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featurePropertyBag/featurePropertyBag.xml" ContentType="application/vnd.ms-excel.featurepropertyba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en_skoroszyt" defaultThemeVersion="202300"/>
  <mc:AlternateContent xmlns:mc="http://schemas.openxmlformats.org/markup-compatibility/2006">
    <mc:Choice Requires="x15">
      <x15ac:absPath xmlns:x15ac="http://schemas.microsoft.com/office/spreadsheetml/2010/11/ac" url="C:\Users\wkaco\Desktop\"/>
    </mc:Choice>
  </mc:AlternateContent>
  <xr:revisionPtr revIDLastSave="0" documentId="13_ncr:1_{0E4FCAA0-65DC-4E20-B99D-A62DA7ADA525}" xr6:coauthVersionLast="47" xr6:coauthVersionMax="47" xr10:uidLastSave="{00000000-0000-0000-0000-000000000000}"/>
  <bookViews>
    <workbookView xWindow="-96" yWindow="-96" windowWidth="30912" windowHeight="17016" activeTab="1" xr2:uid="{B41BE25D-2A9F-4EBB-AC73-EA7845C08BC4}"/>
  </bookViews>
  <sheets>
    <sheet name="RESULTS" sheetId="23" r:id="rId1"/>
    <sheet name="CALCULATIONS" sheetId="8" r:id="rId2"/>
    <sheet name="INDEXES" sheetId="22" r:id="rId3"/>
    <sheet name="DATA CLEANING" sheetId="7" r:id="rId4"/>
    <sheet name="RAW DATA" sheetId="3" r:id="rId5"/>
    <sheet name="CPI" sheetId="4" r:id="rId6"/>
    <sheet name="M2" sheetId="12" r:id="rId7"/>
    <sheet name="DEBT" sheetId="9" r:id="rId8"/>
    <sheet name="GDP" sheetId="5" r:id="rId9"/>
    <sheet name="UNEMPLOYMENT" sheetId="10" r:id="rId10"/>
    <sheet name="CREDITSPREADS" sheetId="11" r:id="rId11"/>
    <sheet name="FED " sheetId="13" r:id="rId12"/>
    <sheet name="YIELDS" sheetId="14" r:id="rId13"/>
  </sheets>
  <externalReferences>
    <externalReference r:id="rId14"/>
  </externalReferences>
  <definedNames>
    <definedName name="N">[1]CALCULATION!$EY$4:$HT$37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FD19" i="8" l="1"/>
  <c r="XFC19" i="8"/>
  <c r="XFB19" i="8"/>
  <c r="XFA19" i="8"/>
  <c r="XEZ19" i="8"/>
  <c r="XEY19" i="8"/>
  <c r="XEX19" i="8"/>
  <c r="XEW19" i="8"/>
  <c r="XEV19" i="8"/>
  <c r="XEU19" i="8"/>
  <c r="XET19" i="8"/>
  <c r="XES19" i="8"/>
  <c r="XER19" i="8"/>
  <c r="XEQ19" i="8"/>
  <c r="XEP19" i="8"/>
  <c r="XEO19" i="8"/>
  <c r="XEN19" i="8"/>
  <c r="XEM19" i="8"/>
  <c r="XEL19" i="8"/>
  <c r="XEK19" i="8"/>
  <c r="XEJ19" i="8"/>
  <c r="XEI19" i="8"/>
  <c r="XEH19" i="8"/>
  <c r="XEG19" i="8"/>
  <c r="XEF19" i="8"/>
  <c r="XEE19" i="8"/>
  <c r="XED19" i="8"/>
  <c r="XEC19" i="8"/>
  <c r="XEB19" i="8"/>
  <c r="XEA19" i="8"/>
  <c r="XDZ19" i="8"/>
  <c r="XDY19" i="8"/>
  <c r="XDX19" i="8"/>
  <c r="XDW19" i="8"/>
  <c r="XDV19" i="8"/>
  <c r="XDU19" i="8"/>
  <c r="XDT19" i="8"/>
  <c r="XDS19" i="8"/>
  <c r="XDR19" i="8"/>
  <c r="XDQ19" i="8"/>
  <c r="XDP19" i="8"/>
  <c r="XDO19" i="8"/>
  <c r="XDN19" i="8"/>
  <c r="XDM19" i="8"/>
  <c r="XDL19" i="8"/>
  <c r="XDK19" i="8"/>
  <c r="XDJ19" i="8"/>
  <c r="XDI19" i="8"/>
  <c r="XDH19" i="8"/>
  <c r="XDG19" i="8"/>
  <c r="XDF19" i="8"/>
  <c r="XDE19" i="8"/>
  <c r="XDD19" i="8"/>
  <c r="XDC19" i="8"/>
  <c r="XDB19" i="8"/>
  <c r="XDA19" i="8"/>
  <c r="XCZ19" i="8"/>
  <c r="XCY19" i="8"/>
  <c r="XCX19" i="8"/>
  <c r="XCW19" i="8"/>
  <c r="XCV19" i="8"/>
  <c r="XCU19" i="8"/>
  <c r="XCT19" i="8"/>
  <c r="XCS19" i="8"/>
  <c r="XCR19" i="8"/>
  <c r="XCQ19" i="8"/>
  <c r="XCP19" i="8"/>
  <c r="XCO19" i="8"/>
  <c r="XCN19" i="8"/>
  <c r="XCM19" i="8"/>
  <c r="XCL19" i="8"/>
  <c r="XCK19" i="8"/>
  <c r="XCJ19" i="8"/>
  <c r="XCI19" i="8"/>
  <c r="XCH19" i="8"/>
  <c r="XCG19" i="8"/>
  <c r="XCF19" i="8"/>
  <c r="XCE19" i="8"/>
  <c r="XCD19" i="8"/>
  <c r="XCC19" i="8"/>
  <c r="XCB19" i="8"/>
  <c r="XCA19" i="8"/>
  <c r="XBZ19" i="8"/>
  <c r="XBY19" i="8"/>
  <c r="XBX19" i="8"/>
  <c r="XBW19" i="8"/>
  <c r="XBV19" i="8"/>
  <c r="XBU19" i="8"/>
  <c r="XBT19" i="8"/>
  <c r="XBS19" i="8"/>
  <c r="XBR19" i="8"/>
  <c r="XBQ19" i="8"/>
  <c r="XBP19" i="8"/>
  <c r="XBO19" i="8"/>
  <c r="XBN19" i="8"/>
  <c r="XBM19" i="8"/>
  <c r="XBL19" i="8"/>
  <c r="XBK19" i="8"/>
  <c r="XBJ19" i="8"/>
  <c r="XBI19" i="8"/>
  <c r="XBH19" i="8"/>
  <c r="XBG19" i="8"/>
  <c r="XBF19" i="8"/>
  <c r="XBE19" i="8"/>
  <c r="XBD19" i="8"/>
  <c r="XBC19" i="8"/>
  <c r="XBB19" i="8"/>
  <c r="XBA19" i="8"/>
  <c r="XAZ19" i="8"/>
  <c r="XAY19" i="8"/>
  <c r="XAX19" i="8"/>
  <c r="XAW19" i="8"/>
  <c r="XAV19" i="8"/>
  <c r="XAU19" i="8"/>
  <c r="XAT19" i="8"/>
  <c r="XAS19" i="8"/>
  <c r="XAR19" i="8"/>
  <c r="XAQ19" i="8"/>
  <c r="XAP19" i="8"/>
  <c r="XAO19" i="8"/>
  <c r="XAN19" i="8"/>
  <c r="XAM19" i="8"/>
  <c r="XAL19" i="8"/>
  <c r="XAK19" i="8"/>
  <c r="XAJ19" i="8"/>
  <c r="XAI19" i="8"/>
  <c r="XAH19" i="8"/>
  <c r="XAG19" i="8"/>
  <c r="XAF19" i="8"/>
  <c r="XAE19" i="8"/>
  <c r="XAD19" i="8"/>
  <c r="XAC19" i="8"/>
  <c r="XAB19" i="8"/>
  <c r="XAA19" i="8"/>
  <c r="WZZ19" i="8"/>
  <c r="WZY19" i="8"/>
  <c r="WZX19" i="8"/>
  <c r="WZW19" i="8"/>
  <c r="WZV19" i="8"/>
  <c r="WZU19" i="8"/>
  <c r="WZT19" i="8"/>
  <c r="WZS19" i="8"/>
  <c r="WZR19" i="8"/>
  <c r="WZQ19" i="8"/>
  <c r="WZP19" i="8"/>
  <c r="WZO19" i="8"/>
  <c r="WZN19" i="8"/>
  <c r="WZM19" i="8"/>
  <c r="WZL19" i="8"/>
  <c r="WZK19" i="8"/>
  <c r="WZJ19" i="8"/>
  <c r="WZI19" i="8"/>
  <c r="WZH19" i="8"/>
  <c r="WZG19" i="8"/>
  <c r="WZF19" i="8"/>
  <c r="WZE19" i="8"/>
  <c r="WZD19" i="8"/>
  <c r="WZC19" i="8"/>
  <c r="WZB19" i="8"/>
  <c r="WZA19" i="8"/>
  <c r="WYZ19" i="8"/>
  <c r="WYY19" i="8"/>
  <c r="WYX19" i="8"/>
  <c r="WYW19" i="8"/>
  <c r="WYV19" i="8"/>
  <c r="WYU19" i="8"/>
  <c r="WYT19" i="8"/>
  <c r="WYS19" i="8"/>
  <c r="WYR19" i="8"/>
  <c r="WYQ19" i="8"/>
  <c r="WYP19" i="8"/>
  <c r="WYO19" i="8"/>
  <c r="WYN19" i="8"/>
  <c r="WYM19" i="8"/>
  <c r="WYL19" i="8"/>
  <c r="WYK19" i="8"/>
  <c r="WYJ19" i="8"/>
  <c r="WYI19" i="8"/>
  <c r="WYH19" i="8"/>
  <c r="WYG19" i="8"/>
  <c r="WYF19" i="8"/>
  <c r="WYE19" i="8"/>
  <c r="WYD19" i="8"/>
  <c r="WYC19" i="8"/>
  <c r="WYB19" i="8"/>
  <c r="WYA19" i="8"/>
  <c r="WXZ19" i="8"/>
  <c r="WXY19" i="8"/>
  <c r="WXX19" i="8"/>
  <c r="WXW19" i="8"/>
  <c r="WXV19" i="8"/>
  <c r="WXU19" i="8"/>
  <c r="WXT19" i="8"/>
  <c r="WXS19" i="8"/>
  <c r="WXR19" i="8"/>
  <c r="WXQ19" i="8"/>
  <c r="WXP19" i="8"/>
  <c r="WXO19" i="8"/>
  <c r="WXN19" i="8"/>
  <c r="WXM19" i="8"/>
  <c r="WXL19" i="8"/>
  <c r="WXK19" i="8"/>
  <c r="WXJ19" i="8"/>
  <c r="WXI19" i="8"/>
  <c r="WXH19" i="8"/>
  <c r="WXG19" i="8"/>
  <c r="WXF19" i="8"/>
  <c r="WXE19" i="8"/>
  <c r="WXD19" i="8"/>
  <c r="WXC19" i="8"/>
  <c r="WXB19" i="8"/>
  <c r="WXA19" i="8"/>
  <c r="WWZ19" i="8"/>
  <c r="WWY19" i="8"/>
  <c r="WWX19" i="8"/>
  <c r="WWW19" i="8"/>
  <c r="WWV19" i="8"/>
  <c r="WWU19" i="8"/>
  <c r="WWT19" i="8"/>
  <c r="WWS19" i="8"/>
  <c r="WWR19" i="8"/>
  <c r="WWQ19" i="8"/>
  <c r="WWP19" i="8"/>
  <c r="WWO19" i="8"/>
  <c r="WWN19" i="8"/>
  <c r="WWM19" i="8"/>
  <c r="WWL19" i="8"/>
  <c r="WWK19" i="8"/>
  <c r="WWJ19" i="8"/>
  <c r="WWI19" i="8"/>
  <c r="WWH19" i="8"/>
  <c r="WWG19" i="8"/>
  <c r="WWF19" i="8"/>
  <c r="WWE19" i="8"/>
  <c r="WWD19" i="8"/>
  <c r="WWC19" i="8"/>
  <c r="WWB19" i="8"/>
  <c r="WWA19" i="8"/>
  <c r="WVZ19" i="8"/>
  <c r="WVY19" i="8"/>
  <c r="WVX19" i="8"/>
  <c r="WVW19" i="8"/>
  <c r="WVV19" i="8"/>
  <c r="WVU19" i="8"/>
  <c r="WVT19" i="8"/>
  <c r="WVS19" i="8"/>
  <c r="WVR19" i="8"/>
  <c r="WVQ19" i="8"/>
  <c r="WVP19" i="8"/>
  <c r="WVO19" i="8"/>
  <c r="WVN19" i="8"/>
  <c r="WVM19" i="8"/>
  <c r="WVL19" i="8"/>
  <c r="WVK19" i="8"/>
  <c r="WVJ19" i="8"/>
  <c r="WVI19" i="8"/>
  <c r="WVH19" i="8"/>
  <c r="WVG19" i="8"/>
  <c r="WVF19" i="8"/>
  <c r="WVE19" i="8"/>
  <c r="WVD19" i="8"/>
  <c r="WVC19" i="8"/>
  <c r="WVB19" i="8"/>
  <c r="WVA19" i="8"/>
  <c r="WUZ19" i="8"/>
  <c r="WUY19" i="8"/>
  <c r="WUX19" i="8"/>
  <c r="WUW19" i="8"/>
  <c r="WUV19" i="8"/>
  <c r="WUU19" i="8"/>
  <c r="WUT19" i="8"/>
  <c r="WUS19" i="8"/>
  <c r="WUR19" i="8"/>
  <c r="WUQ19" i="8"/>
  <c r="WUP19" i="8"/>
  <c r="WUO19" i="8"/>
  <c r="WUN19" i="8"/>
  <c r="WUM19" i="8"/>
  <c r="WUL19" i="8"/>
  <c r="WUK19" i="8"/>
  <c r="WUJ19" i="8"/>
  <c r="WUI19" i="8"/>
  <c r="WUH19" i="8"/>
  <c r="WUG19" i="8"/>
  <c r="WUF19" i="8"/>
  <c r="WUE19" i="8"/>
  <c r="WUD19" i="8"/>
  <c r="WUC19" i="8"/>
  <c r="WUB19" i="8"/>
  <c r="WUA19" i="8"/>
  <c r="WTZ19" i="8"/>
  <c r="WTY19" i="8"/>
  <c r="WTX19" i="8"/>
  <c r="WTW19" i="8"/>
  <c r="WTV19" i="8"/>
  <c r="WTU19" i="8"/>
  <c r="WTT19" i="8"/>
  <c r="WTS19" i="8"/>
  <c r="WTR19" i="8"/>
  <c r="WTQ19" i="8"/>
  <c r="WTP19" i="8"/>
  <c r="WTO19" i="8"/>
  <c r="WTN19" i="8"/>
  <c r="WTM19" i="8"/>
  <c r="WTL19" i="8"/>
  <c r="WTK19" i="8"/>
  <c r="WTJ19" i="8"/>
  <c r="WTI19" i="8"/>
  <c r="WTH19" i="8"/>
  <c r="WTG19" i="8"/>
  <c r="WTF19" i="8"/>
  <c r="WTE19" i="8"/>
  <c r="WTD19" i="8"/>
  <c r="WTC19" i="8"/>
  <c r="WTB19" i="8"/>
  <c r="WTA19" i="8"/>
  <c r="WSZ19" i="8"/>
  <c r="WSY19" i="8"/>
  <c r="WSX19" i="8"/>
  <c r="WSW19" i="8"/>
  <c r="WSV19" i="8"/>
  <c r="WSU19" i="8"/>
  <c r="WST19" i="8"/>
  <c r="WSS19" i="8"/>
  <c r="WSR19" i="8"/>
  <c r="WSQ19" i="8"/>
  <c r="WSP19" i="8"/>
  <c r="WSO19" i="8"/>
  <c r="WSN19" i="8"/>
  <c r="WSM19" i="8"/>
  <c r="WSL19" i="8"/>
  <c r="WSK19" i="8"/>
  <c r="WSJ19" i="8"/>
  <c r="WSI19" i="8"/>
  <c r="WSH19" i="8"/>
  <c r="WSG19" i="8"/>
  <c r="WSF19" i="8"/>
  <c r="WSE19" i="8"/>
  <c r="WSD19" i="8"/>
  <c r="WSC19" i="8"/>
  <c r="WSB19" i="8"/>
  <c r="WSA19" i="8"/>
  <c r="WRZ19" i="8"/>
  <c r="WRY19" i="8"/>
  <c r="WRX19" i="8"/>
  <c r="WRW19" i="8"/>
  <c r="WRV19" i="8"/>
  <c r="WRU19" i="8"/>
  <c r="WRT19" i="8"/>
  <c r="WRS19" i="8"/>
  <c r="WRR19" i="8"/>
  <c r="WRQ19" i="8"/>
  <c r="WRP19" i="8"/>
  <c r="WRO19" i="8"/>
  <c r="WRN19" i="8"/>
  <c r="WRM19" i="8"/>
  <c r="WRL19" i="8"/>
  <c r="WRK19" i="8"/>
  <c r="WRJ19" i="8"/>
  <c r="WRI19" i="8"/>
  <c r="WRH19" i="8"/>
  <c r="WRG19" i="8"/>
  <c r="WRF19" i="8"/>
  <c r="WRE19" i="8"/>
  <c r="WRD19" i="8"/>
  <c r="WRC19" i="8"/>
  <c r="WRB19" i="8"/>
  <c r="WRA19" i="8"/>
  <c r="WQZ19" i="8"/>
  <c r="WQY19" i="8"/>
  <c r="WQX19" i="8"/>
  <c r="WQW19" i="8"/>
  <c r="WQV19" i="8"/>
  <c r="WQU19" i="8"/>
  <c r="WQT19" i="8"/>
  <c r="WQS19" i="8"/>
  <c r="WQR19" i="8"/>
  <c r="WQQ19" i="8"/>
  <c r="WQP19" i="8"/>
  <c r="WQO19" i="8"/>
  <c r="WQN19" i="8"/>
  <c r="WQM19" i="8"/>
  <c r="WQL19" i="8"/>
  <c r="WQK19" i="8"/>
  <c r="WQJ19" i="8"/>
  <c r="WQI19" i="8"/>
  <c r="WQH19" i="8"/>
  <c r="WQG19" i="8"/>
  <c r="WQF19" i="8"/>
  <c r="WQE19" i="8"/>
  <c r="WQD19" i="8"/>
  <c r="WQC19" i="8"/>
  <c r="WQB19" i="8"/>
  <c r="WQA19" i="8"/>
  <c r="WPZ19" i="8"/>
  <c r="WPY19" i="8"/>
  <c r="WPX19" i="8"/>
  <c r="WPW19" i="8"/>
  <c r="WPV19" i="8"/>
  <c r="WPU19" i="8"/>
  <c r="WPT19" i="8"/>
  <c r="WPS19" i="8"/>
  <c r="WPR19" i="8"/>
  <c r="WPQ19" i="8"/>
  <c r="WPP19" i="8"/>
  <c r="WPO19" i="8"/>
  <c r="WPN19" i="8"/>
  <c r="WPM19" i="8"/>
  <c r="WPL19" i="8"/>
  <c r="WPK19" i="8"/>
  <c r="WPJ19" i="8"/>
  <c r="WPI19" i="8"/>
  <c r="WPH19" i="8"/>
  <c r="WPG19" i="8"/>
  <c r="WPF19" i="8"/>
  <c r="WPE19" i="8"/>
  <c r="WPD19" i="8"/>
  <c r="WPC19" i="8"/>
  <c r="WPB19" i="8"/>
  <c r="WPA19" i="8"/>
  <c r="WOZ19" i="8"/>
  <c r="WOY19" i="8"/>
  <c r="WOX19" i="8"/>
  <c r="WOW19" i="8"/>
  <c r="WOV19" i="8"/>
  <c r="WOU19" i="8"/>
  <c r="WOT19" i="8"/>
  <c r="WOS19" i="8"/>
  <c r="WOR19" i="8"/>
  <c r="WOQ19" i="8"/>
  <c r="WOP19" i="8"/>
  <c r="WOO19" i="8"/>
  <c r="WON19" i="8"/>
  <c r="WOM19" i="8"/>
  <c r="WOL19" i="8"/>
  <c r="WOK19" i="8"/>
  <c r="WOJ19" i="8"/>
  <c r="WOI19" i="8"/>
  <c r="WOH19" i="8"/>
  <c r="WOG19" i="8"/>
  <c r="WOF19" i="8"/>
  <c r="WOE19" i="8"/>
  <c r="WOD19" i="8"/>
  <c r="WOC19" i="8"/>
  <c r="WOB19" i="8"/>
  <c r="WOA19" i="8"/>
  <c r="WNZ19" i="8"/>
  <c r="WNY19" i="8"/>
  <c r="WNX19" i="8"/>
  <c r="WNW19" i="8"/>
  <c r="WNV19" i="8"/>
  <c r="WNU19" i="8"/>
  <c r="WNT19" i="8"/>
  <c r="WNS19" i="8"/>
  <c r="WNR19" i="8"/>
  <c r="WNQ19" i="8"/>
  <c r="WNP19" i="8"/>
  <c r="WNO19" i="8"/>
  <c r="WNN19" i="8"/>
  <c r="WNM19" i="8"/>
  <c r="WNL19" i="8"/>
  <c r="WNK19" i="8"/>
  <c r="WNJ19" i="8"/>
  <c r="WNI19" i="8"/>
  <c r="WNH19" i="8"/>
  <c r="WNG19" i="8"/>
  <c r="WNF19" i="8"/>
  <c r="WNE19" i="8"/>
  <c r="WND19" i="8"/>
  <c r="WNC19" i="8"/>
  <c r="WNB19" i="8"/>
  <c r="WNA19" i="8"/>
  <c r="WMZ19" i="8"/>
  <c r="WMY19" i="8"/>
  <c r="WMX19" i="8"/>
  <c r="WMW19" i="8"/>
  <c r="WMV19" i="8"/>
  <c r="WMU19" i="8"/>
  <c r="WMT19" i="8"/>
  <c r="WMS19" i="8"/>
  <c r="WMR19" i="8"/>
  <c r="WMQ19" i="8"/>
  <c r="WMP19" i="8"/>
  <c r="WMO19" i="8"/>
  <c r="WMN19" i="8"/>
  <c r="WMM19" i="8"/>
  <c r="WML19" i="8"/>
  <c r="WMK19" i="8"/>
  <c r="WMJ19" i="8"/>
  <c r="WMI19" i="8"/>
  <c r="WMH19" i="8"/>
  <c r="WMG19" i="8"/>
  <c r="WMF19" i="8"/>
  <c r="WME19" i="8"/>
  <c r="WMD19" i="8"/>
  <c r="WMC19" i="8"/>
  <c r="WMB19" i="8"/>
  <c r="WMA19" i="8"/>
  <c r="WLZ19" i="8"/>
  <c r="WLY19" i="8"/>
  <c r="WLX19" i="8"/>
  <c r="WLW19" i="8"/>
  <c r="WLV19" i="8"/>
  <c r="WLU19" i="8"/>
  <c r="WLT19" i="8"/>
  <c r="WLS19" i="8"/>
  <c r="WLR19" i="8"/>
  <c r="WLQ19" i="8"/>
  <c r="WLP19" i="8"/>
  <c r="WLO19" i="8"/>
  <c r="WLN19" i="8"/>
  <c r="WLM19" i="8"/>
  <c r="WLL19" i="8"/>
  <c r="WLK19" i="8"/>
  <c r="WLJ19" i="8"/>
  <c r="WLI19" i="8"/>
  <c r="WLH19" i="8"/>
  <c r="WLG19" i="8"/>
  <c r="WLF19" i="8"/>
  <c r="WLE19" i="8"/>
  <c r="WLD19" i="8"/>
  <c r="WLC19" i="8"/>
  <c r="WLB19" i="8"/>
  <c r="WLA19" i="8"/>
  <c r="WKZ19" i="8"/>
  <c r="WKY19" i="8"/>
  <c r="WKX19" i="8"/>
  <c r="WKW19" i="8"/>
  <c r="WKV19" i="8"/>
  <c r="WKU19" i="8"/>
  <c r="WKT19" i="8"/>
  <c r="WKS19" i="8"/>
  <c r="WKR19" i="8"/>
  <c r="WKQ19" i="8"/>
  <c r="WKP19" i="8"/>
  <c r="WKO19" i="8"/>
  <c r="WKN19" i="8"/>
  <c r="WKM19" i="8"/>
  <c r="WKL19" i="8"/>
  <c r="WKK19" i="8"/>
  <c r="WKJ19" i="8"/>
  <c r="WKI19" i="8"/>
  <c r="WKH19" i="8"/>
  <c r="WKG19" i="8"/>
  <c r="WKF19" i="8"/>
  <c r="WKE19" i="8"/>
  <c r="WKD19" i="8"/>
  <c r="WKC19" i="8"/>
  <c r="WKB19" i="8"/>
  <c r="WKA19" i="8"/>
  <c r="WJZ19" i="8"/>
  <c r="WJY19" i="8"/>
  <c r="WJX19" i="8"/>
  <c r="WJW19" i="8"/>
  <c r="WJV19" i="8"/>
  <c r="WJU19" i="8"/>
  <c r="WJT19" i="8"/>
  <c r="WJS19" i="8"/>
  <c r="WJR19" i="8"/>
  <c r="WJQ19" i="8"/>
  <c r="WJP19" i="8"/>
  <c r="WJO19" i="8"/>
  <c r="WJN19" i="8"/>
  <c r="WJM19" i="8"/>
  <c r="WJL19" i="8"/>
  <c r="WJK19" i="8"/>
  <c r="WJJ19" i="8"/>
  <c r="WJI19" i="8"/>
  <c r="WJH19" i="8"/>
  <c r="WJG19" i="8"/>
  <c r="WJF19" i="8"/>
  <c r="WJE19" i="8"/>
  <c r="WJD19" i="8"/>
  <c r="WJC19" i="8"/>
  <c r="WJB19" i="8"/>
  <c r="WJA19" i="8"/>
  <c r="WIZ19" i="8"/>
  <c r="WIY19" i="8"/>
  <c r="WIX19" i="8"/>
  <c r="WIW19" i="8"/>
  <c r="WIV19" i="8"/>
  <c r="WIU19" i="8"/>
  <c r="WIT19" i="8"/>
  <c r="WIS19" i="8"/>
  <c r="WIR19" i="8"/>
  <c r="WIQ19" i="8"/>
  <c r="WIP19" i="8"/>
  <c r="WIO19" i="8"/>
  <c r="WIN19" i="8"/>
  <c r="WIM19" i="8"/>
  <c r="WIL19" i="8"/>
  <c r="WIK19" i="8"/>
  <c r="WIJ19" i="8"/>
  <c r="WII19" i="8"/>
  <c r="WIH19" i="8"/>
  <c r="WIG19" i="8"/>
  <c r="WIF19" i="8"/>
  <c r="WIE19" i="8"/>
  <c r="WID19" i="8"/>
  <c r="WIC19" i="8"/>
  <c r="WIB19" i="8"/>
  <c r="WIA19" i="8"/>
  <c r="WHZ19" i="8"/>
  <c r="WHY19" i="8"/>
  <c r="WHX19" i="8"/>
  <c r="WHW19" i="8"/>
  <c r="WHV19" i="8"/>
  <c r="WHU19" i="8"/>
  <c r="WHT19" i="8"/>
  <c r="WHS19" i="8"/>
  <c r="WHR19" i="8"/>
  <c r="WHQ19" i="8"/>
  <c r="WHP19" i="8"/>
  <c r="WHO19" i="8"/>
  <c r="WHN19" i="8"/>
  <c r="WHM19" i="8"/>
  <c r="WHL19" i="8"/>
  <c r="WHK19" i="8"/>
  <c r="WHJ19" i="8"/>
  <c r="WHI19" i="8"/>
  <c r="WHH19" i="8"/>
  <c r="WHG19" i="8"/>
  <c r="WHF19" i="8"/>
  <c r="WHE19" i="8"/>
  <c r="WHD19" i="8"/>
  <c r="WHC19" i="8"/>
  <c r="WHB19" i="8"/>
  <c r="WHA19" i="8"/>
  <c r="WGZ19" i="8"/>
  <c r="WGY19" i="8"/>
  <c r="WGX19" i="8"/>
  <c r="WGW19" i="8"/>
  <c r="WGV19" i="8"/>
  <c r="WGU19" i="8"/>
  <c r="WGT19" i="8"/>
  <c r="WGS19" i="8"/>
  <c r="WGR19" i="8"/>
  <c r="WGQ19" i="8"/>
  <c r="WGP19" i="8"/>
  <c r="WGO19" i="8"/>
  <c r="WGN19" i="8"/>
  <c r="WGM19" i="8"/>
  <c r="WGL19" i="8"/>
  <c r="WGK19" i="8"/>
  <c r="WGJ19" i="8"/>
  <c r="WGI19" i="8"/>
  <c r="WGH19" i="8"/>
  <c r="WGG19" i="8"/>
  <c r="WGF19" i="8"/>
  <c r="WGE19" i="8"/>
  <c r="WGD19" i="8"/>
  <c r="WGC19" i="8"/>
  <c r="WGB19" i="8"/>
  <c r="WGA19" i="8"/>
  <c r="WFZ19" i="8"/>
  <c r="WFY19" i="8"/>
  <c r="WFX19" i="8"/>
  <c r="WFW19" i="8"/>
  <c r="WFV19" i="8"/>
  <c r="WFU19" i="8"/>
  <c r="WFT19" i="8"/>
  <c r="WFS19" i="8"/>
  <c r="WFR19" i="8"/>
  <c r="WFQ19" i="8"/>
  <c r="WFP19" i="8"/>
  <c r="WFO19" i="8"/>
  <c r="WFN19" i="8"/>
  <c r="WFM19" i="8"/>
  <c r="WFL19" i="8"/>
  <c r="WFK19" i="8"/>
  <c r="WFJ19" i="8"/>
  <c r="WFI19" i="8"/>
  <c r="WFH19" i="8"/>
  <c r="WFG19" i="8"/>
  <c r="WFF19" i="8"/>
  <c r="WFE19" i="8"/>
  <c r="WFD19" i="8"/>
  <c r="WFC19" i="8"/>
  <c r="WFB19" i="8"/>
  <c r="WFA19" i="8"/>
  <c r="WEZ19" i="8"/>
  <c r="WEY19" i="8"/>
  <c r="WEX19" i="8"/>
  <c r="WEW19" i="8"/>
  <c r="WEV19" i="8"/>
  <c r="WEU19" i="8"/>
  <c r="WET19" i="8"/>
  <c r="WES19" i="8"/>
  <c r="WER19" i="8"/>
  <c r="WEQ19" i="8"/>
  <c r="WEP19" i="8"/>
  <c r="WEO19" i="8"/>
  <c r="WEN19" i="8"/>
  <c r="WEM19" i="8"/>
  <c r="WEL19" i="8"/>
  <c r="WEK19" i="8"/>
  <c r="WEJ19" i="8"/>
  <c r="WEI19" i="8"/>
  <c r="WEH19" i="8"/>
  <c r="WEG19" i="8"/>
  <c r="WEF19" i="8"/>
  <c r="WEE19" i="8"/>
  <c r="WED19" i="8"/>
  <c r="WEC19" i="8"/>
  <c r="WEB19" i="8"/>
  <c r="WEA19" i="8"/>
  <c r="WDZ19" i="8"/>
  <c r="WDY19" i="8"/>
  <c r="WDX19" i="8"/>
  <c r="WDW19" i="8"/>
  <c r="WDV19" i="8"/>
  <c r="WDU19" i="8"/>
  <c r="WDT19" i="8"/>
  <c r="WDS19" i="8"/>
  <c r="WDR19" i="8"/>
  <c r="WDQ19" i="8"/>
  <c r="WDP19" i="8"/>
  <c r="WDO19" i="8"/>
  <c r="WDN19" i="8"/>
  <c r="WDM19" i="8"/>
  <c r="WDL19" i="8"/>
  <c r="WDK19" i="8"/>
  <c r="WDJ19" i="8"/>
  <c r="WDI19" i="8"/>
  <c r="WDH19" i="8"/>
  <c r="WDG19" i="8"/>
  <c r="WDF19" i="8"/>
  <c r="WDE19" i="8"/>
  <c r="WDD19" i="8"/>
  <c r="WDC19" i="8"/>
  <c r="WDB19" i="8"/>
  <c r="WDA19" i="8"/>
  <c r="WCZ19" i="8"/>
  <c r="WCY19" i="8"/>
  <c r="WCX19" i="8"/>
  <c r="WCW19" i="8"/>
  <c r="WCV19" i="8"/>
  <c r="WCU19" i="8"/>
  <c r="WCT19" i="8"/>
  <c r="WCS19" i="8"/>
  <c r="WCR19" i="8"/>
  <c r="WCQ19" i="8"/>
  <c r="WCP19" i="8"/>
  <c r="WCO19" i="8"/>
  <c r="WCN19" i="8"/>
  <c r="WCM19" i="8"/>
  <c r="WCL19" i="8"/>
  <c r="WCK19" i="8"/>
  <c r="WCJ19" i="8"/>
  <c r="WCI19" i="8"/>
  <c r="WCH19" i="8"/>
  <c r="WCG19" i="8"/>
  <c r="WCF19" i="8"/>
  <c r="WCE19" i="8"/>
  <c r="WCD19" i="8"/>
  <c r="WCC19" i="8"/>
  <c r="WCB19" i="8"/>
  <c r="WCA19" i="8"/>
  <c r="WBZ19" i="8"/>
  <c r="WBY19" i="8"/>
  <c r="WBX19" i="8"/>
  <c r="WBW19" i="8"/>
  <c r="WBV19" i="8"/>
  <c r="WBU19" i="8"/>
  <c r="WBT19" i="8"/>
  <c r="WBS19" i="8"/>
  <c r="WBR19" i="8"/>
  <c r="WBQ19" i="8"/>
  <c r="WBP19" i="8"/>
  <c r="WBO19" i="8"/>
  <c r="WBN19" i="8"/>
  <c r="WBM19" i="8"/>
  <c r="WBL19" i="8"/>
  <c r="WBK19" i="8"/>
  <c r="WBJ19" i="8"/>
  <c r="WBI19" i="8"/>
  <c r="WBH19" i="8"/>
  <c r="WBG19" i="8"/>
  <c r="WBF19" i="8"/>
  <c r="WBE19" i="8"/>
  <c r="WBD19" i="8"/>
  <c r="WBC19" i="8"/>
  <c r="WBB19" i="8"/>
  <c r="WBA19" i="8"/>
  <c r="WAZ19" i="8"/>
  <c r="WAY19" i="8"/>
  <c r="WAX19" i="8"/>
  <c r="WAW19" i="8"/>
  <c r="WAV19" i="8"/>
  <c r="WAU19" i="8"/>
  <c r="WAT19" i="8"/>
  <c r="WAS19" i="8"/>
  <c r="WAR19" i="8"/>
  <c r="WAQ19" i="8"/>
  <c r="WAP19" i="8"/>
  <c r="WAO19" i="8"/>
  <c r="WAN19" i="8"/>
  <c r="WAM19" i="8"/>
  <c r="WAL19" i="8"/>
  <c r="WAK19" i="8"/>
  <c r="WAJ19" i="8"/>
  <c r="WAI19" i="8"/>
  <c r="WAH19" i="8"/>
  <c r="WAG19" i="8"/>
  <c r="WAF19" i="8"/>
  <c r="WAE19" i="8"/>
  <c r="WAD19" i="8"/>
  <c r="WAC19" i="8"/>
  <c r="WAB19" i="8"/>
  <c r="WAA19" i="8"/>
  <c r="VZZ19" i="8"/>
  <c r="VZY19" i="8"/>
  <c r="VZX19" i="8"/>
  <c r="VZW19" i="8"/>
  <c r="VZV19" i="8"/>
  <c r="VZU19" i="8"/>
  <c r="VZT19" i="8"/>
  <c r="VZS19" i="8"/>
  <c r="VZR19" i="8"/>
  <c r="VZQ19" i="8"/>
  <c r="VZP19" i="8"/>
  <c r="VZO19" i="8"/>
  <c r="VZN19" i="8"/>
  <c r="VZM19" i="8"/>
  <c r="VZL19" i="8"/>
  <c r="VZK19" i="8"/>
  <c r="VZJ19" i="8"/>
  <c r="VZI19" i="8"/>
  <c r="VZH19" i="8"/>
  <c r="VZG19" i="8"/>
  <c r="VZF19" i="8"/>
  <c r="VZE19" i="8"/>
  <c r="VZD19" i="8"/>
  <c r="VZC19" i="8"/>
  <c r="VZB19" i="8"/>
  <c r="VZA19" i="8"/>
  <c r="VYZ19" i="8"/>
  <c r="VYY19" i="8"/>
  <c r="VYX19" i="8"/>
  <c r="VYW19" i="8"/>
  <c r="VYV19" i="8"/>
  <c r="VYU19" i="8"/>
  <c r="VYT19" i="8"/>
  <c r="VYS19" i="8"/>
  <c r="VYR19" i="8"/>
  <c r="VYQ19" i="8"/>
  <c r="VYP19" i="8"/>
  <c r="VYO19" i="8"/>
  <c r="VYN19" i="8"/>
  <c r="VYM19" i="8"/>
  <c r="VYL19" i="8"/>
  <c r="VYK19" i="8"/>
  <c r="VYJ19" i="8"/>
  <c r="VYI19" i="8"/>
  <c r="VYH19" i="8"/>
  <c r="VYG19" i="8"/>
  <c r="VYF19" i="8"/>
  <c r="VYE19" i="8"/>
  <c r="VYD19" i="8"/>
  <c r="VYC19" i="8"/>
  <c r="VYB19" i="8"/>
  <c r="VYA19" i="8"/>
  <c r="VXZ19" i="8"/>
  <c r="VXY19" i="8"/>
  <c r="VXX19" i="8"/>
  <c r="VXW19" i="8"/>
  <c r="VXV19" i="8"/>
  <c r="VXU19" i="8"/>
  <c r="VXT19" i="8"/>
  <c r="VXS19" i="8"/>
  <c r="VXR19" i="8"/>
  <c r="VXQ19" i="8"/>
  <c r="VXP19" i="8"/>
  <c r="VXO19" i="8"/>
  <c r="VXN19" i="8"/>
  <c r="VXM19" i="8"/>
  <c r="VXL19" i="8"/>
  <c r="VXK19" i="8"/>
  <c r="VXJ19" i="8"/>
  <c r="VXI19" i="8"/>
  <c r="VXH19" i="8"/>
  <c r="VXG19" i="8"/>
  <c r="VXF19" i="8"/>
  <c r="VXE19" i="8"/>
  <c r="VXD19" i="8"/>
  <c r="VXC19" i="8"/>
  <c r="VXB19" i="8"/>
  <c r="VXA19" i="8"/>
  <c r="VWZ19" i="8"/>
  <c r="VWY19" i="8"/>
  <c r="VWX19" i="8"/>
  <c r="VWW19" i="8"/>
  <c r="VWV19" i="8"/>
  <c r="VWU19" i="8"/>
  <c r="VWT19" i="8"/>
  <c r="VWS19" i="8"/>
  <c r="VWR19" i="8"/>
  <c r="VWQ19" i="8"/>
  <c r="VWP19" i="8"/>
  <c r="VWO19" i="8"/>
  <c r="VWN19" i="8"/>
  <c r="VWM19" i="8"/>
  <c r="VWL19" i="8"/>
  <c r="VWK19" i="8"/>
  <c r="VWJ19" i="8"/>
  <c r="VWI19" i="8"/>
  <c r="VWH19" i="8"/>
  <c r="VWG19" i="8"/>
  <c r="VWF19" i="8"/>
  <c r="VWE19" i="8"/>
  <c r="VWD19" i="8"/>
  <c r="VWC19" i="8"/>
  <c r="VWB19" i="8"/>
  <c r="VWA19" i="8"/>
  <c r="VVZ19" i="8"/>
  <c r="VVY19" i="8"/>
  <c r="VVX19" i="8"/>
  <c r="VVW19" i="8"/>
  <c r="VVV19" i="8"/>
  <c r="VVU19" i="8"/>
  <c r="VVT19" i="8"/>
  <c r="VVS19" i="8"/>
  <c r="VVR19" i="8"/>
  <c r="VVQ19" i="8"/>
  <c r="VVP19" i="8"/>
  <c r="VVO19" i="8"/>
  <c r="VVN19" i="8"/>
  <c r="VVM19" i="8"/>
  <c r="VVL19" i="8"/>
  <c r="VVK19" i="8"/>
  <c r="VVJ19" i="8"/>
  <c r="VVI19" i="8"/>
  <c r="VVH19" i="8"/>
  <c r="VVG19" i="8"/>
  <c r="VVF19" i="8"/>
  <c r="VVE19" i="8"/>
  <c r="VVD19" i="8"/>
  <c r="VVC19" i="8"/>
  <c r="VVB19" i="8"/>
  <c r="VVA19" i="8"/>
  <c r="VUZ19" i="8"/>
  <c r="VUY19" i="8"/>
  <c r="VUX19" i="8"/>
  <c r="VUW19" i="8"/>
  <c r="VUV19" i="8"/>
  <c r="VUU19" i="8"/>
  <c r="VUT19" i="8"/>
  <c r="VUS19" i="8"/>
  <c r="VUR19" i="8"/>
  <c r="VUQ19" i="8"/>
  <c r="VUP19" i="8"/>
  <c r="VUO19" i="8"/>
  <c r="VUN19" i="8"/>
  <c r="VUM19" i="8"/>
  <c r="VUL19" i="8"/>
  <c r="VUK19" i="8"/>
  <c r="VUJ19" i="8"/>
  <c r="VUI19" i="8"/>
  <c r="VUH19" i="8"/>
  <c r="VUG19" i="8"/>
  <c r="VUF19" i="8"/>
  <c r="VUE19" i="8"/>
  <c r="VUD19" i="8"/>
  <c r="VUC19" i="8"/>
  <c r="VUB19" i="8"/>
  <c r="VUA19" i="8"/>
  <c r="VTZ19" i="8"/>
  <c r="VTY19" i="8"/>
  <c r="VTX19" i="8"/>
  <c r="VTW19" i="8"/>
  <c r="VTV19" i="8"/>
  <c r="VTU19" i="8"/>
  <c r="VTT19" i="8"/>
  <c r="VTS19" i="8"/>
  <c r="VTR19" i="8"/>
  <c r="VTQ19" i="8"/>
  <c r="VTP19" i="8"/>
  <c r="VTO19" i="8"/>
  <c r="VTN19" i="8"/>
  <c r="VTM19" i="8"/>
  <c r="VTL19" i="8"/>
  <c r="VTK19" i="8"/>
  <c r="VTJ19" i="8"/>
  <c r="VTI19" i="8"/>
  <c r="VTH19" i="8"/>
  <c r="VTG19" i="8"/>
  <c r="VTF19" i="8"/>
  <c r="VTE19" i="8"/>
  <c r="VTD19" i="8"/>
  <c r="VTC19" i="8"/>
  <c r="VTB19" i="8"/>
  <c r="VTA19" i="8"/>
  <c r="VSZ19" i="8"/>
  <c r="VSY19" i="8"/>
  <c r="VSX19" i="8"/>
  <c r="VSW19" i="8"/>
  <c r="VSV19" i="8"/>
  <c r="VSU19" i="8"/>
  <c r="VST19" i="8"/>
  <c r="VSS19" i="8"/>
  <c r="VSR19" i="8"/>
  <c r="VSQ19" i="8"/>
  <c r="VSP19" i="8"/>
  <c r="VSO19" i="8"/>
  <c r="VSN19" i="8"/>
  <c r="VSM19" i="8"/>
  <c r="VSL19" i="8"/>
  <c r="VSK19" i="8"/>
  <c r="VSJ19" i="8"/>
  <c r="VSI19" i="8"/>
  <c r="VSH19" i="8"/>
  <c r="VSG19" i="8"/>
  <c r="VSF19" i="8"/>
  <c r="VSE19" i="8"/>
  <c r="VSD19" i="8"/>
  <c r="VSC19" i="8"/>
  <c r="VSB19" i="8"/>
  <c r="VSA19" i="8"/>
  <c r="VRZ19" i="8"/>
  <c r="VRY19" i="8"/>
  <c r="VRX19" i="8"/>
  <c r="VRW19" i="8"/>
  <c r="VRV19" i="8"/>
  <c r="VRU19" i="8"/>
  <c r="VRT19" i="8"/>
  <c r="VRS19" i="8"/>
  <c r="VRR19" i="8"/>
  <c r="VRQ19" i="8"/>
  <c r="VRP19" i="8"/>
  <c r="VRO19" i="8"/>
  <c r="VRN19" i="8"/>
  <c r="VRM19" i="8"/>
  <c r="VRL19" i="8"/>
  <c r="VRK19" i="8"/>
  <c r="VRJ19" i="8"/>
  <c r="VRI19" i="8"/>
  <c r="VRH19" i="8"/>
  <c r="VRG19" i="8"/>
  <c r="VRF19" i="8"/>
  <c r="VRE19" i="8"/>
  <c r="VRD19" i="8"/>
  <c r="VRC19" i="8"/>
  <c r="VRB19" i="8"/>
  <c r="VRA19" i="8"/>
  <c r="VQZ19" i="8"/>
  <c r="VQY19" i="8"/>
  <c r="VQX19" i="8"/>
  <c r="VQW19" i="8"/>
  <c r="VQV19" i="8"/>
  <c r="VQU19" i="8"/>
  <c r="VQT19" i="8"/>
  <c r="VQS19" i="8"/>
  <c r="VQR19" i="8"/>
  <c r="VQQ19" i="8"/>
  <c r="VQP19" i="8"/>
  <c r="VQO19" i="8"/>
  <c r="VQN19" i="8"/>
  <c r="VQM19" i="8"/>
  <c r="VQL19" i="8"/>
  <c r="VQK19" i="8"/>
  <c r="VQJ19" i="8"/>
  <c r="VQI19" i="8"/>
  <c r="VQH19" i="8"/>
  <c r="VQG19" i="8"/>
  <c r="VQF19" i="8"/>
  <c r="VQE19" i="8"/>
  <c r="VQD19" i="8"/>
  <c r="VQC19" i="8"/>
  <c r="VQB19" i="8"/>
  <c r="VQA19" i="8"/>
  <c r="VPZ19" i="8"/>
  <c r="VPY19" i="8"/>
  <c r="VPX19" i="8"/>
  <c r="VPW19" i="8"/>
  <c r="VPV19" i="8"/>
  <c r="VPU19" i="8"/>
  <c r="VPT19" i="8"/>
  <c r="VPS19" i="8"/>
  <c r="VPR19" i="8"/>
  <c r="VPQ19" i="8"/>
  <c r="VPP19" i="8"/>
  <c r="VPO19" i="8"/>
  <c r="VPN19" i="8"/>
  <c r="VPM19" i="8"/>
  <c r="VPL19" i="8"/>
  <c r="VPK19" i="8"/>
  <c r="VPJ19" i="8"/>
  <c r="VPI19" i="8"/>
  <c r="VPH19" i="8"/>
  <c r="VPG19" i="8"/>
  <c r="VPF19" i="8"/>
  <c r="VPE19" i="8"/>
  <c r="VPD19" i="8"/>
  <c r="VPC19" i="8"/>
  <c r="VPB19" i="8"/>
  <c r="VPA19" i="8"/>
  <c r="VOZ19" i="8"/>
  <c r="VOY19" i="8"/>
  <c r="VOX19" i="8"/>
  <c r="VOW19" i="8"/>
  <c r="VOV19" i="8"/>
  <c r="VOU19" i="8"/>
  <c r="VOT19" i="8"/>
  <c r="VOS19" i="8"/>
  <c r="VOR19" i="8"/>
  <c r="VOQ19" i="8"/>
  <c r="VOP19" i="8"/>
  <c r="VOO19" i="8"/>
  <c r="VON19" i="8"/>
  <c r="VOM19" i="8"/>
  <c r="VOL19" i="8"/>
  <c r="VOK19" i="8"/>
  <c r="VOJ19" i="8"/>
  <c r="VOI19" i="8"/>
  <c r="VOH19" i="8"/>
  <c r="VOG19" i="8"/>
  <c r="VOF19" i="8"/>
  <c r="VOE19" i="8"/>
  <c r="VOD19" i="8"/>
  <c r="VOC19" i="8"/>
  <c r="VOB19" i="8"/>
  <c r="VOA19" i="8"/>
  <c r="VNZ19" i="8"/>
  <c r="VNY19" i="8"/>
  <c r="VNX19" i="8"/>
  <c r="VNW19" i="8"/>
  <c r="VNV19" i="8"/>
  <c r="VNU19" i="8"/>
  <c r="VNT19" i="8"/>
  <c r="VNS19" i="8"/>
  <c r="VNR19" i="8"/>
  <c r="VNQ19" i="8"/>
  <c r="VNP19" i="8"/>
  <c r="VNO19" i="8"/>
  <c r="VNN19" i="8"/>
  <c r="VNM19" i="8"/>
  <c r="VNL19" i="8"/>
  <c r="VNK19" i="8"/>
  <c r="VNJ19" i="8"/>
  <c r="VNI19" i="8"/>
  <c r="VNH19" i="8"/>
  <c r="VNG19" i="8"/>
  <c r="VNF19" i="8"/>
  <c r="VNE19" i="8"/>
  <c r="VND19" i="8"/>
  <c r="VNC19" i="8"/>
  <c r="VNB19" i="8"/>
  <c r="VNA19" i="8"/>
  <c r="VMZ19" i="8"/>
  <c r="VMY19" i="8"/>
  <c r="VMX19" i="8"/>
  <c r="VMW19" i="8"/>
  <c r="VMV19" i="8"/>
  <c r="VMU19" i="8"/>
  <c r="VMT19" i="8"/>
  <c r="VMS19" i="8"/>
  <c r="VMR19" i="8"/>
  <c r="VMQ19" i="8"/>
  <c r="VMP19" i="8"/>
  <c r="VMO19" i="8"/>
  <c r="VMN19" i="8"/>
  <c r="VMM19" i="8"/>
  <c r="VML19" i="8"/>
  <c r="VMK19" i="8"/>
  <c r="VMJ19" i="8"/>
  <c r="VMI19" i="8"/>
  <c r="VMH19" i="8"/>
  <c r="VMG19" i="8"/>
  <c r="VMF19" i="8"/>
  <c r="VME19" i="8"/>
  <c r="VMD19" i="8"/>
  <c r="VMC19" i="8"/>
  <c r="VMB19" i="8"/>
  <c r="VMA19" i="8"/>
  <c r="VLZ19" i="8"/>
  <c r="VLY19" i="8"/>
  <c r="VLX19" i="8"/>
  <c r="VLW19" i="8"/>
  <c r="VLV19" i="8"/>
  <c r="VLU19" i="8"/>
  <c r="VLT19" i="8"/>
  <c r="VLS19" i="8"/>
  <c r="VLR19" i="8"/>
  <c r="VLQ19" i="8"/>
  <c r="VLP19" i="8"/>
  <c r="VLO19" i="8"/>
  <c r="VLN19" i="8"/>
  <c r="VLM19" i="8"/>
  <c r="VLL19" i="8"/>
  <c r="VLK19" i="8"/>
  <c r="VLJ19" i="8"/>
  <c r="VLI19" i="8"/>
  <c r="VLH19" i="8"/>
  <c r="VLG19" i="8"/>
  <c r="VLF19" i="8"/>
  <c r="VLE19" i="8"/>
  <c r="VLD19" i="8"/>
  <c r="VLC19" i="8"/>
  <c r="VLB19" i="8"/>
  <c r="VLA19" i="8"/>
  <c r="VKZ19" i="8"/>
  <c r="VKY19" i="8"/>
  <c r="VKX19" i="8"/>
  <c r="VKW19" i="8"/>
  <c r="VKV19" i="8"/>
  <c r="VKU19" i="8"/>
  <c r="VKT19" i="8"/>
  <c r="VKS19" i="8"/>
  <c r="VKR19" i="8"/>
  <c r="VKQ19" i="8"/>
  <c r="VKP19" i="8"/>
  <c r="VKO19" i="8"/>
  <c r="VKN19" i="8"/>
  <c r="VKM19" i="8"/>
  <c r="VKL19" i="8"/>
  <c r="VKK19" i="8"/>
  <c r="VKJ19" i="8"/>
  <c r="VKI19" i="8"/>
  <c r="VKH19" i="8"/>
  <c r="VKG19" i="8"/>
  <c r="VKF19" i="8"/>
  <c r="VKE19" i="8"/>
  <c r="VKD19" i="8"/>
  <c r="VKC19" i="8"/>
  <c r="VKB19" i="8"/>
  <c r="VKA19" i="8"/>
  <c r="VJZ19" i="8"/>
  <c r="VJY19" i="8"/>
  <c r="VJX19" i="8"/>
  <c r="VJW19" i="8"/>
  <c r="VJV19" i="8"/>
  <c r="VJU19" i="8"/>
  <c r="VJT19" i="8"/>
  <c r="VJS19" i="8"/>
  <c r="VJR19" i="8"/>
  <c r="VJQ19" i="8"/>
  <c r="VJP19" i="8"/>
  <c r="VJO19" i="8"/>
  <c r="VJN19" i="8"/>
  <c r="VJM19" i="8"/>
  <c r="VJL19" i="8"/>
  <c r="VJK19" i="8"/>
  <c r="VJJ19" i="8"/>
  <c r="VJI19" i="8"/>
  <c r="VJH19" i="8"/>
  <c r="VJG19" i="8"/>
  <c r="VJF19" i="8"/>
  <c r="VJE19" i="8"/>
  <c r="VJD19" i="8"/>
  <c r="VJC19" i="8"/>
  <c r="VJB19" i="8"/>
  <c r="VJA19" i="8"/>
  <c r="VIZ19" i="8"/>
  <c r="VIY19" i="8"/>
  <c r="VIX19" i="8"/>
  <c r="VIW19" i="8"/>
  <c r="VIV19" i="8"/>
  <c r="VIU19" i="8"/>
  <c r="VIT19" i="8"/>
  <c r="VIS19" i="8"/>
  <c r="VIR19" i="8"/>
  <c r="VIQ19" i="8"/>
  <c r="VIP19" i="8"/>
  <c r="VIO19" i="8"/>
  <c r="VIN19" i="8"/>
  <c r="VIM19" i="8"/>
  <c r="VIL19" i="8"/>
  <c r="VIK19" i="8"/>
  <c r="VIJ19" i="8"/>
  <c r="VII19" i="8"/>
  <c r="VIH19" i="8"/>
  <c r="VIG19" i="8"/>
  <c r="VIF19" i="8"/>
  <c r="VIE19" i="8"/>
  <c r="VID19" i="8"/>
  <c r="VIC19" i="8"/>
  <c r="VIB19" i="8"/>
  <c r="VIA19" i="8"/>
  <c r="VHZ19" i="8"/>
  <c r="VHY19" i="8"/>
  <c r="VHX19" i="8"/>
  <c r="VHW19" i="8"/>
  <c r="VHV19" i="8"/>
  <c r="VHU19" i="8"/>
  <c r="VHT19" i="8"/>
  <c r="VHS19" i="8"/>
  <c r="VHR19" i="8"/>
  <c r="VHQ19" i="8"/>
  <c r="VHP19" i="8"/>
  <c r="VHO19" i="8"/>
  <c r="VHN19" i="8"/>
  <c r="VHM19" i="8"/>
  <c r="VHL19" i="8"/>
  <c r="VHK19" i="8"/>
  <c r="VHJ19" i="8"/>
  <c r="VHI19" i="8"/>
  <c r="VHH19" i="8"/>
  <c r="VHG19" i="8"/>
  <c r="VHF19" i="8"/>
  <c r="VHE19" i="8"/>
  <c r="VHD19" i="8"/>
  <c r="VHC19" i="8"/>
  <c r="VHB19" i="8"/>
  <c r="VHA19" i="8"/>
  <c r="VGZ19" i="8"/>
  <c r="VGY19" i="8"/>
  <c r="VGX19" i="8"/>
  <c r="VGW19" i="8"/>
  <c r="VGV19" i="8"/>
  <c r="VGU19" i="8"/>
  <c r="VGT19" i="8"/>
  <c r="VGS19" i="8"/>
  <c r="VGR19" i="8"/>
  <c r="VGQ19" i="8"/>
  <c r="VGP19" i="8"/>
  <c r="VGO19" i="8"/>
  <c r="VGN19" i="8"/>
  <c r="VGM19" i="8"/>
  <c r="VGL19" i="8"/>
  <c r="VGK19" i="8"/>
  <c r="VGJ19" i="8"/>
  <c r="VGI19" i="8"/>
  <c r="VGH19" i="8"/>
  <c r="VGG19" i="8"/>
  <c r="VGF19" i="8"/>
  <c r="VGE19" i="8"/>
  <c r="VGD19" i="8"/>
  <c r="VGC19" i="8"/>
  <c r="VGB19" i="8"/>
  <c r="VGA19" i="8"/>
  <c r="VFZ19" i="8"/>
  <c r="VFY19" i="8"/>
  <c r="VFX19" i="8"/>
  <c r="VFW19" i="8"/>
  <c r="VFV19" i="8"/>
  <c r="VFU19" i="8"/>
  <c r="VFT19" i="8"/>
  <c r="VFS19" i="8"/>
  <c r="VFR19" i="8"/>
  <c r="VFQ19" i="8"/>
  <c r="VFP19" i="8"/>
  <c r="VFO19" i="8"/>
  <c r="VFN19" i="8"/>
  <c r="VFM19" i="8"/>
  <c r="VFL19" i="8"/>
  <c r="VFK19" i="8"/>
  <c r="VFJ19" i="8"/>
  <c r="VFI19" i="8"/>
  <c r="VFH19" i="8"/>
  <c r="VFG19" i="8"/>
  <c r="VFF19" i="8"/>
  <c r="VFE19" i="8"/>
  <c r="VFD19" i="8"/>
  <c r="VFC19" i="8"/>
  <c r="VFB19" i="8"/>
  <c r="VFA19" i="8"/>
  <c r="VEZ19" i="8"/>
  <c r="VEY19" i="8"/>
  <c r="VEX19" i="8"/>
  <c r="VEW19" i="8"/>
  <c r="VEV19" i="8"/>
  <c r="VEU19" i="8"/>
  <c r="VET19" i="8"/>
  <c r="VES19" i="8"/>
  <c r="VER19" i="8"/>
  <c r="VEQ19" i="8"/>
  <c r="VEP19" i="8"/>
  <c r="VEO19" i="8"/>
  <c r="VEN19" i="8"/>
  <c r="VEM19" i="8"/>
  <c r="VEL19" i="8"/>
  <c r="VEK19" i="8"/>
  <c r="VEJ19" i="8"/>
  <c r="VEI19" i="8"/>
  <c r="VEH19" i="8"/>
  <c r="VEG19" i="8"/>
  <c r="VEF19" i="8"/>
  <c r="VEE19" i="8"/>
  <c r="VED19" i="8"/>
  <c r="VEC19" i="8"/>
  <c r="VEB19" i="8"/>
  <c r="VEA19" i="8"/>
  <c r="VDZ19" i="8"/>
  <c r="VDY19" i="8"/>
  <c r="VDX19" i="8"/>
  <c r="VDW19" i="8"/>
  <c r="VDV19" i="8"/>
  <c r="VDU19" i="8"/>
  <c r="VDT19" i="8"/>
  <c r="VDS19" i="8"/>
  <c r="VDR19" i="8"/>
  <c r="VDQ19" i="8"/>
  <c r="VDP19" i="8"/>
  <c r="VDO19" i="8"/>
  <c r="VDN19" i="8"/>
  <c r="VDM19" i="8"/>
  <c r="VDL19" i="8"/>
  <c r="VDK19" i="8"/>
  <c r="VDJ19" i="8"/>
  <c r="VDI19" i="8"/>
  <c r="VDH19" i="8"/>
  <c r="VDG19" i="8"/>
  <c r="VDF19" i="8"/>
  <c r="VDE19" i="8"/>
  <c r="VDD19" i="8"/>
  <c r="VDC19" i="8"/>
  <c r="VDB19" i="8"/>
  <c r="VDA19" i="8"/>
  <c r="VCZ19" i="8"/>
  <c r="VCY19" i="8"/>
  <c r="VCX19" i="8"/>
  <c r="VCW19" i="8"/>
  <c r="VCV19" i="8"/>
  <c r="VCU19" i="8"/>
  <c r="VCT19" i="8"/>
  <c r="VCS19" i="8"/>
  <c r="VCR19" i="8"/>
  <c r="VCQ19" i="8"/>
  <c r="VCP19" i="8"/>
  <c r="VCO19" i="8"/>
  <c r="VCN19" i="8"/>
  <c r="VCM19" i="8"/>
  <c r="VCL19" i="8"/>
  <c r="VCK19" i="8"/>
  <c r="VCJ19" i="8"/>
  <c r="VCI19" i="8"/>
  <c r="VCH19" i="8"/>
  <c r="VCG19" i="8"/>
  <c r="VCF19" i="8"/>
  <c r="VCE19" i="8"/>
  <c r="VCD19" i="8"/>
  <c r="VCC19" i="8"/>
  <c r="VCB19" i="8"/>
  <c r="VCA19" i="8"/>
  <c r="VBZ19" i="8"/>
  <c r="VBY19" i="8"/>
  <c r="VBX19" i="8"/>
  <c r="VBW19" i="8"/>
  <c r="VBV19" i="8"/>
  <c r="VBU19" i="8"/>
  <c r="VBT19" i="8"/>
  <c r="VBS19" i="8"/>
  <c r="VBR19" i="8"/>
  <c r="VBQ19" i="8"/>
  <c r="VBP19" i="8"/>
  <c r="VBO19" i="8"/>
  <c r="VBN19" i="8"/>
  <c r="VBM19" i="8"/>
  <c r="VBL19" i="8"/>
  <c r="VBK19" i="8"/>
  <c r="VBJ19" i="8"/>
  <c r="VBI19" i="8"/>
  <c r="VBH19" i="8"/>
  <c r="VBG19" i="8"/>
  <c r="VBF19" i="8"/>
  <c r="VBE19" i="8"/>
  <c r="VBD19" i="8"/>
  <c r="VBC19" i="8"/>
  <c r="VBB19" i="8"/>
  <c r="VBA19" i="8"/>
  <c r="VAZ19" i="8"/>
  <c r="VAY19" i="8"/>
  <c r="VAX19" i="8"/>
  <c r="VAW19" i="8"/>
  <c r="VAV19" i="8"/>
  <c r="VAU19" i="8"/>
  <c r="VAT19" i="8"/>
  <c r="VAS19" i="8"/>
  <c r="VAR19" i="8"/>
  <c r="VAQ19" i="8"/>
  <c r="VAP19" i="8"/>
  <c r="VAO19" i="8"/>
  <c r="VAN19" i="8"/>
  <c r="VAM19" i="8"/>
  <c r="VAL19" i="8"/>
  <c r="VAK19" i="8"/>
  <c r="VAJ19" i="8"/>
  <c r="VAI19" i="8"/>
  <c r="VAH19" i="8"/>
  <c r="VAG19" i="8"/>
  <c r="VAF19" i="8"/>
  <c r="VAE19" i="8"/>
  <c r="VAD19" i="8"/>
  <c r="VAC19" i="8"/>
  <c r="VAB19" i="8"/>
  <c r="VAA19" i="8"/>
  <c r="UZZ19" i="8"/>
  <c r="UZY19" i="8"/>
  <c r="UZX19" i="8"/>
  <c r="UZW19" i="8"/>
  <c r="UZV19" i="8"/>
  <c r="UZU19" i="8"/>
  <c r="UZT19" i="8"/>
  <c r="UZS19" i="8"/>
  <c r="UZR19" i="8"/>
  <c r="UZQ19" i="8"/>
  <c r="UZP19" i="8"/>
  <c r="UZO19" i="8"/>
  <c r="UZN19" i="8"/>
  <c r="UZM19" i="8"/>
  <c r="UZL19" i="8"/>
  <c r="UZK19" i="8"/>
  <c r="UZJ19" i="8"/>
  <c r="UZI19" i="8"/>
  <c r="UZH19" i="8"/>
  <c r="UZG19" i="8"/>
  <c r="UZF19" i="8"/>
  <c r="UZE19" i="8"/>
  <c r="UZD19" i="8"/>
  <c r="UZC19" i="8"/>
  <c r="UZB19" i="8"/>
  <c r="UZA19" i="8"/>
  <c r="UYZ19" i="8"/>
  <c r="UYY19" i="8"/>
  <c r="UYX19" i="8"/>
  <c r="UYW19" i="8"/>
  <c r="UYV19" i="8"/>
  <c r="UYU19" i="8"/>
  <c r="UYT19" i="8"/>
  <c r="UYS19" i="8"/>
  <c r="UYR19" i="8"/>
  <c r="UYQ19" i="8"/>
  <c r="UYP19" i="8"/>
  <c r="UYO19" i="8"/>
  <c r="UYN19" i="8"/>
  <c r="UYM19" i="8"/>
  <c r="UYL19" i="8"/>
  <c r="UYK19" i="8"/>
  <c r="UYJ19" i="8"/>
  <c r="UYI19" i="8"/>
  <c r="UYH19" i="8"/>
  <c r="UYG19" i="8"/>
  <c r="UYF19" i="8"/>
  <c r="UYE19" i="8"/>
  <c r="UYD19" i="8"/>
  <c r="UYC19" i="8"/>
  <c r="UYB19" i="8"/>
  <c r="UYA19" i="8"/>
  <c r="UXZ19" i="8"/>
  <c r="UXY19" i="8"/>
  <c r="UXX19" i="8"/>
  <c r="UXW19" i="8"/>
  <c r="UXV19" i="8"/>
  <c r="UXU19" i="8"/>
  <c r="UXT19" i="8"/>
  <c r="UXS19" i="8"/>
  <c r="UXR19" i="8"/>
  <c r="UXQ19" i="8"/>
  <c r="UXP19" i="8"/>
  <c r="UXO19" i="8"/>
  <c r="UXN19" i="8"/>
  <c r="UXM19" i="8"/>
  <c r="UXL19" i="8"/>
  <c r="UXK19" i="8"/>
  <c r="UXJ19" i="8"/>
  <c r="UXI19" i="8"/>
  <c r="UXH19" i="8"/>
  <c r="UXG19" i="8"/>
  <c r="UXF19" i="8"/>
  <c r="UXE19" i="8"/>
  <c r="UXD19" i="8"/>
  <c r="UXC19" i="8"/>
  <c r="UXB19" i="8"/>
  <c r="UXA19" i="8"/>
  <c r="UWZ19" i="8"/>
  <c r="UWY19" i="8"/>
  <c r="UWX19" i="8"/>
  <c r="UWW19" i="8"/>
  <c r="UWV19" i="8"/>
  <c r="UWU19" i="8"/>
  <c r="UWT19" i="8"/>
  <c r="UWS19" i="8"/>
  <c r="UWR19" i="8"/>
  <c r="UWQ19" i="8"/>
  <c r="UWP19" i="8"/>
  <c r="UWO19" i="8"/>
  <c r="UWN19" i="8"/>
  <c r="UWM19" i="8"/>
  <c r="UWL19" i="8"/>
  <c r="UWK19" i="8"/>
  <c r="UWJ19" i="8"/>
  <c r="UWI19" i="8"/>
  <c r="UWH19" i="8"/>
  <c r="UWG19" i="8"/>
  <c r="UWF19" i="8"/>
  <c r="UWE19" i="8"/>
  <c r="UWD19" i="8"/>
  <c r="UWC19" i="8"/>
  <c r="UWB19" i="8"/>
  <c r="UWA19" i="8"/>
  <c r="UVZ19" i="8"/>
  <c r="UVY19" i="8"/>
  <c r="UVX19" i="8"/>
  <c r="UVW19" i="8"/>
  <c r="UVV19" i="8"/>
  <c r="UVU19" i="8"/>
  <c r="UVT19" i="8"/>
  <c r="UVS19" i="8"/>
  <c r="UVR19" i="8"/>
  <c r="UVQ19" i="8"/>
  <c r="UVP19" i="8"/>
  <c r="UVO19" i="8"/>
  <c r="UVN19" i="8"/>
  <c r="UVM19" i="8"/>
  <c r="UVL19" i="8"/>
  <c r="UVK19" i="8"/>
  <c r="UVJ19" i="8"/>
  <c r="UVI19" i="8"/>
  <c r="UVH19" i="8"/>
  <c r="UVG19" i="8"/>
  <c r="UVF19" i="8"/>
  <c r="UVE19" i="8"/>
  <c r="UVD19" i="8"/>
  <c r="UVC19" i="8"/>
  <c r="UVB19" i="8"/>
  <c r="UVA19" i="8"/>
  <c r="UUZ19" i="8"/>
  <c r="UUY19" i="8"/>
  <c r="UUX19" i="8"/>
  <c r="UUW19" i="8"/>
  <c r="UUV19" i="8"/>
  <c r="UUU19" i="8"/>
  <c r="UUT19" i="8"/>
  <c r="UUS19" i="8"/>
  <c r="UUR19" i="8"/>
  <c r="UUQ19" i="8"/>
  <c r="UUP19" i="8"/>
  <c r="UUO19" i="8"/>
  <c r="UUN19" i="8"/>
  <c r="UUM19" i="8"/>
  <c r="UUL19" i="8"/>
  <c r="UUK19" i="8"/>
  <c r="UUJ19" i="8"/>
  <c r="UUI19" i="8"/>
  <c r="UUH19" i="8"/>
  <c r="UUG19" i="8"/>
  <c r="UUF19" i="8"/>
  <c r="UUE19" i="8"/>
  <c r="UUD19" i="8"/>
  <c r="UUC19" i="8"/>
  <c r="UUB19" i="8"/>
  <c r="UUA19" i="8"/>
  <c r="UTZ19" i="8"/>
  <c r="UTY19" i="8"/>
  <c r="UTX19" i="8"/>
  <c r="UTW19" i="8"/>
  <c r="UTV19" i="8"/>
  <c r="UTU19" i="8"/>
  <c r="UTT19" i="8"/>
  <c r="UTS19" i="8"/>
  <c r="UTR19" i="8"/>
  <c r="UTQ19" i="8"/>
  <c r="UTP19" i="8"/>
  <c r="UTO19" i="8"/>
  <c r="UTN19" i="8"/>
  <c r="UTM19" i="8"/>
  <c r="UTL19" i="8"/>
  <c r="UTK19" i="8"/>
  <c r="UTJ19" i="8"/>
  <c r="UTI19" i="8"/>
  <c r="UTH19" i="8"/>
  <c r="UTG19" i="8"/>
  <c r="UTF19" i="8"/>
  <c r="UTE19" i="8"/>
  <c r="UTD19" i="8"/>
  <c r="UTC19" i="8"/>
  <c r="UTB19" i="8"/>
  <c r="UTA19" i="8"/>
  <c r="USZ19" i="8"/>
  <c r="USY19" i="8"/>
  <c r="USX19" i="8"/>
  <c r="USW19" i="8"/>
  <c r="USV19" i="8"/>
  <c r="USU19" i="8"/>
  <c r="UST19" i="8"/>
  <c r="USS19" i="8"/>
  <c r="USR19" i="8"/>
  <c r="USQ19" i="8"/>
  <c r="USP19" i="8"/>
  <c r="USO19" i="8"/>
  <c r="USN19" i="8"/>
  <c r="USM19" i="8"/>
  <c r="USL19" i="8"/>
  <c r="USK19" i="8"/>
  <c r="USJ19" i="8"/>
  <c r="USI19" i="8"/>
  <c r="USH19" i="8"/>
  <c r="USG19" i="8"/>
  <c r="USF19" i="8"/>
  <c r="USE19" i="8"/>
  <c r="USD19" i="8"/>
  <c r="USC19" i="8"/>
  <c r="USB19" i="8"/>
  <c r="USA19" i="8"/>
  <c r="URZ19" i="8"/>
  <c r="URY19" i="8"/>
  <c r="URX19" i="8"/>
  <c r="URW19" i="8"/>
  <c r="URV19" i="8"/>
  <c r="URU19" i="8"/>
  <c r="URT19" i="8"/>
  <c r="URS19" i="8"/>
  <c r="URR19" i="8"/>
  <c r="URQ19" i="8"/>
  <c r="URP19" i="8"/>
  <c r="URO19" i="8"/>
  <c r="URN19" i="8"/>
  <c r="URM19" i="8"/>
  <c r="URL19" i="8"/>
  <c r="URK19" i="8"/>
  <c r="URJ19" i="8"/>
  <c r="URI19" i="8"/>
  <c r="URH19" i="8"/>
  <c r="URG19" i="8"/>
  <c r="URF19" i="8"/>
  <c r="URE19" i="8"/>
  <c r="URD19" i="8"/>
  <c r="URC19" i="8"/>
  <c r="URB19" i="8"/>
  <c r="URA19" i="8"/>
  <c r="UQZ19" i="8"/>
  <c r="UQY19" i="8"/>
  <c r="UQX19" i="8"/>
  <c r="UQW19" i="8"/>
  <c r="UQV19" i="8"/>
  <c r="UQU19" i="8"/>
  <c r="UQT19" i="8"/>
  <c r="UQS19" i="8"/>
  <c r="UQR19" i="8"/>
  <c r="UQQ19" i="8"/>
  <c r="UQP19" i="8"/>
  <c r="UQO19" i="8"/>
  <c r="UQN19" i="8"/>
  <c r="UQM19" i="8"/>
  <c r="UQL19" i="8"/>
  <c r="UQK19" i="8"/>
  <c r="UQJ19" i="8"/>
  <c r="UQI19" i="8"/>
  <c r="UQH19" i="8"/>
  <c r="UQG19" i="8"/>
  <c r="UQF19" i="8"/>
  <c r="UQE19" i="8"/>
  <c r="UQD19" i="8"/>
  <c r="UQC19" i="8"/>
  <c r="UQB19" i="8"/>
  <c r="UQA19" i="8"/>
  <c r="UPZ19" i="8"/>
  <c r="UPY19" i="8"/>
  <c r="UPX19" i="8"/>
  <c r="UPW19" i="8"/>
  <c r="UPV19" i="8"/>
  <c r="UPU19" i="8"/>
  <c r="UPT19" i="8"/>
  <c r="UPS19" i="8"/>
  <c r="UPR19" i="8"/>
  <c r="UPQ19" i="8"/>
  <c r="UPP19" i="8"/>
  <c r="UPO19" i="8"/>
  <c r="UPN19" i="8"/>
  <c r="UPM19" i="8"/>
  <c r="UPL19" i="8"/>
  <c r="UPK19" i="8"/>
  <c r="UPJ19" i="8"/>
  <c r="UPI19" i="8"/>
  <c r="UPH19" i="8"/>
  <c r="UPG19" i="8"/>
  <c r="UPF19" i="8"/>
  <c r="UPE19" i="8"/>
  <c r="UPD19" i="8"/>
  <c r="UPC19" i="8"/>
  <c r="UPB19" i="8"/>
  <c r="UPA19" i="8"/>
  <c r="UOZ19" i="8"/>
  <c r="UOY19" i="8"/>
  <c r="UOX19" i="8"/>
  <c r="UOW19" i="8"/>
  <c r="UOV19" i="8"/>
  <c r="UOU19" i="8"/>
  <c r="UOT19" i="8"/>
  <c r="UOS19" i="8"/>
  <c r="UOR19" i="8"/>
  <c r="UOQ19" i="8"/>
  <c r="UOP19" i="8"/>
  <c r="UOO19" i="8"/>
  <c r="UON19" i="8"/>
  <c r="UOM19" i="8"/>
  <c r="UOL19" i="8"/>
  <c r="UOK19" i="8"/>
  <c r="UOJ19" i="8"/>
  <c r="UOI19" i="8"/>
  <c r="UOH19" i="8"/>
  <c r="UOG19" i="8"/>
  <c r="UOF19" i="8"/>
  <c r="UOE19" i="8"/>
  <c r="UOD19" i="8"/>
  <c r="UOC19" i="8"/>
  <c r="UOB19" i="8"/>
  <c r="UOA19" i="8"/>
  <c r="UNZ19" i="8"/>
  <c r="UNY19" i="8"/>
  <c r="UNX19" i="8"/>
  <c r="UNW19" i="8"/>
  <c r="UNV19" i="8"/>
  <c r="UNU19" i="8"/>
  <c r="UNT19" i="8"/>
  <c r="UNS19" i="8"/>
  <c r="UNR19" i="8"/>
  <c r="UNQ19" i="8"/>
  <c r="UNP19" i="8"/>
  <c r="UNO19" i="8"/>
  <c r="UNN19" i="8"/>
  <c r="UNM19" i="8"/>
  <c r="UNL19" i="8"/>
  <c r="UNK19" i="8"/>
  <c r="UNJ19" i="8"/>
  <c r="UNI19" i="8"/>
  <c r="UNH19" i="8"/>
  <c r="UNG19" i="8"/>
  <c r="UNF19" i="8"/>
  <c r="UNE19" i="8"/>
  <c r="UND19" i="8"/>
  <c r="UNC19" i="8"/>
  <c r="UNB19" i="8"/>
  <c r="UNA19" i="8"/>
  <c r="UMZ19" i="8"/>
  <c r="UMY19" i="8"/>
  <c r="UMX19" i="8"/>
  <c r="UMW19" i="8"/>
  <c r="UMV19" i="8"/>
  <c r="UMU19" i="8"/>
  <c r="UMT19" i="8"/>
  <c r="UMS19" i="8"/>
  <c r="UMR19" i="8"/>
  <c r="UMQ19" i="8"/>
  <c r="UMP19" i="8"/>
  <c r="UMO19" i="8"/>
  <c r="UMN19" i="8"/>
  <c r="UMM19" i="8"/>
  <c r="UML19" i="8"/>
  <c r="UMK19" i="8"/>
  <c r="UMJ19" i="8"/>
  <c r="UMI19" i="8"/>
  <c r="UMH19" i="8"/>
  <c r="UMG19" i="8"/>
  <c r="UMF19" i="8"/>
  <c r="UME19" i="8"/>
  <c r="UMD19" i="8"/>
  <c r="UMC19" i="8"/>
  <c r="UMB19" i="8"/>
  <c r="UMA19" i="8"/>
  <c r="ULZ19" i="8"/>
  <c r="ULY19" i="8"/>
  <c r="ULX19" i="8"/>
  <c r="ULW19" i="8"/>
  <c r="ULV19" i="8"/>
  <c r="ULU19" i="8"/>
  <c r="ULT19" i="8"/>
  <c r="ULS19" i="8"/>
  <c r="ULR19" i="8"/>
  <c r="ULQ19" i="8"/>
  <c r="ULP19" i="8"/>
  <c r="ULO19" i="8"/>
  <c r="ULN19" i="8"/>
  <c r="ULM19" i="8"/>
  <c r="ULL19" i="8"/>
  <c r="ULK19" i="8"/>
  <c r="ULJ19" i="8"/>
  <c r="ULI19" i="8"/>
  <c r="ULH19" i="8"/>
  <c r="ULG19" i="8"/>
  <c r="ULF19" i="8"/>
  <c r="ULE19" i="8"/>
  <c r="ULD19" i="8"/>
  <c r="ULC19" i="8"/>
  <c r="ULB19" i="8"/>
  <c r="ULA19" i="8"/>
  <c r="UKZ19" i="8"/>
  <c r="UKY19" i="8"/>
  <c r="UKX19" i="8"/>
  <c r="UKW19" i="8"/>
  <c r="UKV19" i="8"/>
  <c r="UKU19" i="8"/>
  <c r="UKT19" i="8"/>
  <c r="UKS19" i="8"/>
  <c r="UKR19" i="8"/>
  <c r="UKQ19" i="8"/>
  <c r="UKP19" i="8"/>
  <c r="UKO19" i="8"/>
  <c r="UKN19" i="8"/>
  <c r="UKM19" i="8"/>
  <c r="UKL19" i="8"/>
  <c r="UKK19" i="8"/>
  <c r="UKJ19" i="8"/>
  <c r="UKI19" i="8"/>
  <c r="UKH19" i="8"/>
  <c r="UKG19" i="8"/>
  <c r="UKF19" i="8"/>
  <c r="UKE19" i="8"/>
  <c r="UKD19" i="8"/>
  <c r="UKC19" i="8"/>
  <c r="UKB19" i="8"/>
  <c r="UKA19" i="8"/>
  <c r="UJZ19" i="8"/>
  <c r="UJY19" i="8"/>
  <c r="UJX19" i="8"/>
  <c r="UJW19" i="8"/>
  <c r="UJV19" i="8"/>
  <c r="UJU19" i="8"/>
  <c r="UJT19" i="8"/>
  <c r="UJS19" i="8"/>
  <c r="UJR19" i="8"/>
  <c r="UJQ19" i="8"/>
  <c r="UJP19" i="8"/>
  <c r="UJO19" i="8"/>
  <c r="UJN19" i="8"/>
  <c r="UJM19" i="8"/>
  <c r="UJL19" i="8"/>
  <c r="UJK19" i="8"/>
  <c r="UJJ19" i="8"/>
  <c r="UJI19" i="8"/>
  <c r="UJH19" i="8"/>
  <c r="UJG19" i="8"/>
  <c r="UJF19" i="8"/>
  <c r="UJE19" i="8"/>
  <c r="UJD19" i="8"/>
  <c r="UJC19" i="8"/>
  <c r="UJB19" i="8"/>
  <c r="UJA19" i="8"/>
  <c r="UIZ19" i="8"/>
  <c r="UIY19" i="8"/>
  <c r="UIX19" i="8"/>
  <c r="UIW19" i="8"/>
  <c r="UIV19" i="8"/>
  <c r="UIU19" i="8"/>
  <c r="UIT19" i="8"/>
  <c r="UIS19" i="8"/>
  <c r="UIR19" i="8"/>
  <c r="UIQ19" i="8"/>
  <c r="UIP19" i="8"/>
  <c r="UIO19" i="8"/>
  <c r="UIN19" i="8"/>
  <c r="UIM19" i="8"/>
  <c r="UIL19" i="8"/>
  <c r="UIK19" i="8"/>
  <c r="UIJ19" i="8"/>
  <c r="UII19" i="8"/>
  <c r="UIH19" i="8"/>
  <c r="UIG19" i="8"/>
  <c r="UIF19" i="8"/>
  <c r="UIE19" i="8"/>
  <c r="UID19" i="8"/>
  <c r="UIC19" i="8"/>
  <c r="UIB19" i="8"/>
  <c r="UIA19" i="8"/>
  <c r="UHZ19" i="8"/>
  <c r="UHY19" i="8"/>
  <c r="UHX19" i="8"/>
  <c r="UHW19" i="8"/>
  <c r="UHV19" i="8"/>
  <c r="UHU19" i="8"/>
  <c r="UHT19" i="8"/>
  <c r="UHS19" i="8"/>
  <c r="UHR19" i="8"/>
  <c r="UHQ19" i="8"/>
  <c r="UHP19" i="8"/>
  <c r="UHO19" i="8"/>
  <c r="UHN19" i="8"/>
  <c r="UHM19" i="8"/>
  <c r="UHL19" i="8"/>
  <c r="UHK19" i="8"/>
  <c r="UHJ19" i="8"/>
  <c r="UHI19" i="8"/>
  <c r="UHH19" i="8"/>
  <c r="UHG19" i="8"/>
  <c r="UHF19" i="8"/>
  <c r="UHE19" i="8"/>
  <c r="UHD19" i="8"/>
  <c r="UHC19" i="8"/>
  <c r="UHB19" i="8"/>
  <c r="UHA19" i="8"/>
  <c r="UGZ19" i="8"/>
  <c r="UGY19" i="8"/>
  <c r="UGX19" i="8"/>
  <c r="UGW19" i="8"/>
  <c r="UGV19" i="8"/>
  <c r="UGU19" i="8"/>
  <c r="UGT19" i="8"/>
  <c r="UGS19" i="8"/>
  <c r="UGR19" i="8"/>
  <c r="UGQ19" i="8"/>
  <c r="UGP19" i="8"/>
  <c r="UGO19" i="8"/>
  <c r="UGN19" i="8"/>
  <c r="UGM19" i="8"/>
  <c r="UGL19" i="8"/>
  <c r="UGK19" i="8"/>
  <c r="UGJ19" i="8"/>
  <c r="UGI19" i="8"/>
  <c r="UGH19" i="8"/>
  <c r="UGG19" i="8"/>
  <c r="UGF19" i="8"/>
  <c r="UGE19" i="8"/>
  <c r="UGD19" i="8"/>
  <c r="UGC19" i="8"/>
  <c r="UGB19" i="8"/>
  <c r="UGA19" i="8"/>
  <c r="UFZ19" i="8"/>
  <c r="UFY19" i="8"/>
  <c r="UFX19" i="8"/>
  <c r="UFW19" i="8"/>
  <c r="UFV19" i="8"/>
  <c r="UFU19" i="8"/>
  <c r="UFT19" i="8"/>
  <c r="UFS19" i="8"/>
  <c r="UFR19" i="8"/>
  <c r="UFQ19" i="8"/>
  <c r="UFP19" i="8"/>
  <c r="UFO19" i="8"/>
  <c r="UFN19" i="8"/>
  <c r="UFM19" i="8"/>
  <c r="UFL19" i="8"/>
  <c r="UFK19" i="8"/>
  <c r="UFJ19" i="8"/>
  <c r="UFI19" i="8"/>
  <c r="UFH19" i="8"/>
  <c r="UFG19" i="8"/>
  <c r="UFF19" i="8"/>
  <c r="UFE19" i="8"/>
  <c r="UFD19" i="8"/>
  <c r="UFC19" i="8"/>
  <c r="UFB19" i="8"/>
  <c r="UFA19" i="8"/>
  <c r="UEZ19" i="8"/>
  <c r="UEY19" i="8"/>
  <c r="UEX19" i="8"/>
  <c r="UEW19" i="8"/>
  <c r="UEV19" i="8"/>
  <c r="UEU19" i="8"/>
  <c r="UET19" i="8"/>
  <c r="UES19" i="8"/>
  <c r="UER19" i="8"/>
  <c r="UEQ19" i="8"/>
  <c r="UEP19" i="8"/>
  <c r="UEO19" i="8"/>
  <c r="UEN19" i="8"/>
  <c r="UEM19" i="8"/>
  <c r="UEL19" i="8"/>
  <c r="UEK19" i="8"/>
  <c r="UEJ19" i="8"/>
  <c r="UEI19" i="8"/>
  <c r="UEH19" i="8"/>
  <c r="UEG19" i="8"/>
  <c r="UEF19" i="8"/>
  <c r="UEE19" i="8"/>
  <c r="UED19" i="8"/>
  <c r="UEC19" i="8"/>
  <c r="UEB19" i="8"/>
  <c r="UEA19" i="8"/>
  <c r="UDZ19" i="8"/>
  <c r="UDY19" i="8"/>
  <c r="UDX19" i="8"/>
  <c r="UDW19" i="8"/>
  <c r="UDV19" i="8"/>
  <c r="UDU19" i="8"/>
  <c r="UDT19" i="8"/>
  <c r="UDS19" i="8"/>
  <c r="UDR19" i="8"/>
  <c r="UDQ19" i="8"/>
  <c r="UDP19" i="8"/>
  <c r="UDO19" i="8"/>
  <c r="UDN19" i="8"/>
  <c r="UDM19" i="8"/>
  <c r="UDL19" i="8"/>
  <c r="UDK19" i="8"/>
  <c r="UDJ19" i="8"/>
  <c r="UDI19" i="8"/>
  <c r="UDH19" i="8"/>
  <c r="UDG19" i="8"/>
  <c r="UDF19" i="8"/>
  <c r="UDE19" i="8"/>
  <c r="UDD19" i="8"/>
  <c r="UDC19" i="8"/>
  <c r="UDB19" i="8"/>
  <c r="UDA19" i="8"/>
  <c r="UCZ19" i="8"/>
  <c r="UCY19" i="8"/>
  <c r="UCX19" i="8"/>
  <c r="UCW19" i="8"/>
  <c r="UCV19" i="8"/>
  <c r="UCU19" i="8"/>
  <c r="UCT19" i="8"/>
  <c r="UCS19" i="8"/>
  <c r="UCR19" i="8"/>
  <c r="UCQ19" i="8"/>
  <c r="UCP19" i="8"/>
  <c r="UCO19" i="8"/>
  <c r="UCN19" i="8"/>
  <c r="UCM19" i="8"/>
  <c r="UCL19" i="8"/>
  <c r="UCK19" i="8"/>
  <c r="UCJ19" i="8"/>
  <c r="UCI19" i="8"/>
  <c r="UCH19" i="8"/>
  <c r="UCG19" i="8"/>
  <c r="UCF19" i="8"/>
  <c r="UCE19" i="8"/>
  <c r="UCD19" i="8"/>
  <c r="UCC19" i="8"/>
  <c r="UCB19" i="8"/>
  <c r="UCA19" i="8"/>
  <c r="UBZ19" i="8"/>
  <c r="UBY19" i="8"/>
  <c r="UBX19" i="8"/>
  <c r="UBW19" i="8"/>
  <c r="UBV19" i="8"/>
  <c r="UBU19" i="8"/>
  <c r="UBT19" i="8"/>
  <c r="UBS19" i="8"/>
  <c r="UBR19" i="8"/>
  <c r="UBQ19" i="8"/>
  <c r="UBP19" i="8"/>
  <c r="UBO19" i="8"/>
  <c r="UBN19" i="8"/>
  <c r="UBM19" i="8"/>
  <c r="UBL19" i="8"/>
  <c r="UBK19" i="8"/>
  <c r="UBJ19" i="8"/>
  <c r="UBI19" i="8"/>
  <c r="UBH19" i="8"/>
  <c r="UBG19" i="8"/>
  <c r="UBF19" i="8"/>
  <c r="UBE19" i="8"/>
  <c r="UBD19" i="8"/>
  <c r="UBC19" i="8"/>
  <c r="UBB19" i="8"/>
  <c r="UBA19" i="8"/>
  <c r="UAZ19" i="8"/>
  <c r="UAY19" i="8"/>
  <c r="UAX19" i="8"/>
  <c r="UAW19" i="8"/>
  <c r="UAV19" i="8"/>
  <c r="UAU19" i="8"/>
  <c r="UAT19" i="8"/>
  <c r="UAS19" i="8"/>
  <c r="UAR19" i="8"/>
  <c r="UAQ19" i="8"/>
  <c r="UAP19" i="8"/>
  <c r="UAO19" i="8"/>
  <c r="UAN19" i="8"/>
  <c r="UAM19" i="8"/>
  <c r="UAL19" i="8"/>
  <c r="UAK19" i="8"/>
  <c r="UAJ19" i="8"/>
  <c r="UAI19" i="8"/>
  <c r="UAH19" i="8"/>
  <c r="UAG19" i="8"/>
  <c r="UAF19" i="8"/>
  <c r="UAE19" i="8"/>
  <c r="UAD19" i="8"/>
  <c r="UAC19" i="8"/>
  <c r="UAB19" i="8"/>
  <c r="UAA19" i="8"/>
  <c r="TZZ19" i="8"/>
  <c r="TZY19" i="8"/>
  <c r="TZX19" i="8"/>
  <c r="TZW19" i="8"/>
  <c r="TZV19" i="8"/>
  <c r="TZU19" i="8"/>
  <c r="TZT19" i="8"/>
  <c r="TZS19" i="8"/>
  <c r="TZR19" i="8"/>
  <c r="TZQ19" i="8"/>
  <c r="TZP19" i="8"/>
  <c r="TZO19" i="8"/>
  <c r="TZN19" i="8"/>
  <c r="TZM19" i="8"/>
  <c r="TZL19" i="8"/>
  <c r="TZK19" i="8"/>
  <c r="TZJ19" i="8"/>
  <c r="TZI19" i="8"/>
  <c r="TZH19" i="8"/>
  <c r="TZG19" i="8"/>
  <c r="TZF19" i="8"/>
  <c r="TZE19" i="8"/>
  <c r="TZD19" i="8"/>
  <c r="TZC19" i="8"/>
  <c r="TZB19" i="8"/>
  <c r="TZA19" i="8"/>
  <c r="TYZ19" i="8"/>
  <c r="TYY19" i="8"/>
  <c r="TYX19" i="8"/>
  <c r="TYW19" i="8"/>
  <c r="TYV19" i="8"/>
  <c r="TYU19" i="8"/>
  <c r="TYT19" i="8"/>
  <c r="TYS19" i="8"/>
  <c r="TYR19" i="8"/>
  <c r="TYQ19" i="8"/>
  <c r="TYP19" i="8"/>
  <c r="TYO19" i="8"/>
  <c r="TYN19" i="8"/>
  <c r="TYM19" i="8"/>
  <c r="TYL19" i="8"/>
  <c r="TYK19" i="8"/>
  <c r="TYJ19" i="8"/>
  <c r="TYI19" i="8"/>
  <c r="TYH19" i="8"/>
  <c r="TYG19" i="8"/>
  <c r="TYF19" i="8"/>
  <c r="TYE19" i="8"/>
  <c r="TYD19" i="8"/>
  <c r="TYC19" i="8"/>
  <c r="TYB19" i="8"/>
  <c r="TYA19" i="8"/>
  <c r="TXZ19" i="8"/>
  <c r="TXY19" i="8"/>
  <c r="TXX19" i="8"/>
  <c r="TXW19" i="8"/>
  <c r="TXV19" i="8"/>
  <c r="TXU19" i="8"/>
  <c r="TXT19" i="8"/>
  <c r="TXS19" i="8"/>
  <c r="TXR19" i="8"/>
  <c r="TXQ19" i="8"/>
  <c r="TXP19" i="8"/>
  <c r="TXO19" i="8"/>
  <c r="TXN19" i="8"/>
  <c r="TXM19" i="8"/>
  <c r="TXL19" i="8"/>
  <c r="TXK19" i="8"/>
  <c r="TXJ19" i="8"/>
  <c r="TXI19" i="8"/>
  <c r="TXH19" i="8"/>
  <c r="TXG19" i="8"/>
  <c r="TXF19" i="8"/>
  <c r="TXE19" i="8"/>
  <c r="TXD19" i="8"/>
  <c r="TXC19" i="8"/>
  <c r="TXB19" i="8"/>
  <c r="TXA19" i="8"/>
  <c r="TWZ19" i="8"/>
  <c r="TWY19" i="8"/>
  <c r="TWX19" i="8"/>
  <c r="TWW19" i="8"/>
  <c r="TWV19" i="8"/>
  <c r="TWU19" i="8"/>
  <c r="TWT19" i="8"/>
  <c r="TWS19" i="8"/>
  <c r="TWR19" i="8"/>
  <c r="TWQ19" i="8"/>
  <c r="TWP19" i="8"/>
  <c r="TWO19" i="8"/>
  <c r="TWN19" i="8"/>
  <c r="TWM19" i="8"/>
  <c r="TWL19" i="8"/>
  <c r="TWK19" i="8"/>
  <c r="TWJ19" i="8"/>
  <c r="TWI19" i="8"/>
  <c r="TWH19" i="8"/>
  <c r="TWG19" i="8"/>
  <c r="TWF19" i="8"/>
  <c r="TWE19" i="8"/>
  <c r="TWD19" i="8"/>
  <c r="TWC19" i="8"/>
  <c r="TWB19" i="8"/>
  <c r="TWA19" i="8"/>
  <c r="TVZ19" i="8"/>
  <c r="TVY19" i="8"/>
  <c r="TVX19" i="8"/>
  <c r="TVW19" i="8"/>
  <c r="TVV19" i="8"/>
  <c r="TVU19" i="8"/>
  <c r="TVT19" i="8"/>
  <c r="TVS19" i="8"/>
  <c r="TVR19" i="8"/>
  <c r="TVQ19" i="8"/>
  <c r="TVP19" i="8"/>
  <c r="TVO19" i="8"/>
  <c r="TVN19" i="8"/>
  <c r="TVM19" i="8"/>
  <c r="TVL19" i="8"/>
  <c r="TVK19" i="8"/>
  <c r="TVJ19" i="8"/>
  <c r="TVI19" i="8"/>
  <c r="TVH19" i="8"/>
  <c r="TVG19" i="8"/>
  <c r="TVF19" i="8"/>
  <c r="TVE19" i="8"/>
  <c r="TVD19" i="8"/>
  <c r="TVC19" i="8"/>
  <c r="TVB19" i="8"/>
  <c r="TVA19" i="8"/>
  <c r="TUZ19" i="8"/>
  <c r="TUY19" i="8"/>
  <c r="TUX19" i="8"/>
  <c r="TUW19" i="8"/>
  <c r="TUV19" i="8"/>
  <c r="TUU19" i="8"/>
  <c r="TUT19" i="8"/>
  <c r="TUS19" i="8"/>
  <c r="TUR19" i="8"/>
  <c r="TUQ19" i="8"/>
  <c r="TUP19" i="8"/>
  <c r="TUO19" i="8"/>
  <c r="TUN19" i="8"/>
  <c r="TUM19" i="8"/>
  <c r="TUL19" i="8"/>
  <c r="TUK19" i="8"/>
  <c r="TUJ19" i="8"/>
  <c r="TUI19" i="8"/>
  <c r="TUH19" i="8"/>
  <c r="TUG19" i="8"/>
  <c r="TUF19" i="8"/>
  <c r="TUE19" i="8"/>
  <c r="TUD19" i="8"/>
  <c r="TUC19" i="8"/>
  <c r="TUB19" i="8"/>
  <c r="TUA19" i="8"/>
  <c r="TTZ19" i="8"/>
  <c r="TTY19" i="8"/>
  <c r="TTX19" i="8"/>
  <c r="TTW19" i="8"/>
  <c r="TTV19" i="8"/>
  <c r="TTU19" i="8"/>
  <c r="TTT19" i="8"/>
  <c r="TTS19" i="8"/>
  <c r="TTR19" i="8"/>
  <c r="TTQ19" i="8"/>
  <c r="TTP19" i="8"/>
  <c r="TTO19" i="8"/>
  <c r="TTN19" i="8"/>
  <c r="TTM19" i="8"/>
  <c r="TTL19" i="8"/>
  <c r="TTK19" i="8"/>
  <c r="TTJ19" i="8"/>
  <c r="TTI19" i="8"/>
  <c r="TTH19" i="8"/>
  <c r="TTG19" i="8"/>
  <c r="TTF19" i="8"/>
  <c r="TTE19" i="8"/>
  <c r="TTD19" i="8"/>
  <c r="TTC19" i="8"/>
  <c r="TTB19" i="8"/>
  <c r="TTA19" i="8"/>
  <c r="TSZ19" i="8"/>
  <c r="TSY19" i="8"/>
  <c r="TSX19" i="8"/>
  <c r="TSW19" i="8"/>
  <c r="TSV19" i="8"/>
  <c r="TSU19" i="8"/>
  <c r="TST19" i="8"/>
  <c r="TSS19" i="8"/>
  <c r="TSR19" i="8"/>
  <c r="TSQ19" i="8"/>
  <c r="TSP19" i="8"/>
  <c r="TSO19" i="8"/>
  <c r="TSN19" i="8"/>
  <c r="TSM19" i="8"/>
  <c r="TSL19" i="8"/>
  <c r="TSK19" i="8"/>
  <c r="TSJ19" i="8"/>
  <c r="TSI19" i="8"/>
  <c r="TSH19" i="8"/>
  <c r="TSG19" i="8"/>
  <c r="TSF19" i="8"/>
  <c r="TSE19" i="8"/>
  <c r="TSD19" i="8"/>
  <c r="TSC19" i="8"/>
  <c r="TSB19" i="8"/>
  <c r="TSA19" i="8"/>
  <c r="TRZ19" i="8"/>
  <c r="TRY19" i="8"/>
  <c r="TRX19" i="8"/>
  <c r="TRW19" i="8"/>
  <c r="TRV19" i="8"/>
  <c r="TRU19" i="8"/>
  <c r="TRT19" i="8"/>
  <c r="TRS19" i="8"/>
  <c r="TRR19" i="8"/>
  <c r="TRQ19" i="8"/>
  <c r="TRP19" i="8"/>
  <c r="TRO19" i="8"/>
  <c r="TRN19" i="8"/>
  <c r="TRM19" i="8"/>
  <c r="TRL19" i="8"/>
  <c r="TRK19" i="8"/>
  <c r="TRJ19" i="8"/>
  <c r="TRI19" i="8"/>
  <c r="TRH19" i="8"/>
  <c r="TRG19" i="8"/>
  <c r="TRF19" i="8"/>
  <c r="TRE19" i="8"/>
  <c r="TRD19" i="8"/>
  <c r="TRC19" i="8"/>
  <c r="TRB19" i="8"/>
  <c r="TRA19" i="8"/>
  <c r="TQZ19" i="8"/>
  <c r="TQY19" i="8"/>
  <c r="TQX19" i="8"/>
  <c r="TQW19" i="8"/>
  <c r="TQV19" i="8"/>
  <c r="TQU19" i="8"/>
  <c r="TQT19" i="8"/>
  <c r="TQS19" i="8"/>
  <c r="TQR19" i="8"/>
  <c r="TQQ19" i="8"/>
  <c r="TQP19" i="8"/>
  <c r="TQO19" i="8"/>
  <c r="TQN19" i="8"/>
  <c r="TQM19" i="8"/>
  <c r="TQL19" i="8"/>
  <c r="TQK19" i="8"/>
  <c r="TQJ19" i="8"/>
  <c r="TQI19" i="8"/>
  <c r="TQH19" i="8"/>
  <c r="TQG19" i="8"/>
  <c r="TQF19" i="8"/>
  <c r="TQE19" i="8"/>
  <c r="TQD19" i="8"/>
  <c r="TQC19" i="8"/>
  <c r="TQB19" i="8"/>
  <c r="TQA19" i="8"/>
  <c r="TPZ19" i="8"/>
  <c r="TPY19" i="8"/>
  <c r="TPX19" i="8"/>
  <c r="TPW19" i="8"/>
  <c r="TPV19" i="8"/>
  <c r="TPU19" i="8"/>
  <c r="TPT19" i="8"/>
  <c r="TPS19" i="8"/>
  <c r="TPR19" i="8"/>
  <c r="TPQ19" i="8"/>
  <c r="TPP19" i="8"/>
  <c r="TPO19" i="8"/>
  <c r="TPN19" i="8"/>
  <c r="TPM19" i="8"/>
  <c r="TPL19" i="8"/>
  <c r="TPK19" i="8"/>
  <c r="TPJ19" i="8"/>
  <c r="TPI19" i="8"/>
  <c r="TPH19" i="8"/>
  <c r="TPG19" i="8"/>
  <c r="TPF19" i="8"/>
  <c r="TPE19" i="8"/>
  <c r="TPD19" i="8"/>
  <c r="TPC19" i="8"/>
  <c r="TPB19" i="8"/>
  <c r="TPA19" i="8"/>
  <c r="TOZ19" i="8"/>
  <c r="TOY19" i="8"/>
  <c r="TOX19" i="8"/>
  <c r="TOW19" i="8"/>
  <c r="TOV19" i="8"/>
  <c r="TOU19" i="8"/>
  <c r="TOT19" i="8"/>
  <c r="TOS19" i="8"/>
  <c r="TOR19" i="8"/>
  <c r="TOQ19" i="8"/>
  <c r="TOP19" i="8"/>
  <c r="TOO19" i="8"/>
  <c r="TON19" i="8"/>
  <c r="TOM19" i="8"/>
  <c r="TOL19" i="8"/>
  <c r="TOK19" i="8"/>
  <c r="TOJ19" i="8"/>
  <c r="TOI19" i="8"/>
  <c r="TOH19" i="8"/>
  <c r="TOG19" i="8"/>
  <c r="TOF19" i="8"/>
  <c r="TOE19" i="8"/>
  <c r="TOD19" i="8"/>
  <c r="TOC19" i="8"/>
  <c r="TOB19" i="8"/>
  <c r="TOA19" i="8"/>
  <c r="TNZ19" i="8"/>
  <c r="TNY19" i="8"/>
  <c r="TNX19" i="8"/>
  <c r="TNW19" i="8"/>
  <c r="TNV19" i="8"/>
  <c r="TNU19" i="8"/>
  <c r="TNT19" i="8"/>
  <c r="TNS19" i="8"/>
  <c r="TNR19" i="8"/>
  <c r="TNQ19" i="8"/>
  <c r="TNP19" i="8"/>
  <c r="TNO19" i="8"/>
  <c r="TNN19" i="8"/>
  <c r="TNM19" i="8"/>
  <c r="TNL19" i="8"/>
  <c r="TNK19" i="8"/>
  <c r="TNJ19" i="8"/>
  <c r="TNI19" i="8"/>
  <c r="TNH19" i="8"/>
  <c r="TNG19" i="8"/>
  <c r="TNF19" i="8"/>
  <c r="TNE19" i="8"/>
  <c r="TND19" i="8"/>
  <c r="TNC19" i="8"/>
  <c r="TNB19" i="8"/>
  <c r="TNA19" i="8"/>
  <c r="TMZ19" i="8"/>
  <c r="TMY19" i="8"/>
  <c r="TMX19" i="8"/>
  <c r="TMW19" i="8"/>
  <c r="TMV19" i="8"/>
  <c r="TMU19" i="8"/>
  <c r="TMT19" i="8"/>
  <c r="TMS19" i="8"/>
  <c r="TMR19" i="8"/>
  <c r="TMQ19" i="8"/>
  <c r="TMP19" i="8"/>
  <c r="TMO19" i="8"/>
  <c r="TMN19" i="8"/>
  <c r="TMM19" i="8"/>
  <c r="TML19" i="8"/>
  <c r="TMK19" i="8"/>
  <c r="TMJ19" i="8"/>
  <c r="TMI19" i="8"/>
  <c r="TMH19" i="8"/>
  <c r="TMG19" i="8"/>
  <c r="TMF19" i="8"/>
  <c r="TME19" i="8"/>
  <c r="TMD19" i="8"/>
  <c r="TMC19" i="8"/>
  <c r="TMB19" i="8"/>
  <c r="TMA19" i="8"/>
  <c r="TLZ19" i="8"/>
  <c r="TLY19" i="8"/>
  <c r="TLX19" i="8"/>
  <c r="TLW19" i="8"/>
  <c r="TLV19" i="8"/>
  <c r="TLU19" i="8"/>
  <c r="TLT19" i="8"/>
  <c r="TLS19" i="8"/>
  <c r="TLR19" i="8"/>
  <c r="TLQ19" i="8"/>
  <c r="TLP19" i="8"/>
  <c r="TLO19" i="8"/>
  <c r="TLN19" i="8"/>
  <c r="TLM19" i="8"/>
  <c r="TLL19" i="8"/>
  <c r="TLK19" i="8"/>
  <c r="TLJ19" i="8"/>
  <c r="TLI19" i="8"/>
  <c r="TLH19" i="8"/>
  <c r="TLG19" i="8"/>
  <c r="TLF19" i="8"/>
  <c r="TLE19" i="8"/>
  <c r="TLD19" i="8"/>
  <c r="TLC19" i="8"/>
  <c r="TLB19" i="8"/>
  <c r="TLA19" i="8"/>
  <c r="TKZ19" i="8"/>
  <c r="TKY19" i="8"/>
  <c r="TKX19" i="8"/>
  <c r="TKW19" i="8"/>
  <c r="TKV19" i="8"/>
  <c r="TKU19" i="8"/>
  <c r="TKT19" i="8"/>
  <c r="TKS19" i="8"/>
  <c r="TKR19" i="8"/>
  <c r="TKQ19" i="8"/>
  <c r="TKP19" i="8"/>
  <c r="TKO19" i="8"/>
  <c r="TKN19" i="8"/>
  <c r="TKM19" i="8"/>
  <c r="TKL19" i="8"/>
  <c r="TKK19" i="8"/>
  <c r="TKJ19" i="8"/>
  <c r="TKI19" i="8"/>
  <c r="TKH19" i="8"/>
  <c r="TKG19" i="8"/>
  <c r="TKF19" i="8"/>
  <c r="TKE19" i="8"/>
  <c r="TKD19" i="8"/>
  <c r="TKC19" i="8"/>
  <c r="TKB19" i="8"/>
  <c r="TKA19" i="8"/>
  <c r="TJZ19" i="8"/>
  <c r="TJY19" i="8"/>
  <c r="TJX19" i="8"/>
  <c r="TJW19" i="8"/>
  <c r="TJV19" i="8"/>
  <c r="TJU19" i="8"/>
  <c r="TJT19" i="8"/>
  <c r="TJS19" i="8"/>
  <c r="TJR19" i="8"/>
  <c r="TJQ19" i="8"/>
  <c r="TJP19" i="8"/>
  <c r="TJO19" i="8"/>
  <c r="TJN19" i="8"/>
  <c r="TJM19" i="8"/>
  <c r="TJL19" i="8"/>
  <c r="TJK19" i="8"/>
  <c r="TJJ19" i="8"/>
  <c r="TJI19" i="8"/>
  <c r="TJH19" i="8"/>
  <c r="TJG19" i="8"/>
  <c r="TJF19" i="8"/>
  <c r="TJE19" i="8"/>
  <c r="TJD19" i="8"/>
  <c r="TJC19" i="8"/>
  <c r="TJB19" i="8"/>
  <c r="TJA19" i="8"/>
  <c r="TIZ19" i="8"/>
  <c r="TIY19" i="8"/>
  <c r="TIX19" i="8"/>
  <c r="TIW19" i="8"/>
  <c r="TIV19" i="8"/>
  <c r="TIU19" i="8"/>
  <c r="TIT19" i="8"/>
  <c r="TIS19" i="8"/>
  <c r="TIR19" i="8"/>
  <c r="TIQ19" i="8"/>
  <c r="TIP19" i="8"/>
  <c r="TIO19" i="8"/>
  <c r="TIN19" i="8"/>
  <c r="TIM19" i="8"/>
  <c r="TIL19" i="8"/>
  <c r="TIK19" i="8"/>
  <c r="TIJ19" i="8"/>
  <c r="TII19" i="8"/>
  <c r="TIH19" i="8"/>
  <c r="TIG19" i="8"/>
  <c r="TIF19" i="8"/>
  <c r="TIE19" i="8"/>
  <c r="TID19" i="8"/>
  <c r="TIC19" i="8"/>
  <c r="TIB19" i="8"/>
  <c r="TIA19" i="8"/>
  <c r="THZ19" i="8"/>
  <c r="THY19" i="8"/>
  <c r="THX19" i="8"/>
  <c r="THW19" i="8"/>
  <c r="THV19" i="8"/>
  <c r="THU19" i="8"/>
  <c r="THT19" i="8"/>
  <c r="THS19" i="8"/>
  <c r="THR19" i="8"/>
  <c r="THQ19" i="8"/>
  <c r="THP19" i="8"/>
  <c r="THO19" i="8"/>
  <c r="THN19" i="8"/>
  <c r="THM19" i="8"/>
  <c r="THL19" i="8"/>
  <c r="THK19" i="8"/>
  <c r="THJ19" i="8"/>
  <c r="THI19" i="8"/>
  <c r="THH19" i="8"/>
  <c r="THG19" i="8"/>
  <c r="THF19" i="8"/>
  <c r="THE19" i="8"/>
  <c r="THD19" i="8"/>
  <c r="THC19" i="8"/>
  <c r="THB19" i="8"/>
  <c r="THA19" i="8"/>
  <c r="TGZ19" i="8"/>
  <c r="TGY19" i="8"/>
  <c r="TGX19" i="8"/>
  <c r="TGW19" i="8"/>
  <c r="TGV19" i="8"/>
  <c r="TGU19" i="8"/>
  <c r="TGT19" i="8"/>
  <c r="TGS19" i="8"/>
  <c r="TGR19" i="8"/>
  <c r="TGQ19" i="8"/>
  <c r="TGP19" i="8"/>
  <c r="TGO19" i="8"/>
  <c r="TGN19" i="8"/>
  <c r="TGM19" i="8"/>
  <c r="TGL19" i="8"/>
  <c r="TGK19" i="8"/>
  <c r="TGJ19" i="8"/>
  <c r="TGI19" i="8"/>
  <c r="TGH19" i="8"/>
  <c r="TGG19" i="8"/>
  <c r="TGF19" i="8"/>
  <c r="TGE19" i="8"/>
  <c r="TGD19" i="8"/>
  <c r="TGC19" i="8"/>
  <c r="TGB19" i="8"/>
  <c r="TGA19" i="8"/>
  <c r="TFZ19" i="8"/>
  <c r="TFY19" i="8"/>
  <c r="TFX19" i="8"/>
  <c r="TFW19" i="8"/>
  <c r="TFV19" i="8"/>
  <c r="TFU19" i="8"/>
  <c r="TFT19" i="8"/>
  <c r="TFS19" i="8"/>
  <c r="TFR19" i="8"/>
  <c r="TFQ19" i="8"/>
  <c r="TFP19" i="8"/>
  <c r="TFO19" i="8"/>
  <c r="TFN19" i="8"/>
  <c r="TFM19" i="8"/>
  <c r="TFL19" i="8"/>
  <c r="TFK19" i="8"/>
  <c r="TFJ19" i="8"/>
  <c r="TFI19" i="8"/>
  <c r="TFH19" i="8"/>
  <c r="TFG19" i="8"/>
  <c r="TFF19" i="8"/>
  <c r="TFE19" i="8"/>
  <c r="TFD19" i="8"/>
  <c r="TFC19" i="8"/>
  <c r="TFB19" i="8"/>
  <c r="TFA19" i="8"/>
  <c r="TEZ19" i="8"/>
  <c r="TEY19" i="8"/>
  <c r="TEX19" i="8"/>
  <c r="TEW19" i="8"/>
  <c r="TEV19" i="8"/>
  <c r="TEU19" i="8"/>
  <c r="TET19" i="8"/>
  <c r="TES19" i="8"/>
  <c r="TER19" i="8"/>
  <c r="TEQ19" i="8"/>
  <c r="TEP19" i="8"/>
  <c r="TEO19" i="8"/>
  <c r="TEN19" i="8"/>
  <c r="TEM19" i="8"/>
  <c r="TEL19" i="8"/>
  <c r="TEK19" i="8"/>
  <c r="TEJ19" i="8"/>
  <c r="TEI19" i="8"/>
  <c r="TEH19" i="8"/>
  <c r="TEG19" i="8"/>
  <c r="TEF19" i="8"/>
  <c r="TEE19" i="8"/>
  <c r="TED19" i="8"/>
  <c r="TEC19" i="8"/>
  <c r="TEB19" i="8"/>
  <c r="TEA19" i="8"/>
  <c r="TDZ19" i="8"/>
  <c r="TDY19" i="8"/>
  <c r="TDX19" i="8"/>
  <c r="TDW19" i="8"/>
  <c r="TDV19" i="8"/>
  <c r="TDU19" i="8"/>
  <c r="TDT19" i="8"/>
  <c r="TDS19" i="8"/>
  <c r="TDR19" i="8"/>
  <c r="TDQ19" i="8"/>
  <c r="TDP19" i="8"/>
  <c r="TDO19" i="8"/>
  <c r="TDN19" i="8"/>
  <c r="TDM19" i="8"/>
  <c r="TDL19" i="8"/>
  <c r="TDK19" i="8"/>
  <c r="TDJ19" i="8"/>
  <c r="TDI19" i="8"/>
  <c r="TDH19" i="8"/>
  <c r="TDG19" i="8"/>
  <c r="TDF19" i="8"/>
  <c r="TDE19" i="8"/>
  <c r="TDD19" i="8"/>
  <c r="TDC19" i="8"/>
  <c r="TDB19" i="8"/>
  <c r="TDA19" i="8"/>
  <c r="TCZ19" i="8"/>
  <c r="TCY19" i="8"/>
  <c r="TCX19" i="8"/>
  <c r="TCW19" i="8"/>
  <c r="TCV19" i="8"/>
  <c r="TCU19" i="8"/>
  <c r="TCT19" i="8"/>
  <c r="TCS19" i="8"/>
  <c r="TCR19" i="8"/>
  <c r="TCQ19" i="8"/>
  <c r="TCP19" i="8"/>
  <c r="TCO19" i="8"/>
  <c r="TCN19" i="8"/>
  <c r="TCM19" i="8"/>
  <c r="TCL19" i="8"/>
  <c r="TCK19" i="8"/>
  <c r="TCJ19" i="8"/>
  <c r="TCI19" i="8"/>
  <c r="TCH19" i="8"/>
  <c r="TCG19" i="8"/>
  <c r="TCF19" i="8"/>
  <c r="TCE19" i="8"/>
  <c r="TCD19" i="8"/>
  <c r="TCC19" i="8"/>
  <c r="TCB19" i="8"/>
  <c r="TCA19" i="8"/>
  <c r="TBZ19" i="8"/>
  <c r="TBY19" i="8"/>
  <c r="TBX19" i="8"/>
  <c r="TBW19" i="8"/>
  <c r="TBV19" i="8"/>
  <c r="TBU19" i="8"/>
  <c r="TBT19" i="8"/>
  <c r="TBS19" i="8"/>
  <c r="TBR19" i="8"/>
  <c r="TBQ19" i="8"/>
  <c r="TBP19" i="8"/>
  <c r="TBO19" i="8"/>
  <c r="TBN19" i="8"/>
  <c r="TBM19" i="8"/>
  <c r="TBL19" i="8"/>
  <c r="TBK19" i="8"/>
  <c r="TBJ19" i="8"/>
  <c r="TBI19" i="8"/>
  <c r="TBH19" i="8"/>
  <c r="TBG19" i="8"/>
  <c r="TBF19" i="8"/>
  <c r="TBE19" i="8"/>
  <c r="TBD19" i="8"/>
  <c r="TBC19" i="8"/>
  <c r="TBB19" i="8"/>
  <c r="TBA19" i="8"/>
  <c r="TAZ19" i="8"/>
  <c r="TAY19" i="8"/>
  <c r="TAX19" i="8"/>
  <c r="TAW19" i="8"/>
  <c r="TAV19" i="8"/>
  <c r="TAU19" i="8"/>
  <c r="TAT19" i="8"/>
  <c r="TAS19" i="8"/>
  <c r="TAR19" i="8"/>
  <c r="TAQ19" i="8"/>
  <c r="TAP19" i="8"/>
  <c r="TAO19" i="8"/>
  <c r="TAN19" i="8"/>
  <c r="TAM19" i="8"/>
  <c r="TAL19" i="8"/>
  <c r="TAK19" i="8"/>
  <c r="TAJ19" i="8"/>
  <c r="TAI19" i="8"/>
  <c r="TAH19" i="8"/>
  <c r="TAG19" i="8"/>
  <c r="TAF19" i="8"/>
  <c r="TAE19" i="8"/>
  <c r="TAD19" i="8"/>
  <c r="TAC19" i="8"/>
  <c r="TAB19" i="8"/>
  <c r="TAA19" i="8"/>
  <c r="SZZ19" i="8"/>
  <c r="SZY19" i="8"/>
  <c r="SZX19" i="8"/>
  <c r="SZW19" i="8"/>
  <c r="SZV19" i="8"/>
  <c r="SZU19" i="8"/>
  <c r="SZT19" i="8"/>
  <c r="SZS19" i="8"/>
  <c r="SZR19" i="8"/>
  <c r="SZQ19" i="8"/>
  <c r="SZP19" i="8"/>
  <c r="SZO19" i="8"/>
  <c r="SZN19" i="8"/>
  <c r="SZM19" i="8"/>
  <c r="SZL19" i="8"/>
  <c r="SZK19" i="8"/>
  <c r="SZJ19" i="8"/>
  <c r="SZI19" i="8"/>
  <c r="SZH19" i="8"/>
  <c r="SZG19" i="8"/>
  <c r="SZF19" i="8"/>
  <c r="SZE19" i="8"/>
  <c r="SZD19" i="8"/>
  <c r="SZC19" i="8"/>
  <c r="SZB19" i="8"/>
  <c r="SZA19" i="8"/>
  <c r="SYZ19" i="8"/>
  <c r="SYY19" i="8"/>
  <c r="SYX19" i="8"/>
  <c r="SYW19" i="8"/>
  <c r="SYV19" i="8"/>
  <c r="SYU19" i="8"/>
  <c r="SYT19" i="8"/>
  <c r="SYS19" i="8"/>
  <c r="SYR19" i="8"/>
  <c r="SYQ19" i="8"/>
  <c r="SYP19" i="8"/>
  <c r="SYO19" i="8"/>
  <c r="SYN19" i="8"/>
  <c r="SYM19" i="8"/>
  <c r="SYL19" i="8"/>
  <c r="SYK19" i="8"/>
  <c r="SYJ19" i="8"/>
  <c r="SYI19" i="8"/>
  <c r="SYH19" i="8"/>
  <c r="SYG19" i="8"/>
  <c r="SYF19" i="8"/>
  <c r="SYE19" i="8"/>
  <c r="SYD19" i="8"/>
  <c r="SYC19" i="8"/>
  <c r="SYB19" i="8"/>
  <c r="SYA19" i="8"/>
  <c r="SXZ19" i="8"/>
  <c r="SXY19" i="8"/>
  <c r="SXX19" i="8"/>
  <c r="SXW19" i="8"/>
  <c r="SXV19" i="8"/>
  <c r="SXU19" i="8"/>
  <c r="SXT19" i="8"/>
  <c r="SXS19" i="8"/>
  <c r="SXR19" i="8"/>
  <c r="SXQ19" i="8"/>
  <c r="SXP19" i="8"/>
  <c r="SXO19" i="8"/>
  <c r="SXN19" i="8"/>
  <c r="SXM19" i="8"/>
  <c r="SXL19" i="8"/>
  <c r="SXK19" i="8"/>
  <c r="SXJ19" i="8"/>
  <c r="SXI19" i="8"/>
  <c r="SXH19" i="8"/>
  <c r="SXG19" i="8"/>
  <c r="SXF19" i="8"/>
  <c r="SXE19" i="8"/>
  <c r="SXD19" i="8"/>
  <c r="SXC19" i="8"/>
  <c r="SXB19" i="8"/>
  <c r="SXA19" i="8"/>
  <c r="SWZ19" i="8"/>
  <c r="SWY19" i="8"/>
  <c r="SWX19" i="8"/>
  <c r="SWW19" i="8"/>
  <c r="SWV19" i="8"/>
  <c r="SWU19" i="8"/>
  <c r="SWT19" i="8"/>
  <c r="SWS19" i="8"/>
  <c r="SWR19" i="8"/>
  <c r="SWQ19" i="8"/>
  <c r="SWP19" i="8"/>
  <c r="SWO19" i="8"/>
  <c r="SWN19" i="8"/>
  <c r="SWM19" i="8"/>
  <c r="SWL19" i="8"/>
  <c r="SWK19" i="8"/>
  <c r="SWJ19" i="8"/>
  <c r="SWI19" i="8"/>
  <c r="SWH19" i="8"/>
  <c r="SWG19" i="8"/>
  <c r="SWF19" i="8"/>
  <c r="SWE19" i="8"/>
  <c r="SWD19" i="8"/>
  <c r="SWC19" i="8"/>
  <c r="SWB19" i="8"/>
  <c r="SWA19" i="8"/>
  <c r="SVZ19" i="8"/>
  <c r="SVY19" i="8"/>
  <c r="SVX19" i="8"/>
  <c r="SVW19" i="8"/>
  <c r="SVV19" i="8"/>
  <c r="SVU19" i="8"/>
  <c r="SVT19" i="8"/>
  <c r="SVS19" i="8"/>
  <c r="SVR19" i="8"/>
  <c r="SVQ19" i="8"/>
  <c r="SVP19" i="8"/>
  <c r="SVO19" i="8"/>
  <c r="SVN19" i="8"/>
  <c r="SVM19" i="8"/>
  <c r="SVL19" i="8"/>
  <c r="SVK19" i="8"/>
  <c r="SVJ19" i="8"/>
  <c r="SVI19" i="8"/>
  <c r="SVH19" i="8"/>
  <c r="SVG19" i="8"/>
  <c r="SVF19" i="8"/>
  <c r="SVE19" i="8"/>
  <c r="SVD19" i="8"/>
  <c r="SVC19" i="8"/>
  <c r="SVB19" i="8"/>
  <c r="SVA19" i="8"/>
  <c r="SUZ19" i="8"/>
  <c r="SUY19" i="8"/>
  <c r="SUX19" i="8"/>
  <c r="SUW19" i="8"/>
  <c r="SUV19" i="8"/>
  <c r="SUU19" i="8"/>
  <c r="SUT19" i="8"/>
  <c r="SUS19" i="8"/>
  <c r="SUR19" i="8"/>
  <c r="SUQ19" i="8"/>
  <c r="SUP19" i="8"/>
  <c r="SUO19" i="8"/>
  <c r="SUN19" i="8"/>
  <c r="SUM19" i="8"/>
  <c r="SUL19" i="8"/>
  <c r="SUK19" i="8"/>
  <c r="SUJ19" i="8"/>
  <c r="SUI19" i="8"/>
  <c r="SUH19" i="8"/>
  <c r="SUG19" i="8"/>
  <c r="SUF19" i="8"/>
  <c r="SUE19" i="8"/>
  <c r="SUD19" i="8"/>
  <c r="SUC19" i="8"/>
  <c r="SUB19" i="8"/>
  <c r="SUA19" i="8"/>
  <c r="STZ19" i="8"/>
  <c r="STY19" i="8"/>
  <c r="STX19" i="8"/>
  <c r="STW19" i="8"/>
  <c r="STV19" i="8"/>
  <c r="STU19" i="8"/>
  <c r="STT19" i="8"/>
  <c r="STS19" i="8"/>
  <c r="STR19" i="8"/>
  <c r="STQ19" i="8"/>
  <c r="STP19" i="8"/>
  <c r="STO19" i="8"/>
  <c r="STN19" i="8"/>
  <c r="STM19" i="8"/>
  <c r="STL19" i="8"/>
  <c r="STK19" i="8"/>
  <c r="STJ19" i="8"/>
  <c r="STI19" i="8"/>
  <c r="STH19" i="8"/>
  <c r="STG19" i="8"/>
  <c r="STF19" i="8"/>
  <c r="STE19" i="8"/>
  <c r="STD19" i="8"/>
  <c r="STC19" i="8"/>
  <c r="STB19" i="8"/>
  <c r="STA19" i="8"/>
  <c r="SSZ19" i="8"/>
  <c r="SSY19" i="8"/>
  <c r="SSX19" i="8"/>
  <c r="SSW19" i="8"/>
  <c r="SSV19" i="8"/>
  <c r="SSU19" i="8"/>
  <c r="SST19" i="8"/>
  <c r="SSS19" i="8"/>
  <c r="SSR19" i="8"/>
  <c r="SSQ19" i="8"/>
  <c r="SSP19" i="8"/>
  <c r="SSO19" i="8"/>
  <c r="SSN19" i="8"/>
  <c r="SSM19" i="8"/>
  <c r="SSL19" i="8"/>
  <c r="SSK19" i="8"/>
  <c r="SSJ19" i="8"/>
  <c r="SSI19" i="8"/>
  <c r="SSH19" i="8"/>
  <c r="SSG19" i="8"/>
  <c r="SSF19" i="8"/>
  <c r="SSE19" i="8"/>
  <c r="SSD19" i="8"/>
  <c r="SSC19" i="8"/>
  <c r="SSB19" i="8"/>
  <c r="SSA19" i="8"/>
  <c r="SRZ19" i="8"/>
  <c r="SRY19" i="8"/>
  <c r="SRX19" i="8"/>
  <c r="SRW19" i="8"/>
  <c r="SRV19" i="8"/>
  <c r="SRU19" i="8"/>
  <c r="SRT19" i="8"/>
  <c r="SRS19" i="8"/>
  <c r="SRR19" i="8"/>
  <c r="SRQ19" i="8"/>
  <c r="SRP19" i="8"/>
  <c r="SRO19" i="8"/>
  <c r="SRN19" i="8"/>
  <c r="SRM19" i="8"/>
  <c r="SRL19" i="8"/>
  <c r="SRK19" i="8"/>
  <c r="SRJ19" i="8"/>
  <c r="SRI19" i="8"/>
  <c r="SRH19" i="8"/>
  <c r="SRG19" i="8"/>
  <c r="SRF19" i="8"/>
  <c r="SRE19" i="8"/>
  <c r="SRD19" i="8"/>
  <c r="SRC19" i="8"/>
  <c r="SRB19" i="8"/>
  <c r="SRA19" i="8"/>
  <c r="SQZ19" i="8"/>
  <c r="SQY19" i="8"/>
  <c r="SQX19" i="8"/>
  <c r="SQW19" i="8"/>
  <c r="SQV19" i="8"/>
  <c r="SQU19" i="8"/>
  <c r="SQT19" i="8"/>
  <c r="SQS19" i="8"/>
  <c r="SQR19" i="8"/>
  <c r="SQQ19" i="8"/>
  <c r="SQP19" i="8"/>
  <c r="SQO19" i="8"/>
  <c r="SQN19" i="8"/>
  <c r="SQM19" i="8"/>
  <c r="SQL19" i="8"/>
  <c r="SQK19" i="8"/>
  <c r="SQJ19" i="8"/>
  <c r="SQI19" i="8"/>
  <c r="SQH19" i="8"/>
  <c r="SQG19" i="8"/>
  <c r="SQF19" i="8"/>
  <c r="SQE19" i="8"/>
  <c r="SQD19" i="8"/>
  <c r="SQC19" i="8"/>
  <c r="SQB19" i="8"/>
  <c r="SQA19" i="8"/>
  <c r="SPZ19" i="8"/>
  <c r="SPY19" i="8"/>
  <c r="SPX19" i="8"/>
  <c r="SPW19" i="8"/>
  <c r="SPV19" i="8"/>
  <c r="SPU19" i="8"/>
  <c r="SPT19" i="8"/>
  <c r="SPS19" i="8"/>
  <c r="SPR19" i="8"/>
  <c r="SPQ19" i="8"/>
  <c r="SPP19" i="8"/>
  <c r="SPO19" i="8"/>
  <c r="SPN19" i="8"/>
  <c r="SPM19" i="8"/>
  <c r="SPL19" i="8"/>
  <c r="SPK19" i="8"/>
  <c r="SPJ19" i="8"/>
  <c r="SPI19" i="8"/>
  <c r="SPH19" i="8"/>
  <c r="SPG19" i="8"/>
  <c r="SPF19" i="8"/>
  <c r="SPE19" i="8"/>
  <c r="SPD19" i="8"/>
  <c r="SPC19" i="8"/>
  <c r="SPB19" i="8"/>
  <c r="SPA19" i="8"/>
  <c r="SOZ19" i="8"/>
  <c r="SOY19" i="8"/>
  <c r="SOX19" i="8"/>
  <c r="SOW19" i="8"/>
  <c r="SOV19" i="8"/>
  <c r="SOU19" i="8"/>
  <c r="SOT19" i="8"/>
  <c r="SOS19" i="8"/>
  <c r="SOR19" i="8"/>
  <c r="SOQ19" i="8"/>
  <c r="SOP19" i="8"/>
  <c r="SOO19" i="8"/>
  <c r="SON19" i="8"/>
  <c r="SOM19" i="8"/>
  <c r="SOL19" i="8"/>
  <c r="SOK19" i="8"/>
  <c r="SOJ19" i="8"/>
  <c r="SOI19" i="8"/>
  <c r="SOH19" i="8"/>
  <c r="SOG19" i="8"/>
  <c r="SOF19" i="8"/>
  <c r="SOE19" i="8"/>
  <c r="SOD19" i="8"/>
  <c r="SOC19" i="8"/>
  <c r="SOB19" i="8"/>
  <c r="SOA19" i="8"/>
  <c r="SNZ19" i="8"/>
  <c r="SNY19" i="8"/>
  <c r="SNX19" i="8"/>
  <c r="SNW19" i="8"/>
  <c r="SNV19" i="8"/>
  <c r="SNU19" i="8"/>
  <c r="SNT19" i="8"/>
  <c r="SNS19" i="8"/>
  <c r="SNR19" i="8"/>
  <c r="SNQ19" i="8"/>
  <c r="SNP19" i="8"/>
  <c r="SNO19" i="8"/>
  <c r="SNN19" i="8"/>
  <c r="SNM19" i="8"/>
  <c r="SNL19" i="8"/>
  <c r="SNK19" i="8"/>
  <c r="SNJ19" i="8"/>
  <c r="SNI19" i="8"/>
  <c r="SNH19" i="8"/>
  <c r="SNG19" i="8"/>
  <c r="SNF19" i="8"/>
  <c r="SNE19" i="8"/>
  <c r="SND19" i="8"/>
  <c r="SNC19" i="8"/>
  <c r="SNB19" i="8"/>
  <c r="SNA19" i="8"/>
  <c r="SMZ19" i="8"/>
  <c r="SMY19" i="8"/>
  <c r="SMX19" i="8"/>
  <c r="SMW19" i="8"/>
  <c r="SMV19" i="8"/>
  <c r="SMU19" i="8"/>
  <c r="SMT19" i="8"/>
  <c r="SMS19" i="8"/>
  <c r="SMR19" i="8"/>
  <c r="SMQ19" i="8"/>
  <c r="SMP19" i="8"/>
  <c r="SMO19" i="8"/>
  <c r="SMN19" i="8"/>
  <c r="SMM19" i="8"/>
  <c r="SML19" i="8"/>
  <c r="SMK19" i="8"/>
  <c r="SMJ19" i="8"/>
  <c r="SMI19" i="8"/>
  <c r="SMH19" i="8"/>
  <c r="SMG19" i="8"/>
  <c r="SMF19" i="8"/>
  <c r="SME19" i="8"/>
  <c r="SMD19" i="8"/>
  <c r="SMC19" i="8"/>
  <c r="SMB19" i="8"/>
  <c r="SMA19" i="8"/>
  <c r="SLZ19" i="8"/>
  <c r="SLY19" i="8"/>
  <c r="SLX19" i="8"/>
  <c r="SLW19" i="8"/>
  <c r="SLV19" i="8"/>
  <c r="SLU19" i="8"/>
  <c r="SLT19" i="8"/>
  <c r="SLS19" i="8"/>
  <c r="SLR19" i="8"/>
  <c r="SLQ19" i="8"/>
  <c r="SLP19" i="8"/>
  <c r="SLO19" i="8"/>
  <c r="SLN19" i="8"/>
  <c r="SLM19" i="8"/>
  <c r="SLL19" i="8"/>
  <c r="SLK19" i="8"/>
  <c r="SLJ19" i="8"/>
  <c r="SLI19" i="8"/>
  <c r="SLH19" i="8"/>
  <c r="SLG19" i="8"/>
  <c r="SLF19" i="8"/>
  <c r="SLE19" i="8"/>
  <c r="SLD19" i="8"/>
  <c r="SLC19" i="8"/>
  <c r="SLB19" i="8"/>
  <c r="SLA19" i="8"/>
  <c r="SKZ19" i="8"/>
  <c r="SKY19" i="8"/>
  <c r="SKX19" i="8"/>
  <c r="SKW19" i="8"/>
  <c r="SKV19" i="8"/>
  <c r="SKU19" i="8"/>
  <c r="SKT19" i="8"/>
  <c r="SKS19" i="8"/>
  <c r="SKR19" i="8"/>
  <c r="SKQ19" i="8"/>
  <c r="SKP19" i="8"/>
  <c r="SKO19" i="8"/>
  <c r="SKN19" i="8"/>
  <c r="SKM19" i="8"/>
  <c r="SKL19" i="8"/>
  <c r="SKK19" i="8"/>
  <c r="SKJ19" i="8"/>
  <c r="SKI19" i="8"/>
  <c r="SKH19" i="8"/>
  <c r="SKG19" i="8"/>
  <c r="SKF19" i="8"/>
  <c r="SKE19" i="8"/>
  <c r="SKD19" i="8"/>
  <c r="SKC19" i="8"/>
  <c r="SKB19" i="8"/>
  <c r="SKA19" i="8"/>
  <c r="SJZ19" i="8"/>
  <c r="SJY19" i="8"/>
  <c r="SJX19" i="8"/>
  <c r="SJW19" i="8"/>
  <c r="SJV19" i="8"/>
  <c r="SJU19" i="8"/>
  <c r="SJT19" i="8"/>
  <c r="SJS19" i="8"/>
  <c r="SJR19" i="8"/>
  <c r="SJQ19" i="8"/>
  <c r="SJP19" i="8"/>
  <c r="SJO19" i="8"/>
  <c r="SJN19" i="8"/>
  <c r="SJM19" i="8"/>
  <c r="SJL19" i="8"/>
  <c r="SJK19" i="8"/>
  <c r="SJJ19" i="8"/>
  <c r="SJI19" i="8"/>
  <c r="SJH19" i="8"/>
  <c r="SJG19" i="8"/>
  <c r="SJF19" i="8"/>
  <c r="SJE19" i="8"/>
  <c r="SJD19" i="8"/>
  <c r="SJC19" i="8"/>
  <c r="SJB19" i="8"/>
  <c r="SJA19" i="8"/>
  <c r="SIZ19" i="8"/>
  <c r="SIY19" i="8"/>
  <c r="SIX19" i="8"/>
  <c r="SIW19" i="8"/>
  <c r="SIV19" i="8"/>
  <c r="SIU19" i="8"/>
  <c r="SIT19" i="8"/>
  <c r="SIS19" i="8"/>
  <c r="SIR19" i="8"/>
  <c r="SIQ19" i="8"/>
  <c r="SIP19" i="8"/>
  <c r="SIO19" i="8"/>
  <c r="SIN19" i="8"/>
  <c r="SIM19" i="8"/>
  <c r="SIL19" i="8"/>
  <c r="SIK19" i="8"/>
  <c r="SIJ19" i="8"/>
  <c r="SII19" i="8"/>
  <c r="SIH19" i="8"/>
  <c r="SIG19" i="8"/>
  <c r="SIF19" i="8"/>
  <c r="SIE19" i="8"/>
  <c r="SID19" i="8"/>
  <c r="SIC19" i="8"/>
  <c r="SIB19" i="8"/>
  <c r="SIA19" i="8"/>
  <c r="SHZ19" i="8"/>
  <c r="SHY19" i="8"/>
  <c r="SHX19" i="8"/>
  <c r="SHW19" i="8"/>
  <c r="SHV19" i="8"/>
  <c r="SHU19" i="8"/>
  <c r="SHT19" i="8"/>
  <c r="SHS19" i="8"/>
  <c r="SHR19" i="8"/>
  <c r="SHQ19" i="8"/>
  <c r="SHP19" i="8"/>
  <c r="SHO19" i="8"/>
  <c r="SHN19" i="8"/>
  <c r="SHM19" i="8"/>
  <c r="SHL19" i="8"/>
  <c r="SHK19" i="8"/>
  <c r="SHJ19" i="8"/>
  <c r="SHI19" i="8"/>
  <c r="SHH19" i="8"/>
  <c r="SHG19" i="8"/>
  <c r="SHF19" i="8"/>
  <c r="SHE19" i="8"/>
  <c r="SHD19" i="8"/>
  <c r="SHC19" i="8"/>
  <c r="SHB19" i="8"/>
  <c r="SHA19" i="8"/>
  <c r="SGZ19" i="8"/>
  <c r="SGY19" i="8"/>
  <c r="SGX19" i="8"/>
  <c r="SGW19" i="8"/>
  <c r="SGV19" i="8"/>
  <c r="SGU19" i="8"/>
  <c r="SGT19" i="8"/>
  <c r="SGS19" i="8"/>
  <c r="SGR19" i="8"/>
  <c r="SGQ19" i="8"/>
  <c r="SGP19" i="8"/>
  <c r="SGO19" i="8"/>
  <c r="SGN19" i="8"/>
  <c r="SGM19" i="8"/>
  <c r="SGL19" i="8"/>
  <c r="SGK19" i="8"/>
  <c r="SGJ19" i="8"/>
  <c r="SGI19" i="8"/>
  <c r="SGH19" i="8"/>
  <c r="SGG19" i="8"/>
  <c r="SGF19" i="8"/>
  <c r="SGE19" i="8"/>
  <c r="SGD19" i="8"/>
  <c r="SGC19" i="8"/>
  <c r="SGB19" i="8"/>
  <c r="SGA19" i="8"/>
  <c r="SFZ19" i="8"/>
  <c r="SFY19" i="8"/>
  <c r="SFX19" i="8"/>
  <c r="SFW19" i="8"/>
  <c r="SFV19" i="8"/>
  <c r="SFU19" i="8"/>
  <c r="SFT19" i="8"/>
  <c r="SFS19" i="8"/>
  <c r="SFR19" i="8"/>
  <c r="SFQ19" i="8"/>
  <c r="SFP19" i="8"/>
  <c r="SFO19" i="8"/>
  <c r="SFN19" i="8"/>
  <c r="SFM19" i="8"/>
  <c r="SFL19" i="8"/>
  <c r="SFK19" i="8"/>
  <c r="SFJ19" i="8"/>
  <c r="SFI19" i="8"/>
  <c r="SFH19" i="8"/>
  <c r="SFG19" i="8"/>
  <c r="SFF19" i="8"/>
  <c r="SFE19" i="8"/>
  <c r="SFD19" i="8"/>
  <c r="SFC19" i="8"/>
  <c r="SFB19" i="8"/>
  <c r="SFA19" i="8"/>
  <c r="SEZ19" i="8"/>
  <c r="SEY19" i="8"/>
  <c r="SEX19" i="8"/>
  <c r="SEW19" i="8"/>
  <c r="SEV19" i="8"/>
  <c r="SEU19" i="8"/>
  <c r="SET19" i="8"/>
  <c r="SES19" i="8"/>
  <c r="SER19" i="8"/>
  <c r="SEQ19" i="8"/>
  <c r="SEP19" i="8"/>
  <c r="SEO19" i="8"/>
  <c r="SEN19" i="8"/>
  <c r="SEM19" i="8"/>
  <c r="SEL19" i="8"/>
  <c r="SEK19" i="8"/>
  <c r="SEJ19" i="8"/>
  <c r="SEI19" i="8"/>
  <c r="SEH19" i="8"/>
  <c r="SEG19" i="8"/>
  <c r="SEF19" i="8"/>
  <c r="SEE19" i="8"/>
  <c r="SED19" i="8"/>
  <c r="SEC19" i="8"/>
  <c r="SEB19" i="8"/>
  <c r="SEA19" i="8"/>
  <c r="SDZ19" i="8"/>
  <c r="SDY19" i="8"/>
  <c r="SDX19" i="8"/>
  <c r="SDW19" i="8"/>
  <c r="SDV19" i="8"/>
  <c r="SDU19" i="8"/>
  <c r="SDT19" i="8"/>
  <c r="SDS19" i="8"/>
  <c r="SDR19" i="8"/>
  <c r="SDQ19" i="8"/>
  <c r="SDP19" i="8"/>
  <c r="SDO19" i="8"/>
  <c r="SDN19" i="8"/>
  <c r="SDM19" i="8"/>
  <c r="SDL19" i="8"/>
  <c r="SDK19" i="8"/>
  <c r="SDJ19" i="8"/>
  <c r="SDI19" i="8"/>
  <c r="SDH19" i="8"/>
  <c r="SDG19" i="8"/>
  <c r="SDF19" i="8"/>
  <c r="SDE19" i="8"/>
  <c r="SDD19" i="8"/>
  <c r="SDC19" i="8"/>
  <c r="SDB19" i="8"/>
  <c r="SDA19" i="8"/>
  <c r="SCZ19" i="8"/>
  <c r="SCY19" i="8"/>
  <c r="SCX19" i="8"/>
  <c r="SCW19" i="8"/>
  <c r="SCV19" i="8"/>
  <c r="SCU19" i="8"/>
  <c r="SCT19" i="8"/>
  <c r="SCS19" i="8"/>
  <c r="SCR19" i="8"/>
  <c r="SCQ19" i="8"/>
  <c r="SCP19" i="8"/>
  <c r="SCO19" i="8"/>
  <c r="SCN19" i="8"/>
  <c r="SCM19" i="8"/>
  <c r="SCL19" i="8"/>
  <c r="SCK19" i="8"/>
  <c r="SCJ19" i="8"/>
  <c r="SCI19" i="8"/>
  <c r="SCH19" i="8"/>
  <c r="SCG19" i="8"/>
  <c r="SCF19" i="8"/>
  <c r="SCE19" i="8"/>
  <c r="SCD19" i="8"/>
  <c r="SCC19" i="8"/>
  <c r="SCB19" i="8"/>
  <c r="SCA19" i="8"/>
  <c r="SBZ19" i="8"/>
  <c r="SBY19" i="8"/>
  <c r="SBX19" i="8"/>
  <c r="SBW19" i="8"/>
  <c r="SBV19" i="8"/>
  <c r="SBU19" i="8"/>
  <c r="SBT19" i="8"/>
  <c r="SBS19" i="8"/>
  <c r="SBR19" i="8"/>
  <c r="SBQ19" i="8"/>
  <c r="SBP19" i="8"/>
  <c r="SBO19" i="8"/>
  <c r="SBN19" i="8"/>
  <c r="SBM19" i="8"/>
  <c r="SBL19" i="8"/>
  <c r="SBK19" i="8"/>
  <c r="SBJ19" i="8"/>
  <c r="SBI19" i="8"/>
  <c r="SBH19" i="8"/>
  <c r="SBG19" i="8"/>
  <c r="SBF19" i="8"/>
  <c r="SBE19" i="8"/>
  <c r="SBD19" i="8"/>
  <c r="SBC19" i="8"/>
  <c r="SBB19" i="8"/>
  <c r="SBA19" i="8"/>
  <c r="SAZ19" i="8"/>
  <c r="SAY19" i="8"/>
  <c r="SAX19" i="8"/>
  <c r="SAW19" i="8"/>
  <c r="SAV19" i="8"/>
  <c r="SAU19" i="8"/>
  <c r="SAT19" i="8"/>
  <c r="SAS19" i="8"/>
  <c r="SAR19" i="8"/>
  <c r="SAQ19" i="8"/>
  <c r="SAP19" i="8"/>
  <c r="SAO19" i="8"/>
  <c r="SAN19" i="8"/>
  <c r="SAM19" i="8"/>
  <c r="SAL19" i="8"/>
  <c r="SAK19" i="8"/>
  <c r="SAJ19" i="8"/>
  <c r="SAI19" i="8"/>
  <c r="SAH19" i="8"/>
  <c r="SAG19" i="8"/>
  <c r="SAF19" i="8"/>
  <c r="SAE19" i="8"/>
  <c r="SAD19" i="8"/>
  <c r="SAC19" i="8"/>
  <c r="SAB19" i="8"/>
  <c r="SAA19" i="8"/>
  <c r="RZZ19" i="8"/>
  <c r="RZY19" i="8"/>
  <c r="RZX19" i="8"/>
  <c r="RZW19" i="8"/>
  <c r="RZV19" i="8"/>
  <c r="RZU19" i="8"/>
  <c r="RZT19" i="8"/>
  <c r="RZS19" i="8"/>
  <c r="RZR19" i="8"/>
  <c r="RZQ19" i="8"/>
  <c r="RZP19" i="8"/>
  <c r="RZO19" i="8"/>
  <c r="RZN19" i="8"/>
  <c r="RZM19" i="8"/>
  <c r="RZL19" i="8"/>
  <c r="RZK19" i="8"/>
  <c r="RZJ19" i="8"/>
  <c r="RZI19" i="8"/>
  <c r="RZH19" i="8"/>
  <c r="RZG19" i="8"/>
  <c r="RZF19" i="8"/>
  <c r="RZE19" i="8"/>
  <c r="RZD19" i="8"/>
  <c r="RZC19" i="8"/>
  <c r="RZB19" i="8"/>
  <c r="RZA19" i="8"/>
  <c r="RYZ19" i="8"/>
  <c r="RYY19" i="8"/>
  <c r="RYX19" i="8"/>
  <c r="RYW19" i="8"/>
  <c r="RYV19" i="8"/>
  <c r="RYU19" i="8"/>
  <c r="RYT19" i="8"/>
  <c r="RYS19" i="8"/>
  <c r="RYR19" i="8"/>
  <c r="RYQ19" i="8"/>
  <c r="RYP19" i="8"/>
  <c r="RYO19" i="8"/>
  <c r="RYN19" i="8"/>
  <c r="RYM19" i="8"/>
  <c r="RYL19" i="8"/>
  <c r="RYK19" i="8"/>
  <c r="RYJ19" i="8"/>
  <c r="RYI19" i="8"/>
  <c r="RYH19" i="8"/>
  <c r="RYG19" i="8"/>
  <c r="RYF19" i="8"/>
  <c r="RYE19" i="8"/>
  <c r="RYD19" i="8"/>
  <c r="RYC19" i="8"/>
  <c r="RYB19" i="8"/>
  <c r="RYA19" i="8"/>
  <c r="RXZ19" i="8"/>
  <c r="RXY19" i="8"/>
  <c r="RXX19" i="8"/>
  <c r="RXW19" i="8"/>
  <c r="RXV19" i="8"/>
  <c r="RXU19" i="8"/>
  <c r="RXT19" i="8"/>
  <c r="RXS19" i="8"/>
  <c r="RXR19" i="8"/>
  <c r="RXQ19" i="8"/>
  <c r="RXP19" i="8"/>
  <c r="RXO19" i="8"/>
  <c r="RXN19" i="8"/>
  <c r="RXM19" i="8"/>
  <c r="RXL19" i="8"/>
  <c r="RXK19" i="8"/>
  <c r="RXJ19" i="8"/>
  <c r="RXI19" i="8"/>
  <c r="RXH19" i="8"/>
  <c r="RXG19" i="8"/>
  <c r="RXF19" i="8"/>
  <c r="RXE19" i="8"/>
  <c r="RXD19" i="8"/>
  <c r="RXC19" i="8"/>
  <c r="RXB19" i="8"/>
  <c r="RXA19" i="8"/>
  <c r="RWZ19" i="8"/>
  <c r="RWY19" i="8"/>
  <c r="RWX19" i="8"/>
  <c r="RWW19" i="8"/>
  <c r="RWV19" i="8"/>
  <c r="RWU19" i="8"/>
  <c r="RWT19" i="8"/>
  <c r="RWS19" i="8"/>
  <c r="RWR19" i="8"/>
  <c r="RWQ19" i="8"/>
  <c r="RWP19" i="8"/>
  <c r="RWO19" i="8"/>
  <c r="RWN19" i="8"/>
  <c r="RWM19" i="8"/>
  <c r="RWL19" i="8"/>
  <c r="RWK19" i="8"/>
  <c r="RWJ19" i="8"/>
  <c r="RWI19" i="8"/>
  <c r="RWH19" i="8"/>
  <c r="RWG19" i="8"/>
  <c r="RWF19" i="8"/>
  <c r="RWE19" i="8"/>
  <c r="RWD19" i="8"/>
  <c r="RWC19" i="8"/>
  <c r="RWB19" i="8"/>
  <c r="RWA19" i="8"/>
  <c r="RVZ19" i="8"/>
  <c r="RVY19" i="8"/>
  <c r="RVX19" i="8"/>
  <c r="RVW19" i="8"/>
  <c r="RVV19" i="8"/>
  <c r="RVU19" i="8"/>
  <c r="RVT19" i="8"/>
  <c r="RVS19" i="8"/>
  <c r="RVR19" i="8"/>
  <c r="RVQ19" i="8"/>
  <c r="RVP19" i="8"/>
  <c r="RVO19" i="8"/>
  <c r="RVN19" i="8"/>
  <c r="RVM19" i="8"/>
  <c r="RVL19" i="8"/>
  <c r="RVK19" i="8"/>
  <c r="RVJ19" i="8"/>
  <c r="RVI19" i="8"/>
  <c r="RVH19" i="8"/>
  <c r="RVG19" i="8"/>
  <c r="RVF19" i="8"/>
  <c r="RVE19" i="8"/>
  <c r="RVD19" i="8"/>
  <c r="RVC19" i="8"/>
  <c r="RVB19" i="8"/>
  <c r="RVA19" i="8"/>
  <c r="RUZ19" i="8"/>
  <c r="RUY19" i="8"/>
  <c r="RUX19" i="8"/>
  <c r="RUW19" i="8"/>
  <c r="RUV19" i="8"/>
  <c r="RUU19" i="8"/>
  <c r="RUT19" i="8"/>
  <c r="RUS19" i="8"/>
  <c r="RUR19" i="8"/>
  <c r="RUQ19" i="8"/>
  <c r="RUP19" i="8"/>
  <c r="RUO19" i="8"/>
  <c r="RUN19" i="8"/>
  <c r="RUM19" i="8"/>
  <c r="RUL19" i="8"/>
  <c r="RUK19" i="8"/>
  <c r="RUJ19" i="8"/>
  <c r="RUI19" i="8"/>
  <c r="RUH19" i="8"/>
  <c r="RUG19" i="8"/>
  <c r="RUF19" i="8"/>
  <c r="RUE19" i="8"/>
  <c r="RUD19" i="8"/>
  <c r="RUC19" i="8"/>
  <c r="RUB19" i="8"/>
  <c r="RUA19" i="8"/>
  <c r="RTZ19" i="8"/>
  <c r="RTY19" i="8"/>
  <c r="RTX19" i="8"/>
  <c r="RTW19" i="8"/>
  <c r="RTV19" i="8"/>
  <c r="RTU19" i="8"/>
  <c r="RTT19" i="8"/>
  <c r="RTS19" i="8"/>
  <c r="RTR19" i="8"/>
  <c r="RTQ19" i="8"/>
  <c r="RTP19" i="8"/>
  <c r="RTO19" i="8"/>
  <c r="RTN19" i="8"/>
  <c r="RTM19" i="8"/>
  <c r="RTL19" i="8"/>
  <c r="RTK19" i="8"/>
  <c r="RTJ19" i="8"/>
  <c r="RTI19" i="8"/>
  <c r="RTH19" i="8"/>
  <c r="RTG19" i="8"/>
  <c r="RTF19" i="8"/>
  <c r="RTE19" i="8"/>
  <c r="RTD19" i="8"/>
  <c r="RTC19" i="8"/>
  <c r="RTB19" i="8"/>
  <c r="RTA19" i="8"/>
  <c r="RSZ19" i="8"/>
  <c r="RSY19" i="8"/>
  <c r="RSX19" i="8"/>
  <c r="RSW19" i="8"/>
  <c r="RSV19" i="8"/>
  <c r="RSU19" i="8"/>
  <c r="RST19" i="8"/>
  <c r="RSS19" i="8"/>
  <c r="RSR19" i="8"/>
  <c r="RSQ19" i="8"/>
  <c r="RSP19" i="8"/>
  <c r="RSO19" i="8"/>
  <c r="RSN19" i="8"/>
  <c r="RSM19" i="8"/>
  <c r="RSL19" i="8"/>
  <c r="RSK19" i="8"/>
  <c r="RSJ19" i="8"/>
  <c r="RSI19" i="8"/>
  <c r="RSH19" i="8"/>
  <c r="RSG19" i="8"/>
  <c r="RSF19" i="8"/>
  <c r="RSE19" i="8"/>
  <c r="RSD19" i="8"/>
  <c r="RSC19" i="8"/>
  <c r="RSB19" i="8"/>
  <c r="RSA19" i="8"/>
  <c r="RRZ19" i="8"/>
  <c r="RRY19" i="8"/>
  <c r="RRX19" i="8"/>
  <c r="RRW19" i="8"/>
  <c r="RRV19" i="8"/>
  <c r="RRU19" i="8"/>
  <c r="RRT19" i="8"/>
  <c r="RRS19" i="8"/>
  <c r="RRR19" i="8"/>
  <c r="RRQ19" i="8"/>
  <c r="RRP19" i="8"/>
  <c r="RRO19" i="8"/>
  <c r="RRN19" i="8"/>
  <c r="RRM19" i="8"/>
  <c r="RRL19" i="8"/>
  <c r="RRK19" i="8"/>
  <c r="RRJ19" i="8"/>
  <c r="RRI19" i="8"/>
  <c r="RRH19" i="8"/>
  <c r="RRG19" i="8"/>
  <c r="RRF19" i="8"/>
  <c r="RRE19" i="8"/>
  <c r="RRD19" i="8"/>
  <c r="RRC19" i="8"/>
  <c r="RRB19" i="8"/>
  <c r="RRA19" i="8"/>
  <c r="RQZ19" i="8"/>
  <c r="RQY19" i="8"/>
  <c r="RQX19" i="8"/>
  <c r="RQW19" i="8"/>
  <c r="RQV19" i="8"/>
  <c r="RQU19" i="8"/>
  <c r="RQT19" i="8"/>
  <c r="RQS19" i="8"/>
  <c r="RQR19" i="8"/>
  <c r="RQQ19" i="8"/>
  <c r="RQP19" i="8"/>
  <c r="RQO19" i="8"/>
  <c r="RQN19" i="8"/>
  <c r="RQM19" i="8"/>
  <c r="RQL19" i="8"/>
  <c r="RQK19" i="8"/>
  <c r="RQJ19" i="8"/>
  <c r="RQI19" i="8"/>
  <c r="RQH19" i="8"/>
  <c r="RQG19" i="8"/>
  <c r="RQF19" i="8"/>
  <c r="RQE19" i="8"/>
  <c r="RQD19" i="8"/>
  <c r="RQC19" i="8"/>
  <c r="RQB19" i="8"/>
  <c r="RQA19" i="8"/>
  <c r="RPZ19" i="8"/>
  <c r="RPY19" i="8"/>
  <c r="RPX19" i="8"/>
  <c r="RPW19" i="8"/>
  <c r="RPV19" i="8"/>
  <c r="RPU19" i="8"/>
  <c r="RPT19" i="8"/>
  <c r="RPS19" i="8"/>
  <c r="RPR19" i="8"/>
  <c r="RPQ19" i="8"/>
  <c r="RPP19" i="8"/>
  <c r="RPO19" i="8"/>
  <c r="RPN19" i="8"/>
  <c r="RPM19" i="8"/>
  <c r="RPL19" i="8"/>
  <c r="RPK19" i="8"/>
  <c r="RPJ19" i="8"/>
  <c r="RPI19" i="8"/>
  <c r="RPH19" i="8"/>
  <c r="RPG19" i="8"/>
  <c r="RPF19" i="8"/>
  <c r="RPE19" i="8"/>
  <c r="RPD19" i="8"/>
  <c r="RPC19" i="8"/>
  <c r="RPB19" i="8"/>
  <c r="RPA19" i="8"/>
  <c r="ROZ19" i="8"/>
  <c r="ROY19" i="8"/>
  <c r="ROX19" i="8"/>
  <c r="ROW19" i="8"/>
  <c r="ROV19" i="8"/>
  <c r="ROU19" i="8"/>
  <c r="ROT19" i="8"/>
  <c r="ROS19" i="8"/>
  <c r="ROR19" i="8"/>
  <c r="ROQ19" i="8"/>
  <c r="ROP19" i="8"/>
  <c r="ROO19" i="8"/>
  <c r="RON19" i="8"/>
  <c r="ROM19" i="8"/>
  <c r="ROL19" i="8"/>
  <c r="ROK19" i="8"/>
  <c r="ROJ19" i="8"/>
  <c r="ROI19" i="8"/>
  <c r="ROH19" i="8"/>
  <c r="ROG19" i="8"/>
  <c r="ROF19" i="8"/>
  <c r="ROE19" i="8"/>
  <c r="ROD19" i="8"/>
  <c r="ROC19" i="8"/>
  <c r="ROB19" i="8"/>
  <c r="ROA19" i="8"/>
  <c r="RNZ19" i="8"/>
  <c r="RNY19" i="8"/>
  <c r="RNX19" i="8"/>
  <c r="RNW19" i="8"/>
  <c r="RNV19" i="8"/>
  <c r="RNU19" i="8"/>
  <c r="RNT19" i="8"/>
  <c r="RNS19" i="8"/>
  <c r="RNR19" i="8"/>
  <c r="RNQ19" i="8"/>
  <c r="RNP19" i="8"/>
  <c r="RNO19" i="8"/>
  <c r="RNN19" i="8"/>
  <c r="RNM19" i="8"/>
  <c r="RNL19" i="8"/>
  <c r="RNK19" i="8"/>
  <c r="RNJ19" i="8"/>
  <c r="RNI19" i="8"/>
  <c r="RNH19" i="8"/>
  <c r="RNG19" i="8"/>
  <c r="RNF19" i="8"/>
  <c r="RNE19" i="8"/>
  <c r="RND19" i="8"/>
  <c r="RNC19" i="8"/>
  <c r="RNB19" i="8"/>
  <c r="RNA19" i="8"/>
  <c r="RMZ19" i="8"/>
  <c r="RMY19" i="8"/>
  <c r="RMX19" i="8"/>
  <c r="RMW19" i="8"/>
  <c r="RMV19" i="8"/>
  <c r="RMU19" i="8"/>
  <c r="RMT19" i="8"/>
  <c r="RMS19" i="8"/>
  <c r="RMR19" i="8"/>
  <c r="RMQ19" i="8"/>
  <c r="RMP19" i="8"/>
  <c r="RMO19" i="8"/>
  <c r="RMN19" i="8"/>
  <c r="RMM19" i="8"/>
  <c r="RML19" i="8"/>
  <c r="RMK19" i="8"/>
  <c r="RMJ19" i="8"/>
  <c r="RMI19" i="8"/>
  <c r="RMH19" i="8"/>
  <c r="RMG19" i="8"/>
  <c r="RMF19" i="8"/>
  <c r="RME19" i="8"/>
  <c r="RMD19" i="8"/>
  <c r="RMC19" i="8"/>
  <c r="RMB19" i="8"/>
  <c r="RMA19" i="8"/>
  <c r="RLZ19" i="8"/>
  <c r="RLY19" i="8"/>
  <c r="RLX19" i="8"/>
  <c r="RLW19" i="8"/>
  <c r="RLV19" i="8"/>
  <c r="RLU19" i="8"/>
  <c r="RLT19" i="8"/>
  <c r="RLS19" i="8"/>
  <c r="RLR19" i="8"/>
  <c r="RLQ19" i="8"/>
  <c r="RLP19" i="8"/>
  <c r="RLO19" i="8"/>
  <c r="RLN19" i="8"/>
  <c r="RLM19" i="8"/>
  <c r="RLL19" i="8"/>
  <c r="RLK19" i="8"/>
  <c r="RLJ19" i="8"/>
  <c r="RLI19" i="8"/>
  <c r="RLH19" i="8"/>
  <c r="RLG19" i="8"/>
  <c r="RLF19" i="8"/>
  <c r="RLE19" i="8"/>
  <c r="RLD19" i="8"/>
  <c r="RLC19" i="8"/>
  <c r="RLB19" i="8"/>
  <c r="RLA19" i="8"/>
  <c r="RKZ19" i="8"/>
  <c r="RKY19" i="8"/>
  <c r="RKX19" i="8"/>
  <c r="RKW19" i="8"/>
  <c r="RKV19" i="8"/>
  <c r="RKU19" i="8"/>
  <c r="RKT19" i="8"/>
  <c r="RKS19" i="8"/>
  <c r="RKR19" i="8"/>
  <c r="RKQ19" i="8"/>
  <c r="RKP19" i="8"/>
  <c r="RKO19" i="8"/>
  <c r="RKN19" i="8"/>
  <c r="RKM19" i="8"/>
  <c r="RKL19" i="8"/>
  <c r="RKK19" i="8"/>
  <c r="RKJ19" i="8"/>
  <c r="RKI19" i="8"/>
  <c r="RKH19" i="8"/>
  <c r="RKG19" i="8"/>
  <c r="RKF19" i="8"/>
  <c r="RKE19" i="8"/>
  <c r="RKD19" i="8"/>
  <c r="RKC19" i="8"/>
  <c r="RKB19" i="8"/>
  <c r="RKA19" i="8"/>
  <c r="RJZ19" i="8"/>
  <c r="RJY19" i="8"/>
  <c r="RJX19" i="8"/>
  <c r="RJW19" i="8"/>
  <c r="RJV19" i="8"/>
  <c r="RJU19" i="8"/>
  <c r="RJT19" i="8"/>
  <c r="RJS19" i="8"/>
  <c r="RJR19" i="8"/>
  <c r="RJQ19" i="8"/>
  <c r="RJP19" i="8"/>
  <c r="RJO19" i="8"/>
  <c r="RJN19" i="8"/>
  <c r="RJM19" i="8"/>
  <c r="RJL19" i="8"/>
  <c r="RJK19" i="8"/>
  <c r="RJJ19" i="8"/>
  <c r="RJI19" i="8"/>
  <c r="RJH19" i="8"/>
  <c r="RJG19" i="8"/>
  <c r="RJF19" i="8"/>
  <c r="RJE19" i="8"/>
  <c r="RJD19" i="8"/>
  <c r="RJC19" i="8"/>
  <c r="RJB19" i="8"/>
  <c r="RJA19" i="8"/>
  <c r="RIZ19" i="8"/>
  <c r="RIY19" i="8"/>
  <c r="RIX19" i="8"/>
  <c r="RIW19" i="8"/>
  <c r="RIV19" i="8"/>
  <c r="RIU19" i="8"/>
  <c r="RIT19" i="8"/>
  <c r="RIS19" i="8"/>
  <c r="RIR19" i="8"/>
  <c r="RIQ19" i="8"/>
  <c r="RIP19" i="8"/>
  <c r="RIO19" i="8"/>
  <c r="RIN19" i="8"/>
  <c r="RIM19" i="8"/>
  <c r="RIL19" i="8"/>
  <c r="RIK19" i="8"/>
  <c r="RIJ19" i="8"/>
  <c r="RII19" i="8"/>
  <c r="RIH19" i="8"/>
  <c r="RIG19" i="8"/>
  <c r="RIF19" i="8"/>
  <c r="RIE19" i="8"/>
  <c r="RID19" i="8"/>
  <c r="RIC19" i="8"/>
  <c r="RIB19" i="8"/>
  <c r="RIA19" i="8"/>
  <c r="RHZ19" i="8"/>
  <c r="RHY19" i="8"/>
  <c r="RHX19" i="8"/>
  <c r="RHW19" i="8"/>
  <c r="RHV19" i="8"/>
  <c r="RHU19" i="8"/>
  <c r="RHT19" i="8"/>
  <c r="RHS19" i="8"/>
  <c r="RHR19" i="8"/>
  <c r="RHQ19" i="8"/>
  <c r="RHP19" i="8"/>
  <c r="RHO19" i="8"/>
  <c r="RHN19" i="8"/>
  <c r="RHM19" i="8"/>
  <c r="RHL19" i="8"/>
  <c r="RHK19" i="8"/>
  <c r="RHJ19" i="8"/>
  <c r="RHI19" i="8"/>
  <c r="RHH19" i="8"/>
  <c r="RHG19" i="8"/>
  <c r="RHF19" i="8"/>
  <c r="RHE19" i="8"/>
  <c r="RHD19" i="8"/>
  <c r="RHC19" i="8"/>
  <c r="RHB19" i="8"/>
  <c r="RHA19" i="8"/>
  <c r="RGZ19" i="8"/>
  <c r="RGY19" i="8"/>
  <c r="RGX19" i="8"/>
  <c r="RGW19" i="8"/>
  <c r="RGV19" i="8"/>
  <c r="RGU19" i="8"/>
  <c r="RGT19" i="8"/>
  <c r="RGS19" i="8"/>
  <c r="RGR19" i="8"/>
  <c r="RGQ19" i="8"/>
  <c r="RGP19" i="8"/>
  <c r="RGO19" i="8"/>
  <c r="RGN19" i="8"/>
  <c r="RGM19" i="8"/>
  <c r="RGL19" i="8"/>
  <c r="RGK19" i="8"/>
  <c r="RGJ19" i="8"/>
  <c r="RGI19" i="8"/>
  <c r="RGH19" i="8"/>
  <c r="RGG19" i="8"/>
  <c r="RGF19" i="8"/>
  <c r="RGE19" i="8"/>
  <c r="RGD19" i="8"/>
  <c r="RGC19" i="8"/>
  <c r="RGB19" i="8"/>
  <c r="RGA19" i="8"/>
  <c r="RFZ19" i="8"/>
  <c r="RFY19" i="8"/>
  <c r="RFX19" i="8"/>
  <c r="RFW19" i="8"/>
  <c r="RFV19" i="8"/>
  <c r="RFU19" i="8"/>
  <c r="RFT19" i="8"/>
  <c r="RFS19" i="8"/>
  <c r="RFR19" i="8"/>
  <c r="RFQ19" i="8"/>
  <c r="RFP19" i="8"/>
  <c r="RFO19" i="8"/>
  <c r="RFN19" i="8"/>
  <c r="RFM19" i="8"/>
  <c r="RFL19" i="8"/>
  <c r="RFK19" i="8"/>
  <c r="RFJ19" i="8"/>
  <c r="RFI19" i="8"/>
  <c r="RFH19" i="8"/>
  <c r="RFG19" i="8"/>
  <c r="RFF19" i="8"/>
  <c r="RFE19" i="8"/>
  <c r="RFD19" i="8"/>
  <c r="RFC19" i="8"/>
  <c r="RFB19" i="8"/>
  <c r="RFA19" i="8"/>
  <c r="REZ19" i="8"/>
  <c r="REY19" i="8"/>
  <c r="REX19" i="8"/>
  <c r="REW19" i="8"/>
  <c r="REV19" i="8"/>
  <c r="REU19" i="8"/>
  <c r="RET19" i="8"/>
  <c r="RES19" i="8"/>
  <c r="RER19" i="8"/>
  <c r="REQ19" i="8"/>
  <c r="REP19" i="8"/>
  <c r="REO19" i="8"/>
  <c r="REN19" i="8"/>
  <c r="REM19" i="8"/>
  <c r="REL19" i="8"/>
  <c r="REK19" i="8"/>
  <c r="REJ19" i="8"/>
  <c r="REI19" i="8"/>
  <c r="REH19" i="8"/>
  <c r="REG19" i="8"/>
  <c r="REF19" i="8"/>
  <c r="REE19" i="8"/>
  <c r="RED19" i="8"/>
  <c r="REC19" i="8"/>
  <c r="REB19" i="8"/>
  <c r="REA19" i="8"/>
  <c r="RDZ19" i="8"/>
  <c r="RDY19" i="8"/>
  <c r="RDX19" i="8"/>
  <c r="RDW19" i="8"/>
  <c r="RDV19" i="8"/>
  <c r="RDU19" i="8"/>
  <c r="RDT19" i="8"/>
  <c r="RDS19" i="8"/>
  <c r="RDR19" i="8"/>
  <c r="RDQ19" i="8"/>
  <c r="RDP19" i="8"/>
  <c r="RDO19" i="8"/>
  <c r="RDN19" i="8"/>
  <c r="RDM19" i="8"/>
  <c r="RDL19" i="8"/>
  <c r="RDK19" i="8"/>
  <c r="RDJ19" i="8"/>
  <c r="RDI19" i="8"/>
  <c r="RDH19" i="8"/>
  <c r="RDG19" i="8"/>
  <c r="RDF19" i="8"/>
  <c r="RDE19" i="8"/>
  <c r="RDD19" i="8"/>
  <c r="RDC19" i="8"/>
  <c r="RDB19" i="8"/>
  <c r="RDA19" i="8"/>
  <c r="RCZ19" i="8"/>
  <c r="RCY19" i="8"/>
  <c r="RCX19" i="8"/>
  <c r="RCW19" i="8"/>
  <c r="RCV19" i="8"/>
  <c r="RCU19" i="8"/>
  <c r="RCT19" i="8"/>
  <c r="RCS19" i="8"/>
  <c r="RCR19" i="8"/>
  <c r="RCQ19" i="8"/>
  <c r="RCP19" i="8"/>
  <c r="RCO19" i="8"/>
  <c r="RCN19" i="8"/>
  <c r="RCM19" i="8"/>
  <c r="RCL19" i="8"/>
  <c r="RCK19" i="8"/>
  <c r="RCJ19" i="8"/>
  <c r="RCI19" i="8"/>
  <c r="RCH19" i="8"/>
  <c r="RCG19" i="8"/>
  <c r="RCF19" i="8"/>
  <c r="RCE19" i="8"/>
  <c r="RCD19" i="8"/>
  <c r="RCC19" i="8"/>
  <c r="RCB19" i="8"/>
  <c r="RCA19" i="8"/>
  <c r="RBZ19" i="8"/>
  <c r="RBY19" i="8"/>
  <c r="RBX19" i="8"/>
  <c r="RBW19" i="8"/>
  <c r="RBV19" i="8"/>
  <c r="RBU19" i="8"/>
  <c r="RBT19" i="8"/>
  <c r="RBS19" i="8"/>
  <c r="RBR19" i="8"/>
  <c r="RBQ19" i="8"/>
  <c r="RBP19" i="8"/>
  <c r="RBO19" i="8"/>
  <c r="RBN19" i="8"/>
  <c r="RBM19" i="8"/>
  <c r="RBL19" i="8"/>
  <c r="RBK19" i="8"/>
  <c r="RBJ19" i="8"/>
  <c r="RBI19" i="8"/>
  <c r="RBH19" i="8"/>
  <c r="RBG19" i="8"/>
  <c r="RBF19" i="8"/>
  <c r="RBE19" i="8"/>
  <c r="RBD19" i="8"/>
  <c r="RBC19" i="8"/>
  <c r="RBB19" i="8"/>
  <c r="RBA19" i="8"/>
  <c r="RAZ19" i="8"/>
  <c r="RAY19" i="8"/>
  <c r="RAX19" i="8"/>
  <c r="RAW19" i="8"/>
  <c r="RAV19" i="8"/>
  <c r="RAU19" i="8"/>
  <c r="RAT19" i="8"/>
  <c r="RAS19" i="8"/>
  <c r="RAR19" i="8"/>
  <c r="RAQ19" i="8"/>
  <c r="RAP19" i="8"/>
  <c r="RAO19" i="8"/>
  <c r="RAN19" i="8"/>
  <c r="RAM19" i="8"/>
  <c r="RAL19" i="8"/>
  <c r="RAK19" i="8"/>
  <c r="RAJ19" i="8"/>
  <c r="RAI19" i="8"/>
  <c r="RAH19" i="8"/>
  <c r="RAG19" i="8"/>
  <c r="RAF19" i="8"/>
  <c r="RAE19" i="8"/>
  <c r="RAD19" i="8"/>
  <c r="RAC19" i="8"/>
  <c r="RAB19" i="8"/>
  <c r="RAA19" i="8"/>
  <c r="QZZ19" i="8"/>
  <c r="QZY19" i="8"/>
  <c r="QZX19" i="8"/>
  <c r="QZW19" i="8"/>
  <c r="QZV19" i="8"/>
  <c r="QZU19" i="8"/>
  <c r="QZT19" i="8"/>
  <c r="QZS19" i="8"/>
  <c r="QZR19" i="8"/>
  <c r="QZQ19" i="8"/>
  <c r="QZP19" i="8"/>
  <c r="QZO19" i="8"/>
  <c r="QZN19" i="8"/>
  <c r="QZM19" i="8"/>
  <c r="QZL19" i="8"/>
  <c r="QZK19" i="8"/>
  <c r="QZJ19" i="8"/>
  <c r="QZI19" i="8"/>
  <c r="QZH19" i="8"/>
  <c r="QZG19" i="8"/>
  <c r="QZF19" i="8"/>
  <c r="QZE19" i="8"/>
  <c r="QZD19" i="8"/>
  <c r="QZC19" i="8"/>
  <c r="QZB19" i="8"/>
  <c r="QZA19" i="8"/>
  <c r="QYZ19" i="8"/>
  <c r="QYY19" i="8"/>
  <c r="QYX19" i="8"/>
  <c r="QYW19" i="8"/>
  <c r="QYV19" i="8"/>
  <c r="QYU19" i="8"/>
  <c r="QYT19" i="8"/>
  <c r="QYS19" i="8"/>
  <c r="QYR19" i="8"/>
  <c r="QYQ19" i="8"/>
  <c r="QYP19" i="8"/>
  <c r="QYO19" i="8"/>
  <c r="QYN19" i="8"/>
  <c r="QYM19" i="8"/>
  <c r="QYL19" i="8"/>
  <c r="QYK19" i="8"/>
  <c r="QYJ19" i="8"/>
  <c r="QYI19" i="8"/>
  <c r="QYH19" i="8"/>
  <c r="QYG19" i="8"/>
  <c r="QYF19" i="8"/>
  <c r="QYE19" i="8"/>
  <c r="QYD19" i="8"/>
  <c r="QYC19" i="8"/>
  <c r="QYB19" i="8"/>
  <c r="QYA19" i="8"/>
  <c r="QXZ19" i="8"/>
  <c r="QXY19" i="8"/>
  <c r="QXX19" i="8"/>
  <c r="QXW19" i="8"/>
  <c r="QXV19" i="8"/>
  <c r="QXU19" i="8"/>
  <c r="QXT19" i="8"/>
  <c r="QXS19" i="8"/>
  <c r="QXR19" i="8"/>
  <c r="QXQ19" i="8"/>
  <c r="QXP19" i="8"/>
  <c r="QXO19" i="8"/>
  <c r="QXN19" i="8"/>
  <c r="QXM19" i="8"/>
  <c r="QXL19" i="8"/>
  <c r="QXK19" i="8"/>
  <c r="QXJ19" i="8"/>
  <c r="QXI19" i="8"/>
  <c r="QXH19" i="8"/>
  <c r="QXG19" i="8"/>
  <c r="QXF19" i="8"/>
  <c r="QXE19" i="8"/>
  <c r="QXD19" i="8"/>
  <c r="QXC19" i="8"/>
  <c r="QXB19" i="8"/>
  <c r="QXA19" i="8"/>
  <c r="QWZ19" i="8"/>
  <c r="QWY19" i="8"/>
  <c r="QWX19" i="8"/>
  <c r="QWW19" i="8"/>
  <c r="QWV19" i="8"/>
  <c r="QWU19" i="8"/>
  <c r="QWT19" i="8"/>
  <c r="QWS19" i="8"/>
  <c r="QWR19" i="8"/>
  <c r="QWQ19" i="8"/>
  <c r="QWP19" i="8"/>
  <c r="QWO19" i="8"/>
  <c r="QWN19" i="8"/>
  <c r="QWM19" i="8"/>
  <c r="QWL19" i="8"/>
  <c r="QWK19" i="8"/>
  <c r="QWJ19" i="8"/>
  <c r="QWI19" i="8"/>
  <c r="QWH19" i="8"/>
  <c r="QWG19" i="8"/>
  <c r="QWF19" i="8"/>
  <c r="QWE19" i="8"/>
  <c r="QWD19" i="8"/>
  <c r="QWC19" i="8"/>
  <c r="QWB19" i="8"/>
  <c r="QWA19" i="8"/>
  <c r="QVZ19" i="8"/>
  <c r="QVY19" i="8"/>
  <c r="QVX19" i="8"/>
  <c r="QVW19" i="8"/>
  <c r="QVV19" i="8"/>
  <c r="QVU19" i="8"/>
  <c r="QVT19" i="8"/>
  <c r="QVS19" i="8"/>
  <c r="QVR19" i="8"/>
  <c r="QVQ19" i="8"/>
  <c r="QVP19" i="8"/>
  <c r="QVO19" i="8"/>
  <c r="QVN19" i="8"/>
  <c r="QVM19" i="8"/>
  <c r="QVL19" i="8"/>
  <c r="QVK19" i="8"/>
  <c r="QVJ19" i="8"/>
  <c r="QVI19" i="8"/>
  <c r="QVH19" i="8"/>
  <c r="QVG19" i="8"/>
  <c r="QVF19" i="8"/>
  <c r="QVE19" i="8"/>
  <c r="QVD19" i="8"/>
  <c r="QVC19" i="8"/>
  <c r="QVB19" i="8"/>
  <c r="QVA19" i="8"/>
  <c r="QUZ19" i="8"/>
  <c r="QUY19" i="8"/>
  <c r="QUX19" i="8"/>
  <c r="QUW19" i="8"/>
  <c r="QUV19" i="8"/>
  <c r="QUU19" i="8"/>
  <c r="QUT19" i="8"/>
  <c r="QUS19" i="8"/>
  <c r="QUR19" i="8"/>
  <c r="QUQ19" i="8"/>
  <c r="QUP19" i="8"/>
  <c r="QUO19" i="8"/>
  <c r="QUN19" i="8"/>
  <c r="QUM19" i="8"/>
  <c r="QUL19" i="8"/>
  <c r="QUK19" i="8"/>
  <c r="QUJ19" i="8"/>
  <c r="QUI19" i="8"/>
  <c r="QUH19" i="8"/>
  <c r="QUG19" i="8"/>
  <c r="QUF19" i="8"/>
  <c r="QUE19" i="8"/>
  <c r="QUD19" i="8"/>
  <c r="QUC19" i="8"/>
  <c r="QUB19" i="8"/>
  <c r="QUA19" i="8"/>
  <c r="QTZ19" i="8"/>
  <c r="QTY19" i="8"/>
  <c r="QTX19" i="8"/>
  <c r="QTW19" i="8"/>
  <c r="QTV19" i="8"/>
  <c r="QTU19" i="8"/>
  <c r="QTT19" i="8"/>
  <c r="QTS19" i="8"/>
  <c r="QTR19" i="8"/>
  <c r="QTQ19" i="8"/>
  <c r="QTP19" i="8"/>
  <c r="QTO19" i="8"/>
  <c r="QTN19" i="8"/>
  <c r="QTM19" i="8"/>
  <c r="QTL19" i="8"/>
  <c r="QTK19" i="8"/>
  <c r="QTJ19" i="8"/>
  <c r="QTI19" i="8"/>
  <c r="QTH19" i="8"/>
  <c r="QTG19" i="8"/>
  <c r="QTF19" i="8"/>
  <c r="QTE19" i="8"/>
  <c r="QTD19" i="8"/>
  <c r="QTC19" i="8"/>
  <c r="QTB19" i="8"/>
  <c r="QTA19" i="8"/>
  <c r="QSZ19" i="8"/>
  <c r="QSY19" i="8"/>
  <c r="QSX19" i="8"/>
  <c r="QSW19" i="8"/>
  <c r="QSV19" i="8"/>
  <c r="QSU19" i="8"/>
  <c r="QST19" i="8"/>
  <c r="QSS19" i="8"/>
  <c r="QSR19" i="8"/>
  <c r="QSQ19" i="8"/>
  <c r="QSP19" i="8"/>
  <c r="QSO19" i="8"/>
  <c r="QSN19" i="8"/>
  <c r="QSM19" i="8"/>
  <c r="QSL19" i="8"/>
  <c r="QSK19" i="8"/>
  <c r="QSJ19" i="8"/>
  <c r="QSI19" i="8"/>
  <c r="QSH19" i="8"/>
  <c r="QSG19" i="8"/>
  <c r="QSF19" i="8"/>
  <c r="QSE19" i="8"/>
  <c r="QSD19" i="8"/>
  <c r="QSC19" i="8"/>
  <c r="QSB19" i="8"/>
  <c r="QSA19" i="8"/>
  <c r="QRZ19" i="8"/>
  <c r="QRY19" i="8"/>
  <c r="QRX19" i="8"/>
  <c r="QRW19" i="8"/>
  <c r="QRV19" i="8"/>
  <c r="QRU19" i="8"/>
  <c r="QRT19" i="8"/>
  <c r="QRS19" i="8"/>
  <c r="QRR19" i="8"/>
  <c r="QRQ19" i="8"/>
  <c r="QRP19" i="8"/>
  <c r="QRO19" i="8"/>
  <c r="QRN19" i="8"/>
  <c r="QRM19" i="8"/>
  <c r="QRL19" i="8"/>
  <c r="QRK19" i="8"/>
  <c r="QRJ19" i="8"/>
  <c r="QRI19" i="8"/>
  <c r="QRH19" i="8"/>
  <c r="QRG19" i="8"/>
  <c r="QRF19" i="8"/>
  <c r="QRE19" i="8"/>
  <c r="QRD19" i="8"/>
  <c r="QRC19" i="8"/>
  <c r="QRB19" i="8"/>
  <c r="QRA19" i="8"/>
  <c r="QQZ19" i="8"/>
  <c r="QQY19" i="8"/>
  <c r="QQX19" i="8"/>
  <c r="QQW19" i="8"/>
  <c r="QQV19" i="8"/>
  <c r="QQU19" i="8"/>
  <c r="QQT19" i="8"/>
  <c r="QQS19" i="8"/>
  <c r="QQR19" i="8"/>
  <c r="QQQ19" i="8"/>
  <c r="QQP19" i="8"/>
  <c r="QQO19" i="8"/>
  <c r="QQN19" i="8"/>
  <c r="QQM19" i="8"/>
  <c r="QQL19" i="8"/>
  <c r="QQK19" i="8"/>
  <c r="QQJ19" i="8"/>
  <c r="QQI19" i="8"/>
  <c r="QQH19" i="8"/>
  <c r="QQG19" i="8"/>
  <c r="QQF19" i="8"/>
  <c r="QQE19" i="8"/>
  <c r="QQD19" i="8"/>
  <c r="QQC19" i="8"/>
  <c r="QQB19" i="8"/>
  <c r="QQA19" i="8"/>
  <c r="QPZ19" i="8"/>
  <c r="QPY19" i="8"/>
  <c r="QPX19" i="8"/>
  <c r="QPW19" i="8"/>
  <c r="QPV19" i="8"/>
  <c r="QPU19" i="8"/>
  <c r="QPT19" i="8"/>
  <c r="QPS19" i="8"/>
  <c r="QPR19" i="8"/>
  <c r="QPQ19" i="8"/>
  <c r="QPP19" i="8"/>
  <c r="QPO19" i="8"/>
  <c r="QPN19" i="8"/>
  <c r="QPM19" i="8"/>
  <c r="QPL19" i="8"/>
  <c r="QPK19" i="8"/>
  <c r="QPJ19" i="8"/>
  <c r="QPI19" i="8"/>
  <c r="QPH19" i="8"/>
  <c r="QPG19" i="8"/>
  <c r="QPF19" i="8"/>
  <c r="QPE19" i="8"/>
  <c r="QPD19" i="8"/>
  <c r="QPC19" i="8"/>
  <c r="QPB19" i="8"/>
  <c r="QPA19" i="8"/>
  <c r="QOZ19" i="8"/>
  <c r="QOY19" i="8"/>
  <c r="QOX19" i="8"/>
  <c r="QOW19" i="8"/>
  <c r="QOV19" i="8"/>
  <c r="QOU19" i="8"/>
  <c r="QOT19" i="8"/>
  <c r="QOS19" i="8"/>
  <c r="QOR19" i="8"/>
  <c r="QOQ19" i="8"/>
  <c r="QOP19" i="8"/>
  <c r="QOO19" i="8"/>
  <c r="QON19" i="8"/>
  <c r="QOM19" i="8"/>
  <c r="QOL19" i="8"/>
  <c r="QOK19" i="8"/>
  <c r="QOJ19" i="8"/>
  <c r="QOI19" i="8"/>
  <c r="QOH19" i="8"/>
  <c r="QOG19" i="8"/>
  <c r="QOF19" i="8"/>
  <c r="QOE19" i="8"/>
  <c r="QOD19" i="8"/>
  <c r="QOC19" i="8"/>
  <c r="QOB19" i="8"/>
  <c r="QOA19" i="8"/>
  <c r="QNZ19" i="8"/>
  <c r="QNY19" i="8"/>
  <c r="QNX19" i="8"/>
  <c r="QNW19" i="8"/>
  <c r="QNV19" i="8"/>
  <c r="QNU19" i="8"/>
  <c r="QNT19" i="8"/>
  <c r="QNS19" i="8"/>
  <c r="QNR19" i="8"/>
  <c r="QNQ19" i="8"/>
  <c r="QNP19" i="8"/>
  <c r="QNO19" i="8"/>
  <c r="QNN19" i="8"/>
  <c r="QNM19" i="8"/>
  <c r="QNL19" i="8"/>
  <c r="QNK19" i="8"/>
  <c r="QNJ19" i="8"/>
  <c r="QNI19" i="8"/>
  <c r="QNH19" i="8"/>
  <c r="QNG19" i="8"/>
  <c r="QNF19" i="8"/>
  <c r="QNE19" i="8"/>
  <c r="QND19" i="8"/>
  <c r="QNC19" i="8"/>
  <c r="QNB19" i="8"/>
  <c r="QNA19" i="8"/>
  <c r="QMZ19" i="8"/>
  <c r="QMY19" i="8"/>
  <c r="QMX19" i="8"/>
  <c r="QMW19" i="8"/>
  <c r="QMV19" i="8"/>
  <c r="QMU19" i="8"/>
  <c r="QMT19" i="8"/>
  <c r="QMS19" i="8"/>
  <c r="QMR19" i="8"/>
  <c r="QMQ19" i="8"/>
  <c r="QMP19" i="8"/>
  <c r="QMO19" i="8"/>
  <c r="QMN19" i="8"/>
  <c r="QMM19" i="8"/>
  <c r="QML19" i="8"/>
  <c r="QMK19" i="8"/>
  <c r="QMJ19" i="8"/>
  <c r="QMI19" i="8"/>
  <c r="QMH19" i="8"/>
  <c r="QMG19" i="8"/>
  <c r="QMF19" i="8"/>
  <c r="QME19" i="8"/>
  <c r="QMD19" i="8"/>
  <c r="QMC19" i="8"/>
  <c r="QMB19" i="8"/>
  <c r="QMA19" i="8"/>
  <c r="QLZ19" i="8"/>
  <c r="QLY19" i="8"/>
  <c r="QLX19" i="8"/>
  <c r="QLW19" i="8"/>
  <c r="QLV19" i="8"/>
  <c r="QLU19" i="8"/>
  <c r="QLT19" i="8"/>
  <c r="QLS19" i="8"/>
  <c r="QLR19" i="8"/>
  <c r="QLQ19" i="8"/>
  <c r="QLP19" i="8"/>
  <c r="QLO19" i="8"/>
  <c r="QLN19" i="8"/>
  <c r="QLM19" i="8"/>
  <c r="QLL19" i="8"/>
  <c r="QLK19" i="8"/>
  <c r="QLJ19" i="8"/>
  <c r="QLI19" i="8"/>
  <c r="QLH19" i="8"/>
  <c r="QLG19" i="8"/>
  <c r="QLF19" i="8"/>
  <c r="QLE19" i="8"/>
  <c r="QLD19" i="8"/>
  <c r="QLC19" i="8"/>
  <c r="QLB19" i="8"/>
  <c r="QLA19" i="8"/>
  <c r="QKZ19" i="8"/>
  <c r="QKY19" i="8"/>
  <c r="QKX19" i="8"/>
  <c r="QKW19" i="8"/>
  <c r="QKV19" i="8"/>
  <c r="QKU19" i="8"/>
  <c r="QKT19" i="8"/>
  <c r="QKS19" i="8"/>
  <c r="QKR19" i="8"/>
  <c r="QKQ19" i="8"/>
  <c r="QKP19" i="8"/>
  <c r="QKO19" i="8"/>
  <c r="QKN19" i="8"/>
  <c r="QKM19" i="8"/>
  <c r="QKL19" i="8"/>
  <c r="QKK19" i="8"/>
  <c r="QKJ19" i="8"/>
  <c r="QKI19" i="8"/>
  <c r="QKH19" i="8"/>
  <c r="QKG19" i="8"/>
  <c r="QKF19" i="8"/>
  <c r="QKE19" i="8"/>
  <c r="QKD19" i="8"/>
  <c r="QKC19" i="8"/>
  <c r="QKB19" i="8"/>
  <c r="QKA19" i="8"/>
  <c r="QJZ19" i="8"/>
  <c r="QJY19" i="8"/>
  <c r="QJX19" i="8"/>
  <c r="QJW19" i="8"/>
  <c r="QJV19" i="8"/>
  <c r="QJU19" i="8"/>
  <c r="QJT19" i="8"/>
  <c r="QJS19" i="8"/>
  <c r="QJR19" i="8"/>
  <c r="QJQ19" i="8"/>
  <c r="QJP19" i="8"/>
  <c r="QJO19" i="8"/>
  <c r="QJN19" i="8"/>
  <c r="QJM19" i="8"/>
  <c r="QJL19" i="8"/>
  <c r="QJK19" i="8"/>
  <c r="QJJ19" i="8"/>
  <c r="QJI19" i="8"/>
  <c r="QJH19" i="8"/>
  <c r="QJG19" i="8"/>
  <c r="QJF19" i="8"/>
  <c r="QJE19" i="8"/>
  <c r="QJD19" i="8"/>
  <c r="QJC19" i="8"/>
  <c r="QJB19" i="8"/>
  <c r="QJA19" i="8"/>
  <c r="QIZ19" i="8"/>
  <c r="QIY19" i="8"/>
  <c r="QIX19" i="8"/>
  <c r="QIW19" i="8"/>
  <c r="QIV19" i="8"/>
  <c r="QIU19" i="8"/>
  <c r="QIT19" i="8"/>
  <c r="QIS19" i="8"/>
  <c r="QIR19" i="8"/>
  <c r="QIQ19" i="8"/>
  <c r="QIP19" i="8"/>
  <c r="QIO19" i="8"/>
  <c r="QIN19" i="8"/>
  <c r="QIM19" i="8"/>
  <c r="QIL19" i="8"/>
  <c r="QIK19" i="8"/>
  <c r="QIJ19" i="8"/>
  <c r="QII19" i="8"/>
  <c r="QIH19" i="8"/>
  <c r="QIG19" i="8"/>
  <c r="QIF19" i="8"/>
  <c r="QIE19" i="8"/>
  <c r="QID19" i="8"/>
  <c r="QIC19" i="8"/>
  <c r="QIB19" i="8"/>
  <c r="QIA19" i="8"/>
  <c r="QHZ19" i="8"/>
  <c r="QHY19" i="8"/>
  <c r="QHX19" i="8"/>
  <c r="QHW19" i="8"/>
  <c r="QHV19" i="8"/>
  <c r="QHU19" i="8"/>
  <c r="QHT19" i="8"/>
  <c r="QHS19" i="8"/>
  <c r="QHR19" i="8"/>
  <c r="QHQ19" i="8"/>
  <c r="QHP19" i="8"/>
  <c r="QHO19" i="8"/>
  <c r="QHN19" i="8"/>
  <c r="QHM19" i="8"/>
  <c r="QHL19" i="8"/>
  <c r="QHK19" i="8"/>
  <c r="QHJ19" i="8"/>
  <c r="QHI19" i="8"/>
  <c r="QHH19" i="8"/>
  <c r="QHG19" i="8"/>
  <c r="QHF19" i="8"/>
  <c r="QHE19" i="8"/>
  <c r="QHD19" i="8"/>
  <c r="QHC19" i="8"/>
  <c r="QHB19" i="8"/>
  <c r="QHA19" i="8"/>
  <c r="QGZ19" i="8"/>
  <c r="QGY19" i="8"/>
  <c r="QGX19" i="8"/>
  <c r="QGW19" i="8"/>
  <c r="QGV19" i="8"/>
  <c r="QGU19" i="8"/>
  <c r="QGT19" i="8"/>
  <c r="QGS19" i="8"/>
  <c r="QGR19" i="8"/>
  <c r="QGQ19" i="8"/>
  <c r="QGP19" i="8"/>
  <c r="QGO19" i="8"/>
  <c r="QGN19" i="8"/>
  <c r="QGM19" i="8"/>
  <c r="QGL19" i="8"/>
  <c r="QGK19" i="8"/>
  <c r="QGJ19" i="8"/>
  <c r="QGI19" i="8"/>
  <c r="QGH19" i="8"/>
  <c r="QGG19" i="8"/>
  <c r="QGF19" i="8"/>
  <c r="QGE19" i="8"/>
  <c r="QGD19" i="8"/>
  <c r="QGC19" i="8"/>
  <c r="QGB19" i="8"/>
  <c r="QGA19" i="8"/>
  <c r="QFZ19" i="8"/>
  <c r="QFY19" i="8"/>
  <c r="QFX19" i="8"/>
  <c r="QFW19" i="8"/>
  <c r="QFV19" i="8"/>
  <c r="QFU19" i="8"/>
  <c r="QFT19" i="8"/>
  <c r="QFS19" i="8"/>
  <c r="QFR19" i="8"/>
  <c r="QFQ19" i="8"/>
  <c r="QFP19" i="8"/>
  <c r="QFO19" i="8"/>
  <c r="QFN19" i="8"/>
  <c r="QFM19" i="8"/>
  <c r="QFL19" i="8"/>
  <c r="QFK19" i="8"/>
  <c r="QFJ19" i="8"/>
  <c r="QFI19" i="8"/>
  <c r="QFH19" i="8"/>
  <c r="QFG19" i="8"/>
  <c r="QFF19" i="8"/>
  <c r="QFE19" i="8"/>
  <c r="QFD19" i="8"/>
  <c r="QFC19" i="8"/>
  <c r="QFB19" i="8"/>
  <c r="QFA19" i="8"/>
  <c r="QEZ19" i="8"/>
  <c r="QEY19" i="8"/>
  <c r="QEX19" i="8"/>
  <c r="QEW19" i="8"/>
  <c r="QEV19" i="8"/>
  <c r="QEU19" i="8"/>
  <c r="QET19" i="8"/>
  <c r="QES19" i="8"/>
  <c r="QER19" i="8"/>
  <c r="QEQ19" i="8"/>
  <c r="QEP19" i="8"/>
  <c r="QEO19" i="8"/>
  <c r="QEN19" i="8"/>
  <c r="QEM19" i="8"/>
  <c r="QEL19" i="8"/>
  <c r="QEK19" i="8"/>
  <c r="QEJ19" i="8"/>
  <c r="QEI19" i="8"/>
  <c r="QEH19" i="8"/>
  <c r="QEG19" i="8"/>
  <c r="QEF19" i="8"/>
  <c r="QEE19" i="8"/>
  <c r="QED19" i="8"/>
  <c r="QEC19" i="8"/>
  <c r="QEB19" i="8"/>
  <c r="QEA19" i="8"/>
  <c r="QDZ19" i="8"/>
  <c r="QDY19" i="8"/>
  <c r="QDX19" i="8"/>
  <c r="QDW19" i="8"/>
  <c r="QDV19" i="8"/>
  <c r="QDU19" i="8"/>
  <c r="QDT19" i="8"/>
  <c r="QDS19" i="8"/>
  <c r="QDR19" i="8"/>
  <c r="QDQ19" i="8"/>
  <c r="QDP19" i="8"/>
  <c r="QDO19" i="8"/>
  <c r="QDN19" i="8"/>
  <c r="QDM19" i="8"/>
  <c r="QDL19" i="8"/>
  <c r="QDK19" i="8"/>
  <c r="QDJ19" i="8"/>
  <c r="QDI19" i="8"/>
  <c r="QDH19" i="8"/>
  <c r="QDG19" i="8"/>
  <c r="QDF19" i="8"/>
  <c r="QDE19" i="8"/>
  <c r="QDD19" i="8"/>
  <c r="QDC19" i="8"/>
  <c r="QDB19" i="8"/>
  <c r="QDA19" i="8"/>
  <c r="QCZ19" i="8"/>
  <c r="QCY19" i="8"/>
  <c r="QCX19" i="8"/>
  <c r="QCW19" i="8"/>
  <c r="QCV19" i="8"/>
  <c r="QCU19" i="8"/>
  <c r="QCT19" i="8"/>
  <c r="QCS19" i="8"/>
  <c r="QCR19" i="8"/>
  <c r="QCQ19" i="8"/>
  <c r="QCP19" i="8"/>
  <c r="QCO19" i="8"/>
  <c r="QCN19" i="8"/>
  <c r="QCM19" i="8"/>
  <c r="QCL19" i="8"/>
  <c r="QCK19" i="8"/>
  <c r="QCJ19" i="8"/>
  <c r="QCI19" i="8"/>
  <c r="QCH19" i="8"/>
  <c r="QCG19" i="8"/>
  <c r="QCF19" i="8"/>
  <c r="QCE19" i="8"/>
  <c r="QCD19" i="8"/>
  <c r="QCC19" i="8"/>
  <c r="QCB19" i="8"/>
  <c r="QCA19" i="8"/>
  <c r="QBZ19" i="8"/>
  <c r="QBY19" i="8"/>
  <c r="QBX19" i="8"/>
  <c r="QBW19" i="8"/>
  <c r="QBV19" i="8"/>
  <c r="QBU19" i="8"/>
  <c r="QBT19" i="8"/>
  <c r="QBS19" i="8"/>
  <c r="QBR19" i="8"/>
  <c r="QBQ19" i="8"/>
  <c r="QBP19" i="8"/>
  <c r="QBO19" i="8"/>
  <c r="QBN19" i="8"/>
  <c r="QBM19" i="8"/>
  <c r="QBL19" i="8"/>
  <c r="QBK19" i="8"/>
  <c r="QBJ19" i="8"/>
  <c r="QBI19" i="8"/>
  <c r="QBH19" i="8"/>
  <c r="QBG19" i="8"/>
  <c r="QBF19" i="8"/>
  <c r="QBE19" i="8"/>
  <c r="QBD19" i="8"/>
  <c r="QBC19" i="8"/>
  <c r="QBB19" i="8"/>
  <c r="QBA19" i="8"/>
  <c r="QAZ19" i="8"/>
  <c r="QAY19" i="8"/>
  <c r="QAX19" i="8"/>
  <c r="QAW19" i="8"/>
  <c r="QAV19" i="8"/>
  <c r="QAU19" i="8"/>
  <c r="QAT19" i="8"/>
  <c r="QAS19" i="8"/>
  <c r="QAR19" i="8"/>
  <c r="QAQ19" i="8"/>
  <c r="QAP19" i="8"/>
  <c r="QAO19" i="8"/>
  <c r="QAN19" i="8"/>
  <c r="QAM19" i="8"/>
  <c r="QAL19" i="8"/>
  <c r="QAK19" i="8"/>
  <c r="QAJ19" i="8"/>
  <c r="QAI19" i="8"/>
  <c r="QAH19" i="8"/>
  <c r="QAG19" i="8"/>
  <c r="QAF19" i="8"/>
  <c r="QAE19" i="8"/>
  <c r="QAD19" i="8"/>
  <c r="QAC19" i="8"/>
  <c r="QAB19" i="8"/>
  <c r="QAA19" i="8"/>
  <c r="PZZ19" i="8"/>
  <c r="PZY19" i="8"/>
  <c r="PZX19" i="8"/>
  <c r="PZW19" i="8"/>
  <c r="PZV19" i="8"/>
  <c r="PZU19" i="8"/>
  <c r="PZT19" i="8"/>
  <c r="PZS19" i="8"/>
  <c r="PZR19" i="8"/>
  <c r="PZQ19" i="8"/>
  <c r="PZP19" i="8"/>
  <c r="PZO19" i="8"/>
  <c r="PZN19" i="8"/>
  <c r="PZM19" i="8"/>
  <c r="PZL19" i="8"/>
  <c r="PZK19" i="8"/>
  <c r="PZJ19" i="8"/>
  <c r="PZI19" i="8"/>
  <c r="PZH19" i="8"/>
  <c r="PZG19" i="8"/>
  <c r="PZF19" i="8"/>
  <c r="PZE19" i="8"/>
  <c r="PZD19" i="8"/>
  <c r="PZC19" i="8"/>
  <c r="PZB19" i="8"/>
  <c r="PZA19" i="8"/>
  <c r="PYZ19" i="8"/>
  <c r="PYY19" i="8"/>
  <c r="PYX19" i="8"/>
  <c r="PYW19" i="8"/>
  <c r="PYV19" i="8"/>
  <c r="PYU19" i="8"/>
  <c r="PYT19" i="8"/>
  <c r="PYS19" i="8"/>
  <c r="PYR19" i="8"/>
  <c r="PYQ19" i="8"/>
  <c r="PYP19" i="8"/>
  <c r="PYO19" i="8"/>
  <c r="PYN19" i="8"/>
  <c r="PYM19" i="8"/>
  <c r="PYL19" i="8"/>
  <c r="PYK19" i="8"/>
  <c r="PYJ19" i="8"/>
  <c r="PYI19" i="8"/>
  <c r="PYH19" i="8"/>
  <c r="PYG19" i="8"/>
  <c r="PYF19" i="8"/>
  <c r="PYE19" i="8"/>
  <c r="PYD19" i="8"/>
  <c r="PYC19" i="8"/>
  <c r="PYB19" i="8"/>
  <c r="PYA19" i="8"/>
  <c r="PXZ19" i="8"/>
  <c r="PXY19" i="8"/>
  <c r="PXX19" i="8"/>
  <c r="PXW19" i="8"/>
  <c r="PXV19" i="8"/>
  <c r="PXU19" i="8"/>
  <c r="PXT19" i="8"/>
  <c r="PXS19" i="8"/>
  <c r="PXR19" i="8"/>
  <c r="PXQ19" i="8"/>
  <c r="PXP19" i="8"/>
  <c r="PXO19" i="8"/>
  <c r="PXN19" i="8"/>
  <c r="PXM19" i="8"/>
  <c r="PXL19" i="8"/>
  <c r="PXK19" i="8"/>
  <c r="PXJ19" i="8"/>
  <c r="PXI19" i="8"/>
  <c r="PXH19" i="8"/>
  <c r="PXG19" i="8"/>
  <c r="PXF19" i="8"/>
  <c r="PXE19" i="8"/>
  <c r="PXD19" i="8"/>
  <c r="PXC19" i="8"/>
  <c r="PXB19" i="8"/>
  <c r="PXA19" i="8"/>
  <c r="PWZ19" i="8"/>
  <c r="PWY19" i="8"/>
  <c r="PWX19" i="8"/>
  <c r="PWW19" i="8"/>
  <c r="PWV19" i="8"/>
  <c r="PWU19" i="8"/>
  <c r="PWT19" i="8"/>
  <c r="PWS19" i="8"/>
  <c r="PWR19" i="8"/>
  <c r="PWQ19" i="8"/>
  <c r="PWP19" i="8"/>
  <c r="PWO19" i="8"/>
  <c r="PWN19" i="8"/>
  <c r="PWM19" i="8"/>
  <c r="PWL19" i="8"/>
  <c r="PWK19" i="8"/>
  <c r="PWJ19" i="8"/>
  <c r="PWI19" i="8"/>
  <c r="PWH19" i="8"/>
  <c r="PWG19" i="8"/>
  <c r="PWF19" i="8"/>
  <c r="PWE19" i="8"/>
  <c r="PWD19" i="8"/>
  <c r="PWC19" i="8"/>
  <c r="PWB19" i="8"/>
  <c r="PWA19" i="8"/>
  <c r="PVZ19" i="8"/>
  <c r="PVY19" i="8"/>
  <c r="PVX19" i="8"/>
  <c r="PVW19" i="8"/>
  <c r="PVV19" i="8"/>
  <c r="PVU19" i="8"/>
  <c r="PVT19" i="8"/>
  <c r="PVS19" i="8"/>
  <c r="PVR19" i="8"/>
  <c r="PVQ19" i="8"/>
  <c r="PVP19" i="8"/>
  <c r="PVO19" i="8"/>
  <c r="PVN19" i="8"/>
  <c r="PVM19" i="8"/>
  <c r="PVL19" i="8"/>
  <c r="PVK19" i="8"/>
  <c r="PVJ19" i="8"/>
  <c r="PVI19" i="8"/>
  <c r="PVH19" i="8"/>
  <c r="PVG19" i="8"/>
  <c r="PVF19" i="8"/>
  <c r="PVE19" i="8"/>
  <c r="PVD19" i="8"/>
  <c r="PVC19" i="8"/>
  <c r="PVB19" i="8"/>
  <c r="PVA19" i="8"/>
  <c r="PUZ19" i="8"/>
  <c r="PUY19" i="8"/>
  <c r="PUX19" i="8"/>
  <c r="PUW19" i="8"/>
  <c r="PUV19" i="8"/>
  <c r="PUU19" i="8"/>
  <c r="PUT19" i="8"/>
  <c r="PUS19" i="8"/>
  <c r="PUR19" i="8"/>
  <c r="PUQ19" i="8"/>
  <c r="PUP19" i="8"/>
  <c r="PUO19" i="8"/>
  <c r="PUN19" i="8"/>
  <c r="PUM19" i="8"/>
  <c r="PUL19" i="8"/>
  <c r="PUK19" i="8"/>
  <c r="PUJ19" i="8"/>
  <c r="PUI19" i="8"/>
  <c r="PUH19" i="8"/>
  <c r="PUG19" i="8"/>
  <c r="PUF19" i="8"/>
  <c r="PUE19" i="8"/>
  <c r="PUD19" i="8"/>
  <c r="PUC19" i="8"/>
  <c r="PUB19" i="8"/>
  <c r="PUA19" i="8"/>
  <c r="PTZ19" i="8"/>
  <c r="PTY19" i="8"/>
  <c r="PTX19" i="8"/>
  <c r="PTW19" i="8"/>
  <c r="PTV19" i="8"/>
  <c r="PTU19" i="8"/>
  <c r="PTT19" i="8"/>
  <c r="PTS19" i="8"/>
  <c r="PTR19" i="8"/>
  <c r="PTQ19" i="8"/>
  <c r="PTP19" i="8"/>
  <c r="PTO19" i="8"/>
  <c r="PTN19" i="8"/>
  <c r="PTM19" i="8"/>
  <c r="PTL19" i="8"/>
  <c r="PTK19" i="8"/>
  <c r="PTJ19" i="8"/>
  <c r="PTI19" i="8"/>
  <c r="PTH19" i="8"/>
  <c r="PTG19" i="8"/>
  <c r="PTF19" i="8"/>
  <c r="PTE19" i="8"/>
  <c r="PTD19" i="8"/>
  <c r="PTC19" i="8"/>
  <c r="PTB19" i="8"/>
  <c r="PTA19" i="8"/>
  <c r="PSZ19" i="8"/>
  <c r="PSY19" i="8"/>
  <c r="PSX19" i="8"/>
  <c r="PSW19" i="8"/>
  <c r="PSV19" i="8"/>
  <c r="PSU19" i="8"/>
  <c r="PST19" i="8"/>
  <c r="PSS19" i="8"/>
  <c r="PSR19" i="8"/>
  <c r="PSQ19" i="8"/>
  <c r="PSP19" i="8"/>
  <c r="PSO19" i="8"/>
  <c r="PSN19" i="8"/>
  <c r="PSM19" i="8"/>
  <c r="PSL19" i="8"/>
  <c r="PSK19" i="8"/>
  <c r="PSJ19" i="8"/>
  <c r="PSI19" i="8"/>
  <c r="PSH19" i="8"/>
  <c r="PSG19" i="8"/>
  <c r="PSF19" i="8"/>
  <c r="PSE19" i="8"/>
  <c r="PSD19" i="8"/>
  <c r="PSC19" i="8"/>
  <c r="PSB19" i="8"/>
  <c r="PSA19" i="8"/>
  <c r="PRZ19" i="8"/>
  <c r="PRY19" i="8"/>
  <c r="PRX19" i="8"/>
  <c r="PRW19" i="8"/>
  <c r="PRV19" i="8"/>
  <c r="PRU19" i="8"/>
  <c r="PRT19" i="8"/>
  <c r="PRS19" i="8"/>
  <c r="PRR19" i="8"/>
  <c r="PRQ19" i="8"/>
  <c r="PRP19" i="8"/>
  <c r="PRO19" i="8"/>
  <c r="PRN19" i="8"/>
  <c r="PRM19" i="8"/>
  <c r="PRL19" i="8"/>
  <c r="PRK19" i="8"/>
  <c r="PRJ19" i="8"/>
  <c r="PRI19" i="8"/>
  <c r="PRH19" i="8"/>
  <c r="PRG19" i="8"/>
  <c r="PRF19" i="8"/>
  <c r="PRE19" i="8"/>
  <c r="PRD19" i="8"/>
  <c r="PRC19" i="8"/>
  <c r="PRB19" i="8"/>
  <c r="PRA19" i="8"/>
  <c r="PQZ19" i="8"/>
  <c r="PQY19" i="8"/>
  <c r="PQX19" i="8"/>
  <c r="PQW19" i="8"/>
  <c r="PQV19" i="8"/>
  <c r="PQU19" i="8"/>
  <c r="PQT19" i="8"/>
  <c r="PQS19" i="8"/>
  <c r="PQR19" i="8"/>
  <c r="PQQ19" i="8"/>
  <c r="PQP19" i="8"/>
  <c r="PQO19" i="8"/>
  <c r="PQN19" i="8"/>
  <c r="PQM19" i="8"/>
  <c r="PQL19" i="8"/>
  <c r="PQK19" i="8"/>
  <c r="PQJ19" i="8"/>
  <c r="PQI19" i="8"/>
  <c r="PQH19" i="8"/>
  <c r="PQG19" i="8"/>
  <c r="PQF19" i="8"/>
  <c r="PQE19" i="8"/>
  <c r="PQD19" i="8"/>
  <c r="PQC19" i="8"/>
  <c r="PQB19" i="8"/>
  <c r="PQA19" i="8"/>
  <c r="PPZ19" i="8"/>
  <c r="PPY19" i="8"/>
  <c r="PPX19" i="8"/>
  <c r="PPW19" i="8"/>
  <c r="PPV19" i="8"/>
  <c r="PPU19" i="8"/>
  <c r="PPT19" i="8"/>
  <c r="PPS19" i="8"/>
  <c r="PPR19" i="8"/>
  <c r="PPQ19" i="8"/>
  <c r="PPP19" i="8"/>
  <c r="PPO19" i="8"/>
  <c r="PPN19" i="8"/>
  <c r="PPM19" i="8"/>
  <c r="PPL19" i="8"/>
  <c r="PPK19" i="8"/>
  <c r="PPJ19" i="8"/>
  <c r="PPI19" i="8"/>
  <c r="PPH19" i="8"/>
  <c r="PPG19" i="8"/>
  <c r="PPF19" i="8"/>
  <c r="PPE19" i="8"/>
  <c r="PPD19" i="8"/>
  <c r="PPC19" i="8"/>
  <c r="PPB19" i="8"/>
  <c r="PPA19" i="8"/>
  <c r="POZ19" i="8"/>
  <c r="POY19" i="8"/>
  <c r="POX19" i="8"/>
  <c r="POW19" i="8"/>
  <c r="POV19" i="8"/>
  <c r="POU19" i="8"/>
  <c r="POT19" i="8"/>
  <c r="POS19" i="8"/>
  <c r="POR19" i="8"/>
  <c r="POQ19" i="8"/>
  <c r="POP19" i="8"/>
  <c r="POO19" i="8"/>
  <c r="PON19" i="8"/>
  <c r="POM19" i="8"/>
  <c r="POL19" i="8"/>
  <c r="POK19" i="8"/>
  <c r="POJ19" i="8"/>
  <c r="POI19" i="8"/>
  <c r="POH19" i="8"/>
  <c r="POG19" i="8"/>
  <c r="POF19" i="8"/>
  <c r="POE19" i="8"/>
  <c r="POD19" i="8"/>
  <c r="POC19" i="8"/>
  <c r="POB19" i="8"/>
  <c r="POA19" i="8"/>
  <c r="PNZ19" i="8"/>
  <c r="PNY19" i="8"/>
  <c r="PNX19" i="8"/>
  <c r="PNW19" i="8"/>
  <c r="PNV19" i="8"/>
  <c r="PNU19" i="8"/>
  <c r="PNT19" i="8"/>
  <c r="PNS19" i="8"/>
  <c r="PNR19" i="8"/>
  <c r="PNQ19" i="8"/>
  <c r="PNP19" i="8"/>
  <c r="PNO19" i="8"/>
  <c r="PNN19" i="8"/>
  <c r="PNM19" i="8"/>
  <c r="PNL19" i="8"/>
  <c r="PNK19" i="8"/>
  <c r="PNJ19" i="8"/>
  <c r="PNI19" i="8"/>
  <c r="PNH19" i="8"/>
  <c r="PNG19" i="8"/>
  <c r="PNF19" i="8"/>
  <c r="PNE19" i="8"/>
  <c r="PND19" i="8"/>
  <c r="PNC19" i="8"/>
  <c r="PNB19" i="8"/>
  <c r="PNA19" i="8"/>
  <c r="PMZ19" i="8"/>
  <c r="PMY19" i="8"/>
  <c r="PMX19" i="8"/>
  <c r="PMW19" i="8"/>
  <c r="PMV19" i="8"/>
  <c r="PMU19" i="8"/>
  <c r="PMT19" i="8"/>
  <c r="PMS19" i="8"/>
  <c r="PMR19" i="8"/>
  <c r="PMQ19" i="8"/>
  <c r="PMP19" i="8"/>
  <c r="PMO19" i="8"/>
  <c r="PMN19" i="8"/>
  <c r="PMM19" i="8"/>
  <c r="PML19" i="8"/>
  <c r="PMK19" i="8"/>
  <c r="PMJ19" i="8"/>
  <c r="PMI19" i="8"/>
  <c r="PMH19" i="8"/>
  <c r="PMG19" i="8"/>
  <c r="PMF19" i="8"/>
  <c r="PME19" i="8"/>
  <c r="PMD19" i="8"/>
  <c r="PMC19" i="8"/>
  <c r="PMB19" i="8"/>
  <c r="PMA19" i="8"/>
  <c r="PLZ19" i="8"/>
  <c r="PLY19" i="8"/>
  <c r="PLX19" i="8"/>
  <c r="PLW19" i="8"/>
  <c r="PLV19" i="8"/>
  <c r="PLU19" i="8"/>
  <c r="PLT19" i="8"/>
  <c r="PLS19" i="8"/>
  <c r="PLR19" i="8"/>
  <c r="PLQ19" i="8"/>
  <c r="PLP19" i="8"/>
  <c r="PLO19" i="8"/>
  <c r="PLN19" i="8"/>
  <c r="PLM19" i="8"/>
  <c r="PLL19" i="8"/>
  <c r="PLK19" i="8"/>
  <c r="PLJ19" i="8"/>
  <c r="PLI19" i="8"/>
  <c r="PLH19" i="8"/>
  <c r="PLG19" i="8"/>
  <c r="PLF19" i="8"/>
  <c r="PLE19" i="8"/>
  <c r="PLD19" i="8"/>
  <c r="PLC19" i="8"/>
  <c r="PLB19" i="8"/>
  <c r="PLA19" i="8"/>
  <c r="PKZ19" i="8"/>
  <c r="PKY19" i="8"/>
  <c r="PKX19" i="8"/>
  <c r="PKW19" i="8"/>
  <c r="PKV19" i="8"/>
  <c r="PKU19" i="8"/>
  <c r="PKT19" i="8"/>
  <c r="PKS19" i="8"/>
  <c r="PKR19" i="8"/>
  <c r="PKQ19" i="8"/>
  <c r="PKP19" i="8"/>
  <c r="PKO19" i="8"/>
  <c r="PKN19" i="8"/>
  <c r="PKM19" i="8"/>
  <c r="PKL19" i="8"/>
  <c r="PKK19" i="8"/>
  <c r="PKJ19" i="8"/>
  <c r="PKI19" i="8"/>
  <c r="PKH19" i="8"/>
  <c r="PKG19" i="8"/>
  <c r="PKF19" i="8"/>
  <c r="PKE19" i="8"/>
  <c r="PKD19" i="8"/>
  <c r="PKC19" i="8"/>
  <c r="PKB19" i="8"/>
  <c r="PKA19" i="8"/>
  <c r="PJZ19" i="8"/>
  <c r="PJY19" i="8"/>
  <c r="PJX19" i="8"/>
  <c r="PJW19" i="8"/>
  <c r="PJV19" i="8"/>
  <c r="PJU19" i="8"/>
  <c r="PJT19" i="8"/>
  <c r="PJS19" i="8"/>
  <c r="PJR19" i="8"/>
  <c r="PJQ19" i="8"/>
  <c r="PJP19" i="8"/>
  <c r="PJO19" i="8"/>
  <c r="PJN19" i="8"/>
  <c r="PJM19" i="8"/>
  <c r="PJL19" i="8"/>
  <c r="PJK19" i="8"/>
  <c r="PJJ19" i="8"/>
  <c r="PJI19" i="8"/>
  <c r="PJH19" i="8"/>
  <c r="PJG19" i="8"/>
  <c r="PJF19" i="8"/>
  <c r="PJE19" i="8"/>
  <c r="PJD19" i="8"/>
  <c r="PJC19" i="8"/>
  <c r="PJB19" i="8"/>
  <c r="PJA19" i="8"/>
  <c r="PIZ19" i="8"/>
  <c r="PIY19" i="8"/>
  <c r="PIX19" i="8"/>
  <c r="PIW19" i="8"/>
  <c r="PIV19" i="8"/>
  <c r="PIU19" i="8"/>
  <c r="PIT19" i="8"/>
  <c r="PIS19" i="8"/>
  <c r="PIR19" i="8"/>
  <c r="PIQ19" i="8"/>
  <c r="PIP19" i="8"/>
  <c r="PIO19" i="8"/>
  <c r="PIN19" i="8"/>
  <c r="PIM19" i="8"/>
  <c r="PIL19" i="8"/>
  <c r="PIK19" i="8"/>
  <c r="PIJ19" i="8"/>
  <c r="PII19" i="8"/>
  <c r="PIH19" i="8"/>
  <c r="PIG19" i="8"/>
  <c r="PIF19" i="8"/>
  <c r="PIE19" i="8"/>
  <c r="PID19" i="8"/>
  <c r="PIC19" i="8"/>
  <c r="PIB19" i="8"/>
  <c r="PIA19" i="8"/>
  <c r="PHZ19" i="8"/>
  <c r="PHY19" i="8"/>
  <c r="PHX19" i="8"/>
  <c r="PHW19" i="8"/>
  <c r="PHV19" i="8"/>
  <c r="PHU19" i="8"/>
  <c r="PHT19" i="8"/>
  <c r="PHS19" i="8"/>
  <c r="PHR19" i="8"/>
  <c r="PHQ19" i="8"/>
  <c r="PHP19" i="8"/>
  <c r="PHO19" i="8"/>
  <c r="PHN19" i="8"/>
  <c r="PHM19" i="8"/>
  <c r="PHL19" i="8"/>
  <c r="PHK19" i="8"/>
  <c r="PHJ19" i="8"/>
  <c r="PHI19" i="8"/>
  <c r="PHH19" i="8"/>
  <c r="PHG19" i="8"/>
  <c r="PHF19" i="8"/>
  <c r="PHE19" i="8"/>
  <c r="PHD19" i="8"/>
  <c r="PHC19" i="8"/>
  <c r="PHB19" i="8"/>
  <c r="PHA19" i="8"/>
  <c r="PGZ19" i="8"/>
  <c r="PGY19" i="8"/>
  <c r="PGX19" i="8"/>
  <c r="PGW19" i="8"/>
  <c r="PGV19" i="8"/>
  <c r="PGU19" i="8"/>
  <c r="PGT19" i="8"/>
  <c r="PGS19" i="8"/>
  <c r="PGR19" i="8"/>
  <c r="PGQ19" i="8"/>
  <c r="PGP19" i="8"/>
  <c r="PGO19" i="8"/>
  <c r="PGN19" i="8"/>
  <c r="PGM19" i="8"/>
  <c r="PGL19" i="8"/>
  <c r="PGK19" i="8"/>
  <c r="PGJ19" i="8"/>
  <c r="PGI19" i="8"/>
  <c r="PGH19" i="8"/>
  <c r="PGG19" i="8"/>
  <c r="PGF19" i="8"/>
  <c r="PGE19" i="8"/>
  <c r="PGD19" i="8"/>
  <c r="PGC19" i="8"/>
  <c r="PGB19" i="8"/>
  <c r="PGA19" i="8"/>
  <c r="PFZ19" i="8"/>
  <c r="PFY19" i="8"/>
  <c r="PFX19" i="8"/>
  <c r="PFW19" i="8"/>
  <c r="PFV19" i="8"/>
  <c r="PFU19" i="8"/>
  <c r="PFT19" i="8"/>
  <c r="PFS19" i="8"/>
  <c r="PFR19" i="8"/>
  <c r="PFQ19" i="8"/>
  <c r="PFP19" i="8"/>
  <c r="PFO19" i="8"/>
  <c r="PFN19" i="8"/>
  <c r="PFM19" i="8"/>
  <c r="PFL19" i="8"/>
  <c r="PFK19" i="8"/>
  <c r="PFJ19" i="8"/>
  <c r="PFI19" i="8"/>
  <c r="PFH19" i="8"/>
  <c r="PFG19" i="8"/>
  <c r="PFF19" i="8"/>
  <c r="PFE19" i="8"/>
  <c r="PFD19" i="8"/>
  <c r="PFC19" i="8"/>
  <c r="PFB19" i="8"/>
  <c r="PFA19" i="8"/>
  <c r="PEZ19" i="8"/>
  <c r="PEY19" i="8"/>
  <c r="PEX19" i="8"/>
  <c r="PEW19" i="8"/>
  <c r="PEV19" i="8"/>
  <c r="PEU19" i="8"/>
  <c r="PET19" i="8"/>
  <c r="PES19" i="8"/>
  <c r="PER19" i="8"/>
  <c r="PEQ19" i="8"/>
  <c r="PEP19" i="8"/>
  <c r="PEO19" i="8"/>
  <c r="PEN19" i="8"/>
  <c r="PEM19" i="8"/>
  <c r="PEL19" i="8"/>
  <c r="PEK19" i="8"/>
  <c r="PEJ19" i="8"/>
  <c r="PEI19" i="8"/>
  <c r="PEH19" i="8"/>
  <c r="PEG19" i="8"/>
  <c r="PEF19" i="8"/>
  <c r="PEE19" i="8"/>
  <c r="PED19" i="8"/>
  <c r="PEC19" i="8"/>
  <c r="PEB19" i="8"/>
  <c r="PEA19" i="8"/>
  <c r="PDZ19" i="8"/>
  <c r="PDY19" i="8"/>
  <c r="PDX19" i="8"/>
  <c r="PDW19" i="8"/>
  <c r="PDV19" i="8"/>
  <c r="PDU19" i="8"/>
  <c r="PDT19" i="8"/>
  <c r="PDS19" i="8"/>
  <c r="PDR19" i="8"/>
  <c r="PDQ19" i="8"/>
  <c r="PDP19" i="8"/>
  <c r="PDO19" i="8"/>
  <c r="PDN19" i="8"/>
  <c r="PDM19" i="8"/>
  <c r="PDL19" i="8"/>
  <c r="PDK19" i="8"/>
  <c r="PDJ19" i="8"/>
  <c r="PDI19" i="8"/>
  <c r="PDH19" i="8"/>
  <c r="PDG19" i="8"/>
  <c r="PDF19" i="8"/>
  <c r="PDE19" i="8"/>
  <c r="PDD19" i="8"/>
  <c r="PDC19" i="8"/>
  <c r="PDB19" i="8"/>
  <c r="PDA19" i="8"/>
  <c r="PCZ19" i="8"/>
  <c r="PCY19" i="8"/>
  <c r="PCX19" i="8"/>
  <c r="PCW19" i="8"/>
  <c r="PCV19" i="8"/>
  <c r="PCU19" i="8"/>
  <c r="PCT19" i="8"/>
  <c r="PCS19" i="8"/>
  <c r="PCR19" i="8"/>
  <c r="PCQ19" i="8"/>
  <c r="PCP19" i="8"/>
  <c r="PCO19" i="8"/>
  <c r="PCN19" i="8"/>
  <c r="PCM19" i="8"/>
  <c r="PCL19" i="8"/>
  <c r="PCK19" i="8"/>
  <c r="PCJ19" i="8"/>
  <c r="PCI19" i="8"/>
  <c r="PCH19" i="8"/>
  <c r="PCG19" i="8"/>
  <c r="PCF19" i="8"/>
  <c r="PCE19" i="8"/>
  <c r="PCD19" i="8"/>
  <c r="PCC19" i="8"/>
  <c r="PCB19" i="8"/>
  <c r="PCA19" i="8"/>
  <c r="PBZ19" i="8"/>
  <c r="PBY19" i="8"/>
  <c r="PBX19" i="8"/>
  <c r="PBW19" i="8"/>
  <c r="PBV19" i="8"/>
  <c r="PBU19" i="8"/>
  <c r="PBT19" i="8"/>
  <c r="PBS19" i="8"/>
  <c r="PBR19" i="8"/>
  <c r="PBQ19" i="8"/>
  <c r="PBP19" i="8"/>
  <c r="PBO19" i="8"/>
  <c r="PBN19" i="8"/>
  <c r="PBM19" i="8"/>
  <c r="PBL19" i="8"/>
  <c r="PBK19" i="8"/>
  <c r="PBJ19" i="8"/>
  <c r="PBI19" i="8"/>
  <c r="PBH19" i="8"/>
  <c r="PBG19" i="8"/>
  <c r="PBF19" i="8"/>
  <c r="PBE19" i="8"/>
  <c r="PBD19" i="8"/>
  <c r="PBC19" i="8"/>
  <c r="PBB19" i="8"/>
  <c r="PBA19" i="8"/>
  <c r="PAZ19" i="8"/>
  <c r="PAY19" i="8"/>
  <c r="PAX19" i="8"/>
  <c r="PAW19" i="8"/>
  <c r="PAV19" i="8"/>
  <c r="PAU19" i="8"/>
  <c r="PAT19" i="8"/>
  <c r="PAS19" i="8"/>
  <c r="PAR19" i="8"/>
  <c r="PAQ19" i="8"/>
  <c r="PAP19" i="8"/>
  <c r="PAO19" i="8"/>
  <c r="PAN19" i="8"/>
  <c r="PAM19" i="8"/>
  <c r="PAL19" i="8"/>
  <c r="PAK19" i="8"/>
  <c r="PAJ19" i="8"/>
  <c r="PAI19" i="8"/>
  <c r="PAH19" i="8"/>
  <c r="PAG19" i="8"/>
  <c r="PAF19" i="8"/>
  <c r="PAE19" i="8"/>
  <c r="PAD19" i="8"/>
  <c r="PAC19" i="8"/>
  <c r="PAB19" i="8"/>
  <c r="PAA19" i="8"/>
  <c r="OZZ19" i="8"/>
  <c r="OZY19" i="8"/>
  <c r="OZX19" i="8"/>
  <c r="OZW19" i="8"/>
  <c r="OZV19" i="8"/>
  <c r="OZU19" i="8"/>
  <c r="OZT19" i="8"/>
  <c r="OZS19" i="8"/>
  <c r="OZR19" i="8"/>
  <c r="OZQ19" i="8"/>
  <c r="OZP19" i="8"/>
  <c r="OZO19" i="8"/>
  <c r="OZN19" i="8"/>
  <c r="OZM19" i="8"/>
  <c r="OZL19" i="8"/>
  <c r="OZK19" i="8"/>
  <c r="OZJ19" i="8"/>
  <c r="OZI19" i="8"/>
  <c r="OZH19" i="8"/>
  <c r="OZG19" i="8"/>
  <c r="OZF19" i="8"/>
  <c r="OZE19" i="8"/>
  <c r="OZD19" i="8"/>
  <c r="OZC19" i="8"/>
  <c r="OZB19" i="8"/>
  <c r="OZA19" i="8"/>
  <c r="OYZ19" i="8"/>
  <c r="OYY19" i="8"/>
  <c r="OYX19" i="8"/>
  <c r="OYW19" i="8"/>
  <c r="OYV19" i="8"/>
  <c r="OYU19" i="8"/>
  <c r="OYT19" i="8"/>
  <c r="OYS19" i="8"/>
  <c r="OYR19" i="8"/>
  <c r="OYQ19" i="8"/>
  <c r="OYP19" i="8"/>
  <c r="OYO19" i="8"/>
  <c r="OYN19" i="8"/>
  <c r="OYM19" i="8"/>
  <c r="OYL19" i="8"/>
  <c r="OYK19" i="8"/>
  <c r="OYJ19" i="8"/>
  <c r="OYI19" i="8"/>
  <c r="OYH19" i="8"/>
  <c r="OYG19" i="8"/>
  <c r="OYF19" i="8"/>
  <c r="OYE19" i="8"/>
  <c r="OYD19" i="8"/>
  <c r="OYC19" i="8"/>
  <c r="OYB19" i="8"/>
  <c r="OYA19" i="8"/>
  <c r="OXZ19" i="8"/>
  <c r="OXY19" i="8"/>
  <c r="OXX19" i="8"/>
  <c r="OXW19" i="8"/>
  <c r="OXV19" i="8"/>
  <c r="OXU19" i="8"/>
  <c r="OXT19" i="8"/>
  <c r="OXS19" i="8"/>
  <c r="OXR19" i="8"/>
  <c r="OXQ19" i="8"/>
  <c r="OXP19" i="8"/>
  <c r="OXO19" i="8"/>
  <c r="OXN19" i="8"/>
  <c r="OXM19" i="8"/>
  <c r="OXL19" i="8"/>
  <c r="OXK19" i="8"/>
  <c r="OXJ19" i="8"/>
  <c r="OXI19" i="8"/>
  <c r="OXH19" i="8"/>
  <c r="OXG19" i="8"/>
  <c r="OXF19" i="8"/>
  <c r="OXE19" i="8"/>
  <c r="OXD19" i="8"/>
  <c r="OXC19" i="8"/>
  <c r="OXB19" i="8"/>
  <c r="OXA19" i="8"/>
  <c r="OWZ19" i="8"/>
  <c r="OWY19" i="8"/>
  <c r="OWX19" i="8"/>
  <c r="OWW19" i="8"/>
  <c r="OWV19" i="8"/>
  <c r="OWU19" i="8"/>
  <c r="OWT19" i="8"/>
  <c r="OWS19" i="8"/>
  <c r="OWR19" i="8"/>
  <c r="OWQ19" i="8"/>
  <c r="OWP19" i="8"/>
  <c r="OWO19" i="8"/>
  <c r="OWN19" i="8"/>
  <c r="OWM19" i="8"/>
  <c r="OWL19" i="8"/>
  <c r="OWK19" i="8"/>
  <c r="OWJ19" i="8"/>
  <c r="OWI19" i="8"/>
  <c r="OWH19" i="8"/>
  <c r="OWG19" i="8"/>
  <c r="OWF19" i="8"/>
  <c r="OWE19" i="8"/>
  <c r="OWD19" i="8"/>
  <c r="OWC19" i="8"/>
  <c r="OWB19" i="8"/>
  <c r="OWA19" i="8"/>
  <c r="OVZ19" i="8"/>
  <c r="OVY19" i="8"/>
  <c r="OVX19" i="8"/>
  <c r="OVW19" i="8"/>
  <c r="OVV19" i="8"/>
  <c r="OVU19" i="8"/>
  <c r="OVT19" i="8"/>
  <c r="OVS19" i="8"/>
  <c r="OVR19" i="8"/>
  <c r="OVQ19" i="8"/>
  <c r="OVP19" i="8"/>
  <c r="OVO19" i="8"/>
  <c r="OVN19" i="8"/>
  <c r="OVM19" i="8"/>
  <c r="OVL19" i="8"/>
  <c r="OVK19" i="8"/>
  <c r="OVJ19" i="8"/>
  <c r="OVI19" i="8"/>
  <c r="OVH19" i="8"/>
  <c r="OVG19" i="8"/>
  <c r="OVF19" i="8"/>
  <c r="OVE19" i="8"/>
  <c r="OVD19" i="8"/>
  <c r="OVC19" i="8"/>
  <c r="OVB19" i="8"/>
  <c r="OVA19" i="8"/>
  <c r="OUZ19" i="8"/>
  <c r="OUY19" i="8"/>
  <c r="OUX19" i="8"/>
  <c r="OUW19" i="8"/>
  <c r="OUV19" i="8"/>
  <c r="OUU19" i="8"/>
  <c r="OUT19" i="8"/>
  <c r="OUS19" i="8"/>
  <c r="OUR19" i="8"/>
  <c r="OUQ19" i="8"/>
  <c r="OUP19" i="8"/>
  <c r="OUO19" i="8"/>
  <c r="OUN19" i="8"/>
  <c r="OUM19" i="8"/>
  <c r="OUL19" i="8"/>
  <c r="OUK19" i="8"/>
  <c r="OUJ19" i="8"/>
  <c r="OUI19" i="8"/>
  <c r="OUH19" i="8"/>
  <c r="OUG19" i="8"/>
  <c r="OUF19" i="8"/>
  <c r="OUE19" i="8"/>
  <c r="OUD19" i="8"/>
  <c r="OUC19" i="8"/>
  <c r="OUB19" i="8"/>
  <c r="OUA19" i="8"/>
  <c r="OTZ19" i="8"/>
  <c r="OTY19" i="8"/>
  <c r="OTX19" i="8"/>
  <c r="OTW19" i="8"/>
  <c r="OTV19" i="8"/>
  <c r="OTU19" i="8"/>
  <c r="OTT19" i="8"/>
  <c r="OTS19" i="8"/>
  <c r="OTR19" i="8"/>
  <c r="OTQ19" i="8"/>
  <c r="OTP19" i="8"/>
  <c r="OTO19" i="8"/>
  <c r="OTN19" i="8"/>
  <c r="OTM19" i="8"/>
  <c r="OTL19" i="8"/>
  <c r="OTK19" i="8"/>
  <c r="OTJ19" i="8"/>
  <c r="OTI19" i="8"/>
  <c r="OTH19" i="8"/>
  <c r="OTG19" i="8"/>
  <c r="OTF19" i="8"/>
  <c r="OTE19" i="8"/>
  <c r="OTD19" i="8"/>
  <c r="OTC19" i="8"/>
  <c r="OTB19" i="8"/>
  <c r="OTA19" i="8"/>
  <c r="OSZ19" i="8"/>
  <c r="OSY19" i="8"/>
  <c r="OSX19" i="8"/>
  <c r="OSW19" i="8"/>
  <c r="OSV19" i="8"/>
  <c r="OSU19" i="8"/>
  <c r="OST19" i="8"/>
  <c r="OSS19" i="8"/>
  <c r="OSR19" i="8"/>
  <c r="OSQ19" i="8"/>
  <c r="OSP19" i="8"/>
  <c r="OSO19" i="8"/>
  <c r="OSN19" i="8"/>
  <c r="OSM19" i="8"/>
  <c r="OSL19" i="8"/>
  <c r="OSK19" i="8"/>
  <c r="OSJ19" i="8"/>
  <c r="OSI19" i="8"/>
  <c r="OSH19" i="8"/>
  <c r="OSG19" i="8"/>
  <c r="OSF19" i="8"/>
  <c r="OSE19" i="8"/>
  <c r="OSD19" i="8"/>
  <c r="OSC19" i="8"/>
  <c r="OSB19" i="8"/>
  <c r="OSA19" i="8"/>
  <c r="ORZ19" i="8"/>
  <c r="ORY19" i="8"/>
  <c r="ORX19" i="8"/>
  <c r="ORW19" i="8"/>
  <c r="ORV19" i="8"/>
  <c r="ORU19" i="8"/>
  <c r="ORT19" i="8"/>
  <c r="ORS19" i="8"/>
  <c r="ORR19" i="8"/>
  <c r="ORQ19" i="8"/>
  <c r="ORP19" i="8"/>
  <c r="ORO19" i="8"/>
  <c r="ORN19" i="8"/>
  <c r="ORM19" i="8"/>
  <c r="ORL19" i="8"/>
  <c r="ORK19" i="8"/>
  <c r="ORJ19" i="8"/>
  <c r="ORI19" i="8"/>
  <c r="ORH19" i="8"/>
  <c r="ORG19" i="8"/>
  <c r="ORF19" i="8"/>
  <c r="ORE19" i="8"/>
  <c r="ORD19" i="8"/>
  <c r="ORC19" i="8"/>
  <c r="ORB19" i="8"/>
  <c r="ORA19" i="8"/>
  <c r="OQZ19" i="8"/>
  <c r="OQY19" i="8"/>
  <c r="OQX19" i="8"/>
  <c r="OQW19" i="8"/>
  <c r="OQV19" i="8"/>
  <c r="OQU19" i="8"/>
  <c r="OQT19" i="8"/>
  <c r="OQS19" i="8"/>
  <c r="OQR19" i="8"/>
  <c r="OQQ19" i="8"/>
  <c r="OQP19" i="8"/>
  <c r="OQO19" i="8"/>
  <c r="OQN19" i="8"/>
  <c r="OQM19" i="8"/>
  <c r="OQL19" i="8"/>
  <c r="OQK19" i="8"/>
  <c r="OQJ19" i="8"/>
  <c r="OQI19" i="8"/>
  <c r="OQH19" i="8"/>
  <c r="OQG19" i="8"/>
  <c r="OQF19" i="8"/>
  <c r="OQE19" i="8"/>
  <c r="OQD19" i="8"/>
  <c r="OQC19" i="8"/>
  <c r="OQB19" i="8"/>
  <c r="OQA19" i="8"/>
  <c r="OPZ19" i="8"/>
  <c r="OPY19" i="8"/>
  <c r="OPX19" i="8"/>
  <c r="OPW19" i="8"/>
  <c r="OPV19" i="8"/>
  <c r="OPU19" i="8"/>
  <c r="OPT19" i="8"/>
  <c r="OPS19" i="8"/>
  <c r="OPR19" i="8"/>
  <c r="OPQ19" i="8"/>
  <c r="OPP19" i="8"/>
  <c r="OPO19" i="8"/>
  <c r="OPN19" i="8"/>
  <c r="OPM19" i="8"/>
  <c r="OPL19" i="8"/>
  <c r="OPK19" i="8"/>
  <c r="OPJ19" i="8"/>
  <c r="OPI19" i="8"/>
  <c r="OPH19" i="8"/>
  <c r="OPG19" i="8"/>
  <c r="OPF19" i="8"/>
  <c r="OPE19" i="8"/>
  <c r="OPD19" i="8"/>
  <c r="OPC19" i="8"/>
  <c r="OPB19" i="8"/>
  <c r="OPA19" i="8"/>
  <c r="OOZ19" i="8"/>
  <c r="OOY19" i="8"/>
  <c r="OOX19" i="8"/>
  <c r="OOW19" i="8"/>
  <c r="OOV19" i="8"/>
  <c r="OOU19" i="8"/>
  <c r="OOT19" i="8"/>
  <c r="OOS19" i="8"/>
  <c r="OOR19" i="8"/>
  <c r="OOQ19" i="8"/>
  <c r="OOP19" i="8"/>
  <c r="OOO19" i="8"/>
  <c r="OON19" i="8"/>
  <c r="OOM19" i="8"/>
  <c r="OOL19" i="8"/>
  <c r="OOK19" i="8"/>
  <c r="OOJ19" i="8"/>
  <c r="OOI19" i="8"/>
  <c r="OOH19" i="8"/>
  <c r="OOG19" i="8"/>
  <c r="OOF19" i="8"/>
  <c r="OOE19" i="8"/>
  <c r="OOD19" i="8"/>
  <c r="OOC19" i="8"/>
  <c r="OOB19" i="8"/>
  <c r="OOA19" i="8"/>
  <c r="ONZ19" i="8"/>
  <c r="ONY19" i="8"/>
  <c r="ONX19" i="8"/>
  <c r="ONW19" i="8"/>
  <c r="ONV19" i="8"/>
  <c r="ONU19" i="8"/>
  <c r="ONT19" i="8"/>
  <c r="ONS19" i="8"/>
  <c r="ONR19" i="8"/>
  <c r="ONQ19" i="8"/>
  <c r="ONP19" i="8"/>
  <c r="ONO19" i="8"/>
  <c r="ONN19" i="8"/>
  <c r="ONM19" i="8"/>
  <c r="ONL19" i="8"/>
  <c r="ONK19" i="8"/>
  <c r="ONJ19" i="8"/>
  <c r="ONI19" i="8"/>
  <c r="ONH19" i="8"/>
  <c r="ONG19" i="8"/>
  <c r="ONF19" i="8"/>
  <c r="ONE19" i="8"/>
  <c r="OND19" i="8"/>
  <c r="ONC19" i="8"/>
  <c r="ONB19" i="8"/>
  <c r="ONA19" i="8"/>
  <c r="OMZ19" i="8"/>
  <c r="OMY19" i="8"/>
  <c r="OMX19" i="8"/>
  <c r="OMW19" i="8"/>
  <c r="OMV19" i="8"/>
  <c r="OMU19" i="8"/>
  <c r="OMT19" i="8"/>
  <c r="OMS19" i="8"/>
  <c r="OMR19" i="8"/>
  <c r="OMQ19" i="8"/>
  <c r="OMP19" i="8"/>
  <c r="OMO19" i="8"/>
  <c r="OMN19" i="8"/>
  <c r="OMM19" i="8"/>
  <c r="OML19" i="8"/>
  <c r="OMK19" i="8"/>
  <c r="OMJ19" i="8"/>
  <c r="OMI19" i="8"/>
  <c r="OMH19" i="8"/>
  <c r="OMG19" i="8"/>
  <c r="OMF19" i="8"/>
  <c r="OME19" i="8"/>
  <c r="OMD19" i="8"/>
  <c r="OMC19" i="8"/>
  <c r="OMB19" i="8"/>
  <c r="OMA19" i="8"/>
  <c r="OLZ19" i="8"/>
  <c r="OLY19" i="8"/>
  <c r="OLX19" i="8"/>
  <c r="OLW19" i="8"/>
  <c r="OLV19" i="8"/>
  <c r="OLU19" i="8"/>
  <c r="OLT19" i="8"/>
  <c r="OLS19" i="8"/>
  <c r="OLR19" i="8"/>
  <c r="OLQ19" i="8"/>
  <c r="OLP19" i="8"/>
  <c r="OLO19" i="8"/>
  <c r="OLN19" i="8"/>
  <c r="OLM19" i="8"/>
  <c r="OLL19" i="8"/>
  <c r="OLK19" i="8"/>
  <c r="OLJ19" i="8"/>
  <c r="OLI19" i="8"/>
  <c r="OLH19" i="8"/>
  <c r="OLG19" i="8"/>
  <c r="OLF19" i="8"/>
  <c r="OLE19" i="8"/>
  <c r="OLD19" i="8"/>
  <c r="OLC19" i="8"/>
  <c r="OLB19" i="8"/>
  <c r="OLA19" i="8"/>
  <c r="OKZ19" i="8"/>
  <c r="OKY19" i="8"/>
  <c r="OKX19" i="8"/>
  <c r="OKW19" i="8"/>
  <c r="OKV19" i="8"/>
  <c r="OKU19" i="8"/>
  <c r="OKT19" i="8"/>
  <c r="OKS19" i="8"/>
  <c r="OKR19" i="8"/>
  <c r="OKQ19" i="8"/>
  <c r="OKP19" i="8"/>
  <c r="OKO19" i="8"/>
  <c r="OKN19" i="8"/>
  <c r="OKM19" i="8"/>
  <c r="OKL19" i="8"/>
  <c r="OKK19" i="8"/>
  <c r="OKJ19" i="8"/>
  <c r="OKI19" i="8"/>
  <c r="OKH19" i="8"/>
  <c r="OKG19" i="8"/>
  <c r="OKF19" i="8"/>
  <c r="OKE19" i="8"/>
  <c r="OKD19" i="8"/>
  <c r="OKC19" i="8"/>
  <c r="OKB19" i="8"/>
  <c r="OKA19" i="8"/>
  <c r="OJZ19" i="8"/>
  <c r="OJY19" i="8"/>
  <c r="OJX19" i="8"/>
  <c r="OJW19" i="8"/>
  <c r="OJV19" i="8"/>
  <c r="OJU19" i="8"/>
  <c r="OJT19" i="8"/>
  <c r="OJS19" i="8"/>
  <c r="OJR19" i="8"/>
  <c r="OJQ19" i="8"/>
  <c r="OJP19" i="8"/>
  <c r="OJO19" i="8"/>
  <c r="OJN19" i="8"/>
  <c r="OJM19" i="8"/>
  <c r="OJL19" i="8"/>
  <c r="OJK19" i="8"/>
  <c r="OJJ19" i="8"/>
  <c r="OJI19" i="8"/>
  <c r="OJH19" i="8"/>
  <c r="OJG19" i="8"/>
  <c r="OJF19" i="8"/>
  <c r="OJE19" i="8"/>
  <c r="OJD19" i="8"/>
  <c r="OJC19" i="8"/>
  <c r="OJB19" i="8"/>
  <c r="OJA19" i="8"/>
  <c r="OIZ19" i="8"/>
  <c r="OIY19" i="8"/>
  <c r="OIX19" i="8"/>
  <c r="OIW19" i="8"/>
  <c r="OIV19" i="8"/>
  <c r="OIU19" i="8"/>
  <c r="OIT19" i="8"/>
  <c r="OIS19" i="8"/>
  <c r="OIR19" i="8"/>
  <c r="OIQ19" i="8"/>
  <c r="OIP19" i="8"/>
  <c r="OIO19" i="8"/>
  <c r="OIN19" i="8"/>
  <c r="OIM19" i="8"/>
  <c r="OIL19" i="8"/>
  <c r="OIK19" i="8"/>
  <c r="OIJ19" i="8"/>
  <c r="OII19" i="8"/>
  <c r="OIH19" i="8"/>
  <c r="OIG19" i="8"/>
  <c r="OIF19" i="8"/>
  <c r="OIE19" i="8"/>
  <c r="OID19" i="8"/>
  <c r="OIC19" i="8"/>
  <c r="OIB19" i="8"/>
  <c r="OIA19" i="8"/>
  <c r="OHZ19" i="8"/>
  <c r="OHY19" i="8"/>
  <c r="OHX19" i="8"/>
  <c r="OHW19" i="8"/>
  <c r="OHV19" i="8"/>
  <c r="OHU19" i="8"/>
  <c r="OHT19" i="8"/>
  <c r="OHS19" i="8"/>
  <c r="OHR19" i="8"/>
  <c r="OHQ19" i="8"/>
  <c r="OHP19" i="8"/>
  <c r="OHO19" i="8"/>
  <c r="OHN19" i="8"/>
  <c r="OHM19" i="8"/>
  <c r="OHL19" i="8"/>
  <c r="OHK19" i="8"/>
  <c r="OHJ19" i="8"/>
  <c r="OHI19" i="8"/>
  <c r="OHH19" i="8"/>
  <c r="OHG19" i="8"/>
  <c r="OHF19" i="8"/>
  <c r="OHE19" i="8"/>
  <c r="OHD19" i="8"/>
  <c r="OHC19" i="8"/>
  <c r="OHB19" i="8"/>
  <c r="OHA19" i="8"/>
  <c r="OGZ19" i="8"/>
  <c r="OGY19" i="8"/>
  <c r="OGX19" i="8"/>
  <c r="OGW19" i="8"/>
  <c r="OGV19" i="8"/>
  <c r="OGU19" i="8"/>
  <c r="OGT19" i="8"/>
  <c r="OGS19" i="8"/>
  <c r="OGR19" i="8"/>
  <c r="OGQ19" i="8"/>
  <c r="OGP19" i="8"/>
  <c r="OGO19" i="8"/>
  <c r="OGN19" i="8"/>
  <c r="OGM19" i="8"/>
  <c r="OGL19" i="8"/>
  <c r="OGK19" i="8"/>
  <c r="OGJ19" i="8"/>
  <c r="OGI19" i="8"/>
  <c r="OGH19" i="8"/>
  <c r="OGG19" i="8"/>
  <c r="OGF19" i="8"/>
  <c r="OGE19" i="8"/>
  <c r="OGD19" i="8"/>
  <c r="OGC19" i="8"/>
  <c r="OGB19" i="8"/>
  <c r="OGA19" i="8"/>
  <c r="OFZ19" i="8"/>
  <c r="OFY19" i="8"/>
  <c r="OFX19" i="8"/>
  <c r="OFW19" i="8"/>
  <c r="OFV19" i="8"/>
  <c r="OFU19" i="8"/>
  <c r="OFT19" i="8"/>
  <c r="OFS19" i="8"/>
  <c r="OFR19" i="8"/>
  <c r="OFQ19" i="8"/>
  <c r="OFP19" i="8"/>
  <c r="OFO19" i="8"/>
  <c r="OFN19" i="8"/>
  <c r="OFM19" i="8"/>
  <c r="OFL19" i="8"/>
  <c r="OFK19" i="8"/>
  <c r="OFJ19" i="8"/>
  <c r="OFI19" i="8"/>
  <c r="OFH19" i="8"/>
  <c r="OFG19" i="8"/>
  <c r="OFF19" i="8"/>
  <c r="OFE19" i="8"/>
  <c r="OFD19" i="8"/>
  <c r="OFC19" i="8"/>
  <c r="OFB19" i="8"/>
  <c r="OFA19" i="8"/>
  <c r="OEZ19" i="8"/>
  <c r="OEY19" i="8"/>
  <c r="OEX19" i="8"/>
  <c r="OEW19" i="8"/>
  <c r="OEV19" i="8"/>
  <c r="OEU19" i="8"/>
  <c r="OET19" i="8"/>
  <c r="OES19" i="8"/>
  <c r="OER19" i="8"/>
  <c r="OEQ19" i="8"/>
  <c r="OEP19" i="8"/>
  <c r="OEO19" i="8"/>
  <c r="OEN19" i="8"/>
  <c r="OEM19" i="8"/>
  <c r="OEL19" i="8"/>
  <c r="OEK19" i="8"/>
  <c r="OEJ19" i="8"/>
  <c r="OEI19" i="8"/>
  <c r="OEH19" i="8"/>
  <c r="OEG19" i="8"/>
  <c r="OEF19" i="8"/>
  <c r="OEE19" i="8"/>
  <c r="OED19" i="8"/>
  <c r="OEC19" i="8"/>
  <c r="OEB19" i="8"/>
  <c r="OEA19" i="8"/>
  <c r="ODZ19" i="8"/>
  <c r="ODY19" i="8"/>
  <c r="ODX19" i="8"/>
  <c r="ODW19" i="8"/>
  <c r="ODV19" i="8"/>
  <c r="ODU19" i="8"/>
  <c r="ODT19" i="8"/>
  <c r="ODS19" i="8"/>
  <c r="ODR19" i="8"/>
  <c r="ODQ19" i="8"/>
  <c r="ODP19" i="8"/>
  <c r="ODO19" i="8"/>
  <c r="ODN19" i="8"/>
  <c r="ODM19" i="8"/>
  <c r="ODL19" i="8"/>
  <c r="ODK19" i="8"/>
  <c r="ODJ19" i="8"/>
  <c r="ODI19" i="8"/>
  <c r="ODH19" i="8"/>
  <c r="ODG19" i="8"/>
  <c r="ODF19" i="8"/>
  <c r="ODE19" i="8"/>
  <c r="ODD19" i="8"/>
  <c r="ODC19" i="8"/>
  <c r="ODB19" i="8"/>
  <c r="ODA19" i="8"/>
  <c r="OCZ19" i="8"/>
  <c r="OCY19" i="8"/>
  <c r="OCX19" i="8"/>
  <c r="OCW19" i="8"/>
  <c r="OCV19" i="8"/>
  <c r="OCU19" i="8"/>
  <c r="OCT19" i="8"/>
  <c r="OCS19" i="8"/>
  <c r="OCR19" i="8"/>
  <c r="OCQ19" i="8"/>
  <c r="OCP19" i="8"/>
  <c r="OCO19" i="8"/>
  <c r="OCN19" i="8"/>
  <c r="OCM19" i="8"/>
  <c r="OCL19" i="8"/>
  <c r="OCK19" i="8"/>
  <c r="OCJ19" i="8"/>
  <c r="OCI19" i="8"/>
  <c r="OCH19" i="8"/>
  <c r="OCG19" i="8"/>
  <c r="OCF19" i="8"/>
  <c r="OCE19" i="8"/>
  <c r="OCD19" i="8"/>
  <c r="OCC19" i="8"/>
  <c r="OCB19" i="8"/>
  <c r="OCA19" i="8"/>
  <c r="OBZ19" i="8"/>
  <c r="OBY19" i="8"/>
  <c r="OBX19" i="8"/>
  <c r="OBW19" i="8"/>
  <c r="OBV19" i="8"/>
  <c r="OBU19" i="8"/>
  <c r="OBT19" i="8"/>
  <c r="OBS19" i="8"/>
  <c r="OBR19" i="8"/>
  <c r="OBQ19" i="8"/>
  <c r="OBP19" i="8"/>
  <c r="OBO19" i="8"/>
  <c r="OBN19" i="8"/>
  <c r="OBM19" i="8"/>
  <c r="OBL19" i="8"/>
  <c r="OBK19" i="8"/>
  <c r="OBJ19" i="8"/>
  <c r="OBI19" i="8"/>
  <c r="OBH19" i="8"/>
  <c r="OBG19" i="8"/>
  <c r="OBF19" i="8"/>
  <c r="OBE19" i="8"/>
  <c r="OBD19" i="8"/>
  <c r="OBC19" i="8"/>
  <c r="OBB19" i="8"/>
  <c r="OBA19" i="8"/>
  <c r="OAZ19" i="8"/>
  <c r="OAY19" i="8"/>
  <c r="OAX19" i="8"/>
  <c r="OAW19" i="8"/>
  <c r="OAV19" i="8"/>
  <c r="OAU19" i="8"/>
  <c r="OAT19" i="8"/>
  <c r="OAS19" i="8"/>
  <c r="OAR19" i="8"/>
  <c r="OAQ19" i="8"/>
  <c r="OAP19" i="8"/>
  <c r="OAO19" i="8"/>
  <c r="OAN19" i="8"/>
  <c r="OAM19" i="8"/>
  <c r="OAL19" i="8"/>
  <c r="OAK19" i="8"/>
  <c r="OAJ19" i="8"/>
  <c r="OAI19" i="8"/>
  <c r="OAH19" i="8"/>
  <c r="OAG19" i="8"/>
  <c r="OAF19" i="8"/>
  <c r="OAE19" i="8"/>
  <c r="OAD19" i="8"/>
  <c r="OAC19" i="8"/>
  <c r="OAB19" i="8"/>
  <c r="OAA19" i="8"/>
  <c r="NZZ19" i="8"/>
  <c r="NZY19" i="8"/>
  <c r="NZX19" i="8"/>
  <c r="NZW19" i="8"/>
  <c r="NZV19" i="8"/>
  <c r="NZU19" i="8"/>
  <c r="NZT19" i="8"/>
  <c r="NZS19" i="8"/>
  <c r="NZR19" i="8"/>
  <c r="NZQ19" i="8"/>
  <c r="NZP19" i="8"/>
  <c r="NZO19" i="8"/>
  <c r="NZN19" i="8"/>
  <c r="NZM19" i="8"/>
  <c r="NZL19" i="8"/>
  <c r="NZK19" i="8"/>
  <c r="NZJ19" i="8"/>
  <c r="NZI19" i="8"/>
  <c r="NZH19" i="8"/>
  <c r="NZG19" i="8"/>
  <c r="NZF19" i="8"/>
  <c r="NZE19" i="8"/>
  <c r="NZD19" i="8"/>
  <c r="NZC19" i="8"/>
  <c r="NZB19" i="8"/>
  <c r="NZA19" i="8"/>
  <c r="NYZ19" i="8"/>
  <c r="NYY19" i="8"/>
  <c r="NYX19" i="8"/>
  <c r="NYW19" i="8"/>
  <c r="NYV19" i="8"/>
  <c r="NYU19" i="8"/>
  <c r="NYT19" i="8"/>
  <c r="NYS19" i="8"/>
  <c r="NYR19" i="8"/>
  <c r="NYQ19" i="8"/>
  <c r="NYP19" i="8"/>
  <c r="NYO19" i="8"/>
  <c r="NYN19" i="8"/>
  <c r="NYM19" i="8"/>
  <c r="NYL19" i="8"/>
  <c r="NYK19" i="8"/>
  <c r="NYJ19" i="8"/>
  <c r="NYI19" i="8"/>
  <c r="NYH19" i="8"/>
  <c r="NYG19" i="8"/>
  <c r="NYF19" i="8"/>
  <c r="NYE19" i="8"/>
  <c r="NYD19" i="8"/>
  <c r="NYC19" i="8"/>
  <c r="NYB19" i="8"/>
  <c r="NYA19" i="8"/>
  <c r="NXZ19" i="8"/>
  <c r="NXY19" i="8"/>
  <c r="NXX19" i="8"/>
  <c r="NXW19" i="8"/>
  <c r="NXV19" i="8"/>
  <c r="NXU19" i="8"/>
  <c r="NXT19" i="8"/>
  <c r="NXS19" i="8"/>
  <c r="NXR19" i="8"/>
  <c r="NXQ19" i="8"/>
  <c r="NXP19" i="8"/>
  <c r="NXO19" i="8"/>
  <c r="NXN19" i="8"/>
  <c r="NXM19" i="8"/>
  <c r="NXL19" i="8"/>
  <c r="NXK19" i="8"/>
  <c r="NXJ19" i="8"/>
  <c r="NXI19" i="8"/>
  <c r="NXH19" i="8"/>
  <c r="NXG19" i="8"/>
  <c r="NXF19" i="8"/>
  <c r="NXE19" i="8"/>
  <c r="NXD19" i="8"/>
  <c r="NXC19" i="8"/>
  <c r="NXB19" i="8"/>
  <c r="NXA19" i="8"/>
  <c r="NWZ19" i="8"/>
  <c r="NWY19" i="8"/>
  <c r="NWX19" i="8"/>
  <c r="NWW19" i="8"/>
  <c r="NWV19" i="8"/>
  <c r="NWU19" i="8"/>
  <c r="NWT19" i="8"/>
  <c r="NWS19" i="8"/>
  <c r="NWR19" i="8"/>
  <c r="NWQ19" i="8"/>
  <c r="NWP19" i="8"/>
  <c r="NWO19" i="8"/>
  <c r="NWN19" i="8"/>
  <c r="NWM19" i="8"/>
  <c r="NWL19" i="8"/>
  <c r="NWK19" i="8"/>
  <c r="NWJ19" i="8"/>
  <c r="NWI19" i="8"/>
  <c r="NWH19" i="8"/>
  <c r="NWG19" i="8"/>
  <c r="NWF19" i="8"/>
  <c r="NWE19" i="8"/>
  <c r="NWD19" i="8"/>
  <c r="NWC19" i="8"/>
  <c r="NWB19" i="8"/>
  <c r="NWA19" i="8"/>
  <c r="NVZ19" i="8"/>
  <c r="NVY19" i="8"/>
  <c r="NVX19" i="8"/>
  <c r="NVW19" i="8"/>
  <c r="NVV19" i="8"/>
  <c r="NVU19" i="8"/>
  <c r="NVT19" i="8"/>
  <c r="NVS19" i="8"/>
  <c r="NVR19" i="8"/>
  <c r="NVQ19" i="8"/>
  <c r="NVP19" i="8"/>
  <c r="NVO19" i="8"/>
  <c r="NVN19" i="8"/>
  <c r="NVM19" i="8"/>
  <c r="NVL19" i="8"/>
  <c r="NVK19" i="8"/>
  <c r="NVJ19" i="8"/>
  <c r="NVI19" i="8"/>
  <c r="NVH19" i="8"/>
  <c r="NVG19" i="8"/>
  <c r="NVF19" i="8"/>
  <c r="NVE19" i="8"/>
  <c r="NVD19" i="8"/>
  <c r="NVC19" i="8"/>
  <c r="NVB19" i="8"/>
  <c r="NVA19" i="8"/>
  <c r="NUZ19" i="8"/>
  <c r="NUY19" i="8"/>
  <c r="NUX19" i="8"/>
  <c r="NUW19" i="8"/>
  <c r="NUV19" i="8"/>
  <c r="NUU19" i="8"/>
  <c r="NUT19" i="8"/>
  <c r="NUS19" i="8"/>
  <c r="NUR19" i="8"/>
  <c r="NUQ19" i="8"/>
  <c r="NUP19" i="8"/>
  <c r="NUO19" i="8"/>
  <c r="NUN19" i="8"/>
  <c r="NUM19" i="8"/>
  <c r="NUL19" i="8"/>
  <c r="NUK19" i="8"/>
  <c r="NUJ19" i="8"/>
  <c r="NUI19" i="8"/>
  <c r="NUH19" i="8"/>
  <c r="NUG19" i="8"/>
  <c r="NUF19" i="8"/>
  <c r="NUE19" i="8"/>
  <c r="NUD19" i="8"/>
  <c r="NUC19" i="8"/>
  <c r="NUB19" i="8"/>
  <c r="NUA19" i="8"/>
  <c r="NTZ19" i="8"/>
  <c r="NTY19" i="8"/>
  <c r="NTX19" i="8"/>
  <c r="NTW19" i="8"/>
  <c r="NTV19" i="8"/>
  <c r="NTU19" i="8"/>
  <c r="NTT19" i="8"/>
  <c r="NTS19" i="8"/>
  <c r="NTR19" i="8"/>
  <c r="NTQ19" i="8"/>
  <c r="NTP19" i="8"/>
  <c r="NTO19" i="8"/>
  <c r="NTN19" i="8"/>
  <c r="NTM19" i="8"/>
  <c r="NTL19" i="8"/>
  <c r="NTK19" i="8"/>
  <c r="NTJ19" i="8"/>
  <c r="NTI19" i="8"/>
  <c r="NTH19" i="8"/>
  <c r="NTG19" i="8"/>
  <c r="NTF19" i="8"/>
  <c r="NTE19" i="8"/>
  <c r="NTD19" i="8"/>
  <c r="NTC19" i="8"/>
  <c r="NTB19" i="8"/>
  <c r="NTA19" i="8"/>
  <c r="NSZ19" i="8"/>
  <c r="NSY19" i="8"/>
  <c r="NSX19" i="8"/>
  <c r="NSW19" i="8"/>
  <c r="NSV19" i="8"/>
  <c r="NSU19" i="8"/>
  <c r="NST19" i="8"/>
  <c r="NSS19" i="8"/>
  <c r="NSR19" i="8"/>
  <c r="NSQ19" i="8"/>
  <c r="NSP19" i="8"/>
  <c r="NSO19" i="8"/>
  <c r="NSN19" i="8"/>
  <c r="NSM19" i="8"/>
  <c r="NSL19" i="8"/>
  <c r="NSK19" i="8"/>
  <c r="NSJ19" i="8"/>
  <c r="NSI19" i="8"/>
  <c r="NSH19" i="8"/>
  <c r="NSG19" i="8"/>
  <c r="NSF19" i="8"/>
  <c r="NSE19" i="8"/>
  <c r="NSD19" i="8"/>
  <c r="NSC19" i="8"/>
  <c r="NSB19" i="8"/>
  <c r="NSA19" i="8"/>
  <c r="NRZ19" i="8"/>
  <c r="NRY19" i="8"/>
  <c r="NRX19" i="8"/>
  <c r="NRW19" i="8"/>
  <c r="NRV19" i="8"/>
  <c r="NRU19" i="8"/>
  <c r="NRT19" i="8"/>
  <c r="NRS19" i="8"/>
  <c r="NRR19" i="8"/>
  <c r="NRQ19" i="8"/>
  <c r="NRP19" i="8"/>
  <c r="NRO19" i="8"/>
  <c r="NRN19" i="8"/>
  <c r="NRM19" i="8"/>
  <c r="NRL19" i="8"/>
  <c r="NRK19" i="8"/>
  <c r="NRJ19" i="8"/>
  <c r="NRI19" i="8"/>
  <c r="NRH19" i="8"/>
  <c r="NRG19" i="8"/>
  <c r="NRF19" i="8"/>
  <c r="NRE19" i="8"/>
  <c r="NRD19" i="8"/>
  <c r="NRC19" i="8"/>
  <c r="NRB19" i="8"/>
  <c r="NRA19" i="8"/>
  <c r="NQZ19" i="8"/>
  <c r="NQY19" i="8"/>
  <c r="NQX19" i="8"/>
  <c r="NQW19" i="8"/>
  <c r="NQV19" i="8"/>
  <c r="NQU19" i="8"/>
  <c r="NQT19" i="8"/>
  <c r="NQS19" i="8"/>
  <c r="NQR19" i="8"/>
  <c r="NQQ19" i="8"/>
  <c r="NQP19" i="8"/>
  <c r="NQO19" i="8"/>
  <c r="NQN19" i="8"/>
  <c r="NQM19" i="8"/>
  <c r="NQL19" i="8"/>
  <c r="NQK19" i="8"/>
  <c r="NQJ19" i="8"/>
  <c r="NQI19" i="8"/>
  <c r="NQH19" i="8"/>
  <c r="NQG19" i="8"/>
  <c r="NQF19" i="8"/>
  <c r="NQE19" i="8"/>
  <c r="NQD19" i="8"/>
  <c r="NQC19" i="8"/>
  <c r="NQB19" i="8"/>
  <c r="NQA19" i="8"/>
  <c r="NPZ19" i="8"/>
  <c r="NPY19" i="8"/>
  <c r="NPX19" i="8"/>
  <c r="NPW19" i="8"/>
  <c r="NPV19" i="8"/>
  <c r="NPU19" i="8"/>
  <c r="NPT19" i="8"/>
  <c r="NPS19" i="8"/>
  <c r="NPR19" i="8"/>
  <c r="NPQ19" i="8"/>
  <c r="NPP19" i="8"/>
  <c r="NPO19" i="8"/>
  <c r="NPN19" i="8"/>
  <c r="NPM19" i="8"/>
  <c r="NPL19" i="8"/>
  <c r="NPK19" i="8"/>
  <c r="NPJ19" i="8"/>
  <c r="NPI19" i="8"/>
  <c r="NPH19" i="8"/>
  <c r="NPG19" i="8"/>
  <c r="NPF19" i="8"/>
  <c r="NPE19" i="8"/>
  <c r="NPD19" i="8"/>
  <c r="NPC19" i="8"/>
  <c r="NPB19" i="8"/>
  <c r="NPA19" i="8"/>
  <c r="NOZ19" i="8"/>
  <c r="NOY19" i="8"/>
  <c r="NOX19" i="8"/>
  <c r="NOW19" i="8"/>
  <c r="NOV19" i="8"/>
  <c r="NOU19" i="8"/>
  <c r="NOT19" i="8"/>
  <c r="NOS19" i="8"/>
  <c r="NOR19" i="8"/>
  <c r="NOQ19" i="8"/>
  <c r="NOP19" i="8"/>
  <c r="NOO19" i="8"/>
  <c r="NON19" i="8"/>
  <c r="NOM19" i="8"/>
  <c r="NOL19" i="8"/>
  <c r="NOK19" i="8"/>
  <c r="NOJ19" i="8"/>
  <c r="NOI19" i="8"/>
  <c r="NOH19" i="8"/>
  <c r="NOG19" i="8"/>
  <c r="NOF19" i="8"/>
  <c r="NOE19" i="8"/>
  <c r="NOD19" i="8"/>
  <c r="NOC19" i="8"/>
  <c r="NOB19" i="8"/>
  <c r="NOA19" i="8"/>
  <c r="NNZ19" i="8"/>
  <c r="NNY19" i="8"/>
  <c r="NNX19" i="8"/>
  <c r="NNW19" i="8"/>
  <c r="NNV19" i="8"/>
  <c r="NNU19" i="8"/>
  <c r="NNT19" i="8"/>
  <c r="NNS19" i="8"/>
  <c r="NNR19" i="8"/>
  <c r="NNQ19" i="8"/>
  <c r="NNP19" i="8"/>
  <c r="NNO19" i="8"/>
  <c r="NNN19" i="8"/>
  <c r="NNM19" i="8"/>
  <c r="NNL19" i="8"/>
  <c r="NNK19" i="8"/>
  <c r="NNJ19" i="8"/>
  <c r="NNI19" i="8"/>
  <c r="NNH19" i="8"/>
  <c r="NNG19" i="8"/>
  <c r="NNF19" i="8"/>
  <c r="NNE19" i="8"/>
  <c r="NND19" i="8"/>
  <c r="NNC19" i="8"/>
  <c r="NNB19" i="8"/>
  <c r="NNA19" i="8"/>
  <c r="NMZ19" i="8"/>
  <c r="NMY19" i="8"/>
  <c r="NMX19" i="8"/>
  <c r="NMW19" i="8"/>
  <c r="NMV19" i="8"/>
  <c r="NMU19" i="8"/>
  <c r="NMT19" i="8"/>
  <c r="NMS19" i="8"/>
  <c r="NMR19" i="8"/>
  <c r="NMQ19" i="8"/>
  <c r="NMP19" i="8"/>
  <c r="NMO19" i="8"/>
  <c r="NMN19" i="8"/>
  <c r="NMM19" i="8"/>
  <c r="NML19" i="8"/>
  <c r="NMK19" i="8"/>
  <c r="NMJ19" i="8"/>
  <c r="NMI19" i="8"/>
  <c r="NMH19" i="8"/>
  <c r="NMG19" i="8"/>
  <c r="NMF19" i="8"/>
  <c r="NME19" i="8"/>
  <c r="NMD19" i="8"/>
  <c r="NMC19" i="8"/>
  <c r="NMB19" i="8"/>
  <c r="NMA19" i="8"/>
  <c r="NLZ19" i="8"/>
  <c r="NLY19" i="8"/>
  <c r="NLX19" i="8"/>
  <c r="NLW19" i="8"/>
  <c r="NLV19" i="8"/>
  <c r="NLU19" i="8"/>
  <c r="NLT19" i="8"/>
  <c r="NLS19" i="8"/>
  <c r="NLR19" i="8"/>
  <c r="NLQ19" i="8"/>
  <c r="NLP19" i="8"/>
  <c r="NLO19" i="8"/>
  <c r="NLN19" i="8"/>
  <c r="NLM19" i="8"/>
  <c r="NLL19" i="8"/>
  <c r="NLK19" i="8"/>
  <c r="NLJ19" i="8"/>
  <c r="NLI19" i="8"/>
  <c r="NLH19" i="8"/>
  <c r="NLG19" i="8"/>
  <c r="NLF19" i="8"/>
  <c r="NLE19" i="8"/>
  <c r="NLD19" i="8"/>
  <c r="NLC19" i="8"/>
  <c r="NLB19" i="8"/>
  <c r="NLA19" i="8"/>
  <c r="NKZ19" i="8"/>
  <c r="NKY19" i="8"/>
  <c r="NKX19" i="8"/>
  <c r="NKW19" i="8"/>
  <c r="NKV19" i="8"/>
  <c r="NKU19" i="8"/>
  <c r="NKT19" i="8"/>
  <c r="NKS19" i="8"/>
  <c r="NKR19" i="8"/>
  <c r="NKQ19" i="8"/>
  <c r="NKP19" i="8"/>
  <c r="NKO19" i="8"/>
  <c r="NKN19" i="8"/>
  <c r="NKM19" i="8"/>
  <c r="NKL19" i="8"/>
  <c r="NKK19" i="8"/>
  <c r="NKJ19" i="8"/>
  <c r="NKI19" i="8"/>
  <c r="NKH19" i="8"/>
  <c r="NKG19" i="8"/>
  <c r="NKF19" i="8"/>
  <c r="NKE19" i="8"/>
  <c r="NKD19" i="8"/>
  <c r="NKC19" i="8"/>
  <c r="NKB19" i="8"/>
  <c r="NKA19" i="8"/>
  <c r="NJZ19" i="8"/>
  <c r="NJY19" i="8"/>
  <c r="NJX19" i="8"/>
  <c r="NJW19" i="8"/>
  <c r="NJV19" i="8"/>
  <c r="NJU19" i="8"/>
  <c r="NJT19" i="8"/>
  <c r="NJS19" i="8"/>
  <c r="NJR19" i="8"/>
  <c r="NJQ19" i="8"/>
  <c r="NJP19" i="8"/>
  <c r="NJO19" i="8"/>
  <c r="NJN19" i="8"/>
  <c r="NJM19" i="8"/>
  <c r="NJL19" i="8"/>
  <c r="NJK19" i="8"/>
  <c r="NJJ19" i="8"/>
  <c r="NJI19" i="8"/>
  <c r="NJH19" i="8"/>
  <c r="NJG19" i="8"/>
  <c r="NJF19" i="8"/>
  <c r="NJE19" i="8"/>
  <c r="NJD19" i="8"/>
  <c r="NJC19" i="8"/>
  <c r="NJB19" i="8"/>
  <c r="NJA19" i="8"/>
  <c r="NIZ19" i="8"/>
  <c r="NIY19" i="8"/>
  <c r="NIX19" i="8"/>
  <c r="NIW19" i="8"/>
  <c r="NIV19" i="8"/>
  <c r="NIU19" i="8"/>
  <c r="NIT19" i="8"/>
  <c r="NIS19" i="8"/>
  <c r="NIR19" i="8"/>
  <c r="NIQ19" i="8"/>
  <c r="NIP19" i="8"/>
  <c r="NIO19" i="8"/>
  <c r="NIN19" i="8"/>
  <c r="NIM19" i="8"/>
  <c r="NIL19" i="8"/>
  <c r="NIK19" i="8"/>
  <c r="NIJ19" i="8"/>
  <c r="NII19" i="8"/>
  <c r="NIH19" i="8"/>
  <c r="NIG19" i="8"/>
  <c r="NIF19" i="8"/>
  <c r="NIE19" i="8"/>
  <c r="NID19" i="8"/>
  <c r="NIC19" i="8"/>
  <c r="NIB19" i="8"/>
  <c r="NIA19" i="8"/>
  <c r="NHZ19" i="8"/>
  <c r="NHY19" i="8"/>
  <c r="NHX19" i="8"/>
  <c r="NHW19" i="8"/>
  <c r="NHV19" i="8"/>
  <c r="NHU19" i="8"/>
  <c r="NHT19" i="8"/>
  <c r="NHS19" i="8"/>
  <c r="NHR19" i="8"/>
  <c r="NHQ19" i="8"/>
  <c r="NHP19" i="8"/>
  <c r="NHO19" i="8"/>
  <c r="NHN19" i="8"/>
  <c r="NHM19" i="8"/>
  <c r="NHL19" i="8"/>
  <c r="NHK19" i="8"/>
  <c r="NHJ19" i="8"/>
  <c r="NHI19" i="8"/>
  <c r="NHH19" i="8"/>
  <c r="NHG19" i="8"/>
  <c r="NHF19" i="8"/>
  <c r="NHE19" i="8"/>
  <c r="NHD19" i="8"/>
  <c r="NHC19" i="8"/>
  <c r="NHB19" i="8"/>
  <c r="NHA19" i="8"/>
  <c r="NGZ19" i="8"/>
  <c r="NGY19" i="8"/>
  <c r="NGX19" i="8"/>
  <c r="NGW19" i="8"/>
  <c r="NGV19" i="8"/>
  <c r="NGU19" i="8"/>
  <c r="NGT19" i="8"/>
  <c r="NGS19" i="8"/>
  <c r="NGR19" i="8"/>
  <c r="NGQ19" i="8"/>
  <c r="NGP19" i="8"/>
  <c r="NGO19" i="8"/>
  <c r="NGN19" i="8"/>
  <c r="NGM19" i="8"/>
  <c r="NGL19" i="8"/>
  <c r="NGK19" i="8"/>
  <c r="NGJ19" i="8"/>
  <c r="NGI19" i="8"/>
  <c r="NGH19" i="8"/>
  <c r="NGG19" i="8"/>
  <c r="NGF19" i="8"/>
  <c r="NGE19" i="8"/>
  <c r="NGD19" i="8"/>
  <c r="NGC19" i="8"/>
  <c r="NGB19" i="8"/>
  <c r="NGA19" i="8"/>
  <c r="NFZ19" i="8"/>
  <c r="NFY19" i="8"/>
  <c r="NFX19" i="8"/>
  <c r="NFW19" i="8"/>
  <c r="NFV19" i="8"/>
  <c r="NFU19" i="8"/>
  <c r="NFT19" i="8"/>
  <c r="NFS19" i="8"/>
  <c r="NFR19" i="8"/>
  <c r="NFQ19" i="8"/>
  <c r="NFP19" i="8"/>
  <c r="NFO19" i="8"/>
  <c r="NFN19" i="8"/>
  <c r="NFM19" i="8"/>
  <c r="NFL19" i="8"/>
  <c r="NFK19" i="8"/>
  <c r="NFJ19" i="8"/>
  <c r="NFI19" i="8"/>
  <c r="NFH19" i="8"/>
  <c r="NFG19" i="8"/>
  <c r="NFF19" i="8"/>
  <c r="NFE19" i="8"/>
  <c r="NFD19" i="8"/>
  <c r="NFC19" i="8"/>
  <c r="NFB19" i="8"/>
  <c r="NFA19" i="8"/>
  <c r="NEZ19" i="8"/>
  <c r="NEY19" i="8"/>
  <c r="NEX19" i="8"/>
  <c r="NEW19" i="8"/>
  <c r="NEV19" i="8"/>
  <c r="NEU19" i="8"/>
  <c r="NET19" i="8"/>
  <c r="NES19" i="8"/>
  <c r="NER19" i="8"/>
  <c r="NEQ19" i="8"/>
  <c r="NEP19" i="8"/>
  <c r="NEO19" i="8"/>
  <c r="NEN19" i="8"/>
  <c r="NEM19" i="8"/>
  <c r="NEL19" i="8"/>
  <c r="NEK19" i="8"/>
  <c r="NEJ19" i="8"/>
  <c r="NEI19" i="8"/>
  <c r="NEH19" i="8"/>
  <c r="NEG19" i="8"/>
  <c r="NEF19" i="8"/>
  <c r="NEE19" i="8"/>
  <c r="NED19" i="8"/>
  <c r="NEC19" i="8"/>
  <c r="NEB19" i="8"/>
  <c r="NEA19" i="8"/>
  <c r="NDZ19" i="8"/>
  <c r="NDY19" i="8"/>
  <c r="NDX19" i="8"/>
  <c r="NDW19" i="8"/>
  <c r="NDV19" i="8"/>
  <c r="NDU19" i="8"/>
  <c r="NDT19" i="8"/>
  <c r="NDS19" i="8"/>
  <c r="NDR19" i="8"/>
  <c r="NDQ19" i="8"/>
  <c r="NDP19" i="8"/>
  <c r="NDO19" i="8"/>
  <c r="NDN19" i="8"/>
  <c r="NDM19" i="8"/>
  <c r="NDL19" i="8"/>
  <c r="NDK19" i="8"/>
  <c r="NDJ19" i="8"/>
  <c r="NDI19" i="8"/>
  <c r="NDH19" i="8"/>
  <c r="NDG19" i="8"/>
  <c r="NDF19" i="8"/>
  <c r="NDE19" i="8"/>
  <c r="NDD19" i="8"/>
  <c r="NDC19" i="8"/>
  <c r="NDB19" i="8"/>
  <c r="NDA19" i="8"/>
  <c r="NCZ19" i="8"/>
  <c r="NCY19" i="8"/>
  <c r="NCX19" i="8"/>
  <c r="NCW19" i="8"/>
  <c r="NCV19" i="8"/>
  <c r="NCU19" i="8"/>
  <c r="NCT19" i="8"/>
  <c r="NCS19" i="8"/>
  <c r="NCR19" i="8"/>
  <c r="NCQ19" i="8"/>
  <c r="NCP19" i="8"/>
  <c r="NCO19" i="8"/>
  <c r="NCN19" i="8"/>
  <c r="NCM19" i="8"/>
  <c r="NCL19" i="8"/>
  <c r="NCK19" i="8"/>
  <c r="NCJ19" i="8"/>
  <c r="NCI19" i="8"/>
  <c r="NCH19" i="8"/>
  <c r="NCG19" i="8"/>
  <c r="NCF19" i="8"/>
  <c r="NCE19" i="8"/>
  <c r="NCD19" i="8"/>
  <c r="NCC19" i="8"/>
  <c r="NCB19" i="8"/>
  <c r="NCA19" i="8"/>
  <c r="NBZ19" i="8"/>
  <c r="NBY19" i="8"/>
  <c r="NBX19" i="8"/>
  <c r="NBW19" i="8"/>
  <c r="NBV19" i="8"/>
  <c r="NBU19" i="8"/>
  <c r="NBT19" i="8"/>
  <c r="NBS19" i="8"/>
  <c r="NBR19" i="8"/>
  <c r="NBQ19" i="8"/>
  <c r="NBP19" i="8"/>
  <c r="NBO19" i="8"/>
  <c r="NBN19" i="8"/>
  <c r="NBM19" i="8"/>
  <c r="NBL19" i="8"/>
  <c r="NBK19" i="8"/>
  <c r="NBJ19" i="8"/>
  <c r="NBI19" i="8"/>
  <c r="NBH19" i="8"/>
  <c r="NBG19" i="8"/>
  <c r="NBF19" i="8"/>
  <c r="NBE19" i="8"/>
  <c r="NBD19" i="8"/>
  <c r="NBC19" i="8"/>
  <c r="NBB19" i="8"/>
  <c r="NBA19" i="8"/>
  <c r="NAZ19" i="8"/>
  <c r="NAY19" i="8"/>
  <c r="NAX19" i="8"/>
  <c r="NAW19" i="8"/>
  <c r="NAV19" i="8"/>
  <c r="NAU19" i="8"/>
  <c r="NAT19" i="8"/>
  <c r="NAS19" i="8"/>
  <c r="NAR19" i="8"/>
  <c r="NAQ19" i="8"/>
  <c r="NAP19" i="8"/>
  <c r="NAO19" i="8"/>
  <c r="NAN19" i="8"/>
  <c r="NAM19" i="8"/>
  <c r="NAL19" i="8"/>
  <c r="NAK19" i="8"/>
  <c r="NAJ19" i="8"/>
  <c r="NAI19" i="8"/>
  <c r="NAH19" i="8"/>
  <c r="NAG19" i="8"/>
  <c r="NAF19" i="8"/>
  <c r="NAE19" i="8"/>
  <c r="NAD19" i="8"/>
  <c r="NAC19" i="8"/>
  <c r="NAB19" i="8"/>
  <c r="NAA19" i="8"/>
  <c r="MZZ19" i="8"/>
  <c r="MZY19" i="8"/>
  <c r="MZX19" i="8"/>
  <c r="MZW19" i="8"/>
  <c r="MZV19" i="8"/>
  <c r="MZU19" i="8"/>
  <c r="MZT19" i="8"/>
  <c r="MZS19" i="8"/>
  <c r="MZR19" i="8"/>
  <c r="MZQ19" i="8"/>
  <c r="MZP19" i="8"/>
  <c r="MZO19" i="8"/>
  <c r="MZN19" i="8"/>
  <c r="MZM19" i="8"/>
  <c r="MZL19" i="8"/>
  <c r="MZK19" i="8"/>
  <c r="MZJ19" i="8"/>
  <c r="MZI19" i="8"/>
  <c r="MZH19" i="8"/>
  <c r="MZG19" i="8"/>
  <c r="MZF19" i="8"/>
  <c r="MZE19" i="8"/>
  <c r="MZD19" i="8"/>
  <c r="MZC19" i="8"/>
  <c r="MZB19" i="8"/>
  <c r="MZA19" i="8"/>
  <c r="MYZ19" i="8"/>
  <c r="MYY19" i="8"/>
  <c r="MYX19" i="8"/>
  <c r="MYW19" i="8"/>
  <c r="MYV19" i="8"/>
  <c r="MYU19" i="8"/>
  <c r="MYT19" i="8"/>
  <c r="MYS19" i="8"/>
  <c r="MYR19" i="8"/>
  <c r="MYQ19" i="8"/>
  <c r="MYP19" i="8"/>
  <c r="MYO19" i="8"/>
  <c r="MYN19" i="8"/>
  <c r="MYM19" i="8"/>
  <c r="MYL19" i="8"/>
  <c r="MYK19" i="8"/>
  <c r="MYJ19" i="8"/>
  <c r="MYI19" i="8"/>
  <c r="MYH19" i="8"/>
  <c r="MYG19" i="8"/>
  <c r="MYF19" i="8"/>
  <c r="MYE19" i="8"/>
  <c r="MYD19" i="8"/>
  <c r="MYC19" i="8"/>
  <c r="MYB19" i="8"/>
  <c r="MYA19" i="8"/>
  <c r="MXZ19" i="8"/>
  <c r="MXY19" i="8"/>
  <c r="MXX19" i="8"/>
  <c r="MXW19" i="8"/>
  <c r="MXV19" i="8"/>
  <c r="MXU19" i="8"/>
  <c r="MXT19" i="8"/>
  <c r="MXS19" i="8"/>
  <c r="MXR19" i="8"/>
  <c r="MXQ19" i="8"/>
  <c r="MXP19" i="8"/>
  <c r="MXO19" i="8"/>
  <c r="MXN19" i="8"/>
  <c r="MXM19" i="8"/>
  <c r="MXL19" i="8"/>
  <c r="MXK19" i="8"/>
  <c r="MXJ19" i="8"/>
  <c r="MXI19" i="8"/>
  <c r="MXH19" i="8"/>
  <c r="MXG19" i="8"/>
  <c r="MXF19" i="8"/>
  <c r="MXE19" i="8"/>
  <c r="MXD19" i="8"/>
  <c r="MXC19" i="8"/>
  <c r="MXB19" i="8"/>
  <c r="MXA19" i="8"/>
  <c r="MWZ19" i="8"/>
  <c r="MWY19" i="8"/>
  <c r="MWX19" i="8"/>
  <c r="MWW19" i="8"/>
  <c r="MWV19" i="8"/>
  <c r="MWU19" i="8"/>
  <c r="MWT19" i="8"/>
  <c r="MWS19" i="8"/>
  <c r="MWR19" i="8"/>
  <c r="MWQ19" i="8"/>
  <c r="MWP19" i="8"/>
  <c r="MWO19" i="8"/>
  <c r="MWN19" i="8"/>
  <c r="MWM19" i="8"/>
  <c r="MWL19" i="8"/>
  <c r="MWK19" i="8"/>
  <c r="MWJ19" i="8"/>
  <c r="MWI19" i="8"/>
  <c r="MWH19" i="8"/>
  <c r="MWG19" i="8"/>
  <c r="MWF19" i="8"/>
  <c r="MWE19" i="8"/>
  <c r="MWD19" i="8"/>
  <c r="MWC19" i="8"/>
  <c r="MWB19" i="8"/>
  <c r="MWA19" i="8"/>
  <c r="MVZ19" i="8"/>
  <c r="MVY19" i="8"/>
  <c r="MVX19" i="8"/>
  <c r="MVW19" i="8"/>
  <c r="MVV19" i="8"/>
  <c r="MVU19" i="8"/>
  <c r="MVT19" i="8"/>
  <c r="MVS19" i="8"/>
  <c r="MVR19" i="8"/>
  <c r="MVQ19" i="8"/>
  <c r="MVP19" i="8"/>
  <c r="MVO19" i="8"/>
  <c r="MVN19" i="8"/>
  <c r="MVM19" i="8"/>
  <c r="MVL19" i="8"/>
  <c r="MVK19" i="8"/>
  <c r="MVJ19" i="8"/>
  <c r="MVI19" i="8"/>
  <c r="MVH19" i="8"/>
  <c r="MVG19" i="8"/>
  <c r="MVF19" i="8"/>
  <c r="MVE19" i="8"/>
  <c r="MVD19" i="8"/>
  <c r="MVC19" i="8"/>
  <c r="MVB19" i="8"/>
  <c r="MVA19" i="8"/>
  <c r="MUZ19" i="8"/>
  <c r="MUY19" i="8"/>
  <c r="MUX19" i="8"/>
  <c r="MUW19" i="8"/>
  <c r="MUV19" i="8"/>
  <c r="MUU19" i="8"/>
  <c r="MUT19" i="8"/>
  <c r="MUS19" i="8"/>
  <c r="MUR19" i="8"/>
  <c r="MUQ19" i="8"/>
  <c r="MUP19" i="8"/>
  <c r="MUO19" i="8"/>
  <c r="MUN19" i="8"/>
  <c r="MUM19" i="8"/>
  <c r="MUL19" i="8"/>
  <c r="MUK19" i="8"/>
  <c r="MUJ19" i="8"/>
  <c r="MUI19" i="8"/>
  <c r="MUH19" i="8"/>
  <c r="MUG19" i="8"/>
  <c r="MUF19" i="8"/>
  <c r="MUE19" i="8"/>
  <c r="MUD19" i="8"/>
  <c r="MUC19" i="8"/>
  <c r="MUB19" i="8"/>
  <c r="MUA19" i="8"/>
  <c r="MTZ19" i="8"/>
  <c r="MTY19" i="8"/>
  <c r="MTX19" i="8"/>
  <c r="MTW19" i="8"/>
  <c r="MTV19" i="8"/>
  <c r="MTU19" i="8"/>
  <c r="MTT19" i="8"/>
  <c r="MTS19" i="8"/>
  <c r="MTR19" i="8"/>
  <c r="MTQ19" i="8"/>
  <c r="MTP19" i="8"/>
  <c r="MTO19" i="8"/>
  <c r="MTN19" i="8"/>
  <c r="MTM19" i="8"/>
  <c r="MTL19" i="8"/>
  <c r="MTK19" i="8"/>
  <c r="MTJ19" i="8"/>
  <c r="MTI19" i="8"/>
  <c r="MTH19" i="8"/>
  <c r="MTG19" i="8"/>
  <c r="MTF19" i="8"/>
  <c r="MTE19" i="8"/>
  <c r="MTD19" i="8"/>
  <c r="MTC19" i="8"/>
  <c r="MTB19" i="8"/>
  <c r="MTA19" i="8"/>
  <c r="MSZ19" i="8"/>
  <c r="MSY19" i="8"/>
  <c r="MSX19" i="8"/>
  <c r="MSW19" i="8"/>
  <c r="MSV19" i="8"/>
  <c r="MSU19" i="8"/>
  <c r="MST19" i="8"/>
  <c r="MSS19" i="8"/>
  <c r="MSR19" i="8"/>
  <c r="MSQ19" i="8"/>
  <c r="MSP19" i="8"/>
  <c r="MSO19" i="8"/>
  <c r="MSN19" i="8"/>
  <c r="MSM19" i="8"/>
  <c r="MSL19" i="8"/>
  <c r="MSK19" i="8"/>
  <c r="MSJ19" i="8"/>
  <c r="MSI19" i="8"/>
  <c r="MSH19" i="8"/>
  <c r="MSG19" i="8"/>
  <c r="MSF19" i="8"/>
  <c r="MSE19" i="8"/>
  <c r="MSD19" i="8"/>
  <c r="MSC19" i="8"/>
  <c r="MSB19" i="8"/>
  <c r="MSA19" i="8"/>
  <c r="MRZ19" i="8"/>
  <c r="MRY19" i="8"/>
  <c r="MRX19" i="8"/>
  <c r="MRW19" i="8"/>
  <c r="MRV19" i="8"/>
  <c r="MRU19" i="8"/>
  <c r="MRT19" i="8"/>
  <c r="MRS19" i="8"/>
  <c r="MRR19" i="8"/>
  <c r="MRQ19" i="8"/>
  <c r="MRP19" i="8"/>
  <c r="MRO19" i="8"/>
  <c r="MRN19" i="8"/>
  <c r="MRM19" i="8"/>
  <c r="MRL19" i="8"/>
  <c r="MRK19" i="8"/>
  <c r="MRJ19" i="8"/>
  <c r="MRI19" i="8"/>
  <c r="MRH19" i="8"/>
  <c r="MRG19" i="8"/>
  <c r="MRF19" i="8"/>
  <c r="MRE19" i="8"/>
  <c r="MRD19" i="8"/>
  <c r="MRC19" i="8"/>
  <c r="MRB19" i="8"/>
  <c r="MRA19" i="8"/>
  <c r="MQZ19" i="8"/>
  <c r="MQY19" i="8"/>
  <c r="MQX19" i="8"/>
  <c r="MQW19" i="8"/>
  <c r="MQV19" i="8"/>
  <c r="MQU19" i="8"/>
  <c r="MQT19" i="8"/>
  <c r="MQS19" i="8"/>
  <c r="MQR19" i="8"/>
  <c r="MQQ19" i="8"/>
  <c r="MQP19" i="8"/>
  <c r="MQO19" i="8"/>
  <c r="MQN19" i="8"/>
  <c r="MQM19" i="8"/>
  <c r="MQL19" i="8"/>
  <c r="MQK19" i="8"/>
  <c r="MQJ19" i="8"/>
  <c r="MQI19" i="8"/>
  <c r="MQH19" i="8"/>
  <c r="MQG19" i="8"/>
  <c r="MQF19" i="8"/>
  <c r="MQE19" i="8"/>
  <c r="MQD19" i="8"/>
  <c r="MQC19" i="8"/>
  <c r="MQB19" i="8"/>
  <c r="MQA19" i="8"/>
  <c r="MPZ19" i="8"/>
  <c r="MPY19" i="8"/>
  <c r="MPX19" i="8"/>
  <c r="MPW19" i="8"/>
  <c r="MPV19" i="8"/>
  <c r="MPU19" i="8"/>
  <c r="MPT19" i="8"/>
  <c r="MPS19" i="8"/>
  <c r="MPR19" i="8"/>
  <c r="MPQ19" i="8"/>
  <c r="MPP19" i="8"/>
  <c r="MPO19" i="8"/>
  <c r="MPN19" i="8"/>
  <c r="MPM19" i="8"/>
  <c r="MPL19" i="8"/>
  <c r="MPK19" i="8"/>
  <c r="MPJ19" i="8"/>
  <c r="MPI19" i="8"/>
  <c r="MPH19" i="8"/>
  <c r="MPG19" i="8"/>
  <c r="MPF19" i="8"/>
  <c r="MPE19" i="8"/>
  <c r="MPD19" i="8"/>
  <c r="MPC19" i="8"/>
  <c r="MPB19" i="8"/>
  <c r="MPA19" i="8"/>
  <c r="MOZ19" i="8"/>
  <c r="MOY19" i="8"/>
  <c r="MOX19" i="8"/>
  <c r="MOW19" i="8"/>
  <c r="MOV19" i="8"/>
  <c r="MOU19" i="8"/>
  <c r="MOT19" i="8"/>
  <c r="MOS19" i="8"/>
  <c r="MOR19" i="8"/>
  <c r="MOQ19" i="8"/>
  <c r="MOP19" i="8"/>
  <c r="MOO19" i="8"/>
  <c r="MON19" i="8"/>
  <c r="MOM19" i="8"/>
  <c r="MOL19" i="8"/>
  <c r="MOK19" i="8"/>
  <c r="MOJ19" i="8"/>
  <c r="MOI19" i="8"/>
  <c r="MOH19" i="8"/>
  <c r="MOG19" i="8"/>
  <c r="MOF19" i="8"/>
  <c r="MOE19" i="8"/>
  <c r="MOD19" i="8"/>
  <c r="MOC19" i="8"/>
  <c r="MOB19" i="8"/>
  <c r="MOA19" i="8"/>
  <c r="MNZ19" i="8"/>
  <c r="MNY19" i="8"/>
  <c r="MNX19" i="8"/>
  <c r="MNW19" i="8"/>
  <c r="MNV19" i="8"/>
  <c r="MNU19" i="8"/>
  <c r="MNT19" i="8"/>
  <c r="MNS19" i="8"/>
  <c r="MNR19" i="8"/>
  <c r="MNQ19" i="8"/>
  <c r="MNP19" i="8"/>
  <c r="MNO19" i="8"/>
  <c r="MNN19" i="8"/>
  <c r="MNM19" i="8"/>
  <c r="MNL19" i="8"/>
  <c r="MNK19" i="8"/>
  <c r="MNJ19" i="8"/>
  <c r="MNI19" i="8"/>
  <c r="MNH19" i="8"/>
  <c r="MNG19" i="8"/>
  <c r="MNF19" i="8"/>
  <c r="MNE19" i="8"/>
  <c r="MND19" i="8"/>
  <c r="MNC19" i="8"/>
  <c r="MNB19" i="8"/>
  <c r="MNA19" i="8"/>
  <c r="MMZ19" i="8"/>
  <c r="MMY19" i="8"/>
  <c r="MMX19" i="8"/>
  <c r="MMW19" i="8"/>
  <c r="MMV19" i="8"/>
  <c r="MMU19" i="8"/>
  <c r="MMT19" i="8"/>
  <c r="MMS19" i="8"/>
  <c r="MMR19" i="8"/>
  <c r="MMQ19" i="8"/>
  <c r="MMP19" i="8"/>
  <c r="MMO19" i="8"/>
  <c r="MMN19" i="8"/>
  <c r="MMM19" i="8"/>
  <c r="MML19" i="8"/>
  <c r="MMK19" i="8"/>
  <c r="MMJ19" i="8"/>
  <c r="MMI19" i="8"/>
  <c r="MMH19" i="8"/>
  <c r="MMG19" i="8"/>
  <c r="MMF19" i="8"/>
  <c r="MME19" i="8"/>
  <c r="MMD19" i="8"/>
  <c r="MMC19" i="8"/>
  <c r="MMB19" i="8"/>
  <c r="MMA19" i="8"/>
  <c r="MLZ19" i="8"/>
  <c r="MLY19" i="8"/>
  <c r="MLX19" i="8"/>
  <c r="MLW19" i="8"/>
  <c r="MLV19" i="8"/>
  <c r="MLU19" i="8"/>
  <c r="MLT19" i="8"/>
  <c r="MLS19" i="8"/>
  <c r="MLR19" i="8"/>
  <c r="MLQ19" i="8"/>
  <c r="MLP19" i="8"/>
  <c r="MLO19" i="8"/>
  <c r="MLN19" i="8"/>
  <c r="MLM19" i="8"/>
  <c r="MLL19" i="8"/>
  <c r="MLK19" i="8"/>
  <c r="MLJ19" i="8"/>
  <c r="MLI19" i="8"/>
  <c r="MLH19" i="8"/>
  <c r="MLG19" i="8"/>
  <c r="MLF19" i="8"/>
  <c r="MLE19" i="8"/>
  <c r="MLD19" i="8"/>
  <c r="MLC19" i="8"/>
  <c r="MLB19" i="8"/>
  <c r="MLA19" i="8"/>
  <c r="MKZ19" i="8"/>
  <c r="MKY19" i="8"/>
  <c r="MKX19" i="8"/>
  <c r="MKW19" i="8"/>
  <c r="MKV19" i="8"/>
  <c r="MKU19" i="8"/>
  <c r="MKT19" i="8"/>
  <c r="MKS19" i="8"/>
  <c r="MKR19" i="8"/>
  <c r="MKQ19" i="8"/>
  <c r="MKP19" i="8"/>
  <c r="MKO19" i="8"/>
  <c r="MKN19" i="8"/>
  <c r="MKM19" i="8"/>
  <c r="MKL19" i="8"/>
  <c r="MKK19" i="8"/>
  <c r="MKJ19" i="8"/>
  <c r="MKI19" i="8"/>
  <c r="MKH19" i="8"/>
  <c r="MKG19" i="8"/>
  <c r="MKF19" i="8"/>
  <c r="MKE19" i="8"/>
  <c r="MKD19" i="8"/>
  <c r="MKC19" i="8"/>
  <c r="MKB19" i="8"/>
  <c r="MKA19" i="8"/>
  <c r="MJZ19" i="8"/>
  <c r="MJY19" i="8"/>
  <c r="MJX19" i="8"/>
  <c r="MJW19" i="8"/>
  <c r="MJV19" i="8"/>
  <c r="MJU19" i="8"/>
  <c r="MJT19" i="8"/>
  <c r="MJS19" i="8"/>
  <c r="MJR19" i="8"/>
  <c r="MJQ19" i="8"/>
  <c r="MJP19" i="8"/>
  <c r="MJO19" i="8"/>
  <c r="MJN19" i="8"/>
  <c r="MJM19" i="8"/>
  <c r="MJL19" i="8"/>
  <c r="MJK19" i="8"/>
  <c r="MJJ19" i="8"/>
  <c r="MJI19" i="8"/>
  <c r="MJH19" i="8"/>
  <c r="MJG19" i="8"/>
  <c r="MJF19" i="8"/>
  <c r="MJE19" i="8"/>
  <c r="MJD19" i="8"/>
  <c r="MJC19" i="8"/>
  <c r="MJB19" i="8"/>
  <c r="MJA19" i="8"/>
  <c r="MIZ19" i="8"/>
  <c r="MIY19" i="8"/>
  <c r="MIX19" i="8"/>
  <c r="MIW19" i="8"/>
  <c r="MIV19" i="8"/>
  <c r="MIU19" i="8"/>
  <c r="MIT19" i="8"/>
  <c r="MIS19" i="8"/>
  <c r="MIR19" i="8"/>
  <c r="MIQ19" i="8"/>
  <c r="MIP19" i="8"/>
  <c r="MIO19" i="8"/>
  <c r="MIN19" i="8"/>
  <c r="MIM19" i="8"/>
  <c r="MIL19" i="8"/>
  <c r="MIK19" i="8"/>
  <c r="MIJ19" i="8"/>
  <c r="MII19" i="8"/>
  <c r="MIH19" i="8"/>
  <c r="MIG19" i="8"/>
  <c r="MIF19" i="8"/>
  <c r="MIE19" i="8"/>
  <c r="MID19" i="8"/>
  <c r="MIC19" i="8"/>
  <c r="MIB19" i="8"/>
  <c r="MIA19" i="8"/>
  <c r="MHZ19" i="8"/>
  <c r="MHY19" i="8"/>
  <c r="MHX19" i="8"/>
  <c r="MHW19" i="8"/>
  <c r="MHV19" i="8"/>
  <c r="MHU19" i="8"/>
  <c r="MHT19" i="8"/>
  <c r="MHS19" i="8"/>
  <c r="MHR19" i="8"/>
  <c r="MHQ19" i="8"/>
  <c r="MHP19" i="8"/>
  <c r="MHO19" i="8"/>
  <c r="MHN19" i="8"/>
  <c r="MHM19" i="8"/>
  <c r="MHL19" i="8"/>
  <c r="MHK19" i="8"/>
  <c r="MHJ19" i="8"/>
  <c r="MHI19" i="8"/>
  <c r="MHH19" i="8"/>
  <c r="MHG19" i="8"/>
  <c r="MHF19" i="8"/>
  <c r="MHE19" i="8"/>
  <c r="MHD19" i="8"/>
  <c r="MHC19" i="8"/>
  <c r="MHB19" i="8"/>
  <c r="MHA19" i="8"/>
  <c r="MGZ19" i="8"/>
  <c r="MGY19" i="8"/>
  <c r="MGX19" i="8"/>
  <c r="MGW19" i="8"/>
  <c r="MGV19" i="8"/>
  <c r="MGU19" i="8"/>
  <c r="MGT19" i="8"/>
  <c r="MGS19" i="8"/>
  <c r="MGR19" i="8"/>
  <c r="MGQ19" i="8"/>
  <c r="MGP19" i="8"/>
  <c r="MGO19" i="8"/>
  <c r="MGN19" i="8"/>
  <c r="MGM19" i="8"/>
  <c r="MGL19" i="8"/>
  <c r="MGK19" i="8"/>
  <c r="MGJ19" i="8"/>
  <c r="MGI19" i="8"/>
  <c r="MGH19" i="8"/>
  <c r="MGG19" i="8"/>
  <c r="MGF19" i="8"/>
  <c r="MGE19" i="8"/>
  <c r="MGD19" i="8"/>
  <c r="MGC19" i="8"/>
  <c r="MGB19" i="8"/>
  <c r="MGA19" i="8"/>
  <c r="MFZ19" i="8"/>
  <c r="MFY19" i="8"/>
  <c r="MFX19" i="8"/>
  <c r="MFW19" i="8"/>
  <c r="MFV19" i="8"/>
  <c r="MFU19" i="8"/>
  <c r="MFT19" i="8"/>
  <c r="MFS19" i="8"/>
  <c r="MFR19" i="8"/>
  <c r="MFQ19" i="8"/>
  <c r="MFP19" i="8"/>
  <c r="MFO19" i="8"/>
  <c r="MFN19" i="8"/>
  <c r="MFM19" i="8"/>
  <c r="MFL19" i="8"/>
  <c r="MFK19" i="8"/>
  <c r="MFJ19" i="8"/>
  <c r="MFI19" i="8"/>
  <c r="MFH19" i="8"/>
  <c r="MFG19" i="8"/>
  <c r="MFF19" i="8"/>
  <c r="MFE19" i="8"/>
  <c r="MFD19" i="8"/>
  <c r="MFC19" i="8"/>
  <c r="MFB19" i="8"/>
  <c r="MFA19" i="8"/>
  <c r="MEZ19" i="8"/>
  <c r="MEY19" i="8"/>
  <c r="MEX19" i="8"/>
  <c r="MEW19" i="8"/>
  <c r="MEV19" i="8"/>
  <c r="MEU19" i="8"/>
  <c r="MET19" i="8"/>
  <c r="MES19" i="8"/>
  <c r="MER19" i="8"/>
  <c r="MEQ19" i="8"/>
  <c r="MEP19" i="8"/>
  <c r="MEO19" i="8"/>
  <c r="MEN19" i="8"/>
  <c r="MEM19" i="8"/>
  <c r="MEL19" i="8"/>
  <c r="MEK19" i="8"/>
  <c r="MEJ19" i="8"/>
  <c r="MEI19" i="8"/>
  <c r="MEH19" i="8"/>
  <c r="MEG19" i="8"/>
  <c r="MEF19" i="8"/>
  <c r="MEE19" i="8"/>
  <c r="MED19" i="8"/>
  <c r="MEC19" i="8"/>
  <c r="MEB19" i="8"/>
  <c r="MEA19" i="8"/>
  <c r="MDZ19" i="8"/>
  <c r="MDY19" i="8"/>
  <c r="MDX19" i="8"/>
  <c r="MDW19" i="8"/>
  <c r="MDV19" i="8"/>
  <c r="MDU19" i="8"/>
  <c r="MDT19" i="8"/>
  <c r="MDS19" i="8"/>
  <c r="MDR19" i="8"/>
  <c r="MDQ19" i="8"/>
  <c r="MDP19" i="8"/>
  <c r="MDO19" i="8"/>
  <c r="MDN19" i="8"/>
  <c r="MDM19" i="8"/>
  <c r="MDL19" i="8"/>
  <c r="MDK19" i="8"/>
  <c r="MDJ19" i="8"/>
  <c r="MDI19" i="8"/>
  <c r="MDH19" i="8"/>
  <c r="MDG19" i="8"/>
  <c r="MDF19" i="8"/>
  <c r="MDE19" i="8"/>
  <c r="MDD19" i="8"/>
  <c r="MDC19" i="8"/>
  <c r="MDB19" i="8"/>
  <c r="MDA19" i="8"/>
  <c r="MCZ19" i="8"/>
  <c r="MCY19" i="8"/>
  <c r="MCX19" i="8"/>
  <c r="MCW19" i="8"/>
  <c r="MCV19" i="8"/>
  <c r="MCU19" i="8"/>
  <c r="MCT19" i="8"/>
  <c r="MCS19" i="8"/>
  <c r="MCR19" i="8"/>
  <c r="MCQ19" i="8"/>
  <c r="MCP19" i="8"/>
  <c r="MCO19" i="8"/>
  <c r="MCN19" i="8"/>
  <c r="MCM19" i="8"/>
  <c r="MCL19" i="8"/>
  <c r="MCK19" i="8"/>
  <c r="MCJ19" i="8"/>
  <c r="MCI19" i="8"/>
  <c r="MCH19" i="8"/>
  <c r="MCG19" i="8"/>
  <c r="MCF19" i="8"/>
  <c r="MCE19" i="8"/>
  <c r="MCD19" i="8"/>
  <c r="MCC19" i="8"/>
  <c r="MCB19" i="8"/>
  <c r="MCA19" i="8"/>
  <c r="MBZ19" i="8"/>
  <c r="MBY19" i="8"/>
  <c r="MBX19" i="8"/>
  <c r="MBW19" i="8"/>
  <c r="MBV19" i="8"/>
  <c r="MBU19" i="8"/>
  <c r="MBT19" i="8"/>
  <c r="MBS19" i="8"/>
  <c r="MBR19" i="8"/>
  <c r="MBQ19" i="8"/>
  <c r="MBP19" i="8"/>
  <c r="MBO19" i="8"/>
  <c r="MBN19" i="8"/>
  <c r="MBM19" i="8"/>
  <c r="MBL19" i="8"/>
  <c r="MBK19" i="8"/>
  <c r="MBJ19" i="8"/>
  <c r="MBI19" i="8"/>
  <c r="MBH19" i="8"/>
  <c r="MBG19" i="8"/>
  <c r="MBF19" i="8"/>
  <c r="MBE19" i="8"/>
  <c r="MBD19" i="8"/>
  <c r="MBC19" i="8"/>
  <c r="MBB19" i="8"/>
  <c r="MBA19" i="8"/>
  <c r="MAZ19" i="8"/>
  <c r="MAY19" i="8"/>
  <c r="MAX19" i="8"/>
  <c r="MAW19" i="8"/>
  <c r="MAV19" i="8"/>
  <c r="MAU19" i="8"/>
  <c r="MAT19" i="8"/>
  <c r="MAS19" i="8"/>
  <c r="MAR19" i="8"/>
  <c r="MAQ19" i="8"/>
  <c r="MAP19" i="8"/>
  <c r="MAO19" i="8"/>
  <c r="MAN19" i="8"/>
  <c r="MAM19" i="8"/>
  <c r="MAL19" i="8"/>
  <c r="MAK19" i="8"/>
  <c r="MAJ19" i="8"/>
  <c r="MAI19" i="8"/>
  <c r="MAH19" i="8"/>
  <c r="MAG19" i="8"/>
  <c r="MAF19" i="8"/>
  <c r="MAE19" i="8"/>
  <c r="MAD19" i="8"/>
  <c r="MAC19" i="8"/>
  <c r="MAB19" i="8"/>
  <c r="MAA19" i="8"/>
  <c r="LZZ19" i="8"/>
  <c r="LZY19" i="8"/>
  <c r="LZX19" i="8"/>
  <c r="LZW19" i="8"/>
  <c r="LZV19" i="8"/>
  <c r="LZU19" i="8"/>
  <c r="LZT19" i="8"/>
  <c r="LZS19" i="8"/>
  <c r="LZR19" i="8"/>
  <c r="LZQ19" i="8"/>
  <c r="LZP19" i="8"/>
  <c r="LZO19" i="8"/>
  <c r="LZN19" i="8"/>
  <c r="LZM19" i="8"/>
  <c r="LZL19" i="8"/>
  <c r="LZK19" i="8"/>
  <c r="LZJ19" i="8"/>
  <c r="LZI19" i="8"/>
  <c r="LZH19" i="8"/>
  <c r="LZG19" i="8"/>
  <c r="LZF19" i="8"/>
  <c r="LZE19" i="8"/>
  <c r="LZD19" i="8"/>
  <c r="LZC19" i="8"/>
  <c r="LZB19" i="8"/>
  <c r="LZA19" i="8"/>
  <c r="LYZ19" i="8"/>
  <c r="LYY19" i="8"/>
  <c r="LYX19" i="8"/>
  <c r="LYW19" i="8"/>
  <c r="LYV19" i="8"/>
  <c r="LYU19" i="8"/>
  <c r="LYT19" i="8"/>
  <c r="LYS19" i="8"/>
  <c r="LYR19" i="8"/>
  <c r="LYQ19" i="8"/>
  <c r="LYP19" i="8"/>
  <c r="LYO19" i="8"/>
  <c r="LYN19" i="8"/>
  <c r="LYM19" i="8"/>
  <c r="LYL19" i="8"/>
  <c r="LYK19" i="8"/>
  <c r="LYJ19" i="8"/>
  <c r="LYI19" i="8"/>
  <c r="LYH19" i="8"/>
  <c r="LYG19" i="8"/>
  <c r="LYF19" i="8"/>
  <c r="LYE19" i="8"/>
  <c r="LYD19" i="8"/>
  <c r="LYC19" i="8"/>
  <c r="LYB19" i="8"/>
  <c r="LYA19" i="8"/>
  <c r="LXZ19" i="8"/>
  <c r="LXY19" i="8"/>
  <c r="LXX19" i="8"/>
  <c r="LXW19" i="8"/>
  <c r="LXV19" i="8"/>
  <c r="LXU19" i="8"/>
  <c r="LXT19" i="8"/>
  <c r="LXS19" i="8"/>
  <c r="LXR19" i="8"/>
  <c r="LXQ19" i="8"/>
  <c r="LXP19" i="8"/>
  <c r="LXO19" i="8"/>
  <c r="LXN19" i="8"/>
  <c r="LXM19" i="8"/>
  <c r="LXL19" i="8"/>
  <c r="LXK19" i="8"/>
  <c r="LXJ19" i="8"/>
  <c r="LXI19" i="8"/>
  <c r="LXH19" i="8"/>
  <c r="LXG19" i="8"/>
  <c r="LXF19" i="8"/>
  <c r="LXE19" i="8"/>
  <c r="LXD19" i="8"/>
  <c r="LXC19" i="8"/>
  <c r="LXB19" i="8"/>
  <c r="LXA19" i="8"/>
  <c r="LWZ19" i="8"/>
  <c r="LWY19" i="8"/>
  <c r="LWX19" i="8"/>
  <c r="LWW19" i="8"/>
  <c r="LWV19" i="8"/>
  <c r="LWU19" i="8"/>
  <c r="LWT19" i="8"/>
  <c r="LWS19" i="8"/>
  <c r="LWR19" i="8"/>
  <c r="LWQ19" i="8"/>
  <c r="LWP19" i="8"/>
  <c r="LWO19" i="8"/>
  <c r="LWN19" i="8"/>
  <c r="LWM19" i="8"/>
  <c r="LWL19" i="8"/>
  <c r="LWK19" i="8"/>
  <c r="LWJ19" i="8"/>
  <c r="LWI19" i="8"/>
  <c r="LWH19" i="8"/>
  <c r="LWG19" i="8"/>
  <c r="LWF19" i="8"/>
  <c r="LWE19" i="8"/>
  <c r="LWD19" i="8"/>
  <c r="LWC19" i="8"/>
  <c r="LWB19" i="8"/>
  <c r="LWA19" i="8"/>
  <c r="LVZ19" i="8"/>
  <c r="LVY19" i="8"/>
  <c r="LVX19" i="8"/>
  <c r="LVW19" i="8"/>
  <c r="LVV19" i="8"/>
  <c r="LVU19" i="8"/>
  <c r="LVT19" i="8"/>
  <c r="LVS19" i="8"/>
  <c r="LVR19" i="8"/>
  <c r="LVQ19" i="8"/>
  <c r="LVP19" i="8"/>
  <c r="LVO19" i="8"/>
  <c r="LVN19" i="8"/>
  <c r="LVM19" i="8"/>
  <c r="LVL19" i="8"/>
  <c r="LVK19" i="8"/>
  <c r="LVJ19" i="8"/>
  <c r="LVI19" i="8"/>
  <c r="LVH19" i="8"/>
  <c r="LVG19" i="8"/>
  <c r="LVF19" i="8"/>
  <c r="LVE19" i="8"/>
  <c r="LVD19" i="8"/>
  <c r="LVC19" i="8"/>
  <c r="LVB19" i="8"/>
  <c r="LVA19" i="8"/>
  <c r="LUZ19" i="8"/>
  <c r="LUY19" i="8"/>
  <c r="LUX19" i="8"/>
  <c r="LUW19" i="8"/>
  <c r="LUV19" i="8"/>
  <c r="LUU19" i="8"/>
  <c r="LUT19" i="8"/>
  <c r="LUS19" i="8"/>
  <c r="LUR19" i="8"/>
  <c r="LUQ19" i="8"/>
  <c r="LUP19" i="8"/>
  <c r="LUO19" i="8"/>
  <c r="LUN19" i="8"/>
  <c r="LUM19" i="8"/>
  <c r="LUL19" i="8"/>
  <c r="LUK19" i="8"/>
  <c r="LUJ19" i="8"/>
  <c r="LUI19" i="8"/>
  <c r="LUH19" i="8"/>
  <c r="LUG19" i="8"/>
  <c r="LUF19" i="8"/>
  <c r="LUE19" i="8"/>
  <c r="LUD19" i="8"/>
  <c r="LUC19" i="8"/>
  <c r="LUB19" i="8"/>
  <c r="LUA19" i="8"/>
  <c r="LTZ19" i="8"/>
  <c r="LTY19" i="8"/>
  <c r="LTX19" i="8"/>
  <c r="LTW19" i="8"/>
  <c r="LTV19" i="8"/>
  <c r="LTU19" i="8"/>
  <c r="LTT19" i="8"/>
  <c r="LTS19" i="8"/>
  <c r="LTR19" i="8"/>
  <c r="LTQ19" i="8"/>
  <c r="LTP19" i="8"/>
  <c r="LTO19" i="8"/>
  <c r="LTN19" i="8"/>
  <c r="LTM19" i="8"/>
  <c r="LTL19" i="8"/>
  <c r="LTK19" i="8"/>
  <c r="LTJ19" i="8"/>
  <c r="LTI19" i="8"/>
  <c r="LTH19" i="8"/>
  <c r="LTG19" i="8"/>
  <c r="LTF19" i="8"/>
  <c r="LTE19" i="8"/>
  <c r="LTD19" i="8"/>
  <c r="LTC19" i="8"/>
  <c r="LTB19" i="8"/>
  <c r="LTA19" i="8"/>
  <c r="LSZ19" i="8"/>
  <c r="LSY19" i="8"/>
  <c r="LSX19" i="8"/>
  <c r="LSW19" i="8"/>
  <c r="LSV19" i="8"/>
  <c r="LSU19" i="8"/>
  <c r="LST19" i="8"/>
  <c r="LSS19" i="8"/>
  <c r="LSR19" i="8"/>
  <c r="LSQ19" i="8"/>
  <c r="LSP19" i="8"/>
  <c r="LSO19" i="8"/>
  <c r="LSN19" i="8"/>
  <c r="LSM19" i="8"/>
  <c r="LSL19" i="8"/>
  <c r="LSK19" i="8"/>
  <c r="LSJ19" i="8"/>
  <c r="LSI19" i="8"/>
  <c r="LSH19" i="8"/>
  <c r="LSG19" i="8"/>
  <c r="LSF19" i="8"/>
  <c r="LSE19" i="8"/>
  <c r="LSD19" i="8"/>
  <c r="LSC19" i="8"/>
  <c r="LSB19" i="8"/>
  <c r="LSA19" i="8"/>
  <c r="LRZ19" i="8"/>
  <c r="LRY19" i="8"/>
  <c r="LRX19" i="8"/>
  <c r="LRW19" i="8"/>
  <c r="LRV19" i="8"/>
  <c r="LRU19" i="8"/>
  <c r="LRT19" i="8"/>
  <c r="LRS19" i="8"/>
  <c r="LRR19" i="8"/>
  <c r="LRQ19" i="8"/>
  <c r="LRP19" i="8"/>
  <c r="LRO19" i="8"/>
  <c r="LRN19" i="8"/>
  <c r="LRM19" i="8"/>
  <c r="LRL19" i="8"/>
  <c r="LRK19" i="8"/>
  <c r="LRJ19" i="8"/>
  <c r="LRI19" i="8"/>
  <c r="LRH19" i="8"/>
  <c r="LRG19" i="8"/>
  <c r="LRF19" i="8"/>
  <c r="LRE19" i="8"/>
  <c r="LRD19" i="8"/>
  <c r="LRC19" i="8"/>
  <c r="LRB19" i="8"/>
  <c r="LRA19" i="8"/>
  <c r="LQZ19" i="8"/>
  <c r="LQY19" i="8"/>
  <c r="LQX19" i="8"/>
  <c r="LQW19" i="8"/>
  <c r="LQV19" i="8"/>
  <c r="LQU19" i="8"/>
  <c r="LQT19" i="8"/>
  <c r="LQS19" i="8"/>
  <c r="LQR19" i="8"/>
  <c r="LQQ19" i="8"/>
  <c r="LQP19" i="8"/>
  <c r="LQO19" i="8"/>
  <c r="LQN19" i="8"/>
  <c r="LQM19" i="8"/>
  <c r="LQL19" i="8"/>
  <c r="LQK19" i="8"/>
  <c r="LQJ19" i="8"/>
  <c r="LQI19" i="8"/>
  <c r="LQH19" i="8"/>
  <c r="LQG19" i="8"/>
  <c r="LQF19" i="8"/>
  <c r="LQE19" i="8"/>
  <c r="LQD19" i="8"/>
  <c r="LQC19" i="8"/>
  <c r="LQB19" i="8"/>
  <c r="LQA19" i="8"/>
  <c r="LPZ19" i="8"/>
  <c r="LPY19" i="8"/>
  <c r="LPX19" i="8"/>
  <c r="LPW19" i="8"/>
  <c r="LPV19" i="8"/>
  <c r="LPU19" i="8"/>
  <c r="LPT19" i="8"/>
  <c r="LPS19" i="8"/>
  <c r="LPR19" i="8"/>
  <c r="LPQ19" i="8"/>
  <c r="LPP19" i="8"/>
  <c r="LPO19" i="8"/>
  <c r="LPN19" i="8"/>
  <c r="LPM19" i="8"/>
  <c r="LPL19" i="8"/>
  <c r="LPK19" i="8"/>
  <c r="LPJ19" i="8"/>
  <c r="LPI19" i="8"/>
  <c r="LPH19" i="8"/>
  <c r="LPG19" i="8"/>
  <c r="LPF19" i="8"/>
  <c r="LPE19" i="8"/>
  <c r="LPD19" i="8"/>
  <c r="LPC19" i="8"/>
  <c r="LPB19" i="8"/>
  <c r="LPA19" i="8"/>
  <c r="LOZ19" i="8"/>
  <c r="LOY19" i="8"/>
  <c r="LOX19" i="8"/>
  <c r="LOW19" i="8"/>
  <c r="LOV19" i="8"/>
  <c r="LOU19" i="8"/>
  <c r="LOT19" i="8"/>
  <c r="LOS19" i="8"/>
  <c r="LOR19" i="8"/>
  <c r="LOQ19" i="8"/>
  <c r="LOP19" i="8"/>
  <c r="LOO19" i="8"/>
  <c r="LON19" i="8"/>
  <c r="LOM19" i="8"/>
  <c r="LOL19" i="8"/>
  <c r="LOK19" i="8"/>
  <c r="LOJ19" i="8"/>
  <c r="LOI19" i="8"/>
  <c r="LOH19" i="8"/>
  <c r="LOG19" i="8"/>
  <c r="LOF19" i="8"/>
  <c r="LOE19" i="8"/>
  <c r="LOD19" i="8"/>
  <c r="LOC19" i="8"/>
  <c r="LOB19" i="8"/>
  <c r="LOA19" i="8"/>
  <c r="LNZ19" i="8"/>
  <c r="LNY19" i="8"/>
  <c r="LNX19" i="8"/>
  <c r="LNW19" i="8"/>
  <c r="LNV19" i="8"/>
  <c r="LNU19" i="8"/>
  <c r="LNT19" i="8"/>
  <c r="LNS19" i="8"/>
  <c r="LNR19" i="8"/>
  <c r="LNQ19" i="8"/>
  <c r="LNP19" i="8"/>
  <c r="LNO19" i="8"/>
  <c r="LNN19" i="8"/>
  <c r="LNM19" i="8"/>
  <c r="LNL19" i="8"/>
  <c r="LNK19" i="8"/>
  <c r="LNJ19" i="8"/>
  <c r="LNI19" i="8"/>
  <c r="LNH19" i="8"/>
  <c r="LNG19" i="8"/>
  <c r="LNF19" i="8"/>
  <c r="LNE19" i="8"/>
  <c r="LND19" i="8"/>
  <c r="LNC19" i="8"/>
  <c r="LNB19" i="8"/>
  <c r="LNA19" i="8"/>
  <c r="LMZ19" i="8"/>
  <c r="LMY19" i="8"/>
  <c r="LMX19" i="8"/>
  <c r="LMW19" i="8"/>
  <c r="LMV19" i="8"/>
  <c r="LMU19" i="8"/>
  <c r="LMT19" i="8"/>
  <c r="LMS19" i="8"/>
  <c r="LMR19" i="8"/>
  <c r="LMQ19" i="8"/>
  <c r="LMP19" i="8"/>
  <c r="LMO19" i="8"/>
  <c r="LMN19" i="8"/>
  <c r="LMM19" i="8"/>
  <c r="LML19" i="8"/>
  <c r="LMK19" i="8"/>
  <c r="LMJ19" i="8"/>
  <c r="LMI19" i="8"/>
  <c r="LMH19" i="8"/>
  <c r="LMG19" i="8"/>
  <c r="LMF19" i="8"/>
  <c r="LME19" i="8"/>
  <c r="LMD19" i="8"/>
  <c r="LMC19" i="8"/>
  <c r="LMB19" i="8"/>
  <c r="LMA19" i="8"/>
  <c r="LLZ19" i="8"/>
  <c r="LLY19" i="8"/>
  <c r="LLX19" i="8"/>
  <c r="LLW19" i="8"/>
  <c r="LLV19" i="8"/>
  <c r="LLU19" i="8"/>
  <c r="LLT19" i="8"/>
  <c r="LLS19" i="8"/>
  <c r="LLR19" i="8"/>
  <c r="LLQ19" i="8"/>
  <c r="LLP19" i="8"/>
  <c r="LLO19" i="8"/>
  <c r="LLN19" i="8"/>
  <c r="LLM19" i="8"/>
  <c r="LLL19" i="8"/>
  <c r="LLK19" i="8"/>
  <c r="LLJ19" i="8"/>
  <c r="LLI19" i="8"/>
  <c r="LLH19" i="8"/>
  <c r="LLG19" i="8"/>
  <c r="LLF19" i="8"/>
  <c r="LLE19" i="8"/>
  <c r="LLD19" i="8"/>
  <c r="LLC19" i="8"/>
  <c r="LLB19" i="8"/>
  <c r="LLA19" i="8"/>
  <c r="LKZ19" i="8"/>
  <c r="LKY19" i="8"/>
  <c r="LKX19" i="8"/>
  <c r="LKW19" i="8"/>
  <c r="LKV19" i="8"/>
  <c r="LKU19" i="8"/>
  <c r="LKT19" i="8"/>
  <c r="LKS19" i="8"/>
  <c r="LKR19" i="8"/>
  <c r="LKQ19" i="8"/>
  <c r="LKP19" i="8"/>
  <c r="LKO19" i="8"/>
  <c r="LKN19" i="8"/>
  <c r="LKM19" i="8"/>
  <c r="LKL19" i="8"/>
  <c r="LKK19" i="8"/>
  <c r="LKJ19" i="8"/>
  <c r="LKI19" i="8"/>
  <c r="LKH19" i="8"/>
  <c r="LKG19" i="8"/>
  <c r="LKF19" i="8"/>
  <c r="LKE19" i="8"/>
  <c r="LKD19" i="8"/>
  <c r="LKC19" i="8"/>
  <c r="LKB19" i="8"/>
  <c r="LKA19" i="8"/>
  <c r="LJZ19" i="8"/>
  <c r="LJY19" i="8"/>
  <c r="LJX19" i="8"/>
  <c r="LJW19" i="8"/>
  <c r="LJV19" i="8"/>
  <c r="LJU19" i="8"/>
  <c r="LJT19" i="8"/>
  <c r="LJS19" i="8"/>
  <c r="LJR19" i="8"/>
  <c r="LJQ19" i="8"/>
  <c r="LJP19" i="8"/>
  <c r="LJO19" i="8"/>
  <c r="LJN19" i="8"/>
  <c r="LJM19" i="8"/>
  <c r="LJL19" i="8"/>
  <c r="LJK19" i="8"/>
  <c r="LJJ19" i="8"/>
  <c r="LJI19" i="8"/>
  <c r="LJH19" i="8"/>
  <c r="LJG19" i="8"/>
  <c r="LJF19" i="8"/>
  <c r="LJE19" i="8"/>
  <c r="LJD19" i="8"/>
  <c r="LJC19" i="8"/>
  <c r="LJB19" i="8"/>
  <c r="LJA19" i="8"/>
  <c r="LIZ19" i="8"/>
  <c r="LIY19" i="8"/>
  <c r="LIX19" i="8"/>
  <c r="LIW19" i="8"/>
  <c r="LIV19" i="8"/>
  <c r="LIU19" i="8"/>
  <c r="LIT19" i="8"/>
  <c r="LIS19" i="8"/>
  <c r="LIR19" i="8"/>
  <c r="LIQ19" i="8"/>
  <c r="LIP19" i="8"/>
  <c r="LIO19" i="8"/>
  <c r="LIN19" i="8"/>
  <c r="LIM19" i="8"/>
  <c r="LIL19" i="8"/>
  <c r="LIK19" i="8"/>
  <c r="LIJ19" i="8"/>
  <c r="LII19" i="8"/>
  <c r="LIH19" i="8"/>
  <c r="LIG19" i="8"/>
  <c r="LIF19" i="8"/>
  <c r="LIE19" i="8"/>
  <c r="LID19" i="8"/>
  <c r="LIC19" i="8"/>
  <c r="LIB19" i="8"/>
  <c r="LIA19" i="8"/>
  <c r="LHZ19" i="8"/>
  <c r="LHY19" i="8"/>
  <c r="LHX19" i="8"/>
  <c r="LHW19" i="8"/>
  <c r="LHV19" i="8"/>
  <c r="LHU19" i="8"/>
  <c r="LHT19" i="8"/>
  <c r="LHS19" i="8"/>
  <c r="LHR19" i="8"/>
  <c r="LHQ19" i="8"/>
  <c r="LHP19" i="8"/>
  <c r="LHO19" i="8"/>
  <c r="LHN19" i="8"/>
  <c r="LHM19" i="8"/>
  <c r="LHL19" i="8"/>
  <c r="LHK19" i="8"/>
  <c r="LHJ19" i="8"/>
  <c r="LHI19" i="8"/>
  <c r="LHH19" i="8"/>
  <c r="LHG19" i="8"/>
  <c r="LHF19" i="8"/>
  <c r="LHE19" i="8"/>
  <c r="LHD19" i="8"/>
  <c r="LHC19" i="8"/>
  <c r="LHB19" i="8"/>
  <c r="LHA19" i="8"/>
  <c r="LGZ19" i="8"/>
  <c r="LGY19" i="8"/>
  <c r="LGX19" i="8"/>
  <c r="LGW19" i="8"/>
  <c r="LGV19" i="8"/>
  <c r="LGU19" i="8"/>
  <c r="LGT19" i="8"/>
  <c r="LGS19" i="8"/>
  <c r="LGR19" i="8"/>
  <c r="LGQ19" i="8"/>
  <c r="LGP19" i="8"/>
  <c r="LGO19" i="8"/>
  <c r="LGN19" i="8"/>
  <c r="LGM19" i="8"/>
  <c r="LGL19" i="8"/>
  <c r="LGK19" i="8"/>
  <c r="LGJ19" i="8"/>
  <c r="LGI19" i="8"/>
  <c r="LGH19" i="8"/>
  <c r="LGG19" i="8"/>
  <c r="LGF19" i="8"/>
  <c r="LGE19" i="8"/>
  <c r="LGD19" i="8"/>
  <c r="LGC19" i="8"/>
  <c r="LGB19" i="8"/>
  <c r="LGA19" i="8"/>
  <c r="LFZ19" i="8"/>
  <c r="LFY19" i="8"/>
  <c r="LFX19" i="8"/>
  <c r="LFW19" i="8"/>
  <c r="LFV19" i="8"/>
  <c r="LFU19" i="8"/>
  <c r="LFT19" i="8"/>
  <c r="LFS19" i="8"/>
  <c r="LFR19" i="8"/>
  <c r="LFQ19" i="8"/>
  <c r="LFP19" i="8"/>
  <c r="LFO19" i="8"/>
  <c r="LFN19" i="8"/>
  <c r="LFM19" i="8"/>
  <c r="LFL19" i="8"/>
  <c r="LFK19" i="8"/>
  <c r="LFJ19" i="8"/>
  <c r="LFI19" i="8"/>
  <c r="LFH19" i="8"/>
  <c r="LFG19" i="8"/>
  <c r="LFF19" i="8"/>
  <c r="LFE19" i="8"/>
  <c r="LFD19" i="8"/>
  <c r="LFC19" i="8"/>
  <c r="LFB19" i="8"/>
  <c r="LFA19" i="8"/>
  <c r="LEZ19" i="8"/>
  <c r="LEY19" i="8"/>
  <c r="LEX19" i="8"/>
  <c r="LEW19" i="8"/>
  <c r="LEV19" i="8"/>
  <c r="LEU19" i="8"/>
  <c r="LET19" i="8"/>
  <c r="LES19" i="8"/>
  <c r="LER19" i="8"/>
  <c r="LEQ19" i="8"/>
  <c r="LEP19" i="8"/>
  <c r="LEO19" i="8"/>
  <c r="LEN19" i="8"/>
  <c r="LEM19" i="8"/>
  <c r="LEL19" i="8"/>
  <c r="LEK19" i="8"/>
  <c r="LEJ19" i="8"/>
  <c r="LEI19" i="8"/>
  <c r="LEH19" i="8"/>
  <c r="LEG19" i="8"/>
  <c r="LEF19" i="8"/>
  <c r="LEE19" i="8"/>
  <c r="LED19" i="8"/>
  <c r="LEC19" i="8"/>
  <c r="LEB19" i="8"/>
  <c r="LEA19" i="8"/>
  <c r="LDZ19" i="8"/>
  <c r="LDY19" i="8"/>
  <c r="LDX19" i="8"/>
  <c r="LDW19" i="8"/>
  <c r="LDV19" i="8"/>
  <c r="LDU19" i="8"/>
  <c r="LDT19" i="8"/>
  <c r="LDS19" i="8"/>
  <c r="LDR19" i="8"/>
  <c r="LDQ19" i="8"/>
  <c r="LDP19" i="8"/>
  <c r="LDO19" i="8"/>
  <c r="LDN19" i="8"/>
  <c r="LDM19" i="8"/>
  <c r="LDL19" i="8"/>
  <c r="LDK19" i="8"/>
  <c r="LDJ19" i="8"/>
  <c r="LDI19" i="8"/>
  <c r="LDH19" i="8"/>
  <c r="LDG19" i="8"/>
  <c r="LDF19" i="8"/>
  <c r="LDE19" i="8"/>
  <c r="LDD19" i="8"/>
  <c r="LDC19" i="8"/>
  <c r="LDB19" i="8"/>
  <c r="LDA19" i="8"/>
  <c r="LCZ19" i="8"/>
  <c r="LCY19" i="8"/>
  <c r="LCX19" i="8"/>
  <c r="LCW19" i="8"/>
  <c r="LCV19" i="8"/>
  <c r="LCU19" i="8"/>
  <c r="LCT19" i="8"/>
  <c r="LCS19" i="8"/>
  <c r="LCR19" i="8"/>
  <c r="LCQ19" i="8"/>
  <c r="LCP19" i="8"/>
  <c r="LCO19" i="8"/>
  <c r="LCN19" i="8"/>
  <c r="LCM19" i="8"/>
  <c r="LCL19" i="8"/>
  <c r="LCK19" i="8"/>
  <c r="LCJ19" i="8"/>
  <c r="LCI19" i="8"/>
  <c r="LCH19" i="8"/>
  <c r="LCG19" i="8"/>
  <c r="LCF19" i="8"/>
  <c r="LCE19" i="8"/>
  <c r="LCD19" i="8"/>
  <c r="LCC19" i="8"/>
  <c r="LCB19" i="8"/>
  <c r="LCA19" i="8"/>
  <c r="LBZ19" i="8"/>
  <c r="LBY19" i="8"/>
  <c r="LBX19" i="8"/>
  <c r="LBW19" i="8"/>
  <c r="LBV19" i="8"/>
  <c r="LBU19" i="8"/>
  <c r="LBT19" i="8"/>
  <c r="LBS19" i="8"/>
  <c r="LBR19" i="8"/>
  <c r="LBQ19" i="8"/>
  <c r="LBP19" i="8"/>
  <c r="LBO19" i="8"/>
  <c r="LBN19" i="8"/>
  <c r="LBM19" i="8"/>
  <c r="LBL19" i="8"/>
  <c r="LBK19" i="8"/>
  <c r="LBJ19" i="8"/>
  <c r="LBI19" i="8"/>
  <c r="LBH19" i="8"/>
  <c r="LBG19" i="8"/>
  <c r="LBF19" i="8"/>
  <c r="LBE19" i="8"/>
  <c r="LBD19" i="8"/>
  <c r="LBC19" i="8"/>
  <c r="LBB19" i="8"/>
  <c r="LBA19" i="8"/>
  <c r="LAZ19" i="8"/>
  <c r="LAY19" i="8"/>
  <c r="LAX19" i="8"/>
  <c r="LAW19" i="8"/>
  <c r="LAV19" i="8"/>
  <c r="LAU19" i="8"/>
  <c r="LAT19" i="8"/>
  <c r="LAS19" i="8"/>
  <c r="LAR19" i="8"/>
  <c r="LAQ19" i="8"/>
  <c r="LAP19" i="8"/>
  <c r="LAO19" i="8"/>
  <c r="LAN19" i="8"/>
  <c r="LAM19" i="8"/>
  <c r="LAL19" i="8"/>
  <c r="LAK19" i="8"/>
  <c r="LAJ19" i="8"/>
  <c r="LAI19" i="8"/>
  <c r="LAH19" i="8"/>
  <c r="LAG19" i="8"/>
  <c r="LAF19" i="8"/>
  <c r="LAE19" i="8"/>
  <c r="LAD19" i="8"/>
  <c r="LAC19" i="8"/>
  <c r="LAB19" i="8"/>
  <c r="LAA19" i="8"/>
  <c r="KZZ19" i="8"/>
  <c r="KZY19" i="8"/>
  <c r="KZX19" i="8"/>
  <c r="KZW19" i="8"/>
  <c r="KZV19" i="8"/>
  <c r="KZU19" i="8"/>
  <c r="KZT19" i="8"/>
  <c r="KZS19" i="8"/>
  <c r="KZR19" i="8"/>
  <c r="KZQ19" i="8"/>
  <c r="KZP19" i="8"/>
  <c r="KZO19" i="8"/>
  <c r="KZN19" i="8"/>
  <c r="KZM19" i="8"/>
  <c r="KZL19" i="8"/>
  <c r="KZK19" i="8"/>
  <c r="KZJ19" i="8"/>
  <c r="KZI19" i="8"/>
  <c r="KZH19" i="8"/>
  <c r="KZG19" i="8"/>
  <c r="KZF19" i="8"/>
  <c r="KZE19" i="8"/>
  <c r="KZD19" i="8"/>
  <c r="KZC19" i="8"/>
  <c r="KZB19" i="8"/>
  <c r="KZA19" i="8"/>
  <c r="KYZ19" i="8"/>
  <c r="KYY19" i="8"/>
  <c r="KYX19" i="8"/>
  <c r="KYW19" i="8"/>
  <c r="KYV19" i="8"/>
  <c r="KYU19" i="8"/>
  <c r="KYT19" i="8"/>
  <c r="KYS19" i="8"/>
  <c r="KYR19" i="8"/>
  <c r="KYQ19" i="8"/>
  <c r="KYP19" i="8"/>
  <c r="KYO19" i="8"/>
  <c r="KYN19" i="8"/>
  <c r="KYM19" i="8"/>
  <c r="KYL19" i="8"/>
  <c r="KYK19" i="8"/>
  <c r="KYJ19" i="8"/>
  <c r="KYI19" i="8"/>
  <c r="KYH19" i="8"/>
  <c r="KYG19" i="8"/>
  <c r="KYF19" i="8"/>
  <c r="KYE19" i="8"/>
  <c r="KYD19" i="8"/>
  <c r="KYC19" i="8"/>
  <c r="KYB19" i="8"/>
  <c r="KYA19" i="8"/>
  <c r="KXZ19" i="8"/>
  <c r="KXY19" i="8"/>
  <c r="KXX19" i="8"/>
  <c r="KXW19" i="8"/>
  <c r="KXV19" i="8"/>
  <c r="KXU19" i="8"/>
  <c r="KXT19" i="8"/>
  <c r="KXS19" i="8"/>
  <c r="KXR19" i="8"/>
  <c r="KXQ19" i="8"/>
  <c r="KXP19" i="8"/>
  <c r="KXO19" i="8"/>
  <c r="KXN19" i="8"/>
  <c r="KXM19" i="8"/>
  <c r="KXL19" i="8"/>
  <c r="KXK19" i="8"/>
  <c r="KXJ19" i="8"/>
  <c r="KXI19" i="8"/>
  <c r="KXH19" i="8"/>
  <c r="KXG19" i="8"/>
  <c r="KXF19" i="8"/>
  <c r="KXE19" i="8"/>
  <c r="KXD19" i="8"/>
  <c r="KXC19" i="8"/>
  <c r="KXB19" i="8"/>
  <c r="KXA19" i="8"/>
  <c r="KWZ19" i="8"/>
  <c r="KWY19" i="8"/>
  <c r="KWX19" i="8"/>
  <c r="KWW19" i="8"/>
  <c r="KWV19" i="8"/>
  <c r="KWU19" i="8"/>
  <c r="KWT19" i="8"/>
  <c r="KWS19" i="8"/>
  <c r="KWR19" i="8"/>
  <c r="KWQ19" i="8"/>
  <c r="KWP19" i="8"/>
  <c r="KWO19" i="8"/>
  <c r="KWN19" i="8"/>
  <c r="KWM19" i="8"/>
  <c r="KWL19" i="8"/>
  <c r="KWK19" i="8"/>
  <c r="KWJ19" i="8"/>
  <c r="KWI19" i="8"/>
  <c r="KWH19" i="8"/>
  <c r="KWG19" i="8"/>
  <c r="KWF19" i="8"/>
  <c r="KWE19" i="8"/>
  <c r="KWD19" i="8"/>
  <c r="KWC19" i="8"/>
  <c r="KWB19" i="8"/>
  <c r="KWA19" i="8"/>
  <c r="KVZ19" i="8"/>
  <c r="KVY19" i="8"/>
  <c r="KVX19" i="8"/>
  <c r="KVW19" i="8"/>
  <c r="KVV19" i="8"/>
  <c r="KVU19" i="8"/>
  <c r="KVT19" i="8"/>
  <c r="KVS19" i="8"/>
  <c r="KVR19" i="8"/>
  <c r="KVQ19" i="8"/>
  <c r="KVP19" i="8"/>
  <c r="KVO19" i="8"/>
  <c r="KVN19" i="8"/>
  <c r="KVM19" i="8"/>
  <c r="KVL19" i="8"/>
  <c r="KVK19" i="8"/>
  <c r="KVJ19" i="8"/>
  <c r="KVI19" i="8"/>
  <c r="KVH19" i="8"/>
  <c r="KVG19" i="8"/>
  <c r="KVF19" i="8"/>
  <c r="KVE19" i="8"/>
  <c r="KVD19" i="8"/>
  <c r="KVC19" i="8"/>
  <c r="KVB19" i="8"/>
  <c r="KVA19" i="8"/>
  <c r="KUZ19" i="8"/>
  <c r="KUY19" i="8"/>
  <c r="KUX19" i="8"/>
  <c r="KUW19" i="8"/>
  <c r="KUV19" i="8"/>
  <c r="KUU19" i="8"/>
  <c r="KUT19" i="8"/>
  <c r="KUS19" i="8"/>
  <c r="KUR19" i="8"/>
  <c r="KUQ19" i="8"/>
  <c r="KUP19" i="8"/>
  <c r="KUO19" i="8"/>
  <c r="KUN19" i="8"/>
  <c r="KUM19" i="8"/>
  <c r="KUL19" i="8"/>
  <c r="KUK19" i="8"/>
  <c r="KUJ19" i="8"/>
  <c r="KUI19" i="8"/>
  <c r="KUH19" i="8"/>
  <c r="KUG19" i="8"/>
  <c r="KUF19" i="8"/>
  <c r="KUE19" i="8"/>
  <c r="KUD19" i="8"/>
  <c r="KUC19" i="8"/>
  <c r="KUB19" i="8"/>
  <c r="KUA19" i="8"/>
  <c r="KTZ19" i="8"/>
  <c r="KTY19" i="8"/>
  <c r="KTX19" i="8"/>
  <c r="KTW19" i="8"/>
  <c r="KTV19" i="8"/>
  <c r="KTU19" i="8"/>
  <c r="KTT19" i="8"/>
  <c r="KTS19" i="8"/>
  <c r="KTR19" i="8"/>
  <c r="KTQ19" i="8"/>
  <c r="KTP19" i="8"/>
  <c r="KTO19" i="8"/>
  <c r="KTN19" i="8"/>
  <c r="KTM19" i="8"/>
  <c r="KTL19" i="8"/>
  <c r="KTK19" i="8"/>
  <c r="KTJ19" i="8"/>
  <c r="KTI19" i="8"/>
  <c r="KTH19" i="8"/>
  <c r="KTG19" i="8"/>
  <c r="KTF19" i="8"/>
  <c r="KTE19" i="8"/>
  <c r="KTD19" i="8"/>
  <c r="KTC19" i="8"/>
  <c r="KTB19" i="8"/>
  <c r="KTA19" i="8"/>
  <c r="KSZ19" i="8"/>
  <c r="KSY19" i="8"/>
  <c r="KSX19" i="8"/>
  <c r="KSW19" i="8"/>
  <c r="KSV19" i="8"/>
  <c r="KSU19" i="8"/>
  <c r="KST19" i="8"/>
  <c r="KSS19" i="8"/>
  <c r="KSR19" i="8"/>
  <c r="KSQ19" i="8"/>
  <c r="KSP19" i="8"/>
  <c r="KSO19" i="8"/>
  <c r="KSN19" i="8"/>
  <c r="KSM19" i="8"/>
  <c r="KSL19" i="8"/>
  <c r="KSK19" i="8"/>
  <c r="KSJ19" i="8"/>
  <c r="KSI19" i="8"/>
  <c r="KSH19" i="8"/>
  <c r="KSG19" i="8"/>
  <c r="KSF19" i="8"/>
  <c r="KSE19" i="8"/>
  <c r="KSD19" i="8"/>
  <c r="KSC19" i="8"/>
  <c r="KSB19" i="8"/>
  <c r="KSA19" i="8"/>
  <c r="KRZ19" i="8"/>
  <c r="KRY19" i="8"/>
  <c r="KRX19" i="8"/>
  <c r="KRW19" i="8"/>
  <c r="KRV19" i="8"/>
  <c r="KRU19" i="8"/>
  <c r="KRT19" i="8"/>
  <c r="KRS19" i="8"/>
  <c r="KRR19" i="8"/>
  <c r="KRQ19" i="8"/>
  <c r="KRP19" i="8"/>
  <c r="KRO19" i="8"/>
  <c r="KRN19" i="8"/>
  <c r="KRM19" i="8"/>
  <c r="KRL19" i="8"/>
  <c r="KRK19" i="8"/>
  <c r="KRJ19" i="8"/>
  <c r="KRI19" i="8"/>
  <c r="KRH19" i="8"/>
  <c r="KRG19" i="8"/>
  <c r="KRF19" i="8"/>
  <c r="KRE19" i="8"/>
  <c r="KRD19" i="8"/>
  <c r="KRC19" i="8"/>
  <c r="KRB19" i="8"/>
  <c r="KRA19" i="8"/>
  <c r="KQZ19" i="8"/>
  <c r="KQY19" i="8"/>
  <c r="KQX19" i="8"/>
  <c r="KQW19" i="8"/>
  <c r="KQV19" i="8"/>
  <c r="KQU19" i="8"/>
  <c r="KQT19" i="8"/>
  <c r="KQS19" i="8"/>
  <c r="KQR19" i="8"/>
  <c r="KQQ19" i="8"/>
  <c r="KQP19" i="8"/>
  <c r="KQO19" i="8"/>
  <c r="KQN19" i="8"/>
  <c r="KQM19" i="8"/>
  <c r="KQL19" i="8"/>
  <c r="KQK19" i="8"/>
  <c r="KQJ19" i="8"/>
  <c r="KQI19" i="8"/>
  <c r="KQH19" i="8"/>
  <c r="KQG19" i="8"/>
  <c r="KQF19" i="8"/>
  <c r="KQE19" i="8"/>
  <c r="KQD19" i="8"/>
  <c r="KQC19" i="8"/>
  <c r="KQB19" i="8"/>
  <c r="KQA19" i="8"/>
  <c r="KPZ19" i="8"/>
  <c r="KPY19" i="8"/>
  <c r="KPX19" i="8"/>
  <c r="KPW19" i="8"/>
  <c r="KPV19" i="8"/>
  <c r="KPU19" i="8"/>
  <c r="KPT19" i="8"/>
  <c r="KPS19" i="8"/>
  <c r="KPR19" i="8"/>
  <c r="KPQ19" i="8"/>
  <c r="KPP19" i="8"/>
  <c r="KPO19" i="8"/>
  <c r="KPN19" i="8"/>
  <c r="KPM19" i="8"/>
  <c r="KPL19" i="8"/>
  <c r="KPK19" i="8"/>
  <c r="KPJ19" i="8"/>
  <c r="KPI19" i="8"/>
  <c r="KPH19" i="8"/>
  <c r="KPG19" i="8"/>
  <c r="KPF19" i="8"/>
  <c r="KPE19" i="8"/>
  <c r="KPD19" i="8"/>
  <c r="KPC19" i="8"/>
  <c r="KPB19" i="8"/>
  <c r="KPA19" i="8"/>
  <c r="KOZ19" i="8"/>
  <c r="KOY19" i="8"/>
  <c r="KOX19" i="8"/>
  <c r="KOW19" i="8"/>
  <c r="KOV19" i="8"/>
  <c r="KOU19" i="8"/>
  <c r="KOT19" i="8"/>
  <c r="KOS19" i="8"/>
  <c r="KOR19" i="8"/>
  <c r="KOQ19" i="8"/>
  <c r="KOP19" i="8"/>
  <c r="KOO19" i="8"/>
  <c r="KON19" i="8"/>
  <c r="KOM19" i="8"/>
  <c r="KOL19" i="8"/>
  <c r="KOK19" i="8"/>
  <c r="KOJ19" i="8"/>
  <c r="KOI19" i="8"/>
  <c r="KOH19" i="8"/>
  <c r="KOG19" i="8"/>
  <c r="KOF19" i="8"/>
  <c r="KOE19" i="8"/>
  <c r="KOD19" i="8"/>
  <c r="KOC19" i="8"/>
  <c r="KOB19" i="8"/>
  <c r="KOA19" i="8"/>
  <c r="KNZ19" i="8"/>
  <c r="KNY19" i="8"/>
  <c r="KNX19" i="8"/>
  <c r="KNW19" i="8"/>
  <c r="KNV19" i="8"/>
  <c r="KNU19" i="8"/>
  <c r="KNT19" i="8"/>
  <c r="KNS19" i="8"/>
  <c r="KNR19" i="8"/>
  <c r="KNQ19" i="8"/>
  <c r="KNP19" i="8"/>
  <c r="KNO19" i="8"/>
  <c r="KNN19" i="8"/>
  <c r="KNM19" i="8"/>
  <c r="KNL19" i="8"/>
  <c r="KNK19" i="8"/>
  <c r="KNJ19" i="8"/>
  <c r="KNI19" i="8"/>
  <c r="KNH19" i="8"/>
  <c r="KNG19" i="8"/>
  <c r="KNF19" i="8"/>
  <c r="KNE19" i="8"/>
  <c r="KND19" i="8"/>
  <c r="KNC19" i="8"/>
  <c r="KNB19" i="8"/>
  <c r="KNA19" i="8"/>
  <c r="KMZ19" i="8"/>
  <c r="KMY19" i="8"/>
  <c r="KMX19" i="8"/>
  <c r="KMW19" i="8"/>
  <c r="KMV19" i="8"/>
  <c r="KMU19" i="8"/>
  <c r="KMT19" i="8"/>
  <c r="KMS19" i="8"/>
  <c r="KMR19" i="8"/>
  <c r="KMQ19" i="8"/>
  <c r="KMP19" i="8"/>
  <c r="KMO19" i="8"/>
  <c r="KMN19" i="8"/>
  <c r="KMM19" i="8"/>
  <c r="KML19" i="8"/>
  <c r="KMK19" i="8"/>
  <c r="KMJ19" i="8"/>
  <c r="KMI19" i="8"/>
  <c r="KMH19" i="8"/>
  <c r="KMG19" i="8"/>
  <c r="KMF19" i="8"/>
  <c r="KME19" i="8"/>
  <c r="KMD19" i="8"/>
  <c r="KMC19" i="8"/>
  <c r="KMB19" i="8"/>
  <c r="KMA19" i="8"/>
  <c r="KLZ19" i="8"/>
  <c r="KLY19" i="8"/>
  <c r="KLX19" i="8"/>
  <c r="KLW19" i="8"/>
  <c r="KLV19" i="8"/>
  <c r="KLU19" i="8"/>
  <c r="KLT19" i="8"/>
  <c r="KLS19" i="8"/>
  <c r="KLR19" i="8"/>
  <c r="KLQ19" i="8"/>
  <c r="KLP19" i="8"/>
  <c r="KLO19" i="8"/>
  <c r="KLN19" i="8"/>
  <c r="KLM19" i="8"/>
  <c r="KLL19" i="8"/>
  <c r="KLK19" i="8"/>
  <c r="KLJ19" i="8"/>
  <c r="KLI19" i="8"/>
  <c r="KLH19" i="8"/>
  <c r="KLG19" i="8"/>
  <c r="KLF19" i="8"/>
  <c r="KLE19" i="8"/>
  <c r="KLD19" i="8"/>
  <c r="KLC19" i="8"/>
  <c r="KLB19" i="8"/>
  <c r="KLA19" i="8"/>
  <c r="KKZ19" i="8"/>
  <c r="KKY19" i="8"/>
  <c r="KKX19" i="8"/>
  <c r="KKW19" i="8"/>
  <c r="KKV19" i="8"/>
  <c r="KKU19" i="8"/>
  <c r="KKT19" i="8"/>
  <c r="KKS19" i="8"/>
  <c r="KKR19" i="8"/>
  <c r="KKQ19" i="8"/>
  <c r="KKP19" i="8"/>
  <c r="KKO19" i="8"/>
  <c r="KKN19" i="8"/>
  <c r="KKM19" i="8"/>
  <c r="KKL19" i="8"/>
  <c r="KKK19" i="8"/>
  <c r="KKJ19" i="8"/>
  <c r="KKI19" i="8"/>
  <c r="KKH19" i="8"/>
  <c r="KKG19" i="8"/>
  <c r="KKF19" i="8"/>
  <c r="KKE19" i="8"/>
  <c r="KKD19" i="8"/>
  <c r="KKC19" i="8"/>
  <c r="KKB19" i="8"/>
  <c r="KKA19" i="8"/>
  <c r="KJZ19" i="8"/>
  <c r="KJY19" i="8"/>
  <c r="KJX19" i="8"/>
  <c r="KJW19" i="8"/>
  <c r="KJV19" i="8"/>
  <c r="KJU19" i="8"/>
  <c r="KJT19" i="8"/>
  <c r="KJS19" i="8"/>
  <c r="KJR19" i="8"/>
  <c r="KJQ19" i="8"/>
  <c r="KJP19" i="8"/>
  <c r="KJO19" i="8"/>
  <c r="KJN19" i="8"/>
  <c r="KJM19" i="8"/>
  <c r="KJL19" i="8"/>
  <c r="KJK19" i="8"/>
  <c r="KJJ19" i="8"/>
  <c r="KJI19" i="8"/>
  <c r="KJH19" i="8"/>
  <c r="KJG19" i="8"/>
  <c r="KJF19" i="8"/>
  <c r="KJE19" i="8"/>
  <c r="KJD19" i="8"/>
  <c r="KJC19" i="8"/>
  <c r="KJB19" i="8"/>
  <c r="KJA19" i="8"/>
  <c r="KIZ19" i="8"/>
  <c r="KIY19" i="8"/>
  <c r="KIX19" i="8"/>
  <c r="KIW19" i="8"/>
  <c r="KIV19" i="8"/>
  <c r="KIU19" i="8"/>
  <c r="KIT19" i="8"/>
  <c r="KIS19" i="8"/>
  <c r="KIR19" i="8"/>
  <c r="KIQ19" i="8"/>
  <c r="KIP19" i="8"/>
  <c r="KIO19" i="8"/>
  <c r="KIN19" i="8"/>
  <c r="KIM19" i="8"/>
  <c r="KIL19" i="8"/>
  <c r="KIK19" i="8"/>
  <c r="KIJ19" i="8"/>
  <c r="KII19" i="8"/>
  <c r="KIH19" i="8"/>
  <c r="KIG19" i="8"/>
  <c r="KIF19" i="8"/>
  <c r="KIE19" i="8"/>
  <c r="KID19" i="8"/>
  <c r="KIC19" i="8"/>
  <c r="KIB19" i="8"/>
  <c r="KIA19" i="8"/>
  <c r="KHZ19" i="8"/>
  <c r="KHY19" i="8"/>
  <c r="KHX19" i="8"/>
  <c r="KHW19" i="8"/>
  <c r="KHV19" i="8"/>
  <c r="KHU19" i="8"/>
  <c r="KHT19" i="8"/>
  <c r="KHS19" i="8"/>
  <c r="KHR19" i="8"/>
  <c r="KHQ19" i="8"/>
  <c r="KHP19" i="8"/>
  <c r="KHO19" i="8"/>
  <c r="KHN19" i="8"/>
  <c r="KHM19" i="8"/>
  <c r="KHL19" i="8"/>
  <c r="KHK19" i="8"/>
  <c r="KHJ19" i="8"/>
  <c r="KHI19" i="8"/>
  <c r="KHH19" i="8"/>
  <c r="KHG19" i="8"/>
  <c r="KHF19" i="8"/>
  <c r="KHE19" i="8"/>
  <c r="KHD19" i="8"/>
  <c r="KHC19" i="8"/>
  <c r="KHB19" i="8"/>
  <c r="KHA19" i="8"/>
  <c r="KGZ19" i="8"/>
  <c r="KGY19" i="8"/>
  <c r="KGX19" i="8"/>
  <c r="KGW19" i="8"/>
  <c r="KGV19" i="8"/>
  <c r="KGU19" i="8"/>
  <c r="KGT19" i="8"/>
  <c r="KGS19" i="8"/>
  <c r="KGR19" i="8"/>
  <c r="KGQ19" i="8"/>
  <c r="KGP19" i="8"/>
  <c r="KGO19" i="8"/>
  <c r="KGN19" i="8"/>
  <c r="KGM19" i="8"/>
  <c r="KGL19" i="8"/>
  <c r="KGK19" i="8"/>
  <c r="KGJ19" i="8"/>
  <c r="KGI19" i="8"/>
  <c r="KGH19" i="8"/>
  <c r="KGG19" i="8"/>
  <c r="KGF19" i="8"/>
  <c r="KGE19" i="8"/>
  <c r="KGD19" i="8"/>
  <c r="KGC19" i="8"/>
  <c r="KGB19" i="8"/>
  <c r="KGA19" i="8"/>
  <c r="KFZ19" i="8"/>
  <c r="KFY19" i="8"/>
  <c r="KFX19" i="8"/>
  <c r="KFW19" i="8"/>
  <c r="KFV19" i="8"/>
  <c r="KFU19" i="8"/>
  <c r="KFT19" i="8"/>
  <c r="KFS19" i="8"/>
  <c r="KFR19" i="8"/>
  <c r="KFQ19" i="8"/>
  <c r="KFP19" i="8"/>
  <c r="KFO19" i="8"/>
  <c r="KFN19" i="8"/>
  <c r="KFM19" i="8"/>
  <c r="KFL19" i="8"/>
  <c r="KFK19" i="8"/>
  <c r="KFJ19" i="8"/>
  <c r="KFI19" i="8"/>
  <c r="KFH19" i="8"/>
  <c r="KFG19" i="8"/>
  <c r="KFF19" i="8"/>
  <c r="KFE19" i="8"/>
  <c r="KFD19" i="8"/>
  <c r="KFC19" i="8"/>
  <c r="KFB19" i="8"/>
  <c r="KFA19" i="8"/>
  <c r="KEZ19" i="8"/>
  <c r="KEY19" i="8"/>
  <c r="KEX19" i="8"/>
  <c r="KEW19" i="8"/>
  <c r="KEV19" i="8"/>
  <c r="KEU19" i="8"/>
  <c r="KET19" i="8"/>
  <c r="KES19" i="8"/>
  <c r="KER19" i="8"/>
  <c r="KEQ19" i="8"/>
  <c r="KEP19" i="8"/>
  <c r="KEO19" i="8"/>
  <c r="KEN19" i="8"/>
  <c r="KEM19" i="8"/>
  <c r="KEL19" i="8"/>
  <c r="KEK19" i="8"/>
  <c r="KEJ19" i="8"/>
  <c r="KEI19" i="8"/>
  <c r="KEH19" i="8"/>
  <c r="KEG19" i="8"/>
  <c r="KEF19" i="8"/>
  <c r="KEE19" i="8"/>
  <c r="KED19" i="8"/>
  <c r="KEC19" i="8"/>
  <c r="KEB19" i="8"/>
  <c r="KEA19" i="8"/>
  <c r="KDZ19" i="8"/>
  <c r="KDY19" i="8"/>
  <c r="KDX19" i="8"/>
  <c r="KDW19" i="8"/>
  <c r="KDV19" i="8"/>
  <c r="KDU19" i="8"/>
  <c r="KDT19" i="8"/>
  <c r="KDS19" i="8"/>
  <c r="KDR19" i="8"/>
  <c r="KDQ19" i="8"/>
  <c r="KDP19" i="8"/>
  <c r="KDO19" i="8"/>
  <c r="KDN19" i="8"/>
  <c r="KDM19" i="8"/>
  <c r="KDL19" i="8"/>
  <c r="KDK19" i="8"/>
  <c r="KDJ19" i="8"/>
  <c r="KDI19" i="8"/>
  <c r="KDH19" i="8"/>
  <c r="KDG19" i="8"/>
  <c r="KDF19" i="8"/>
  <c r="KDE19" i="8"/>
  <c r="KDD19" i="8"/>
  <c r="KDC19" i="8"/>
  <c r="KDB19" i="8"/>
  <c r="KDA19" i="8"/>
  <c r="KCZ19" i="8"/>
  <c r="KCY19" i="8"/>
  <c r="KCX19" i="8"/>
  <c r="KCW19" i="8"/>
  <c r="KCV19" i="8"/>
  <c r="KCU19" i="8"/>
  <c r="KCT19" i="8"/>
  <c r="KCS19" i="8"/>
  <c r="KCR19" i="8"/>
  <c r="KCQ19" i="8"/>
  <c r="KCP19" i="8"/>
  <c r="KCO19" i="8"/>
  <c r="KCN19" i="8"/>
  <c r="KCM19" i="8"/>
  <c r="KCL19" i="8"/>
  <c r="KCK19" i="8"/>
  <c r="KCJ19" i="8"/>
  <c r="KCI19" i="8"/>
  <c r="KCH19" i="8"/>
  <c r="KCG19" i="8"/>
  <c r="KCF19" i="8"/>
  <c r="KCE19" i="8"/>
  <c r="KCD19" i="8"/>
  <c r="KCC19" i="8"/>
  <c r="KCB19" i="8"/>
  <c r="KCA19" i="8"/>
  <c r="KBZ19" i="8"/>
  <c r="KBY19" i="8"/>
  <c r="KBX19" i="8"/>
  <c r="KBW19" i="8"/>
  <c r="KBV19" i="8"/>
  <c r="KBU19" i="8"/>
  <c r="KBT19" i="8"/>
  <c r="KBS19" i="8"/>
  <c r="KBR19" i="8"/>
  <c r="KBQ19" i="8"/>
  <c r="KBP19" i="8"/>
  <c r="KBO19" i="8"/>
  <c r="KBN19" i="8"/>
  <c r="KBM19" i="8"/>
  <c r="KBL19" i="8"/>
  <c r="KBK19" i="8"/>
  <c r="KBJ19" i="8"/>
  <c r="KBI19" i="8"/>
  <c r="KBH19" i="8"/>
  <c r="KBG19" i="8"/>
  <c r="KBF19" i="8"/>
  <c r="KBE19" i="8"/>
  <c r="KBD19" i="8"/>
  <c r="KBC19" i="8"/>
  <c r="KBB19" i="8"/>
  <c r="KBA19" i="8"/>
  <c r="KAZ19" i="8"/>
  <c r="KAY19" i="8"/>
  <c r="KAX19" i="8"/>
  <c r="KAW19" i="8"/>
  <c r="KAV19" i="8"/>
  <c r="KAU19" i="8"/>
  <c r="KAT19" i="8"/>
  <c r="KAS19" i="8"/>
  <c r="KAR19" i="8"/>
  <c r="KAQ19" i="8"/>
  <c r="KAP19" i="8"/>
  <c r="KAO19" i="8"/>
  <c r="KAN19" i="8"/>
  <c r="KAM19" i="8"/>
  <c r="KAL19" i="8"/>
  <c r="KAK19" i="8"/>
  <c r="KAJ19" i="8"/>
  <c r="KAI19" i="8"/>
  <c r="KAH19" i="8"/>
  <c r="KAG19" i="8"/>
  <c r="KAF19" i="8"/>
  <c r="KAE19" i="8"/>
  <c r="KAD19" i="8"/>
  <c r="KAC19" i="8"/>
  <c r="KAB19" i="8"/>
  <c r="KAA19" i="8"/>
  <c r="JZZ19" i="8"/>
  <c r="JZY19" i="8"/>
  <c r="JZX19" i="8"/>
  <c r="JZW19" i="8"/>
  <c r="JZV19" i="8"/>
  <c r="JZU19" i="8"/>
  <c r="JZT19" i="8"/>
  <c r="JZS19" i="8"/>
  <c r="JZR19" i="8"/>
  <c r="JZQ19" i="8"/>
  <c r="JZP19" i="8"/>
  <c r="JZO19" i="8"/>
  <c r="JZN19" i="8"/>
  <c r="JZM19" i="8"/>
  <c r="JZL19" i="8"/>
  <c r="JZK19" i="8"/>
  <c r="JZJ19" i="8"/>
  <c r="JZI19" i="8"/>
  <c r="JZH19" i="8"/>
  <c r="JZG19" i="8"/>
  <c r="JZF19" i="8"/>
  <c r="JZE19" i="8"/>
  <c r="JZD19" i="8"/>
  <c r="JZC19" i="8"/>
  <c r="JZB19" i="8"/>
  <c r="JZA19" i="8"/>
  <c r="JYZ19" i="8"/>
  <c r="JYY19" i="8"/>
  <c r="JYX19" i="8"/>
  <c r="JYW19" i="8"/>
  <c r="JYV19" i="8"/>
  <c r="JYU19" i="8"/>
  <c r="JYT19" i="8"/>
  <c r="JYS19" i="8"/>
  <c r="JYR19" i="8"/>
  <c r="JYQ19" i="8"/>
  <c r="JYP19" i="8"/>
  <c r="JYO19" i="8"/>
  <c r="JYN19" i="8"/>
  <c r="JYM19" i="8"/>
  <c r="JYL19" i="8"/>
  <c r="JYK19" i="8"/>
  <c r="JYJ19" i="8"/>
  <c r="JYI19" i="8"/>
  <c r="JYH19" i="8"/>
  <c r="JYG19" i="8"/>
  <c r="JYF19" i="8"/>
  <c r="JYE19" i="8"/>
  <c r="JYD19" i="8"/>
  <c r="JYC19" i="8"/>
  <c r="JYB19" i="8"/>
  <c r="JYA19" i="8"/>
  <c r="JXZ19" i="8"/>
  <c r="JXY19" i="8"/>
  <c r="JXX19" i="8"/>
  <c r="JXW19" i="8"/>
  <c r="JXV19" i="8"/>
  <c r="JXU19" i="8"/>
  <c r="JXT19" i="8"/>
  <c r="JXS19" i="8"/>
  <c r="JXR19" i="8"/>
  <c r="JXQ19" i="8"/>
  <c r="JXP19" i="8"/>
  <c r="JXO19" i="8"/>
  <c r="JXN19" i="8"/>
  <c r="JXM19" i="8"/>
  <c r="JXL19" i="8"/>
  <c r="JXK19" i="8"/>
  <c r="JXJ19" i="8"/>
  <c r="JXI19" i="8"/>
  <c r="JXH19" i="8"/>
  <c r="JXG19" i="8"/>
  <c r="JXF19" i="8"/>
  <c r="JXE19" i="8"/>
  <c r="JXD19" i="8"/>
  <c r="JXC19" i="8"/>
  <c r="JXB19" i="8"/>
  <c r="JXA19" i="8"/>
  <c r="JWZ19" i="8"/>
  <c r="JWY19" i="8"/>
  <c r="JWX19" i="8"/>
  <c r="JWW19" i="8"/>
  <c r="JWV19" i="8"/>
  <c r="JWU19" i="8"/>
  <c r="JWT19" i="8"/>
  <c r="JWS19" i="8"/>
  <c r="JWR19" i="8"/>
  <c r="JWQ19" i="8"/>
  <c r="JWP19" i="8"/>
  <c r="JWO19" i="8"/>
  <c r="JWN19" i="8"/>
  <c r="JWM19" i="8"/>
  <c r="JWL19" i="8"/>
  <c r="JWK19" i="8"/>
  <c r="JWJ19" i="8"/>
  <c r="JWI19" i="8"/>
  <c r="JWH19" i="8"/>
  <c r="JWG19" i="8"/>
  <c r="JWF19" i="8"/>
  <c r="JWE19" i="8"/>
  <c r="JWD19" i="8"/>
  <c r="JWC19" i="8"/>
  <c r="JWB19" i="8"/>
  <c r="JWA19" i="8"/>
  <c r="JVZ19" i="8"/>
  <c r="JVY19" i="8"/>
  <c r="JVX19" i="8"/>
  <c r="JVW19" i="8"/>
  <c r="JVV19" i="8"/>
  <c r="JVU19" i="8"/>
  <c r="JVT19" i="8"/>
  <c r="JVS19" i="8"/>
  <c r="JVR19" i="8"/>
  <c r="JVQ19" i="8"/>
  <c r="JVP19" i="8"/>
  <c r="JVO19" i="8"/>
  <c r="JVN19" i="8"/>
  <c r="JVM19" i="8"/>
  <c r="JVL19" i="8"/>
  <c r="JVK19" i="8"/>
  <c r="JVJ19" i="8"/>
  <c r="JVI19" i="8"/>
  <c r="JVH19" i="8"/>
  <c r="JVG19" i="8"/>
  <c r="JVF19" i="8"/>
  <c r="JVE19" i="8"/>
  <c r="JVD19" i="8"/>
  <c r="JVC19" i="8"/>
  <c r="JVB19" i="8"/>
  <c r="JVA19" i="8"/>
  <c r="JUZ19" i="8"/>
  <c r="JUY19" i="8"/>
  <c r="JUX19" i="8"/>
  <c r="JUW19" i="8"/>
  <c r="JUV19" i="8"/>
  <c r="JUU19" i="8"/>
  <c r="JUT19" i="8"/>
  <c r="JUS19" i="8"/>
  <c r="JUR19" i="8"/>
  <c r="JUQ19" i="8"/>
  <c r="JUP19" i="8"/>
  <c r="JUO19" i="8"/>
  <c r="JUN19" i="8"/>
  <c r="JUM19" i="8"/>
  <c r="JUL19" i="8"/>
  <c r="JUK19" i="8"/>
  <c r="JUJ19" i="8"/>
  <c r="JUI19" i="8"/>
  <c r="JUH19" i="8"/>
  <c r="JUG19" i="8"/>
  <c r="JUF19" i="8"/>
  <c r="JUE19" i="8"/>
  <c r="JUD19" i="8"/>
  <c r="JUC19" i="8"/>
  <c r="JUB19" i="8"/>
  <c r="JUA19" i="8"/>
  <c r="JTZ19" i="8"/>
  <c r="JTY19" i="8"/>
  <c r="JTX19" i="8"/>
  <c r="JTW19" i="8"/>
  <c r="JTV19" i="8"/>
  <c r="JTU19" i="8"/>
  <c r="JTT19" i="8"/>
  <c r="JTS19" i="8"/>
  <c r="JTR19" i="8"/>
  <c r="JTQ19" i="8"/>
  <c r="JTP19" i="8"/>
  <c r="JTO19" i="8"/>
  <c r="JTN19" i="8"/>
  <c r="JTM19" i="8"/>
  <c r="JTL19" i="8"/>
  <c r="JTK19" i="8"/>
  <c r="JTJ19" i="8"/>
  <c r="JTI19" i="8"/>
  <c r="JTH19" i="8"/>
  <c r="JTG19" i="8"/>
  <c r="JTF19" i="8"/>
  <c r="JTE19" i="8"/>
  <c r="JTD19" i="8"/>
  <c r="JTC19" i="8"/>
  <c r="JTB19" i="8"/>
  <c r="JTA19" i="8"/>
  <c r="JSZ19" i="8"/>
  <c r="JSY19" i="8"/>
  <c r="JSX19" i="8"/>
  <c r="JSW19" i="8"/>
  <c r="JSV19" i="8"/>
  <c r="JSU19" i="8"/>
  <c r="JST19" i="8"/>
  <c r="JSS19" i="8"/>
  <c r="JSR19" i="8"/>
  <c r="JSQ19" i="8"/>
  <c r="JSP19" i="8"/>
  <c r="JSO19" i="8"/>
  <c r="JSN19" i="8"/>
  <c r="JSM19" i="8"/>
  <c r="JSL19" i="8"/>
  <c r="JSK19" i="8"/>
  <c r="JSJ19" i="8"/>
  <c r="JSI19" i="8"/>
  <c r="JSH19" i="8"/>
  <c r="JSG19" i="8"/>
  <c r="JSF19" i="8"/>
  <c r="JSE19" i="8"/>
  <c r="JSD19" i="8"/>
  <c r="JSC19" i="8"/>
  <c r="JSB19" i="8"/>
  <c r="JSA19" i="8"/>
  <c r="JRZ19" i="8"/>
  <c r="JRY19" i="8"/>
  <c r="JRX19" i="8"/>
  <c r="JRW19" i="8"/>
  <c r="JRV19" i="8"/>
  <c r="JRU19" i="8"/>
  <c r="JRT19" i="8"/>
  <c r="JRS19" i="8"/>
  <c r="JRR19" i="8"/>
  <c r="JRQ19" i="8"/>
  <c r="JRP19" i="8"/>
  <c r="JRO19" i="8"/>
  <c r="JRN19" i="8"/>
  <c r="JRM19" i="8"/>
  <c r="JRL19" i="8"/>
  <c r="JRK19" i="8"/>
  <c r="JRJ19" i="8"/>
  <c r="JRI19" i="8"/>
  <c r="JRH19" i="8"/>
  <c r="JRG19" i="8"/>
  <c r="JRF19" i="8"/>
  <c r="JRE19" i="8"/>
  <c r="JRD19" i="8"/>
  <c r="JRC19" i="8"/>
  <c r="JRB19" i="8"/>
  <c r="JRA19" i="8"/>
  <c r="JQZ19" i="8"/>
  <c r="JQY19" i="8"/>
  <c r="JQX19" i="8"/>
  <c r="JQW19" i="8"/>
  <c r="JQV19" i="8"/>
  <c r="JQU19" i="8"/>
  <c r="JQT19" i="8"/>
  <c r="JQS19" i="8"/>
  <c r="JQR19" i="8"/>
  <c r="JQQ19" i="8"/>
  <c r="JQP19" i="8"/>
  <c r="JQO19" i="8"/>
  <c r="JQN19" i="8"/>
  <c r="JQM19" i="8"/>
  <c r="JQL19" i="8"/>
  <c r="JQK19" i="8"/>
  <c r="JQJ19" i="8"/>
  <c r="JQI19" i="8"/>
  <c r="JQH19" i="8"/>
  <c r="JQG19" i="8"/>
  <c r="JQF19" i="8"/>
  <c r="JQE19" i="8"/>
  <c r="JQD19" i="8"/>
  <c r="JQC19" i="8"/>
  <c r="JQB19" i="8"/>
  <c r="JQA19" i="8"/>
  <c r="JPZ19" i="8"/>
  <c r="JPY19" i="8"/>
  <c r="JPX19" i="8"/>
  <c r="JPW19" i="8"/>
  <c r="JPV19" i="8"/>
  <c r="JPU19" i="8"/>
  <c r="JPT19" i="8"/>
  <c r="JPS19" i="8"/>
  <c r="JPR19" i="8"/>
  <c r="JPQ19" i="8"/>
  <c r="JPP19" i="8"/>
  <c r="JPO19" i="8"/>
  <c r="JPN19" i="8"/>
  <c r="JPM19" i="8"/>
  <c r="JPL19" i="8"/>
  <c r="JPK19" i="8"/>
  <c r="JPJ19" i="8"/>
  <c r="JPI19" i="8"/>
  <c r="JPH19" i="8"/>
  <c r="JPG19" i="8"/>
  <c r="JPF19" i="8"/>
  <c r="JPE19" i="8"/>
  <c r="JPD19" i="8"/>
  <c r="JPC19" i="8"/>
  <c r="JPB19" i="8"/>
  <c r="JPA19" i="8"/>
  <c r="JOZ19" i="8"/>
  <c r="JOY19" i="8"/>
  <c r="JOX19" i="8"/>
  <c r="JOW19" i="8"/>
  <c r="JOV19" i="8"/>
  <c r="JOU19" i="8"/>
  <c r="JOT19" i="8"/>
  <c r="JOS19" i="8"/>
  <c r="JOR19" i="8"/>
  <c r="JOQ19" i="8"/>
  <c r="JOP19" i="8"/>
  <c r="JOO19" i="8"/>
  <c r="JON19" i="8"/>
  <c r="JOM19" i="8"/>
  <c r="JOL19" i="8"/>
  <c r="JOK19" i="8"/>
  <c r="JOJ19" i="8"/>
  <c r="JOI19" i="8"/>
  <c r="JOH19" i="8"/>
  <c r="JOG19" i="8"/>
  <c r="JOF19" i="8"/>
  <c r="JOE19" i="8"/>
  <c r="JOD19" i="8"/>
  <c r="JOC19" i="8"/>
  <c r="JOB19" i="8"/>
  <c r="JOA19" i="8"/>
  <c r="JNZ19" i="8"/>
  <c r="JNY19" i="8"/>
  <c r="JNX19" i="8"/>
  <c r="JNW19" i="8"/>
  <c r="JNV19" i="8"/>
  <c r="JNU19" i="8"/>
  <c r="JNT19" i="8"/>
  <c r="JNS19" i="8"/>
  <c r="JNR19" i="8"/>
  <c r="JNQ19" i="8"/>
  <c r="JNP19" i="8"/>
  <c r="JNO19" i="8"/>
  <c r="JNN19" i="8"/>
  <c r="JNM19" i="8"/>
  <c r="JNL19" i="8"/>
  <c r="JNK19" i="8"/>
  <c r="JNJ19" i="8"/>
  <c r="JNI19" i="8"/>
  <c r="JNH19" i="8"/>
  <c r="JNG19" i="8"/>
  <c r="JNF19" i="8"/>
  <c r="JNE19" i="8"/>
  <c r="JND19" i="8"/>
  <c r="JNC19" i="8"/>
  <c r="JNB19" i="8"/>
  <c r="JNA19" i="8"/>
  <c r="JMZ19" i="8"/>
  <c r="JMY19" i="8"/>
  <c r="JMX19" i="8"/>
  <c r="JMW19" i="8"/>
  <c r="JMV19" i="8"/>
  <c r="JMU19" i="8"/>
  <c r="JMT19" i="8"/>
  <c r="JMS19" i="8"/>
  <c r="JMR19" i="8"/>
  <c r="JMQ19" i="8"/>
  <c r="JMP19" i="8"/>
  <c r="JMO19" i="8"/>
  <c r="JMN19" i="8"/>
  <c r="JMM19" i="8"/>
  <c r="JML19" i="8"/>
  <c r="JMK19" i="8"/>
  <c r="JMJ19" i="8"/>
  <c r="JMI19" i="8"/>
  <c r="JMH19" i="8"/>
  <c r="JMG19" i="8"/>
  <c r="JMF19" i="8"/>
  <c r="JME19" i="8"/>
  <c r="JMD19" i="8"/>
  <c r="JMC19" i="8"/>
  <c r="JMB19" i="8"/>
  <c r="JMA19" i="8"/>
  <c r="JLZ19" i="8"/>
  <c r="JLY19" i="8"/>
  <c r="JLX19" i="8"/>
  <c r="JLW19" i="8"/>
  <c r="JLV19" i="8"/>
  <c r="JLU19" i="8"/>
  <c r="JLT19" i="8"/>
  <c r="JLS19" i="8"/>
  <c r="JLR19" i="8"/>
  <c r="JLQ19" i="8"/>
  <c r="JLP19" i="8"/>
  <c r="JLO19" i="8"/>
  <c r="JLN19" i="8"/>
  <c r="JLM19" i="8"/>
  <c r="JLL19" i="8"/>
  <c r="JLK19" i="8"/>
  <c r="JLJ19" i="8"/>
  <c r="JLI19" i="8"/>
  <c r="JLH19" i="8"/>
  <c r="JLG19" i="8"/>
  <c r="JLF19" i="8"/>
  <c r="JLE19" i="8"/>
  <c r="JLD19" i="8"/>
  <c r="JLC19" i="8"/>
  <c r="JLB19" i="8"/>
  <c r="JLA19" i="8"/>
  <c r="JKZ19" i="8"/>
  <c r="JKY19" i="8"/>
  <c r="JKX19" i="8"/>
  <c r="JKW19" i="8"/>
  <c r="JKV19" i="8"/>
  <c r="JKU19" i="8"/>
  <c r="JKT19" i="8"/>
  <c r="JKS19" i="8"/>
  <c r="JKR19" i="8"/>
  <c r="JKQ19" i="8"/>
  <c r="JKP19" i="8"/>
  <c r="JKO19" i="8"/>
  <c r="JKN19" i="8"/>
  <c r="JKM19" i="8"/>
  <c r="JKL19" i="8"/>
  <c r="JKK19" i="8"/>
  <c r="JKJ19" i="8"/>
  <c r="JKI19" i="8"/>
  <c r="JKH19" i="8"/>
  <c r="JKG19" i="8"/>
  <c r="JKF19" i="8"/>
  <c r="JKE19" i="8"/>
  <c r="JKD19" i="8"/>
  <c r="JKC19" i="8"/>
  <c r="JKB19" i="8"/>
  <c r="JKA19" i="8"/>
  <c r="JJZ19" i="8"/>
  <c r="JJY19" i="8"/>
  <c r="JJX19" i="8"/>
  <c r="JJW19" i="8"/>
  <c r="JJV19" i="8"/>
  <c r="JJU19" i="8"/>
  <c r="JJT19" i="8"/>
  <c r="JJS19" i="8"/>
  <c r="JJR19" i="8"/>
  <c r="JJQ19" i="8"/>
  <c r="JJP19" i="8"/>
  <c r="JJO19" i="8"/>
  <c r="JJN19" i="8"/>
  <c r="JJM19" i="8"/>
  <c r="JJL19" i="8"/>
  <c r="JJK19" i="8"/>
  <c r="JJJ19" i="8"/>
  <c r="JJI19" i="8"/>
  <c r="JJH19" i="8"/>
  <c r="JJG19" i="8"/>
  <c r="JJF19" i="8"/>
  <c r="JJE19" i="8"/>
  <c r="JJD19" i="8"/>
  <c r="JJC19" i="8"/>
  <c r="JJB19" i="8"/>
  <c r="JJA19" i="8"/>
  <c r="JIZ19" i="8"/>
  <c r="JIY19" i="8"/>
  <c r="JIX19" i="8"/>
  <c r="JIW19" i="8"/>
  <c r="JIV19" i="8"/>
  <c r="JIU19" i="8"/>
  <c r="JIT19" i="8"/>
  <c r="JIS19" i="8"/>
  <c r="JIR19" i="8"/>
  <c r="JIQ19" i="8"/>
  <c r="JIP19" i="8"/>
  <c r="JIO19" i="8"/>
  <c r="JIN19" i="8"/>
  <c r="JIM19" i="8"/>
  <c r="JIL19" i="8"/>
  <c r="JIK19" i="8"/>
  <c r="JIJ19" i="8"/>
  <c r="JII19" i="8"/>
  <c r="JIH19" i="8"/>
  <c r="JIG19" i="8"/>
  <c r="JIF19" i="8"/>
  <c r="JIE19" i="8"/>
  <c r="JID19" i="8"/>
  <c r="JIC19" i="8"/>
  <c r="JIB19" i="8"/>
  <c r="JIA19" i="8"/>
  <c r="JHZ19" i="8"/>
  <c r="JHY19" i="8"/>
  <c r="JHX19" i="8"/>
  <c r="JHW19" i="8"/>
  <c r="JHV19" i="8"/>
  <c r="JHU19" i="8"/>
  <c r="JHT19" i="8"/>
  <c r="JHS19" i="8"/>
  <c r="JHR19" i="8"/>
  <c r="JHQ19" i="8"/>
  <c r="JHP19" i="8"/>
  <c r="JHO19" i="8"/>
  <c r="JHN19" i="8"/>
  <c r="JHM19" i="8"/>
  <c r="JHL19" i="8"/>
  <c r="JHK19" i="8"/>
  <c r="JHJ19" i="8"/>
  <c r="JHI19" i="8"/>
  <c r="JHH19" i="8"/>
  <c r="JHG19" i="8"/>
  <c r="JHF19" i="8"/>
  <c r="JHE19" i="8"/>
  <c r="JHD19" i="8"/>
  <c r="JHC19" i="8"/>
  <c r="JHB19" i="8"/>
  <c r="JHA19" i="8"/>
  <c r="JGZ19" i="8"/>
  <c r="JGY19" i="8"/>
  <c r="JGX19" i="8"/>
  <c r="JGW19" i="8"/>
  <c r="JGV19" i="8"/>
  <c r="JGU19" i="8"/>
  <c r="JGT19" i="8"/>
  <c r="JGS19" i="8"/>
  <c r="JGR19" i="8"/>
  <c r="JGQ19" i="8"/>
  <c r="JGP19" i="8"/>
  <c r="JGO19" i="8"/>
  <c r="JGN19" i="8"/>
  <c r="JGM19" i="8"/>
  <c r="JGL19" i="8"/>
  <c r="JGK19" i="8"/>
  <c r="JGJ19" i="8"/>
  <c r="JGI19" i="8"/>
  <c r="JGH19" i="8"/>
  <c r="JGG19" i="8"/>
  <c r="JGF19" i="8"/>
  <c r="JGE19" i="8"/>
  <c r="JGD19" i="8"/>
  <c r="JGC19" i="8"/>
  <c r="JGB19" i="8"/>
  <c r="JGA19" i="8"/>
  <c r="JFZ19" i="8"/>
  <c r="JFY19" i="8"/>
  <c r="JFX19" i="8"/>
  <c r="JFW19" i="8"/>
  <c r="JFV19" i="8"/>
  <c r="JFU19" i="8"/>
  <c r="JFT19" i="8"/>
  <c r="JFS19" i="8"/>
  <c r="JFR19" i="8"/>
  <c r="JFQ19" i="8"/>
  <c r="JFP19" i="8"/>
  <c r="JFO19" i="8"/>
  <c r="JFN19" i="8"/>
  <c r="JFM19" i="8"/>
  <c r="JFL19" i="8"/>
  <c r="JFK19" i="8"/>
  <c r="JFJ19" i="8"/>
  <c r="JFI19" i="8"/>
  <c r="JFH19" i="8"/>
  <c r="JFG19" i="8"/>
  <c r="JFF19" i="8"/>
  <c r="JFE19" i="8"/>
  <c r="JFD19" i="8"/>
  <c r="JFC19" i="8"/>
  <c r="JFB19" i="8"/>
  <c r="JFA19" i="8"/>
  <c r="JEZ19" i="8"/>
  <c r="JEY19" i="8"/>
  <c r="JEX19" i="8"/>
  <c r="JEW19" i="8"/>
  <c r="JEV19" i="8"/>
  <c r="JEU19" i="8"/>
  <c r="JET19" i="8"/>
  <c r="JES19" i="8"/>
  <c r="JER19" i="8"/>
  <c r="JEQ19" i="8"/>
  <c r="JEP19" i="8"/>
  <c r="JEO19" i="8"/>
  <c r="JEN19" i="8"/>
  <c r="JEM19" i="8"/>
  <c r="JEL19" i="8"/>
  <c r="JEK19" i="8"/>
  <c r="JEJ19" i="8"/>
  <c r="JEI19" i="8"/>
  <c r="JEH19" i="8"/>
  <c r="JEG19" i="8"/>
  <c r="JEF19" i="8"/>
  <c r="JEE19" i="8"/>
  <c r="JED19" i="8"/>
  <c r="JEC19" i="8"/>
  <c r="JEB19" i="8"/>
  <c r="JEA19" i="8"/>
  <c r="JDZ19" i="8"/>
  <c r="JDY19" i="8"/>
  <c r="JDX19" i="8"/>
  <c r="JDW19" i="8"/>
  <c r="JDV19" i="8"/>
  <c r="JDU19" i="8"/>
  <c r="JDT19" i="8"/>
  <c r="JDS19" i="8"/>
  <c r="JDR19" i="8"/>
  <c r="JDQ19" i="8"/>
  <c r="JDP19" i="8"/>
  <c r="JDO19" i="8"/>
  <c r="JDN19" i="8"/>
  <c r="JDM19" i="8"/>
  <c r="JDL19" i="8"/>
  <c r="JDK19" i="8"/>
  <c r="JDJ19" i="8"/>
  <c r="JDI19" i="8"/>
  <c r="JDH19" i="8"/>
  <c r="JDG19" i="8"/>
  <c r="JDF19" i="8"/>
  <c r="JDE19" i="8"/>
  <c r="JDD19" i="8"/>
  <c r="JDC19" i="8"/>
  <c r="JDB19" i="8"/>
  <c r="JDA19" i="8"/>
  <c r="JCZ19" i="8"/>
  <c r="JCY19" i="8"/>
  <c r="JCX19" i="8"/>
  <c r="JCW19" i="8"/>
  <c r="JCV19" i="8"/>
  <c r="JCU19" i="8"/>
  <c r="JCT19" i="8"/>
  <c r="JCS19" i="8"/>
  <c r="JCR19" i="8"/>
  <c r="JCQ19" i="8"/>
  <c r="JCP19" i="8"/>
  <c r="JCO19" i="8"/>
  <c r="JCN19" i="8"/>
  <c r="JCM19" i="8"/>
  <c r="JCL19" i="8"/>
  <c r="JCK19" i="8"/>
  <c r="JCJ19" i="8"/>
  <c r="JCI19" i="8"/>
  <c r="JCH19" i="8"/>
  <c r="JCG19" i="8"/>
  <c r="JCF19" i="8"/>
  <c r="JCE19" i="8"/>
  <c r="JCD19" i="8"/>
  <c r="JCC19" i="8"/>
  <c r="JCB19" i="8"/>
  <c r="JCA19" i="8"/>
  <c r="JBZ19" i="8"/>
  <c r="JBY19" i="8"/>
  <c r="JBX19" i="8"/>
  <c r="JBW19" i="8"/>
  <c r="JBV19" i="8"/>
  <c r="JBU19" i="8"/>
  <c r="JBT19" i="8"/>
  <c r="JBS19" i="8"/>
  <c r="JBR19" i="8"/>
  <c r="JBQ19" i="8"/>
  <c r="JBP19" i="8"/>
  <c r="JBO19" i="8"/>
  <c r="JBN19" i="8"/>
  <c r="JBM19" i="8"/>
  <c r="JBL19" i="8"/>
  <c r="JBK19" i="8"/>
  <c r="JBJ19" i="8"/>
  <c r="JBI19" i="8"/>
  <c r="JBH19" i="8"/>
  <c r="JBG19" i="8"/>
  <c r="JBF19" i="8"/>
  <c r="JBE19" i="8"/>
  <c r="JBD19" i="8"/>
  <c r="JBC19" i="8"/>
  <c r="JBB19" i="8"/>
  <c r="JBA19" i="8"/>
  <c r="JAZ19" i="8"/>
  <c r="JAY19" i="8"/>
  <c r="JAX19" i="8"/>
  <c r="JAW19" i="8"/>
  <c r="JAV19" i="8"/>
  <c r="JAU19" i="8"/>
  <c r="JAT19" i="8"/>
  <c r="JAS19" i="8"/>
  <c r="JAR19" i="8"/>
  <c r="JAQ19" i="8"/>
  <c r="JAP19" i="8"/>
  <c r="JAO19" i="8"/>
  <c r="JAN19" i="8"/>
  <c r="JAM19" i="8"/>
  <c r="JAL19" i="8"/>
  <c r="JAK19" i="8"/>
  <c r="JAJ19" i="8"/>
  <c r="JAI19" i="8"/>
  <c r="JAH19" i="8"/>
  <c r="JAG19" i="8"/>
  <c r="JAF19" i="8"/>
  <c r="JAE19" i="8"/>
  <c r="JAD19" i="8"/>
  <c r="JAC19" i="8"/>
  <c r="JAB19" i="8"/>
  <c r="JAA19" i="8"/>
  <c r="IZZ19" i="8"/>
  <c r="IZY19" i="8"/>
  <c r="IZX19" i="8"/>
  <c r="IZW19" i="8"/>
  <c r="IZV19" i="8"/>
  <c r="IZU19" i="8"/>
  <c r="IZT19" i="8"/>
  <c r="IZS19" i="8"/>
  <c r="IZR19" i="8"/>
  <c r="IZQ19" i="8"/>
  <c r="IZP19" i="8"/>
  <c r="IZO19" i="8"/>
  <c r="IZN19" i="8"/>
  <c r="IZM19" i="8"/>
  <c r="IZL19" i="8"/>
  <c r="IZK19" i="8"/>
  <c r="IZJ19" i="8"/>
  <c r="IZI19" i="8"/>
  <c r="IZH19" i="8"/>
  <c r="IZG19" i="8"/>
  <c r="IZF19" i="8"/>
  <c r="IZE19" i="8"/>
  <c r="IZD19" i="8"/>
  <c r="IZC19" i="8"/>
  <c r="IZB19" i="8"/>
  <c r="IZA19" i="8"/>
  <c r="IYZ19" i="8"/>
  <c r="IYY19" i="8"/>
  <c r="IYX19" i="8"/>
  <c r="IYW19" i="8"/>
  <c r="IYV19" i="8"/>
  <c r="IYU19" i="8"/>
  <c r="IYT19" i="8"/>
  <c r="IYS19" i="8"/>
  <c r="IYR19" i="8"/>
  <c r="IYQ19" i="8"/>
  <c r="IYP19" i="8"/>
  <c r="IYO19" i="8"/>
  <c r="IYN19" i="8"/>
  <c r="IYM19" i="8"/>
  <c r="IYL19" i="8"/>
  <c r="IYK19" i="8"/>
  <c r="IYJ19" i="8"/>
  <c r="IYI19" i="8"/>
  <c r="IYH19" i="8"/>
  <c r="IYG19" i="8"/>
  <c r="IYF19" i="8"/>
  <c r="IYE19" i="8"/>
  <c r="IYD19" i="8"/>
  <c r="IYC19" i="8"/>
  <c r="IYB19" i="8"/>
  <c r="IYA19" i="8"/>
  <c r="IXZ19" i="8"/>
  <c r="IXY19" i="8"/>
  <c r="IXX19" i="8"/>
  <c r="IXW19" i="8"/>
  <c r="IXV19" i="8"/>
  <c r="IXU19" i="8"/>
  <c r="IXT19" i="8"/>
  <c r="IXS19" i="8"/>
  <c r="IXR19" i="8"/>
  <c r="IXQ19" i="8"/>
  <c r="IXP19" i="8"/>
  <c r="IXO19" i="8"/>
  <c r="IXN19" i="8"/>
  <c r="IXM19" i="8"/>
  <c r="IXL19" i="8"/>
  <c r="IXK19" i="8"/>
  <c r="IXJ19" i="8"/>
  <c r="IXI19" i="8"/>
  <c r="IXH19" i="8"/>
  <c r="IXG19" i="8"/>
  <c r="IXF19" i="8"/>
  <c r="IXE19" i="8"/>
  <c r="IXD19" i="8"/>
  <c r="IXC19" i="8"/>
  <c r="IXB19" i="8"/>
  <c r="IXA19" i="8"/>
  <c r="IWZ19" i="8"/>
  <c r="IWY19" i="8"/>
  <c r="IWX19" i="8"/>
  <c r="IWW19" i="8"/>
  <c r="IWV19" i="8"/>
  <c r="IWU19" i="8"/>
  <c r="IWT19" i="8"/>
  <c r="IWS19" i="8"/>
  <c r="IWR19" i="8"/>
  <c r="IWQ19" i="8"/>
  <c r="IWP19" i="8"/>
  <c r="IWO19" i="8"/>
  <c r="IWN19" i="8"/>
  <c r="IWM19" i="8"/>
  <c r="IWL19" i="8"/>
  <c r="IWK19" i="8"/>
  <c r="IWJ19" i="8"/>
  <c r="IWI19" i="8"/>
  <c r="IWH19" i="8"/>
  <c r="IWG19" i="8"/>
  <c r="IWF19" i="8"/>
  <c r="IWE19" i="8"/>
  <c r="IWD19" i="8"/>
  <c r="IWC19" i="8"/>
  <c r="IWB19" i="8"/>
  <c r="IWA19" i="8"/>
  <c r="IVZ19" i="8"/>
  <c r="IVY19" i="8"/>
  <c r="IVX19" i="8"/>
  <c r="IVW19" i="8"/>
  <c r="IVV19" i="8"/>
  <c r="IVU19" i="8"/>
  <c r="IVT19" i="8"/>
  <c r="IVS19" i="8"/>
  <c r="IVR19" i="8"/>
  <c r="IVQ19" i="8"/>
  <c r="IVP19" i="8"/>
  <c r="IVO19" i="8"/>
  <c r="IVN19" i="8"/>
  <c r="IVM19" i="8"/>
  <c r="IVL19" i="8"/>
  <c r="IVK19" i="8"/>
  <c r="IVJ19" i="8"/>
  <c r="IVI19" i="8"/>
  <c r="IVH19" i="8"/>
  <c r="IVG19" i="8"/>
  <c r="IVF19" i="8"/>
  <c r="IVE19" i="8"/>
  <c r="IVD19" i="8"/>
  <c r="IVC19" i="8"/>
  <c r="IVB19" i="8"/>
  <c r="IVA19" i="8"/>
  <c r="IUZ19" i="8"/>
  <c r="IUY19" i="8"/>
  <c r="IUX19" i="8"/>
  <c r="IUW19" i="8"/>
  <c r="IUV19" i="8"/>
  <c r="IUU19" i="8"/>
  <c r="IUT19" i="8"/>
  <c r="IUS19" i="8"/>
  <c r="IUR19" i="8"/>
  <c r="IUQ19" i="8"/>
  <c r="IUP19" i="8"/>
  <c r="IUO19" i="8"/>
  <c r="IUN19" i="8"/>
  <c r="IUM19" i="8"/>
  <c r="IUL19" i="8"/>
  <c r="IUK19" i="8"/>
  <c r="IUJ19" i="8"/>
  <c r="IUI19" i="8"/>
  <c r="IUH19" i="8"/>
  <c r="IUG19" i="8"/>
  <c r="IUF19" i="8"/>
  <c r="IUE19" i="8"/>
  <c r="IUD19" i="8"/>
  <c r="IUC19" i="8"/>
  <c r="IUB19" i="8"/>
  <c r="IUA19" i="8"/>
  <c r="ITZ19" i="8"/>
  <c r="ITY19" i="8"/>
  <c r="ITX19" i="8"/>
  <c r="ITW19" i="8"/>
  <c r="ITV19" i="8"/>
  <c r="ITU19" i="8"/>
  <c r="ITT19" i="8"/>
  <c r="ITS19" i="8"/>
  <c r="ITR19" i="8"/>
  <c r="ITQ19" i="8"/>
  <c r="ITP19" i="8"/>
  <c r="ITO19" i="8"/>
  <c r="ITN19" i="8"/>
  <c r="ITM19" i="8"/>
  <c r="ITL19" i="8"/>
  <c r="ITK19" i="8"/>
  <c r="ITJ19" i="8"/>
  <c r="ITI19" i="8"/>
  <c r="ITH19" i="8"/>
  <c r="ITG19" i="8"/>
  <c r="ITF19" i="8"/>
  <c r="ITE19" i="8"/>
  <c r="ITD19" i="8"/>
  <c r="ITC19" i="8"/>
  <c r="ITB19" i="8"/>
  <c r="ITA19" i="8"/>
  <c r="ISZ19" i="8"/>
  <c r="ISY19" i="8"/>
  <c r="ISX19" i="8"/>
  <c r="ISW19" i="8"/>
  <c r="ISV19" i="8"/>
  <c r="ISU19" i="8"/>
  <c r="IST19" i="8"/>
  <c r="ISS19" i="8"/>
  <c r="ISR19" i="8"/>
  <c r="ISQ19" i="8"/>
  <c r="ISP19" i="8"/>
  <c r="ISO19" i="8"/>
  <c r="ISN19" i="8"/>
  <c r="ISM19" i="8"/>
  <c r="ISL19" i="8"/>
  <c r="ISK19" i="8"/>
  <c r="ISJ19" i="8"/>
  <c r="ISI19" i="8"/>
  <c r="ISH19" i="8"/>
  <c r="ISG19" i="8"/>
  <c r="ISF19" i="8"/>
  <c r="ISE19" i="8"/>
  <c r="ISD19" i="8"/>
  <c r="ISC19" i="8"/>
  <c r="ISB19" i="8"/>
  <c r="ISA19" i="8"/>
  <c r="IRZ19" i="8"/>
  <c r="IRY19" i="8"/>
  <c r="IRX19" i="8"/>
  <c r="IRW19" i="8"/>
  <c r="IRV19" i="8"/>
  <c r="IRU19" i="8"/>
  <c r="IRT19" i="8"/>
  <c r="IRS19" i="8"/>
  <c r="IRR19" i="8"/>
  <c r="IRQ19" i="8"/>
  <c r="IRP19" i="8"/>
  <c r="IRO19" i="8"/>
  <c r="IRN19" i="8"/>
  <c r="IRM19" i="8"/>
  <c r="IRL19" i="8"/>
  <c r="IRK19" i="8"/>
  <c r="IRJ19" i="8"/>
  <c r="IRI19" i="8"/>
  <c r="IRH19" i="8"/>
  <c r="IRG19" i="8"/>
  <c r="IRF19" i="8"/>
  <c r="IRE19" i="8"/>
  <c r="IRD19" i="8"/>
  <c r="IRC19" i="8"/>
  <c r="IRB19" i="8"/>
  <c r="IRA19" i="8"/>
  <c r="IQZ19" i="8"/>
  <c r="IQY19" i="8"/>
  <c r="IQX19" i="8"/>
  <c r="IQW19" i="8"/>
  <c r="IQV19" i="8"/>
  <c r="IQU19" i="8"/>
  <c r="IQT19" i="8"/>
  <c r="IQS19" i="8"/>
  <c r="IQR19" i="8"/>
  <c r="IQQ19" i="8"/>
  <c r="IQP19" i="8"/>
  <c r="IQO19" i="8"/>
  <c r="IQN19" i="8"/>
  <c r="IQM19" i="8"/>
  <c r="IQL19" i="8"/>
  <c r="IQK19" i="8"/>
  <c r="IQJ19" i="8"/>
  <c r="IQI19" i="8"/>
  <c r="IQH19" i="8"/>
  <c r="IQG19" i="8"/>
  <c r="IQF19" i="8"/>
  <c r="IQE19" i="8"/>
  <c r="IQD19" i="8"/>
  <c r="IQC19" i="8"/>
  <c r="IQB19" i="8"/>
  <c r="IQA19" i="8"/>
  <c r="IPZ19" i="8"/>
  <c r="IPY19" i="8"/>
  <c r="IPX19" i="8"/>
  <c r="IPW19" i="8"/>
  <c r="IPV19" i="8"/>
  <c r="IPU19" i="8"/>
  <c r="IPT19" i="8"/>
  <c r="IPS19" i="8"/>
  <c r="IPR19" i="8"/>
  <c r="IPQ19" i="8"/>
  <c r="IPP19" i="8"/>
  <c r="IPO19" i="8"/>
  <c r="IPN19" i="8"/>
  <c r="IPM19" i="8"/>
  <c r="IPL19" i="8"/>
  <c r="IPK19" i="8"/>
  <c r="IPJ19" i="8"/>
  <c r="IPI19" i="8"/>
  <c r="IPH19" i="8"/>
  <c r="IPG19" i="8"/>
  <c r="IPF19" i="8"/>
  <c r="IPE19" i="8"/>
  <c r="IPD19" i="8"/>
  <c r="IPC19" i="8"/>
  <c r="IPB19" i="8"/>
  <c r="IPA19" i="8"/>
  <c r="IOZ19" i="8"/>
  <c r="IOY19" i="8"/>
  <c r="IOX19" i="8"/>
  <c r="IOW19" i="8"/>
  <c r="IOV19" i="8"/>
  <c r="IOU19" i="8"/>
  <c r="IOT19" i="8"/>
  <c r="IOS19" i="8"/>
  <c r="IOR19" i="8"/>
  <c r="IOQ19" i="8"/>
  <c r="IOP19" i="8"/>
  <c r="IOO19" i="8"/>
  <c r="ION19" i="8"/>
  <c r="IOM19" i="8"/>
  <c r="IOL19" i="8"/>
  <c r="IOK19" i="8"/>
  <c r="IOJ19" i="8"/>
  <c r="IOI19" i="8"/>
  <c r="IOH19" i="8"/>
  <c r="IOG19" i="8"/>
  <c r="IOF19" i="8"/>
  <c r="IOE19" i="8"/>
  <c r="IOD19" i="8"/>
  <c r="IOC19" i="8"/>
  <c r="IOB19" i="8"/>
  <c r="IOA19" i="8"/>
  <c r="INZ19" i="8"/>
  <c r="INY19" i="8"/>
  <c r="INX19" i="8"/>
  <c r="INW19" i="8"/>
  <c r="INV19" i="8"/>
  <c r="INU19" i="8"/>
  <c r="INT19" i="8"/>
  <c r="INS19" i="8"/>
  <c r="INR19" i="8"/>
  <c r="INQ19" i="8"/>
  <c r="INP19" i="8"/>
  <c r="INO19" i="8"/>
  <c r="INN19" i="8"/>
  <c r="INM19" i="8"/>
  <c r="INL19" i="8"/>
  <c r="INK19" i="8"/>
  <c r="INJ19" i="8"/>
  <c r="INI19" i="8"/>
  <c r="INH19" i="8"/>
  <c r="ING19" i="8"/>
  <c r="INF19" i="8"/>
  <c r="INE19" i="8"/>
  <c r="IND19" i="8"/>
  <c r="INC19" i="8"/>
  <c r="INB19" i="8"/>
  <c r="INA19" i="8"/>
  <c r="IMZ19" i="8"/>
  <c r="IMY19" i="8"/>
  <c r="IMX19" i="8"/>
  <c r="IMW19" i="8"/>
  <c r="IMV19" i="8"/>
  <c r="IMU19" i="8"/>
  <c r="IMT19" i="8"/>
  <c r="IMS19" i="8"/>
  <c r="IMR19" i="8"/>
  <c r="IMQ19" i="8"/>
  <c r="IMP19" i="8"/>
  <c r="IMO19" i="8"/>
  <c r="IMN19" i="8"/>
  <c r="IMM19" i="8"/>
  <c r="IML19" i="8"/>
  <c r="IMK19" i="8"/>
  <c r="IMJ19" i="8"/>
  <c r="IMI19" i="8"/>
  <c r="IMH19" i="8"/>
  <c r="IMG19" i="8"/>
  <c r="IMF19" i="8"/>
  <c r="IME19" i="8"/>
  <c r="IMD19" i="8"/>
  <c r="IMC19" i="8"/>
  <c r="IMB19" i="8"/>
  <c r="IMA19" i="8"/>
  <c r="ILZ19" i="8"/>
  <c r="ILY19" i="8"/>
  <c r="ILX19" i="8"/>
  <c r="ILW19" i="8"/>
  <c r="ILV19" i="8"/>
  <c r="ILU19" i="8"/>
  <c r="ILT19" i="8"/>
  <c r="ILS19" i="8"/>
  <c r="ILR19" i="8"/>
  <c r="ILQ19" i="8"/>
  <c r="ILP19" i="8"/>
  <c r="ILO19" i="8"/>
  <c r="ILN19" i="8"/>
  <c r="ILM19" i="8"/>
  <c r="ILL19" i="8"/>
  <c r="ILK19" i="8"/>
  <c r="ILJ19" i="8"/>
  <c r="ILI19" i="8"/>
  <c r="ILH19" i="8"/>
  <c r="ILG19" i="8"/>
  <c r="ILF19" i="8"/>
  <c r="ILE19" i="8"/>
  <c r="ILD19" i="8"/>
  <c r="ILC19" i="8"/>
  <c r="ILB19" i="8"/>
  <c r="ILA19" i="8"/>
  <c r="IKZ19" i="8"/>
  <c r="IKY19" i="8"/>
  <c r="IKX19" i="8"/>
  <c r="IKW19" i="8"/>
  <c r="IKV19" i="8"/>
  <c r="IKU19" i="8"/>
  <c r="IKT19" i="8"/>
  <c r="IKS19" i="8"/>
  <c r="IKR19" i="8"/>
  <c r="IKQ19" i="8"/>
  <c r="IKP19" i="8"/>
  <c r="IKO19" i="8"/>
  <c r="IKN19" i="8"/>
  <c r="IKM19" i="8"/>
  <c r="IKL19" i="8"/>
  <c r="IKK19" i="8"/>
  <c r="IKJ19" i="8"/>
  <c r="IKI19" i="8"/>
  <c r="IKH19" i="8"/>
  <c r="IKG19" i="8"/>
  <c r="IKF19" i="8"/>
  <c r="IKE19" i="8"/>
  <c r="IKD19" i="8"/>
  <c r="IKC19" i="8"/>
  <c r="IKB19" i="8"/>
  <c r="IKA19" i="8"/>
  <c r="IJZ19" i="8"/>
  <c r="IJY19" i="8"/>
  <c r="IJX19" i="8"/>
  <c r="IJW19" i="8"/>
  <c r="IJV19" i="8"/>
  <c r="IJU19" i="8"/>
  <c r="IJT19" i="8"/>
  <c r="IJS19" i="8"/>
  <c r="IJR19" i="8"/>
  <c r="IJQ19" i="8"/>
  <c r="IJP19" i="8"/>
  <c r="IJO19" i="8"/>
  <c r="IJN19" i="8"/>
  <c r="IJM19" i="8"/>
  <c r="IJL19" i="8"/>
  <c r="IJK19" i="8"/>
  <c r="IJJ19" i="8"/>
  <c r="IJI19" i="8"/>
  <c r="IJH19" i="8"/>
  <c r="IJG19" i="8"/>
  <c r="IJF19" i="8"/>
  <c r="IJE19" i="8"/>
  <c r="IJD19" i="8"/>
  <c r="IJC19" i="8"/>
  <c r="IJB19" i="8"/>
  <c r="IJA19" i="8"/>
  <c r="IIZ19" i="8"/>
  <c r="IIY19" i="8"/>
  <c r="IIX19" i="8"/>
  <c r="IIW19" i="8"/>
  <c r="IIV19" i="8"/>
  <c r="IIU19" i="8"/>
  <c r="IIT19" i="8"/>
  <c r="IIS19" i="8"/>
  <c r="IIR19" i="8"/>
  <c r="IIQ19" i="8"/>
  <c r="IIP19" i="8"/>
  <c r="IIO19" i="8"/>
  <c r="IIN19" i="8"/>
  <c r="IIM19" i="8"/>
  <c r="IIL19" i="8"/>
  <c r="IIK19" i="8"/>
  <c r="IIJ19" i="8"/>
  <c r="III19" i="8"/>
  <c r="IIH19" i="8"/>
  <c r="IIG19" i="8"/>
  <c r="IIF19" i="8"/>
  <c r="IIE19" i="8"/>
  <c r="IID19" i="8"/>
  <c r="IIC19" i="8"/>
  <c r="IIB19" i="8"/>
  <c r="IIA19" i="8"/>
  <c r="IHZ19" i="8"/>
  <c r="IHY19" i="8"/>
  <c r="IHX19" i="8"/>
  <c r="IHW19" i="8"/>
  <c r="IHV19" i="8"/>
  <c r="IHU19" i="8"/>
  <c r="IHT19" i="8"/>
  <c r="IHS19" i="8"/>
  <c r="IHR19" i="8"/>
  <c r="IHQ19" i="8"/>
  <c r="IHP19" i="8"/>
  <c r="IHO19" i="8"/>
  <c r="IHN19" i="8"/>
  <c r="IHM19" i="8"/>
  <c r="IHL19" i="8"/>
  <c r="IHK19" i="8"/>
  <c r="IHJ19" i="8"/>
  <c r="IHI19" i="8"/>
  <c r="IHH19" i="8"/>
  <c r="IHG19" i="8"/>
  <c r="IHF19" i="8"/>
  <c r="IHE19" i="8"/>
  <c r="IHD19" i="8"/>
  <c r="IHC19" i="8"/>
  <c r="IHB19" i="8"/>
  <c r="IHA19" i="8"/>
  <c r="IGZ19" i="8"/>
  <c r="IGY19" i="8"/>
  <c r="IGX19" i="8"/>
  <c r="IGW19" i="8"/>
  <c r="IGV19" i="8"/>
  <c r="IGU19" i="8"/>
  <c r="IGT19" i="8"/>
  <c r="IGS19" i="8"/>
  <c r="IGR19" i="8"/>
  <c r="IGQ19" i="8"/>
  <c r="IGP19" i="8"/>
  <c r="IGO19" i="8"/>
  <c r="IGN19" i="8"/>
  <c r="IGM19" i="8"/>
  <c r="IGL19" i="8"/>
  <c r="IGK19" i="8"/>
  <c r="IGJ19" i="8"/>
  <c r="IGI19" i="8"/>
  <c r="IGH19" i="8"/>
  <c r="IGG19" i="8"/>
  <c r="IGF19" i="8"/>
  <c r="IGE19" i="8"/>
  <c r="IGD19" i="8"/>
  <c r="IGC19" i="8"/>
  <c r="IGB19" i="8"/>
  <c r="IGA19" i="8"/>
  <c r="IFZ19" i="8"/>
  <c r="IFY19" i="8"/>
  <c r="IFX19" i="8"/>
  <c r="IFW19" i="8"/>
  <c r="IFV19" i="8"/>
  <c r="IFU19" i="8"/>
  <c r="IFT19" i="8"/>
  <c r="IFS19" i="8"/>
  <c r="IFR19" i="8"/>
  <c r="IFQ19" i="8"/>
  <c r="IFP19" i="8"/>
  <c r="IFO19" i="8"/>
  <c r="IFN19" i="8"/>
  <c r="IFM19" i="8"/>
  <c r="IFL19" i="8"/>
  <c r="IFK19" i="8"/>
  <c r="IFJ19" i="8"/>
  <c r="IFI19" i="8"/>
  <c r="IFH19" i="8"/>
  <c r="IFG19" i="8"/>
  <c r="IFF19" i="8"/>
  <c r="IFE19" i="8"/>
  <c r="IFD19" i="8"/>
  <c r="IFC19" i="8"/>
  <c r="IFB19" i="8"/>
  <c r="IFA19" i="8"/>
  <c r="IEZ19" i="8"/>
  <c r="IEY19" i="8"/>
  <c r="IEX19" i="8"/>
  <c r="IEW19" i="8"/>
  <c r="IEV19" i="8"/>
  <c r="IEU19" i="8"/>
  <c r="IET19" i="8"/>
  <c r="IES19" i="8"/>
  <c r="IER19" i="8"/>
  <c r="IEQ19" i="8"/>
  <c r="IEP19" i="8"/>
  <c r="IEO19" i="8"/>
  <c r="IEN19" i="8"/>
  <c r="IEM19" i="8"/>
  <c r="IEL19" i="8"/>
  <c r="IEK19" i="8"/>
  <c r="IEJ19" i="8"/>
  <c r="IEI19" i="8"/>
  <c r="IEH19" i="8"/>
  <c r="IEG19" i="8"/>
  <c r="IEF19" i="8"/>
  <c r="IEE19" i="8"/>
  <c r="IED19" i="8"/>
  <c r="IEC19" i="8"/>
  <c r="IEB19" i="8"/>
  <c r="IEA19" i="8"/>
  <c r="IDZ19" i="8"/>
  <c r="IDY19" i="8"/>
  <c r="IDX19" i="8"/>
  <c r="IDW19" i="8"/>
  <c r="IDV19" i="8"/>
  <c r="IDU19" i="8"/>
  <c r="IDT19" i="8"/>
  <c r="IDS19" i="8"/>
  <c r="IDR19" i="8"/>
  <c r="IDQ19" i="8"/>
  <c r="IDP19" i="8"/>
  <c r="IDO19" i="8"/>
  <c r="IDN19" i="8"/>
  <c r="IDM19" i="8"/>
  <c r="IDL19" i="8"/>
  <c r="IDK19" i="8"/>
  <c r="IDJ19" i="8"/>
  <c r="IDI19" i="8"/>
  <c r="IDH19" i="8"/>
  <c r="IDG19" i="8"/>
  <c r="IDF19" i="8"/>
  <c r="IDE19" i="8"/>
  <c r="IDD19" i="8"/>
  <c r="IDC19" i="8"/>
  <c r="IDB19" i="8"/>
  <c r="IDA19" i="8"/>
  <c r="ICZ19" i="8"/>
  <c r="ICY19" i="8"/>
  <c r="ICX19" i="8"/>
  <c r="ICW19" i="8"/>
  <c r="ICV19" i="8"/>
  <c r="ICU19" i="8"/>
  <c r="ICT19" i="8"/>
  <c r="ICS19" i="8"/>
  <c r="ICR19" i="8"/>
  <c r="ICQ19" i="8"/>
  <c r="ICP19" i="8"/>
  <c r="ICO19" i="8"/>
  <c r="ICN19" i="8"/>
  <c r="ICM19" i="8"/>
  <c r="ICL19" i="8"/>
  <c r="ICK19" i="8"/>
  <c r="ICJ19" i="8"/>
  <c r="ICI19" i="8"/>
  <c r="ICH19" i="8"/>
  <c r="ICG19" i="8"/>
  <c r="ICF19" i="8"/>
  <c r="ICE19" i="8"/>
  <c r="ICD19" i="8"/>
  <c r="ICC19" i="8"/>
  <c r="ICB19" i="8"/>
  <c r="ICA19" i="8"/>
  <c r="IBZ19" i="8"/>
  <c r="IBY19" i="8"/>
  <c r="IBX19" i="8"/>
  <c r="IBW19" i="8"/>
  <c r="IBV19" i="8"/>
  <c r="IBU19" i="8"/>
  <c r="IBT19" i="8"/>
  <c r="IBS19" i="8"/>
  <c r="IBR19" i="8"/>
  <c r="IBQ19" i="8"/>
  <c r="IBP19" i="8"/>
  <c r="IBO19" i="8"/>
  <c r="IBN19" i="8"/>
  <c r="IBM19" i="8"/>
  <c r="IBL19" i="8"/>
  <c r="IBK19" i="8"/>
  <c r="IBJ19" i="8"/>
  <c r="IBI19" i="8"/>
  <c r="IBH19" i="8"/>
  <c r="IBG19" i="8"/>
  <c r="IBF19" i="8"/>
  <c r="IBE19" i="8"/>
  <c r="IBD19" i="8"/>
  <c r="IBC19" i="8"/>
  <c r="IBB19" i="8"/>
  <c r="IBA19" i="8"/>
  <c r="IAZ19" i="8"/>
  <c r="IAY19" i="8"/>
  <c r="IAX19" i="8"/>
  <c r="IAW19" i="8"/>
  <c r="IAV19" i="8"/>
  <c r="IAU19" i="8"/>
  <c r="IAT19" i="8"/>
  <c r="IAS19" i="8"/>
  <c r="IAR19" i="8"/>
  <c r="IAQ19" i="8"/>
  <c r="IAP19" i="8"/>
  <c r="IAO19" i="8"/>
  <c r="IAN19" i="8"/>
  <c r="IAM19" i="8"/>
  <c r="IAL19" i="8"/>
  <c r="IAK19" i="8"/>
  <c r="IAJ19" i="8"/>
  <c r="IAI19" i="8"/>
  <c r="IAH19" i="8"/>
  <c r="IAG19" i="8"/>
  <c r="IAF19" i="8"/>
  <c r="IAE19" i="8"/>
  <c r="IAD19" i="8"/>
  <c r="IAC19" i="8"/>
  <c r="IAB19" i="8"/>
  <c r="IAA19" i="8"/>
  <c r="HZZ19" i="8"/>
  <c r="HZY19" i="8"/>
  <c r="HZX19" i="8"/>
  <c r="HZW19" i="8"/>
  <c r="HZV19" i="8"/>
  <c r="HZU19" i="8"/>
  <c r="HZT19" i="8"/>
  <c r="HZS19" i="8"/>
  <c r="HZR19" i="8"/>
  <c r="HZQ19" i="8"/>
  <c r="HZP19" i="8"/>
  <c r="HZO19" i="8"/>
  <c r="HZN19" i="8"/>
  <c r="HZM19" i="8"/>
  <c r="HZL19" i="8"/>
  <c r="HZK19" i="8"/>
  <c r="HZJ19" i="8"/>
  <c r="HZI19" i="8"/>
  <c r="HZH19" i="8"/>
  <c r="HZG19" i="8"/>
  <c r="HZF19" i="8"/>
  <c r="HZE19" i="8"/>
  <c r="HZD19" i="8"/>
  <c r="HZC19" i="8"/>
  <c r="HZB19" i="8"/>
  <c r="HZA19" i="8"/>
  <c r="HYZ19" i="8"/>
  <c r="HYY19" i="8"/>
  <c r="HYX19" i="8"/>
  <c r="HYW19" i="8"/>
  <c r="HYV19" i="8"/>
  <c r="HYU19" i="8"/>
  <c r="HYT19" i="8"/>
  <c r="HYS19" i="8"/>
  <c r="HYR19" i="8"/>
  <c r="HYQ19" i="8"/>
  <c r="HYP19" i="8"/>
  <c r="HYO19" i="8"/>
  <c r="HYN19" i="8"/>
  <c r="HYM19" i="8"/>
  <c r="HYL19" i="8"/>
  <c r="HYK19" i="8"/>
  <c r="HYJ19" i="8"/>
  <c r="HYI19" i="8"/>
  <c r="HYH19" i="8"/>
  <c r="HYG19" i="8"/>
  <c r="HYF19" i="8"/>
  <c r="HYE19" i="8"/>
  <c r="HYD19" i="8"/>
  <c r="HYC19" i="8"/>
  <c r="HYB19" i="8"/>
  <c r="HYA19" i="8"/>
  <c r="HXZ19" i="8"/>
  <c r="HXY19" i="8"/>
  <c r="HXX19" i="8"/>
  <c r="HXW19" i="8"/>
  <c r="HXV19" i="8"/>
  <c r="HXU19" i="8"/>
  <c r="HXT19" i="8"/>
  <c r="HXS19" i="8"/>
  <c r="HXR19" i="8"/>
  <c r="HXQ19" i="8"/>
  <c r="HXP19" i="8"/>
  <c r="HXO19" i="8"/>
  <c r="HXN19" i="8"/>
  <c r="HXM19" i="8"/>
  <c r="HXL19" i="8"/>
  <c r="HXK19" i="8"/>
  <c r="HXJ19" i="8"/>
  <c r="HXI19" i="8"/>
  <c r="HXH19" i="8"/>
  <c r="HXG19" i="8"/>
  <c r="HXF19" i="8"/>
  <c r="HXE19" i="8"/>
  <c r="HXD19" i="8"/>
  <c r="HXC19" i="8"/>
  <c r="HXB19" i="8"/>
  <c r="HXA19" i="8"/>
  <c r="HWZ19" i="8"/>
  <c r="HWY19" i="8"/>
  <c r="HWX19" i="8"/>
  <c r="HWW19" i="8"/>
  <c r="HWV19" i="8"/>
  <c r="HWU19" i="8"/>
  <c r="HWT19" i="8"/>
  <c r="HWS19" i="8"/>
  <c r="HWR19" i="8"/>
  <c r="HWQ19" i="8"/>
  <c r="HWP19" i="8"/>
  <c r="HWO19" i="8"/>
  <c r="HWN19" i="8"/>
  <c r="HWM19" i="8"/>
  <c r="HWL19" i="8"/>
  <c r="HWK19" i="8"/>
  <c r="HWJ19" i="8"/>
  <c r="HWI19" i="8"/>
  <c r="HWH19" i="8"/>
  <c r="HWG19" i="8"/>
  <c r="HWF19" i="8"/>
  <c r="HWE19" i="8"/>
  <c r="HWD19" i="8"/>
  <c r="HWC19" i="8"/>
  <c r="HWB19" i="8"/>
  <c r="HWA19" i="8"/>
  <c r="HVZ19" i="8"/>
  <c r="HVY19" i="8"/>
  <c r="HVX19" i="8"/>
  <c r="HVW19" i="8"/>
  <c r="HVV19" i="8"/>
  <c r="HVU19" i="8"/>
  <c r="HVT19" i="8"/>
  <c r="HVS19" i="8"/>
  <c r="HVR19" i="8"/>
  <c r="HVQ19" i="8"/>
  <c r="HVP19" i="8"/>
  <c r="HVO19" i="8"/>
  <c r="HVN19" i="8"/>
  <c r="HVM19" i="8"/>
  <c r="HVL19" i="8"/>
  <c r="HVK19" i="8"/>
  <c r="HVJ19" i="8"/>
  <c r="HVI19" i="8"/>
  <c r="HVH19" i="8"/>
  <c r="HVG19" i="8"/>
  <c r="HVF19" i="8"/>
  <c r="HVE19" i="8"/>
  <c r="HVD19" i="8"/>
  <c r="HVC19" i="8"/>
  <c r="HVB19" i="8"/>
  <c r="HVA19" i="8"/>
  <c r="HUZ19" i="8"/>
  <c r="HUY19" i="8"/>
  <c r="HUX19" i="8"/>
  <c r="HUW19" i="8"/>
  <c r="HUV19" i="8"/>
  <c r="HUU19" i="8"/>
  <c r="HUT19" i="8"/>
  <c r="HUS19" i="8"/>
  <c r="HUR19" i="8"/>
  <c r="HUQ19" i="8"/>
  <c r="HUP19" i="8"/>
  <c r="HUO19" i="8"/>
  <c r="HUN19" i="8"/>
  <c r="HUM19" i="8"/>
  <c r="HUL19" i="8"/>
  <c r="HUK19" i="8"/>
  <c r="HUJ19" i="8"/>
  <c r="HUI19" i="8"/>
  <c r="HUH19" i="8"/>
  <c r="HUG19" i="8"/>
  <c r="HUF19" i="8"/>
  <c r="HUE19" i="8"/>
  <c r="HUD19" i="8"/>
  <c r="HUC19" i="8"/>
  <c r="HUB19" i="8"/>
  <c r="HUA19" i="8"/>
  <c r="HTZ19" i="8"/>
  <c r="HTY19" i="8"/>
  <c r="HTX19" i="8"/>
  <c r="HTW19" i="8"/>
  <c r="HTV19" i="8"/>
  <c r="HTU19" i="8"/>
  <c r="HTT19" i="8"/>
  <c r="HTS19" i="8"/>
  <c r="HTR19" i="8"/>
  <c r="HTQ19" i="8"/>
  <c r="HTP19" i="8"/>
  <c r="HTO19" i="8"/>
  <c r="HTN19" i="8"/>
  <c r="HTM19" i="8"/>
  <c r="HTL19" i="8"/>
  <c r="HTK19" i="8"/>
  <c r="HTJ19" i="8"/>
  <c r="HTI19" i="8"/>
  <c r="HTH19" i="8"/>
  <c r="HTG19" i="8"/>
  <c r="HTF19" i="8"/>
  <c r="HTE19" i="8"/>
  <c r="HTD19" i="8"/>
  <c r="HTC19" i="8"/>
  <c r="HTB19" i="8"/>
  <c r="HTA19" i="8"/>
  <c r="HSZ19" i="8"/>
  <c r="HSY19" i="8"/>
  <c r="HSX19" i="8"/>
  <c r="HSW19" i="8"/>
  <c r="HSV19" i="8"/>
  <c r="HSU19" i="8"/>
  <c r="HST19" i="8"/>
  <c r="HSS19" i="8"/>
  <c r="HSR19" i="8"/>
  <c r="HSQ19" i="8"/>
  <c r="HSP19" i="8"/>
  <c r="HSO19" i="8"/>
  <c r="HSN19" i="8"/>
  <c r="HSM19" i="8"/>
  <c r="HSL19" i="8"/>
  <c r="HSK19" i="8"/>
  <c r="HSJ19" i="8"/>
  <c r="HSI19" i="8"/>
  <c r="HSH19" i="8"/>
  <c r="HSG19" i="8"/>
  <c r="HSF19" i="8"/>
  <c r="HSE19" i="8"/>
  <c r="HSD19" i="8"/>
  <c r="HSC19" i="8"/>
  <c r="HSB19" i="8"/>
  <c r="HSA19" i="8"/>
  <c r="HRZ19" i="8"/>
  <c r="HRY19" i="8"/>
  <c r="HRX19" i="8"/>
  <c r="HRW19" i="8"/>
  <c r="HRV19" i="8"/>
  <c r="HRU19" i="8"/>
  <c r="HRT19" i="8"/>
  <c r="HRS19" i="8"/>
  <c r="HRR19" i="8"/>
  <c r="HRQ19" i="8"/>
  <c r="HRP19" i="8"/>
  <c r="HRO19" i="8"/>
  <c r="HRN19" i="8"/>
  <c r="HRM19" i="8"/>
  <c r="HRL19" i="8"/>
  <c r="HRK19" i="8"/>
  <c r="HRJ19" i="8"/>
  <c r="HRI19" i="8"/>
  <c r="HRH19" i="8"/>
  <c r="HRG19" i="8"/>
  <c r="HRF19" i="8"/>
  <c r="HRE19" i="8"/>
  <c r="HRD19" i="8"/>
  <c r="HRC19" i="8"/>
  <c r="HRB19" i="8"/>
  <c r="HRA19" i="8"/>
  <c r="HQZ19" i="8"/>
  <c r="HQY19" i="8"/>
  <c r="HQX19" i="8"/>
  <c r="HQW19" i="8"/>
  <c r="HQV19" i="8"/>
  <c r="HQU19" i="8"/>
  <c r="HQT19" i="8"/>
  <c r="HQS19" i="8"/>
  <c r="HQR19" i="8"/>
  <c r="HQQ19" i="8"/>
  <c r="HQP19" i="8"/>
  <c r="HQO19" i="8"/>
  <c r="HQN19" i="8"/>
  <c r="HQM19" i="8"/>
  <c r="HQL19" i="8"/>
  <c r="HQK19" i="8"/>
  <c r="HQJ19" i="8"/>
  <c r="HQI19" i="8"/>
  <c r="HQH19" i="8"/>
  <c r="HQG19" i="8"/>
  <c r="HQF19" i="8"/>
  <c r="HQE19" i="8"/>
  <c r="HQD19" i="8"/>
  <c r="HQC19" i="8"/>
  <c r="HQB19" i="8"/>
  <c r="HQA19" i="8"/>
  <c r="HPZ19" i="8"/>
  <c r="HPY19" i="8"/>
  <c r="HPX19" i="8"/>
  <c r="HPW19" i="8"/>
  <c r="HPV19" i="8"/>
  <c r="HPU19" i="8"/>
  <c r="HPT19" i="8"/>
  <c r="HPS19" i="8"/>
  <c r="HPR19" i="8"/>
  <c r="HPQ19" i="8"/>
  <c r="HPP19" i="8"/>
  <c r="HPO19" i="8"/>
  <c r="HPN19" i="8"/>
  <c r="HPM19" i="8"/>
  <c r="HPL19" i="8"/>
  <c r="HPK19" i="8"/>
  <c r="HPJ19" i="8"/>
  <c r="HPI19" i="8"/>
  <c r="HPH19" i="8"/>
  <c r="HPG19" i="8"/>
  <c r="HPF19" i="8"/>
  <c r="HPE19" i="8"/>
  <c r="HPD19" i="8"/>
  <c r="HPC19" i="8"/>
  <c r="HPB19" i="8"/>
  <c r="HPA19" i="8"/>
  <c r="HOZ19" i="8"/>
  <c r="HOY19" i="8"/>
  <c r="HOX19" i="8"/>
  <c r="HOW19" i="8"/>
  <c r="HOV19" i="8"/>
  <c r="HOU19" i="8"/>
  <c r="HOT19" i="8"/>
  <c r="HOS19" i="8"/>
  <c r="HOR19" i="8"/>
  <c r="HOQ19" i="8"/>
  <c r="HOP19" i="8"/>
  <c r="HOO19" i="8"/>
  <c r="HON19" i="8"/>
  <c r="HOM19" i="8"/>
  <c r="HOL19" i="8"/>
  <c r="HOK19" i="8"/>
  <c r="HOJ19" i="8"/>
  <c r="HOI19" i="8"/>
  <c r="HOH19" i="8"/>
  <c r="HOG19" i="8"/>
  <c r="HOF19" i="8"/>
  <c r="HOE19" i="8"/>
  <c r="HOD19" i="8"/>
  <c r="HOC19" i="8"/>
  <c r="HOB19" i="8"/>
  <c r="HOA19" i="8"/>
  <c r="HNZ19" i="8"/>
  <c r="HNY19" i="8"/>
  <c r="HNX19" i="8"/>
  <c r="HNW19" i="8"/>
  <c r="HNV19" i="8"/>
  <c r="HNU19" i="8"/>
  <c r="HNT19" i="8"/>
  <c r="HNS19" i="8"/>
  <c r="HNR19" i="8"/>
  <c r="HNQ19" i="8"/>
  <c r="HNP19" i="8"/>
  <c r="HNO19" i="8"/>
  <c r="HNN19" i="8"/>
  <c r="HNM19" i="8"/>
  <c r="HNL19" i="8"/>
  <c r="HNK19" i="8"/>
  <c r="HNJ19" i="8"/>
  <c r="HNI19" i="8"/>
  <c r="HNH19" i="8"/>
  <c r="HNG19" i="8"/>
  <c r="HNF19" i="8"/>
  <c r="HNE19" i="8"/>
  <c r="HND19" i="8"/>
  <c r="HNC19" i="8"/>
  <c r="HNB19" i="8"/>
  <c r="HNA19" i="8"/>
  <c r="HMZ19" i="8"/>
  <c r="HMY19" i="8"/>
  <c r="HMX19" i="8"/>
  <c r="HMW19" i="8"/>
  <c r="HMV19" i="8"/>
  <c r="HMU19" i="8"/>
  <c r="HMT19" i="8"/>
  <c r="HMS19" i="8"/>
  <c r="HMR19" i="8"/>
  <c r="HMQ19" i="8"/>
  <c r="HMP19" i="8"/>
  <c r="HMO19" i="8"/>
  <c r="HMN19" i="8"/>
  <c r="HMM19" i="8"/>
  <c r="HML19" i="8"/>
  <c r="HMK19" i="8"/>
  <c r="HMJ19" i="8"/>
  <c r="HMI19" i="8"/>
  <c r="HMH19" i="8"/>
  <c r="HMG19" i="8"/>
  <c r="HMF19" i="8"/>
  <c r="HME19" i="8"/>
  <c r="HMD19" i="8"/>
  <c r="HMC19" i="8"/>
  <c r="HMB19" i="8"/>
  <c r="HMA19" i="8"/>
  <c r="HLZ19" i="8"/>
  <c r="HLY19" i="8"/>
  <c r="HLX19" i="8"/>
  <c r="HLW19" i="8"/>
  <c r="HLV19" i="8"/>
  <c r="HLU19" i="8"/>
  <c r="HLT19" i="8"/>
  <c r="HLS19" i="8"/>
  <c r="HLR19" i="8"/>
  <c r="HLQ19" i="8"/>
  <c r="HLP19" i="8"/>
  <c r="HLO19" i="8"/>
  <c r="HLN19" i="8"/>
  <c r="HLM19" i="8"/>
  <c r="HLL19" i="8"/>
  <c r="HLK19" i="8"/>
  <c r="HLJ19" i="8"/>
  <c r="HLI19" i="8"/>
  <c r="HLH19" i="8"/>
  <c r="HLG19" i="8"/>
  <c r="HLF19" i="8"/>
  <c r="HLE19" i="8"/>
  <c r="HLD19" i="8"/>
  <c r="HLC19" i="8"/>
  <c r="HLB19" i="8"/>
  <c r="HLA19" i="8"/>
  <c r="HKZ19" i="8"/>
  <c r="HKY19" i="8"/>
  <c r="HKX19" i="8"/>
  <c r="HKW19" i="8"/>
  <c r="HKV19" i="8"/>
  <c r="HKU19" i="8"/>
  <c r="HKT19" i="8"/>
  <c r="HKS19" i="8"/>
  <c r="HKR19" i="8"/>
  <c r="HKQ19" i="8"/>
  <c r="HKP19" i="8"/>
  <c r="HKO19" i="8"/>
  <c r="HKN19" i="8"/>
  <c r="HKM19" i="8"/>
  <c r="HKL19" i="8"/>
  <c r="HKK19" i="8"/>
  <c r="HKJ19" i="8"/>
  <c r="HKI19" i="8"/>
  <c r="HKH19" i="8"/>
  <c r="HKG19" i="8"/>
  <c r="HKF19" i="8"/>
  <c r="HKE19" i="8"/>
  <c r="HKD19" i="8"/>
  <c r="HKC19" i="8"/>
  <c r="HKB19" i="8"/>
  <c r="HKA19" i="8"/>
  <c r="HJZ19" i="8"/>
  <c r="HJY19" i="8"/>
  <c r="HJX19" i="8"/>
  <c r="HJW19" i="8"/>
  <c r="HJV19" i="8"/>
  <c r="HJU19" i="8"/>
  <c r="HJT19" i="8"/>
  <c r="HJS19" i="8"/>
  <c r="HJR19" i="8"/>
  <c r="HJQ19" i="8"/>
  <c r="HJP19" i="8"/>
  <c r="HJO19" i="8"/>
  <c r="HJN19" i="8"/>
  <c r="HJM19" i="8"/>
  <c r="HJL19" i="8"/>
  <c r="HJK19" i="8"/>
  <c r="HJJ19" i="8"/>
  <c r="HJI19" i="8"/>
  <c r="HJH19" i="8"/>
  <c r="HJG19" i="8"/>
  <c r="HJF19" i="8"/>
  <c r="HJE19" i="8"/>
  <c r="HJD19" i="8"/>
  <c r="HJC19" i="8"/>
  <c r="HJB19" i="8"/>
  <c r="HJA19" i="8"/>
  <c r="HIZ19" i="8"/>
  <c r="HIY19" i="8"/>
  <c r="HIX19" i="8"/>
  <c r="HIW19" i="8"/>
  <c r="HIV19" i="8"/>
  <c r="HIU19" i="8"/>
  <c r="HIT19" i="8"/>
  <c r="HIS19" i="8"/>
  <c r="HIR19" i="8"/>
  <c r="HIQ19" i="8"/>
  <c r="HIP19" i="8"/>
  <c r="HIO19" i="8"/>
  <c r="HIN19" i="8"/>
  <c r="HIM19" i="8"/>
  <c r="HIL19" i="8"/>
  <c r="HIK19" i="8"/>
  <c r="HIJ19" i="8"/>
  <c r="HII19" i="8"/>
  <c r="HIH19" i="8"/>
  <c r="HIG19" i="8"/>
  <c r="HIF19" i="8"/>
  <c r="HIE19" i="8"/>
  <c r="HID19" i="8"/>
  <c r="HIC19" i="8"/>
  <c r="HIB19" i="8"/>
  <c r="HIA19" i="8"/>
  <c r="HHZ19" i="8"/>
  <c r="HHY19" i="8"/>
  <c r="HHX19" i="8"/>
  <c r="HHW19" i="8"/>
  <c r="HHV19" i="8"/>
  <c r="HHU19" i="8"/>
  <c r="HHT19" i="8"/>
  <c r="HHS19" i="8"/>
  <c r="HHR19" i="8"/>
  <c r="HHQ19" i="8"/>
  <c r="HHP19" i="8"/>
  <c r="HHO19" i="8"/>
  <c r="HHN19" i="8"/>
  <c r="HHM19" i="8"/>
  <c r="HHL19" i="8"/>
  <c r="HHK19" i="8"/>
  <c r="HHJ19" i="8"/>
  <c r="HHI19" i="8"/>
  <c r="HHH19" i="8"/>
  <c r="HHG19" i="8"/>
  <c r="HHF19" i="8"/>
  <c r="HHE19" i="8"/>
  <c r="HHD19" i="8"/>
  <c r="HHC19" i="8"/>
  <c r="HHB19" i="8"/>
  <c r="HHA19" i="8"/>
  <c r="HGZ19" i="8"/>
  <c r="HGY19" i="8"/>
  <c r="HGX19" i="8"/>
  <c r="HGW19" i="8"/>
  <c r="HGV19" i="8"/>
  <c r="HGU19" i="8"/>
  <c r="HGT19" i="8"/>
  <c r="HGS19" i="8"/>
  <c r="HGR19" i="8"/>
  <c r="HGQ19" i="8"/>
  <c r="HGP19" i="8"/>
  <c r="HGO19" i="8"/>
  <c r="HGN19" i="8"/>
  <c r="HGM19" i="8"/>
  <c r="HGL19" i="8"/>
  <c r="HGK19" i="8"/>
  <c r="HGJ19" i="8"/>
  <c r="HGI19" i="8"/>
  <c r="HGH19" i="8"/>
  <c r="HGG19" i="8"/>
  <c r="HGF19" i="8"/>
  <c r="HGE19" i="8"/>
  <c r="HGD19" i="8"/>
  <c r="HGC19" i="8"/>
  <c r="HGB19" i="8"/>
  <c r="HGA19" i="8"/>
  <c r="HFZ19" i="8"/>
  <c r="HFY19" i="8"/>
  <c r="HFX19" i="8"/>
  <c r="HFW19" i="8"/>
  <c r="HFV19" i="8"/>
  <c r="HFU19" i="8"/>
  <c r="HFT19" i="8"/>
  <c r="HFS19" i="8"/>
  <c r="HFR19" i="8"/>
  <c r="HFQ19" i="8"/>
  <c r="HFP19" i="8"/>
  <c r="HFO19" i="8"/>
  <c r="HFN19" i="8"/>
  <c r="HFM19" i="8"/>
  <c r="HFL19" i="8"/>
  <c r="HFK19" i="8"/>
  <c r="HFJ19" i="8"/>
  <c r="HFI19" i="8"/>
  <c r="HFH19" i="8"/>
  <c r="HFG19" i="8"/>
  <c r="HFF19" i="8"/>
  <c r="HFE19" i="8"/>
  <c r="HFD19" i="8"/>
  <c r="HFC19" i="8"/>
  <c r="HFB19" i="8"/>
  <c r="HFA19" i="8"/>
  <c r="HEZ19" i="8"/>
  <c r="HEY19" i="8"/>
  <c r="HEX19" i="8"/>
  <c r="HEW19" i="8"/>
  <c r="HEV19" i="8"/>
  <c r="HEU19" i="8"/>
  <c r="HET19" i="8"/>
  <c r="HES19" i="8"/>
  <c r="HER19" i="8"/>
  <c r="HEQ19" i="8"/>
  <c r="HEP19" i="8"/>
  <c r="HEO19" i="8"/>
  <c r="HEN19" i="8"/>
  <c r="HEM19" i="8"/>
  <c r="HEL19" i="8"/>
  <c r="HEK19" i="8"/>
  <c r="HEJ19" i="8"/>
  <c r="HEI19" i="8"/>
  <c r="HEH19" i="8"/>
  <c r="HEG19" i="8"/>
  <c r="HEF19" i="8"/>
  <c r="HEE19" i="8"/>
  <c r="HED19" i="8"/>
  <c r="HEC19" i="8"/>
  <c r="HEB19" i="8"/>
  <c r="HEA19" i="8"/>
  <c r="HDZ19" i="8"/>
  <c r="HDY19" i="8"/>
  <c r="HDX19" i="8"/>
  <c r="HDW19" i="8"/>
  <c r="HDV19" i="8"/>
  <c r="HDU19" i="8"/>
  <c r="HDT19" i="8"/>
  <c r="HDS19" i="8"/>
  <c r="HDR19" i="8"/>
  <c r="HDQ19" i="8"/>
  <c r="HDP19" i="8"/>
  <c r="HDO19" i="8"/>
  <c r="HDN19" i="8"/>
  <c r="HDM19" i="8"/>
  <c r="HDL19" i="8"/>
  <c r="HDK19" i="8"/>
  <c r="HDJ19" i="8"/>
  <c r="HDI19" i="8"/>
  <c r="HDH19" i="8"/>
  <c r="HDG19" i="8"/>
  <c r="HDF19" i="8"/>
  <c r="HDE19" i="8"/>
  <c r="HDD19" i="8"/>
  <c r="HDC19" i="8"/>
  <c r="HDB19" i="8"/>
  <c r="HDA19" i="8"/>
  <c r="HCZ19" i="8"/>
  <c r="HCY19" i="8"/>
  <c r="HCX19" i="8"/>
  <c r="HCW19" i="8"/>
  <c r="HCV19" i="8"/>
  <c r="HCU19" i="8"/>
  <c r="HCT19" i="8"/>
  <c r="HCS19" i="8"/>
  <c r="HCR19" i="8"/>
  <c r="HCQ19" i="8"/>
  <c r="HCP19" i="8"/>
  <c r="HCO19" i="8"/>
  <c r="HCN19" i="8"/>
  <c r="HCM19" i="8"/>
  <c r="HCL19" i="8"/>
  <c r="HCK19" i="8"/>
  <c r="HCJ19" i="8"/>
  <c r="HCI19" i="8"/>
  <c r="HCH19" i="8"/>
  <c r="HCG19" i="8"/>
  <c r="HCF19" i="8"/>
  <c r="HCE19" i="8"/>
  <c r="HCD19" i="8"/>
  <c r="HCC19" i="8"/>
  <c r="HCB19" i="8"/>
  <c r="HCA19" i="8"/>
  <c r="HBZ19" i="8"/>
  <c r="HBY19" i="8"/>
  <c r="HBX19" i="8"/>
  <c r="HBW19" i="8"/>
  <c r="HBV19" i="8"/>
  <c r="HBU19" i="8"/>
  <c r="HBT19" i="8"/>
  <c r="HBS19" i="8"/>
  <c r="HBR19" i="8"/>
  <c r="HBQ19" i="8"/>
  <c r="HBP19" i="8"/>
  <c r="HBO19" i="8"/>
  <c r="HBN19" i="8"/>
  <c r="HBM19" i="8"/>
  <c r="HBL19" i="8"/>
  <c r="HBK19" i="8"/>
  <c r="HBJ19" i="8"/>
  <c r="HBI19" i="8"/>
  <c r="HBH19" i="8"/>
  <c r="HBG19" i="8"/>
  <c r="HBF19" i="8"/>
  <c r="HBE19" i="8"/>
  <c r="HBD19" i="8"/>
  <c r="HBC19" i="8"/>
  <c r="HBB19" i="8"/>
  <c r="HBA19" i="8"/>
  <c r="HAZ19" i="8"/>
  <c r="HAY19" i="8"/>
  <c r="HAX19" i="8"/>
  <c r="HAW19" i="8"/>
  <c r="HAV19" i="8"/>
  <c r="HAU19" i="8"/>
  <c r="HAT19" i="8"/>
  <c r="HAS19" i="8"/>
  <c r="HAR19" i="8"/>
  <c r="HAQ19" i="8"/>
  <c r="HAP19" i="8"/>
  <c r="HAO19" i="8"/>
  <c r="HAN19" i="8"/>
  <c r="HAM19" i="8"/>
  <c r="HAL19" i="8"/>
  <c r="HAK19" i="8"/>
  <c r="HAJ19" i="8"/>
  <c r="HAI19" i="8"/>
  <c r="HAH19" i="8"/>
  <c r="HAG19" i="8"/>
  <c r="HAF19" i="8"/>
  <c r="HAE19" i="8"/>
  <c r="HAD19" i="8"/>
  <c r="HAC19" i="8"/>
  <c r="HAB19" i="8"/>
  <c r="HAA19" i="8"/>
  <c r="GZZ19" i="8"/>
  <c r="GZY19" i="8"/>
  <c r="GZX19" i="8"/>
  <c r="GZW19" i="8"/>
  <c r="GZV19" i="8"/>
  <c r="GZU19" i="8"/>
  <c r="GZT19" i="8"/>
  <c r="GZS19" i="8"/>
  <c r="GZR19" i="8"/>
  <c r="GZQ19" i="8"/>
  <c r="GZP19" i="8"/>
  <c r="GZO19" i="8"/>
  <c r="GZN19" i="8"/>
  <c r="GZM19" i="8"/>
  <c r="GZL19" i="8"/>
  <c r="GZK19" i="8"/>
  <c r="GZJ19" i="8"/>
  <c r="GZI19" i="8"/>
  <c r="GZH19" i="8"/>
  <c r="GZG19" i="8"/>
  <c r="GZF19" i="8"/>
  <c r="GZE19" i="8"/>
  <c r="GZD19" i="8"/>
  <c r="GZC19" i="8"/>
  <c r="GZB19" i="8"/>
  <c r="GZA19" i="8"/>
  <c r="GYZ19" i="8"/>
  <c r="GYY19" i="8"/>
  <c r="GYX19" i="8"/>
  <c r="GYW19" i="8"/>
  <c r="GYV19" i="8"/>
  <c r="GYU19" i="8"/>
  <c r="GYT19" i="8"/>
  <c r="GYS19" i="8"/>
  <c r="GYR19" i="8"/>
  <c r="GYQ19" i="8"/>
  <c r="GYP19" i="8"/>
  <c r="GYO19" i="8"/>
  <c r="GYN19" i="8"/>
  <c r="GYM19" i="8"/>
  <c r="GYL19" i="8"/>
  <c r="GYK19" i="8"/>
  <c r="GYJ19" i="8"/>
  <c r="GYI19" i="8"/>
  <c r="GYH19" i="8"/>
  <c r="GYG19" i="8"/>
  <c r="GYF19" i="8"/>
  <c r="GYE19" i="8"/>
  <c r="GYD19" i="8"/>
  <c r="GYC19" i="8"/>
  <c r="GYB19" i="8"/>
  <c r="GYA19" i="8"/>
  <c r="GXZ19" i="8"/>
  <c r="GXY19" i="8"/>
  <c r="GXX19" i="8"/>
  <c r="GXW19" i="8"/>
  <c r="GXV19" i="8"/>
  <c r="GXU19" i="8"/>
  <c r="GXT19" i="8"/>
  <c r="GXS19" i="8"/>
  <c r="GXR19" i="8"/>
  <c r="GXQ19" i="8"/>
  <c r="GXP19" i="8"/>
  <c r="GXO19" i="8"/>
  <c r="GXN19" i="8"/>
  <c r="GXM19" i="8"/>
  <c r="GXL19" i="8"/>
  <c r="GXK19" i="8"/>
  <c r="GXJ19" i="8"/>
  <c r="GXI19" i="8"/>
  <c r="GXH19" i="8"/>
  <c r="GXG19" i="8"/>
  <c r="GXF19" i="8"/>
  <c r="GXE19" i="8"/>
  <c r="GXD19" i="8"/>
  <c r="GXC19" i="8"/>
  <c r="GXB19" i="8"/>
  <c r="GXA19" i="8"/>
  <c r="GWZ19" i="8"/>
  <c r="GWY19" i="8"/>
  <c r="GWX19" i="8"/>
  <c r="GWW19" i="8"/>
  <c r="GWV19" i="8"/>
  <c r="GWU19" i="8"/>
  <c r="GWT19" i="8"/>
  <c r="GWS19" i="8"/>
  <c r="GWR19" i="8"/>
  <c r="GWQ19" i="8"/>
  <c r="GWP19" i="8"/>
  <c r="GWO19" i="8"/>
  <c r="GWN19" i="8"/>
  <c r="GWM19" i="8"/>
  <c r="GWL19" i="8"/>
  <c r="GWK19" i="8"/>
  <c r="GWJ19" i="8"/>
  <c r="GWI19" i="8"/>
  <c r="GWH19" i="8"/>
  <c r="GWG19" i="8"/>
  <c r="GWF19" i="8"/>
  <c r="GWE19" i="8"/>
  <c r="GWD19" i="8"/>
  <c r="GWC19" i="8"/>
  <c r="GWB19" i="8"/>
  <c r="GWA19" i="8"/>
  <c r="GVZ19" i="8"/>
  <c r="GVY19" i="8"/>
  <c r="GVX19" i="8"/>
  <c r="GVW19" i="8"/>
  <c r="GVV19" i="8"/>
  <c r="GVU19" i="8"/>
  <c r="GVT19" i="8"/>
  <c r="GVS19" i="8"/>
  <c r="GVR19" i="8"/>
  <c r="GVQ19" i="8"/>
  <c r="GVP19" i="8"/>
  <c r="GVO19" i="8"/>
  <c r="GVN19" i="8"/>
  <c r="GVM19" i="8"/>
  <c r="GVL19" i="8"/>
  <c r="GVK19" i="8"/>
  <c r="GVJ19" i="8"/>
  <c r="GVI19" i="8"/>
  <c r="GVH19" i="8"/>
  <c r="GVG19" i="8"/>
  <c r="GVF19" i="8"/>
  <c r="GVE19" i="8"/>
  <c r="GVD19" i="8"/>
  <c r="GVC19" i="8"/>
  <c r="GVB19" i="8"/>
  <c r="GVA19" i="8"/>
  <c r="GUZ19" i="8"/>
  <c r="GUY19" i="8"/>
  <c r="GUX19" i="8"/>
  <c r="GUW19" i="8"/>
  <c r="GUV19" i="8"/>
  <c r="GUU19" i="8"/>
  <c r="GUT19" i="8"/>
  <c r="GUS19" i="8"/>
  <c r="GUR19" i="8"/>
  <c r="GUQ19" i="8"/>
  <c r="GUP19" i="8"/>
  <c r="GUO19" i="8"/>
  <c r="GUN19" i="8"/>
  <c r="GUM19" i="8"/>
  <c r="GUL19" i="8"/>
  <c r="GUK19" i="8"/>
  <c r="GUJ19" i="8"/>
  <c r="GUI19" i="8"/>
  <c r="GUH19" i="8"/>
  <c r="GUG19" i="8"/>
  <c r="GUF19" i="8"/>
  <c r="GUE19" i="8"/>
  <c r="GUD19" i="8"/>
  <c r="GUC19" i="8"/>
  <c r="GUB19" i="8"/>
  <c r="GUA19" i="8"/>
  <c r="GTZ19" i="8"/>
  <c r="GTY19" i="8"/>
  <c r="GTX19" i="8"/>
  <c r="GTW19" i="8"/>
  <c r="GTV19" i="8"/>
  <c r="GTU19" i="8"/>
  <c r="GTT19" i="8"/>
  <c r="GTS19" i="8"/>
  <c r="GTR19" i="8"/>
  <c r="GTQ19" i="8"/>
  <c r="GTP19" i="8"/>
  <c r="GTO19" i="8"/>
  <c r="GTN19" i="8"/>
  <c r="GTM19" i="8"/>
  <c r="GTL19" i="8"/>
  <c r="GTK19" i="8"/>
  <c r="GTJ19" i="8"/>
  <c r="GTI19" i="8"/>
  <c r="GTH19" i="8"/>
  <c r="GTG19" i="8"/>
  <c r="GTF19" i="8"/>
  <c r="GTE19" i="8"/>
  <c r="GTD19" i="8"/>
  <c r="GTC19" i="8"/>
  <c r="GTB19" i="8"/>
  <c r="GTA19" i="8"/>
  <c r="GSZ19" i="8"/>
  <c r="GSY19" i="8"/>
  <c r="GSX19" i="8"/>
  <c r="GSW19" i="8"/>
  <c r="GSV19" i="8"/>
  <c r="GSU19" i="8"/>
  <c r="GST19" i="8"/>
  <c r="GSS19" i="8"/>
  <c r="GSR19" i="8"/>
  <c r="GSQ19" i="8"/>
  <c r="GSP19" i="8"/>
  <c r="GSO19" i="8"/>
  <c r="GSN19" i="8"/>
  <c r="GSM19" i="8"/>
  <c r="GSL19" i="8"/>
  <c r="GSK19" i="8"/>
  <c r="GSJ19" i="8"/>
  <c r="GSI19" i="8"/>
  <c r="GSH19" i="8"/>
  <c r="GSG19" i="8"/>
  <c r="GSF19" i="8"/>
  <c r="GSE19" i="8"/>
  <c r="GSD19" i="8"/>
  <c r="GSC19" i="8"/>
  <c r="GSB19" i="8"/>
  <c r="GSA19" i="8"/>
  <c r="GRZ19" i="8"/>
  <c r="GRY19" i="8"/>
  <c r="GRX19" i="8"/>
  <c r="GRW19" i="8"/>
  <c r="GRV19" i="8"/>
  <c r="GRU19" i="8"/>
  <c r="GRT19" i="8"/>
  <c r="GRS19" i="8"/>
  <c r="GRR19" i="8"/>
  <c r="GRQ19" i="8"/>
  <c r="GRP19" i="8"/>
  <c r="GRO19" i="8"/>
  <c r="GRN19" i="8"/>
  <c r="GRM19" i="8"/>
  <c r="GRL19" i="8"/>
  <c r="GRK19" i="8"/>
  <c r="GRJ19" i="8"/>
  <c r="GRI19" i="8"/>
  <c r="GRH19" i="8"/>
  <c r="GRG19" i="8"/>
  <c r="GRF19" i="8"/>
  <c r="GRE19" i="8"/>
  <c r="GRD19" i="8"/>
  <c r="GRC19" i="8"/>
  <c r="GRB19" i="8"/>
  <c r="GRA19" i="8"/>
  <c r="GQZ19" i="8"/>
  <c r="GQY19" i="8"/>
  <c r="GQX19" i="8"/>
  <c r="GQW19" i="8"/>
  <c r="GQV19" i="8"/>
  <c r="GQU19" i="8"/>
  <c r="GQT19" i="8"/>
  <c r="GQS19" i="8"/>
  <c r="GQR19" i="8"/>
  <c r="GQQ19" i="8"/>
  <c r="GQP19" i="8"/>
  <c r="GQO19" i="8"/>
  <c r="GQN19" i="8"/>
  <c r="GQM19" i="8"/>
  <c r="GQL19" i="8"/>
  <c r="GQK19" i="8"/>
  <c r="GQJ19" i="8"/>
  <c r="GQI19" i="8"/>
  <c r="GQH19" i="8"/>
  <c r="GQG19" i="8"/>
  <c r="GQF19" i="8"/>
  <c r="GQE19" i="8"/>
  <c r="GQD19" i="8"/>
  <c r="GQC19" i="8"/>
  <c r="GQB19" i="8"/>
  <c r="GQA19" i="8"/>
  <c r="GPZ19" i="8"/>
  <c r="GPY19" i="8"/>
  <c r="GPX19" i="8"/>
  <c r="GPW19" i="8"/>
  <c r="GPV19" i="8"/>
  <c r="GPU19" i="8"/>
  <c r="GPT19" i="8"/>
  <c r="GPS19" i="8"/>
  <c r="GPR19" i="8"/>
  <c r="GPQ19" i="8"/>
  <c r="GPP19" i="8"/>
  <c r="GPO19" i="8"/>
  <c r="GPN19" i="8"/>
  <c r="GPM19" i="8"/>
  <c r="GPL19" i="8"/>
  <c r="GPK19" i="8"/>
  <c r="GPJ19" i="8"/>
  <c r="GPI19" i="8"/>
  <c r="GPH19" i="8"/>
  <c r="GPG19" i="8"/>
  <c r="GPF19" i="8"/>
  <c r="GPE19" i="8"/>
  <c r="GPD19" i="8"/>
  <c r="GPC19" i="8"/>
  <c r="GPB19" i="8"/>
  <c r="GPA19" i="8"/>
  <c r="GOZ19" i="8"/>
  <c r="GOY19" i="8"/>
  <c r="GOX19" i="8"/>
  <c r="GOW19" i="8"/>
  <c r="GOV19" i="8"/>
  <c r="GOU19" i="8"/>
  <c r="GOT19" i="8"/>
  <c r="GOS19" i="8"/>
  <c r="GOR19" i="8"/>
  <c r="GOQ19" i="8"/>
  <c r="GOP19" i="8"/>
  <c r="GOO19" i="8"/>
  <c r="GON19" i="8"/>
  <c r="GOM19" i="8"/>
  <c r="GOL19" i="8"/>
  <c r="GOK19" i="8"/>
  <c r="GOJ19" i="8"/>
  <c r="GOI19" i="8"/>
  <c r="GOH19" i="8"/>
  <c r="GOG19" i="8"/>
  <c r="GOF19" i="8"/>
  <c r="GOE19" i="8"/>
  <c r="GOD19" i="8"/>
  <c r="GOC19" i="8"/>
  <c r="GOB19" i="8"/>
  <c r="GOA19" i="8"/>
  <c r="GNZ19" i="8"/>
  <c r="GNY19" i="8"/>
  <c r="GNX19" i="8"/>
  <c r="GNW19" i="8"/>
  <c r="GNV19" i="8"/>
  <c r="GNU19" i="8"/>
  <c r="GNT19" i="8"/>
  <c r="GNS19" i="8"/>
  <c r="GNR19" i="8"/>
  <c r="GNQ19" i="8"/>
  <c r="GNP19" i="8"/>
  <c r="GNO19" i="8"/>
  <c r="GNN19" i="8"/>
  <c r="GNM19" i="8"/>
  <c r="GNL19" i="8"/>
  <c r="GNK19" i="8"/>
  <c r="GNJ19" i="8"/>
  <c r="GNI19" i="8"/>
  <c r="GNH19" i="8"/>
  <c r="GNG19" i="8"/>
  <c r="GNF19" i="8"/>
  <c r="GNE19" i="8"/>
  <c r="GND19" i="8"/>
  <c r="GNC19" i="8"/>
  <c r="GNB19" i="8"/>
  <c r="GNA19" i="8"/>
  <c r="GMZ19" i="8"/>
  <c r="GMY19" i="8"/>
  <c r="GMX19" i="8"/>
  <c r="GMW19" i="8"/>
  <c r="GMV19" i="8"/>
  <c r="GMU19" i="8"/>
  <c r="GMT19" i="8"/>
  <c r="GMS19" i="8"/>
  <c r="GMR19" i="8"/>
  <c r="GMQ19" i="8"/>
  <c r="GMP19" i="8"/>
  <c r="GMO19" i="8"/>
  <c r="GMN19" i="8"/>
  <c r="GMM19" i="8"/>
  <c r="GML19" i="8"/>
  <c r="GMK19" i="8"/>
  <c r="GMJ19" i="8"/>
  <c r="GMI19" i="8"/>
  <c r="GMH19" i="8"/>
  <c r="GMG19" i="8"/>
  <c r="GMF19" i="8"/>
  <c r="GME19" i="8"/>
  <c r="GMD19" i="8"/>
  <c r="GMC19" i="8"/>
  <c r="GMB19" i="8"/>
  <c r="GMA19" i="8"/>
  <c r="GLZ19" i="8"/>
  <c r="GLY19" i="8"/>
  <c r="GLX19" i="8"/>
  <c r="GLW19" i="8"/>
  <c r="GLV19" i="8"/>
  <c r="GLU19" i="8"/>
  <c r="GLT19" i="8"/>
  <c r="GLS19" i="8"/>
  <c r="GLR19" i="8"/>
  <c r="GLQ19" i="8"/>
  <c r="GLP19" i="8"/>
  <c r="GLO19" i="8"/>
  <c r="GLN19" i="8"/>
  <c r="GLM19" i="8"/>
  <c r="GLL19" i="8"/>
  <c r="GLK19" i="8"/>
  <c r="GLJ19" i="8"/>
  <c r="GLI19" i="8"/>
  <c r="GLH19" i="8"/>
  <c r="GLG19" i="8"/>
  <c r="GLF19" i="8"/>
  <c r="GLE19" i="8"/>
  <c r="GLD19" i="8"/>
  <c r="GLC19" i="8"/>
  <c r="GLB19" i="8"/>
  <c r="GLA19" i="8"/>
  <c r="GKZ19" i="8"/>
  <c r="GKY19" i="8"/>
  <c r="GKX19" i="8"/>
  <c r="GKW19" i="8"/>
  <c r="GKV19" i="8"/>
  <c r="GKU19" i="8"/>
  <c r="GKT19" i="8"/>
  <c r="GKS19" i="8"/>
  <c r="GKR19" i="8"/>
  <c r="GKQ19" i="8"/>
  <c r="GKP19" i="8"/>
  <c r="GKO19" i="8"/>
  <c r="GKN19" i="8"/>
  <c r="GKM19" i="8"/>
  <c r="GKL19" i="8"/>
  <c r="GKK19" i="8"/>
  <c r="GKJ19" i="8"/>
  <c r="GKI19" i="8"/>
  <c r="GKH19" i="8"/>
  <c r="GKG19" i="8"/>
  <c r="GKF19" i="8"/>
  <c r="GKE19" i="8"/>
  <c r="GKD19" i="8"/>
  <c r="GKC19" i="8"/>
  <c r="GKB19" i="8"/>
  <c r="GKA19" i="8"/>
  <c r="GJZ19" i="8"/>
  <c r="GJY19" i="8"/>
  <c r="GJX19" i="8"/>
  <c r="GJW19" i="8"/>
  <c r="GJV19" i="8"/>
  <c r="GJU19" i="8"/>
  <c r="GJT19" i="8"/>
  <c r="GJS19" i="8"/>
  <c r="GJR19" i="8"/>
  <c r="GJQ19" i="8"/>
  <c r="GJP19" i="8"/>
  <c r="GJO19" i="8"/>
  <c r="GJN19" i="8"/>
  <c r="GJM19" i="8"/>
  <c r="GJL19" i="8"/>
  <c r="GJK19" i="8"/>
  <c r="GJJ19" i="8"/>
  <c r="GJI19" i="8"/>
  <c r="GJH19" i="8"/>
  <c r="GJG19" i="8"/>
  <c r="GJF19" i="8"/>
  <c r="GJE19" i="8"/>
  <c r="GJD19" i="8"/>
  <c r="GJC19" i="8"/>
  <c r="GJB19" i="8"/>
  <c r="GJA19" i="8"/>
  <c r="GIZ19" i="8"/>
  <c r="GIY19" i="8"/>
  <c r="GIX19" i="8"/>
  <c r="GIW19" i="8"/>
  <c r="GIV19" i="8"/>
  <c r="GIU19" i="8"/>
  <c r="GIT19" i="8"/>
  <c r="GIS19" i="8"/>
  <c r="GIR19" i="8"/>
  <c r="GIQ19" i="8"/>
  <c r="GIP19" i="8"/>
  <c r="GIO19" i="8"/>
  <c r="GIN19" i="8"/>
  <c r="GIM19" i="8"/>
  <c r="GIL19" i="8"/>
  <c r="GIK19" i="8"/>
  <c r="GIJ19" i="8"/>
  <c r="GII19" i="8"/>
  <c r="GIH19" i="8"/>
  <c r="GIG19" i="8"/>
  <c r="GIF19" i="8"/>
  <c r="GIE19" i="8"/>
  <c r="GID19" i="8"/>
  <c r="GIC19" i="8"/>
  <c r="GIB19" i="8"/>
  <c r="GIA19" i="8"/>
  <c r="GHZ19" i="8"/>
  <c r="GHY19" i="8"/>
  <c r="GHX19" i="8"/>
  <c r="GHW19" i="8"/>
  <c r="GHV19" i="8"/>
  <c r="GHU19" i="8"/>
  <c r="GHT19" i="8"/>
  <c r="GHS19" i="8"/>
  <c r="GHR19" i="8"/>
  <c r="GHQ19" i="8"/>
  <c r="GHP19" i="8"/>
  <c r="GHO19" i="8"/>
  <c r="GHN19" i="8"/>
  <c r="GHM19" i="8"/>
  <c r="GHL19" i="8"/>
  <c r="GHK19" i="8"/>
  <c r="GHJ19" i="8"/>
  <c r="GHI19" i="8"/>
  <c r="GHH19" i="8"/>
  <c r="GHG19" i="8"/>
  <c r="GHF19" i="8"/>
  <c r="GHE19" i="8"/>
  <c r="GHD19" i="8"/>
  <c r="GHC19" i="8"/>
  <c r="GHB19" i="8"/>
  <c r="GHA19" i="8"/>
  <c r="GGZ19" i="8"/>
  <c r="GGY19" i="8"/>
  <c r="GGX19" i="8"/>
  <c r="GGW19" i="8"/>
  <c r="GGV19" i="8"/>
  <c r="GGU19" i="8"/>
  <c r="GGT19" i="8"/>
  <c r="GGS19" i="8"/>
  <c r="GGR19" i="8"/>
  <c r="GGQ19" i="8"/>
  <c r="GGP19" i="8"/>
  <c r="GGO19" i="8"/>
  <c r="GGN19" i="8"/>
  <c r="GGM19" i="8"/>
  <c r="GGL19" i="8"/>
  <c r="GGK19" i="8"/>
  <c r="GGJ19" i="8"/>
  <c r="GGI19" i="8"/>
  <c r="GGH19" i="8"/>
  <c r="GGG19" i="8"/>
  <c r="GGF19" i="8"/>
  <c r="GGE19" i="8"/>
  <c r="GGD19" i="8"/>
  <c r="GGC19" i="8"/>
  <c r="GGB19" i="8"/>
  <c r="GGA19" i="8"/>
  <c r="GFZ19" i="8"/>
  <c r="GFY19" i="8"/>
  <c r="GFX19" i="8"/>
  <c r="GFW19" i="8"/>
  <c r="GFV19" i="8"/>
  <c r="GFU19" i="8"/>
  <c r="GFT19" i="8"/>
  <c r="GFS19" i="8"/>
  <c r="GFR19" i="8"/>
  <c r="GFQ19" i="8"/>
  <c r="GFP19" i="8"/>
  <c r="GFO19" i="8"/>
  <c r="GFN19" i="8"/>
  <c r="GFM19" i="8"/>
  <c r="GFL19" i="8"/>
  <c r="GFK19" i="8"/>
  <c r="GFJ19" i="8"/>
  <c r="GFI19" i="8"/>
  <c r="GFH19" i="8"/>
  <c r="GFG19" i="8"/>
  <c r="GFF19" i="8"/>
  <c r="GFE19" i="8"/>
  <c r="GFD19" i="8"/>
  <c r="GFC19" i="8"/>
  <c r="GFB19" i="8"/>
  <c r="GFA19" i="8"/>
  <c r="GEZ19" i="8"/>
  <c r="GEY19" i="8"/>
  <c r="GEX19" i="8"/>
  <c r="GEW19" i="8"/>
  <c r="GEV19" i="8"/>
  <c r="GEU19" i="8"/>
  <c r="GET19" i="8"/>
  <c r="GES19" i="8"/>
  <c r="GER19" i="8"/>
  <c r="GEQ19" i="8"/>
  <c r="GEP19" i="8"/>
  <c r="GEO19" i="8"/>
  <c r="GEN19" i="8"/>
  <c r="GEM19" i="8"/>
  <c r="GEL19" i="8"/>
  <c r="GEK19" i="8"/>
  <c r="GEJ19" i="8"/>
  <c r="GEI19" i="8"/>
  <c r="GEH19" i="8"/>
  <c r="GEG19" i="8"/>
  <c r="GEF19" i="8"/>
  <c r="GEE19" i="8"/>
  <c r="GED19" i="8"/>
  <c r="GEC19" i="8"/>
  <c r="GEB19" i="8"/>
  <c r="GEA19" i="8"/>
  <c r="GDZ19" i="8"/>
  <c r="GDY19" i="8"/>
  <c r="GDX19" i="8"/>
  <c r="GDW19" i="8"/>
  <c r="GDV19" i="8"/>
  <c r="GDU19" i="8"/>
  <c r="GDT19" i="8"/>
  <c r="GDS19" i="8"/>
  <c r="GDR19" i="8"/>
  <c r="GDQ19" i="8"/>
  <c r="GDP19" i="8"/>
  <c r="GDO19" i="8"/>
  <c r="GDN19" i="8"/>
  <c r="GDM19" i="8"/>
  <c r="GDL19" i="8"/>
  <c r="GDK19" i="8"/>
  <c r="GDJ19" i="8"/>
  <c r="GDI19" i="8"/>
  <c r="GDH19" i="8"/>
  <c r="GDG19" i="8"/>
  <c r="GDF19" i="8"/>
  <c r="GDE19" i="8"/>
  <c r="GDD19" i="8"/>
  <c r="GDC19" i="8"/>
  <c r="GDB19" i="8"/>
  <c r="GDA19" i="8"/>
  <c r="GCZ19" i="8"/>
  <c r="GCY19" i="8"/>
  <c r="GCX19" i="8"/>
  <c r="GCW19" i="8"/>
  <c r="GCV19" i="8"/>
  <c r="GCU19" i="8"/>
  <c r="GCT19" i="8"/>
  <c r="GCS19" i="8"/>
  <c r="GCR19" i="8"/>
  <c r="GCQ19" i="8"/>
  <c r="GCP19" i="8"/>
  <c r="GCO19" i="8"/>
  <c r="GCN19" i="8"/>
  <c r="GCM19" i="8"/>
  <c r="GCL19" i="8"/>
  <c r="GCK19" i="8"/>
  <c r="GCJ19" i="8"/>
  <c r="GCI19" i="8"/>
  <c r="GCH19" i="8"/>
  <c r="GCG19" i="8"/>
  <c r="GCF19" i="8"/>
  <c r="GCE19" i="8"/>
  <c r="GCD19" i="8"/>
  <c r="GCC19" i="8"/>
  <c r="GCB19" i="8"/>
  <c r="GCA19" i="8"/>
  <c r="GBZ19" i="8"/>
  <c r="GBY19" i="8"/>
  <c r="GBX19" i="8"/>
  <c r="GBW19" i="8"/>
  <c r="GBV19" i="8"/>
  <c r="GBU19" i="8"/>
  <c r="GBT19" i="8"/>
  <c r="GBS19" i="8"/>
  <c r="GBR19" i="8"/>
  <c r="GBQ19" i="8"/>
  <c r="GBP19" i="8"/>
  <c r="GBO19" i="8"/>
  <c r="GBN19" i="8"/>
  <c r="GBM19" i="8"/>
  <c r="GBL19" i="8"/>
  <c r="GBK19" i="8"/>
  <c r="GBJ19" i="8"/>
  <c r="GBI19" i="8"/>
  <c r="GBH19" i="8"/>
  <c r="GBG19" i="8"/>
  <c r="GBF19" i="8"/>
  <c r="GBE19" i="8"/>
  <c r="GBD19" i="8"/>
  <c r="GBC19" i="8"/>
  <c r="GBB19" i="8"/>
  <c r="GBA19" i="8"/>
  <c r="GAZ19" i="8"/>
  <c r="GAY19" i="8"/>
  <c r="GAX19" i="8"/>
  <c r="GAW19" i="8"/>
  <c r="GAV19" i="8"/>
  <c r="GAU19" i="8"/>
  <c r="GAT19" i="8"/>
  <c r="GAS19" i="8"/>
  <c r="GAR19" i="8"/>
  <c r="GAQ19" i="8"/>
  <c r="GAP19" i="8"/>
  <c r="GAO19" i="8"/>
  <c r="GAN19" i="8"/>
  <c r="GAM19" i="8"/>
  <c r="GAL19" i="8"/>
  <c r="GAK19" i="8"/>
  <c r="GAJ19" i="8"/>
  <c r="GAI19" i="8"/>
  <c r="GAH19" i="8"/>
  <c r="GAG19" i="8"/>
  <c r="GAF19" i="8"/>
  <c r="GAE19" i="8"/>
  <c r="GAD19" i="8"/>
  <c r="GAC19" i="8"/>
  <c r="GAB19" i="8"/>
  <c r="GAA19" i="8"/>
  <c r="FZZ19" i="8"/>
  <c r="FZY19" i="8"/>
  <c r="FZX19" i="8"/>
  <c r="FZW19" i="8"/>
  <c r="FZV19" i="8"/>
  <c r="FZU19" i="8"/>
  <c r="FZT19" i="8"/>
  <c r="FZS19" i="8"/>
  <c r="FZR19" i="8"/>
  <c r="FZQ19" i="8"/>
  <c r="FZP19" i="8"/>
  <c r="FZO19" i="8"/>
  <c r="FZN19" i="8"/>
  <c r="FZM19" i="8"/>
  <c r="FZL19" i="8"/>
  <c r="FZK19" i="8"/>
  <c r="FZJ19" i="8"/>
  <c r="FZI19" i="8"/>
  <c r="FZH19" i="8"/>
  <c r="FZG19" i="8"/>
  <c r="FZF19" i="8"/>
  <c r="FZE19" i="8"/>
  <c r="FZD19" i="8"/>
  <c r="FZC19" i="8"/>
  <c r="FZB19" i="8"/>
  <c r="FZA19" i="8"/>
  <c r="FYZ19" i="8"/>
  <c r="FYY19" i="8"/>
  <c r="FYX19" i="8"/>
  <c r="FYW19" i="8"/>
  <c r="FYV19" i="8"/>
  <c r="FYU19" i="8"/>
  <c r="FYT19" i="8"/>
  <c r="FYS19" i="8"/>
  <c r="FYR19" i="8"/>
  <c r="FYQ19" i="8"/>
  <c r="FYP19" i="8"/>
  <c r="FYO19" i="8"/>
  <c r="FYN19" i="8"/>
  <c r="FYM19" i="8"/>
  <c r="FYL19" i="8"/>
  <c r="FYK19" i="8"/>
  <c r="FYJ19" i="8"/>
  <c r="FYI19" i="8"/>
  <c r="FYH19" i="8"/>
  <c r="FYG19" i="8"/>
  <c r="FYF19" i="8"/>
  <c r="FYE19" i="8"/>
  <c r="FYD19" i="8"/>
  <c r="FYC19" i="8"/>
  <c r="FYB19" i="8"/>
  <c r="FYA19" i="8"/>
  <c r="FXZ19" i="8"/>
  <c r="FXY19" i="8"/>
  <c r="FXX19" i="8"/>
  <c r="FXW19" i="8"/>
  <c r="FXV19" i="8"/>
  <c r="FXU19" i="8"/>
  <c r="FXT19" i="8"/>
  <c r="FXS19" i="8"/>
  <c r="FXR19" i="8"/>
  <c r="FXQ19" i="8"/>
  <c r="FXP19" i="8"/>
  <c r="FXO19" i="8"/>
  <c r="FXN19" i="8"/>
  <c r="FXM19" i="8"/>
  <c r="FXL19" i="8"/>
  <c r="FXK19" i="8"/>
  <c r="FXJ19" i="8"/>
  <c r="FXI19" i="8"/>
  <c r="FXH19" i="8"/>
  <c r="FXG19" i="8"/>
  <c r="FXF19" i="8"/>
  <c r="FXE19" i="8"/>
  <c r="FXD19" i="8"/>
  <c r="FXC19" i="8"/>
  <c r="FXB19" i="8"/>
  <c r="FXA19" i="8"/>
  <c r="FWZ19" i="8"/>
  <c r="FWY19" i="8"/>
  <c r="FWX19" i="8"/>
  <c r="FWW19" i="8"/>
  <c r="FWV19" i="8"/>
  <c r="FWU19" i="8"/>
  <c r="FWT19" i="8"/>
  <c r="FWS19" i="8"/>
  <c r="FWR19" i="8"/>
  <c r="FWQ19" i="8"/>
  <c r="FWP19" i="8"/>
  <c r="FWO19" i="8"/>
  <c r="FWN19" i="8"/>
  <c r="FWM19" i="8"/>
  <c r="FWL19" i="8"/>
  <c r="FWK19" i="8"/>
  <c r="FWJ19" i="8"/>
  <c r="FWI19" i="8"/>
  <c r="FWH19" i="8"/>
  <c r="FWG19" i="8"/>
  <c r="FWF19" i="8"/>
  <c r="FWE19" i="8"/>
  <c r="FWD19" i="8"/>
  <c r="FWC19" i="8"/>
  <c r="FWB19" i="8"/>
  <c r="FWA19" i="8"/>
  <c r="FVZ19" i="8"/>
  <c r="FVY19" i="8"/>
  <c r="FVX19" i="8"/>
  <c r="FVW19" i="8"/>
  <c r="FVV19" i="8"/>
  <c r="FVU19" i="8"/>
  <c r="FVT19" i="8"/>
  <c r="FVS19" i="8"/>
  <c r="FVR19" i="8"/>
  <c r="FVQ19" i="8"/>
  <c r="FVP19" i="8"/>
  <c r="FVO19" i="8"/>
  <c r="FVN19" i="8"/>
  <c r="FVM19" i="8"/>
  <c r="FVL19" i="8"/>
  <c r="FVK19" i="8"/>
  <c r="FVJ19" i="8"/>
  <c r="FVI19" i="8"/>
  <c r="FVH19" i="8"/>
  <c r="FVG19" i="8"/>
  <c r="FVF19" i="8"/>
  <c r="FVE19" i="8"/>
  <c r="FVD19" i="8"/>
  <c r="FVC19" i="8"/>
  <c r="FVB19" i="8"/>
  <c r="FVA19" i="8"/>
  <c r="FUZ19" i="8"/>
  <c r="FUY19" i="8"/>
  <c r="FUX19" i="8"/>
  <c r="FUW19" i="8"/>
  <c r="FUV19" i="8"/>
  <c r="FUU19" i="8"/>
  <c r="FUT19" i="8"/>
  <c r="FUS19" i="8"/>
  <c r="FUR19" i="8"/>
  <c r="FUQ19" i="8"/>
  <c r="FUP19" i="8"/>
  <c r="FUO19" i="8"/>
  <c r="FUN19" i="8"/>
  <c r="FUM19" i="8"/>
  <c r="FUL19" i="8"/>
  <c r="FUK19" i="8"/>
  <c r="FUJ19" i="8"/>
  <c r="FUI19" i="8"/>
  <c r="FUH19" i="8"/>
  <c r="FUG19" i="8"/>
  <c r="FUF19" i="8"/>
  <c r="FUE19" i="8"/>
  <c r="FUD19" i="8"/>
  <c r="FUC19" i="8"/>
  <c r="FUB19" i="8"/>
  <c r="FUA19" i="8"/>
  <c r="FTZ19" i="8"/>
  <c r="FTY19" i="8"/>
  <c r="FTX19" i="8"/>
  <c r="FTW19" i="8"/>
  <c r="FTV19" i="8"/>
  <c r="FTU19" i="8"/>
  <c r="FTT19" i="8"/>
  <c r="FTS19" i="8"/>
  <c r="FTR19" i="8"/>
  <c r="FTQ19" i="8"/>
  <c r="FTP19" i="8"/>
  <c r="FTO19" i="8"/>
  <c r="FTN19" i="8"/>
  <c r="FTM19" i="8"/>
  <c r="FTL19" i="8"/>
  <c r="FTK19" i="8"/>
  <c r="FTJ19" i="8"/>
  <c r="FTI19" i="8"/>
  <c r="FTH19" i="8"/>
  <c r="FTG19" i="8"/>
  <c r="FTF19" i="8"/>
  <c r="FTE19" i="8"/>
  <c r="FTD19" i="8"/>
  <c r="FTC19" i="8"/>
  <c r="FTB19" i="8"/>
  <c r="FTA19" i="8"/>
  <c r="FSZ19" i="8"/>
  <c r="FSY19" i="8"/>
  <c r="FSX19" i="8"/>
  <c r="FSW19" i="8"/>
  <c r="FSV19" i="8"/>
  <c r="FSU19" i="8"/>
  <c r="FST19" i="8"/>
  <c r="FSS19" i="8"/>
  <c r="FSR19" i="8"/>
  <c r="FSQ19" i="8"/>
  <c r="FSP19" i="8"/>
  <c r="FSO19" i="8"/>
  <c r="FSN19" i="8"/>
  <c r="FSM19" i="8"/>
  <c r="FSL19" i="8"/>
  <c r="FSK19" i="8"/>
  <c r="FSJ19" i="8"/>
  <c r="FSI19" i="8"/>
  <c r="FSH19" i="8"/>
  <c r="FSG19" i="8"/>
  <c r="FSF19" i="8"/>
  <c r="FSE19" i="8"/>
  <c r="FSD19" i="8"/>
  <c r="FSC19" i="8"/>
  <c r="FSB19" i="8"/>
  <c r="FSA19" i="8"/>
  <c r="FRZ19" i="8"/>
  <c r="FRY19" i="8"/>
  <c r="FRX19" i="8"/>
  <c r="FRW19" i="8"/>
  <c r="FRV19" i="8"/>
  <c r="FRU19" i="8"/>
  <c r="FRT19" i="8"/>
  <c r="FRS19" i="8"/>
  <c r="FRR19" i="8"/>
  <c r="FRQ19" i="8"/>
  <c r="FRP19" i="8"/>
  <c r="FRO19" i="8"/>
  <c r="FRN19" i="8"/>
  <c r="FRM19" i="8"/>
  <c r="FRL19" i="8"/>
  <c r="FRK19" i="8"/>
  <c r="FRJ19" i="8"/>
  <c r="FRI19" i="8"/>
  <c r="FRH19" i="8"/>
  <c r="FRG19" i="8"/>
  <c r="FRF19" i="8"/>
  <c r="FRE19" i="8"/>
  <c r="FRD19" i="8"/>
  <c r="FRC19" i="8"/>
  <c r="FRB19" i="8"/>
  <c r="FRA19" i="8"/>
  <c r="FQZ19" i="8"/>
  <c r="FQY19" i="8"/>
  <c r="FQX19" i="8"/>
  <c r="FQW19" i="8"/>
  <c r="FQV19" i="8"/>
  <c r="FQU19" i="8"/>
  <c r="FQT19" i="8"/>
  <c r="FQS19" i="8"/>
  <c r="FQR19" i="8"/>
  <c r="FQQ19" i="8"/>
  <c r="FQP19" i="8"/>
  <c r="FQO19" i="8"/>
  <c r="FQN19" i="8"/>
  <c r="FQM19" i="8"/>
  <c r="FQL19" i="8"/>
  <c r="FQK19" i="8"/>
  <c r="FQJ19" i="8"/>
  <c r="FQI19" i="8"/>
  <c r="FQH19" i="8"/>
  <c r="FQG19" i="8"/>
  <c r="FQF19" i="8"/>
  <c r="FQE19" i="8"/>
  <c r="FQD19" i="8"/>
  <c r="FQC19" i="8"/>
  <c r="FQB19" i="8"/>
  <c r="FQA19" i="8"/>
  <c r="FPZ19" i="8"/>
  <c r="FPY19" i="8"/>
  <c r="FPX19" i="8"/>
  <c r="FPW19" i="8"/>
  <c r="FPV19" i="8"/>
  <c r="FPU19" i="8"/>
  <c r="FPT19" i="8"/>
  <c r="FPS19" i="8"/>
  <c r="FPR19" i="8"/>
  <c r="FPQ19" i="8"/>
  <c r="FPP19" i="8"/>
  <c r="FPO19" i="8"/>
  <c r="FPN19" i="8"/>
  <c r="FPM19" i="8"/>
  <c r="FPL19" i="8"/>
  <c r="FPK19" i="8"/>
  <c r="FPJ19" i="8"/>
  <c r="FPI19" i="8"/>
  <c r="FPH19" i="8"/>
  <c r="FPG19" i="8"/>
  <c r="FPF19" i="8"/>
  <c r="FPE19" i="8"/>
  <c r="FPD19" i="8"/>
  <c r="FPC19" i="8"/>
  <c r="FPB19" i="8"/>
  <c r="FPA19" i="8"/>
  <c r="FOZ19" i="8"/>
  <c r="FOY19" i="8"/>
  <c r="FOX19" i="8"/>
  <c r="FOW19" i="8"/>
  <c r="FOV19" i="8"/>
  <c r="FOU19" i="8"/>
  <c r="FOT19" i="8"/>
  <c r="FOS19" i="8"/>
  <c r="FOR19" i="8"/>
  <c r="FOQ19" i="8"/>
  <c r="FOP19" i="8"/>
  <c r="FOO19" i="8"/>
  <c r="FON19" i="8"/>
  <c r="FOM19" i="8"/>
  <c r="FOL19" i="8"/>
  <c r="FOK19" i="8"/>
  <c r="FOJ19" i="8"/>
  <c r="FOI19" i="8"/>
  <c r="FOH19" i="8"/>
  <c r="FOG19" i="8"/>
  <c r="FOF19" i="8"/>
  <c r="FOE19" i="8"/>
  <c r="FOD19" i="8"/>
  <c r="FOC19" i="8"/>
  <c r="FOB19" i="8"/>
  <c r="FOA19" i="8"/>
  <c r="FNZ19" i="8"/>
  <c r="FNY19" i="8"/>
  <c r="FNX19" i="8"/>
  <c r="FNW19" i="8"/>
  <c r="FNV19" i="8"/>
  <c r="FNU19" i="8"/>
  <c r="FNT19" i="8"/>
  <c r="FNS19" i="8"/>
  <c r="FNR19" i="8"/>
  <c r="FNQ19" i="8"/>
  <c r="FNP19" i="8"/>
  <c r="FNO19" i="8"/>
  <c r="FNN19" i="8"/>
  <c r="FNM19" i="8"/>
  <c r="FNL19" i="8"/>
  <c r="FNK19" i="8"/>
  <c r="FNJ19" i="8"/>
  <c r="FNI19" i="8"/>
  <c r="FNH19" i="8"/>
  <c r="FNG19" i="8"/>
  <c r="FNF19" i="8"/>
  <c r="FNE19" i="8"/>
  <c r="FND19" i="8"/>
  <c r="FNC19" i="8"/>
  <c r="FNB19" i="8"/>
  <c r="FNA19" i="8"/>
  <c r="FMZ19" i="8"/>
  <c r="FMY19" i="8"/>
  <c r="FMX19" i="8"/>
  <c r="FMW19" i="8"/>
  <c r="FMV19" i="8"/>
  <c r="FMU19" i="8"/>
  <c r="FMT19" i="8"/>
  <c r="FMS19" i="8"/>
  <c r="FMR19" i="8"/>
  <c r="FMQ19" i="8"/>
  <c r="FMP19" i="8"/>
  <c r="FMO19" i="8"/>
  <c r="FMN19" i="8"/>
  <c r="FMM19" i="8"/>
  <c r="FML19" i="8"/>
  <c r="FMK19" i="8"/>
  <c r="FMJ19" i="8"/>
  <c r="FMI19" i="8"/>
  <c r="FMH19" i="8"/>
  <c r="FMG19" i="8"/>
  <c r="FMF19" i="8"/>
  <c r="FME19" i="8"/>
  <c r="FMD19" i="8"/>
  <c r="FMC19" i="8"/>
  <c r="FMB19" i="8"/>
  <c r="FMA19" i="8"/>
  <c r="FLZ19" i="8"/>
  <c r="FLY19" i="8"/>
  <c r="FLX19" i="8"/>
  <c r="FLW19" i="8"/>
  <c r="FLV19" i="8"/>
  <c r="FLU19" i="8"/>
  <c r="FLT19" i="8"/>
  <c r="FLS19" i="8"/>
  <c r="FLR19" i="8"/>
  <c r="FLQ19" i="8"/>
  <c r="FLP19" i="8"/>
  <c r="FLO19" i="8"/>
  <c r="FLN19" i="8"/>
  <c r="FLM19" i="8"/>
  <c r="FLL19" i="8"/>
  <c r="FLK19" i="8"/>
  <c r="FLJ19" i="8"/>
  <c r="FLI19" i="8"/>
  <c r="FLH19" i="8"/>
  <c r="FLG19" i="8"/>
  <c r="FLF19" i="8"/>
  <c r="FLE19" i="8"/>
  <c r="FLD19" i="8"/>
  <c r="FLC19" i="8"/>
  <c r="FLB19" i="8"/>
  <c r="FLA19" i="8"/>
  <c r="FKZ19" i="8"/>
  <c r="FKY19" i="8"/>
  <c r="FKX19" i="8"/>
  <c r="FKW19" i="8"/>
  <c r="FKV19" i="8"/>
  <c r="FKU19" i="8"/>
  <c r="FKT19" i="8"/>
  <c r="FKS19" i="8"/>
  <c r="FKR19" i="8"/>
  <c r="FKQ19" i="8"/>
  <c r="FKP19" i="8"/>
  <c r="FKO19" i="8"/>
  <c r="FKN19" i="8"/>
  <c r="FKM19" i="8"/>
  <c r="FKL19" i="8"/>
  <c r="FKK19" i="8"/>
  <c r="FKJ19" i="8"/>
  <c r="FKI19" i="8"/>
  <c r="FKH19" i="8"/>
  <c r="FKG19" i="8"/>
  <c r="FKF19" i="8"/>
  <c r="FKE19" i="8"/>
  <c r="FKD19" i="8"/>
  <c r="FKC19" i="8"/>
  <c r="FKB19" i="8"/>
  <c r="FKA19" i="8"/>
  <c r="FJZ19" i="8"/>
  <c r="FJY19" i="8"/>
  <c r="FJX19" i="8"/>
  <c r="FJW19" i="8"/>
  <c r="FJV19" i="8"/>
  <c r="FJU19" i="8"/>
  <c r="FJT19" i="8"/>
  <c r="FJS19" i="8"/>
  <c r="FJR19" i="8"/>
  <c r="FJQ19" i="8"/>
  <c r="FJP19" i="8"/>
  <c r="FJO19" i="8"/>
  <c r="FJN19" i="8"/>
  <c r="FJM19" i="8"/>
  <c r="FJL19" i="8"/>
  <c r="FJK19" i="8"/>
  <c r="FJJ19" i="8"/>
  <c r="FJI19" i="8"/>
  <c r="FJH19" i="8"/>
  <c r="FJG19" i="8"/>
  <c r="FJF19" i="8"/>
  <c r="FJE19" i="8"/>
  <c r="FJD19" i="8"/>
  <c r="FJC19" i="8"/>
  <c r="FJB19" i="8"/>
  <c r="FJA19" i="8"/>
  <c r="FIZ19" i="8"/>
  <c r="FIY19" i="8"/>
  <c r="FIX19" i="8"/>
  <c r="FIW19" i="8"/>
  <c r="FIV19" i="8"/>
  <c r="FIU19" i="8"/>
  <c r="FIT19" i="8"/>
  <c r="FIS19" i="8"/>
  <c r="FIR19" i="8"/>
  <c r="FIQ19" i="8"/>
  <c r="FIP19" i="8"/>
  <c r="FIO19" i="8"/>
  <c r="FIN19" i="8"/>
  <c r="FIM19" i="8"/>
  <c r="FIL19" i="8"/>
  <c r="FIK19" i="8"/>
  <c r="FIJ19" i="8"/>
  <c r="FII19" i="8"/>
  <c r="FIH19" i="8"/>
  <c r="FIG19" i="8"/>
  <c r="FIF19" i="8"/>
  <c r="FIE19" i="8"/>
  <c r="FID19" i="8"/>
  <c r="FIC19" i="8"/>
  <c r="FIB19" i="8"/>
  <c r="FIA19" i="8"/>
  <c r="FHZ19" i="8"/>
  <c r="FHY19" i="8"/>
  <c r="FHX19" i="8"/>
  <c r="FHW19" i="8"/>
  <c r="FHV19" i="8"/>
  <c r="FHU19" i="8"/>
  <c r="FHT19" i="8"/>
  <c r="FHS19" i="8"/>
  <c r="FHR19" i="8"/>
  <c r="FHQ19" i="8"/>
  <c r="FHP19" i="8"/>
  <c r="FHO19" i="8"/>
  <c r="FHN19" i="8"/>
  <c r="FHM19" i="8"/>
  <c r="FHL19" i="8"/>
  <c r="FHK19" i="8"/>
  <c r="FHJ19" i="8"/>
  <c r="FHI19" i="8"/>
  <c r="FHH19" i="8"/>
  <c r="FHG19" i="8"/>
  <c r="FHF19" i="8"/>
  <c r="FHE19" i="8"/>
  <c r="FHD19" i="8"/>
  <c r="FHC19" i="8"/>
  <c r="FHB19" i="8"/>
  <c r="FHA19" i="8"/>
  <c r="FGZ19" i="8"/>
  <c r="FGY19" i="8"/>
  <c r="FGX19" i="8"/>
  <c r="FGW19" i="8"/>
  <c r="FGV19" i="8"/>
  <c r="FGU19" i="8"/>
  <c r="FGT19" i="8"/>
  <c r="FGS19" i="8"/>
  <c r="FGR19" i="8"/>
  <c r="FGQ19" i="8"/>
  <c r="FGP19" i="8"/>
  <c r="FGO19" i="8"/>
  <c r="FGN19" i="8"/>
  <c r="FGM19" i="8"/>
  <c r="FGL19" i="8"/>
  <c r="FGK19" i="8"/>
  <c r="FGJ19" i="8"/>
  <c r="FGI19" i="8"/>
  <c r="FGH19" i="8"/>
  <c r="FGG19" i="8"/>
  <c r="FGF19" i="8"/>
  <c r="FGE19" i="8"/>
  <c r="FGD19" i="8"/>
  <c r="FGC19" i="8"/>
  <c r="FGB19" i="8"/>
  <c r="FGA19" i="8"/>
  <c r="FFZ19" i="8"/>
  <c r="FFY19" i="8"/>
  <c r="FFX19" i="8"/>
  <c r="FFW19" i="8"/>
  <c r="FFV19" i="8"/>
  <c r="FFU19" i="8"/>
  <c r="FFT19" i="8"/>
  <c r="FFS19" i="8"/>
  <c r="FFR19" i="8"/>
  <c r="FFQ19" i="8"/>
  <c r="FFP19" i="8"/>
  <c r="FFO19" i="8"/>
  <c r="FFN19" i="8"/>
  <c r="FFM19" i="8"/>
  <c r="FFL19" i="8"/>
  <c r="FFK19" i="8"/>
  <c r="FFJ19" i="8"/>
  <c r="FFI19" i="8"/>
  <c r="FFH19" i="8"/>
  <c r="FFG19" i="8"/>
  <c r="FFF19" i="8"/>
  <c r="FFE19" i="8"/>
  <c r="FFD19" i="8"/>
  <c r="FFC19" i="8"/>
  <c r="FFB19" i="8"/>
  <c r="FFA19" i="8"/>
  <c r="FEZ19" i="8"/>
  <c r="FEY19" i="8"/>
  <c r="FEX19" i="8"/>
  <c r="FEW19" i="8"/>
  <c r="FEV19" i="8"/>
  <c r="FEU19" i="8"/>
  <c r="FET19" i="8"/>
  <c r="FES19" i="8"/>
  <c r="FER19" i="8"/>
  <c r="FEQ19" i="8"/>
  <c r="FEP19" i="8"/>
  <c r="FEO19" i="8"/>
  <c r="FEN19" i="8"/>
  <c r="FEM19" i="8"/>
  <c r="FEL19" i="8"/>
  <c r="FEK19" i="8"/>
  <c r="FEJ19" i="8"/>
  <c r="FEI19" i="8"/>
  <c r="FEH19" i="8"/>
  <c r="FEG19" i="8"/>
  <c r="FEF19" i="8"/>
  <c r="FEE19" i="8"/>
  <c r="FED19" i="8"/>
  <c r="FEC19" i="8"/>
  <c r="FEB19" i="8"/>
  <c r="FEA19" i="8"/>
  <c r="FDZ19" i="8"/>
  <c r="FDY19" i="8"/>
  <c r="FDX19" i="8"/>
  <c r="FDW19" i="8"/>
  <c r="FDV19" i="8"/>
  <c r="FDU19" i="8"/>
  <c r="FDT19" i="8"/>
  <c r="FDS19" i="8"/>
  <c r="FDR19" i="8"/>
  <c r="FDQ19" i="8"/>
  <c r="FDP19" i="8"/>
  <c r="FDO19" i="8"/>
  <c r="FDN19" i="8"/>
  <c r="FDM19" i="8"/>
  <c r="FDL19" i="8"/>
  <c r="FDK19" i="8"/>
  <c r="FDJ19" i="8"/>
  <c r="FDI19" i="8"/>
  <c r="FDH19" i="8"/>
  <c r="FDG19" i="8"/>
  <c r="FDF19" i="8"/>
  <c r="FDE19" i="8"/>
  <c r="FDD19" i="8"/>
  <c r="FDC19" i="8"/>
  <c r="FDB19" i="8"/>
  <c r="FDA19" i="8"/>
  <c r="FCZ19" i="8"/>
  <c r="FCY19" i="8"/>
  <c r="FCX19" i="8"/>
  <c r="FCW19" i="8"/>
  <c r="FCV19" i="8"/>
  <c r="FCU19" i="8"/>
  <c r="FCT19" i="8"/>
  <c r="FCS19" i="8"/>
  <c r="FCR19" i="8"/>
  <c r="FCQ19" i="8"/>
  <c r="FCP19" i="8"/>
  <c r="FCO19" i="8"/>
  <c r="FCN19" i="8"/>
  <c r="FCM19" i="8"/>
  <c r="FCL19" i="8"/>
  <c r="FCK19" i="8"/>
  <c r="FCJ19" i="8"/>
  <c r="FCI19" i="8"/>
  <c r="FCH19" i="8"/>
  <c r="FCG19" i="8"/>
  <c r="FCF19" i="8"/>
  <c r="FCE19" i="8"/>
  <c r="FCD19" i="8"/>
  <c r="FCC19" i="8"/>
  <c r="FCB19" i="8"/>
  <c r="FCA19" i="8"/>
  <c r="FBZ19" i="8"/>
  <c r="FBY19" i="8"/>
  <c r="FBX19" i="8"/>
  <c r="FBW19" i="8"/>
  <c r="FBV19" i="8"/>
  <c r="FBU19" i="8"/>
  <c r="FBT19" i="8"/>
  <c r="FBS19" i="8"/>
  <c r="FBR19" i="8"/>
  <c r="FBQ19" i="8"/>
  <c r="FBP19" i="8"/>
  <c r="FBO19" i="8"/>
  <c r="FBN19" i="8"/>
  <c r="FBM19" i="8"/>
  <c r="FBL19" i="8"/>
  <c r="FBK19" i="8"/>
  <c r="FBJ19" i="8"/>
  <c r="FBI19" i="8"/>
  <c r="FBH19" i="8"/>
  <c r="FBG19" i="8"/>
  <c r="FBF19" i="8"/>
  <c r="FBE19" i="8"/>
  <c r="FBD19" i="8"/>
  <c r="FBC19" i="8"/>
  <c r="FBB19" i="8"/>
  <c r="FBA19" i="8"/>
  <c r="FAZ19" i="8"/>
  <c r="FAY19" i="8"/>
  <c r="FAX19" i="8"/>
  <c r="FAW19" i="8"/>
  <c r="FAV19" i="8"/>
  <c r="FAU19" i="8"/>
  <c r="FAT19" i="8"/>
  <c r="FAS19" i="8"/>
  <c r="FAR19" i="8"/>
  <c r="FAQ19" i="8"/>
  <c r="FAP19" i="8"/>
  <c r="FAO19" i="8"/>
  <c r="FAN19" i="8"/>
  <c r="FAM19" i="8"/>
  <c r="FAL19" i="8"/>
  <c r="FAK19" i="8"/>
  <c r="FAJ19" i="8"/>
  <c r="FAI19" i="8"/>
  <c r="FAH19" i="8"/>
  <c r="FAG19" i="8"/>
  <c r="FAF19" i="8"/>
  <c r="FAE19" i="8"/>
  <c r="FAD19" i="8"/>
  <c r="FAC19" i="8"/>
  <c r="FAB19" i="8"/>
  <c r="FAA19" i="8"/>
  <c r="EZZ19" i="8"/>
  <c r="EZY19" i="8"/>
  <c r="EZX19" i="8"/>
  <c r="EZW19" i="8"/>
  <c r="EZV19" i="8"/>
  <c r="EZU19" i="8"/>
  <c r="EZT19" i="8"/>
  <c r="EZS19" i="8"/>
  <c r="EZR19" i="8"/>
  <c r="EZQ19" i="8"/>
  <c r="EZP19" i="8"/>
  <c r="EZO19" i="8"/>
  <c r="EZN19" i="8"/>
  <c r="EZM19" i="8"/>
  <c r="EZL19" i="8"/>
  <c r="EZK19" i="8"/>
  <c r="EZJ19" i="8"/>
  <c r="EZI19" i="8"/>
  <c r="EZH19" i="8"/>
  <c r="EZG19" i="8"/>
  <c r="EZF19" i="8"/>
  <c r="EZE19" i="8"/>
  <c r="EZD19" i="8"/>
  <c r="EZC19" i="8"/>
  <c r="EZB19" i="8"/>
  <c r="EZA19" i="8"/>
  <c r="EYZ19" i="8"/>
  <c r="EYY19" i="8"/>
  <c r="EYX19" i="8"/>
  <c r="EYW19" i="8"/>
  <c r="EYV19" i="8"/>
  <c r="EYU19" i="8"/>
  <c r="EYT19" i="8"/>
  <c r="EYS19" i="8"/>
  <c r="EYR19" i="8"/>
  <c r="EYQ19" i="8"/>
  <c r="EYP19" i="8"/>
  <c r="EYO19" i="8"/>
  <c r="EYN19" i="8"/>
  <c r="EYM19" i="8"/>
  <c r="EYL19" i="8"/>
  <c r="EYK19" i="8"/>
  <c r="EYJ19" i="8"/>
  <c r="EYI19" i="8"/>
  <c r="EYH19" i="8"/>
  <c r="EYG19" i="8"/>
  <c r="EYF19" i="8"/>
  <c r="EYE19" i="8"/>
  <c r="EYD19" i="8"/>
  <c r="EYC19" i="8"/>
  <c r="EYB19" i="8"/>
  <c r="EYA19" i="8"/>
  <c r="EXZ19" i="8"/>
  <c r="EXY19" i="8"/>
  <c r="EXX19" i="8"/>
  <c r="EXW19" i="8"/>
  <c r="EXV19" i="8"/>
  <c r="EXU19" i="8"/>
  <c r="EXT19" i="8"/>
  <c r="EXS19" i="8"/>
  <c r="EXR19" i="8"/>
  <c r="EXQ19" i="8"/>
  <c r="EXP19" i="8"/>
  <c r="EXO19" i="8"/>
  <c r="EXN19" i="8"/>
  <c r="EXM19" i="8"/>
  <c r="EXL19" i="8"/>
  <c r="EXK19" i="8"/>
  <c r="EXJ19" i="8"/>
  <c r="EXI19" i="8"/>
  <c r="EXH19" i="8"/>
  <c r="EXG19" i="8"/>
  <c r="EXF19" i="8"/>
  <c r="EXE19" i="8"/>
  <c r="EXD19" i="8"/>
  <c r="EXC19" i="8"/>
  <c r="EXB19" i="8"/>
  <c r="EXA19" i="8"/>
  <c r="EWZ19" i="8"/>
  <c r="EWY19" i="8"/>
  <c r="EWX19" i="8"/>
  <c r="EWW19" i="8"/>
  <c r="EWV19" i="8"/>
  <c r="EWU19" i="8"/>
  <c r="EWT19" i="8"/>
  <c r="EWS19" i="8"/>
  <c r="EWR19" i="8"/>
  <c r="EWQ19" i="8"/>
  <c r="EWP19" i="8"/>
  <c r="EWO19" i="8"/>
  <c r="EWN19" i="8"/>
  <c r="EWM19" i="8"/>
  <c r="EWL19" i="8"/>
  <c r="EWK19" i="8"/>
  <c r="EWJ19" i="8"/>
  <c r="EWI19" i="8"/>
  <c r="EWH19" i="8"/>
  <c r="EWG19" i="8"/>
  <c r="EWF19" i="8"/>
  <c r="EWE19" i="8"/>
  <c r="EWD19" i="8"/>
  <c r="EWC19" i="8"/>
  <c r="EWB19" i="8"/>
  <c r="EWA19" i="8"/>
  <c r="EVZ19" i="8"/>
  <c r="EVY19" i="8"/>
  <c r="EVX19" i="8"/>
  <c r="EVW19" i="8"/>
  <c r="EVV19" i="8"/>
  <c r="EVU19" i="8"/>
  <c r="EVT19" i="8"/>
  <c r="EVS19" i="8"/>
  <c r="EVR19" i="8"/>
  <c r="EVQ19" i="8"/>
  <c r="EVP19" i="8"/>
  <c r="EVO19" i="8"/>
  <c r="EVN19" i="8"/>
  <c r="EVM19" i="8"/>
  <c r="EVL19" i="8"/>
  <c r="EVK19" i="8"/>
  <c r="EVJ19" i="8"/>
  <c r="EVI19" i="8"/>
  <c r="EVH19" i="8"/>
  <c r="EVG19" i="8"/>
  <c r="EVF19" i="8"/>
  <c r="EVE19" i="8"/>
  <c r="EVD19" i="8"/>
  <c r="EVC19" i="8"/>
  <c r="EVB19" i="8"/>
  <c r="EVA19" i="8"/>
  <c r="EUZ19" i="8"/>
  <c r="EUY19" i="8"/>
  <c r="EUX19" i="8"/>
  <c r="EUW19" i="8"/>
  <c r="EUV19" i="8"/>
  <c r="EUU19" i="8"/>
  <c r="EUT19" i="8"/>
  <c r="EUS19" i="8"/>
  <c r="EUR19" i="8"/>
  <c r="EUQ19" i="8"/>
  <c r="EUP19" i="8"/>
  <c r="EUO19" i="8"/>
  <c r="EUN19" i="8"/>
  <c r="EUM19" i="8"/>
  <c r="EUL19" i="8"/>
  <c r="EUK19" i="8"/>
  <c r="EUJ19" i="8"/>
  <c r="EUI19" i="8"/>
  <c r="EUH19" i="8"/>
  <c r="EUG19" i="8"/>
  <c r="EUF19" i="8"/>
  <c r="EUE19" i="8"/>
  <c r="EUD19" i="8"/>
  <c r="EUC19" i="8"/>
  <c r="EUB19" i="8"/>
  <c r="EUA19" i="8"/>
  <c r="ETZ19" i="8"/>
  <c r="ETY19" i="8"/>
  <c r="ETX19" i="8"/>
  <c r="ETW19" i="8"/>
  <c r="ETV19" i="8"/>
  <c r="ETU19" i="8"/>
  <c r="ETT19" i="8"/>
  <c r="ETS19" i="8"/>
  <c r="ETR19" i="8"/>
  <c r="ETQ19" i="8"/>
  <c r="ETP19" i="8"/>
  <c r="ETO19" i="8"/>
  <c r="ETN19" i="8"/>
  <c r="ETM19" i="8"/>
  <c r="ETL19" i="8"/>
  <c r="ETK19" i="8"/>
  <c r="ETJ19" i="8"/>
  <c r="ETI19" i="8"/>
  <c r="ETH19" i="8"/>
  <c r="ETG19" i="8"/>
  <c r="ETF19" i="8"/>
  <c r="ETE19" i="8"/>
  <c r="ETD19" i="8"/>
  <c r="ETC19" i="8"/>
  <c r="ETB19" i="8"/>
  <c r="ETA19" i="8"/>
  <c r="ESZ19" i="8"/>
  <c r="ESY19" i="8"/>
  <c r="ESX19" i="8"/>
  <c r="ESW19" i="8"/>
  <c r="ESV19" i="8"/>
  <c r="ESU19" i="8"/>
  <c r="EST19" i="8"/>
  <c r="ESS19" i="8"/>
  <c r="ESR19" i="8"/>
  <c r="ESQ19" i="8"/>
  <c r="ESP19" i="8"/>
  <c r="ESO19" i="8"/>
  <c r="ESN19" i="8"/>
  <c r="ESM19" i="8"/>
  <c r="ESL19" i="8"/>
  <c r="ESK19" i="8"/>
  <c r="ESJ19" i="8"/>
  <c r="ESI19" i="8"/>
  <c r="ESH19" i="8"/>
  <c r="ESG19" i="8"/>
  <c r="ESF19" i="8"/>
  <c r="ESE19" i="8"/>
  <c r="ESD19" i="8"/>
  <c r="ESC19" i="8"/>
  <c r="ESB19" i="8"/>
  <c r="ESA19" i="8"/>
  <c r="ERZ19" i="8"/>
  <c r="ERY19" i="8"/>
  <c r="ERX19" i="8"/>
  <c r="ERW19" i="8"/>
  <c r="ERV19" i="8"/>
  <c r="ERU19" i="8"/>
  <c r="ERT19" i="8"/>
  <c r="ERS19" i="8"/>
  <c r="ERR19" i="8"/>
  <c r="ERQ19" i="8"/>
  <c r="ERP19" i="8"/>
  <c r="ERO19" i="8"/>
  <c r="ERN19" i="8"/>
  <c r="ERM19" i="8"/>
  <c r="ERL19" i="8"/>
  <c r="ERK19" i="8"/>
  <c r="ERJ19" i="8"/>
  <c r="ERI19" i="8"/>
  <c r="ERH19" i="8"/>
  <c r="ERG19" i="8"/>
  <c r="ERF19" i="8"/>
  <c r="ERE19" i="8"/>
  <c r="ERD19" i="8"/>
  <c r="ERC19" i="8"/>
  <c r="ERB19" i="8"/>
  <c r="ERA19" i="8"/>
  <c r="EQZ19" i="8"/>
  <c r="EQY19" i="8"/>
  <c r="EQX19" i="8"/>
  <c r="EQW19" i="8"/>
  <c r="EQV19" i="8"/>
  <c r="EQU19" i="8"/>
  <c r="EQT19" i="8"/>
  <c r="EQS19" i="8"/>
  <c r="EQR19" i="8"/>
  <c r="EQQ19" i="8"/>
  <c r="EQP19" i="8"/>
  <c r="EQO19" i="8"/>
  <c r="EQN19" i="8"/>
  <c r="EQM19" i="8"/>
  <c r="EQL19" i="8"/>
  <c r="EQK19" i="8"/>
  <c r="EQJ19" i="8"/>
  <c r="EQI19" i="8"/>
  <c r="EQH19" i="8"/>
  <c r="EQG19" i="8"/>
  <c r="EQF19" i="8"/>
  <c r="EQE19" i="8"/>
  <c r="EQD19" i="8"/>
  <c r="EQC19" i="8"/>
  <c r="EQB19" i="8"/>
  <c r="EQA19" i="8"/>
  <c r="EPZ19" i="8"/>
  <c r="EPY19" i="8"/>
  <c r="EPX19" i="8"/>
  <c r="EPW19" i="8"/>
  <c r="EPV19" i="8"/>
  <c r="EPU19" i="8"/>
  <c r="EPT19" i="8"/>
  <c r="EPS19" i="8"/>
  <c r="EPR19" i="8"/>
  <c r="EPQ19" i="8"/>
  <c r="EPP19" i="8"/>
  <c r="EPO19" i="8"/>
  <c r="EPN19" i="8"/>
  <c r="EPM19" i="8"/>
  <c r="EPL19" i="8"/>
  <c r="EPK19" i="8"/>
  <c r="EPJ19" i="8"/>
  <c r="EPI19" i="8"/>
  <c r="EPH19" i="8"/>
  <c r="EPG19" i="8"/>
  <c r="EPF19" i="8"/>
  <c r="EPE19" i="8"/>
  <c r="EPD19" i="8"/>
  <c r="EPC19" i="8"/>
  <c r="EPB19" i="8"/>
  <c r="EPA19" i="8"/>
  <c r="EOZ19" i="8"/>
  <c r="EOY19" i="8"/>
  <c r="EOX19" i="8"/>
  <c r="EOW19" i="8"/>
  <c r="EOV19" i="8"/>
  <c r="EOU19" i="8"/>
  <c r="EOT19" i="8"/>
  <c r="EOS19" i="8"/>
  <c r="EOR19" i="8"/>
  <c r="EOQ19" i="8"/>
  <c r="EOP19" i="8"/>
  <c r="EOO19" i="8"/>
  <c r="EON19" i="8"/>
  <c r="EOM19" i="8"/>
  <c r="EOL19" i="8"/>
  <c r="EOK19" i="8"/>
  <c r="EOJ19" i="8"/>
  <c r="EOI19" i="8"/>
  <c r="EOH19" i="8"/>
  <c r="EOG19" i="8"/>
  <c r="EOF19" i="8"/>
  <c r="EOE19" i="8"/>
  <c r="EOD19" i="8"/>
  <c r="EOC19" i="8"/>
  <c r="EOB19" i="8"/>
  <c r="EOA19" i="8"/>
  <c r="ENZ19" i="8"/>
  <c r="ENY19" i="8"/>
  <c r="ENX19" i="8"/>
  <c r="ENW19" i="8"/>
  <c r="ENV19" i="8"/>
  <c r="ENU19" i="8"/>
  <c r="ENT19" i="8"/>
  <c r="ENS19" i="8"/>
  <c r="ENR19" i="8"/>
  <c r="ENQ19" i="8"/>
  <c r="ENP19" i="8"/>
  <c r="ENO19" i="8"/>
  <c r="ENN19" i="8"/>
  <c r="ENM19" i="8"/>
  <c r="ENL19" i="8"/>
  <c r="ENK19" i="8"/>
  <c r="ENJ19" i="8"/>
  <c r="ENI19" i="8"/>
  <c r="ENH19" i="8"/>
  <c r="ENG19" i="8"/>
  <c r="ENF19" i="8"/>
  <c r="ENE19" i="8"/>
  <c r="END19" i="8"/>
  <c r="ENC19" i="8"/>
  <c r="ENB19" i="8"/>
  <c r="ENA19" i="8"/>
  <c r="EMZ19" i="8"/>
  <c r="EMY19" i="8"/>
  <c r="EMX19" i="8"/>
  <c r="EMW19" i="8"/>
  <c r="EMV19" i="8"/>
  <c r="EMU19" i="8"/>
  <c r="EMT19" i="8"/>
  <c r="EMS19" i="8"/>
  <c r="EMR19" i="8"/>
  <c r="EMQ19" i="8"/>
  <c r="EMP19" i="8"/>
  <c r="EMO19" i="8"/>
  <c r="EMN19" i="8"/>
  <c r="EMM19" i="8"/>
  <c r="EML19" i="8"/>
  <c r="EMK19" i="8"/>
  <c r="EMJ19" i="8"/>
  <c r="EMI19" i="8"/>
  <c r="EMH19" i="8"/>
  <c r="EMG19" i="8"/>
  <c r="EMF19" i="8"/>
  <c r="EME19" i="8"/>
  <c r="EMD19" i="8"/>
  <c r="EMC19" i="8"/>
  <c r="EMB19" i="8"/>
  <c r="EMA19" i="8"/>
  <c r="ELZ19" i="8"/>
  <c r="ELY19" i="8"/>
  <c r="ELX19" i="8"/>
  <c r="ELW19" i="8"/>
  <c r="ELV19" i="8"/>
  <c r="ELU19" i="8"/>
  <c r="ELT19" i="8"/>
  <c r="ELS19" i="8"/>
  <c r="ELR19" i="8"/>
  <c r="ELQ19" i="8"/>
  <c r="ELP19" i="8"/>
  <c r="ELO19" i="8"/>
  <c r="ELN19" i="8"/>
  <c r="ELM19" i="8"/>
  <c r="ELL19" i="8"/>
  <c r="ELK19" i="8"/>
  <c r="ELJ19" i="8"/>
  <c r="ELI19" i="8"/>
  <c r="ELH19" i="8"/>
  <c r="ELG19" i="8"/>
  <c r="ELF19" i="8"/>
  <c r="ELE19" i="8"/>
  <c r="ELD19" i="8"/>
  <c r="ELC19" i="8"/>
  <c r="ELB19" i="8"/>
  <c r="ELA19" i="8"/>
  <c r="EKZ19" i="8"/>
  <c r="EKY19" i="8"/>
  <c r="EKX19" i="8"/>
  <c r="EKW19" i="8"/>
  <c r="EKV19" i="8"/>
  <c r="EKU19" i="8"/>
  <c r="EKT19" i="8"/>
  <c r="EKS19" i="8"/>
  <c r="EKR19" i="8"/>
  <c r="EKQ19" i="8"/>
  <c r="EKP19" i="8"/>
  <c r="EKO19" i="8"/>
  <c r="EKN19" i="8"/>
  <c r="EKM19" i="8"/>
  <c r="EKL19" i="8"/>
  <c r="EKK19" i="8"/>
  <c r="EKJ19" i="8"/>
  <c r="EKI19" i="8"/>
  <c r="EKH19" i="8"/>
  <c r="EKG19" i="8"/>
  <c r="EKF19" i="8"/>
  <c r="EKE19" i="8"/>
  <c r="EKD19" i="8"/>
  <c r="EKC19" i="8"/>
  <c r="EKB19" i="8"/>
  <c r="EKA19" i="8"/>
  <c r="EJZ19" i="8"/>
  <c r="EJY19" i="8"/>
  <c r="EJX19" i="8"/>
  <c r="EJW19" i="8"/>
  <c r="EJV19" i="8"/>
  <c r="EJU19" i="8"/>
  <c r="EJT19" i="8"/>
  <c r="EJS19" i="8"/>
  <c r="EJR19" i="8"/>
  <c r="EJQ19" i="8"/>
  <c r="EJP19" i="8"/>
  <c r="EJO19" i="8"/>
  <c r="EJN19" i="8"/>
  <c r="EJM19" i="8"/>
  <c r="EJL19" i="8"/>
  <c r="EJK19" i="8"/>
  <c r="EJJ19" i="8"/>
  <c r="EJI19" i="8"/>
  <c r="EJH19" i="8"/>
  <c r="EJG19" i="8"/>
  <c r="EJF19" i="8"/>
  <c r="EJE19" i="8"/>
  <c r="EJD19" i="8"/>
  <c r="EJC19" i="8"/>
  <c r="EJB19" i="8"/>
  <c r="EJA19" i="8"/>
  <c r="EIZ19" i="8"/>
  <c r="EIY19" i="8"/>
  <c r="EIX19" i="8"/>
  <c r="EIW19" i="8"/>
  <c r="EIV19" i="8"/>
  <c r="EIU19" i="8"/>
  <c r="EIT19" i="8"/>
  <c r="EIS19" i="8"/>
  <c r="EIR19" i="8"/>
  <c r="EIQ19" i="8"/>
  <c r="EIP19" i="8"/>
  <c r="EIO19" i="8"/>
  <c r="EIN19" i="8"/>
  <c r="EIM19" i="8"/>
  <c r="EIL19" i="8"/>
  <c r="EIK19" i="8"/>
  <c r="EIJ19" i="8"/>
  <c r="EII19" i="8"/>
  <c r="EIH19" i="8"/>
  <c r="EIG19" i="8"/>
  <c r="EIF19" i="8"/>
  <c r="EIE19" i="8"/>
  <c r="EID19" i="8"/>
  <c r="EIC19" i="8"/>
  <c r="EIB19" i="8"/>
  <c r="EIA19" i="8"/>
  <c r="EHZ19" i="8"/>
  <c r="EHY19" i="8"/>
  <c r="EHX19" i="8"/>
  <c r="EHW19" i="8"/>
  <c r="EHV19" i="8"/>
  <c r="EHU19" i="8"/>
  <c r="EHT19" i="8"/>
  <c r="EHS19" i="8"/>
  <c r="EHR19" i="8"/>
  <c r="EHQ19" i="8"/>
  <c r="EHP19" i="8"/>
  <c r="EHO19" i="8"/>
  <c r="EHN19" i="8"/>
  <c r="EHM19" i="8"/>
  <c r="EHL19" i="8"/>
  <c r="EHK19" i="8"/>
  <c r="EHJ19" i="8"/>
  <c r="EHI19" i="8"/>
  <c r="EHH19" i="8"/>
  <c r="EHG19" i="8"/>
  <c r="EHF19" i="8"/>
  <c r="EHE19" i="8"/>
  <c r="EHD19" i="8"/>
  <c r="EHC19" i="8"/>
  <c r="EHB19" i="8"/>
  <c r="EHA19" i="8"/>
  <c r="EGZ19" i="8"/>
  <c r="EGY19" i="8"/>
  <c r="EGX19" i="8"/>
  <c r="EGW19" i="8"/>
  <c r="EGV19" i="8"/>
  <c r="EGU19" i="8"/>
  <c r="EGT19" i="8"/>
  <c r="EGS19" i="8"/>
  <c r="EGR19" i="8"/>
  <c r="EGQ19" i="8"/>
  <c r="EGP19" i="8"/>
  <c r="EGO19" i="8"/>
  <c r="EGN19" i="8"/>
  <c r="EGM19" i="8"/>
  <c r="EGL19" i="8"/>
  <c r="EGK19" i="8"/>
  <c r="EGJ19" i="8"/>
  <c r="EGI19" i="8"/>
  <c r="EGH19" i="8"/>
  <c r="EGG19" i="8"/>
  <c r="EGF19" i="8"/>
  <c r="EGE19" i="8"/>
  <c r="EGD19" i="8"/>
  <c r="EGC19" i="8"/>
  <c r="EGB19" i="8"/>
  <c r="EGA19" i="8"/>
  <c r="EFZ19" i="8"/>
  <c r="EFY19" i="8"/>
  <c r="EFX19" i="8"/>
  <c r="EFW19" i="8"/>
  <c r="EFV19" i="8"/>
  <c r="EFU19" i="8"/>
  <c r="EFT19" i="8"/>
  <c r="EFS19" i="8"/>
  <c r="EFR19" i="8"/>
  <c r="EFQ19" i="8"/>
  <c r="EFP19" i="8"/>
  <c r="EFO19" i="8"/>
  <c r="EFN19" i="8"/>
  <c r="EFM19" i="8"/>
  <c r="EFL19" i="8"/>
  <c r="EFK19" i="8"/>
  <c r="EFJ19" i="8"/>
  <c r="EFI19" i="8"/>
  <c r="EFH19" i="8"/>
  <c r="EFG19" i="8"/>
  <c r="EFF19" i="8"/>
  <c r="EFE19" i="8"/>
  <c r="EFD19" i="8"/>
  <c r="EFC19" i="8"/>
  <c r="EFB19" i="8"/>
  <c r="EFA19" i="8"/>
  <c r="EEZ19" i="8"/>
  <c r="EEY19" i="8"/>
  <c r="EEX19" i="8"/>
  <c r="EEW19" i="8"/>
  <c r="EEV19" i="8"/>
  <c r="EEU19" i="8"/>
  <c r="EET19" i="8"/>
  <c r="EES19" i="8"/>
  <c r="EER19" i="8"/>
  <c r="EEQ19" i="8"/>
  <c r="EEP19" i="8"/>
  <c r="EEO19" i="8"/>
  <c r="EEN19" i="8"/>
  <c r="EEM19" i="8"/>
  <c r="EEL19" i="8"/>
  <c r="EEK19" i="8"/>
  <c r="EEJ19" i="8"/>
  <c r="EEI19" i="8"/>
  <c r="EEH19" i="8"/>
  <c r="EEG19" i="8"/>
  <c r="EEF19" i="8"/>
  <c r="EEE19" i="8"/>
  <c r="EED19" i="8"/>
  <c r="EEC19" i="8"/>
  <c r="EEB19" i="8"/>
  <c r="EEA19" i="8"/>
  <c r="EDZ19" i="8"/>
  <c r="EDY19" i="8"/>
  <c r="EDX19" i="8"/>
  <c r="EDW19" i="8"/>
  <c r="EDV19" i="8"/>
  <c r="EDU19" i="8"/>
  <c r="EDT19" i="8"/>
  <c r="EDS19" i="8"/>
  <c r="EDR19" i="8"/>
  <c r="EDQ19" i="8"/>
  <c r="EDP19" i="8"/>
  <c r="EDO19" i="8"/>
  <c r="EDN19" i="8"/>
  <c r="EDM19" i="8"/>
  <c r="EDL19" i="8"/>
  <c r="EDK19" i="8"/>
  <c r="EDJ19" i="8"/>
  <c r="EDI19" i="8"/>
  <c r="EDH19" i="8"/>
  <c r="EDG19" i="8"/>
  <c r="EDF19" i="8"/>
  <c r="EDE19" i="8"/>
  <c r="EDD19" i="8"/>
  <c r="EDC19" i="8"/>
  <c r="EDB19" i="8"/>
  <c r="EDA19" i="8"/>
  <c r="ECZ19" i="8"/>
  <c r="ECY19" i="8"/>
  <c r="ECX19" i="8"/>
  <c r="ECW19" i="8"/>
  <c r="ECV19" i="8"/>
  <c r="ECU19" i="8"/>
  <c r="ECT19" i="8"/>
  <c r="ECS19" i="8"/>
  <c r="ECR19" i="8"/>
  <c r="ECQ19" i="8"/>
  <c r="ECP19" i="8"/>
  <c r="ECO19" i="8"/>
  <c r="ECN19" i="8"/>
  <c r="ECM19" i="8"/>
  <c r="ECL19" i="8"/>
  <c r="ECK19" i="8"/>
  <c r="ECJ19" i="8"/>
  <c r="ECI19" i="8"/>
  <c r="ECH19" i="8"/>
  <c r="ECG19" i="8"/>
  <c r="ECF19" i="8"/>
  <c r="ECE19" i="8"/>
  <c r="ECD19" i="8"/>
  <c r="ECC19" i="8"/>
  <c r="ECB19" i="8"/>
  <c r="ECA19" i="8"/>
  <c r="EBZ19" i="8"/>
  <c r="EBY19" i="8"/>
  <c r="EBX19" i="8"/>
  <c r="EBW19" i="8"/>
  <c r="EBV19" i="8"/>
  <c r="EBU19" i="8"/>
  <c r="EBT19" i="8"/>
  <c r="EBS19" i="8"/>
  <c r="EBR19" i="8"/>
  <c r="EBQ19" i="8"/>
  <c r="EBP19" i="8"/>
  <c r="EBO19" i="8"/>
  <c r="EBN19" i="8"/>
  <c r="EBM19" i="8"/>
  <c r="EBL19" i="8"/>
  <c r="EBK19" i="8"/>
  <c r="EBJ19" i="8"/>
  <c r="EBI19" i="8"/>
  <c r="EBH19" i="8"/>
  <c r="EBG19" i="8"/>
  <c r="EBF19" i="8"/>
  <c r="EBE19" i="8"/>
  <c r="EBD19" i="8"/>
  <c r="EBC19" i="8"/>
  <c r="EBB19" i="8"/>
  <c r="EBA19" i="8"/>
  <c r="EAZ19" i="8"/>
  <c r="EAY19" i="8"/>
  <c r="EAX19" i="8"/>
  <c r="EAW19" i="8"/>
  <c r="EAV19" i="8"/>
  <c r="EAU19" i="8"/>
  <c r="EAT19" i="8"/>
  <c r="EAS19" i="8"/>
  <c r="EAR19" i="8"/>
  <c r="EAQ19" i="8"/>
  <c r="EAP19" i="8"/>
  <c r="EAO19" i="8"/>
  <c r="EAN19" i="8"/>
  <c r="EAM19" i="8"/>
  <c r="EAL19" i="8"/>
  <c r="EAK19" i="8"/>
  <c r="EAJ19" i="8"/>
  <c r="EAI19" i="8"/>
  <c r="EAH19" i="8"/>
  <c r="EAG19" i="8"/>
  <c r="EAF19" i="8"/>
  <c r="EAE19" i="8"/>
  <c r="EAD19" i="8"/>
  <c r="EAC19" i="8"/>
  <c r="EAB19" i="8"/>
  <c r="EAA19" i="8"/>
  <c r="DZZ19" i="8"/>
  <c r="DZY19" i="8"/>
  <c r="DZX19" i="8"/>
  <c r="DZW19" i="8"/>
  <c r="DZV19" i="8"/>
  <c r="DZU19" i="8"/>
  <c r="DZT19" i="8"/>
  <c r="DZS19" i="8"/>
  <c r="DZR19" i="8"/>
  <c r="DZQ19" i="8"/>
  <c r="DZP19" i="8"/>
  <c r="DZO19" i="8"/>
  <c r="DZN19" i="8"/>
  <c r="DZM19" i="8"/>
  <c r="DZL19" i="8"/>
  <c r="DZK19" i="8"/>
  <c r="DZJ19" i="8"/>
  <c r="DZI19" i="8"/>
  <c r="DZH19" i="8"/>
  <c r="DZG19" i="8"/>
  <c r="DZF19" i="8"/>
  <c r="DZE19" i="8"/>
  <c r="DZD19" i="8"/>
  <c r="DZC19" i="8"/>
  <c r="DZB19" i="8"/>
  <c r="DZA19" i="8"/>
  <c r="DYZ19" i="8"/>
  <c r="DYY19" i="8"/>
  <c r="DYX19" i="8"/>
  <c r="DYW19" i="8"/>
  <c r="DYV19" i="8"/>
  <c r="DYU19" i="8"/>
  <c r="DYT19" i="8"/>
  <c r="DYS19" i="8"/>
  <c r="DYR19" i="8"/>
  <c r="DYQ19" i="8"/>
  <c r="DYP19" i="8"/>
  <c r="DYO19" i="8"/>
  <c r="DYN19" i="8"/>
  <c r="DYM19" i="8"/>
  <c r="DYL19" i="8"/>
  <c r="DYK19" i="8"/>
  <c r="DYJ19" i="8"/>
  <c r="DYI19" i="8"/>
  <c r="DYH19" i="8"/>
  <c r="DYG19" i="8"/>
  <c r="DYF19" i="8"/>
  <c r="DYE19" i="8"/>
  <c r="DYD19" i="8"/>
  <c r="DYC19" i="8"/>
  <c r="DYB19" i="8"/>
  <c r="DYA19" i="8"/>
  <c r="DXZ19" i="8"/>
  <c r="DXY19" i="8"/>
  <c r="DXX19" i="8"/>
  <c r="DXW19" i="8"/>
  <c r="DXV19" i="8"/>
  <c r="DXU19" i="8"/>
  <c r="DXT19" i="8"/>
  <c r="DXS19" i="8"/>
  <c r="DXR19" i="8"/>
  <c r="DXQ19" i="8"/>
  <c r="DXP19" i="8"/>
  <c r="DXO19" i="8"/>
  <c r="DXN19" i="8"/>
  <c r="DXM19" i="8"/>
  <c r="DXL19" i="8"/>
  <c r="DXK19" i="8"/>
  <c r="DXJ19" i="8"/>
  <c r="DXI19" i="8"/>
  <c r="DXH19" i="8"/>
  <c r="DXG19" i="8"/>
  <c r="DXF19" i="8"/>
  <c r="DXE19" i="8"/>
  <c r="DXD19" i="8"/>
  <c r="DXC19" i="8"/>
  <c r="DXB19" i="8"/>
  <c r="DXA19" i="8"/>
  <c r="DWZ19" i="8"/>
  <c r="DWY19" i="8"/>
  <c r="DWX19" i="8"/>
  <c r="DWW19" i="8"/>
  <c r="DWV19" i="8"/>
  <c r="DWU19" i="8"/>
  <c r="DWT19" i="8"/>
  <c r="DWS19" i="8"/>
  <c r="DWR19" i="8"/>
  <c r="DWQ19" i="8"/>
  <c r="DWP19" i="8"/>
  <c r="DWO19" i="8"/>
  <c r="DWN19" i="8"/>
  <c r="DWM19" i="8"/>
  <c r="DWL19" i="8"/>
  <c r="DWK19" i="8"/>
  <c r="DWJ19" i="8"/>
  <c r="DWI19" i="8"/>
  <c r="DWH19" i="8"/>
  <c r="DWG19" i="8"/>
  <c r="DWF19" i="8"/>
  <c r="DWE19" i="8"/>
  <c r="DWD19" i="8"/>
  <c r="DWC19" i="8"/>
  <c r="DWB19" i="8"/>
  <c r="DWA19" i="8"/>
  <c r="DVZ19" i="8"/>
  <c r="DVY19" i="8"/>
  <c r="DVX19" i="8"/>
  <c r="DVW19" i="8"/>
  <c r="DVV19" i="8"/>
  <c r="DVU19" i="8"/>
  <c r="DVT19" i="8"/>
  <c r="DVS19" i="8"/>
  <c r="DVR19" i="8"/>
  <c r="DVQ19" i="8"/>
  <c r="DVP19" i="8"/>
  <c r="DVO19" i="8"/>
  <c r="DVN19" i="8"/>
  <c r="DVM19" i="8"/>
  <c r="DVL19" i="8"/>
  <c r="DVK19" i="8"/>
  <c r="DVJ19" i="8"/>
  <c r="DVI19" i="8"/>
  <c r="DVH19" i="8"/>
  <c r="DVG19" i="8"/>
  <c r="DVF19" i="8"/>
  <c r="DVE19" i="8"/>
  <c r="DVD19" i="8"/>
  <c r="DVC19" i="8"/>
  <c r="DVB19" i="8"/>
  <c r="DVA19" i="8"/>
  <c r="DUZ19" i="8"/>
  <c r="DUY19" i="8"/>
  <c r="DUX19" i="8"/>
  <c r="DUW19" i="8"/>
  <c r="DUV19" i="8"/>
  <c r="DUU19" i="8"/>
  <c r="DUT19" i="8"/>
  <c r="DUS19" i="8"/>
  <c r="DUR19" i="8"/>
  <c r="DUQ19" i="8"/>
  <c r="DUP19" i="8"/>
  <c r="DUO19" i="8"/>
  <c r="DUN19" i="8"/>
  <c r="DUM19" i="8"/>
  <c r="DUL19" i="8"/>
  <c r="DUK19" i="8"/>
  <c r="DUJ19" i="8"/>
  <c r="DUI19" i="8"/>
  <c r="DUH19" i="8"/>
  <c r="DUG19" i="8"/>
  <c r="DUF19" i="8"/>
  <c r="DUE19" i="8"/>
  <c r="DUD19" i="8"/>
  <c r="DUC19" i="8"/>
  <c r="DUB19" i="8"/>
  <c r="DUA19" i="8"/>
  <c r="DTZ19" i="8"/>
  <c r="DTY19" i="8"/>
  <c r="DTX19" i="8"/>
  <c r="DTW19" i="8"/>
  <c r="DTV19" i="8"/>
  <c r="DTU19" i="8"/>
  <c r="DTT19" i="8"/>
  <c r="DTS19" i="8"/>
  <c r="DTR19" i="8"/>
  <c r="DTQ19" i="8"/>
  <c r="DTP19" i="8"/>
  <c r="DTO19" i="8"/>
  <c r="DTN19" i="8"/>
  <c r="DTM19" i="8"/>
  <c r="DTL19" i="8"/>
  <c r="DTK19" i="8"/>
  <c r="DTJ19" i="8"/>
  <c r="DTI19" i="8"/>
  <c r="DTH19" i="8"/>
  <c r="DTG19" i="8"/>
  <c r="DTF19" i="8"/>
  <c r="DTE19" i="8"/>
  <c r="DTD19" i="8"/>
  <c r="DTC19" i="8"/>
  <c r="DTB19" i="8"/>
  <c r="DTA19" i="8"/>
  <c r="DSZ19" i="8"/>
  <c r="DSY19" i="8"/>
  <c r="DSX19" i="8"/>
  <c r="DSW19" i="8"/>
  <c r="DSV19" i="8"/>
  <c r="DSU19" i="8"/>
  <c r="DST19" i="8"/>
  <c r="DSS19" i="8"/>
  <c r="DSR19" i="8"/>
  <c r="DSQ19" i="8"/>
  <c r="DSP19" i="8"/>
  <c r="DSO19" i="8"/>
  <c r="DSN19" i="8"/>
  <c r="DSM19" i="8"/>
  <c r="DSL19" i="8"/>
  <c r="DSK19" i="8"/>
  <c r="DSJ19" i="8"/>
  <c r="DSI19" i="8"/>
  <c r="DSH19" i="8"/>
  <c r="DSG19" i="8"/>
  <c r="DSF19" i="8"/>
  <c r="DSE19" i="8"/>
  <c r="DSD19" i="8"/>
  <c r="DSC19" i="8"/>
  <c r="DSB19" i="8"/>
  <c r="DSA19" i="8"/>
  <c r="DRZ19" i="8"/>
  <c r="DRY19" i="8"/>
  <c r="DRX19" i="8"/>
  <c r="DRW19" i="8"/>
  <c r="DRV19" i="8"/>
  <c r="DRU19" i="8"/>
  <c r="DRT19" i="8"/>
  <c r="DRS19" i="8"/>
  <c r="DRR19" i="8"/>
  <c r="DRQ19" i="8"/>
  <c r="DRP19" i="8"/>
  <c r="DRO19" i="8"/>
  <c r="DRN19" i="8"/>
  <c r="DRM19" i="8"/>
  <c r="DRL19" i="8"/>
  <c r="DRK19" i="8"/>
  <c r="DRJ19" i="8"/>
  <c r="DRI19" i="8"/>
  <c r="DRH19" i="8"/>
  <c r="DRG19" i="8"/>
  <c r="DRF19" i="8"/>
  <c r="DRE19" i="8"/>
  <c r="DRD19" i="8"/>
  <c r="DRC19" i="8"/>
  <c r="DRB19" i="8"/>
  <c r="DRA19" i="8"/>
  <c r="DQZ19" i="8"/>
  <c r="DQY19" i="8"/>
  <c r="DQX19" i="8"/>
  <c r="DQW19" i="8"/>
  <c r="DQV19" i="8"/>
  <c r="DQU19" i="8"/>
  <c r="DQT19" i="8"/>
  <c r="DQS19" i="8"/>
  <c r="DQR19" i="8"/>
  <c r="DQQ19" i="8"/>
  <c r="DQP19" i="8"/>
  <c r="DQO19" i="8"/>
  <c r="DQN19" i="8"/>
  <c r="DQM19" i="8"/>
  <c r="DQL19" i="8"/>
  <c r="DQK19" i="8"/>
  <c r="DQJ19" i="8"/>
  <c r="DQI19" i="8"/>
  <c r="DQH19" i="8"/>
  <c r="DQG19" i="8"/>
  <c r="DQF19" i="8"/>
  <c r="DQE19" i="8"/>
  <c r="DQD19" i="8"/>
  <c r="DQC19" i="8"/>
  <c r="DQB19" i="8"/>
  <c r="DQA19" i="8"/>
  <c r="DPZ19" i="8"/>
  <c r="DPY19" i="8"/>
  <c r="DPX19" i="8"/>
  <c r="DPW19" i="8"/>
  <c r="DPV19" i="8"/>
  <c r="DPU19" i="8"/>
  <c r="DPT19" i="8"/>
  <c r="DPS19" i="8"/>
  <c r="DPR19" i="8"/>
  <c r="DPQ19" i="8"/>
  <c r="DPP19" i="8"/>
  <c r="DPO19" i="8"/>
  <c r="DPN19" i="8"/>
  <c r="DPM19" i="8"/>
  <c r="DPL19" i="8"/>
  <c r="DPK19" i="8"/>
  <c r="DPJ19" i="8"/>
  <c r="DPI19" i="8"/>
  <c r="DPH19" i="8"/>
  <c r="DPG19" i="8"/>
  <c r="DPF19" i="8"/>
  <c r="DPE19" i="8"/>
  <c r="DPD19" i="8"/>
  <c r="DPC19" i="8"/>
  <c r="DPB19" i="8"/>
  <c r="DPA19" i="8"/>
  <c r="DOZ19" i="8"/>
  <c r="DOY19" i="8"/>
  <c r="DOX19" i="8"/>
  <c r="DOW19" i="8"/>
  <c r="DOV19" i="8"/>
  <c r="DOU19" i="8"/>
  <c r="DOT19" i="8"/>
  <c r="DOS19" i="8"/>
  <c r="DOR19" i="8"/>
  <c r="DOQ19" i="8"/>
  <c r="DOP19" i="8"/>
  <c r="DOO19" i="8"/>
  <c r="DON19" i="8"/>
  <c r="DOM19" i="8"/>
  <c r="DOL19" i="8"/>
  <c r="DOK19" i="8"/>
  <c r="DOJ19" i="8"/>
  <c r="DOI19" i="8"/>
  <c r="DOH19" i="8"/>
  <c r="DOG19" i="8"/>
  <c r="DOF19" i="8"/>
  <c r="DOE19" i="8"/>
  <c r="DOD19" i="8"/>
  <c r="DOC19" i="8"/>
  <c r="DOB19" i="8"/>
  <c r="DOA19" i="8"/>
  <c r="DNZ19" i="8"/>
  <c r="DNY19" i="8"/>
  <c r="DNX19" i="8"/>
  <c r="DNW19" i="8"/>
  <c r="DNV19" i="8"/>
  <c r="DNU19" i="8"/>
  <c r="DNT19" i="8"/>
  <c r="DNS19" i="8"/>
  <c r="DNR19" i="8"/>
  <c r="DNQ19" i="8"/>
  <c r="DNP19" i="8"/>
  <c r="DNO19" i="8"/>
  <c r="DNN19" i="8"/>
  <c r="DNM19" i="8"/>
  <c r="DNL19" i="8"/>
  <c r="DNK19" i="8"/>
  <c r="DNJ19" i="8"/>
  <c r="DNI19" i="8"/>
  <c r="DNH19" i="8"/>
  <c r="DNG19" i="8"/>
  <c r="DNF19" i="8"/>
  <c r="DNE19" i="8"/>
  <c r="DND19" i="8"/>
  <c r="DNC19" i="8"/>
  <c r="DNB19" i="8"/>
  <c r="DNA19" i="8"/>
  <c r="DMZ19" i="8"/>
  <c r="DMY19" i="8"/>
  <c r="DMX19" i="8"/>
  <c r="DMW19" i="8"/>
  <c r="DMV19" i="8"/>
  <c r="DMU19" i="8"/>
  <c r="DMT19" i="8"/>
  <c r="DMS19" i="8"/>
  <c r="DMR19" i="8"/>
  <c r="DMQ19" i="8"/>
  <c r="DMP19" i="8"/>
  <c r="DMO19" i="8"/>
  <c r="DMN19" i="8"/>
  <c r="DMM19" i="8"/>
  <c r="DML19" i="8"/>
  <c r="DMK19" i="8"/>
  <c r="DMJ19" i="8"/>
  <c r="DMI19" i="8"/>
  <c r="DMH19" i="8"/>
  <c r="DMG19" i="8"/>
  <c r="DMF19" i="8"/>
  <c r="DME19" i="8"/>
  <c r="DMD19" i="8"/>
  <c r="DMC19" i="8"/>
  <c r="DMB19" i="8"/>
  <c r="DMA19" i="8"/>
  <c r="DLZ19" i="8"/>
  <c r="DLY19" i="8"/>
  <c r="DLX19" i="8"/>
  <c r="DLW19" i="8"/>
  <c r="DLV19" i="8"/>
  <c r="DLU19" i="8"/>
  <c r="DLT19" i="8"/>
  <c r="DLS19" i="8"/>
  <c r="DLR19" i="8"/>
  <c r="DLQ19" i="8"/>
  <c r="DLP19" i="8"/>
  <c r="DLO19" i="8"/>
  <c r="DLN19" i="8"/>
  <c r="DLM19" i="8"/>
  <c r="DLL19" i="8"/>
  <c r="DLK19" i="8"/>
  <c r="DLJ19" i="8"/>
  <c r="DLI19" i="8"/>
  <c r="DLH19" i="8"/>
  <c r="DLG19" i="8"/>
  <c r="DLF19" i="8"/>
  <c r="DLE19" i="8"/>
  <c r="DLD19" i="8"/>
  <c r="DLC19" i="8"/>
  <c r="DLB19" i="8"/>
  <c r="DLA19" i="8"/>
  <c r="DKZ19" i="8"/>
  <c r="DKY19" i="8"/>
  <c r="DKX19" i="8"/>
  <c r="DKW19" i="8"/>
  <c r="DKV19" i="8"/>
  <c r="DKU19" i="8"/>
  <c r="DKT19" i="8"/>
  <c r="DKS19" i="8"/>
  <c r="DKR19" i="8"/>
  <c r="DKQ19" i="8"/>
  <c r="DKP19" i="8"/>
  <c r="DKO19" i="8"/>
  <c r="DKN19" i="8"/>
  <c r="DKM19" i="8"/>
  <c r="DKL19" i="8"/>
  <c r="DKK19" i="8"/>
  <c r="DKJ19" i="8"/>
  <c r="DKI19" i="8"/>
  <c r="DKH19" i="8"/>
  <c r="DKG19" i="8"/>
  <c r="DKF19" i="8"/>
  <c r="DKE19" i="8"/>
  <c r="DKD19" i="8"/>
  <c r="DKC19" i="8"/>
  <c r="DKB19" i="8"/>
  <c r="DKA19" i="8"/>
  <c r="DJZ19" i="8"/>
  <c r="DJY19" i="8"/>
  <c r="DJX19" i="8"/>
  <c r="DJW19" i="8"/>
  <c r="DJV19" i="8"/>
  <c r="DJU19" i="8"/>
  <c r="DJT19" i="8"/>
  <c r="DJS19" i="8"/>
  <c r="DJR19" i="8"/>
  <c r="DJQ19" i="8"/>
  <c r="DJP19" i="8"/>
  <c r="DJO19" i="8"/>
  <c r="DJN19" i="8"/>
  <c r="DJM19" i="8"/>
  <c r="DJL19" i="8"/>
  <c r="DJK19" i="8"/>
  <c r="DJJ19" i="8"/>
  <c r="DJI19" i="8"/>
  <c r="DJH19" i="8"/>
  <c r="DJG19" i="8"/>
  <c r="DJF19" i="8"/>
  <c r="DJE19" i="8"/>
  <c r="DJD19" i="8"/>
  <c r="DJC19" i="8"/>
  <c r="DJB19" i="8"/>
  <c r="DJA19" i="8"/>
  <c r="DIZ19" i="8"/>
  <c r="DIY19" i="8"/>
  <c r="DIX19" i="8"/>
  <c r="DIW19" i="8"/>
  <c r="DIV19" i="8"/>
  <c r="DIU19" i="8"/>
  <c r="DIT19" i="8"/>
  <c r="DIS19" i="8"/>
  <c r="DIR19" i="8"/>
  <c r="DIQ19" i="8"/>
  <c r="DIP19" i="8"/>
  <c r="DIO19" i="8"/>
  <c r="DIN19" i="8"/>
  <c r="DIM19" i="8"/>
  <c r="DIL19" i="8"/>
  <c r="DIK19" i="8"/>
  <c r="DIJ19" i="8"/>
  <c r="DII19" i="8"/>
  <c r="DIH19" i="8"/>
  <c r="DIG19" i="8"/>
  <c r="DIF19" i="8"/>
  <c r="DIE19" i="8"/>
  <c r="DID19" i="8"/>
  <c r="DIC19" i="8"/>
  <c r="DIB19" i="8"/>
  <c r="DIA19" i="8"/>
  <c r="DHZ19" i="8"/>
  <c r="DHY19" i="8"/>
  <c r="DHX19" i="8"/>
  <c r="DHW19" i="8"/>
  <c r="DHV19" i="8"/>
  <c r="DHU19" i="8"/>
  <c r="DHT19" i="8"/>
  <c r="DHS19" i="8"/>
  <c r="DHR19" i="8"/>
  <c r="DHQ19" i="8"/>
  <c r="DHP19" i="8"/>
  <c r="DHO19" i="8"/>
  <c r="DHN19" i="8"/>
  <c r="DHM19" i="8"/>
  <c r="DHL19" i="8"/>
  <c r="DHK19" i="8"/>
  <c r="DHJ19" i="8"/>
  <c r="DHI19" i="8"/>
  <c r="DHH19" i="8"/>
  <c r="DHG19" i="8"/>
  <c r="DHF19" i="8"/>
  <c r="DHE19" i="8"/>
  <c r="DHD19" i="8"/>
  <c r="DHC19" i="8"/>
  <c r="DHB19" i="8"/>
  <c r="DHA19" i="8"/>
  <c r="DGZ19" i="8"/>
  <c r="DGY19" i="8"/>
  <c r="DGX19" i="8"/>
  <c r="DGW19" i="8"/>
  <c r="DGV19" i="8"/>
  <c r="DGU19" i="8"/>
  <c r="DGT19" i="8"/>
  <c r="DGS19" i="8"/>
  <c r="DGR19" i="8"/>
  <c r="DGQ19" i="8"/>
  <c r="DGP19" i="8"/>
  <c r="DGO19" i="8"/>
  <c r="DGN19" i="8"/>
  <c r="DGM19" i="8"/>
  <c r="DGL19" i="8"/>
  <c r="DGK19" i="8"/>
  <c r="DGJ19" i="8"/>
  <c r="DGI19" i="8"/>
  <c r="DGH19" i="8"/>
  <c r="DGG19" i="8"/>
  <c r="DGF19" i="8"/>
  <c r="DGE19" i="8"/>
  <c r="DGD19" i="8"/>
  <c r="DGC19" i="8"/>
  <c r="DGB19" i="8"/>
  <c r="DGA19" i="8"/>
  <c r="DFZ19" i="8"/>
  <c r="DFY19" i="8"/>
  <c r="DFX19" i="8"/>
  <c r="DFW19" i="8"/>
  <c r="DFV19" i="8"/>
  <c r="DFU19" i="8"/>
  <c r="DFT19" i="8"/>
  <c r="DFS19" i="8"/>
  <c r="DFR19" i="8"/>
  <c r="DFQ19" i="8"/>
  <c r="DFP19" i="8"/>
  <c r="DFO19" i="8"/>
  <c r="DFN19" i="8"/>
  <c r="DFM19" i="8"/>
  <c r="DFL19" i="8"/>
  <c r="DFK19" i="8"/>
  <c r="DFJ19" i="8"/>
  <c r="DFI19" i="8"/>
  <c r="DFH19" i="8"/>
  <c r="DFG19" i="8"/>
  <c r="DFF19" i="8"/>
  <c r="DFE19" i="8"/>
  <c r="DFD19" i="8"/>
  <c r="DFC19" i="8"/>
  <c r="DFB19" i="8"/>
  <c r="DFA19" i="8"/>
  <c r="DEZ19" i="8"/>
  <c r="DEY19" i="8"/>
  <c r="DEX19" i="8"/>
  <c r="DEW19" i="8"/>
  <c r="DEV19" i="8"/>
  <c r="DEU19" i="8"/>
  <c r="DET19" i="8"/>
  <c r="DES19" i="8"/>
  <c r="DER19" i="8"/>
  <c r="DEQ19" i="8"/>
  <c r="DEP19" i="8"/>
  <c r="DEO19" i="8"/>
  <c r="DEN19" i="8"/>
  <c r="DEM19" i="8"/>
  <c r="DEL19" i="8"/>
  <c r="DEK19" i="8"/>
  <c r="DEJ19" i="8"/>
  <c r="DEI19" i="8"/>
  <c r="DEH19" i="8"/>
  <c r="DEG19" i="8"/>
  <c r="DEF19" i="8"/>
  <c r="DEE19" i="8"/>
  <c r="DED19" i="8"/>
  <c r="DEC19" i="8"/>
  <c r="DEB19" i="8"/>
  <c r="DEA19" i="8"/>
  <c r="DDZ19" i="8"/>
  <c r="DDY19" i="8"/>
  <c r="DDX19" i="8"/>
  <c r="DDW19" i="8"/>
  <c r="DDV19" i="8"/>
  <c r="DDU19" i="8"/>
  <c r="DDT19" i="8"/>
  <c r="DDS19" i="8"/>
  <c r="DDR19" i="8"/>
  <c r="DDQ19" i="8"/>
  <c r="DDP19" i="8"/>
  <c r="DDO19" i="8"/>
  <c r="DDN19" i="8"/>
  <c r="DDM19" i="8"/>
  <c r="DDL19" i="8"/>
  <c r="DDK19" i="8"/>
  <c r="DDJ19" i="8"/>
  <c r="DDI19" i="8"/>
  <c r="DDH19" i="8"/>
  <c r="DDG19" i="8"/>
  <c r="DDF19" i="8"/>
  <c r="DDE19" i="8"/>
  <c r="DDD19" i="8"/>
  <c r="DDC19" i="8"/>
  <c r="DDB19" i="8"/>
  <c r="DDA19" i="8"/>
  <c r="DCZ19" i="8"/>
  <c r="DCY19" i="8"/>
  <c r="DCX19" i="8"/>
  <c r="DCW19" i="8"/>
  <c r="DCV19" i="8"/>
  <c r="DCU19" i="8"/>
  <c r="DCT19" i="8"/>
  <c r="DCS19" i="8"/>
  <c r="DCR19" i="8"/>
  <c r="DCQ19" i="8"/>
  <c r="DCP19" i="8"/>
  <c r="DCO19" i="8"/>
  <c r="DCN19" i="8"/>
  <c r="DCM19" i="8"/>
  <c r="DCL19" i="8"/>
  <c r="DCK19" i="8"/>
  <c r="DCJ19" i="8"/>
  <c r="DCI19" i="8"/>
  <c r="DCH19" i="8"/>
  <c r="DCG19" i="8"/>
  <c r="DCF19" i="8"/>
  <c r="DCE19" i="8"/>
  <c r="DCD19" i="8"/>
  <c r="DCC19" i="8"/>
  <c r="DCB19" i="8"/>
  <c r="DCA19" i="8"/>
  <c r="DBZ19" i="8"/>
  <c r="DBY19" i="8"/>
  <c r="DBX19" i="8"/>
  <c r="DBW19" i="8"/>
  <c r="DBV19" i="8"/>
  <c r="DBU19" i="8"/>
  <c r="DBT19" i="8"/>
  <c r="DBS19" i="8"/>
  <c r="DBR19" i="8"/>
  <c r="DBQ19" i="8"/>
  <c r="DBP19" i="8"/>
  <c r="DBO19" i="8"/>
  <c r="DBN19" i="8"/>
  <c r="DBM19" i="8"/>
  <c r="DBL19" i="8"/>
  <c r="DBK19" i="8"/>
  <c r="DBJ19" i="8"/>
  <c r="DBI19" i="8"/>
  <c r="DBH19" i="8"/>
  <c r="DBG19" i="8"/>
  <c r="DBF19" i="8"/>
  <c r="DBE19" i="8"/>
  <c r="DBD19" i="8"/>
  <c r="DBC19" i="8"/>
  <c r="DBB19" i="8"/>
  <c r="DBA19" i="8"/>
  <c r="DAZ19" i="8"/>
  <c r="DAY19" i="8"/>
  <c r="DAX19" i="8"/>
  <c r="DAW19" i="8"/>
  <c r="DAV19" i="8"/>
  <c r="DAU19" i="8"/>
  <c r="DAT19" i="8"/>
  <c r="DAS19" i="8"/>
  <c r="DAR19" i="8"/>
  <c r="DAQ19" i="8"/>
  <c r="DAP19" i="8"/>
  <c r="DAO19" i="8"/>
  <c r="DAN19" i="8"/>
  <c r="DAM19" i="8"/>
  <c r="DAL19" i="8"/>
  <c r="DAK19" i="8"/>
  <c r="DAJ19" i="8"/>
  <c r="DAI19" i="8"/>
  <c r="DAH19" i="8"/>
  <c r="DAG19" i="8"/>
  <c r="DAF19" i="8"/>
  <c r="DAE19" i="8"/>
  <c r="DAD19" i="8"/>
  <c r="DAC19" i="8"/>
  <c r="DAB19" i="8"/>
  <c r="DAA19" i="8"/>
  <c r="CZZ19" i="8"/>
  <c r="CZY19" i="8"/>
  <c r="CZX19" i="8"/>
  <c r="CZW19" i="8"/>
  <c r="CZV19" i="8"/>
  <c r="CZU19" i="8"/>
  <c r="CZT19" i="8"/>
  <c r="CZS19" i="8"/>
  <c r="CZR19" i="8"/>
  <c r="CZQ19" i="8"/>
  <c r="CZP19" i="8"/>
  <c r="CZO19" i="8"/>
  <c r="CZN19" i="8"/>
  <c r="CZM19" i="8"/>
  <c r="CZL19" i="8"/>
  <c r="CZK19" i="8"/>
  <c r="CZJ19" i="8"/>
  <c r="CZI19" i="8"/>
  <c r="CZH19" i="8"/>
  <c r="CZG19" i="8"/>
  <c r="CZF19" i="8"/>
  <c r="CZE19" i="8"/>
  <c r="CZD19" i="8"/>
  <c r="CZC19" i="8"/>
  <c r="CZB19" i="8"/>
  <c r="CZA19" i="8"/>
  <c r="CYZ19" i="8"/>
  <c r="CYY19" i="8"/>
  <c r="CYX19" i="8"/>
  <c r="CYW19" i="8"/>
  <c r="CYV19" i="8"/>
  <c r="CYU19" i="8"/>
  <c r="CYT19" i="8"/>
  <c r="CYS19" i="8"/>
  <c r="CYR19" i="8"/>
  <c r="CYQ19" i="8"/>
  <c r="CYP19" i="8"/>
  <c r="CYO19" i="8"/>
  <c r="CYN19" i="8"/>
  <c r="CYM19" i="8"/>
  <c r="CYL19" i="8"/>
  <c r="CYK19" i="8"/>
  <c r="CYJ19" i="8"/>
  <c r="CYI19" i="8"/>
  <c r="CYH19" i="8"/>
  <c r="CYG19" i="8"/>
  <c r="CYF19" i="8"/>
  <c r="CYE19" i="8"/>
  <c r="CYD19" i="8"/>
  <c r="CYC19" i="8"/>
  <c r="CYB19" i="8"/>
  <c r="CYA19" i="8"/>
  <c r="CXZ19" i="8"/>
  <c r="CXY19" i="8"/>
  <c r="CXX19" i="8"/>
  <c r="CXW19" i="8"/>
  <c r="CXV19" i="8"/>
  <c r="CXU19" i="8"/>
  <c r="CXT19" i="8"/>
  <c r="CXS19" i="8"/>
  <c r="CXR19" i="8"/>
  <c r="CXQ19" i="8"/>
  <c r="CXP19" i="8"/>
  <c r="CXO19" i="8"/>
  <c r="CXN19" i="8"/>
  <c r="CXM19" i="8"/>
  <c r="CXL19" i="8"/>
  <c r="CXK19" i="8"/>
  <c r="CXJ19" i="8"/>
  <c r="CXI19" i="8"/>
  <c r="CXH19" i="8"/>
  <c r="CXG19" i="8"/>
  <c r="CXF19" i="8"/>
  <c r="CXE19" i="8"/>
  <c r="CXD19" i="8"/>
  <c r="CXC19" i="8"/>
  <c r="CXB19" i="8"/>
  <c r="CXA19" i="8"/>
  <c r="CWZ19" i="8"/>
  <c r="CWY19" i="8"/>
  <c r="CWX19" i="8"/>
  <c r="CWW19" i="8"/>
  <c r="CWV19" i="8"/>
  <c r="CWU19" i="8"/>
  <c r="CWT19" i="8"/>
  <c r="CWS19" i="8"/>
  <c r="CWR19" i="8"/>
  <c r="CWQ19" i="8"/>
  <c r="CWP19" i="8"/>
  <c r="CWO19" i="8"/>
  <c r="CWN19" i="8"/>
  <c r="CWM19" i="8"/>
  <c r="CWL19" i="8"/>
  <c r="CWK19" i="8"/>
  <c r="CWJ19" i="8"/>
  <c r="CWI19" i="8"/>
  <c r="CWH19" i="8"/>
  <c r="CWG19" i="8"/>
  <c r="CWF19" i="8"/>
  <c r="CWE19" i="8"/>
  <c r="CWD19" i="8"/>
  <c r="CWC19" i="8"/>
  <c r="CWB19" i="8"/>
  <c r="CWA19" i="8"/>
  <c r="CVZ19" i="8"/>
  <c r="CVY19" i="8"/>
  <c r="CVX19" i="8"/>
  <c r="CVW19" i="8"/>
  <c r="CVV19" i="8"/>
  <c r="CVU19" i="8"/>
  <c r="CVT19" i="8"/>
  <c r="CVS19" i="8"/>
  <c r="CVR19" i="8"/>
  <c r="CVQ19" i="8"/>
  <c r="CVP19" i="8"/>
  <c r="CVO19" i="8"/>
  <c r="CVN19" i="8"/>
  <c r="CVM19" i="8"/>
  <c r="CVL19" i="8"/>
  <c r="CVK19" i="8"/>
  <c r="CVJ19" i="8"/>
  <c r="CVI19" i="8"/>
  <c r="CVH19" i="8"/>
  <c r="CVG19" i="8"/>
  <c r="CVF19" i="8"/>
  <c r="CVE19" i="8"/>
  <c r="CVD19" i="8"/>
  <c r="CVC19" i="8"/>
  <c r="CVB19" i="8"/>
  <c r="CVA19" i="8"/>
  <c r="CUZ19" i="8"/>
  <c r="CUY19" i="8"/>
  <c r="CUX19" i="8"/>
  <c r="CUW19" i="8"/>
  <c r="CUV19" i="8"/>
  <c r="CUU19" i="8"/>
  <c r="CUT19" i="8"/>
  <c r="CUS19" i="8"/>
  <c r="CUR19" i="8"/>
  <c r="CUQ19" i="8"/>
  <c r="CUP19" i="8"/>
  <c r="CUO19" i="8"/>
  <c r="CUN19" i="8"/>
  <c r="CUM19" i="8"/>
  <c r="CUL19" i="8"/>
  <c r="CUK19" i="8"/>
  <c r="CUJ19" i="8"/>
  <c r="CUI19" i="8"/>
  <c r="CUH19" i="8"/>
  <c r="CUG19" i="8"/>
  <c r="CUF19" i="8"/>
  <c r="CUE19" i="8"/>
  <c r="CUD19" i="8"/>
  <c r="CUC19" i="8"/>
  <c r="CUB19" i="8"/>
  <c r="CUA19" i="8"/>
  <c r="CTZ19" i="8"/>
  <c r="CTY19" i="8"/>
  <c r="CTX19" i="8"/>
  <c r="CTW19" i="8"/>
  <c r="CTV19" i="8"/>
  <c r="CTU19" i="8"/>
  <c r="CTT19" i="8"/>
  <c r="CTS19" i="8"/>
  <c r="CTR19" i="8"/>
  <c r="CTQ19" i="8"/>
  <c r="CTP19" i="8"/>
  <c r="CTO19" i="8"/>
  <c r="CTN19" i="8"/>
  <c r="CTM19" i="8"/>
  <c r="CTL19" i="8"/>
  <c r="CTK19" i="8"/>
  <c r="CTJ19" i="8"/>
  <c r="CTI19" i="8"/>
  <c r="CTH19" i="8"/>
  <c r="CTG19" i="8"/>
  <c r="CTF19" i="8"/>
  <c r="CTE19" i="8"/>
  <c r="CTD19" i="8"/>
  <c r="CTC19" i="8"/>
  <c r="CTB19" i="8"/>
  <c r="CTA19" i="8"/>
  <c r="CSZ19" i="8"/>
  <c r="CSY19" i="8"/>
  <c r="CSX19" i="8"/>
  <c r="CSW19" i="8"/>
  <c r="CSV19" i="8"/>
  <c r="CSU19" i="8"/>
  <c r="CST19" i="8"/>
  <c r="CSS19" i="8"/>
  <c r="CSR19" i="8"/>
  <c r="CSQ19" i="8"/>
  <c r="CSP19" i="8"/>
  <c r="CSO19" i="8"/>
  <c r="CSN19" i="8"/>
  <c r="CSM19" i="8"/>
  <c r="CSL19" i="8"/>
  <c r="CSK19" i="8"/>
  <c r="CSJ19" i="8"/>
  <c r="CSI19" i="8"/>
  <c r="CSH19" i="8"/>
  <c r="CSG19" i="8"/>
  <c r="CSF19" i="8"/>
  <c r="CSE19" i="8"/>
  <c r="CSD19" i="8"/>
  <c r="CSC19" i="8"/>
  <c r="CSB19" i="8"/>
  <c r="CSA19" i="8"/>
  <c r="CRZ19" i="8"/>
  <c r="CRY19" i="8"/>
  <c r="CRX19" i="8"/>
  <c r="CRW19" i="8"/>
  <c r="CRV19" i="8"/>
  <c r="CRU19" i="8"/>
  <c r="CRT19" i="8"/>
  <c r="CRS19" i="8"/>
  <c r="CRR19" i="8"/>
  <c r="CRQ19" i="8"/>
  <c r="CRP19" i="8"/>
  <c r="CRO19" i="8"/>
  <c r="CRN19" i="8"/>
  <c r="CRM19" i="8"/>
  <c r="CRL19" i="8"/>
  <c r="CRK19" i="8"/>
  <c r="CRJ19" i="8"/>
  <c r="CRI19" i="8"/>
  <c r="CRH19" i="8"/>
  <c r="CRG19" i="8"/>
  <c r="CRF19" i="8"/>
  <c r="CRE19" i="8"/>
  <c r="CRD19" i="8"/>
  <c r="CRC19" i="8"/>
  <c r="CRB19" i="8"/>
  <c r="CRA19" i="8"/>
  <c r="CQZ19" i="8"/>
  <c r="CQY19" i="8"/>
  <c r="CQX19" i="8"/>
  <c r="CQW19" i="8"/>
  <c r="CQV19" i="8"/>
  <c r="CQU19" i="8"/>
  <c r="CQT19" i="8"/>
  <c r="CQS19" i="8"/>
  <c r="CQR19" i="8"/>
  <c r="CQQ19" i="8"/>
  <c r="CQP19" i="8"/>
  <c r="CQO19" i="8"/>
  <c r="CQN19" i="8"/>
  <c r="CQM19" i="8"/>
  <c r="CQL19" i="8"/>
  <c r="CQK19" i="8"/>
  <c r="CQJ19" i="8"/>
  <c r="CQI19" i="8"/>
  <c r="CQH19" i="8"/>
  <c r="CQG19" i="8"/>
  <c r="CQF19" i="8"/>
  <c r="CQE19" i="8"/>
  <c r="CQD19" i="8"/>
  <c r="CQC19" i="8"/>
  <c r="CQB19" i="8"/>
  <c r="CQA19" i="8"/>
  <c r="CPZ19" i="8"/>
  <c r="CPY19" i="8"/>
  <c r="CPX19" i="8"/>
  <c r="CPW19" i="8"/>
  <c r="CPV19" i="8"/>
  <c r="CPU19" i="8"/>
  <c r="CPT19" i="8"/>
  <c r="CPS19" i="8"/>
  <c r="CPR19" i="8"/>
  <c r="CPQ19" i="8"/>
  <c r="CPP19" i="8"/>
  <c r="CPO19" i="8"/>
  <c r="CPN19" i="8"/>
  <c r="CPM19" i="8"/>
  <c r="CPL19" i="8"/>
  <c r="CPK19" i="8"/>
  <c r="CPJ19" i="8"/>
  <c r="CPI19" i="8"/>
  <c r="CPH19" i="8"/>
  <c r="CPG19" i="8"/>
  <c r="CPF19" i="8"/>
  <c r="CPE19" i="8"/>
  <c r="CPD19" i="8"/>
  <c r="CPC19" i="8"/>
  <c r="CPB19" i="8"/>
  <c r="CPA19" i="8"/>
  <c r="COZ19" i="8"/>
  <c r="COY19" i="8"/>
  <c r="COX19" i="8"/>
  <c r="COW19" i="8"/>
  <c r="COV19" i="8"/>
  <c r="COU19" i="8"/>
  <c r="COT19" i="8"/>
  <c r="COS19" i="8"/>
  <c r="COR19" i="8"/>
  <c r="COQ19" i="8"/>
  <c r="COP19" i="8"/>
  <c r="COO19" i="8"/>
  <c r="CON19" i="8"/>
  <c r="COM19" i="8"/>
  <c r="COL19" i="8"/>
  <c r="COK19" i="8"/>
  <c r="COJ19" i="8"/>
  <c r="COI19" i="8"/>
  <c r="COH19" i="8"/>
  <c r="COG19" i="8"/>
  <c r="COF19" i="8"/>
  <c r="COE19" i="8"/>
  <c r="COD19" i="8"/>
  <c r="COC19" i="8"/>
  <c r="COB19" i="8"/>
  <c r="COA19" i="8"/>
  <c r="CNZ19" i="8"/>
  <c r="CNY19" i="8"/>
  <c r="CNX19" i="8"/>
  <c r="CNW19" i="8"/>
  <c r="CNV19" i="8"/>
  <c r="CNU19" i="8"/>
  <c r="CNT19" i="8"/>
  <c r="CNS19" i="8"/>
  <c r="CNR19" i="8"/>
  <c r="CNQ19" i="8"/>
  <c r="CNP19" i="8"/>
  <c r="CNO19" i="8"/>
  <c r="CNN19" i="8"/>
  <c r="CNM19" i="8"/>
  <c r="CNL19" i="8"/>
  <c r="CNK19" i="8"/>
  <c r="CNJ19" i="8"/>
  <c r="CNI19" i="8"/>
  <c r="CNH19" i="8"/>
  <c r="CNG19" i="8"/>
  <c r="CNF19" i="8"/>
  <c r="CNE19" i="8"/>
  <c r="CND19" i="8"/>
  <c r="CNC19" i="8"/>
  <c r="CNB19" i="8"/>
  <c r="CNA19" i="8"/>
  <c r="CMZ19" i="8"/>
  <c r="CMY19" i="8"/>
  <c r="CMX19" i="8"/>
  <c r="CMW19" i="8"/>
  <c r="CMV19" i="8"/>
  <c r="CMU19" i="8"/>
  <c r="CMT19" i="8"/>
  <c r="CMS19" i="8"/>
  <c r="CMR19" i="8"/>
  <c r="CMQ19" i="8"/>
  <c r="CMP19" i="8"/>
  <c r="CMO19" i="8"/>
  <c r="CMN19" i="8"/>
  <c r="CMM19" i="8"/>
  <c r="CML19" i="8"/>
  <c r="CMK19" i="8"/>
  <c r="CMJ19" i="8"/>
  <c r="CMI19" i="8"/>
  <c r="CMH19" i="8"/>
  <c r="CMG19" i="8"/>
  <c r="CMF19" i="8"/>
  <c r="CME19" i="8"/>
  <c r="CMD19" i="8"/>
  <c r="CMC19" i="8"/>
  <c r="CMB19" i="8"/>
  <c r="CMA19" i="8"/>
  <c r="CLZ19" i="8"/>
  <c r="CLY19" i="8"/>
  <c r="CLX19" i="8"/>
  <c r="CLW19" i="8"/>
  <c r="CLV19" i="8"/>
  <c r="CLU19" i="8"/>
  <c r="CLT19" i="8"/>
  <c r="CLS19" i="8"/>
  <c r="CLR19" i="8"/>
  <c r="CLQ19" i="8"/>
  <c r="CLP19" i="8"/>
  <c r="CLO19" i="8"/>
  <c r="CLN19" i="8"/>
  <c r="CLM19" i="8"/>
  <c r="CLL19" i="8"/>
  <c r="CLK19" i="8"/>
  <c r="CLJ19" i="8"/>
  <c r="CLI19" i="8"/>
  <c r="CLH19" i="8"/>
  <c r="CLG19" i="8"/>
  <c r="CLF19" i="8"/>
  <c r="CLE19" i="8"/>
  <c r="CLD19" i="8"/>
  <c r="CLC19" i="8"/>
  <c r="CLB19" i="8"/>
  <c r="CLA19" i="8"/>
  <c r="CKZ19" i="8"/>
  <c r="CKY19" i="8"/>
  <c r="CKX19" i="8"/>
  <c r="CKW19" i="8"/>
  <c r="CKV19" i="8"/>
  <c r="CKU19" i="8"/>
  <c r="CKT19" i="8"/>
  <c r="CKS19" i="8"/>
  <c r="CKR19" i="8"/>
  <c r="CKQ19" i="8"/>
  <c r="CKP19" i="8"/>
  <c r="CKO19" i="8"/>
  <c r="CKN19" i="8"/>
  <c r="CKM19" i="8"/>
  <c r="CKL19" i="8"/>
  <c r="CKK19" i="8"/>
  <c r="CKJ19" i="8"/>
  <c r="CKI19" i="8"/>
  <c r="CKH19" i="8"/>
  <c r="CKG19" i="8"/>
  <c r="CKF19" i="8"/>
  <c r="CKE19" i="8"/>
  <c r="CKD19" i="8"/>
  <c r="CKC19" i="8"/>
  <c r="CKB19" i="8"/>
  <c r="CKA19" i="8"/>
  <c r="CJZ19" i="8"/>
  <c r="CJY19" i="8"/>
  <c r="CJX19" i="8"/>
  <c r="CJW19" i="8"/>
  <c r="CJV19" i="8"/>
  <c r="CJU19" i="8"/>
  <c r="CJT19" i="8"/>
  <c r="CJS19" i="8"/>
  <c r="CJR19" i="8"/>
  <c r="CJQ19" i="8"/>
  <c r="CJP19" i="8"/>
  <c r="CJO19" i="8"/>
  <c r="CJN19" i="8"/>
  <c r="CJM19" i="8"/>
  <c r="CJL19" i="8"/>
  <c r="CJK19" i="8"/>
  <c r="CJJ19" i="8"/>
  <c r="CJI19" i="8"/>
  <c r="CJH19" i="8"/>
  <c r="CJG19" i="8"/>
  <c r="CJF19" i="8"/>
  <c r="CJE19" i="8"/>
  <c r="CJD19" i="8"/>
  <c r="CJC19" i="8"/>
  <c r="CJB19" i="8"/>
  <c r="CJA19" i="8"/>
  <c r="CIZ19" i="8"/>
  <c r="CIY19" i="8"/>
  <c r="CIX19" i="8"/>
  <c r="CIW19" i="8"/>
  <c r="CIV19" i="8"/>
  <c r="CIU19" i="8"/>
  <c r="CIT19" i="8"/>
  <c r="CIS19" i="8"/>
  <c r="CIR19" i="8"/>
  <c r="CIQ19" i="8"/>
  <c r="CIP19" i="8"/>
  <c r="CIO19" i="8"/>
  <c r="CIN19" i="8"/>
  <c r="CIM19" i="8"/>
  <c r="CIL19" i="8"/>
  <c r="CIK19" i="8"/>
  <c r="CIJ19" i="8"/>
  <c r="CII19" i="8"/>
  <c r="CIH19" i="8"/>
  <c r="CIG19" i="8"/>
  <c r="CIF19" i="8"/>
  <c r="CIE19" i="8"/>
  <c r="CID19" i="8"/>
  <c r="CIC19" i="8"/>
  <c r="CIB19" i="8"/>
  <c r="CIA19" i="8"/>
  <c r="CHZ19" i="8"/>
  <c r="CHY19" i="8"/>
  <c r="CHX19" i="8"/>
  <c r="CHW19" i="8"/>
  <c r="CHV19" i="8"/>
  <c r="CHU19" i="8"/>
  <c r="CHT19" i="8"/>
  <c r="CHS19" i="8"/>
  <c r="CHR19" i="8"/>
  <c r="CHQ19" i="8"/>
  <c r="CHP19" i="8"/>
  <c r="CHO19" i="8"/>
  <c r="CHN19" i="8"/>
  <c r="CHM19" i="8"/>
  <c r="CHL19" i="8"/>
  <c r="CHK19" i="8"/>
  <c r="CHJ19" i="8"/>
  <c r="CHI19" i="8"/>
  <c r="CHH19" i="8"/>
  <c r="CHG19" i="8"/>
  <c r="CHF19" i="8"/>
  <c r="CHE19" i="8"/>
  <c r="CHD19" i="8"/>
  <c r="CHC19" i="8"/>
  <c r="CHB19" i="8"/>
  <c r="CHA19" i="8"/>
  <c r="CGZ19" i="8"/>
  <c r="CGY19" i="8"/>
  <c r="CGX19" i="8"/>
  <c r="CGW19" i="8"/>
  <c r="CGV19" i="8"/>
  <c r="CGU19" i="8"/>
  <c r="CGT19" i="8"/>
  <c r="CGS19" i="8"/>
  <c r="CGR19" i="8"/>
  <c r="CGQ19" i="8"/>
  <c r="CGP19" i="8"/>
  <c r="CGO19" i="8"/>
  <c r="CGN19" i="8"/>
  <c r="CGM19" i="8"/>
  <c r="CGL19" i="8"/>
  <c r="CGK19" i="8"/>
  <c r="CGJ19" i="8"/>
  <c r="CGI19" i="8"/>
  <c r="CGH19" i="8"/>
  <c r="CGG19" i="8"/>
  <c r="CGF19" i="8"/>
  <c r="CGE19" i="8"/>
  <c r="CGD19" i="8"/>
  <c r="CGC19" i="8"/>
  <c r="CGB19" i="8"/>
  <c r="CGA19" i="8"/>
  <c r="CFZ19" i="8"/>
  <c r="CFY19" i="8"/>
  <c r="CFX19" i="8"/>
  <c r="CFW19" i="8"/>
  <c r="CFV19" i="8"/>
  <c r="CFU19" i="8"/>
  <c r="CFT19" i="8"/>
  <c r="CFS19" i="8"/>
  <c r="CFR19" i="8"/>
  <c r="CFQ19" i="8"/>
  <c r="CFP19" i="8"/>
  <c r="CFO19" i="8"/>
  <c r="CFN19" i="8"/>
  <c r="CFM19" i="8"/>
  <c r="CFL19" i="8"/>
  <c r="CFK19" i="8"/>
  <c r="CFJ19" i="8"/>
  <c r="CFI19" i="8"/>
  <c r="CFH19" i="8"/>
  <c r="CFG19" i="8"/>
  <c r="CFF19" i="8"/>
  <c r="CFE19" i="8"/>
  <c r="CFD19" i="8"/>
  <c r="CFC19" i="8"/>
  <c r="CFB19" i="8"/>
  <c r="CFA19" i="8"/>
  <c r="CEZ19" i="8"/>
  <c r="CEY19" i="8"/>
  <c r="CEX19" i="8"/>
  <c r="CEW19" i="8"/>
  <c r="CEV19" i="8"/>
  <c r="CEU19" i="8"/>
  <c r="CET19" i="8"/>
  <c r="CES19" i="8"/>
  <c r="CER19" i="8"/>
  <c r="CEQ19" i="8"/>
  <c r="CEP19" i="8"/>
  <c r="CEO19" i="8"/>
  <c r="CEN19" i="8"/>
  <c r="CEM19" i="8"/>
  <c r="CEL19" i="8"/>
  <c r="CEK19" i="8"/>
  <c r="CEJ19" i="8"/>
  <c r="CEI19" i="8"/>
  <c r="CEH19" i="8"/>
  <c r="CEG19" i="8"/>
  <c r="CEF19" i="8"/>
  <c r="CEE19" i="8"/>
  <c r="CED19" i="8"/>
  <c r="CEC19" i="8"/>
  <c r="CEB19" i="8"/>
  <c r="CEA19" i="8"/>
  <c r="CDZ19" i="8"/>
  <c r="CDY19" i="8"/>
  <c r="CDX19" i="8"/>
  <c r="CDW19" i="8"/>
  <c r="CDV19" i="8"/>
  <c r="CDU19" i="8"/>
  <c r="CDT19" i="8"/>
  <c r="CDS19" i="8"/>
  <c r="CDR19" i="8"/>
  <c r="CDQ19" i="8"/>
  <c r="CDP19" i="8"/>
  <c r="CDO19" i="8"/>
  <c r="CDN19" i="8"/>
  <c r="CDM19" i="8"/>
  <c r="CDL19" i="8"/>
  <c r="CDK19" i="8"/>
  <c r="CDJ19" i="8"/>
  <c r="CDI19" i="8"/>
  <c r="CDH19" i="8"/>
  <c r="CDG19" i="8"/>
  <c r="CDF19" i="8"/>
  <c r="CDE19" i="8"/>
  <c r="CDD19" i="8"/>
  <c r="CDC19" i="8"/>
  <c r="CDB19" i="8"/>
  <c r="CDA19" i="8"/>
  <c r="CCZ19" i="8"/>
  <c r="CCY19" i="8"/>
  <c r="CCX19" i="8"/>
  <c r="CCW19" i="8"/>
  <c r="CCV19" i="8"/>
  <c r="CCU19" i="8"/>
  <c r="CCT19" i="8"/>
  <c r="CCS19" i="8"/>
  <c r="CCR19" i="8"/>
  <c r="CCQ19" i="8"/>
  <c r="CCP19" i="8"/>
  <c r="CCO19" i="8"/>
  <c r="CCN19" i="8"/>
  <c r="CCM19" i="8"/>
  <c r="CCL19" i="8"/>
  <c r="CCK19" i="8"/>
  <c r="CCJ19" i="8"/>
  <c r="CCI19" i="8"/>
  <c r="CCH19" i="8"/>
  <c r="CCG19" i="8"/>
  <c r="CCF19" i="8"/>
  <c r="CCE19" i="8"/>
  <c r="CCD19" i="8"/>
  <c r="CCC19" i="8"/>
  <c r="CCB19" i="8"/>
  <c r="CCA19" i="8"/>
  <c r="CBZ19" i="8"/>
  <c r="CBY19" i="8"/>
  <c r="CBX19" i="8"/>
  <c r="CBW19" i="8"/>
  <c r="CBV19" i="8"/>
  <c r="CBU19" i="8"/>
  <c r="CBT19" i="8"/>
  <c r="CBS19" i="8"/>
  <c r="CBR19" i="8"/>
  <c r="CBQ19" i="8"/>
  <c r="CBP19" i="8"/>
  <c r="CBO19" i="8"/>
  <c r="CBN19" i="8"/>
  <c r="CBM19" i="8"/>
  <c r="CBL19" i="8"/>
  <c r="CBK19" i="8"/>
  <c r="CBJ19" i="8"/>
  <c r="CBI19" i="8"/>
  <c r="CBH19" i="8"/>
  <c r="CBG19" i="8"/>
  <c r="CBF19" i="8"/>
  <c r="CBE19" i="8"/>
  <c r="CBD19" i="8"/>
  <c r="CBC19" i="8"/>
  <c r="CBB19" i="8"/>
  <c r="CBA19" i="8"/>
  <c r="CAZ19" i="8"/>
  <c r="CAY19" i="8"/>
  <c r="CAX19" i="8"/>
  <c r="CAW19" i="8"/>
  <c r="CAV19" i="8"/>
  <c r="CAU19" i="8"/>
  <c r="CAT19" i="8"/>
  <c r="CAS19" i="8"/>
  <c r="CAR19" i="8"/>
  <c r="CAQ19" i="8"/>
  <c r="CAP19" i="8"/>
  <c r="CAO19" i="8"/>
  <c r="CAN19" i="8"/>
  <c r="CAM19" i="8"/>
  <c r="CAL19" i="8"/>
  <c r="CAK19" i="8"/>
  <c r="CAJ19" i="8"/>
  <c r="CAI19" i="8"/>
  <c r="CAH19" i="8"/>
  <c r="CAG19" i="8"/>
  <c r="CAF19" i="8"/>
  <c r="CAE19" i="8"/>
  <c r="CAD19" i="8"/>
  <c r="CAC19" i="8"/>
  <c r="CAB19" i="8"/>
  <c r="CAA19" i="8"/>
  <c r="BZZ19" i="8"/>
  <c r="BZY19" i="8"/>
  <c r="BZX19" i="8"/>
  <c r="BZW19" i="8"/>
  <c r="BZV19" i="8"/>
  <c r="BZU19" i="8"/>
  <c r="BZT19" i="8"/>
  <c r="BZS19" i="8"/>
  <c r="BZR19" i="8"/>
  <c r="BZQ19" i="8"/>
  <c r="BZP19" i="8"/>
  <c r="BZO19" i="8"/>
  <c r="BZN19" i="8"/>
  <c r="BZM19" i="8"/>
  <c r="BZL19" i="8"/>
  <c r="BZK19" i="8"/>
  <c r="BZJ19" i="8"/>
  <c r="BZI19" i="8"/>
  <c r="BZH19" i="8"/>
  <c r="BZG19" i="8"/>
  <c r="BZF19" i="8"/>
  <c r="BZE19" i="8"/>
  <c r="BZD19" i="8"/>
  <c r="BZC19" i="8"/>
  <c r="BZB19" i="8"/>
  <c r="BZA19" i="8"/>
  <c r="BYZ19" i="8"/>
  <c r="BYY19" i="8"/>
  <c r="BYX19" i="8"/>
  <c r="BYW19" i="8"/>
  <c r="BYV19" i="8"/>
  <c r="BYU19" i="8"/>
  <c r="BYT19" i="8"/>
  <c r="BYS19" i="8"/>
  <c r="BYR19" i="8"/>
  <c r="BYQ19" i="8"/>
  <c r="BYP19" i="8"/>
  <c r="BYO19" i="8"/>
  <c r="BYN19" i="8"/>
  <c r="BYM19" i="8"/>
  <c r="BYL19" i="8"/>
  <c r="BYK19" i="8"/>
  <c r="BYJ19" i="8"/>
  <c r="BYI19" i="8"/>
  <c r="BYH19" i="8"/>
  <c r="BYG19" i="8"/>
  <c r="BYF19" i="8"/>
  <c r="BYE19" i="8"/>
  <c r="BYD19" i="8"/>
  <c r="BYC19" i="8"/>
  <c r="BYB19" i="8"/>
  <c r="BYA19" i="8"/>
  <c r="BXZ19" i="8"/>
  <c r="BXY19" i="8"/>
  <c r="BXX19" i="8"/>
  <c r="BXW19" i="8"/>
  <c r="BXV19" i="8"/>
  <c r="BXU19" i="8"/>
  <c r="BXT19" i="8"/>
  <c r="BXS19" i="8"/>
  <c r="BXR19" i="8"/>
  <c r="BXQ19" i="8"/>
  <c r="BXP19" i="8"/>
  <c r="BXO19" i="8"/>
  <c r="BXN19" i="8"/>
  <c r="BXM19" i="8"/>
  <c r="BXL19" i="8"/>
  <c r="BXK19" i="8"/>
  <c r="BXJ19" i="8"/>
  <c r="BXI19" i="8"/>
  <c r="BXH19" i="8"/>
  <c r="BXG19" i="8"/>
  <c r="BXF19" i="8"/>
  <c r="BXE19" i="8"/>
  <c r="BXD19" i="8"/>
  <c r="BXC19" i="8"/>
  <c r="BXB19" i="8"/>
  <c r="BXA19" i="8"/>
  <c r="BWZ19" i="8"/>
  <c r="BWY19" i="8"/>
  <c r="BWX19" i="8"/>
  <c r="BWW19" i="8"/>
  <c r="BWV19" i="8"/>
  <c r="BWU19" i="8"/>
  <c r="BWT19" i="8"/>
  <c r="BWS19" i="8"/>
  <c r="BWR19" i="8"/>
  <c r="BWQ19" i="8"/>
  <c r="BWP19" i="8"/>
  <c r="BWO19" i="8"/>
  <c r="BWN19" i="8"/>
  <c r="BWM19" i="8"/>
  <c r="BWL19" i="8"/>
  <c r="BWK19" i="8"/>
  <c r="BWJ19" i="8"/>
  <c r="BWI19" i="8"/>
  <c r="BWH19" i="8"/>
  <c r="BWG19" i="8"/>
  <c r="BWF19" i="8"/>
  <c r="BWE19" i="8"/>
  <c r="BWD19" i="8"/>
  <c r="BWC19" i="8"/>
  <c r="BWB19" i="8"/>
  <c r="BWA19" i="8"/>
  <c r="BVZ19" i="8"/>
  <c r="BVY19" i="8"/>
  <c r="BVX19" i="8"/>
  <c r="BVW19" i="8"/>
  <c r="BVV19" i="8"/>
  <c r="BVU19" i="8"/>
  <c r="BVT19" i="8"/>
  <c r="BVS19" i="8"/>
  <c r="BVR19" i="8"/>
  <c r="BVQ19" i="8"/>
  <c r="BVP19" i="8"/>
  <c r="BVO19" i="8"/>
  <c r="BVN19" i="8"/>
  <c r="BVM19" i="8"/>
  <c r="BVL19" i="8"/>
  <c r="BVK19" i="8"/>
  <c r="BVJ19" i="8"/>
  <c r="BVI19" i="8"/>
  <c r="BVH19" i="8"/>
  <c r="BVG19" i="8"/>
  <c r="BVF19" i="8"/>
  <c r="BVE19" i="8"/>
  <c r="BVD19" i="8"/>
  <c r="BVC19" i="8"/>
  <c r="BVB19" i="8"/>
  <c r="BVA19" i="8"/>
  <c r="BUZ19" i="8"/>
  <c r="BUY19" i="8"/>
  <c r="BUX19" i="8"/>
  <c r="BUW19" i="8"/>
  <c r="BUV19" i="8"/>
  <c r="BUU19" i="8"/>
  <c r="BUT19" i="8"/>
  <c r="BUS19" i="8"/>
  <c r="BUR19" i="8"/>
  <c r="BUQ19" i="8"/>
  <c r="BUP19" i="8"/>
  <c r="BUO19" i="8"/>
  <c r="BUN19" i="8"/>
  <c r="BUM19" i="8"/>
  <c r="BUL19" i="8"/>
  <c r="BUK19" i="8"/>
  <c r="BUJ19" i="8"/>
  <c r="BUI19" i="8"/>
  <c r="BUH19" i="8"/>
  <c r="BUG19" i="8"/>
  <c r="BUF19" i="8"/>
  <c r="BUE19" i="8"/>
  <c r="BUD19" i="8"/>
  <c r="BUC19" i="8"/>
  <c r="BUB19" i="8"/>
  <c r="BUA19" i="8"/>
  <c r="BTZ19" i="8"/>
  <c r="BTY19" i="8"/>
  <c r="BTX19" i="8"/>
  <c r="BTW19" i="8"/>
  <c r="BTV19" i="8"/>
  <c r="BTU19" i="8"/>
  <c r="BTT19" i="8"/>
  <c r="BTS19" i="8"/>
  <c r="BTR19" i="8"/>
  <c r="BTQ19" i="8"/>
  <c r="BTP19" i="8"/>
  <c r="BTO19" i="8"/>
  <c r="BTN19" i="8"/>
  <c r="BTM19" i="8"/>
  <c r="BTL19" i="8"/>
  <c r="BTK19" i="8"/>
  <c r="BTJ19" i="8"/>
  <c r="BTI19" i="8"/>
  <c r="BTH19" i="8"/>
  <c r="BTG19" i="8"/>
  <c r="BTF19" i="8"/>
  <c r="BTE19" i="8"/>
  <c r="BTD19" i="8"/>
  <c r="BTC19" i="8"/>
  <c r="BTB19" i="8"/>
  <c r="BTA19" i="8"/>
  <c r="BSZ19" i="8"/>
  <c r="BSY19" i="8"/>
  <c r="BSX19" i="8"/>
  <c r="BSW19" i="8"/>
  <c r="BSV19" i="8"/>
  <c r="BSU19" i="8"/>
  <c r="BST19" i="8"/>
  <c r="BSS19" i="8"/>
  <c r="BSR19" i="8"/>
  <c r="BSQ19" i="8"/>
  <c r="BSP19" i="8"/>
  <c r="BSO19" i="8"/>
  <c r="BSN19" i="8"/>
  <c r="BSM19" i="8"/>
  <c r="BSL19" i="8"/>
  <c r="BSK19" i="8"/>
  <c r="BSJ19" i="8"/>
  <c r="BSI19" i="8"/>
  <c r="BSH19" i="8"/>
  <c r="BSG19" i="8"/>
  <c r="BSF19" i="8"/>
  <c r="BSE19" i="8"/>
  <c r="BSD19" i="8"/>
  <c r="BSC19" i="8"/>
  <c r="BSB19" i="8"/>
  <c r="BSA19" i="8"/>
  <c r="BRZ19" i="8"/>
  <c r="BRY19" i="8"/>
  <c r="BRX19" i="8"/>
  <c r="BRW19" i="8"/>
  <c r="BRV19" i="8"/>
  <c r="BRU19" i="8"/>
  <c r="BRT19" i="8"/>
  <c r="BRS19" i="8"/>
  <c r="BRR19" i="8"/>
  <c r="BRQ19" i="8"/>
  <c r="BRP19" i="8"/>
  <c r="BRO19" i="8"/>
  <c r="BRN19" i="8"/>
  <c r="BRM19" i="8"/>
  <c r="BRL19" i="8"/>
  <c r="BRK19" i="8"/>
  <c r="BRJ19" i="8"/>
  <c r="BRI19" i="8"/>
  <c r="BRH19" i="8"/>
  <c r="BRG19" i="8"/>
  <c r="BRF19" i="8"/>
  <c r="BRE19" i="8"/>
  <c r="BRD19" i="8"/>
  <c r="BRC19" i="8"/>
  <c r="BRB19" i="8"/>
  <c r="BRA19" i="8"/>
  <c r="BQZ19" i="8"/>
  <c r="BQY19" i="8"/>
  <c r="BQX19" i="8"/>
  <c r="BQW19" i="8"/>
  <c r="BQV19" i="8"/>
  <c r="BQU19" i="8"/>
  <c r="BQT19" i="8"/>
  <c r="BQS19" i="8"/>
  <c r="BQR19" i="8"/>
  <c r="BQQ19" i="8"/>
  <c r="BQP19" i="8"/>
  <c r="BQO19" i="8"/>
  <c r="BQN19" i="8"/>
  <c r="BQM19" i="8"/>
  <c r="BQL19" i="8"/>
  <c r="BQK19" i="8"/>
  <c r="BQJ19" i="8"/>
  <c r="BQI19" i="8"/>
  <c r="BQH19" i="8"/>
  <c r="BQG19" i="8"/>
  <c r="BQF19" i="8"/>
  <c r="BQE19" i="8"/>
  <c r="BQD19" i="8"/>
  <c r="BQC19" i="8"/>
  <c r="BQB19" i="8"/>
  <c r="BQA19" i="8"/>
  <c r="BPZ19" i="8"/>
  <c r="BPY19" i="8"/>
  <c r="BPX19" i="8"/>
  <c r="BPW19" i="8"/>
  <c r="BPV19" i="8"/>
  <c r="BPU19" i="8"/>
  <c r="BPT19" i="8"/>
  <c r="BPS19" i="8"/>
  <c r="BPR19" i="8"/>
  <c r="BPQ19" i="8"/>
  <c r="BPP19" i="8"/>
  <c r="BPO19" i="8"/>
  <c r="BPN19" i="8"/>
  <c r="BPM19" i="8"/>
  <c r="BPL19" i="8"/>
  <c r="BPK19" i="8"/>
  <c r="BPJ19" i="8"/>
  <c r="BPI19" i="8"/>
  <c r="BPH19" i="8"/>
  <c r="BPG19" i="8"/>
  <c r="BPF19" i="8"/>
  <c r="BPE19" i="8"/>
  <c r="BPD19" i="8"/>
  <c r="BPC19" i="8"/>
  <c r="BPB19" i="8"/>
  <c r="BPA19" i="8"/>
  <c r="BOZ19" i="8"/>
  <c r="BOY19" i="8"/>
  <c r="BOX19" i="8"/>
  <c r="BOW19" i="8"/>
  <c r="BOV19" i="8"/>
  <c r="BOU19" i="8"/>
  <c r="BOT19" i="8"/>
  <c r="BOS19" i="8"/>
  <c r="BOR19" i="8"/>
  <c r="BOQ19" i="8"/>
  <c r="BOP19" i="8"/>
  <c r="BOO19" i="8"/>
  <c r="BON19" i="8"/>
  <c r="BOM19" i="8"/>
  <c r="BOL19" i="8"/>
  <c r="BOK19" i="8"/>
  <c r="BOJ19" i="8"/>
  <c r="BOI19" i="8"/>
  <c r="BOH19" i="8"/>
  <c r="BOG19" i="8"/>
  <c r="BOF19" i="8"/>
  <c r="BOE19" i="8"/>
  <c r="BOD19" i="8"/>
  <c r="BOC19" i="8"/>
  <c r="BOB19" i="8"/>
  <c r="BOA19" i="8"/>
  <c r="BNZ19" i="8"/>
  <c r="BNY19" i="8"/>
  <c r="BNX19" i="8"/>
  <c r="BNW19" i="8"/>
  <c r="BNV19" i="8"/>
  <c r="BNU19" i="8"/>
  <c r="BNT19" i="8"/>
  <c r="BNS19" i="8"/>
  <c r="BNR19" i="8"/>
  <c r="BNQ19" i="8"/>
  <c r="BNP19" i="8"/>
  <c r="BNO19" i="8"/>
  <c r="BNN19" i="8"/>
  <c r="BNM19" i="8"/>
  <c r="BNL19" i="8"/>
  <c r="BNK19" i="8"/>
  <c r="BNJ19" i="8"/>
  <c r="BNI19" i="8"/>
  <c r="BNH19" i="8"/>
  <c r="BNG19" i="8"/>
  <c r="BNF19" i="8"/>
  <c r="BNE19" i="8"/>
  <c r="BND19" i="8"/>
  <c r="BNC19" i="8"/>
  <c r="BNB19" i="8"/>
  <c r="BNA19" i="8"/>
  <c r="BMZ19" i="8"/>
  <c r="BMY19" i="8"/>
  <c r="BMX19" i="8"/>
  <c r="BMW19" i="8"/>
  <c r="BMV19" i="8"/>
  <c r="BMU19" i="8"/>
  <c r="BMT19" i="8"/>
  <c r="BMS19" i="8"/>
  <c r="BMR19" i="8"/>
  <c r="BMQ19" i="8"/>
  <c r="BMP19" i="8"/>
  <c r="BMO19" i="8"/>
  <c r="BMN19" i="8"/>
  <c r="BMM19" i="8"/>
  <c r="BML19" i="8"/>
  <c r="BMK19" i="8"/>
  <c r="BMJ19" i="8"/>
  <c r="BMI19" i="8"/>
  <c r="BMH19" i="8"/>
  <c r="BMG19" i="8"/>
  <c r="BMF19" i="8"/>
  <c r="BME19" i="8"/>
  <c r="BMD19" i="8"/>
  <c r="BMC19" i="8"/>
  <c r="BMB19" i="8"/>
  <c r="BMA19" i="8"/>
  <c r="BLZ19" i="8"/>
  <c r="BLY19" i="8"/>
  <c r="BLX19" i="8"/>
  <c r="BLW19" i="8"/>
  <c r="BLV19" i="8"/>
  <c r="BLU19" i="8"/>
  <c r="BLT19" i="8"/>
  <c r="BLS19" i="8"/>
  <c r="BLR19" i="8"/>
  <c r="BLQ19" i="8"/>
  <c r="BLP19" i="8"/>
  <c r="BLO19" i="8"/>
  <c r="BLN19" i="8"/>
  <c r="BLM19" i="8"/>
  <c r="BLL19" i="8"/>
  <c r="BLK19" i="8"/>
  <c r="BLJ19" i="8"/>
  <c r="BLI19" i="8"/>
  <c r="BLH19" i="8"/>
  <c r="BLG19" i="8"/>
  <c r="BLF19" i="8"/>
  <c r="BLE19" i="8"/>
  <c r="BLD19" i="8"/>
  <c r="BLC19" i="8"/>
  <c r="BLB19" i="8"/>
  <c r="BLA19" i="8"/>
  <c r="BKZ19" i="8"/>
  <c r="BKY19" i="8"/>
  <c r="BKX19" i="8"/>
  <c r="BKW19" i="8"/>
  <c r="BKV19" i="8"/>
  <c r="BKU19" i="8"/>
  <c r="BKT19" i="8"/>
  <c r="BKS19" i="8"/>
  <c r="BKR19" i="8"/>
  <c r="BKQ19" i="8"/>
  <c r="BKP19" i="8"/>
  <c r="BKO19" i="8"/>
  <c r="BKN19" i="8"/>
  <c r="BKM19" i="8"/>
  <c r="BKL19" i="8"/>
  <c r="BKK19" i="8"/>
  <c r="BKJ19" i="8"/>
  <c r="BKI19" i="8"/>
  <c r="BKH19" i="8"/>
  <c r="BKG19" i="8"/>
  <c r="BKF19" i="8"/>
  <c r="BKE19" i="8"/>
  <c r="BKD19" i="8"/>
  <c r="BKC19" i="8"/>
  <c r="BKB19" i="8"/>
  <c r="BKA19" i="8"/>
  <c r="BJZ19" i="8"/>
  <c r="BJY19" i="8"/>
  <c r="BJX19" i="8"/>
  <c r="BJW19" i="8"/>
  <c r="BJV19" i="8"/>
  <c r="BJU19" i="8"/>
  <c r="BJT19" i="8"/>
  <c r="BJS19" i="8"/>
  <c r="BJR19" i="8"/>
  <c r="BJQ19" i="8"/>
  <c r="BJP19" i="8"/>
  <c r="BJO19" i="8"/>
  <c r="BJN19" i="8"/>
  <c r="BJM19" i="8"/>
  <c r="BJL19" i="8"/>
  <c r="BJK19" i="8"/>
  <c r="BJJ19" i="8"/>
  <c r="BJI19" i="8"/>
  <c r="BJH19" i="8"/>
  <c r="BJG19" i="8"/>
  <c r="BJF19" i="8"/>
  <c r="BJE19" i="8"/>
  <c r="BJD19" i="8"/>
  <c r="BJC19" i="8"/>
  <c r="BJB19" i="8"/>
  <c r="BJA19" i="8"/>
  <c r="BIZ19" i="8"/>
  <c r="BIY19" i="8"/>
  <c r="BIX19" i="8"/>
  <c r="BIW19" i="8"/>
  <c r="BIV19" i="8"/>
  <c r="BIU19" i="8"/>
  <c r="BIT19" i="8"/>
  <c r="BIS19" i="8"/>
  <c r="BIR19" i="8"/>
  <c r="BIQ19" i="8"/>
  <c r="BIP19" i="8"/>
  <c r="BIO19" i="8"/>
  <c r="BIN19" i="8"/>
  <c r="BIM19" i="8"/>
  <c r="BIL19" i="8"/>
  <c r="BIK19" i="8"/>
  <c r="BIJ19" i="8"/>
  <c r="BII19" i="8"/>
  <c r="BIH19" i="8"/>
  <c r="BIG19" i="8"/>
  <c r="BIF19" i="8"/>
  <c r="BIE19" i="8"/>
  <c r="BID19" i="8"/>
  <c r="BIC19" i="8"/>
  <c r="BIB19" i="8"/>
  <c r="BIA19" i="8"/>
  <c r="BHZ19" i="8"/>
  <c r="BHY19" i="8"/>
  <c r="BHX19" i="8"/>
  <c r="BHW19" i="8"/>
  <c r="BHV19" i="8"/>
  <c r="BHU19" i="8"/>
  <c r="BHT19" i="8"/>
  <c r="BHS19" i="8"/>
  <c r="BHR19" i="8"/>
  <c r="BHQ19" i="8"/>
  <c r="BHP19" i="8"/>
  <c r="BHO19" i="8"/>
  <c r="BHN19" i="8"/>
  <c r="BHM19" i="8"/>
  <c r="BHL19" i="8"/>
  <c r="BHK19" i="8"/>
  <c r="BHJ19" i="8"/>
  <c r="BHI19" i="8"/>
  <c r="BHH19" i="8"/>
  <c r="BHG19" i="8"/>
  <c r="BHF19" i="8"/>
  <c r="BHE19" i="8"/>
  <c r="BHD19" i="8"/>
  <c r="BHC19" i="8"/>
  <c r="BHB19" i="8"/>
  <c r="BHA19" i="8"/>
  <c r="BGZ19" i="8"/>
  <c r="BGY19" i="8"/>
  <c r="BGX19" i="8"/>
  <c r="BGW19" i="8"/>
  <c r="BGV19" i="8"/>
  <c r="BGU19" i="8"/>
  <c r="BGT19" i="8"/>
  <c r="BGS19" i="8"/>
  <c r="BGR19" i="8"/>
  <c r="BGQ19" i="8"/>
  <c r="BGP19" i="8"/>
  <c r="BGO19" i="8"/>
  <c r="BGN19" i="8"/>
  <c r="BGM19" i="8"/>
  <c r="BGL19" i="8"/>
  <c r="BGK19" i="8"/>
  <c r="BGJ19" i="8"/>
  <c r="BGI19" i="8"/>
  <c r="BGH19" i="8"/>
  <c r="BGG19" i="8"/>
  <c r="BGF19" i="8"/>
  <c r="BGE19" i="8"/>
  <c r="BGD19" i="8"/>
  <c r="BGC19" i="8"/>
  <c r="BGB19" i="8"/>
  <c r="BGA19" i="8"/>
  <c r="BFZ19" i="8"/>
  <c r="BFY19" i="8"/>
  <c r="BFX19" i="8"/>
  <c r="BFW19" i="8"/>
  <c r="BFV19" i="8"/>
  <c r="BFU19" i="8"/>
  <c r="BFT19" i="8"/>
  <c r="BFS19" i="8"/>
  <c r="BFR19" i="8"/>
  <c r="BFQ19" i="8"/>
  <c r="BFP19" i="8"/>
  <c r="BFO19" i="8"/>
  <c r="BFN19" i="8"/>
  <c r="BFM19" i="8"/>
  <c r="BFL19" i="8"/>
  <c r="BFK19" i="8"/>
  <c r="BFJ19" i="8"/>
  <c r="BFI19" i="8"/>
  <c r="BFH19" i="8"/>
  <c r="BFG19" i="8"/>
  <c r="BFF19" i="8"/>
  <c r="BFE19" i="8"/>
  <c r="BFD19" i="8"/>
  <c r="BFC19" i="8"/>
  <c r="BFB19" i="8"/>
  <c r="BFA19" i="8"/>
  <c r="BEZ19" i="8"/>
  <c r="BEY19" i="8"/>
  <c r="BEX19" i="8"/>
  <c r="BEW19" i="8"/>
  <c r="BEV19" i="8"/>
  <c r="BEU19" i="8"/>
  <c r="BET19" i="8"/>
  <c r="BES19" i="8"/>
  <c r="BER19" i="8"/>
  <c r="BEQ19" i="8"/>
  <c r="BEP19" i="8"/>
  <c r="BEO19" i="8"/>
  <c r="BEN19" i="8"/>
  <c r="BEM19" i="8"/>
  <c r="BEL19" i="8"/>
  <c r="BEK19" i="8"/>
  <c r="BEJ19" i="8"/>
  <c r="BEI19" i="8"/>
  <c r="BEH19" i="8"/>
  <c r="BEG19" i="8"/>
  <c r="BEF19" i="8"/>
  <c r="BEE19" i="8"/>
  <c r="BED19" i="8"/>
  <c r="BEC19" i="8"/>
  <c r="BEB19" i="8"/>
  <c r="BEA19" i="8"/>
  <c r="BDZ19" i="8"/>
  <c r="BDY19" i="8"/>
  <c r="BDX19" i="8"/>
  <c r="BDW19" i="8"/>
  <c r="BDV19" i="8"/>
  <c r="BDU19" i="8"/>
  <c r="BDT19" i="8"/>
  <c r="BDS19" i="8"/>
  <c r="BDR19" i="8"/>
  <c r="BDQ19" i="8"/>
  <c r="BDP19" i="8"/>
  <c r="BDO19" i="8"/>
  <c r="BDN19" i="8"/>
  <c r="BDM19" i="8"/>
  <c r="BDL19" i="8"/>
  <c r="BDK19" i="8"/>
  <c r="BDJ19" i="8"/>
  <c r="BDI19" i="8"/>
  <c r="BDH19" i="8"/>
  <c r="BDG19" i="8"/>
  <c r="BDF19" i="8"/>
  <c r="BDE19" i="8"/>
  <c r="BDD19" i="8"/>
  <c r="BDC19" i="8"/>
  <c r="BDB19" i="8"/>
  <c r="BDA19" i="8"/>
  <c r="BCZ19" i="8"/>
  <c r="BCY19" i="8"/>
  <c r="BCX19" i="8"/>
  <c r="BCW19" i="8"/>
  <c r="BCV19" i="8"/>
  <c r="BCU19" i="8"/>
  <c r="BCT19" i="8"/>
  <c r="BCS19" i="8"/>
  <c r="BCR19" i="8"/>
  <c r="BCQ19" i="8"/>
  <c r="BCP19" i="8"/>
  <c r="BCO19" i="8"/>
  <c r="BCN19" i="8"/>
  <c r="BCM19" i="8"/>
  <c r="BCL19" i="8"/>
  <c r="BCK19" i="8"/>
  <c r="BCJ19" i="8"/>
  <c r="BCI19" i="8"/>
  <c r="BCH19" i="8"/>
  <c r="BCG19" i="8"/>
  <c r="BCF19" i="8"/>
  <c r="BCE19" i="8"/>
  <c r="BCD19" i="8"/>
  <c r="BCC19" i="8"/>
  <c r="BCB19" i="8"/>
  <c r="BCA19" i="8"/>
  <c r="BBZ19" i="8"/>
  <c r="BBY19" i="8"/>
  <c r="BBX19" i="8"/>
  <c r="BBW19" i="8"/>
  <c r="BBV19" i="8"/>
  <c r="BBU19" i="8"/>
  <c r="BBT19" i="8"/>
  <c r="BBS19" i="8"/>
  <c r="BBR19" i="8"/>
  <c r="BBQ19" i="8"/>
  <c r="BBP19" i="8"/>
  <c r="BBO19" i="8"/>
  <c r="BBN19" i="8"/>
  <c r="BBM19" i="8"/>
  <c r="BBL19" i="8"/>
  <c r="BBK19" i="8"/>
  <c r="BBJ19" i="8"/>
  <c r="BBI19" i="8"/>
  <c r="BBH19" i="8"/>
  <c r="BBG19" i="8"/>
  <c r="BBF19" i="8"/>
  <c r="BBE19" i="8"/>
  <c r="BBD19" i="8"/>
  <c r="BBC19" i="8"/>
  <c r="BBB19" i="8"/>
  <c r="BBA19" i="8"/>
  <c r="BAZ19" i="8"/>
  <c r="BAY19" i="8"/>
  <c r="BAX19" i="8"/>
  <c r="BAW19" i="8"/>
  <c r="BAV19" i="8"/>
  <c r="BAU19" i="8"/>
  <c r="BAT19" i="8"/>
  <c r="BAS19" i="8"/>
  <c r="BAR19" i="8"/>
  <c r="BAQ19" i="8"/>
  <c r="BAP19" i="8"/>
  <c r="BAO19" i="8"/>
  <c r="BAN19" i="8"/>
  <c r="BAM19" i="8"/>
  <c r="BAL19" i="8"/>
  <c r="BAK19" i="8"/>
  <c r="BAJ19" i="8"/>
  <c r="BAI19" i="8"/>
  <c r="BAH19" i="8"/>
  <c r="BAG19" i="8"/>
  <c r="BAF19" i="8"/>
  <c r="BAE19" i="8"/>
  <c r="BAD19" i="8"/>
  <c r="BAC19" i="8"/>
  <c r="BAB19" i="8"/>
  <c r="BAA19" i="8"/>
  <c r="AZZ19" i="8"/>
  <c r="AZY19" i="8"/>
  <c r="AZX19" i="8"/>
  <c r="AZW19" i="8"/>
  <c r="AZV19" i="8"/>
  <c r="AZU19" i="8"/>
  <c r="AZT19" i="8"/>
  <c r="AZS19" i="8"/>
  <c r="AZR19" i="8"/>
  <c r="AZQ19" i="8"/>
  <c r="AZP19" i="8"/>
  <c r="AZO19" i="8"/>
  <c r="AZN19" i="8"/>
  <c r="AZM19" i="8"/>
  <c r="AZL19" i="8"/>
  <c r="AZK19" i="8"/>
  <c r="AZJ19" i="8"/>
  <c r="AZI19" i="8"/>
  <c r="AZH19" i="8"/>
  <c r="AZG19" i="8"/>
  <c r="AZF19" i="8"/>
  <c r="AZE19" i="8"/>
  <c r="AZD19" i="8"/>
  <c r="AZC19" i="8"/>
  <c r="AZB19" i="8"/>
  <c r="AZA19" i="8"/>
  <c r="AYZ19" i="8"/>
  <c r="AYY19" i="8"/>
  <c r="AYX19" i="8"/>
  <c r="AYW19" i="8"/>
  <c r="AYV19" i="8"/>
  <c r="AYU19" i="8"/>
  <c r="AYT19" i="8"/>
  <c r="AYS19" i="8"/>
  <c r="AYR19" i="8"/>
  <c r="AYQ19" i="8"/>
  <c r="AYP19" i="8"/>
  <c r="AYO19" i="8"/>
  <c r="AYN19" i="8"/>
  <c r="AYM19" i="8"/>
  <c r="AYL19" i="8"/>
  <c r="AYK19" i="8"/>
  <c r="AYJ19" i="8"/>
  <c r="AYI19" i="8"/>
  <c r="AYH19" i="8"/>
  <c r="AYG19" i="8"/>
  <c r="AYF19" i="8"/>
  <c r="AYE19" i="8"/>
  <c r="AYD19" i="8"/>
  <c r="AYC19" i="8"/>
  <c r="AYB19" i="8"/>
  <c r="AYA19" i="8"/>
  <c r="AXZ19" i="8"/>
  <c r="AXY19" i="8"/>
  <c r="AXX19" i="8"/>
  <c r="AXW19" i="8"/>
  <c r="AXV19" i="8"/>
  <c r="AXU19" i="8"/>
  <c r="AXT19" i="8"/>
  <c r="AXS19" i="8"/>
  <c r="AXR19" i="8"/>
  <c r="AXQ19" i="8"/>
  <c r="AXP19" i="8"/>
  <c r="AXO19" i="8"/>
  <c r="AXN19" i="8"/>
  <c r="AXM19" i="8"/>
  <c r="AXL19" i="8"/>
  <c r="AXK19" i="8"/>
  <c r="AXJ19" i="8"/>
  <c r="AXI19" i="8"/>
  <c r="AXH19" i="8"/>
  <c r="AXG19" i="8"/>
  <c r="AXF19" i="8"/>
  <c r="AXE19" i="8"/>
  <c r="AXD19" i="8"/>
  <c r="AXC19" i="8"/>
  <c r="AXB19" i="8"/>
  <c r="AXA19" i="8"/>
  <c r="AWZ19" i="8"/>
  <c r="AWY19" i="8"/>
  <c r="AWX19" i="8"/>
  <c r="AWW19" i="8"/>
  <c r="AWV19" i="8"/>
  <c r="AWU19" i="8"/>
  <c r="AWT19" i="8"/>
  <c r="AWS19" i="8"/>
  <c r="AWR19" i="8"/>
  <c r="AWQ19" i="8"/>
  <c r="AWP19" i="8"/>
  <c r="AWO19" i="8"/>
  <c r="AWN19" i="8"/>
  <c r="AWM19" i="8"/>
  <c r="AWL19" i="8"/>
  <c r="AWK19" i="8"/>
  <c r="AWJ19" i="8"/>
  <c r="AWI19" i="8"/>
  <c r="AWH19" i="8"/>
  <c r="AWG19" i="8"/>
  <c r="AWF19" i="8"/>
  <c r="AWE19" i="8"/>
  <c r="AWD19" i="8"/>
  <c r="AWC19" i="8"/>
  <c r="AWB19" i="8"/>
  <c r="AWA19" i="8"/>
  <c r="AVZ19" i="8"/>
  <c r="AVY19" i="8"/>
  <c r="AVX19" i="8"/>
  <c r="AVW19" i="8"/>
  <c r="AVV19" i="8"/>
  <c r="AVU19" i="8"/>
  <c r="AVT19" i="8"/>
  <c r="AVS19" i="8"/>
  <c r="AVR19" i="8"/>
  <c r="AVQ19" i="8"/>
  <c r="AVP19" i="8"/>
  <c r="AVO19" i="8"/>
  <c r="AVN19" i="8"/>
  <c r="AVM19" i="8"/>
  <c r="AVL19" i="8"/>
  <c r="AVK19" i="8"/>
  <c r="AVJ19" i="8"/>
  <c r="AVI19" i="8"/>
  <c r="AVH19" i="8"/>
  <c r="AVG19" i="8"/>
  <c r="AVF19" i="8"/>
  <c r="AVE19" i="8"/>
  <c r="AVD19" i="8"/>
  <c r="AVC19" i="8"/>
  <c r="AVB19" i="8"/>
  <c r="AVA19" i="8"/>
  <c r="AUZ19" i="8"/>
  <c r="AUY19" i="8"/>
  <c r="AUX19" i="8"/>
  <c r="AUW19" i="8"/>
  <c r="AUV19" i="8"/>
  <c r="AUU19" i="8"/>
  <c r="AUT19" i="8"/>
  <c r="AUS19" i="8"/>
  <c r="AUR19" i="8"/>
  <c r="AUQ19" i="8"/>
  <c r="AUP19" i="8"/>
  <c r="AUO19" i="8"/>
  <c r="AUN19" i="8"/>
  <c r="AUM19" i="8"/>
  <c r="AUL19" i="8"/>
  <c r="AUK19" i="8"/>
  <c r="AUJ19" i="8"/>
  <c r="AUI19" i="8"/>
  <c r="AUH19" i="8"/>
  <c r="AUG19" i="8"/>
  <c r="AUF19" i="8"/>
  <c r="AUE19" i="8"/>
  <c r="AUD19" i="8"/>
  <c r="AUC19" i="8"/>
  <c r="AUB19" i="8"/>
  <c r="AUA19" i="8"/>
  <c r="ATZ19" i="8"/>
  <c r="ATY19" i="8"/>
  <c r="ATX19" i="8"/>
  <c r="ATW19" i="8"/>
  <c r="ATV19" i="8"/>
  <c r="ATU19" i="8"/>
  <c r="ATT19" i="8"/>
  <c r="ATS19" i="8"/>
  <c r="ATR19" i="8"/>
  <c r="ATQ19" i="8"/>
  <c r="ATP19" i="8"/>
  <c r="ATO19" i="8"/>
  <c r="ATN19" i="8"/>
  <c r="ATM19" i="8"/>
  <c r="ATL19" i="8"/>
  <c r="ATK19" i="8"/>
  <c r="ATJ19" i="8"/>
  <c r="ATI19" i="8"/>
  <c r="ATH19" i="8"/>
  <c r="ATG19" i="8"/>
  <c r="ATF19" i="8"/>
  <c r="ATE19" i="8"/>
  <c r="ATD19" i="8"/>
  <c r="ATC19" i="8"/>
  <c r="ATB19" i="8"/>
  <c r="ATA19" i="8"/>
  <c r="ASZ19" i="8"/>
  <c r="ASY19" i="8"/>
  <c r="ASX19" i="8"/>
  <c r="ASW19" i="8"/>
  <c r="ASV19" i="8"/>
  <c r="ASU19" i="8"/>
  <c r="AST19" i="8"/>
  <c r="ASS19" i="8"/>
  <c r="ASR19" i="8"/>
  <c r="ASQ19" i="8"/>
  <c r="ASP19" i="8"/>
  <c r="ASO19" i="8"/>
  <c r="ASN19" i="8"/>
  <c r="ASM19" i="8"/>
  <c r="ASL19" i="8"/>
  <c r="ASK19" i="8"/>
  <c r="ASJ19" i="8"/>
  <c r="ASI19" i="8"/>
  <c r="ASH19" i="8"/>
  <c r="ASG19" i="8"/>
  <c r="ASF19" i="8"/>
  <c r="ASE19" i="8"/>
  <c r="ASD19" i="8"/>
  <c r="ASC19" i="8"/>
  <c r="ASB19" i="8"/>
  <c r="ASA19" i="8"/>
  <c r="ARZ19" i="8"/>
  <c r="ARY19" i="8"/>
  <c r="ARX19" i="8"/>
  <c r="ARW19" i="8"/>
  <c r="ARV19" i="8"/>
  <c r="ARU19" i="8"/>
  <c r="ART19" i="8"/>
  <c r="ARS19" i="8"/>
  <c r="ARR19" i="8"/>
  <c r="ARQ19" i="8"/>
  <c r="ARP19" i="8"/>
  <c r="ARO19" i="8"/>
  <c r="ARN19" i="8"/>
  <c r="ARM19" i="8"/>
  <c r="ARL19" i="8"/>
  <c r="ARK19" i="8"/>
  <c r="ARJ19" i="8"/>
  <c r="ARI19" i="8"/>
  <c r="ARH19" i="8"/>
  <c r="ARG19" i="8"/>
  <c r="ARF19" i="8"/>
  <c r="ARE19" i="8"/>
  <c r="ARD19" i="8"/>
  <c r="ARC19" i="8"/>
  <c r="ARB19" i="8"/>
  <c r="ARA19" i="8"/>
  <c r="AQZ19" i="8"/>
  <c r="AQY19" i="8"/>
  <c r="AQX19" i="8"/>
  <c r="AQW19" i="8"/>
  <c r="AQV19" i="8"/>
  <c r="AQU19" i="8"/>
  <c r="AQT19" i="8"/>
  <c r="AQS19" i="8"/>
  <c r="AQR19" i="8"/>
  <c r="AQQ19" i="8"/>
  <c r="AQP19" i="8"/>
  <c r="AQO19" i="8"/>
  <c r="AQN19" i="8"/>
  <c r="AQM19" i="8"/>
  <c r="AQL19" i="8"/>
  <c r="AQK19" i="8"/>
  <c r="AQJ19" i="8"/>
  <c r="AQI19" i="8"/>
  <c r="AQH19" i="8"/>
  <c r="AQG19" i="8"/>
  <c r="AQF19" i="8"/>
  <c r="AQE19" i="8"/>
  <c r="AQD19" i="8"/>
  <c r="AQC19" i="8"/>
  <c r="AQB19" i="8"/>
  <c r="AQA19" i="8"/>
  <c r="APZ19" i="8"/>
  <c r="APY19" i="8"/>
  <c r="APX19" i="8"/>
  <c r="APW19" i="8"/>
  <c r="APV19" i="8"/>
  <c r="APU19" i="8"/>
  <c r="APT19" i="8"/>
  <c r="APS19" i="8"/>
  <c r="APR19" i="8"/>
  <c r="APQ19" i="8"/>
  <c r="APP19" i="8"/>
  <c r="APO19" i="8"/>
  <c r="APN19" i="8"/>
  <c r="APM19" i="8"/>
  <c r="APL19" i="8"/>
  <c r="APK19" i="8"/>
  <c r="APJ19" i="8"/>
  <c r="API19" i="8"/>
  <c r="APH19" i="8"/>
  <c r="APG19" i="8"/>
  <c r="APF19" i="8"/>
  <c r="APE19" i="8"/>
  <c r="APD19" i="8"/>
  <c r="APC19" i="8"/>
  <c r="APB19" i="8"/>
  <c r="APA19" i="8"/>
  <c r="AOZ19" i="8"/>
  <c r="AOY19" i="8"/>
  <c r="AOX19" i="8"/>
  <c r="AOW19" i="8"/>
  <c r="AOV19" i="8"/>
  <c r="AOU19" i="8"/>
  <c r="AOT19" i="8"/>
  <c r="AOS19" i="8"/>
  <c r="AOR19" i="8"/>
  <c r="AOQ19" i="8"/>
  <c r="AOP19" i="8"/>
  <c r="AOO19" i="8"/>
  <c r="AON19" i="8"/>
  <c r="AOM19" i="8"/>
  <c r="AOL19" i="8"/>
  <c r="AOK19" i="8"/>
  <c r="AOJ19" i="8"/>
  <c r="AOI19" i="8"/>
  <c r="AOH19" i="8"/>
  <c r="AOG19" i="8"/>
  <c r="AOF19" i="8"/>
  <c r="AOE19" i="8"/>
  <c r="AOD19" i="8"/>
  <c r="AOC19" i="8"/>
  <c r="AOB19" i="8"/>
  <c r="AOA19" i="8"/>
  <c r="ANZ19" i="8"/>
  <c r="ANY19" i="8"/>
  <c r="ANX19" i="8"/>
  <c r="ANW19" i="8"/>
  <c r="ANV19" i="8"/>
  <c r="ANU19" i="8"/>
  <c r="ANT19" i="8"/>
  <c r="ANS19" i="8"/>
  <c r="ANR19" i="8"/>
  <c r="ANQ19" i="8"/>
  <c r="ANP19" i="8"/>
  <c r="ANO19" i="8"/>
  <c r="ANN19" i="8"/>
  <c r="ANM19" i="8"/>
  <c r="ANL19" i="8"/>
  <c r="ANK19" i="8"/>
  <c r="ANJ19" i="8"/>
  <c r="ANI19" i="8"/>
  <c r="ANH19" i="8"/>
  <c r="ANG19" i="8"/>
  <c r="ANF19" i="8"/>
  <c r="ANE19" i="8"/>
  <c r="AND19" i="8"/>
  <c r="ANC19" i="8"/>
  <c r="ANB19" i="8"/>
  <c r="ANA19" i="8"/>
  <c r="AMZ19" i="8"/>
  <c r="AMY19" i="8"/>
  <c r="AMX19" i="8"/>
  <c r="AMW19" i="8"/>
  <c r="AMV19" i="8"/>
  <c r="AMU19" i="8"/>
  <c r="AMT19" i="8"/>
  <c r="AMS19" i="8"/>
  <c r="AMR19" i="8"/>
  <c r="AMQ19" i="8"/>
  <c r="AMP19" i="8"/>
  <c r="AMO19" i="8"/>
  <c r="AMN19" i="8"/>
  <c r="AMM19" i="8"/>
  <c r="AML19" i="8"/>
  <c r="AMK19" i="8"/>
  <c r="AMJ19" i="8"/>
  <c r="AMI19" i="8"/>
  <c r="AMH19" i="8"/>
  <c r="AMG19" i="8"/>
  <c r="AMF19" i="8"/>
  <c r="AME19" i="8"/>
  <c r="AMD19" i="8"/>
  <c r="AMC19" i="8"/>
  <c r="AMB19" i="8"/>
  <c r="AMA19" i="8"/>
  <c r="ALZ19" i="8"/>
  <c r="ALY19" i="8"/>
  <c r="ALX19" i="8"/>
  <c r="ALW19" i="8"/>
  <c r="ALV19" i="8"/>
  <c r="ALU19" i="8"/>
  <c r="ALT19" i="8"/>
  <c r="ALS19" i="8"/>
  <c r="ALR19" i="8"/>
  <c r="ALQ19" i="8"/>
  <c r="ALP19" i="8"/>
  <c r="ALO19" i="8"/>
  <c r="ALN19" i="8"/>
  <c r="ALM19" i="8"/>
  <c r="ALL19" i="8"/>
  <c r="ALK19" i="8"/>
  <c r="ALJ19" i="8"/>
  <c r="ALI19" i="8"/>
  <c r="ALH19" i="8"/>
  <c r="ALG19" i="8"/>
  <c r="ALF19" i="8"/>
  <c r="ALE19" i="8"/>
  <c r="ALD19" i="8"/>
  <c r="ALC19" i="8"/>
  <c r="ALB19" i="8"/>
  <c r="ALA19" i="8"/>
  <c r="AKZ19" i="8"/>
  <c r="AKY19" i="8"/>
  <c r="AKX19" i="8"/>
  <c r="AKW19" i="8"/>
  <c r="AKV19" i="8"/>
  <c r="AKU19" i="8"/>
  <c r="AKT19" i="8"/>
  <c r="AKS19" i="8"/>
  <c r="AKR19" i="8"/>
  <c r="AKQ19" i="8"/>
  <c r="AKP19" i="8"/>
  <c r="AKO19" i="8"/>
  <c r="AKN19" i="8"/>
  <c r="AKM19" i="8"/>
  <c r="AKL19" i="8"/>
  <c r="AKK19" i="8"/>
  <c r="AKJ19" i="8"/>
  <c r="AKI19" i="8"/>
  <c r="AKH19" i="8"/>
  <c r="AKG19" i="8"/>
  <c r="AKF19" i="8"/>
  <c r="AKE19" i="8"/>
  <c r="AKD19" i="8"/>
  <c r="AKC19" i="8"/>
  <c r="AKB19" i="8"/>
  <c r="AKA19" i="8"/>
  <c r="AJZ19" i="8"/>
  <c r="AJY19" i="8"/>
  <c r="AJX19" i="8"/>
  <c r="AJW19" i="8"/>
  <c r="AJV19" i="8"/>
  <c r="AJU19" i="8"/>
  <c r="AJT19" i="8"/>
  <c r="AJS19" i="8"/>
  <c r="AJR19" i="8"/>
  <c r="AJQ19" i="8"/>
  <c r="AJP19" i="8"/>
  <c r="AJO19" i="8"/>
  <c r="AJN19" i="8"/>
  <c r="AJM19" i="8"/>
  <c r="AJL19" i="8"/>
  <c r="AJK19" i="8"/>
  <c r="AJJ19" i="8"/>
  <c r="AJI19" i="8"/>
  <c r="AJH19" i="8"/>
  <c r="AJG19" i="8"/>
  <c r="AJF19" i="8"/>
  <c r="AJE19" i="8"/>
  <c r="AJD19" i="8"/>
  <c r="AJC19" i="8"/>
  <c r="AJB19" i="8"/>
  <c r="AJA19" i="8"/>
  <c r="AIZ19" i="8"/>
  <c r="AIY19" i="8"/>
  <c r="AIX19" i="8"/>
  <c r="AIW19" i="8"/>
  <c r="AIV19" i="8"/>
  <c r="AIU19" i="8"/>
  <c r="AIT19" i="8"/>
  <c r="AIS19" i="8"/>
  <c r="AIR19" i="8"/>
  <c r="AIQ19" i="8"/>
  <c r="AIP19" i="8"/>
  <c r="AIO19" i="8"/>
  <c r="AIN19" i="8"/>
  <c r="AIM19" i="8"/>
  <c r="AIL19" i="8"/>
  <c r="AIK19" i="8"/>
  <c r="AIJ19" i="8"/>
  <c r="AII19" i="8"/>
  <c r="AIH19" i="8"/>
  <c r="AIG19" i="8"/>
  <c r="AIF19" i="8"/>
  <c r="AIE19" i="8"/>
  <c r="AID19" i="8"/>
  <c r="AIC19" i="8"/>
  <c r="AIB19" i="8"/>
  <c r="AIA19" i="8"/>
  <c r="AHZ19" i="8"/>
  <c r="AHY19" i="8"/>
  <c r="AHX19" i="8"/>
  <c r="AHW19" i="8"/>
  <c r="AHV19" i="8"/>
  <c r="AHU19" i="8"/>
  <c r="AHT19" i="8"/>
  <c r="AHS19" i="8"/>
  <c r="AHR19" i="8"/>
  <c r="AHQ19" i="8"/>
  <c r="AHP19" i="8"/>
  <c r="AHO19" i="8"/>
  <c r="AHN19" i="8"/>
  <c r="AHM19" i="8"/>
  <c r="AHL19" i="8"/>
  <c r="AHK19" i="8"/>
  <c r="AHJ19" i="8"/>
  <c r="AHI19" i="8"/>
  <c r="AHH19" i="8"/>
  <c r="AHG19" i="8"/>
  <c r="AHF19" i="8"/>
  <c r="AHE19" i="8"/>
  <c r="AHD19" i="8"/>
  <c r="AHC19" i="8"/>
  <c r="AHB19" i="8"/>
  <c r="AHA19" i="8"/>
  <c r="AGZ19" i="8"/>
  <c r="AGY19" i="8"/>
  <c r="AGX19" i="8"/>
  <c r="AGW19" i="8"/>
  <c r="AGV19" i="8"/>
  <c r="AGU19" i="8"/>
  <c r="AGT19" i="8"/>
  <c r="AGS19" i="8"/>
  <c r="AGR19" i="8"/>
  <c r="AGQ19" i="8"/>
  <c r="AGP19" i="8"/>
  <c r="AGO19" i="8"/>
  <c r="AGN19" i="8"/>
  <c r="AGM19" i="8"/>
  <c r="AGL19" i="8"/>
  <c r="AGK19" i="8"/>
  <c r="AGJ19" i="8"/>
  <c r="AGI19" i="8"/>
  <c r="AGH19" i="8"/>
  <c r="AGG19" i="8"/>
  <c r="AGF19" i="8"/>
  <c r="AGE19" i="8"/>
  <c r="AGD19" i="8"/>
  <c r="AGC19" i="8"/>
  <c r="AGB19" i="8"/>
  <c r="AGA19" i="8"/>
  <c r="AFZ19" i="8"/>
  <c r="AFY19" i="8"/>
  <c r="AFX19" i="8"/>
  <c r="AFW19" i="8"/>
  <c r="AFV19" i="8"/>
  <c r="AFU19" i="8"/>
  <c r="AFT19" i="8"/>
  <c r="AFS19" i="8"/>
  <c r="AFR19" i="8"/>
  <c r="AFQ19" i="8"/>
  <c r="AFP19" i="8"/>
  <c r="AFO19" i="8"/>
  <c r="AFN19" i="8"/>
  <c r="AFM19" i="8"/>
  <c r="AFL19" i="8"/>
  <c r="AFK19" i="8"/>
  <c r="AFJ19" i="8"/>
  <c r="AFI19" i="8"/>
  <c r="AFH19" i="8"/>
  <c r="AFG19" i="8"/>
  <c r="AFF19" i="8"/>
  <c r="AFE19" i="8"/>
  <c r="AFD19" i="8"/>
  <c r="AFC19" i="8"/>
  <c r="AFB19" i="8"/>
  <c r="AFA19" i="8"/>
  <c r="AEZ19" i="8"/>
  <c r="AEY19" i="8"/>
  <c r="AEX19" i="8"/>
  <c r="AEW19" i="8"/>
  <c r="AEV19" i="8"/>
  <c r="AEU19" i="8"/>
  <c r="AET19" i="8"/>
  <c r="AES19" i="8"/>
  <c r="AER19" i="8"/>
  <c r="AEQ19" i="8"/>
  <c r="AEP19" i="8"/>
  <c r="AEO19" i="8"/>
  <c r="AEN19" i="8"/>
  <c r="AEM19" i="8"/>
  <c r="AEL19" i="8"/>
  <c r="AEK19" i="8"/>
  <c r="AEJ19" i="8"/>
  <c r="AEI19" i="8"/>
  <c r="AEH19" i="8"/>
  <c r="AEG19" i="8"/>
  <c r="AEF19" i="8"/>
  <c r="AEE19" i="8"/>
  <c r="AED19" i="8"/>
  <c r="AEC19" i="8"/>
  <c r="AEB19" i="8"/>
  <c r="AEA19" i="8"/>
  <c r="ADZ19" i="8"/>
  <c r="ADY19" i="8"/>
  <c r="ADX19" i="8"/>
  <c r="ADW19" i="8"/>
  <c r="ADV19" i="8"/>
  <c r="ADU19" i="8"/>
  <c r="ADT19" i="8"/>
  <c r="ADS19" i="8"/>
  <c r="ADR19" i="8"/>
  <c r="ADQ19" i="8"/>
  <c r="ADP19" i="8"/>
  <c r="ADO19" i="8"/>
  <c r="ADN19" i="8"/>
  <c r="ADM19" i="8"/>
  <c r="ADL19" i="8"/>
  <c r="ADK19" i="8"/>
  <c r="ADJ19" i="8"/>
  <c r="ADI19" i="8"/>
  <c r="ADH19" i="8"/>
  <c r="ADG19" i="8"/>
  <c r="ADF19" i="8"/>
  <c r="ADE19" i="8"/>
  <c r="ADD19" i="8"/>
  <c r="ADC19" i="8"/>
  <c r="ADB19" i="8"/>
  <c r="ADA19" i="8"/>
  <c r="ACZ19" i="8"/>
  <c r="ACY19" i="8"/>
  <c r="ACX19" i="8"/>
  <c r="ACW19" i="8"/>
  <c r="ACV19" i="8"/>
  <c r="ACU19" i="8"/>
  <c r="ACT19" i="8"/>
  <c r="ACS19" i="8"/>
  <c r="ACR19" i="8"/>
  <c r="ACQ19" i="8"/>
  <c r="ACP19" i="8"/>
  <c r="ACO19" i="8"/>
  <c r="ACN19" i="8"/>
  <c r="ACM19" i="8"/>
  <c r="ACL19" i="8"/>
  <c r="ACK19" i="8"/>
  <c r="ACJ19" i="8"/>
  <c r="ACI19" i="8"/>
  <c r="ACH19" i="8"/>
  <c r="ACG19" i="8"/>
  <c r="ACF19" i="8"/>
  <c r="ACE19" i="8"/>
  <c r="ACD19" i="8"/>
  <c r="ACC19" i="8"/>
  <c r="ACB19" i="8"/>
  <c r="ACA19" i="8"/>
  <c r="ABZ19" i="8"/>
  <c r="ABY19" i="8"/>
  <c r="ABX19" i="8"/>
  <c r="ABW19" i="8"/>
  <c r="ABV19" i="8"/>
  <c r="ABU19" i="8"/>
  <c r="ABT19" i="8"/>
  <c r="ABS19" i="8"/>
  <c r="ABR19" i="8"/>
  <c r="ABQ19" i="8"/>
  <c r="ABP19" i="8"/>
  <c r="ABO19" i="8"/>
  <c r="ABN19" i="8"/>
  <c r="ABM19" i="8"/>
  <c r="ABL19" i="8"/>
  <c r="ABK19" i="8"/>
  <c r="ABJ19" i="8"/>
  <c r="ABI19" i="8"/>
  <c r="ABH19" i="8"/>
  <c r="ABG19" i="8"/>
  <c r="ABF19" i="8"/>
  <c r="ABE19" i="8"/>
  <c r="ABD19" i="8"/>
  <c r="ABC19" i="8"/>
  <c r="ABB19" i="8"/>
  <c r="ABA19" i="8"/>
  <c r="AAZ19" i="8"/>
  <c r="AAY19" i="8"/>
  <c r="AAX19" i="8"/>
  <c r="AAW19" i="8"/>
  <c r="AAV19" i="8"/>
  <c r="AAU19" i="8"/>
  <c r="AAT19" i="8"/>
  <c r="AAS19" i="8"/>
  <c r="AAR19" i="8"/>
  <c r="AAQ19" i="8"/>
  <c r="AAP19" i="8"/>
  <c r="AAO19" i="8"/>
  <c r="AAN19" i="8"/>
  <c r="AAM19" i="8"/>
  <c r="AAL19" i="8"/>
  <c r="AAK19" i="8"/>
  <c r="AAJ19" i="8"/>
  <c r="AAI19" i="8"/>
  <c r="AAH19" i="8"/>
  <c r="AAG19" i="8"/>
  <c r="AAF19" i="8"/>
  <c r="AAE19" i="8"/>
  <c r="AAD19" i="8"/>
  <c r="AAC19" i="8"/>
  <c r="AAB19" i="8"/>
  <c r="AAA19" i="8"/>
  <c r="ZZ19" i="8"/>
  <c r="ZY19" i="8"/>
  <c r="ZX19" i="8"/>
  <c r="ZW19" i="8"/>
  <c r="ZV19" i="8"/>
  <c r="ZU19" i="8"/>
  <c r="ZT19" i="8"/>
  <c r="ZS19" i="8"/>
  <c r="ZR19" i="8"/>
  <c r="ZQ19" i="8"/>
  <c r="ZP19" i="8"/>
  <c r="ZO19" i="8"/>
  <c r="ZN19" i="8"/>
  <c r="ZM19" i="8"/>
  <c r="ZL19" i="8"/>
  <c r="ZK19" i="8"/>
  <c r="ZJ19" i="8"/>
  <c r="ZI19" i="8"/>
  <c r="ZH19" i="8"/>
  <c r="ZG19" i="8"/>
  <c r="ZF19" i="8"/>
  <c r="ZE19" i="8"/>
  <c r="ZD19" i="8"/>
  <c r="ZC19" i="8"/>
  <c r="ZB19" i="8"/>
  <c r="ZA19" i="8"/>
  <c r="YZ19" i="8"/>
  <c r="YY19" i="8"/>
  <c r="YX19" i="8"/>
  <c r="YW19" i="8"/>
  <c r="YV19" i="8"/>
  <c r="YU19" i="8"/>
  <c r="YT19" i="8"/>
  <c r="YS19" i="8"/>
  <c r="YR19" i="8"/>
  <c r="YQ19" i="8"/>
  <c r="YP19" i="8"/>
  <c r="YO19" i="8"/>
  <c r="YN19" i="8"/>
  <c r="YM19" i="8"/>
  <c r="YL19" i="8"/>
  <c r="YK19" i="8"/>
  <c r="YJ19" i="8"/>
  <c r="YI19" i="8"/>
  <c r="YH19" i="8"/>
  <c r="YG19" i="8"/>
  <c r="YF19" i="8"/>
  <c r="YE19" i="8"/>
  <c r="YD19" i="8"/>
  <c r="YC19" i="8"/>
  <c r="YB19" i="8"/>
  <c r="YA19" i="8"/>
  <c r="XZ19" i="8"/>
  <c r="XY19" i="8"/>
  <c r="XX19" i="8"/>
  <c r="XW19" i="8"/>
  <c r="XV19" i="8"/>
  <c r="XU19" i="8"/>
  <c r="XT19" i="8"/>
  <c r="XS19" i="8"/>
  <c r="XR19" i="8"/>
  <c r="XQ19" i="8"/>
  <c r="XP19" i="8"/>
  <c r="XO19" i="8"/>
  <c r="XN19" i="8"/>
  <c r="XM19" i="8"/>
  <c r="XL19" i="8"/>
  <c r="XK19" i="8"/>
  <c r="XJ19" i="8"/>
  <c r="XI19" i="8"/>
  <c r="XH19" i="8"/>
  <c r="XG19" i="8"/>
  <c r="XF19" i="8"/>
  <c r="XE19" i="8"/>
  <c r="XD19" i="8"/>
  <c r="XC19" i="8"/>
  <c r="XB19" i="8"/>
  <c r="XA19" i="8"/>
  <c r="WZ19" i="8"/>
  <c r="WY19" i="8"/>
  <c r="WX19" i="8"/>
  <c r="WW19" i="8"/>
  <c r="WV19" i="8"/>
  <c r="WU19" i="8"/>
  <c r="WT19" i="8"/>
  <c r="WS19" i="8"/>
  <c r="WR19" i="8"/>
  <c r="WQ19" i="8"/>
  <c r="WP19" i="8"/>
  <c r="WO19" i="8"/>
  <c r="WN19" i="8"/>
  <c r="WM19" i="8"/>
  <c r="WL19" i="8"/>
  <c r="WK19" i="8"/>
  <c r="WJ19" i="8"/>
  <c r="WI19" i="8"/>
  <c r="WH19" i="8"/>
  <c r="WG19" i="8"/>
  <c r="WF19" i="8"/>
  <c r="WE19" i="8"/>
  <c r="WD19" i="8"/>
  <c r="WC19" i="8"/>
  <c r="WB19" i="8"/>
  <c r="WA19" i="8"/>
  <c r="VZ19" i="8"/>
  <c r="VY19" i="8"/>
  <c r="VX19" i="8"/>
  <c r="VW19" i="8"/>
  <c r="VV19" i="8"/>
  <c r="VU19" i="8"/>
  <c r="VT19" i="8"/>
  <c r="VS19" i="8"/>
  <c r="VR19" i="8"/>
  <c r="VQ19" i="8"/>
  <c r="VP19" i="8"/>
  <c r="VO19" i="8"/>
  <c r="VN19" i="8"/>
  <c r="VM19" i="8"/>
  <c r="VL19" i="8"/>
  <c r="VK19" i="8"/>
  <c r="VJ19" i="8"/>
  <c r="VI19" i="8"/>
  <c r="VH19" i="8"/>
  <c r="VG19" i="8"/>
  <c r="VF19" i="8"/>
  <c r="VE19" i="8"/>
  <c r="VD19" i="8"/>
  <c r="VC19" i="8"/>
  <c r="VB19" i="8"/>
  <c r="VA19" i="8"/>
  <c r="UZ19" i="8"/>
  <c r="UY19" i="8"/>
  <c r="UX19" i="8"/>
  <c r="UW19" i="8"/>
  <c r="UV19" i="8"/>
  <c r="UU19" i="8"/>
  <c r="UT19" i="8"/>
  <c r="US19" i="8"/>
  <c r="UR19" i="8"/>
  <c r="UQ19" i="8"/>
  <c r="UP19" i="8"/>
  <c r="UO19" i="8"/>
  <c r="UN19" i="8"/>
  <c r="UM19" i="8"/>
  <c r="UL19" i="8"/>
  <c r="UK19" i="8"/>
  <c r="UJ19" i="8"/>
  <c r="UI19" i="8"/>
  <c r="UH19" i="8"/>
  <c r="UG19" i="8"/>
  <c r="UF19" i="8"/>
  <c r="UE19" i="8"/>
  <c r="UD19" i="8"/>
  <c r="UC19" i="8"/>
  <c r="UB19" i="8"/>
  <c r="UA19" i="8"/>
  <c r="TZ19" i="8"/>
  <c r="TY19" i="8"/>
  <c r="TX19" i="8"/>
  <c r="TW19" i="8"/>
  <c r="TV19" i="8"/>
  <c r="TU19" i="8"/>
  <c r="TT19" i="8"/>
  <c r="TS19" i="8"/>
  <c r="TR19" i="8"/>
  <c r="TQ19" i="8"/>
  <c r="TP19" i="8"/>
  <c r="TO19" i="8"/>
  <c r="TN19" i="8"/>
  <c r="TM19" i="8"/>
  <c r="TL19" i="8"/>
  <c r="TK19" i="8"/>
  <c r="TJ19" i="8"/>
  <c r="TI19" i="8"/>
  <c r="TH19" i="8"/>
  <c r="TG19" i="8"/>
  <c r="TF19" i="8"/>
  <c r="TE19" i="8"/>
  <c r="TD19" i="8"/>
  <c r="TC19" i="8"/>
  <c r="TB19" i="8"/>
  <c r="TA19" i="8"/>
  <c r="SZ19" i="8"/>
  <c r="SY19" i="8"/>
  <c r="SX19" i="8"/>
  <c r="SW19" i="8"/>
  <c r="SV19" i="8"/>
  <c r="SU19" i="8"/>
  <c r="ST19" i="8"/>
  <c r="SS19" i="8"/>
  <c r="SR19" i="8"/>
  <c r="SQ19" i="8"/>
  <c r="SP19" i="8"/>
  <c r="SO19" i="8"/>
  <c r="SN19" i="8"/>
  <c r="SM19" i="8"/>
  <c r="SL19" i="8"/>
  <c r="SK19" i="8"/>
  <c r="SJ19" i="8"/>
  <c r="SI19" i="8"/>
  <c r="SH19" i="8"/>
  <c r="SG19" i="8"/>
  <c r="SF19" i="8"/>
  <c r="SE19" i="8"/>
  <c r="SD19" i="8"/>
  <c r="SC19" i="8"/>
  <c r="SB19" i="8"/>
  <c r="SA19" i="8"/>
  <c r="RZ19" i="8"/>
  <c r="RY19" i="8"/>
  <c r="RX19" i="8"/>
  <c r="RW19" i="8"/>
  <c r="RV19" i="8"/>
  <c r="RU19" i="8"/>
  <c r="RT19" i="8"/>
  <c r="RS19" i="8"/>
  <c r="RR19" i="8"/>
  <c r="RQ19" i="8"/>
  <c r="RP19" i="8"/>
  <c r="RO19" i="8"/>
  <c r="RN19" i="8"/>
  <c r="RM19" i="8"/>
  <c r="RL19" i="8"/>
  <c r="RK19" i="8"/>
  <c r="RJ19" i="8"/>
  <c r="RI19" i="8"/>
  <c r="RH19" i="8"/>
  <c r="RG19" i="8"/>
  <c r="RF19" i="8"/>
  <c r="RE19" i="8"/>
  <c r="RD19" i="8"/>
  <c r="RC19" i="8"/>
  <c r="RB19" i="8"/>
  <c r="RA19" i="8"/>
  <c r="QZ19" i="8"/>
  <c r="QY19" i="8"/>
  <c r="QX19" i="8"/>
  <c r="QW19" i="8"/>
  <c r="QV19" i="8"/>
  <c r="QU19" i="8"/>
  <c r="QT19" i="8"/>
  <c r="QS19" i="8"/>
  <c r="QR19" i="8"/>
  <c r="QQ19" i="8"/>
  <c r="QP19" i="8"/>
  <c r="QO19" i="8"/>
  <c r="QN19" i="8"/>
  <c r="QM19" i="8"/>
  <c r="QL19" i="8"/>
  <c r="QK19" i="8"/>
  <c r="QJ19" i="8"/>
  <c r="QI19" i="8"/>
  <c r="QH19" i="8"/>
  <c r="QG19" i="8"/>
  <c r="QF19" i="8"/>
  <c r="QE19" i="8"/>
  <c r="QD19" i="8"/>
  <c r="QC19" i="8"/>
  <c r="QB19" i="8"/>
  <c r="QA19" i="8"/>
  <c r="PZ19" i="8"/>
  <c r="PY19" i="8"/>
  <c r="PX19" i="8"/>
  <c r="PW19" i="8"/>
  <c r="PV19" i="8"/>
  <c r="PU19" i="8"/>
  <c r="PT19" i="8"/>
  <c r="PS19" i="8"/>
  <c r="PR19" i="8"/>
  <c r="PQ19" i="8"/>
  <c r="PP19" i="8"/>
  <c r="PO19" i="8"/>
  <c r="PN19" i="8"/>
  <c r="PM19" i="8"/>
  <c r="PL19" i="8"/>
  <c r="PK19" i="8"/>
  <c r="PJ19" i="8"/>
  <c r="PI19" i="8"/>
  <c r="PH19" i="8"/>
  <c r="PG19" i="8"/>
  <c r="PF19" i="8"/>
  <c r="PE19" i="8"/>
  <c r="PD19" i="8"/>
  <c r="PC19" i="8"/>
  <c r="PB19" i="8"/>
  <c r="PA19" i="8"/>
  <c r="OZ19" i="8"/>
  <c r="OY19" i="8"/>
  <c r="OX19" i="8"/>
  <c r="OW19" i="8"/>
  <c r="OV19" i="8"/>
  <c r="OU19" i="8"/>
  <c r="OT19" i="8"/>
  <c r="OS19" i="8"/>
  <c r="OR19" i="8"/>
  <c r="OQ19" i="8"/>
  <c r="OP19" i="8"/>
  <c r="OO19" i="8"/>
  <c r="ON19" i="8"/>
  <c r="OM19" i="8"/>
  <c r="OL19" i="8"/>
  <c r="OK19" i="8"/>
  <c r="OJ19" i="8"/>
  <c r="OI19" i="8"/>
  <c r="OH19" i="8"/>
  <c r="OG19" i="8"/>
  <c r="OF19" i="8"/>
  <c r="OE19" i="8"/>
  <c r="OD19" i="8"/>
  <c r="OC19" i="8"/>
  <c r="OB19" i="8"/>
  <c r="OA19" i="8"/>
  <c r="NZ19" i="8"/>
  <c r="NY19" i="8"/>
  <c r="NX19" i="8"/>
  <c r="NW19" i="8"/>
  <c r="NV19" i="8"/>
  <c r="NU19" i="8"/>
  <c r="NT19" i="8"/>
  <c r="NS19" i="8"/>
  <c r="NR19" i="8"/>
  <c r="NQ19" i="8"/>
  <c r="NP19" i="8"/>
  <c r="NO19" i="8"/>
  <c r="NN19" i="8"/>
  <c r="NM19" i="8"/>
  <c r="NL19" i="8"/>
  <c r="NK19" i="8"/>
  <c r="NJ19" i="8"/>
  <c r="NI19" i="8"/>
  <c r="NH19" i="8"/>
  <c r="NG19" i="8"/>
  <c r="NF19" i="8"/>
  <c r="NE19" i="8"/>
  <c r="ND19" i="8"/>
  <c r="NC19" i="8"/>
  <c r="NB19" i="8"/>
  <c r="NA19" i="8"/>
  <c r="MZ19" i="8"/>
  <c r="MY19" i="8"/>
  <c r="MX19" i="8"/>
  <c r="MW19" i="8"/>
  <c r="MV19" i="8"/>
  <c r="MU19" i="8"/>
  <c r="MT19" i="8"/>
  <c r="MS19" i="8"/>
  <c r="MR19" i="8"/>
  <c r="MQ19" i="8"/>
  <c r="MP19" i="8"/>
  <c r="MO19" i="8"/>
  <c r="MN19" i="8"/>
  <c r="MM19" i="8"/>
  <c r="ML19" i="8"/>
  <c r="MK19" i="8"/>
  <c r="MJ19" i="8"/>
  <c r="MI19" i="8"/>
  <c r="MH19" i="8"/>
  <c r="MG19" i="8"/>
  <c r="MF19" i="8"/>
  <c r="ME19" i="8"/>
  <c r="MD19" i="8"/>
  <c r="MC19" i="8"/>
  <c r="MB19" i="8"/>
  <c r="MA19" i="8"/>
  <c r="LZ19" i="8"/>
  <c r="LY19" i="8"/>
  <c r="LX19" i="8"/>
  <c r="LW19" i="8"/>
  <c r="LV19" i="8"/>
  <c r="LU19" i="8"/>
  <c r="LT19" i="8"/>
  <c r="LS19" i="8"/>
  <c r="LR19" i="8"/>
  <c r="LQ19" i="8"/>
  <c r="LP19" i="8"/>
  <c r="LO19" i="8"/>
  <c r="LN19" i="8"/>
  <c r="LM19" i="8"/>
  <c r="LL19" i="8"/>
  <c r="LK19" i="8"/>
  <c r="LJ19" i="8"/>
  <c r="LI19" i="8"/>
  <c r="LH19" i="8"/>
  <c r="LG19" i="8"/>
  <c r="LF19" i="8"/>
  <c r="LE19" i="8"/>
  <c r="LD19" i="8"/>
  <c r="LC19" i="8"/>
  <c r="LB19" i="8"/>
  <c r="LA19" i="8"/>
  <c r="KZ19" i="8"/>
  <c r="KY19" i="8"/>
  <c r="KX19" i="8"/>
  <c r="KW19" i="8"/>
  <c r="KV19" i="8"/>
  <c r="KU19" i="8"/>
  <c r="KT19" i="8"/>
  <c r="KS19" i="8"/>
  <c r="KR19" i="8"/>
  <c r="KQ19" i="8"/>
  <c r="KP19" i="8"/>
  <c r="KO19" i="8"/>
  <c r="KN19" i="8"/>
  <c r="KM19" i="8"/>
  <c r="KL19" i="8"/>
  <c r="KK19" i="8"/>
  <c r="KJ19" i="8"/>
  <c r="KI19" i="8"/>
  <c r="KH19" i="8"/>
  <c r="KG19" i="8"/>
  <c r="KF19" i="8"/>
  <c r="KE19" i="8"/>
  <c r="KD19" i="8"/>
  <c r="KC19" i="8"/>
  <c r="KB19" i="8"/>
  <c r="KA19" i="8"/>
  <c r="JZ19" i="8"/>
  <c r="JY19" i="8"/>
  <c r="JX19" i="8"/>
  <c r="JW19" i="8"/>
  <c r="JV19" i="8"/>
  <c r="JU19" i="8"/>
  <c r="JT19" i="8"/>
  <c r="JS19" i="8"/>
  <c r="JR19" i="8"/>
  <c r="JQ19" i="8"/>
  <c r="JP19" i="8"/>
  <c r="JO19" i="8"/>
  <c r="JN19" i="8"/>
  <c r="JM19" i="8"/>
  <c r="JL19" i="8"/>
  <c r="JK19" i="8"/>
  <c r="JJ19" i="8"/>
  <c r="JI19" i="8"/>
  <c r="JH19" i="8"/>
  <c r="JG19" i="8"/>
  <c r="JF19" i="8"/>
  <c r="JE19" i="8"/>
  <c r="JD19" i="8"/>
  <c r="JC19" i="8"/>
  <c r="JB19" i="8"/>
  <c r="JA19" i="8"/>
  <c r="IZ19" i="8"/>
  <c r="IY19" i="8"/>
  <c r="IX19" i="8"/>
  <c r="IW19" i="8"/>
  <c r="IV19" i="8"/>
  <c r="IU19" i="8"/>
  <c r="IT19" i="8"/>
  <c r="IS19" i="8"/>
  <c r="IR19" i="8"/>
  <c r="IQ19" i="8"/>
  <c r="IP19" i="8"/>
  <c r="IO19" i="8"/>
  <c r="IN19" i="8"/>
  <c r="IM19" i="8"/>
  <c r="IL19" i="8"/>
  <c r="IK19" i="8"/>
  <c r="IJ19" i="8"/>
  <c r="II19" i="8"/>
  <c r="IH19" i="8"/>
  <c r="IG19" i="8"/>
  <c r="IF19" i="8"/>
  <c r="IE19" i="8"/>
  <c r="ID19" i="8"/>
  <c r="IC19" i="8"/>
  <c r="IB19" i="8"/>
  <c r="IA19" i="8"/>
  <c r="HZ19" i="8"/>
  <c r="HY19" i="8"/>
  <c r="HX19" i="8"/>
  <c r="HW19" i="8"/>
  <c r="HV19" i="8"/>
  <c r="HU19" i="8"/>
  <c r="HT19" i="8"/>
  <c r="HS19" i="8"/>
  <c r="HR19" i="8"/>
  <c r="HQ19" i="8"/>
  <c r="HP19" i="8"/>
  <c r="HO19" i="8"/>
  <c r="HN19" i="8"/>
  <c r="HM19" i="8"/>
  <c r="HL19" i="8"/>
  <c r="HK19" i="8"/>
  <c r="HJ19" i="8"/>
  <c r="HI19" i="8"/>
  <c r="HH19" i="8"/>
  <c r="HG19" i="8"/>
  <c r="HF19" i="8"/>
  <c r="HE19" i="8"/>
  <c r="HD19" i="8"/>
  <c r="HC19" i="8"/>
  <c r="HB19" i="8"/>
  <c r="HA19" i="8"/>
  <c r="GZ19" i="8"/>
  <c r="GY19" i="8"/>
  <c r="GX19" i="8"/>
  <c r="GW19" i="8"/>
  <c r="GV19" i="8"/>
  <c r="GU19" i="8"/>
  <c r="GT19" i="8"/>
  <c r="GS19" i="8"/>
  <c r="GR19" i="8"/>
  <c r="GQ19" i="8"/>
  <c r="GP19" i="8"/>
  <c r="GO19" i="8"/>
  <c r="GN19" i="8"/>
  <c r="GM19" i="8"/>
  <c r="GL19" i="8"/>
  <c r="GK19" i="8"/>
  <c r="GJ19" i="8"/>
  <c r="GI19" i="8"/>
  <c r="GH19" i="8"/>
  <c r="GG19" i="8"/>
  <c r="GF19" i="8"/>
  <c r="GE19" i="8"/>
  <c r="GD19" i="8"/>
  <c r="GC19" i="8"/>
  <c r="GB19" i="8"/>
  <c r="GA19" i="8"/>
  <c r="FZ19" i="8"/>
  <c r="FY19" i="8"/>
  <c r="FX19" i="8"/>
  <c r="FW19" i="8"/>
  <c r="FV19" i="8"/>
  <c r="FU19" i="8"/>
  <c r="FT19" i="8"/>
  <c r="FS19" i="8"/>
  <c r="FR19" i="8"/>
  <c r="FQ19" i="8"/>
  <c r="FP19" i="8"/>
  <c r="FO19" i="8"/>
  <c r="FN19" i="8"/>
  <c r="FM19" i="8"/>
  <c r="FL19" i="8"/>
  <c r="FK19" i="8"/>
  <c r="FJ19" i="8"/>
  <c r="FI19" i="8"/>
  <c r="FH19" i="8"/>
  <c r="FG19" i="8"/>
  <c r="FF19" i="8"/>
  <c r="FE19" i="8"/>
  <c r="FD19" i="8"/>
  <c r="FC19" i="8"/>
  <c r="FB19" i="8"/>
  <c r="FA19" i="8"/>
  <c r="XFD23" i="8"/>
  <c r="XFC23" i="8"/>
  <c r="XFB23" i="8"/>
  <c r="XFA23" i="8"/>
  <c r="XEZ23" i="8"/>
  <c r="XEY23" i="8"/>
  <c r="XEX23" i="8"/>
  <c r="XEW23" i="8"/>
  <c r="XEV23" i="8"/>
  <c r="XEU23" i="8"/>
  <c r="XET23" i="8"/>
  <c r="XES23" i="8"/>
  <c r="XER23" i="8"/>
  <c r="XEQ23" i="8"/>
  <c r="XEP23" i="8"/>
  <c r="XEO23" i="8"/>
  <c r="XEN23" i="8"/>
  <c r="XEM23" i="8"/>
  <c r="XEL23" i="8"/>
  <c r="XEK23" i="8"/>
  <c r="XEJ23" i="8"/>
  <c r="XEI23" i="8"/>
  <c r="XEH23" i="8"/>
  <c r="XEG23" i="8"/>
  <c r="XEF23" i="8"/>
  <c r="XEE23" i="8"/>
  <c r="XED23" i="8"/>
  <c r="XEC23" i="8"/>
  <c r="XEB23" i="8"/>
  <c r="XEA23" i="8"/>
  <c r="XDZ23" i="8"/>
  <c r="XDY23" i="8"/>
  <c r="XDX23" i="8"/>
  <c r="XDW23" i="8"/>
  <c r="XDV23" i="8"/>
  <c r="XDU23" i="8"/>
  <c r="XDT23" i="8"/>
  <c r="XDS23" i="8"/>
  <c r="XDR23" i="8"/>
  <c r="XDQ23" i="8"/>
  <c r="XDP23" i="8"/>
  <c r="XDO23" i="8"/>
  <c r="XDN23" i="8"/>
  <c r="XDM23" i="8"/>
  <c r="XDL23" i="8"/>
  <c r="XDK23" i="8"/>
  <c r="XDJ23" i="8"/>
  <c r="XDI23" i="8"/>
  <c r="XDH23" i="8"/>
  <c r="XDG23" i="8"/>
  <c r="XDF23" i="8"/>
  <c r="XDE23" i="8"/>
  <c r="XDD23" i="8"/>
  <c r="XDC23" i="8"/>
  <c r="XDB23" i="8"/>
  <c r="XDA23" i="8"/>
  <c r="XCZ23" i="8"/>
  <c r="XCY23" i="8"/>
  <c r="XCX23" i="8"/>
  <c r="XCW23" i="8"/>
  <c r="XCV23" i="8"/>
  <c r="XCU23" i="8"/>
  <c r="XCT23" i="8"/>
  <c r="XCS23" i="8"/>
  <c r="XCR23" i="8"/>
  <c r="XCQ23" i="8"/>
  <c r="XCP23" i="8"/>
  <c r="XCO23" i="8"/>
  <c r="XCN23" i="8"/>
  <c r="XCM23" i="8"/>
  <c r="XCL23" i="8"/>
  <c r="XCK23" i="8"/>
  <c r="XCJ23" i="8"/>
  <c r="XCI23" i="8"/>
  <c r="XCH23" i="8"/>
  <c r="XCG23" i="8"/>
  <c r="XCF23" i="8"/>
  <c r="XCE23" i="8"/>
  <c r="XCD23" i="8"/>
  <c r="XCC23" i="8"/>
  <c r="XCB23" i="8"/>
  <c r="XCA23" i="8"/>
  <c r="XBZ23" i="8"/>
  <c r="XBY23" i="8"/>
  <c r="XBX23" i="8"/>
  <c r="XBW23" i="8"/>
  <c r="XBV23" i="8"/>
  <c r="XBU23" i="8"/>
  <c r="XBT23" i="8"/>
  <c r="XBS23" i="8"/>
  <c r="XBR23" i="8"/>
  <c r="XBQ23" i="8"/>
  <c r="XBP23" i="8"/>
  <c r="XBO23" i="8"/>
  <c r="XBN23" i="8"/>
  <c r="XBM23" i="8"/>
  <c r="XBL23" i="8"/>
  <c r="XBK23" i="8"/>
  <c r="XBJ23" i="8"/>
  <c r="XBI23" i="8"/>
  <c r="XBH23" i="8"/>
  <c r="XBG23" i="8"/>
  <c r="XBF23" i="8"/>
  <c r="XBE23" i="8"/>
  <c r="XBD23" i="8"/>
  <c r="XBC23" i="8"/>
  <c r="XBB23" i="8"/>
  <c r="XBA23" i="8"/>
  <c r="XAZ23" i="8"/>
  <c r="XAY23" i="8"/>
  <c r="XAX23" i="8"/>
  <c r="XAW23" i="8"/>
  <c r="XAV23" i="8"/>
  <c r="XAU23" i="8"/>
  <c r="XAT23" i="8"/>
  <c r="XAS23" i="8"/>
  <c r="XAR23" i="8"/>
  <c r="XAQ23" i="8"/>
  <c r="XAP23" i="8"/>
  <c r="XAO23" i="8"/>
  <c r="XAN23" i="8"/>
  <c r="XAM23" i="8"/>
  <c r="XAL23" i="8"/>
  <c r="XAK23" i="8"/>
  <c r="XAJ23" i="8"/>
  <c r="XAI23" i="8"/>
  <c r="XAH23" i="8"/>
  <c r="XAG23" i="8"/>
  <c r="XAF23" i="8"/>
  <c r="XAE23" i="8"/>
  <c r="XAD23" i="8"/>
  <c r="XAC23" i="8"/>
  <c r="XAB23" i="8"/>
  <c r="XAA23" i="8"/>
  <c r="WZZ23" i="8"/>
  <c r="WZY23" i="8"/>
  <c r="WZX23" i="8"/>
  <c r="WZW23" i="8"/>
  <c r="WZV23" i="8"/>
  <c r="WZU23" i="8"/>
  <c r="WZT23" i="8"/>
  <c r="WZS23" i="8"/>
  <c r="WZR23" i="8"/>
  <c r="WZQ23" i="8"/>
  <c r="WZP23" i="8"/>
  <c r="WZO23" i="8"/>
  <c r="WZN23" i="8"/>
  <c r="WZM23" i="8"/>
  <c r="WZL23" i="8"/>
  <c r="WZK23" i="8"/>
  <c r="WZJ23" i="8"/>
  <c r="WZI23" i="8"/>
  <c r="WZH23" i="8"/>
  <c r="WZG23" i="8"/>
  <c r="WZF23" i="8"/>
  <c r="WZE23" i="8"/>
  <c r="WZD23" i="8"/>
  <c r="WZC23" i="8"/>
  <c r="WZB23" i="8"/>
  <c r="WZA23" i="8"/>
  <c r="WYZ23" i="8"/>
  <c r="WYY23" i="8"/>
  <c r="WYX23" i="8"/>
  <c r="WYW23" i="8"/>
  <c r="WYV23" i="8"/>
  <c r="WYU23" i="8"/>
  <c r="WYT23" i="8"/>
  <c r="WYS23" i="8"/>
  <c r="WYR23" i="8"/>
  <c r="WYQ23" i="8"/>
  <c r="WYP23" i="8"/>
  <c r="WYO23" i="8"/>
  <c r="WYN23" i="8"/>
  <c r="WYM23" i="8"/>
  <c r="WYL23" i="8"/>
  <c r="WYK23" i="8"/>
  <c r="WYJ23" i="8"/>
  <c r="WYI23" i="8"/>
  <c r="WYH23" i="8"/>
  <c r="WYG23" i="8"/>
  <c r="WYF23" i="8"/>
  <c r="WYE23" i="8"/>
  <c r="WYD23" i="8"/>
  <c r="WYC23" i="8"/>
  <c r="WYB23" i="8"/>
  <c r="WYA23" i="8"/>
  <c r="WXZ23" i="8"/>
  <c r="WXY23" i="8"/>
  <c r="WXX23" i="8"/>
  <c r="WXW23" i="8"/>
  <c r="WXV23" i="8"/>
  <c r="WXU23" i="8"/>
  <c r="WXT23" i="8"/>
  <c r="WXS23" i="8"/>
  <c r="WXR23" i="8"/>
  <c r="WXQ23" i="8"/>
  <c r="WXP23" i="8"/>
  <c r="WXO23" i="8"/>
  <c r="WXN23" i="8"/>
  <c r="WXM23" i="8"/>
  <c r="WXL23" i="8"/>
  <c r="WXK23" i="8"/>
  <c r="WXJ23" i="8"/>
  <c r="WXI23" i="8"/>
  <c r="WXH23" i="8"/>
  <c r="WXG23" i="8"/>
  <c r="WXF23" i="8"/>
  <c r="WXE23" i="8"/>
  <c r="WXD23" i="8"/>
  <c r="WXC23" i="8"/>
  <c r="WXB23" i="8"/>
  <c r="WXA23" i="8"/>
  <c r="WWZ23" i="8"/>
  <c r="WWY23" i="8"/>
  <c r="WWX23" i="8"/>
  <c r="WWW23" i="8"/>
  <c r="WWV23" i="8"/>
  <c r="WWU23" i="8"/>
  <c r="WWT23" i="8"/>
  <c r="WWS23" i="8"/>
  <c r="WWR23" i="8"/>
  <c r="WWQ23" i="8"/>
  <c r="WWP23" i="8"/>
  <c r="WWO23" i="8"/>
  <c r="WWN23" i="8"/>
  <c r="WWM23" i="8"/>
  <c r="WWL23" i="8"/>
  <c r="WWK23" i="8"/>
  <c r="WWJ23" i="8"/>
  <c r="WWI23" i="8"/>
  <c r="WWH23" i="8"/>
  <c r="WWG23" i="8"/>
  <c r="WWF23" i="8"/>
  <c r="WWE23" i="8"/>
  <c r="WWD23" i="8"/>
  <c r="WWC23" i="8"/>
  <c r="WWB23" i="8"/>
  <c r="WWA23" i="8"/>
  <c r="WVZ23" i="8"/>
  <c r="WVY23" i="8"/>
  <c r="WVX23" i="8"/>
  <c r="WVW23" i="8"/>
  <c r="WVV23" i="8"/>
  <c r="WVU23" i="8"/>
  <c r="WVT23" i="8"/>
  <c r="WVS23" i="8"/>
  <c r="WVR23" i="8"/>
  <c r="WVQ23" i="8"/>
  <c r="WVP23" i="8"/>
  <c r="WVO23" i="8"/>
  <c r="WVN23" i="8"/>
  <c r="WVM23" i="8"/>
  <c r="WVL23" i="8"/>
  <c r="WVK23" i="8"/>
  <c r="WVJ23" i="8"/>
  <c r="WVI23" i="8"/>
  <c r="WVH23" i="8"/>
  <c r="WVG23" i="8"/>
  <c r="WVF23" i="8"/>
  <c r="WVE23" i="8"/>
  <c r="WVD23" i="8"/>
  <c r="WVC23" i="8"/>
  <c r="WVB23" i="8"/>
  <c r="WVA23" i="8"/>
  <c r="WUZ23" i="8"/>
  <c r="WUY23" i="8"/>
  <c r="WUX23" i="8"/>
  <c r="WUW23" i="8"/>
  <c r="WUV23" i="8"/>
  <c r="WUU23" i="8"/>
  <c r="WUT23" i="8"/>
  <c r="WUS23" i="8"/>
  <c r="WUR23" i="8"/>
  <c r="WUQ23" i="8"/>
  <c r="WUP23" i="8"/>
  <c r="WUO23" i="8"/>
  <c r="WUN23" i="8"/>
  <c r="WUM23" i="8"/>
  <c r="WUL23" i="8"/>
  <c r="WUK23" i="8"/>
  <c r="WUJ23" i="8"/>
  <c r="WUI23" i="8"/>
  <c r="WUH23" i="8"/>
  <c r="WUG23" i="8"/>
  <c r="WUF23" i="8"/>
  <c r="WUE23" i="8"/>
  <c r="WUD23" i="8"/>
  <c r="WUC23" i="8"/>
  <c r="WUB23" i="8"/>
  <c r="WUA23" i="8"/>
  <c r="WTZ23" i="8"/>
  <c r="WTY23" i="8"/>
  <c r="WTX23" i="8"/>
  <c r="WTW23" i="8"/>
  <c r="WTV23" i="8"/>
  <c r="WTU23" i="8"/>
  <c r="WTT23" i="8"/>
  <c r="WTS23" i="8"/>
  <c r="WTR23" i="8"/>
  <c r="WTQ23" i="8"/>
  <c r="WTP23" i="8"/>
  <c r="WTO23" i="8"/>
  <c r="WTN23" i="8"/>
  <c r="WTM23" i="8"/>
  <c r="WTL23" i="8"/>
  <c r="WTK23" i="8"/>
  <c r="WTJ23" i="8"/>
  <c r="WTI23" i="8"/>
  <c r="WTH23" i="8"/>
  <c r="WTG23" i="8"/>
  <c r="WTF23" i="8"/>
  <c r="WTE23" i="8"/>
  <c r="WTD23" i="8"/>
  <c r="WTC23" i="8"/>
  <c r="WTB23" i="8"/>
  <c r="WTA23" i="8"/>
  <c r="WSZ23" i="8"/>
  <c r="WSY23" i="8"/>
  <c r="WSX23" i="8"/>
  <c r="WSW23" i="8"/>
  <c r="WSV23" i="8"/>
  <c r="WSU23" i="8"/>
  <c r="WST23" i="8"/>
  <c r="WSS23" i="8"/>
  <c r="WSR23" i="8"/>
  <c r="WSQ23" i="8"/>
  <c r="WSP23" i="8"/>
  <c r="WSO23" i="8"/>
  <c r="WSN23" i="8"/>
  <c r="WSM23" i="8"/>
  <c r="WSL23" i="8"/>
  <c r="WSK23" i="8"/>
  <c r="WSJ23" i="8"/>
  <c r="WSI23" i="8"/>
  <c r="WSH23" i="8"/>
  <c r="WSG23" i="8"/>
  <c r="WSF23" i="8"/>
  <c r="WSE23" i="8"/>
  <c r="WSD23" i="8"/>
  <c r="WSC23" i="8"/>
  <c r="WSB23" i="8"/>
  <c r="WSA23" i="8"/>
  <c r="WRZ23" i="8"/>
  <c r="WRY23" i="8"/>
  <c r="WRX23" i="8"/>
  <c r="WRW23" i="8"/>
  <c r="WRV23" i="8"/>
  <c r="WRU23" i="8"/>
  <c r="WRT23" i="8"/>
  <c r="WRS23" i="8"/>
  <c r="WRR23" i="8"/>
  <c r="WRQ23" i="8"/>
  <c r="WRP23" i="8"/>
  <c r="WRO23" i="8"/>
  <c r="WRN23" i="8"/>
  <c r="WRM23" i="8"/>
  <c r="WRL23" i="8"/>
  <c r="WRK23" i="8"/>
  <c r="WRJ23" i="8"/>
  <c r="WRI23" i="8"/>
  <c r="WRH23" i="8"/>
  <c r="WRG23" i="8"/>
  <c r="WRF23" i="8"/>
  <c r="WRE23" i="8"/>
  <c r="WRD23" i="8"/>
  <c r="WRC23" i="8"/>
  <c r="WRB23" i="8"/>
  <c r="WRA23" i="8"/>
  <c r="WQZ23" i="8"/>
  <c r="WQY23" i="8"/>
  <c r="WQX23" i="8"/>
  <c r="WQW23" i="8"/>
  <c r="WQV23" i="8"/>
  <c r="WQU23" i="8"/>
  <c r="WQT23" i="8"/>
  <c r="WQS23" i="8"/>
  <c r="WQR23" i="8"/>
  <c r="WQQ23" i="8"/>
  <c r="WQP23" i="8"/>
  <c r="WQO23" i="8"/>
  <c r="WQN23" i="8"/>
  <c r="WQM23" i="8"/>
  <c r="WQL23" i="8"/>
  <c r="WQK23" i="8"/>
  <c r="WQJ23" i="8"/>
  <c r="WQI23" i="8"/>
  <c r="WQH23" i="8"/>
  <c r="WQG23" i="8"/>
  <c r="WQF23" i="8"/>
  <c r="WQE23" i="8"/>
  <c r="WQD23" i="8"/>
  <c r="WQC23" i="8"/>
  <c r="WQB23" i="8"/>
  <c r="WQA23" i="8"/>
  <c r="WPZ23" i="8"/>
  <c r="WPY23" i="8"/>
  <c r="WPX23" i="8"/>
  <c r="WPW23" i="8"/>
  <c r="WPV23" i="8"/>
  <c r="WPU23" i="8"/>
  <c r="WPT23" i="8"/>
  <c r="WPS23" i="8"/>
  <c r="WPR23" i="8"/>
  <c r="WPQ23" i="8"/>
  <c r="WPP23" i="8"/>
  <c r="WPO23" i="8"/>
  <c r="WPN23" i="8"/>
  <c r="WPM23" i="8"/>
  <c r="WPL23" i="8"/>
  <c r="WPK23" i="8"/>
  <c r="WPJ23" i="8"/>
  <c r="WPI23" i="8"/>
  <c r="WPH23" i="8"/>
  <c r="WPG23" i="8"/>
  <c r="WPF23" i="8"/>
  <c r="WPE23" i="8"/>
  <c r="WPD23" i="8"/>
  <c r="WPC23" i="8"/>
  <c r="WPB23" i="8"/>
  <c r="WPA23" i="8"/>
  <c r="WOZ23" i="8"/>
  <c r="WOY23" i="8"/>
  <c r="WOX23" i="8"/>
  <c r="WOW23" i="8"/>
  <c r="WOV23" i="8"/>
  <c r="WOU23" i="8"/>
  <c r="WOT23" i="8"/>
  <c r="WOS23" i="8"/>
  <c r="WOR23" i="8"/>
  <c r="WOQ23" i="8"/>
  <c r="WOP23" i="8"/>
  <c r="WOO23" i="8"/>
  <c r="WON23" i="8"/>
  <c r="WOM23" i="8"/>
  <c r="WOL23" i="8"/>
  <c r="WOK23" i="8"/>
  <c r="WOJ23" i="8"/>
  <c r="WOI23" i="8"/>
  <c r="WOH23" i="8"/>
  <c r="WOG23" i="8"/>
  <c r="WOF23" i="8"/>
  <c r="WOE23" i="8"/>
  <c r="WOD23" i="8"/>
  <c r="WOC23" i="8"/>
  <c r="WOB23" i="8"/>
  <c r="WOA23" i="8"/>
  <c r="WNZ23" i="8"/>
  <c r="WNY23" i="8"/>
  <c r="WNX23" i="8"/>
  <c r="WNW23" i="8"/>
  <c r="WNV23" i="8"/>
  <c r="WNU23" i="8"/>
  <c r="WNT23" i="8"/>
  <c r="WNS23" i="8"/>
  <c r="WNR23" i="8"/>
  <c r="WNQ23" i="8"/>
  <c r="WNP23" i="8"/>
  <c r="WNO23" i="8"/>
  <c r="WNN23" i="8"/>
  <c r="WNM23" i="8"/>
  <c r="WNL23" i="8"/>
  <c r="WNK23" i="8"/>
  <c r="WNJ23" i="8"/>
  <c r="WNI23" i="8"/>
  <c r="WNH23" i="8"/>
  <c r="WNG23" i="8"/>
  <c r="WNF23" i="8"/>
  <c r="WNE23" i="8"/>
  <c r="WND23" i="8"/>
  <c r="WNC23" i="8"/>
  <c r="WNB23" i="8"/>
  <c r="WNA23" i="8"/>
  <c r="WMZ23" i="8"/>
  <c r="WMY23" i="8"/>
  <c r="WMX23" i="8"/>
  <c r="WMW23" i="8"/>
  <c r="WMV23" i="8"/>
  <c r="WMU23" i="8"/>
  <c r="WMT23" i="8"/>
  <c r="WMS23" i="8"/>
  <c r="WMR23" i="8"/>
  <c r="WMQ23" i="8"/>
  <c r="WMP23" i="8"/>
  <c r="WMO23" i="8"/>
  <c r="WMN23" i="8"/>
  <c r="WMM23" i="8"/>
  <c r="WML23" i="8"/>
  <c r="WMK23" i="8"/>
  <c r="WMJ23" i="8"/>
  <c r="WMI23" i="8"/>
  <c r="WMH23" i="8"/>
  <c r="WMG23" i="8"/>
  <c r="WMF23" i="8"/>
  <c r="WME23" i="8"/>
  <c r="WMD23" i="8"/>
  <c r="WMC23" i="8"/>
  <c r="WMB23" i="8"/>
  <c r="WMA23" i="8"/>
  <c r="WLZ23" i="8"/>
  <c r="WLY23" i="8"/>
  <c r="WLX23" i="8"/>
  <c r="WLW23" i="8"/>
  <c r="WLV23" i="8"/>
  <c r="WLU23" i="8"/>
  <c r="WLT23" i="8"/>
  <c r="WLS23" i="8"/>
  <c r="WLR23" i="8"/>
  <c r="WLQ23" i="8"/>
  <c r="WLP23" i="8"/>
  <c r="WLO23" i="8"/>
  <c r="WLN23" i="8"/>
  <c r="WLM23" i="8"/>
  <c r="WLL23" i="8"/>
  <c r="WLK23" i="8"/>
  <c r="WLJ23" i="8"/>
  <c r="WLI23" i="8"/>
  <c r="WLH23" i="8"/>
  <c r="WLG23" i="8"/>
  <c r="WLF23" i="8"/>
  <c r="WLE23" i="8"/>
  <c r="WLD23" i="8"/>
  <c r="WLC23" i="8"/>
  <c r="WLB23" i="8"/>
  <c r="WLA23" i="8"/>
  <c r="WKZ23" i="8"/>
  <c r="WKY23" i="8"/>
  <c r="WKX23" i="8"/>
  <c r="WKW23" i="8"/>
  <c r="WKV23" i="8"/>
  <c r="WKU23" i="8"/>
  <c r="WKT23" i="8"/>
  <c r="WKS23" i="8"/>
  <c r="WKR23" i="8"/>
  <c r="WKQ23" i="8"/>
  <c r="WKP23" i="8"/>
  <c r="WKO23" i="8"/>
  <c r="WKN23" i="8"/>
  <c r="WKM23" i="8"/>
  <c r="WKL23" i="8"/>
  <c r="WKK23" i="8"/>
  <c r="WKJ23" i="8"/>
  <c r="WKI23" i="8"/>
  <c r="WKH23" i="8"/>
  <c r="WKG23" i="8"/>
  <c r="WKF23" i="8"/>
  <c r="WKE23" i="8"/>
  <c r="WKD23" i="8"/>
  <c r="WKC23" i="8"/>
  <c r="WKB23" i="8"/>
  <c r="WKA23" i="8"/>
  <c r="WJZ23" i="8"/>
  <c r="WJY23" i="8"/>
  <c r="WJX23" i="8"/>
  <c r="WJW23" i="8"/>
  <c r="WJV23" i="8"/>
  <c r="WJU23" i="8"/>
  <c r="WJT23" i="8"/>
  <c r="WJS23" i="8"/>
  <c r="WJR23" i="8"/>
  <c r="WJQ23" i="8"/>
  <c r="WJP23" i="8"/>
  <c r="WJO23" i="8"/>
  <c r="WJN23" i="8"/>
  <c r="WJM23" i="8"/>
  <c r="WJL23" i="8"/>
  <c r="WJK23" i="8"/>
  <c r="WJJ23" i="8"/>
  <c r="WJI23" i="8"/>
  <c r="WJH23" i="8"/>
  <c r="WJG23" i="8"/>
  <c r="WJF23" i="8"/>
  <c r="WJE23" i="8"/>
  <c r="WJD23" i="8"/>
  <c r="WJC23" i="8"/>
  <c r="WJB23" i="8"/>
  <c r="WJA23" i="8"/>
  <c r="WIZ23" i="8"/>
  <c r="WIY23" i="8"/>
  <c r="WIX23" i="8"/>
  <c r="WIW23" i="8"/>
  <c r="WIV23" i="8"/>
  <c r="WIU23" i="8"/>
  <c r="WIT23" i="8"/>
  <c r="WIS23" i="8"/>
  <c r="WIR23" i="8"/>
  <c r="WIQ23" i="8"/>
  <c r="WIP23" i="8"/>
  <c r="WIO23" i="8"/>
  <c r="WIN23" i="8"/>
  <c r="WIM23" i="8"/>
  <c r="WIL23" i="8"/>
  <c r="WIK23" i="8"/>
  <c r="WIJ23" i="8"/>
  <c r="WII23" i="8"/>
  <c r="WIH23" i="8"/>
  <c r="WIG23" i="8"/>
  <c r="WIF23" i="8"/>
  <c r="WIE23" i="8"/>
  <c r="WID23" i="8"/>
  <c r="WIC23" i="8"/>
  <c r="WIB23" i="8"/>
  <c r="WIA23" i="8"/>
  <c r="WHZ23" i="8"/>
  <c r="WHY23" i="8"/>
  <c r="WHX23" i="8"/>
  <c r="WHW23" i="8"/>
  <c r="WHV23" i="8"/>
  <c r="WHU23" i="8"/>
  <c r="WHT23" i="8"/>
  <c r="WHS23" i="8"/>
  <c r="WHR23" i="8"/>
  <c r="WHQ23" i="8"/>
  <c r="WHP23" i="8"/>
  <c r="WHO23" i="8"/>
  <c r="WHN23" i="8"/>
  <c r="WHM23" i="8"/>
  <c r="WHL23" i="8"/>
  <c r="WHK23" i="8"/>
  <c r="WHJ23" i="8"/>
  <c r="WHI23" i="8"/>
  <c r="WHH23" i="8"/>
  <c r="WHG23" i="8"/>
  <c r="WHF23" i="8"/>
  <c r="WHE23" i="8"/>
  <c r="WHD23" i="8"/>
  <c r="WHC23" i="8"/>
  <c r="WHB23" i="8"/>
  <c r="WHA23" i="8"/>
  <c r="WGZ23" i="8"/>
  <c r="WGY23" i="8"/>
  <c r="WGX23" i="8"/>
  <c r="WGW23" i="8"/>
  <c r="WGV23" i="8"/>
  <c r="WGU23" i="8"/>
  <c r="WGT23" i="8"/>
  <c r="WGS23" i="8"/>
  <c r="WGR23" i="8"/>
  <c r="WGQ23" i="8"/>
  <c r="WGP23" i="8"/>
  <c r="WGO23" i="8"/>
  <c r="WGN23" i="8"/>
  <c r="WGM23" i="8"/>
  <c r="WGL23" i="8"/>
  <c r="WGK23" i="8"/>
  <c r="WGJ23" i="8"/>
  <c r="WGI23" i="8"/>
  <c r="WGH23" i="8"/>
  <c r="WGG23" i="8"/>
  <c r="WGF23" i="8"/>
  <c r="WGE23" i="8"/>
  <c r="WGD23" i="8"/>
  <c r="WGC23" i="8"/>
  <c r="WGB23" i="8"/>
  <c r="WGA23" i="8"/>
  <c r="WFZ23" i="8"/>
  <c r="WFY23" i="8"/>
  <c r="WFX23" i="8"/>
  <c r="WFW23" i="8"/>
  <c r="WFV23" i="8"/>
  <c r="WFU23" i="8"/>
  <c r="WFT23" i="8"/>
  <c r="WFS23" i="8"/>
  <c r="WFR23" i="8"/>
  <c r="WFQ23" i="8"/>
  <c r="WFP23" i="8"/>
  <c r="WFO23" i="8"/>
  <c r="WFN23" i="8"/>
  <c r="WFM23" i="8"/>
  <c r="WFL23" i="8"/>
  <c r="WFK23" i="8"/>
  <c r="WFJ23" i="8"/>
  <c r="WFI23" i="8"/>
  <c r="WFH23" i="8"/>
  <c r="WFG23" i="8"/>
  <c r="WFF23" i="8"/>
  <c r="WFE23" i="8"/>
  <c r="WFD23" i="8"/>
  <c r="WFC23" i="8"/>
  <c r="WFB23" i="8"/>
  <c r="WFA23" i="8"/>
  <c r="WEZ23" i="8"/>
  <c r="WEY23" i="8"/>
  <c r="WEX23" i="8"/>
  <c r="WEW23" i="8"/>
  <c r="WEV23" i="8"/>
  <c r="WEU23" i="8"/>
  <c r="WET23" i="8"/>
  <c r="WES23" i="8"/>
  <c r="WER23" i="8"/>
  <c r="WEQ23" i="8"/>
  <c r="WEP23" i="8"/>
  <c r="WEO23" i="8"/>
  <c r="WEN23" i="8"/>
  <c r="WEM23" i="8"/>
  <c r="WEL23" i="8"/>
  <c r="WEK23" i="8"/>
  <c r="WEJ23" i="8"/>
  <c r="WEI23" i="8"/>
  <c r="WEH23" i="8"/>
  <c r="WEG23" i="8"/>
  <c r="WEF23" i="8"/>
  <c r="WEE23" i="8"/>
  <c r="WED23" i="8"/>
  <c r="WEC23" i="8"/>
  <c r="WEB23" i="8"/>
  <c r="WEA23" i="8"/>
  <c r="WDZ23" i="8"/>
  <c r="WDY23" i="8"/>
  <c r="WDX23" i="8"/>
  <c r="WDW23" i="8"/>
  <c r="WDV23" i="8"/>
  <c r="WDU23" i="8"/>
  <c r="WDT23" i="8"/>
  <c r="WDS23" i="8"/>
  <c r="WDR23" i="8"/>
  <c r="WDQ23" i="8"/>
  <c r="WDP23" i="8"/>
  <c r="WDO23" i="8"/>
  <c r="WDN23" i="8"/>
  <c r="WDM23" i="8"/>
  <c r="WDL23" i="8"/>
  <c r="WDK23" i="8"/>
  <c r="WDJ23" i="8"/>
  <c r="WDI23" i="8"/>
  <c r="WDH23" i="8"/>
  <c r="WDG23" i="8"/>
  <c r="WDF23" i="8"/>
  <c r="WDE23" i="8"/>
  <c r="WDD23" i="8"/>
  <c r="WDC23" i="8"/>
  <c r="WDB23" i="8"/>
  <c r="WDA23" i="8"/>
  <c r="WCZ23" i="8"/>
  <c r="WCY23" i="8"/>
  <c r="WCX23" i="8"/>
  <c r="WCW23" i="8"/>
  <c r="WCV23" i="8"/>
  <c r="WCU23" i="8"/>
  <c r="WCT23" i="8"/>
  <c r="WCS23" i="8"/>
  <c r="WCR23" i="8"/>
  <c r="WCQ23" i="8"/>
  <c r="WCP23" i="8"/>
  <c r="WCO23" i="8"/>
  <c r="WCN23" i="8"/>
  <c r="WCM23" i="8"/>
  <c r="WCL23" i="8"/>
  <c r="WCK23" i="8"/>
  <c r="WCJ23" i="8"/>
  <c r="WCI23" i="8"/>
  <c r="WCH23" i="8"/>
  <c r="WCG23" i="8"/>
  <c r="WCF23" i="8"/>
  <c r="WCE23" i="8"/>
  <c r="WCD23" i="8"/>
  <c r="WCC23" i="8"/>
  <c r="WCB23" i="8"/>
  <c r="WCA23" i="8"/>
  <c r="WBZ23" i="8"/>
  <c r="WBY23" i="8"/>
  <c r="WBX23" i="8"/>
  <c r="WBW23" i="8"/>
  <c r="WBV23" i="8"/>
  <c r="WBU23" i="8"/>
  <c r="WBT23" i="8"/>
  <c r="WBS23" i="8"/>
  <c r="WBR23" i="8"/>
  <c r="WBQ23" i="8"/>
  <c r="WBP23" i="8"/>
  <c r="WBO23" i="8"/>
  <c r="WBN23" i="8"/>
  <c r="WBM23" i="8"/>
  <c r="WBL23" i="8"/>
  <c r="WBK23" i="8"/>
  <c r="WBJ23" i="8"/>
  <c r="WBI23" i="8"/>
  <c r="WBH23" i="8"/>
  <c r="WBG23" i="8"/>
  <c r="WBF23" i="8"/>
  <c r="WBE23" i="8"/>
  <c r="WBD23" i="8"/>
  <c r="WBC23" i="8"/>
  <c r="WBB23" i="8"/>
  <c r="WBA23" i="8"/>
  <c r="WAZ23" i="8"/>
  <c r="WAY23" i="8"/>
  <c r="WAX23" i="8"/>
  <c r="WAW23" i="8"/>
  <c r="WAV23" i="8"/>
  <c r="WAU23" i="8"/>
  <c r="WAT23" i="8"/>
  <c r="WAS23" i="8"/>
  <c r="WAR23" i="8"/>
  <c r="WAQ23" i="8"/>
  <c r="WAP23" i="8"/>
  <c r="WAO23" i="8"/>
  <c r="WAN23" i="8"/>
  <c r="WAM23" i="8"/>
  <c r="WAL23" i="8"/>
  <c r="WAK23" i="8"/>
  <c r="WAJ23" i="8"/>
  <c r="WAI23" i="8"/>
  <c r="WAH23" i="8"/>
  <c r="WAG23" i="8"/>
  <c r="WAF23" i="8"/>
  <c r="WAE23" i="8"/>
  <c r="WAD23" i="8"/>
  <c r="WAC23" i="8"/>
  <c r="WAB23" i="8"/>
  <c r="WAA23" i="8"/>
  <c r="VZZ23" i="8"/>
  <c r="VZY23" i="8"/>
  <c r="VZX23" i="8"/>
  <c r="VZW23" i="8"/>
  <c r="VZV23" i="8"/>
  <c r="VZU23" i="8"/>
  <c r="VZT23" i="8"/>
  <c r="VZS23" i="8"/>
  <c r="VZR23" i="8"/>
  <c r="VZQ23" i="8"/>
  <c r="VZP23" i="8"/>
  <c r="VZO23" i="8"/>
  <c r="VZN23" i="8"/>
  <c r="VZM23" i="8"/>
  <c r="VZL23" i="8"/>
  <c r="VZK23" i="8"/>
  <c r="VZJ23" i="8"/>
  <c r="VZI23" i="8"/>
  <c r="VZH23" i="8"/>
  <c r="VZG23" i="8"/>
  <c r="VZF23" i="8"/>
  <c r="VZE23" i="8"/>
  <c r="VZD23" i="8"/>
  <c r="VZC23" i="8"/>
  <c r="VZB23" i="8"/>
  <c r="VZA23" i="8"/>
  <c r="VYZ23" i="8"/>
  <c r="VYY23" i="8"/>
  <c r="VYX23" i="8"/>
  <c r="VYW23" i="8"/>
  <c r="VYV23" i="8"/>
  <c r="VYU23" i="8"/>
  <c r="VYT23" i="8"/>
  <c r="VYS23" i="8"/>
  <c r="VYR23" i="8"/>
  <c r="VYQ23" i="8"/>
  <c r="VYP23" i="8"/>
  <c r="VYO23" i="8"/>
  <c r="VYN23" i="8"/>
  <c r="VYM23" i="8"/>
  <c r="VYL23" i="8"/>
  <c r="VYK23" i="8"/>
  <c r="VYJ23" i="8"/>
  <c r="VYI23" i="8"/>
  <c r="VYH23" i="8"/>
  <c r="VYG23" i="8"/>
  <c r="VYF23" i="8"/>
  <c r="VYE23" i="8"/>
  <c r="VYD23" i="8"/>
  <c r="VYC23" i="8"/>
  <c r="VYB23" i="8"/>
  <c r="VYA23" i="8"/>
  <c r="VXZ23" i="8"/>
  <c r="VXY23" i="8"/>
  <c r="VXX23" i="8"/>
  <c r="VXW23" i="8"/>
  <c r="VXV23" i="8"/>
  <c r="VXU23" i="8"/>
  <c r="VXT23" i="8"/>
  <c r="VXS23" i="8"/>
  <c r="VXR23" i="8"/>
  <c r="VXQ23" i="8"/>
  <c r="VXP23" i="8"/>
  <c r="VXO23" i="8"/>
  <c r="VXN23" i="8"/>
  <c r="VXM23" i="8"/>
  <c r="VXL23" i="8"/>
  <c r="VXK23" i="8"/>
  <c r="VXJ23" i="8"/>
  <c r="VXI23" i="8"/>
  <c r="VXH23" i="8"/>
  <c r="VXG23" i="8"/>
  <c r="VXF23" i="8"/>
  <c r="VXE23" i="8"/>
  <c r="VXD23" i="8"/>
  <c r="VXC23" i="8"/>
  <c r="VXB23" i="8"/>
  <c r="VXA23" i="8"/>
  <c r="VWZ23" i="8"/>
  <c r="VWY23" i="8"/>
  <c r="VWX23" i="8"/>
  <c r="VWW23" i="8"/>
  <c r="VWV23" i="8"/>
  <c r="VWU23" i="8"/>
  <c r="VWT23" i="8"/>
  <c r="VWS23" i="8"/>
  <c r="VWR23" i="8"/>
  <c r="VWQ23" i="8"/>
  <c r="VWP23" i="8"/>
  <c r="VWO23" i="8"/>
  <c r="VWN23" i="8"/>
  <c r="VWM23" i="8"/>
  <c r="VWL23" i="8"/>
  <c r="VWK23" i="8"/>
  <c r="VWJ23" i="8"/>
  <c r="VWI23" i="8"/>
  <c r="VWH23" i="8"/>
  <c r="VWG23" i="8"/>
  <c r="VWF23" i="8"/>
  <c r="VWE23" i="8"/>
  <c r="VWD23" i="8"/>
  <c r="VWC23" i="8"/>
  <c r="VWB23" i="8"/>
  <c r="VWA23" i="8"/>
  <c r="VVZ23" i="8"/>
  <c r="VVY23" i="8"/>
  <c r="VVX23" i="8"/>
  <c r="VVW23" i="8"/>
  <c r="VVV23" i="8"/>
  <c r="VVU23" i="8"/>
  <c r="VVT23" i="8"/>
  <c r="VVS23" i="8"/>
  <c r="VVR23" i="8"/>
  <c r="VVQ23" i="8"/>
  <c r="VVP23" i="8"/>
  <c r="VVO23" i="8"/>
  <c r="VVN23" i="8"/>
  <c r="VVM23" i="8"/>
  <c r="VVL23" i="8"/>
  <c r="VVK23" i="8"/>
  <c r="VVJ23" i="8"/>
  <c r="VVI23" i="8"/>
  <c r="VVH23" i="8"/>
  <c r="VVG23" i="8"/>
  <c r="VVF23" i="8"/>
  <c r="VVE23" i="8"/>
  <c r="VVD23" i="8"/>
  <c r="VVC23" i="8"/>
  <c r="VVB23" i="8"/>
  <c r="VVA23" i="8"/>
  <c r="VUZ23" i="8"/>
  <c r="VUY23" i="8"/>
  <c r="VUX23" i="8"/>
  <c r="VUW23" i="8"/>
  <c r="VUV23" i="8"/>
  <c r="VUU23" i="8"/>
  <c r="VUT23" i="8"/>
  <c r="VUS23" i="8"/>
  <c r="VUR23" i="8"/>
  <c r="VUQ23" i="8"/>
  <c r="VUP23" i="8"/>
  <c r="VUO23" i="8"/>
  <c r="VUN23" i="8"/>
  <c r="VUM23" i="8"/>
  <c r="VUL23" i="8"/>
  <c r="VUK23" i="8"/>
  <c r="VUJ23" i="8"/>
  <c r="VUI23" i="8"/>
  <c r="VUH23" i="8"/>
  <c r="VUG23" i="8"/>
  <c r="VUF23" i="8"/>
  <c r="VUE23" i="8"/>
  <c r="VUD23" i="8"/>
  <c r="VUC23" i="8"/>
  <c r="VUB23" i="8"/>
  <c r="VUA23" i="8"/>
  <c r="VTZ23" i="8"/>
  <c r="VTY23" i="8"/>
  <c r="VTX23" i="8"/>
  <c r="VTW23" i="8"/>
  <c r="VTV23" i="8"/>
  <c r="VTU23" i="8"/>
  <c r="VTT23" i="8"/>
  <c r="VTS23" i="8"/>
  <c r="VTR23" i="8"/>
  <c r="VTQ23" i="8"/>
  <c r="VTP23" i="8"/>
  <c r="VTO23" i="8"/>
  <c r="VTN23" i="8"/>
  <c r="VTM23" i="8"/>
  <c r="VTL23" i="8"/>
  <c r="VTK23" i="8"/>
  <c r="VTJ23" i="8"/>
  <c r="VTI23" i="8"/>
  <c r="VTH23" i="8"/>
  <c r="VTG23" i="8"/>
  <c r="VTF23" i="8"/>
  <c r="VTE23" i="8"/>
  <c r="VTD23" i="8"/>
  <c r="VTC23" i="8"/>
  <c r="VTB23" i="8"/>
  <c r="VTA23" i="8"/>
  <c r="VSZ23" i="8"/>
  <c r="VSY23" i="8"/>
  <c r="VSX23" i="8"/>
  <c r="VSW23" i="8"/>
  <c r="VSV23" i="8"/>
  <c r="VSU23" i="8"/>
  <c r="VST23" i="8"/>
  <c r="VSS23" i="8"/>
  <c r="VSR23" i="8"/>
  <c r="VSQ23" i="8"/>
  <c r="VSP23" i="8"/>
  <c r="VSO23" i="8"/>
  <c r="VSN23" i="8"/>
  <c r="VSM23" i="8"/>
  <c r="VSL23" i="8"/>
  <c r="VSK23" i="8"/>
  <c r="VSJ23" i="8"/>
  <c r="VSI23" i="8"/>
  <c r="VSH23" i="8"/>
  <c r="VSG23" i="8"/>
  <c r="VSF23" i="8"/>
  <c r="VSE23" i="8"/>
  <c r="VSD23" i="8"/>
  <c r="VSC23" i="8"/>
  <c r="VSB23" i="8"/>
  <c r="VSA23" i="8"/>
  <c r="VRZ23" i="8"/>
  <c r="VRY23" i="8"/>
  <c r="VRX23" i="8"/>
  <c r="VRW23" i="8"/>
  <c r="VRV23" i="8"/>
  <c r="VRU23" i="8"/>
  <c r="VRT23" i="8"/>
  <c r="VRS23" i="8"/>
  <c r="VRR23" i="8"/>
  <c r="VRQ23" i="8"/>
  <c r="VRP23" i="8"/>
  <c r="VRO23" i="8"/>
  <c r="VRN23" i="8"/>
  <c r="VRM23" i="8"/>
  <c r="VRL23" i="8"/>
  <c r="VRK23" i="8"/>
  <c r="VRJ23" i="8"/>
  <c r="VRI23" i="8"/>
  <c r="VRH23" i="8"/>
  <c r="VRG23" i="8"/>
  <c r="VRF23" i="8"/>
  <c r="VRE23" i="8"/>
  <c r="VRD23" i="8"/>
  <c r="VRC23" i="8"/>
  <c r="VRB23" i="8"/>
  <c r="VRA23" i="8"/>
  <c r="VQZ23" i="8"/>
  <c r="VQY23" i="8"/>
  <c r="VQX23" i="8"/>
  <c r="VQW23" i="8"/>
  <c r="VQV23" i="8"/>
  <c r="VQU23" i="8"/>
  <c r="VQT23" i="8"/>
  <c r="VQS23" i="8"/>
  <c r="VQR23" i="8"/>
  <c r="VQQ23" i="8"/>
  <c r="VQP23" i="8"/>
  <c r="VQO23" i="8"/>
  <c r="VQN23" i="8"/>
  <c r="VQM23" i="8"/>
  <c r="VQL23" i="8"/>
  <c r="VQK23" i="8"/>
  <c r="VQJ23" i="8"/>
  <c r="VQI23" i="8"/>
  <c r="VQH23" i="8"/>
  <c r="VQG23" i="8"/>
  <c r="VQF23" i="8"/>
  <c r="VQE23" i="8"/>
  <c r="VQD23" i="8"/>
  <c r="VQC23" i="8"/>
  <c r="VQB23" i="8"/>
  <c r="VQA23" i="8"/>
  <c r="VPZ23" i="8"/>
  <c r="VPY23" i="8"/>
  <c r="VPX23" i="8"/>
  <c r="VPW23" i="8"/>
  <c r="VPV23" i="8"/>
  <c r="VPU23" i="8"/>
  <c r="VPT23" i="8"/>
  <c r="VPS23" i="8"/>
  <c r="VPR23" i="8"/>
  <c r="VPQ23" i="8"/>
  <c r="VPP23" i="8"/>
  <c r="VPO23" i="8"/>
  <c r="VPN23" i="8"/>
  <c r="VPM23" i="8"/>
  <c r="VPL23" i="8"/>
  <c r="VPK23" i="8"/>
  <c r="VPJ23" i="8"/>
  <c r="VPI23" i="8"/>
  <c r="VPH23" i="8"/>
  <c r="VPG23" i="8"/>
  <c r="VPF23" i="8"/>
  <c r="VPE23" i="8"/>
  <c r="VPD23" i="8"/>
  <c r="VPC23" i="8"/>
  <c r="VPB23" i="8"/>
  <c r="VPA23" i="8"/>
  <c r="VOZ23" i="8"/>
  <c r="VOY23" i="8"/>
  <c r="VOX23" i="8"/>
  <c r="VOW23" i="8"/>
  <c r="VOV23" i="8"/>
  <c r="VOU23" i="8"/>
  <c r="VOT23" i="8"/>
  <c r="VOS23" i="8"/>
  <c r="VOR23" i="8"/>
  <c r="VOQ23" i="8"/>
  <c r="VOP23" i="8"/>
  <c r="VOO23" i="8"/>
  <c r="VON23" i="8"/>
  <c r="VOM23" i="8"/>
  <c r="VOL23" i="8"/>
  <c r="VOK23" i="8"/>
  <c r="VOJ23" i="8"/>
  <c r="VOI23" i="8"/>
  <c r="VOH23" i="8"/>
  <c r="VOG23" i="8"/>
  <c r="VOF23" i="8"/>
  <c r="VOE23" i="8"/>
  <c r="VOD23" i="8"/>
  <c r="VOC23" i="8"/>
  <c r="VOB23" i="8"/>
  <c r="VOA23" i="8"/>
  <c r="VNZ23" i="8"/>
  <c r="VNY23" i="8"/>
  <c r="VNX23" i="8"/>
  <c r="VNW23" i="8"/>
  <c r="VNV23" i="8"/>
  <c r="VNU23" i="8"/>
  <c r="VNT23" i="8"/>
  <c r="VNS23" i="8"/>
  <c r="VNR23" i="8"/>
  <c r="VNQ23" i="8"/>
  <c r="VNP23" i="8"/>
  <c r="VNO23" i="8"/>
  <c r="VNN23" i="8"/>
  <c r="VNM23" i="8"/>
  <c r="VNL23" i="8"/>
  <c r="VNK23" i="8"/>
  <c r="VNJ23" i="8"/>
  <c r="VNI23" i="8"/>
  <c r="VNH23" i="8"/>
  <c r="VNG23" i="8"/>
  <c r="VNF23" i="8"/>
  <c r="VNE23" i="8"/>
  <c r="VND23" i="8"/>
  <c r="VNC23" i="8"/>
  <c r="VNB23" i="8"/>
  <c r="VNA23" i="8"/>
  <c r="VMZ23" i="8"/>
  <c r="VMY23" i="8"/>
  <c r="VMX23" i="8"/>
  <c r="VMW23" i="8"/>
  <c r="VMV23" i="8"/>
  <c r="VMU23" i="8"/>
  <c r="VMT23" i="8"/>
  <c r="VMS23" i="8"/>
  <c r="VMR23" i="8"/>
  <c r="VMQ23" i="8"/>
  <c r="VMP23" i="8"/>
  <c r="VMO23" i="8"/>
  <c r="VMN23" i="8"/>
  <c r="VMM23" i="8"/>
  <c r="VML23" i="8"/>
  <c r="VMK23" i="8"/>
  <c r="VMJ23" i="8"/>
  <c r="VMI23" i="8"/>
  <c r="VMH23" i="8"/>
  <c r="VMG23" i="8"/>
  <c r="VMF23" i="8"/>
  <c r="VME23" i="8"/>
  <c r="VMD23" i="8"/>
  <c r="VMC23" i="8"/>
  <c r="VMB23" i="8"/>
  <c r="VMA23" i="8"/>
  <c r="VLZ23" i="8"/>
  <c r="VLY23" i="8"/>
  <c r="VLX23" i="8"/>
  <c r="VLW23" i="8"/>
  <c r="VLV23" i="8"/>
  <c r="VLU23" i="8"/>
  <c r="VLT23" i="8"/>
  <c r="VLS23" i="8"/>
  <c r="VLR23" i="8"/>
  <c r="VLQ23" i="8"/>
  <c r="VLP23" i="8"/>
  <c r="VLO23" i="8"/>
  <c r="VLN23" i="8"/>
  <c r="VLM23" i="8"/>
  <c r="VLL23" i="8"/>
  <c r="VLK23" i="8"/>
  <c r="VLJ23" i="8"/>
  <c r="VLI23" i="8"/>
  <c r="VLH23" i="8"/>
  <c r="VLG23" i="8"/>
  <c r="VLF23" i="8"/>
  <c r="VLE23" i="8"/>
  <c r="VLD23" i="8"/>
  <c r="VLC23" i="8"/>
  <c r="VLB23" i="8"/>
  <c r="VLA23" i="8"/>
  <c r="VKZ23" i="8"/>
  <c r="VKY23" i="8"/>
  <c r="VKX23" i="8"/>
  <c r="VKW23" i="8"/>
  <c r="VKV23" i="8"/>
  <c r="VKU23" i="8"/>
  <c r="VKT23" i="8"/>
  <c r="VKS23" i="8"/>
  <c r="VKR23" i="8"/>
  <c r="VKQ23" i="8"/>
  <c r="VKP23" i="8"/>
  <c r="VKO23" i="8"/>
  <c r="VKN23" i="8"/>
  <c r="VKM23" i="8"/>
  <c r="VKL23" i="8"/>
  <c r="VKK23" i="8"/>
  <c r="VKJ23" i="8"/>
  <c r="VKI23" i="8"/>
  <c r="VKH23" i="8"/>
  <c r="VKG23" i="8"/>
  <c r="VKF23" i="8"/>
  <c r="VKE23" i="8"/>
  <c r="VKD23" i="8"/>
  <c r="VKC23" i="8"/>
  <c r="VKB23" i="8"/>
  <c r="VKA23" i="8"/>
  <c r="VJZ23" i="8"/>
  <c r="VJY23" i="8"/>
  <c r="VJX23" i="8"/>
  <c r="VJW23" i="8"/>
  <c r="VJV23" i="8"/>
  <c r="VJU23" i="8"/>
  <c r="VJT23" i="8"/>
  <c r="VJS23" i="8"/>
  <c r="VJR23" i="8"/>
  <c r="VJQ23" i="8"/>
  <c r="VJP23" i="8"/>
  <c r="VJO23" i="8"/>
  <c r="VJN23" i="8"/>
  <c r="VJM23" i="8"/>
  <c r="VJL23" i="8"/>
  <c r="VJK23" i="8"/>
  <c r="VJJ23" i="8"/>
  <c r="VJI23" i="8"/>
  <c r="VJH23" i="8"/>
  <c r="VJG23" i="8"/>
  <c r="VJF23" i="8"/>
  <c r="VJE23" i="8"/>
  <c r="VJD23" i="8"/>
  <c r="VJC23" i="8"/>
  <c r="VJB23" i="8"/>
  <c r="VJA23" i="8"/>
  <c r="VIZ23" i="8"/>
  <c r="VIY23" i="8"/>
  <c r="VIX23" i="8"/>
  <c r="VIW23" i="8"/>
  <c r="VIV23" i="8"/>
  <c r="VIU23" i="8"/>
  <c r="VIT23" i="8"/>
  <c r="VIS23" i="8"/>
  <c r="VIR23" i="8"/>
  <c r="VIQ23" i="8"/>
  <c r="VIP23" i="8"/>
  <c r="VIO23" i="8"/>
  <c r="VIN23" i="8"/>
  <c r="VIM23" i="8"/>
  <c r="VIL23" i="8"/>
  <c r="VIK23" i="8"/>
  <c r="VIJ23" i="8"/>
  <c r="VII23" i="8"/>
  <c r="VIH23" i="8"/>
  <c r="VIG23" i="8"/>
  <c r="VIF23" i="8"/>
  <c r="VIE23" i="8"/>
  <c r="VID23" i="8"/>
  <c r="VIC23" i="8"/>
  <c r="VIB23" i="8"/>
  <c r="VIA23" i="8"/>
  <c r="VHZ23" i="8"/>
  <c r="VHY23" i="8"/>
  <c r="VHX23" i="8"/>
  <c r="VHW23" i="8"/>
  <c r="VHV23" i="8"/>
  <c r="VHU23" i="8"/>
  <c r="VHT23" i="8"/>
  <c r="VHS23" i="8"/>
  <c r="VHR23" i="8"/>
  <c r="VHQ23" i="8"/>
  <c r="VHP23" i="8"/>
  <c r="VHO23" i="8"/>
  <c r="VHN23" i="8"/>
  <c r="VHM23" i="8"/>
  <c r="VHL23" i="8"/>
  <c r="VHK23" i="8"/>
  <c r="VHJ23" i="8"/>
  <c r="VHI23" i="8"/>
  <c r="VHH23" i="8"/>
  <c r="VHG23" i="8"/>
  <c r="VHF23" i="8"/>
  <c r="VHE23" i="8"/>
  <c r="VHD23" i="8"/>
  <c r="VHC23" i="8"/>
  <c r="VHB23" i="8"/>
  <c r="VHA23" i="8"/>
  <c r="VGZ23" i="8"/>
  <c r="VGY23" i="8"/>
  <c r="VGX23" i="8"/>
  <c r="VGW23" i="8"/>
  <c r="VGV23" i="8"/>
  <c r="VGU23" i="8"/>
  <c r="VGT23" i="8"/>
  <c r="VGS23" i="8"/>
  <c r="VGR23" i="8"/>
  <c r="VGQ23" i="8"/>
  <c r="VGP23" i="8"/>
  <c r="VGO23" i="8"/>
  <c r="VGN23" i="8"/>
  <c r="VGM23" i="8"/>
  <c r="VGL23" i="8"/>
  <c r="VGK23" i="8"/>
  <c r="VGJ23" i="8"/>
  <c r="VGI23" i="8"/>
  <c r="VGH23" i="8"/>
  <c r="VGG23" i="8"/>
  <c r="VGF23" i="8"/>
  <c r="VGE23" i="8"/>
  <c r="VGD23" i="8"/>
  <c r="VGC23" i="8"/>
  <c r="VGB23" i="8"/>
  <c r="VGA23" i="8"/>
  <c r="VFZ23" i="8"/>
  <c r="VFY23" i="8"/>
  <c r="VFX23" i="8"/>
  <c r="VFW23" i="8"/>
  <c r="VFV23" i="8"/>
  <c r="VFU23" i="8"/>
  <c r="VFT23" i="8"/>
  <c r="VFS23" i="8"/>
  <c r="VFR23" i="8"/>
  <c r="VFQ23" i="8"/>
  <c r="VFP23" i="8"/>
  <c r="VFO23" i="8"/>
  <c r="VFN23" i="8"/>
  <c r="VFM23" i="8"/>
  <c r="VFL23" i="8"/>
  <c r="VFK23" i="8"/>
  <c r="VFJ23" i="8"/>
  <c r="VFI23" i="8"/>
  <c r="VFH23" i="8"/>
  <c r="VFG23" i="8"/>
  <c r="VFF23" i="8"/>
  <c r="VFE23" i="8"/>
  <c r="VFD23" i="8"/>
  <c r="VFC23" i="8"/>
  <c r="VFB23" i="8"/>
  <c r="VFA23" i="8"/>
  <c r="VEZ23" i="8"/>
  <c r="VEY23" i="8"/>
  <c r="VEX23" i="8"/>
  <c r="VEW23" i="8"/>
  <c r="VEV23" i="8"/>
  <c r="VEU23" i="8"/>
  <c r="VET23" i="8"/>
  <c r="VES23" i="8"/>
  <c r="VER23" i="8"/>
  <c r="VEQ23" i="8"/>
  <c r="VEP23" i="8"/>
  <c r="VEO23" i="8"/>
  <c r="VEN23" i="8"/>
  <c r="VEM23" i="8"/>
  <c r="VEL23" i="8"/>
  <c r="VEK23" i="8"/>
  <c r="VEJ23" i="8"/>
  <c r="VEI23" i="8"/>
  <c r="VEH23" i="8"/>
  <c r="VEG23" i="8"/>
  <c r="VEF23" i="8"/>
  <c r="VEE23" i="8"/>
  <c r="VED23" i="8"/>
  <c r="VEC23" i="8"/>
  <c r="VEB23" i="8"/>
  <c r="VEA23" i="8"/>
  <c r="VDZ23" i="8"/>
  <c r="VDY23" i="8"/>
  <c r="VDX23" i="8"/>
  <c r="VDW23" i="8"/>
  <c r="VDV23" i="8"/>
  <c r="VDU23" i="8"/>
  <c r="VDT23" i="8"/>
  <c r="VDS23" i="8"/>
  <c r="VDR23" i="8"/>
  <c r="VDQ23" i="8"/>
  <c r="VDP23" i="8"/>
  <c r="VDO23" i="8"/>
  <c r="VDN23" i="8"/>
  <c r="VDM23" i="8"/>
  <c r="VDL23" i="8"/>
  <c r="VDK23" i="8"/>
  <c r="VDJ23" i="8"/>
  <c r="VDI23" i="8"/>
  <c r="VDH23" i="8"/>
  <c r="VDG23" i="8"/>
  <c r="VDF23" i="8"/>
  <c r="VDE23" i="8"/>
  <c r="VDD23" i="8"/>
  <c r="VDC23" i="8"/>
  <c r="VDB23" i="8"/>
  <c r="VDA23" i="8"/>
  <c r="VCZ23" i="8"/>
  <c r="VCY23" i="8"/>
  <c r="VCX23" i="8"/>
  <c r="VCW23" i="8"/>
  <c r="VCV23" i="8"/>
  <c r="VCU23" i="8"/>
  <c r="VCT23" i="8"/>
  <c r="VCS23" i="8"/>
  <c r="VCR23" i="8"/>
  <c r="VCQ23" i="8"/>
  <c r="VCP23" i="8"/>
  <c r="VCO23" i="8"/>
  <c r="VCN23" i="8"/>
  <c r="VCM23" i="8"/>
  <c r="VCL23" i="8"/>
  <c r="VCK23" i="8"/>
  <c r="VCJ23" i="8"/>
  <c r="VCI23" i="8"/>
  <c r="VCH23" i="8"/>
  <c r="VCG23" i="8"/>
  <c r="VCF23" i="8"/>
  <c r="VCE23" i="8"/>
  <c r="VCD23" i="8"/>
  <c r="VCC23" i="8"/>
  <c r="VCB23" i="8"/>
  <c r="VCA23" i="8"/>
  <c r="VBZ23" i="8"/>
  <c r="VBY23" i="8"/>
  <c r="VBX23" i="8"/>
  <c r="VBW23" i="8"/>
  <c r="VBV23" i="8"/>
  <c r="VBU23" i="8"/>
  <c r="VBT23" i="8"/>
  <c r="VBS23" i="8"/>
  <c r="VBR23" i="8"/>
  <c r="VBQ23" i="8"/>
  <c r="VBP23" i="8"/>
  <c r="VBO23" i="8"/>
  <c r="VBN23" i="8"/>
  <c r="VBM23" i="8"/>
  <c r="VBL23" i="8"/>
  <c r="VBK23" i="8"/>
  <c r="VBJ23" i="8"/>
  <c r="VBI23" i="8"/>
  <c r="VBH23" i="8"/>
  <c r="VBG23" i="8"/>
  <c r="VBF23" i="8"/>
  <c r="VBE23" i="8"/>
  <c r="VBD23" i="8"/>
  <c r="VBC23" i="8"/>
  <c r="VBB23" i="8"/>
  <c r="VBA23" i="8"/>
  <c r="VAZ23" i="8"/>
  <c r="VAY23" i="8"/>
  <c r="VAX23" i="8"/>
  <c r="VAW23" i="8"/>
  <c r="VAV23" i="8"/>
  <c r="VAU23" i="8"/>
  <c r="VAT23" i="8"/>
  <c r="VAS23" i="8"/>
  <c r="VAR23" i="8"/>
  <c r="VAQ23" i="8"/>
  <c r="VAP23" i="8"/>
  <c r="VAO23" i="8"/>
  <c r="VAN23" i="8"/>
  <c r="VAM23" i="8"/>
  <c r="VAL23" i="8"/>
  <c r="VAK23" i="8"/>
  <c r="VAJ23" i="8"/>
  <c r="VAI23" i="8"/>
  <c r="VAH23" i="8"/>
  <c r="VAG23" i="8"/>
  <c r="VAF23" i="8"/>
  <c r="VAE23" i="8"/>
  <c r="VAD23" i="8"/>
  <c r="VAC23" i="8"/>
  <c r="VAB23" i="8"/>
  <c r="VAA23" i="8"/>
  <c r="UZZ23" i="8"/>
  <c r="UZY23" i="8"/>
  <c r="UZX23" i="8"/>
  <c r="UZW23" i="8"/>
  <c r="UZV23" i="8"/>
  <c r="UZU23" i="8"/>
  <c r="UZT23" i="8"/>
  <c r="UZS23" i="8"/>
  <c r="UZR23" i="8"/>
  <c r="UZQ23" i="8"/>
  <c r="UZP23" i="8"/>
  <c r="UZO23" i="8"/>
  <c r="UZN23" i="8"/>
  <c r="UZM23" i="8"/>
  <c r="UZL23" i="8"/>
  <c r="UZK23" i="8"/>
  <c r="UZJ23" i="8"/>
  <c r="UZI23" i="8"/>
  <c r="UZH23" i="8"/>
  <c r="UZG23" i="8"/>
  <c r="UZF23" i="8"/>
  <c r="UZE23" i="8"/>
  <c r="UZD23" i="8"/>
  <c r="UZC23" i="8"/>
  <c r="UZB23" i="8"/>
  <c r="UZA23" i="8"/>
  <c r="UYZ23" i="8"/>
  <c r="UYY23" i="8"/>
  <c r="UYX23" i="8"/>
  <c r="UYW23" i="8"/>
  <c r="UYV23" i="8"/>
  <c r="UYU23" i="8"/>
  <c r="UYT23" i="8"/>
  <c r="UYS23" i="8"/>
  <c r="UYR23" i="8"/>
  <c r="UYQ23" i="8"/>
  <c r="UYP23" i="8"/>
  <c r="UYO23" i="8"/>
  <c r="UYN23" i="8"/>
  <c r="UYM23" i="8"/>
  <c r="UYL23" i="8"/>
  <c r="UYK23" i="8"/>
  <c r="UYJ23" i="8"/>
  <c r="UYI23" i="8"/>
  <c r="UYH23" i="8"/>
  <c r="UYG23" i="8"/>
  <c r="UYF23" i="8"/>
  <c r="UYE23" i="8"/>
  <c r="UYD23" i="8"/>
  <c r="UYC23" i="8"/>
  <c r="UYB23" i="8"/>
  <c r="UYA23" i="8"/>
  <c r="UXZ23" i="8"/>
  <c r="UXY23" i="8"/>
  <c r="UXX23" i="8"/>
  <c r="UXW23" i="8"/>
  <c r="UXV23" i="8"/>
  <c r="UXU23" i="8"/>
  <c r="UXT23" i="8"/>
  <c r="UXS23" i="8"/>
  <c r="UXR23" i="8"/>
  <c r="UXQ23" i="8"/>
  <c r="UXP23" i="8"/>
  <c r="UXO23" i="8"/>
  <c r="UXN23" i="8"/>
  <c r="UXM23" i="8"/>
  <c r="UXL23" i="8"/>
  <c r="UXK23" i="8"/>
  <c r="UXJ23" i="8"/>
  <c r="UXI23" i="8"/>
  <c r="UXH23" i="8"/>
  <c r="UXG23" i="8"/>
  <c r="UXF23" i="8"/>
  <c r="UXE23" i="8"/>
  <c r="UXD23" i="8"/>
  <c r="UXC23" i="8"/>
  <c r="UXB23" i="8"/>
  <c r="UXA23" i="8"/>
  <c r="UWZ23" i="8"/>
  <c r="UWY23" i="8"/>
  <c r="UWX23" i="8"/>
  <c r="UWW23" i="8"/>
  <c r="UWV23" i="8"/>
  <c r="UWU23" i="8"/>
  <c r="UWT23" i="8"/>
  <c r="UWS23" i="8"/>
  <c r="UWR23" i="8"/>
  <c r="UWQ23" i="8"/>
  <c r="UWP23" i="8"/>
  <c r="UWO23" i="8"/>
  <c r="UWN23" i="8"/>
  <c r="UWM23" i="8"/>
  <c r="UWL23" i="8"/>
  <c r="UWK23" i="8"/>
  <c r="UWJ23" i="8"/>
  <c r="UWI23" i="8"/>
  <c r="UWH23" i="8"/>
  <c r="UWG23" i="8"/>
  <c r="UWF23" i="8"/>
  <c r="UWE23" i="8"/>
  <c r="UWD23" i="8"/>
  <c r="UWC23" i="8"/>
  <c r="UWB23" i="8"/>
  <c r="UWA23" i="8"/>
  <c r="UVZ23" i="8"/>
  <c r="UVY23" i="8"/>
  <c r="UVX23" i="8"/>
  <c r="UVW23" i="8"/>
  <c r="UVV23" i="8"/>
  <c r="UVU23" i="8"/>
  <c r="UVT23" i="8"/>
  <c r="UVS23" i="8"/>
  <c r="UVR23" i="8"/>
  <c r="UVQ23" i="8"/>
  <c r="UVP23" i="8"/>
  <c r="UVO23" i="8"/>
  <c r="UVN23" i="8"/>
  <c r="UVM23" i="8"/>
  <c r="UVL23" i="8"/>
  <c r="UVK23" i="8"/>
  <c r="UVJ23" i="8"/>
  <c r="UVI23" i="8"/>
  <c r="UVH23" i="8"/>
  <c r="UVG23" i="8"/>
  <c r="UVF23" i="8"/>
  <c r="UVE23" i="8"/>
  <c r="UVD23" i="8"/>
  <c r="UVC23" i="8"/>
  <c r="UVB23" i="8"/>
  <c r="UVA23" i="8"/>
  <c r="UUZ23" i="8"/>
  <c r="UUY23" i="8"/>
  <c r="UUX23" i="8"/>
  <c r="UUW23" i="8"/>
  <c r="UUV23" i="8"/>
  <c r="UUU23" i="8"/>
  <c r="UUT23" i="8"/>
  <c r="UUS23" i="8"/>
  <c r="UUR23" i="8"/>
  <c r="UUQ23" i="8"/>
  <c r="UUP23" i="8"/>
  <c r="UUO23" i="8"/>
  <c r="UUN23" i="8"/>
  <c r="UUM23" i="8"/>
  <c r="UUL23" i="8"/>
  <c r="UUK23" i="8"/>
  <c r="UUJ23" i="8"/>
  <c r="UUI23" i="8"/>
  <c r="UUH23" i="8"/>
  <c r="UUG23" i="8"/>
  <c r="UUF23" i="8"/>
  <c r="UUE23" i="8"/>
  <c r="UUD23" i="8"/>
  <c r="UUC23" i="8"/>
  <c r="UUB23" i="8"/>
  <c r="UUA23" i="8"/>
  <c r="UTZ23" i="8"/>
  <c r="UTY23" i="8"/>
  <c r="UTX23" i="8"/>
  <c r="UTW23" i="8"/>
  <c r="UTV23" i="8"/>
  <c r="UTU23" i="8"/>
  <c r="UTT23" i="8"/>
  <c r="UTS23" i="8"/>
  <c r="UTR23" i="8"/>
  <c r="UTQ23" i="8"/>
  <c r="UTP23" i="8"/>
  <c r="UTO23" i="8"/>
  <c r="UTN23" i="8"/>
  <c r="UTM23" i="8"/>
  <c r="UTL23" i="8"/>
  <c r="UTK23" i="8"/>
  <c r="UTJ23" i="8"/>
  <c r="UTI23" i="8"/>
  <c r="UTH23" i="8"/>
  <c r="UTG23" i="8"/>
  <c r="UTF23" i="8"/>
  <c r="UTE23" i="8"/>
  <c r="UTD23" i="8"/>
  <c r="UTC23" i="8"/>
  <c r="UTB23" i="8"/>
  <c r="UTA23" i="8"/>
  <c r="USZ23" i="8"/>
  <c r="USY23" i="8"/>
  <c r="USX23" i="8"/>
  <c r="USW23" i="8"/>
  <c r="USV23" i="8"/>
  <c r="USU23" i="8"/>
  <c r="UST23" i="8"/>
  <c r="USS23" i="8"/>
  <c r="USR23" i="8"/>
  <c r="USQ23" i="8"/>
  <c r="USP23" i="8"/>
  <c r="USO23" i="8"/>
  <c r="USN23" i="8"/>
  <c r="USM23" i="8"/>
  <c r="USL23" i="8"/>
  <c r="USK23" i="8"/>
  <c r="USJ23" i="8"/>
  <c r="USI23" i="8"/>
  <c r="USH23" i="8"/>
  <c r="USG23" i="8"/>
  <c r="USF23" i="8"/>
  <c r="USE23" i="8"/>
  <c r="USD23" i="8"/>
  <c r="USC23" i="8"/>
  <c r="USB23" i="8"/>
  <c r="USA23" i="8"/>
  <c r="URZ23" i="8"/>
  <c r="URY23" i="8"/>
  <c r="URX23" i="8"/>
  <c r="URW23" i="8"/>
  <c r="URV23" i="8"/>
  <c r="URU23" i="8"/>
  <c r="URT23" i="8"/>
  <c r="URS23" i="8"/>
  <c r="URR23" i="8"/>
  <c r="URQ23" i="8"/>
  <c r="URP23" i="8"/>
  <c r="URO23" i="8"/>
  <c r="URN23" i="8"/>
  <c r="URM23" i="8"/>
  <c r="URL23" i="8"/>
  <c r="URK23" i="8"/>
  <c r="URJ23" i="8"/>
  <c r="URI23" i="8"/>
  <c r="URH23" i="8"/>
  <c r="URG23" i="8"/>
  <c r="URF23" i="8"/>
  <c r="URE23" i="8"/>
  <c r="URD23" i="8"/>
  <c r="URC23" i="8"/>
  <c r="URB23" i="8"/>
  <c r="URA23" i="8"/>
  <c r="UQZ23" i="8"/>
  <c r="UQY23" i="8"/>
  <c r="UQX23" i="8"/>
  <c r="UQW23" i="8"/>
  <c r="UQV23" i="8"/>
  <c r="UQU23" i="8"/>
  <c r="UQT23" i="8"/>
  <c r="UQS23" i="8"/>
  <c r="UQR23" i="8"/>
  <c r="UQQ23" i="8"/>
  <c r="UQP23" i="8"/>
  <c r="UQO23" i="8"/>
  <c r="UQN23" i="8"/>
  <c r="UQM23" i="8"/>
  <c r="UQL23" i="8"/>
  <c r="UQK23" i="8"/>
  <c r="UQJ23" i="8"/>
  <c r="UQI23" i="8"/>
  <c r="UQH23" i="8"/>
  <c r="UQG23" i="8"/>
  <c r="UQF23" i="8"/>
  <c r="UQE23" i="8"/>
  <c r="UQD23" i="8"/>
  <c r="UQC23" i="8"/>
  <c r="UQB23" i="8"/>
  <c r="UQA23" i="8"/>
  <c r="UPZ23" i="8"/>
  <c r="UPY23" i="8"/>
  <c r="UPX23" i="8"/>
  <c r="UPW23" i="8"/>
  <c r="UPV23" i="8"/>
  <c r="UPU23" i="8"/>
  <c r="UPT23" i="8"/>
  <c r="UPS23" i="8"/>
  <c r="UPR23" i="8"/>
  <c r="UPQ23" i="8"/>
  <c r="UPP23" i="8"/>
  <c r="UPO23" i="8"/>
  <c r="UPN23" i="8"/>
  <c r="UPM23" i="8"/>
  <c r="UPL23" i="8"/>
  <c r="UPK23" i="8"/>
  <c r="UPJ23" i="8"/>
  <c r="UPI23" i="8"/>
  <c r="UPH23" i="8"/>
  <c r="UPG23" i="8"/>
  <c r="UPF23" i="8"/>
  <c r="UPE23" i="8"/>
  <c r="UPD23" i="8"/>
  <c r="UPC23" i="8"/>
  <c r="UPB23" i="8"/>
  <c r="UPA23" i="8"/>
  <c r="UOZ23" i="8"/>
  <c r="UOY23" i="8"/>
  <c r="UOX23" i="8"/>
  <c r="UOW23" i="8"/>
  <c r="UOV23" i="8"/>
  <c r="UOU23" i="8"/>
  <c r="UOT23" i="8"/>
  <c r="UOS23" i="8"/>
  <c r="UOR23" i="8"/>
  <c r="UOQ23" i="8"/>
  <c r="UOP23" i="8"/>
  <c r="UOO23" i="8"/>
  <c r="UON23" i="8"/>
  <c r="UOM23" i="8"/>
  <c r="UOL23" i="8"/>
  <c r="UOK23" i="8"/>
  <c r="UOJ23" i="8"/>
  <c r="UOI23" i="8"/>
  <c r="UOH23" i="8"/>
  <c r="UOG23" i="8"/>
  <c r="UOF23" i="8"/>
  <c r="UOE23" i="8"/>
  <c r="UOD23" i="8"/>
  <c r="UOC23" i="8"/>
  <c r="UOB23" i="8"/>
  <c r="UOA23" i="8"/>
  <c r="UNZ23" i="8"/>
  <c r="UNY23" i="8"/>
  <c r="UNX23" i="8"/>
  <c r="UNW23" i="8"/>
  <c r="UNV23" i="8"/>
  <c r="UNU23" i="8"/>
  <c r="UNT23" i="8"/>
  <c r="UNS23" i="8"/>
  <c r="UNR23" i="8"/>
  <c r="UNQ23" i="8"/>
  <c r="UNP23" i="8"/>
  <c r="UNO23" i="8"/>
  <c r="UNN23" i="8"/>
  <c r="UNM23" i="8"/>
  <c r="UNL23" i="8"/>
  <c r="UNK23" i="8"/>
  <c r="UNJ23" i="8"/>
  <c r="UNI23" i="8"/>
  <c r="UNH23" i="8"/>
  <c r="UNG23" i="8"/>
  <c r="UNF23" i="8"/>
  <c r="UNE23" i="8"/>
  <c r="UND23" i="8"/>
  <c r="UNC23" i="8"/>
  <c r="UNB23" i="8"/>
  <c r="UNA23" i="8"/>
  <c r="UMZ23" i="8"/>
  <c r="UMY23" i="8"/>
  <c r="UMX23" i="8"/>
  <c r="UMW23" i="8"/>
  <c r="UMV23" i="8"/>
  <c r="UMU23" i="8"/>
  <c r="UMT23" i="8"/>
  <c r="UMS23" i="8"/>
  <c r="UMR23" i="8"/>
  <c r="UMQ23" i="8"/>
  <c r="UMP23" i="8"/>
  <c r="UMO23" i="8"/>
  <c r="UMN23" i="8"/>
  <c r="UMM23" i="8"/>
  <c r="UML23" i="8"/>
  <c r="UMK23" i="8"/>
  <c r="UMJ23" i="8"/>
  <c r="UMI23" i="8"/>
  <c r="UMH23" i="8"/>
  <c r="UMG23" i="8"/>
  <c r="UMF23" i="8"/>
  <c r="UME23" i="8"/>
  <c r="UMD23" i="8"/>
  <c r="UMC23" i="8"/>
  <c r="UMB23" i="8"/>
  <c r="UMA23" i="8"/>
  <c r="ULZ23" i="8"/>
  <c r="ULY23" i="8"/>
  <c r="ULX23" i="8"/>
  <c r="ULW23" i="8"/>
  <c r="ULV23" i="8"/>
  <c r="ULU23" i="8"/>
  <c r="ULT23" i="8"/>
  <c r="ULS23" i="8"/>
  <c r="ULR23" i="8"/>
  <c r="ULQ23" i="8"/>
  <c r="ULP23" i="8"/>
  <c r="ULO23" i="8"/>
  <c r="ULN23" i="8"/>
  <c r="ULM23" i="8"/>
  <c r="ULL23" i="8"/>
  <c r="ULK23" i="8"/>
  <c r="ULJ23" i="8"/>
  <c r="ULI23" i="8"/>
  <c r="ULH23" i="8"/>
  <c r="ULG23" i="8"/>
  <c r="ULF23" i="8"/>
  <c r="ULE23" i="8"/>
  <c r="ULD23" i="8"/>
  <c r="ULC23" i="8"/>
  <c r="ULB23" i="8"/>
  <c r="ULA23" i="8"/>
  <c r="UKZ23" i="8"/>
  <c r="UKY23" i="8"/>
  <c r="UKX23" i="8"/>
  <c r="UKW23" i="8"/>
  <c r="UKV23" i="8"/>
  <c r="UKU23" i="8"/>
  <c r="UKT23" i="8"/>
  <c r="UKS23" i="8"/>
  <c r="UKR23" i="8"/>
  <c r="UKQ23" i="8"/>
  <c r="UKP23" i="8"/>
  <c r="UKO23" i="8"/>
  <c r="UKN23" i="8"/>
  <c r="UKM23" i="8"/>
  <c r="UKL23" i="8"/>
  <c r="UKK23" i="8"/>
  <c r="UKJ23" i="8"/>
  <c r="UKI23" i="8"/>
  <c r="UKH23" i="8"/>
  <c r="UKG23" i="8"/>
  <c r="UKF23" i="8"/>
  <c r="UKE23" i="8"/>
  <c r="UKD23" i="8"/>
  <c r="UKC23" i="8"/>
  <c r="UKB23" i="8"/>
  <c r="UKA23" i="8"/>
  <c r="UJZ23" i="8"/>
  <c r="UJY23" i="8"/>
  <c r="UJX23" i="8"/>
  <c r="UJW23" i="8"/>
  <c r="UJV23" i="8"/>
  <c r="UJU23" i="8"/>
  <c r="UJT23" i="8"/>
  <c r="UJS23" i="8"/>
  <c r="UJR23" i="8"/>
  <c r="UJQ23" i="8"/>
  <c r="UJP23" i="8"/>
  <c r="UJO23" i="8"/>
  <c r="UJN23" i="8"/>
  <c r="UJM23" i="8"/>
  <c r="UJL23" i="8"/>
  <c r="UJK23" i="8"/>
  <c r="UJJ23" i="8"/>
  <c r="UJI23" i="8"/>
  <c r="UJH23" i="8"/>
  <c r="UJG23" i="8"/>
  <c r="UJF23" i="8"/>
  <c r="UJE23" i="8"/>
  <c r="UJD23" i="8"/>
  <c r="UJC23" i="8"/>
  <c r="UJB23" i="8"/>
  <c r="UJA23" i="8"/>
  <c r="UIZ23" i="8"/>
  <c r="UIY23" i="8"/>
  <c r="UIX23" i="8"/>
  <c r="UIW23" i="8"/>
  <c r="UIV23" i="8"/>
  <c r="UIU23" i="8"/>
  <c r="UIT23" i="8"/>
  <c r="UIS23" i="8"/>
  <c r="UIR23" i="8"/>
  <c r="UIQ23" i="8"/>
  <c r="UIP23" i="8"/>
  <c r="UIO23" i="8"/>
  <c r="UIN23" i="8"/>
  <c r="UIM23" i="8"/>
  <c r="UIL23" i="8"/>
  <c r="UIK23" i="8"/>
  <c r="UIJ23" i="8"/>
  <c r="UII23" i="8"/>
  <c r="UIH23" i="8"/>
  <c r="UIG23" i="8"/>
  <c r="UIF23" i="8"/>
  <c r="UIE23" i="8"/>
  <c r="UID23" i="8"/>
  <c r="UIC23" i="8"/>
  <c r="UIB23" i="8"/>
  <c r="UIA23" i="8"/>
  <c r="UHZ23" i="8"/>
  <c r="UHY23" i="8"/>
  <c r="UHX23" i="8"/>
  <c r="UHW23" i="8"/>
  <c r="UHV23" i="8"/>
  <c r="UHU23" i="8"/>
  <c r="UHT23" i="8"/>
  <c r="UHS23" i="8"/>
  <c r="UHR23" i="8"/>
  <c r="UHQ23" i="8"/>
  <c r="UHP23" i="8"/>
  <c r="UHO23" i="8"/>
  <c r="UHN23" i="8"/>
  <c r="UHM23" i="8"/>
  <c r="UHL23" i="8"/>
  <c r="UHK23" i="8"/>
  <c r="UHJ23" i="8"/>
  <c r="UHI23" i="8"/>
  <c r="UHH23" i="8"/>
  <c r="UHG23" i="8"/>
  <c r="UHF23" i="8"/>
  <c r="UHE23" i="8"/>
  <c r="UHD23" i="8"/>
  <c r="UHC23" i="8"/>
  <c r="UHB23" i="8"/>
  <c r="UHA23" i="8"/>
  <c r="UGZ23" i="8"/>
  <c r="UGY23" i="8"/>
  <c r="UGX23" i="8"/>
  <c r="UGW23" i="8"/>
  <c r="UGV23" i="8"/>
  <c r="UGU23" i="8"/>
  <c r="UGT23" i="8"/>
  <c r="UGS23" i="8"/>
  <c r="UGR23" i="8"/>
  <c r="UGQ23" i="8"/>
  <c r="UGP23" i="8"/>
  <c r="UGO23" i="8"/>
  <c r="UGN23" i="8"/>
  <c r="UGM23" i="8"/>
  <c r="UGL23" i="8"/>
  <c r="UGK23" i="8"/>
  <c r="UGJ23" i="8"/>
  <c r="UGI23" i="8"/>
  <c r="UGH23" i="8"/>
  <c r="UGG23" i="8"/>
  <c r="UGF23" i="8"/>
  <c r="UGE23" i="8"/>
  <c r="UGD23" i="8"/>
  <c r="UGC23" i="8"/>
  <c r="UGB23" i="8"/>
  <c r="UGA23" i="8"/>
  <c r="UFZ23" i="8"/>
  <c r="UFY23" i="8"/>
  <c r="UFX23" i="8"/>
  <c r="UFW23" i="8"/>
  <c r="UFV23" i="8"/>
  <c r="UFU23" i="8"/>
  <c r="UFT23" i="8"/>
  <c r="UFS23" i="8"/>
  <c r="UFR23" i="8"/>
  <c r="UFQ23" i="8"/>
  <c r="UFP23" i="8"/>
  <c r="UFO23" i="8"/>
  <c r="UFN23" i="8"/>
  <c r="UFM23" i="8"/>
  <c r="UFL23" i="8"/>
  <c r="UFK23" i="8"/>
  <c r="UFJ23" i="8"/>
  <c r="UFI23" i="8"/>
  <c r="UFH23" i="8"/>
  <c r="UFG23" i="8"/>
  <c r="UFF23" i="8"/>
  <c r="UFE23" i="8"/>
  <c r="UFD23" i="8"/>
  <c r="UFC23" i="8"/>
  <c r="UFB23" i="8"/>
  <c r="UFA23" i="8"/>
  <c r="UEZ23" i="8"/>
  <c r="UEY23" i="8"/>
  <c r="UEX23" i="8"/>
  <c r="UEW23" i="8"/>
  <c r="UEV23" i="8"/>
  <c r="UEU23" i="8"/>
  <c r="UET23" i="8"/>
  <c r="UES23" i="8"/>
  <c r="UER23" i="8"/>
  <c r="UEQ23" i="8"/>
  <c r="UEP23" i="8"/>
  <c r="UEO23" i="8"/>
  <c r="UEN23" i="8"/>
  <c r="UEM23" i="8"/>
  <c r="UEL23" i="8"/>
  <c r="UEK23" i="8"/>
  <c r="UEJ23" i="8"/>
  <c r="UEI23" i="8"/>
  <c r="UEH23" i="8"/>
  <c r="UEG23" i="8"/>
  <c r="UEF23" i="8"/>
  <c r="UEE23" i="8"/>
  <c r="UED23" i="8"/>
  <c r="UEC23" i="8"/>
  <c r="UEB23" i="8"/>
  <c r="UEA23" i="8"/>
  <c r="UDZ23" i="8"/>
  <c r="UDY23" i="8"/>
  <c r="UDX23" i="8"/>
  <c r="UDW23" i="8"/>
  <c r="UDV23" i="8"/>
  <c r="UDU23" i="8"/>
  <c r="UDT23" i="8"/>
  <c r="UDS23" i="8"/>
  <c r="UDR23" i="8"/>
  <c r="UDQ23" i="8"/>
  <c r="UDP23" i="8"/>
  <c r="UDO23" i="8"/>
  <c r="UDN23" i="8"/>
  <c r="UDM23" i="8"/>
  <c r="UDL23" i="8"/>
  <c r="UDK23" i="8"/>
  <c r="UDJ23" i="8"/>
  <c r="UDI23" i="8"/>
  <c r="UDH23" i="8"/>
  <c r="UDG23" i="8"/>
  <c r="UDF23" i="8"/>
  <c r="UDE23" i="8"/>
  <c r="UDD23" i="8"/>
  <c r="UDC23" i="8"/>
  <c r="UDB23" i="8"/>
  <c r="UDA23" i="8"/>
  <c r="UCZ23" i="8"/>
  <c r="UCY23" i="8"/>
  <c r="UCX23" i="8"/>
  <c r="UCW23" i="8"/>
  <c r="UCV23" i="8"/>
  <c r="UCU23" i="8"/>
  <c r="UCT23" i="8"/>
  <c r="UCS23" i="8"/>
  <c r="UCR23" i="8"/>
  <c r="UCQ23" i="8"/>
  <c r="UCP23" i="8"/>
  <c r="UCO23" i="8"/>
  <c r="UCN23" i="8"/>
  <c r="UCM23" i="8"/>
  <c r="UCL23" i="8"/>
  <c r="UCK23" i="8"/>
  <c r="UCJ23" i="8"/>
  <c r="UCI23" i="8"/>
  <c r="UCH23" i="8"/>
  <c r="UCG23" i="8"/>
  <c r="UCF23" i="8"/>
  <c r="UCE23" i="8"/>
  <c r="UCD23" i="8"/>
  <c r="UCC23" i="8"/>
  <c r="UCB23" i="8"/>
  <c r="UCA23" i="8"/>
  <c r="UBZ23" i="8"/>
  <c r="UBY23" i="8"/>
  <c r="UBX23" i="8"/>
  <c r="UBW23" i="8"/>
  <c r="UBV23" i="8"/>
  <c r="UBU23" i="8"/>
  <c r="UBT23" i="8"/>
  <c r="UBS23" i="8"/>
  <c r="UBR23" i="8"/>
  <c r="UBQ23" i="8"/>
  <c r="UBP23" i="8"/>
  <c r="UBO23" i="8"/>
  <c r="UBN23" i="8"/>
  <c r="UBM23" i="8"/>
  <c r="UBL23" i="8"/>
  <c r="UBK23" i="8"/>
  <c r="UBJ23" i="8"/>
  <c r="UBI23" i="8"/>
  <c r="UBH23" i="8"/>
  <c r="UBG23" i="8"/>
  <c r="UBF23" i="8"/>
  <c r="UBE23" i="8"/>
  <c r="UBD23" i="8"/>
  <c r="UBC23" i="8"/>
  <c r="UBB23" i="8"/>
  <c r="UBA23" i="8"/>
  <c r="UAZ23" i="8"/>
  <c r="UAY23" i="8"/>
  <c r="UAX23" i="8"/>
  <c r="UAW23" i="8"/>
  <c r="UAV23" i="8"/>
  <c r="UAU23" i="8"/>
  <c r="UAT23" i="8"/>
  <c r="UAS23" i="8"/>
  <c r="UAR23" i="8"/>
  <c r="UAQ23" i="8"/>
  <c r="UAP23" i="8"/>
  <c r="UAO23" i="8"/>
  <c r="UAN23" i="8"/>
  <c r="UAM23" i="8"/>
  <c r="UAL23" i="8"/>
  <c r="UAK23" i="8"/>
  <c r="UAJ23" i="8"/>
  <c r="UAI23" i="8"/>
  <c r="UAH23" i="8"/>
  <c r="UAG23" i="8"/>
  <c r="UAF23" i="8"/>
  <c r="UAE23" i="8"/>
  <c r="UAD23" i="8"/>
  <c r="UAC23" i="8"/>
  <c r="UAB23" i="8"/>
  <c r="UAA23" i="8"/>
  <c r="TZZ23" i="8"/>
  <c r="TZY23" i="8"/>
  <c r="TZX23" i="8"/>
  <c r="TZW23" i="8"/>
  <c r="TZV23" i="8"/>
  <c r="TZU23" i="8"/>
  <c r="TZT23" i="8"/>
  <c r="TZS23" i="8"/>
  <c r="TZR23" i="8"/>
  <c r="TZQ23" i="8"/>
  <c r="TZP23" i="8"/>
  <c r="TZO23" i="8"/>
  <c r="TZN23" i="8"/>
  <c r="TZM23" i="8"/>
  <c r="TZL23" i="8"/>
  <c r="TZK23" i="8"/>
  <c r="TZJ23" i="8"/>
  <c r="TZI23" i="8"/>
  <c r="TZH23" i="8"/>
  <c r="TZG23" i="8"/>
  <c r="TZF23" i="8"/>
  <c r="TZE23" i="8"/>
  <c r="TZD23" i="8"/>
  <c r="TZC23" i="8"/>
  <c r="TZB23" i="8"/>
  <c r="TZA23" i="8"/>
  <c r="TYZ23" i="8"/>
  <c r="TYY23" i="8"/>
  <c r="TYX23" i="8"/>
  <c r="TYW23" i="8"/>
  <c r="TYV23" i="8"/>
  <c r="TYU23" i="8"/>
  <c r="TYT23" i="8"/>
  <c r="TYS23" i="8"/>
  <c r="TYR23" i="8"/>
  <c r="TYQ23" i="8"/>
  <c r="TYP23" i="8"/>
  <c r="TYO23" i="8"/>
  <c r="TYN23" i="8"/>
  <c r="TYM23" i="8"/>
  <c r="TYL23" i="8"/>
  <c r="TYK23" i="8"/>
  <c r="TYJ23" i="8"/>
  <c r="TYI23" i="8"/>
  <c r="TYH23" i="8"/>
  <c r="TYG23" i="8"/>
  <c r="TYF23" i="8"/>
  <c r="TYE23" i="8"/>
  <c r="TYD23" i="8"/>
  <c r="TYC23" i="8"/>
  <c r="TYB23" i="8"/>
  <c r="TYA23" i="8"/>
  <c r="TXZ23" i="8"/>
  <c r="TXY23" i="8"/>
  <c r="TXX23" i="8"/>
  <c r="TXW23" i="8"/>
  <c r="TXV23" i="8"/>
  <c r="TXU23" i="8"/>
  <c r="TXT23" i="8"/>
  <c r="TXS23" i="8"/>
  <c r="TXR23" i="8"/>
  <c r="TXQ23" i="8"/>
  <c r="TXP23" i="8"/>
  <c r="TXO23" i="8"/>
  <c r="TXN23" i="8"/>
  <c r="TXM23" i="8"/>
  <c r="TXL23" i="8"/>
  <c r="TXK23" i="8"/>
  <c r="TXJ23" i="8"/>
  <c r="TXI23" i="8"/>
  <c r="TXH23" i="8"/>
  <c r="TXG23" i="8"/>
  <c r="TXF23" i="8"/>
  <c r="TXE23" i="8"/>
  <c r="TXD23" i="8"/>
  <c r="TXC23" i="8"/>
  <c r="TXB23" i="8"/>
  <c r="TXA23" i="8"/>
  <c r="TWZ23" i="8"/>
  <c r="TWY23" i="8"/>
  <c r="TWX23" i="8"/>
  <c r="TWW23" i="8"/>
  <c r="TWV23" i="8"/>
  <c r="TWU23" i="8"/>
  <c r="TWT23" i="8"/>
  <c r="TWS23" i="8"/>
  <c r="TWR23" i="8"/>
  <c r="TWQ23" i="8"/>
  <c r="TWP23" i="8"/>
  <c r="TWO23" i="8"/>
  <c r="TWN23" i="8"/>
  <c r="TWM23" i="8"/>
  <c r="TWL23" i="8"/>
  <c r="TWK23" i="8"/>
  <c r="TWJ23" i="8"/>
  <c r="TWI23" i="8"/>
  <c r="TWH23" i="8"/>
  <c r="TWG23" i="8"/>
  <c r="TWF23" i="8"/>
  <c r="TWE23" i="8"/>
  <c r="TWD23" i="8"/>
  <c r="TWC23" i="8"/>
  <c r="TWB23" i="8"/>
  <c r="TWA23" i="8"/>
  <c r="TVZ23" i="8"/>
  <c r="TVY23" i="8"/>
  <c r="TVX23" i="8"/>
  <c r="TVW23" i="8"/>
  <c r="TVV23" i="8"/>
  <c r="TVU23" i="8"/>
  <c r="TVT23" i="8"/>
  <c r="TVS23" i="8"/>
  <c r="TVR23" i="8"/>
  <c r="TVQ23" i="8"/>
  <c r="TVP23" i="8"/>
  <c r="TVO23" i="8"/>
  <c r="TVN23" i="8"/>
  <c r="TVM23" i="8"/>
  <c r="TVL23" i="8"/>
  <c r="TVK23" i="8"/>
  <c r="TVJ23" i="8"/>
  <c r="TVI23" i="8"/>
  <c r="TVH23" i="8"/>
  <c r="TVG23" i="8"/>
  <c r="TVF23" i="8"/>
  <c r="TVE23" i="8"/>
  <c r="TVD23" i="8"/>
  <c r="TVC23" i="8"/>
  <c r="TVB23" i="8"/>
  <c r="TVA23" i="8"/>
  <c r="TUZ23" i="8"/>
  <c r="TUY23" i="8"/>
  <c r="TUX23" i="8"/>
  <c r="TUW23" i="8"/>
  <c r="TUV23" i="8"/>
  <c r="TUU23" i="8"/>
  <c r="TUT23" i="8"/>
  <c r="TUS23" i="8"/>
  <c r="TUR23" i="8"/>
  <c r="TUQ23" i="8"/>
  <c r="TUP23" i="8"/>
  <c r="TUO23" i="8"/>
  <c r="TUN23" i="8"/>
  <c r="TUM23" i="8"/>
  <c r="TUL23" i="8"/>
  <c r="TUK23" i="8"/>
  <c r="TUJ23" i="8"/>
  <c r="TUI23" i="8"/>
  <c r="TUH23" i="8"/>
  <c r="TUG23" i="8"/>
  <c r="TUF23" i="8"/>
  <c r="TUE23" i="8"/>
  <c r="TUD23" i="8"/>
  <c r="TUC23" i="8"/>
  <c r="TUB23" i="8"/>
  <c r="TUA23" i="8"/>
  <c r="TTZ23" i="8"/>
  <c r="TTY23" i="8"/>
  <c r="TTX23" i="8"/>
  <c r="TTW23" i="8"/>
  <c r="TTV23" i="8"/>
  <c r="TTU23" i="8"/>
  <c r="TTT23" i="8"/>
  <c r="TTS23" i="8"/>
  <c r="TTR23" i="8"/>
  <c r="TTQ23" i="8"/>
  <c r="TTP23" i="8"/>
  <c r="TTO23" i="8"/>
  <c r="TTN23" i="8"/>
  <c r="TTM23" i="8"/>
  <c r="TTL23" i="8"/>
  <c r="TTK23" i="8"/>
  <c r="TTJ23" i="8"/>
  <c r="TTI23" i="8"/>
  <c r="TTH23" i="8"/>
  <c r="TTG23" i="8"/>
  <c r="TTF23" i="8"/>
  <c r="TTE23" i="8"/>
  <c r="TTD23" i="8"/>
  <c r="TTC23" i="8"/>
  <c r="TTB23" i="8"/>
  <c r="TTA23" i="8"/>
  <c r="TSZ23" i="8"/>
  <c r="TSY23" i="8"/>
  <c r="TSX23" i="8"/>
  <c r="TSW23" i="8"/>
  <c r="TSV23" i="8"/>
  <c r="TSU23" i="8"/>
  <c r="TST23" i="8"/>
  <c r="TSS23" i="8"/>
  <c r="TSR23" i="8"/>
  <c r="TSQ23" i="8"/>
  <c r="TSP23" i="8"/>
  <c r="TSO23" i="8"/>
  <c r="TSN23" i="8"/>
  <c r="TSM23" i="8"/>
  <c r="TSL23" i="8"/>
  <c r="TSK23" i="8"/>
  <c r="TSJ23" i="8"/>
  <c r="TSI23" i="8"/>
  <c r="TSH23" i="8"/>
  <c r="TSG23" i="8"/>
  <c r="TSF23" i="8"/>
  <c r="TSE23" i="8"/>
  <c r="TSD23" i="8"/>
  <c r="TSC23" i="8"/>
  <c r="TSB23" i="8"/>
  <c r="TSA23" i="8"/>
  <c r="TRZ23" i="8"/>
  <c r="TRY23" i="8"/>
  <c r="TRX23" i="8"/>
  <c r="TRW23" i="8"/>
  <c r="TRV23" i="8"/>
  <c r="TRU23" i="8"/>
  <c r="TRT23" i="8"/>
  <c r="TRS23" i="8"/>
  <c r="TRR23" i="8"/>
  <c r="TRQ23" i="8"/>
  <c r="TRP23" i="8"/>
  <c r="TRO23" i="8"/>
  <c r="TRN23" i="8"/>
  <c r="TRM23" i="8"/>
  <c r="TRL23" i="8"/>
  <c r="TRK23" i="8"/>
  <c r="TRJ23" i="8"/>
  <c r="TRI23" i="8"/>
  <c r="TRH23" i="8"/>
  <c r="TRG23" i="8"/>
  <c r="TRF23" i="8"/>
  <c r="TRE23" i="8"/>
  <c r="TRD23" i="8"/>
  <c r="TRC23" i="8"/>
  <c r="TRB23" i="8"/>
  <c r="TRA23" i="8"/>
  <c r="TQZ23" i="8"/>
  <c r="TQY23" i="8"/>
  <c r="TQX23" i="8"/>
  <c r="TQW23" i="8"/>
  <c r="TQV23" i="8"/>
  <c r="TQU23" i="8"/>
  <c r="TQT23" i="8"/>
  <c r="TQS23" i="8"/>
  <c r="TQR23" i="8"/>
  <c r="TQQ23" i="8"/>
  <c r="TQP23" i="8"/>
  <c r="TQO23" i="8"/>
  <c r="TQN23" i="8"/>
  <c r="TQM23" i="8"/>
  <c r="TQL23" i="8"/>
  <c r="TQK23" i="8"/>
  <c r="TQJ23" i="8"/>
  <c r="TQI23" i="8"/>
  <c r="TQH23" i="8"/>
  <c r="TQG23" i="8"/>
  <c r="TQF23" i="8"/>
  <c r="TQE23" i="8"/>
  <c r="TQD23" i="8"/>
  <c r="TQC23" i="8"/>
  <c r="TQB23" i="8"/>
  <c r="TQA23" i="8"/>
  <c r="TPZ23" i="8"/>
  <c r="TPY23" i="8"/>
  <c r="TPX23" i="8"/>
  <c r="TPW23" i="8"/>
  <c r="TPV23" i="8"/>
  <c r="TPU23" i="8"/>
  <c r="TPT23" i="8"/>
  <c r="TPS23" i="8"/>
  <c r="TPR23" i="8"/>
  <c r="TPQ23" i="8"/>
  <c r="TPP23" i="8"/>
  <c r="TPO23" i="8"/>
  <c r="TPN23" i="8"/>
  <c r="TPM23" i="8"/>
  <c r="TPL23" i="8"/>
  <c r="TPK23" i="8"/>
  <c r="TPJ23" i="8"/>
  <c r="TPI23" i="8"/>
  <c r="TPH23" i="8"/>
  <c r="TPG23" i="8"/>
  <c r="TPF23" i="8"/>
  <c r="TPE23" i="8"/>
  <c r="TPD23" i="8"/>
  <c r="TPC23" i="8"/>
  <c r="TPB23" i="8"/>
  <c r="TPA23" i="8"/>
  <c r="TOZ23" i="8"/>
  <c r="TOY23" i="8"/>
  <c r="TOX23" i="8"/>
  <c r="TOW23" i="8"/>
  <c r="TOV23" i="8"/>
  <c r="TOU23" i="8"/>
  <c r="TOT23" i="8"/>
  <c r="TOS23" i="8"/>
  <c r="TOR23" i="8"/>
  <c r="TOQ23" i="8"/>
  <c r="TOP23" i="8"/>
  <c r="TOO23" i="8"/>
  <c r="TON23" i="8"/>
  <c r="TOM23" i="8"/>
  <c r="TOL23" i="8"/>
  <c r="TOK23" i="8"/>
  <c r="TOJ23" i="8"/>
  <c r="TOI23" i="8"/>
  <c r="TOH23" i="8"/>
  <c r="TOG23" i="8"/>
  <c r="TOF23" i="8"/>
  <c r="TOE23" i="8"/>
  <c r="TOD23" i="8"/>
  <c r="TOC23" i="8"/>
  <c r="TOB23" i="8"/>
  <c r="TOA23" i="8"/>
  <c r="TNZ23" i="8"/>
  <c r="TNY23" i="8"/>
  <c r="TNX23" i="8"/>
  <c r="TNW23" i="8"/>
  <c r="TNV23" i="8"/>
  <c r="TNU23" i="8"/>
  <c r="TNT23" i="8"/>
  <c r="TNS23" i="8"/>
  <c r="TNR23" i="8"/>
  <c r="TNQ23" i="8"/>
  <c r="TNP23" i="8"/>
  <c r="TNO23" i="8"/>
  <c r="TNN23" i="8"/>
  <c r="TNM23" i="8"/>
  <c r="TNL23" i="8"/>
  <c r="TNK23" i="8"/>
  <c r="TNJ23" i="8"/>
  <c r="TNI23" i="8"/>
  <c r="TNH23" i="8"/>
  <c r="TNG23" i="8"/>
  <c r="TNF23" i="8"/>
  <c r="TNE23" i="8"/>
  <c r="TND23" i="8"/>
  <c r="TNC23" i="8"/>
  <c r="TNB23" i="8"/>
  <c r="TNA23" i="8"/>
  <c r="TMZ23" i="8"/>
  <c r="TMY23" i="8"/>
  <c r="TMX23" i="8"/>
  <c r="TMW23" i="8"/>
  <c r="TMV23" i="8"/>
  <c r="TMU23" i="8"/>
  <c r="TMT23" i="8"/>
  <c r="TMS23" i="8"/>
  <c r="TMR23" i="8"/>
  <c r="TMQ23" i="8"/>
  <c r="TMP23" i="8"/>
  <c r="TMO23" i="8"/>
  <c r="TMN23" i="8"/>
  <c r="TMM23" i="8"/>
  <c r="TML23" i="8"/>
  <c r="TMK23" i="8"/>
  <c r="TMJ23" i="8"/>
  <c r="TMI23" i="8"/>
  <c r="TMH23" i="8"/>
  <c r="TMG23" i="8"/>
  <c r="TMF23" i="8"/>
  <c r="TME23" i="8"/>
  <c r="TMD23" i="8"/>
  <c r="TMC23" i="8"/>
  <c r="TMB23" i="8"/>
  <c r="TMA23" i="8"/>
  <c r="TLZ23" i="8"/>
  <c r="TLY23" i="8"/>
  <c r="TLX23" i="8"/>
  <c r="TLW23" i="8"/>
  <c r="TLV23" i="8"/>
  <c r="TLU23" i="8"/>
  <c r="TLT23" i="8"/>
  <c r="TLS23" i="8"/>
  <c r="TLR23" i="8"/>
  <c r="TLQ23" i="8"/>
  <c r="TLP23" i="8"/>
  <c r="TLO23" i="8"/>
  <c r="TLN23" i="8"/>
  <c r="TLM23" i="8"/>
  <c r="TLL23" i="8"/>
  <c r="TLK23" i="8"/>
  <c r="TLJ23" i="8"/>
  <c r="TLI23" i="8"/>
  <c r="TLH23" i="8"/>
  <c r="TLG23" i="8"/>
  <c r="TLF23" i="8"/>
  <c r="TLE23" i="8"/>
  <c r="TLD23" i="8"/>
  <c r="TLC23" i="8"/>
  <c r="TLB23" i="8"/>
  <c r="TLA23" i="8"/>
  <c r="TKZ23" i="8"/>
  <c r="TKY23" i="8"/>
  <c r="TKX23" i="8"/>
  <c r="TKW23" i="8"/>
  <c r="TKV23" i="8"/>
  <c r="TKU23" i="8"/>
  <c r="TKT23" i="8"/>
  <c r="TKS23" i="8"/>
  <c r="TKR23" i="8"/>
  <c r="TKQ23" i="8"/>
  <c r="TKP23" i="8"/>
  <c r="TKO23" i="8"/>
  <c r="TKN23" i="8"/>
  <c r="TKM23" i="8"/>
  <c r="TKL23" i="8"/>
  <c r="TKK23" i="8"/>
  <c r="TKJ23" i="8"/>
  <c r="TKI23" i="8"/>
  <c r="TKH23" i="8"/>
  <c r="TKG23" i="8"/>
  <c r="TKF23" i="8"/>
  <c r="TKE23" i="8"/>
  <c r="TKD23" i="8"/>
  <c r="TKC23" i="8"/>
  <c r="TKB23" i="8"/>
  <c r="TKA23" i="8"/>
  <c r="TJZ23" i="8"/>
  <c r="TJY23" i="8"/>
  <c r="TJX23" i="8"/>
  <c r="TJW23" i="8"/>
  <c r="TJV23" i="8"/>
  <c r="TJU23" i="8"/>
  <c r="TJT23" i="8"/>
  <c r="TJS23" i="8"/>
  <c r="TJR23" i="8"/>
  <c r="TJQ23" i="8"/>
  <c r="TJP23" i="8"/>
  <c r="TJO23" i="8"/>
  <c r="TJN23" i="8"/>
  <c r="TJM23" i="8"/>
  <c r="TJL23" i="8"/>
  <c r="TJK23" i="8"/>
  <c r="TJJ23" i="8"/>
  <c r="TJI23" i="8"/>
  <c r="TJH23" i="8"/>
  <c r="TJG23" i="8"/>
  <c r="TJF23" i="8"/>
  <c r="TJE23" i="8"/>
  <c r="TJD23" i="8"/>
  <c r="TJC23" i="8"/>
  <c r="TJB23" i="8"/>
  <c r="TJA23" i="8"/>
  <c r="TIZ23" i="8"/>
  <c r="TIY23" i="8"/>
  <c r="TIX23" i="8"/>
  <c r="TIW23" i="8"/>
  <c r="TIV23" i="8"/>
  <c r="TIU23" i="8"/>
  <c r="TIT23" i="8"/>
  <c r="TIS23" i="8"/>
  <c r="TIR23" i="8"/>
  <c r="TIQ23" i="8"/>
  <c r="TIP23" i="8"/>
  <c r="TIO23" i="8"/>
  <c r="TIN23" i="8"/>
  <c r="TIM23" i="8"/>
  <c r="TIL23" i="8"/>
  <c r="TIK23" i="8"/>
  <c r="TIJ23" i="8"/>
  <c r="TII23" i="8"/>
  <c r="TIH23" i="8"/>
  <c r="TIG23" i="8"/>
  <c r="TIF23" i="8"/>
  <c r="TIE23" i="8"/>
  <c r="TID23" i="8"/>
  <c r="TIC23" i="8"/>
  <c r="TIB23" i="8"/>
  <c r="TIA23" i="8"/>
  <c r="THZ23" i="8"/>
  <c r="THY23" i="8"/>
  <c r="THX23" i="8"/>
  <c r="THW23" i="8"/>
  <c r="THV23" i="8"/>
  <c r="THU23" i="8"/>
  <c r="THT23" i="8"/>
  <c r="THS23" i="8"/>
  <c r="THR23" i="8"/>
  <c r="THQ23" i="8"/>
  <c r="THP23" i="8"/>
  <c r="THO23" i="8"/>
  <c r="THN23" i="8"/>
  <c r="THM23" i="8"/>
  <c r="THL23" i="8"/>
  <c r="THK23" i="8"/>
  <c r="THJ23" i="8"/>
  <c r="THI23" i="8"/>
  <c r="THH23" i="8"/>
  <c r="THG23" i="8"/>
  <c r="THF23" i="8"/>
  <c r="THE23" i="8"/>
  <c r="THD23" i="8"/>
  <c r="THC23" i="8"/>
  <c r="THB23" i="8"/>
  <c r="THA23" i="8"/>
  <c r="TGZ23" i="8"/>
  <c r="TGY23" i="8"/>
  <c r="TGX23" i="8"/>
  <c r="TGW23" i="8"/>
  <c r="TGV23" i="8"/>
  <c r="TGU23" i="8"/>
  <c r="TGT23" i="8"/>
  <c r="TGS23" i="8"/>
  <c r="TGR23" i="8"/>
  <c r="TGQ23" i="8"/>
  <c r="TGP23" i="8"/>
  <c r="TGO23" i="8"/>
  <c r="TGN23" i="8"/>
  <c r="TGM23" i="8"/>
  <c r="TGL23" i="8"/>
  <c r="TGK23" i="8"/>
  <c r="TGJ23" i="8"/>
  <c r="TGI23" i="8"/>
  <c r="TGH23" i="8"/>
  <c r="TGG23" i="8"/>
  <c r="TGF23" i="8"/>
  <c r="TGE23" i="8"/>
  <c r="TGD23" i="8"/>
  <c r="TGC23" i="8"/>
  <c r="TGB23" i="8"/>
  <c r="TGA23" i="8"/>
  <c r="TFZ23" i="8"/>
  <c r="TFY23" i="8"/>
  <c r="TFX23" i="8"/>
  <c r="TFW23" i="8"/>
  <c r="TFV23" i="8"/>
  <c r="TFU23" i="8"/>
  <c r="TFT23" i="8"/>
  <c r="TFS23" i="8"/>
  <c r="TFR23" i="8"/>
  <c r="TFQ23" i="8"/>
  <c r="TFP23" i="8"/>
  <c r="TFO23" i="8"/>
  <c r="TFN23" i="8"/>
  <c r="TFM23" i="8"/>
  <c r="TFL23" i="8"/>
  <c r="TFK23" i="8"/>
  <c r="TFJ23" i="8"/>
  <c r="TFI23" i="8"/>
  <c r="TFH23" i="8"/>
  <c r="TFG23" i="8"/>
  <c r="TFF23" i="8"/>
  <c r="TFE23" i="8"/>
  <c r="TFD23" i="8"/>
  <c r="TFC23" i="8"/>
  <c r="TFB23" i="8"/>
  <c r="TFA23" i="8"/>
  <c r="TEZ23" i="8"/>
  <c r="TEY23" i="8"/>
  <c r="TEX23" i="8"/>
  <c r="TEW23" i="8"/>
  <c r="TEV23" i="8"/>
  <c r="TEU23" i="8"/>
  <c r="TET23" i="8"/>
  <c r="TES23" i="8"/>
  <c r="TER23" i="8"/>
  <c r="TEQ23" i="8"/>
  <c r="TEP23" i="8"/>
  <c r="TEO23" i="8"/>
  <c r="TEN23" i="8"/>
  <c r="TEM23" i="8"/>
  <c r="TEL23" i="8"/>
  <c r="TEK23" i="8"/>
  <c r="TEJ23" i="8"/>
  <c r="TEI23" i="8"/>
  <c r="TEH23" i="8"/>
  <c r="TEG23" i="8"/>
  <c r="TEF23" i="8"/>
  <c r="TEE23" i="8"/>
  <c r="TED23" i="8"/>
  <c r="TEC23" i="8"/>
  <c r="TEB23" i="8"/>
  <c r="TEA23" i="8"/>
  <c r="TDZ23" i="8"/>
  <c r="TDY23" i="8"/>
  <c r="TDX23" i="8"/>
  <c r="TDW23" i="8"/>
  <c r="TDV23" i="8"/>
  <c r="TDU23" i="8"/>
  <c r="TDT23" i="8"/>
  <c r="TDS23" i="8"/>
  <c r="TDR23" i="8"/>
  <c r="TDQ23" i="8"/>
  <c r="TDP23" i="8"/>
  <c r="TDO23" i="8"/>
  <c r="TDN23" i="8"/>
  <c r="TDM23" i="8"/>
  <c r="TDL23" i="8"/>
  <c r="TDK23" i="8"/>
  <c r="TDJ23" i="8"/>
  <c r="TDI23" i="8"/>
  <c r="TDH23" i="8"/>
  <c r="TDG23" i="8"/>
  <c r="TDF23" i="8"/>
  <c r="TDE23" i="8"/>
  <c r="TDD23" i="8"/>
  <c r="TDC23" i="8"/>
  <c r="TDB23" i="8"/>
  <c r="TDA23" i="8"/>
  <c r="TCZ23" i="8"/>
  <c r="TCY23" i="8"/>
  <c r="TCX23" i="8"/>
  <c r="TCW23" i="8"/>
  <c r="TCV23" i="8"/>
  <c r="TCU23" i="8"/>
  <c r="TCT23" i="8"/>
  <c r="TCS23" i="8"/>
  <c r="TCR23" i="8"/>
  <c r="TCQ23" i="8"/>
  <c r="TCP23" i="8"/>
  <c r="TCO23" i="8"/>
  <c r="TCN23" i="8"/>
  <c r="TCM23" i="8"/>
  <c r="TCL23" i="8"/>
  <c r="TCK23" i="8"/>
  <c r="TCJ23" i="8"/>
  <c r="TCI23" i="8"/>
  <c r="TCH23" i="8"/>
  <c r="TCG23" i="8"/>
  <c r="TCF23" i="8"/>
  <c r="TCE23" i="8"/>
  <c r="TCD23" i="8"/>
  <c r="TCC23" i="8"/>
  <c r="TCB23" i="8"/>
  <c r="TCA23" i="8"/>
  <c r="TBZ23" i="8"/>
  <c r="TBY23" i="8"/>
  <c r="TBX23" i="8"/>
  <c r="TBW23" i="8"/>
  <c r="TBV23" i="8"/>
  <c r="TBU23" i="8"/>
  <c r="TBT23" i="8"/>
  <c r="TBS23" i="8"/>
  <c r="TBR23" i="8"/>
  <c r="TBQ23" i="8"/>
  <c r="TBP23" i="8"/>
  <c r="TBO23" i="8"/>
  <c r="TBN23" i="8"/>
  <c r="TBM23" i="8"/>
  <c r="TBL23" i="8"/>
  <c r="TBK23" i="8"/>
  <c r="TBJ23" i="8"/>
  <c r="TBI23" i="8"/>
  <c r="TBH23" i="8"/>
  <c r="TBG23" i="8"/>
  <c r="TBF23" i="8"/>
  <c r="TBE23" i="8"/>
  <c r="TBD23" i="8"/>
  <c r="TBC23" i="8"/>
  <c r="TBB23" i="8"/>
  <c r="TBA23" i="8"/>
  <c r="TAZ23" i="8"/>
  <c r="TAY23" i="8"/>
  <c r="TAX23" i="8"/>
  <c r="TAW23" i="8"/>
  <c r="TAV23" i="8"/>
  <c r="TAU23" i="8"/>
  <c r="TAT23" i="8"/>
  <c r="TAS23" i="8"/>
  <c r="TAR23" i="8"/>
  <c r="TAQ23" i="8"/>
  <c r="TAP23" i="8"/>
  <c r="TAO23" i="8"/>
  <c r="TAN23" i="8"/>
  <c r="TAM23" i="8"/>
  <c r="TAL23" i="8"/>
  <c r="TAK23" i="8"/>
  <c r="TAJ23" i="8"/>
  <c r="TAI23" i="8"/>
  <c r="TAH23" i="8"/>
  <c r="TAG23" i="8"/>
  <c r="TAF23" i="8"/>
  <c r="TAE23" i="8"/>
  <c r="TAD23" i="8"/>
  <c r="TAC23" i="8"/>
  <c r="TAB23" i="8"/>
  <c r="TAA23" i="8"/>
  <c r="SZZ23" i="8"/>
  <c r="SZY23" i="8"/>
  <c r="SZX23" i="8"/>
  <c r="SZW23" i="8"/>
  <c r="SZV23" i="8"/>
  <c r="SZU23" i="8"/>
  <c r="SZT23" i="8"/>
  <c r="SZS23" i="8"/>
  <c r="SZR23" i="8"/>
  <c r="SZQ23" i="8"/>
  <c r="SZP23" i="8"/>
  <c r="SZO23" i="8"/>
  <c r="SZN23" i="8"/>
  <c r="SZM23" i="8"/>
  <c r="SZL23" i="8"/>
  <c r="SZK23" i="8"/>
  <c r="SZJ23" i="8"/>
  <c r="SZI23" i="8"/>
  <c r="SZH23" i="8"/>
  <c r="SZG23" i="8"/>
  <c r="SZF23" i="8"/>
  <c r="SZE23" i="8"/>
  <c r="SZD23" i="8"/>
  <c r="SZC23" i="8"/>
  <c r="SZB23" i="8"/>
  <c r="SZA23" i="8"/>
  <c r="SYZ23" i="8"/>
  <c r="SYY23" i="8"/>
  <c r="SYX23" i="8"/>
  <c r="SYW23" i="8"/>
  <c r="SYV23" i="8"/>
  <c r="SYU23" i="8"/>
  <c r="SYT23" i="8"/>
  <c r="SYS23" i="8"/>
  <c r="SYR23" i="8"/>
  <c r="SYQ23" i="8"/>
  <c r="SYP23" i="8"/>
  <c r="SYO23" i="8"/>
  <c r="SYN23" i="8"/>
  <c r="SYM23" i="8"/>
  <c r="SYL23" i="8"/>
  <c r="SYK23" i="8"/>
  <c r="SYJ23" i="8"/>
  <c r="SYI23" i="8"/>
  <c r="SYH23" i="8"/>
  <c r="SYG23" i="8"/>
  <c r="SYF23" i="8"/>
  <c r="SYE23" i="8"/>
  <c r="SYD23" i="8"/>
  <c r="SYC23" i="8"/>
  <c r="SYB23" i="8"/>
  <c r="SYA23" i="8"/>
  <c r="SXZ23" i="8"/>
  <c r="SXY23" i="8"/>
  <c r="SXX23" i="8"/>
  <c r="SXW23" i="8"/>
  <c r="SXV23" i="8"/>
  <c r="SXU23" i="8"/>
  <c r="SXT23" i="8"/>
  <c r="SXS23" i="8"/>
  <c r="SXR23" i="8"/>
  <c r="SXQ23" i="8"/>
  <c r="SXP23" i="8"/>
  <c r="SXO23" i="8"/>
  <c r="SXN23" i="8"/>
  <c r="SXM23" i="8"/>
  <c r="SXL23" i="8"/>
  <c r="SXK23" i="8"/>
  <c r="SXJ23" i="8"/>
  <c r="SXI23" i="8"/>
  <c r="SXH23" i="8"/>
  <c r="SXG23" i="8"/>
  <c r="SXF23" i="8"/>
  <c r="SXE23" i="8"/>
  <c r="SXD23" i="8"/>
  <c r="SXC23" i="8"/>
  <c r="SXB23" i="8"/>
  <c r="SXA23" i="8"/>
  <c r="SWZ23" i="8"/>
  <c r="SWY23" i="8"/>
  <c r="SWX23" i="8"/>
  <c r="SWW23" i="8"/>
  <c r="SWV23" i="8"/>
  <c r="SWU23" i="8"/>
  <c r="SWT23" i="8"/>
  <c r="SWS23" i="8"/>
  <c r="SWR23" i="8"/>
  <c r="SWQ23" i="8"/>
  <c r="SWP23" i="8"/>
  <c r="SWO23" i="8"/>
  <c r="SWN23" i="8"/>
  <c r="SWM23" i="8"/>
  <c r="SWL23" i="8"/>
  <c r="SWK23" i="8"/>
  <c r="SWJ23" i="8"/>
  <c r="SWI23" i="8"/>
  <c r="SWH23" i="8"/>
  <c r="SWG23" i="8"/>
  <c r="SWF23" i="8"/>
  <c r="SWE23" i="8"/>
  <c r="SWD23" i="8"/>
  <c r="SWC23" i="8"/>
  <c r="SWB23" i="8"/>
  <c r="SWA23" i="8"/>
  <c r="SVZ23" i="8"/>
  <c r="SVY23" i="8"/>
  <c r="SVX23" i="8"/>
  <c r="SVW23" i="8"/>
  <c r="SVV23" i="8"/>
  <c r="SVU23" i="8"/>
  <c r="SVT23" i="8"/>
  <c r="SVS23" i="8"/>
  <c r="SVR23" i="8"/>
  <c r="SVQ23" i="8"/>
  <c r="SVP23" i="8"/>
  <c r="SVO23" i="8"/>
  <c r="SVN23" i="8"/>
  <c r="SVM23" i="8"/>
  <c r="SVL23" i="8"/>
  <c r="SVK23" i="8"/>
  <c r="SVJ23" i="8"/>
  <c r="SVI23" i="8"/>
  <c r="SVH23" i="8"/>
  <c r="SVG23" i="8"/>
  <c r="SVF23" i="8"/>
  <c r="SVE23" i="8"/>
  <c r="SVD23" i="8"/>
  <c r="SVC23" i="8"/>
  <c r="SVB23" i="8"/>
  <c r="SVA23" i="8"/>
  <c r="SUZ23" i="8"/>
  <c r="SUY23" i="8"/>
  <c r="SUX23" i="8"/>
  <c r="SUW23" i="8"/>
  <c r="SUV23" i="8"/>
  <c r="SUU23" i="8"/>
  <c r="SUT23" i="8"/>
  <c r="SUS23" i="8"/>
  <c r="SUR23" i="8"/>
  <c r="SUQ23" i="8"/>
  <c r="SUP23" i="8"/>
  <c r="SUO23" i="8"/>
  <c r="SUN23" i="8"/>
  <c r="SUM23" i="8"/>
  <c r="SUL23" i="8"/>
  <c r="SUK23" i="8"/>
  <c r="SUJ23" i="8"/>
  <c r="SUI23" i="8"/>
  <c r="SUH23" i="8"/>
  <c r="SUG23" i="8"/>
  <c r="SUF23" i="8"/>
  <c r="SUE23" i="8"/>
  <c r="SUD23" i="8"/>
  <c r="SUC23" i="8"/>
  <c r="SUB23" i="8"/>
  <c r="SUA23" i="8"/>
  <c r="STZ23" i="8"/>
  <c r="STY23" i="8"/>
  <c r="STX23" i="8"/>
  <c r="STW23" i="8"/>
  <c r="STV23" i="8"/>
  <c r="STU23" i="8"/>
  <c r="STT23" i="8"/>
  <c r="STS23" i="8"/>
  <c r="STR23" i="8"/>
  <c r="STQ23" i="8"/>
  <c r="STP23" i="8"/>
  <c r="STO23" i="8"/>
  <c r="STN23" i="8"/>
  <c r="STM23" i="8"/>
  <c r="STL23" i="8"/>
  <c r="STK23" i="8"/>
  <c r="STJ23" i="8"/>
  <c r="STI23" i="8"/>
  <c r="STH23" i="8"/>
  <c r="STG23" i="8"/>
  <c r="STF23" i="8"/>
  <c r="STE23" i="8"/>
  <c r="STD23" i="8"/>
  <c r="STC23" i="8"/>
  <c r="STB23" i="8"/>
  <c r="STA23" i="8"/>
  <c r="SSZ23" i="8"/>
  <c r="SSY23" i="8"/>
  <c r="SSX23" i="8"/>
  <c r="SSW23" i="8"/>
  <c r="SSV23" i="8"/>
  <c r="SSU23" i="8"/>
  <c r="SST23" i="8"/>
  <c r="SSS23" i="8"/>
  <c r="SSR23" i="8"/>
  <c r="SSQ23" i="8"/>
  <c r="SSP23" i="8"/>
  <c r="SSO23" i="8"/>
  <c r="SSN23" i="8"/>
  <c r="SSM23" i="8"/>
  <c r="SSL23" i="8"/>
  <c r="SSK23" i="8"/>
  <c r="SSJ23" i="8"/>
  <c r="SSI23" i="8"/>
  <c r="SSH23" i="8"/>
  <c r="SSG23" i="8"/>
  <c r="SSF23" i="8"/>
  <c r="SSE23" i="8"/>
  <c r="SSD23" i="8"/>
  <c r="SSC23" i="8"/>
  <c r="SSB23" i="8"/>
  <c r="SSA23" i="8"/>
  <c r="SRZ23" i="8"/>
  <c r="SRY23" i="8"/>
  <c r="SRX23" i="8"/>
  <c r="SRW23" i="8"/>
  <c r="SRV23" i="8"/>
  <c r="SRU23" i="8"/>
  <c r="SRT23" i="8"/>
  <c r="SRS23" i="8"/>
  <c r="SRR23" i="8"/>
  <c r="SRQ23" i="8"/>
  <c r="SRP23" i="8"/>
  <c r="SRO23" i="8"/>
  <c r="SRN23" i="8"/>
  <c r="SRM23" i="8"/>
  <c r="SRL23" i="8"/>
  <c r="SRK23" i="8"/>
  <c r="SRJ23" i="8"/>
  <c r="SRI23" i="8"/>
  <c r="SRH23" i="8"/>
  <c r="SRG23" i="8"/>
  <c r="SRF23" i="8"/>
  <c r="SRE23" i="8"/>
  <c r="SRD23" i="8"/>
  <c r="SRC23" i="8"/>
  <c r="SRB23" i="8"/>
  <c r="SRA23" i="8"/>
  <c r="SQZ23" i="8"/>
  <c r="SQY23" i="8"/>
  <c r="SQX23" i="8"/>
  <c r="SQW23" i="8"/>
  <c r="SQV23" i="8"/>
  <c r="SQU23" i="8"/>
  <c r="SQT23" i="8"/>
  <c r="SQS23" i="8"/>
  <c r="SQR23" i="8"/>
  <c r="SQQ23" i="8"/>
  <c r="SQP23" i="8"/>
  <c r="SQO23" i="8"/>
  <c r="SQN23" i="8"/>
  <c r="SQM23" i="8"/>
  <c r="SQL23" i="8"/>
  <c r="SQK23" i="8"/>
  <c r="SQJ23" i="8"/>
  <c r="SQI23" i="8"/>
  <c r="SQH23" i="8"/>
  <c r="SQG23" i="8"/>
  <c r="SQF23" i="8"/>
  <c r="SQE23" i="8"/>
  <c r="SQD23" i="8"/>
  <c r="SQC23" i="8"/>
  <c r="SQB23" i="8"/>
  <c r="SQA23" i="8"/>
  <c r="SPZ23" i="8"/>
  <c r="SPY23" i="8"/>
  <c r="SPX23" i="8"/>
  <c r="SPW23" i="8"/>
  <c r="SPV23" i="8"/>
  <c r="SPU23" i="8"/>
  <c r="SPT23" i="8"/>
  <c r="SPS23" i="8"/>
  <c r="SPR23" i="8"/>
  <c r="SPQ23" i="8"/>
  <c r="SPP23" i="8"/>
  <c r="SPO23" i="8"/>
  <c r="SPN23" i="8"/>
  <c r="SPM23" i="8"/>
  <c r="SPL23" i="8"/>
  <c r="SPK23" i="8"/>
  <c r="SPJ23" i="8"/>
  <c r="SPI23" i="8"/>
  <c r="SPH23" i="8"/>
  <c r="SPG23" i="8"/>
  <c r="SPF23" i="8"/>
  <c r="SPE23" i="8"/>
  <c r="SPD23" i="8"/>
  <c r="SPC23" i="8"/>
  <c r="SPB23" i="8"/>
  <c r="SPA23" i="8"/>
  <c r="SOZ23" i="8"/>
  <c r="SOY23" i="8"/>
  <c r="SOX23" i="8"/>
  <c r="SOW23" i="8"/>
  <c r="SOV23" i="8"/>
  <c r="SOU23" i="8"/>
  <c r="SOT23" i="8"/>
  <c r="SOS23" i="8"/>
  <c r="SOR23" i="8"/>
  <c r="SOQ23" i="8"/>
  <c r="SOP23" i="8"/>
  <c r="SOO23" i="8"/>
  <c r="SON23" i="8"/>
  <c r="SOM23" i="8"/>
  <c r="SOL23" i="8"/>
  <c r="SOK23" i="8"/>
  <c r="SOJ23" i="8"/>
  <c r="SOI23" i="8"/>
  <c r="SOH23" i="8"/>
  <c r="SOG23" i="8"/>
  <c r="SOF23" i="8"/>
  <c r="SOE23" i="8"/>
  <c r="SOD23" i="8"/>
  <c r="SOC23" i="8"/>
  <c r="SOB23" i="8"/>
  <c r="SOA23" i="8"/>
  <c r="SNZ23" i="8"/>
  <c r="SNY23" i="8"/>
  <c r="SNX23" i="8"/>
  <c r="SNW23" i="8"/>
  <c r="SNV23" i="8"/>
  <c r="SNU23" i="8"/>
  <c r="SNT23" i="8"/>
  <c r="SNS23" i="8"/>
  <c r="SNR23" i="8"/>
  <c r="SNQ23" i="8"/>
  <c r="SNP23" i="8"/>
  <c r="SNO23" i="8"/>
  <c r="SNN23" i="8"/>
  <c r="SNM23" i="8"/>
  <c r="SNL23" i="8"/>
  <c r="SNK23" i="8"/>
  <c r="SNJ23" i="8"/>
  <c r="SNI23" i="8"/>
  <c r="SNH23" i="8"/>
  <c r="SNG23" i="8"/>
  <c r="SNF23" i="8"/>
  <c r="SNE23" i="8"/>
  <c r="SND23" i="8"/>
  <c r="SNC23" i="8"/>
  <c r="SNB23" i="8"/>
  <c r="SNA23" i="8"/>
  <c r="SMZ23" i="8"/>
  <c r="SMY23" i="8"/>
  <c r="SMX23" i="8"/>
  <c r="SMW23" i="8"/>
  <c r="SMV23" i="8"/>
  <c r="SMU23" i="8"/>
  <c r="SMT23" i="8"/>
  <c r="SMS23" i="8"/>
  <c r="SMR23" i="8"/>
  <c r="SMQ23" i="8"/>
  <c r="SMP23" i="8"/>
  <c r="SMO23" i="8"/>
  <c r="SMN23" i="8"/>
  <c r="SMM23" i="8"/>
  <c r="SML23" i="8"/>
  <c r="SMK23" i="8"/>
  <c r="SMJ23" i="8"/>
  <c r="SMI23" i="8"/>
  <c r="SMH23" i="8"/>
  <c r="SMG23" i="8"/>
  <c r="SMF23" i="8"/>
  <c r="SME23" i="8"/>
  <c r="SMD23" i="8"/>
  <c r="SMC23" i="8"/>
  <c r="SMB23" i="8"/>
  <c r="SMA23" i="8"/>
  <c r="SLZ23" i="8"/>
  <c r="SLY23" i="8"/>
  <c r="SLX23" i="8"/>
  <c r="SLW23" i="8"/>
  <c r="SLV23" i="8"/>
  <c r="SLU23" i="8"/>
  <c r="SLT23" i="8"/>
  <c r="SLS23" i="8"/>
  <c r="SLR23" i="8"/>
  <c r="SLQ23" i="8"/>
  <c r="SLP23" i="8"/>
  <c r="SLO23" i="8"/>
  <c r="SLN23" i="8"/>
  <c r="SLM23" i="8"/>
  <c r="SLL23" i="8"/>
  <c r="SLK23" i="8"/>
  <c r="SLJ23" i="8"/>
  <c r="SLI23" i="8"/>
  <c r="SLH23" i="8"/>
  <c r="SLG23" i="8"/>
  <c r="SLF23" i="8"/>
  <c r="SLE23" i="8"/>
  <c r="SLD23" i="8"/>
  <c r="SLC23" i="8"/>
  <c r="SLB23" i="8"/>
  <c r="SLA23" i="8"/>
  <c r="SKZ23" i="8"/>
  <c r="SKY23" i="8"/>
  <c r="SKX23" i="8"/>
  <c r="SKW23" i="8"/>
  <c r="SKV23" i="8"/>
  <c r="SKU23" i="8"/>
  <c r="SKT23" i="8"/>
  <c r="SKS23" i="8"/>
  <c r="SKR23" i="8"/>
  <c r="SKQ23" i="8"/>
  <c r="SKP23" i="8"/>
  <c r="SKO23" i="8"/>
  <c r="SKN23" i="8"/>
  <c r="SKM23" i="8"/>
  <c r="SKL23" i="8"/>
  <c r="SKK23" i="8"/>
  <c r="SKJ23" i="8"/>
  <c r="SKI23" i="8"/>
  <c r="SKH23" i="8"/>
  <c r="SKG23" i="8"/>
  <c r="SKF23" i="8"/>
  <c r="SKE23" i="8"/>
  <c r="SKD23" i="8"/>
  <c r="SKC23" i="8"/>
  <c r="SKB23" i="8"/>
  <c r="SKA23" i="8"/>
  <c r="SJZ23" i="8"/>
  <c r="SJY23" i="8"/>
  <c r="SJX23" i="8"/>
  <c r="SJW23" i="8"/>
  <c r="SJV23" i="8"/>
  <c r="SJU23" i="8"/>
  <c r="SJT23" i="8"/>
  <c r="SJS23" i="8"/>
  <c r="SJR23" i="8"/>
  <c r="SJQ23" i="8"/>
  <c r="SJP23" i="8"/>
  <c r="SJO23" i="8"/>
  <c r="SJN23" i="8"/>
  <c r="SJM23" i="8"/>
  <c r="SJL23" i="8"/>
  <c r="SJK23" i="8"/>
  <c r="SJJ23" i="8"/>
  <c r="SJI23" i="8"/>
  <c r="SJH23" i="8"/>
  <c r="SJG23" i="8"/>
  <c r="SJF23" i="8"/>
  <c r="SJE23" i="8"/>
  <c r="SJD23" i="8"/>
  <c r="SJC23" i="8"/>
  <c r="SJB23" i="8"/>
  <c r="SJA23" i="8"/>
  <c r="SIZ23" i="8"/>
  <c r="SIY23" i="8"/>
  <c r="SIX23" i="8"/>
  <c r="SIW23" i="8"/>
  <c r="SIV23" i="8"/>
  <c r="SIU23" i="8"/>
  <c r="SIT23" i="8"/>
  <c r="SIS23" i="8"/>
  <c r="SIR23" i="8"/>
  <c r="SIQ23" i="8"/>
  <c r="SIP23" i="8"/>
  <c r="SIO23" i="8"/>
  <c r="SIN23" i="8"/>
  <c r="SIM23" i="8"/>
  <c r="SIL23" i="8"/>
  <c r="SIK23" i="8"/>
  <c r="SIJ23" i="8"/>
  <c r="SII23" i="8"/>
  <c r="SIH23" i="8"/>
  <c r="SIG23" i="8"/>
  <c r="SIF23" i="8"/>
  <c r="SIE23" i="8"/>
  <c r="SID23" i="8"/>
  <c r="SIC23" i="8"/>
  <c r="SIB23" i="8"/>
  <c r="SIA23" i="8"/>
  <c r="SHZ23" i="8"/>
  <c r="SHY23" i="8"/>
  <c r="SHX23" i="8"/>
  <c r="SHW23" i="8"/>
  <c r="SHV23" i="8"/>
  <c r="SHU23" i="8"/>
  <c r="SHT23" i="8"/>
  <c r="SHS23" i="8"/>
  <c r="SHR23" i="8"/>
  <c r="SHQ23" i="8"/>
  <c r="SHP23" i="8"/>
  <c r="SHO23" i="8"/>
  <c r="SHN23" i="8"/>
  <c r="SHM23" i="8"/>
  <c r="SHL23" i="8"/>
  <c r="SHK23" i="8"/>
  <c r="SHJ23" i="8"/>
  <c r="SHI23" i="8"/>
  <c r="SHH23" i="8"/>
  <c r="SHG23" i="8"/>
  <c r="SHF23" i="8"/>
  <c r="SHE23" i="8"/>
  <c r="SHD23" i="8"/>
  <c r="SHC23" i="8"/>
  <c r="SHB23" i="8"/>
  <c r="SHA23" i="8"/>
  <c r="SGZ23" i="8"/>
  <c r="SGY23" i="8"/>
  <c r="SGX23" i="8"/>
  <c r="SGW23" i="8"/>
  <c r="SGV23" i="8"/>
  <c r="SGU23" i="8"/>
  <c r="SGT23" i="8"/>
  <c r="SGS23" i="8"/>
  <c r="SGR23" i="8"/>
  <c r="SGQ23" i="8"/>
  <c r="SGP23" i="8"/>
  <c r="SGO23" i="8"/>
  <c r="SGN23" i="8"/>
  <c r="SGM23" i="8"/>
  <c r="SGL23" i="8"/>
  <c r="SGK23" i="8"/>
  <c r="SGJ23" i="8"/>
  <c r="SGI23" i="8"/>
  <c r="SGH23" i="8"/>
  <c r="SGG23" i="8"/>
  <c r="SGF23" i="8"/>
  <c r="SGE23" i="8"/>
  <c r="SGD23" i="8"/>
  <c r="SGC23" i="8"/>
  <c r="SGB23" i="8"/>
  <c r="SGA23" i="8"/>
  <c r="SFZ23" i="8"/>
  <c r="SFY23" i="8"/>
  <c r="SFX23" i="8"/>
  <c r="SFW23" i="8"/>
  <c r="SFV23" i="8"/>
  <c r="SFU23" i="8"/>
  <c r="SFT23" i="8"/>
  <c r="SFS23" i="8"/>
  <c r="SFR23" i="8"/>
  <c r="SFQ23" i="8"/>
  <c r="SFP23" i="8"/>
  <c r="SFO23" i="8"/>
  <c r="SFN23" i="8"/>
  <c r="SFM23" i="8"/>
  <c r="SFL23" i="8"/>
  <c r="SFK23" i="8"/>
  <c r="SFJ23" i="8"/>
  <c r="SFI23" i="8"/>
  <c r="SFH23" i="8"/>
  <c r="SFG23" i="8"/>
  <c r="SFF23" i="8"/>
  <c r="SFE23" i="8"/>
  <c r="SFD23" i="8"/>
  <c r="SFC23" i="8"/>
  <c r="SFB23" i="8"/>
  <c r="SFA23" i="8"/>
  <c r="SEZ23" i="8"/>
  <c r="SEY23" i="8"/>
  <c r="SEX23" i="8"/>
  <c r="SEW23" i="8"/>
  <c r="SEV23" i="8"/>
  <c r="SEU23" i="8"/>
  <c r="SET23" i="8"/>
  <c r="SES23" i="8"/>
  <c r="SER23" i="8"/>
  <c r="SEQ23" i="8"/>
  <c r="SEP23" i="8"/>
  <c r="SEO23" i="8"/>
  <c r="SEN23" i="8"/>
  <c r="SEM23" i="8"/>
  <c r="SEL23" i="8"/>
  <c r="SEK23" i="8"/>
  <c r="SEJ23" i="8"/>
  <c r="SEI23" i="8"/>
  <c r="SEH23" i="8"/>
  <c r="SEG23" i="8"/>
  <c r="SEF23" i="8"/>
  <c r="SEE23" i="8"/>
  <c r="SED23" i="8"/>
  <c r="SEC23" i="8"/>
  <c r="SEB23" i="8"/>
  <c r="SEA23" i="8"/>
  <c r="SDZ23" i="8"/>
  <c r="SDY23" i="8"/>
  <c r="SDX23" i="8"/>
  <c r="SDW23" i="8"/>
  <c r="SDV23" i="8"/>
  <c r="SDU23" i="8"/>
  <c r="SDT23" i="8"/>
  <c r="SDS23" i="8"/>
  <c r="SDR23" i="8"/>
  <c r="SDQ23" i="8"/>
  <c r="SDP23" i="8"/>
  <c r="SDO23" i="8"/>
  <c r="SDN23" i="8"/>
  <c r="SDM23" i="8"/>
  <c r="SDL23" i="8"/>
  <c r="SDK23" i="8"/>
  <c r="SDJ23" i="8"/>
  <c r="SDI23" i="8"/>
  <c r="SDH23" i="8"/>
  <c r="SDG23" i="8"/>
  <c r="SDF23" i="8"/>
  <c r="SDE23" i="8"/>
  <c r="SDD23" i="8"/>
  <c r="SDC23" i="8"/>
  <c r="SDB23" i="8"/>
  <c r="SDA23" i="8"/>
  <c r="SCZ23" i="8"/>
  <c r="SCY23" i="8"/>
  <c r="SCX23" i="8"/>
  <c r="SCW23" i="8"/>
  <c r="SCV23" i="8"/>
  <c r="SCU23" i="8"/>
  <c r="SCT23" i="8"/>
  <c r="SCS23" i="8"/>
  <c r="SCR23" i="8"/>
  <c r="SCQ23" i="8"/>
  <c r="SCP23" i="8"/>
  <c r="SCO23" i="8"/>
  <c r="SCN23" i="8"/>
  <c r="SCM23" i="8"/>
  <c r="SCL23" i="8"/>
  <c r="SCK23" i="8"/>
  <c r="SCJ23" i="8"/>
  <c r="SCI23" i="8"/>
  <c r="SCH23" i="8"/>
  <c r="SCG23" i="8"/>
  <c r="SCF23" i="8"/>
  <c r="SCE23" i="8"/>
  <c r="SCD23" i="8"/>
  <c r="SCC23" i="8"/>
  <c r="SCB23" i="8"/>
  <c r="SCA23" i="8"/>
  <c r="SBZ23" i="8"/>
  <c r="SBY23" i="8"/>
  <c r="SBX23" i="8"/>
  <c r="SBW23" i="8"/>
  <c r="SBV23" i="8"/>
  <c r="SBU23" i="8"/>
  <c r="SBT23" i="8"/>
  <c r="SBS23" i="8"/>
  <c r="SBR23" i="8"/>
  <c r="SBQ23" i="8"/>
  <c r="SBP23" i="8"/>
  <c r="SBO23" i="8"/>
  <c r="SBN23" i="8"/>
  <c r="SBM23" i="8"/>
  <c r="SBL23" i="8"/>
  <c r="SBK23" i="8"/>
  <c r="SBJ23" i="8"/>
  <c r="SBI23" i="8"/>
  <c r="SBH23" i="8"/>
  <c r="SBG23" i="8"/>
  <c r="SBF23" i="8"/>
  <c r="SBE23" i="8"/>
  <c r="SBD23" i="8"/>
  <c r="SBC23" i="8"/>
  <c r="SBB23" i="8"/>
  <c r="SBA23" i="8"/>
  <c r="SAZ23" i="8"/>
  <c r="SAY23" i="8"/>
  <c r="SAX23" i="8"/>
  <c r="SAW23" i="8"/>
  <c r="SAV23" i="8"/>
  <c r="SAU23" i="8"/>
  <c r="SAT23" i="8"/>
  <c r="SAS23" i="8"/>
  <c r="SAR23" i="8"/>
  <c r="SAQ23" i="8"/>
  <c r="SAP23" i="8"/>
  <c r="SAO23" i="8"/>
  <c r="SAN23" i="8"/>
  <c r="SAM23" i="8"/>
  <c r="SAL23" i="8"/>
  <c r="SAK23" i="8"/>
  <c r="SAJ23" i="8"/>
  <c r="SAI23" i="8"/>
  <c r="SAH23" i="8"/>
  <c r="SAG23" i="8"/>
  <c r="SAF23" i="8"/>
  <c r="SAE23" i="8"/>
  <c r="SAD23" i="8"/>
  <c r="SAC23" i="8"/>
  <c r="SAB23" i="8"/>
  <c r="SAA23" i="8"/>
  <c r="RZZ23" i="8"/>
  <c r="RZY23" i="8"/>
  <c r="RZX23" i="8"/>
  <c r="RZW23" i="8"/>
  <c r="RZV23" i="8"/>
  <c r="RZU23" i="8"/>
  <c r="RZT23" i="8"/>
  <c r="RZS23" i="8"/>
  <c r="RZR23" i="8"/>
  <c r="RZQ23" i="8"/>
  <c r="RZP23" i="8"/>
  <c r="RZO23" i="8"/>
  <c r="RZN23" i="8"/>
  <c r="RZM23" i="8"/>
  <c r="RZL23" i="8"/>
  <c r="RZK23" i="8"/>
  <c r="RZJ23" i="8"/>
  <c r="RZI23" i="8"/>
  <c r="RZH23" i="8"/>
  <c r="RZG23" i="8"/>
  <c r="RZF23" i="8"/>
  <c r="RZE23" i="8"/>
  <c r="RZD23" i="8"/>
  <c r="RZC23" i="8"/>
  <c r="RZB23" i="8"/>
  <c r="RZA23" i="8"/>
  <c r="RYZ23" i="8"/>
  <c r="RYY23" i="8"/>
  <c r="RYX23" i="8"/>
  <c r="RYW23" i="8"/>
  <c r="RYV23" i="8"/>
  <c r="RYU23" i="8"/>
  <c r="RYT23" i="8"/>
  <c r="RYS23" i="8"/>
  <c r="RYR23" i="8"/>
  <c r="RYQ23" i="8"/>
  <c r="RYP23" i="8"/>
  <c r="RYO23" i="8"/>
  <c r="RYN23" i="8"/>
  <c r="RYM23" i="8"/>
  <c r="RYL23" i="8"/>
  <c r="RYK23" i="8"/>
  <c r="RYJ23" i="8"/>
  <c r="RYI23" i="8"/>
  <c r="RYH23" i="8"/>
  <c r="RYG23" i="8"/>
  <c r="RYF23" i="8"/>
  <c r="RYE23" i="8"/>
  <c r="RYD23" i="8"/>
  <c r="RYC23" i="8"/>
  <c r="RYB23" i="8"/>
  <c r="RYA23" i="8"/>
  <c r="RXZ23" i="8"/>
  <c r="RXY23" i="8"/>
  <c r="RXX23" i="8"/>
  <c r="RXW23" i="8"/>
  <c r="RXV23" i="8"/>
  <c r="RXU23" i="8"/>
  <c r="RXT23" i="8"/>
  <c r="RXS23" i="8"/>
  <c r="RXR23" i="8"/>
  <c r="RXQ23" i="8"/>
  <c r="RXP23" i="8"/>
  <c r="RXO23" i="8"/>
  <c r="RXN23" i="8"/>
  <c r="RXM23" i="8"/>
  <c r="RXL23" i="8"/>
  <c r="RXK23" i="8"/>
  <c r="RXJ23" i="8"/>
  <c r="RXI23" i="8"/>
  <c r="RXH23" i="8"/>
  <c r="RXG23" i="8"/>
  <c r="RXF23" i="8"/>
  <c r="RXE23" i="8"/>
  <c r="RXD23" i="8"/>
  <c r="RXC23" i="8"/>
  <c r="RXB23" i="8"/>
  <c r="RXA23" i="8"/>
  <c r="RWZ23" i="8"/>
  <c r="RWY23" i="8"/>
  <c r="RWX23" i="8"/>
  <c r="RWW23" i="8"/>
  <c r="RWV23" i="8"/>
  <c r="RWU23" i="8"/>
  <c r="RWT23" i="8"/>
  <c r="RWS23" i="8"/>
  <c r="RWR23" i="8"/>
  <c r="RWQ23" i="8"/>
  <c r="RWP23" i="8"/>
  <c r="RWO23" i="8"/>
  <c r="RWN23" i="8"/>
  <c r="RWM23" i="8"/>
  <c r="RWL23" i="8"/>
  <c r="RWK23" i="8"/>
  <c r="RWJ23" i="8"/>
  <c r="RWI23" i="8"/>
  <c r="RWH23" i="8"/>
  <c r="RWG23" i="8"/>
  <c r="RWF23" i="8"/>
  <c r="RWE23" i="8"/>
  <c r="RWD23" i="8"/>
  <c r="RWC23" i="8"/>
  <c r="RWB23" i="8"/>
  <c r="RWA23" i="8"/>
  <c r="RVZ23" i="8"/>
  <c r="RVY23" i="8"/>
  <c r="RVX23" i="8"/>
  <c r="RVW23" i="8"/>
  <c r="RVV23" i="8"/>
  <c r="RVU23" i="8"/>
  <c r="RVT23" i="8"/>
  <c r="RVS23" i="8"/>
  <c r="RVR23" i="8"/>
  <c r="RVQ23" i="8"/>
  <c r="RVP23" i="8"/>
  <c r="RVO23" i="8"/>
  <c r="RVN23" i="8"/>
  <c r="RVM23" i="8"/>
  <c r="RVL23" i="8"/>
  <c r="RVK23" i="8"/>
  <c r="RVJ23" i="8"/>
  <c r="RVI23" i="8"/>
  <c r="RVH23" i="8"/>
  <c r="RVG23" i="8"/>
  <c r="RVF23" i="8"/>
  <c r="RVE23" i="8"/>
  <c r="RVD23" i="8"/>
  <c r="RVC23" i="8"/>
  <c r="RVB23" i="8"/>
  <c r="RVA23" i="8"/>
  <c r="RUZ23" i="8"/>
  <c r="RUY23" i="8"/>
  <c r="RUX23" i="8"/>
  <c r="RUW23" i="8"/>
  <c r="RUV23" i="8"/>
  <c r="RUU23" i="8"/>
  <c r="RUT23" i="8"/>
  <c r="RUS23" i="8"/>
  <c r="RUR23" i="8"/>
  <c r="RUQ23" i="8"/>
  <c r="RUP23" i="8"/>
  <c r="RUO23" i="8"/>
  <c r="RUN23" i="8"/>
  <c r="RUM23" i="8"/>
  <c r="RUL23" i="8"/>
  <c r="RUK23" i="8"/>
  <c r="RUJ23" i="8"/>
  <c r="RUI23" i="8"/>
  <c r="RUH23" i="8"/>
  <c r="RUG23" i="8"/>
  <c r="RUF23" i="8"/>
  <c r="RUE23" i="8"/>
  <c r="RUD23" i="8"/>
  <c r="RUC23" i="8"/>
  <c r="RUB23" i="8"/>
  <c r="RUA23" i="8"/>
  <c r="RTZ23" i="8"/>
  <c r="RTY23" i="8"/>
  <c r="RTX23" i="8"/>
  <c r="RTW23" i="8"/>
  <c r="RTV23" i="8"/>
  <c r="RTU23" i="8"/>
  <c r="RTT23" i="8"/>
  <c r="RTS23" i="8"/>
  <c r="RTR23" i="8"/>
  <c r="RTQ23" i="8"/>
  <c r="RTP23" i="8"/>
  <c r="RTO23" i="8"/>
  <c r="RTN23" i="8"/>
  <c r="RTM23" i="8"/>
  <c r="RTL23" i="8"/>
  <c r="RTK23" i="8"/>
  <c r="RTJ23" i="8"/>
  <c r="RTI23" i="8"/>
  <c r="RTH23" i="8"/>
  <c r="RTG23" i="8"/>
  <c r="RTF23" i="8"/>
  <c r="RTE23" i="8"/>
  <c r="RTD23" i="8"/>
  <c r="RTC23" i="8"/>
  <c r="RTB23" i="8"/>
  <c r="RTA23" i="8"/>
  <c r="RSZ23" i="8"/>
  <c r="RSY23" i="8"/>
  <c r="RSX23" i="8"/>
  <c r="RSW23" i="8"/>
  <c r="RSV23" i="8"/>
  <c r="RSU23" i="8"/>
  <c r="RST23" i="8"/>
  <c r="RSS23" i="8"/>
  <c r="RSR23" i="8"/>
  <c r="RSQ23" i="8"/>
  <c r="RSP23" i="8"/>
  <c r="RSO23" i="8"/>
  <c r="RSN23" i="8"/>
  <c r="RSM23" i="8"/>
  <c r="RSL23" i="8"/>
  <c r="RSK23" i="8"/>
  <c r="RSJ23" i="8"/>
  <c r="RSI23" i="8"/>
  <c r="RSH23" i="8"/>
  <c r="RSG23" i="8"/>
  <c r="RSF23" i="8"/>
  <c r="RSE23" i="8"/>
  <c r="RSD23" i="8"/>
  <c r="RSC23" i="8"/>
  <c r="RSB23" i="8"/>
  <c r="RSA23" i="8"/>
  <c r="RRZ23" i="8"/>
  <c r="RRY23" i="8"/>
  <c r="RRX23" i="8"/>
  <c r="RRW23" i="8"/>
  <c r="RRV23" i="8"/>
  <c r="RRU23" i="8"/>
  <c r="RRT23" i="8"/>
  <c r="RRS23" i="8"/>
  <c r="RRR23" i="8"/>
  <c r="RRQ23" i="8"/>
  <c r="RRP23" i="8"/>
  <c r="RRO23" i="8"/>
  <c r="RRN23" i="8"/>
  <c r="RRM23" i="8"/>
  <c r="RRL23" i="8"/>
  <c r="RRK23" i="8"/>
  <c r="RRJ23" i="8"/>
  <c r="RRI23" i="8"/>
  <c r="RRH23" i="8"/>
  <c r="RRG23" i="8"/>
  <c r="RRF23" i="8"/>
  <c r="RRE23" i="8"/>
  <c r="RRD23" i="8"/>
  <c r="RRC23" i="8"/>
  <c r="RRB23" i="8"/>
  <c r="RRA23" i="8"/>
  <c r="RQZ23" i="8"/>
  <c r="RQY23" i="8"/>
  <c r="RQX23" i="8"/>
  <c r="RQW23" i="8"/>
  <c r="RQV23" i="8"/>
  <c r="RQU23" i="8"/>
  <c r="RQT23" i="8"/>
  <c r="RQS23" i="8"/>
  <c r="RQR23" i="8"/>
  <c r="RQQ23" i="8"/>
  <c r="RQP23" i="8"/>
  <c r="RQO23" i="8"/>
  <c r="RQN23" i="8"/>
  <c r="RQM23" i="8"/>
  <c r="RQL23" i="8"/>
  <c r="RQK23" i="8"/>
  <c r="RQJ23" i="8"/>
  <c r="RQI23" i="8"/>
  <c r="RQH23" i="8"/>
  <c r="RQG23" i="8"/>
  <c r="RQF23" i="8"/>
  <c r="RQE23" i="8"/>
  <c r="RQD23" i="8"/>
  <c r="RQC23" i="8"/>
  <c r="RQB23" i="8"/>
  <c r="RQA23" i="8"/>
  <c r="RPZ23" i="8"/>
  <c r="RPY23" i="8"/>
  <c r="RPX23" i="8"/>
  <c r="RPW23" i="8"/>
  <c r="RPV23" i="8"/>
  <c r="RPU23" i="8"/>
  <c r="RPT23" i="8"/>
  <c r="RPS23" i="8"/>
  <c r="RPR23" i="8"/>
  <c r="RPQ23" i="8"/>
  <c r="RPP23" i="8"/>
  <c r="RPO23" i="8"/>
  <c r="RPN23" i="8"/>
  <c r="RPM23" i="8"/>
  <c r="RPL23" i="8"/>
  <c r="RPK23" i="8"/>
  <c r="RPJ23" i="8"/>
  <c r="RPI23" i="8"/>
  <c r="RPH23" i="8"/>
  <c r="RPG23" i="8"/>
  <c r="RPF23" i="8"/>
  <c r="RPE23" i="8"/>
  <c r="RPD23" i="8"/>
  <c r="RPC23" i="8"/>
  <c r="RPB23" i="8"/>
  <c r="RPA23" i="8"/>
  <c r="ROZ23" i="8"/>
  <c r="ROY23" i="8"/>
  <c r="ROX23" i="8"/>
  <c r="ROW23" i="8"/>
  <c r="ROV23" i="8"/>
  <c r="ROU23" i="8"/>
  <c r="ROT23" i="8"/>
  <c r="ROS23" i="8"/>
  <c r="ROR23" i="8"/>
  <c r="ROQ23" i="8"/>
  <c r="ROP23" i="8"/>
  <c r="ROO23" i="8"/>
  <c r="RON23" i="8"/>
  <c r="ROM23" i="8"/>
  <c r="ROL23" i="8"/>
  <c r="ROK23" i="8"/>
  <c r="ROJ23" i="8"/>
  <c r="ROI23" i="8"/>
  <c r="ROH23" i="8"/>
  <c r="ROG23" i="8"/>
  <c r="ROF23" i="8"/>
  <c r="ROE23" i="8"/>
  <c r="ROD23" i="8"/>
  <c r="ROC23" i="8"/>
  <c r="ROB23" i="8"/>
  <c r="ROA23" i="8"/>
  <c r="RNZ23" i="8"/>
  <c r="RNY23" i="8"/>
  <c r="RNX23" i="8"/>
  <c r="RNW23" i="8"/>
  <c r="RNV23" i="8"/>
  <c r="RNU23" i="8"/>
  <c r="RNT23" i="8"/>
  <c r="RNS23" i="8"/>
  <c r="RNR23" i="8"/>
  <c r="RNQ23" i="8"/>
  <c r="RNP23" i="8"/>
  <c r="RNO23" i="8"/>
  <c r="RNN23" i="8"/>
  <c r="RNM23" i="8"/>
  <c r="RNL23" i="8"/>
  <c r="RNK23" i="8"/>
  <c r="RNJ23" i="8"/>
  <c r="RNI23" i="8"/>
  <c r="RNH23" i="8"/>
  <c r="RNG23" i="8"/>
  <c r="RNF23" i="8"/>
  <c r="RNE23" i="8"/>
  <c r="RND23" i="8"/>
  <c r="RNC23" i="8"/>
  <c r="RNB23" i="8"/>
  <c r="RNA23" i="8"/>
  <c r="RMZ23" i="8"/>
  <c r="RMY23" i="8"/>
  <c r="RMX23" i="8"/>
  <c r="RMW23" i="8"/>
  <c r="RMV23" i="8"/>
  <c r="RMU23" i="8"/>
  <c r="RMT23" i="8"/>
  <c r="RMS23" i="8"/>
  <c r="RMR23" i="8"/>
  <c r="RMQ23" i="8"/>
  <c r="RMP23" i="8"/>
  <c r="RMO23" i="8"/>
  <c r="RMN23" i="8"/>
  <c r="RMM23" i="8"/>
  <c r="RML23" i="8"/>
  <c r="RMK23" i="8"/>
  <c r="RMJ23" i="8"/>
  <c r="RMI23" i="8"/>
  <c r="RMH23" i="8"/>
  <c r="RMG23" i="8"/>
  <c r="RMF23" i="8"/>
  <c r="RME23" i="8"/>
  <c r="RMD23" i="8"/>
  <c r="RMC23" i="8"/>
  <c r="RMB23" i="8"/>
  <c r="RMA23" i="8"/>
  <c r="RLZ23" i="8"/>
  <c r="RLY23" i="8"/>
  <c r="RLX23" i="8"/>
  <c r="RLW23" i="8"/>
  <c r="RLV23" i="8"/>
  <c r="RLU23" i="8"/>
  <c r="RLT23" i="8"/>
  <c r="RLS23" i="8"/>
  <c r="RLR23" i="8"/>
  <c r="RLQ23" i="8"/>
  <c r="RLP23" i="8"/>
  <c r="RLO23" i="8"/>
  <c r="RLN23" i="8"/>
  <c r="RLM23" i="8"/>
  <c r="RLL23" i="8"/>
  <c r="RLK23" i="8"/>
  <c r="RLJ23" i="8"/>
  <c r="RLI23" i="8"/>
  <c r="RLH23" i="8"/>
  <c r="RLG23" i="8"/>
  <c r="RLF23" i="8"/>
  <c r="RLE23" i="8"/>
  <c r="RLD23" i="8"/>
  <c r="RLC23" i="8"/>
  <c r="RLB23" i="8"/>
  <c r="RLA23" i="8"/>
  <c r="RKZ23" i="8"/>
  <c r="RKY23" i="8"/>
  <c r="RKX23" i="8"/>
  <c r="RKW23" i="8"/>
  <c r="RKV23" i="8"/>
  <c r="RKU23" i="8"/>
  <c r="RKT23" i="8"/>
  <c r="RKS23" i="8"/>
  <c r="RKR23" i="8"/>
  <c r="RKQ23" i="8"/>
  <c r="RKP23" i="8"/>
  <c r="RKO23" i="8"/>
  <c r="RKN23" i="8"/>
  <c r="RKM23" i="8"/>
  <c r="RKL23" i="8"/>
  <c r="RKK23" i="8"/>
  <c r="RKJ23" i="8"/>
  <c r="RKI23" i="8"/>
  <c r="RKH23" i="8"/>
  <c r="RKG23" i="8"/>
  <c r="RKF23" i="8"/>
  <c r="RKE23" i="8"/>
  <c r="RKD23" i="8"/>
  <c r="RKC23" i="8"/>
  <c r="RKB23" i="8"/>
  <c r="RKA23" i="8"/>
  <c r="RJZ23" i="8"/>
  <c r="RJY23" i="8"/>
  <c r="RJX23" i="8"/>
  <c r="RJW23" i="8"/>
  <c r="RJV23" i="8"/>
  <c r="RJU23" i="8"/>
  <c r="RJT23" i="8"/>
  <c r="RJS23" i="8"/>
  <c r="RJR23" i="8"/>
  <c r="RJQ23" i="8"/>
  <c r="RJP23" i="8"/>
  <c r="RJO23" i="8"/>
  <c r="RJN23" i="8"/>
  <c r="RJM23" i="8"/>
  <c r="RJL23" i="8"/>
  <c r="RJK23" i="8"/>
  <c r="RJJ23" i="8"/>
  <c r="RJI23" i="8"/>
  <c r="RJH23" i="8"/>
  <c r="RJG23" i="8"/>
  <c r="RJF23" i="8"/>
  <c r="RJE23" i="8"/>
  <c r="RJD23" i="8"/>
  <c r="RJC23" i="8"/>
  <c r="RJB23" i="8"/>
  <c r="RJA23" i="8"/>
  <c r="RIZ23" i="8"/>
  <c r="RIY23" i="8"/>
  <c r="RIX23" i="8"/>
  <c r="RIW23" i="8"/>
  <c r="RIV23" i="8"/>
  <c r="RIU23" i="8"/>
  <c r="RIT23" i="8"/>
  <c r="RIS23" i="8"/>
  <c r="RIR23" i="8"/>
  <c r="RIQ23" i="8"/>
  <c r="RIP23" i="8"/>
  <c r="RIO23" i="8"/>
  <c r="RIN23" i="8"/>
  <c r="RIM23" i="8"/>
  <c r="RIL23" i="8"/>
  <c r="RIK23" i="8"/>
  <c r="RIJ23" i="8"/>
  <c r="RII23" i="8"/>
  <c r="RIH23" i="8"/>
  <c r="RIG23" i="8"/>
  <c r="RIF23" i="8"/>
  <c r="RIE23" i="8"/>
  <c r="RID23" i="8"/>
  <c r="RIC23" i="8"/>
  <c r="RIB23" i="8"/>
  <c r="RIA23" i="8"/>
  <c r="RHZ23" i="8"/>
  <c r="RHY23" i="8"/>
  <c r="RHX23" i="8"/>
  <c r="RHW23" i="8"/>
  <c r="RHV23" i="8"/>
  <c r="RHU23" i="8"/>
  <c r="RHT23" i="8"/>
  <c r="RHS23" i="8"/>
  <c r="RHR23" i="8"/>
  <c r="RHQ23" i="8"/>
  <c r="RHP23" i="8"/>
  <c r="RHO23" i="8"/>
  <c r="RHN23" i="8"/>
  <c r="RHM23" i="8"/>
  <c r="RHL23" i="8"/>
  <c r="RHK23" i="8"/>
  <c r="RHJ23" i="8"/>
  <c r="RHI23" i="8"/>
  <c r="RHH23" i="8"/>
  <c r="RHG23" i="8"/>
  <c r="RHF23" i="8"/>
  <c r="RHE23" i="8"/>
  <c r="RHD23" i="8"/>
  <c r="RHC23" i="8"/>
  <c r="RHB23" i="8"/>
  <c r="RHA23" i="8"/>
  <c r="RGZ23" i="8"/>
  <c r="RGY23" i="8"/>
  <c r="RGX23" i="8"/>
  <c r="RGW23" i="8"/>
  <c r="RGV23" i="8"/>
  <c r="RGU23" i="8"/>
  <c r="RGT23" i="8"/>
  <c r="RGS23" i="8"/>
  <c r="RGR23" i="8"/>
  <c r="RGQ23" i="8"/>
  <c r="RGP23" i="8"/>
  <c r="RGO23" i="8"/>
  <c r="RGN23" i="8"/>
  <c r="RGM23" i="8"/>
  <c r="RGL23" i="8"/>
  <c r="RGK23" i="8"/>
  <c r="RGJ23" i="8"/>
  <c r="RGI23" i="8"/>
  <c r="RGH23" i="8"/>
  <c r="RGG23" i="8"/>
  <c r="RGF23" i="8"/>
  <c r="RGE23" i="8"/>
  <c r="RGD23" i="8"/>
  <c r="RGC23" i="8"/>
  <c r="RGB23" i="8"/>
  <c r="RGA23" i="8"/>
  <c r="RFZ23" i="8"/>
  <c r="RFY23" i="8"/>
  <c r="RFX23" i="8"/>
  <c r="RFW23" i="8"/>
  <c r="RFV23" i="8"/>
  <c r="RFU23" i="8"/>
  <c r="RFT23" i="8"/>
  <c r="RFS23" i="8"/>
  <c r="RFR23" i="8"/>
  <c r="RFQ23" i="8"/>
  <c r="RFP23" i="8"/>
  <c r="RFO23" i="8"/>
  <c r="RFN23" i="8"/>
  <c r="RFM23" i="8"/>
  <c r="RFL23" i="8"/>
  <c r="RFK23" i="8"/>
  <c r="RFJ23" i="8"/>
  <c r="RFI23" i="8"/>
  <c r="RFH23" i="8"/>
  <c r="RFG23" i="8"/>
  <c r="RFF23" i="8"/>
  <c r="RFE23" i="8"/>
  <c r="RFD23" i="8"/>
  <c r="RFC23" i="8"/>
  <c r="RFB23" i="8"/>
  <c r="RFA23" i="8"/>
  <c r="REZ23" i="8"/>
  <c r="REY23" i="8"/>
  <c r="REX23" i="8"/>
  <c r="REW23" i="8"/>
  <c r="REV23" i="8"/>
  <c r="REU23" i="8"/>
  <c r="RET23" i="8"/>
  <c r="RES23" i="8"/>
  <c r="RER23" i="8"/>
  <c r="REQ23" i="8"/>
  <c r="REP23" i="8"/>
  <c r="REO23" i="8"/>
  <c r="REN23" i="8"/>
  <c r="REM23" i="8"/>
  <c r="REL23" i="8"/>
  <c r="REK23" i="8"/>
  <c r="REJ23" i="8"/>
  <c r="REI23" i="8"/>
  <c r="REH23" i="8"/>
  <c r="REG23" i="8"/>
  <c r="REF23" i="8"/>
  <c r="REE23" i="8"/>
  <c r="RED23" i="8"/>
  <c r="REC23" i="8"/>
  <c r="REB23" i="8"/>
  <c r="REA23" i="8"/>
  <c r="RDZ23" i="8"/>
  <c r="RDY23" i="8"/>
  <c r="RDX23" i="8"/>
  <c r="RDW23" i="8"/>
  <c r="RDV23" i="8"/>
  <c r="RDU23" i="8"/>
  <c r="RDT23" i="8"/>
  <c r="RDS23" i="8"/>
  <c r="RDR23" i="8"/>
  <c r="RDQ23" i="8"/>
  <c r="RDP23" i="8"/>
  <c r="RDO23" i="8"/>
  <c r="RDN23" i="8"/>
  <c r="RDM23" i="8"/>
  <c r="RDL23" i="8"/>
  <c r="RDK23" i="8"/>
  <c r="RDJ23" i="8"/>
  <c r="RDI23" i="8"/>
  <c r="RDH23" i="8"/>
  <c r="RDG23" i="8"/>
  <c r="RDF23" i="8"/>
  <c r="RDE23" i="8"/>
  <c r="RDD23" i="8"/>
  <c r="RDC23" i="8"/>
  <c r="RDB23" i="8"/>
  <c r="RDA23" i="8"/>
  <c r="RCZ23" i="8"/>
  <c r="RCY23" i="8"/>
  <c r="RCX23" i="8"/>
  <c r="RCW23" i="8"/>
  <c r="RCV23" i="8"/>
  <c r="RCU23" i="8"/>
  <c r="RCT23" i="8"/>
  <c r="RCS23" i="8"/>
  <c r="RCR23" i="8"/>
  <c r="RCQ23" i="8"/>
  <c r="RCP23" i="8"/>
  <c r="RCO23" i="8"/>
  <c r="RCN23" i="8"/>
  <c r="RCM23" i="8"/>
  <c r="RCL23" i="8"/>
  <c r="RCK23" i="8"/>
  <c r="RCJ23" i="8"/>
  <c r="RCI23" i="8"/>
  <c r="RCH23" i="8"/>
  <c r="RCG23" i="8"/>
  <c r="RCF23" i="8"/>
  <c r="RCE23" i="8"/>
  <c r="RCD23" i="8"/>
  <c r="RCC23" i="8"/>
  <c r="RCB23" i="8"/>
  <c r="RCA23" i="8"/>
  <c r="RBZ23" i="8"/>
  <c r="RBY23" i="8"/>
  <c r="RBX23" i="8"/>
  <c r="RBW23" i="8"/>
  <c r="RBV23" i="8"/>
  <c r="RBU23" i="8"/>
  <c r="RBT23" i="8"/>
  <c r="RBS23" i="8"/>
  <c r="RBR23" i="8"/>
  <c r="RBQ23" i="8"/>
  <c r="RBP23" i="8"/>
  <c r="RBO23" i="8"/>
  <c r="RBN23" i="8"/>
  <c r="RBM23" i="8"/>
  <c r="RBL23" i="8"/>
  <c r="RBK23" i="8"/>
  <c r="RBJ23" i="8"/>
  <c r="RBI23" i="8"/>
  <c r="RBH23" i="8"/>
  <c r="RBG23" i="8"/>
  <c r="RBF23" i="8"/>
  <c r="RBE23" i="8"/>
  <c r="RBD23" i="8"/>
  <c r="RBC23" i="8"/>
  <c r="RBB23" i="8"/>
  <c r="RBA23" i="8"/>
  <c r="RAZ23" i="8"/>
  <c r="RAY23" i="8"/>
  <c r="RAX23" i="8"/>
  <c r="RAW23" i="8"/>
  <c r="RAV23" i="8"/>
  <c r="RAU23" i="8"/>
  <c r="RAT23" i="8"/>
  <c r="RAS23" i="8"/>
  <c r="RAR23" i="8"/>
  <c r="RAQ23" i="8"/>
  <c r="RAP23" i="8"/>
  <c r="RAO23" i="8"/>
  <c r="RAN23" i="8"/>
  <c r="RAM23" i="8"/>
  <c r="RAL23" i="8"/>
  <c r="RAK23" i="8"/>
  <c r="RAJ23" i="8"/>
  <c r="RAI23" i="8"/>
  <c r="RAH23" i="8"/>
  <c r="RAG23" i="8"/>
  <c r="RAF23" i="8"/>
  <c r="RAE23" i="8"/>
  <c r="RAD23" i="8"/>
  <c r="RAC23" i="8"/>
  <c r="RAB23" i="8"/>
  <c r="RAA23" i="8"/>
  <c r="QZZ23" i="8"/>
  <c r="QZY23" i="8"/>
  <c r="QZX23" i="8"/>
  <c r="QZW23" i="8"/>
  <c r="QZV23" i="8"/>
  <c r="QZU23" i="8"/>
  <c r="QZT23" i="8"/>
  <c r="QZS23" i="8"/>
  <c r="QZR23" i="8"/>
  <c r="QZQ23" i="8"/>
  <c r="QZP23" i="8"/>
  <c r="QZO23" i="8"/>
  <c r="QZN23" i="8"/>
  <c r="QZM23" i="8"/>
  <c r="QZL23" i="8"/>
  <c r="QZK23" i="8"/>
  <c r="QZJ23" i="8"/>
  <c r="QZI23" i="8"/>
  <c r="QZH23" i="8"/>
  <c r="QZG23" i="8"/>
  <c r="QZF23" i="8"/>
  <c r="QZE23" i="8"/>
  <c r="QZD23" i="8"/>
  <c r="QZC23" i="8"/>
  <c r="QZB23" i="8"/>
  <c r="QZA23" i="8"/>
  <c r="QYZ23" i="8"/>
  <c r="QYY23" i="8"/>
  <c r="QYX23" i="8"/>
  <c r="QYW23" i="8"/>
  <c r="QYV23" i="8"/>
  <c r="QYU23" i="8"/>
  <c r="QYT23" i="8"/>
  <c r="QYS23" i="8"/>
  <c r="QYR23" i="8"/>
  <c r="QYQ23" i="8"/>
  <c r="QYP23" i="8"/>
  <c r="QYO23" i="8"/>
  <c r="QYN23" i="8"/>
  <c r="QYM23" i="8"/>
  <c r="QYL23" i="8"/>
  <c r="QYK23" i="8"/>
  <c r="QYJ23" i="8"/>
  <c r="QYI23" i="8"/>
  <c r="QYH23" i="8"/>
  <c r="QYG23" i="8"/>
  <c r="QYF23" i="8"/>
  <c r="QYE23" i="8"/>
  <c r="QYD23" i="8"/>
  <c r="QYC23" i="8"/>
  <c r="QYB23" i="8"/>
  <c r="QYA23" i="8"/>
  <c r="QXZ23" i="8"/>
  <c r="QXY23" i="8"/>
  <c r="QXX23" i="8"/>
  <c r="QXW23" i="8"/>
  <c r="QXV23" i="8"/>
  <c r="QXU23" i="8"/>
  <c r="QXT23" i="8"/>
  <c r="QXS23" i="8"/>
  <c r="QXR23" i="8"/>
  <c r="QXQ23" i="8"/>
  <c r="QXP23" i="8"/>
  <c r="QXO23" i="8"/>
  <c r="QXN23" i="8"/>
  <c r="QXM23" i="8"/>
  <c r="QXL23" i="8"/>
  <c r="QXK23" i="8"/>
  <c r="QXJ23" i="8"/>
  <c r="QXI23" i="8"/>
  <c r="QXH23" i="8"/>
  <c r="QXG23" i="8"/>
  <c r="QXF23" i="8"/>
  <c r="QXE23" i="8"/>
  <c r="QXD23" i="8"/>
  <c r="QXC23" i="8"/>
  <c r="QXB23" i="8"/>
  <c r="QXA23" i="8"/>
  <c r="QWZ23" i="8"/>
  <c r="QWY23" i="8"/>
  <c r="QWX23" i="8"/>
  <c r="QWW23" i="8"/>
  <c r="QWV23" i="8"/>
  <c r="QWU23" i="8"/>
  <c r="QWT23" i="8"/>
  <c r="QWS23" i="8"/>
  <c r="QWR23" i="8"/>
  <c r="QWQ23" i="8"/>
  <c r="QWP23" i="8"/>
  <c r="QWO23" i="8"/>
  <c r="QWN23" i="8"/>
  <c r="QWM23" i="8"/>
  <c r="QWL23" i="8"/>
  <c r="QWK23" i="8"/>
  <c r="QWJ23" i="8"/>
  <c r="QWI23" i="8"/>
  <c r="QWH23" i="8"/>
  <c r="QWG23" i="8"/>
  <c r="QWF23" i="8"/>
  <c r="QWE23" i="8"/>
  <c r="QWD23" i="8"/>
  <c r="QWC23" i="8"/>
  <c r="QWB23" i="8"/>
  <c r="QWA23" i="8"/>
  <c r="QVZ23" i="8"/>
  <c r="QVY23" i="8"/>
  <c r="QVX23" i="8"/>
  <c r="QVW23" i="8"/>
  <c r="QVV23" i="8"/>
  <c r="QVU23" i="8"/>
  <c r="QVT23" i="8"/>
  <c r="QVS23" i="8"/>
  <c r="QVR23" i="8"/>
  <c r="QVQ23" i="8"/>
  <c r="QVP23" i="8"/>
  <c r="QVO23" i="8"/>
  <c r="QVN23" i="8"/>
  <c r="QVM23" i="8"/>
  <c r="QVL23" i="8"/>
  <c r="QVK23" i="8"/>
  <c r="QVJ23" i="8"/>
  <c r="QVI23" i="8"/>
  <c r="QVH23" i="8"/>
  <c r="QVG23" i="8"/>
  <c r="QVF23" i="8"/>
  <c r="QVE23" i="8"/>
  <c r="QVD23" i="8"/>
  <c r="QVC23" i="8"/>
  <c r="QVB23" i="8"/>
  <c r="QVA23" i="8"/>
  <c r="QUZ23" i="8"/>
  <c r="QUY23" i="8"/>
  <c r="QUX23" i="8"/>
  <c r="QUW23" i="8"/>
  <c r="QUV23" i="8"/>
  <c r="QUU23" i="8"/>
  <c r="QUT23" i="8"/>
  <c r="QUS23" i="8"/>
  <c r="QUR23" i="8"/>
  <c r="QUQ23" i="8"/>
  <c r="QUP23" i="8"/>
  <c r="QUO23" i="8"/>
  <c r="QUN23" i="8"/>
  <c r="QUM23" i="8"/>
  <c r="QUL23" i="8"/>
  <c r="QUK23" i="8"/>
  <c r="QUJ23" i="8"/>
  <c r="QUI23" i="8"/>
  <c r="QUH23" i="8"/>
  <c r="QUG23" i="8"/>
  <c r="QUF23" i="8"/>
  <c r="QUE23" i="8"/>
  <c r="QUD23" i="8"/>
  <c r="QUC23" i="8"/>
  <c r="QUB23" i="8"/>
  <c r="QUA23" i="8"/>
  <c r="QTZ23" i="8"/>
  <c r="QTY23" i="8"/>
  <c r="QTX23" i="8"/>
  <c r="QTW23" i="8"/>
  <c r="QTV23" i="8"/>
  <c r="QTU23" i="8"/>
  <c r="QTT23" i="8"/>
  <c r="QTS23" i="8"/>
  <c r="QTR23" i="8"/>
  <c r="QTQ23" i="8"/>
  <c r="QTP23" i="8"/>
  <c r="QTO23" i="8"/>
  <c r="QTN23" i="8"/>
  <c r="QTM23" i="8"/>
  <c r="QTL23" i="8"/>
  <c r="QTK23" i="8"/>
  <c r="QTJ23" i="8"/>
  <c r="QTI23" i="8"/>
  <c r="QTH23" i="8"/>
  <c r="QTG23" i="8"/>
  <c r="QTF23" i="8"/>
  <c r="QTE23" i="8"/>
  <c r="QTD23" i="8"/>
  <c r="QTC23" i="8"/>
  <c r="QTB23" i="8"/>
  <c r="QTA23" i="8"/>
  <c r="QSZ23" i="8"/>
  <c r="QSY23" i="8"/>
  <c r="QSX23" i="8"/>
  <c r="QSW23" i="8"/>
  <c r="QSV23" i="8"/>
  <c r="QSU23" i="8"/>
  <c r="QST23" i="8"/>
  <c r="QSS23" i="8"/>
  <c r="QSR23" i="8"/>
  <c r="QSQ23" i="8"/>
  <c r="QSP23" i="8"/>
  <c r="QSO23" i="8"/>
  <c r="QSN23" i="8"/>
  <c r="QSM23" i="8"/>
  <c r="QSL23" i="8"/>
  <c r="QSK23" i="8"/>
  <c r="QSJ23" i="8"/>
  <c r="QSI23" i="8"/>
  <c r="QSH23" i="8"/>
  <c r="QSG23" i="8"/>
  <c r="QSF23" i="8"/>
  <c r="QSE23" i="8"/>
  <c r="QSD23" i="8"/>
  <c r="QSC23" i="8"/>
  <c r="QSB23" i="8"/>
  <c r="QSA23" i="8"/>
  <c r="QRZ23" i="8"/>
  <c r="QRY23" i="8"/>
  <c r="QRX23" i="8"/>
  <c r="QRW23" i="8"/>
  <c r="QRV23" i="8"/>
  <c r="QRU23" i="8"/>
  <c r="QRT23" i="8"/>
  <c r="QRS23" i="8"/>
  <c r="QRR23" i="8"/>
  <c r="QRQ23" i="8"/>
  <c r="QRP23" i="8"/>
  <c r="QRO23" i="8"/>
  <c r="QRN23" i="8"/>
  <c r="QRM23" i="8"/>
  <c r="QRL23" i="8"/>
  <c r="QRK23" i="8"/>
  <c r="QRJ23" i="8"/>
  <c r="QRI23" i="8"/>
  <c r="QRH23" i="8"/>
  <c r="QRG23" i="8"/>
  <c r="QRF23" i="8"/>
  <c r="QRE23" i="8"/>
  <c r="QRD23" i="8"/>
  <c r="QRC23" i="8"/>
  <c r="QRB23" i="8"/>
  <c r="QRA23" i="8"/>
  <c r="QQZ23" i="8"/>
  <c r="QQY23" i="8"/>
  <c r="QQX23" i="8"/>
  <c r="QQW23" i="8"/>
  <c r="QQV23" i="8"/>
  <c r="QQU23" i="8"/>
  <c r="QQT23" i="8"/>
  <c r="QQS23" i="8"/>
  <c r="QQR23" i="8"/>
  <c r="QQQ23" i="8"/>
  <c r="QQP23" i="8"/>
  <c r="QQO23" i="8"/>
  <c r="QQN23" i="8"/>
  <c r="QQM23" i="8"/>
  <c r="QQL23" i="8"/>
  <c r="QQK23" i="8"/>
  <c r="QQJ23" i="8"/>
  <c r="QQI23" i="8"/>
  <c r="QQH23" i="8"/>
  <c r="QQG23" i="8"/>
  <c r="QQF23" i="8"/>
  <c r="QQE23" i="8"/>
  <c r="QQD23" i="8"/>
  <c r="QQC23" i="8"/>
  <c r="QQB23" i="8"/>
  <c r="QQA23" i="8"/>
  <c r="QPZ23" i="8"/>
  <c r="QPY23" i="8"/>
  <c r="QPX23" i="8"/>
  <c r="QPW23" i="8"/>
  <c r="QPV23" i="8"/>
  <c r="QPU23" i="8"/>
  <c r="QPT23" i="8"/>
  <c r="QPS23" i="8"/>
  <c r="QPR23" i="8"/>
  <c r="QPQ23" i="8"/>
  <c r="QPP23" i="8"/>
  <c r="QPO23" i="8"/>
  <c r="QPN23" i="8"/>
  <c r="QPM23" i="8"/>
  <c r="QPL23" i="8"/>
  <c r="QPK23" i="8"/>
  <c r="QPJ23" i="8"/>
  <c r="QPI23" i="8"/>
  <c r="QPH23" i="8"/>
  <c r="QPG23" i="8"/>
  <c r="QPF23" i="8"/>
  <c r="QPE23" i="8"/>
  <c r="QPD23" i="8"/>
  <c r="QPC23" i="8"/>
  <c r="QPB23" i="8"/>
  <c r="QPA23" i="8"/>
  <c r="QOZ23" i="8"/>
  <c r="QOY23" i="8"/>
  <c r="QOX23" i="8"/>
  <c r="QOW23" i="8"/>
  <c r="QOV23" i="8"/>
  <c r="QOU23" i="8"/>
  <c r="QOT23" i="8"/>
  <c r="QOS23" i="8"/>
  <c r="QOR23" i="8"/>
  <c r="QOQ23" i="8"/>
  <c r="QOP23" i="8"/>
  <c r="QOO23" i="8"/>
  <c r="QON23" i="8"/>
  <c r="QOM23" i="8"/>
  <c r="QOL23" i="8"/>
  <c r="QOK23" i="8"/>
  <c r="QOJ23" i="8"/>
  <c r="QOI23" i="8"/>
  <c r="QOH23" i="8"/>
  <c r="QOG23" i="8"/>
  <c r="QOF23" i="8"/>
  <c r="QOE23" i="8"/>
  <c r="QOD23" i="8"/>
  <c r="QOC23" i="8"/>
  <c r="QOB23" i="8"/>
  <c r="QOA23" i="8"/>
  <c r="QNZ23" i="8"/>
  <c r="QNY23" i="8"/>
  <c r="QNX23" i="8"/>
  <c r="QNW23" i="8"/>
  <c r="QNV23" i="8"/>
  <c r="QNU23" i="8"/>
  <c r="QNT23" i="8"/>
  <c r="QNS23" i="8"/>
  <c r="QNR23" i="8"/>
  <c r="QNQ23" i="8"/>
  <c r="QNP23" i="8"/>
  <c r="QNO23" i="8"/>
  <c r="QNN23" i="8"/>
  <c r="QNM23" i="8"/>
  <c r="QNL23" i="8"/>
  <c r="QNK23" i="8"/>
  <c r="QNJ23" i="8"/>
  <c r="QNI23" i="8"/>
  <c r="QNH23" i="8"/>
  <c r="QNG23" i="8"/>
  <c r="QNF23" i="8"/>
  <c r="QNE23" i="8"/>
  <c r="QND23" i="8"/>
  <c r="QNC23" i="8"/>
  <c r="QNB23" i="8"/>
  <c r="QNA23" i="8"/>
  <c r="QMZ23" i="8"/>
  <c r="QMY23" i="8"/>
  <c r="QMX23" i="8"/>
  <c r="QMW23" i="8"/>
  <c r="QMV23" i="8"/>
  <c r="QMU23" i="8"/>
  <c r="QMT23" i="8"/>
  <c r="QMS23" i="8"/>
  <c r="QMR23" i="8"/>
  <c r="QMQ23" i="8"/>
  <c r="QMP23" i="8"/>
  <c r="QMO23" i="8"/>
  <c r="QMN23" i="8"/>
  <c r="QMM23" i="8"/>
  <c r="QML23" i="8"/>
  <c r="QMK23" i="8"/>
  <c r="QMJ23" i="8"/>
  <c r="QMI23" i="8"/>
  <c r="QMH23" i="8"/>
  <c r="QMG23" i="8"/>
  <c r="QMF23" i="8"/>
  <c r="QME23" i="8"/>
  <c r="QMD23" i="8"/>
  <c r="QMC23" i="8"/>
  <c r="QMB23" i="8"/>
  <c r="QMA23" i="8"/>
  <c r="QLZ23" i="8"/>
  <c r="QLY23" i="8"/>
  <c r="QLX23" i="8"/>
  <c r="QLW23" i="8"/>
  <c r="QLV23" i="8"/>
  <c r="QLU23" i="8"/>
  <c r="QLT23" i="8"/>
  <c r="QLS23" i="8"/>
  <c r="QLR23" i="8"/>
  <c r="QLQ23" i="8"/>
  <c r="QLP23" i="8"/>
  <c r="QLO23" i="8"/>
  <c r="QLN23" i="8"/>
  <c r="QLM23" i="8"/>
  <c r="QLL23" i="8"/>
  <c r="QLK23" i="8"/>
  <c r="QLJ23" i="8"/>
  <c r="QLI23" i="8"/>
  <c r="QLH23" i="8"/>
  <c r="QLG23" i="8"/>
  <c r="QLF23" i="8"/>
  <c r="QLE23" i="8"/>
  <c r="QLD23" i="8"/>
  <c r="QLC23" i="8"/>
  <c r="QLB23" i="8"/>
  <c r="QLA23" i="8"/>
  <c r="QKZ23" i="8"/>
  <c r="QKY23" i="8"/>
  <c r="QKX23" i="8"/>
  <c r="QKW23" i="8"/>
  <c r="QKV23" i="8"/>
  <c r="QKU23" i="8"/>
  <c r="QKT23" i="8"/>
  <c r="QKS23" i="8"/>
  <c r="QKR23" i="8"/>
  <c r="QKQ23" i="8"/>
  <c r="QKP23" i="8"/>
  <c r="QKO23" i="8"/>
  <c r="QKN23" i="8"/>
  <c r="QKM23" i="8"/>
  <c r="QKL23" i="8"/>
  <c r="QKK23" i="8"/>
  <c r="QKJ23" i="8"/>
  <c r="QKI23" i="8"/>
  <c r="QKH23" i="8"/>
  <c r="QKG23" i="8"/>
  <c r="QKF23" i="8"/>
  <c r="QKE23" i="8"/>
  <c r="QKD23" i="8"/>
  <c r="QKC23" i="8"/>
  <c r="QKB23" i="8"/>
  <c r="QKA23" i="8"/>
  <c r="QJZ23" i="8"/>
  <c r="QJY23" i="8"/>
  <c r="QJX23" i="8"/>
  <c r="QJW23" i="8"/>
  <c r="QJV23" i="8"/>
  <c r="QJU23" i="8"/>
  <c r="QJT23" i="8"/>
  <c r="QJS23" i="8"/>
  <c r="QJR23" i="8"/>
  <c r="QJQ23" i="8"/>
  <c r="QJP23" i="8"/>
  <c r="QJO23" i="8"/>
  <c r="QJN23" i="8"/>
  <c r="QJM23" i="8"/>
  <c r="QJL23" i="8"/>
  <c r="QJK23" i="8"/>
  <c r="QJJ23" i="8"/>
  <c r="QJI23" i="8"/>
  <c r="QJH23" i="8"/>
  <c r="QJG23" i="8"/>
  <c r="QJF23" i="8"/>
  <c r="QJE23" i="8"/>
  <c r="QJD23" i="8"/>
  <c r="QJC23" i="8"/>
  <c r="QJB23" i="8"/>
  <c r="QJA23" i="8"/>
  <c r="QIZ23" i="8"/>
  <c r="QIY23" i="8"/>
  <c r="QIX23" i="8"/>
  <c r="QIW23" i="8"/>
  <c r="QIV23" i="8"/>
  <c r="QIU23" i="8"/>
  <c r="QIT23" i="8"/>
  <c r="QIS23" i="8"/>
  <c r="QIR23" i="8"/>
  <c r="QIQ23" i="8"/>
  <c r="QIP23" i="8"/>
  <c r="QIO23" i="8"/>
  <c r="QIN23" i="8"/>
  <c r="QIM23" i="8"/>
  <c r="QIL23" i="8"/>
  <c r="QIK23" i="8"/>
  <c r="QIJ23" i="8"/>
  <c r="QII23" i="8"/>
  <c r="QIH23" i="8"/>
  <c r="QIG23" i="8"/>
  <c r="QIF23" i="8"/>
  <c r="QIE23" i="8"/>
  <c r="QID23" i="8"/>
  <c r="QIC23" i="8"/>
  <c r="QIB23" i="8"/>
  <c r="QIA23" i="8"/>
  <c r="QHZ23" i="8"/>
  <c r="QHY23" i="8"/>
  <c r="QHX23" i="8"/>
  <c r="QHW23" i="8"/>
  <c r="QHV23" i="8"/>
  <c r="QHU23" i="8"/>
  <c r="QHT23" i="8"/>
  <c r="QHS23" i="8"/>
  <c r="QHR23" i="8"/>
  <c r="QHQ23" i="8"/>
  <c r="QHP23" i="8"/>
  <c r="QHO23" i="8"/>
  <c r="QHN23" i="8"/>
  <c r="QHM23" i="8"/>
  <c r="QHL23" i="8"/>
  <c r="QHK23" i="8"/>
  <c r="QHJ23" i="8"/>
  <c r="QHI23" i="8"/>
  <c r="QHH23" i="8"/>
  <c r="QHG23" i="8"/>
  <c r="QHF23" i="8"/>
  <c r="QHE23" i="8"/>
  <c r="QHD23" i="8"/>
  <c r="QHC23" i="8"/>
  <c r="QHB23" i="8"/>
  <c r="QHA23" i="8"/>
  <c r="QGZ23" i="8"/>
  <c r="QGY23" i="8"/>
  <c r="QGX23" i="8"/>
  <c r="QGW23" i="8"/>
  <c r="QGV23" i="8"/>
  <c r="QGU23" i="8"/>
  <c r="QGT23" i="8"/>
  <c r="QGS23" i="8"/>
  <c r="QGR23" i="8"/>
  <c r="QGQ23" i="8"/>
  <c r="QGP23" i="8"/>
  <c r="QGO23" i="8"/>
  <c r="QGN23" i="8"/>
  <c r="QGM23" i="8"/>
  <c r="QGL23" i="8"/>
  <c r="QGK23" i="8"/>
  <c r="QGJ23" i="8"/>
  <c r="QGI23" i="8"/>
  <c r="QGH23" i="8"/>
  <c r="QGG23" i="8"/>
  <c r="QGF23" i="8"/>
  <c r="QGE23" i="8"/>
  <c r="QGD23" i="8"/>
  <c r="QGC23" i="8"/>
  <c r="QGB23" i="8"/>
  <c r="QGA23" i="8"/>
  <c r="QFZ23" i="8"/>
  <c r="QFY23" i="8"/>
  <c r="QFX23" i="8"/>
  <c r="QFW23" i="8"/>
  <c r="QFV23" i="8"/>
  <c r="QFU23" i="8"/>
  <c r="QFT23" i="8"/>
  <c r="QFS23" i="8"/>
  <c r="QFR23" i="8"/>
  <c r="QFQ23" i="8"/>
  <c r="QFP23" i="8"/>
  <c r="QFO23" i="8"/>
  <c r="QFN23" i="8"/>
  <c r="QFM23" i="8"/>
  <c r="QFL23" i="8"/>
  <c r="QFK23" i="8"/>
  <c r="QFJ23" i="8"/>
  <c r="QFI23" i="8"/>
  <c r="QFH23" i="8"/>
  <c r="QFG23" i="8"/>
  <c r="QFF23" i="8"/>
  <c r="QFE23" i="8"/>
  <c r="QFD23" i="8"/>
  <c r="QFC23" i="8"/>
  <c r="QFB23" i="8"/>
  <c r="QFA23" i="8"/>
  <c r="QEZ23" i="8"/>
  <c r="QEY23" i="8"/>
  <c r="QEX23" i="8"/>
  <c r="QEW23" i="8"/>
  <c r="QEV23" i="8"/>
  <c r="QEU23" i="8"/>
  <c r="QET23" i="8"/>
  <c r="QES23" i="8"/>
  <c r="QER23" i="8"/>
  <c r="QEQ23" i="8"/>
  <c r="QEP23" i="8"/>
  <c r="QEO23" i="8"/>
  <c r="QEN23" i="8"/>
  <c r="QEM23" i="8"/>
  <c r="QEL23" i="8"/>
  <c r="QEK23" i="8"/>
  <c r="QEJ23" i="8"/>
  <c r="QEI23" i="8"/>
  <c r="QEH23" i="8"/>
  <c r="QEG23" i="8"/>
  <c r="QEF23" i="8"/>
  <c r="QEE23" i="8"/>
  <c r="QED23" i="8"/>
  <c r="QEC23" i="8"/>
  <c r="QEB23" i="8"/>
  <c r="QEA23" i="8"/>
  <c r="QDZ23" i="8"/>
  <c r="QDY23" i="8"/>
  <c r="QDX23" i="8"/>
  <c r="QDW23" i="8"/>
  <c r="QDV23" i="8"/>
  <c r="QDU23" i="8"/>
  <c r="QDT23" i="8"/>
  <c r="QDS23" i="8"/>
  <c r="QDR23" i="8"/>
  <c r="QDQ23" i="8"/>
  <c r="QDP23" i="8"/>
  <c r="QDO23" i="8"/>
  <c r="QDN23" i="8"/>
  <c r="QDM23" i="8"/>
  <c r="QDL23" i="8"/>
  <c r="QDK23" i="8"/>
  <c r="QDJ23" i="8"/>
  <c r="QDI23" i="8"/>
  <c r="QDH23" i="8"/>
  <c r="QDG23" i="8"/>
  <c r="QDF23" i="8"/>
  <c r="QDE23" i="8"/>
  <c r="QDD23" i="8"/>
  <c r="QDC23" i="8"/>
  <c r="QDB23" i="8"/>
  <c r="QDA23" i="8"/>
  <c r="QCZ23" i="8"/>
  <c r="QCY23" i="8"/>
  <c r="QCX23" i="8"/>
  <c r="QCW23" i="8"/>
  <c r="QCV23" i="8"/>
  <c r="QCU23" i="8"/>
  <c r="QCT23" i="8"/>
  <c r="QCS23" i="8"/>
  <c r="QCR23" i="8"/>
  <c r="QCQ23" i="8"/>
  <c r="QCP23" i="8"/>
  <c r="QCO23" i="8"/>
  <c r="QCN23" i="8"/>
  <c r="QCM23" i="8"/>
  <c r="QCL23" i="8"/>
  <c r="QCK23" i="8"/>
  <c r="QCJ23" i="8"/>
  <c r="QCI23" i="8"/>
  <c r="QCH23" i="8"/>
  <c r="QCG23" i="8"/>
  <c r="QCF23" i="8"/>
  <c r="QCE23" i="8"/>
  <c r="QCD23" i="8"/>
  <c r="QCC23" i="8"/>
  <c r="QCB23" i="8"/>
  <c r="QCA23" i="8"/>
  <c r="QBZ23" i="8"/>
  <c r="QBY23" i="8"/>
  <c r="QBX23" i="8"/>
  <c r="QBW23" i="8"/>
  <c r="QBV23" i="8"/>
  <c r="QBU23" i="8"/>
  <c r="QBT23" i="8"/>
  <c r="QBS23" i="8"/>
  <c r="QBR23" i="8"/>
  <c r="QBQ23" i="8"/>
  <c r="QBP23" i="8"/>
  <c r="QBO23" i="8"/>
  <c r="QBN23" i="8"/>
  <c r="QBM23" i="8"/>
  <c r="QBL23" i="8"/>
  <c r="QBK23" i="8"/>
  <c r="QBJ23" i="8"/>
  <c r="QBI23" i="8"/>
  <c r="QBH23" i="8"/>
  <c r="QBG23" i="8"/>
  <c r="QBF23" i="8"/>
  <c r="QBE23" i="8"/>
  <c r="QBD23" i="8"/>
  <c r="QBC23" i="8"/>
  <c r="QBB23" i="8"/>
  <c r="QBA23" i="8"/>
  <c r="QAZ23" i="8"/>
  <c r="QAY23" i="8"/>
  <c r="QAX23" i="8"/>
  <c r="QAW23" i="8"/>
  <c r="QAV23" i="8"/>
  <c r="QAU23" i="8"/>
  <c r="QAT23" i="8"/>
  <c r="QAS23" i="8"/>
  <c r="QAR23" i="8"/>
  <c r="QAQ23" i="8"/>
  <c r="QAP23" i="8"/>
  <c r="QAO23" i="8"/>
  <c r="QAN23" i="8"/>
  <c r="QAM23" i="8"/>
  <c r="QAL23" i="8"/>
  <c r="QAK23" i="8"/>
  <c r="QAJ23" i="8"/>
  <c r="QAI23" i="8"/>
  <c r="QAH23" i="8"/>
  <c r="QAG23" i="8"/>
  <c r="QAF23" i="8"/>
  <c r="QAE23" i="8"/>
  <c r="QAD23" i="8"/>
  <c r="QAC23" i="8"/>
  <c r="QAB23" i="8"/>
  <c r="QAA23" i="8"/>
  <c r="PZZ23" i="8"/>
  <c r="PZY23" i="8"/>
  <c r="PZX23" i="8"/>
  <c r="PZW23" i="8"/>
  <c r="PZV23" i="8"/>
  <c r="PZU23" i="8"/>
  <c r="PZT23" i="8"/>
  <c r="PZS23" i="8"/>
  <c r="PZR23" i="8"/>
  <c r="PZQ23" i="8"/>
  <c r="PZP23" i="8"/>
  <c r="PZO23" i="8"/>
  <c r="PZN23" i="8"/>
  <c r="PZM23" i="8"/>
  <c r="PZL23" i="8"/>
  <c r="PZK23" i="8"/>
  <c r="PZJ23" i="8"/>
  <c r="PZI23" i="8"/>
  <c r="PZH23" i="8"/>
  <c r="PZG23" i="8"/>
  <c r="PZF23" i="8"/>
  <c r="PZE23" i="8"/>
  <c r="PZD23" i="8"/>
  <c r="PZC23" i="8"/>
  <c r="PZB23" i="8"/>
  <c r="PZA23" i="8"/>
  <c r="PYZ23" i="8"/>
  <c r="PYY23" i="8"/>
  <c r="PYX23" i="8"/>
  <c r="PYW23" i="8"/>
  <c r="PYV23" i="8"/>
  <c r="PYU23" i="8"/>
  <c r="PYT23" i="8"/>
  <c r="PYS23" i="8"/>
  <c r="PYR23" i="8"/>
  <c r="PYQ23" i="8"/>
  <c r="PYP23" i="8"/>
  <c r="PYO23" i="8"/>
  <c r="PYN23" i="8"/>
  <c r="PYM23" i="8"/>
  <c r="PYL23" i="8"/>
  <c r="PYK23" i="8"/>
  <c r="PYJ23" i="8"/>
  <c r="PYI23" i="8"/>
  <c r="PYH23" i="8"/>
  <c r="PYG23" i="8"/>
  <c r="PYF23" i="8"/>
  <c r="PYE23" i="8"/>
  <c r="PYD23" i="8"/>
  <c r="PYC23" i="8"/>
  <c r="PYB23" i="8"/>
  <c r="PYA23" i="8"/>
  <c r="PXZ23" i="8"/>
  <c r="PXY23" i="8"/>
  <c r="PXX23" i="8"/>
  <c r="PXW23" i="8"/>
  <c r="PXV23" i="8"/>
  <c r="PXU23" i="8"/>
  <c r="PXT23" i="8"/>
  <c r="PXS23" i="8"/>
  <c r="PXR23" i="8"/>
  <c r="PXQ23" i="8"/>
  <c r="PXP23" i="8"/>
  <c r="PXO23" i="8"/>
  <c r="PXN23" i="8"/>
  <c r="PXM23" i="8"/>
  <c r="PXL23" i="8"/>
  <c r="PXK23" i="8"/>
  <c r="PXJ23" i="8"/>
  <c r="PXI23" i="8"/>
  <c r="PXH23" i="8"/>
  <c r="PXG23" i="8"/>
  <c r="PXF23" i="8"/>
  <c r="PXE23" i="8"/>
  <c r="PXD23" i="8"/>
  <c r="PXC23" i="8"/>
  <c r="PXB23" i="8"/>
  <c r="PXA23" i="8"/>
  <c r="PWZ23" i="8"/>
  <c r="PWY23" i="8"/>
  <c r="PWX23" i="8"/>
  <c r="PWW23" i="8"/>
  <c r="PWV23" i="8"/>
  <c r="PWU23" i="8"/>
  <c r="PWT23" i="8"/>
  <c r="PWS23" i="8"/>
  <c r="PWR23" i="8"/>
  <c r="PWQ23" i="8"/>
  <c r="PWP23" i="8"/>
  <c r="PWO23" i="8"/>
  <c r="PWN23" i="8"/>
  <c r="PWM23" i="8"/>
  <c r="PWL23" i="8"/>
  <c r="PWK23" i="8"/>
  <c r="PWJ23" i="8"/>
  <c r="PWI23" i="8"/>
  <c r="PWH23" i="8"/>
  <c r="PWG23" i="8"/>
  <c r="PWF23" i="8"/>
  <c r="PWE23" i="8"/>
  <c r="PWD23" i="8"/>
  <c r="PWC23" i="8"/>
  <c r="PWB23" i="8"/>
  <c r="PWA23" i="8"/>
  <c r="PVZ23" i="8"/>
  <c r="PVY23" i="8"/>
  <c r="PVX23" i="8"/>
  <c r="PVW23" i="8"/>
  <c r="PVV23" i="8"/>
  <c r="PVU23" i="8"/>
  <c r="PVT23" i="8"/>
  <c r="PVS23" i="8"/>
  <c r="PVR23" i="8"/>
  <c r="PVQ23" i="8"/>
  <c r="PVP23" i="8"/>
  <c r="PVO23" i="8"/>
  <c r="PVN23" i="8"/>
  <c r="PVM23" i="8"/>
  <c r="PVL23" i="8"/>
  <c r="PVK23" i="8"/>
  <c r="PVJ23" i="8"/>
  <c r="PVI23" i="8"/>
  <c r="PVH23" i="8"/>
  <c r="PVG23" i="8"/>
  <c r="PVF23" i="8"/>
  <c r="PVE23" i="8"/>
  <c r="PVD23" i="8"/>
  <c r="PVC23" i="8"/>
  <c r="PVB23" i="8"/>
  <c r="PVA23" i="8"/>
  <c r="PUZ23" i="8"/>
  <c r="PUY23" i="8"/>
  <c r="PUX23" i="8"/>
  <c r="PUW23" i="8"/>
  <c r="PUV23" i="8"/>
  <c r="PUU23" i="8"/>
  <c r="PUT23" i="8"/>
  <c r="PUS23" i="8"/>
  <c r="PUR23" i="8"/>
  <c r="PUQ23" i="8"/>
  <c r="PUP23" i="8"/>
  <c r="PUO23" i="8"/>
  <c r="PUN23" i="8"/>
  <c r="PUM23" i="8"/>
  <c r="PUL23" i="8"/>
  <c r="PUK23" i="8"/>
  <c r="PUJ23" i="8"/>
  <c r="PUI23" i="8"/>
  <c r="PUH23" i="8"/>
  <c r="PUG23" i="8"/>
  <c r="PUF23" i="8"/>
  <c r="PUE23" i="8"/>
  <c r="PUD23" i="8"/>
  <c r="PUC23" i="8"/>
  <c r="PUB23" i="8"/>
  <c r="PUA23" i="8"/>
  <c r="PTZ23" i="8"/>
  <c r="PTY23" i="8"/>
  <c r="PTX23" i="8"/>
  <c r="PTW23" i="8"/>
  <c r="PTV23" i="8"/>
  <c r="PTU23" i="8"/>
  <c r="PTT23" i="8"/>
  <c r="PTS23" i="8"/>
  <c r="PTR23" i="8"/>
  <c r="PTQ23" i="8"/>
  <c r="PTP23" i="8"/>
  <c r="PTO23" i="8"/>
  <c r="PTN23" i="8"/>
  <c r="PTM23" i="8"/>
  <c r="PTL23" i="8"/>
  <c r="PTK23" i="8"/>
  <c r="PTJ23" i="8"/>
  <c r="PTI23" i="8"/>
  <c r="PTH23" i="8"/>
  <c r="PTG23" i="8"/>
  <c r="PTF23" i="8"/>
  <c r="PTE23" i="8"/>
  <c r="PTD23" i="8"/>
  <c r="PTC23" i="8"/>
  <c r="PTB23" i="8"/>
  <c r="PTA23" i="8"/>
  <c r="PSZ23" i="8"/>
  <c r="PSY23" i="8"/>
  <c r="PSX23" i="8"/>
  <c r="PSW23" i="8"/>
  <c r="PSV23" i="8"/>
  <c r="PSU23" i="8"/>
  <c r="PST23" i="8"/>
  <c r="PSS23" i="8"/>
  <c r="PSR23" i="8"/>
  <c r="PSQ23" i="8"/>
  <c r="PSP23" i="8"/>
  <c r="PSO23" i="8"/>
  <c r="PSN23" i="8"/>
  <c r="PSM23" i="8"/>
  <c r="PSL23" i="8"/>
  <c r="PSK23" i="8"/>
  <c r="PSJ23" i="8"/>
  <c r="PSI23" i="8"/>
  <c r="PSH23" i="8"/>
  <c r="PSG23" i="8"/>
  <c r="PSF23" i="8"/>
  <c r="PSE23" i="8"/>
  <c r="PSD23" i="8"/>
  <c r="PSC23" i="8"/>
  <c r="PSB23" i="8"/>
  <c r="PSA23" i="8"/>
  <c r="PRZ23" i="8"/>
  <c r="PRY23" i="8"/>
  <c r="PRX23" i="8"/>
  <c r="PRW23" i="8"/>
  <c r="PRV23" i="8"/>
  <c r="PRU23" i="8"/>
  <c r="PRT23" i="8"/>
  <c r="PRS23" i="8"/>
  <c r="PRR23" i="8"/>
  <c r="PRQ23" i="8"/>
  <c r="PRP23" i="8"/>
  <c r="PRO23" i="8"/>
  <c r="PRN23" i="8"/>
  <c r="PRM23" i="8"/>
  <c r="PRL23" i="8"/>
  <c r="PRK23" i="8"/>
  <c r="PRJ23" i="8"/>
  <c r="PRI23" i="8"/>
  <c r="PRH23" i="8"/>
  <c r="PRG23" i="8"/>
  <c r="PRF23" i="8"/>
  <c r="PRE23" i="8"/>
  <c r="PRD23" i="8"/>
  <c r="PRC23" i="8"/>
  <c r="PRB23" i="8"/>
  <c r="PRA23" i="8"/>
  <c r="PQZ23" i="8"/>
  <c r="PQY23" i="8"/>
  <c r="PQX23" i="8"/>
  <c r="PQW23" i="8"/>
  <c r="PQV23" i="8"/>
  <c r="PQU23" i="8"/>
  <c r="PQT23" i="8"/>
  <c r="PQS23" i="8"/>
  <c r="PQR23" i="8"/>
  <c r="PQQ23" i="8"/>
  <c r="PQP23" i="8"/>
  <c r="PQO23" i="8"/>
  <c r="PQN23" i="8"/>
  <c r="PQM23" i="8"/>
  <c r="PQL23" i="8"/>
  <c r="PQK23" i="8"/>
  <c r="PQJ23" i="8"/>
  <c r="PQI23" i="8"/>
  <c r="PQH23" i="8"/>
  <c r="PQG23" i="8"/>
  <c r="PQF23" i="8"/>
  <c r="PQE23" i="8"/>
  <c r="PQD23" i="8"/>
  <c r="PQC23" i="8"/>
  <c r="PQB23" i="8"/>
  <c r="PQA23" i="8"/>
  <c r="PPZ23" i="8"/>
  <c r="PPY23" i="8"/>
  <c r="PPX23" i="8"/>
  <c r="PPW23" i="8"/>
  <c r="PPV23" i="8"/>
  <c r="PPU23" i="8"/>
  <c r="PPT23" i="8"/>
  <c r="PPS23" i="8"/>
  <c r="PPR23" i="8"/>
  <c r="PPQ23" i="8"/>
  <c r="PPP23" i="8"/>
  <c r="PPO23" i="8"/>
  <c r="PPN23" i="8"/>
  <c r="PPM23" i="8"/>
  <c r="PPL23" i="8"/>
  <c r="PPK23" i="8"/>
  <c r="PPJ23" i="8"/>
  <c r="PPI23" i="8"/>
  <c r="PPH23" i="8"/>
  <c r="PPG23" i="8"/>
  <c r="PPF23" i="8"/>
  <c r="PPE23" i="8"/>
  <c r="PPD23" i="8"/>
  <c r="PPC23" i="8"/>
  <c r="PPB23" i="8"/>
  <c r="PPA23" i="8"/>
  <c r="POZ23" i="8"/>
  <c r="POY23" i="8"/>
  <c r="POX23" i="8"/>
  <c r="POW23" i="8"/>
  <c r="POV23" i="8"/>
  <c r="POU23" i="8"/>
  <c r="POT23" i="8"/>
  <c r="POS23" i="8"/>
  <c r="POR23" i="8"/>
  <c r="POQ23" i="8"/>
  <c r="POP23" i="8"/>
  <c r="POO23" i="8"/>
  <c r="PON23" i="8"/>
  <c r="POM23" i="8"/>
  <c r="POL23" i="8"/>
  <c r="POK23" i="8"/>
  <c r="POJ23" i="8"/>
  <c r="POI23" i="8"/>
  <c r="POH23" i="8"/>
  <c r="POG23" i="8"/>
  <c r="POF23" i="8"/>
  <c r="POE23" i="8"/>
  <c r="POD23" i="8"/>
  <c r="POC23" i="8"/>
  <c r="POB23" i="8"/>
  <c r="POA23" i="8"/>
  <c r="PNZ23" i="8"/>
  <c r="PNY23" i="8"/>
  <c r="PNX23" i="8"/>
  <c r="PNW23" i="8"/>
  <c r="PNV23" i="8"/>
  <c r="PNU23" i="8"/>
  <c r="PNT23" i="8"/>
  <c r="PNS23" i="8"/>
  <c r="PNR23" i="8"/>
  <c r="PNQ23" i="8"/>
  <c r="PNP23" i="8"/>
  <c r="PNO23" i="8"/>
  <c r="PNN23" i="8"/>
  <c r="PNM23" i="8"/>
  <c r="PNL23" i="8"/>
  <c r="PNK23" i="8"/>
  <c r="PNJ23" i="8"/>
  <c r="PNI23" i="8"/>
  <c r="PNH23" i="8"/>
  <c r="PNG23" i="8"/>
  <c r="PNF23" i="8"/>
  <c r="PNE23" i="8"/>
  <c r="PND23" i="8"/>
  <c r="PNC23" i="8"/>
  <c r="PNB23" i="8"/>
  <c r="PNA23" i="8"/>
  <c r="PMZ23" i="8"/>
  <c r="PMY23" i="8"/>
  <c r="PMX23" i="8"/>
  <c r="PMW23" i="8"/>
  <c r="PMV23" i="8"/>
  <c r="PMU23" i="8"/>
  <c r="PMT23" i="8"/>
  <c r="PMS23" i="8"/>
  <c r="PMR23" i="8"/>
  <c r="PMQ23" i="8"/>
  <c r="PMP23" i="8"/>
  <c r="PMO23" i="8"/>
  <c r="PMN23" i="8"/>
  <c r="PMM23" i="8"/>
  <c r="PML23" i="8"/>
  <c r="PMK23" i="8"/>
  <c r="PMJ23" i="8"/>
  <c r="PMI23" i="8"/>
  <c r="PMH23" i="8"/>
  <c r="PMG23" i="8"/>
  <c r="PMF23" i="8"/>
  <c r="PME23" i="8"/>
  <c r="PMD23" i="8"/>
  <c r="PMC23" i="8"/>
  <c r="PMB23" i="8"/>
  <c r="PMA23" i="8"/>
  <c r="PLZ23" i="8"/>
  <c r="PLY23" i="8"/>
  <c r="PLX23" i="8"/>
  <c r="PLW23" i="8"/>
  <c r="PLV23" i="8"/>
  <c r="PLU23" i="8"/>
  <c r="PLT23" i="8"/>
  <c r="PLS23" i="8"/>
  <c r="PLR23" i="8"/>
  <c r="PLQ23" i="8"/>
  <c r="PLP23" i="8"/>
  <c r="PLO23" i="8"/>
  <c r="PLN23" i="8"/>
  <c r="PLM23" i="8"/>
  <c r="PLL23" i="8"/>
  <c r="PLK23" i="8"/>
  <c r="PLJ23" i="8"/>
  <c r="PLI23" i="8"/>
  <c r="PLH23" i="8"/>
  <c r="PLG23" i="8"/>
  <c r="PLF23" i="8"/>
  <c r="PLE23" i="8"/>
  <c r="PLD23" i="8"/>
  <c r="PLC23" i="8"/>
  <c r="PLB23" i="8"/>
  <c r="PLA23" i="8"/>
  <c r="PKZ23" i="8"/>
  <c r="PKY23" i="8"/>
  <c r="PKX23" i="8"/>
  <c r="PKW23" i="8"/>
  <c r="PKV23" i="8"/>
  <c r="PKU23" i="8"/>
  <c r="PKT23" i="8"/>
  <c r="PKS23" i="8"/>
  <c r="PKR23" i="8"/>
  <c r="PKQ23" i="8"/>
  <c r="PKP23" i="8"/>
  <c r="PKO23" i="8"/>
  <c r="PKN23" i="8"/>
  <c r="PKM23" i="8"/>
  <c r="PKL23" i="8"/>
  <c r="PKK23" i="8"/>
  <c r="PKJ23" i="8"/>
  <c r="PKI23" i="8"/>
  <c r="PKH23" i="8"/>
  <c r="PKG23" i="8"/>
  <c r="PKF23" i="8"/>
  <c r="PKE23" i="8"/>
  <c r="PKD23" i="8"/>
  <c r="PKC23" i="8"/>
  <c r="PKB23" i="8"/>
  <c r="PKA23" i="8"/>
  <c r="PJZ23" i="8"/>
  <c r="PJY23" i="8"/>
  <c r="PJX23" i="8"/>
  <c r="PJW23" i="8"/>
  <c r="PJV23" i="8"/>
  <c r="PJU23" i="8"/>
  <c r="PJT23" i="8"/>
  <c r="PJS23" i="8"/>
  <c r="PJR23" i="8"/>
  <c r="PJQ23" i="8"/>
  <c r="PJP23" i="8"/>
  <c r="PJO23" i="8"/>
  <c r="PJN23" i="8"/>
  <c r="PJM23" i="8"/>
  <c r="PJL23" i="8"/>
  <c r="PJK23" i="8"/>
  <c r="PJJ23" i="8"/>
  <c r="PJI23" i="8"/>
  <c r="PJH23" i="8"/>
  <c r="PJG23" i="8"/>
  <c r="PJF23" i="8"/>
  <c r="PJE23" i="8"/>
  <c r="PJD23" i="8"/>
  <c r="PJC23" i="8"/>
  <c r="PJB23" i="8"/>
  <c r="PJA23" i="8"/>
  <c r="PIZ23" i="8"/>
  <c r="PIY23" i="8"/>
  <c r="PIX23" i="8"/>
  <c r="PIW23" i="8"/>
  <c r="PIV23" i="8"/>
  <c r="PIU23" i="8"/>
  <c r="PIT23" i="8"/>
  <c r="PIS23" i="8"/>
  <c r="PIR23" i="8"/>
  <c r="PIQ23" i="8"/>
  <c r="PIP23" i="8"/>
  <c r="PIO23" i="8"/>
  <c r="PIN23" i="8"/>
  <c r="PIM23" i="8"/>
  <c r="PIL23" i="8"/>
  <c r="PIK23" i="8"/>
  <c r="PIJ23" i="8"/>
  <c r="PII23" i="8"/>
  <c r="PIH23" i="8"/>
  <c r="PIG23" i="8"/>
  <c r="PIF23" i="8"/>
  <c r="PIE23" i="8"/>
  <c r="PID23" i="8"/>
  <c r="PIC23" i="8"/>
  <c r="PIB23" i="8"/>
  <c r="PIA23" i="8"/>
  <c r="PHZ23" i="8"/>
  <c r="PHY23" i="8"/>
  <c r="PHX23" i="8"/>
  <c r="PHW23" i="8"/>
  <c r="PHV23" i="8"/>
  <c r="PHU23" i="8"/>
  <c r="PHT23" i="8"/>
  <c r="PHS23" i="8"/>
  <c r="PHR23" i="8"/>
  <c r="PHQ23" i="8"/>
  <c r="PHP23" i="8"/>
  <c r="PHO23" i="8"/>
  <c r="PHN23" i="8"/>
  <c r="PHM23" i="8"/>
  <c r="PHL23" i="8"/>
  <c r="PHK23" i="8"/>
  <c r="PHJ23" i="8"/>
  <c r="PHI23" i="8"/>
  <c r="PHH23" i="8"/>
  <c r="PHG23" i="8"/>
  <c r="PHF23" i="8"/>
  <c r="PHE23" i="8"/>
  <c r="PHD23" i="8"/>
  <c r="PHC23" i="8"/>
  <c r="PHB23" i="8"/>
  <c r="PHA23" i="8"/>
  <c r="PGZ23" i="8"/>
  <c r="PGY23" i="8"/>
  <c r="PGX23" i="8"/>
  <c r="PGW23" i="8"/>
  <c r="PGV23" i="8"/>
  <c r="PGU23" i="8"/>
  <c r="PGT23" i="8"/>
  <c r="PGS23" i="8"/>
  <c r="PGR23" i="8"/>
  <c r="PGQ23" i="8"/>
  <c r="PGP23" i="8"/>
  <c r="PGO23" i="8"/>
  <c r="PGN23" i="8"/>
  <c r="PGM23" i="8"/>
  <c r="PGL23" i="8"/>
  <c r="PGK23" i="8"/>
  <c r="PGJ23" i="8"/>
  <c r="PGI23" i="8"/>
  <c r="PGH23" i="8"/>
  <c r="PGG23" i="8"/>
  <c r="PGF23" i="8"/>
  <c r="PGE23" i="8"/>
  <c r="PGD23" i="8"/>
  <c r="PGC23" i="8"/>
  <c r="PGB23" i="8"/>
  <c r="PGA23" i="8"/>
  <c r="PFZ23" i="8"/>
  <c r="PFY23" i="8"/>
  <c r="PFX23" i="8"/>
  <c r="PFW23" i="8"/>
  <c r="PFV23" i="8"/>
  <c r="PFU23" i="8"/>
  <c r="PFT23" i="8"/>
  <c r="PFS23" i="8"/>
  <c r="PFR23" i="8"/>
  <c r="PFQ23" i="8"/>
  <c r="PFP23" i="8"/>
  <c r="PFO23" i="8"/>
  <c r="PFN23" i="8"/>
  <c r="PFM23" i="8"/>
  <c r="PFL23" i="8"/>
  <c r="PFK23" i="8"/>
  <c r="PFJ23" i="8"/>
  <c r="PFI23" i="8"/>
  <c r="PFH23" i="8"/>
  <c r="PFG23" i="8"/>
  <c r="PFF23" i="8"/>
  <c r="PFE23" i="8"/>
  <c r="PFD23" i="8"/>
  <c r="PFC23" i="8"/>
  <c r="PFB23" i="8"/>
  <c r="PFA23" i="8"/>
  <c r="PEZ23" i="8"/>
  <c r="PEY23" i="8"/>
  <c r="PEX23" i="8"/>
  <c r="PEW23" i="8"/>
  <c r="PEV23" i="8"/>
  <c r="PEU23" i="8"/>
  <c r="PET23" i="8"/>
  <c r="PES23" i="8"/>
  <c r="PER23" i="8"/>
  <c r="PEQ23" i="8"/>
  <c r="PEP23" i="8"/>
  <c r="PEO23" i="8"/>
  <c r="PEN23" i="8"/>
  <c r="PEM23" i="8"/>
  <c r="PEL23" i="8"/>
  <c r="PEK23" i="8"/>
  <c r="PEJ23" i="8"/>
  <c r="PEI23" i="8"/>
  <c r="PEH23" i="8"/>
  <c r="PEG23" i="8"/>
  <c r="PEF23" i="8"/>
  <c r="PEE23" i="8"/>
  <c r="PED23" i="8"/>
  <c r="PEC23" i="8"/>
  <c r="PEB23" i="8"/>
  <c r="PEA23" i="8"/>
  <c r="PDZ23" i="8"/>
  <c r="PDY23" i="8"/>
  <c r="PDX23" i="8"/>
  <c r="PDW23" i="8"/>
  <c r="PDV23" i="8"/>
  <c r="PDU23" i="8"/>
  <c r="PDT23" i="8"/>
  <c r="PDS23" i="8"/>
  <c r="PDR23" i="8"/>
  <c r="PDQ23" i="8"/>
  <c r="PDP23" i="8"/>
  <c r="PDO23" i="8"/>
  <c r="PDN23" i="8"/>
  <c r="PDM23" i="8"/>
  <c r="PDL23" i="8"/>
  <c r="PDK23" i="8"/>
  <c r="PDJ23" i="8"/>
  <c r="PDI23" i="8"/>
  <c r="PDH23" i="8"/>
  <c r="PDG23" i="8"/>
  <c r="PDF23" i="8"/>
  <c r="PDE23" i="8"/>
  <c r="PDD23" i="8"/>
  <c r="PDC23" i="8"/>
  <c r="PDB23" i="8"/>
  <c r="PDA23" i="8"/>
  <c r="PCZ23" i="8"/>
  <c r="PCY23" i="8"/>
  <c r="PCX23" i="8"/>
  <c r="PCW23" i="8"/>
  <c r="PCV23" i="8"/>
  <c r="PCU23" i="8"/>
  <c r="PCT23" i="8"/>
  <c r="PCS23" i="8"/>
  <c r="PCR23" i="8"/>
  <c r="PCQ23" i="8"/>
  <c r="PCP23" i="8"/>
  <c r="PCO23" i="8"/>
  <c r="PCN23" i="8"/>
  <c r="PCM23" i="8"/>
  <c r="PCL23" i="8"/>
  <c r="PCK23" i="8"/>
  <c r="PCJ23" i="8"/>
  <c r="PCI23" i="8"/>
  <c r="PCH23" i="8"/>
  <c r="PCG23" i="8"/>
  <c r="PCF23" i="8"/>
  <c r="PCE23" i="8"/>
  <c r="PCD23" i="8"/>
  <c r="PCC23" i="8"/>
  <c r="PCB23" i="8"/>
  <c r="PCA23" i="8"/>
  <c r="PBZ23" i="8"/>
  <c r="PBY23" i="8"/>
  <c r="PBX23" i="8"/>
  <c r="PBW23" i="8"/>
  <c r="PBV23" i="8"/>
  <c r="PBU23" i="8"/>
  <c r="PBT23" i="8"/>
  <c r="PBS23" i="8"/>
  <c r="PBR23" i="8"/>
  <c r="PBQ23" i="8"/>
  <c r="PBP23" i="8"/>
  <c r="PBO23" i="8"/>
  <c r="PBN23" i="8"/>
  <c r="PBM23" i="8"/>
  <c r="PBL23" i="8"/>
  <c r="PBK23" i="8"/>
  <c r="PBJ23" i="8"/>
  <c r="PBI23" i="8"/>
  <c r="PBH23" i="8"/>
  <c r="PBG23" i="8"/>
  <c r="PBF23" i="8"/>
  <c r="PBE23" i="8"/>
  <c r="PBD23" i="8"/>
  <c r="PBC23" i="8"/>
  <c r="PBB23" i="8"/>
  <c r="PBA23" i="8"/>
  <c r="PAZ23" i="8"/>
  <c r="PAY23" i="8"/>
  <c r="PAX23" i="8"/>
  <c r="PAW23" i="8"/>
  <c r="PAV23" i="8"/>
  <c r="PAU23" i="8"/>
  <c r="PAT23" i="8"/>
  <c r="PAS23" i="8"/>
  <c r="PAR23" i="8"/>
  <c r="PAQ23" i="8"/>
  <c r="PAP23" i="8"/>
  <c r="PAO23" i="8"/>
  <c r="PAN23" i="8"/>
  <c r="PAM23" i="8"/>
  <c r="PAL23" i="8"/>
  <c r="PAK23" i="8"/>
  <c r="PAJ23" i="8"/>
  <c r="PAI23" i="8"/>
  <c r="PAH23" i="8"/>
  <c r="PAG23" i="8"/>
  <c r="PAF23" i="8"/>
  <c r="PAE23" i="8"/>
  <c r="PAD23" i="8"/>
  <c r="PAC23" i="8"/>
  <c r="PAB23" i="8"/>
  <c r="PAA23" i="8"/>
  <c r="OZZ23" i="8"/>
  <c r="OZY23" i="8"/>
  <c r="OZX23" i="8"/>
  <c r="OZW23" i="8"/>
  <c r="OZV23" i="8"/>
  <c r="OZU23" i="8"/>
  <c r="OZT23" i="8"/>
  <c r="OZS23" i="8"/>
  <c r="OZR23" i="8"/>
  <c r="OZQ23" i="8"/>
  <c r="OZP23" i="8"/>
  <c r="OZO23" i="8"/>
  <c r="OZN23" i="8"/>
  <c r="OZM23" i="8"/>
  <c r="OZL23" i="8"/>
  <c r="OZK23" i="8"/>
  <c r="OZJ23" i="8"/>
  <c r="OZI23" i="8"/>
  <c r="OZH23" i="8"/>
  <c r="OZG23" i="8"/>
  <c r="OZF23" i="8"/>
  <c r="OZE23" i="8"/>
  <c r="OZD23" i="8"/>
  <c r="OZC23" i="8"/>
  <c r="OZB23" i="8"/>
  <c r="OZA23" i="8"/>
  <c r="OYZ23" i="8"/>
  <c r="OYY23" i="8"/>
  <c r="OYX23" i="8"/>
  <c r="OYW23" i="8"/>
  <c r="OYV23" i="8"/>
  <c r="OYU23" i="8"/>
  <c r="OYT23" i="8"/>
  <c r="OYS23" i="8"/>
  <c r="OYR23" i="8"/>
  <c r="OYQ23" i="8"/>
  <c r="OYP23" i="8"/>
  <c r="OYO23" i="8"/>
  <c r="OYN23" i="8"/>
  <c r="OYM23" i="8"/>
  <c r="OYL23" i="8"/>
  <c r="OYK23" i="8"/>
  <c r="OYJ23" i="8"/>
  <c r="OYI23" i="8"/>
  <c r="OYH23" i="8"/>
  <c r="OYG23" i="8"/>
  <c r="OYF23" i="8"/>
  <c r="OYE23" i="8"/>
  <c r="OYD23" i="8"/>
  <c r="OYC23" i="8"/>
  <c r="OYB23" i="8"/>
  <c r="OYA23" i="8"/>
  <c r="OXZ23" i="8"/>
  <c r="OXY23" i="8"/>
  <c r="OXX23" i="8"/>
  <c r="OXW23" i="8"/>
  <c r="OXV23" i="8"/>
  <c r="OXU23" i="8"/>
  <c r="OXT23" i="8"/>
  <c r="OXS23" i="8"/>
  <c r="OXR23" i="8"/>
  <c r="OXQ23" i="8"/>
  <c r="OXP23" i="8"/>
  <c r="OXO23" i="8"/>
  <c r="OXN23" i="8"/>
  <c r="OXM23" i="8"/>
  <c r="OXL23" i="8"/>
  <c r="OXK23" i="8"/>
  <c r="OXJ23" i="8"/>
  <c r="OXI23" i="8"/>
  <c r="OXH23" i="8"/>
  <c r="OXG23" i="8"/>
  <c r="OXF23" i="8"/>
  <c r="OXE23" i="8"/>
  <c r="OXD23" i="8"/>
  <c r="OXC23" i="8"/>
  <c r="OXB23" i="8"/>
  <c r="OXA23" i="8"/>
  <c r="OWZ23" i="8"/>
  <c r="OWY23" i="8"/>
  <c r="OWX23" i="8"/>
  <c r="OWW23" i="8"/>
  <c r="OWV23" i="8"/>
  <c r="OWU23" i="8"/>
  <c r="OWT23" i="8"/>
  <c r="OWS23" i="8"/>
  <c r="OWR23" i="8"/>
  <c r="OWQ23" i="8"/>
  <c r="OWP23" i="8"/>
  <c r="OWO23" i="8"/>
  <c r="OWN23" i="8"/>
  <c r="OWM23" i="8"/>
  <c r="OWL23" i="8"/>
  <c r="OWK23" i="8"/>
  <c r="OWJ23" i="8"/>
  <c r="OWI23" i="8"/>
  <c r="OWH23" i="8"/>
  <c r="OWG23" i="8"/>
  <c r="OWF23" i="8"/>
  <c r="OWE23" i="8"/>
  <c r="OWD23" i="8"/>
  <c r="OWC23" i="8"/>
  <c r="OWB23" i="8"/>
  <c r="OWA23" i="8"/>
  <c r="OVZ23" i="8"/>
  <c r="OVY23" i="8"/>
  <c r="OVX23" i="8"/>
  <c r="OVW23" i="8"/>
  <c r="OVV23" i="8"/>
  <c r="OVU23" i="8"/>
  <c r="OVT23" i="8"/>
  <c r="OVS23" i="8"/>
  <c r="OVR23" i="8"/>
  <c r="OVQ23" i="8"/>
  <c r="OVP23" i="8"/>
  <c r="OVO23" i="8"/>
  <c r="OVN23" i="8"/>
  <c r="OVM23" i="8"/>
  <c r="OVL23" i="8"/>
  <c r="OVK23" i="8"/>
  <c r="OVJ23" i="8"/>
  <c r="OVI23" i="8"/>
  <c r="OVH23" i="8"/>
  <c r="OVG23" i="8"/>
  <c r="OVF23" i="8"/>
  <c r="OVE23" i="8"/>
  <c r="OVD23" i="8"/>
  <c r="OVC23" i="8"/>
  <c r="OVB23" i="8"/>
  <c r="OVA23" i="8"/>
  <c r="OUZ23" i="8"/>
  <c r="OUY23" i="8"/>
  <c r="OUX23" i="8"/>
  <c r="OUW23" i="8"/>
  <c r="OUV23" i="8"/>
  <c r="OUU23" i="8"/>
  <c r="OUT23" i="8"/>
  <c r="OUS23" i="8"/>
  <c r="OUR23" i="8"/>
  <c r="OUQ23" i="8"/>
  <c r="OUP23" i="8"/>
  <c r="OUO23" i="8"/>
  <c r="OUN23" i="8"/>
  <c r="OUM23" i="8"/>
  <c r="OUL23" i="8"/>
  <c r="OUK23" i="8"/>
  <c r="OUJ23" i="8"/>
  <c r="OUI23" i="8"/>
  <c r="OUH23" i="8"/>
  <c r="OUG23" i="8"/>
  <c r="OUF23" i="8"/>
  <c r="OUE23" i="8"/>
  <c r="OUD23" i="8"/>
  <c r="OUC23" i="8"/>
  <c r="OUB23" i="8"/>
  <c r="OUA23" i="8"/>
  <c r="OTZ23" i="8"/>
  <c r="OTY23" i="8"/>
  <c r="OTX23" i="8"/>
  <c r="OTW23" i="8"/>
  <c r="OTV23" i="8"/>
  <c r="OTU23" i="8"/>
  <c r="OTT23" i="8"/>
  <c r="OTS23" i="8"/>
  <c r="OTR23" i="8"/>
  <c r="OTQ23" i="8"/>
  <c r="OTP23" i="8"/>
  <c r="OTO23" i="8"/>
  <c r="OTN23" i="8"/>
  <c r="OTM23" i="8"/>
  <c r="OTL23" i="8"/>
  <c r="OTK23" i="8"/>
  <c r="OTJ23" i="8"/>
  <c r="OTI23" i="8"/>
  <c r="OTH23" i="8"/>
  <c r="OTG23" i="8"/>
  <c r="OTF23" i="8"/>
  <c r="OTE23" i="8"/>
  <c r="OTD23" i="8"/>
  <c r="OTC23" i="8"/>
  <c r="OTB23" i="8"/>
  <c r="OTA23" i="8"/>
  <c r="OSZ23" i="8"/>
  <c r="OSY23" i="8"/>
  <c r="OSX23" i="8"/>
  <c r="OSW23" i="8"/>
  <c r="OSV23" i="8"/>
  <c r="OSU23" i="8"/>
  <c r="OST23" i="8"/>
  <c r="OSS23" i="8"/>
  <c r="OSR23" i="8"/>
  <c r="OSQ23" i="8"/>
  <c r="OSP23" i="8"/>
  <c r="OSO23" i="8"/>
  <c r="OSN23" i="8"/>
  <c r="OSM23" i="8"/>
  <c r="OSL23" i="8"/>
  <c r="OSK23" i="8"/>
  <c r="OSJ23" i="8"/>
  <c r="OSI23" i="8"/>
  <c r="OSH23" i="8"/>
  <c r="OSG23" i="8"/>
  <c r="OSF23" i="8"/>
  <c r="OSE23" i="8"/>
  <c r="OSD23" i="8"/>
  <c r="OSC23" i="8"/>
  <c r="OSB23" i="8"/>
  <c r="OSA23" i="8"/>
  <c r="ORZ23" i="8"/>
  <c r="ORY23" i="8"/>
  <c r="ORX23" i="8"/>
  <c r="ORW23" i="8"/>
  <c r="ORV23" i="8"/>
  <c r="ORU23" i="8"/>
  <c r="ORT23" i="8"/>
  <c r="ORS23" i="8"/>
  <c r="ORR23" i="8"/>
  <c r="ORQ23" i="8"/>
  <c r="ORP23" i="8"/>
  <c r="ORO23" i="8"/>
  <c r="ORN23" i="8"/>
  <c r="ORM23" i="8"/>
  <c r="ORL23" i="8"/>
  <c r="ORK23" i="8"/>
  <c r="ORJ23" i="8"/>
  <c r="ORI23" i="8"/>
  <c r="ORH23" i="8"/>
  <c r="ORG23" i="8"/>
  <c r="ORF23" i="8"/>
  <c r="ORE23" i="8"/>
  <c r="ORD23" i="8"/>
  <c r="ORC23" i="8"/>
  <c r="ORB23" i="8"/>
  <c r="ORA23" i="8"/>
  <c r="OQZ23" i="8"/>
  <c r="OQY23" i="8"/>
  <c r="OQX23" i="8"/>
  <c r="OQW23" i="8"/>
  <c r="OQV23" i="8"/>
  <c r="OQU23" i="8"/>
  <c r="OQT23" i="8"/>
  <c r="OQS23" i="8"/>
  <c r="OQR23" i="8"/>
  <c r="OQQ23" i="8"/>
  <c r="OQP23" i="8"/>
  <c r="OQO23" i="8"/>
  <c r="OQN23" i="8"/>
  <c r="OQM23" i="8"/>
  <c r="OQL23" i="8"/>
  <c r="OQK23" i="8"/>
  <c r="OQJ23" i="8"/>
  <c r="OQI23" i="8"/>
  <c r="OQH23" i="8"/>
  <c r="OQG23" i="8"/>
  <c r="OQF23" i="8"/>
  <c r="OQE23" i="8"/>
  <c r="OQD23" i="8"/>
  <c r="OQC23" i="8"/>
  <c r="OQB23" i="8"/>
  <c r="OQA23" i="8"/>
  <c r="OPZ23" i="8"/>
  <c r="OPY23" i="8"/>
  <c r="OPX23" i="8"/>
  <c r="OPW23" i="8"/>
  <c r="OPV23" i="8"/>
  <c r="OPU23" i="8"/>
  <c r="OPT23" i="8"/>
  <c r="OPS23" i="8"/>
  <c r="OPR23" i="8"/>
  <c r="OPQ23" i="8"/>
  <c r="OPP23" i="8"/>
  <c r="OPO23" i="8"/>
  <c r="OPN23" i="8"/>
  <c r="OPM23" i="8"/>
  <c r="OPL23" i="8"/>
  <c r="OPK23" i="8"/>
  <c r="OPJ23" i="8"/>
  <c r="OPI23" i="8"/>
  <c r="OPH23" i="8"/>
  <c r="OPG23" i="8"/>
  <c r="OPF23" i="8"/>
  <c r="OPE23" i="8"/>
  <c r="OPD23" i="8"/>
  <c r="OPC23" i="8"/>
  <c r="OPB23" i="8"/>
  <c r="OPA23" i="8"/>
  <c r="OOZ23" i="8"/>
  <c r="OOY23" i="8"/>
  <c r="OOX23" i="8"/>
  <c r="OOW23" i="8"/>
  <c r="OOV23" i="8"/>
  <c r="OOU23" i="8"/>
  <c r="OOT23" i="8"/>
  <c r="OOS23" i="8"/>
  <c r="OOR23" i="8"/>
  <c r="OOQ23" i="8"/>
  <c r="OOP23" i="8"/>
  <c r="OOO23" i="8"/>
  <c r="OON23" i="8"/>
  <c r="OOM23" i="8"/>
  <c r="OOL23" i="8"/>
  <c r="OOK23" i="8"/>
  <c r="OOJ23" i="8"/>
  <c r="OOI23" i="8"/>
  <c r="OOH23" i="8"/>
  <c r="OOG23" i="8"/>
  <c r="OOF23" i="8"/>
  <c r="OOE23" i="8"/>
  <c r="OOD23" i="8"/>
  <c r="OOC23" i="8"/>
  <c r="OOB23" i="8"/>
  <c r="OOA23" i="8"/>
  <c r="ONZ23" i="8"/>
  <c r="ONY23" i="8"/>
  <c r="ONX23" i="8"/>
  <c r="ONW23" i="8"/>
  <c r="ONV23" i="8"/>
  <c r="ONU23" i="8"/>
  <c r="ONT23" i="8"/>
  <c r="ONS23" i="8"/>
  <c r="ONR23" i="8"/>
  <c r="ONQ23" i="8"/>
  <c r="ONP23" i="8"/>
  <c r="ONO23" i="8"/>
  <c r="ONN23" i="8"/>
  <c r="ONM23" i="8"/>
  <c r="ONL23" i="8"/>
  <c r="ONK23" i="8"/>
  <c r="ONJ23" i="8"/>
  <c r="ONI23" i="8"/>
  <c r="ONH23" i="8"/>
  <c r="ONG23" i="8"/>
  <c r="ONF23" i="8"/>
  <c r="ONE23" i="8"/>
  <c r="OND23" i="8"/>
  <c r="ONC23" i="8"/>
  <c r="ONB23" i="8"/>
  <c r="ONA23" i="8"/>
  <c r="OMZ23" i="8"/>
  <c r="OMY23" i="8"/>
  <c r="OMX23" i="8"/>
  <c r="OMW23" i="8"/>
  <c r="OMV23" i="8"/>
  <c r="OMU23" i="8"/>
  <c r="OMT23" i="8"/>
  <c r="OMS23" i="8"/>
  <c r="OMR23" i="8"/>
  <c r="OMQ23" i="8"/>
  <c r="OMP23" i="8"/>
  <c r="OMO23" i="8"/>
  <c r="OMN23" i="8"/>
  <c r="OMM23" i="8"/>
  <c r="OML23" i="8"/>
  <c r="OMK23" i="8"/>
  <c r="OMJ23" i="8"/>
  <c r="OMI23" i="8"/>
  <c r="OMH23" i="8"/>
  <c r="OMG23" i="8"/>
  <c r="OMF23" i="8"/>
  <c r="OME23" i="8"/>
  <c r="OMD23" i="8"/>
  <c r="OMC23" i="8"/>
  <c r="OMB23" i="8"/>
  <c r="OMA23" i="8"/>
  <c r="OLZ23" i="8"/>
  <c r="OLY23" i="8"/>
  <c r="OLX23" i="8"/>
  <c r="OLW23" i="8"/>
  <c r="OLV23" i="8"/>
  <c r="OLU23" i="8"/>
  <c r="OLT23" i="8"/>
  <c r="OLS23" i="8"/>
  <c r="OLR23" i="8"/>
  <c r="OLQ23" i="8"/>
  <c r="OLP23" i="8"/>
  <c r="OLO23" i="8"/>
  <c r="OLN23" i="8"/>
  <c r="OLM23" i="8"/>
  <c r="OLL23" i="8"/>
  <c r="OLK23" i="8"/>
  <c r="OLJ23" i="8"/>
  <c r="OLI23" i="8"/>
  <c r="OLH23" i="8"/>
  <c r="OLG23" i="8"/>
  <c r="OLF23" i="8"/>
  <c r="OLE23" i="8"/>
  <c r="OLD23" i="8"/>
  <c r="OLC23" i="8"/>
  <c r="OLB23" i="8"/>
  <c r="OLA23" i="8"/>
  <c r="OKZ23" i="8"/>
  <c r="OKY23" i="8"/>
  <c r="OKX23" i="8"/>
  <c r="OKW23" i="8"/>
  <c r="OKV23" i="8"/>
  <c r="OKU23" i="8"/>
  <c r="OKT23" i="8"/>
  <c r="OKS23" i="8"/>
  <c r="OKR23" i="8"/>
  <c r="OKQ23" i="8"/>
  <c r="OKP23" i="8"/>
  <c r="OKO23" i="8"/>
  <c r="OKN23" i="8"/>
  <c r="OKM23" i="8"/>
  <c r="OKL23" i="8"/>
  <c r="OKK23" i="8"/>
  <c r="OKJ23" i="8"/>
  <c r="OKI23" i="8"/>
  <c r="OKH23" i="8"/>
  <c r="OKG23" i="8"/>
  <c r="OKF23" i="8"/>
  <c r="OKE23" i="8"/>
  <c r="OKD23" i="8"/>
  <c r="OKC23" i="8"/>
  <c r="OKB23" i="8"/>
  <c r="OKA23" i="8"/>
  <c r="OJZ23" i="8"/>
  <c r="OJY23" i="8"/>
  <c r="OJX23" i="8"/>
  <c r="OJW23" i="8"/>
  <c r="OJV23" i="8"/>
  <c r="OJU23" i="8"/>
  <c r="OJT23" i="8"/>
  <c r="OJS23" i="8"/>
  <c r="OJR23" i="8"/>
  <c r="OJQ23" i="8"/>
  <c r="OJP23" i="8"/>
  <c r="OJO23" i="8"/>
  <c r="OJN23" i="8"/>
  <c r="OJM23" i="8"/>
  <c r="OJL23" i="8"/>
  <c r="OJK23" i="8"/>
  <c r="OJJ23" i="8"/>
  <c r="OJI23" i="8"/>
  <c r="OJH23" i="8"/>
  <c r="OJG23" i="8"/>
  <c r="OJF23" i="8"/>
  <c r="OJE23" i="8"/>
  <c r="OJD23" i="8"/>
  <c r="OJC23" i="8"/>
  <c r="OJB23" i="8"/>
  <c r="OJA23" i="8"/>
  <c r="OIZ23" i="8"/>
  <c r="OIY23" i="8"/>
  <c r="OIX23" i="8"/>
  <c r="OIW23" i="8"/>
  <c r="OIV23" i="8"/>
  <c r="OIU23" i="8"/>
  <c r="OIT23" i="8"/>
  <c r="OIS23" i="8"/>
  <c r="OIR23" i="8"/>
  <c r="OIQ23" i="8"/>
  <c r="OIP23" i="8"/>
  <c r="OIO23" i="8"/>
  <c r="OIN23" i="8"/>
  <c r="OIM23" i="8"/>
  <c r="OIL23" i="8"/>
  <c r="OIK23" i="8"/>
  <c r="OIJ23" i="8"/>
  <c r="OII23" i="8"/>
  <c r="OIH23" i="8"/>
  <c r="OIG23" i="8"/>
  <c r="OIF23" i="8"/>
  <c r="OIE23" i="8"/>
  <c r="OID23" i="8"/>
  <c r="OIC23" i="8"/>
  <c r="OIB23" i="8"/>
  <c r="OIA23" i="8"/>
  <c r="OHZ23" i="8"/>
  <c r="OHY23" i="8"/>
  <c r="OHX23" i="8"/>
  <c r="OHW23" i="8"/>
  <c r="OHV23" i="8"/>
  <c r="OHU23" i="8"/>
  <c r="OHT23" i="8"/>
  <c r="OHS23" i="8"/>
  <c r="OHR23" i="8"/>
  <c r="OHQ23" i="8"/>
  <c r="OHP23" i="8"/>
  <c r="OHO23" i="8"/>
  <c r="OHN23" i="8"/>
  <c r="OHM23" i="8"/>
  <c r="OHL23" i="8"/>
  <c r="OHK23" i="8"/>
  <c r="OHJ23" i="8"/>
  <c r="OHI23" i="8"/>
  <c r="OHH23" i="8"/>
  <c r="OHG23" i="8"/>
  <c r="OHF23" i="8"/>
  <c r="OHE23" i="8"/>
  <c r="OHD23" i="8"/>
  <c r="OHC23" i="8"/>
  <c r="OHB23" i="8"/>
  <c r="OHA23" i="8"/>
  <c r="OGZ23" i="8"/>
  <c r="OGY23" i="8"/>
  <c r="OGX23" i="8"/>
  <c r="OGW23" i="8"/>
  <c r="OGV23" i="8"/>
  <c r="OGU23" i="8"/>
  <c r="OGT23" i="8"/>
  <c r="OGS23" i="8"/>
  <c r="OGR23" i="8"/>
  <c r="OGQ23" i="8"/>
  <c r="OGP23" i="8"/>
  <c r="OGO23" i="8"/>
  <c r="OGN23" i="8"/>
  <c r="OGM23" i="8"/>
  <c r="OGL23" i="8"/>
  <c r="OGK23" i="8"/>
  <c r="OGJ23" i="8"/>
  <c r="OGI23" i="8"/>
  <c r="OGH23" i="8"/>
  <c r="OGG23" i="8"/>
  <c r="OGF23" i="8"/>
  <c r="OGE23" i="8"/>
  <c r="OGD23" i="8"/>
  <c r="OGC23" i="8"/>
  <c r="OGB23" i="8"/>
  <c r="OGA23" i="8"/>
  <c r="OFZ23" i="8"/>
  <c r="OFY23" i="8"/>
  <c r="OFX23" i="8"/>
  <c r="OFW23" i="8"/>
  <c r="OFV23" i="8"/>
  <c r="OFU23" i="8"/>
  <c r="OFT23" i="8"/>
  <c r="OFS23" i="8"/>
  <c r="OFR23" i="8"/>
  <c r="OFQ23" i="8"/>
  <c r="OFP23" i="8"/>
  <c r="OFO23" i="8"/>
  <c r="OFN23" i="8"/>
  <c r="OFM23" i="8"/>
  <c r="OFL23" i="8"/>
  <c r="OFK23" i="8"/>
  <c r="OFJ23" i="8"/>
  <c r="OFI23" i="8"/>
  <c r="OFH23" i="8"/>
  <c r="OFG23" i="8"/>
  <c r="OFF23" i="8"/>
  <c r="OFE23" i="8"/>
  <c r="OFD23" i="8"/>
  <c r="OFC23" i="8"/>
  <c r="OFB23" i="8"/>
  <c r="OFA23" i="8"/>
  <c r="OEZ23" i="8"/>
  <c r="OEY23" i="8"/>
  <c r="OEX23" i="8"/>
  <c r="OEW23" i="8"/>
  <c r="OEV23" i="8"/>
  <c r="OEU23" i="8"/>
  <c r="OET23" i="8"/>
  <c r="OES23" i="8"/>
  <c r="OER23" i="8"/>
  <c r="OEQ23" i="8"/>
  <c r="OEP23" i="8"/>
  <c r="OEO23" i="8"/>
  <c r="OEN23" i="8"/>
  <c r="OEM23" i="8"/>
  <c r="OEL23" i="8"/>
  <c r="OEK23" i="8"/>
  <c r="OEJ23" i="8"/>
  <c r="OEI23" i="8"/>
  <c r="OEH23" i="8"/>
  <c r="OEG23" i="8"/>
  <c r="OEF23" i="8"/>
  <c r="OEE23" i="8"/>
  <c r="OED23" i="8"/>
  <c r="OEC23" i="8"/>
  <c r="OEB23" i="8"/>
  <c r="OEA23" i="8"/>
  <c r="ODZ23" i="8"/>
  <c r="ODY23" i="8"/>
  <c r="ODX23" i="8"/>
  <c r="ODW23" i="8"/>
  <c r="ODV23" i="8"/>
  <c r="ODU23" i="8"/>
  <c r="ODT23" i="8"/>
  <c r="ODS23" i="8"/>
  <c r="ODR23" i="8"/>
  <c r="ODQ23" i="8"/>
  <c r="ODP23" i="8"/>
  <c r="ODO23" i="8"/>
  <c r="ODN23" i="8"/>
  <c r="ODM23" i="8"/>
  <c r="ODL23" i="8"/>
  <c r="ODK23" i="8"/>
  <c r="ODJ23" i="8"/>
  <c r="ODI23" i="8"/>
  <c r="ODH23" i="8"/>
  <c r="ODG23" i="8"/>
  <c r="ODF23" i="8"/>
  <c r="ODE23" i="8"/>
  <c r="ODD23" i="8"/>
  <c r="ODC23" i="8"/>
  <c r="ODB23" i="8"/>
  <c r="ODA23" i="8"/>
  <c r="OCZ23" i="8"/>
  <c r="OCY23" i="8"/>
  <c r="OCX23" i="8"/>
  <c r="OCW23" i="8"/>
  <c r="OCV23" i="8"/>
  <c r="OCU23" i="8"/>
  <c r="OCT23" i="8"/>
  <c r="OCS23" i="8"/>
  <c r="OCR23" i="8"/>
  <c r="OCQ23" i="8"/>
  <c r="OCP23" i="8"/>
  <c r="OCO23" i="8"/>
  <c r="OCN23" i="8"/>
  <c r="OCM23" i="8"/>
  <c r="OCL23" i="8"/>
  <c r="OCK23" i="8"/>
  <c r="OCJ23" i="8"/>
  <c r="OCI23" i="8"/>
  <c r="OCH23" i="8"/>
  <c r="OCG23" i="8"/>
  <c r="OCF23" i="8"/>
  <c r="OCE23" i="8"/>
  <c r="OCD23" i="8"/>
  <c r="OCC23" i="8"/>
  <c r="OCB23" i="8"/>
  <c r="OCA23" i="8"/>
  <c r="OBZ23" i="8"/>
  <c r="OBY23" i="8"/>
  <c r="OBX23" i="8"/>
  <c r="OBW23" i="8"/>
  <c r="OBV23" i="8"/>
  <c r="OBU23" i="8"/>
  <c r="OBT23" i="8"/>
  <c r="OBS23" i="8"/>
  <c r="OBR23" i="8"/>
  <c r="OBQ23" i="8"/>
  <c r="OBP23" i="8"/>
  <c r="OBO23" i="8"/>
  <c r="OBN23" i="8"/>
  <c r="OBM23" i="8"/>
  <c r="OBL23" i="8"/>
  <c r="OBK23" i="8"/>
  <c r="OBJ23" i="8"/>
  <c r="OBI23" i="8"/>
  <c r="OBH23" i="8"/>
  <c r="OBG23" i="8"/>
  <c r="OBF23" i="8"/>
  <c r="OBE23" i="8"/>
  <c r="OBD23" i="8"/>
  <c r="OBC23" i="8"/>
  <c r="OBB23" i="8"/>
  <c r="OBA23" i="8"/>
  <c r="OAZ23" i="8"/>
  <c r="OAY23" i="8"/>
  <c r="OAX23" i="8"/>
  <c r="OAW23" i="8"/>
  <c r="OAV23" i="8"/>
  <c r="OAU23" i="8"/>
  <c r="OAT23" i="8"/>
  <c r="OAS23" i="8"/>
  <c r="OAR23" i="8"/>
  <c r="OAQ23" i="8"/>
  <c r="OAP23" i="8"/>
  <c r="OAO23" i="8"/>
  <c r="OAN23" i="8"/>
  <c r="OAM23" i="8"/>
  <c r="OAL23" i="8"/>
  <c r="OAK23" i="8"/>
  <c r="OAJ23" i="8"/>
  <c r="OAI23" i="8"/>
  <c r="OAH23" i="8"/>
  <c r="OAG23" i="8"/>
  <c r="OAF23" i="8"/>
  <c r="OAE23" i="8"/>
  <c r="OAD23" i="8"/>
  <c r="OAC23" i="8"/>
  <c r="OAB23" i="8"/>
  <c r="OAA23" i="8"/>
  <c r="NZZ23" i="8"/>
  <c r="NZY23" i="8"/>
  <c r="NZX23" i="8"/>
  <c r="NZW23" i="8"/>
  <c r="NZV23" i="8"/>
  <c r="NZU23" i="8"/>
  <c r="NZT23" i="8"/>
  <c r="NZS23" i="8"/>
  <c r="NZR23" i="8"/>
  <c r="NZQ23" i="8"/>
  <c r="NZP23" i="8"/>
  <c r="NZO23" i="8"/>
  <c r="NZN23" i="8"/>
  <c r="NZM23" i="8"/>
  <c r="NZL23" i="8"/>
  <c r="NZK23" i="8"/>
  <c r="NZJ23" i="8"/>
  <c r="NZI23" i="8"/>
  <c r="NZH23" i="8"/>
  <c r="NZG23" i="8"/>
  <c r="NZF23" i="8"/>
  <c r="NZE23" i="8"/>
  <c r="NZD23" i="8"/>
  <c r="NZC23" i="8"/>
  <c r="NZB23" i="8"/>
  <c r="NZA23" i="8"/>
  <c r="NYZ23" i="8"/>
  <c r="NYY23" i="8"/>
  <c r="NYX23" i="8"/>
  <c r="NYW23" i="8"/>
  <c r="NYV23" i="8"/>
  <c r="NYU23" i="8"/>
  <c r="NYT23" i="8"/>
  <c r="NYS23" i="8"/>
  <c r="NYR23" i="8"/>
  <c r="NYQ23" i="8"/>
  <c r="NYP23" i="8"/>
  <c r="NYO23" i="8"/>
  <c r="NYN23" i="8"/>
  <c r="NYM23" i="8"/>
  <c r="NYL23" i="8"/>
  <c r="NYK23" i="8"/>
  <c r="NYJ23" i="8"/>
  <c r="NYI23" i="8"/>
  <c r="NYH23" i="8"/>
  <c r="NYG23" i="8"/>
  <c r="NYF23" i="8"/>
  <c r="NYE23" i="8"/>
  <c r="NYD23" i="8"/>
  <c r="NYC23" i="8"/>
  <c r="NYB23" i="8"/>
  <c r="NYA23" i="8"/>
  <c r="NXZ23" i="8"/>
  <c r="NXY23" i="8"/>
  <c r="NXX23" i="8"/>
  <c r="NXW23" i="8"/>
  <c r="NXV23" i="8"/>
  <c r="NXU23" i="8"/>
  <c r="NXT23" i="8"/>
  <c r="NXS23" i="8"/>
  <c r="NXR23" i="8"/>
  <c r="NXQ23" i="8"/>
  <c r="NXP23" i="8"/>
  <c r="NXO23" i="8"/>
  <c r="NXN23" i="8"/>
  <c r="NXM23" i="8"/>
  <c r="NXL23" i="8"/>
  <c r="NXK23" i="8"/>
  <c r="NXJ23" i="8"/>
  <c r="NXI23" i="8"/>
  <c r="NXH23" i="8"/>
  <c r="NXG23" i="8"/>
  <c r="NXF23" i="8"/>
  <c r="NXE23" i="8"/>
  <c r="NXD23" i="8"/>
  <c r="NXC23" i="8"/>
  <c r="NXB23" i="8"/>
  <c r="NXA23" i="8"/>
  <c r="NWZ23" i="8"/>
  <c r="NWY23" i="8"/>
  <c r="NWX23" i="8"/>
  <c r="NWW23" i="8"/>
  <c r="NWV23" i="8"/>
  <c r="NWU23" i="8"/>
  <c r="NWT23" i="8"/>
  <c r="NWS23" i="8"/>
  <c r="NWR23" i="8"/>
  <c r="NWQ23" i="8"/>
  <c r="NWP23" i="8"/>
  <c r="NWO23" i="8"/>
  <c r="NWN23" i="8"/>
  <c r="NWM23" i="8"/>
  <c r="NWL23" i="8"/>
  <c r="NWK23" i="8"/>
  <c r="NWJ23" i="8"/>
  <c r="NWI23" i="8"/>
  <c r="NWH23" i="8"/>
  <c r="NWG23" i="8"/>
  <c r="NWF23" i="8"/>
  <c r="NWE23" i="8"/>
  <c r="NWD23" i="8"/>
  <c r="NWC23" i="8"/>
  <c r="NWB23" i="8"/>
  <c r="NWA23" i="8"/>
  <c r="NVZ23" i="8"/>
  <c r="NVY23" i="8"/>
  <c r="NVX23" i="8"/>
  <c r="NVW23" i="8"/>
  <c r="NVV23" i="8"/>
  <c r="NVU23" i="8"/>
  <c r="NVT23" i="8"/>
  <c r="NVS23" i="8"/>
  <c r="NVR23" i="8"/>
  <c r="NVQ23" i="8"/>
  <c r="NVP23" i="8"/>
  <c r="NVO23" i="8"/>
  <c r="NVN23" i="8"/>
  <c r="NVM23" i="8"/>
  <c r="NVL23" i="8"/>
  <c r="NVK23" i="8"/>
  <c r="NVJ23" i="8"/>
  <c r="NVI23" i="8"/>
  <c r="NVH23" i="8"/>
  <c r="NVG23" i="8"/>
  <c r="NVF23" i="8"/>
  <c r="NVE23" i="8"/>
  <c r="NVD23" i="8"/>
  <c r="NVC23" i="8"/>
  <c r="NVB23" i="8"/>
  <c r="NVA23" i="8"/>
  <c r="NUZ23" i="8"/>
  <c r="NUY23" i="8"/>
  <c r="NUX23" i="8"/>
  <c r="NUW23" i="8"/>
  <c r="NUV23" i="8"/>
  <c r="NUU23" i="8"/>
  <c r="NUT23" i="8"/>
  <c r="NUS23" i="8"/>
  <c r="NUR23" i="8"/>
  <c r="NUQ23" i="8"/>
  <c r="NUP23" i="8"/>
  <c r="NUO23" i="8"/>
  <c r="NUN23" i="8"/>
  <c r="NUM23" i="8"/>
  <c r="NUL23" i="8"/>
  <c r="NUK23" i="8"/>
  <c r="NUJ23" i="8"/>
  <c r="NUI23" i="8"/>
  <c r="NUH23" i="8"/>
  <c r="NUG23" i="8"/>
  <c r="NUF23" i="8"/>
  <c r="NUE23" i="8"/>
  <c r="NUD23" i="8"/>
  <c r="NUC23" i="8"/>
  <c r="NUB23" i="8"/>
  <c r="NUA23" i="8"/>
  <c r="NTZ23" i="8"/>
  <c r="NTY23" i="8"/>
  <c r="NTX23" i="8"/>
  <c r="NTW23" i="8"/>
  <c r="NTV23" i="8"/>
  <c r="NTU23" i="8"/>
  <c r="NTT23" i="8"/>
  <c r="NTS23" i="8"/>
  <c r="NTR23" i="8"/>
  <c r="NTQ23" i="8"/>
  <c r="NTP23" i="8"/>
  <c r="NTO23" i="8"/>
  <c r="NTN23" i="8"/>
  <c r="NTM23" i="8"/>
  <c r="NTL23" i="8"/>
  <c r="NTK23" i="8"/>
  <c r="NTJ23" i="8"/>
  <c r="NTI23" i="8"/>
  <c r="NTH23" i="8"/>
  <c r="NTG23" i="8"/>
  <c r="NTF23" i="8"/>
  <c r="NTE23" i="8"/>
  <c r="NTD23" i="8"/>
  <c r="NTC23" i="8"/>
  <c r="NTB23" i="8"/>
  <c r="NTA23" i="8"/>
  <c r="NSZ23" i="8"/>
  <c r="NSY23" i="8"/>
  <c r="NSX23" i="8"/>
  <c r="NSW23" i="8"/>
  <c r="NSV23" i="8"/>
  <c r="NSU23" i="8"/>
  <c r="NST23" i="8"/>
  <c r="NSS23" i="8"/>
  <c r="NSR23" i="8"/>
  <c r="NSQ23" i="8"/>
  <c r="NSP23" i="8"/>
  <c r="NSO23" i="8"/>
  <c r="NSN23" i="8"/>
  <c r="NSM23" i="8"/>
  <c r="NSL23" i="8"/>
  <c r="NSK23" i="8"/>
  <c r="NSJ23" i="8"/>
  <c r="NSI23" i="8"/>
  <c r="NSH23" i="8"/>
  <c r="NSG23" i="8"/>
  <c r="NSF23" i="8"/>
  <c r="NSE23" i="8"/>
  <c r="NSD23" i="8"/>
  <c r="NSC23" i="8"/>
  <c r="NSB23" i="8"/>
  <c r="NSA23" i="8"/>
  <c r="NRZ23" i="8"/>
  <c r="NRY23" i="8"/>
  <c r="NRX23" i="8"/>
  <c r="NRW23" i="8"/>
  <c r="NRV23" i="8"/>
  <c r="NRU23" i="8"/>
  <c r="NRT23" i="8"/>
  <c r="NRS23" i="8"/>
  <c r="NRR23" i="8"/>
  <c r="NRQ23" i="8"/>
  <c r="NRP23" i="8"/>
  <c r="NRO23" i="8"/>
  <c r="NRN23" i="8"/>
  <c r="NRM23" i="8"/>
  <c r="NRL23" i="8"/>
  <c r="NRK23" i="8"/>
  <c r="NRJ23" i="8"/>
  <c r="NRI23" i="8"/>
  <c r="NRH23" i="8"/>
  <c r="NRG23" i="8"/>
  <c r="NRF23" i="8"/>
  <c r="NRE23" i="8"/>
  <c r="NRD23" i="8"/>
  <c r="NRC23" i="8"/>
  <c r="NRB23" i="8"/>
  <c r="NRA23" i="8"/>
  <c r="NQZ23" i="8"/>
  <c r="NQY23" i="8"/>
  <c r="NQX23" i="8"/>
  <c r="NQW23" i="8"/>
  <c r="NQV23" i="8"/>
  <c r="NQU23" i="8"/>
  <c r="NQT23" i="8"/>
  <c r="NQS23" i="8"/>
  <c r="NQR23" i="8"/>
  <c r="NQQ23" i="8"/>
  <c r="NQP23" i="8"/>
  <c r="NQO23" i="8"/>
  <c r="NQN23" i="8"/>
  <c r="NQM23" i="8"/>
  <c r="NQL23" i="8"/>
  <c r="NQK23" i="8"/>
  <c r="NQJ23" i="8"/>
  <c r="NQI23" i="8"/>
  <c r="NQH23" i="8"/>
  <c r="NQG23" i="8"/>
  <c r="NQF23" i="8"/>
  <c r="NQE23" i="8"/>
  <c r="NQD23" i="8"/>
  <c r="NQC23" i="8"/>
  <c r="NQB23" i="8"/>
  <c r="NQA23" i="8"/>
  <c r="NPZ23" i="8"/>
  <c r="NPY23" i="8"/>
  <c r="NPX23" i="8"/>
  <c r="NPW23" i="8"/>
  <c r="NPV23" i="8"/>
  <c r="NPU23" i="8"/>
  <c r="NPT23" i="8"/>
  <c r="NPS23" i="8"/>
  <c r="NPR23" i="8"/>
  <c r="NPQ23" i="8"/>
  <c r="NPP23" i="8"/>
  <c r="NPO23" i="8"/>
  <c r="NPN23" i="8"/>
  <c r="NPM23" i="8"/>
  <c r="NPL23" i="8"/>
  <c r="NPK23" i="8"/>
  <c r="NPJ23" i="8"/>
  <c r="NPI23" i="8"/>
  <c r="NPH23" i="8"/>
  <c r="NPG23" i="8"/>
  <c r="NPF23" i="8"/>
  <c r="NPE23" i="8"/>
  <c r="NPD23" i="8"/>
  <c r="NPC23" i="8"/>
  <c r="NPB23" i="8"/>
  <c r="NPA23" i="8"/>
  <c r="NOZ23" i="8"/>
  <c r="NOY23" i="8"/>
  <c r="NOX23" i="8"/>
  <c r="NOW23" i="8"/>
  <c r="NOV23" i="8"/>
  <c r="NOU23" i="8"/>
  <c r="NOT23" i="8"/>
  <c r="NOS23" i="8"/>
  <c r="NOR23" i="8"/>
  <c r="NOQ23" i="8"/>
  <c r="NOP23" i="8"/>
  <c r="NOO23" i="8"/>
  <c r="NON23" i="8"/>
  <c r="NOM23" i="8"/>
  <c r="NOL23" i="8"/>
  <c r="NOK23" i="8"/>
  <c r="NOJ23" i="8"/>
  <c r="NOI23" i="8"/>
  <c r="NOH23" i="8"/>
  <c r="NOG23" i="8"/>
  <c r="NOF23" i="8"/>
  <c r="NOE23" i="8"/>
  <c r="NOD23" i="8"/>
  <c r="NOC23" i="8"/>
  <c r="NOB23" i="8"/>
  <c r="NOA23" i="8"/>
  <c r="NNZ23" i="8"/>
  <c r="NNY23" i="8"/>
  <c r="NNX23" i="8"/>
  <c r="NNW23" i="8"/>
  <c r="NNV23" i="8"/>
  <c r="NNU23" i="8"/>
  <c r="NNT23" i="8"/>
  <c r="NNS23" i="8"/>
  <c r="NNR23" i="8"/>
  <c r="NNQ23" i="8"/>
  <c r="NNP23" i="8"/>
  <c r="NNO23" i="8"/>
  <c r="NNN23" i="8"/>
  <c r="NNM23" i="8"/>
  <c r="NNL23" i="8"/>
  <c r="NNK23" i="8"/>
  <c r="NNJ23" i="8"/>
  <c r="NNI23" i="8"/>
  <c r="NNH23" i="8"/>
  <c r="NNG23" i="8"/>
  <c r="NNF23" i="8"/>
  <c r="NNE23" i="8"/>
  <c r="NND23" i="8"/>
  <c r="NNC23" i="8"/>
  <c r="NNB23" i="8"/>
  <c r="NNA23" i="8"/>
  <c r="NMZ23" i="8"/>
  <c r="NMY23" i="8"/>
  <c r="NMX23" i="8"/>
  <c r="NMW23" i="8"/>
  <c r="NMV23" i="8"/>
  <c r="NMU23" i="8"/>
  <c r="NMT23" i="8"/>
  <c r="NMS23" i="8"/>
  <c r="NMR23" i="8"/>
  <c r="NMQ23" i="8"/>
  <c r="NMP23" i="8"/>
  <c r="NMO23" i="8"/>
  <c r="NMN23" i="8"/>
  <c r="NMM23" i="8"/>
  <c r="NML23" i="8"/>
  <c r="NMK23" i="8"/>
  <c r="NMJ23" i="8"/>
  <c r="NMI23" i="8"/>
  <c r="NMH23" i="8"/>
  <c r="NMG23" i="8"/>
  <c r="NMF23" i="8"/>
  <c r="NME23" i="8"/>
  <c r="NMD23" i="8"/>
  <c r="NMC23" i="8"/>
  <c r="NMB23" i="8"/>
  <c r="NMA23" i="8"/>
  <c r="NLZ23" i="8"/>
  <c r="NLY23" i="8"/>
  <c r="NLX23" i="8"/>
  <c r="NLW23" i="8"/>
  <c r="NLV23" i="8"/>
  <c r="NLU23" i="8"/>
  <c r="NLT23" i="8"/>
  <c r="NLS23" i="8"/>
  <c r="NLR23" i="8"/>
  <c r="NLQ23" i="8"/>
  <c r="NLP23" i="8"/>
  <c r="NLO23" i="8"/>
  <c r="NLN23" i="8"/>
  <c r="NLM23" i="8"/>
  <c r="NLL23" i="8"/>
  <c r="NLK23" i="8"/>
  <c r="NLJ23" i="8"/>
  <c r="NLI23" i="8"/>
  <c r="NLH23" i="8"/>
  <c r="NLG23" i="8"/>
  <c r="NLF23" i="8"/>
  <c r="NLE23" i="8"/>
  <c r="NLD23" i="8"/>
  <c r="NLC23" i="8"/>
  <c r="NLB23" i="8"/>
  <c r="NLA23" i="8"/>
  <c r="NKZ23" i="8"/>
  <c r="NKY23" i="8"/>
  <c r="NKX23" i="8"/>
  <c r="NKW23" i="8"/>
  <c r="NKV23" i="8"/>
  <c r="NKU23" i="8"/>
  <c r="NKT23" i="8"/>
  <c r="NKS23" i="8"/>
  <c r="NKR23" i="8"/>
  <c r="NKQ23" i="8"/>
  <c r="NKP23" i="8"/>
  <c r="NKO23" i="8"/>
  <c r="NKN23" i="8"/>
  <c r="NKM23" i="8"/>
  <c r="NKL23" i="8"/>
  <c r="NKK23" i="8"/>
  <c r="NKJ23" i="8"/>
  <c r="NKI23" i="8"/>
  <c r="NKH23" i="8"/>
  <c r="NKG23" i="8"/>
  <c r="NKF23" i="8"/>
  <c r="NKE23" i="8"/>
  <c r="NKD23" i="8"/>
  <c r="NKC23" i="8"/>
  <c r="NKB23" i="8"/>
  <c r="NKA23" i="8"/>
  <c r="NJZ23" i="8"/>
  <c r="NJY23" i="8"/>
  <c r="NJX23" i="8"/>
  <c r="NJW23" i="8"/>
  <c r="NJV23" i="8"/>
  <c r="NJU23" i="8"/>
  <c r="NJT23" i="8"/>
  <c r="NJS23" i="8"/>
  <c r="NJR23" i="8"/>
  <c r="NJQ23" i="8"/>
  <c r="NJP23" i="8"/>
  <c r="NJO23" i="8"/>
  <c r="NJN23" i="8"/>
  <c r="NJM23" i="8"/>
  <c r="NJL23" i="8"/>
  <c r="NJK23" i="8"/>
  <c r="NJJ23" i="8"/>
  <c r="NJI23" i="8"/>
  <c r="NJH23" i="8"/>
  <c r="NJG23" i="8"/>
  <c r="NJF23" i="8"/>
  <c r="NJE23" i="8"/>
  <c r="NJD23" i="8"/>
  <c r="NJC23" i="8"/>
  <c r="NJB23" i="8"/>
  <c r="NJA23" i="8"/>
  <c r="NIZ23" i="8"/>
  <c r="NIY23" i="8"/>
  <c r="NIX23" i="8"/>
  <c r="NIW23" i="8"/>
  <c r="NIV23" i="8"/>
  <c r="NIU23" i="8"/>
  <c r="NIT23" i="8"/>
  <c r="NIS23" i="8"/>
  <c r="NIR23" i="8"/>
  <c r="NIQ23" i="8"/>
  <c r="NIP23" i="8"/>
  <c r="NIO23" i="8"/>
  <c r="NIN23" i="8"/>
  <c r="NIM23" i="8"/>
  <c r="NIL23" i="8"/>
  <c r="NIK23" i="8"/>
  <c r="NIJ23" i="8"/>
  <c r="NII23" i="8"/>
  <c r="NIH23" i="8"/>
  <c r="NIG23" i="8"/>
  <c r="NIF23" i="8"/>
  <c r="NIE23" i="8"/>
  <c r="NID23" i="8"/>
  <c r="NIC23" i="8"/>
  <c r="NIB23" i="8"/>
  <c r="NIA23" i="8"/>
  <c r="NHZ23" i="8"/>
  <c r="NHY23" i="8"/>
  <c r="NHX23" i="8"/>
  <c r="NHW23" i="8"/>
  <c r="NHV23" i="8"/>
  <c r="NHU23" i="8"/>
  <c r="NHT23" i="8"/>
  <c r="NHS23" i="8"/>
  <c r="NHR23" i="8"/>
  <c r="NHQ23" i="8"/>
  <c r="NHP23" i="8"/>
  <c r="NHO23" i="8"/>
  <c r="NHN23" i="8"/>
  <c r="NHM23" i="8"/>
  <c r="NHL23" i="8"/>
  <c r="NHK23" i="8"/>
  <c r="NHJ23" i="8"/>
  <c r="NHI23" i="8"/>
  <c r="NHH23" i="8"/>
  <c r="NHG23" i="8"/>
  <c r="NHF23" i="8"/>
  <c r="NHE23" i="8"/>
  <c r="NHD23" i="8"/>
  <c r="NHC23" i="8"/>
  <c r="NHB23" i="8"/>
  <c r="NHA23" i="8"/>
  <c r="NGZ23" i="8"/>
  <c r="NGY23" i="8"/>
  <c r="NGX23" i="8"/>
  <c r="NGW23" i="8"/>
  <c r="NGV23" i="8"/>
  <c r="NGU23" i="8"/>
  <c r="NGT23" i="8"/>
  <c r="NGS23" i="8"/>
  <c r="NGR23" i="8"/>
  <c r="NGQ23" i="8"/>
  <c r="NGP23" i="8"/>
  <c r="NGO23" i="8"/>
  <c r="NGN23" i="8"/>
  <c r="NGM23" i="8"/>
  <c r="NGL23" i="8"/>
  <c r="NGK23" i="8"/>
  <c r="NGJ23" i="8"/>
  <c r="NGI23" i="8"/>
  <c r="NGH23" i="8"/>
  <c r="NGG23" i="8"/>
  <c r="NGF23" i="8"/>
  <c r="NGE23" i="8"/>
  <c r="NGD23" i="8"/>
  <c r="NGC23" i="8"/>
  <c r="NGB23" i="8"/>
  <c r="NGA23" i="8"/>
  <c r="NFZ23" i="8"/>
  <c r="NFY23" i="8"/>
  <c r="NFX23" i="8"/>
  <c r="NFW23" i="8"/>
  <c r="NFV23" i="8"/>
  <c r="NFU23" i="8"/>
  <c r="NFT23" i="8"/>
  <c r="NFS23" i="8"/>
  <c r="NFR23" i="8"/>
  <c r="NFQ23" i="8"/>
  <c r="NFP23" i="8"/>
  <c r="NFO23" i="8"/>
  <c r="NFN23" i="8"/>
  <c r="NFM23" i="8"/>
  <c r="NFL23" i="8"/>
  <c r="NFK23" i="8"/>
  <c r="NFJ23" i="8"/>
  <c r="NFI23" i="8"/>
  <c r="NFH23" i="8"/>
  <c r="NFG23" i="8"/>
  <c r="NFF23" i="8"/>
  <c r="NFE23" i="8"/>
  <c r="NFD23" i="8"/>
  <c r="NFC23" i="8"/>
  <c r="NFB23" i="8"/>
  <c r="NFA23" i="8"/>
  <c r="NEZ23" i="8"/>
  <c r="NEY23" i="8"/>
  <c r="NEX23" i="8"/>
  <c r="NEW23" i="8"/>
  <c r="NEV23" i="8"/>
  <c r="NEU23" i="8"/>
  <c r="NET23" i="8"/>
  <c r="NES23" i="8"/>
  <c r="NER23" i="8"/>
  <c r="NEQ23" i="8"/>
  <c r="NEP23" i="8"/>
  <c r="NEO23" i="8"/>
  <c r="NEN23" i="8"/>
  <c r="NEM23" i="8"/>
  <c r="NEL23" i="8"/>
  <c r="NEK23" i="8"/>
  <c r="NEJ23" i="8"/>
  <c r="NEI23" i="8"/>
  <c r="NEH23" i="8"/>
  <c r="NEG23" i="8"/>
  <c r="NEF23" i="8"/>
  <c r="NEE23" i="8"/>
  <c r="NED23" i="8"/>
  <c r="NEC23" i="8"/>
  <c r="NEB23" i="8"/>
  <c r="NEA23" i="8"/>
  <c r="NDZ23" i="8"/>
  <c r="NDY23" i="8"/>
  <c r="NDX23" i="8"/>
  <c r="NDW23" i="8"/>
  <c r="NDV23" i="8"/>
  <c r="NDU23" i="8"/>
  <c r="NDT23" i="8"/>
  <c r="NDS23" i="8"/>
  <c r="NDR23" i="8"/>
  <c r="NDQ23" i="8"/>
  <c r="NDP23" i="8"/>
  <c r="NDO23" i="8"/>
  <c r="NDN23" i="8"/>
  <c r="NDM23" i="8"/>
  <c r="NDL23" i="8"/>
  <c r="NDK23" i="8"/>
  <c r="NDJ23" i="8"/>
  <c r="NDI23" i="8"/>
  <c r="NDH23" i="8"/>
  <c r="NDG23" i="8"/>
  <c r="NDF23" i="8"/>
  <c r="NDE23" i="8"/>
  <c r="NDD23" i="8"/>
  <c r="NDC23" i="8"/>
  <c r="NDB23" i="8"/>
  <c r="NDA23" i="8"/>
  <c r="NCZ23" i="8"/>
  <c r="NCY23" i="8"/>
  <c r="NCX23" i="8"/>
  <c r="NCW23" i="8"/>
  <c r="NCV23" i="8"/>
  <c r="NCU23" i="8"/>
  <c r="NCT23" i="8"/>
  <c r="NCS23" i="8"/>
  <c r="NCR23" i="8"/>
  <c r="NCQ23" i="8"/>
  <c r="NCP23" i="8"/>
  <c r="NCO23" i="8"/>
  <c r="NCN23" i="8"/>
  <c r="NCM23" i="8"/>
  <c r="NCL23" i="8"/>
  <c r="NCK23" i="8"/>
  <c r="NCJ23" i="8"/>
  <c r="NCI23" i="8"/>
  <c r="NCH23" i="8"/>
  <c r="NCG23" i="8"/>
  <c r="NCF23" i="8"/>
  <c r="NCE23" i="8"/>
  <c r="NCD23" i="8"/>
  <c r="NCC23" i="8"/>
  <c r="NCB23" i="8"/>
  <c r="NCA23" i="8"/>
  <c r="NBZ23" i="8"/>
  <c r="NBY23" i="8"/>
  <c r="NBX23" i="8"/>
  <c r="NBW23" i="8"/>
  <c r="NBV23" i="8"/>
  <c r="NBU23" i="8"/>
  <c r="NBT23" i="8"/>
  <c r="NBS23" i="8"/>
  <c r="NBR23" i="8"/>
  <c r="NBQ23" i="8"/>
  <c r="NBP23" i="8"/>
  <c r="NBO23" i="8"/>
  <c r="NBN23" i="8"/>
  <c r="NBM23" i="8"/>
  <c r="NBL23" i="8"/>
  <c r="NBK23" i="8"/>
  <c r="NBJ23" i="8"/>
  <c r="NBI23" i="8"/>
  <c r="NBH23" i="8"/>
  <c r="NBG23" i="8"/>
  <c r="NBF23" i="8"/>
  <c r="NBE23" i="8"/>
  <c r="NBD23" i="8"/>
  <c r="NBC23" i="8"/>
  <c r="NBB23" i="8"/>
  <c r="NBA23" i="8"/>
  <c r="NAZ23" i="8"/>
  <c r="NAY23" i="8"/>
  <c r="NAX23" i="8"/>
  <c r="NAW23" i="8"/>
  <c r="NAV23" i="8"/>
  <c r="NAU23" i="8"/>
  <c r="NAT23" i="8"/>
  <c r="NAS23" i="8"/>
  <c r="NAR23" i="8"/>
  <c r="NAQ23" i="8"/>
  <c r="NAP23" i="8"/>
  <c r="NAO23" i="8"/>
  <c r="NAN23" i="8"/>
  <c r="NAM23" i="8"/>
  <c r="NAL23" i="8"/>
  <c r="NAK23" i="8"/>
  <c r="NAJ23" i="8"/>
  <c r="NAI23" i="8"/>
  <c r="NAH23" i="8"/>
  <c r="NAG23" i="8"/>
  <c r="NAF23" i="8"/>
  <c r="NAE23" i="8"/>
  <c r="NAD23" i="8"/>
  <c r="NAC23" i="8"/>
  <c r="NAB23" i="8"/>
  <c r="NAA23" i="8"/>
  <c r="MZZ23" i="8"/>
  <c r="MZY23" i="8"/>
  <c r="MZX23" i="8"/>
  <c r="MZW23" i="8"/>
  <c r="MZV23" i="8"/>
  <c r="MZU23" i="8"/>
  <c r="MZT23" i="8"/>
  <c r="MZS23" i="8"/>
  <c r="MZR23" i="8"/>
  <c r="MZQ23" i="8"/>
  <c r="MZP23" i="8"/>
  <c r="MZO23" i="8"/>
  <c r="MZN23" i="8"/>
  <c r="MZM23" i="8"/>
  <c r="MZL23" i="8"/>
  <c r="MZK23" i="8"/>
  <c r="MZJ23" i="8"/>
  <c r="MZI23" i="8"/>
  <c r="MZH23" i="8"/>
  <c r="MZG23" i="8"/>
  <c r="MZF23" i="8"/>
  <c r="MZE23" i="8"/>
  <c r="MZD23" i="8"/>
  <c r="MZC23" i="8"/>
  <c r="MZB23" i="8"/>
  <c r="MZA23" i="8"/>
  <c r="MYZ23" i="8"/>
  <c r="MYY23" i="8"/>
  <c r="MYX23" i="8"/>
  <c r="MYW23" i="8"/>
  <c r="MYV23" i="8"/>
  <c r="MYU23" i="8"/>
  <c r="MYT23" i="8"/>
  <c r="MYS23" i="8"/>
  <c r="MYR23" i="8"/>
  <c r="MYQ23" i="8"/>
  <c r="MYP23" i="8"/>
  <c r="MYO23" i="8"/>
  <c r="MYN23" i="8"/>
  <c r="MYM23" i="8"/>
  <c r="MYL23" i="8"/>
  <c r="MYK23" i="8"/>
  <c r="MYJ23" i="8"/>
  <c r="MYI23" i="8"/>
  <c r="MYH23" i="8"/>
  <c r="MYG23" i="8"/>
  <c r="MYF23" i="8"/>
  <c r="MYE23" i="8"/>
  <c r="MYD23" i="8"/>
  <c r="MYC23" i="8"/>
  <c r="MYB23" i="8"/>
  <c r="MYA23" i="8"/>
  <c r="MXZ23" i="8"/>
  <c r="MXY23" i="8"/>
  <c r="MXX23" i="8"/>
  <c r="MXW23" i="8"/>
  <c r="MXV23" i="8"/>
  <c r="MXU23" i="8"/>
  <c r="MXT23" i="8"/>
  <c r="MXS23" i="8"/>
  <c r="MXR23" i="8"/>
  <c r="MXQ23" i="8"/>
  <c r="MXP23" i="8"/>
  <c r="MXO23" i="8"/>
  <c r="MXN23" i="8"/>
  <c r="MXM23" i="8"/>
  <c r="MXL23" i="8"/>
  <c r="MXK23" i="8"/>
  <c r="MXJ23" i="8"/>
  <c r="MXI23" i="8"/>
  <c r="MXH23" i="8"/>
  <c r="MXG23" i="8"/>
  <c r="MXF23" i="8"/>
  <c r="MXE23" i="8"/>
  <c r="MXD23" i="8"/>
  <c r="MXC23" i="8"/>
  <c r="MXB23" i="8"/>
  <c r="MXA23" i="8"/>
  <c r="MWZ23" i="8"/>
  <c r="MWY23" i="8"/>
  <c r="MWX23" i="8"/>
  <c r="MWW23" i="8"/>
  <c r="MWV23" i="8"/>
  <c r="MWU23" i="8"/>
  <c r="MWT23" i="8"/>
  <c r="MWS23" i="8"/>
  <c r="MWR23" i="8"/>
  <c r="MWQ23" i="8"/>
  <c r="MWP23" i="8"/>
  <c r="MWO23" i="8"/>
  <c r="MWN23" i="8"/>
  <c r="MWM23" i="8"/>
  <c r="MWL23" i="8"/>
  <c r="MWK23" i="8"/>
  <c r="MWJ23" i="8"/>
  <c r="MWI23" i="8"/>
  <c r="MWH23" i="8"/>
  <c r="MWG23" i="8"/>
  <c r="MWF23" i="8"/>
  <c r="MWE23" i="8"/>
  <c r="MWD23" i="8"/>
  <c r="MWC23" i="8"/>
  <c r="MWB23" i="8"/>
  <c r="MWA23" i="8"/>
  <c r="MVZ23" i="8"/>
  <c r="MVY23" i="8"/>
  <c r="MVX23" i="8"/>
  <c r="MVW23" i="8"/>
  <c r="MVV23" i="8"/>
  <c r="MVU23" i="8"/>
  <c r="MVT23" i="8"/>
  <c r="MVS23" i="8"/>
  <c r="MVR23" i="8"/>
  <c r="MVQ23" i="8"/>
  <c r="MVP23" i="8"/>
  <c r="MVO23" i="8"/>
  <c r="MVN23" i="8"/>
  <c r="MVM23" i="8"/>
  <c r="MVL23" i="8"/>
  <c r="MVK23" i="8"/>
  <c r="MVJ23" i="8"/>
  <c r="MVI23" i="8"/>
  <c r="MVH23" i="8"/>
  <c r="MVG23" i="8"/>
  <c r="MVF23" i="8"/>
  <c r="MVE23" i="8"/>
  <c r="MVD23" i="8"/>
  <c r="MVC23" i="8"/>
  <c r="MVB23" i="8"/>
  <c r="MVA23" i="8"/>
  <c r="MUZ23" i="8"/>
  <c r="MUY23" i="8"/>
  <c r="MUX23" i="8"/>
  <c r="MUW23" i="8"/>
  <c r="MUV23" i="8"/>
  <c r="MUU23" i="8"/>
  <c r="MUT23" i="8"/>
  <c r="MUS23" i="8"/>
  <c r="MUR23" i="8"/>
  <c r="MUQ23" i="8"/>
  <c r="MUP23" i="8"/>
  <c r="MUO23" i="8"/>
  <c r="MUN23" i="8"/>
  <c r="MUM23" i="8"/>
  <c r="MUL23" i="8"/>
  <c r="MUK23" i="8"/>
  <c r="MUJ23" i="8"/>
  <c r="MUI23" i="8"/>
  <c r="MUH23" i="8"/>
  <c r="MUG23" i="8"/>
  <c r="MUF23" i="8"/>
  <c r="MUE23" i="8"/>
  <c r="MUD23" i="8"/>
  <c r="MUC23" i="8"/>
  <c r="MUB23" i="8"/>
  <c r="MUA23" i="8"/>
  <c r="MTZ23" i="8"/>
  <c r="MTY23" i="8"/>
  <c r="MTX23" i="8"/>
  <c r="MTW23" i="8"/>
  <c r="MTV23" i="8"/>
  <c r="MTU23" i="8"/>
  <c r="MTT23" i="8"/>
  <c r="MTS23" i="8"/>
  <c r="MTR23" i="8"/>
  <c r="MTQ23" i="8"/>
  <c r="MTP23" i="8"/>
  <c r="MTO23" i="8"/>
  <c r="MTN23" i="8"/>
  <c r="MTM23" i="8"/>
  <c r="MTL23" i="8"/>
  <c r="MTK23" i="8"/>
  <c r="MTJ23" i="8"/>
  <c r="MTI23" i="8"/>
  <c r="MTH23" i="8"/>
  <c r="MTG23" i="8"/>
  <c r="MTF23" i="8"/>
  <c r="MTE23" i="8"/>
  <c r="MTD23" i="8"/>
  <c r="MTC23" i="8"/>
  <c r="MTB23" i="8"/>
  <c r="MTA23" i="8"/>
  <c r="MSZ23" i="8"/>
  <c r="MSY23" i="8"/>
  <c r="MSX23" i="8"/>
  <c r="MSW23" i="8"/>
  <c r="MSV23" i="8"/>
  <c r="MSU23" i="8"/>
  <c r="MST23" i="8"/>
  <c r="MSS23" i="8"/>
  <c r="MSR23" i="8"/>
  <c r="MSQ23" i="8"/>
  <c r="MSP23" i="8"/>
  <c r="MSO23" i="8"/>
  <c r="MSN23" i="8"/>
  <c r="MSM23" i="8"/>
  <c r="MSL23" i="8"/>
  <c r="MSK23" i="8"/>
  <c r="MSJ23" i="8"/>
  <c r="MSI23" i="8"/>
  <c r="MSH23" i="8"/>
  <c r="MSG23" i="8"/>
  <c r="MSF23" i="8"/>
  <c r="MSE23" i="8"/>
  <c r="MSD23" i="8"/>
  <c r="MSC23" i="8"/>
  <c r="MSB23" i="8"/>
  <c r="MSA23" i="8"/>
  <c r="MRZ23" i="8"/>
  <c r="MRY23" i="8"/>
  <c r="MRX23" i="8"/>
  <c r="MRW23" i="8"/>
  <c r="MRV23" i="8"/>
  <c r="MRU23" i="8"/>
  <c r="MRT23" i="8"/>
  <c r="MRS23" i="8"/>
  <c r="MRR23" i="8"/>
  <c r="MRQ23" i="8"/>
  <c r="MRP23" i="8"/>
  <c r="MRO23" i="8"/>
  <c r="MRN23" i="8"/>
  <c r="MRM23" i="8"/>
  <c r="MRL23" i="8"/>
  <c r="MRK23" i="8"/>
  <c r="MRJ23" i="8"/>
  <c r="MRI23" i="8"/>
  <c r="MRH23" i="8"/>
  <c r="MRG23" i="8"/>
  <c r="MRF23" i="8"/>
  <c r="MRE23" i="8"/>
  <c r="MRD23" i="8"/>
  <c r="MRC23" i="8"/>
  <c r="MRB23" i="8"/>
  <c r="MRA23" i="8"/>
  <c r="MQZ23" i="8"/>
  <c r="MQY23" i="8"/>
  <c r="MQX23" i="8"/>
  <c r="MQW23" i="8"/>
  <c r="MQV23" i="8"/>
  <c r="MQU23" i="8"/>
  <c r="MQT23" i="8"/>
  <c r="MQS23" i="8"/>
  <c r="MQR23" i="8"/>
  <c r="MQQ23" i="8"/>
  <c r="MQP23" i="8"/>
  <c r="MQO23" i="8"/>
  <c r="MQN23" i="8"/>
  <c r="MQM23" i="8"/>
  <c r="MQL23" i="8"/>
  <c r="MQK23" i="8"/>
  <c r="MQJ23" i="8"/>
  <c r="MQI23" i="8"/>
  <c r="MQH23" i="8"/>
  <c r="MQG23" i="8"/>
  <c r="MQF23" i="8"/>
  <c r="MQE23" i="8"/>
  <c r="MQD23" i="8"/>
  <c r="MQC23" i="8"/>
  <c r="MQB23" i="8"/>
  <c r="MQA23" i="8"/>
  <c r="MPZ23" i="8"/>
  <c r="MPY23" i="8"/>
  <c r="MPX23" i="8"/>
  <c r="MPW23" i="8"/>
  <c r="MPV23" i="8"/>
  <c r="MPU23" i="8"/>
  <c r="MPT23" i="8"/>
  <c r="MPS23" i="8"/>
  <c r="MPR23" i="8"/>
  <c r="MPQ23" i="8"/>
  <c r="MPP23" i="8"/>
  <c r="MPO23" i="8"/>
  <c r="MPN23" i="8"/>
  <c r="MPM23" i="8"/>
  <c r="MPL23" i="8"/>
  <c r="MPK23" i="8"/>
  <c r="MPJ23" i="8"/>
  <c r="MPI23" i="8"/>
  <c r="MPH23" i="8"/>
  <c r="MPG23" i="8"/>
  <c r="MPF23" i="8"/>
  <c r="MPE23" i="8"/>
  <c r="MPD23" i="8"/>
  <c r="MPC23" i="8"/>
  <c r="MPB23" i="8"/>
  <c r="MPA23" i="8"/>
  <c r="MOZ23" i="8"/>
  <c r="MOY23" i="8"/>
  <c r="MOX23" i="8"/>
  <c r="MOW23" i="8"/>
  <c r="MOV23" i="8"/>
  <c r="MOU23" i="8"/>
  <c r="MOT23" i="8"/>
  <c r="MOS23" i="8"/>
  <c r="MOR23" i="8"/>
  <c r="MOQ23" i="8"/>
  <c r="MOP23" i="8"/>
  <c r="MOO23" i="8"/>
  <c r="MON23" i="8"/>
  <c r="MOM23" i="8"/>
  <c r="MOL23" i="8"/>
  <c r="MOK23" i="8"/>
  <c r="MOJ23" i="8"/>
  <c r="MOI23" i="8"/>
  <c r="MOH23" i="8"/>
  <c r="MOG23" i="8"/>
  <c r="MOF23" i="8"/>
  <c r="MOE23" i="8"/>
  <c r="MOD23" i="8"/>
  <c r="MOC23" i="8"/>
  <c r="MOB23" i="8"/>
  <c r="MOA23" i="8"/>
  <c r="MNZ23" i="8"/>
  <c r="MNY23" i="8"/>
  <c r="MNX23" i="8"/>
  <c r="MNW23" i="8"/>
  <c r="MNV23" i="8"/>
  <c r="MNU23" i="8"/>
  <c r="MNT23" i="8"/>
  <c r="MNS23" i="8"/>
  <c r="MNR23" i="8"/>
  <c r="MNQ23" i="8"/>
  <c r="MNP23" i="8"/>
  <c r="MNO23" i="8"/>
  <c r="MNN23" i="8"/>
  <c r="MNM23" i="8"/>
  <c r="MNL23" i="8"/>
  <c r="MNK23" i="8"/>
  <c r="MNJ23" i="8"/>
  <c r="MNI23" i="8"/>
  <c r="MNH23" i="8"/>
  <c r="MNG23" i="8"/>
  <c r="MNF23" i="8"/>
  <c r="MNE23" i="8"/>
  <c r="MND23" i="8"/>
  <c r="MNC23" i="8"/>
  <c r="MNB23" i="8"/>
  <c r="MNA23" i="8"/>
  <c r="MMZ23" i="8"/>
  <c r="MMY23" i="8"/>
  <c r="MMX23" i="8"/>
  <c r="MMW23" i="8"/>
  <c r="MMV23" i="8"/>
  <c r="MMU23" i="8"/>
  <c r="MMT23" i="8"/>
  <c r="MMS23" i="8"/>
  <c r="MMR23" i="8"/>
  <c r="MMQ23" i="8"/>
  <c r="MMP23" i="8"/>
  <c r="MMO23" i="8"/>
  <c r="MMN23" i="8"/>
  <c r="MMM23" i="8"/>
  <c r="MML23" i="8"/>
  <c r="MMK23" i="8"/>
  <c r="MMJ23" i="8"/>
  <c r="MMI23" i="8"/>
  <c r="MMH23" i="8"/>
  <c r="MMG23" i="8"/>
  <c r="MMF23" i="8"/>
  <c r="MME23" i="8"/>
  <c r="MMD23" i="8"/>
  <c r="MMC23" i="8"/>
  <c r="MMB23" i="8"/>
  <c r="MMA23" i="8"/>
  <c r="MLZ23" i="8"/>
  <c r="MLY23" i="8"/>
  <c r="MLX23" i="8"/>
  <c r="MLW23" i="8"/>
  <c r="MLV23" i="8"/>
  <c r="MLU23" i="8"/>
  <c r="MLT23" i="8"/>
  <c r="MLS23" i="8"/>
  <c r="MLR23" i="8"/>
  <c r="MLQ23" i="8"/>
  <c r="MLP23" i="8"/>
  <c r="MLO23" i="8"/>
  <c r="MLN23" i="8"/>
  <c r="MLM23" i="8"/>
  <c r="MLL23" i="8"/>
  <c r="MLK23" i="8"/>
  <c r="MLJ23" i="8"/>
  <c r="MLI23" i="8"/>
  <c r="MLH23" i="8"/>
  <c r="MLG23" i="8"/>
  <c r="MLF23" i="8"/>
  <c r="MLE23" i="8"/>
  <c r="MLD23" i="8"/>
  <c r="MLC23" i="8"/>
  <c r="MLB23" i="8"/>
  <c r="MLA23" i="8"/>
  <c r="MKZ23" i="8"/>
  <c r="MKY23" i="8"/>
  <c r="MKX23" i="8"/>
  <c r="MKW23" i="8"/>
  <c r="MKV23" i="8"/>
  <c r="MKU23" i="8"/>
  <c r="MKT23" i="8"/>
  <c r="MKS23" i="8"/>
  <c r="MKR23" i="8"/>
  <c r="MKQ23" i="8"/>
  <c r="MKP23" i="8"/>
  <c r="MKO23" i="8"/>
  <c r="MKN23" i="8"/>
  <c r="MKM23" i="8"/>
  <c r="MKL23" i="8"/>
  <c r="MKK23" i="8"/>
  <c r="MKJ23" i="8"/>
  <c r="MKI23" i="8"/>
  <c r="MKH23" i="8"/>
  <c r="MKG23" i="8"/>
  <c r="MKF23" i="8"/>
  <c r="MKE23" i="8"/>
  <c r="MKD23" i="8"/>
  <c r="MKC23" i="8"/>
  <c r="MKB23" i="8"/>
  <c r="MKA23" i="8"/>
  <c r="MJZ23" i="8"/>
  <c r="MJY23" i="8"/>
  <c r="MJX23" i="8"/>
  <c r="MJW23" i="8"/>
  <c r="MJV23" i="8"/>
  <c r="MJU23" i="8"/>
  <c r="MJT23" i="8"/>
  <c r="MJS23" i="8"/>
  <c r="MJR23" i="8"/>
  <c r="MJQ23" i="8"/>
  <c r="MJP23" i="8"/>
  <c r="MJO23" i="8"/>
  <c r="MJN23" i="8"/>
  <c r="MJM23" i="8"/>
  <c r="MJL23" i="8"/>
  <c r="MJK23" i="8"/>
  <c r="MJJ23" i="8"/>
  <c r="MJI23" i="8"/>
  <c r="MJH23" i="8"/>
  <c r="MJG23" i="8"/>
  <c r="MJF23" i="8"/>
  <c r="MJE23" i="8"/>
  <c r="MJD23" i="8"/>
  <c r="MJC23" i="8"/>
  <c r="MJB23" i="8"/>
  <c r="MJA23" i="8"/>
  <c r="MIZ23" i="8"/>
  <c r="MIY23" i="8"/>
  <c r="MIX23" i="8"/>
  <c r="MIW23" i="8"/>
  <c r="MIV23" i="8"/>
  <c r="MIU23" i="8"/>
  <c r="MIT23" i="8"/>
  <c r="MIS23" i="8"/>
  <c r="MIR23" i="8"/>
  <c r="MIQ23" i="8"/>
  <c r="MIP23" i="8"/>
  <c r="MIO23" i="8"/>
  <c r="MIN23" i="8"/>
  <c r="MIM23" i="8"/>
  <c r="MIL23" i="8"/>
  <c r="MIK23" i="8"/>
  <c r="MIJ23" i="8"/>
  <c r="MII23" i="8"/>
  <c r="MIH23" i="8"/>
  <c r="MIG23" i="8"/>
  <c r="MIF23" i="8"/>
  <c r="MIE23" i="8"/>
  <c r="MID23" i="8"/>
  <c r="MIC23" i="8"/>
  <c r="MIB23" i="8"/>
  <c r="MIA23" i="8"/>
  <c r="MHZ23" i="8"/>
  <c r="MHY23" i="8"/>
  <c r="MHX23" i="8"/>
  <c r="MHW23" i="8"/>
  <c r="MHV23" i="8"/>
  <c r="MHU23" i="8"/>
  <c r="MHT23" i="8"/>
  <c r="MHS23" i="8"/>
  <c r="MHR23" i="8"/>
  <c r="MHQ23" i="8"/>
  <c r="MHP23" i="8"/>
  <c r="MHO23" i="8"/>
  <c r="MHN23" i="8"/>
  <c r="MHM23" i="8"/>
  <c r="MHL23" i="8"/>
  <c r="MHK23" i="8"/>
  <c r="MHJ23" i="8"/>
  <c r="MHI23" i="8"/>
  <c r="MHH23" i="8"/>
  <c r="MHG23" i="8"/>
  <c r="MHF23" i="8"/>
  <c r="MHE23" i="8"/>
  <c r="MHD23" i="8"/>
  <c r="MHC23" i="8"/>
  <c r="MHB23" i="8"/>
  <c r="MHA23" i="8"/>
  <c r="MGZ23" i="8"/>
  <c r="MGY23" i="8"/>
  <c r="MGX23" i="8"/>
  <c r="MGW23" i="8"/>
  <c r="MGV23" i="8"/>
  <c r="MGU23" i="8"/>
  <c r="MGT23" i="8"/>
  <c r="MGS23" i="8"/>
  <c r="MGR23" i="8"/>
  <c r="MGQ23" i="8"/>
  <c r="MGP23" i="8"/>
  <c r="MGO23" i="8"/>
  <c r="MGN23" i="8"/>
  <c r="MGM23" i="8"/>
  <c r="MGL23" i="8"/>
  <c r="MGK23" i="8"/>
  <c r="MGJ23" i="8"/>
  <c r="MGI23" i="8"/>
  <c r="MGH23" i="8"/>
  <c r="MGG23" i="8"/>
  <c r="MGF23" i="8"/>
  <c r="MGE23" i="8"/>
  <c r="MGD23" i="8"/>
  <c r="MGC23" i="8"/>
  <c r="MGB23" i="8"/>
  <c r="MGA23" i="8"/>
  <c r="MFZ23" i="8"/>
  <c r="MFY23" i="8"/>
  <c r="MFX23" i="8"/>
  <c r="MFW23" i="8"/>
  <c r="MFV23" i="8"/>
  <c r="MFU23" i="8"/>
  <c r="MFT23" i="8"/>
  <c r="MFS23" i="8"/>
  <c r="MFR23" i="8"/>
  <c r="MFQ23" i="8"/>
  <c r="MFP23" i="8"/>
  <c r="MFO23" i="8"/>
  <c r="MFN23" i="8"/>
  <c r="MFM23" i="8"/>
  <c r="MFL23" i="8"/>
  <c r="MFK23" i="8"/>
  <c r="MFJ23" i="8"/>
  <c r="MFI23" i="8"/>
  <c r="MFH23" i="8"/>
  <c r="MFG23" i="8"/>
  <c r="MFF23" i="8"/>
  <c r="MFE23" i="8"/>
  <c r="MFD23" i="8"/>
  <c r="MFC23" i="8"/>
  <c r="MFB23" i="8"/>
  <c r="MFA23" i="8"/>
  <c r="MEZ23" i="8"/>
  <c r="MEY23" i="8"/>
  <c r="MEX23" i="8"/>
  <c r="MEW23" i="8"/>
  <c r="MEV23" i="8"/>
  <c r="MEU23" i="8"/>
  <c r="MET23" i="8"/>
  <c r="MES23" i="8"/>
  <c r="MER23" i="8"/>
  <c r="MEQ23" i="8"/>
  <c r="MEP23" i="8"/>
  <c r="MEO23" i="8"/>
  <c r="MEN23" i="8"/>
  <c r="MEM23" i="8"/>
  <c r="MEL23" i="8"/>
  <c r="MEK23" i="8"/>
  <c r="MEJ23" i="8"/>
  <c r="MEI23" i="8"/>
  <c r="MEH23" i="8"/>
  <c r="MEG23" i="8"/>
  <c r="MEF23" i="8"/>
  <c r="MEE23" i="8"/>
  <c r="MED23" i="8"/>
  <c r="MEC23" i="8"/>
  <c r="MEB23" i="8"/>
  <c r="MEA23" i="8"/>
  <c r="MDZ23" i="8"/>
  <c r="MDY23" i="8"/>
  <c r="MDX23" i="8"/>
  <c r="MDW23" i="8"/>
  <c r="MDV23" i="8"/>
  <c r="MDU23" i="8"/>
  <c r="MDT23" i="8"/>
  <c r="MDS23" i="8"/>
  <c r="MDR23" i="8"/>
  <c r="MDQ23" i="8"/>
  <c r="MDP23" i="8"/>
  <c r="MDO23" i="8"/>
  <c r="MDN23" i="8"/>
  <c r="MDM23" i="8"/>
  <c r="MDL23" i="8"/>
  <c r="MDK23" i="8"/>
  <c r="MDJ23" i="8"/>
  <c r="MDI23" i="8"/>
  <c r="MDH23" i="8"/>
  <c r="MDG23" i="8"/>
  <c r="MDF23" i="8"/>
  <c r="MDE23" i="8"/>
  <c r="MDD23" i="8"/>
  <c r="MDC23" i="8"/>
  <c r="MDB23" i="8"/>
  <c r="MDA23" i="8"/>
  <c r="MCZ23" i="8"/>
  <c r="MCY23" i="8"/>
  <c r="MCX23" i="8"/>
  <c r="MCW23" i="8"/>
  <c r="MCV23" i="8"/>
  <c r="MCU23" i="8"/>
  <c r="MCT23" i="8"/>
  <c r="MCS23" i="8"/>
  <c r="MCR23" i="8"/>
  <c r="MCQ23" i="8"/>
  <c r="MCP23" i="8"/>
  <c r="MCO23" i="8"/>
  <c r="MCN23" i="8"/>
  <c r="MCM23" i="8"/>
  <c r="MCL23" i="8"/>
  <c r="MCK23" i="8"/>
  <c r="MCJ23" i="8"/>
  <c r="MCI23" i="8"/>
  <c r="MCH23" i="8"/>
  <c r="MCG23" i="8"/>
  <c r="MCF23" i="8"/>
  <c r="MCE23" i="8"/>
  <c r="MCD23" i="8"/>
  <c r="MCC23" i="8"/>
  <c r="MCB23" i="8"/>
  <c r="MCA23" i="8"/>
  <c r="MBZ23" i="8"/>
  <c r="MBY23" i="8"/>
  <c r="MBX23" i="8"/>
  <c r="MBW23" i="8"/>
  <c r="MBV23" i="8"/>
  <c r="MBU23" i="8"/>
  <c r="MBT23" i="8"/>
  <c r="MBS23" i="8"/>
  <c r="MBR23" i="8"/>
  <c r="MBQ23" i="8"/>
  <c r="MBP23" i="8"/>
  <c r="MBO23" i="8"/>
  <c r="MBN23" i="8"/>
  <c r="MBM23" i="8"/>
  <c r="MBL23" i="8"/>
  <c r="MBK23" i="8"/>
  <c r="MBJ23" i="8"/>
  <c r="MBI23" i="8"/>
  <c r="MBH23" i="8"/>
  <c r="MBG23" i="8"/>
  <c r="MBF23" i="8"/>
  <c r="MBE23" i="8"/>
  <c r="MBD23" i="8"/>
  <c r="MBC23" i="8"/>
  <c r="MBB23" i="8"/>
  <c r="MBA23" i="8"/>
  <c r="MAZ23" i="8"/>
  <c r="MAY23" i="8"/>
  <c r="MAX23" i="8"/>
  <c r="MAW23" i="8"/>
  <c r="MAV23" i="8"/>
  <c r="MAU23" i="8"/>
  <c r="MAT23" i="8"/>
  <c r="MAS23" i="8"/>
  <c r="MAR23" i="8"/>
  <c r="MAQ23" i="8"/>
  <c r="MAP23" i="8"/>
  <c r="MAO23" i="8"/>
  <c r="MAN23" i="8"/>
  <c r="MAM23" i="8"/>
  <c r="MAL23" i="8"/>
  <c r="MAK23" i="8"/>
  <c r="MAJ23" i="8"/>
  <c r="MAI23" i="8"/>
  <c r="MAH23" i="8"/>
  <c r="MAG23" i="8"/>
  <c r="MAF23" i="8"/>
  <c r="MAE23" i="8"/>
  <c r="MAD23" i="8"/>
  <c r="MAC23" i="8"/>
  <c r="MAB23" i="8"/>
  <c r="MAA23" i="8"/>
  <c r="LZZ23" i="8"/>
  <c r="LZY23" i="8"/>
  <c r="LZX23" i="8"/>
  <c r="LZW23" i="8"/>
  <c r="LZV23" i="8"/>
  <c r="LZU23" i="8"/>
  <c r="LZT23" i="8"/>
  <c r="LZS23" i="8"/>
  <c r="LZR23" i="8"/>
  <c r="LZQ23" i="8"/>
  <c r="LZP23" i="8"/>
  <c r="LZO23" i="8"/>
  <c r="LZN23" i="8"/>
  <c r="LZM23" i="8"/>
  <c r="LZL23" i="8"/>
  <c r="LZK23" i="8"/>
  <c r="LZJ23" i="8"/>
  <c r="LZI23" i="8"/>
  <c r="LZH23" i="8"/>
  <c r="LZG23" i="8"/>
  <c r="LZF23" i="8"/>
  <c r="LZE23" i="8"/>
  <c r="LZD23" i="8"/>
  <c r="LZC23" i="8"/>
  <c r="LZB23" i="8"/>
  <c r="LZA23" i="8"/>
  <c r="LYZ23" i="8"/>
  <c r="LYY23" i="8"/>
  <c r="LYX23" i="8"/>
  <c r="LYW23" i="8"/>
  <c r="LYV23" i="8"/>
  <c r="LYU23" i="8"/>
  <c r="LYT23" i="8"/>
  <c r="LYS23" i="8"/>
  <c r="LYR23" i="8"/>
  <c r="LYQ23" i="8"/>
  <c r="LYP23" i="8"/>
  <c r="LYO23" i="8"/>
  <c r="LYN23" i="8"/>
  <c r="LYM23" i="8"/>
  <c r="LYL23" i="8"/>
  <c r="LYK23" i="8"/>
  <c r="LYJ23" i="8"/>
  <c r="LYI23" i="8"/>
  <c r="LYH23" i="8"/>
  <c r="LYG23" i="8"/>
  <c r="LYF23" i="8"/>
  <c r="LYE23" i="8"/>
  <c r="LYD23" i="8"/>
  <c r="LYC23" i="8"/>
  <c r="LYB23" i="8"/>
  <c r="LYA23" i="8"/>
  <c r="LXZ23" i="8"/>
  <c r="LXY23" i="8"/>
  <c r="LXX23" i="8"/>
  <c r="LXW23" i="8"/>
  <c r="LXV23" i="8"/>
  <c r="LXU23" i="8"/>
  <c r="LXT23" i="8"/>
  <c r="LXS23" i="8"/>
  <c r="LXR23" i="8"/>
  <c r="LXQ23" i="8"/>
  <c r="LXP23" i="8"/>
  <c r="LXO23" i="8"/>
  <c r="LXN23" i="8"/>
  <c r="LXM23" i="8"/>
  <c r="LXL23" i="8"/>
  <c r="LXK23" i="8"/>
  <c r="LXJ23" i="8"/>
  <c r="LXI23" i="8"/>
  <c r="LXH23" i="8"/>
  <c r="LXG23" i="8"/>
  <c r="LXF23" i="8"/>
  <c r="LXE23" i="8"/>
  <c r="LXD23" i="8"/>
  <c r="LXC23" i="8"/>
  <c r="LXB23" i="8"/>
  <c r="LXA23" i="8"/>
  <c r="LWZ23" i="8"/>
  <c r="LWY23" i="8"/>
  <c r="LWX23" i="8"/>
  <c r="LWW23" i="8"/>
  <c r="LWV23" i="8"/>
  <c r="LWU23" i="8"/>
  <c r="LWT23" i="8"/>
  <c r="LWS23" i="8"/>
  <c r="LWR23" i="8"/>
  <c r="LWQ23" i="8"/>
  <c r="LWP23" i="8"/>
  <c r="LWO23" i="8"/>
  <c r="LWN23" i="8"/>
  <c r="LWM23" i="8"/>
  <c r="LWL23" i="8"/>
  <c r="LWK23" i="8"/>
  <c r="LWJ23" i="8"/>
  <c r="LWI23" i="8"/>
  <c r="LWH23" i="8"/>
  <c r="LWG23" i="8"/>
  <c r="LWF23" i="8"/>
  <c r="LWE23" i="8"/>
  <c r="LWD23" i="8"/>
  <c r="LWC23" i="8"/>
  <c r="LWB23" i="8"/>
  <c r="LWA23" i="8"/>
  <c r="LVZ23" i="8"/>
  <c r="LVY23" i="8"/>
  <c r="LVX23" i="8"/>
  <c r="LVW23" i="8"/>
  <c r="LVV23" i="8"/>
  <c r="LVU23" i="8"/>
  <c r="LVT23" i="8"/>
  <c r="LVS23" i="8"/>
  <c r="LVR23" i="8"/>
  <c r="LVQ23" i="8"/>
  <c r="LVP23" i="8"/>
  <c r="LVO23" i="8"/>
  <c r="LVN23" i="8"/>
  <c r="LVM23" i="8"/>
  <c r="LVL23" i="8"/>
  <c r="LVK23" i="8"/>
  <c r="LVJ23" i="8"/>
  <c r="LVI23" i="8"/>
  <c r="LVH23" i="8"/>
  <c r="LVG23" i="8"/>
  <c r="LVF23" i="8"/>
  <c r="LVE23" i="8"/>
  <c r="LVD23" i="8"/>
  <c r="LVC23" i="8"/>
  <c r="LVB23" i="8"/>
  <c r="LVA23" i="8"/>
  <c r="LUZ23" i="8"/>
  <c r="LUY23" i="8"/>
  <c r="LUX23" i="8"/>
  <c r="LUW23" i="8"/>
  <c r="LUV23" i="8"/>
  <c r="LUU23" i="8"/>
  <c r="LUT23" i="8"/>
  <c r="LUS23" i="8"/>
  <c r="LUR23" i="8"/>
  <c r="LUQ23" i="8"/>
  <c r="LUP23" i="8"/>
  <c r="LUO23" i="8"/>
  <c r="LUN23" i="8"/>
  <c r="LUM23" i="8"/>
  <c r="LUL23" i="8"/>
  <c r="LUK23" i="8"/>
  <c r="LUJ23" i="8"/>
  <c r="LUI23" i="8"/>
  <c r="LUH23" i="8"/>
  <c r="LUG23" i="8"/>
  <c r="LUF23" i="8"/>
  <c r="LUE23" i="8"/>
  <c r="LUD23" i="8"/>
  <c r="LUC23" i="8"/>
  <c r="LUB23" i="8"/>
  <c r="LUA23" i="8"/>
  <c r="LTZ23" i="8"/>
  <c r="LTY23" i="8"/>
  <c r="LTX23" i="8"/>
  <c r="LTW23" i="8"/>
  <c r="LTV23" i="8"/>
  <c r="LTU23" i="8"/>
  <c r="LTT23" i="8"/>
  <c r="LTS23" i="8"/>
  <c r="LTR23" i="8"/>
  <c r="LTQ23" i="8"/>
  <c r="LTP23" i="8"/>
  <c r="LTO23" i="8"/>
  <c r="LTN23" i="8"/>
  <c r="LTM23" i="8"/>
  <c r="LTL23" i="8"/>
  <c r="LTK23" i="8"/>
  <c r="LTJ23" i="8"/>
  <c r="LTI23" i="8"/>
  <c r="LTH23" i="8"/>
  <c r="LTG23" i="8"/>
  <c r="LTF23" i="8"/>
  <c r="LTE23" i="8"/>
  <c r="LTD23" i="8"/>
  <c r="LTC23" i="8"/>
  <c r="LTB23" i="8"/>
  <c r="LTA23" i="8"/>
  <c r="LSZ23" i="8"/>
  <c r="LSY23" i="8"/>
  <c r="LSX23" i="8"/>
  <c r="LSW23" i="8"/>
  <c r="LSV23" i="8"/>
  <c r="LSU23" i="8"/>
  <c r="LST23" i="8"/>
  <c r="LSS23" i="8"/>
  <c r="LSR23" i="8"/>
  <c r="LSQ23" i="8"/>
  <c r="LSP23" i="8"/>
  <c r="LSO23" i="8"/>
  <c r="LSN23" i="8"/>
  <c r="LSM23" i="8"/>
  <c r="LSL23" i="8"/>
  <c r="LSK23" i="8"/>
  <c r="LSJ23" i="8"/>
  <c r="LSI23" i="8"/>
  <c r="LSH23" i="8"/>
  <c r="LSG23" i="8"/>
  <c r="LSF23" i="8"/>
  <c r="LSE23" i="8"/>
  <c r="LSD23" i="8"/>
  <c r="LSC23" i="8"/>
  <c r="LSB23" i="8"/>
  <c r="LSA23" i="8"/>
  <c r="LRZ23" i="8"/>
  <c r="LRY23" i="8"/>
  <c r="LRX23" i="8"/>
  <c r="LRW23" i="8"/>
  <c r="LRV23" i="8"/>
  <c r="LRU23" i="8"/>
  <c r="LRT23" i="8"/>
  <c r="LRS23" i="8"/>
  <c r="LRR23" i="8"/>
  <c r="LRQ23" i="8"/>
  <c r="LRP23" i="8"/>
  <c r="LRO23" i="8"/>
  <c r="LRN23" i="8"/>
  <c r="LRM23" i="8"/>
  <c r="LRL23" i="8"/>
  <c r="LRK23" i="8"/>
  <c r="LRJ23" i="8"/>
  <c r="LRI23" i="8"/>
  <c r="LRH23" i="8"/>
  <c r="LRG23" i="8"/>
  <c r="LRF23" i="8"/>
  <c r="LRE23" i="8"/>
  <c r="LRD23" i="8"/>
  <c r="LRC23" i="8"/>
  <c r="LRB23" i="8"/>
  <c r="LRA23" i="8"/>
  <c r="LQZ23" i="8"/>
  <c r="LQY23" i="8"/>
  <c r="LQX23" i="8"/>
  <c r="LQW23" i="8"/>
  <c r="LQV23" i="8"/>
  <c r="LQU23" i="8"/>
  <c r="LQT23" i="8"/>
  <c r="LQS23" i="8"/>
  <c r="LQR23" i="8"/>
  <c r="LQQ23" i="8"/>
  <c r="LQP23" i="8"/>
  <c r="LQO23" i="8"/>
  <c r="LQN23" i="8"/>
  <c r="LQM23" i="8"/>
  <c r="LQL23" i="8"/>
  <c r="LQK23" i="8"/>
  <c r="LQJ23" i="8"/>
  <c r="LQI23" i="8"/>
  <c r="LQH23" i="8"/>
  <c r="LQG23" i="8"/>
  <c r="LQF23" i="8"/>
  <c r="LQE23" i="8"/>
  <c r="LQD23" i="8"/>
  <c r="LQC23" i="8"/>
  <c r="LQB23" i="8"/>
  <c r="LQA23" i="8"/>
  <c r="LPZ23" i="8"/>
  <c r="LPY23" i="8"/>
  <c r="LPX23" i="8"/>
  <c r="LPW23" i="8"/>
  <c r="LPV23" i="8"/>
  <c r="LPU23" i="8"/>
  <c r="LPT23" i="8"/>
  <c r="LPS23" i="8"/>
  <c r="LPR23" i="8"/>
  <c r="LPQ23" i="8"/>
  <c r="LPP23" i="8"/>
  <c r="LPO23" i="8"/>
  <c r="LPN23" i="8"/>
  <c r="LPM23" i="8"/>
  <c r="LPL23" i="8"/>
  <c r="LPK23" i="8"/>
  <c r="LPJ23" i="8"/>
  <c r="LPI23" i="8"/>
  <c r="LPH23" i="8"/>
  <c r="LPG23" i="8"/>
  <c r="LPF23" i="8"/>
  <c r="LPE23" i="8"/>
  <c r="LPD23" i="8"/>
  <c r="LPC23" i="8"/>
  <c r="LPB23" i="8"/>
  <c r="LPA23" i="8"/>
  <c r="LOZ23" i="8"/>
  <c r="LOY23" i="8"/>
  <c r="LOX23" i="8"/>
  <c r="LOW23" i="8"/>
  <c r="LOV23" i="8"/>
  <c r="LOU23" i="8"/>
  <c r="LOT23" i="8"/>
  <c r="LOS23" i="8"/>
  <c r="LOR23" i="8"/>
  <c r="LOQ23" i="8"/>
  <c r="LOP23" i="8"/>
  <c r="LOO23" i="8"/>
  <c r="LON23" i="8"/>
  <c r="LOM23" i="8"/>
  <c r="LOL23" i="8"/>
  <c r="LOK23" i="8"/>
  <c r="LOJ23" i="8"/>
  <c r="LOI23" i="8"/>
  <c r="LOH23" i="8"/>
  <c r="LOG23" i="8"/>
  <c r="LOF23" i="8"/>
  <c r="LOE23" i="8"/>
  <c r="LOD23" i="8"/>
  <c r="LOC23" i="8"/>
  <c r="LOB23" i="8"/>
  <c r="LOA23" i="8"/>
  <c r="LNZ23" i="8"/>
  <c r="LNY23" i="8"/>
  <c r="LNX23" i="8"/>
  <c r="LNW23" i="8"/>
  <c r="LNV23" i="8"/>
  <c r="LNU23" i="8"/>
  <c r="LNT23" i="8"/>
  <c r="LNS23" i="8"/>
  <c r="LNR23" i="8"/>
  <c r="LNQ23" i="8"/>
  <c r="LNP23" i="8"/>
  <c r="LNO23" i="8"/>
  <c r="LNN23" i="8"/>
  <c r="LNM23" i="8"/>
  <c r="LNL23" i="8"/>
  <c r="LNK23" i="8"/>
  <c r="LNJ23" i="8"/>
  <c r="LNI23" i="8"/>
  <c r="LNH23" i="8"/>
  <c r="LNG23" i="8"/>
  <c r="LNF23" i="8"/>
  <c r="LNE23" i="8"/>
  <c r="LND23" i="8"/>
  <c r="LNC23" i="8"/>
  <c r="LNB23" i="8"/>
  <c r="LNA23" i="8"/>
  <c r="LMZ23" i="8"/>
  <c r="LMY23" i="8"/>
  <c r="LMX23" i="8"/>
  <c r="LMW23" i="8"/>
  <c r="LMV23" i="8"/>
  <c r="LMU23" i="8"/>
  <c r="LMT23" i="8"/>
  <c r="LMS23" i="8"/>
  <c r="LMR23" i="8"/>
  <c r="LMQ23" i="8"/>
  <c r="LMP23" i="8"/>
  <c r="LMO23" i="8"/>
  <c r="LMN23" i="8"/>
  <c r="LMM23" i="8"/>
  <c r="LML23" i="8"/>
  <c r="LMK23" i="8"/>
  <c r="LMJ23" i="8"/>
  <c r="LMI23" i="8"/>
  <c r="LMH23" i="8"/>
  <c r="LMG23" i="8"/>
  <c r="LMF23" i="8"/>
  <c r="LME23" i="8"/>
  <c r="LMD23" i="8"/>
  <c r="LMC23" i="8"/>
  <c r="LMB23" i="8"/>
  <c r="LMA23" i="8"/>
  <c r="LLZ23" i="8"/>
  <c r="LLY23" i="8"/>
  <c r="LLX23" i="8"/>
  <c r="LLW23" i="8"/>
  <c r="LLV23" i="8"/>
  <c r="LLU23" i="8"/>
  <c r="LLT23" i="8"/>
  <c r="LLS23" i="8"/>
  <c r="LLR23" i="8"/>
  <c r="LLQ23" i="8"/>
  <c r="LLP23" i="8"/>
  <c r="LLO23" i="8"/>
  <c r="LLN23" i="8"/>
  <c r="LLM23" i="8"/>
  <c r="LLL23" i="8"/>
  <c r="LLK23" i="8"/>
  <c r="LLJ23" i="8"/>
  <c r="LLI23" i="8"/>
  <c r="LLH23" i="8"/>
  <c r="LLG23" i="8"/>
  <c r="LLF23" i="8"/>
  <c r="LLE23" i="8"/>
  <c r="LLD23" i="8"/>
  <c r="LLC23" i="8"/>
  <c r="LLB23" i="8"/>
  <c r="LLA23" i="8"/>
  <c r="LKZ23" i="8"/>
  <c r="LKY23" i="8"/>
  <c r="LKX23" i="8"/>
  <c r="LKW23" i="8"/>
  <c r="LKV23" i="8"/>
  <c r="LKU23" i="8"/>
  <c r="LKT23" i="8"/>
  <c r="LKS23" i="8"/>
  <c r="LKR23" i="8"/>
  <c r="LKQ23" i="8"/>
  <c r="LKP23" i="8"/>
  <c r="LKO23" i="8"/>
  <c r="LKN23" i="8"/>
  <c r="LKM23" i="8"/>
  <c r="LKL23" i="8"/>
  <c r="LKK23" i="8"/>
  <c r="LKJ23" i="8"/>
  <c r="LKI23" i="8"/>
  <c r="LKH23" i="8"/>
  <c r="LKG23" i="8"/>
  <c r="LKF23" i="8"/>
  <c r="LKE23" i="8"/>
  <c r="LKD23" i="8"/>
  <c r="LKC23" i="8"/>
  <c r="LKB23" i="8"/>
  <c r="LKA23" i="8"/>
  <c r="LJZ23" i="8"/>
  <c r="LJY23" i="8"/>
  <c r="LJX23" i="8"/>
  <c r="LJW23" i="8"/>
  <c r="LJV23" i="8"/>
  <c r="LJU23" i="8"/>
  <c r="LJT23" i="8"/>
  <c r="LJS23" i="8"/>
  <c r="LJR23" i="8"/>
  <c r="LJQ23" i="8"/>
  <c r="LJP23" i="8"/>
  <c r="LJO23" i="8"/>
  <c r="LJN23" i="8"/>
  <c r="LJM23" i="8"/>
  <c r="LJL23" i="8"/>
  <c r="LJK23" i="8"/>
  <c r="LJJ23" i="8"/>
  <c r="LJI23" i="8"/>
  <c r="LJH23" i="8"/>
  <c r="LJG23" i="8"/>
  <c r="LJF23" i="8"/>
  <c r="LJE23" i="8"/>
  <c r="LJD23" i="8"/>
  <c r="LJC23" i="8"/>
  <c r="LJB23" i="8"/>
  <c r="LJA23" i="8"/>
  <c r="LIZ23" i="8"/>
  <c r="LIY23" i="8"/>
  <c r="LIX23" i="8"/>
  <c r="LIW23" i="8"/>
  <c r="LIV23" i="8"/>
  <c r="LIU23" i="8"/>
  <c r="LIT23" i="8"/>
  <c r="LIS23" i="8"/>
  <c r="LIR23" i="8"/>
  <c r="LIQ23" i="8"/>
  <c r="LIP23" i="8"/>
  <c r="LIO23" i="8"/>
  <c r="LIN23" i="8"/>
  <c r="LIM23" i="8"/>
  <c r="LIL23" i="8"/>
  <c r="LIK23" i="8"/>
  <c r="LIJ23" i="8"/>
  <c r="LII23" i="8"/>
  <c r="LIH23" i="8"/>
  <c r="LIG23" i="8"/>
  <c r="LIF23" i="8"/>
  <c r="LIE23" i="8"/>
  <c r="LID23" i="8"/>
  <c r="LIC23" i="8"/>
  <c r="LIB23" i="8"/>
  <c r="LIA23" i="8"/>
  <c r="LHZ23" i="8"/>
  <c r="LHY23" i="8"/>
  <c r="LHX23" i="8"/>
  <c r="LHW23" i="8"/>
  <c r="LHV23" i="8"/>
  <c r="LHU23" i="8"/>
  <c r="LHT23" i="8"/>
  <c r="LHS23" i="8"/>
  <c r="LHR23" i="8"/>
  <c r="LHQ23" i="8"/>
  <c r="LHP23" i="8"/>
  <c r="LHO23" i="8"/>
  <c r="LHN23" i="8"/>
  <c r="LHM23" i="8"/>
  <c r="LHL23" i="8"/>
  <c r="LHK23" i="8"/>
  <c r="LHJ23" i="8"/>
  <c r="LHI23" i="8"/>
  <c r="LHH23" i="8"/>
  <c r="LHG23" i="8"/>
  <c r="LHF23" i="8"/>
  <c r="LHE23" i="8"/>
  <c r="LHD23" i="8"/>
  <c r="LHC23" i="8"/>
  <c r="LHB23" i="8"/>
  <c r="LHA23" i="8"/>
  <c r="LGZ23" i="8"/>
  <c r="LGY23" i="8"/>
  <c r="LGX23" i="8"/>
  <c r="LGW23" i="8"/>
  <c r="LGV23" i="8"/>
  <c r="LGU23" i="8"/>
  <c r="LGT23" i="8"/>
  <c r="LGS23" i="8"/>
  <c r="LGR23" i="8"/>
  <c r="LGQ23" i="8"/>
  <c r="LGP23" i="8"/>
  <c r="LGO23" i="8"/>
  <c r="LGN23" i="8"/>
  <c r="LGM23" i="8"/>
  <c r="LGL23" i="8"/>
  <c r="LGK23" i="8"/>
  <c r="LGJ23" i="8"/>
  <c r="LGI23" i="8"/>
  <c r="LGH23" i="8"/>
  <c r="LGG23" i="8"/>
  <c r="LGF23" i="8"/>
  <c r="LGE23" i="8"/>
  <c r="LGD23" i="8"/>
  <c r="LGC23" i="8"/>
  <c r="LGB23" i="8"/>
  <c r="LGA23" i="8"/>
  <c r="LFZ23" i="8"/>
  <c r="LFY23" i="8"/>
  <c r="LFX23" i="8"/>
  <c r="LFW23" i="8"/>
  <c r="LFV23" i="8"/>
  <c r="LFU23" i="8"/>
  <c r="LFT23" i="8"/>
  <c r="LFS23" i="8"/>
  <c r="LFR23" i="8"/>
  <c r="LFQ23" i="8"/>
  <c r="LFP23" i="8"/>
  <c r="LFO23" i="8"/>
  <c r="LFN23" i="8"/>
  <c r="LFM23" i="8"/>
  <c r="LFL23" i="8"/>
  <c r="LFK23" i="8"/>
  <c r="LFJ23" i="8"/>
  <c r="LFI23" i="8"/>
  <c r="LFH23" i="8"/>
  <c r="LFG23" i="8"/>
  <c r="LFF23" i="8"/>
  <c r="LFE23" i="8"/>
  <c r="LFD23" i="8"/>
  <c r="LFC23" i="8"/>
  <c r="LFB23" i="8"/>
  <c r="LFA23" i="8"/>
  <c r="LEZ23" i="8"/>
  <c r="LEY23" i="8"/>
  <c r="LEX23" i="8"/>
  <c r="LEW23" i="8"/>
  <c r="LEV23" i="8"/>
  <c r="LEU23" i="8"/>
  <c r="LET23" i="8"/>
  <c r="LES23" i="8"/>
  <c r="LER23" i="8"/>
  <c r="LEQ23" i="8"/>
  <c r="LEP23" i="8"/>
  <c r="LEO23" i="8"/>
  <c r="LEN23" i="8"/>
  <c r="LEM23" i="8"/>
  <c r="LEL23" i="8"/>
  <c r="LEK23" i="8"/>
  <c r="LEJ23" i="8"/>
  <c r="LEI23" i="8"/>
  <c r="LEH23" i="8"/>
  <c r="LEG23" i="8"/>
  <c r="LEF23" i="8"/>
  <c r="LEE23" i="8"/>
  <c r="LED23" i="8"/>
  <c r="LEC23" i="8"/>
  <c r="LEB23" i="8"/>
  <c r="LEA23" i="8"/>
  <c r="LDZ23" i="8"/>
  <c r="LDY23" i="8"/>
  <c r="LDX23" i="8"/>
  <c r="LDW23" i="8"/>
  <c r="LDV23" i="8"/>
  <c r="LDU23" i="8"/>
  <c r="LDT23" i="8"/>
  <c r="LDS23" i="8"/>
  <c r="LDR23" i="8"/>
  <c r="LDQ23" i="8"/>
  <c r="LDP23" i="8"/>
  <c r="LDO23" i="8"/>
  <c r="LDN23" i="8"/>
  <c r="LDM23" i="8"/>
  <c r="LDL23" i="8"/>
  <c r="LDK23" i="8"/>
  <c r="LDJ23" i="8"/>
  <c r="LDI23" i="8"/>
  <c r="LDH23" i="8"/>
  <c r="LDG23" i="8"/>
  <c r="LDF23" i="8"/>
  <c r="LDE23" i="8"/>
  <c r="LDD23" i="8"/>
  <c r="LDC23" i="8"/>
  <c r="LDB23" i="8"/>
  <c r="LDA23" i="8"/>
  <c r="LCZ23" i="8"/>
  <c r="LCY23" i="8"/>
  <c r="LCX23" i="8"/>
  <c r="LCW23" i="8"/>
  <c r="LCV23" i="8"/>
  <c r="LCU23" i="8"/>
  <c r="LCT23" i="8"/>
  <c r="LCS23" i="8"/>
  <c r="LCR23" i="8"/>
  <c r="LCQ23" i="8"/>
  <c r="LCP23" i="8"/>
  <c r="LCO23" i="8"/>
  <c r="LCN23" i="8"/>
  <c r="LCM23" i="8"/>
  <c r="LCL23" i="8"/>
  <c r="LCK23" i="8"/>
  <c r="LCJ23" i="8"/>
  <c r="LCI23" i="8"/>
  <c r="LCH23" i="8"/>
  <c r="LCG23" i="8"/>
  <c r="LCF23" i="8"/>
  <c r="LCE23" i="8"/>
  <c r="LCD23" i="8"/>
  <c r="LCC23" i="8"/>
  <c r="LCB23" i="8"/>
  <c r="LCA23" i="8"/>
  <c r="LBZ23" i="8"/>
  <c r="LBY23" i="8"/>
  <c r="LBX23" i="8"/>
  <c r="LBW23" i="8"/>
  <c r="LBV23" i="8"/>
  <c r="LBU23" i="8"/>
  <c r="LBT23" i="8"/>
  <c r="LBS23" i="8"/>
  <c r="LBR23" i="8"/>
  <c r="LBQ23" i="8"/>
  <c r="LBP23" i="8"/>
  <c r="LBO23" i="8"/>
  <c r="LBN23" i="8"/>
  <c r="LBM23" i="8"/>
  <c r="LBL23" i="8"/>
  <c r="LBK23" i="8"/>
  <c r="LBJ23" i="8"/>
  <c r="LBI23" i="8"/>
  <c r="LBH23" i="8"/>
  <c r="LBG23" i="8"/>
  <c r="LBF23" i="8"/>
  <c r="LBE23" i="8"/>
  <c r="LBD23" i="8"/>
  <c r="LBC23" i="8"/>
  <c r="LBB23" i="8"/>
  <c r="LBA23" i="8"/>
  <c r="LAZ23" i="8"/>
  <c r="LAY23" i="8"/>
  <c r="LAX23" i="8"/>
  <c r="LAW23" i="8"/>
  <c r="LAV23" i="8"/>
  <c r="LAU23" i="8"/>
  <c r="LAT23" i="8"/>
  <c r="LAS23" i="8"/>
  <c r="LAR23" i="8"/>
  <c r="LAQ23" i="8"/>
  <c r="LAP23" i="8"/>
  <c r="LAO23" i="8"/>
  <c r="LAN23" i="8"/>
  <c r="LAM23" i="8"/>
  <c r="LAL23" i="8"/>
  <c r="LAK23" i="8"/>
  <c r="LAJ23" i="8"/>
  <c r="LAI23" i="8"/>
  <c r="LAH23" i="8"/>
  <c r="LAG23" i="8"/>
  <c r="LAF23" i="8"/>
  <c r="LAE23" i="8"/>
  <c r="LAD23" i="8"/>
  <c r="LAC23" i="8"/>
  <c r="LAB23" i="8"/>
  <c r="LAA23" i="8"/>
  <c r="KZZ23" i="8"/>
  <c r="KZY23" i="8"/>
  <c r="KZX23" i="8"/>
  <c r="KZW23" i="8"/>
  <c r="KZV23" i="8"/>
  <c r="KZU23" i="8"/>
  <c r="KZT23" i="8"/>
  <c r="KZS23" i="8"/>
  <c r="KZR23" i="8"/>
  <c r="KZQ23" i="8"/>
  <c r="KZP23" i="8"/>
  <c r="KZO23" i="8"/>
  <c r="KZN23" i="8"/>
  <c r="KZM23" i="8"/>
  <c r="KZL23" i="8"/>
  <c r="KZK23" i="8"/>
  <c r="KZJ23" i="8"/>
  <c r="KZI23" i="8"/>
  <c r="KZH23" i="8"/>
  <c r="KZG23" i="8"/>
  <c r="KZF23" i="8"/>
  <c r="KZE23" i="8"/>
  <c r="KZD23" i="8"/>
  <c r="KZC23" i="8"/>
  <c r="KZB23" i="8"/>
  <c r="KZA23" i="8"/>
  <c r="KYZ23" i="8"/>
  <c r="KYY23" i="8"/>
  <c r="KYX23" i="8"/>
  <c r="KYW23" i="8"/>
  <c r="KYV23" i="8"/>
  <c r="KYU23" i="8"/>
  <c r="KYT23" i="8"/>
  <c r="KYS23" i="8"/>
  <c r="KYR23" i="8"/>
  <c r="KYQ23" i="8"/>
  <c r="KYP23" i="8"/>
  <c r="KYO23" i="8"/>
  <c r="KYN23" i="8"/>
  <c r="KYM23" i="8"/>
  <c r="KYL23" i="8"/>
  <c r="KYK23" i="8"/>
  <c r="KYJ23" i="8"/>
  <c r="KYI23" i="8"/>
  <c r="KYH23" i="8"/>
  <c r="KYG23" i="8"/>
  <c r="KYF23" i="8"/>
  <c r="KYE23" i="8"/>
  <c r="KYD23" i="8"/>
  <c r="KYC23" i="8"/>
  <c r="KYB23" i="8"/>
  <c r="KYA23" i="8"/>
  <c r="KXZ23" i="8"/>
  <c r="KXY23" i="8"/>
  <c r="KXX23" i="8"/>
  <c r="KXW23" i="8"/>
  <c r="KXV23" i="8"/>
  <c r="KXU23" i="8"/>
  <c r="KXT23" i="8"/>
  <c r="KXS23" i="8"/>
  <c r="KXR23" i="8"/>
  <c r="KXQ23" i="8"/>
  <c r="KXP23" i="8"/>
  <c r="KXO23" i="8"/>
  <c r="KXN23" i="8"/>
  <c r="KXM23" i="8"/>
  <c r="KXL23" i="8"/>
  <c r="KXK23" i="8"/>
  <c r="KXJ23" i="8"/>
  <c r="KXI23" i="8"/>
  <c r="KXH23" i="8"/>
  <c r="KXG23" i="8"/>
  <c r="KXF23" i="8"/>
  <c r="KXE23" i="8"/>
  <c r="KXD23" i="8"/>
  <c r="KXC23" i="8"/>
  <c r="KXB23" i="8"/>
  <c r="KXA23" i="8"/>
  <c r="KWZ23" i="8"/>
  <c r="KWY23" i="8"/>
  <c r="KWX23" i="8"/>
  <c r="KWW23" i="8"/>
  <c r="KWV23" i="8"/>
  <c r="KWU23" i="8"/>
  <c r="KWT23" i="8"/>
  <c r="KWS23" i="8"/>
  <c r="KWR23" i="8"/>
  <c r="KWQ23" i="8"/>
  <c r="KWP23" i="8"/>
  <c r="KWO23" i="8"/>
  <c r="KWN23" i="8"/>
  <c r="KWM23" i="8"/>
  <c r="KWL23" i="8"/>
  <c r="KWK23" i="8"/>
  <c r="KWJ23" i="8"/>
  <c r="KWI23" i="8"/>
  <c r="KWH23" i="8"/>
  <c r="KWG23" i="8"/>
  <c r="KWF23" i="8"/>
  <c r="KWE23" i="8"/>
  <c r="KWD23" i="8"/>
  <c r="KWC23" i="8"/>
  <c r="KWB23" i="8"/>
  <c r="KWA23" i="8"/>
  <c r="KVZ23" i="8"/>
  <c r="KVY23" i="8"/>
  <c r="KVX23" i="8"/>
  <c r="KVW23" i="8"/>
  <c r="KVV23" i="8"/>
  <c r="KVU23" i="8"/>
  <c r="KVT23" i="8"/>
  <c r="KVS23" i="8"/>
  <c r="KVR23" i="8"/>
  <c r="KVQ23" i="8"/>
  <c r="KVP23" i="8"/>
  <c r="KVO23" i="8"/>
  <c r="KVN23" i="8"/>
  <c r="KVM23" i="8"/>
  <c r="KVL23" i="8"/>
  <c r="KVK23" i="8"/>
  <c r="KVJ23" i="8"/>
  <c r="KVI23" i="8"/>
  <c r="KVH23" i="8"/>
  <c r="KVG23" i="8"/>
  <c r="KVF23" i="8"/>
  <c r="KVE23" i="8"/>
  <c r="KVD23" i="8"/>
  <c r="KVC23" i="8"/>
  <c r="KVB23" i="8"/>
  <c r="KVA23" i="8"/>
  <c r="KUZ23" i="8"/>
  <c r="KUY23" i="8"/>
  <c r="KUX23" i="8"/>
  <c r="KUW23" i="8"/>
  <c r="KUV23" i="8"/>
  <c r="KUU23" i="8"/>
  <c r="KUT23" i="8"/>
  <c r="KUS23" i="8"/>
  <c r="KUR23" i="8"/>
  <c r="KUQ23" i="8"/>
  <c r="KUP23" i="8"/>
  <c r="KUO23" i="8"/>
  <c r="KUN23" i="8"/>
  <c r="KUM23" i="8"/>
  <c r="KUL23" i="8"/>
  <c r="KUK23" i="8"/>
  <c r="KUJ23" i="8"/>
  <c r="KUI23" i="8"/>
  <c r="KUH23" i="8"/>
  <c r="KUG23" i="8"/>
  <c r="KUF23" i="8"/>
  <c r="KUE23" i="8"/>
  <c r="KUD23" i="8"/>
  <c r="KUC23" i="8"/>
  <c r="KUB23" i="8"/>
  <c r="KUA23" i="8"/>
  <c r="KTZ23" i="8"/>
  <c r="KTY23" i="8"/>
  <c r="KTX23" i="8"/>
  <c r="KTW23" i="8"/>
  <c r="KTV23" i="8"/>
  <c r="KTU23" i="8"/>
  <c r="KTT23" i="8"/>
  <c r="KTS23" i="8"/>
  <c r="KTR23" i="8"/>
  <c r="KTQ23" i="8"/>
  <c r="KTP23" i="8"/>
  <c r="KTO23" i="8"/>
  <c r="KTN23" i="8"/>
  <c r="KTM23" i="8"/>
  <c r="KTL23" i="8"/>
  <c r="KTK23" i="8"/>
  <c r="KTJ23" i="8"/>
  <c r="KTI23" i="8"/>
  <c r="KTH23" i="8"/>
  <c r="KTG23" i="8"/>
  <c r="KTF23" i="8"/>
  <c r="KTE23" i="8"/>
  <c r="KTD23" i="8"/>
  <c r="KTC23" i="8"/>
  <c r="KTB23" i="8"/>
  <c r="KTA23" i="8"/>
  <c r="KSZ23" i="8"/>
  <c r="KSY23" i="8"/>
  <c r="KSX23" i="8"/>
  <c r="KSW23" i="8"/>
  <c r="KSV23" i="8"/>
  <c r="KSU23" i="8"/>
  <c r="KST23" i="8"/>
  <c r="KSS23" i="8"/>
  <c r="KSR23" i="8"/>
  <c r="KSQ23" i="8"/>
  <c r="KSP23" i="8"/>
  <c r="KSO23" i="8"/>
  <c r="KSN23" i="8"/>
  <c r="KSM23" i="8"/>
  <c r="KSL23" i="8"/>
  <c r="KSK23" i="8"/>
  <c r="KSJ23" i="8"/>
  <c r="KSI23" i="8"/>
  <c r="KSH23" i="8"/>
  <c r="KSG23" i="8"/>
  <c r="KSF23" i="8"/>
  <c r="KSE23" i="8"/>
  <c r="KSD23" i="8"/>
  <c r="KSC23" i="8"/>
  <c r="KSB23" i="8"/>
  <c r="KSA23" i="8"/>
  <c r="KRZ23" i="8"/>
  <c r="KRY23" i="8"/>
  <c r="KRX23" i="8"/>
  <c r="KRW23" i="8"/>
  <c r="KRV23" i="8"/>
  <c r="KRU23" i="8"/>
  <c r="KRT23" i="8"/>
  <c r="KRS23" i="8"/>
  <c r="KRR23" i="8"/>
  <c r="KRQ23" i="8"/>
  <c r="KRP23" i="8"/>
  <c r="KRO23" i="8"/>
  <c r="KRN23" i="8"/>
  <c r="KRM23" i="8"/>
  <c r="KRL23" i="8"/>
  <c r="KRK23" i="8"/>
  <c r="KRJ23" i="8"/>
  <c r="KRI23" i="8"/>
  <c r="KRH23" i="8"/>
  <c r="KRG23" i="8"/>
  <c r="KRF23" i="8"/>
  <c r="KRE23" i="8"/>
  <c r="KRD23" i="8"/>
  <c r="KRC23" i="8"/>
  <c r="KRB23" i="8"/>
  <c r="KRA23" i="8"/>
  <c r="KQZ23" i="8"/>
  <c r="KQY23" i="8"/>
  <c r="KQX23" i="8"/>
  <c r="KQW23" i="8"/>
  <c r="KQV23" i="8"/>
  <c r="KQU23" i="8"/>
  <c r="KQT23" i="8"/>
  <c r="KQS23" i="8"/>
  <c r="KQR23" i="8"/>
  <c r="KQQ23" i="8"/>
  <c r="KQP23" i="8"/>
  <c r="KQO23" i="8"/>
  <c r="KQN23" i="8"/>
  <c r="KQM23" i="8"/>
  <c r="KQL23" i="8"/>
  <c r="KQK23" i="8"/>
  <c r="KQJ23" i="8"/>
  <c r="KQI23" i="8"/>
  <c r="KQH23" i="8"/>
  <c r="KQG23" i="8"/>
  <c r="KQF23" i="8"/>
  <c r="KQE23" i="8"/>
  <c r="KQD23" i="8"/>
  <c r="KQC23" i="8"/>
  <c r="KQB23" i="8"/>
  <c r="KQA23" i="8"/>
  <c r="KPZ23" i="8"/>
  <c r="KPY23" i="8"/>
  <c r="KPX23" i="8"/>
  <c r="KPW23" i="8"/>
  <c r="KPV23" i="8"/>
  <c r="KPU23" i="8"/>
  <c r="KPT23" i="8"/>
  <c r="KPS23" i="8"/>
  <c r="KPR23" i="8"/>
  <c r="KPQ23" i="8"/>
  <c r="KPP23" i="8"/>
  <c r="KPO23" i="8"/>
  <c r="KPN23" i="8"/>
  <c r="KPM23" i="8"/>
  <c r="KPL23" i="8"/>
  <c r="KPK23" i="8"/>
  <c r="KPJ23" i="8"/>
  <c r="KPI23" i="8"/>
  <c r="KPH23" i="8"/>
  <c r="KPG23" i="8"/>
  <c r="KPF23" i="8"/>
  <c r="KPE23" i="8"/>
  <c r="KPD23" i="8"/>
  <c r="KPC23" i="8"/>
  <c r="KPB23" i="8"/>
  <c r="KPA23" i="8"/>
  <c r="KOZ23" i="8"/>
  <c r="KOY23" i="8"/>
  <c r="KOX23" i="8"/>
  <c r="KOW23" i="8"/>
  <c r="KOV23" i="8"/>
  <c r="KOU23" i="8"/>
  <c r="KOT23" i="8"/>
  <c r="KOS23" i="8"/>
  <c r="KOR23" i="8"/>
  <c r="KOQ23" i="8"/>
  <c r="KOP23" i="8"/>
  <c r="KOO23" i="8"/>
  <c r="KON23" i="8"/>
  <c r="KOM23" i="8"/>
  <c r="KOL23" i="8"/>
  <c r="KOK23" i="8"/>
  <c r="KOJ23" i="8"/>
  <c r="KOI23" i="8"/>
  <c r="KOH23" i="8"/>
  <c r="KOG23" i="8"/>
  <c r="KOF23" i="8"/>
  <c r="KOE23" i="8"/>
  <c r="KOD23" i="8"/>
  <c r="KOC23" i="8"/>
  <c r="KOB23" i="8"/>
  <c r="KOA23" i="8"/>
  <c r="KNZ23" i="8"/>
  <c r="KNY23" i="8"/>
  <c r="KNX23" i="8"/>
  <c r="KNW23" i="8"/>
  <c r="KNV23" i="8"/>
  <c r="KNU23" i="8"/>
  <c r="KNT23" i="8"/>
  <c r="KNS23" i="8"/>
  <c r="KNR23" i="8"/>
  <c r="KNQ23" i="8"/>
  <c r="KNP23" i="8"/>
  <c r="KNO23" i="8"/>
  <c r="KNN23" i="8"/>
  <c r="KNM23" i="8"/>
  <c r="KNL23" i="8"/>
  <c r="KNK23" i="8"/>
  <c r="KNJ23" i="8"/>
  <c r="KNI23" i="8"/>
  <c r="KNH23" i="8"/>
  <c r="KNG23" i="8"/>
  <c r="KNF23" i="8"/>
  <c r="KNE23" i="8"/>
  <c r="KND23" i="8"/>
  <c r="KNC23" i="8"/>
  <c r="KNB23" i="8"/>
  <c r="KNA23" i="8"/>
  <c r="KMZ23" i="8"/>
  <c r="KMY23" i="8"/>
  <c r="KMX23" i="8"/>
  <c r="KMW23" i="8"/>
  <c r="KMV23" i="8"/>
  <c r="KMU23" i="8"/>
  <c r="KMT23" i="8"/>
  <c r="KMS23" i="8"/>
  <c r="KMR23" i="8"/>
  <c r="KMQ23" i="8"/>
  <c r="KMP23" i="8"/>
  <c r="KMO23" i="8"/>
  <c r="KMN23" i="8"/>
  <c r="KMM23" i="8"/>
  <c r="KML23" i="8"/>
  <c r="KMK23" i="8"/>
  <c r="KMJ23" i="8"/>
  <c r="KMI23" i="8"/>
  <c r="KMH23" i="8"/>
  <c r="KMG23" i="8"/>
  <c r="KMF23" i="8"/>
  <c r="KME23" i="8"/>
  <c r="KMD23" i="8"/>
  <c r="KMC23" i="8"/>
  <c r="KMB23" i="8"/>
  <c r="KMA23" i="8"/>
  <c r="KLZ23" i="8"/>
  <c r="KLY23" i="8"/>
  <c r="KLX23" i="8"/>
  <c r="KLW23" i="8"/>
  <c r="KLV23" i="8"/>
  <c r="KLU23" i="8"/>
  <c r="KLT23" i="8"/>
  <c r="KLS23" i="8"/>
  <c r="KLR23" i="8"/>
  <c r="KLQ23" i="8"/>
  <c r="KLP23" i="8"/>
  <c r="KLO23" i="8"/>
  <c r="KLN23" i="8"/>
  <c r="KLM23" i="8"/>
  <c r="KLL23" i="8"/>
  <c r="KLK23" i="8"/>
  <c r="KLJ23" i="8"/>
  <c r="KLI23" i="8"/>
  <c r="KLH23" i="8"/>
  <c r="KLG23" i="8"/>
  <c r="KLF23" i="8"/>
  <c r="KLE23" i="8"/>
  <c r="KLD23" i="8"/>
  <c r="KLC23" i="8"/>
  <c r="KLB23" i="8"/>
  <c r="KLA23" i="8"/>
  <c r="KKZ23" i="8"/>
  <c r="KKY23" i="8"/>
  <c r="KKX23" i="8"/>
  <c r="KKW23" i="8"/>
  <c r="KKV23" i="8"/>
  <c r="KKU23" i="8"/>
  <c r="KKT23" i="8"/>
  <c r="KKS23" i="8"/>
  <c r="KKR23" i="8"/>
  <c r="KKQ23" i="8"/>
  <c r="KKP23" i="8"/>
  <c r="KKO23" i="8"/>
  <c r="KKN23" i="8"/>
  <c r="KKM23" i="8"/>
  <c r="KKL23" i="8"/>
  <c r="KKK23" i="8"/>
  <c r="KKJ23" i="8"/>
  <c r="KKI23" i="8"/>
  <c r="KKH23" i="8"/>
  <c r="KKG23" i="8"/>
  <c r="KKF23" i="8"/>
  <c r="KKE23" i="8"/>
  <c r="KKD23" i="8"/>
  <c r="KKC23" i="8"/>
  <c r="KKB23" i="8"/>
  <c r="KKA23" i="8"/>
  <c r="KJZ23" i="8"/>
  <c r="KJY23" i="8"/>
  <c r="KJX23" i="8"/>
  <c r="KJW23" i="8"/>
  <c r="KJV23" i="8"/>
  <c r="KJU23" i="8"/>
  <c r="KJT23" i="8"/>
  <c r="KJS23" i="8"/>
  <c r="KJR23" i="8"/>
  <c r="KJQ23" i="8"/>
  <c r="KJP23" i="8"/>
  <c r="KJO23" i="8"/>
  <c r="KJN23" i="8"/>
  <c r="KJM23" i="8"/>
  <c r="KJL23" i="8"/>
  <c r="KJK23" i="8"/>
  <c r="KJJ23" i="8"/>
  <c r="KJI23" i="8"/>
  <c r="KJH23" i="8"/>
  <c r="KJG23" i="8"/>
  <c r="KJF23" i="8"/>
  <c r="KJE23" i="8"/>
  <c r="KJD23" i="8"/>
  <c r="KJC23" i="8"/>
  <c r="KJB23" i="8"/>
  <c r="KJA23" i="8"/>
  <c r="KIZ23" i="8"/>
  <c r="KIY23" i="8"/>
  <c r="KIX23" i="8"/>
  <c r="KIW23" i="8"/>
  <c r="KIV23" i="8"/>
  <c r="KIU23" i="8"/>
  <c r="KIT23" i="8"/>
  <c r="KIS23" i="8"/>
  <c r="KIR23" i="8"/>
  <c r="KIQ23" i="8"/>
  <c r="KIP23" i="8"/>
  <c r="KIO23" i="8"/>
  <c r="KIN23" i="8"/>
  <c r="KIM23" i="8"/>
  <c r="KIL23" i="8"/>
  <c r="KIK23" i="8"/>
  <c r="KIJ23" i="8"/>
  <c r="KII23" i="8"/>
  <c r="KIH23" i="8"/>
  <c r="KIG23" i="8"/>
  <c r="KIF23" i="8"/>
  <c r="KIE23" i="8"/>
  <c r="KID23" i="8"/>
  <c r="KIC23" i="8"/>
  <c r="KIB23" i="8"/>
  <c r="KIA23" i="8"/>
  <c r="KHZ23" i="8"/>
  <c r="KHY23" i="8"/>
  <c r="KHX23" i="8"/>
  <c r="KHW23" i="8"/>
  <c r="KHV23" i="8"/>
  <c r="KHU23" i="8"/>
  <c r="KHT23" i="8"/>
  <c r="KHS23" i="8"/>
  <c r="KHR23" i="8"/>
  <c r="KHQ23" i="8"/>
  <c r="KHP23" i="8"/>
  <c r="KHO23" i="8"/>
  <c r="KHN23" i="8"/>
  <c r="KHM23" i="8"/>
  <c r="KHL23" i="8"/>
  <c r="KHK23" i="8"/>
  <c r="KHJ23" i="8"/>
  <c r="KHI23" i="8"/>
  <c r="KHH23" i="8"/>
  <c r="KHG23" i="8"/>
  <c r="KHF23" i="8"/>
  <c r="KHE23" i="8"/>
  <c r="KHD23" i="8"/>
  <c r="KHC23" i="8"/>
  <c r="KHB23" i="8"/>
  <c r="KHA23" i="8"/>
  <c r="KGZ23" i="8"/>
  <c r="KGY23" i="8"/>
  <c r="KGX23" i="8"/>
  <c r="KGW23" i="8"/>
  <c r="KGV23" i="8"/>
  <c r="KGU23" i="8"/>
  <c r="KGT23" i="8"/>
  <c r="KGS23" i="8"/>
  <c r="KGR23" i="8"/>
  <c r="KGQ23" i="8"/>
  <c r="KGP23" i="8"/>
  <c r="KGO23" i="8"/>
  <c r="KGN23" i="8"/>
  <c r="KGM23" i="8"/>
  <c r="KGL23" i="8"/>
  <c r="KGK23" i="8"/>
  <c r="KGJ23" i="8"/>
  <c r="KGI23" i="8"/>
  <c r="KGH23" i="8"/>
  <c r="KGG23" i="8"/>
  <c r="KGF23" i="8"/>
  <c r="KGE23" i="8"/>
  <c r="KGD23" i="8"/>
  <c r="KGC23" i="8"/>
  <c r="KGB23" i="8"/>
  <c r="KGA23" i="8"/>
  <c r="KFZ23" i="8"/>
  <c r="KFY23" i="8"/>
  <c r="KFX23" i="8"/>
  <c r="KFW23" i="8"/>
  <c r="KFV23" i="8"/>
  <c r="KFU23" i="8"/>
  <c r="KFT23" i="8"/>
  <c r="KFS23" i="8"/>
  <c r="KFR23" i="8"/>
  <c r="KFQ23" i="8"/>
  <c r="KFP23" i="8"/>
  <c r="KFO23" i="8"/>
  <c r="KFN23" i="8"/>
  <c r="KFM23" i="8"/>
  <c r="KFL23" i="8"/>
  <c r="KFK23" i="8"/>
  <c r="KFJ23" i="8"/>
  <c r="KFI23" i="8"/>
  <c r="KFH23" i="8"/>
  <c r="KFG23" i="8"/>
  <c r="KFF23" i="8"/>
  <c r="KFE23" i="8"/>
  <c r="KFD23" i="8"/>
  <c r="KFC23" i="8"/>
  <c r="KFB23" i="8"/>
  <c r="KFA23" i="8"/>
  <c r="KEZ23" i="8"/>
  <c r="KEY23" i="8"/>
  <c r="KEX23" i="8"/>
  <c r="KEW23" i="8"/>
  <c r="KEV23" i="8"/>
  <c r="KEU23" i="8"/>
  <c r="KET23" i="8"/>
  <c r="KES23" i="8"/>
  <c r="KER23" i="8"/>
  <c r="KEQ23" i="8"/>
  <c r="KEP23" i="8"/>
  <c r="KEO23" i="8"/>
  <c r="KEN23" i="8"/>
  <c r="KEM23" i="8"/>
  <c r="KEL23" i="8"/>
  <c r="KEK23" i="8"/>
  <c r="KEJ23" i="8"/>
  <c r="KEI23" i="8"/>
  <c r="KEH23" i="8"/>
  <c r="KEG23" i="8"/>
  <c r="KEF23" i="8"/>
  <c r="KEE23" i="8"/>
  <c r="KED23" i="8"/>
  <c r="KEC23" i="8"/>
  <c r="KEB23" i="8"/>
  <c r="KEA23" i="8"/>
  <c r="KDZ23" i="8"/>
  <c r="KDY23" i="8"/>
  <c r="KDX23" i="8"/>
  <c r="KDW23" i="8"/>
  <c r="KDV23" i="8"/>
  <c r="KDU23" i="8"/>
  <c r="KDT23" i="8"/>
  <c r="KDS23" i="8"/>
  <c r="KDR23" i="8"/>
  <c r="KDQ23" i="8"/>
  <c r="KDP23" i="8"/>
  <c r="KDO23" i="8"/>
  <c r="KDN23" i="8"/>
  <c r="KDM23" i="8"/>
  <c r="KDL23" i="8"/>
  <c r="KDK23" i="8"/>
  <c r="KDJ23" i="8"/>
  <c r="KDI23" i="8"/>
  <c r="KDH23" i="8"/>
  <c r="KDG23" i="8"/>
  <c r="KDF23" i="8"/>
  <c r="KDE23" i="8"/>
  <c r="KDD23" i="8"/>
  <c r="KDC23" i="8"/>
  <c r="KDB23" i="8"/>
  <c r="KDA23" i="8"/>
  <c r="KCZ23" i="8"/>
  <c r="KCY23" i="8"/>
  <c r="KCX23" i="8"/>
  <c r="KCW23" i="8"/>
  <c r="KCV23" i="8"/>
  <c r="KCU23" i="8"/>
  <c r="KCT23" i="8"/>
  <c r="KCS23" i="8"/>
  <c r="KCR23" i="8"/>
  <c r="KCQ23" i="8"/>
  <c r="KCP23" i="8"/>
  <c r="KCO23" i="8"/>
  <c r="KCN23" i="8"/>
  <c r="KCM23" i="8"/>
  <c r="KCL23" i="8"/>
  <c r="KCK23" i="8"/>
  <c r="KCJ23" i="8"/>
  <c r="KCI23" i="8"/>
  <c r="KCH23" i="8"/>
  <c r="KCG23" i="8"/>
  <c r="KCF23" i="8"/>
  <c r="KCE23" i="8"/>
  <c r="KCD23" i="8"/>
  <c r="KCC23" i="8"/>
  <c r="KCB23" i="8"/>
  <c r="KCA23" i="8"/>
  <c r="KBZ23" i="8"/>
  <c r="KBY23" i="8"/>
  <c r="KBX23" i="8"/>
  <c r="KBW23" i="8"/>
  <c r="KBV23" i="8"/>
  <c r="KBU23" i="8"/>
  <c r="KBT23" i="8"/>
  <c r="KBS23" i="8"/>
  <c r="KBR23" i="8"/>
  <c r="KBQ23" i="8"/>
  <c r="KBP23" i="8"/>
  <c r="KBO23" i="8"/>
  <c r="KBN23" i="8"/>
  <c r="KBM23" i="8"/>
  <c r="KBL23" i="8"/>
  <c r="KBK23" i="8"/>
  <c r="KBJ23" i="8"/>
  <c r="KBI23" i="8"/>
  <c r="KBH23" i="8"/>
  <c r="KBG23" i="8"/>
  <c r="KBF23" i="8"/>
  <c r="KBE23" i="8"/>
  <c r="KBD23" i="8"/>
  <c r="KBC23" i="8"/>
  <c r="KBB23" i="8"/>
  <c r="KBA23" i="8"/>
  <c r="KAZ23" i="8"/>
  <c r="KAY23" i="8"/>
  <c r="KAX23" i="8"/>
  <c r="KAW23" i="8"/>
  <c r="KAV23" i="8"/>
  <c r="KAU23" i="8"/>
  <c r="KAT23" i="8"/>
  <c r="KAS23" i="8"/>
  <c r="KAR23" i="8"/>
  <c r="KAQ23" i="8"/>
  <c r="KAP23" i="8"/>
  <c r="KAO23" i="8"/>
  <c r="KAN23" i="8"/>
  <c r="KAM23" i="8"/>
  <c r="KAL23" i="8"/>
  <c r="KAK23" i="8"/>
  <c r="KAJ23" i="8"/>
  <c r="KAI23" i="8"/>
  <c r="KAH23" i="8"/>
  <c r="KAG23" i="8"/>
  <c r="KAF23" i="8"/>
  <c r="KAE23" i="8"/>
  <c r="KAD23" i="8"/>
  <c r="KAC23" i="8"/>
  <c r="KAB23" i="8"/>
  <c r="KAA23" i="8"/>
  <c r="JZZ23" i="8"/>
  <c r="JZY23" i="8"/>
  <c r="JZX23" i="8"/>
  <c r="JZW23" i="8"/>
  <c r="JZV23" i="8"/>
  <c r="JZU23" i="8"/>
  <c r="JZT23" i="8"/>
  <c r="JZS23" i="8"/>
  <c r="JZR23" i="8"/>
  <c r="JZQ23" i="8"/>
  <c r="JZP23" i="8"/>
  <c r="JZO23" i="8"/>
  <c r="JZN23" i="8"/>
  <c r="JZM23" i="8"/>
  <c r="JZL23" i="8"/>
  <c r="JZK23" i="8"/>
  <c r="JZJ23" i="8"/>
  <c r="JZI23" i="8"/>
  <c r="JZH23" i="8"/>
  <c r="JZG23" i="8"/>
  <c r="JZF23" i="8"/>
  <c r="JZE23" i="8"/>
  <c r="JZD23" i="8"/>
  <c r="JZC23" i="8"/>
  <c r="JZB23" i="8"/>
  <c r="JZA23" i="8"/>
  <c r="JYZ23" i="8"/>
  <c r="JYY23" i="8"/>
  <c r="JYX23" i="8"/>
  <c r="JYW23" i="8"/>
  <c r="JYV23" i="8"/>
  <c r="JYU23" i="8"/>
  <c r="JYT23" i="8"/>
  <c r="JYS23" i="8"/>
  <c r="JYR23" i="8"/>
  <c r="JYQ23" i="8"/>
  <c r="JYP23" i="8"/>
  <c r="JYO23" i="8"/>
  <c r="JYN23" i="8"/>
  <c r="JYM23" i="8"/>
  <c r="JYL23" i="8"/>
  <c r="JYK23" i="8"/>
  <c r="JYJ23" i="8"/>
  <c r="JYI23" i="8"/>
  <c r="JYH23" i="8"/>
  <c r="JYG23" i="8"/>
  <c r="JYF23" i="8"/>
  <c r="JYE23" i="8"/>
  <c r="JYD23" i="8"/>
  <c r="JYC23" i="8"/>
  <c r="JYB23" i="8"/>
  <c r="JYA23" i="8"/>
  <c r="JXZ23" i="8"/>
  <c r="JXY23" i="8"/>
  <c r="JXX23" i="8"/>
  <c r="JXW23" i="8"/>
  <c r="JXV23" i="8"/>
  <c r="JXU23" i="8"/>
  <c r="JXT23" i="8"/>
  <c r="JXS23" i="8"/>
  <c r="JXR23" i="8"/>
  <c r="JXQ23" i="8"/>
  <c r="JXP23" i="8"/>
  <c r="JXO23" i="8"/>
  <c r="JXN23" i="8"/>
  <c r="JXM23" i="8"/>
  <c r="JXL23" i="8"/>
  <c r="JXK23" i="8"/>
  <c r="JXJ23" i="8"/>
  <c r="JXI23" i="8"/>
  <c r="JXH23" i="8"/>
  <c r="JXG23" i="8"/>
  <c r="JXF23" i="8"/>
  <c r="JXE23" i="8"/>
  <c r="JXD23" i="8"/>
  <c r="JXC23" i="8"/>
  <c r="JXB23" i="8"/>
  <c r="JXA23" i="8"/>
  <c r="JWZ23" i="8"/>
  <c r="JWY23" i="8"/>
  <c r="JWX23" i="8"/>
  <c r="JWW23" i="8"/>
  <c r="JWV23" i="8"/>
  <c r="JWU23" i="8"/>
  <c r="JWT23" i="8"/>
  <c r="JWS23" i="8"/>
  <c r="JWR23" i="8"/>
  <c r="JWQ23" i="8"/>
  <c r="JWP23" i="8"/>
  <c r="JWO23" i="8"/>
  <c r="JWN23" i="8"/>
  <c r="JWM23" i="8"/>
  <c r="JWL23" i="8"/>
  <c r="JWK23" i="8"/>
  <c r="JWJ23" i="8"/>
  <c r="JWI23" i="8"/>
  <c r="JWH23" i="8"/>
  <c r="JWG23" i="8"/>
  <c r="JWF23" i="8"/>
  <c r="JWE23" i="8"/>
  <c r="JWD23" i="8"/>
  <c r="JWC23" i="8"/>
  <c r="JWB23" i="8"/>
  <c r="JWA23" i="8"/>
  <c r="JVZ23" i="8"/>
  <c r="JVY23" i="8"/>
  <c r="JVX23" i="8"/>
  <c r="JVW23" i="8"/>
  <c r="JVV23" i="8"/>
  <c r="JVU23" i="8"/>
  <c r="JVT23" i="8"/>
  <c r="JVS23" i="8"/>
  <c r="JVR23" i="8"/>
  <c r="JVQ23" i="8"/>
  <c r="JVP23" i="8"/>
  <c r="JVO23" i="8"/>
  <c r="JVN23" i="8"/>
  <c r="JVM23" i="8"/>
  <c r="JVL23" i="8"/>
  <c r="JVK23" i="8"/>
  <c r="JVJ23" i="8"/>
  <c r="JVI23" i="8"/>
  <c r="JVH23" i="8"/>
  <c r="JVG23" i="8"/>
  <c r="JVF23" i="8"/>
  <c r="JVE23" i="8"/>
  <c r="JVD23" i="8"/>
  <c r="JVC23" i="8"/>
  <c r="JVB23" i="8"/>
  <c r="JVA23" i="8"/>
  <c r="JUZ23" i="8"/>
  <c r="JUY23" i="8"/>
  <c r="JUX23" i="8"/>
  <c r="JUW23" i="8"/>
  <c r="JUV23" i="8"/>
  <c r="JUU23" i="8"/>
  <c r="JUT23" i="8"/>
  <c r="JUS23" i="8"/>
  <c r="JUR23" i="8"/>
  <c r="JUQ23" i="8"/>
  <c r="JUP23" i="8"/>
  <c r="JUO23" i="8"/>
  <c r="JUN23" i="8"/>
  <c r="JUM23" i="8"/>
  <c r="JUL23" i="8"/>
  <c r="JUK23" i="8"/>
  <c r="JUJ23" i="8"/>
  <c r="JUI23" i="8"/>
  <c r="JUH23" i="8"/>
  <c r="JUG23" i="8"/>
  <c r="JUF23" i="8"/>
  <c r="JUE23" i="8"/>
  <c r="JUD23" i="8"/>
  <c r="JUC23" i="8"/>
  <c r="JUB23" i="8"/>
  <c r="JUA23" i="8"/>
  <c r="JTZ23" i="8"/>
  <c r="JTY23" i="8"/>
  <c r="JTX23" i="8"/>
  <c r="JTW23" i="8"/>
  <c r="JTV23" i="8"/>
  <c r="JTU23" i="8"/>
  <c r="JTT23" i="8"/>
  <c r="JTS23" i="8"/>
  <c r="JTR23" i="8"/>
  <c r="JTQ23" i="8"/>
  <c r="JTP23" i="8"/>
  <c r="JTO23" i="8"/>
  <c r="JTN23" i="8"/>
  <c r="JTM23" i="8"/>
  <c r="JTL23" i="8"/>
  <c r="JTK23" i="8"/>
  <c r="JTJ23" i="8"/>
  <c r="JTI23" i="8"/>
  <c r="JTH23" i="8"/>
  <c r="JTG23" i="8"/>
  <c r="JTF23" i="8"/>
  <c r="JTE23" i="8"/>
  <c r="JTD23" i="8"/>
  <c r="JTC23" i="8"/>
  <c r="JTB23" i="8"/>
  <c r="JTA23" i="8"/>
  <c r="JSZ23" i="8"/>
  <c r="JSY23" i="8"/>
  <c r="JSX23" i="8"/>
  <c r="JSW23" i="8"/>
  <c r="JSV23" i="8"/>
  <c r="JSU23" i="8"/>
  <c r="JST23" i="8"/>
  <c r="JSS23" i="8"/>
  <c r="JSR23" i="8"/>
  <c r="JSQ23" i="8"/>
  <c r="JSP23" i="8"/>
  <c r="JSO23" i="8"/>
  <c r="JSN23" i="8"/>
  <c r="JSM23" i="8"/>
  <c r="JSL23" i="8"/>
  <c r="JSK23" i="8"/>
  <c r="JSJ23" i="8"/>
  <c r="JSI23" i="8"/>
  <c r="JSH23" i="8"/>
  <c r="JSG23" i="8"/>
  <c r="JSF23" i="8"/>
  <c r="JSE23" i="8"/>
  <c r="JSD23" i="8"/>
  <c r="JSC23" i="8"/>
  <c r="JSB23" i="8"/>
  <c r="JSA23" i="8"/>
  <c r="JRZ23" i="8"/>
  <c r="JRY23" i="8"/>
  <c r="JRX23" i="8"/>
  <c r="JRW23" i="8"/>
  <c r="JRV23" i="8"/>
  <c r="JRU23" i="8"/>
  <c r="JRT23" i="8"/>
  <c r="JRS23" i="8"/>
  <c r="JRR23" i="8"/>
  <c r="JRQ23" i="8"/>
  <c r="JRP23" i="8"/>
  <c r="JRO23" i="8"/>
  <c r="JRN23" i="8"/>
  <c r="JRM23" i="8"/>
  <c r="JRL23" i="8"/>
  <c r="JRK23" i="8"/>
  <c r="JRJ23" i="8"/>
  <c r="JRI23" i="8"/>
  <c r="JRH23" i="8"/>
  <c r="JRG23" i="8"/>
  <c r="JRF23" i="8"/>
  <c r="JRE23" i="8"/>
  <c r="JRD23" i="8"/>
  <c r="JRC23" i="8"/>
  <c r="JRB23" i="8"/>
  <c r="JRA23" i="8"/>
  <c r="JQZ23" i="8"/>
  <c r="JQY23" i="8"/>
  <c r="JQX23" i="8"/>
  <c r="JQW23" i="8"/>
  <c r="JQV23" i="8"/>
  <c r="JQU23" i="8"/>
  <c r="JQT23" i="8"/>
  <c r="JQS23" i="8"/>
  <c r="JQR23" i="8"/>
  <c r="JQQ23" i="8"/>
  <c r="JQP23" i="8"/>
  <c r="JQO23" i="8"/>
  <c r="JQN23" i="8"/>
  <c r="JQM23" i="8"/>
  <c r="JQL23" i="8"/>
  <c r="JQK23" i="8"/>
  <c r="JQJ23" i="8"/>
  <c r="JQI23" i="8"/>
  <c r="JQH23" i="8"/>
  <c r="JQG23" i="8"/>
  <c r="JQF23" i="8"/>
  <c r="JQE23" i="8"/>
  <c r="JQD23" i="8"/>
  <c r="JQC23" i="8"/>
  <c r="JQB23" i="8"/>
  <c r="JQA23" i="8"/>
  <c r="JPZ23" i="8"/>
  <c r="JPY23" i="8"/>
  <c r="JPX23" i="8"/>
  <c r="JPW23" i="8"/>
  <c r="JPV23" i="8"/>
  <c r="JPU23" i="8"/>
  <c r="JPT23" i="8"/>
  <c r="JPS23" i="8"/>
  <c r="JPR23" i="8"/>
  <c r="JPQ23" i="8"/>
  <c r="JPP23" i="8"/>
  <c r="JPO23" i="8"/>
  <c r="JPN23" i="8"/>
  <c r="JPM23" i="8"/>
  <c r="JPL23" i="8"/>
  <c r="JPK23" i="8"/>
  <c r="JPJ23" i="8"/>
  <c r="JPI23" i="8"/>
  <c r="JPH23" i="8"/>
  <c r="JPG23" i="8"/>
  <c r="JPF23" i="8"/>
  <c r="JPE23" i="8"/>
  <c r="JPD23" i="8"/>
  <c r="JPC23" i="8"/>
  <c r="JPB23" i="8"/>
  <c r="JPA23" i="8"/>
  <c r="JOZ23" i="8"/>
  <c r="JOY23" i="8"/>
  <c r="JOX23" i="8"/>
  <c r="JOW23" i="8"/>
  <c r="JOV23" i="8"/>
  <c r="JOU23" i="8"/>
  <c r="JOT23" i="8"/>
  <c r="JOS23" i="8"/>
  <c r="JOR23" i="8"/>
  <c r="JOQ23" i="8"/>
  <c r="JOP23" i="8"/>
  <c r="JOO23" i="8"/>
  <c r="JON23" i="8"/>
  <c r="JOM23" i="8"/>
  <c r="JOL23" i="8"/>
  <c r="JOK23" i="8"/>
  <c r="JOJ23" i="8"/>
  <c r="JOI23" i="8"/>
  <c r="JOH23" i="8"/>
  <c r="JOG23" i="8"/>
  <c r="JOF23" i="8"/>
  <c r="JOE23" i="8"/>
  <c r="JOD23" i="8"/>
  <c r="JOC23" i="8"/>
  <c r="JOB23" i="8"/>
  <c r="JOA23" i="8"/>
  <c r="JNZ23" i="8"/>
  <c r="JNY23" i="8"/>
  <c r="JNX23" i="8"/>
  <c r="JNW23" i="8"/>
  <c r="JNV23" i="8"/>
  <c r="JNU23" i="8"/>
  <c r="JNT23" i="8"/>
  <c r="JNS23" i="8"/>
  <c r="JNR23" i="8"/>
  <c r="JNQ23" i="8"/>
  <c r="JNP23" i="8"/>
  <c r="JNO23" i="8"/>
  <c r="JNN23" i="8"/>
  <c r="JNM23" i="8"/>
  <c r="JNL23" i="8"/>
  <c r="JNK23" i="8"/>
  <c r="JNJ23" i="8"/>
  <c r="JNI23" i="8"/>
  <c r="JNH23" i="8"/>
  <c r="JNG23" i="8"/>
  <c r="JNF23" i="8"/>
  <c r="JNE23" i="8"/>
  <c r="JND23" i="8"/>
  <c r="JNC23" i="8"/>
  <c r="JNB23" i="8"/>
  <c r="JNA23" i="8"/>
  <c r="JMZ23" i="8"/>
  <c r="JMY23" i="8"/>
  <c r="JMX23" i="8"/>
  <c r="JMW23" i="8"/>
  <c r="JMV23" i="8"/>
  <c r="JMU23" i="8"/>
  <c r="JMT23" i="8"/>
  <c r="JMS23" i="8"/>
  <c r="JMR23" i="8"/>
  <c r="JMQ23" i="8"/>
  <c r="JMP23" i="8"/>
  <c r="JMO23" i="8"/>
  <c r="JMN23" i="8"/>
  <c r="JMM23" i="8"/>
  <c r="JML23" i="8"/>
  <c r="JMK23" i="8"/>
  <c r="JMJ23" i="8"/>
  <c r="JMI23" i="8"/>
  <c r="JMH23" i="8"/>
  <c r="JMG23" i="8"/>
  <c r="JMF23" i="8"/>
  <c r="JME23" i="8"/>
  <c r="JMD23" i="8"/>
  <c r="JMC23" i="8"/>
  <c r="JMB23" i="8"/>
  <c r="JMA23" i="8"/>
  <c r="JLZ23" i="8"/>
  <c r="JLY23" i="8"/>
  <c r="JLX23" i="8"/>
  <c r="JLW23" i="8"/>
  <c r="JLV23" i="8"/>
  <c r="JLU23" i="8"/>
  <c r="JLT23" i="8"/>
  <c r="JLS23" i="8"/>
  <c r="JLR23" i="8"/>
  <c r="JLQ23" i="8"/>
  <c r="JLP23" i="8"/>
  <c r="JLO23" i="8"/>
  <c r="JLN23" i="8"/>
  <c r="JLM23" i="8"/>
  <c r="JLL23" i="8"/>
  <c r="JLK23" i="8"/>
  <c r="JLJ23" i="8"/>
  <c r="JLI23" i="8"/>
  <c r="JLH23" i="8"/>
  <c r="JLG23" i="8"/>
  <c r="JLF23" i="8"/>
  <c r="JLE23" i="8"/>
  <c r="JLD23" i="8"/>
  <c r="JLC23" i="8"/>
  <c r="JLB23" i="8"/>
  <c r="JLA23" i="8"/>
  <c r="JKZ23" i="8"/>
  <c r="JKY23" i="8"/>
  <c r="JKX23" i="8"/>
  <c r="JKW23" i="8"/>
  <c r="JKV23" i="8"/>
  <c r="JKU23" i="8"/>
  <c r="JKT23" i="8"/>
  <c r="JKS23" i="8"/>
  <c r="JKR23" i="8"/>
  <c r="JKQ23" i="8"/>
  <c r="JKP23" i="8"/>
  <c r="JKO23" i="8"/>
  <c r="JKN23" i="8"/>
  <c r="JKM23" i="8"/>
  <c r="JKL23" i="8"/>
  <c r="JKK23" i="8"/>
  <c r="JKJ23" i="8"/>
  <c r="JKI23" i="8"/>
  <c r="JKH23" i="8"/>
  <c r="JKG23" i="8"/>
  <c r="JKF23" i="8"/>
  <c r="JKE23" i="8"/>
  <c r="JKD23" i="8"/>
  <c r="JKC23" i="8"/>
  <c r="JKB23" i="8"/>
  <c r="JKA23" i="8"/>
  <c r="JJZ23" i="8"/>
  <c r="JJY23" i="8"/>
  <c r="JJX23" i="8"/>
  <c r="JJW23" i="8"/>
  <c r="JJV23" i="8"/>
  <c r="JJU23" i="8"/>
  <c r="JJT23" i="8"/>
  <c r="JJS23" i="8"/>
  <c r="JJR23" i="8"/>
  <c r="JJQ23" i="8"/>
  <c r="JJP23" i="8"/>
  <c r="JJO23" i="8"/>
  <c r="JJN23" i="8"/>
  <c r="JJM23" i="8"/>
  <c r="JJL23" i="8"/>
  <c r="JJK23" i="8"/>
  <c r="JJJ23" i="8"/>
  <c r="JJI23" i="8"/>
  <c r="JJH23" i="8"/>
  <c r="JJG23" i="8"/>
  <c r="JJF23" i="8"/>
  <c r="JJE23" i="8"/>
  <c r="JJD23" i="8"/>
  <c r="JJC23" i="8"/>
  <c r="JJB23" i="8"/>
  <c r="JJA23" i="8"/>
  <c r="JIZ23" i="8"/>
  <c r="JIY23" i="8"/>
  <c r="JIX23" i="8"/>
  <c r="JIW23" i="8"/>
  <c r="JIV23" i="8"/>
  <c r="JIU23" i="8"/>
  <c r="JIT23" i="8"/>
  <c r="JIS23" i="8"/>
  <c r="JIR23" i="8"/>
  <c r="JIQ23" i="8"/>
  <c r="JIP23" i="8"/>
  <c r="JIO23" i="8"/>
  <c r="JIN23" i="8"/>
  <c r="JIM23" i="8"/>
  <c r="JIL23" i="8"/>
  <c r="JIK23" i="8"/>
  <c r="JIJ23" i="8"/>
  <c r="JII23" i="8"/>
  <c r="JIH23" i="8"/>
  <c r="JIG23" i="8"/>
  <c r="JIF23" i="8"/>
  <c r="JIE23" i="8"/>
  <c r="JID23" i="8"/>
  <c r="JIC23" i="8"/>
  <c r="JIB23" i="8"/>
  <c r="JIA23" i="8"/>
  <c r="JHZ23" i="8"/>
  <c r="JHY23" i="8"/>
  <c r="JHX23" i="8"/>
  <c r="JHW23" i="8"/>
  <c r="JHV23" i="8"/>
  <c r="JHU23" i="8"/>
  <c r="JHT23" i="8"/>
  <c r="JHS23" i="8"/>
  <c r="JHR23" i="8"/>
  <c r="JHQ23" i="8"/>
  <c r="JHP23" i="8"/>
  <c r="JHO23" i="8"/>
  <c r="JHN23" i="8"/>
  <c r="JHM23" i="8"/>
  <c r="JHL23" i="8"/>
  <c r="JHK23" i="8"/>
  <c r="JHJ23" i="8"/>
  <c r="JHI23" i="8"/>
  <c r="JHH23" i="8"/>
  <c r="JHG23" i="8"/>
  <c r="JHF23" i="8"/>
  <c r="JHE23" i="8"/>
  <c r="JHD23" i="8"/>
  <c r="JHC23" i="8"/>
  <c r="JHB23" i="8"/>
  <c r="JHA23" i="8"/>
  <c r="JGZ23" i="8"/>
  <c r="JGY23" i="8"/>
  <c r="JGX23" i="8"/>
  <c r="JGW23" i="8"/>
  <c r="JGV23" i="8"/>
  <c r="JGU23" i="8"/>
  <c r="JGT23" i="8"/>
  <c r="JGS23" i="8"/>
  <c r="JGR23" i="8"/>
  <c r="JGQ23" i="8"/>
  <c r="JGP23" i="8"/>
  <c r="JGO23" i="8"/>
  <c r="JGN23" i="8"/>
  <c r="JGM23" i="8"/>
  <c r="JGL23" i="8"/>
  <c r="JGK23" i="8"/>
  <c r="JGJ23" i="8"/>
  <c r="JGI23" i="8"/>
  <c r="JGH23" i="8"/>
  <c r="JGG23" i="8"/>
  <c r="JGF23" i="8"/>
  <c r="JGE23" i="8"/>
  <c r="JGD23" i="8"/>
  <c r="JGC23" i="8"/>
  <c r="JGB23" i="8"/>
  <c r="JGA23" i="8"/>
  <c r="JFZ23" i="8"/>
  <c r="JFY23" i="8"/>
  <c r="JFX23" i="8"/>
  <c r="JFW23" i="8"/>
  <c r="JFV23" i="8"/>
  <c r="JFU23" i="8"/>
  <c r="JFT23" i="8"/>
  <c r="JFS23" i="8"/>
  <c r="JFR23" i="8"/>
  <c r="JFQ23" i="8"/>
  <c r="JFP23" i="8"/>
  <c r="JFO23" i="8"/>
  <c r="JFN23" i="8"/>
  <c r="JFM23" i="8"/>
  <c r="JFL23" i="8"/>
  <c r="JFK23" i="8"/>
  <c r="JFJ23" i="8"/>
  <c r="JFI23" i="8"/>
  <c r="JFH23" i="8"/>
  <c r="JFG23" i="8"/>
  <c r="JFF23" i="8"/>
  <c r="JFE23" i="8"/>
  <c r="JFD23" i="8"/>
  <c r="JFC23" i="8"/>
  <c r="JFB23" i="8"/>
  <c r="JFA23" i="8"/>
  <c r="JEZ23" i="8"/>
  <c r="JEY23" i="8"/>
  <c r="JEX23" i="8"/>
  <c r="JEW23" i="8"/>
  <c r="JEV23" i="8"/>
  <c r="JEU23" i="8"/>
  <c r="JET23" i="8"/>
  <c r="JES23" i="8"/>
  <c r="JER23" i="8"/>
  <c r="JEQ23" i="8"/>
  <c r="JEP23" i="8"/>
  <c r="JEO23" i="8"/>
  <c r="JEN23" i="8"/>
  <c r="JEM23" i="8"/>
  <c r="JEL23" i="8"/>
  <c r="JEK23" i="8"/>
  <c r="JEJ23" i="8"/>
  <c r="JEI23" i="8"/>
  <c r="JEH23" i="8"/>
  <c r="JEG23" i="8"/>
  <c r="JEF23" i="8"/>
  <c r="JEE23" i="8"/>
  <c r="JED23" i="8"/>
  <c r="JEC23" i="8"/>
  <c r="JEB23" i="8"/>
  <c r="JEA23" i="8"/>
  <c r="JDZ23" i="8"/>
  <c r="JDY23" i="8"/>
  <c r="JDX23" i="8"/>
  <c r="JDW23" i="8"/>
  <c r="JDV23" i="8"/>
  <c r="JDU23" i="8"/>
  <c r="JDT23" i="8"/>
  <c r="JDS23" i="8"/>
  <c r="JDR23" i="8"/>
  <c r="JDQ23" i="8"/>
  <c r="JDP23" i="8"/>
  <c r="JDO23" i="8"/>
  <c r="JDN23" i="8"/>
  <c r="JDM23" i="8"/>
  <c r="JDL23" i="8"/>
  <c r="JDK23" i="8"/>
  <c r="JDJ23" i="8"/>
  <c r="JDI23" i="8"/>
  <c r="JDH23" i="8"/>
  <c r="JDG23" i="8"/>
  <c r="JDF23" i="8"/>
  <c r="JDE23" i="8"/>
  <c r="JDD23" i="8"/>
  <c r="JDC23" i="8"/>
  <c r="JDB23" i="8"/>
  <c r="JDA23" i="8"/>
  <c r="JCZ23" i="8"/>
  <c r="JCY23" i="8"/>
  <c r="JCX23" i="8"/>
  <c r="JCW23" i="8"/>
  <c r="JCV23" i="8"/>
  <c r="JCU23" i="8"/>
  <c r="JCT23" i="8"/>
  <c r="JCS23" i="8"/>
  <c r="JCR23" i="8"/>
  <c r="JCQ23" i="8"/>
  <c r="JCP23" i="8"/>
  <c r="JCO23" i="8"/>
  <c r="JCN23" i="8"/>
  <c r="JCM23" i="8"/>
  <c r="JCL23" i="8"/>
  <c r="JCK23" i="8"/>
  <c r="JCJ23" i="8"/>
  <c r="JCI23" i="8"/>
  <c r="JCH23" i="8"/>
  <c r="JCG23" i="8"/>
  <c r="JCF23" i="8"/>
  <c r="JCE23" i="8"/>
  <c r="JCD23" i="8"/>
  <c r="JCC23" i="8"/>
  <c r="JCB23" i="8"/>
  <c r="JCA23" i="8"/>
  <c r="JBZ23" i="8"/>
  <c r="JBY23" i="8"/>
  <c r="JBX23" i="8"/>
  <c r="JBW23" i="8"/>
  <c r="JBV23" i="8"/>
  <c r="JBU23" i="8"/>
  <c r="JBT23" i="8"/>
  <c r="JBS23" i="8"/>
  <c r="JBR23" i="8"/>
  <c r="JBQ23" i="8"/>
  <c r="JBP23" i="8"/>
  <c r="JBO23" i="8"/>
  <c r="JBN23" i="8"/>
  <c r="JBM23" i="8"/>
  <c r="JBL23" i="8"/>
  <c r="JBK23" i="8"/>
  <c r="JBJ23" i="8"/>
  <c r="JBI23" i="8"/>
  <c r="JBH23" i="8"/>
  <c r="JBG23" i="8"/>
  <c r="JBF23" i="8"/>
  <c r="JBE23" i="8"/>
  <c r="JBD23" i="8"/>
  <c r="JBC23" i="8"/>
  <c r="JBB23" i="8"/>
  <c r="JBA23" i="8"/>
  <c r="JAZ23" i="8"/>
  <c r="JAY23" i="8"/>
  <c r="JAX23" i="8"/>
  <c r="JAW23" i="8"/>
  <c r="JAV23" i="8"/>
  <c r="JAU23" i="8"/>
  <c r="JAT23" i="8"/>
  <c r="JAS23" i="8"/>
  <c r="JAR23" i="8"/>
  <c r="JAQ23" i="8"/>
  <c r="JAP23" i="8"/>
  <c r="JAO23" i="8"/>
  <c r="JAN23" i="8"/>
  <c r="JAM23" i="8"/>
  <c r="JAL23" i="8"/>
  <c r="JAK23" i="8"/>
  <c r="JAJ23" i="8"/>
  <c r="JAI23" i="8"/>
  <c r="JAH23" i="8"/>
  <c r="JAG23" i="8"/>
  <c r="JAF23" i="8"/>
  <c r="JAE23" i="8"/>
  <c r="JAD23" i="8"/>
  <c r="JAC23" i="8"/>
  <c r="JAB23" i="8"/>
  <c r="JAA23" i="8"/>
  <c r="IZZ23" i="8"/>
  <c r="IZY23" i="8"/>
  <c r="IZX23" i="8"/>
  <c r="IZW23" i="8"/>
  <c r="IZV23" i="8"/>
  <c r="IZU23" i="8"/>
  <c r="IZT23" i="8"/>
  <c r="IZS23" i="8"/>
  <c r="IZR23" i="8"/>
  <c r="IZQ23" i="8"/>
  <c r="IZP23" i="8"/>
  <c r="IZO23" i="8"/>
  <c r="IZN23" i="8"/>
  <c r="IZM23" i="8"/>
  <c r="IZL23" i="8"/>
  <c r="IZK23" i="8"/>
  <c r="IZJ23" i="8"/>
  <c r="IZI23" i="8"/>
  <c r="IZH23" i="8"/>
  <c r="IZG23" i="8"/>
  <c r="IZF23" i="8"/>
  <c r="IZE23" i="8"/>
  <c r="IZD23" i="8"/>
  <c r="IZC23" i="8"/>
  <c r="IZB23" i="8"/>
  <c r="IZA23" i="8"/>
  <c r="IYZ23" i="8"/>
  <c r="IYY23" i="8"/>
  <c r="IYX23" i="8"/>
  <c r="IYW23" i="8"/>
  <c r="IYV23" i="8"/>
  <c r="IYU23" i="8"/>
  <c r="IYT23" i="8"/>
  <c r="IYS23" i="8"/>
  <c r="IYR23" i="8"/>
  <c r="IYQ23" i="8"/>
  <c r="IYP23" i="8"/>
  <c r="IYO23" i="8"/>
  <c r="IYN23" i="8"/>
  <c r="IYM23" i="8"/>
  <c r="IYL23" i="8"/>
  <c r="IYK23" i="8"/>
  <c r="IYJ23" i="8"/>
  <c r="IYI23" i="8"/>
  <c r="IYH23" i="8"/>
  <c r="IYG23" i="8"/>
  <c r="IYF23" i="8"/>
  <c r="IYE23" i="8"/>
  <c r="IYD23" i="8"/>
  <c r="IYC23" i="8"/>
  <c r="IYB23" i="8"/>
  <c r="IYA23" i="8"/>
  <c r="IXZ23" i="8"/>
  <c r="IXY23" i="8"/>
  <c r="IXX23" i="8"/>
  <c r="IXW23" i="8"/>
  <c r="IXV23" i="8"/>
  <c r="IXU23" i="8"/>
  <c r="IXT23" i="8"/>
  <c r="IXS23" i="8"/>
  <c r="IXR23" i="8"/>
  <c r="IXQ23" i="8"/>
  <c r="IXP23" i="8"/>
  <c r="IXO23" i="8"/>
  <c r="IXN23" i="8"/>
  <c r="IXM23" i="8"/>
  <c r="IXL23" i="8"/>
  <c r="IXK23" i="8"/>
  <c r="IXJ23" i="8"/>
  <c r="IXI23" i="8"/>
  <c r="IXH23" i="8"/>
  <c r="IXG23" i="8"/>
  <c r="IXF23" i="8"/>
  <c r="IXE23" i="8"/>
  <c r="IXD23" i="8"/>
  <c r="IXC23" i="8"/>
  <c r="IXB23" i="8"/>
  <c r="IXA23" i="8"/>
  <c r="IWZ23" i="8"/>
  <c r="IWY23" i="8"/>
  <c r="IWX23" i="8"/>
  <c r="IWW23" i="8"/>
  <c r="IWV23" i="8"/>
  <c r="IWU23" i="8"/>
  <c r="IWT23" i="8"/>
  <c r="IWS23" i="8"/>
  <c r="IWR23" i="8"/>
  <c r="IWQ23" i="8"/>
  <c r="IWP23" i="8"/>
  <c r="IWO23" i="8"/>
  <c r="IWN23" i="8"/>
  <c r="IWM23" i="8"/>
  <c r="IWL23" i="8"/>
  <c r="IWK23" i="8"/>
  <c r="IWJ23" i="8"/>
  <c r="IWI23" i="8"/>
  <c r="IWH23" i="8"/>
  <c r="IWG23" i="8"/>
  <c r="IWF23" i="8"/>
  <c r="IWE23" i="8"/>
  <c r="IWD23" i="8"/>
  <c r="IWC23" i="8"/>
  <c r="IWB23" i="8"/>
  <c r="IWA23" i="8"/>
  <c r="IVZ23" i="8"/>
  <c r="IVY23" i="8"/>
  <c r="IVX23" i="8"/>
  <c r="IVW23" i="8"/>
  <c r="IVV23" i="8"/>
  <c r="IVU23" i="8"/>
  <c r="IVT23" i="8"/>
  <c r="IVS23" i="8"/>
  <c r="IVR23" i="8"/>
  <c r="IVQ23" i="8"/>
  <c r="IVP23" i="8"/>
  <c r="IVO23" i="8"/>
  <c r="IVN23" i="8"/>
  <c r="IVM23" i="8"/>
  <c r="IVL23" i="8"/>
  <c r="IVK23" i="8"/>
  <c r="IVJ23" i="8"/>
  <c r="IVI23" i="8"/>
  <c r="IVH23" i="8"/>
  <c r="IVG23" i="8"/>
  <c r="IVF23" i="8"/>
  <c r="IVE23" i="8"/>
  <c r="IVD23" i="8"/>
  <c r="IVC23" i="8"/>
  <c r="IVB23" i="8"/>
  <c r="IVA23" i="8"/>
  <c r="IUZ23" i="8"/>
  <c r="IUY23" i="8"/>
  <c r="IUX23" i="8"/>
  <c r="IUW23" i="8"/>
  <c r="IUV23" i="8"/>
  <c r="IUU23" i="8"/>
  <c r="IUT23" i="8"/>
  <c r="IUS23" i="8"/>
  <c r="IUR23" i="8"/>
  <c r="IUQ23" i="8"/>
  <c r="IUP23" i="8"/>
  <c r="IUO23" i="8"/>
  <c r="IUN23" i="8"/>
  <c r="IUM23" i="8"/>
  <c r="IUL23" i="8"/>
  <c r="IUK23" i="8"/>
  <c r="IUJ23" i="8"/>
  <c r="IUI23" i="8"/>
  <c r="IUH23" i="8"/>
  <c r="IUG23" i="8"/>
  <c r="IUF23" i="8"/>
  <c r="IUE23" i="8"/>
  <c r="IUD23" i="8"/>
  <c r="IUC23" i="8"/>
  <c r="IUB23" i="8"/>
  <c r="IUA23" i="8"/>
  <c r="ITZ23" i="8"/>
  <c r="ITY23" i="8"/>
  <c r="ITX23" i="8"/>
  <c r="ITW23" i="8"/>
  <c r="ITV23" i="8"/>
  <c r="ITU23" i="8"/>
  <c r="ITT23" i="8"/>
  <c r="ITS23" i="8"/>
  <c r="ITR23" i="8"/>
  <c r="ITQ23" i="8"/>
  <c r="ITP23" i="8"/>
  <c r="ITO23" i="8"/>
  <c r="ITN23" i="8"/>
  <c r="ITM23" i="8"/>
  <c r="ITL23" i="8"/>
  <c r="ITK23" i="8"/>
  <c r="ITJ23" i="8"/>
  <c r="ITI23" i="8"/>
  <c r="ITH23" i="8"/>
  <c r="ITG23" i="8"/>
  <c r="ITF23" i="8"/>
  <c r="ITE23" i="8"/>
  <c r="ITD23" i="8"/>
  <c r="ITC23" i="8"/>
  <c r="ITB23" i="8"/>
  <c r="ITA23" i="8"/>
  <c r="ISZ23" i="8"/>
  <c r="ISY23" i="8"/>
  <c r="ISX23" i="8"/>
  <c r="ISW23" i="8"/>
  <c r="ISV23" i="8"/>
  <c r="ISU23" i="8"/>
  <c r="IST23" i="8"/>
  <c r="ISS23" i="8"/>
  <c r="ISR23" i="8"/>
  <c r="ISQ23" i="8"/>
  <c r="ISP23" i="8"/>
  <c r="ISO23" i="8"/>
  <c r="ISN23" i="8"/>
  <c r="ISM23" i="8"/>
  <c r="ISL23" i="8"/>
  <c r="ISK23" i="8"/>
  <c r="ISJ23" i="8"/>
  <c r="ISI23" i="8"/>
  <c r="ISH23" i="8"/>
  <c r="ISG23" i="8"/>
  <c r="ISF23" i="8"/>
  <c r="ISE23" i="8"/>
  <c r="ISD23" i="8"/>
  <c r="ISC23" i="8"/>
  <c r="ISB23" i="8"/>
  <c r="ISA23" i="8"/>
  <c r="IRZ23" i="8"/>
  <c r="IRY23" i="8"/>
  <c r="IRX23" i="8"/>
  <c r="IRW23" i="8"/>
  <c r="IRV23" i="8"/>
  <c r="IRU23" i="8"/>
  <c r="IRT23" i="8"/>
  <c r="IRS23" i="8"/>
  <c r="IRR23" i="8"/>
  <c r="IRQ23" i="8"/>
  <c r="IRP23" i="8"/>
  <c r="IRO23" i="8"/>
  <c r="IRN23" i="8"/>
  <c r="IRM23" i="8"/>
  <c r="IRL23" i="8"/>
  <c r="IRK23" i="8"/>
  <c r="IRJ23" i="8"/>
  <c r="IRI23" i="8"/>
  <c r="IRH23" i="8"/>
  <c r="IRG23" i="8"/>
  <c r="IRF23" i="8"/>
  <c r="IRE23" i="8"/>
  <c r="IRD23" i="8"/>
  <c r="IRC23" i="8"/>
  <c r="IRB23" i="8"/>
  <c r="IRA23" i="8"/>
  <c r="IQZ23" i="8"/>
  <c r="IQY23" i="8"/>
  <c r="IQX23" i="8"/>
  <c r="IQW23" i="8"/>
  <c r="IQV23" i="8"/>
  <c r="IQU23" i="8"/>
  <c r="IQT23" i="8"/>
  <c r="IQS23" i="8"/>
  <c r="IQR23" i="8"/>
  <c r="IQQ23" i="8"/>
  <c r="IQP23" i="8"/>
  <c r="IQO23" i="8"/>
  <c r="IQN23" i="8"/>
  <c r="IQM23" i="8"/>
  <c r="IQL23" i="8"/>
  <c r="IQK23" i="8"/>
  <c r="IQJ23" i="8"/>
  <c r="IQI23" i="8"/>
  <c r="IQH23" i="8"/>
  <c r="IQG23" i="8"/>
  <c r="IQF23" i="8"/>
  <c r="IQE23" i="8"/>
  <c r="IQD23" i="8"/>
  <c r="IQC23" i="8"/>
  <c r="IQB23" i="8"/>
  <c r="IQA23" i="8"/>
  <c r="IPZ23" i="8"/>
  <c r="IPY23" i="8"/>
  <c r="IPX23" i="8"/>
  <c r="IPW23" i="8"/>
  <c r="IPV23" i="8"/>
  <c r="IPU23" i="8"/>
  <c r="IPT23" i="8"/>
  <c r="IPS23" i="8"/>
  <c r="IPR23" i="8"/>
  <c r="IPQ23" i="8"/>
  <c r="IPP23" i="8"/>
  <c r="IPO23" i="8"/>
  <c r="IPN23" i="8"/>
  <c r="IPM23" i="8"/>
  <c r="IPL23" i="8"/>
  <c r="IPK23" i="8"/>
  <c r="IPJ23" i="8"/>
  <c r="IPI23" i="8"/>
  <c r="IPH23" i="8"/>
  <c r="IPG23" i="8"/>
  <c r="IPF23" i="8"/>
  <c r="IPE23" i="8"/>
  <c r="IPD23" i="8"/>
  <c r="IPC23" i="8"/>
  <c r="IPB23" i="8"/>
  <c r="IPA23" i="8"/>
  <c r="IOZ23" i="8"/>
  <c r="IOY23" i="8"/>
  <c r="IOX23" i="8"/>
  <c r="IOW23" i="8"/>
  <c r="IOV23" i="8"/>
  <c r="IOU23" i="8"/>
  <c r="IOT23" i="8"/>
  <c r="IOS23" i="8"/>
  <c r="IOR23" i="8"/>
  <c r="IOQ23" i="8"/>
  <c r="IOP23" i="8"/>
  <c r="IOO23" i="8"/>
  <c r="ION23" i="8"/>
  <c r="IOM23" i="8"/>
  <c r="IOL23" i="8"/>
  <c r="IOK23" i="8"/>
  <c r="IOJ23" i="8"/>
  <c r="IOI23" i="8"/>
  <c r="IOH23" i="8"/>
  <c r="IOG23" i="8"/>
  <c r="IOF23" i="8"/>
  <c r="IOE23" i="8"/>
  <c r="IOD23" i="8"/>
  <c r="IOC23" i="8"/>
  <c r="IOB23" i="8"/>
  <c r="IOA23" i="8"/>
  <c r="INZ23" i="8"/>
  <c r="INY23" i="8"/>
  <c r="INX23" i="8"/>
  <c r="INW23" i="8"/>
  <c r="INV23" i="8"/>
  <c r="INU23" i="8"/>
  <c r="INT23" i="8"/>
  <c r="INS23" i="8"/>
  <c r="INR23" i="8"/>
  <c r="INQ23" i="8"/>
  <c r="INP23" i="8"/>
  <c r="INO23" i="8"/>
  <c r="INN23" i="8"/>
  <c r="INM23" i="8"/>
  <c r="INL23" i="8"/>
  <c r="INK23" i="8"/>
  <c r="INJ23" i="8"/>
  <c r="INI23" i="8"/>
  <c r="INH23" i="8"/>
  <c r="ING23" i="8"/>
  <c r="INF23" i="8"/>
  <c r="INE23" i="8"/>
  <c r="IND23" i="8"/>
  <c r="INC23" i="8"/>
  <c r="INB23" i="8"/>
  <c r="INA23" i="8"/>
  <c r="IMZ23" i="8"/>
  <c r="IMY23" i="8"/>
  <c r="IMX23" i="8"/>
  <c r="IMW23" i="8"/>
  <c r="IMV23" i="8"/>
  <c r="IMU23" i="8"/>
  <c r="IMT23" i="8"/>
  <c r="IMS23" i="8"/>
  <c r="IMR23" i="8"/>
  <c r="IMQ23" i="8"/>
  <c r="IMP23" i="8"/>
  <c r="IMO23" i="8"/>
  <c r="IMN23" i="8"/>
  <c r="IMM23" i="8"/>
  <c r="IML23" i="8"/>
  <c r="IMK23" i="8"/>
  <c r="IMJ23" i="8"/>
  <c r="IMI23" i="8"/>
  <c r="IMH23" i="8"/>
  <c r="IMG23" i="8"/>
  <c r="IMF23" i="8"/>
  <c r="IME23" i="8"/>
  <c r="IMD23" i="8"/>
  <c r="IMC23" i="8"/>
  <c r="IMB23" i="8"/>
  <c r="IMA23" i="8"/>
  <c r="ILZ23" i="8"/>
  <c r="ILY23" i="8"/>
  <c r="ILX23" i="8"/>
  <c r="ILW23" i="8"/>
  <c r="ILV23" i="8"/>
  <c r="ILU23" i="8"/>
  <c r="ILT23" i="8"/>
  <c r="ILS23" i="8"/>
  <c r="ILR23" i="8"/>
  <c r="ILQ23" i="8"/>
  <c r="ILP23" i="8"/>
  <c r="ILO23" i="8"/>
  <c r="ILN23" i="8"/>
  <c r="ILM23" i="8"/>
  <c r="ILL23" i="8"/>
  <c r="ILK23" i="8"/>
  <c r="ILJ23" i="8"/>
  <c r="ILI23" i="8"/>
  <c r="ILH23" i="8"/>
  <c r="ILG23" i="8"/>
  <c r="ILF23" i="8"/>
  <c r="ILE23" i="8"/>
  <c r="ILD23" i="8"/>
  <c r="ILC23" i="8"/>
  <c r="ILB23" i="8"/>
  <c r="ILA23" i="8"/>
  <c r="IKZ23" i="8"/>
  <c r="IKY23" i="8"/>
  <c r="IKX23" i="8"/>
  <c r="IKW23" i="8"/>
  <c r="IKV23" i="8"/>
  <c r="IKU23" i="8"/>
  <c r="IKT23" i="8"/>
  <c r="IKS23" i="8"/>
  <c r="IKR23" i="8"/>
  <c r="IKQ23" i="8"/>
  <c r="IKP23" i="8"/>
  <c r="IKO23" i="8"/>
  <c r="IKN23" i="8"/>
  <c r="IKM23" i="8"/>
  <c r="IKL23" i="8"/>
  <c r="IKK23" i="8"/>
  <c r="IKJ23" i="8"/>
  <c r="IKI23" i="8"/>
  <c r="IKH23" i="8"/>
  <c r="IKG23" i="8"/>
  <c r="IKF23" i="8"/>
  <c r="IKE23" i="8"/>
  <c r="IKD23" i="8"/>
  <c r="IKC23" i="8"/>
  <c r="IKB23" i="8"/>
  <c r="IKA23" i="8"/>
  <c r="IJZ23" i="8"/>
  <c r="IJY23" i="8"/>
  <c r="IJX23" i="8"/>
  <c r="IJW23" i="8"/>
  <c r="IJV23" i="8"/>
  <c r="IJU23" i="8"/>
  <c r="IJT23" i="8"/>
  <c r="IJS23" i="8"/>
  <c r="IJR23" i="8"/>
  <c r="IJQ23" i="8"/>
  <c r="IJP23" i="8"/>
  <c r="IJO23" i="8"/>
  <c r="IJN23" i="8"/>
  <c r="IJM23" i="8"/>
  <c r="IJL23" i="8"/>
  <c r="IJK23" i="8"/>
  <c r="IJJ23" i="8"/>
  <c r="IJI23" i="8"/>
  <c r="IJH23" i="8"/>
  <c r="IJG23" i="8"/>
  <c r="IJF23" i="8"/>
  <c r="IJE23" i="8"/>
  <c r="IJD23" i="8"/>
  <c r="IJC23" i="8"/>
  <c r="IJB23" i="8"/>
  <c r="IJA23" i="8"/>
  <c r="IIZ23" i="8"/>
  <c r="IIY23" i="8"/>
  <c r="IIX23" i="8"/>
  <c r="IIW23" i="8"/>
  <c r="IIV23" i="8"/>
  <c r="IIU23" i="8"/>
  <c r="IIT23" i="8"/>
  <c r="IIS23" i="8"/>
  <c r="IIR23" i="8"/>
  <c r="IIQ23" i="8"/>
  <c r="IIP23" i="8"/>
  <c r="IIO23" i="8"/>
  <c r="IIN23" i="8"/>
  <c r="IIM23" i="8"/>
  <c r="IIL23" i="8"/>
  <c r="IIK23" i="8"/>
  <c r="IIJ23" i="8"/>
  <c r="III23" i="8"/>
  <c r="IIH23" i="8"/>
  <c r="IIG23" i="8"/>
  <c r="IIF23" i="8"/>
  <c r="IIE23" i="8"/>
  <c r="IID23" i="8"/>
  <c r="IIC23" i="8"/>
  <c r="IIB23" i="8"/>
  <c r="IIA23" i="8"/>
  <c r="IHZ23" i="8"/>
  <c r="IHY23" i="8"/>
  <c r="IHX23" i="8"/>
  <c r="IHW23" i="8"/>
  <c r="IHV23" i="8"/>
  <c r="IHU23" i="8"/>
  <c r="IHT23" i="8"/>
  <c r="IHS23" i="8"/>
  <c r="IHR23" i="8"/>
  <c r="IHQ23" i="8"/>
  <c r="IHP23" i="8"/>
  <c r="IHO23" i="8"/>
  <c r="IHN23" i="8"/>
  <c r="IHM23" i="8"/>
  <c r="IHL23" i="8"/>
  <c r="IHK23" i="8"/>
  <c r="IHJ23" i="8"/>
  <c r="IHI23" i="8"/>
  <c r="IHH23" i="8"/>
  <c r="IHG23" i="8"/>
  <c r="IHF23" i="8"/>
  <c r="IHE23" i="8"/>
  <c r="IHD23" i="8"/>
  <c r="IHC23" i="8"/>
  <c r="IHB23" i="8"/>
  <c r="IHA23" i="8"/>
  <c r="IGZ23" i="8"/>
  <c r="IGY23" i="8"/>
  <c r="IGX23" i="8"/>
  <c r="IGW23" i="8"/>
  <c r="IGV23" i="8"/>
  <c r="IGU23" i="8"/>
  <c r="IGT23" i="8"/>
  <c r="IGS23" i="8"/>
  <c r="IGR23" i="8"/>
  <c r="IGQ23" i="8"/>
  <c r="IGP23" i="8"/>
  <c r="IGO23" i="8"/>
  <c r="IGN23" i="8"/>
  <c r="IGM23" i="8"/>
  <c r="IGL23" i="8"/>
  <c r="IGK23" i="8"/>
  <c r="IGJ23" i="8"/>
  <c r="IGI23" i="8"/>
  <c r="IGH23" i="8"/>
  <c r="IGG23" i="8"/>
  <c r="IGF23" i="8"/>
  <c r="IGE23" i="8"/>
  <c r="IGD23" i="8"/>
  <c r="IGC23" i="8"/>
  <c r="IGB23" i="8"/>
  <c r="IGA23" i="8"/>
  <c r="IFZ23" i="8"/>
  <c r="IFY23" i="8"/>
  <c r="IFX23" i="8"/>
  <c r="IFW23" i="8"/>
  <c r="IFV23" i="8"/>
  <c r="IFU23" i="8"/>
  <c r="IFT23" i="8"/>
  <c r="IFS23" i="8"/>
  <c r="IFR23" i="8"/>
  <c r="IFQ23" i="8"/>
  <c r="IFP23" i="8"/>
  <c r="IFO23" i="8"/>
  <c r="IFN23" i="8"/>
  <c r="IFM23" i="8"/>
  <c r="IFL23" i="8"/>
  <c r="IFK23" i="8"/>
  <c r="IFJ23" i="8"/>
  <c r="IFI23" i="8"/>
  <c r="IFH23" i="8"/>
  <c r="IFG23" i="8"/>
  <c r="IFF23" i="8"/>
  <c r="IFE23" i="8"/>
  <c r="IFD23" i="8"/>
  <c r="IFC23" i="8"/>
  <c r="IFB23" i="8"/>
  <c r="IFA23" i="8"/>
  <c r="IEZ23" i="8"/>
  <c r="IEY23" i="8"/>
  <c r="IEX23" i="8"/>
  <c r="IEW23" i="8"/>
  <c r="IEV23" i="8"/>
  <c r="IEU23" i="8"/>
  <c r="IET23" i="8"/>
  <c r="IES23" i="8"/>
  <c r="IER23" i="8"/>
  <c r="IEQ23" i="8"/>
  <c r="IEP23" i="8"/>
  <c r="IEO23" i="8"/>
  <c r="IEN23" i="8"/>
  <c r="IEM23" i="8"/>
  <c r="IEL23" i="8"/>
  <c r="IEK23" i="8"/>
  <c r="IEJ23" i="8"/>
  <c r="IEI23" i="8"/>
  <c r="IEH23" i="8"/>
  <c r="IEG23" i="8"/>
  <c r="IEF23" i="8"/>
  <c r="IEE23" i="8"/>
  <c r="IED23" i="8"/>
  <c r="IEC23" i="8"/>
  <c r="IEB23" i="8"/>
  <c r="IEA23" i="8"/>
  <c r="IDZ23" i="8"/>
  <c r="IDY23" i="8"/>
  <c r="IDX23" i="8"/>
  <c r="IDW23" i="8"/>
  <c r="IDV23" i="8"/>
  <c r="IDU23" i="8"/>
  <c r="IDT23" i="8"/>
  <c r="IDS23" i="8"/>
  <c r="IDR23" i="8"/>
  <c r="IDQ23" i="8"/>
  <c r="IDP23" i="8"/>
  <c r="IDO23" i="8"/>
  <c r="IDN23" i="8"/>
  <c r="IDM23" i="8"/>
  <c r="IDL23" i="8"/>
  <c r="IDK23" i="8"/>
  <c r="IDJ23" i="8"/>
  <c r="IDI23" i="8"/>
  <c r="IDH23" i="8"/>
  <c r="IDG23" i="8"/>
  <c r="IDF23" i="8"/>
  <c r="IDE23" i="8"/>
  <c r="IDD23" i="8"/>
  <c r="IDC23" i="8"/>
  <c r="IDB23" i="8"/>
  <c r="IDA23" i="8"/>
  <c r="ICZ23" i="8"/>
  <c r="ICY23" i="8"/>
  <c r="ICX23" i="8"/>
  <c r="ICW23" i="8"/>
  <c r="ICV23" i="8"/>
  <c r="ICU23" i="8"/>
  <c r="ICT23" i="8"/>
  <c r="ICS23" i="8"/>
  <c r="ICR23" i="8"/>
  <c r="ICQ23" i="8"/>
  <c r="ICP23" i="8"/>
  <c r="ICO23" i="8"/>
  <c r="ICN23" i="8"/>
  <c r="ICM23" i="8"/>
  <c r="ICL23" i="8"/>
  <c r="ICK23" i="8"/>
  <c r="ICJ23" i="8"/>
  <c r="ICI23" i="8"/>
  <c r="ICH23" i="8"/>
  <c r="ICG23" i="8"/>
  <c r="ICF23" i="8"/>
  <c r="ICE23" i="8"/>
  <c r="ICD23" i="8"/>
  <c r="ICC23" i="8"/>
  <c r="ICB23" i="8"/>
  <c r="ICA23" i="8"/>
  <c r="IBZ23" i="8"/>
  <c r="IBY23" i="8"/>
  <c r="IBX23" i="8"/>
  <c r="IBW23" i="8"/>
  <c r="IBV23" i="8"/>
  <c r="IBU23" i="8"/>
  <c r="IBT23" i="8"/>
  <c r="IBS23" i="8"/>
  <c r="IBR23" i="8"/>
  <c r="IBQ23" i="8"/>
  <c r="IBP23" i="8"/>
  <c r="IBO23" i="8"/>
  <c r="IBN23" i="8"/>
  <c r="IBM23" i="8"/>
  <c r="IBL23" i="8"/>
  <c r="IBK23" i="8"/>
  <c r="IBJ23" i="8"/>
  <c r="IBI23" i="8"/>
  <c r="IBH23" i="8"/>
  <c r="IBG23" i="8"/>
  <c r="IBF23" i="8"/>
  <c r="IBE23" i="8"/>
  <c r="IBD23" i="8"/>
  <c r="IBC23" i="8"/>
  <c r="IBB23" i="8"/>
  <c r="IBA23" i="8"/>
  <c r="IAZ23" i="8"/>
  <c r="IAY23" i="8"/>
  <c r="IAX23" i="8"/>
  <c r="IAW23" i="8"/>
  <c r="IAV23" i="8"/>
  <c r="IAU23" i="8"/>
  <c r="IAT23" i="8"/>
  <c r="IAS23" i="8"/>
  <c r="IAR23" i="8"/>
  <c r="IAQ23" i="8"/>
  <c r="IAP23" i="8"/>
  <c r="IAO23" i="8"/>
  <c r="IAN23" i="8"/>
  <c r="IAM23" i="8"/>
  <c r="IAL23" i="8"/>
  <c r="IAK23" i="8"/>
  <c r="IAJ23" i="8"/>
  <c r="IAI23" i="8"/>
  <c r="IAH23" i="8"/>
  <c r="IAG23" i="8"/>
  <c r="IAF23" i="8"/>
  <c r="IAE23" i="8"/>
  <c r="IAD23" i="8"/>
  <c r="IAC23" i="8"/>
  <c r="IAB23" i="8"/>
  <c r="IAA23" i="8"/>
  <c r="HZZ23" i="8"/>
  <c r="HZY23" i="8"/>
  <c r="HZX23" i="8"/>
  <c r="HZW23" i="8"/>
  <c r="HZV23" i="8"/>
  <c r="HZU23" i="8"/>
  <c r="HZT23" i="8"/>
  <c r="HZS23" i="8"/>
  <c r="HZR23" i="8"/>
  <c r="HZQ23" i="8"/>
  <c r="HZP23" i="8"/>
  <c r="HZO23" i="8"/>
  <c r="HZN23" i="8"/>
  <c r="HZM23" i="8"/>
  <c r="HZL23" i="8"/>
  <c r="HZK23" i="8"/>
  <c r="HZJ23" i="8"/>
  <c r="HZI23" i="8"/>
  <c r="HZH23" i="8"/>
  <c r="HZG23" i="8"/>
  <c r="HZF23" i="8"/>
  <c r="HZE23" i="8"/>
  <c r="HZD23" i="8"/>
  <c r="HZC23" i="8"/>
  <c r="HZB23" i="8"/>
  <c r="HZA23" i="8"/>
  <c r="HYZ23" i="8"/>
  <c r="HYY23" i="8"/>
  <c r="HYX23" i="8"/>
  <c r="HYW23" i="8"/>
  <c r="HYV23" i="8"/>
  <c r="HYU23" i="8"/>
  <c r="HYT23" i="8"/>
  <c r="HYS23" i="8"/>
  <c r="HYR23" i="8"/>
  <c r="HYQ23" i="8"/>
  <c r="HYP23" i="8"/>
  <c r="HYO23" i="8"/>
  <c r="HYN23" i="8"/>
  <c r="HYM23" i="8"/>
  <c r="HYL23" i="8"/>
  <c r="HYK23" i="8"/>
  <c r="HYJ23" i="8"/>
  <c r="HYI23" i="8"/>
  <c r="HYH23" i="8"/>
  <c r="HYG23" i="8"/>
  <c r="HYF23" i="8"/>
  <c r="HYE23" i="8"/>
  <c r="HYD23" i="8"/>
  <c r="HYC23" i="8"/>
  <c r="HYB23" i="8"/>
  <c r="HYA23" i="8"/>
  <c r="HXZ23" i="8"/>
  <c r="HXY23" i="8"/>
  <c r="HXX23" i="8"/>
  <c r="HXW23" i="8"/>
  <c r="HXV23" i="8"/>
  <c r="HXU23" i="8"/>
  <c r="HXT23" i="8"/>
  <c r="HXS23" i="8"/>
  <c r="HXR23" i="8"/>
  <c r="HXQ23" i="8"/>
  <c r="HXP23" i="8"/>
  <c r="HXO23" i="8"/>
  <c r="HXN23" i="8"/>
  <c r="HXM23" i="8"/>
  <c r="HXL23" i="8"/>
  <c r="HXK23" i="8"/>
  <c r="HXJ23" i="8"/>
  <c r="HXI23" i="8"/>
  <c r="HXH23" i="8"/>
  <c r="HXG23" i="8"/>
  <c r="HXF23" i="8"/>
  <c r="HXE23" i="8"/>
  <c r="HXD23" i="8"/>
  <c r="HXC23" i="8"/>
  <c r="HXB23" i="8"/>
  <c r="HXA23" i="8"/>
  <c r="HWZ23" i="8"/>
  <c r="HWY23" i="8"/>
  <c r="HWX23" i="8"/>
  <c r="HWW23" i="8"/>
  <c r="HWV23" i="8"/>
  <c r="HWU23" i="8"/>
  <c r="HWT23" i="8"/>
  <c r="HWS23" i="8"/>
  <c r="HWR23" i="8"/>
  <c r="HWQ23" i="8"/>
  <c r="HWP23" i="8"/>
  <c r="HWO23" i="8"/>
  <c r="HWN23" i="8"/>
  <c r="HWM23" i="8"/>
  <c r="HWL23" i="8"/>
  <c r="HWK23" i="8"/>
  <c r="HWJ23" i="8"/>
  <c r="HWI23" i="8"/>
  <c r="HWH23" i="8"/>
  <c r="HWG23" i="8"/>
  <c r="HWF23" i="8"/>
  <c r="HWE23" i="8"/>
  <c r="HWD23" i="8"/>
  <c r="HWC23" i="8"/>
  <c r="HWB23" i="8"/>
  <c r="HWA23" i="8"/>
  <c r="HVZ23" i="8"/>
  <c r="HVY23" i="8"/>
  <c r="HVX23" i="8"/>
  <c r="HVW23" i="8"/>
  <c r="HVV23" i="8"/>
  <c r="HVU23" i="8"/>
  <c r="HVT23" i="8"/>
  <c r="HVS23" i="8"/>
  <c r="HVR23" i="8"/>
  <c r="HVQ23" i="8"/>
  <c r="HVP23" i="8"/>
  <c r="HVO23" i="8"/>
  <c r="HVN23" i="8"/>
  <c r="HVM23" i="8"/>
  <c r="HVL23" i="8"/>
  <c r="HVK23" i="8"/>
  <c r="HVJ23" i="8"/>
  <c r="HVI23" i="8"/>
  <c r="HVH23" i="8"/>
  <c r="HVG23" i="8"/>
  <c r="HVF23" i="8"/>
  <c r="HVE23" i="8"/>
  <c r="HVD23" i="8"/>
  <c r="HVC23" i="8"/>
  <c r="HVB23" i="8"/>
  <c r="HVA23" i="8"/>
  <c r="HUZ23" i="8"/>
  <c r="HUY23" i="8"/>
  <c r="HUX23" i="8"/>
  <c r="HUW23" i="8"/>
  <c r="HUV23" i="8"/>
  <c r="HUU23" i="8"/>
  <c r="HUT23" i="8"/>
  <c r="HUS23" i="8"/>
  <c r="HUR23" i="8"/>
  <c r="HUQ23" i="8"/>
  <c r="HUP23" i="8"/>
  <c r="HUO23" i="8"/>
  <c r="HUN23" i="8"/>
  <c r="HUM23" i="8"/>
  <c r="HUL23" i="8"/>
  <c r="HUK23" i="8"/>
  <c r="HUJ23" i="8"/>
  <c r="HUI23" i="8"/>
  <c r="HUH23" i="8"/>
  <c r="HUG23" i="8"/>
  <c r="HUF23" i="8"/>
  <c r="HUE23" i="8"/>
  <c r="HUD23" i="8"/>
  <c r="HUC23" i="8"/>
  <c r="HUB23" i="8"/>
  <c r="HUA23" i="8"/>
  <c r="HTZ23" i="8"/>
  <c r="HTY23" i="8"/>
  <c r="HTX23" i="8"/>
  <c r="HTW23" i="8"/>
  <c r="HTV23" i="8"/>
  <c r="HTU23" i="8"/>
  <c r="HTT23" i="8"/>
  <c r="HTS23" i="8"/>
  <c r="HTR23" i="8"/>
  <c r="HTQ23" i="8"/>
  <c r="HTP23" i="8"/>
  <c r="HTO23" i="8"/>
  <c r="HTN23" i="8"/>
  <c r="HTM23" i="8"/>
  <c r="HTL23" i="8"/>
  <c r="HTK23" i="8"/>
  <c r="HTJ23" i="8"/>
  <c r="HTI23" i="8"/>
  <c r="HTH23" i="8"/>
  <c r="HTG23" i="8"/>
  <c r="HTF23" i="8"/>
  <c r="HTE23" i="8"/>
  <c r="HTD23" i="8"/>
  <c r="HTC23" i="8"/>
  <c r="HTB23" i="8"/>
  <c r="HTA23" i="8"/>
  <c r="HSZ23" i="8"/>
  <c r="HSY23" i="8"/>
  <c r="HSX23" i="8"/>
  <c r="HSW23" i="8"/>
  <c r="HSV23" i="8"/>
  <c r="HSU23" i="8"/>
  <c r="HST23" i="8"/>
  <c r="HSS23" i="8"/>
  <c r="HSR23" i="8"/>
  <c r="HSQ23" i="8"/>
  <c r="HSP23" i="8"/>
  <c r="HSO23" i="8"/>
  <c r="HSN23" i="8"/>
  <c r="HSM23" i="8"/>
  <c r="HSL23" i="8"/>
  <c r="HSK23" i="8"/>
  <c r="HSJ23" i="8"/>
  <c r="HSI23" i="8"/>
  <c r="HSH23" i="8"/>
  <c r="HSG23" i="8"/>
  <c r="HSF23" i="8"/>
  <c r="HSE23" i="8"/>
  <c r="HSD23" i="8"/>
  <c r="HSC23" i="8"/>
  <c r="HSB23" i="8"/>
  <c r="HSA23" i="8"/>
  <c r="HRZ23" i="8"/>
  <c r="HRY23" i="8"/>
  <c r="HRX23" i="8"/>
  <c r="HRW23" i="8"/>
  <c r="HRV23" i="8"/>
  <c r="HRU23" i="8"/>
  <c r="HRT23" i="8"/>
  <c r="HRS23" i="8"/>
  <c r="HRR23" i="8"/>
  <c r="HRQ23" i="8"/>
  <c r="HRP23" i="8"/>
  <c r="HRO23" i="8"/>
  <c r="HRN23" i="8"/>
  <c r="HRM23" i="8"/>
  <c r="HRL23" i="8"/>
  <c r="HRK23" i="8"/>
  <c r="HRJ23" i="8"/>
  <c r="HRI23" i="8"/>
  <c r="HRH23" i="8"/>
  <c r="HRG23" i="8"/>
  <c r="HRF23" i="8"/>
  <c r="HRE23" i="8"/>
  <c r="HRD23" i="8"/>
  <c r="HRC23" i="8"/>
  <c r="HRB23" i="8"/>
  <c r="HRA23" i="8"/>
  <c r="HQZ23" i="8"/>
  <c r="HQY23" i="8"/>
  <c r="HQX23" i="8"/>
  <c r="HQW23" i="8"/>
  <c r="HQV23" i="8"/>
  <c r="HQU23" i="8"/>
  <c r="HQT23" i="8"/>
  <c r="HQS23" i="8"/>
  <c r="HQR23" i="8"/>
  <c r="HQQ23" i="8"/>
  <c r="HQP23" i="8"/>
  <c r="HQO23" i="8"/>
  <c r="HQN23" i="8"/>
  <c r="HQM23" i="8"/>
  <c r="HQL23" i="8"/>
  <c r="HQK23" i="8"/>
  <c r="HQJ23" i="8"/>
  <c r="HQI23" i="8"/>
  <c r="HQH23" i="8"/>
  <c r="HQG23" i="8"/>
  <c r="HQF23" i="8"/>
  <c r="HQE23" i="8"/>
  <c r="HQD23" i="8"/>
  <c r="HQC23" i="8"/>
  <c r="HQB23" i="8"/>
  <c r="HQA23" i="8"/>
  <c r="HPZ23" i="8"/>
  <c r="HPY23" i="8"/>
  <c r="HPX23" i="8"/>
  <c r="HPW23" i="8"/>
  <c r="HPV23" i="8"/>
  <c r="HPU23" i="8"/>
  <c r="HPT23" i="8"/>
  <c r="HPS23" i="8"/>
  <c r="HPR23" i="8"/>
  <c r="HPQ23" i="8"/>
  <c r="HPP23" i="8"/>
  <c r="HPO23" i="8"/>
  <c r="HPN23" i="8"/>
  <c r="HPM23" i="8"/>
  <c r="HPL23" i="8"/>
  <c r="HPK23" i="8"/>
  <c r="HPJ23" i="8"/>
  <c r="HPI23" i="8"/>
  <c r="HPH23" i="8"/>
  <c r="HPG23" i="8"/>
  <c r="HPF23" i="8"/>
  <c r="HPE23" i="8"/>
  <c r="HPD23" i="8"/>
  <c r="HPC23" i="8"/>
  <c r="HPB23" i="8"/>
  <c r="HPA23" i="8"/>
  <c r="HOZ23" i="8"/>
  <c r="HOY23" i="8"/>
  <c r="HOX23" i="8"/>
  <c r="HOW23" i="8"/>
  <c r="HOV23" i="8"/>
  <c r="HOU23" i="8"/>
  <c r="HOT23" i="8"/>
  <c r="HOS23" i="8"/>
  <c r="HOR23" i="8"/>
  <c r="HOQ23" i="8"/>
  <c r="HOP23" i="8"/>
  <c r="HOO23" i="8"/>
  <c r="HON23" i="8"/>
  <c r="HOM23" i="8"/>
  <c r="HOL23" i="8"/>
  <c r="HOK23" i="8"/>
  <c r="HOJ23" i="8"/>
  <c r="HOI23" i="8"/>
  <c r="HOH23" i="8"/>
  <c r="HOG23" i="8"/>
  <c r="HOF23" i="8"/>
  <c r="HOE23" i="8"/>
  <c r="HOD23" i="8"/>
  <c r="HOC23" i="8"/>
  <c r="HOB23" i="8"/>
  <c r="HOA23" i="8"/>
  <c r="HNZ23" i="8"/>
  <c r="HNY23" i="8"/>
  <c r="HNX23" i="8"/>
  <c r="HNW23" i="8"/>
  <c r="HNV23" i="8"/>
  <c r="HNU23" i="8"/>
  <c r="HNT23" i="8"/>
  <c r="HNS23" i="8"/>
  <c r="HNR23" i="8"/>
  <c r="HNQ23" i="8"/>
  <c r="HNP23" i="8"/>
  <c r="HNO23" i="8"/>
  <c r="HNN23" i="8"/>
  <c r="HNM23" i="8"/>
  <c r="HNL23" i="8"/>
  <c r="HNK23" i="8"/>
  <c r="HNJ23" i="8"/>
  <c r="HNI23" i="8"/>
  <c r="HNH23" i="8"/>
  <c r="HNG23" i="8"/>
  <c r="HNF23" i="8"/>
  <c r="HNE23" i="8"/>
  <c r="HND23" i="8"/>
  <c r="HNC23" i="8"/>
  <c r="HNB23" i="8"/>
  <c r="HNA23" i="8"/>
  <c r="HMZ23" i="8"/>
  <c r="HMY23" i="8"/>
  <c r="HMX23" i="8"/>
  <c r="HMW23" i="8"/>
  <c r="HMV23" i="8"/>
  <c r="HMU23" i="8"/>
  <c r="HMT23" i="8"/>
  <c r="HMS23" i="8"/>
  <c r="HMR23" i="8"/>
  <c r="HMQ23" i="8"/>
  <c r="HMP23" i="8"/>
  <c r="HMO23" i="8"/>
  <c r="HMN23" i="8"/>
  <c r="HMM23" i="8"/>
  <c r="HML23" i="8"/>
  <c r="HMK23" i="8"/>
  <c r="HMJ23" i="8"/>
  <c r="HMI23" i="8"/>
  <c r="HMH23" i="8"/>
  <c r="HMG23" i="8"/>
  <c r="HMF23" i="8"/>
  <c r="HME23" i="8"/>
  <c r="HMD23" i="8"/>
  <c r="HMC23" i="8"/>
  <c r="HMB23" i="8"/>
  <c r="HMA23" i="8"/>
  <c r="HLZ23" i="8"/>
  <c r="HLY23" i="8"/>
  <c r="HLX23" i="8"/>
  <c r="HLW23" i="8"/>
  <c r="HLV23" i="8"/>
  <c r="HLU23" i="8"/>
  <c r="HLT23" i="8"/>
  <c r="HLS23" i="8"/>
  <c r="HLR23" i="8"/>
  <c r="HLQ23" i="8"/>
  <c r="HLP23" i="8"/>
  <c r="HLO23" i="8"/>
  <c r="HLN23" i="8"/>
  <c r="HLM23" i="8"/>
  <c r="HLL23" i="8"/>
  <c r="HLK23" i="8"/>
  <c r="HLJ23" i="8"/>
  <c r="HLI23" i="8"/>
  <c r="HLH23" i="8"/>
  <c r="HLG23" i="8"/>
  <c r="HLF23" i="8"/>
  <c r="HLE23" i="8"/>
  <c r="HLD23" i="8"/>
  <c r="HLC23" i="8"/>
  <c r="HLB23" i="8"/>
  <c r="HLA23" i="8"/>
  <c r="HKZ23" i="8"/>
  <c r="HKY23" i="8"/>
  <c r="HKX23" i="8"/>
  <c r="HKW23" i="8"/>
  <c r="HKV23" i="8"/>
  <c r="HKU23" i="8"/>
  <c r="HKT23" i="8"/>
  <c r="HKS23" i="8"/>
  <c r="HKR23" i="8"/>
  <c r="HKQ23" i="8"/>
  <c r="HKP23" i="8"/>
  <c r="HKO23" i="8"/>
  <c r="HKN23" i="8"/>
  <c r="HKM23" i="8"/>
  <c r="HKL23" i="8"/>
  <c r="HKK23" i="8"/>
  <c r="HKJ23" i="8"/>
  <c r="HKI23" i="8"/>
  <c r="HKH23" i="8"/>
  <c r="HKG23" i="8"/>
  <c r="HKF23" i="8"/>
  <c r="HKE23" i="8"/>
  <c r="HKD23" i="8"/>
  <c r="HKC23" i="8"/>
  <c r="HKB23" i="8"/>
  <c r="HKA23" i="8"/>
  <c r="HJZ23" i="8"/>
  <c r="HJY23" i="8"/>
  <c r="HJX23" i="8"/>
  <c r="HJW23" i="8"/>
  <c r="HJV23" i="8"/>
  <c r="HJU23" i="8"/>
  <c r="HJT23" i="8"/>
  <c r="HJS23" i="8"/>
  <c r="HJR23" i="8"/>
  <c r="HJQ23" i="8"/>
  <c r="HJP23" i="8"/>
  <c r="HJO23" i="8"/>
  <c r="HJN23" i="8"/>
  <c r="HJM23" i="8"/>
  <c r="HJL23" i="8"/>
  <c r="HJK23" i="8"/>
  <c r="HJJ23" i="8"/>
  <c r="HJI23" i="8"/>
  <c r="HJH23" i="8"/>
  <c r="HJG23" i="8"/>
  <c r="HJF23" i="8"/>
  <c r="HJE23" i="8"/>
  <c r="HJD23" i="8"/>
  <c r="HJC23" i="8"/>
  <c r="HJB23" i="8"/>
  <c r="HJA23" i="8"/>
  <c r="HIZ23" i="8"/>
  <c r="HIY23" i="8"/>
  <c r="HIX23" i="8"/>
  <c r="HIW23" i="8"/>
  <c r="HIV23" i="8"/>
  <c r="HIU23" i="8"/>
  <c r="HIT23" i="8"/>
  <c r="HIS23" i="8"/>
  <c r="HIR23" i="8"/>
  <c r="HIQ23" i="8"/>
  <c r="HIP23" i="8"/>
  <c r="HIO23" i="8"/>
  <c r="HIN23" i="8"/>
  <c r="HIM23" i="8"/>
  <c r="HIL23" i="8"/>
  <c r="HIK23" i="8"/>
  <c r="HIJ23" i="8"/>
  <c r="HII23" i="8"/>
  <c r="HIH23" i="8"/>
  <c r="HIG23" i="8"/>
  <c r="HIF23" i="8"/>
  <c r="HIE23" i="8"/>
  <c r="HID23" i="8"/>
  <c r="HIC23" i="8"/>
  <c r="HIB23" i="8"/>
  <c r="HIA23" i="8"/>
  <c r="HHZ23" i="8"/>
  <c r="HHY23" i="8"/>
  <c r="HHX23" i="8"/>
  <c r="HHW23" i="8"/>
  <c r="HHV23" i="8"/>
  <c r="HHU23" i="8"/>
  <c r="HHT23" i="8"/>
  <c r="HHS23" i="8"/>
  <c r="HHR23" i="8"/>
  <c r="HHQ23" i="8"/>
  <c r="HHP23" i="8"/>
  <c r="HHO23" i="8"/>
  <c r="HHN23" i="8"/>
  <c r="HHM23" i="8"/>
  <c r="HHL23" i="8"/>
  <c r="HHK23" i="8"/>
  <c r="HHJ23" i="8"/>
  <c r="HHI23" i="8"/>
  <c r="HHH23" i="8"/>
  <c r="HHG23" i="8"/>
  <c r="HHF23" i="8"/>
  <c r="HHE23" i="8"/>
  <c r="HHD23" i="8"/>
  <c r="HHC23" i="8"/>
  <c r="HHB23" i="8"/>
  <c r="HHA23" i="8"/>
  <c r="HGZ23" i="8"/>
  <c r="HGY23" i="8"/>
  <c r="HGX23" i="8"/>
  <c r="HGW23" i="8"/>
  <c r="HGV23" i="8"/>
  <c r="HGU23" i="8"/>
  <c r="HGT23" i="8"/>
  <c r="HGS23" i="8"/>
  <c r="HGR23" i="8"/>
  <c r="HGQ23" i="8"/>
  <c r="HGP23" i="8"/>
  <c r="HGO23" i="8"/>
  <c r="HGN23" i="8"/>
  <c r="HGM23" i="8"/>
  <c r="HGL23" i="8"/>
  <c r="HGK23" i="8"/>
  <c r="HGJ23" i="8"/>
  <c r="HGI23" i="8"/>
  <c r="HGH23" i="8"/>
  <c r="HGG23" i="8"/>
  <c r="HGF23" i="8"/>
  <c r="HGE23" i="8"/>
  <c r="HGD23" i="8"/>
  <c r="HGC23" i="8"/>
  <c r="HGB23" i="8"/>
  <c r="HGA23" i="8"/>
  <c r="HFZ23" i="8"/>
  <c r="HFY23" i="8"/>
  <c r="HFX23" i="8"/>
  <c r="HFW23" i="8"/>
  <c r="HFV23" i="8"/>
  <c r="HFU23" i="8"/>
  <c r="HFT23" i="8"/>
  <c r="HFS23" i="8"/>
  <c r="HFR23" i="8"/>
  <c r="HFQ23" i="8"/>
  <c r="HFP23" i="8"/>
  <c r="HFO23" i="8"/>
  <c r="HFN23" i="8"/>
  <c r="HFM23" i="8"/>
  <c r="HFL23" i="8"/>
  <c r="HFK23" i="8"/>
  <c r="HFJ23" i="8"/>
  <c r="HFI23" i="8"/>
  <c r="HFH23" i="8"/>
  <c r="HFG23" i="8"/>
  <c r="HFF23" i="8"/>
  <c r="HFE23" i="8"/>
  <c r="HFD23" i="8"/>
  <c r="HFC23" i="8"/>
  <c r="HFB23" i="8"/>
  <c r="HFA23" i="8"/>
  <c r="HEZ23" i="8"/>
  <c r="HEY23" i="8"/>
  <c r="HEX23" i="8"/>
  <c r="HEW23" i="8"/>
  <c r="HEV23" i="8"/>
  <c r="HEU23" i="8"/>
  <c r="HET23" i="8"/>
  <c r="HES23" i="8"/>
  <c r="HER23" i="8"/>
  <c r="HEQ23" i="8"/>
  <c r="HEP23" i="8"/>
  <c r="HEO23" i="8"/>
  <c r="HEN23" i="8"/>
  <c r="HEM23" i="8"/>
  <c r="HEL23" i="8"/>
  <c r="HEK23" i="8"/>
  <c r="HEJ23" i="8"/>
  <c r="HEI23" i="8"/>
  <c r="HEH23" i="8"/>
  <c r="HEG23" i="8"/>
  <c r="HEF23" i="8"/>
  <c r="HEE23" i="8"/>
  <c r="HED23" i="8"/>
  <c r="HEC23" i="8"/>
  <c r="HEB23" i="8"/>
  <c r="HEA23" i="8"/>
  <c r="HDZ23" i="8"/>
  <c r="HDY23" i="8"/>
  <c r="HDX23" i="8"/>
  <c r="HDW23" i="8"/>
  <c r="HDV23" i="8"/>
  <c r="HDU23" i="8"/>
  <c r="HDT23" i="8"/>
  <c r="HDS23" i="8"/>
  <c r="HDR23" i="8"/>
  <c r="HDQ23" i="8"/>
  <c r="HDP23" i="8"/>
  <c r="HDO23" i="8"/>
  <c r="HDN23" i="8"/>
  <c r="HDM23" i="8"/>
  <c r="HDL23" i="8"/>
  <c r="HDK23" i="8"/>
  <c r="HDJ23" i="8"/>
  <c r="HDI23" i="8"/>
  <c r="HDH23" i="8"/>
  <c r="HDG23" i="8"/>
  <c r="HDF23" i="8"/>
  <c r="HDE23" i="8"/>
  <c r="HDD23" i="8"/>
  <c r="HDC23" i="8"/>
  <c r="HDB23" i="8"/>
  <c r="HDA23" i="8"/>
  <c r="HCZ23" i="8"/>
  <c r="HCY23" i="8"/>
  <c r="HCX23" i="8"/>
  <c r="HCW23" i="8"/>
  <c r="HCV23" i="8"/>
  <c r="HCU23" i="8"/>
  <c r="HCT23" i="8"/>
  <c r="HCS23" i="8"/>
  <c r="HCR23" i="8"/>
  <c r="HCQ23" i="8"/>
  <c r="HCP23" i="8"/>
  <c r="HCO23" i="8"/>
  <c r="HCN23" i="8"/>
  <c r="HCM23" i="8"/>
  <c r="HCL23" i="8"/>
  <c r="HCK23" i="8"/>
  <c r="HCJ23" i="8"/>
  <c r="HCI23" i="8"/>
  <c r="HCH23" i="8"/>
  <c r="HCG23" i="8"/>
  <c r="HCF23" i="8"/>
  <c r="HCE23" i="8"/>
  <c r="HCD23" i="8"/>
  <c r="HCC23" i="8"/>
  <c r="HCB23" i="8"/>
  <c r="HCA23" i="8"/>
  <c r="HBZ23" i="8"/>
  <c r="HBY23" i="8"/>
  <c r="HBX23" i="8"/>
  <c r="HBW23" i="8"/>
  <c r="HBV23" i="8"/>
  <c r="HBU23" i="8"/>
  <c r="HBT23" i="8"/>
  <c r="HBS23" i="8"/>
  <c r="HBR23" i="8"/>
  <c r="HBQ23" i="8"/>
  <c r="HBP23" i="8"/>
  <c r="HBO23" i="8"/>
  <c r="HBN23" i="8"/>
  <c r="HBM23" i="8"/>
  <c r="HBL23" i="8"/>
  <c r="HBK23" i="8"/>
  <c r="HBJ23" i="8"/>
  <c r="HBI23" i="8"/>
  <c r="HBH23" i="8"/>
  <c r="HBG23" i="8"/>
  <c r="HBF23" i="8"/>
  <c r="HBE23" i="8"/>
  <c r="HBD23" i="8"/>
  <c r="HBC23" i="8"/>
  <c r="HBB23" i="8"/>
  <c r="HBA23" i="8"/>
  <c r="HAZ23" i="8"/>
  <c r="HAY23" i="8"/>
  <c r="HAX23" i="8"/>
  <c r="HAW23" i="8"/>
  <c r="HAV23" i="8"/>
  <c r="HAU23" i="8"/>
  <c r="HAT23" i="8"/>
  <c r="HAS23" i="8"/>
  <c r="HAR23" i="8"/>
  <c r="HAQ23" i="8"/>
  <c r="HAP23" i="8"/>
  <c r="HAO23" i="8"/>
  <c r="HAN23" i="8"/>
  <c r="HAM23" i="8"/>
  <c r="HAL23" i="8"/>
  <c r="HAK23" i="8"/>
  <c r="HAJ23" i="8"/>
  <c r="HAI23" i="8"/>
  <c r="HAH23" i="8"/>
  <c r="HAG23" i="8"/>
  <c r="HAF23" i="8"/>
  <c r="HAE23" i="8"/>
  <c r="HAD23" i="8"/>
  <c r="HAC23" i="8"/>
  <c r="HAB23" i="8"/>
  <c r="HAA23" i="8"/>
  <c r="GZZ23" i="8"/>
  <c r="GZY23" i="8"/>
  <c r="GZX23" i="8"/>
  <c r="GZW23" i="8"/>
  <c r="GZV23" i="8"/>
  <c r="GZU23" i="8"/>
  <c r="GZT23" i="8"/>
  <c r="GZS23" i="8"/>
  <c r="GZR23" i="8"/>
  <c r="GZQ23" i="8"/>
  <c r="GZP23" i="8"/>
  <c r="GZO23" i="8"/>
  <c r="GZN23" i="8"/>
  <c r="GZM23" i="8"/>
  <c r="GZL23" i="8"/>
  <c r="GZK23" i="8"/>
  <c r="GZJ23" i="8"/>
  <c r="GZI23" i="8"/>
  <c r="GZH23" i="8"/>
  <c r="GZG23" i="8"/>
  <c r="GZF23" i="8"/>
  <c r="GZE23" i="8"/>
  <c r="GZD23" i="8"/>
  <c r="GZC23" i="8"/>
  <c r="GZB23" i="8"/>
  <c r="GZA23" i="8"/>
  <c r="GYZ23" i="8"/>
  <c r="GYY23" i="8"/>
  <c r="GYX23" i="8"/>
  <c r="GYW23" i="8"/>
  <c r="GYV23" i="8"/>
  <c r="GYU23" i="8"/>
  <c r="GYT23" i="8"/>
  <c r="GYS23" i="8"/>
  <c r="GYR23" i="8"/>
  <c r="GYQ23" i="8"/>
  <c r="GYP23" i="8"/>
  <c r="GYO23" i="8"/>
  <c r="GYN23" i="8"/>
  <c r="GYM23" i="8"/>
  <c r="GYL23" i="8"/>
  <c r="GYK23" i="8"/>
  <c r="GYJ23" i="8"/>
  <c r="GYI23" i="8"/>
  <c r="GYH23" i="8"/>
  <c r="GYG23" i="8"/>
  <c r="GYF23" i="8"/>
  <c r="GYE23" i="8"/>
  <c r="GYD23" i="8"/>
  <c r="GYC23" i="8"/>
  <c r="GYB23" i="8"/>
  <c r="GYA23" i="8"/>
  <c r="GXZ23" i="8"/>
  <c r="GXY23" i="8"/>
  <c r="GXX23" i="8"/>
  <c r="GXW23" i="8"/>
  <c r="GXV23" i="8"/>
  <c r="GXU23" i="8"/>
  <c r="GXT23" i="8"/>
  <c r="GXS23" i="8"/>
  <c r="GXR23" i="8"/>
  <c r="GXQ23" i="8"/>
  <c r="GXP23" i="8"/>
  <c r="GXO23" i="8"/>
  <c r="GXN23" i="8"/>
  <c r="GXM23" i="8"/>
  <c r="GXL23" i="8"/>
  <c r="GXK23" i="8"/>
  <c r="GXJ23" i="8"/>
  <c r="GXI23" i="8"/>
  <c r="GXH23" i="8"/>
  <c r="GXG23" i="8"/>
  <c r="GXF23" i="8"/>
  <c r="GXE23" i="8"/>
  <c r="GXD23" i="8"/>
  <c r="GXC23" i="8"/>
  <c r="GXB23" i="8"/>
  <c r="GXA23" i="8"/>
  <c r="GWZ23" i="8"/>
  <c r="GWY23" i="8"/>
  <c r="GWX23" i="8"/>
  <c r="GWW23" i="8"/>
  <c r="GWV23" i="8"/>
  <c r="GWU23" i="8"/>
  <c r="GWT23" i="8"/>
  <c r="GWS23" i="8"/>
  <c r="GWR23" i="8"/>
  <c r="GWQ23" i="8"/>
  <c r="GWP23" i="8"/>
  <c r="GWO23" i="8"/>
  <c r="GWN23" i="8"/>
  <c r="GWM23" i="8"/>
  <c r="GWL23" i="8"/>
  <c r="GWK23" i="8"/>
  <c r="GWJ23" i="8"/>
  <c r="GWI23" i="8"/>
  <c r="GWH23" i="8"/>
  <c r="GWG23" i="8"/>
  <c r="GWF23" i="8"/>
  <c r="GWE23" i="8"/>
  <c r="GWD23" i="8"/>
  <c r="GWC23" i="8"/>
  <c r="GWB23" i="8"/>
  <c r="GWA23" i="8"/>
  <c r="GVZ23" i="8"/>
  <c r="GVY23" i="8"/>
  <c r="GVX23" i="8"/>
  <c r="GVW23" i="8"/>
  <c r="GVV23" i="8"/>
  <c r="GVU23" i="8"/>
  <c r="GVT23" i="8"/>
  <c r="GVS23" i="8"/>
  <c r="GVR23" i="8"/>
  <c r="GVQ23" i="8"/>
  <c r="GVP23" i="8"/>
  <c r="GVO23" i="8"/>
  <c r="GVN23" i="8"/>
  <c r="GVM23" i="8"/>
  <c r="GVL23" i="8"/>
  <c r="GVK23" i="8"/>
  <c r="GVJ23" i="8"/>
  <c r="GVI23" i="8"/>
  <c r="GVH23" i="8"/>
  <c r="GVG23" i="8"/>
  <c r="GVF23" i="8"/>
  <c r="GVE23" i="8"/>
  <c r="GVD23" i="8"/>
  <c r="GVC23" i="8"/>
  <c r="GVB23" i="8"/>
  <c r="GVA23" i="8"/>
  <c r="GUZ23" i="8"/>
  <c r="GUY23" i="8"/>
  <c r="GUX23" i="8"/>
  <c r="GUW23" i="8"/>
  <c r="GUV23" i="8"/>
  <c r="GUU23" i="8"/>
  <c r="GUT23" i="8"/>
  <c r="GUS23" i="8"/>
  <c r="GUR23" i="8"/>
  <c r="GUQ23" i="8"/>
  <c r="GUP23" i="8"/>
  <c r="GUO23" i="8"/>
  <c r="GUN23" i="8"/>
  <c r="GUM23" i="8"/>
  <c r="GUL23" i="8"/>
  <c r="GUK23" i="8"/>
  <c r="GUJ23" i="8"/>
  <c r="GUI23" i="8"/>
  <c r="GUH23" i="8"/>
  <c r="GUG23" i="8"/>
  <c r="GUF23" i="8"/>
  <c r="GUE23" i="8"/>
  <c r="GUD23" i="8"/>
  <c r="GUC23" i="8"/>
  <c r="GUB23" i="8"/>
  <c r="GUA23" i="8"/>
  <c r="GTZ23" i="8"/>
  <c r="GTY23" i="8"/>
  <c r="GTX23" i="8"/>
  <c r="GTW23" i="8"/>
  <c r="GTV23" i="8"/>
  <c r="GTU23" i="8"/>
  <c r="GTT23" i="8"/>
  <c r="GTS23" i="8"/>
  <c r="GTR23" i="8"/>
  <c r="GTQ23" i="8"/>
  <c r="GTP23" i="8"/>
  <c r="GTO23" i="8"/>
  <c r="GTN23" i="8"/>
  <c r="GTM23" i="8"/>
  <c r="GTL23" i="8"/>
  <c r="GTK23" i="8"/>
  <c r="GTJ23" i="8"/>
  <c r="GTI23" i="8"/>
  <c r="GTH23" i="8"/>
  <c r="GTG23" i="8"/>
  <c r="GTF23" i="8"/>
  <c r="GTE23" i="8"/>
  <c r="GTD23" i="8"/>
  <c r="GTC23" i="8"/>
  <c r="GTB23" i="8"/>
  <c r="GTA23" i="8"/>
  <c r="GSZ23" i="8"/>
  <c r="GSY23" i="8"/>
  <c r="GSX23" i="8"/>
  <c r="GSW23" i="8"/>
  <c r="GSV23" i="8"/>
  <c r="GSU23" i="8"/>
  <c r="GST23" i="8"/>
  <c r="GSS23" i="8"/>
  <c r="GSR23" i="8"/>
  <c r="GSQ23" i="8"/>
  <c r="GSP23" i="8"/>
  <c r="GSO23" i="8"/>
  <c r="GSN23" i="8"/>
  <c r="GSM23" i="8"/>
  <c r="GSL23" i="8"/>
  <c r="GSK23" i="8"/>
  <c r="GSJ23" i="8"/>
  <c r="GSI23" i="8"/>
  <c r="GSH23" i="8"/>
  <c r="GSG23" i="8"/>
  <c r="GSF23" i="8"/>
  <c r="GSE23" i="8"/>
  <c r="GSD23" i="8"/>
  <c r="GSC23" i="8"/>
  <c r="GSB23" i="8"/>
  <c r="GSA23" i="8"/>
  <c r="GRZ23" i="8"/>
  <c r="GRY23" i="8"/>
  <c r="GRX23" i="8"/>
  <c r="GRW23" i="8"/>
  <c r="GRV23" i="8"/>
  <c r="GRU23" i="8"/>
  <c r="GRT23" i="8"/>
  <c r="GRS23" i="8"/>
  <c r="GRR23" i="8"/>
  <c r="GRQ23" i="8"/>
  <c r="GRP23" i="8"/>
  <c r="GRO23" i="8"/>
  <c r="GRN23" i="8"/>
  <c r="GRM23" i="8"/>
  <c r="GRL23" i="8"/>
  <c r="GRK23" i="8"/>
  <c r="GRJ23" i="8"/>
  <c r="GRI23" i="8"/>
  <c r="GRH23" i="8"/>
  <c r="GRG23" i="8"/>
  <c r="GRF23" i="8"/>
  <c r="GRE23" i="8"/>
  <c r="GRD23" i="8"/>
  <c r="GRC23" i="8"/>
  <c r="GRB23" i="8"/>
  <c r="GRA23" i="8"/>
  <c r="GQZ23" i="8"/>
  <c r="GQY23" i="8"/>
  <c r="GQX23" i="8"/>
  <c r="GQW23" i="8"/>
  <c r="GQV23" i="8"/>
  <c r="GQU23" i="8"/>
  <c r="GQT23" i="8"/>
  <c r="GQS23" i="8"/>
  <c r="GQR23" i="8"/>
  <c r="GQQ23" i="8"/>
  <c r="GQP23" i="8"/>
  <c r="GQO23" i="8"/>
  <c r="GQN23" i="8"/>
  <c r="GQM23" i="8"/>
  <c r="GQL23" i="8"/>
  <c r="GQK23" i="8"/>
  <c r="GQJ23" i="8"/>
  <c r="GQI23" i="8"/>
  <c r="GQH23" i="8"/>
  <c r="GQG23" i="8"/>
  <c r="GQF23" i="8"/>
  <c r="GQE23" i="8"/>
  <c r="GQD23" i="8"/>
  <c r="GQC23" i="8"/>
  <c r="GQB23" i="8"/>
  <c r="GQA23" i="8"/>
  <c r="GPZ23" i="8"/>
  <c r="GPY23" i="8"/>
  <c r="GPX23" i="8"/>
  <c r="GPW23" i="8"/>
  <c r="GPV23" i="8"/>
  <c r="GPU23" i="8"/>
  <c r="GPT23" i="8"/>
  <c r="GPS23" i="8"/>
  <c r="GPR23" i="8"/>
  <c r="GPQ23" i="8"/>
  <c r="GPP23" i="8"/>
  <c r="GPO23" i="8"/>
  <c r="GPN23" i="8"/>
  <c r="GPM23" i="8"/>
  <c r="GPL23" i="8"/>
  <c r="GPK23" i="8"/>
  <c r="GPJ23" i="8"/>
  <c r="GPI23" i="8"/>
  <c r="GPH23" i="8"/>
  <c r="GPG23" i="8"/>
  <c r="GPF23" i="8"/>
  <c r="GPE23" i="8"/>
  <c r="GPD23" i="8"/>
  <c r="GPC23" i="8"/>
  <c r="GPB23" i="8"/>
  <c r="GPA23" i="8"/>
  <c r="GOZ23" i="8"/>
  <c r="GOY23" i="8"/>
  <c r="GOX23" i="8"/>
  <c r="GOW23" i="8"/>
  <c r="GOV23" i="8"/>
  <c r="GOU23" i="8"/>
  <c r="GOT23" i="8"/>
  <c r="GOS23" i="8"/>
  <c r="GOR23" i="8"/>
  <c r="GOQ23" i="8"/>
  <c r="GOP23" i="8"/>
  <c r="GOO23" i="8"/>
  <c r="GON23" i="8"/>
  <c r="GOM23" i="8"/>
  <c r="GOL23" i="8"/>
  <c r="GOK23" i="8"/>
  <c r="GOJ23" i="8"/>
  <c r="GOI23" i="8"/>
  <c r="GOH23" i="8"/>
  <c r="GOG23" i="8"/>
  <c r="GOF23" i="8"/>
  <c r="GOE23" i="8"/>
  <c r="GOD23" i="8"/>
  <c r="GOC23" i="8"/>
  <c r="GOB23" i="8"/>
  <c r="GOA23" i="8"/>
  <c r="GNZ23" i="8"/>
  <c r="GNY23" i="8"/>
  <c r="GNX23" i="8"/>
  <c r="GNW23" i="8"/>
  <c r="GNV23" i="8"/>
  <c r="GNU23" i="8"/>
  <c r="GNT23" i="8"/>
  <c r="GNS23" i="8"/>
  <c r="GNR23" i="8"/>
  <c r="GNQ23" i="8"/>
  <c r="GNP23" i="8"/>
  <c r="GNO23" i="8"/>
  <c r="GNN23" i="8"/>
  <c r="GNM23" i="8"/>
  <c r="GNL23" i="8"/>
  <c r="GNK23" i="8"/>
  <c r="GNJ23" i="8"/>
  <c r="GNI23" i="8"/>
  <c r="GNH23" i="8"/>
  <c r="GNG23" i="8"/>
  <c r="GNF23" i="8"/>
  <c r="GNE23" i="8"/>
  <c r="GND23" i="8"/>
  <c r="GNC23" i="8"/>
  <c r="GNB23" i="8"/>
  <c r="GNA23" i="8"/>
  <c r="GMZ23" i="8"/>
  <c r="GMY23" i="8"/>
  <c r="GMX23" i="8"/>
  <c r="GMW23" i="8"/>
  <c r="GMV23" i="8"/>
  <c r="GMU23" i="8"/>
  <c r="GMT23" i="8"/>
  <c r="GMS23" i="8"/>
  <c r="GMR23" i="8"/>
  <c r="GMQ23" i="8"/>
  <c r="GMP23" i="8"/>
  <c r="GMO23" i="8"/>
  <c r="GMN23" i="8"/>
  <c r="GMM23" i="8"/>
  <c r="GML23" i="8"/>
  <c r="GMK23" i="8"/>
  <c r="GMJ23" i="8"/>
  <c r="GMI23" i="8"/>
  <c r="GMH23" i="8"/>
  <c r="GMG23" i="8"/>
  <c r="GMF23" i="8"/>
  <c r="GME23" i="8"/>
  <c r="GMD23" i="8"/>
  <c r="GMC23" i="8"/>
  <c r="GMB23" i="8"/>
  <c r="GMA23" i="8"/>
  <c r="GLZ23" i="8"/>
  <c r="GLY23" i="8"/>
  <c r="GLX23" i="8"/>
  <c r="GLW23" i="8"/>
  <c r="GLV23" i="8"/>
  <c r="GLU23" i="8"/>
  <c r="GLT23" i="8"/>
  <c r="GLS23" i="8"/>
  <c r="GLR23" i="8"/>
  <c r="GLQ23" i="8"/>
  <c r="GLP23" i="8"/>
  <c r="GLO23" i="8"/>
  <c r="GLN23" i="8"/>
  <c r="GLM23" i="8"/>
  <c r="GLL23" i="8"/>
  <c r="GLK23" i="8"/>
  <c r="GLJ23" i="8"/>
  <c r="GLI23" i="8"/>
  <c r="GLH23" i="8"/>
  <c r="GLG23" i="8"/>
  <c r="GLF23" i="8"/>
  <c r="GLE23" i="8"/>
  <c r="GLD23" i="8"/>
  <c r="GLC23" i="8"/>
  <c r="GLB23" i="8"/>
  <c r="GLA23" i="8"/>
  <c r="GKZ23" i="8"/>
  <c r="GKY23" i="8"/>
  <c r="GKX23" i="8"/>
  <c r="GKW23" i="8"/>
  <c r="GKV23" i="8"/>
  <c r="GKU23" i="8"/>
  <c r="GKT23" i="8"/>
  <c r="GKS23" i="8"/>
  <c r="GKR23" i="8"/>
  <c r="GKQ23" i="8"/>
  <c r="GKP23" i="8"/>
  <c r="GKO23" i="8"/>
  <c r="GKN23" i="8"/>
  <c r="GKM23" i="8"/>
  <c r="GKL23" i="8"/>
  <c r="GKK23" i="8"/>
  <c r="GKJ23" i="8"/>
  <c r="GKI23" i="8"/>
  <c r="GKH23" i="8"/>
  <c r="GKG23" i="8"/>
  <c r="GKF23" i="8"/>
  <c r="GKE23" i="8"/>
  <c r="GKD23" i="8"/>
  <c r="GKC23" i="8"/>
  <c r="GKB23" i="8"/>
  <c r="GKA23" i="8"/>
  <c r="GJZ23" i="8"/>
  <c r="GJY23" i="8"/>
  <c r="GJX23" i="8"/>
  <c r="GJW23" i="8"/>
  <c r="GJV23" i="8"/>
  <c r="GJU23" i="8"/>
  <c r="GJT23" i="8"/>
  <c r="GJS23" i="8"/>
  <c r="GJR23" i="8"/>
  <c r="GJQ23" i="8"/>
  <c r="GJP23" i="8"/>
  <c r="GJO23" i="8"/>
  <c r="GJN23" i="8"/>
  <c r="GJM23" i="8"/>
  <c r="GJL23" i="8"/>
  <c r="GJK23" i="8"/>
  <c r="GJJ23" i="8"/>
  <c r="GJI23" i="8"/>
  <c r="GJH23" i="8"/>
  <c r="GJG23" i="8"/>
  <c r="GJF23" i="8"/>
  <c r="GJE23" i="8"/>
  <c r="GJD23" i="8"/>
  <c r="GJC23" i="8"/>
  <c r="GJB23" i="8"/>
  <c r="GJA23" i="8"/>
  <c r="GIZ23" i="8"/>
  <c r="GIY23" i="8"/>
  <c r="GIX23" i="8"/>
  <c r="GIW23" i="8"/>
  <c r="GIV23" i="8"/>
  <c r="GIU23" i="8"/>
  <c r="GIT23" i="8"/>
  <c r="GIS23" i="8"/>
  <c r="GIR23" i="8"/>
  <c r="GIQ23" i="8"/>
  <c r="GIP23" i="8"/>
  <c r="GIO23" i="8"/>
  <c r="GIN23" i="8"/>
  <c r="GIM23" i="8"/>
  <c r="GIL23" i="8"/>
  <c r="GIK23" i="8"/>
  <c r="GIJ23" i="8"/>
  <c r="GII23" i="8"/>
  <c r="GIH23" i="8"/>
  <c r="GIG23" i="8"/>
  <c r="GIF23" i="8"/>
  <c r="GIE23" i="8"/>
  <c r="GID23" i="8"/>
  <c r="GIC23" i="8"/>
  <c r="GIB23" i="8"/>
  <c r="GIA23" i="8"/>
  <c r="GHZ23" i="8"/>
  <c r="GHY23" i="8"/>
  <c r="GHX23" i="8"/>
  <c r="GHW23" i="8"/>
  <c r="GHV23" i="8"/>
  <c r="GHU23" i="8"/>
  <c r="GHT23" i="8"/>
  <c r="GHS23" i="8"/>
  <c r="GHR23" i="8"/>
  <c r="GHQ23" i="8"/>
  <c r="GHP23" i="8"/>
  <c r="GHO23" i="8"/>
  <c r="GHN23" i="8"/>
  <c r="GHM23" i="8"/>
  <c r="GHL23" i="8"/>
  <c r="GHK23" i="8"/>
  <c r="GHJ23" i="8"/>
  <c r="GHI23" i="8"/>
  <c r="GHH23" i="8"/>
  <c r="GHG23" i="8"/>
  <c r="GHF23" i="8"/>
  <c r="GHE23" i="8"/>
  <c r="GHD23" i="8"/>
  <c r="GHC23" i="8"/>
  <c r="GHB23" i="8"/>
  <c r="GHA23" i="8"/>
  <c r="GGZ23" i="8"/>
  <c r="GGY23" i="8"/>
  <c r="GGX23" i="8"/>
  <c r="GGW23" i="8"/>
  <c r="GGV23" i="8"/>
  <c r="GGU23" i="8"/>
  <c r="GGT23" i="8"/>
  <c r="GGS23" i="8"/>
  <c r="GGR23" i="8"/>
  <c r="GGQ23" i="8"/>
  <c r="GGP23" i="8"/>
  <c r="GGO23" i="8"/>
  <c r="GGN23" i="8"/>
  <c r="GGM23" i="8"/>
  <c r="GGL23" i="8"/>
  <c r="GGK23" i="8"/>
  <c r="GGJ23" i="8"/>
  <c r="GGI23" i="8"/>
  <c r="GGH23" i="8"/>
  <c r="GGG23" i="8"/>
  <c r="GGF23" i="8"/>
  <c r="GGE23" i="8"/>
  <c r="GGD23" i="8"/>
  <c r="GGC23" i="8"/>
  <c r="GGB23" i="8"/>
  <c r="GGA23" i="8"/>
  <c r="GFZ23" i="8"/>
  <c r="GFY23" i="8"/>
  <c r="GFX23" i="8"/>
  <c r="GFW23" i="8"/>
  <c r="GFV23" i="8"/>
  <c r="GFU23" i="8"/>
  <c r="GFT23" i="8"/>
  <c r="GFS23" i="8"/>
  <c r="GFR23" i="8"/>
  <c r="GFQ23" i="8"/>
  <c r="GFP23" i="8"/>
  <c r="GFO23" i="8"/>
  <c r="GFN23" i="8"/>
  <c r="GFM23" i="8"/>
  <c r="GFL23" i="8"/>
  <c r="GFK23" i="8"/>
  <c r="GFJ23" i="8"/>
  <c r="GFI23" i="8"/>
  <c r="GFH23" i="8"/>
  <c r="GFG23" i="8"/>
  <c r="GFF23" i="8"/>
  <c r="GFE23" i="8"/>
  <c r="GFD23" i="8"/>
  <c r="GFC23" i="8"/>
  <c r="GFB23" i="8"/>
  <c r="GFA23" i="8"/>
  <c r="GEZ23" i="8"/>
  <c r="GEY23" i="8"/>
  <c r="GEX23" i="8"/>
  <c r="GEW23" i="8"/>
  <c r="GEV23" i="8"/>
  <c r="GEU23" i="8"/>
  <c r="GET23" i="8"/>
  <c r="GES23" i="8"/>
  <c r="GER23" i="8"/>
  <c r="GEQ23" i="8"/>
  <c r="GEP23" i="8"/>
  <c r="GEO23" i="8"/>
  <c r="GEN23" i="8"/>
  <c r="GEM23" i="8"/>
  <c r="GEL23" i="8"/>
  <c r="GEK23" i="8"/>
  <c r="GEJ23" i="8"/>
  <c r="GEI23" i="8"/>
  <c r="GEH23" i="8"/>
  <c r="GEG23" i="8"/>
  <c r="GEF23" i="8"/>
  <c r="GEE23" i="8"/>
  <c r="GED23" i="8"/>
  <c r="GEC23" i="8"/>
  <c r="GEB23" i="8"/>
  <c r="GEA23" i="8"/>
  <c r="GDZ23" i="8"/>
  <c r="GDY23" i="8"/>
  <c r="GDX23" i="8"/>
  <c r="GDW23" i="8"/>
  <c r="GDV23" i="8"/>
  <c r="GDU23" i="8"/>
  <c r="GDT23" i="8"/>
  <c r="GDS23" i="8"/>
  <c r="GDR23" i="8"/>
  <c r="GDQ23" i="8"/>
  <c r="GDP23" i="8"/>
  <c r="GDO23" i="8"/>
  <c r="GDN23" i="8"/>
  <c r="GDM23" i="8"/>
  <c r="GDL23" i="8"/>
  <c r="GDK23" i="8"/>
  <c r="GDJ23" i="8"/>
  <c r="GDI23" i="8"/>
  <c r="GDH23" i="8"/>
  <c r="GDG23" i="8"/>
  <c r="GDF23" i="8"/>
  <c r="GDE23" i="8"/>
  <c r="GDD23" i="8"/>
  <c r="GDC23" i="8"/>
  <c r="GDB23" i="8"/>
  <c r="GDA23" i="8"/>
  <c r="GCZ23" i="8"/>
  <c r="GCY23" i="8"/>
  <c r="GCX23" i="8"/>
  <c r="GCW23" i="8"/>
  <c r="GCV23" i="8"/>
  <c r="GCU23" i="8"/>
  <c r="GCT23" i="8"/>
  <c r="GCS23" i="8"/>
  <c r="GCR23" i="8"/>
  <c r="GCQ23" i="8"/>
  <c r="GCP23" i="8"/>
  <c r="GCO23" i="8"/>
  <c r="GCN23" i="8"/>
  <c r="GCM23" i="8"/>
  <c r="GCL23" i="8"/>
  <c r="GCK23" i="8"/>
  <c r="GCJ23" i="8"/>
  <c r="GCI23" i="8"/>
  <c r="GCH23" i="8"/>
  <c r="GCG23" i="8"/>
  <c r="GCF23" i="8"/>
  <c r="GCE23" i="8"/>
  <c r="GCD23" i="8"/>
  <c r="GCC23" i="8"/>
  <c r="GCB23" i="8"/>
  <c r="GCA23" i="8"/>
  <c r="GBZ23" i="8"/>
  <c r="GBY23" i="8"/>
  <c r="GBX23" i="8"/>
  <c r="GBW23" i="8"/>
  <c r="GBV23" i="8"/>
  <c r="GBU23" i="8"/>
  <c r="GBT23" i="8"/>
  <c r="GBS23" i="8"/>
  <c r="GBR23" i="8"/>
  <c r="GBQ23" i="8"/>
  <c r="GBP23" i="8"/>
  <c r="GBO23" i="8"/>
  <c r="GBN23" i="8"/>
  <c r="GBM23" i="8"/>
  <c r="GBL23" i="8"/>
  <c r="GBK23" i="8"/>
  <c r="GBJ23" i="8"/>
  <c r="GBI23" i="8"/>
  <c r="GBH23" i="8"/>
  <c r="GBG23" i="8"/>
  <c r="GBF23" i="8"/>
  <c r="GBE23" i="8"/>
  <c r="GBD23" i="8"/>
  <c r="GBC23" i="8"/>
  <c r="GBB23" i="8"/>
  <c r="GBA23" i="8"/>
  <c r="GAZ23" i="8"/>
  <c r="GAY23" i="8"/>
  <c r="GAX23" i="8"/>
  <c r="GAW23" i="8"/>
  <c r="GAV23" i="8"/>
  <c r="GAU23" i="8"/>
  <c r="GAT23" i="8"/>
  <c r="GAS23" i="8"/>
  <c r="GAR23" i="8"/>
  <c r="GAQ23" i="8"/>
  <c r="GAP23" i="8"/>
  <c r="GAO23" i="8"/>
  <c r="GAN23" i="8"/>
  <c r="GAM23" i="8"/>
  <c r="GAL23" i="8"/>
  <c r="GAK23" i="8"/>
  <c r="GAJ23" i="8"/>
  <c r="GAI23" i="8"/>
  <c r="GAH23" i="8"/>
  <c r="GAG23" i="8"/>
  <c r="GAF23" i="8"/>
  <c r="GAE23" i="8"/>
  <c r="GAD23" i="8"/>
  <c r="GAC23" i="8"/>
  <c r="GAB23" i="8"/>
  <c r="GAA23" i="8"/>
  <c r="FZZ23" i="8"/>
  <c r="FZY23" i="8"/>
  <c r="FZX23" i="8"/>
  <c r="FZW23" i="8"/>
  <c r="FZV23" i="8"/>
  <c r="FZU23" i="8"/>
  <c r="FZT23" i="8"/>
  <c r="FZS23" i="8"/>
  <c r="FZR23" i="8"/>
  <c r="FZQ23" i="8"/>
  <c r="FZP23" i="8"/>
  <c r="FZO23" i="8"/>
  <c r="FZN23" i="8"/>
  <c r="FZM23" i="8"/>
  <c r="FZL23" i="8"/>
  <c r="FZK23" i="8"/>
  <c r="FZJ23" i="8"/>
  <c r="FZI23" i="8"/>
  <c r="FZH23" i="8"/>
  <c r="FZG23" i="8"/>
  <c r="FZF23" i="8"/>
  <c r="FZE23" i="8"/>
  <c r="FZD23" i="8"/>
  <c r="FZC23" i="8"/>
  <c r="FZB23" i="8"/>
  <c r="FZA23" i="8"/>
  <c r="FYZ23" i="8"/>
  <c r="FYY23" i="8"/>
  <c r="FYX23" i="8"/>
  <c r="FYW23" i="8"/>
  <c r="FYV23" i="8"/>
  <c r="FYU23" i="8"/>
  <c r="FYT23" i="8"/>
  <c r="FYS23" i="8"/>
  <c r="FYR23" i="8"/>
  <c r="FYQ23" i="8"/>
  <c r="FYP23" i="8"/>
  <c r="FYO23" i="8"/>
  <c r="FYN23" i="8"/>
  <c r="FYM23" i="8"/>
  <c r="FYL23" i="8"/>
  <c r="FYK23" i="8"/>
  <c r="FYJ23" i="8"/>
  <c r="FYI23" i="8"/>
  <c r="FYH23" i="8"/>
  <c r="FYG23" i="8"/>
  <c r="FYF23" i="8"/>
  <c r="FYE23" i="8"/>
  <c r="FYD23" i="8"/>
  <c r="FYC23" i="8"/>
  <c r="FYB23" i="8"/>
  <c r="FYA23" i="8"/>
  <c r="FXZ23" i="8"/>
  <c r="FXY23" i="8"/>
  <c r="FXX23" i="8"/>
  <c r="FXW23" i="8"/>
  <c r="FXV23" i="8"/>
  <c r="FXU23" i="8"/>
  <c r="FXT23" i="8"/>
  <c r="FXS23" i="8"/>
  <c r="FXR23" i="8"/>
  <c r="FXQ23" i="8"/>
  <c r="FXP23" i="8"/>
  <c r="FXO23" i="8"/>
  <c r="FXN23" i="8"/>
  <c r="FXM23" i="8"/>
  <c r="FXL23" i="8"/>
  <c r="FXK23" i="8"/>
  <c r="FXJ23" i="8"/>
  <c r="FXI23" i="8"/>
  <c r="FXH23" i="8"/>
  <c r="FXG23" i="8"/>
  <c r="FXF23" i="8"/>
  <c r="FXE23" i="8"/>
  <c r="FXD23" i="8"/>
  <c r="FXC23" i="8"/>
  <c r="FXB23" i="8"/>
  <c r="FXA23" i="8"/>
  <c r="FWZ23" i="8"/>
  <c r="FWY23" i="8"/>
  <c r="FWX23" i="8"/>
  <c r="FWW23" i="8"/>
  <c r="FWV23" i="8"/>
  <c r="FWU23" i="8"/>
  <c r="FWT23" i="8"/>
  <c r="FWS23" i="8"/>
  <c r="FWR23" i="8"/>
  <c r="FWQ23" i="8"/>
  <c r="FWP23" i="8"/>
  <c r="FWO23" i="8"/>
  <c r="FWN23" i="8"/>
  <c r="FWM23" i="8"/>
  <c r="FWL23" i="8"/>
  <c r="FWK23" i="8"/>
  <c r="FWJ23" i="8"/>
  <c r="FWI23" i="8"/>
  <c r="FWH23" i="8"/>
  <c r="FWG23" i="8"/>
  <c r="FWF23" i="8"/>
  <c r="FWE23" i="8"/>
  <c r="FWD23" i="8"/>
  <c r="FWC23" i="8"/>
  <c r="FWB23" i="8"/>
  <c r="FWA23" i="8"/>
  <c r="FVZ23" i="8"/>
  <c r="FVY23" i="8"/>
  <c r="FVX23" i="8"/>
  <c r="FVW23" i="8"/>
  <c r="FVV23" i="8"/>
  <c r="FVU23" i="8"/>
  <c r="FVT23" i="8"/>
  <c r="FVS23" i="8"/>
  <c r="FVR23" i="8"/>
  <c r="FVQ23" i="8"/>
  <c r="FVP23" i="8"/>
  <c r="FVO23" i="8"/>
  <c r="FVN23" i="8"/>
  <c r="FVM23" i="8"/>
  <c r="FVL23" i="8"/>
  <c r="FVK23" i="8"/>
  <c r="FVJ23" i="8"/>
  <c r="FVI23" i="8"/>
  <c r="FVH23" i="8"/>
  <c r="FVG23" i="8"/>
  <c r="FVF23" i="8"/>
  <c r="FVE23" i="8"/>
  <c r="FVD23" i="8"/>
  <c r="FVC23" i="8"/>
  <c r="FVB23" i="8"/>
  <c r="FVA23" i="8"/>
  <c r="FUZ23" i="8"/>
  <c r="FUY23" i="8"/>
  <c r="FUX23" i="8"/>
  <c r="FUW23" i="8"/>
  <c r="FUV23" i="8"/>
  <c r="FUU23" i="8"/>
  <c r="FUT23" i="8"/>
  <c r="FUS23" i="8"/>
  <c r="FUR23" i="8"/>
  <c r="FUQ23" i="8"/>
  <c r="FUP23" i="8"/>
  <c r="FUO23" i="8"/>
  <c r="FUN23" i="8"/>
  <c r="FUM23" i="8"/>
  <c r="FUL23" i="8"/>
  <c r="FUK23" i="8"/>
  <c r="FUJ23" i="8"/>
  <c r="FUI23" i="8"/>
  <c r="FUH23" i="8"/>
  <c r="FUG23" i="8"/>
  <c r="FUF23" i="8"/>
  <c r="FUE23" i="8"/>
  <c r="FUD23" i="8"/>
  <c r="FUC23" i="8"/>
  <c r="FUB23" i="8"/>
  <c r="FUA23" i="8"/>
  <c r="FTZ23" i="8"/>
  <c r="FTY23" i="8"/>
  <c r="FTX23" i="8"/>
  <c r="FTW23" i="8"/>
  <c r="FTV23" i="8"/>
  <c r="FTU23" i="8"/>
  <c r="FTT23" i="8"/>
  <c r="FTS23" i="8"/>
  <c r="FTR23" i="8"/>
  <c r="FTQ23" i="8"/>
  <c r="FTP23" i="8"/>
  <c r="FTO23" i="8"/>
  <c r="FTN23" i="8"/>
  <c r="FTM23" i="8"/>
  <c r="FTL23" i="8"/>
  <c r="FTK23" i="8"/>
  <c r="FTJ23" i="8"/>
  <c r="FTI23" i="8"/>
  <c r="FTH23" i="8"/>
  <c r="FTG23" i="8"/>
  <c r="FTF23" i="8"/>
  <c r="FTE23" i="8"/>
  <c r="FTD23" i="8"/>
  <c r="FTC23" i="8"/>
  <c r="FTB23" i="8"/>
  <c r="FTA23" i="8"/>
  <c r="FSZ23" i="8"/>
  <c r="FSY23" i="8"/>
  <c r="FSX23" i="8"/>
  <c r="FSW23" i="8"/>
  <c r="FSV23" i="8"/>
  <c r="FSU23" i="8"/>
  <c r="FST23" i="8"/>
  <c r="FSS23" i="8"/>
  <c r="FSR23" i="8"/>
  <c r="FSQ23" i="8"/>
  <c r="FSP23" i="8"/>
  <c r="FSO23" i="8"/>
  <c r="FSN23" i="8"/>
  <c r="FSM23" i="8"/>
  <c r="FSL23" i="8"/>
  <c r="FSK23" i="8"/>
  <c r="FSJ23" i="8"/>
  <c r="FSI23" i="8"/>
  <c r="FSH23" i="8"/>
  <c r="FSG23" i="8"/>
  <c r="FSF23" i="8"/>
  <c r="FSE23" i="8"/>
  <c r="FSD23" i="8"/>
  <c r="FSC23" i="8"/>
  <c r="FSB23" i="8"/>
  <c r="FSA23" i="8"/>
  <c r="FRZ23" i="8"/>
  <c r="FRY23" i="8"/>
  <c r="FRX23" i="8"/>
  <c r="FRW23" i="8"/>
  <c r="FRV23" i="8"/>
  <c r="FRU23" i="8"/>
  <c r="FRT23" i="8"/>
  <c r="FRS23" i="8"/>
  <c r="FRR23" i="8"/>
  <c r="FRQ23" i="8"/>
  <c r="FRP23" i="8"/>
  <c r="FRO23" i="8"/>
  <c r="FRN23" i="8"/>
  <c r="FRM23" i="8"/>
  <c r="FRL23" i="8"/>
  <c r="FRK23" i="8"/>
  <c r="FRJ23" i="8"/>
  <c r="FRI23" i="8"/>
  <c r="FRH23" i="8"/>
  <c r="FRG23" i="8"/>
  <c r="FRF23" i="8"/>
  <c r="FRE23" i="8"/>
  <c r="FRD23" i="8"/>
  <c r="FRC23" i="8"/>
  <c r="FRB23" i="8"/>
  <c r="FRA23" i="8"/>
  <c r="FQZ23" i="8"/>
  <c r="FQY23" i="8"/>
  <c r="FQX23" i="8"/>
  <c r="FQW23" i="8"/>
  <c r="FQV23" i="8"/>
  <c r="FQU23" i="8"/>
  <c r="FQT23" i="8"/>
  <c r="FQS23" i="8"/>
  <c r="FQR23" i="8"/>
  <c r="FQQ23" i="8"/>
  <c r="FQP23" i="8"/>
  <c r="FQO23" i="8"/>
  <c r="FQN23" i="8"/>
  <c r="FQM23" i="8"/>
  <c r="FQL23" i="8"/>
  <c r="FQK23" i="8"/>
  <c r="FQJ23" i="8"/>
  <c r="FQI23" i="8"/>
  <c r="FQH23" i="8"/>
  <c r="FQG23" i="8"/>
  <c r="FQF23" i="8"/>
  <c r="FQE23" i="8"/>
  <c r="FQD23" i="8"/>
  <c r="FQC23" i="8"/>
  <c r="FQB23" i="8"/>
  <c r="FQA23" i="8"/>
  <c r="FPZ23" i="8"/>
  <c r="FPY23" i="8"/>
  <c r="FPX23" i="8"/>
  <c r="FPW23" i="8"/>
  <c r="FPV23" i="8"/>
  <c r="FPU23" i="8"/>
  <c r="FPT23" i="8"/>
  <c r="FPS23" i="8"/>
  <c r="FPR23" i="8"/>
  <c r="FPQ23" i="8"/>
  <c r="FPP23" i="8"/>
  <c r="FPO23" i="8"/>
  <c r="FPN23" i="8"/>
  <c r="FPM23" i="8"/>
  <c r="FPL23" i="8"/>
  <c r="FPK23" i="8"/>
  <c r="FPJ23" i="8"/>
  <c r="FPI23" i="8"/>
  <c r="FPH23" i="8"/>
  <c r="FPG23" i="8"/>
  <c r="FPF23" i="8"/>
  <c r="FPE23" i="8"/>
  <c r="FPD23" i="8"/>
  <c r="FPC23" i="8"/>
  <c r="FPB23" i="8"/>
  <c r="FPA23" i="8"/>
  <c r="FOZ23" i="8"/>
  <c r="FOY23" i="8"/>
  <c r="FOX23" i="8"/>
  <c r="FOW23" i="8"/>
  <c r="FOV23" i="8"/>
  <c r="FOU23" i="8"/>
  <c r="FOT23" i="8"/>
  <c r="FOS23" i="8"/>
  <c r="FOR23" i="8"/>
  <c r="FOQ23" i="8"/>
  <c r="FOP23" i="8"/>
  <c r="FOO23" i="8"/>
  <c r="FON23" i="8"/>
  <c r="FOM23" i="8"/>
  <c r="FOL23" i="8"/>
  <c r="FOK23" i="8"/>
  <c r="FOJ23" i="8"/>
  <c r="FOI23" i="8"/>
  <c r="FOH23" i="8"/>
  <c r="FOG23" i="8"/>
  <c r="FOF23" i="8"/>
  <c r="FOE23" i="8"/>
  <c r="FOD23" i="8"/>
  <c r="FOC23" i="8"/>
  <c r="FOB23" i="8"/>
  <c r="FOA23" i="8"/>
  <c r="FNZ23" i="8"/>
  <c r="FNY23" i="8"/>
  <c r="FNX23" i="8"/>
  <c r="FNW23" i="8"/>
  <c r="FNV23" i="8"/>
  <c r="FNU23" i="8"/>
  <c r="FNT23" i="8"/>
  <c r="FNS23" i="8"/>
  <c r="FNR23" i="8"/>
  <c r="FNQ23" i="8"/>
  <c r="FNP23" i="8"/>
  <c r="FNO23" i="8"/>
  <c r="FNN23" i="8"/>
  <c r="FNM23" i="8"/>
  <c r="FNL23" i="8"/>
  <c r="FNK23" i="8"/>
  <c r="FNJ23" i="8"/>
  <c r="FNI23" i="8"/>
  <c r="FNH23" i="8"/>
  <c r="FNG23" i="8"/>
  <c r="FNF23" i="8"/>
  <c r="FNE23" i="8"/>
  <c r="FND23" i="8"/>
  <c r="FNC23" i="8"/>
  <c r="FNB23" i="8"/>
  <c r="FNA23" i="8"/>
  <c r="FMZ23" i="8"/>
  <c r="FMY23" i="8"/>
  <c r="FMX23" i="8"/>
  <c r="FMW23" i="8"/>
  <c r="FMV23" i="8"/>
  <c r="FMU23" i="8"/>
  <c r="FMT23" i="8"/>
  <c r="FMS23" i="8"/>
  <c r="FMR23" i="8"/>
  <c r="FMQ23" i="8"/>
  <c r="FMP23" i="8"/>
  <c r="FMO23" i="8"/>
  <c r="FMN23" i="8"/>
  <c r="FMM23" i="8"/>
  <c r="FML23" i="8"/>
  <c r="FMK23" i="8"/>
  <c r="FMJ23" i="8"/>
  <c r="FMI23" i="8"/>
  <c r="FMH23" i="8"/>
  <c r="FMG23" i="8"/>
  <c r="FMF23" i="8"/>
  <c r="FME23" i="8"/>
  <c r="FMD23" i="8"/>
  <c r="FMC23" i="8"/>
  <c r="FMB23" i="8"/>
  <c r="FMA23" i="8"/>
  <c r="FLZ23" i="8"/>
  <c r="FLY23" i="8"/>
  <c r="FLX23" i="8"/>
  <c r="FLW23" i="8"/>
  <c r="FLV23" i="8"/>
  <c r="FLU23" i="8"/>
  <c r="FLT23" i="8"/>
  <c r="FLS23" i="8"/>
  <c r="FLR23" i="8"/>
  <c r="FLQ23" i="8"/>
  <c r="FLP23" i="8"/>
  <c r="FLO23" i="8"/>
  <c r="FLN23" i="8"/>
  <c r="FLM23" i="8"/>
  <c r="FLL23" i="8"/>
  <c r="FLK23" i="8"/>
  <c r="FLJ23" i="8"/>
  <c r="FLI23" i="8"/>
  <c r="FLH23" i="8"/>
  <c r="FLG23" i="8"/>
  <c r="FLF23" i="8"/>
  <c r="FLE23" i="8"/>
  <c r="FLD23" i="8"/>
  <c r="FLC23" i="8"/>
  <c r="FLB23" i="8"/>
  <c r="FLA23" i="8"/>
  <c r="FKZ23" i="8"/>
  <c r="FKY23" i="8"/>
  <c r="FKX23" i="8"/>
  <c r="FKW23" i="8"/>
  <c r="FKV23" i="8"/>
  <c r="FKU23" i="8"/>
  <c r="FKT23" i="8"/>
  <c r="FKS23" i="8"/>
  <c r="FKR23" i="8"/>
  <c r="FKQ23" i="8"/>
  <c r="FKP23" i="8"/>
  <c r="FKO23" i="8"/>
  <c r="FKN23" i="8"/>
  <c r="FKM23" i="8"/>
  <c r="FKL23" i="8"/>
  <c r="FKK23" i="8"/>
  <c r="FKJ23" i="8"/>
  <c r="FKI23" i="8"/>
  <c r="FKH23" i="8"/>
  <c r="FKG23" i="8"/>
  <c r="FKF23" i="8"/>
  <c r="FKE23" i="8"/>
  <c r="FKD23" i="8"/>
  <c r="FKC23" i="8"/>
  <c r="FKB23" i="8"/>
  <c r="FKA23" i="8"/>
  <c r="FJZ23" i="8"/>
  <c r="FJY23" i="8"/>
  <c r="FJX23" i="8"/>
  <c r="FJW23" i="8"/>
  <c r="FJV23" i="8"/>
  <c r="FJU23" i="8"/>
  <c r="FJT23" i="8"/>
  <c r="FJS23" i="8"/>
  <c r="FJR23" i="8"/>
  <c r="FJQ23" i="8"/>
  <c r="FJP23" i="8"/>
  <c r="FJO23" i="8"/>
  <c r="FJN23" i="8"/>
  <c r="FJM23" i="8"/>
  <c r="FJL23" i="8"/>
  <c r="FJK23" i="8"/>
  <c r="FJJ23" i="8"/>
  <c r="FJI23" i="8"/>
  <c r="FJH23" i="8"/>
  <c r="FJG23" i="8"/>
  <c r="FJF23" i="8"/>
  <c r="FJE23" i="8"/>
  <c r="FJD23" i="8"/>
  <c r="FJC23" i="8"/>
  <c r="FJB23" i="8"/>
  <c r="FJA23" i="8"/>
  <c r="FIZ23" i="8"/>
  <c r="FIY23" i="8"/>
  <c r="FIX23" i="8"/>
  <c r="FIW23" i="8"/>
  <c r="FIV23" i="8"/>
  <c r="FIU23" i="8"/>
  <c r="FIT23" i="8"/>
  <c r="FIS23" i="8"/>
  <c r="FIR23" i="8"/>
  <c r="FIQ23" i="8"/>
  <c r="FIP23" i="8"/>
  <c r="FIO23" i="8"/>
  <c r="FIN23" i="8"/>
  <c r="FIM23" i="8"/>
  <c r="FIL23" i="8"/>
  <c r="FIK23" i="8"/>
  <c r="FIJ23" i="8"/>
  <c r="FII23" i="8"/>
  <c r="FIH23" i="8"/>
  <c r="FIG23" i="8"/>
  <c r="FIF23" i="8"/>
  <c r="FIE23" i="8"/>
  <c r="FID23" i="8"/>
  <c r="FIC23" i="8"/>
  <c r="FIB23" i="8"/>
  <c r="FIA23" i="8"/>
  <c r="FHZ23" i="8"/>
  <c r="FHY23" i="8"/>
  <c r="FHX23" i="8"/>
  <c r="FHW23" i="8"/>
  <c r="FHV23" i="8"/>
  <c r="FHU23" i="8"/>
  <c r="FHT23" i="8"/>
  <c r="FHS23" i="8"/>
  <c r="FHR23" i="8"/>
  <c r="FHQ23" i="8"/>
  <c r="FHP23" i="8"/>
  <c r="FHO23" i="8"/>
  <c r="FHN23" i="8"/>
  <c r="FHM23" i="8"/>
  <c r="FHL23" i="8"/>
  <c r="FHK23" i="8"/>
  <c r="FHJ23" i="8"/>
  <c r="FHI23" i="8"/>
  <c r="FHH23" i="8"/>
  <c r="FHG23" i="8"/>
  <c r="FHF23" i="8"/>
  <c r="FHE23" i="8"/>
  <c r="FHD23" i="8"/>
  <c r="FHC23" i="8"/>
  <c r="FHB23" i="8"/>
  <c r="FHA23" i="8"/>
  <c r="FGZ23" i="8"/>
  <c r="FGY23" i="8"/>
  <c r="FGX23" i="8"/>
  <c r="FGW23" i="8"/>
  <c r="FGV23" i="8"/>
  <c r="FGU23" i="8"/>
  <c r="FGT23" i="8"/>
  <c r="FGS23" i="8"/>
  <c r="FGR23" i="8"/>
  <c r="FGQ23" i="8"/>
  <c r="FGP23" i="8"/>
  <c r="FGO23" i="8"/>
  <c r="FGN23" i="8"/>
  <c r="FGM23" i="8"/>
  <c r="FGL23" i="8"/>
  <c r="FGK23" i="8"/>
  <c r="FGJ23" i="8"/>
  <c r="FGI23" i="8"/>
  <c r="FGH23" i="8"/>
  <c r="FGG23" i="8"/>
  <c r="FGF23" i="8"/>
  <c r="FGE23" i="8"/>
  <c r="FGD23" i="8"/>
  <c r="FGC23" i="8"/>
  <c r="FGB23" i="8"/>
  <c r="FGA23" i="8"/>
  <c r="FFZ23" i="8"/>
  <c r="FFY23" i="8"/>
  <c r="FFX23" i="8"/>
  <c r="FFW23" i="8"/>
  <c r="FFV23" i="8"/>
  <c r="FFU23" i="8"/>
  <c r="FFT23" i="8"/>
  <c r="FFS23" i="8"/>
  <c r="FFR23" i="8"/>
  <c r="FFQ23" i="8"/>
  <c r="FFP23" i="8"/>
  <c r="FFO23" i="8"/>
  <c r="FFN23" i="8"/>
  <c r="FFM23" i="8"/>
  <c r="FFL23" i="8"/>
  <c r="FFK23" i="8"/>
  <c r="FFJ23" i="8"/>
  <c r="FFI23" i="8"/>
  <c r="FFH23" i="8"/>
  <c r="FFG23" i="8"/>
  <c r="FFF23" i="8"/>
  <c r="FFE23" i="8"/>
  <c r="FFD23" i="8"/>
  <c r="FFC23" i="8"/>
  <c r="FFB23" i="8"/>
  <c r="FFA23" i="8"/>
  <c r="FEZ23" i="8"/>
  <c r="FEY23" i="8"/>
  <c r="FEX23" i="8"/>
  <c r="FEW23" i="8"/>
  <c r="FEV23" i="8"/>
  <c r="FEU23" i="8"/>
  <c r="FET23" i="8"/>
  <c r="FES23" i="8"/>
  <c r="FER23" i="8"/>
  <c r="FEQ23" i="8"/>
  <c r="FEP23" i="8"/>
  <c r="FEO23" i="8"/>
  <c r="FEN23" i="8"/>
  <c r="FEM23" i="8"/>
  <c r="FEL23" i="8"/>
  <c r="FEK23" i="8"/>
  <c r="FEJ23" i="8"/>
  <c r="FEI23" i="8"/>
  <c r="FEH23" i="8"/>
  <c r="FEG23" i="8"/>
  <c r="FEF23" i="8"/>
  <c r="FEE23" i="8"/>
  <c r="FED23" i="8"/>
  <c r="FEC23" i="8"/>
  <c r="FEB23" i="8"/>
  <c r="FEA23" i="8"/>
  <c r="FDZ23" i="8"/>
  <c r="FDY23" i="8"/>
  <c r="FDX23" i="8"/>
  <c r="FDW23" i="8"/>
  <c r="FDV23" i="8"/>
  <c r="FDU23" i="8"/>
  <c r="FDT23" i="8"/>
  <c r="FDS23" i="8"/>
  <c r="FDR23" i="8"/>
  <c r="FDQ23" i="8"/>
  <c r="FDP23" i="8"/>
  <c r="FDO23" i="8"/>
  <c r="FDN23" i="8"/>
  <c r="FDM23" i="8"/>
  <c r="FDL23" i="8"/>
  <c r="FDK23" i="8"/>
  <c r="FDJ23" i="8"/>
  <c r="FDI23" i="8"/>
  <c r="FDH23" i="8"/>
  <c r="FDG23" i="8"/>
  <c r="FDF23" i="8"/>
  <c r="FDE23" i="8"/>
  <c r="FDD23" i="8"/>
  <c r="FDC23" i="8"/>
  <c r="FDB23" i="8"/>
  <c r="FDA23" i="8"/>
  <c r="FCZ23" i="8"/>
  <c r="FCY23" i="8"/>
  <c r="FCX23" i="8"/>
  <c r="FCW23" i="8"/>
  <c r="FCV23" i="8"/>
  <c r="FCU23" i="8"/>
  <c r="FCT23" i="8"/>
  <c r="FCS23" i="8"/>
  <c r="FCR23" i="8"/>
  <c r="FCQ23" i="8"/>
  <c r="FCP23" i="8"/>
  <c r="FCO23" i="8"/>
  <c r="FCN23" i="8"/>
  <c r="FCM23" i="8"/>
  <c r="FCL23" i="8"/>
  <c r="FCK23" i="8"/>
  <c r="FCJ23" i="8"/>
  <c r="FCI23" i="8"/>
  <c r="FCH23" i="8"/>
  <c r="FCG23" i="8"/>
  <c r="FCF23" i="8"/>
  <c r="FCE23" i="8"/>
  <c r="FCD23" i="8"/>
  <c r="FCC23" i="8"/>
  <c r="FCB23" i="8"/>
  <c r="FCA23" i="8"/>
  <c r="FBZ23" i="8"/>
  <c r="FBY23" i="8"/>
  <c r="FBX23" i="8"/>
  <c r="FBW23" i="8"/>
  <c r="FBV23" i="8"/>
  <c r="FBU23" i="8"/>
  <c r="FBT23" i="8"/>
  <c r="FBS23" i="8"/>
  <c r="FBR23" i="8"/>
  <c r="FBQ23" i="8"/>
  <c r="FBP23" i="8"/>
  <c r="FBO23" i="8"/>
  <c r="FBN23" i="8"/>
  <c r="FBM23" i="8"/>
  <c r="FBL23" i="8"/>
  <c r="FBK23" i="8"/>
  <c r="FBJ23" i="8"/>
  <c r="FBI23" i="8"/>
  <c r="FBH23" i="8"/>
  <c r="FBG23" i="8"/>
  <c r="FBF23" i="8"/>
  <c r="FBE23" i="8"/>
  <c r="FBD23" i="8"/>
  <c r="FBC23" i="8"/>
  <c r="FBB23" i="8"/>
  <c r="FBA23" i="8"/>
  <c r="FAZ23" i="8"/>
  <c r="FAY23" i="8"/>
  <c r="FAX23" i="8"/>
  <c r="FAW23" i="8"/>
  <c r="FAV23" i="8"/>
  <c r="FAU23" i="8"/>
  <c r="FAT23" i="8"/>
  <c r="FAS23" i="8"/>
  <c r="FAR23" i="8"/>
  <c r="FAQ23" i="8"/>
  <c r="FAP23" i="8"/>
  <c r="FAO23" i="8"/>
  <c r="FAN23" i="8"/>
  <c r="FAM23" i="8"/>
  <c r="FAL23" i="8"/>
  <c r="FAK23" i="8"/>
  <c r="FAJ23" i="8"/>
  <c r="FAI23" i="8"/>
  <c r="FAH23" i="8"/>
  <c r="FAG23" i="8"/>
  <c r="FAF23" i="8"/>
  <c r="FAE23" i="8"/>
  <c r="FAD23" i="8"/>
  <c r="FAC23" i="8"/>
  <c r="FAB23" i="8"/>
  <c r="FAA23" i="8"/>
  <c r="EZZ23" i="8"/>
  <c r="EZY23" i="8"/>
  <c r="EZX23" i="8"/>
  <c r="EZW23" i="8"/>
  <c r="EZV23" i="8"/>
  <c r="EZU23" i="8"/>
  <c r="EZT23" i="8"/>
  <c r="EZS23" i="8"/>
  <c r="EZR23" i="8"/>
  <c r="EZQ23" i="8"/>
  <c r="EZP23" i="8"/>
  <c r="EZO23" i="8"/>
  <c r="EZN23" i="8"/>
  <c r="EZM23" i="8"/>
  <c r="EZL23" i="8"/>
  <c r="EZK23" i="8"/>
  <c r="EZJ23" i="8"/>
  <c r="EZI23" i="8"/>
  <c r="EZH23" i="8"/>
  <c r="EZG23" i="8"/>
  <c r="EZF23" i="8"/>
  <c r="EZE23" i="8"/>
  <c r="EZD23" i="8"/>
  <c r="EZC23" i="8"/>
  <c r="EZB23" i="8"/>
  <c r="EZA23" i="8"/>
  <c r="EYZ23" i="8"/>
  <c r="EYY23" i="8"/>
  <c r="EYX23" i="8"/>
  <c r="EYW23" i="8"/>
  <c r="EYV23" i="8"/>
  <c r="EYU23" i="8"/>
  <c r="EYT23" i="8"/>
  <c r="EYS23" i="8"/>
  <c r="EYR23" i="8"/>
  <c r="EYQ23" i="8"/>
  <c r="EYP23" i="8"/>
  <c r="EYO23" i="8"/>
  <c r="EYN23" i="8"/>
  <c r="EYM23" i="8"/>
  <c r="EYL23" i="8"/>
  <c r="EYK23" i="8"/>
  <c r="EYJ23" i="8"/>
  <c r="EYI23" i="8"/>
  <c r="EYH23" i="8"/>
  <c r="EYG23" i="8"/>
  <c r="EYF23" i="8"/>
  <c r="EYE23" i="8"/>
  <c r="EYD23" i="8"/>
  <c r="EYC23" i="8"/>
  <c r="EYB23" i="8"/>
  <c r="EYA23" i="8"/>
  <c r="EXZ23" i="8"/>
  <c r="EXY23" i="8"/>
  <c r="EXX23" i="8"/>
  <c r="EXW23" i="8"/>
  <c r="EXV23" i="8"/>
  <c r="EXU23" i="8"/>
  <c r="EXT23" i="8"/>
  <c r="EXS23" i="8"/>
  <c r="EXR23" i="8"/>
  <c r="EXQ23" i="8"/>
  <c r="EXP23" i="8"/>
  <c r="EXO23" i="8"/>
  <c r="EXN23" i="8"/>
  <c r="EXM23" i="8"/>
  <c r="EXL23" i="8"/>
  <c r="EXK23" i="8"/>
  <c r="EXJ23" i="8"/>
  <c r="EXI23" i="8"/>
  <c r="EXH23" i="8"/>
  <c r="EXG23" i="8"/>
  <c r="EXF23" i="8"/>
  <c r="EXE23" i="8"/>
  <c r="EXD23" i="8"/>
  <c r="EXC23" i="8"/>
  <c r="EXB23" i="8"/>
  <c r="EXA23" i="8"/>
  <c r="EWZ23" i="8"/>
  <c r="EWY23" i="8"/>
  <c r="EWX23" i="8"/>
  <c r="EWW23" i="8"/>
  <c r="EWV23" i="8"/>
  <c r="EWU23" i="8"/>
  <c r="EWT23" i="8"/>
  <c r="EWS23" i="8"/>
  <c r="EWR23" i="8"/>
  <c r="EWQ23" i="8"/>
  <c r="EWP23" i="8"/>
  <c r="EWO23" i="8"/>
  <c r="EWN23" i="8"/>
  <c r="EWM23" i="8"/>
  <c r="EWL23" i="8"/>
  <c r="EWK23" i="8"/>
  <c r="EWJ23" i="8"/>
  <c r="EWI23" i="8"/>
  <c r="EWH23" i="8"/>
  <c r="EWG23" i="8"/>
  <c r="EWF23" i="8"/>
  <c r="EWE23" i="8"/>
  <c r="EWD23" i="8"/>
  <c r="EWC23" i="8"/>
  <c r="EWB23" i="8"/>
  <c r="EWA23" i="8"/>
  <c r="EVZ23" i="8"/>
  <c r="EVY23" i="8"/>
  <c r="EVX23" i="8"/>
  <c r="EVW23" i="8"/>
  <c r="EVV23" i="8"/>
  <c r="EVU23" i="8"/>
  <c r="EVT23" i="8"/>
  <c r="EVS23" i="8"/>
  <c r="EVR23" i="8"/>
  <c r="EVQ23" i="8"/>
  <c r="EVP23" i="8"/>
  <c r="EVO23" i="8"/>
  <c r="EVN23" i="8"/>
  <c r="EVM23" i="8"/>
  <c r="EVL23" i="8"/>
  <c r="EVK23" i="8"/>
  <c r="EVJ23" i="8"/>
  <c r="EVI23" i="8"/>
  <c r="EVH23" i="8"/>
  <c r="EVG23" i="8"/>
  <c r="EVF23" i="8"/>
  <c r="EVE23" i="8"/>
  <c r="EVD23" i="8"/>
  <c r="EVC23" i="8"/>
  <c r="EVB23" i="8"/>
  <c r="EVA23" i="8"/>
  <c r="EUZ23" i="8"/>
  <c r="EUY23" i="8"/>
  <c r="EUX23" i="8"/>
  <c r="EUW23" i="8"/>
  <c r="EUV23" i="8"/>
  <c r="EUU23" i="8"/>
  <c r="EUT23" i="8"/>
  <c r="EUS23" i="8"/>
  <c r="EUR23" i="8"/>
  <c r="EUQ23" i="8"/>
  <c r="EUP23" i="8"/>
  <c r="EUO23" i="8"/>
  <c r="EUN23" i="8"/>
  <c r="EUM23" i="8"/>
  <c r="EUL23" i="8"/>
  <c r="EUK23" i="8"/>
  <c r="EUJ23" i="8"/>
  <c r="EUI23" i="8"/>
  <c r="EUH23" i="8"/>
  <c r="EUG23" i="8"/>
  <c r="EUF23" i="8"/>
  <c r="EUE23" i="8"/>
  <c r="EUD23" i="8"/>
  <c r="EUC23" i="8"/>
  <c r="EUB23" i="8"/>
  <c r="EUA23" i="8"/>
  <c r="ETZ23" i="8"/>
  <c r="ETY23" i="8"/>
  <c r="ETX23" i="8"/>
  <c r="ETW23" i="8"/>
  <c r="ETV23" i="8"/>
  <c r="ETU23" i="8"/>
  <c r="ETT23" i="8"/>
  <c r="ETS23" i="8"/>
  <c r="ETR23" i="8"/>
  <c r="ETQ23" i="8"/>
  <c r="ETP23" i="8"/>
  <c r="ETO23" i="8"/>
  <c r="ETN23" i="8"/>
  <c r="ETM23" i="8"/>
  <c r="ETL23" i="8"/>
  <c r="ETK23" i="8"/>
  <c r="ETJ23" i="8"/>
  <c r="ETI23" i="8"/>
  <c r="ETH23" i="8"/>
  <c r="ETG23" i="8"/>
  <c r="ETF23" i="8"/>
  <c r="ETE23" i="8"/>
  <c r="ETD23" i="8"/>
  <c r="ETC23" i="8"/>
  <c r="ETB23" i="8"/>
  <c r="ETA23" i="8"/>
  <c r="ESZ23" i="8"/>
  <c r="ESY23" i="8"/>
  <c r="ESX23" i="8"/>
  <c r="ESW23" i="8"/>
  <c r="ESV23" i="8"/>
  <c r="ESU23" i="8"/>
  <c r="EST23" i="8"/>
  <c r="ESS23" i="8"/>
  <c r="ESR23" i="8"/>
  <c r="ESQ23" i="8"/>
  <c r="ESP23" i="8"/>
  <c r="ESO23" i="8"/>
  <c r="ESN23" i="8"/>
  <c r="ESM23" i="8"/>
  <c r="ESL23" i="8"/>
  <c r="ESK23" i="8"/>
  <c r="ESJ23" i="8"/>
  <c r="ESI23" i="8"/>
  <c r="ESH23" i="8"/>
  <c r="ESG23" i="8"/>
  <c r="ESF23" i="8"/>
  <c r="ESE23" i="8"/>
  <c r="ESD23" i="8"/>
  <c r="ESC23" i="8"/>
  <c r="ESB23" i="8"/>
  <c r="ESA23" i="8"/>
  <c r="ERZ23" i="8"/>
  <c r="ERY23" i="8"/>
  <c r="ERX23" i="8"/>
  <c r="ERW23" i="8"/>
  <c r="ERV23" i="8"/>
  <c r="ERU23" i="8"/>
  <c r="ERT23" i="8"/>
  <c r="ERS23" i="8"/>
  <c r="ERR23" i="8"/>
  <c r="ERQ23" i="8"/>
  <c r="ERP23" i="8"/>
  <c r="ERO23" i="8"/>
  <c r="ERN23" i="8"/>
  <c r="ERM23" i="8"/>
  <c r="ERL23" i="8"/>
  <c r="ERK23" i="8"/>
  <c r="ERJ23" i="8"/>
  <c r="ERI23" i="8"/>
  <c r="ERH23" i="8"/>
  <c r="ERG23" i="8"/>
  <c r="ERF23" i="8"/>
  <c r="ERE23" i="8"/>
  <c r="ERD23" i="8"/>
  <c r="ERC23" i="8"/>
  <c r="ERB23" i="8"/>
  <c r="ERA23" i="8"/>
  <c r="EQZ23" i="8"/>
  <c r="EQY23" i="8"/>
  <c r="EQX23" i="8"/>
  <c r="EQW23" i="8"/>
  <c r="EQV23" i="8"/>
  <c r="EQU23" i="8"/>
  <c r="EQT23" i="8"/>
  <c r="EQS23" i="8"/>
  <c r="EQR23" i="8"/>
  <c r="EQQ23" i="8"/>
  <c r="EQP23" i="8"/>
  <c r="EQO23" i="8"/>
  <c r="EQN23" i="8"/>
  <c r="EQM23" i="8"/>
  <c r="EQL23" i="8"/>
  <c r="EQK23" i="8"/>
  <c r="EQJ23" i="8"/>
  <c r="EQI23" i="8"/>
  <c r="EQH23" i="8"/>
  <c r="EQG23" i="8"/>
  <c r="EQF23" i="8"/>
  <c r="EQE23" i="8"/>
  <c r="EQD23" i="8"/>
  <c r="EQC23" i="8"/>
  <c r="EQB23" i="8"/>
  <c r="EQA23" i="8"/>
  <c r="EPZ23" i="8"/>
  <c r="EPY23" i="8"/>
  <c r="EPX23" i="8"/>
  <c r="EPW23" i="8"/>
  <c r="EPV23" i="8"/>
  <c r="EPU23" i="8"/>
  <c r="EPT23" i="8"/>
  <c r="EPS23" i="8"/>
  <c r="EPR23" i="8"/>
  <c r="EPQ23" i="8"/>
  <c r="EPP23" i="8"/>
  <c r="EPO23" i="8"/>
  <c r="EPN23" i="8"/>
  <c r="EPM23" i="8"/>
  <c r="EPL23" i="8"/>
  <c r="EPK23" i="8"/>
  <c r="EPJ23" i="8"/>
  <c r="EPI23" i="8"/>
  <c r="EPH23" i="8"/>
  <c r="EPG23" i="8"/>
  <c r="EPF23" i="8"/>
  <c r="EPE23" i="8"/>
  <c r="EPD23" i="8"/>
  <c r="EPC23" i="8"/>
  <c r="EPB23" i="8"/>
  <c r="EPA23" i="8"/>
  <c r="EOZ23" i="8"/>
  <c r="EOY23" i="8"/>
  <c r="EOX23" i="8"/>
  <c r="EOW23" i="8"/>
  <c r="EOV23" i="8"/>
  <c r="EOU23" i="8"/>
  <c r="EOT23" i="8"/>
  <c r="EOS23" i="8"/>
  <c r="EOR23" i="8"/>
  <c r="EOQ23" i="8"/>
  <c r="EOP23" i="8"/>
  <c r="EOO23" i="8"/>
  <c r="EON23" i="8"/>
  <c r="EOM23" i="8"/>
  <c r="EOL23" i="8"/>
  <c r="EOK23" i="8"/>
  <c r="EOJ23" i="8"/>
  <c r="EOI23" i="8"/>
  <c r="EOH23" i="8"/>
  <c r="EOG23" i="8"/>
  <c r="EOF23" i="8"/>
  <c r="EOE23" i="8"/>
  <c r="EOD23" i="8"/>
  <c r="EOC23" i="8"/>
  <c r="EOB23" i="8"/>
  <c r="EOA23" i="8"/>
  <c r="ENZ23" i="8"/>
  <c r="ENY23" i="8"/>
  <c r="ENX23" i="8"/>
  <c r="ENW23" i="8"/>
  <c r="ENV23" i="8"/>
  <c r="ENU23" i="8"/>
  <c r="ENT23" i="8"/>
  <c r="ENS23" i="8"/>
  <c r="ENR23" i="8"/>
  <c r="ENQ23" i="8"/>
  <c r="ENP23" i="8"/>
  <c r="ENO23" i="8"/>
  <c r="ENN23" i="8"/>
  <c r="ENM23" i="8"/>
  <c r="ENL23" i="8"/>
  <c r="ENK23" i="8"/>
  <c r="ENJ23" i="8"/>
  <c r="ENI23" i="8"/>
  <c r="ENH23" i="8"/>
  <c r="ENG23" i="8"/>
  <c r="ENF23" i="8"/>
  <c r="ENE23" i="8"/>
  <c r="END23" i="8"/>
  <c r="ENC23" i="8"/>
  <c r="ENB23" i="8"/>
  <c r="ENA23" i="8"/>
  <c r="EMZ23" i="8"/>
  <c r="EMY23" i="8"/>
  <c r="EMX23" i="8"/>
  <c r="EMW23" i="8"/>
  <c r="EMV23" i="8"/>
  <c r="EMU23" i="8"/>
  <c r="EMT23" i="8"/>
  <c r="EMS23" i="8"/>
  <c r="EMR23" i="8"/>
  <c r="EMQ23" i="8"/>
  <c r="EMP23" i="8"/>
  <c r="EMO23" i="8"/>
  <c r="EMN23" i="8"/>
  <c r="EMM23" i="8"/>
  <c r="EML23" i="8"/>
  <c r="EMK23" i="8"/>
  <c r="EMJ23" i="8"/>
  <c r="EMI23" i="8"/>
  <c r="EMH23" i="8"/>
  <c r="EMG23" i="8"/>
  <c r="EMF23" i="8"/>
  <c r="EME23" i="8"/>
  <c r="EMD23" i="8"/>
  <c r="EMC23" i="8"/>
  <c r="EMB23" i="8"/>
  <c r="EMA23" i="8"/>
  <c r="ELZ23" i="8"/>
  <c r="ELY23" i="8"/>
  <c r="ELX23" i="8"/>
  <c r="ELW23" i="8"/>
  <c r="ELV23" i="8"/>
  <c r="ELU23" i="8"/>
  <c r="ELT23" i="8"/>
  <c r="ELS23" i="8"/>
  <c r="ELR23" i="8"/>
  <c r="ELQ23" i="8"/>
  <c r="ELP23" i="8"/>
  <c r="ELO23" i="8"/>
  <c r="ELN23" i="8"/>
  <c r="ELM23" i="8"/>
  <c r="ELL23" i="8"/>
  <c r="ELK23" i="8"/>
  <c r="ELJ23" i="8"/>
  <c r="ELI23" i="8"/>
  <c r="ELH23" i="8"/>
  <c r="ELG23" i="8"/>
  <c r="ELF23" i="8"/>
  <c r="ELE23" i="8"/>
  <c r="ELD23" i="8"/>
  <c r="ELC23" i="8"/>
  <c r="ELB23" i="8"/>
  <c r="ELA23" i="8"/>
  <c r="EKZ23" i="8"/>
  <c r="EKY23" i="8"/>
  <c r="EKX23" i="8"/>
  <c r="EKW23" i="8"/>
  <c r="EKV23" i="8"/>
  <c r="EKU23" i="8"/>
  <c r="EKT23" i="8"/>
  <c r="EKS23" i="8"/>
  <c r="EKR23" i="8"/>
  <c r="EKQ23" i="8"/>
  <c r="EKP23" i="8"/>
  <c r="EKO23" i="8"/>
  <c r="EKN23" i="8"/>
  <c r="EKM23" i="8"/>
  <c r="EKL23" i="8"/>
  <c r="EKK23" i="8"/>
  <c r="EKJ23" i="8"/>
  <c r="EKI23" i="8"/>
  <c r="EKH23" i="8"/>
  <c r="EKG23" i="8"/>
  <c r="EKF23" i="8"/>
  <c r="EKE23" i="8"/>
  <c r="EKD23" i="8"/>
  <c r="EKC23" i="8"/>
  <c r="EKB23" i="8"/>
  <c r="EKA23" i="8"/>
  <c r="EJZ23" i="8"/>
  <c r="EJY23" i="8"/>
  <c r="EJX23" i="8"/>
  <c r="EJW23" i="8"/>
  <c r="EJV23" i="8"/>
  <c r="EJU23" i="8"/>
  <c r="EJT23" i="8"/>
  <c r="EJS23" i="8"/>
  <c r="EJR23" i="8"/>
  <c r="EJQ23" i="8"/>
  <c r="EJP23" i="8"/>
  <c r="EJO23" i="8"/>
  <c r="EJN23" i="8"/>
  <c r="EJM23" i="8"/>
  <c r="EJL23" i="8"/>
  <c r="EJK23" i="8"/>
  <c r="EJJ23" i="8"/>
  <c r="EJI23" i="8"/>
  <c r="EJH23" i="8"/>
  <c r="EJG23" i="8"/>
  <c r="EJF23" i="8"/>
  <c r="EJE23" i="8"/>
  <c r="EJD23" i="8"/>
  <c r="EJC23" i="8"/>
  <c r="EJB23" i="8"/>
  <c r="EJA23" i="8"/>
  <c r="EIZ23" i="8"/>
  <c r="EIY23" i="8"/>
  <c r="EIX23" i="8"/>
  <c r="EIW23" i="8"/>
  <c r="EIV23" i="8"/>
  <c r="EIU23" i="8"/>
  <c r="EIT23" i="8"/>
  <c r="EIS23" i="8"/>
  <c r="EIR23" i="8"/>
  <c r="EIQ23" i="8"/>
  <c r="EIP23" i="8"/>
  <c r="EIO23" i="8"/>
  <c r="EIN23" i="8"/>
  <c r="EIM23" i="8"/>
  <c r="EIL23" i="8"/>
  <c r="EIK23" i="8"/>
  <c r="EIJ23" i="8"/>
  <c r="EII23" i="8"/>
  <c r="EIH23" i="8"/>
  <c r="EIG23" i="8"/>
  <c r="EIF23" i="8"/>
  <c r="EIE23" i="8"/>
  <c r="EID23" i="8"/>
  <c r="EIC23" i="8"/>
  <c r="EIB23" i="8"/>
  <c r="EIA23" i="8"/>
  <c r="EHZ23" i="8"/>
  <c r="EHY23" i="8"/>
  <c r="EHX23" i="8"/>
  <c r="EHW23" i="8"/>
  <c r="EHV23" i="8"/>
  <c r="EHU23" i="8"/>
  <c r="EHT23" i="8"/>
  <c r="EHS23" i="8"/>
  <c r="EHR23" i="8"/>
  <c r="EHQ23" i="8"/>
  <c r="EHP23" i="8"/>
  <c r="EHO23" i="8"/>
  <c r="EHN23" i="8"/>
  <c r="EHM23" i="8"/>
  <c r="EHL23" i="8"/>
  <c r="EHK23" i="8"/>
  <c r="EHJ23" i="8"/>
  <c r="EHI23" i="8"/>
  <c r="EHH23" i="8"/>
  <c r="EHG23" i="8"/>
  <c r="EHF23" i="8"/>
  <c r="EHE23" i="8"/>
  <c r="EHD23" i="8"/>
  <c r="EHC23" i="8"/>
  <c r="EHB23" i="8"/>
  <c r="EHA23" i="8"/>
  <c r="EGZ23" i="8"/>
  <c r="EGY23" i="8"/>
  <c r="EGX23" i="8"/>
  <c r="EGW23" i="8"/>
  <c r="EGV23" i="8"/>
  <c r="EGU23" i="8"/>
  <c r="EGT23" i="8"/>
  <c r="EGS23" i="8"/>
  <c r="EGR23" i="8"/>
  <c r="EGQ23" i="8"/>
  <c r="EGP23" i="8"/>
  <c r="EGO23" i="8"/>
  <c r="EGN23" i="8"/>
  <c r="EGM23" i="8"/>
  <c r="EGL23" i="8"/>
  <c r="EGK23" i="8"/>
  <c r="EGJ23" i="8"/>
  <c r="EGI23" i="8"/>
  <c r="EGH23" i="8"/>
  <c r="EGG23" i="8"/>
  <c r="EGF23" i="8"/>
  <c r="EGE23" i="8"/>
  <c r="EGD23" i="8"/>
  <c r="EGC23" i="8"/>
  <c r="EGB23" i="8"/>
  <c r="EGA23" i="8"/>
  <c r="EFZ23" i="8"/>
  <c r="EFY23" i="8"/>
  <c r="EFX23" i="8"/>
  <c r="EFW23" i="8"/>
  <c r="EFV23" i="8"/>
  <c r="EFU23" i="8"/>
  <c r="EFT23" i="8"/>
  <c r="EFS23" i="8"/>
  <c r="EFR23" i="8"/>
  <c r="EFQ23" i="8"/>
  <c r="EFP23" i="8"/>
  <c r="EFO23" i="8"/>
  <c r="EFN23" i="8"/>
  <c r="EFM23" i="8"/>
  <c r="EFL23" i="8"/>
  <c r="EFK23" i="8"/>
  <c r="EFJ23" i="8"/>
  <c r="EFI23" i="8"/>
  <c r="EFH23" i="8"/>
  <c r="EFG23" i="8"/>
  <c r="EFF23" i="8"/>
  <c r="EFE23" i="8"/>
  <c r="EFD23" i="8"/>
  <c r="EFC23" i="8"/>
  <c r="EFB23" i="8"/>
  <c r="EFA23" i="8"/>
  <c r="EEZ23" i="8"/>
  <c r="EEY23" i="8"/>
  <c r="EEX23" i="8"/>
  <c r="EEW23" i="8"/>
  <c r="EEV23" i="8"/>
  <c r="EEU23" i="8"/>
  <c r="EET23" i="8"/>
  <c r="EES23" i="8"/>
  <c r="EER23" i="8"/>
  <c r="EEQ23" i="8"/>
  <c r="EEP23" i="8"/>
  <c r="EEO23" i="8"/>
  <c r="EEN23" i="8"/>
  <c r="EEM23" i="8"/>
  <c r="EEL23" i="8"/>
  <c r="EEK23" i="8"/>
  <c r="EEJ23" i="8"/>
  <c r="EEI23" i="8"/>
  <c r="EEH23" i="8"/>
  <c r="EEG23" i="8"/>
  <c r="EEF23" i="8"/>
  <c r="EEE23" i="8"/>
  <c r="EED23" i="8"/>
  <c r="EEC23" i="8"/>
  <c r="EEB23" i="8"/>
  <c r="EEA23" i="8"/>
  <c r="EDZ23" i="8"/>
  <c r="EDY23" i="8"/>
  <c r="EDX23" i="8"/>
  <c r="EDW23" i="8"/>
  <c r="EDV23" i="8"/>
  <c r="EDU23" i="8"/>
  <c r="EDT23" i="8"/>
  <c r="EDS23" i="8"/>
  <c r="EDR23" i="8"/>
  <c r="EDQ23" i="8"/>
  <c r="EDP23" i="8"/>
  <c r="EDO23" i="8"/>
  <c r="EDN23" i="8"/>
  <c r="EDM23" i="8"/>
  <c r="EDL23" i="8"/>
  <c r="EDK23" i="8"/>
  <c r="EDJ23" i="8"/>
  <c r="EDI23" i="8"/>
  <c r="EDH23" i="8"/>
  <c r="EDG23" i="8"/>
  <c r="EDF23" i="8"/>
  <c r="EDE23" i="8"/>
  <c r="EDD23" i="8"/>
  <c r="EDC23" i="8"/>
  <c r="EDB23" i="8"/>
  <c r="EDA23" i="8"/>
  <c r="ECZ23" i="8"/>
  <c r="ECY23" i="8"/>
  <c r="ECX23" i="8"/>
  <c r="ECW23" i="8"/>
  <c r="ECV23" i="8"/>
  <c r="ECU23" i="8"/>
  <c r="ECT23" i="8"/>
  <c r="ECS23" i="8"/>
  <c r="ECR23" i="8"/>
  <c r="ECQ23" i="8"/>
  <c r="ECP23" i="8"/>
  <c r="ECO23" i="8"/>
  <c r="ECN23" i="8"/>
  <c r="ECM23" i="8"/>
  <c r="ECL23" i="8"/>
  <c r="ECK23" i="8"/>
  <c r="ECJ23" i="8"/>
  <c r="ECI23" i="8"/>
  <c r="ECH23" i="8"/>
  <c r="ECG23" i="8"/>
  <c r="ECF23" i="8"/>
  <c r="ECE23" i="8"/>
  <c r="ECD23" i="8"/>
  <c r="ECC23" i="8"/>
  <c r="ECB23" i="8"/>
  <c r="ECA23" i="8"/>
  <c r="EBZ23" i="8"/>
  <c r="EBY23" i="8"/>
  <c r="EBX23" i="8"/>
  <c r="EBW23" i="8"/>
  <c r="EBV23" i="8"/>
  <c r="EBU23" i="8"/>
  <c r="EBT23" i="8"/>
  <c r="EBS23" i="8"/>
  <c r="EBR23" i="8"/>
  <c r="EBQ23" i="8"/>
  <c r="EBP23" i="8"/>
  <c r="EBO23" i="8"/>
  <c r="EBN23" i="8"/>
  <c r="EBM23" i="8"/>
  <c r="EBL23" i="8"/>
  <c r="EBK23" i="8"/>
  <c r="EBJ23" i="8"/>
  <c r="EBI23" i="8"/>
  <c r="EBH23" i="8"/>
  <c r="EBG23" i="8"/>
  <c r="EBF23" i="8"/>
  <c r="EBE23" i="8"/>
  <c r="EBD23" i="8"/>
  <c r="EBC23" i="8"/>
  <c r="EBB23" i="8"/>
  <c r="EBA23" i="8"/>
  <c r="EAZ23" i="8"/>
  <c r="EAY23" i="8"/>
  <c r="EAX23" i="8"/>
  <c r="EAW23" i="8"/>
  <c r="EAV23" i="8"/>
  <c r="EAU23" i="8"/>
  <c r="EAT23" i="8"/>
  <c r="EAS23" i="8"/>
  <c r="EAR23" i="8"/>
  <c r="EAQ23" i="8"/>
  <c r="EAP23" i="8"/>
  <c r="EAO23" i="8"/>
  <c r="EAN23" i="8"/>
  <c r="EAM23" i="8"/>
  <c r="EAL23" i="8"/>
  <c r="EAK23" i="8"/>
  <c r="EAJ23" i="8"/>
  <c r="EAI23" i="8"/>
  <c r="EAH23" i="8"/>
  <c r="EAG23" i="8"/>
  <c r="EAF23" i="8"/>
  <c r="EAE23" i="8"/>
  <c r="EAD23" i="8"/>
  <c r="EAC23" i="8"/>
  <c r="EAB23" i="8"/>
  <c r="EAA23" i="8"/>
  <c r="DZZ23" i="8"/>
  <c r="DZY23" i="8"/>
  <c r="DZX23" i="8"/>
  <c r="DZW23" i="8"/>
  <c r="DZV23" i="8"/>
  <c r="DZU23" i="8"/>
  <c r="DZT23" i="8"/>
  <c r="DZS23" i="8"/>
  <c r="DZR23" i="8"/>
  <c r="DZQ23" i="8"/>
  <c r="DZP23" i="8"/>
  <c r="DZO23" i="8"/>
  <c r="DZN23" i="8"/>
  <c r="DZM23" i="8"/>
  <c r="DZL23" i="8"/>
  <c r="DZK23" i="8"/>
  <c r="DZJ23" i="8"/>
  <c r="DZI23" i="8"/>
  <c r="DZH23" i="8"/>
  <c r="DZG23" i="8"/>
  <c r="DZF23" i="8"/>
  <c r="DZE23" i="8"/>
  <c r="DZD23" i="8"/>
  <c r="DZC23" i="8"/>
  <c r="DZB23" i="8"/>
  <c r="DZA23" i="8"/>
  <c r="DYZ23" i="8"/>
  <c r="DYY23" i="8"/>
  <c r="DYX23" i="8"/>
  <c r="DYW23" i="8"/>
  <c r="DYV23" i="8"/>
  <c r="DYU23" i="8"/>
  <c r="DYT23" i="8"/>
  <c r="DYS23" i="8"/>
  <c r="DYR23" i="8"/>
  <c r="DYQ23" i="8"/>
  <c r="DYP23" i="8"/>
  <c r="DYO23" i="8"/>
  <c r="DYN23" i="8"/>
  <c r="DYM23" i="8"/>
  <c r="DYL23" i="8"/>
  <c r="DYK23" i="8"/>
  <c r="DYJ23" i="8"/>
  <c r="DYI23" i="8"/>
  <c r="DYH23" i="8"/>
  <c r="DYG23" i="8"/>
  <c r="DYF23" i="8"/>
  <c r="DYE23" i="8"/>
  <c r="DYD23" i="8"/>
  <c r="DYC23" i="8"/>
  <c r="DYB23" i="8"/>
  <c r="DYA23" i="8"/>
  <c r="DXZ23" i="8"/>
  <c r="DXY23" i="8"/>
  <c r="DXX23" i="8"/>
  <c r="DXW23" i="8"/>
  <c r="DXV23" i="8"/>
  <c r="DXU23" i="8"/>
  <c r="DXT23" i="8"/>
  <c r="DXS23" i="8"/>
  <c r="DXR23" i="8"/>
  <c r="DXQ23" i="8"/>
  <c r="DXP23" i="8"/>
  <c r="DXO23" i="8"/>
  <c r="DXN23" i="8"/>
  <c r="DXM23" i="8"/>
  <c r="DXL23" i="8"/>
  <c r="DXK23" i="8"/>
  <c r="DXJ23" i="8"/>
  <c r="DXI23" i="8"/>
  <c r="DXH23" i="8"/>
  <c r="DXG23" i="8"/>
  <c r="DXF23" i="8"/>
  <c r="DXE23" i="8"/>
  <c r="DXD23" i="8"/>
  <c r="DXC23" i="8"/>
  <c r="DXB23" i="8"/>
  <c r="DXA23" i="8"/>
  <c r="DWZ23" i="8"/>
  <c r="DWY23" i="8"/>
  <c r="DWX23" i="8"/>
  <c r="DWW23" i="8"/>
  <c r="DWV23" i="8"/>
  <c r="DWU23" i="8"/>
  <c r="DWT23" i="8"/>
  <c r="DWS23" i="8"/>
  <c r="DWR23" i="8"/>
  <c r="DWQ23" i="8"/>
  <c r="DWP23" i="8"/>
  <c r="DWO23" i="8"/>
  <c r="DWN23" i="8"/>
  <c r="DWM23" i="8"/>
  <c r="DWL23" i="8"/>
  <c r="DWK23" i="8"/>
  <c r="DWJ23" i="8"/>
  <c r="DWI23" i="8"/>
  <c r="DWH23" i="8"/>
  <c r="DWG23" i="8"/>
  <c r="DWF23" i="8"/>
  <c r="DWE23" i="8"/>
  <c r="DWD23" i="8"/>
  <c r="DWC23" i="8"/>
  <c r="DWB23" i="8"/>
  <c r="DWA23" i="8"/>
  <c r="DVZ23" i="8"/>
  <c r="DVY23" i="8"/>
  <c r="DVX23" i="8"/>
  <c r="DVW23" i="8"/>
  <c r="DVV23" i="8"/>
  <c r="DVU23" i="8"/>
  <c r="DVT23" i="8"/>
  <c r="DVS23" i="8"/>
  <c r="DVR23" i="8"/>
  <c r="DVQ23" i="8"/>
  <c r="DVP23" i="8"/>
  <c r="DVO23" i="8"/>
  <c r="DVN23" i="8"/>
  <c r="DVM23" i="8"/>
  <c r="DVL23" i="8"/>
  <c r="DVK23" i="8"/>
  <c r="DVJ23" i="8"/>
  <c r="DVI23" i="8"/>
  <c r="DVH23" i="8"/>
  <c r="DVG23" i="8"/>
  <c r="DVF23" i="8"/>
  <c r="DVE23" i="8"/>
  <c r="DVD23" i="8"/>
  <c r="DVC23" i="8"/>
  <c r="DVB23" i="8"/>
  <c r="DVA23" i="8"/>
  <c r="DUZ23" i="8"/>
  <c r="DUY23" i="8"/>
  <c r="DUX23" i="8"/>
  <c r="DUW23" i="8"/>
  <c r="DUV23" i="8"/>
  <c r="DUU23" i="8"/>
  <c r="DUT23" i="8"/>
  <c r="DUS23" i="8"/>
  <c r="DUR23" i="8"/>
  <c r="DUQ23" i="8"/>
  <c r="DUP23" i="8"/>
  <c r="DUO23" i="8"/>
  <c r="DUN23" i="8"/>
  <c r="DUM23" i="8"/>
  <c r="DUL23" i="8"/>
  <c r="DUK23" i="8"/>
  <c r="DUJ23" i="8"/>
  <c r="DUI23" i="8"/>
  <c r="DUH23" i="8"/>
  <c r="DUG23" i="8"/>
  <c r="DUF23" i="8"/>
  <c r="DUE23" i="8"/>
  <c r="DUD23" i="8"/>
  <c r="DUC23" i="8"/>
  <c r="DUB23" i="8"/>
  <c r="DUA23" i="8"/>
  <c r="DTZ23" i="8"/>
  <c r="DTY23" i="8"/>
  <c r="DTX23" i="8"/>
  <c r="DTW23" i="8"/>
  <c r="DTV23" i="8"/>
  <c r="DTU23" i="8"/>
  <c r="DTT23" i="8"/>
  <c r="DTS23" i="8"/>
  <c r="DTR23" i="8"/>
  <c r="DTQ23" i="8"/>
  <c r="DTP23" i="8"/>
  <c r="DTO23" i="8"/>
  <c r="DTN23" i="8"/>
  <c r="DTM23" i="8"/>
  <c r="DTL23" i="8"/>
  <c r="DTK23" i="8"/>
  <c r="DTJ23" i="8"/>
  <c r="DTI23" i="8"/>
  <c r="DTH23" i="8"/>
  <c r="DTG23" i="8"/>
  <c r="DTF23" i="8"/>
  <c r="DTE23" i="8"/>
  <c r="DTD23" i="8"/>
  <c r="DTC23" i="8"/>
  <c r="DTB23" i="8"/>
  <c r="DTA23" i="8"/>
  <c r="DSZ23" i="8"/>
  <c r="DSY23" i="8"/>
  <c r="DSX23" i="8"/>
  <c r="DSW23" i="8"/>
  <c r="DSV23" i="8"/>
  <c r="DSU23" i="8"/>
  <c r="DST23" i="8"/>
  <c r="DSS23" i="8"/>
  <c r="DSR23" i="8"/>
  <c r="DSQ23" i="8"/>
  <c r="DSP23" i="8"/>
  <c r="DSO23" i="8"/>
  <c r="DSN23" i="8"/>
  <c r="DSM23" i="8"/>
  <c r="DSL23" i="8"/>
  <c r="DSK23" i="8"/>
  <c r="DSJ23" i="8"/>
  <c r="DSI23" i="8"/>
  <c r="DSH23" i="8"/>
  <c r="DSG23" i="8"/>
  <c r="DSF23" i="8"/>
  <c r="DSE23" i="8"/>
  <c r="DSD23" i="8"/>
  <c r="DSC23" i="8"/>
  <c r="DSB23" i="8"/>
  <c r="DSA23" i="8"/>
  <c r="DRZ23" i="8"/>
  <c r="DRY23" i="8"/>
  <c r="DRX23" i="8"/>
  <c r="DRW23" i="8"/>
  <c r="DRV23" i="8"/>
  <c r="DRU23" i="8"/>
  <c r="DRT23" i="8"/>
  <c r="DRS23" i="8"/>
  <c r="DRR23" i="8"/>
  <c r="DRQ23" i="8"/>
  <c r="DRP23" i="8"/>
  <c r="DRO23" i="8"/>
  <c r="DRN23" i="8"/>
  <c r="DRM23" i="8"/>
  <c r="DRL23" i="8"/>
  <c r="DRK23" i="8"/>
  <c r="DRJ23" i="8"/>
  <c r="DRI23" i="8"/>
  <c r="DRH23" i="8"/>
  <c r="DRG23" i="8"/>
  <c r="DRF23" i="8"/>
  <c r="DRE23" i="8"/>
  <c r="DRD23" i="8"/>
  <c r="DRC23" i="8"/>
  <c r="DRB23" i="8"/>
  <c r="DRA23" i="8"/>
  <c r="DQZ23" i="8"/>
  <c r="DQY23" i="8"/>
  <c r="DQX23" i="8"/>
  <c r="DQW23" i="8"/>
  <c r="DQV23" i="8"/>
  <c r="DQU23" i="8"/>
  <c r="DQT23" i="8"/>
  <c r="DQS23" i="8"/>
  <c r="DQR23" i="8"/>
  <c r="DQQ23" i="8"/>
  <c r="DQP23" i="8"/>
  <c r="DQO23" i="8"/>
  <c r="DQN23" i="8"/>
  <c r="DQM23" i="8"/>
  <c r="DQL23" i="8"/>
  <c r="DQK23" i="8"/>
  <c r="DQJ23" i="8"/>
  <c r="DQI23" i="8"/>
  <c r="DQH23" i="8"/>
  <c r="DQG23" i="8"/>
  <c r="DQF23" i="8"/>
  <c r="DQE23" i="8"/>
  <c r="DQD23" i="8"/>
  <c r="DQC23" i="8"/>
  <c r="DQB23" i="8"/>
  <c r="DQA23" i="8"/>
  <c r="DPZ23" i="8"/>
  <c r="DPY23" i="8"/>
  <c r="DPX23" i="8"/>
  <c r="DPW23" i="8"/>
  <c r="DPV23" i="8"/>
  <c r="DPU23" i="8"/>
  <c r="DPT23" i="8"/>
  <c r="DPS23" i="8"/>
  <c r="DPR23" i="8"/>
  <c r="DPQ23" i="8"/>
  <c r="DPP23" i="8"/>
  <c r="DPO23" i="8"/>
  <c r="DPN23" i="8"/>
  <c r="DPM23" i="8"/>
  <c r="DPL23" i="8"/>
  <c r="DPK23" i="8"/>
  <c r="DPJ23" i="8"/>
  <c r="DPI23" i="8"/>
  <c r="DPH23" i="8"/>
  <c r="DPG23" i="8"/>
  <c r="DPF23" i="8"/>
  <c r="DPE23" i="8"/>
  <c r="DPD23" i="8"/>
  <c r="DPC23" i="8"/>
  <c r="DPB23" i="8"/>
  <c r="DPA23" i="8"/>
  <c r="DOZ23" i="8"/>
  <c r="DOY23" i="8"/>
  <c r="DOX23" i="8"/>
  <c r="DOW23" i="8"/>
  <c r="DOV23" i="8"/>
  <c r="DOU23" i="8"/>
  <c r="DOT23" i="8"/>
  <c r="DOS23" i="8"/>
  <c r="DOR23" i="8"/>
  <c r="DOQ23" i="8"/>
  <c r="DOP23" i="8"/>
  <c r="DOO23" i="8"/>
  <c r="DON23" i="8"/>
  <c r="DOM23" i="8"/>
  <c r="DOL23" i="8"/>
  <c r="DOK23" i="8"/>
  <c r="DOJ23" i="8"/>
  <c r="DOI23" i="8"/>
  <c r="DOH23" i="8"/>
  <c r="DOG23" i="8"/>
  <c r="DOF23" i="8"/>
  <c r="DOE23" i="8"/>
  <c r="DOD23" i="8"/>
  <c r="DOC23" i="8"/>
  <c r="DOB23" i="8"/>
  <c r="DOA23" i="8"/>
  <c r="DNZ23" i="8"/>
  <c r="DNY23" i="8"/>
  <c r="DNX23" i="8"/>
  <c r="DNW23" i="8"/>
  <c r="DNV23" i="8"/>
  <c r="DNU23" i="8"/>
  <c r="DNT23" i="8"/>
  <c r="DNS23" i="8"/>
  <c r="DNR23" i="8"/>
  <c r="DNQ23" i="8"/>
  <c r="DNP23" i="8"/>
  <c r="DNO23" i="8"/>
  <c r="DNN23" i="8"/>
  <c r="DNM23" i="8"/>
  <c r="DNL23" i="8"/>
  <c r="DNK23" i="8"/>
  <c r="DNJ23" i="8"/>
  <c r="DNI23" i="8"/>
  <c r="DNH23" i="8"/>
  <c r="DNG23" i="8"/>
  <c r="DNF23" i="8"/>
  <c r="DNE23" i="8"/>
  <c r="DND23" i="8"/>
  <c r="DNC23" i="8"/>
  <c r="DNB23" i="8"/>
  <c r="DNA23" i="8"/>
  <c r="DMZ23" i="8"/>
  <c r="DMY23" i="8"/>
  <c r="DMX23" i="8"/>
  <c r="DMW23" i="8"/>
  <c r="DMV23" i="8"/>
  <c r="DMU23" i="8"/>
  <c r="DMT23" i="8"/>
  <c r="DMS23" i="8"/>
  <c r="DMR23" i="8"/>
  <c r="DMQ23" i="8"/>
  <c r="DMP23" i="8"/>
  <c r="DMO23" i="8"/>
  <c r="DMN23" i="8"/>
  <c r="DMM23" i="8"/>
  <c r="DML23" i="8"/>
  <c r="DMK23" i="8"/>
  <c r="DMJ23" i="8"/>
  <c r="DMI23" i="8"/>
  <c r="DMH23" i="8"/>
  <c r="DMG23" i="8"/>
  <c r="DMF23" i="8"/>
  <c r="DME23" i="8"/>
  <c r="DMD23" i="8"/>
  <c r="DMC23" i="8"/>
  <c r="DMB23" i="8"/>
  <c r="DMA23" i="8"/>
  <c r="DLZ23" i="8"/>
  <c r="DLY23" i="8"/>
  <c r="DLX23" i="8"/>
  <c r="DLW23" i="8"/>
  <c r="DLV23" i="8"/>
  <c r="DLU23" i="8"/>
  <c r="DLT23" i="8"/>
  <c r="DLS23" i="8"/>
  <c r="DLR23" i="8"/>
  <c r="DLQ23" i="8"/>
  <c r="DLP23" i="8"/>
  <c r="DLO23" i="8"/>
  <c r="DLN23" i="8"/>
  <c r="DLM23" i="8"/>
  <c r="DLL23" i="8"/>
  <c r="DLK23" i="8"/>
  <c r="DLJ23" i="8"/>
  <c r="DLI23" i="8"/>
  <c r="DLH23" i="8"/>
  <c r="DLG23" i="8"/>
  <c r="DLF23" i="8"/>
  <c r="DLE23" i="8"/>
  <c r="DLD23" i="8"/>
  <c r="DLC23" i="8"/>
  <c r="DLB23" i="8"/>
  <c r="DLA23" i="8"/>
  <c r="DKZ23" i="8"/>
  <c r="DKY23" i="8"/>
  <c r="DKX23" i="8"/>
  <c r="DKW23" i="8"/>
  <c r="DKV23" i="8"/>
  <c r="DKU23" i="8"/>
  <c r="DKT23" i="8"/>
  <c r="DKS23" i="8"/>
  <c r="DKR23" i="8"/>
  <c r="DKQ23" i="8"/>
  <c r="DKP23" i="8"/>
  <c r="DKO23" i="8"/>
  <c r="DKN23" i="8"/>
  <c r="DKM23" i="8"/>
  <c r="DKL23" i="8"/>
  <c r="DKK23" i="8"/>
  <c r="DKJ23" i="8"/>
  <c r="DKI23" i="8"/>
  <c r="DKH23" i="8"/>
  <c r="DKG23" i="8"/>
  <c r="DKF23" i="8"/>
  <c r="DKE23" i="8"/>
  <c r="DKD23" i="8"/>
  <c r="DKC23" i="8"/>
  <c r="DKB23" i="8"/>
  <c r="DKA23" i="8"/>
  <c r="DJZ23" i="8"/>
  <c r="DJY23" i="8"/>
  <c r="DJX23" i="8"/>
  <c r="DJW23" i="8"/>
  <c r="DJV23" i="8"/>
  <c r="DJU23" i="8"/>
  <c r="DJT23" i="8"/>
  <c r="DJS23" i="8"/>
  <c r="DJR23" i="8"/>
  <c r="DJQ23" i="8"/>
  <c r="DJP23" i="8"/>
  <c r="DJO23" i="8"/>
  <c r="DJN23" i="8"/>
  <c r="DJM23" i="8"/>
  <c r="DJL23" i="8"/>
  <c r="DJK23" i="8"/>
  <c r="DJJ23" i="8"/>
  <c r="DJI23" i="8"/>
  <c r="DJH23" i="8"/>
  <c r="DJG23" i="8"/>
  <c r="DJF23" i="8"/>
  <c r="DJE23" i="8"/>
  <c r="DJD23" i="8"/>
  <c r="DJC23" i="8"/>
  <c r="DJB23" i="8"/>
  <c r="DJA23" i="8"/>
  <c r="DIZ23" i="8"/>
  <c r="DIY23" i="8"/>
  <c r="DIX23" i="8"/>
  <c r="DIW23" i="8"/>
  <c r="DIV23" i="8"/>
  <c r="DIU23" i="8"/>
  <c r="DIT23" i="8"/>
  <c r="DIS23" i="8"/>
  <c r="DIR23" i="8"/>
  <c r="DIQ23" i="8"/>
  <c r="DIP23" i="8"/>
  <c r="DIO23" i="8"/>
  <c r="DIN23" i="8"/>
  <c r="DIM23" i="8"/>
  <c r="DIL23" i="8"/>
  <c r="DIK23" i="8"/>
  <c r="DIJ23" i="8"/>
  <c r="DII23" i="8"/>
  <c r="DIH23" i="8"/>
  <c r="DIG23" i="8"/>
  <c r="DIF23" i="8"/>
  <c r="DIE23" i="8"/>
  <c r="DID23" i="8"/>
  <c r="DIC23" i="8"/>
  <c r="DIB23" i="8"/>
  <c r="DIA23" i="8"/>
  <c r="DHZ23" i="8"/>
  <c r="DHY23" i="8"/>
  <c r="DHX23" i="8"/>
  <c r="DHW23" i="8"/>
  <c r="DHV23" i="8"/>
  <c r="DHU23" i="8"/>
  <c r="DHT23" i="8"/>
  <c r="DHS23" i="8"/>
  <c r="DHR23" i="8"/>
  <c r="DHQ23" i="8"/>
  <c r="DHP23" i="8"/>
  <c r="DHO23" i="8"/>
  <c r="DHN23" i="8"/>
  <c r="DHM23" i="8"/>
  <c r="DHL23" i="8"/>
  <c r="DHK23" i="8"/>
  <c r="DHJ23" i="8"/>
  <c r="DHI23" i="8"/>
  <c r="DHH23" i="8"/>
  <c r="DHG23" i="8"/>
  <c r="DHF23" i="8"/>
  <c r="DHE23" i="8"/>
  <c r="DHD23" i="8"/>
  <c r="DHC23" i="8"/>
  <c r="DHB23" i="8"/>
  <c r="DHA23" i="8"/>
  <c r="DGZ23" i="8"/>
  <c r="DGY23" i="8"/>
  <c r="DGX23" i="8"/>
  <c r="DGW23" i="8"/>
  <c r="DGV23" i="8"/>
  <c r="DGU23" i="8"/>
  <c r="DGT23" i="8"/>
  <c r="DGS23" i="8"/>
  <c r="DGR23" i="8"/>
  <c r="DGQ23" i="8"/>
  <c r="DGP23" i="8"/>
  <c r="DGO23" i="8"/>
  <c r="DGN23" i="8"/>
  <c r="DGM23" i="8"/>
  <c r="DGL23" i="8"/>
  <c r="DGK23" i="8"/>
  <c r="DGJ23" i="8"/>
  <c r="DGI23" i="8"/>
  <c r="DGH23" i="8"/>
  <c r="DGG23" i="8"/>
  <c r="DGF23" i="8"/>
  <c r="DGE23" i="8"/>
  <c r="DGD23" i="8"/>
  <c r="DGC23" i="8"/>
  <c r="DGB23" i="8"/>
  <c r="DGA23" i="8"/>
  <c r="DFZ23" i="8"/>
  <c r="DFY23" i="8"/>
  <c r="DFX23" i="8"/>
  <c r="DFW23" i="8"/>
  <c r="DFV23" i="8"/>
  <c r="DFU23" i="8"/>
  <c r="DFT23" i="8"/>
  <c r="DFS23" i="8"/>
  <c r="DFR23" i="8"/>
  <c r="DFQ23" i="8"/>
  <c r="DFP23" i="8"/>
  <c r="DFO23" i="8"/>
  <c r="DFN23" i="8"/>
  <c r="DFM23" i="8"/>
  <c r="DFL23" i="8"/>
  <c r="DFK23" i="8"/>
  <c r="DFJ23" i="8"/>
  <c r="DFI23" i="8"/>
  <c r="DFH23" i="8"/>
  <c r="DFG23" i="8"/>
  <c r="DFF23" i="8"/>
  <c r="DFE23" i="8"/>
  <c r="DFD23" i="8"/>
  <c r="DFC23" i="8"/>
  <c r="DFB23" i="8"/>
  <c r="DFA23" i="8"/>
  <c r="DEZ23" i="8"/>
  <c r="DEY23" i="8"/>
  <c r="DEX23" i="8"/>
  <c r="DEW23" i="8"/>
  <c r="DEV23" i="8"/>
  <c r="DEU23" i="8"/>
  <c r="DET23" i="8"/>
  <c r="DES23" i="8"/>
  <c r="DER23" i="8"/>
  <c r="DEQ23" i="8"/>
  <c r="DEP23" i="8"/>
  <c r="DEO23" i="8"/>
  <c r="DEN23" i="8"/>
  <c r="DEM23" i="8"/>
  <c r="DEL23" i="8"/>
  <c r="DEK23" i="8"/>
  <c r="DEJ23" i="8"/>
  <c r="DEI23" i="8"/>
  <c r="DEH23" i="8"/>
  <c r="DEG23" i="8"/>
  <c r="DEF23" i="8"/>
  <c r="DEE23" i="8"/>
  <c r="DED23" i="8"/>
  <c r="DEC23" i="8"/>
  <c r="DEB23" i="8"/>
  <c r="DEA23" i="8"/>
  <c r="DDZ23" i="8"/>
  <c r="DDY23" i="8"/>
  <c r="DDX23" i="8"/>
  <c r="DDW23" i="8"/>
  <c r="DDV23" i="8"/>
  <c r="DDU23" i="8"/>
  <c r="DDT23" i="8"/>
  <c r="DDS23" i="8"/>
  <c r="DDR23" i="8"/>
  <c r="DDQ23" i="8"/>
  <c r="DDP23" i="8"/>
  <c r="DDO23" i="8"/>
  <c r="DDN23" i="8"/>
  <c r="DDM23" i="8"/>
  <c r="DDL23" i="8"/>
  <c r="DDK23" i="8"/>
  <c r="DDJ23" i="8"/>
  <c r="DDI23" i="8"/>
  <c r="DDH23" i="8"/>
  <c r="DDG23" i="8"/>
  <c r="DDF23" i="8"/>
  <c r="DDE23" i="8"/>
  <c r="DDD23" i="8"/>
  <c r="DDC23" i="8"/>
  <c r="DDB23" i="8"/>
  <c r="DDA23" i="8"/>
  <c r="DCZ23" i="8"/>
  <c r="DCY23" i="8"/>
  <c r="DCX23" i="8"/>
  <c r="DCW23" i="8"/>
  <c r="DCV23" i="8"/>
  <c r="DCU23" i="8"/>
  <c r="DCT23" i="8"/>
  <c r="DCS23" i="8"/>
  <c r="DCR23" i="8"/>
  <c r="DCQ23" i="8"/>
  <c r="DCP23" i="8"/>
  <c r="DCO23" i="8"/>
  <c r="DCN23" i="8"/>
  <c r="DCM23" i="8"/>
  <c r="DCL23" i="8"/>
  <c r="DCK23" i="8"/>
  <c r="DCJ23" i="8"/>
  <c r="DCI23" i="8"/>
  <c r="DCH23" i="8"/>
  <c r="DCG23" i="8"/>
  <c r="DCF23" i="8"/>
  <c r="DCE23" i="8"/>
  <c r="DCD23" i="8"/>
  <c r="DCC23" i="8"/>
  <c r="DCB23" i="8"/>
  <c r="DCA23" i="8"/>
  <c r="DBZ23" i="8"/>
  <c r="DBY23" i="8"/>
  <c r="DBX23" i="8"/>
  <c r="DBW23" i="8"/>
  <c r="DBV23" i="8"/>
  <c r="DBU23" i="8"/>
  <c r="DBT23" i="8"/>
  <c r="DBS23" i="8"/>
  <c r="DBR23" i="8"/>
  <c r="DBQ23" i="8"/>
  <c r="DBP23" i="8"/>
  <c r="DBO23" i="8"/>
  <c r="DBN23" i="8"/>
  <c r="DBM23" i="8"/>
  <c r="DBL23" i="8"/>
  <c r="DBK23" i="8"/>
  <c r="DBJ23" i="8"/>
  <c r="DBI23" i="8"/>
  <c r="DBH23" i="8"/>
  <c r="DBG23" i="8"/>
  <c r="DBF23" i="8"/>
  <c r="DBE23" i="8"/>
  <c r="DBD23" i="8"/>
  <c r="DBC23" i="8"/>
  <c r="DBB23" i="8"/>
  <c r="DBA23" i="8"/>
  <c r="DAZ23" i="8"/>
  <c r="DAY23" i="8"/>
  <c r="DAX23" i="8"/>
  <c r="DAW23" i="8"/>
  <c r="DAV23" i="8"/>
  <c r="DAU23" i="8"/>
  <c r="DAT23" i="8"/>
  <c r="DAS23" i="8"/>
  <c r="DAR23" i="8"/>
  <c r="DAQ23" i="8"/>
  <c r="DAP23" i="8"/>
  <c r="DAO23" i="8"/>
  <c r="DAN23" i="8"/>
  <c r="DAM23" i="8"/>
  <c r="DAL23" i="8"/>
  <c r="DAK23" i="8"/>
  <c r="DAJ23" i="8"/>
  <c r="DAI23" i="8"/>
  <c r="DAH23" i="8"/>
  <c r="DAG23" i="8"/>
  <c r="DAF23" i="8"/>
  <c r="DAE23" i="8"/>
  <c r="DAD23" i="8"/>
  <c r="DAC23" i="8"/>
  <c r="DAB23" i="8"/>
  <c r="DAA23" i="8"/>
  <c r="CZZ23" i="8"/>
  <c r="CZY23" i="8"/>
  <c r="CZX23" i="8"/>
  <c r="CZW23" i="8"/>
  <c r="CZV23" i="8"/>
  <c r="CZU23" i="8"/>
  <c r="CZT23" i="8"/>
  <c r="CZS23" i="8"/>
  <c r="CZR23" i="8"/>
  <c r="CZQ23" i="8"/>
  <c r="CZP23" i="8"/>
  <c r="CZO23" i="8"/>
  <c r="CZN23" i="8"/>
  <c r="CZM23" i="8"/>
  <c r="CZL23" i="8"/>
  <c r="CZK23" i="8"/>
  <c r="CZJ23" i="8"/>
  <c r="CZI23" i="8"/>
  <c r="CZH23" i="8"/>
  <c r="CZG23" i="8"/>
  <c r="CZF23" i="8"/>
  <c r="CZE23" i="8"/>
  <c r="CZD23" i="8"/>
  <c r="CZC23" i="8"/>
  <c r="CZB23" i="8"/>
  <c r="CZA23" i="8"/>
  <c r="CYZ23" i="8"/>
  <c r="CYY23" i="8"/>
  <c r="CYX23" i="8"/>
  <c r="CYW23" i="8"/>
  <c r="CYV23" i="8"/>
  <c r="CYU23" i="8"/>
  <c r="CYT23" i="8"/>
  <c r="CYS23" i="8"/>
  <c r="CYR23" i="8"/>
  <c r="CYQ23" i="8"/>
  <c r="CYP23" i="8"/>
  <c r="CYO23" i="8"/>
  <c r="CYN23" i="8"/>
  <c r="CYM23" i="8"/>
  <c r="CYL23" i="8"/>
  <c r="CYK23" i="8"/>
  <c r="CYJ23" i="8"/>
  <c r="CYI23" i="8"/>
  <c r="CYH23" i="8"/>
  <c r="CYG23" i="8"/>
  <c r="CYF23" i="8"/>
  <c r="CYE23" i="8"/>
  <c r="CYD23" i="8"/>
  <c r="CYC23" i="8"/>
  <c r="CYB23" i="8"/>
  <c r="CYA23" i="8"/>
  <c r="CXZ23" i="8"/>
  <c r="CXY23" i="8"/>
  <c r="CXX23" i="8"/>
  <c r="CXW23" i="8"/>
  <c r="CXV23" i="8"/>
  <c r="CXU23" i="8"/>
  <c r="CXT23" i="8"/>
  <c r="CXS23" i="8"/>
  <c r="CXR23" i="8"/>
  <c r="CXQ23" i="8"/>
  <c r="CXP23" i="8"/>
  <c r="CXO23" i="8"/>
  <c r="CXN23" i="8"/>
  <c r="CXM23" i="8"/>
  <c r="CXL23" i="8"/>
  <c r="CXK23" i="8"/>
  <c r="CXJ23" i="8"/>
  <c r="CXI23" i="8"/>
  <c r="CXH23" i="8"/>
  <c r="CXG23" i="8"/>
  <c r="CXF23" i="8"/>
  <c r="CXE23" i="8"/>
  <c r="CXD23" i="8"/>
  <c r="CXC23" i="8"/>
  <c r="CXB23" i="8"/>
  <c r="CXA23" i="8"/>
  <c r="CWZ23" i="8"/>
  <c r="CWY23" i="8"/>
  <c r="CWX23" i="8"/>
  <c r="CWW23" i="8"/>
  <c r="CWV23" i="8"/>
  <c r="CWU23" i="8"/>
  <c r="CWT23" i="8"/>
  <c r="CWS23" i="8"/>
  <c r="CWR23" i="8"/>
  <c r="CWQ23" i="8"/>
  <c r="CWP23" i="8"/>
  <c r="CWO23" i="8"/>
  <c r="CWN23" i="8"/>
  <c r="CWM23" i="8"/>
  <c r="CWL23" i="8"/>
  <c r="CWK23" i="8"/>
  <c r="CWJ23" i="8"/>
  <c r="CWI23" i="8"/>
  <c r="CWH23" i="8"/>
  <c r="CWG23" i="8"/>
  <c r="CWF23" i="8"/>
  <c r="CWE23" i="8"/>
  <c r="CWD23" i="8"/>
  <c r="CWC23" i="8"/>
  <c r="CWB23" i="8"/>
  <c r="CWA23" i="8"/>
  <c r="CVZ23" i="8"/>
  <c r="CVY23" i="8"/>
  <c r="CVX23" i="8"/>
  <c r="CVW23" i="8"/>
  <c r="CVV23" i="8"/>
  <c r="CVU23" i="8"/>
  <c r="CVT23" i="8"/>
  <c r="CVS23" i="8"/>
  <c r="CVR23" i="8"/>
  <c r="CVQ23" i="8"/>
  <c r="CVP23" i="8"/>
  <c r="CVO23" i="8"/>
  <c r="CVN23" i="8"/>
  <c r="CVM23" i="8"/>
  <c r="CVL23" i="8"/>
  <c r="CVK23" i="8"/>
  <c r="CVJ23" i="8"/>
  <c r="CVI23" i="8"/>
  <c r="CVH23" i="8"/>
  <c r="CVG23" i="8"/>
  <c r="CVF23" i="8"/>
  <c r="CVE23" i="8"/>
  <c r="CVD23" i="8"/>
  <c r="CVC23" i="8"/>
  <c r="CVB23" i="8"/>
  <c r="CVA23" i="8"/>
  <c r="CUZ23" i="8"/>
  <c r="CUY23" i="8"/>
  <c r="CUX23" i="8"/>
  <c r="CUW23" i="8"/>
  <c r="CUV23" i="8"/>
  <c r="CUU23" i="8"/>
  <c r="CUT23" i="8"/>
  <c r="CUS23" i="8"/>
  <c r="CUR23" i="8"/>
  <c r="CUQ23" i="8"/>
  <c r="CUP23" i="8"/>
  <c r="CUO23" i="8"/>
  <c r="CUN23" i="8"/>
  <c r="CUM23" i="8"/>
  <c r="CUL23" i="8"/>
  <c r="CUK23" i="8"/>
  <c r="CUJ23" i="8"/>
  <c r="CUI23" i="8"/>
  <c r="CUH23" i="8"/>
  <c r="CUG23" i="8"/>
  <c r="CUF23" i="8"/>
  <c r="CUE23" i="8"/>
  <c r="CUD23" i="8"/>
  <c r="CUC23" i="8"/>
  <c r="CUB23" i="8"/>
  <c r="CUA23" i="8"/>
  <c r="CTZ23" i="8"/>
  <c r="CTY23" i="8"/>
  <c r="CTX23" i="8"/>
  <c r="CTW23" i="8"/>
  <c r="CTV23" i="8"/>
  <c r="CTU23" i="8"/>
  <c r="CTT23" i="8"/>
  <c r="CTS23" i="8"/>
  <c r="CTR23" i="8"/>
  <c r="CTQ23" i="8"/>
  <c r="CTP23" i="8"/>
  <c r="CTO23" i="8"/>
  <c r="CTN23" i="8"/>
  <c r="CTM23" i="8"/>
  <c r="CTL23" i="8"/>
  <c r="CTK23" i="8"/>
  <c r="CTJ23" i="8"/>
  <c r="CTI23" i="8"/>
  <c r="CTH23" i="8"/>
  <c r="CTG23" i="8"/>
  <c r="CTF23" i="8"/>
  <c r="CTE23" i="8"/>
  <c r="CTD23" i="8"/>
  <c r="CTC23" i="8"/>
  <c r="CTB23" i="8"/>
  <c r="CTA23" i="8"/>
  <c r="CSZ23" i="8"/>
  <c r="CSY23" i="8"/>
  <c r="CSX23" i="8"/>
  <c r="CSW23" i="8"/>
  <c r="CSV23" i="8"/>
  <c r="CSU23" i="8"/>
  <c r="CST23" i="8"/>
  <c r="CSS23" i="8"/>
  <c r="CSR23" i="8"/>
  <c r="CSQ23" i="8"/>
  <c r="CSP23" i="8"/>
  <c r="CSO23" i="8"/>
  <c r="CSN23" i="8"/>
  <c r="CSM23" i="8"/>
  <c r="CSL23" i="8"/>
  <c r="CSK23" i="8"/>
  <c r="CSJ23" i="8"/>
  <c r="CSI23" i="8"/>
  <c r="CSH23" i="8"/>
  <c r="CSG23" i="8"/>
  <c r="CSF23" i="8"/>
  <c r="CSE23" i="8"/>
  <c r="CSD23" i="8"/>
  <c r="CSC23" i="8"/>
  <c r="CSB23" i="8"/>
  <c r="CSA23" i="8"/>
  <c r="CRZ23" i="8"/>
  <c r="CRY23" i="8"/>
  <c r="CRX23" i="8"/>
  <c r="CRW23" i="8"/>
  <c r="CRV23" i="8"/>
  <c r="CRU23" i="8"/>
  <c r="CRT23" i="8"/>
  <c r="CRS23" i="8"/>
  <c r="CRR23" i="8"/>
  <c r="CRQ23" i="8"/>
  <c r="CRP23" i="8"/>
  <c r="CRO23" i="8"/>
  <c r="CRN23" i="8"/>
  <c r="CRM23" i="8"/>
  <c r="CRL23" i="8"/>
  <c r="CRK23" i="8"/>
  <c r="CRJ23" i="8"/>
  <c r="CRI23" i="8"/>
  <c r="CRH23" i="8"/>
  <c r="CRG23" i="8"/>
  <c r="CRF23" i="8"/>
  <c r="CRE23" i="8"/>
  <c r="CRD23" i="8"/>
  <c r="CRC23" i="8"/>
  <c r="CRB23" i="8"/>
  <c r="CRA23" i="8"/>
  <c r="CQZ23" i="8"/>
  <c r="CQY23" i="8"/>
  <c r="CQX23" i="8"/>
  <c r="CQW23" i="8"/>
  <c r="CQV23" i="8"/>
  <c r="CQU23" i="8"/>
  <c r="CQT23" i="8"/>
  <c r="CQS23" i="8"/>
  <c r="CQR23" i="8"/>
  <c r="CQQ23" i="8"/>
  <c r="CQP23" i="8"/>
  <c r="CQO23" i="8"/>
  <c r="CQN23" i="8"/>
  <c r="CQM23" i="8"/>
  <c r="CQL23" i="8"/>
  <c r="CQK23" i="8"/>
  <c r="CQJ23" i="8"/>
  <c r="CQI23" i="8"/>
  <c r="CQH23" i="8"/>
  <c r="CQG23" i="8"/>
  <c r="CQF23" i="8"/>
  <c r="CQE23" i="8"/>
  <c r="CQD23" i="8"/>
  <c r="CQC23" i="8"/>
  <c r="CQB23" i="8"/>
  <c r="CQA23" i="8"/>
  <c r="CPZ23" i="8"/>
  <c r="CPY23" i="8"/>
  <c r="CPX23" i="8"/>
  <c r="CPW23" i="8"/>
  <c r="CPV23" i="8"/>
  <c r="CPU23" i="8"/>
  <c r="CPT23" i="8"/>
  <c r="CPS23" i="8"/>
  <c r="CPR23" i="8"/>
  <c r="CPQ23" i="8"/>
  <c r="CPP23" i="8"/>
  <c r="CPO23" i="8"/>
  <c r="CPN23" i="8"/>
  <c r="CPM23" i="8"/>
  <c r="CPL23" i="8"/>
  <c r="CPK23" i="8"/>
  <c r="CPJ23" i="8"/>
  <c r="CPI23" i="8"/>
  <c r="CPH23" i="8"/>
  <c r="CPG23" i="8"/>
  <c r="CPF23" i="8"/>
  <c r="CPE23" i="8"/>
  <c r="CPD23" i="8"/>
  <c r="CPC23" i="8"/>
  <c r="CPB23" i="8"/>
  <c r="CPA23" i="8"/>
  <c r="COZ23" i="8"/>
  <c r="COY23" i="8"/>
  <c r="COX23" i="8"/>
  <c r="COW23" i="8"/>
  <c r="COV23" i="8"/>
  <c r="COU23" i="8"/>
  <c r="COT23" i="8"/>
  <c r="COS23" i="8"/>
  <c r="COR23" i="8"/>
  <c r="COQ23" i="8"/>
  <c r="COP23" i="8"/>
  <c r="COO23" i="8"/>
  <c r="CON23" i="8"/>
  <c r="COM23" i="8"/>
  <c r="COL23" i="8"/>
  <c r="COK23" i="8"/>
  <c r="COJ23" i="8"/>
  <c r="COI23" i="8"/>
  <c r="COH23" i="8"/>
  <c r="COG23" i="8"/>
  <c r="COF23" i="8"/>
  <c r="COE23" i="8"/>
  <c r="COD23" i="8"/>
  <c r="COC23" i="8"/>
  <c r="COB23" i="8"/>
  <c r="COA23" i="8"/>
  <c r="CNZ23" i="8"/>
  <c r="CNY23" i="8"/>
  <c r="CNX23" i="8"/>
  <c r="CNW23" i="8"/>
  <c r="CNV23" i="8"/>
  <c r="CNU23" i="8"/>
  <c r="CNT23" i="8"/>
  <c r="CNS23" i="8"/>
  <c r="CNR23" i="8"/>
  <c r="CNQ23" i="8"/>
  <c r="CNP23" i="8"/>
  <c r="CNO23" i="8"/>
  <c r="CNN23" i="8"/>
  <c r="CNM23" i="8"/>
  <c r="CNL23" i="8"/>
  <c r="CNK23" i="8"/>
  <c r="CNJ23" i="8"/>
  <c r="CNI23" i="8"/>
  <c r="CNH23" i="8"/>
  <c r="CNG23" i="8"/>
  <c r="CNF23" i="8"/>
  <c r="CNE23" i="8"/>
  <c r="CND23" i="8"/>
  <c r="CNC23" i="8"/>
  <c r="CNB23" i="8"/>
  <c r="CNA23" i="8"/>
  <c r="CMZ23" i="8"/>
  <c r="CMY23" i="8"/>
  <c r="CMX23" i="8"/>
  <c r="CMW23" i="8"/>
  <c r="CMV23" i="8"/>
  <c r="CMU23" i="8"/>
  <c r="CMT23" i="8"/>
  <c r="CMS23" i="8"/>
  <c r="CMR23" i="8"/>
  <c r="CMQ23" i="8"/>
  <c r="CMP23" i="8"/>
  <c r="CMO23" i="8"/>
  <c r="CMN23" i="8"/>
  <c r="CMM23" i="8"/>
  <c r="CML23" i="8"/>
  <c r="CMK23" i="8"/>
  <c r="CMJ23" i="8"/>
  <c r="CMI23" i="8"/>
  <c r="CMH23" i="8"/>
  <c r="CMG23" i="8"/>
  <c r="CMF23" i="8"/>
  <c r="CME23" i="8"/>
  <c r="CMD23" i="8"/>
  <c r="CMC23" i="8"/>
  <c r="CMB23" i="8"/>
  <c r="CMA23" i="8"/>
  <c r="CLZ23" i="8"/>
  <c r="CLY23" i="8"/>
  <c r="CLX23" i="8"/>
  <c r="CLW23" i="8"/>
  <c r="CLV23" i="8"/>
  <c r="CLU23" i="8"/>
  <c r="CLT23" i="8"/>
  <c r="CLS23" i="8"/>
  <c r="CLR23" i="8"/>
  <c r="CLQ23" i="8"/>
  <c r="CLP23" i="8"/>
  <c r="CLO23" i="8"/>
  <c r="CLN23" i="8"/>
  <c r="CLM23" i="8"/>
  <c r="CLL23" i="8"/>
  <c r="CLK23" i="8"/>
  <c r="CLJ23" i="8"/>
  <c r="CLI23" i="8"/>
  <c r="CLH23" i="8"/>
  <c r="CLG23" i="8"/>
  <c r="CLF23" i="8"/>
  <c r="CLE23" i="8"/>
  <c r="CLD23" i="8"/>
  <c r="CLC23" i="8"/>
  <c r="CLB23" i="8"/>
  <c r="CLA23" i="8"/>
  <c r="CKZ23" i="8"/>
  <c r="CKY23" i="8"/>
  <c r="CKX23" i="8"/>
  <c r="CKW23" i="8"/>
  <c r="CKV23" i="8"/>
  <c r="CKU23" i="8"/>
  <c r="CKT23" i="8"/>
  <c r="CKS23" i="8"/>
  <c r="CKR23" i="8"/>
  <c r="CKQ23" i="8"/>
  <c r="CKP23" i="8"/>
  <c r="CKO23" i="8"/>
  <c r="CKN23" i="8"/>
  <c r="CKM23" i="8"/>
  <c r="CKL23" i="8"/>
  <c r="CKK23" i="8"/>
  <c r="CKJ23" i="8"/>
  <c r="CKI23" i="8"/>
  <c r="CKH23" i="8"/>
  <c r="CKG23" i="8"/>
  <c r="CKF23" i="8"/>
  <c r="CKE23" i="8"/>
  <c r="CKD23" i="8"/>
  <c r="CKC23" i="8"/>
  <c r="CKB23" i="8"/>
  <c r="CKA23" i="8"/>
  <c r="CJZ23" i="8"/>
  <c r="CJY23" i="8"/>
  <c r="CJX23" i="8"/>
  <c r="CJW23" i="8"/>
  <c r="CJV23" i="8"/>
  <c r="CJU23" i="8"/>
  <c r="CJT23" i="8"/>
  <c r="CJS23" i="8"/>
  <c r="CJR23" i="8"/>
  <c r="CJQ23" i="8"/>
  <c r="CJP23" i="8"/>
  <c r="CJO23" i="8"/>
  <c r="CJN23" i="8"/>
  <c r="CJM23" i="8"/>
  <c r="CJL23" i="8"/>
  <c r="CJK23" i="8"/>
  <c r="CJJ23" i="8"/>
  <c r="CJI23" i="8"/>
  <c r="CJH23" i="8"/>
  <c r="CJG23" i="8"/>
  <c r="CJF23" i="8"/>
  <c r="CJE23" i="8"/>
  <c r="CJD23" i="8"/>
  <c r="CJC23" i="8"/>
  <c r="CJB23" i="8"/>
  <c r="CJA23" i="8"/>
  <c r="CIZ23" i="8"/>
  <c r="CIY23" i="8"/>
  <c r="CIX23" i="8"/>
  <c r="CIW23" i="8"/>
  <c r="CIV23" i="8"/>
  <c r="CIU23" i="8"/>
  <c r="CIT23" i="8"/>
  <c r="CIS23" i="8"/>
  <c r="CIR23" i="8"/>
  <c r="CIQ23" i="8"/>
  <c r="CIP23" i="8"/>
  <c r="CIO23" i="8"/>
  <c r="CIN23" i="8"/>
  <c r="CIM23" i="8"/>
  <c r="CIL23" i="8"/>
  <c r="CIK23" i="8"/>
  <c r="CIJ23" i="8"/>
  <c r="CII23" i="8"/>
  <c r="CIH23" i="8"/>
  <c r="CIG23" i="8"/>
  <c r="CIF23" i="8"/>
  <c r="CIE23" i="8"/>
  <c r="CID23" i="8"/>
  <c r="CIC23" i="8"/>
  <c r="CIB23" i="8"/>
  <c r="CIA23" i="8"/>
  <c r="CHZ23" i="8"/>
  <c r="CHY23" i="8"/>
  <c r="CHX23" i="8"/>
  <c r="CHW23" i="8"/>
  <c r="CHV23" i="8"/>
  <c r="CHU23" i="8"/>
  <c r="CHT23" i="8"/>
  <c r="CHS23" i="8"/>
  <c r="CHR23" i="8"/>
  <c r="CHQ23" i="8"/>
  <c r="CHP23" i="8"/>
  <c r="CHO23" i="8"/>
  <c r="CHN23" i="8"/>
  <c r="CHM23" i="8"/>
  <c r="CHL23" i="8"/>
  <c r="CHK23" i="8"/>
  <c r="CHJ23" i="8"/>
  <c r="CHI23" i="8"/>
  <c r="CHH23" i="8"/>
  <c r="CHG23" i="8"/>
  <c r="CHF23" i="8"/>
  <c r="CHE23" i="8"/>
  <c r="CHD23" i="8"/>
  <c r="CHC23" i="8"/>
  <c r="CHB23" i="8"/>
  <c r="CHA23" i="8"/>
  <c r="CGZ23" i="8"/>
  <c r="CGY23" i="8"/>
  <c r="CGX23" i="8"/>
  <c r="CGW23" i="8"/>
  <c r="CGV23" i="8"/>
  <c r="CGU23" i="8"/>
  <c r="CGT23" i="8"/>
  <c r="CGS23" i="8"/>
  <c r="CGR23" i="8"/>
  <c r="CGQ23" i="8"/>
  <c r="CGP23" i="8"/>
  <c r="CGO23" i="8"/>
  <c r="CGN23" i="8"/>
  <c r="CGM23" i="8"/>
  <c r="CGL23" i="8"/>
  <c r="CGK23" i="8"/>
  <c r="CGJ23" i="8"/>
  <c r="CGI23" i="8"/>
  <c r="CGH23" i="8"/>
  <c r="CGG23" i="8"/>
  <c r="CGF23" i="8"/>
  <c r="CGE23" i="8"/>
  <c r="CGD23" i="8"/>
  <c r="CGC23" i="8"/>
  <c r="CGB23" i="8"/>
  <c r="CGA23" i="8"/>
  <c r="CFZ23" i="8"/>
  <c r="CFY23" i="8"/>
  <c r="CFX23" i="8"/>
  <c r="CFW23" i="8"/>
  <c r="CFV23" i="8"/>
  <c r="CFU23" i="8"/>
  <c r="CFT23" i="8"/>
  <c r="CFS23" i="8"/>
  <c r="CFR23" i="8"/>
  <c r="CFQ23" i="8"/>
  <c r="CFP23" i="8"/>
  <c r="CFO23" i="8"/>
  <c r="CFN23" i="8"/>
  <c r="CFM23" i="8"/>
  <c r="CFL23" i="8"/>
  <c r="CFK23" i="8"/>
  <c r="CFJ23" i="8"/>
  <c r="CFI23" i="8"/>
  <c r="CFH23" i="8"/>
  <c r="CFG23" i="8"/>
  <c r="CFF23" i="8"/>
  <c r="CFE23" i="8"/>
  <c r="CFD23" i="8"/>
  <c r="CFC23" i="8"/>
  <c r="CFB23" i="8"/>
  <c r="CFA23" i="8"/>
  <c r="CEZ23" i="8"/>
  <c r="CEY23" i="8"/>
  <c r="CEX23" i="8"/>
  <c r="CEW23" i="8"/>
  <c r="CEV23" i="8"/>
  <c r="CEU23" i="8"/>
  <c r="CET23" i="8"/>
  <c r="CES23" i="8"/>
  <c r="CER23" i="8"/>
  <c r="CEQ23" i="8"/>
  <c r="CEP23" i="8"/>
  <c r="CEO23" i="8"/>
  <c r="CEN23" i="8"/>
  <c r="CEM23" i="8"/>
  <c r="CEL23" i="8"/>
  <c r="CEK23" i="8"/>
  <c r="CEJ23" i="8"/>
  <c r="CEI23" i="8"/>
  <c r="CEH23" i="8"/>
  <c r="CEG23" i="8"/>
  <c r="CEF23" i="8"/>
  <c r="CEE23" i="8"/>
  <c r="CED23" i="8"/>
  <c r="CEC23" i="8"/>
  <c r="CEB23" i="8"/>
  <c r="CEA23" i="8"/>
  <c r="CDZ23" i="8"/>
  <c r="CDY23" i="8"/>
  <c r="CDX23" i="8"/>
  <c r="CDW23" i="8"/>
  <c r="CDV23" i="8"/>
  <c r="CDU23" i="8"/>
  <c r="CDT23" i="8"/>
  <c r="CDS23" i="8"/>
  <c r="CDR23" i="8"/>
  <c r="CDQ23" i="8"/>
  <c r="CDP23" i="8"/>
  <c r="CDO23" i="8"/>
  <c r="CDN23" i="8"/>
  <c r="CDM23" i="8"/>
  <c r="CDL23" i="8"/>
  <c r="CDK23" i="8"/>
  <c r="CDJ23" i="8"/>
  <c r="CDI23" i="8"/>
  <c r="CDH23" i="8"/>
  <c r="CDG23" i="8"/>
  <c r="CDF23" i="8"/>
  <c r="CDE23" i="8"/>
  <c r="CDD23" i="8"/>
  <c r="CDC23" i="8"/>
  <c r="CDB23" i="8"/>
  <c r="CDA23" i="8"/>
  <c r="CCZ23" i="8"/>
  <c r="CCY23" i="8"/>
  <c r="CCX23" i="8"/>
  <c r="CCW23" i="8"/>
  <c r="CCV23" i="8"/>
  <c r="CCU23" i="8"/>
  <c r="CCT23" i="8"/>
  <c r="CCS23" i="8"/>
  <c r="CCR23" i="8"/>
  <c r="CCQ23" i="8"/>
  <c r="CCP23" i="8"/>
  <c r="CCO23" i="8"/>
  <c r="CCN23" i="8"/>
  <c r="CCM23" i="8"/>
  <c r="CCL23" i="8"/>
  <c r="CCK23" i="8"/>
  <c r="CCJ23" i="8"/>
  <c r="CCI23" i="8"/>
  <c r="CCH23" i="8"/>
  <c r="CCG23" i="8"/>
  <c r="CCF23" i="8"/>
  <c r="CCE23" i="8"/>
  <c r="CCD23" i="8"/>
  <c r="CCC23" i="8"/>
  <c r="CCB23" i="8"/>
  <c r="CCA23" i="8"/>
  <c r="CBZ23" i="8"/>
  <c r="CBY23" i="8"/>
  <c r="CBX23" i="8"/>
  <c r="CBW23" i="8"/>
  <c r="CBV23" i="8"/>
  <c r="CBU23" i="8"/>
  <c r="CBT23" i="8"/>
  <c r="CBS23" i="8"/>
  <c r="CBR23" i="8"/>
  <c r="CBQ23" i="8"/>
  <c r="CBP23" i="8"/>
  <c r="CBO23" i="8"/>
  <c r="CBN23" i="8"/>
  <c r="CBM23" i="8"/>
  <c r="CBL23" i="8"/>
  <c r="CBK23" i="8"/>
  <c r="CBJ23" i="8"/>
  <c r="CBI23" i="8"/>
  <c r="CBH23" i="8"/>
  <c r="CBG23" i="8"/>
  <c r="CBF23" i="8"/>
  <c r="CBE23" i="8"/>
  <c r="CBD23" i="8"/>
  <c r="CBC23" i="8"/>
  <c r="CBB23" i="8"/>
  <c r="CBA23" i="8"/>
  <c r="CAZ23" i="8"/>
  <c r="CAY23" i="8"/>
  <c r="CAX23" i="8"/>
  <c r="CAW23" i="8"/>
  <c r="CAV23" i="8"/>
  <c r="CAU23" i="8"/>
  <c r="CAT23" i="8"/>
  <c r="CAS23" i="8"/>
  <c r="CAR23" i="8"/>
  <c r="CAQ23" i="8"/>
  <c r="CAP23" i="8"/>
  <c r="CAO23" i="8"/>
  <c r="CAN23" i="8"/>
  <c r="CAM23" i="8"/>
  <c r="CAL23" i="8"/>
  <c r="CAK23" i="8"/>
  <c r="CAJ23" i="8"/>
  <c r="CAI23" i="8"/>
  <c r="CAH23" i="8"/>
  <c r="CAG23" i="8"/>
  <c r="CAF23" i="8"/>
  <c r="CAE23" i="8"/>
  <c r="CAD23" i="8"/>
  <c r="CAC23" i="8"/>
  <c r="CAB23" i="8"/>
  <c r="CAA23" i="8"/>
  <c r="BZZ23" i="8"/>
  <c r="BZY23" i="8"/>
  <c r="BZX23" i="8"/>
  <c r="BZW23" i="8"/>
  <c r="BZV23" i="8"/>
  <c r="BZU23" i="8"/>
  <c r="BZT23" i="8"/>
  <c r="BZS23" i="8"/>
  <c r="BZR23" i="8"/>
  <c r="BZQ23" i="8"/>
  <c r="BZP23" i="8"/>
  <c r="BZO23" i="8"/>
  <c r="BZN23" i="8"/>
  <c r="BZM23" i="8"/>
  <c r="BZL23" i="8"/>
  <c r="BZK23" i="8"/>
  <c r="BZJ23" i="8"/>
  <c r="BZI23" i="8"/>
  <c r="BZH23" i="8"/>
  <c r="BZG23" i="8"/>
  <c r="BZF23" i="8"/>
  <c r="BZE23" i="8"/>
  <c r="BZD23" i="8"/>
  <c r="BZC23" i="8"/>
  <c r="BZB23" i="8"/>
  <c r="BZA23" i="8"/>
  <c r="BYZ23" i="8"/>
  <c r="BYY23" i="8"/>
  <c r="BYX23" i="8"/>
  <c r="BYW23" i="8"/>
  <c r="BYV23" i="8"/>
  <c r="BYU23" i="8"/>
  <c r="BYT23" i="8"/>
  <c r="BYS23" i="8"/>
  <c r="BYR23" i="8"/>
  <c r="BYQ23" i="8"/>
  <c r="BYP23" i="8"/>
  <c r="BYO23" i="8"/>
  <c r="BYN23" i="8"/>
  <c r="BYM23" i="8"/>
  <c r="BYL23" i="8"/>
  <c r="BYK23" i="8"/>
  <c r="BYJ23" i="8"/>
  <c r="BYI23" i="8"/>
  <c r="BYH23" i="8"/>
  <c r="BYG23" i="8"/>
  <c r="BYF23" i="8"/>
  <c r="BYE23" i="8"/>
  <c r="BYD23" i="8"/>
  <c r="BYC23" i="8"/>
  <c r="BYB23" i="8"/>
  <c r="BYA23" i="8"/>
  <c r="BXZ23" i="8"/>
  <c r="BXY23" i="8"/>
  <c r="BXX23" i="8"/>
  <c r="BXW23" i="8"/>
  <c r="BXV23" i="8"/>
  <c r="BXU23" i="8"/>
  <c r="BXT23" i="8"/>
  <c r="BXS23" i="8"/>
  <c r="BXR23" i="8"/>
  <c r="BXQ23" i="8"/>
  <c r="BXP23" i="8"/>
  <c r="BXO23" i="8"/>
  <c r="BXN23" i="8"/>
  <c r="BXM23" i="8"/>
  <c r="BXL23" i="8"/>
  <c r="BXK23" i="8"/>
  <c r="BXJ23" i="8"/>
  <c r="BXI23" i="8"/>
  <c r="BXH23" i="8"/>
  <c r="BXG23" i="8"/>
  <c r="BXF23" i="8"/>
  <c r="BXE23" i="8"/>
  <c r="BXD23" i="8"/>
  <c r="BXC23" i="8"/>
  <c r="BXB23" i="8"/>
  <c r="BXA23" i="8"/>
  <c r="BWZ23" i="8"/>
  <c r="BWY23" i="8"/>
  <c r="BWX23" i="8"/>
  <c r="BWW23" i="8"/>
  <c r="BWV23" i="8"/>
  <c r="BWU23" i="8"/>
  <c r="BWT23" i="8"/>
  <c r="BWS23" i="8"/>
  <c r="BWR23" i="8"/>
  <c r="BWQ23" i="8"/>
  <c r="BWP23" i="8"/>
  <c r="BWO23" i="8"/>
  <c r="BWN23" i="8"/>
  <c r="BWM23" i="8"/>
  <c r="BWL23" i="8"/>
  <c r="BWK23" i="8"/>
  <c r="BWJ23" i="8"/>
  <c r="BWI23" i="8"/>
  <c r="BWH23" i="8"/>
  <c r="BWG23" i="8"/>
  <c r="BWF23" i="8"/>
  <c r="BWE23" i="8"/>
  <c r="BWD23" i="8"/>
  <c r="BWC23" i="8"/>
  <c r="BWB23" i="8"/>
  <c r="BWA23" i="8"/>
  <c r="BVZ23" i="8"/>
  <c r="BVY23" i="8"/>
  <c r="BVX23" i="8"/>
  <c r="BVW23" i="8"/>
  <c r="BVV23" i="8"/>
  <c r="BVU23" i="8"/>
  <c r="BVT23" i="8"/>
  <c r="BVS23" i="8"/>
  <c r="BVR23" i="8"/>
  <c r="BVQ23" i="8"/>
  <c r="BVP23" i="8"/>
  <c r="BVO23" i="8"/>
  <c r="BVN23" i="8"/>
  <c r="BVM23" i="8"/>
  <c r="BVL23" i="8"/>
  <c r="BVK23" i="8"/>
  <c r="BVJ23" i="8"/>
  <c r="BVI23" i="8"/>
  <c r="BVH23" i="8"/>
  <c r="BVG23" i="8"/>
  <c r="BVF23" i="8"/>
  <c r="BVE23" i="8"/>
  <c r="BVD23" i="8"/>
  <c r="BVC23" i="8"/>
  <c r="BVB23" i="8"/>
  <c r="BVA23" i="8"/>
  <c r="BUZ23" i="8"/>
  <c r="BUY23" i="8"/>
  <c r="BUX23" i="8"/>
  <c r="BUW23" i="8"/>
  <c r="BUV23" i="8"/>
  <c r="BUU23" i="8"/>
  <c r="BUT23" i="8"/>
  <c r="BUS23" i="8"/>
  <c r="BUR23" i="8"/>
  <c r="BUQ23" i="8"/>
  <c r="BUP23" i="8"/>
  <c r="BUO23" i="8"/>
  <c r="BUN23" i="8"/>
  <c r="BUM23" i="8"/>
  <c r="BUL23" i="8"/>
  <c r="BUK23" i="8"/>
  <c r="BUJ23" i="8"/>
  <c r="BUI23" i="8"/>
  <c r="BUH23" i="8"/>
  <c r="BUG23" i="8"/>
  <c r="BUF23" i="8"/>
  <c r="BUE23" i="8"/>
  <c r="BUD23" i="8"/>
  <c r="BUC23" i="8"/>
  <c r="BUB23" i="8"/>
  <c r="BUA23" i="8"/>
  <c r="BTZ23" i="8"/>
  <c r="BTY23" i="8"/>
  <c r="BTX23" i="8"/>
  <c r="BTW23" i="8"/>
  <c r="BTV23" i="8"/>
  <c r="BTU23" i="8"/>
  <c r="BTT23" i="8"/>
  <c r="BTS23" i="8"/>
  <c r="BTR23" i="8"/>
  <c r="BTQ23" i="8"/>
  <c r="BTP23" i="8"/>
  <c r="BTO23" i="8"/>
  <c r="BTN23" i="8"/>
  <c r="BTM23" i="8"/>
  <c r="BTL23" i="8"/>
  <c r="BTK23" i="8"/>
  <c r="BTJ23" i="8"/>
  <c r="BTI23" i="8"/>
  <c r="BTH23" i="8"/>
  <c r="BTG23" i="8"/>
  <c r="BTF23" i="8"/>
  <c r="BTE23" i="8"/>
  <c r="BTD23" i="8"/>
  <c r="BTC23" i="8"/>
  <c r="BTB23" i="8"/>
  <c r="BTA23" i="8"/>
  <c r="BSZ23" i="8"/>
  <c r="BSY23" i="8"/>
  <c r="BSX23" i="8"/>
  <c r="BSW23" i="8"/>
  <c r="BSV23" i="8"/>
  <c r="BSU23" i="8"/>
  <c r="BST23" i="8"/>
  <c r="BSS23" i="8"/>
  <c r="BSR23" i="8"/>
  <c r="BSQ23" i="8"/>
  <c r="BSP23" i="8"/>
  <c r="BSO23" i="8"/>
  <c r="BSN23" i="8"/>
  <c r="BSM23" i="8"/>
  <c r="BSL23" i="8"/>
  <c r="BSK23" i="8"/>
  <c r="BSJ23" i="8"/>
  <c r="BSI23" i="8"/>
  <c r="BSH23" i="8"/>
  <c r="BSG23" i="8"/>
  <c r="BSF23" i="8"/>
  <c r="BSE23" i="8"/>
  <c r="BSD23" i="8"/>
  <c r="BSC23" i="8"/>
  <c r="BSB23" i="8"/>
  <c r="BSA23" i="8"/>
  <c r="BRZ23" i="8"/>
  <c r="BRY23" i="8"/>
  <c r="BRX23" i="8"/>
  <c r="BRW23" i="8"/>
  <c r="BRV23" i="8"/>
  <c r="BRU23" i="8"/>
  <c r="BRT23" i="8"/>
  <c r="BRS23" i="8"/>
  <c r="BRR23" i="8"/>
  <c r="BRQ23" i="8"/>
  <c r="BRP23" i="8"/>
  <c r="BRO23" i="8"/>
  <c r="BRN23" i="8"/>
  <c r="BRM23" i="8"/>
  <c r="BRL23" i="8"/>
  <c r="BRK23" i="8"/>
  <c r="BRJ23" i="8"/>
  <c r="BRI23" i="8"/>
  <c r="BRH23" i="8"/>
  <c r="BRG23" i="8"/>
  <c r="BRF23" i="8"/>
  <c r="BRE23" i="8"/>
  <c r="BRD23" i="8"/>
  <c r="BRC23" i="8"/>
  <c r="BRB23" i="8"/>
  <c r="BRA23" i="8"/>
  <c r="BQZ23" i="8"/>
  <c r="BQY23" i="8"/>
  <c r="BQX23" i="8"/>
  <c r="BQW23" i="8"/>
  <c r="BQV23" i="8"/>
  <c r="BQU23" i="8"/>
  <c r="BQT23" i="8"/>
  <c r="BQS23" i="8"/>
  <c r="BQR23" i="8"/>
  <c r="BQQ23" i="8"/>
  <c r="BQP23" i="8"/>
  <c r="BQO23" i="8"/>
  <c r="BQN23" i="8"/>
  <c r="BQM23" i="8"/>
  <c r="BQL23" i="8"/>
  <c r="BQK23" i="8"/>
  <c r="BQJ23" i="8"/>
  <c r="BQI23" i="8"/>
  <c r="BQH23" i="8"/>
  <c r="BQG23" i="8"/>
  <c r="BQF23" i="8"/>
  <c r="BQE23" i="8"/>
  <c r="BQD23" i="8"/>
  <c r="BQC23" i="8"/>
  <c r="BQB23" i="8"/>
  <c r="BQA23" i="8"/>
  <c r="BPZ23" i="8"/>
  <c r="BPY23" i="8"/>
  <c r="BPX23" i="8"/>
  <c r="BPW23" i="8"/>
  <c r="BPV23" i="8"/>
  <c r="BPU23" i="8"/>
  <c r="BPT23" i="8"/>
  <c r="BPS23" i="8"/>
  <c r="BPR23" i="8"/>
  <c r="BPQ23" i="8"/>
  <c r="BPP23" i="8"/>
  <c r="BPO23" i="8"/>
  <c r="BPN23" i="8"/>
  <c r="BPM23" i="8"/>
  <c r="BPL23" i="8"/>
  <c r="BPK23" i="8"/>
  <c r="BPJ23" i="8"/>
  <c r="BPI23" i="8"/>
  <c r="BPH23" i="8"/>
  <c r="BPG23" i="8"/>
  <c r="BPF23" i="8"/>
  <c r="BPE23" i="8"/>
  <c r="BPD23" i="8"/>
  <c r="BPC23" i="8"/>
  <c r="BPB23" i="8"/>
  <c r="BPA23" i="8"/>
  <c r="BOZ23" i="8"/>
  <c r="BOY23" i="8"/>
  <c r="BOX23" i="8"/>
  <c r="BOW23" i="8"/>
  <c r="BOV23" i="8"/>
  <c r="BOU23" i="8"/>
  <c r="BOT23" i="8"/>
  <c r="BOS23" i="8"/>
  <c r="BOR23" i="8"/>
  <c r="BOQ23" i="8"/>
  <c r="BOP23" i="8"/>
  <c r="BOO23" i="8"/>
  <c r="BON23" i="8"/>
  <c r="BOM23" i="8"/>
  <c r="BOL23" i="8"/>
  <c r="BOK23" i="8"/>
  <c r="BOJ23" i="8"/>
  <c r="BOI23" i="8"/>
  <c r="BOH23" i="8"/>
  <c r="BOG23" i="8"/>
  <c r="BOF23" i="8"/>
  <c r="BOE23" i="8"/>
  <c r="BOD23" i="8"/>
  <c r="BOC23" i="8"/>
  <c r="BOB23" i="8"/>
  <c r="BOA23" i="8"/>
  <c r="BNZ23" i="8"/>
  <c r="BNY23" i="8"/>
  <c r="BNX23" i="8"/>
  <c r="BNW23" i="8"/>
  <c r="BNV23" i="8"/>
  <c r="BNU23" i="8"/>
  <c r="BNT23" i="8"/>
  <c r="BNS23" i="8"/>
  <c r="BNR23" i="8"/>
  <c r="BNQ23" i="8"/>
  <c r="BNP23" i="8"/>
  <c r="BNO23" i="8"/>
  <c r="BNN23" i="8"/>
  <c r="BNM23" i="8"/>
  <c r="BNL23" i="8"/>
  <c r="BNK23" i="8"/>
  <c r="BNJ23" i="8"/>
  <c r="BNI23" i="8"/>
  <c r="BNH23" i="8"/>
  <c r="BNG23" i="8"/>
  <c r="BNF23" i="8"/>
  <c r="BNE23" i="8"/>
  <c r="BND23" i="8"/>
  <c r="BNC23" i="8"/>
  <c r="BNB23" i="8"/>
  <c r="BNA23" i="8"/>
  <c r="BMZ23" i="8"/>
  <c r="BMY23" i="8"/>
  <c r="BMX23" i="8"/>
  <c r="BMW23" i="8"/>
  <c r="BMV23" i="8"/>
  <c r="BMU23" i="8"/>
  <c r="BMT23" i="8"/>
  <c r="BMS23" i="8"/>
  <c r="BMR23" i="8"/>
  <c r="BMQ23" i="8"/>
  <c r="BMP23" i="8"/>
  <c r="BMO23" i="8"/>
  <c r="BMN23" i="8"/>
  <c r="BMM23" i="8"/>
  <c r="BML23" i="8"/>
  <c r="BMK23" i="8"/>
  <c r="BMJ23" i="8"/>
  <c r="BMI23" i="8"/>
  <c r="BMH23" i="8"/>
  <c r="BMG23" i="8"/>
  <c r="BMF23" i="8"/>
  <c r="BME23" i="8"/>
  <c r="BMD23" i="8"/>
  <c r="BMC23" i="8"/>
  <c r="BMB23" i="8"/>
  <c r="BMA23" i="8"/>
  <c r="BLZ23" i="8"/>
  <c r="BLY23" i="8"/>
  <c r="BLX23" i="8"/>
  <c r="BLW23" i="8"/>
  <c r="BLV23" i="8"/>
  <c r="BLU23" i="8"/>
  <c r="BLT23" i="8"/>
  <c r="BLS23" i="8"/>
  <c r="BLR23" i="8"/>
  <c r="BLQ23" i="8"/>
  <c r="BLP23" i="8"/>
  <c r="BLO23" i="8"/>
  <c r="BLN23" i="8"/>
  <c r="BLM23" i="8"/>
  <c r="BLL23" i="8"/>
  <c r="BLK23" i="8"/>
  <c r="BLJ23" i="8"/>
  <c r="BLI23" i="8"/>
  <c r="BLH23" i="8"/>
  <c r="BLG23" i="8"/>
  <c r="BLF23" i="8"/>
  <c r="BLE23" i="8"/>
  <c r="BLD23" i="8"/>
  <c r="BLC23" i="8"/>
  <c r="BLB23" i="8"/>
  <c r="BLA23" i="8"/>
  <c r="BKZ23" i="8"/>
  <c r="BKY23" i="8"/>
  <c r="BKX23" i="8"/>
  <c r="BKW23" i="8"/>
  <c r="BKV23" i="8"/>
  <c r="BKU23" i="8"/>
  <c r="BKT23" i="8"/>
  <c r="BKS23" i="8"/>
  <c r="BKR23" i="8"/>
  <c r="BKQ23" i="8"/>
  <c r="BKP23" i="8"/>
  <c r="BKO23" i="8"/>
  <c r="BKN23" i="8"/>
  <c r="BKM23" i="8"/>
  <c r="BKL23" i="8"/>
  <c r="BKK23" i="8"/>
  <c r="BKJ23" i="8"/>
  <c r="BKI23" i="8"/>
  <c r="BKH23" i="8"/>
  <c r="BKG23" i="8"/>
  <c r="BKF23" i="8"/>
  <c r="BKE23" i="8"/>
  <c r="BKD23" i="8"/>
  <c r="BKC23" i="8"/>
  <c r="BKB23" i="8"/>
  <c r="BKA23" i="8"/>
  <c r="BJZ23" i="8"/>
  <c r="BJY23" i="8"/>
  <c r="BJX23" i="8"/>
  <c r="BJW23" i="8"/>
  <c r="BJV23" i="8"/>
  <c r="BJU23" i="8"/>
  <c r="BJT23" i="8"/>
  <c r="BJS23" i="8"/>
  <c r="BJR23" i="8"/>
  <c r="BJQ23" i="8"/>
  <c r="BJP23" i="8"/>
  <c r="BJO23" i="8"/>
  <c r="BJN23" i="8"/>
  <c r="BJM23" i="8"/>
  <c r="BJL23" i="8"/>
  <c r="BJK23" i="8"/>
  <c r="BJJ23" i="8"/>
  <c r="BJI23" i="8"/>
  <c r="BJH23" i="8"/>
  <c r="BJG23" i="8"/>
  <c r="BJF23" i="8"/>
  <c r="BJE23" i="8"/>
  <c r="BJD23" i="8"/>
  <c r="BJC23" i="8"/>
  <c r="BJB23" i="8"/>
  <c r="BJA23" i="8"/>
  <c r="BIZ23" i="8"/>
  <c r="BIY23" i="8"/>
  <c r="BIX23" i="8"/>
  <c r="BIW23" i="8"/>
  <c r="BIV23" i="8"/>
  <c r="BIU23" i="8"/>
  <c r="BIT23" i="8"/>
  <c r="BIS23" i="8"/>
  <c r="BIR23" i="8"/>
  <c r="BIQ23" i="8"/>
  <c r="BIP23" i="8"/>
  <c r="BIO23" i="8"/>
  <c r="BIN23" i="8"/>
  <c r="BIM23" i="8"/>
  <c r="BIL23" i="8"/>
  <c r="BIK23" i="8"/>
  <c r="BIJ23" i="8"/>
  <c r="BII23" i="8"/>
  <c r="BIH23" i="8"/>
  <c r="BIG23" i="8"/>
  <c r="BIF23" i="8"/>
  <c r="BIE23" i="8"/>
  <c r="BID23" i="8"/>
  <c r="BIC23" i="8"/>
  <c r="BIB23" i="8"/>
  <c r="BIA23" i="8"/>
  <c r="BHZ23" i="8"/>
  <c r="BHY23" i="8"/>
  <c r="BHX23" i="8"/>
  <c r="BHW23" i="8"/>
  <c r="BHV23" i="8"/>
  <c r="BHU23" i="8"/>
  <c r="BHT23" i="8"/>
  <c r="BHS23" i="8"/>
  <c r="BHR23" i="8"/>
  <c r="BHQ23" i="8"/>
  <c r="BHP23" i="8"/>
  <c r="BHO23" i="8"/>
  <c r="BHN23" i="8"/>
  <c r="BHM23" i="8"/>
  <c r="BHL23" i="8"/>
  <c r="BHK23" i="8"/>
  <c r="BHJ23" i="8"/>
  <c r="BHI23" i="8"/>
  <c r="BHH23" i="8"/>
  <c r="BHG23" i="8"/>
  <c r="BHF23" i="8"/>
  <c r="BHE23" i="8"/>
  <c r="BHD23" i="8"/>
  <c r="BHC23" i="8"/>
  <c r="BHB23" i="8"/>
  <c r="BHA23" i="8"/>
  <c r="BGZ23" i="8"/>
  <c r="BGY23" i="8"/>
  <c r="BGX23" i="8"/>
  <c r="BGW23" i="8"/>
  <c r="BGV23" i="8"/>
  <c r="BGU23" i="8"/>
  <c r="BGT23" i="8"/>
  <c r="BGS23" i="8"/>
  <c r="BGR23" i="8"/>
  <c r="BGQ23" i="8"/>
  <c r="BGP23" i="8"/>
  <c r="BGO23" i="8"/>
  <c r="BGN23" i="8"/>
  <c r="BGM23" i="8"/>
  <c r="BGL23" i="8"/>
  <c r="BGK23" i="8"/>
  <c r="BGJ23" i="8"/>
  <c r="BGI23" i="8"/>
  <c r="BGH23" i="8"/>
  <c r="BGG23" i="8"/>
  <c r="BGF23" i="8"/>
  <c r="BGE23" i="8"/>
  <c r="BGD23" i="8"/>
  <c r="BGC23" i="8"/>
  <c r="BGB23" i="8"/>
  <c r="BGA23" i="8"/>
  <c r="BFZ23" i="8"/>
  <c r="BFY23" i="8"/>
  <c r="BFX23" i="8"/>
  <c r="BFW23" i="8"/>
  <c r="BFV23" i="8"/>
  <c r="BFU23" i="8"/>
  <c r="BFT23" i="8"/>
  <c r="BFS23" i="8"/>
  <c r="BFR23" i="8"/>
  <c r="BFQ23" i="8"/>
  <c r="BFP23" i="8"/>
  <c r="BFO23" i="8"/>
  <c r="BFN23" i="8"/>
  <c r="BFM23" i="8"/>
  <c r="BFL23" i="8"/>
  <c r="BFK23" i="8"/>
  <c r="BFJ23" i="8"/>
  <c r="BFI23" i="8"/>
  <c r="BFH23" i="8"/>
  <c r="BFG23" i="8"/>
  <c r="BFF23" i="8"/>
  <c r="BFE23" i="8"/>
  <c r="BFD23" i="8"/>
  <c r="BFC23" i="8"/>
  <c r="BFB23" i="8"/>
  <c r="BFA23" i="8"/>
  <c r="BEZ23" i="8"/>
  <c r="BEY23" i="8"/>
  <c r="BEX23" i="8"/>
  <c r="BEW23" i="8"/>
  <c r="BEV23" i="8"/>
  <c r="BEU23" i="8"/>
  <c r="BET23" i="8"/>
  <c r="BES23" i="8"/>
  <c r="BER23" i="8"/>
  <c r="BEQ23" i="8"/>
  <c r="BEP23" i="8"/>
  <c r="BEO23" i="8"/>
  <c r="BEN23" i="8"/>
  <c r="BEM23" i="8"/>
  <c r="BEL23" i="8"/>
  <c r="BEK23" i="8"/>
  <c r="BEJ23" i="8"/>
  <c r="BEI23" i="8"/>
  <c r="BEH23" i="8"/>
  <c r="BEG23" i="8"/>
  <c r="BEF23" i="8"/>
  <c r="BEE23" i="8"/>
  <c r="BED23" i="8"/>
  <c r="BEC23" i="8"/>
  <c r="BEB23" i="8"/>
  <c r="BEA23" i="8"/>
  <c r="BDZ23" i="8"/>
  <c r="BDY23" i="8"/>
  <c r="BDX23" i="8"/>
  <c r="BDW23" i="8"/>
  <c r="BDV23" i="8"/>
  <c r="BDU23" i="8"/>
  <c r="BDT23" i="8"/>
  <c r="BDS23" i="8"/>
  <c r="BDR23" i="8"/>
  <c r="BDQ23" i="8"/>
  <c r="BDP23" i="8"/>
  <c r="BDO23" i="8"/>
  <c r="BDN23" i="8"/>
  <c r="BDM23" i="8"/>
  <c r="BDL23" i="8"/>
  <c r="BDK23" i="8"/>
  <c r="BDJ23" i="8"/>
  <c r="BDI23" i="8"/>
  <c r="BDH23" i="8"/>
  <c r="BDG23" i="8"/>
  <c r="BDF23" i="8"/>
  <c r="BDE23" i="8"/>
  <c r="BDD23" i="8"/>
  <c r="BDC23" i="8"/>
  <c r="BDB23" i="8"/>
  <c r="BDA23" i="8"/>
  <c r="BCZ23" i="8"/>
  <c r="BCY23" i="8"/>
  <c r="BCX23" i="8"/>
  <c r="BCW23" i="8"/>
  <c r="BCV23" i="8"/>
  <c r="BCU23" i="8"/>
  <c r="BCT23" i="8"/>
  <c r="BCS23" i="8"/>
  <c r="BCR23" i="8"/>
  <c r="BCQ23" i="8"/>
  <c r="BCP23" i="8"/>
  <c r="BCO23" i="8"/>
  <c r="BCN23" i="8"/>
  <c r="BCM23" i="8"/>
  <c r="BCL23" i="8"/>
  <c r="BCK23" i="8"/>
  <c r="BCJ23" i="8"/>
  <c r="BCI23" i="8"/>
  <c r="BCH23" i="8"/>
  <c r="BCG23" i="8"/>
  <c r="BCF23" i="8"/>
  <c r="BCE23" i="8"/>
  <c r="BCD23" i="8"/>
  <c r="BCC23" i="8"/>
  <c r="BCB23" i="8"/>
  <c r="BCA23" i="8"/>
  <c r="BBZ23" i="8"/>
  <c r="BBY23" i="8"/>
  <c r="BBX23" i="8"/>
  <c r="BBW23" i="8"/>
  <c r="BBV23" i="8"/>
  <c r="BBU23" i="8"/>
  <c r="BBT23" i="8"/>
  <c r="BBS23" i="8"/>
  <c r="BBR23" i="8"/>
  <c r="BBQ23" i="8"/>
  <c r="BBP23" i="8"/>
  <c r="BBO23" i="8"/>
  <c r="BBN23" i="8"/>
  <c r="BBM23" i="8"/>
  <c r="BBL23" i="8"/>
  <c r="BBK23" i="8"/>
  <c r="BBJ23" i="8"/>
  <c r="BBI23" i="8"/>
  <c r="BBH23" i="8"/>
  <c r="BBG23" i="8"/>
  <c r="BBF23" i="8"/>
  <c r="BBE23" i="8"/>
  <c r="BBD23" i="8"/>
  <c r="BBC23" i="8"/>
  <c r="BBB23" i="8"/>
  <c r="BBA23" i="8"/>
  <c r="BAZ23" i="8"/>
  <c r="BAY23" i="8"/>
  <c r="BAX23" i="8"/>
  <c r="BAW23" i="8"/>
  <c r="BAV23" i="8"/>
  <c r="BAU23" i="8"/>
  <c r="BAT23" i="8"/>
  <c r="BAS23" i="8"/>
  <c r="BAR23" i="8"/>
  <c r="BAQ23" i="8"/>
  <c r="BAP23" i="8"/>
  <c r="BAO23" i="8"/>
  <c r="BAN23" i="8"/>
  <c r="BAM23" i="8"/>
  <c r="BAL23" i="8"/>
  <c r="BAK23" i="8"/>
  <c r="BAJ23" i="8"/>
  <c r="BAI23" i="8"/>
  <c r="BAH23" i="8"/>
  <c r="BAG23" i="8"/>
  <c r="BAF23" i="8"/>
  <c r="BAE23" i="8"/>
  <c r="BAD23" i="8"/>
  <c r="BAC23" i="8"/>
  <c r="BAB23" i="8"/>
  <c r="BAA23" i="8"/>
  <c r="AZZ23" i="8"/>
  <c r="AZY23" i="8"/>
  <c r="AZX23" i="8"/>
  <c r="AZW23" i="8"/>
  <c r="AZV23" i="8"/>
  <c r="AZU23" i="8"/>
  <c r="AZT23" i="8"/>
  <c r="AZS23" i="8"/>
  <c r="AZR23" i="8"/>
  <c r="AZQ23" i="8"/>
  <c r="AZP23" i="8"/>
  <c r="AZO23" i="8"/>
  <c r="AZN23" i="8"/>
  <c r="AZM23" i="8"/>
  <c r="AZL23" i="8"/>
  <c r="AZK23" i="8"/>
  <c r="AZJ23" i="8"/>
  <c r="AZI23" i="8"/>
  <c r="AZH23" i="8"/>
  <c r="AZG23" i="8"/>
  <c r="AZF23" i="8"/>
  <c r="AZE23" i="8"/>
  <c r="AZD23" i="8"/>
  <c r="AZC23" i="8"/>
  <c r="AZB23" i="8"/>
  <c r="AZA23" i="8"/>
  <c r="AYZ23" i="8"/>
  <c r="AYY23" i="8"/>
  <c r="AYX23" i="8"/>
  <c r="AYW23" i="8"/>
  <c r="AYV23" i="8"/>
  <c r="AYU23" i="8"/>
  <c r="AYT23" i="8"/>
  <c r="AYS23" i="8"/>
  <c r="AYR23" i="8"/>
  <c r="AYQ23" i="8"/>
  <c r="AYP23" i="8"/>
  <c r="AYO23" i="8"/>
  <c r="AYN23" i="8"/>
  <c r="AYM23" i="8"/>
  <c r="AYL23" i="8"/>
  <c r="AYK23" i="8"/>
  <c r="AYJ23" i="8"/>
  <c r="AYI23" i="8"/>
  <c r="AYH23" i="8"/>
  <c r="AYG23" i="8"/>
  <c r="AYF23" i="8"/>
  <c r="AYE23" i="8"/>
  <c r="AYD23" i="8"/>
  <c r="AYC23" i="8"/>
  <c r="AYB23" i="8"/>
  <c r="AYA23" i="8"/>
  <c r="AXZ23" i="8"/>
  <c r="AXY23" i="8"/>
  <c r="AXX23" i="8"/>
  <c r="AXW23" i="8"/>
  <c r="AXV23" i="8"/>
  <c r="AXU23" i="8"/>
  <c r="AXT23" i="8"/>
  <c r="AXS23" i="8"/>
  <c r="AXR23" i="8"/>
  <c r="AXQ23" i="8"/>
  <c r="AXP23" i="8"/>
  <c r="AXO23" i="8"/>
  <c r="AXN23" i="8"/>
  <c r="AXM23" i="8"/>
  <c r="AXL23" i="8"/>
  <c r="AXK23" i="8"/>
  <c r="AXJ23" i="8"/>
  <c r="AXI23" i="8"/>
  <c r="AXH23" i="8"/>
  <c r="AXG23" i="8"/>
  <c r="AXF23" i="8"/>
  <c r="AXE23" i="8"/>
  <c r="AXD23" i="8"/>
  <c r="AXC23" i="8"/>
  <c r="AXB23" i="8"/>
  <c r="AXA23" i="8"/>
  <c r="AWZ23" i="8"/>
  <c r="AWY23" i="8"/>
  <c r="AWX23" i="8"/>
  <c r="AWW23" i="8"/>
  <c r="AWV23" i="8"/>
  <c r="AWU23" i="8"/>
  <c r="AWT23" i="8"/>
  <c r="AWS23" i="8"/>
  <c r="AWR23" i="8"/>
  <c r="AWQ23" i="8"/>
  <c r="AWP23" i="8"/>
  <c r="AWO23" i="8"/>
  <c r="AWN23" i="8"/>
  <c r="AWM23" i="8"/>
  <c r="AWL23" i="8"/>
  <c r="AWK23" i="8"/>
  <c r="AWJ23" i="8"/>
  <c r="AWI23" i="8"/>
  <c r="AWH23" i="8"/>
  <c r="AWG23" i="8"/>
  <c r="AWF23" i="8"/>
  <c r="AWE23" i="8"/>
  <c r="AWD23" i="8"/>
  <c r="AWC23" i="8"/>
  <c r="AWB23" i="8"/>
  <c r="AWA23" i="8"/>
  <c r="AVZ23" i="8"/>
  <c r="AVY23" i="8"/>
  <c r="AVX23" i="8"/>
  <c r="AVW23" i="8"/>
  <c r="AVV23" i="8"/>
  <c r="AVU23" i="8"/>
  <c r="AVT23" i="8"/>
  <c r="AVS23" i="8"/>
  <c r="AVR23" i="8"/>
  <c r="AVQ23" i="8"/>
  <c r="AVP23" i="8"/>
  <c r="AVO23" i="8"/>
  <c r="AVN23" i="8"/>
  <c r="AVM23" i="8"/>
  <c r="AVL23" i="8"/>
  <c r="AVK23" i="8"/>
  <c r="AVJ23" i="8"/>
  <c r="AVI23" i="8"/>
  <c r="AVH23" i="8"/>
  <c r="AVG23" i="8"/>
  <c r="AVF23" i="8"/>
  <c r="AVE23" i="8"/>
  <c r="AVD23" i="8"/>
  <c r="AVC23" i="8"/>
  <c r="AVB23" i="8"/>
  <c r="AVA23" i="8"/>
  <c r="AUZ23" i="8"/>
  <c r="AUY23" i="8"/>
  <c r="AUX23" i="8"/>
  <c r="AUW23" i="8"/>
  <c r="AUV23" i="8"/>
  <c r="AUU23" i="8"/>
  <c r="AUT23" i="8"/>
  <c r="AUS23" i="8"/>
  <c r="AUR23" i="8"/>
  <c r="AUQ23" i="8"/>
  <c r="AUP23" i="8"/>
  <c r="AUO23" i="8"/>
  <c r="AUN23" i="8"/>
  <c r="AUM23" i="8"/>
  <c r="AUL23" i="8"/>
  <c r="AUK23" i="8"/>
  <c r="AUJ23" i="8"/>
  <c r="AUI23" i="8"/>
  <c r="AUH23" i="8"/>
  <c r="AUG23" i="8"/>
  <c r="AUF23" i="8"/>
  <c r="AUE23" i="8"/>
  <c r="AUD23" i="8"/>
  <c r="AUC23" i="8"/>
  <c r="AUB23" i="8"/>
  <c r="AUA23" i="8"/>
  <c r="ATZ23" i="8"/>
  <c r="ATY23" i="8"/>
  <c r="ATX23" i="8"/>
  <c r="ATW23" i="8"/>
  <c r="ATV23" i="8"/>
  <c r="ATU23" i="8"/>
  <c r="ATT23" i="8"/>
  <c r="ATS23" i="8"/>
  <c r="ATR23" i="8"/>
  <c r="ATQ23" i="8"/>
  <c r="ATP23" i="8"/>
  <c r="ATO23" i="8"/>
  <c r="ATN23" i="8"/>
  <c r="ATM23" i="8"/>
  <c r="ATL23" i="8"/>
  <c r="ATK23" i="8"/>
  <c r="ATJ23" i="8"/>
  <c r="ATI23" i="8"/>
  <c r="ATH23" i="8"/>
  <c r="ATG23" i="8"/>
  <c r="ATF23" i="8"/>
  <c r="ATE23" i="8"/>
  <c r="ATD23" i="8"/>
  <c r="ATC23" i="8"/>
  <c r="ATB23" i="8"/>
  <c r="ATA23" i="8"/>
  <c r="ASZ23" i="8"/>
  <c r="ASY23" i="8"/>
  <c r="ASX23" i="8"/>
  <c r="ASW23" i="8"/>
  <c r="ASV23" i="8"/>
  <c r="ASU23" i="8"/>
  <c r="AST23" i="8"/>
  <c r="ASS23" i="8"/>
  <c r="ASR23" i="8"/>
  <c r="ASQ23" i="8"/>
  <c r="ASP23" i="8"/>
  <c r="ASO23" i="8"/>
  <c r="ASN23" i="8"/>
  <c r="ASM23" i="8"/>
  <c r="ASL23" i="8"/>
  <c r="ASK23" i="8"/>
  <c r="ASJ23" i="8"/>
  <c r="ASI23" i="8"/>
  <c r="ASH23" i="8"/>
  <c r="ASG23" i="8"/>
  <c r="ASF23" i="8"/>
  <c r="ASE23" i="8"/>
  <c r="ASD23" i="8"/>
  <c r="ASC23" i="8"/>
  <c r="ASB23" i="8"/>
  <c r="ASA23" i="8"/>
  <c r="ARZ23" i="8"/>
  <c r="ARY23" i="8"/>
  <c r="ARX23" i="8"/>
  <c r="ARW23" i="8"/>
  <c r="ARV23" i="8"/>
  <c r="ARU23" i="8"/>
  <c r="ART23" i="8"/>
  <c r="ARS23" i="8"/>
  <c r="ARR23" i="8"/>
  <c r="ARQ23" i="8"/>
  <c r="ARP23" i="8"/>
  <c r="ARO23" i="8"/>
  <c r="ARN23" i="8"/>
  <c r="ARM23" i="8"/>
  <c r="ARL23" i="8"/>
  <c r="ARK23" i="8"/>
  <c r="ARJ23" i="8"/>
  <c r="ARI23" i="8"/>
  <c r="ARH23" i="8"/>
  <c r="ARG23" i="8"/>
  <c r="ARF23" i="8"/>
  <c r="ARE23" i="8"/>
  <c r="ARD23" i="8"/>
  <c r="ARC23" i="8"/>
  <c r="ARB23" i="8"/>
  <c r="ARA23" i="8"/>
  <c r="AQZ23" i="8"/>
  <c r="AQY23" i="8"/>
  <c r="AQX23" i="8"/>
  <c r="AQW23" i="8"/>
  <c r="AQV23" i="8"/>
  <c r="AQU23" i="8"/>
  <c r="AQT23" i="8"/>
  <c r="AQS23" i="8"/>
  <c r="AQR23" i="8"/>
  <c r="AQQ23" i="8"/>
  <c r="AQP23" i="8"/>
  <c r="AQO23" i="8"/>
  <c r="AQN23" i="8"/>
  <c r="AQM23" i="8"/>
  <c r="AQL23" i="8"/>
  <c r="AQK23" i="8"/>
  <c r="AQJ23" i="8"/>
  <c r="AQI23" i="8"/>
  <c r="AQH23" i="8"/>
  <c r="AQG23" i="8"/>
  <c r="AQF23" i="8"/>
  <c r="AQE23" i="8"/>
  <c r="AQD23" i="8"/>
  <c r="AQC23" i="8"/>
  <c r="AQB23" i="8"/>
  <c r="AQA23" i="8"/>
  <c r="APZ23" i="8"/>
  <c r="APY23" i="8"/>
  <c r="APX23" i="8"/>
  <c r="APW23" i="8"/>
  <c r="APV23" i="8"/>
  <c r="APU23" i="8"/>
  <c r="APT23" i="8"/>
  <c r="APS23" i="8"/>
  <c r="APR23" i="8"/>
  <c r="APQ23" i="8"/>
  <c r="APP23" i="8"/>
  <c r="APO23" i="8"/>
  <c r="APN23" i="8"/>
  <c r="APM23" i="8"/>
  <c r="APL23" i="8"/>
  <c r="APK23" i="8"/>
  <c r="APJ23" i="8"/>
  <c r="API23" i="8"/>
  <c r="APH23" i="8"/>
  <c r="APG23" i="8"/>
  <c r="APF23" i="8"/>
  <c r="APE23" i="8"/>
  <c r="APD23" i="8"/>
  <c r="APC23" i="8"/>
  <c r="APB23" i="8"/>
  <c r="APA23" i="8"/>
  <c r="AOZ23" i="8"/>
  <c r="AOY23" i="8"/>
  <c r="AOX23" i="8"/>
  <c r="AOW23" i="8"/>
  <c r="AOV23" i="8"/>
  <c r="AOU23" i="8"/>
  <c r="AOT23" i="8"/>
  <c r="AOS23" i="8"/>
  <c r="AOR23" i="8"/>
  <c r="AOQ23" i="8"/>
  <c r="AOP23" i="8"/>
  <c r="AOO23" i="8"/>
  <c r="AON23" i="8"/>
  <c r="AOM23" i="8"/>
  <c r="AOL23" i="8"/>
  <c r="AOK23" i="8"/>
  <c r="AOJ23" i="8"/>
  <c r="AOI23" i="8"/>
  <c r="AOH23" i="8"/>
  <c r="AOG23" i="8"/>
  <c r="AOF23" i="8"/>
  <c r="AOE23" i="8"/>
  <c r="AOD23" i="8"/>
  <c r="AOC23" i="8"/>
  <c r="AOB23" i="8"/>
  <c r="AOA23" i="8"/>
  <c r="ANZ23" i="8"/>
  <c r="ANY23" i="8"/>
  <c r="ANX23" i="8"/>
  <c r="ANW23" i="8"/>
  <c r="ANV23" i="8"/>
  <c r="ANU23" i="8"/>
  <c r="ANT23" i="8"/>
  <c r="ANS23" i="8"/>
  <c r="ANR23" i="8"/>
  <c r="ANQ23" i="8"/>
  <c r="ANP23" i="8"/>
  <c r="ANO23" i="8"/>
  <c r="ANN23" i="8"/>
  <c r="ANM23" i="8"/>
  <c r="ANL23" i="8"/>
  <c r="ANK23" i="8"/>
  <c r="ANJ23" i="8"/>
  <c r="ANI23" i="8"/>
  <c r="ANH23" i="8"/>
  <c r="ANG23" i="8"/>
  <c r="ANF23" i="8"/>
  <c r="ANE23" i="8"/>
  <c r="AND23" i="8"/>
  <c r="ANC23" i="8"/>
  <c r="ANB23" i="8"/>
  <c r="ANA23" i="8"/>
  <c r="AMZ23" i="8"/>
  <c r="AMY23" i="8"/>
  <c r="AMX23" i="8"/>
  <c r="AMW23" i="8"/>
  <c r="AMV23" i="8"/>
  <c r="AMU23" i="8"/>
  <c r="AMT23" i="8"/>
  <c r="AMS23" i="8"/>
  <c r="AMR23" i="8"/>
  <c r="AMQ23" i="8"/>
  <c r="AMP23" i="8"/>
  <c r="AMO23" i="8"/>
  <c r="AMN23" i="8"/>
  <c r="AMM23" i="8"/>
  <c r="AML23" i="8"/>
  <c r="AMK23" i="8"/>
  <c r="AMJ23" i="8"/>
  <c r="AMI23" i="8"/>
  <c r="AMH23" i="8"/>
  <c r="AMG23" i="8"/>
  <c r="AMF23" i="8"/>
  <c r="AME23" i="8"/>
  <c r="AMD23" i="8"/>
  <c r="AMC23" i="8"/>
  <c r="AMB23" i="8"/>
  <c r="AMA23" i="8"/>
  <c r="ALZ23" i="8"/>
  <c r="ALY23" i="8"/>
  <c r="ALX23" i="8"/>
  <c r="ALW23" i="8"/>
  <c r="ALV23" i="8"/>
  <c r="ALU23" i="8"/>
  <c r="ALT23" i="8"/>
  <c r="ALS23" i="8"/>
  <c r="ALR23" i="8"/>
  <c r="ALQ23" i="8"/>
  <c r="ALP23" i="8"/>
  <c r="ALO23" i="8"/>
  <c r="ALN23" i="8"/>
  <c r="ALM23" i="8"/>
  <c r="ALL23" i="8"/>
  <c r="ALK23" i="8"/>
  <c r="ALJ23" i="8"/>
  <c r="ALI23" i="8"/>
  <c r="ALH23" i="8"/>
  <c r="ALG23" i="8"/>
  <c r="ALF23" i="8"/>
  <c r="ALE23" i="8"/>
  <c r="ALD23" i="8"/>
  <c r="ALC23" i="8"/>
  <c r="ALB23" i="8"/>
  <c r="ALA23" i="8"/>
  <c r="AKZ23" i="8"/>
  <c r="AKY23" i="8"/>
  <c r="AKX23" i="8"/>
  <c r="AKW23" i="8"/>
  <c r="AKV23" i="8"/>
  <c r="AKU23" i="8"/>
  <c r="AKT23" i="8"/>
  <c r="AKS23" i="8"/>
  <c r="AKR23" i="8"/>
  <c r="AKQ23" i="8"/>
  <c r="AKP23" i="8"/>
  <c r="AKO23" i="8"/>
  <c r="AKN23" i="8"/>
  <c r="AKM23" i="8"/>
  <c r="AKL23" i="8"/>
  <c r="AKK23" i="8"/>
  <c r="AKJ23" i="8"/>
  <c r="AKI23" i="8"/>
  <c r="AKH23" i="8"/>
  <c r="AKG23" i="8"/>
  <c r="AKF23" i="8"/>
  <c r="AKE23" i="8"/>
  <c r="AKD23" i="8"/>
  <c r="AKC23" i="8"/>
  <c r="AKB23" i="8"/>
  <c r="AKA23" i="8"/>
  <c r="AJZ23" i="8"/>
  <c r="AJY23" i="8"/>
  <c r="AJX23" i="8"/>
  <c r="AJW23" i="8"/>
  <c r="AJV23" i="8"/>
  <c r="AJU23" i="8"/>
  <c r="AJT23" i="8"/>
  <c r="AJS23" i="8"/>
  <c r="AJR23" i="8"/>
  <c r="AJQ23" i="8"/>
  <c r="AJP23" i="8"/>
  <c r="AJO23" i="8"/>
  <c r="AJN23" i="8"/>
  <c r="AJM23" i="8"/>
  <c r="AJL23" i="8"/>
  <c r="AJK23" i="8"/>
  <c r="AJJ23" i="8"/>
  <c r="AJI23" i="8"/>
  <c r="AJH23" i="8"/>
  <c r="AJG23" i="8"/>
  <c r="AJF23" i="8"/>
  <c r="AJE23" i="8"/>
  <c r="AJD23" i="8"/>
  <c r="AJC23" i="8"/>
  <c r="AJB23" i="8"/>
  <c r="AJA23" i="8"/>
  <c r="AIZ23" i="8"/>
  <c r="AIY23" i="8"/>
  <c r="AIX23" i="8"/>
  <c r="AIW23" i="8"/>
  <c r="AIV23" i="8"/>
  <c r="AIU23" i="8"/>
  <c r="AIT23" i="8"/>
  <c r="AIS23" i="8"/>
  <c r="AIR23" i="8"/>
  <c r="AIQ23" i="8"/>
  <c r="AIP23" i="8"/>
  <c r="AIO23" i="8"/>
  <c r="AIN23" i="8"/>
  <c r="AIM23" i="8"/>
  <c r="AIL23" i="8"/>
  <c r="AIK23" i="8"/>
  <c r="AIJ23" i="8"/>
  <c r="AII23" i="8"/>
  <c r="AIH23" i="8"/>
  <c r="AIG23" i="8"/>
  <c r="AIF23" i="8"/>
  <c r="AIE23" i="8"/>
  <c r="AID23" i="8"/>
  <c r="AIC23" i="8"/>
  <c r="AIB23" i="8"/>
  <c r="AIA23" i="8"/>
  <c r="AHZ23" i="8"/>
  <c r="AHY23" i="8"/>
  <c r="AHX23" i="8"/>
  <c r="AHW23" i="8"/>
  <c r="AHV23" i="8"/>
  <c r="AHU23" i="8"/>
  <c r="AHT23" i="8"/>
  <c r="AHS23" i="8"/>
  <c r="AHR23" i="8"/>
  <c r="AHQ23" i="8"/>
  <c r="AHP23" i="8"/>
  <c r="AHO23" i="8"/>
  <c r="AHN23" i="8"/>
  <c r="AHM23" i="8"/>
  <c r="AHL23" i="8"/>
  <c r="AHK23" i="8"/>
  <c r="AHJ23" i="8"/>
  <c r="AHI23" i="8"/>
  <c r="AHH23" i="8"/>
  <c r="AHG23" i="8"/>
  <c r="AHF23" i="8"/>
  <c r="AHE23" i="8"/>
  <c r="AHD23" i="8"/>
  <c r="AHC23" i="8"/>
  <c r="AHB23" i="8"/>
  <c r="AHA23" i="8"/>
  <c r="AGZ23" i="8"/>
  <c r="AGY23" i="8"/>
  <c r="AGX23" i="8"/>
  <c r="AGW23" i="8"/>
  <c r="AGV23" i="8"/>
  <c r="AGU23" i="8"/>
  <c r="AGT23" i="8"/>
  <c r="AGS23" i="8"/>
  <c r="AGR23" i="8"/>
  <c r="AGQ23" i="8"/>
  <c r="AGP23" i="8"/>
  <c r="AGO23" i="8"/>
  <c r="AGN23" i="8"/>
  <c r="AGM23" i="8"/>
  <c r="AGL23" i="8"/>
  <c r="AGK23" i="8"/>
  <c r="AGJ23" i="8"/>
  <c r="AGI23" i="8"/>
  <c r="AGH23" i="8"/>
  <c r="AGG23" i="8"/>
  <c r="AGF23" i="8"/>
  <c r="AGE23" i="8"/>
  <c r="AGD23" i="8"/>
  <c r="AGC23" i="8"/>
  <c r="AGB23" i="8"/>
  <c r="AGA23" i="8"/>
  <c r="AFZ23" i="8"/>
  <c r="AFY23" i="8"/>
  <c r="AFX23" i="8"/>
  <c r="AFW23" i="8"/>
  <c r="AFV23" i="8"/>
  <c r="AFU23" i="8"/>
  <c r="AFT23" i="8"/>
  <c r="AFS23" i="8"/>
  <c r="AFR23" i="8"/>
  <c r="AFQ23" i="8"/>
  <c r="AFP23" i="8"/>
  <c r="AFO23" i="8"/>
  <c r="AFN23" i="8"/>
  <c r="AFM23" i="8"/>
  <c r="AFL23" i="8"/>
  <c r="AFK23" i="8"/>
  <c r="AFJ23" i="8"/>
  <c r="AFI23" i="8"/>
  <c r="AFH23" i="8"/>
  <c r="AFG23" i="8"/>
  <c r="AFF23" i="8"/>
  <c r="AFE23" i="8"/>
  <c r="AFD23" i="8"/>
  <c r="AFC23" i="8"/>
  <c r="AFB23" i="8"/>
  <c r="AFA23" i="8"/>
  <c r="AEZ23" i="8"/>
  <c r="AEY23" i="8"/>
  <c r="AEX23" i="8"/>
  <c r="AEW23" i="8"/>
  <c r="AEV23" i="8"/>
  <c r="AEU23" i="8"/>
  <c r="AET23" i="8"/>
  <c r="AES23" i="8"/>
  <c r="AER23" i="8"/>
  <c r="AEQ23" i="8"/>
  <c r="AEP23" i="8"/>
  <c r="AEO23" i="8"/>
  <c r="AEN23" i="8"/>
  <c r="AEM23" i="8"/>
  <c r="AEL23" i="8"/>
  <c r="AEK23" i="8"/>
  <c r="AEJ23" i="8"/>
  <c r="AEI23" i="8"/>
  <c r="AEH23" i="8"/>
  <c r="AEG23" i="8"/>
  <c r="AEF23" i="8"/>
  <c r="AEE23" i="8"/>
  <c r="AED23" i="8"/>
  <c r="AEC23" i="8"/>
  <c r="AEB23" i="8"/>
  <c r="AEA23" i="8"/>
  <c r="ADZ23" i="8"/>
  <c r="ADY23" i="8"/>
  <c r="ADX23" i="8"/>
  <c r="ADW23" i="8"/>
  <c r="ADV23" i="8"/>
  <c r="ADU23" i="8"/>
  <c r="ADT23" i="8"/>
  <c r="ADS23" i="8"/>
  <c r="ADR23" i="8"/>
  <c r="ADQ23" i="8"/>
  <c r="ADP23" i="8"/>
  <c r="ADO23" i="8"/>
  <c r="ADN23" i="8"/>
  <c r="ADM23" i="8"/>
  <c r="ADL23" i="8"/>
  <c r="ADK23" i="8"/>
  <c r="ADJ23" i="8"/>
  <c r="ADI23" i="8"/>
  <c r="ADH23" i="8"/>
  <c r="ADG23" i="8"/>
  <c r="ADF23" i="8"/>
  <c r="ADE23" i="8"/>
  <c r="ADD23" i="8"/>
  <c r="ADC23" i="8"/>
  <c r="ADB23" i="8"/>
  <c r="ADA23" i="8"/>
  <c r="ACZ23" i="8"/>
  <c r="ACY23" i="8"/>
  <c r="ACX23" i="8"/>
  <c r="ACW23" i="8"/>
  <c r="ACV23" i="8"/>
  <c r="ACU23" i="8"/>
  <c r="ACT23" i="8"/>
  <c r="ACS23" i="8"/>
  <c r="ACR23" i="8"/>
  <c r="ACQ23" i="8"/>
  <c r="ACP23" i="8"/>
  <c r="ACO23" i="8"/>
  <c r="ACN23" i="8"/>
  <c r="ACM23" i="8"/>
  <c r="ACL23" i="8"/>
  <c r="ACK23" i="8"/>
  <c r="ACJ23" i="8"/>
  <c r="ACI23" i="8"/>
  <c r="ACH23" i="8"/>
  <c r="ACG23" i="8"/>
  <c r="ACF23" i="8"/>
  <c r="ACE23" i="8"/>
  <c r="ACD23" i="8"/>
  <c r="ACC23" i="8"/>
  <c r="ACB23" i="8"/>
  <c r="ACA23" i="8"/>
  <c r="ABZ23" i="8"/>
  <c r="ABY23" i="8"/>
  <c r="ABX23" i="8"/>
  <c r="ABW23" i="8"/>
  <c r="ABV23" i="8"/>
  <c r="ABU23" i="8"/>
  <c r="ABT23" i="8"/>
  <c r="ABS23" i="8"/>
  <c r="ABR23" i="8"/>
  <c r="ABQ23" i="8"/>
  <c r="ABP23" i="8"/>
  <c r="ABO23" i="8"/>
  <c r="ABN23" i="8"/>
  <c r="ABM23" i="8"/>
  <c r="ABL23" i="8"/>
  <c r="ABK23" i="8"/>
  <c r="ABJ23" i="8"/>
  <c r="ABI23" i="8"/>
  <c r="ABH23" i="8"/>
  <c r="ABG23" i="8"/>
  <c r="ABF23" i="8"/>
  <c r="ABE23" i="8"/>
  <c r="ABD23" i="8"/>
  <c r="ABC23" i="8"/>
  <c r="ABB23" i="8"/>
  <c r="ABA23" i="8"/>
  <c r="AAZ23" i="8"/>
  <c r="AAY23" i="8"/>
  <c r="AAX23" i="8"/>
  <c r="AAW23" i="8"/>
  <c r="AAV23" i="8"/>
  <c r="AAU23" i="8"/>
  <c r="AAT23" i="8"/>
  <c r="AAS23" i="8"/>
  <c r="AAR23" i="8"/>
  <c r="AAQ23" i="8"/>
  <c r="AAP23" i="8"/>
  <c r="AAO23" i="8"/>
  <c r="AAN23" i="8"/>
  <c r="AAM23" i="8"/>
  <c r="AAL23" i="8"/>
  <c r="AAK23" i="8"/>
  <c r="AAJ23" i="8"/>
  <c r="AAI23" i="8"/>
  <c r="AAH23" i="8"/>
  <c r="AAG23" i="8"/>
  <c r="AAF23" i="8"/>
  <c r="AAE23" i="8"/>
  <c r="AAD23" i="8"/>
  <c r="AAC23" i="8"/>
  <c r="AAB23" i="8"/>
  <c r="AAA23" i="8"/>
  <c r="ZZ23" i="8"/>
  <c r="ZY23" i="8"/>
  <c r="ZX23" i="8"/>
  <c r="ZW23" i="8"/>
  <c r="ZV23" i="8"/>
  <c r="ZU23" i="8"/>
  <c r="ZT23" i="8"/>
  <c r="ZS23" i="8"/>
  <c r="ZR23" i="8"/>
  <c r="ZQ23" i="8"/>
  <c r="ZP23" i="8"/>
  <c r="ZO23" i="8"/>
  <c r="ZN23" i="8"/>
  <c r="ZM23" i="8"/>
  <c r="ZL23" i="8"/>
  <c r="ZK23" i="8"/>
  <c r="ZJ23" i="8"/>
  <c r="ZI23" i="8"/>
  <c r="ZH23" i="8"/>
  <c r="ZG23" i="8"/>
  <c r="ZF23" i="8"/>
  <c r="ZE23" i="8"/>
  <c r="ZD23" i="8"/>
  <c r="ZC23" i="8"/>
  <c r="ZB23" i="8"/>
  <c r="ZA23" i="8"/>
  <c r="YZ23" i="8"/>
  <c r="YY23" i="8"/>
  <c r="YX23" i="8"/>
  <c r="YW23" i="8"/>
  <c r="YV23" i="8"/>
  <c r="YU23" i="8"/>
  <c r="YT23" i="8"/>
  <c r="YS23" i="8"/>
  <c r="YR23" i="8"/>
  <c r="YQ23" i="8"/>
  <c r="YP23" i="8"/>
  <c r="YO23" i="8"/>
  <c r="YN23" i="8"/>
  <c r="YM23" i="8"/>
  <c r="YL23" i="8"/>
  <c r="YK23" i="8"/>
  <c r="YJ23" i="8"/>
  <c r="YI23" i="8"/>
  <c r="YH23" i="8"/>
  <c r="YG23" i="8"/>
  <c r="YF23" i="8"/>
  <c r="YE23" i="8"/>
  <c r="YD23" i="8"/>
  <c r="YC23" i="8"/>
  <c r="YB23" i="8"/>
  <c r="YA23" i="8"/>
  <c r="XZ23" i="8"/>
  <c r="XY23" i="8"/>
  <c r="XX23" i="8"/>
  <c r="XW23" i="8"/>
  <c r="XV23" i="8"/>
  <c r="XU23" i="8"/>
  <c r="XT23" i="8"/>
  <c r="XS23" i="8"/>
  <c r="XR23" i="8"/>
  <c r="XQ23" i="8"/>
  <c r="XP23" i="8"/>
  <c r="XO23" i="8"/>
  <c r="XN23" i="8"/>
  <c r="XM23" i="8"/>
  <c r="XL23" i="8"/>
  <c r="XK23" i="8"/>
  <c r="XJ23" i="8"/>
  <c r="XI23" i="8"/>
  <c r="XH23" i="8"/>
  <c r="XG23" i="8"/>
  <c r="XF23" i="8"/>
  <c r="XE23" i="8"/>
  <c r="XD23" i="8"/>
  <c r="XC23" i="8"/>
  <c r="XB23" i="8"/>
  <c r="XA23" i="8"/>
  <c r="WZ23" i="8"/>
  <c r="WY23" i="8"/>
  <c r="WX23" i="8"/>
  <c r="WW23" i="8"/>
  <c r="WV23" i="8"/>
  <c r="WU23" i="8"/>
  <c r="WT23" i="8"/>
  <c r="WS23" i="8"/>
  <c r="WR23" i="8"/>
  <c r="WQ23" i="8"/>
  <c r="WP23" i="8"/>
  <c r="WO23" i="8"/>
  <c r="WN23" i="8"/>
  <c r="WM23" i="8"/>
  <c r="WL23" i="8"/>
  <c r="WK23" i="8"/>
  <c r="WJ23" i="8"/>
  <c r="WI23" i="8"/>
  <c r="WH23" i="8"/>
  <c r="WG23" i="8"/>
  <c r="WF23" i="8"/>
  <c r="WE23" i="8"/>
  <c r="WD23" i="8"/>
  <c r="WC23" i="8"/>
  <c r="WB23" i="8"/>
  <c r="WA23" i="8"/>
  <c r="VZ23" i="8"/>
  <c r="VY23" i="8"/>
  <c r="VX23" i="8"/>
  <c r="VW23" i="8"/>
  <c r="VV23" i="8"/>
  <c r="VU23" i="8"/>
  <c r="VT23" i="8"/>
  <c r="VS23" i="8"/>
  <c r="VR23" i="8"/>
  <c r="VQ23" i="8"/>
  <c r="VP23" i="8"/>
  <c r="VO23" i="8"/>
  <c r="VN23" i="8"/>
  <c r="VM23" i="8"/>
  <c r="VL23" i="8"/>
  <c r="VK23" i="8"/>
  <c r="VJ23" i="8"/>
  <c r="VI23" i="8"/>
  <c r="VH23" i="8"/>
  <c r="VG23" i="8"/>
  <c r="VF23" i="8"/>
  <c r="VE23" i="8"/>
  <c r="VD23" i="8"/>
  <c r="VC23" i="8"/>
  <c r="VB23" i="8"/>
  <c r="VA23" i="8"/>
  <c r="UZ23" i="8"/>
  <c r="UY23" i="8"/>
  <c r="UX23" i="8"/>
  <c r="UW23" i="8"/>
  <c r="UV23" i="8"/>
  <c r="UU23" i="8"/>
  <c r="UT23" i="8"/>
  <c r="US23" i="8"/>
  <c r="UR23" i="8"/>
  <c r="UQ23" i="8"/>
  <c r="UP23" i="8"/>
  <c r="UO23" i="8"/>
  <c r="UN23" i="8"/>
  <c r="UM23" i="8"/>
  <c r="UL23" i="8"/>
  <c r="UK23" i="8"/>
  <c r="UJ23" i="8"/>
  <c r="UI23" i="8"/>
  <c r="UH23" i="8"/>
  <c r="UG23" i="8"/>
  <c r="UF23" i="8"/>
  <c r="UE23" i="8"/>
  <c r="UD23" i="8"/>
  <c r="UC23" i="8"/>
  <c r="UB23" i="8"/>
  <c r="UA23" i="8"/>
  <c r="TZ23" i="8"/>
  <c r="TY23" i="8"/>
  <c r="TX23" i="8"/>
  <c r="TW23" i="8"/>
  <c r="TV23" i="8"/>
  <c r="TU23" i="8"/>
  <c r="TT23" i="8"/>
  <c r="TS23" i="8"/>
  <c r="TR23" i="8"/>
  <c r="TQ23" i="8"/>
  <c r="TP23" i="8"/>
  <c r="TO23" i="8"/>
  <c r="TN23" i="8"/>
  <c r="TM23" i="8"/>
  <c r="TL23" i="8"/>
  <c r="TK23" i="8"/>
  <c r="TJ23" i="8"/>
  <c r="TI23" i="8"/>
  <c r="TH23" i="8"/>
  <c r="TG23" i="8"/>
  <c r="TF23" i="8"/>
  <c r="TE23" i="8"/>
  <c r="TD23" i="8"/>
  <c r="TC23" i="8"/>
  <c r="TB23" i="8"/>
  <c r="TA23" i="8"/>
  <c r="SZ23" i="8"/>
  <c r="SY23" i="8"/>
  <c r="SX23" i="8"/>
  <c r="SW23" i="8"/>
  <c r="SV23" i="8"/>
  <c r="SU23" i="8"/>
  <c r="ST23" i="8"/>
  <c r="SS23" i="8"/>
  <c r="SR23" i="8"/>
  <c r="SQ23" i="8"/>
  <c r="SP23" i="8"/>
  <c r="SO23" i="8"/>
  <c r="SN23" i="8"/>
  <c r="SM23" i="8"/>
  <c r="SL23" i="8"/>
  <c r="SK23" i="8"/>
  <c r="SJ23" i="8"/>
  <c r="SI23" i="8"/>
  <c r="SH23" i="8"/>
  <c r="SG23" i="8"/>
  <c r="SF23" i="8"/>
  <c r="SE23" i="8"/>
  <c r="SD23" i="8"/>
  <c r="SC23" i="8"/>
  <c r="SB23" i="8"/>
  <c r="SA23" i="8"/>
  <c r="RZ23" i="8"/>
  <c r="RY23" i="8"/>
  <c r="RX23" i="8"/>
  <c r="RW23" i="8"/>
  <c r="RV23" i="8"/>
  <c r="RU23" i="8"/>
  <c r="RT23" i="8"/>
  <c r="RS23" i="8"/>
  <c r="RR23" i="8"/>
  <c r="RQ23" i="8"/>
  <c r="RP23" i="8"/>
  <c r="RO23" i="8"/>
  <c r="RN23" i="8"/>
  <c r="RM23" i="8"/>
  <c r="RL23" i="8"/>
  <c r="RK23" i="8"/>
  <c r="RJ23" i="8"/>
  <c r="RI23" i="8"/>
  <c r="RH23" i="8"/>
  <c r="RG23" i="8"/>
  <c r="RF23" i="8"/>
  <c r="RE23" i="8"/>
  <c r="RD23" i="8"/>
  <c r="RC23" i="8"/>
  <c r="RB23" i="8"/>
  <c r="RA23" i="8"/>
  <c r="QZ23" i="8"/>
  <c r="QY23" i="8"/>
  <c r="QX23" i="8"/>
  <c r="QW23" i="8"/>
  <c r="QV23" i="8"/>
  <c r="QU23" i="8"/>
  <c r="QT23" i="8"/>
  <c r="QS23" i="8"/>
  <c r="QR23" i="8"/>
  <c r="QQ23" i="8"/>
  <c r="QP23" i="8"/>
  <c r="QO23" i="8"/>
  <c r="QN23" i="8"/>
  <c r="QM23" i="8"/>
  <c r="QL23" i="8"/>
  <c r="QK23" i="8"/>
  <c r="QJ23" i="8"/>
  <c r="QI23" i="8"/>
  <c r="QH23" i="8"/>
  <c r="QG23" i="8"/>
  <c r="QF23" i="8"/>
  <c r="QE23" i="8"/>
  <c r="QD23" i="8"/>
  <c r="QC23" i="8"/>
  <c r="QB23" i="8"/>
  <c r="QA23" i="8"/>
  <c r="PZ23" i="8"/>
  <c r="PY23" i="8"/>
  <c r="PX23" i="8"/>
  <c r="PW23" i="8"/>
  <c r="PV23" i="8"/>
  <c r="PU23" i="8"/>
  <c r="PT23" i="8"/>
  <c r="PS23" i="8"/>
  <c r="PR23" i="8"/>
  <c r="PQ23" i="8"/>
  <c r="PP23" i="8"/>
  <c r="PO23" i="8"/>
  <c r="PN23" i="8"/>
  <c r="PM23" i="8"/>
  <c r="PL23" i="8"/>
  <c r="PK23" i="8"/>
  <c r="PJ23" i="8"/>
  <c r="PI23" i="8"/>
  <c r="PH23" i="8"/>
  <c r="PG23" i="8"/>
  <c r="PF23" i="8"/>
  <c r="PE23" i="8"/>
  <c r="PD23" i="8"/>
  <c r="PC23" i="8"/>
  <c r="PB23" i="8"/>
  <c r="PA23" i="8"/>
  <c r="OZ23" i="8"/>
  <c r="OY23" i="8"/>
  <c r="OX23" i="8"/>
  <c r="OW23" i="8"/>
  <c r="OV23" i="8"/>
  <c r="OU23" i="8"/>
  <c r="OT23" i="8"/>
  <c r="OS23" i="8"/>
  <c r="OR23" i="8"/>
  <c r="OQ23" i="8"/>
  <c r="OP23" i="8"/>
  <c r="OO23" i="8"/>
  <c r="ON23" i="8"/>
  <c r="OM23" i="8"/>
  <c r="OL23" i="8"/>
  <c r="OK23" i="8"/>
  <c r="OJ23" i="8"/>
  <c r="OI23" i="8"/>
  <c r="OH23" i="8"/>
  <c r="OG23" i="8"/>
  <c r="OF23" i="8"/>
  <c r="OE23" i="8"/>
  <c r="OD23" i="8"/>
  <c r="OC23" i="8"/>
  <c r="OB23" i="8"/>
  <c r="OA23" i="8"/>
  <c r="NZ23" i="8"/>
  <c r="NY23" i="8"/>
  <c r="NX23" i="8"/>
  <c r="NW23" i="8"/>
  <c r="NV23" i="8"/>
  <c r="NU23" i="8"/>
  <c r="NT23" i="8"/>
  <c r="NS23" i="8"/>
  <c r="NR23" i="8"/>
  <c r="NQ23" i="8"/>
  <c r="NP23" i="8"/>
  <c r="NO23" i="8"/>
  <c r="NN23" i="8"/>
  <c r="NM23" i="8"/>
  <c r="NL23" i="8"/>
  <c r="NK23" i="8"/>
  <c r="NJ23" i="8"/>
  <c r="NI23" i="8"/>
  <c r="NH23" i="8"/>
  <c r="NG23" i="8"/>
  <c r="NF23" i="8"/>
  <c r="NE23" i="8"/>
  <c r="ND23" i="8"/>
  <c r="NC23" i="8"/>
  <c r="NB23" i="8"/>
  <c r="NA23" i="8"/>
  <c r="MZ23" i="8"/>
  <c r="MY23" i="8"/>
  <c r="MX23" i="8"/>
  <c r="MW23" i="8"/>
  <c r="MV23" i="8"/>
  <c r="MU23" i="8"/>
  <c r="MT23" i="8"/>
  <c r="MS23" i="8"/>
  <c r="MR23" i="8"/>
  <c r="MQ23" i="8"/>
  <c r="MP23" i="8"/>
  <c r="MO23" i="8"/>
  <c r="MN23" i="8"/>
  <c r="MM23" i="8"/>
  <c r="ML23" i="8"/>
  <c r="MK23" i="8"/>
  <c r="MJ23" i="8"/>
  <c r="MI23" i="8"/>
  <c r="MH23" i="8"/>
  <c r="MG23" i="8"/>
  <c r="MF23" i="8"/>
  <c r="ME23" i="8"/>
  <c r="MD23" i="8"/>
  <c r="MC23" i="8"/>
  <c r="MB23" i="8"/>
  <c r="MA23" i="8"/>
  <c r="LZ23" i="8"/>
  <c r="LY23" i="8"/>
  <c r="LX23" i="8"/>
  <c r="LW23" i="8"/>
  <c r="LV23" i="8"/>
  <c r="LU23" i="8"/>
  <c r="LT23" i="8"/>
  <c r="LS23" i="8"/>
  <c r="LR23" i="8"/>
  <c r="LQ23" i="8"/>
  <c r="LP23" i="8"/>
  <c r="LO23" i="8"/>
  <c r="LN23" i="8"/>
  <c r="LM23" i="8"/>
  <c r="LL23" i="8"/>
  <c r="LK23" i="8"/>
  <c r="LJ23" i="8"/>
  <c r="LI23" i="8"/>
  <c r="LH23" i="8"/>
  <c r="LG23" i="8"/>
  <c r="LF23" i="8"/>
  <c r="LE23" i="8"/>
  <c r="LD23" i="8"/>
  <c r="LC23" i="8"/>
  <c r="LB23" i="8"/>
  <c r="LA23" i="8"/>
  <c r="KZ23" i="8"/>
  <c r="KY23" i="8"/>
  <c r="KX23" i="8"/>
  <c r="KW23" i="8"/>
  <c r="KV23" i="8"/>
  <c r="KU23" i="8"/>
  <c r="KT23" i="8"/>
  <c r="KS23" i="8"/>
  <c r="KR23" i="8"/>
  <c r="KQ23" i="8"/>
  <c r="KP23" i="8"/>
  <c r="KO23" i="8"/>
  <c r="KN23" i="8"/>
  <c r="KM23" i="8"/>
  <c r="KL23" i="8"/>
  <c r="KK23" i="8"/>
  <c r="KJ23" i="8"/>
  <c r="KI23" i="8"/>
  <c r="KH23" i="8"/>
  <c r="KG23" i="8"/>
  <c r="KF23" i="8"/>
  <c r="KE23" i="8"/>
  <c r="KD23" i="8"/>
  <c r="KC23" i="8"/>
  <c r="KB23" i="8"/>
  <c r="KA23" i="8"/>
  <c r="JZ23" i="8"/>
  <c r="JY23" i="8"/>
  <c r="JX23" i="8"/>
  <c r="JW23" i="8"/>
  <c r="JV23" i="8"/>
  <c r="JU23" i="8"/>
  <c r="JT23" i="8"/>
  <c r="JS23" i="8"/>
  <c r="JR23" i="8"/>
  <c r="JQ23" i="8"/>
  <c r="JP23" i="8"/>
  <c r="JO23" i="8"/>
  <c r="JN23" i="8"/>
  <c r="JM23" i="8"/>
  <c r="JL23" i="8"/>
  <c r="JK23" i="8"/>
  <c r="JJ23" i="8"/>
  <c r="JI23" i="8"/>
  <c r="JH23" i="8"/>
  <c r="JG23" i="8"/>
  <c r="JF23" i="8"/>
  <c r="JE23" i="8"/>
  <c r="JD23" i="8"/>
  <c r="JC23" i="8"/>
  <c r="JB23" i="8"/>
  <c r="JA23" i="8"/>
  <c r="IZ23" i="8"/>
  <c r="IY23" i="8"/>
  <c r="IX23" i="8"/>
  <c r="IW23" i="8"/>
  <c r="IV23" i="8"/>
  <c r="IU23" i="8"/>
  <c r="IT23" i="8"/>
  <c r="IS23" i="8"/>
  <c r="IR23" i="8"/>
  <c r="IQ23" i="8"/>
  <c r="IP23" i="8"/>
  <c r="IO23" i="8"/>
  <c r="IN23" i="8"/>
  <c r="IM23" i="8"/>
  <c r="IL23" i="8"/>
  <c r="IK23" i="8"/>
  <c r="IJ23" i="8"/>
  <c r="II23" i="8"/>
  <c r="IH23" i="8"/>
  <c r="IG23" i="8"/>
  <c r="IF23" i="8"/>
  <c r="IE23" i="8"/>
  <c r="ID23" i="8"/>
  <c r="IC23" i="8"/>
  <c r="IB23" i="8"/>
  <c r="IA23" i="8"/>
  <c r="HZ23" i="8"/>
  <c r="HY23" i="8"/>
  <c r="HX23" i="8"/>
  <c r="HW23" i="8"/>
  <c r="HV23" i="8"/>
  <c r="HU23" i="8"/>
  <c r="HT23" i="8"/>
  <c r="HS23" i="8"/>
  <c r="HR23" i="8"/>
  <c r="HQ23" i="8"/>
  <c r="HP23" i="8"/>
  <c r="HO23" i="8"/>
  <c r="HN23" i="8"/>
  <c r="HM23" i="8"/>
  <c r="HL23" i="8"/>
  <c r="HK23" i="8"/>
  <c r="HJ23" i="8"/>
  <c r="HI23" i="8"/>
  <c r="HH23" i="8"/>
  <c r="HG23" i="8"/>
  <c r="HF23" i="8"/>
  <c r="HE23" i="8"/>
  <c r="HD23" i="8"/>
  <c r="HC23" i="8"/>
  <c r="HB23" i="8"/>
  <c r="HA23" i="8"/>
  <c r="GZ23" i="8"/>
  <c r="GY23" i="8"/>
  <c r="GX23" i="8"/>
  <c r="GW23" i="8"/>
  <c r="GV23" i="8"/>
  <c r="GU23" i="8"/>
  <c r="GT23" i="8"/>
  <c r="GS23" i="8"/>
  <c r="GR23" i="8"/>
  <c r="GQ23" i="8"/>
  <c r="GP23" i="8"/>
  <c r="GO23" i="8"/>
  <c r="GN23" i="8"/>
  <c r="GM23" i="8"/>
  <c r="GL23" i="8"/>
  <c r="GK23" i="8"/>
  <c r="GJ23" i="8"/>
  <c r="GI23" i="8"/>
  <c r="GH23" i="8"/>
  <c r="GG23" i="8"/>
  <c r="GF23" i="8"/>
  <c r="GE23" i="8"/>
  <c r="GD23" i="8"/>
  <c r="GC23" i="8"/>
  <c r="GB23" i="8"/>
  <c r="GA23" i="8"/>
  <c r="FZ23" i="8"/>
  <c r="FY23" i="8"/>
  <c r="FX23" i="8"/>
  <c r="FW23" i="8"/>
  <c r="FV23" i="8"/>
  <c r="FU23" i="8"/>
  <c r="FT23" i="8"/>
  <c r="FS23" i="8"/>
  <c r="FR23" i="8"/>
  <c r="FQ23" i="8"/>
  <c r="FP23" i="8"/>
  <c r="FO23" i="8"/>
  <c r="FN23" i="8"/>
  <c r="FM23" i="8"/>
  <c r="FL23" i="8"/>
  <c r="FK23" i="8"/>
  <c r="FJ23" i="8"/>
  <c r="FI23" i="8"/>
  <c r="FH23" i="8"/>
  <c r="FG23" i="8"/>
  <c r="FF23" i="8"/>
  <c r="FE23" i="8"/>
  <c r="FD23" i="8"/>
  <c r="FC23" i="8"/>
  <c r="FB23" i="8"/>
  <c r="FA23" i="8"/>
  <c r="AJ164" i="14"/>
  <c r="AJ163" i="14"/>
  <c r="AJ162" i="14"/>
  <c r="AJ161" i="14"/>
  <c r="AJ160" i="14"/>
  <c r="AJ159" i="14"/>
  <c r="AJ158" i="14"/>
  <c r="AJ157" i="14"/>
  <c r="AJ156" i="14"/>
  <c r="AJ155" i="14"/>
  <c r="AJ154" i="14"/>
  <c r="AJ153" i="14"/>
  <c r="AJ152" i="14"/>
  <c r="AJ151" i="14"/>
  <c r="AJ150" i="14"/>
  <c r="AJ149" i="14"/>
  <c r="AJ148" i="14"/>
  <c r="AJ147" i="14"/>
  <c r="AJ146" i="14"/>
  <c r="AJ145" i="14"/>
  <c r="AJ144" i="14"/>
  <c r="AJ143" i="14"/>
  <c r="AJ142" i="14"/>
  <c r="AJ141" i="14"/>
  <c r="AJ140" i="14"/>
  <c r="AJ139" i="14"/>
  <c r="AJ138" i="14"/>
  <c r="AJ137" i="14"/>
  <c r="AJ136" i="14"/>
  <c r="AJ135" i="14"/>
  <c r="AJ134" i="14"/>
  <c r="AJ133" i="14"/>
  <c r="AJ132" i="14"/>
  <c r="AJ131" i="14"/>
  <c r="AJ130" i="14"/>
  <c r="AJ129" i="14"/>
  <c r="AJ128" i="14"/>
  <c r="AJ127" i="14"/>
  <c r="AJ126" i="14"/>
  <c r="AJ125" i="14"/>
  <c r="AJ124" i="14"/>
  <c r="AJ123" i="14"/>
  <c r="AJ122" i="14"/>
  <c r="AJ121" i="14"/>
  <c r="AJ120" i="14"/>
  <c r="AJ119" i="14"/>
  <c r="AJ118" i="14"/>
  <c r="AJ117" i="14"/>
  <c r="AJ116" i="14"/>
  <c r="AJ115" i="14"/>
  <c r="AJ114" i="14"/>
  <c r="AJ113" i="14"/>
  <c r="AJ112" i="14"/>
  <c r="AJ111" i="14"/>
  <c r="AJ110" i="14"/>
  <c r="AJ109" i="14"/>
  <c r="AJ108" i="14"/>
  <c r="AJ107" i="14"/>
  <c r="AJ106" i="14"/>
  <c r="AJ105" i="14"/>
  <c r="AJ104" i="14"/>
  <c r="AJ103" i="14"/>
  <c r="AJ102" i="14"/>
  <c r="AJ101" i="14"/>
  <c r="AJ100" i="14"/>
  <c r="AJ99" i="14"/>
  <c r="AJ98" i="14"/>
  <c r="AJ97" i="14"/>
  <c r="AJ96" i="14"/>
  <c r="AJ95" i="14"/>
  <c r="AJ94" i="14"/>
  <c r="AJ93" i="14"/>
  <c r="AJ92" i="14"/>
  <c r="AJ91" i="14"/>
  <c r="AJ90" i="14"/>
  <c r="AJ89" i="14"/>
  <c r="AJ88" i="14"/>
  <c r="AJ87" i="14"/>
  <c r="AJ86" i="14"/>
  <c r="AJ85" i="14"/>
  <c r="AJ84" i="14"/>
  <c r="AJ83" i="14"/>
  <c r="AJ82" i="14"/>
  <c r="AJ81" i="14"/>
  <c r="AJ80" i="14"/>
  <c r="AJ79" i="14"/>
  <c r="AJ78" i="14"/>
  <c r="AJ77" i="14"/>
  <c r="AJ76" i="14"/>
  <c r="AJ75" i="14"/>
  <c r="AJ74" i="14"/>
  <c r="AJ73" i="14"/>
  <c r="AJ72" i="14"/>
  <c r="AJ71" i="14"/>
  <c r="AJ70" i="14"/>
  <c r="AJ69" i="14"/>
  <c r="AJ68" i="14"/>
  <c r="AJ67" i="14"/>
  <c r="AJ66" i="14"/>
  <c r="AJ65" i="14"/>
  <c r="AJ64" i="14"/>
  <c r="AJ63" i="14"/>
  <c r="AJ62" i="14"/>
  <c r="AJ61" i="14"/>
  <c r="AJ60" i="14"/>
  <c r="AJ59" i="14"/>
  <c r="AJ58" i="14"/>
  <c r="AJ57" i="14"/>
  <c r="AJ56" i="14"/>
  <c r="AJ55" i="14"/>
  <c r="AJ54" i="14"/>
  <c r="AJ53" i="14"/>
  <c r="AJ52" i="14"/>
  <c r="AJ51" i="14"/>
  <c r="AJ50" i="14"/>
  <c r="AJ49" i="14"/>
  <c r="AJ48" i="14"/>
  <c r="AJ47" i="14"/>
  <c r="AJ46" i="14"/>
  <c r="AJ45" i="14"/>
  <c r="AJ44" i="14"/>
  <c r="AJ43" i="14"/>
  <c r="AJ42" i="14"/>
  <c r="AJ41" i="14"/>
  <c r="AJ40" i="14"/>
  <c r="AJ39" i="14"/>
  <c r="AJ38" i="14"/>
  <c r="AJ37" i="14"/>
  <c r="AJ36" i="14"/>
  <c r="AJ35" i="14"/>
  <c r="AJ34" i="14"/>
  <c r="AJ33" i="14"/>
  <c r="AJ32" i="14"/>
  <c r="AJ31" i="14"/>
  <c r="AJ30" i="14"/>
  <c r="AJ29" i="14"/>
  <c r="AJ28" i="14"/>
  <c r="AJ27" i="14"/>
  <c r="AJ26" i="14"/>
  <c r="AJ25" i="14"/>
  <c r="AJ24" i="14"/>
  <c r="AJ23" i="14"/>
  <c r="AJ22" i="14"/>
  <c r="AJ21" i="14"/>
  <c r="AJ20" i="14"/>
  <c r="AJ19" i="14"/>
  <c r="AJ18" i="14"/>
  <c r="AJ17" i="14"/>
  <c r="AJ16" i="14"/>
  <c r="AJ15" i="14"/>
  <c r="AJ14" i="14"/>
  <c r="AJ13" i="14"/>
  <c r="AJ12" i="14"/>
  <c r="AJ11" i="14"/>
  <c r="AJ10" i="14"/>
  <c r="AI164" i="14"/>
  <c r="AI163" i="14"/>
  <c r="AI162" i="14"/>
  <c r="AI161" i="14"/>
  <c r="AI160" i="14"/>
  <c r="AI159" i="14"/>
  <c r="AI158" i="14"/>
  <c r="AI157" i="14"/>
  <c r="AI156" i="14"/>
  <c r="AI155" i="14"/>
  <c r="AI154" i="14"/>
  <c r="AI153" i="14"/>
  <c r="AI152" i="14"/>
  <c r="AI151" i="14"/>
  <c r="AI150" i="14"/>
  <c r="AI149" i="14"/>
  <c r="AI148" i="14"/>
  <c r="AI147" i="14"/>
  <c r="AI146" i="14"/>
  <c r="AI145" i="14"/>
  <c r="AI144" i="14"/>
  <c r="AI143" i="14"/>
  <c r="AI142" i="14"/>
  <c r="AI141" i="14"/>
  <c r="AI140" i="14"/>
  <c r="AI139" i="14"/>
  <c r="AI138" i="14"/>
  <c r="AI137" i="14"/>
  <c r="AI136" i="14"/>
  <c r="AI135" i="14"/>
  <c r="AI134" i="14"/>
  <c r="AI133" i="14"/>
  <c r="AI132" i="14"/>
  <c r="AI131" i="14"/>
  <c r="AI130" i="14"/>
  <c r="AI129" i="14"/>
  <c r="AI128" i="14"/>
  <c r="AI127" i="14"/>
  <c r="AI126" i="14"/>
  <c r="AI125" i="14"/>
  <c r="AI124" i="14"/>
  <c r="AI123" i="14"/>
  <c r="AI122" i="14"/>
  <c r="AI121" i="14"/>
  <c r="AI120" i="14"/>
  <c r="AI119" i="14"/>
  <c r="AI118" i="14"/>
  <c r="AI117" i="14"/>
  <c r="AI116" i="14"/>
  <c r="AI115" i="14"/>
  <c r="AI114" i="14"/>
  <c r="AI113" i="14"/>
  <c r="AI112" i="14"/>
  <c r="AI111" i="14"/>
  <c r="AI110" i="14"/>
  <c r="AI109" i="14"/>
  <c r="AI108" i="14"/>
  <c r="AI107" i="14"/>
  <c r="AI106" i="14"/>
  <c r="AI105" i="14"/>
  <c r="AI104" i="14"/>
  <c r="AI103" i="14"/>
  <c r="AI102" i="14"/>
  <c r="AI101" i="14"/>
  <c r="AI100" i="14"/>
  <c r="AI99" i="14"/>
  <c r="AI98" i="14"/>
  <c r="AI97" i="14"/>
  <c r="AI96" i="14"/>
  <c r="AI95" i="14"/>
  <c r="AI94" i="14"/>
  <c r="AI93" i="14"/>
  <c r="AI92" i="14"/>
  <c r="AI91" i="14"/>
  <c r="AI90" i="14"/>
  <c r="AI89" i="14"/>
  <c r="AI88" i="14"/>
  <c r="AI87" i="14"/>
  <c r="AI86" i="14"/>
  <c r="AI85" i="14"/>
  <c r="AI84" i="14"/>
  <c r="AI83" i="14"/>
  <c r="AI82" i="14"/>
  <c r="AI81" i="14"/>
  <c r="AI80" i="14"/>
  <c r="AI79" i="14"/>
  <c r="AI78" i="14"/>
  <c r="AI77" i="14"/>
  <c r="AI76" i="14"/>
  <c r="AI75" i="14"/>
  <c r="AI74" i="14"/>
  <c r="AI73" i="14"/>
  <c r="AI72" i="14"/>
  <c r="AI71" i="14"/>
  <c r="AI70" i="14"/>
  <c r="AI69"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AI36" i="14"/>
  <c r="AI35" i="14"/>
  <c r="AI34" i="14"/>
  <c r="AI33" i="14"/>
  <c r="AI32" i="14"/>
  <c r="AI31" i="14"/>
  <c r="AI30" i="14"/>
  <c r="AI29" i="14"/>
  <c r="AI28" i="14"/>
  <c r="AI27" i="14"/>
  <c r="AI26" i="14"/>
  <c r="AI25" i="14"/>
  <c r="AI24" i="14"/>
  <c r="AI23" i="14"/>
  <c r="AI22" i="14"/>
  <c r="AI21" i="14"/>
  <c r="AI20" i="14"/>
  <c r="AI19" i="14"/>
  <c r="AI18" i="14"/>
  <c r="AI17" i="14"/>
  <c r="AI16" i="14"/>
  <c r="AI15" i="14"/>
  <c r="AI14" i="14"/>
  <c r="AI13" i="14"/>
  <c r="AI12" i="14"/>
  <c r="AI11" i="14"/>
  <c r="AI10" i="14"/>
  <c r="AH164" i="14"/>
  <c r="AH163" i="14"/>
  <c r="AH162" i="14"/>
  <c r="AH161" i="14"/>
  <c r="AH160" i="14"/>
  <c r="AH159" i="14"/>
  <c r="AH158" i="14"/>
  <c r="AH157" i="14"/>
  <c r="AH156" i="14"/>
  <c r="AH155" i="14"/>
  <c r="AH154" i="14"/>
  <c r="AH153" i="14"/>
  <c r="AH152" i="14"/>
  <c r="AH151" i="14"/>
  <c r="AH150" i="14"/>
  <c r="AH149" i="14"/>
  <c r="AH148" i="14"/>
  <c r="AH147" i="14"/>
  <c r="AH146" i="14"/>
  <c r="AH145" i="14"/>
  <c r="AH144" i="14"/>
  <c r="AH143" i="14"/>
  <c r="AH142" i="14"/>
  <c r="AH141" i="14"/>
  <c r="AH140" i="14"/>
  <c r="AH139" i="14"/>
  <c r="AH138" i="14"/>
  <c r="AH137" i="14"/>
  <c r="AH136" i="14"/>
  <c r="AH135" i="14"/>
  <c r="AH134" i="14"/>
  <c r="AH133" i="14"/>
  <c r="AH132" i="14"/>
  <c r="AH131" i="14"/>
  <c r="AH130" i="14"/>
  <c r="AH129" i="14"/>
  <c r="AH128" i="14"/>
  <c r="AH127" i="14"/>
  <c r="AH126" i="14"/>
  <c r="AH125" i="14"/>
  <c r="AH124" i="14"/>
  <c r="AH123" i="14"/>
  <c r="AH122" i="14"/>
  <c r="AH121" i="14"/>
  <c r="AH120" i="14"/>
  <c r="AH119" i="14"/>
  <c r="AH118" i="14"/>
  <c r="AH117" i="14"/>
  <c r="AH116" i="14"/>
  <c r="AH115" i="14"/>
  <c r="AH114" i="14"/>
  <c r="AH113" i="14"/>
  <c r="AH112" i="14"/>
  <c r="AH111" i="14"/>
  <c r="AH110" i="14"/>
  <c r="AH109" i="14"/>
  <c r="AH108" i="14"/>
  <c r="AH107" i="14"/>
  <c r="AH106" i="14"/>
  <c r="AH105" i="14"/>
  <c r="AH104" i="14"/>
  <c r="AH103" i="14"/>
  <c r="AH102" i="14"/>
  <c r="AH101" i="14"/>
  <c r="AH100" i="14"/>
  <c r="AH99" i="14"/>
  <c r="AH98" i="14"/>
  <c r="AH97" i="14"/>
  <c r="AH96" i="14"/>
  <c r="AH95"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3" i="14"/>
  <c r="AH22" i="14"/>
  <c r="AH21" i="14"/>
  <c r="AH20" i="14"/>
  <c r="AH19" i="14"/>
  <c r="AH18" i="14"/>
  <c r="AH17" i="14"/>
  <c r="AH16" i="14"/>
  <c r="AH15" i="14"/>
  <c r="AH14" i="14"/>
  <c r="AH13" i="14"/>
  <c r="AH12" i="14"/>
  <c r="AH11" i="14"/>
  <c r="AG164" i="14"/>
  <c r="AF164" i="14"/>
  <c r="AG163" i="14"/>
  <c r="AF163" i="14"/>
  <c r="AG162" i="14"/>
  <c r="AF162" i="14"/>
  <c r="AG161" i="14"/>
  <c r="AF161" i="14"/>
  <c r="AG160" i="14"/>
  <c r="AF160" i="14"/>
  <c r="AG159" i="14"/>
  <c r="AF159" i="14"/>
  <c r="AG158" i="14"/>
  <c r="AF158" i="14"/>
  <c r="AG157" i="14"/>
  <c r="AF157" i="14"/>
  <c r="AG156" i="14"/>
  <c r="AF156" i="14"/>
  <c r="AG155" i="14"/>
  <c r="AF155" i="14"/>
  <c r="AG154" i="14"/>
  <c r="AF154" i="14"/>
  <c r="AG153" i="14"/>
  <c r="AF153" i="14"/>
  <c r="AG152" i="14"/>
  <c r="AF152" i="14"/>
  <c r="AG151" i="14"/>
  <c r="AF151" i="14"/>
  <c r="AG150" i="14"/>
  <c r="AF150" i="14"/>
  <c r="AG149" i="14"/>
  <c r="AF149" i="14"/>
  <c r="AG148" i="14"/>
  <c r="AF148" i="14"/>
  <c r="AG147" i="14"/>
  <c r="AF147" i="14"/>
  <c r="AG146" i="14"/>
  <c r="AF146" i="14"/>
  <c r="AG145" i="14"/>
  <c r="AF145" i="14"/>
  <c r="AG144" i="14"/>
  <c r="AF144" i="14"/>
  <c r="AG143" i="14"/>
  <c r="AF143" i="14"/>
  <c r="AG142" i="14"/>
  <c r="AF142" i="14"/>
  <c r="AG141" i="14"/>
  <c r="AF141" i="14"/>
  <c r="AG140" i="14"/>
  <c r="AF140" i="14"/>
  <c r="AG139" i="14"/>
  <c r="AF139" i="14"/>
  <c r="AG138" i="14"/>
  <c r="AF138" i="14"/>
  <c r="AG137" i="14"/>
  <c r="AF137" i="14"/>
  <c r="AG136" i="14"/>
  <c r="AF136" i="14"/>
  <c r="AG135" i="14"/>
  <c r="AF135" i="14"/>
  <c r="AG134" i="14"/>
  <c r="AF134" i="14"/>
  <c r="AG133" i="14"/>
  <c r="AF133" i="14"/>
  <c r="AG132" i="14"/>
  <c r="AF132" i="14"/>
  <c r="AG131" i="14"/>
  <c r="AF131" i="14"/>
  <c r="AG130" i="14"/>
  <c r="AF130" i="14"/>
  <c r="AG129" i="14"/>
  <c r="AF129" i="14"/>
  <c r="AG128" i="14"/>
  <c r="AF128" i="14"/>
  <c r="AG127" i="14"/>
  <c r="AF127" i="14"/>
  <c r="AG126" i="14"/>
  <c r="AF126" i="14"/>
  <c r="AG125" i="14"/>
  <c r="AF125" i="14"/>
  <c r="AG124" i="14"/>
  <c r="AF124" i="14"/>
  <c r="AG123" i="14"/>
  <c r="AF123" i="14"/>
  <c r="AG122" i="14"/>
  <c r="AF122" i="14"/>
  <c r="AG121" i="14"/>
  <c r="AF121" i="14"/>
  <c r="AG120" i="14"/>
  <c r="AF120" i="14"/>
  <c r="AG119" i="14"/>
  <c r="AF119" i="14"/>
  <c r="AG118" i="14"/>
  <c r="AF118" i="14"/>
  <c r="AG117" i="14"/>
  <c r="AF117" i="14"/>
  <c r="AG116" i="14"/>
  <c r="AF116" i="14"/>
  <c r="AG115" i="14"/>
  <c r="AF115" i="14"/>
  <c r="AG114" i="14"/>
  <c r="AF114" i="14"/>
  <c r="AG113" i="14"/>
  <c r="AF113" i="14"/>
  <c r="AG112" i="14"/>
  <c r="AF112" i="14"/>
  <c r="AG111" i="14"/>
  <c r="AF111" i="14"/>
  <c r="AG110" i="14"/>
  <c r="AF110" i="14"/>
  <c r="AG109" i="14"/>
  <c r="AF109" i="14"/>
  <c r="AG108" i="14"/>
  <c r="AF108" i="14"/>
  <c r="AG107" i="14"/>
  <c r="AF107" i="14"/>
  <c r="AG106" i="14"/>
  <c r="AF106" i="14"/>
  <c r="AG105" i="14"/>
  <c r="AF105" i="14"/>
  <c r="AG104" i="14"/>
  <c r="AF104" i="14"/>
  <c r="AG103" i="14"/>
  <c r="AF103" i="14"/>
  <c r="AG102" i="14"/>
  <c r="AF102" i="14"/>
  <c r="AG101" i="14"/>
  <c r="AF101" i="14"/>
  <c r="AG100" i="14"/>
  <c r="AF100" i="14"/>
  <c r="AG99" i="14"/>
  <c r="AF99" i="14"/>
  <c r="AG98" i="14"/>
  <c r="AF98" i="14"/>
  <c r="AG97" i="14"/>
  <c r="AF97" i="14"/>
  <c r="AG96" i="14"/>
  <c r="AF96" i="14"/>
  <c r="AG95" i="14"/>
  <c r="AF95" i="14"/>
  <c r="AG94" i="14"/>
  <c r="AF94" i="14"/>
  <c r="AG93" i="14"/>
  <c r="AF93" i="14"/>
  <c r="AG92" i="14"/>
  <c r="AF92" i="14"/>
  <c r="AG91" i="14"/>
  <c r="AF91" i="14"/>
  <c r="AG90" i="14"/>
  <c r="AF90" i="14"/>
  <c r="AG89" i="14"/>
  <c r="AF89" i="14"/>
  <c r="AG88" i="14"/>
  <c r="AF88" i="14"/>
  <c r="AG87" i="14"/>
  <c r="AF87" i="14"/>
  <c r="AG86" i="14"/>
  <c r="AF86" i="14"/>
  <c r="AG85" i="14"/>
  <c r="AF85" i="14"/>
  <c r="AG84" i="14"/>
  <c r="AF84" i="14"/>
  <c r="AG83" i="14"/>
  <c r="AF83" i="14"/>
  <c r="AG82" i="14"/>
  <c r="AF82" i="14"/>
  <c r="AG81" i="14"/>
  <c r="AF81" i="14"/>
  <c r="AG80" i="14"/>
  <c r="AF80" i="14"/>
  <c r="AG79" i="14"/>
  <c r="AF79" i="14"/>
  <c r="AG78" i="14"/>
  <c r="AF78" i="14"/>
  <c r="AG77" i="14"/>
  <c r="AF77" i="14"/>
  <c r="AG76" i="14"/>
  <c r="AF76" i="14"/>
  <c r="AG75" i="14"/>
  <c r="AF75" i="14"/>
  <c r="AG74" i="14"/>
  <c r="AF74" i="14"/>
  <c r="AG73" i="14"/>
  <c r="AF73" i="14"/>
  <c r="AG72" i="14"/>
  <c r="AF72" i="14"/>
  <c r="AG71" i="14"/>
  <c r="AF71" i="14"/>
  <c r="AG70" i="14"/>
  <c r="AF70" i="14"/>
  <c r="AG69" i="14"/>
  <c r="AF69" i="14"/>
  <c r="AG68" i="14"/>
  <c r="AF68" i="14"/>
  <c r="AG67" i="14"/>
  <c r="AF67" i="14"/>
  <c r="AG66" i="14"/>
  <c r="AF66" i="14"/>
  <c r="AG65" i="14"/>
  <c r="AF65" i="14"/>
  <c r="AG64" i="14"/>
  <c r="AF64" i="14"/>
  <c r="AG63" i="14"/>
  <c r="AF63" i="14"/>
  <c r="AG62" i="14"/>
  <c r="AF62" i="14"/>
  <c r="AG61" i="14"/>
  <c r="AF61" i="14"/>
  <c r="AG60" i="14"/>
  <c r="AF60" i="14"/>
  <c r="AG59" i="14"/>
  <c r="AF59" i="14"/>
  <c r="AG58" i="14"/>
  <c r="AF58" i="14"/>
  <c r="AG57" i="14"/>
  <c r="AF57" i="14"/>
  <c r="AG56" i="14"/>
  <c r="AF56" i="14"/>
  <c r="AG55" i="14"/>
  <c r="AF55" i="14"/>
  <c r="AG54" i="14"/>
  <c r="AF54" i="14"/>
  <c r="AG53" i="14"/>
  <c r="AF53" i="14"/>
  <c r="AG52" i="14"/>
  <c r="AF52" i="14"/>
  <c r="AG51" i="14"/>
  <c r="AF51" i="14"/>
  <c r="AG50" i="14"/>
  <c r="AF50" i="14"/>
  <c r="AG49" i="14"/>
  <c r="AF49" i="14"/>
  <c r="AG48" i="14"/>
  <c r="AF48" i="14"/>
  <c r="AG47" i="14"/>
  <c r="AF47" i="14"/>
  <c r="AG46" i="14"/>
  <c r="AF46" i="14"/>
  <c r="AG45" i="14"/>
  <c r="AF45" i="14"/>
  <c r="AG44" i="14"/>
  <c r="AF44" i="14"/>
  <c r="AG43" i="14"/>
  <c r="AF43" i="14"/>
  <c r="AG42" i="14"/>
  <c r="AF42" i="14"/>
  <c r="AG41" i="14"/>
  <c r="AF41" i="14"/>
  <c r="AG40" i="14"/>
  <c r="AF40" i="14"/>
  <c r="AG39" i="14"/>
  <c r="AF39" i="14"/>
  <c r="AG38" i="14"/>
  <c r="AF38" i="14"/>
  <c r="AG37" i="14"/>
  <c r="AF37" i="14"/>
  <c r="AG36" i="14"/>
  <c r="AF36" i="14"/>
  <c r="AG35" i="14"/>
  <c r="AF35" i="14"/>
  <c r="AG34" i="14"/>
  <c r="AF34" i="14"/>
  <c r="AG33" i="14"/>
  <c r="AF33" i="14"/>
  <c r="AG32" i="14"/>
  <c r="AF32" i="14"/>
  <c r="AG31" i="14"/>
  <c r="AF31" i="14"/>
  <c r="AG30" i="14"/>
  <c r="AF30" i="14"/>
  <c r="AG29" i="14"/>
  <c r="AF29" i="14"/>
  <c r="AG28" i="14"/>
  <c r="AF28" i="14"/>
  <c r="AG27" i="14"/>
  <c r="AF27" i="14"/>
  <c r="AG26" i="14"/>
  <c r="AF26" i="14"/>
  <c r="AG25" i="14"/>
  <c r="AF25" i="14"/>
  <c r="AG24" i="14"/>
  <c r="AF24" i="14"/>
  <c r="AG23" i="14"/>
  <c r="AF23" i="14"/>
  <c r="AG22" i="14"/>
  <c r="AF22" i="14"/>
  <c r="AG21" i="14"/>
  <c r="AF21" i="14"/>
  <c r="AG20" i="14"/>
  <c r="AF20" i="14"/>
  <c r="AG19" i="14"/>
  <c r="AF19" i="14"/>
  <c r="AG18" i="14"/>
  <c r="AF18" i="14"/>
  <c r="AG17" i="14"/>
  <c r="AF17" i="14"/>
  <c r="AG16" i="14"/>
  <c r="AF16" i="14"/>
  <c r="AG15" i="14"/>
  <c r="AF15" i="14"/>
  <c r="AG14" i="14"/>
  <c r="AF14" i="14"/>
  <c r="AG13" i="14"/>
  <c r="AF13" i="14"/>
  <c r="AG12" i="14"/>
  <c r="AF12" i="14"/>
  <c r="AG11" i="14"/>
  <c r="AF11" i="14"/>
  <c r="AH10" i="14"/>
  <c r="AG10" i="14"/>
  <c r="AF10" i="14"/>
  <c r="F163" i="11" l="1"/>
  <c r="F162" i="11"/>
  <c r="F161" i="11"/>
  <c r="F160" i="11"/>
  <c r="F159" i="11"/>
  <c r="F158" i="11"/>
  <c r="F157" i="11"/>
  <c r="F156" i="11"/>
  <c r="F155" i="11"/>
  <c r="F154" i="11"/>
  <c r="F153" i="11"/>
  <c r="F152" i="11"/>
  <c r="F151" i="11"/>
  <c r="F150" i="11"/>
  <c r="F149" i="11"/>
  <c r="F148" i="11"/>
  <c r="F147" i="11"/>
  <c r="F146" i="11"/>
  <c r="F145" i="11"/>
  <c r="F144" i="11"/>
  <c r="F143" i="11"/>
  <c r="F142" i="11"/>
  <c r="F141" i="11"/>
  <c r="F140" i="11"/>
  <c r="F139" i="11"/>
  <c r="F138" i="11"/>
  <c r="F137" i="11"/>
  <c r="F136" i="11"/>
  <c r="F135" i="11"/>
  <c r="F134" i="11"/>
  <c r="F133" i="11"/>
  <c r="F132" i="11"/>
  <c r="F131" i="11"/>
  <c r="F130" i="11"/>
  <c r="F129" i="11"/>
  <c r="F128" i="11"/>
  <c r="F127" i="11"/>
  <c r="F126" i="11"/>
  <c r="F125" i="11"/>
  <c r="F124" i="11"/>
  <c r="F123" i="11"/>
  <c r="F122" i="11"/>
  <c r="F121" i="11"/>
  <c r="F120" i="11"/>
  <c r="F119" i="11"/>
  <c r="F118" i="11"/>
  <c r="F117" i="11"/>
  <c r="F116" i="11"/>
  <c r="F115" i="11"/>
  <c r="F114" i="11"/>
  <c r="F113" i="11"/>
  <c r="F112" i="11"/>
  <c r="F111" i="11"/>
  <c r="F110" i="11"/>
  <c r="F109" i="11"/>
  <c r="F108" i="11"/>
  <c r="F107" i="11"/>
  <c r="F106" i="11"/>
  <c r="F105" i="11"/>
  <c r="F104" i="11"/>
  <c r="F103" i="11"/>
  <c r="F102" i="11"/>
  <c r="F101" i="11"/>
  <c r="F100" i="11"/>
  <c r="F99" i="11"/>
  <c r="F98" i="11"/>
  <c r="F97" i="11"/>
  <c r="F96" i="11"/>
  <c r="F95" i="11"/>
  <c r="F94" i="11"/>
  <c r="F93" i="11"/>
  <c r="F92" i="11"/>
  <c r="F91" i="11"/>
  <c r="F90" i="11"/>
  <c r="F89" i="11"/>
  <c r="F88" i="11"/>
  <c r="F87" i="11"/>
  <c r="F86" i="11"/>
  <c r="F85" i="11"/>
  <c r="F84" i="11"/>
  <c r="F83" i="11"/>
  <c r="F82" i="11"/>
  <c r="F81" i="11"/>
  <c r="F80" i="11"/>
  <c r="F79" i="11"/>
  <c r="F78" i="11"/>
  <c r="F77" i="11"/>
  <c r="F76" i="11"/>
  <c r="F75" i="11"/>
  <c r="F74" i="11"/>
  <c r="F73" i="11"/>
  <c r="F72" i="11"/>
  <c r="F71" i="11"/>
  <c r="F70" i="11"/>
  <c r="F69" i="11"/>
  <c r="F68" i="11"/>
  <c r="F67" i="11"/>
  <c r="F66" i="11"/>
  <c r="F65" i="11"/>
  <c r="F64" i="11"/>
  <c r="F63" i="11"/>
  <c r="F62" i="11"/>
  <c r="F61" i="11"/>
  <c r="F60" i="11"/>
  <c r="F59"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B116" i="22"/>
  <c r="F116" i="22"/>
  <c r="D176" i="22"/>
  <c r="N165" i="5"/>
  <c r="N164" i="5"/>
  <c r="N163" i="5"/>
  <c r="N162" i="5"/>
  <c r="N161" i="5"/>
  <c r="N160" i="5"/>
  <c r="N159" i="5"/>
  <c r="N158" i="5"/>
  <c r="N157" i="5"/>
  <c r="N156" i="5"/>
  <c r="N155" i="5"/>
  <c r="N154" i="5"/>
  <c r="N153" i="5"/>
  <c r="N152" i="5"/>
  <c r="N151" i="5"/>
  <c r="N150" i="5"/>
  <c r="N149" i="5"/>
  <c r="N148" i="5"/>
  <c r="N147" i="5"/>
  <c r="N146" i="5"/>
  <c r="N145" i="5"/>
  <c r="N144" i="5"/>
  <c r="N143" i="5"/>
  <c r="N142" i="5"/>
  <c r="N141" i="5"/>
  <c r="N140" i="5"/>
  <c r="N139"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N103" i="5"/>
  <c r="N102" i="5"/>
  <c r="N101" i="5"/>
  <c r="N100" i="5"/>
  <c r="N99" i="5"/>
  <c r="N98" i="5"/>
  <c r="N97" i="5"/>
  <c r="N96" i="5"/>
  <c r="N95" i="5"/>
  <c r="N94" i="5"/>
  <c r="N93" i="5"/>
  <c r="N92" i="5"/>
  <c r="N91" i="5"/>
  <c r="N90" i="5"/>
  <c r="N89" i="5"/>
  <c r="N88" i="5"/>
  <c r="N87" i="5"/>
  <c r="N86" i="5"/>
  <c r="N85" i="5"/>
  <c r="N84" i="5"/>
  <c r="N83" i="5"/>
  <c r="N82"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G101" i="5"/>
  <c r="I101" i="5"/>
  <c r="G102" i="5"/>
  <c r="I102" i="5"/>
  <c r="G103" i="5"/>
  <c r="I103" i="5"/>
  <c r="G104" i="5"/>
  <c r="I104" i="5"/>
  <c r="G105" i="5"/>
  <c r="I105" i="5"/>
  <c r="G106" i="5"/>
  <c r="I106" i="5"/>
  <c r="G107" i="5"/>
  <c r="I107" i="5"/>
  <c r="G108" i="5"/>
  <c r="I108" i="5"/>
  <c r="G109" i="5"/>
  <c r="I109" i="5"/>
  <c r="G110" i="5"/>
  <c r="I110" i="5"/>
  <c r="G111" i="5"/>
  <c r="I111" i="5"/>
  <c r="G112" i="5"/>
  <c r="I112" i="5"/>
  <c r="G113" i="5"/>
  <c r="I113" i="5"/>
  <c r="G114" i="5"/>
  <c r="I114" i="5"/>
  <c r="G115" i="5"/>
  <c r="I115" i="5"/>
  <c r="G116" i="5"/>
  <c r="I116" i="5"/>
  <c r="G117" i="5"/>
  <c r="I117" i="5"/>
  <c r="G118" i="5"/>
  <c r="I118" i="5"/>
  <c r="G119" i="5"/>
  <c r="I119" i="5"/>
  <c r="G120" i="5"/>
  <c r="I120" i="5"/>
  <c r="G121" i="5"/>
  <c r="I121" i="5"/>
  <c r="G122" i="5"/>
  <c r="I122" i="5"/>
  <c r="G123" i="5"/>
  <c r="I123" i="5"/>
  <c r="G124" i="5"/>
  <c r="I124" i="5"/>
  <c r="G125" i="5"/>
  <c r="I125" i="5"/>
  <c r="G126" i="5"/>
  <c r="I126" i="5"/>
  <c r="G127" i="5"/>
  <c r="I127" i="5"/>
  <c r="G128" i="5"/>
  <c r="I128" i="5"/>
  <c r="G129" i="5"/>
  <c r="I129" i="5"/>
  <c r="G130" i="5"/>
  <c r="I130" i="5"/>
  <c r="G131" i="5"/>
  <c r="I131" i="5"/>
  <c r="G132" i="5"/>
  <c r="I132" i="5"/>
  <c r="G133" i="5"/>
  <c r="I133" i="5"/>
  <c r="G134" i="5"/>
  <c r="I134" i="5"/>
  <c r="G135" i="5"/>
  <c r="I135" i="5"/>
  <c r="G136" i="5"/>
  <c r="I136" i="5"/>
  <c r="G137" i="5"/>
  <c r="I137" i="5"/>
  <c r="G138" i="5"/>
  <c r="I138" i="5"/>
  <c r="G139" i="5"/>
  <c r="I139" i="5"/>
  <c r="G140" i="5"/>
  <c r="I140" i="5"/>
  <c r="G141" i="5"/>
  <c r="I141" i="5"/>
  <c r="G142" i="5"/>
  <c r="I142" i="5"/>
  <c r="G143" i="5"/>
  <c r="I143" i="5"/>
  <c r="G144" i="5"/>
  <c r="I144" i="5"/>
  <c r="G145" i="5"/>
  <c r="I145" i="5"/>
  <c r="G146" i="5"/>
  <c r="I146" i="5"/>
  <c r="G147" i="5"/>
  <c r="I147" i="5"/>
  <c r="G148" i="5"/>
  <c r="I148" i="5"/>
  <c r="G149" i="5"/>
  <c r="I149" i="5"/>
  <c r="G150" i="5"/>
  <c r="I150" i="5"/>
  <c r="G151" i="5"/>
  <c r="I151" i="5"/>
  <c r="G152" i="5"/>
  <c r="I152" i="5"/>
  <c r="G153" i="5"/>
  <c r="I153" i="5"/>
  <c r="G154" i="5"/>
  <c r="I154" i="5"/>
  <c r="G155" i="5"/>
  <c r="I155" i="5"/>
  <c r="I156" i="5"/>
  <c r="J156" i="5"/>
  <c r="J157" i="5" s="1"/>
  <c r="F5" i="5"/>
  <c r="G6" i="5"/>
  <c r="G7" i="5"/>
  <c r="J7" i="5"/>
  <c r="I8" i="5" s="1"/>
  <c r="G8" i="5"/>
  <c r="C9" i="5"/>
  <c r="G9" i="5"/>
  <c r="I9" i="5"/>
  <c r="K9" i="5"/>
  <c r="K10" i="5" s="1"/>
  <c r="K11" i="5" s="1"/>
  <c r="K12" i="5" s="1"/>
  <c r="K13" i="5" s="1"/>
  <c r="K14" i="5" s="1"/>
  <c r="K15" i="5" s="1"/>
  <c r="K16" i="5" s="1"/>
  <c r="K17" i="5" s="1"/>
  <c r="K18" i="5" s="1"/>
  <c r="K19" i="5" s="1"/>
  <c r="K20" i="5" s="1"/>
  <c r="K21" i="5" s="1"/>
  <c r="K22" i="5" s="1"/>
  <c r="K23" i="5" s="1"/>
  <c r="K24" i="5" s="1"/>
  <c r="K25" i="5" s="1"/>
  <c r="K26" i="5" s="1"/>
  <c r="K27" i="5" s="1"/>
  <c r="K28" i="5" s="1"/>
  <c r="K29" i="5" s="1"/>
  <c r="K30" i="5" s="1"/>
  <c r="K31" i="5" s="1"/>
  <c r="K32" i="5" s="1"/>
  <c r="K33" i="5" s="1"/>
  <c r="K34" i="5" s="1"/>
  <c r="K35" i="5" s="1"/>
  <c r="K36" i="5" s="1"/>
  <c r="K37" i="5" s="1"/>
  <c r="K38" i="5" s="1"/>
  <c r="K39" i="5" s="1"/>
  <c r="K40" i="5" s="1"/>
  <c r="K41" i="5" s="1"/>
  <c r="K42" i="5" s="1"/>
  <c r="K43" i="5" s="1"/>
  <c r="K44" i="5" s="1"/>
  <c r="K45" i="5" s="1"/>
  <c r="K46" i="5" s="1"/>
  <c r="K47" i="5" s="1"/>
  <c r="K48" i="5" s="1"/>
  <c r="K49" i="5" s="1"/>
  <c r="K50" i="5" s="1"/>
  <c r="K51" i="5" s="1"/>
  <c r="K52" i="5" s="1"/>
  <c r="K53" i="5" s="1"/>
  <c r="K54" i="5" s="1"/>
  <c r="K55" i="5" s="1"/>
  <c r="K56" i="5" s="1"/>
  <c r="K57" i="5" s="1"/>
  <c r="K58" i="5" s="1"/>
  <c r="K59" i="5" s="1"/>
  <c r="K60" i="5" s="1"/>
  <c r="K61" i="5" s="1"/>
  <c r="K62" i="5" s="1"/>
  <c r="K63" i="5" s="1"/>
  <c r="K64" i="5" s="1"/>
  <c r="K65" i="5" s="1"/>
  <c r="K66" i="5" s="1"/>
  <c r="K67" i="5" s="1"/>
  <c r="K68" i="5" s="1"/>
  <c r="K69" i="5" s="1"/>
  <c r="K70" i="5" s="1"/>
  <c r="K71" i="5" s="1"/>
  <c r="K72" i="5" s="1"/>
  <c r="K73" i="5" s="1"/>
  <c r="K74" i="5" s="1"/>
  <c r="K75" i="5" s="1"/>
  <c r="K76" i="5" s="1"/>
  <c r="K77" i="5" s="1"/>
  <c r="K78" i="5" s="1"/>
  <c r="K79" i="5" s="1"/>
  <c r="K80" i="5" s="1"/>
  <c r="K81" i="5" s="1"/>
  <c r="K82" i="5" s="1"/>
  <c r="K83" i="5" s="1"/>
  <c r="K84" i="5" s="1"/>
  <c r="K85" i="5" s="1"/>
  <c r="K86" i="5" s="1"/>
  <c r="K87" i="5" s="1"/>
  <c r="K88" i="5" s="1"/>
  <c r="K89" i="5" s="1"/>
  <c r="K90" i="5" s="1"/>
  <c r="K91" i="5" s="1"/>
  <c r="K92" i="5" s="1"/>
  <c r="K93" i="5" s="1"/>
  <c r="K94" i="5" s="1"/>
  <c r="K95" i="5" s="1"/>
  <c r="K96" i="5" s="1"/>
  <c r="K97" i="5" s="1"/>
  <c r="K98" i="5" s="1"/>
  <c r="K99" i="5" s="1"/>
  <c r="K100" i="5" s="1"/>
  <c r="K101" i="5" s="1"/>
  <c r="K102" i="5" s="1"/>
  <c r="K103" i="5" s="1"/>
  <c r="K104" i="5" s="1"/>
  <c r="K105" i="5" s="1"/>
  <c r="K106" i="5" s="1"/>
  <c r="K107" i="5" s="1"/>
  <c r="K108" i="5" s="1"/>
  <c r="K109" i="5" s="1"/>
  <c r="K110" i="5" s="1"/>
  <c r="K111" i="5" s="1"/>
  <c r="K112" i="5" s="1"/>
  <c r="K113" i="5" s="1"/>
  <c r="K114" i="5" s="1"/>
  <c r="K115" i="5" s="1"/>
  <c r="K116" i="5" s="1"/>
  <c r="K117" i="5" s="1"/>
  <c r="K118" i="5" s="1"/>
  <c r="K119" i="5" s="1"/>
  <c r="K120" i="5" s="1"/>
  <c r="K121" i="5" s="1"/>
  <c r="K122" i="5" s="1"/>
  <c r="K123" i="5" s="1"/>
  <c r="K124" i="5" s="1"/>
  <c r="K125" i="5" s="1"/>
  <c r="K126" i="5" s="1"/>
  <c r="K127" i="5" s="1"/>
  <c r="K128" i="5" s="1"/>
  <c r="K129" i="5" s="1"/>
  <c r="K130" i="5" s="1"/>
  <c r="K131" i="5" s="1"/>
  <c r="K132" i="5" s="1"/>
  <c r="K133" i="5" s="1"/>
  <c r="K134" i="5" s="1"/>
  <c r="K135" i="5" s="1"/>
  <c r="K136" i="5" s="1"/>
  <c r="K137" i="5" s="1"/>
  <c r="K138" i="5" s="1"/>
  <c r="K139" i="5" s="1"/>
  <c r="K140" i="5" s="1"/>
  <c r="K141" i="5" s="1"/>
  <c r="K142" i="5" s="1"/>
  <c r="K143" i="5" s="1"/>
  <c r="K144" i="5" s="1"/>
  <c r="K145" i="5" s="1"/>
  <c r="K146" i="5" s="1"/>
  <c r="K147" i="5" s="1"/>
  <c r="K148" i="5" s="1"/>
  <c r="K149" i="5" s="1"/>
  <c r="K150" i="5" s="1"/>
  <c r="K151" i="5" s="1"/>
  <c r="K152" i="5" s="1"/>
  <c r="K153" i="5" s="1"/>
  <c r="K154" i="5" s="1"/>
  <c r="K155" i="5" s="1"/>
  <c r="K156" i="5" s="1"/>
  <c r="K157" i="5" s="1"/>
  <c r="K158" i="5" s="1"/>
  <c r="K159" i="5" s="1"/>
  <c r="C10" i="5"/>
  <c r="G10" i="5"/>
  <c r="I10" i="5"/>
  <c r="C11" i="5"/>
  <c r="G11" i="5"/>
  <c r="I11" i="5"/>
  <c r="C12" i="5"/>
  <c r="G12" i="5"/>
  <c r="I12" i="5"/>
  <c r="C13" i="5"/>
  <c r="G13" i="5"/>
  <c r="I13" i="5"/>
  <c r="C14" i="5"/>
  <c r="G14" i="5"/>
  <c r="I14" i="5"/>
  <c r="C15" i="5"/>
  <c r="G15" i="5"/>
  <c r="I15" i="5"/>
  <c r="C16" i="5"/>
  <c r="G16" i="5"/>
  <c r="I16" i="5"/>
  <c r="C17" i="5"/>
  <c r="G17" i="5"/>
  <c r="I17" i="5"/>
  <c r="C18" i="5"/>
  <c r="G18" i="5"/>
  <c r="I18" i="5"/>
  <c r="C19" i="5"/>
  <c r="G19" i="5"/>
  <c r="I19" i="5"/>
  <c r="C20" i="5"/>
  <c r="G20" i="5"/>
  <c r="I20" i="5"/>
  <c r="C21" i="5"/>
  <c r="G21" i="5"/>
  <c r="I21" i="5"/>
  <c r="C22" i="5"/>
  <c r="G22" i="5"/>
  <c r="I22" i="5"/>
  <c r="C23" i="5"/>
  <c r="G23" i="5"/>
  <c r="I23" i="5"/>
  <c r="C24" i="5"/>
  <c r="G24" i="5"/>
  <c r="I24" i="5"/>
  <c r="C25" i="5"/>
  <c r="G25" i="5"/>
  <c r="I25" i="5"/>
  <c r="C26" i="5"/>
  <c r="G26" i="5"/>
  <c r="I26" i="5"/>
  <c r="C27" i="5"/>
  <c r="G27" i="5"/>
  <c r="I27" i="5"/>
  <c r="C28" i="5"/>
  <c r="G28" i="5"/>
  <c r="I28" i="5"/>
  <c r="C29" i="5"/>
  <c r="G29" i="5"/>
  <c r="I29" i="5"/>
  <c r="C30" i="5"/>
  <c r="G30" i="5"/>
  <c r="I30" i="5"/>
  <c r="C31" i="5"/>
  <c r="G31" i="5"/>
  <c r="I31" i="5"/>
  <c r="C32" i="5"/>
  <c r="G32" i="5"/>
  <c r="I32" i="5"/>
  <c r="C33" i="5"/>
  <c r="G33" i="5"/>
  <c r="I33" i="5"/>
  <c r="C34" i="5"/>
  <c r="G34" i="5"/>
  <c r="I34" i="5"/>
  <c r="C35" i="5"/>
  <c r="G35" i="5"/>
  <c r="I35" i="5"/>
  <c r="C36" i="5"/>
  <c r="G36" i="5"/>
  <c r="I36" i="5"/>
  <c r="C37" i="5"/>
  <c r="G37" i="5"/>
  <c r="I37" i="5"/>
  <c r="C38" i="5"/>
  <c r="G38" i="5"/>
  <c r="I38" i="5"/>
  <c r="C39" i="5"/>
  <c r="G39" i="5"/>
  <c r="I39" i="5"/>
  <c r="C40" i="5"/>
  <c r="G40" i="5"/>
  <c r="I40" i="5"/>
  <c r="C41" i="5"/>
  <c r="G41" i="5"/>
  <c r="I41" i="5"/>
  <c r="C42" i="5"/>
  <c r="G42" i="5"/>
  <c r="I42" i="5"/>
  <c r="C43" i="5"/>
  <c r="G43" i="5"/>
  <c r="I43" i="5"/>
  <c r="C44" i="5"/>
  <c r="G44" i="5"/>
  <c r="I44" i="5"/>
  <c r="C45" i="5"/>
  <c r="G45" i="5"/>
  <c r="I45" i="5"/>
  <c r="C46" i="5"/>
  <c r="G46" i="5"/>
  <c r="I46" i="5"/>
  <c r="C47" i="5"/>
  <c r="G47" i="5"/>
  <c r="I47" i="5"/>
  <c r="C48" i="5"/>
  <c r="G48" i="5"/>
  <c r="I48" i="5"/>
  <c r="C49" i="5"/>
  <c r="G49" i="5"/>
  <c r="I49" i="5"/>
  <c r="C50" i="5"/>
  <c r="G50" i="5"/>
  <c r="I50" i="5"/>
  <c r="C51" i="5"/>
  <c r="G51" i="5"/>
  <c r="I51" i="5"/>
  <c r="C52" i="5"/>
  <c r="G52" i="5"/>
  <c r="I52" i="5"/>
  <c r="C53" i="5"/>
  <c r="G53" i="5"/>
  <c r="I53" i="5"/>
  <c r="C54" i="5"/>
  <c r="G54" i="5"/>
  <c r="I54" i="5"/>
  <c r="C55" i="5"/>
  <c r="G55" i="5"/>
  <c r="I55" i="5"/>
  <c r="C56" i="5"/>
  <c r="G56" i="5"/>
  <c r="I56" i="5"/>
  <c r="C57" i="5"/>
  <c r="G57" i="5"/>
  <c r="I57" i="5"/>
  <c r="C58" i="5"/>
  <c r="G58" i="5"/>
  <c r="I58" i="5"/>
  <c r="C59" i="5"/>
  <c r="G59" i="5"/>
  <c r="I59" i="5"/>
  <c r="C60" i="5"/>
  <c r="G60" i="5"/>
  <c r="I60" i="5"/>
  <c r="C61" i="5"/>
  <c r="G61" i="5"/>
  <c r="I61" i="5"/>
  <c r="C62" i="5"/>
  <c r="G62" i="5"/>
  <c r="I62" i="5"/>
  <c r="C63" i="5"/>
  <c r="G63" i="5"/>
  <c r="I63" i="5"/>
  <c r="C64" i="5"/>
  <c r="G64" i="5"/>
  <c r="I64" i="5"/>
  <c r="C65" i="5"/>
  <c r="G65" i="5"/>
  <c r="I65" i="5"/>
  <c r="C66" i="5"/>
  <c r="G66" i="5"/>
  <c r="I66" i="5"/>
  <c r="C67" i="5"/>
  <c r="G67" i="5"/>
  <c r="I67" i="5"/>
  <c r="C68" i="5"/>
  <c r="G68" i="5"/>
  <c r="I68" i="5"/>
  <c r="C69" i="5"/>
  <c r="G69" i="5"/>
  <c r="I69" i="5"/>
  <c r="C70" i="5"/>
  <c r="G70" i="5"/>
  <c r="I70" i="5"/>
  <c r="G71" i="5"/>
  <c r="I71" i="5"/>
  <c r="G72" i="5"/>
  <c r="I72" i="5"/>
  <c r="G73" i="5"/>
  <c r="I73" i="5"/>
  <c r="G74" i="5"/>
  <c r="I74" i="5"/>
  <c r="G75" i="5"/>
  <c r="I75" i="5"/>
  <c r="G76" i="5"/>
  <c r="I76" i="5"/>
  <c r="G77" i="5"/>
  <c r="I77" i="5"/>
  <c r="G78" i="5"/>
  <c r="I78" i="5"/>
  <c r="G79" i="5"/>
  <c r="I79" i="5"/>
  <c r="G80" i="5"/>
  <c r="I80" i="5"/>
  <c r="G81" i="5"/>
  <c r="I81" i="5"/>
  <c r="G82" i="5"/>
  <c r="I82" i="5"/>
  <c r="G83" i="5"/>
  <c r="I83" i="5"/>
  <c r="G84" i="5"/>
  <c r="I84" i="5"/>
  <c r="G85" i="5"/>
  <c r="I85" i="5"/>
  <c r="G86" i="5"/>
  <c r="I86" i="5"/>
  <c r="G87" i="5"/>
  <c r="I87" i="5"/>
  <c r="G88" i="5"/>
  <c r="I88" i="5"/>
  <c r="G89" i="5"/>
  <c r="I89" i="5"/>
  <c r="G90" i="5"/>
  <c r="I90" i="5"/>
  <c r="G91" i="5"/>
  <c r="I91" i="5"/>
  <c r="G92" i="5"/>
  <c r="I92" i="5"/>
  <c r="G93" i="5"/>
  <c r="I93" i="5"/>
  <c r="G94" i="5"/>
  <c r="I94" i="5"/>
  <c r="G95" i="5"/>
  <c r="I95" i="5"/>
  <c r="G96" i="5"/>
  <c r="I96" i="5"/>
  <c r="G97" i="5"/>
  <c r="I97" i="5"/>
  <c r="G98" i="5"/>
  <c r="I98" i="5"/>
  <c r="G99" i="5"/>
  <c r="I99" i="5"/>
  <c r="G100" i="5"/>
  <c r="I100" i="5"/>
  <c r="I157" i="5" l="1"/>
  <c r="I158" i="5"/>
  <c r="K160" i="5"/>
  <c r="T149" i="14"/>
  <c r="AA149" i="14" s="1"/>
  <c r="T150" i="14"/>
  <c r="U150" i="14" s="1"/>
  <c r="T151" i="14"/>
  <c r="W151" i="14" s="1"/>
  <c r="T152" i="14"/>
  <c r="W152" i="14" s="1"/>
  <c r="T153" i="14"/>
  <c r="V153" i="14" s="1"/>
  <c r="T154" i="14"/>
  <c r="U154" i="14" s="1"/>
  <c r="T155" i="14"/>
  <c r="AA155" i="14" s="1"/>
  <c r="T156" i="14"/>
  <c r="W156" i="14" s="1"/>
  <c r="T157" i="14"/>
  <c r="AA157" i="14" s="1"/>
  <c r="T158" i="14"/>
  <c r="U158" i="14" s="1"/>
  <c r="T159" i="14"/>
  <c r="W159" i="14" s="1"/>
  <c r="T160" i="14"/>
  <c r="Z160" i="14" s="1"/>
  <c r="T161" i="14"/>
  <c r="W161" i="14" s="1"/>
  <c r="T162" i="14"/>
  <c r="Z162" i="14" s="1"/>
  <c r="T163" i="14"/>
  <c r="Y163" i="14" s="1"/>
  <c r="T164" i="14"/>
  <c r="V164" i="14" s="1"/>
  <c r="T112" i="14"/>
  <c r="Y112" i="14" s="1"/>
  <c r="T113" i="14"/>
  <c r="W113" i="14" s="1"/>
  <c r="T114" i="14"/>
  <c r="X114" i="14" s="1"/>
  <c r="T115" i="14"/>
  <c r="AA115" i="14" s="1"/>
  <c r="T116" i="14"/>
  <c r="X116" i="14" s="1"/>
  <c r="T117" i="14"/>
  <c r="U117" i="14" s="1"/>
  <c r="T118" i="14"/>
  <c r="V118" i="14" s="1"/>
  <c r="T119" i="14"/>
  <c r="V119" i="14" s="1"/>
  <c r="T120" i="14"/>
  <c r="Y120" i="14" s="1"/>
  <c r="T121" i="14"/>
  <c r="Y121" i="14" s="1"/>
  <c r="T122" i="14"/>
  <c r="Y122" i="14" s="1"/>
  <c r="T123" i="14"/>
  <c r="V123" i="14" s="1"/>
  <c r="T124" i="14"/>
  <c r="W124" i="14" s="1"/>
  <c r="T125" i="14"/>
  <c r="Z125" i="14" s="1"/>
  <c r="T126" i="14"/>
  <c r="V126" i="14" s="1"/>
  <c r="T127" i="14"/>
  <c r="AB127" i="14" s="1"/>
  <c r="T128" i="14"/>
  <c r="U128" i="14" s="1"/>
  <c r="T129" i="14"/>
  <c r="AB129" i="14" s="1"/>
  <c r="T130" i="14"/>
  <c r="V130" i="14" s="1"/>
  <c r="T131" i="14"/>
  <c r="AA131" i="14" s="1"/>
  <c r="T132" i="14"/>
  <c r="U132" i="14" s="1"/>
  <c r="T133" i="14"/>
  <c r="V133" i="14" s="1"/>
  <c r="T134" i="14"/>
  <c r="AB134" i="14" s="1"/>
  <c r="T135" i="14"/>
  <c r="Y135" i="14" s="1"/>
  <c r="T136" i="14"/>
  <c r="W136" i="14" s="1"/>
  <c r="T137" i="14"/>
  <c r="U137" i="14" s="1"/>
  <c r="T138" i="14"/>
  <c r="W138" i="14" s="1"/>
  <c r="T139" i="14"/>
  <c r="Z139" i="14" s="1"/>
  <c r="T140" i="14"/>
  <c r="V140" i="14" s="1"/>
  <c r="T141" i="14"/>
  <c r="V141" i="14" s="1"/>
  <c r="T142" i="14"/>
  <c r="W142" i="14" s="1"/>
  <c r="T143" i="14"/>
  <c r="W143" i="14" s="1"/>
  <c r="T144" i="14"/>
  <c r="AB144" i="14" s="1"/>
  <c r="T145" i="14"/>
  <c r="U145" i="14" s="1"/>
  <c r="T146" i="14"/>
  <c r="W146" i="14" s="1"/>
  <c r="T147" i="14"/>
  <c r="Z147" i="14" s="1"/>
  <c r="T148" i="14"/>
  <c r="W148" i="14" s="1"/>
  <c r="T75" i="14"/>
  <c r="W75" i="14" s="1"/>
  <c r="T76" i="14"/>
  <c r="Z76" i="14" s="1"/>
  <c r="T77" i="14"/>
  <c r="V77" i="14" s="1"/>
  <c r="T78" i="14"/>
  <c r="Z78" i="14" s="1"/>
  <c r="T79" i="14"/>
  <c r="V79" i="14" s="1"/>
  <c r="T80" i="14"/>
  <c r="W80" i="14" s="1"/>
  <c r="T81" i="14"/>
  <c r="V81" i="14" s="1"/>
  <c r="T82" i="14"/>
  <c r="W82" i="14" s="1"/>
  <c r="T83" i="14"/>
  <c r="Z83" i="14" s="1"/>
  <c r="T84" i="14"/>
  <c r="U84" i="14" s="1"/>
  <c r="T85" i="14"/>
  <c r="Y85" i="14" s="1"/>
  <c r="T86" i="14"/>
  <c r="Y86" i="14" s="1"/>
  <c r="T87" i="14"/>
  <c r="AA87" i="14" s="1"/>
  <c r="T88" i="14"/>
  <c r="X88" i="14" s="1"/>
  <c r="T89" i="14"/>
  <c r="V89" i="14" s="1"/>
  <c r="T90" i="14"/>
  <c r="X90" i="14" s="1"/>
  <c r="T91" i="14"/>
  <c r="X91" i="14" s="1"/>
  <c r="T92" i="14"/>
  <c r="V92" i="14" s="1"/>
  <c r="T93" i="14"/>
  <c r="U93" i="14" s="1"/>
  <c r="T94" i="14"/>
  <c r="Z94" i="14" s="1"/>
  <c r="T95" i="14"/>
  <c r="V95" i="14" s="1"/>
  <c r="T96" i="14"/>
  <c r="U96" i="14" s="1"/>
  <c r="T97" i="14"/>
  <c r="AB97" i="14" s="1"/>
  <c r="T98" i="14"/>
  <c r="X98" i="14" s="1"/>
  <c r="T99" i="14"/>
  <c r="Z99" i="14" s="1"/>
  <c r="T100" i="14"/>
  <c r="U100" i="14" s="1"/>
  <c r="T101" i="14"/>
  <c r="Y101" i="14" s="1"/>
  <c r="X101" i="14"/>
  <c r="AA101" i="14"/>
  <c r="T102" i="14"/>
  <c r="Z102" i="14" s="1"/>
  <c r="U102" i="14"/>
  <c r="T103" i="14"/>
  <c r="AA103" i="14" s="1"/>
  <c r="T104" i="14"/>
  <c r="U104" i="14" s="1"/>
  <c r="T105" i="14"/>
  <c r="AB105" i="14" s="1"/>
  <c r="T106" i="14"/>
  <c r="V106" i="14" s="1"/>
  <c r="T107" i="14"/>
  <c r="V107" i="14" s="1"/>
  <c r="T108" i="14"/>
  <c r="U108" i="14" s="1"/>
  <c r="T109" i="14"/>
  <c r="Z109" i="14" s="1"/>
  <c r="T110" i="14"/>
  <c r="Z110" i="14" s="1"/>
  <c r="X110" i="14"/>
  <c r="T111" i="14"/>
  <c r="V111" i="14" s="1"/>
  <c r="T38" i="14"/>
  <c r="AB38" i="14" s="1"/>
  <c r="T39" i="14"/>
  <c r="AB39" i="14" s="1"/>
  <c r="T40" i="14"/>
  <c r="V40" i="14" s="1"/>
  <c r="T41" i="14"/>
  <c r="V41" i="14" s="1"/>
  <c r="T42" i="14"/>
  <c r="Z42" i="14" s="1"/>
  <c r="T43" i="14"/>
  <c r="V43" i="14" s="1"/>
  <c r="T44" i="14"/>
  <c r="Z44" i="14" s="1"/>
  <c r="T45" i="14"/>
  <c r="V45" i="14" s="1"/>
  <c r="T46" i="14"/>
  <c r="U46" i="14" s="1"/>
  <c r="T47" i="14"/>
  <c r="AB47" i="14" s="1"/>
  <c r="T48" i="14"/>
  <c r="AA48" i="14" s="1"/>
  <c r="T49" i="14"/>
  <c r="U49" i="14" s="1"/>
  <c r="V49" i="14"/>
  <c r="Z49" i="14"/>
  <c r="T50" i="14"/>
  <c r="U50" i="14" s="1"/>
  <c r="T51" i="14"/>
  <c r="U51" i="14" s="1"/>
  <c r="T52" i="14"/>
  <c r="V52" i="14" s="1"/>
  <c r="T53" i="14"/>
  <c r="Y53" i="14" s="1"/>
  <c r="T54" i="14"/>
  <c r="AB54" i="14" s="1"/>
  <c r="X54" i="14"/>
  <c r="T55" i="14"/>
  <c r="AB55" i="14" s="1"/>
  <c r="T56" i="14"/>
  <c r="Y56" i="14" s="1"/>
  <c r="T57" i="14"/>
  <c r="AB57" i="14" s="1"/>
  <c r="T58" i="14"/>
  <c r="U58" i="14" s="1"/>
  <c r="T59" i="14"/>
  <c r="W59" i="14" s="1"/>
  <c r="T60" i="14"/>
  <c r="Z60" i="14" s="1"/>
  <c r="X60" i="14"/>
  <c r="Y60" i="14"/>
  <c r="T61" i="14"/>
  <c r="V61" i="14" s="1"/>
  <c r="T62" i="14"/>
  <c r="U62" i="14" s="1"/>
  <c r="T63" i="14"/>
  <c r="AB63" i="14" s="1"/>
  <c r="T64" i="14"/>
  <c r="X64" i="14" s="1"/>
  <c r="T65" i="14"/>
  <c r="V65" i="14" s="1"/>
  <c r="T66" i="14"/>
  <c r="U66" i="14" s="1"/>
  <c r="T67" i="14"/>
  <c r="Z67" i="14" s="1"/>
  <c r="W67" i="14"/>
  <c r="T68" i="14"/>
  <c r="W68" i="14" s="1"/>
  <c r="T69" i="14"/>
  <c r="AB69" i="14" s="1"/>
  <c r="T70" i="14"/>
  <c r="U70" i="14" s="1"/>
  <c r="T71" i="14"/>
  <c r="AB71" i="14" s="1"/>
  <c r="T72" i="14"/>
  <c r="V72" i="14" s="1"/>
  <c r="T73" i="14"/>
  <c r="Y73" i="14" s="1"/>
  <c r="T74" i="14"/>
  <c r="Y74" i="14" s="1"/>
  <c r="T8" i="14"/>
  <c r="V8" i="14" s="1"/>
  <c r="T9" i="14"/>
  <c r="W9" i="14" s="1"/>
  <c r="T10" i="14"/>
  <c r="W10" i="14" s="1"/>
  <c r="T11" i="14"/>
  <c r="W11" i="14" s="1"/>
  <c r="T12" i="14"/>
  <c r="AB12" i="14" s="1"/>
  <c r="T13" i="14"/>
  <c r="V13" i="14" s="1"/>
  <c r="T14" i="14"/>
  <c r="U14" i="14" s="1"/>
  <c r="T15" i="14"/>
  <c r="W15" i="14" s="1"/>
  <c r="T16" i="14"/>
  <c r="U16" i="14" s="1"/>
  <c r="T17" i="14"/>
  <c r="AA17" i="14" s="1"/>
  <c r="T18" i="14"/>
  <c r="V18" i="14" s="1"/>
  <c r="T19" i="14"/>
  <c r="W19" i="14" s="1"/>
  <c r="T20" i="14"/>
  <c r="U20" i="14" s="1"/>
  <c r="T21" i="14"/>
  <c r="V21" i="14" s="1"/>
  <c r="T22" i="14"/>
  <c r="X22" i="14" s="1"/>
  <c r="T23" i="14"/>
  <c r="X23" i="14" s="1"/>
  <c r="T24" i="14"/>
  <c r="U24" i="14" s="1"/>
  <c r="T25" i="14"/>
  <c r="Z25" i="14" s="1"/>
  <c r="X25" i="14"/>
  <c r="T26" i="14"/>
  <c r="V26" i="14" s="1"/>
  <c r="T27" i="14"/>
  <c r="W27" i="14" s="1"/>
  <c r="T28" i="14"/>
  <c r="U28" i="14" s="1"/>
  <c r="W28" i="14"/>
  <c r="T29" i="14"/>
  <c r="V29" i="14" s="1"/>
  <c r="T30" i="14"/>
  <c r="X30" i="14" s="1"/>
  <c r="T31" i="14"/>
  <c r="X31" i="14" s="1"/>
  <c r="T32" i="14"/>
  <c r="Z32" i="14" s="1"/>
  <c r="T33" i="14"/>
  <c r="U33" i="14" s="1"/>
  <c r="T34" i="14"/>
  <c r="Z34" i="14" s="1"/>
  <c r="T35" i="14"/>
  <c r="V35" i="14" s="1"/>
  <c r="T36" i="14"/>
  <c r="U36" i="14" s="1"/>
  <c r="T37" i="14"/>
  <c r="AB37" i="14" s="1"/>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Y57" i="14" l="1"/>
  <c r="AA93" i="14"/>
  <c r="AB44" i="14"/>
  <c r="AB88" i="14"/>
  <c r="X131" i="14"/>
  <c r="W129" i="14"/>
  <c r="Z47" i="14"/>
  <c r="V134" i="14"/>
  <c r="W157" i="14"/>
  <c r="Y34" i="14"/>
  <c r="AA59" i="14"/>
  <c r="X83" i="14"/>
  <c r="V142" i="14"/>
  <c r="X106" i="14"/>
  <c r="AA44" i="14"/>
  <c r="Z54" i="14"/>
  <c r="U107" i="14"/>
  <c r="AB154" i="14"/>
  <c r="S154" i="14" s="1"/>
  <c r="W105" i="14"/>
  <c r="Y32" i="14"/>
  <c r="Z71" i="14"/>
  <c r="Y51" i="14"/>
  <c r="Y42" i="14"/>
  <c r="U105" i="14"/>
  <c r="Y17" i="14"/>
  <c r="AB50" i="14"/>
  <c r="S50" i="14" s="1"/>
  <c r="X104" i="14"/>
  <c r="AB138" i="14"/>
  <c r="W149" i="14"/>
  <c r="Y68" i="14"/>
  <c r="AD68" i="14" s="1"/>
  <c r="X59" i="14"/>
  <c r="V68" i="14"/>
  <c r="U68" i="14"/>
  <c r="W74" i="14"/>
  <c r="AD74" i="14" s="1"/>
  <c r="AB16" i="14"/>
  <c r="AC16" i="14" s="1"/>
  <c r="U74" i="14"/>
  <c r="V138" i="14"/>
  <c r="AB126" i="14"/>
  <c r="U115" i="14"/>
  <c r="W76" i="14"/>
  <c r="W101" i="14"/>
  <c r="AD101" i="14" s="1"/>
  <c r="AB124" i="14"/>
  <c r="AB113" i="14"/>
  <c r="AA154" i="14"/>
  <c r="AA36" i="14"/>
  <c r="AA105" i="14"/>
  <c r="Z105" i="14"/>
  <c r="X121" i="14"/>
  <c r="AA68" i="14"/>
  <c r="X105" i="14"/>
  <c r="Y83" i="14"/>
  <c r="V121" i="14"/>
  <c r="U162" i="14"/>
  <c r="Z8" i="14"/>
  <c r="AB8" i="14"/>
  <c r="X8" i="14"/>
  <c r="W8" i="14"/>
  <c r="U8" i="14"/>
  <c r="X67" i="14"/>
  <c r="Z57" i="14"/>
  <c r="AB117" i="14"/>
  <c r="S117" i="14" s="1"/>
  <c r="Z27" i="14"/>
  <c r="X17" i="14"/>
  <c r="U9" i="14"/>
  <c r="Y61" i="14"/>
  <c r="AA56" i="14"/>
  <c r="W49" i="14"/>
  <c r="AE49" i="14" s="1"/>
  <c r="Z82" i="14"/>
  <c r="Z126" i="14"/>
  <c r="X162" i="14"/>
  <c r="W154" i="14"/>
  <c r="AE28" i="14"/>
  <c r="U27" i="14"/>
  <c r="X56" i="14"/>
  <c r="Z87" i="14"/>
  <c r="V56" i="14"/>
  <c r="V87" i="14"/>
  <c r="Z144" i="14"/>
  <c r="AB15" i="14"/>
  <c r="AA86" i="14"/>
  <c r="Z124" i="14"/>
  <c r="Y151" i="14"/>
  <c r="AD151" i="14" s="1"/>
  <c r="AA15" i="14"/>
  <c r="AB59" i="14"/>
  <c r="W110" i="14"/>
  <c r="AE105" i="14"/>
  <c r="X86" i="14"/>
  <c r="AB142" i="14"/>
  <c r="Y124" i="14"/>
  <c r="AD124" i="14" s="1"/>
  <c r="U159" i="14"/>
  <c r="U151" i="14"/>
  <c r="W86" i="14"/>
  <c r="AD86" i="14" s="1"/>
  <c r="AA142" i="14"/>
  <c r="X124" i="14"/>
  <c r="AB115" i="14"/>
  <c r="Y15" i="14"/>
  <c r="AD15" i="14" s="1"/>
  <c r="AE68" i="14"/>
  <c r="U23" i="14"/>
  <c r="U15" i="14"/>
  <c r="Y59" i="14"/>
  <c r="AD59" i="14" s="1"/>
  <c r="X109" i="14"/>
  <c r="Z104" i="14"/>
  <c r="U94" i="14"/>
  <c r="U86" i="14"/>
  <c r="X76" i="14"/>
  <c r="X142" i="14"/>
  <c r="U124" i="14"/>
  <c r="X115" i="14"/>
  <c r="V158" i="14"/>
  <c r="AE74" i="14"/>
  <c r="V59" i="14"/>
  <c r="AB85" i="14"/>
  <c r="U59" i="14"/>
  <c r="AA51" i="14"/>
  <c r="V44" i="14"/>
  <c r="AB107" i="14"/>
  <c r="Z85" i="14"/>
  <c r="AA75" i="14"/>
  <c r="AB122" i="14"/>
  <c r="Z107" i="14"/>
  <c r="Y75" i="14"/>
  <c r="AD75" i="14" s="1"/>
  <c r="Y12" i="14"/>
  <c r="W73" i="14"/>
  <c r="AD73" i="14" s="1"/>
  <c r="U19" i="14"/>
  <c r="X12" i="14"/>
  <c r="U73" i="14"/>
  <c r="W107" i="14"/>
  <c r="AE107" i="14" s="1"/>
  <c r="U75" i="14"/>
  <c r="X139" i="14"/>
  <c r="AA121" i="14"/>
  <c r="W155" i="14"/>
  <c r="I160" i="5"/>
  <c r="K161" i="5"/>
  <c r="X32" i="14"/>
  <c r="AA29" i="14"/>
  <c r="Y71" i="14"/>
  <c r="Y47" i="14"/>
  <c r="Z36" i="14"/>
  <c r="W32" i="14"/>
  <c r="AD32" i="14" s="1"/>
  <c r="Y29" i="14"/>
  <c r="W17" i="14"/>
  <c r="X71" i="14"/>
  <c r="V67" i="14"/>
  <c r="W60" i="14"/>
  <c r="AD60" i="14" s="1"/>
  <c r="W51" i="14"/>
  <c r="AD51" i="14" s="1"/>
  <c r="X47" i="14"/>
  <c r="W42" i="14"/>
  <c r="V110" i="14"/>
  <c r="Y105" i="14"/>
  <c r="AD105" i="14" s="1"/>
  <c r="AB101" i="14"/>
  <c r="Z97" i="14"/>
  <c r="U90" i="14"/>
  <c r="V76" i="14"/>
  <c r="X144" i="14"/>
  <c r="Z122" i="14"/>
  <c r="AB116" i="14"/>
  <c r="AB163" i="14"/>
  <c r="V149" i="14"/>
  <c r="X36" i="14"/>
  <c r="V32" i="14"/>
  <c r="X29" i="14"/>
  <c r="AB24" i="14"/>
  <c r="S24" i="14" s="1"/>
  <c r="U17" i="14"/>
  <c r="AB14" i="14"/>
  <c r="AC14" i="14" s="1"/>
  <c r="W71" i="14"/>
  <c r="V60" i="14"/>
  <c r="V51" i="14"/>
  <c r="W47" i="14"/>
  <c r="U42" i="14"/>
  <c r="U110" i="14"/>
  <c r="U76" i="14"/>
  <c r="Z137" i="14"/>
  <c r="U116" i="14"/>
  <c r="AA163" i="14"/>
  <c r="U32" i="14"/>
  <c r="U29" i="14"/>
  <c r="Z14" i="14"/>
  <c r="U71" i="14"/>
  <c r="U47" i="14"/>
  <c r="AB89" i="14"/>
  <c r="V137" i="14"/>
  <c r="AA31" i="14"/>
  <c r="AA16" i="14"/>
  <c r="Y64" i="14"/>
  <c r="AA50" i="14"/>
  <c r="V101" i="14"/>
  <c r="Z31" i="14"/>
  <c r="AB22" i="14"/>
  <c r="Z16" i="14"/>
  <c r="Z12" i="14"/>
  <c r="V64" i="14"/>
  <c r="Z59" i="14"/>
  <c r="Z50" i="14"/>
  <c r="X39" i="14"/>
  <c r="AB104" i="14"/>
  <c r="S104" i="14" s="1"/>
  <c r="U101" i="14"/>
  <c r="AA82" i="14"/>
  <c r="X75" i="14"/>
  <c r="Z142" i="14"/>
  <c r="V115" i="14"/>
  <c r="X154" i="14"/>
  <c r="AB33" i="14"/>
  <c r="AC33" i="14" s="1"/>
  <c r="W31" i="14"/>
  <c r="Y16" i="14"/>
  <c r="AB120" i="14"/>
  <c r="Z33" i="14"/>
  <c r="X16" i="14"/>
  <c r="AB100" i="14"/>
  <c r="AC100" i="14" s="1"/>
  <c r="AA120" i="14"/>
  <c r="AA37" i="14"/>
  <c r="Y33" i="14"/>
  <c r="AB30" i="14"/>
  <c r="W20" i="14"/>
  <c r="AE20" i="14" s="1"/>
  <c r="W16" i="14"/>
  <c r="W12" i="14"/>
  <c r="X68" i="14"/>
  <c r="W54" i="14"/>
  <c r="Y49" i="14"/>
  <c r="Y44" i="14"/>
  <c r="AB111" i="14"/>
  <c r="Y107" i="14"/>
  <c r="W104" i="14"/>
  <c r="AE104" i="14" s="1"/>
  <c r="Z100" i="14"/>
  <c r="AB92" i="14"/>
  <c r="X148" i="14"/>
  <c r="U142" i="14"/>
  <c r="AA124" i="14"/>
  <c r="X120" i="14"/>
  <c r="W114" i="14"/>
  <c r="AA159" i="14"/>
  <c r="X153" i="14"/>
  <c r="Z37" i="14"/>
  <c r="W33" i="14"/>
  <c r="AD33" i="14" s="1"/>
  <c r="AA30" i="14"/>
  <c r="AB26" i="14"/>
  <c r="V16" i="14"/>
  <c r="AB61" i="14"/>
  <c r="X44" i="14"/>
  <c r="AA111" i="14"/>
  <c r="Y100" i="14"/>
  <c r="AA92" i="14"/>
  <c r="X80" i="14"/>
  <c r="V120" i="14"/>
  <c r="Y159" i="14"/>
  <c r="AD159" i="14" s="1"/>
  <c r="Y37" i="14"/>
  <c r="Z30" i="14"/>
  <c r="AA26" i="14"/>
  <c r="Z92" i="14"/>
  <c r="X37" i="14"/>
  <c r="AB32" i="14"/>
  <c r="Y30" i="14"/>
  <c r="Y26" i="14"/>
  <c r="V10" i="14"/>
  <c r="W61" i="14"/>
  <c r="U52" i="14"/>
  <c r="U44" i="14"/>
  <c r="AB110" i="14"/>
  <c r="AA102" i="14"/>
  <c r="Y99" i="14"/>
  <c r="Y92" i="14"/>
  <c r="AB146" i="14"/>
  <c r="U119" i="14"/>
  <c r="AA113" i="14"/>
  <c r="W37" i="14"/>
  <c r="AA32" i="14"/>
  <c r="W30" i="14"/>
  <c r="X26" i="14"/>
  <c r="AB67" i="14"/>
  <c r="AA110" i="14"/>
  <c r="X102" i="14"/>
  <c r="W99" i="14"/>
  <c r="X92" i="14"/>
  <c r="Y130" i="14"/>
  <c r="U37" i="14"/>
  <c r="V30" i="14"/>
  <c r="W26" i="14"/>
  <c r="Z17" i="14"/>
  <c r="Z15" i="14"/>
  <c r="V9" i="14"/>
  <c r="AA71" i="14"/>
  <c r="Y67" i="14"/>
  <c r="AD67" i="14" s="1"/>
  <c r="AB60" i="14"/>
  <c r="AB51" i="14"/>
  <c r="AC51" i="14" s="1"/>
  <c r="AA47" i="14"/>
  <c r="U43" i="14"/>
  <c r="Y110" i="14"/>
  <c r="W102" i="14"/>
  <c r="V99" i="14"/>
  <c r="X145" i="14"/>
  <c r="W130" i="14"/>
  <c r="X112" i="14"/>
  <c r="AA34" i="14"/>
  <c r="AB27" i="14"/>
  <c r="Y25" i="14"/>
  <c r="AA69" i="14"/>
  <c r="U63" i="14"/>
  <c r="Z38" i="14"/>
  <c r="Y109" i="14"/>
  <c r="V103" i="14"/>
  <c r="AA97" i="14"/>
  <c r="U141" i="14"/>
  <c r="AB137" i="14"/>
  <c r="S137" i="14" s="1"/>
  <c r="U135" i="14"/>
  <c r="U152" i="14"/>
  <c r="Y27" i="14"/>
  <c r="AD27" i="14" s="1"/>
  <c r="W25" i="14"/>
  <c r="V22" i="14"/>
  <c r="V17" i="14"/>
  <c r="U12" i="14"/>
  <c r="AA8" i="14"/>
  <c r="V73" i="14"/>
  <c r="AB68" i="14"/>
  <c r="U67" i="14"/>
  <c r="AB62" i="14"/>
  <c r="AC62" i="14" s="1"/>
  <c r="U60" i="14"/>
  <c r="U54" i="14"/>
  <c r="Z51" i="14"/>
  <c r="W109" i="14"/>
  <c r="AB102" i="14"/>
  <c r="S102" i="14" s="1"/>
  <c r="Y97" i="14"/>
  <c r="Z93" i="14"/>
  <c r="Y89" i="14"/>
  <c r="V83" i="14"/>
  <c r="Z146" i="14"/>
  <c r="V144" i="14"/>
  <c r="AB140" i="14"/>
  <c r="Y137" i="14"/>
  <c r="AA134" i="14"/>
  <c r="Z117" i="14"/>
  <c r="V159" i="14"/>
  <c r="AA151" i="14"/>
  <c r="U149" i="14"/>
  <c r="X27" i="14"/>
  <c r="V25" i="14"/>
  <c r="Z62" i="14"/>
  <c r="Y48" i="14"/>
  <c r="V109" i="14"/>
  <c r="X97" i="14"/>
  <c r="W93" i="14"/>
  <c r="X89" i="14"/>
  <c r="Y146" i="14"/>
  <c r="AD146" i="14" s="1"/>
  <c r="Z140" i="14"/>
  <c r="X137" i="14"/>
  <c r="Y134" i="14"/>
  <c r="Z129" i="14"/>
  <c r="Y117" i="14"/>
  <c r="AA33" i="14"/>
  <c r="Z29" i="14"/>
  <c r="U25" i="14"/>
  <c r="U21" i="14"/>
  <c r="U11" i="14"/>
  <c r="Y8" i="14"/>
  <c r="Z68" i="14"/>
  <c r="X62" i="14"/>
  <c r="W53" i="14"/>
  <c r="AD53" i="14" s="1"/>
  <c r="X51" i="14"/>
  <c r="X48" i="14"/>
  <c r="W44" i="14"/>
  <c r="AD44" i="14" s="1"/>
  <c r="U109" i="14"/>
  <c r="Y102" i="14"/>
  <c r="AA100" i="14"/>
  <c r="W97" i="14"/>
  <c r="U89" i="14"/>
  <c r="AB82" i="14"/>
  <c r="AB78" i="14"/>
  <c r="X146" i="14"/>
  <c r="U143" i="14"/>
  <c r="X140" i="14"/>
  <c r="W137" i="14"/>
  <c r="W134" i="14"/>
  <c r="X129" i="14"/>
  <c r="V117" i="14"/>
  <c r="V162" i="14"/>
  <c r="X151" i="14"/>
  <c r="U65" i="14"/>
  <c r="V53" i="14"/>
  <c r="V48" i="14"/>
  <c r="U41" i="14"/>
  <c r="U97" i="14"/>
  <c r="Y36" i="14"/>
  <c r="X33" i="14"/>
  <c r="Y31" i="14"/>
  <c r="AA24" i="14"/>
  <c r="Y14" i="14"/>
  <c r="AA64" i="14"/>
  <c r="AA61" i="14"/>
  <c r="AB52" i="14"/>
  <c r="V102" i="14"/>
  <c r="W100" i="14"/>
  <c r="Y88" i="14"/>
  <c r="X85" i="14"/>
  <c r="Y82" i="14"/>
  <c r="AD82" i="14" s="1"/>
  <c r="AB77" i="14"/>
  <c r="AB145" i="14"/>
  <c r="AC145" i="14" s="1"/>
  <c r="W139" i="14"/>
  <c r="AA136" i="14"/>
  <c r="U120" i="14"/>
  <c r="Y116" i="14"/>
  <c r="Y113" i="14"/>
  <c r="AD113" i="14" s="1"/>
  <c r="AA161" i="14"/>
  <c r="AB157" i="14"/>
  <c r="V154" i="14"/>
  <c r="AB150" i="14"/>
  <c r="S150" i="14" s="1"/>
  <c r="Z24" i="14"/>
  <c r="W14" i="14"/>
  <c r="AB9" i="14"/>
  <c r="AC8" i="14"/>
  <c r="AA55" i="14"/>
  <c r="AA52" i="14"/>
  <c r="AB43" i="14"/>
  <c r="AA39" i="14"/>
  <c r="W88" i="14"/>
  <c r="AD88" i="14" s="1"/>
  <c r="W85" i="14"/>
  <c r="AD85" i="14" s="1"/>
  <c r="X82" i="14"/>
  <c r="Z77" i="14"/>
  <c r="AB148" i="14"/>
  <c r="AA145" i="14"/>
  <c r="V139" i="14"/>
  <c r="Z136" i="14"/>
  <c r="W123" i="14"/>
  <c r="V116" i="14"/>
  <c r="V113" i="14"/>
  <c r="X161" i="14"/>
  <c r="Z157" i="14"/>
  <c r="Y150" i="14"/>
  <c r="V33" i="14"/>
  <c r="V31" i="14"/>
  <c r="Y24" i="14"/>
  <c r="V14" i="14"/>
  <c r="AA9" i="14"/>
  <c r="Z55" i="14"/>
  <c r="Z52" i="14"/>
  <c r="AA43" i="14"/>
  <c r="Z39" i="14"/>
  <c r="AB94" i="14"/>
  <c r="V88" i="14"/>
  <c r="V85" i="14"/>
  <c r="V82" i="14"/>
  <c r="W77" i="14"/>
  <c r="Z148" i="14"/>
  <c r="Z145" i="14"/>
  <c r="U139" i="14"/>
  <c r="U136" i="14"/>
  <c r="AB131" i="14"/>
  <c r="V161" i="14"/>
  <c r="Y157" i="14"/>
  <c r="AD157" i="14" s="1"/>
  <c r="X150" i="14"/>
  <c r="AB35" i="14"/>
  <c r="U31" i="14"/>
  <c r="AA28" i="14"/>
  <c r="X24" i="14"/>
  <c r="W18" i="14"/>
  <c r="Z9" i="14"/>
  <c r="AB74" i="14"/>
  <c r="Y55" i="14"/>
  <c r="Y52" i="14"/>
  <c r="Z43" i="14"/>
  <c r="Y39" i="14"/>
  <c r="AA94" i="14"/>
  <c r="U85" i="14"/>
  <c r="U82" i="14"/>
  <c r="Y148" i="14"/>
  <c r="AD148" i="14" s="1"/>
  <c r="Y145" i="14"/>
  <c r="Z131" i="14"/>
  <c r="AA112" i="14"/>
  <c r="U161" i="14"/>
  <c r="X157" i="14"/>
  <c r="AA153" i="14"/>
  <c r="V150" i="14"/>
  <c r="AA35" i="14"/>
  <c r="Z28" i="14"/>
  <c r="W24" i="14"/>
  <c r="Y9" i="14"/>
  <c r="AD9" i="14" s="1"/>
  <c r="AA74" i="14"/>
  <c r="AA63" i="14"/>
  <c r="X55" i="14"/>
  <c r="X52" i="14"/>
  <c r="Y43" i="14"/>
  <c r="Y94" i="14"/>
  <c r="AB135" i="14"/>
  <c r="AB118" i="14"/>
  <c r="Z35" i="14"/>
  <c r="Y28" i="14"/>
  <c r="AD28" i="14" s="1"/>
  <c r="V24" i="14"/>
  <c r="AB17" i="14"/>
  <c r="X9" i="14"/>
  <c r="Z74" i="14"/>
  <c r="AA67" i="14"/>
  <c r="Z63" i="14"/>
  <c r="AA60" i="14"/>
  <c r="W55" i="14"/>
  <c r="W52" i="14"/>
  <c r="X43" i="14"/>
  <c r="W39" i="14"/>
  <c r="Z101" i="14"/>
  <c r="U99" i="14"/>
  <c r="X94" i="14"/>
  <c r="X87" i="14"/>
  <c r="W84" i="14"/>
  <c r="AB81" i="14"/>
  <c r="AA76" i="14"/>
  <c r="V148" i="14"/>
  <c r="W145" i="14"/>
  <c r="Y138" i="14"/>
  <c r="AD138" i="14" s="1"/>
  <c r="AA135" i="14"/>
  <c r="V131" i="14"/>
  <c r="Y126" i="14"/>
  <c r="W122" i="14"/>
  <c r="AD122" i="14" s="1"/>
  <c r="AA118" i="14"/>
  <c r="Z115" i="14"/>
  <c r="W112" i="14"/>
  <c r="AD112" i="14" s="1"/>
  <c r="AB160" i="14"/>
  <c r="V157" i="14"/>
  <c r="W153" i="14"/>
  <c r="AB149" i="14"/>
  <c r="Y35" i="14"/>
  <c r="X28" i="14"/>
  <c r="AB25" i="14"/>
  <c r="AA12" i="14"/>
  <c r="AB70" i="14"/>
  <c r="S70" i="14" s="1"/>
  <c r="Y63" i="14"/>
  <c r="AB58" i="14"/>
  <c r="S58" i="14" s="1"/>
  <c r="U55" i="14"/>
  <c r="AB49" i="14"/>
  <c r="S49" i="14" s="1"/>
  <c r="W43" i="14"/>
  <c r="U39" i="14"/>
  <c r="AB109" i="14"/>
  <c r="AA106" i="14"/>
  <c r="W94" i="14"/>
  <c r="V91" i="14"/>
  <c r="W87" i="14"/>
  <c r="Z81" i="14"/>
  <c r="U148" i="14"/>
  <c r="V145" i="14"/>
  <c r="AB141" i="14"/>
  <c r="X138" i="14"/>
  <c r="Z135" i="14"/>
  <c r="U131" i="14"/>
  <c r="Y118" i="14"/>
  <c r="Y115" i="14"/>
  <c r="U112" i="14"/>
  <c r="U157" i="14"/>
  <c r="U153" i="14"/>
  <c r="Z149" i="14"/>
  <c r="AA25" i="14"/>
  <c r="X63" i="14"/>
  <c r="AA109" i="14"/>
  <c r="Y106" i="14"/>
  <c r="Y103" i="14"/>
  <c r="V98" i="14"/>
  <c r="V94" i="14"/>
  <c r="AA83" i="14"/>
  <c r="Y81" i="14"/>
  <c r="Z141" i="14"/>
  <c r="X135" i="14"/>
  <c r="X125" i="14"/>
  <c r="W118" i="14"/>
  <c r="Y149" i="14"/>
  <c r="AD149" i="14" s="1"/>
  <c r="AB34" i="14"/>
  <c r="W63" i="14"/>
  <c r="W103" i="14"/>
  <c r="X81" i="14"/>
  <c r="AA144" i="14"/>
  <c r="Y141" i="14"/>
  <c r="W135" i="14"/>
  <c r="AD135" i="14" s="1"/>
  <c r="Z130" i="14"/>
  <c r="U125" i="14"/>
  <c r="U118" i="14"/>
  <c r="W115" i="14"/>
  <c r="AB159" i="14"/>
  <c r="V156" i="14"/>
  <c r="AB152" i="14"/>
  <c r="X149" i="14"/>
  <c r="W22" i="14"/>
  <c r="X20" i="14"/>
  <c r="X18" i="14"/>
  <c r="U69" i="14"/>
  <c r="X69" i="14"/>
  <c r="Z69" i="14"/>
  <c r="X57" i="14"/>
  <c r="AA57" i="14"/>
  <c r="X46" i="14"/>
  <c r="V38" i="14"/>
  <c r="Y38" i="14"/>
  <c r="AA38" i="14"/>
  <c r="Z80" i="14"/>
  <c r="Y78" i="14"/>
  <c r="W78" i="14"/>
  <c r="AD78" i="14" s="1"/>
  <c r="AA78" i="14"/>
  <c r="AA147" i="14"/>
  <c r="V147" i="14"/>
  <c r="X147" i="14"/>
  <c r="AB147" i="14"/>
  <c r="Y127" i="14"/>
  <c r="U127" i="14"/>
  <c r="W127" i="14"/>
  <c r="AA127" i="14"/>
  <c r="V160" i="14"/>
  <c r="X160" i="14"/>
  <c r="AA160" i="14"/>
  <c r="W46" i="14"/>
  <c r="U40" i="14"/>
  <c r="W40" i="14"/>
  <c r="Z40" i="14"/>
  <c r="AB40" i="14"/>
  <c r="V108" i="14"/>
  <c r="X108" i="14"/>
  <c r="U95" i="14"/>
  <c r="X95" i="14"/>
  <c r="Z95" i="14"/>
  <c r="W132" i="14"/>
  <c r="V132" i="14"/>
  <c r="Z132" i="14"/>
  <c r="AB132" i="14"/>
  <c r="AC132" i="14" s="1"/>
  <c r="U22" i="14"/>
  <c r="U10" i="14"/>
  <c r="X10" i="14"/>
  <c r="Z10" i="14"/>
  <c r="X65" i="14"/>
  <c r="AA65" i="14"/>
  <c r="W90" i="14"/>
  <c r="V90" i="14"/>
  <c r="Y90" i="14"/>
  <c r="Y119" i="14"/>
  <c r="AB119" i="14"/>
  <c r="W119" i="14"/>
  <c r="AA119" i="14"/>
  <c r="AA114" i="14"/>
  <c r="U114" i="14"/>
  <c r="V114" i="14"/>
  <c r="Y114" i="14"/>
  <c r="AB114" i="14"/>
  <c r="V152" i="14"/>
  <c r="Z152" i="14"/>
  <c r="AB20" i="14"/>
  <c r="S20" i="14" s="1"/>
  <c r="V20" i="14"/>
  <c r="U18" i="14"/>
  <c r="Z18" i="14"/>
  <c r="V46" i="14"/>
  <c r="Y46" i="14"/>
  <c r="AA46" i="14"/>
  <c r="AA80" i="14"/>
  <c r="U80" i="14"/>
  <c r="V80" i="14"/>
  <c r="Y80" i="14"/>
  <c r="AD80" i="14" s="1"/>
  <c r="AB80" i="14"/>
  <c r="AB23" i="14"/>
  <c r="X73" i="14"/>
  <c r="AA73" i="14"/>
  <c r="AA58" i="14"/>
  <c r="Y50" i="14"/>
  <c r="U48" i="14"/>
  <c r="W48" i="14"/>
  <c r="Z48" i="14"/>
  <c r="AB48" i="14"/>
  <c r="V42" i="14"/>
  <c r="X42" i="14"/>
  <c r="Y111" i="14"/>
  <c r="U103" i="14"/>
  <c r="X103" i="14"/>
  <c r="Z103" i="14"/>
  <c r="AB84" i="14"/>
  <c r="AC84" i="14" s="1"/>
  <c r="U129" i="14"/>
  <c r="V129" i="14"/>
  <c r="Y129" i="14"/>
  <c r="AD129" i="14" s="1"/>
  <c r="AA129" i="14"/>
  <c r="X126" i="14"/>
  <c r="Y162" i="14"/>
  <c r="W162" i="14"/>
  <c r="AE162" i="14" s="1"/>
  <c r="AA162" i="14"/>
  <c r="W36" i="14"/>
  <c r="X34" i="14"/>
  <c r="AA23" i="14"/>
  <c r="AA21" i="14"/>
  <c r="AB19" i="14"/>
  <c r="Z70" i="14"/>
  <c r="AB66" i="14"/>
  <c r="AC66" i="14" s="1"/>
  <c r="W62" i="14"/>
  <c r="Z58" i="14"/>
  <c r="V54" i="14"/>
  <c r="Y54" i="14"/>
  <c r="AA54" i="14"/>
  <c r="W50" i="14"/>
  <c r="AD50" i="14" s="1"/>
  <c r="AB45" i="14"/>
  <c r="AB41" i="14"/>
  <c r="W111" i="14"/>
  <c r="X99" i="14"/>
  <c r="AA99" i="14"/>
  <c r="AB96" i="14"/>
  <c r="AC96" i="14" s="1"/>
  <c r="U87" i="14"/>
  <c r="Y87" i="14"/>
  <c r="AB87" i="14"/>
  <c r="Z84" i="14"/>
  <c r="AB79" i="14"/>
  <c r="Y144" i="14"/>
  <c r="U144" i="14"/>
  <c r="W144" i="14"/>
  <c r="AA139" i="14"/>
  <c r="Y139" i="14"/>
  <c r="U134" i="14"/>
  <c r="X134" i="14"/>
  <c r="Z134" i="14"/>
  <c r="AB128" i="14"/>
  <c r="AC128" i="14" s="1"/>
  <c r="W126" i="14"/>
  <c r="AD126" i="14" s="1"/>
  <c r="AB123" i="14"/>
  <c r="U121" i="14"/>
  <c r="W121" i="14"/>
  <c r="AD121" i="14" s="1"/>
  <c r="Z121" i="14"/>
  <c r="AB121" i="14"/>
  <c r="AB164" i="14"/>
  <c r="W34" i="14"/>
  <c r="AD34" i="14" s="1"/>
  <c r="W29" i="14"/>
  <c r="AB29" i="14"/>
  <c r="V27" i="14"/>
  <c r="AA27" i="14"/>
  <c r="Z23" i="14"/>
  <c r="Z21" i="14"/>
  <c r="Z19" i="14"/>
  <c r="X14" i="14"/>
  <c r="AA14" i="14"/>
  <c r="AB11" i="14"/>
  <c r="AA72" i="14"/>
  <c r="X70" i="14"/>
  <c r="AA66" i="14"/>
  <c r="Y58" i="14"/>
  <c r="U56" i="14"/>
  <c r="W56" i="14"/>
  <c r="AD56" i="14" s="1"/>
  <c r="Z56" i="14"/>
  <c r="AB56" i="14"/>
  <c r="AA45" i="14"/>
  <c r="Z41" i="14"/>
  <c r="Z96" i="14"/>
  <c r="U92" i="14"/>
  <c r="W92" i="14"/>
  <c r="Y84" i="14"/>
  <c r="AA79" i="14"/>
  <c r="Y77" i="14"/>
  <c r="U77" i="14"/>
  <c r="X77" i="14"/>
  <c r="AA77" i="14"/>
  <c r="AA146" i="14"/>
  <c r="U146" i="14"/>
  <c r="V146" i="14"/>
  <c r="AB133" i="14"/>
  <c r="AA128" i="14"/>
  <c r="Y123" i="14"/>
  <c r="Y164" i="14"/>
  <c r="AB156" i="14"/>
  <c r="Y154" i="14"/>
  <c r="Z154" i="14"/>
  <c r="AB36" i="14"/>
  <c r="AC36" i="14" s="1"/>
  <c r="V36" i="14"/>
  <c r="V34" i="14"/>
  <c r="Y23" i="14"/>
  <c r="Y21" i="14"/>
  <c r="Y19" i="14"/>
  <c r="AD19" i="14" s="1"/>
  <c r="Z11" i="14"/>
  <c r="Y72" i="14"/>
  <c r="W70" i="14"/>
  <c r="Z66" i="14"/>
  <c r="V62" i="14"/>
  <c r="Y62" i="14"/>
  <c r="AA62" i="14"/>
  <c r="W58" i="14"/>
  <c r="AB53" i="14"/>
  <c r="V50" i="14"/>
  <c r="X50" i="14"/>
  <c r="Y45" i="14"/>
  <c r="Y41" i="14"/>
  <c r="U111" i="14"/>
  <c r="X111" i="14"/>
  <c r="Z111" i="14"/>
  <c r="AA98" i="14"/>
  <c r="X96" i="14"/>
  <c r="AB91" i="14"/>
  <c r="Z79" i="14"/>
  <c r="AA143" i="14"/>
  <c r="AA133" i="14"/>
  <c r="X128" i="14"/>
  <c r="AA126" i="14"/>
  <c r="U126" i="14"/>
  <c r="X164" i="14"/>
  <c r="Z156" i="14"/>
  <c r="U34" i="14"/>
  <c r="W23" i="14"/>
  <c r="X21" i="14"/>
  <c r="X19" i="14"/>
  <c r="AA13" i="14"/>
  <c r="X11" i="14"/>
  <c r="X72" i="14"/>
  <c r="Y66" i="14"/>
  <c r="U64" i="14"/>
  <c r="W64" i="14"/>
  <c r="AD64" i="14" s="1"/>
  <c r="Z64" i="14"/>
  <c r="AB64" i="14"/>
  <c r="AA53" i="14"/>
  <c r="W45" i="14"/>
  <c r="W41" i="14"/>
  <c r="X107" i="14"/>
  <c r="AA107" i="14"/>
  <c r="Y98" i="14"/>
  <c r="W96" i="14"/>
  <c r="Z91" i="14"/>
  <c r="AA89" i="14"/>
  <c r="W89" i="14"/>
  <c r="AD89" i="14" s="1"/>
  <c r="Z89" i="14"/>
  <c r="X79" i="14"/>
  <c r="X143" i="14"/>
  <c r="W141" i="14"/>
  <c r="AD141" i="14" s="1"/>
  <c r="X141" i="14"/>
  <c r="AA141" i="14"/>
  <c r="Y136" i="14"/>
  <c r="AD136" i="14" s="1"/>
  <c r="V136" i="14"/>
  <c r="X136" i="14"/>
  <c r="AB136" i="14"/>
  <c r="Z133" i="14"/>
  <c r="W128" i="14"/>
  <c r="AE128" i="14" s="1"/>
  <c r="AA125" i="14"/>
  <c r="U113" i="14"/>
  <c r="X113" i="14"/>
  <c r="Z113" i="14"/>
  <c r="AA158" i="14"/>
  <c r="X156" i="14"/>
  <c r="V23" i="14"/>
  <c r="Y13" i="14"/>
  <c r="V70" i="14"/>
  <c r="Y70" i="14"/>
  <c r="AA70" i="14"/>
  <c r="W66" i="14"/>
  <c r="V58" i="14"/>
  <c r="X58" i="14"/>
  <c r="V84" i="14"/>
  <c r="X84" i="14"/>
  <c r="AA84" i="14"/>
  <c r="Y133" i="14"/>
  <c r="V128" i="14"/>
  <c r="AA123" i="14"/>
  <c r="U123" i="14"/>
  <c r="X123" i="14"/>
  <c r="Z123" i="14"/>
  <c r="AA164" i="14"/>
  <c r="U164" i="14"/>
  <c r="W164" i="14"/>
  <c r="AD164" i="14" s="1"/>
  <c r="Z164" i="14"/>
  <c r="Y158" i="14"/>
  <c r="X13" i="14"/>
  <c r="U72" i="14"/>
  <c r="W72" i="14"/>
  <c r="Z72" i="14"/>
  <c r="AB72" i="14"/>
  <c r="U45" i="14"/>
  <c r="X45" i="14"/>
  <c r="Z45" i="14"/>
  <c r="V96" i="14"/>
  <c r="Y96" i="14"/>
  <c r="AA96" i="14"/>
  <c r="U79" i="14"/>
  <c r="W79" i="14"/>
  <c r="Y79" i="14"/>
  <c r="W21" i="14"/>
  <c r="AB21" i="14"/>
  <c r="V19" i="14"/>
  <c r="AA19" i="14"/>
  <c r="V11" i="14"/>
  <c r="Y11" i="14"/>
  <c r="AD11" i="14" s="1"/>
  <c r="AA11" i="14"/>
  <c r="V66" i="14"/>
  <c r="X66" i="14"/>
  <c r="X41" i="14"/>
  <c r="AA41" i="14"/>
  <c r="AB108" i="14"/>
  <c r="S108" i="14" s="1"/>
  <c r="U98" i="14"/>
  <c r="W98" i="14"/>
  <c r="Z98" i="14"/>
  <c r="AB98" i="14"/>
  <c r="W91" i="14"/>
  <c r="U91" i="14"/>
  <c r="Y91" i="14"/>
  <c r="AA91" i="14"/>
  <c r="Y143" i="14"/>
  <c r="AD143" i="14" s="1"/>
  <c r="V143" i="14"/>
  <c r="Z143" i="14"/>
  <c r="AB143" i="14"/>
  <c r="W133" i="14"/>
  <c r="AD133" i="14" s="1"/>
  <c r="U133" i="14"/>
  <c r="X133" i="14"/>
  <c r="Y128" i="14"/>
  <c r="Z128" i="14"/>
  <c r="AA156" i="14"/>
  <c r="U156" i="14"/>
  <c r="Y156" i="14"/>
  <c r="AD156" i="14" s="1"/>
  <c r="U13" i="14"/>
  <c r="W13" i="14"/>
  <c r="Z13" i="14"/>
  <c r="AB13" i="14"/>
  <c r="AB65" i="14"/>
  <c r="U53" i="14"/>
  <c r="X53" i="14"/>
  <c r="Z53" i="14"/>
  <c r="AA108" i="14"/>
  <c r="AB95" i="14"/>
  <c r="W125" i="14"/>
  <c r="V125" i="14"/>
  <c r="Y125" i="14"/>
  <c r="AB125" i="14"/>
  <c r="W158" i="14"/>
  <c r="Z158" i="14"/>
  <c r="X158" i="14"/>
  <c r="AB158" i="14"/>
  <c r="AC158" i="14" s="1"/>
  <c r="V37" i="14"/>
  <c r="X35" i="14"/>
  <c r="U30" i="14"/>
  <c r="AA22" i="14"/>
  <c r="AA20" i="14"/>
  <c r="AB18" i="14"/>
  <c r="AB10" i="14"/>
  <c r="V74" i="14"/>
  <c r="X74" i="14"/>
  <c r="Y69" i="14"/>
  <c r="Z65" i="14"/>
  <c r="W57" i="14"/>
  <c r="AD57" i="14" s="1"/>
  <c r="AA40" i="14"/>
  <c r="X38" i="14"/>
  <c r="Z108" i="14"/>
  <c r="V104" i="14"/>
  <c r="Y104" i="14"/>
  <c r="AA104" i="14"/>
  <c r="AA95" i="14"/>
  <c r="AB90" i="14"/>
  <c r="X78" i="14"/>
  <c r="Y76" i="14"/>
  <c r="AD76" i="14" s="1"/>
  <c r="AB76" i="14"/>
  <c r="Y147" i="14"/>
  <c r="AA132" i="14"/>
  <c r="Z127" i="14"/>
  <c r="Y160" i="14"/>
  <c r="AA152" i="14"/>
  <c r="W35" i="14"/>
  <c r="AD35" i="14" s="1"/>
  <c r="AB28" i="14"/>
  <c r="AC28" i="14" s="1"/>
  <c r="V28" i="14"/>
  <c r="U26" i="14"/>
  <c r="Z26" i="14"/>
  <c r="Z22" i="14"/>
  <c r="Z20" i="14"/>
  <c r="AA18" i="14"/>
  <c r="AA10" i="14"/>
  <c r="AB73" i="14"/>
  <c r="W69" i="14"/>
  <c r="Y65" i="14"/>
  <c r="U61" i="14"/>
  <c r="X61" i="14"/>
  <c r="Z61" i="14"/>
  <c r="V57" i="14"/>
  <c r="X49" i="14"/>
  <c r="AA49" i="14"/>
  <c r="AB46" i="14"/>
  <c r="AC46" i="14" s="1"/>
  <c r="AB42" i="14"/>
  <c r="Y40" i="14"/>
  <c r="W38" i="14"/>
  <c r="Y108" i="14"/>
  <c r="U106" i="14"/>
  <c r="W106" i="14"/>
  <c r="AD106" i="14" s="1"/>
  <c r="Z106" i="14"/>
  <c r="AB106" i="14"/>
  <c r="V100" i="14"/>
  <c r="X100" i="14"/>
  <c r="Y95" i="14"/>
  <c r="AA90" i="14"/>
  <c r="AA81" i="14"/>
  <c r="U81" i="14"/>
  <c r="W81" i="14"/>
  <c r="V78" i="14"/>
  <c r="W147" i="14"/>
  <c r="W140" i="14"/>
  <c r="U140" i="14"/>
  <c r="Y140" i="14"/>
  <c r="AA140" i="14"/>
  <c r="Y132" i="14"/>
  <c r="AA130" i="14"/>
  <c r="U130" i="14"/>
  <c r="X130" i="14"/>
  <c r="AB130" i="14"/>
  <c r="X127" i="14"/>
  <c r="Z119" i="14"/>
  <c r="W117" i="14"/>
  <c r="AD117" i="14" s="1"/>
  <c r="X117" i="14"/>
  <c r="AA117" i="14"/>
  <c r="U163" i="14"/>
  <c r="X163" i="14"/>
  <c r="V163" i="14"/>
  <c r="W163" i="14"/>
  <c r="AD163" i="14" s="1"/>
  <c r="Z163" i="14"/>
  <c r="W160" i="14"/>
  <c r="Y152" i="14"/>
  <c r="AD152" i="14" s="1"/>
  <c r="W150" i="14"/>
  <c r="Z150" i="14"/>
  <c r="AA150" i="14"/>
  <c r="U35" i="14"/>
  <c r="AB31" i="14"/>
  <c r="Y22" i="14"/>
  <c r="Y20" i="14"/>
  <c r="Y18" i="14"/>
  <c r="V15" i="14"/>
  <c r="X15" i="14"/>
  <c r="Y10" i="14"/>
  <c r="AD10" i="14" s="1"/>
  <c r="Z73" i="14"/>
  <c r="V69" i="14"/>
  <c r="W65" i="14"/>
  <c r="U57" i="14"/>
  <c r="Z46" i="14"/>
  <c r="AA42" i="14"/>
  <c r="X40" i="14"/>
  <c r="U38" i="14"/>
  <c r="W108" i="14"/>
  <c r="AB103" i="14"/>
  <c r="AB99" i="14"/>
  <c r="W95" i="14"/>
  <c r="Y93" i="14"/>
  <c r="V93" i="14"/>
  <c r="X93" i="14"/>
  <c r="AB93" i="14"/>
  <c r="AC93" i="14" s="1"/>
  <c r="Z90" i="14"/>
  <c r="W83" i="14"/>
  <c r="AB83" i="14"/>
  <c r="U83" i="14"/>
  <c r="U78" i="14"/>
  <c r="U147" i="14"/>
  <c r="AB139" i="14"/>
  <c r="X132" i="14"/>
  <c r="V127" i="14"/>
  <c r="AA122" i="14"/>
  <c r="U122" i="14"/>
  <c r="V122" i="14"/>
  <c r="X122" i="14"/>
  <c r="X119" i="14"/>
  <c r="Z114" i="14"/>
  <c r="AB162" i="14"/>
  <c r="U160" i="14"/>
  <c r="U155" i="14"/>
  <c r="X155" i="14"/>
  <c r="V155" i="14"/>
  <c r="Y155" i="14"/>
  <c r="Z155" i="14"/>
  <c r="AB155" i="14"/>
  <c r="X152" i="14"/>
  <c r="V12" i="14"/>
  <c r="V71" i="14"/>
  <c r="V63" i="14"/>
  <c r="V55" i="14"/>
  <c r="V47" i="14"/>
  <c r="V39" i="14"/>
  <c r="V105" i="14"/>
  <c r="V97" i="14"/>
  <c r="Z88" i="14"/>
  <c r="AB86" i="14"/>
  <c r="AB75" i="14"/>
  <c r="Y142" i="14"/>
  <c r="AD142" i="14" s="1"/>
  <c r="V135" i="14"/>
  <c r="Y131" i="14"/>
  <c r="V124" i="14"/>
  <c r="Z120" i="14"/>
  <c r="Z118" i="14"/>
  <c r="AA116" i="14"/>
  <c r="AB112" i="14"/>
  <c r="Z161" i="14"/>
  <c r="Z159" i="14"/>
  <c r="AB151" i="14"/>
  <c r="Z86" i="14"/>
  <c r="Z75" i="14"/>
  <c r="Z138" i="14"/>
  <c r="W131" i="14"/>
  <c r="W120" i="14"/>
  <c r="AD120" i="14" s="1"/>
  <c r="X118" i="14"/>
  <c r="Z112" i="14"/>
  <c r="X159" i="14"/>
  <c r="Z153" i="14"/>
  <c r="Z151" i="14"/>
  <c r="AA88" i="14"/>
  <c r="U88" i="14"/>
  <c r="V86" i="14"/>
  <c r="V75" i="14"/>
  <c r="W116" i="14"/>
  <c r="AD116" i="14" s="1"/>
  <c r="Z116" i="14"/>
  <c r="V112" i="14"/>
  <c r="Y161" i="14"/>
  <c r="AD161" i="14" s="1"/>
  <c r="AB161" i="14"/>
  <c r="V151" i="14"/>
  <c r="AA138" i="14"/>
  <c r="U138" i="14"/>
  <c r="Y153" i="14"/>
  <c r="AB153" i="14"/>
  <c r="AA85" i="14"/>
  <c r="AA148" i="14"/>
  <c r="AA137" i="14"/>
  <c r="AA162" i="13"/>
  <c r="AA161" i="13"/>
  <c r="AA160" i="13"/>
  <c r="AA159" i="13"/>
  <c r="AA158" i="13"/>
  <c r="AA157" i="13"/>
  <c r="AA156" i="13"/>
  <c r="AA155" i="13"/>
  <c r="AA154" i="13"/>
  <c r="AA153" i="13"/>
  <c r="AA152" i="13"/>
  <c r="AA151" i="13"/>
  <c r="AA150" i="13"/>
  <c r="AA149" i="13"/>
  <c r="AA148" i="13"/>
  <c r="AA147" i="13"/>
  <c r="AA146" i="13"/>
  <c r="AA145" i="13"/>
  <c r="AA144" i="13"/>
  <c r="AA143" i="13"/>
  <c r="AA142" i="13"/>
  <c r="AA141" i="13"/>
  <c r="AA140" i="13"/>
  <c r="AA139" i="13"/>
  <c r="AA138" i="13"/>
  <c r="AA137" i="13"/>
  <c r="AA136" i="13"/>
  <c r="AA135" i="13"/>
  <c r="AA134" i="13"/>
  <c r="AA133" i="13"/>
  <c r="AA132" i="13"/>
  <c r="AA131" i="13"/>
  <c r="AA130" i="13"/>
  <c r="AA129" i="13"/>
  <c r="AA128" i="13"/>
  <c r="AA127" i="13"/>
  <c r="AA126" i="13"/>
  <c r="AA125" i="13"/>
  <c r="AA124" i="13"/>
  <c r="AA123" i="13"/>
  <c r="AA122" i="13"/>
  <c r="AA121" i="13"/>
  <c r="AA120" i="13"/>
  <c r="AA119" i="13"/>
  <c r="AA118" i="13"/>
  <c r="AA117" i="13"/>
  <c r="AA116" i="13"/>
  <c r="AA115" i="13"/>
  <c r="AA114" i="13"/>
  <c r="AA113" i="13"/>
  <c r="AA112" i="13"/>
  <c r="AA111" i="13"/>
  <c r="AA110" i="13"/>
  <c r="AA109" i="13"/>
  <c r="AA108" i="13"/>
  <c r="AA107" i="13"/>
  <c r="AA106" i="13"/>
  <c r="AA105" i="13"/>
  <c r="AA104" i="13"/>
  <c r="AA103" i="13"/>
  <c r="AA102" i="13"/>
  <c r="AA101" i="13"/>
  <c r="AA100" i="13"/>
  <c r="AA99" i="13"/>
  <c r="AA98" i="13"/>
  <c r="AA97" i="13"/>
  <c r="AA96" i="13"/>
  <c r="AA95" i="13"/>
  <c r="AA94" i="13"/>
  <c r="AA93" i="13"/>
  <c r="AA92" i="13"/>
  <c r="AA91" i="13"/>
  <c r="AA90" i="13"/>
  <c r="AA89" i="13"/>
  <c r="AA88" i="13"/>
  <c r="AA87" i="13"/>
  <c r="AA86" i="13"/>
  <c r="AA85" i="13"/>
  <c r="AA84" i="13"/>
  <c r="AA83" i="13"/>
  <c r="AA82" i="13"/>
  <c r="AA81" i="13"/>
  <c r="AA80" i="13"/>
  <c r="AA79" i="13"/>
  <c r="AA78" i="13"/>
  <c r="AA77" i="13"/>
  <c r="AA76" i="13"/>
  <c r="AA75" i="13"/>
  <c r="AA74" i="13"/>
  <c r="AA73" i="13"/>
  <c r="AA72" i="13"/>
  <c r="AA71" i="13"/>
  <c r="AA70" i="13"/>
  <c r="AA69" i="13"/>
  <c r="AA68" i="13"/>
  <c r="AA67" i="13"/>
  <c r="AA66" i="13"/>
  <c r="AA65" i="13"/>
  <c r="AA64" i="13"/>
  <c r="AA63" i="13"/>
  <c r="AA62" i="13"/>
  <c r="AA61" i="13"/>
  <c r="AA60" i="13"/>
  <c r="AA59" i="13"/>
  <c r="AA58" i="13"/>
  <c r="AA57" i="13"/>
  <c r="AA56" i="13"/>
  <c r="AA55" i="13"/>
  <c r="AA54" i="13"/>
  <c r="AA53" i="13"/>
  <c r="AA52" i="13"/>
  <c r="AA51" i="13"/>
  <c r="AA50" i="13"/>
  <c r="AA49" i="13"/>
  <c r="AA48" i="13"/>
  <c r="AA47" i="13"/>
  <c r="AA46" i="13"/>
  <c r="AA45" i="13"/>
  <c r="AA44" i="13"/>
  <c r="AA43" i="13"/>
  <c r="AA42" i="13"/>
  <c r="AA41" i="13"/>
  <c r="AA40" i="13"/>
  <c r="AA39" i="13"/>
  <c r="AA38" i="13"/>
  <c r="AA37" i="13"/>
  <c r="AA36" i="13"/>
  <c r="AA35" i="13"/>
  <c r="AA34" i="13"/>
  <c r="AA33" i="13"/>
  <c r="AA32" i="13"/>
  <c r="AA31" i="13"/>
  <c r="AA30" i="13"/>
  <c r="AA29" i="13"/>
  <c r="AA28" i="13"/>
  <c r="AA27" i="13"/>
  <c r="AA26" i="13"/>
  <c r="AA25" i="13"/>
  <c r="AA24" i="13"/>
  <c r="AA23" i="13"/>
  <c r="AA22" i="13"/>
  <c r="AA21" i="13"/>
  <c r="AA20" i="13"/>
  <c r="AA19" i="13"/>
  <c r="AA18" i="13"/>
  <c r="AA17" i="13"/>
  <c r="AA16" i="13"/>
  <c r="AA15" i="13"/>
  <c r="AA14" i="13"/>
  <c r="AA13" i="13"/>
  <c r="AA12" i="13"/>
  <c r="AA11" i="13"/>
  <c r="AA10" i="13"/>
  <c r="AA9" i="13"/>
  <c r="AA8" i="13"/>
  <c r="AA7" i="13"/>
  <c r="Z162" i="13"/>
  <c r="Z161" i="13"/>
  <c r="Z160" i="13"/>
  <c r="Z159" i="13"/>
  <c r="Z158" i="13"/>
  <c r="Z157" i="13"/>
  <c r="Z156" i="13"/>
  <c r="Z155" i="13"/>
  <c r="Z154" i="13"/>
  <c r="Z153" i="13"/>
  <c r="Z152" i="13"/>
  <c r="Z151" i="13"/>
  <c r="Z150" i="13"/>
  <c r="Z149" i="13"/>
  <c r="Z148" i="13"/>
  <c r="Z147" i="13"/>
  <c r="Z146" i="13"/>
  <c r="Z145" i="13"/>
  <c r="Z144" i="13"/>
  <c r="Z143" i="13"/>
  <c r="Z142" i="13"/>
  <c r="Z141" i="13"/>
  <c r="Z140" i="13"/>
  <c r="Z139" i="13"/>
  <c r="Z138" i="13"/>
  <c r="Z137" i="13"/>
  <c r="Z136" i="13"/>
  <c r="Z135" i="13"/>
  <c r="Z134" i="13"/>
  <c r="Z133" i="13"/>
  <c r="Z132" i="13"/>
  <c r="Z131" i="13"/>
  <c r="Z130" i="13"/>
  <c r="Z129" i="13"/>
  <c r="Z128" i="13"/>
  <c r="Z127" i="13"/>
  <c r="Z126" i="13"/>
  <c r="Z125" i="13"/>
  <c r="Z124" i="13"/>
  <c r="Z123" i="13"/>
  <c r="Z122" i="13"/>
  <c r="Z121" i="13"/>
  <c r="Z120" i="13"/>
  <c r="Z119" i="13"/>
  <c r="Z118" i="13"/>
  <c r="Z117" i="13"/>
  <c r="Z116" i="13"/>
  <c r="Z115" i="13"/>
  <c r="Z114" i="13"/>
  <c r="Z113" i="13"/>
  <c r="Z112" i="13"/>
  <c r="Z111" i="13"/>
  <c r="Z110" i="13"/>
  <c r="Z109" i="13"/>
  <c r="Z108" i="13"/>
  <c r="Z107" i="13"/>
  <c r="Z106" i="13"/>
  <c r="Z105" i="13"/>
  <c r="Z104" i="13"/>
  <c r="Z103" i="13"/>
  <c r="Z102" i="13"/>
  <c r="Z101" i="13"/>
  <c r="Z100" i="13"/>
  <c r="Z99" i="13"/>
  <c r="Z98" i="13"/>
  <c r="Z97" i="13"/>
  <c r="Z96" i="13"/>
  <c r="Z95" i="13"/>
  <c r="Z94" i="13"/>
  <c r="Z93" i="13"/>
  <c r="Z92" i="13"/>
  <c r="Z91" i="13"/>
  <c r="Z90" i="13"/>
  <c r="Z89" i="13"/>
  <c r="Z88" i="13"/>
  <c r="Z87" i="13"/>
  <c r="Z86" i="13"/>
  <c r="Z85" i="13"/>
  <c r="Z84" i="13"/>
  <c r="Z83" i="13"/>
  <c r="Z82" i="13"/>
  <c r="Z81" i="13"/>
  <c r="Z80" i="13"/>
  <c r="Z79" i="13"/>
  <c r="Z78" i="13"/>
  <c r="Z77" i="13"/>
  <c r="Z76" i="13"/>
  <c r="Z75" i="13"/>
  <c r="Z74" i="13"/>
  <c r="Z73" i="13"/>
  <c r="Z72" i="13"/>
  <c r="Z71" i="13"/>
  <c r="Z70" i="13"/>
  <c r="Z69" i="13"/>
  <c r="Z68" i="13"/>
  <c r="Z67" i="13"/>
  <c r="Z66" i="13"/>
  <c r="Z65" i="13"/>
  <c r="Z64" i="13"/>
  <c r="Z63" i="13"/>
  <c r="Z62" i="13"/>
  <c r="Z61" i="13"/>
  <c r="Z60" i="13"/>
  <c r="Z59" i="13"/>
  <c r="Z58" i="13"/>
  <c r="Z57" i="13"/>
  <c r="Z56" i="13"/>
  <c r="Z55" i="13"/>
  <c r="Z54" i="13"/>
  <c r="Z53" i="13"/>
  <c r="Z52" i="13"/>
  <c r="Z51" i="13"/>
  <c r="Z50" i="13"/>
  <c r="Z49" i="13"/>
  <c r="Z48" i="13"/>
  <c r="Z47" i="13"/>
  <c r="Z46" i="13"/>
  <c r="Z45" i="13"/>
  <c r="Z44" i="13"/>
  <c r="Z43" i="13"/>
  <c r="Z42" i="13"/>
  <c r="Z41" i="13"/>
  <c r="Z40" i="13"/>
  <c r="Z39" i="13"/>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5" i="13"/>
  <c r="Y162" i="13"/>
  <c r="Y161" i="13"/>
  <c r="Y160" i="13"/>
  <c r="Y159" i="13"/>
  <c r="Y158" i="13"/>
  <c r="Y157" i="13"/>
  <c r="Y156" i="13"/>
  <c r="Y155" i="13"/>
  <c r="Y154" i="13"/>
  <c r="Y153" i="13"/>
  <c r="Y152" i="13"/>
  <c r="Y151" i="13"/>
  <c r="Y150" i="13"/>
  <c r="Y149" i="13"/>
  <c r="Y148" i="13"/>
  <c r="Y147" i="13"/>
  <c r="Y146" i="13"/>
  <c r="Y145" i="13"/>
  <c r="Y144" i="13"/>
  <c r="Y143" i="13"/>
  <c r="Y142" i="13"/>
  <c r="Y141" i="13"/>
  <c r="Y140" i="13"/>
  <c r="Y139" i="13"/>
  <c r="Y138" i="13"/>
  <c r="Y137" i="13"/>
  <c r="Y136" i="13"/>
  <c r="Y135" i="13"/>
  <c r="Y134" i="13"/>
  <c r="Y133" i="13"/>
  <c r="Y132" i="13"/>
  <c r="Y131" i="13"/>
  <c r="Y130" i="13"/>
  <c r="Y129" i="13"/>
  <c r="Y128" i="13"/>
  <c r="Y127" i="13"/>
  <c r="Y126" i="13"/>
  <c r="Y125" i="13"/>
  <c r="Y124" i="13"/>
  <c r="Y123" i="13"/>
  <c r="Y122" i="13"/>
  <c r="Y121" i="13"/>
  <c r="Y120" i="13"/>
  <c r="Y119" i="13"/>
  <c r="Y118" i="13"/>
  <c r="Y117" i="13"/>
  <c r="Y116" i="13"/>
  <c r="Y115" i="13"/>
  <c r="Y114" i="13"/>
  <c r="Y113" i="13"/>
  <c r="Y112" i="13"/>
  <c r="Y111" i="13"/>
  <c r="Y110" i="13"/>
  <c r="Y109" i="13"/>
  <c r="Y108" i="13"/>
  <c r="Y107" i="13"/>
  <c r="Y106" i="13"/>
  <c r="Y105" i="13"/>
  <c r="Y104" i="13"/>
  <c r="Y103" i="13"/>
  <c r="Y102" i="13"/>
  <c r="Y101" i="13"/>
  <c r="Y100" i="13"/>
  <c r="Y99" i="13"/>
  <c r="Y98" i="13"/>
  <c r="Y97" i="13"/>
  <c r="Y96" i="13"/>
  <c r="Y95" i="13"/>
  <c r="Y94" i="13"/>
  <c r="Y93" i="13"/>
  <c r="Y92" i="13"/>
  <c r="Y91" i="13"/>
  <c r="Y90" i="13"/>
  <c r="Y89" i="13"/>
  <c r="Y88" i="13"/>
  <c r="Y87" i="13"/>
  <c r="Y86" i="13"/>
  <c r="Y85" i="13"/>
  <c r="Y84" i="13"/>
  <c r="Y83" i="13"/>
  <c r="Y82" i="13"/>
  <c r="Y81" i="13"/>
  <c r="Y80" i="13"/>
  <c r="Y79" i="13"/>
  <c r="Y78" i="13"/>
  <c r="Y77" i="13"/>
  <c r="Y76" i="13"/>
  <c r="Y75" i="13"/>
  <c r="Y74" i="13"/>
  <c r="Y73" i="13"/>
  <c r="Y72" i="13"/>
  <c r="Y71" i="13"/>
  <c r="Y70" i="13"/>
  <c r="Y69" i="13"/>
  <c r="Y68" i="13"/>
  <c r="Y67" i="13"/>
  <c r="Y66" i="13"/>
  <c r="Y65" i="13"/>
  <c r="Y64" i="13"/>
  <c r="Y63" i="13"/>
  <c r="Y62" i="13"/>
  <c r="Y61" i="13"/>
  <c r="Y60" i="13"/>
  <c r="Y59" i="13"/>
  <c r="Y58" i="13"/>
  <c r="Y57" i="13"/>
  <c r="Y56" i="13"/>
  <c r="Y55" i="13"/>
  <c r="Y54" i="13"/>
  <c r="Y53" i="13"/>
  <c r="Y52" i="13"/>
  <c r="Y51" i="13"/>
  <c r="Y50" i="13"/>
  <c r="Y49" i="13"/>
  <c r="Y48" i="13"/>
  <c r="Y47" i="13"/>
  <c r="Y46" i="13"/>
  <c r="Y45" i="13"/>
  <c r="Y44" i="13"/>
  <c r="Y43" i="13"/>
  <c r="Y42" i="13"/>
  <c r="Y41" i="13"/>
  <c r="Y40" i="13"/>
  <c r="Y39" i="13"/>
  <c r="Y38" i="13"/>
  <c r="Y37" i="13"/>
  <c r="Y36" i="13"/>
  <c r="Y35" i="13"/>
  <c r="Y34" i="13"/>
  <c r="Y33" i="13"/>
  <c r="Y32" i="13"/>
  <c r="Y31" i="13"/>
  <c r="Y30" i="13"/>
  <c r="Y29" i="13"/>
  <c r="Y28" i="13"/>
  <c r="Y27" i="13"/>
  <c r="Y26" i="13"/>
  <c r="Y25" i="13"/>
  <c r="Y24" i="13"/>
  <c r="Y23" i="13"/>
  <c r="Y22" i="13"/>
  <c r="Y21" i="13"/>
  <c r="Y20" i="13"/>
  <c r="Y19" i="13"/>
  <c r="Y18" i="13"/>
  <c r="Y17" i="13"/>
  <c r="Y16" i="13"/>
  <c r="Y15" i="13"/>
  <c r="Y14" i="13"/>
  <c r="Y13" i="13"/>
  <c r="Y12" i="13"/>
  <c r="Y11" i="13"/>
  <c r="Y10" i="13"/>
  <c r="Y9" i="13"/>
  <c r="Y8" i="13"/>
  <c r="Y7" i="13"/>
  <c r="X148" i="13"/>
  <c r="X147" i="13"/>
  <c r="X141" i="13"/>
  <c r="X132" i="13"/>
  <c r="X131" i="13"/>
  <c r="X125" i="13"/>
  <c r="X116" i="13"/>
  <c r="X115" i="13"/>
  <c r="X111" i="13"/>
  <c r="X109" i="13"/>
  <c r="X100" i="13"/>
  <c r="X99" i="13"/>
  <c r="X95" i="13"/>
  <c r="X93" i="13"/>
  <c r="X84" i="13"/>
  <c r="X83" i="13"/>
  <c r="X79" i="13"/>
  <c r="X77" i="13"/>
  <c r="X61" i="13"/>
  <c r="X45" i="13"/>
  <c r="X29" i="13"/>
  <c r="V161" i="13"/>
  <c r="W160" i="13"/>
  <c r="W158" i="13"/>
  <c r="V153" i="13"/>
  <c r="W152" i="13"/>
  <c r="W150" i="13"/>
  <c r="V145" i="13"/>
  <c r="W144" i="13"/>
  <c r="W141" i="13"/>
  <c r="W133" i="13"/>
  <c r="W125" i="13"/>
  <c r="W117" i="13"/>
  <c r="W109" i="13"/>
  <c r="W101" i="13"/>
  <c r="W93" i="13"/>
  <c r="W85" i="13"/>
  <c r="W77" i="13"/>
  <c r="W69" i="13"/>
  <c r="W61" i="13"/>
  <c r="W53" i="13"/>
  <c r="W45" i="13"/>
  <c r="W37" i="13"/>
  <c r="W29" i="13"/>
  <c r="W24" i="13"/>
  <c r="W21" i="13"/>
  <c r="W16" i="13"/>
  <c r="W13" i="13"/>
  <c r="W8" i="13"/>
  <c r="S7" i="13"/>
  <c r="R7" i="13"/>
  <c r="Q7" i="13"/>
  <c r="P7" i="13"/>
  <c r="O7" i="13"/>
  <c r="O143" i="13"/>
  <c r="V143" i="13" s="1"/>
  <c r="P143" i="13"/>
  <c r="W143" i="13" s="1"/>
  <c r="Q143" i="13"/>
  <c r="X144" i="13" s="1"/>
  <c r="R143" i="13"/>
  <c r="S143" i="13"/>
  <c r="T143" i="13"/>
  <c r="O144" i="13"/>
  <c r="V144" i="13" s="1"/>
  <c r="P144" i="13"/>
  <c r="Q144" i="13"/>
  <c r="X145" i="13" s="1"/>
  <c r="R144" i="13"/>
  <c r="S144" i="13"/>
  <c r="T144" i="13"/>
  <c r="O145" i="13"/>
  <c r="P145" i="13"/>
  <c r="W145" i="13" s="1"/>
  <c r="Q145" i="13"/>
  <c r="X146" i="13" s="1"/>
  <c r="R145" i="13"/>
  <c r="S145" i="13"/>
  <c r="T145" i="13"/>
  <c r="O146" i="13"/>
  <c r="V146" i="13" s="1"/>
  <c r="P146" i="13"/>
  <c r="W146" i="13" s="1"/>
  <c r="Q146" i="13"/>
  <c r="R146" i="13"/>
  <c r="S146" i="13"/>
  <c r="T146" i="13"/>
  <c r="O147" i="13"/>
  <c r="V147" i="13" s="1"/>
  <c r="P147" i="13"/>
  <c r="W147" i="13" s="1"/>
  <c r="Q147" i="13"/>
  <c r="R147" i="13"/>
  <c r="S147" i="13"/>
  <c r="T147" i="13"/>
  <c r="O148" i="13"/>
  <c r="V148" i="13" s="1"/>
  <c r="P148" i="13"/>
  <c r="W148" i="13" s="1"/>
  <c r="Q148" i="13"/>
  <c r="X149" i="13" s="1"/>
  <c r="R148" i="13"/>
  <c r="S148" i="13"/>
  <c r="T148" i="13"/>
  <c r="O149" i="13"/>
  <c r="V149" i="13" s="1"/>
  <c r="P149" i="13"/>
  <c r="Q149" i="13"/>
  <c r="X150" i="13" s="1"/>
  <c r="R149" i="13"/>
  <c r="S149" i="13"/>
  <c r="T149" i="13"/>
  <c r="O150" i="13"/>
  <c r="V150" i="13" s="1"/>
  <c r="P150" i="13"/>
  <c r="Q150" i="13"/>
  <c r="X151" i="13" s="1"/>
  <c r="R150" i="13"/>
  <c r="S150" i="13"/>
  <c r="T150" i="13"/>
  <c r="O151" i="13"/>
  <c r="V151" i="13" s="1"/>
  <c r="P151" i="13"/>
  <c r="W151" i="13" s="1"/>
  <c r="Q151" i="13"/>
  <c r="X152" i="13" s="1"/>
  <c r="R151" i="13"/>
  <c r="S151" i="13"/>
  <c r="T151" i="13"/>
  <c r="O152" i="13"/>
  <c r="V152" i="13" s="1"/>
  <c r="P152" i="13"/>
  <c r="Q152" i="13"/>
  <c r="X153" i="13" s="1"/>
  <c r="R152" i="13"/>
  <c r="S152" i="13"/>
  <c r="T152" i="13"/>
  <c r="O153" i="13"/>
  <c r="P153" i="13"/>
  <c r="W153" i="13" s="1"/>
  <c r="Q153" i="13"/>
  <c r="X154" i="13" s="1"/>
  <c r="R153" i="13"/>
  <c r="S153" i="13"/>
  <c r="T153" i="13"/>
  <c r="O154" i="13"/>
  <c r="V154" i="13" s="1"/>
  <c r="P154" i="13"/>
  <c r="W154" i="13" s="1"/>
  <c r="Q154" i="13"/>
  <c r="X155" i="13" s="1"/>
  <c r="R154" i="13"/>
  <c r="S154" i="13"/>
  <c r="T154" i="13"/>
  <c r="O155" i="13"/>
  <c r="V155" i="13" s="1"/>
  <c r="P155" i="13"/>
  <c r="W155" i="13" s="1"/>
  <c r="Q155" i="13"/>
  <c r="X156" i="13" s="1"/>
  <c r="R155" i="13"/>
  <c r="S155" i="13"/>
  <c r="T155" i="13"/>
  <c r="O156" i="13"/>
  <c r="V156" i="13" s="1"/>
  <c r="P156" i="13"/>
  <c r="W157" i="13" s="1"/>
  <c r="Q156" i="13"/>
  <c r="X157" i="13" s="1"/>
  <c r="R156" i="13"/>
  <c r="S156" i="13"/>
  <c r="T156" i="13"/>
  <c r="O157" i="13"/>
  <c r="V157" i="13" s="1"/>
  <c r="P157" i="13"/>
  <c r="Q157" i="13"/>
  <c r="X158" i="13" s="1"/>
  <c r="R157" i="13"/>
  <c r="S157" i="13"/>
  <c r="T157" i="13"/>
  <c r="O158" i="13"/>
  <c r="V158" i="13" s="1"/>
  <c r="P158" i="13"/>
  <c r="Q158" i="13"/>
  <c r="X159" i="13" s="1"/>
  <c r="R158" i="13"/>
  <c r="S158" i="13"/>
  <c r="T158" i="13"/>
  <c r="O159" i="13"/>
  <c r="V159" i="13" s="1"/>
  <c r="P159" i="13"/>
  <c r="W159" i="13" s="1"/>
  <c r="Q159" i="13"/>
  <c r="X160" i="13" s="1"/>
  <c r="R159" i="13"/>
  <c r="S159" i="13"/>
  <c r="T159" i="13"/>
  <c r="O160" i="13"/>
  <c r="V160" i="13" s="1"/>
  <c r="P160" i="13"/>
  <c r="Q160" i="13"/>
  <c r="X161" i="13" s="1"/>
  <c r="R160" i="13"/>
  <c r="S160" i="13"/>
  <c r="T160" i="13"/>
  <c r="O161" i="13"/>
  <c r="P161" i="13"/>
  <c r="W161" i="13" s="1"/>
  <c r="Q161" i="13"/>
  <c r="X162" i="13" s="1"/>
  <c r="R161" i="13"/>
  <c r="S161" i="13"/>
  <c r="T161" i="13"/>
  <c r="O162" i="13"/>
  <c r="V162" i="13" s="1"/>
  <c r="P162" i="13"/>
  <c r="W162" i="13" s="1"/>
  <c r="Q162" i="13"/>
  <c r="R162" i="13"/>
  <c r="S162" i="13"/>
  <c r="T162" i="13"/>
  <c r="O72" i="13"/>
  <c r="V72" i="13" s="1"/>
  <c r="P72" i="13"/>
  <c r="W72" i="13" s="1"/>
  <c r="Q72" i="13"/>
  <c r="X73" i="13" s="1"/>
  <c r="R72" i="13"/>
  <c r="S72" i="13"/>
  <c r="T72" i="13"/>
  <c r="O73" i="13"/>
  <c r="P73" i="13"/>
  <c r="W73" i="13" s="1"/>
  <c r="Q73" i="13"/>
  <c r="X74" i="13" s="1"/>
  <c r="R73" i="13"/>
  <c r="S73" i="13"/>
  <c r="T73" i="13"/>
  <c r="O74" i="13"/>
  <c r="V74" i="13" s="1"/>
  <c r="P74" i="13"/>
  <c r="W74" i="13" s="1"/>
  <c r="Q74" i="13"/>
  <c r="X75" i="13" s="1"/>
  <c r="R74" i="13"/>
  <c r="S74" i="13"/>
  <c r="T74" i="13"/>
  <c r="O75" i="13"/>
  <c r="V75" i="13" s="1"/>
  <c r="P75" i="13"/>
  <c r="W75" i="13" s="1"/>
  <c r="Q75" i="13"/>
  <c r="X76" i="13" s="1"/>
  <c r="R75" i="13"/>
  <c r="S75" i="13"/>
  <c r="T75" i="13"/>
  <c r="O76" i="13"/>
  <c r="V76" i="13" s="1"/>
  <c r="P76" i="13"/>
  <c r="W76" i="13" s="1"/>
  <c r="Q76" i="13"/>
  <c r="R76" i="13"/>
  <c r="S76" i="13"/>
  <c r="T76" i="13"/>
  <c r="O77" i="13"/>
  <c r="V77" i="13" s="1"/>
  <c r="P77" i="13"/>
  <c r="Q77" i="13"/>
  <c r="X78" i="13" s="1"/>
  <c r="R77" i="13"/>
  <c r="S77" i="13"/>
  <c r="T77" i="13"/>
  <c r="O78" i="13"/>
  <c r="V78" i="13" s="1"/>
  <c r="P78" i="13"/>
  <c r="W78" i="13" s="1"/>
  <c r="Q78" i="13"/>
  <c r="R78" i="13"/>
  <c r="S78" i="13"/>
  <c r="T78" i="13"/>
  <c r="O79" i="13"/>
  <c r="V79" i="13" s="1"/>
  <c r="P79" i="13"/>
  <c r="W79" i="13" s="1"/>
  <c r="Q79" i="13"/>
  <c r="X80" i="13" s="1"/>
  <c r="R79" i="13"/>
  <c r="S79" i="13"/>
  <c r="T79" i="13"/>
  <c r="O80" i="13"/>
  <c r="V80" i="13" s="1"/>
  <c r="P80" i="13"/>
  <c r="W80" i="13" s="1"/>
  <c r="Q80" i="13"/>
  <c r="X81" i="13" s="1"/>
  <c r="R80" i="13"/>
  <c r="S80" i="13"/>
  <c r="T80" i="13"/>
  <c r="O81" i="13"/>
  <c r="P81" i="13"/>
  <c r="W81" i="13" s="1"/>
  <c r="Q81" i="13"/>
  <c r="X82" i="13" s="1"/>
  <c r="R81" i="13"/>
  <c r="S81" i="13"/>
  <c r="T81" i="13"/>
  <c r="O82" i="13"/>
  <c r="V82" i="13" s="1"/>
  <c r="P82" i="13"/>
  <c r="W82" i="13" s="1"/>
  <c r="Q82" i="13"/>
  <c r="R82" i="13"/>
  <c r="S82" i="13"/>
  <c r="T82" i="13"/>
  <c r="O83" i="13"/>
  <c r="V83" i="13" s="1"/>
  <c r="P83" i="13"/>
  <c r="W83" i="13" s="1"/>
  <c r="Q83" i="13"/>
  <c r="R83" i="13"/>
  <c r="S83" i="13"/>
  <c r="T83" i="13"/>
  <c r="O84" i="13"/>
  <c r="V84" i="13" s="1"/>
  <c r="P84" i="13"/>
  <c r="W84" i="13" s="1"/>
  <c r="Q84" i="13"/>
  <c r="X85" i="13" s="1"/>
  <c r="R84" i="13"/>
  <c r="S84" i="13"/>
  <c r="T84" i="13"/>
  <c r="O85" i="13"/>
  <c r="V85" i="13" s="1"/>
  <c r="P85" i="13"/>
  <c r="Q85" i="13"/>
  <c r="X86" i="13" s="1"/>
  <c r="R85" i="13"/>
  <c r="S85" i="13"/>
  <c r="T85" i="13"/>
  <c r="O86" i="13"/>
  <c r="V86" i="13" s="1"/>
  <c r="P86" i="13"/>
  <c r="W86" i="13" s="1"/>
  <c r="Q86" i="13"/>
  <c r="X87" i="13" s="1"/>
  <c r="R86" i="13"/>
  <c r="S86" i="13"/>
  <c r="T86" i="13"/>
  <c r="O87" i="13"/>
  <c r="V87" i="13" s="1"/>
  <c r="P87" i="13"/>
  <c r="W87" i="13" s="1"/>
  <c r="Q87" i="13"/>
  <c r="X88" i="13" s="1"/>
  <c r="R87" i="13"/>
  <c r="S87" i="13"/>
  <c r="T87" i="13"/>
  <c r="O88" i="13"/>
  <c r="V88" i="13" s="1"/>
  <c r="P88" i="13"/>
  <c r="W88" i="13" s="1"/>
  <c r="Q88" i="13"/>
  <c r="X89" i="13" s="1"/>
  <c r="R88" i="13"/>
  <c r="S88" i="13"/>
  <c r="T88" i="13"/>
  <c r="O89" i="13"/>
  <c r="P89" i="13"/>
  <c r="W89" i="13" s="1"/>
  <c r="Q89" i="13"/>
  <c r="X90" i="13" s="1"/>
  <c r="R89" i="13"/>
  <c r="S89" i="13"/>
  <c r="T89" i="13"/>
  <c r="O90" i="13"/>
  <c r="V90" i="13" s="1"/>
  <c r="P90" i="13"/>
  <c r="W90" i="13" s="1"/>
  <c r="Q90" i="13"/>
  <c r="X91" i="13" s="1"/>
  <c r="R90" i="13"/>
  <c r="S90" i="13"/>
  <c r="T90" i="13"/>
  <c r="O91" i="13"/>
  <c r="V91" i="13" s="1"/>
  <c r="P91" i="13"/>
  <c r="W91" i="13" s="1"/>
  <c r="Q91" i="13"/>
  <c r="X92" i="13" s="1"/>
  <c r="R91" i="13"/>
  <c r="S91" i="13"/>
  <c r="T91" i="13"/>
  <c r="O92" i="13"/>
  <c r="V92" i="13" s="1"/>
  <c r="P92" i="13"/>
  <c r="W92" i="13" s="1"/>
  <c r="Q92" i="13"/>
  <c r="R92" i="13"/>
  <c r="S92" i="13"/>
  <c r="T92" i="13"/>
  <c r="O93" i="13"/>
  <c r="V93" i="13" s="1"/>
  <c r="P93" i="13"/>
  <c r="Q93" i="13"/>
  <c r="X94" i="13" s="1"/>
  <c r="R93" i="13"/>
  <c r="S93" i="13"/>
  <c r="T93" i="13"/>
  <c r="O94" i="13"/>
  <c r="V94" i="13" s="1"/>
  <c r="P94" i="13"/>
  <c r="W94" i="13" s="1"/>
  <c r="Q94" i="13"/>
  <c r="R94" i="13"/>
  <c r="S94" i="13"/>
  <c r="T94" i="13"/>
  <c r="O95" i="13"/>
  <c r="V95" i="13" s="1"/>
  <c r="P95" i="13"/>
  <c r="W95" i="13" s="1"/>
  <c r="Q95" i="13"/>
  <c r="X96" i="13" s="1"/>
  <c r="R95" i="13"/>
  <c r="S95" i="13"/>
  <c r="T95" i="13"/>
  <c r="O96" i="13"/>
  <c r="V96" i="13" s="1"/>
  <c r="P96" i="13"/>
  <c r="W96" i="13" s="1"/>
  <c r="Q96" i="13"/>
  <c r="X97" i="13" s="1"/>
  <c r="R96" i="13"/>
  <c r="S96" i="13"/>
  <c r="T96" i="13"/>
  <c r="O97" i="13"/>
  <c r="P97" i="13"/>
  <c r="W97" i="13" s="1"/>
  <c r="Q97" i="13"/>
  <c r="X98" i="13" s="1"/>
  <c r="R97" i="13"/>
  <c r="S97" i="13"/>
  <c r="T97" i="13"/>
  <c r="O98" i="13"/>
  <c r="V98" i="13" s="1"/>
  <c r="P98" i="13"/>
  <c r="W98" i="13" s="1"/>
  <c r="Q98" i="13"/>
  <c r="R98" i="13"/>
  <c r="S98" i="13"/>
  <c r="T98" i="13"/>
  <c r="O99" i="13"/>
  <c r="V99" i="13" s="1"/>
  <c r="P99" i="13"/>
  <c r="W99" i="13" s="1"/>
  <c r="Q99" i="13"/>
  <c r="R99" i="13"/>
  <c r="S99" i="13"/>
  <c r="T99" i="13"/>
  <c r="O100" i="13"/>
  <c r="V100" i="13" s="1"/>
  <c r="P100" i="13"/>
  <c r="W100" i="13" s="1"/>
  <c r="Q100" i="13"/>
  <c r="X101" i="13" s="1"/>
  <c r="R100" i="13"/>
  <c r="S100" i="13"/>
  <c r="T100" i="13"/>
  <c r="O101" i="13"/>
  <c r="V101" i="13" s="1"/>
  <c r="P101" i="13"/>
  <c r="Q101" i="13"/>
  <c r="X102" i="13" s="1"/>
  <c r="R101" i="13"/>
  <c r="S101" i="13"/>
  <c r="T101" i="13"/>
  <c r="O102" i="13"/>
  <c r="V102" i="13" s="1"/>
  <c r="P102" i="13"/>
  <c r="W102" i="13" s="1"/>
  <c r="Q102" i="13"/>
  <c r="X103" i="13" s="1"/>
  <c r="R102" i="13"/>
  <c r="S102" i="13"/>
  <c r="T102" i="13"/>
  <c r="O103" i="13"/>
  <c r="V103" i="13" s="1"/>
  <c r="P103" i="13"/>
  <c r="W103" i="13" s="1"/>
  <c r="Q103" i="13"/>
  <c r="X104" i="13" s="1"/>
  <c r="R103" i="13"/>
  <c r="S103" i="13"/>
  <c r="T103" i="13"/>
  <c r="O104" i="13"/>
  <c r="V104" i="13" s="1"/>
  <c r="P104" i="13"/>
  <c r="W104" i="13" s="1"/>
  <c r="Q104" i="13"/>
  <c r="X105" i="13" s="1"/>
  <c r="R104" i="13"/>
  <c r="S104" i="13"/>
  <c r="T104" i="13"/>
  <c r="O105" i="13"/>
  <c r="P105" i="13"/>
  <c r="W105" i="13" s="1"/>
  <c r="Q105" i="13"/>
  <c r="X106" i="13" s="1"/>
  <c r="R105" i="13"/>
  <c r="S105" i="13"/>
  <c r="T105" i="13"/>
  <c r="O106" i="13"/>
  <c r="V106" i="13" s="1"/>
  <c r="P106" i="13"/>
  <c r="W106" i="13" s="1"/>
  <c r="Q106" i="13"/>
  <c r="X107" i="13" s="1"/>
  <c r="R106" i="13"/>
  <c r="S106" i="13"/>
  <c r="T106" i="13"/>
  <c r="O107" i="13"/>
  <c r="V107" i="13" s="1"/>
  <c r="P107" i="13"/>
  <c r="W107" i="13" s="1"/>
  <c r="Q107" i="13"/>
  <c r="X108" i="13" s="1"/>
  <c r="R107" i="13"/>
  <c r="S107" i="13"/>
  <c r="T107" i="13"/>
  <c r="O108" i="13"/>
  <c r="V108" i="13" s="1"/>
  <c r="P108" i="13"/>
  <c r="W108" i="13" s="1"/>
  <c r="Q108" i="13"/>
  <c r="R108" i="13"/>
  <c r="S108" i="13"/>
  <c r="T108" i="13"/>
  <c r="O109" i="13"/>
  <c r="V109" i="13" s="1"/>
  <c r="P109" i="13"/>
  <c r="Q109" i="13"/>
  <c r="X110" i="13" s="1"/>
  <c r="R109" i="13"/>
  <c r="S109" i="13"/>
  <c r="T109" i="13"/>
  <c r="O110" i="13"/>
  <c r="V110" i="13" s="1"/>
  <c r="P110" i="13"/>
  <c r="W110" i="13" s="1"/>
  <c r="Q110" i="13"/>
  <c r="R110" i="13"/>
  <c r="S110" i="13"/>
  <c r="T110" i="13"/>
  <c r="O111" i="13"/>
  <c r="V111" i="13" s="1"/>
  <c r="P111" i="13"/>
  <c r="W111" i="13" s="1"/>
  <c r="Q111" i="13"/>
  <c r="X112" i="13" s="1"/>
  <c r="R111" i="13"/>
  <c r="S111" i="13"/>
  <c r="T111" i="13"/>
  <c r="O112" i="13"/>
  <c r="V112" i="13" s="1"/>
  <c r="P112" i="13"/>
  <c r="W112" i="13" s="1"/>
  <c r="Q112" i="13"/>
  <c r="X113" i="13" s="1"/>
  <c r="R112" i="13"/>
  <c r="S112" i="13"/>
  <c r="T112" i="13"/>
  <c r="O113" i="13"/>
  <c r="P113" i="13"/>
  <c r="W113" i="13" s="1"/>
  <c r="Q113" i="13"/>
  <c r="X114" i="13" s="1"/>
  <c r="R113" i="13"/>
  <c r="S113" i="13"/>
  <c r="T113" i="13"/>
  <c r="O114" i="13"/>
  <c r="V114" i="13" s="1"/>
  <c r="P114" i="13"/>
  <c r="W114" i="13" s="1"/>
  <c r="Q114" i="13"/>
  <c r="R114" i="13"/>
  <c r="S114" i="13"/>
  <c r="T114" i="13"/>
  <c r="O115" i="13"/>
  <c r="V115" i="13" s="1"/>
  <c r="P115" i="13"/>
  <c r="W115" i="13" s="1"/>
  <c r="Q115" i="13"/>
  <c r="R115" i="13"/>
  <c r="S115" i="13"/>
  <c r="T115" i="13"/>
  <c r="O116" i="13"/>
  <c r="V116" i="13" s="1"/>
  <c r="P116" i="13"/>
  <c r="W116" i="13" s="1"/>
  <c r="Q116" i="13"/>
  <c r="X117" i="13" s="1"/>
  <c r="R116" i="13"/>
  <c r="S116" i="13"/>
  <c r="T116" i="13"/>
  <c r="O117" i="13"/>
  <c r="V117" i="13" s="1"/>
  <c r="P117" i="13"/>
  <c r="Q117" i="13"/>
  <c r="X118" i="13" s="1"/>
  <c r="R117" i="13"/>
  <c r="S117" i="13"/>
  <c r="T117" i="13"/>
  <c r="O118" i="13"/>
  <c r="V118" i="13" s="1"/>
  <c r="P118" i="13"/>
  <c r="W118" i="13" s="1"/>
  <c r="Q118" i="13"/>
  <c r="X119" i="13" s="1"/>
  <c r="R118" i="13"/>
  <c r="S118" i="13"/>
  <c r="T118" i="13"/>
  <c r="O119" i="13"/>
  <c r="V119" i="13" s="1"/>
  <c r="P119" i="13"/>
  <c r="W119" i="13" s="1"/>
  <c r="Q119" i="13"/>
  <c r="X120" i="13" s="1"/>
  <c r="R119" i="13"/>
  <c r="S119" i="13"/>
  <c r="T119" i="13"/>
  <c r="O120" i="13"/>
  <c r="V120" i="13" s="1"/>
  <c r="P120" i="13"/>
  <c r="W120" i="13" s="1"/>
  <c r="Q120" i="13"/>
  <c r="X121" i="13" s="1"/>
  <c r="R120" i="13"/>
  <c r="S120" i="13"/>
  <c r="T120" i="13"/>
  <c r="O121" i="13"/>
  <c r="P121" i="13"/>
  <c r="W121" i="13" s="1"/>
  <c r="Q121" i="13"/>
  <c r="X122" i="13" s="1"/>
  <c r="R121" i="13"/>
  <c r="S121" i="13"/>
  <c r="T121" i="13"/>
  <c r="O122" i="13"/>
  <c r="V122" i="13" s="1"/>
  <c r="P122" i="13"/>
  <c r="W122" i="13" s="1"/>
  <c r="Q122" i="13"/>
  <c r="X123" i="13" s="1"/>
  <c r="R122" i="13"/>
  <c r="S122" i="13"/>
  <c r="T122" i="13"/>
  <c r="O123" i="13"/>
  <c r="V123" i="13" s="1"/>
  <c r="P123" i="13"/>
  <c r="W123" i="13" s="1"/>
  <c r="Q123" i="13"/>
  <c r="X124" i="13" s="1"/>
  <c r="R123" i="13"/>
  <c r="S123" i="13"/>
  <c r="T123" i="13"/>
  <c r="O124" i="13"/>
  <c r="V124" i="13" s="1"/>
  <c r="P124" i="13"/>
  <c r="W124" i="13" s="1"/>
  <c r="Q124" i="13"/>
  <c r="R124" i="13"/>
  <c r="S124" i="13"/>
  <c r="T124" i="13"/>
  <c r="O125" i="13"/>
  <c r="V125" i="13" s="1"/>
  <c r="P125" i="13"/>
  <c r="Q125" i="13"/>
  <c r="X126" i="13" s="1"/>
  <c r="R125" i="13"/>
  <c r="S125" i="13"/>
  <c r="T125" i="13"/>
  <c r="O126" i="13"/>
  <c r="V126" i="13" s="1"/>
  <c r="P126" i="13"/>
  <c r="W126" i="13" s="1"/>
  <c r="Q126" i="13"/>
  <c r="X127" i="13" s="1"/>
  <c r="R126" i="13"/>
  <c r="S126" i="13"/>
  <c r="T126" i="13"/>
  <c r="O127" i="13"/>
  <c r="V127" i="13" s="1"/>
  <c r="P127" i="13"/>
  <c r="W127" i="13" s="1"/>
  <c r="Q127" i="13"/>
  <c r="X128" i="13" s="1"/>
  <c r="R127" i="13"/>
  <c r="S127" i="13"/>
  <c r="T127" i="13"/>
  <c r="O128" i="13"/>
  <c r="V128" i="13" s="1"/>
  <c r="P128" i="13"/>
  <c r="W128" i="13" s="1"/>
  <c r="Q128" i="13"/>
  <c r="X129" i="13" s="1"/>
  <c r="R128" i="13"/>
  <c r="S128" i="13"/>
  <c r="T128" i="13"/>
  <c r="O129" i="13"/>
  <c r="P129" i="13"/>
  <c r="W129" i="13" s="1"/>
  <c r="Q129" i="13"/>
  <c r="X130" i="13" s="1"/>
  <c r="R129" i="13"/>
  <c r="S129" i="13"/>
  <c r="T129" i="13"/>
  <c r="O130" i="13"/>
  <c r="V130" i="13" s="1"/>
  <c r="P130" i="13"/>
  <c r="W130" i="13" s="1"/>
  <c r="Q130" i="13"/>
  <c r="R130" i="13"/>
  <c r="S130" i="13"/>
  <c r="T130" i="13"/>
  <c r="O131" i="13"/>
  <c r="V131" i="13" s="1"/>
  <c r="P131" i="13"/>
  <c r="W131" i="13" s="1"/>
  <c r="Q131" i="13"/>
  <c r="R131" i="13"/>
  <c r="S131" i="13"/>
  <c r="T131" i="13"/>
  <c r="O132" i="13"/>
  <c r="V132" i="13" s="1"/>
  <c r="P132" i="13"/>
  <c r="W132" i="13" s="1"/>
  <c r="Q132" i="13"/>
  <c r="X133" i="13" s="1"/>
  <c r="R132" i="13"/>
  <c r="S132" i="13"/>
  <c r="T132" i="13"/>
  <c r="O133" i="13"/>
  <c r="V133" i="13" s="1"/>
  <c r="P133" i="13"/>
  <c r="Q133" i="13"/>
  <c r="X134" i="13" s="1"/>
  <c r="R133" i="13"/>
  <c r="S133" i="13"/>
  <c r="T133" i="13"/>
  <c r="O134" i="13"/>
  <c r="V134" i="13" s="1"/>
  <c r="P134" i="13"/>
  <c r="W134" i="13" s="1"/>
  <c r="Q134" i="13"/>
  <c r="X135" i="13" s="1"/>
  <c r="R134" i="13"/>
  <c r="S134" i="13"/>
  <c r="T134" i="13"/>
  <c r="O135" i="13"/>
  <c r="V135" i="13" s="1"/>
  <c r="P135" i="13"/>
  <c r="W135" i="13" s="1"/>
  <c r="Q135" i="13"/>
  <c r="X136" i="13" s="1"/>
  <c r="R135" i="13"/>
  <c r="S135" i="13"/>
  <c r="T135" i="13"/>
  <c r="O136" i="13"/>
  <c r="V136" i="13" s="1"/>
  <c r="P136" i="13"/>
  <c r="W136" i="13" s="1"/>
  <c r="Q136" i="13"/>
  <c r="X137" i="13" s="1"/>
  <c r="R136" i="13"/>
  <c r="S136" i="13"/>
  <c r="T136" i="13"/>
  <c r="O137" i="13"/>
  <c r="P137" i="13"/>
  <c r="W137" i="13" s="1"/>
  <c r="Q137" i="13"/>
  <c r="X138" i="13" s="1"/>
  <c r="R137" i="13"/>
  <c r="S137" i="13"/>
  <c r="T137" i="13"/>
  <c r="O138" i="13"/>
  <c r="V138" i="13" s="1"/>
  <c r="P138" i="13"/>
  <c r="W138" i="13" s="1"/>
  <c r="Q138" i="13"/>
  <c r="X139" i="13" s="1"/>
  <c r="R138" i="13"/>
  <c r="S138" i="13"/>
  <c r="T138" i="13"/>
  <c r="O139" i="13"/>
  <c r="V139" i="13" s="1"/>
  <c r="P139" i="13"/>
  <c r="W139" i="13" s="1"/>
  <c r="Q139" i="13"/>
  <c r="X140" i="13" s="1"/>
  <c r="R139" i="13"/>
  <c r="S139" i="13"/>
  <c r="T139" i="13"/>
  <c r="O140" i="13"/>
  <c r="V140" i="13" s="1"/>
  <c r="P140" i="13"/>
  <c r="W140" i="13" s="1"/>
  <c r="Q140" i="13"/>
  <c r="R140" i="13"/>
  <c r="S140" i="13"/>
  <c r="T140" i="13"/>
  <c r="O141" i="13"/>
  <c r="V141" i="13" s="1"/>
  <c r="P141" i="13"/>
  <c r="Q141" i="13"/>
  <c r="X142" i="13" s="1"/>
  <c r="R141" i="13"/>
  <c r="S141" i="13"/>
  <c r="T141" i="13"/>
  <c r="O142" i="13"/>
  <c r="V142" i="13" s="1"/>
  <c r="P142" i="13"/>
  <c r="W142" i="13" s="1"/>
  <c r="Q142" i="13"/>
  <c r="X143" i="13" s="1"/>
  <c r="R142" i="13"/>
  <c r="S142" i="13"/>
  <c r="T142" i="13"/>
  <c r="O8" i="13"/>
  <c r="V8" i="13" s="1"/>
  <c r="P8" i="13"/>
  <c r="Q8" i="13"/>
  <c r="R8" i="13"/>
  <c r="S8" i="13"/>
  <c r="T8" i="13"/>
  <c r="L9" i="13"/>
  <c r="Q11" i="13" s="1"/>
  <c r="O9" i="13"/>
  <c r="V9" i="13" s="1"/>
  <c r="P9" i="13"/>
  <c r="W9" i="13" s="1"/>
  <c r="Q9" i="13"/>
  <c r="R9" i="13"/>
  <c r="S9" i="13"/>
  <c r="T9" i="13"/>
  <c r="L10" i="13"/>
  <c r="Q12" i="13" s="1"/>
  <c r="O10" i="13"/>
  <c r="V10" i="13" s="1"/>
  <c r="P10" i="13"/>
  <c r="W10" i="13" s="1"/>
  <c r="Q10" i="13"/>
  <c r="R10" i="13"/>
  <c r="S10" i="13"/>
  <c r="T10" i="13"/>
  <c r="L11" i="13"/>
  <c r="Q13" i="13" s="1"/>
  <c r="O11" i="13"/>
  <c r="V11" i="13" s="1"/>
  <c r="P11" i="13"/>
  <c r="W11" i="13" s="1"/>
  <c r="R11" i="13"/>
  <c r="S11" i="13"/>
  <c r="T11" i="13"/>
  <c r="L12" i="13"/>
  <c r="O12" i="13"/>
  <c r="V13" i="13" s="1"/>
  <c r="P12" i="13"/>
  <c r="W12" i="13" s="1"/>
  <c r="R12" i="13"/>
  <c r="S12" i="13"/>
  <c r="T12" i="13"/>
  <c r="L13" i="13"/>
  <c r="O13" i="13"/>
  <c r="P13" i="13"/>
  <c r="R13" i="13"/>
  <c r="S13" i="13"/>
  <c r="T13" i="13"/>
  <c r="O14" i="13"/>
  <c r="V14" i="13" s="1"/>
  <c r="P14" i="13"/>
  <c r="W14" i="13" s="1"/>
  <c r="Q14" i="13"/>
  <c r="R14" i="13"/>
  <c r="S14" i="13"/>
  <c r="T14" i="13"/>
  <c r="L15" i="13"/>
  <c r="O15" i="13"/>
  <c r="V15" i="13" s="1"/>
  <c r="P15" i="13"/>
  <c r="W15" i="13" s="1"/>
  <c r="Q15" i="13"/>
  <c r="R15" i="13"/>
  <c r="S15" i="13"/>
  <c r="T15" i="13"/>
  <c r="O16" i="13"/>
  <c r="V16" i="13" s="1"/>
  <c r="P16" i="13"/>
  <c r="Q16" i="13"/>
  <c r="R16" i="13"/>
  <c r="S16" i="13"/>
  <c r="T16" i="13"/>
  <c r="L17" i="13"/>
  <c r="Q19" i="13" s="1"/>
  <c r="O17" i="13"/>
  <c r="V17" i="13" s="1"/>
  <c r="P17" i="13"/>
  <c r="W17" i="13" s="1"/>
  <c r="Q17" i="13"/>
  <c r="R17" i="13"/>
  <c r="S17" i="13"/>
  <c r="T17" i="13"/>
  <c r="L18" i="13"/>
  <c r="Q20" i="13" s="1"/>
  <c r="O18" i="13"/>
  <c r="V18" i="13" s="1"/>
  <c r="P18" i="13"/>
  <c r="W18" i="13" s="1"/>
  <c r="Q18" i="13"/>
  <c r="R18" i="13"/>
  <c r="S18" i="13"/>
  <c r="T18" i="13"/>
  <c r="L19" i="13"/>
  <c r="Q21" i="13" s="1"/>
  <c r="O19" i="13"/>
  <c r="V19" i="13" s="1"/>
  <c r="P19" i="13"/>
  <c r="W19" i="13" s="1"/>
  <c r="R19" i="13"/>
  <c r="S19" i="13"/>
  <c r="T19" i="13"/>
  <c r="L20" i="13"/>
  <c r="O20" i="13"/>
  <c r="V21" i="13" s="1"/>
  <c r="P20" i="13"/>
  <c r="W20" i="13" s="1"/>
  <c r="R20" i="13"/>
  <c r="S20" i="13"/>
  <c r="T20" i="13"/>
  <c r="O21" i="13"/>
  <c r="P21" i="13"/>
  <c r="R21" i="13"/>
  <c r="S21" i="13"/>
  <c r="T21" i="13"/>
  <c r="L22" i="13"/>
  <c r="Q24" i="13" s="1"/>
  <c r="O22" i="13"/>
  <c r="V22" i="13" s="1"/>
  <c r="P22" i="13"/>
  <c r="W22" i="13" s="1"/>
  <c r="Q22" i="13"/>
  <c r="R22" i="13"/>
  <c r="S22" i="13"/>
  <c r="T22" i="13"/>
  <c r="L23" i="13"/>
  <c r="O23" i="13"/>
  <c r="V23" i="13" s="1"/>
  <c r="P23" i="13"/>
  <c r="W23" i="13" s="1"/>
  <c r="Q23" i="13"/>
  <c r="R23" i="13"/>
  <c r="S23" i="13"/>
  <c r="T23" i="13"/>
  <c r="L24" i="13"/>
  <c r="Q26" i="13" s="1"/>
  <c r="O24" i="13"/>
  <c r="V24" i="13" s="1"/>
  <c r="P24" i="13"/>
  <c r="R24" i="13"/>
  <c r="S24" i="13"/>
  <c r="T24" i="13"/>
  <c r="O25" i="13"/>
  <c r="V25" i="13" s="1"/>
  <c r="P25" i="13"/>
  <c r="W25" i="13" s="1"/>
  <c r="Q25" i="13"/>
  <c r="R25" i="13"/>
  <c r="S25" i="13"/>
  <c r="T25" i="13"/>
  <c r="O26" i="13"/>
  <c r="V26" i="13" s="1"/>
  <c r="P26" i="13"/>
  <c r="W26" i="13" s="1"/>
  <c r="R26" i="13"/>
  <c r="S26" i="13"/>
  <c r="T26" i="13"/>
  <c r="O27" i="13"/>
  <c r="V27" i="13" s="1"/>
  <c r="P27" i="13"/>
  <c r="W27" i="13" s="1"/>
  <c r="Q27" i="13"/>
  <c r="X28" i="13" s="1"/>
  <c r="R27" i="13"/>
  <c r="S27" i="13"/>
  <c r="T27" i="13"/>
  <c r="O28" i="13"/>
  <c r="V28" i="13" s="1"/>
  <c r="P28" i="13"/>
  <c r="W28" i="13" s="1"/>
  <c r="Q28" i="13"/>
  <c r="R28" i="13"/>
  <c r="S28" i="13"/>
  <c r="T28" i="13"/>
  <c r="O29" i="13"/>
  <c r="V29" i="13" s="1"/>
  <c r="P29" i="13"/>
  <c r="Q29" i="13"/>
  <c r="X30" i="13" s="1"/>
  <c r="R29" i="13"/>
  <c r="S29" i="13"/>
  <c r="T29" i="13"/>
  <c r="O30" i="13"/>
  <c r="V30" i="13" s="1"/>
  <c r="P30" i="13"/>
  <c r="W30" i="13" s="1"/>
  <c r="Q30" i="13"/>
  <c r="X31" i="13" s="1"/>
  <c r="R30" i="13"/>
  <c r="S30" i="13"/>
  <c r="T30" i="13"/>
  <c r="O31" i="13"/>
  <c r="V31" i="13" s="1"/>
  <c r="P31" i="13"/>
  <c r="W31" i="13" s="1"/>
  <c r="Q31" i="13"/>
  <c r="X32" i="13" s="1"/>
  <c r="R31" i="13"/>
  <c r="S31" i="13"/>
  <c r="T31" i="13"/>
  <c r="O32" i="13"/>
  <c r="V32" i="13" s="1"/>
  <c r="P32" i="13"/>
  <c r="W32" i="13" s="1"/>
  <c r="Q32" i="13"/>
  <c r="X33" i="13" s="1"/>
  <c r="R32" i="13"/>
  <c r="S32" i="13"/>
  <c r="T32" i="13"/>
  <c r="O33" i="13"/>
  <c r="V33" i="13" s="1"/>
  <c r="P33" i="13"/>
  <c r="W33" i="13" s="1"/>
  <c r="Q33" i="13"/>
  <c r="X34" i="13" s="1"/>
  <c r="R33" i="13"/>
  <c r="S33" i="13"/>
  <c r="T33" i="13"/>
  <c r="O34" i="13"/>
  <c r="V34" i="13" s="1"/>
  <c r="P34" i="13"/>
  <c r="W34" i="13" s="1"/>
  <c r="Q34" i="13"/>
  <c r="R34" i="13"/>
  <c r="S34" i="13"/>
  <c r="T34" i="13"/>
  <c r="O35" i="13"/>
  <c r="V35" i="13" s="1"/>
  <c r="P35" i="13"/>
  <c r="W35" i="13" s="1"/>
  <c r="Q35" i="13"/>
  <c r="X35" i="13" s="1"/>
  <c r="R35" i="13"/>
  <c r="S35" i="13"/>
  <c r="T35" i="13"/>
  <c r="O36" i="13"/>
  <c r="V36" i="13" s="1"/>
  <c r="P36" i="13"/>
  <c r="W36" i="13" s="1"/>
  <c r="Q36" i="13"/>
  <c r="X37" i="13" s="1"/>
  <c r="R36" i="13"/>
  <c r="S36" i="13"/>
  <c r="T36" i="13"/>
  <c r="O37" i="13"/>
  <c r="V37" i="13" s="1"/>
  <c r="P37" i="13"/>
  <c r="Q37" i="13"/>
  <c r="X38" i="13" s="1"/>
  <c r="R37" i="13"/>
  <c r="S37" i="13"/>
  <c r="T37" i="13"/>
  <c r="O38" i="13"/>
  <c r="V38" i="13" s="1"/>
  <c r="P38" i="13"/>
  <c r="W38" i="13" s="1"/>
  <c r="Q38" i="13"/>
  <c r="X39" i="13" s="1"/>
  <c r="R38" i="13"/>
  <c r="S38" i="13"/>
  <c r="T38" i="13"/>
  <c r="O39" i="13"/>
  <c r="V39" i="13" s="1"/>
  <c r="P39" i="13"/>
  <c r="W39" i="13" s="1"/>
  <c r="Q39" i="13"/>
  <c r="X40" i="13" s="1"/>
  <c r="R39" i="13"/>
  <c r="S39" i="13"/>
  <c r="T39" i="13"/>
  <c r="O40" i="13"/>
  <c r="V40" i="13" s="1"/>
  <c r="P40" i="13"/>
  <c r="W40" i="13" s="1"/>
  <c r="Q40" i="13"/>
  <c r="X41" i="13" s="1"/>
  <c r="R40" i="13"/>
  <c r="S40" i="13"/>
  <c r="T40" i="13"/>
  <c r="O41" i="13"/>
  <c r="V41" i="13" s="1"/>
  <c r="P41" i="13"/>
  <c r="W41" i="13" s="1"/>
  <c r="Q41" i="13"/>
  <c r="X42" i="13" s="1"/>
  <c r="R41" i="13"/>
  <c r="S41" i="13"/>
  <c r="T41" i="13"/>
  <c r="O42" i="13"/>
  <c r="V42" i="13" s="1"/>
  <c r="P42" i="13"/>
  <c r="W42" i="13" s="1"/>
  <c r="Q42" i="13"/>
  <c r="X43" i="13" s="1"/>
  <c r="R42" i="13"/>
  <c r="S42" i="13"/>
  <c r="T42" i="13"/>
  <c r="O43" i="13"/>
  <c r="V43" i="13" s="1"/>
  <c r="P43" i="13"/>
  <c r="W43" i="13" s="1"/>
  <c r="Q43" i="13"/>
  <c r="X44" i="13" s="1"/>
  <c r="R43" i="13"/>
  <c r="S43" i="13"/>
  <c r="T43" i="13"/>
  <c r="O44" i="13"/>
  <c r="V44" i="13" s="1"/>
  <c r="P44" i="13"/>
  <c r="W44" i="13" s="1"/>
  <c r="Q44" i="13"/>
  <c r="R44" i="13"/>
  <c r="S44" i="13"/>
  <c r="T44" i="13"/>
  <c r="O45" i="13"/>
  <c r="V45" i="13" s="1"/>
  <c r="P45" i="13"/>
  <c r="Q45" i="13"/>
  <c r="X46" i="13" s="1"/>
  <c r="R45" i="13"/>
  <c r="S45" i="13"/>
  <c r="T45" i="13"/>
  <c r="O46" i="13"/>
  <c r="V46" i="13" s="1"/>
  <c r="P46" i="13"/>
  <c r="W46" i="13" s="1"/>
  <c r="Q46" i="13"/>
  <c r="X47" i="13" s="1"/>
  <c r="R46" i="13"/>
  <c r="S46" i="13"/>
  <c r="T46" i="13"/>
  <c r="O47" i="13"/>
  <c r="V47" i="13" s="1"/>
  <c r="P47" i="13"/>
  <c r="W47" i="13" s="1"/>
  <c r="Q47" i="13"/>
  <c r="X48" i="13" s="1"/>
  <c r="R47" i="13"/>
  <c r="S47" i="13"/>
  <c r="T47" i="13"/>
  <c r="O48" i="13"/>
  <c r="V48" i="13" s="1"/>
  <c r="P48" i="13"/>
  <c r="W48" i="13" s="1"/>
  <c r="Q48" i="13"/>
  <c r="X49" i="13" s="1"/>
  <c r="R48" i="13"/>
  <c r="S48" i="13"/>
  <c r="T48" i="13"/>
  <c r="O49" i="13"/>
  <c r="V49" i="13" s="1"/>
  <c r="P49" i="13"/>
  <c r="W49" i="13" s="1"/>
  <c r="Q49" i="13"/>
  <c r="X50" i="13" s="1"/>
  <c r="R49" i="13"/>
  <c r="S49" i="13"/>
  <c r="T49" i="13"/>
  <c r="O50" i="13"/>
  <c r="V50" i="13" s="1"/>
  <c r="P50" i="13"/>
  <c r="W50" i="13" s="1"/>
  <c r="Q50" i="13"/>
  <c r="R50" i="13"/>
  <c r="S50" i="13"/>
  <c r="T50" i="13"/>
  <c r="O51" i="13"/>
  <c r="V51" i="13" s="1"/>
  <c r="P51" i="13"/>
  <c r="W51" i="13" s="1"/>
  <c r="Q51" i="13"/>
  <c r="X52" i="13" s="1"/>
  <c r="R51" i="13"/>
  <c r="S51" i="13"/>
  <c r="T51" i="13"/>
  <c r="O52" i="13"/>
  <c r="V52" i="13" s="1"/>
  <c r="P52" i="13"/>
  <c r="W52" i="13" s="1"/>
  <c r="Q52" i="13"/>
  <c r="X53" i="13" s="1"/>
  <c r="R52" i="13"/>
  <c r="S52" i="13"/>
  <c r="T52" i="13"/>
  <c r="O53" i="13"/>
  <c r="V53" i="13" s="1"/>
  <c r="P53" i="13"/>
  <c r="Q53" i="13"/>
  <c r="X54" i="13" s="1"/>
  <c r="R53" i="13"/>
  <c r="S53" i="13"/>
  <c r="T53" i="13"/>
  <c r="O54" i="13"/>
  <c r="V54" i="13" s="1"/>
  <c r="P54" i="13"/>
  <c r="W54" i="13" s="1"/>
  <c r="Q54" i="13"/>
  <c r="X55" i="13" s="1"/>
  <c r="R54" i="13"/>
  <c r="S54" i="13"/>
  <c r="T54" i="13"/>
  <c r="O55" i="13"/>
  <c r="V55" i="13" s="1"/>
  <c r="P55" i="13"/>
  <c r="W55" i="13" s="1"/>
  <c r="Q55" i="13"/>
  <c r="X56" i="13" s="1"/>
  <c r="R55" i="13"/>
  <c r="S55" i="13"/>
  <c r="T55" i="13"/>
  <c r="O56" i="13"/>
  <c r="V56" i="13" s="1"/>
  <c r="P56" i="13"/>
  <c r="W56" i="13" s="1"/>
  <c r="Q56" i="13"/>
  <c r="X57" i="13" s="1"/>
  <c r="R56" i="13"/>
  <c r="S56" i="13"/>
  <c r="T56" i="13"/>
  <c r="O57" i="13"/>
  <c r="V57" i="13" s="1"/>
  <c r="P57" i="13"/>
  <c r="W57" i="13" s="1"/>
  <c r="Q57" i="13"/>
  <c r="X58" i="13" s="1"/>
  <c r="R57" i="13"/>
  <c r="S57" i="13"/>
  <c r="T57" i="13"/>
  <c r="O58" i="13"/>
  <c r="V58" i="13" s="1"/>
  <c r="P58" i="13"/>
  <c r="W58" i="13" s="1"/>
  <c r="Q58" i="13"/>
  <c r="X59" i="13" s="1"/>
  <c r="R58" i="13"/>
  <c r="S58" i="13"/>
  <c r="T58" i="13"/>
  <c r="O59" i="13"/>
  <c r="V59" i="13" s="1"/>
  <c r="P59" i="13"/>
  <c r="W59" i="13" s="1"/>
  <c r="Q59" i="13"/>
  <c r="X60" i="13" s="1"/>
  <c r="R59" i="13"/>
  <c r="S59" i="13"/>
  <c r="T59" i="13"/>
  <c r="O60" i="13"/>
  <c r="V60" i="13" s="1"/>
  <c r="P60" i="13"/>
  <c r="W60" i="13" s="1"/>
  <c r="Q60" i="13"/>
  <c r="R60" i="13"/>
  <c r="S60" i="13"/>
  <c r="T60" i="13"/>
  <c r="O61" i="13"/>
  <c r="V61" i="13" s="1"/>
  <c r="P61" i="13"/>
  <c r="Q61" i="13"/>
  <c r="X62" i="13" s="1"/>
  <c r="R61" i="13"/>
  <c r="S61" i="13"/>
  <c r="T61" i="13"/>
  <c r="O62" i="13"/>
  <c r="V62" i="13" s="1"/>
  <c r="P62" i="13"/>
  <c r="W62" i="13" s="1"/>
  <c r="Q62" i="13"/>
  <c r="X63" i="13" s="1"/>
  <c r="R62" i="13"/>
  <c r="S62" i="13"/>
  <c r="T62" i="13"/>
  <c r="O63" i="13"/>
  <c r="V63" i="13" s="1"/>
  <c r="P63" i="13"/>
  <c r="W63" i="13" s="1"/>
  <c r="Q63" i="13"/>
  <c r="X64" i="13" s="1"/>
  <c r="R63" i="13"/>
  <c r="S63" i="13"/>
  <c r="T63" i="13"/>
  <c r="O64" i="13"/>
  <c r="V64" i="13" s="1"/>
  <c r="P64" i="13"/>
  <c r="W64" i="13" s="1"/>
  <c r="Q64" i="13"/>
  <c r="X65" i="13" s="1"/>
  <c r="R64" i="13"/>
  <c r="S64" i="13"/>
  <c r="T64" i="13"/>
  <c r="O65" i="13"/>
  <c r="V65" i="13" s="1"/>
  <c r="P65" i="13"/>
  <c r="W65" i="13" s="1"/>
  <c r="Q65" i="13"/>
  <c r="X66" i="13" s="1"/>
  <c r="R65" i="13"/>
  <c r="S65" i="13"/>
  <c r="T65" i="13"/>
  <c r="O66" i="13"/>
  <c r="V66" i="13" s="1"/>
  <c r="P66" i="13"/>
  <c r="W66" i="13" s="1"/>
  <c r="Q66" i="13"/>
  <c r="R66" i="13"/>
  <c r="S66" i="13"/>
  <c r="T66" i="13"/>
  <c r="O67" i="13"/>
  <c r="V67" i="13" s="1"/>
  <c r="P67" i="13"/>
  <c r="W67" i="13" s="1"/>
  <c r="Q67" i="13"/>
  <c r="X67" i="13" s="1"/>
  <c r="R67" i="13"/>
  <c r="S67" i="13"/>
  <c r="T67" i="13"/>
  <c r="O68" i="13"/>
  <c r="V68" i="13" s="1"/>
  <c r="P68" i="13"/>
  <c r="W68" i="13" s="1"/>
  <c r="Q68" i="13"/>
  <c r="X69" i="13" s="1"/>
  <c r="R68" i="13"/>
  <c r="S68" i="13"/>
  <c r="T68" i="13"/>
  <c r="O69" i="13"/>
  <c r="V69" i="13" s="1"/>
  <c r="P69" i="13"/>
  <c r="Q69" i="13"/>
  <c r="X70" i="13" s="1"/>
  <c r="R69" i="13"/>
  <c r="S69" i="13"/>
  <c r="T69" i="13"/>
  <c r="O70" i="13"/>
  <c r="V70" i="13" s="1"/>
  <c r="P70" i="13"/>
  <c r="W70" i="13" s="1"/>
  <c r="Q70" i="13"/>
  <c r="X71" i="13" s="1"/>
  <c r="R70" i="13"/>
  <c r="S70" i="13"/>
  <c r="T70" i="13"/>
  <c r="O71" i="13"/>
  <c r="V71" i="13" s="1"/>
  <c r="P71" i="13"/>
  <c r="W71" i="13" s="1"/>
  <c r="Q71" i="13"/>
  <c r="X72" i="13" s="1"/>
  <c r="R71" i="13"/>
  <c r="S71" i="13"/>
  <c r="T71" i="13"/>
  <c r="AD95" i="14" l="1"/>
  <c r="AD98" i="14"/>
  <c r="AD144" i="14"/>
  <c r="AC9" i="14"/>
  <c r="AD92" i="14"/>
  <c r="AD111" i="14"/>
  <c r="AD147" i="14"/>
  <c r="AD17" i="14"/>
  <c r="AC137" i="14"/>
  <c r="AC20" i="14"/>
  <c r="S62" i="14"/>
  <c r="AC50" i="14"/>
  <c r="S36" i="14"/>
  <c r="AC150" i="14"/>
  <c r="AD42" i="14"/>
  <c r="AD137" i="14"/>
  <c r="AD65" i="14"/>
  <c r="AD72" i="14"/>
  <c r="AC49" i="14"/>
  <c r="S152" i="14"/>
  <c r="AC152" i="14"/>
  <c r="S44" i="14"/>
  <c r="AC44" i="14"/>
  <c r="AC29" i="14"/>
  <c r="S29" i="14"/>
  <c r="S75" i="14"/>
  <c r="AC75" i="14"/>
  <c r="AC23" i="14"/>
  <c r="S23" i="14"/>
  <c r="S155" i="14"/>
  <c r="AC155" i="14"/>
  <c r="AD83" i="14"/>
  <c r="S140" i="14"/>
  <c r="AC140" i="14"/>
  <c r="S72" i="14"/>
  <c r="AC72" i="14"/>
  <c r="S153" i="14"/>
  <c r="AC153" i="14"/>
  <c r="AC143" i="14"/>
  <c r="S143" i="14"/>
  <c r="S11" i="14"/>
  <c r="AC11" i="14"/>
  <c r="AC135" i="14"/>
  <c r="S135" i="14"/>
  <c r="AC52" i="14"/>
  <c r="S52" i="14"/>
  <c r="AC32" i="14"/>
  <c r="S32" i="14"/>
  <c r="S51" i="14"/>
  <c r="S96" i="14"/>
  <c r="AC34" i="14"/>
  <c r="S34" i="14"/>
  <c r="AC95" i="14"/>
  <c r="S95" i="14"/>
  <c r="AC99" i="14"/>
  <c r="S99" i="14"/>
  <c r="AC160" i="14"/>
  <c r="S160" i="14"/>
  <c r="AC157" i="14"/>
  <c r="S157" i="14"/>
  <c r="AC39" i="14"/>
  <c r="S39" i="14"/>
  <c r="S21" i="14"/>
  <c r="AC21" i="14"/>
  <c r="S73" i="14"/>
  <c r="AC73" i="14"/>
  <c r="S158" i="14"/>
  <c r="AC126" i="14"/>
  <c r="S126" i="14"/>
  <c r="AC18" i="14"/>
  <c r="S18" i="14"/>
  <c r="AC112" i="14"/>
  <c r="S112" i="14"/>
  <c r="AC82" i="14"/>
  <c r="S82" i="14"/>
  <c r="S120" i="14"/>
  <c r="AC120" i="14"/>
  <c r="S25" i="14"/>
  <c r="AC25" i="14"/>
  <c r="AC141" i="14"/>
  <c r="S141" i="14"/>
  <c r="AC163" i="14"/>
  <c r="S163" i="14"/>
  <c r="AC13" i="14"/>
  <c r="S13" i="14"/>
  <c r="AD91" i="14"/>
  <c r="AD21" i="14"/>
  <c r="AD58" i="14"/>
  <c r="S134" i="14"/>
  <c r="AC134" i="14"/>
  <c r="AC48" i="14"/>
  <c r="S48" i="14"/>
  <c r="S85" i="14"/>
  <c r="AC85" i="14"/>
  <c r="S149" i="14"/>
  <c r="AC149" i="14"/>
  <c r="S54" i="14"/>
  <c r="AC54" i="14"/>
  <c r="AC19" i="14"/>
  <c r="S19" i="14"/>
  <c r="AC58" i="14"/>
  <c r="S16" i="14"/>
  <c r="S132" i="14"/>
  <c r="S43" i="14"/>
  <c r="AC43" i="14"/>
  <c r="AC116" i="14"/>
  <c r="S116" i="14"/>
  <c r="S55" i="14"/>
  <c r="AC55" i="14"/>
  <c r="S136" i="14"/>
  <c r="AC136" i="14"/>
  <c r="AC97" i="14"/>
  <c r="S97" i="14"/>
  <c r="S89" i="14"/>
  <c r="AC89" i="14"/>
  <c r="AC60" i="14"/>
  <c r="S60" i="14"/>
  <c r="AC76" i="14"/>
  <c r="S76" i="14"/>
  <c r="S128" i="14"/>
  <c r="AC154" i="14"/>
  <c r="S91" i="14"/>
  <c r="AC91" i="14"/>
  <c r="AC81" i="14"/>
  <c r="S81" i="14"/>
  <c r="AD158" i="14"/>
  <c r="AC156" i="14"/>
  <c r="S156" i="14"/>
  <c r="AC164" i="14"/>
  <c r="S164" i="14"/>
  <c r="S40" i="14"/>
  <c r="AC40" i="14"/>
  <c r="AC131" i="14"/>
  <c r="S131" i="14"/>
  <c r="S139" i="14"/>
  <c r="AC139" i="14"/>
  <c r="S41" i="14"/>
  <c r="AC41" i="14"/>
  <c r="AC110" i="14"/>
  <c r="S110" i="14"/>
  <c r="AC124" i="14"/>
  <c r="S124" i="14"/>
  <c r="AC68" i="14"/>
  <c r="S68" i="14"/>
  <c r="S145" i="14"/>
  <c r="AC67" i="14"/>
  <c r="S67" i="14"/>
  <c r="S42" i="14"/>
  <c r="AC42" i="14"/>
  <c r="S151" i="14"/>
  <c r="AC151" i="14"/>
  <c r="S14" i="14"/>
  <c r="S105" i="14"/>
  <c r="AC105" i="14"/>
  <c r="AC79" i="14"/>
  <c r="S79" i="14"/>
  <c r="S122" i="14"/>
  <c r="AC122" i="14"/>
  <c r="AC98" i="14"/>
  <c r="S98" i="14"/>
  <c r="AC64" i="14"/>
  <c r="S64" i="14"/>
  <c r="AC144" i="14"/>
  <c r="S144" i="14"/>
  <c r="S10" i="14"/>
  <c r="AC10" i="14"/>
  <c r="S118" i="14"/>
  <c r="AC118" i="14"/>
  <c r="AC63" i="14"/>
  <c r="S63" i="14"/>
  <c r="AD37" i="14"/>
  <c r="S90" i="14"/>
  <c r="AC90" i="14"/>
  <c r="AC159" i="14"/>
  <c r="S159" i="14"/>
  <c r="S84" i="14"/>
  <c r="S100" i="14"/>
  <c r="S26" i="14"/>
  <c r="AC26" i="14"/>
  <c r="AC92" i="14"/>
  <c r="S92" i="14"/>
  <c r="S88" i="14"/>
  <c r="AC88" i="14"/>
  <c r="AC129" i="14"/>
  <c r="S129" i="14"/>
  <c r="S22" i="14"/>
  <c r="AC22" i="14"/>
  <c r="AC125" i="14"/>
  <c r="S125" i="14"/>
  <c r="AC65" i="14"/>
  <c r="S65" i="14"/>
  <c r="AC109" i="14"/>
  <c r="S109" i="14"/>
  <c r="AD12" i="14"/>
  <c r="S86" i="14"/>
  <c r="AC86" i="14"/>
  <c r="S28" i="14"/>
  <c r="AC30" i="14"/>
  <c r="S30" i="14"/>
  <c r="AC35" i="14"/>
  <c r="S35" i="14"/>
  <c r="S61" i="14"/>
  <c r="AC61" i="14"/>
  <c r="S123" i="14"/>
  <c r="AC123" i="14"/>
  <c r="AC146" i="14"/>
  <c r="S146" i="14"/>
  <c r="S56" i="14"/>
  <c r="AC56" i="14"/>
  <c r="AC119" i="14"/>
  <c r="S119" i="14"/>
  <c r="AC94" i="14"/>
  <c r="S94" i="14"/>
  <c r="S27" i="14"/>
  <c r="AC27" i="14"/>
  <c r="S93" i="14"/>
  <c r="AC117" i="14"/>
  <c r="AC108" i="14"/>
  <c r="S38" i="14"/>
  <c r="AC38" i="14"/>
  <c r="S133" i="14"/>
  <c r="AC133" i="14"/>
  <c r="AC114" i="14"/>
  <c r="S114" i="14"/>
  <c r="AC148" i="14"/>
  <c r="S148" i="14"/>
  <c r="AC12" i="14"/>
  <c r="S12" i="14"/>
  <c r="AC102" i="14"/>
  <c r="S101" i="14"/>
  <c r="AC101" i="14"/>
  <c r="AC115" i="14"/>
  <c r="S115" i="14"/>
  <c r="S33" i="14"/>
  <c r="S107" i="14"/>
  <c r="AC107" i="14"/>
  <c r="S46" i="14"/>
  <c r="AC147" i="14"/>
  <c r="S147" i="14"/>
  <c r="AC45" i="14"/>
  <c r="S45" i="14"/>
  <c r="AC113" i="14"/>
  <c r="S113" i="14"/>
  <c r="S103" i="14"/>
  <c r="AC103" i="14"/>
  <c r="AC80" i="14"/>
  <c r="S80" i="14"/>
  <c r="AC127" i="14"/>
  <c r="S127" i="14"/>
  <c r="AC47" i="14"/>
  <c r="S47" i="14"/>
  <c r="AC17" i="14"/>
  <c r="S17" i="14"/>
  <c r="AC130" i="14"/>
  <c r="S130" i="14"/>
  <c r="AC111" i="14"/>
  <c r="S111" i="14"/>
  <c r="AC77" i="14"/>
  <c r="S77" i="14"/>
  <c r="S121" i="14"/>
  <c r="AC121" i="14"/>
  <c r="S87" i="14"/>
  <c r="AC87" i="14"/>
  <c r="AC161" i="14"/>
  <c r="S161" i="14"/>
  <c r="S37" i="14"/>
  <c r="AC37" i="14"/>
  <c r="AC142" i="14"/>
  <c r="S142" i="14"/>
  <c r="S71" i="14"/>
  <c r="AC71" i="14"/>
  <c r="AC162" i="14"/>
  <c r="S162" i="14"/>
  <c r="AC104" i="14"/>
  <c r="AC70" i="14"/>
  <c r="AC24" i="14"/>
  <c r="S66" i="14"/>
  <c r="AC78" i="14"/>
  <c r="S78" i="14"/>
  <c r="S138" i="14"/>
  <c r="AC138" i="14"/>
  <c r="AC83" i="14"/>
  <c r="S83" i="14"/>
  <c r="S57" i="14"/>
  <c r="AC57" i="14"/>
  <c r="S106" i="14"/>
  <c r="AC106" i="14"/>
  <c r="S53" i="14"/>
  <c r="AC53" i="14"/>
  <c r="AD23" i="14"/>
  <c r="S69" i="14"/>
  <c r="AC69" i="14"/>
  <c r="AD103" i="14"/>
  <c r="AD94" i="14"/>
  <c r="AC31" i="14"/>
  <c r="S31" i="14"/>
  <c r="S59" i="14"/>
  <c r="AC59" i="14"/>
  <c r="AC15" i="14"/>
  <c r="S15" i="14"/>
  <c r="S74" i="14"/>
  <c r="AC74" i="14"/>
  <c r="AD79" i="14"/>
  <c r="AD97" i="14"/>
  <c r="AD30" i="14"/>
  <c r="AD46" i="14"/>
  <c r="AD115" i="14"/>
  <c r="AD29" i="14"/>
  <c r="AD24" i="14"/>
  <c r="AD145" i="14"/>
  <c r="AE137" i="14"/>
  <c r="AD100" i="14"/>
  <c r="AD69" i="14"/>
  <c r="AD127" i="14"/>
  <c r="AD26" i="14"/>
  <c r="AE158" i="14"/>
  <c r="AD108" i="14"/>
  <c r="AD154" i="14"/>
  <c r="AD128" i="14"/>
  <c r="AD36" i="14"/>
  <c r="AD61" i="14"/>
  <c r="AE58" i="14"/>
  <c r="AD66" i="14"/>
  <c r="AD48" i="14"/>
  <c r="AD118" i="14"/>
  <c r="AD43" i="14"/>
  <c r="AE79" i="14"/>
  <c r="AE81" i="14"/>
  <c r="AE156" i="14"/>
  <c r="AE164" i="14"/>
  <c r="AE40" i="14"/>
  <c r="AE131" i="14"/>
  <c r="AE139" i="14"/>
  <c r="AE41" i="14"/>
  <c r="AE110" i="14"/>
  <c r="AD110" i="14"/>
  <c r="AE118" i="14"/>
  <c r="AE88" i="14"/>
  <c r="AD70" i="14"/>
  <c r="AE129" i="14"/>
  <c r="AE22" i="14"/>
  <c r="AE125" i="14"/>
  <c r="AD77" i="14"/>
  <c r="AE65" i="14"/>
  <c r="AE109" i="14"/>
  <c r="AE73" i="14"/>
  <c r="AE94" i="14"/>
  <c r="AE35" i="14"/>
  <c r="AE61" i="14"/>
  <c r="AD125" i="14"/>
  <c r="AE123" i="14"/>
  <c r="AE146" i="14"/>
  <c r="AE56" i="14"/>
  <c r="AD62" i="14"/>
  <c r="AE119" i="14"/>
  <c r="AD16" i="14"/>
  <c r="AE115" i="14"/>
  <c r="AE145" i="14"/>
  <c r="AE98" i="14"/>
  <c r="AE38" i="14"/>
  <c r="AE133" i="14"/>
  <c r="AE114" i="14"/>
  <c r="AE148" i="14"/>
  <c r="AD14" i="14"/>
  <c r="AE12" i="14"/>
  <c r="AD114" i="14"/>
  <c r="AD20" i="14"/>
  <c r="AD71" i="14"/>
  <c r="AE19" i="14"/>
  <c r="AE46" i="14"/>
  <c r="AE117" i="14"/>
  <c r="AE130" i="14"/>
  <c r="AD18" i="14"/>
  <c r="AD123" i="14"/>
  <c r="AE101" i="14"/>
  <c r="AE147" i="14"/>
  <c r="AD150" i="14"/>
  <c r="AE45" i="14"/>
  <c r="AE113" i="14"/>
  <c r="AE103" i="14"/>
  <c r="AE80" i="14"/>
  <c r="AD132" i="14"/>
  <c r="AE127" i="14"/>
  <c r="AD87" i="14"/>
  <c r="AD84" i="14"/>
  <c r="AD93" i="14"/>
  <c r="AE47" i="14"/>
  <c r="AE17" i="14"/>
  <c r="AD155" i="14"/>
  <c r="AE151" i="14"/>
  <c r="AD49" i="14"/>
  <c r="AE67" i="14"/>
  <c r="AE144" i="14"/>
  <c r="AE78" i="14"/>
  <c r="AD96" i="14"/>
  <c r="AE111" i="14"/>
  <c r="AE77" i="14"/>
  <c r="AE121" i="14"/>
  <c r="AE87" i="14"/>
  <c r="AD119" i="14"/>
  <c r="AD153" i="14"/>
  <c r="AE161" i="14"/>
  <c r="AD134" i="14"/>
  <c r="AD25" i="14"/>
  <c r="AD130" i="14"/>
  <c r="AE37" i="14"/>
  <c r="AE142" i="14"/>
  <c r="AE71" i="14"/>
  <c r="AE93" i="14"/>
  <c r="AE15" i="14"/>
  <c r="AE159" i="14"/>
  <c r="AE100" i="14"/>
  <c r="AE138" i="14"/>
  <c r="AE83" i="14"/>
  <c r="AE57" i="14"/>
  <c r="AD160" i="14"/>
  <c r="AE106" i="14"/>
  <c r="AE53" i="14"/>
  <c r="AE69" i="14"/>
  <c r="AE31" i="14"/>
  <c r="AE108" i="14"/>
  <c r="AE150" i="14"/>
  <c r="AE23" i="14"/>
  <c r="AE122" i="14"/>
  <c r="AE10" i="14"/>
  <c r="AE90" i="14"/>
  <c r="AE30" i="14"/>
  <c r="AE34" i="14"/>
  <c r="AE95" i="14"/>
  <c r="AD63" i="14"/>
  <c r="AE99" i="14"/>
  <c r="AE152" i="14"/>
  <c r="AE44" i="14"/>
  <c r="AE29" i="14"/>
  <c r="AE9" i="14"/>
  <c r="AD131" i="14"/>
  <c r="AE155" i="14"/>
  <c r="AE140" i="14"/>
  <c r="AD38" i="14"/>
  <c r="AE72" i="14"/>
  <c r="AE153" i="14"/>
  <c r="AE143" i="14"/>
  <c r="AE11" i="14"/>
  <c r="AE135" i="14"/>
  <c r="AD102" i="14"/>
  <c r="AD99" i="14"/>
  <c r="AE52" i="14"/>
  <c r="AE32" i="14"/>
  <c r="AE75" i="14"/>
  <c r="AE102" i="14"/>
  <c r="AE70" i="14"/>
  <c r="AD54" i="14"/>
  <c r="AE86" i="14"/>
  <c r="AE160" i="14"/>
  <c r="AD140" i="14"/>
  <c r="AD41" i="14"/>
  <c r="AD22" i="14"/>
  <c r="AE157" i="14"/>
  <c r="AE39" i="14"/>
  <c r="AD39" i="14"/>
  <c r="AE21" i="14"/>
  <c r="AD109" i="14"/>
  <c r="AD104" i="14"/>
  <c r="AE84" i="14"/>
  <c r="AE59" i="14"/>
  <c r="AE96" i="14"/>
  <c r="AE64" i="14"/>
  <c r="AE63" i="14"/>
  <c r="AD47" i="14"/>
  <c r="AE26" i="14"/>
  <c r="AD13" i="14"/>
  <c r="AE91" i="14"/>
  <c r="AD45" i="14"/>
  <c r="AE126" i="14"/>
  <c r="AE92" i="14"/>
  <c r="AD162" i="14"/>
  <c r="AE18" i="14"/>
  <c r="AD90" i="14"/>
  <c r="AE112" i="14"/>
  <c r="AE82" i="14"/>
  <c r="AE120" i="14"/>
  <c r="AE25" i="14"/>
  <c r="AE141" i="14"/>
  <c r="AE43" i="14"/>
  <c r="AE116" i="14"/>
  <c r="AE14" i="14"/>
  <c r="AE124" i="14"/>
  <c r="AE24" i="14"/>
  <c r="AE36" i="14"/>
  <c r="AE62" i="14"/>
  <c r="AE134" i="14"/>
  <c r="AE48" i="14"/>
  <c r="AD52" i="14"/>
  <c r="AE85" i="14"/>
  <c r="AE149" i="14"/>
  <c r="AE54" i="14"/>
  <c r="AD107" i="14"/>
  <c r="AE33" i="14"/>
  <c r="AE132" i="14"/>
  <c r="AE16" i="14"/>
  <c r="AE154" i="14"/>
  <c r="AE27" i="14"/>
  <c r="AE42" i="14"/>
  <c r="AE163" i="14"/>
  <c r="AE13" i="14"/>
  <c r="AD81" i="14"/>
  <c r="AD40" i="14"/>
  <c r="AE55" i="14"/>
  <c r="AD55" i="14"/>
  <c r="AE136" i="14"/>
  <c r="AD139" i="14"/>
  <c r="AE97" i="14"/>
  <c r="AE89" i="14"/>
  <c r="AE60" i="14"/>
  <c r="AD31" i="14"/>
  <c r="AE76" i="14"/>
  <c r="AE51" i="14"/>
  <c r="AE66" i="14"/>
  <c r="AE50" i="14"/>
  <c r="I161" i="5"/>
  <c r="K162" i="5"/>
  <c r="W149" i="13"/>
  <c r="V81" i="13"/>
  <c r="V105" i="13"/>
  <c r="V129" i="13"/>
  <c r="X36" i="13"/>
  <c r="X51" i="13"/>
  <c r="V73" i="13"/>
  <c r="V97" i="13"/>
  <c r="V121" i="13"/>
  <c r="X68" i="13"/>
  <c r="V89" i="13"/>
  <c r="V113" i="13"/>
  <c r="V137" i="13"/>
  <c r="V12" i="13"/>
  <c r="V20" i="13"/>
  <c r="W156" i="13"/>
  <c r="I162" i="5" l="1"/>
  <c r="K163" i="5"/>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B164" i="12"/>
  <c r="I163" i="5" l="1"/>
  <c r="G161" i="9"/>
  <c r="F160" i="9" s="1"/>
  <c r="G162" i="9"/>
  <c r="F163" i="9" s="1"/>
  <c r="F159" i="9"/>
  <c r="G159" i="9"/>
  <c r="F158" i="9"/>
  <c r="F157" i="9"/>
  <c r="F156" i="9"/>
  <c r="G157" i="9"/>
  <c r="G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H9" i="9"/>
  <c r="H10" i="9" s="1"/>
  <c r="F9" i="9"/>
  <c r="F161" i="9" l="1"/>
  <c r="F162" i="9"/>
  <c r="H11" i="9"/>
  <c r="H12" i="9" s="1"/>
  <c r="H13" i="9" s="1"/>
  <c r="H14" i="9" s="1"/>
  <c r="H15" i="9" s="1"/>
  <c r="H16" i="9" s="1"/>
  <c r="H17" i="9" s="1"/>
  <c r="H18" i="9" s="1"/>
  <c r="H19" i="9" s="1"/>
  <c r="H20" i="9" s="1"/>
  <c r="H21" i="9" s="1"/>
  <c r="H22" i="9" s="1"/>
  <c r="H23" i="9" s="1"/>
  <c r="H24" i="9" s="1"/>
  <c r="H25" i="9" s="1"/>
  <c r="H26" i="9" s="1"/>
  <c r="H27" i="9" s="1"/>
  <c r="H28" i="9" s="1"/>
  <c r="H29" i="9" s="1"/>
  <c r="H30" i="9" s="1"/>
  <c r="H31" i="9" s="1"/>
  <c r="H32" i="9" s="1"/>
  <c r="H33" i="9" s="1"/>
  <c r="H34" i="9" s="1"/>
  <c r="H35" i="9" s="1"/>
  <c r="H36" i="9" s="1"/>
  <c r="H37" i="9" s="1"/>
  <c r="H38" i="9" s="1"/>
  <c r="H39" i="9" s="1"/>
  <c r="H40" i="9" s="1"/>
  <c r="H41" i="9" s="1"/>
  <c r="H42" i="9" s="1"/>
  <c r="H43" i="9" s="1"/>
  <c r="H44" i="9" s="1"/>
  <c r="H45" i="9" s="1"/>
  <c r="H46" i="9" s="1"/>
  <c r="H47" i="9" s="1"/>
  <c r="H48" i="9" s="1"/>
  <c r="H49" i="9" s="1"/>
  <c r="H50" i="9" s="1"/>
  <c r="H51" i="9" s="1"/>
  <c r="H52" i="9" s="1"/>
  <c r="H53" i="9" s="1"/>
  <c r="H54" i="9" s="1"/>
  <c r="H55" i="9" s="1"/>
  <c r="H56" i="9" s="1"/>
  <c r="H57" i="9" s="1"/>
  <c r="H58" i="9" s="1"/>
  <c r="H59" i="9" s="1"/>
  <c r="H60" i="9" s="1"/>
  <c r="H61" i="9" s="1"/>
  <c r="H62" i="9" s="1"/>
  <c r="H63" i="9" s="1"/>
  <c r="H64" i="9" s="1"/>
  <c r="H65" i="9" s="1"/>
  <c r="H66" i="9" s="1"/>
  <c r="H67" i="9" s="1"/>
  <c r="H68" i="9" s="1"/>
  <c r="H69" i="9" s="1"/>
  <c r="H70" i="9" s="1"/>
  <c r="H71" i="9" s="1"/>
  <c r="H72" i="9" s="1"/>
  <c r="H73" i="9" s="1"/>
  <c r="H74" i="9" s="1"/>
  <c r="H75" i="9" s="1"/>
  <c r="H76" i="9" s="1"/>
  <c r="H77" i="9" s="1"/>
  <c r="H78" i="9" s="1"/>
  <c r="H79" i="9" s="1"/>
  <c r="H80" i="9" s="1"/>
  <c r="H81" i="9" s="1"/>
  <c r="H82" i="9" s="1"/>
  <c r="H83" i="9" s="1"/>
  <c r="H84" i="9" s="1"/>
  <c r="H85" i="9" s="1"/>
  <c r="H86" i="9" s="1"/>
  <c r="H87" i="9" s="1"/>
  <c r="H88" i="9" s="1"/>
  <c r="H89" i="9" s="1"/>
  <c r="H90" i="9" s="1"/>
  <c r="H91" i="9" s="1"/>
  <c r="H92" i="9" s="1"/>
  <c r="H93" i="9" s="1"/>
  <c r="H94" i="9" s="1"/>
  <c r="H95" i="9" s="1"/>
  <c r="H96" i="9" s="1"/>
  <c r="H97" i="9" s="1"/>
  <c r="H98" i="9" s="1"/>
  <c r="H99" i="9" s="1"/>
  <c r="H100" i="9" s="1"/>
  <c r="H101" i="9" s="1"/>
  <c r="H102" i="9" s="1"/>
  <c r="H103" i="9" s="1"/>
  <c r="H104" i="9" s="1"/>
  <c r="H105" i="9" s="1"/>
  <c r="H106" i="9" s="1"/>
  <c r="H107" i="9" s="1"/>
  <c r="H108" i="9" s="1"/>
  <c r="H109" i="9" s="1"/>
  <c r="H110" i="9" s="1"/>
  <c r="H111" i="9" s="1"/>
  <c r="H112" i="9" s="1"/>
  <c r="H113" i="9" s="1"/>
  <c r="H114" i="9" s="1"/>
  <c r="H115" i="9" s="1"/>
  <c r="H116" i="9" s="1"/>
  <c r="H117" i="9" s="1"/>
  <c r="H118" i="9" s="1"/>
  <c r="H119" i="9" s="1"/>
  <c r="H120" i="9" s="1"/>
  <c r="H121" i="9" s="1"/>
  <c r="H122" i="9" s="1"/>
  <c r="H123" i="9" s="1"/>
  <c r="H124" i="9" s="1"/>
  <c r="H125" i="9" s="1"/>
  <c r="H126" i="9" s="1"/>
  <c r="H127" i="9" s="1"/>
  <c r="H128" i="9" s="1"/>
  <c r="H129" i="9" s="1"/>
  <c r="H130" i="9" s="1"/>
  <c r="H131" i="9" s="1"/>
  <c r="H132" i="9" s="1"/>
  <c r="H133" i="9" s="1"/>
  <c r="H134" i="9" s="1"/>
  <c r="H135" i="9" s="1"/>
  <c r="H136" i="9" s="1"/>
  <c r="H137" i="9" s="1"/>
  <c r="H138" i="9" s="1"/>
  <c r="H139" i="9" s="1"/>
  <c r="H140" i="9" s="1"/>
  <c r="H141" i="9" s="1"/>
  <c r="H142" i="9" s="1"/>
  <c r="H143" i="9" s="1"/>
  <c r="H144" i="9" s="1"/>
  <c r="H145" i="9" s="1"/>
  <c r="H146" i="9" s="1"/>
  <c r="H147" i="9" s="1"/>
  <c r="H148" i="9" s="1"/>
  <c r="H149" i="9" s="1"/>
  <c r="H150" i="9" s="1"/>
  <c r="H151" i="9" s="1"/>
  <c r="H152" i="9" s="1"/>
  <c r="H153" i="9" s="1"/>
  <c r="H154" i="9" s="1"/>
  <c r="H155" i="9" s="1"/>
  <c r="H156" i="9" s="1"/>
  <c r="H157" i="9" s="1"/>
  <c r="H158" i="9" s="1"/>
  <c r="H159" i="9" s="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B163" i="11"/>
  <c r="D163" i="11"/>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D512" i="3" a="1"/>
  <c r="D1" i="3" a="1"/>
  <c r="D424" i="3" a="1"/>
  <c r="D510" i="3" a="1"/>
  <c r="D507" i="3" a="1"/>
  <c r="D511" i="3" a="1"/>
  <c r="D508" i="3" a="1"/>
  <c r="D504" i="3" a="1"/>
  <c r="D505" i="3" a="1"/>
  <c r="D501" i="3" a="1"/>
  <c r="D502" i="3" a="1"/>
  <c r="D499" i="3" a="1"/>
  <c r="D503" i="3" a="1"/>
  <c r="D509" i="3" a="1"/>
  <c r="D500" i="3" a="1"/>
  <c r="D506" i="3" a="1"/>
  <c r="H160" i="9" l="1"/>
  <c r="EZ25" i="8"/>
  <c r="EZ23" i="8" s="1"/>
  <c r="DY25" i="8"/>
  <c r="DY23" i="8" s="1"/>
  <c r="C25" i="8"/>
  <c r="C23" i="8" s="1"/>
  <c r="EU58" i="7"/>
  <c r="EE58" i="7"/>
  <c r="DO58" i="7"/>
  <c r="CY58" i="7"/>
  <c r="CI58" i="7"/>
  <c r="BS58" i="7"/>
  <c r="BC58" i="7"/>
  <c r="AM58" i="7"/>
  <c r="W58" i="7"/>
  <c r="G58" i="7"/>
  <c r="CN58" i="7"/>
  <c r="L58" i="7"/>
  <c r="EY58" i="7"/>
  <c r="EI58" i="7"/>
  <c r="DC58" i="7"/>
  <c r="AQ58" i="7"/>
  <c r="K58" i="7"/>
  <c r="BE58" i="7"/>
  <c r="I58" i="7"/>
  <c r="ET58" i="7"/>
  <c r="ED58" i="7"/>
  <c r="DN58" i="7"/>
  <c r="CX58" i="7"/>
  <c r="CH58" i="7"/>
  <c r="BR58" i="7"/>
  <c r="BB58" i="7"/>
  <c r="AL58" i="7"/>
  <c r="V58" i="7"/>
  <c r="F58" i="7"/>
  <c r="EZ58" i="7"/>
  <c r="BH58" i="7"/>
  <c r="AR58" i="7"/>
  <c r="CM58" i="7"/>
  <c r="CL58" i="7"/>
  <c r="BU58" i="7"/>
  <c r="EV58" i="7"/>
  <c r="X58" i="7"/>
  <c r="ES58" i="7"/>
  <c r="EC58" i="7"/>
  <c r="DM58" i="7"/>
  <c r="CW58" i="7"/>
  <c r="CG58" i="7"/>
  <c r="BQ58" i="7"/>
  <c r="BA58" i="7"/>
  <c r="AK58" i="7"/>
  <c r="U58" i="7"/>
  <c r="E58" i="7"/>
  <c r="DA58" i="7"/>
  <c r="CJ58" i="7"/>
  <c r="ER58" i="7"/>
  <c r="EB58" i="7"/>
  <c r="DL58" i="7"/>
  <c r="CV58" i="7"/>
  <c r="CF58" i="7"/>
  <c r="BP58" i="7"/>
  <c r="AZ58" i="7"/>
  <c r="AJ58" i="7"/>
  <c r="T58" i="7"/>
  <c r="D58" i="7"/>
  <c r="BX58" i="7"/>
  <c r="DS58" i="7"/>
  <c r="AA58" i="7"/>
  <c r="DR58" i="7"/>
  <c r="CK58" i="7"/>
  <c r="Y58" i="7"/>
  <c r="CZ58" i="7"/>
  <c r="EQ58" i="7"/>
  <c r="EA58" i="7"/>
  <c r="DK58" i="7"/>
  <c r="CU58" i="7"/>
  <c r="CE58" i="7"/>
  <c r="BO58" i="7"/>
  <c r="AY58" i="7"/>
  <c r="AI58" i="7"/>
  <c r="S58" i="7"/>
  <c r="EJ58" i="7"/>
  <c r="BG58" i="7"/>
  <c r="BF58" i="7"/>
  <c r="DP58" i="7"/>
  <c r="EP58" i="7"/>
  <c r="DZ58" i="7"/>
  <c r="DJ58" i="7"/>
  <c r="CT58" i="7"/>
  <c r="CD58" i="7"/>
  <c r="BN58" i="7"/>
  <c r="AX58" i="7"/>
  <c r="AH58" i="7"/>
  <c r="R58" i="7"/>
  <c r="DT58" i="7"/>
  <c r="AB58" i="7"/>
  <c r="EH58" i="7"/>
  <c r="AP58" i="7"/>
  <c r="BT58" i="7"/>
  <c r="EO58" i="7"/>
  <c r="DY58" i="7"/>
  <c r="DI58" i="7"/>
  <c r="CS58" i="7"/>
  <c r="CC58" i="7"/>
  <c r="BM58" i="7"/>
  <c r="AW58" i="7"/>
  <c r="AG58" i="7"/>
  <c r="Q58" i="7"/>
  <c r="DD58" i="7"/>
  <c r="BW58" i="7"/>
  <c r="EX58" i="7"/>
  <c r="DB58" i="7"/>
  <c r="BV58" i="7"/>
  <c r="Z58" i="7"/>
  <c r="EF58" i="7"/>
  <c r="AN58" i="7"/>
  <c r="EN58" i="7"/>
  <c r="DX58" i="7"/>
  <c r="DH58" i="7"/>
  <c r="CR58" i="7"/>
  <c r="CB58" i="7"/>
  <c r="BL58" i="7"/>
  <c r="AV58" i="7"/>
  <c r="AF58" i="7"/>
  <c r="P58" i="7"/>
  <c r="DQ58" i="7"/>
  <c r="EM58" i="7"/>
  <c r="DW58" i="7"/>
  <c r="DG58" i="7"/>
  <c r="CQ58" i="7"/>
  <c r="CA58" i="7"/>
  <c r="BK58" i="7"/>
  <c r="AU58" i="7"/>
  <c r="AE58" i="7"/>
  <c r="O58" i="7"/>
  <c r="EG58" i="7"/>
  <c r="BD58" i="7"/>
  <c r="EL58" i="7"/>
  <c r="DV58" i="7"/>
  <c r="DF58" i="7"/>
  <c r="CP58" i="7"/>
  <c r="BZ58" i="7"/>
  <c r="BJ58" i="7"/>
  <c r="AT58" i="7"/>
  <c r="AD58" i="7"/>
  <c r="N58" i="7"/>
  <c r="J58" i="7"/>
  <c r="EW58" i="7"/>
  <c r="AO58" i="7"/>
  <c r="FA58" i="7"/>
  <c r="EK58" i="7"/>
  <c r="DU58" i="7"/>
  <c r="DE58" i="7"/>
  <c r="CO58" i="7"/>
  <c r="BY58" i="7"/>
  <c r="BI58" i="7"/>
  <c r="AS58" i="7"/>
  <c r="AC58" i="7"/>
  <c r="M58" i="7"/>
  <c r="H58" i="7"/>
  <c r="EM52" i="7"/>
  <c r="EK52" i="7"/>
  <c r="EL52" i="7"/>
  <c r="EJ52" i="7"/>
  <c r="FA52" i="7"/>
  <c r="EZ52" i="7"/>
  <c r="EY52" i="7"/>
  <c r="EX52" i="7"/>
  <c r="EH52" i="7"/>
  <c r="EG52" i="7"/>
  <c r="EW52" i="7"/>
  <c r="EV52" i="7"/>
  <c r="EF52" i="7"/>
  <c r="EE52" i="7"/>
  <c r="EU52" i="7"/>
  <c r="ET52" i="7"/>
  <c r="ED52" i="7"/>
  <c r="ES52" i="7"/>
  <c r="EC52" i="7"/>
  <c r="EB52" i="7"/>
  <c r="EA52" i="7"/>
  <c r="EN52" i="7"/>
  <c r="EI52" i="7"/>
  <c r="ER52" i="7"/>
  <c r="EQ52" i="7"/>
  <c r="EP52" i="7"/>
  <c r="DZ52" i="7"/>
  <c r="EO52" i="7"/>
  <c r="DY52" i="7"/>
  <c r="DX52" i="7"/>
  <c r="D505" i="3"/>
  <c r="C52" i="7" s="1"/>
  <c r="D506" i="3"/>
  <c r="D507" i="3"/>
  <c r="C54" i="7" s="1"/>
  <c r="D508" i="3"/>
  <c r="C55" i="7" s="1"/>
  <c r="D509" i="3"/>
  <c r="C56" i="7" s="1"/>
  <c r="D510" i="3"/>
  <c r="C57" i="7" s="1"/>
  <c r="D511" i="3"/>
  <c r="C58" i="7" s="1"/>
  <c r="GK2" i="7"/>
  <c r="FU2" i="7"/>
  <c r="FE2" i="7"/>
  <c r="EO2" i="7"/>
  <c r="DY2" i="7"/>
  <c r="FZ2" i="7"/>
  <c r="FI2" i="7"/>
  <c r="ER2" i="7"/>
  <c r="EA2" i="7"/>
  <c r="FV2" i="7"/>
  <c r="FD2" i="7"/>
  <c r="EM2" i="7"/>
  <c r="GI2" i="7"/>
  <c r="FP2" i="7"/>
  <c r="EW2" i="7"/>
  <c r="ED2" i="7"/>
  <c r="GH2" i="7"/>
  <c r="FO2" i="7"/>
  <c r="EV2" i="7"/>
  <c r="EC2" i="7"/>
  <c r="GG2" i="7"/>
  <c r="FN2" i="7"/>
  <c r="EU2" i="7"/>
  <c r="EB2" i="7"/>
  <c r="GF2" i="7"/>
  <c r="FM2" i="7"/>
  <c r="ET2" i="7"/>
  <c r="DZ2" i="7"/>
  <c r="GE2" i="7"/>
  <c r="FL2" i="7"/>
  <c r="ES2" i="7"/>
  <c r="DX2" i="7"/>
  <c r="GD2" i="7"/>
  <c r="FK2" i="7"/>
  <c r="EQ2" i="7"/>
  <c r="GA2" i="7"/>
  <c r="FG2" i="7"/>
  <c r="EL2" i="7"/>
  <c r="GC2" i="7"/>
  <c r="EY2" i="7"/>
  <c r="GB2" i="7"/>
  <c r="EX2" i="7"/>
  <c r="FY2" i="7"/>
  <c r="EP2" i="7"/>
  <c r="FX2" i="7"/>
  <c r="EN2" i="7"/>
  <c r="FW2" i="7"/>
  <c r="EK2" i="7"/>
  <c r="FT2" i="7"/>
  <c r="EJ2" i="7"/>
  <c r="FS2" i="7"/>
  <c r="EI2" i="7"/>
  <c r="FR2" i="7"/>
  <c r="EH2" i="7"/>
  <c r="FQ2" i="7"/>
  <c r="EG2" i="7"/>
  <c r="FJ2" i="7"/>
  <c r="EF2" i="7"/>
  <c r="FH2" i="7"/>
  <c r="EE2" i="7"/>
  <c r="FF2" i="7"/>
  <c r="FC2" i="7"/>
  <c r="FA2" i="7"/>
  <c r="GJ2" i="7"/>
  <c r="FB2" i="7"/>
  <c r="EZ2" i="7"/>
  <c r="EQ54" i="7"/>
  <c r="EA54" i="7"/>
  <c r="EP54" i="7"/>
  <c r="DZ54" i="7"/>
  <c r="EO54" i="7"/>
  <c r="DY54" i="7"/>
  <c r="EN54" i="7"/>
  <c r="DX54" i="7"/>
  <c r="EM54" i="7"/>
  <c r="EL54" i="7"/>
  <c r="FA54" i="7"/>
  <c r="EK54" i="7"/>
  <c r="EZ54" i="7"/>
  <c r="EJ54" i="7"/>
  <c r="EY54" i="7"/>
  <c r="EI54" i="7"/>
  <c r="EX54" i="7"/>
  <c r="EH54" i="7"/>
  <c r="EW54" i="7"/>
  <c r="EG54" i="7"/>
  <c r="EV54" i="7"/>
  <c r="EF54" i="7"/>
  <c r="EU54" i="7"/>
  <c r="EE54" i="7"/>
  <c r="ET54" i="7"/>
  <c r="ED54" i="7"/>
  <c r="ES54" i="7"/>
  <c r="EC54" i="7"/>
  <c r="ER54" i="7"/>
  <c r="EB54" i="7"/>
  <c r="EP55" i="7"/>
  <c r="DZ55" i="7"/>
  <c r="EO55" i="7"/>
  <c r="DY55" i="7"/>
  <c r="EN55" i="7"/>
  <c r="DX55" i="7"/>
  <c r="EM55" i="7"/>
  <c r="EL55" i="7"/>
  <c r="FA55" i="7"/>
  <c r="EK55" i="7"/>
  <c r="EZ55" i="7"/>
  <c r="EJ55" i="7"/>
  <c r="EY55" i="7"/>
  <c r="EI55" i="7"/>
  <c r="EX55" i="7"/>
  <c r="EH55" i="7"/>
  <c r="EW55" i="7"/>
  <c r="EG55" i="7"/>
  <c r="EV55" i="7"/>
  <c r="EF55" i="7"/>
  <c r="EU55" i="7"/>
  <c r="EE55" i="7"/>
  <c r="ET55" i="7"/>
  <c r="ED55" i="7"/>
  <c r="ES55" i="7"/>
  <c r="EC55" i="7"/>
  <c r="ER55" i="7"/>
  <c r="EB55" i="7"/>
  <c r="EQ55" i="7"/>
  <c r="EA55" i="7"/>
  <c r="EO56" i="7"/>
  <c r="DY56" i="7"/>
  <c r="EN56" i="7"/>
  <c r="DX56" i="7"/>
  <c r="EM56" i="7"/>
  <c r="EL56" i="7"/>
  <c r="FA56" i="7"/>
  <c r="EK56" i="7"/>
  <c r="EZ56" i="7"/>
  <c r="EJ56" i="7"/>
  <c r="EY56" i="7"/>
  <c r="EI56" i="7"/>
  <c r="EX56" i="7"/>
  <c r="EH56" i="7"/>
  <c r="EW56" i="7"/>
  <c r="EG56" i="7"/>
  <c r="EV56" i="7"/>
  <c r="EF56" i="7"/>
  <c r="EU56" i="7"/>
  <c r="EE56" i="7"/>
  <c r="ET56" i="7"/>
  <c r="ED56" i="7"/>
  <c r="ES56" i="7"/>
  <c r="EC56" i="7"/>
  <c r="ER56" i="7"/>
  <c r="EB56" i="7"/>
  <c r="EQ56" i="7"/>
  <c r="EA56" i="7"/>
  <c r="EP56" i="7"/>
  <c r="DZ56" i="7"/>
  <c r="EN57" i="7"/>
  <c r="DX57" i="7"/>
  <c r="EM57" i="7"/>
  <c r="EL57" i="7"/>
  <c r="FA57" i="7"/>
  <c r="EK57" i="7"/>
  <c r="EZ57" i="7"/>
  <c r="EJ57" i="7"/>
  <c r="EY57" i="7"/>
  <c r="EI57" i="7"/>
  <c r="EX57" i="7"/>
  <c r="EH57" i="7"/>
  <c r="EW57" i="7"/>
  <c r="EG57" i="7"/>
  <c r="EV57" i="7"/>
  <c r="EF57" i="7"/>
  <c r="EU57" i="7"/>
  <c r="EE57" i="7"/>
  <c r="ET57" i="7"/>
  <c r="ED57" i="7"/>
  <c r="ES57" i="7"/>
  <c r="EC57" i="7"/>
  <c r="ER57" i="7"/>
  <c r="EB57" i="7"/>
  <c r="EQ57" i="7"/>
  <c r="EA57" i="7"/>
  <c r="EP57" i="7"/>
  <c r="DZ57" i="7"/>
  <c r="EO57" i="7"/>
  <c r="DY57" i="7"/>
  <c r="ER53" i="7"/>
  <c r="EB53" i="7"/>
  <c r="EQ53" i="7"/>
  <c r="EA53" i="7"/>
  <c r="EP53" i="7"/>
  <c r="DZ53" i="7"/>
  <c r="EO53" i="7"/>
  <c r="DY53" i="7"/>
  <c r="EN53" i="7"/>
  <c r="DX53" i="7"/>
  <c r="EM53" i="7"/>
  <c r="EL53" i="7"/>
  <c r="FA53" i="7"/>
  <c r="EK53" i="7"/>
  <c r="EZ53" i="7"/>
  <c r="EJ53" i="7"/>
  <c r="EY53" i="7"/>
  <c r="EI53" i="7"/>
  <c r="EX53" i="7"/>
  <c r="EH53" i="7"/>
  <c r="EW53" i="7"/>
  <c r="EG53" i="7"/>
  <c r="EV53" i="7"/>
  <c r="EF53" i="7"/>
  <c r="EU53" i="7"/>
  <c r="EE53" i="7"/>
  <c r="ET53" i="7"/>
  <c r="ED53" i="7"/>
  <c r="ES53" i="7"/>
  <c r="EC53" i="7"/>
  <c r="ET51" i="7"/>
  <c r="ED51" i="7"/>
  <c r="ES51" i="7"/>
  <c r="EC51" i="7"/>
  <c r="ER51" i="7"/>
  <c r="EB51" i="7"/>
  <c r="EQ51" i="7"/>
  <c r="EA51" i="7"/>
  <c r="EP51" i="7"/>
  <c r="DZ51" i="7"/>
  <c r="EO51" i="7"/>
  <c r="DY51" i="7"/>
  <c r="EN51" i="7"/>
  <c r="DX51" i="7"/>
  <c r="EM51" i="7"/>
  <c r="EL51" i="7"/>
  <c r="FA51" i="7"/>
  <c r="EK51" i="7"/>
  <c r="EZ51" i="7"/>
  <c r="EJ51" i="7"/>
  <c r="EY51" i="7"/>
  <c r="EI51" i="7"/>
  <c r="EX51" i="7"/>
  <c r="EH51" i="7"/>
  <c r="EW51" i="7"/>
  <c r="EG51" i="7"/>
  <c r="EV51" i="7"/>
  <c r="EF51" i="7"/>
  <c r="EU51" i="7"/>
  <c r="EE51" i="7"/>
  <c r="EU50" i="7"/>
  <c r="EE50" i="7"/>
  <c r="ET50" i="7"/>
  <c r="ED50" i="7"/>
  <c r="ES50" i="7"/>
  <c r="EC50" i="7"/>
  <c r="ER50" i="7"/>
  <c r="EB50" i="7"/>
  <c r="EQ50" i="7"/>
  <c r="EA50" i="7"/>
  <c r="EP50" i="7"/>
  <c r="DZ50" i="7"/>
  <c r="EO50" i="7"/>
  <c r="DY50" i="7"/>
  <c r="EN50" i="7"/>
  <c r="DX50" i="7"/>
  <c r="EM50" i="7"/>
  <c r="EL50" i="7"/>
  <c r="FA50" i="7"/>
  <c r="EK50" i="7"/>
  <c r="EZ50" i="7"/>
  <c r="EJ50" i="7"/>
  <c r="EY50" i="7"/>
  <c r="EI50" i="7"/>
  <c r="EX50" i="7"/>
  <c r="EH50" i="7"/>
  <c r="EW50" i="7"/>
  <c r="EG50" i="7"/>
  <c r="EV50" i="7"/>
  <c r="EF50" i="7"/>
  <c r="D503" i="3"/>
  <c r="C50" i="7" s="1"/>
  <c r="D499" i="3"/>
  <c r="D500" i="3"/>
  <c r="D502" i="3"/>
  <c r="D501" i="3"/>
  <c r="D504" i="3"/>
  <c r="C51" i="7" s="1"/>
  <c r="D512" i="3"/>
  <c r="EF25" i="8"/>
  <c r="EF23" i="8" s="1"/>
  <c r="EP25" i="8"/>
  <c r="EP23" i="8" s="1"/>
  <c r="DW25" i="8"/>
  <c r="DW23" i="8" s="1"/>
  <c r="EG25" i="8"/>
  <c r="EG23" i="8" s="1"/>
  <c r="EQ25" i="8"/>
  <c r="EQ23" i="8" s="1"/>
  <c r="DZ25" i="8"/>
  <c r="DZ23" i="8" s="1"/>
  <c r="ET25" i="8"/>
  <c r="ET23" i="8" s="1"/>
  <c r="EK25" i="8"/>
  <c r="EK23" i="8" s="1"/>
  <c r="EB25" i="8"/>
  <c r="EB23" i="8" s="1"/>
  <c r="EV25" i="8"/>
  <c r="EV23" i="8" s="1"/>
  <c r="EC25" i="8"/>
  <c r="EC23" i="8" s="1"/>
  <c r="EW25" i="8"/>
  <c r="EW23" i="8" s="1"/>
  <c r="EN25" i="8"/>
  <c r="EN23" i="8" s="1"/>
  <c r="EO25" i="8"/>
  <c r="EO23" i="8" s="1"/>
  <c r="DX25" i="8"/>
  <c r="DX23" i="8" s="1"/>
  <c r="EH25" i="8"/>
  <c r="EH23" i="8" s="1"/>
  <c r="ER25" i="8"/>
  <c r="ER23" i="8" s="1"/>
  <c r="EI25" i="8"/>
  <c r="EI23" i="8" s="1"/>
  <c r="ES25" i="8"/>
  <c r="ES23" i="8" s="1"/>
  <c r="EJ25" i="8"/>
  <c r="EJ23" i="8" s="1"/>
  <c r="EA25" i="8"/>
  <c r="EA23" i="8" s="1"/>
  <c r="EU25" i="8"/>
  <c r="EU23" i="8" s="1"/>
  <c r="EL25" i="8"/>
  <c r="EL23" i="8" s="1"/>
  <c r="EM25" i="8"/>
  <c r="EM23" i="8" s="1"/>
  <c r="ED25" i="8"/>
  <c r="ED23" i="8" s="1"/>
  <c r="EX25" i="8"/>
  <c r="EX23" i="8" s="1"/>
  <c r="EE25" i="8"/>
  <c r="EE23" i="8" s="1"/>
  <c r="EY25" i="8"/>
  <c r="EY23" i="8" s="1"/>
  <c r="DR52" i="7"/>
  <c r="DH52" i="7"/>
  <c r="CX52" i="7"/>
  <c r="CN52" i="7"/>
  <c r="CD52" i="7"/>
  <c r="BT52" i="7"/>
  <c r="BJ52" i="7"/>
  <c r="AZ52" i="7"/>
  <c r="AP52" i="7"/>
  <c r="AF52" i="7"/>
  <c r="DQ52" i="7"/>
  <c r="DG52" i="7"/>
  <c r="CW52" i="7"/>
  <c r="CM52" i="7"/>
  <c r="CC52" i="7"/>
  <c r="BS52" i="7"/>
  <c r="BI52" i="7"/>
  <c r="AY52" i="7"/>
  <c r="AO52" i="7"/>
  <c r="AE52" i="7"/>
  <c r="DP52" i="7"/>
  <c r="DF52" i="7"/>
  <c r="CV52" i="7"/>
  <c r="CL52" i="7"/>
  <c r="CB52" i="7"/>
  <c r="BR52" i="7"/>
  <c r="BH52" i="7"/>
  <c r="AX52" i="7"/>
  <c r="AN52" i="7"/>
  <c r="AD52" i="7"/>
  <c r="DO52" i="7"/>
  <c r="DE52" i="7"/>
  <c r="CU52" i="7"/>
  <c r="CK52" i="7"/>
  <c r="CA52" i="7"/>
  <c r="BQ52" i="7"/>
  <c r="BG52" i="7"/>
  <c r="AW52" i="7"/>
  <c r="AM52" i="7"/>
  <c r="AC52" i="7"/>
  <c r="DN52" i="7"/>
  <c r="DD52" i="7"/>
  <c r="CT52" i="7"/>
  <c r="CJ52" i="7"/>
  <c r="BZ52" i="7"/>
  <c r="BP52" i="7"/>
  <c r="BF52" i="7"/>
  <c r="AV52" i="7"/>
  <c r="AL52" i="7"/>
  <c r="AB52" i="7"/>
  <c r="DV52" i="7"/>
  <c r="DB52" i="7"/>
  <c r="CH52" i="7"/>
  <c r="BN52" i="7"/>
  <c r="AT52" i="7"/>
  <c r="Z52" i="7"/>
  <c r="P52" i="7"/>
  <c r="F52" i="7"/>
  <c r="CS52" i="7"/>
  <c r="BE52" i="7"/>
  <c r="V52" i="7"/>
  <c r="DU52" i="7"/>
  <c r="DA52" i="7"/>
  <c r="CG52" i="7"/>
  <c r="BM52" i="7"/>
  <c r="AS52" i="7"/>
  <c r="Y52" i="7"/>
  <c r="O52" i="7"/>
  <c r="E52" i="7"/>
  <c r="DT52" i="7"/>
  <c r="CZ52" i="7"/>
  <c r="CF52" i="7"/>
  <c r="BL52" i="7"/>
  <c r="AR52" i="7"/>
  <c r="X52" i="7"/>
  <c r="N52" i="7"/>
  <c r="D52" i="7"/>
  <c r="DS52" i="7"/>
  <c r="CY52" i="7"/>
  <c r="CE52" i="7"/>
  <c r="BK52" i="7"/>
  <c r="AQ52" i="7"/>
  <c r="W52" i="7"/>
  <c r="M52" i="7"/>
  <c r="DM52" i="7"/>
  <c r="BY52" i="7"/>
  <c r="AK52" i="7"/>
  <c r="L52" i="7"/>
  <c r="DL52" i="7"/>
  <c r="CR52" i="7"/>
  <c r="BX52" i="7"/>
  <c r="BD52" i="7"/>
  <c r="AJ52" i="7"/>
  <c r="U52" i="7"/>
  <c r="K52" i="7"/>
  <c r="DK52" i="7"/>
  <c r="BU52" i="7"/>
  <c r="T52" i="7"/>
  <c r="AH52" i="7"/>
  <c r="AG52" i="7"/>
  <c r="DJ52" i="7"/>
  <c r="BO52" i="7"/>
  <c r="BN78" i="8" s="1"/>
  <c r="S52" i="7"/>
  <c r="H52" i="7"/>
  <c r="DI52" i="7"/>
  <c r="BC52" i="7"/>
  <c r="R52" i="7"/>
  <c r="AI52" i="7"/>
  <c r="CI52" i="7"/>
  <c r="BW52" i="7"/>
  <c r="BV52" i="7"/>
  <c r="DC52" i="7"/>
  <c r="BB52" i="7"/>
  <c r="Q52" i="7"/>
  <c r="G52" i="7"/>
  <c r="AA52" i="7"/>
  <c r="CQ52" i="7"/>
  <c r="BA52" i="7"/>
  <c r="J52" i="7"/>
  <c r="DW52" i="7"/>
  <c r="CP52" i="7"/>
  <c r="AU52" i="7"/>
  <c r="I52" i="7"/>
  <c r="CO52" i="7"/>
  <c r="DW53" i="7"/>
  <c r="DM53" i="7"/>
  <c r="DC53" i="7"/>
  <c r="CS53" i="7"/>
  <c r="CI53" i="7"/>
  <c r="BY53" i="7"/>
  <c r="BO53" i="7"/>
  <c r="BE53" i="7"/>
  <c r="AU53" i="7"/>
  <c r="AK53" i="7"/>
  <c r="DV53" i="7"/>
  <c r="DL53" i="7"/>
  <c r="DB53" i="7"/>
  <c r="CR53" i="7"/>
  <c r="CH53" i="7"/>
  <c r="BX53" i="7"/>
  <c r="BN53" i="7"/>
  <c r="BD53" i="7"/>
  <c r="AT53" i="7"/>
  <c r="AJ53" i="7"/>
  <c r="DU53" i="7"/>
  <c r="DK53" i="7"/>
  <c r="DA53" i="7"/>
  <c r="CQ53" i="7"/>
  <c r="CG53" i="7"/>
  <c r="BW53" i="7"/>
  <c r="BM53" i="7"/>
  <c r="BC53" i="7"/>
  <c r="AS53" i="7"/>
  <c r="AI53" i="7"/>
  <c r="DT53" i="7"/>
  <c r="DJ53" i="7"/>
  <c r="CZ53" i="7"/>
  <c r="CP53" i="7"/>
  <c r="CF53" i="7"/>
  <c r="BV53" i="7"/>
  <c r="BL53" i="7"/>
  <c r="BB53" i="7"/>
  <c r="AR53" i="7"/>
  <c r="AH53" i="7"/>
  <c r="DS53" i="7"/>
  <c r="DI53" i="7"/>
  <c r="CY53" i="7"/>
  <c r="CO53" i="7"/>
  <c r="CE53" i="7"/>
  <c r="BU53" i="7"/>
  <c r="BK53" i="7"/>
  <c r="BA53" i="7"/>
  <c r="AQ53" i="7"/>
  <c r="AG53" i="7"/>
  <c r="DR53" i="7"/>
  <c r="DH53" i="7"/>
  <c r="CX53" i="7"/>
  <c r="CN53" i="7"/>
  <c r="CD53" i="7"/>
  <c r="BT53" i="7"/>
  <c r="BJ53" i="7"/>
  <c r="AZ53" i="7"/>
  <c r="DN53" i="7"/>
  <c r="CL53" i="7"/>
  <c r="BP53" i="7"/>
  <c r="AO53" i="7"/>
  <c r="DD53" i="7"/>
  <c r="BF53" i="7"/>
  <c r="DG53" i="7"/>
  <c r="CK53" i="7"/>
  <c r="BI53" i="7"/>
  <c r="AN53" i="7"/>
  <c r="DF53" i="7"/>
  <c r="CJ53" i="7"/>
  <c r="BH53" i="7"/>
  <c r="AM53" i="7"/>
  <c r="DE53" i="7"/>
  <c r="CC53" i="7"/>
  <c r="BG53" i="7"/>
  <c r="AL53" i="7"/>
  <c r="CB53" i="7"/>
  <c r="AF53" i="7"/>
  <c r="CW53" i="7"/>
  <c r="CA53" i="7"/>
  <c r="AY53" i="7"/>
  <c r="CV53" i="7"/>
  <c r="AV53" i="7"/>
  <c r="DO53" i="7"/>
  <c r="CU53" i="7"/>
  <c r="AP53" i="7"/>
  <c r="AW53" i="7"/>
  <c r="CT53" i="7"/>
  <c r="CM53" i="7"/>
  <c r="BQ53" i="7"/>
  <c r="BZ53" i="7"/>
  <c r="BR53" i="7"/>
  <c r="DQ53" i="7"/>
  <c r="AX53" i="7"/>
  <c r="BS53" i="7"/>
  <c r="DP53" i="7"/>
  <c r="DW57" i="7"/>
  <c r="DM57" i="7"/>
  <c r="DC57" i="7"/>
  <c r="CS57" i="7"/>
  <c r="CI57" i="7"/>
  <c r="BY57" i="7"/>
  <c r="BO57" i="7"/>
  <c r="BE57" i="7"/>
  <c r="AU57" i="7"/>
  <c r="AK57" i="7"/>
  <c r="AA57" i="7"/>
  <c r="Q57" i="7"/>
  <c r="G57" i="7"/>
  <c r="DV57" i="7"/>
  <c r="DL57" i="7"/>
  <c r="DB57" i="7"/>
  <c r="CR57" i="7"/>
  <c r="CH57" i="7"/>
  <c r="BX57" i="7"/>
  <c r="BN57" i="7"/>
  <c r="BD57" i="7"/>
  <c r="AT57" i="7"/>
  <c r="AJ57" i="7"/>
  <c r="Z57" i="7"/>
  <c r="P57" i="7"/>
  <c r="F57" i="7"/>
  <c r="DU57" i="7"/>
  <c r="DK57" i="7"/>
  <c r="DA57" i="7"/>
  <c r="CQ57" i="7"/>
  <c r="CG57" i="7"/>
  <c r="BW57" i="7"/>
  <c r="BM57" i="7"/>
  <c r="BC57" i="7"/>
  <c r="AS57" i="7"/>
  <c r="AI57" i="7"/>
  <c r="Y57" i="7"/>
  <c r="O57" i="7"/>
  <c r="E57" i="7"/>
  <c r="DT57" i="7"/>
  <c r="DJ57" i="7"/>
  <c r="CZ57" i="7"/>
  <c r="CP57" i="7"/>
  <c r="CF57" i="7"/>
  <c r="BV57" i="7"/>
  <c r="BL57" i="7"/>
  <c r="BB57" i="7"/>
  <c r="AR57" i="7"/>
  <c r="AH57" i="7"/>
  <c r="X57" i="7"/>
  <c r="N57" i="7"/>
  <c r="D57" i="7"/>
  <c r="DS57" i="7"/>
  <c r="DI57" i="7"/>
  <c r="CY57" i="7"/>
  <c r="CO57" i="7"/>
  <c r="CE57" i="7"/>
  <c r="BU57" i="7"/>
  <c r="BK57" i="7"/>
  <c r="BA57" i="7"/>
  <c r="AQ57" i="7"/>
  <c r="AG57" i="7"/>
  <c r="W57" i="7"/>
  <c r="M57" i="7"/>
  <c r="DR57" i="7"/>
  <c r="DH57" i="7"/>
  <c r="CX57" i="7"/>
  <c r="CN57" i="7"/>
  <c r="CD57" i="7"/>
  <c r="BT57" i="7"/>
  <c r="BJ57" i="7"/>
  <c r="AZ57" i="7"/>
  <c r="AP57" i="7"/>
  <c r="AF57" i="7"/>
  <c r="V57" i="7"/>
  <c r="L57" i="7"/>
  <c r="DN57" i="7"/>
  <c r="CL57" i="7"/>
  <c r="BP57" i="7"/>
  <c r="AN57" i="7"/>
  <c r="R57" i="7"/>
  <c r="AD57" i="7"/>
  <c r="DG57" i="7"/>
  <c r="CK57" i="7"/>
  <c r="BI57" i="7"/>
  <c r="AM57" i="7"/>
  <c r="K57" i="7"/>
  <c r="DF57" i="7"/>
  <c r="CJ57" i="7"/>
  <c r="BH57" i="7"/>
  <c r="AL57" i="7"/>
  <c r="J57" i="7"/>
  <c r="BF57" i="7"/>
  <c r="DE57" i="7"/>
  <c r="CC57" i="7"/>
  <c r="BG57" i="7"/>
  <c r="AE57" i="7"/>
  <c r="I57" i="7"/>
  <c r="DD57" i="7"/>
  <c r="DC83" i="8" s="1"/>
  <c r="CB57" i="7"/>
  <c r="H57" i="7"/>
  <c r="CW57" i="7"/>
  <c r="CA57" i="7"/>
  <c r="AY57" i="7"/>
  <c r="AC57" i="7"/>
  <c r="CV57" i="7"/>
  <c r="BZ57" i="7"/>
  <c r="AX57" i="7"/>
  <c r="DQ57" i="7"/>
  <c r="AV57" i="7"/>
  <c r="BQ57" i="7"/>
  <c r="AW57" i="7"/>
  <c r="DP57" i="7"/>
  <c r="AO57" i="7"/>
  <c r="DO57" i="7"/>
  <c r="AB57" i="7"/>
  <c r="CU57" i="7"/>
  <c r="U57" i="7"/>
  <c r="BS57" i="7"/>
  <c r="CT57" i="7"/>
  <c r="T57" i="7"/>
  <c r="BR57" i="7"/>
  <c r="CM57" i="7"/>
  <c r="S57" i="7"/>
  <c r="DV50" i="7"/>
  <c r="DL50" i="7"/>
  <c r="DB50" i="7"/>
  <c r="CR50" i="7"/>
  <c r="CH50" i="7"/>
  <c r="BX50" i="7"/>
  <c r="BN50" i="7"/>
  <c r="BD50" i="7"/>
  <c r="AT50" i="7"/>
  <c r="AJ50" i="7"/>
  <c r="Z50" i="7"/>
  <c r="P50" i="7"/>
  <c r="F50" i="7"/>
  <c r="DH50" i="7"/>
  <c r="CN50" i="7"/>
  <c r="BT50" i="7"/>
  <c r="AP50" i="7"/>
  <c r="V50" i="7"/>
  <c r="DU50" i="7"/>
  <c r="DK50" i="7"/>
  <c r="DA50" i="7"/>
  <c r="CQ50" i="7"/>
  <c r="CG50" i="7"/>
  <c r="BW50" i="7"/>
  <c r="BM50" i="7"/>
  <c r="BC50" i="7"/>
  <c r="AS50" i="7"/>
  <c r="AI50" i="7"/>
  <c r="Y50" i="7"/>
  <c r="O50" i="7"/>
  <c r="E50" i="7"/>
  <c r="DT50" i="7"/>
  <c r="DJ50" i="7"/>
  <c r="CZ50" i="7"/>
  <c r="CP50" i="7"/>
  <c r="CF50" i="7"/>
  <c r="BV50" i="7"/>
  <c r="BL50" i="7"/>
  <c r="BB50" i="7"/>
  <c r="AR50" i="7"/>
  <c r="AH50" i="7"/>
  <c r="X50" i="7"/>
  <c r="N50" i="7"/>
  <c r="D50" i="7"/>
  <c r="DS50" i="7"/>
  <c r="DI50" i="7"/>
  <c r="CY50" i="7"/>
  <c r="CO50" i="7"/>
  <c r="CE50" i="7"/>
  <c r="BU50" i="7"/>
  <c r="BK50" i="7"/>
  <c r="BA50" i="7"/>
  <c r="AQ50" i="7"/>
  <c r="AG50" i="7"/>
  <c r="W50" i="7"/>
  <c r="M50" i="7"/>
  <c r="DR50" i="7"/>
  <c r="CX50" i="7"/>
  <c r="CD50" i="7"/>
  <c r="BJ50" i="7"/>
  <c r="AF50" i="7"/>
  <c r="L50" i="7"/>
  <c r="DQ50" i="7"/>
  <c r="DG50" i="7"/>
  <c r="CW50" i="7"/>
  <c r="CM50" i="7"/>
  <c r="CC50" i="7"/>
  <c r="BS50" i="7"/>
  <c r="BI50" i="7"/>
  <c r="AY50" i="7"/>
  <c r="AO50" i="7"/>
  <c r="AE50" i="7"/>
  <c r="U50" i="7"/>
  <c r="K50" i="7"/>
  <c r="DP50" i="7"/>
  <c r="CT50" i="7"/>
  <c r="BR50" i="7"/>
  <c r="AW50" i="7"/>
  <c r="AA50" i="7"/>
  <c r="AL50" i="7"/>
  <c r="I50" i="7"/>
  <c r="G50" i="7"/>
  <c r="AX50" i="7"/>
  <c r="DO50" i="7"/>
  <c r="CS50" i="7"/>
  <c r="BQ50" i="7"/>
  <c r="AV50" i="7"/>
  <c r="T50" i="7"/>
  <c r="DD50" i="7"/>
  <c r="AD50" i="7"/>
  <c r="AC50" i="7"/>
  <c r="BY50" i="7"/>
  <c r="DN50" i="7"/>
  <c r="CL50" i="7"/>
  <c r="BP50" i="7"/>
  <c r="AU50" i="7"/>
  <c r="S50" i="7"/>
  <c r="BG50" i="7"/>
  <c r="CB50" i="7"/>
  <c r="CA50" i="7"/>
  <c r="AZ50" i="7"/>
  <c r="DM50" i="7"/>
  <c r="CK50" i="7"/>
  <c r="BO50" i="7"/>
  <c r="AN50" i="7"/>
  <c r="R50" i="7"/>
  <c r="J50" i="7"/>
  <c r="DC50" i="7"/>
  <c r="DW50" i="7"/>
  <c r="DF50" i="7"/>
  <c r="CJ50" i="7"/>
  <c r="BH50" i="7"/>
  <c r="AM50" i="7"/>
  <c r="Q50" i="7"/>
  <c r="CI50" i="7"/>
  <c r="AK50" i="7"/>
  <c r="BE50" i="7"/>
  <c r="CV50" i="7"/>
  <c r="AB50" i="7"/>
  <c r="DE50" i="7"/>
  <c r="BF50" i="7"/>
  <c r="H50" i="7"/>
  <c r="BZ50" i="7"/>
  <c r="CU50" i="7"/>
  <c r="CT76" i="8" s="1"/>
  <c r="DQ51" i="7"/>
  <c r="DG51" i="7"/>
  <c r="CW51" i="7"/>
  <c r="CM51" i="7"/>
  <c r="CC51" i="7"/>
  <c r="BS51" i="7"/>
  <c r="BI51" i="7"/>
  <c r="AY51" i="7"/>
  <c r="AO51" i="7"/>
  <c r="AE51" i="7"/>
  <c r="U51" i="7"/>
  <c r="K51" i="7"/>
  <c r="DW51" i="7"/>
  <c r="DC51" i="7"/>
  <c r="CI51" i="7"/>
  <c r="BO51" i="7"/>
  <c r="AU51" i="7"/>
  <c r="AA51" i="7"/>
  <c r="G51" i="7"/>
  <c r="DP51" i="7"/>
  <c r="DF51" i="7"/>
  <c r="CV51" i="7"/>
  <c r="CL51" i="7"/>
  <c r="CB51" i="7"/>
  <c r="BR51" i="7"/>
  <c r="BH51" i="7"/>
  <c r="AX51" i="7"/>
  <c r="AN51" i="7"/>
  <c r="AD51" i="7"/>
  <c r="T51" i="7"/>
  <c r="J51" i="7"/>
  <c r="DO51" i="7"/>
  <c r="DE51" i="7"/>
  <c r="CU51" i="7"/>
  <c r="CK51" i="7"/>
  <c r="CA51" i="7"/>
  <c r="BQ51" i="7"/>
  <c r="BG51" i="7"/>
  <c r="AW51" i="7"/>
  <c r="AM51" i="7"/>
  <c r="AC51" i="7"/>
  <c r="S51" i="7"/>
  <c r="I51" i="7"/>
  <c r="DN51" i="7"/>
  <c r="DD51" i="7"/>
  <c r="CT51" i="7"/>
  <c r="CJ51" i="7"/>
  <c r="BZ51" i="7"/>
  <c r="BP51" i="7"/>
  <c r="BF51" i="7"/>
  <c r="AV51" i="7"/>
  <c r="AL51" i="7"/>
  <c r="AB51" i="7"/>
  <c r="R51" i="7"/>
  <c r="H51" i="7"/>
  <c r="DM51" i="7"/>
  <c r="CS51" i="7"/>
  <c r="BY51" i="7"/>
  <c r="BE51" i="7"/>
  <c r="AK51" i="7"/>
  <c r="Q51" i="7"/>
  <c r="DV51" i="7"/>
  <c r="DL51" i="7"/>
  <c r="DB51" i="7"/>
  <c r="CR51" i="7"/>
  <c r="CH51" i="7"/>
  <c r="BX51" i="7"/>
  <c r="BN51" i="7"/>
  <c r="BD51" i="7"/>
  <c r="AT51" i="7"/>
  <c r="AJ51" i="7"/>
  <c r="Z51" i="7"/>
  <c r="P51" i="7"/>
  <c r="F51" i="7"/>
  <c r="DS51" i="7"/>
  <c r="CQ51" i="7"/>
  <c r="BU51" i="7"/>
  <c r="AS51" i="7"/>
  <c r="W51" i="7"/>
  <c r="AG51" i="7"/>
  <c r="D51" i="7"/>
  <c r="Y51" i="7"/>
  <c r="BV51" i="7"/>
  <c r="DR51" i="7"/>
  <c r="CP51" i="7"/>
  <c r="BT51" i="7"/>
  <c r="AR51" i="7"/>
  <c r="V51" i="7"/>
  <c r="CD51" i="7"/>
  <c r="BA51" i="7"/>
  <c r="CX51" i="7"/>
  <c r="DK51" i="7"/>
  <c r="CO51" i="7"/>
  <c r="BM51" i="7"/>
  <c r="AQ51" i="7"/>
  <c r="O51" i="7"/>
  <c r="AF51" i="7"/>
  <c r="BW51" i="7"/>
  <c r="X51" i="7"/>
  <c r="DJ51" i="7"/>
  <c r="CN51" i="7"/>
  <c r="BL51" i="7"/>
  <c r="AP51" i="7"/>
  <c r="N51" i="7"/>
  <c r="DA51" i="7"/>
  <c r="E51" i="7"/>
  <c r="DU51" i="7"/>
  <c r="DI51" i="7"/>
  <c r="CG51" i="7"/>
  <c r="BK51" i="7"/>
  <c r="AI51" i="7"/>
  <c r="M51" i="7"/>
  <c r="BC51" i="7"/>
  <c r="CZ51" i="7"/>
  <c r="AZ51" i="7"/>
  <c r="DH51" i="7"/>
  <c r="CF51" i="7"/>
  <c r="BJ51" i="7"/>
  <c r="AH51" i="7"/>
  <c r="L51" i="7"/>
  <c r="CE51" i="7"/>
  <c r="CD77" i="8" s="1"/>
  <c r="BB51" i="7"/>
  <c r="CY51" i="7"/>
  <c r="DT51" i="7"/>
  <c r="DR56" i="7"/>
  <c r="DH56" i="7"/>
  <c r="CX56" i="7"/>
  <c r="CN56" i="7"/>
  <c r="CD56" i="7"/>
  <c r="BT56" i="7"/>
  <c r="BJ56" i="7"/>
  <c r="AZ56" i="7"/>
  <c r="AP56" i="7"/>
  <c r="AF56" i="7"/>
  <c r="V56" i="7"/>
  <c r="L56" i="7"/>
  <c r="DQ56" i="7"/>
  <c r="DG56" i="7"/>
  <c r="CW56" i="7"/>
  <c r="CM56" i="7"/>
  <c r="CC56" i="7"/>
  <c r="BS56" i="7"/>
  <c r="BI56" i="7"/>
  <c r="AY56" i="7"/>
  <c r="AO56" i="7"/>
  <c r="AE56" i="7"/>
  <c r="U56" i="7"/>
  <c r="K56" i="7"/>
  <c r="DP56" i="7"/>
  <c r="DF56" i="7"/>
  <c r="CV56" i="7"/>
  <c r="CL56" i="7"/>
  <c r="CB56" i="7"/>
  <c r="BR56" i="7"/>
  <c r="BH56" i="7"/>
  <c r="AX56" i="7"/>
  <c r="AN56" i="7"/>
  <c r="AD56" i="7"/>
  <c r="T56" i="7"/>
  <c r="J56" i="7"/>
  <c r="DO56" i="7"/>
  <c r="DE56" i="7"/>
  <c r="CU56" i="7"/>
  <c r="CK56" i="7"/>
  <c r="CA56" i="7"/>
  <c r="BQ56" i="7"/>
  <c r="BG56" i="7"/>
  <c r="AW56" i="7"/>
  <c r="AM56" i="7"/>
  <c r="AC56" i="7"/>
  <c r="S56" i="7"/>
  <c r="I56" i="7"/>
  <c r="DN56" i="7"/>
  <c r="DD56" i="7"/>
  <c r="CT56" i="7"/>
  <c r="CJ56" i="7"/>
  <c r="BZ56" i="7"/>
  <c r="BP56" i="7"/>
  <c r="BF56" i="7"/>
  <c r="AV56" i="7"/>
  <c r="AL56" i="7"/>
  <c r="AB56" i="7"/>
  <c r="R56" i="7"/>
  <c r="H56" i="7"/>
  <c r="DW56" i="7"/>
  <c r="DM56" i="7"/>
  <c r="DC56" i="7"/>
  <c r="CS56" i="7"/>
  <c r="CI56" i="7"/>
  <c r="BY56" i="7"/>
  <c r="BO56" i="7"/>
  <c r="BE56" i="7"/>
  <c r="AU56" i="7"/>
  <c r="AK56" i="7"/>
  <c r="AA56" i="7"/>
  <c r="Q56" i="7"/>
  <c r="G56" i="7"/>
  <c r="DK56" i="7"/>
  <c r="CO56" i="7"/>
  <c r="BM56" i="7"/>
  <c r="AQ56" i="7"/>
  <c r="O56" i="7"/>
  <c r="CE56" i="7"/>
  <c r="AG56" i="7"/>
  <c r="DJ56" i="7"/>
  <c r="CH56" i="7"/>
  <c r="BL56" i="7"/>
  <c r="AJ56" i="7"/>
  <c r="N56" i="7"/>
  <c r="DI56" i="7"/>
  <c r="CG56" i="7"/>
  <c r="BK56" i="7"/>
  <c r="AI56" i="7"/>
  <c r="M56" i="7"/>
  <c r="DA56" i="7"/>
  <c r="E56" i="7"/>
  <c r="DB56" i="7"/>
  <c r="CF56" i="7"/>
  <c r="BD56" i="7"/>
  <c r="AH56" i="7"/>
  <c r="F56" i="7"/>
  <c r="BC56" i="7"/>
  <c r="DV56" i="7"/>
  <c r="CZ56" i="7"/>
  <c r="BX56" i="7"/>
  <c r="BB56" i="7"/>
  <c r="Z56" i="7"/>
  <c r="D56" i="7"/>
  <c r="CY56" i="7"/>
  <c r="AS56" i="7"/>
  <c r="DT56" i="7"/>
  <c r="CR56" i="7"/>
  <c r="AR56" i="7"/>
  <c r="BA56" i="7"/>
  <c r="AT56" i="7"/>
  <c r="CQ56" i="7"/>
  <c r="Y56" i="7"/>
  <c r="DS56" i="7"/>
  <c r="CP56" i="7"/>
  <c r="X56" i="7"/>
  <c r="BW56" i="7"/>
  <c r="W56" i="7"/>
  <c r="DU56" i="7"/>
  <c r="BV56" i="7"/>
  <c r="P56" i="7"/>
  <c r="BU56" i="7"/>
  <c r="BN56" i="7"/>
  <c r="DL56" i="7"/>
  <c r="DR54" i="7"/>
  <c r="DH54" i="7"/>
  <c r="CX54" i="7"/>
  <c r="CN54" i="7"/>
  <c r="CD54" i="7"/>
  <c r="BT54" i="7"/>
  <c r="BJ54" i="7"/>
  <c r="AZ54" i="7"/>
  <c r="AP54" i="7"/>
  <c r="AF54" i="7"/>
  <c r="V54" i="7"/>
  <c r="L54" i="7"/>
  <c r="DQ54" i="7"/>
  <c r="DG54" i="7"/>
  <c r="CW54" i="7"/>
  <c r="CM54" i="7"/>
  <c r="CC54" i="7"/>
  <c r="BS54" i="7"/>
  <c r="BI54" i="7"/>
  <c r="AY54" i="7"/>
  <c r="AO54" i="7"/>
  <c r="AE54" i="7"/>
  <c r="U54" i="7"/>
  <c r="K54" i="7"/>
  <c r="DP54" i="7"/>
  <c r="DF54" i="7"/>
  <c r="CV54" i="7"/>
  <c r="CL54" i="7"/>
  <c r="CB54" i="7"/>
  <c r="BR54" i="7"/>
  <c r="BH54" i="7"/>
  <c r="AX54" i="7"/>
  <c r="AN54" i="7"/>
  <c r="AD54" i="7"/>
  <c r="T54" i="7"/>
  <c r="J54" i="7"/>
  <c r="DO54" i="7"/>
  <c r="DE54" i="7"/>
  <c r="CU54" i="7"/>
  <c r="CK54" i="7"/>
  <c r="CA54" i="7"/>
  <c r="BQ54" i="7"/>
  <c r="BG54" i="7"/>
  <c r="AW54" i="7"/>
  <c r="AM54" i="7"/>
  <c r="AC54" i="7"/>
  <c r="S54" i="7"/>
  <c r="I54" i="7"/>
  <c r="DN54" i="7"/>
  <c r="DD54" i="7"/>
  <c r="CT54" i="7"/>
  <c r="CJ54" i="7"/>
  <c r="BZ54" i="7"/>
  <c r="BP54" i="7"/>
  <c r="BF54" i="7"/>
  <c r="AV54" i="7"/>
  <c r="AL54" i="7"/>
  <c r="AB54" i="7"/>
  <c r="R54" i="7"/>
  <c r="H54" i="7"/>
  <c r="DW54" i="7"/>
  <c r="DM54" i="7"/>
  <c r="DC54" i="7"/>
  <c r="CS54" i="7"/>
  <c r="CI54" i="7"/>
  <c r="BY54" i="7"/>
  <c r="BO54" i="7"/>
  <c r="BE54" i="7"/>
  <c r="AU54" i="7"/>
  <c r="AK54" i="7"/>
  <c r="AA54" i="7"/>
  <c r="Q54" i="7"/>
  <c r="G54" i="7"/>
  <c r="DK54" i="7"/>
  <c r="CO54" i="7"/>
  <c r="BM54" i="7"/>
  <c r="AQ54" i="7"/>
  <c r="O54" i="7"/>
  <c r="CE54" i="7"/>
  <c r="AG54" i="7"/>
  <c r="DJ54" i="7"/>
  <c r="CH54" i="7"/>
  <c r="BL54" i="7"/>
  <c r="AJ54" i="7"/>
  <c r="N54" i="7"/>
  <c r="DI54" i="7"/>
  <c r="CG54" i="7"/>
  <c r="BK54" i="7"/>
  <c r="AI54" i="7"/>
  <c r="M54" i="7"/>
  <c r="DB54" i="7"/>
  <c r="CF54" i="7"/>
  <c r="BD54" i="7"/>
  <c r="AH54" i="7"/>
  <c r="F54" i="7"/>
  <c r="DA54" i="7"/>
  <c r="BC54" i="7"/>
  <c r="E54" i="7"/>
  <c r="DV54" i="7"/>
  <c r="CZ54" i="7"/>
  <c r="BX54" i="7"/>
  <c r="BB54" i="7"/>
  <c r="Z54" i="7"/>
  <c r="D54" i="7"/>
  <c r="CY54" i="7"/>
  <c r="AS54" i="7"/>
  <c r="BN54" i="7"/>
  <c r="DS54" i="7"/>
  <c r="CR54" i="7"/>
  <c r="AR54" i="7"/>
  <c r="DT54" i="7"/>
  <c r="CQ54" i="7"/>
  <c r="Y54" i="7"/>
  <c r="DU54" i="7"/>
  <c r="CP54" i="7"/>
  <c r="X54" i="7"/>
  <c r="BA54" i="7"/>
  <c r="DL54" i="7"/>
  <c r="BW54" i="7"/>
  <c r="W54" i="7"/>
  <c r="BV54" i="7"/>
  <c r="P54" i="7"/>
  <c r="BU54" i="7"/>
  <c r="AT54" i="7"/>
  <c r="DW55" i="7"/>
  <c r="DM55" i="7"/>
  <c r="DC55" i="7"/>
  <c r="CS55" i="7"/>
  <c r="CI55" i="7"/>
  <c r="BY55" i="7"/>
  <c r="BO55" i="7"/>
  <c r="BE55" i="7"/>
  <c r="AU55" i="7"/>
  <c r="AK55" i="7"/>
  <c r="AA55" i="7"/>
  <c r="Q55" i="7"/>
  <c r="G55" i="7"/>
  <c r="DV55" i="7"/>
  <c r="DL55" i="7"/>
  <c r="DB55" i="7"/>
  <c r="CR55" i="7"/>
  <c r="CH55" i="7"/>
  <c r="BX55" i="7"/>
  <c r="BN55" i="7"/>
  <c r="BD55" i="7"/>
  <c r="AT55" i="7"/>
  <c r="AJ55" i="7"/>
  <c r="Z55" i="7"/>
  <c r="P55" i="7"/>
  <c r="F55" i="7"/>
  <c r="DU55" i="7"/>
  <c r="DK55" i="7"/>
  <c r="DA55" i="7"/>
  <c r="CQ55" i="7"/>
  <c r="CG55" i="7"/>
  <c r="BW55" i="7"/>
  <c r="BM55" i="7"/>
  <c r="BC55" i="7"/>
  <c r="AS55" i="7"/>
  <c r="AI55" i="7"/>
  <c r="Y55" i="7"/>
  <c r="O55" i="7"/>
  <c r="E55" i="7"/>
  <c r="DT55" i="7"/>
  <c r="DJ55" i="7"/>
  <c r="CZ55" i="7"/>
  <c r="CP55" i="7"/>
  <c r="CF55" i="7"/>
  <c r="BV55" i="7"/>
  <c r="BL55" i="7"/>
  <c r="BB55" i="7"/>
  <c r="AR55" i="7"/>
  <c r="AH55" i="7"/>
  <c r="X55" i="7"/>
  <c r="N55" i="7"/>
  <c r="D55" i="7"/>
  <c r="DS55" i="7"/>
  <c r="DI55" i="7"/>
  <c r="CY55" i="7"/>
  <c r="CO55" i="7"/>
  <c r="CE55" i="7"/>
  <c r="BU55" i="7"/>
  <c r="BK55" i="7"/>
  <c r="BA55" i="7"/>
  <c r="AQ55" i="7"/>
  <c r="AG55" i="7"/>
  <c r="W55" i="7"/>
  <c r="M55" i="7"/>
  <c r="DR55" i="7"/>
  <c r="DH55" i="7"/>
  <c r="CX55" i="7"/>
  <c r="CN55" i="7"/>
  <c r="CD55" i="7"/>
  <c r="BT55" i="7"/>
  <c r="BJ55" i="7"/>
  <c r="AZ55" i="7"/>
  <c r="AP55" i="7"/>
  <c r="AF55" i="7"/>
  <c r="V55" i="7"/>
  <c r="L55" i="7"/>
  <c r="DN55" i="7"/>
  <c r="CL55" i="7"/>
  <c r="BP55" i="7"/>
  <c r="AN55" i="7"/>
  <c r="R55" i="7"/>
  <c r="CB55" i="7"/>
  <c r="H55" i="7"/>
  <c r="DG55" i="7"/>
  <c r="CK55" i="7"/>
  <c r="BI55" i="7"/>
  <c r="AM55" i="7"/>
  <c r="K55" i="7"/>
  <c r="DF55" i="7"/>
  <c r="CJ55" i="7"/>
  <c r="BH55" i="7"/>
  <c r="AL55" i="7"/>
  <c r="J55" i="7"/>
  <c r="BF55" i="7"/>
  <c r="DE55" i="7"/>
  <c r="CC55" i="7"/>
  <c r="BG55" i="7"/>
  <c r="AE55" i="7"/>
  <c r="I55" i="7"/>
  <c r="DD55" i="7"/>
  <c r="AD55" i="7"/>
  <c r="CW55" i="7"/>
  <c r="CA55" i="7"/>
  <c r="AY55" i="7"/>
  <c r="AC55" i="7"/>
  <c r="CV55" i="7"/>
  <c r="AV55" i="7"/>
  <c r="BR55" i="7"/>
  <c r="CU55" i="7"/>
  <c r="AO55" i="7"/>
  <c r="CT55" i="7"/>
  <c r="AB55" i="7"/>
  <c r="BQ55" i="7"/>
  <c r="AX55" i="7"/>
  <c r="AW55" i="7"/>
  <c r="CM55" i="7"/>
  <c r="U55" i="7"/>
  <c r="DQ55" i="7"/>
  <c r="DP55" i="7"/>
  <c r="BZ55" i="7"/>
  <c r="T55" i="7"/>
  <c r="DO55" i="7"/>
  <c r="BS55" i="7"/>
  <c r="S55" i="7"/>
  <c r="E25" i="8"/>
  <c r="E23" i="8" s="1"/>
  <c r="U25" i="8"/>
  <c r="U23" i="8" s="1"/>
  <c r="AK25" i="8"/>
  <c r="AK23" i="8" s="1"/>
  <c r="BA25" i="8"/>
  <c r="BA23" i="8" s="1"/>
  <c r="BQ25" i="8"/>
  <c r="BQ23" i="8" s="1"/>
  <c r="CG25" i="8"/>
  <c r="CG23" i="8" s="1"/>
  <c r="CW25" i="8"/>
  <c r="CW23" i="8" s="1"/>
  <c r="DM25" i="8"/>
  <c r="DM23" i="8" s="1"/>
  <c r="F25" i="8"/>
  <c r="F23" i="8" s="1"/>
  <c r="V25" i="8"/>
  <c r="V23" i="8" s="1"/>
  <c r="AL25" i="8"/>
  <c r="AL23" i="8" s="1"/>
  <c r="BB25" i="8"/>
  <c r="BB23" i="8" s="1"/>
  <c r="BR25" i="8"/>
  <c r="BR23" i="8" s="1"/>
  <c r="CH25" i="8"/>
  <c r="CH23" i="8" s="1"/>
  <c r="CX25" i="8"/>
  <c r="CX23" i="8" s="1"/>
  <c r="G25" i="8"/>
  <c r="G23" i="8" s="1"/>
  <c r="W25" i="8"/>
  <c r="W23" i="8" s="1"/>
  <c r="AM25" i="8"/>
  <c r="AM23" i="8" s="1"/>
  <c r="BC25" i="8"/>
  <c r="BC23" i="8" s="1"/>
  <c r="BS25" i="8"/>
  <c r="BS23" i="8" s="1"/>
  <c r="CI25" i="8"/>
  <c r="CI23" i="8" s="1"/>
  <c r="CY25" i="8"/>
  <c r="CY23" i="8" s="1"/>
  <c r="DO25" i="8"/>
  <c r="DO23" i="8" s="1"/>
  <c r="DP25" i="8"/>
  <c r="DP23" i="8" s="1"/>
  <c r="H25" i="8"/>
  <c r="H23" i="8" s="1"/>
  <c r="X25" i="8"/>
  <c r="X23" i="8" s="1"/>
  <c r="AN25" i="8"/>
  <c r="AN23" i="8" s="1"/>
  <c r="BD25" i="8"/>
  <c r="BD23" i="8" s="1"/>
  <c r="BT25" i="8"/>
  <c r="BT23" i="8" s="1"/>
  <c r="CJ25" i="8"/>
  <c r="CJ23" i="8" s="1"/>
  <c r="CZ25" i="8"/>
  <c r="CZ23" i="8" s="1"/>
  <c r="DH25" i="8"/>
  <c r="DH23" i="8" s="1"/>
  <c r="I25" i="8"/>
  <c r="I23" i="8" s="1"/>
  <c r="Y25" i="8"/>
  <c r="Y23" i="8" s="1"/>
  <c r="AO25" i="8"/>
  <c r="AO23" i="8" s="1"/>
  <c r="BE25" i="8"/>
  <c r="BE23" i="8" s="1"/>
  <c r="BU25" i="8"/>
  <c r="BU23" i="8" s="1"/>
  <c r="CK25" i="8"/>
  <c r="CK23" i="8" s="1"/>
  <c r="DA25" i="8"/>
  <c r="DA23" i="8" s="1"/>
  <c r="DQ25" i="8"/>
  <c r="DQ23" i="8" s="1"/>
  <c r="CP25" i="8"/>
  <c r="CP23" i="8" s="1"/>
  <c r="J25" i="8"/>
  <c r="J23" i="8" s="1"/>
  <c r="Z25" i="8"/>
  <c r="Z23" i="8" s="1"/>
  <c r="AP25" i="8"/>
  <c r="AP23" i="8" s="1"/>
  <c r="BF25" i="8"/>
  <c r="BF23" i="8" s="1"/>
  <c r="BV25" i="8"/>
  <c r="BV23" i="8" s="1"/>
  <c r="CL25" i="8"/>
  <c r="CL23" i="8" s="1"/>
  <c r="DB25" i="8"/>
  <c r="DB23" i="8" s="1"/>
  <c r="DR25" i="8"/>
  <c r="DR23" i="8" s="1"/>
  <c r="DF25" i="8"/>
  <c r="DF23" i="8" s="1"/>
  <c r="AF25" i="8"/>
  <c r="AF23" i="8" s="1"/>
  <c r="K25" i="8"/>
  <c r="K23" i="8" s="1"/>
  <c r="AA25" i="8"/>
  <c r="AA23" i="8" s="1"/>
  <c r="AQ25" i="8"/>
  <c r="AQ23" i="8" s="1"/>
  <c r="BG25" i="8"/>
  <c r="BG23" i="8" s="1"/>
  <c r="BW25" i="8"/>
  <c r="BW23" i="8" s="1"/>
  <c r="CM25" i="8"/>
  <c r="CM23" i="8" s="1"/>
  <c r="DC25" i="8"/>
  <c r="DC23" i="8" s="1"/>
  <c r="DS25" i="8"/>
  <c r="DS23" i="8" s="1"/>
  <c r="L25" i="8"/>
  <c r="L23" i="8" s="1"/>
  <c r="AB25" i="8"/>
  <c r="AB23" i="8" s="1"/>
  <c r="AR25" i="8"/>
  <c r="AR23" i="8" s="1"/>
  <c r="BH25" i="8"/>
  <c r="BH23" i="8" s="1"/>
  <c r="BX25" i="8"/>
  <c r="BX23" i="8" s="1"/>
  <c r="CN25" i="8"/>
  <c r="CN23" i="8" s="1"/>
  <c r="DD25" i="8"/>
  <c r="DD23" i="8" s="1"/>
  <c r="DT25" i="8"/>
  <c r="DT23" i="8" s="1"/>
  <c r="M25" i="8"/>
  <c r="M23" i="8" s="1"/>
  <c r="AC25" i="8"/>
  <c r="AC23" i="8" s="1"/>
  <c r="AS25" i="8"/>
  <c r="AS23" i="8" s="1"/>
  <c r="BI25" i="8"/>
  <c r="BI23" i="8" s="1"/>
  <c r="BY25" i="8"/>
  <c r="BY23" i="8" s="1"/>
  <c r="CO25" i="8"/>
  <c r="CO23" i="8" s="1"/>
  <c r="DE25" i="8"/>
  <c r="DE23" i="8" s="1"/>
  <c r="DU25" i="8"/>
  <c r="DU23" i="8" s="1"/>
  <c r="DV25" i="8"/>
  <c r="DV23" i="8" s="1"/>
  <c r="BL25" i="8"/>
  <c r="BL23" i="8" s="1"/>
  <c r="N25" i="8"/>
  <c r="N23" i="8" s="1"/>
  <c r="AD25" i="8"/>
  <c r="AD23" i="8" s="1"/>
  <c r="AT25" i="8"/>
  <c r="AT23" i="8" s="1"/>
  <c r="BJ25" i="8"/>
  <c r="BJ23" i="8" s="1"/>
  <c r="BZ25" i="8"/>
  <c r="BZ23" i="8" s="1"/>
  <c r="CR25" i="8"/>
  <c r="CR23" i="8" s="1"/>
  <c r="O25" i="8"/>
  <c r="O23" i="8" s="1"/>
  <c r="AE25" i="8"/>
  <c r="AE23" i="8" s="1"/>
  <c r="AU25" i="8"/>
  <c r="AU23" i="8" s="1"/>
  <c r="BK25" i="8"/>
  <c r="BK23" i="8" s="1"/>
  <c r="CA25" i="8"/>
  <c r="CA23" i="8" s="1"/>
  <c r="CQ25" i="8"/>
  <c r="CQ23" i="8" s="1"/>
  <c r="DG25" i="8"/>
  <c r="DG23" i="8" s="1"/>
  <c r="AV25" i="8"/>
  <c r="AV23" i="8" s="1"/>
  <c r="Q25" i="8"/>
  <c r="Q23" i="8" s="1"/>
  <c r="AG25" i="8"/>
  <c r="AG23" i="8" s="1"/>
  <c r="AW25" i="8"/>
  <c r="AW23" i="8" s="1"/>
  <c r="BM25" i="8"/>
  <c r="BM23" i="8" s="1"/>
  <c r="CC25" i="8"/>
  <c r="CC23" i="8" s="1"/>
  <c r="CS25" i="8"/>
  <c r="CS23" i="8" s="1"/>
  <c r="DI25" i="8"/>
  <c r="DI23" i="8" s="1"/>
  <c r="R25" i="8"/>
  <c r="R23" i="8" s="1"/>
  <c r="AH25" i="8"/>
  <c r="AH23" i="8" s="1"/>
  <c r="AX25" i="8"/>
  <c r="AX23" i="8" s="1"/>
  <c r="BN25" i="8"/>
  <c r="BN23" i="8" s="1"/>
  <c r="CD25" i="8"/>
  <c r="CD23" i="8" s="1"/>
  <c r="CT25" i="8"/>
  <c r="CT23" i="8" s="1"/>
  <c r="DJ25" i="8"/>
  <c r="DJ23" i="8" s="1"/>
  <c r="S25" i="8"/>
  <c r="S23" i="8" s="1"/>
  <c r="AI25" i="8"/>
  <c r="AI23" i="8" s="1"/>
  <c r="AY25" i="8"/>
  <c r="AY23" i="8" s="1"/>
  <c r="BO25" i="8"/>
  <c r="BO23" i="8" s="1"/>
  <c r="CE25" i="8"/>
  <c r="CE23" i="8" s="1"/>
  <c r="CU25" i="8"/>
  <c r="CU23" i="8" s="1"/>
  <c r="DK25" i="8"/>
  <c r="DK23" i="8" s="1"/>
  <c r="P25" i="8"/>
  <c r="P23" i="8" s="1"/>
  <c r="D25" i="8"/>
  <c r="D23" i="8" s="1"/>
  <c r="T25" i="8"/>
  <c r="T23" i="8" s="1"/>
  <c r="AJ25" i="8"/>
  <c r="AJ23" i="8" s="1"/>
  <c r="AZ25" i="8"/>
  <c r="AZ23" i="8" s="1"/>
  <c r="BP25" i="8"/>
  <c r="BP23" i="8" s="1"/>
  <c r="CF25" i="8"/>
  <c r="CF23" i="8" s="1"/>
  <c r="CV25" i="8"/>
  <c r="CV23" i="8" s="1"/>
  <c r="DL25" i="8"/>
  <c r="DL23" i="8" s="1"/>
  <c r="DN25" i="8"/>
  <c r="DN23" i="8" s="1"/>
  <c r="CB25" i="8"/>
  <c r="CB23" i="8" s="1"/>
  <c r="DT2" i="7"/>
  <c r="DD2" i="7"/>
  <c r="CN2" i="7"/>
  <c r="BX2" i="7"/>
  <c r="BH2" i="7"/>
  <c r="AR2" i="7"/>
  <c r="AB2" i="7"/>
  <c r="L2" i="7"/>
  <c r="DS2" i="7"/>
  <c r="DC2" i="7"/>
  <c r="CM2" i="7"/>
  <c r="BW2" i="7"/>
  <c r="BG2" i="7"/>
  <c r="AQ2" i="7"/>
  <c r="AA2" i="7"/>
  <c r="K2" i="7"/>
  <c r="DR2" i="7"/>
  <c r="DB2" i="7"/>
  <c r="CL2" i="7"/>
  <c r="BV2" i="7"/>
  <c r="BF2" i="7"/>
  <c r="AP2" i="7"/>
  <c r="Z2" i="7"/>
  <c r="J2" i="7"/>
  <c r="DQ2" i="7"/>
  <c r="DA2" i="7"/>
  <c r="CK2" i="7"/>
  <c r="BU2" i="7"/>
  <c r="BE2" i="7"/>
  <c r="AO2" i="7"/>
  <c r="Y2" i="7"/>
  <c r="I2" i="7"/>
  <c r="DP2" i="7"/>
  <c r="CZ2" i="7"/>
  <c r="CJ2" i="7"/>
  <c r="BT2" i="7"/>
  <c r="BD2" i="7"/>
  <c r="AN2" i="7"/>
  <c r="X2" i="7"/>
  <c r="H2" i="7"/>
  <c r="DO2" i="7"/>
  <c r="CY2" i="7"/>
  <c r="CI2" i="7"/>
  <c r="BS2" i="7"/>
  <c r="BC2" i="7"/>
  <c r="AM2" i="7"/>
  <c r="W2" i="7"/>
  <c r="G2" i="7"/>
  <c r="DN2" i="7"/>
  <c r="CX2" i="7"/>
  <c r="CH2" i="7"/>
  <c r="BR2" i="7"/>
  <c r="BB2" i="7"/>
  <c r="AL2" i="7"/>
  <c r="V2" i="7"/>
  <c r="F2" i="7"/>
  <c r="DM2" i="7"/>
  <c r="CW2" i="7"/>
  <c r="CG2" i="7"/>
  <c r="BQ2" i="7"/>
  <c r="BA2" i="7"/>
  <c r="AK2" i="7"/>
  <c r="U2" i="7"/>
  <c r="E2" i="7"/>
  <c r="DL2" i="7"/>
  <c r="CV2" i="7"/>
  <c r="CF2" i="7"/>
  <c r="BP2" i="7"/>
  <c r="AZ2" i="7"/>
  <c r="AJ2" i="7"/>
  <c r="T2" i="7"/>
  <c r="D2" i="7"/>
  <c r="DK2" i="7"/>
  <c r="CU2" i="7"/>
  <c r="CE2" i="7"/>
  <c r="BO2" i="7"/>
  <c r="AY2" i="7"/>
  <c r="AI2" i="7"/>
  <c r="S2" i="7"/>
  <c r="DJ2" i="7"/>
  <c r="CT2" i="7"/>
  <c r="CD2" i="7"/>
  <c r="BN2" i="7"/>
  <c r="AX2" i="7"/>
  <c r="AH2" i="7"/>
  <c r="R2" i="7"/>
  <c r="DI2" i="7"/>
  <c r="CS2" i="7"/>
  <c r="CC2" i="7"/>
  <c r="BM2" i="7"/>
  <c r="AW2" i="7"/>
  <c r="AG2" i="7"/>
  <c r="Q2" i="7"/>
  <c r="DH2" i="7"/>
  <c r="CR2" i="7"/>
  <c r="CB2" i="7"/>
  <c r="BL2" i="7"/>
  <c r="AV2" i="7"/>
  <c r="AF2" i="7"/>
  <c r="P2" i="7"/>
  <c r="DW2" i="7"/>
  <c r="DG2" i="7"/>
  <c r="CQ2" i="7"/>
  <c r="CA2" i="7"/>
  <c r="BK2" i="7"/>
  <c r="AU2" i="7"/>
  <c r="AE2" i="7"/>
  <c r="O2" i="7"/>
  <c r="DV2" i="7"/>
  <c r="DF2" i="7"/>
  <c r="CP2" i="7"/>
  <c r="BZ2" i="7"/>
  <c r="BJ2" i="7"/>
  <c r="AT2" i="7"/>
  <c r="AD2" i="7"/>
  <c r="N2" i="7"/>
  <c r="DU2" i="7"/>
  <c r="DE2" i="7"/>
  <c r="CO2" i="7"/>
  <c r="BY2" i="7"/>
  <c r="BI2" i="7"/>
  <c r="AS2" i="7"/>
  <c r="AC2" i="7"/>
  <c r="M2" i="7"/>
  <c r="D424" i="3"/>
  <c r="D1" i="3"/>
  <c r="C2" i="3" a="1"/>
  <c r="C2" i="3" s="1"/>
  <c r="C3" i="3" a="1"/>
  <c r="C3" i="3" s="1"/>
  <c r="D3" i="3" a="1"/>
  <c r="CD27" i="8" l="1"/>
  <c r="CD28" i="8"/>
  <c r="CD26" i="8"/>
  <c r="BP27" i="8"/>
  <c r="BP28" i="8"/>
  <c r="BP26" i="8"/>
  <c r="AH27" i="8"/>
  <c r="AH26" i="8"/>
  <c r="AH28" i="8"/>
  <c r="O27" i="8"/>
  <c r="O26" i="8"/>
  <c r="O28" i="8"/>
  <c r="K28" i="8"/>
  <c r="K26" i="8"/>
  <c r="K27" i="8"/>
  <c r="R27" i="8"/>
  <c r="R26" i="8"/>
  <c r="R28" i="8"/>
  <c r="AF27" i="8"/>
  <c r="AF28" i="8"/>
  <c r="AF26" i="8"/>
  <c r="AO28" i="8"/>
  <c r="AO27" i="8"/>
  <c r="AO26" i="8"/>
  <c r="D27" i="8"/>
  <c r="D28" i="8"/>
  <c r="D26" i="8"/>
  <c r="DI27" i="8"/>
  <c r="DI28" i="8"/>
  <c r="DI26" i="8"/>
  <c r="BZ26" i="8"/>
  <c r="BZ27" i="8"/>
  <c r="BZ28" i="8"/>
  <c r="DD28" i="8"/>
  <c r="DD26" i="8"/>
  <c r="DD27" i="8"/>
  <c r="DF26" i="8"/>
  <c r="DF27" i="8"/>
  <c r="DF28" i="8"/>
  <c r="Y28" i="8"/>
  <c r="Y26" i="8"/>
  <c r="Y27" i="8"/>
  <c r="AM28" i="8"/>
  <c r="AM26" i="8"/>
  <c r="AM27" i="8"/>
  <c r="U27" i="8"/>
  <c r="U28" i="8"/>
  <c r="U26" i="8"/>
  <c r="EI28" i="8"/>
  <c r="EI26" i="8"/>
  <c r="EI27" i="8"/>
  <c r="EP27" i="8"/>
  <c r="EP28" i="8"/>
  <c r="EP26" i="8"/>
  <c r="AE26" i="8"/>
  <c r="AE27" i="8"/>
  <c r="AE28" i="8"/>
  <c r="AJ27" i="8"/>
  <c r="AJ28" i="8"/>
  <c r="AJ26" i="8"/>
  <c r="CR27" i="8"/>
  <c r="CR28" i="8"/>
  <c r="CR26" i="8"/>
  <c r="DT28" i="8"/>
  <c r="DT26" i="8"/>
  <c r="DT27" i="8"/>
  <c r="P28" i="8"/>
  <c r="P27" i="8"/>
  <c r="P26" i="8"/>
  <c r="CS27" i="8"/>
  <c r="CS28" i="8"/>
  <c r="CS26" i="8"/>
  <c r="BJ26" i="8"/>
  <c r="BJ27" i="8"/>
  <c r="BJ28" i="8"/>
  <c r="CN28" i="8"/>
  <c r="CN26" i="8"/>
  <c r="CN27" i="8"/>
  <c r="DR28" i="8"/>
  <c r="DR26" i="8"/>
  <c r="DR27" i="8"/>
  <c r="I27" i="8"/>
  <c r="I28" i="8"/>
  <c r="I26" i="8"/>
  <c r="W28" i="8"/>
  <c r="W26" i="8"/>
  <c r="W27" i="8"/>
  <c r="E27" i="8"/>
  <c r="E28" i="8"/>
  <c r="E26" i="8"/>
  <c r="ER27" i="8"/>
  <c r="ER28" i="8"/>
  <c r="ER26" i="8"/>
  <c r="EF28" i="8"/>
  <c r="EF26" i="8"/>
  <c r="EF27" i="8"/>
  <c r="DB28" i="8"/>
  <c r="DB26" i="8"/>
  <c r="DB27" i="8"/>
  <c r="DH27" i="8"/>
  <c r="DH28" i="8"/>
  <c r="DH26" i="8"/>
  <c r="G28" i="8"/>
  <c r="G26" i="8"/>
  <c r="G27" i="8"/>
  <c r="EH28" i="8"/>
  <c r="EH26" i="8"/>
  <c r="EH27" i="8"/>
  <c r="CL28" i="8"/>
  <c r="CL26" i="8"/>
  <c r="CL27" i="8"/>
  <c r="CZ28" i="8"/>
  <c r="CZ26" i="8"/>
  <c r="CZ27" i="8"/>
  <c r="CX28" i="8"/>
  <c r="CX26" i="8"/>
  <c r="CX27" i="8"/>
  <c r="DX27" i="8"/>
  <c r="DX28" i="8"/>
  <c r="DX26" i="8"/>
  <c r="AD26" i="8"/>
  <c r="AD27" i="8"/>
  <c r="AD28" i="8"/>
  <c r="BH28" i="8"/>
  <c r="BH26" i="8"/>
  <c r="BH27" i="8"/>
  <c r="CE27" i="8"/>
  <c r="CE28" i="8"/>
  <c r="CE26" i="8"/>
  <c r="AW27" i="8"/>
  <c r="AW28" i="8"/>
  <c r="AW26" i="8"/>
  <c r="N26" i="8"/>
  <c r="N27" i="8"/>
  <c r="N28" i="8"/>
  <c r="AR28" i="8"/>
  <c r="AR26" i="8"/>
  <c r="AR27" i="8"/>
  <c r="BV28" i="8"/>
  <c r="BV26" i="8"/>
  <c r="BV27" i="8"/>
  <c r="CJ28" i="8"/>
  <c r="CJ26" i="8"/>
  <c r="CJ27" i="8"/>
  <c r="CH28" i="8"/>
  <c r="CH26" i="8"/>
  <c r="CH27" i="8"/>
  <c r="EO27" i="8"/>
  <c r="EO28" i="8"/>
  <c r="EO26" i="8"/>
  <c r="BO27" i="8"/>
  <c r="BO28" i="8"/>
  <c r="BO26" i="8"/>
  <c r="AG27" i="8"/>
  <c r="AG28" i="8"/>
  <c r="AG26" i="8"/>
  <c r="BL27" i="8"/>
  <c r="BL28" i="8"/>
  <c r="BL26" i="8"/>
  <c r="AB28" i="8"/>
  <c r="AB26" i="8"/>
  <c r="AB27" i="8"/>
  <c r="BF28" i="8"/>
  <c r="BF26" i="8"/>
  <c r="BF27" i="8"/>
  <c r="BT28" i="8"/>
  <c r="BT26" i="8"/>
  <c r="BT27" i="8"/>
  <c r="BR28" i="8"/>
  <c r="BR26" i="8"/>
  <c r="BR27" i="8"/>
  <c r="EN27" i="8"/>
  <c r="EN28" i="8"/>
  <c r="EN26" i="8"/>
  <c r="AY27" i="8"/>
  <c r="AY28" i="8"/>
  <c r="AY26" i="8"/>
  <c r="Q27" i="8"/>
  <c r="Q28" i="8"/>
  <c r="Q26" i="8"/>
  <c r="DV26" i="8"/>
  <c r="DV27" i="8"/>
  <c r="DV28" i="8"/>
  <c r="L28" i="8"/>
  <c r="L26" i="8"/>
  <c r="L27" i="8"/>
  <c r="AP28" i="8"/>
  <c r="AP26" i="8"/>
  <c r="AP27" i="8"/>
  <c r="BD28" i="8"/>
  <c r="BD26" i="8"/>
  <c r="BD27" i="8"/>
  <c r="BB28" i="8"/>
  <c r="BB26" i="8"/>
  <c r="BB27" i="8"/>
  <c r="EY28" i="8"/>
  <c r="EY26" i="8"/>
  <c r="EY27" i="8"/>
  <c r="EW28" i="8"/>
  <c r="EW27" i="8"/>
  <c r="EW26" i="8"/>
  <c r="AI27" i="8"/>
  <c r="AI28" i="8"/>
  <c r="AI26" i="8"/>
  <c r="AV27" i="8"/>
  <c r="AV28" i="8"/>
  <c r="AV26" i="8"/>
  <c r="DU26" i="8"/>
  <c r="DU27" i="8"/>
  <c r="DU28" i="8"/>
  <c r="DS28" i="8"/>
  <c r="DS26" i="8"/>
  <c r="DS27" i="8"/>
  <c r="Z28" i="8"/>
  <c r="Z26" i="8"/>
  <c r="Z27" i="8"/>
  <c r="AN28" i="8"/>
  <c r="AN26" i="8"/>
  <c r="AN27" i="8"/>
  <c r="AL28" i="8"/>
  <c r="AL26" i="8"/>
  <c r="AL27" i="8"/>
  <c r="EE28" i="8"/>
  <c r="EE26" i="8"/>
  <c r="EE27" i="8"/>
  <c r="EC27" i="8"/>
  <c r="EC28" i="8"/>
  <c r="EC26" i="8"/>
  <c r="V28" i="8"/>
  <c r="V26" i="8"/>
  <c r="V27" i="8"/>
  <c r="EX28" i="8"/>
  <c r="EX26" i="8"/>
  <c r="EX27" i="8"/>
  <c r="EV28" i="8"/>
  <c r="EV26" i="8"/>
  <c r="EV27" i="8"/>
  <c r="DE26" i="8"/>
  <c r="DE27" i="8"/>
  <c r="DE28" i="8"/>
  <c r="DC28" i="8"/>
  <c r="DC26" i="8"/>
  <c r="DC27" i="8"/>
  <c r="J28" i="8"/>
  <c r="J26" i="8"/>
  <c r="J27" i="8"/>
  <c r="X28" i="8"/>
  <c r="X26" i="8"/>
  <c r="X27" i="8"/>
  <c r="DL27" i="8"/>
  <c r="DL28" i="8"/>
  <c r="DL26" i="8"/>
  <c r="DJ27" i="8"/>
  <c r="DJ26" i="8"/>
  <c r="DJ28" i="8"/>
  <c r="CQ27" i="8"/>
  <c r="CQ26" i="8"/>
  <c r="CQ28" i="8"/>
  <c r="CO26" i="8"/>
  <c r="CO27" i="8"/>
  <c r="CO28" i="8"/>
  <c r="CM28" i="8"/>
  <c r="CM26" i="8"/>
  <c r="CM27" i="8"/>
  <c r="CP26" i="8"/>
  <c r="CP27" i="8"/>
  <c r="CP28" i="8"/>
  <c r="H28" i="8"/>
  <c r="H26" i="8"/>
  <c r="H27" i="8"/>
  <c r="F27" i="8"/>
  <c r="F28" i="8"/>
  <c r="F26" i="8"/>
  <c r="ED28" i="8"/>
  <c r="ED26" i="8"/>
  <c r="ED27" i="8"/>
  <c r="EB27" i="8"/>
  <c r="EB28" i="8"/>
  <c r="EB26" i="8"/>
  <c r="BX28" i="8"/>
  <c r="BX26" i="8"/>
  <c r="BX27" i="8"/>
  <c r="CB27" i="8"/>
  <c r="CB28" i="8"/>
  <c r="CB26" i="8"/>
  <c r="CV27" i="8"/>
  <c r="CV28" i="8"/>
  <c r="CV26" i="8"/>
  <c r="CT26" i="8"/>
  <c r="CT27" i="8"/>
  <c r="CT28" i="8"/>
  <c r="CA26" i="8"/>
  <c r="CA27" i="8"/>
  <c r="CA28" i="8"/>
  <c r="BY26" i="8"/>
  <c r="BY27" i="8"/>
  <c r="BY28" i="8"/>
  <c r="BW28" i="8"/>
  <c r="BW26" i="8"/>
  <c r="BW27" i="8"/>
  <c r="DQ27" i="8"/>
  <c r="DQ28" i="8"/>
  <c r="DQ26" i="8"/>
  <c r="DP28" i="8"/>
  <c r="DP26" i="8"/>
  <c r="DP27" i="8"/>
  <c r="DM27" i="8"/>
  <c r="DM28" i="8"/>
  <c r="DM26" i="8"/>
  <c r="EM26" i="8"/>
  <c r="EM27" i="8"/>
  <c r="EM28" i="8"/>
  <c r="EK26" i="8"/>
  <c r="EK27" i="8"/>
  <c r="EK28" i="8"/>
  <c r="CF27" i="8"/>
  <c r="CF28" i="8"/>
  <c r="CF26" i="8"/>
  <c r="BK26" i="8"/>
  <c r="BK27" i="8"/>
  <c r="BK28" i="8"/>
  <c r="BI26" i="8"/>
  <c r="BI27" i="8"/>
  <c r="BI28" i="8"/>
  <c r="BG28" i="8"/>
  <c r="BG26" i="8"/>
  <c r="BG27" i="8"/>
  <c r="DA27" i="8"/>
  <c r="DA28" i="8"/>
  <c r="DA26" i="8"/>
  <c r="DO28" i="8"/>
  <c r="DO26" i="8"/>
  <c r="DO27" i="8"/>
  <c r="CW27" i="8"/>
  <c r="CW28" i="8"/>
  <c r="CW26" i="8"/>
  <c r="EL26" i="8"/>
  <c r="EL27" i="8"/>
  <c r="EL28" i="8"/>
  <c r="ET28" i="8"/>
  <c r="ET26" i="8"/>
  <c r="ET27" i="8"/>
  <c r="CC27" i="8"/>
  <c r="CC28" i="8"/>
  <c r="CC26" i="8"/>
  <c r="BM27" i="8"/>
  <c r="BM28" i="8"/>
  <c r="BM26" i="8"/>
  <c r="DN28" i="8"/>
  <c r="DN26" i="8"/>
  <c r="DN27" i="8"/>
  <c r="AU27" i="8"/>
  <c r="AU28" i="8"/>
  <c r="AU26" i="8"/>
  <c r="AS26" i="8"/>
  <c r="AS27" i="8"/>
  <c r="AS28" i="8"/>
  <c r="AQ28" i="8"/>
  <c r="AQ26" i="8"/>
  <c r="AQ27" i="8"/>
  <c r="CK28" i="8"/>
  <c r="CK26" i="8"/>
  <c r="CK27" i="8"/>
  <c r="CY28" i="8"/>
  <c r="CY26" i="8"/>
  <c r="CY27" i="8"/>
  <c r="CG27" i="8"/>
  <c r="CG28" i="8"/>
  <c r="CG26" i="8"/>
  <c r="EU28" i="8"/>
  <c r="EU26" i="8"/>
  <c r="EU27" i="8"/>
  <c r="DZ26" i="8"/>
  <c r="DZ27" i="8"/>
  <c r="DZ28" i="8"/>
  <c r="C27" i="8"/>
  <c r="C28" i="8"/>
  <c r="C26" i="8"/>
  <c r="CU27" i="8"/>
  <c r="CU28" i="8"/>
  <c r="CU26" i="8"/>
  <c r="S27" i="8"/>
  <c r="S28" i="8"/>
  <c r="S26" i="8"/>
  <c r="DG27" i="8"/>
  <c r="DG28" i="8"/>
  <c r="DG26" i="8"/>
  <c r="AC26" i="8"/>
  <c r="AC27" i="8"/>
  <c r="AC28" i="8"/>
  <c r="AA28" i="8"/>
  <c r="AA26" i="8"/>
  <c r="AA27" i="8"/>
  <c r="BU28" i="8"/>
  <c r="BU26" i="8"/>
  <c r="BU27" i="8"/>
  <c r="CI28" i="8"/>
  <c r="CI26" i="8"/>
  <c r="CI27" i="8"/>
  <c r="BQ27" i="8"/>
  <c r="BQ28" i="8"/>
  <c r="BQ26" i="8"/>
  <c r="EA27" i="8"/>
  <c r="EA28" i="8"/>
  <c r="EA26" i="8"/>
  <c r="EQ27" i="8"/>
  <c r="EQ28" i="8"/>
  <c r="EQ26" i="8"/>
  <c r="DY27" i="8"/>
  <c r="DY28" i="8"/>
  <c r="DY26" i="8"/>
  <c r="DK27" i="8"/>
  <c r="DK28" i="8"/>
  <c r="DK26" i="8"/>
  <c r="AT26" i="8"/>
  <c r="AT27" i="8"/>
  <c r="AT28" i="8"/>
  <c r="BN27" i="8"/>
  <c r="BN26" i="8"/>
  <c r="BN28" i="8"/>
  <c r="M26" i="8"/>
  <c r="M27" i="8"/>
  <c r="M28" i="8"/>
  <c r="BE28" i="8"/>
  <c r="BE27" i="8"/>
  <c r="BE26" i="8"/>
  <c r="BS28" i="8"/>
  <c r="BS26" i="8"/>
  <c r="BS27" i="8"/>
  <c r="BA27" i="8"/>
  <c r="BA28" i="8"/>
  <c r="BA26" i="8"/>
  <c r="EJ28" i="8"/>
  <c r="EJ26" i="8"/>
  <c r="EJ27" i="8"/>
  <c r="EG27" i="8"/>
  <c r="EG28" i="8"/>
  <c r="EG26" i="8"/>
  <c r="EZ28" i="8"/>
  <c r="EZ26" i="8"/>
  <c r="EZ27" i="8"/>
  <c r="AZ27" i="8"/>
  <c r="AZ28" i="8"/>
  <c r="AZ26" i="8"/>
  <c r="AX27" i="8"/>
  <c r="AX26" i="8"/>
  <c r="AX28" i="8"/>
  <c r="T27" i="8"/>
  <c r="T28" i="8"/>
  <c r="T26" i="8"/>
  <c r="BC28" i="8"/>
  <c r="BC26" i="8"/>
  <c r="BC27" i="8"/>
  <c r="AK27" i="8"/>
  <c r="AK28" i="8"/>
  <c r="AK26" i="8"/>
  <c r="ES27" i="8"/>
  <c r="ES28" i="8"/>
  <c r="ES26" i="8"/>
  <c r="DW27" i="8"/>
  <c r="DW26" i="8"/>
  <c r="DW28" i="8"/>
  <c r="AG79" i="8"/>
  <c r="AF79" i="8"/>
  <c r="U2" i="8"/>
  <c r="U21" i="8"/>
  <c r="EI2" i="8"/>
  <c r="EI21" i="8"/>
  <c r="EP2" i="8"/>
  <c r="EP21" i="8"/>
  <c r="AF2" i="8"/>
  <c r="AF21" i="8"/>
  <c r="DI2" i="8"/>
  <c r="DI21" i="8"/>
  <c r="BZ2" i="8"/>
  <c r="BZ21" i="8"/>
  <c r="DD2" i="8"/>
  <c r="DD21" i="8"/>
  <c r="DF2" i="8"/>
  <c r="DF21" i="8"/>
  <c r="BJ2" i="8"/>
  <c r="BJ21" i="8"/>
  <c r="E2" i="8"/>
  <c r="E21" i="8"/>
  <c r="ER2" i="8"/>
  <c r="ER21" i="8"/>
  <c r="EF2" i="8"/>
  <c r="EF21" i="8"/>
  <c r="P2" i="8"/>
  <c r="P21" i="8"/>
  <c r="CS2" i="8"/>
  <c r="CS21" i="8"/>
  <c r="CN2" i="8"/>
  <c r="CN21" i="8"/>
  <c r="DR2" i="8"/>
  <c r="DR21" i="8"/>
  <c r="CC2" i="8"/>
  <c r="CC21" i="8"/>
  <c r="DH2" i="8"/>
  <c r="DH21" i="8"/>
  <c r="EH2" i="8"/>
  <c r="EH21" i="8"/>
  <c r="T2" i="8"/>
  <c r="T21" i="8"/>
  <c r="CR2" i="8"/>
  <c r="CR21" i="8"/>
  <c r="Y2" i="8"/>
  <c r="Y21" i="8"/>
  <c r="I2" i="8"/>
  <c r="I21" i="8"/>
  <c r="DB2" i="8"/>
  <c r="DB21" i="8"/>
  <c r="AD2" i="8"/>
  <c r="AD21" i="8"/>
  <c r="BH2" i="8"/>
  <c r="BH21" i="8"/>
  <c r="CL2" i="8"/>
  <c r="CL21" i="8"/>
  <c r="CZ2" i="8"/>
  <c r="CZ21" i="8"/>
  <c r="CX2" i="8"/>
  <c r="CX21" i="8"/>
  <c r="DX2" i="8"/>
  <c r="DX21" i="8"/>
  <c r="N2" i="8"/>
  <c r="N21" i="8"/>
  <c r="AR2" i="8"/>
  <c r="AR21" i="8"/>
  <c r="BV2" i="8"/>
  <c r="BV21" i="8"/>
  <c r="CJ2" i="8"/>
  <c r="CJ21" i="8"/>
  <c r="CH2" i="8"/>
  <c r="CH21" i="8"/>
  <c r="EO2" i="8"/>
  <c r="EO21" i="8"/>
  <c r="W2" i="8"/>
  <c r="W21" i="8"/>
  <c r="DK2" i="8"/>
  <c r="DK21" i="8"/>
  <c r="BX2" i="8"/>
  <c r="BX21" i="8"/>
  <c r="G2" i="8"/>
  <c r="G21" i="8"/>
  <c r="CU2" i="8"/>
  <c r="CU21" i="8"/>
  <c r="AW2" i="8"/>
  <c r="AW21" i="8"/>
  <c r="AG2" i="8"/>
  <c r="AG21" i="8"/>
  <c r="BL2" i="8"/>
  <c r="BL21" i="8"/>
  <c r="AB2" i="8"/>
  <c r="AB21" i="8"/>
  <c r="BF2" i="8"/>
  <c r="BF21" i="8"/>
  <c r="BT2" i="8"/>
  <c r="BT21" i="8"/>
  <c r="BR2" i="8"/>
  <c r="BR21" i="8"/>
  <c r="EN2" i="8"/>
  <c r="EN21" i="8"/>
  <c r="R2" i="8"/>
  <c r="R21" i="8"/>
  <c r="D2" i="8"/>
  <c r="D21" i="8"/>
  <c r="AM2" i="8"/>
  <c r="AM21" i="8"/>
  <c r="AT2" i="8"/>
  <c r="AT21" i="8"/>
  <c r="BM2" i="8"/>
  <c r="BM21" i="8"/>
  <c r="CE2" i="8"/>
  <c r="CE21" i="8"/>
  <c r="BO2" i="8"/>
  <c r="BO21" i="8"/>
  <c r="AY2" i="8"/>
  <c r="AY21" i="8"/>
  <c r="Q2" i="8"/>
  <c r="Q21" i="8"/>
  <c r="DV2" i="8"/>
  <c r="DV21" i="8"/>
  <c r="L2" i="8"/>
  <c r="L21" i="8"/>
  <c r="AP2" i="8"/>
  <c r="AP21" i="8"/>
  <c r="BD2" i="8"/>
  <c r="BD21" i="8"/>
  <c r="BB2" i="8"/>
  <c r="BB21" i="8"/>
  <c r="EY2" i="8"/>
  <c r="EY21" i="8"/>
  <c r="EW2" i="8"/>
  <c r="EW21" i="8"/>
  <c r="BN2" i="8"/>
  <c r="BN21" i="8"/>
  <c r="AZ2" i="8"/>
  <c r="AZ21" i="8"/>
  <c r="AX2" i="8"/>
  <c r="AX21" i="8"/>
  <c r="DT2" i="8"/>
  <c r="DT21" i="8"/>
  <c r="CB2" i="8"/>
  <c r="CB21" i="8"/>
  <c r="AV2" i="8"/>
  <c r="AV21" i="8"/>
  <c r="DS2" i="8"/>
  <c r="DS21" i="8"/>
  <c r="AN2" i="8"/>
  <c r="AN21" i="8"/>
  <c r="AL2" i="8"/>
  <c r="AL21" i="8"/>
  <c r="EE2" i="8"/>
  <c r="EE21" i="8"/>
  <c r="EC2" i="8"/>
  <c r="EC21" i="8"/>
  <c r="V2" i="8"/>
  <c r="V21" i="8"/>
  <c r="EX2" i="8"/>
  <c r="EX21" i="8"/>
  <c r="EV2" i="8"/>
  <c r="EV21" i="8"/>
  <c r="AJ2" i="8"/>
  <c r="AJ21" i="8"/>
  <c r="F2" i="8"/>
  <c r="F21" i="8"/>
  <c r="ED2" i="8"/>
  <c r="ED21" i="8"/>
  <c r="EB2" i="8"/>
  <c r="EB21" i="8"/>
  <c r="AU2" i="8"/>
  <c r="AU21" i="8"/>
  <c r="AI2" i="8"/>
  <c r="AI21" i="8"/>
  <c r="DU2" i="8"/>
  <c r="DU21" i="8"/>
  <c r="S2" i="8"/>
  <c r="S21" i="8"/>
  <c r="DG2" i="8"/>
  <c r="DG21" i="8"/>
  <c r="DE2" i="8"/>
  <c r="DE21" i="8"/>
  <c r="DC2" i="8"/>
  <c r="DC21" i="8"/>
  <c r="H2" i="8"/>
  <c r="H21" i="8"/>
  <c r="CV2" i="8"/>
  <c r="CV21" i="8"/>
  <c r="CT2" i="8"/>
  <c r="CT21" i="8"/>
  <c r="CA2" i="8"/>
  <c r="CA21" i="8"/>
  <c r="BY2" i="8"/>
  <c r="BY21" i="8"/>
  <c r="BW2" i="8"/>
  <c r="BW21" i="8"/>
  <c r="DQ2" i="8"/>
  <c r="DQ21" i="8"/>
  <c r="DP2" i="8"/>
  <c r="DP21" i="8"/>
  <c r="DM2" i="8"/>
  <c r="DM21" i="8"/>
  <c r="EM2" i="8"/>
  <c r="EM21" i="8"/>
  <c r="EK2" i="8"/>
  <c r="EK21" i="8"/>
  <c r="AH2" i="8"/>
  <c r="AH21" i="8"/>
  <c r="Z2" i="8"/>
  <c r="Z21" i="8"/>
  <c r="DN2" i="8"/>
  <c r="DN21" i="8"/>
  <c r="J2" i="8"/>
  <c r="J21" i="8"/>
  <c r="X2" i="8"/>
  <c r="X21" i="8"/>
  <c r="DL2" i="8"/>
  <c r="DL21" i="8"/>
  <c r="DJ2" i="8"/>
  <c r="DJ21" i="8"/>
  <c r="CQ2" i="8"/>
  <c r="CQ21" i="8"/>
  <c r="CO2" i="8"/>
  <c r="CO21" i="8"/>
  <c r="CM2" i="8"/>
  <c r="CM21" i="8"/>
  <c r="CP2" i="8"/>
  <c r="CP21" i="8"/>
  <c r="CF2" i="8"/>
  <c r="CF21" i="8"/>
  <c r="CD2" i="8"/>
  <c r="CD21" i="8"/>
  <c r="BK2" i="8"/>
  <c r="BK21" i="8"/>
  <c r="BI2" i="8"/>
  <c r="BI21" i="8"/>
  <c r="BG2" i="8"/>
  <c r="BG21" i="8"/>
  <c r="DA2" i="8"/>
  <c r="DA21" i="8"/>
  <c r="DO2" i="8"/>
  <c r="DO21" i="8"/>
  <c r="CW2" i="8"/>
  <c r="CW21" i="8"/>
  <c r="EL2" i="8"/>
  <c r="EL21" i="8"/>
  <c r="ET2" i="8"/>
  <c r="ET21" i="8"/>
  <c r="AS2" i="8"/>
  <c r="AS21" i="8"/>
  <c r="AQ2" i="8"/>
  <c r="AQ21" i="8"/>
  <c r="CK2" i="8"/>
  <c r="CK21" i="8"/>
  <c r="CY2" i="8"/>
  <c r="CY21" i="8"/>
  <c r="CG2" i="8"/>
  <c r="CG21" i="8"/>
  <c r="EU2" i="8"/>
  <c r="EU21" i="8"/>
  <c r="DZ2" i="8"/>
  <c r="DZ21" i="8"/>
  <c r="C2" i="8"/>
  <c r="C21" i="8"/>
  <c r="AE2" i="8"/>
  <c r="AE21" i="8"/>
  <c r="AC2" i="8"/>
  <c r="AC21" i="8"/>
  <c r="AA2" i="8"/>
  <c r="AA21" i="8"/>
  <c r="BU2" i="8"/>
  <c r="BU21" i="8"/>
  <c r="CI2" i="8"/>
  <c r="CI21" i="8"/>
  <c r="BQ2" i="8"/>
  <c r="BQ21" i="8"/>
  <c r="EA2" i="8"/>
  <c r="EA21" i="8"/>
  <c r="EQ2" i="8"/>
  <c r="EQ21" i="8"/>
  <c r="DY2" i="8"/>
  <c r="DY21" i="8"/>
  <c r="O2" i="8"/>
  <c r="O21" i="8"/>
  <c r="M2" i="8"/>
  <c r="M21" i="8"/>
  <c r="K2" i="8"/>
  <c r="K21" i="8"/>
  <c r="BE2" i="8"/>
  <c r="BE21" i="8"/>
  <c r="BS2" i="8"/>
  <c r="BS21" i="8"/>
  <c r="BA2" i="8"/>
  <c r="BA21" i="8"/>
  <c r="EJ2" i="8"/>
  <c r="EJ21" i="8"/>
  <c r="EG2" i="8"/>
  <c r="EG21" i="8"/>
  <c r="EZ2" i="8"/>
  <c r="EZ21" i="8"/>
  <c r="BP2" i="8"/>
  <c r="BP21" i="8"/>
  <c r="AO2" i="8"/>
  <c r="AO21" i="8"/>
  <c r="BC2" i="8"/>
  <c r="BC21" i="8"/>
  <c r="AK2" i="8"/>
  <c r="AK21" i="8"/>
  <c r="ES2" i="8"/>
  <c r="ES21" i="8"/>
  <c r="DW2" i="8"/>
  <c r="DW21" i="8"/>
  <c r="R17" i="8"/>
  <c r="R22" i="8"/>
  <c r="R14" i="8"/>
  <c r="R18" i="8"/>
  <c r="R13" i="8"/>
  <c r="R15" i="8"/>
  <c r="R20" i="8"/>
  <c r="R11" i="8"/>
  <c r="Y18" i="8"/>
  <c r="Y13" i="8"/>
  <c r="Y15" i="8"/>
  <c r="Y20" i="8"/>
  <c r="Y11" i="8"/>
  <c r="Y17" i="8"/>
  <c r="Y22" i="8"/>
  <c r="Y14" i="8"/>
  <c r="G14" i="8"/>
  <c r="G18" i="8"/>
  <c r="G13" i="8"/>
  <c r="G15" i="8"/>
  <c r="G20" i="8"/>
  <c r="G11" i="8"/>
  <c r="G17" i="8"/>
  <c r="G22" i="8"/>
  <c r="EH15" i="8"/>
  <c r="EH20" i="8"/>
  <c r="EH11" i="8"/>
  <c r="EH17" i="8"/>
  <c r="EH10" i="8"/>
  <c r="EH22" i="8"/>
  <c r="EH14" i="8"/>
  <c r="EH18" i="8"/>
  <c r="EH13" i="8"/>
  <c r="EH7" i="8"/>
  <c r="EH9" i="8"/>
  <c r="EH1" i="8"/>
  <c r="EH4" i="8"/>
  <c r="EH6" i="8"/>
  <c r="AT20" i="8"/>
  <c r="AT11" i="8"/>
  <c r="AT17" i="8"/>
  <c r="AT22" i="8"/>
  <c r="AT14" i="8"/>
  <c r="AT18" i="8"/>
  <c r="AT13" i="8"/>
  <c r="AT15" i="8"/>
  <c r="BX20" i="8"/>
  <c r="BX11" i="8"/>
  <c r="BX17" i="8"/>
  <c r="BX10" i="8"/>
  <c r="BX22" i="8"/>
  <c r="BX14" i="8"/>
  <c r="BX18" i="8"/>
  <c r="BX13" i="8"/>
  <c r="BX15" i="8"/>
  <c r="BX7" i="8"/>
  <c r="BX9" i="8"/>
  <c r="BX1" i="8"/>
  <c r="BX6" i="8"/>
  <c r="BX4" i="8"/>
  <c r="DB15" i="8"/>
  <c r="DB20" i="8"/>
  <c r="DB11" i="8"/>
  <c r="DB17" i="8"/>
  <c r="DB10" i="8"/>
  <c r="DB22" i="8"/>
  <c r="DB14" i="8"/>
  <c r="DB18" i="8"/>
  <c r="DB13" i="8"/>
  <c r="DB7" i="8"/>
  <c r="DB9" i="8"/>
  <c r="DB1" i="8"/>
  <c r="DB4" i="8"/>
  <c r="DB6" i="8"/>
  <c r="DH11" i="8"/>
  <c r="DH17" i="8"/>
  <c r="DH10" i="8"/>
  <c r="DH22" i="8"/>
  <c r="DH14" i="8"/>
  <c r="DH18" i="8"/>
  <c r="DH13" i="8"/>
  <c r="DH15" i="8"/>
  <c r="DH20" i="8"/>
  <c r="DH9" i="8"/>
  <c r="DH1" i="8"/>
  <c r="DH4" i="8"/>
  <c r="DH6" i="8"/>
  <c r="DH7" i="8"/>
  <c r="CU10" i="8"/>
  <c r="CU22" i="8"/>
  <c r="CU14" i="8"/>
  <c r="CU18" i="8"/>
  <c r="CU13" i="8"/>
  <c r="CU15" i="8"/>
  <c r="CU20" i="8"/>
  <c r="CU11" i="8"/>
  <c r="CU17" i="8"/>
  <c r="CU7" i="8"/>
  <c r="CU4" i="8"/>
  <c r="CU6" i="8"/>
  <c r="CU9" i="8"/>
  <c r="CU1" i="8"/>
  <c r="BM17" i="8"/>
  <c r="BM10" i="8"/>
  <c r="BM22" i="8"/>
  <c r="BM14" i="8"/>
  <c r="BM18" i="8"/>
  <c r="BM13" i="8"/>
  <c r="BM15" i="8"/>
  <c r="BM20" i="8"/>
  <c r="BM11" i="8"/>
  <c r="BM4" i="8"/>
  <c r="BM1" i="8"/>
  <c r="BM7" i="8"/>
  <c r="BM9" i="8"/>
  <c r="BM6" i="8"/>
  <c r="AD20" i="8"/>
  <c r="AD11" i="8"/>
  <c r="AD17" i="8"/>
  <c r="AD22" i="8"/>
  <c r="AD14" i="8"/>
  <c r="AD18" i="8"/>
  <c r="AD13" i="8"/>
  <c r="AD15" i="8"/>
  <c r="BH20" i="8"/>
  <c r="BH11" i="8"/>
  <c r="BH17" i="8"/>
  <c r="BH10" i="8"/>
  <c r="BH22" i="8"/>
  <c r="BH14" i="8"/>
  <c r="BH18" i="8"/>
  <c r="BH13" i="8"/>
  <c r="BH15" i="8"/>
  <c r="BH7" i="8"/>
  <c r="BH6" i="8"/>
  <c r="BH9" i="8"/>
  <c r="BH1" i="8"/>
  <c r="BH4" i="8"/>
  <c r="CL15" i="8"/>
  <c r="CL20" i="8"/>
  <c r="CL11" i="8"/>
  <c r="CL17" i="8"/>
  <c r="CL10" i="8"/>
  <c r="CL22" i="8"/>
  <c r="CL14" i="8"/>
  <c r="CL18" i="8"/>
  <c r="CL13" i="8"/>
  <c r="CL7" i="8"/>
  <c r="CL9" i="8"/>
  <c r="CL1" i="8"/>
  <c r="CL4" i="8"/>
  <c r="CL6" i="8"/>
  <c r="CZ18" i="8"/>
  <c r="CZ13" i="8"/>
  <c r="CZ15" i="8"/>
  <c r="CZ20" i="8"/>
  <c r="CZ11" i="8"/>
  <c r="CZ17" i="8"/>
  <c r="CZ10" i="8"/>
  <c r="CZ22" i="8"/>
  <c r="CZ14" i="8"/>
  <c r="CZ6" i="8"/>
  <c r="CZ7" i="8"/>
  <c r="CZ4" i="8"/>
  <c r="CZ9" i="8"/>
  <c r="CZ1" i="8"/>
  <c r="CX14" i="8"/>
  <c r="CX18" i="8"/>
  <c r="CX13" i="8"/>
  <c r="CX15" i="8"/>
  <c r="CX20" i="8"/>
  <c r="CX11" i="8"/>
  <c r="CX17" i="8"/>
  <c r="CX10" i="8"/>
  <c r="CX22" i="8"/>
  <c r="CX6" i="8"/>
  <c r="CX7" i="8"/>
  <c r="CX9" i="8"/>
  <c r="CX1" i="8"/>
  <c r="CX4" i="8"/>
  <c r="DX11" i="8"/>
  <c r="DX17" i="8"/>
  <c r="DX10" i="8"/>
  <c r="DX22" i="8"/>
  <c r="DX14" i="8"/>
  <c r="DX18" i="8"/>
  <c r="DX13" i="8"/>
  <c r="DX15" i="8"/>
  <c r="DX20" i="8"/>
  <c r="DX9" i="8"/>
  <c r="DX1" i="8"/>
  <c r="DX4" i="8"/>
  <c r="DX6" i="8"/>
  <c r="DX7" i="8"/>
  <c r="I18" i="8"/>
  <c r="I13" i="8"/>
  <c r="I15" i="8"/>
  <c r="I20" i="8"/>
  <c r="I11" i="8"/>
  <c r="I17" i="8"/>
  <c r="I22" i="8"/>
  <c r="I14" i="8"/>
  <c r="DK10" i="8"/>
  <c r="DK22" i="8"/>
  <c r="DK14" i="8"/>
  <c r="DK18" i="8"/>
  <c r="DK13" i="8"/>
  <c r="DK15" i="8"/>
  <c r="DK20" i="8"/>
  <c r="DK11" i="8"/>
  <c r="DK17" i="8"/>
  <c r="DK4" i="8"/>
  <c r="DK7" i="8"/>
  <c r="DK6" i="8"/>
  <c r="DK9" i="8"/>
  <c r="DK1" i="8"/>
  <c r="CC17" i="8"/>
  <c r="CC10" i="8"/>
  <c r="CC22" i="8"/>
  <c r="CC14" i="8"/>
  <c r="CC18" i="8"/>
  <c r="CC13" i="8"/>
  <c r="CC15" i="8"/>
  <c r="CC20" i="8"/>
  <c r="CC11" i="8"/>
  <c r="CC1" i="8"/>
  <c r="CC4" i="8"/>
  <c r="CC6" i="8"/>
  <c r="CC7" i="8"/>
  <c r="CC9" i="8"/>
  <c r="CE10" i="8"/>
  <c r="CE22" i="8"/>
  <c r="CE14" i="8"/>
  <c r="CE18" i="8"/>
  <c r="CE13" i="8"/>
  <c r="CE15" i="8"/>
  <c r="CE20" i="8"/>
  <c r="CE11" i="8"/>
  <c r="CE17" i="8"/>
  <c r="CE4" i="8"/>
  <c r="CE6" i="8"/>
  <c r="CE7" i="8"/>
  <c r="CE9" i="8"/>
  <c r="CE1" i="8"/>
  <c r="AW17" i="8"/>
  <c r="AW10" i="8"/>
  <c r="AW22" i="8"/>
  <c r="AW14" i="8"/>
  <c r="AW18" i="8"/>
  <c r="AW13" i="8"/>
  <c r="AW15" i="8"/>
  <c r="AW20" i="8"/>
  <c r="AW11" i="8"/>
  <c r="AW4" i="8"/>
  <c r="AW1" i="8"/>
  <c r="AW7" i="8"/>
  <c r="AW6" i="8"/>
  <c r="AW9" i="8"/>
  <c r="N20" i="8"/>
  <c r="N11" i="8"/>
  <c r="N17" i="8"/>
  <c r="N22" i="8"/>
  <c r="N14" i="8"/>
  <c r="N18" i="8"/>
  <c r="N13" i="8"/>
  <c r="N15" i="8"/>
  <c r="AR20" i="8"/>
  <c r="AR11" i="8"/>
  <c r="AR17" i="8"/>
  <c r="AR22" i="8"/>
  <c r="AR14" i="8"/>
  <c r="AR18" i="8"/>
  <c r="AR13" i="8"/>
  <c r="AR15" i="8"/>
  <c r="BV15" i="8"/>
  <c r="BV20" i="8"/>
  <c r="BV11" i="8"/>
  <c r="BV17" i="8"/>
  <c r="BV10" i="8"/>
  <c r="BV22" i="8"/>
  <c r="BV14" i="8"/>
  <c r="BV18" i="8"/>
  <c r="BV13" i="8"/>
  <c r="BV7" i="8"/>
  <c r="BV9" i="8"/>
  <c r="BV1" i="8"/>
  <c r="BV4" i="8"/>
  <c r="BV6" i="8"/>
  <c r="CJ18" i="8"/>
  <c r="CJ13" i="8"/>
  <c r="CJ15" i="8"/>
  <c r="CJ20" i="8"/>
  <c r="CJ11" i="8"/>
  <c r="CJ17" i="8"/>
  <c r="CJ10" i="8"/>
  <c r="CJ22" i="8"/>
  <c r="CJ14" i="8"/>
  <c r="CJ6" i="8"/>
  <c r="CJ4" i="8"/>
  <c r="CJ7" i="8"/>
  <c r="CJ9" i="8"/>
  <c r="CJ1" i="8"/>
  <c r="CH14" i="8"/>
  <c r="CH18" i="8"/>
  <c r="CH13" i="8"/>
  <c r="CH15" i="8"/>
  <c r="CH20" i="8"/>
  <c r="CH11" i="8"/>
  <c r="CH17" i="8"/>
  <c r="CH10" i="8"/>
  <c r="CH22" i="8"/>
  <c r="CH6" i="8"/>
  <c r="CH7" i="8"/>
  <c r="CH9" i="8"/>
  <c r="CH1" i="8"/>
  <c r="CH4" i="8"/>
  <c r="EO17" i="8"/>
  <c r="EO10" i="8"/>
  <c r="EO22" i="8"/>
  <c r="EO14" i="8"/>
  <c r="EO18" i="8"/>
  <c r="EO19" i="8" s="1"/>
  <c r="EO13" i="8"/>
  <c r="EO15" i="8"/>
  <c r="EO20" i="8"/>
  <c r="EO11" i="8"/>
  <c r="EO9" i="8"/>
  <c r="EO4" i="8"/>
  <c r="EO6" i="8"/>
  <c r="EO7" i="8"/>
  <c r="EO1" i="8"/>
  <c r="AF11" i="8"/>
  <c r="AF17" i="8"/>
  <c r="AF22" i="8"/>
  <c r="AF14" i="8"/>
  <c r="AF18" i="8"/>
  <c r="AF13" i="8"/>
  <c r="AF15" i="8"/>
  <c r="AF20" i="8"/>
  <c r="DI17" i="8"/>
  <c r="DI10" i="8"/>
  <c r="DI22" i="8"/>
  <c r="DI14" i="8"/>
  <c r="DI18" i="8"/>
  <c r="DI13" i="8"/>
  <c r="DI15" i="8"/>
  <c r="DI20" i="8"/>
  <c r="DI11" i="8"/>
  <c r="DI9" i="8"/>
  <c r="DI4" i="8"/>
  <c r="DI6" i="8"/>
  <c r="DI7" i="8"/>
  <c r="DI1" i="8"/>
  <c r="DD20" i="8"/>
  <c r="DD11" i="8"/>
  <c r="DD17" i="8"/>
  <c r="DD10" i="8"/>
  <c r="DD22" i="8"/>
  <c r="DD14" i="8"/>
  <c r="DD18" i="8"/>
  <c r="DD13" i="8"/>
  <c r="DD15" i="8"/>
  <c r="DD7" i="8"/>
  <c r="DD4" i="8"/>
  <c r="DD9" i="8"/>
  <c r="DD1" i="8"/>
  <c r="DD6" i="8"/>
  <c r="DF20" i="8"/>
  <c r="DF11" i="8"/>
  <c r="DF17" i="8"/>
  <c r="DF10" i="8"/>
  <c r="DF22" i="8"/>
  <c r="DF14" i="8"/>
  <c r="DF18" i="8"/>
  <c r="DF13" i="8"/>
  <c r="DF15" i="8"/>
  <c r="DF9" i="8"/>
  <c r="DF1" i="8"/>
  <c r="DF4" i="8"/>
  <c r="DF6" i="8"/>
  <c r="DF7" i="8"/>
  <c r="P11" i="8"/>
  <c r="P17" i="8"/>
  <c r="P22" i="8"/>
  <c r="P14" i="8"/>
  <c r="P18" i="8"/>
  <c r="P13" i="8"/>
  <c r="P15" i="8"/>
  <c r="P20" i="8"/>
  <c r="CS17" i="8"/>
  <c r="CS10" i="8"/>
  <c r="CS22" i="8"/>
  <c r="CS14" i="8"/>
  <c r="CS18" i="8"/>
  <c r="CS19" i="8" s="1"/>
  <c r="CS13" i="8"/>
  <c r="CS15" i="8"/>
  <c r="CS20" i="8"/>
  <c r="CS11" i="8"/>
  <c r="CS7" i="8"/>
  <c r="CS4" i="8"/>
  <c r="CS9" i="8"/>
  <c r="CS6" i="8"/>
  <c r="CS1" i="8"/>
  <c r="BJ20" i="8"/>
  <c r="BJ11" i="8"/>
  <c r="BJ17" i="8"/>
  <c r="BJ10" i="8"/>
  <c r="BJ22" i="8"/>
  <c r="BJ14" i="8"/>
  <c r="BJ18" i="8"/>
  <c r="BJ19" i="8" s="1"/>
  <c r="BJ13" i="8"/>
  <c r="BJ15" i="8"/>
  <c r="BJ1" i="8"/>
  <c r="BJ9" i="8"/>
  <c r="BJ4" i="8"/>
  <c r="BJ6" i="8"/>
  <c r="BJ7" i="8"/>
  <c r="CN20" i="8"/>
  <c r="CN11" i="8"/>
  <c r="CN17" i="8"/>
  <c r="CN10" i="8"/>
  <c r="CN22" i="8"/>
  <c r="CN14" i="8"/>
  <c r="CN18" i="8"/>
  <c r="CN13" i="8"/>
  <c r="CN15" i="8"/>
  <c r="CN7" i="8"/>
  <c r="CN9" i="8"/>
  <c r="CN1" i="8"/>
  <c r="CN4" i="8"/>
  <c r="CN6" i="8"/>
  <c r="DR15" i="8"/>
  <c r="DR20" i="8"/>
  <c r="DR11" i="8"/>
  <c r="DR17" i="8"/>
  <c r="DR10" i="8"/>
  <c r="DR22" i="8"/>
  <c r="DR14" i="8"/>
  <c r="DR18" i="8"/>
  <c r="DR13" i="8"/>
  <c r="DR7" i="8"/>
  <c r="DR9" i="8"/>
  <c r="DR1" i="8"/>
  <c r="DR4" i="8"/>
  <c r="DR6" i="8"/>
  <c r="BO10" i="8"/>
  <c r="BO22" i="8"/>
  <c r="BO14" i="8"/>
  <c r="BO18" i="8"/>
  <c r="BO13" i="8"/>
  <c r="BO15" i="8"/>
  <c r="BO20" i="8"/>
  <c r="BO11" i="8"/>
  <c r="BO17" i="8"/>
  <c r="BO4" i="8"/>
  <c r="BO6" i="8"/>
  <c r="BO7" i="8"/>
  <c r="BO9" i="8"/>
  <c r="BO1" i="8"/>
  <c r="AG17" i="8"/>
  <c r="AG22" i="8"/>
  <c r="AG14" i="8"/>
  <c r="AG18" i="8"/>
  <c r="AG13" i="8"/>
  <c r="AG15" i="8"/>
  <c r="AG20" i="8"/>
  <c r="AG11" i="8"/>
  <c r="BL11" i="8"/>
  <c r="BL17" i="8"/>
  <c r="BL10" i="8"/>
  <c r="BL22" i="8"/>
  <c r="BL14" i="8"/>
  <c r="BL18" i="8"/>
  <c r="BL13" i="8"/>
  <c r="BL15" i="8"/>
  <c r="BL20" i="8"/>
  <c r="BL9" i="8"/>
  <c r="BL1" i="8"/>
  <c r="BL4" i="8"/>
  <c r="BL6" i="8"/>
  <c r="BL7" i="8"/>
  <c r="AB20" i="8"/>
  <c r="AB11" i="8"/>
  <c r="AB17" i="8"/>
  <c r="AB22" i="8"/>
  <c r="AB14" i="8"/>
  <c r="AB18" i="8"/>
  <c r="AB13" i="8"/>
  <c r="AB15" i="8"/>
  <c r="BF15" i="8"/>
  <c r="BF20" i="8"/>
  <c r="BF11" i="8"/>
  <c r="BF17" i="8"/>
  <c r="BF10" i="8"/>
  <c r="BF22" i="8"/>
  <c r="BF14" i="8"/>
  <c r="BF18" i="8"/>
  <c r="BF13" i="8"/>
  <c r="BF7" i="8"/>
  <c r="BF9" i="8"/>
  <c r="BF1" i="8"/>
  <c r="BF4" i="8"/>
  <c r="BF6" i="8"/>
  <c r="BT18" i="8"/>
  <c r="BT13" i="8"/>
  <c r="BT15" i="8"/>
  <c r="BT20" i="8"/>
  <c r="BT11" i="8"/>
  <c r="BT17" i="8"/>
  <c r="BT10" i="8"/>
  <c r="BT22" i="8"/>
  <c r="BT14" i="8"/>
  <c r="BT6" i="8"/>
  <c r="BT1" i="8"/>
  <c r="BT7" i="8"/>
  <c r="BT4" i="8"/>
  <c r="BT9" i="8"/>
  <c r="BR14" i="8"/>
  <c r="BR18" i="8"/>
  <c r="BR13" i="8"/>
  <c r="BR15" i="8"/>
  <c r="BR20" i="8"/>
  <c r="BR11" i="8"/>
  <c r="BR17" i="8"/>
  <c r="BR10" i="8"/>
  <c r="BR22" i="8"/>
  <c r="BR6" i="8"/>
  <c r="BR7" i="8"/>
  <c r="BR9" i="8"/>
  <c r="BR1" i="8"/>
  <c r="BR4" i="8"/>
  <c r="EN11" i="8"/>
  <c r="EN17" i="8"/>
  <c r="EN10" i="8"/>
  <c r="EN22" i="8"/>
  <c r="EN14" i="8"/>
  <c r="EN18" i="8"/>
  <c r="EN13" i="8"/>
  <c r="EN15" i="8"/>
  <c r="EN20" i="8"/>
  <c r="EN9" i="8"/>
  <c r="EN1" i="8"/>
  <c r="EN4" i="8"/>
  <c r="EN7" i="8"/>
  <c r="EN6" i="8"/>
  <c r="AP15" i="8"/>
  <c r="AP20" i="8"/>
  <c r="AP11" i="8"/>
  <c r="AP17" i="8"/>
  <c r="AP22" i="8"/>
  <c r="AP14" i="8"/>
  <c r="AP18" i="8"/>
  <c r="AP13" i="8"/>
  <c r="BD18" i="8"/>
  <c r="BD13" i="8"/>
  <c r="BD15" i="8"/>
  <c r="BD20" i="8"/>
  <c r="BD11" i="8"/>
  <c r="BD17" i="8"/>
  <c r="BD10" i="8"/>
  <c r="BD22" i="8"/>
  <c r="BD14" i="8"/>
  <c r="BD6" i="8"/>
  <c r="BD7" i="8"/>
  <c r="BD1" i="8"/>
  <c r="BD9" i="8"/>
  <c r="BD4" i="8"/>
  <c r="BB14" i="8"/>
  <c r="BB18" i="8"/>
  <c r="BB13" i="8"/>
  <c r="BB15" i="8"/>
  <c r="BB20" i="8"/>
  <c r="BB11" i="8"/>
  <c r="BB17" i="8"/>
  <c r="BB10" i="8"/>
  <c r="BB22" i="8"/>
  <c r="BB6" i="8"/>
  <c r="BB7" i="8"/>
  <c r="BB9" i="8"/>
  <c r="BB1" i="8"/>
  <c r="BB4" i="8"/>
  <c r="EY15" i="8"/>
  <c r="EY20" i="8"/>
  <c r="EY11" i="8"/>
  <c r="EY9" i="8"/>
  <c r="EY17" i="8"/>
  <c r="EY10" i="8"/>
  <c r="EY22" i="8"/>
  <c r="EY14" i="8"/>
  <c r="EY18" i="8"/>
  <c r="EY13" i="8"/>
  <c r="EY7" i="8"/>
  <c r="EY4" i="8"/>
  <c r="EY1" i="8"/>
  <c r="EY6" i="8"/>
  <c r="EW18" i="8"/>
  <c r="EW13" i="8"/>
  <c r="EW15" i="8"/>
  <c r="EW20" i="8"/>
  <c r="EW11" i="8"/>
  <c r="EW9" i="8"/>
  <c r="EW17" i="8"/>
  <c r="EW10" i="8"/>
  <c r="EW22" i="8"/>
  <c r="EW14" i="8"/>
  <c r="EW7" i="8"/>
  <c r="EW1" i="8"/>
  <c r="EW4" i="8"/>
  <c r="EW6" i="8"/>
  <c r="DT20" i="8"/>
  <c r="DT11" i="8"/>
  <c r="DT17" i="8"/>
  <c r="DT10" i="8"/>
  <c r="DT22" i="8"/>
  <c r="DT14" i="8"/>
  <c r="DT18" i="8"/>
  <c r="DT13" i="8"/>
  <c r="DT15" i="8"/>
  <c r="DT7" i="8"/>
  <c r="DT6" i="8"/>
  <c r="DT9" i="8"/>
  <c r="DT1" i="8"/>
  <c r="DT4" i="8"/>
  <c r="AY10" i="8"/>
  <c r="AY22" i="8"/>
  <c r="AY14" i="8"/>
  <c r="AY18" i="8"/>
  <c r="AY13" i="8"/>
  <c r="AY15" i="8"/>
  <c r="AY20" i="8"/>
  <c r="AY11" i="8"/>
  <c r="AY17" i="8"/>
  <c r="AY4" i="8"/>
  <c r="AY6" i="8"/>
  <c r="AY7" i="8"/>
  <c r="AY9" i="8"/>
  <c r="AY1" i="8"/>
  <c r="AI22" i="8"/>
  <c r="AI14" i="8"/>
  <c r="AI18" i="8"/>
  <c r="AI13" i="8"/>
  <c r="AI15" i="8"/>
  <c r="AI20" i="8"/>
  <c r="AI11" i="8"/>
  <c r="AI17" i="8"/>
  <c r="AN18" i="8"/>
  <c r="AN13" i="8"/>
  <c r="AN15" i="8"/>
  <c r="AN20" i="8"/>
  <c r="AN11" i="8"/>
  <c r="AN17" i="8"/>
  <c r="AN22" i="8"/>
  <c r="AN14" i="8"/>
  <c r="AL14" i="8"/>
  <c r="AL18" i="8"/>
  <c r="AL13" i="8"/>
  <c r="AL15" i="8"/>
  <c r="AL20" i="8"/>
  <c r="AL11" i="8"/>
  <c r="AL17" i="8"/>
  <c r="AL22" i="8"/>
  <c r="EE14" i="8"/>
  <c r="EE18" i="8"/>
  <c r="EE13" i="8"/>
  <c r="EE15" i="8"/>
  <c r="EE20" i="8"/>
  <c r="EE11" i="8"/>
  <c r="EE17" i="8"/>
  <c r="EE10" i="8"/>
  <c r="EE22" i="8"/>
  <c r="EE6" i="8"/>
  <c r="EE1" i="8"/>
  <c r="EE7" i="8"/>
  <c r="EE9" i="8"/>
  <c r="EE4" i="8"/>
  <c r="EC22" i="8"/>
  <c r="EC14" i="8"/>
  <c r="EC18" i="8"/>
  <c r="EC19" i="8" s="1"/>
  <c r="EC13" i="8"/>
  <c r="EC15" i="8"/>
  <c r="EC20" i="8"/>
  <c r="EC11" i="8"/>
  <c r="EC17" i="8"/>
  <c r="EC10" i="8"/>
  <c r="EC4" i="8"/>
  <c r="EC6" i="8"/>
  <c r="EC1" i="8"/>
  <c r="EC7" i="8"/>
  <c r="EC9" i="8"/>
  <c r="J15" i="8"/>
  <c r="J20" i="8"/>
  <c r="J11" i="8"/>
  <c r="J17" i="8"/>
  <c r="J22" i="8"/>
  <c r="J14" i="8"/>
  <c r="J18" i="8"/>
  <c r="J13" i="8"/>
  <c r="V14" i="8"/>
  <c r="V18" i="8"/>
  <c r="V13" i="8"/>
  <c r="V15" i="8"/>
  <c r="V20" i="8"/>
  <c r="V11" i="8"/>
  <c r="V17" i="8"/>
  <c r="V22" i="8"/>
  <c r="EX15" i="8"/>
  <c r="EX20" i="8"/>
  <c r="EX11" i="8"/>
  <c r="EX9" i="8"/>
  <c r="EX17" i="8"/>
  <c r="EX10" i="8"/>
  <c r="EX22" i="8"/>
  <c r="EX14" i="8"/>
  <c r="EX18" i="8"/>
  <c r="EX13" i="8"/>
  <c r="EX7" i="8"/>
  <c r="EX1" i="8"/>
  <c r="EX4" i="8"/>
  <c r="EX6" i="8"/>
  <c r="EV18" i="8"/>
  <c r="EV13" i="8"/>
  <c r="EV15" i="8"/>
  <c r="EV20" i="8"/>
  <c r="EV11" i="8"/>
  <c r="EV9" i="8"/>
  <c r="EV17" i="8"/>
  <c r="EV10" i="8"/>
  <c r="EV22" i="8"/>
  <c r="EV14" i="8"/>
  <c r="EV6" i="8"/>
  <c r="EV1" i="8"/>
  <c r="EV4" i="8"/>
  <c r="EV7" i="8"/>
  <c r="L20" i="8"/>
  <c r="L11" i="8"/>
  <c r="L17" i="8"/>
  <c r="L22" i="8"/>
  <c r="L14" i="8"/>
  <c r="L18" i="8"/>
  <c r="L13" i="8"/>
  <c r="L15" i="8"/>
  <c r="CB11" i="8"/>
  <c r="CB17" i="8"/>
  <c r="CB10" i="8"/>
  <c r="CB22" i="8"/>
  <c r="CB14" i="8"/>
  <c r="CB18" i="8"/>
  <c r="CB19" i="8" s="1"/>
  <c r="CB13" i="8"/>
  <c r="CB15" i="8"/>
  <c r="CB20" i="8"/>
  <c r="CB9" i="8"/>
  <c r="CB1" i="8"/>
  <c r="CB7" i="8"/>
  <c r="CB4" i="8"/>
  <c r="CB6" i="8"/>
  <c r="S22" i="8"/>
  <c r="S14" i="8"/>
  <c r="S18" i="8"/>
  <c r="S13" i="8"/>
  <c r="S15" i="8"/>
  <c r="S20" i="8"/>
  <c r="S11" i="8"/>
  <c r="S17" i="8"/>
  <c r="DG11" i="8"/>
  <c r="DG17" i="8"/>
  <c r="DG10" i="8"/>
  <c r="DG22" i="8"/>
  <c r="DG14" i="8"/>
  <c r="DG18" i="8"/>
  <c r="DG13" i="8"/>
  <c r="DG15" i="8"/>
  <c r="DG20" i="8"/>
  <c r="DG9" i="8"/>
  <c r="DG1" i="8"/>
  <c r="DG6" i="8"/>
  <c r="DG4" i="8"/>
  <c r="DG7" i="8"/>
  <c r="DE20" i="8"/>
  <c r="DE11" i="8"/>
  <c r="DE17" i="8"/>
  <c r="DE10" i="8"/>
  <c r="DE22" i="8"/>
  <c r="DE14" i="8"/>
  <c r="DE18" i="8"/>
  <c r="DE13" i="8"/>
  <c r="DE15" i="8"/>
  <c r="DE6" i="8"/>
  <c r="DE9" i="8"/>
  <c r="DE1" i="8"/>
  <c r="DE7" i="8"/>
  <c r="DE4" i="8"/>
  <c r="DC15" i="8"/>
  <c r="DC20" i="8"/>
  <c r="DC11" i="8"/>
  <c r="DC17" i="8"/>
  <c r="DC10" i="8"/>
  <c r="DC22" i="8"/>
  <c r="DC14" i="8"/>
  <c r="DC18" i="8"/>
  <c r="DC13" i="8"/>
  <c r="DC7" i="8"/>
  <c r="DC9" i="8"/>
  <c r="DC1" i="8"/>
  <c r="DC4" i="8"/>
  <c r="DC6" i="8"/>
  <c r="X18" i="8"/>
  <c r="X13" i="8"/>
  <c r="X15" i="8"/>
  <c r="X20" i="8"/>
  <c r="X11" i="8"/>
  <c r="X17" i="8"/>
  <c r="X22" i="8"/>
  <c r="X14" i="8"/>
  <c r="DL10" i="8"/>
  <c r="DL22" i="8"/>
  <c r="DL14" i="8"/>
  <c r="DL18" i="8"/>
  <c r="DL13" i="8"/>
  <c r="DL15" i="8"/>
  <c r="DL20" i="8"/>
  <c r="DL11" i="8"/>
  <c r="DL17" i="8"/>
  <c r="DL4" i="8"/>
  <c r="DL7" i="8"/>
  <c r="DL9" i="8"/>
  <c r="DL6" i="8"/>
  <c r="DL1" i="8"/>
  <c r="DJ17" i="8"/>
  <c r="DJ10" i="8"/>
  <c r="DJ22" i="8"/>
  <c r="DJ14" i="8"/>
  <c r="DJ18" i="8"/>
  <c r="DJ13" i="8"/>
  <c r="DJ15" i="8"/>
  <c r="DJ20" i="8"/>
  <c r="DJ11" i="8"/>
  <c r="DJ4" i="8"/>
  <c r="DJ6" i="8"/>
  <c r="DJ7" i="8"/>
  <c r="DJ9" i="8"/>
  <c r="DJ1" i="8"/>
  <c r="CQ11" i="8"/>
  <c r="CQ17" i="8"/>
  <c r="CQ10" i="8"/>
  <c r="CQ22" i="8"/>
  <c r="CQ14" i="8"/>
  <c r="CQ18" i="8"/>
  <c r="CQ13" i="8"/>
  <c r="CQ15" i="8"/>
  <c r="CQ20" i="8"/>
  <c r="CQ9" i="8"/>
  <c r="CQ1" i="8"/>
  <c r="CQ6" i="8"/>
  <c r="CQ4" i="8"/>
  <c r="CQ7" i="8"/>
  <c r="CO20" i="8"/>
  <c r="CO11" i="8"/>
  <c r="CO17" i="8"/>
  <c r="CO10" i="8"/>
  <c r="CO22" i="8"/>
  <c r="CO14" i="8"/>
  <c r="CO18" i="8"/>
  <c r="CO13" i="8"/>
  <c r="CO15" i="8"/>
  <c r="CO6" i="8"/>
  <c r="CO7" i="8"/>
  <c r="CO9" i="8"/>
  <c r="CO1" i="8"/>
  <c r="CO4" i="8"/>
  <c r="CM15" i="8"/>
  <c r="CM20" i="8"/>
  <c r="CM11" i="8"/>
  <c r="CM17" i="8"/>
  <c r="CM10" i="8"/>
  <c r="CM22" i="8"/>
  <c r="CM14" i="8"/>
  <c r="CM18" i="8"/>
  <c r="CM13" i="8"/>
  <c r="CM7" i="8"/>
  <c r="CM4" i="8"/>
  <c r="CM9" i="8"/>
  <c r="CM1" i="8"/>
  <c r="CM6" i="8"/>
  <c r="CP20" i="8"/>
  <c r="CP11" i="8"/>
  <c r="CP17" i="8"/>
  <c r="CP10" i="8"/>
  <c r="CP22" i="8"/>
  <c r="CP14" i="8"/>
  <c r="CP18" i="8"/>
  <c r="CP13" i="8"/>
  <c r="CP15" i="8"/>
  <c r="CP9" i="8"/>
  <c r="CP1" i="8"/>
  <c r="CP4" i="8"/>
  <c r="CP6" i="8"/>
  <c r="CP7" i="8"/>
  <c r="ED14" i="8"/>
  <c r="ED18" i="8"/>
  <c r="ED19" i="8" s="1"/>
  <c r="ED13" i="8"/>
  <c r="ED15" i="8"/>
  <c r="ED20" i="8"/>
  <c r="ED11" i="8"/>
  <c r="ED17" i="8"/>
  <c r="ED10" i="8"/>
  <c r="ED22" i="8"/>
  <c r="ED6" i="8"/>
  <c r="ED7" i="8"/>
  <c r="ED9" i="8"/>
  <c r="ED1" i="8"/>
  <c r="ED4" i="8"/>
  <c r="EB10" i="8"/>
  <c r="EB22" i="8"/>
  <c r="EB14" i="8"/>
  <c r="EB18" i="8"/>
  <c r="EB19" i="8" s="1"/>
  <c r="EB13" i="8"/>
  <c r="EB15" i="8"/>
  <c r="EB20" i="8"/>
  <c r="EB11" i="8"/>
  <c r="EB17" i="8"/>
  <c r="EB4" i="8"/>
  <c r="EB1" i="8"/>
  <c r="EB6" i="8"/>
  <c r="EB7" i="8"/>
  <c r="EB9" i="8"/>
  <c r="Q17" i="8"/>
  <c r="Q22" i="8"/>
  <c r="Q14" i="8"/>
  <c r="Q18" i="8"/>
  <c r="Q13" i="8"/>
  <c r="Q15" i="8"/>
  <c r="Q20" i="8"/>
  <c r="Q11" i="8"/>
  <c r="DV20" i="8"/>
  <c r="DV11" i="8"/>
  <c r="DV17" i="8"/>
  <c r="DV10" i="8"/>
  <c r="DV22" i="8"/>
  <c r="DV14" i="8"/>
  <c r="DV18" i="8"/>
  <c r="DV13" i="8"/>
  <c r="DV15" i="8"/>
  <c r="DV9" i="8"/>
  <c r="DV1" i="8"/>
  <c r="DV4" i="8"/>
  <c r="DV6" i="8"/>
  <c r="DV7" i="8"/>
  <c r="Z15" i="8"/>
  <c r="Z20" i="8"/>
  <c r="Z11" i="8"/>
  <c r="Z17" i="8"/>
  <c r="Z22" i="8"/>
  <c r="Z14" i="8"/>
  <c r="Z18" i="8"/>
  <c r="Z19" i="8" s="1"/>
  <c r="Z13" i="8"/>
  <c r="F14" i="8"/>
  <c r="F18" i="8"/>
  <c r="F13" i="8"/>
  <c r="F15" i="8"/>
  <c r="F20" i="8"/>
  <c r="F11" i="8"/>
  <c r="F17" i="8"/>
  <c r="F22" i="8"/>
  <c r="CV10" i="8"/>
  <c r="CV22" i="8"/>
  <c r="CV14" i="8"/>
  <c r="CV18" i="8"/>
  <c r="CV13" i="8"/>
  <c r="CV15" i="8"/>
  <c r="CV20" i="8"/>
  <c r="CV11" i="8"/>
  <c r="CV17" i="8"/>
  <c r="CV4" i="8"/>
  <c r="CV7" i="8"/>
  <c r="CV6" i="8"/>
  <c r="CV1" i="8"/>
  <c r="CV9" i="8"/>
  <c r="CT17" i="8"/>
  <c r="CT10" i="8"/>
  <c r="CT22" i="8"/>
  <c r="CT14" i="8"/>
  <c r="CT18" i="8"/>
  <c r="CT13" i="8"/>
  <c r="CT15" i="8"/>
  <c r="CT20" i="8"/>
  <c r="CT11" i="8"/>
  <c r="CT4" i="8"/>
  <c r="CT6" i="8"/>
  <c r="CT7" i="8"/>
  <c r="CT9" i="8"/>
  <c r="CT1" i="8"/>
  <c r="CA11" i="8"/>
  <c r="CA17" i="8"/>
  <c r="CA10" i="8"/>
  <c r="CA22" i="8"/>
  <c r="CA14" i="8"/>
  <c r="CA18" i="8"/>
  <c r="CA13" i="8"/>
  <c r="CA15" i="8"/>
  <c r="CA20" i="8"/>
  <c r="CA9" i="8"/>
  <c r="CA1" i="8"/>
  <c r="CA4" i="8"/>
  <c r="CA6" i="8"/>
  <c r="CA7" i="8"/>
  <c r="BY20" i="8"/>
  <c r="BY11" i="8"/>
  <c r="BY17" i="8"/>
  <c r="BY10" i="8"/>
  <c r="BY22" i="8"/>
  <c r="BY14" i="8"/>
  <c r="BY18" i="8"/>
  <c r="BY13" i="8"/>
  <c r="BY15" i="8"/>
  <c r="BY9" i="8"/>
  <c r="BY1" i="8"/>
  <c r="BY4" i="8"/>
  <c r="BY6" i="8"/>
  <c r="BY7" i="8"/>
  <c r="BW15" i="8"/>
  <c r="BW20" i="8"/>
  <c r="BW11" i="8"/>
  <c r="BW17" i="8"/>
  <c r="BW10" i="8"/>
  <c r="BW22" i="8"/>
  <c r="BW14" i="8"/>
  <c r="BW18" i="8"/>
  <c r="BW13" i="8"/>
  <c r="BW4" i="8"/>
  <c r="BW7" i="8"/>
  <c r="BW9" i="8"/>
  <c r="BW1" i="8"/>
  <c r="BW6" i="8"/>
  <c r="DQ18" i="8"/>
  <c r="DQ19" i="8" s="1"/>
  <c r="DQ13" i="8"/>
  <c r="DQ15" i="8"/>
  <c r="DQ20" i="8"/>
  <c r="DQ11" i="8"/>
  <c r="DQ17" i="8"/>
  <c r="DQ10" i="8"/>
  <c r="DQ22" i="8"/>
  <c r="DQ14" i="8"/>
  <c r="DQ7" i="8"/>
  <c r="DQ9" i="8"/>
  <c r="DQ1" i="8"/>
  <c r="DQ6" i="8"/>
  <c r="DQ4" i="8"/>
  <c r="DP18" i="8"/>
  <c r="DP13" i="8"/>
  <c r="DP15" i="8"/>
  <c r="DP20" i="8"/>
  <c r="DP11" i="8"/>
  <c r="DP17" i="8"/>
  <c r="DP10" i="8"/>
  <c r="DP22" i="8"/>
  <c r="DP14" i="8"/>
  <c r="DP6" i="8"/>
  <c r="DP1" i="8"/>
  <c r="DP4" i="8"/>
  <c r="DP7" i="8"/>
  <c r="DP9" i="8"/>
  <c r="DM22" i="8"/>
  <c r="DM14" i="8"/>
  <c r="DM18" i="8"/>
  <c r="DM13" i="8"/>
  <c r="DM15" i="8"/>
  <c r="DM20" i="8"/>
  <c r="DM11" i="8"/>
  <c r="DM17" i="8"/>
  <c r="DM10" i="8"/>
  <c r="DM9" i="8"/>
  <c r="DM6" i="8"/>
  <c r="DM4" i="8"/>
  <c r="DM1" i="8"/>
  <c r="DM7" i="8"/>
  <c r="EM11" i="8"/>
  <c r="EM17" i="8"/>
  <c r="EM10" i="8"/>
  <c r="EM22" i="8"/>
  <c r="EM14" i="8"/>
  <c r="EM18" i="8"/>
  <c r="EM13" i="8"/>
  <c r="EM15" i="8"/>
  <c r="EM20" i="8"/>
  <c r="EM9" i="8"/>
  <c r="EM1" i="8"/>
  <c r="EM6" i="8"/>
  <c r="EM4" i="8"/>
  <c r="EM7" i="8"/>
  <c r="EK20" i="8"/>
  <c r="EK11" i="8"/>
  <c r="EK17" i="8"/>
  <c r="EK10" i="8"/>
  <c r="EK22" i="8"/>
  <c r="EK14" i="8"/>
  <c r="EK18" i="8"/>
  <c r="EK13" i="8"/>
  <c r="EK15" i="8"/>
  <c r="EK7" i="8"/>
  <c r="EK9" i="8"/>
  <c r="EK1" i="8"/>
  <c r="EK6" i="8"/>
  <c r="EK4" i="8"/>
  <c r="D22" i="8"/>
  <c r="D14" i="8"/>
  <c r="D18" i="8"/>
  <c r="D13" i="8"/>
  <c r="D15" i="8"/>
  <c r="D20" i="8"/>
  <c r="D11" i="8"/>
  <c r="D17" i="8"/>
  <c r="AV11" i="8"/>
  <c r="AV17" i="8"/>
  <c r="AV22" i="8"/>
  <c r="AV14" i="8"/>
  <c r="AV18" i="8"/>
  <c r="AV13" i="8"/>
  <c r="AV15" i="8"/>
  <c r="AV20" i="8"/>
  <c r="DU20" i="8"/>
  <c r="DU11" i="8"/>
  <c r="DU17" i="8"/>
  <c r="DU10" i="8"/>
  <c r="DU22" i="8"/>
  <c r="DU14" i="8"/>
  <c r="DU18" i="8"/>
  <c r="DU19" i="8" s="1"/>
  <c r="DU13" i="8"/>
  <c r="DU15" i="8"/>
  <c r="DU9" i="8"/>
  <c r="DU1" i="8"/>
  <c r="DU6" i="8"/>
  <c r="DU4" i="8"/>
  <c r="DU7" i="8"/>
  <c r="DS15" i="8"/>
  <c r="DS20" i="8"/>
  <c r="DS11" i="8"/>
  <c r="DS17" i="8"/>
  <c r="DS10" i="8"/>
  <c r="DS22" i="8"/>
  <c r="DS14" i="8"/>
  <c r="DS18" i="8"/>
  <c r="DS13" i="8"/>
  <c r="DS7" i="8"/>
  <c r="DS9" i="8"/>
  <c r="DS1" i="8"/>
  <c r="DS4" i="8"/>
  <c r="DS6" i="8"/>
  <c r="DN14" i="8"/>
  <c r="DN18" i="8"/>
  <c r="DN13" i="8"/>
  <c r="DN15" i="8"/>
  <c r="DN20" i="8"/>
  <c r="DN11" i="8"/>
  <c r="DN17" i="8"/>
  <c r="DN10" i="8"/>
  <c r="DN22" i="8"/>
  <c r="DN6" i="8"/>
  <c r="DN7" i="8"/>
  <c r="DN9" i="8"/>
  <c r="DN1" i="8"/>
  <c r="DN4" i="8"/>
  <c r="H18" i="8"/>
  <c r="H13" i="8"/>
  <c r="H15" i="8"/>
  <c r="H20" i="8"/>
  <c r="H11" i="8"/>
  <c r="H17" i="8"/>
  <c r="H22" i="8"/>
  <c r="H14" i="8"/>
  <c r="CF10" i="8"/>
  <c r="CF22" i="8"/>
  <c r="CF14" i="8"/>
  <c r="CF18" i="8"/>
  <c r="CF13" i="8"/>
  <c r="CF15" i="8"/>
  <c r="CF20" i="8"/>
  <c r="CF11" i="8"/>
  <c r="CF17" i="8"/>
  <c r="CF4" i="8"/>
  <c r="CF1" i="8"/>
  <c r="CF6" i="8"/>
  <c r="CF9" i="8"/>
  <c r="CF7" i="8"/>
  <c r="CD17" i="8"/>
  <c r="CD10" i="8"/>
  <c r="CD22" i="8"/>
  <c r="CD14" i="8"/>
  <c r="CD18" i="8"/>
  <c r="CD13" i="8"/>
  <c r="CD15" i="8"/>
  <c r="CD20" i="8"/>
  <c r="CD11" i="8"/>
  <c r="CD4" i="8"/>
  <c r="CD6" i="8"/>
  <c r="CD7" i="8"/>
  <c r="CD9" i="8"/>
  <c r="CD1" i="8"/>
  <c r="BK11" i="8"/>
  <c r="BK17" i="8"/>
  <c r="BK10" i="8"/>
  <c r="BK22" i="8"/>
  <c r="BK14" i="8"/>
  <c r="BK18" i="8"/>
  <c r="BK13" i="8"/>
  <c r="BK15" i="8"/>
  <c r="BK20" i="8"/>
  <c r="BK6" i="8"/>
  <c r="BK9" i="8"/>
  <c r="BK1" i="8"/>
  <c r="BK4" i="8"/>
  <c r="BK7" i="8"/>
  <c r="BI20" i="8"/>
  <c r="BI11" i="8"/>
  <c r="BI17" i="8"/>
  <c r="BI10" i="8"/>
  <c r="BI22" i="8"/>
  <c r="BI14" i="8"/>
  <c r="BI18" i="8"/>
  <c r="BI13" i="8"/>
  <c r="BI15" i="8"/>
  <c r="BI9" i="8"/>
  <c r="BI1" i="8"/>
  <c r="BI7" i="8"/>
  <c r="BI6" i="8"/>
  <c r="BI4" i="8"/>
  <c r="BG15" i="8"/>
  <c r="BG20" i="8"/>
  <c r="BG11" i="8"/>
  <c r="BG17" i="8"/>
  <c r="BG10" i="8"/>
  <c r="BG22" i="8"/>
  <c r="BG14" i="8"/>
  <c r="BG18" i="8"/>
  <c r="BG13" i="8"/>
  <c r="BG7" i="8"/>
  <c r="BG9" i="8"/>
  <c r="BG1" i="8"/>
  <c r="BG4" i="8"/>
  <c r="BG6" i="8"/>
  <c r="DA18" i="8"/>
  <c r="DA13" i="8"/>
  <c r="DA15" i="8"/>
  <c r="DA20" i="8"/>
  <c r="DA11" i="8"/>
  <c r="DA17" i="8"/>
  <c r="DA10" i="8"/>
  <c r="DA22" i="8"/>
  <c r="DA14" i="8"/>
  <c r="DA4" i="8"/>
  <c r="DA7" i="8"/>
  <c r="DA6" i="8"/>
  <c r="DA9" i="8"/>
  <c r="DA1" i="8"/>
  <c r="DO14" i="8"/>
  <c r="DO18" i="8"/>
  <c r="DO13" i="8"/>
  <c r="DO15" i="8"/>
  <c r="DO20" i="8"/>
  <c r="DO11" i="8"/>
  <c r="DO17" i="8"/>
  <c r="DO10" i="8"/>
  <c r="DO22" i="8"/>
  <c r="DO6" i="8"/>
  <c r="DO7" i="8"/>
  <c r="DO1" i="8"/>
  <c r="DO9" i="8"/>
  <c r="DO4" i="8"/>
  <c r="CW22" i="8"/>
  <c r="CW14" i="8"/>
  <c r="CW18" i="8"/>
  <c r="CW13" i="8"/>
  <c r="CW15" i="8"/>
  <c r="CW20" i="8"/>
  <c r="CW11" i="8"/>
  <c r="CW17" i="8"/>
  <c r="CW10" i="8"/>
  <c r="CW9" i="8"/>
  <c r="CW6" i="8"/>
  <c r="CW4" i="8"/>
  <c r="CW7" i="8"/>
  <c r="CW1" i="8"/>
  <c r="EL20" i="8"/>
  <c r="EL11" i="8"/>
  <c r="EL17" i="8"/>
  <c r="EL10" i="8"/>
  <c r="EL22" i="8"/>
  <c r="EL14" i="8"/>
  <c r="EL18" i="8"/>
  <c r="EL13" i="8"/>
  <c r="EL15" i="8"/>
  <c r="EL9" i="8"/>
  <c r="EL1" i="8"/>
  <c r="EL4" i="8"/>
  <c r="EL6" i="8"/>
  <c r="EL7" i="8"/>
  <c r="ET14" i="8"/>
  <c r="ET18" i="8"/>
  <c r="ET13" i="8"/>
  <c r="ET15" i="8"/>
  <c r="ET20" i="8"/>
  <c r="ET11" i="8"/>
  <c r="ET9" i="8"/>
  <c r="ET17" i="8"/>
  <c r="ET10" i="8"/>
  <c r="ET22" i="8"/>
  <c r="ET6" i="8"/>
  <c r="ET7" i="8"/>
  <c r="ET1" i="8"/>
  <c r="ET4" i="8"/>
  <c r="AS20" i="8"/>
  <c r="AS11" i="8"/>
  <c r="AS17" i="8"/>
  <c r="AS22" i="8"/>
  <c r="AS14" i="8"/>
  <c r="AS18" i="8"/>
  <c r="AS13" i="8"/>
  <c r="AS15" i="8"/>
  <c r="CK18" i="8"/>
  <c r="CK13" i="8"/>
  <c r="CK15" i="8"/>
  <c r="CK20" i="8"/>
  <c r="CK11" i="8"/>
  <c r="CK17" i="8"/>
  <c r="CK10" i="8"/>
  <c r="CK22" i="8"/>
  <c r="CK14" i="8"/>
  <c r="CK6" i="8"/>
  <c r="CK7" i="8"/>
  <c r="CK9" i="8"/>
  <c r="CK1" i="8"/>
  <c r="CK4" i="8"/>
  <c r="CG22" i="8"/>
  <c r="CG14" i="8"/>
  <c r="CG18" i="8"/>
  <c r="CG13" i="8"/>
  <c r="CG15" i="8"/>
  <c r="CG20" i="8"/>
  <c r="CG11" i="8"/>
  <c r="CG17" i="8"/>
  <c r="CG10" i="8"/>
  <c r="CG6" i="8"/>
  <c r="CG1" i="8"/>
  <c r="CG4" i="8"/>
  <c r="CG7" i="8"/>
  <c r="CG9" i="8"/>
  <c r="EU14" i="8"/>
  <c r="EU18" i="8"/>
  <c r="EU19" i="8" s="1"/>
  <c r="EU13" i="8"/>
  <c r="EU15" i="8"/>
  <c r="EU20" i="8"/>
  <c r="EU11" i="8"/>
  <c r="EU9" i="8"/>
  <c r="EU17" i="8"/>
  <c r="EU10" i="8"/>
  <c r="EU22" i="8"/>
  <c r="EU6" i="8"/>
  <c r="EU7" i="8"/>
  <c r="EU1" i="8"/>
  <c r="EU4" i="8"/>
  <c r="DZ17" i="8"/>
  <c r="DZ10" i="8"/>
  <c r="DZ22" i="8"/>
  <c r="DZ14" i="8"/>
  <c r="DZ18" i="8"/>
  <c r="DZ13" i="8"/>
  <c r="DZ15" i="8"/>
  <c r="DZ20" i="8"/>
  <c r="DZ11" i="8"/>
  <c r="DZ4" i="8"/>
  <c r="DZ6" i="8"/>
  <c r="DZ7" i="8"/>
  <c r="DZ9" i="8"/>
  <c r="DZ1" i="8"/>
  <c r="C14" i="8"/>
  <c r="C11" i="8"/>
  <c r="C18" i="8"/>
  <c r="C17" i="8"/>
  <c r="C15" i="8"/>
  <c r="C22" i="8"/>
  <c r="C20" i="8"/>
  <c r="AC20" i="8"/>
  <c r="AC11" i="8"/>
  <c r="AC17" i="8"/>
  <c r="AC22" i="8"/>
  <c r="AC14" i="8"/>
  <c r="AC18" i="8"/>
  <c r="AC13" i="8"/>
  <c r="AC15" i="8"/>
  <c r="AA15" i="8"/>
  <c r="AA20" i="8"/>
  <c r="AA11" i="8"/>
  <c r="AA17" i="8"/>
  <c r="AA22" i="8"/>
  <c r="AA14" i="8"/>
  <c r="AA18" i="8"/>
  <c r="AA13" i="8"/>
  <c r="BU18" i="8"/>
  <c r="BU13" i="8"/>
  <c r="BU15" i="8"/>
  <c r="BU20" i="8"/>
  <c r="BU11" i="8"/>
  <c r="BU17" i="8"/>
  <c r="BU10" i="8"/>
  <c r="BU22" i="8"/>
  <c r="BU14" i="8"/>
  <c r="BU4" i="8"/>
  <c r="BU7" i="8"/>
  <c r="BU9" i="8"/>
  <c r="BU1" i="8"/>
  <c r="BU6" i="8"/>
  <c r="CI14" i="8"/>
  <c r="CI18" i="8"/>
  <c r="CI13" i="8"/>
  <c r="CI15" i="8"/>
  <c r="CI20" i="8"/>
  <c r="CI11" i="8"/>
  <c r="CI17" i="8"/>
  <c r="CI10" i="8"/>
  <c r="CI22" i="8"/>
  <c r="CI6" i="8"/>
  <c r="CI7" i="8"/>
  <c r="CI1" i="8"/>
  <c r="CI9" i="8"/>
  <c r="CI4" i="8"/>
  <c r="BQ22" i="8"/>
  <c r="BQ14" i="8"/>
  <c r="BQ18" i="8"/>
  <c r="BQ13" i="8"/>
  <c r="BQ15" i="8"/>
  <c r="BQ20" i="8"/>
  <c r="BQ11" i="8"/>
  <c r="BQ17" i="8"/>
  <c r="BQ10" i="8"/>
  <c r="BQ6" i="8"/>
  <c r="BQ9" i="8"/>
  <c r="BQ7" i="8"/>
  <c r="BQ1" i="8"/>
  <c r="BQ4" i="8"/>
  <c r="EA10" i="8"/>
  <c r="EA22" i="8"/>
  <c r="EA14" i="8"/>
  <c r="EA18" i="8"/>
  <c r="EA13" i="8"/>
  <c r="EA15" i="8"/>
  <c r="EA20" i="8"/>
  <c r="EA11" i="8"/>
  <c r="EA17" i="8"/>
  <c r="EA4" i="8"/>
  <c r="EA6" i="8"/>
  <c r="EA7" i="8"/>
  <c r="EA9" i="8"/>
  <c r="EA1" i="8"/>
  <c r="EQ10" i="8"/>
  <c r="EQ22" i="8"/>
  <c r="EQ14" i="8"/>
  <c r="EQ18" i="8"/>
  <c r="EQ13" i="8"/>
  <c r="EQ15" i="8"/>
  <c r="EQ20" i="8"/>
  <c r="EQ11" i="8"/>
  <c r="EQ9" i="8"/>
  <c r="EQ17" i="8"/>
  <c r="EQ4" i="8"/>
  <c r="EQ6" i="8"/>
  <c r="EQ7" i="8"/>
  <c r="EQ1" i="8"/>
  <c r="DY17" i="8"/>
  <c r="DY10" i="8"/>
  <c r="DY22" i="8"/>
  <c r="DY14" i="8"/>
  <c r="DY18" i="8"/>
  <c r="DY13" i="8"/>
  <c r="DY15" i="8"/>
  <c r="DY20" i="8"/>
  <c r="DY11" i="8"/>
  <c r="DY1" i="8"/>
  <c r="DY4" i="8"/>
  <c r="DY7" i="8"/>
  <c r="DY6" i="8"/>
  <c r="DY9" i="8"/>
  <c r="BP10" i="8"/>
  <c r="BP22" i="8"/>
  <c r="BP14" i="8"/>
  <c r="BP18" i="8"/>
  <c r="BP13" i="8"/>
  <c r="BP15" i="8"/>
  <c r="BP20" i="8"/>
  <c r="BP11" i="8"/>
  <c r="BP17" i="8"/>
  <c r="BP4" i="8"/>
  <c r="BP9" i="8"/>
  <c r="BP1" i="8"/>
  <c r="BP6" i="8"/>
  <c r="BP7" i="8"/>
  <c r="BN17" i="8"/>
  <c r="BN10" i="8"/>
  <c r="BN22" i="8"/>
  <c r="BN14" i="8"/>
  <c r="BN18" i="8"/>
  <c r="BN19" i="8" s="1"/>
  <c r="BN13" i="8"/>
  <c r="BN15" i="8"/>
  <c r="BN20" i="8"/>
  <c r="BN11" i="8"/>
  <c r="BN4" i="8"/>
  <c r="BN6" i="8"/>
  <c r="BN7" i="8"/>
  <c r="BN9" i="8"/>
  <c r="BN1" i="8"/>
  <c r="AU11" i="8"/>
  <c r="AU17" i="8"/>
  <c r="AU22" i="8"/>
  <c r="AU14" i="8"/>
  <c r="AU18" i="8"/>
  <c r="AU13" i="8"/>
  <c r="AU15" i="8"/>
  <c r="AU20" i="8"/>
  <c r="AQ15" i="8"/>
  <c r="AQ20" i="8"/>
  <c r="AQ11" i="8"/>
  <c r="AQ17" i="8"/>
  <c r="AQ22" i="8"/>
  <c r="AQ14" i="8"/>
  <c r="AQ18" i="8"/>
  <c r="AQ13" i="8"/>
  <c r="CY14" i="8"/>
  <c r="CY18" i="8"/>
  <c r="CY13" i="8"/>
  <c r="CY15" i="8"/>
  <c r="CY20" i="8"/>
  <c r="CY11" i="8"/>
  <c r="CY17" i="8"/>
  <c r="CY10" i="8"/>
  <c r="CY22" i="8"/>
  <c r="CY1" i="8"/>
  <c r="CY6" i="8"/>
  <c r="CY7" i="8"/>
  <c r="CY9" i="8"/>
  <c r="CY4" i="8"/>
  <c r="AZ10" i="8"/>
  <c r="AZ22" i="8"/>
  <c r="AZ14" i="8"/>
  <c r="AZ18" i="8"/>
  <c r="AZ13" i="8"/>
  <c r="AZ15" i="8"/>
  <c r="AZ20" i="8"/>
  <c r="AZ11" i="8"/>
  <c r="AZ17" i="8"/>
  <c r="AZ4" i="8"/>
  <c r="AZ9" i="8"/>
  <c r="AZ6" i="8"/>
  <c r="AZ7" i="8"/>
  <c r="AZ1" i="8"/>
  <c r="AX17" i="8"/>
  <c r="AX10" i="8"/>
  <c r="AX22" i="8"/>
  <c r="AX14" i="8"/>
  <c r="AX18" i="8"/>
  <c r="AX13" i="8"/>
  <c r="AX15" i="8"/>
  <c r="AX20" i="8"/>
  <c r="AX11" i="8"/>
  <c r="AX4" i="8"/>
  <c r="AX6" i="8"/>
  <c r="AX7" i="8"/>
  <c r="AX9" i="8"/>
  <c r="AX1" i="8"/>
  <c r="AE11" i="8"/>
  <c r="AE17" i="8"/>
  <c r="AE22" i="8"/>
  <c r="AE14" i="8"/>
  <c r="AE18" i="8"/>
  <c r="AE13" i="8"/>
  <c r="AE15" i="8"/>
  <c r="AE20" i="8"/>
  <c r="AJ22" i="8"/>
  <c r="AJ14" i="8"/>
  <c r="AJ18" i="8"/>
  <c r="AJ13" i="8"/>
  <c r="AJ15" i="8"/>
  <c r="AJ20" i="8"/>
  <c r="AJ11" i="8"/>
  <c r="AJ17" i="8"/>
  <c r="AH17" i="8"/>
  <c r="AH22" i="8"/>
  <c r="AH14" i="8"/>
  <c r="AH18" i="8"/>
  <c r="AH13" i="8"/>
  <c r="AH15" i="8"/>
  <c r="AH20" i="8"/>
  <c r="AH11" i="8"/>
  <c r="O11" i="8"/>
  <c r="O17" i="8"/>
  <c r="O22" i="8"/>
  <c r="O14" i="8"/>
  <c r="O18" i="8"/>
  <c r="O19" i="8" s="1"/>
  <c r="O13" i="8"/>
  <c r="O15" i="8"/>
  <c r="O20" i="8"/>
  <c r="M20" i="8"/>
  <c r="M11" i="8"/>
  <c r="M17" i="8"/>
  <c r="M22" i="8"/>
  <c r="M14" i="8"/>
  <c r="M18" i="8"/>
  <c r="M13" i="8"/>
  <c r="M15" i="8"/>
  <c r="K15" i="8"/>
  <c r="K20" i="8"/>
  <c r="K11" i="8"/>
  <c r="K17" i="8"/>
  <c r="K22" i="8"/>
  <c r="K14" i="8"/>
  <c r="K18" i="8"/>
  <c r="K13" i="8"/>
  <c r="BE18" i="8"/>
  <c r="BE13" i="8"/>
  <c r="BE15" i="8"/>
  <c r="BE20" i="8"/>
  <c r="BE11" i="8"/>
  <c r="BE17" i="8"/>
  <c r="BE10" i="8"/>
  <c r="BE22" i="8"/>
  <c r="BE14" i="8"/>
  <c r="BE7" i="8"/>
  <c r="BE6" i="8"/>
  <c r="BE4" i="8"/>
  <c r="BE9" i="8"/>
  <c r="BE1" i="8"/>
  <c r="BS14" i="8"/>
  <c r="BS18" i="8"/>
  <c r="BS13" i="8"/>
  <c r="BS15" i="8"/>
  <c r="BS20" i="8"/>
  <c r="BS11" i="8"/>
  <c r="BS17" i="8"/>
  <c r="BS10" i="8"/>
  <c r="BS22" i="8"/>
  <c r="BS6" i="8"/>
  <c r="BS1" i="8"/>
  <c r="BS7" i="8"/>
  <c r="BS9" i="8"/>
  <c r="BS4" i="8"/>
  <c r="BA22" i="8"/>
  <c r="BA14" i="8"/>
  <c r="BA18" i="8"/>
  <c r="BA13" i="8"/>
  <c r="BA15" i="8"/>
  <c r="BA20" i="8"/>
  <c r="BA11" i="8"/>
  <c r="BA17" i="8"/>
  <c r="BA10" i="8"/>
  <c r="BA1" i="8"/>
  <c r="BA4" i="8"/>
  <c r="BA6" i="8"/>
  <c r="BA9" i="8"/>
  <c r="BA7" i="8"/>
  <c r="EJ20" i="8"/>
  <c r="EJ11" i="8"/>
  <c r="EJ17" i="8"/>
  <c r="EJ10" i="8"/>
  <c r="EJ22" i="8"/>
  <c r="EJ14" i="8"/>
  <c r="EJ18" i="8"/>
  <c r="EJ13" i="8"/>
  <c r="EJ15" i="8"/>
  <c r="EJ7" i="8"/>
  <c r="EJ4" i="8"/>
  <c r="EJ9" i="8"/>
  <c r="EJ1" i="8"/>
  <c r="EJ6" i="8"/>
  <c r="EG18" i="8"/>
  <c r="EG13" i="8"/>
  <c r="EG15" i="8"/>
  <c r="EG20" i="8"/>
  <c r="EG11" i="8"/>
  <c r="EG17" i="8"/>
  <c r="EG10" i="8"/>
  <c r="EG22" i="8"/>
  <c r="EG14" i="8"/>
  <c r="EG7" i="8"/>
  <c r="EG4" i="8"/>
  <c r="EG9" i="8"/>
  <c r="EG1" i="8"/>
  <c r="EG6" i="8"/>
  <c r="EZ20" i="8"/>
  <c r="EZ11" i="8"/>
  <c r="EZ9" i="8"/>
  <c r="EZ17" i="8"/>
  <c r="EZ10" i="8"/>
  <c r="EZ22" i="8"/>
  <c r="EZ14" i="8"/>
  <c r="EZ18" i="8"/>
  <c r="EZ13" i="8"/>
  <c r="EZ15" i="8"/>
  <c r="EZ7" i="8"/>
  <c r="EZ1" i="8"/>
  <c r="EZ4" i="8"/>
  <c r="EZ6" i="8"/>
  <c r="AO18" i="8"/>
  <c r="AO13" i="8"/>
  <c r="AO15" i="8"/>
  <c r="AO20" i="8"/>
  <c r="AO11" i="8"/>
  <c r="AO17" i="8"/>
  <c r="AO22" i="8"/>
  <c r="AO14" i="8"/>
  <c r="BC14" i="8"/>
  <c r="BC18" i="8"/>
  <c r="BC13" i="8"/>
  <c r="BC15" i="8"/>
  <c r="BC20" i="8"/>
  <c r="BC11" i="8"/>
  <c r="BC17" i="8"/>
  <c r="BC10" i="8"/>
  <c r="BC22" i="8"/>
  <c r="BC6" i="8"/>
  <c r="BC7" i="8"/>
  <c r="BC1" i="8"/>
  <c r="BC9" i="8"/>
  <c r="BC4" i="8"/>
  <c r="AK22" i="8"/>
  <c r="AK14" i="8"/>
  <c r="AK18" i="8"/>
  <c r="AK13" i="8"/>
  <c r="AK15" i="8"/>
  <c r="AK20" i="8"/>
  <c r="AK11" i="8"/>
  <c r="AK17" i="8"/>
  <c r="ES22" i="8"/>
  <c r="ES14" i="8"/>
  <c r="ES18" i="8"/>
  <c r="ES13" i="8"/>
  <c r="ES15" i="8"/>
  <c r="ES20" i="8"/>
  <c r="ES11" i="8"/>
  <c r="ES9" i="8"/>
  <c r="ES17" i="8"/>
  <c r="ES10" i="8"/>
  <c r="ES1" i="8"/>
  <c r="ES6" i="8"/>
  <c r="ES7" i="8"/>
  <c r="ES4" i="8"/>
  <c r="DW11" i="8"/>
  <c r="DW17" i="8"/>
  <c r="DW10" i="8"/>
  <c r="DW22" i="8"/>
  <c r="DW14" i="8"/>
  <c r="DW18" i="8"/>
  <c r="DW13" i="8"/>
  <c r="DW15" i="8"/>
  <c r="DW20" i="8"/>
  <c r="DW9" i="8"/>
  <c r="DW1" i="8"/>
  <c r="DW6" i="8"/>
  <c r="DW4" i="8"/>
  <c r="DW7" i="8"/>
  <c r="T22" i="8"/>
  <c r="T14" i="8"/>
  <c r="T18" i="8"/>
  <c r="T13" i="8"/>
  <c r="T15" i="8"/>
  <c r="T20" i="8"/>
  <c r="T11" i="8"/>
  <c r="T17" i="8"/>
  <c r="CR11" i="8"/>
  <c r="CR17" i="8"/>
  <c r="CR10" i="8"/>
  <c r="CR22" i="8"/>
  <c r="CR14" i="8"/>
  <c r="CR18" i="8"/>
  <c r="CR13" i="8"/>
  <c r="CR15" i="8"/>
  <c r="CR20" i="8"/>
  <c r="CR9" i="8"/>
  <c r="CR1" i="8"/>
  <c r="CR7" i="8"/>
  <c r="CR4" i="8"/>
  <c r="CR6" i="8"/>
  <c r="BZ20" i="8"/>
  <c r="BZ11" i="8"/>
  <c r="BZ17" i="8"/>
  <c r="BZ10" i="8"/>
  <c r="BZ22" i="8"/>
  <c r="BZ14" i="8"/>
  <c r="BZ18" i="8"/>
  <c r="BZ13" i="8"/>
  <c r="BZ15" i="8"/>
  <c r="BZ1" i="8"/>
  <c r="BZ9" i="8"/>
  <c r="BZ4" i="8"/>
  <c r="BZ6" i="8"/>
  <c r="BZ7" i="8"/>
  <c r="AM14" i="8"/>
  <c r="AM18" i="8"/>
  <c r="AM13" i="8"/>
  <c r="AM15" i="8"/>
  <c r="AM20" i="8"/>
  <c r="AM11" i="8"/>
  <c r="AM17" i="8"/>
  <c r="AM22" i="8"/>
  <c r="U22" i="8"/>
  <c r="U14" i="8"/>
  <c r="U18" i="8"/>
  <c r="U13" i="8"/>
  <c r="U15" i="8"/>
  <c r="U20" i="8"/>
  <c r="U11" i="8"/>
  <c r="U17" i="8"/>
  <c r="EI15" i="8"/>
  <c r="EI20" i="8"/>
  <c r="EI11" i="8"/>
  <c r="EI17" i="8"/>
  <c r="EI10" i="8"/>
  <c r="EI22" i="8"/>
  <c r="EI14" i="8"/>
  <c r="EI18" i="8"/>
  <c r="EI13" i="8"/>
  <c r="EI7" i="8"/>
  <c r="EI9" i="8"/>
  <c r="EI1" i="8"/>
  <c r="EI4" i="8"/>
  <c r="EI6" i="8"/>
  <c r="EP17" i="8"/>
  <c r="EP10" i="8"/>
  <c r="EP22" i="8"/>
  <c r="EP14" i="8"/>
  <c r="EP18" i="8"/>
  <c r="EP19" i="8" s="1"/>
  <c r="EP13" i="8"/>
  <c r="EP15" i="8"/>
  <c r="EP20" i="8"/>
  <c r="EP11" i="8"/>
  <c r="EP9" i="8"/>
  <c r="EP4" i="8"/>
  <c r="EP6" i="8"/>
  <c r="EP7" i="8"/>
  <c r="EP1" i="8"/>
  <c r="W14" i="8"/>
  <c r="W18" i="8"/>
  <c r="W13" i="8"/>
  <c r="W15" i="8"/>
  <c r="W20" i="8"/>
  <c r="W11" i="8"/>
  <c r="W17" i="8"/>
  <c r="W22" i="8"/>
  <c r="E22" i="8"/>
  <c r="E14" i="8"/>
  <c r="E18" i="8"/>
  <c r="E13" i="8"/>
  <c r="E15" i="8"/>
  <c r="E20" i="8"/>
  <c r="E11" i="8"/>
  <c r="E17" i="8"/>
  <c r="ER10" i="8"/>
  <c r="ER22" i="8"/>
  <c r="ER14" i="8"/>
  <c r="ER18" i="8"/>
  <c r="ER13" i="8"/>
  <c r="ER15" i="8"/>
  <c r="ER20" i="8"/>
  <c r="ER11" i="8"/>
  <c r="ER9" i="8"/>
  <c r="ER17" i="8"/>
  <c r="ER4" i="8"/>
  <c r="ER6" i="8"/>
  <c r="ER7" i="8"/>
  <c r="ER1" i="8"/>
  <c r="EF18" i="8"/>
  <c r="EF19" i="8" s="1"/>
  <c r="EF13" i="8"/>
  <c r="EF15" i="8"/>
  <c r="EF20" i="8"/>
  <c r="EF11" i="8"/>
  <c r="EF17" i="8"/>
  <c r="EF10" i="8"/>
  <c r="EF22" i="8"/>
  <c r="EF14" i="8"/>
  <c r="EF6" i="8"/>
  <c r="EF7" i="8"/>
  <c r="EF9" i="8"/>
  <c r="EF1" i="8"/>
  <c r="EF4" i="8"/>
  <c r="AJ9" i="8"/>
  <c r="AJ6" i="8"/>
  <c r="AJ10" i="8"/>
  <c r="AJ7" i="8"/>
  <c r="R9" i="8"/>
  <c r="R6" i="8"/>
  <c r="R10" i="8"/>
  <c r="R7" i="8"/>
  <c r="AK9" i="8"/>
  <c r="AK6" i="8"/>
  <c r="AK10" i="8"/>
  <c r="AK7" i="8"/>
  <c r="P9" i="8"/>
  <c r="P6" i="8"/>
  <c r="P7" i="8"/>
  <c r="P10" i="8"/>
  <c r="AH9" i="8"/>
  <c r="AH6" i="8"/>
  <c r="AH10" i="8"/>
  <c r="AH7" i="8"/>
  <c r="W6" i="8"/>
  <c r="W9" i="8"/>
  <c r="W10" i="8"/>
  <c r="W7" i="8"/>
  <c r="AD7" i="8"/>
  <c r="AD10" i="8"/>
  <c r="AD9" i="8"/>
  <c r="AD6" i="8"/>
  <c r="N10" i="8"/>
  <c r="N7" i="8"/>
  <c r="N9" i="8"/>
  <c r="N6" i="8"/>
  <c r="AR10" i="8"/>
  <c r="AR7" i="8"/>
  <c r="AR9" i="8"/>
  <c r="AR6" i="8"/>
  <c r="AF9" i="8"/>
  <c r="AF7" i="8"/>
  <c r="AF6" i="8"/>
  <c r="AF10" i="8"/>
  <c r="AT7" i="8"/>
  <c r="AT10" i="8"/>
  <c r="AT9" i="8"/>
  <c r="AT6" i="8"/>
  <c r="AG9" i="8"/>
  <c r="AG6" i="8"/>
  <c r="AG10" i="8"/>
  <c r="AG7" i="8"/>
  <c r="AB10" i="8"/>
  <c r="AB7" i="8"/>
  <c r="AB9" i="8"/>
  <c r="AB6" i="8"/>
  <c r="G6" i="8"/>
  <c r="G9" i="8"/>
  <c r="G10" i="8"/>
  <c r="G7" i="8"/>
  <c r="Q9" i="8"/>
  <c r="Q6" i="8"/>
  <c r="Q7" i="8"/>
  <c r="Q10" i="8"/>
  <c r="L10" i="8"/>
  <c r="L7" i="8"/>
  <c r="L9" i="8"/>
  <c r="L6" i="8"/>
  <c r="AP6" i="8"/>
  <c r="AP10" i="8"/>
  <c r="AP7" i="8"/>
  <c r="AP9" i="8"/>
  <c r="O7" i="8"/>
  <c r="O9" i="8"/>
  <c r="O6" i="8"/>
  <c r="O10" i="8"/>
  <c r="AV7" i="8"/>
  <c r="AV9" i="8"/>
  <c r="AV6" i="8"/>
  <c r="AV10" i="8"/>
  <c r="AN6" i="8"/>
  <c r="AN9" i="8"/>
  <c r="AN10" i="8"/>
  <c r="AN7" i="8"/>
  <c r="AL9" i="8"/>
  <c r="AL6" i="8"/>
  <c r="AL10" i="8"/>
  <c r="AL7" i="8"/>
  <c r="J6" i="8"/>
  <c r="J10" i="8"/>
  <c r="J7" i="8"/>
  <c r="J9" i="8"/>
  <c r="H6" i="8"/>
  <c r="H9" i="8"/>
  <c r="H10" i="8"/>
  <c r="H7" i="8"/>
  <c r="F9" i="8"/>
  <c r="F6" i="8"/>
  <c r="F10" i="8"/>
  <c r="F7" i="8"/>
  <c r="K10" i="8"/>
  <c r="K7" i="8"/>
  <c r="K9" i="8"/>
  <c r="K6" i="8"/>
  <c r="AI9" i="8"/>
  <c r="AI6" i="8"/>
  <c r="AI10" i="8"/>
  <c r="AI7" i="8"/>
  <c r="Z10" i="8"/>
  <c r="Z7" i="8"/>
  <c r="Z6" i="8"/>
  <c r="Z9" i="8"/>
  <c r="S9" i="8"/>
  <c r="S6" i="8"/>
  <c r="S10" i="8"/>
  <c r="S7" i="8"/>
  <c r="X6" i="8"/>
  <c r="X9" i="8"/>
  <c r="X10" i="8"/>
  <c r="X7" i="8"/>
  <c r="V9" i="8"/>
  <c r="V6" i="8"/>
  <c r="V10" i="8"/>
  <c r="V7" i="8"/>
  <c r="AU7" i="8"/>
  <c r="AU9" i="8"/>
  <c r="AU6" i="8"/>
  <c r="AU10" i="8"/>
  <c r="AS10" i="8"/>
  <c r="AS7" i="8"/>
  <c r="AS9" i="8"/>
  <c r="AS6" i="8"/>
  <c r="AQ10" i="8"/>
  <c r="AQ7" i="8"/>
  <c r="AQ9" i="8"/>
  <c r="AQ6" i="8"/>
  <c r="C13" i="8"/>
  <c r="C10" i="8"/>
  <c r="C9" i="8"/>
  <c r="C7" i="8"/>
  <c r="C6" i="8"/>
  <c r="T9" i="8"/>
  <c r="T6" i="8"/>
  <c r="T10" i="8"/>
  <c r="T7" i="8"/>
  <c r="AE7" i="8"/>
  <c r="AE9" i="8"/>
  <c r="AE6" i="8"/>
  <c r="AE10" i="8"/>
  <c r="AC10" i="8"/>
  <c r="AC7" i="8"/>
  <c r="AC9" i="8"/>
  <c r="AC6" i="8"/>
  <c r="AA10" i="8"/>
  <c r="AA7" i="8"/>
  <c r="AA9" i="8"/>
  <c r="AA6" i="8"/>
  <c r="AO6" i="8"/>
  <c r="AO10" i="8"/>
  <c r="AO7" i="8"/>
  <c r="AO9" i="8"/>
  <c r="D9" i="8"/>
  <c r="D6" i="8"/>
  <c r="D10" i="8"/>
  <c r="D7" i="8"/>
  <c r="Y10" i="8"/>
  <c r="Y7" i="8"/>
  <c r="Y9" i="8"/>
  <c r="Y6" i="8"/>
  <c r="AM6" i="8"/>
  <c r="AM10" i="8"/>
  <c r="AM7" i="8"/>
  <c r="AM9" i="8"/>
  <c r="U9" i="8"/>
  <c r="U6" i="8"/>
  <c r="U10" i="8"/>
  <c r="U7" i="8"/>
  <c r="M10" i="8"/>
  <c r="M7" i="8"/>
  <c r="M9" i="8"/>
  <c r="M6" i="8"/>
  <c r="I6" i="8"/>
  <c r="I10" i="8"/>
  <c r="I7" i="8"/>
  <c r="I9" i="8"/>
  <c r="E9" i="8"/>
  <c r="E6" i="8"/>
  <c r="E10" i="8"/>
  <c r="E7" i="8"/>
  <c r="T1" i="8"/>
  <c r="T4" i="8"/>
  <c r="P1" i="8"/>
  <c r="P4" i="8"/>
  <c r="I4" i="8"/>
  <c r="I1" i="8"/>
  <c r="E1" i="8"/>
  <c r="E4" i="8"/>
  <c r="AT1" i="8"/>
  <c r="AT4" i="8"/>
  <c r="G4" i="8"/>
  <c r="G1" i="8"/>
  <c r="N4" i="8"/>
  <c r="N1" i="8"/>
  <c r="AR4" i="8"/>
  <c r="AR1" i="8"/>
  <c r="AB4" i="8"/>
  <c r="AB1" i="8"/>
  <c r="AI1" i="8"/>
  <c r="AI4" i="8"/>
  <c r="AV1" i="8"/>
  <c r="AV4" i="8"/>
  <c r="Z4" i="8"/>
  <c r="Z1" i="8"/>
  <c r="AN4" i="8"/>
  <c r="AN1" i="8"/>
  <c r="AL1" i="8"/>
  <c r="AL4" i="8"/>
  <c r="AF1" i="8"/>
  <c r="AF4" i="8"/>
  <c r="AD4" i="8"/>
  <c r="AD1" i="8"/>
  <c r="Q1" i="8"/>
  <c r="Q4" i="8"/>
  <c r="L4" i="8"/>
  <c r="L1" i="8"/>
  <c r="AP4" i="8"/>
  <c r="AP1" i="8"/>
  <c r="J4" i="8"/>
  <c r="J1" i="8"/>
  <c r="S1" i="8"/>
  <c r="S4" i="8"/>
  <c r="X4" i="8"/>
  <c r="X1" i="8"/>
  <c r="V1" i="8"/>
  <c r="V4" i="8"/>
  <c r="H4" i="8"/>
  <c r="H1" i="8"/>
  <c r="F1" i="8"/>
  <c r="F4" i="8"/>
  <c r="R1" i="8"/>
  <c r="R4" i="8"/>
  <c r="AG1" i="8"/>
  <c r="AG4" i="8"/>
  <c r="C1" i="8"/>
  <c r="C4" i="8"/>
  <c r="AU1" i="8"/>
  <c r="AU4" i="8"/>
  <c r="AS1" i="8"/>
  <c r="AS4" i="8"/>
  <c r="AQ4" i="8"/>
  <c r="AQ1" i="8"/>
  <c r="AE1" i="8"/>
  <c r="AE4" i="8"/>
  <c r="AC1" i="8"/>
  <c r="AC4" i="8"/>
  <c r="AA4" i="8"/>
  <c r="AA1" i="8"/>
  <c r="AO4" i="8"/>
  <c r="AO1" i="8"/>
  <c r="AJ1" i="8"/>
  <c r="AJ4" i="8"/>
  <c r="AH1" i="8"/>
  <c r="AH4" i="8"/>
  <c r="O1" i="8"/>
  <c r="O4" i="8"/>
  <c r="M1" i="8"/>
  <c r="M4" i="8"/>
  <c r="K4" i="8"/>
  <c r="K1" i="8"/>
  <c r="AK1" i="8"/>
  <c r="AK4" i="8"/>
  <c r="D1" i="8"/>
  <c r="D4" i="8"/>
  <c r="Y4" i="8"/>
  <c r="Y1" i="8"/>
  <c r="AM4" i="8"/>
  <c r="AM1" i="8"/>
  <c r="U1" i="8"/>
  <c r="U4" i="8"/>
  <c r="W4" i="8"/>
  <c r="W1" i="8"/>
  <c r="CX77" i="8"/>
  <c r="C81" i="8"/>
  <c r="G84" i="8"/>
  <c r="C80" i="8"/>
  <c r="AQ84" i="8"/>
  <c r="DH76" i="8"/>
  <c r="BX84" i="8"/>
  <c r="BS77" i="8"/>
  <c r="AQ82" i="8"/>
  <c r="EJ84" i="8"/>
  <c r="EV84" i="8"/>
  <c r="BA77" i="8"/>
  <c r="CI77" i="8"/>
  <c r="EY84" i="8"/>
  <c r="L84" i="8"/>
  <c r="AU83" i="8"/>
  <c r="DO84" i="8"/>
  <c r="I84" i="8"/>
  <c r="EQ80" i="8"/>
  <c r="BP83" i="8"/>
  <c r="AM84" i="8"/>
  <c r="CC80" i="8"/>
  <c r="DP83" i="8"/>
  <c r="EA80" i="8"/>
  <c r="R83" i="8"/>
  <c r="L82" i="8"/>
  <c r="BG84" i="8"/>
  <c r="C82" i="8"/>
  <c r="AK76" i="8"/>
  <c r="CN76" i="8"/>
  <c r="BS76" i="8"/>
  <c r="AW83" i="8"/>
  <c r="AD81" i="8"/>
  <c r="DG81" i="8"/>
  <c r="AG80" i="8"/>
  <c r="AR82" i="8"/>
  <c r="BR77" i="8"/>
  <c r="BY81" i="8"/>
  <c r="CN81" i="8"/>
  <c r="DS81" i="8"/>
  <c r="Y81" i="8"/>
  <c r="BD81" i="8"/>
  <c r="I80" i="8"/>
  <c r="AX80" i="8"/>
  <c r="CM80" i="8"/>
  <c r="CR82" i="8"/>
  <c r="H82" i="8"/>
  <c r="AW82" i="8"/>
  <c r="CL82" i="8"/>
  <c r="EF76" i="8"/>
  <c r="BA84" i="8"/>
  <c r="AH83" i="8"/>
  <c r="BM83" i="8"/>
  <c r="CR83" i="8"/>
  <c r="DG79" i="8"/>
  <c r="CN84" i="8"/>
  <c r="DY76" i="8"/>
  <c r="EF77" i="8"/>
  <c r="DY77" i="8"/>
  <c r="EE79" i="8"/>
  <c r="DX79" i="8"/>
  <c r="H81" i="8"/>
  <c r="CE77" i="8"/>
  <c r="BE83" i="8"/>
  <c r="DM83" i="8"/>
  <c r="CK79" i="8"/>
  <c r="V77" i="8"/>
  <c r="CI81" i="8"/>
  <c r="CY81" i="8"/>
  <c r="E81" i="8"/>
  <c r="AJ81" i="8"/>
  <c r="DH80" i="8"/>
  <c r="BO80" i="8"/>
  <c r="DD80" i="8"/>
  <c r="CS77" i="8"/>
  <c r="AM82" i="8"/>
  <c r="CB82" i="8"/>
  <c r="DQ82" i="8"/>
  <c r="P77" i="8"/>
  <c r="AC77" i="8"/>
  <c r="BE76" i="8"/>
  <c r="DR83" i="8"/>
  <c r="CI80" i="8"/>
  <c r="AQ76" i="8"/>
  <c r="BV76" i="8"/>
  <c r="BM82" i="8"/>
  <c r="AO77" i="8"/>
  <c r="CH76" i="8"/>
  <c r="DA76" i="8"/>
  <c r="DC79" i="8"/>
  <c r="C77" i="8"/>
  <c r="EN83" i="8"/>
  <c r="AY84" i="8"/>
  <c r="CG82" i="8"/>
  <c r="DQ76" i="8"/>
  <c r="CT83" i="8"/>
  <c r="CT79" i="8"/>
  <c r="BJ78" i="8"/>
  <c r="DS77" i="8"/>
  <c r="DM77" i="8"/>
  <c r="AM77" i="8"/>
  <c r="BN76" i="8"/>
  <c r="AA83" i="8"/>
  <c r="CW77" i="8"/>
  <c r="AA76" i="8"/>
  <c r="CJ76" i="8"/>
  <c r="BM84" i="8"/>
  <c r="CW81" i="8"/>
  <c r="DB80" i="8"/>
  <c r="R80" i="8"/>
  <c r="BG80" i="8"/>
  <c r="CV80" i="8"/>
  <c r="BF82" i="8"/>
  <c r="CU82" i="8"/>
  <c r="U82" i="8"/>
  <c r="G77" i="8"/>
  <c r="AV77" i="8"/>
  <c r="CK77" i="8"/>
  <c r="W81" i="8"/>
  <c r="BB81" i="8"/>
  <c r="CG81" i="8"/>
  <c r="DL81" i="8"/>
  <c r="AA82" i="8"/>
  <c r="P76" i="8"/>
  <c r="CY76" i="8"/>
  <c r="DK76" i="8"/>
  <c r="BK83" i="8"/>
  <c r="CP83" i="8"/>
  <c r="DU83" i="8"/>
  <c r="AW79" i="8"/>
  <c r="AH79" i="8"/>
  <c r="CQ79" i="8"/>
  <c r="AT78" i="8"/>
  <c r="EV76" i="8"/>
  <c r="EO76" i="8"/>
  <c r="EV77" i="8"/>
  <c r="EO77" i="8"/>
  <c r="EU79" i="8"/>
  <c r="EN79" i="8"/>
  <c r="ER83" i="8"/>
  <c r="EZ83" i="8"/>
  <c r="EM78" i="8"/>
  <c r="CJ84" i="8"/>
  <c r="BJ82" i="8"/>
  <c r="BJ84" i="8"/>
  <c r="BT81" i="8"/>
  <c r="BS80" i="8"/>
  <c r="AC82" i="8"/>
  <c r="BR82" i="8"/>
  <c r="DG82" i="8"/>
  <c r="S77" i="8"/>
  <c r="BA79" i="8"/>
  <c r="DJ79" i="8"/>
  <c r="BX79" i="8"/>
  <c r="CJ78" i="8"/>
  <c r="AD80" i="8"/>
  <c r="AB81" i="8"/>
  <c r="DE81" i="8"/>
  <c r="CD81" i="8"/>
  <c r="DI81" i="8"/>
  <c r="O81" i="8"/>
  <c r="AT81" i="8"/>
  <c r="AT80" i="8"/>
  <c r="BY80" i="8"/>
  <c r="DN80" i="8"/>
  <c r="AN80" i="8"/>
  <c r="E82" i="8"/>
  <c r="DM82" i="8"/>
  <c r="T76" i="8"/>
  <c r="AG76" i="8"/>
  <c r="BL76" i="8"/>
  <c r="X83" i="8"/>
  <c r="BC83" i="8"/>
  <c r="CH83" i="8"/>
  <c r="DE79" i="8"/>
  <c r="AK78" i="8"/>
  <c r="EK76" i="8"/>
  <c r="ED76" i="8"/>
  <c r="EK77" i="8"/>
  <c r="EB79" i="8"/>
  <c r="EJ79" i="8"/>
  <c r="DY83" i="8"/>
  <c r="EG83" i="8"/>
  <c r="EA82" i="8"/>
  <c r="EI82" i="8"/>
  <c r="EC81" i="8"/>
  <c r="EK81" i="8"/>
  <c r="EE80" i="8"/>
  <c r="DX80" i="8"/>
  <c r="EU78" i="8"/>
  <c r="CT84" i="8"/>
  <c r="CO80" i="8"/>
  <c r="DT84" i="8"/>
  <c r="M81" i="8"/>
  <c r="AR81" i="8"/>
  <c r="BW81" i="8"/>
  <c r="BP81" i="8"/>
  <c r="CQ80" i="8"/>
  <c r="O82" i="8"/>
  <c r="CB77" i="8"/>
  <c r="DP79" i="8"/>
  <c r="CA79" i="8"/>
  <c r="BO79" i="8"/>
  <c r="DA79" i="8"/>
  <c r="CO78" i="8"/>
  <c r="CA78" i="8"/>
  <c r="AO78" i="8"/>
  <c r="I83" i="8"/>
  <c r="DV78" i="8"/>
  <c r="G78" i="8"/>
  <c r="K78" i="8"/>
  <c r="DK80" i="8"/>
  <c r="BB82" i="8"/>
  <c r="CV83" i="8"/>
  <c r="DH83" i="8"/>
  <c r="AM76" i="8"/>
  <c r="G83" i="8"/>
  <c r="BH83" i="8"/>
  <c r="CC83" i="8"/>
  <c r="CW79" i="8"/>
  <c r="BK79" i="8"/>
  <c r="DT79" i="8"/>
  <c r="CH79" i="8"/>
  <c r="BA78" i="8"/>
  <c r="BT78" i="8"/>
  <c r="BL78" i="8"/>
  <c r="CT78" i="8"/>
  <c r="BH78" i="8"/>
  <c r="O84" i="8"/>
  <c r="EB84" i="8"/>
  <c r="M80" i="8"/>
  <c r="CA83" i="8"/>
  <c r="DE84" i="8"/>
  <c r="CF77" i="8"/>
  <c r="BI81" i="8"/>
  <c r="D81" i="8"/>
  <c r="AI81" i="8"/>
  <c r="BN81" i="8"/>
  <c r="BN80" i="8"/>
  <c r="CS80" i="8"/>
  <c r="DB82" i="8"/>
  <c r="AO81" i="8"/>
  <c r="DI82" i="8"/>
  <c r="CN77" i="8"/>
  <c r="CY84" i="8"/>
  <c r="AW76" i="8"/>
  <c r="AQ80" i="8"/>
  <c r="AB80" i="8"/>
  <c r="BQ80" i="8"/>
  <c r="DF80" i="8"/>
  <c r="BT82" i="8"/>
  <c r="BP82" i="8"/>
  <c r="DE82" i="8"/>
  <c r="AE82" i="8"/>
  <c r="BF77" i="8"/>
  <c r="CU77" i="8"/>
  <c r="CL76" i="8"/>
  <c r="AF83" i="8"/>
  <c r="BT79" i="8"/>
  <c r="EG77" i="8"/>
  <c r="DZ77" i="8"/>
  <c r="EF79" i="8"/>
  <c r="DY79" i="8"/>
  <c r="EC83" i="8"/>
  <c r="EK83" i="8"/>
  <c r="EE82" i="8"/>
  <c r="DX82" i="8"/>
  <c r="EG81" i="8"/>
  <c r="EI80" i="8"/>
  <c r="DG77" i="8"/>
  <c r="EI78" i="8"/>
  <c r="DZ81" i="8"/>
  <c r="BB77" i="8"/>
  <c r="AE77" i="8"/>
  <c r="DM76" i="8"/>
  <c r="BQ76" i="8"/>
  <c r="AO83" i="8"/>
  <c r="L77" i="8"/>
  <c r="N77" i="8"/>
  <c r="DA77" i="8"/>
  <c r="AE81" i="8"/>
  <c r="AJ80" i="8"/>
  <c r="DC82" i="8"/>
  <c r="AX78" i="8"/>
  <c r="DG78" i="8"/>
  <c r="BO84" i="8"/>
  <c r="CW84" i="8"/>
  <c r="AG82" i="8"/>
  <c r="BA76" i="8"/>
  <c r="CF76" i="8"/>
  <c r="M83" i="8"/>
  <c r="AR83" i="8"/>
  <c r="BW83" i="8"/>
  <c r="AF84" i="8"/>
  <c r="CU84" i="8"/>
  <c r="W84" i="8"/>
  <c r="DL82" i="8"/>
  <c r="AN83" i="8"/>
  <c r="CC84" i="8"/>
  <c r="C78" i="8"/>
  <c r="DB81" i="8"/>
  <c r="DS80" i="8"/>
  <c r="Q82" i="8"/>
  <c r="CA76" i="8"/>
  <c r="BO83" i="8"/>
  <c r="V83" i="8"/>
  <c r="W78" i="8"/>
  <c r="AN79" i="8"/>
  <c r="DC78" i="8"/>
  <c r="CM77" i="8"/>
  <c r="DK78" i="8"/>
  <c r="EM84" i="8"/>
  <c r="CE78" i="8"/>
  <c r="Y78" i="8"/>
  <c r="EE84" i="8"/>
  <c r="BS84" i="8"/>
  <c r="Z77" i="8"/>
  <c r="BG83" i="8"/>
  <c r="CY83" i="8"/>
  <c r="E83" i="8"/>
  <c r="AJ83" i="8"/>
  <c r="CT81" i="8"/>
  <c r="BU80" i="8"/>
  <c r="CX80" i="8"/>
  <c r="AT82" i="8"/>
  <c r="BO77" i="8"/>
  <c r="E76" i="8"/>
  <c r="D78" i="8"/>
  <c r="BU84" i="8"/>
  <c r="U81" i="8"/>
  <c r="Y80" i="8"/>
  <c r="AQ79" i="8"/>
  <c r="CZ79" i="8"/>
  <c r="AI76" i="8"/>
  <c r="AA78" i="8"/>
  <c r="EZ76" i="8"/>
  <c r="ES76" i="8"/>
  <c r="EZ77" i="8"/>
  <c r="ES77" i="8"/>
  <c r="EY79" i="8"/>
  <c r="EV83" i="8"/>
  <c r="EP82" i="8"/>
  <c r="CM83" i="8"/>
  <c r="AM79" i="8"/>
  <c r="DB78" i="8"/>
  <c r="ER79" i="8"/>
  <c r="DF83" i="8"/>
  <c r="EM76" i="8"/>
  <c r="ES79" i="8"/>
  <c r="EP83" i="8"/>
  <c r="EU84" i="8"/>
  <c r="EL82" i="8"/>
  <c r="EQ78" i="8"/>
  <c r="CB84" i="8"/>
  <c r="BJ76" i="8"/>
  <c r="BQ78" i="8"/>
  <c r="AE78" i="8"/>
  <c r="O78" i="8"/>
  <c r="EZ78" i="8"/>
  <c r="AT84" i="8"/>
  <c r="AZ83" i="8"/>
  <c r="ES83" i="8"/>
  <c r="EU82" i="8"/>
  <c r="EN82" i="8"/>
  <c r="EW81" i="8"/>
  <c r="EY80" i="8"/>
  <c r="T84" i="8"/>
  <c r="CK81" i="8"/>
  <c r="DJ80" i="8"/>
  <c r="AE83" i="8"/>
  <c r="AY79" i="8"/>
  <c r="M84" i="8"/>
  <c r="I81" i="8"/>
  <c r="F81" i="8"/>
  <c r="AH80" i="8"/>
  <c r="AK80" i="8"/>
  <c r="DO80" i="8"/>
  <c r="BV82" i="8"/>
  <c r="BW82" i="8"/>
  <c r="AN82" i="8"/>
  <c r="CQ77" i="8"/>
  <c r="DD77" i="8"/>
  <c r="DP77" i="8"/>
  <c r="DV76" i="8"/>
  <c r="AB83" i="8"/>
  <c r="CL79" i="8"/>
  <c r="DR79" i="8"/>
  <c r="BF78" i="8"/>
  <c r="DO78" i="8"/>
  <c r="CC78" i="8"/>
  <c r="EI76" i="8"/>
  <c r="EB76" i="8"/>
  <c r="EI77" i="8"/>
  <c r="EB77" i="8"/>
  <c r="EA79" i="8"/>
  <c r="EA81" i="8"/>
  <c r="EI81" i="8"/>
  <c r="EC80" i="8"/>
  <c r="EK80" i="8"/>
  <c r="AK84" i="8"/>
  <c r="CM84" i="8"/>
  <c r="AP81" i="8"/>
  <c r="BU81" i="8"/>
  <c r="F80" i="8"/>
  <c r="BZ80" i="8"/>
  <c r="AO80" i="8"/>
  <c r="M82" i="8"/>
  <c r="BY82" i="8"/>
  <c r="CC82" i="8"/>
  <c r="AT77" i="8"/>
  <c r="AE76" i="8"/>
  <c r="S83" i="8"/>
  <c r="CI83" i="8"/>
  <c r="DD79" i="8"/>
  <c r="BI79" i="8"/>
  <c r="CF79" i="8"/>
  <c r="AT79" i="8"/>
  <c r="R81" i="8"/>
  <c r="BQ81" i="8"/>
  <c r="V80" i="8"/>
  <c r="P80" i="8"/>
  <c r="DN82" i="8"/>
  <c r="BG81" i="8"/>
  <c r="BJ81" i="8"/>
  <c r="CO81" i="8"/>
  <c r="DT81" i="8"/>
  <c r="Z81" i="8"/>
  <c r="CF80" i="8"/>
  <c r="CT80" i="8"/>
  <c r="T80" i="8"/>
  <c r="BI80" i="8"/>
  <c r="DU82" i="8"/>
  <c r="S82" i="8"/>
  <c r="BH82" i="8"/>
  <c r="CW82" i="8"/>
  <c r="AH77" i="8"/>
  <c r="AP77" i="8"/>
  <c r="I77" i="8"/>
  <c r="AB76" i="8"/>
  <c r="DO76" i="8"/>
  <c r="BZ83" i="8"/>
  <c r="CX83" i="8"/>
  <c r="AV79" i="8"/>
  <c r="BG79" i="8"/>
  <c r="AG78" i="8"/>
  <c r="DX83" i="8"/>
  <c r="DS84" i="8"/>
  <c r="BA80" i="8"/>
  <c r="DR82" i="8"/>
  <c r="BJ77" i="8"/>
  <c r="BL77" i="8"/>
  <c r="AR77" i="8"/>
  <c r="DU77" i="8"/>
  <c r="CW76" i="8"/>
  <c r="W76" i="8"/>
  <c r="BB76" i="8"/>
  <c r="AL83" i="8"/>
  <c r="N83" i="8"/>
  <c r="AS83" i="8"/>
  <c r="BX83" i="8"/>
  <c r="AO79" i="8"/>
  <c r="P78" i="8"/>
  <c r="S78" i="8"/>
  <c r="EX82" i="8"/>
  <c r="ER81" i="8"/>
  <c r="EZ81" i="8"/>
  <c r="ET80" i="8"/>
  <c r="EM80" i="8"/>
  <c r="AB84" i="8"/>
  <c r="BY84" i="8"/>
  <c r="BN84" i="8"/>
  <c r="DQ78" i="8"/>
  <c r="DH77" i="8"/>
  <c r="DN79" i="8"/>
  <c r="BD80" i="8"/>
  <c r="BV78" i="8"/>
  <c r="EM77" i="8"/>
  <c r="EL79" i="8"/>
  <c r="EX83" i="8"/>
  <c r="ER82" i="8"/>
  <c r="EZ82" i="8"/>
  <c r="ET81" i="8"/>
  <c r="EM81" i="8"/>
  <c r="EV80" i="8"/>
  <c r="EO80" i="8"/>
  <c r="EO78" i="8"/>
  <c r="EF78" i="8"/>
  <c r="EK84" i="8"/>
  <c r="AV84" i="8"/>
  <c r="DZ84" i="8"/>
  <c r="BX77" i="8"/>
  <c r="BP76" i="8"/>
  <c r="CR76" i="8"/>
  <c r="BC84" i="8"/>
  <c r="CE82" i="8"/>
  <c r="AZ77" i="8"/>
  <c r="BE79" i="8"/>
  <c r="CN78" i="8"/>
  <c r="M78" i="8"/>
  <c r="EF84" i="8"/>
  <c r="CQ84" i="8"/>
  <c r="EQ84" i="8"/>
  <c r="CI84" i="8"/>
  <c r="BI77" i="8"/>
  <c r="BT76" i="8"/>
  <c r="DD83" i="8"/>
  <c r="CK83" i="8"/>
  <c r="EG76" i="8"/>
  <c r="DZ76" i="8"/>
  <c r="DZ78" i="8"/>
  <c r="CY77" i="8"/>
  <c r="BV77" i="8"/>
  <c r="X77" i="8"/>
  <c r="BE77" i="8"/>
  <c r="CK76" i="8"/>
  <c r="AV76" i="8"/>
  <c r="DH79" i="8"/>
  <c r="BV79" i="8"/>
  <c r="AJ79" i="8"/>
  <c r="Y84" i="8"/>
  <c r="DR76" i="8"/>
  <c r="X76" i="8"/>
  <c r="CD83" i="8"/>
  <c r="DM81" i="8"/>
  <c r="AK81" i="8"/>
  <c r="K81" i="8"/>
  <c r="AZ81" i="8"/>
  <c r="CE81" i="8"/>
  <c r="DJ81" i="8"/>
  <c r="P81" i="8"/>
  <c r="BJ80" i="8"/>
  <c r="AU80" i="8"/>
  <c r="CJ80" i="8"/>
  <c r="J80" i="8"/>
  <c r="AY80" i="8"/>
  <c r="W82" i="8"/>
  <c r="CY82" i="8"/>
  <c r="AI82" i="8"/>
  <c r="BD82" i="8"/>
  <c r="CI82" i="8"/>
  <c r="I82" i="8"/>
  <c r="AX82" i="8"/>
  <c r="CM82" i="8"/>
  <c r="BY77" i="8"/>
  <c r="DN77" i="8"/>
  <c r="BN77" i="8"/>
  <c r="DB76" i="8"/>
  <c r="BX76" i="8"/>
  <c r="CS76" i="8"/>
  <c r="BI76" i="8"/>
  <c r="C76" i="8"/>
  <c r="CS83" i="8"/>
  <c r="DA84" i="8"/>
  <c r="AU81" i="8"/>
  <c r="BE80" i="8"/>
  <c r="CO82" i="8"/>
  <c r="BK82" i="8"/>
  <c r="BN82" i="8"/>
  <c r="CS82" i="8"/>
  <c r="DK77" i="8"/>
  <c r="CH77" i="8"/>
  <c r="I76" i="8"/>
  <c r="CC76" i="8"/>
  <c r="M76" i="8"/>
  <c r="AR76" i="8"/>
  <c r="BR83" i="8"/>
  <c r="J83" i="8"/>
  <c r="BN79" i="8"/>
  <c r="V78" i="8"/>
  <c r="DU78" i="8"/>
  <c r="BZ78" i="8"/>
  <c r="AN78" i="8"/>
  <c r="CW78" i="8"/>
  <c r="EC76" i="8"/>
  <c r="EJ77" i="8"/>
  <c r="EC77" i="8"/>
  <c r="EI79" i="8"/>
  <c r="EF83" i="8"/>
  <c r="DZ82" i="8"/>
  <c r="EH82" i="8"/>
  <c r="EB81" i="8"/>
  <c r="EJ81" i="8"/>
  <c r="ED80" i="8"/>
  <c r="ET78" i="8"/>
  <c r="AI84" i="8"/>
  <c r="CI79" i="8"/>
  <c r="CM79" i="8"/>
  <c r="AP78" i="8"/>
  <c r="AR78" i="8"/>
  <c r="ED78" i="8"/>
  <c r="DP84" i="8"/>
  <c r="BV84" i="8"/>
  <c r="Q84" i="8"/>
  <c r="CG84" i="8"/>
  <c r="AL84" i="8"/>
  <c r="EE78" i="8"/>
  <c r="AR84" i="8"/>
  <c r="DC84" i="8"/>
  <c r="DJ77" i="8"/>
  <c r="CP77" i="8"/>
  <c r="C83" i="8"/>
  <c r="DJ78" i="8"/>
  <c r="CD78" i="8"/>
  <c r="EN78" i="8"/>
  <c r="BH84" i="8"/>
  <c r="AE84" i="8"/>
  <c r="DM84" i="8"/>
  <c r="DR77" i="8"/>
  <c r="BD77" i="8"/>
  <c r="AU76" i="8"/>
  <c r="DN83" i="8"/>
  <c r="DB83" i="8"/>
  <c r="AU79" i="8"/>
  <c r="J78" i="8"/>
  <c r="CX78" i="8"/>
  <c r="CZ78" i="8"/>
  <c r="BE78" i="8"/>
  <c r="ED77" i="8"/>
  <c r="EV78" i="8"/>
  <c r="EC84" i="8"/>
  <c r="CH84" i="8"/>
  <c r="BK84" i="8"/>
  <c r="DK84" i="8"/>
  <c r="AX81" i="8"/>
  <c r="N81" i="8"/>
  <c r="BX81" i="8"/>
  <c r="AZ82" i="8"/>
  <c r="CC81" i="8"/>
  <c r="DR81" i="8"/>
  <c r="DD84" i="8"/>
  <c r="CA84" i="8"/>
  <c r="CS84" i="8"/>
  <c r="EP84" i="8"/>
  <c r="AY81" i="8"/>
  <c r="DT80" i="8"/>
  <c r="H80" i="8"/>
  <c r="AW80" i="8"/>
  <c r="CL80" i="8"/>
  <c r="D82" i="8"/>
  <c r="AV82" i="8"/>
  <c r="CK82" i="8"/>
  <c r="K82" i="8"/>
  <c r="AZ76" i="8"/>
  <c r="CI78" i="8"/>
  <c r="EW78" i="8"/>
  <c r="DI84" i="8"/>
  <c r="CK84" i="8"/>
  <c r="BD84" i="8"/>
  <c r="BH77" i="8"/>
  <c r="CO76" i="8"/>
  <c r="DT76" i="8"/>
  <c r="CB83" i="8"/>
  <c r="BA83" i="8"/>
  <c r="CF83" i="8"/>
  <c r="DK83" i="8"/>
  <c r="BR79" i="8"/>
  <c r="CV79" i="8"/>
  <c r="CG79" i="8"/>
  <c r="H78" i="8"/>
  <c r="BW78" i="8"/>
  <c r="BG78" i="8"/>
  <c r="DP78" i="8"/>
  <c r="EB83" i="8"/>
  <c r="EH78" i="8"/>
  <c r="DG84" i="8"/>
  <c r="AS77" i="8"/>
  <c r="BF76" i="8"/>
  <c r="U76" i="8"/>
  <c r="BB78" i="8"/>
  <c r="CQ78" i="8"/>
  <c r="E78" i="8"/>
  <c r="EZ84" i="8"/>
  <c r="CZ81" i="8"/>
  <c r="AL76" i="8"/>
  <c r="DM78" i="8"/>
  <c r="AN84" i="8"/>
  <c r="DX84" i="8"/>
  <c r="D84" i="8"/>
  <c r="DJ82" i="8"/>
  <c r="AH82" i="8"/>
  <c r="BF79" i="8"/>
  <c r="AJ78" i="8"/>
  <c r="Q77" i="8"/>
  <c r="AN81" i="8"/>
  <c r="L80" i="8"/>
  <c r="V82" i="8"/>
  <c r="DF77" i="8"/>
  <c r="DE76" i="8"/>
  <c r="DG76" i="8"/>
  <c r="BP79" i="8"/>
  <c r="CB79" i="8"/>
  <c r="AZ78" i="8"/>
  <c r="BX78" i="8"/>
  <c r="DS78" i="8"/>
  <c r="AV78" i="8"/>
  <c r="DE78" i="8"/>
  <c r="BS78" i="8"/>
  <c r="EX76" i="8"/>
  <c r="EQ76" i="8"/>
  <c r="EX77" i="8"/>
  <c r="EQ77" i="8"/>
  <c r="EW79" i="8"/>
  <c r="EP79" i="8"/>
  <c r="EP81" i="8"/>
  <c r="CP84" i="8"/>
  <c r="EI84" i="8"/>
  <c r="AZ84" i="8"/>
  <c r="BX82" i="8"/>
  <c r="DB77" i="8"/>
  <c r="G76" i="8"/>
  <c r="Q76" i="8"/>
  <c r="AC76" i="8"/>
  <c r="J76" i="8"/>
  <c r="T83" i="8"/>
  <c r="BS83" i="8"/>
  <c r="Z80" i="8"/>
  <c r="AZ80" i="8"/>
  <c r="BW80" i="8"/>
  <c r="X82" i="8"/>
  <c r="CH82" i="8"/>
  <c r="BT77" i="8"/>
  <c r="DC77" i="8"/>
  <c r="DV77" i="8"/>
  <c r="DC76" i="8"/>
  <c r="AS76" i="8"/>
  <c r="W80" i="8"/>
  <c r="CY80" i="8"/>
  <c r="AI80" i="8"/>
  <c r="CP82" i="8"/>
  <c r="AF82" i="8"/>
  <c r="AJ77" i="8"/>
  <c r="J77" i="8"/>
  <c r="DD76" i="8"/>
  <c r="S76" i="8"/>
  <c r="AD76" i="8"/>
  <c r="L76" i="8"/>
  <c r="BC76" i="8"/>
  <c r="CJ83" i="8"/>
  <c r="CX81" i="8"/>
  <c r="DU80" i="8"/>
  <c r="BK80" i="8"/>
  <c r="S80" i="8"/>
  <c r="BH80" i="8"/>
  <c r="CW80" i="8"/>
  <c r="AS82" i="8"/>
  <c r="BC82" i="8"/>
  <c r="CD82" i="8"/>
  <c r="R82" i="8"/>
  <c r="BG82" i="8"/>
  <c r="CV82" i="8"/>
  <c r="DT77" i="8"/>
  <c r="H77" i="8"/>
  <c r="AW77" i="8"/>
  <c r="T77" i="8"/>
  <c r="AN76" i="8"/>
  <c r="V76" i="8"/>
  <c r="J81" i="8"/>
  <c r="DO81" i="8"/>
  <c r="CV81" i="8"/>
  <c r="BH81" i="8"/>
  <c r="BS81" i="8"/>
  <c r="DH81" i="8"/>
  <c r="AS81" i="8"/>
  <c r="D80" i="8"/>
  <c r="CG80" i="8"/>
  <c r="BX80" i="8"/>
  <c r="DC80" i="8"/>
  <c r="AC80" i="8"/>
  <c r="BR80" i="8"/>
  <c r="DG80" i="8"/>
  <c r="N82" i="8"/>
  <c r="AB82" i="8"/>
  <c r="BQ82" i="8"/>
  <c r="DF82" i="8"/>
  <c r="D77" i="8"/>
  <c r="E77" i="8"/>
  <c r="R77" i="8"/>
  <c r="BG77" i="8"/>
  <c r="AD77" i="8"/>
  <c r="CU76" i="8"/>
  <c r="DL76" i="8"/>
  <c r="AX76" i="8"/>
  <c r="AF76" i="8"/>
  <c r="BK76" i="8"/>
  <c r="CP76" i="8"/>
  <c r="BW76" i="8"/>
  <c r="AF77" i="8"/>
  <c r="DP81" i="8"/>
  <c r="AC81" i="8"/>
  <c r="CJ81" i="8"/>
  <c r="X81" i="8"/>
  <c r="BC81" i="8"/>
  <c r="CH81" i="8"/>
  <c r="X80" i="8"/>
  <c r="BB80" i="8"/>
  <c r="DI80" i="8"/>
  <c r="CH80" i="8"/>
  <c r="DM80" i="8"/>
  <c r="AM80" i="8"/>
  <c r="CB80" i="8"/>
  <c r="DQ80" i="8"/>
  <c r="DA82" i="8"/>
  <c r="AP82" i="8"/>
  <c r="DV82" i="8"/>
  <c r="AL82" i="8"/>
  <c r="CA82" i="8"/>
  <c r="DP82" i="8"/>
  <c r="CZ77" i="8"/>
  <c r="CC77" i="8"/>
  <c r="O77" i="8"/>
  <c r="CR77" i="8"/>
  <c r="AB77" i="8"/>
  <c r="BQ77" i="8"/>
  <c r="AN77" i="8"/>
  <c r="BR81" i="8"/>
  <c r="Y76" i="8"/>
  <c r="BZ81" i="8"/>
  <c r="AL81" i="8"/>
  <c r="T81" i="8"/>
  <c r="CL81" i="8"/>
  <c r="DC81" i="8"/>
  <c r="DF81" i="8"/>
  <c r="CM81" i="8"/>
  <c r="AH81" i="8"/>
  <c r="BM81" i="8"/>
  <c r="CR81" i="8"/>
  <c r="CP80" i="8"/>
  <c r="CZ80" i="8"/>
  <c r="AF80" i="8"/>
  <c r="CR80" i="8"/>
  <c r="DK82" i="8"/>
  <c r="CQ82" i="8"/>
  <c r="BL82" i="8"/>
  <c r="G82" i="8"/>
  <c r="K77" i="8"/>
  <c r="M77" i="8"/>
  <c r="U77" i="8"/>
  <c r="AV81" i="8"/>
  <c r="G81" i="8"/>
  <c r="E80" i="8"/>
  <c r="CD80" i="8"/>
  <c r="DS82" i="8"/>
  <c r="CZ82" i="8"/>
  <c r="CN82" i="8"/>
  <c r="AG77" i="8"/>
  <c r="AQ77" i="8"/>
  <c r="AI77" i="8"/>
  <c r="CB76" i="8"/>
  <c r="DL80" i="8"/>
  <c r="AQ78" i="8"/>
  <c r="BV80" i="8"/>
  <c r="BY76" i="8"/>
  <c r="CU81" i="8"/>
  <c r="S81" i="8"/>
  <c r="CA80" i="8"/>
  <c r="AK82" i="8"/>
  <c r="DO82" i="8"/>
  <c r="AO82" i="8"/>
  <c r="CO77" i="8"/>
  <c r="BC77" i="8"/>
  <c r="AA77" i="8"/>
  <c r="BP77" i="8"/>
  <c r="DE77" i="8"/>
  <c r="R76" i="8"/>
  <c r="H76" i="8"/>
  <c r="CV76" i="8"/>
  <c r="CD76" i="8"/>
  <c r="DI76" i="8"/>
  <c r="AO76" i="8"/>
  <c r="DU76" i="8"/>
  <c r="CA81" i="8"/>
  <c r="BK77" i="8"/>
  <c r="F76" i="8"/>
  <c r="DQ81" i="8"/>
  <c r="BZ82" i="8"/>
  <c r="AA81" i="8"/>
  <c r="AM81" i="8"/>
  <c r="AQ81" i="8"/>
  <c r="BV81" i="8"/>
  <c r="DA81" i="8"/>
  <c r="AS80" i="8"/>
  <c r="DR80" i="8"/>
  <c r="CE80" i="8"/>
  <c r="BL80" i="8"/>
  <c r="G80" i="8"/>
  <c r="AV80" i="8"/>
  <c r="CK80" i="8"/>
  <c r="K80" i="8"/>
  <c r="BU82" i="8"/>
  <c r="P82" i="8"/>
  <c r="AU82" i="8"/>
  <c r="CJ82" i="8"/>
  <c r="J82" i="8"/>
  <c r="AY82" i="8"/>
  <c r="DI77" i="8"/>
  <c r="BM77" i="8"/>
  <c r="DN81" i="8"/>
  <c r="N80" i="8"/>
  <c r="BF81" i="8"/>
  <c r="Q81" i="8"/>
  <c r="AG81" i="8"/>
  <c r="BL81" i="8"/>
  <c r="CQ81" i="8"/>
  <c r="DV81" i="8"/>
  <c r="BC80" i="8"/>
  <c r="AP80" i="8"/>
  <c r="DV80" i="8"/>
  <c r="AL80" i="8"/>
  <c r="DP80" i="8"/>
  <c r="CX82" i="8"/>
  <c r="F82" i="8"/>
  <c r="CB81" i="8"/>
  <c r="L81" i="8"/>
  <c r="DQ77" i="8"/>
  <c r="AW81" i="8"/>
  <c r="BE81" i="8"/>
  <c r="AF81" i="8"/>
  <c r="BK81" i="8"/>
  <c r="CP81" i="8"/>
  <c r="DU81" i="8"/>
  <c r="O80" i="8"/>
  <c r="AR80" i="8"/>
  <c r="AA80" i="8"/>
  <c r="BP80" i="8"/>
  <c r="DE80" i="8"/>
  <c r="AE80" i="8"/>
  <c r="BA82" i="8"/>
  <c r="DH82" i="8"/>
  <c r="AJ82" i="8"/>
  <c r="BO82" i="8"/>
  <c r="DD82" i="8"/>
  <c r="AD82" i="8"/>
  <c r="BS82" i="8"/>
  <c r="CG77" i="8"/>
  <c r="CT77" i="8"/>
  <c r="K76" i="8"/>
  <c r="N76" i="8"/>
  <c r="BQ83" i="8"/>
  <c r="CU83" i="8"/>
  <c r="DI83" i="8"/>
  <c r="O83" i="8"/>
  <c r="AT83" i="8"/>
  <c r="CP78" i="8"/>
  <c r="DI78" i="8"/>
  <c r="DL78" i="8"/>
  <c r="CG78" i="8"/>
  <c r="EH79" i="8"/>
  <c r="EE83" i="8"/>
  <c r="DY82" i="8"/>
  <c r="EG82" i="8"/>
  <c r="EC78" i="8"/>
  <c r="EL78" i="8"/>
  <c r="AC84" i="8"/>
  <c r="DF84" i="8"/>
  <c r="EG84" i="8"/>
  <c r="R84" i="8"/>
  <c r="C84" i="8"/>
  <c r="BP84" i="8"/>
  <c r="AH76" i="8"/>
  <c r="O76" i="8"/>
  <c r="AX83" i="8"/>
  <c r="DE83" i="8"/>
  <c r="AY83" i="8"/>
  <c r="CN83" i="8"/>
  <c r="DS83" i="8"/>
  <c r="Y83" i="8"/>
  <c r="BD83" i="8"/>
  <c r="CS79" i="8"/>
  <c r="AL79" i="8"/>
  <c r="BS79" i="8"/>
  <c r="CP79" i="8"/>
  <c r="BD79" i="8"/>
  <c r="Z78" i="8"/>
  <c r="AF78" i="8"/>
  <c r="L78" i="8"/>
  <c r="N78" i="8"/>
  <c r="DA78" i="8"/>
  <c r="BP78" i="8"/>
  <c r="AD78" i="8"/>
  <c r="CM78" i="8"/>
  <c r="EY76" i="8"/>
  <c r="ER76" i="8"/>
  <c r="EY77" i="8"/>
  <c r="ER77" i="8"/>
  <c r="EX79" i="8"/>
  <c r="EQ79" i="8"/>
  <c r="EU83" i="8"/>
  <c r="EO82" i="8"/>
  <c r="EW82" i="8"/>
  <c r="EQ81" i="8"/>
  <c r="EY81" i="8"/>
  <c r="ES80" i="8"/>
  <c r="EL80" i="8"/>
  <c r="ES78" i="8"/>
  <c r="AS84" i="8"/>
  <c r="DV84" i="8"/>
  <c r="AA84" i="8"/>
  <c r="AH84" i="8"/>
  <c r="S84" i="8"/>
  <c r="CF84" i="8"/>
  <c r="F84" i="8"/>
  <c r="BI83" i="8"/>
  <c r="D83" i="8"/>
  <c r="AI83" i="8"/>
  <c r="BN83" i="8"/>
  <c r="CC79" i="8"/>
  <c r="F78" i="8"/>
  <c r="X78" i="8"/>
  <c r="EJ76" i="8"/>
  <c r="DW80" i="8"/>
  <c r="BI84" i="8"/>
  <c r="EL84" i="8"/>
  <c r="EW84" i="8"/>
  <c r="AX84" i="8"/>
  <c r="CV84" i="8"/>
  <c r="BQ84" i="8"/>
  <c r="V84" i="8"/>
  <c r="DW78" i="8"/>
  <c r="DL84" i="8"/>
  <c r="DX78" i="8"/>
  <c r="CO84" i="8"/>
  <c r="AG84" i="8"/>
  <c r="CD84" i="8"/>
  <c r="BB84" i="8"/>
  <c r="BU79" i="8"/>
  <c r="AI79" i="8"/>
  <c r="CR79" i="8"/>
  <c r="CF78" i="8"/>
  <c r="AU78" i="8"/>
  <c r="DD78" i="8"/>
  <c r="BR78" i="8"/>
  <c r="EL76" i="8"/>
  <c r="ET76" i="8"/>
  <c r="EL77" i="8"/>
  <c r="EZ79" i="8"/>
  <c r="EO83" i="8"/>
  <c r="EW83" i="8"/>
  <c r="EQ82" i="8"/>
  <c r="EY82" i="8"/>
  <c r="ES81" i="8"/>
  <c r="EL81" i="8"/>
  <c r="EU80" i="8"/>
  <c r="EN80" i="8"/>
  <c r="P84" i="8"/>
  <c r="AW84" i="8"/>
  <c r="CE84" i="8"/>
  <c r="ER84" i="8"/>
  <c r="BR84" i="8"/>
  <c r="BM76" i="8"/>
  <c r="CW83" i="8"/>
  <c r="BH79" i="8"/>
  <c r="DQ79" i="8"/>
  <c r="CE79" i="8"/>
  <c r="AS79" i="8"/>
  <c r="DB79" i="8"/>
  <c r="BU78" i="8"/>
  <c r="DN78" i="8"/>
  <c r="CB78" i="8"/>
  <c r="DW76" i="8"/>
  <c r="DW77" i="8"/>
  <c r="EC79" i="8"/>
  <c r="EK79" i="8"/>
  <c r="DZ83" i="8"/>
  <c r="EH83" i="8"/>
  <c r="EB82" i="8"/>
  <c r="EJ82" i="8"/>
  <c r="ED81" i="8"/>
  <c r="DW81" i="8"/>
  <c r="EF80" i="8"/>
  <c r="DY80" i="8"/>
  <c r="DY78" i="8"/>
  <c r="DU84" i="8"/>
  <c r="AU84" i="8"/>
  <c r="DJ84" i="8"/>
  <c r="H83" i="8"/>
  <c r="AC83" i="8"/>
  <c r="DG83" i="8"/>
  <c r="W83" i="8"/>
  <c r="BB83" i="8"/>
  <c r="CG83" i="8"/>
  <c r="DL83" i="8"/>
  <c r="CU79" i="8"/>
  <c r="CJ79" i="8"/>
  <c r="CO79" i="8"/>
  <c r="BC79" i="8"/>
  <c r="DL79" i="8"/>
  <c r="T78" i="8"/>
  <c r="DR78" i="8"/>
  <c r="DT78" i="8"/>
  <c r="BO78" i="8"/>
  <c r="AC78" i="8"/>
  <c r="CL78" i="8"/>
  <c r="ET77" i="8"/>
  <c r="ES84" i="8"/>
  <c r="CX84" i="8"/>
  <c r="BD76" i="8"/>
  <c r="AY76" i="8"/>
  <c r="BH76" i="8"/>
  <c r="AP76" i="8"/>
  <c r="BU76" i="8"/>
  <c r="CZ76" i="8"/>
  <c r="CG76" i="8"/>
  <c r="DO83" i="8"/>
  <c r="AD83" i="8"/>
  <c r="Q83" i="8"/>
  <c r="DQ83" i="8"/>
  <c r="AG83" i="8"/>
  <c r="BL83" i="8"/>
  <c r="CQ83" i="8"/>
  <c r="DV83" i="8"/>
  <c r="AX79" i="8"/>
  <c r="DF79" i="8"/>
  <c r="AP79" i="8"/>
  <c r="CY79" i="8"/>
  <c r="BM79" i="8"/>
  <c r="DV79" i="8"/>
  <c r="CH78" i="8"/>
  <c r="AI78" i="8"/>
  <c r="U78" i="8"/>
  <c r="BY78" i="8"/>
  <c r="AM78" i="8"/>
  <c r="CV78" i="8"/>
  <c r="EE76" i="8"/>
  <c r="DX76" i="8"/>
  <c r="EE77" i="8"/>
  <c r="DX77" i="8"/>
  <c r="ED79" i="8"/>
  <c r="DW79" i="8"/>
  <c r="EA83" i="8"/>
  <c r="EI83" i="8"/>
  <c r="EC82" i="8"/>
  <c r="EK82" i="8"/>
  <c r="EE81" i="8"/>
  <c r="DX81" i="8"/>
  <c r="EG80" i="8"/>
  <c r="DZ80" i="8"/>
  <c r="EP78" i="8"/>
  <c r="EG78" i="8"/>
  <c r="BL84" i="8"/>
  <c r="EA84" i="8"/>
  <c r="BT84" i="8"/>
  <c r="H84" i="8"/>
  <c r="DN84" i="8"/>
  <c r="Y77" i="8"/>
  <c r="DL77" i="8"/>
  <c r="AL77" i="8"/>
  <c r="CA77" i="8"/>
  <c r="AX77" i="8"/>
  <c r="AJ76" i="8"/>
  <c r="BZ76" i="8"/>
  <c r="DN76" i="8"/>
  <c r="BR76" i="8"/>
  <c r="CE76" i="8"/>
  <c r="DJ76" i="8"/>
  <c r="CQ76" i="8"/>
  <c r="AV83" i="8"/>
  <c r="BF83" i="8"/>
  <c r="AM83" i="8"/>
  <c r="L83" i="8"/>
  <c r="AQ83" i="8"/>
  <c r="BV83" i="8"/>
  <c r="DA83" i="8"/>
  <c r="DO79" i="8"/>
  <c r="BZ79" i="8"/>
  <c r="AZ79" i="8"/>
  <c r="DI79" i="8"/>
  <c r="BW79" i="8"/>
  <c r="AH78" i="8"/>
  <c r="BC78" i="8"/>
  <c r="BD78" i="8"/>
  <c r="AW78" i="8"/>
  <c r="DF78" i="8"/>
  <c r="EU76" i="8"/>
  <c r="EN76" i="8"/>
  <c r="EU77" i="8"/>
  <c r="EN77" i="8"/>
  <c r="ET79" i="8"/>
  <c r="EM79" i="8"/>
  <c r="EQ83" i="8"/>
  <c r="EY83" i="8"/>
  <c r="ES82" i="8"/>
  <c r="EU81" i="8"/>
  <c r="EN81" i="8"/>
  <c r="EW80" i="8"/>
  <c r="EP80" i="8"/>
  <c r="ED84" i="8"/>
  <c r="BJ79" i="8"/>
  <c r="DS79" i="8"/>
  <c r="Q78" i="8"/>
  <c r="CR78" i="8"/>
  <c r="CS78" i="8"/>
  <c r="EJ83" i="8"/>
  <c r="ED82" i="8"/>
  <c r="DW82" i="8"/>
  <c r="EF81" i="8"/>
  <c r="DY81" i="8"/>
  <c r="EH80" i="8"/>
  <c r="EX78" i="8"/>
  <c r="N84" i="8"/>
  <c r="CR84" i="8"/>
  <c r="DY84" i="8"/>
  <c r="X84" i="8"/>
  <c r="CL84" i="8"/>
  <c r="J84" i="8"/>
  <c r="ET84" i="8"/>
  <c r="ET82" i="8"/>
  <c r="EM82" i="8"/>
  <c r="EV81" i="8"/>
  <c r="EO81" i="8"/>
  <c r="EX80" i="8"/>
  <c r="EY78" i="8"/>
  <c r="AD84" i="8"/>
  <c r="DW84" i="8"/>
  <c r="DH84" i="8"/>
  <c r="EO84" i="8"/>
  <c r="CZ84" i="8"/>
  <c r="AP84" i="8"/>
  <c r="AP83" i="8"/>
  <c r="BU83" i="8"/>
  <c r="CZ83" i="8"/>
  <c r="F83" i="8"/>
  <c r="CD79" i="8"/>
  <c r="AR79" i="8"/>
  <c r="DH78" i="8"/>
  <c r="BK78" i="8"/>
  <c r="DQ84" i="8"/>
  <c r="DB84" i="8"/>
  <c r="BZ77" i="8"/>
  <c r="BG76" i="8"/>
  <c r="DF76" i="8"/>
  <c r="DS76" i="8"/>
  <c r="P83" i="8"/>
  <c r="BQ79" i="8"/>
  <c r="AK79" i="8"/>
  <c r="CN79" i="8"/>
  <c r="BB79" i="8"/>
  <c r="DK79" i="8"/>
  <c r="AB78" i="8"/>
  <c r="CK78" i="8"/>
  <c r="AY78" i="8"/>
  <c r="EW76" i="8"/>
  <c r="EP76" i="8"/>
  <c r="EW77" i="8"/>
  <c r="EP77" i="8"/>
  <c r="EV79" i="8"/>
  <c r="EO79" i="8"/>
  <c r="EL83" i="8"/>
  <c r="EA78" i="8"/>
  <c r="EN84" i="8"/>
  <c r="BE84" i="8"/>
  <c r="Z84" i="8"/>
  <c r="EH84" i="8"/>
  <c r="AK77" i="8"/>
  <c r="DO77" i="8"/>
  <c r="CL77" i="8"/>
  <c r="AT76" i="8"/>
  <c r="K83" i="8"/>
  <c r="CE83" i="8"/>
  <c r="DJ83" i="8"/>
  <c r="CS81" i="8"/>
  <c r="DD81" i="8"/>
  <c r="BO81" i="8"/>
  <c r="V81" i="8"/>
  <c r="BA81" i="8"/>
  <c r="CF81" i="8"/>
  <c r="DK81" i="8"/>
  <c r="BT80" i="8"/>
  <c r="BM80" i="8"/>
  <c r="DA80" i="8"/>
  <c r="CN80" i="8"/>
  <c r="Q80" i="8"/>
  <c r="BF80" i="8"/>
  <c r="CU80" i="8"/>
  <c r="U80" i="8"/>
  <c r="DT82" i="8"/>
  <c r="Y82" i="8"/>
  <c r="CF82" i="8"/>
  <c r="Z82" i="8"/>
  <c r="BE82" i="8"/>
  <c r="CT82" i="8"/>
  <c r="T82" i="8"/>
  <c r="BI82" i="8"/>
  <c r="AY77" i="8"/>
  <c r="W77" i="8"/>
  <c r="BU77" i="8"/>
  <c r="BW77" i="8"/>
  <c r="AU77" i="8"/>
  <c r="CJ77" i="8"/>
  <c r="F77" i="8"/>
  <c r="CV77" i="8"/>
  <c r="CI76" i="8"/>
  <c r="BO76" i="8"/>
  <c r="Z76" i="8"/>
  <c r="DP76" i="8"/>
  <c r="CX76" i="8"/>
  <c r="D76" i="8"/>
  <c r="CM76" i="8"/>
  <c r="CL83" i="8"/>
  <c r="BY83" i="8"/>
  <c r="AK83" i="8"/>
  <c r="U83" i="8"/>
  <c r="BJ83" i="8"/>
  <c r="CO83" i="8"/>
  <c r="DT83" i="8"/>
  <c r="Z83" i="8"/>
  <c r="BY79" i="8"/>
  <c r="DM79" i="8"/>
  <c r="CX79" i="8"/>
  <c r="BL79" i="8"/>
  <c r="DU79" i="8"/>
  <c r="I78" i="8"/>
  <c r="R78" i="8"/>
  <c r="CY78" i="8"/>
  <c r="AS78" i="8"/>
  <c r="AL78" i="8"/>
  <c r="CU78" i="8"/>
  <c r="BI78" i="8"/>
  <c r="EH76" i="8"/>
  <c r="EA76" i="8"/>
  <c r="EH77" i="8"/>
  <c r="EA77" i="8"/>
  <c r="EG79" i="8"/>
  <c r="DZ79" i="8"/>
  <c r="ED83" i="8"/>
  <c r="DW83" i="8"/>
  <c r="EF82" i="8"/>
  <c r="EH81" i="8"/>
  <c r="EB80" i="8"/>
  <c r="EJ80" i="8"/>
  <c r="EB78" i="8"/>
  <c r="EK78" i="8"/>
  <c r="BZ84" i="8"/>
  <c r="BF84" i="8"/>
  <c r="DR84" i="8"/>
  <c r="AJ84" i="8"/>
  <c r="E84" i="8"/>
  <c r="EX84" i="8"/>
  <c r="BT83" i="8"/>
  <c r="BM78" i="8"/>
  <c r="ET83" i="8"/>
  <c r="EM83" i="8"/>
  <c r="EV82" i="8"/>
  <c r="EX81" i="8"/>
  <c r="ER80" i="8"/>
  <c r="EZ80" i="8"/>
  <c r="ER78" i="8"/>
  <c r="EJ78" i="8"/>
  <c r="AO84" i="8"/>
  <c r="BW84" i="8"/>
  <c r="U84" i="8"/>
  <c r="K84" i="8"/>
  <c r="C53" i="7"/>
  <c r="H161" i="9"/>
  <c r="C86" i="8"/>
  <c r="CF86" i="8"/>
  <c r="CD86" i="8"/>
  <c r="BK86" i="8"/>
  <c r="BI86" i="8"/>
  <c r="BG86" i="8"/>
  <c r="DA86" i="8"/>
  <c r="DO86" i="8"/>
  <c r="CW86" i="8"/>
  <c r="ES86" i="8"/>
  <c r="EG86" i="8"/>
  <c r="DB86" i="8"/>
  <c r="EN86" i="8"/>
  <c r="CX86" i="8"/>
  <c r="DN86" i="8"/>
  <c r="DG86" i="8"/>
  <c r="X86" i="8"/>
  <c r="DJ86" i="8"/>
  <c r="CO86" i="8"/>
  <c r="H86" i="8"/>
  <c r="BP86" i="8"/>
  <c r="BN86" i="8"/>
  <c r="AU86" i="8"/>
  <c r="AS86" i="8"/>
  <c r="AQ86" i="8"/>
  <c r="CK86" i="8"/>
  <c r="CY86" i="8"/>
  <c r="CG86" i="8"/>
  <c r="EI86" i="8"/>
  <c r="DW86" i="8"/>
  <c r="BX86" i="8"/>
  <c r="BH86" i="8"/>
  <c r="DE86" i="8"/>
  <c r="EU86" i="8"/>
  <c r="ET86" i="8"/>
  <c r="DL86" i="8"/>
  <c r="CQ86" i="8"/>
  <c r="CM86" i="8"/>
  <c r="CP86" i="8"/>
  <c r="AZ86" i="8"/>
  <c r="AE86" i="8"/>
  <c r="AA86" i="8"/>
  <c r="CI86" i="8"/>
  <c r="DY86" i="8"/>
  <c r="EZ86" i="8"/>
  <c r="CL86" i="8"/>
  <c r="J86" i="8"/>
  <c r="AX86" i="8"/>
  <c r="AC86" i="8"/>
  <c r="BU86" i="8"/>
  <c r="BQ86" i="8"/>
  <c r="AJ86" i="8"/>
  <c r="AH86" i="8"/>
  <c r="O86" i="8"/>
  <c r="M86" i="8"/>
  <c r="K86" i="8"/>
  <c r="BE86" i="8"/>
  <c r="BS86" i="8"/>
  <c r="BA86" i="8"/>
  <c r="ER86" i="8"/>
  <c r="EP86" i="8"/>
  <c r="DH86" i="8"/>
  <c r="CU86" i="8"/>
  <c r="S86" i="8"/>
  <c r="V86" i="8"/>
  <c r="T86" i="8"/>
  <c r="R86" i="8"/>
  <c r="CR86" i="8"/>
  <c r="DT86" i="8"/>
  <c r="AF86" i="8"/>
  <c r="AO86" i="8"/>
  <c r="BC86" i="8"/>
  <c r="AK86" i="8"/>
  <c r="EH86" i="8"/>
  <c r="EF86" i="8"/>
  <c r="DD86" i="8"/>
  <c r="U86" i="8"/>
  <c r="D86" i="8"/>
  <c r="DI86" i="8"/>
  <c r="BZ86" i="8"/>
  <c r="DF86" i="8"/>
  <c r="Y86" i="8"/>
  <c r="AM86" i="8"/>
  <c r="DX86" i="8"/>
  <c r="P86" i="8"/>
  <c r="CS86" i="8"/>
  <c r="BJ86" i="8"/>
  <c r="CN86" i="8"/>
  <c r="DR86" i="8"/>
  <c r="I86" i="8"/>
  <c r="W86" i="8"/>
  <c r="E86" i="8"/>
  <c r="EO86" i="8"/>
  <c r="AT86" i="8"/>
  <c r="BM86" i="8"/>
  <c r="EE86" i="8"/>
  <c r="EW86" i="8"/>
  <c r="CE86" i="8"/>
  <c r="AW86" i="8"/>
  <c r="N86" i="8"/>
  <c r="AR86" i="8"/>
  <c r="BV86" i="8"/>
  <c r="CJ86" i="8"/>
  <c r="CH86" i="8"/>
  <c r="EX86" i="8"/>
  <c r="EC86" i="8"/>
  <c r="AD86" i="8"/>
  <c r="BO86" i="8"/>
  <c r="AG86" i="8"/>
  <c r="BL86" i="8"/>
  <c r="AB86" i="8"/>
  <c r="BF86" i="8"/>
  <c r="BT86" i="8"/>
  <c r="BR86" i="8"/>
  <c r="ED86" i="8"/>
  <c r="EV86" i="8"/>
  <c r="AY86" i="8"/>
  <c r="Q86" i="8"/>
  <c r="DV86" i="8"/>
  <c r="L86" i="8"/>
  <c r="AP86" i="8"/>
  <c r="BD86" i="8"/>
  <c r="BB86" i="8"/>
  <c r="EM86" i="8"/>
  <c r="EB86" i="8"/>
  <c r="CB86" i="8"/>
  <c r="AI86" i="8"/>
  <c r="AV86" i="8"/>
  <c r="DU86" i="8"/>
  <c r="DS86" i="8"/>
  <c r="Z86" i="8"/>
  <c r="AN86" i="8"/>
  <c r="AL86" i="8"/>
  <c r="EL86" i="8"/>
  <c r="EK86" i="8"/>
  <c r="DK86" i="8"/>
  <c r="G86" i="8"/>
  <c r="EY86" i="8"/>
  <c r="CZ86" i="8"/>
  <c r="DC86" i="8"/>
  <c r="EA86" i="8"/>
  <c r="DZ86" i="8"/>
  <c r="CC86" i="8"/>
  <c r="F86" i="8"/>
  <c r="CV86" i="8"/>
  <c r="CT86" i="8"/>
  <c r="CA86" i="8"/>
  <c r="BY86" i="8"/>
  <c r="BW86" i="8"/>
  <c r="DQ86" i="8"/>
  <c r="DP86" i="8"/>
  <c r="DM86" i="8"/>
  <c r="EJ86" i="8"/>
  <c r="EQ86" i="8"/>
  <c r="C2" i="7"/>
  <c r="D3" i="3"/>
  <c r="C4" i="3" a="1"/>
  <c r="C4" i="3" s="1"/>
  <c r="D4" i="3" a="1"/>
  <c r="AD19" i="8" l="1"/>
  <c r="CM19" i="8"/>
  <c r="V19" i="8"/>
  <c r="CE19" i="8"/>
  <c r="L19" i="8"/>
  <c r="AY19" i="8"/>
  <c r="AC19" i="8"/>
  <c r="CX19" i="8"/>
  <c r="AO19" i="8"/>
  <c r="BQ19" i="8"/>
  <c r="AT19" i="8"/>
  <c r="EZ19" i="8"/>
  <c r="AV19" i="8"/>
  <c r="DV19" i="8"/>
  <c r="BV19" i="8"/>
  <c r="DX19" i="8"/>
  <c r="EN19" i="8"/>
  <c r="BL19" i="8"/>
  <c r="N19" i="8"/>
  <c r="AP19" i="8"/>
  <c r="CI19" i="8"/>
  <c r="ES19" i="8"/>
  <c r="BI19" i="8"/>
  <c r="AM19" i="8"/>
  <c r="CH19" i="8"/>
  <c r="AR19" i="8"/>
  <c r="AH19" i="8"/>
  <c r="EA19" i="8"/>
  <c r="D19" i="8"/>
  <c r="ET19" i="8"/>
  <c r="BG19" i="8"/>
  <c r="DG19" i="8"/>
  <c r="K19" i="8"/>
  <c r="DN19" i="8"/>
  <c r="CU19" i="8"/>
  <c r="CR19" i="8"/>
  <c r="CP19" i="8"/>
  <c r="EX19" i="8"/>
  <c r="AW19" i="8"/>
  <c r="BZ19" i="8"/>
  <c r="AU19" i="8"/>
  <c r="CN19" i="8"/>
  <c r="DD19" i="8"/>
  <c r="DI19" i="8"/>
  <c r="AJ19" i="8"/>
  <c r="EM19" i="8"/>
  <c r="BB19" i="8"/>
  <c r="EI19" i="8"/>
  <c r="EL19" i="8"/>
  <c r="EK19" i="8"/>
  <c r="DM19" i="8"/>
  <c r="DP19" i="8"/>
  <c r="J19" i="8"/>
  <c r="DT19" i="8"/>
  <c r="EG19" i="8"/>
  <c r="DO19" i="8"/>
  <c r="EE19" i="8"/>
  <c r="BR19" i="8"/>
  <c r="AB19" i="8"/>
  <c r="DR19" i="8"/>
  <c r="DF19" i="8"/>
  <c r="BX19" i="8"/>
  <c r="DS19" i="8"/>
  <c r="R19" i="8"/>
  <c r="DW19" i="8"/>
  <c r="DZ19" i="8"/>
  <c r="EW19" i="8"/>
  <c r="Q19" i="8"/>
  <c r="DL19" i="8"/>
  <c r="BO19" i="8"/>
  <c r="DH19" i="8"/>
  <c r="EH19" i="8"/>
  <c r="ER19" i="8"/>
  <c r="EQ19" i="8"/>
  <c r="DJ19" i="8"/>
  <c r="EV19" i="8"/>
  <c r="T19" i="8"/>
  <c r="EJ19" i="8"/>
  <c r="BE19" i="8"/>
  <c r="DY19" i="8"/>
  <c r="CQ19" i="8"/>
  <c r="DC19" i="8"/>
  <c r="AL19" i="8"/>
  <c r="AG19" i="8"/>
  <c r="DK19" i="8"/>
  <c r="EY19" i="8"/>
  <c r="F19" i="8"/>
  <c r="BM19" i="8"/>
  <c r="H19" i="8"/>
  <c r="BD19" i="8"/>
  <c r="CZ19" i="8"/>
  <c r="Y19" i="8"/>
  <c r="DA19" i="8"/>
  <c r="BT19" i="8"/>
  <c r="AK19" i="8"/>
  <c r="E19" i="8"/>
  <c r="CV19" i="8"/>
  <c r="AZ19" i="8"/>
  <c r="CY19" i="8"/>
  <c r="CG19" i="8"/>
  <c r="CK19" i="8"/>
  <c r="CW19" i="8"/>
  <c r="CT19" i="8"/>
  <c r="X19" i="8"/>
  <c r="S19" i="8"/>
  <c r="AN19" i="8"/>
  <c r="BA19" i="8"/>
  <c r="BP19" i="8"/>
  <c r="AX19" i="8"/>
  <c r="BU19" i="8"/>
  <c r="CF19" i="8"/>
  <c r="CA19" i="8"/>
  <c r="DB19" i="8"/>
  <c r="C19" i="8"/>
  <c r="M19" i="8"/>
  <c r="CD19" i="8"/>
  <c r="BY19" i="8"/>
  <c r="I19" i="8"/>
  <c r="BH19" i="8"/>
  <c r="BC19" i="8"/>
  <c r="U19" i="8"/>
  <c r="AE19" i="8"/>
  <c r="AQ19" i="8"/>
  <c r="AA19" i="8"/>
  <c r="AS19" i="8"/>
  <c r="BK19" i="8"/>
  <c r="BW19" i="8"/>
  <c r="CL19" i="8"/>
  <c r="G19" i="8"/>
  <c r="P19" i="8"/>
  <c r="CJ19" i="8"/>
  <c r="BF19" i="8"/>
  <c r="DE19" i="8"/>
  <c r="AI19" i="8"/>
  <c r="AF19" i="8"/>
  <c r="W19" i="8"/>
  <c r="BS19" i="8"/>
  <c r="CO19" i="8"/>
  <c r="CC19" i="8"/>
  <c r="N148" i="8"/>
  <c r="N147" i="8"/>
  <c r="N146" i="8"/>
  <c r="N145" i="8"/>
  <c r="N144" i="8"/>
  <c r="N142" i="8"/>
  <c r="N141" i="8"/>
  <c r="N140" i="8"/>
  <c r="N92" i="8"/>
  <c r="N91" i="8"/>
  <c r="N90" i="8"/>
  <c r="F90" i="8"/>
  <c r="F91" i="8"/>
  <c r="F92" i="8"/>
  <c r="G90" i="8"/>
  <c r="G91" i="8"/>
  <c r="G92" i="8"/>
  <c r="K91" i="8"/>
  <c r="K92" i="8"/>
  <c r="K90" i="8"/>
  <c r="E90" i="8"/>
  <c r="E91" i="8"/>
  <c r="E92" i="8"/>
  <c r="C90" i="8"/>
  <c r="J90" i="8"/>
  <c r="C92" i="8"/>
  <c r="J92" i="8"/>
  <c r="J91" i="8"/>
  <c r="C91" i="8"/>
  <c r="D90" i="8"/>
  <c r="D91" i="8"/>
  <c r="D92" i="8"/>
  <c r="H91" i="8"/>
  <c r="H92" i="8"/>
  <c r="H90" i="8"/>
  <c r="I91" i="8"/>
  <c r="I92" i="8"/>
  <c r="I90" i="8"/>
  <c r="L91" i="8"/>
  <c r="L92" i="8"/>
  <c r="L90" i="8"/>
  <c r="M92" i="8"/>
  <c r="M90" i="8"/>
  <c r="M91" i="8"/>
  <c r="O92" i="8"/>
  <c r="O90" i="8"/>
  <c r="O91" i="8"/>
  <c r="J145" i="8"/>
  <c r="C145" i="8"/>
  <c r="J148" i="8"/>
  <c r="C148" i="8"/>
  <c r="D140" i="8"/>
  <c r="D144" i="8"/>
  <c r="J142" i="8"/>
  <c r="C142" i="8"/>
  <c r="D145" i="8"/>
  <c r="J146" i="8"/>
  <c r="C146" i="8"/>
  <c r="D147" i="8"/>
  <c r="C141" i="8"/>
  <c r="J141" i="8"/>
  <c r="D146" i="8"/>
  <c r="J147" i="8"/>
  <c r="C147" i="8"/>
  <c r="D142" i="8"/>
  <c r="D141" i="8"/>
  <c r="C140" i="8"/>
  <c r="J140" i="8"/>
  <c r="M140" i="8"/>
  <c r="M141" i="8"/>
  <c r="M148" i="8"/>
  <c r="M147" i="8"/>
  <c r="M146" i="8"/>
  <c r="M145" i="8"/>
  <c r="M144" i="8"/>
  <c r="M142" i="8"/>
  <c r="D148" i="8"/>
  <c r="O141" i="8"/>
  <c r="O140" i="8"/>
  <c r="O148" i="8"/>
  <c r="O147" i="8"/>
  <c r="O146" i="8"/>
  <c r="O145" i="8"/>
  <c r="O144" i="8"/>
  <c r="O142" i="8"/>
  <c r="J144" i="8"/>
  <c r="C144" i="8"/>
  <c r="L148" i="8"/>
  <c r="L147" i="8"/>
  <c r="L146" i="8"/>
  <c r="L145" i="8"/>
  <c r="L144" i="8"/>
  <c r="L142" i="8"/>
  <c r="L141" i="8"/>
  <c r="L140" i="8"/>
  <c r="C24" i="8"/>
  <c r="K148" i="8"/>
  <c r="K144" i="8"/>
  <c r="K142" i="8"/>
  <c r="K145" i="8"/>
  <c r="K146" i="8"/>
  <c r="K141" i="8"/>
  <c r="K147" i="8"/>
  <c r="K140" i="8"/>
  <c r="I141" i="8"/>
  <c r="I145" i="8"/>
  <c r="I147" i="8"/>
  <c r="I144" i="8"/>
  <c r="I140" i="8"/>
  <c r="I146" i="8"/>
  <c r="I142" i="8"/>
  <c r="I148" i="8"/>
  <c r="F145" i="8"/>
  <c r="F148" i="8"/>
  <c r="F141" i="8"/>
  <c r="F144" i="8"/>
  <c r="F140" i="8"/>
  <c r="F147" i="8"/>
  <c r="F146" i="8"/>
  <c r="F142" i="8"/>
  <c r="E145" i="8"/>
  <c r="E148" i="8"/>
  <c r="E140" i="8"/>
  <c r="E141" i="8"/>
  <c r="E144" i="8"/>
  <c r="E147" i="8"/>
  <c r="E146" i="8"/>
  <c r="E142" i="8"/>
  <c r="H145" i="8"/>
  <c r="H148" i="8"/>
  <c r="H144" i="8"/>
  <c r="H147" i="8"/>
  <c r="H140" i="8"/>
  <c r="H146" i="8"/>
  <c r="H142" i="8"/>
  <c r="H141" i="8"/>
  <c r="DY24" i="8"/>
  <c r="DW24" i="8"/>
  <c r="AE53" i="7"/>
  <c r="H162" i="9"/>
  <c r="CQ24" i="8"/>
  <c r="CI24" i="8"/>
  <c r="AA24" i="8"/>
  <c r="DZ24" i="8"/>
  <c r="AN24" i="8"/>
  <c r="FC7" i="8"/>
  <c r="FB7" i="8"/>
  <c r="BY24" i="8"/>
  <c r="DS24" i="8"/>
  <c r="DX24" i="8"/>
  <c r="CR24" i="8"/>
  <c r="ET24" i="8"/>
  <c r="EB24" i="8"/>
  <c r="BG24" i="8"/>
  <c r="CL24" i="8"/>
  <c r="AW24" i="8"/>
  <c r="AD24" i="8"/>
  <c r="DD24" i="8"/>
  <c r="I24" i="8"/>
  <c r="CK24" i="8"/>
  <c r="CS24" i="8"/>
  <c r="AT24" i="8"/>
  <c r="CF24" i="8"/>
  <c r="ED24" i="8"/>
  <c r="BN24" i="8"/>
  <c r="CM24" i="8"/>
  <c r="DC24" i="8"/>
  <c r="EH24" i="8"/>
  <c r="S24" i="8"/>
  <c r="BA24" i="8"/>
  <c r="O24" i="8"/>
  <c r="D24" i="8"/>
  <c r="CA24" i="8"/>
  <c r="BH24" i="8"/>
  <c r="BS24" i="8"/>
  <c r="CN24" i="8"/>
  <c r="AV24" i="8"/>
  <c r="CX24" i="8"/>
  <c r="BZ24" i="8"/>
  <c r="AS24" i="8"/>
  <c r="AX24" i="8"/>
  <c r="Y24" i="8"/>
  <c r="CH24" i="8"/>
  <c r="AJ24" i="8"/>
  <c r="EK24" i="8"/>
  <c r="AR24" i="8"/>
  <c r="EA24" i="8"/>
  <c r="AH24" i="8"/>
  <c r="BK24" i="8"/>
  <c r="P24" i="8"/>
  <c r="AG24" i="8"/>
  <c r="BP24" i="8"/>
  <c r="CG24" i="8"/>
  <c r="DL24" i="8"/>
  <c r="EL24" i="8"/>
  <c r="EN24" i="8"/>
  <c r="M24" i="8"/>
  <c r="AZ24" i="8"/>
  <c r="DG24" i="8"/>
  <c r="H24" i="8"/>
  <c r="BV24" i="8"/>
  <c r="DM24" i="8"/>
  <c r="DJ24" i="8"/>
  <c r="DT24" i="8"/>
  <c r="BR24" i="8"/>
  <c r="CD24" i="8"/>
  <c r="EY24" i="8"/>
  <c r="CP24" i="8"/>
  <c r="EV24" i="8"/>
  <c r="Z24" i="8"/>
  <c r="DF24" i="8"/>
  <c r="EF24" i="8"/>
  <c r="BL24" i="8"/>
  <c r="EI24" i="8"/>
  <c r="CE24" i="8"/>
  <c r="DH24" i="8"/>
  <c r="AL24" i="8"/>
  <c r="F24" i="8"/>
  <c r="EZ24" i="8"/>
  <c r="BQ24" i="8"/>
  <c r="CY24" i="8"/>
  <c r="CO24" i="8"/>
  <c r="BU24" i="8"/>
  <c r="J24" i="8"/>
  <c r="DA24" i="8"/>
  <c r="EP24" i="8"/>
  <c r="DQ24" i="8"/>
  <c r="BI24" i="8"/>
  <c r="U24" i="8"/>
  <c r="EM24" i="8"/>
  <c r="EU24" i="8"/>
  <c r="EG24" i="8"/>
  <c r="EQ24" i="8"/>
  <c r="BO24" i="8"/>
  <c r="Q24" i="8"/>
  <c r="CB24" i="8"/>
  <c r="DN24" i="8"/>
  <c r="BX24" i="8"/>
  <c r="K24" i="8"/>
  <c r="CJ24" i="8"/>
  <c r="CC24" i="8"/>
  <c r="DO24" i="8"/>
  <c r="EO24" i="8"/>
  <c r="T24" i="8"/>
  <c r="R24" i="8"/>
  <c r="L24" i="8"/>
  <c r="DP24" i="8"/>
  <c r="AU24" i="8"/>
  <c r="DV24" i="8"/>
  <c r="AI24" i="8"/>
  <c r="BM24" i="8"/>
  <c r="E24" i="8"/>
  <c r="AY24" i="8"/>
  <c r="W24" i="8"/>
  <c r="BJ24" i="8"/>
  <c r="CZ24" i="8"/>
  <c r="EC24" i="8"/>
  <c r="CT24" i="8"/>
  <c r="AB24" i="8"/>
  <c r="AO24" i="8"/>
  <c r="DI24" i="8"/>
  <c r="AF24" i="8"/>
  <c r="ES24" i="8"/>
  <c r="BC24" i="8"/>
  <c r="EE24" i="8"/>
  <c r="N24" i="8"/>
  <c r="DB24" i="8"/>
  <c r="BF24" i="8"/>
  <c r="AK24" i="8"/>
  <c r="AP24" i="8"/>
  <c r="AE24" i="8"/>
  <c r="AQ24" i="8"/>
  <c r="EJ24" i="8"/>
  <c r="DK24" i="8"/>
  <c r="DR24" i="8"/>
  <c r="EW24" i="8"/>
  <c r="DU24" i="8"/>
  <c r="ER24" i="8"/>
  <c r="BW24" i="8"/>
  <c r="DE24" i="8"/>
  <c r="BE24" i="8"/>
  <c r="BT24" i="8"/>
  <c r="CW24" i="8"/>
  <c r="G24" i="8"/>
  <c r="V24" i="8"/>
  <c r="AM24" i="8"/>
  <c r="CV24" i="8"/>
  <c r="EX24" i="8"/>
  <c r="CU24" i="8"/>
  <c r="AC24" i="8"/>
  <c r="X24" i="8"/>
  <c r="BB24" i="8"/>
  <c r="BD24" i="8"/>
  <c r="FC6" i="8"/>
  <c r="FB6" i="8"/>
  <c r="FC4" i="8"/>
  <c r="FC1" i="8"/>
  <c r="FB1" i="8"/>
  <c r="FB4" i="8"/>
  <c r="D4" i="3"/>
  <c r="C5" i="3" a="1"/>
  <c r="C5" i="3" s="1"/>
  <c r="D5" i="3" a="1"/>
  <c r="AE79" i="8" l="1"/>
  <c r="AD53" i="7"/>
  <c r="AD79" i="8" s="1"/>
  <c r="H163" i="9"/>
  <c r="D5" i="3"/>
  <c r="C6" i="3" a="1"/>
  <c r="C6" i="3" s="1"/>
  <c r="D6" i="3" a="1"/>
  <c r="AC53" i="7" l="1"/>
  <c r="AC79" i="8" s="1"/>
  <c r="D6" i="3"/>
  <c r="C7" i="3" a="1"/>
  <c r="C7" i="3" s="1"/>
  <c r="D7" i="3" a="1"/>
  <c r="AB53" i="7" l="1"/>
  <c r="D7" i="3"/>
  <c r="C8" i="3" a="1"/>
  <c r="C8" i="3" s="1"/>
  <c r="D8" i="3" a="1"/>
  <c r="AB79" i="8" l="1"/>
  <c r="AA53" i="7"/>
  <c r="D8" i="3"/>
  <c r="C9" i="3" a="1"/>
  <c r="C9" i="3" s="1"/>
  <c r="D9" i="3" a="1"/>
  <c r="AA79" i="8" l="1"/>
  <c r="Z53" i="7"/>
  <c r="D9" i="3"/>
  <c r="C10" i="3" a="1"/>
  <c r="C10" i="3" s="1"/>
  <c r="D10" i="3" a="1"/>
  <c r="Z79" i="8" l="1"/>
  <c r="Y53" i="7"/>
  <c r="D10" i="3"/>
  <c r="C11" i="3" a="1"/>
  <c r="C11" i="3" s="1"/>
  <c r="D11" i="3" a="1"/>
  <c r="Y79" i="8" l="1"/>
  <c r="X53" i="7"/>
  <c r="D11" i="3"/>
  <c r="C12" i="3" a="1"/>
  <c r="C12" i="3" s="1"/>
  <c r="C13" i="3" a="1"/>
  <c r="C13" i="3" s="1"/>
  <c r="C14" i="3" a="1"/>
  <c r="C14" i="3" s="1"/>
  <c r="C15" i="3" a="1"/>
  <c r="C15" i="3" s="1"/>
  <c r="C16" i="3" a="1"/>
  <c r="C16" i="3" s="1"/>
  <c r="C17" i="3" a="1"/>
  <c r="C17" i="3" s="1"/>
  <c r="C18" i="3" a="1"/>
  <c r="C18" i="3" s="1"/>
  <c r="C19" i="3" a="1"/>
  <c r="C19" i="3" s="1"/>
  <c r="C20" i="3" a="1"/>
  <c r="C20" i="3" s="1"/>
  <c r="C21" i="3" a="1"/>
  <c r="C21" i="3" s="1"/>
  <c r="C22" i="3" a="1"/>
  <c r="C22" i="3" s="1"/>
  <c r="C23" i="3" a="1"/>
  <c r="C23" i="3" s="1"/>
  <c r="C24" i="3" a="1"/>
  <c r="C24" i="3" s="1"/>
  <c r="C25" i="3" a="1"/>
  <c r="C25" i="3" s="1"/>
  <c r="C26" i="3" a="1"/>
  <c r="C26" i="3" s="1"/>
  <c r="C27" i="3" a="1"/>
  <c r="C27" i="3" s="1"/>
  <c r="C28" i="3" a="1"/>
  <c r="C28" i="3" s="1"/>
  <c r="C29" i="3" a="1"/>
  <c r="C29" i="3" s="1"/>
  <c r="C30" i="3" a="1"/>
  <c r="C30" i="3" s="1"/>
  <c r="C31" i="3" a="1"/>
  <c r="C31" i="3" s="1"/>
  <c r="C32" i="3" a="1"/>
  <c r="C32" i="3" s="1"/>
  <c r="C33" i="3" a="1"/>
  <c r="C33" i="3" s="1"/>
  <c r="C34" i="3" a="1"/>
  <c r="C34" i="3" s="1"/>
  <c r="C35" i="3" a="1"/>
  <c r="C35" i="3" s="1"/>
  <c r="C36" i="3" a="1"/>
  <c r="C36" i="3" s="1"/>
  <c r="C37" i="3" a="1"/>
  <c r="C37" i="3" s="1"/>
  <c r="C38" i="3" a="1"/>
  <c r="C38" i="3" s="1"/>
  <c r="C39" i="3" a="1"/>
  <c r="C39" i="3" s="1"/>
  <c r="C40" i="3" a="1"/>
  <c r="C40" i="3" s="1"/>
  <c r="C41" i="3" a="1"/>
  <c r="C41" i="3" s="1"/>
  <c r="C42" i="3" a="1"/>
  <c r="C42" i="3" s="1"/>
  <c r="C43" i="3" a="1"/>
  <c r="C43" i="3" s="1"/>
  <c r="C44" i="3" a="1"/>
  <c r="C44" i="3" s="1"/>
  <c r="C45" i="3" a="1"/>
  <c r="C45" i="3" s="1"/>
  <c r="C46" i="3" a="1"/>
  <c r="C46" i="3" s="1"/>
  <c r="C47" i="3" a="1"/>
  <c r="C47" i="3" s="1"/>
  <c r="C48" i="3" a="1"/>
  <c r="C48" i="3" s="1"/>
  <c r="C49" i="3" a="1"/>
  <c r="C49" i="3" s="1"/>
  <c r="C50" i="3" a="1"/>
  <c r="C50" i="3" s="1"/>
  <c r="C51" i="3" a="1"/>
  <c r="C51" i="3" s="1"/>
  <c r="C52" i="3" a="1"/>
  <c r="C52" i="3" s="1"/>
  <c r="C53" i="3" a="1"/>
  <c r="C53" i="3" s="1"/>
  <c r="C54" i="3" a="1"/>
  <c r="C54" i="3" s="1"/>
  <c r="C55" i="3" a="1"/>
  <c r="C55" i="3" s="1"/>
  <c r="C56" i="3" a="1"/>
  <c r="C56" i="3" s="1"/>
  <c r="C57" i="3" a="1"/>
  <c r="C57" i="3" s="1"/>
  <c r="C58" i="3" a="1"/>
  <c r="C58" i="3" s="1"/>
  <c r="C59" i="3" a="1"/>
  <c r="C59" i="3" s="1"/>
  <c r="C60" i="3" a="1"/>
  <c r="C60" i="3" s="1"/>
  <c r="C61" i="3" a="1"/>
  <c r="C61" i="3" s="1"/>
  <c r="C62" i="3" a="1"/>
  <c r="C62" i="3" s="1"/>
  <c r="C63" i="3" a="1"/>
  <c r="C63" i="3" s="1"/>
  <c r="C64" i="3" a="1"/>
  <c r="C64" i="3" s="1"/>
  <c r="C65" i="3" a="1"/>
  <c r="C65" i="3" s="1"/>
  <c r="C66" i="3" a="1"/>
  <c r="C66" i="3" s="1"/>
  <c r="C67" i="3" a="1"/>
  <c r="C67" i="3" s="1"/>
  <c r="C68" i="3" a="1"/>
  <c r="C68" i="3" s="1"/>
  <c r="C69" i="3" a="1"/>
  <c r="C69" i="3" s="1"/>
  <c r="C70" i="3" a="1"/>
  <c r="C70" i="3" s="1"/>
  <c r="C71" i="3" a="1"/>
  <c r="C71" i="3" s="1"/>
  <c r="C72" i="3" a="1"/>
  <c r="C72" i="3" s="1"/>
  <c r="C73" i="3" a="1"/>
  <c r="C73" i="3" s="1"/>
  <c r="C74" i="3" a="1"/>
  <c r="C74" i="3" s="1"/>
  <c r="C75" i="3" a="1"/>
  <c r="C75" i="3" s="1"/>
  <c r="C76" i="3" a="1"/>
  <c r="C76" i="3" s="1"/>
  <c r="C77" i="3" a="1"/>
  <c r="C77" i="3" s="1"/>
  <c r="C78" i="3" a="1"/>
  <c r="C78" i="3" s="1"/>
  <c r="C79" i="3" a="1"/>
  <c r="C79" i="3" s="1"/>
  <c r="C80" i="3" a="1"/>
  <c r="C80" i="3" s="1"/>
  <c r="C81" i="3" a="1"/>
  <c r="C81" i="3" s="1"/>
  <c r="C82" i="3" a="1"/>
  <c r="C82" i="3" s="1"/>
  <c r="C83" i="3" a="1"/>
  <c r="C83" i="3" s="1"/>
  <c r="C84" i="3" a="1"/>
  <c r="C84" i="3" s="1"/>
  <c r="C85" i="3" a="1"/>
  <c r="C85" i="3" s="1"/>
  <c r="C86" i="3" a="1"/>
  <c r="C86" i="3" s="1"/>
  <c r="C87" i="3" a="1"/>
  <c r="C87" i="3" s="1"/>
  <c r="C88" i="3" a="1"/>
  <c r="C88" i="3" s="1"/>
  <c r="C89" i="3" a="1"/>
  <c r="C89" i="3" s="1"/>
  <c r="C90" i="3" a="1"/>
  <c r="C90" i="3" s="1"/>
  <c r="C91" i="3" a="1"/>
  <c r="C91" i="3" s="1"/>
  <c r="C92" i="3" a="1"/>
  <c r="C92" i="3" s="1"/>
  <c r="C93" i="3" a="1"/>
  <c r="C93" i="3" s="1"/>
  <c r="C94" i="3" a="1"/>
  <c r="C94" i="3" s="1"/>
  <c r="C95" i="3" a="1"/>
  <c r="C95" i="3" s="1"/>
  <c r="C96" i="3" a="1"/>
  <c r="C96" i="3" s="1"/>
  <c r="C97" i="3" a="1"/>
  <c r="C97" i="3" s="1"/>
  <c r="C98" i="3" a="1"/>
  <c r="C98" i="3" s="1"/>
  <c r="C99" i="3" a="1"/>
  <c r="C99" i="3" s="1"/>
  <c r="C100" i="3" a="1"/>
  <c r="C100" i="3" s="1"/>
  <c r="C101" i="3" a="1"/>
  <c r="C101" i="3" s="1"/>
  <c r="C102" i="3" a="1"/>
  <c r="C102" i="3" s="1"/>
  <c r="C103" i="3" a="1"/>
  <c r="C103" i="3" s="1"/>
  <c r="C104" i="3" a="1"/>
  <c r="C104" i="3" s="1"/>
  <c r="C105" i="3" a="1"/>
  <c r="C105" i="3" s="1"/>
  <c r="C106" i="3" a="1"/>
  <c r="C106" i="3" s="1"/>
  <c r="C107" i="3" a="1"/>
  <c r="C107" i="3" s="1"/>
  <c r="C108" i="3" a="1"/>
  <c r="C108" i="3" s="1"/>
  <c r="C109" i="3" a="1"/>
  <c r="C109" i="3" s="1"/>
  <c r="C110" i="3" a="1"/>
  <c r="C110" i="3" s="1"/>
  <c r="C111" i="3" a="1"/>
  <c r="C111" i="3" s="1"/>
  <c r="C112" i="3" a="1"/>
  <c r="C112" i="3" s="1"/>
  <c r="C113" i="3" a="1"/>
  <c r="C113" i="3" s="1"/>
  <c r="C114" i="3" a="1"/>
  <c r="C114" i="3" s="1"/>
  <c r="C115" i="3" a="1"/>
  <c r="C115" i="3" s="1"/>
  <c r="C116" i="3" a="1"/>
  <c r="C116" i="3" s="1"/>
  <c r="C117" i="3" a="1"/>
  <c r="C117" i="3" s="1"/>
  <c r="C118" i="3" a="1"/>
  <c r="C118" i="3" s="1"/>
  <c r="C119" i="3" a="1"/>
  <c r="C119" i="3" s="1"/>
  <c r="C120" i="3" a="1"/>
  <c r="C120" i="3" s="1"/>
  <c r="C121" i="3" a="1"/>
  <c r="C121" i="3" s="1"/>
  <c r="C122" i="3" a="1"/>
  <c r="C122" i="3" s="1"/>
  <c r="C123" i="3" a="1"/>
  <c r="C123" i="3" s="1"/>
  <c r="C124" i="3" a="1"/>
  <c r="C124" i="3" s="1"/>
  <c r="C125" i="3" a="1"/>
  <c r="C125" i="3" s="1"/>
  <c r="C126" i="3" a="1"/>
  <c r="C126" i="3" s="1"/>
  <c r="C127" i="3" a="1"/>
  <c r="C127" i="3" s="1"/>
  <c r="C128" i="3" a="1"/>
  <c r="C128" i="3" s="1"/>
  <c r="C129" i="3" a="1"/>
  <c r="C129" i="3" s="1"/>
  <c r="C130" i="3" a="1"/>
  <c r="C130" i="3" s="1"/>
  <c r="C131" i="3" a="1"/>
  <c r="C131" i="3" s="1"/>
  <c r="C132" i="3" a="1"/>
  <c r="C132" i="3" s="1"/>
  <c r="C133" i="3" a="1"/>
  <c r="C133" i="3" s="1"/>
  <c r="C134" i="3" a="1"/>
  <c r="C134" i="3" s="1"/>
  <c r="C135" i="3" a="1"/>
  <c r="C135" i="3" s="1"/>
  <c r="C136" i="3" a="1"/>
  <c r="C136" i="3" s="1"/>
  <c r="C137" i="3" a="1"/>
  <c r="C137" i="3" s="1"/>
  <c r="C138" i="3" a="1"/>
  <c r="C138" i="3" s="1"/>
  <c r="C139" i="3" a="1"/>
  <c r="C139" i="3" s="1"/>
  <c r="C140" i="3" a="1"/>
  <c r="C140" i="3" s="1"/>
  <c r="C141" i="3" a="1"/>
  <c r="C141" i="3" s="1"/>
  <c r="C142" i="3" a="1"/>
  <c r="C142" i="3" s="1"/>
  <c r="C143" i="3" a="1"/>
  <c r="C143" i="3" s="1"/>
  <c r="C144" i="3" a="1"/>
  <c r="C144" i="3" s="1"/>
  <c r="C145" i="3" a="1"/>
  <c r="C145" i="3" s="1"/>
  <c r="C146" i="3" a="1"/>
  <c r="C146" i="3" s="1"/>
  <c r="C147" i="3" a="1"/>
  <c r="C147" i="3" s="1"/>
  <c r="C148" i="3" a="1"/>
  <c r="C148" i="3" s="1"/>
  <c r="C149" i="3" a="1"/>
  <c r="C149" i="3" s="1"/>
  <c r="C150" i="3" a="1"/>
  <c r="C150" i="3" s="1"/>
  <c r="C151" i="3" a="1"/>
  <c r="C151" i="3" s="1"/>
  <c r="C152" i="3" a="1"/>
  <c r="C152" i="3" s="1"/>
  <c r="C153" i="3" a="1"/>
  <c r="C153" i="3" s="1"/>
  <c r="C154" i="3" a="1"/>
  <c r="C154" i="3" s="1"/>
  <c r="C155" i="3" a="1"/>
  <c r="C155" i="3" s="1"/>
  <c r="C156" i="3" a="1"/>
  <c r="C156" i="3" s="1"/>
  <c r="C157" i="3" a="1"/>
  <c r="C157" i="3" s="1"/>
  <c r="C158" i="3" a="1"/>
  <c r="C158" i="3" s="1"/>
  <c r="C159" i="3" a="1"/>
  <c r="C159" i="3" s="1"/>
  <c r="C160" i="3" a="1"/>
  <c r="C160" i="3" s="1"/>
  <c r="C161" i="3" a="1"/>
  <c r="C161" i="3" s="1"/>
  <c r="C162" i="3" a="1"/>
  <c r="C162" i="3" s="1"/>
  <c r="C163" i="3" a="1"/>
  <c r="C163" i="3" s="1"/>
  <c r="C164" i="3" a="1"/>
  <c r="C164" i="3" s="1"/>
  <c r="C165" i="3" a="1"/>
  <c r="C165" i="3" s="1"/>
  <c r="C166" i="3" a="1"/>
  <c r="C166" i="3" s="1"/>
  <c r="C167" i="3" a="1"/>
  <c r="C167" i="3" s="1"/>
  <c r="C168" i="3" a="1"/>
  <c r="C168" i="3" s="1"/>
  <c r="C169" i="3" a="1"/>
  <c r="C169" i="3" s="1"/>
  <c r="C170" i="3" a="1"/>
  <c r="C170" i="3" s="1"/>
  <c r="C171" i="3" a="1"/>
  <c r="C171" i="3" s="1"/>
  <c r="C172" i="3" a="1"/>
  <c r="C172" i="3" s="1"/>
  <c r="C173" i="3" a="1"/>
  <c r="C173" i="3" s="1"/>
  <c r="C174" i="3" a="1"/>
  <c r="C174" i="3" s="1"/>
  <c r="C175" i="3" a="1"/>
  <c r="C175" i="3" s="1"/>
  <c r="C176" i="3" a="1"/>
  <c r="C176" i="3" s="1"/>
  <c r="C177" i="3" a="1"/>
  <c r="C177" i="3" s="1"/>
  <c r="C178" i="3" a="1"/>
  <c r="C178" i="3" s="1"/>
  <c r="C179" i="3" a="1"/>
  <c r="C179" i="3" s="1"/>
  <c r="C180" i="3" a="1"/>
  <c r="C180" i="3" s="1"/>
  <c r="C181" i="3" a="1"/>
  <c r="C181" i="3" s="1"/>
  <c r="C182" i="3" a="1"/>
  <c r="C182" i="3" s="1"/>
  <c r="C183" i="3" a="1"/>
  <c r="C183" i="3" s="1"/>
  <c r="C184" i="3" a="1"/>
  <c r="C184" i="3" s="1"/>
  <c r="C185" i="3" a="1"/>
  <c r="C185" i="3" s="1"/>
  <c r="C186" i="3" a="1"/>
  <c r="C186" i="3" s="1"/>
  <c r="C187" i="3" a="1"/>
  <c r="C187" i="3" s="1"/>
  <c r="C188" i="3" a="1"/>
  <c r="C188" i="3" s="1"/>
  <c r="C189" i="3" a="1"/>
  <c r="C189" i="3" s="1"/>
  <c r="C190" i="3" a="1"/>
  <c r="C190" i="3" s="1"/>
  <c r="C191" i="3" a="1"/>
  <c r="C191" i="3" s="1"/>
  <c r="C192" i="3" a="1"/>
  <c r="C192" i="3" s="1"/>
  <c r="C193" i="3" a="1"/>
  <c r="C193" i="3" s="1"/>
  <c r="C194" i="3" a="1"/>
  <c r="C194" i="3" s="1"/>
  <c r="C195" i="3" a="1"/>
  <c r="C195" i="3" s="1"/>
  <c r="C196" i="3" a="1"/>
  <c r="C196" i="3" s="1"/>
  <c r="C197" i="3" a="1"/>
  <c r="C197" i="3" s="1"/>
  <c r="C198" i="3" a="1"/>
  <c r="C198" i="3" s="1"/>
  <c r="C199" i="3" a="1"/>
  <c r="C199" i="3" s="1"/>
  <c r="C200" i="3" a="1"/>
  <c r="C200" i="3" s="1"/>
  <c r="C201" i="3" a="1"/>
  <c r="C201" i="3" s="1"/>
  <c r="C202" i="3" a="1"/>
  <c r="C202" i="3" s="1"/>
  <c r="C203" i="3" a="1"/>
  <c r="C203" i="3" s="1"/>
  <c r="C204" i="3" a="1"/>
  <c r="C204" i="3" s="1"/>
  <c r="C205" i="3" a="1"/>
  <c r="C205" i="3" s="1"/>
  <c r="C206" i="3" a="1"/>
  <c r="C206" i="3" s="1"/>
  <c r="C207" i="3" a="1"/>
  <c r="C207" i="3" s="1"/>
  <c r="C208" i="3" a="1"/>
  <c r="C208" i="3" s="1"/>
  <c r="C209" i="3" a="1"/>
  <c r="C209" i="3" s="1"/>
  <c r="C210" i="3" a="1"/>
  <c r="C210" i="3" s="1"/>
  <c r="C211" i="3" a="1"/>
  <c r="C211" i="3" s="1"/>
  <c r="C212" i="3" a="1"/>
  <c r="C212" i="3" s="1"/>
  <c r="C213" i="3" a="1"/>
  <c r="C213" i="3" s="1"/>
  <c r="C214" i="3" a="1"/>
  <c r="C214" i="3" s="1"/>
  <c r="C215" i="3" a="1"/>
  <c r="C215" i="3" s="1"/>
  <c r="C216" i="3" a="1"/>
  <c r="C216" i="3" s="1"/>
  <c r="C217" i="3" a="1"/>
  <c r="C217" i="3" s="1"/>
  <c r="C218" i="3" a="1"/>
  <c r="C218" i="3" s="1"/>
  <c r="C219" i="3" a="1"/>
  <c r="C219" i="3" s="1"/>
  <c r="C220" i="3" a="1"/>
  <c r="C220" i="3" s="1"/>
  <c r="C221" i="3" a="1"/>
  <c r="C221" i="3" s="1"/>
  <c r="C222" i="3" a="1"/>
  <c r="C222" i="3" s="1"/>
  <c r="C223" i="3" a="1"/>
  <c r="C223" i="3" s="1"/>
  <c r="C224" i="3" a="1"/>
  <c r="C224" i="3" s="1"/>
  <c r="C225" i="3" a="1"/>
  <c r="C225" i="3" s="1"/>
  <c r="C226" i="3" a="1"/>
  <c r="C226" i="3" s="1"/>
  <c r="C227" i="3" a="1"/>
  <c r="C227" i="3" s="1"/>
  <c r="C228" i="3" a="1"/>
  <c r="C228" i="3" s="1"/>
  <c r="C229" i="3" a="1"/>
  <c r="C229" i="3" s="1"/>
  <c r="C230" i="3" a="1"/>
  <c r="C230" i="3" s="1"/>
  <c r="C231" i="3" a="1"/>
  <c r="C231" i="3" s="1"/>
  <c r="C232" i="3" a="1"/>
  <c r="C232" i="3" s="1"/>
  <c r="C233" i="3" a="1"/>
  <c r="C233" i="3" s="1"/>
  <c r="C234" i="3" a="1"/>
  <c r="C234" i="3" s="1"/>
  <c r="C235" i="3" a="1"/>
  <c r="C235" i="3" s="1"/>
  <c r="C236" i="3" a="1"/>
  <c r="C236" i="3" s="1"/>
  <c r="C237" i="3" a="1"/>
  <c r="C237" i="3" s="1"/>
  <c r="C238" i="3" a="1"/>
  <c r="C238" i="3" s="1"/>
  <c r="C239" i="3" a="1"/>
  <c r="C239" i="3" s="1"/>
  <c r="C240" i="3" a="1"/>
  <c r="C240" i="3" s="1"/>
  <c r="C241" i="3" a="1"/>
  <c r="C241" i="3" s="1"/>
  <c r="C242" i="3" a="1"/>
  <c r="C242" i="3" s="1"/>
  <c r="C243" i="3" a="1"/>
  <c r="C243" i="3" s="1"/>
  <c r="C244" i="3" a="1"/>
  <c r="C244" i="3" s="1"/>
  <c r="C245" i="3" a="1"/>
  <c r="C245" i="3" s="1"/>
  <c r="C246" i="3" a="1"/>
  <c r="C246" i="3" s="1"/>
  <c r="C247" i="3" a="1"/>
  <c r="C247" i="3" s="1"/>
  <c r="C248" i="3" a="1"/>
  <c r="C248" i="3" s="1"/>
  <c r="C249" i="3" a="1"/>
  <c r="C249" i="3" s="1"/>
  <c r="C250" i="3" a="1"/>
  <c r="C250" i="3" s="1"/>
  <c r="C251" i="3" a="1"/>
  <c r="C251" i="3" s="1"/>
  <c r="C252" i="3" a="1"/>
  <c r="C252" i="3" s="1"/>
  <c r="C253" i="3" a="1"/>
  <c r="C253" i="3" s="1"/>
  <c r="C254" i="3" a="1"/>
  <c r="C254" i="3" s="1"/>
  <c r="C255" i="3" a="1"/>
  <c r="C255" i="3" s="1"/>
  <c r="C256" i="3" a="1"/>
  <c r="C256" i="3" s="1"/>
  <c r="C257" i="3" a="1"/>
  <c r="C257" i="3" s="1"/>
  <c r="C258" i="3" a="1"/>
  <c r="C258" i="3" s="1"/>
  <c r="C259" i="3" a="1"/>
  <c r="C259" i="3" s="1"/>
  <c r="C260" i="3" a="1"/>
  <c r="C260" i="3" s="1"/>
  <c r="C261" i="3" a="1"/>
  <c r="C261" i="3" s="1"/>
  <c r="C262" i="3" a="1"/>
  <c r="C262" i="3" s="1"/>
  <c r="C263" i="3" a="1"/>
  <c r="C263" i="3" s="1"/>
  <c r="C264" i="3" a="1"/>
  <c r="C264" i="3" s="1"/>
  <c r="C265" i="3" a="1"/>
  <c r="C265" i="3" s="1"/>
  <c r="C266" i="3" a="1"/>
  <c r="C266" i="3" s="1"/>
  <c r="C267" i="3" a="1"/>
  <c r="C267" i="3" s="1"/>
  <c r="C268" i="3" a="1"/>
  <c r="C268" i="3" s="1"/>
  <c r="C269" i="3" a="1"/>
  <c r="C269" i="3" s="1"/>
  <c r="C270" i="3" a="1"/>
  <c r="C270" i="3" s="1"/>
  <c r="C271" i="3" a="1"/>
  <c r="C271" i="3" s="1"/>
  <c r="C272" i="3" a="1"/>
  <c r="C272" i="3" s="1"/>
  <c r="C273" i="3" a="1"/>
  <c r="C273" i="3" s="1"/>
  <c r="C274" i="3" a="1"/>
  <c r="C274" i="3" s="1"/>
  <c r="C275" i="3" a="1"/>
  <c r="C275" i="3" s="1"/>
  <c r="C276" i="3" a="1"/>
  <c r="C276" i="3" s="1"/>
  <c r="C277" i="3" a="1"/>
  <c r="C277" i="3" s="1"/>
  <c r="C278" i="3" a="1"/>
  <c r="C278" i="3" s="1"/>
  <c r="C279" i="3" a="1"/>
  <c r="C279" i="3" s="1"/>
  <c r="C280" i="3" a="1"/>
  <c r="C280" i="3" s="1"/>
  <c r="C281" i="3" a="1"/>
  <c r="C281" i="3" s="1"/>
  <c r="C282" i="3" a="1"/>
  <c r="C282" i="3" s="1"/>
  <c r="C283" i="3" a="1"/>
  <c r="C283" i="3" s="1"/>
  <c r="C284" i="3" a="1"/>
  <c r="C284" i="3" s="1"/>
  <c r="C285" i="3" a="1"/>
  <c r="C285" i="3" s="1"/>
  <c r="C286" i="3" a="1"/>
  <c r="C286" i="3" s="1"/>
  <c r="C287" i="3" a="1"/>
  <c r="C287" i="3" s="1"/>
  <c r="C288" i="3" a="1"/>
  <c r="C288" i="3" s="1"/>
  <c r="C289" i="3" a="1"/>
  <c r="C289" i="3" s="1"/>
  <c r="C290" i="3" a="1"/>
  <c r="C290" i="3" s="1"/>
  <c r="C291" i="3" a="1"/>
  <c r="C291" i="3" s="1"/>
  <c r="C292" i="3" a="1"/>
  <c r="C292" i="3" s="1"/>
  <c r="C293" i="3" a="1"/>
  <c r="C293" i="3" s="1"/>
  <c r="C294" i="3" a="1"/>
  <c r="C294" i="3" s="1"/>
  <c r="C295" i="3" a="1"/>
  <c r="C295" i="3" s="1"/>
  <c r="C296" i="3" a="1"/>
  <c r="C296" i="3" s="1"/>
  <c r="C297" i="3" a="1"/>
  <c r="C297" i="3" s="1"/>
  <c r="C298" i="3" a="1"/>
  <c r="C298" i="3" s="1"/>
  <c r="C299" i="3" a="1"/>
  <c r="C299" i="3" s="1"/>
  <c r="C300" i="3" a="1"/>
  <c r="C300" i="3" s="1"/>
  <c r="C301" i="3" a="1"/>
  <c r="C301" i="3" s="1"/>
  <c r="C302" i="3" a="1"/>
  <c r="C302" i="3" s="1"/>
  <c r="C303" i="3" a="1"/>
  <c r="C303" i="3" s="1"/>
  <c r="C304" i="3" a="1"/>
  <c r="C304" i="3" s="1"/>
  <c r="C305" i="3" a="1"/>
  <c r="C305" i="3" s="1"/>
  <c r="C306" i="3" a="1"/>
  <c r="C306" i="3" s="1"/>
  <c r="C307" i="3" a="1"/>
  <c r="C307" i="3" s="1"/>
  <c r="C308" i="3" a="1"/>
  <c r="C308" i="3" s="1"/>
  <c r="C309" i="3" a="1"/>
  <c r="C309" i="3" s="1"/>
  <c r="C310" i="3" a="1"/>
  <c r="C310" i="3" s="1"/>
  <c r="C311" i="3" a="1"/>
  <c r="C311" i="3" s="1"/>
  <c r="C312" i="3" a="1"/>
  <c r="C312" i="3" s="1"/>
  <c r="C313" i="3" a="1"/>
  <c r="C313" i="3" s="1"/>
  <c r="C314" i="3" a="1"/>
  <c r="C314" i="3" s="1"/>
  <c r="C315" i="3" a="1"/>
  <c r="C315" i="3" s="1"/>
  <c r="C316" i="3" a="1"/>
  <c r="C316" i="3" s="1"/>
  <c r="C317" i="3" a="1"/>
  <c r="C317" i="3" s="1"/>
  <c r="C318" i="3" a="1"/>
  <c r="C318" i="3" s="1"/>
  <c r="C319" i="3" a="1"/>
  <c r="C319" i="3" s="1"/>
  <c r="C320" i="3" a="1"/>
  <c r="C320" i="3" s="1"/>
  <c r="C321" i="3" a="1"/>
  <c r="C321" i="3" s="1"/>
  <c r="C322" i="3" a="1"/>
  <c r="C322" i="3" s="1"/>
  <c r="C323" i="3" a="1"/>
  <c r="C323" i="3" s="1"/>
  <c r="C324" i="3" a="1"/>
  <c r="C324" i="3" s="1"/>
  <c r="C325" i="3" a="1"/>
  <c r="C325" i="3" s="1"/>
  <c r="C326" i="3" a="1"/>
  <c r="C326" i="3" s="1"/>
  <c r="C327" i="3" a="1"/>
  <c r="C327" i="3" s="1"/>
  <c r="C328" i="3" a="1"/>
  <c r="C328" i="3" s="1"/>
  <c r="C329" i="3" a="1"/>
  <c r="C329" i="3" s="1"/>
  <c r="C330" i="3" a="1"/>
  <c r="C330" i="3" s="1"/>
  <c r="C331" i="3" a="1"/>
  <c r="C331" i="3" s="1"/>
  <c r="C332" i="3" a="1"/>
  <c r="C332" i="3" s="1"/>
  <c r="C333" i="3" a="1"/>
  <c r="C333" i="3" s="1"/>
  <c r="C334" i="3" a="1"/>
  <c r="C334" i="3" s="1"/>
  <c r="C335" i="3" a="1"/>
  <c r="C335" i="3" s="1"/>
  <c r="C336" i="3" a="1"/>
  <c r="C336" i="3" s="1"/>
  <c r="C337" i="3" a="1"/>
  <c r="C337" i="3" s="1"/>
  <c r="C338" i="3" a="1"/>
  <c r="C338" i="3" s="1"/>
  <c r="C339" i="3" a="1"/>
  <c r="C339" i="3" s="1"/>
  <c r="C340" i="3" a="1"/>
  <c r="C340" i="3" s="1"/>
  <c r="C341" i="3" a="1"/>
  <c r="C341" i="3" s="1"/>
  <c r="C342" i="3" a="1"/>
  <c r="C342" i="3" s="1"/>
  <c r="C343" i="3" a="1"/>
  <c r="C343" i="3" s="1"/>
  <c r="C344" i="3" a="1"/>
  <c r="C344" i="3" s="1"/>
  <c r="C345" i="3" a="1"/>
  <c r="C345" i="3" s="1"/>
  <c r="C346" i="3" a="1"/>
  <c r="C346" i="3" s="1"/>
  <c r="C347" i="3" a="1"/>
  <c r="C347" i="3" s="1"/>
  <c r="C348" i="3" a="1"/>
  <c r="C348" i="3" s="1"/>
  <c r="C349" i="3" a="1"/>
  <c r="C349" i="3" s="1"/>
  <c r="C350" i="3" a="1"/>
  <c r="C350" i="3" s="1"/>
  <c r="C351" i="3" a="1"/>
  <c r="C351" i="3" s="1"/>
  <c r="C352" i="3" a="1"/>
  <c r="C352" i="3" s="1"/>
  <c r="C353" i="3" a="1"/>
  <c r="C353" i="3" s="1"/>
  <c r="C354" i="3" a="1"/>
  <c r="C354" i="3" s="1"/>
  <c r="C355" i="3" a="1"/>
  <c r="C355" i="3" s="1"/>
  <c r="C356" i="3" a="1"/>
  <c r="C356" i="3" s="1"/>
  <c r="C357" i="3" a="1"/>
  <c r="C357" i="3" s="1"/>
  <c r="C358" i="3" a="1"/>
  <c r="C358" i="3" s="1"/>
  <c r="C359" i="3" a="1"/>
  <c r="C359" i="3" s="1"/>
  <c r="C360" i="3" a="1"/>
  <c r="C360" i="3" s="1"/>
  <c r="C361" i="3" a="1"/>
  <c r="C361" i="3" s="1"/>
  <c r="C362" i="3" a="1"/>
  <c r="C362" i="3" s="1"/>
  <c r="C363" i="3" a="1"/>
  <c r="C363" i="3" s="1"/>
  <c r="C364" i="3" a="1"/>
  <c r="C364" i="3" s="1"/>
  <c r="C365" i="3" a="1"/>
  <c r="C365" i="3" s="1"/>
  <c r="C366" i="3" a="1"/>
  <c r="C366" i="3" s="1"/>
  <c r="C367" i="3" a="1"/>
  <c r="C367" i="3" s="1"/>
  <c r="C368" i="3" a="1"/>
  <c r="C368" i="3" s="1"/>
  <c r="C369" i="3" a="1"/>
  <c r="C369" i="3" s="1"/>
  <c r="C370" i="3" a="1"/>
  <c r="C370" i="3" s="1"/>
  <c r="C371" i="3" a="1"/>
  <c r="C371" i="3" s="1"/>
  <c r="C372" i="3" a="1"/>
  <c r="C372" i="3" s="1"/>
  <c r="C373" i="3" a="1"/>
  <c r="C373" i="3" s="1"/>
  <c r="C374" i="3" a="1"/>
  <c r="C374" i="3" s="1"/>
  <c r="C375" i="3" a="1"/>
  <c r="C375" i="3" s="1"/>
  <c r="C376" i="3" a="1"/>
  <c r="C376" i="3" s="1"/>
  <c r="C377" i="3" a="1"/>
  <c r="C377" i="3" s="1"/>
  <c r="C378" i="3" a="1"/>
  <c r="C378" i="3" s="1"/>
  <c r="C379" i="3" a="1"/>
  <c r="C379" i="3" s="1"/>
  <c r="C380" i="3" a="1"/>
  <c r="C380" i="3" s="1"/>
  <c r="C381" i="3" a="1"/>
  <c r="C381" i="3" s="1"/>
  <c r="C382" i="3" a="1"/>
  <c r="C382" i="3" s="1"/>
  <c r="C383" i="3" a="1"/>
  <c r="C383" i="3" s="1"/>
  <c r="C384" i="3" a="1"/>
  <c r="C384" i="3" s="1"/>
  <c r="C385" i="3" a="1"/>
  <c r="C385" i="3" s="1"/>
  <c r="C386" i="3" a="1"/>
  <c r="C386" i="3" s="1"/>
  <c r="C387" i="3" a="1"/>
  <c r="C387" i="3" s="1"/>
  <c r="C388" i="3" a="1"/>
  <c r="C388" i="3" s="1"/>
  <c r="C389" i="3" a="1"/>
  <c r="C389" i="3" s="1"/>
  <c r="C390" i="3" a="1"/>
  <c r="C390" i="3" s="1"/>
  <c r="C391" i="3" a="1"/>
  <c r="C391" i="3" s="1"/>
  <c r="C392" i="3" a="1"/>
  <c r="C392" i="3" s="1"/>
  <c r="C393" i="3" a="1"/>
  <c r="C393" i="3" s="1"/>
  <c r="C394" i="3" a="1"/>
  <c r="C394" i="3" s="1"/>
  <c r="C395" i="3" a="1"/>
  <c r="C395" i="3" s="1"/>
  <c r="C396" i="3" a="1"/>
  <c r="C396" i="3" s="1"/>
  <c r="C397" i="3" a="1"/>
  <c r="C397" i="3" s="1"/>
  <c r="C398" i="3" a="1"/>
  <c r="C398" i="3" s="1"/>
  <c r="C399" i="3" a="1"/>
  <c r="C399" i="3" s="1"/>
  <c r="C400" i="3" a="1"/>
  <c r="C400" i="3" s="1"/>
  <c r="C401" i="3" a="1"/>
  <c r="C401" i="3" s="1"/>
  <c r="C402" i="3" a="1"/>
  <c r="C402" i="3" s="1"/>
  <c r="C403" i="3" a="1"/>
  <c r="C403" i="3" s="1"/>
  <c r="C404" i="3" a="1"/>
  <c r="C404" i="3" s="1"/>
  <c r="C405" i="3" a="1"/>
  <c r="C405" i="3" s="1"/>
  <c r="C406" i="3" a="1"/>
  <c r="C406" i="3" s="1"/>
  <c r="C407" i="3" a="1"/>
  <c r="C407" i="3" s="1"/>
  <c r="C408" i="3" a="1"/>
  <c r="C408" i="3" s="1"/>
  <c r="C409" i="3" a="1"/>
  <c r="C409" i="3" s="1"/>
  <c r="C410" i="3" a="1"/>
  <c r="C410" i="3" s="1"/>
  <c r="C411" i="3" a="1"/>
  <c r="C411" i="3" s="1"/>
  <c r="C412" i="3" a="1"/>
  <c r="C412" i="3" s="1"/>
  <c r="C413" i="3" a="1"/>
  <c r="C413" i="3" s="1"/>
  <c r="C414" i="3" a="1"/>
  <c r="C414" i="3" s="1"/>
  <c r="C415" i="3" a="1"/>
  <c r="C415" i="3" s="1"/>
  <c r="C416" i="3" a="1"/>
  <c r="C416" i="3" s="1"/>
  <c r="C417" i="3" a="1"/>
  <c r="C417" i="3" s="1"/>
  <c r="C418" i="3" a="1"/>
  <c r="C418" i="3" s="1"/>
  <c r="C419" i="3" a="1"/>
  <c r="C419" i="3" s="1"/>
  <c r="C420" i="3" a="1"/>
  <c r="C420" i="3" s="1"/>
  <c r="C421" i="3" a="1"/>
  <c r="C421" i="3" s="1"/>
  <c r="C422" i="3" a="1"/>
  <c r="C422" i="3" s="1"/>
  <c r="C423" i="3" a="1"/>
  <c r="C423" i="3" s="1"/>
  <c r="C424" i="3" a="1"/>
  <c r="C424" i="3" s="1"/>
  <c r="C425" i="3" a="1"/>
  <c r="C425" i="3" s="1"/>
  <c r="C426" i="3" a="1"/>
  <c r="C426" i="3" s="1"/>
  <c r="C427" i="3" a="1"/>
  <c r="C427" i="3" s="1"/>
  <c r="C428" i="3" a="1"/>
  <c r="C428" i="3" s="1"/>
  <c r="C429" i="3" a="1"/>
  <c r="C429" i="3" s="1"/>
  <c r="C430" i="3" a="1"/>
  <c r="C430" i="3" s="1"/>
  <c r="C431" i="3" a="1"/>
  <c r="C431" i="3" s="1"/>
  <c r="C432" i="3" a="1"/>
  <c r="C432" i="3" s="1"/>
  <c r="C433" i="3" a="1"/>
  <c r="C433" i="3" s="1"/>
  <c r="C434" i="3" a="1"/>
  <c r="C434" i="3" s="1"/>
  <c r="C435" i="3" a="1"/>
  <c r="C435" i="3" s="1"/>
  <c r="C436" i="3" a="1"/>
  <c r="C436" i="3" s="1"/>
  <c r="C437" i="3" a="1"/>
  <c r="C437" i="3" s="1"/>
  <c r="C438" i="3" a="1"/>
  <c r="C438" i="3" s="1"/>
  <c r="C439" i="3" a="1"/>
  <c r="C439" i="3" s="1"/>
  <c r="C440" i="3" a="1"/>
  <c r="C440" i="3" s="1"/>
  <c r="C441" i="3" a="1"/>
  <c r="C441" i="3" s="1"/>
  <c r="C442" i="3" a="1"/>
  <c r="C442" i="3" s="1"/>
  <c r="C443" i="3" a="1"/>
  <c r="C443" i="3" s="1"/>
  <c r="C444" i="3" a="1"/>
  <c r="C444" i="3" s="1"/>
  <c r="C445" i="3" a="1"/>
  <c r="C445" i="3" s="1"/>
  <c r="C446" i="3" a="1"/>
  <c r="C446" i="3" s="1"/>
  <c r="C447" i="3" a="1"/>
  <c r="C447" i="3" s="1"/>
  <c r="C448" i="3" a="1"/>
  <c r="C448" i="3" s="1"/>
  <c r="C449" i="3" a="1"/>
  <c r="C449" i="3" s="1"/>
  <c r="C450" i="3" a="1"/>
  <c r="C450" i="3" s="1"/>
  <c r="C451" i="3" a="1"/>
  <c r="C451" i="3" s="1"/>
  <c r="C452" i="3" a="1"/>
  <c r="C452" i="3" s="1"/>
  <c r="C453" i="3" a="1"/>
  <c r="C453" i="3" s="1"/>
  <c r="C454" i="3" a="1"/>
  <c r="C454" i="3" s="1"/>
  <c r="C455" i="3" a="1"/>
  <c r="C455" i="3" s="1"/>
  <c r="C456" i="3" a="1"/>
  <c r="C456" i="3" s="1"/>
  <c r="C457" i="3" a="1"/>
  <c r="C457" i="3" s="1"/>
  <c r="C458" i="3" a="1"/>
  <c r="C458" i="3" s="1"/>
  <c r="C459" i="3" a="1"/>
  <c r="C459" i="3" s="1"/>
  <c r="C460" i="3" a="1"/>
  <c r="C460" i="3" s="1"/>
  <c r="C461" i="3" a="1"/>
  <c r="C461" i="3" s="1"/>
  <c r="C462" i="3" a="1"/>
  <c r="C462" i="3" s="1"/>
  <c r="C463" i="3" a="1"/>
  <c r="C463" i="3" s="1"/>
  <c r="C464" i="3" a="1"/>
  <c r="C464" i="3" s="1"/>
  <c r="C465" i="3" a="1"/>
  <c r="C465" i="3" s="1"/>
  <c r="C466" i="3" a="1"/>
  <c r="C466" i="3" s="1"/>
  <c r="C467" i="3" a="1"/>
  <c r="C467" i="3" s="1"/>
  <c r="C468" i="3" a="1"/>
  <c r="C468" i="3" s="1"/>
  <c r="C469" i="3" a="1"/>
  <c r="C469" i="3" s="1"/>
  <c r="C470" i="3" a="1"/>
  <c r="C470" i="3" s="1"/>
  <c r="C471" i="3" a="1"/>
  <c r="C471" i="3" s="1"/>
  <c r="C472" i="3" a="1"/>
  <c r="C472" i="3" s="1"/>
  <c r="C473" i="3" a="1"/>
  <c r="C473" i="3" s="1"/>
  <c r="C474" i="3" a="1"/>
  <c r="C474" i="3" s="1"/>
  <c r="C475" i="3" a="1"/>
  <c r="C475" i="3" s="1"/>
  <c r="C476" i="3" a="1"/>
  <c r="C476" i="3" s="1"/>
  <c r="C477" i="3" a="1"/>
  <c r="C477" i="3" s="1"/>
  <c r="C478" i="3" a="1"/>
  <c r="C478" i="3" s="1"/>
  <c r="C479" i="3" a="1"/>
  <c r="C479" i="3" s="1"/>
  <c r="C480" i="3" a="1"/>
  <c r="C480" i="3" s="1"/>
  <c r="C481" i="3" a="1"/>
  <c r="C481" i="3" s="1"/>
  <c r="C482" i="3" a="1"/>
  <c r="C482" i="3" s="1"/>
  <c r="C483" i="3" a="1"/>
  <c r="C483" i="3" s="1"/>
  <c r="C484" i="3" a="1"/>
  <c r="C484" i="3" s="1"/>
  <c r="C485" i="3" a="1"/>
  <c r="C485" i="3" s="1"/>
  <c r="C486" i="3" a="1"/>
  <c r="C486" i="3" s="1"/>
  <c r="C487" i="3" a="1"/>
  <c r="C487" i="3" s="1"/>
  <c r="C488" i="3" a="1"/>
  <c r="C488" i="3" s="1"/>
  <c r="C489" i="3" a="1"/>
  <c r="C489" i="3" s="1"/>
  <c r="C490" i="3" a="1"/>
  <c r="C490" i="3" s="1"/>
  <c r="C491" i="3" a="1"/>
  <c r="C491" i="3" s="1"/>
  <c r="C492" i="3" a="1"/>
  <c r="C492" i="3" s="1"/>
  <c r="C493" i="3" a="1"/>
  <c r="C493" i="3" s="1"/>
  <c r="C494" i="3" a="1"/>
  <c r="C494" i="3" s="1"/>
  <c r="C495" i="3" a="1"/>
  <c r="C495" i="3" s="1"/>
  <c r="C496" i="3" a="1"/>
  <c r="C496" i="3" s="1"/>
  <c r="C497" i="3" a="1"/>
  <c r="C497" i="3" s="1"/>
  <c r="C498" i="3" a="1"/>
  <c r="C498" i="3" s="1"/>
  <c r="C499" i="3" a="1"/>
  <c r="C499" i="3" s="1"/>
  <c r="C500" i="3" a="1"/>
  <c r="C500" i="3" s="1"/>
  <c r="C501" i="3" a="1"/>
  <c r="C501" i="3" s="1"/>
  <c r="C502" i="3" a="1"/>
  <c r="C502" i="3" s="1"/>
  <c r="D18" i="3" a="1"/>
  <c r="D272" i="3" a="1"/>
  <c r="D97" i="3" a="1"/>
  <c r="D79" i="3" a="1"/>
  <c r="D340" i="3" a="1"/>
  <c r="D144" i="3" a="1"/>
  <c r="D229" i="3" a="1"/>
  <c r="D343" i="3" a="1"/>
  <c r="D339" i="3" a="1"/>
  <c r="D323" i="3" a="1"/>
  <c r="D436" i="3" a="1"/>
  <c r="D399" i="3" a="1"/>
  <c r="D387" i="3" a="1"/>
  <c r="D308" i="3" a="1"/>
  <c r="D491" i="3" a="1"/>
  <c r="D214" i="3" a="1"/>
  <c r="D153" i="3" a="1"/>
  <c r="D161" i="3" a="1"/>
  <c r="D477" i="3" a="1"/>
  <c r="D243" i="3" a="1"/>
  <c r="D171" i="3" a="1"/>
  <c r="D228" i="3" a="1"/>
  <c r="D102" i="3" a="1"/>
  <c r="D416" i="3" a="1"/>
  <c r="D391" i="3" a="1"/>
  <c r="D283" i="3" a="1"/>
  <c r="D104" i="3" a="1"/>
  <c r="D301" i="3" a="1"/>
  <c r="D478" i="3" a="1"/>
  <c r="D348" i="3" a="1"/>
  <c r="D113" i="3" a="1"/>
  <c r="D29" i="3" a="1"/>
  <c r="D62" i="3" a="1"/>
  <c r="D179" i="3" a="1"/>
  <c r="D330" i="3" a="1"/>
  <c r="D139" i="3" a="1"/>
  <c r="D188" i="3" a="1"/>
  <c r="D455" i="3" a="1"/>
  <c r="D14" i="3" a="1"/>
  <c r="D461" i="3" a="1"/>
  <c r="D372" i="3" a="1"/>
  <c r="D48" i="3" a="1"/>
  <c r="D476" i="3" a="1"/>
  <c r="D307" i="3" a="1"/>
  <c r="D42" i="3" a="1"/>
  <c r="D127" i="3" a="1"/>
  <c r="D398" i="3" a="1"/>
  <c r="D386" i="3" a="1"/>
  <c r="D189" i="3" a="1"/>
  <c r="D320" i="3" a="1"/>
  <c r="D167" i="3" a="1"/>
  <c r="D194" i="3" a="1"/>
  <c r="D111" i="3" a="1"/>
  <c r="D82" i="3" a="1"/>
  <c r="D309" i="3" a="1"/>
  <c r="D150" i="3" a="1"/>
  <c r="D302" i="3" a="1"/>
  <c r="D279" i="3" a="1"/>
  <c r="D479" i="3" a="1"/>
  <c r="D215" i="3" a="1"/>
  <c r="D412" i="3" a="1"/>
  <c r="D282" i="3" a="1"/>
  <c r="D211" i="3" a="1"/>
  <c r="D44" i="3" a="1"/>
  <c r="D418" i="3" a="1"/>
  <c r="D468" i="3" a="1"/>
  <c r="D35" i="3" a="1"/>
  <c r="D105" i="3" a="1"/>
  <c r="D265" i="3" a="1"/>
  <c r="D452" i="3" a="1"/>
  <c r="D26" i="3" a="1"/>
  <c r="D349" i="3" a="1"/>
  <c r="D80" i="3" a="1"/>
  <c r="D56" i="3" a="1"/>
  <c r="D81" i="3" a="1"/>
  <c r="D411" i="3" a="1"/>
  <c r="D195" i="3" a="1"/>
  <c r="D311" i="3" a="1"/>
  <c r="D248" i="3" a="1"/>
  <c r="D260" i="3" a="1"/>
  <c r="D448" i="3" a="1"/>
  <c r="D275" i="3" a="1"/>
  <c r="D159" i="3" a="1"/>
  <c r="D160" i="3" a="1"/>
  <c r="D218" i="3" a="1"/>
  <c r="D324" i="3" a="1"/>
  <c r="D428" i="3" a="1"/>
  <c r="D326" i="3" a="1"/>
  <c r="D285" i="3" a="1"/>
  <c r="D23" i="3" a="1"/>
  <c r="D487" i="3" a="1"/>
  <c r="D407" i="3" a="1"/>
  <c r="D119" i="3" a="1"/>
  <c r="D226" i="3" a="1"/>
  <c r="D300" i="3" a="1"/>
  <c r="D261" i="3" a="1"/>
  <c r="D25" i="3" a="1"/>
  <c r="D299" i="3" a="1"/>
  <c r="D295" i="3" a="1"/>
  <c r="D249" i="3" a="1"/>
  <c r="D128" i="3" a="1"/>
  <c r="D273" i="3" a="1"/>
  <c r="D16" i="3" a="1"/>
  <c r="D238" i="3" a="1"/>
  <c r="D200" i="3" a="1"/>
  <c r="D422" i="3" a="1"/>
  <c r="D98" i="3" a="1"/>
  <c r="D204" i="3" a="1"/>
  <c r="D201" i="3" a="1"/>
  <c r="D36" i="3" a="1"/>
  <c r="D207" i="3" a="1"/>
  <c r="D241" i="3" a="1"/>
  <c r="D64" i="3" a="1"/>
  <c r="D353" i="3" a="1"/>
  <c r="D389" i="3" a="1"/>
  <c r="D234" i="3" a="1"/>
  <c r="D96" i="3" a="1"/>
  <c r="D262" i="3" a="1"/>
  <c r="D292" i="3" a="1"/>
  <c r="D413" i="3" a="1"/>
  <c r="D315" i="3" a="1"/>
  <c r="D147" i="3" a="1"/>
  <c r="D190" i="3" a="1"/>
  <c r="D294" i="3" a="1"/>
  <c r="D17" i="3" a="1"/>
  <c r="D49" i="3" a="1"/>
  <c r="D472" i="3" a="1"/>
  <c r="D291" i="3" a="1"/>
  <c r="D427" i="3" a="1"/>
  <c r="D263" i="3" a="1"/>
  <c r="D271" i="3" a="1"/>
  <c r="D332" i="3" a="1"/>
  <c r="D31" i="3" a="1"/>
  <c r="D371" i="3" a="1"/>
  <c r="D365" i="3" a="1"/>
  <c r="D108" i="3" a="1"/>
  <c r="D351" i="3" a="1"/>
  <c r="D336" i="3" a="1"/>
  <c r="D380" i="3" a="1"/>
  <c r="D45" i="3" a="1"/>
  <c r="D41" i="3" a="1"/>
  <c r="D216" i="3" a="1"/>
  <c r="D489" i="3" a="1"/>
  <c r="D431" i="3" a="1"/>
  <c r="D425" i="3" a="1"/>
  <c r="D333" i="3" a="1"/>
  <c r="D388" i="3" a="1"/>
  <c r="D78" i="3" a="1"/>
  <c r="D360" i="3" a="1"/>
  <c r="D350" i="3" a="1"/>
  <c r="D69" i="3" a="1"/>
  <c r="D367" i="3" a="1"/>
  <c r="D356" i="3" a="1"/>
  <c r="D186" i="3" a="1"/>
  <c r="D40" i="3" a="1"/>
  <c r="D443" i="3" a="1"/>
  <c r="D54" i="3" a="1"/>
  <c r="D432" i="3" a="1"/>
  <c r="D458" i="3" a="1"/>
  <c r="D454" i="3" a="1"/>
  <c r="D296" i="3" a="1"/>
  <c r="D435" i="3" a="1"/>
  <c r="D423" i="3" a="1"/>
  <c r="D210" i="3" a="1"/>
  <c r="D401" i="3" a="1"/>
  <c r="D378" i="3" a="1"/>
  <c r="D177" i="3" a="1"/>
  <c r="D281" i="3" a="1"/>
  <c r="D352" i="3" a="1"/>
  <c r="D306" i="3" a="1"/>
  <c r="D303" i="3" a="1"/>
  <c r="D384" i="3" a="1"/>
  <c r="D107" i="3" a="1"/>
  <c r="D258" i="3" a="1"/>
  <c r="D242" i="3" a="1"/>
  <c r="D197" i="3" a="1"/>
  <c r="D467" i="3" a="1"/>
  <c r="D268" i="3" a="1"/>
  <c r="D59" i="3" a="1"/>
  <c r="D297" i="3" a="1"/>
  <c r="D488" i="3" a="1"/>
  <c r="D469" i="3" a="1"/>
  <c r="D370" i="3" a="1"/>
  <c r="D331" i="3" a="1"/>
  <c r="D440" i="3" a="1"/>
  <c r="D24" i="3" a="1"/>
  <c r="D66" i="3" a="1"/>
  <c r="D185" i="3" a="1"/>
  <c r="D257" i="3" a="1"/>
  <c r="D449" i="3" a="1"/>
  <c r="D225" i="3" a="1"/>
  <c r="D142" i="3" a="1"/>
  <c r="D154" i="3" a="1"/>
  <c r="D227" i="3" a="1"/>
  <c r="D125" i="3" a="1"/>
  <c r="D347" i="3" a="1"/>
  <c r="D415" i="3" a="1"/>
  <c r="D72" i="3" a="1"/>
  <c r="D61" i="3" a="1"/>
  <c r="D482" i="3" a="1"/>
  <c r="D267" i="3" a="1"/>
  <c r="D115" i="3" a="1"/>
  <c r="D429" i="3" a="1"/>
  <c r="D22" i="3" a="1"/>
  <c r="D396" i="3" a="1"/>
  <c r="D419" i="3" a="1"/>
  <c r="D460" i="3" a="1"/>
  <c r="D310" i="3" a="1"/>
  <c r="D146" i="3" a="1"/>
  <c r="D184" i="3" a="1"/>
  <c r="D346" i="3" a="1"/>
  <c r="D174" i="3" a="1"/>
  <c r="D92" i="3" a="1"/>
  <c r="D74" i="3" a="1"/>
  <c r="D374" i="3" a="1"/>
  <c r="D75" i="3" a="1"/>
  <c r="D304" i="3" a="1"/>
  <c r="D250" i="3" a="1"/>
  <c r="D235" i="3" a="1"/>
  <c r="D494" i="3" a="1"/>
  <c r="D95" i="3" a="1"/>
  <c r="D475" i="3" a="1"/>
  <c r="D465" i="3" a="1"/>
  <c r="D251" i="3" a="1"/>
  <c r="D373" i="3" a="1"/>
  <c r="D53" i="3" a="1"/>
  <c r="D329" i="3" a="1"/>
  <c r="D43" i="3" a="1"/>
  <c r="D395" i="3" a="1"/>
  <c r="D473" i="3" a="1"/>
  <c r="D313" i="3" a="1"/>
  <c r="D450" i="3" a="1"/>
  <c r="D433" i="3" a="1"/>
  <c r="D163" i="3" a="1"/>
  <c r="D109" i="3" a="1"/>
  <c r="D446" i="3" a="1"/>
  <c r="D68" i="3" a="1"/>
  <c r="D157" i="3" a="1"/>
  <c r="D252" i="3" a="1"/>
  <c r="D57" i="3" a="1"/>
  <c r="D137" i="3" a="1"/>
  <c r="D221" i="3" a="1"/>
  <c r="D187" i="3" a="1"/>
  <c r="D381" i="3" a="1"/>
  <c r="D46" i="3" a="1"/>
  <c r="D143" i="3" a="1"/>
  <c r="D90" i="3" a="1"/>
  <c r="D483" i="3" a="1"/>
  <c r="D212" i="3" a="1"/>
  <c r="D280" i="3" a="1"/>
  <c r="D199" i="3" a="1"/>
  <c r="D493" i="3" a="1"/>
  <c r="D335" i="3" a="1"/>
  <c r="D191" i="3" a="1"/>
  <c r="D338" i="3" a="1"/>
  <c r="D192" i="3" a="1"/>
  <c r="D117" i="3" a="1"/>
  <c r="D322" i="3" a="1"/>
  <c r="D290" i="3" a="1"/>
  <c r="D498" i="3" a="1"/>
  <c r="D445" i="3" a="1"/>
  <c r="D393" i="3" a="1"/>
  <c r="D404" i="3" a="1"/>
  <c r="D120" i="3" a="1"/>
  <c r="D286" i="3" a="1"/>
  <c r="D138" i="3" a="1"/>
  <c r="D34" i="3" a="1"/>
  <c r="D123" i="3" a="1"/>
  <c r="D231" i="3" a="1"/>
  <c r="D141" i="3" a="1"/>
  <c r="D337" i="3" a="1"/>
  <c r="D392" i="3" a="1"/>
  <c r="D397" i="3" a="1"/>
  <c r="D182" i="3" a="1"/>
  <c r="D121" i="3" a="1"/>
  <c r="D180" i="3" a="1"/>
  <c r="D490" i="3" a="1"/>
  <c r="D166" i="3" a="1"/>
  <c r="D155" i="3" a="1"/>
  <c r="D293" i="3" a="1"/>
  <c r="D341" i="3" a="1"/>
  <c r="D287" i="3" a="1"/>
  <c r="D421" i="3" a="1"/>
  <c r="D28" i="3" a="1"/>
  <c r="D495" i="3" a="1"/>
  <c r="D202" i="3" a="1"/>
  <c r="D274" i="3" a="1"/>
  <c r="D232" i="3" a="1"/>
  <c r="D497" i="3" a="1"/>
  <c r="D39" i="3" a="1"/>
  <c r="D13" i="3" a="1"/>
  <c r="D481" i="3" a="1"/>
  <c r="D103" i="3" a="1"/>
  <c r="D471" i="3" a="1"/>
  <c r="D99" i="3" a="1"/>
  <c r="D406" i="3" a="1"/>
  <c r="D176" i="3" a="1"/>
  <c r="D277" i="3" a="1"/>
  <c r="D55" i="3" a="1"/>
  <c r="D470" i="3" a="1"/>
  <c r="D314" i="3" a="1"/>
  <c r="D110" i="3" a="1"/>
  <c r="D463" i="3" a="1"/>
  <c r="D244" i="3" a="1"/>
  <c r="D131" i="3" a="1"/>
  <c r="D175" i="3" a="1"/>
  <c r="D168" i="3" a="1"/>
  <c r="D140" i="3" a="1"/>
  <c r="D318" i="3" a="1"/>
  <c r="D434" i="3" a="1"/>
  <c r="D385" i="3" a="1"/>
  <c r="D355" i="3" a="1"/>
  <c r="D278" i="3" a="1"/>
  <c r="D193" i="3" a="1"/>
  <c r="D334" i="3" a="1"/>
  <c r="D27" i="3" a="1"/>
  <c r="D456" i="3" a="1"/>
  <c r="D462" i="3" a="1"/>
  <c r="D383" i="3" a="1"/>
  <c r="D15" i="3" a="1"/>
  <c r="D363" i="3" a="1"/>
  <c r="D298" i="3" a="1"/>
  <c r="D405" i="3" a="1"/>
  <c r="D38" i="3" a="1"/>
  <c r="D362" i="3" a="1"/>
  <c r="D124" i="3" a="1"/>
  <c r="D223" i="3" a="1"/>
  <c r="D222" i="3" a="1"/>
  <c r="D209" i="3" a="1"/>
  <c r="D486" i="3" a="1"/>
  <c r="D220" i="3" a="1"/>
  <c r="D106" i="3" a="1"/>
  <c r="D83" i="3" a="1"/>
  <c r="D438" i="3" a="1"/>
  <c r="D254" i="3" a="1"/>
  <c r="D93" i="3" a="1"/>
  <c r="D169" i="3" a="1"/>
  <c r="D246" i="3" a="1"/>
  <c r="D129" i="3" a="1"/>
  <c r="D233" i="3" a="1"/>
  <c r="D321" i="3" a="1"/>
  <c r="D426" i="3" a="1"/>
  <c r="D447" i="3" a="1"/>
  <c r="D101" i="3" a="1"/>
  <c r="D32" i="3" a="1"/>
  <c r="D284" i="3" a="1"/>
  <c r="D247" i="3" a="1"/>
  <c r="D328" i="3" a="1"/>
  <c r="D87" i="3" a="1"/>
  <c r="D126" i="3" a="1"/>
  <c r="D164" i="3" a="1"/>
  <c r="D289" i="3" a="1"/>
  <c r="D319" i="3" a="1"/>
  <c r="D156" i="3" a="1"/>
  <c r="D172" i="3" a="1"/>
  <c r="D357" i="3" a="1"/>
  <c r="D203" i="3" a="1"/>
  <c r="D459" i="3" a="1"/>
  <c r="D73" i="3" a="1"/>
  <c r="D325" i="3" a="1"/>
  <c r="D148" i="3" a="1"/>
  <c r="D213" i="3" a="1"/>
  <c r="D358" i="3" a="1"/>
  <c r="D453" i="3" a="1"/>
  <c r="D375" i="3" a="1"/>
  <c r="D240" i="3" a="1"/>
  <c r="D71" i="3" a="1"/>
  <c r="D58" i="3" a="1"/>
  <c r="D52" i="3" a="1"/>
  <c r="D417" i="3" a="1"/>
  <c r="D152" i="3" a="1"/>
  <c r="D239" i="3" a="1"/>
  <c r="D77" i="3" a="1"/>
  <c r="D364" i="3" a="1"/>
  <c r="D253" i="3" a="1"/>
  <c r="D408" i="3" a="1"/>
  <c r="D444" i="3" a="1"/>
  <c r="D259" i="3" a="1"/>
  <c r="D158" i="3" a="1"/>
  <c r="D132" i="3" a="1"/>
  <c r="D316" i="3" a="1"/>
  <c r="D85" i="3" a="1"/>
  <c r="D219" i="3" a="1"/>
  <c r="D361" i="3" a="1"/>
  <c r="D394" i="3" a="1"/>
  <c r="D236" i="3" a="1"/>
  <c r="D270" i="3" a="1"/>
  <c r="D390" i="3" a="1"/>
  <c r="D327" i="3" a="1"/>
  <c r="D136" i="3" a="1"/>
  <c r="D173" i="3" a="1"/>
  <c r="D33" i="3" a="1"/>
  <c r="D266" i="3" a="1"/>
  <c r="D288" i="3" a="1"/>
  <c r="D410" i="3" a="1"/>
  <c r="D181" i="3" a="1"/>
  <c r="D178" i="3" a="1"/>
  <c r="D208" i="3" a="1"/>
  <c r="D480" i="3" a="1"/>
  <c r="D30" i="3" a="1"/>
  <c r="D60" i="3" a="1"/>
  <c r="D237" i="3" a="1"/>
  <c r="D376" i="3" a="1"/>
  <c r="D492" i="3" a="1"/>
  <c r="D51" i="3" a="1"/>
  <c r="D116" i="3" a="1"/>
  <c r="D317" i="3" a="1"/>
  <c r="D414" i="3" a="1"/>
  <c r="D20" i="3" a="1"/>
  <c r="D196" i="3" a="1"/>
  <c r="D464" i="3" a="1"/>
  <c r="D21" i="3" a="1"/>
  <c r="D354" i="3" a="1"/>
  <c r="D366" i="3" a="1"/>
  <c r="D379" i="3" a="1"/>
  <c r="D76" i="3" a="1"/>
  <c r="D151" i="3" a="1"/>
  <c r="D474" i="3" a="1"/>
  <c r="D70" i="3" a="1"/>
  <c r="D264" i="3" a="1"/>
  <c r="D135" i="3" a="1"/>
  <c r="D165" i="3" a="1"/>
  <c r="D217" i="3" a="1"/>
  <c r="D457" i="3" a="1"/>
  <c r="D485" i="3" a="1"/>
  <c r="D430" i="3" a="1"/>
  <c r="D245" i="3" a="1"/>
  <c r="D118" i="3" a="1"/>
  <c r="D437" i="3" a="1"/>
  <c r="D442" i="3" a="1"/>
  <c r="D368" i="3" a="1"/>
  <c r="D63" i="3" a="1"/>
  <c r="D65" i="3" a="1"/>
  <c r="D409" i="3" a="1"/>
  <c r="D451" i="3" a="1"/>
  <c r="D89" i="3" a="1"/>
  <c r="D84" i="3" a="1"/>
  <c r="D206" i="3" a="1"/>
  <c r="D37" i="3" a="1"/>
  <c r="D420" i="3" a="1"/>
  <c r="D402" i="3" a="1"/>
  <c r="D382" i="3" a="1"/>
  <c r="D130" i="3" a="1"/>
  <c r="D269" i="3" a="1"/>
  <c r="D230" i="3" a="1"/>
  <c r="D12" i="3" a="1"/>
  <c r="D134" i="3" a="1"/>
  <c r="D145" i="3" a="1"/>
  <c r="D256" i="3" a="1"/>
  <c r="D133" i="3" a="1"/>
  <c r="D112" i="3" a="1"/>
  <c r="D19" i="3" a="1"/>
  <c r="D276" i="3" a="1"/>
  <c r="D50" i="3" a="1"/>
  <c r="D439" i="3" a="1"/>
  <c r="D359" i="3" a="1"/>
  <c r="D67" i="3" a="1"/>
  <c r="D403" i="3" a="1"/>
  <c r="D183" i="3" a="1"/>
  <c r="D400" i="3" a="1"/>
  <c r="D255" i="3" a="1"/>
  <c r="D345" i="3" a="1"/>
  <c r="D205" i="3" a="1"/>
  <c r="D466" i="3" a="1"/>
  <c r="D198" i="3" a="1"/>
  <c r="D149" i="3" a="1"/>
  <c r="D441" i="3" a="1"/>
  <c r="D86" i="3" a="1"/>
  <c r="D100" i="3" a="1"/>
  <c r="D224" i="3" a="1"/>
  <c r="D496" i="3" a="1"/>
  <c r="D162" i="3" a="1"/>
  <c r="D91" i="3" a="1"/>
  <c r="D312" i="3" a="1"/>
  <c r="D344" i="3" a="1"/>
  <c r="D114" i="3" a="1"/>
  <c r="D369" i="3" a="1"/>
  <c r="D484" i="3" a="1"/>
  <c r="D305" i="3" a="1"/>
  <c r="D170" i="3" a="1"/>
  <c r="D377" i="3" a="1"/>
  <c r="D88" i="3" a="1"/>
  <c r="D122" i="3" a="1"/>
  <c r="D94" i="3" a="1"/>
  <c r="D47" i="3" a="1"/>
  <c r="D342" i="3" a="1"/>
  <c r="X79" i="8" l="1"/>
  <c r="W53" i="7"/>
  <c r="GK15" i="7"/>
  <c r="GK43" i="7"/>
  <c r="GK41" i="7"/>
  <c r="GK40" i="7"/>
  <c r="GK3" i="7"/>
  <c r="GK13" i="7"/>
  <c r="GK12" i="7"/>
  <c r="GK7" i="7"/>
  <c r="GK6" i="7"/>
  <c r="GK4" i="7"/>
  <c r="GK44" i="7"/>
  <c r="GK38" i="7"/>
  <c r="GK10" i="7"/>
  <c r="GK33" i="7"/>
  <c r="GK28" i="7"/>
  <c r="GK11" i="7"/>
  <c r="GK5" i="7"/>
  <c r="GK36" i="7"/>
  <c r="GK14" i="7"/>
  <c r="GK39" i="7"/>
  <c r="GK18" i="7"/>
  <c r="GK46" i="7"/>
  <c r="GK8" i="7"/>
  <c r="GK21" i="7"/>
  <c r="GK19" i="7"/>
  <c r="GK17" i="7"/>
  <c r="GK25" i="7"/>
  <c r="GK27" i="7"/>
  <c r="GK48" i="7"/>
  <c r="GK49" i="7"/>
  <c r="GK37" i="7"/>
  <c r="GK22" i="7"/>
  <c r="GK34" i="7"/>
  <c r="GK32" i="7"/>
  <c r="GK23" i="7"/>
  <c r="GK30" i="7"/>
  <c r="GK45" i="7"/>
  <c r="GK47" i="7"/>
  <c r="GK31" i="7"/>
  <c r="GK29" i="7"/>
  <c r="GK20" i="7"/>
  <c r="GK24" i="7"/>
  <c r="GK42" i="7"/>
  <c r="GK26" i="7"/>
  <c r="GK9" i="7"/>
  <c r="GK35" i="7"/>
  <c r="GK16" i="7"/>
  <c r="D91" i="3"/>
  <c r="D75" i="3"/>
  <c r="D59" i="3"/>
  <c r="D414" i="3"/>
  <c r="D398" i="3"/>
  <c r="D367" i="3"/>
  <c r="D324" i="3"/>
  <c r="D308" i="3"/>
  <c r="D292" i="3"/>
  <c r="D229" i="3"/>
  <c r="D170" i="3"/>
  <c r="D90" i="3"/>
  <c r="D483" i="3"/>
  <c r="D467" i="3"/>
  <c r="D451" i="3"/>
  <c r="D435" i="3"/>
  <c r="D413" i="3"/>
  <c r="D397" i="3"/>
  <c r="D382" i="3"/>
  <c r="D366" i="3"/>
  <c r="D350" i="3"/>
  <c r="D334" i="3"/>
  <c r="D318" i="3"/>
  <c r="D302" i="3"/>
  <c r="D286" i="3"/>
  <c r="D270" i="3"/>
  <c r="D254" i="3"/>
  <c r="D239" i="3"/>
  <c r="D223" i="3"/>
  <c r="D207" i="3"/>
  <c r="D191" i="3"/>
  <c r="D175" i="3"/>
  <c r="D159" i="3"/>
  <c r="D143" i="3"/>
  <c r="D127" i="3"/>
  <c r="D111" i="3"/>
  <c r="D95" i="3"/>
  <c r="D79" i="3"/>
  <c r="D63" i="3"/>
  <c r="D47" i="3"/>
  <c r="D31" i="3"/>
  <c r="D15" i="3"/>
  <c r="D409" i="3"/>
  <c r="D187" i="3"/>
  <c r="D319" i="3"/>
  <c r="D271" i="3"/>
  <c r="D144" i="3"/>
  <c r="D48" i="3"/>
  <c r="D403" i="3"/>
  <c r="D387" i="3"/>
  <c r="D372" i="3"/>
  <c r="D356" i="3"/>
  <c r="D340" i="3"/>
  <c r="D276" i="3"/>
  <c r="D85" i="3"/>
  <c r="D21" i="3"/>
  <c r="D494" i="3"/>
  <c r="D478" i="3"/>
  <c r="D446" i="3"/>
  <c r="D392" i="3"/>
  <c r="D154" i="3"/>
  <c r="D58" i="3"/>
  <c r="D472" i="3"/>
  <c r="D440" i="3"/>
  <c r="D402" i="3"/>
  <c r="D386" i="3"/>
  <c r="D371" i="3"/>
  <c r="D355" i="3"/>
  <c r="D339" i="3"/>
  <c r="D323" i="3"/>
  <c r="D307" i="3"/>
  <c r="D291" i="3"/>
  <c r="D275" i="3"/>
  <c r="D259" i="3"/>
  <c r="D244" i="3"/>
  <c r="D228" i="3"/>
  <c r="D212" i="3"/>
  <c r="D196" i="3"/>
  <c r="D180" i="3"/>
  <c r="D164" i="3"/>
  <c r="D148" i="3"/>
  <c r="D132" i="3"/>
  <c r="D116" i="3"/>
  <c r="D100" i="3"/>
  <c r="D84" i="3"/>
  <c r="D68" i="3"/>
  <c r="D52" i="3"/>
  <c r="D36" i="3"/>
  <c r="D20" i="3"/>
  <c r="D123" i="3"/>
  <c r="D107" i="3"/>
  <c r="D287" i="3"/>
  <c r="D128" i="3"/>
  <c r="D112" i="3"/>
  <c r="D96" i="3"/>
  <c r="D80" i="3"/>
  <c r="D32" i="3"/>
  <c r="D117" i="3"/>
  <c r="D377" i="3"/>
  <c r="D361" i="3"/>
  <c r="D234" i="3"/>
  <c r="D186" i="3"/>
  <c r="D488" i="3"/>
  <c r="D456" i="3"/>
  <c r="D418" i="3"/>
  <c r="D493" i="3"/>
  <c r="D477" i="3"/>
  <c r="D461" i="3"/>
  <c r="D445" i="3"/>
  <c r="D429" i="3"/>
  <c r="D423" i="3"/>
  <c r="D407" i="3"/>
  <c r="D391" i="3"/>
  <c r="D376" i="3"/>
  <c r="D360" i="3"/>
  <c r="D344" i="3"/>
  <c r="D328" i="3"/>
  <c r="D312" i="3"/>
  <c r="D296" i="3"/>
  <c r="D280" i="3"/>
  <c r="D264" i="3"/>
  <c r="D248" i="3"/>
  <c r="D233" i="3"/>
  <c r="D217" i="3"/>
  <c r="D201" i="3"/>
  <c r="D185" i="3"/>
  <c r="D169" i="3"/>
  <c r="D153" i="3"/>
  <c r="D137" i="3"/>
  <c r="D121" i="3"/>
  <c r="D105" i="3"/>
  <c r="D89" i="3"/>
  <c r="D73" i="3"/>
  <c r="D57" i="3"/>
  <c r="D41" i="3"/>
  <c r="D25" i="3"/>
  <c r="D495" i="3"/>
  <c r="D362" i="3"/>
  <c r="D330" i="3"/>
  <c r="D484" i="3"/>
  <c r="D255" i="3"/>
  <c r="D224" i="3"/>
  <c r="D176" i="3"/>
  <c r="D466" i="3"/>
  <c r="D434" i="3"/>
  <c r="D412" i="3"/>
  <c r="D396" i="3"/>
  <c r="D381" i="3"/>
  <c r="D365" i="3"/>
  <c r="D349" i="3"/>
  <c r="D333" i="3"/>
  <c r="D317" i="3"/>
  <c r="D301" i="3"/>
  <c r="D285" i="3"/>
  <c r="D269" i="3"/>
  <c r="D253" i="3"/>
  <c r="D238" i="3"/>
  <c r="D222" i="3"/>
  <c r="D206" i="3"/>
  <c r="D190" i="3"/>
  <c r="D174" i="3"/>
  <c r="D158" i="3"/>
  <c r="D142" i="3"/>
  <c r="D126" i="3"/>
  <c r="D110" i="3"/>
  <c r="D94" i="3"/>
  <c r="D78" i="3"/>
  <c r="D62" i="3"/>
  <c r="D46" i="3"/>
  <c r="D30" i="3"/>
  <c r="D14" i="3"/>
  <c r="AT43" i="7" s="1"/>
  <c r="D479" i="3"/>
  <c r="D431" i="3"/>
  <c r="D282" i="3"/>
  <c r="D43" i="3"/>
  <c r="D452" i="3"/>
  <c r="D335" i="3"/>
  <c r="D245" i="3"/>
  <c r="D430" i="3"/>
  <c r="D313" i="3"/>
  <c r="D297" i="3"/>
  <c r="D265" i="3"/>
  <c r="D218" i="3"/>
  <c r="D42" i="3"/>
  <c r="D439" i="3"/>
  <c r="D417" i="3"/>
  <c r="D401" i="3"/>
  <c r="D385" i="3"/>
  <c r="D370" i="3"/>
  <c r="D354" i="3"/>
  <c r="D338" i="3"/>
  <c r="D322" i="3"/>
  <c r="D306" i="3"/>
  <c r="D290" i="3"/>
  <c r="D274" i="3"/>
  <c r="D258" i="3"/>
  <c r="D243" i="3"/>
  <c r="D227" i="3"/>
  <c r="D211" i="3"/>
  <c r="D195" i="3"/>
  <c r="D179" i="3"/>
  <c r="D163" i="3"/>
  <c r="D147" i="3"/>
  <c r="D131" i="3"/>
  <c r="D115" i="3"/>
  <c r="D99" i="3"/>
  <c r="D83" i="3"/>
  <c r="D67" i="3"/>
  <c r="D51" i="3"/>
  <c r="D35" i="3"/>
  <c r="D19" i="3"/>
  <c r="D314" i="3"/>
  <c r="D197" i="3"/>
  <c r="D181" i="3"/>
  <c r="D149" i="3"/>
  <c r="D133" i="3"/>
  <c r="D53" i="3"/>
  <c r="D408" i="3"/>
  <c r="D281" i="3"/>
  <c r="D249" i="3"/>
  <c r="D202" i="3"/>
  <c r="D428" i="3"/>
  <c r="D422" i="3"/>
  <c r="D406" i="3"/>
  <c r="D390" i="3"/>
  <c r="D375" i="3"/>
  <c r="D359" i="3"/>
  <c r="D343" i="3"/>
  <c r="D327" i="3"/>
  <c r="D311" i="3"/>
  <c r="D295" i="3"/>
  <c r="D279" i="3"/>
  <c r="D263" i="3"/>
  <c r="D247" i="3"/>
  <c r="D232" i="3"/>
  <c r="D216" i="3"/>
  <c r="D200" i="3"/>
  <c r="D184" i="3"/>
  <c r="D168" i="3"/>
  <c r="D152" i="3"/>
  <c r="D136" i="3"/>
  <c r="D120" i="3"/>
  <c r="D104" i="3"/>
  <c r="D88" i="3"/>
  <c r="D72" i="3"/>
  <c r="D56" i="3"/>
  <c r="D40" i="3"/>
  <c r="D24" i="3"/>
  <c r="D346" i="3"/>
  <c r="D298" i="3"/>
  <c r="D171" i="3"/>
  <c r="D155" i="3"/>
  <c r="D27" i="3"/>
  <c r="D303" i="3"/>
  <c r="D208" i="3"/>
  <c r="D192" i="3"/>
  <c r="D457" i="3"/>
  <c r="D441" i="3"/>
  <c r="D425" i="3"/>
  <c r="D260" i="3"/>
  <c r="D213" i="3"/>
  <c r="D450" i="3"/>
  <c r="D487" i="3"/>
  <c r="D476" i="3"/>
  <c r="D460" i="3"/>
  <c r="D444" i="3"/>
  <c r="D497" i="3"/>
  <c r="D481" i="3"/>
  <c r="D465" i="3"/>
  <c r="D449" i="3"/>
  <c r="D433" i="3"/>
  <c r="D411" i="3"/>
  <c r="D395" i="3"/>
  <c r="D380" i="3"/>
  <c r="D364" i="3"/>
  <c r="D348" i="3"/>
  <c r="D332" i="3"/>
  <c r="D316" i="3"/>
  <c r="D300" i="3"/>
  <c r="D284" i="3"/>
  <c r="D268" i="3"/>
  <c r="D252" i="3"/>
  <c r="D237" i="3"/>
  <c r="D221" i="3"/>
  <c r="D205" i="3"/>
  <c r="D189" i="3"/>
  <c r="D173" i="3"/>
  <c r="D157" i="3"/>
  <c r="D141" i="3"/>
  <c r="D125" i="3"/>
  <c r="D109" i="3"/>
  <c r="D93" i="3"/>
  <c r="D77" i="3"/>
  <c r="D61" i="3"/>
  <c r="D45" i="3"/>
  <c r="D29" i="3"/>
  <c r="D13" i="3"/>
  <c r="D101" i="3"/>
  <c r="D37" i="3"/>
  <c r="D462" i="3"/>
  <c r="D329" i="3"/>
  <c r="D486" i="3"/>
  <c r="D470" i="3"/>
  <c r="D454" i="3"/>
  <c r="D438" i="3"/>
  <c r="D416" i="3"/>
  <c r="D400" i="3"/>
  <c r="D369" i="3"/>
  <c r="D353" i="3"/>
  <c r="D337" i="3"/>
  <c r="D321" i="3"/>
  <c r="D305" i="3"/>
  <c r="D289" i="3"/>
  <c r="D273" i="3"/>
  <c r="D257" i="3"/>
  <c r="D242" i="3"/>
  <c r="D226" i="3"/>
  <c r="D210" i="3"/>
  <c r="D194" i="3"/>
  <c r="D178" i="3"/>
  <c r="D162" i="3"/>
  <c r="D146" i="3"/>
  <c r="D130" i="3"/>
  <c r="D114" i="3"/>
  <c r="D98" i="3"/>
  <c r="D82" i="3"/>
  <c r="D66" i="3"/>
  <c r="D50" i="3"/>
  <c r="D34" i="3"/>
  <c r="D18" i="3"/>
  <c r="D219" i="3"/>
  <c r="D203" i="3"/>
  <c r="D139" i="3"/>
  <c r="D468" i="3"/>
  <c r="D436" i="3"/>
  <c r="D160" i="3"/>
  <c r="D64" i="3"/>
  <c r="D16" i="3"/>
  <c r="D489" i="3"/>
  <c r="D345" i="3"/>
  <c r="D122" i="3"/>
  <c r="D106" i="3"/>
  <c r="D482" i="3"/>
  <c r="D455" i="3"/>
  <c r="D492" i="3"/>
  <c r="D491" i="3"/>
  <c r="D475" i="3"/>
  <c r="D459" i="3"/>
  <c r="D443" i="3"/>
  <c r="D427" i="3"/>
  <c r="D421" i="3"/>
  <c r="D405" i="3"/>
  <c r="D389" i="3"/>
  <c r="D374" i="3"/>
  <c r="D358" i="3"/>
  <c r="D342" i="3"/>
  <c r="D326" i="3"/>
  <c r="D310" i="3"/>
  <c r="D294" i="3"/>
  <c r="D278" i="3"/>
  <c r="D262" i="3"/>
  <c r="D231" i="3"/>
  <c r="D215" i="3"/>
  <c r="D199" i="3"/>
  <c r="D183" i="3"/>
  <c r="D167" i="3"/>
  <c r="D151" i="3"/>
  <c r="D135" i="3"/>
  <c r="D119" i="3"/>
  <c r="D103" i="3"/>
  <c r="D87" i="3"/>
  <c r="D71" i="3"/>
  <c r="D55" i="3"/>
  <c r="D39" i="3"/>
  <c r="D23" i="3"/>
  <c r="D378" i="3"/>
  <c r="D266" i="3"/>
  <c r="D250" i="3"/>
  <c r="D235" i="3"/>
  <c r="D383" i="3"/>
  <c r="D351" i="3"/>
  <c r="D240" i="3"/>
  <c r="D473" i="3"/>
  <c r="D419" i="3"/>
  <c r="D165" i="3"/>
  <c r="D69" i="3"/>
  <c r="D138" i="3"/>
  <c r="D74" i="3"/>
  <c r="D26" i="3"/>
  <c r="D498" i="3"/>
  <c r="D471" i="3"/>
  <c r="D496" i="3"/>
  <c r="D480" i="3"/>
  <c r="D464" i="3"/>
  <c r="D448" i="3"/>
  <c r="D432" i="3"/>
  <c r="D410" i="3"/>
  <c r="D394" i="3"/>
  <c r="D379" i="3"/>
  <c r="D363" i="3"/>
  <c r="D347" i="3"/>
  <c r="D331" i="3"/>
  <c r="D315" i="3"/>
  <c r="D299" i="3"/>
  <c r="D283" i="3"/>
  <c r="D267" i="3"/>
  <c r="D251" i="3"/>
  <c r="D236" i="3"/>
  <c r="D220" i="3"/>
  <c r="D204" i="3"/>
  <c r="D188" i="3"/>
  <c r="D172" i="3"/>
  <c r="D156" i="3"/>
  <c r="D140" i="3"/>
  <c r="D124" i="3"/>
  <c r="D108" i="3"/>
  <c r="D92" i="3"/>
  <c r="D76" i="3"/>
  <c r="D60" i="3"/>
  <c r="D44" i="3"/>
  <c r="D28" i="3"/>
  <c r="D12" i="3"/>
  <c r="D447" i="3"/>
  <c r="D393" i="3"/>
  <c r="D485" i="3"/>
  <c r="D469" i="3"/>
  <c r="D453" i="3"/>
  <c r="D415" i="3"/>
  <c r="D384" i="3"/>
  <c r="D368" i="3"/>
  <c r="D320" i="3"/>
  <c r="D304" i="3"/>
  <c r="D129" i="3"/>
  <c r="D113" i="3"/>
  <c r="D97" i="3"/>
  <c r="D81" i="3"/>
  <c r="D65" i="3"/>
  <c r="D49" i="3"/>
  <c r="D33" i="3"/>
  <c r="D17" i="3"/>
  <c r="D463" i="3"/>
  <c r="D437" i="3"/>
  <c r="D399" i="3"/>
  <c r="D352" i="3"/>
  <c r="D336" i="3"/>
  <c r="D288" i="3"/>
  <c r="D272" i="3"/>
  <c r="D256" i="3"/>
  <c r="D241" i="3"/>
  <c r="D225" i="3"/>
  <c r="D209" i="3"/>
  <c r="D193" i="3"/>
  <c r="D177" i="3"/>
  <c r="D161" i="3"/>
  <c r="D145" i="3"/>
  <c r="D490" i="3"/>
  <c r="D474" i="3"/>
  <c r="D458" i="3"/>
  <c r="D442" i="3"/>
  <c r="D426" i="3"/>
  <c r="D420" i="3"/>
  <c r="D404" i="3"/>
  <c r="D388" i="3"/>
  <c r="D373" i="3"/>
  <c r="D357" i="3"/>
  <c r="D341" i="3"/>
  <c r="D325" i="3"/>
  <c r="D309" i="3"/>
  <c r="D293" i="3"/>
  <c r="D277" i="3"/>
  <c r="D261" i="3"/>
  <c r="D246" i="3"/>
  <c r="D230" i="3"/>
  <c r="D214" i="3"/>
  <c r="D198" i="3"/>
  <c r="D182" i="3"/>
  <c r="D166" i="3"/>
  <c r="D150" i="3"/>
  <c r="D134" i="3"/>
  <c r="D118" i="3"/>
  <c r="D102" i="3"/>
  <c r="D86" i="3"/>
  <c r="D70" i="3"/>
  <c r="D54" i="3"/>
  <c r="D38" i="3"/>
  <c r="D22" i="3"/>
  <c r="W79" i="8" l="1"/>
  <c r="V53" i="7"/>
  <c r="V28" i="7"/>
  <c r="EH42" i="7"/>
  <c r="EC34" i="7"/>
  <c r="EE34" i="7"/>
  <c r="EQ9" i="7"/>
  <c r="EZ5" i="7"/>
  <c r="EO30" i="7"/>
  <c r="FF11" i="7"/>
  <c r="FJ7" i="7"/>
  <c r="EF4" i="7"/>
  <c r="EI8" i="7"/>
  <c r="GE16" i="7"/>
  <c r="GD10" i="7"/>
  <c r="EJ11" i="7"/>
  <c r="FA33" i="7"/>
  <c r="FV30" i="7"/>
  <c r="FU6" i="7"/>
  <c r="EB36" i="7"/>
  <c r="FD3" i="7"/>
  <c r="FQ12" i="7"/>
  <c r="GD27" i="7"/>
  <c r="GF10" i="7"/>
  <c r="FE25" i="7"/>
  <c r="FK10" i="7"/>
  <c r="FW34" i="7"/>
  <c r="EU5" i="7"/>
  <c r="EM49" i="7"/>
  <c r="FS33" i="7"/>
  <c r="GE8" i="7"/>
  <c r="FO30" i="7"/>
  <c r="DX46" i="7"/>
  <c r="GI44" i="7"/>
  <c r="EX20" i="7"/>
  <c r="GA32" i="7"/>
  <c r="EP35" i="7"/>
  <c r="FB14" i="7"/>
  <c r="FI11" i="7"/>
  <c r="GF26" i="7"/>
  <c r="EX27" i="7"/>
  <c r="FA24" i="7"/>
  <c r="EQ6" i="7"/>
  <c r="FO28" i="7"/>
  <c r="DY10" i="7"/>
  <c r="EP20" i="7"/>
  <c r="GB24" i="7"/>
  <c r="FE16" i="7"/>
  <c r="EO48" i="7"/>
  <c r="GB46" i="7"/>
  <c r="FC25" i="7"/>
  <c r="EO29" i="7"/>
  <c r="EP11" i="7"/>
  <c r="EP13" i="7"/>
  <c r="EY41" i="7"/>
  <c r="GE5" i="7"/>
  <c r="FE9" i="7"/>
  <c r="EE30" i="7"/>
  <c r="FV14" i="7"/>
  <c r="EN43" i="7"/>
  <c r="GJ48" i="7"/>
  <c r="FE3" i="7"/>
  <c r="EK17" i="7"/>
  <c r="EG3" i="7"/>
  <c r="EZ18" i="7"/>
  <c r="GA25" i="7"/>
  <c r="GG29" i="7"/>
  <c r="DX7" i="7"/>
  <c r="GJ29" i="7"/>
  <c r="FQ15" i="7"/>
  <c r="FT34" i="7"/>
  <c r="GI28" i="7"/>
  <c r="EF26" i="7"/>
  <c r="GJ23" i="7"/>
  <c r="EU40" i="7"/>
  <c r="EG39" i="7"/>
  <c r="EH19" i="7"/>
  <c r="ED32" i="7"/>
  <c r="DZ48" i="7"/>
  <c r="EQ32" i="7"/>
  <c r="FG42" i="7"/>
  <c r="FG17" i="7"/>
  <c r="FS16" i="7"/>
  <c r="FD34" i="7"/>
  <c r="FJ43" i="7"/>
  <c r="FS11" i="7"/>
  <c r="EH37" i="7"/>
  <c r="DX44" i="7"/>
  <c r="GI40" i="7"/>
  <c r="GC25" i="7"/>
  <c r="DZ36" i="7"/>
  <c r="FH27" i="7"/>
  <c r="GA13" i="7"/>
  <c r="ET19" i="7"/>
  <c r="EO36" i="7"/>
  <c r="FI14" i="7"/>
  <c r="FA43" i="7"/>
  <c r="GE37" i="7"/>
  <c r="EA45" i="7"/>
  <c r="EG11" i="7"/>
  <c r="GJ3" i="7"/>
  <c r="GE21" i="7"/>
  <c r="FG12" i="7"/>
  <c r="GA36" i="7"/>
  <c r="EE23" i="7"/>
  <c r="FZ18" i="7"/>
  <c r="FE6" i="7"/>
  <c r="EJ30" i="7"/>
  <c r="EE3" i="7"/>
  <c r="ER29" i="7"/>
  <c r="DY38" i="7"/>
  <c r="EK26" i="7"/>
  <c r="EV15" i="7"/>
  <c r="FD30" i="7"/>
  <c r="FE15" i="7"/>
  <c r="EG48" i="7"/>
  <c r="FG20" i="7"/>
  <c r="FX11" i="7"/>
  <c r="EP26" i="7"/>
  <c r="GD14" i="7"/>
  <c r="GG23" i="7"/>
  <c r="GB27" i="7"/>
  <c r="GB35" i="7"/>
  <c r="FN7" i="7"/>
  <c r="EQ49" i="7"/>
  <c r="FM48" i="7"/>
  <c r="EK15" i="7"/>
  <c r="EA24" i="7"/>
  <c r="EC27" i="7"/>
  <c r="EM6" i="7"/>
  <c r="EN34" i="7"/>
  <c r="FX5" i="7"/>
  <c r="FX14" i="7"/>
  <c r="EQ41" i="7"/>
  <c r="EY19" i="7"/>
  <c r="EP40" i="7"/>
  <c r="EZ12" i="7"/>
  <c r="GI11" i="7"/>
  <c r="EV12" i="7"/>
  <c r="FH4" i="7"/>
  <c r="EK6" i="7"/>
  <c r="ES10" i="7"/>
  <c r="FF12" i="7"/>
  <c r="EY3" i="7"/>
  <c r="DZ34" i="7"/>
  <c r="EI4" i="7"/>
  <c r="EJ21" i="7"/>
  <c r="FK13" i="7"/>
  <c r="FS3" i="7"/>
  <c r="FU3" i="7"/>
  <c r="FI4" i="7"/>
  <c r="FV15" i="7"/>
  <c r="EF9" i="7"/>
  <c r="FB12" i="7"/>
  <c r="ES44" i="7"/>
  <c r="EI48" i="7"/>
  <c r="FR14" i="7"/>
  <c r="FP20" i="7"/>
  <c r="FS21" i="7"/>
  <c r="DX3" i="7"/>
  <c r="FI44" i="7"/>
  <c r="GI48" i="7"/>
  <c r="GH11" i="7"/>
  <c r="GD43" i="7"/>
  <c r="GF38" i="7"/>
  <c r="DX35" i="7"/>
  <c r="FZ26" i="7"/>
  <c r="FQ36" i="7"/>
  <c r="EY27" i="7"/>
  <c r="EX53" i="8" s="1"/>
  <c r="EM23" i="7"/>
  <c r="EV32" i="7"/>
  <c r="FW18" i="7"/>
  <c r="FG14" i="7"/>
  <c r="FX44" i="7"/>
  <c r="FR29" i="7"/>
  <c r="FU23" i="7"/>
  <c r="GD34" i="7"/>
  <c r="GH24" i="7"/>
  <c r="EH33" i="7"/>
  <c r="EO22" i="7"/>
  <c r="EC41" i="7"/>
  <c r="FK46" i="7"/>
  <c r="FH15" i="7"/>
  <c r="FN19" i="7"/>
  <c r="ER20" i="7"/>
  <c r="FR32" i="7"/>
  <c r="EX29" i="7"/>
  <c r="EH14" i="7"/>
  <c r="GC10" i="7"/>
  <c r="EN3" i="7"/>
  <c r="DY49" i="7"/>
  <c r="EL25" i="7"/>
  <c r="EZ29" i="7"/>
  <c r="EZ13" i="7"/>
  <c r="FI32" i="7"/>
  <c r="EK27" i="7"/>
  <c r="GD21" i="7"/>
  <c r="EC28" i="7"/>
  <c r="FL12" i="7"/>
  <c r="FT28" i="7"/>
  <c r="FE4" i="7"/>
  <c r="EV24" i="7"/>
  <c r="EB21" i="7"/>
  <c r="EE39" i="7"/>
  <c r="ET33" i="7"/>
  <c r="DX9" i="7"/>
  <c r="FF39" i="7"/>
  <c r="FA17" i="7"/>
  <c r="ER12" i="7"/>
  <c r="GH49" i="7"/>
  <c r="EL48" i="7"/>
  <c r="GB36" i="7"/>
  <c r="DZ22" i="7"/>
  <c r="FE28" i="7"/>
  <c r="EO37" i="7"/>
  <c r="DY27" i="7"/>
  <c r="GA14" i="7"/>
  <c r="FE48" i="7"/>
  <c r="FS36" i="7"/>
  <c r="FP41" i="7"/>
  <c r="FA21" i="7"/>
  <c r="FZ35" i="7"/>
  <c r="EN41" i="7"/>
  <c r="EK24" i="7"/>
  <c r="FN11" i="7"/>
  <c r="FB7" i="7"/>
  <c r="ET47" i="7"/>
  <c r="FY26" i="7"/>
  <c r="FD12" i="7"/>
  <c r="EB19" i="7"/>
  <c r="EE24" i="7"/>
  <c r="EF47" i="7"/>
  <c r="FY8" i="7"/>
  <c r="FK3" i="7"/>
  <c r="FX24" i="7"/>
  <c r="ES25" i="7"/>
  <c r="ES31" i="7"/>
  <c r="FJ23" i="7"/>
  <c r="FU34" i="7"/>
  <c r="EX33" i="7"/>
  <c r="FX13" i="7"/>
  <c r="EZ30" i="7"/>
  <c r="GD23" i="7"/>
  <c r="EC44" i="7"/>
  <c r="DZ9" i="7"/>
  <c r="ET28" i="7"/>
  <c r="EL22" i="7"/>
  <c r="FJ37" i="7"/>
  <c r="FF35" i="7"/>
  <c r="FR46" i="7"/>
  <c r="FE41" i="7"/>
  <c r="FZ13" i="7"/>
  <c r="FM11" i="7"/>
  <c r="GE22" i="7"/>
  <c r="FQ45" i="7"/>
  <c r="FS30" i="7"/>
  <c r="EZ26" i="7"/>
  <c r="ES34" i="7"/>
  <c r="EY4" i="7"/>
  <c r="FU18" i="7"/>
  <c r="GB32" i="7"/>
  <c r="FO36" i="7"/>
  <c r="EF19" i="7"/>
  <c r="EL46" i="7"/>
  <c r="GF28" i="7"/>
  <c r="EV47" i="7"/>
  <c r="EX30" i="7"/>
  <c r="FP23" i="7"/>
  <c r="FC47" i="7"/>
  <c r="GE12" i="7"/>
  <c r="EZ16" i="7"/>
  <c r="EH46" i="7"/>
  <c r="GE40" i="7"/>
  <c r="EJ17" i="7"/>
  <c r="EC5" i="7"/>
  <c r="FQ14" i="7"/>
  <c r="GD31" i="7"/>
  <c r="EF39" i="7"/>
  <c r="GD12" i="7"/>
  <c r="EI29" i="7"/>
  <c r="GB30" i="7"/>
  <c r="GI18" i="7"/>
  <c r="EU21" i="7"/>
  <c r="FD29" i="7"/>
  <c r="EZ42" i="7"/>
  <c r="FA22" i="7"/>
  <c r="EI23" i="7"/>
  <c r="EH27" i="7"/>
  <c r="ET11" i="7"/>
  <c r="EC4" i="7"/>
  <c r="FR4" i="7"/>
  <c r="FT6" i="7"/>
  <c r="GG13" i="7"/>
  <c r="FL8" i="7"/>
  <c r="GB25" i="7"/>
  <c r="EN22" i="7"/>
  <c r="FU35" i="7"/>
  <c r="FB24" i="7"/>
  <c r="EN16" i="7"/>
  <c r="GD32" i="7"/>
  <c r="GF42" i="7"/>
  <c r="EL8" i="7"/>
  <c r="EL4" i="7"/>
  <c r="EC42" i="7"/>
  <c r="ET49" i="7"/>
  <c r="FA14" i="7"/>
  <c r="FU7" i="7"/>
  <c r="FQ7" i="7"/>
  <c r="EK46" i="7"/>
  <c r="FO8" i="7"/>
  <c r="FA49" i="7"/>
  <c r="GE29" i="7"/>
  <c r="ET36" i="7"/>
  <c r="ED8" i="7"/>
  <c r="FX4" i="7"/>
  <c r="EX6" i="7"/>
  <c r="EM7" i="7"/>
  <c r="GH16" i="7"/>
  <c r="FB3" i="7"/>
  <c r="DY18" i="7"/>
  <c r="ED39" i="7"/>
  <c r="ED35" i="7"/>
  <c r="EM38" i="7"/>
  <c r="ER27" i="7"/>
  <c r="FL29" i="7"/>
  <c r="FN34" i="7"/>
  <c r="GD22" i="7"/>
  <c r="GJ47" i="7"/>
  <c r="FZ49" i="7"/>
  <c r="FQ29" i="7"/>
  <c r="EH31" i="7"/>
  <c r="EM26" i="7"/>
  <c r="EZ9" i="7"/>
  <c r="GH48" i="7"/>
  <c r="EI11" i="7"/>
  <c r="FF30" i="7"/>
  <c r="EP8" i="7"/>
  <c r="FK44" i="7"/>
  <c r="FX35" i="7"/>
  <c r="FT18" i="7"/>
  <c r="FQ22" i="7"/>
  <c r="FC4" i="7"/>
  <c r="FB17" i="7"/>
  <c r="FJ21" i="7"/>
  <c r="EJ5" i="7"/>
  <c r="EQ14" i="7"/>
  <c r="FN31" i="7"/>
  <c r="FZ29" i="7"/>
  <c r="FJ33" i="7"/>
  <c r="EU17" i="7"/>
  <c r="GJ24" i="7"/>
  <c r="GE17" i="7"/>
  <c r="FY40" i="7"/>
  <c r="EG34" i="7"/>
  <c r="FB8" i="7"/>
  <c r="FD18" i="7"/>
  <c r="DW14" i="7"/>
  <c r="DW27" i="7"/>
  <c r="FN28" i="7"/>
  <c r="DX13" i="7"/>
  <c r="FE12" i="7"/>
  <c r="GI16" i="7"/>
  <c r="FO15" i="7"/>
  <c r="GG5" i="7"/>
  <c r="EF30" i="7"/>
  <c r="FU15" i="7"/>
  <c r="FL32" i="7"/>
  <c r="EK30" i="7"/>
  <c r="ER8" i="7"/>
  <c r="EQ42" i="7"/>
  <c r="FV23" i="7"/>
  <c r="GE3" i="7"/>
  <c r="GJ17" i="7"/>
  <c r="FI3" i="7"/>
  <c r="FU27" i="7"/>
  <c r="GI38" i="7"/>
  <c r="FF4" i="7"/>
  <c r="DX48" i="7"/>
  <c r="EP27" i="7"/>
  <c r="DY12" i="7"/>
  <c r="EV22" i="7"/>
  <c r="EB11" i="7"/>
  <c r="EF29" i="7"/>
  <c r="ES29" i="7"/>
  <c r="EO39" i="7"/>
  <c r="EV49" i="7"/>
  <c r="GG25" i="7"/>
  <c r="FM6" i="7"/>
  <c r="FX45" i="7"/>
  <c r="GF5" i="7"/>
  <c r="ES43" i="7"/>
  <c r="FC5" i="7"/>
  <c r="EI37" i="7"/>
  <c r="GH19" i="7"/>
  <c r="EM28" i="7"/>
  <c r="GF36" i="7"/>
  <c r="EJ28" i="7"/>
  <c r="EU27" i="7"/>
  <c r="FT19" i="7"/>
  <c r="GI29" i="7"/>
  <c r="DW10" i="7"/>
  <c r="FB46" i="7"/>
  <c r="EI33" i="7"/>
  <c r="EH59" i="8" s="1"/>
  <c r="EJ12" i="7"/>
  <c r="EU47" i="7"/>
  <c r="FW16" i="7"/>
  <c r="FZ31" i="7"/>
  <c r="GI13" i="7"/>
  <c r="FS5" i="7"/>
  <c r="FI46" i="7"/>
  <c r="EF17" i="7"/>
  <c r="FX32" i="7"/>
  <c r="FF14" i="7"/>
  <c r="DX34" i="7"/>
  <c r="EY14" i="7"/>
  <c r="EO3" i="7"/>
  <c r="FD11" i="7"/>
  <c r="EL14" i="7"/>
  <c r="EZ27" i="7"/>
  <c r="EU8" i="7"/>
  <c r="FI40" i="7"/>
  <c r="FO4" i="7"/>
  <c r="EN23" i="7"/>
  <c r="EG10" i="7"/>
  <c r="FK9" i="7"/>
  <c r="EF27" i="7"/>
  <c r="FN32" i="7"/>
  <c r="FK39" i="7"/>
  <c r="FK27" i="7"/>
  <c r="EE38" i="7"/>
  <c r="EY13" i="7"/>
  <c r="EX8" i="7"/>
  <c r="FK5" i="7"/>
  <c r="EA37" i="7"/>
  <c r="EM17" i="7"/>
  <c r="EO49" i="7"/>
  <c r="DZ10" i="7"/>
  <c r="FF5" i="7"/>
  <c r="FN47" i="7"/>
  <c r="FV38" i="7"/>
  <c r="FH23" i="7"/>
  <c r="FS39" i="7"/>
  <c r="FA26" i="7"/>
  <c r="FJ3" i="7"/>
  <c r="EJ41" i="7"/>
  <c r="FP9" i="7"/>
  <c r="FF41" i="7"/>
  <c r="GA41" i="7"/>
  <c r="FN29" i="7"/>
  <c r="EO46" i="7"/>
  <c r="FW48" i="7"/>
  <c r="GA23" i="7"/>
  <c r="FR25" i="7"/>
  <c r="FE33" i="7"/>
  <c r="EH29" i="7"/>
  <c r="FM47" i="7"/>
  <c r="FR49" i="7"/>
  <c r="GF11" i="7"/>
  <c r="EO8" i="7"/>
  <c r="EJ19" i="7"/>
  <c r="EU16" i="7"/>
  <c r="FH37" i="7"/>
  <c r="FF33" i="7"/>
  <c r="FI9" i="7"/>
  <c r="EM12" i="7"/>
  <c r="FM21" i="7"/>
  <c r="EG36" i="7"/>
  <c r="EU22" i="7"/>
  <c r="ES41" i="7"/>
  <c r="FZ16" i="7"/>
  <c r="ES26" i="7"/>
  <c r="FC10" i="7"/>
  <c r="GJ25" i="7"/>
  <c r="EL37" i="7"/>
  <c r="EO45" i="7"/>
  <c r="ER37" i="7"/>
  <c r="FZ12" i="7"/>
  <c r="EE11" i="7"/>
  <c r="EX22" i="7"/>
  <c r="FH5" i="7"/>
  <c r="EJ44" i="7"/>
  <c r="FV19" i="7"/>
  <c r="EO40" i="7"/>
  <c r="DX39" i="7"/>
  <c r="FC3" i="7"/>
  <c r="GJ41" i="7"/>
  <c r="EJ25" i="7"/>
  <c r="GJ10" i="7"/>
  <c r="FN23" i="7"/>
  <c r="EB41" i="7"/>
  <c r="ED13" i="7"/>
  <c r="EQ18" i="7"/>
  <c r="FC12" i="7"/>
  <c r="EW33" i="7"/>
  <c r="EX17" i="7"/>
  <c r="EA8" i="7"/>
  <c r="ES15" i="7"/>
  <c r="FD41" i="7"/>
  <c r="GG49" i="7"/>
  <c r="EG49" i="7"/>
  <c r="FH26" i="7"/>
  <c r="FG39" i="7"/>
  <c r="FU10" i="7"/>
  <c r="GA18" i="7"/>
  <c r="FP15" i="7"/>
  <c r="ED21" i="7"/>
  <c r="FD26" i="7"/>
  <c r="FP24" i="7"/>
  <c r="EU4" i="7"/>
  <c r="FI23" i="7"/>
  <c r="EV38" i="7"/>
  <c r="EG21" i="7"/>
  <c r="ED43" i="7"/>
  <c r="FJ18" i="7"/>
  <c r="FZ38" i="7"/>
  <c r="FU19" i="7"/>
  <c r="EP3" i="7"/>
  <c r="EL3" i="7"/>
  <c r="GI17" i="7"/>
  <c r="ES48" i="7"/>
  <c r="EY20" i="7"/>
  <c r="EB22" i="7"/>
  <c r="EQ28" i="7"/>
  <c r="FH16" i="7"/>
  <c r="FC34" i="7"/>
  <c r="EH41" i="7"/>
  <c r="EF44" i="7"/>
  <c r="GI49" i="7"/>
  <c r="GC3" i="7"/>
  <c r="GI21" i="7"/>
  <c r="FF18" i="7"/>
  <c r="FR5" i="7"/>
  <c r="EJ10" i="7"/>
  <c r="GC41" i="7"/>
  <c r="FO13" i="7"/>
  <c r="FK6" i="7"/>
  <c r="GD46" i="7"/>
  <c r="DX25" i="7"/>
  <c r="EM30" i="7"/>
  <c r="EK47" i="7"/>
  <c r="DZ23" i="7"/>
  <c r="ES12" i="7"/>
  <c r="FV47" i="7"/>
  <c r="EU39" i="7"/>
  <c r="GG15" i="7"/>
  <c r="FP30" i="7"/>
  <c r="GH46" i="7"/>
  <c r="EW12" i="7"/>
  <c r="FX29" i="7"/>
  <c r="GG38" i="7"/>
  <c r="GA19" i="7"/>
  <c r="GC46" i="7"/>
  <c r="GD30" i="7"/>
  <c r="GG33" i="7"/>
  <c r="FK8" i="7"/>
  <c r="FO21" i="7"/>
  <c r="FQ24" i="7"/>
  <c r="GB14" i="7"/>
  <c r="FV49" i="7"/>
  <c r="EI15" i="7"/>
  <c r="FG33" i="7"/>
  <c r="DX47" i="7"/>
  <c r="EA6" i="7"/>
  <c r="FM39" i="7"/>
  <c r="EZ10" i="7"/>
  <c r="EA22" i="7"/>
  <c r="FG5" i="7"/>
  <c r="EI30" i="7"/>
  <c r="EH21" i="7"/>
  <c r="FT49" i="7"/>
  <c r="ER4" i="7"/>
  <c r="GD41" i="7"/>
  <c r="FZ5" i="7"/>
  <c r="FP8" i="7"/>
  <c r="EX14" i="7"/>
  <c r="FL16" i="7"/>
  <c r="FW26" i="7"/>
  <c r="EM47" i="7"/>
  <c r="FW47" i="7"/>
  <c r="EN30" i="7"/>
  <c r="FZ6" i="7"/>
  <c r="EV8" i="7"/>
  <c r="EC40" i="7"/>
  <c r="FW10" i="7"/>
  <c r="EU11" i="7"/>
  <c r="FL34" i="7"/>
  <c r="EP10" i="7"/>
  <c r="GD13" i="7"/>
  <c r="FV25" i="7"/>
  <c r="EL9" i="7"/>
  <c r="GB8" i="7"/>
  <c r="FH41" i="7"/>
  <c r="DY8" i="7"/>
  <c r="FM36" i="7"/>
  <c r="EL24" i="7"/>
  <c r="EP4" i="7"/>
  <c r="FK23" i="7"/>
  <c r="EJ24" i="7"/>
  <c r="EP32" i="7"/>
  <c r="FT41" i="7"/>
  <c r="FD28" i="7"/>
  <c r="GA28" i="7"/>
  <c r="FX47" i="7"/>
  <c r="GH3" i="7"/>
  <c r="EO11" i="7"/>
  <c r="DZ6" i="7"/>
  <c r="FP17" i="7"/>
  <c r="EE26" i="7"/>
  <c r="FV44" i="7"/>
  <c r="FO41" i="7"/>
  <c r="FB27" i="7"/>
  <c r="EE44" i="7"/>
  <c r="EG43" i="7"/>
  <c r="DX40" i="7"/>
  <c r="FT42" i="7"/>
  <c r="EG19" i="7"/>
  <c r="GE9" i="7"/>
  <c r="ES14" i="7"/>
  <c r="FB10" i="7"/>
  <c r="GI43" i="7"/>
  <c r="ED23" i="7"/>
  <c r="FO37" i="7"/>
  <c r="DX19" i="7"/>
  <c r="FB23" i="7"/>
  <c r="GA4" i="7"/>
  <c r="EP46" i="7"/>
  <c r="EO72" i="8" s="1"/>
  <c r="FT4" i="7"/>
  <c r="EN14" i="7"/>
  <c r="FP34" i="7"/>
  <c r="FR47" i="7"/>
  <c r="FW9" i="7"/>
  <c r="EK8" i="7"/>
  <c r="EM14" i="7"/>
  <c r="FG40" i="7"/>
  <c r="GC21" i="7"/>
  <c r="EA36" i="7"/>
  <c r="ES36" i="7"/>
  <c r="EF33" i="7"/>
  <c r="EV34" i="7"/>
  <c r="GF19" i="7"/>
  <c r="GH8" i="7"/>
  <c r="FW35" i="7"/>
  <c r="FQ46" i="7"/>
  <c r="GC5" i="7"/>
  <c r="EX19" i="7"/>
  <c r="FH39" i="7"/>
  <c r="FR35" i="7"/>
  <c r="EZ6" i="7"/>
  <c r="FD16" i="7"/>
  <c r="FX49" i="7"/>
  <c r="GB44" i="7"/>
  <c r="EZ23" i="7"/>
  <c r="FF19" i="7"/>
  <c r="EQ10" i="7"/>
  <c r="FX10" i="7"/>
  <c r="FB41" i="7"/>
  <c r="GA49" i="7"/>
  <c r="EO32" i="7"/>
  <c r="GF47" i="7"/>
  <c r="GB45" i="7"/>
  <c r="FL13" i="7"/>
  <c r="FN5" i="7"/>
  <c r="GG22" i="7"/>
  <c r="FK33" i="7"/>
  <c r="EB49" i="7"/>
  <c r="EG28" i="7"/>
  <c r="EK39" i="7"/>
  <c r="FH33" i="7"/>
  <c r="GE13" i="7"/>
  <c r="GJ34" i="7"/>
  <c r="EG45" i="7"/>
  <c r="FO47" i="7"/>
  <c r="DX15" i="7"/>
  <c r="FI20" i="7"/>
  <c r="FW44" i="7"/>
  <c r="FS28" i="7"/>
  <c r="EB47" i="7"/>
  <c r="EE7" i="7"/>
  <c r="ER14" i="7"/>
  <c r="ET35" i="7"/>
  <c r="FA41" i="7"/>
  <c r="EI7" i="7"/>
  <c r="EH12" i="7"/>
  <c r="FH25" i="7"/>
  <c r="EU37" i="7"/>
  <c r="ER17" i="7"/>
  <c r="EN40" i="7"/>
  <c r="FY45" i="7"/>
  <c r="FI26" i="7"/>
  <c r="ED14" i="7"/>
  <c r="EY21" i="7"/>
  <c r="FS45" i="7"/>
  <c r="FH10" i="7"/>
  <c r="EN45" i="7"/>
  <c r="EM4" i="7"/>
  <c r="FP18" i="7"/>
  <c r="FY34" i="7"/>
  <c r="FN26" i="7"/>
  <c r="FZ43" i="7"/>
  <c r="FQ43" i="7"/>
  <c r="FF15" i="7"/>
  <c r="FY39" i="7"/>
  <c r="FB40" i="7"/>
  <c r="EC9" i="7"/>
  <c r="EI16" i="7"/>
  <c r="EW48" i="7"/>
  <c r="FC31" i="7"/>
  <c r="FP11" i="7"/>
  <c r="ED3" i="7"/>
  <c r="EY35" i="7"/>
  <c r="ED10" i="7"/>
  <c r="GA38" i="7"/>
  <c r="DY25" i="7"/>
  <c r="GC7" i="7"/>
  <c r="FE49" i="7"/>
  <c r="FF17" i="7"/>
  <c r="EV17" i="7"/>
  <c r="EH3" i="7"/>
  <c r="ER39" i="7"/>
  <c r="GE25" i="7"/>
  <c r="EF23" i="7"/>
  <c r="FF47" i="7"/>
  <c r="EO34" i="7"/>
  <c r="EN60" i="8" s="1"/>
  <c r="EQ23" i="7"/>
  <c r="GB33" i="7"/>
  <c r="FW4" i="7"/>
  <c r="GF46" i="7"/>
  <c r="ET23" i="7"/>
  <c r="GE36" i="7"/>
  <c r="EL13" i="7"/>
  <c r="FB15" i="7"/>
  <c r="GC33" i="7"/>
  <c r="EN6" i="7"/>
  <c r="EP23" i="7"/>
  <c r="GJ5" i="7"/>
  <c r="GB41" i="7"/>
  <c r="FP31" i="7"/>
  <c r="FI5" i="7"/>
  <c r="FL25" i="7"/>
  <c r="ER44" i="7"/>
  <c r="EZ37" i="7"/>
  <c r="FI6" i="7"/>
  <c r="GA16" i="7"/>
  <c r="GJ32" i="7"/>
  <c r="FO6" i="7"/>
  <c r="FW46" i="7"/>
  <c r="EU7" i="7"/>
  <c r="EU34" i="7"/>
  <c r="GH35" i="7"/>
  <c r="EQ8" i="7"/>
  <c r="EA34" i="7"/>
  <c r="EI9" i="7"/>
  <c r="FW38" i="7"/>
  <c r="FJ13" i="7"/>
  <c r="ES38" i="7"/>
  <c r="FO40" i="7"/>
  <c r="EM19" i="7"/>
  <c r="FS46" i="7"/>
  <c r="FU49" i="7"/>
  <c r="EG20" i="7"/>
  <c r="EO9" i="7"/>
  <c r="FY7" i="7"/>
  <c r="EA7" i="7"/>
  <c r="EY12" i="7"/>
  <c r="GF15" i="7"/>
  <c r="FT22" i="7"/>
  <c r="FY6" i="7"/>
  <c r="FM43" i="7"/>
  <c r="EB29" i="7"/>
  <c r="EA21" i="7"/>
  <c r="EX4" i="7"/>
  <c r="FO46" i="7"/>
  <c r="DY29" i="7"/>
  <c r="EY23" i="7"/>
  <c r="EF24" i="7"/>
  <c r="EE50" i="8" s="1"/>
  <c r="GD24" i="7"/>
  <c r="FS29" i="7"/>
  <c r="FG13" i="7"/>
  <c r="FZ33" i="7"/>
  <c r="FB19" i="7"/>
  <c r="FQ17" i="7"/>
  <c r="GC45" i="7"/>
  <c r="EV48" i="7"/>
  <c r="FY44" i="7"/>
  <c r="EY46" i="7"/>
  <c r="EO17" i="7"/>
  <c r="FT13" i="7"/>
  <c r="FR28" i="7"/>
  <c r="FV29" i="7"/>
  <c r="EU20" i="7"/>
  <c r="FN13" i="7"/>
  <c r="EB39" i="7"/>
  <c r="FV26" i="7"/>
  <c r="DY4" i="7"/>
  <c r="EE5" i="7"/>
  <c r="FD25" i="7"/>
  <c r="EE10" i="7"/>
  <c r="EZ15" i="7"/>
  <c r="ER30" i="7"/>
  <c r="EQ29" i="7"/>
  <c r="FG21" i="7"/>
  <c r="EQ40" i="7"/>
  <c r="FF42" i="7"/>
  <c r="FV28" i="7"/>
  <c r="FZ14" i="7"/>
  <c r="EW19" i="7"/>
  <c r="FQ33" i="7"/>
  <c r="EU26" i="7"/>
  <c r="FO48" i="7"/>
  <c r="EP15" i="7"/>
  <c r="EH22" i="7"/>
  <c r="EI49" i="7"/>
  <c r="FV35" i="7"/>
  <c r="FU28" i="7"/>
  <c r="FJ30" i="7"/>
  <c r="FO17" i="7"/>
  <c r="EB33" i="7"/>
  <c r="EU33" i="7"/>
  <c r="DY24" i="7"/>
  <c r="FJ11" i="7"/>
  <c r="EQ5" i="7"/>
  <c r="FC13" i="7"/>
  <c r="FQ8" i="7"/>
  <c r="FZ8" i="7"/>
  <c r="EB27" i="7"/>
  <c r="FF22" i="7"/>
  <c r="EL36" i="7"/>
  <c r="FQ23" i="7"/>
  <c r="FF23" i="7"/>
  <c r="GE10" i="7"/>
  <c r="EA48" i="7"/>
  <c r="DZ74" i="8" s="1"/>
  <c r="FL22" i="7"/>
  <c r="FO39" i="7"/>
  <c r="EO41" i="7"/>
  <c r="ET27" i="7"/>
  <c r="FL5" i="7"/>
  <c r="FL39" i="7"/>
  <c r="ER28" i="7"/>
  <c r="FL18" i="7"/>
  <c r="FE38" i="7"/>
  <c r="EF42" i="7"/>
  <c r="ES32" i="7"/>
  <c r="EJ38" i="7"/>
  <c r="EL18" i="7"/>
  <c r="FL10" i="7"/>
  <c r="FL44" i="7"/>
  <c r="EV3" i="7"/>
  <c r="EP34" i="7"/>
  <c r="EM22" i="7"/>
  <c r="FJ45" i="7"/>
  <c r="FF21" i="7"/>
  <c r="FH13" i="7"/>
  <c r="FN14" i="7"/>
  <c r="FY19" i="7"/>
  <c r="FF25" i="7"/>
  <c r="FN15" i="7"/>
  <c r="FR33" i="7"/>
  <c r="GH34" i="7"/>
  <c r="FA38" i="7"/>
  <c r="EH44" i="7"/>
  <c r="EB40" i="7"/>
  <c r="GJ26" i="7"/>
  <c r="EQ44" i="7"/>
  <c r="FJ49" i="7"/>
  <c r="GB29" i="7"/>
  <c r="FM49" i="7"/>
  <c r="EO21" i="7"/>
  <c r="FG32" i="7"/>
  <c r="DY44" i="7"/>
  <c r="GH37" i="7"/>
  <c r="GD6" i="7"/>
  <c r="FZ46" i="7"/>
  <c r="ER21" i="7"/>
  <c r="FQ32" i="7"/>
  <c r="FI12" i="7"/>
  <c r="EZ36" i="7"/>
  <c r="DZ8" i="7"/>
  <c r="GF17" i="7"/>
  <c r="FC29" i="7"/>
  <c r="GD4" i="7"/>
  <c r="EP47" i="7"/>
  <c r="FC6" i="7"/>
  <c r="FR41" i="7"/>
  <c r="FQ5" i="7"/>
  <c r="FY38" i="7"/>
  <c r="FW19" i="7"/>
  <c r="EV20" i="7"/>
  <c r="EZ22" i="7"/>
  <c r="FJ17" i="7"/>
  <c r="FU9" i="7"/>
  <c r="FE26" i="7"/>
  <c r="EM27" i="7"/>
  <c r="EY18" i="7"/>
  <c r="GH44" i="7"/>
  <c r="DX14" i="7"/>
  <c r="EF8" i="7"/>
  <c r="ED47" i="7"/>
  <c r="EC17" i="7"/>
  <c r="EG18" i="7"/>
  <c r="EH36" i="7"/>
  <c r="EB10" i="7"/>
  <c r="FN27" i="7"/>
  <c r="EK11" i="7"/>
  <c r="FL48" i="7"/>
  <c r="FJ32" i="7"/>
  <c r="ER23" i="7"/>
  <c r="GD49" i="7"/>
  <c r="FH34" i="7"/>
  <c r="FS22" i="7"/>
  <c r="FO35" i="7"/>
  <c r="FE13" i="7"/>
  <c r="FP26" i="7"/>
  <c r="EN11" i="7"/>
  <c r="FC23" i="7"/>
  <c r="EN32" i="7"/>
  <c r="EO38" i="7"/>
  <c r="FR30" i="7"/>
  <c r="EQ33" i="7"/>
  <c r="FF34" i="7"/>
  <c r="GA39" i="7"/>
  <c r="EX32" i="7"/>
  <c r="FS42" i="7"/>
  <c r="FA6" i="7"/>
  <c r="FV36" i="7"/>
  <c r="GF14" i="7"/>
  <c r="FX26" i="7"/>
  <c r="ED17" i="7"/>
  <c r="FZ40" i="7"/>
  <c r="FS31" i="7"/>
  <c r="GA3" i="7"/>
  <c r="GG36" i="7"/>
  <c r="EA29" i="7"/>
  <c r="FG8" i="7"/>
  <c r="EK29" i="7"/>
  <c r="EG16" i="7"/>
  <c r="ES42" i="7"/>
  <c r="FO3" i="7"/>
  <c r="EO5" i="7"/>
  <c r="GG40" i="7"/>
  <c r="FH30" i="7"/>
  <c r="EO42" i="7"/>
  <c r="EN15" i="7"/>
  <c r="FT45" i="7"/>
  <c r="FN8" i="7"/>
  <c r="FX8" i="7"/>
  <c r="FY30" i="7"/>
  <c r="FX42" i="7"/>
  <c r="FA25" i="7"/>
  <c r="EP14" i="7"/>
  <c r="EZ41" i="7"/>
  <c r="EC26" i="7"/>
  <c r="FK35" i="7"/>
  <c r="FL45" i="7"/>
  <c r="FG26" i="7"/>
  <c r="EH34" i="7"/>
  <c r="FE44" i="7"/>
  <c r="DX4" i="7"/>
  <c r="GF4" i="7"/>
  <c r="GB23" i="7"/>
  <c r="FN10" i="7"/>
  <c r="FI28" i="7"/>
  <c r="EQ47" i="7"/>
  <c r="FM25" i="7"/>
  <c r="EQ36" i="7"/>
  <c r="EX47" i="7"/>
  <c r="EC3" i="7"/>
  <c r="EK49" i="7"/>
  <c r="GH21" i="7"/>
  <c r="EV29" i="7"/>
  <c r="EK5" i="7"/>
  <c r="EB43" i="7"/>
  <c r="FD37" i="7"/>
  <c r="EC14" i="7"/>
  <c r="FX12" i="7"/>
  <c r="FA9" i="7"/>
  <c r="GF18" i="7"/>
  <c r="EK40" i="7"/>
  <c r="FR13" i="7"/>
  <c r="DX27" i="7"/>
  <c r="EE31" i="7"/>
  <c r="GH40" i="7"/>
  <c r="FT27" i="7"/>
  <c r="FU14" i="7"/>
  <c r="GJ35" i="7"/>
  <c r="ES37" i="7"/>
  <c r="EL43" i="7"/>
  <c r="FL49" i="7"/>
  <c r="EG32" i="7"/>
  <c r="ES7" i="7"/>
  <c r="FH48" i="7"/>
  <c r="FZ15" i="7"/>
  <c r="EL34" i="7"/>
  <c r="EV6" i="7"/>
  <c r="ER13" i="7"/>
  <c r="EG14" i="7"/>
  <c r="EF31" i="7"/>
  <c r="EE57" i="8" s="1"/>
  <c r="EW23" i="7"/>
  <c r="FJ24" i="7"/>
  <c r="ED16" i="7"/>
  <c r="EE20" i="7"/>
  <c r="EF25" i="7"/>
  <c r="GF23" i="7"/>
  <c r="FM30" i="7"/>
  <c r="EN49" i="7"/>
  <c r="FK12" i="7"/>
  <c r="EP45" i="7"/>
  <c r="GH33" i="7"/>
  <c r="GF44" i="7"/>
  <c r="EE49" i="7"/>
  <c r="FQ35" i="7"/>
  <c r="EX34" i="7"/>
  <c r="EN8" i="7"/>
  <c r="GJ46" i="7"/>
  <c r="EZ32" i="7"/>
  <c r="FC7" i="7"/>
  <c r="EU36" i="7"/>
  <c r="EY17" i="7"/>
  <c r="EG13" i="7"/>
  <c r="EN20" i="7"/>
  <c r="DX12" i="7"/>
  <c r="FD40" i="7"/>
  <c r="GG19" i="7"/>
  <c r="FW7" i="7"/>
  <c r="EZ33" i="7"/>
  <c r="FW17" i="7"/>
  <c r="FO11" i="7"/>
  <c r="DZ32" i="7"/>
  <c r="FN18" i="7"/>
  <c r="EY16" i="7"/>
  <c r="FX43" i="7"/>
  <c r="FM3" i="7"/>
  <c r="FJ44" i="7"/>
  <c r="EW26" i="7"/>
  <c r="EQ26" i="7"/>
  <c r="FP12" i="7"/>
  <c r="FP14" i="7"/>
  <c r="GF6" i="7"/>
  <c r="EY9" i="7"/>
  <c r="FE14" i="7"/>
  <c r="EQ31" i="7"/>
  <c r="EY24" i="7"/>
  <c r="FZ3" i="7"/>
  <c r="DZ12" i="7"/>
  <c r="GF9" i="7"/>
  <c r="ED12" i="7"/>
  <c r="EW28" i="7"/>
  <c r="FI29" i="7"/>
  <c r="EM15" i="7"/>
  <c r="GJ30" i="7"/>
  <c r="EN48" i="7"/>
  <c r="GB42" i="7"/>
  <c r="DY40" i="7"/>
  <c r="FE42" i="7"/>
  <c r="EI21" i="7"/>
  <c r="EU23" i="7"/>
  <c r="EC49" i="7"/>
  <c r="EO16" i="7"/>
  <c r="GE23" i="7"/>
  <c r="EK13" i="7"/>
  <c r="FZ42" i="7"/>
  <c r="FC24" i="7"/>
  <c r="FR38" i="7"/>
  <c r="EC24" i="7"/>
  <c r="GE30" i="7"/>
  <c r="EV39" i="7"/>
  <c r="EQ16" i="7"/>
  <c r="ED18" i="7"/>
  <c r="GA5" i="7"/>
  <c r="FB22" i="7"/>
  <c r="ER25" i="7"/>
  <c r="EP33" i="7"/>
  <c r="EP16" i="7"/>
  <c r="EB12" i="7"/>
  <c r="FH32" i="7"/>
  <c r="FH47" i="7"/>
  <c r="GF32" i="7"/>
  <c r="EP38" i="7"/>
  <c r="FK49" i="7"/>
  <c r="FH45" i="7"/>
  <c r="FL24" i="7"/>
  <c r="FZ11" i="7"/>
  <c r="FZ17" i="7"/>
  <c r="EK28" i="7"/>
  <c r="EP41" i="7"/>
  <c r="EZ47" i="7"/>
  <c r="FZ36" i="7"/>
  <c r="FV46" i="7"/>
  <c r="EU48" i="7"/>
  <c r="FV4" i="7"/>
  <c r="EF14" i="7"/>
  <c r="EF21" i="7"/>
  <c r="EN19" i="7"/>
  <c r="EJ34" i="7"/>
  <c r="EL16" i="7"/>
  <c r="GI36" i="7"/>
  <c r="FF3" i="7"/>
  <c r="EJ46" i="7"/>
  <c r="FU45" i="7"/>
  <c r="EG30" i="7"/>
  <c r="EN5" i="7"/>
  <c r="GH29" i="7"/>
  <c r="FF27" i="7"/>
  <c r="EV42" i="7"/>
  <c r="EZ25" i="7"/>
  <c r="FH46" i="7"/>
  <c r="FL40" i="7"/>
  <c r="FD32" i="7"/>
  <c r="GE38" i="7"/>
  <c r="EM9" i="7"/>
  <c r="EJ35" i="7"/>
  <c r="FP22" i="7"/>
  <c r="GC6" i="7"/>
  <c r="FL46" i="7"/>
  <c r="FT35" i="7"/>
  <c r="EO24" i="7"/>
  <c r="EJ3" i="7"/>
  <c r="ET7" i="7"/>
  <c r="ES33" i="8" s="1"/>
  <c r="EA15" i="7"/>
  <c r="ES30" i="7"/>
  <c r="ER56" i="8" s="1"/>
  <c r="FE35" i="7"/>
  <c r="EV23" i="7"/>
  <c r="DZ24" i="7"/>
  <c r="ET48" i="7"/>
  <c r="FD4" i="7"/>
  <c r="EF34" i="7"/>
  <c r="GE42" i="7"/>
  <c r="FM35" i="7"/>
  <c r="GA37" i="7"/>
  <c r="FY9" i="7"/>
  <c r="FE17" i="7"/>
  <c r="EZ44" i="7"/>
  <c r="FW43" i="7"/>
  <c r="ED26" i="7"/>
  <c r="FY41" i="7"/>
  <c r="FN30" i="7"/>
  <c r="FV21" i="7"/>
  <c r="ED37" i="7"/>
  <c r="EW18" i="7"/>
  <c r="EZ46" i="7"/>
  <c r="EI14" i="7"/>
  <c r="FY4" i="7"/>
  <c r="EB42" i="7"/>
  <c r="FF45" i="7"/>
  <c r="EE35" i="7"/>
  <c r="EV4" i="7"/>
  <c r="FE20" i="7"/>
  <c r="FU17" i="7"/>
  <c r="EV27" i="7"/>
  <c r="ED36" i="7"/>
  <c r="EP42" i="7"/>
  <c r="ET25" i="7"/>
  <c r="FB25" i="7"/>
  <c r="EV40" i="7"/>
  <c r="EL5" i="7"/>
  <c r="FK32" i="7"/>
  <c r="FZ41" i="7"/>
  <c r="EX7" i="7"/>
  <c r="ER3" i="7"/>
  <c r="EH13" i="7"/>
  <c r="EY25" i="7"/>
  <c r="EN18" i="7"/>
  <c r="GF20" i="7"/>
  <c r="EV35" i="7"/>
  <c r="FK15" i="7"/>
  <c r="GE28" i="7"/>
  <c r="EM20" i="7"/>
  <c r="EZ39" i="7"/>
  <c r="FP13" i="7"/>
  <c r="FC8" i="7"/>
  <c r="EG22" i="7"/>
  <c r="GF16" i="7"/>
  <c r="FA29" i="7"/>
  <c r="EC7" i="7"/>
  <c r="EB44" i="7"/>
  <c r="GC8" i="7"/>
  <c r="FF10" i="7"/>
  <c r="EM34" i="7"/>
  <c r="FU33" i="7"/>
  <c r="EI19" i="7"/>
  <c r="EX39" i="7"/>
  <c r="FD33" i="7"/>
  <c r="FW42" i="7"/>
  <c r="FA36" i="7"/>
  <c r="GG11" i="7"/>
  <c r="EA39" i="7"/>
  <c r="FY37" i="7"/>
  <c r="FS25" i="7"/>
  <c r="FY48" i="7"/>
  <c r="FT47" i="7"/>
  <c r="EB5" i="7"/>
  <c r="FZ44" i="7"/>
  <c r="FI36" i="7"/>
  <c r="EX25" i="7"/>
  <c r="FS27" i="7"/>
  <c r="EG24" i="7"/>
  <c r="EW46" i="7"/>
  <c r="EK9" i="7"/>
  <c r="ET14" i="7"/>
  <c r="FX17" i="7"/>
  <c r="EJ39" i="7"/>
  <c r="FU29" i="7"/>
  <c r="GE6" i="7"/>
  <c r="GG47" i="7"/>
  <c r="ET38" i="7"/>
  <c r="FY42" i="7"/>
  <c r="GG43" i="7"/>
  <c r="FY3" i="7"/>
  <c r="GD37" i="7"/>
  <c r="GC30" i="7"/>
  <c r="EN27" i="7"/>
  <c r="EN38" i="7"/>
  <c r="FQ31" i="7"/>
  <c r="FD17" i="7"/>
  <c r="EC47" i="7"/>
  <c r="EN25" i="7"/>
  <c r="EB15" i="7"/>
  <c r="FW6" i="7"/>
  <c r="FJ5" i="7"/>
  <c r="FU41" i="7"/>
  <c r="DX41" i="7"/>
  <c r="GE27" i="7"/>
  <c r="EH45" i="7"/>
  <c r="FK31" i="7"/>
  <c r="EL45" i="7"/>
  <c r="EI34" i="7"/>
  <c r="EJ43" i="7"/>
  <c r="FV37" i="7"/>
  <c r="FV48" i="7"/>
  <c r="FS7" i="7"/>
  <c r="GH45" i="7"/>
  <c r="DY47" i="7"/>
  <c r="EP19" i="7"/>
  <c r="FH36" i="7"/>
  <c r="FZ28" i="7"/>
  <c r="GJ49" i="7"/>
  <c r="FW25" i="7"/>
  <c r="EJ9" i="7"/>
  <c r="EK25" i="7"/>
  <c r="EB6" i="7"/>
  <c r="EL15" i="7"/>
  <c r="FE5" i="7"/>
  <c r="GC48" i="7"/>
  <c r="FR15" i="7"/>
  <c r="DX23" i="7"/>
  <c r="ET39" i="7"/>
  <c r="FA13" i="7"/>
  <c r="EU32" i="7"/>
  <c r="FP44" i="7"/>
  <c r="FH38" i="7"/>
  <c r="GB37" i="7"/>
  <c r="FV16" i="7"/>
  <c r="FH22" i="7"/>
  <c r="DZ7" i="7"/>
  <c r="FL36" i="7"/>
  <c r="EC22" i="7"/>
  <c r="GB40" i="7"/>
  <c r="EW39" i="7"/>
  <c r="EV65" i="8" s="1"/>
  <c r="GH36" i="7"/>
  <c r="FX23" i="7"/>
  <c r="FE32" i="7"/>
  <c r="FR3" i="7"/>
  <c r="FI49" i="7"/>
  <c r="FX37" i="7"/>
  <c r="DX22" i="7"/>
  <c r="FG28" i="7"/>
  <c r="EF46" i="7"/>
  <c r="EQ12" i="7"/>
  <c r="EG37" i="7"/>
  <c r="GA44" i="7"/>
  <c r="DZ15" i="7"/>
  <c r="GB43" i="7"/>
  <c r="FI38" i="7"/>
  <c r="FV27" i="7"/>
  <c r="FA37" i="7"/>
  <c r="FM34" i="7"/>
  <c r="ES47" i="7"/>
  <c r="EM21" i="7"/>
  <c r="EJ27" i="7"/>
  <c r="ES5" i="7"/>
  <c r="EV43" i="7"/>
  <c r="GJ14" i="7"/>
  <c r="FK45" i="7"/>
  <c r="EY6" i="7"/>
  <c r="EU31" i="7"/>
  <c r="FP35" i="7"/>
  <c r="FG22" i="7"/>
  <c r="GJ16" i="7"/>
  <c r="ET29" i="7"/>
  <c r="GI7" i="7"/>
  <c r="DX6" i="7"/>
  <c r="EK10" i="7"/>
  <c r="FD46" i="7"/>
  <c r="EW43" i="7"/>
  <c r="FO27" i="7"/>
  <c r="FU13" i="7"/>
  <c r="FZ47" i="7"/>
  <c r="EQ37" i="7"/>
  <c r="FP39" i="7"/>
  <c r="FZ23" i="7"/>
  <c r="FT24" i="7"/>
  <c r="ES46" i="7"/>
  <c r="EO7" i="7"/>
  <c r="FP27" i="7"/>
  <c r="FV17" i="7"/>
  <c r="FR19" i="7"/>
  <c r="FX22" i="7"/>
  <c r="GD36" i="7"/>
  <c r="GD9" i="7"/>
  <c r="ET10" i="7"/>
  <c r="EG12" i="7"/>
  <c r="EI45" i="7"/>
  <c r="DY20" i="7"/>
  <c r="ED28" i="7"/>
  <c r="ER49" i="7"/>
  <c r="GF24" i="7"/>
  <c r="FU16" i="7"/>
  <c r="FK19" i="7"/>
  <c r="EN33" i="7"/>
  <c r="GD47" i="7"/>
  <c r="GJ38" i="7"/>
  <c r="EU13" i="7"/>
  <c r="ET44" i="7"/>
  <c r="EE4" i="7"/>
  <c r="FB5" i="7"/>
  <c r="EX35" i="7"/>
  <c r="EX45" i="7"/>
  <c r="FX34" i="7"/>
  <c r="GF43" i="7"/>
  <c r="EB31" i="7"/>
  <c r="EH16" i="7"/>
  <c r="DX43" i="7"/>
  <c r="FG49" i="7"/>
  <c r="FV3" i="7"/>
  <c r="EA13" i="7"/>
  <c r="EC36" i="7"/>
  <c r="FT29" i="7"/>
  <c r="EF32" i="7"/>
  <c r="DX33" i="7"/>
  <c r="EW6" i="7"/>
  <c r="FI8" i="7"/>
  <c r="DX42" i="7"/>
  <c r="EL29" i="7"/>
  <c r="EI35" i="7"/>
  <c r="EF22" i="7"/>
  <c r="FG43" i="7"/>
  <c r="FN37" i="7"/>
  <c r="FO34" i="7"/>
  <c r="FD39" i="7"/>
  <c r="FG11" i="7"/>
  <c r="FM31" i="7"/>
  <c r="GB22" i="7"/>
  <c r="GH20" i="7"/>
  <c r="EZ34" i="7"/>
  <c r="GF49" i="7"/>
  <c r="EY40" i="7"/>
  <c r="EI39" i="7"/>
  <c r="FU30" i="7"/>
  <c r="FD10" i="7"/>
  <c r="GG8" i="7"/>
  <c r="GA31" i="7"/>
  <c r="FQ21" i="7"/>
  <c r="EO47" i="7"/>
  <c r="EP22" i="7"/>
  <c r="ED38" i="7"/>
  <c r="EK37" i="7"/>
  <c r="FF28" i="7"/>
  <c r="FS40" i="7"/>
  <c r="GG45" i="7"/>
  <c r="FD36" i="7"/>
  <c r="FM19" i="7"/>
  <c r="FO29" i="7"/>
  <c r="GJ37" i="7"/>
  <c r="FX18" i="7"/>
  <c r="DZ13" i="7"/>
  <c r="FN17" i="7"/>
  <c r="EG5" i="7"/>
  <c r="EC33" i="7"/>
  <c r="EB59" i="8" s="1"/>
  <c r="FG41" i="7"/>
  <c r="FX28" i="7"/>
  <c r="DZ46" i="7"/>
  <c r="EQ22" i="7"/>
  <c r="ER6" i="7"/>
  <c r="EF41" i="7"/>
  <c r="GA15" i="7"/>
  <c r="FX40" i="7"/>
  <c r="EO35" i="7"/>
  <c r="EL33" i="7"/>
  <c r="FI27" i="7"/>
  <c r="FT10" i="7"/>
  <c r="EJ47" i="7"/>
  <c r="FE31" i="7"/>
  <c r="GG14" i="7"/>
  <c r="FG4" i="7"/>
  <c r="EN29" i="7"/>
  <c r="FV11" i="7"/>
  <c r="EJ26" i="7"/>
  <c r="FK11" i="7"/>
  <c r="GE46" i="7"/>
  <c r="GJ33" i="7"/>
  <c r="FF13" i="7"/>
  <c r="FQ40" i="7"/>
  <c r="EX31" i="7"/>
  <c r="FZ30" i="7"/>
  <c r="GC36" i="7"/>
  <c r="EM24" i="7"/>
  <c r="EA18" i="7"/>
  <c r="EI27" i="7"/>
  <c r="FG25" i="7"/>
  <c r="FO19" i="7"/>
  <c r="EQ46" i="7"/>
  <c r="EP72" i="8" s="1"/>
  <c r="FS38" i="7"/>
  <c r="GA26" i="7"/>
  <c r="EC8" i="7"/>
  <c r="GI47" i="7"/>
  <c r="FN20" i="7"/>
  <c r="FP29" i="7"/>
  <c r="DY22" i="7"/>
  <c r="EG17" i="7"/>
  <c r="GA42" i="7"/>
  <c r="GB17" i="7"/>
  <c r="FF31" i="7"/>
  <c r="EL10" i="7"/>
  <c r="EM13" i="7"/>
  <c r="FC38" i="7"/>
  <c r="FR48" i="7"/>
  <c r="GE31" i="7"/>
  <c r="FZ25" i="7"/>
  <c r="EV13" i="7"/>
  <c r="FJ40" i="7"/>
  <c r="EV11" i="7"/>
  <c r="EM18" i="7"/>
  <c r="GD25" i="7"/>
  <c r="EE18" i="7"/>
  <c r="FO25" i="7"/>
  <c r="EM41" i="7"/>
  <c r="EN12" i="7"/>
  <c r="EK34" i="7"/>
  <c r="EX43" i="7"/>
  <c r="EF15" i="7"/>
  <c r="DY5" i="7"/>
  <c r="EU15" i="7"/>
  <c r="GJ12" i="7"/>
  <c r="EH38" i="7"/>
  <c r="FS14" i="7"/>
  <c r="EO27" i="7"/>
  <c r="EK12" i="7"/>
  <c r="EK41" i="7"/>
  <c r="FN45" i="7"/>
  <c r="EJ20" i="7"/>
  <c r="EH5" i="7"/>
  <c r="GB15" i="7"/>
  <c r="GA7" i="7"/>
  <c r="GC44" i="7"/>
  <c r="EG40" i="7"/>
  <c r="FV33" i="7"/>
  <c r="FA5" i="7"/>
  <c r="EU19" i="7"/>
  <c r="FL47" i="7"/>
  <c r="EZ31" i="7"/>
  <c r="FI10" i="7"/>
  <c r="EG42" i="7"/>
  <c r="ES17" i="7"/>
  <c r="GC43" i="7"/>
  <c r="FV39" i="7"/>
  <c r="EH39" i="7"/>
  <c r="ED49" i="7"/>
  <c r="FN46" i="7"/>
  <c r="EF18" i="7"/>
  <c r="FG46" i="7"/>
  <c r="DZ45" i="7"/>
  <c r="FN43" i="7"/>
  <c r="FR26" i="7"/>
  <c r="FE27" i="7"/>
  <c r="EB46" i="7"/>
  <c r="FF37" i="7"/>
  <c r="EL35" i="7"/>
  <c r="EP39" i="7"/>
  <c r="EI47" i="7"/>
  <c r="DY21" i="7"/>
  <c r="FU21" i="7"/>
  <c r="ET9" i="7"/>
  <c r="FG23" i="7"/>
  <c r="FQ25" i="7"/>
  <c r="EE40" i="7"/>
  <c r="FO14" i="7"/>
  <c r="EF13" i="7"/>
  <c r="EV28" i="7"/>
  <c r="ES18" i="7"/>
  <c r="EY7" i="7"/>
  <c r="EW42" i="7"/>
  <c r="ER36" i="7"/>
  <c r="FW22" i="7"/>
  <c r="FT48" i="7"/>
  <c r="EM37" i="7"/>
  <c r="FW15" i="7"/>
  <c r="FY36" i="7"/>
  <c r="DY41" i="7"/>
  <c r="FU20" i="7"/>
  <c r="FL33" i="7"/>
  <c r="ET45" i="7"/>
  <c r="EM25" i="7"/>
  <c r="EU6" i="7"/>
  <c r="FK42" i="7"/>
  <c r="EV25" i="7"/>
  <c r="FP43" i="7"/>
  <c r="EK44" i="7"/>
  <c r="FC42" i="7"/>
  <c r="EQ20" i="7"/>
  <c r="GA34" i="7"/>
  <c r="GG9" i="7"/>
  <c r="ER18" i="7"/>
  <c r="EK48" i="7"/>
  <c r="FD22" i="7"/>
  <c r="GD38" i="7"/>
  <c r="FI41" i="7"/>
  <c r="EL21" i="7"/>
  <c r="EB8" i="7"/>
  <c r="FM16" i="7"/>
  <c r="FW30" i="7"/>
  <c r="DY42" i="7"/>
  <c r="DY36" i="7"/>
  <c r="ET20" i="7"/>
  <c r="EY42" i="7"/>
  <c r="FO42" i="7"/>
  <c r="FA4" i="7"/>
  <c r="GH7" i="7"/>
  <c r="FX9" i="7"/>
  <c r="FR6" i="7"/>
  <c r="FN6" i="7"/>
  <c r="EO44" i="7"/>
  <c r="EL32" i="7"/>
  <c r="GH9" i="7"/>
  <c r="FX41" i="7"/>
  <c r="EE36" i="7"/>
  <c r="ET12" i="7"/>
  <c r="FT15" i="7"/>
  <c r="EW47" i="7"/>
  <c r="FS23" i="7"/>
  <c r="EC15" i="7"/>
  <c r="EZ19" i="7"/>
  <c r="EL27" i="7"/>
  <c r="DZ27" i="7"/>
  <c r="EX36" i="7"/>
  <c r="FW24" i="7"/>
  <c r="EA41" i="7"/>
  <c r="DZ49" i="7"/>
  <c r="EV16" i="7"/>
  <c r="FW45" i="7"/>
  <c r="FI42" i="7"/>
  <c r="EQ27" i="7"/>
  <c r="GC17" i="7"/>
  <c r="EB9" i="7"/>
  <c r="FM32" i="7"/>
  <c r="FR7" i="7"/>
  <c r="EP21" i="7"/>
  <c r="EO47" i="8" s="1"/>
  <c r="EY8" i="7"/>
  <c r="FU25" i="7"/>
  <c r="GB3" i="7"/>
  <c r="EL20" i="7"/>
  <c r="FD42" i="7"/>
  <c r="GH13" i="7"/>
  <c r="GA17" i="7"/>
  <c r="EQ25" i="7"/>
  <c r="FJ39" i="7"/>
  <c r="ER9" i="7"/>
  <c r="ET6" i="7"/>
  <c r="GI45" i="7"/>
  <c r="FU31" i="7"/>
  <c r="FU26" i="7"/>
  <c r="FC39" i="7"/>
  <c r="GG26" i="7"/>
  <c r="EP36" i="7"/>
  <c r="GA22" i="7"/>
  <c r="ED27" i="7"/>
  <c r="GE33" i="7"/>
  <c r="EW49" i="7"/>
  <c r="DZ3" i="7"/>
  <c r="EL23" i="7"/>
  <c r="GE48" i="7"/>
  <c r="EL19" i="7"/>
  <c r="EP24" i="7"/>
  <c r="FT3" i="7"/>
  <c r="FV13" i="7"/>
  <c r="FH9" i="7"/>
  <c r="FT37" i="7"/>
  <c r="FN39" i="7"/>
  <c r="EK7" i="7"/>
  <c r="FE36" i="7"/>
  <c r="ES40" i="7"/>
  <c r="EI36" i="7"/>
  <c r="FQ42" i="7"/>
  <c r="EX16" i="7"/>
  <c r="GF22" i="7"/>
  <c r="EU46" i="7"/>
  <c r="FB34" i="7"/>
  <c r="EW16" i="7"/>
  <c r="FO20" i="7"/>
  <c r="FG35" i="7"/>
  <c r="GB49" i="7"/>
  <c r="EX26" i="7"/>
  <c r="FC9" i="7"/>
  <c r="GC37" i="7"/>
  <c r="GG27" i="7"/>
  <c r="FL28" i="7"/>
  <c r="FJ27" i="7"/>
  <c r="EP31" i="7"/>
  <c r="FY14" i="7"/>
  <c r="EO15" i="7"/>
  <c r="EX28" i="7"/>
  <c r="GF33" i="7"/>
  <c r="FW32" i="7"/>
  <c r="GF40" i="7"/>
  <c r="EY47" i="7"/>
  <c r="FX21" i="7"/>
  <c r="FM28" i="7"/>
  <c r="FL41" i="7"/>
  <c r="GE41" i="7"/>
  <c r="GB10" i="7"/>
  <c r="FQ47" i="7"/>
  <c r="FV41" i="7"/>
  <c r="EK4" i="7"/>
  <c r="GB47" i="7"/>
  <c r="GE43" i="7"/>
  <c r="EU24" i="7"/>
  <c r="EY43" i="7"/>
  <c r="FQ10" i="7"/>
  <c r="FP19" i="7"/>
  <c r="EF35" i="7"/>
  <c r="EZ20" i="7"/>
  <c r="EA49" i="7"/>
  <c r="GG30" i="7"/>
  <c r="FP16" i="7"/>
  <c r="FU38" i="7"/>
  <c r="EI6" i="7"/>
  <c r="GH5" i="7"/>
  <c r="FM45" i="7"/>
  <c r="EL42" i="7"/>
  <c r="GA45" i="7"/>
  <c r="FN4" i="7"/>
  <c r="GI4" i="7"/>
  <c r="FL35" i="7"/>
  <c r="ES27" i="7"/>
  <c r="EW45" i="7"/>
  <c r="FM13" i="7"/>
  <c r="FP10" i="7"/>
  <c r="GB16" i="7"/>
  <c r="GH47" i="7"/>
  <c r="FC43" i="7"/>
  <c r="FU22" i="7"/>
  <c r="DZ11" i="7"/>
  <c r="FA48" i="7"/>
  <c r="ED46" i="7"/>
  <c r="ED6" i="7"/>
  <c r="GC40" i="7"/>
  <c r="FC49" i="7"/>
  <c r="GB26" i="7"/>
  <c r="FG6" i="7"/>
  <c r="GJ19" i="7"/>
  <c r="GE7" i="7"/>
  <c r="EG23" i="7"/>
  <c r="EZ40" i="7"/>
  <c r="EV46" i="7"/>
  <c r="FY11" i="7"/>
  <c r="FL15" i="7"/>
  <c r="DY23" i="7"/>
  <c r="GC12" i="7"/>
  <c r="EW34" i="7"/>
  <c r="FV45" i="7"/>
  <c r="DX8" i="7"/>
  <c r="FT39" i="7"/>
  <c r="EK35" i="7"/>
  <c r="GG39" i="7"/>
  <c r="EA4" i="7"/>
  <c r="FT30" i="7"/>
  <c r="EV33" i="7"/>
  <c r="GI41" i="7"/>
  <c r="FV40" i="7"/>
  <c r="DZ20" i="7"/>
  <c r="ER24" i="7"/>
  <c r="FB47" i="7"/>
  <c r="FG48" i="7"/>
  <c r="EB16" i="7"/>
  <c r="EI42" i="7"/>
  <c r="EH68" i="8" s="1"/>
  <c r="EZ43" i="7"/>
  <c r="FX27" i="7"/>
  <c r="GE20" i="7"/>
  <c r="FD8" i="7"/>
  <c r="FN12" i="7"/>
  <c r="FK29" i="7"/>
  <c r="FL9" i="7"/>
  <c r="FF32" i="7"/>
  <c r="GI19" i="7"/>
  <c r="FO5" i="7"/>
  <c r="FM12" i="7"/>
  <c r="FI30" i="7"/>
  <c r="FV34" i="7"/>
  <c r="EL6" i="7"/>
  <c r="FY20" i="7"/>
  <c r="FM17" i="7"/>
  <c r="GD18" i="7"/>
  <c r="EB34" i="7"/>
  <c r="EK31" i="7"/>
  <c r="EB14" i="7"/>
  <c r="EC11" i="7"/>
  <c r="GA8" i="7"/>
  <c r="EN9" i="7"/>
  <c r="EL38" i="7"/>
  <c r="EF49" i="7"/>
  <c r="EI12" i="7"/>
  <c r="EL31" i="7"/>
  <c r="DX49" i="7"/>
  <c r="FB48" i="7"/>
  <c r="GJ22" i="7"/>
  <c r="GJ45" i="7"/>
  <c r="FC40" i="7"/>
  <c r="EB30" i="7"/>
  <c r="DY30" i="7"/>
  <c r="EF11" i="7"/>
  <c r="EA42" i="7"/>
  <c r="GJ44" i="7"/>
  <c r="GH15" i="7"/>
  <c r="EH48" i="7"/>
  <c r="EC31" i="7"/>
  <c r="EP9" i="7"/>
  <c r="GC35" i="7"/>
  <c r="FY22" i="7"/>
  <c r="GF39" i="7"/>
  <c r="EW27" i="7"/>
  <c r="ER40" i="7"/>
  <c r="GE45" i="7"/>
  <c r="ER34" i="7"/>
  <c r="FP46" i="7"/>
  <c r="FO10" i="7"/>
  <c r="FP47" i="7"/>
  <c r="EW29" i="7"/>
  <c r="FJ25" i="7"/>
  <c r="FY18" i="7"/>
  <c r="EX13" i="7"/>
  <c r="EY22" i="7"/>
  <c r="FG45" i="7"/>
  <c r="GH39" i="7"/>
  <c r="FY32" i="7"/>
  <c r="FG3" i="7"/>
  <c r="FG47" i="7"/>
  <c r="EF37" i="7"/>
  <c r="EU18" i="7"/>
  <c r="ER45" i="7"/>
  <c r="EI46" i="7"/>
  <c r="FP5" i="7"/>
  <c r="EX18" i="7"/>
  <c r="GB34" i="7"/>
  <c r="FQ11" i="7"/>
  <c r="FW20" i="7"/>
  <c r="FI17" i="7"/>
  <c r="ET5" i="7"/>
  <c r="EJ32" i="7"/>
  <c r="EV14" i="7"/>
  <c r="ES6" i="7"/>
  <c r="FC26" i="7"/>
  <c r="FD35" i="7"/>
  <c r="GJ13" i="7"/>
  <c r="EE12" i="7"/>
  <c r="FV7" i="7"/>
  <c r="FW5" i="7"/>
  <c r="FM8" i="7"/>
  <c r="FX39" i="7"/>
  <c r="FM41" i="7"/>
  <c r="FS12" i="7"/>
  <c r="FZ9" i="7"/>
  <c r="FT43" i="7"/>
  <c r="GE44" i="7"/>
  <c r="FG37" i="7"/>
  <c r="FV9" i="7"/>
  <c r="FY33" i="7"/>
  <c r="GB28" i="7"/>
  <c r="FE7" i="7"/>
  <c r="FK41" i="7"/>
  <c r="EO10" i="7"/>
  <c r="FK36" i="7"/>
  <c r="EJ48" i="7"/>
  <c r="FJ22" i="7"/>
  <c r="FP33" i="7"/>
  <c r="FS18" i="7"/>
  <c r="FM27" i="7"/>
  <c r="EV36" i="7"/>
  <c r="EO25" i="7"/>
  <c r="EG33" i="7"/>
  <c r="GG41" i="7"/>
  <c r="FH18" i="7"/>
  <c r="EK22" i="7"/>
  <c r="FN42" i="7"/>
  <c r="FA12" i="7"/>
  <c r="FN21" i="7"/>
  <c r="EM29" i="7"/>
  <c r="FS6" i="7"/>
  <c r="FT5" i="7"/>
  <c r="FJ9" i="7"/>
  <c r="EC23" i="7"/>
  <c r="FM15" i="7"/>
  <c r="EM39" i="7"/>
  <c r="GI31" i="7"/>
  <c r="GC23" i="7"/>
  <c r="EA11" i="7"/>
  <c r="EY37" i="7"/>
  <c r="EU29" i="7"/>
  <c r="EA47" i="7"/>
  <c r="EE29" i="7"/>
  <c r="FZ19" i="7"/>
  <c r="FX30" i="7"/>
  <c r="GI27" i="7"/>
  <c r="ES28" i="7"/>
  <c r="FJ12" i="7"/>
  <c r="FC18" i="7"/>
  <c r="EO14" i="7"/>
  <c r="EJ23" i="7"/>
  <c r="ER42" i="7"/>
  <c r="EI40" i="7"/>
  <c r="EC13" i="7"/>
  <c r="FF6" i="7"/>
  <c r="FM37" i="7"/>
  <c r="FQ9" i="7"/>
  <c r="EO12" i="7"/>
  <c r="FO24" i="7"/>
  <c r="EH20" i="7"/>
  <c r="ET31" i="7"/>
  <c r="FU47" i="7"/>
  <c r="FF48" i="7"/>
  <c r="FB32" i="7"/>
  <c r="FZ24" i="7"/>
  <c r="GF8" i="7"/>
  <c r="ET42" i="7"/>
  <c r="GD45" i="7"/>
  <c r="FP48" i="7"/>
  <c r="FV12" i="7"/>
  <c r="FH3" i="7"/>
  <c r="FF44" i="7"/>
  <c r="GH32" i="7"/>
  <c r="FE10" i="7"/>
  <c r="FN40" i="7"/>
  <c r="EV5" i="7"/>
  <c r="EC29" i="7"/>
  <c r="EB55" i="8" s="1"/>
  <c r="FB21" i="7"/>
  <c r="GD39" i="7"/>
  <c r="GJ21" i="7"/>
  <c r="EW32" i="7"/>
  <c r="DX30" i="7"/>
  <c r="FA28" i="7"/>
  <c r="FB37" i="7"/>
  <c r="EM48" i="7"/>
  <c r="DZ44" i="7"/>
  <c r="DZ26" i="7"/>
  <c r="EW24" i="7"/>
  <c r="EV50" i="8" s="1"/>
  <c r="EB37" i="7"/>
  <c r="GJ15" i="7"/>
  <c r="FS10" i="7"/>
  <c r="FW27" i="7"/>
  <c r="GB18" i="7"/>
  <c r="FA23" i="7"/>
  <c r="FA10" i="7"/>
  <c r="FX16" i="7"/>
  <c r="EV21" i="7"/>
  <c r="FT16" i="7"/>
  <c r="EB20" i="7"/>
  <c r="GC20" i="7"/>
  <c r="FC16" i="7"/>
  <c r="EO26" i="7"/>
  <c r="EF40" i="7"/>
  <c r="FP6" i="7"/>
  <c r="FT23" i="7"/>
  <c r="FD45" i="7"/>
  <c r="EB26" i="7"/>
  <c r="EJ40" i="7"/>
  <c r="FY12" i="7"/>
  <c r="GC19" i="7"/>
  <c r="FJ14" i="7"/>
  <c r="EB23" i="7"/>
  <c r="FY43" i="7"/>
  <c r="EN28" i="7"/>
  <c r="GG6" i="7"/>
  <c r="FU11" i="7"/>
  <c r="GC49" i="7"/>
  <c r="GD8" i="7"/>
  <c r="EU43" i="7"/>
  <c r="FM22" i="7"/>
  <c r="EY10" i="7"/>
  <c r="ET37" i="7"/>
  <c r="FR11" i="7"/>
  <c r="EW3" i="7"/>
  <c r="FI47" i="7"/>
  <c r="EU30" i="7"/>
  <c r="FL7" i="7"/>
  <c r="DY37" i="7"/>
  <c r="EW5" i="7"/>
  <c r="EA27" i="7"/>
  <c r="DZ53" i="8" s="1"/>
  <c r="EQ4" i="7"/>
  <c r="GA43" i="7"/>
  <c r="FU48" i="7"/>
  <c r="EK38" i="7"/>
  <c r="FC45" i="7"/>
  <c r="ED42" i="7"/>
  <c r="GF25" i="7"/>
  <c r="GI3" i="7"/>
  <c r="EA10" i="7"/>
  <c r="GJ28" i="7"/>
  <c r="EL41" i="7"/>
  <c r="FO43" i="7"/>
  <c r="EA35" i="7"/>
  <c r="EE9" i="7"/>
  <c r="EA20" i="7"/>
  <c r="DY17" i="7"/>
  <c r="FZ34" i="7"/>
  <c r="GD29" i="7"/>
  <c r="ER32" i="7"/>
  <c r="FH6" i="7"/>
  <c r="DZ28" i="7"/>
  <c r="EV26" i="7"/>
  <c r="FS37" i="7"/>
  <c r="FK20" i="7"/>
  <c r="GB7" i="7"/>
  <c r="EM10" i="7"/>
  <c r="FP28" i="7"/>
  <c r="FM40" i="7"/>
  <c r="FP3" i="7"/>
  <c r="FB42" i="7"/>
  <c r="FN44" i="7"/>
  <c r="FU24" i="7"/>
  <c r="FY29" i="7"/>
  <c r="EO43" i="7"/>
  <c r="FG9" i="7"/>
  <c r="EG26" i="7"/>
  <c r="FF7" i="7"/>
  <c r="FD27" i="7"/>
  <c r="FT14" i="7"/>
  <c r="EK23" i="7"/>
  <c r="GD20" i="7"/>
  <c r="EK43" i="7"/>
  <c r="FQ6" i="7"/>
  <c r="EY45" i="7"/>
  <c r="EL7" i="7"/>
  <c r="EK33" i="8" s="1"/>
  <c r="EL11" i="7"/>
  <c r="EI43" i="7"/>
  <c r="FW21" i="7"/>
  <c r="FY47" i="7"/>
  <c r="EB48" i="7"/>
  <c r="FL30" i="7"/>
  <c r="EN10" i="7"/>
  <c r="FC27" i="7"/>
  <c r="EX23" i="7"/>
  <c r="GE26" i="7"/>
  <c r="EQ48" i="7"/>
  <c r="FQ27" i="7"/>
  <c r="FR8" i="7"/>
  <c r="FJ28" i="7"/>
  <c r="FL26" i="7"/>
  <c r="EX9" i="7"/>
  <c r="FL42" i="7"/>
  <c r="FW3" i="7"/>
  <c r="FQ26" i="7"/>
  <c r="GD3" i="7"/>
  <c r="ER7" i="7"/>
  <c r="ET32" i="7"/>
  <c r="EZ38" i="7"/>
  <c r="EF28" i="7"/>
  <c r="FF24" i="7"/>
  <c r="GI46" i="7"/>
  <c r="FE30" i="7"/>
  <c r="EJ29" i="7"/>
  <c r="EI55" i="8" s="1"/>
  <c r="EE45" i="7"/>
  <c r="GC24" i="7"/>
  <c r="FX33" i="7"/>
  <c r="FH19" i="7"/>
  <c r="FM24" i="7"/>
  <c r="EZ3" i="7"/>
  <c r="FN3" i="7"/>
  <c r="ES49" i="7"/>
  <c r="GF21" i="7"/>
  <c r="ES23" i="7"/>
  <c r="FD43" i="7"/>
  <c r="FA20" i="7"/>
  <c r="GB9" i="7"/>
  <c r="EU44" i="7"/>
  <c r="EK19" i="7"/>
  <c r="FH49" i="7"/>
  <c r="GH41" i="7"/>
  <c r="GE18" i="7"/>
  <c r="EB24" i="7"/>
  <c r="FD47" i="7"/>
  <c r="ED9" i="7"/>
  <c r="DZ33" i="7"/>
  <c r="FV18" i="7"/>
  <c r="GB48" i="7"/>
  <c r="FM20" i="7"/>
  <c r="EC6" i="7"/>
  <c r="DY14" i="7"/>
  <c r="EW25" i="7"/>
  <c r="ET13" i="7"/>
  <c r="FS32" i="7"/>
  <c r="EF48" i="7"/>
  <c r="FH40" i="7"/>
  <c r="GA6" i="7"/>
  <c r="EY33" i="7"/>
  <c r="EC10" i="7"/>
  <c r="EE8" i="7"/>
  <c r="GG7" i="7"/>
  <c r="GD44" i="7"/>
  <c r="FQ28" i="7"/>
  <c r="EY11" i="7"/>
  <c r="GI15" i="7"/>
  <c r="EW38" i="7"/>
  <c r="GI32" i="7"/>
  <c r="DX11" i="7"/>
  <c r="GA33" i="7"/>
  <c r="EF6" i="7"/>
  <c r="GG10" i="7"/>
  <c r="FV32" i="7"/>
  <c r="FM26" i="7"/>
  <c r="EL26" i="7"/>
  <c r="FL3" i="7"/>
  <c r="FB33" i="7"/>
  <c r="GJ31" i="7"/>
  <c r="EE22" i="7"/>
  <c r="FC33" i="7"/>
  <c r="GE35" i="7"/>
  <c r="FE29" i="7"/>
  <c r="GI35" i="7"/>
  <c r="EQ17" i="7"/>
  <c r="FH24" i="7"/>
  <c r="EJ18" i="7"/>
  <c r="FH35" i="7"/>
  <c r="EC25" i="7"/>
  <c r="GE32" i="7"/>
  <c r="GG35" i="7"/>
  <c r="EB32" i="7"/>
  <c r="EH28" i="7"/>
  <c r="GA11" i="7"/>
  <c r="FI25" i="7"/>
  <c r="FD7" i="7"/>
  <c r="FJ46" i="7"/>
  <c r="FB18" i="7"/>
  <c r="DY7" i="7"/>
  <c r="EX44" i="7"/>
  <c r="FJ35" i="7"/>
  <c r="EY38" i="7"/>
  <c r="FK43" i="7"/>
  <c r="EN39" i="7"/>
  <c r="FZ32" i="7"/>
  <c r="EI41" i="7"/>
  <c r="GH43" i="7"/>
  <c r="EG31" i="7"/>
  <c r="GD7" i="7"/>
  <c r="EH40" i="7"/>
  <c r="GG18" i="7"/>
  <c r="EI17" i="7"/>
  <c r="FQ48" i="7"/>
  <c r="FK25" i="7"/>
  <c r="EV31" i="7"/>
  <c r="FN49" i="7"/>
  <c r="DY11" i="7"/>
  <c r="EP25" i="7"/>
  <c r="EN24" i="7"/>
  <c r="FA42" i="7"/>
  <c r="EZ68" i="8" s="1"/>
  <c r="FL38" i="7"/>
  <c r="EX24" i="7"/>
  <c r="FD49" i="7"/>
  <c r="DZ38" i="7"/>
  <c r="FU44" i="7"/>
  <c r="FO45" i="7"/>
  <c r="DX20" i="7"/>
  <c r="FA46" i="7"/>
  <c r="EW37" i="7"/>
  <c r="EI5" i="7"/>
  <c r="FB16" i="7"/>
  <c r="FA31" i="7"/>
  <c r="FP45" i="7"/>
  <c r="GC47" i="7"/>
  <c r="EC32" i="7"/>
  <c r="EI13" i="7"/>
  <c r="GC11" i="7"/>
  <c r="FN35" i="7"/>
  <c r="FK48" i="7"/>
  <c r="FW37" i="7"/>
  <c r="GE24" i="7"/>
  <c r="FD31" i="7"/>
  <c r="EP12" i="7"/>
  <c r="FI31" i="7"/>
  <c r="DY28" i="7"/>
  <c r="FZ21" i="7"/>
  <c r="DY26" i="7"/>
  <c r="EJ49" i="7"/>
  <c r="GJ43" i="7"/>
  <c r="ED22" i="7"/>
  <c r="FE24" i="7"/>
  <c r="EE47" i="7"/>
  <c r="GA47" i="7"/>
  <c r="GA30" i="7"/>
  <c r="FA15" i="7"/>
  <c r="FY24" i="7"/>
  <c r="FN36" i="7"/>
  <c r="GF35" i="7"/>
  <c r="FB11" i="7"/>
  <c r="EQ43" i="7"/>
  <c r="FS41" i="7"/>
  <c r="ES19" i="7"/>
  <c r="FJ41" i="7"/>
  <c r="ED19" i="7"/>
  <c r="EA14" i="7"/>
  <c r="GC38" i="7"/>
  <c r="FS34" i="7"/>
  <c r="GJ42" i="7"/>
  <c r="FI21" i="7"/>
  <c r="EM35" i="7"/>
  <c r="FR18" i="7"/>
  <c r="EA44" i="7"/>
  <c r="ED41" i="7"/>
  <c r="GG34" i="7"/>
  <c r="EX12" i="7"/>
  <c r="EW38" i="8" s="1"/>
  <c r="FF16" i="7"/>
  <c r="DX17" i="7"/>
  <c r="EZ14" i="7"/>
  <c r="FE43" i="7"/>
  <c r="FI19" i="7"/>
  <c r="FD21" i="7"/>
  <c r="FL37" i="7"/>
  <c r="EC39" i="7"/>
  <c r="FK4" i="7"/>
  <c r="GG31" i="7"/>
  <c r="GJ39" i="7"/>
  <c r="EQ7" i="7"/>
  <c r="GA48" i="7"/>
  <c r="FX31" i="7"/>
  <c r="EM11" i="7"/>
  <c r="GB6" i="7"/>
  <c r="GA40" i="7"/>
  <c r="FG24" i="7"/>
  <c r="FF46" i="7"/>
  <c r="EC18" i="7"/>
  <c r="FD15" i="7"/>
  <c r="EQ11" i="7"/>
  <c r="EP37" i="8" s="1"/>
  <c r="EM46" i="7"/>
  <c r="EL72" i="8" s="1"/>
  <c r="EI26" i="7"/>
  <c r="GC29" i="7"/>
  <c r="FT46" i="7"/>
  <c r="FX25" i="7"/>
  <c r="EQ35" i="7"/>
  <c r="FO23" i="7"/>
  <c r="EV18" i="7"/>
  <c r="EU44" i="8" s="1"/>
  <c r="FK34" i="7"/>
  <c r="FT38" i="7"/>
  <c r="ED15" i="7"/>
  <c r="ED34" i="7"/>
  <c r="ER10" i="7"/>
  <c r="FU5" i="7"/>
  <c r="FQ30" i="7"/>
  <c r="DX29" i="7"/>
  <c r="FA47" i="7"/>
  <c r="EI22" i="7"/>
  <c r="EP6" i="7"/>
  <c r="DX45" i="7"/>
  <c r="EJ13" i="7"/>
  <c r="GC18" i="7"/>
  <c r="FI45" i="7"/>
  <c r="ET21" i="7"/>
  <c r="FK26" i="7"/>
  <c r="EP28" i="7"/>
  <c r="FP40" i="7"/>
  <c r="GI24" i="7"/>
  <c r="FZ22" i="7"/>
  <c r="EB3" i="7"/>
  <c r="EM31" i="7"/>
  <c r="FK28" i="7"/>
  <c r="DZ19" i="7"/>
  <c r="FJ29" i="7"/>
  <c r="FY35" i="7"/>
  <c r="GH27" i="7"/>
  <c r="FJ36" i="7"/>
  <c r="EA28" i="7"/>
  <c r="GH14" i="7"/>
  <c r="FM38" i="7"/>
  <c r="FA18" i="7"/>
  <c r="EZ44" i="8" s="1"/>
  <c r="FE40" i="7"/>
  <c r="EH25" i="7"/>
  <c r="GD40" i="7"/>
  <c r="EG38" i="7"/>
  <c r="DZ47" i="7"/>
  <c r="FH42" i="7"/>
  <c r="FJ31" i="7"/>
  <c r="FX7" i="7"/>
  <c r="FS13" i="7"/>
  <c r="EH7" i="7"/>
  <c r="FH43" i="7"/>
  <c r="GJ36" i="7"/>
  <c r="EJ36" i="7"/>
  <c r="GB13" i="7"/>
  <c r="FL6" i="7"/>
  <c r="GD16" i="7"/>
  <c r="DX28" i="7"/>
  <c r="EA38" i="7"/>
  <c r="FJ16" i="7"/>
  <c r="EU10" i="7"/>
  <c r="EO18" i="7"/>
  <c r="ES16" i="7"/>
  <c r="EH32" i="7"/>
  <c r="FA45" i="7"/>
  <c r="GC39" i="7"/>
  <c r="FR39" i="7"/>
  <c r="EE6" i="7"/>
  <c r="FW39" i="7"/>
  <c r="FI39" i="7"/>
  <c r="EV7" i="7"/>
  <c r="FK16" i="7"/>
  <c r="ED44" i="7"/>
  <c r="EC70" i="8" s="1"/>
  <c r="FT21" i="7"/>
  <c r="FS19" i="7"/>
  <c r="GC27" i="7"/>
  <c r="GF41" i="7"/>
  <c r="FD19" i="7"/>
  <c r="EL12" i="7"/>
  <c r="EQ24" i="7"/>
  <c r="FS20" i="7"/>
  <c r="GJ6" i="7"/>
  <c r="EV44" i="7"/>
  <c r="EU70" i="8" s="1"/>
  <c r="FB49" i="7"/>
  <c r="EJ14" i="7"/>
  <c r="FQ44" i="7"/>
  <c r="FJ15" i="7"/>
  <c r="FU42" i="7"/>
  <c r="FY16" i="7"/>
  <c r="FJ42" i="7"/>
  <c r="EW41" i="7"/>
  <c r="GA9" i="7"/>
  <c r="FT26" i="7"/>
  <c r="GJ18" i="7"/>
  <c r="EB25" i="7"/>
  <c r="FU4" i="7"/>
  <c r="EW31" i="7"/>
  <c r="DZ31" i="7"/>
  <c r="FW13" i="7"/>
  <c r="FG36" i="7"/>
  <c r="FR20" i="7"/>
  <c r="DZ25" i="7"/>
  <c r="EE17" i="7"/>
  <c r="EP18" i="7"/>
  <c r="EQ13" i="7"/>
  <c r="EP39" i="8" s="1"/>
  <c r="FH17" i="7"/>
  <c r="FI7" i="7"/>
  <c r="EE42" i="7"/>
  <c r="FA30" i="7"/>
  <c r="FG7" i="7"/>
  <c r="EE19" i="7"/>
  <c r="ED45" i="8" s="1"/>
  <c r="EI44" i="7"/>
  <c r="EE27" i="7"/>
  <c r="EP44" i="7"/>
  <c r="GJ7" i="7"/>
  <c r="GH25" i="7"/>
  <c r="FL11" i="7"/>
  <c r="GA10" i="7"/>
  <c r="FI33" i="7"/>
  <c r="FX36" i="7"/>
  <c r="FI15" i="7"/>
  <c r="FK21" i="7"/>
  <c r="ED45" i="7"/>
  <c r="EL49" i="7"/>
  <c r="DX24" i="7"/>
  <c r="EX21" i="7"/>
  <c r="EA30" i="7"/>
  <c r="EK14" i="7"/>
  <c r="ES24" i="7"/>
  <c r="FH31" i="7"/>
  <c r="GE49" i="7"/>
  <c r="EA23" i="7"/>
  <c r="FR43" i="7"/>
  <c r="ED40" i="7"/>
  <c r="FA8" i="7"/>
  <c r="FU32" i="7"/>
  <c r="EY32" i="7"/>
  <c r="EM32" i="7"/>
  <c r="FL17" i="7"/>
  <c r="EO31" i="7"/>
  <c r="FI16" i="7"/>
  <c r="EP17" i="7"/>
  <c r="FO33" i="7"/>
  <c r="EM43" i="7"/>
  <c r="EL69" i="8" s="1"/>
  <c r="FR31" i="7"/>
  <c r="EG46" i="7"/>
  <c r="FD13" i="7"/>
  <c r="EN31" i="7"/>
  <c r="FS15" i="7"/>
  <c r="FD5" i="7"/>
  <c r="FR42" i="7"/>
  <c r="GJ4" i="7"/>
  <c r="EI25" i="7"/>
  <c r="EI31" i="7"/>
  <c r="FO44" i="7"/>
  <c r="EO19" i="7"/>
  <c r="FB29" i="7"/>
  <c r="FZ10" i="7"/>
  <c r="FR40" i="7"/>
  <c r="FS17" i="7"/>
  <c r="FQ41" i="7"/>
  <c r="EW4" i="7"/>
  <c r="EA32" i="7"/>
  <c r="FE39" i="7"/>
  <c r="GC42" i="7"/>
  <c r="FB36" i="7"/>
  <c r="FG30" i="7"/>
  <c r="FP38" i="7"/>
  <c r="ER26" i="7"/>
  <c r="EM3" i="7"/>
  <c r="GA46" i="7"/>
  <c r="DZ5" i="7"/>
  <c r="EV41" i="7"/>
  <c r="FW31" i="7"/>
  <c r="FX15" i="7"/>
  <c r="EH26" i="7"/>
  <c r="EG52" i="8" s="1"/>
  <c r="EG8" i="7"/>
  <c r="EW10" i="7"/>
  <c r="FZ27" i="7"/>
  <c r="GI10" i="7"/>
  <c r="EN7" i="7"/>
  <c r="EU3" i="7"/>
  <c r="GH18" i="7"/>
  <c r="ER19" i="7"/>
  <c r="FQ19" i="7"/>
  <c r="EA43" i="7"/>
  <c r="GG42" i="7"/>
  <c r="GI9" i="7"/>
  <c r="FG29" i="7"/>
  <c r="EC45" i="7"/>
  <c r="FO26" i="7"/>
  <c r="FM42" i="7"/>
  <c r="EY49" i="7"/>
  <c r="GF29" i="7"/>
  <c r="GI37" i="7"/>
  <c r="ES35" i="7"/>
  <c r="GF45" i="7"/>
  <c r="FN22" i="7"/>
  <c r="FJ6" i="7"/>
  <c r="EJ6" i="7"/>
  <c r="EI32" i="8" s="1"/>
  <c r="EO23" i="7"/>
  <c r="FA27" i="7"/>
  <c r="FG44" i="7"/>
  <c r="EE13" i="7"/>
  <c r="ET18" i="7"/>
  <c r="FP36" i="7"/>
  <c r="GC26" i="7"/>
  <c r="EF5" i="7"/>
  <c r="FY17" i="7"/>
  <c r="EM40" i="7"/>
  <c r="FF36" i="7"/>
  <c r="ET40" i="7"/>
  <c r="GA29" i="7"/>
  <c r="FT9" i="7"/>
  <c r="EP43" i="7"/>
  <c r="EK45" i="7"/>
  <c r="EY34" i="7"/>
  <c r="EX60" i="8" s="1"/>
  <c r="EX40" i="7"/>
  <c r="FQ13" i="7"/>
  <c r="FQ3" i="7"/>
  <c r="FY5" i="7"/>
  <c r="EB18" i="7"/>
  <c r="EH43" i="7"/>
  <c r="FE34" i="7"/>
  <c r="GH12" i="7"/>
  <c r="EZ24" i="7"/>
  <c r="EQ38" i="7"/>
  <c r="FY25" i="7"/>
  <c r="FF9" i="7"/>
  <c r="ER35" i="7"/>
  <c r="EQ61" i="8" s="1"/>
  <c r="FK40" i="7"/>
  <c r="FX6" i="7"/>
  <c r="FM29" i="7"/>
  <c r="FA3" i="7"/>
  <c r="FE47" i="7"/>
  <c r="FB44" i="7"/>
  <c r="EB4" i="7"/>
  <c r="FZ4" i="7"/>
  <c r="ED48" i="7"/>
  <c r="ET24" i="7"/>
  <c r="FC32" i="7"/>
  <c r="EL47" i="7"/>
  <c r="EK73" i="8" s="1"/>
  <c r="FG16" i="7"/>
  <c r="FB26" i="7"/>
  <c r="FI18" i="7"/>
  <c r="FL20" i="7"/>
  <c r="ES22" i="7"/>
  <c r="FB28" i="7"/>
  <c r="FG18" i="7"/>
  <c r="FC28" i="7"/>
  <c r="FT8" i="7"/>
  <c r="GH22" i="7"/>
  <c r="EX5" i="7"/>
  <c r="ER15" i="7"/>
  <c r="EX38" i="7"/>
  <c r="EW64" i="8" s="1"/>
  <c r="EE28" i="7"/>
  <c r="GI6" i="7"/>
  <c r="FT25" i="7"/>
  <c r="GI25" i="7"/>
  <c r="EB13" i="7"/>
  <c r="EL44" i="7"/>
  <c r="EH23" i="7"/>
  <c r="FK7" i="7"/>
  <c r="EZ21" i="7"/>
  <c r="FS48" i="7"/>
  <c r="FM18" i="7"/>
  <c r="FC20" i="7"/>
  <c r="EB38" i="7"/>
  <c r="FC30" i="7"/>
  <c r="EW8" i="7"/>
  <c r="EN44" i="7"/>
  <c r="FN9" i="7"/>
  <c r="DY45" i="7"/>
  <c r="EC37" i="7"/>
  <c r="GH42" i="7"/>
  <c r="EC12" i="7"/>
  <c r="GG32" i="7"/>
  <c r="FC36" i="7"/>
  <c r="GI39" i="7"/>
  <c r="EG47" i="7"/>
  <c r="EE14" i="7"/>
  <c r="FV8" i="7"/>
  <c r="GD15" i="7"/>
  <c r="EU14" i="7"/>
  <c r="GE34" i="7"/>
  <c r="FF40" i="7"/>
  <c r="FA11" i="7"/>
  <c r="DY39" i="7"/>
  <c r="ED25" i="7"/>
  <c r="EM8" i="7"/>
  <c r="FB45" i="7"/>
  <c r="GH4" i="7"/>
  <c r="ER5" i="7"/>
  <c r="FI13" i="7"/>
  <c r="FA32" i="7"/>
  <c r="FN48" i="7"/>
  <c r="EE48" i="7"/>
  <c r="EJ31" i="7"/>
  <c r="EI57" i="8" s="1"/>
  <c r="EH15" i="7"/>
  <c r="FJ48" i="7"/>
  <c r="ED11" i="7"/>
  <c r="EJ45" i="7"/>
  <c r="FJ19" i="7"/>
  <c r="EN13" i="7"/>
  <c r="EZ7" i="7"/>
  <c r="EZ35" i="7"/>
  <c r="GD26" i="7"/>
  <c r="EE32" i="7"/>
  <c r="ED58" i="8" s="1"/>
  <c r="EL30" i="7"/>
  <c r="FJ4" i="7"/>
  <c r="EY5" i="7"/>
  <c r="FB35" i="7"/>
  <c r="GE4" i="7"/>
  <c r="EJ22" i="7"/>
  <c r="GJ11" i="7"/>
  <c r="GE47" i="7"/>
  <c r="EX11" i="7"/>
  <c r="ET30" i="7"/>
  <c r="EA9" i="7"/>
  <c r="ER46" i="7"/>
  <c r="FD14" i="7"/>
  <c r="FT36" i="7"/>
  <c r="FW49" i="7"/>
  <c r="EX41" i="7"/>
  <c r="FA16" i="7"/>
  <c r="EZ42" i="8" s="1"/>
  <c r="ED20" i="7"/>
  <c r="GJ8" i="7"/>
  <c r="EU45" i="7"/>
  <c r="ET34" i="7"/>
  <c r="ES60" i="8" s="1"/>
  <c r="DY35" i="7"/>
  <c r="FJ47" i="7"/>
  <c r="EU42" i="7"/>
  <c r="ES20" i="7"/>
  <c r="EG29" i="7"/>
  <c r="EF45" i="7"/>
  <c r="FF26" i="7"/>
  <c r="EN46" i="7"/>
  <c r="EM72" i="8" s="1"/>
  <c r="ET43" i="7"/>
  <c r="EH47" i="7"/>
  <c r="GC32" i="7"/>
  <c r="FY31" i="7"/>
  <c r="FR16" i="7"/>
  <c r="GF27" i="7"/>
  <c r="FO49" i="7"/>
  <c r="EO20" i="7"/>
  <c r="GB31" i="7"/>
  <c r="EE37" i="7"/>
  <c r="FP49" i="7"/>
  <c r="GF7" i="7"/>
  <c r="EN42" i="7"/>
  <c r="FP7" i="7"/>
  <c r="FK14" i="7"/>
  <c r="DZ41" i="7"/>
  <c r="ET3" i="7"/>
  <c r="EK33" i="7"/>
  <c r="FC46" i="7"/>
  <c r="EE21" i="7"/>
  <c r="EU41" i="7"/>
  <c r="EZ17" i="7"/>
  <c r="GB12" i="7"/>
  <c r="FB31" i="7"/>
  <c r="FT32" i="7"/>
  <c r="EX49" i="7"/>
  <c r="GD42" i="7"/>
  <c r="FW40" i="7"/>
  <c r="DX10" i="7"/>
  <c r="EN37" i="7"/>
  <c r="ES13" i="7"/>
  <c r="EW44" i="7"/>
  <c r="EV10" i="7"/>
  <c r="EP5" i="7"/>
  <c r="EY39" i="7"/>
  <c r="EB35" i="7"/>
  <c r="FT44" i="7"/>
  <c r="GI8" i="7"/>
  <c r="EI3" i="7"/>
  <c r="FR10" i="7"/>
  <c r="FY27" i="7"/>
  <c r="EB7" i="7"/>
  <c r="GF48" i="7"/>
  <c r="FD38" i="7"/>
  <c r="FM23" i="7"/>
  <c r="EJ16" i="7"/>
  <c r="FP21" i="7"/>
  <c r="FY21" i="7"/>
  <c r="FA39" i="7"/>
  <c r="EI38" i="7"/>
  <c r="FE21" i="7"/>
  <c r="GC14" i="7"/>
  <c r="ET41" i="7"/>
  <c r="EW22" i="7"/>
  <c r="FM7" i="7"/>
  <c r="FU40" i="7"/>
  <c r="GG17" i="7"/>
  <c r="FT20" i="7"/>
  <c r="EI10" i="7"/>
  <c r="ET46" i="7"/>
  <c r="FE23" i="7"/>
  <c r="EW13" i="7"/>
  <c r="EB28" i="7"/>
  <c r="EA31" i="7"/>
  <c r="FS35" i="7"/>
  <c r="FM14" i="7"/>
  <c r="EG27" i="7"/>
  <c r="EF53" i="8" s="1"/>
  <c r="FX48" i="7"/>
  <c r="FE8" i="7"/>
  <c r="FS8" i="7"/>
  <c r="FC15" i="7"/>
  <c r="EU25" i="7"/>
  <c r="FB30" i="7"/>
  <c r="FQ39" i="7"/>
  <c r="FQ49" i="7"/>
  <c r="EH11" i="7"/>
  <c r="FS26" i="7"/>
  <c r="EY48" i="7"/>
  <c r="EZ4" i="7"/>
  <c r="FC41" i="7"/>
  <c r="FK38" i="7"/>
  <c r="GH28" i="7"/>
  <c r="EB17" i="7"/>
  <c r="FX46" i="7"/>
  <c r="GA21" i="7"/>
  <c r="GH30" i="7"/>
  <c r="FA19" i="7"/>
  <c r="GB11" i="7"/>
  <c r="GJ40" i="7"/>
  <c r="EA40" i="7"/>
  <c r="FK30" i="7"/>
  <c r="DZ43" i="7"/>
  <c r="GG37" i="7"/>
  <c r="ED7" i="7"/>
  <c r="EK20" i="7"/>
  <c r="ER48" i="7"/>
  <c r="FB13" i="7"/>
  <c r="EY28" i="7"/>
  <c r="FT7" i="7"/>
  <c r="FX38" i="7"/>
  <c r="FD6" i="7"/>
  <c r="DZ16" i="7"/>
  <c r="FI43" i="7"/>
  <c r="FR45" i="7"/>
  <c r="FN25" i="7"/>
  <c r="FC37" i="7"/>
  <c r="FT33" i="7"/>
  <c r="GF31" i="7"/>
  <c r="FE37" i="7"/>
  <c r="FS4" i="7"/>
  <c r="FX19" i="7"/>
  <c r="EC35" i="7"/>
  <c r="FS47" i="7"/>
  <c r="EH35" i="7"/>
  <c r="EE41" i="7"/>
  <c r="EE43" i="7"/>
  <c r="FR9" i="7"/>
  <c r="FA44" i="7"/>
  <c r="GA27" i="7"/>
  <c r="FO32" i="7"/>
  <c r="EM5" i="7"/>
  <c r="FP37" i="7"/>
  <c r="DZ39" i="7"/>
  <c r="FC17" i="7"/>
  <c r="EV30" i="7"/>
  <c r="FU37" i="7"/>
  <c r="FQ4" i="7"/>
  <c r="EJ37" i="7"/>
  <c r="DY15" i="7"/>
  <c r="EK18" i="7"/>
  <c r="FO18" i="7"/>
  <c r="FF43" i="7"/>
  <c r="GG4" i="7"/>
  <c r="ES21" i="7"/>
  <c r="FC48" i="7"/>
  <c r="ER22" i="7"/>
  <c r="FW29" i="7"/>
  <c r="FK22" i="7"/>
  <c r="EJ4" i="7"/>
  <c r="EI30" i="8" s="1"/>
  <c r="FZ7" i="7"/>
  <c r="FQ38" i="7"/>
  <c r="FM5" i="7"/>
  <c r="EW21" i="7"/>
  <c r="EK16" i="7"/>
  <c r="FV31" i="7"/>
  <c r="EW7" i="7"/>
  <c r="GE14" i="7"/>
  <c r="FL21" i="7"/>
  <c r="EU49" i="7"/>
  <c r="ET75" i="8" s="1"/>
  <c r="GB38" i="7"/>
  <c r="EH9" i="7"/>
  <c r="FL19" i="7"/>
  <c r="ED29" i="7"/>
  <c r="FR44" i="7"/>
  <c r="EL17" i="7"/>
  <c r="FG31" i="7"/>
  <c r="FY28" i="7"/>
  <c r="EI24" i="7"/>
  <c r="FA34" i="7"/>
  <c r="FH21" i="7"/>
  <c r="FW41" i="7"/>
  <c r="EF43" i="7"/>
  <c r="ED31" i="7"/>
  <c r="EZ48" i="7"/>
  <c r="FP42" i="7"/>
  <c r="FU39" i="7"/>
  <c r="FK47" i="7"/>
  <c r="DZ4" i="7"/>
  <c r="FQ37" i="7"/>
  <c r="DZ37" i="7"/>
  <c r="EW9" i="7"/>
  <c r="DY48" i="7"/>
  <c r="EC20" i="7"/>
  <c r="EE46" i="7"/>
  <c r="EQ3" i="7"/>
  <c r="EW11" i="7"/>
  <c r="EF3" i="7"/>
  <c r="EM33" i="7"/>
  <c r="GE39" i="7"/>
  <c r="FH8" i="7"/>
  <c r="FU8" i="7"/>
  <c r="FZ45" i="7"/>
  <c r="GH17" i="7"/>
  <c r="DY34" i="7"/>
  <c r="EP49" i="7"/>
  <c r="EO75" i="8" s="1"/>
  <c r="EV9" i="7"/>
  <c r="EG4" i="7"/>
  <c r="EX46" i="7"/>
  <c r="EW14" i="7"/>
  <c r="FW36" i="7"/>
  <c r="FA7" i="7"/>
  <c r="FW11" i="7"/>
  <c r="FT17" i="7"/>
  <c r="FF49" i="7"/>
  <c r="EZ28" i="7"/>
  <c r="EK21" i="7"/>
  <c r="EO33" i="7"/>
  <c r="EY29" i="7"/>
  <c r="FP32" i="7"/>
  <c r="EJ15" i="7"/>
  <c r="FB9" i="7"/>
  <c r="FH7" i="7"/>
  <c r="EP30" i="7"/>
  <c r="FW8" i="7"/>
  <c r="FG34" i="7"/>
  <c r="EX42" i="7"/>
  <c r="EG41" i="7"/>
  <c r="FL4" i="7"/>
  <c r="EF12" i="7"/>
  <c r="FJ20" i="7"/>
  <c r="EP7" i="7"/>
  <c r="EA19" i="7"/>
  <c r="EE33" i="7"/>
  <c r="FP4" i="7"/>
  <c r="EN35" i="7"/>
  <c r="GB39" i="7"/>
  <c r="FH20" i="7"/>
  <c r="FR23" i="7"/>
  <c r="FC35" i="7"/>
  <c r="DY33" i="7"/>
  <c r="GF37" i="7"/>
  <c r="FI48" i="7"/>
  <c r="FM4" i="7"/>
  <c r="EA17" i="7"/>
  <c r="FV10" i="7"/>
  <c r="FC44" i="7"/>
  <c r="FY10" i="7"/>
  <c r="FM46" i="7"/>
  <c r="FL27" i="7"/>
  <c r="EK36" i="7"/>
  <c r="EE16" i="7"/>
  <c r="FT11" i="7"/>
  <c r="FC19" i="7"/>
  <c r="FK24" i="7"/>
  <c r="FS44" i="7"/>
  <c r="FT40" i="7"/>
  <c r="EI28" i="7"/>
  <c r="FF8" i="7"/>
  <c r="FM33" i="7"/>
  <c r="EC21" i="7"/>
  <c r="EB47" i="8" s="1"/>
  <c r="ER41" i="7"/>
  <c r="GI34" i="7"/>
  <c r="FK18" i="7"/>
  <c r="FO16" i="7"/>
  <c r="EV45" i="7"/>
  <c r="FK37" i="7"/>
  <c r="FV43" i="7"/>
  <c r="FH44" i="7"/>
  <c r="FN24" i="7"/>
  <c r="GI20" i="7"/>
  <c r="EF38" i="7"/>
  <c r="GH26" i="7"/>
  <c r="FJ8" i="7"/>
  <c r="EC43" i="7"/>
  <c r="FE19" i="7"/>
  <c r="FR21" i="7"/>
  <c r="EM44" i="7"/>
  <c r="EY44" i="7"/>
  <c r="EA25" i="7"/>
  <c r="EL40" i="7"/>
  <c r="EM45" i="7"/>
  <c r="DY19" i="7"/>
  <c r="FR36" i="7"/>
  <c r="FM44" i="7"/>
  <c r="EY15" i="7"/>
  <c r="FW33" i="7"/>
  <c r="EA46" i="7"/>
  <c r="ER16" i="7"/>
  <c r="EA12" i="7"/>
  <c r="FD48" i="7"/>
  <c r="EC48" i="7"/>
  <c r="FJ38" i="7"/>
  <c r="FR27" i="7"/>
  <c r="FY13" i="7"/>
  <c r="FS9" i="7"/>
  <c r="EW30" i="7"/>
  <c r="ET8" i="7"/>
  <c r="GJ20" i="7"/>
  <c r="GC16" i="7"/>
  <c r="EI18" i="7"/>
  <c r="FR12" i="7"/>
  <c r="FL23" i="7"/>
  <c r="EX48" i="7"/>
  <c r="FW23" i="7"/>
  <c r="EZ45" i="7"/>
  <c r="FW28" i="7"/>
  <c r="EG6" i="7"/>
  <c r="DX37" i="7"/>
  <c r="EM42" i="7"/>
  <c r="GB5" i="7"/>
  <c r="ES33" i="7"/>
  <c r="EC46" i="7"/>
  <c r="EU38" i="7"/>
  <c r="GG24" i="7"/>
  <c r="GF30" i="7"/>
  <c r="FO22" i="7"/>
  <c r="FZ48" i="7"/>
  <c r="GE11" i="7"/>
  <c r="DZ18" i="7"/>
  <c r="EU28" i="7"/>
  <c r="EW15" i="7"/>
  <c r="EV41" i="8" s="1"/>
  <c r="ED5" i="7"/>
  <c r="GF3" i="7"/>
  <c r="EA3" i="7"/>
  <c r="EO4" i="7"/>
  <c r="EO13" i="7"/>
  <c r="ED24" i="7"/>
  <c r="GB21" i="7"/>
  <c r="GG3" i="7"/>
  <c r="GC22" i="7"/>
  <c r="EJ42" i="7"/>
  <c r="FC14" i="7"/>
  <c r="ET16" i="7"/>
  <c r="EL28" i="7"/>
  <c r="FS24" i="7"/>
  <c r="FE46" i="7"/>
  <c r="EW35" i="7"/>
  <c r="EA26" i="7"/>
  <c r="EB45" i="7"/>
  <c r="ET22" i="7"/>
  <c r="GI23" i="7"/>
  <c r="GI5" i="7"/>
  <c r="EY30" i="7"/>
  <c r="ER31" i="7"/>
  <c r="FS43" i="7"/>
  <c r="DZ14" i="7"/>
  <c r="GG44" i="7"/>
  <c r="EQ30" i="7"/>
  <c r="GJ27" i="7"/>
  <c r="FQ18" i="7"/>
  <c r="DX32" i="7"/>
  <c r="EQ45" i="7"/>
  <c r="FQ34" i="7"/>
  <c r="FK17" i="7"/>
  <c r="EQ34" i="7"/>
  <c r="FB6" i="7"/>
  <c r="FW12" i="7"/>
  <c r="FA40" i="7"/>
  <c r="EZ66" i="8" s="1"/>
  <c r="FG15" i="7"/>
  <c r="FR22" i="7"/>
  <c r="GF13" i="7"/>
  <c r="FP25" i="7"/>
  <c r="FW14" i="7"/>
  <c r="EX3" i="7"/>
  <c r="EF7" i="7"/>
  <c r="ED4" i="7"/>
  <c r="EC30" i="8" s="1"/>
  <c r="ES9" i="7"/>
  <c r="FY49" i="7"/>
  <c r="EK3" i="7"/>
  <c r="EY36" i="7"/>
  <c r="FH29" i="7"/>
  <c r="EP37" i="7"/>
  <c r="EO63" i="8" s="1"/>
  <c r="DX36" i="7"/>
  <c r="EZ8" i="7"/>
  <c r="DY43" i="7"/>
  <c r="GF34" i="7"/>
  <c r="GH10" i="7"/>
  <c r="FV6" i="7"/>
  <c r="GH31" i="7"/>
  <c r="FI35" i="7"/>
  <c r="FZ39" i="7"/>
  <c r="EH17" i="7"/>
  <c r="GD33" i="7"/>
  <c r="ER43" i="7"/>
  <c r="EF10" i="7"/>
  <c r="EH49" i="7"/>
  <c r="DX21" i="7"/>
  <c r="GD17" i="7"/>
  <c r="FO31" i="7"/>
  <c r="FZ37" i="7"/>
  <c r="FI24" i="7"/>
  <c r="EJ8" i="7"/>
  <c r="FE18" i="7"/>
  <c r="ER11" i="7"/>
  <c r="EQ21" i="7"/>
  <c r="GI14" i="7"/>
  <c r="EX15" i="7"/>
  <c r="DX16" i="7"/>
  <c r="ES45" i="7"/>
  <c r="EU9" i="7"/>
  <c r="FH28" i="7"/>
  <c r="GF12" i="7"/>
  <c r="ES3" i="7"/>
  <c r="EA5" i="7"/>
  <c r="FO7" i="7"/>
  <c r="FE11" i="7"/>
  <c r="FQ16" i="7"/>
  <c r="EH6" i="7"/>
  <c r="FX3" i="7"/>
  <c r="EG25" i="7"/>
  <c r="DY3" i="7"/>
  <c r="FN16" i="7"/>
  <c r="GI22" i="7"/>
  <c r="EU12" i="7"/>
  <c r="FA35" i="7"/>
  <c r="DY32" i="7"/>
  <c r="DX31" i="7"/>
  <c r="EP48" i="7"/>
  <c r="EO74" i="8" s="1"/>
  <c r="ES8" i="7"/>
  <c r="ER34" i="8" s="1"/>
  <c r="FV24" i="7"/>
  <c r="GC4" i="7"/>
  <c r="GG12" i="7"/>
  <c r="FH14" i="7"/>
  <c r="FN38" i="7"/>
  <c r="EI32" i="7"/>
  <c r="FF29" i="7"/>
  <c r="EV37" i="7"/>
  <c r="FV42" i="7"/>
  <c r="FU46" i="7"/>
  <c r="FN33" i="7"/>
  <c r="GD35" i="7"/>
  <c r="FI37" i="7"/>
  <c r="GC34" i="7"/>
  <c r="ED30" i="7"/>
  <c r="GA35" i="7"/>
  <c r="FD23" i="7"/>
  <c r="EN21" i="7"/>
  <c r="FR37" i="7"/>
  <c r="EH10" i="7"/>
  <c r="DZ42" i="7"/>
  <c r="GA20" i="7"/>
  <c r="FB38" i="7"/>
  <c r="FR34" i="7"/>
  <c r="FC22" i="7"/>
  <c r="DY6" i="7"/>
  <c r="GC13" i="7"/>
  <c r="FB4" i="7"/>
  <c r="GE15" i="7"/>
  <c r="FV5" i="7"/>
  <c r="GC9" i="7"/>
  <c r="DY9" i="7"/>
  <c r="FE45" i="7"/>
  <c r="EZ49" i="7"/>
  <c r="ET26" i="7"/>
  <c r="GG28" i="7"/>
  <c r="FO38" i="7"/>
  <c r="FG27" i="7"/>
  <c r="GA24" i="7"/>
  <c r="EH24" i="7"/>
  <c r="EM36" i="7"/>
  <c r="FG19" i="7"/>
  <c r="EN26" i="7"/>
  <c r="GD28" i="7"/>
  <c r="EZ11" i="7"/>
  <c r="EY37" i="8" s="1"/>
  <c r="DX18" i="7"/>
  <c r="EI20" i="7"/>
  <c r="FB20" i="7"/>
  <c r="EO6" i="7"/>
  <c r="FE22" i="7"/>
  <c r="FV22" i="7"/>
  <c r="EG9" i="7"/>
  <c r="FI34" i="7"/>
  <c r="EE25" i="7"/>
  <c r="FM10" i="7"/>
  <c r="EG44" i="7"/>
  <c r="EQ15" i="7"/>
  <c r="FO12" i="7"/>
  <c r="EC19" i="7"/>
  <c r="FL43" i="7"/>
  <c r="GD19" i="7"/>
  <c r="FR17" i="7"/>
  <c r="EH18" i="7"/>
  <c r="ER47" i="7"/>
  <c r="DY31" i="7"/>
  <c r="EN4" i="7"/>
  <c r="GB20" i="7"/>
  <c r="GB4" i="7"/>
  <c r="EN17" i="7"/>
  <c r="EH4" i="7"/>
  <c r="FT12" i="7"/>
  <c r="ET4" i="7"/>
  <c r="GG46" i="7"/>
  <c r="FC21" i="7"/>
  <c r="EF36" i="7"/>
  <c r="ES39" i="7"/>
  <c r="EA16" i="7"/>
  <c r="FB39" i="7"/>
  <c r="EW36" i="7"/>
  <c r="EV62" i="8" s="1"/>
  <c r="EJ7" i="7"/>
  <c r="EI33" i="8" s="1"/>
  <c r="EN47" i="7"/>
  <c r="GJ9" i="7"/>
  <c r="FN41" i="7"/>
  <c r="EH30" i="7"/>
  <c r="FL31" i="7"/>
  <c r="GC31" i="7"/>
  <c r="GG48" i="7"/>
  <c r="DZ17" i="7"/>
  <c r="EO28" i="7"/>
  <c r="GH6" i="7"/>
  <c r="EY31" i="7"/>
  <c r="GD5" i="7"/>
  <c r="DY46" i="7"/>
  <c r="DX72" i="8" s="1"/>
  <c r="EJ33" i="7"/>
  <c r="GH38" i="7"/>
  <c r="FJ26" i="7"/>
  <c r="FU43" i="7"/>
  <c r="FG38" i="7"/>
  <c r="FU36" i="7"/>
  <c r="EC30" i="7"/>
  <c r="DY16" i="7"/>
  <c r="FO9" i="7"/>
  <c r="FH12" i="7"/>
  <c r="GC15" i="7"/>
  <c r="EQ39" i="7"/>
  <c r="DZ29" i="7"/>
  <c r="DX26" i="7"/>
  <c r="FU12" i="7"/>
  <c r="EM16" i="7"/>
  <c r="EW20" i="7"/>
  <c r="GH23" i="7"/>
  <c r="DY13" i="7"/>
  <c r="EC16" i="7"/>
  <c r="FI22" i="7"/>
  <c r="FF20" i="7"/>
  <c r="EN36" i="7"/>
  <c r="FH11" i="7"/>
  <c r="EK32" i="7"/>
  <c r="EG15" i="7"/>
  <c r="GI30" i="7"/>
  <c r="GI12" i="7"/>
  <c r="FD9" i="7"/>
  <c r="ET15" i="7"/>
  <c r="ES41" i="8" s="1"/>
  <c r="FV20" i="7"/>
  <c r="FC11" i="7"/>
  <c r="GI42" i="7"/>
  <c r="FD24" i="7"/>
  <c r="EK42" i="7"/>
  <c r="DZ40" i="7"/>
  <c r="ER38" i="7"/>
  <c r="GC28" i="7"/>
  <c r="GA12" i="7"/>
  <c r="EC38" i="7"/>
  <c r="EG7" i="7"/>
  <c r="FY23" i="7"/>
  <c r="FS49" i="7"/>
  <c r="FX20" i="7"/>
  <c r="GG21" i="7"/>
  <c r="GG20" i="7"/>
  <c r="EG35" i="7"/>
  <c r="EF20" i="7"/>
  <c r="DZ35" i="7"/>
  <c r="GI26" i="7"/>
  <c r="EV19" i="7"/>
  <c r="ES11" i="7"/>
  <c r="ED33" i="7"/>
  <c r="EW40" i="7"/>
  <c r="EF16" i="7"/>
  <c r="FD20" i="7"/>
  <c r="DZ30" i="7"/>
  <c r="FJ34" i="7"/>
  <c r="GB19" i="7"/>
  <c r="GG16" i="7"/>
  <c r="ET17" i="7"/>
  <c r="EX37" i="7"/>
  <c r="EW17" i="7"/>
  <c r="FT31" i="7"/>
  <c r="EL39" i="7"/>
  <c r="FG10" i="7"/>
  <c r="FM9" i="7"/>
  <c r="FZ20" i="7"/>
  <c r="FB43" i="7"/>
  <c r="ES4" i="7"/>
  <c r="EH8" i="7"/>
  <c r="FY46" i="7"/>
  <c r="FY15" i="7"/>
  <c r="EX10" i="7"/>
  <c r="FF38" i="7"/>
  <c r="FD44" i="7"/>
  <c r="EA33" i="7"/>
  <c r="EE15" i="7"/>
  <c r="ED41" i="8" s="1"/>
  <c r="GD11" i="7"/>
  <c r="FR24" i="7"/>
  <c r="DZ21" i="7"/>
  <c r="GI33" i="7"/>
  <c r="EQ19" i="7"/>
  <c r="EY26" i="7"/>
  <c r="FJ10" i="7"/>
  <c r="FQ20" i="7"/>
  <c r="ER33" i="7"/>
  <c r="FL14" i="7"/>
  <c r="EP29" i="7"/>
  <c r="GE19" i="7"/>
  <c r="DX5" i="7"/>
  <c r="EU35" i="7"/>
  <c r="GD48" i="7"/>
  <c r="DX38" i="7"/>
  <c r="DW47" i="7"/>
  <c r="DW21" i="7"/>
  <c r="DW23" i="7"/>
  <c r="DW34" i="7"/>
  <c r="DW3" i="7"/>
  <c r="DW46" i="7"/>
  <c r="J25" i="7"/>
  <c r="DW44" i="7"/>
  <c r="DW31" i="7"/>
  <c r="AR23" i="7"/>
  <c r="DW38" i="7"/>
  <c r="DW20" i="7"/>
  <c r="AB21" i="7"/>
  <c r="DW16" i="7"/>
  <c r="DW9" i="7"/>
  <c r="DW22" i="7"/>
  <c r="DW49" i="7"/>
  <c r="DW12" i="7"/>
  <c r="DW32" i="7"/>
  <c r="DW43" i="7"/>
  <c r="DW28" i="7"/>
  <c r="DW48" i="7"/>
  <c r="DW15" i="7"/>
  <c r="DW8" i="7"/>
  <c r="DW39" i="7"/>
  <c r="AQ47" i="7"/>
  <c r="DW42" i="7"/>
  <c r="DW6" i="7"/>
  <c r="DW45" i="7"/>
  <c r="DW29" i="7"/>
  <c r="DW19" i="7"/>
  <c r="DW41" i="7"/>
  <c r="DW26" i="7"/>
  <c r="DW17" i="7"/>
  <c r="DW25" i="7"/>
  <c r="DW30" i="7"/>
  <c r="DW36" i="7"/>
  <c r="DW5" i="7"/>
  <c r="DW13" i="7"/>
  <c r="DW18" i="7"/>
  <c r="DW35" i="7"/>
  <c r="DW24" i="7"/>
  <c r="DW11" i="7"/>
  <c r="DW4" i="7"/>
  <c r="DW33" i="7"/>
  <c r="DW37" i="7"/>
  <c r="DW40" i="7"/>
  <c r="DW7" i="7"/>
  <c r="P49" i="7"/>
  <c r="T38" i="7"/>
  <c r="CV30" i="7"/>
  <c r="N28" i="7"/>
  <c r="W33" i="7"/>
  <c r="BP23" i="7"/>
  <c r="CN25" i="7"/>
  <c r="AE24" i="7"/>
  <c r="S36" i="7"/>
  <c r="DB20" i="7"/>
  <c r="DM29" i="7"/>
  <c r="DJ40" i="7"/>
  <c r="G23" i="7"/>
  <c r="CA18" i="7"/>
  <c r="AW41" i="7"/>
  <c r="CD24" i="7"/>
  <c r="AK21" i="7"/>
  <c r="BL15" i="7"/>
  <c r="DF48" i="7"/>
  <c r="AR43" i="7"/>
  <c r="CX40" i="7"/>
  <c r="CA35" i="7"/>
  <c r="CU31" i="7"/>
  <c r="CA40" i="7"/>
  <c r="CB49" i="7"/>
  <c r="AK30" i="7"/>
  <c r="AL21" i="7"/>
  <c r="AP23" i="7"/>
  <c r="DD40" i="7"/>
  <c r="DK37" i="7"/>
  <c r="R27" i="7"/>
  <c r="DP18" i="7"/>
  <c r="CM33" i="7"/>
  <c r="CM40" i="7"/>
  <c r="U29" i="7"/>
  <c r="CE39" i="7"/>
  <c r="AS49" i="7"/>
  <c r="DB14" i="7"/>
  <c r="AX30" i="7"/>
  <c r="H26" i="7"/>
  <c r="M23" i="7"/>
  <c r="AF31" i="7"/>
  <c r="G46" i="7"/>
  <c r="CI43" i="7"/>
  <c r="CD28" i="7"/>
  <c r="CP41" i="7"/>
  <c r="N49" i="7"/>
  <c r="DA40" i="7"/>
  <c r="CR45" i="7"/>
  <c r="CN31" i="7"/>
  <c r="AK39" i="7"/>
  <c r="CU38" i="7"/>
  <c r="AV31" i="7"/>
  <c r="DH27" i="7"/>
  <c r="AE23" i="7"/>
  <c r="DQ29" i="7"/>
  <c r="AT33" i="7"/>
  <c r="G17" i="7"/>
  <c r="S44" i="7"/>
  <c r="W32" i="7"/>
  <c r="DI43" i="7"/>
  <c r="AT30" i="7"/>
  <c r="CB37" i="7"/>
  <c r="AA26" i="7"/>
  <c r="CC32" i="7"/>
  <c r="DT34" i="7"/>
  <c r="AF24" i="7"/>
  <c r="BX49" i="7"/>
  <c r="BN49" i="7"/>
  <c r="BZ29" i="7"/>
  <c r="DP27" i="7"/>
  <c r="AU24" i="7"/>
  <c r="AN23" i="7"/>
  <c r="AK20" i="7"/>
  <c r="CQ33" i="7"/>
  <c r="BR33" i="7"/>
  <c r="CX41" i="7"/>
  <c r="CH38" i="7"/>
  <c r="DU45" i="7"/>
  <c r="AQ27" i="7"/>
  <c r="DM24" i="7"/>
  <c r="M26" i="7"/>
  <c r="DB37" i="7"/>
  <c r="CX20" i="7"/>
  <c r="CQ25" i="7"/>
  <c r="AW47" i="7"/>
  <c r="S34" i="7"/>
  <c r="C25" i="7"/>
  <c r="R39" i="7"/>
  <c r="H47" i="7"/>
  <c r="CU24" i="7"/>
  <c r="AN33" i="7"/>
  <c r="Z32" i="7"/>
  <c r="AQ21" i="7"/>
  <c r="AW5" i="7"/>
  <c r="AN31" i="7"/>
  <c r="DP43" i="7"/>
  <c r="AX19" i="7"/>
  <c r="BK38" i="7"/>
  <c r="AN29" i="7"/>
  <c r="Z23" i="7"/>
  <c r="BR19" i="7"/>
  <c r="BT47" i="7"/>
  <c r="BU24" i="7"/>
  <c r="I33" i="7"/>
  <c r="CG39" i="7"/>
  <c r="BG26" i="7"/>
  <c r="CP36" i="7"/>
  <c r="AF33" i="7"/>
  <c r="BO18" i="7"/>
  <c r="DF43" i="7"/>
  <c r="G31" i="7"/>
  <c r="DE10" i="7"/>
  <c r="CP33" i="7"/>
  <c r="D20" i="7"/>
  <c r="O36" i="7"/>
  <c r="AI46" i="7"/>
  <c r="BT42" i="7"/>
  <c r="DH47" i="7"/>
  <c r="X31" i="7"/>
  <c r="DQ32" i="7"/>
  <c r="CE19" i="7"/>
  <c r="CX28" i="7"/>
  <c r="CV23" i="7"/>
  <c r="F23" i="7"/>
  <c r="BZ25" i="7"/>
  <c r="CF34" i="7"/>
  <c r="BJ49" i="7"/>
  <c r="AV16" i="7"/>
  <c r="DD31" i="7"/>
  <c r="H39" i="7"/>
  <c r="AU26" i="7"/>
  <c r="DK36" i="7"/>
  <c r="CK39" i="7"/>
  <c r="AT46" i="7"/>
  <c r="CL45" i="7"/>
  <c r="AZ23" i="7"/>
  <c r="AL37" i="7"/>
  <c r="CL23" i="7"/>
  <c r="BX47" i="7"/>
  <c r="Y13" i="7"/>
  <c r="AQ43" i="7"/>
  <c r="AB41" i="7"/>
  <c r="DD29" i="7"/>
  <c r="CO35" i="7"/>
  <c r="BK47" i="7"/>
  <c r="DV47" i="7"/>
  <c r="DM45" i="7"/>
  <c r="BO36" i="7"/>
  <c r="BQ28" i="7"/>
  <c r="AP24" i="7"/>
  <c r="DB22" i="7"/>
  <c r="AS32" i="7"/>
  <c r="CT12" i="7"/>
  <c r="AK44" i="7"/>
  <c r="BW42" i="7"/>
  <c r="AM38" i="7"/>
  <c r="DG36" i="7"/>
  <c r="BZ20" i="7"/>
  <c r="S47" i="7"/>
  <c r="AV32" i="7"/>
  <c r="AR41" i="7"/>
  <c r="W42" i="7"/>
  <c r="BO34" i="7"/>
  <c r="H42" i="7"/>
  <c r="AM29" i="7"/>
  <c r="AS44" i="7"/>
  <c r="CN27" i="7"/>
  <c r="CG24" i="7"/>
  <c r="CV43" i="7"/>
  <c r="BW37" i="7"/>
  <c r="AZ39" i="7"/>
  <c r="DP31" i="7"/>
  <c r="AN43" i="7"/>
  <c r="DN27" i="7"/>
  <c r="DO28" i="7"/>
  <c r="BM11" i="7"/>
  <c r="CC35" i="7"/>
  <c r="CN6" i="7"/>
  <c r="D12" i="7"/>
  <c r="CQ28" i="7"/>
  <c r="CY38" i="7"/>
  <c r="AU27" i="7"/>
  <c r="AG43" i="7"/>
  <c r="V37" i="7"/>
  <c r="CC41" i="7"/>
  <c r="CK47" i="7"/>
  <c r="CK42" i="7"/>
  <c r="DB35" i="7"/>
  <c r="I47" i="7"/>
  <c r="AO26" i="7"/>
  <c r="CX38" i="7"/>
  <c r="BC41" i="7"/>
  <c r="M24" i="7"/>
  <c r="AY41" i="7"/>
  <c r="CI49" i="7"/>
  <c r="D29" i="7"/>
  <c r="X19" i="7"/>
  <c r="BL23" i="7"/>
  <c r="DJ25" i="7"/>
  <c r="CD30" i="7"/>
  <c r="CT22" i="7"/>
  <c r="D40" i="7"/>
  <c r="BC47" i="7"/>
  <c r="BB44" i="7"/>
  <c r="AH29" i="7"/>
  <c r="BP48" i="7"/>
  <c r="AL28" i="7"/>
  <c r="CB29" i="7"/>
  <c r="BU38" i="7"/>
  <c r="BG33" i="7"/>
  <c r="BP3" i="7"/>
  <c r="CH23" i="7"/>
  <c r="V25" i="7"/>
  <c r="CP48" i="7"/>
  <c r="M32" i="7"/>
  <c r="BE40" i="7"/>
  <c r="BA34" i="7"/>
  <c r="BA44" i="7"/>
  <c r="AK33" i="7"/>
  <c r="BB28" i="7"/>
  <c r="E44" i="7"/>
  <c r="DD49" i="7"/>
  <c r="CF44" i="7"/>
  <c r="AN13" i="7"/>
  <c r="CV24" i="7"/>
  <c r="J23" i="7"/>
  <c r="CS38" i="7"/>
  <c r="N36" i="7"/>
  <c r="DG16" i="7"/>
  <c r="AW30" i="7"/>
  <c r="AH39" i="7"/>
  <c r="Z46" i="7"/>
  <c r="DJ23" i="7"/>
  <c r="P41" i="7"/>
  <c r="DJ38" i="7"/>
  <c r="AT42" i="7"/>
  <c r="AB35" i="7"/>
  <c r="BV35" i="7"/>
  <c r="BH38" i="7"/>
  <c r="W20" i="7"/>
  <c r="F39" i="7"/>
  <c r="AN42" i="7"/>
  <c r="BU34" i="7"/>
  <c r="CY27" i="7"/>
  <c r="AJ39" i="7"/>
  <c r="H22" i="7"/>
  <c r="CO33" i="7"/>
  <c r="Z43" i="7"/>
  <c r="AV41" i="7"/>
  <c r="CO28" i="7"/>
  <c r="CX42" i="7"/>
  <c r="CQ48" i="7"/>
  <c r="Q32" i="7"/>
  <c r="J35" i="7"/>
  <c r="S38" i="7"/>
  <c r="AR37" i="7"/>
  <c r="BW36" i="7"/>
  <c r="G38" i="7"/>
  <c r="BQ38" i="7"/>
  <c r="CE23" i="7"/>
  <c r="DJ22" i="7"/>
  <c r="DU26" i="7"/>
  <c r="DT19" i="7"/>
  <c r="DD6" i="7"/>
  <c r="DH49" i="7"/>
  <c r="BP31" i="7"/>
  <c r="CS36" i="7"/>
  <c r="DB31" i="7"/>
  <c r="AI26" i="7"/>
  <c r="CG35" i="7"/>
  <c r="I24" i="7"/>
  <c r="F35" i="7"/>
  <c r="DS29" i="7"/>
  <c r="DH46" i="7"/>
  <c r="CO29" i="7"/>
  <c r="DM26" i="7"/>
  <c r="DP26" i="7"/>
  <c r="BE21" i="7"/>
  <c r="BY16" i="7"/>
  <c r="CL28" i="7"/>
  <c r="DF34" i="7"/>
  <c r="DV33" i="7"/>
  <c r="AH41" i="7"/>
  <c r="Q38" i="7"/>
  <c r="AI22" i="7"/>
  <c r="BC32" i="7"/>
  <c r="AX24" i="7"/>
  <c r="CS40" i="7"/>
  <c r="P39" i="7"/>
  <c r="BV38" i="7"/>
  <c r="AE44" i="7"/>
  <c r="CK25" i="7"/>
  <c r="BC27" i="7"/>
  <c r="T3" i="7"/>
  <c r="N39" i="7"/>
  <c r="AT22" i="7"/>
  <c r="S31" i="7"/>
  <c r="T45" i="7"/>
  <c r="DM28" i="7"/>
  <c r="BN30" i="7"/>
  <c r="AG45" i="7"/>
  <c r="O49" i="7"/>
  <c r="N75" i="8" s="1"/>
  <c r="DT28" i="7"/>
  <c r="CL40" i="7"/>
  <c r="AF21" i="7"/>
  <c r="CK41" i="7"/>
  <c r="DL27" i="7"/>
  <c r="BE37" i="7"/>
  <c r="DK29" i="7"/>
  <c r="BI42" i="7"/>
  <c r="AX22" i="7"/>
  <c r="CA30" i="7"/>
  <c r="U40" i="7"/>
  <c r="CF47" i="7"/>
  <c r="V42" i="7"/>
  <c r="BO32" i="7"/>
  <c r="BN40" i="7"/>
  <c r="CQ41" i="7"/>
  <c r="DO20" i="7"/>
  <c r="CJ45" i="7"/>
  <c r="CL31" i="7"/>
  <c r="DQ47" i="7"/>
  <c r="O47" i="7"/>
  <c r="CB39" i="7"/>
  <c r="DE42" i="7"/>
  <c r="CX19" i="7"/>
  <c r="AA21" i="7"/>
  <c r="DQ38" i="7"/>
  <c r="BD21" i="7"/>
  <c r="AM40" i="7"/>
  <c r="BY21" i="7"/>
  <c r="S46" i="7"/>
  <c r="L47" i="7"/>
  <c r="DP34" i="7"/>
  <c r="CH35" i="7"/>
  <c r="K39" i="7"/>
  <c r="X25" i="7"/>
  <c r="CL27" i="7"/>
  <c r="M40" i="7"/>
  <c r="L46" i="7"/>
  <c r="Z36" i="7"/>
  <c r="AL29" i="7"/>
  <c r="CP49" i="7"/>
  <c r="AS31" i="7"/>
  <c r="DD45" i="7"/>
  <c r="BJ38" i="7"/>
  <c r="DF37" i="7"/>
  <c r="M42" i="7"/>
  <c r="DN39" i="7"/>
  <c r="DC46" i="7"/>
  <c r="CW33" i="7"/>
  <c r="CX35" i="7"/>
  <c r="Q27" i="7"/>
  <c r="AL42" i="7"/>
  <c r="BA32" i="7"/>
  <c r="CB35" i="7"/>
  <c r="AH46" i="7"/>
  <c r="BH31" i="7"/>
  <c r="T30" i="7"/>
  <c r="BS6" i="7"/>
  <c r="AV29" i="7"/>
  <c r="G40" i="7"/>
  <c r="L19" i="7"/>
  <c r="DR34" i="7"/>
  <c r="CT28" i="7"/>
  <c r="CY22" i="7"/>
  <c r="BI35" i="7"/>
  <c r="AE31" i="7"/>
  <c r="DO39" i="7"/>
  <c r="AA36" i="7"/>
  <c r="E31" i="7"/>
  <c r="DN35" i="7"/>
  <c r="DE43" i="7"/>
  <c r="AE43" i="7"/>
  <c r="DT35" i="7"/>
  <c r="D30" i="7"/>
  <c r="CT48" i="7"/>
  <c r="DD27" i="7"/>
  <c r="DB32" i="7"/>
  <c r="C49" i="7"/>
  <c r="BN28" i="7"/>
  <c r="S20" i="7"/>
  <c r="CC47" i="7"/>
  <c r="DB47" i="7"/>
  <c r="CL34" i="7"/>
  <c r="BT35" i="7"/>
  <c r="AC47" i="7"/>
  <c r="BQ48" i="7"/>
  <c r="U4" i="7"/>
  <c r="Y29" i="7"/>
  <c r="BP27" i="7"/>
  <c r="CO21" i="7"/>
  <c r="AF48" i="7"/>
  <c r="CW29" i="7"/>
  <c r="BL18" i="7"/>
  <c r="CD31" i="7"/>
  <c r="BZ40" i="7"/>
  <c r="BW35" i="7"/>
  <c r="BV61" i="8" s="1"/>
  <c r="AG33" i="7"/>
  <c r="I40" i="7"/>
  <c r="E42" i="7"/>
  <c r="N44" i="7"/>
  <c r="BH21" i="7"/>
  <c r="CR22" i="7"/>
  <c r="BP22" i="7"/>
  <c r="CQ18" i="7"/>
  <c r="DJ26" i="7"/>
  <c r="F22" i="7"/>
  <c r="AX20" i="7"/>
  <c r="CW20" i="7"/>
  <c r="BX28" i="7"/>
  <c r="L33" i="7"/>
  <c r="W47" i="7"/>
  <c r="BZ48" i="7"/>
  <c r="BZ38" i="7"/>
  <c r="DA43" i="7"/>
  <c r="DM48" i="7"/>
  <c r="P37" i="7"/>
  <c r="F36" i="7"/>
  <c r="BU22" i="7"/>
  <c r="AG40" i="7"/>
  <c r="V21" i="7"/>
  <c r="DT36" i="7"/>
  <c r="BK31" i="7"/>
  <c r="U31" i="7"/>
  <c r="AJ32" i="7"/>
  <c r="DP19" i="7"/>
  <c r="T24" i="7"/>
  <c r="CJ44" i="7"/>
  <c r="M38" i="7"/>
  <c r="AZ32" i="7"/>
  <c r="P34" i="7"/>
  <c r="DE34" i="7"/>
  <c r="BO20" i="7"/>
  <c r="DD37" i="7"/>
  <c r="AL33" i="7"/>
  <c r="AI28" i="7"/>
  <c r="N41" i="7"/>
  <c r="BD34" i="7"/>
  <c r="CK30" i="7"/>
  <c r="AN48" i="7"/>
  <c r="BV29" i="7"/>
  <c r="BD29" i="7"/>
  <c r="AY16" i="7"/>
  <c r="CE26" i="7"/>
  <c r="CB32" i="7"/>
  <c r="CB41" i="7"/>
  <c r="W36" i="7"/>
  <c r="Y35" i="7"/>
  <c r="AB47" i="7"/>
  <c r="BB25" i="7"/>
  <c r="AH30" i="7"/>
  <c r="DK43" i="7"/>
  <c r="BT21" i="7"/>
  <c r="G29" i="7"/>
  <c r="C33" i="7"/>
  <c r="DL28" i="7"/>
  <c r="BD37" i="7"/>
  <c r="AR35" i="7"/>
  <c r="AA41" i="7"/>
  <c r="R31" i="7"/>
  <c r="BP46" i="7"/>
  <c r="AC27" i="7"/>
  <c r="F24" i="7"/>
  <c r="BJ37" i="7"/>
  <c r="BL26" i="7"/>
  <c r="AE40" i="7"/>
  <c r="E33" i="7"/>
  <c r="M36" i="7"/>
  <c r="AZ38" i="7"/>
  <c r="AR31" i="7"/>
  <c r="AI20" i="7"/>
  <c r="DD43" i="7"/>
  <c r="AS48" i="7"/>
  <c r="U21" i="7"/>
  <c r="J46" i="7"/>
  <c r="DA20" i="7"/>
  <c r="CB23" i="7"/>
  <c r="G32" i="7"/>
  <c r="BF39" i="7"/>
  <c r="R49" i="7"/>
  <c r="AO48" i="7"/>
  <c r="T48" i="7"/>
  <c r="CB33" i="7"/>
  <c r="S48" i="7"/>
  <c r="BE29" i="7"/>
  <c r="BG29" i="7"/>
  <c r="BB38" i="7"/>
  <c r="BM28" i="7"/>
  <c r="CQ21" i="7"/>
  <c r="BC29" i="7"/>
  <c r="H19" i="7"/>
  <c r="I31" i="7"/>
  <c r="CN42" i="7"/>
  <c r="CO32" i="7"/>
  <c r="S28" i="7"/>
  <c r="S43" i="7"/>
  <c r="CT25" i="7"/>
  <c r="DN32" i="7"/>
  <c r="CY21" i="7"/>
  <c r="BV32" i="7"/>
  <c r="CV27" i="7"/>
  <c r="J20" i="7"/>
  <c r="AG39" i="7"/>
  <c r="M45" i="7"/>
  <c r="CO24" i="7"/>
  <c r="X49" i="7"/>
  <c r="AY22" i="7"/>
  <c r="BO29" i="7"/>
  <c r="H17" i="7"/>
  <c r="BQ41" i="7"/>
  <c r="AU20" i="7"/>
  <c r="V43" i="7"/>
  <c r="BJ34" i="7"/>
  <c r="E37" i="7"/>
  <c r="CH8" i="7"/>
  <c r="I42" i="7"/>
  <c r="C40" i="7"/>
  <c r="E41" i="7"/>
  <c r="CB36" i="7"/>
  <c r="AQ46" i="7"/>
  <c r="P30" i="7"/>
  <c r="AC24" i="7"/>
  <c r="AV15" i="7"/>
  <c r="DO22" i="7"/>
  <c r="BA46" i="7"/>
  <c r="DC39" i="7"/>
  <c r="CT44" i="7"/>
  <c r="BA31" i="7"/>
  <c r="BW17" i="7"/>
  <c r="Q22" i="7"/>
  <c r="CJ37" i="7"/>
  <c r="CJ33" i="7"/>
  <c r="DR41" i="7"/>
  <c r="CC44" i="7"/>
  <c r="R44" i="7"/>
  <c r="AB42" i="7"/>
  <c r="BH30" i="7"/>
  <c r="AO33" i="7"/>
  <c r="AN59" i="8" s="1"/>
  <c r="BF30" i="7"/>
  <c r="DB21" i="7"/>
  <c r="DJ34" i="7"/>
  <c r="AZ37" i="7"/>
  <c r="DJ45" i="7"/>
  <c r="C28" i="7"/>
  <c r="BX26" i="7"/>
  <c r="V34" i="7"/>
  <c r="BD40" i="7"/>
  <c r="CF43" i="7"/>
  <c r="CP24" i="7"/>
  <c r="AT47" i="7"/>
  <c r="DK28" i="7"/>
  <c r="AO39" i="7"/>
  <c r="CK29" i="7"/>
  <c r="AK41" i="7"/>
  <c r="X39" i="7"/>
  <c r="DD36" i="7"/>
  <c r="DI46" i="7"/>
  <c r="Z48" i="7"/>
  <c r="CN40" i="7"/>
  <c r="CZ36" i="7"/>
  <c r="DK41" i="7"/>
  <c r="DF40" i="7"/>
  <c r="BQ37" i="7"/>
  <c r="AC40" i="7"/>
  <c r="CT40" i="7"/>
  <c r="CS66" i="8" s="1"/>
  <c r="CO36" i="7"/>
  <c r="BG31" i="7"/>
  <c r="CG12" i="7"/>
  <c r="AQ38" i="7"/>
  <c r="BY22" i="7"/>
  <c r="DT40" i="7"/>
  <c r="DE32" i="7"/>
  <c r="Q25" i="7"/>
  <c r="AG41" i="7"/>
  <c r="L39" i="7"/>
  <c r="K65" i="8" s="1"/>
  <c r="Q23" i="7"/>
  <c r="BZ30" i="7"/>
  <c r="AP20" i="7"/>
  <c r="DE15" i="7"/>
  <c r="AE30" i="7"/>
  <c r="BN37" i="7"/>
  <c r="AV23" i="7"/>
  <c r="U16" i="7"/>
  <c r="AN32" i="7"/>
  <c r="BM32" i="7"/>
  <c r="H48" i="7"/>
  <c r="BX43" i="7"/>
  <c r="CP29" i="7"/>
  <c r="BH20" i="7"/>
  <c r="E30" i="7"/>
  <c r="AR33" i="7"/>
  <c r="AP33" i="7"/>
  <c r="AT24" i="7"/>
  <c r="BS32" i="7"/>
  <c r="BM48" i="7"/>
  <c r="BA24" i="7"/>
  <c r="AM31" i="7"/>
  <c r="BK36" i="7"/>
  <c r="DT49" i="7"/>
  <c r="CU28" i="7"/>
  <c r="BC19" i="7"/>
  <c r="DA39" i="7"/>
  <c r="Z28" i="7"/>
  <c r="CR20" i="7"/>
  <c r="CC38" i="7"/>
  <c r="CK20" i="7"/>
  <c r="DP29" i="7"/>
  <c r="CQ27" i="7"/>
  <c r="CJ32" i="7"/>
  <c r="CM22" i="7"/>
  <c r="CR25" i="7"/>
  <c r="CQ51" i="8" s="1"/>
  <c r="AJ35" i="7"/>
  <c r="CM36" i="7"/>
  <c r="CS29" i="7"/>
  <c r="DE44" i="7"/>
  <c r="AC38" i="7"/>
  <c r="BV45" i="7"/>
  <c r="X46" i="7"/>
  <c r="DK48" i="7"/>
  <c r="BR20" i="7"/>
  <c r="AX23" i="7"/>
  <c r="AA35" i="7"/>
  <c r="BJ28" i="7"/>
  <c r="CT20" i="7"/>
  <c r="CG22" i="7"/>
  <c r="AH36" i="7"/>
  <c r="BQ47" i="7"/>
  <c r="CY49" i="7"/>
  <c r="AU31" i="7"/>
  <c r="CY37" i="7"/>
  <c r="BR25" i="7"/>
  <c r="CV19" i="7"/>
  <c r="DV36" i="7"/>
  <c r="R30" i="7"/>
  <c r="AG8" i="7"/>
  <c r="BP40" i="7"/>
  <c r="BC49" i="7"/>
  <c r="BB47" i="7"/>
  <c r="CR23" i="7"/>
  <c r="DK31" i="7"/>
  <c r="CB46" i="7"/>
  <c r="CS35" i="7"/>
  <c r="AM41" i="7"/>
  <c r="CS37" i="7"/>
  <c r="CS21" i="7"/>
  <c r="AQ15" i="7"/>
  <c r="CL32" i="7"/>
  <c r="CS23" i="7"/>
  <c r="CK27" i="7"/>
  <c r="DL19" i="7"/>
  <c r="S4" i="7"/>
  <c r="BL48" i="7"/>
  <c r="BJ36" i="7"/>
  <c r="DP21" i="7"/>
  <c r="DG41" i="7"/>
  <c r="DB3" i="7"/>
  <c r="DK30" i="7"/>
  <c r="DA37" i="7"/>
  <c r="V47" i="7"/>
  <c r="AN28" i="7"/>
  <c r="DD22" i="7"/>
  <c r="X28" i="7"/>
  <c r="DV25" i="7"/>
  <c r="AG32" i="7"/>
  <c r="BH34" i="7"/>
  <c r="DV48" i="7"/>
  <c r="BC45" i="7"/>
  <c r="AE37" i="7"/>
  <c r="G48" i="7"/>
  <c r="CJ30" i="7"/>
  <c r="CN41" i="7"/>
  <c r="CQ31" i="7"/>
  <c r="X8" i="7"/>
  <c r="BW32" i="7"/>
  <c r="X24" i="7"/>
  <c r="AJ30" i="7"/>
  <c r="AB25" i="7"/>
  <c r="DJ21" i="7"/>
  <c r="BK35" i="7"/>
  <c r="DH18" i="7"/>
  <c r="DD33" i="7"/>
  <c r="DK24" i="7"/>
  <c r="CW18" i="7"/>
  <c r="CN23" i="7"/>
  <c r="BR43" i="7"/>
  <c r="BC16" i="7"/>
  <c r="AO28" i="7"/>
  <c r="AT45" i="7"/>
  <c r="DK44" i="7"/>
  <c r="CW49" i="7"/>
  <c r="CT39" i="7"/>
  <c r="O33" i="7"/>
  <c r="BE20" i="7"/>
  <c r="P22" i="7"/>
  <c r="AK27" i="7"/>
  <c r="AN20" i="7"/>
  <c r="BZ24" i="7"/>
  <c r="BQ18" i="7"/>
  <c r="AT32" i="7"/>
  <c r="AS58" i="8" s="1"/>
  <c r="DK19" i="7"/>
  <c r="BC42" i="7"/>
  <c r="CJ40" i="7"/>
  <c r="CW38" i="7"/>
  <c r="AP38" i="7"/>
  <c r="AE22" i="7"/>
  <c r="AG48" i="7"/>
  <c r="E36" i="7"/>
  <c r="DR42" i="7"/>
  <c r="BH35" i="7"/>
  <c r="AU33" i="7"/>
  <c r="AT59" i="8" s="1"/>
  <c r="AD30" i="7"/>
  <c r="BZ31" i="7"/>
  <c r="Z22" i="7"/>
  <c r="AI27" i="7"/>
  <c r="CG49" i="7"/>
  <c r="AB23" i="7"/>
  <c r="DT20" i="7"/>
  <c r="AL32" i="7"/>
  <c r="DA33" i="7"/>
  <c r="AT35" i="7"/>
  <c r="DN41" i="7"/>
  <c r="DE36" i="7"/>
  <c r="DR47" i="7"/>
  <c r="AC29" i="7"/>
  <c r="CY35" i="7"/>
  <c r="CX61" i="8" s="1"/>
  <c r="AS24" i="7"/>
  <c r="DT25" i="7"/>
  <c r="CW34" i="7"/>
  <c r="CD39" i="7"/>
  <c r="BS35" i="7"/>
  <c r="AX47" i="7"/>
  <c r="AW73" i="8" s="1"/>
  <c r="DS35" i="7"/>
  <c r="AK49" i="7"/>
  <c r="CJ41" i="7"/>
  <c r="AQ29" i="7"/>
  <c r="CZ26" i="7"/>
  <c r="T20" i="7"/>
  <c r="AY49" i="7"/>
  <c r="CN26" i="7"/>
  <c r="CK37" i="7"/>
  <c r="AV40" i="7"/>
  <c r="CL41" i="7"/>
  <c r="CK67" i="8" s="1"/>
  <c r="BC33" i="7"/>
  <c r="DN34" i="7"/>
  <c r="CG26" i="7"/>
  <c r="DT33" i="7"/>
  <c r="DI29" i="7"/>
  <c r="DG22" i="7"/>
  <c r="DS3" i="7"/>
  <c r="AD38" i="7"/>
  <c r="P24" i="7"/>
  <c r="R20" i="7"/>
  <c r="BA48" i="7"/>
  <c r="AE49" i="7"/>
  <c r="X42" i="7"/>
  <c r="W68" i="8" s="1"/>
  <c r="DL35" i="7"/>
  <c r="DO26" i="7"/>
  <c r="DI44" i="7"/>
  <c r="DU39" i="7"/>
  <c r="L25" i="7"/>
  <c r="AG19" i="7"/>
  <c r="AA32" i="7"/>
  <c r="Z58" i="8" s="1"/>
  <c r="DO21" i="7"/>
  <c r="X33" i="7"/>
  <c r="W59" i="8" s="1"/>
  <c r="AY19" i="7"/>
  <c r="BT48" i="7"/>
  <c r="BR45" i="7"/>
  <c r="N26" i="7"/>
  <c r="M52" i="8" s="1"/>
  <c r="AY46" i="7"/>
  <c r="S40" i="7"/>
  <c r="BI40" i="7"/>
  <c r="I45" i="7"/>
  <c r="N45" i="7"/>
  <c r="BU41" i="7"/>
  <c r="DR33" i="7"/>
  <c r="CR31" i="7"/>
  <c r="BL24" i="7"/>
  <c r="AT40" i="7"/>
  <c r="DF31" i="7"/>
  <c r="V32" i="7"/>
  <c r="CY39" i="7"/>
  <c r="W3" i="7"/>
  <c r="AT26" i="7"/>
  <c r="CP43" i="7"/>
  <c r="AD45" i="7"/>
  <c r="CW37" i="7"/>
  <c r="CO40" i="7"/>
  <c r="BL22" i="7"/>
  <c r="DE49" i="7"/>
  <c r="K37" i="7"/>
  <c r="X48" i="7"/>
  <c r="CA25" i="7"/>
  <c r="BZ51" i="8" s="1"/>
  <c r="DV26" i="7"/>
  <c r="AB31" i="7"/>
  <c r="AS39" i="7"/>
  <c r="AY20" i="7"/>
  <c r="E43" i="7"/>
  <c r="DG30" i="7"/>
  <c r="CT24" i="7"/>
  <c r="DL23" i="7"/>
  <c r="AU30" i="7"/>
  <c r="AT56" i="8" s="1"/>
  <c r="CM46" i="7"/>
  <c r="BI27" i="7"/>
  <c r="DT29" i="7"/>
  <c r="CM49" i="7"/>
  <c r="K46" i="7"/>
  <c r="AG31" i="7"/>
  <c r="AF57" i="8" s="1"/>
  <c r="BU44" i="7"/>
  <c r="BS28" i="7"/>
  <c r="AB27" i="7"/>
  <c r="DN24" i="7"/>
  <c r="DM50" i="8" s="1"/>
  <c r="DT27" i="7"/>
  <c r="DF22" i="7"/>
  <c r="DA47" i="7"/>
  <c r="CR15" i="7"/>
  <c r="AK37" i="7"/>
  <c r="C23" i="7"/>
  <c r="N48" i="7"/>
  <c r="AM16" i="7"/>
  <c r="AA23" i="7"/>
  <c r="Z49" i="8" s="1"/>
  <c r="DC38" i="7"/>
  <c r="BF43" i="7"/>
  <c r="BP43" i="7"/>
  <c r="BR30" i="7"/>
  <c r="BU42" i="7"/>
  <c r="BT68" i="8" s="1"/>
  <c r="DO44" i="7"/>
  <c r="BC40" i="7"/>
  <c r="DG31" i="7"/>
  <c r="D26" i="7"/>
  <c r="BD36" i="7"/>
  <c r="DM41" i="7"/>
  <c r="DB26" i="7"/>
  <c r="AL23" i="7"/>
  <c r="DC47" i="7"/>
  <c r="DB73" i="8" s="1"/>
  <c r="BG28" i="7"/>
  <c r="BG43" i="7"/>
  <c r="CU12" i="7"/>
  <c r="CT38" i="8" s="1"/>
  <c r="CJ27" i="7"/>
  <c r="BJ21" i="7"/>
  <c r="AA22" i="7"/>
  <c r="AL46" i="7"/>
  <c r="AE46" i="7"/>
  <c r="AK35" i="7"/>
  <c r="I34" i="7"/>
  <c r="M41" i="7"/>
  <c r="AN22" i="7"/>
  <c r="DQ36" i="7"/>
  <c r="BU37" i="7"/>
  <c r="DL25" i="7"/>
  <c r="DK26" i="7"/>
  <c r="BB20" i="7"/>
  <c r="Z42" i="7"/>
  <c r="CZ23" i="7"/>
  <c r="DQ37" i="7"/>
  <c r="DM30" i="7"/>
  <c r="CB16" i="7"/>
  <c r="M44" i="7"/>
  <c r="AE29" i="7"/>
  <c r="BY23" i="7"/>
  <c r="DJ39" i="7"/>
  <c r="DV31" i="7"/>
  <c r="X20" i="7"/>
  <c r="W46" i="8" s="1"/>
  <c r="CF49" i="7"/>
  <c r="DH22" i="7"/>
  <c r="DL45" i="7"/>
  <c r="DJ19" i="7"/>
  <c r="AD27" i="7"/>
  <c r="CJ26" i="7"/>
  <c r="BD38" i="7"/>
  <c r="BB46" i="7"/>
  <c r="BJ41" i="7"/>
  <c r="CF32" i="7"/>
  <c r="N40" i="7"/>
  <c r="F43" i="7"/>
  <c r="L27" i="7"/>
  <c r="BZ23" i="7"/>
  <c r="CA34" i="7"/>
  <c r="K20" i="7"/>
  <c r="CQ47" i="7"/>
  <c r="DE28" i="7"/>
  <c r="BT29" i="7"/>
  <c r="DQ48" i="7"/>
  <c r="CB43" i="7"/>
  <c r="J22" i="7"/>
  <c r="DM40" i="7"/>
  <c r="AM48" i="7"/>
  <c r="T35" i="7"/>
  <c r="CY24" i="7"/>
  <c r="AV49" i="7"/>
  <c r="BB41" i="7"/>
  <c r="DL47" i="7"/>
  <c r="P33" i="7"/>
  <c r="AO21" i="7"/>
  <c r="J21" i="7"/>
  <c r="S45" i="7"/>
  <c r="Z31" i="7"/>
  <c r="DT37" i="7"/>
  <c r="D28" i="7"/>
  <c r="Q44" i="7"/>
  <c r="DJ37" i="7"/>
  <c r="BU45" i="7"/>
  <c r="DR46" i="7"/>
  <c r="CL48" i="7"/>
  <c r="DT3" i="7"/>
  <c r="BZ43" i="7"/>
  <c r="Z29" i="7"/>
  <c r="CR39" i="7"/>
  <c r="BO45" i="7"/>
  <c r="DK17" i="7"/>
  <c r="CH30" i="7"/>
  <c r="BW25" i="7"/>
  <c r="AD49" i="7"/>
  <c r="Y23" i="7"/>
  <c r="DA29" i="7"/>
  <c r="AV46" i="7"/>
  <c r="DO42" i="7"/>
  <c r="DS19" i="7"/>
  <c r="AT39" i="7"/>
  <c r="DL31" i="7"/>
  <c r="BE34" i="7"/>
  <c r="DD38" i="7"/>
  <c r="AQ36" i="7"/>
  <c r="CI25" i="7"/>
  <c r="I20" i="7"/>
  <c r="BR17" i="7"/>
  <c r="BY35" i="7"/>
  <c r="BR18" i="7"/>
  <c r="BL33" i="7"/>
  <c r="DS47" i="7"/>
  <c r="DH29" i="7"/>
  <c r="CT30" i="7"/>
  <c r="AE47" i="7"/>
  <c r="AY33" i="7"/>
  <c r="DE48" i="7"/>
  <c r="AU25" i="7"/>
  <c r="AX26" i="7"/>
  <c r="DO23" i="7"/>
  <c r="H36" i="7"/>
  <c r="F32" i="7"/>
  <c r="O27" i="7"/>
  <c r="DU29" i="7"/>
  <c r="AR18" i="7"/>
  <c r="AP40" i="7"/>
  <c r="BY28" i="7"/>
  <c r="V35" i="7"/>
  <c r="AK43" i="7"/>
  <c r="BR31" i="7"/>
  <c r="K27" i="7"/>
  <c r="CR36" i="7"/>
  <c r="DG46" i="7"/>
  <c r="DP35" i="7"/>
  <c r="CS28" i="7"/>
  <c r="CL49" i="7"/>
  <c r="AH37" i="7"/>
  <c r="AR21" i="7"/>
  <c r="AQ47" i="8" s="1"/>
  <c r="D47" i="7"/>
  <c r="DA14" i="7"/>
  <c r="X36" i="7"/>
  <c r="W62" i="8" s="1"/>
  <c r="DK49" i="7"/>
  <c r="DA21" i="7"/>
  <c r="DP24" i="7"/>
  <c r="AL38" i="7"/>
  <c r="CG48" i="7"/>
  <c r="DU44" i="7"/>
  <c r="BF45" i="7"/>
  <c r="U38" i="7"/>
  <c r="T64" i="8" s="1"/>
  <c r="AO19" i="7"/>
  <c r="CT33" i="7"/>
  <c r="AR24" i="7"/>
  <c r="CP42" i="7"/>
  <c r="BU30" i="7"/>
  <c r="DB41" i="7"/>
  <c r="AH20" i="7"/>
  <c r="CX49" i="7"/>
  <c r="AM22" i="7"/>
  <c r="F4" i="7"/>
  <c r="CV47" i="7"/>
  <c r="AX43" i="7"/>
  <c r="CD36" i="7"/>
  <c r="Y33" i="7"/>
  <c r="BS20" i="7"/>
  <c r="AM26" i="7"/>
  <c r="M21" i="7"/>
  <c r="CT19" i="7"/>
  <c r="DP49" i="7"/>
  <c r="AG35" i="7"/>
  <c r="AR28" i="7"/>
  <c r="I44" i="7"/>
  <c r="BZ47" i="7"/>
  <c r="AW37" i="7"/>
  <c r="CS30" i="7"/>
  <c r="BN41" i="7"/>
  <c r="DK23" i="7"/>
  <c r="DJ49" i="8" s="1"/>
  <c r="AO22" i="7"/>
  <c r="DQ20" i="7"/>
  <c r="E34" i="7"/>
  <c r="AJ25" i="7"/>
  <c r="BW31" i="7"/>
  <c r="BO48" i="7"/>
  <c r="J45" i="7"/>
  <c r="DN26" i="7"/>
  <c r="DM52" i="8" s="1"/>
  <c r="BS49" i="7"/>
  <c r="DH23" i="7"/>
  <c r="CX48" i="7"/>
  <c r="X23" i="7"/>
  <c r="CB17" i="7"/>
  <c r="AQ33" i="7"/>
  <c r="BJ24" i="7"/>
  <c r="DC40" i="7"/>
  <c r="CD43" i="7"/>
  <c r="CR38" i="7"/>
  <c r="BR38" i="7"/>
  <c r="BQ64" i="8" s="1"/>
  <c r="AO27" i="7"/>
  <c r="DA31" i="7"/>
  <c r="BH18" i="7"/>
  <c r="BB29" i="7"/>
  <c r="AF41" i="7"/>
  <c r="O45" i="7"/>
  <c r="BX16" i="7"/>
  <c r="J41" i="7"/>
  <c r="K24" i="7"/>
  <c r="P40" i="7"/>
  <c r="D46" i="7"/>
  <c r="AX35" i="7"/>
  <c r="BE25" i="7"/>
  <c r="H46" i="7"/>
  <c r="G72" i="8" s="1"/>
  <c r="AF47" i="7"/>
  <c r="DU25" i="7"/>
  <c r="BQ49" i="7"/>
  <c r="BU47" i="7"/>
  <c r="U37" i="7"/>
  <c r="AG36" i="7"/>
  <c r="DF41" i="7"/>
  <c r="AM35" i="7"/>
  <c r="AS37" i="7"/>
  <c r="AR63" i="8" s="1"/>
  <c r="CM38" i="7"/>
  <c r="Q35" i="7"/>
  <c r="AJ11" i="7"/>
  <c r="CG44" i="7"/>
  <c r="CF70" i="8" s="1"/>
  <c r="AW40" i="7"/>
  <c r="BN34" i="7"/>
  <c r="AI44" i="7"/>
  <c r="G35" i="7"/>
  <c r="F61" i="8" s="1"/>
  <c r="BF25" i="7"/>
  <c r="DQ44" i="7"/>
  <c r="O18" i="7"/>
  <c r="BG32" i="7"/>
  <c r="BM40" i="7"/>
  <c r="AE19" i="7"/>
  <c r="BQ35" i="7"/>
  <c r="BG30" i="7"/>
  <c r="BF56" i="8" s="1"/>
  <c r="C46" i="7"/>
  <c r="L49" i="7"/>
  <c r="AQ3" i="7"/>
  <c r="CA15" i="7"/>
  <c r="DV20" i="7"/>
  <c r="DL36" i="7"/>
  <c r="DK62" i="8" s="1"/>
  <c r="CX26" i="7"/>
  <c r="AS41" i="7"/>
  <c r="DD19" i="7"/>
  <c r="CI36" i="7"/>
  <c r="AF27" i="7"/>
  <c r="AO37" i="7"/>
  <c r="DT46" i="7"/>
  <c r="DO27" i="7"/>
  <c r="AM45" i="7"/>
  <c r="Z49" i="7"/>
  <c r="CI35" i="7"/>
  <c r="CH61" i="8" s="1"/>
  <c r="W43" i="7"/>
  <c r="CI47" i="7"/>
  <c r="BK39" i="7"/>
  <c r="DP22" i="7"/>
  <c r="O40" i="7"/>
  <c r="BE43" i="7"/>
  <c r="BH37" i="7"/>
  <c r="DS22" i="7"/>
  <c r="DO41" i="7"/>
  <c r="BC26" i="7"/>
  <c r="DH30" i="7"/>
  <c r="BC36" i="7"/>
  <c r="P45" i="7"/>
  <c r="G21" i="7"/>
  <c r="DJ28" i="7"/>
  <c r="AX38" i="7"/>
  <c r="BJ33" i="7"/>
  <c r="BZ8" i="7"/>
  <c r="K28" i="7"/>
  <c r="BX31" i="7"/>
  <c r="AN25" i="7"/>
  <c r="CT45" i="7"/>
  <c r="DH35" i="7"/>
  <c r="AF40" i="7"/>
  <c r="AE66" i="8" s="1"/>
  <c r="BW20" i="7"/>
  <c r="CX33" i="7"/>
  <c r="CW59" i="8" s="1"/>
  <c r="CQ39" i="7"/>
  <c r="AD33" i="7"/>
  <c r="CS20" i="7"/>
  <c r="AK12" i="7"/>
  <c r="BJ17" i="7"/>
  <c r="AQ45" i="7"/>
  <c r="D48" i="7"/>
  <c r="CW32" i="7"/>
  <c r="CZ18" i="7"/>
  <c r="DP32" i="7"/>
  <c r="DD47" i="7"/>
  <c r="V17" i="7"/>
  <c r="CY34" i="7"/>
  <c r="S42" i="7"/>
  <c r="AC26" i="7"/>
  <c r="AS15" i="7"/>
  <c r="BJ27" i="7"/>
  <c r="AN18" i="7"/>
  <c r="AD42" i="7"/>
  <c r="AM30" i="7"/>
  <c r="DC22" i="7"/>
  <c r="DB48" i="8" s="1"/>
  <c r="AV39" i="7"/>
  <c r="AM32" i="7"/>
  <c r="AL48" i="7"/>
  <c r="BQ20" i="7"/>
  <c r="CD29" i="7"/>
  <c r="BL25" i="7"/>
  <c r="BE45" i="7"/>
  <c r="DN23" i="7"/>
  <c r="E39" i="7"/>
  <c r="F37" i="7"/>
  <c r="E63" i="8" s="1"/>
  <c r="W21" i="7"/>
  <c r="BC48" i="7"/>
  <c r="AX31" i="7"/>
  <c r="CN44" i="7"/>
  <c r="BC37" i="7"/>
  <c r="AE41" i="7"/>
  <c r="Q48" i="7"/>
  <c r="M46" i="7"/>
  <c r="L72" i="8" s="1"/>
  <c r="BM49" i="7"/>
  <c r="BM34" i="7"/>
  <c r="BE44" i="7"/>
  <c r="U26" i="7"/>
  <c r="AE33" i="7"/>
  <c r="DN42" i="7"/>
  <c r="K32" i="7"/>
  <c r="BE46" i="7"/>
  <c r="CP27" i="7"/>
  <c r="CK32" i="7"/>
  <c r="CU36" i="7"/>
  <c r="P26" i="7"/>
  <c r="BN36" i="7"/>
  <c r="T27" i="7"/>
  <c r="AL43" i="7"/>
  <c r="DG39" i="7"/>
  <c r="Q40" i="7"/>
  <c r="P66" i="8" s="1"/>
  <c r="DV32" i="7"/>
  <c r="V48" i="7"/>
  <c r="Y42" i="7"/>
  <c r="X68" i="8" s="1"/>
  <c r="DD34" i="7"/>
  <c r="BN20" i="7"/>
  <c r="BH25" i="7"/>
  <c r="CG29" i="7"/>
  <c r="E12" i="7"/>
  <c r="D38" i="8" s="1"/>
  <c r="T36" i="7"/>
  <c r="S62" i="8" s="1"/>
  <c r="CH24" i="7"/>
  <c r="CG50" i="8" s="1"/>
  <c r="Y32" i="7"/>
  <c r="CC49" i="7"/>
  <c r="CB75" i="8" s="1"/>
  <c r="DS32" i="7"/>
  <c r="E22" i="7"/>
  <c r="CV40" i="7"/>
  <c r="AC43" i="7"/>
  <c r="BK32" i="7"/>
  <c r="CM20" i="7"/>
  <c r="DQ19" i="7"/>
  <c r="DP45" i="8" s="1"/>
  <c r="CA47" i="7"/>
  <c r="AS28" i="7"/>
  <c r="AK29" i="7"/>
  <c r="DA41" i="7"/>
  <c r="DF33" i="7"/>
  <c r="DH42" i="7"/>
  <c r="BS42" i="7"/>
  <c r="DO43" i="7"/>
  <c r="AU19" i="7"/>
  <c r="BH24" i="7"/>
  <c r="AI32" i="7"/>
  <c r="AX40" i="7"/>
  <c r="BR35" i="7"/>
  <c r="DO31" i="7"/>
  <c r="CT32" i="7"/>
  <c r="DJ31" i="7"/>
  <c r="DA27" i="7"/>
  <c r="AQ48" i="7"/>
  <c r="AL45" i="7"/>
  <c r="CQ15" i="7"/>
  <c r="CD22" i="7"/>
  <c r="AS43" i="7"/>
  <c r="G12" i="7"/>
  <c r="AS21" i="7"/>
  <c r="CD26" i="7"/>
  <c r="AD31" i="7"/>
  <c r="BQ44" i="7"/>
  <c r="DF39" i="7"/>
  <c r="X47" i="7"/>
  <c r="DA24" i="7"/>
  <c r="CR37" i="7"/>
  <c r="CK21" i="7"/>
  <c r="DT45" i="7"/>
  <c r="CN30" i="7"/>
  <c r="AX34" i="7"/>
  <c r="CN32" i="7"/>
  <c r="CD37" i="7"/>
  <c r="CO18" i="7"/>
  <c r="BY36" i="7"/>
  <c r="AH27" i="7"/>
  <c r="DR28" i="7"/>
  <c r="CM47" i="7"/>
  <c r="BZ33" i="7"/>
  <c r="AW10" i="7"/>
  <c r="AT29" i="7"/>
  <c r="M43" i="7"/>
  <c r="DK45" i="7"/>
  <c r="DJ71" i="8" s="1"/>
  <c r="U39" i="7"/>
  <c r="BQ34" i="7"/>
  <c r="CB18" i="7"/>
  <c r="CA44" i="8" s="1"/>
  <c r="BI23" i="7"/>
  <c r="BY44" i="7"/>
  <c r="CI46" i="7"/>
  <c r="J47" i="7"/>
  <c r="I73" i="8" s="1"/>
  <c r="CU17" i="7"/>
  <c r="F33" i="7"/>
  <c r="E59" i="8" s="1"/>
  <c r="C37" i="7"/>
  <c r="DB27" i="7"/>
  <c r="AT44" i="7"/>
  <c r="AS70" i="8" s="1"/>
  <c r="DH25" i="7"/>
  <c r="V29" i="7"/>
  <c r="U55" i="8" s="1"/>
  <c r="AY28" i="7"/>
  <c r="BS41" i="7"/>
  <c r="CT11" i="7"/>
  <c r="BV20" i="7"/>
  <c r="G37" i="7"/>
  <c r="BC35" i="7"/>
  <c r="AW24" i="7"/>
  <c r="CO34" i="7"/>
  <c r="DM42" i="7"/>
  <c r="CG23" i="7"/>
  <c r="D4" i="7"/>
  <c r="AH3" i="7"/>
  <c r="BS21" i="7"/>
  <c r="AI42" i="7"/>
  <c r="M22" i="7"/>
  <c r="BS19" i="7"/>
  <c r="BR45" i="8" s="1"/>
  <c r="BE27" i="7"/>
  <c r="CC22" i="7"/>
  <c r="R28" i="7"/>
  <c r="BB40" i="7"/>
  <c r="DD24" i="7"/>
  <c r="DS36" i="7"/>
  <c r="BR34" i="7"/>
  <c r="CG21" i="7"/>
  <c r="O39" i="7"/>
  <c r="N65" i="8" s="1"/>
  <c r="O43" i="7"/>
  <c r="H45" i="7"/>
  <c r="AB24" i="7"/>
  <c r="CS26" i="7"/>
  <c r="CQ35" i="7"/>
  <c r="AE32" i="7"/>
  <c r="BO24" i="7"/>
  <c r="CE28" i="7"/>
  <c r="CD54" i="8" s="1"/>
  <c r="CU43" i="7"/>
  <c r="BF36" i="7"/>
  <c r="AU41" i="7"/>
  <c r="AY32" i="7"/>
  <c r="BI38" i="7"/>
  <c r="BH64" i="8" s="1"/>
  <c r="N21" i="7"/>
  <c r="AZ22" i="7"/>
  <c r="AY48" i="8" s="1"/>
  <c r="BL32" i="7"/>
  <c r="L42" i="7"/>
  <c r="CJ42" i="7"/>
  <c r="CJ39" i="7"/>
  <c r="BE35" i="7"/>
  <c r="BU36" i="7"/>
  <c r="DI23" i="7"/>
  <c r="DH44" i="7"/>
  <c r="DP23" i="7"/>
  <c r="N20" i="7"/>
  <c r="AV30" i="7"/>
  <c r="AU56" i="8" s="1"/>
  <c r="S37" i="7"/>
  <c r="CK34" i="7"/>
  <c r="CK33" i="7"/>
  <c r="CJ59" i="8" s="1"/>
  <c r="E20" i="7"/>
  <c r="D46" i="8" s="1"/>
  <c r="D36" i="7"/>
  <c r="DA45" i="7"/>
  <c r="AU40" i="7"/>
  <c r="AO49" i="7"/>
  <c r="DG40" i="7"/>
  <c r="DF66" i="8" s="1"/>
  <c r="U9" i="7"/>
  <c r="AD29" i="7"/>
  <c r="AM21" i="7"/>
  <c r="AL47" i="8" s="1"/>
  <c r="BF21" i="7"/>
  <c r="BE47" i="8" s="1"/>
  <c r="DU43" i="7"/>
  <c r="AW45" i="7"/>
  <c r="CJ3" i="7"/>
  <c r="V46" i="7"/>
  <c r="AI5" i="7"/>
  <c r="DN49" i="7"/>
  <c r="AK38" i="7"/>
  <c r="BE19" i="7"/>
  <c r="BW48" i="7"/>
  <c r="BT45" i="7"/>
  <c r="I39" i="7"/>
  <c r="H65" i="8" s="1"/>
  <c r="DO32" i="7"/>
  <c r="DN58" i="8" s="1"/>
  <c r="K25" i="7"/>
  <c r="J51" i="8" s="1"/>
  <c r="BT49" i="7"/>
  <c r="BE28" i="7"/>
  <c r="E45" i="7"/>
  <c r="AN17" i="7"/>
  <c r="BA42" i="7"/>
  <c r="J36" i="7"/>
  <c r="DB34" i="7"/>
  <c r="AO14" i="7"/>
  <c r="BF42" i="7"/>
  <c r="DF42" i="7"/>
  <c r="DE68" i="8" s="1"/>
  <c r="AL41" i="7"/>
  <c r="AK67" i="8" s="1"/>
  <c r="DH37" i="7"/>
  <c r="BN23" i="7"/>
  <c r="AK46" i="7"/>
  <c r="AH33" i="7"/>
  <c r="AG59" i="8" s="1"/>
  <c r="AX33" i="7"/>
  <c r="AY30" i="7"/>
  <c r="AX56" i="8" s="1"/>
  <c r="O24" i="7"/>
  <c r="BV28" i="7"/>
  <c r="CY46" i="7"/>
  <c r="BG25" i="7"/>
  <c r="CF46" i="7"/>
  <c r="DG42" i="7"/>
  <c r="AH31" i="7"/>
  <c r="AE10" i="7"/>
  <c r="BL43" i="7"/>
  <c r="DL33" i="7"/>
  <c r="U22" i="7"/>
  <c r="BM33" i="7"/>
  <c r="N47" i="7"/>
  <c r="BR23" i="7"/>
  <c r="T49" i="7"/>
  <c r="W19" i="7"/>
  <c r="CX37" i="7"/>
  <c r="DL48" i="7"/>
  <c r="DK74" i="8" s="1"/>
  <c r="CT43" i="7"/>
  <c r="DN28" i="7"/>
  <c r="DM54" i="8" s="1"/>
  <c r="DN48" i="7"/>
  <c r="DB33" i="7"/>
  <c r="DA59" i="8" s="1"/>
  <c r="BB17" i="7"/>
  <c r="CU26" i="7"/>
  <c r="P36" i="7"/>
  <c r="O62" i="8" s="1"/>
  <c r="T11" i="7"/>
  <c r="Q28" i="7"/>
  <c r="CY23" i="7"/>
  <c r="H30" i="7"/>
  <c r="AP25" i="7"/>
  <c r="CF25" i="7"/>
  <c r="BG47" i="7"/>
  <c r="DA17" i="7"/>
  <c r="DM18" i="7"/>
  <c r="DI38" i="7"/>
  <c r="P23" i="7"/>
  <c r="X43" i="7"/>
  <c r="AQ31" i="7"/>
  <c r="CZ49" i="7"/>
  <c r="BM35" i="7"/>
  <c r="DL20" i="7"/>
  <c r="DH28" i="7"/>
  <c r="Z33" i="7"/>
  <c r="CI26" i="7"/>
  <c r="BT30" i="7"/>
  <c r="G30" i="7"/>
  <c r="DH45" i="7"/>
  <c r="AR20" i="7"/>
  <c r="CX24" i="7"/>
  <c r="DE31" i="7"/>
  <c r="DD57" i="8" s="1"/>
  <c r="I18" i="7"/>
  <c r="BU35" i="7"/>
  <c r="BT61" i="8" s="1"/>
  <c r="DG18" i="7"/>
  <c r="CF27" i="7"/>
  <c r="BT19" i="7"/>
  <c r="J34" i="7"/>
  <c r="CQ20" i="7"/>
  <c r="BN29" i="7"/>
  <c r="DQ26" i="7"/>
  <c r="DP52" i="8" s="1"/>
  <c r="CW41" i="7"/>
  <c r="DD35" i="7"/>
  <c r="Y19" i="7"/>
  <c r="X45" i="8" s="1"/>
  <c r="AD46" i="7"/>
  <c r="DN31" i="7"/>
  <c r="AI41" i="7"/>
  <c r="AH67" i="8" s="1"/>
  <c r="CQ46" i="7"/>
  <c r="AA27" i="7"/>
  <c r="AV38" i="7"/>
  <c r="K40" i="7"/>
  <c r="BL35" i="7"/>
  <c r="BK61" i="8" s="1"/>
  <c r="Z13" i="7"/>
  <c r="Y39" i="8" s="1"/>
  <c r="CI34" i="7"/>
  <c r="S27" i="7"/>
  <c r="R53" i="8" s="1"/>
  <c r="CE30" i="7"/>
  <c r="CD56" i="8" s="1"/>
  <c r="Q36" i="7"/>
  <c r="M31" i="7"/>
  <c r="CQ42" i="7"/>
  <c r="DE21" i="7"/>
  <c r="AD26" i="7"/>
  <c r="DT24" i="7"/>
  <c r="BM38" i="7"/>
  <c r="C36" i="7"/>
  <c r="CQ22" i="7"/>
  <c r="AK18" i="7"/>
  <c r="CC25" i="7"/>
  <c r="BQ25" i="7"/>
  <c r="Z47" i="7"/>
  <c r="AH19" i="7"/>
  <c r="BH49" i="7"/>
  <c r="F19" i="7"/>
  <c r="CR49" i="7"/>
  <c r="CD35" i="7"/>
  <c r="CC61" i="8" s="1"/>
  <c r="C42" i="7"/>
  <c r="AG28" i="7"/>
  <c r="M47" i="7"/>
  <c r="L73" i="8" s="1"/>
  <c r="BY43" i="7"/>
  <c r="BX69" i="8" s="1"/>
  <c r="S39" i="7"/>
  <c r="R65" i="8" s="1"/>
  <c r="AO40" i="7"/>
  <c r="BH43" i="7"/>
  <c r="DV21" i="7"/>
  <c r="BY29" i="7"/>
  <c r="M28" i="7"/>
  <c r="BQ33" i="7"/>
  <c r="BT40" i="7"/>
  <c r="AK26" i="7"/>
  <c r="CM44" i="7"/>
  <c r="F29" i="7"/>
  <c r="CF35" i="7"/>
  <c r="CV42" i="7"/>
  <c r="BA18" i="7"/>
  <c r="AY31" i="7"/>
  <c r="CS22" i="7"/>
  <c r="CR48" i="8" s="1"/>
  <c r="BA23" i="7"/>
  <c r="AZ49" i="8" s="1"/>
  <c r="BB43" i="7"/>
  <c r="Y21" i="7"/>
  <c r="Q47" i="7"/>
  <c r="Y28" i="7"/>
  <c r="AW26" i="7"/>
  <c r="M48" i="7"/>
  <c r="U42" i="7"/>
  <c r="J37" i="7"/>
  <c r="AZ29" i="7"/>
  <c r="BI29" i="7"/>
  <c r="BL28" i="7"/>
  <c r="BT23" i="7"/>
  <c r="G34" i="7"/>
  <c r="BN44" i="7"/>
  <c r="CA22" i="7"/>
  <c r="CR24" i="7"/>
  <c r="I48" i="7"/>
  <c r="H74" i="8" s="1"/>
  <c r="AU32" i="7"/>
  <c r="D31" i="7"/>
  <c r="M4" i="7"/>
  <c r="N27" i="7"/>
  <c r="T32" i="7"/>
  <c r="CV32" i="7"/>
  <c r="AG25" i="7"/>
  <c r="BV42" i="7"/>
  <c r="CX17" i="7"/>
  <c r="CY36" i="7"/>
  <c r="AF46" i="7"/>
  <c r="CN49" i="7"/>
  <c r="CF48" i="7"/>
  <c r="BI14" i="7"/>
  <c r="AR36" i="7"/>
  <c r="BN26" i="7"/>
  <c r="BR48" i="7"/>
  <c r="BQ74" i="8" s="1"/>
  <c r="BB23" i="7"/>
  <c r="O46" i="7"/>
  <c r="DQ31" i="7"/>
  <c r="DP57" i="8" s="1"/>
  <c r="T47" i="7"/>
  <c r="S73" i="8" s="1"/>
  <c r="F34" i="7"/>
  <c r="E60" i="8" s="1"/>
  <c r="BZ35" i="7"/>
  <c r="AI36" i="7"/>
  <c r="AH62" i="8" s="1"/>
  <c r="AM19" i="7"/>
  <c r="CD32" i="7"/>
  <c r="CC58" i="8" s="1"/>
  <c r="BS34" i="7"/>
  <c r="BT41" i="7"/>
  <c r="W49" i="7"/>
  <c r="CA27" i="7"/>
  <c r="CA37" i="7"/>
  <c r="N46" i="7"/>
  <c r="L31" i="7"/>
  <c r="AQ41" i="7"/>
  <c r="BR37" i="7"/>
  <c r="BQ63" i="8" s="1"/>
  <c r="AK32" i="7"/>
  <c r="CN22" i="7"/>
  <c r="CM48" i="8" s="1"/>
  <c r="BT39" i="7"/>
  <c r="CV49" i="7"/>
  <c r="O19" i="7"/>
  <c r="BA28" i="7"/>
  <c r="CI41" i="7"/>
  <c r="DG26" i="7"/>
  <c r="DT32" i="7"/>
  <c r="DD39" i="7"/>
  <c r="DC65" i="8" s="1"/>
  <c r="BF40" i="7"/>
  <c r="BE66" i="8" s="1"/>
  <c r="AD37" i="7"/>
  <c r="CT27" i="7"/>
  <c r="BP26" i="7"/>
  <c r="AT38" i="7"/>
  <c r="BV26" i="7"/>
  <c r="R34" i="7"/>
  <c r="BJ45" i="7"/>
  <c r="BO23" i="7"/>
  <c r="C31" i="7"/>
  <c r="BA29" i="7"/>
  <c r="AZ55" i="8" s="1"/>
  <c r="CQ30" i="7"/>
  <c r="AS38" i="7"/>
  <c r="BP38" i="7"/>
  <c r="BY32" i="7"/>
  <c r="AF35" i="7"/>
  <c r="CW30" i="7"/>
  <c r="CV56" i="8" s="1"/>
  <c r="DE47" i="7"/>
  <c r="CX32" i="7"/>
  <c r="CW58" i="8" s="1"/>
  <c r="H37" i="7"/>
  <c r="BB18" i="7"/>
  <c r="BI17" i="7"/>
  <c r="BE30" i="7"/>
  <c r="CZ14" i="7"/>
  <c r="DI31" i="7"/>
  <c r="BY31" i="7"/>
  <c r="BX46" i="7"/>
  <c r="AW35" i="7"/>
  <c r="AI45" i="7"/>
  <c r="I21" i="7"/>
  <c r="BQ45" i="7"/>
  <c r="BG40" i="7"/>
  <c r="AW39" i="7"/>
  <c r="AV65" i="8" s="1"/>
  <c r="AQ30" i="7"/>
  <c r="CF42" i="7"/>
  <c r="CX47" i="7"/>
  <c r="BV40" i="7"/>
  <c r="DU21" i="7"/>
  <c r="CG41" i="7"/>
  <c r="CF20" i="7"/>
  <c r="CU39" i="7"/>
  <c r="CT65" i="8" s="1"/>
  <c r="BN24" i="7"/>
  <c r="BV46" i="7"/>
  <c r="AL49" i="7"/>
  <c r="BB45" i="7"/>
  <c r="DA25" i="7"/>
  <c r="BH36" i="7"/>
  <c r="DN44" i="7"/>
  <c r="BL27" i="7"/>
  <c r="AW46" i="7"/>
  <c r="AV72" i="8" s="1"/>
  <c r="AA38" i="7"/>
  <c r="BW26" i="7"/>
  <c r="BG44" i="7"/>
  <c r="D23" i="7"/>
  <c r="C49" i="8" s="1"/>
  <c r="AP41" i="7"/>
  <c r="AZ45" i="7"/>
  <c r="BF44" i="7"/>
  <c r="AW36" i="7"/>
  <c r="AQ49" i="7"/>
  <c r="AD36" i="7"/>
  <c r="U3" i="7"/>
  <c r="T29" i="8" s="1"/>
  <c r="W26" i="7"/>
  <c r="DQ49" i="7"/>
  <c r="S19" i="7"/>
  <c r="CJ28" i="7"/>
  <c r="CB38" i="7"/>
  <c r="CX27" i="7"/>
  <c r="DQ39" i="7"/>
  <c r="BB42" i="7"/>
  <c r="BA68" i="8" s="1"/>
  <c r="BW49" i="7"/>
  <c r="CE49" i="7"/>
  <c r="H34" i="7"/>
  <c r="DL34" i="7"/>
  <c r="AD21" i="7"/>
  <c r="CI27" i="7"/>
  <c r="W40" i="7"/>
  <c r="E38" i="7"/>
  <c r="BW27" i="7"/>
  <c r="DC28" i="7"/>
  <c r="O30" i="7"/>
  <c r="CP47" i="7"/>
  <c r="DO33" i="7"/>
  <c r="DR32" i="7"/>
  <c r="DQ58" i="8" s="1"/>
  <c r="DI19" i="7"/>
  <c r="W37" i="7"/>
  <c r="V63" i="8" s="1"/>
  <c r="CZ29" i="7"/>
  <c r="CA41" i="7"/>
  <c r="DB48" i="7"/>
  <c r="AM46" i="7"/>
  <c r="DO19" i="7"/>
  <c r="CI29" i="7"/>
  <c r="BL40" i="7"/>
  <c r="V39" i="7"/>
  <c r="AY40" i="7"/>
  <c r="AB29" i="7"/>
  <c r="DI5" i="7"/>
  <c r="X40" i="7"/>
  <c r="CS31" i="7"/>
  <c r="CR57" i="8" s="1"/>
  <c r="AM42" i="7"/>
  <c r="AL68" i="8" s="1"/>
  <c r="BA25" i="7"/>
  <c r="F46" i="7"/>
  <c r="CP19" i="7"/>
  <c r="BQ46" i="7"/>
  <c r="BL47" i="7"/>
  <c r="BK73" i="8" s="1"/>
  <c r="CC45" i="7"/>
  <c r="DT18" i="7"/>
  <c r="AI34" i="7"/>
  <c r="AI40" i="7"/>
  <c r="DN21" i="7"/>
  <c r="AS23" i="7"/>
  <c r="AR49" i="8" s="1"/>
  <c r="S26" i="7"/>
  <c r="DO40" i="7"/>
  <c r="CK35" i="7"/>
  <c r="DK38" i="7"/>
  <c r="DJ64" i="8" s="1"/>
  <c r="CQ44" i="7"/>
  <c r="Y44" i="7"/>
  <c r="P48" i="7"/>
  <c r="BA37" i="7"/>
  <c r="AZ63" i="8" s="1"/>
  <c r="Y25" i="7"/>
  <c r="AC32" i="7"/>
  <c r="AU48" i="7"/>
  <c r="DL40" i="7"/>
  <c r="DD42" i="7"/>
  <c r="J27" i="7"/>
  <c r="AC48" i="7"/>
  <c r="CZ41" i="7"/>
  <c r="BT46" i="7"/>
  <c r="V26" i="7"/>
  <c r="DM21" i="7"/>
  <c r="S35" i="7"/>
  <c r="H31" i="7"/>
  <c r="G57" i="8" s="1"/>
  <c r="O44" i="7"/>
  <c r="N70" i="8" s="1"/>
  <c r="DM39" i="7"/>
  <c r="P4" i="7"/>
  <c r="F20" i="7"/>
  <c r="CS41" i="7"/>
  <c r="DU36" i="7"/>
  <c r="DT62" i="8" s="1"/>
  <c r="H49" i="7"/>
  <c r="C22" i="7"/>
  <c r="CB34" i="7"/>
  <c r="CA33" i="7"/>
  <c r="DA42" i="7"/>
  <c r="AN46" i="7"/>
  <c r="AU42" i="7"/>
  <c r="AT68" i="8" s="1"/>
  <c r="DG27" i="7"/>
  <c r="S25" i="7"/>
  <c r="AP47" i="7"/>
  <c r="CR44" i="7"/>
  <c r="F30" i="7"/>
  <c r="E56" i="8" s="1"/>
  <c r="DD30" i="7"/>
  <c r="AY38" i="7"/>
  <c r="DC41" i="7"/>
  <c r="BL31" i="7"/>
  <c r="BK57" i="8" s="1"/>
  <c r="R42" i="7"/>
  <c r="BG49" i="7"/>
  <c r="AH49" i="7"/>
  <c r="DM43" i="7"/>
  <c r="CP40" i="7"/>
  <c r="CO66" i="8" s="1"/>
  <c r="AL24" i="7"/>
  <c r="CI24" i="7"/>
  <c r="J49" i="7"/>
  <c r="K47" i="7"/>
  <c r="BC34" i="7"/>
  <c r="V18" i="7"/>
  <c r="DG35" i="7"/>
  <c r="BS33" i="7"/>
  <c r="BR59" i="8" s="1"/>
  <c r="CN20" i="7"/>
  <c r="DN3" i="7"/>
  <c r="CO37" i="7"/>
  <c r="CR30" i="7"/>
  <c r="F26" i="7"/>
  <c r="DV24" i="7"/>
  <c r="CJ47" i="7"/>
  <c r="C17" i="7"/>
  <c r="AQ39" i="7"/>
  <c r="CE48" i="7"/>
  <c r="K26" i="7"/>
  <c r="CL33" i="7"/>
  <c r="BP35" i="7"/>
  <c r="AE38" i="7"/>
  <c r="DD23" i="7"/>
  <c r="CV41" i="7"/>
  <c r="Y36" i="7"/>
  <c r="R24" i="7"/>
  <c r="X29" i="7"/>
  <c r="W28" i="7"/>
  <c r="V54" i="8" s="1"/>
  <c r="Q4" i="7"/>
  <c r="CN24" i="7"/>
  <c r="BI21" i="7"/>
  <c r="BH47" i="8" s="1"/>
  <c r="AP29" i="7"/>
  <c r="BA21" i="7"/>
  <c r="DJ32" i="7"/>
  <c r="CW28" i="7"/>
  <c r="V19" i="7"/>
  <c r="DR37" i="7"/>
  <c r="CJ24" i="7"/>
  <c r="Q42" i="7"/>
  <c r="CQ19" i="7"/>
  <c r="CP45" i="8" s="1"/>
  <c r="AB32" i="7"/>
  <c r="AA58" i="8" s="1"/>
  <c r="BX36" i="7"/>
  <c r="BW62" i="8" s="1"/>
  <c r="BO44" i="7"/>
  <c r="CC42" i="7"/>
  <c r="DC29" i="7"/>
  <c r="CY40" i="7"/>
  <c r="CX66" i="8" s="1"/>
  <c r="CC39" i="7"/>
  <c r="CB65" i="8" s="1"/>
  <c r="BQ40" i="7"/>
  <c r="BP66" i="8" s="1"/>
  <c r="H43" i="7"/>
  <c r="AH44" i="7"/>
  <c r="AA33" i="7"/>
  <c r="DG23" i="7"/>
  <c r="E35" i="7"/>
  <c r="AV45" i="7"/>
  <c r="AF15" i="7"/>
  <c r="DV37" i="7"/>
  <c r="BF13" i="7"/>
  <c r="DV40" i="7"/>
  <c r="BL42" i="7"/>
  <c r="T40" i="7"/>
  <c r="S66" i="8" s="1"/>
  <c r="O35" i="7"/>
  <c r="CI45" i="7"/>
  <c r="CP45" i="7"/>
  <c r="AK28" i="7"/>
  <c r="AF38" i="7"/>
  <c r="CJ19" i="7"/>
  <c r="L34" i="7"/>
  <c r="AW33" i="7"/>
  <c r="DQ43" i="7"/>
  <c r="DP69" i="8" s="1"/>
  <c r="CI38" i="7"/>
  <c r="CH64" i="8" s="1"/>
  <c r="AX41" i="7"/>
  <c r="AW67" i="8" s="1"/>
  <c r="AF16" i="7"/>
  <c r="DG24" i="7"/>
  <c r="AW32" i="7"/>
  <c r="AV58" i="8" s="1"/>
  <c r="T37" i="7"/>
  <c r="J30" i="7"/>
  <c r="AG27" i="7"/>
  <c r="AF53" i="8" s="1"/>
  <c r="CQ38" i="7"/>
  <c r="CR43" i="7"/>
  <c r="DA38" i="7"/>
  <c r="DI34" i="7"/>
  <c r="CF30" i="7"/>
  <c r="CS10" i="7"/>
  <c r="CN48" i="7"/>
  <c r="Z21" i="7"/>
  <c r="AP48" i="7"/>
  <c r="AO74" i="8" s="1"/>
  <c r="BG39" i="7"/>
  <c r="BF65" i="8" s="1"/>
  <c r="DN38" i="7"/>
  <c r="C38" i="7"/>
  <c r="AH35" i="7"/>
  <c r="BI41" i="7"/>
  <c r="DM32" i="7"/>
  <c r="DL41" i="7"/>
  <c r="DK67" i="8" s="1"/>
  <c r="BE26" i="7"/>
  <c r="BO7" i="7"/>
  <c r="CY20" i="7"/>
  <c r="CX46" i="8" s="1"/>
  <c r="BL16" i="7"/>
  <c r="DI16" i="7"/>
  <c r="CX21" i="7"/>
  <c r="BG45" i="7"/>
  <c r="BQ24" i="7"/>
  <c r="BJ39" i="7"/>
  <c r="CS32" i="7"/>
  <c r="BW30" i="7"/>
  <c r="S3" i="7"/>
  <c r="DA36" i="7"/>
  <c r="AA40" i="7"/>
  <c r="DO25" i="7"/>
  <c r="BB36" i="7"/>
  <c r="DP3" i="7"/>
  <c r="CZ31" i="7"/>
  <c r="BX29" i="7"/>
  <c r="DR39" i="7"/>
  <c r="R23" i="7"/>
  <c r="BB34" i="7"/>
  <c r="BA60" i="8" s="1"/>
  <c r="AM28" i="7"/>
  <c r="AL54" i="8" s="1"/>
  <c r="DR23" i="7"/>
  <c r="DO36" i="7"/>
  <c r="L28" i="7"/>
  <c r="K54" i="8" s="1"/>
  <c r="CK26" i="7"/>
  <c r="CJ52" i="8" s="1"/>
  <c r="BE31" i="7"/>
  <c r="AN38" i="7"/>
  <c r="AM64" i="8" s="1"/>
  <c r="BZ26" i="7"/>
  <c r="AE21" i="7"/>
  <c r="AD47" i="8" s="1"/>
  <c r="BW29" i="7"/>
  <c r="AV47" i="7"/>
  <c r="CL22" i="7"/>
  <c r="CR11" i="7"/>
  <c r="BV33" i="7"/>
  <c r="DN29" i="7"/>
  <c r="DM55" i="8" s="1"/>
  <c r="BM29" i="7"/>
  <c r="CY13" i="7"/>
  <c r="DA44" i="7"/>
  <c r="BP19" i="7"/>
  <c r="CU37" i="7"/>
  <c r="F40" i="7"/>
  <c r="BM27" i="7"/>
  <c r="DN17" i="7"/>
  <c r="BS24" i="7"/>
  <c r="CA49" i="7"/>
  <c r="AW31" i="7"/>
  <c r="AV57" i="8" s="1"/>
  <c r="C32" i="7"/>
  <c r="CB45" i="7"/>
  <c r="AC23" i="7"/>
  <c r="AB49" i="8" s="1"/>
  <c r="CM29" i="7"/>
  <c r="CJ34" i="7"/>
  <c r="CL39" i="7"/>
  <c r="CK65" i="8" s="1"/>
  <c r="CS45" i="7"/>
  <c r="CR71" i="8" s="1"/>
  <c r="DG33" i="7"/>
  <c r="J14" i="7"/>
  <c r="DV34" i="7"/>
  <c r="AU37" i="7"/>
  <c r="DO12" i="7"/>
  <c r="DS31" i="7"/>
  <c r="DS45" i="7"/>
  <c r="DO30" i="7"/>
  <c r="CV38" i="7"/>
  <c r="CU64" i="8" s="1"/>
  <c r="BT27" i="7"/>
  <c r="AA20" i="7"/>
  <c r="DK47" i="7"/>
  <c r="AU46" i="7"/>
  <c r="AT72" i="8" s="1"/>
  <c r="D22" i="7"/>
  <c r="CP46" i="7"/>
  <c r="CB40" i="7"/>
  <c r="CA66" i="8" s="1"/>
  <c r="CX44" i="7"/>
  <c r="DH32" i="7"/>
  <c r="CJ8" i="7"/>
  <c r="AH45" i="7"/>
  <c r="AG71" i="8" s="1"/>
  <c r="CY45" i="7"/>
  <c r="T29" i="7"/>
  <c r="BY47" i="7"/>
  <c r="BX73" i="8" s="1"/>
  <c r="BJ35" i="7"/>
  <c r="BI61" i="8" s="1"/>
  <c r="DR20" i="7"/>
  <c r="DQ46" i="8" s="1"/>
  <c r="BK40" i="7"/>
  <c r="BU20" i="7"/>
  <c r="DT31" i="7"/>
  <c r="DO38" i="7"/>
  <c r="AR26" i="7"/>
  <c r="T44" i="7"/>
  <c r="S70" i="8" s="1"/>
  <c r="DR26" i="7"/>
  <c r="CS11" i="7"/>
  <c r="AU39" i="7"/>
  <c r="D3" i="7"/>
  <c r="DB39" i="7"/>
  <c r="DA65" i="8" s="1"/>
  <c r="AX39" i="7"/>
  <c r="BB37" i="7"/>
  <c r="T22" i="7"/>
  <c r="DV35" i="7"/>
  <c r="BK42" i="7"/>
  <c r="AC34" i="7"/>
  <c r="BN42" i="7"/>
  <c r="CB27" i="7"/>
  <c r="CH36" i="7"/>
  <c r="BX41" i="7"/>
  <c r="DU42" i="7"/>
  <c r="DA26" i="7"/>
  <c r="CL37" i="7"/>
  <c r="CD25" i="7"/>
  <c r="AG20" i="7"/>
  <c r="AW27" i="7"/>
  <c r="CN33" i="7"/>
  <c r="CM59" i="8" s="1"/>
  <c r="AV27" i="7"/>
  <c r="AU53" i="8" s="1"/>
  <c r="AQ44" i="7"/>
  <c r="F21" i="7"/>
  <c r="T21" i="7"/>
  <c r="BY48" i="7"/>
  <c r="AB22" i="7"/>
  <c r="AA48" i="8" s="1"/>
  <c r="CU45" i="7"/>
  <c r="CI33" i="7"/>
  <c r="BJ43" i="7"/>
  <c r="S30" i="7"/>
  <c r="R56" i="8" s="1"/>
  <c r="BN31" i="7"/>
  <c r="AS29" i="7"/>
  <c r="D6" i="7"/>
  <c r="DB23" i="7"/>
  <c r="CX39" i="7"/>
  <c r="BM39" i="7"/>
  <c r="AP28" i="7"/>
  <c r="AO54" i="8" s="1"/>
  <c r="Z27" i="7"/>
  <c r="DS24" i="7"/>
  <c r="DN47" i="7"/>
  <c r="DR27" i="7"/>
  <c r="AO41" i="7"/>
  <c r="AP43" i="7"/>
  <c r="CL25" i="7"/>
  <c r="CK51" i="8" s="1"/>
  <c r="CH41" i="7"/>
  <c r="CD48" i="7"/>
  <c r="CE21" i="7"/>
  <c r="BW22" i="7"/>
  <c r="AO45" i="7"/>
  <c r="DI48" i="7"/>
  <c r="BA41" i="7"/>
  <c r="W27" i="7"/>
  <c r="AK40" i="7"/>
  <c r="BI44" i="7"/>
  <c r="X22" i="7"/>
  <c r="AP46" i="7"/>
  <c r="CT26" i="7"/>
  <c r="CG45" i="7"/>
  <c r="CC26" i="7"/>
  <c r="BC39" i="7"/>
  <c r="CW22" i="7"/>
  <c r="AJ46" i="7"/>
  <c r="AI72" i="8" s="1"/>
  <c r="DD32" i="7"/>
  <c r="W46" i="7"/>
  <c r="AJ41" i="7"/>
  <c r="AD28" i="7"/>
  <c r="BM24" i="7"/>
  <c r="BS12" i="7"/>
  <c r="AX49" i="7"/>
  <c r="BH47" i="7"/>
  <c r="BW44" i="7"/>
  <c r="AQ20" i="7"/>
  <c r="AP46" i="8" s="1"/>
  <c r="BK22" i="7"/>
  <c r="CI23" i="7"/>
  <c r="CH49" i="8" s="1"/>
  <c r="DA35" i="7"/>
  <c r="K48" i="7"/>
  <c r="AX27" i="7"/>
  <c r="T33" i="7"/>
  <c r="CQ43" i="7"/>
  <c r="R48" i="7"/>
  <c r="N42" i="7"/>
  <c r="M68" i="8" s="1"/>
  <c r="BZ37" i="7"/>
  <c r="O28" i="7"/>
  <c r="N54" i="8" s="1"/>
  <c r="AD39" i="7"/>
  <c r="CO43" i="7"/>
  <c r="AJ33" i="7"/>
  <c r="DK33" i="7"/>
  <c r="BH27" i="7"/>
  <c r="Y41" i="7"/>
  <c r="DM38" i="7"/>
  <c r="DR29" i="7"/>
  <c r="DQ55" i="8" s="1"/>
  <c r="BE41" i="7"/>
  <c r="BG9" i="7"/>
  <c r="F48" i="7"/>
  <c r="CY26" i="7"/>
  <c r="CA48" i="7"/>
  <c r="U48" i="7"/>
  <c r="T74" i="8" s="1"/>
  <c r="BC46" i="7"/>
  <c r="BB72" i="8" s="1"/>
  <c r="DR35" i="7"/>
  <c r="AJ21" i="7"/>
  <c r="AJ20" i="7"/>
  <c r="AI46" i="8" s="1"/>
  <c r="AV24" i="7"/>
  <c r="AU50" i="8" s="1"/>
  <c r="BU26" i="7"/>
  <c r="CI37" i="7"/>
  <c r="BQ43" i="7"/>
  <c r="BP69" i="8" s="1"/>
  <c r="I29" i="7"/>
  <c r="DI35" i="7"/>
  <c r="DH61" i="8" s="1"/>
  <c r="AB30" i="7"/>
  <c r="E23" i="7"/>
  <c r="CU25" i="7"/>
  <c r="CT51" i="8" s="1"/>
  <c r="AN30" i="7"/>
  <c r="CE25" i="7"/>
  <c r="BU40" i="7"/>
  <c r="U35" i="7"/>
  <c r="T61" i="8" s="1"/>
  <c r="DL26" i="7"/>
  <c r="DK52" i="8" s="1"/>
  <c r="F38" i="7"/>
  <c r="AZ49" i="7"/>
  <c r="AY75" i="8" s="1"/>
  <c r="BA47" i="7"/>
  <c r="CT49" i="7"/>
  <c r="BA27" i="7"/>
  <c r="P42" i="7"/>
  <c r="DI25" i="7"/>
  <c r="BJ31" i="7"/>
  <c r="F17" i="7"/>
  <c r="AP27" i="7"/>
  <c r="CS47" i="7"/>
  <c r="CA44" i="7"/>
  <c r="DI39" i="7"/>
  <c r="BO25" i="7"/>
  <c r="AR32" i="7"/>
  <c r="H38" i="7"/>
  <c r="G64" i="8" s="1"/>
  <c r="BY41" i="7"/>
  <c r="AV48" i="7"/>
  <c r="BF38" i="7"/>
  <c r="AE27" i="7"/>
  <c r="AD53" i="8" s="1"/>
  <c r="AB26" i="7"/>
  <c r="AA52" i="8" s="1"/>
  <c r="DQ30" i="7"/>
  <c r="CM25" i="7"/>
  <c r="G33" i="7"/>
  <c r="F59" i="8" s="1"/>
  <c r="Q30" i="7"/>
  <c r="P56" i="8" s="1"/>
  <c r="DO47" i="7"/>
  <c r="CT46" i="7"/>
  <c r="BF37" i="7"/>
  <c r="BE63" i="8" s="1"/>
  <c r="AO29" i="7"/>
  <c r="AN55" i="8" s="1"/>
  <c r="AB34" i="7"/>
  <c r="U47" i="7"/>
  <c r="CO23" i="7"/>
  <c r="CN49" i="8" s="1"/>
  <c r="AM39" i="7"/>
  <c r="CA20" i="7"/>
  <c r="BZ46" i="8" s="1"/>
  <c r="AR45" i="7"/>
  <c r="AQ71" i="8" s="1"/>
  <c r="AV37" i="7"/>
  <c r="BX34" i="7"/>
  <c r="CQ29" i="7"/>
  <c r="CP55" i="8" s="1"/>
  <c r="AK3" i="7"/>
  <c r="DK32" i="7"/>
  <c r="DH38" i="7"/>
  <c r="DB40" i="7"/>
  <c r="DA66" i="8" s="1"/>
  <c r="AB39" i="7"/>
  <c r="CR41" i="7"/>
  <c r="CQ67" i="8" s="1"/>
  <c r="G49" i="7"/>
  <c r="CS25" i="7"/>
  <c r="CR51" i="8" s="1"/>
  <c r="BL41" i="7"/>
  <c r="CG30" i="7"/>
  <c r="BH41" i="7"/>
  <c r="W38" i="7"/>
  <c r="CW43" i="7"/>
  <c r="CV69" i="8" s="1"/>
  <c r="BP36" i="7"/>
  <c r="BO62" i="8" s="1"/>
  <c r="BY34" i="7"/>
  <c r="BX60" i="8" s="1"/>
  <c r="DI47" i="7"/>
  <c r="DH73" i="8" s="1"/>
  <c r="BZ4" i="7"/>
  <c r="AI31" i="7"/>
  <c r="BG42" i="7"/>
  <c r="AV34" i="7"/>
  <c r="AU38" i="7"/>
  <c r="CF31" i="7"/>
  <c r="CZ39" i="7"/>
  <c r="CX18" i="7"/>
  <c r="R22" i="7"/>
  <c r="Q48" i="8" s="1"/>
  <c r="AT31" i="7"/>
  <c r="AS57" i="8" s="1"/>
  <c r="N30" i="7"/>
  <c r="BU39" i="7"/>
  <c r="CD27" i="7"/>
  <c r="O25" i="7"/>
  <c r="BW43" i="7"/>
  <c r="CJ43" i="7"/>
  <c r="CI69" i="8" s="1"/>
  <c r="DM20" i="7"/>
  <c r="CT35" i="7"/>
  <c r="CS61" i="8" s="1"/>
  <c r="BO27" i="7"/>
  <c r="DR43" i="7"/>
  <c r="AS36" i="7"/>
  <c r="DS40" i="7"/>
  <c r="CR16" i="7"/>
  <c r="CP16" i="7"/>
  <c r="AO31" i="7"/>
  <c r="AN57" i="8" s="1"/>
  <c r="DO49" i="7"/>
  <c r="BK43" i="7"/>
  <c r="BS3" i="7"/>
  <c r="CG40" i="7"/>
  <c r="CD23" i="7"/>
  <c r="AB37" i="7"/>
  <c r="BP28" i="7"/>
  <c r="U18" i="7"/>
  <c r="BE24" i="7"/>
  <c r="D45" i="7"/>
  <c r="DP28" i="7"/>
  <c r="DO54" i="8" s="1"/>
  <c r="AJ43" i="7"/>
  <c r="DJ49" i="7"/>
  <c r="Q37" i="7"/>
  <c r="P63" i="8" s="1"/>
  <c r="BV21" i="7"/>
  <c r="CX46" i="7"/>
  <c r="CQ45" i="7"/>
  <c r="AA48" i="7"/>
  <c r="Z74" i="8" s="1"/>
  <c r="BQ39" i="7"/>
  <c r="DJ3" i="7"/>
  <c r="AZ31" i="7"/>
  <c r="DH21" i="7"/>
  <c r="DV27" i="7"/>
  <c r="BI30" i="7"/>
  <c r="BH56" i="8" s="1"/>
  <c r="CH45" i="7"/>
  <c r="BP34" i="7"/>
  <c r="BO60" i="8" s="1"/>
  <c r="AO43" i="7"/>
  <c r="AN69" i="8" s="1"/>
  <c r="AY17" i="7"/>
  <c r="CE20" i="7"/>
  <c r="DT41" i="7"/>
  <c r="CA28" i="7"/>
  <c r="BT36" i="7"/>
  <c r="CE11" i="7"/>
  <c r="BT33" i="7"/>
  <c r="E40" i="7"/>
  <c r="D66" i="8" s="1"/>
  <c r="DH15" i="7"/>
  <c r="AQ32" i="7"/>
  <c r="AC41" i="7"/>
  <c r="AB67" i="8" s="1"/>
  <c r="O42" i="7"/>
  <c r="DT38" i="7"/>
  <c r="DN30" i="7"/>
  <c r="DM56" i="8" s="1"/>
  <c r="AR44" i="7"/>
  <c r="X38" i="7"/>
  <c r="S49" i="7"/>
  <c r="R75" i="8" s="1"/>
  <c r="CE38" i="7"/>
  <c r="BG3" i="7"/>
  <c r="N31" i="7"/>
  <c r="E24" i="7"/>
  <c r="BO17" i="7"/>
  <c r="BJ40" i="7"/>
  <c r="BI66" i="8" s="1"/>
  <c r="K43" i="7"/>
  <c r="DN20" i="7"/>
  <c r="AA28" i="7"/>
  <c r="Z54" i="8" s="1"/>
  <c r="AY48" i="7"/>
  <c r="AA14" i="7"/>
  <c r="DR40" i="7"/>
  <c r="CC48" i="7"/>
  <c r="Z41" i="7"/>
  <c r="V27" i="7"/>
  <c r="BV49" i="7"/>
  <c r="DJ44" i="7"/>
  <c r="DI70" i="8" s="1"/>
  <c r="AP31" i="7"/>
  <c r="CZ38" i="7"/>
  <c r="CY64" i="8" s="1"/>
  <c r="Y48" i="7"/>
  <c r="X74" i="8" s="1"/>
  <c r="W31" i="7"/>
  <c r="CF37" i="7"/>
  <c r="DK34" i="7"/>
  <c r="DJ60" i="8" s="1"/>
  <c r="AP39" i="7"/>
  <c r="AO65" i="8" s="1"/>
  <c r="AR3" i="7"/>
  <c r="U28" i="7"/>
  <c r="AF30" i="7"/>
  <c r="BK30" i="7"/>
  <c r="CT38" i="7"/>
  <c r="CS64" i="8" s="1"/>
  <c r="AW25" i="7"/>
  <c r="DP33" i="7"/>
  <c r="AC44" i="7"/>
  <c r="DS26" i="7"/>
  <c r="DR52" i="8" s="1"/>
  <c r="BH39" i="7"/>
  <c r="DU35" i="7"/>
  <c r="DT61" i="8" s="1"/>
  <c r="AZ33" i="7"/>
  <c r="AY59" i="8" s="1"/>
  <c r="BG46" i="7"/>
  <c r="DE22" i="7"/>
  <c r="DD48" i="8" s="1"/>
  <c r="CA32" i="7"/>
  <c r="BR29" i="7"/>
  <c r="AA43" i="7"/>
  <c r="Z69" i="8" s="1"/>
  <c r="DP46" i="7"/>
  <c r="BT26" i="7"/>
  <c r="BH33" i="7"/>
  <c r="BG59" i="8" s="1"/>
  <c r="AA46" i="7"/>
  <c r="Z72" i="8" s="1"/>
  <c r="BW24" i="7"/>
  <c r="DO46" i="7"/>
  <c r="DM25" i="7"/>
  <c r="DL51" i="8" s="1"/>
  <c r="BX42" i="7"/>
  <c r="BW68" i="8" s="1"/>
  <c r="AB20" i="7"/>
  <c r="DS9" i="7"/>
  <c r="AU36" i="7"/>
  <c r="CZ48" i="7"/>
  <c r="M33" i="7"/>
  <c r="L59" i="8" s="1"/>
  <c r="X30" i="7"/>
  <c r="L21" i="7"/>
  <c r="CP31" i="7"/>
  <c r="CZ32" i="7"/>
  <c r="Z25" i="7"/>
  <c r="BB27" i="7"/>
  <c r="CZ44" i="7"/>
  <c r="L24" i="7"/>
  <c r="CD3" i="7"/>
  <c r="AY44" i="7"/>
  <c r="DA46" i="7"/>
  <c r="S24" i="7"/>
  <c r="DC33" i="7"/>
  <c r="CQ37" i="7"/>
  <c r="BF22" i="7"/>
  <c r="V49" i="7"/>
  <c r="AA34" i="7"/>
  <c r="CK43" i="7"/>
  <c r="AZ48" i="7"/>
  <c r="CU22" i="7"/>
  <c r="CT48" i="8" s="1"/>
  <c r="BB35" i="7"/>
  <c r="BA49" i="7"/>
  <c r="P16" i="7"/>
  <c r="DQ40" i="7"/>
  <c r="BS48" i="7"/>
  <c r="DP37" i="7"/>
  <c r="BY25" i="7"/>
  <c r="DR49" i="7"/>
  <c r="CP21" i="7"/>
  <c r="CO47" i="8" s="1"/>
  <c r="BZ42" i="7"/>
  <c r="AS3" i="7"/>
  <c r="W22" i="7"/>
  <c r="BS22" i="7"/>
  <c r="DM33" i="7"/>
  <c r="CZ37" i="7"/>
  <c r="CY63" i="8" s="1"/>
  <c r="AV35" i="7"/>
  <c r="CQ32" i="7"/>
  <c r="BU23" i="7"/>
  <c r="BP30" i="7"/>
  <c r="BI24" i="7"/>
  <c r="BF49" i="7"/>
  <c r="DA48" i="7"/>
  <c r="AX48" i="7"/>
  <c r="CZ47" i="7"/>
  <c r="DG25" i="7"/>
  <c r="CR21" i="7"/>
  <c r="CQ47" i="8" s="1"/>
  <c r="AT49" i="7"/>
  <c r="AS75" i="8" s="1"/>
  <c r="DP42" i="7"/>
  <c r="DO68" i="8" s="1"/>
  <c r="AP37" i="7"/>
  <c r="CV18" i="7"/>
  <c r="BD45" i="7"/>
  <c r="BX17" i="7"/>
  <c r="BW43" i="8" s="1"/>
  <c r="BR26" i="7"/>
  <c r="BI28" i="7"/>
  <c r="G39" i="7"/>
  <c r="F65" i="8" s="1"/>
  <c r="CB47" i="7"/>
  <c r="AK31" i="7"/>
  <c r="AZ26" i="7"/>
  <c r="DC45" i="7"/>
  <c r="BZ36" i="7"/>
  <c r="E29" i="7"/>
  <c r="D55" i="8" s="1"/>
  <c r="AB19" i="7"/>
  <c r="AZ42" i="7"/>
  <c r="X34" i="7"/>
  <c r="E16" i="7"/>
  <c r="BN7" i="7"/>
  <c r="K19" i="7"/>
  <c r="V6" i="7"/>
  <c r="T28" i="7"/>
  <c r="S54" i="8" s="1"/>
  <c r="V45" i="7"/>
  <c r="L43" i="7"/>
  <c r="AO25" i="7"/>
  <c r="BE23" i="7"/>
  <c r="CH48" i="7"/>
  <c r="CG74" i="8" s="1"/>
  <c r="DE39" i="7"/>
  <c r="AZ41" i="7"/>
  <c r="AY67" i="8" s="1"/>
  <c r="AK24" i="7"/>
  <c r="BF33" i="7"/>
  <c r="AY35" i="7"/>
  <c r="DF46" i="7"/>
  <c r="AU47" i="7"/>
  <c r="AT73" i="8" s="1"/>
  <c r="CS33" i="7"/>
  <c r="BS47" i="7"/>
  <c r="CB42" i="7"/>
  <c r="BV24" i="7"/>
  <c r="BU50" i="8" s="1"/>
  <c r="AY26" i="7"/>
  <c r="AX52" i="8" s="1"/>
  <c r="BA33" i="7"/>
  <c r="DJ17" i="7"/>
  <c r="DQ17" i="7"/>
  <c r="CE27" i="7"/>
  <c r="DC48" i="7"/>
  <c r="BH22" i="7"/>
  <c r="AA39" i="7"/>
  <c r="C26" i="7"/>
  <c r="DF24" i="7"/>
  <c r="R32" i="7"/>
  <c r="Q58" i="8" s="1"/>
  <c r="E46" i="7"/>
  <c r="D72" i="8" s="1"/>
  <c r="BP44" i="7"/>
  <c r="BO70" i="8" s="1"/>
  <c r="AP18" i="7"/>
  <c r="J48" i="7"/>
  <c r="CB44" i="7"/>
  <c r="M25" i="7"/>
  <c r="L51" i="8" s="1"/>
  <c r="BO30" i="7"/>
  <c r="BN56" i="8" s="1"/>
  <c r="AP49" i="7"/>
  <c r="CS34" i="7"/>
  <c r="BS31" i="7"/>
  <c r="BR57" i="8" s="1"/>
  <c r="CB28" i="7"/>
  <c r="DB38" i="7"/>
  <c r="BU43" i="7"/>
  <c r="AT15" i="7"/>
  <c r="AS41" i="8" s="1"/>
  <c r="BD41" i="7"/>
  <c r="BC67" i="8" s="1"/>
  <c r="P38" i="7"/>
  <c r="X45" i="7"/>
  <c r="DC3" i="7"/>
  <c r="DB29" i="8" s="1"/>
  <c r="DC30" i="7"/>
  <c r="BU46" i="7"/>
  <c r="BI37" i="7"/>
  <c r="BH63" i="8" s="1"/>
  <c r="CI20" i="7"/>
  <c r="R29" i="7"/>
  <c r="BD28" i="7"/>
  <c r="BI31" i="7"/>
  <c r="BH57" i="8" s="1"/>
  <c r="DI32" i="7"/>
  <c r="C47" i="7"/>
  <c r="CV28" i="7"/>
  <c r="F45" i="7"/>
  <c r="BI39" i="7"/>
  <c r="DA34" i="7"/>
  <c r="M14" i="7"/>
  <c r="AH22" i="7"/>
  <c r="BV36" i="7"/>
  <c r="CL24" i="7"/>
  <c r="DK46" i="7"/>
  <c r="AJ38" i="7"/>
  <c r="V41" i="7"/>
  <c r="AR29" i="7"/>
  <c r="AQ55" i="8" s="1"/>
  <c r="DJ46" i="7"/>
  <c r="DI72" i="8" s="1"/>
  <c r="U27" i="7"/>
  <c r="T53" i="8" s="1"/>
  <c r="K45" i="7"/>
  <c r="J71" i="8" s="1"/>
  <c r="BY42" i="7"/>
  <c r="U36" i="7"/>
  <c r="T62" i="8" s="1"/>
  <c r="AH23" i="7"/>
  <c r="DN18" i="7"/>
  <c r="AD24" i="7"/>
  <c r="AC50" i="8" s="1"/>
  <c r="CJ23" i="7"/>
  <c r="U23" i="7"/>
  <c r="BK23" i="7"/>
  <c r="DE23" i="7"/>
  <c r="AA31" i="7"/>
  <c r="BF46" i="7"/>
  <c r="BA40" i="7"/>
  <c r="Y20" i="7"/>
  <c r="K35" i="7"/>
  <c r="J61" i="8" s="1"/>
  <c r="AV43" i="7"/>
  <c r="K49" i="7"/>
  <c r="J75" i="8" s="1"/>
  <c r="BZ32" i="7"/>
  <c r="BV44" i="7"/>
  <c r="CE41" i="7"/>
  <c r="BT18" i="7"/>
  <c r="AK42" i="7"/>
  <c r="CM42" i="7"/>
  <c r="CW35" i="7"/>
  <c r="Q3" i="7"/>
  <c r="DG21" i="7"/>
  <c r="DB46" i="7"/>
  <c r="BN47" i="7"/>
  <c r="W29" i="7"/>
  <c r="CR19" i="7"/>
  <c r="DL44" i="7"/>
  <c r="DK70" i="8" s="1"/>
  <c r="AL27" i="7"/>
  <c r="AK53" i="8" s="1"/>
  <c r="BD44" i="7"/>
  <c r="BD19" i="7"/>
  <c r="BC45" i="8" s="1"/>
  <c r="DO37" i="7"/>
  <c r="DG28" i="7"/>
  <c r="CD41" i="7"/>
  <c r="CC67" i="8" s="1"/>
  <c r="BO47" i="7"/>
  <c r="AS34" i="7"/>
  <c r="CW23" i="7"/>
  <c r="CV49" i="8" s="1"/>
  <c r="BR44" i="7"/>
  <c r="D25" i="7"/>
  <c r="C51" i="8" s="1"/>
  <c r="DD14" i="7"/>
  <c r="DG43" i="7"/>
  <c r="DF69" i="8" s="1"/>
  <c r="N43" i="7"/>
  <c r="CN10" i="7"/>
  <c r="BH44" i="7"/>
  <c r="CE44" i="7"/>
  <c r="AU44" i="7"/>
  <c r="AT70" i="8" s="1"/>
  <c r="CE43" i="7"/>
  <c r="CD69" i="8" s="1"/>
  <c r="P31" i="7"/>
  <c r="BW33" i="7"/>
  <c r="AI25" i="7"/>
  <c r="DB43" i="7"/>
  <c r="DA69" i="8" s="1"/>
  <c r="DB36" i="7"/>
  <c r="AC35" i="7"/>
  <c r="AB61" i="8" s="1"/>
  <c r="CJ46" i="7"/>
  <c r="J24" i="7"/>
  <c r="I50" i="8" s="1"/>
  <c r="AI48" i="7"/>
  <c r="AD47" i="7"/>
  <c r="AC73" i="8" s="1"/>
  <c r="BZ34" i="7"/>
  <c r="AR49" i="7"/>
  <c r="I26" i="7"/>
  <c r="H52" i="8" s="1"/>
  <c r="N37" i="7"/>
  <c r="DL11" i="7"/>
  <c r="AU22" i="7"/>
  <c r="AT48" i="8" s="1"/>
  <c r="BD22" i="7"/>
  <c r="AL31" i="7"/>
  <c r="AI33" i="7"/>
  <c r="AP32" i="7"/>
  <c r="DP48" i="7"/>
  <c r="CE47" i="7"/>
  <c r="CZ42" i="7"/>
  <c r="U12" i="7"/>
  <c r="AU21" i="7"/>
  <c r="DE40" i="7"/>
  <c r="DD66" i="8" s="1"/>
  <c r="V38" i="7"/>
  <c r="BX21" i="7"/>
  <c r="DH48" i="7"/>
  <c r="Z24" i="7"/>
  <c r="P28" i="7"/>
  <c r="BE32" i="7"/>
  <c r="CH39" i="7"/>
  <c r="CG65" i="8" s="1"/>
  <c r="I32" i="7"/>
  <c r="AK23" i="7"/>
  <c r="P18" i="7"/>
  <c r="CN38" i="7"/>
  <c r="CM64" i="8" s="1"/>
  <c r="I25" i="7"/>
  <c r="AG42" i="7"/>
  <c r="CH33" i="7"/>
  <c r="CT31" i="7"/>
  <c r="N38" i="7"/>
  <c r="M64" i="8" s="1"/>
  <c r="AX32" i="7"/>
  <c r="CE35" i="7"/>
  <c r="U41" i="7"/>
  <c r="DS46" i="7"/>
  <c r="DR72" i="8" s="1"/>
  <c r="R36" i="7"/>
  <c r="AB38" i="7"/>
  <c r="DV42" i="7"/>
  <c r="AK36" i="7"/>
  <c r="CH37" i="7"/>
  <c r="AT21" i="7"/>
  <c r="AX37" i="7"/>
  <c r="AW63" i="8" s="1"/>
  <c r="Q39" i="7"/>
  <c r="P65" i="8" s="1"/>
  <c r="O21" i="7"/>
  <c r="R35" i="7"/>
  <c r="Q61" i="8" s="1"/>
  <c r="X27" i="7"/>
  <c r="AR22" i="7"/>
  <c r="DC49" i="7"/>
  <c r="AG29" i="7"/>
  <c r="BI33" i="7"/>
  <c r="O38" i="7"/>
  <c r="AW22" i="7"/>
  <c r="CY44" i="7"/>
  <c r="BT28" i="7"/>
  <c r="BH45" i="7"/>
  <c r="BC21" i="7"/>
  <c r="CP32" i="7"/>
  <c r="CO58" i="8" s="1"/>
  <c r="BO37" i="7"/>
  <c r="BN63" i="8" s="1"/>
  <c r="DF21" i="7"/>
  <c r="BK28" i="7"/>
  <c r="BJ54" i="8" s="1"/>
  <c r="DG19" i="7"/>
  <c r="Y34" i="7"/>
  <c r="CJ36" i="7"/>
  <c r="BE39" i="7"/>
  <c r="AX36" i="7"/>
  <c r="G25" i="7"/>
  <c r="F42" i="7"/>
  <c r="E68" i="8" s="1"/>
  <c r="DH43" i="7"/>
  <c r="AY43" i="7"/>
  <c r="AX69" i="8" s="1"/>
  <c r="L37" i="7"/>
  <c r="K63" i="8" s="1"/>
  <c r="BJ47" i="7"/>
  <c r="AF23" i="7"/>
  <c r="AE49" i="8" s="1"/>
  <c r="AG44" i="7"/>
  <c r="CQ40" i="7"/>
  <c r="CA43" i="7"/>
  <c r="CL42" i="7"/>
  <c r="CK68" i="8" s="1"/>
  <c r="Y49" i="7"/>
  <c r="X75" i="8" s="1"/>
  <c r="AY25" i="7"/>
  <c r="L38" i="7"/>
  <c r="AI35" i="7"/>
  <c r="CP37" i="7"/>
  <c r="CY29" i="7"/>
  <c r="BC38" i="7"/>
  <c r="BB64" i="8" s="1"/>
  <c r="CY30" i="7"/>
  <c r="AB49" i="7"/>
  <c r="AR30" i="7"/>
  <c r="CG37" i="7"/>
  <c r="CI42" i="7"/>
  <c r="CN46" i="7"/>
  <c r="CM72" i="8" s="1"/>
  <c r="Q29" i="7"/>
  <c r="BT43" i="7"/>
  <c r="AK48" i="7"/>
  <c r="BY9" i="7"/>
  <c r="BM22" i="7"/>
  <c r="BL48" i="8" s="1"/>
  <c r="CV34" i="7"/>
  <c r="AF20" i="7"/>
  <c r="BM43" i="7"/>
  <c r="CM24" i="7"/>
  <c r="H3" i="7"/>
  <c r="AB3" i="7"/>
  <c r="DC36" i="7"/>
  <c r="CI30" i="7"/>
  <c r="CH56" i="8" s="1"/>
  <c r="L41" i="7"/>
  <c r="BT24" i="7"/>
  <c r="DV23" i="7"/>
  <c r="BR47" i="7"/>
  <c r="BQ73" i="8" s="1"/>
  <c r="CE22" i="7"/>
  <c r="CD48" i="8" s="1"/>
  <c r="S23" i="7"/>
  <c r="AT27" i="7"/>
  <c r="DR45" i="7"/>
  <c r="L48" i="7"/>
  <c r="DC24" i="7"/>
  <c r="CO30" i="7"/>
  <c r="CN56" i="8" s="1"/>
  <c r="AD25" i="7"/>
  <c r="CH29" i="7"/>
  <c r="AD22" i="7"/>
  <c r="CA46" i="7"/>
  <c r="DO34" i="7"/>
  <c r="T39" i="7"/>
  <c r="DT47" i="7"/>
  <c r="DS73" i="8" s="1"/>
  <c r="AN40" i="7"/>
  <c r="AM66" i="8" s="1"/>
  <c r="DC23" i="7"/>
  <c r="BC28" i="7"/>
  <c r="BB54" i="8" s="1"/>
  <c r="BO16" i="7"/>
  <c r="BW34" i="7"/>
  <c r="Z38" i="7"/>
  <c r="S32" i="7"/>
  <c r="BN32" i="7"/>
  <c r="BM58" i="8" s="1"/>
  <c r="BN3" i="7"/>
  <c r="BN38" i="7"/>
  <c r="DQ34" i="7"/>
  <c r="DP60" i="8" s="1"/>
  <c r="V33" i="7"/>
  <c r="AL19" i="7"/>
  <c r="CB3" i="7"/>
  <c r="AP22" i="7"/>
  <c r="AO48" i="8" s="1"/>
  <c r="AU34" i="7"/>
  <c r="BK27" i="7"/>
  <c r="AG22" i="7"/>
  <c r="CY48" i="7"/>
  <c r="CX74" i="8" s="1"/>
  <c r="CV26" i="7"/>
  <c r="CU52" i="8" s="1"/>
  <c r="CF33" i="7"/>
  <c r="DL46" i="7"/>
  <c r="DK72" i="8" s="1"/>
  <c r="CN43" i="7"/>
  <c r="BH14" i="7"/>
  <c r="CW21" i="7"/>
  <c r="Z30" i="7"/>
  <c r="BK20" i="7"/>
  <c r="BJ48" i="7"/>
  <c r="BX22" i="7"/>
  <c r="AN26" i="7"/>
  <c r="BT38" i="7"/>
  <c r="DK3" i="7"/>
  <c r="AT36" i="7"/>
  <c r="CK22" i="7"/>
  <c r="Y39" i="7"/>
  <c r="X65" i="8" s="1"/>
  <c r="BO46" i="7"/>
  <c r="CR47" i="7"/>
  <c r="CQ73" i="8" s="1"/>
  <c r="BW38" i="7"/>
  <c r="BV64" i="8" s="1"/>
  <c r="BY40" i="7"/>
  <c r="CD21" i="7"/>
  <c r="CX23" i="7"/>
  <c r="DQ45" i="7"/>
  <c r="CG46" i="7"/>
  <c r="M29" i="7"/>
  <c r="Q24" i="7"/>
  <c r="P50" i="8" s="1"/>
  <c r="CO45" i="7"/>
  <c r="BR39" i="7"/>
  <c r="BF48" i="7"/>
  <c r="N34" i="7"/>
  <c r="K14" i="7"/>
  <c r="DL38" i="7"/>
  <c r="CZ35" i="7"/>
  <c r="CY61" i="8" s="1"/>
  <c r="CZ22" i="7"/>
  <c r="CY48" i="8" s="1"/>
  <c r="CH18" i="7"/>
  <c r="DB49" i="7"/>
  <c r="AD40" i="7"/>
  <c r="AC66" i="8" s="1"/>
  <c r="BK21" i="7"/>
  <c r="BJ47" i="8" s="1"/>
  <c r="BB32" i="7"/>
  <c r="BA58" i="8" s="1"/>
  <c r="AW28" i="7"/>
  <c r="DG32" i="7"/>
  <c r="CN9" i="7"/>
  <c r="CN14" i="7"/>
  <c r="CR48" i="7"/>
  <c r="CQ74" i="8" s="1"/>
  <c r="BQ26" i="7"/>
  <c r="DQ28" i="7"/>
  <c r="AB28" i="7"/>
  <c r="CC46" i="7"/>
  <c r="CB72" i="8" s="1"/>
  <c r="R47" i="7"/>
  <c r="BE48" i="7"/>
  <c r="AE48" i="7"/>
  <c r="AY47" i="7"/>
  <c r="AX73" i="8" s="1"/>
  <c r="AS46" i="7"/>
  <c r="DT6" i="7"/>
  <c r="K29" i="7"/>
  <c r="V40" i="7"/>
  <c r="U66" i="8" s="1"/>
  <c r="CU42" i="7"/>
  <c r="CU44" i="7"/>
  <c r="CT70" i="8" s="1"/>
  <c r="AI17" i="7"/>
  <c r="AJ31" i="7"/>
  <c r="AT34" i="7"/>
  <c r="E26" i="7"/>
  <c r="AA25" i="7"/>
  <c r="CQ26" i="7"/>
  <c r="CA19" i="7"/>
  <c r="DP36" i="7"/>
  <c r="AW29" i="7"/>
  <c r="AV55" i="8" s="1"/>
  <c r="CF22" i="7"/>
  <c r="AJ29" i="7"/>
  <c r="BZ49" i="7"/>
  <c r="DC44" i="7"/>
  <c r="Q45" i="7"/>
  <c r="CC34" i="7"/>
  <c r="DE29" i="7"/>
  <c r="DD55" i="8" s="1"/>
  <c r="DI36" i="7"/>
  <c r="CD33" i="7"/>
  <c r="BA45" i="7"/>
  <c r="L40" i="7"/>
  <c r="K66" i="8" s="1"/>
  <c r="DM49" i="7"/>
  <c r="BE22" i="7"/>
  <c r="CU33" i="7"/>
  <c r="CT59" i="8" s="1"/>
  <c r="U46" i="7"/>
  <c r="BF8" i="7"/>
  <c r="CV44" i="7"/>
  <c r="CH49" i="7"/>
  <c r="CG75" i="8" s="1"/>
  <c r="AH42" i="7"/>
  <c r="CR26" i="7"/>
  <c r="S33" i="7"/>
  <c r="E49" i="7"/>
  <c r="CX43" i="7"/>
  <c r="AS45" i="7"/>
  <c r="AH34" i="7"/>
  <c r="U24" i="7"/>
  <c r="T50" i="8" s="1"/>
  <c r="BI25" i="7"/>
  <c r="BH51" i="8" s="1"/>
  <c r="DQ41" i="7"/>
  <c r="AZ20" i="7"/>
  <c r="AY46" i="8" s="1"/>
  <c r="CW19" i="7"/>
  <c r="CV45" i="8" s="1"/>
  <c r="CM39" i="7"/>
  <c r="DV43" i="7"/>
  <c r="CF36" i="7"/>
  <c r="AE39" i="7"/>
  <c r="CC24" i="7"/>
  <c r="DI22" i="7"/>
  <c r="CS44" i="7"/>
  <c r="CW47" i="7"/>
  <c r="CV73" i="8" s="1"/>
  <c r="AG49" i="7"/>
  <c r="W45" i="7"/>
  <c r="BJ25" i="7"/>
  <c r="BP33" i="7"/>
  <c r="K36" i="7"/>
  <c r="J62" i="8" s="1"/>
  <c r="Y46" i="7"/>
  <c r="X72" i="8" s="1"/>
  <c r="CP34" i="7"/>
  <c r="CO60" i="8" s="1"/>
  <c r="G45" i="7"/>
  <c r="S22" i="7"/>
  <c r="AC39" i="7"/>
  <c r="C27" i="7"/>
  <c r="CM31" i="7"/>
  <c r="CL57" i="8" s="1"/>
  <c r="R40" i="7"/>
  <c r="BN39" i="7"/>
  <c r="DT26" i="7"/>
  <c r="AA24" i="7"/>
  <c r="V31" i="7"/>
  <c r="U57" i="8" s="1"/>
  <c r="X35" i="7"/>
  <c r="U45" i="7"/>
  <c r="T71" i="8" s="1"/>
  <c r="DB30" i="7"/>
  <c r="J42" i="7"/>
  <c r="I68" i="8" s="1"/>
  <c r="AM43" i="7"/>
  <c r="AL69" i="8" s="1"/>
  <c r="D39" i="7"/>
  <c r="AW9" i="7"/>
  <c r="BN19" i="7"/>
  <c r="AD41" i="7"/>
  <c r="BW28" i="7"/>
  <c r="AJ23" i="7"/>
  <c r="DS41" i="7"/>
  <c r="DR67" i="8" s="1"/>
  <c r="U20" i="7"/>
  <c r="T46" i="8" s="1"/>
  <c r="DN25" i="7"/>
  <c r="CY32" i="7"/>
  <c r="CW31" i="7"/>
  <c r="DJ36" i="7"/>
  <c r="DI62" i="8" s="1"/>
  <c r="BE38" i="7"/>
  <c r="BD64" i="8" s="1"/>
  <c r="BP37" i="7"/>
  <c r="DI41" i="7"/>
  <c r="CL43" i="7"/>
  <c r="DE14" i="7"/>
  <c r="CS43" i="7"/>
  <c r="CF40" i="7"/>
  <c r="DC37" i="7"/>
  <c r="DB63" i="8" s="1"/>
  <c r="CE42" i="7"/>
  <c r="G41" i="7"/>
  <c r="DK27" i="7"/>
  <c r="CL35" i="7"/>
  <c r="BP25" i="7"/>
  <c r="BM25" i="7"/>
  <c r="AH25" i="7"/>
  <c r="AM47" i="7"/>
  <c r="CU20" i="7"/>
  <c r="CT46" i="8" s="1"/>
  <c r="BV43" i="7"/>
  <c r="BK25" i="7"/>
  <c r="BZ17" i="7"/>
  <c r="CV25" i="7"/>
  <c r="AJ44" i="7"/>
  <c r="AI70" i="8" s="1"/>
  <c r="BJ46" i="7"/>
  <c r="BA38" i="7"/>
  <c r="AZ64" i="8" s="1"/>
  <c r="AI38" i="7"/>
  <c r="DR25" i="7"/>
  <c r="BO33" i="7"/>
  <c r="BV48" i="7"/>
  <c r="AK47" i="7"/>
  <c r="BN21" i="7"/>
  <c r="AQ25" i="7"/>
  <c r="AP51" i="8" s="1"/>
  <c r="BF15" i="7"/>
  <c r="AQ22" i="7"/>
  <c r="AP48" i="8" s="1"/>
  <c r="BA39" i="7"/>
  <c r="AZ65" i="8" s="1"/>
  <c r="CQ36" i="7"/>
  <c r="CP62" i="8" s="1"/>
  <c r="CT18" i="7"/>
  <c r="CW46" i="7"/>
  <c r="BR49" i="7"/>
  <c r="BQ75" i="8" s="1"/>
  <c r="DU48" i="7"/>
  <c r="CZ13" i="7"/>
  <c r="CK49" i="7"/>
  <c r="AH47" i="7"/>
  <c r="O26" i="7"/>
  <c r="N52" i="8" s="1"/>
  <c r="I23" i="7"/>
  <c r="T25" i="7"/>
  <c r="DC20" i="7"/>
  <c r="DB46" i="8" s="1"/>
  <c r="DL49" i="7"/>
  <c r="DK75" i="8" s="1"/>
  <c r="DD48" i="7"/>
  <c r="DU49" i="7"/>
  <c r="DT75" i="8" s="1"/>
  <c r="BP49" i="7"/>
  <c r="CU32" i="7"/>
  <c r="DM31" i="7"/>
  <c r="DL57" i="8" s="1"/>
  <c r="AX25" i="7"/>
  <c r="R46" i="7"/>
  <c r="N35" i="7"/>
  <c r="AO24" i="7"/>
  <c r="AP21" i="7"/>
  <c r="D37" i="7"/>
  <c r="C63" i="8" s="1"/>
  <c r="Z37" i="7"/>
  <c r="CE34" i="7"/>
  <c r="R25" i="7"/>
  <c r="Q51" i="8" s="1"/>
  <c r="CA45" i="7"/>
  <c r="BY38" i="7"/>
  <c r="BO19" i="7"/>
  <c r="AK13" i="7"/>
  <c r="CK24" i="7"/>
  <c r="U34" i="7"/>
  <c r="CG25" i="7"/>
  <c r="DB29" i="7"/>
  <c r="DA55" i="8" s="1"/>
  <c r="DE24" i="7"/>
  <c r="DD50" i="8" s="1"/>
  <c r="BE42" i="7"/>
  <c r="DD41" i="7"/>
  <c r="DP25" i="7"/>
  <c r="BY15" i="7"/>
  <c r="DL30" i="7"/>
  <c r="DK56" i="8" s="1"/>
  <c r="U25" i="7"/>
  <c r="DL22" i="7"/>
  <c r="AO3" i="7"/>
  <c r="BO31" i="7"/>
  <c r="BN57" i="8" s="1"/>
  <c r="AX45" i="7"/>
  <c r="BZ39" i="7"/>
  <c r="BS25" i="7"/>
  <c r="BR51" i="8" s="1"/>
  <c r="AD23" i="7"/>
  <c r="AP45" i="7"/>
  <c r="D32" i="7"/>
  <c r="BK45" i="7"/>
  <c r="AM49" i="7"/>
  <c r="CA31" i="7"/>
  <c r="BZ57" i="8" s="1"/>
  <c r="I35" i="7"/>
  <c r="BH19" i="7"/>
  <c r="AR38" i="7"/>
  <c r="AQ64" i="8" s="1"/>
  <c r="O31" i="7"/>
  <c r="DH41" i="7"/>
  <c r="DG67" i="8" s="1"/>
  <c r="O29" i="7"/>
  <c r="DJ41" i="7"/>
  <c r="O41" i="7"/>
  <c r="N67" i="8" s="1"/>
  <c r="G27" i="7"/>
  <c r="CM48" i="7"/>
  <c r="CL74" i="8" s="1"/>
  <c r="BQ29" i="7"/>
  <c r="CG43" i="7"/>
  <c r="CF69" i="8" s="1"/>
  <c r="CZ43" i="7"/>
  <c r="AZ40" i="7"/>
  <c r="CP28" i="7"/>
  <c r="CO54" i="8" s="1"/>
  <c r="CH44" i="7"/>
  <c r="CG70" i="8" s="1"/>
  <c r="I30" i="7"/>
  <c r="CP44" i="7"/>
  <c r="AC33" i="7"/>
  <c r="BL30" i="7"/>
  <c r="CE40" i="7"/>
  <c r="AL34" i="7"/>
  <c r="DH19" i="7"/>
  <c r="BN48" i="7"/>
  <c r="BM74" i="8" s="1"/>
  <c r="AQ37" i="7"/>
  <c r="AN19" i="7"/>
  <c r="AV3" i="7"/>
  <c r="CM45" i="7"/>
  <c r="CL71" i="8" s="1"/>
  <c r="BP47" i="7"/>
  <c r="CL46" i="7"/>
  <c r="I46" i="7"/>
  <c r="H72" i="8" s="1"/>
  <c r="BP41" i="7"/>
  <c r="BU48" i="7"/>
  <c r="BT74" i="8" s="1"/>
  <c r="I36" i="7"/>
  <c r="H62" i="8" s="1"/>
  <c r="H32" i="7"/>
  <c r="G58" i="8" s="1"/>
  <c r="CV12" i="7"/>
  <c r="AG37" i="7"/>
  <c r="DN40" i="7"/>
  <c r="AN44" i="7"/>
  <c r="V30" i="7"/>
  <c r="F44" i="7"/>
  <c r="E70" i="8" s="1"/>
  <c r="AX44" i="7"/>
  <c r="AF39" i="7"/>
  <c r="BW47" i="7"/>
  <c r="AQ34" i="7"/>
  <c r="CH28" i="7"/>
  <c r="AY36" i="7"/>
  <c r="CH25" i="7"/>
  <c r="AA47" i="7"/>
  <c r="Z73" i="8" s="1"/>
  <c r="BY37" i="7"/>
  <c r="AG30" i="7"/>
  <c r="K44" i="7"/>
  <c r="CW39" i="7"/>
  <c r="AZ46" i="7"/>
  <c r="AY72" i="8" s="1"/>
  <c r="BL21" i="7"/>
  <c r="DN33" i="7"/>
  <c r="CH20" i="7"/>
  <c r="DU46" i="7"/>
  <c r="DT72" i="8" s="1"/>
  <c r="C24" i="7"/>
  <c r="CW26" i="7"/>
  <c r="AP34" i="7"/>
  <c r="BB26" i="7"/>
  <c r="DJ48" i="7"/>
  <c r="DP30" i="7"/>
  <c r="CG36" i="7"/>
  <c r="CF62" i="8" s="1"/>
  <c r="K42" i="7"/>
  <c r="CD45" i="7"/>
  <c r="AC37" i="7"/>
  <c r="BS40" i="7"/>
  <c r="N24" i="7"/>
  <c r="M50" i="8" s="1"/>
  <c r="DV41" i="7"/>
  <c r="CN35" i="7"/>
  <c r="Q33" i="7"/>
  <c r="P59" i="8" s="1"/>
  <c r="BR42" i="7"/>
  <c r="L35" i="7"/>
  <c r="CS42" i="7"/>
  <c r="BV30" i="7"/>
  <c r="BU56" i="8" s="1"/>
  <c r="L32" i="7"/>
  <c r="K58" i="8" s="1"/>
  <c r="I19" i="7"/>
  <c r="H45" i="8" s="1"/>
  <c r="CP18" i="7"/>
  <c r="BR46" i="7"/>
  <c r="CL20" i="7"/>
  <c r="CK46" i="8" s="1"/>
  <c r="AM34" i="7"/>
  <c r="BN5" i="7"/>
  <c r="DS25" i="7"/>
  <c r="AQ40" i="7"/>
  <c r="AP66" i="8" s="1"/>
  <c r="BH42" i="7"/>
  <c r="BJ30" i="7"/>
  <c r="DP47" i="7"/>
  <c r="CI44" i="7"/>
  <c r="DF27" i="7"/>
  <c r="CK13" i="7"/>
  <c r="DG47" i="7"/>
  <c r="AU23" i="7"/>
  <c r="E25" i="7"/>
  <c r="D51" i="8" s="1"/>
  <c r="AZ27" i="7"/>
  <c r="BS39" i="7"/>
  <c r="CH46" i="7"/>
  <c r="D49" i="7"/>
  <c r="C75" i="8" s="1"/>
  <c r="CK38" i="7"/>
  <c r="AG34" i="7"/>
  <c r="CM9" i="7"/>
  <c r="AE36" i="7"/>
  <c r="BW45" i="7"/>
  <c r="BV71" i="8" s="1"/>
  <c r="AT37" i="7"/>
  <c r="AS63" i="8" s="1"/>
  <c r="BK37" i="7"/>
  <c r="BJ63" i="8" s="1"/>
  <c r="AR47" i="7"/>
  <c r="AQ73" i="8" s="1"/>
  <c r="BA43" i="7"/>
  <c r="V23" i="7"/>
  <c r="U49" i="8" s="1"/>
  <c r="G47" i="7"/>
  <c r="Y45" i="7"/>
  <c r="BK48" i="7"/>
  <c r="BC31" i="7"/>
  <c r="BG37" i="7"/>
  <c r="DM34" i="7"/>
  <c r="AF34" i="7"/>
  <c r="DV49" i="7"/>
  <c r="BL34" i="7"/>
  <c r="CP10" i="7"/>
  <c r="AW38" i="7"/>
  <c r="BE36" i="7"/>
  <c r="BD62" i="8" s="1"/>
  <c r="AI39" i="7"/>
  <c r="AH65" i="8" s="1"/>
  <c r="M39" i="7"/>
  <c r="L65" i="8" s="1"/>
  <c r="BU19" i="7"/>
  <c r="BT45" i="8" s="1"/>
  <c r="W16" i="7"/>
  <c r="DT23" i="7"/>
  <c r="AO20" i="7"/>
  <c r="AN46" i="8" s="1"/>
  <c r="BX20" i="7"/>
  <c r="BW46" i="8" s="1"/>
  <c r="AX46" i="7"/>
  <c r="F25" i="7"/>
  <c r="AE42" i="7"/>
  <c r="AD68" i="8" s="1"/>
  <c r="F27" i="7"/>
  <c r="CE32" i="7"/>
  <c r="BL3" i="7"/>
  <c r="AC22" i="7"/>
  <c r="DK22" i="7"/>
  <c r="DJ48" i="8" s="1"/>
  <c r="CF19" i="7"/>
  <c r="CE45" i="8" s="1"/>
  <c r="DO45" i="7"/>
  <c r="CU21" i="7"/>
  <c r="CR33" i="7"/>
  <c r="CQ59" i="8" s="1"/>
  <c r="P32" i="7"/>
  <c r="CE33" i="7"/>
  <c r="AJ47" i="7"/>
  <c r="J3" i="7"/>
  <c r="AB18" i="7"/>
  <c r="AD10" i="7"/>
  <c r="G43" i="7"/>
  <c r="F69" i="8" s="1"/>
  <c r="DV45" i="7"/>
  <c r="DU71" i="8" s="1"/>
  <c r="AR48" i="7"/>
  <c r="AQ74" i="8" s="1"/>
  <c r="CH21" i="7"/>
  <c r="CG47" i="8" s="1"/>
  <c r="CK48" i="7"/>
  <c r="BP24" i="7"/>
  <c r="BO50" i="8" s="1"/>
  <c r="G24" i="7"/>
  <c r="F50" i="8" s="1"/>
  <c r="BD35" i="7"/>
  <c r="BC61" i="8" s="1"/>
  <c r="AZ25" i="7"/>
  <c r="CH19" i="7"/>
  <c r="Y24" i="7"/>
  <c r="X50" i="8" s="1"/>
  <c r="AL47" i="7"/>
  <c r="AH28" i="7"/>
  <c r="BJ4" i="7"/>
  <c r="CZ33" i="7"/>
  <c r="CF41" i="7"/>
  <c r="CB48" i="7"/>
  <c r="BF24" i="7"/>
  <c r="DS8" i="7"/>
  <c r="BP45" i="7"/>
  <c r="BO71" i="8" s="1"/>
  <c r="W24" i="7"/>
  <c r="CE36" i="7"/>
  <c r="CD62" i="8" s="1"/>
  <c r="DL37" i="7"/>
  <c r="DK63" i="8" s="1"/>
  <c r="AF25" i="7"/>
  <c r="Z3" i="7"/>
  <c r="DD20" i="7"/>
  <c r="AY7" i="7"/>
  <c r="DJ24" i="7"/>
  <c r="BN45" i="7"/>
  <c r="P43" i="7"/>
  <c r="BR41" i="7"/>
  <c r="BQ67" i="8" s="1"/>
  <c r="AY23" i="7"/>
  <c r="AX49" i="8" s="1"/>
  <c r="CR29" i="7"/>
  <c r="D35" i="7"/>
  <c r="BU28" i="7"/>
  <c r="CI3" i="7"/>
  <c r="CN37" i="7"/>
  <c r="CQ49" i="7"/>
  <c r="CP75" i="8" s="1"/>
  <c r="BQ31" i="7"/>
  <c r="BP57" i="8" s="1"/>
  <c r="DJ20" i="7"/>
  <c r="AN16" i="7"/>
  <c r="AM42" i="8" s="1"/>
  <c r="CK23" i="7"/>
  <c r="CJ49" i="8" s="1"/>
  <c r="BX40" i="7"/>
  <c r="T41" i="7"/>
  <c r="DN46" i="7"/>
  <c r="W25" i="7"/>
  <c r="V51" i="8" s="1"/>
  <c r="AZ28" i="7"/>
  <c r="AY54" i="8" s="1"/>
  <c r="CD19" i="7"/>
  <c r="K34" i="7"/>
  <c r="BX32" i="7"/>
  <c r="BW58" i="8" s="1"/>
  <c r="D44" i="7"/>
  <c r="BX45" i="7"/>
  <c r="BB21" i="7"/>
  <c r="DF26" i="7"/>
  <c r="AD43" i="7"/>
  <c r="AC69" i="8" s="1"/>
  <c r="CZ27" i="7"/>
  <c r="CY53" i="8" s="1"/>
  <c r="M30" i="7"/>
  <c r="H27" i="7"/>
  <c r="AL40" i="7"/>
  <c r="AK66" i="8" s="1"/>
  <c r="AP36" i="7"/>
  <c r="AY34" i="7"/>
  <c r="AX60" i="8" s="1"/>
  <c r="DS38" i="7"/>
  <c r="CL21" i="7"/>
  <c r="AH32" i="7"/>
  <c r="AG58" i="8" s="1"/>
  <c r="AB43" i="7"/>
  <c r="BN35" i="7"/>
  <c r="DU22" i="7"/>
  <c r="AS27" i="7"/>
  <c r="AL26" i="7"/>
  <c r="AK52" i="8" s="1"/>
  <c r="R3" i="7"/>
  <c r="Q49" i="7"/>
  <c r="P75" i="8" s="1"/>
  <c r="BE33" i="7"/>
  <c r="DC14" i="7"/>
  <c r="DB40" i="8" s="1"/>
  <c r="BM41" i="7"/>
  <c r="U44" i="7"/>
  <c r="CP26" i="7"/>
  <c r="CV11" i="7"/>
  <c r="BU33" i="7"/>
  <c r="CZ40" i="7"/>
  <c r="CY66" i="8" s="1"/>
  <c r="BN27" i="7"/>
  <c r="BR24" i="7"/>
  <c r="BW14" i="7"/>
  <c r="AL35" i="7"/>
  <c r="AK61" i="8" s="1"/>
  <c r="DT42" i="7"/>
  <c r="DH39" i="7"/>
  <c r="DG65" i="8" s="1"/>
  <c r="AC31" i="7"/>
  <c r="AB57" i="8" s="1"/>
  <c r="BJ42" i="7"/>
  <c r="BI68" i="8" s="1"/>
  <c r="DK40" i="7"/>
  <c r="DJ66" i="8" s="1"/>
  <c r="Q31" i="7"/>
  <c r="DM47" i="7"/>
  <c r="DL73" i="8" s="1"/>
  <c r="BX19" i="7"/>
  <c r="Z45" i="7"/>
  <c r="DL39" i="7"/>
  <c r="DL29" i="7"/>
  <c r="DK55" i="8" s="1"/>
  <c r="CE45" i="7"/>
  <c r="T31" i="7"/>
  <c r="S57" i="8" s="1"/>
  <c r="AZ47" i="7"/>
  <c r="DN45" i="7"/>
  <c r="DM71" i="8" s="1"/>
  <c r="AB4" i="7"/>
  <c r="G42" i="7"/>
  <c r="DL18" i="7"/>
  <c r="DJ33" i="7"/>
  <c r="BS13" i="7"/>
  <c r="AG23" i="7"/>
  <c r="AB46" i="7"/>
  <c r="BO41" i="7"/>
  <c r="BN67" i="8" s="1"/>
  <c r="DR30" i="7"/>
  <c r="T23" i="7"/>
  <c r="S49" i="8" s="1"/>
  <c r="CC23" i="7"/>
  <c r="CB49" i="8" s="1"/>
  <c r="AH24" i="7"/>
  <c r="BF27" i="7"/>
  <c r="BE53" i="8" s="1"/>
  <c r="BB49" i="7"/>
  <c r="BA75" i="8" s="1"/>
  <c r="CV35" i="7"/>
  <c r="AW49" i="7"/>
  <c r="BW41" i="7"/>
  <c r="BZ22" i="7"/>
  <c r="BY48" i="8" s="1"/>
  <c r="CJ25" i="7"/>
  <c r="CI51" i="8" s="1"/>
  <c r="AE45" i="7"/>
  <c r="AD71" i="8" s="1"/>
  <c r="AQ42" i="7"/>
  <c r="L44" i="7"/>
  <c r="AJ48" i="7"/>
  <c r="C30" i="7"/>
  <c r="BM31" i="7"/>
  <c r="DU23" i="7"/>
  <c r="AL44" i="7"/>
  <c r="AK70" i="8" s="1"/>
  <c r="CQ34" i="7"/>
  <c r="BW15" i="7"/>
  <c r="AH43" i="7"/>
  <c r="AG69" i="8" s="1"/>
  <c r="CF24" i="7"/>
  <c r="BC30" i="7"/>
  <c r="CA24" i="7"/>
  <c r="BZ50" i="8" s="1"/>
  <c r="BZ41" i="7"/>
  <c r="AM13" i="7"/>
  <c r="AP35" i="7"/>
  <c r="L36" i="7"/>
  <c r="AH26" i="7"/>
  <c r="AI43" i="7"/>
  <c r="CA38" i="7"/>
  <c r="BZ64" i="8" s="1"/>
  <c r="BG48" i="7"/>
  <c r="BA36" i="7"/>
  <c r="BW19" i="7"/>
  <c r="CV3" i="7"/>
  <c r="BB31" i="7"/>
  <c r="BA57" i="8" s="1"/>
  <c r="C48" i="7"/>
  <c r="CA36" i="7"/>
  <c r="DC35" i="7"/>
  <c r="DB61" i="8" s="1"/>
  <c r="CE29" i="7"/>
  <c r="DU15" i="7"/>
  <c r="D34" i="7"/>
  <c r="AS47" i="7"/>
  <c r="DU14" i="7"/>
  <c r="BF41" i="7"/>
  <c r="BQ12" i="7"/>
  <c r="CD49" i="7"/>
  <c r="AY37" i="7"/>
  <c r="DI40" i="7"/>
  <c r="DR36" i="7"/>
  <c r="DQ62" i="8" s="1"/>
  <c r="DT39" i="7"/>
  <c r="CP38" i="7"/>
  <c r="AF22" i="7"/>
  <c r="AE48" i="8" s="1"/>
  <c r="E47" i="7"/>
  <c r="D73" i="8" s="1"/>
  <c r="AH11" i="7"/>
  <c r="BF47" i="7"/>
  <c r="BZ21" i="7"/>
  <c r="BY47" i="8" s="1"/>
  <c r="AN21" i="7"/>
  <c r="AM47" i="8" s="1"/>
  <c r="DB42" i="7"/>
  <c r="CO22" i="7"/>
  <c r="CX31" i="7"/>
  <c r="L29" i="7"/>
  <c r="AS26" i="7"/>
  <c r="AN41" i="7"/>
  <c r="AM67" i="8" s="1"/>
  <c r="AC21" i="7"/>
  <c r="AB47" i="8" s="1"/>
  <c r="V24" i="7"/>
  <c r="AN45" i="7"/>
  <c r="DE46" i="7"/>
  <c r="CG33" i="7"/>
  <c r="DL43" i="7"/>
  <c r="DK69" i="8" s="1"/>
  <c r="BI48" i="7"/>
  <c r="CY33" i="7"/>
  <c r="CX59" i="8" s="1"/>
  <c r="L18" i="7"/>
  <c r="DH16" i="7"/>
  <c r="DG42" i="8" s="1"/>
  <c r="AK45" i="7"/>
  <c r="BK26" i="7"/>
  <c r="CF39" i="7"/>
  <c r="CE65" i="8" s="1"/>
  <c r="DR38" i="7"/>
  <c r="DQ64" i="8" s="1"/>
  <c r="H41" i="7"/>
  <c r="CR42" i="7"/>
  <c r="BV25" i="7"/>
  <c r="CN47" i="7"/>
  <c r="CM73" i="8" s="1"/>
  <c r="DS42" i="7"/>
  <c r="DR68" i="8" s="1"/>
  <c r="DB45" i="7"/>
  <c r="DA71" i="8" s="1"/>
  <c r="CH22" i="7"/>
  <c r="CG48" i="8" s="1"/>
  <c r="CR46" i="7"/>
  <c r="CH34" i="7"/>
  <c r="E17" i="7"/>
  <c r="DT9" i="7"/>
  <c r="CE37" i="7"/>
  <c r="CD63" i="8" s="1"/>
  <c r="AZ30" i="7"/>
  <c r="CU23" i="7"/>
  <c r="DU24" i="7"/>
  <c r="DT50" i="8" s="1"/>
  <c r="CQ23" i="7"/>
  <c r="AG26" i="7"/>
  <c r="BD27" i="7"/>
  <c r="BC53" i="8" s="1"/>
  <c r="CM41" i="7"/>
  <c r="CL67" i="8" s="1"/>
  <c r="V36" i="7"/>
  <c r="AI16" i="7"/>
  <c r="CZ34" i="7"/>
  <c r="CY60" i="8" s="1"/>
  <c r="CK44" i="7"/>
  <c r="CJ70" i="8" s="1"/>
  <c r="CM43" i="7"/>
  <c r="AE34" i="7"/>
  <c r="DF38" i="7"/>
  <c r="BU29" i="7"/>
  <c r="BT55" i="8" s="1"/>
  <c r="CO38" i="7"/>
  <c r="CG47" i="7"/>
  <c r="CF73" i="8" s="1"/>
  <c r="AY27" i="7"/>
  <c r="CR34" i="7"/>
  <c r="CM26" i="7"/>
  <c r="AP44" i="7"/>
  <c r="BW40" i="7"/>
  <c r="CM32" i="7"/>
  <c r="CL58" i="8" s="1"/>
  <c r="BG36" i="7"/>
  <c r="BF62" i="8" s="1"/>
  <c r="DG48" i="7"/>
  <c r="DF74" i="8" s="1"/>
  <c r="DP39" i="7"/>
  <c r="DO65" i="8" s="1"/>
  <c r="CK3" i="7"/>
  <c r="CJ29" i="8" s="1"/>
  <c r="O48" i="7"/>
  <c r="N74" i="8" s="1"/>
  <c r="CO48" i="7"/>
  <c r="Q21" i="7"/>
  <c r="DR48" i="7"/>
  <c r="DQ74" i="8" s="1"/>
  <c r="DU37" i="7"/>
  <c r="DT63" i="8" s="1"/>
  <c r="CO31" i="7"/>
  <c r="CN57" i="8" s="1"/>
  <c r="AW48" i="7"/>
  <c r="J29" i="7"/>
  <c r="BL38" i="7"/>
  <c r="BK64" i="8" s="1"/>
  <c r="DQ33" i="7"/>
  <c r="DN22" i="7"/>
  <c r="DG45" i="7"/>
  <c r="BV3" i="7"/>
  <c r="E48" i="7"/>
  <c r="D74" i="8" s="1"/>
  <c r="DU40" i="7"/>
  <c r="DT66" i="8" s="1"/>
  <c r="E32" i="7"/>
  <c r="AY42" i="7"/>
  <c r="BI43" i="7"/>
  <c r="O22" i="7"/>
  <c r="W6" i="7"/>
  <c r="CM34" i="7"/>
  <c r="CL60" i="8" s="1"/>
  <c r="F41" i="7"/>
  <c r="E67" i="8" s="1"/>
  <c r="BW39" i="7"/>
  <c r="U33" i="7"/>
  <c r="Y38" i="7"/>
  <c r="CZ19" i="7"/>
  <c r="AJ36" i="7"/>
  <c r="CU48" i="7"/>
  <c r="CT74" i="8" s="1"/>
  <c r="AO23" i="7"/>
  <c r="AN49" i="8" s="1"/>
  <c r="R33" i="7"/>
  <c r="CF28" i="7"/>
  <c r="CE54" i="8" s="1"/>
  <c r="CO44" i="7"/>
  <c r="CN70" i="8" s="1"/>
  <c r="X44" i="7"/>
  <c r="CX45" i="7"/>
  <c r="AX29" i="7"/>
  <c r="CR27" i="7"/>
  <c r="CQ53" i="8" s="1"/>
  <c r="CC19" i="7"/>
  <c r="BM36" i="7"/>
  <c r="CM14" i="7"/>
  <c r="BK49" i="7"/>
  <c r="BJ75" i="8" s="1"/>
  <c r="CO47" i="7"/>
  <c r="CN18" i="7"/>
  <c r="V20" i="7"/>
  <c r="DC31" i="7"/>
  <c r="DB57" i="8" s="1"/>
  <c r="BD32" i="7"/>
  <c r="BC58" i="8" s="1"/>
  <c r="Y30" i="7"/>
  <c r="BL39" i="7"/>
  <c r="BK65" i="8" s="1"/>
  <c r="Y22" i="7"/>
  <c r="DB28" i="7"/>
  <c r="AU45" i="7"/>
  <c r="AT71" i="8" s="1"/>
  <c r="DU30" i="7"/>
  <c r="BK33" i="7"/>
  <c r="DF44" i="7"/>
  <c r="DE70" i="8" s="1"/>
  <c r="BU49" i="7"/>
  <c r="D19" i="7"/>
  <c r="CE16" i="7"/>
  <c r="CH40" i="7"/>
  <c r="AJ19" i="7"/>
  <c r="AO18" i="7"/>
  <c r="AN44" i="8" s="1"/>
  <c r="BQ13" i="7"/>
  <c r="G28" i="7"/>
  <c r="BH26" i="7"/>
  <c r="BG52" i="8" s="1"/>
  <c r="Y26" i="7"/>
  <c r="BJ29" i="7"/>
  <c r="DU32" i="7"/>
  <c r="CL38" i="7"/>
  <c r="CK64" i="8" s="1"/>
  <c r="BZ28" i="7"/>
  <c r="BY54" i="8" s="1"/>
  <c r="CW27" i="7"/>
  <c r="BX44" i="7"/>
  <c r="CO49" i="7"/>
  <c r="CN75" i="8" s="1"/>
  <c r="CU41" i="7"/>
  <c r="E21" i="7"/>
  <c r="AM25" i="7"/>
  <c r="AO47" i="7"/>
  <c r="BR22" i="7"/>
  <c r="AJ40" i="7"/>
  <c r="CZ45" i="7"/>
  <c r="CQ3" i="7"/>
  <c r="BX3" i="7"/>
  <c r="CL30" i="7"/>
  <c r="CK56" i="8" s="1"/>
  <c r="D17" i="7"/>
  <c r="C43" i="7"/>
  <c r="DF47" i="7"/>
  <c r="CV48" i="7"/>
  <c r="G26" i="7"/>
  <c r="AT48" i="7"/>
  <c r="AS74" i="8" s="1"/>
  <c r="DI45" i="7"/>
  <c r="DL17" i="7"/>
  <c r="DK43" i="8" s="1"/>
  <c r="AB48" i="7"/>
  <c r="R43" i="7"/>
  <c r="CU29" i="7"/>
  <c r="CA23" i="7"/>
  <c r="BZ49" i="8" s="1"/>
  <c r="I43" i="7"/>
  <c r="DN36" i="7"/>
  <c r="BQ42" i="7"/>
  <c r="BH46" i="7"/>
  <c r="DU34" i="7"/>
  <c r="DT60" i="8" s="1"/>
  <c r="DA28" i="7"/>
  <c r="U32" i="7"/>
  <c r="T58" i="8" s="1"/>
  <c r="CO27" i="7"/>
  <c r="CN53" i="8" s="1"/>
  <c r="DJ47" i="7"/>
  <c r="CH43" i="7"/>
  <c r="AG46" i="7"/>
  <c r="AH21" i="7"/>
  <c r="CZ21" i="7"/>
  <c r="CY47" i="8" s="1"/>
  <c r="BN25" i="7"/>
  <c r="Z35" i="7"/>
  <c r="Y61" i="8" s="1"/>
  <c r="CP22" i="7"/>
  <c r="L15" i="7"/>
  <c r="DE25" i="7"/>
  <c r="R26" i="7"/>
  <c r="DQ35" i="7"/>
  <c r="DP61" i="8" s="1"/>
  <c r="DC43" i="7"/>
  <c r="AZ11" i="7"/>
  <c r="CG31" i="7"/>
  <c r="CM30" i="7"/>
  <c r="BY33" i="7"/>
  <c r="AE25" i="7"/>
  <c r="BD49" i="7"/>
  <c r="BC75" i="8" s="1"/>
  <c r="AC36" i="7"/>
  <c r="AJ49" i="7"/>
  <c r="CH32" i="7"/>
  <c r="AV44" i="7"/>
  <c r="DI37" i="7"/>
  <c r="AR25" i="7"/>
  <c r="BL44" i="7"/>
  <c r="CV36" i="7"/>
  <c r="AS25" i="7"/>
  <c r="BM44" i="7"/>
  <c r="BF34" i="7"/>
  <c r="BE60" i="8" s="1"/>
  <c r="BY45" i="7"/>
  <c r="K23" i="7"/>
  <c r="J49" i="8" s="1"/>
  <c r="C39" i="7"/>
  <c r="AI29" i="7"/>
  <c r="AH55" i="8" s="1"/>
  <c r="CO16" i="7"/>
  <c r="W23" i="7"/>
  <c r="BI36" i="7"/>
  <c r="BK24" i="7"/>
  <c r="BJ50" i="8" s="1"/>
  <c r="DL24" i="7"/>
  <c r="DK50" i="8" s="1"/>
  <c r="CZ28" i="7"/>
  <c r="AR34" i="7"/>
  <c r="BE18" i="7"/>
  <c r="BU21" i="7"/>
  <c r="BT47" i="8" s="1"/>
  <c r="CZ46" i="7"/>
  <c r="CY72" i="8" s="1"/>
  <c r="AV18" i="7"/>
  <c r="AP42" i="7"/>
  <c r="DV29" i="7"/>
  <c r="DU55" i="8" s="1"/>
  <c r="CF18" i="7"/>
  <c r="DD21" i="7"/>
  <c r="K33" i="7"/>
  <c r="BR40" i="7"/>
  <c r="H25" i="7"/>
  <c r="AG21" i="7"/>
  <c r="AF47" i="8" s="1"/>
  <c r="Y27" i="7"/>
  <c r="AZ34" i="7"/>
  <c r="DU33" i="7"/>
  <c r="DT59" i="8" s="1"/>
  <c r="CL29" i="7"/>
  <c r="CK55" i="8" s="1"/>
  <c r="BP32" i="7"/>
  <c r="BO58" i="8" s="1"/>
  <c r="AM44" i="7"/>
  <c r="BY39" i="7"/>
  <c r="AP26" i="7"/>
  <c r="AO52" i="8" s="1"/>
  <c r="CD34" i="7"/>
  <c r="BE47" i="7"/>
  <c r="BY26" i="7"/>
  <c r="BX52" i="8" s="1"/>
  <c r="BI47" i="7"/>
  <c r="AJ37" i="7"/>
  <c r="J4" i="7"/>
  <c r="CJ35" i="7"/>
  <c r="CI61" i="8" s="1"/>
  <c r="AF36" i="7"/>
  <c r="DV46" i="7"/>
  <c r="BU27" i="7"/>
  <c r="CC36" i="7"/>
  <c r="CB62" i="8" s="1"/>
  <c r="CC4" i="7"/>
  <c r="DF23" i="7"/>
  <c r="AI19" i="7"/>
  <c r="DI42" i="7"/>
  <c r="DH68" i="8" s="1"/>
  <c r="CL44" i="7"/>
  <c r="DD28" i="7"/>
  <c r="DC54" i="8" s="1"/>
  <c r="DS37" i="7"/>
  <c r="BL46" i="7"/>
  <c r="C4" i="7"/>
  <c r="J43" i="7"/>
  <c r="DV22" i="7"/>
  <c r="CH47" i="7"/>
  <c r="AI23" i="7"/>
  <c r="CU34" i="7"/>
  <c r="DB44" i="7"/>
  <c r="AO42" i="7"/>
  <c r="AN68" i="8" s="1"/>
  <c r="DT43" i="7"/>
  <c r="AL6" i="7"/>
  <c r="AN27" i="7"/>
  <c r="AA29" i="7"/>
  <c r="Z55" i="8" s="1"/>
  <c r="CB22" i="7"/>
  <c r="DM46" i="7"/>
  <c r="CW45" i="7"/>
  <c r="CV37" i="7"/>
  <c r="O32" i="7"/>
  <c r="CU3" i="7"/>
  <c r="Y43" i="7"/>
  <c r="X69" i="8" s="1"/>
  <c r="DK20" i="7"/>
  <c r="DJ46" i="8" s="1"/>
  <c r="CT41" i="7"/>
  <c r="CQ16" i="7"/>
  <c r="BA35" i="7"/>
  <c r="F13" i="7"/>
  <c r="T46" i="7"/>
  <c r="S72" i="8" s="1"/>
  <c r="DG4" i="7"/>
  <c r="BG23" i="7"/>
  <c r="U30" i="7"/>
  <c r="T56" i="8" s="1"/>
  <c r="DF32" i="7"/>
  <c r="DE58" i="8" s="1"/>
  <c r="CJ29" i="7"/>
  <c r="CI55" i="8" s="1"/>
  <c r="BC12" i="7"/>
  <c r="BY14" i="7"/>
  <c r="BT25" i="7"/>
  <c r="AW23" i="7"/>
  <c r="AV49" i="8" s="1"/>
  <c r="CK19" i="7"/>
  <c r="DF29" i="7"/>
  <c r="AA45" i="7"/>
  <c r="AV33" i="7"/>
  <c r="AU59" i="8" s="1"/>
  <c r="CY25" i="7"/>
  <c r="BO39" i="7"/>
  <c r="BV39" i="7"/>
  <c r="CJ31" i="7"/>
  <c r="DE35" i="7"/>
  <c r="BL29" i="7"/>
  <c r="CU46" i="7"/>
  <c r="AD48" i="7"/>
  <c r="H44" i="7"/>
  <c r="CD44" i="7"/>
  <c r="CC70" i="8" s="1"/>
  <c r="CY12" i="7"/>
  <c r="BG20" i="7"/>
  <c r="M49" i="7"/>
  <c r="L75" i="8" s="1"/>
  <c r="DE45" i="7"/>
  <c r="DD71" i="8" s="1"/>
  <c r="AJ28" i="7"/>
  <c r="AI54" i="8" s="1"/>
  <c r="DS44" i="7"/>
  <c r="DC32" i="7"/>
  <c r="DB58" i="8" s="1"/>
  <c r="D42" i="7"/>
  <c r="CJ6" i="7"/>
  <c r="DO17" i="7"/>
  <c r="AY39" i="7"/>
  <c r="E3" i="7"/>
  <c r="BJ22" i="7"/>
  <c r="BA30" i="7"/>
  <c r="K31" i="7"/>
  <c r="DS28" i="7"/>
  <c r="DR54" i="8" s="1"/>
  <c r="BX48" i="7"/>
  <c r="BE3" i="7"/>
  <c r="DT22" i="7"/>
  <c r="DS48" i="8" s="1"/>
  <c r="H40" i="7"/>
  <c r="G66" i="8" s="1"/>
  <c r="DI49" i="7"/>
  <c r="DH75" i="8" s="1"/>
  <c r="AT23" i="7"/>
  <c r="BC25" i="7"/>
  <c r="BB51" i="8" s="1"/>
  <c r="F31" i="7"/>
  <c r="E57" i="8" s="1"/>
  <c r="DH40" i="7"/>
  <c r="I49" i="7"/>
  <c r="J32" i="7"/>
  <c r="AO46" i="7"/>
  <c r="AX28" i="7"/>
  <c r="AJ45" i="7"/>
  <c r="AI71" i="8" s="1"/>
  <c r="Z17" i="7"/>
  <c r="BC43" i="7"/>
  <c r="CS46" i="7"/>
  <c r="W39" i="7"/>
  <c r="S41" i="7"/>
  <c r="AE28" i="7"/>
  <c r="AD54" i="8" s="1"/>
  <c r="BD43" i="7"/>
  <c r="BX25" i="7"/>
  <c r="BW51" i="8" s="1"/>
  <c r="AI47" i="7"/>
  <c r="I41" i="7"/>
  <c r="DC34" i="7"/>
  <c r="DB60" i="8" s="1"/>
  <c r="CM23" i="7"/>
  <c r="CL49" i="8" s="1"/>
  <c r="AF3" i="7"/>
  <c r="DP40" i="7"/>
  <c r="C41" i="7"/>
  <c r="CK31" i="7"/>
  <c r="AD4" i="7"/>
  <c r="CZ24" i="7"/>
  <c r="CY50" i="8" s="1"/>
  <c r="DE33" i="7"/>
  <c r="DD59" i="8" s="1"/>
  <c r="DJ29" i="7"/>
  <c r="DI55" i="8" s="1"/>
  <c r="BN22" i="7"/>
  <c r="BT34" i="7"/>
  <c r="AY45" i="7"/>
  <c r="DO48" i="7"/>
  <c r="DN74" i="8" s="1"/>
  <c r="AU49" i="7"/>
  <c r="CF7" i="7"/>
  <c r="DI26" i="7"/>
  <c r="DL42" i="7"/>
  <c r="AF44" i="7"/>
  <c r="AE70" i="8" s="1"/>
  <c r="BS43" i="7"/>
  <c r="BR69" i="8" s="1"/>
  <c r="BP29" i="7"/>
  <c r="BO55" i="8" s="1"/>
  <c r="CQ10" i="7"/>
  <c r="BS27" i="7"/>
  <c r="J26" i="7"/>
  <c r="CY28" i="7"/>
  <c r="CX54" i="8" s="1"/>
  <c r="W30" i="7"/>
  <c r="V56" i="8" s="1"/>
  <c r="P29" i="7"/>
  <c r="AQ24" i="7"/>
  <c r="AP50" i="8" s="1"/>
  <c r="E27" i="7"/>
  <c r="CB24" i="7"/>
  <c r="CF38" i="7"/>
  <c r="BM23" i="7"/>
  <c r="BL49" i="8" s="1"/>
  <c r="CA39" i="7"/>
  <c r="CV46" i="7"/>
  <c r="P46" i="7"/>
  <c r="AD34" i="7"/>
  <c r="BX14" i="7"/>
  <c r="AV22" i="7"/>
  <c r="DO29" i="7"/>
  <c r="DN55" i="8" s="1"/>
  <c r="DP38" i="7"/>
  <c r="BK44" i="7"/>
  <c r="BG27" i="7"/>
  <c r="BG24" i="7"/>
  <c r="CG18" i="7"/>
  <c r="BF29" i="7"/>
  <c r="BE55" i="8" s="1"/>
  <c r="AW34" i="7"/>
  <c r="AP30" i="7"/>
  <c r="BY17" i="7"/>
  <c r="AG38" i="7"/>
  <c r="DM36" i="7"/>
  <c r="DL62" i="8" s="1"/>
  <c r="CZ30" i="7"/>
  <c r="DQ22" i="7"/>
  <c r="DP48" i="8" s="1"/>
  <c r="DU41" i="7"/>
  <c r="BF23" i="7"/>
  <c r="BQ36" i="7"/>
  <c r="DO24" i="7"/>
  <c r="DN50" i="8" s="1"/>
  <c r="DR22" i="7"/>
  <c r="AJ42" i="7"/>
  <c r="AO38" i="7"/>
  <c r="DB24" i="7"/>
  <c r="DA50" i="8" s="1"/>
  <c r="AB44" i="7"/>
  <c r="CT36" i="7"/>
  <c r="CS62" i="8" s="1"/>
  <c r="F49" i="7"/>
  <c r="BI32" i="7"/>
  <c r="BT31" i="7"/>
  <c r="DD44" i="7"/>
  <c r="G19" i="7"/>
  <c r="DN43" i="7"/>
  <c r="DM69" i="8" s="1"/>
  <c r="DN37" i="7"/>
  <c r="Q43" i="7"/>
  <c r="BS45" i="7"/>
  <c r="BR71" i="8" s="1"/>
  <c r="AY3" i="7"/>
  <c r="D24" i="7"/>
  <c r="DA22" i="7"/>
  <c r="CJ49" i="7"/>
  <c r="CI75" i="8" s="1"/>
  <c r="CV45" i="7"/>
  <c r="H21" i="7"/>
  <c r="G47" i="8" s="1"/>
  <c r="DS34" i="7"/>
  <c r="DR60" i="8" s="1"/>
  <c r="DR44" i="7"/>
  <c r="DQ70" i="8" s="1"/>
  <c r="CG42" i="7"/>
  <c r="AD44" i="7"/>
  <c r="DN19" i="7"/>
  <c r="BZ27" i="7"/>
  <c r="AP14" i="7"/>
  <c r="AO40" i="8" s="1"/>
  <c r="AG24" i="7"/>
  <c r="AF50" i="8" s="1"/>
  <c r="BJ26" i="7"/>
  <c r="AN49" i="7"/>
  <c r="CC33" i="7"/>
  <c r="CB59" i="8" s="1"/>
  <c r="AS42" i="7"/>
  <c r="R38" i="7"/>
  <c r="Q64" i="8" s="1"/>
  <c r="DS49" i="7"/>
  <c r="DI17" i="7"/>
  <c r="AF49" i="7"/>
  <c r="AE75" i="8" s="1"/>
  <c r="CR18" i="7"/>
  <c r="CQ44" i="8" s="1"/>
  <c r="CB25" i="7"/>
  <c r="CA51" i="8" s="1"/>
  <c r="CS49" i="7"/>
  <c r="AL25" i="7"/>
  <c r="O20" i="7"/>
  <c r="AF43" i="7"/>
  <c r="AE69" i="8" s="1"/>
  <c r="AZ19" i="7"/>
  <c r="AY45" i="8" s="1"/>
  <c r="CE17" i="7"/>
  <c r="BU18" i="7"/>
  <c r="CM19" i="7"/>
  <c r="CV33" i="7"/>
  <c r="U49" i="7"/>
  <c r="BD16" i="7"/>
  <c r="BC42" i="8" s="1"/>
  <c r="CQ24" i="7"/>
  <c r="CP50" i="8" s="1"/>
  <c r="AM27" i="7"/>
  <c r="L20" i="7"/>
  <c r="K46" i="8" s="1"/>
  <c r="AC28" i="7"/>
  <c r="AB54" i="8" s="1"/>
  <c r="AT41" i="7"/>
  <c r="AS67" i="8" s="1"/>
  <c r="E28" i="7"/>
  <c r="D54" i="8" s="1"/>
  <c r="DE37" i="7"/>
  <c r="DD63" i="8" s="1"/>
  <c r="AK19" i="7"/>
  <c r="AL18" i="7"/>
  <c r="AM24" i="7"/>
  <c r="CT23" i="7"/>
  <c r="CS49" i="8" s="1"/>
  <c r="DM37" i="7"/>
  <c r="Z20" i="7"/>
  <c r="AE15" i="7"/>
  <c r="BC20" i="7"/>
  <c r="BB46" i="8" s="1"/>
  <c r="CO39" i="7"/>
  <c r="CC37" i="7"/>
  <c r="CB63" i="8" s="1"/>
  <c r="BK18" i="7"/>
  <c r="CI28" i="7"/>
  <c r="CW36" i="7"/>
  <c r="CW12" i="7"/>
  <c r="BX15" i="7"/>
  <c r="CH31" i="7"/>
  <c r="AI30" i="7"/>
  <c r="AH56" i="8" s="1"/>
  <c r="DT30" i="7"/>
  <c r="AM23" i="7"/>
  <c r="AL49" i="8" s="1"/>
  <c r="DS20" i="7"/>
  <c r="CK18" i="7"/>
  <c r="CN21" i="7"/>
  <c r="AI21" i="7"/>
  <c r="CX29" i="7"/>
  <c r="CW55" i="8" s="1"/>
  <c r="BR32" i="7"/>
  <c r="DI28" i="7"/>
  <c r="DH54" i="8" s="1"/>
  <c r="CF29" i="7"/>
  <c r="CO25" i="7"/>
  <c r="CN51" i="8" s="1"/>
  <c r="AB12" i="7"/>
  <c r="BS4" i="7"/>
  <c r="BN16" i="7"/>
  <c r="CL8" i="7"/>
  <c r="BI10" i="7"/>
  <c r="BC7" i="7"/>
  <c r="E10" i="7"/>
  <c r="AT17" i="7"/>
  <c r="AK6" i="7"/>
  <c r="DL4" i="7"/>
  <c r="CT10" i="7"/>
  <c r="CS36" i="8" s="1"/>
  <c r="CS8" i="7"/>
  <c r="DK13" i="7"/>
  <c r="AJ10" i="7"/>
  <c r="BG21" i="7"/>
  <c r="BF47" i="8" s="1"/>
  <c r="DT12" i="7"/>
  <c r="Z7" i="7"/>
  <c r="BJ8" i="7"/>
  <c r="DL15" i="7"/>
  <c r="DB6" i="7"/>
  <c r="Z10" i="7"/>
  <c r="BB12" i="7"/>
  <c r="AC9" i="7"/>
  <c r="DQ12" i="7"/>
  <c r="DR19" i="7"/>
  <c r="DQ45" i="8" s="1"/>
  <c r="Z18" i="7"/>
  <c r="Q9" i="7"/>
  <c r="Y10" i="7"/>
  <c r="CX10" i="7"/>
  <c r="AQ8" i="7"/>
  <c r="CM16" i="7"/>
  <c r="CT6" i="7"/>
  <c r="DK14" i="7"/>
  <c r="CS3" i="7"/>
  <c r="AR16" i="7"/>
  <c r="DE9" i="7"/>
  <c r="DO3" i="7"/>
  <c r="X13" i="7"/>
  <c r="AE12" i="7"/>
  <c r="BA8" i="7"/>
  <c r="BM21" i="7"/>
  <c r="AE4" i="7"/>
  <c r="BB22" i="7"/>
  <c r="AQ18" i="7"/>
  <c r="X6" i="7"/>
  <c r="DV8" i="7"/>
  <c r="DV15" i="7"/>
  <c r="DC7" i="7"/>
  <c r="BY24" i="7"/>
  <c r="AV5" i="7"/>
  <c r="AG5" i="7"/>
  <c r="BT15" i="7"/>
  <c r="DL10" i="7"/>
  <c r="CT3" i="7"/>
  <c r="DG5" i="7"/>
  <c r="BU10" i="7"/>
  <c r="DO18" i="7"/>
  <c r="CX13" i="7"/>
  <c r="AA10" i="7"/>
  <c r="CY16" i="7"/>
  <c r="DH11" i="7"/>
  <c r="G4" i="7"/>
  <c r="F30" i="8" s="1"/>
  <c r="Z8" i="7"/>
  <c r="CL18" i="7"/>
  <c r="Q14" i="7"/>
  <c r="DO8" i="7"/>
  <c r="AA17" i="7"/>
  <c r="CC8" i="7"/>
  <c r="AG16" i="7"/>
  <c r="E9" i="7"/>
  <c r="V8" i="7"/>
  <c r="BF4" i="7"/>
  <c r="BM9" i="7"/>
  <c r="DR4" i="7"/>
  <c r="CC7" i="7"/>
  <c r="DM6" i="7"/>
  <c r="BX13" i="7"/>
  <c r="AY13" i="7"/>
  <c r="BK3" i="7"/>
  <c r="CG8" i="7"/>
  <c r="AF45" i="7"/>
  <c r="AC5" i="7"/>
  <c r="BA7" i="7"/>
  <c r="U5" i="7"/>
  <c r="J5" i="7"/>
  <c r="AX15" i="7"/>
  <c r="DR15" i="7"/>
  <c r="BH5" i="7"/>
  <c r="DP8" i="7"/>
  <c r="N8" i="7"/>
  <c r="BL13" i="7"/>
  <c r="CO15" i="7"/>
  <c r="BA3" i="7"/>
  <c r="Q15" i="7"/>
  <c r="AH18" i="7"/>
  <c r="BW21" i="7"/>
  <c r="AR42" i="7"/>
  <c r="AS11" i="7"/>
  <c r="BF19" i="7"/>
  <c r="BE45" i="8" s="1"/>
  <c r="BI6" i="7"/>
  <c r="S18" i="7"/>
  <c r="DI6" i="7"/>
  <c r="CX11" i="7"/>
  <c r="BY6" i="7"/>
  <c r="BY8" i="7"/>
  <c r="P14" i="7"/>
  <c r="BC10" i="7"/>
  <c r="AL4" i="7"/>
  <c r="AP8" i="7"/>
  <c r="DM8" i="7"/>
  <c r="BD11" i="7"/>
  <c r="BL7" i="7"/>
  <c r="AM12" i="7"/>
  <c r="BO10" i="7"/>
  <c r="BT12" i="7"/>
  <c r="M12" i="7"/>
  <c r="CI17" i="7"/>
  <c r="CH12" i="7"/>
  <c r="CG38" i="8" s="1"/>
  <c r="DV6" i="7"/>
  <c r="K15" i="7"/>
  <c r="DK21" i="7"/>
  <c r="DJ47" i="8" s="1"/>
  <c r="DB11" i="7"/>
  <c r="CU13" i="7"/>
  <c r="BA12" i="7"/>
  <c r="BA20" i="7"/>
  <c r="CR6" i="7"/>
  <c r="DS12" i="7"/>
  <c r="CM10" i="7"/>
  <c r="CO13" i="7"/>
  <c r="BV18" i="7"/>
  <c r="DJ9" i="7"/>
  <c r="AX9" i="7"/>
  <c r="CG9" i="7"/>
  <c r="AO11" i="7"/>
  <c r="V5" i="7"/>
  <c r="BR15" i="7"/>
  <c r="AE20" i="7"/>
  <c r="DM16" i="7"/>
  <c r="CK4" i="7"/>
  <c r="CI12" i="7"/>
  <c r="CR14" i="7"/>
  <c r="DA10" i="7"/>
  <c r="F11" i="7"/>
  <c r="DP14" i="7"/>
  <c r="BS7" i="7"/>
  <c r="CD13" i="7"/>
  <c r="CM13" i="7"/>
  <c r="DP6" i="7"/>
  <c r="CG16" i="7"/>
  <c r="BG13" i="7"/>
  <c r="AA16" i="7"/>
  <c r="AE8" i="7"/>
  <c r="AI11" i="7"/>
  <c r="AH37" i="8" s="1"/>
  <c r="AZ18" i="7"/>
  <c r="T18" i="7"/>
  <c r="CQ5" i="7"/>
  <c r="CZ6" i="7"/>
  <c r="AU14" i="7"/>
  <c r="DC5" i="7"/>
  <c r="AY14" i="7"/>
  <c r="AD8" i="7"/>
  <c r="L12" i="7"/>
  <c r="BQ6" i="7"/>
  <c r="CL17" i="7"/>
  <c r="CJ5" i="7"/>
  <c r="AH17" i="7"/>
  <c r="CU10" i="7"/>
  <c r="CX9" i="7"/>
  <c r="DI14" i="7"/>
  <c r="DB8" i="7"/>
  <c r="AU4" i="7"/>
  <c r="DD8" i="7"/>
  <c r="K7" i="7"/>
  <c r="BJ7" i="7"/>
  <c r="CH17" i="7"/>
  <c r="DI3" i="7"/>
  <c r="L6" i="7"/>
  <c r="AF17" i="7"/>
  <c r="D8" i="7"/>
  <c r="X11" i="7"/>
  <c r="AM6" i="7"/>
  <c r="AL32" i="8" s="1"/>
  <c r="DA9" i="7"/>
  <c r="AU5" i="7"/>
  <c r="CK12" i="7"/>
  <c r="AR10" i="7"/>
  <c r="O11" i="7"/>
  <c r="AA15" i="7"/>
  <c r="AH8" i="7"/>
  <c r="AG34" i="8" s="1"/>
  <c r="X3" i="7"/>
  <c r="W29" i="8" s="1"/>
  <c r="CY11" i="7"/>
  <c r="G9" i="7"/>
  <c r="V11" i="7"/>
  <c r="AM5" i="7"/>
  <c r="BF12" i="7"/>
  <c r="M27" i="7"/>
  <c r="L53" i="8" s="1"/>
  <c r="AC11" i="7"/>
  <c r="BK4" i="7"/>
  <c r="BJ30" i="8" s="1"/>
  <c r="P15" i="7"/>
  <c r="BJ19" i="7"/>
  <c r="CP11" i="7"/>
  <c r="BV7" i="7"/>
  <c r="DQ11" i="7"/>
  <c r="AK9" i="7"/>
  <c r="AS9" i="7"/>
  <c r="BC13" i="7"/>
  <c r="BD5" i="7"/>
  <c r="DC11" i="7"/>
  <c r="AY5" i="7"/>
  <c r="DF13" i="7"/>
  <c r="BC4" i="7"/>
  <c r="BO9" i="7"/>
  <c r="CY4" i="7"/>
  <c r="CW24" i="7"/>
  <c r="CV50" i="8" s="1"/>
  <c r="CJ14" i="7"/>
  <c r="CO6" i="7"/>
  <c r="CN32" i="8" s="1"/>
  <c r="CP8" i="7"/>
  <c r="CD11" i="7"/>
  <c r="DD9" i="7"/>
  <c r="G8" i="7"/>
  <c r="BE9" i="7"/>
  <c r="AW17" i="7"/>
  <c r="BK13" i="7"/>
  <c r="DV13" i="7"/>
  <c r="CD7" i="7"/>
  <c r="DQ18" i="7"/>
  <c r="DP44" i="8" s="1"/>
  <c r="CF16" i="7"/>
  <c r="DU8" i="7"/>
  <c r="BW13" i="7"/>
  <c r="AX17" i="7"/>
  <c r="BC18" i="7"/>
  <c r="S7" i="7"/>
  <c r="BA14" i="7"/>
  <c r="BW16" i="7"/>
  <c r="DP5" i="7"/>
  <c r="O3" i="7"/>
  <c r="BQ16" i="7"/>
  <c r="BU6" i="7"/>
  <c r="CZ7" i="7"/>
  <c r="Q6" i="7"/>
  <c r="DT16" i="7"/>
  <c r="DL16" i="7"/>
  <c r="Q11" i="7"/>
  <c r="BC5" i="7"/>
  <c r="DH14" i="7"/>
  <c r="C14" i="7"/>
  <c r="DU10" i="7"/>
  <c r="AJ5" i="7"/>
  <c r="AI31" i="8" s="1"/>
  <c r="DT17" i="7"/>
  <c r="CY7" i="7"/>
  <c r="BS5" i="7"/>
  <c r="CD15" i="7"/>
  <c r="AM8" i="7"/>
  <c r="AS10" i="7"/>
  <c r="AP4" i="7"/>
  <c r="CS6" i="7"/>
  <c r="U8" i="7"/>
  <c r="BM19" i="7"/>
  <c r="BE17" i="7"/>
  <c r="DO13" i="7"/>
  <c r="AL15" i="7"/>
  <c r="CX4" i="7"/>
  <c r="CY10" i="7"/>
  <c r="DR3" i="7"/>
  <c r="AN11" i="7"/>
  <c r="BD8" i="7"/>
  <c r="CX8" i="7"/>
  <c r="AN6" i="7"/>
  <c r="AB13" i="7"/>
  <c r="DR7" i="7"/>
  <c r="BJ14" i="7"/>
  <c r="BD3" i="7"/>
  <c r="BF16" i="7"/>
  <c r="AU9" i="7"/>
  <c r="BY3" i="7"/>
  <c r="CZ12" i="7"/>
  <c r="CX15" i="7"/>
  <c r="AS17" i="7"/>
  <c r="E11" i="7"/>
  <c r="CV5" i="7"/>
  <c r="DL9" i="7"/>
  <c r="CS16" i="7"/>
  <c r="CI8" i="7"/>
  <c r="CH34" i="8" s="1"/>
  <c r="G14" i="7"/>
  <c r="C11" i="7"/>
  <c r="S13" i="7"/>
  <c r="BW3" i="7"/>
  <c r="AL3" i="7"/>
  <c r="AE14" i="7"/>
  <c r="CB6" i="7"/>
  <c r="BL17" i="7"/>
  <c r="M16" i="7"/>
  <c r="CQ13" i="7"/>
  <c r="AA18" i="7"/>
  <c r="CM4" i="7"/>
  <c r="DN4" i="7"/>
  <c r="DS17" i="7"/>
  <c r="C10" i="7"/>
  <c r="DM14" i="7"/>
  <c r="BW7" i="7"/>
  <c r="AL12" i="7"/>
  <c r="AK38" i="8" s="1"/>
  <c r="CJ4" i="7"/>
  <c r="DM10" i="7"/>
  <c r="CO8" i="7"/>
  <c r="CO20" i="7"/>
  <c r="CV6" i="7"/>
  <c r="BN8" i="7"/>
  <c r="BV5" i="7"/>
  <c r="BH12" i="7"/>
  <c r="H5" i="7"/>
  <c r="AT18" i="7"/>
  <c r="DF17" i="7"/>
  <c r="BG6" i="7"/>
  <c r="BZ13" i="7"/>
  <c r="CJ22" i="7"/>
  <c r="V15" i="7"/>
  <c r="DH5" i="7"/>
  <c r="AF10" i="7"/>
  <c r="AE36" i="8" s="1"/>
  <c r="AO16" i="7"/>
  <c r="DA16" i="7"/>
  <c r="Y3" i="7"/>
  <c r="CY6" i="7"/>
  <c r="BN15" i="7"/>
  <c r="P25" i="7"/>
  <c r="BU16" i="7"/>
  <c r="AS19" i="7"/>
  <c r="AN15" i="7"/>
  <c r="CI5" i="7"/>
  <c r="AM7" i="7"/>
  <c r="AO9" i="7"/>
  <c r="AR6" i="7"/>
  <c r="AY9" i="7"/>
  <c r="BI16" i="7"/>
  <c r="R16" i="7"/>
  <c r="S6" i="7"/>
  <c r="AN7" i="7"/>
  <c r="CA14" i="7"/>
  <c r="BY4" i="7"/>
  <c r="CJ16" i="7"/>
  <c r="AJ17" i="7"/>
  <c r="BE6" i="7"/>
  <c r="BW18" i="7"/>
  <c r="DU12" i="7"/>
  <c r="CX6" i="7"/>
  <c r="AS16" i="7"/>
  <c r="N6" i="7"/>
  <c r="BX10" i="7"/>
  <c r="BE8" i="7"/>
  <c r="CO5" i="7"/>
  <c r="CU5" i="7"/>
  <c r="AU17" i="7"/>
  <c r="AP11" i="7"/>
  <c r="DI9" i="7"/>
  <c r="BM15" i="7"/>
  <c r="BL41" i="8" s="1"/>
  <c r="P10" i="7"/>
  <c r="C3" i="7"/>
  <c r="DJ8" i="7"/>
  <c r="DB15" i="7"/>
  <c r="BZ9" i="7"/>
  <c r="BP14" i="7"/>
  <c r="DC18" i="7"/>
  <c r="BS14" i="7"/>
  <c r="DH13" i="7"/>
  <c r="H12" i="7"/>
  <c r="G38" i="8" s="1"/>
  <c r="CD6" i="7"/>
  <c r="AF4" i="7"/>
  <c r="BC17" i="7"/>
  <c r="BB43" i="8" s="1"/>
  <c r="AV12" i="7"/>
  <c r="BV6" i="7"/>
  <c r="J9" i="7"/>
  <c r="AQ9" i="7"/>
  <c r="CI4" i="7"/>
  <c r="AZ7" i="7"/>
  <c r="BN4" i="7"/>
  <c r="AW8" i="7"/>
  <c r="BE15" i="7"/>
  <c r="BW11" i="7"/>
  <c r="BJ11" i="7"/>
  <c r="DC8" i="7"/>
  <c r="AC19" i="7"/>
  <c r="BN13" i="7"/>
  <c r="BK14" i="7"/>
  <c r="AW19" i="7"/>
  <c r="AW16" i="7"/>
  <c r="AV42" i="8" s="1"/>
  <c r="BM18" i="7"/>
  <c r="BL44" i="8" s="1"/>
  <c r="BX5" i="7"/>
  <c r="BO13" i="7"/>
  <c r="M19" i="7"/>
  <c r="L45" i="8" s="1"/>
  <c r="CW16" i="7"/>
  <c r="BU8" i="7"/>
  <c r="DP16" i="7"/>
  <c r="BV22" i="7"/>
  <c r="BU48" i="8" s="1"/>
  <c r="AC18" i="7"/>
  <c r="CR12" i="7"/>
  <c r="AI15" i="7"/>
  <c r="AT14" i="7"/>
  <c r="DF4" i="7"/>
  <c r="DS16" i="7"/>
  <c r="DF7" i="7"/>
  <c r="BD15" i="7"/>
  <c r="BD4" i="7"/>
  <c r="J18" i="7"/>
  <c r="I44" i="8" s="1"/>
  <c r="F10" i="7"/>
  <c r="J17" i="7"/>
  <c r="DF9" i="7"/>
  <c r="DE35" i="8" s="1"/>
  <c r="CR10" i="7"/>
  <c r="AH12" i="7"/>
  <c r="CC13" i="7"/>
  <c r="BU15" i="7"/>
  <c r="BG22" i="7"/>
  <c r="BK7" i="7"/>
  <c r="DE16" i="7"/>
  <c r="DG13" i="7"/>
  <c r="AI4" i="7"/>
  <c r="DF16" i="7"/>
  <c r="BI20" i="7"/>
  <c r="BH46" i="8" s="1"/>
  <c r="BQ15" i="7"/>
  <c r="C12" i="7"/>
  <c r="DU6" i="7"/>
  <c r="I17" i="7"/>
  <c r="H43" i="8" s="1"/>
  <c r="BJ13" i="7"/>
  <c r="DU18" i="7"/>
  <c r="BN12" i="7"/>
  <c r="BH13" i="7"/>
  <c r="S15" i="7"/>
  <c r="DG14" i="7"/>
  <c r="CF6" i="7"/>
  <c r="DS13" i="7"/>
  <c r="F16" i="7"/>
  <c r="AY10" i="7"/>
  <c r="DF11" i="7"/>
  <c r="BW12" i="7"/>
  <c r="BC23" i="7"/>
  <c r="BB49" i="8" s="1"/>
  <c r="AG6" i="7"/>
  <c r="I10" i="7"/>
  <c r="BY18" i="7"/>
  <c r="BP13" i="7"/>
  <c r="DB4" i="7"/>
  <c r="BT5" i="7"/>
  <c r="DV19" i="7"/>
  <c r="P11" i="7"/>
  <c r="DC17" i="7"/>
  <c r="AG15" i="7"/>
  <c r="DM15" i="7"/>
  <c r="AK17" i="7"/>
  <c r="CJ20" i="7"/>
  <c r="DU13" i="7"/>
  <c r="CK15" i="7"/>
  <c r="AY18" i="7"/>
  <c r="CN15" i="7"/>
  <c r="AY12" i="7"/>
  <c r="DS4" i="7"/>
  <c r="K11" i="7"/>
  <c r="CA16" i="7"/>
  <c r="V12" i="7"/>
  <c r="BZ16" i="7"/>
  <c r="BY42" i="8" s="1"/>
  <c r="AE17" i="7"/>
  <c r="BA13" i="7"/>
  <c r="AS4" i="7"/>
  <c r="H4" i="7"/>
  <c r="BE11" i="7"/>
  <c r="S10" i="7"/>
  <c r="CM3" i="7"/>
  <c r="DM19" i="7"/>
  <c r="DL45" i="8" s="1"/>
  <c r="BG19" i="7"/>
  <c r="CQ8" i="7"/>
  <c r="DM22" i="7"/>
  <c r="BK11" i="7"/>
  <c r="BG15" i="7"/>
  <c r="BX23" i="7"/>
  <c r="AJ18" i="7"/>
  <c r="D7" i="7"/>
  <c r="V4" i="7"/>
  <c r="U30" i="8" s="1"/>
  <c r="CI9" i="7"/>
  <c r="DR17" i="7"/>
  <c r="DQ43" i="8" s="1"/>
  <c r="DR16" i="7"/>
  <c r="T6" i="7"/>
  <c r="DA6" i="7"/>
  <c r="CZ32" i="8" s="1"/>
  <c r="AL7" i="7"/>
  <c r="AI7" i="7"/>
  <c r="AM10" i="7"/>
  <c r="BB5" i="7"/>
  <c r="CE4" i="7"/>
  <c r="P3" i="7"/>
  <c r="T17" i="7"/>
  <c r="U14" i="7"/>
  <c r="CC5" i="7"/>
  <c r="BU11" i="7"/>
  <c r="DE18" i="7"/>
  <c r="AD15" i="7"/>
  <c r="DC6" i="7"/>
  <c r="W5" i="7"/>
  <c r="BE14" i="7"/>
  <c r="CC11" i="7"/>
  <c r="AR13" i="7"/>
  <c r="AF9" i="7"/>
  <c r="C18" i="7"/>
  <c r="CZ9" i="7"/>
  <c r="CV14" i="7"/>
  <c r="BS8" i="7"/>
  <c r="AX11" i="7"/>
  <c r="AH4" i="7"/>
  <c r="R8" i="7"/>
  <c r="D9" i="7"/>
  <c r="CC18" i="7"/>
  <c r="CB44" i="8" s="1"/>
  <c r="AM11" i="7"/>
  <c r="BP6" i="7"/>
  <c r="BR5" i="7"/>
  <c r="DP11" i="7"/>
  <c r="AD13" i="7"/>
  <c r="BA5" i="7"/>
  <c r="AV8" i="7"/>
  <c r="AM15" i="7"/>
  <c r="CZ17" i="7"/>
  <c r="DM13" i="7"/>
  <c r="CA8" i="7"/>
  <c r="BZ34" i="8" s="1"/>
  <c r="CC10" i="7"/>
  <c r="DJ12" i="7"/>
  <c r="U13" i="7"/>
  <c r="AE11" i="7"/>
  <c r="CK5" i="7"/>
  <c r="Y15" i="7"/>
  <c r="DQ23" i="7"/>
  <c r="DP49" i="8" s="1"/>
  <c r="G13" i="7"/>
  <c r="AA12" i="7"/>
  <c r="BK5" i="7"/>
  <c r="BI19" i="7"/>
  <c r="BI5" i="7"/>
  <c r="AQ17" i="7"/>
  <c r="CD20" i="7"/>
  <c r="CV29" i="7"/>
  <c r="CU55" i="8" s="1"/>
  <c r="AZ21" i="7"/>
  <c r="CB9" i="7"/>
  <c r="DU16" i="7"/>
  <c r="F9" i="7"/>
  <c r="E35" i="8" s="1"/>
  <c r="M20" i="7"/>
  <c r="BU4" i="7"/>
  <c r="AK14" i="7"/>
  <c r="AP5" i="7"/>
  <c r="BY10" i="7"/>
  <c r="I12" i="7"/>
  <c r="BN10" i="7"/>
  <c r="CQ14" i="7"/>
  <c r="DQ16" i="7"/>
  <c r="CB13" i="7"/>
  <c r="BH3" i="7"/>
  <c r="CL7" i="7"/>
  <c r="BA6" i="7"/>
  <c r="CT15" i="7"/>
  <c r="AZ5" i="7"/>
  <c r="CU4" i="7"/>
  <c r="CW11" i="7"/>
  <c r="DM5" i="7"/>
  <c r="DV11" i="7"/>
  <c r="CB12" i="7"/>
  <c r="BC8" i="7"/>
  <c r="DH8" i="7"/>
  <c r="DN10" i="7"/>
  <c r="P20" i="7"/>
  <c r="DK16" i="7"/>
  <c r="F6" i="7"/>
  <c r="J10" i="7"/>
  <c r="DS11" i="7"/>
  <c r="Y8" i="7"/>
  <c r="X34" i="8" s="1"/>
  <c r="Z12" i="7"/>
  <c r="BT8" i="7"/>
  <c r="W14" i="7"/>
  <c r="I4" i="7"/>
  <c r="BM13" i="7"/>
  <c r="AT16" i="7"/>
  <c r="W17" i="7"/>
  <c r="V43" i="8" s="1"/>
  <c r="BZ18" i="7"/>
  <c r="AI10" i="7"/>
  <c r="DE5" i="7"/>
  <c r="AP10" i="7"/>
  <c r="AU3" i="7"/>
  <c r="CA3" i="7"/>
  <c r="AZ9" i="7"/>
  <c r="BW8" i="7"/>
  <c r="AX12" i="7"/>
  <c r="CI13" i="7"/>
  <c r="CA10" i="7"/>
  <c r="AD12" i="7"/>
  <c r="AZ10" i="7"/>
  <c r="DK10" i="7"/>
  <c r="CO4" i="7"/>
  <c r="CH11" i="7"/>
  <c r="AY4" i="7"/>
  <c r="CH10" i="7"/>
  <c r="BK12" i="7"/>
  <c r="X10" i="7"/>
  <c r="DA15" i="7"/>
  <c r="CL15" i="7"/>
  <c r="BH8" i="7"/>
  <c r="BU3" i="7"/>
  <c r="DP12" i="7"/>
  <c r="CA4" i="7"/>
  <c r="BO15" i="7"/>
  <c r="CD5" i="7"/>
  <c r="AB6" i="7"/>
  <c r="BI7" i="7"/>
  <c r="CO3" i="7"/>
  <c r="AV13" i="7"/>
  <c r="BB10" i="7"/>
  <c r="BR4" i="7"/>
  <c r="CT7" i="7"/>
  <c r="DL6" i="7"/>
  <c r="DC12" i="7"/>
  <c r="DO5" i="7"/>
  <c r="K21" i="7"/>
  <c r="J47" i="8" s="1"/>
  <c r="AC14" i="7"/>
  <c r="AI6" i="7"/>
  <c r="DD7" i="7"/>
  <c r="DD15" i="7"/>
  <c r="AF12" i="7"/>
  <c r="W15" i="7"/>
  <c r="CV15" i="7"/>
  <c r="DF10" i="7"/>
  <c r="DE36" i="8" s="1"/>
  <c r="CM15" i="7"/>
  <c r="BA17" i="7"/>
  <c r="S14" i="7"/>
  <c r="BP8" i="7"/>
  <c r="CO11" i="7"/>
  <c r="DN5" i="7"/>
  <c r="DE8" i="7"/>
  <c r="AU10" i="7"/>
  <c r="BR21" i="7"/>
  <c r="AT3" i="7"/>
  <c r="BC15" i="7"/>
  <c r="J16" i="7"/>
  <c r="BW4" i="7"/>
  <c r="DI15" i="7"/>
  <c r="AC12" i="7"/>
  <c r="CV9" i="7"/>
  <c r="BL19" i="7"/>
  <c r="DI8" i="7"/>
  <c r="H10" i="7"/>
  <c r="BF11" i="7"/>
  <c r="AT5" i="7"/>
  <c r="AI8" i="7"/>
  <c r="AX18" i="7"/>
  <c r="CV7" i="7"/>
  <c r="DA3" i="7"/>
  <c r="BG5" i="7"/>
  <c r="AW3" i="7"/>
  <c r="N7" i="7"/>
  <c r="BP16" i="7"/>
  <c r="CC20" i="7"/>
  <c r="CH14" i="7"/>
  <c r="CY9" i="7"/>
  <c r="AB17" i="7"/>
  <c r="P5" i="7"/>
  <c r="P19" i="7"/>
  <c r="O45" i="8" s="1"/>
  <c r="DN8" i="7"/>
  <c r="BJ10" i="7"/>
  <c r="AA3" i="7"/>
  <c r="L8" i="7"/>
  <c r="R6" i="7"/>
  <c r="BU5" i="7"/>
  <c r="BB13" i="7"/>
  <c r="I11" i="7"/>
  <c r="BH4" i="7"/>
  <c r="E6" i="7"/>
  <c r="DK4" i="7"/>
  <c r="AF8" i="7"/>
  <c r="DU5" i="7"/>
  <c r="AA9" i="7"/>
  <c r="N9" i="7"/>
  <c r="CT21" i="7"/>
  <c r="CS47" i="8" s="1"/>
  <c r="AB15" i="7"/>
  <c r="BT9" i="7"/>
  <c r="BN17" i="7"/>
  <c r="BP20" i="7"/>
  <c r="BO46" i="8" s="1"/>
  <c r="CU11" i="7"/>
  <c r="CT37" i="8" s="1"/>
  <c r="CZ5" i="7"/>
  <c r="AE9" i="7"/>
  <c r="M8" i="7"/>
  <c r="AN14" i="7"/>
  <c r="AQ6" i="7"/>
  <c r="S16" i="7"/>
  <c r="DP9" i="7"/>
  <c r="AX10" i="7"/>
  <c r="AW36" i="8" s="1"/>
  <c r="G7" i="7"/>
  <c r="DC10" i="7"/>
  <c r="R13" i="7"/>
  <c r="BX18" i="7"/>
  <c r="DS23" i="7"/>
  <c r="DA7" i="7"/>
  <c r="CB20" i="7"/>
  <c r="S5" i="7"/>
  <c r="DD12" i="7"/>
  <c r="AO7" i="7"/>
  <c r="CI6" i="7"/>
  <c r="CE6" i="7"/>
  <c r="BO3" i="7"/>
  <c r="DH9" i="7"/>
  <c r="AL13" i="7"/>
  <c r="BN11" i="7"/>
  <c r="BM37" i="8" s="1"/>
  <c r="AU7" i="7"/>
  <c r="AL11" i="7"/>
  <c r="CI16" i="7"/>
  <c r="DR10" i="7"/>
  <c r="AR17" i="7"/>
  <c r="DC21" i="7"/>
  <c r="DB47" i="8" s="1"/>
  <c r="CE7" i="7"/>
  <c r="CD33" i="8" s="1"/>
  <c r="BG7" i="7"/>
  <c r="AJ16" i="7"/>
  <c r="N3" i="7"/>
  <c r="BF10" i="7"/>
  <c r="BL20" i="7"/>
  <c r="AC3" i="7"/>
  <c r="AG10" i="7"/>
  <c r="H11" i="7"/>
  <c r="AT13" i="7"/>
  <c r="O12" i="7"/>
  <c r="Q12" i="7"/>
  <c r="DI7" i="7"/>
  <c r="BT6" i="7"/>
  <c r="BS32" i="8" s="1"/>
  <c r="X17" i="7"/>
  <c r="AQ19" i="7"/>
  <c r="BA11" i="7"/>
  <c r="DQ9" i="7"/>
  <c r="P17" i="7"/>
  <c r="DI18" i="7"/>
  <c r="DH44" i="8" s="1"/>
  <c r="CZ11" i="7"/>
  <c r="BM14" i="7"/>
  <c r="CV16" i="7"/>
  <c r="BZ6" i="7"/>
  <c r="BM4" i="7"/>
  <c r="CM17" i="7"/>
  <c r="BF17" i="7"/>
  <c r="AR19" i="7"/>
  <c r="CS15" i="7"/>
  <c r="CR41" i="8" s="1"/>
  <c r="DH6" i="7"/>
  <c r="DD3" i="7"/>
  <c r="W4" i="7"/>
  <c r="CN3" i="7"/>
  <c r="DE4" i="7"/>
  <c r="M3" i="7"/>
  <c r="CX16" i="7"/>
  <c r="BL5" i="7"/>
  <c r="N4" i="7"/>
  <c r="M30" i="8" s="1"/>
  <c r="Z19" i="7"/>
  <c r="CA12" i="7"/>
  <c r="CP5" i="7"/>
  <c r="DR11" i="7"/>
  <c r="AP17" i="7"/>
  <c r="BB7" i="7"/>
  <c r="DS7" i="7"/>
  <c r="DQ3" i="7"/>
  <c r="CV22" i="7"/>
  <c r="CT14" i="7"/>
  <c r="BF7" i="7"/>
  <c r="V10" i="7"/>
  <c r="CH7" i="7"/>
  <c r="AO8" i="7"/>
  <c r="BY11" i="7"/>
  <c r="H16" i="7"/>
  <c r="BB8" i="7"/>
  <c r="C7" i="7"/>
  <c r="DD10" i="7"/>
  <c r="BR8" i="7"/>
  <c r="BL14" i="7"/>
  <c r="V7" i="7"/>
  <c r="AT6" i="7"/>
  <c r="BG11" i="7"/>
  <c r="K18" i="7"/>
  <c r="AN5" i="7"/>
  <c r="H20" i="7"/>
  <c r="DC9" i="7"/>
  <c r="CY15" i="7"/>
  <c r="BD7" i="7"/>
  <c r="H6" i="7"/>
  <c r="N18" i="7"/>
  <c r="I8" i="7"/>
  <c r="AA5" i="7"/>
  <c r="AP9" i="7"/>
  <c r="AR14" i="7"/>
  <c r="J19" i="7"/>
  <c r="T4" i="7"/>
  <c r="S30" i="8" s="1"/>
  <c r="BI11" i="7"/>
  <c r="BG12" i="7"/>
  <c r="DU7" i="7"/>
  <c r="BZ15" i="7"/>
  <c r="Q5" i="7"/>
  <c r="DH4" i="7"/>
  <c r="BX4" i="7"/>
  <c r="C15" i="7"/>
  <c r="CI11" i="7"/>
  <c r="AK15" i="7"/>
  <c r="CS9" i="7"/>
  <c r="AJ3" i="7"/>
  <c r="Y9" i="7"/>
  <c r="BH9" i="7"/>
  <c r="DV14" i="7"/>
  <c r="G16" i="7"/>
  <c r="G5" i="7"/>
  <c r="BU12" i="7"/>
  <c r="CM5" i="7"/>
  <c r="AC17" i="7"/>
  <c r="M11" i="7"/>
  <c r="AK8" i="7"/>
  <c r="DD16" i="7"/>
  <c r="AL10" i="7"/>
  <c r="D15" i="7"/>
  <c r="DV4" i="7"/>
  <c r="DG11" i="7"/>
  <c r="DO10" i="7"/>
  <c r="BR16" i="7"/>
  <c r="BO14" i="7"/>
  <c r="S11" i="7"/>
  <c r="BS15" i="7"/>
  <c r="AU11" i="7"/>
  <c r="BF18" i="7"/>
  <c r="CW3" i="7"/>
  <c r="R15" i="7"/>
  <c r="BE5" i="7"/>
  <c r="AR9" i="7"/>
  <c r="CP20" i="7"/>
  <c r="AQ13" i="7"/>
  <c r="DP17" i="7"/>
  <c r="D13" i="7"/>
  <c r="AW11" i="7"/>
  <c r="AZ15" i="7"/>
  <c r="BM7" i="7"/>
  <c r="CZ20" i="7"/>
  <c r="AG4" i="7"/>
  <c r="DI10" i="7"/>
  <c r="CP9" i="7"/>
  <c r="BF14" i="7"/>
  <c r="AS12" i="7"/>
  <c r="I9" i="7"/>
  <c r="CG19" i="7"/>
  <c r="M17" i="7"/>
  <c r="CI7" i="7"/>
  <c r="CK9" i="7"/>
  <c r="Q19" i="7"/>
  <c r="AQ10" i="7"/>
  <c r="CA9" i="7"/>
  <c r="CD9" i="7"/>
  <c r="AW6" i="7"/>
  <c r="C13" i="7"/>
  <c r="BD17" i="7"/>
  <c r="CK16" i="7"/>
  <c r="CP6" i="7"/>
  <c r="DT15" i="7"/>
  <c r="CF3" i="7"/>
  <c r="N13" i="7"/>
  <c r="BT13" i="7"/>
  <c r="CA6" i="7"/>
  <c r="BT7" i="7"/>
  <c r="BB16" i="7"/>
  <c r="DV7" i="7"/>
  <c r="CS13" i="7"/>
  <c r="K16" i="7"/>
  <c r="BX8" i="7"/>
  <c r="DP13" i="7"/>
  <c r="BB4" i="7"/>
  <c r="CF8" i="7"/>
  <c r="K10" i="7"/>
  <c r="N11" i="7"/>
  <c r="AV21" i="7"/>
  <c r="AJ8" i="7"/>
  <c r="N25" i="7"/>
  <c r="DE3" i="7"/>
  <c r="BY12" i="7"/>
  <c r="AS18" i="7"/>
  <c r="AR44" i="8" s="1"/>
  <c r="BD9" i="7"/>
  <c r="CP15" i="7"/>
  <c r="AY15" i="7"/>
  <c r="AJ15" i="7"/>
  <c r="AL9" i="7"/>
  <c r="BJ3" i="7"/>
  <c r="AH13" i="7"/>
  <c r="BF26" i="7"/>
  <c r="CG7" i="7"/>
  <c r="AM3" i="7"/>
  <c r="AU12" i="7"/>
  <c r="DJ5" i="7"/>
  <c r="BB9" i="7"/>
  <c r="CY17" i="7"/>
  <c r="CX43" i="8" s="1"/>
  <c r="BR11" i="7"/>
  <c r="DN9" i="7"/>
  <c r="CD4" i="7"/>
  <c r="AI3" i="7"/>
  <c r="AH29" i="8" s="1"/>
  <c r="DK6" i="7"/>
  <c r="F5" i="7"/>
  <c r="DT8" i="7"/>
  <c r="X5" i="7"/>
  <c r="CA5" i="7"/>
  <c r="DE12" i="7"/>
  <c r="CU7" i="7"/>
  <c r="DV12" i="7"/>
  <c r="DA8" i="7"/>
  <c r="AP12" i="7"/>
  <c r="BL6" i="7"/>
  <c r="BV15" i="7"/>
  <c r="BV23" i="7"/>
  <c r="AJ9" i="7"/>
  <c r="CH5" i="7"/>
  <c r="BA9" i="7"/>
  <c r="M10" i="7"/>
  <c r="CQ4" i="7"/>
  <c r="CH9" i="7"/>
  <c r="AC16" i="7"/>
  <c r="X26" i="7"/>
  <c r="DR6" i="7"/>
  <c r="N5" i="7"/>
  <c r="AM18" i="7"/>
  <c r="I15" i="7"/>
  <c r="BK6" i="7"/>
  <c r="D14" i="7"/>
  <c r="BD20" i="7"/>
  <c r="CS4" i="7"/>
  <c r="DJ16" i="7"/>
  <c r="Q16" i="7"/>
  <c r="BP9" i="7"/>
  <c r="V3" i="7"/>
  <c r="BT16" i="7"/>
  <c r="AQ4" i="7"/>
  <c r="DB12" i="7"/>
  <c r="AS14" i="7"/>
  <c r="AR40" i="8" s="1"/>
  <c r="CB11" i="7"/>
  <c r="D5" i="7"/>
  <c r="DP7" i="7"/>
  <c r="T13" i="7"/>
  <c r="BI12" i="7"/>
  <c r="W8" i="7"/>
  <c r="AV7" i="7"/>
  <c r="DM7" i="7"/>
  <c r="X16" i="7"/>
  <c r="W42" i="8" s="1"/>
  <c r="AO15" i="7"/>
  <c r="BR12" i="7"/>
  <c r="F28" i="7"/>
  <c r="BL12" i="7"/>
  <c r="C9" i="7"/>
  <c r="CA11" i="7"/>
  <c r="CW4" i="7"/>
  <c r="AF5" i="7"/>
  <c r="CE5" i="7"/>
  <c r="W11" i="7"/>
  <c r="DR8" i="7"/>
  <c r="M13" i="7"/>
  <c r="AY24" i="7"/>
  <c r="AX50" i="8" s="1"/>
  <c r="AO12" i="7"/>
  <c r="AB7" i="7"/>
  <c r="BZ11" i="7"/>
  <c r="DK7" i="7"/>
  <c r="DJ13" i="7"/>
  <c r="DB18" i="7"/>
  <c r="CE18" i="7"/>
  <c r="DS14" i="7"/>
  <c r="DD11" i="7"/>
  <c r="L17" i="7"/>
  <c r="DQ6" i="7"/>
  <c r="M5" i="7"/>
  <c r="DJ7" i="7"/>
  <c r="CB4" i="7"/>
  <c r="U19" i="7"/>
  <c r="DT11" i="7"/>
  <c r="CI18" i="7"/>
  <c r="DD13" i="7"/>
  <c r="AP3" i="7"/>
  <c r="BD23" i="7"/>
  <c r="BC6" i="7"/>
  <c r="CT4" i="7"/>
  <c r="L4" i="7"/>
  <c r="BQ10" i="7"/>
  <c r="CQ11" i="7"/>
  <c r="CP37" i="8" s="1"/>
  <c r="AQ5" i="7"/>
  <c r="AP16" i="7"/>
  <c r="AS7" i="7"/>
  <c r="BW5" i="7"/>
  <c r="CZ16" i="7"/>
  <c r="AD16" i="7"/>
  <c r="F3" i="7"/>
  <c r="BW9" i="7"/>
  <c r="BN14" i="7"/>
  <c r="DM3" i="7"/>
  <c r="DG3" i="7"/>
  <c r="BP5" i="7"/>
  <c r="BC3" i="7"/>
  <c r="CT5" i="7"/>
  <c r="DR24" i="7"/>
  <c r="AU6" i="7"/>
  <c r="DS5" i="7"/>
  <c r="CI10" i="7"/>
  <c r="AE13" i="7"/>
  <c r="AO4" i="7"/>
  <c r="N10" i="7"/>
  <c r="BJ15" i="7"/>
  <c r="X4" i="7"/>
  <c r="DA23" i="7"/>
  <c r="CZ49" i="8" s="1"/>
  <c r="AE16" i="7"/>
  <c r="BR7" i="7"/>
  <c r="BJ12" i="7"/>
  <c r="L5" i="7"/>
  <c r="Y14" i="7"/>
  <c r="Y18" i="7"/>
  <c r="CD14" i="7"/>
  <c r="J12" i="7"/>
  <c r="DB16" i="7"/>
  <c r="DF5" i="7"/>
  <c r="AT12" i="7"/>
  <c r="BQ21" i="7"/>
  <c r="AM14" i="7"/>
  <c r="DQ8" i="7"/>
  <c r="BR10" i="7"/>
  <c r="CD16" i="7"/>
  <c r="CG10" i="7"/>
  <c r="AH5" i="7"/>
  <c r="P6" i="7"/>
  <c r="M6" i="7"/>
  <c r="AC10" i="7"/>
  <c r="DB19" i="7"/>
  <c r="AT8" i="7"/>
  <c r="K12" i="7"/>
  <c r="CF17" i="7"/>
  <c r="M18" i="7"/>
  <c r="DH10" i="7"/>
  <c r="BQ17" i="7"/>
  <c r="AG9" i="7"/>
  <c r="BP4" i="7"/>
  <c r="F15" i="7"/>
  <c r="AD7" i="7"/>
  <c r="AU8" i="7"/>
  <c r="BE4" i="7"/>
  <c r="AW4" i="7"/>
  <c r="CX12" i="7"/>
  <c r="BD10" i="7"/>
  <c r="CC17" i="7"/>
  <c r="CB43" i="8" s="1"/>
  <c r="DB10" i="7"/>
  <c r="E8" i="7"/>
  <c r="DQ15" i="7"/>
  <c r="CT9" i="7"/>
  <c r="DL21" i="7"/>
  <c r="AW21" i="7"/>
  <c r="BD12" i="7"/>
  <c r="L9" i="7"/>
  <c r="BQ8" i="7"/>
  <c r="CE10" i="7"/>
  <c r="CJ11" i="7"/>
  <c r="AD17" i="7"/>
  <c r="AC4" i="7"/>
  <c r="N14" i="7"/>
  <c r="CM12" i="7"/>
  <c r="BZ14" i="7"/>
  <c r="DO4" i="7"/>
  <c r="DN30" i="8" s="1"/>
  <c r="DL8" i="7"/>
  <c r="DG9" i="7"/>
  <c r="AE6" i="7"/>
  <c r="BI8" i="7"/>
  <c r="AA13" i="7"/>
  <c r="Z39" i="8" s="1"/>
  <c r="CP17" i="7"/>
  <c r="BQ14" i="7"/>
  <c r="AW7" i="7"/>
  <c r="CQ17" i="7"/>
  <c r="AP15" i="7"/>
  <c r="AF7" i="7"/>
  <c r="AK7" i="7"/>
  <c r="O7" i="7"/>
  <c r="DJ14" i="7"/>
  <c r="AG17" i="7"/>
  <c r="DT5" i="7"/>
  <c r="CX22" i="7"/>
  <c r="DE7" i="7"/>
  <c r="BD14" i="7"/>
  <c r="CZ3" i="7"/>
  <c r="AF19" i="7"/>
  <c r="AE45" i="8" s="1"/>
  <c r="AH7" i="7"/>
  <c r="BV16" i="7"/>
  <c r="CF21" i="7"/>
  <c r="BT10" i="7"/>
  <c r="CW17" i="7"/>
  <c r="BB14" i="7"/>
  <c r="D18" i="7"/>
  <c r="O14" i="7"/>
  <c r="AK4" i="7"/>
  <c r="CM18" i="7"/>
  <c r="E5" i="7"/>
  <c r="CW8" i="7"/>
  <c r="X9" i="7"/>
  <c r="R12" i="7"/>
  <c r="BP17" i="7"/>
  <c r="O16" i="7"/>
  <c r="DC19" i="7"/>
  <c r="BI13" i="7"/>
  <c r="CH4" i="7"/>
  <c r="P9" i="7"/>
  <c r="I5" i="7"/>
  <c r="CJ12" i="7"/>
  <c r="BQ19" i="7"/>
  <c r="H23" i="7"/>
  <c r="G49" i="8" s="1"/>
  <c r="DM17" i="7"/>
  <c r="CH6" i="7"/>
  <c r="AX6" i="7"/>
  <c r="DF14" i="7"/>
  <c r="CC3" i="7"/>
  <c r="BT11" i="7"/>
  <c r="AG3" i="7"/>
  <c r="CW7" i="7"/>
  <c r="J13" i="7"/>
  <c r="BD13" i="7"/>
  <c r="AS8" i="7"/>
  <c r="L10" i="7"/>
  <c r="U6" i="7"/>
  <c r="E4" i="7"/>
  <c r="D30" i="8" s="1"/>
  <c r="AK25" i="7"/>
  <c r="AJ51" i="8" s="1"/>
  <c r="CZ15" i="7"/>
  <c r="F7" i="7"/>
  <c r="AL17" i="7"/>
  <c r="CN5" i="7"/>
  <c r="BQ9" i="7"/>
  <c r="AS6" i="7"/>
  <c r="BE10" i="7"/>
  <c r="O5" i="7"/>
  <c r="CL16" i="7"/>
  <c r="CL6" i="7"/>
  <c r="BO12" i="7"/>
  <c r="CJ7" i="7"/>
  <c r="DK15" i="7"/>
  <c r="AI14" i="7"/>
  <c r="AR7" i="7"/>
  <c r="CL14" i="7"/>
  <c r="AJ7" i="7"/>
  <c r="CC15" i="7"/>
  <c r="AT7" i="7"/>
  <c r="DR12" i="7"/>
  <c r="AO6" i="7"/>
  <c r="BP10" i="7"/>
  <c r="DQ7" i="7"/>
  <c r="CX3" i="7"/>
  <c r="DF19" i="7"/>
  <c r="DE20" i="7"/>
  <c r="AV10" i="7"/>
  <c r="H18" i="7"/>
  <c r="CR17" i="7"/>
  <c r="AP7" i="7"/>
  <c r="AV4" i="7"/>
  <c r="H15" i="7"/>
  <c r="AY21" i="7"/>
  <c r="S9" i="7"/>
  <c r="O8" i="7"/>
  <c r="BH7" i="7"/>
  <c r="BH6" i="7"/>
  <c r="BG32" i="8" s="1"/>
  <c r="DR9" i="7"/>
  <c r="DS15" i="7"/>
  <c r="BL11" i="7"/>
  <c r="V13" i="7"/>
  <c r="DR5" i="7"/>
  <c r="BM10" i="7"/>
  <c r="CG11" i="7"/>
  <c r="CC16" i="7"/>
  <c r="CB42" i="8" s="1"/>
  <c r="BO8" i="7"/>
  <c r="AM4" i="7"/>
  <c r="BX24" i="7"/>
  <c r="DJ4" i="7"/>
  <c r="CY5" i="7"/>
  <c r="AV19" i="7"/>
  <c r="AU45" i="8" s="1"/>
  <c r="CB5" i="7"/>
  <c r="AZ17" i="7"/>
  <c r="DC16" i="7"/>
  <c r="BZ3" i="7"/>
  <c r="CY8" i="7"/>
  <c r="CC9" i="7"/>
  <c r="CJ10" i="7"/>
  <c r="DK12" i="7"/>
  <c r="CL4" i="7"/>
  <c r="DE17" i="7"/>
  <c r="AV9" i="7"/>
  <c r="AU35" i="8" s="1"/>
  <c r="E7" i="7"/>
  <c r="Y6" i="7"/>
  <c r="AZ16" i="7"/>
  <c r="AY42" i="8" s="1"/>
  <c r="AS13" i="7"/>
  <c r="DP4" i="7"/>
  <c r="H14" i="7"/>
  <c r="DB5" i="7"/>
  <c r="BS10" i="7"/>
  <c r="BO4" i="7"/>
  <c r="X7" i="7"/>
  <c r="BG4" i="7"/>
  <c r="K9" i="7"/>
  <c r="BA15" i="7"/>
  <c r="DB7" i="7"/>
  <c r="BM30" i="7"/>
  <c r="O17" i="7"/>
  <c r="CD10" i="7"/>
  <c r="AD5" i="7"/>
  <c r="AD3" i="7"/>
  <c r="BY7" i="7"/>
  <c r="Z16" i="7"/>
  <c r="C8" i="7"/>
  <c r="BT20" i="7"/>
  <c r="BS46" i="8" s="1"/>
  <c r="X15" i="7"/>
  <c r="BV12" i="7"/>
  <c r="CC12" i="7"/>
  <c r="BQ11" i="7"/>
  <c r="BI4" i="7"/>
  <c r="CU18" i="7"/>
  <c r="AZ6" i="7"/>
  <c r="CO7" i="7"/>
  <c r="CF14" i="7"/>
  <c r="F12" i="7"/>
  <c r="E38" i="8" s="1"/>
  <c r="N15" i="7"/>
  <c r="CI14" i="7"/>
  <c r="R9" i="7"/>
  <c r="R14" i="7"/>
  <c r="AG18" i="7"/>
  <c r="DN13" i="7"/>
  <c r="AV14" i="7"/>
  <c r="CN12" i="7"/>
  <c r="CE12" i="7"/>
  <c r="CF12" i="7"/>
  <c r="AG12" i="7"/>
  <c r="CB14" i="7"/>
  <c r="AZ3" i="7"/>
  <c r="CZ8" i="7"/>
  <c r="CP3" i="7"/>
  <c r="CY3" i="7"/>
  <c r="DT7" i="7"/>
  <c r="BZ10" i="7"/>
  <c r="AF6" i="7"/>
  <c r="AK10" i="7"/>
  <c r="BJ16" i="7"/>
  <c r="R10" i="7"/>
  <c r="Q18" i="7"/>
  <c r="AN3" i="7"/>
  <c r="AX14" i="7"/>
  <c r="DE13" i="7"/>
  <c r="CA17" i="7"/>
  <c r="BX7" i="7"/>
  <c r="P12" i="7"/>
  <c r="CO9" i="7"/>
  <c r="CH16" i="7"/>
  <c r="R21" i="7"/>
  <c r="BW46" i="7"/>
  <c r="BV72" i="8" s="1"/>
  <c r="BK29" i="7"/>
  <c r="AM36" i="7"/>
  <c r="CW40" i="7"/>
  <c r="CV66" i="8" s="1"/>
  <c r="AB14" i="7"/>
  <c r="M37" i="7"/>
  <c r="BI49" i="7"/>
  <c r="BH75" i="8" s="1"/>
  <c r="DF36" i="7"/>
  <c r="DE62" i="8" s="1"/>
  <c r="BS44" i="7"/>
  <c r="CY43" i="7"/>
  <c r="CX69" i="8" s="1"/>
  <c r="AA19" i="7"/>
  <c r="DA30" i="7"/>
  <c r="CU35" i="7"/>
  <c r="D16" i="7"/>
  <c r="BD25" i="7"/>
  <c r="BX39" i="7"/>
  <c r="AH40" i="7"/>
  <c r="AG66" i="8" s="1"/>
  <c r="X21" i="7"/>
  <c r="W47" i="8" s="1"/>
  <c r="CI39" i="7"/>
  <c r="DQ42" i="7"/>
  <c r="CA42" i="7"/>
  <c r="CC40" i="7"/>
  <c r="CS48" i="7"/>
  <c r="CV17" i="7"/>
  <c r="CU43" i="8" s="1"/>
  <c r="DV28" i="7"/>
  <c r="AX5" i="7"/>
  <c r="AW31" i="8" s="1"/>
  <c r="CC29" i="7"/>
  <c r="CB55" i="8" s="1"/>
  <c r="T26" i="7"/>
  <c r="BD24" i="7"/>
  <c r="T16" i="7"/>
  <c r="DK25" i="7"/>
  <c r="DJ51" i="8" s="1"/>
  <c r="CM37" i="7"/>
  <c r="CL63" i="8" s="1"/>
  <c r="AS22" i="7"/>
  <c r="DC25" i="7"/>
  <c r="Z44" i="7"/>
  <c r="BL9" i="7"/>
  <c r="BJ18" i="7"/>
  <c r="AR5" i="7"/>
  <c r="BE12" i="7"/>
  <c r="DL7" i="7"/>
  <c r="O9" i="7"/>
  <c r="N35" i="8" s="1"/>
  <c r="BF5" i="7"/>
  <c r="CJ17" i="7"/>
  <c r="AA4" i="7"/>
  <c r="BO5" i="7"/>
  <c r="BD6" i="7"/>
  <c r="BM12" i="7"/>
  <c r="CB8" i="7"/>
  <c r="DJ11" i="7"/>
  <c r="CD18" i="7"/>
  <c r="CL11" i="7"/>
  <c r="Y4" i="7"/>
  <c r="Z14" i="7"/>
  <c r="CK8" i="7"/>
  <c r="AR8" i="7"/>
  <c r="H8" i="7"/>
  <c r="BK8" i="7"/>
  <c r="BA26" i="7"/>
  <c r="E19" i="7"/>
  <c r="DU9" i="7"/>
  <c r="BZ5" i="7"/>
  <c r="DD5" i="7"/>
  <c r="CG5" i="7"/>
  <c r="M15" i="7"/>
  <c r="CW6" i="7"/>
  <c r="BU14" i="7"/>
  <c r="T7" i="7"/>
  <c r="DE19" i="7"/>
  <c r="DD45" i="8" s="1"/>
  <c r="AD20" i="7"/>
  <c r="BR6" i="7"/>
  <c r="DI21" i="7"/>
  <c r="DM9" i="7"/>
  <c r="W35" i="7"/>
  <c r="V61" i="8" s="1"/>
  <c r="BG35" i="7"/>
  <c r="CR3" i="7"/>
  <c r="DU47" i="7"/>
  <c r="DO35" i="7"/>
  <c r="DN61" i="8" s="1"/>
  <c r="DM23" i="7"/>
  <c r="DL49" i="8" s="1"/>
  <c r="AR46" i="7"/>
  <c r="AQ72" i="8" s="1"/>
  <c r="DP41" i="7"/>
  <c r="DO67" i="8" s="1"/>
  <c r="AI37" i="7"/>
  <c r="AH63" i="8" s="1"/>
  <c r="BY46" i="7"/>
  <c r="BX72" i="8" s="1"/>
  <c r="Z39" i="7"/>
  <c r="AV28" i="7"/>
  <c r="CS27" i="7"/>
  <c r="CF23" i="7"/>
  <c r="CE49" i="8" s="1"/>
  <c r="CI40" i="7"/>
  <c r="Q41" i="7"/>
  <c r="P67" i="8" s="1"/>
  <c r="DB13" i="7"/>
  <c r="U43" i="7"/>
  <c r="AJ24" i="7"/>
  <c r="BL36" i="7"/>
  <c r="BK62" i="8" s="1"/>
  <c r="AV26" i="7"/>
  <c r="AU52" i="8" s="1"/>
  <c r="AO32" i="7"/>
  <c r="AN58" i="8" s="1"/>
  <c r="BV34" i="7"/>
  <c r="BU60" i="8" s="1"/>
  <c r="AF29" i="7"/>
  <c r="AE55" i="8" s="1"/>
  <c r="DF28" i="7"/>
  <c r="DE54" i="8" s="1"/>
  <c r="C16" i="7"/>
  <c r="BZ45" i="7"/>
  <c r="DH33" i="7"/>
  <c r="BO42" i="7"/>
  <c r="BN68" i="8" s="1"/>
  <c r="W34" i="7"/>
  <c r="V60" i="8" s="1"/>
  <c r="CE31" i="7"/>
  <c r="CD57" i="8" s="1"/>
  <c r="AF37" i="7"/>
  <c r="AE63" i="8" s="1"/>
  <c r="H35" i="7"/>
  <c r="G61" i="8" s="1"/>
  <c r="DM44" i="7"/>
  <c r="CM28" i="7"/>
  <c r="CL54" i="8" s="1"/>
  <c r="J39" i="7"/>
  <c r="I65" i="8" s="1"/>
  <c r="AE26" i="7"/>
  <c r="Y5" i="7"/>
  <c r="AH10" i="7"/>
  <c r="J11" i="7"/>
  <c r="BI18" i="7"/>
  <c r="BH44" i="8" s="1"/>
  <c r="CS14" i="7"/>
  <c r="DO16" i="7"/>
  <c r="CH15" i="7"/>
  <c r="P13" i="7"/>
  <c r="BY13" i="7"/>
  <c r="AW15" i="7"/>
  <c r="AV41" i="8" s="1"/>
  <c r="DF6" i="7"/>
  <c r="AW13" i="7"/>
  <c r="AM9" i="7"/>
  <c r="BE13" i="7"/>
  <c r="CR5" i="7"/>
  <c r="DO11" i="7"/>
  <c r="DS21" i="7"/>
  <c r="AQ16" i="7"/>
  <c r="CH13" i="7"/>
  <c r="BB15" i="7"/>
  <c r="DV17" i="7"/>
  <c r="I3" i="7"/>
  <c r="G15" i="7"/>
  <c r="DN11" i="7"/>
  <c r="D21" i="7"/>
  <c r="AV11" i="7"/>
  <c r="DV10" i="7"/>
  <c r="AB16" i="7"/>
  <c r="H13" i="7"/>
  <c r="CT13" i="7"/>
  <c r="BP12" i="7"/>
  <c r="AD14" i="7"/>
  <c r="BQ5" i="7"/>
  <c r="BX6" i="7"/>
  <c r="BV19" i="7"/>
  <c r="BY20" i="7"/>
  <c r="BC22" i="7"/>
  <c r="DG20" i="7"/>
  <c r="DS48" i="7"/>
  <c r="L23" i="7"/>
  <c r="DQ24" i="7"/>
  <c r="DP50" i="8" s="1"/>
  <c r="BD31" i="7"/>
  <c r="DA19" i="7"/>
  <c r="BO35" i="7"/>
  <c r="Y31" i="7"/>
  <c r="X57" i="8" s="1"/>
  <c r="AS30" i="7"/>
  <c r="AR56" i="8" s="1"/>
  <c r="DG49" i="7"/>
  <c r="AN24" i="7"/>
  <c r="O4" i="7"/>
  <c r="CB21" i="7"/>
  <c r="CE46" i="7"/>
  <c r="CK46" i="7"/>
  <c r="CJ72" i="8" s="1"/>
  <c r="J28" i="7"/>
  <c r="DJ35" i="7"/>
  <c r="CO17" i="7"/>
  <c r="AG47" i="7"/>
  <c r="AF73" i="8" s="1"/>
  <c r="AS35" i="7"/>
  <c r="AR61" i="8" s="1"/>
  <c r="CB31" i="7"/>
  <c r="CT29" i="7"/>
  <c r="CS55" i="8" s="1"/>
  <c r="Z34" i="7"/>
  <c r="CO26" i="7"/>
  <c r="CN52" i="8" s="1"/>
  <c r="DT21" i="7"/>
  <c r="T34" i="7"/>
  <c r="S60" i="8" s="1"/>
  <c r="BK34" i="7"/>
  <c r="BJ60" i="8" s="1"/>
  <c r="DS39" i="7"/>
  <c r="AE35" i="7"/>
  <c r="AO44" i="7"/>
  <c r="DS30" i="7"/>
  <c r="BD39" i="7"/>
  <c r="CO41" i="7"/>
  <c r="CN67" i="8" s="1"/>
  <c r="CS19" i="7"/>
  <c r="CG20" i="7"/>
  <c r="CF46" i="8" s="1"/>
  <c r="AH38" i="7"/>
  <c r="L26" i="7"/>
  <c r="K52" i="8" s="1"/>
  <c r="CD38" i="7"/>
  <c r="CC64" i="8" s="1"/>
  <c r="V44" i="7"/>
  <c r="DI24" i="7"/>
  <c r="AB45" i="7"/>
  <c r="F18" i="7"/>
  <c r="AO36" i="7"/>
  <c r="AN39" i="7"/>
  <c r="CL3" i="7"/>
  <c r="BL4" i="7"/>
  <c r="DO15" i="7"/>
  <c r="P8" i="7"/>
  <c r="I27" i="7"/>
  <c r="BS23" i="7"/>
  <c r="BR49" i="8" s="1"/>
  <c r="AE5" i="7"/>
  <c r="CM11" i="7"/>
  <c r="BN9" i="7"/>
  <c r="BM35" i="8" s="1"/>
  <c r="CE15" i="7"/>
  <c r="DV5" i="7"/>
  <c r="AE3" i="7"/>
  <c r="AB5" i="7"/>
  <c r="DE6" i="7"/>
  <c r="DD32" i="8" s="1"/>
  <c r="CL19" i="7"/>
  <c r="BF9" i="7"/>
  <c r="AQ7" i="7"/>
  <c r="AP6" i="7"/>
  <c r="AX16" i="7"/>
  <c r="AD6" i="7"/>
  <c r="BP15" i="7"/>
  <c r="BO41" i="8" s="1"/>
  <c r="P21" i="7"/>
  <c r="DF8" i="7"/>
  <c r="CR13" i="7"/>
  <c r="K13" i="7"/>
  <c r="W18" i="7"/>
  <c r="DJ18" i="7"/>
  <c r="CJ9" i="7"/>
  <c r="BI3" i="7"/>
  <c r="BP11" i="7"/>
  <c r="AB10" i="7"/>
  <c r="AR15" i="7"/>
  <c r="AQ41" i="8" s="1"/>
  <c r="T9" i="7"/>
  <c r="BK9" i="7"/>
  <c r="CD17" i="7"/>
  <c r="CZ10" i="7"/>
  <c r="DG12" i="7"/>
  <c r="AN12" i="7"/>
  <c r="DH3" i="7"/>
  <c r="D27" i="7"/>
  <c r="BJ32" i="7"/>
  <c r="AQ26" i="7"/>
  <c r="CP25" i="7"/>
  <c r="S29" i="7"/>
  <c r="C19" i="7"/>
  <c r="BG38" i="7"/>
  <c r="DU27" i="7"/>
  <c r="DT53" i="8" s="1"/>
  <c r="AL30" i="7"/>
  <c r="AK56" i="8" s="1"/>
  <c r="D43" i="7"/>
  <c r="P35" i="7"/>
  <c r="CK45" i="7"/>
  <c r="CJ71" i="8" s="1"/>
  <c r="H24" i="7"/>
  <c r="DT48" i="7"/>
  <c r="BV27" i="7"/>
  <c r="CW25" i="7"/>
  <c r="AN37" i="7"/>
  <c r="DI27" i="7"/>
  <c r="DH53" i="8" s="1"/>
  <c r="BP39" i="7"/>
  <c r="Q34" i="7"/>
  <c r="P60" i="8" s="1"/>
  <c r="DJ42" i="7"/>
  <c r="CS39" i="7"/>
  <c r="CR65" i="8" s="1"/>
  <c r="CJ21" i="7"/>
  <c r="DF15" i="7"/>
  <c r="DE41" i="8" s="1"/>
  <c r="CU49" i="7"/>
  <c r="DR21" i="7"/>
  <c r="N29" i="7"/>
  <c r="AN34" i="7"/>
  <c r="DS43" i="7"/>
  <c r="CT37" i="7"/>
  <c r="CS63" i="8" s="1"/>
  <c r="AZ43" i="7"/>
  <c r="CI48" i="7"/>
  <c r="CX30" i="7"/>
  <c r="CW56" i="8" s="1"/>
  <c r="AM33" i="7"/>
  <c r="AL59" i="8" s="1"/>
  <c r="DV16" i="7"/>
  <c r="AO30" i="7"/>
  <c r="DI20" i="7"/>
  <c r="BF3" i="7"/>
  <c r="BE29" i="8" s="1"/>
  <c r="CP4" i="7"/>
  <c r="DG6" i="7"/>
  <c r="X14" i="7"/>
  <c r="Q7" i="7"/>
  <c r="V14" i="7"/>
  <c r="DN16" i="7"/>
  <c r="BL8" i="7"/>
  <c r="DI13" i="7"/>
  <c r="CT16" i="7"/>
  <c r="AQ11" i="7"/>
  <c r="S21" i="7"/>
  <c r="V9" i="7"/>
  <c r="U35" i="8" s="1"/>
  <c r="DS10" i="7"/>
  <c r="O6" i="7"/>
  <c r="DQ14" i="7"/>
  <c r="DT10" i="7"/>
  <c r="CO12" i="7"/>
  <c r="BR9" i="7"/>
  <c r="BM20" i="7"/>
  <c r="U10" i="7"/>
  <c r="DJ6" i="7"/>
  <c r="AY6" i="7"/>
  <c r="CJ18" i="7"/>
  <c r="AB9" i="7"/>
  <c r="AH15" i="7"/>
  <c r="BR3" i="7"/>
  <c r="BC11" i="7"/>
  <c r="CC28" i="7"/>
  <c r="DC13" i="7"/>
  <c r="BG10" i="7"/>
  <c r="BR13" i="7"/>
  <c r="W12" i="7"/>
  <c r="CQ12" i="7"/>
  <c r="Q13" i="7"/>
  <c r="DO9" i="7"/>
  <c r="AO35" i="7"/>
  <c r="DJ43" i="7"/>
  <c r="DI69" i="8" s="1"/>
  <c r="J40" i="7"/>
  <c r="I66" i="8" s="1"/>
  <c r="DG29" i="7"/>
  <c r="DH24" i="7"/>
  <c r="CI19" i="7"/>
  <c r="BD26" i="7"/>
  <c r="BC52" i="8" s="1"/>
  <c r="BS26" i="7"/>
  <c r="CE24" i="7"/>
  <c r="CD50" i="8" s="1"/>
  <c r="BR27" i="7"/>
  <c r="CO46" i="7"/>
  <c r="CC43" i="7"/>
  <c r="CB69" i="8" s="1"/>
  <c r="BA22" i="7"/>
  <c r="AZ48" i="8" s="1"/>
  <c r="CA21" i="7"/>
  <c r="CU19" i="7"/>
  <c r="CT45" i="8" s="1"/>
  <c r="AS33" i="7"/>
  <c r="AR59" i="8" s="1"/>
  <c r="DD46" i="7"/>
  <c r="DC72" i="8" s="1"/>
  <c r="CY19" i="7"/>
  <c r="CX45" i="8" s="1"/>
  <c r="BP7" i="7"/>
  <c r="BL49" i="7"/>
  <c r="CN45" i="7"/>
  <c r="AJ26" i="7"/>
  <c r="AI52" i="8" s="1"/>
  <c r="R37" i="7"/>
  <c r="CP39" i="7"/>
  <c r="DJ27" i="7"/>
  <c r="DI53" i="8" s="1"/>
  <c r="J44" i="7"/>
  <c r="I70" i="8" s="1"/>
  <c r="CT47" i="7"/>
  <c r="CS73" i="8" s="1"/>
  <c r="DQ13" i="7"/>
  <c r="BO38" i="7"/>
  <c r="AF28" i="7"/>
  <c r="BM42" i="7"/>
  <c r="BL68" i="8" s="1"/>
  <c r="AK34" i="7"/>
  <c r="BA4" i="7"/>
  <c r="CQ7" i="7"/>
  <c r="T15" i="7"/>
  <c r="Y12" i="7"/>
  <c r="AF14" i="7"/>
  <c r="CG14" i="7"/>
  <c r="L11" i="7"/>
  <c r="CV4" i="7"/>
  <c r="DO7" i="7"/>
  <c r="DA5" i="7"/>
  <c r="DU3" i="7"/>
  <c r="DT29" i="8" s="1"/>
  <c r="DL12" i="7"/>
  <c r="R4" i="7"/>
  <c r="Q30" i="8" s="1"/>
  <c r="K5" i="7"/>
  <c r="AW18" i="7"/>
  <c r="CX5" i="7"/>
  <c r="DJ15" i="7"/>
  <c r="CZ4" i="7"/>
  <c r="CU15" i="7"/>
  <c r="BU9" i="7"/>
  <c r="AK5" i="7"/>
  <c r="AU15" i="7"/>
  <c r="AN4" i="7"/>
  <c r="CM7" i="7"/>
  <c r="BS18" i="7"/>
  <c r="BR44" i="8" s="1"/>
  <c r="DU20" i="7"/>
  <c r="DT46" i="8" s="1"/>
  <c r="DE11" i="7"/>
  <c r="G11" i="7"/>
  <c r="AO13" i="7"/>
  <c r="AN39" i="8" s="1"/>
  <c r="CS7" i="7"/>
  <c r="CQ9" i="7"/>
  <c r="W9" i="7"/>
  <c r="G10" i="7"/>
  <c r="AT19" i="7"/>
  <c r="CG4" i="7"/>
  <c r="AJ14" i="7"/>
  <c r="BS16" i="7"/>
  <c r="CV21" i="7"/>
  <c r="AW43" i="7"/>
  <c r="BO40" i="7"/>
  <c r="BN66" i="8" s="1"/>
  <c r="DE38" i="7"/>
  <c r="DD64" i="8" s="1"/>
  <c r="DH34" i="7"/>
  <c r="DV18" i="7"/>
  <c r="AN47" i="7"/>
  <c r="BT44" i="7"/>
  <c r="BD46" i="7"/>
  <c r="BB24" i="7"/>
  <c r="BA50" i="8" s="1"/>
  <c r="CV31" i="7"/>
  <c r="CU57" i="8" s="1"/>
  <c r="AA44" i="7"/>
  <c r="T42" i="7"/>
  <c r="S68" i="8" s="1"/>
  <c r="CD42" i="7"/>
  <c r="CV20" i="7"/>
  <c r="AM20" i="7"/>
  <c r="AQ23" i="7"/>
  <c r="AP49" i="8" s="1"/>
  <c r="BS30" i="7"/>
  <c r="BR56" i="8" s="1"/>
  <c r="AH48" i="7"/>
  <c r="AG74" i="8" s="1"/>
  <c r="AW42" i="7"/>
  <c r="AR40" i="7"/>
  <c r="I28" i="7"/>
  <c r="CS18" i="7"/>
  <c r="CR28" i="7"/>
  <c r="CQ54" i="8" s="1"/>
  <c r="CH27" i="7"/>
  <c r="K22" i="7"/>
  <c r="J48" i="8" s="1"/>
  <c r="BI22" i="7"/>
  <c r="Y47" i="7"/>
  <c r="X73" i="8" s="1"/>
  <c r="AB36" i="7"/>
  <c r="AA62" i="8" s="1"/>
  <c r="DF30" i="7"/>
  <c r="DC26" i="7"/>
  <c r="DB52" i="8" s="1"/>
  <c r="BY27" i="7"/>
  <c r="CM35" i="7"/>
  <c r="DG34" i="7"/>
  <c r="DF60" i="8" s="1"/>
  <c r="BQ23" i="7"/>
  <c r="BP49" i="8" s="1"/>
  <c r="BK46" i="7"/>
  <c r="H28" i="7"/>
  <c r="CY41" i="7"/>
  <c r="CX67" i="8" s="1"/>
  <c r="BD47" i="7"/>
  <c r="BC73" i="8" s="1"/>
  <c r="X32" i="7"/>
  <c r="W58" i="8" s="1"/>
  <c r="V22" i="7"/>
  <c r="CW9" i="7"/>
  <c r="DL3" i="7"/>
  <c r="K6" i="7"/>
  <c r="CY14" i="7"/>
  <c r="CS12" i="7"/>
  <c r="O15" i="7"/>
  <c r="BN6" i="7"/>
  <c r="CW15" i="7"/>
  <c r="CF13" i="7"/>
  <c r="DN7" i="7"/>
  <c r="CW10" i="7"/>
  <c r="CN19" i="7"/>
  <c r="CM45" i="8" s="1"/>
  <c r="Z5" i="7"/>
  <c r="R17" i="7"/>
  <c r="BV4" i="7"/>
  <c r="BX11" i="7"/>
  <c r="DT14" i="7"/>
  <c r="BZ19" i="7"/>
  <c r="H7" i="7"/>
  <c r="BJ9" i="7"/>
  <c r="BV13" i="7"/>
  <c r="CD8" i="7"/>
  <c r="CC34" i="8" s="1"/>
  <c r="BP18" i="7"/>
  <c r="BO44" i="8" s="1"/>
  <c r="BV11" i="7"/>
  <c r="CD12" i="7"/>
  <c r="M7" i="7"/>
  <c r="T19" i="7"/>
  <c r="AX7" i="7"/>
  <c r="BB11" i="7"/>
  <c r="BV14" i="7"/>
  <c r="DG8" i="7"/>
  <c r="L13" i="7"/>
  <c r="AJ4" i="7"/>
  <c r="BK16" i="7"/>
  <c r="AT4" i="7"/>
  <c r="AB8" i="7"/>
  <c r="M9" i="7"/>
  <c r="DR18" i="7"/>
  <c r="BE49" i="7"/>
  <c r="X41" i="7"/>
  <c r="BL37" i="7"/>
  <c r="CI22" i="7"/>
  <c r="BD18" i="7"/>
  <c r="CC21" i="7"/>
  <c r="CB30" i="7"/>
  <c r="CA56" i="8" s="1"/>
  <c r="AZ35" i="7"/>
  <c r="C45" i="7"/>
  <c r="DP45" i="7"/>
  <c r="CU30" i="7"/>
  <c r="CT56" i="8" s="1"/>
  <c r="AV42" i="7"/>
  <c r="BZ44" i="7"/>
  <c r="BY70" i="8" s="1"/>
  <c r="BO22" i="7"/>
  <c r="DC42" i="7"/>
  <c r="BN33" i="7"/>
  <c r="BM59" i="8" s="1"/>
  <c r="DU38" i="7"/>
  <c r="CX34" i="7"/>
  <c r="CW60" i="8" s="1"/>
  <c r="DH36" i="7"/>
  <c r="DG62" i="8" s="1"/>
  <c r="CD40" i="7"/>
  <c r="BB33" i="7"/>
  <c r="DI33" i="7"/>
  <c r="BD33" i="7"/>
  <c r="BC59" i="8" s="1"/>
  <c r="J33" i="7"/>
  <c r="I59" i="8" s="1"/>
  <c r="CL13" i="7"/>
  <c r="CC30" i="7"/>
  <c r="I38" i="7"/>
  <c r="H64" i="8" s="1"/>
  <c r="O34" i="7"/>
  <c r="N60" i="8" s="1"/>
  <c r="BV31" i="7"/>
  <c r="I22" i="7"/>
  <c r="H48" i="8" s="1"/>
  <c r="CY42" i="7"/>
  <c r="CX68" i="8" s="1"/>
  <c r="BH40" i="7"/>
  <c r="CK36" i="7"/>
  <c r="AU29" i="7"/>
  <c r="AT55" i="8" s="1"/>
  <c r="L22" i="7"/>
  <c r="DF12" i="7"/>
  <c r="CX7" i="7"/>
  <c r="DN15" i="7"/>
  <c r="BG18" i="7"/>
  <c r="CB15" i="7"/>
  <c r="CA41" i="8" s="1"/>
  <c r="F14" i="7"/>
  <c r="AL5" i="7"/>
  <c r="W13" i="7"/>
  <c r="CE9" i="7"/>
  <c r="AA8" i="7"/>
  <c r="CK14" i="7"/>
  <c r="CR7" i="7"/>
  <c r="BM6" i="7"/>
  <c r="D11" i="7"/>
  <c r="AU16" i="7"/>
  <c r="C5" i="7"/>
  <c r="CV8" i="7"/>
  <c r="J6" i="7"/>
  <c r="BG16" i="7"/>
  <c r="CK11" i="7"/>
  <c r="CK6" i="7"/>
  <c r="BV17" i="7"/>
  <c r="DC15" i="7"/>
  <c r="AK11" i="7"/>
  <c r="AJ37" i="8" s="1"/>
  <c r="DG17" i="7"/>
  <c r="DL14" i="7"/>
  <c r="DK40" i="8" s="1"/>
  <c r="DS6" i="7"/>
  <c r="BO6" i="7"/>
  <c r="BM17" i="7"/>
  <c r="AD18" i="7"/>
  <c r="AO5" i="7"/>
  <c r="AA11" i="7"/>
  <c r="DK9" i="7"/>
  <c r="AH16" i="7"/>
  <c r="BO21" i="7"/>
  <c r="X18" i="7"/>
  <c r="DI4" i="7"/>
  <c r="AK22" i="7"/>
  <c r="AC15" i="7"/>
  <c r="CT34" i="7"/>
  <c r="DS33" i="7"/>
  <c r="DR59" i="8" s="1"/>
  <c r="BR28" i="7"/>
  <c r="BQ54" i="8" s="1"/>
  <c r="X37" i="7"/>
  <c r="W63" i="8" s="1"/>
  <c r="DB25" i="7"/>
  <c r="DQ25" i="7"/>
  <c r="BY30" i="7"/>
  <c r="DG44" i="7"/>
  <c r="CG38" i="7"/>
  <c r="DQ46" i="7"/>
  <c r="CK17" i="7"/>
  <c r="CI31" i="7"/>
  <c r="BB19" i="7"/>
  <c r="R19" i="7"/>
  <c r="AL20" i="7"/>
  <c r="AK46" i="8" s="1"/>
  <c r="DU31" i="7"/>
  <c r="AA30" i="7"/>
  <c r="DV30" i="7"/>
  <c r="AI24" i="7"/>
  <c r="DT44" i="7"/>
  <c r="DF20" i="7"/>
  <c r="DV44" i="7"/>
  <c r="DU70" i="8" s="1"/>
  <c r="BS37" i="7"/>
  <c r="BR63" i="8" s="1"/>
  <c r="CH3" i="7"/>
  <c r="K38" i="7"/>
  <c r="J31" i="7"/>
  <c r="I57" i="8" s="1"/>
  <c r="CP35" i="7"/>
  <c r="CO61" i="8" s="1"/>
  <c r="AU35" i="7"/>
  <c r="AT61" i="8" s="1"/>
  <c r="DE27" i="7"/>
  <c r="DD53" i="8" s="1"/>
  <c r="M34" i="7"/>
  <c r="CO14" i="7"/>
  <c r="CN40" i="8" s="1"/>
  <c r="DK11" i="7"/>
  <c r="DM4" i="7"/>
  <c r="BO11" i="7"/>
  <c r="BI26" i="7"/>
  <c r="CN17" i="7"/>
  <c r="DH7" i="7"/>
  <c r="BU13" i="7"/>
  <c r="T8" i="7"/>
  <c r="BT3" i="7"/>
  <c r="T5" i="7"/>
  <c r="AC6" i="7"/>
  <c r="CE3" i="7"/>
  <c r="DD17" i="7"/>
  <c r="CB10" i="7"/>
  <c r="O10" i="7"/>
  <c r="AR11" i="7"/>
  <c r="AX8" i="7"/>
  <c r="C21" i="7"/>
  <c r="AD9" i="7"/>
  <c r="AJ13" i="7"/>
  <c r="AL16" i="7"/>
  <c r="S8" i="7"/>
  <c r="AV6" i="7"/>
  <c r="DU11" i="7"/>
  <c r="BW6" i="7"/>
  <c r="N16" i="7"/>
  <c r="BA19" i="7"/>
  <c r="J7" i="7"/>
  <c r="P27" i="7"/>
  <c r="O53" i="8" s="1"/>
  <c r="AV20" i="7"/>
  <c r="AU46" i="8" s="1"/>
  <c r="U7" i="7"/>
  <c r="AJ6" i="7"/>
  <c r="AC13" i="7"/>
  <c r="DH20" i="7"/>
  <c r="H9" i="7"/>
  <c r="S12" i="7"/>
  <c r="AO17" i="7"/>
  <c r="AN43" i="8" s="1"/>
  <c r="N12" i="7"/>
  <c r="BB30" i="7"/>
  <c r="L30" i="7"/>
  <c r="BJ23" i="7"/>
  <c r="BI49" i="8" s="1"/>
  <c r="AC30" i="7"/>
  <c r="CY47" i="7"/>
  <c r="AA37" i="7"/>
  <c r="DJ30" i="7"/>
  <c r="BM46" i="7"/>
  <c r="BL72" i="8" s="1"/>
  <c r="D41" i="7"/>
  <c r="CB26" i="7"/>
  <c r="C29" i="7"/>
  <c r="BU32" i="7"/>
  <c r="CG28" i="7"/>
  <c r="BX38" i="7"/>
  <c r="BK10" i="7"/>
  <c r="DQ21" i="7"/>
  <c r="DP47" i="8" s="1"/>
  <c r="CW5" i="7"/>
  <c r="CN28" i="7"/>
  <c r="AZ44" i="7"/>
  <c r="AS40" i="7"/>
  <c r="CI21" i="7"/>
  <c r="AT28" i="7"/>
  <c r="AS54" i="8" s="1"/>
  <c r="CF45" i="7"/>
  <c r="BF28" i="7"/>
  <c r="BE54" i="8" s="1"/>
  <c r="DV9" i="7"/>
  <c r="DK5" i="7"/>
  <c r="DO6" i="7"/>
  <c r="DQ4" i="7"/>
  <c r="Z26" i="7"/>
  <c r="CP13" i="7"/>
  <c r="CO39" i="8" s="1"/>
  <c r="I14" i="7"/>
  <c r="DM12" i="7"/>
  <c r="CU14" i="7"/>
  <c r="E15" i="7"/>
  <c r="CT17" i="7"/>
  <c r="BK17" i="7"/>
  <c r="BJ43" i="8" s="1"/>
  <c r="CG17" i="7"/>
  <c r="AN10" i="7"/>
  <c r="BY19" i="7"/>
  <c r="E14" i="7"/>
  <c r="J15" i="7"/>
  <c r="BP21" i="7"/>
  <c r="AF11" i="7"/>
  <c r="DG7" i="7"/>
  <c r="BF6" i="7"/>
  <c r="DJ10" i="7"/>
  <c r="K17" i="7"/>
  <c r="F8" i="7"/>
  <c r="DP10" i="7"/>
  <c r="AG7" i="7"/>
  <c r="U11" i="7"/>
  <c r="T37" i="8" s="1"/>
  <c r="BQ7" i="7"/>
  <c r="K3" i="7"/>
  <c r="CO19" i="7"/>
  <c r="BC14" i="7"/>
  <c r="AX21" i="7"/>
  <c r="D10" i="7"/>
  <c r="Z11" i="7"/>
  <c r="BJ6" i="7"/>
  <c r="CL5" i="7"/>
  <c r="DA4" i="7"/>
  <c r="CN11" i="7"/>
  <c r="DH31" i="7"/>
  <c r="DG57" i="8" s="1"/>
  <c r="AX42" i="7"/>
  <c r="CA29" i="7"/>
  <c r="BZ55" i="8" s="1"/>
  <c r="CB19" i="7"/>
  <c r="BZ46" i="7"/>
  <c r="AR27" i="7"/>
  <c r="AQ53" i="8" s="1"/>
  <c r="CK40" i="7"/>
  <c r="CJ66" i="8" s="1"/>
  <c r="BN43" i="7"/>
  <c r="AL22" i="7"/>
  <c r="Y37" i="7"/>
  <c r="CU40" i="7"/>
  <c r="CT66" i="8" s="1"/>
  <c r="CN36" i="7"/>
  <c r="CM62" i="8" s="1"/>
  <c r="AJ12" i="7"/>
  <c r="CM27" i="7"/>
  <c r="CL53" i="8" s="1"/>
  <c r="DM27" i="7"/>
  <c r="DL53" i="8" s="1"/>
  <c r="V16" i="7"/>
  <c r="U42" i="8" s="1"/>
  <c r="DQ27" i="7"/>
  <c r="DP53" i="8" s="1"/>
  <c r="DK35" i="7"/>
  <c r="AB40" i="7"/>
  <c r="AA66" i="8" s="1"/>
  <c r="AV25" i="7"/>
  <c r="AU51" i="8" s="1"/>
  <c r="BN18" i="7"/>
  <c r="AF32" i="7"/>
  <c r="AE58" i="8" s="1"/>
  <c r="DE30" i="7"/>
  <c r="DD56" i="8" s="1"/>
  <c r="DR13" i="7"/>
  <c r="BF20" i="7"/>
  <c r="BE46" i="8" s="1"/>
  <c r="K30" i="7"/>
  <c r="AI18" i="7"/>
  <c r="DK42" i="7"/>
  <c r="CR35" i="7"/>
  <c r="CQ61" i="8" s="1"/>
  <c r="DM35" i="7"/>
  <c r="DL61" i="8" s="1"/>
  <c r="DP44" i="7"/>
  <c r="DO70" i="8" s="1"/>
  <c r="DR31" i="7"/>
  <c r="DQ57" i="8" s="1"/>
  <c r="DD26" i="7"/>
  <c r="BS38" i="7"/>
  <c r="BR64" i="8" s="1"/>
  <c r="AN36" i="7"/>
  <c r="CC27" i="7"/>
  <c r="C34" i="7"/>
  <c r="BJ44" i="7"/>
  <c r="AL39" i="7"/>
  <c r="AK65" i="8" s="1"/>
  <c r="AQ35" i="7"/>
  <c r="BY49" i="7"/>
  <c r="BX75" i="8" s="1"/>
  <c r="AB33" i="7"/>
  <c r="AA59" i="8" s="1"/>
  <c r="L16" i="7"/>
  <c r="CN7" i="7"/>
  <c r="R5" i="7"/>
  <c r="AM17" i="7"/>
  <c r="CM6" i="7"/>
  <c r="BW23" i="7"/>
  <c r="CF15" i="7"/>
  <c r="AZ4" i="7"/>
  <c r="AR12" i="7"/>
  <c r="N19" i="7"/>
  <c r="DG15" i="7"/>
  <c r="DH17" i="7"/>
  <c r="T14" i="7"/>
  <c r="DB17" i="7"/>
  <c r="DA43" i="8" s="1"/>
  <c r="DQ10" i="7"/>
  <c r="G3" i="7"/>
  <c r="Q10" i="7"/>
  <c r="AJ22" i="7"/>
  <c r="AI48" i="8" s="1"/>
  <c r="Y16" i="7"/>
  <c r="BX9" i="7"/>
  <c r="DR14" i="7"/>
  <c r="Q8" i="7"/>
  <c r="CS17" i="7"/>
  <c r="CU6" i="7"/>
  <c r="CK7" i="7"/>
  <c r="BC9" i="7"/>
  <c r="W10" i="7"/>
  <c r="CN13" i="7"/>
  <c r="BQ4" i="7"/>
  <c r="BH16" i="7"/>
  <c r="DM11" i="7"/>
  <c r="DH12" i="7"/>
  <c r="CA13" i="7"/>
  <c r="BQ3" i="7"/>
  <c r="BP29" i="8" s="1"/>
  <c r="BH15" i="7"/>
  <c r="DI12" i="7"/>
  <c r="CL12" i="7"/>
  <c r="BA10" i="7"/>
  <c r="R18" i="7"/>
  <c r="CF11" i="7"/>
  <c r="AM37" i="7"/>
  <c r="AL63" i="8" s="1"/>
  <c r="C20" i="7"/>
  <c r="DV38" i="7"/>
  <c r="CJ38" i="7"/>
  <c r="CI64" i="8" s="1"/>
  <c r="BX27" i="7"/>
  <c r="BW53" i="8" s="1"/>
  <c r="AF42" i="7"/>
  <c r="BH29" i="7"/>
  <c r="BG55" i="8" s="1"/>
  <c r="R45" i="7"/>
  <c r="CN39" i="7"/>
  <c r="H33" i="7"/>
  <c r="BH23" i="7"/>
  <c r="BX37" i="7"/>
  <c r="BW63" i="8" s="1"/>
  <c r="AQ28" i="7"/>
  <c r="R41" i="7"/>
  <c r="AY29" i="7"/>
  <c r="BQ22" i="7"/>
  <c r="BP48" i="8" s="1"/>
  <c r="BC44" i="7"/>
  <c r="BB70" i="8" s="1"/>
  <c r="CU47" i="7"/>
  <c r="W41" i="7"/>
  <c r="DF49" i="7"/>
  <c r="DE75" i="8" s="1"/>
  <c r="BC24" i="7"/>
  <c r="O23" i="7"/>
  <c r="BO28" i="7"/>
  <c r="BN54" i="8" s="1"/>
  <c r="CG32" i="7"/>
  <c r="CF58" i="8" s="1"/>
  <c r="Q26" i="7"/>
  <c r="P52" i="8" s="1"/>
  <c r="CR4" i="7"/>
  <c r="BD30" i="7"/>
  <c r="AJ27" i="7"/>
  <c r="AI53" i="8" s="1"/>
  <c r="BQ32" i="7"/>
  <c r="Z40" i="7"/>
  <c r="CR40" i="7"/>
  <c r="CB7" i="7"/>
  <c r="Z9" i="7"/>
  <c r="AW14" i="7"/>
  <c r="CE8" i="7"/>
  <c r="Z6" i="7"/>
  <c r="BW10" i="7"/>
  <c r="DN12" i="7"/>
  <c r="AL8" i="7"/>
  <c r="DU17" i="7"/>
  <c r="AC8" i="7"/>
  <c r="BB3" i="7"/>
  <c r="BA29" i="8" s="1"/>
  <c r="AT10" i="7"/>
  <c r="Z4" i="7"/>
  <c r="I16" i="7"/>
  <c r="AZ14" i="7"/>
  <c r="CY18" i="7"/>
  <c r="AX13" i="7"/>
  <c r="AK16" i="7"/>
  <c r="CG15" i="7"/>
  <c r="CN8" i="7"/>
  <c r="DP20" i="7"/>
  <c r="DO46" i="8" s="1"/>
  <c r="DF3" i="7"/>
  <c r="CC14" i="7"/>
  <c r="BJ5" i="7"/>
  <c r="AC7" i="7"/>
  <c r="BG14" i="7"/>
  <c r="DK18" i="7"/>
  <c r="BV9" i="7"/>
  <c r="CQ6" i="7"/>
  <c r="CU16" i="7"/>
  <c r="DN6" i="7"/>
  <c r="CM8" i="7"/>
  <c r="AF13" i="7"/>
  <c r="DB9" i="7"/>
  <c r="AV17" i="7"/>
  <c r="CV13" i="7"/>
  <c r="BB6" i="7"/>
  <c r="BX12" i="7"/>
  <c r="AH9" i="7"/>
  <c r="W48" i="7"/>
  <c r="V74" i="8" s="1"/>
  <c r="DI30" i="7"/>
  <c r="DH56" i="8" s="1"/>
  <c r="CL47" i="7"/>
  <c r="CK73" i="8" s="1"/>
  <c r="AI49" i="7"/>
  <c r="AH75" i="8" s="1"/>
  <c r="AJ34" i="7"/>
  <c r="AI60" i="8" s="1"/>
  <c r="BB48" i="7"/>
  <c r="BA74" i="8" s="1"/>
  <c r="BF32" i="7"/>
  <c r="M35" i="7"/>
  <c r="AN35" i="7"/>
  <c r="AM61" i="8" s="1"/>
  <c r="CD46" i="7"/>
  <c r="N33" i="7"/>
  <c r="CN34" i="7"/>
  <c r="DD25" i="7"/>
  <c r="BE16" i="7"/>
  <c r="CN29" i="7"/>
  <c r="L45" i="7"/>
  <c r="BQ30" i="7"/>
  <c r="AF26" i="7"/>
  <c r="AT20" i="7"/>
  <c r="BT32" i="7"/>
  <c r="BS58" i="8" s="1"/>
  <c r="AF18" i="7"/>
  <c r="H29" i="7"/>
  <c r="G55" i="8" s="1"/>
  <c r="O37" i="7"/>
  <c r="CJ48" i="7"/>
  <c r="CV39" i="7"/>
  <c r="CU65" i="8" s="1"/>
  <c r="AX3" i="7"/>
  <c r="DL32" i="7"/>
  <c r="DU28" i="7"/>
  <c r="DT54" i="8" s="1"/>
  <c r="BM47" i="7"/>
  <c r="BL73" i="8" s="1"/>
  <c r="BD48" i="7"/>
  <c r="BC74" i="8" s="1"/>
  <c r="CZ25" i="7"/>
  <c r="AD35" i="7"/>
  <c r="BI45" i="7"/>
  <c r="CF9" i="7"/>
  <c r="CW13" i="7"/>
  <c r="Q17" i="7"/>
  <c r="CT8" i="7"/>
  <c r="AX4" i="7"/>
  <c r="BG17" i="7"/>
  <c r="BR14" i="7"/>
  <c r="CF10" i="7"/>
  <c r="N17" i="7"/>
  <c r="BU17" i="7"/>
  <c r="J8" i="7"/>
  <c r="AY11" i="7"/>
  <c r="CG3" i="7"/>
  <c r="CP7" i="7"/>
  <c r="DA13" i="7"/>
  <c r="CX14" i="7"/>
  <c r="W7" i="7"/>
  <c r="V33" i="8" s="1"/>
  <c r="U17" i="7"/>
  <c r="BK15" i="7"/>
  <c r="T10" i="7"/>
  <c r="CC6" i="7"/>
  <c r="CF4" i="7"/>
  <c r="BM16" i="7"/>
  <c r="DF18" i="7"/>
  <c r="DO14" i="7"/>
  <c r="DA18" i="7"/>
  <c r="CZ44" i="8" s="1"/>
  <c r="AS5" i="7"/>
  <c r="E13" i="7"/>
  <c r="DL13" i="7"/>
  <c r="BZ12" i="7"/>
  <c r="Y17" i="7"/>
  <c r="AU13" i="7"/>
  <c r="BH10" i="7"/>
  <c r="BG36" i="8" s="1"/>
  <c r="CP12" i="7"/>
  <c r="CU8" i="7"/>
  <c r="I13" i="7"/>
  <c r="BK19" i="7"/>
  <c r="X12" i="7"/>
  <c r="BM45" i="7"/>
  <c r="DS27" i="7"/>
  <c r="Q46" i="7"/>
  <c r="BU25" i="7"/>
  <c r="S17" i="7"/>
  <c r="CG27" i="7"/>
  <c r="CF53" i="8" s="1"/>
  <c r="CX36" i="7"/>
  <c r="AU28" i="7"/>
  <c r="AC46" i="7"/>
  <c r="BS29" i="7"/>
  <c r="P44" i="7"/>
  <c r="DG37" i="7"/>
  <c r="DF63" i="8" s="1"/>
  <c r="CD47" i="7"/>
  <c r="CC73" i="8" s="1"/>
  <c r="BS36" i="7"/>
  <c r="BG41" i="7"/>
  <c r="BF67" i="8" s="1"/>
  <c r="CW48" i="7"/>
  <c r="AA49" i="7"/>
  <c r="Z75" i="8" s="1"/>
  <c r="BJ20" i="7"/>
  <c r="BM37" i="7"/>
  <c r="CC31" i="7"/>
  <c r="AD32" i="7"/>
  <c r="AL36" i="7"/>
  <c r="BI46" i="7"/>
  <c r="BH72" i="8" s="1"/>
  <c r="CY31" i="7"/>
  <c r="CF26" i="7"/>
  <c r="CE52" i="8" s="1"/>
  <c r="BM26" i="7"/>
  <c r="BL52" i="8" s="1"/>
  <c r="AC25" i="7"/>
  <c r="AB51" i="8" s="1"/>
  <c r="Z15" i="7"/>
  <c r="DL5" i="7"/>
  <c r="DK31" i="8" s="1"/>
  <c r="BS9" i="7"/>
  <c r="CG6" i="7"/>
  <c r="DP15" i="7"/>
  <c r="AS20" i="7"/>
  <c r="AR46" i="8" s="1"/>
  <c r="AA7" i="7"/>
  <c r="BS17" i="7"/>
  <c r="BR43" i="8" s="1"/>
  <c r="Y7" i="7"/>
  <c r="G18" i="7"/>
  <c r="T12" i="7"/>
  <c r="P7" i="7"/>
  <c r="AT11" i="7"/>
  <c r="BY5" i="7"/>
  <c r="DH26" i="7"/>
  <c r="CO10" i="7"/>
  <c r="CW14" i="7"/>
  <c r="BI9" i="7"/>
  <c r="CR9" i="7"/>
  <c r="AZ8" i="7"/>
  <c r="CJ15" i="7"/>
  <c r="I6" i="7"/>
  <c r="AZ12" i="7"/>
  <c r="AY38" i="8" s="1"/>
  <c r="BT4" i="7"/>
  <c r="AT9" i="7"/>
  <c r="DS18" i="7"/>
  <c r="L7" i="7"/>
  <c r="DA12" i="7"/>
  <c r="BE7" i="7"/>
  <c r="BS11" i="7"/>
  <c r="DA11" i="7"/>
  <c r="AB11" i="7"/>
  <c r="CR8" i="7"/>
  <c r="DU19" i="7"/>
  <c r="DT45" i="8" s="1"/>
  <c r="L3" i="7"/>
  <c r="AO10" i="7"/>
  <c r="CL10" i="7"/>
  <c r="DN14" i="7"/>
  <c r="G36" i="7"/>
  <c r="F62" i="8" s="1"/>
  <c r="F47" i="7"/>
  <c r="BH48" i="7"/>
  <c r="C44" i="7"/>
  <c r="DA32" i="7"/>
  <c r="D38" i="7"/>
  <c r="L14" i="7"/>
  <c r="AQ14" i="7"/>
  <c r="Y40" i="7"/>
  <c r="X66" i="8" s="1"/>
  <c r="W44" i="7"/>
  <c r="V70" i="8" s="1"/>
  <c r="BG34" i="7"/>
  <c r="CX25" i="7"/>
  <c r="AR39" i="7"/>
  <c r="BS46" i="7"/>
  <c r="BO26" i="7"/>
  <c r="BN52" i="8" s="1"/>
  <c r="AC42" i="7"/>
  <c r="AB68" i="8" s="1"/>
  <c r="BT22" i="7"/>
  <c r="BS48" i="8" s="1"/>
  <c r="BV47" i="7"/>
  <c r="BU73" i="8" s="1"/>
  <c r="AA42" i="7"/>
  <c r="Z68" i="8" s="1"/>
  <c r="BH32" i="7"/>
  <c r="BG58" i="8" s="1"/>
  <c r="BD42" i="7"/>
  <c r="BC68" i="8" s="1"/>
  <c r="CR32" i="7"/>
  <c r="I37" i="7"/>
  <c r="CO42" i="7"/>
  <c r="CN68" i="8" s="1"/>
  <c r="DV39" i="7"/>
  <c r="DU65" i="8" s="1"/>
  <c r="AZ36" i="7"/>
  <c r="BL45" i="7"/>
  <c r="BN46" i="7"/>
  <c r="BI34" i="7"/>
  <c r="BH60" i="8" s="1"/>
  <c r="BV41" i="7"/>
  <c r="BU67" i="8" s="1"/>
  <c r="AC20" i="7"/>
  <c r="CN4" i="7"/>
  <c r="AH14" i="7"/>
  <c r="AR4" i="7"/>
  <c r="BH17" i="7"/>
  <c r="DC4" i="7"/>
  <c r="DB30" i="8" s="1"/>
  <c r="BV10" i="7"/>
  <c r="BZ7" i="7"/>
  <c r="Q20" i="7"/>
  <c r="DD4" i="7"/>
  <c r="BG8" i="7"/>
  <c r="AW12" i="7"/>
  <c r="C6" i="7"/>
  <c r="AL14" i="7"/>
  <c r="BM8" i="7"/>
  <c r="BV8" i="7"/>
  <c r="AG11" i="7"/>
  <c r="BT14" i="7"/>
  <c r="DG10" i="7"/>
  <c r="CF5" i="7"/>
  <c r="AD11" i="7"/>
  <c r="CU9" i="7"/>
  <c r="R11" i="7"/>
  <c r="CM21" i="7"/>
  <c r="DU4" i="7"/>
  <c r="AD19" i="7"/>
  <c r="AE18" i="7"/>
  <c r="CG13" i="7"/>
  <c r="R7" i="7"/>
  <c r="BA16" i="7"/>
  <c r="CL9" i="7"/>
  <c r="AG13" i="7"/>
  <c r="CS5" i="7"/>
  <c r="AI12" i="7"/>
  <c r="BT17" i="7"/>
  <c r="AU18" i="7"/>
  <c r="AW20" i="7"/>
  <c r="K4" i="7"/>
  <c r="P47" i="7"/>
  <c r="O73" i="8" s="1"/>
  <c r="BV37" i="7"/>
  <c r="BU63" i="8" s="1"/>
  <c r="CP23" i="7"/>
  <c r="DE26" i="7"/>
  <c r="AZ13" i="7"/>
  <c r="N32" i="7"/>
  <c r="M58" i="8" s="1"/>
  <c r="BH28" i="7"/>
  <c r="BG54" i="8" s="1"/>
  <c r="N23" i="7"/>
  <c r="M49" i="8" s="1"/>
  <c r="CU27" i="7"/>
  <c r="CT53" i="8" s="1"/>
  <c r="AV36" i="7"/>
  <c r="AU62" i="8" s="1"/>
  <c r="CL26" i="7"/>
  <c r="CK52" i="8" s="1"/>
  <c r="AP13" i="7"/>
  <c r="BB39" i="7"/>
  <c r="AZ24" i="7"/>
  <c r="DF35" i="7"/>
  <c r="BX35" i="7"/>
  <c r="BW61" i="8" s="1"/>
  <c r="CS24" i="7"/>
  <c r="CR50" i="8" s="1"/>
  <c r="BO43" i="7"/>
  <c r="CW44" i="7"/>
  <c r="CL36" i="7"/>
  <c r="BK41" i="7"/>
  <c r="BJ67" i="8" s="1"/>
  <c r="AU43" i="7"/>
  <c r="AT69" i="8" s="1"/>
  <c r="AC45" i="7"/>
  <c r="DG38" i="7"/>
  <c r="D33" i="7"/>
  <c r="C59" i="8" s="1"/>
  <c r="J38" i="7"/>
  <c r="BF31" i="7"/>
  <c r="G44" i="7"/>
  <c r="AH6" i="7"/>
  <c r="I7" i="7"/>
  <c r="N22" i="7"/>
  <c r="M48" i="8" s="1"/>
  <c r="CA7" i="7"/>
  <c r="DV3" i="7"/>
  <c r="DK8" i="7"/>
  <c r="AQ12" i="7"/>
  <c r="AG14" i="7"/>
  <c r="U15" i="7"/>
  <c r="CP14" i="7"/>
  <c r="AE7" i="7"/>
  <c r="CV10" i="7"/>
  <c r="DT13" i="7"/>
  <c r="CE13" i="7"/>
  <c r="AN9" i="7"/>
  <c r="CI15" i="7"/>
  <c r="G22" i="7"/>
  <c r="F48" i="8" s="1"/>
  <c r="CJ13" i="7"/>
  <c r="DQ5" i="7"/>
  <c r="BI15" i="7"/>
  <c r="CK10" i="7"/>
  <c r="Y11" i="7"/>
  <c r="G6" i="7"/>
  <c r="AI9" i="7"/>
  <c r="AH35" i="8" s="1"/>
  <c r="AA6" i="7"/>
  <c r="AY8" i="7"/>
  <c r="BH11" i="7"/>
  <c r="DT4" i="7"/>
  <c r="K8" i="7"/>
  <c r="O13" i="7"/>
  <c r="N39" i="8" s="1"/>
  <c r="CE14" i="7"/>
  <c r="BL10" i="7"/>
  <c r="BM3" i="7"/>
  <c r="DI11" i="7"/>
  <c r="AN8" i="7"/>
  <c r="AI13" i="7"/>
  <c r="BU7" i="7"/>
  <c r="CN16" i="7"/>
  <c r="BO49" i="7"/>
  <c r="BN75" i="8" s="1"/>
  <c r="CT42" i="7"/>
  <c r="BQ27" i="7"/>
  <c r="BP53" i="8" s="1"/>
  <c r="CA26" i="7"/>
  <c r="BZ52" i="8" s="1"/>
  <c r="DC27" i="7"/>
  <c r="DB53" i="8" s="1"/>
  <c r="BX33" i="7"/>
  <c r="AC49" i="7"/>
  <c r="CP30" i="7"/>
  <c r="C35" i="7"/>
  <c r="K41" i="7"/>
  <c r="J67" i="8" s="1"/>
  <c r="CI32" i="7"/>
  <c r="G20" i="7"/>
  <c r="F46" i="8" s="1"/>
  <c r="BF35" i="7"/>
  <c r="BE61" i="8" s="1"/>
  <c r="BX30" i="7"/>
  <c r="BW56" i="8" s="1"/>
  <c r="DF25" i="7"/>
  <c r="E18" i="7"/>
  <c r="CH26" i="7"/>
  <c r="CG52" i="8" s="1"/>
  <c r="CK28" i="7"/>
  <c r="CJ54" i="8" s="1"/>
  <c r="DE41" i="7"/>
  <c r="BT37" i="7"/>
  <c r="DF45" i="7"/>
  <c r="BR36" i="7"/>
  <c r="CH42" i="7"/>
  <c r="DK39" i="7"/>
  <c r="DJ65" i="8" s="1"/>
  <c r="AW44" i="7"/>
  <c r="T43" i="7"/>
  <c r="S69" i="8" s="1"/>
  <c r="CG34" i="7"/>
  <c r="CF60" i="8" s="1"/>
  <c r="BP42" i="7"/>
  <c r="DD18" i="7"/>
  <c r="DA49" i="7"/>
  <c r="CZ75" i="8" s="1"/>
  <c r="AP19" i="7"/>
  <c r="AO45" i="8" s="1"/>
  <c r="AT25" i="7"/>
  <c r="AS51" i="8" s="1"/>
  <c r="CW42" i="7"/>
  <c r="CV68" i="8" s="1"/>
  <c r="BM5" i="7"/>
  <c r="AO34" i="7"/>
  <c r="BU31" i="7"/>
  <c r="EE56" i="8" l="1"/>
  <c r="AN72" i="8"/>
  <c r="Y45" i="8"/>
  <c r="F45" i="8"/>
  <c r="DG66" i="8"/>
  <c r="AQ29" i="8"/>
  <c r="BY61" i="8"/>
  <c r="AQ65" i="8"/>
  <c r="S52" i="8"/>
  <c r="CW63" i="8"/>
  <c r="Q66" i="8"/>
  <c r="BL69" i="8"/>
  <c r="X46" i="8"/>
  <c r="CE37" i="8"/>
  <c r="N47" i="8"/>
  <c r="AG61" i="8"/>
  <c r="X62" i="8"/>
  <c r="BX54" i="8"/>
  <c r="AD64" i="8"/>
  <c r="AQ62" i="8"/>
  <c r="AT66" i="8"/>
  <c r="CJ63" i="8"/>
  <c r="H68" i="8"/>
  <c r="CE47" i="8"/>
  <c r="EC60" i="8"/>
  <c r="ES69" i="8"/>
  <c r="EF35" i="8"/>
  <c r="EY46" i="8"/>
  <c r="EI63" i="8"/>
  <c r="DX33" i="8"/>
  <c r="CI72" i="8"/>
  <c r="AZ71" i="8"/>
  <c r="BI53" i="8"/>
  <c r="EP29" i="8"/>
  <c r="BZ35" i="8"/>
  <c r="C29" i="8"/>
  <c r="S39" i="8"/>
  <c r="DH47" i="8"/>
  <c r="EG37" i="8"/>
  <c r="DW36" i="8"/>
  <c r="EQ67" i="8"/>
  <c r="EQ58" i="8"/>
  <c r="DY44" i="8"/>
  <c r="EY29" i="8"/>
  <c r="EZ55" i="8"/>
  <c r="DG56" i="8"/>
  <c r="AC53" i="8"/>
  <c r="BF71" i="8"/>
  <c r="DH63" i="8"/>
  <c r="AO63" i="8"/>
  <c r="U48" i="8"/>
  <c r="EC53" i="8"/>
  <c r="BW74" i="8"/>
  <c r="Q73" i="8"/>
  <c r="CO55" i="8"/>
  <c r="DT58" i="8"/>
  <c r="M66" i="8"/>
  <c r="BC71" i="8"/>
  <c r="CW44" i="8"/>
  <c r="AT58" i="8"/>
  <c r="DG59" i="8"/>
  <c r="AM56" i="8"/>
  <c r="CO44" i="8"/>
  <c r="DT51" i="8"/>
  <c r="BJ53" i="8"/>
  <c r="CN48" i="8"/>
  <c r="AH57" i="8"/>
  <c r="U64" i="8"/>
  <c r="AO47" i="8"/>
  <c r="DD75" i="8"/>
  <c r="BP72" i="8"/>
  <c r="DJ52" i="8"/>
  <c r="D52" i="8"/>
  <c r="O44" i="8"/>
  <c r="X54" i="8"/>
  <c r="S46" i="8"/>
  <c r="AT65" i="8"/>
  <c r="AM52" i="8"/>
  <c r="CY65" i="8"/>
  <c r="BZ74" i="8"/>
  <c r="DQ63" i="8"/>
  <c r="AF59" i="8"/>
  <c r="DN53" i="8"/>
  <c r="AM71" i="8"/>
  <c r="AK59" i="8"/>
  <c r="CC75" i="8"/>
  <c r="BH62" i="8"/>
  <c r="ET54" i="8"/>
  <c r="DX74" i="8"/>
  <c r="ER46" i="8"/>
  <c r="BS75" i="8"/>
  <c r="AE72" i="8"/>
  <c r="CP68" i="8"/>
  <c r="O72" i="8"/>
  <c r="CK47" i="8"/>
  <c r="EG74" i="8"/>
  <c r="ER53" i="8"/>
  <c r="AI68" i="8"/>
  <c r="BT75" i="8"/>
  <c r="AY56" i="8"/>
  <c r="W73" i="8"/>
  <c r="EO48" i="8"/>
  <c r="ES52" i="8"/>
  <c r="EQ35" i="8"/>
  <c r="AG57" i="8"/>
  <c r="EB45" i="8"/>
  <c r="CU62" i="8"/>
  <c r="U29" i="8"/>
  <c r="CA61" i="8"/>
  <c r="EO56" i="8"/>
  <c r="DN60" i="8"/>
  <c r="BS54" i="8"/>
  <c r="BU70" i="8"/>
  <c r="CU54" i="8"/>
  <c r="CK63" i="8"/>
  <c r="G43" i="8"/>
  <c r="AX46" i="8"/>
  <c r="EN49" i="8"/>
  <c r="ED34" i="8"/>
  <c r="EA50" i="8"/>
  <c r="EK52" i="8"/>
  <c r="EC54" i="8"/>
  <c r="EO55" i="8"/>
  <c r="EP61" i="8"/>
  <c r="EX56" i="8"/>
  <c r="EP53" i="8"/>
  <c r="BV55" i="8"/>
  <c r="AG45" i="8"/>
  <c r="DS55" i="8"/>
  <c r="BZ69" i="8"/>
  <c r="DX39" i="8"/>
  <c r="X51" i="8"/>
  <c r="AJ58" i="8"/>
  <c r="AX61" i="8"/>
  <c r="BL50" i="8"/>
  <c r="DM74" i="8"/>
  <c r="G63" i="8"/>
  <c r="CM66" i="8"/>
  <c r="CP69" i="8"/>
  <c r="CZ52" i="8"/>
  <c r="V69" i="8"/>
  <c r="AX45" i="8"/>
  <c r="Q49" i="8"/>
  <c r="AV75" i="8"/>
  <c r="EZ31" i="8"/>
  <c r="CI73" i="8"/>
  <c r="AL58" i="8"/>
  <c r="CT54" i="8"/>
  <c r="BR46" i="8"/>
  <c r="I60" i="8"/>
  <c r="DO48" i="8"/>
  <c r="Q74" i="8"/>
  <c r="CP67" i="8"/>
  <c r="CA48" i="8"/>
  <c r="CR46" i="8"/>
  <c r="BO33" i="8"/>
  <c r="EL63" i="8"/>
  <c r="O61" i="8"/>
  <c r="AI62" i="8"/>
  <c r="DQ73" i="8"/>
  <c r="DR46" i="8"/>
  <c r="AE34" i="8"/>
  <c r="AS47" i="8"/>
  <c r="ED47" i="8"/>
  <c r="DR49" i="8"/>
  <c r="CZ58" i="8"/>
  <c r="AC67" i="8"/>
  <c r="AU47" i="8"/>
  <c r="DP72" i="8"/>
  <c r="O69" i="8"/>
  <c r="J72" i="8"/>
  <c r="BQ70" i="8"/>
  <c r="BU62" i="8"/>
  <c r="EQ32" i="8"/>
  <c r="EV58" i="8"/>
  <c r="EH57" i="8"/>
  <c r="EX55" i="8"/>
  <c r="EV73" i="8"/>
  <c r="EM32" i="8"/>
  <c r="AC74" i="8"/>
  <c r="CF68" i="8"/>
  <c r="DI42" i="8"/>
  <c r="AD52" i="8"/>
  <c r="EO65" i="8"/>
  <c r="X53" i="8"/>
  <c r="DB34" i="8"/>
  <c r="BV54" i="8"/>
  <c r="CI62" i="8"/>
  <c r="BE72" i="8"/>
  <c r="CA60" i="8"/>
  <c r="AK75" i="8"/>
  <c r="V47" i="8"/>
  <c r="BT73" i="8"/>
  <c r="AL72" i="8"/>
  <c r="BB69" i="8"/>
  <c r="CV53" i="8"/>
  <c r="BJ59" i="8"/>
  <c r="DM66" i="8"/>
  <c r="BL51" i="8"/>
  <c r="BV49" i="8"/>
  <c r="CG55" i="8"/>
  <c r="AO53" i="8"/>
  <c r="CU38" i="8"/>
  <c r="K50" i="8"/>
  <c r="DM44" i="8"/>
  <c r="CF51" i="8"/>
  <c r="DH71" i="8"/>
  <c r="AL50" i="8"/>
  <c r="CQ72" i="8"/>
  <c r="AU68" i="8"/>
  <c r="T75" i="8"/>
  <c r="BG66" i="8"/>
  <c r="CS60" i="8"/>
  <c r="AD30" i="8"/>
  <c r="CB66" i="8"/>
  <c r="F52" i="8"/>
  <c r="Q63" i="8"/>
  <c r="DT44" i="8"/>
  <c r="BI40" i="8"/>
  <c r="DL59" i="8"/>
  <c r="EZ39" i="8"/>
  <c r="AG54" i="8"/>
  <c r="EM73" i="8"/>
  <c r="DZ35" i="8"/>
  <c r="EZ56" i="8"/>
  <c r="AY43" i="8"/>
  <c r="AB46" i="8"/>
  <c r="AE56" i="8"/>
  <c r="AC55" i="8"/>
  <c r="J60" i="8"/>
  <c r="BH50" i="8"/>
  <c r="DP29" i="8"/>
  <c r="CR75" i="8"/>
  <c r="H75" i="8"/>
  <c r="EM38" i="8"/>
  <c r="CX58" i="8"/>
  <c r="DR63" i="8"/>
  <c r="BZ59" i="8"/>
  <c r="BM61" i="8"/>
  <c r="CQ58" i="8"/>
  <c r="DO66" i="8"/>
  <c r="DI31" i="8"/>
  <c r="S45" i="8"/>
  <c r="DA70" i="8"/>
  <c r="L60" i="8"/>
  <c r="N31" i="8"/>
  <c r="DE47" i="8"/>
  <c r="AD62" i="8"/>
  <c r="BE52" i="8"/>
  <c r="BQ50" i="8"/>
  <c r="DH72" i="8"/>
  <c r="BG29" i="8"/>
  <c r="V55" i="8"/>
  <c r="EJ47" i="8"/>
  <c r="I74" i="8"/>
  <c r="CM55" i="8"/>
  <c r="AC58" i="8"/>
  <c r="DN29" i="8"/>
  <c r="DX35" i="8"/>
  <c r="EA71" i="8"/>
  <c r="EY30" i="8"/>
  <c r="AP54" i="8"/>
  <c r="DR65" i="8"/>
  <c r="CS67" i="8"/>
  <c r="BL42" i="8"/>
  <c r="E71" i="8"/>
  <c r="AG51" i="8"/>
  <c r="AA64" i="8"/>
  <c r="EP46" i="8"/>
  <c r="ET45" i="8"/>
  <c r="D32" i="8"/>
  <c r="BP45" i="8"/>
  <c r="BP52" i="8"/>
  <c r="H63" i="8"/>
  <c r="CX73" i="8"/>
  <c r="BC65" i="8"/>
  <c r="AF64" i="8"/>
  <c r="DZ60" i="8"/>
  <c r="EP34" i="8"/>
  <c r="EH72" i="8"/>
  <c r="BI70" i="8"/>
  <c r="AB56" i="8"/>
  <c r="DA33" i="8"/>
  <c r="EU47" i="8"/>
  <c r="DI33" i="8"/>
  <c r="BL59" i="8"/>
  <c r="BB44" i="8"/>
  <c r="AK44" i="8"/>
  <c r="DD61" i="8"/>
  <c r="H56" i="8"/>
  <c r="CJ58" i="8"/>
  <c r="CB53" i="8"/>
  <c r="DI61" i="8"/>
  <c r="N46" i="8"/>
  <c r="Z57" i="8"/>
  <c r="BU68" i="8"/>
  <c r="C43" i="8"/>
  <c r="DK58" i="8"/>
  <c r="BX57" i="8"/>
  <c r="DA51" i="8"/>
  <c r="C68" i="8"/>
  <c r="BE70" i="8"/>
  <c r="BV66" i="8"/>
  <c r="CQ68" i="8"/>
  <c r="CZ62" i="8"/>
  <c r="DB67" i="8"/>
  <c r="CY75" i="8"/>
  <c r="AR67" i="8"/>
  <c r="AS49" i="8"/>
  <c r="CT58" i="8"/>
  <c r="DT57" i="8"/>
  <c r="BC72" i="8"/>
  <c r="AF72" i="8"/>
  <c r="BG69" i="8"/>
  <c r="CT61" i="8"/>
  <c r="BS60" i="8"/>
  <c r="V65" i="8"/>
  <c r="AV64" i="8"/>
  <c r="AW71" i="8"/>
  <c r="CD55" i="8"/>
  <c r="P71" i="8"/>
  <c r="CF72" i="8"/>
  <c r="DG52" i="8"/>
  <c r="W52" i="8"/>
  <c r="CY46" i="8"/>
  <c r="CK61" i="8"/>
  <c r="DH48" i="8"/>
  <c r="CM75" i="8"/>
  <c r="EG36" i="8"/>
  <c r="AP33" i="8"/>
  <c r="CD61" i="8"/>
  <c r="BW64" i="8"/>
  <c r="CU71" i="8"/>
  <c r="EM54" i="8"/>
  <c r="DA68" i="8"/>
  <c r="AN51" i="8"/>
  <c r="P42" i="8"/>
  <c r="G59" i="8"/>
  <c r="BP56" i="8"/>
  <c r="BA59" i="8"/>
  <c r="BH48" i="8"/>
  <c r="EE64" i="8"/>
  <c r="EF43" i="8"/>
  <c r="ES70" i="8"/>
  <c r="EU66" i="8"/>
  <c r="CN46" i="8"/>
  <c r="BW50" i="8"/>
  <c r="BA47" i="8"/>
  <c r="BY58" i="8"/>
  <c r="EG29" i="8"/>
  <c r="EJ37" i="8"/>
  <c r="BI55" i="8"/>
  <c r="AM45" i="8"/>
  <c r="AF41" i="8"/>
  <c r="DU69" i="8"/>
  <c r="DR53" i="8"/>
  <c r="BQ66" i="8"/>
  <c r="EF73" i="8"/>
  <c r="BS29" i="8"/>
  <c r="AN64" i="8"/>
  <c r="V67" i="8"/>
  <c r="M51" i="8"/>
  <c r="AK29" i="8"/>
  <c r="I55" i="8"/>
  <c r="BU49" i="8"/>
  <c r="J46" i="8"/>
  <c r="Y70" i="8"/>
  <c r="O70" i="8"/>
  <c r="V44" i="8"/>
  <c r="CJ45" i="8"/>
  <c r="O51" i="8"/>
  <c r="CC68" i="8"/>
  <c r="CT75" i="8"/>
  <c r="J56" i="8"/>
  <c r="AH45" i="8"/>
  <c r="DR73" i="8"/>
  <c r="DX60" i="8"/>
  <c r="BZ30" i="8"/>
  <c r="EA63" i="8"/>
  <c r="EG60" i="8"/>
  <c r="EQ68" i="8"/>
  <c r="EV75" i="8"/>
  <c r="CC66" i="8"/>
  <c r="DT49" i="8"/>
  <c r="DE73" i="8"/>
  <c r="BX43" i="8"/>
  <c r="CU48" i="8"/>
  <c r="AN56" i="8"/>
  <c r="EB48" i="8"/>
  <c r="ED39" i="8"/>
  <c r="EX57" i="8"/>
  <c r="EG43" i="8"/>
  <c r="EN42" i="8"/>
  <c r="ES67" i="8"/>
  <c r="EZ38" i="8"/>
  <c r="EK43" i="8"/>
  <c r="CA46" i="8"/>
  <c r="DN67" i="8"/>
  <c r="BW70" i="8"/>
  <c r="EO62" i="8"/>
  <c r="BE67" i="8"/>
  <c r="AH59" i="8"/>
  <c r="DX73" i="8"/>
  <c r="DP75" i="8"/>
  <c r="EC68" i="8"/>
  <c r="DX29" i="8"/>
  <c r="EX59" i="8"/>
  <c r="EB62" i="8"/>
  <c r="EK53" i="8"/>
  <c r="X48" i="8"/>
  <c r="BY62" i="8"/>
  <c r="DG50" i="8"/>
  <c r="CR42" i="8"/>
  <c r="EQ59" i="8"/>
  <c r="ES36" i="8"/>
  <c r="EE60" i="8"/>
  <c r="ES40" i="8"/>
  <c r="EG54" i="8"/>
  <c r="BX68" i="8"/>
  <c r="EM30" i="8"/>
  <c r="AW65" i="8"/>
  <c r="C54" i="8"/>
  <c r="AF74" i="8"/>
  <c r="EL74" i="8"/>
  <c r="AP59" i="8"/>
  <c r="EK37" i="8"/>
  <c r="EL48" i="8"/>
  <c r="EC66" i="8"/>
  <c r="AB48" i="8"/>
  <c r="EF51" i="8"/>
  <c r="ER47" i="8"/>
  <c r="AC49" i="8"/>
  <c r="DB42" i="8"/>
  <c r="DH49" i="8"/>
  <c r="CW75" i="8"/>
  <c r="AV69" i="8"/>
  <c r="CD29" i="8"/>
  <c r="DR69" i="8"/>
  <c r="CW48" i="8"/>
  <c r="BO38" i="8"/>
  <c r="BP62" i="8"/>
  <c r="DL60" i="8"/>
  <c r="CC71" i="8"/>
  <c r="EC50" i="8"/>
  <c r="EY43" i="8"/>
  <c r="ED69" i="8"/>
  <c r="DY70" i="8"/>
  <c r="DY55" i="8"/>
  <c r="ER30" i="8"/>
  <c r="EV46" i="8"/>
  <c r="CD58" i="8"/>
  <c r="DT64" i="8"/>
  <c r="DX65" i="8"/>
  <c r="CH44" i="8"/>
  <c r="AA40" i="8"/>
  <c r="BT53" i="8"/>
  <c r="C58" i="8"/>
  <c r="EY67" i="8"/>
  <c r="BL57" i="8"/>
  <c r="BH73" i="8"/>
  <c r="AK62" i="8"/>
  <c r="CX44" i="8"/>
  <c r="BW59" i="8"/>
  <c r="CH33" i="8"/>
  <c r="BF39" i="8"/>
  <c r="EL34" i="8"/>
  <c r="EU53" i="8"/>
  <c r="EB37" i="8"/>
  <c r="EP71" i="8"/>
  <c r="CP42" i="8"/>
  <c r="DF59" i="8"/>
  <c r="EV34" i="8"/>
  <c r="EE33" i="8"/>
  <c r="DX61" i="8"/>
  <c r="EL29" i="8"/>
  <c r="DW53" i="8"/>
  <c r="EL42" i="8"/>
  <c r="EZ58" i="8"/>
  <c r="EX34" i="8"/>
  <c r="W30" i="8"/>
  <c r="D29" i="8"/>
  <c r="CJ34" i="8"/>
  <c r="CR69" i="8"/>
  <c r="AC37" i="8"/>
  <c r="BF37" i="8"/>
  <c r="EF70" i="8"/>
  <c r="DY64" i="8"/>
  <c r="DQ75" i="8"/>
  <c r="EA33" i="8"/>
  <c r="AI66" i="8"/>
  <c r="BG73" i="8"/>
  <c r="CR45" i="8"/>
  <c r="R49" i="8"/>
  <c r="N63" i="8"/>
  <c r="CO49" i="8"/>
  <c r="AS29" i="8"/>
  <c r="AA72" i="8"/>
  <c r="AV60" i="8"/>
  <c r="DD65" i="8"/>
  <c r="N40" i="8"/>
  <c r="BA72" i="8"/>
  <c r="I64" i="8"/>
  <c r="AJ61" i="8"/>
  <c r="BF64" i="8"/>
  <c r="X59" i="8"/>
  <c r="X64" i="8"/>
  <c r="K71" i="8"/>
  <c r="CQ43" i="8"/>
  <c r="EN29" i="8"/>
  <c r="ER55" i="8"/>
  <c r="CQ66" i="8"/>
  <c r="CR70" i="8"/>
  <c r="BH69" i="8"/>
  <c r="H29" i="8"/>
  <c r="DP59" i="8"/>
  <c r="AR52" i="8"/>
  <c r="ER49" i="8"/>
  <c r="ES58" i="8"/>
  <c r="AX53" i="8"/>
  <c r="EW74" i="8"/>
  <c r="BG35" i="8"/>
  <c r="ES63" i="8"/>
  <c r="Q71" i="8"/>
  <c r="S51" i="8"/>
  <c r="J38" i="8"/>
  <c r="E73" i="8"/>
  <c r="BM69" i="8"/>
  <c r="CR74" i="8"/>
  <c r="S65" i="8"/>
  <c r="DR75" i="8"/>
  <c r="Z56" i="8"/>
  <c r="BH71" i="8"/>
  <c r="DF64" i="8"/>
  <c r="AX66" i="8"/>
  <c r="CH74" i="8"/>
  <c r="M59" i="8"/>
  <c r="N66" i="8"/>
  <c r="EF55" i="8"/>
  <c r="CI46" i="8"/>
  <c r="EQ66" i="8"/>
  <c r="EW75" i="8"/>
  <c r="CF57" i="8"/>
  <c r="M69" i="8"/>
  <c r="EO43" i="8"/>
  <c r="CB54" i="8"/>
  <c r="BF48" i="8"/>
  <c r="CN74" i="8"/>
  <c r="D56" i="8"/>
  <c r="EL39" i="8"/>
  <c r="EO35" i="8"/>
  <c r="DY51" i="8"/>
  <c r="EU43" i="8"/>
  <c r="H69" i="8"/>
  <c r="DO64" i="8"/>
  <c r="EH47" i="8"/>
  <c r="ER38" i="8"/>
  <c r="M47" i="8"/>
  <c r="M71" i="8"/>
  <c r="EF52" i="8"/>
  <c r="EJ31" i="8"/>
  <c r="ET62" i="8"/>
  <c r="EU37" i="8"/>
  <c r="EM40" i="8"/>
  <c r="EY53" i="8"/>
  <c r="CZ39" i="8"/>
  <c r="EE49" i="8"/>
  <c r="EB75" i="8"/>
  <c r="BZ68" i="8"/>
  <c r="CL61" i="8"/>
  <c r="CO56" i="8"/>
  <c r="Y60" i="8"/>
  <c r="ED36" i="8"/>
  <c r="EF50" i="8"/>
  <c r="EP52" i="8"/>
  <c r="EJ51" i="8"/>
  <c r="EY45" i="8"/>
  <c r="ED42" i="8"/>
  <c r="AM60" i="8"/>
  <c r="AH50" i="8"/>
  <c r="ED40" i="8"/>
  <c r="BR74" i="8"/>
  <c r="CA74" i="8"/>
  <c r="CH50" i="8"/>
  <c r="CC31" i="8"/>
  <c r="J73" i="8"/>
  <c r="AW62" i="8"/>
  <c r="BH52" i="8"/>
  <c r="C64" i="8"/>
  <c r="DP68" i="8"/>
  <c r="EB74" i="8"/>
  <c r="BE57" i="8"/>
  <c r="BE58" i="8"/>
  <c r="CN35" i="8"/>
  <c r="T73" i="8"/>
  <c r="Z63" i="8"/>
  <c r="AC60" i="8"/>
  <c r="Q62" i="8"/>
  <c r="EQ36" i="8"/>
  <c r="DN43" i="8"/>
  <c r="DC67" i="8"/>
  <c r="CC72" i="8"/>
  <c r="BX46" i="8"/>
  <c r="AR48" i="8"/>
  <c r="BN64" i="8"/>
  <c r="CX52" i="8"/>
  <c r="DQ52" i="8"/>
  <c r="EB56" i="8"/>
  <c r="AM65" i="8"/>
  <c r="CX70" i="8"/>
  <c r="DB74" i="8"/>
  <c r="K40" i="8"/>
  <c r="AR54" i="8"/>
  <c r="BL56" i="8"/>
  <c r="EH67" i="8"/>
  <c r="ES38" i="8"/>
  <c r="AF42" i="8"/>
  <c r="EE37" i="8"/>
  <c r="EG42" i="8"/>
  <c r="BT49" i="8"/>
  <c r="F70" i="8"/>
  <c r="EJ38" i="8"/>
  <c r="Y65" i="8"/>
  <c r="BL67" i="8"/>
  <c r="Y59" i="8"/>
  <c r="DK57" i="8"/>
  <c r="AN70" i="8"/>
  <c r="BL53" i="8"/>
  <c r="CM46" i="8"/>
  <c r="AX64" i="8"/>
  <c r="DO49" i="8"/>
  <c r="DY53" i="8"/>
  <c r="EJ70" i="8"/>
  <c r="CE56" i="8"/>
  <c r="CS52" i="8"/>
  <c r="BF43" i="8"/>
  <c r="DU56" i="8"/>
  <c r="CF32" i="8"/>
  <c r="CK31" i="8"/>
  <c r="DL30" i="8"/>
  <c r="AV44" i="8"/>
  <c r="AL53" i="8"/>
  <c r="DO73" i="8"/>
  <c r="DD73" i="8"/>
  <c r="DS58" i="8"/>
  <c r="BP74" i="8"/>
  <c r="EP45" i="8"/>
  <c r="EP60" i="8"/>
  <c r="CN36" i="8"/>
  <c r="AY61" i="8"/>
  <c r="EK67" i="8"/>
  <c r="AW72" i="8"/>
  <c r="BU65" i="8"/>
  <c r="DY75" i="8"/>
  <c r="AV74" i="8"/>
  <c r="BO43" i="8"/>
  <c r="DT67" i="8"/>
  <c r="BI56" i="8"/>
  <c r="E42" i="8"/>
  <c r="CM65" i="8"/>
  <c r="AY62" i="8"/>
  <c r="EI41" i="8"/>
  <c r="AX65" i="8"/>
  <c r="BQ72" i="8"/>
  <c r="DL48" i="8"/>
  <c r="DL70" i="8"/>
  <c r="DS34" i="8"/>
  <c r="AP44" i="8"/>
  <c r="U52" i="8"/>
  <c r="S41" i="8"/>
  <c r="DO38" i="8"/>
  <c r="BS38" i="8"/>
  <c r="T70" i="8"/>
  <c r="T59" i="8"/>
  <c r="BS50" i="8"/>
  <c r="BQ61" i="8"/>
  <c r="CT72" i="8"/>
  <c r="DL46" i="8"/>
  <c r="BK46" i="8"/>
  <c r="E34" i="8"/>
  <c r="EF67" i="8"/>
  <c r="O38" i="8"/>
  <c r="BU45" i="8"/>
  <c r="EU62" i="8"/>
  <c r="CK39" i="8"/>
  <c r="CH58" i="8"/>
  <c r="CP32" i="8"/>
  <c r="V39" i="8"/>
  <c r="CP35" i="8"/>
  <c r="EM64" i="8"/>
  <c r="EG75" i="8"/>
  <c r="EC31" i="8"/>
  <c r="EP30" i="8"/>
  <c r="BQ44" i="8"/>
  <c r="AB63" i="8"/>
  <c r="BM64" i="8"/>
  <c r="EG56" i="8"/>
  <c r="EC57" i="8"/>
  <c r="DF32" i="8"/>
  <c r="AA36" i="8"/>
  <c r="AY29" i="8"/>
  <c r="CK30" i="8"/>
  <c r="AB43" i="8"/>
  <c r="U65" i="8"/>
  <c r="EQ57" i="8"/>
  <c r="EK56" i="8"/>
  <c r="EH53" i="8"/>
  <c r="AY69" i="8"/>
  <c r="CM60" i="8"/>
  <c r="EA34" i="8"/>
  <c r="EL51" i="8"/>
  <c r="ES55" i="8"/>
  <c r="H39" i="8"/>
  <c r="AB75" i="8"/>
  <c r="CS34" i="8"/>
  <c r="EK50" i="8"/>
  <c r="BE49" i="8"/>
  <c r="EQ31" i="8"/>
  <c r="DZ36" i="8"/>
  <c r="DW40" i="8"/>
  <c r="AY70" i="8"/>
  <c r="ES66" i="8"/>
  <c r="ED32" i="8"/>
  <c r="EB73" i="8"/>
  <c r="CA45" i="8"/>
  <c r="EX73" i="8"/>
  <c r="DC44" i="8"/>
  <c r="AY57" i="8"/>
  <c r="EW49" i="8"/>
  <c r="EJ36" i="8"/>
  <c r="EZ63" i="8"/>
  <c r="EG69" i="8"/>
  <c r="CV74" i="8"/>
  <c r="AU33" i="8"/>
  <c r="DS39" i="8"/>
  <c r="BZ47" i="8"/>
  <c r="DZ48" i="8"/>
  <c r="AZ52" i="8"/>
  <c r="EM45" i="8"/>
  <c r="EZ36" i="8"/>
  <c r="EC67" i="8"/>
  <c r="EB36" i="8"/>
  <c r="DD62" i="8"/>
  <c r="EC33" i="8"/>
  <c r="CV29" i="8"/>
  <c r="BM48" i="8"/>
  <c r="C67" i="8"/>
  <c r="BF30" i="8"/>
  <c r="AE68" i="8"/>
  <c r="DX45" i="8"/>
  <c r="ET49" i="8"/>
  <c r="AT41" i="8"/>
  <c r="EO31" i="8"/>
  <c r="ET70" i="8"/>
  <c r="EB65" i="8"/>
  <c r="EU52" i="8"/>
  <c r="EF59" i="8"/>
  <c r="EZ32" i="8"/>
  <c r="AT75" i="8"/>
  <c r="BA63" i="8"/>
  <c r="DI36" i="8"/>
  <c r="EE46" i="8"/>
  <c r="EQ42" i="8"/>
  <c r="DX59" i="8"/>
  <c r="ES68" i="8"/>
  <c r="EQ40" i="8"/>
  <c r="EM49" i="8"/>
  <c r="DT35" i="8"/>
  <c r="DX70" i="8"/>
  <c r="DX32" i="8"/>
  <c r="O59" i="8"/>
  <c r="ET61" i="8"/>
  <c r="EP41" i="8"/>
  <c r="DY30" i="8"/>
  <c r="EQ52" i="8"/>
  <c r="ES74" i="8"/>
  <c r="BO51" i="8"/>
  <c r="EP66" i="8"/>
  <c r="EO69" i="8"/>
  <c r="EL71" i="8"/>
  <c r="EG46" i="8"/>
  <c r="EE42" i="8"/>
  <c r="ED67" i="8"/>
  <c r="CJ62" i="8"/>
  <c r="DQ56" i="8"/>
  <c r="DF33" i="8"/>
  <c r="EY40" i="8"/>
  <c r="EI49" i="8"/>
  <c r="ER65" i="8"/>
  <c r="DI73" i="8"/>
  <c r="CB60" i="8"/>
  <c r="EV60" i="8"/>
  <c r="BR52" i="8"/>
  <c r="CQ55" i="8"/>
  <c r="EB72" i="8"/>
  <c r="BS30" i="8"/>
  <c r="M43" i="8"/>
  <c r="DR56" i="8"/>
  <c r="CV32" i="8"/>
  <c r="EQ73" i="8"/>
  <c r="ER39" i="8"/>
  <c r="EQ72" i="8"/>
  <c r="EW68" i="8"/>
  <c r="BW33" i="8"/>
  <c r="CT44" i="8"/>
  <c r="EK54" i="8"/>
  <c r="AF56" i="8"/>
  <c r="BC57" i="8"/>
  <c r="CL47" i="8"/>
  <c r="AW58" i="8"/>
  <c r="DP51" i="8"/>
  <c r="BN70" i="8"/>
  <c r="DG30" i="8"/>
  <c r="BP58" i="8"/>
  <c r="Y52" i="8"/>
  <c r="CF54" i="8"/>
  <c r="BR72" i="8"/>
  <c r="BG49" i="8"/>
  <c r="CQ29" i="8"/>
  <c r="BG68" i="8"/>
  <c r="CE71" i="8"/>
  <c r="EB38" i="8"/>
  <c r="DY46" i="8"/>
  <c r="AM34" i="8"/>
  <c r="AS35" i="8"/>
  <c r="BT51" i="8"/>
  <c r="Y35" i="8"/>
  <c r="AU32" i="8"/>
  <c r="M40" i="8"/>
  <c r="CY71" i="8"/>
  <c r="DI74" i="8"/>
  <c r="AL75" i="8"/>
  <c r="CL65" i="8"/>
  <c r="DO62" i="8"/>
  <c r="EI42" i="8"/>
  <c r="BV47" i="8"/>
  <c r="BN31" i="8"/>
  <c r="BY41" i="8"/>
  <c r="CJ50" i="8"/>
  <c r="BU69" i="8"/>
  <c r="DG48" i="8"/>
  <c r="AA46" i="8"/>
  <c r="DS35" i="8"/>
  <c r="BY67" i="8"/>
  <c r="AG41" i="8"/>
  <c r="O47" i="8"/>
  <c r="N34" i="8"/>
  <c r="AQ51" i="8"/>
  <c r="X71" i="8"/>
  <c r="EY61" i="8"/>
  <c r="EC37" i="8"/>
  <c r="EJ61" i="8"/>
  <c r="DC29" i="8"/>
  <c r="BR70" i="8"/>
  <c r="CU59" i="8"/>
  <c r="ER54" i="8"/>
  <c r="D49" i="8"/>
  <c r="AP61" i="8"/>
  <c r="CB29" i="8"/>
  <c r="AW54" i="8"/>
  <c r="CQ45" i="8"/>
  <c r="EK66" i="8"/>
  <c r="CH65" i="8"/>
  <c r="AU63" i="8"/>
  <c r="AI43" i="8"/>
  <c r="AY66" i="8"/>
  <c r="BJ71" i="8"/>
  <c r="DH37" i="8"/>
  <c r="DB68" i="8"/>
  <c r="Z51" i="8"/>
  <c r="CP66" i="8"/>
  <c r="DA62" i="8"/>
  <c r="EL40" i="8"/>
  <c r="ED61" i="8"/>
  <c r="EH31" i="8"/>
  <c r="BH45" i="8"/>
  <c r="M57" i="8"/>
  <c r="AW66" i="8"/>
  <c r="CU63" i="8"/>
  <c r="BE50" i="8"/>
  <c r="BK56" i="8"/>
  <c r="AO75" i="8"/>
  <c r="CV70" i="8"/>
  <c r="C53" i="8"/>
  <c r="EM43" i="8"/>
  <c r="DR74" i="8"/>
  <c r="AW39" i="8"/>
  <c r="AY30" i="8"/>
  <c r="DS33" i="8"/>
  <c r="O29" i="8"/>
  <c r="CY38" i="8"/>
  <c r="H33" i="8"/>
  <c r="CE31" i="8"/>
  <c r="AE39" i="8"/>
  <c r="EJ68" i="8"/>
  <c r="EV47" i="8"/>
  <c r="ET37" i="8"/>
  <c r="EI59" i="8"/>
  <c r="CK45" i="8"/>
  <c r="Q41" i="8"/>
  <c r="ES72" i="8"/>
  <c r="EZ53" i="8"/>
  <c r="EZ70" i="8"/>
  <c r="DQ38" i="8"/>
  <c r="BY32" i="8"/>
  <c r="BM53" i="8"/>
  <c r="DH51" i="8"/>
  <c r="BU36" i="8"/>
  <c r="DF70" i="8"/>
  <c r="BN29" i="8"/>
  <c r="AR31" i="8"/>
  <c r="AC44" i="8"/>
  <c r="BR42" i="8"/>
  <c r="CM71" i="8"/>
  <c r="H53" i="8"/>
  <c r="Q35" i="8"/>
  <c r="EH39" i="8"/>
  <c r="EC52" i="8"/>
  <c r="CC44" i="8"/>
  <c r="AX62" i="8"/>
  <c r="BD55" i="8"/>
  <c r="EL68" i="8"/>
  <c r="DX41" i="8"/>
  <c r="EO70" i="8"/>
  <c r="EC48" i="8"/>
  <c r="DE44" i="8"/>
  <c r="DT32" i="8"/>
  <c r="CP34" i="8"/>
  <c r="AN48" i="8"/>
  <c r="ED72" i="8"/>
  <c r="EV39" i="8"/>
  <c r="EB32" i="8"/>
  <c r="EH63" i="8"/>
  <c r="CK38" i="8"/>
  <c r="AA74" i="8"/>
  <c r="W69" i="8"/>
  <c r="EF45" i="8"/>
  <c r="AI30" i="8"/>
  <c r="BQ35" i="8"/>
  <c r="BP34" i="8"/>
  <c r="V30" i="8"/>
  <c r="AH34" i="8"/>
  <c r="BH31" i="8"/>
  <c r="DU41" i="8"/>
  <c r="S36" i="8"/>
  <c r="AS36" i="8"/>
  <c r="AB39" i="8"/>
  <c r="AB41" i="8"/>
  <c r="BW37" i="8"/>
  <c r="BC39" i="8"/>
  <c r="AI57" i="8"/>
  <c r="BQ65" i="8"/>
  <c r="EK75" i="8"/>
  <c r="DA64" i="8"/>
  <c r="M72" i="8"/>
  <c r="DP39" i="8"/>
  <c r="EP65" i="8"/>
  <c r="R55" i="8"/>
  <c r="DT43" i="8"/>
  <c r="AP52" i="8"/>
  <c r="Y46" i="8"/>
  <c r="BF68" i="8"/>
  <c r="EF57" i="8"/>
  <c r="EK55" i="8"/>
  <c r="BT72" i="8"/>
  <c r="EP64" i="8"/>
  <c r="EM65" i="8"/>
  <c r="ET55" i="8"/>
  <c r="DZ29" i="8"/>
  <c r="EF34" i="8"/>
  <c r="AP63" i="8"/>
  <c r="BI32" i="8"/>
  <c r="W32" i="8"/>
  <c r="DM59" i="8"/>
  <c r="DB41" i="8"/>
  <c r="EQ62" i="8"/>
  <c r="ED38" i="8"/>
  <c r="C40" i="8"/>
  <c r="EX33" i="8"/>
  <c r="BU34" i="8"/>
  <c r="CM42" i="8"/>
  <c r="BK63" i="8"/>
  <c r="CT35" i="8"/>
  <c r="DP31" i="8"/>
  <c r="DE61" i="8"/>
  <c r="BG74" i="8"/>
  <c r="CH40" i="8"/>
  <c r="CH37" i="8"/>
  <c r="AV29" i="8"/>
  <c r="CG57" i="8"/>
  <c r="DX66" i="8"/>
  <c r="BW41" i="8"/>
  <c r="AK73" i="8"/>
  <c r="BN49" i="8"/>
  <c r="AO71" i="8"/>
  <c r="DB49" i="8"/>
  <c r="CI49" i="8"/>
  <c r="BS59" i="8"/>
  <c r="E64" i="8"/>
  <c r="EX62" i="8"/>
  <c r="CP71" i="8"/>
  <c r="EC35" i="8"/>
  <c r="AX57" i="8"/>
  <c r="EK31" i="8"/>
  <c r="AB44" i="8"/>
  <c r="AS64" i="8"/>
  <c r="BF51" i="8"/>
  <c r="BA44" i="8"/>
  <c r="EH70" i="8"/>
  <c r="EG58" i="8"/>
  <c r="E46" i="8"/>
  <c r="DF68" i="8"/>
  <c r="BZ73" i="8"/>
  <c r="BV58" i="8"/>
  <c r="EI75" i="8"/>
  <c r="EG65" i="8"/>
  <c r="ER63" i="8"/>
  <c r="EN69" i="8"/>
  <c r="AV66" i="8"/>
  <c r="EQ44" i="8"/>
  <c r="EL44" i="8"/>
  <c r="EF30" i="8"/>
  <c r="EM52" i="8"/>
  <c r="EI74" i="8"/>
  <c r="EH40" i="8"/>
  <c r="EX32" i="8"/>
  <c r="DY38" i="8"/>
  <c r="AC52" i="8"/>
  <c r="EZ49" i="8"/>
  <c r="N71" i="8"/>
  <c r="Y55" i="8"/>
  <c r="BR60" i="8"/>
  <c r="DC64" i="8"/>
  <c r="DU52" i="8"/>
  <c r="EU31" i="8"/>
  <c r="EJ56" i="8"/>
  <c r="ES51" i="8"/>
  <c r="EJ45" i="8"/>
  <c r="DK39" i="8"/>
  <c r="BD42" i="8"/>
  <c r="K49" i="8"/>
  <c r="CR53" i="8"/>
  <c r="DH41" i="8"/>
  <c r="K33" i="8"/>
  <c r="BY40" i="8"/>
  <c r="AB29" i="8"/>
  <c r="BO42" i="8"/>
  <c r="CY56" i="8"/>
  <c r="K74" i="8"/>
  <c r="EX65" i="8"/>
  <c r="EN38" i="8"/>
  <c r="J30" i="8"/>
  <c r="BD75" i="8"/>
  <c r="AV46" i="8"/>
  <c r="X33" i="8"/>
  <c r="CR40" i="8"/>
  <c r="BF41" i="8"/>
  <c r="AW35" i="8"/>
  <c r="AC70" i="8"/>
  <c r="BS57" i="8"/>
  <c r="U62" i="8"/>
  <c r="R48" i="8"/>
  <c r="DD49" i="8"/>
  <c r="L35" i="8"/>
  <c r="BL29" i="8"/>
  <c r="AG32" i="8"/>
  <c r="Z33" i="8"/>
  <c r="DS70" i="8"/>
  <c r="AS45" i="8"/>
  <c r="U40" i="8"/>
  <c r="M55" i="8"/>
  <c r="BK30" i="8"/>
  <c r="AO29" i="8"/>
  <c r="AI42" i="8"/>
  <c r="CV38" i="8"/>
  <c r="E75" i="8"/>
  <c r="CE64" i="8"/>
  <c r="AH73" i="8"/>
  <c r="AU70" i="8"/>
  <c r="U46" i="8"/>
  <c r="AW51" i="8"/>
  <c r="CU51" i="8"/>
  <c r="DK64" i="8"/>
  <c r="BT65" i="8"/>
  <c r="CK69" i="8"/>
  <c r="DE46" i="8"/>
  <c r="X32" i="8"/>
  <c r="CG66" i="8"/>
  <c r="DN75" i="8"/>
  <c r="CG73" i="8"/>
  <c r="BG71" i="8"/>
  <c r="BV59" i="8"/>
  <c r="BT66" i="8"/>
  <c r="ER43" i="8"/>
  <c r="EL35" i="8"/>
  <c r="BG37" i="8"/>
  <c r="BF40" i="8"/>
  <c r="AM73" i="8"/>
  <c r="DR33" i="8"/>
  <c r="CW69" i="8"/>
  <c r="DT55" i="8"/>
  <c r="DZ32" i="8"/>
  <c r="DD67" i="8"/>
  <c r="BF34" i="8"/>
  <c r="BR55" i="8"/>
  <c r="DL37" i="8"/>
  <c r="BN47" i="8"/>
  <c r="AQ66" i="8"/>
  <c r="DM51" i="8"/>
  <c r="DQ69" i="8"/>
  <c r="EH29" i="8"/>
  <c r="CC60" i="8"/>
  <c r="J29" i="8"/>
  <c r="CH47" i="8"/>
  <c r="L63" i="8"/>
  <c r="EZ41" i="8"/>
  <c r="EJ69" i="8"/>
  <c r="AX37" i="8"/>
  <c r="CU47" i="8"/>
  <c r="U38" i="8"/>
  <c r="AU43" i="8"/>
  <c r="CM54" i="8"/>
  <c r="C37" i="8"/>
  <c r="BQ38" i="8"/>
  <c r="CQ56" i="8"/>
  <c r="EV30" i="8"/>
  <c r="S63" i="8"/>
  <c r="AU30" i="8"/>
  <c r="BU44" i="8"/>
  <c r="DD40" i="8"/>
  <c r="EU45" i="8"/>
  <c r="AO39" i="8"/>
  <c r="BQ40" i="8"/>
  <c r="L61" i="8"/>
  <c r="H31" i="8"/>
  <c r="AY35" i="8"/>
  <c r="AE71" i="8"/>
  <c r="CV62" i="8"/>
  <c r="BM51" i="8"/>
  <c r="AA54" i="8"/>
  <c r="CZ33" i="8"/>
  <c r="Z29" i="8"/>
  <c r="BO59" i="8"/>
  <c r="EV55" i="8"/>
  <c r="DB59" i="8"/>
  <c r="EN40" i="8"/>
  <c r="EH62" i="8"/>
  <c r="V71" i="8"/>
  <c r="DU68" i="8"/>
  <c r="CN64" i="8"/>
  <c r="DG45" i="8"/>
  <c r="CK59" i="8"/>
  <c r="I41" i="8"/>
  <c r="N36" i="8"/>
  <c r="AD39" i="8"/>
  <c r="AY52" i="8"/>
  <c r="BF44" i="8"/>
  <c r="BM65" i="8"/>
  <c r="BH59" i="8"/>
  <c r="CA73" i="8"/>
  <c r="Y67" i="8"/>
  <c r="CT71" i="8"/>
  <c r="CA53" i="8"/>
  <c r="BY33" i="8"/>
  <c r="CW62" i="8"/>
  <c r="CF64" i="8"/>
  <c r="CV51" i="8"/>
  <c r="AW32" i="8"/>
  <c r="CG35" i="8"/>
  <c r="BG72" i="8"/>
  <c r="BF63" i="8"/>
  <c r="AD65" i="8"/>
  <c r="DE51" i="8"/>
  <c r="CJ36" i="8"/>
  <c r="D39" i="8"/>
  <c r="CU39" i="8"/>
  <c r="BM44" i="8"/>
  <c r="BV32" i="8"/>
  <c r="AN31" i="8"/>
  <c r="CV41" i="8"/>
  <c r="CH45" i="8"/>
  <c r="AJ36" i="8"/>
  <c r="CL44" i="8"/>
  <c r="BY35" i="8"/>
  <c r="EU72" i="8"/>
  <c r="DZ75" i="8"/>
  <c r="AF33" i="8"/>
  <c r="DQ44" i="8"/>
  <c r="CU46" i="8"/>
  <c r="BT35" i="8"/>
  <c r="BK34" i="8"/>
  <c r="G50" i="8"/>
  <c r="BB48" i="8"/>
  <c r="BY36" i="8"/>
  <c r="N33" i="8"/>
  <c r="DO43" i="8"/>
  <c r="BK31" i="8"/>
  <c r="CY37" i="8"/>
  <c r="BZ65" i="8"/>
  <c r="DY66" i="8"/>
  <c r="EJ29" i="8"/>
  <c r="EN44" i="8"/>
  <c r="DB37" i="8"/>
  <c r="CE55" i="8"/>
  <c r="DE55" i="8"/>
  <c r="EW72" i="8"/>
  <c r="EW31" i="8"/>
  <c r="EF61" i="8"/>
  <c r="ET40" i="8"/>
  <c r="ED68" i="8"/>
  <c r="D45" i="8"/>
  <c r="BZ43" i="8"/>
  <c r="DD46" i="8"/>
  <c r="BE44" i="8"/>
  <c r="AR71" i="8"/>
  <c r="EF68" i="8"/>
  <c r="G39" i="8"/>
  <c r="ES42" i="8"/>
  <c r="EI48" i="8"/>
  <c r="EZ29" i="8"/>
  <c r="V32" i="8"/>
  <c r="O54" i="8"/>
  <c r="AR62" i="8"/>
  <c r="AT64" i="8"/>
  <c r="EQ48" i="8"/>
  <c r="EX58" i="8"/>
  <c r="EG66" i="8"/>
  <c r="EB41" i="8"/>
  <c r="AB71" i="8"/>
  <c r="AY39" i="8"/>
  <c r="DR36" i="8"/>
  <c r="CD41" i="8"/>
  <c r="G34" i="8"/>
  <c r="CO40" i="8"/>
  <c r="CS68" i="8"/>
  <c r="AC45" i="8"/>
  <c r="AC61" i="8"/>
  <c r="AG35" i="8"/>
  <c r="CA57" i="8"/>
  <c r="CE43" i="8"/>
  <c r="P69" i="8"/>
  <c r="DL72" i="8"/>
  <c r="DX49" i="8"/>
  <c r="AK39" i="8"/>
  <c r="DC70" i="8"/>
  <c r="DO56" i="8"/>
  <c r="AH39" i="8"/>
  <c r="CB57" i="8"/>
  <c r="AJ42" i="8"/>
  <c r="AM62" i="8"/>
  <c r="BA56" i="8"/>
  <c r="BL43" i="8"/>
  <c r="AI40" i="8"/>
  <c r="L32" i="8"/>
  <c r="AZ35" i="8"/>
  <c r="AY33" i="8"/>
  <c r="EE61" i="8"/>
  <c r="CJ69" i="8"/>
  <c r="DM46" i="8"/>
  <c r="DZ57" i="8"/>
  <c r="EO51" i="8"/>
  <c r="EV51" i="8"/>
  <c r="AV40" i="8"/>
  <c r="EW54" i="8"/>
  <c r="EA44" i="8"/>
  <c r="CO30" i="8"/>
  <c r="DP34" i="8"/>
  <c r="AC42" i="8"/>
  <c r="AT43" i="8"/>
  <c r="CC51" i="8"/>
  <c r="BV52" i="8"/>
  <c r="EZ61" i="8"/>
  <c r="DY31" i="8"/>
  <c r="EW44" i="8"/>
  <c r="CR38" i="8"/>
  <c r="DF36" i="8"/>
  <c r="Q44" i="8"/>
  <c r="BS40" i="8"/>
  <c r="BN37" i="8"/>
  <c r="BC56" i="8"/>
  <c r="BG41" i="8"/>
  <c r="AK40" i="8"/>
  <c r="BM72" i="8"/>
  <c r="BH35" i="8"/>
  <c r="BU30" i="8"/>
  <c r="AA41" i="8"/>
  <c r="AZ46" i="8"/>
  <c r="CD39" i="8"/>
  <c r="CB32" i="8"/>
  <c r="BZ39" i="8"/>
  <c r="P36" i="8"/>
  <c r="C36" i="8"/>
  <c r="DH30" i="8"/>
  <c r="CR44" i="8"/>
  <c r="CI35" i="8"/>
  <c r="CR72" i="8"/>
  <c r="BK47" i="8"/>
  <c r="BW48" i="8"/>
  <c r="DJ61" i="8"/>
  <c r="CM43" i="8"/>
  <c r="CO29" i="8"/>
  <c r="CV35" i="8"/>
  <c r="BF60" i="8"/>
  <c r="Y41" i="8"/>
  <c r="DD37" i="8"/>
  <c r="N32" i="8"/>
  <c r="DU31" i="8"/>
  <c r="U70" i="8"/>
  <c r="BN61" i="8"/>
  <c r="DK47" i="8"/>
  <c r="I52" i="8"/>
  <c r="F68" i="8"/>
  <c r="Z59" i="8"/>
  <c r="C69" i="8"/>
  <c r="DG46" i="8"/>
  <c r="CQ34" i="8"/>
  <c r="CV40" i="8"/>
  <c r="AB33" i="8"/>
  <c r="AT39" i="8"/>
  <c r="BX45" i="8"/>
  <c r="DC43" i="8"/>
  <c r="CZ45" i="8"/>
  <c r="DL35" i="8"/>
  <c r="EW36" i="8"/>
  <c r="AH61" i="8"/>
  <c r="CD71" i="8"/>
  <c r="DO51" i="8"/>
  <c r="Y51" i="8"/>
  <c r="EJ49" i="8"/>
  <c r="AE40" i="8"/>
  <c r="AA35" i="8"/>
  <c r="DH39" i="8"/>
  <c r="BY71" i="8"/>
  <c r="S33" i="8"/>
  <c r="AE32" i="8"/>
  <c r="DL43" i="8"/>
  <c r="DI40" i="8"/>
  <c r="BC36" i="8"/>
  <c r="CQ36" i="8"/>
  <c r="Z44" i="8"/>
  <c r="CU72" i="8"/>
  <c r="DE49" i="8"/>
  <c r="X56" i="8"/>
  <c r="BT59" i="8"/>
  <c r="CY39" i="8"/>
  <c r="AB65" i="8"/>
  <c r="X60" i="8"/>
  <c r="W53" i="8"/>
  <c r="CS57" i="8"/>
  <c r="AT47" i="8"/>
  <c r="DA72" i="8"/>
  <c r="BU37" i="8"/>
  <c r="BG43" i="8"/>
  <c r="DA35" i="8"/>
  <c r="CJ33" i="8"/>
  <c r="BJ55" i="8"/>
  <c r="DC33" i="8"/>
  <c r="CT32" i="8"/>
  <c r="CT41" i="8"/>
  <c r="AW42" i="8"/>
  <c r="BA41" i="8"/>
  <c r="C44" i="8"/>
  <c r="AB30" i="8"/>
  <c r="AN41" i="8"/>
  <c r="CC30" i="8"/>
  <c r="BC33" i="8"/>
  <c r="AN33" i="8"/>
  <c r="DR30" i="8"/>
  <c r="Z43" i="8"/>
  <c r="CO48" i="8"/>
  <c r="CD59" i="8"/>
  <c r="EX48" i="8"/>
  <c r="CT40" i="8"/>
  <c r="BT39" i="8"/>
  <c r="BL32" i="8"/>
  <c r="CI39" i="8"/>
  <c r="AY50" i="8"/>
  <c r="AT44" i="8"/>
  <c r="P72" i="8"/>
  <c r="AW29" i="8"/>
  <c r="M38" i="8"/>
  <c r="R34" i="8"/>
  <c r="DM42" i="8"/>
  <c r="BC49" i="8"/>
  <c r="BA65" i="8"/>
  <c r="BI46" i="8"/>
  <c r="CE36" i="8"/>
  <c r="CL34" i="8"/>
  <c r="AX55" i="8"/>
  <c r="CR43" i="8"/>
  <c r="CE41" i="8"/>
  <c r="BJ36" i="8"/>
  <c r="DR32" i="8"/>
  <c r="CJ40" i="8"/>
  <c r="BN48" i="8"/>
  <c r="DI32" i="8"/>
  <c r="AO32" i="8"/>
  <c r="L41" i="8"/>
  <c r="BW65" i="8"/>
  <c r="Q47" i="8"/>
  <c r="AL30" i="8"/>
  <c r="CI38" i="8"/>
  <c r="BA40" i="8"/>
  <c r="BS33" i="8"/>
  <c r="E36" i="8"/>
  <c r="CE42" i="8"/>
  <c r="AX63" i="8"/>
  <c r="BO73" i="8"/>
  <c r="CN66" i="8"/>
  <c r="DX40" i="8"/>
  <c r="BK75" i="8"/>
  <c r="DF55" i="8"/>
  <c r="CI44" i="8"/>
  <c r="CY36" i="8"/>
  <c r="DM40" i="8"/>
  <c r="H32" i="8"/>
  <c r="AY40" i="8"/>
  <c r="Y66" i="8"/>
  <c r="Q67" i="8"/>
  <c r="R38" i="8"/>
  <c r="AS30" i="8"/>
  <c r="G33" i="8"/>
  <c r="CK29" i="8"/>
  <c r="AP42" i="8"/>
  <c r="CA50" i="8"/>
  <c r="AD59" i="8"/>
  <c r="EV64" i="8"/>
  <c r="EX43" i="8"/>
  <c r="EA74" i="8"/>
  <c r="EN41" i="8"/>
  <c r="EK41" i="8"/>
  <c r="EL30" i="8"/>
  <c r="BJ45" i="8"/>
  <c r="AM50" i="8"/>
  <c r="Q31" i="8"/>
  <c r="CN38" i="8"/>
  <c r="DT73" i="8"/>
  <c r="CZ56" i="8"/>
  <c r="CA40" i="8"/>
  <c r="W43" i="8"/>
  <c r="AN42" i="8"/>
  <c r="DU48" i="8"/>
  <c r="K62" i="8"/>
  <c r="BI51" i="8"/>
  <c r="CF63" i="8"/>
  <c r="AI67" i="8"/>
  <c r="DZ72" i="8"/>
  <c r="ET68" i="8"/>
  <c r="EN45" i="8"/>
  <c r="EG71" i="8"/>
  <c r="DO71" i="8"/>
  <c r="BQ62" i="8"/>
  <c r="BJ41" i="8"/>
  <c r="BO47" i="8"/>
  <c r="DS36" i="8"/>
  <c r="AA71" i="8"/>
  <c r="CI36" i="8"/>
  <c r="BC38" i="8"/>
  <c r="AE30" i="8"/>
  <c r="CG69" i="8"/>
  <c r="AQ56" i="8"/>
  <c r="R50" i="8"/>
  <c r="V72" i="8"/>
  <c r="CR37" i="8"/>
  <c r="AC64" i="8"/>
  <c r="EE62" i="8"/>
  <c r="EA60" i="8"/>
  <c r="AH44" i="8"/>
  <c r="CJ32" i="8"/>
  <c r="V37" i="8"/>
  <c r="AL44" i="8"/>
  <c r="CO32" i="8"/>
  <c r="DG31" i="8"/>
  <c r="C50" i="8"/>
  <c r="BS51" i="8"/>
  <c r="DI67" i="8"/>
  <c r="E29" i="8"/>
  <c r="AF49" i="8"/>
  <c r="DE71" i="8"/>
  <c r="AD33" i="8"/>
  <c r="F37" i="8"/>
  <c r="DP40" i="8"/>
  <c r="DI68" i="8"/>
  <c r="BT57" i="8"/>
  <c r="W44" i="8"/>
  <c r="BA37" i="8"/>
  <c r="H54" i="8"/>
  <c r="CN72" i="8"/>
  <c r="CO51" i="8"/>
  <c r="AV39" i="8"/>
  <c r="CB38" i="8"/>
  <c r="CX34" i="8"/>
  <c r="AF29" i="8"/>
  <c r="CT33" i="8"/>
  <c r="BR41" i="8"/>
  <c r="BX36" i="8"/>
  <c r="AB45" i="8"/>
  <c r="CZ74" i="8"/>
  <c r="EN66" i="8"/>
  <c r="DS52" i="8"/>
  <c r="DO59" i="8"/>
  <c r="W64" i="8"/>
  <c r="AW53" i="8"/>
  <c r="CG67" i="8"/>
  <c r="CI60" i="8"/>
  <c r="BF66" i="8"/>
  <c r="EN67" i="8"/>
  <c r="BW35" i="8"/>
  <c r="AV33" i="8"/>
  <c r="V34" i="8"/>
  <c r="AP40" i="8"/>
  <c r="AB72" i="8"/>
  <c r="P44" i="8"/>
  <c r="AR32" i="8"/>
  <c r="AP31" i="8"/>
  <c r="DQ37" i="8"/>
  <c r="CX35" i="8"/>
  <c r="AS42" i="8"/>
  <c r="BL47" i="8"/>
  <c r="AU48" i="8"/>
  <c r="CP36" i="8"/>
  <c r="BG70" i="8"/>
  <c r="DN64" i="8"/>
  <c r="EX31" i="8"/>
  <c r="CX57" i="8"/>
  <c r="AZ45" i="8"/>
  <c r="DE38" i="8"/>
  <c r="CH48" i="8"/>
  <c r="DB69" i="8"/>
  <c r="EV29" i="8"/>
  <c r="I58" i="8"/>
  <c r="CO64" i="8"/>
  <c r="BR65" i="8"/>
  <c r="CA70" i="8"/>
  <c r="BK58" i="8"/>
  <c r="M45" i="8"/>
  <c r="AJ31" i="8"/>
  <c r="Q59" i="8"/>
  <c r="BJ74" i="8"/>
  <c r="P30" i="8"/>
  <c r="AS65" i="8"/>
  <c r="EJ44" i="8"/>
  <c r="EX54" i="8"/>
  <c r="EJ60" i="8"/>
  <c r="DY34" i="8"/>
  <c r="DO36" i="8"/>
  <c r="CV31" i="8"/>
  <c r="N41" i="8"/>
  <c r="O34" i="8"/>
  <c r="AC29" i="8"/>
  <c r="AI33" i="8"/>
  <c r="CW38" i="8"/>
  <c r="BO35" i="8"/>
  <c r="CO41" i="8"/>
  <c r="P45" i="8"/>
  <c r="U50" i="8"/>
  <c r="EE38" i="8"/>
  <c r="EZ65" i="8"/>
  <c r="EF72" i="8"/>
  <c r="F71" i="8"/>
  <c r="EB42" i="8"/>
  <c r="DX57" i="8"/>
  <c r="DZ43" i="8"/>
  <c r="EJ42" i="8"/>
  <c r="DY67" i="8"/>
  <c r="EV57" i="8"/>
  <c r="EZ71" i="8"/>
  <c r="DY52" i="8"/>
  <c r="EU59" i="8"/>
  <c r="EZ52" i="8"/>
  <c r="BF74" i="8"/>
  <c r="BD48" i="8"/>
  <c r="EM35" i="8"/>
  <c r="EM53" i="8"/>
  <c r="BL63" i="8"/>
  <c r="BZ32" i="8"/>
  <c r="AQ35" i="8"/>
  <c r="DP35" i="8"/>
  <c r="Q32" i="8"/>
  <c r="AQ68" i="8"/>
  <c r="DU72" i="8"/>
  <c r="G67" i="8"/>
  <c r="G53" i="8"/>
  <c r="J40" i="8"/>
  <c r="EG44" i="8"/>
  <c r="CA34" i="8"/>
  <c r="D33" i="8"/>
  <c r="AG31" i="8"/>
  <c r="CH41" i="8"/>
  <c r="AH38" i="8"/>
  <c r="CM30" i="8"/>
  <c r="CI74" i="8"/>
  <c r="DM32" i="8"/>
  <c r="AZ36" i="8"/>
  <c r="CM37" i="8"/>
  <c r="Z34" i="8"/>
  <c r="Z70" i="8"/>
  <c r="F36" i="8"/>
  <c r="DI41" i="8"/>
  <c r="S35" i="8"/>
  <c r="AG36" i="8"/>
  <c r="BL38" i="8"/>
  <c r="BC51" i="8"/>
  <c r="CG42" i="8"/>
  <c r="BN34" i="8"/>
  <c r="AO33" i="8"/>
  <c r="T32" i="8"/>
  <c r="AV70" i="8"/>
  <c r="CD40" i="8"/>
  <c r="AM35" i="8"/>
  <c r="CR31" i="8"/>
  <c r="DO41" i="8"/>
  <c r="CE30" i="8"/>
  <c r="CT42" i="8"/>
  <c r="H42" i="8"/>
  <c r="CL32" i="8"/>
  <c r="BE32" i="8"/>
  <c r="G35" i="8"/>
  <c r="AC35" i="8"/>
  <c r="DF43" i="8"/>
  <c r="CD35" i="8"/>
  <c r="DK29" i="8"/>
  <c r="BL46" i="8"/>
  <c r="W40" i="8"/>
  <c r="BE35" i="8"/>
  <c r="DC31" i="8"/>
  <c r="S42" i="8"/>
  <c r="BC46" i="8"/>
  <c r="BU41" i="8"/>
  <c r="BS39" i="8"/>
  <c r="CF45" i="8"/>
  <c r="BD31" i="8"/>
  <c r="BF45" i="8"/>
  <c r="CH54" i="8"/>
  <c r="AX71" i="8"/>
  <c r="Z71" i="8"/>
  <c r="AH49" i="8"/>
  <c r="AE62" i="8"/>
  <c r="AI74" i="8"/>
  <c r="P57" i="8"/>
  <c r="AY51" i="8"/>
  <c r="AE65" i="8"/>
  <c r="AS62" i="8"/>
  <c r="AX32" i="8"/>
  <c r="ER75" i="8"/>
  <c r="AQ30" i="8"/>
  <c r="J43" i="8"/>
  <c r="CG68" i="8"/>
  <c r="K29" i="8"/>
  <c r="X42" i="8"/>
  <c r="AW34" i="8"/>
  <c r="J31" i="8"/>
  <c r="AE54" i="8"/>
  <c r="CQ31" i="8"/>
  <c r="AZ41" i="8"/>
  <c r="DJ38" i="8"/>
  <c r="BN38" i="8"/>
  <c r="BH39" i="8"/>
  <c r="BP40" i="8"/>
  <c r="AI34" i="8"/>
  <c r="BI36" i="8"/>
  <c r="O46" i="8"/>
  <c r="CX37" i="8"/>
  <c r="ER71" i="8"/>
  <c r="DW58" i="8"/>
  <c r="CK35" i="8"/>
  <c r="AE37" i="8"/>
  <c r="DS30" i="8"/>
  <c r="CU36" i="8"/>
  <c r="CW51" i="8"/>
  <c r="P43" i="8"/>
  <c r="CM33" i="8"/>
  <c r="AQ37" i="8"/>
  <c r="DF34" i="8"/>
  <c r="AA31" i="8"/>
  <c r="CS39" i="8"/>
  <c r="CI43" i="8"/>
  <c r="BH30" i="8"/>
  <c r="CY42" i="8"/>
  <c r="BW44" i="8"/>
  <c r="CD51" i="8"/>
  <c r="CA54" i="8"/>
  <c r="EW41" i="8"/>
  <c r="EL31" i="8"/>
  <c r="Y30" i="8"/>
  <c r="AL43" i="8"/>
  <c r="DS40" i="8"/>
  <c r="BQ36" i="8"/>
  <c r="BQ39" i="8"/>
  <c r="BV31" i="8"/>
  <c r="AL29" i="8"/>
  <c r="CF39" i="8"/>
  <c r="AV38" i="8"/>
  <c r="AA37" i="8"/>
  <c r="DG38" i="8"/>
  <c r="F29" i="8"/>
  <c r="AW47" i="8"/>
  <c r="D40" i="8"/>
  <c r="CA36" i="8"/>
  <c r="BA45" i="8"/>
  <c r="DU44" i="8"/>
  <c r="DI44" i="8"/>
  <c r="AA42" i="8"/>
  <c r="BJ34" i="8"/>
  <c r="BK37" i="8"/>
  <c r="CW29" i="8"/>
  <c r="AS38" i="8"/>
  <c r="CF33" i="8"/>
  <c r="F42" i="8"/>
  <c r="BA33" i="8"/>
  <c r="F39" i="8"/>
  <c r="V31" i="8"/>
  <c r="G30" i="8"/>
  <c r="DL41" i="8"/>
  <c r="AH47" i="8"/>
  <c r="DH58" i="8"/>
  <c r="BK71" i="8"/>
  <c r="T33" i="8"/>
  <c r="AL35" i="8"/>
  <c r="DU42" i="8"/>
  <c r="BO65" i="8"/>
  <c r="BN30" i="8"/>
  <c r="DR41" i="8"/>
  <c r="DU40" i="8"/>
  <c r="BX71" i="8"/>
  <c r="DU75" i="8"/>
  <c r="DR51" i="8"/>
  <c r="EY47" i="8"/>
  <c r="BO68" i="8"/>
  <c r="CC43" i="8"/>
  <c r="H40" i="8"/>
  <c r="AW30" i="8"/>
  <c r="DP30" i="8"/>
  <c r="P39" i="8"/>
  <c r="Z32" i="8"/>
  <c r="AG42" i="8"/>
  <c r="W41" i="8"/>
  <c r="DN44" i="8"/>
  <c r="DL63" i="8"/>
  <c r="BT44" i="8"/>
  <c r="N57" i="8"/>
  <c r="T51" i="8"/>
  <c r="BS67" i="8"/>
  <c r="EF41" i="8"/>
  <c r="ED43" i="8"/>
  <c r="EU49" i="8"/>
  <c r="AB32" i="8"/>
  <c r="CG71" i="8"/>
  <c r="AR47" i="8"/>
  <c r="DY56" i="8"/>
  <c r="ET64" i="8"/>
  <c r="EV53" i="8"/>
  <c r="EY51" i="8"/>
  <c r="V79" i="8"/>
  <c r="DN33" i="8"/>
  <c r="EV48" i="8"/>
  <c r="I71" i="8"/>
  <c r="BD60" i="8"/>
  <c r="DS29" i="8"/>
  <c r="EI34" i="8"/>
  <c r="EK70" i="8"/>
  <c r="EM33" i="8"/>
  <c r="EZ62" i="8"/>
  <c r="EC43" i="8"/>
  <c r="DZ49" i="8"/>
  <c r="DU33" i="8"/>
  <c r="CX30" i="8"/>
  <c r="EM47" i="8"/>
  <c r="EE29" i="8"/>
  <c r="BF69" i="8"/>
  <c r="EN32" i="8"/>
  <c r="EV70" i="8"/>
  <c r="EZ73" i="8"/>
  <c r="EZ46" i="8"/>
  <c r="EU42" i="8"/>
  <c r="EH45" i="8"/>
  <c r="EF56" i="8"/>
  <c r="EJ54" i="8"/>
  <c r="AO41" i="8"/>
  <c r="AD42" i="8"/>
  <c r="BM40" i="8"/>
  <c r="DL36" i="8"/>
  <c r="EV43" i="8"/>
  <c r="ER35" i="8"/>
  <c r="DN73" i="8"/>
  <c r="C48" i="8"/>
  <c r="AX48" i="8"/>
  <c r="BZ33" i="8"/>
  <c r="C41" i="8"/>
  <c r="L34" i="8"/>
  <c r="H37" i="8"/>
  <c r="CA47" i="8"/>
  <c r="AT34" i="8"/>
  <c r="AJ34" i="8"/>
  <c r="AH69" i="8"/>
  <c r="DN37" i="8"/>
  <c r="AV47" i="8"/>
  <c r="H38" i="8"/>
  <c r="DR66" i="8"/>
  <c r="CL56" i="8"/>
  <c r="CW71" i="8"/>
  <c r="CQ57" i="8"/>
  <c r="CM69" i="8"/>
  <c r="CP58" i="8"/>
  <c r="BX53" i="8"/>
  <c r="DF38" i="8"/>
  <c r="M44" i="8"/>
  <c r="BL40" i="8"/>
  <c r="AG30" i="8"/>
  <c r="BZ42" i="8"/>
  <c r="CI31" i="8"/>
  <c r="CC48" i="8"/>
  <c r="AQ38" i="8"/>
  <c r="X38" i="8"/>
  <c r="AC32" i="8"/>
  <c r="I54" i="8"/>
  <c r="DB51" i="8"/>
  <c r="BO31" i="8"/>
  <c r="BE36" i="8"/>
  <c r="CH32" i="8"/>
  <c r="CA35" i="8"/>
  <c r="AW37" i="8"/>
  <c r="CV42" i="8"/>
  <c r="DI34" i="8"/>
  <c r="DD35" i="8"/>
  <c r="AP58" i="8"/>
  <c r="DN56" i="8"/>
  <c r="BM50" i="8"/>
  <c r="CB71" i="8"/>
  <c r="AG40" i="8"/>
  <c r="BI35" i="8"/>
  <c r="CX40" i="8"/>
  <c r="CP33" i="8"/>
  <c r="BQ33" i="8"/>
  <c r="DM35" i="8"/>
  <c r="AB40" i="8"/>
  <c r="DR37" i="8"/>
  <c r="AP35" i="8"/>
  <c r="BD43" i="8"/>
  <c r="P37" i="8"/>
  <c r="AE43" i="8"/>
  <c r="K38" i="8"/>
  <c r="CC39" i="8"/>
  <c r="BN36" i="8"/>
  <c r="AU31" i="8"/>
  <c r="DF73" i="8"/>
  <c r="BL71" i="8"/>
  <c r="P33" i="8"/>
  <c r="CV43" i="8"/>
  <c r="DC39" i="8"/>
  <c r="DL33" i="8"/>
  <c r="BQ37" i="8"/>
  <c r="L43" i="8"/>
  <c r="CC46" i="8"/>
  <c r="BA31" i="8"/>
  <c r="CM41" i="8"/>
  <c r="CX32" i="8"/>
  <c r="BL45" i="8"/>
  <c r="AL38" i="8"/>
  <c r="P40" i="8"/>
  <c r="AF48" i="8"/>
  <c r="AO67" i="8"/>
  <c r="AD75" i="8"/>
  <c r="EH50" i="8"/>
  <c r="EX69" i="8"/>
  <c r="DX48" i="8"/>
  <c r="EL60" i="8"/>
  <c r="BU64" i="8"/>
  <c r="AJ49" i="8"/>
  <c r="CP63" i="8"/>
  <c r="AT62" i="8"/>
  <c r="EA46" i="8"/>
  <c r="AE44" i="8"/>
  <c r="BO30" i="8"/>
  <c r="U44" i="8"/>
  <c r="CQ70" i="8"/>
  <c r="DW43" i="8"/>
  <c r="DX54" i="8"/>
  <c r="EV63" i="8"/>
  <c r="EB49" i="8"/>
  <c r="DZ39" i="8"/>
  <c r="Y37" i="8"/>
  <c r="CB37" i="8"/>
  <c r="DC34" i="8"/>
  <c r="DQ48" i="8"/>
  <c r="CC74" i="8"/>
  <c r="W66" i="8"/>
  <c r="EF44" i="8"/>
  <c r="D43" i="8"/>
  <c r="AD60" i="8"/>
  <c r="BD67" i="8"/>
  <c r="DY42" i="8"/>
  <c r="EZ34" i="8"/>
  <c r="ED75" i="8"/>
  <c r="EU32" i="8"/>
  <c r="EC73" i="8"/>
  <c r="P34" i="8"/>
  <c r="AF39" i="8"/>
  <c r="DJ37" i="8"/>
  <c r="BO37" i="8"/>
  <c r="AX34" i="8"/>
  <c r="AE52" i="8"/>
  <c r="BF36" i="8"/>
  <c r="BL31" i="8"/>
  <c r="AF40" i="8"/>
  <c r="BR37" i="8"/>
  <c r="X43" i="8"/>
  <c r="BG42" i="8"/>
  <c r="CQ35" i="8"/>
  <c r="Q45" i="8"/>
  <c r="BU40" i="8"/>
  <c r="CE35" i="8"/>
  <c r="Y31" i="8"/>
  <c r="CD31" i="8"/>
  <c r="D44" i="8"/>
  <c r="X37" i="8"/>
  <c r="DJ34" i="8"/>
  <c r="CZ38" i="8"/>
  <c r="O33" i="8"/>
  <c r="CF29" i="8"/>
  <c r="BA32" i="8"/>
  <c r="Y32" i="8"/>
  <c r="CM39" i="8"/>
  <c r="DG43" i="8"/>
  <c r="BP33" i="8"/>
  <c r="AR66" i="8"/>
  <c r="M42" i="8"/>
  <c r="S31" i="8"/>
  <c r="CC38" i="8"/>
  <c r="K37" i="8"/>
  <c r="BH41" i="8"/>
  <c r="DR44" i="8"/>
  <c r="F44" i="8"/>
  <c r="R43" i="8"/>
  <c r="I34" i="8"/>
  <c r="CF41" i="8"/>
  <c r="CT73" i="8"/>
  <c r="BB35" i="8"/>
  <c r="D41" i="8"/>
  <c r="K56" i="8"/>
  <c r="DT37" i="8"/>
  <c r="S34" i="8"/>
  <c r="BM32" i="8"/>
  <c r="AL46" i="8"/>
  <c r="DS74" i="8"/>
  <c r="DF46" i="8"/>
  <c r="DN42" i="8"/>
  <c r="AL62" i="8"/>
  <c r="BX33" i="8"/>
  <c r="AR39" i="8"/>
  <c r="CX31" i="8"/>
  <c r="X40" i="8"/>
  <c r="E54" i="8"/>
  <c r="L36" i="8"/>
  <c r="AX41" i="8"/>
  <c r="BT42" i="8"/>
  <c r="G41" i="8"/>
  <c r="AK36" i="8"/>
  <c r="DI35" i="8"/>
  <c r="BS43" i="8"/>
  <c r="DC52" i="8"/>
  <c r="AK42" i="8"/>
  <c r="AA34" i="8"/>
  <c r="CY30" i="8"/>
  <c r="CD72" i="8"/>
  <c r="CG39" i="8"/>
  <c r="I37" i="8"/>
  <c r="CX29" i="8"/>
  <c r="CC36" i="8"/>
  <c r="AQ33" i="8"/>
  <c r="AC43" i="8"/>
  <c r="BD30" i="8"/>
  <c r="DL29" i="8"/>
  <c r="BY37" i="8"/>
  <c r="CO46" i="8"/>
  <c r="BW30" i="8"/>
  <c r="CX41" i="8"/>
  <c r="CG33" i="8"/>
  <c r="DC38" i="8"/>
  <c r="CY31" i="8"/>
  <c r="BT31" i="8"/>
  <c r="CZ29" i="8"/>
  <c r="BQ47" i="8"/>
  <c r="BT29" i="8"/>
  <c r="CD30" i="8"/>
  <c r="AX38" i="8"/>
  <c r="H36" i="8"/>
  <c r="BN39" i="8"/>
  <c r="DQ47" i="8"/>
  <c r="BW32" i="8"/>
  <c r="CE40" i="8"/>
  <c r="CI37" i="8"/>
  <c r="BF33" i="8"/>
  <c r="CU33" i="8"/>
  <c r="CY43" i="8"/>
  <c r="I35" i="8"/>
  <c r="DK42" i="8"/>
  <c r="AI45" i="8"/>
  <c r="E32" i="8"/>
  <c r="DP42" i="8"/>
  <c r="AO37" i="8"/>
  <c r="F35" i="8"/>
  <c r="E37" i="8"/>
  <c r="BL34" i="8"/>
  <c r="BU42" i="8"/>
  <c r="BH38" i="8"/>
  <c r="AO38" i="8"/>
  <c r="AQ43" i="8"/>
  <c r="AV45" i="8"/>
  <c r="BV29" i="8"/>
  <c r="BC31" i="8"/>
  <c r="P41" i="8"/>
  <c r="DU34" i="8"/>
  <c r="AZ42" i="8"/>
  <c r="CT34" i="8"/>
  <c r="DJ44" i="8"/>
  <c r="CQ30" i="8"/>
  <c r="DJ68" i="8"/>
  <c r="DJ31" i="8"/>
  <c r="AI32" i="8"/>
  <c r="BS70" i="8"/>
  <c r="V38" i="8"/>
  <c r="BH29" i="8"/>
  <c r="DS47" i="8"/>
  <c r="BD39" i="8"/>
  <c r="Z45" i="8"/>
  <c r="AF38" i="8"/>
  <c r="J35" i="8"/>
  <c r="DB45" i="8"/>
  <c r="CO43" i="8"/>
  <c r="AF35" i="8"/>
  <c r="CA30" i="8"/>
  <c r="CV39" i="8"/>
  <c r="DK38" i="8"/>
  <c r="BE31" i="8"/>
  <c r="CE38" i="8"/>
  <c r="CB35" i="8"/>
  <c r="U39" i="8"/>
  <c r="DE45" i="8"/>
  <c r="CK42" i="8"/>
  <c r="CV33" i="8"/>
  <c r="DU38" i="8"/>
  <c r="M37" i="8"/>
  <c r="CO35" i="8"/>
  <c r="F31" i="8"/>
  <c r="R40" i="8"/>
  <c r="S32" i="8"/>
  <c r="BD37" i="8"/>
  <c r="AJ43" i="8"/>
  <c r="AZ30" i="8"/>
  <c r="Q33" i="8"/>
  <c r="DU35" i="8"/>
  <c r="CR33" i="8"/>
  <c r="T43" i="8"/>
  <c r="BB34" i="8"/>
  <c r="AK34" i="8"/>
  <c r="CH57" i="8"/>
  <c r="BF42" i="8"/>
  <c r="DH59" i="8"/>
  <c r="G54" i="8"/>
  <c r="DU36" i="8"/>
  <c r="DK33" i="8"/>
  <c r="CK36" i="8"/>
  <c r="BR35" i="8"/>
  <c r="CG53" i="8"/>
  <c r="CO38" i="8"/>
  <c r="K42" i="8"/>
  <c r="CJ37" i="8"/>
  <c r="AQ45" i="8"/>
  <c r="BY44" i="8"/>
  <c r="DQ42" i="8"/>
  <c r="AN60" i="8"/>
  <c r="T41" i="8"/>
  <c r="CZ37" i="8"/>
  <c r="BI31" i="8"/>
  <c r="DM41" i="8"/>
  <c r="AW33" i="8"/>
  <c r="BX31" i="8"/>
  <c r="CB40" i="8"/>
  <c r="DM38" i="8"/>
  <c r="DQ39" i="8"/>
  <c r="CN45" i="8"/>
  <c r="AM36" i="8"/>
  <c r="I33" i="8"/>
  <c r="CJ43" i="8"/>
  <c r="CW33" i="8"/>
  <c r="BJ72" i="8"/>
  <c r="AV68" i="8"/>
  <c r="BI58" i="8"/>
  <c r="J39" i="8"/>
  <c r="AU37" i="8"/>
  <c r="BD38" i="8"/>
  <c r="AU40" i="8"/>
  <c r="BR36" i="8"/>
  <c r="BO36" i="8"/>
  <c r="W35" i="8"/>
  <c r="DF35" i="8"/>
  <c r="DA42" i="8"/>
  <c r="BZ31" i="8"/>
  <c r="CL43" i="8"/>
  <c r="CN29" i="8"/>
  <c r="F32" i="8"/>
  <c r="AP38" i="8"/>
  <c r="P46" i="8"/>
  <c r="BD33" i="8"/>
  <c r="AS37" i="8"/>
  <c r="BY38" i="8"/>
  <c r="CO33" i="8"/>
  <c r="CY51" i="8"/>
  <c r="BW38" i="8"/>
  <c r="DE29" i="8"/>
  <c r="BV36" i="8"/>
  <c r="BB50" i="8"/>
  <c r="BP30" i="8"/>
  <c r="S40" i="8"/>
  <c r="CF43" i="8"/>
  <c r="DJ35" i="8"/>
  <c r="L33" i="8"/>
  <c r="DM33" i="8"/>
  <c r="CL33" i="8"/>
  <c r="CU30" i="8"/>
  <c r="CO65" i="8"/>
  <c r="CQ39" i="8"/>
  <c r="AG64" i="8"/>
  <c r="BX39" i="8"/>
  <c r="BQ32" i="8"/>
  <c r="AN32" i="8"/>
  <c r="DE40" i="8"/>
  <c r="D34" i="8"/>
  <c r="I38" i="8"/>
  <c r="AT32" i="8"/>
  <c r="DC37" i="8"/>
  <c r="W31" i="8"/>
  <c r="DO39" i="8"/>
  <c r="BL33" i="8"/>
  <c r="BQ42" i="8"/>
  <c r="DC36" i="8"/>
  <c r="CO31" i="8"/>
  <c r="CG40" i="8"/>
  <c r="AB38" i="8"/>
  <c r="BL39" i="8"/>
  <c r="CJ31" i="8"/>
  <c r="O37" i="8"/>
  <c r="AR42" i="8"/>
  <c r="DR43" i="8"/>
  <c r="CO34" i="8"/>
  <c r="BQ41" i="8"/>
  <c r="CK70" i="8"/>
  <c r="BZ62" i="8"/>
  <c r="AA69" i="8"/>
  <c r="CO63" i="8"/>
  <c r="AQ75" i="8"/>
  <c r="K69" i="8"/>
  <c r="G56" i="8"/>
  <c r="O71" i="8"/>
  <c r="AE67" i="8"/>
  <c r="DN49" i="8"/>
  <c r="CP59" i="8"/>
  <c r="AK47" i="8"/>
  <c r="EJ58" i="8"/>
  <c r="EH58" i="8"/>
  <c r="ES34" i="8"/>
  <c r="EU71" i="8"/>
  <c r="EG49" i="8"/>
  <c r="ED71" i="8"/>
  <c r="EL36" i="8"/>
  <c r="EI65" i="8"/>
  <c r="AP37" i="8"/>
  <c r="DG29" i="8"/>
  <c r="DE34" i="8"/>
  <c r="AD31" i="8"/>
  <c r="BI44" i="8"/>
  <c r="BI42" i="8"/>
  <c r="G40" i="8"/>
  <c r="CM31" i="8"/>
  <c r="DA36" i="8"/>
  <c r="AP30" i="8"/>
  <c r="AK35" i="8"/>
  <c r="DN36" i="8"/>
  <c r="AF36" i="8"/>
  <c r="R42" i="8"/>
  <c r="CB46" i="8"/>
  <c r="V41" i="8"/>
  <c r="H30" i="8"/>
  <c r="CV37" i="8"/>
  <c r="L46" i="8"/>
  <c r="BG39" i="8"/>
  <c r="CB39" i="8"/>
  <c r="BD41" i="8"/>
  <c r="CT36" i="8"/>
  <c r="U34" i="8"/>
  <c r="AD38" i="8"/>
  <c r="CE67" i="8"/>
  <c r="BY60" i="8"/>
  <c r="DX42" i="8"/>
  <c r="EW50" i="8"/>
  <c r="EZ35" i="8"/>
  <c r="CY59" i="8"/>
  <c r="CJ75" i="8"/>
  <c r="CE62" i="8"/>
  <c r="CU70" i="8"/>
  <c r="R58" i="8"/>
  <c r="N68" i="8"/>
  <c r="EW67" i="8"/>
  <c r="EO71" i="8"/>
  <c r="EP36" i="8"/>
  <c r="AP36" i="8"/>
  <c r="AJ41" i="8"/>
  <c r="G42" i="8"/>
  <c r="CD32" i="8"/>
  <c r="BS34" i="8"/>
  <c r="AY31" i="8"/>
  <c r="DT42" i="8"/>
  <c r="DA41" i="8"/>
  <c r="CH43" i="8"/>
  <c r="AJ45" i="8"/>
  <c r="DR64" i="8"/>
  <c r="AY53" i="8"/>
  <c r="AX74" i="8"/>
  <c r="EL59" i="8"/>
  <c r="EH38" i="8"/>
  <c r="EO50" i="8"/>
  <c r="DU61" i="8"/>
  <c r="G75" i="8"/>
  <c r="EQ64" i="8"/>
  <c r="EB63" i="8"/>
  <c r="EH48" i="8"/>
  <c r="EM50" i="8"/>
  <c r="EO67" i="8"/>
  <c r="EM75" i="8"/>
  <c r="DZ62" i="8"/>
  <c r="S67" i="8"/>
  <c r="BK68" i="8"/>
  <c r="BG51" i="8"/>
  <c r="CI42" i="8"/>
  <c r="BM41" i="8"/>
  <c r="BX29" i="8"/>
  <c r="DN34" i="8"/>
  <c r="BR30" i="8"/>
  <c r="AY60" i="8"/>
  <c r="BW45" i="8"/>
  <c r="O58" i="8"/>
  <c r="CV72" i="8"/>
  <c r="C65" i="8"/>
  <c r="CP52" i="8"/>
  <c r="BS69" i="8"/>
  <c r="H51" i="8"/>
  <c r="ER29" i="8"/>
  <c r="DW47" i="8"/>
  <c r="EE31" i="8"/>
  <c r="EJ64" i="8"/>
  <c r="DL75" i="8"/>
  <c r="BJ69" i="8"/>
  <c r="BX67" i="8"/>
  <c r="DZ52" i="8"/>
  <c r="EB69" i="8"/>
  <c r="ED44" i="8"/>
  <c r="EH60" i="8"/>
  <c r="EU30" i="8"/>
  <c r="DM64" i="8"/>
  <c r="N72" i="8"/>
  <c r="Q54" i="8"/>
  <c r="DC73" i="8"/>
  <c r="BM60" i="8"/>
  <c r="AN74" i="8"/>
  <c r="Z62" i="8"/>
  <c r="AE50" i="8"/>
  <c r="EK65" i="8"/>
  <c r="EE36" i="8"/>
  <c r="EV61" i="8"/>
  <c r="EY71" i="8"/>
  <c r="AG47" i="8"/>
  <c r="CW57" i="8"/>
  <c r="AE51" i="8"/>
  <c r="CH70" i="8"/>
  <c r="BO63" i="8"/>
  <c r="AS60" i="8"/>
  <c r="BE74" i="8"/>
  <c r="DJ29" i="8"/>
  <c r="BB47" i="8"/>
  <c r="CG63" i="8"/>
  <c r="AH51" i="8"/>
  <c r="BH65" i="8"/>
  <c r="BY68" i="8"/>
  <c r="AQ58" i="8"/>
  <c r="BY63" i="8"/>
  <c r="P68" i="8"/>
  <c r="BF70" i="8"/>
  <c r="EQ69" i="8"/>
  <c r="EJ67" i="8"/>
  <c r="EV35" i="8"/>
  <c r="EA64" i="8"/>
  <c r="EN57" i="8"/>
  <c r="EJ57" i="8"/>
  <c r="EH73" i="8"/>
  <c r="EM59" i="8"/>
  <c r="EN33" i="8"/>
  <c r="DY41" i="8"/>
  <c r="EQ54" i="8"/>
  <c r="EE65" i="8"/>
  <c r="DQ34" i="8"/>
  <c r="H41" i="8"/>
  <c r="CZ34" i="8"/>
  <c r="DS41" i="8"/>
  <c r="BE40" i="8"/>
  <c r="BT38" i="8"/>
  <c r="DM34" i="8"/>
  <c r="BE37" i="8"/>
  <c r="DM36" i="8"/>
  <c r="DR42" i="8"/>
  <c r="BJ40" i="8"/>
  <c r="CT31" i="8"/>
  <c r="CI30" i="8"/>
  <c r="DG37" i="8"/>
  <c r="CZ48" i="8"/>
  <c r="BF53" i="8"/>
  <c r="CT29" i="8"/>
  <c r="DY36" i="8"/>
  <c r="BP42" i="8"/>
  <c r="CH38" i="8"/>
  <c r="DZ59" i="8"/>
  <c r="EW66" i="8"/>
  <c r="EL58" i="8"/>
  <c r="EU39" i="8"/>
  <c r="ES64" i="8"/>
  <c r="EM56" i="8"/>
  <c r="EV38" i="8"/>
  <c r="CU74" i="8"/>
  <c r="BW71" i="8"/>
  <c r="Z50" i="8"/>
  <c r="D75" i="8"/>
  <c r="L55" i="8"/>
  <c r="AC48" i="8"/>
  <c r="DG69" i="8"/>
  <c r="CD53" i="8"/>
  <c r="DO63" i="8"/>
  <c r="AK69" i="8"/>
  <c r="H73" i="8"/>
  <c r="EL62" i="8"/>
  <c r="EN46" i="8"/>
  <c r="CS35" i="8"/>
  <c r="L44" i="8"/>
  <c r="AO42" i="8"/>
  <c r="DP32" i="8"/>
  <c r="BC43" i="8"/>
  <c r="I45" i="8"/>
  <c r="AT33" i="8"/>
  <c r="AA43" i="8"/>
  <c r="CL41" i="8"/>
  <c r="AQ32" i="8"/>
  <c r="AM75" i="8"/>
  <c r="BB38" i="8"/>
  <c r="CV71" i="8"/>
  <c r="DT56" i="8"/>
  <c r="AW55" i="8"/>
  <c r="BT54" i="8"/>
  <c r="DK48" i="8"/>
  <c r="N64" i="8"/>
  <c r="AJ57" i="8"/>
  <c r="EG50" i="8"/>
  <c r="EU63" i="8"/>
  <c r="ET71" i="8"/>
  <c r="EQ75" i="8"/>
  <c r="ET59" i="8"/>
  <c r="BC44" i="8"/>
  <c r="CH66" i="8"/>
  <c r="AQ34" i="8"/>
  <c r="DQ35" i="8"/>
  <c r="DD33" i="8"/>
  <c r="DR31" i="8"/>
  <c r="BQ34" i="8"/>
  <c r="DT31" i="8"/>
  <c r="AL37" i="8"/>
  <c r="CH35" i="8"/>
  <c r="BC34" i="8"/>
  <c r="CC37" i="8"/>
  <c r="DH40" i="8"/>
  <c r="BL35" i="8"/>
  <c r="CJ57" i="8"/>
  <c r="AZ56" i="8"/>
  <c r="AO68" i="8"/>
  <c r="CZ54" i="8"/>
  <c r="E53" i="8"/>
  <c r="BU74" i="8"/>
  <c r="J55" i="8"/>
  <c r="CL50" i="8"/>
  <c r="F51" i="8"/>
  <c r="T67" i="8"/>
  <c r="BV50" i="8"/>
  <c r="AQ70" i="8"/>
  <c r="DQ65" i="8"/>
  <c r="AE64" i="8"/>
  <c r="AM72" i="8"/>
  <c r="EU33" i="8"/>
  <c r="ES57" i="8"/>
  <c r="EE63" i="8"/>
  <c r="EK32" i="8"/>
  <c r="ET41" i="8"/>
  <c r="EO73" i="8"/>
  <c r="EH42" i="8"/>
  <c r="J34" i="8"/>
  <c r="CU34" i="8"/>
  <c r="BB37" i="8"/>
  <c r="R47" i="8"/>
  <c r="AM63" i="8"/>
  <c r="CL37" i="8"/>
  <c r="C47" i="8"/>
  <c r="AQ31" i="8"/>
  <c r="Q36" i="8"/>
  <c r="DM39" i="8"/>
  <c r="DA31" i="8"/>
  <c r="BP35" i="8"/>
  <c r="CV34" i="8"/>
  <c r="DK34" i="8"/>
  <c r="BZ37" i="8"/>
  <c r="DA38" i="8"/>
  <c r="AB42" i="8"/>
  <c r="BI29" i="8"/>
  <c r="AV32" i="8"/>
  <c r="X35" i="8"/>
  <c r="AO35" i="8"/>
  <c r="BL30" i="8"/>
  <c r="G37" i="8"/>
  <c r="DO35" i="8"/>
  <c r="CU41" i="8"/>
  <c r="BH33" i="8"/>
  <c r="DJ36" i="8"/>
  <c r="DL31" i="8"/>
  <c r="BT30" i="8"/>
  <c r="DD44" i="8"/>
  <c r="AD43" i="8"/>
  <c r="R41" i="8"/>
  <c r="BT41" i="8"/>
  <c r="BV37" i="8"/>
  <c r="DB44" i="8"/>
  <c r="AL33" i="8"/>
  <c r="BF32" i="8"/>
  <c r="DK35" i="8"/>
  <c r="AM37" i="8"/>
  <c r="DS43" i="8"/>
  <c r="AZ40" i="8"/>
  <c r="CO37" i="8"/>
  <c r="CJ38" i="8"/>
  <c r="CW35" i="8"/>
  <c r="AD34" i="8"/>
  <c r="J41" i="8"/>
  <c r="BX32" i="8"/>
  <c r="BG31" i="8"/>
  <c r="BE30" i="8"/>
  <c r="BT36" i="8"/>
  <c r="AZ34" i="8"/>
  <c r="DP38" i="8"/>
  <c r="AS43" i="8"/>
  <c r="CD43" i="8"/>
  <c r="DM63" i="8"/>
  <c r="BW40" i="8"/>
  <c r="BJ35" i="8"/>
  <c r="BN69" i="8"/>
  <c r="Z37" i="8"/>
  <c r="K48" i="8"/>
  <c r="AM30" i="8"/>
  <c r="DM37" i="8"/>
  <c r="O39" i="8"/>
  <c r="AC46" i="8"/>
  <c r="Y40" i="8"/>
  <c r="AF44" i="8"/>
  <c r="CA31" i="8"/>
  <c r="BG33" i="8"/>
  <c r="D31" i="8"/>
  <c r="DS31" i="8"/>
  <c r="AS34" i="8"/>
  <c r="CC40" i="8"/>
  <c r="DQ50" i="8"/>
  <c r="BP36" i="8"/>
  <c r="DR40" i="8"/>
  <c r="BW34" i="8"/>
  <c r="CC35" i="8"/>
  <c r="AY41" i="8"/>
  <c r="AI29" i="8"/>
  <c r="Z31" i="8"/>
  <c r="BZ38" i="8"/>
  <c r="DG35" i="8"/>
  <c r="DJ30" i="8"/>
  <c r="AA32" i="8"/>
  <c r="AY36" i="8"/>
  <c r="AD37" i="8"/>
  <c r="C35" i="8"/>
  <c r="BT37" i="8"/>
  <c r="C33" i="8"/>
  <c r="DU45" i="8"/>
  <c r="BO40" i="8"/>
  <c r="CW32" i="8"/>
  <c r="CH31" i="8"/>
  <c r="DE43" i="8"/>
  <c r="DM30" i="8"/>
  <c r="CU31" i="8"/>
  <c r="DQ29" i="8"/>
  <c r="R33" i="8"/>
  <c r="BI45" i="8"/>
  <c r="AT31" i="8"/>
  <c r="Z42" i="8"/>
  <c r="U31" i="8"/>
  <c r="DU32" i="8"/>
  <c r="CW37" i="8"/>
  <c r="DQ41" i="8"/>
  <c r="DF31" i="8"/>
  <c r="AB35" i="8"/>
  <c r="D36" i="8"/>
  <c r="CK62" i="8"/>
  <c r="N49" i="8"/>
  <c r="I32" i="8"/>
  <c r="CV36" i="8"/>
  <c r="DT30" i="8"/>
  <c r="AT54" i="8"/>
  <c r="J64" i="8"/>
  <c r="CE39" i="8"/>
  <c r="BQ29" i="8"/>
  <c r="BT33" i="8"/>
  <c r="DU29" i="8"/>
  <c r="Q37" i="8"/>
  <c r="S38" i="8"/>
  <c r="DC51" i="8"/>
  <c r="CM34" i="8"/>
  <c r="CD34" i="8"/>
  <c r="DU64" i="8"/>
  <c r="V36" i="8"/>
  <c r="DF41" i="8"/>
  <c r="BY72" i="8"/>
  <c r="CS43" i="8"/>
  <c r="CG29" i="8"/>
  <c r="AT42" i="8"/>
  <c r="W67" i="8"/>
  <c r="CF40" i="8"/>
  <c r="CS42" i="8"/>
  <c r="BU53" i="8"/>
  <c r="AM38" i="8"/>
  <c r="CN43" i="8"/>
  <c r="F41" i="8"/>
  <c r="CG41" i="8"/>
  <c r="AU54" i="8"/>
  <c r="X30" i="8"/>
  <c r="BK35" i="8"/>
  <c r="Q40" i="8"/>
  <c r="Y42" i="8"/>
  <c r="DO30" i="8"/>
  <c r="AS33" i="8"/>
  <c r="AK43" i="8"/>
  <c r="CG32" i="8"/>
  <c r="AF43" i="8"/>
  <c r="DA45" i="8"/>
  <c r="X44" i="8"/>
  <c r="CS31" i="8"/>
  <c r="K30" i="8"/>
  <c r="CD44" i="8"/>
  <c r="BK38" i="8"/>
  <c r="BS42" i="8"/>
  <c r="CP30" i="8"/>
  <c r="BX56" i="8"/>
  <c r="CK37" i="8"/>
  <c r="R35" i="8"/>
  <c r="CB41" i="8"/>
  <c r="E33" i="8"/>
  <c r="AJ30" i="8"/>
  <c r="CL38" i="8"/>
  <c r="AB36" i="8"/>
  <c r="BB29" i="8"/>
  <c r="CS30" i="8"/>
  <c r="DA44" i="8"/>
  <c r="DJ32" i="8"/>
  <c r="CR39" i="8"/>
  <c r="C39" i="8"/>
  <c r="DU30" i="8"/>
  <c r="AM40" i="8"/>
  <c r="BG30" i="8"/>
  <c r="M33" i="8"/>
  <c r="I42" i="8"/>
  <c r="DC41" i="8"/>
  <c r="BN41" i="8"/>
  <c r="BZ36" i="8"/>
  <c r="DI38" i="8"/>
  <c r="T40" i="8"/>
  <c r="BW49" i="8"/>
  <c r="DA30" i="8"/>
  <c r="BT34" i="8"/>
  <c r="BM30" i="8"/>
  <c r="BV44" i="8"/>
  <c r="AR45" i="8"/>
  <c r="G31" i="8"/>
  <c r="AR43" i="8"/>
  <c r="CW30" i="8"/>
  <c r="AW43" i="8"/>
  <c r="CF42" i="8"/>
  <c r="CF35" i="8"/>
  <c r="R44" i="8"/>
  <c r="I31" i="8"/>
  <c r="DK36" i="8"/>
  <c r="Y36" i="8"/>
  <c r="BH36" i="8"/>
  <c r="DM45" i="8"/>
  <c r="DK68" i="8"/>
  <c r="BT43" i="8"/>
  <c r="DU43" i="8"/>
  <c r="BT40" i="8"/>
  <c r="DI30" i="8"/>
  <c r="AX47" i="8"/>
  <c r="CY41" i="8"/>
  <c r="K31" i="8"/>
  <c r="BB32" i="8"/>
  <c r="DI39" i="8"/>
  <c r="G32" i="8"/>
  <c r="BX37" i="8"/>
  <c r="BB41" i="8"/>
  <c r="CH39" i="8"/>
  <c r="Y38" i="8"/>
  <c r="CS41" i="8"/>
  <c r="CB36" i="8"/>
  <c r="S43" i="8"/>
  <c r="J37" i="8"/>
  <c r="BO39" i="8"/>
  <c r="BI39" i="8"/>
  <c r="BD32" i="8"/>
  <c r="BG38" i="8"/>
  <c r="CP39" i="8"/>
  <c r="CW41" i="8"/>
  <c r="AK41" i="8"/>
  <c r="DG40" i="8"/>
  <c r="BV39" i="8"/>
  <c r="AB37" i="8"/>
  <c r="W37" i="8"/>
  <c r="CK43" i="8"/>
  <c r="DO32" i="8"/>
  <c r="L38" i="8"/>
  <c r="BH32" i="8"/>
  <c r="T31" i="8"/>
  <c r="CB34" i="8"/>
  <c r="BS41" i="8"/>
  <c r="DA32" i="8"/>
  <c r="CK34" i="8"/>
  <c r="AK51" i="8"/>
  <c r="DH52" i="8"/>
  <c r="CI32" i="8"/>
  <c r="DS69" i="8"/>
  <c r="CB30" i="8"/>
  <c r="AQ60" i="8"/>
  <c r="K41" i="8"/>
  <c r="F54" i="8"/>
  <c r="BU29" i="8"/>
  <c r="DN40" i="8"/>
  <c r="CA33" i="8"/>
  <c r="AW68" i="8"/>
  <c r="DL38" i="8"/>
  <c r="DG33" i="8"/>
  <c r="BN32" i="8"/>
  <c r="CQ33" i="8"/>
  <c r="BU39" i="8"/>
  <c r="DE56" i="8"/>
  <c r="CF30" i="8"/>
  <c r="DN41" i="8"/>
  <c r="DI37" i="8"/>
  <c r="M41" i="8"/>
  <c r="AC31" i="8"/>
  <c r="CK40" i="8"/>
  <c r="AJ33" i="8"/>
  <c r="AV30" i="8"/>
  <c r="O32" i="8"/>
  <c r="BI38" i="8"/>
  <c r="DF29" i="8"/>
  <c r="DJ33" i="8"/>
  <c r="CG31" i="8"/>
  <c r="BC35" i="8"/>
  <c r="BA42" i="8"/>
  <c r="CJ35" i="8"/>
  <c r="AP39" i="8"/>
  <c r="AN34" i="8"/>
  <c r="CW42" i="8"/>
  <c r="M29" i="8"/>
  <c r="AD35" i="8"/>
  <c r="BA39" i="8"/>
  <c r="BF31" i="8"/>
  <c r="AH32" i="8"/>
  <c r="AW38" i="8"/>
  <c r="AZ32" i="8"/>
  <c r="AY47" i="8"/>
  <c r="BR34" i="8"/>
  <c r="BJ37" i="8"/>
  <c r="BX44" i="8"/>
  <c r="I43" i="8"/>
  <c r="CH30" i="8"/>
  <c r="BU31" i="8"/>
  <c r="L42" i="8"/>
  <c r="DN39" i="8"/>
  <c r="BB31" i="8"/>
  <c r="DT34" i="8"/>
  <c r="BN35" i="8"/>
  <c r="AE33" i="8"/>
  <c r="AI35" i="8"/>
  <c r="DC42" i="8"/>
  <c r="L29" i="8"/>
  <c r="O43" i="8"/>
  <c r="BV34" i="8"/>
  <c r="CK33" i="8"/>
  <c r="DL39" i="8"/>
  <c r="CU40" i="8"/>
  <c r="O36" i="8"/>
  <c r="BM34" i="8"/>
  <c r="BK43" i="8"/>
  <c r="BB30" i="8"/>
  <c r="BE38" i="8"/>
  <c r="AR37" i="8"/>
  <c r="AB31" i="8"/>
  <c r="CR29" i="8"/>
  <c r="BI34" i="8"/>
  <c r="AO56" i="8"/>
  <c r="CX51" i="8"/>
  <c r="AZ61" i="8"/>
  <c r="CT55" i="8"/>
  <c r="BQ48" i="8"/>
  <c r="DM48" i="8"/>
  <c r="BW66" i="8"/>
  <c r="AX33" i="8"/>
  <c r="V42" i="8"/>
  <c r="AO60" i="8"/>
  <c r="AP60" i="8"/>
  <c r="CY69" i="8"/>
  <c r="CD73" i="8"/>
  <c r="AI39" i="8"/>
  <c r="T36" i="8"/>
  <c r="AD61" i="8"/>
  <c r="N43" i="8"/>
  <c r="AH40" i="8"/>
  <c r="CF36" i="8"/>
  <c r="AA33" i="8"/>
  <c r="CR30" i="8"/>
  <c r="BX38" i="8"/>
  <c r="DB35" i="8"/>
  <c r="U36" i="8"/>
  <c r="DD30" i="8"/>
  <c r="R31" i="8"/>
  <c r="AT36" i="8"/>
  <c r="BG34" i="8"/>
  <c r="I36" i="8"/>
  <c r="CY35" i="8"/>
  <c r="AF32" i="8"/>
  <c r="BW31" i="8"/>
  <c r="BX30" i="8"/>
  <c r="CU32" i="8"/>
  <c r="CA32" i="8"/>
  <c r="AT35" i="8"/>
  <c r="DE39" i="8"/>
  <c r="AL31" i="8"/>
  <c r="K32" i="8"/>
  <c r="AC34" i="8"/>
  <c r="BR33" i="8"/>
  <c r="CN39" i="8"/>
  <c r="BX50" i="8"/>
  <c r="DJ40" i="8"/>
  <c r="Y33" i="8"/>
  <c r="AA38" i="8"/>
  <c r="DR70" i="8"/>
  <c r="CT60" i="8"/>
  <c r="CG58" i="8"/>
  <c r="Q69" i="8"/>
  <c r="AN73" i="8"/>
  <c r="CM44" i="8"/>
  <c r="CY45" i="8"/>
  <c r="AO70" i="8"/>
  <c r="AF52" i="8"/>
  <c r="BK36" i="8"/>
  <c r="BU57" i="8"/>
  <c r="J32" i="8"/>
  <c r="AN61" i="8"/>
  <c r="CF31" i="8"/>
  <c r="AF37" i="8"/>
  <c r="CI41" i="8"/>
  <c r="W38" i="8"/>
  <c r="DQ40" i="8"/>
  <c r="CZ30" i="8"/>
  <c r="BJ42" i="8"/>
  <c r="BY45" i="8"/>
  <c r="V35" i="8"/>
  <c r="CW31" i="8"/>
  <c r="AJ60" i="8"/>
  <c r="DN35" i="8"/>
  <c r="N30" i="8"/>
  <c r="BP31" i="8"/>
  <c r="DR47" i="8"/>
  <c r="X31" i="8"/>
  <c r="BC32" i="8"/>
  <c r="C42" i="8"/>
  <c r="CY34" i="8"/>
  <c r="CN33" i="8"/>
  <c r="DD43" i="8"/>
  <c r="DJ41" i="8"/>
  <c r="K36" i="8"/>
  <c r="O35" i="8"/>
  <c r="BS36" i="8"/>
  <c r="CP43" i="8"/>
  <c r="CD36" i="8"/>
  <c r="AC33" i="8"/>
  <c r="CC42" i="8"/>
  <c r="BV35" i="8"/>
  <c r="AN38" i="8"/>
  <c r="DD29" i="8"/>
  <c r="L37" i="8"/>
  <c r="P31" i="8"/>
  <c r="G46" i="8"/>
  <c r="BE33" i="8"/>
  <c r="CM29" i="8"/>
  <c r="AZ37" i="8"/>
  <c r="K34" i="8"/>
  <c r="AW44" i="8"/>
  <c r="DD34" i="8"/>
  <c r="DN31" i="8"/>
  <c r="CK41" i="8"/>
  <c r="BZ29" i="8"/>
  <c r="CA39" i="8"/>
  <c r="AP43" i="8"/>
  <c r="AL41" i="8"/>
  <c r="AL36" i="8"/>
  <c r="AX44" i="8"/>
  <c r="AN36" i="8"/>
  <c r="AY34" i="8"/>
  <c r="DH38" i="8"/>
  <c r="BT58" i="8"/>
  <c r="AN62" i="8"/>
  <c r="AC40" i="8"/>
  <c r="BY31" i="8"/>
  <c r="BC50" i="8"/>
  <c r="AY32" i="8"/>
  <c r="CF37" i="8"/>
  <c r="G44" i="8"/>
  <c r="CI33" i="8"/>
  <c r="AR34" i="8"/>
  <c r="CG30" i="8"/>
  <c r="E41" i="8"/>
  <c r="DS37" i="8"/>
  <c r="BK32" i="8"/>
  <c r="BA35" i="8"/>
  <c r="M39" i="8"/>
  <c r="H35" i="8"/>
  <c r="AM31" i="8"/>
  <c r="CS40" i="8"/>
  <c r="AP45" i="8"/>
  <c r="BM43" i="8"/>
  <c r="DM31" i="8"/>
  <c r="DB38" i="8"/>
  <c r="CZ41" i="8"/>
  <c r="AT29" i="8"/>
  <c r="DJ42" i="8"/>
  <c r="AU34" i="8"/>
  <c r="AE35" i="8"/>
  <c r="AH33" i="8"/>
  <c r="CJ41" i="8"/>
  <c r="BV38" i="8"/>
  <c r="BC41" i="8"/>
  <c r="AU38" i="8"/>
  <c r="AM33" i="8"/>
  <c r="CZ42" i="8"/>
  <c r="CN34" i="8"/>
  <c r="BC29" i="8"/>
  <c r="CR32" i="8"/>
  <c r="P32" i="8"/>
  <c r="DU39" i="8"/>
  <c r="CG43" i="8"/>
  <c r="DB31" i="8"/>
  <c r="DR38" i="8"/>
  <c r="BC37" i="8"/>
  <c r="BR62" i="8"/>
  <c r="BU35" i="8"/>
  <c r="AI38" i="8"/>
  <c r="DN32" i="8"/>
  <c r="AK31" i="8"/>
  <c r="CB56" i="8"/>
  <c r="K39" i="8"/>
  <c r="CP38" i="8"/>
  <c r="CI47" i="8"/>
  <c r="E44" i="8"/>
  <c r="DF75" i="8"/>
  <c r="Z30" i="8"/>
  <c r="BL36" i="8"/>
  <c r="AU36" i="8"/>
  <c r="K35" i="8"/>
  <c r="BI41" i="8"/>
  <c r="T45" i="8"/>
  <c r="L39" i="8"/>
  <c r="BJ32" i="8"/>
  <c r="CE29" i="8"/>
  <c r="AR38" i="8"/>
  <c r="CL31" i="8"/>
  <c r="DT33" i="8"/>
  <c r="J44" i="8"/>
  <c r="BS35" i="8"/>
  <c r="AS31" i="8"/>
  <c r="CN37" i="8"/>
  <c r="DK32" i="8"/>
  <c r="W36" i="8"/>
  <c r="AO36" i="8"/>
  <c r="CP40" i="8"/>
  <c r="AZ31" i="8"/>
  <c r="AQ39" i="8"/>
  <c r="AK33" i="8"/>
  <c r="CL29" i="8"/>
  <c r="DT39" i="8"/>
  <c r="DE37" i="8"/>
  <c r="DE42" i="8"/>
  <c r="DE33" i="8"/>
  <c r="R32" i="8"/>
  <c r="AO30" i="8"/>
  <c r="CY33" i="8"/>
  <c r="BJ39" i="8"/>
  <c r="BI33" i="8"/>
  <c r="AT40" i="8"/>
  <c r="CZ36" i="8"/>
  <c r="CQ32" i="8"/>
  <c r="DL34" i="8"/>
  <c r="AX39" i="8"/>
  <c r="AP34" i="8"/>
  <c r="AI36" i="8"/>
  <c r="CA52" i="8"/>
  <c r="AJ48" i="8"/>
  <c r="BU43" i="8"/>
  <c r="E40" i="8"/>
  <c r="AI50" i="8"/>
  <c r="DQ31" i="8"/>
  <c r="CK32" i="8"/>
  <c r="I39" i="8"/>
  <c r="AG33" i="8"/>
  <c r="AL40" i="8"/>
  <c r="M36" i="8"/>
  <c r="AT38" i="8"/>
  <c r="BF38" i="8"/>
  <c r="DG32" i="8"/>
  <c r="DQ36" i="8"/>
  <c r="BO34" i="8"/>
  <c r="CS33" i="8"/>
  <c r="BJ38" i="8"/>
  <c r="DD31" i="8"/>
  <c r="BM36" i="8"/>
  <c r="BJ31" i="8"/>
  <c r="AC39" i="8"/>
  <c r="R36" i="8"/>
  <c r="AX36" i="8"/>
  <c r="AH30" i="8"/>
  <c r="Q42" i="8"/>
  <c r="R39" i="8"/>
  <c r="DQ33" i="8"/>
  <c r="AR36" i="8"/>
  <c r="BT32" i="8"/>
  <c r="AV43" i="8"/>
  <c r="BB39" i="8"/>
  <c r="J33" i="8"/>
  <c r="CY32" i="8"/>
  <c r="CQ40" i="8"/>
  <c r="AO34" i="8"/>
  <c r="AZ29" i="8"/>
  <c r="BW39" i="8"/>
  <c r="CW36" i="8"/>
  <c r="DJ39" i="8"/>
  <c r="BQ58" i="8"/>
  <c r="CN65" i="8"/>
  <c r="BD29" i="8"/>
  <c r="BF46" i="8"/>
  <c r="I69" i="8"/>
  <c r="AI63" i="8"/>
  <c r="AS46" i="8"/>
  <c r="AB34" i="8"/>
  <c r="Q43" i="8"/>
  <c r="DH46" i="8"/>
  <c r="AD29" i="8"/>
  <c r="DH50" i="8"/>
  <c r="T69" i="8"/>
  <c r="BF61" i="8"/>
  <c r="DD39" i="8"/>
  <c r="BP37" i="8"/>
  <c r="N42" i="8"/>
  <c r="BP43" i="8"/>
  <c r="BP47" i="8"/>
  <c r="AN30" i="8"/>
  <c r="DO33" i="8"/>
  <c r="AT37" i="8"/>
  <c r="BH37" i="8"/>
  <c r="AS32" i="8"/>
  <c r="DH33" i="8"/>
  <c r="CH42" i="8"/>
  <c r="Q39" i="8"/>
  <c r="G36" i="8"/>
  <c r="BQ30" i="8"/>
  <c r="CG36" i="8"/>
  <c r="AH36" i="8"/>
  <c r="DG34" i="8"/>
  <c r="Z38" i="8"/>
  <c r="DO37" i="8"/>
  <c r="BD40" i="8"/>
  <c r="DF39" i="8"/>
  <c r="DE30" i="8"/>
  <c r="BM39" i="8"/>
  <c r="CC32" i="8"/>
  <c r="CN31" i="8"/>
  <c r="BH42" i="8"/>
  <c r="AA39" i="8"/>
  <c r="AL34" i="8"/>
  <c r="BD35" i="8"/>
  <c r="AR35" i="8"/>
  <c r="CP31" i="8"/>
  <c r="AZ38" i="8"/>
  <c r="AK30" i="8"/>
  <c r="CN41" i="8"/>
  <c r="DL32" i="8"/>
  <c r="CX42" i="8"/>
  <c r="X36" i="8"/>
  <c r="CR34" i="8"/>
  <c r="AR68" i="8"/>
  <c r="BJ70" i="8"/>
  <c r="CX38" i="8"/>
  <c r="N58" i="8"/>
  <c r="DA39" i="8"/>
  <c r="DU54" i="8"/>
  <c r="AW40" i="8"/>
  <c r="CD38" i="8"/>
  <c r="W33" i="8"/>
  <c r="CY29" i="8"/>
  <c r="BH34" i="8"/>
  <c r="DG36" i="8"/>
  <c r="AR33" i="8"/>
  <c r="L31" i="8"/>
  <c r="C31" i="8"/>
  <c r="M31" i="8"/>
  <c r="J36" i="8"/>
  <c r="CJ42" i="8"/>
  <c r="DH36" i="8"/>
  <c r="U33" i="8"/>
  <c r="P38" i="8"/>
  <c r="AK37" i="8"/>
  <c r="DB36" i="8"/>
  <c r="M35" i="8"/>
  <c r="O31" i="8"/>
  <c r="DH34" i="8"/>
  <c r="AZ43" i="8"/>
  <c r="BA36" i="8"/>
  <c r="AX30" i="8"/>
  <c r="BQ31" i="8"/>
  <c r="DR39" i="8"/>
  <c r="DD42" i="8"/>
  <c r="AS40" i="8"/>
  <c r="BD34" i="8"/>
  <c r="AX35" i="8"/>
  <c r="U41" i="8"/>
  <c r="BV33" i="8"/>
  <c r="F40" i="8"/>
  <c r="AM32" i="8"/>
  <c r="CC41" i="8"/>
  <c r="N29" i="8"/>
  <c r="F34" i="8"/>
  <c r="AJ35" i="8"/>
  <c r="Z41" i="8"/>
  <c r="AT30" i="8"/>
  <c r="S44" i="8"/>
  <c r="CJ30" i="8"/>
  <c r="CT39" i="8"/>
  <c r="BB36" i="8"/>
  <c r="BK39" i="8"/>
  <c r="CB33" i="8"/>
  <c r="Z36" i="8"/>
  <c r="BA48" i="8"/>
  <c r="P35" i="8"/>
  <c r="AD41" i="8"/>
  <c r="BS63" i="8"/>
  <c r="X63" i="8"/>
  <c r="AD44" i="8"/>
  <c r="CW40" i="8"/>
  <c r="DP36" i="8"/>
  <c r="AK48" i="8"/>
  <c r="BB40" i="8"/>
  <c r="DI56" i="8"/>
  <c r="CB47" i="8"/>
  <c r="DG60" i="8"/>
  <c r="CZ31" i="8"/>
  <c r="BQ53" i="8"/>
  <c r="DB39" i="8"/>
  <c r="DE32" i="8"/>
  <c r="AM29" i="8"/>
  <c r="CM38" i="8"/>
  <c r="BU38" i="8"/>
  <c r="BY29" i="8"/>
  <c r="DP33" i="8"/>
  <c r="BD36" i="8"/>
  <c r="BS37" i="8"/>
  <c r="Q38" i="8"/>
  <c r="BC40" i="8"/>
  <c r="AD32" i="8"/>
  <c r="DE31" i="8"/>
  <c r="CH36" i="8"/>
  <c r="AE31" i="8"/>
  <c r="CA37" i="8"/>
  <c r="DQ32" i="8"/>
  <c r="DD38" i="8"/>
  <c r="CE34" i="8"/>
  <c r="AF30" i="8"/>
  <c r="R37" i="8"/>
  <c r="BK40" i="8"/>
  <c r="AO43" i="8"/>
  <c r="BE43" i="8"/>
  <c r="N38" i="8"/>
  <c r="F33" i="8"/>
  <c r="Z35" i="8"/>
  <c r="BK45" i="8"/>
  <c r="AU39" i="8"/>
  <c r="CG37" i="8"/>
  <c r="CA38" i="8"/>
  <c r="AO31" i="8"/>
  <c r="BO32" i="8"/>
  <c r="DB32" i="8"/>
  <c r="AR30" i="8"/>
  <c r="CE32" i="8"/>
  <c r="BJ33" i="8"/>
  <c r="DD52" i="8"/>
  <c r="DC30" i="8"/>
  <c r="DP41" i="8"/>
  <c r="K43" i="8"/>
  <c r="CV30" i="8"/>
  <c r="AG39" i="8"/>
  <c r="BA30" i="8"/>
  <c r="BN40" i="8"/>
  <c r="AQ40" i="8"/>
  <c r="AS39" i="8"/>
  <c r="CU35" i="8"/>
  <c r="CN30" i="8"/>
  <c r="DU37" i="8"/>
  <c r="AJ40" i="8"/>
  <c r="X41" i="8"/>
  <c r="AC41" i="8"/>
  <c r="AZ39" i="8"/>
  <c r="DB43" i="8"/>
  <c r="DF40" i="8"/>
  <c r="CQ38" i="8"/>
  <c r="BI37" i="8"/>
  <c r="BR40" i="8"/>
  <c r="M32" i="8"/>
  <c r="AN35" i="8"/>
  <c r="BY39" i="8"/>
  <c r="CX33" i="8"/>
  <c r="BV42" i="8"/>
  <c r="BU33" i="8"/>
  <c r="AQ36" i="8"/>
  <c r="AD46" i="8"/>
  <c r="BX34" i="8"/>
  <c r="DO34" i="8"/>
  <c r="AJ32" i="8"/>
  <c r="CJ44" i="8"/>
  <c r="BI52" i="8"/>
  <c r="AY37" i="8"/>
  <c r="CG60" i="8"/>
  <c r="BH74" i="8"/>
  <c r="AG37" i="8"/>
  <c r="BB56" i="8"/>
  <c r="BV40" i="8"/>
  <c r="C61" i="8"/>
  <c r="AE60" i="8"/>
  <c r="BI48" i="8"/>
  <c r="AU44" i="8"/>
  <c r="BL70" i="8"/>
  <c r="DA54" i="8"/>
  <c r="W70" i="8"/>
  <c r="AX68" i="8"/>
  <c r="CL69" i="8"/>
  <c r="CE50" i="8"/>
  <c r="CU61" i="8"/>
  <c r="AY73" i="8"/>
  <c r="AL60" i="8"/>
  <c r="AB59" i="8"/>
  <c r="Y63" i="8"/>
  <c r="BN59" i="8"/>
  <c r="DJ53" i="8"/>
  <c r="CB50" i="8"/>
  <c r="AG68" i="8"/>
  <c r="BY75" i="8"/>
  <c r="DS32" i="8"/>
  <c r="CW49" i="8"/>
  <c r="CV47" i="8"/>
  <c r="BM29" i="8"/>
  <c r="AF55" i="8"/>
  <c r="BW47" i="8"/>
  <c r="CM36" i="8"/>
  <c r="Q55" i="8"/>
  <c r="AZ59" i="8"/>
  <c r="BO56" i="8"/>
  <c r="O42" i="8"/>
  <c r="CY70" i="8"/>
  <c r="CB74" i="8"/>
  <c r="BD50" i="8"/>
  <c r="DJ58" i="8"/>
  <c r="BI57" i="8"/>
  <c r="CZ61" i="8"/>
  <c r="CB52" i="8"/>
  <c r="AO69" i="8"/>
  <c r="BK55" i="8"/>
  <c r="BX65" i="8"/>
  <c r="AR51" i="8"/>
  <c r="D58" i="8"/>
  <c r="CF59" i="8"/>
  <c r="CC45" i="8"/>
  <c r="AC36" i="8"/>
  <c r="E51" i="8"/>
  <c r="CG72" i="8"/>
  <c r="J68" i="8"/>
  <c r="BX63" i="8"/>
  <c r="CO70" i="8"/>
  <c r="BG45" i="8"/>
  <c r="BX41" i="8"/>
  <c r="AG73" i="8"/>
  <c r="DQ51" i="8"/>
  <c r="F67" i="8"/>
  <c r="AI49" i="8"/>
  <c r="AI55" i="8"/>
  <c r="AR72" i="8"/>
  <c r="CC47" i="8"/>
  <c r="BG40" i="8"/>
  <c r="DB50" i="8"/>
  <c r="AE46" i="8"/>
  <c r="BD65" i="8"/>
  <c r="DB75" i="8"/>
  <c r="AZ66" i="8"/>
  <c r="U67" i="8"/>
  <c r="E31" i="8"/>
  <c r="AI41" i="8"/>
  <c r="J42" i="8"/>
  <c r="AV37" i="8"/>
  <c r="DF37" i="8"/>
  <c r="CR35" i="8"/>
  <c r="H34" i="8"/>
  <c r="BA34" i="8"/>
  <c r="CU42" i="8"/>
  <c r="AP32" i="8"/>
  <c r="BV30" i="8"/>
  <c r="AE38" i="8"/>
  <c r="AC38" i="8"/>
  <c r="V40" i="8"/>
  <c r="CT30" i="8"/>
  <c r="T39" i="8"/>
  <c r="Q34" i="8"/>
  <c r="CB31" i="8"/>
  <c r="AI44" i="8"/>
  <c r="BS31" i="8"/>
  <c r="BM38" i="8"/>
  <c r="AG38" i="8"/>
  <c r="DO42" i="8"/>
  <c r="AV34" i="8"/>
  <c r="DT38" i="8"/>
  <c r="AM41" i="8"/>
  <c r="AS44" i="8"/>
  <c r="CL30" i="8"/>
  <c r="D37" i="8"/>
  <c r="CX36" i="8"/>
  <c r="DT36" i="8"/>
  <c r="CI40" i="8"/>
  <c r="O41" i="8"/>
  <c r="CZ35" i="8"/>
  <c r="AG43" i="8"/>
  <c r="AN37" i="8"/>
  <c r="DH32" i="8"/>
  <c r="AW41" i="8"/>
  <c r="D35" i="8"/>
  <c r="CS29" i="8"/>
  <c r="W39" i="8"/>
  <c r="BA38" i="8"/>
  <c r="BB33" i="8"/>
  <c r="DS56" i="8"/>
  <c r="BY53" i="8"/>
  <c r="AE29" i="8"/>
  <c r="BF49" i="8"/>
  <c r="AM53" i="8"/>
  <c r="AL70" i="8"/>
  <c r="Q52" i="8"/>
  <c r="BP68" i="8"/>
  <c r="BW29" i="8"/>
  <c r="X52" i="8"/>
  <c r="DD72" i="8"/>
  <c r="BV41" i="8"/>
  <c r="AA44" i="8"/>
  <c r="BB57" i="8"/>
  <c r="H61" i="8"/>
  <c r="AH64" i="8"/>
  <c r="CD68" i="8"/>
  <c r="CE48" i="8"/>
  <c r="DA75" i="8"/>
  <c r="BX66" i="8"/>
  <c r="CU60" i="8"/>
  <c r="K64" i="8"/>
  <c r="AQ48" i="8"/>
  <c r="BM73" i="8"/>
  <c r="AI64" i="8"/>
  <c r="BQ52" i="8"/>
  <c r="BA61" i="8"/>
  <c r="BS52" i="8"/>
  <c r="Z40" i="8"/>
  <c r="DU53" i="8"/>
  <c r="BO54" i="8"/>
  <c r="DP56" i="8"/>
  <c r="O68" i="8"/>
  <c r="X67" i="8"/>
  <c r="BJ48" i="8"/>
  <c r="DQ53" i="8"/>
  <c r="BX74" i="8"/>
  <c r="AB60" i="8"/>
  <c r="BJ66" i="8"/>
  <c r="BS53" i="8"/>
  <c r="AU73" i="8"/>
  <c r="DO29" i="8"/>
  <c r="CI57" i="8"/>
  <c r="DF30" i="8"/>
  <c r="AK32" i="8"/>
  <c r="BD44" i="8"/>
  <c r="BK70" i="8"/>
  <c r="DD51" i="8"/>
  <c r="DM62" i="8"/>
  <c r="CP29" i="8"/>
  <c r="AH42" i="8"/>
  <c r="DS65" i="8"/>
  <c r="CU29" i="8"/>
  <c r="CP60" i="8"/>
  <c r="AG50" i="8"/>
  <c r="BI30" i="8"/>
  <c r="I29" i="8"/>
  <c r="CG51" i="8"/>
  <c r="BO67" i="8"/>
  <c r="AN50" i="8"/>
  <c r="BE34" i="8"/>
  <c r="AD74" i="8"/>
  <c r="CG44" i="8"/>
  <c r="Y64" i="8"/>
  <c r="DQ71" i="8"/>
  <c r="AX51" i="8"/>
  <c r="AH74" i="8"/>
  <c r="DC40" i="8"/>
  <c r="DJ72" i="8"/>
  <c r="CA68" i="8"/>
  <c r="U32" i="8"/>
  <c r="AU61" i="8"/>
  <c r="CY58" i="8"/>
  <c r="DO72" i="8"/>
  <c r="T54" i="8"/>
  <c r="DG47" i="8"/>
  <c r="AA63" i="8"/>
  <c r="BV69" i="8"/>
  <c r="BW60" i="8"/>
  <c r="AZ53" i="8"/>
  <c r="CH63" i="8"/>
  <c r="BG53" i="8"/>
  <c r="BV45" i="8"/>
  <c r="DK65" i="8"/>
  <c r="CU37" i="8"/>
  <c r="DM72" i="8"/>
  <c r="BM71" i="8"/>
  <c r="AI73" i="8"/>
  <c r="BD68" i="8"/>
  <c r="M61" i="8"/>
  <c r="DT74" i="8"/>
  <c r="BI72" i="8"/>
  <c r="CE66" i="8"/>
  <c r="BM45" i="8"/>
  <c r="T72" i="8"/>
  <c r="BD74" i="8"/>
  <c r="CE59" i="8"/>
  <c r="BV60" i="8"/>
  <c r="AS53" i="8"/>
  <c r="BX35" i="8"/>
  <c r="DF45" i="8"/>
  <c r="CG59" i="8"/>
  <c r="T38" i="8"/>
  <c r="DF47" i="8"/>
  <c r="CK50" i="8"/>
  <c r="DB56" i="8"/>
  <c r="AO44" i="8"/>
  <c r="BR73" i="8"/>
  <c r="J45" i="8"/>
  <c r="AY74" i="8"/>
  <c r="CO57" i="8"/>
  <c r="CC49" i="8"/>
  <c r="N51" i="8"/>
  <c r="CS75" i="8"/>
  <c r="BT52" i="8"/>
  <c r="DJ59" i="8"/>
  <c r="BV70" i="8"/>
  <c r="W48" i="8"/>
  <c r="DR50" i="8"/>
  <c r="E47" i="8"/>
  <c r="BZ75" i="8"/>
  <c r="DN51" i="8"/>
  <c r="DL58" i="8"/>
  <c r="I56" i="8"/>
  <c r="CB68" i="8"/>
  <c r="Q68" i="8"/>
  <c r="DK66" i="8"/>
  <c r="DS44" i="8"/>
  <c r="DN45" i="8"/>
  <c r="AC47" i="8"/>
  <c r="AV62" i="8"/>
  <c r="CU75" i="8"/>
  <c r="AF51" i="8"/>
  <c r="I63" i="8"/>
  <c r="AJ52" i="8"/>
  <c r="C34" i="8"/>
  <c r="BP32" i="8"/>
  <c r="CL39" i="8"/>
  <c r="AZ33" i="8"/>
  <c r="AF31" i="8"/>
  <c r="AQ42" i="8"/>
  <c r="DK41" i="8"/>
  <c r="BM42" i="8"/>
  <c r="BH58" i="8"/>
  <c r="CE33" i="8"/>
  <c r="H67" i="8"/>
  <c r="BN65" i="8"/>
  <c r="E39" i="8"/>
  <c r="CY54" i="8"/>
  <c r="BP39" i="8"/>
  <c r="DF71" i="8"/>
  <c r="BU51" i="8"/>
  <c r="DH66" i="8"/>
  <c r="AZ62" i="8"/>
  <c r="Y71" i="8"/>
  <c r="CO52" i="8"/>
  <c r="AO62" i="8"/>
  <c r="DI50" i="8"/>
  <c r="DS49" i="8"/>
  <c r="F73" i="8"/>
  <c r="AT49" i="8"/>
  <c r="BA52" i="8"/>
  <c r="CG54" i="8"/>
  <c r="CK72" i="8"/>
  <c r="Q72" i="8"/>
  <c r="AV35" i="8"/>
  <c r="BZ45" i="8"/>
  <c r="BN72" i="8"/>
  <c r="BN42" i="8"/>
  <c r="AJ74" i="8"/>
  <c r="AF68" i="8"/>
  <c r="CY68" i="8"/>
  <c r="P29" i="8"/>
  <c r="BJ49" i="8"/>
  <c r="CR59" i="8"/>
  <c r="BM33" i="8"/>
  <c r="CU44" i="8"/>
  <c r="K47" i="8"/>
  <c r="BQ55" i="8"/>
  <c r="DG41" i="8"/>
  <c r="DI29" i="8"/>
  <c r="CF66" i="8"/>
  <c r="CC53" i="8"/>
  <c r="BE64" i="8"/>
  <c r="AZ73" i="8"/>
  <c r="AI59" i="8"/>
  <c r="BH70" i="8"/>
  <c r="Y53" i="8"/>
  <c r="AP70" i="8"/>
  <c r="S48" i="8"/>
  <c r="DR71" i="8"/>
  <c r="BR50" i="8"/>
  <c r="BY52" i="8"/>
  <c r="Z66" i="8"/>
  <c r="BH67" i="8"/>
  <c r="W55" i="8"/>
  <c r="CN63" i="8"/>
  <c r="AT74" i="8"/>
  <c r="DK60" i="8"/>
  <c r="DH57" i="8"/>
  <c r="CV61" i="8"/>
  <c r="T49" i="8"/>
  <c r="AG48" i="8"/>
  <c r="W71" i="8"/>
  <c r="D42" i="8"/>
  <c r="BR48" i="8"/>
  <c r="Z60" i="8"/>
  <c r="W56" i="8"/>
  <c r="BZ58" i="8"/>
  <c r="J69" i="8"/>
  <c r="BP65" i="8"/>
  <c r="BR29" i="8"/>
  <c r="V64" i="8"/>
  <c r="AU74" i="8"/>
  <c r="CN69" i="8"/>
  <c r="AW75" i="8"/>
  <c r="AJ66" i="8"/>
  <c r="DC46" i="8"/>
  <c r="CG45" i="8"/>
  <c r="AZ69" i="8"/>
  <c r="CJ39" i="8"/>
  <c r="CR68" i="8"/>
  <c r="CV52" i="8"/>
  <c r="BV73" i="8"/>
  <c r="CS44" i="8"/>
  <c r="BY43" i="8"/>
  <c r="DP67" i="8"/>
  <c r="CJ48" i="8"/>
  <c r="P55" i="8"/>
  <c r="DO74" i="8"/>
  <c r="AR60" i="8"/>
  <c r="CL68" i="8"/>
  <c r="L40" i="8"/>
  <c r="O64" i="8"/>
  <c r="DE72" i="8"/>
  <c r="W60" i="8"/>
  <c r="V48" i="8"/>
  <c r="U75" i="8"/>
  <c r="CE63" i="8"/>
  <c r="M56" i="8"/>
  <c r="BG67" i="8"/>
  <c r="AL65" i="8"/>
  <c r="AI47" i="8"/>
  <c r="AC65" i="8"/>
  <c r="BR38" i="8"/>
  <c r="V53" i="8"/>
  <c r="BL65" i="8"/>
  <c r="CX71" i="8"/>
  <c r="DN38" i="8"/>
  <c r="BD57" i="8"/>
  <c r="R29" i="8"/>
  <c r="DF50" i="8"/>
  <c r="BE39" i="8"/>
  <c r="BZ67" i="8"/>
  <c r="CD75" i="8"/>
  <c r="CF67" i="8"/>
  <c r="BD56" i="8"/>
  <c r="Q60" i="8"/>
  <c r="M53" i="8"/>
  <c r="AV52" i="8"/>
  <c r="L54" i="8"/>
  <c r="BP51" i="8"/>
  <c r="BP41" i="8"/>
  <c r="BC30" i="8"/>
  <c r="BU32" i="8"/>
  <c r="DH35" i="8"/>
  <c r="BZ40" i="8"/>
  <c r="X29" i="8"/>
  <c r="AD40" i="8"/>
  <c r="BE42" i="8"/>
  <c r="T34" i="8"/>
  <c r="DS42" i="8"/>
  <c r="CC33" i="8"/>
  <c r="AX31" i="8"/>
  <c r="U37" i="8"/>
  <c r="DH29" i="8"/>
  <c r="AX40" i="8"/>
  <c r="DO40" i="8"/>
  <c r="CL36" i="8"/>
  <c r="BK33" i="8"/>
  <c r="CF34" i="8"/>
  <c r="CK44" i="8"/>
  <c r="DB33" i="8"/>
  <c r="CS32" i="8"/>
  <c r="DS38" i="8"/>
  <c r="AA70" i="8"/>
  <c r="D53" i="8"/>
  <c r="BC69" i="8"/>
  <c r="AI75" i="8"/>
  <c r="AL51" i="8"/>
  <c r="CN73" i="8"/>
  <c r="CL52" i="8"/>
  <c r="CP49" i="8"/>
  <c r="K55" i="8"/>
  <c r="BP38" i="8"/>
  <c r="L56" i="8"/>
  <c r="Y29" i="8"/>
  <c r="CT47" i="8"/>
  <c r="DE53" i="8"/>
  <c r="K61" i="8"/>
  <c r="AU29" i="8"/>
  <c r="BP55" i="8"/>
  <c r="T60" i="8"/>
  <c r="BJ51" i="8"/>
  <c r="DH67" i="8"/>
  <c r="DP54" i="8"/>
  <c r="M60" i="8"/>
  <c r="DU49" i="8"/>
  <c r="AF70" i="8"/>
  <c r="AO58" i="8"/>
  <c r="BN73" i="8"/>
  <c r="AJ68" i="8"/>
  <c r="CZ60" i="8"/>
  <c r="DE50" i="8"/>
  <c r="AY68" i="8"/>
  <c r="AR29" i="8"/>
  <c r="BE48" i="8"/>
  <c r="CY74" i="8"/>
  <c r="BF72" i="8"/>
  <c r="V57" i="8"/>
  <c r="BN43" i="8"/>
  <c r="CD37" i="8"/>
  <c r="CF56" i="8"/>
  <c r="DQ61" i="8"/>
  <c r="AZ67" i="8"/>
  <c r="AG44" i="8"/>
  <c r="BJ29" i="8"/>
  <c r="Y34" i="8"/>
  <c r="CL42" i="8"/>
  <c r="BJ44" i="8"/>
  <c r="DH43" i="8"/>
  <c r="CF44" i="8"/>
  <c r="G51" i="8"/>
  <c r="V49" i="8"/>
  <c r="AB62" i="8"/>
  <c r="D47" i="8"/>
  <c r="CD42" i="8"/>
  <c r="CQ60" i="8"/>
  <c r="AG52" i="8"/>
  <c r="K70" i="8"/>
  <c r="BD59" i="8"/>
  <c r="DI46" i="8"/>
  <c r="DN71" i="8"/>
  <c r="BQ68" i="8"/>
  <c r="AW70" i="8"/>
  <c r="BO75" i="8"/>
  <c r="DA56" i="8"/>
  <c r="AT60" i="8"/>
  <c r="CH68" i="8"/>
  <c r="BS44" i="8"/>
  <c r="BE59" i="8"/>
  <c r="AA45" i="8"/>
  <c r="D50" i="8"/>
  <c r="BS62" i="8"/>
  <c r="CW72" i="8"/>
  <c r="BK67" i="8"/>
  <c r="AC54" i="8"/>
  <c r="DH74" i="8"/>
  <c r="DA49" i="8"/>
  <c r="AF46" i="8"/>
  <c r="CI34" i="8"/>
  <c r="DU60" i="8"/>
  <c r="CT63" i="8"/>
  <c r="CR58" i="8"/>
  <c r="AE41" i="8"/>
  <c r="DC49" i="8"/>
  <c r="DF61" i="8"/>
  <c r="DL65" i="8"/>
  <c r="O74" i="8"/>
  <c r="E72" i="8"/>
  <c r="BU66" i="8"/>
  <c r="BF50" i="8"/>
  <c r="O55" i="8"/>
  <c r="R67" i="8"/>
  <c r="I30" i="8"/>
  <c r="CN42" i="8"/>
  <c r="CT67" i="8"/>
  <c r="C45" i="8"/>
  <c r="CL40" i="8"/>
  <c r="BV65" i="8"/>
  <c r="CT49" i="8"/>
  <c r="BJ52" i="8"/>
  <c r="DT40" i="8"/>
  <c r="AP68" i="8"/>
  <c r="BR39" i="8"/>
  <c r="CG46" i="8"/>
  <c r="F53" i="8"/>
  <c r="BY65" i="8"/>
  <c r="AJ39" i="8"/>
  <c r="AG60" i="8"/>
  <c r="CC59" i="8"/>
  <c r="BS64" i="8"/>
  <c r="K67" i="8"/>
  <c r="BI73" i="8"/>
  <c r="AJ62" i="8"/>
  <c r="H58" i="8"/>
  <c r="AK57" i="8"/>
  <c r="DF54" i="8"/>
  <c r="CD67" i="8"/>
  <c r="AG49" i="8"/>
  <c r="BT69" i="8"/>
  <c r="Z65" i="8"/>
  <c r="AJ50" i="8"/>
  <c r="DF51" i="8"/>
  <c r="DR35" i="8"/>
  <c r="BZ54" i="8"/>
  <c r="BU47" i="8"/>
  <c r="CO42" i="8"/>
  <c r="AA60" i="8"/>
  <c r="BN51" i="8"/>
  <c r="AN71" i="8"/>
  <c r="C32" i="8"/>
  <c r="DG58" i="8"/>
  <c r="I40" i="8"/>
  <c r="BO45" i="8"/>
  <c r="DN62" i="8"/>
  <c r="BI65" i="8"/>
  <c r="J59" i="8"/>
  <c r="AD51" i="8"/>
  <c r="BL62" i="8"/>
  <c r="AJ71" i="8"/>
  <c r="AR73" i="8"/>
  <c r="AO61" i="8"/>
  <c r="DI59" i="8"/>
  <c r="Q29" i="8"/>
  <c r="DE52" i="8"/>
  <c r="CM61" i="8"/>
  <c r="U56" i="8"/>
  <c r="BN45" i="8"/>
  <c r="DC74" i="8"/>
  <c r="BE41" i="8"/>
  <c r="AL73" i="8"/>
  <c r="W61" i="8"/>
  <c r="DH62" i="8"/>
  <c r="AH43" i="8"/>
  <c r="CM40" i="8"/>
  <c r="CN71" i="8"/>
  <c r="CA29" i="8"/>
  <c r="BC48" i="8"/>
  <c r="O57" i="8"/>
  <c r="DN63" i="8"/>
  <c r="BG48" i="8"/>
  <c r="CY73" i="8"/>
  <c r="BG65" i="8"/>
  <c r="AO57" i="8"/>
  <c r="BF29" i="8"/>
  <c r="DS67" i="8"/>
  <c r="CQ42" i="8"/>
  <c r="F75" i="8"/>
  <c r="DH65" i="8"/>
  <c r="BV48" i="8"/>
  <c r="AR55" i="8"/>
  <c r="CW70" i="8"/>
  <c r="DC47" i="8"/>
  <c r="BX59" i="8"/>
  <c r="CB45" i="8"/>
  <c r="C60" i="8"/>
  <c r="AL39" i="8"/>
  <c r="DK44" i="8"/>
  <c r="CM63" i="8"/>
  <c r="V50" i="8"/>
  <c r="CJ74" i="8"/>
  <c r="CO36" i="8"/>
  <c r="DU67" i="8"/>
  <c r="AM70" i="8"/>
  <c r="BX64" i="8"/>
  <c r="CV57" i="8"/>
  <c r="AF75" i="8"/>
  <c r="CM35" i="8"/>
  <c r="AK45" i="8"/>
  <c r="BZ72" i="8"/>
  <c r="DB62" i="8"/>
  <c r="AA75" i="8"/>
  <c r="BD58" i="8"/>
  <c r="DB71" i="8"/>
  <c r="AW74" i="8"/>
  <c r="BX51" i="8"/>
  <c r="CZ72" i="8"/>
  <c r="CD64" i="8"/>
  <c r="CD46" i="8"/>
  <c r="DI75" i="8"/>
  <c r="CE57" i="8"/>
  <c r="BZ70" i="8"/>
  <c r="DC58" i="8"/>
  <c r="CD47" i="8"/>
  <c r="BM57" i="8"/>
  <c r="CX39" i="8"/>
  <c r="CM74" i="8"/>
  <c r="AV59" i="8"/>
  <c r="DF49" i="8"/>
  <c r="U45" i="8"/>
  <c r="R51" i="8"/>
  <c r="R61" i="8"/>
  <c r="DN59" i="8"/>
  <c r="CA64" i="8"/>
  <c r="AP56" i="8"/>
  <c r="AC63" i="8"/>
  <c r="BZ63" i="8"/>
  <c r="CQ50" i="8"/>
  <c r="BL64" i="8"/>
  <c r="CW50" i="8"/>
  <c r="CZ43" i="8"/>
  <c r="N50" i="8"/>
  <c r="BD54" i="8"/>
  <c r="AD58" i="8"/>
  <c r="AX29" i="8"/>
  <c r="BX40" i="8"/>
  <c r="BK72" i="8"/>
  <c r="CE44" i="8"/>
  <c r="K44" i="8"/>
  <c r="DT41" i="8"/>
  <c r="DS68" i="8"/>
  <c r="AR53" i="8"/>
  <c r="CH29" i="8"/>
  <c r="BK29" i="8"/>
  <c r="BK60" i="8"/>
  <c r="CL35" i="8"/>
  <c r="AK60" i="8"/>
  <c r="N55" i="8"/>
  <c r="AN29" i="8"/>
  <c r="BZ71" i="8"/>
  <c r="BM47" i="8"/>
  <c r="CT68" i="8"/>
  <c r="DF58" i="8"/>
  <c r="BI74" i="8"/>
  <c r="U59" i="8"/>
  <c r="AA29" i="8"/>
  <c r="CX56" i="8"/>
  <c r="AV48" i="8"/>
  <c r="DK37" i="8"/>
  <c r="BC70" i="8"/>
  <c r="AX70" i="8"/>
  <c r="AB70" i="8"/>
  <c r="BU75" i="8"/>
  <c r="AX43" i="8"/>
  <c r="AI69" i="8"/>
  <c r="AA65" i="8"/>
  <c r="CS72" i="8"/>
  <c r="CR73" i="8"/>
  <c r="E74" i="8"/>
  <c r="S59" i="8"/>
  <c r="DT68" i="8"/>
  <c r="CO72" i="8"/>
  <c r="BL55" i="8"/>
  <c r="CW47" i="8"/>
  <c r="CR36" i="8"/>
  <c r="K60" i="8"/>
  <c r="CV54" i="8"/>
  <c r="J52" i="8"/>
  <c r="I75" i="8"/>
  <c r="DF53" i="8"/>
  <c r="DL47" i="8"/>
  <c r="CJ61" i="8"/>
  <c r="AH41" i="8"/>
  <c r="DG39" i="8"/>
  <c r="BW36" i="8"/>
  <c r="CI48" i="8"/>
  <c r="DL40" i="8"/>
  <c r="CW34" i="8"/>
  <c r="BR31" i="8"/>
  <c r="DO31" i="8"/>
  <c r="DC35" i="8"/>
  <c r="DP37" i="8"/>
  <c r="N37" i="8"/>
  <c r="DA34" i="8"/>
  <c r="AY44" i="8"/>
  <c r="DL42" i="8"/>
  <c r="DA37" i="8"/>
  <c r="O40" i="8"/>
  <c r="M34" i="8"/>
  <c r="DQ30" i="8"/>
  <c r="CW39" i="8"/>
  <c r="Y44" i="8"/>
  <c r="DK30" i="8"/>
  <c r="CM47" i="8"/>
  <c r="CL45" i="8"/>
  <c r="BR53" i="8"/>
  <c r="AC30" i="8"/>
  <c r="Y43" i="8"/>
  <c r="J57" i="8"/>
  <c r="G70" i="8"/>
  <c r="BD73" i="8"/>
  <c r="N48" i="8"/>
  <c r="P47" i="8"/>
  <c r="DE64" i="8"/>
  <c r="BE73" i="8"/>
  <c r="BV67" i="8"/>
  <c r="AA30" i="8"/>
  <c r="DT48" i="8"/>
  <c r="C70" i="8"/>
  <c r="DR34" i="8"/>
  <c r="AF60" i="8"/>
  <c r="BR66" i="8"/>
  <c r="CV65" i="8"/>
  <c r="AF63" i="8"/>
  <c r="CD66" i="8"/>
  <c r="AJ73" i="8"/>
  <c r="R59" i="8"/>
  <c r="AV54" i="8"/>
  <c r="BJ46" i="8"/>
  <c r="G29" i="8"/>
  <c r="Y50" i="8"/>
  <c r="M63" i="8"/>
  <c r="CD70" i="8"/>
  <c r="AU69" i="8"/>
  <c r="CR60" i="8"/>
  <c r="DP43" i="8"/>
  <c r="BD49" i="8"/>
  <c r="BE75" i="8"/>
  <c r="CC29" i="8"/>
  <c r="DN72" i="8"/>
  <c r="U53" i="8"/>
  <c r="AU60" i="8"/>
  <c r="BF35" i="8"/>
  <c r="CV48" i="8"/>
  <c r="BI69" i="8"/>
  <c r="BW67" i="8"/>
  <c r="AQ52" i="8"/>
  <c r="DH42" i="8"/>
  <c r="CI45" i="8"/>
  <c r="AG70" i="8"/>
  <c r="DI58" i="8"/>
  <c r="CD74" i="8"/>
  <c r="DN66" i="8"/>
  <c r="DH31" i="8"/>
  <c r="N56" i="8"/>
  <c r="R45" i="8"/>
  <c r="DM70" i="8"/>
  <c r="AE61" i="8"/>
  <c r="V75" i="8"/>
  <c r="CE74" i="8"/>
  <c r="BM70" i="8"/>
  <c r="CJ64" i="8"/>
  <c r="BM31" i="8"/>
  <c r="J70" i="8"/>
  <c r="CD60" i="8"/>
  <c r="H49" i="8"/>
  <c r="CQ52" i="8"/>
  <c r="DB70" i="8"/>
  <c r="DP71" i="8"/>
  <c r="Y56" i="8"/>
  <c r="AC51" i="8"/>
  <c r="CX55" i="8"/>
  <c r="DG74" i="8"/>
  <c r="BC54" i="8"/>
  <c r="DI43" i="8"/>
  <c r="DP66" i="8"/>
  <c r="AV51" i="8"/>
  <c r="C71" i="8"/>
  <c r="BN53" i="8"/>
  <c r="DG64" i="8"/>
  <c r="E43" i="8"/>
  <c r="AA56" i="8"/>
  <c r="J74" i="8"/>
  <c r="BB65" i="8"/>
  <c r="CH59" i="8"/>
  <c r="CG62" i="8"/>
  <c r="CL55" i="8"/>
  <c r="BU59" i="8"/>
  <c r="BK42" i="8"/>
  <c r="DH60" i="8"/>
  <c r="G69" i="8"/>
  <c r="AZ47" i="8"/>
  <c r="AP65" i="8"/>
  <c r="AK50" i="8"/>
  <c r="BS72" i="8"/>
  <c r="R52" i="8"/>
  <c r="DS57" i="8"/>
  <c r="DJ73" i="8"/>
  <c r="CQ37" i="8"/>
  <c r="BW55" i="8"/>
  <c r="CZ64" i="8"/>
  <c r="AJ54" i="8"/>
  <c r="AO55" i="8"/>
  <c r="CZ68" i="8"/>
  <c r="CY67" i="8"/>
  <c r="BV53" i="8"/>
  <c r="V52" i="8"/>
  <c r="CZ51" i="8"/>
  <c r="H47" i="8"/>
  <c r="BO64" i="8"/>
  <c r="DF52" i="8"/>
  <c r="BS49" i="8"/>
  <c r="CU68" i="8"/>
  <c r="DC61" i="8"/>
  <c r="BS56" i="8"/>
  <c r="M73" i="8"/>
  <c r="AJ72" i="8"/>
  <c r="AN75" i="8"/>
  <c r="CI68" i="8"/>
  <c r="G71" i="8"/>
  <c r="C30" i="8"/>
  <c r="AG53" i="8"/>
  <c r="DN69" i="8"/>
  <c r="X58" i="8"/>
  <c r="O52" i="8"/>
  <c r="CM70" i="8"/>
  <c r="AC68" i="8"/>
  <c r="AD45" i="8"/>
  <c r="DE67" i="8"/>
  <c r="DO75" i="8"/>
  <c r="AQ50" i="8"/>
  <c r="CK75" i="8"/>
  <c r="BY69" i="8"/>
  <c r="AU75" i="8"/>
  <c r="L70" i="8"/>
  <c r="AK72" i="8"/>
  <c r="BR54" i="8"/>
  <c r="BK50" i="8"/>
  <c r="AF45" i="8"/>
  <c r="CF52" i="8"/>
  <c r="CC65" i="8"/>
  <c r="Y48" i="8"/>
  <c r="BY50" i="8"/>
  <c r="DC59" i="8"/>
  <c r="BG60" i="8"/>
  <c r="CJ53" i="8"/>
  <c r="EF33" i="8"/>
  <c r="EG30" i="8"/>
  <c r="ED51" i="8"/>
  <c r="ED59" i="8"/>
  <c r="EN59" i="8"/>
  <c r="EC46" i="8"/>
  <c r="ET29" i="8"/>
  <c r="EI62" i="8"/>
  <c r="DZ54" i="8"/>
  <c r="EP33" i="8"/>
  <c r="EI66" i="8"/>
  <c r="EW52" i="8"/>
  <c r="EA35" i="8"/>
  <c r="DX68" i="8"/>
  <c r="ED52" i="8"/>
  <c r="ET65" i="8"/>
  <c r="DZ34" i="8"/>
  <c r="CH46" i="8"/>
  <c r="U71" i="8"/>
  <c r="BH54" i="8"/>
  <c r="AZ75" i="8"/>
  <c r="BA53" i="8"/>
  <c r="BJ56" i="8"/>
  <c r="DQ66" i="8"/>
  <c r="DS64" i="8"/>
  <c r="T44" i="8"/>
  <c r="BY30" i="8"/>
  <c r="AJ29" i="8"/>
  <c r="CL51" i="8"/>
  <c r="H55" i="8"/>
  <c r="DL64" i="8"/>
  <c r="CF71" i="8"/>
  <c r="AN67" i="8"/>
  <c r="BM68" i="8"/>
  <c r="BT46" i="8"/>
  <c r="Z46" i="8"/>
  <c r="CA71" i="8"/>
  <c r="CK48" i="8"/>
  <c r="CY57" i="8"/>
  <c r="BN33" i="8"/>
  <c r="CQ69" i="8"/>
  <c r="CO71" i="8"/>
  <c r="DL69" i="8"/>
  <c r="AB74" i="8"/>
  <c r="DM47" i="8"/>
  <c r="D64" i="8"/>
  <c r="BA71" i="8"/>
  <c r="AH71" i="8"/>
  <c r="AR64" i="8"/>
  <c r="CH67" i="8"/>
  <c r="CX62" i="8"/>
  <c r="BK54" i="8"/>
  <c r="CE61" i="8"/>
  <c r="L57" i="8"/>
  <c r="CV67" i="8"/>
  <c r="CH52" i="8"/>
  <c r="CX49" i="8"/>
  <c r="BM49" i="8"/>
  <c r="BS71" i="8"/>
  <c r="K68" i="8"/>
  <c r="N69" i="8"/>
  <c r="CF49" i="8"/>
  <c r="CT43" i="8"/>
  <c r="BX62" i="8"/>
  <c r="F38" i="8"/>
  <c r="BR68" i="8"/>
  <c r="CT62" i="8"/>
  <c r="AW57" i="8"/>
  <c r="AM44" i="8"/>
  <c r="AC59" i="8"/>
  <c r="BB62" i="8"/>
  <c r="DS72" i="8"/>
  <c r="BL66" i="8"/>
  <c r="AF62" i="8"/>
  <c r="BA55" i="8"/>
  <c r="CS45" i="8"/>
  <c r="CS59" i="8"/>
  <c r="CR54" i="8"/>
  <c r="AW52" i="8"/>
  <c r="CX50" i="8"/>
  <c r="CE58" i="8"/>
  <c r="CA42" i="8"/>
  <c r="Z48" i="8"/>
  <c r="BQ56" i="8"/>
  <c r="BT70" i="8"/>
  <c r="K51" i="8"/>
  <c r="DM60" i="8"/>
  <c r="CV60" i="8"/>
  <c r="BY57" i="8"/>
  <c r="AM46" i="8"/>
  <c r="DG44" i="8"/>
  <c r="EV56" i="8"/>
  <c r="DZ45" i="8"/>
  <c r="EY74" i="8"/>
  <c r="EA61" i="8"/>
  <c r="EI40" i="8"/>
  <c r="EI39" i="8"/>
  <c r="EL61" i="8"/>
  <c r="EH61" i="8"/>
  <c r="ET58" i="8"/>
  <c r="EM51" i="8"/>
  <c r="EU60" i="8"/>
  <c r="BD52" i="8"/>
  <c r="CP64" i="8"/>
  <c r="CH71" i="8"/>
  <c r="CM50" i="8"/>
  <c r="DU50" i="8"/>
  <c r="AG75" i="8"/>
  <c r="I53" i="8"/>
  <c r="AH66" i="8"/>
  <c r="BK66" i="8"/>
  <c r="V66" i="8"/>
  <c r="AC62" i="8"/>
  <c r="AV61" i="8"/>
  <c r="CP56" i="8"/>
  <c r="AZ54" i="8"/>
  <c r="AL45" i="8"/>
  <c r="CW43" i="8"/>
  <c r="BH55" i="8"/>
  <c r="E55" i="8"/>
  <c r="CQ75" i="8"/>
  <c r="P62" i="8"/>
  <c r="P54" i="8"/>
  <c r="T48" i="8"/>
  <c r="DG63" i="8"/>
  <c r="BV74" i="8"/>
  <c r="CZ71" i="8"/>
  <c r="DL68" i="8"/>
  <c r="CN44" i="8"/>
  <c r="DG68" i="8"/>
  <c r="BB74" i="8"/>
  <c r="CP65" i="8"/>
  <c r="AN63" i="8"/>
  <c r="BF58" i="8"/>
  <c r="T63" i="8"/>
  <c r="BG44" i="8"/>
  <c r="BN74" i="8"/>
  <c r="L47" i="8"/>
  <c r="AN45" i="8"/>
  <c r="DO61" i="8"/>
  <c r="AT51" i="8"/>
  <c r="CK74" i="8"/>
  <c r="S61" i="8"/>
  <c r="BI67" i="8"/>
  <c r="DL56" i="8"/>
  <c r="BI47" i="8"/>
  <c r="BO69" i="8"/>
  <c r="W74" i="8"/>
  <c r="DQ59" i="8"/>
  <c r="DT65" i="8"/>
  <c r="BB59" i="8"/>
  <c r="DS51" i="8"/>
  <c r="AC56" i="8"/>
  <c r="AJ53" i="8"/>
  <c r="BJ61" i="8"/>
  <c r="DU51" i="8"/>
  <c r="CK58" i="8"/>
  <c r="BQ51" i="8"/>
  <c r="DD70" i="8"/>
  <c r="DS75" i="8"/>
  <c r="T42" i="8"/>
  <c r="BF57" i="8"/>
  <c r="EG34" i="8"/>
  <c r="EM62" i="8"/>
  <c r="DX69" i="8"/>
  <c r="EO33" i="8"/>
  <c r="EY54" i="8"/>
  <c r="EA43" i="8"/>
  <c r="EA39" i="8"/>
  <c r="EM57" i="8"/>
  <c r="DW71" i="8"/>
  <c r="EB51" i="8"/>
  <c r="EE74" i="8"/>
  <c r="EP74" i="8"/>
  <c r="DZ73" i="8"/>
  <c r="EJ48" i="8"/>
  <c r="ER32" i="8"/>
  <c r="EK57" i="8"/>
  <c r="ED62" i="8"/>
  <c r="EW69" i="8"/>
  <c r="EO68" i="8"/>
  <c r="EM41" i="8"/>
  <c r="AO72" i="8"/>
  <c r="DM73" i="8"/>
  <c r="S47" i="8"/>
  <c r="BJ68" i="8"/>
  <c r="BA62" i="8"/>
  <c r="N61" i="8"/>
  <c r="DB55" i="8"/>
  <c r="E52" i="8"/>
  <c r="BF75" i="8"/>
  <c r="DC68" i="8"/>
  <c r="AH60" i="8"/>
  <c r="CH55" i="8"/>
  <c r="CH53" i="8"/>
  <c r="AP75" i="8"/>
  <c r="BU72" i="8"/>
  <c r="BW72" i="8"/>
  <c r="N45" i="8"/>
  <c r="AY55" i="8"/>
  <c r="CL70" i="8"/>
  <c r="E45" i="8"/>
  <c r="BM55" i="8"/>
  <c r="DG54" i="8"/>
  <c r="S37" i="8"/>
  <c r="DK59" i="8"/>
  <c r="BD45" i="8"/>
  <c r="C62" i="8"/>
  <c r="CF47" i="8"/>
  <c r="CN60" i="8"/>
  <c r="CH72" i="8"/>
  <c r="CC63" i="8"/>
  <c r="DE59" i="8"/>
  <c r="CO53" i="8"/>
  <c r="AR41" i="8"/>
  <c r="BB52" i="8"/>
  <c r="AE53" i="8"/>
  <c r="N44" i="8"/>
  <c r="CZ57" i="8"/>
  <c r="BV57" i="8"/>
  <c r="AL52" i="8"/>
  <c r="DF72" i="8"/>
  <c r="DD74" i="8"/>
  <c r="DQ72" i="8"/>
  <c r="AL74" i="8"/>
  <c r="DP63" i="8"/>
  <c r="CI53" i="8"/>
  <c r="BE69" i="8"/>
  <c r="J63" i="8"/>
  <c r="BT67" i="8"/>
  <c r="DH70" i="8"/>
  <c r="AR50" i="8"/>
  <c r="O48" i="8"/>
  <c r="EH64" i="8"/>
  <c r="DZ58" i="8"/>
  <c r="BG75" i="8"/>
  <c r="CP46" i="8"/>
  <c r="DK46" i="8"/>
  <c r="BK69" i="8"/>
  <c r="AJ64" i="8"/>
  <c r="BQ60" i="8"/>
  <c r="AV50" i="8"/>
  <c r="BX70" i="8"/>
  <c r="CM58" i="8"/>
  <c r="CP41" i="8"/>
  <c r="CZ67" i="8"/>
  <c r="CF55" i="8"/>
  <c r="BD72" i="8"/>
  <c r="AB52" i="8"/>
  <c r="BV46" i="8"/>
  <c r="CH62" i="8"/>
  <c r="DP70" i="8"/>
  <c r="BP75" i="8"/>
  <c r="AN53" i="8"/>
  <c r="AI51" i="8"/>
  <c r="BE71" i="8"/>
  <c r="CQ62" i="8"/>
  <c r="AX59" i="8"/>
  <c r="DR45" i="8"/>
  <c r="BT71" i="8"/>
  <c r="DL66" i="8"/>
  <c r="BC64" i="8"/>
  <c r="CY49" i="8"/>
  <c r="DB64" i="8"/>
  <c r="CL75" i="8"/>
  <c r="DN52" i="8"/>
  <c r="AU66" i="8"/>
  <c r="BG61" i="8"/>
  <c r="BD46" i="8"/>
  <c r="AA51" i="8"/>
  <c r="DC48" i="8"/>
  <c r="CO50" i="8"/>
  <c r="EY75" i="8"/>
  <c r="EV42" i="8"/>
  <c r="ED65" i="8"/>
  <c r="BS65" i="8"/>
  <c r="CU58" i="8"/>
  <c r="T68" i="8"/>
  <c r="BS66" i="8"/>
  <c r="CH60" i="8"/>
  <c r="BL61" i="8"/>
  <c r="CT52" i="8"/>
  <c r="AD36" i="8"/>
  <c r="BE68" i="8"/>
  <c r="DM75" i="8"/>
  <c r="DR62" i="8"/>
  <c r="BB61" i="8"/>
  <c r="BH49" i="8"/>
  <c r="AW60" i="8"/>
  <c r="AK71" i="8"/>
  <c r="AJ55" i="8"/>
  <c r="J58" i="8"/>
  <c r="D65" i="8"/>
  <c r="R68" i="8"/>
  <c r="DR48" i="8"/>
  <c r="DC45" i="8"/>
  <c r="BE51" i="8"/>
  <c r="D60" i="8"/>
  <c r="DT70" i="8"/>
  <c r="J53" i="8"/>
  <c r="AD73" i="8"/>
  <c r="DN68" i="8"/>
  <c r="DI63" i="8"/>
  <c r="I48" i="8"/>
  <c r="CI52" i="8"/>
  <c r="Y68" i="8"/>
  <c r="BK48" i="8"/>
  <c r="H71" i="8"/>
  <c r="DK61" i="8"/>
  <c r="AB55" i="8"/>
  <c r="DQ68" i="8"/>
  <c r="EM46" i="8"/>
  <c r="S55" i="8"/>
  <c r="DR57" i="8"/>
  <c r="DM43" i="8"/>
  <c r="DU66" i="8"/>
  <c r="Q50" i="8"/>
  <c r="DM29" i="8"/>
  <c r="CR67" i="8"/>
  <c r="AB58" i="8"/>
  <c r="DA74" i="8"/>
  <c r="G60" i="8"/>
  <c r="AY71" i="8"/>
  <c r="CE46" i="8"/>
  <c r="CY40" i="8"/>
  <c r="BI71" i="8"/>
  <c r="S58" i="8"/>
  <c r="L74" i="8"/>
  <c r="BP59" i="8"/>
  <c r="Y73" i="8"/>
  <c r="BS45" i="8"/>
  <c r="BA43" i="8"/>
  <c r="AN40" i="8"/>
  <c r="AH31" i="8"/>
  <c r="CJ60" i="8"/>
  <c r="AX58" i="8"/>
  <c r="DC50" i="8"/>
  <c r="F63" i="8"/>
  <c r="CM56" i="8"/>
  <c r="AP74" i="8"/>
  <c r="BM46" i="8"/>
  <c r="DM68" i="8"/>
  <c r="DM49" i="8"/>
  <c r="CX60" i="8"/>
  <c r="DG61" i="8"/>
  <c r="BG63" i="8"/>
  <c r="AE73" i="8"/>
  <c r="CQ64" i="8"/>
  <c r="DP46" i="8"/>
  <c r="CC62" i="8"/>
  <c r="CF74" i="8"/>
  <c r="BQ57" i="8"/>
  <c r="CS56" i="8"/>
  <c r="AU72" i="8"/>
  <c r="P70" i="8"/>
  <c r="CA69" i="8"/>
  <c r="BA46" i="8"/>
  <c r="BF54" i="8"/>
  <c r="AL42" i="8"/>
  <c r="BH53" i="8"/>
  <c r="BH66" i="8"/>
  <c r="CM52" i="8"/>
  <c r="D62" i="8"/>
  <c r="CS65" i="8"/>
  <c r="W50" i="8"/>
  <c r="U73" i="8"/>
  <c r="AL67" i="8"/>
  <c r="BP73" i="8"/>
  <c r="BL74" i="8"/>
  <c r="EF32" i="8"/>
  <c r="EZ33" i="8"/>
  <c r="EZ60" i="8"/>
  <c r="EJ46" i="8"/>
  <c r="EM39" i="8"/>
  <c r="ED54" i="8"/>
  <c r="ES50" i="8"/>
  <c r="EJ40" i="8"/>
  <c r="EP50" i="8"/>
  <c r="DW55" i="8"/>
  <c r="DZ40" i="8"/>
  <c r="DX37" i="8"/>
  <c r="EP43" i="8"/>
  <c r="EY64" i="8"/>
  <c r="EN52" i="8"/>
  <c r="EC75" i="8"/>
  <c r="EG31" i="8"/>
  <c r="EN31" i="8"/>
  <c r="EQ49" i="8"/>
  <c r="CE53" i="8"/>
  <c r="AP57" i="8"/>
  <c r="DA60" i="8"/>
  <c r="U72" i="8"/>
  <c r="R63" i="8"/>
  <c r="AT67" i="8"/>
  <c r="BA66" i="8"/>
  <c r="BU46" i="8"/>
  <c r="BP60" i="8"/>
  <c r="DS71" i="8"/>
  <c r="CZ53" i="8"/>
  <c r="DC60" i="8"/>
  <c r="BD71" i="8"/>
  <c r="U43" i="8"/>
  <c r="CS71" i="8"/>
  <c r="BD69" i="8"/>
  <c r="CW52" i="8"/>
  <c r="AH70" i="8"/>
  <c r="CC69" i="8"/>
  <c r="AW69" i="8"/>
  <c r="AK64" i="8"/>
  <c r="AJ69" i="8"/>
  <c r="DG55" i="8"/>
  <c r="CZ55" i="8"/>
  <c r="DP74" i="8"/>
  <c r="DI45" i="8"/>
  <c r="M74" i="8"/>
  <c r="CL72" i="8"/>
  <c r="CV63" i="8"/>
  <c r="R66" i="8"/>
  <c r="AX75" i="8"/>
  <c r="EZ57" i="8"/>
  <c r="EH66" i="8"/>
  <c r="CW65" i="8"/>
  <c r="AV53" i="8"/>
  <c r="AT63" i="8"/>
  <c r="E66" i="8"/>
  <c r="BV56" i="8"/>
  <c r="AE42" i="8"/>
  <c r="DU63" i="8"/>
  <c r="CU67" i="8"/>
  <c r="DC56" i="8"/>
  <c r="O30" i="8"/>
  <c r="CO45" i="8"/>
  <c r="CY55" i="8"/>
  <c r="BV75" i="8"/>
  <c r="DT47" i="8"/>
  <c r="BH43" i="8"/>
  <c r="BU52" i="8"/>
  <c r="L30" i="8"/>
  <c r="BX55" i="8"/>
  <c r="CB51" i="8"/>
  <c r="J66" i="8"/>
  <c r="DF44" i="8"/>
  <c r="CE72" i="8"/>
  <c r="I62" i="8"/>
  <c r="CI29" i="8"/>
  <c r="BE62" i="8"/>
  <c r="CS37" i="8"/>
  <c r="T65" i="8"/>
  <c r="CJ47" i="8"/>
  <c r="DI57" i="8"/>
  <c r="T52" i="8"/>
  <c r="BK51" i="8"/>
  <c r="AM51" i="8"/>
  <c r="BD51" i="8"/>
  <c r="DB66" i="8"/>
  <c r="CU73" i="8"/>
  <c r="DO50" i="8"/>
  <c r="U61" i="8"/>
  <c r="X49" i="8"/>
  <c r="DS63" i="8"/>
  <c r="BS55" i="8"/>
  <c r="DK71" i="8"/>
  <c r="DK51" i="8"/>
  <c r="AK49" i="8"/>
  <c r="AC71" i="8"/>
  <c r="AX72" i="8"/>
  <c r="AZ74" i="8"/>
  <c r="DM67" i="8"/>
  <c r="AD48" i="8"/>
  <c r="DJ70" i="8"/>
  <c r="W34" i="8"/>
  <c r="DZ38" i="8"/>
  <c r="EV40" i="8"/>
  <c r="AP67" i="8"/>
  <c r="BA49" i="8"/>
  <c r="C57" i="8"/>
  <c r="P73" i="8"/>
  <c r="DU47" i="8"/>
  <c r="AJ44" i="8"/>
  <c r="AU64" i="8"/>
  <c r="O49" i="8"/>
  <c r="AZ68" i="8"/>
  <c r="AV71" i="8"/>
  <c r="M46" i="8"/>
  <c r="CT69" i="8"/>
  <c r="CB48" i="8"/>
  <c r="BR67" i="8"/>
  <c r="CQ63" i="8"/>
  <c r="CS58" i="8"/>
  <c r="CL46" i="8"/>
  <c r="U74" i="8"/>
  <c r="BD70" i="8"/>
  <c r="CC55" i="8"/>
  <c r="DO58" i="8"/>
  <c r="BW57" i="8"/>
  <c r="DU46" i="8"/>
  <c r="AW61" i="8"/>
  <c r="BI50" i="8"/>
  <c r="BM67" i="8"/>
  <c r="E30" i="8"/>
  <c r="CZ47" i="8"/>
  <c r="BK59" i="8"/>
  <c r="AC75" i="8"/>
  <c r="Y57" i="8"/>
  <c r="DD54" i="8"/>
  <c r="BT63" i="8"/>
  <c r="DA52" i="8"/>
  <c r="AJ63" i="8"/>
  <c r="DK49" i="8"/>
  <c r="CO69" i="8"/>
  <c r="Q46" i="8"/>
  <c r="CY52" i="8"/>
  <c r="AS61" i="8"/>
  <c r="AO64" i="8"/>
  <c r="AS71" i="8"/>
  <c r="CP57" i="8"/>
  <c r="DA29" i="8"/>
  <c r="DJ57" i="8"/>
  <c r="AO59" i="8"/>
  <c r="DN65" i="8"/>
  <c r="CU50" i="8"/>
  <c r="DZ42" i="8"/>
  <c r="ET35" i="8"/>
  <c r="EW37" i="8"/>
  <c r="EA30" i="8"/>
  <c r="ES44" i="8"/>
  <c r="ET36" i="8"/>
  <c r="ER45" i="8"/>
  <c r="AU71" i="8"/>
  <c r="CI50" i="8"/>
  <c r="X70" i="8"/>
  <c r="AZ51" i="8"/>
  <c r="DH45" i="8"/>
  <c r="DP65" i="8"/>
  <c r="CW73" i="8"/>
  <c r="BO52" i="8"/>
  <c r="K57" i="8"/>
  <c r="X47" i="8"/>
  <c r="CP48" i="8"/>
  <c r="Z53" i="8"/>
  <c r="H44" i="8"/>
  <c r="DH64" i="8"/>
  <c r="CS69" i="8"/>
  <c r="CX72" i="8"/>
  <c r="AM43" i="8"/>
  <c r="DT69" i="8"/>
  <c r="BD53" i="8"/>
  <c r="AX54" i="8"/>
  <c r="L69" i="8"/>
  <c r="CZ50" i="8"/>
  <c r="DN57" i="8"/>
  <c r="BJ58" i="8"/>
  <c r="DU58" i="8"/>
  <c r="BL60" i="8"/>
  <c r="BP46" i="8"/>
  <c r="CY44" i="8"/>
  <c r="J54" i="8"/>
  <c r="BJ65" i="8"/>
  <c r="BZ41" i="8"/>
  <c r="C72" i="8"/>
  <c r="CR56" i="8"/>
  <c r="AL48" i="8"/>
  <c r="DJ75" i="8"/>
  <c r="AO66" i="8"/>
  <c r="BV51" i="8"/>
  <c r="R71" i="8"/>
  <c r="CP73" i="8"/>
  <c r="CE75" i="8"/>
  <c r="DP62" i="8"/>
  <c r="DL67" i="8"/>
  <c r="CQ41" i="8"/>
  <c r="CS50" i="8"/>
  <c r="AS52" i="8"/>
  <c r="BQ71" i="8"/>
  <c r="O50" i="8"/>
  <c r="AP55" i="8"/>
  <c r="CZ59" i="8"/>
  <c r="CV64" i="8"/>
  <c r="AN54" i="8"/>
  <c r="CM67" i="8"/>
  <c r="DF67" i="8"/>
  <c r="CQ49" i="8"/>
  <c r="DW56" i="8"/>
  <c r="EA31" i="8"/>
  <c r="EA68" i="8"/>
  <c r="EU34" i="8"/>
  <c r="CZ70" i="8"/>
  <c r="DQ49" i="8"/>
  <c r="BP50" i="8"/>
  <c r="Y47" i="8"/>
  <c r="D61" i="8"/>
  <c r="BO61" i="8"/>
  <c r="BB60" i="8"/>
  <c r="AO73" i="8"/>
  <c r="CP70" i="8"/>
  <c r="CW53" i="8"/>
  <c r="Z64" i="8"/>
  <c r="CE68" i="8"/>
  <c r="CS53" i="8"/>
  <c r="BM52" i="8"/>
  <c r="BA69" i="8"/>
  <c r="AN66" i="8"/>
  <c r="CP72" i="8"/>
  <c r="DL44" i="8"/>
  <c r="BU54" i="8"/>
  <c r="D71" i="8"/>
  <c r="DG70" i="8"/>
  <c r="BN50" i="8"/>
  <c r="AS55" i="8"/>
  <c r="AB69" i="8"/>
  <c r="BL75" i="8"/>
  <c r="AK74" i="8"/>
  <c r="CV58" i="8"/>
  <c r="BY34" i="8"/>
  <c r="CH73" i="8"/>
  <c r="AP29" i="8"/>
  <c r="AI37" i="8"/>
  <c r="O66" i="8"/>
  <c r="CA43" i="8"/>
  <c r="AV63" i="8"/>
  <c r="AQ44" i="8"/>
  <c r="BX61" i="8"/>
  <c r="CG56" i="8"/>
  <c r="I47" i="8"/>
  <c r="AM48" i="8"/>
  <c r="BC62" i="8"/>
  <c r="CZ73" i="8"/>
  <c r="DF56" i="8"/>
  <c r="V29" i="8"/>
  <c r="BS74" i="8"/>
  <c r="CI67" i="8"/>
  <c r="AK58" i="8"/>
  <c r="CI66" i="8"/>
  <c r="BB42" i="8"/>
  <c r="CI56" i="8"/>
  <c r="DO47" i="8"/>
  <c r="BA73" i="8"/>
  <c r="Z61" i="8"/>
  <c r="CJ46" i="8"/>
  <c r="AF67" i="8"/>
  <c r="CG61" i="8"/>
  <c r="ET38" i="8"/>
  <c r="DW42" i="8"/>
  <c r="EC71" i="8"/>
  <c r="EC41" i="8"/>
  <c r="EZ72" i="8"/>
  <c r="ED48" i="8"/>
  <c r="EN53" i="8"/>
  <c r="EI35" i="8"/>
  <c r="EO64" i="8"/>
  <c r="L48" i="8"/>
  <c r="DG51" i="8"/>
  <c r="AV36" i="8"/>
  <c r="DE65" i="8"/>
  <c r="CU66" i="8"/>
  <c r="DF65" i="8"/>
  <c r="C74" i="8"/>
  <c r="BI59" i="8"/>
  <c r="K75" i="8"/>
  <c r="P61" i="8"/>
  <c r="J50" i="8"/>
  <c r="W49" i="8"/>
  <c r="BY73" i="8"/>
  <c r="AG46" i="8"/>
  <c r="CZ40" i="8"/>
  <c r="BQ43" i="8"/>
  <c r="DJ43" i="8"/>
  <c r="AN47" i="8"/>
  <c r="BZ60" i="8"/>
  <c r="DU57" i="8"/>
  <c r="L67" i="8"/>
  <c r="C52" i="8"/>
  <c r="DE48" i="8"/>
  <c r="D69" i="8"/>
  <c r="CX65" i="8"/>
  <c r="DR29" i="8"/>
  <c r="AJ75" i="8"/>
  <c r="EO54" i="8"/>
  <c r="DX63" i="8"/>
  <c r="EA56" i="8"/>
  <c r="EY69" i="8"/>
  <c r="EI52" i="8"/>
  <c r="CO73" i="8"/>
  <c r="CI54" i="8"/>
  <c r="BK53" i="8"/>
  <c r="BZ53" i="8"/>
  <c r="BH40" i="8"/>
  <c r="BZ48" i="8"/>
  <c r="DS50" i="8"/>
  <c r="DM57" i="8"/>
  <c r="AQ46" i="8"/>
  <c r="BF73" i="8"/>
  <c r="V45" i="8"/>
  <c r="BT62" i="8"/>
  <c r="CP61" i="8"/>
  <c r="AH68" i="8"/>
  <c r="BY59" i="8"/>
  <c r="BP70" i="8"/>
  <c r="AH58" i="8"/>
  <c r="D48" i="8"/>
  <c r="P74" i="8"/>
  <c r="AU65" i="8"/>
  <c r="AP71" i="8"/>
  <c r="AW64" i="8"/>
  <c r="CL64" i="8"/>
  <c r="I67" i="8"/>
  <c r="CW74" i="8"/>
  <c r="H70" i="8"/>
  <c r="DA67" i="8"/>
  <c r="C73" i="8"/>
  <c r="N53" i="8"/>
  <c r="H46" i="8"/>
  <c r="BN71" i="8"/>
  <c r="BY49" i="8"/>
  <c r="DI65" i="8"/>
  <c r="H60" i="8"/>
  <c r="DF57" i="8"/>
  <c r="DS53" i="8"/>
  <c r="U58" i="8"/>
  <c r="DF48" i="8"/>
  <c r="DR61" i="8"/>
  <c r="AA49" i="8"/>
  <c r="AC72" i="8"/>
  <c r="DG71" i="8"/>
  <c r="CE51" i="8"/>
  <c r="S75" i="8"/>
  <c r="AW59" i="8"/>
  <c r="T35" i="8"/>
  <c r="BD61" i="8"/>
  <c r="CR52" i="8"/>
  <c r="BR47" i="8"/>
  <c r="DA53" i="8"/>
  <c r="CL73" i="8"/>
  <c r="AC57" i="8"/>
  <c r="BG50" i="8"/>
  <c r="DR58" i="8"/>
  <c r="S53" i="8"/>
  <c r="AD67" i="8"/>
  <c r="BI43" i="8"/>
  <c r="DI54" i="8"/>
  <c r="Y75" i="8"/>
  <c r="BW42" i="8"/>
  <c r="DG49" i="8"/>
  <c r="AQ54" i="8"/>
  <c r="BT56" i="8"/>
  <c r="E58" i="8"/>
  <c r="CH51" i="8"/>
  <c r="CQ65" i="8"/>
  <c r="DK73" i="8"/>
  <c r="K53" i="8"/>
  <c r="BX49" i="8"/>
  <c r="BB66" i="8"/>
  <c r="AR65" i="8"/>
  <c r="DE57" i="8"/>
  <c r="DN47" i="8"/>
  <c r="DH55" i="8"/>
  <c r="CF75" i="8"/>
  <c r="CP74" i="8"/>
  <c r="ES30" i="8"/>
  <c r="EP47" i="8"/>
  <c r="EI68" i="8"/>
  <c r="EJ71" i="8"/>
  <c r="EO44" i="8"/>
  <c r="EX71" i="8"/>
  <c r="ET56" i="8"/>
  <c r="EL55" i="8"/>
  <c r="EF48" i="8"/>
  <c r="DY50" i="8"/>
  <c r="AA55" i="8"/>
  <c r="DB54" i="8"/>
  <c r="BG62" i="8"/>
  <c r="BP71" i="8"/>
  <c r="BX58" i="8"/>
  <c r="F60" i="8"/>
  <c r="AZ44" i="8"/>
  <c r="AF54" i="8"/>
  <c r="DD47" i="8"/>
  <c r="F56" i="8"/>
  <c r="AO51" i="8"/>
  <c r="BQ49" i="8"/>
  <c r="CI65" i="8"/>
  <c r="AA50" i="8"/>
  <c r="AG29" i="8"/>
  <c r="DQ54" i="8"/>
  <c r="CC52" i="8"/>
  <c r="AT45" i="8"/>
  <c r="BM62" i="8"/>
  <c r="BB63" i="8"/>
  <c r="AL56" i="8"/>
  <c r="AJ38" i="8"/>
  <c r="F47" i="8"/>
  <c r="AL71" i="8"/>
  <c r="BP61" i="8"/>
  <c r="AL61" i="8"/>
  <c r="BR75" i="8"/>
  <c r="AF61" i="8"/>
  <c r="CO68" i="8"/>
  <c r="AG63" i="8"/>
  <c r="G62" i="8"/>
  <c r="AP62" i="8"/>
  <c r="BA67" i="8"/>
  <c r="E69" i="8"/>
  <c r="AD55" i="8"/>
  <c r="AD72" i="8"/>
  <c r="DN70" i="8"/>
  <c r="AA53" i="8"/>
  <c r="AA57" i="8"/>
  <c r="AS66" i="8"/>
  <c r="DS59" i="8"/>
  <c r="BR61" i="8"/>
  <c r="AH53" i="8"/>
  <c r="BP44" i="8"/>
  <c r="DJ50" i="8"/>
  <c r="DU74" i="8"/>
  <c r="DK45" i="8"/>
  <c r="ER48" i="8"/>
  <c r="EA58" i="8"/>
  <c r="DX62" i="8"/>
  <c r="EA57" i="8"/>
  <c r="EP63" i="8"/>
  <c r="EC63" i="8"/>
  <c r="EA38" i="8"/>
  <c r="EM37" i="8"/>
  <c r="EA55" i="8"/>
  <c r="AR69" i="8"/>
  <c r="AS69" i="8"/>
  <c r="AF58" i="8"/>
  <c r="CR49" i="8"/>
  <c r="CU45" i="8"/>
  <c r="AB64" i="8"/>
  <c r="AM58" i="8"/>
  <c r="CF38" i="8"/>
  <c r="AN65" i="8"/>
  <c r="AA68" i="8"/>
  <c r="AP72" i="8"/>
  <c r="L71" i="8"/>
  <c r="BL54" i="8"/>
  <c r="DC69" i="8"/>
  <c r="DK54" i="8"/>
  <c r="AM74" i="8"/>
  <c r="T57" i="8"/>
  <c r="AW46" i="8"/>
  <c r="AE74" i="8"/>
  <c r="CS74" i="8"/>
  <c r="AU55" i="8"/>
  <c r="DC71" i="8"/>
  <c r="BC47" i="8"/>
  <c r="T66" i="8"/>
  <c r="R57" i="8"/>
  <c r="DE60" i="8"/>
  <c r="DG75" i="8"/>
  <c r="AU67" i="8"/>
  <c r="DI49" i="8"/>
  <c r="AZ60" i="8"/>
  <c r="CS48" i="8"/>
  <c r="CB67" i="8"/>
  <c r="CU69" i="8"/>
  <c r="CS38" i="8"/>
  <c r="AK63" i="8"/>
  <c r="CD45" i="8"/>
  <c r="CF65" i="8"/>
  <c r="G73" i="8"/>
  <c r="AJ46" i="8"/>
  <c r="F43" i="8"/>
  <c r="AE57" i="8"/>
  <c r="AJ56" i="8"/>
  <c r="DA46" i="8"/>
  <c r="DV50" i="8"/>
  <c r="AP73" i="8"/>
  <c r="AQ49" i="8"/>
  <c r="EB64" i="8"/>
  <c r="DY68" i="8"/>
  <c r="EG32" i="8"/>
  <c r="EA52" i="8"/>
  <c r="ED55" i="8"/>
  <c r="DW75" i="8"/>
  <c r="EQ50" i="8"/>
  <c r="EU54" i="8"/>
  <c r="EE41" i="8"/>
  <c r="EH71" i="8"/>
  <c r="ER31" i="8"/>
  <c r="EY65" i="8"/>
  <c r="EU68" i="8"/>
  <c r="EO59" i="8"/>
  <c r="EP70" i="8"/>
  <c r="EU29" i="8"/>
  <c r="EQ56" i="8"/>
  <c r="EU74" i="8"/>
  <c r="EQ65" i="8"/>
  <c r="EM66" i="8"/>
  <c r="EF71" i="8"/>
  <c r="DW45" i="8"/>
  <c r="EW40" i="8"/>
  <c r="EE70" i="8"/>
  <c r="EU64" i="8"/>
  <c r="EW43" i="8"/>
  <c r="EW48" i="8"/>
  <c r="EX39" i="8"/>
  <c r="EX40" i="8"/>
  <c r="EE55" i="8"/>
  <c r="EH37" i="8"/>
  <c r="EK30" i="8"/>
  <c r="EH49" i="8"/>
  <c r="EY42" i="8"/>
  <c r="EM67" i="8"/>
  <c r="DX75" i="8"/>
  <c r="EJ41" i="8"/>
  <c r="DX64" i="8"/>
  <c r="EN62" i="8"/>
  <c r="DY74" i="8"/>
  <c r="EJ43" i="8"/>
  <c r="DJ54" i="8"/>
  <c r="Q70" i="8"/>
  <c r="CA62" i="8"/>
  <c r="AF65" i="8"/>
  <c r="BA64" i="8"/>
  <c r="AH46" i="8"/>
  <c r="CJ56" i="8"/>
  <c r="BJ57" i="8"/>
  <c r="E48" i="8"/>
  <c r="CN47" i="8"/>
  <c r="C56" i="8"/>
  <c r="BR32" i="8"/>
  <c r="AR57" i="8"/>
  <c r="DP64" i="8"/>
  <c r="BZ56" i="8"/>
  <c r="AS48" i="8"/>
  <c r="CK54" i="8"/>
  <c r="DC32" i="8"/>
  <c r="Y69" i="8"/>
  <c r="Y72" i="8"/>
  <c r="BD66" i="8"/>
  <c r="CC56" i="8"/>
  <c r="U63" i="8"/>
  <c r="CF50" i="8"/>
  <c r="AR58" i="8"/>
  <c r="AY49" i="8"/>
  <c r="DP58" i="8"/>
  <c r="H59" i="8"/>
  <c r="Q65" i="8"/>
  <c r="AM49" i="8"/>
  <c r="AS59" i="8"/>
  <c r="L49" i="8"/>
  <c r="CA75" i="8"/>
  <c r="R62" i="8"/>
  <c r="DV61" i="8"/>
  <c r="DV65" i="8"/>
  <c r="DV57" i="8"/>
  <c r="ER59" i="8"/>
  <c r="DZ51" i="8"/>
  <c r="ER61" i="8"/>
  <c r="ES32" i="8"/>
  <c r="ET32" i="8"/>
  <c r="EE39" i="8"/>
  <c r="DY71" i="8"/>
  <c r="EF66" i="8"/>
  <c r="EK36" i="8"/>
  <c r="DZ44" i="8"/>
  <c r="EI73" i="8"/>
  <c r="DY39" i="8"/>
  <c r="EW71" i="8"/>
  <c r="EF38" i="8"/>
  <c r="EI53" i="8"/>
  <c r="EL46" i="8"/>
  <c r="DZ41" i="8"/>
  <c r="EQ51" i="8"/>
  <c r="EX35" i="8"/>
  <c r="EY41" i="8"/>
  <c r="EO49" i="8"/>
  <c r="EQ43" i="8"/>
  <c r="EE59" i="8"/>
  <c r="DY32" i="8"/>
  <c r="EK35" i="8"/>
  <c r="EG67" i="8"/>
  <c r="EV59" i="8"/>
  <c r="ED37" i="8"/>
  <c r="ED64" i="8"/>
  <c r="DW60" i="8"/>
  <c r="ET53" i="8"/>
  <c r="EA37" i="8"/>
  <c r="ET43" i="8"/>
  <c r="EK34" i="8"/>
  <c r="EZ48" i="8"/>
  <c r="DW35" i="8"/>
  <c r="EM29" i="8"/>
  <c r="ER36" i="8"/>
  <c r="EQ55" i="8"/>
  <c r="ES45" i="8"/>
  <c r="EC58" i="8"/>
  <c r="EO46" i="8"/>
  <c r="DI47" i="8"/>
  <c r="W54" i="8"/>
  <c r="AP41" i="8"/>
  <c r="CX63" i="8"/>
  <c r="CR55" i="8"/>
  <c r="BJ62" i="8"/>
  <c r="AU49" i="8"/>
  <c r="CN62" i="8"/>
  <c r="AS73" i="8"/>
  <c r="CB70" i="8"/>
  <c r="D67" i="8"/>
  <c r="I46" i="8"/>
  <c r="BF55" i="8"/>
  <c r="AQ57" i="8"/>
  <c r="F55" i="8"/>
  <c r="BC60" i="8"/>
  <c r="DS62" i="8"/>
  <c r="DI52" i="8"/>
  <c r="BO53" i="8"/>
  <c r="DS61" i="8"/>
  <c r="S56" i="8"/>
  <c r="CO75" i="8"/>
  <c r="Z47" i="8"/>
  <c r="AW48" i="8"/>
  <c r="M65" i="8"/>
  <c r="BX42" i="8"/>
  <c r="DS45" i="8"/>
  <c r="CN59" i="8"/>
  <c r="AG65" i="8"/>
  <c r="L58" i="8"/>
  <c r="DI51" i="8"/>
  <c r="AF69" i="8"/>
  <c r="CM53" i="8"/>
  <c r="DA48" i="8"/>
  <c r="CK71" i="8"/>
  <c r="W57" i="8"/>
  <c r="BT50" i="8"/>
  <c r="AT50" i="8"/>
  <c r="DP55" i="8"/>
  <c r="G52" i="8"/>
  <c r="BZ66" i="8"/>
  <c r="AD50" i="8"/>
  <c r="DV44" i="8"/>
  <c r="DV34" i="8"/>
  <c r="DV70" i="8"/>
  <c r="EV66" i="8"/>
  <c r="EY34" i="8"/>
  <c r="EN39" i="8"/>
  <c r="EX70" i="8"/>
  <c r="EE69" i="8"/>
  <c r="EV33" i="8"/>
  <c r="EG61" i="8"/>
  <c r="EJ59" i="8"/>
  <c r="EG73" i="8"/>
  <c r="EG33" i="8"/>
  <c r="EO32" i="8"/>
  <c r="ED73" i="8"/>
  <c r="EE32" i="8"/>
  <c r="EX36" i="8"/>
  <c r="EU40" i="8"/>
  <c r="EY66" i="8"/>
  <c r="EL50" i="8"/>
  <c r="DW68" i="8"/>
  <c r="EW61" i="8"/>
  <c r="EV69" i="8"/>
  <c r="EL47" i="8"/>
  <c r="ES65" i="8"/>
  <c r="EJ35" i="8"/>
  <c r="EC62" i="8"/>
  <c r="EY73" i="8"/>
  <c r="ER33" i="8"/>
  <c r="EB40" i="8"/>
  <c r="DW30" i="8"/>
  <c r="EN68" i="8"/>
  <c r="EX44" i="8"/>
  <c r="EA66" i="8"/>
  <c r="ET63" i="8"/>
  <c r="ER62" i="8"/>
  <c r="EC49" i="8"/>
  <c r="EN37" i="8"/>
  <c r="DY49" i="8"/>
  <c r="ET30" i="8"/>
  <c r="ET42" i="8"/>
  <c r="EI67" i="8"/>
  <c r="EI54" i="8"/>
  <c r="EU48" i="8"/>
  <c r="EY35" i="8"/>
  <c r="EL33" i="8"/>
  <c r="EY68" i="8"/>
  <c r="ER57" i="8"/>
  <c r="EZ47" i="8"/>
  <c r="ES59" i="8"/>
  <c r="EJ32" i="8"/>
  <c r="EP75" i="8"/>
  <c r="ED29" i="8"/>
  <c r="EG45" i="8"/>
  <c r="DX36" i="8"/>
  <c r="EL75" i="8"/>
  <c r="EH34" i="8"/>
  <c r="CR47" i="8"/>
  <c r="AT57" i="8"/>
  <c r="CL62" i="8"/>
  <c r="AL57" i="8"/>
  <c r="BM63" i="8"/>
  <c r="DQ67" i="8"/>
  <c r="CU53" i="8"/>
  <c r="AY64" i="8"/>
  <c r="BS47" i="8"/>
  <c r="M67" i="8"/>
  <c r="U47" i="8"/>
  <c r="CP44" i="8"/>
  <c r="X55" i="8"/>
  <c r="AD69" i="8"/>
  <c r="BG57" i="8"/>
  <c r="AK55" i="8"/>
  <c r="CW45" i="8"/>
  <c r="BH68" i="8"/>
  <c r="S29" i="8"/>
  <c r="BD47" i="8"/>
  <c r="DT52" i="8"/>
  <c r="G48" i="8"/>
  <c r="AV56" i="8"/>
  <c r="CO74" i="8"/>
  <c r="BK49" i="8"/>
  <c r="AT53" i="8"/>
  <c r="AR70" i="8"/>
  <c r="AO50" i="8"/>
  <c r="AS72" i="8"/>
  <c r="DG73" i="8"/>
  <c r="BS73" i="8"/>
  <c r="R60" i="8"/>
  <c r="DO53" i="8"/>
  <c r="AD49" i="8"/>
  <c r="AW56" i="8"/>
  <c r="CT57" i="8"/>
  <c r="CM51" i="8"/>
  <c r="DV39" i="8"/>
  <c r="DV41" i="8"/>
  <c r="I51" i="8"/>
  <c r="EC59" i="8"/>
  <c r="DW62" i="8"/>
  <c r="EN30" i="8"/>
  <c r="EL70" i="8"/>
  <c r="EU36" i="8"/>
  <c r="ES29" i="8"/>
  <c r="EY50" i="8"/>
  <c r="EL66" i="8"/>
  <c r="EV36" i="8"/>
  <c r="DY57" i="8"/>
  <c r="EH52" i="8"/>
  <c r="EB58" i="8"/>
  <c r="EI44" i="8"/>
  <c r="ES39" i="8"/>
  <c r="EX63" i="8"/>
  <c r="EI58" i="8"/>
  <c r="EE75" i="8"/>
  <c r="EF49" i="8"/>
  <c r="EK45" i="8"/>
  <c r="EK47" i="8"/>
  <c r="ES71" i="8"/>
  <c r="ED66" i="8"/>
  <c r="EE44" i="8"/>
  <c r="EH65" i="8"/>
  <c r="ER73" i="8"/>
  <c r="DW49" i="8"/>
  <c r="EV72" i="8"/>
  <c r="EW65" i="8"/>
  <c r="EI29" i="8"/>
  <c r="EM31" i="8"/>
  <c r="DW38" i="8"/>
  <c r="EF58" i="8"/>
  <c r="EL53" i="8"/>
  <c r="EY62" i="8"/>
  <c r="EG70" i="8"/>
  <c r="EK44" i="8"/>
  <c r="EH75" i="8"/>
  <c r="EX38" i="8"/>
  <c r="ET60" i="8"/>
  <c r="EY49" i="8"/>
  <c r="EJ73" i="8"/>
  <c r="EP44" i="8"/>
  <c r="EQ63" i="8"/>
  <c r="EI45" i="8"/>
  <c r="DX38" i="8"/>
  <c r="EL52" i="8"/>
  <c r="EW32" i="8"/>
  <c r="ER51" i="8"/>
  <c r="EG40" i="8"/>
  <c r="EH74" i="8"/>
  <c r="EI56" i="8"/>
  <c r="EF65" i="8"/>
  <c r="EM69" i="8"/>
  <c r="ET31" i="8"/>
  <c r="EE30" i="8"/>
  <c r="N59" i="8"/>
  <c r="AI56" i="8"/>
  <c r="AM54" i="8"/>
  <c r="CR63" i="8"/>
  <c r="CX75" i="8"/>
  <c r="AI61" i="8"/>
  <c r="AZ50" i="8"/>
  <c r="AD56" i="8"/>
  <c r="AB66" i="8"/>
  <c r="CE69" i="8"/>
  <c r="CI59" i="8"/>
  <c r="BU58" i="8"/>
  <c r="R74" i="8"/>
  <c r="L62" i="8"/>
  <c r="DJ69" i="8"/>
  <c r="AH54" i="8"/>
  <c r="AF66" i="8"/>
  <c r="BO48" i="8"/>
  <c r="T30" i="8"/>
  <c r="DD69" i="8"/>
  <c r="AG72" i="8"/>
  <c r="Y62" i="8"/>
  <c r="DD68" i="8"/>
  <c r="DJ55" i="8"/>
  <c r="BB53" i="8"/>
  <c r="DO52" i="8"/>
  <c r="DI48" i="8"/>
  <c r="AI65" i="8"/>
  <c r="DF42" i="8"/>
  <c r="U51" i="8"/>
  <c r="W45" i="8"/>
  <c r="CX64" i="8"/>
  <c r="AL55" i="8"/>
  <c r="BP54" i="8"/>
  <c r="CJ65" i="8"/>
  <c r="BS68" i="8"/>
  <c r="BQ45" i="8"/>
  <c r="AV73" i="8"/>
  <c r="BY55" i="8"/>
  <c r="DG53" i="8"/>
  <c r="DA40" i="8"/>
  <c r="BZ61" i="8"/>
  <c r="BO49" i="8"/>
  <c r="DV31" i="8"/>
  <c r="DV74" i="8"/>
  <c r="DV72" i="8"/>
  <c r="EX52" i="8"/>
  <c r="ER37" i="8"/>
  <c r="DZ31" i="8"/>
  <c r="ES48" i="8"/>
  <c r="DW63" i="8"/>
  <c r="EV37" i="8"/>
  <c r="EB61" i="8"/>
  <c r="EQ74" i="8"/>
  <c r="EY33" i="8"/>
  <c r="EC51" i="8"/>
  <c r="DX71" i="8"/>
  <c r="EX75" i="8"/>
  <c r="ER50" i="8"/>
  <c r="ED53" i="8"/>
  <c r="DY45" i="8"/>
  <c r="EX64" i="8"/>
  <c r="DW37" i="8"/>
  <c r="EE54" i="8"/>
  <c r="DY54" i="8"/>
  <c r="ET69" i="8"/>
  <c r="EE66" i="8"/>
  <c r="DZ37" i="8"/>
  <c r="ES31" i="8"/>
  <c r="EB57" i="8"/>
  <c r="EK64" i="8"/>
  <c r="EV71" i="8"/>
  <c r="EP51" i="8"/>
  <c r="EK58" i="8"/>
  <c r="EL67" i="8"/>
  <c r="EK59" i="8"/>
  <c r="EX66" i="8"/>
  <c r="EV32" i="8"/>
  <c r="ED30" i="8"/>
  <c r="EU61" i="8"/>
  <c r="EY70" i="8"/>
  <c r="EN50" i="8"/>
  <c r="EC44" i="8"/>
  <c r="EA69" i="8"/>
  <c r="EZ64" i="8"/>
  <c r="EI64" i="8"/>
  <c r="EK62" i="8"/>
  <c r="EG48" i="8"/>
  <c r="ED31" i="8"/>
  <c r="DZ33" i="8"/>
  <c r="ET33" i="8"/>
  <c r="EG38" i="8"/>
  <c r="EJ65" i="8"/>
  <c r="EO36" i="8"/>
  <c r="EQ30" i="8"/>
  <c r="EL56" i="8"/>
  <c r="EP54" i="8"/>
  <c r="EC39" i="8"/>
  <c r="EN71" i="8"/>
  <c r="EN34" i="8"/>
  <c r="EE43" i="8"/>
  <c r="EL54" i="8"/>
  <c r="EO53" i="8"/>
  <c r="EG57" i="8"/>
  <c r="EM42" i="8"/>
  <c r="ET47" i="8"/>
  <c r="EW56" i="8"/>
  <c r="EA47" i="8"/>
  <c r="EW55" i="8"/>
  <c r="EU58" i="8"/>
  <c r="ER70" i="8"/>
  <c r="EU38" i="8"/>
  <c r="DY62" i="8"/>
  <c r="ET66" i="8"/>
  <c r="EP32" i="8"/>
  <c r="DD41" i="8"/>
  <c r="BP63" i="8"/>
  <c r="BC66" i="8"/>
  <c r="CI63" i="8"/>
  <c r="CG34" i="8"/>
  <c r="CX47" i="8"/>
  <c r="CA59" i="8"/>
  <c r="D59" i="8"/>
  <c r="AG56" i="8"/>
  <c r="BT48" i="8"/>
  <c r="CQ48" i="8"/>
  <c r="DM61" i="8"/>
  <c r="K72" i="8"/>
  <c r="CA65" i="8"/>
  <c r="BD63" i="8"/>
  <c r="CJ51" i="8"/>
  <c r="DL52" i="8"/>
  <c r="CD49" i="8"/>
  <c r="CX53" i="8"/>
  <c r="M62" i="8"/>
  <c r="CG49" i="8"/>
  <c r="C55" i="8"/>
  <c r="CP54" i="8"/>
  <c r="G68" i="8"/>
  <c r="BN62" i="8"/>
  <c r="DJ62" i="8"/>
  <c r="AH72" i="8"/>
  <c r="Y49" i="8"/>
  <c r="CP51" i="8"/>
  <c r="BM75" i="8"/>
  <c r="AU57" i="8"/>
  <c r="AR75" i="8"/>
  <c r="CW66" i="8"/>
  <c r="V59" i="8"/>
  <c r="DV62" i="8"/>
  <c r="DV54" i="8"/>
  <c r="DV29" i="8"/>
  <c r="EA54" i="8"/>
  <c r="EM36" i="8"/>
  <c r="EB39" i="8"/>
  <c r="EN51" i="8"/>
  <c r="EW39" i="8"/>
  <c r="ET72" i="8"/>
  <c r="EK49" i="8"/>
  <c r="EN70" i="8"/>
  <c r="EW57" i="8"/>
  <c r="EN61" i="8"/>
  <c r="DW59" i="8"/>
  <c r="DW32" i="8"/>
  <c r="EI69" i="8"/>
  <c r="EP42" i="8"/>
  <c r="EM74" i="8"/>
  <c r="EF39" i="8"/>
  <c r="EK69" i="8"/>
  <c r="ER58" i="8"/>
  <c r="EO41" i="8"/>
  <c r="DX30" i="8"/>
  <c r="EK39" i="8"/>
  <c r="EH33" i="8"/>
  <c r="EF54" i="8"/>
  <c r="ER40" i="8"/>
  <c r="DW51" i="8"/>
  <c r="EA48" i="8"/>
  <c r="EC47" i="8"/>
  <c r="EA67" i="8"/>
  <c r="EK63" i="8"/>
  <c r="EE53" i="8"/>
  <c r="DW74" i="8"/>
  <c r="EP40" i="8"/>
  <c r="EC34" i="8"/>
  <c r="EU73" i="8"/>
  <c r="EU50" i="8"/>
  <c r="EL49" i="8"/>
  <c r="ED56" i="8"/>
  <c r="EZ50" i="8"/>
  <c r="CV75" i="8"/>
  <c r="CZ63" i="8"/>
  <c r="CR61" i="8"/>
  <c r="AG62" i="8"/>
  <c r="CL48" i="8"/>
  <c r="BR58" i="8"/>
  <c r="AO46" i="8"/>
  <c r="DE66" i="8"/>
  <c r="U60" i="8"/>
  <c r="P48" i="8"/>
  <c r="D63" i="8"/>
  <c r="DM58" i="8"/>
  <c r="S74" i="8"/>
  <c r="AD66" i="8"/>
  <c r="BA51" i="8"/>
  <c r="DC63" i="8"/>
  <c r="E62" i="8"/>
  <c r="BG47" i="8"/>
  <c r="AB73" i="8"/>
  <c r="D57" i="8"/>
  <c r="AZ58" i="8"/>
  <c r="L66" i="8"/>
  <c r="N73" i="8"/>
  <c r="DK53" i="8"/>
  <c r="AD70" i="8"/>
  <c r="CN55" i="8"/>
  <c r="BP64" i="8"/>
  <c r="BT60" i="8"/>
  <c r="CR64" i="8"/>
  <c r="BO29" i="8"/>
  <c r="CH75" i="8"/>
  <c r="C38" i="8"/>
  <c r="BN60" i="8"/>
  <c r="DL71" i="8"/>
  <c r="AT52" i="8"/>
  <c r="N62" i="8"/>
  <c r="AM55" i="8"/>
  <c r="CW46" i="8"/>
  <c r="BW75" i="8"/>
  <c r="CT64" i="8"/>
  <c r="CD65" i="8"/>
  <c r="AQ69" i="8"/>
  <c r="M54" i="8"/>
  <c r="DV56" i="8"/>
  <c r="DV69" i="8"/>
  <c r="DV60" i="8"/>
  <c r="EH46" i="8"/>
  <c r="EC56" i="8"/>
  <c r="EX74" i="8"/>
  <c r="EM63" i="8"/>
  <c r="EE71" i="8"/>
  <c r="EZ37" i="8"/>
  <c r="EM70" i="8"/>
  <c r="EC74" i="8"/>
  <c r="DZ56" i="8"/>
  <c r="EA51" i="8"/>
  <c r="EK38" i="8"/>
  <c r="ER42" i="8"/>
  <c r="EL57" i="8"/>
  <c r="EC45" i="8"/>
  <c r="EW70" i="8"/>
  <c r="DZ30" i="8"/>
  <c r="DY29" i="8"/>
  <c r="DZ67" i="8"/>
  <c r="DX67" i="8"/>
  <c r="ES35" i="8"/>
  <c r="EI46" i="8"/>
  <c r="EY60" i="8"/>
  <c r="EE58" i="8"/>
  <c r="ET39" i="8"/>
  <c r="EW51" i="8"/>
  <c r="EM44" i="8"/>
  <c r="EI72" i="8"/>
  <c r="EU65" i="8"/>
  <c r="EV52" i="8"/>
  <c r="EE51" i="8"/>
  <c r="EU55" i="8"/>
  <c r="EW58" i="8"/>
  <c r="EQ47" i="8"/>
  <c r="EE68" i="8"/>
  <c r="EA53" i="8"/>
  <c r="EN35" i="8"/>
  <c r="DX51" i="8"/>
  <c r="EZ67" i="8"/>
  <c r="EA75" i="8"/>
  <c r="EG47" i="8"/>
  <c r="EX46" i="8"/>
  <c r="EI31" i="8"/>
  <c r="ES62" i="8"/>
  <c r="EQ46" i="8"/>
  <c r="EE35" i="8"/>
  <c r="EY38" i="8"/>
  <c r="ED49" i="8"/>
  <c r="EE52" i="8"/>
  <c r="EW53" i="8"/>
  <c r="EN56" i="8"/>
  <c r="DJ56" i="8"/>
  <c r="CA72" i="8"/>
  <c r="CF48" i="8"/>
  <c r="CI58" i="8"/>
  <c r="AS50" i="8"/>
  <c r="BY56" i="8"/>
  <c r="DJ67" i="8"/>
  <c r="BW52" i="8"/>
  <c r="BV43" i="8"/>
  <c r="BI60" i="8"/>
  <c r="CS51" i="8"/>
  <c r="BK52" i="8"/>
  <c r="AA73" i="8"/>
  <c r="BN46" i="8"/>
  <c r="O63" i="8"/>
  <c r="M70" i="8"/>
  <c r="BS61" i="8"/>
  <c r="AK68" i="8"/>
  <c r="CK53" i="8"/>
  <c r="DP73" i="8"/>
  <c r="CJ67" i="8"/>
  <c r="DG72" i="8"/>
  <c r="F64" i="8"/>
  <c r="AM68" i="8"/>
  <c r="I49" i="8"/>
  <c r="BF59" i="8"/>
  <c r="AX67" i="8"/>
  <c r="CM32" i="8"/>
  <c r="V68" i="8"/>
  <c r="DU73" i="8"/>
  <c r="G65" i="8"/>
  <c r="C46" i="8"/>
  <c r="BJ64" i="8"/>
  <c r="DA63" i="8"/>
  <c r="AJ65" i="8"/>
  <c r="T55" i="8"/>
  <c r="DE74" i="8"/>
  <c r="CU56" i="8"/>
  <c r="DV51" i="8"/>
  <c r="DV58" i="8"/>
  <c r="DV49" i="8"/>
  <c r="DY47" i="8"/>
  <c r="DY61" i="8"/>
  <c r="DW44" i="8"/>
  <c r="DW57" i="8"/>
  <c r="EH54" i="8"/>
  <c r="EB46" i="8"/>
  <c r="EU56" i="8"/>
  <c r="EM68" i="8"/>
  <c r="ES56" i="8"/>
  <c r="EI71" i="8"/>
  <c r="EQ41" i="8"/>
  <c r="EB71" i="8"/>
  <c r="EW47" i="8"/>
  <c r="DY73" i="8"/>
  <c r="EA29" i="8"/>
  <c r="EB44" i="8"/>
  <c r="DX52" i="8"/>
  <c r="EU57" i="8"/>
  <c r="EQ33" i="8"/>
  <c r="EL65" i="8"/>
  <c r="ET50" i="8"/>
  <c r="EW42" i="8"/>
  <c r="EJ74" i="8"/>
  <c r="EK71" i="8"/>
  <c r="EX51" i="8"/>
  <c r="EL41" i="8"/>
  <c r="ED46" i="8"/>
  <c r="ER68" i="8"/>
  <c r="EY48" i="8"/>
  <c r="ET52" i="8"/>
  <c r="EA65" i="8"/>
  <c r="EF46" i="8"/>
  <c r="ES49" i="8"/>
  <c r="ES61" i="8"/>
  <c r="EY32" i="8"/>
  <c r="EJ34" i="8"/>
  <c r="EH56" i="8"/>
  <c r="ER74" i="8"/>
  <c r="EF36" i="8"/>
  <c r="DW39" i="8"/>
  <c r="EM48" i="8"/>
  <c r="EH55" i="8"/>
  <c r="EK72" i="8"/>
  <c r="EE73" i="8"/>
  <c r="DX53" i="8"/>
  <c r="EO66" i="8"/>
  <c r="DW70" i="8"/>
  <c r="EY31" i="8"/>
  <c r="CS46" i="8"/>
  <c r="CP53" i="8"/>
  <c r="P49" i="8"/>
  <c r="CY62" i="8"/>
  <c r="AZ57" i="8"/>
  <c r="U69" i="8"/>
  <c r="R69" i="8"/>
  <c r="Q75" i="8"/>
  <c r="BI63" i="8"/>
  <c r="X61" i="8"/>
  <c r="DD60" i="8"/>
  <c r="DL74" i="8"/>
  <c r="D68" i="8"/>
  <c r="CK60" i="8"/>
  <c r="P53" i="8"/>
  <c r="W51" i="8"/>
  <c r="CK57" i="8"/>
  <c r="AE47" i="8"/>
  <c r="O65" i="8"/>
  <c r="DR55" i="8"/>
  <c r="BV62" i="8"/>
  <c r="E65" i="8"/>
  <c r="BT64" i="8"/>
  <c r="L50" i="8"/>
  <c r="CB61" i="8"/>
  <c r="AQ67" i="8"/>
  <c r="BJ73" i="8"/>
  <c r="DC57" i="8"/>
  <c r="CO59" i="8"/>
  <c r="AW45" i="8"/>
  <c r="L52" i="8"/>
  <c r="DS60" i="8"/>
  <c r="CM57" i="8"/>
  <c r="CL66" i="8"/>
  <c r="BK41" i="8"/>
  <c r="S64" i="8"/>
  <c r="DV43" i="8"/>
  <c r="DV38" i="8"/>
  <c r="DV47" i="8"/>
  <c r="DX58" i="8"/>
  <c r="DY69" i="8"/>
  <c r="EU67" i="8"/>
  <c r="DW50" i="8"/>
  <c r="EF64" i="8"/>
  <c r="EX37" i="8"/>
  <c r="EZ54" i="8"/>
  <c r="DZ68" i="8"/>
  <c r="EA40" i="8"/>
  <c r="EK46" i="8"/>
  <c r="EW62" i="8"/>
  <c r="DX47" i="8"/>
  <c r="EE67" i="8"/>
  <c r="EA32" i="8"/>
  <c r="EG39" i="8"/>
  <c r="EB50" i="8"/>
  <c r="EC42" i="8"/>
  <c r="EJ75" i="8"/>
  <c r="EB52" i="8"/>
  <c r="EF42" i="8"/>
  <c r="EU46" i="8"/>
  <c r="EC36" i="8"/>
  <c r="EO58" i="8"/>
  <c r="EB66" i="8"/>
  <c r="EI51" i="8"/>
  <c r="ER52" i="8"/>
  <c r="EG55" i="8"/>
  <c r="ER69" i="8"/>
  <c r="EZ75" i="8"/>
  <c r="EE45" i="8"/>
  <c r="EK48" i="8"/>
  <c r="ED50" i="8"/>
  <c r="EN63" i="8"/>
  <c r="EX45" i="8"/>
  <c r="EO52" i="8"/>
  <c r="EG63" i="8"/>
  <c r="EX67" i="8"/>
  <c r="EP35" i="8"/>
  <c r="BI54" i="8"/>
  <c r="DO55" i="8"/>
  <c r="AQ59" i="8"/>
  <c r="DI71" i="8"/>
  <c r="CS70" i="8"/>
  <c r="AT46" i="8"/>
  <c r="R54" i="8"/>
  <c r="BE65" i="8"/>
  <c r="E50" i="8"/>
  <c r="V62" i="8"/>
  <c r="O60" i="8"/>
  <c r="CZ69" i="8"/>
  <c r="H66" i="8"/>
  <c r="DA73" i="8"/>
  <c r="AD57" i="8"/>
  <c r="CW61" i="8"/>
  <c r="J65" i="8"/>
  <c r="CI71" i="8"/>
  <c r="CK66" i="8"/>
  <c r="CR66" i="8"/>
  <c r="E61" i="8"/>
  <c r="AQ63" i="8"/>
  <c r="V46" i="8"/>
  <c r="AM39" i="8"/>
  <c r="CA55" i="8"/>
  <c r="BB67" i="8"/>
  <c r="BL37" i="8"/>
  <c r="AU58" i="8"/>
  <c r="CN61" i="8"/>
  <c r="AU42" i="8"/>
  <c r="DD36" i="8"/>
  <c r="DO69" i="8"/>
  <c r="DL50" i="8"/>
  <c r="CB58" i="8"/>
  <c r="CQ71" i="8"/>
  <c r="CL59" i="8"/>
  <c r="AJ47" i="8"/>
  <c r="O75" i="8"/>
  <c r="DV52" i="8"/>
  <c r="DV75" i="8"/>
  <c r="DV73" i="8"/>
  <c r="DY65" i="8"/>
  <c r="EH36" i="8"/>
  <c r="DX43" i="8"/>
  <c r="EO57" i="8"/>
  <c r="EA70" i="8"/>
  <c r="EQ29" i="8"/>
  <c r="EI61" i="8"/>
  <c r="EK42" i="8"/>
  <c r="EV54" i="8"/>
  <c r="EY58" i="8"/>
  <c r="EB29" i="8"/>
  <c r="EJ55" i="8"/>
  <c r="EP59" i="8"/>
  <c r="EV45" i="8"/>
  <c r="ET46" i="8"/>
  <c r="EX49" i="8"/>
  <c r="EX61" i="8"/>
  <c r="EM71" i="8"/>
  <c r="ED33" i="8"/>
  <c r="DW66" i="8"/>
  <c r="EI50" i="8"/>
  <c r="EK29" i="8"/>
  <c r="DV53" i="8"/>
  <c r="ES54" i="8"/>
  <c r="EA45" i="8"/>
  <c r="EB54" i="8"/>
  <c r="DW61" i="8"/>
  <c r="EP67" i="8"/>
  <c r="EO39" i="8"/>
  <c r="ED60" i="8"/>
  <c r="Y74" i="8"/>
  <c r="AY63" i="8"/>
  <c r="DB65" i="8"/>
  <c r="BP67" i="8"/>
  <c r="CN58" i="8"/>
  <c r="F58" i="8"/>
  <c r="AB53" i="8"/>
  <c r="CA67" i="8"/>
  <c r="AY58" i="8"/>
  <c r="BY64" i="8"/>
  <c r="CB73" i="8"/>
  <c r="BH61" i="8"/>
  <c r="CV59" i="8"/>
  <c r="DN46" i="8"/>
  <c r="DS54" i="8"/>
  <c r="AW50" i="8"/>
  <c r="H50" i="8"/>
  <c r="R64" i="8"/>
  <c r="BG64" i="8"/>
  <c r="CE70" i="8"/>
  <c r="AK54" i="8"/>
  <c r="CW64" i="8"/>
  <c r="DN54" i="8"/>
  <c r="R73" i="8"/>
  <c r="DC55" i="8"/>
  <c r="BI75" i="8"/>
  <c r="F57" i="8"/>
  <c r="AM57" i="8"/>
  <c r="AP53" i="8"/>
  <c r="Z52" i="8"/>
  <c r="CZ66" i="8"/>
  <c r="DO44" i="8"/>
  <c r="CC50" i="8"/>
  <c r="DV33" i="8"/>
  <c r="DV67" i="8"/>
  <c r="DV48" i="8"/>
  <c r="DW64" i="8"/>
  <c r="EW63" i="8"/>
  <c r="DW52" i="8"/>
  <c r="EU35" i="8"/>
  <c r="DY63" i="8"/>
  <c r="DZ66" i="8"/>
  <c r="ED63" i="8"/>
  <c r="EG41" i="8"/>
  <c r="EV67" i="8"/>
  <c r="DZ64" i="8"/>
  <c r="EG51" i="8"/>
  <c r="EP69" i="8"/>
  <c r="EH43" i="8"/>
  <c r="DY59" i="8"/>
  <c r="EH69" i="8"/>
  <c r="DZ46" i="8"/>
  <c r="EV31" i="8"/>
  <c r="DX56" i="8"/>
  <c r="DW34" i="8"/>
  <c r="EC32" i="8"/>
  <c r="EK68" i="8"/>
  <c r="EJ30" i="8"/>
  <c r="ER66" i="8"/>
  <c r="EZ30" i="8"/>
  <c r="EB34" i="8"/>
  <c r="EP48" i="8"/>
  <c r="EJ63" i="8"/>
  <c r="ER72" i="8"/>
  <c r="DY33" i="8"/>
  <c r="EB33" i="8"/>
  <c r="EW33" i="8"/>
  <c r="EI60" i="8"/>
  <c r="EC38" i="8"/>
  <c r="EX42" i="8"/>
  <c r="EV49" i="8"/>
  <c r="EW73" i="8"/>
  <c r="EO40" i="8"/>
  <c r="EA36" i="8"/>
  <c r="EP31" i="8"/>
  <c r="DX55" i="8"/>
  <c r="EL45" i="8"/>
  <c r="EY63" i="8"/>
  <c r="EC29" i="8"/>
  <c r="EA73" i="8"/>
  <c r="EW45" i="8"/>
  <c r="EF69" i="8"/>
  <c r="EY36" i="8"/>
  <c r="EI36" i="8"/>
  <c r="EO29" i="8"/>
  <c r="ER67" i="8"/>
  <c r="ET73" i="8"/>
  <c r="DV40" i="8"/>
  <c r="EJ72" i="8"/>
  <c r="DY35" i="8"/>
  <c r="DY48" i="8"/>
  <c r="EB67" i="8"/>
  <c r="EO37" i="8"/>
  <c r="EO61" i="8"/>
  <c r="EB60" i="8"/>
  <c r="DS46" i="8"/>
  <c r="BB68" i="8"/>
  <c r="BQ69" i="8"/>
  <c r="F74" i="8"/>
  <c r="BI62" i="8"/>
  <c r="BB75" i="8"/>
  <c r="AW49" i="8"/>
  <c r="CB64" i="8"/>
  <c r="BG46" i="8"/>
  <c r="P51" i="8"/>
  <c r="DI60" i="8"/>
  <c r="AZ72" i="8"/>
  <c r="CM68" i="8"/>
  <c r="CA49" i="8"/>
  <c r="BO72" i="8"/>
  <c r="CA58" i="8"/>
  <c r="L64" i="8"/>
  <c r="BY74" i="8"/>
  <c r="R46" i="8"/>
  <c r="CX48" i="8"/>
  <c r="DB72" i="8"/>
  <c r="DO60" i="8"/>
  <c r="BB58" i="8"/>
  <c r="CF61" i="8"/>
  <c r="I61" i="8"/>
  <c r="BU61" i="8"/>
  <c r="DC75" i="8"/>
  <c r="BO74" i="8"/>
  <c r="AN52" i="8"/>
  <c r="DM53" i="8"/>
  <c r="BY46" i="8"/>
  <c r="AA67" i="8"/>
  <c r="CE60" i="8"/>
  <c r="DE69" i="8"/>
  <c r="AV31" i="8"/>
  <c r="DT71" i="8"/>
  <c r="CA63" i="8"/>
  <c r="M75" i="8"/>
  <c r="Q53" i="8"/>
  <c r="AV67" i="8"/>
  <c r="DV66" i="8"/>
  <c r="DV45" i="8"/>
  <c r="DV35" i="8"/>
  <c r="ES43" i="8"/>
  <c r="EX41" i="8"/>
  <c r="EC55" i="8"/>
  <c r="DZ69" i="8"/>
  <c r="DW54" i="8"/>
  <c r="EO38" i="8"/>
  <c r="DW46" i="8"/>
  <c r="ED35" i="8"/>
  <c r="EA49" i="8"/>
  <c r="EC72" i="8"/>
  <c r="EK61" i="8"/>
  <c r="DY72" i="8"/>
  <c r="EC64" i="8"/>
  <c r="ET57" i="8"/>
  <c r="EF63" i="8"/>
  <c r="DW67" i="8"/>
  <c r="EM34" i="8"/>
  <c r="ED57" i="8"/>
  <c r="EP62" i="8"/>
  <c r="EZ51" i="8"/>
  <c r="DZ55" i="8"/>
  <c r="EN64" i="8"/>
  <c r="EG62" i="8"/>
  <c r="EQ70" i="8"/>
  <c r="EP49" i="8"/>
  <c r="ED70" i="8"/>
  <c r="EO30" i="8"/>
  <c r="EF75" i="8"/>
  <c r="DW65" i="8"/>
  <c r="ET48" i="8"/>
  <c r="EN75" i="8"/>
  <c r="ET34" i="8"/>
  <c r="EI38" i="8"/>
  <c r="EQ53" i="8"/>
  <c r="EB70" i="8"/>
  <c r="EJ53" i="8"/>
  <c r="EN48" i="8"/>
  <c r="EF74" i="8"/>
  <c r="EF37" i="8"/>
  <c r="DW33" i="8"/>
  <c r="EN55" i="8"/>
  <c r="EA62" i="8"/>
  <c r="EG68" i="8"/>
  <c r="DJ45" i="8"/>
  <c r="CM49" i="8"/>
  <c r="AD63" i="8"/>
  <c r="BK74" i="8"/>
  <c r="BO66" i="8"/>
  <c r="BQ46" i="8"/>
  <c r="CQ46" i="8"/>
  <c r="DD58" i="8"/>
  <c r="DC62" i="8"/>
  <c r="DA47" i="8"/>
  <c r="DN48" i="8"/>
  <c r="BN55" i="8"/>
  <c r="H57" i="8"/>
  <c r="CZ46" i="8"/>
  <c r="Q57" i="8"/>
  <c r="CD52" i="8"/>
  <c r="CI70" i="8"/>
  <c r="V73" i="8"/>
  <c r="BY66" i="8"/>
  <c r="BM54" i="8"/>
  <c r="CS54" i="8"/>
  <c r="DM65" i="8"/>
  <c r="K73" i="8"/>
  <c r="BM66" i="8"/>
  <c r="AF71" i="8"/>
  <c r="AH48" i="8"/>
  <c r="AH52" i="8"/>
  <c r="P58" i="8"/>
  <c r="AA61" i="8"/>
  <c r="D70" i="8"/>
  <c r="AG55" i="8"/>
  <c r="AM69" i="8"/>
  <c r="DF62" i="8"/>
  <c r="AP69" i="8"/>
  <c r="BY51" i="8"/>
  <c r="BN44" i="8"/>
  <c r="AP47" i="8"/>
  <c r="CG64" i="8"/>
  <c r="AS56" i="8"/>
  <c r="CO67" i="8"/>
  <c r="DJ63" i="8"/>
  <c r="BZ44" i="8"/>
  <c r="DV63" i="8"/>
  <c r="DV55" i="8"/>
  <c r="DV42" i="8"/>
  <c r="EN54" i="8"/>
  <c r="EW29" i="8"/>
  <c r="EP56" i="8"/>
  <c r="EH44" i="8"/>
  <c r="ET51" i="8"/>
  <c r="ED74" i="8"/>
  <c r="EH51" i="8"/>
  <c r="EL37" i="8"/>
  <c r="EW35" i="8"/>
  <c r="DZ61" i="8"/>
  <c r="EQ71" i="8"/>
  <c r="EQ60" i="8"/>
  <c r="EZ74" i="8"/>
  <c r="EJ33" i="8"/>
  <c r="EX68" i="8"/>
  <c r="EY57" i="8"/>
  <c r="EG64" i="8"/>
  <c r="DW69" i="8"/>
  <c r="EP38" i="8"/>
  <c r="EY72" i="8"/>
  <c r="EE47" i="8"/>
  <c r="EJ39" i="8"/>
  <c r="DY58" i="8"/>
  <c r="EW60" i="8"/>
  <c r="EF40" i="8"/>
  <c r="EM58" i="8"/>
  <c r="EN47" i="8"/>
  <c r="ES53" i="8"/>
  <c r="DX50" i="8"/>
  <c r="EW30" i="8"/>
  <c r="ER64" i="8"/>
  <c r="EX47" i="8"/>
  <c r="EF62" i="8"/>
  <c r="EL43" i="8"/>
  <c r="EL64" i="8"/>
  <c r="EB31" i="8"/>
  <c r="EX30" i="8"/>
  <c r="ES73" i="8"/>
  <c r="EK74" i="8"/>
  <c r="EG59" i="8"/>
  <c r="EI47" i="8"/>
  <c r="EM60" i="8"/>
  <c r="DZ71" i="8"/>
  <c r="EW46" i="8"/>
  <c r="U54" i="8"/>
  <c r="CV44" i="8"/>
  <c r="BB71" i="8"/>
  <c r="R30" i="8"/>
  <c r="AF34" i="8"/>
  <c r="DJ74" i="8"/>
  <c r="Y54" i="8"/>
  <c r="BW69" i="8"/>
  <c r="DS66" i="8"/>
  <c r="W65" i="8"/>
  <c r="BE56" i="8"/>
  <c r="AU41" i="8"/>
  <c r="G45" i="8"/>
  <c r="I72" i="8"/>
  <c r="Z67" i="8"/>
  <c r="AX42" i="8"/>
  <c r="S50" i="8"/>
  <c r="K59" i="8"/>
  <c r="CC57" i="8"/>
  <c r="DQ60" i="8"/>
  <c r="L68" i="8"/>
  <c r="R72" i="8"/>
  <c r="BN58" i="8"/>
  <c r="BM56" i="8"/>
  <c r="P64" i="8"/>
  <c r="DA57" i="8"/>
  <c r="AS68" i="8"/>
  <c r="BA54" i="8"/>
  <c r="BA70" i="8"/>
  <c r="DA61" i="8"/>
  <c r="DO57" i="8"/>
  <c r="AL64" i="8"/>
  <c r="X39" i="8"/>
  <c r="E49" i="8"/>
  <c r="AE59" i="8"/>
  <c r="Y58" i="8"/>
  <c r="CW67" i="8"/>
  <c r="DH69" i="8"/>
  <c r="CC54" i="8"/>
  <c r="DC66" i="8"/>
  <c r="F49" i="8"/>
  <c r="DV59" i="8"/>
  <c r="DV71" i="8"/>
  <c r="AA47" i="8"/>
  <c r="DW31" i="8"/>
  <c r="DY43" i="8"/>
  <c r="EM61" i="8"/>
  <c r="EG35" i="8"/>
  <c r="EZ45" i="8"/>
  <c r="EQ45" i="8"/>
  <c r="ES47" i="8"/>
  <c r="EN36" i="8"/>
  <c r="ET44" i="8"/>
  <c r="EA42" i="8"/>
  <c r="DY37" i="8"/>
  <c r="EH32" i="8"/>
  <c r="ES46" i="8"/>
  <c r="EV68" i="8"/>
  <c r="EA72" i="8"/>
  <c r="EM55" i="8"/>
  <c r="EN73" i="8"/>
  <c r="EE72" i="8"/>
  <c r="EV44" i="8"/>
  <c r="EE40" i="8"/>
  <c r="EQ39" i="8"/>
  <c r="EP73" i="8"/>
  <c r="EB43" i="8"/>
  <c r="EN43" i="8"/>
  <c r="DZ47" i="8"/>
  <c r="EV74" i="8"/>
  <c r="EC40" i="8"/>
  <c r="EN58" i="8"/>
  <c r="EL73" i="8"/>
  <c r="DW73" i="8"/>
  <c r="EN72" i="8"/>
  <c r="DZ63" i="8"/>
  <c r="EK40" i="8"/>
  <c r="EU75" i="8"/>
  <c r="EP68" i="8"/>
  <c r="EF60" i="8"/>
  <c r="EC61" i="8"/>
  <c r="EZ40" i="8"/>
  <c r="EB30" i="8"/>
  <c r="EI43" i="8"/>
  <c r="ER60" i="8"/>
  <c r="EY56" i="8"/>
  <c r="EY39" i="8"/>
  <c r="EH30" i="8"/>
  <c r="EL32" i="8"/>
  <c r="Q56" i="8"/>
  <c r="W72" i="8"/>
  <c r="CZ65" i="8"/>
  <c r="G74" i="8"/>
  <c r="BX48" i="8"/>
  <c r="AJ67" i="8"/>
  <c r="AB50" i="8"/>
  <c r="W75" i="8"/>
  <c r="BB55" i="8"/>
  <c r="T47" i="8"/>
  <c r="AQ61" i="8"/>
  <c r="BC55" i="8"/>
  <c r="DO45" i="8"/>
  <c r="BW54" i="8"/>
  <c r="BK44" i="8"/>
  <c r="DA58" i="8"/>
  <c r="K45" i="8"/>
  <c r="DE63" i="8"/>
  <c r="BX47" i="8"/>
  <c r="U68" i="8"/>
  <c r="DL54" i="8"/>
  <c r="AG67" i="8"/>
  <c r="CR62" i="8"/>
  <c r="CW68" i="8"/>
  <c r="DI64" i="8"/>
  <c r="AJ59" i="8"/>
  <c r="BB73" i="8"/>
  <c r="CJ68" i="8"/>
  <c r="AY65" i="8"/>
  <c r="BV68" i="8"/>
  <c r="BW73" i="8"/>
  <c r="CU49" i="8"/>
  <c r="CO62" i="8"/>
  <c r="AM59" i="8"/>
  <c r="BQ59" i="8"/>
  <c r="V58" i="8"/>
  <c r="CH69" i="8"/>
  <c r="AO49" i="8"/>
  <c r="DI66" i="8"/>
  <c r="DV30" i="8"/>
  <c r="DV32" i="8"/>
  <c r="DV46" i="8"/>
  <c r="EQ37" i="8"/>
  <c r="DY40" i="8"/>
  <c r="EJ62" i="8"/>
  <c r="DZ70" i="8"/>
  <c r="DZ65" i="8"/>
  <c r="EX50" i="8"/>
  <c r="EJ66" i="8"/>
  <c r="EA59" i="8"/>
  <c r="EX72" i="8"/>
  <c r="DW41" i="8"/>
  <c r="DX34" i="8"/>
  <c r="EC69" i="8"/>
  <c r="ER41" i="8"/>
  <c r="EI70" i="8"/>
  <c r="EL38" i="8"/>
  <c r="DV36" i="8"/>
  <c r="EN65" i="8"/>
  <c r="EQ34" i="8"/>
  <c r="EO34" i="8"/>
  <c r="EC65" i="8"/>
  <c r="ES75" i="8"/>
  <c r="ES37" i="8"/>
  <c r="EY52" i="8"/>
  <c r="EQ38" i="8"/>
  <c r="EY55" i="8"/>
  <c r="DY60" i="8"/>
  <c r="EB53" i="8"/>
  <c r="EU41" i="8"/>
  <c r="EZ69" i="8"/>
  <c r="EY44" i="8"/>
  <c r="EN74" i="8"/>
  <c r="DW72" i="8"/>
  <c r="EZ59" i="8"/>
  <c r="DU62" i="8"/>
  <c r="BU71" i="8"/>
  <c r="BB45" i="8"/>
  <c r="BL58" i="8"/>
  <c r="AP64" i="8"/>
  <c r="CJ55" i="8"/>
  <c r="BG56" i="8"/>
  <c r="O56" i="8"/>
  <c r="CN50" i="8"/>
  <c r="CP47" i="8"/>
  <c r="AR74" i="8"/>
  <c r="BC63" i="8"/>
  <c r="BU55" i="8"/>
  <c r="AI58" i="8"/>
  <c r="CV46" i="8"/>
  <c r="CV55" i="8"/>
  <c r="DC53" i="8"/>
  <c r="F66" i="8"/>
  <c r="BI64" i="8"/>
  <c r="AL66" i="8"/>
  <c r="CE73" i="8"/>
  <c r="S71" i="8"/>
  <c r="DU59" i="8"/>
  <c r="BO57" i="8"/>
  <c r="CN54" i="8"/>
  <c r="O67" i="8"/>
  <c r="AZ70" i="8"/>
  <c r="C66" i="8"/>
  <c r="CJ73" i="8"/>
  <c r="BV63" i="8"/>
  <c r="AJ70" i="8"/>
  <c r="CK49" i="8"/>
  <c r="CW54" i="8"/>
  <c r="BF52" i="8"/>
  <c r="CT50" i="8"/>
  <c r="R70" i="8"/>
  <c r="F72" i="8"/>
  <c r="DL55" i="8"/>
  <c r="DV37" i="8"/>
  <c r="DV68" i="8"/>
  <c r="DV64" i="8"/>
  <c r="ET67" i="8"/>
  <c r="EU51" i="8"/>
  <c r="ER44" i="8"/>
  <c r="DX31" i="8"/>
  <c r="EF31" i="8"/>
  <c r="EE48" i="8"/>
  <c r="DX46" i="8"/>
  <c r="EU69" i="8"/>
  <c r="DW48" i="8"/>
  <c r="EO45" i="8"/>
  <c r="EA41" i="8"/>
  <c r="ET74" i="8"/>
  <c r="EO42" i="8"/>
  <c r="EP57" i="8"/>
  <c r="EY59" i="8"/>
  <c r="EK60" i="8"/>
  <c r="EE34" i="8"/>
  <c r="EO60" i="8"/>
  <c r="EP55" i="8"/>
  <c r="EH35" i="8"/>
  <c r="EB35" i="8"/>
  <c r="EH41" i="8"/>
  <c r="EF47" i="8"/>
  <c r="EW34" i="8"/>
  <c r="DX44" i="8"/>
  <c r="EB68" i="8"/>
  <c r="EG53" i="8"/>
  <c r="EG72" i="8"/>
  <c r="EW59" i="8"/>
  <c r="EJ50" i="8"/>
  <c r="EZ43" i="8"/>
  <c r="EK51" i="8"/>
  <c r="DW29" i="8"/>
  <c r="EX29" i="8"/>
  <c r="DZ50" i="8"/>
  <c r="EJ52" i="8"/>
  <c r="EP58" i="8"/>
  <c r="EF29" i="8"/>
  <c r="EI37" i="8"/>
  <c r="U53" i="7"/>
  <c r="U79" i="8" s="1"/>
  <c r="N96" i="8" l="1"/>
  <c r="N139" i="8"/>
  <c r="N115" i="8"/>
  <c r="N123" i="8"/>
  <c r="N113" i="8"/>
  <c r="N127" i="8"/>
  <c r="N128" i="8"/>
  <c r="N109" i="8"/>
  <c r="N100" i="8"/>
  <c r="N110" i="8"/>
  <c r="N98" i="8"/>
  <c r="N112" i="8"/>
  <c r="N122" i="8"/>
  <c r="N107" i="8"/>
  <c r="N120" i="8"/>
  <c r="N97" i="8"/>
  <c r="N105" i="8"/>
  <c r="N121" i="8"/>
  <c r="N119" i="8"/>
  <c r="N124" i="8"/>
  <c r="N99" i="8"/>
  <c r="N111" i="8"/>
  <c r="N118" i="8"/>
  <c r="N94" i="8"/>
  <c r="N137" i="8"/>
  <c r="N125" i="8"/>
  <c r="N106" i="8"/>
  <c r="N103" i="8"/>
  <c r="N129" i="8"/>
  <c r="N117" i="8"/>
  <c r="N102" i="8"/>
  <c r="N135" i="8"/>
  <c r="N101" i="8"/>
  <c r="N130" i="8"/>
  <c r="N95" i="8"/>
  <c r="N114" i="8"/>
  <c r="N108" i="8"/>
  <c r="N133" i="8"/>
  <c r="N104" i="8"/>
  <c r="N132" i="8"/>
  <c r="N131" i="8"/>
  <c r="N138" i="8"/>
  <c r="N134" i="8"/>
  <c r="N116" i="8"/>
  <c r="N136" i="8"/>
  <c r="N126" i="8"/>
  <c r="N93" i="8"/>
  <c r="J115" i="8"/>
  <c r="J139" i="8"/>
  <c r="J123" i="8"/>
  <c r="J113" i="8"/>
  <c r="J127" i="8"/>
  <c r="J116" i="8"/>
  <c r="J136" i="8"/>
  <c r="J126" i="8"/>
  <c r="J96" i="8"/>
  <c r="J132" i="8"/>
  <c r="J105" i="8"/>
  <c r="J128" i="8"/>
  <c r="J102" i="8"/>
  <c r="J109" i="8"/>
  <c r="J100" i="8"/>
  <c r="J110" i="8"/>
  <c r="J121" i="8"/>
  <c r="J135" i="8"/>
  <c r="J124" i="8"/>
  <c r="J103" i="8"/>
  <c r="J131" i="8"/>
  <c r="J98" i="8"/>
  <c r="J112" i="8"/>
  <c r="J122" i="8"/>
  <c r="J107" i="8"/>
  <c r="J120" i="8"/>
  <c r="J97" i="8"/>
  <c r="J138" i="8"/>
  <c r="J130" i="8"/>
  <c r="J99" i="8"/>
  <c r="J111" i="8"/>
  <c r="J118" i="8"/>
  <c r="J119" i="8"/>
  <c r="J94" i="8"/>
  <c r="J125" i="8"/>
  <c r="J106" i="8"/>
  <c r="J129" i="8"/>
  <c r="J117" i="8"/>
  <c r="J134" i="8"/>
  <c r="J137" i="8"/>
  <c r="J101" i="8"/>
  <c r="J95" i="8"/>
  <c r="J114" i="8"/>
  <c r="J108" i="8"/>
  <c r="J133" i="8"/>
  <c r="J104" i="8"/>
  <c r="C115" i="8"/>
  <c r="J93" i="8"/>
  <c r="C139" i="8"/>
  <c r="C123" i="8"/>
  <c r="C113" i="8"/>
  <c r="C127" i="8"/>
  <c r="C101" i="8"/>
  <c r="C95" i="8"/>
  <c r="C114" i="8"/>
  <c r="C108" i="8"/>
  <c r="C133" i="8"/>
  <c r="C104" i="8"/>
  <c r="C138" i="8"/>
  <c r="C134" i="8"/>
  <c r="C116" i="8"/>
  <c r="C136" i="8"/>
  <c r="C126" i="8"/>
  <c r="C96" i="8"/>
  <c r="C132" i="8"/>
  <c r="C105" i="8"/>
  <c r="C128" i="8"/>
  <c r="C109" i="8"/>
  <c r="C100" i="8"/>
  <c r="C121" i="8"/>
  <c r="C135" i="8"/>
  <c r="C124" i="8"/>
  <c r="C103" i="8"/>
  <c r="C131" i="8"/>
  <c r="C102" i="8"/>
  <c r="C98" i="8"/>
  <c r="C112" i="8"/>
  <c r="C122" i="8"/>
  <c r="C107" i="8"/>
  <c r="C120" i="8"/>
  <c r="C97" i="8"/>
  <c r="C130" i="8"/>
  <c r="C119" i="8"/>
  <c r="C110" i="8"/>
  <c r="C99" i="8"/>
  <c r="C111" i="8"/>
  <c r="C118" i="8"/>
  <c r="C94" i="8"/>
  <c r="C137" i="8"/>
  <c r="C125" i="8"/>
  <c r="C106" i="8"/>
  <c r="C129" i="8"/>
  <c r="C117" i="8"/>
  <c r="O113" i="8"/>
  <c r="M127" i="8"/>
  <c r="O115" i="8"/>
  <c r="C93" i="8"/>
  <c r="O139" i="8"/>
  <c r="O123" i="8"/>
  <c r="O116" i="8"/>
  <c r="M116" i="8"/>
  <c r="O136" i="8"/>
  <c r="M136" i="8"/>
  <c r="O126" i="8"/>
  <c r="M126" i="8"/>
  <c r="O96" i="8"/>
  <c r="M96" i="8"/>
  <c r="O132" i="8"/>
  <c r="M132" i="8"/>
  <c r="O109" i="8"/>
  <c r="M109" i="8"/>
  <c r="O100" i="8"/>
  <c r="M100" i="8"/>
  <c r="O121" i="8"/>
  <c r="M121" i="8"/>
  <c r="O135" i="8"/>
  <c r="M135" i="8"/>
  <c r="O124" i="8"/>
  <c r="M124" i="8"/>
  <c r="O103" i="8"/>
  <c r="M103" i="8"/>
  <c r="O131" i="8"/>
  <c r="M131" i="8"/>
  <c r="O138" i="8"/>
  <c r="M138" i="8"/>
  <c r="O98" i="8"/>
  <c r="M98" i="8"/>
  <c r="O112" i="8"/>
  <c r="M112" i="8"/>
  <c r="O122" i="8"/>
  <c r="M122" i="8"/>
  <c r="M107" i="8"/>
  <c r="O107" i="8"/>
  <c r="M113" i="8"/>
  <c r="O110" i="8"/>
  <c r="M110" i="8"/>
  <c r="O128" i="8"/>
  <c r="M128" i="8"/>
  <c r="O120" i="8"/>
  <c r="M120" i="8"/>
  <c r="O97" i="8"/>
  <c r="M97" i="8"/>
  <c r="O102" i="8"/>
  <c r="M102" i="8"/>
  <c r="M119" i="8"/>
  <c r="O119" i="8"/>
  <c r="M123" i="8"/>
  <c r="O134" i="8"/>
  <c r="M134" i="8"/>
  <c r="O130" i="8"/>
  <c r="M130" i="8"/>
  <c r="O99" i="8"/>
  <c r="M99" i="8"/>
  <c r="O111" i="8"/>
  <c r="M111" i="8"/>
  <c r="O118" i="8"/>
  <c r="M118" i="8"/>
  <c r="O94" i="8"/>
  <c r="M94" i="8"/>
  <c r="M115" i="8"/>
  <c r="O137" i="8"/>
  <c r="M137" i="8"/>
  <c r="O125" i="8"/>
  <c r="M125" i="8"/>
  <c r="O106" i="8"/>
  <c r="M106" i="8"/>
  <c r="D93" i="8"/>
  <c r="O129" i="8"/>
  <c r="M129" i="8"/>
  <c r="O117" i="8"/>
  <c r="M117" i="8"/>
  <c r="M139" i="8"/>
  <c r="O101" i="8"/>
  <c r="M101" i="8"/>
  <c r="O105" i="8"/>
  <c r="M105" i="8"/>
  <c r="M95" i="8"/>
  <c r="O95" i="8"/>
  <c r="O114" i="8"/>
  <c r="M114" i="8"/>
  <c r="O108" i="8"/>
  <c r="M108" i="8"/>
  <c r="O133" i="8"/>
  <c r="M133" i="8"/>
  <c r="O104" i="8"/>
  <c r="M104" i="8"/>
  <c r="O127" i="8"/>
  <c r="O93" i="8"/>
  <c r="M93" i="8"/>
  <c r="D116" i="8"/>
  <c r="D130" i="8"/>
  <c r="D119" i="8"/>
  <c r="D136" i="8"/>
  <c r="D94" i="8"/>
  <c r="D115" i="8"/>
  <c r="D110" i="8"/>
  <c r="D118" i="8"/>
  <c r="D102" i="8"/>
  <c r="D137" i="8"/>
  <c r="D138" i="8"/>
  <c r="D96" i="8"/>
  <c r="D111" i="8"/>
  <c r="D106" i="8"/>
  <c r="D122" i="8"/>
  <c r="D107" i="8"/>
  <c r="D125" i="8"/>
  <c r="D99" i="8"/>
  <c r="D121" i="8"/>
  <c r="D134" i="8"/>
  <c r="D135" i="8"/>
  <c r="D128" i="8"/>
  <c r="D100" i="8"/>
  <c r="D112" i="8"/>
  <c r="D139" i="8"/>
  <c r="D108" i="8"/>
  <c r="D109" i="8"/>
  <c r="D117" i="8"/>
  <c r="D123" i="8"/>
  <c r="D126" i="8"/>
  <c r="D124" i="8"/>
  <c r="D113" i="8"/>
  <c r="D133" i="8"/>
  <c r="D127" i="8"/>
  <c r="D131" i="8"/>
  <c r="D103" i="8"/>
  <c r="D104" i="8"/>
  <c r="D95" i="8"/>
  <c r="D120" i="8"/>
  <c r="D129" i="8"/>
  <c r="D101" i="8"/>
  <c r="D98" i="8"/>
  <c r="D132" i="8"/>
  <c r="D114" i="8"/>
  <c r="D105" i="8"/>
  <c r="D97" i="8"/>
  <c r="L123" i="8"/>
  <c r="L113" i="8"/>
  <c r="L127" i="8"/>
  <c r="L115" i="8"/>
  <c r="L139" i="8"/>
  <c r="L130" i="8"/>
  <c r="L119" i="8"/>
  <c r="L99" i="8"/>
  <c r="L111" i="8"/>
  <c r="L118" i="8"/>
  <c r="L94" i="8"/>
  <c r="L125" i="8"/>
  <c r="L106" i="8"/>
  <c r="L129" i="8"/>
  <c r="L117" i="8"/>
  <c r="L101" i="8"/>
  <c r="L137" i="8"/>
  <c r="L95" i="8"/>
  <c r="L114" i="8"/>
  <c r="L108" i="8"/>
  <c r="L133" i="8"/>
  <c r="L104" i="8"/>
  <c r="L138" i="8"/>
  <c r="L134" i="8"/>
  <c r="L116" i="8"/>
  <c r="L136" i="8"/>
  <c r="L126" i="8"/>
  <c r="L96" i="8"/>
  <c r="L132" i="8"/>
  <c r="L93" i="8"/>
  <c r="L110" i="8"/>
  <c r="L102" i="8"/>
  <c r="L105" i="8"/>
  <c r="L128" i="8"/>
  <c r="L109" i="8"/>
  <c r="L100" i="8"/>
  <c r="L135" i="8"/>
  <c r="L124" i="8"/>
  <c r="L103" i="8"/>
  <c r="L131" i="8"/>
  <c r="L121" i="8"/>
  <c r="L98" i="8"/>
  <c r="L112" i="8"/>
  <c r="L122" i="8"/>
  <c r="L107" i="8"/>
  <c r="L120" i="8"/>
  <c r="L97" i="8"/>
  <c r="K107" i="8"/>
  <c r="K122" i="8"/>
  <c r="K139" i="8"/>
  <c r="K123" i="8"/>
  <c r="K113" i="8"/>
  <c r="K127" i="8"/>
  <c r="K132" i="8"/>
  <c r="K115" i="8"/>
  <c r="K118" i="8"/>
  <c r="K101" i="8"/>
  <c r="K117" i="8"/>
  <c r="K95" i="8"/>
  <c r="K114" i="8"/>
  <c r="K108" i="8"/>
  <c r="K133" i="8"/>
  <c r="K104" i="8"/>
  <c r="K137" i="8"/>
  <c r="K129" i="8"/>
  <c r="K134" i="8"/>
  <c r="K138" i="8"/>
  <c r="K116" i="8"/>
  <c r="K136" i="8"/>
  <c r="K126" i="8"/>
  <c r="K96" i="8"/>
  <c r="K105" i="8"/>
  <c r="K128" i="8"/>
  <c r="K110" i="8"/>
  <c r="K109" i="8"/>
  <c r="K100" i="8"/>
  <c r="K124" i="8"/>
  <c r="K103" i="8"/>
  <c r="K131" i="8"/>
  <c r="K102" i="8"/>
  <c r="K98" i="8"/>
  <c r="K112" i="8"/>
  <c r="K120" i="8"/>
  <c r="K97" i="8"/>
  <c r="K135" i="8"/>
  <c r="K119" i="8"/>
  <c r="K93" i="8"/>
  <c r="K121" i="8"/>
  <c r="K130" i="8"/>
  <c r="K99" i="8"/>
  <c r="K111" i="8"/>
  <c r="K94" i="8"/>
  <c r="K125" i="8"/>
  <c r="K106" i="8"/>
  <c r="F123" i="8"/>
  <c r="I93" i="8"/>
  <c r="H123" i="8"/>
  <c r="I123" i="8"/>
  <c r="E123" i="8"/>
  <c r="I102" i="8"/>
  <c r="H102" i="8"/>
  <c r="F102" i="8"/>
  <c r="E102" i="8"/>
  <c r="H119" i="8"/>
  <c r="I119" i="8"/>
  <c r="F119" i="8"/>
  <c r="E119" i="8"/>
  <c r="E116" i="8"/>
  <c r="F116" i="8"/>
  <c r="I116" i="8"/>
  <c r="H116" i="8"/>
  <c r="I136" i="8"/>
  <c r="H136" i="8"/>
  <c r="F136" i="8"/>
  <c r="E136" i="8"/>
  <c r="I130" i="8"/>
  <c r="H130" i="8"/>
  <c r="F130" i="8"/>
  <c r="E130" i="8"/>
  <c r="I137" i="8"/>
  <c r="H137" i="8"/>
  <c r="F137" i="8"/>
  <c r="E137" i="8"/>
  <c r="I138" i="8"/>
  <c r="H138" i="8"/>
  <c r="F138" i="8"/>
  <c r="E138" i="8"/>
  <c r="F110" i="8"/>
  <c r="I110" i="8"/>
  <c r="H110" i="8"/>
  <c r="E110" i="8"/>
  <c r="I120" i="8"/>
  <c r="H120" i="8"/>
  <c r="F120" i="8"/>
  <c r="E120" i="8"/>
  <c r="I121" i="8"/>
  <c r="H121" i="8"/>
  <c r="E121" i="8"/>
  <c r="F121" i="8"/>
  <c r="I124" i="8"/>
  <c r="H124" i="8"/>
  <c r="E124" i="8"/>
  <c r="F124" i="8"/>
  <c r="H105" i="8"/>
  <c r="F105" i="8"/>
  <c r="E105" i="8"/>
  <c r="I105" i="8"/>
  <c r="I135" i="8"/>
  <c r="H135" i="8"/>
  <c r="F135" i="8"/>
  <c r="E135" i="8"/>
  <c r="I134" i="8"/>
  <c r="F134" i="8"/>
  <c r="H134" i="8"/>
  <c r="E134" i="8"/>
  <c r="I109" i="8"/>
  <c r="H109" i="8"/>
  <c r="F109" i="8"/>
  <c r="E109" i="8"/>
  <c r="H104" i="8"/>
  <c r="I104" i="8"/>
  <c r="F104" i="8"/>
  <c r="E104" i="8"/>
  <c r="E129" i="8"/>
  <c r="I129" i="8"/>
  <c r="H129" i="8"/>
  <c r="F129" i="8"/>
  <c r="I125" i="8"/>
  <c r="H125" i="8"/>
  <c r="F125" i="8"/>
  <c r="E125" i="8"/>
  <c r="I106" i="8"/>
  <c r="E106" i="8"/>
  <c r="H106" i="8"/>
  <c r="F106" i="8"/>
  <c r="F126" i="8"/>
  <c r="E126" i="8"/>
  <c r="I126" i="8"/>
  <c r="H126" i="8"/>
  <c r="H122" i="8"/>
  <c r="F122" i="8"/>
  <c r="E122" i="8"/>
  <c r="I122" i="8"/>
  <c r="H114" i="8"/>
  <c r="I114" i="8"/>
  <c r="F114" i="8"/>
  <c r="E114" i="8"/>
  <c r="H111" i="8"/>
  <c r="F111" i="8"/>
  <c r="I111" i="8"/>
  <c r="E111" i="8"/>
  <c r="H103" i="8"/>
  <c r="F103" i="8"/>
  <c r="E103" i="8"/>
  <c r="I103" i="8"/>
  <c r="I108" i="8"/>
  <c r="H108" i="8"/>
  <c r="F108" i="8"/>
  <c r="E108" i="8"/>
  <c r="H101" i="8"/>
  <c r="I101" i="8"/>
  <c r="F101" i="8"/>
  <c r="E101" i="8"/>
  <c r="I133" i="8"/>
  <c r="H133" i="8"/>
  <c r="F133" i="8"/>
  <c r="E133" i="8"/>
  <c r="I131" i="8"/>
  <c r="H131" i="8"/>
  <c r="F131" i="8"/>
  <c r="E131" i="8"/>
  <c r="F112" i="8"/>
  <c r="H112" i="8"/>
  <c r="E112" i="8"/>
  <c r="I112" i="8"/>
  <c r="H117" i="8"/>
  <c r="I117" i="8"/>
  <c r="F117" i="8"/>
  <c r="E117" i="8"/>
  <c r="I132" i="8"/>
  <c r="H132" i="8"/>
  <c r="F132" i="8"/>
  <c r="E132" i="8"/>
  <c r="H113" i="8"/>
  <c r="E113" i="8"/>
  <c r="I113" i="8"/>
  <c r="F113" i="8"/>
  <c r="I118" i="8"/>
  <c r="H118" i="8"/>
  <c r="E118" i="8"/>
  <c r="F118" i="8"/>
  <c r="I107" i="8"/>
  <c r="H107" i="8"/>
  <c r="F107" i="8"/>
  <c r="E107" i="8"/>
  <c r="I128" i="8"/>
  <c r="H128" i="8"/>
  <c r="E128" i="8"/>
  <c r="F128" i="8"/>
  <c r="E96" i="8"/>
  <c r="F96" i="8"/>
  <c r="I96" i="8"/>
  <c r="H96" i="8"/>
  <c r="I98" i="8"/>
  <c r="H98" i="8"/>
  <c r="F98" i="8"/>
  <c r="E98" i="8"/>
  <c r="F97" i="8"/>
  <c r="E97" i="8"/>
  <c r="I97" i="8"/>
  <c r="H97" i="8"/>
  <c r="H99" i="8"/>
  <c r="I99" i="8"/>
  <c r="F99" i="8"/>
  <c r="E99" i="8"/>
  <c r="I94" i="8"/>
  <c r="H94" i="8"/>
  <c r="F94" i="8"/>
  <c r="E94" i="8"/>
  <c r="I100" i="8"/>
  <c r="H100" i="8"/>
  <c r="F100" i="8"/>
  <c r="E100" i="8"/>
  <c r="H95" i="8"/>
  <c r="I95" i="8"/>
  <c r="E95" i="8"/>
  <c r="F95" i="8"/>
  <c r="I127" i="8"/>
  <c r="H127" i="8"/>
  <c r="F127" i="8"/>
  <c r="E127" i="8"/>
  <c r="E139" i="8"/>
  <c r="I139" i="8"/>
  <c r="H139" i="8"/>
  <c r="F139" i="8"/>
  <c r="I115" i="8"/>
  <c r="H115" i="8"/>
  <c r="F115" i="8"/>
  <c r="E115" i="8"/>
  <c r="H93" i="8"/>
  <c r="F93" i="8"/>
  <c r="E93" i="8"/>
  <c r="T53" i="7"/>
  <c r="EY87" i="8"/>
  <c r="DB87" i="8"/>
  <c r="U87" i="8"/>
  <c r="DW87" i="8"/>
  <c r="CJ87" i="8"/>
  <c r="AH87" i="8"/>
  <c r="DT87" i="8"/>
  <c r="EP87" i="8"/>
  <c r="AP87" i="8"/>
  <c r="DA87" i="8"/>
  <c r="DM87" i="8"/>
  <c r="BP87" i="8"/>
  <c r="EV87" i="8"/>
  <c r="T87" i="8"/>
  <c r="EL87" i="8"/>
  <c r="R87" i="8"/>
  <c r="CG87" i="8"/>
  <c r="N87" i="8"/>
  <c r="CB87" i="8"/>
  <c r="DY87" i="8"/>
  <c r="AA87" i="8"/>
  <c r="CX87" i="8"/>
  <c r="BZ87" i="8"/>
  <c r="BJ87" i="8"/>
  <c r="CC87" i="8"/>
  <c r="CN87" i="8"/>
  <c r="P87" i="8"/>
  <c r="AZ87" i="8"/>
  <c r="CL87" i="8"/>
  <c r="BH87" i="8"/>
  <c r="CV87" i="8"/>
  <c r="AW87" i="8"/>
  <c r="EW87" i="8"/>
  <c r="EG87" i="8"/>
  <c r="BM87" i="8"/>
  <c r="BW87" i="8"/>
  <c r="DH87" i="8"/>
  <c r="CP87" i="8"/>
  <c r="AY87" i="8"/>
  <c r="BY87" i="8"/>
  <c r="EZ87" i="8"/>
  <c r="CQ87" i="8"/>
  <c r="AS87" i="8"/>
  <c r="BE87" i="8"/>
  <c r="DN87" i="8"/>
  <c r="DZ87" i="8"/>
  <c r="EN87" i="8"/>
  <c r="BL87" i="8"/>
  <c r="CM87" i="8"/>
  <c r="BI87" i="8"/>
  <c r="BX87" i="8"/>
  <c r="AI87" i="8"/>
  <c r="AK87" i="8"/>
  <c r="ED87" i="8"/>
  <c r="EK87" i="8"/>
  <c r="BK87" i="8"/>
  <c r="BF87" i="8"/>
  <c r="CT87" i="8"/>
  <c r="DE87" i="8"/>
  <c r="AX87" i="8"/>
  <c r="DS87" i="8"/>
  <c r="DP87" i="8"/>
  <c r="AD87" i="8"/>
  <c r="ES87" i="8"/>
  <c r="ER87" i="8"/>
  <c r="EO87" i="8"/>
  <c r="EJ87" i="8"/>
  <c r="Q87" i="8"/>
  <c r="G87" i="8"/>
  <c r="AT87" i="8"/>
  <c r="DR87" i="8"/>
  <c r="CI87" i="8"/>
  <c r="BD87" i="8"/>
  <c r="BC87" i="8"/>
  <c r="CF87" i="8"/>
  <c r="D87" i="8"/>
  <c r="H87" i="8"/>
  <c r="DC87" i="8"/>
  <c r="EF87" i="8"/>
  <c r="ET87" i="8"/>
  <c r="C87" i="8"/>
  <c r="AC87" i="8"/>
  <c r="DQ87" i="8"/>
  <c r="CE87" i="8"/>
  <c r="BB87" i="8"/>
  <c r="DD87" i="8"/>
  <c r="CW87" i="8"/>
  <c r="AO87" i="8"/>
  <c r="BG87" i="8"/>
  <c r="AQ87" i="8"/>
  <c r="EI87" i="8"/>
  <c r="EE87" i="8"/>
  <c r="DL87" i="8"/>
  <c r="EU87" i="8"/>
  <c r="EQ87" i="8"/>
  <c r="AN87" i="8"/>
  <c r="AG87" i="8"/>
  <c r="CZ87" i="8"/>
  <c r="DO87" i="8"/>
  <c r="I87" i="8"/>
  <c r="CS87" i="8"/>
  <c r="DF87" i="8"/>
  <c r="F87" i="8"/>
  <c r="CY87" i="8"/>
  <c r="M87" i="8"/>
  <c r="AB87" i="8"/>
  <c r="V87" i="8"/>
  <c r="AJ87" i="8"/>
  <c r="CH87" i="8"/>
  <c r="AF87" i="8"/>
  <c r="EB87" i="8"/>
  <c r="BT87" i="8"/>
  <c r="CR87" i="8"/>
  <c r="J87" i="8"/>
  <c r="DK87" i="8"/>
  <c r="BA87" i="8"/>
  <c r="DJ87" i="8"/>
  <c r="EH87" i="8"/>
  <c r="DX87" i="8"/>
  <c r="BO87" i="8"/>
  <c r="Y87" i="8"/>
  <c r="CU87" i="8"/>
  <c r="DI87" i="8"/>
  <c r="AL87" i="8"/>
  <c r="BR87" i="8"/>
  <c r="CA87" i="8"/>
  <c r="DG87" i="8"/>
  <c r="DV87" i="8"/>
  <c r="BQ87" i="8"/>
  <c r="CO87" i="8"/>
  <c r="AM87" i="8"/>
  <c r="AV87" i="8"/>
  <c r="BN87" i="8"/>
  <c r="CD87" i="8"/>
  <c r="EX87" i="8"/>
  <c r="EA87" i="8"/>
  <c r="AE87" i="8"/>
  <c r="X87" i="8"/>
  <c r="BS87" i="8"/>
  <c r="S87" i="8"/>
  <c r="AU87" i="8"/>
  <c r="DU87" i="8"/>
  <c r="BU87" i="8"/>
  <c r="BV87" i="8"/>
  <c r="E87" i="8"/>
  <c r="W87" i="8"/>
  <c r="AR87" i="8"/>
  <c r="EC87" i="8"/>
  <c r="EM87" i="8"/>
  <c r="L87" i="8"/>
  <c r="O87" i="8"/>
  <c r="CK87" i="8"/>
  <c r="K87" i="8"/>
  <c r="Z87" i="8"/>
  <c r="T79" i="8" l="1"/>
  <c r="S53" i="7"/>
  <c r="S79" i="8" s="1"/>
  <c r="R53" i="7" l="1"/>
  <c r="G142" i="8" l="1"/>
  <c r="R79" i="8"/>
  <c r="G125" i="8"/>
  <c r="G136" i="8"/>
  <c r="G114" i="8"/>
  <c r="G98" i="8"/>
  <c r="G115" i="8"/>
  <c r="G106" i="8"/>
  <c r="G110" i="8"/>
  <c r="G129" i="8"/>
  <c r="G137" i="8"/>
  <c r="G130" i="8"/>
  <c r="G138" i="8"/>
  <c r="G139" i="8"/>
  <c r="G119" i="8"/>
  <c r="G99" i="8"/>
  <c r="G108" i="8"/>
  <c r="G94" i="8"/>
  <c r="G96" i="8"/>
  <c r="G109" i="8"/>
  <c r="G127" i="8"/>
  <c r="G95" i="8"/>
  <c r="G120" i="8"/>
  <c r="G133" i="8"/>
  <c r="G101" i="8"/>
  <c r="G116" i="8"/>
  <c r="G124" i="8"/>
  <c r="G135" i="8"/>
  <c r="G146" i="8"/>
  <c r="G97" i="8"/>
  <c r="G126" i="8"/>
  <c r="G121" i="8"/>
  <c r="G140" i="8"/>
  <c r="G131" i="8"/>
  <c r="G102" i="8"/>
  <c r="G104" i="8"/>
  <c r="G141" i="8"/>
  <c r="G132" i="8"/>
  <c r="G118" i="8"/>
  <c r="G100" i="8"/>
  <c r="G147" i="8"/>
  <c r="G105" i="8"/>
  <c r="G111" i="8"/>
  <c r="G128" i="8"/>
  <c r="G144" i="8"/>
  <c r="G107" i="8"/>
  <c r="G134" i="8"/>
  <c r="G113" i="8"/>
  <c r="G148" i="8"/>
  <c r="G103" i="8"/>
  <c r="G93" i="8"/>
  <c r="G112" i="8"/>
  <c r="G145" i="8"/>
  <c r="G122" i="8"/>
  <c r="G117" i="8"/>
  <c r="G123" i="8"/>
  <c r="Q53" i="7"/>
  <c r="FB9" i="8"/>
  <c r="FC9" i="8"/>
  <c r="Q79" i="8" l="1"/>
  <c r="P53" i="7"/>
  <c r="P79" i="8" l="1"/>
  <c r="O53" i="7"/>
  <c r="O79" i="8" l="1"/>
  <c r="N53" i="7"/>
  <c r="N79" i="8" l="1"/>
  <c r="M53" i="7"/>
  <c r="M79" i="8" l="1"/>
  <c r="L53" i="7"/>
  <c r="L79" i="8" l="1"/>
  <c r="K53" i="7"/>
  <c r="K79" i="8" l="1"/>
  <c r="J53" i="7"/>
  <c r="J79" i="8" l="1"/>
  <c r="I53" i="7"/>
  <c r="I79" i="8" l="1"/>
  <c r="H53" i="7"/>
  <c r="H79" i="8" l="1"/>
  <c r="G53" i="7"/>
  <c r="G79" i="8" s="1"/>
  <c r="F53" i="7" l="1"/>
  <c r="F79" i="8" l="1"/>
  <c r="E53" i="7"/>
  <c r="E79" i="8" l="1"/>
  <c r="D53" i="7"/>
  <c r="C79" i="8" s="1"/>
  <c r="D79" i="8" l="1"/>
  <c r="J143" i="8" s="1"/>
  <c r="J149" i="8" s="1"/>
  <c r="N143" i="8" l="1"/>
  <c r="N149" i="8" s="1"/>
  <c r="L143" i="8"/>
  <c r="L149" i="8" s="1"/>
  <c r="M143" i="8"/>
  <c r="M149" i="8" s="1"/>
  <c r="O143" i="8"/>
  <c r="O149" i="8" s="1"/>
  <c r="C143" i="8"/>
  <c r="C149" i="8" s="1"/>
  <c r="K143" i="8"/>
  <c r="K149" i="8" s="1"/>
  <c r="D143" i="8"/>
  <c r="D149" i="8" s="1"/>
  <c r="I143" i="8"/>
  <c r="I149" i="8" s="1"/>
  <c r="G143" i="8"/>
  <c r="G149" i="8" s="1"/>
  <c r="F143" i="8"/>
  <c r="F149" i="8" s="1"/>
  <c r="H143" i="8"/>
  <c r="H149" i="8" s="1"/>
  <c r="E143" i="8"/>
  <c r="E149" i="8"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932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9"/>
        </ext>
      </extLst>
    </bk>
    <bk>
      <extLst>
        <ext uri="{3e2802c4-a4d2-4d8b-9148-e3be6c30e623}">
          <xlrd:rvb i="112"/>
        </ext>
      </extLst>
    </bk>
    <bk>
      <extLst>
        <ext uri="{3e2802c4-a4d2-4d8b-9148-e3be6c30e623}">
          <xlrd:rvb i="114"/>
        </ext>
      </extLst>
    </bk>
    <bk>
      <extLst>
        <ext uri="{3e2802c4-a4d2-4d8b-9148-e3be6c30e623}">
          <xlrd:rvb i="116"/>
        </ext>
      </extLst>
    </bk>
    <bk>
      <extLst>
        <ext uri="{3e2802c4-a4d2-4d8b-9148-e3be6c30e623}">
          <xlrd:rvb i="118"/>
        </ext>
      </extLst>
    </bk>
    <bk>
      <extLst>
        <ext uri="{3e2802c4-a4d2-4d8b-9148-e3be6c30e623}">
          <xlrd:rvb i="120"/>
        </ext>
      </extLst>
    </bk>
    <bk>
      <extLst>
        <ext uri="{3e2802c4-a4d2-4d8b-9148-e3be6c30e623}">
          <xlrd:rvb i="122"/>
        </ext>
      </extLst>
    </bk>
    <bk>
      <extLst>
        <ext uri="{3e2802c4-a4d2-4d8b-9148-e3be6c30e623}">
          <xlrd:rvb i="124"/>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7"/>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3"/>
        </ext>
      </extLst>
    </bk>
    <bk>
      <extLst>
        <ext uri="{3e2802c4-a4d2-4d8b-9148-e3be6c30e623}">
          <xlrd:rvb i="9014"/>
        </ext>
      </extLst>
    </bk>
    <bk>
      <extLst>
        <ext uri="{3e2802c4-a4d2-4d8b-9148-e3be6c30e623}">
          <xlrd:rvb i="9015"/>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3"/>
        </ext>
      </extLst>
    </bk>
    <bk>
      <extLst>
        <ext uri="{3e2802c4-a4d2-4d8b-9148-e3be6c30e623}">
          <xlrd:rvb i="9184"/>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1"/>
        </ext>
      </extLst>
    </bk>
    <bk>
      <extLst>
        <ext uri="{3e2802c4-a4d2-4d8b-9148-e3be6c30e623}">
          <xlrd:rvb i="9622"/>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4"/>
        </ext>
      </extLst>
    </bk>
    <bk>
      <extLst>
        <ext uri="{3e2802c4-a4d2-4d8b-9148-e3be6c30e623}">
          <xlrd:rvb i="9835"/>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70"/>
        </ext>
      </extLst>
    </bk>
    <bk>
      <extLst>
        <ext uri="{3e2802c4-a4d2-4d8b-9148-e3be6c30e623}">
          <xlrd:rvb i="10071"/>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79"/>
        </ext>
      </extLst>
    </bk>
    <bk>
      <extLst>
        <ext uri="{3e2802c4-a4d2-4d8b-9148-e3be6c30e623}">
          <xlrd:rvb i="10180"/>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3"/>
        </ext>
      </extLst>
    </bk>
    <bk>
      <extLst>
        <ext uri="{3e2802c4-a4d2-4d8b-9148-e3be6c30e623}">
          <xlrd:rvb i="10374"/>
        </ext>
      </extLst>
    </bk>
    <bk>
      <extLst>
        <ext uri="{3e2802c4-a4d2-4d8b-9148-e3be6c30e623}">
          <xlrd:rvb i="10375"/>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0"/>
        </ext>
      </extLst>
    </bk>
    <bk>
      <extLst>
        <ext uri="{3e2802c4-a4d2-4d8b-9148-e3be6c30e623}">
          <xlrd:rvb i="10571"/>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bk>
      <extLst>
        <ext uri="{3e2802c4-a4d2-4d8b-9148-e3be6c30e623}">
          <xlrd:rvb i="10738"/>
        </ext>
      </extLst>
    </bk>
    <bk>
      <extLst>
        <ext uri="{3e2802c4-a4d2-4d8b-9148-e3be6c30e623}">
          <xlrd:rvb i="10739"/>
        </ext>
      </extLst>
    </bk>
    <bk>
      <extLst>
        <ext uri="{3e2802c4-a4d2-4d8b-9148-e3be6c30e623}">
          <xlrd:rvb i="10740"/>
        </ext>
      </extLst>
    </bk>
    <bk>
      <extLst>
        <ext uri="{3e2802c4-a4d2-4d8b-9148-e3be6c30e623}">
          <xlrd:rvb i="10741"/>
        </ext>
      </extLst>
    </bk>
    <bk>
      <extLst>
        <ext uri="{3e2802c4-a4d2-4d8b-9148-e3be6c30e623}">
          <xlrd:rvb i="10742"/>
        </ext>
      </extLst>
    </bk>
    <bk>
      <extLst>
        <ext uri="{3e2802c4-a4d2-4d8b-9148-e3be6c30e623}">
          <xlrd:rvb i="10743"/>
        </ext>
      </extLst>
    </bk>
    <bk>
      <extLst>
        <ext uri="{3e2802c4-a4d2-4d8b-9148-e3be6c30e623}">
          <xlrd:rvb i="10744"/>
        </ext>
      </extLst>
    </bk>
    <bk>
      <extLst>
        <ext uri="{3e2802c4-a4d2-4d8b-9148-e3be6c30e623}">
          <xlrd:rvb i="10745"/>
        </ext>
      </extLst>
    </bk>
    <bk>
      <extLst>
        <ext uri="{3e2802c4-a4d2-4d8b-9148-e3be6c30e623}">
          <xlrd:rvb i="10746"/>
        </ext>
      </extLst>
    </bk>
    <bk>
      <extLst>
        <ext uri="{3e2802c4-a4d2-4d8b-9148-e3be6c30e623}">
          <xlrd:rvb i="10747"/>
        </ext>
      </extLst>
    </bk>
    <bk>
      <extLst>
        <ext uri="{3e2802c4-a4d2-4d8b-9148-e3be6c30e623}">
          <xlrd:rvb i="10748"/>
        </ext>
      </extLst>
    </bk>
    <bk>
      <extLst>
        <ext uri="{3e2802c4-a4d2-4d8b-9148-e3be6c30e623}">
          <xlrd:rvb i="10749"/>
        </ext>
      </extLst>
    </bk>
    <bk>
      <extLst>
        <ext uri="{3e2802c4-a4d2-4d8b-9148-e3be6c30e623}">
          <xlrd:rvb i="10750"/>
        </ext>
      </extLst>
    </bk>
    <bk>
      <extLst>
        <ext uri="{3e2802c4-a4d2-4d8b-9148-e3be6c30e623}">
          <xlrd:rvb i="10751"/>
        </ext>
      </extLst>
    </bk>
    <bk>
      <extLst>
        <ext uri="{3e2802c4-a4d2-4d8b-9148-e3be6c30e623}">
          <xlrd:rvb i="10752"/>
        </ext>
      </extLst>
    </bk>
    <bk>
      <extLst>
        <ext uri="{3e2802c4-a4d2-4d8b-9148-e3be6c30e623}">
          <xlrd:rvb i="10753"/>
        </ext>
      </extLst>
    </bk>
    <bk>
      <extLst>
        <ext uri="{3e2802c4-a4d2-4d8b-9148-e3be6c30e623}">
          <xlrd:rvb i="10754"/>
        </ext>
      </extLst>
    </bk>
    <bk>
      <extLst>
        <ext uri="{3e2802c4-a4d2-4d8b-9148-e3be6c30e623}">
          <xlrd:rvb i="10755"/>
        </ext>
      </extLst>
    </bk>
    <bk>
      <extLst>
        <ext uri="{3e2802c4-a4d2-4d8b-9148-e3be6c30e623}">
          <xlrd:rvb i="10756"/>
        </ext>
      </extLst>
    </bk>
    <bk>
      <extLst>
        <ext uri="{3e2802c4-a4d2-4d8b-9148-e3be6c30e623}">
          <xlrd:rvb i="10757"/>
        </ext>
      </extLst>
    </bk>
    <bk>
      <extLst>
        <ext uri="{3e2802c4-a4d2-4d8b-9148-e3be6c30e623}">
          <xlrd:rvb i="10758"/>
        </ext>
      </extLst>
    </bk>
    <bk>
      <extLst>
        <ext uri="{3e2802c4-a4d2-4d8b-9148-e3be6c30e623}">
          <xlrd:rvb i="10759"/>
        </ext>
      </extLst>
    </bk>
    <bk>
      <extLst>
        <ext uri="{3e2802c4-a4d2-4d8b-9148-e3be6c30e623}">
          <xlrd:rvb i="10760"/>
        </ext>
      </extLst>
    </bk>
    <bk>
      <extLst>
        <ext uri="{3e2802c4-a4d2-4d8b-9148-e3be6c30e623}">
          <xlrd:rvb i="10761"/>
        </ext>
      </extLst>
    </bk>
    <bk>
      <extLst>
        <ext uri="{3e2802c4-a4d2-4d8b-9148-e3be6c30e623}">
          <xlrd:rvb i="10762"/>
        </ext>
      </extLst>
    </bk>
    <bk>
      <extLst>
        <ext uri="{3e2802c4-a4d2-4d8b-9148-e3be6c30e623}">
          <xlrd:rvb i="10763"/>
        </ext>
      </extLst>
    </bk>
    <bk>
      <extLst>
        <ext uri="{3e2802c4-a4d2-4d8b-9148-e3be6c30e623}">
          <xlrd:rvb i="10764"/>
        </ext>
      </extLst>
    </bk>
    <bk>
      <extLst>
        <ext uri="{3e2802c4-a4d2-4d8b-9148-e3be6c30e623}">
          <xlrd:rvb i="10765"/>
        </ext>
      </extLst>
    </bk>
    <bk>
      <extLst>
        <ext uri="{3e2802c4-a4d2-4d8b-9148-e3be6c30e623}">
          <xlrd:rvb i="10766"/>
        </ext>
      </extLst>
    </bk>
    <bk>
      <extLst>
        <ext uri="{3e2802c4-a4d2-4d8b-9148-e3be6c30e623}">
          <xlrd:rvb i="10767"/>
        </ext>
      </extLst>
    </bk>
    <bk>
      <extLst>
        <ext uri="{3e2802c4-a4d2-4d8b-9148-e3be6c30e623}">
          <xlrd:rvb i="10768"/>
        </ext>
      </extLst>
    </bk>
    <bk>
      <extLst>
        <ext uri="{3e2802c4-a4d2-4d8b-9148-e3be6c30e623}">
          <xlrd:rvb i="10769"/>
        </ext>
      </extLst>
    </bk>
    <bk>
      <extLst>
        <ext uri="{3e2802c4-a4d2-4d8b-9148-e3be6c30e623}">
          <xlrd:rvb i="10770"/>
        </ext>
      </extLst>
    </bk>
    <bk>
      <extLst>
        <ext uri="{3e2802c4-a4d2-4d8b-9148-e3be6c30e623}">
          <xlrd:rvb i="10771"/>
        </ext>
      </extLst>
    </bk>
    <bk>
      <extLst>
        <ext uri="{3e2802c4-a4d2-4d8b-9148-e3be6c30e623}">
          <xlrd:rvb i="10772"/>
        </ext>
      </extLst>
    </bk>
    <bk>
      <extLst>
        <ext uri="{3e2802c4-a4d2-4d8b-9148-e3be6c30e623}">
          <xlrd:rvb i="10773"/>
        </ext>
      </extLst>
    </bk>
    <bk>
      <extLst>
        <ext uri="{3e2802c4-a4d2-4d8b-9148-e3be6c30e623}">
          <xlrd:rvb i="10774"/>
        </ext>
      </extLst>
    </bk>
    <bk>
      <extLst>
        <ext uri="{3e2802c4-a4d2-4d8b-9148-e3be6c30e623}">
          <xlrd:rvb i="10775"/>
        </ext>
      </extLst>
    </bk>
    <bk>
      <extLst>
        <ext uri="{3e2802c4-a4d2-4d8b-9148-e3be6c30e623}">
          <xlrd:rvb i="10776"/>
        </ext>
      </extLst>
    </bk>
    <bk>
      <extLst>
        <ext uri="{3e2802c4-a4d2-4d8b-9148-e3be6c30e623}">
          <xlrd:rvb i="10777"/>
        </ext>
      </extLst>
    </bk>
    <bk>
      <extLst>
        <ext uri="{3e2802c4-a4d2-4d8b-9148-e3be6c30e623}">
          <xlrd:rvb i="10778"/>
        </ext>
      </extLst>
    </bk>
    <bk>
      <extLst>
        <ext uri="{3e2802c4-a4d2-4d8b-9148-e3be6c30e623}">
          <xlrd:rvb i="10779"/>
        </ext>
      </extLst>
    </bk>
    <bk>
      <extLst>
        <ext uri="{3e2802c4-a4d2-4d8b-9148-e3be6c30e623}">
          <xlrd:rvb i="10780"/>
        </ext>
      </extLst>
    </bk>
    <bk>
      <extLst>
        <ext uri="{3e2802c4-a4d2-4d8b-9148-e3be6c30e623}">
          <xlrd:rvb i="10781"/>
        </ext>
      </extLst>
    </bk>
    <bk>
      <extLst>
        <ext uri="{3e2802c4-a4d2-4d8b-9148-e3be6c30e623}">
          <xlrd:rvb i="10782"/>
        </ext>
      </extLst>
    </bk>
    <bk>
      <extLst>
        <ext uri="{3e2802c4-a4d2-4d8b-9148-e3be6c30e623}">
          <xlrd:rvb i="10783"/>
        </ext>
      </extLst>
    </bk>
    <bk>
      <extLst>
        <ext uri="{3e2802c4-a4d2-4d8b-9148-e3be6c30e623}">
          <xlrd:rvb i="10784"/>
        </ext>
      </extLst>
    </bk>
    <bk>
      <extLst>
        <ext uri="{3e2802c4-a4d2-4d8b-9148-e3be6c30e623}">
          <xlrd:rvb i="10785"/>
        </ext>
      </extLst>
    </bk>
    <bk>
      <extLst>
        <ext uri="{3e2802c4-a4d2-4d8b-9148-e3be6c30e623}">
          <xlrd:rvb i="10786"/>
        </ext>
      </extLst>
    </bk>
    <bk>
      <extLst>
        <ext uri="{3e2802c4-a4d2-4d8b-9148-e3be6c30e623}">
          <xlrd:rvb i="10787"/>
        </ext>
      </extLst>
    </bk>
    <bk>
      <extLst>
        <ext uri="{3e2802c4-a4d2-4d8b-9148-e3be6c30e623}">
          <xlrd:rvb i="10788"/>
        </ext>
      </extLst>
    </bk>
    <bk>
      <extLst>
        <ext uri="{3e2802c4-a4d2-4d8b-9148-e3be6c30e623}">
          <xlrd:rvb i="10789"/>
        </ext>
      </extLst>
    </bk>
    <bk>
      <extLst>
        <ext uri="{3e2802c4-a4d2-4d8b-9148-e3be6c30e623}">
          <xlrd:rvb i="10790"/>
        </ext>
      </extLst>
    </bk>
    <bk>
      <extLst>
        <ext uri="{3e2802c4-a4d2-4d8b-9148-e3be6c30e623}">
          <xlrd:rvb i="10791"/>
        </ext>
      </extLst>
    </bk>
    <bk>
      <extLst>
        <ext uri="{3e2802c4-a4d2-4d8b-9148-e3be6c30e623}">
          <xlrd:rvb i="10792"/>
        </ext>
      </extLst>
    </bk>
    <bk>
      <extLst>
        <ext uri="{3e2802c4-a4d2-4d8b-9148-e3be6c30e623}">
          <xlrd:rvb i="10793"/>
        </ext>
      </extLst>
    </bk>
    <bk>
      <extLst>
        <ext uri="{3e2802c4-a4d2-4d8b-9148-e3be6c30e623}">
          <xlrd:rvb i="10794"/>
        </ext>
      </extLst>
    </bk>
    <bk>
      <extLst>
        <ext uri="{3e2802c4-a4d2-4d8b-9148-e3be6c30e623}">
          <xlrd:rvb i="10795"/>
        </ext>
      </extLst>
    </bk>
    <bk>
      <extLst>
        <ext uri="{3e2802c4-a4d2-4d8b-9148-e3be6c30e623}">
          <xlrd:rvb i="10796"/>
        </ext>
      </extLst>
    </bk>
    <bk>
      <extLst>
        <ext uri="{3e2802c4-a4d2-4d8b-9148-e3be6c30e623}">
          <xlrd:rvb i="10797"/>
        </ext>
      </extLst>
    </bk>
    <bk>
      <extLst>
        <ext uri="{3e2802c4-a4d2-4d8b-9148-e3be6c30e623}">
          <xlrd:rvb i="10800"/>
        </ext>
      </extLst>
    </bk>
    <bk>
      <extLst>
        <ext uri="{3e2802c4-a4d2-4d8b-9148-e3be6c30e623}">
          <xlrd:rvb i="10801"/>
        </ext>
      </extLst>
    </bk>
    <bk>
      <extLst>
        <ext uri="{3e2802c4-a4d2-4d8b-9148-e3be6c30e623}">
          <xlrd:rvb i="10802"/>
        </ext>
      </extLst>
    </bk>
    <bk>
      <extLst>
        <ext uri="{3e2802c4-a4d2-4d8b-9148-e3be6c30e623}">
          <xlrd:rvb i="10803"/>
        </ext>
      </extLst>
    </bk>
    <bk>
      <extLst>
        <ext uri="{3e2802c4-a4d2-4d8b-9148-e3be6c30e623}">
          <xlrd:rvb i="10804"/>
        </ext>
      </extLst>
    </bk>
    <bk>
      <extLst>
        <ext uri="{3e2802c4-a4d2-4d8b-9148-e3be6c30e623}">
          <xlrd:rvb i="10805"/>
        </ext>
      </extLst>
    </bk>
    <bk>
      <extLst>
        <ext uri="{3e2802c4-a4d2-4d8b-9148-e3be6c30e623}">
          <xlrd:rvb i="10806"/>
        </ext>
      </extLst>
    </bk>
    <bk>
      <extLst>
        <ext uri="{3e2802c4-a4d2-4d8b-9148-e3be6c30e623}">
          <xlrd:rvb i="10807"/>
        </ext>
      </extLst>
    </bk>
    <bk>
      <extLst>
        <ext uri="{3e2802c4-a4d2-4d8b-9148-e3be6c30e623}">
          <xlrd:rvb i="10808"/>
        </ext>
      </extLst>
    </bk>
    <bk>
      <extLst>
        <ext uri="{3e2802c4-a4d2-4d8b-9148-e3be6c30e623}">
          <xlrd:rvb i="10809"/>
        </ext>
      </extLst>
    </bk>
    <bk>
      <extLst>
        <ext uri="{3e2802c4-a4d2-4d8b-9148-e3be6c30e623}">
          <xlrd:rvb i="10810"/>
        </ext>
      </extLst>
    </bk>
    <bk>
      <extLst>
        <ext uri="{3e2802c4-a4d2-4d8b-9148-e3be6c30e623}">
          <xlrd:rvb i="10811"/>
        </ext>
      </extLst>
    </bk>
    <bk>
      <extLst>
        <ext uri="{3e2802c4-a4d2-4d8b-9148-e3be6c30e623}">
          <xlrd:rvb i="10812"/>
        </ext>
      </extLst>
    </bk>
    <bk>
      <extLst>
        <ext uri="{3e2802c4-a4d2-4d8b-9148-e3be6c30e623}">
          <xlrd:rvb i="10813"/>
        </ext>
      </extLst>
    </bk>
    <bk>
      <extLst>
        <ext uri="{3e2802c4-a4d2-4d8b-9148-e3be6c30e623}">
          <xlrd:rvb i="10814"/>
        </ext>
      </extLst>
    </bk>
    <bk>
      <extLst>
        <ext uri="{3e2802c4-a4d2-4d8b-9148-e3be6c30e623}">
          <xlrd:rvb i="10815"/>
        </ext>
      </extLst>
    </bk>
    <bk>
      <extLst>
        <ext uri="{3e2802c4-a4d2-4d8b-9148-e3be6c30e623}">
          <xlrd:rvb i="10816"/>
        </ext>
      </extLst>
    </bk>
    <bk>
      <extLst>
        <ext uri="{3e2802c4-a4d2-4d8b-9148-e3be6c30e623}">
          <xlrd:rvb i="10817"/>
        </ext>
      </extLst>
    </bk>
    <bk>
      <extLst>
        <ext uri="{3e2802c4-a4d2-4d8b-9148-e3be6c30e623}">
          <xlrd:rvb i="10818"/>
        </ext>
      </extLst>
    </bk>
    <bk>
      <extLst>
        <ext uri="{3e2802c4-a4d2-4d8b-9148-e3be6c30e623}">
          <xlrd:rvb i="10819"/>
        </ext>
      </extLst>
    </bk>
    <bk>
      <extLst>
        <ext uri="{3e2802c4-a4d2-4d8b-9148-e3be6c30e623}">
          <xlrd:rvb i="10820"/>
        </ext>
      </extLst>
    </bk>
    <bk>
      <extLst>
        <ext uri="{3e2802c4-a4d2-4d8b-9148-e3be6c30e623}">
          <xlrd:rvb i="10821"/>
        </ext>
      </extLst>
    </bk>
    <bk>
      <extLst>
        <ext uri="{3e2802c4-a4d2-4d8b-9148-e3be6c30e623}">
          <xlrd:rvb i="10822"/>
        </ext>
      </extLst>
    </bk>
    <bk>
      <extLst>
        <ext uri="{3e2802c4-a4d2-4d8b-9148-e3be6c30e623}">
          <xlrd:rvb i="10823"/>
        </ext>
      </extLst>
    </bk>
    <bk>
      <extLst>
        <ext uri="{3e2802c4-a4d2-4d8b-9148-e3be6c30e623}">
          <xlrd:rvb i="10824"/>
        </ext>
      </extLst>
    </bk>
    <bk>
      <extLst>
        <ext uri="{3e2802c4-a4d2-4d8b-9148-e3be6c30e623}">
          <xlrd:rvb i="10825"/>
        </ext>
      </extLst>
    </bk>
    <bk>
      <extLst>
        <ext uri="{3e2802c4-a4d2-4d8b-9148-e3be6c30e623}">
          <xlrd:rvb i="10826"/>
        </ext>
      </extLst>
    </bk>
    <bk>
      <extLst>
        <ext uri="{3e2802c4-a4d2-4d8b-9148-e3be6c30e623}">
          <xlrd:rvb i="10827"/>
        </ext>
      </extLst>
    </bk>
    <bk>
      <extLst>
        <ext uri="{3e2802c4-a4d2-4d8b-9148-e3be6c30e623}">
          <xlrd:rvb i="10828"/>
        </ext>
      </extLst>
    </bk>
    <bk>
      <extLst>
        <ext uri="{3e2802c4-a4d2-4d8b-9148-e3be6c30e623}">
          <xlrd:rvb i="10829"/>
        </ext>
      </extLst>
    </bk>
    <bk>
      <extLst>
        <ext uri="{3e2802c4-a4d2-4d8b-9148-e3be6c30e623}">
          <xlrd:rvb i="10830"/>
        </ext>
      </extLst>
    </bk>
    <bk>
      <extLst>
        <ext uri="{3e2802c4-a4d2-4d8b-9148-e3be6c30e623}">
          <xlrd:rvb i="10831"/>
        </ext>
      </extLst>
    </bk>
    <bk>
      <extLst>
        <ext uri="{3e2802c4-a4d2-4d8b-9148-e3be6c30e623}">
          <xlrd:rvb i="10832"/>
        </ext>
      </extLst>
    </bk>
    <bk>
      <extLst>
        <ext uri="{3e2802c4-a4d2-4d8b-9148-e3be6c30e623}">
          <xlrd:rvb i="10833"/>
        </ext>
      </extLst>
    </bk>
    <bk>
      <extLst>
        <ext uri="{3e2802c4-a4d2-4d8b-9148-e3be6c30e623}">
          <xlrd:rvb i="10834"/>
        </ext>
      </extLst>
    </bk>
    <bk>
      <extLst>
        <ext uri="{3e2802c4-a4d2-4d8b-9148-e3be6c30e623}">
          <xlrd:rvb i="10835"/>
        </ext>
      </extLst>
    </bk>
    <bk>
      <extLst>
        <ext uri="{3e2802c4-a4d2-4d8b-9148-e3be6c30e623}">
          <xlrd:rvb i="10836"/>
        </ext>
      </extLst>
    </bk>
    <bk>
      <extLst>
        <ext uri="{3e2802c4-a4d2-4d8b-9148-e3be6c30e623}">
          <xlrd:rvb i="10837"/>
        </ext>
      </extLst>
    </bk>
    <bk>
      <extLst>
        <ext uri="{3e2802c4-a4d2-4d8b-9148-e3be6c30e623}">
          <xlrd:rvb i="10838"/>
        </ext>
      </extLst>
    </bk>
    <bk>
      <extLst>
        <ext uri="{3e2802c4-a4d2-4d8b-9148-e3be6c30e623}">
          <xlrd:rvb i="10839"/>
        </ext>
      </extLst>
    </bk>
    <bk>
      <extLst>
        <ext uri="{3e2802c4-a4d2-4d8b-9148-e3be6c30e623}">
          <xlrd:rvb i="10840"/>
        </ext>
      </extLst>
    </bk>
    <bk>
      <extLst>
        <ext uri="{3e2802c4-a4d2-4d8b-9148-e3be6c30e623}">
          <xlrd:rvb i="10841"/>
        </ext>
      </extLst>
    </bk>
    <bk>
      <extLst>
        <ext uri="{3e2802c4-a4d2-4d8b-9148-e3be6c30e623}">
          <xlrd:rvb i="10842"/>
        </ext>
      </extLst>
    </bk>
    <bk>
      <extLst>
        <ext uri="{3e2802c4-a4d2-4d8b-9148-e3be6c30e623}">
          <xlrd:rvb i="10843"/>
        </ext>
      </extLst>
    </bk>
    <bk>
      <extLst>
        <ext uri="{3e2802c4-a4d2-4d8b-9148-e3be6c30e623}">
          <xlrd:rvb i="10844"/>
        </ext>
      </extLst>
    </bk>
    <bk>
      <extLst>
        <ext uri="{3e2802c4-a4d2-4d8b-9148-e3be6c30e623}">
          <xlrd:rvb i="10845"/>
        </ext>
      </extLst>
    </bk>
    <bk>
      <extLst>
        <ext uri="{3e2802c4-a4d2-4d8b-9148-e3be6c30e623}">
          <xlrd:rvb i="10846"/>
        </ext>
      </extLst>
    </bk>
    <bk>
      <extLst>
        <ext uri="{3e2802c4-a4d2-4d8b-9148-e3be6c30e623}">
          <xlrd:rvb i="10847"/>
        </ext>
      </extLst>
    </bk>
    <bk>
      <extLst>
        <ext uri="{3e2802c4-a4d2-4d8b-9148-e3be6c30e623}">
          <xlrd:rvb i="10848"/>
        </ext>
      </extLst>
    </bk>
    <bk>
      <extLst>
        <ext uri="{3e2802c4-a4d2-4d8b-9148-e3be6c30e623}">
          <xlrd:rvb i="10849"/>
        </ext>
      </extLst>
    </bk>
    <bk>
      <extLst>
        <ext uri="{3e2802c4-a4d2-4d8b-9148-e3be6c30e623}">
          <xlrd:rvb i="10850"/>
        </ext>
      </extLst>
    </bk>
    <bk>
      <extLst>
        <ext uri="{3e2802c4-a4d2-4d8b-9148-e3be6c30e623}">
          <xlrd:rvb i="10851"/>
        </ext>
      </extLst>
    </bk>
    <bk>
      <extLst>
        <ext uri="{3e2802c4-a4d2-4d8b-9148-e3be6c30e623}">
          <xlrd:rvb i="10852"/>
        </ext>
      </extLst>
    </bk>
    <bk>
      <extLst>
        <ext uri="{3e2802c4-a4d2-4d8b-9148-e3be6c30e623}">
          <xlrd:rvb i="10853"/>
        </ext>
      </extLst>
    </bk>
    <bk>
      <extLst>
        <ext uri="{3e2802c4-a4d2-4d8b-9148-e3be6c30e623}">
          <xlrd:rvb i="10854"/>
        </ext>
      </extLst>
    </bk>
    <bk>
      <extLst>
        <ext uri="{3e2802c4-a4d2-4d8b-9148-e3be6c30e623}">
          <xlrd:rvb i="10855"/>
        </ext>
      </extLst>
    </bk>
    <bk>
      <extLst>
        <ext uri="{3e2802c4-a4d2-4d8b-9148-e3be6c30e623}">
          <xlrd:rvb i="10856"/>
        </ext>
      </extLst>
    </bk>
    <bk>
      <extLst>
        <ext uri="{3e2802c4-a4d2-4d8b-9148-e3be6c30e623}">
          <xlrd:rvb i="10857"/>
        </ext>
      </extLst>
    </bk>
    <bk>
      <extLst>
        <ext uri="{3e2802c4-a4d2-4d8b-9148-e3be6c30e623}">
          <xlrd:rvb i="10858"/>
        </ext>
      </extLst>
    </bk>
    <bk>
      <extLst>
        <ext uri="{3e2802c4-a4d2-4d8b-9148-e3be6c30e623}">
          <xlrd:rvb i="10859"/>
        </ext>
      </extLst>
    </bk>
    <bk>
      <extLst>
        <ext uri="{3e2802c4-a4d2-4d8b-9148-e3be6c30e623}">
          <xlrd:rvb i="10860"/>
        </ext>
      </extLst>
    </bk>
    <bk>
      <extLst>
        <ext uri="{3e2802c4-a4d2-4d8b-9148-e3be6c30e623}">
          <xlrd:rvb i="10861"/>
        </ext>
      </extLst>
    </bk>
    <bk>
      <extLst>
        <ext uri="{3e2802c4-a4d2-4d8b-9148-e3be6c30e623}">
          <xlrd:rvb i="10862"/>
        </ext>
      </extLst>
    </bk>
    <bk>
      <extLst>
        <ext uri="{3e2802c4-a4d2-4d8b-9148-e3be6c30e623}">
          <xlrd:rvb i="10863"/>
        </ext>
      </extLst>
    </bk>
    <bk>
      <extLst>
        <ext uri="{3e2802c4-a4d2-4d8b-9148-e3be6c30e623}">
          <xlrd:rvb i="10864"/>
        </ext>
      </extLst>
    </bk>
    <bk>
      <extLst>
        <ext uri="{3e2802c4-a4d2-4d8b-9148-e3be6c30e623}">
          <xlrd:rvb i="10865"/>
        </ext>
      </extLst>
    </bk>
    <bk>
      <extLst>
        <ext uri="{3e2802c4-a4d2-4d8b-9148-e3be6c30e623}">
          <xlrd:rvb i="10866"/>
        </ext>
      </extLst>
    </bk>
    <bk>
      <extLst>
        <ext uri="{3e2802c4-a4d2-4d8b-9148-e3be6c30e623}">
          <xlrd:rvb i="10867"/>
        </ext>
      </extLst>
    </bk>
    <bk>
      <extLst>
        <ext uri="{3e2802c4-a4d2-4d8b-9148-e3be6c30e623}">
          <xlrd:rvb i="10868"/>
        </ext>
      </extLst>
    </bk>
    <bk>
      <extLst>
        <ext uri="{3e2802c4-a4d2-4d8b-9148-e3be6c30e623}">
          <xlrd:rvb i="10869"/>
        </ext>
      </extLst>
    </bk>
    <bk>
      <extLst>
        <ext uri="{3e2802c4-a4d2-4d8b-9148-e3be6c30e623}">
          <xlrd:rvb i="10870"/>
        </ext>
      </extLst>
    </bk>
    <bk>
      <extLst>
        <ext uri="{3e2802c4-a4d2-4d8b-9148-e3be6c30e623}">
          <xlrd:rvb i="10871"/>
        </ext>
      </extLst>
    </bk>
    <bk>
      <extLst>
        <ext uri="{3e2802c4-a4d2-4d8b-9148-e3be6c30e623}">
          <xlrd:rvb i="10872"/>
        </ext>
      </extLst>
    </bk>
    <bk>
      <extLst>
        <ext uri="{3e2802c4-a4d2-4d8b-9148-e3be6c30e623}">
          <xlrd:rvb i="10873"/>
        </ext>
      </extLst>
    </bk>
    <bk>
      <extLst>
        <ext uri="{3e2802c4-a4d2-4d8b-9148-e3be6c30e623}">
          <xlrd:rvb i="10874"/>
        </ext>
      </extLst>
    </bk>
    <bk>
      <extLst>
        <ext uri="{3e2802c4-a4d2-4d8b-9148-e3be6c30e623}">
          <xlrd:rvb i="10877"/>
        </ext>
      </extLst>
    </bk>
    <bk>
      <extLst>
        <ext uri="{3e2802c4-a4d2-4d8b-9148-e3be6c30e623}">
          <xlrd:rvb i="10878"/>
        </ext>
      </extLst>
    </bk>
    <bk>
      <extLst>
        <ext uri="{3e2802c4-a4d2-4d8b-9148-e3be6c30e623}">
          <xlrd:rvb i="10879"/>
        </ext>
      </extLst>
    </bk>
    <bk>
      <extLst>
        <ext uri="{3e2802c4-a4d2-4d8b-9148-e3be6c30e623}">
          <xlrd:rvb i="10880"/>
        </ext>
      </extLst>
    </bk>
    <bk>
      <extLst>
        <ext uri="{3e2802c4-a4d2-4d8b-9148-e3be6c30e623}">
          <xlrd:rvb i="10881"/>
        </ext>
      </extLst>
    </bk>
    <bk>
      <extLst>
        <ext uri="{3e2802c4-a4d2-4d8b-9148-e3be6c30e623}">
          <xlrd:rvb i="10882"/>
        </ext>
      </extLst>
    </bk>
    <bk>
      <extLst>
        <ext uri="{3e2802c4-a4d2-4d8b-9148-e3be6c30e623}">
          <xlrd:rvb i="10883"/>
        </ext>
      </extLst>
    </bk>
    <bk>
      <extLst>
        <ext uri="{3e2802c4-a4d2-4d8b-9148-e3be6c30e623}">
          <xlrd:rvb i="10884"/>
        </ext>
      </extLst>
    </bk>
    <bk>
      <extLst>
        <ext uri="{3e2802c4-a4d2-4d8b-9148-e3be6c30e623}">
          <xlrd:rvb i="10885"/>
        </ext>
      </extLst>
    </bk>
    <bk>
      <extLst>
        <ext uri="{3e2802c4-a4d2-4d8b-9148-e3be6c30e623}">
          <xlrd:rvb i="10886"/>
        </ext>
      </extLst>
    </bk>
    <bk>
      <extLst>
        <ext uri="{3e2802c4-a4d2-4d8b-9148-e3be6c30e623}">
          <xlrd:rvb i="10887"/>
        </ext>
      </extLst>
    </bk>
    <bk>
      <extLst>
        <ext uri="{3e2802c4-a4d2-4d8b-9148-e3be6c30e623}">
          <xlrd:rvb i="10888"/>
        </ext>
      </extLst>
    </bk>
    <bk>
      <extLst>
        <ext uri="{3e2802c4-a4d2-4d8b-9148-e3be6c30e623}">
          <xlrd:rvb i="10889"/>
        </ext>
      </extLst>
    </bk>
    <bk>
      <extLst>
        <ext uri="{3e2802c4-a4d2-4d8b-9148-e3be6c30e623}">
          <xlrd:rvb i="10890"/>
        </ext>
      </extLst>
    </bk>
    <bk>
      <extLst>
        <ext uri="{3e2802c4-a4d2-4d8b-9148-e3be6c30e623}">
          <xlrd:rvb i="10891"/>
        </ext>
      </extLst>
    </bk>
    <bk>
      <extLst>
        <ext uri="{3e2802c4-a4d2-4d8b-9148-e3be6c30e623}">
          <xlrd:rvb i="10892"/>
        </ext>
      </extLst>
    </bk>
    <bk>
      <extLst>
        <ext uri="{3e2802c4-a4d2-4d8b-9148-e3be6c30e623}">
          <xlrd:rvb i="10893"/>
        </ext>
      </extLst>
    </bk>
    <bk>
      <extLst>
        <ext uri="{3e2802c4-a4d2-4d8b-9148-e3be6c30e623}">
          <xlrd:rvb i="10894"/>
        </ext>
      </extLst>
    </bk>
    <bk>
      <extLst>
        <ext uri="{3e2802c4-a4d2-4d8b-9148-e3be6c30e623}">
          <xlrd:rvb i="10895"/>
        </ext>
      </extLst>
    </bk>
    <bk>
      <extLst>
        <ext uri="{3e2802c4-a4d2-4d8b-9148-e3be6c30e623}">
          <xlrd:rvb i="10896"/>
        </ext>
      </extLst>
    </bk>
    <bk>
      <extLst>
        <ext uri="{3e2802c4-a4d2-4d8b-9148-e3be6c30e623}">
          <xlrd:rvb i="10897"/>
        </ext>
      </extLst>
    </bk>
    <bk>
      <extLst>
        <ext uri="{3e2802c4-a4d2-4d8b-9148-e3be6c30e623}">
          <xlrd:rvb i="10898"/>
        </ext>
      </extLst>
    </bk>
    <bk>
      <extLst>
        <ext uri="{3e2802c4-a4d2-4d8b-9148-e3be6c30e623}">
          <xlrd:rvb i="10899"/>
        </ext>
      </extLst>
    </bk>
    <bk>
      <extLst>
        <ext uri="{3e2802c4-a4d2-4d8b-9148-e3be6c30e623}">
          <xlrd:rvb i="10900"/>
        </ext>
      </extLst>
    </bk>
    <bk>
      <extLst>
        <ext uri="{3e2802c4-a4d2-4d8b-9148-e3be6c30e623}">
          <xlrd:rvb i="10901"/>
        </ext>
      </extLst>
    </bk>
    <bk>
      <extLst>
        <ext uri="{3e2802c4-a4d2-4d8b-9148-e3be6c30e623}">
          <xlrd:rvb i="10902"/>
        </ext>
      </extLst>
    </bk>
    <bk>
      <extLst>
        <ext uri="{3e2802c4-a4d2-4d8b-9148-e3be6c30e623}">
          <xlrd:rvb i="10903"/>
        </ext>
      </extLst>
    </bk>
    <bk>
      <extLst>
        <ext uri="{3e2802c4-a4d2-4d8b-9148-e3be6c30e623}">
          <xlrd:rvb i="10904"/>
        </ext>
      </extLst>
    </bk>
    <bk>
      <extLst>
        <ext uri="{3e2802c4-a4d2-4d8b-9148-e3be6c30e623}">
          <xlrd:rvb i="10905"/>
        </ext>
      </extLst>
    </bk>
    <bk>
      <extLst>
        <ext uri="{3e2802c4-a4d2-4d8b-9148-e3be6c30e623}">
          <xlrd:rvb i="10906"/>
        </ext>
      </extLst>
    </bk>
    <bk>
      <extLst>
        <ext uri="{3e2802c4-a4d2-4d8b-9148-e3be6c30e623}">
          <xlrd:rvb i="10907"/>
        </ext>
      </extLst>
    </bk>
    <bk>
      <extLst>
        <ext uri="{3e2802c4-a4d2-4d8b-9148-e3be6c30e623}">
          <xlrd:rvb i="10908"/>
        </ext>
      </extLst>
    </bk>
    <bk>
      <extLst>
        <ext uri="{3e2802c4-a4d2-4d8b-9148-e3be6c30e623}">
          <xlrd:rvb i="10909"/>
        </ext>
      </extLst>
    </bk>
    <bk>
      <extLst>
        <ext uri="{3e2802c4-a4d2-4d8b-9148-e3be6c30e623}">
          <xlrd:rvb i="10910"/>
        </ext>
      </extLst>
    </bk>
    <bk>
      <extLst>
        <ext uri="{3e2802c4-a4d2-4d8b-9148-e3be6c30e623}">
          <xlrd:rvb i="10911"/>
        </ext>
      </extLst>
    </bk>
    <bk>
      <extLst>
        <ext uri="{3e2802c4-a4d2-4d8b-9148-e3be6c30e623}">
          <xlrd:rvb i="10912"/>
        </ext>
      </extLst>
    </bk>
    <bk>
      <extLst>
        <ext uri="{3e2802c4-a4d2-4d8b-9148-e3be6c30e623}">
          <xlrd:rvb i="10913"/>
        </ext>
      </extLst>
    </bk>
    <bk>
      <extLst>
        <ext uri="{3e2802c4-a4d2-4d8b-9148-e3be6c30e623}">
          <xlrd:rvb i="10914"/>
        </ext>
      </extLst>
    </bk>
    <bk>
      <extLst>
        <ext uri="{3e2802c4-a4d2-4d8b-9148-e3be6c30e623}">
          <xlrd:rvb i="10915"/>
        </ext>
      </extLst>
    </bk>
    <bk>
      <extLst>
        <ext uri="{3e2802c4-a4d2-4d8b-9148-e3be6c30e623}">
          <xlrd:rvb i="10916"/>
        </ext>
      </extLst>
    </bk>
    <bk>
      <extLst>
        <ext uri="{3e2802c4-a4d2-4d8b-9148-e3be6c30e623}">
          <xlrd:rvb i="10917"/>
        </ext>
      </extLst>
    </bk>
    <bk>
      <extLst>
        <ext uri="{3e2802c4-a4d2-4d8b-9148-e3be6c30e623}">
          <xlrd:rvb i="10918"/>
        </ext>
      </extLst>
    </bk>
    <bk>
      <extLst>
        <ext uri="{3e2802c4-a4d2-4d8b-9148-e3be6c30e623}">
          <xlrd:rvb i="10919"/>
        </ext>
      </extLst>
    </bk>
    <bk>
      <extLst>
        <ext uri="{3e2802c4-a4d2-4d8b-9148-e3be6c30e623}">
          <xlrd:rvb i="10920"/>
        </ext>
      </extLst>
    </bk>
    <bk>
      <extLst>
        <ext uri="{3e2802c4-a4d2-4d8b-9148-e3be6c30e623}">
          <xlrd:rvb i="10921"/>
        </ext>
      </extLst>
    </bk>
    <bk>
      <extLst>
        <ext uri="{3e2802c4-a4d2-4d8b-9148-e3be6c30e623}">
          <xlrd:rvb i="10922"/>
        </ext>
      </extLst>
    </bk>
    <bk>
      <extLst>
        <ext uri="{3e2802c4-a4d2-4d8b-9148-e3be6c30e623}">
          <xlrd:rvb i="10923"/>
        </ext>
      </extLst>
    </bk>
    <bk>
      <extLst>
        <ext uri="{3e2802c4-a4d2-4d8b-9148-e3be6c30e623}">
          <xlrd:rvb i="10924"/>
        </ext>
      </extLst>
    </bk>
    <bk>
      <extLst>
        <ext uri="{3e2802c4-a4d2-4d8b-9148-e3be6c30e623}">
          <xlrd:rvb i="10925"/>
        </ext>
      </extLst>
    </bk>
    <bk>
      <extLst>
        <ext uri="{3e2802c4-a4d2-4d8b-9148-e3be6c30e623}">
          <xlrd:rvb i="10926"/>
        </ext>
      </extLst>
    </bk>
    <bk>
      <extLst>
        <ext uri="{3e2802c4-a4d2-4d8b-9148-e3be6c30e623}">
          <xlrd:rvb i="10927"/>
        </ext>
      </extLst>
    </bk>
    <bk>
      <extLst>
        <ext uri="{3e2802c4-a4d2-4d8b-9148-e3be6c30e623}">
          <xlrd:rvb i="10928"/>
        </ext>
      </extLst>
    </bk>
    <bk>
      <extLst>
        <ext uri="{3e2802c4-a4d2-4d8b-9148-e3be6c30e623}">
          <xlrd:rvb i="10929"/>
        </ext>
      </extLst>
    </bk>
    <bk>
      <extLst>
        <ext uri="{3e2802c4-a4d2-4d8b-9148-e3be6c30e623}">
          <xlrd:rvb i="10930"/>
        </ext>
      </extLst>
    </bk>
    <bk>
      <extLst>
        <ext uri="{3e2802c4-a4d2-4d8b-9148-e3be6c30e623}">
          <xlrd:rvb i="10931"/>
        </ext>
      </extLst>
    </bk>
    <bk>
      <extLst>
        <ext uri="{3e2802c4-a4d2-4d8b-9148-e3be6c30e623}">
          <xlrd:rvb i="10932"/>
        </ext>
      </extLst>
    </bk>
    <bk>
      <extLst>
        <ext uri="{3e2802c4-a4d2-4d8b-9148-e3be6c30e623}">
          <xlrd:rvb i="10933"/>
        </ext>
      </extLst>
    </bk>
    <bk>
      <extLst>
        <ext uri="{3e2802c4-a4d2-4d8b-9148-e3be6c30e623}">
          <xlrd:rvb i="10934"/>
        </ext>
      </extLst>
    </bk>
    <bk>
      <extLst>
        <ext uri="{3e2802c4-a4d2-4d8b-9148-e3be6c30e623}">
          <xlrd:rvb i="10935"/>
        </ext>
      </extLst>
    </bk>
    <bk>
      <extLst>
        <ext uri="{3e2802c4-a4d2-4d8b-9148-e3be6c30e623}">
          <xlrd:rvb i="10936"/>
        </ext>
      </extLst>
    </bk>
    <bk>
      <extLst>
        <ext uri="{3e2802c4-a4d2-4d8b-9148-e3be6c30e623}">
          <xlrd:rvb i="10937"/>
        </ext>
      </extLst>
    </bk>
    <bk>
      <extLst>
        <ext uri="{3e2802c4-a4d2-4d8b-9148-e3be6c30e623}">
          <xlrd:rvb i="10938"/>
        </ext>
      </extLst>
    </bk>
    <bk>
      <extLst>
        <ext uri="{3e2802c4-a4d2-4d8b-9148-e3be6c30e623}">
          <xlrd:rvb i="10939"/>
        </ext>
      </extLst>
    </bk>
    <bk>
      <extLst>
        <ext uri="{3e2802c4-a4d2-4d8b-9148-e3be6c30e623}">
          <xlrd:rvb i="10940"/>
        </ext>
      </extLst>
    </bk>
    <bk>
      <extLst>
        <ext uri="{3e2802c4-a4d2-4d8b-9148-e3be6c30e623}">
          <xlrd:rvb i="10941"/>
        </ext>
      </extLst>
    </bk>
    <bk>
      <extLst>
        <ext uri="{3e2802c4-a4d2-4d8b-9148-e3be6c30e623}">
          <xlrd:rvb i="10942"/>
        </ext>
      </extLst>
    </bk>
    <bk>
      <extLst>
        <ext uri="{3e2802c4-a4d2-4d8b-9148-e3be6c30e623}">
          <xlrd:rvb i="10943"/>
        </ext>
      </extLst>
    </bk>
    <bk>
      <extLst>
        <ext uri="{3e2802c4-a4d2-4d8b-9148-e3be6c30e623}">
          <xlrd:rvb i="10944"/>
        </ext>
      </extLst>
    </bk>
    <bk>
      <extLst>
        <ext uri="{3e2802c4-a4d2-4d8b-9148-e3be6c30e623}">
          <xlrd:rvb i="10945"/>
        </ext>
      </extLst>
    </bk>
    <bk>
      <extLst>
        <ext uri="{3e2802c4-a4d2-4d8b-9148-e3be6c30e623}">
          <xlrd:rvb i="10946"/>
        </ext>
      </extLst>
    </bk>
    <bk>
      <extLst>
        <ext uri="{3e2802c4-a4d2-4d8b-9148-e3be6c30e623}">
          <xlrd:rvb i="10947"/>
        </ext>
      </extLst>
    </bk>
    <bk>
      <extLst>
        <ext uri="{3e2802c4-a4d2-4d8b-9148-e3be6c30e623}">
          <xlrd:rvb i="10948"/>
        </ext>
      </extLst>
    </bk>
    <bk>
      <extLst>
        <ext uri="{3e2802c4-a4d2-4d8b-9148-e3be6c30e623}">
          <xlrd:rvb i="10949"/>
        </ext>
      </extLst>
    </bk>
    <bk>
      <extLst>
        <ext uri="{3e2802c4-a4d2-4d8b-9148-e3be6c30e623}">
          <xlrd:rvb i="10950"/>
        </ext>
      </extLst>
    </bk>
    <bk>
      <extLst>
        <ext uri="{3e2802c4-a4d2-4d8b-9148-e3be6c30e623}">
          <xlrd:rvb i="10951"/>
        </ext>
      </extLst>
    </bk>
    <bk>
      <extLst>
        <ext uri="{3e2802c4-a4d2-4d8b-9148-e3be6c30e623}">
          <xlrd:rvb i="10952"/>
        </ext>
      </extLst>
    </bk>
    <bk>
      <extLst>
        <ext uri="{3e2802c4-a4d2-4d8b-9148-e3be6c30e623}">
          <xlrd:rvb i="10953"/>
        </ext>
      </extLst>
    </bk>
    <bk>
      <extLst>
        <ext uri="{3e2802c4-a4d2-4d8b-9148-e3be6c30e623}">
          <xlrd:rvb i="10954"/>
        </ext>
      </extLst>
    </bk>
    <bk>
      <extLst>
        <ext uri="{3e2802c4-a4d2-4d8b-9148-e3be6c30e623}">
          <xlrd:rvb i="10955"/>
        </ext>
      </extLst>
    </bk>
    <bk>
      <extLst>
        <ext uri="{3e2802c4-a4d2-4d8b-9148-e3be6c30e623}">
          <xlrd:rvb i="10956"/>
        </ext>
      </extLst>
    </bk>
    <bk>
      <extLst>
        <ext uri="{3e2802c4-a4d2-4d8b-9148-e3be6c30e623}">
          <xlrd:rvb i="10957"/>
        </ext>
      </extLst>
    </bk>
    <bk>
      <extLst>
        <ext uri="{3e2802c4-a4d2-4d8b-9148-e3be6c30e623}">
          <xlrd:rvb i="10958"/>
        </ext>
      </extLst>
    </bk>
    <bk>
      <extLst>
        <ext uri="{3e2802c4-a4d2-4d8b-9148-e3be6c30e623}">
          <xlrd:rvb i="10959"/>
        </ext>
      </extLst>
    </bk>
    <bk>
      <extLst>
        <ext uri="{3e2802c4-a4d2-4d8b-9148-e3be6c30e623}">
          <xlrd:rvb i="10960"/>
        </ext>
      </extLst>
    </bk>
    <bk>
      <extLst>
        <ext uri="{3e2802c4-a4d2-4d8b-9148-e3be6c30e623}">
          <xlrd:rvb i="10961"/>
        </ext>
      </extLst>
    </bk>
    <bk>
      <extLst>
        <ext uri="{3e2802c4-a4d2-4d8b-9148-e3be6c30e623}">
          <xlrd:rvb i="10962"/>
        </ext>
      </extLst>
    </bk>
    <bk>
      <extLst>
        <ext uri="{3e2802c4-a4d2-4d8b-9148-e3be6c30e623}">
          <xlrd:rvb i="10963"/>
        </ext>
      </extLst>
    </bk>
    <bk>
      <extLst>
        <ext uri="{3e2802c4-a4d2-4d8b-9148-e3be6c30e623}">
          <xlrd:rvb i="10964"/>
        </ext>
      </extLst>
    </bk>
    <bk>
      <extLst>
        <ext uri="{3e2802c4-a4d2-4d8b-9148-e3be6c30e623}">
          <xlrd:rvb i="10965"/>
        </ext>
      </extLst>
    </bk>
    <bk>
      <extLst>
        <ext uri="{3e2802c4-a4d2-4d8b-9148-e3be6c30e623}">
          <xlrd:rvb i="10966"/>
        </ext>
      </extLst>
    </bk>
    <bk>
      <extLst>
        <ext uri="{3e2802c4-a4d2-4d8b-9148-e3be6c30e623}">
          <xlrd:rvb i="10967"/>
        </ext>
      </extLst>
    </bk>
    <bk>
      <extLst>
        <ext uri="{3e2802c4-a4d2-4d8b-9148-e3be6c30e623}">
          <xlrd:rvb i="10968"/>
        </ext>
      </extLst>
    </bk>
    <bk>
      <extLst>
        <ext uri="{3e2802c4-a4d2-4d8b-9148-e3be6c30e623}">
          <xlrd:rvb i="10969"/>
        </ext>
      </extLst>
    </bk>
    <bk>
      <extLst>
        <ext uri="{3e2802c4-a4d2-4d8b-9148-e3be6c30e623}">
          <xlrd:rvb i="10970"/>
        </ext>
      </extLst>
    </bk>
    <bk>
      <extLst>
        <ext uri="{3e2802c4-a4d2-4d8b-9148-e3be6c30e623}">
          <xlrd:rvb i="10971"/>
        </ext>
      </extLst>
    </bk>
    <bk>
      <extLst>
        <ext uri="{3e2802c4-a4d2-4d8b-9148-e3be6c30e623}">
          <xlrd:rvb i="10972"/>
        </ext>
      </extLst>
    </bk>
    <bk>
      <extLst>
        <ext uri="{3e2802c4-a4d2-4d8b-9148-e3be6c30e623}">
          <xlrd:rvb i="10973"/>
        </ext>
      </extLst>
    </bk>
    <bk>
      <extLst>
        <ext uri="{3e2802c4-a4d2-4d8b-9148-e3be6c30e623}">
          <xlrd:rvb i="10974"/>
        </ext>
      </extLst>
    </bk>
    <bk>
      <extLst>
        <ext uri="{3e2802c4-a4d2-4d8b-9148-e3be6c30e623}">
          <xlrd:rvb i="10975"/>
        </ext>
      </extLst>
    </bk>
    <bk>
      <extLst>
        <ext uri="{3e2802c4-a4d2-4d8b-9148-e3be6c30e623}">
          <xlrd:rvb i="10976"/>
        </ext>
      </extLst>
    </bk>
    <bk>
      <extLst>
        <ext uri="{3e2802c4-a4d2-4d8b-9148-e3be6c30e623}">
          <xlrd:rvb i="10977"/>
        </ext>
      </extLst>
    </bk>
    <bk>
      <extLst>
        <ext uri="{3e2802c4-a4d2-4d8b-9148-e3be6c30e623}">
          <xlrd:rvb i="10978"/>
        </ext>
      </extLst>
    </bk>
    <bk>
      <extLst>
        <ext uri="{3e2802c4-a4d2-4d8b-9148-e3be6c30e623}">
          <xlrd:rvb i="10981"/>
        </ext>
      </extLst>
    </bk>
    <bk>
      <extLst>
        <ext uri="{3e2802c4-a4d2-4d8b-9148-e3be6c30e623}">
          <xlrd:rvb i="10982"/>
        </ext>
      </extLst>
    </bk>
    <bk>
      <extLst>
        <ext uri="{3e2802c4-a4d2-4d8b-9148-e3be6c30e623}">
          <xlrd:rvb i="10983"/>
        </ext>
      </extLst>
    </bk>
    <bk>
      <extLst>
        <ext uri="{3e2802c4-a4d2-4d8b-9148-e3be6c30e623}">
          <xlrd:rvb i="10984"/>
        </ext>
      </extLst>
    </bk>
    <bk>
      <extLst>
        <ext uri="{3e2802c4-a4d2-4d8b-9148-e3be6c30e623}">
          <xlrd:rvb i="10985"/>
        </ext>
      </extLst>
    </bk>
    <bk>
      <extLst>
        <ext uri="{3e2802c4-a4d2-4d8b-9148-e3be6c30e623}">
          <xlrd:rvb i="10986"/>
        </ext>
      </extLst>
    </bk>
    <bk>
      <extLst>
        <ext uri="{3e2802c4-a4d2-4d8b-9148-e3be6c30e623}">
          <xlrd:rvb i="10987"/>
        </ext>
      </extLst>
    </bk>
    <bk>
      <extLst>
        <ext uri="{3e2802c4-a4d2-4d8b-9148-e3be6c30e623}">
          <xlrd:rvb i="10988"/>
        </ext>
      </extLst>
    </bk>
    <bk>
      <extLst>
        <ext uri="{3e2802c4-a4d2-4d8b-9148-e3be6c30e623}">
          <xlrd:rvb i="10989"/>
        </ext>
      </extLst>
    </bk>
    <bk>
      <extLst>
        <ext uri="{3e2802c4-a4d2-4d8b-9148-e3be6c30e623}">
          <xlrd:rvb i="10990"/>
        </ext>
      </extLst>
    </bk>
    <bk>
      <extLst>
        <ext uri="{3e2802c4-a4d2-4d8b-9148-e3be6c30e623}">
          <xlrd:rvb i="10991"/>
        </ext>
      </extLst>
    </bk>
    <bk>
      <extLst>
        <ext uri="{3e2802c4-a4d2-4d8b-9148-e3be6c30e623}">
          <xlrd:rvb i="10992"/>
        </ext>
      </extLst>
    </bk>
    <bk>
      <extLst>
        <ext uri="{3e2802c4-a4d2-4d8b-9148-e3be6c30e623}">
          <xlrd:rvb i="10993"/>
        </ext>
      </extLst>
    </bk>
    <bk>
      <extLst>
        <ext uri="{3e2802c4-a4d2-4d8b-9148-e3be6c30e623}">
          <xlrd:rvb i="10994"/>
        </ext>
      </extLst>
    </bk>
    <bk>
      <extLst>
        <ext uri="{3e2802c4-a4d2-4d8b-9148-e3be6c30e623}">
          <xlrd:rvb i="10995"/>
        </ext>
      </extLst>
    </bk>
    <bk>
      <extLst>
        <ext uri="{3e2802c4-a4d2-4d8b-9148-e3be6c30e623}">
          <xlrd:rvb i="10996"/>
        </ext>
      </extLst>
    </bk>
    <bk>
      <extLst>
        <ext uri="{3e2802c4-a4d2-4d8b-9148-e3be6c30e623}">
          <xlrd:rvb i="10997"/>
        </ext>
      </extLst>
    </bk>
    <bk>
      <extLst>
        <ext uri="{3e2802c4-a4d2-4d8b-9148-e3be6c30e623}">
          <xlrd:rvb i="10998"/>
        </ext>
      </extLst>
    </bk>
    <bk>
      <extLst>
        <ext uri="{3e2802c4-a4d2-4d8b-9148-e3be6c30e623}">
          <xlrd:rvb i="10999"/>
        </ext>
      </extLst>
    </bk>
    <bk>
      <extLst>
        <ext uri="{3e2802c4-a4d2-4d8b-9148-e3be6c30e623}">
          <xlrd:rvb i="11000"/>
        </ext>
      </extLst>
    </bk>
    <bk>
      <extLst>
        <ext uri="{3e2802c4-a4d2-4d8b-9148-e3be6c30e623}">
          <xlrd:rvb i="11001"/>
        </ext>
      </extLst>
    </bk>
    <bk>
      <extLst>
        <ext uri="{3e2802c4-a4d2-4d8b-9148-e3be6c30e623}">
          <xlrd:rvb i="11002"/>
        </ext>
      </extLst>
    </bk>
    <bk>
      <extLst>
        <ext uri="{3e2802c4-a4d2-4d8b-9148-e3be6c30e623}">
          <xlrd:rvb i="11003"/>
        </ext>
      </extLst>
    </bk>
    <bk>
      <extLst>
        <ext uri="{3e2802c4-a4d2-4d8b-9148-e3be6c30e623}">
          <xlrd:rvb i="11004"/>
        </ext>
      </extLst>
    </bk>
    <bk>
      <extLst>
        <ext uri="{3e2802c4-a4d2-4d8b-9148-e3be6c30e623}">
          <xlrd:rvb i="11005"/>
        </ext>
      </extLst>
    </bk>
    <bk>
      <extLst>
        <ext uri="{3e2802c4-a4d2-4d8b-9148-e3be6c30e623}">
          <xlrd:rvb i="11006"/>
        </ext>
      </extLst>
    </bk>
    <bk>
      <extLst>
        <ext uri="{3e2802c4-a4d2-4d8b-9148-e3be6c30e623}">
          <xlrd:rvb i="11007"/>
        </ext>
      </extLst>
    </bk>
    <bk>
      <extLst>
        <ext uri="{3e2802c4-a4d2-4d8b-9148-e3be6c30e623}">
          <xlrd:rvb i="11008"/>
        </ext>
      </extLst>
    </bk>
    <bk>
      <extLst>
        <ext uri="{3e2802c4-a4d2-4d8b-9148-e3be6c30e623}">
          <xlrd:rvb i="11009"/>
        </ext>
      </extLst>
    </bk>
    <bk>
      <extLst>
        <ext uri="{3e2802c4-a4d2-4d8b-9148-e3be6c30e623}">
          <xlrd:rvb i="11010"/>
        </ext>
      </extLst>
    </bk>
    <bk>
      <extLst>
        <ext uri="{3e2802c4-a4d2-4d8b-9148-e3be6c30e623}">
          <xlrd:rvb i="11011"/>
        </ext>
      </extLst>
    </bk>
    <bk>
      <extLst>
        <ext uri="{3e2802c4-a4d2-4d8b-9148-e3be6c30e623}">
          <xlrd:rvb i="11012"/>
        </ext>
      </extLst>
    </bk>
    <bk>
      <extLst>
        <ext uri="{3e2802c4-a4d2-4d8b-9148-e3be6c30e623}">
          <xlrd:rvb i="11013"/>
        </ext>
      </extLst>
    </bk>
    <bk>
      <extLst>
        <ext uri="{3e2802c4-a4d2-4d8b-9148-e3be6c30e623}">
          <xlrd:rvb i="11014"/>
        </ext>
      </extLst>
    </bk>
    <bk>
      <extLst>
        <ext uri="{3e2802c4-a4d2-4d8b-9148-e3be6c30e623}">
          <xlrd:rvb i="11015"/>
        </ext>
      </extLst>
    </bk>
    <bk>
      <extLst>
        <ext uri="{3e2802c4-a4d2-4d8b-9148-e3be6c30e623}">
          <xlrd:rvb i="11016"/>
        </ext>
      </extLst>
    </bk>
    <bk>
      <extLst>
        <ext uri="{3e2802c4-a4d2-4d8b-9148-e3be6c30e623}">
          <xlrd:rvb i="11017"/>
        </ext>
      </extLst>
    </bk>
    <bk>
      <extLst>
        <ext uri="{3e2802c4-a4d2-4d8b-9148-e3be6c30e623}">
          <xlrd:rvb i="11018"/>
        </ext>
      </extLst>
    </bk>
    <bk>
      <extLst>
        <ext uri="{3e2802c4-a4d2-4d8b-9148-e3be6c30e623}">
          <xlrd:rvb i="11019"/>
        </ext>
      </extLst>
    </bk>
    <bk>
      <extLst>
        <ext uri="{3e2802c4-a4d2-4d8b-9148-e3be6c30e623}">
          <xlrd:rvb i="11020"/>
        </ext>
      </extLst>
    </bk>
    <bk>
      <extLst>
        <ext uri="{3e2802c4-a4d2-4d8b-9148-e3be6c30e623}">
          <xlrd:rvb i="11021"/>
        </ext>
      </extLst>
    </bk>
    <bk>
      <extLst>
        <ext uri="{3e2802c4-a4d2-4d8b-9148-e3be6c30e623}">
          <xlrd:rvb i="11022"/>
        </ext>
      </extLst>
    </bk>
    <bk>
      <extLst>
        <ext uri="{3e2802c4-a4d2-4d8b-9148-e3be6c30e623}">
          <xlrd:rvb i="11023"/>
        </ext>
      </extLst>
    </bk>
    <bk>
      <extLst>
        <ext uri="{3e2802c4-a4d2-4d8b-9148-e3be6c30e623}">
          <xlrd:rvb i="11024"/>
        </ext>
      </extLst>
    </bk>
    <bk>
      <extLst>
        <ext uri="{3e2802c4-a4d2-4d8b-9148-e3be6c30e623}">
          <xlrd:rvb i="11025"/>
        </ext>
      </extLst>
    </bk>
    <bk>
      <extLst>
        <ext uri="{3e2802c4-a4d2-4d8b-9148-e3be6c30e623}">
          <xlrd:rvb i="11026"/>
        </ext>
      </extLst>
    </bk>
    <bk>
      <extLst>
        <ext uri="{3e2802c4-a4d2-4d8b-9148-e3be6c30e623}">
          <xlrd:rvb i="11027"/>
        </ext>
      </extLst>
    </bk>
    <bk>
      <extLst>
        <ext uri="{3e2802c4-a4d2-4d8b-9148-e3be6c30e623}">
          <xlrd:rvb i="11028"/>
        </ext>
      </extLst>
    </bk>
    <bk>
      <extLst>
        <ext uri="{3e2802c4-a4d2-4d8b-9148-e3be6c30e623}">
          <xlrd:rvb i="11029"/>
        </ext>
      </extLst>
    </bk>
    <bk>
      <extLst>
        <ext uri="{3e2802c4-a4d2-4d8b-9148-e3be6c30e623}">
          <xlrd:rvb i="11030"/>
        </ext>
      </extLst>
    </bk>
    <bk>
      <extLst>
        <ext uri="{3e2802c4-a4d2-4d8b-9148-e3be6c30e623}">
          <xlrd:rvb i="11031"/>
        </ext>
      </extLst>
    </bk>
    <bk>
      <extLst>
        <ext uri="{3e2802c4-a4d2-4d8b-9148-e3be6c30e623}">
          <xlrd:rvb i="11032"/>
        </ext>
      </extLst>
    </bk>
    <bk>
      <extLst>
        <ext uri="{3e2802c4-a4d2-4d8b-9148-e3be6c30e623}">
          <xlrd:rvb i="11033"/>
        </ext>
      </extLst>
    </bk>
    <bk>
      <extLst>
        <ext uri="{3e2802c4-a4d2-4d8b-9148-e3be6c30e623}">
          <xlrd:rvb i="11034"/>
        </ext>
      </extLst>
    </bk>
    <bk>
      <extLst>
        <ext uri="{3e2802c4-a4d2-4d8b-9148-e3be6c30e623}">
          <xlrd:rvb i="11035"/>
        </ext>
      </extLst>
    </bk>
    <bk>
      <extLst>
        <ext uri="{3e2802c4-a4d2-4d8b-9148-e3be6c30e623}">
          <xlrd:rvb i="11036"/>
        </ext>
      </extLst>
    </bk>
    <bk>
      <extLst>
        <ext uri="{3e2802c4-a4d2-4d8b-9148-e3be6c30e623}">
          <xlrd:rvb i="11037"/>
        </ext>
      </extLst>
    </bk>
    <bk>
      <extLst>
        <ext uri="{3e2802c4-a4d2-4d8b-9148-e3be6c30e623}">
          <xlrd:rvb i="11038"/>
        </ext>
      </extLst>
    </bk>
    <bk>
      <extLst>
        <ext uri="{3e2802c4-a4d2-4d8b-9148-e3be6c30e623}">
          <xlrd:rvb i="11039"/>
        </ext>
      </extLst>
    </bk>
    <bk>
      <extLst>
        <ext uri="{3e2802c4-a4d2-4d8b-9148-e3be6c30e623}">
          <xlrd:rvb i="11040"/>
        </ext>
      </extLst>
    </bk>
    <bk>
      <extLst>
        <ext uri="{3e2802c4-a4d2-4d8b-9148-e3be6c30e623}">
          <xlrd:rvb i="11041"/>
        </ext>
      </extLst>
    </bk>
    <bk>
      <extLst>
        <ext uri="{3e2802c4-a4d2-4d8b-9148-e3be6c30e623}">
          <xlrd:rvb i="11042"/>
        </ext>
      </extLst>
    </bk>
    <bk>
      <extLst>
        <ext uri="{3e2802c4-a4d2-4d8b-9148-e3be6c30e623}">
          <xlrd:rvb i="11043"/>
        </ext>
      </extLst>
    </bk>
    <bk>
      <extLst>
        <ext uri="{3e2802c4-a4d2-4d8b-9148-e3be6c30e623}">
          <xlrd:rvb i="11044"/>
        </ext>
      </extLst>
    </bk>
    <bk>
      <extLst>
        <ext uri="{3e2802c4-a4d2-4d8b-9148-e3be6c30e623}">
          <xlrd:rvb i="11045"/>
        </ext>
      </extLst>
    </bk>
    <bk>
      <extLst>
        <ext uri="{3e2802c4-a4d2-4d8b-9148-e3be6c30e623}">
          <xlrd:rvb i="11046"/>
        </ext>
      </extLst>
    </bk>
    <bk>
      <extLst>
        <ext uri="{3e2802c4-a4d2-4d8b-9148-e3be6c30e623}">
          <xlrd:rvb i="11047"/>
        </ext>
      </extLst>
    </bk>
    <bk>
      <extLst>
        <ext uri="{3e2802c4-a4d2-4d8b-9148-e3be6c30e623}">
          <xlrd:rvb i="11048"/>
        </ext>
      </extLst>
    </bk>
    <bk>
      <extLst>
        <ext uri="{3e2802c4-a4d2-4d8b-9148-e3be6c30e623}">
          <xlrd:rvb i="11049"/>
        </ext>
      </extLst>
    </bk>
    <bk>
      <extLst>
        <ext uri="{3e2802c4-a4d2-4d8b-9148-e3be6c30e623}">
          <xlrd:rvb i="11052"/>
        </ext>
      </extLst>
    </bk>
    <bk>
      <extLst>
        <ext uri="{3e2802c4-a4d2-4d8b-9148-e3be6c30e623}">
          <xlrd:rvb i="11053"/>
        </ext>
      </extLst>
    </bk>
    <bk>
      <extLst>
        <ext uri="{3e2802c4-a4d2-4d8b-9148-e3be6c30e623}">
          <xlrd:rvb i="11054"/>
        </ext>
      </extLst>
    </bk>
    <bk>
      <extLst>
        <ext uri="{3e2802c4-a4d2-4d8b-9148-e3be6c30e623}">
          <xlrd:rvb i="11055"/>
        </ext>
      </extLst>
    </bk>
    <bk>
      <extLst>
        <ext uri="{3e2802c4-a4d2-4d8b-9148-e3be6c30e623}">
          <xlrd:rvb i="11056"/>
        </ext>
      </extLst>
    </bk>
    <bk>
      <extLst>
        <ext uri="{3e2802c4-a4d2-4d8b-9148-e3be6c30e623}">
          <xlrd:rvb i="11057"/>
        </ext>
      </extLst>
    </bk>
    <bk>
      <extLst>
        <ext uri="{3e2802c4-a4d2-4d8b-9148-e3be6c30e623}">
          <xlrd:rvb i="11058"/>
        </ext>
      </extLst>
    </bk>
    <bk>
      <extLst>
        <ext uri="{3e2802c4-a4d2-4d8b-9148-e3be6c30e623}">
          <xlrd:rvb i="11059"/>
        </ext>
      </extLst>
    </bk>
    <bk>
      <extLst>
        <ext uri="{3e2802c4-a4d2-4d8b-9148-e3be6c30e623}">
          <xlrd:rvb i="11060"/>
        </ext>
      </extLst>
    </bk>
    <bk>
      <extLst>
        <ext uri="{3e2802c4-a4d2-4d8b-9148-e3be6c30e623}">
          <xlrd:rvb i="11061"/>
        </ext>
      </extLst>
    </bk>
    <bk>
      <extLst>
        <ext uri="{3e2802c4-a4d2-4d8b-9148-e3be6c30e623}">
          <xlrd:rvb i="11062"/>
        </ext>
      </extLst>
    </bk>
    <bk>
      <extLst>
        <ext uri="{3e2802c4-a4d2-4d8b-9148-e3be6c30e623}">
          <xlrd:rvb i="11063"/>
        </ext>
      </extLst>
    </bk>
    <bk>
      <extLst>
        <ext uri="{3e2802c4-a4d2-4d8b-9148-e3be6c30e623}">
          <xlrd:rvb i="11064"/>
        </ext>
      </extLst>
    </bk>
    <bk>
      <extLst>
        <ext uri="{3e2802c4-a4d2-4d8b-9148-e3be6c30e623}">
          <xlrd:rvb i="11065"/>
        </ext>
      </extLst>
    </bk>
    <bk>
      <extLst>
        <ext uri="{3e2802c4-a4d2-4d8b-9148-e3be6c30e623}">
          <xlrd:rvb i="11066"/>
        </ext>
      </extLst>
    </bk>
    <bk>
      <extLst>
        <ext uri="{3e2802c4-a4d2-4d8b-9148-e3be6c30e623}">
          <xlrd:rvb i="11067"/>
        </ext>
      </extLst>
    </bk>
    <bk>
      <extLst>
        <ext uri="{3e2802c4-a4d2-4d8b-9148-e3be6c30e623}">
          <xlrd:rvb i="11068"/>
        </ext>
      </extLst>
    </bk>
    <bk>
      <extLst>
        <ext uri="{3e2802c4-a4d2-4d8b-9148-e3be6c30e623}">
          <xlrd:rvb i="11069"/>
        </ext>
      </extLst>
    </bk>
    <bk>
      <extLst>
        <ext uri="{3e2802c4-a4d2-4d8b-9148-e3be6c30e623}">
          <xlrd:rvb i="11070"/>
        </ext>
      </extLst>
    </bk>
    <bk>
      <extLst>
        <ext uri="{3e2802c4-a4d2-4d8b-9148-e3be6c30e623}">
          <xlrd:rvb i="11071"/>
        </ext>
      </extLst>
    </bk>
    <bk>
      <extLst>
        <ext uri="{3e2802c4-a4d2-4d8b-9148-e3be6c30e623}">
          <xlrd:rvb i="11072"/>
        </ext>
      </extLst>
    </bk>
    <bk>
      <extLst>
        <ext uri="{3e2802c4-a4d2-4d8b-9148-e3be6c30e623}">
          <xlrd:rvb i="11073"/>
        </ext>
      </extLst>
    </bk>
    <bk>
      <extLst>
        <ext uri="{3e2802c4-a4d2-4d8b-9148-e3be6c30e623}">
          <xlrd:rvb i="11074"/>
        </ext>
      </extLst>
    </bk>
    <bk>
      <extLst>
        <ext uri="{3e2802c4-a4d2-4d8b-9148-e3be6c30e623}">
          <xlrd:rvb i="11075"/>
        </ext>
      </extLst>
    </bk>
    <bk>
      <extLst>
        <ext uri="{3e2802c4-a4d2-4d8b-9148-e3be6c30e623}">
          <xlrd:rvb i="11076"/>
        </ext>
      </extLst>
    </bk>
    <bk>
      <extLst>
        <ext uri="{3e2802c4-a4d2-4d8b-9148-e3be6c30e623}">
          <xlrd:rvb i="11077"/>
        </ext>
      </extLst>
    </bk>
    <bk>
      <extLst>
        <ext uri="{3e2802c4-a4d2-4d8b-9148-e3be6c30e623}">
          <xlrd:rvb i="11078"/>
        </ext>
      </extLst>
    </bk>
    <bk>
      <extLst>
        <ext uri="{3e2802c4-a4d2-4d8b-9148-e3be6c30e623}">
          <xlrd:rvb i="11079"/>
        </ext>
      </extLst>
    </bk>
    <bk>
      <extLst>
        <ext uri="{3e2802c4-a4d2-4d8b-9148-e3be6c30e623}">
          <xlrd:rvb i="11080"/>
        </ext>
      </extLst>
    </bk>
    <bk>
      <extLst>
        <ext uri="{3e2802c4-a4d2-4d8b-9148-e3be6c30e623}">
          <xlrd:rvb i="11081"/>
        </ext>
      </extLst>
    </bk>
    <bk>
      <extLst>
        <ext uri="{3e2802c4-a4d2-4d8b-9148-e3be6c30e623}">
          <xlrd:rvb i="11082"/>
        </ext>
      </extLst>
    </bk>
    <bk>
      <extLst>
        <ext uri="{3e2802c4-a4d2-4d8b-9148-e3be6c30e623}">
          <xlrd:rvb i="11083"/>
        </ext>
      </extLst>
    </bk>
    <bk>
      <extLst>
        <ext uri="{3e2802c4-a4d2-4d8b-9148-e3be6c30e623}">
          <xlrd:rvb i="11084"/>
        </ext>
      </extLst>
    </bk>
    <bk>
      <extLst>
        <ext uri="{3e2802c4-a4d2-4d8b-9148-e3be6c30e623}">
          <xlrd:rvb i="11085"/>
        </ext>
      </extLst>
    </bk>
    <bk>
      <extLst>
        <ext uri="{3e2802c4-a4d2-4d8b-9148-e3be6c30e623}">
          <xlrd:rvb i="11086"/>
        </ext>
      </extLst>
    </bk>
    <bk>
      <extLst>
        <ext uri="{3e2802c4-a4d2-4d8b-9148-e3be6c30e623}">
          <xlrd:rvb i="11087"/>
        </ext>
      </extLst>
    </bk>
    <bk>
      <extLst>
        <ext uri="{3e2802c4-a4d2-4d8b-9148-e3be6c30e623}">
          <xlrd:rvb i="11088"/>
        </ext>
      </extLst>
    </bk>
    <bk>
      <extLst>
        <ext uri="{3e2802c4-a4d2-4d8b-9148-e3be6c30e623}">
          <xlrd:rvb i="11089"/>
        </ext>
      </extLst>
    </bk>
    <bk>
      <extLst>
        <ext uri="{3e2802c4-a4d2-4d8b-9148-e3be6c30e623}">
          <xlrd:rvb i="11090"/>
        </ext>
      </extLst>
    </bk>
    <bk>
      <extLst>
        <ext uri="{3e2802c4-a4d2-4d8b-9148-e3be6c30e623}">
          <xlrd:rvb i="11091"/>
        </ext>
      </extLst>
    </bk>
    <bk>
      <extLst>
        <ext uri="{3e2802c4-a4d2-4d8b-9148-e3be6c30e623}">
          <xlrd:rvb i="11092"/>
        </ext>
      </extLst>
    </bk>
    <bk>
      <extLst>
        <ext uri="{3e2802c4-a4d2-4d8b-9148-e3be6c30e623}">
          <xlrd:rvb i="11093"/>
        </ext>
      </extLst>
    </bk>
    <bk>
      <extLst>
        <ext uri="{3e2802c4-a4d2-4d8b-9148-e3be6c30e623}">
          <xlrd:rvb i="11094"/>
        </ext>
      </extLst>
    </bk>
    <bk>
      <extLst>
        <ext uri="{3e2802c4-a4d2-4d8b-9148-e3be6c30e623}">
          <xlrd:rvb i="11095"/>
        </ext>
      </extLst>
    </bk>
    <bk>
      <extLst>
        <ext uri="{3e2802c4-a4d2-4d8b-9148-e3be6c30e623}">
          <xlrd:rvb i="11096"/>
        </ext>
      </extLst>
    </bk>
    <bk>
      <extLst>
        <ext uri="{3e2802c4-a4d2-4d8b-9148-e3be6c30e623}">
          <xlrd:rvb i="11097"/>
        </ext>
      </extLst>
    </bk>
    <bk>
      <extLst>
        <ext uri="{3e2802c4-a4d2-4d8b-9148-e3be6c30e623}">
          <xlrd:rvb i="11098"/>
        </ext>
      </extLst>
    </bk>
    <bk>
      <extLst>
        <ext uri="{3e2802c4-a4d2-4d8b-9148-e3be6c30e623}">
          <xlrd:rvb i="11099"/>
        </ext>
      </extLst>
    </bk>
    <bk>
      <extLst>
        <ext uri="{3e2802c4-a4d2-4d8b-9148-e3be6c30e623}">
          <xlrd:rvb i="11102"/>
        </ext>
      </extLst>
    </bk>
    <bk>
      <extLst>
        <ext uri="{3e2802c4-a4d2-4d8b-9148-e3be6c30e623}">
          <xlrd:rvb i="11103"/>
        </ext>
      </extLst>
    </bk>
    <bk>
      <extLst>
        <ext uri="{3e2802c4-a4d2-4d8b-9148-e3be6c30e623}">
          <xlrd:rvb i="11104"/>
        </ext>
      </extLst>
    </bk>
    <bk>
      <extLst>
        <ext uri="{3e2802c4-a4d2-4d8b-9148-e3be6c30e623}">
          <xlrd:rvb i="11105"/>
        </ext>
      </extLst>
    </bk>
    <bk>
      <extLst>
        <ext uri="{3e2802c4-a4d2-4d8b-9148-e3be6c30e623}">
          <xlrd:rvb i="11106"/>
        </ext>
      </extLst>
    </bk>
    <bk>
      <extLst>
        <ext uri="{3e2802c4-a4d2-4d8b-9148-e3be6c30e623}">
          <xlrd:rvb i="11107"/>
        </ext>
      </extLst>
    </bk>
    <bk>
      <extLst>
        <ext uri="{3e2802c4-a4d2-4d8b-9148-e3be6c30e623}">
          <xlrd:rvb i="11108"/>
        </ext>
      </extLst>
    </bk>
    <bk>
      <extLst>
        <ext uri="{3e2802c4-a4d2-4d8b-9148-e3be6c30e623}">
          <xlrd:rvb i="11109"/>
        </ext>
      </extLst>
    </bk>
    <bk>
      <extLst>
        <ext uri="{3e2802c4-a4d2-4d8b-9148-e3be6c30e623}">
          <xlrd:rvb i="11110"/>
        </ext>
      </extLst>
    </bk>
    <bk>
      <extLst>
        <ext uri="{3e2802c4-a4d2-4d8b-9148-e3be6c30e623}">
          <xlrd:rvb i="11111"/>
        </ext>
      </extLst>
    </bk>
    <bk>
      <extLst>
        <ext uri="{3e2802c4-a4d2-4d8b-9148-e3be6c30e623}">
          <xlrd:rvb i="11112"/>
        </ext>
      </extLst>
    </bk>
    <bk>
      <extLst>
        <ext uri="{3e2802c4-a4d2-4d8b-9148-e3be6c30e623}">
          <xlrd:rvb i="11113"/>
        </ext>
      </extLst>
    </bk>
    <bk>
      <extLst>
        <ext uri="{3e2802c4-a4d2-4d8b-9148-e3be6c30e623}">
          <xlrd:rvb i="11114"/>
        </ext>
      </extLst>
    </bk>
    <bk>
      <extLst>
        <ext uri="{3e2802c4-a4d2-4d8b-9148-e3be6c30e623}">
          <xlrd:rvb i="11115"/>
        </ext>
      </extLst>
    </bk>
    <bk>
      <extLst>
        <ext uri="{3e2802c4-a4d2-4d8b-9148-e3be6c30e623}">
          <xlrd:rvb i="11116"/>
        </ext>
      </extLst>
    </bk>
    <bk>
      <extLst>
        <ext uri="{3e2802c4-a4d2-4d8b-9148-e3be6c30e623}">
          <xlrd:rvb i="11117"/>
        </ext>
      </extLst>
    </bk>
    <bk>
      <extLst>
        <ext uri="{3e2802c4-a4d2-4d8b-9148-e3be6c30e623}">
          <xlrd:rvb i="11118"/>
        </ext>
      </extLst>
    </bk>
    <bk>
      <extLst>
        <ext uri="{3e2802c4-a4d2-4d8b-9148-e3be6c30e623}">
          <xlrd:rvb i="11119"/>
        </ext>
      </extLst>
    </bk>
    <bk>
      <extLst>
        <ext uri="{3e2802c4-a4d2-4d8b-9148-e3be6c30e623}">
          <xlrd:rvb i="11120"/>
        </ext>
      </extLst>
    </bk>
    <bk>
      <extLst>
        <ext uri="{3e2802c4-a4d2-4d8b-9148-e3be6c30e623}">
          <xlrd:rvb i="11121"/>
        </ext>
      </extLst>
    </bk>
    <bk>
      <extLst>
        <ext uri="{3e2802c4-a4d2-4d8b-9148-e3be6c30e623}">
          <xlrd:rvb i="11122"/>
        </ext>
      </extLst>
    </bk>
    <bk>
      <extLst>
        <ext uri="{3e2802c4-a4d2-4d8b-9148-e3be6c30e623}">
          <xlrd:rvb i="11123"/>
        </ext>
      </extLst>
    </bk>
    <bk>
      <extLst>
        <ext uri="{3e2802c4-a4d2-4d8b-9148-e3be6c30e623}">
          <xlrd:rvb i="11124"/>
        </ext>
      </extLst>
    </bk>
    <bk>
      <extLst>
        <ext uri="{3e2802c4-a4d2-4d8b-9148-e3be6c30e623}">
          <xlrd:rvb i="11125"/>
        </ext>
      </extLst>
    </bk>
    <bk>
      <extLst>
        <ext uri="{3e2802c4-a4d2-4d8b-9148-e3be6c30e623}">
          <xlrd:rvb i="11126"/>
        </ext>
      </extLst>
    </bk>
    <bk>
      <extLst>
        <ext uri="{3e2802c4-a4d2-4d8b-9148-e3be6c30e623}">
          <xlrd:rvb i="11127"/>
        </ext>
      </extLst>
    </bk>
    <bk>
      <extLst>
        <ext uri="{3e2802c4-a4d2-4d8b-9148-e3be6c30e623}">
          <xlrd:rvb i="11128"/>
        </ext>
      </extLst>
    </bk>
    <bk>
      <extLst>
        <ext uri="{3e2802c4-a4d2-4d8b-9148-e3be6c30e623}">
          <xlrd:rvb i="11129"/>
        </ext>
      </extLst>
    </bk>
    <bk>
      <extLst>
        <ext uri="{3e2802c4-a4d2-4d8b-9148-e3be6c30e623}">
          <xlrd:rvb i="11130"/>
        </ext>
      </extLst>
    </bk>
    <bk>
      <extLst>
        <ext uri="{3e2802c4-a4d2-4d8b-9148-e3be6c30e623}">
          <xlrd:rvb i="11131"/>
        </ext>
      </extLst>
    </bk>
    <bk>
      <extLst>
        <ext uri="{3e2802c4-a4d2-4d8b-9148-e3be6c30e623}">
          <xlrd:rvb i="11132"/>
        </ext>
      </extLst>
    </bk>
    <bk>
      <extLst>
        <ext uri="{3e2802c4-a4d2-4d8b-9148-e3be6c30e623}">
          <xlrd:rvb i="11133"/>
        </ext>
      </extLst>
    </bk>
    <bk>
      <extLst>
        <ext uri="{3e2802c4-a4d2-4d8b-9148-e3be6c30e623}">
          <xlrd:rvb i="11134"/>
        </ext>
      </extLst>
    </bk>
    <bk>
      <extLst>
        <ext uri="{3e2802c4-a4d2-4d8b-9148-e3be6c30e623}">
          <xlrd:rvb i="11135"/>
        </ext>
      </extLst>
    </bk>
    <bk>
      <extLst>
        <ext uri="{3e2802c4-a4d2-4d8b-9148-e3be6c30e623}">
          <xlrd:rvb i="11136"/>
        </ext>
      </extLst>
    </bk>
    <bk>
      <extLst>
        <ext uri="{3e2802c4-a4d2-4d8b-9148-e3be6c30e623}">
          <xlrd:rvb i="11137"/>
        </ext>
      </extLst>
    </bk>
    <bk>
      <extLst>
        <ext uri="{3e2802c4-a4d2-4d8b-9148-e3be6c30e623}">
          <xlrd:rvb i="11138"/>
        </ext>
      </extLst>
    </bk>
    <bk>
      <extLst>
        <ext uri="{3e2802c4-a4d2-4d8b-9148-e3be6c30e623}">
          <xlrd:rvb i="11139"/>
        </ext>
      </extLst>
    </bk>
    <bk>
      <extLst>
        <ext uri="{3e2802c4-a4d2-4d8b-9148-e3be6c30e623}">
          <xlrd:rvb i="11140"/>
        </ext>
      </extLst>
    </bk>
    <bk>
      <extLst>
        <ext uri="{3e2802c4-a4d2-4d8b-9148-e3be6c30e623}">
          <xlrd:rvb i="11141"/>
        </ext>
      </extLst>
    </bk>
    <bk>
      <extLst>
        <ext uri="{3e2802c4-a4d2-4d8b-9148-e3be6c30e623}">
          <xlrd:rvb i="11142"/>
        </ext>
      </extLst>
    </bk>
    <bk>
      <extLst>
        <ext uri="{3e2802c4-a4d2-4d8b-9148-e3be6c30e623}">
          <xlrd:rvb i="11143"/>
        </ext>
      </extLst>
    </bk>
    <bk>
      <extLst>
        <ext uri="{3e2802c4-a4d2-4d8b-9148-e3be6c30e623}">
          <xlrd:rvb i="11144"/>
        </ext>
      </extLst>
    </bk>
    <bk>
      <extLst>
        <ext uri="{3e2802c4-a4d2-4d8b-9148-e3be6c30e623}">
          <xlrd:rvb i="11145"/>
        </ext>
      </extLst>
    </bk>
    <bk>
      <extLst>
        <ext uri="{3e2802c4-a4d2-4d8b-9148-e3be6c30e623}">
          <xlrd:rvb i="11146"/>
        </ext>
      </extLst>
    </bk>
    <bk>
      <extLst>
        <ext uri="{3e2802c4-a4d2-4d8b-9148-e3be6c30e623}">
          <xlrd:rvb i="11147"/>
        </ext>
      </extLst>
    </bk>
    <bk>
      <extLst>
        <ext uri="{3e2802c4-a4d2-4d8b-9148-e3be6c30e623}">
          <xlrd:rvb i="11148"/>
        </ext>
      </extLst>
    </bk>
    <bk>
      <extLst>
        <ext uri="{3e2802c4-a4d2-4d8b-9148-e3be6c30e623}">
          <xlrd:rvb i="11149"/>
        </ext>
      </extLst>
    </bk>
    <bk>
      <extLst>
        <ext uri="{3e2802c4-a4d2-4d8b-9148-e3be6c30e623}">
          <xlrd:rvb i="11150"/>
        </ext>
      </extLst>
    </bk>
    <bk>
      <extLst>
        <ext uri="{3e2802c4-a4d2-4d8b-9148-e3be6c30e623}">
          <xlrd:rvb i="11151"/>
        </ext>
      </extLst>
    </bk>
    <bk>
      <extLst>
        <ext uri="{3e2802c4-a4d2-4d8b-9148-e3be6c30e623}">
          <xlrd:rvb i="11152"/>
        </ext>
      </extLst>
    </bk>
    <bk>
      <extLst>
        <ext uri="{3e2802c4-a4d2-4d8b-9148-e3be6c30e623}">
          <xlrd:rvb i="11153"/>
        </ext>
      </extLst>
    </bk>
    <bk>
      <extLst>
        <ext uri="{3e2802c4-a4d2-4d8b-9148-e3be6c30e623}">
          <xlrd:rvb i="11154"/>
        </ext>
      </extLst>
    </bk>
    <bk>
      <extLst>
        <ext uri="{3e2802c4-a4d2-4d8b-9148-e3be6c30e623}">
          <xlrd:rvb i="11155"/>
        </ext>
      </extLst>
    </bk>
    <bk>
      <extLst>
        <ext uri="{3e2802c4-a4d2-4d8b-9148-e3be6c30e623}">
          <xlrd:rvb i="11156"/>
        </ext>
      </extLst>
    </bk>
    <bk>
      <extLst>
        <ext uri="{3e2802c4-a4d2-4d8b-9148-e3be6c30e623}">
          <xlrd:rvb i="11157"/>
        </ext>
      </extLst>
    </bk>
    <bk>
      <extLst>
        <ext uri="{3e2802c4-a4d2-4d8b-9148-e3be6c30e623}">
          <xlrd:rvb i="11160"/>
        </ext>
      </extLst>
    </bk>
    <bk>
      <extLst>
        <ext uri="{3e2802c4-a4d2-4d8b-9148-e3be6c30e623}">
          <xlrd:rvb i="11161"/>
        </ext>
      </extLst>
    </bk>
    <bk>
      <extLst>
        <ext uri="{3e2802c4-a4d2-4d8b-9148-e3be6c30e623}">
          <xlrd:rvb i="11162"/>
        </ext>
      </extLst>
    </bk>
    <bk>
      <extLst>
        <ext uri="{3e2802c4-a4d2-4d8b-9148-e3be6c30e623}">
          <xlrd:rvb i="11163"/>
        </ext>
      </extLst>
    </bk>
    <bk>
      <extLst>
        <ext uri="{3e2802c4-a4d2-4d8b-9148-e3be6c30e623}">
          <xlrd:rvb i="11164"/>
        </ext>
      </extLst>
    </bk>
    <bk>
      <extLst>
        <ext uri="{3e2802c4-a4d2-4d8b-9148-e3be6c30e623}">
          <xlrd:rvb i="11165"/>
        </ext>
      </extLst>
    </bk>
    <bk>
      <extLst>
        <ext uri="{3e2802c4-a4d2-4d8b-9148-e3be6c30e623}">
          <xlrd:rvb i="11166"/>
        </ext>
      </extLst>
    </bk>
    <bk>
      <extLst>
        <ext uri="{3e2802c4-a4d2-4d8b-9148-e3be6c30e623}">
          <xlrd:rvb i="11167"/>
        </ext>
      </extLst>
    </bk>
    <bk>
      <extLst>
        <ext uri="{3e2802c4-a4d2-4d8b-9148-e3be6c30e623}">
          <xlrd:rvb i="11168"/>
        </ext>
      </extLst>
    </bk>
    <bk>
      <extLst>
        <ext uri="{3e2802c4-a4d2-4d8b-9148-e3be6c30e623}">
          <xlrd:rvb i="11169"/>
        </ext>
      </extLst>
    </bk>
    <bk>
      <extLst>
        <ext uri="{3e2802c4-a4d2-4d8b-9148-e3be6c30e623}">
          <xlrd:rvb i="11170"/>
        </ext>
      </extLst>
    </bk>
    <bk>
      <extLst>
        <ext uri="{3e2802c4-a4d2-4d8b-9148-e3be6c30e623}">
          <xlrd:rvb i="11171"/>
        </ext>
      </extLst>
    </bk>
    <bk>
      <extLst>
        <ext uri="{3e2802c4-a4d2-4d8b-9148-e3be6c30e623}">
          <xlrd:rvb i="11172"/>
        </ext>
      </extLst>
    </bk>
    <bk>
      <extLst>
        <ext uri="{3e2802c4-a4d2-4d8b-9148-e3be6c30e623}">
          <xlrd:rvb i="11173"/>
        </ext>
      </extLst>
    </bk>
    <bk>
      <extLst>
        <ext uri="{3e2802c4-a4d2-4d8b-9148-e3be6c30e623}">
          <xlrd:rvb i="11174"/>
        </ext>
      </extLst>
    </bk>
    <bk>
      <extLst>
        <ext uri="{3e2802c4-a4d2-4d8b-9148-e3be6c30e623}">
          <xlrd:rvb i="11175"/>
        </ext>
      </extLst>
    </bk>
    <bk>
      <extLst>
        <ext uri="{3e2802c4-a4d2-4d8b-9148-e3be6c30e623}">
          <xlrd:rvb i="11176"/>
        </ext>
      </extLst>
    </bk>
    <bk>
      <extLst>
        <ext uri="{3e2802c4-a4d2-4d8b-9148-e3be6c30e623}">
          <xlrd:rvb i="11177"/>
        </ext>
      </extLst>
    </bk>
    <bk>
      <extLst>
        <ext uri="{3e2802c4-a4d2-4d8b-9148-e3be6c30e623}">
          <xlrd:rvb i="11178"/>
        </ext>
      </extLst>
    </bk>
    <bk>
      <extLst>
        <ext uri="{3e2802c4-a4d2-4d8b-9148-e3be6c30e623}">
          <xlrd:rvb i="11179"/>
        </ext>
      </extLst>
    </bk>
    <bk>
      <extLst>
        <ext uri="{3e2802c4-a4d2-4d8b-9148-e3be6c30e623}">
          <xlrd:rvb i="11180"/>
        </ext>
      </extLst>
    </bk>
    <bk>
      <extLst>
        <ext uri="{3e2802c4-a4d2-4d8b-9148-e3be6c30e623}">
          <xlrd:rvb i="11181"/>
        </ext>
      </extLst>
    </bk>
    <bk>
      <extLst>
        <ext uri="{3e2802c4-a4d2-4d8b-9148-e3be6c30e623}">
          <xlrd:rvb i="11182"/>
        </ext>
      </extLst>
    </bk>
    <bk>
      <extLst>
        <ext uri="{3e2802c4-a4d2-4d8b-9148-e3be6c30e623}">
          <xlrd:rvb i="11183"/>
        </ext>
      </extLst>
    </bk>
    <bk>
      <extLst>
        <ext uri="{3e2802c4-a4d2-4d8b-9148-e3be6c30e623}">
          <xlrd:rvb i="11184"/>
        </ext>
      </extLst>
    </bk>
    <bk>
      <extLst>
        <ext uri="{3e2802c4-a4d2-4d8b-9148-e3be6c30e623}">
          <xlrd:rvb i="11185"/>
        </ext>
      </extLst>
    </bk>
    <bk>
      <extLst>
        <ext uri="{3e2802c4-a4d2-4d8b-9148-e3be6c30e623}">
          <xlrd:rvb i="11186"/>
        </ext>
      </extLst>
    </bk>
    <bk>
      <extLst>
        <ext uri="{3e2802c4-a4d2-4d8b-9148-e3be6c30e623}">
          <xlrd:rvb i="11187"/>
        </ext>
      </extLst>
    </bk>
    <bk>
      <extLst>
        <ext uri="{3e2802c4-a4d2-4d8b-9148-e3be6c30e623}">
          <xlrd:rvb i="11188"/>
        </ext>
      </extLst>
    </bk>
    <bk>
      <extLst>
        <ext uri="{3e2802c4-a4d2-4d8b-9148-e3be6c30e623}">
          <xlrd:rvb i="11189"/>
        </ext>
      </extLst>
    </bk>
    <bk>
      <extLst>
        <ext uri="{3e2802c4-a4d2-4d8b-9148-e3be6c30e623}">
          <xlrd:rvb i="11190"/>
        </ext>
      </extLst>
    </bk>
    <bk>
      <extLst>
        <ext uri="{3e2802c4-a4d2-4d8b-9148-e3be6c30e623}">
          <xlrd:rvb i="11191"/>
        </ext>
      </extLst>
    </bk>
    <bk>
      <extLst>
        <ext uri="{3e2802c4-a4d2-4d8b-9148-e3be6c30e623}">
          <xlrd:rvb i="11192"/>
        </ext>
      </extLst>
    </bk>
    <bk>
      <extLst>
        <ext uri="{3e2802c4-a4d2-4d8b-9148-e3be6c30e623}">
          <xlrd:rvb i="11193"/>
        </ext>
      </extLst>
    </bk>
    <bk>
      <extLst>
        <ext uri="{3e2802c4-a4d2-4d8b-9148-e3be6c30e623}">
          <xlrd:rvb i="11194"/>
        </ext>
      </extLst>
    </bk>
    <bk>
      <extLst>
        <ext uri="{3e2802c4-a4d2-4d8b-9148-e3be6c30e623}">
          <xlrd:rvb i="11197"/>
        </ext>
      </extLst>
    </bk>
    <bk>
      <extLst>
        <ext uri="{3e2802c4-a4d2-4d8b-9148-e3be6c30e623}">
          <xlrd:rvb i="11198"/>
        </ext>
      </extLst>
    </bk>
    <bk>
      <extLst>
        <ext uri="{3e2802c4-a4d2-4d8b-9148-e3be6c30e623}">
          <xlrd:rvb i="11199"/>
        </ext>
      </extLst>
    </bk>
    <bk>
      <extLst>
        <ext uri="{3e2802c4-a4d2-4d8b-9148-e3be6c30e623}">
          <xlrd:rvb i="11200"/>
        </ext>
      </extLst>
    </bk>
    <bk>
      <extLst>
        <ext uri="{3e2802c4-a4d2-4d8b-9148-e3be6c30e623}">
          <xlrd:rvb i="11201"/>
        </ext>
      </extLst>
    </bk>
    <bk>
      <extLst>
        <ext uri="{3e2802c4-a4d2-4d8b-9148-e3be6c30e623}">
          <xlrd:rvb i="11202"/>
        </ext>
      </extLst>
    </bk>
    <bk>
      <extLst>
        <ext uri="{3e2802c4-a4d2-4d8b-9148-e3be6c30e623}">
          <xlrd:rvb i="11203"/>
        </ext>
      </extLst>
    </bk>
    <bk>
      <extLst>
        <ext uri="{3e2802c4-a4d2-4d8b-9148-e3be6c30e623}">
          <xlrd:rvb i="11204"/>
        </ext>
      </extLst>
    </bk>
    <bk>
      <extLst>
        <ext uri="{3e2802c4-a4d2-4d8b-9148-e3be6c30e623}">
          <xlrd:rvb i="11205"/>
        </ext>
      </extLst>
    </bk>
    <bk>
      <extLst>
        <ext uri="{3e2802c4-a4d2-4d8b-9148-e3be6c30e623}">
          <xlrd:rvb i="11206"/>
        </ext>
      </extLst>
    </bk>
    <bk>
      <extLst>
        <ext uri="{3e2802c4-a4d2-4d8b-9148-e3be6c30e623}">
          <xlrd:rvb i="11207"/>
        </ext>
      </extLst>
    </bk>
    <bk>
      <extLst>
        <ext uri="{3e2802c4-a4d2-4d8b-9148-e3be6c30e623}">
          <xlrd:rvb i="11208"/>
        </ext>
      </extLst>
    </bk>
    <bk>
      <extLst>
        <ext uri="{3e2802c4-a4d2-4d8b-9148-e3be6c30e623}">
          <xlrd:rvb i="11209"/>
        </ext>
      </extLst>
    </bk>
    <bk>
      <extLst>
        <ext uri="{3e2802c4-a4d2-4d8b-9148-e3be6c30e623}">
          <xlrd:rvb i="11210"/>
        </ext>
      </extLst>
    </bk>
    <bk>
      <extLst>
        <ext uri="{3e2802c4-a4d2-4d8b-9148-e3be6c30e623}">
          <xlrd:rvb i="11211"/>
        </ext>
      </extLst>
    </bk>
    <bk>
      <extLst>
        <ext uri="{3e2802c4-a4d2-4d8b-9148-e3be6c30e623}">
          <xlrd:rvb i="11212"/>
        </ext>
      </extLst>
    </bk>
    <bk>
      <extLst>
        <ext uri="{3e2802c4-a4d2-4d8b-9148-e3be6c30e623}">
          <xlrd:rvb i="11213"/>
        </ext>
      </extLst>
    </bk>
    <bk>
      <extLst>
        <ext uri="{3e2802c4-a4d2-4d8b-9148-e3be6c30e623}">
          <xlrd:rvb i="11214"/>
        </ext>
      </extLst>
    </bk>
    <bk>
      <extLst>
        <ext uri="{3e2802c4-a4d2-4d8b-9148-e3be6c30e623}">
          <xlrd:rvb i="11215"/>
        </ext>
      </extLst>
    </bk>
    <bk>
      <extLst>
        <ext uri="{3e2802c4-a4d2-4d8b-9148-e3be6c30e623}">
          <xlrd:rvb i="11216"/>
        </ext>
      </extLst>
    </bk>
    <bk>
      <extLst>
        <ext uri="{3e2802c4-a4d2-4d8b-9148-e3be6c30e623}">
          <xlrd:rvb i="11217"/>
        </ext>
      </extLst>
    </bk>
    <bk>
      <extLst>
        <ext uri="{3e2802c4-a4d2-4d8b-9148-e3be6c30e623}">
          <xlrd:rvb i="11218"/>
        </ext>
      </extLst>
    </bk>
    <bk>
      <extLst>
        <ext uri="{3e2802c4-a4d2-4d8b-9148-e3be6c30e623}">
          <xlrd:rvb i="11219"/>
        </ext>
      </extLst>
    </bk>
    <bk>
      <extLst>
        <ext uri="{3e2802c4-a4d2-4d8b-9148-e3be6c30e623}">
          <xlrd:rvb i="11220"/>
        </ext>
      </extLst>
    </bk>
    <bk>
      <extLst>
        <ext uri="{3e2802c4-a4d2-4d8b-9148-e3be6c30e623}">
          <xlrd:rvb i="11221"/>
        </ext>
      </extLst>
    </bk>
    <bk>
      <extLst>
        <ext uri="{3e2802c4-a4d2-4d8b-9148-e3be6c30e623}">
          <xlrd:rvb i="11222"/>
        </ext>
      </extLst>
    </bk>
    <bk>
      <extLst>
        <ext uri="{3e2802c4-a4d2-4d8b-9148-e3be6c30e623}">
          <xlrd:rvb i="11223"/>
        </ext>
      </extLst>
    </bk>
    <bk>
      <extLst>
        <ext uri="{3e2802c4-a4d2-4d8b-9148-e3be6c30e623}">
          <xlrd:rvb i="11224"/>
        </ext>
      </extLst>
    </bk>
    <bk>
      <extLst>
        <ext uri="{3e2802c4-a4d2-4d8b-9148-e3be6c30e623}">
          <xlrd:rvb i="11225"/>
        </ext>
      </extLst>
    </bk>
    <bk>
      <extLst>
        <ext uri="{3e2802c4-a4d2-4d8b-9148-e3be6c30e623}">
          <xlrd:rvb i="11226"/>
        </ext>
      </extLst>
    </bk>
    <bk>
      <extLst>
        <ext uri="{3e2802c4-a4d2-4d8b-9148-e3be6c30e623}">
          <xlrd:rvb i="11227"/>
        </ext>
      </extLst>
    </bk>
    <bk>
      <extLst>
        <ext uri="{3e2802c4-a4d2-4d8b-9148-e3be6c30e623}">
          <xlrd:rvb i="11228"/>
        </ext>
      </extLst>
    </bk>
    <bk>
      <extLst>
        <ext uri="{3e2802c4-a4d2-4d8b-9148-e3be6c30e623}">
          <xlrd:rvb i="11229"/>
        </ext>
      </extLst>
    </bk>
    <bk>
      <extLst>
        <ext uri="{3e2802c4-a4d2-4d8b-9148-e3be6c30e623}">
          <xlrd:rvb i="11232"/>
        </ext>
      </extLst>
    </bk>
    <bk>
      <extLst>
        <ext uri="{3e2802c4-a4d2-4d8b-9148-e3be6c30e623}">
          <xlrd:rvb i="11233"/>
        </ext>
      </extLst>
    </bk>
    <bk>
      <extLst>
        <ext uri="{3e2802c4-a4d2-4d8b-9148-e3be6c30e623}">
          <xlrd:rvb i="11234"/>
        </ext>
      </extLst>
    </bk>
    <bk>
      <extLst>
        <ext uri="{3e2802c4-a4d2-4d8b-9148-e3be6c30e623}">
          <xlrd:rvb i="11235"/>
        </ext>
      </extLst>
    </bk>
    <bk>
      <extLst>
        <ext uri="{3e2802c4-a4d2-4d8b-9148-e3be6c30e623}">
          <xlrd:rvb i="11236"/>
        </ext>
      </extLst>
    </bk>
    <bk>
      <extLst>
        <ext uri="{3e2802c4-a4d2-4d8b-9148-e3be6c30e623}">
          <xlrd:rvb i="11237"/>
        </ext>
      </extLst>
    </bk>
    <bk>
      <extLst>
        <ext uri="{3e2802c4-a4d2-4d8b-9148-e3be6c30e623}">
          <xlrd:rvb i="11238"/>
        </ext>
      </extLst>
    </bk>
    <bk>
      <extLst>
        <ext uri="{3e2802c4-a4d2-4d8b-9148-e3be6c30e623}">
          <xlrd:rvb i="11239"/>
        </ext>
      </extLst>
    </bk>
    <bk>
      <extLst>
        <ext uri="{3e2802c4-a4d2-4d8b-9148-e3be6c30e623}">
          <xlrd:rvb i="11240"/>
        </ext>
      </extLst>
    </bk>
    <bk>
      <extLst>
        <ext uri="{3e2802c4-a4d2-4d8b-9148-e3be6c30e623}">
          <xlrd:rvb i="11241"/>
        </ext>
      </extLst>
    </bk>
    <bk>
      <extLst>
        <ext uri="{3e2802c4-a4d2-4d8b-9148-e3be6c30e623}">
          <xlrd:rvb i="11242"/>
        </ext>
      </extLst>
    </bk>
    <bk>
      <extLst>
        <ext uri="{3e2802c4-a4d2-4d8b-9148-e3be6c30e623}">
          <xlrd:rvb i="11243"/>
        </ext>
      </extLst>
    </bk>
    <bk>
      <extLst>
        <ext uri="{3e2802c4-a4d2-4d8b-9148-e3be6c30e623}">
          <xlrd:rvb i="11244"/>
        </ext>
      </extLst>
    </bk>
    <bk>
      <extLst>
        <ext uri="{3e2802c4-a4d2-4d8b-9148-e3be6c30e623}">
          <xlrd:rvb i="11245"/>
        </ext>
      </extLst>
    </bk>
    <bk>
      <extLst>
        <ext uri="{3e2802c4-a4d2-4d8b-9148-e3be6c30e623}">
          <xlrd:rvb i="11246"/>
        </ext>
      </extLst>
    </bk>
    <bk>
      <extLst>
        <ext uri="{3e2802c4-a4d2-4d8b-9148-e3be6c30e623}">
          <xlrd:rvb i="11247"/>
        </ext>
      </extLst>
    </bk>
    <bk>
      <extLst>
        <ext uri="{3e2802c4-a4d2-4d8b-9148-e3be6c30e623}">
          <xlrd:rvb i="11248"/>
        </ext>
      </extLst>
    </bk>
    <bk>
      <extLst>
        <ext uri="{3e2802c4-a4d2-4d8b-9148-e3be6c30e623}">
          <xlrd:rvb i="11249"/>
        </ext>
      </extLst>
    </bk>
    <bk>
      <extLst>
        <ext uri="{3e2802c4-a4d2-4d8b-9148-e3be6c30e623}">
          <xlrd:rvb i="11250"/>
        </ext>
      </extLst>
    </bk>
    <bk>
      <extLst>
        <ext uri="{3e2802c4-a4d2-4d8b-9148-e3be6c30e623}">
          <xlrd:rvb i="11251"/>
        </ext>
      </extLst>
    </bk>
    <bk>
      <extLst>
        <ext uri="{3e2802c4-a4d2-4d8b-9148-e3be6c30e623}">
          <xlrd:rvb i="11252"/>
        </ext>
      </extLst>
    </bk>
    <bk>
      <extLst>
        <ext uri="{3e2802c4-a4d2-4d8b-9148-e3be6c30e623}">
          <xlrd:rvb i="11253"/>
        </ext>
      </extLst>
    </bk>
    <bk>
      <extLst>
        <ext uri="{3e2802c4-a4d2-4d8b-9148-e3be6c30e623}">
          <xlrd:rvb i="11254"/>
        </ext>
      </extLst>
    </bk>
    <bk>
      <extLst>
        <ext uri="{3e2802c4-a4d2-4d8b-9148-e3be6c30e623}">
          <xlrd:rvb i="11255"/>
        </ext>
      </extLst>
    </bk>
    <bk>
      <extLst>
        <ext uri="{3e2802c4-a4d2-4d8b-9148-e3be6c30e623}">
          <xlrd:rvb i="11256"/>
        </ext>
      </extLst>
    </bk>
    <bk>
      <extLst>
        <ext uri="{3e2802c4-a4d2-4d8b-9148-e3be6c30e623}">
          <xlrd:rvb i="11257"/>
        </ext>
      </extLst>
    </bk>
    <bk>
      <extLst>
        <ext uri="{3e2802c4-a4d2-4d8b-9148-e3be6c30e623}">
          <xlrd:rvb i="11258"/>
        </ext>
      </extLst>
    </bk>
    <bk>
      <extLst>
        <ext uri="{3e2802c4-a4d2-4d8b-9148-e3be6c30e623}">
          <xlrd:rvb i="11259"/>
        </ext>
      </extLst>
    </bk>
    <bk>
      <extLst>
        <ext uri="{3e2802c4-a4d2-4d8b-9148-e3be6c30e623}">
          <xlrd:rvb i="11260"/>
        </ext>
      </extLst>
    </bk>
    <bk>
      <extLst>
        <ext uri="{3e2802c4-a4d2-4d8b-9148-e3be6c30e623}">
          <xlrd:rvb i="11261"/>
        </ext>
      </extLst>
    </bk>
    <bk>
      <extLst>
        <ext uri="{3e2802c4-a4d2-4d8b-9148-e3be6c30e623}">
          <xlrd:rvb i="11262"/>
        </ext>
      </extLst>
    </bk>
    <bk>
      <extLst>
        <ext uri="{3e2802c4-a4d2-4d8b-9148-e3be6c30e623}">
          <xlrd:rvb i="11263"/>
        </ext>
      </extLst>
    </bk>
    <bk>
      <extLst>
        <ext uri="{3e2802c4-a4d2-4d8b-9148-e3be6c30e623}">
          <xlrd:rvb i="11264"/>
        </ext>
      </extLst>
    </bk>
    <bk>
      <extLst>
        <ext uri="{3e2802c4-a4d2-4d8b-9148-e3be6c30e623}">
          <xlrd:rvb i="11265"/>
        </ext>
      </extLst>
    </bk>
    <bk>
      <extLst>
        <ext uri="{3e2802c4-a4d2-4d8b-9148-e3be6c30e623}">
          <xlrd:rvb i="11266"/>
        </ext>
      </extLst>
    </bk>
    <bk>
      <extLst>
        <ext uri="{3e2802c4-a4d2-4d8b-9148-e3be6c30e623}">
          <xlrd:rvb i="11267"/>
        </ext>
      </extLst>
    </bk>
    <bk>
      <extLst>
        <ext uri="{3e2802c4-a4d2-4d8b-9148-e3be6c30e623}">
          <xlrd:rvb i="11268"/>
        </ext>
      </extLst>
    </bk>
    <bk>
      <extLst>
        <ext uri="{3e2802c4-a4d2-4d8b-9148-e3be6c30e623}">
          <xlrd:rvb i="11269"/>
        </ext>
      </extLst>
    </bk>
    <bk>
      <extLst>
        <ext uri="{3e2802c4-a4d2-4d8b-9148-e3be6c30e623}">
          <xlrd:rvb i="11270"/>
        </ext>
      </extLst>
    </bk>
    <bk>
      <extLst>
        <ext uri="{3e2802c4-a4d2-4d8b-9148-e3be6c30e623}">
          <xlrd:rvb i="11271"/>
        </ext>
      </extLst>
    </bk>
    <bk>
      <extLst>
        <ext uri="{3e2802c4-a4d2-4d8b-9148-e3be6c30e623}">
          <xlrd:rvb i="11272"/>
        </ext>
      </extLst>
    </bk>
    <bk>
      <extLst>
        <ext uri="{3e2802c4-a4d2-4d8b-9148-e3be6c30e623}">
          <xlrd:rvb i="11273"/>
        </ext>
      </extLst>
    </bk>
    <bk>
      <extLst>
        <ext uri="{3e2802c4-a4d2-4d8b-9148-e3be6c30e623}">
          <xlrd:rvb i="11274"/>
        </ext>
      </extLst>
    </bk>
    <bk>
      <extLst>
        <ext uri="{3e2802c4-a4d2-4d8b-9148-e3be6c30e623}">
          <xlrd:rvb i="11275"/>
        </ext>
      </extLst>
    </bk>
    <bk>
      <extLst>
        <ext uri="{3e2802c4-a4d2-4d8b-9148-e3be6c30e623}">
          <xlrd:rvb i="11276"/>
        </ext>
      </extLst>
    </bk>
    <bk>
      <extLst>
        <ext uri="{3e2802c4-a4d2-4d8b-9148-e3be6c30e623}">
          <xlrd:rvb i="11277"/>
        </ext>
      </extLst>
    </bk>
    <bk>
      <extLst>
        <ext uri="{3e2802c4-a4d2-4d8b-9148-e3be6c30e623}">
          <xlrd:rvb i="11278"/>
        </ext>
      </extLst>
    </bk>
    <bk>
      <extLst>
        <ext uri="{3e2802c4-a4d2-4d8b-9148-e3be6c30e623}">
          <xlrd:rvb i="11279"/>
        </ext>
      </extLst>
    </bk>
    <bk>
      <extLst>
        <ext uri="{3e2802c4-a4d2-4d8b-9148-e3be6c30e623}">
          <xlrd:rvb i="11280"/>
        </ext>
      </extLst>
    </bk>
    <bk>
      <extLst>
        <ext uri="{3e2802c4-a4d2-4d8b-9148-e3be6c30e623}">
          <xlrd:rvb i="11281"/>
        </ext>
      </extLst>
    </bk>
    <bk>
      <extLst>
        <ext uri="{3e2802c4-a4d2-4d8b-9148-e3be6c30e623}">
          <xlrd:rvb i="11282"/>
        </ext>
      </extLst>
    </bk>
    <bk>
      <extLst>
        <ext uri="{3e2802c4-a4d2-4d8b-9148-e3be6c30e623}">
          <xlrd:rvb i="11283"/>
        </ext>
      </extLst>
    </bk>
    <bk>
      <extLst>
        <ext uri="{3e2802c4-a4d2-4d8b-9148-e3be6c30e623}">
          <xlrd:rvb i="11284"/>
        </ext>
      </extLst>
    </bk>
    <bk>
      <extLst>
        <ext uri="{3e2802c4-a4d2-4d8b-9148-e3be6c30e623}">
          <xlrd:rvb i="11285"/>
        </ext>
      </extLst>
    </bk>
    <bk>
      <extLst>
        <ext uri="{3e2802c4-a4d2-4d8b-9148-e3be6c30e623}">
          <xlrd:rvb i="11286"/>
        </ext>
      </extLst>
    </bk>
    <bk>
      <extLst>
        <ext uri="{3e2802c4-a4d2-4d8b-9148-e3be6c30e623}">
          <xlrd:rvb i="11287"/>
        </ext>
      </extLst>
    </bk>
    <bk>
      <extLst>
        <ext uri="{3e2802c4-a4d2-4d8b-9148-e3be6c30e623}">
          <xlrd:rvb i="11288"/>
        </ext>
      </extLst>
    </bk>
    <bk>
      <extLst>
        <ext uri="{3e2802c4-a4d2-4d8b-9148-e3be6c30e623}">
          <xlrd:rvb i="11291"/>
        </ext>
      </extLst>
    </bk>
    <bk>
      <extLst>
        <ext uri="{3e2802c4-a4d2-4d8b-9148-e3be6c30e623}">
          <xlrd:rvb i="11292"/>
        </ext>
      </extLst>
    </bk>
    <bk>
      <extLst>
        <ext uri="{3e2802c4-a4d2-4d8b-9148-e3be6c30e623}">
          <xlrd:rvb i="11293"/>
        </ext>
      </extLst>
    </bk>
    <bk>
      <extLst>
        <ext uri="{3e2802c4-a4d2-4d8b-9148-e3be6c30e623}">
          <xlrd:rvb i="11294"/>
        </ext>
      </extLst>
    </bk>
    <bk>
      <extLst>
        <ext uri="{3e2802c4-a4d2-4d8b-9148-e3be6c30e623}">
          <xlrd:rvb i="11295"/>
        </ext>
      </extLst>
    </bk>
    <bk>
      <extLst>
        <ext uri="{3e2802c4-a4d2-4d8b-9148-e3be6c30e623}">
          <xlrd:rvb i="11296"/>
        </ext>
      </extLst>
    </bk>
    <bk>
      <extLst>
        <ext uri="{3e2802c4-a4d2-4d8b-9148-e3be6c30e623}">
          <xlrd:rvb i="11297"/>
        </ext>
      </extLst>
    </bk>
    <bk>
      <extLst>
        <ext uri="{3e2802c4-a4d2-4d8b-9148-e3be6c30e623}">
          <xlrd:rvb i="11298"/>
        </ext>
      </extLst>
    </bk>
    <bk>
      <extLst>
        <ext uri="{3e2802c4-a4d2-4d8b-9148-e3be6c30e623}">
          <xlrd:rvb i="11299"/>
        </ext>
      </extLst>
    </bk>
    <bk>
      <extLst>
        <ext uri="{3e2802c4-a4d2-4d8b-9148-e3be6c30e623}">
          <xlrd:rvb i="11300"/>
        </ext>
      </extLst>
    </bk>
    <bk>
      <extLst>
        <ext uri="{3e2802c4-a4d2-4d8b-9148-e3be6c30e623}">
          <xlrd:rvb i="11301"/>
        </ext>
      </extLst>
    </bk>
    <bk>
      <extLst>
        <ext uri="{3e2802c4-a4d2-4d8b-9148-e3be6c30e623}">
          <xlrd:rvb i="11302"/>
        </ext>
      </extLst>
    </bk>
    <bk>
      <extLst>
        <ext uri="{3e2802c4-a4d2-4d8b-9148-e3be6c30e623}">
          <xlrd:rvb i="11303"/>
        </ext>
      </extLst>
    </bk>
    <bk>
      <extLst>
        <ext uri="{3e2802c4-a4d2-4d8b-9148-e3be6c30e623}">
          <xlrd:rvb i="11304"/>
        </ext>
      </extLst>
    </bk>
    <bk>
      <extLst>
        <ext uri="{3e2802c4-a4d2-4d8b-9148-e3be6c30e623}">
          <xlrd:rvb i="11305"/>
        </ext>
      </extLst>
    </bk>
    <bk>
      <extLst>
        <ext uri="{3e2802c4-a4d2-4d8b-9148-e3be6c30e623}">
          <xlrd:rvb i="11306"/>
        </ext>
      </extLst>
    </bk>
    <bk>
      <extLst>
        <ext uri="{3e2802c4-a4d2-4d8b-9148-e3be6c30e623}">
          <xlrd:rvb i="11307"/>
        </ext>
      </extLst>
    </bk>
    <bk>
      <extLst>
        <ext uri="{3e2802c4-a4d2-4d8b-9148-e3be6c30e623}">
          <xlrd:rvb i="11308"/>
        </ext>
      </extLst>
    </bk>
    <bk>
      <extLst>
        <ext uri="{3e2802c4-a4d2-4d8b-9148-e3be6c30e623}">
          <xlrd:rvb i="11309"/>
        </ext>
      </extLst>
    </bk>
    <bk>
      <extLst>
        <ext uri="{3e2802c4-a4d2-4d8b-9148-e3be6c30e623}">
          <xlrd:rvb i="11310"/>
        </ext>
      </extLst>
    </bk>
    <bk>
      <extLst>
        <ext uri="{3e2802c4-a4d2-4d8b-9148-e3be6c30e623}">
          <xlrd:rvb i="11311"/>
        </ext>
      </extLst>
    </bk>
    <bk>
      <extLst>
        <ext uri="{3e2802c4-a4d2-4d8b-9148-e3be6c30e623}">
          <xlrd:rvb i="11312"/>
        </ext>
      </extLst>
    </bk>
    <bk>
      <extLst>
        <ext uri="{3e2802c4-a4d2-4d8b-9148-e3be6c30e623}">
          <xlrd:rvb i="11313"/>
        </ext>
      </extLst>
    </bk>
    <bk>
      <extLst>
        <ext uri="{3e2802c4-a4d2-4d8b-9148-e3be6c30e623}">
          <xlrd:rvb i="11314"/>
        </ext>
      </extLst>
    </bk>
    <bk>
      <extLst>
        <ext uri="{3e2802c4-a4d2-4d8b-9148-e3be6c30e623}">
          <xlrd:rvb i="11315"/>
        </ext>
      </extLst>
    </bk>
    <bk>
      <extLst>
        <ext uri="{3e2802c4-a4d2-4d8b-9148-e3be6c30e623}">
          <xlrd:rvb i="11316"/>
        </ext>
      </extLst>
    </bk>
    <bk>
      <extLst>
        <ext uri="{3e2802c4-a4d2-4d8b-9148-e3be6c30e623}">
          <xlrd:rvb i="11317"/>
        </ext>
      </extLst>
    </bk>
    <bk>
      <extLst>
        <ext uri="{3e2802c4-a4d2-4d8b-9148-e3be6c30e623}">
          <xlrd:rvb i="11318"/>
        </ext>
      </extLst>
    </bk>
    <bk>
      <extLst>
        <ext uri="{3e2802c4-a4d2-4d8b-9148-e3be6c30e623}">
          <xlrd:rvb i="11319"/>
        </ext>
      </extLst>
    </bk>
    <bk>
      <extLst>
        <ext uri="{3e2802c4-a4d2-4d8b-9148-e3be6c30e623}">
          <xlrd:rvb i="11320"/>
        </ext>
      </extLst>
    </bk>
    <bk>
      <extLst>
        <ext uri="{3e2802c4-a4d2-4d8b-9148-e3be6c30e623}">
          <xlrd:rvb i="11321"/>
        </ext>
      </extLst>
    </bk>
    <bk>
      <extLst>
        <ext uri="{3e2802c4-a4d2-4d8b-9148-e3be6c30e623}">
          <xlrd:rvb i="11322"/>
        </ext>
      </extLst>
    </bk>
    <bk>
      <extLst>
        <ext uri="{3e2802c4-a4d2-4d8b-9148-e3be6c30e623}">
          <xlrd:rvb i="11323"/>
        </ext>
      </extLst>
    </bk>
    <bk>
      <extLst>
        <ext uri="{3e2802c4-a4d2-4d8b-9148-e3be6c30e623}">
          <xlrd:rvb i="11324"/>
        </ext>
      </extLst>
    </bk>
    <bk>
      <extLst>
        <ext uri="{3e2802c4-a4d2-4d8b-9148-e3be6c30e623}">
          <xlrd:rvb i="11325"/>
        </ext>
      </extLst>
    </bk>
    <bk>
      <extLst>
        <ext uri="{3e2802c4-a4d2-4d8b-9148-e3be6c30e623}">
          <xlrd:rvb i="11326"/>
        </ext>
      </extLst>
    </bk>
    <bk>
      <extLst>
        <ext uri="{3e2802c4-a4d2-4d8b-9148-e3be6c30e623}">
          <xlrd:rvb i="11327"/>
        </ext>
      </extLst>
    </bk>
    <bk>
      <extLst>
        <ext uri="{3e2802c4-a4d2-4d8b-9148-e3be6c30e623}">
          <xlrd:rvb i="11328"/>
        </ext>
      </extLst>
    </bk>
    <bk>
      <extLst>
        <ext uri="{3e2802c4-a4d2-4d8b-9148-e3be6c30e623}">
          <xlrd:rvb i="11329"/>
        </ext>
      </extLst>
    </bk>
    <bk>
      <extLst>
        <ext uri="{3e2802c4-a4d2-4d8b-9148-e3be6c30e623}">
          <xlrd:rvb i="11330"/>
        </ext>
      </extLst>
    </bk>
    <bk>
      <extLst>
        <ext uri="{3e2802c4-a4d2-4d8b-9148-e3be6c30e623}">
          <xlrd:rvb i="11331"/>
        </ext>
      </extLst>
    </bk>
    <bk>
      <extLst>
        <ext uri="{3e2802c4-a4d2-4d8b-9148-e3be6c30e623}">
          <xlrd:rvb i="11332"/>
        </ext>
      </extLst>
    </bk>
    <bk>
      <extLst>
        <ext uri="{3e2802c4-a4d2-4d8b-9148-e3be6c30e623}">
          <xlrd:rvb i="11333"/>
        </ext>
      </extLst>
    </bk>
    <bk>
      <extLst>
        <ext uri="{3e2802c4-a4d2-4d8b-9148-e3be6c30e623}">
          <xlrd:rvb i="11334"/>
        </ext>
      </extLst>
    </bk>
    <bk>
      <extLst>
        <ext uri="{3e2802c4-a4d2-4d8b-9148-e3be6c30e623}">
          <xlrd:rvb i="11335"/>
        </ext>
      </extLst>
    </bk>
    <bk>
      <extLst>
        <ext uri="{3e2802c4-a4d2-4d8b-9148-e3be6c30e623}">
          <xlrd:rvb i="11336"/>
        </ext>
      </extLst>
    </bk>
    <bk>
      <extLst>
        <ext uri="{3e2802c4-a4d2-4d8b-9148-e3be6c30e623}">
          <xlrd:rvb i="11337"/>
        </ext>
      </extLst>
    </bk>
    <bk>
      <extLst>
        <ext uri="{3e2802c4-a4d2-4d8b-9148-e3be6c30e623}">
          <xlrd:rvb i="11338"/>
        </ext>
      </extLst>
    </bk>
    <bk>
      <extLst>
        <ext uri="{3e2802c4-a4d2-4d8b-9148-e3be6c30e623}">
          <xlrd:rvb i="11339"/>
        </ext>
      </extLst>
    </bk>
    <bk>
      <extLst>
        <ext uri="{3e2802c4-a4d2-4d8b-9148-e3be6c30e623}">
          <xlrd:rvb i="11340"/>
        </ext>
      </extLst>
    </bk>
    <bk>
      <extLst>
        <ext uri="{3e2802c4-a4d2-4d8b-9148-e3be6c30e623}">
          <xlrd:rvb i="11341"/>
        </ext>
      </extLst>
    </bk>
    <bk>
      <extLst>
        <ext uri="{3e2802c4-a4d2-4d8b-9148-e3be6c30e623}">
          <xlrd:rvb i="11342"/>
        </ext>
      </extLst>
    </bk>
    <bk>
      <extLst>
        <ext uri="{3e2802c4-a4d2-4d8b-9148-e3be6c30e623}">
          <xlrd:rvb i="11343"/>
        </ext>
      </extLst>
    </bk>
    <bk>
      <extLst>
        <ext uri="{3e2802c4-a4d2-4d8b-9148-e3be6c30e623}">
          <xlrd:rvb i="11344"/>
        </ext>
      </extLst>
    </bk>
    <bk>
      <extLst>
        <ext uri="{3e2802c4-a4d2-4d8b-9148-e3be6c30e623}">
          <xlrd:rvb i="11347"/>
        </ext>
      </extLst>
    </bk>
    <bk>
      <extLst>
        <ext uri="{3e2802c4-a4d2-4d8b-9148-e3be6c30e623}">
          <xlrd:rvb i="11348"/>
        </ext>
      </extLst>
    </bk>
    <bk>
      <extLst>
        <ext uri="{3e2802c4-a4d2-4d8b-9148-e3be6c30e623}">
          <xlrd:rvb i="11349"/>
        </ext>
      </extLst>
    </bk>
    <bk>
      <extLst>
        <ext uri="{3e2802c4-a4d2-4d8b-9148-e3be6c30e623}">
          <xlrd:rvb i="11350"/>
        </ext>
      </extLst>
    </bk>
    <bk>
      <extLst>
        <ext uri="{3e2802c4-a4d2-4d8b-9148-e3be6c30e623}">
          <xlrd:rvb i="11351"/>
        </ext>
      </extLst>
    </bk>
    <bk>
      <extLst>
        <ext uri="{3e2802c4-a4d2-4d8b-9148-e3be6c30e623}">
          <xlrd:rvb i="11352"/>
        </ext>
      </extLst>
    </bk>
    <bk>
      <extLst>
        <ext uri="{3e2802c4-a4d2-4d8b-9148-e3be6c30e623}">
          <xlrd:rvb i="11353"/>
        </ext>
      </extLst>
    </bk>
    <bk>
      <extLst>
        <ext uri="{3e2802c4-a4d2-4d8b-9148-e3be6c30e623}">
          <xlrd:rvb i="11354"/>
        </ext>
      </extLst>
    </bk>
    <bk>
      <extLst>
        <ext uri="{3e2802c4-a4d2-4d8b-9148-e3be6c30e623}">
          <xlrd:rvb i="11355"/>
        </ext>
      </extLst>
    </bk>
    <bk>
      <extLst>
        <ext uri="{3e2802c4-a4d2-4d8b-9148-e3be6c30e623}">
          <xlrd:rvb i="11356"/>
        </ext>
      </extLst>
    </bk>
    <bk>
      <extLst>
        <ext uri="{3e2802c4-a4d2-4d8b-9148-e3be6c30e623}">
          <xlrd:rvb i="11357"/>
        </ext>
      </extLst>
    </bk>
    <bk>
      <extLst>
        <ext uri="{3e2802c4-a4d2-4d8b-9148-e3be6c30e623}">
          <xlrd:rvb i="11358"/>
        </ext>
      </extLst>
    </bk>
    <bk>
      <extLst>
        <ext uri="{3e2802c4-a4d2-4d8b-9148-e3be6c30e623}">
          <xlrd:rvb i="11359"/>
        </ext>
      </extLst>
    </bk>
    <bk>
      <extLst>
        <ext uri="{3e2802c4-a4d2-4d8b-9148-e3be6c30e623}">
          <xlrd:rvb i="11360"/>
        </ext>
      </extLst>
    </bk>
    <bk>
      <extLst>
        <ext uri="{3e2802c4-a4d2-4d8b-9148-e3be6c30e623}">
          <xlrd:rvb i="11361"/>
        </ext>
      </extLst>
    </bk>
    <bk>
      <extLst>
        <ext uri="{3e2802c4-a4d2-4d8b-9148-e3be6c30e623}">
          <xlrd:rvb i="11362"/>
        </ext>
      </extLst>
    </bk>
    <bk>
      <extLst>
        <ext uri="{3e2802c4-a4d2-4d8b-9148-e3be6c30e623}">
          <xlrd:rvb i="11363"/>
        </ext>
      </extLst>
    </bk>
    <bk>
      <extLst>
        <ext uri="{3e2802c4-a4d2-4d8b-9148-e3be6c30e623}">
          <xlrd:rvb i="11364"/>
        </ext>
      </extLst>
    </bk>
    <bk>
      <extLst>
        <ext uri="{3e2802c4-a4d2-4d8b-9148-e3be6c30e623}">
          <xlrd:rvb i="11365"/>
        </ext>
      </extLst>
    </bk>
    <bk>
      <extLst>
        <ext uri="{3e2802c4-a4d2-4d8b-9148-e3be6c30e623}">
          <xlrd:rvb i="11366"/>
        </ext>
      </extLst>
    </bk>
    <bk>
      <extLst>
        <ext uri="{3e2802c4-a4d2-4d8b-9148-e3be6c30e623}">
          <xlrd:rvb i="11367"/>
        </ext>
      </extLst>
    </bk>
    <bk>
      <extLst>
        <ext uri="{3e2802c4-a4d2-4d8b-9148-e3be6c30e623}">
          <xlrd:rvb i="11368"/>
        </ext>
      </extLst>
    </bk>
    <bk>
      <extLst>
        <ext uri="{3e2802c4-a4d2-4d8b-9148-e3be6c30e623}">
          <xlrd:rvb i="11369"/>
        </ext>
      </extLst>
    </bk>
    <bk>
      <extLst>
        <ext uri="{3e2802c4-a4d2-4d8b-9148-e3be6c30e623}">
          <xlrd:rvb i="11370"/>
        </ext>
      </extLst>
    </bk>
    <bk>
      <extLst>
        <ext uri="{3e2802c4-a4d2-4d8b-9148-e3be6c30e623}">
          <xlrd:rvb i="11371"/>
        </ext>
      </extLst>
    </bk>
    <bk>
      <extLst>
        <ext uri="{3e2802c4-a4d2-4d8b-9148-e3be6c30e623}">
          <xlrd:rvb i="11372"/>
        </ext>
      </extLst>
    </bk>
    <bk>
      <extLst>
        <ext uri="{3e2802c4-a4d2-4d8b-9148-e3be6c30e623}">
          <xlrd:rvb i="11373"/>
        </ext>
      </extLst>
    </bk>
    <bk>
      <extLst>
        <ext uri="{3e2802c4-a4d2-4d8b-9148-e3be6c30e623}">
          <xlrd:rvb i="11374"/>
        </ext>
      </extLst>
    </bk>
    <bk>
      <extLst>
        <ext uri="{3e2802c4-a4d2-4d8b-9148-e3be6c30e623}">
          <xlrd:rvb i="11375"/>
        </ext>
      </extLst>
    </bk>
    <bk>
      <extLst>
        <ext uri="{3e2802c4-a4d2-4d8b-9148-e3be6c30e623}">
          <xlrd:rvb i="11376"/>
        </ext>
      </extLst>
    </bk>
    <bk>
      <extLst>
        <ext uri="{3e2802c4-a4d2-4d8b-9148-e3be6c30e623}">
          <xlrd:rvb i="11377"/>
        </ext>
      </extLst>
    </bk>
    <bk>
      <extLst>
        <ext uri="{3e2802c4-a4d2-4d8b-9148-e3be6c30e623}">
          <xlrd:rvb i="11378"/>
        </ext>
      </extLst>
    </bk>
    <bk>
      <extLst>
        <ext uri="{3e2802c4-a4d2-4d8b-9148-e3be6c30e623}">
          <xlrd:rvb i="11379"/>
        </ext>
      </extLst>
    </bk>
    <bk>
      <extLst>
        <ext uri="{3e2802c4-a4d2-4d8b-9148-e3be6c30e623}">
          <xlrd:rvb i="11380"/>
        </ext>
      </extLst>
    </bk>
    <bk>
      <extLst>
        <ext uri="{3e2802c4-a4d2-4d8b-9148-e3be6c30e623}">
          <xlrd:rvb i="11381"/>
        </ext>
      </extLst>
    </bk>
    <bk>
      <extLst>
        <ext uri="{3e2802c4-a4d2-4d8b-9148-e3be6c30e623}">
          <xlrd:rvb i="11382"/>
        </ext>
      </extLst>
    </bk>
    <bk>
      <extLst>
        <ext uri="{3e2802c4-a4d2-4d8b-9148-e3be6c30e623}">
          <xlrd:rvb i="11383"/>
        </ext>
      </extLst>
    </bk>
    <bk>
      <extLst>
        <ext uri="{3e2802c4-a4d2-4d8b-9148-e3be6c30e623}">
          <xlrd:rvb i="11384"/>
        </ext>
      </extLst>
    </bk>
    <bk>
      <extLst>
        <ext uri="{3e2802c4-a4d2-4d8b-9148-e3be6c30e623}">
          <xlrd:rvb i="11385"/>
        </ext>
      </extLst>
    </bk>
    <bk>
      <extLst>
        <ext uri="{3e2802c4-a4d2-4d8b-9148-e3be6c30e623}">
          <xlrd:rvb i="11386"/>
        </ext>
      </extLst>
    </bk>
    <bk>
      <extLst>
        <ext uri="{3e2802c4-a4d2-4d8b-9148-e3be6c30e623}">
          <xlrd:rvb i="11387"/>
        </ext>
      </extLst>
    </bk>
    <bk>
      <extLst>
        <ext uri="{3e2802c4-a4d2-4d8b-9148-e3be6c30e623}">
          <xlrd:rvb i="11388"/>
        </ext>
      </extLst>
    </bk>
    <bk>
      <extLst>
        <ext uri="{3e2802c4-a4d2-4d8b-9148-e3be6c30e623}">
          <xlrd:rvb i="11389"/>
        </ext>
      </extLst>
    </bk>
    <bk>
      <extLst>
        <ext uri="{3e2802c4-a4d2-4d8b-9148-e3be6c30e623}">
          <xlrd:rvb i="11390"/>
        </ext>
      </extLst>
    </bk>
    <bk>
      <extLst>
        <ext uri="{3e2802c4-a4d2-4d8b-9148-e3be6c30e623}">
          <xlrd:rvb i="11391"/>
        </ext>
      </extLst>
    </bk>
    <bk>
      <extLst>
        <ext uri="{3e2802c4-a4d2-4d8b-9148-e3be6c30e623}">
          <xlrd:rvb i="11392"/>
        </ext>
      </extLst>
    </bk>
    <bk>
      <extLst>
        <ext uri="{3e2802c4-a4d2-4d8b-9148-e3be6c30e623}">
          <xlrd:rvb i="11393"/>
        </ext>
      </extLst>
    </bk>
    <bk>
      <extLst>
        <ext uri="{3e2802c4-a4d2-4d8b-9148-e3be6c30e623}">
          <xlrd:rvb i="11394"/>
        </ext>
      </extLst>
    </bk>
    <bk>
      <extLst>
        <ext uri="{3e2802c4-a4d2-4d8b-9148-e3be6c30e623}">
          <xlrd:rvb i="11395"/>
        </ext>
      </extLst>
    </bk>
    <bk>
      <extLst>
        <ext uri="{3e2802c4-a4d2-4d8b-9148-e3be6c30e623}">
          <xlrd:rvb i="11396"/>
        </ext>
      </extLst>
    </bk>
    <bk>
      <extLst>
        <ext uri="{3e2802c4-a4d2-4d8b-9148-e3be6c30e623}">
          <xlrd:rvb i="11397"/>
        </ext>
      </extLst>
    </bk>
    <bk>
      <extLst>
        <ext uri="{3e2802c4-a4d2-4d8b-9148-e3be6c30e623}">
          <xlrd:rvb i="11398"/>
        </ext>
      </extLst>
    </bk>
    <bk>
      <extLst>
        <ext uri="{3e2802c4-a4d2-4d8b-9148-e3be6c30e623}">
          <xlrd:rvb i="11399"/>
        </ext>
      </extLst>
    </bk>
    <bk>
      <extLst>
        <ext uri="{3e2802c4-a4d2-4d8b-9148-e3be6c30e623}">
          <xlrd:rvb i="11400"/>
        </ext>
      </extLst>
    </bk>
    <bk>
      <extLst>
        <ext uri="{3e2802c4-a4d2-4d8b-9148-e3be6c30e623}">
          <xlrd:rvb i="11401"/>
        </ext>
      </extLst>
    </bk>
    <bk>
      <extLst>
        <ext uri="{3e2802c4-a4d2-4d8b-9148-e3be6c30e623}">
          <xlrd:rvb i="11402"/>
        </ext>
      </extLst>
    </bk>
    <bk>
      <extLst>
        <ext uri="{3e2802c4-a4d2-4d8b-9148-e3be6c30e623}">
          <xlrd:rvb i="11403"/>
        </ext>
      </extLst>
    </bk>
    <bk>
      <extLst>
        <ext uri="{3e2802c4-a4d2-4d8b-9148-e3be6c30e623}">
          <xlrd:rvb i="11404"/>
        </ext>
      </extLst>
    </bk>
    <bk>
      <extLst>
        <ext uri="{3e2802c4-a4d2-4d8b-9148-e3be6c30e623}">
          <xlrd:rvb i="11405"/>
        </ext>
      </extLst>
    </bk>
    <bk>
      <extLst>
        <ext uri="{3e2802c4-a4d2-4d8b-9148-e3be6c30e623}">
          <xlrd:rvb i="11406"/>
        </ext>
      </extLst>
    </bk>
    <bk>
      <extLst>
        <ext uri="{3e2802c4-a4d2-4d8b-9148-e3be6c30e623}">
          <xlrd:rvb i="11407"/>
        </ext>
      </extLst>
    </bk>
    <bk>
      <extLst>
        <ext uri="{3e2802c4-a4d2-4d8b-9148-e3be6c30e623}">
          <xlrd:rvb i="11408"/>
        </ext>
      </extLst>
    </bk>
    <bk>
      <extLst>
        <ext uri="{3e2802c4-a4d2-4d8b-9148-e3be6c30e623}">
          <xlrd:rvb i="11409"/>
        </ext>
      </extLst>
    </bk>
    <bk>
      <extLst>
        <ext uri="{3e2802c4-a4d2-4d8b-9148-e3be6c30e623}">
          <xlrd:rvb i="11410"/>
        </ext>
      </extLst>
    </bk>
    <bk>
      <extLst>
        <ext uri="{3e2802c4-a4d2-4d8b-9148-e3be6c30e623}">
          <xlrd:rvb i="11411"/>
        </ext>
      </extLst>
    </bk>
    <bk>
      <extLst>
        <ext uri="{3e2802c4-a4d2-4d8b-9148-e3be6c30e623}">
          <xlrd:rvb i="11412"/>
        </ext>
      </extLst>
    </bk>
    <bk>
      <extLst>
        <ext uri="{3e2802c4-a4d2-4d8b-9148-e3be6c30e623}">
          <xlrd:rvb i="11413"/>
        </ext>
      </extLst>
    </bk>
    <bk>
      <extLst>
        <ext uri="{3e2802c4-a4d2-4d8b-9148-e3be6c30e623}">
          <xlrd:rvb i="11414"/>
        </ext>
      </extLst>
    </bk>
    <bk>
      <extLst>
        <ext uri="{3e2802c4-a4d2-4d8b-9148-e3be6c30e623}">
          <xlrd:rvb i="11415"/>
        </ext>
      </extLst>
    </bk>
    <bk>
      <extLst>
        <ext uri="{3e2802c4-a4d2-4d8b-9148-e3be6c30e623}">
          <xlrd:rvb i="11416"/>
        </ext>
      </extLst>
    </bk>
    <bk>
      <extLst>
        <ext uri="{3e2802c4-a4d2-4d8b-9148-e3be6c30e623}">
          <xlrd:rvb i="11417"/>
        </ext>
      </extLst>
    </bk>
    <bk>
      <extLst>
        <ext uri="{3e2802c4-a4d2-4d8b-9148-e3be6c30e623}">
          <xlrd:rvb i="11418"/>
        </ext>
      </extLst>
    </bk>
    <bk>
      <extLst>
        <ext uri="{3e2802c4-a4d2-4d8b-9148-e3be6c30e623}">
          <xlrd:rvb i="11419"/>
        </ext>
      </extLst>
    </bk>
    <bk>
      <extLst>
        <ext uri="{3e2802c4-a4d2-4d8b-9148-e3be6c30e623}">
          <xlrd:rvb i="11420"/>
        </ext>
      </extLst>
    </bk>
    <bk>
      <extLst>
        <ext uri="{3e2802c4-a4d2-4d8b-9148-e3be6c30e623}">
          <xlrd:rvb i="11421"/>
        </ext>
      </extLst>
    </bk>
    <bk>
      <extLst>
        <ext uri="{3e2802c4-a4d2-4d8b-9148-e3be6c30e623}">
          <xlrd:rvb i="11422"/>
        </ext>
      </extLst>
    </bk>
    <bk>
      <extLst>
        <ext uri="{3e2802c4-a4d2-4d8b-9148-e3be6c30e623}">
          <xlrd:rvb i="11423"/>
        </ext>
      </extLst>
    </bk>
    <bk>
      <extLst>
        <ext uri="{3e2802c4-a4d2-4d8b-9148-e3be6c30e623}">
          <xlrd:rvb i="11424"/>
        </ext>
      </extLst>
    </bk>
    <bk>
      <extLst>
        <ext uri="{3e2802c4-a4d2-4d8b-9148-e3be6c30e623}">
          <xlrd:rvb i="11425"/>
        </ext>
      </extLst>
    </bk>
    <bk>
      <extLst>
        <ext uri="{3e2802c4-a4d2-4d8b-9148-e3be6c30e623}">
          <xlrd:rvb i="11426"/>
        </ext>
      </extLst>
    </bk>
    <bk>
      <extLst>
        <ext uri="{3e2802c4-a4d2-4d8b-9148-e3be6c30e623}">
          <xlrd:rvb i="11427"/>
        </ext>
      </extLst>
    </bk>
    <bk>
      <extLst>
        <ext uri="{3e2802c4-a4d2-4d8b-9148-e3be6c30e623}">
          <xlrd:rvb i="11428"/>
        </ext>
      </extLst>
    </bk>
    <bk>
      <extLst>
        <ext uri="{3e2802c4-a4d2-4d8b-9148-e3be6c30e623}">
          <xlrd:rvb i="11429"/>
        </ext>
      </extLst>
    </bk>
    <bk>
      <extLst>
        <ext uri="{3e2802c4-a4d2-4d8b-9148-e3be6c30e623}">
          <xlrd:rvb i="11430"/>
        </ext>
      </extLst>
    </bk>
    <bk>
      <extLst>
        <ext uri="{3e2802c4-a4d2-4d8b-9148-e3be6c30e623}">
          <xlrd:rvb i="11431"/>
        </ext>
      </extLst>
    </bk>
    <bk>
      <extLst>
        <ext uri="{3e2802c4-a4d2-4d8b-9148-e3be6c30e623}">
          <xlrd:rvb i="11432"/>
        </ext>
      </extLst>
    </bk>
    <bk>
      <extLst>
        <ext uri="{3e2802c4-a4d2-4d8b-9148-e3be6c30e623}">
          <xlrd:rvb i="11433"/>
        </ext>
      </extLst>
    </bk>
    <bk>
      <extLst>
        <ext uri="{3e2802c4-a4d2-4d8b-9148-e3be6c30e623}">
          <xlrd:rvb i="11434"/>
        </ext>
      </extLst>
    </bk>
    <bk>
      <extLst>
        <ext uri="{3e2802c4-a4d2-4d8b-9148-e3be6c30e623}">
          <xlrd:rvb i="11440"/>
        </ext>
      </extLst>
    </bk>
    <bk>
      <extLst>
        <ext uri="{3e2802c4-a4d2-4d8b-9148-e3be6c30e623}">
          <xlrd:rvb i="11441"/>
        </ext>
      </extLst>
    </bk>
    <bk>
      <extLst>
        <ext uri="{3e2802c4-a4d2-4d8b-9148-e3be6c30e623}">
          <xlrd:rvb i="11442"/>
        </ext>
      </extLst>
    </bk>
    <bk>
      <extLst>
        <ext uri="{3e2802c4-a4d2-4d8b-9148-e3be6c30e623}">
          <xlrd:rvb i="11443"/>
        </ext>
      </extLst>
    </bk>
    <bk>
      <extLst>
        <ext uri="{3e2802c4-a4d2-4d8b-9148-e3be6c30e623}">
          <xlrd:rvb i="11444"/>
        </ext>
      </extLst>
    </bk>
    <bk>
      <extLst>
        <ext uri="{3e2802c4-a4d2-4d8b-9148-e3be6c30e623}">
          <xlrd:rvb i="11445"/>
        </ext>
      </extLst>
    </bk>
    <bk>
      <extLst>
        <ext uri="{3e2802c4-a4d2-4d8b-9148-e3be6c30e623}">
          <xlrd:rvb i="11446"/>
        </ext>
      </extLst>
    </bk>
    <bk>
      <extLst>
        <ext uri="{3e2802c4-a4d2-4d8b-9148-e3be6c30e623}">
          <xlrd:rvb i="11447"/>
        </ext>
      </extLst>
    </bk>
    <bk>
      <extLst>
        <ext uri="{3e2802c4-a4d2-4d8b-9148-e3be6c30e623}">
          <xlrd:rvb i="11448"/>
        </ext>
      </extLst>
    </bk>
    <bk>
      <extLst>
        <ext uri="{3e2802c4-a4d2-4d8b-9148-e3be6c30e623}">
          <xlrd:rvb i="11449"/>
        </ext>
      </extLst>
    </bk>
    <bk>
      <extLst>
        <ext uri="{3e2802c4-a4d2-4d8b-9148-e3be6c30e623}">
          <xlrd:rvb i="11450"/>
        </ext>
      </extLst>
    </bk>
    <bk>
      <extLst>
        <ext uri="{3e2802c4-a4d2-4d8b-9148-e3be6c30e623}">
          <xlrd:rvb i="11451"/>
        </ext>
      </extLst>
    </bk>
    <bk>
      <extLst>
        <ext uri="{3e2802c4-a4d2-4d8b-9148-e3be6c30e623}">
          <xlrd:rvb i="11452"/>
        </ext>
      </extLst>
    </bk>
    <bk>
      <extLst>
        <ext uri="{3e2802c4-a4d2-4d8b-9148-e3be6c30e623}">
          <xlrd:rvb i="11453"/>
        </ext>
      </extLst>
    </bk>
    <bk>
      <extLst>
        <ext uri="{3e2802c4-a4d2-4d8b-9148-e3be6c30e623}">
          <xlrd:rvb i="11454"/>
        </ext>
      </extLst>
    </bk>
    <bk>
      <extLst>
        <ext uri="{3e2802c4-a4d2-4d8b-9148-e3be6c30e623}">
          <xlrd:rvb i="11455"/>
        </ext>
      </extLst>
    </bk>
    <bk>
      <extLst>
        <ext uri="{3e2802c4-a4d2-4d8b-9148-e3be6c30e623}">
          <xlrd:rvb i="11456"/>
        </ext>
      </extLst>
    </bk>
    <bk>
      <extLst>
        <ext uri="{3e2802c4-a4d2-4d8b-9148-e3be6c30e623}">
          <xlrd:rvb i="11457"/>
        </ext>
      </extLst>
    </bk>
    <bk>
      <extLst>
        <ext uri="{3e2802c4-a4d2-4d8b-9148-e3be6c30e623}">
          <xlrd:rvb i="11458"/>
        </ext>
      </extLst>
    </bk>
    <bk>
      <extLst>
        <ext uri="{3e2802c4-a4d2-4d8b-9148-e3be6c30e623}">
          <xlrd:rvb i="11459"/>
        </ext>
      </extLst>
    </bk>
    <bk>
      <extLst>
        <ext uri="{3e2802c4-a4d2-4d8b-9148-e3be6c30e623}">
          <xlrd:rvb i="11460"/>
        </ext>
      </extLst>
    </bk>
    <bk>
      <extLst>
        <ext uri="{3e2802c4-a4d2-4d8b-9148-e3be6c30e623}">
          <xlrd:rvb i="11461"/>
        </ext>
      </extLst>
    </bk>
    <bk>
      <extLst>
        <ext uri="{3e2802c4-a4d2-4d8b-9148-e3be6c30e623}">
          <xlrd:rvb i="11462"/>
        </ext>
      </extLst>
    </bk>
    <bk>
      <extLst>
        <ext uri="{3e2802c4-a4d2-4d8b-9148-e3be6c30e623}">
          <xlrd:rvb i="11463"/>
        </ext>
      </extLst>
    </bk>
    <bk>
      <extLst>
        <ext uri="{3e2802c4-a4d2-4d8b-9148-e3be6c30e623}">
          <xlrd:rvb i="11464"/>
        </ext>
      </extLst>
    </bk>
    <bk>
      <extLst>
        <ext uri="{3e2802c4-a4d2-4d8b-9148-e3be6c30e623}">
          <xlrd:rvb i="11465"/>
        </ext>
      </extLst>
    </bk>
    <bk>
      <extLst>
        <ext uri="{3e2802c4-a4d2-4d8b-9148-e3be6c30e623}">
          <xlrd:rvb i="11466"/>
        </ext>
      </extLst>
    </bk>
    <bk>
      <extLst>
        <ext uri="{3e2802c4-a4d2-4d8b-9148-e3be6c30e623}">
          <xlrd:rvb i="11467"/>
        </ext>
      </extLst>
    </bk>
    <bk>
      <extLst>
        <ext uri="{3e2802c4-a4d2-4d8b-9148-e3be6c30e623}">
          <xlrd:rvb i="11468"/>
        </ext>
      </extLst>
    </bk>
    <bk>
      <extLst>
        <ext uri="{3e2802c4-a4d2-4d8b-9148-e3be6c30e623}">
          <xlrd:rvb i="11469"/>
        </ext>
      </extLst>
    </bk>
    <bk>
      <extLst>
        <ext uri="{3e2802c4-a4d2-4d8b-9148-e3be6c30e623}">
          <xlrd:rvb i="11470"/>
        </ext>
      </extLst>
    </bk>
    <bk>
      <extLst>
        <ext uri="{3e2802c4-a4d2-4d8b-9148-e3be6c30e623}">
          <xlrd:rvb i="11471"/>
        </ext>
      </extLst>
    </bk>
    <bk>
      <extLst>
        <ext uri="{3e2802c4-a4d2-4d8b-9148-e3be6c30e623}">
          <xlrd:rvb i="11472"/>
        </ext>
      </extLst>
    </bk>
    <bk>
      <extLst>
        <ext uri="{3e2802c4-a4d2-4d8b-9148-e3be6c30e623}">
          <xlrd:rvb i="11473"/>
        </ext>
      </extLst>
    </bk>
    <bk>
      <extLst>
        <ext uri="{3e2802c4-a4d2-4d8b-9148-e3be6c30e623}">
          <xlrd:rvb i="11474"/>
        </ext>
      </extLst>
    </bk>
    <bk>
      <extLst>
        <ext uri="{3e2802c4-a4d2-4d8b-9148-e3be6c30e623}">
          <xlrd:rvb i="11475"/>
        </ext>
      </extLst>
    </bk>
    <bk>
      <extLst>
        <ext uri="{3e2802c4-a4d2-4d8b-9148-e3be6c30e623}">
          <xlrd:rvb i="11476"/>
        </ext>
      </extLst>
    </bk>
    <bk>
      <extLst>
        <ext uri="{3e2802c4-a4d2-4d8b-9148-e3be6c30e623}">
          <xlrd:rvb i="11477"/>
        </ext>
      </extLst>
    </bk>
    <bk>
      <extLst>
        <ext uri="{3e2802c4-a4d2-4d8b-9148-e3be6c30e623}">
          <xlrd:rvb i="11478"/>
        </ext>
      </extLst>
    </bk>
    <bk>
      <extLst>
        <ext uri="{3e2802c4-a4d2-4d8b-9148-e3be6c30e623}">
          <xlrd:rvb i="11479"/>
        </ext>
      </extLst>
    </bk>
    <bk>
      <extLst>
        <ext uri="{3e2802c4-a4d2-4d8b-9148-e3be6c30e623}">
          <xlrd:rvb i="11480"/>
        </ext>
      </extLst>
    </bk>
    <bk>
      <extLst>
        <ext uri="{3e2802c4-a4d2-4d8b-9148-e3be6c30e623}">
          <xlrd:rvb i="11481"/>
        </ext>
      </extLst>
    </bk>
    <bk>
      <extLst>
        <ext uri="{3e2802c4-a4d2-4d8b-9148-e3be6c30e623}">
          <xlrd:rvb i="11482"/>
        </ext>
      </extLst>
    </bk>
    <bk>
      <extLst>
        <ext uri="{3e2802c4-a4d2-4d8b-9148-e3be6c30e623}">
          <xlrd:rvb i="11483"/>
        </ext>
      </extLst>
    </bk>
    <bk>
      <extLst>
        <ext uri="{3e2802c4-a4d2-4d8b-9148-e3be6c30e623}">
          <xlrd:rvb i="11484"/>
        </ext>
      </extLst>
    </bk>
    <bk>
      <extLst>
        <ext uri="{3e2802c4-a4d2-4d8b-9148-e3be6c30e623}">
          <xlrd:rvb i="11485"/>
        </ext>
      </extLst>
    </bk>
    <bk>
      <extLst>
        <ext uri="{3e2802c4-a4d2-4d8b-9148-e3be6c30e623}">
          <xlrd:rvb i="11486"/>
        </ext>
      </extLst>
    </bk>
    <bk>
      <extLst>
        <ext uri="{3e2802c4-a4d2-4d8b-9148-e3be6c30e623}">
          <xlrd:rvb i="11487"/>
        </ext>
      </extLst>
    </bk>
    <bk>
      <extLst>
        <ext uri="{3e2802c4-a4d2-4d8b-9148-e3be6c30e623}">
          <xlrd:rvb i="11488"/>
        </ext>
      </extLst>
    </bk>
    <bk>
      <extLst>
        <ext uri="{3e2802c4-a4d2-4d8b-9148-e3be6c30e623}">
          <xlrd:rvb i="11489"/>
        </ext>
      </extLst>
    </bk>
    <bk>
      <extLst>
        <ext uri="{3e2802c4-a4d2-4d8b-9148-e3be6c30e623}">
          <xlrd:rvb i="11490"/>
        </ext>
      </extLst>
    </bk>
    <bk>
      <extLst>
        <ext uri="{3e2802c4-a4d2-4d8b-9148-e3be6c30e623}">
          <xlrd:rvb i="11491"/>
        </ext>
      </extLst>
    </bk>
    <bk>
      <extLst>
        <ext uri="{3e2802c4-a4d2-4d8b-9148-e3be6c30e623}">
          <xlrd:rvb i="11492"/>
        </ext>
      </extLst>
    </bk>
    <bk>
      <extLst>
        <ext uri="{3e2802c4-a4d2-4d8b-9148-e3be6c30e623}">
          <xlrd:rvb i="11493"/>
        </ext>
      </extLst>
    </bk>
    <bk>
      <extLst>
        <ext uri="{3e2802c4-a4d2-4d8b-9148-e3be6c30e623}">
          <xlrd:rvb i="11494"/>
        </ext>
      </extLst>
    </bk>
    <bk>
      <extLst>
        <ext uri="{3e2802c4-a4d2-4d8b-9148-e3be6c30e623}">
          <xlrd:rvb i="11495"/>
        </ext>
      </extLst>
    </bk>
    <bk>
      <extLst>
        <ext uri="{3e2802c4-a4d2-4d8b-9148-e3be6c30e623}">
          <xlrd:rvb i="11496"/>
        </ext>
      </extLst>
    </bk>
    <bk>
      <extLst>
        <ext uri="{3e2802c4-a4d2-4d8b-9148-e3be6c30e623}">
          <xlrd:rvb i="11497"/>
        </ext>
      </extLst>
    </bk>
    <bk>
      <extLst>
        <ext uri="{3e2802c4-a4d2-4d8b-9148-e3be6c30e623}">
          <xlrd:rvb i="11498"/>
        </ext>
      </extLst>
    </bk>
    <bk>
      <extLst>
        <ext uri="{3e2802c4-a4d2-4d8b-9148-e3be6c30e623}">
          <xlrd:rvb i="11499"/>
        </ext>
      </extLst>
    </bk>
    <bk>
      <extLst>
        <ext uri="{3e2802c4-a4d2-4d8b-9148-e3be6c30e623}">
          <xlrd:rvb i="11500"/>
        </ext>
      </extLst>
    </bk>
    <bk>
      <extLst>
        <ext uri="{3e2802c4-a4d2-4d8b-9148-e3be6c30e623}">
          <xlrd:rvb i="11501"/>
        </ext>
      </extLst>
    </bk>
    <bk>
      <extLst>
        <ext uri="{3e2802c4-a4d2-4d8b-9148-e3be6c30e623}">
          <xlrd:rvb i="11502"/>
        </ext>
      </extLst>
    </bk>
    <bk>
      <extLst>
        <ext uri="{3e2802c4-a4d2-4d8b-9148-e3be6c30e623}">
          <xlrd:rvb i="11503"/>
        </ext>
      </extLst>
    </bk>
    <bk>
      <extLst>
        <ext uri="{3e2802c4-a4d2-4d8b-9148-e3be6c30e623}">
          <xlrd:rvb i="11504"/>
        </ext>
      </extLst>
    </bk>
    <bk>
      <extLst>
        <ext uri="{3e2802c4-a4d2-4d8b-9148-e3be6c30e623}">
          <xlrd:rvb i="11505"/>
        </ext>
      </extLst>
    </bk>
    <bk>
      <extLst>
        <ext uri="{3e2802c4-a4d2-4d8b-9148-e3be6c30e623}">
          <xlrd:rvb i="11506"/>
        </ext>
      </extLst>
    </bk>
    <bk>
      <extLst>
        <ext uri="{3e2802c4-a4d2-4d8b-9148-e3be6c30e623}">
          <xlrd:rvb i="11507"/>
        </ext>
      </extLst>
    </bk>
    <bk>
      <extLst>
        <ext uri="{3e2802c4-a4d2-4d8b-9148-e3be6c30e623}">
          <xlrd:rvb i="11510"/>
        </ext>
      </extLst>
    </bk>
    <bk>
      <extLst>
        <ext uri="{3e2802c4-a4d2-4d8b-9148-e3be6c30e623}">
          <xlrd:rvb i="11511"/>
        </ext>
      </extLst>
    </bk>
    <bk>
      <extLst>
        <ext uri="{3e2802c4-a4d2-4d8b-9148-e3be6c30e623}">
          <xlrd:rvb i="11512"/>
        </ext>
      </extLst>
    </bk>
    <bk>
      <extLst>
        <ext uri="{3e2802c4-a4d2-4d8b-9148-e3be6c30e623}">
          <xlrd:rvb i="11513"/>
        </ext>
      </extLst>
    </bk>
    <bk>
      <extLst>
        <ext uri="{3e2802c4-a4d2-4d8b-9148-e3be6c30e623}">
          <xlrd:rvb i="11514"/>
        </ext>
      </extLst>
    </bk>
    <bk>
      <extLst>
        <ext uri="{3e2802c4-a4d2-4d8b-9148-e3be6c30e623}">
          <xlrd:rvb i="11515"/>
        </ext>
      </extLst>
    </bk>
    <bk>
      <extLst>
        <ext uri="{3e2802c4-a4d2-4d8b-9148-e3be6c30e623}">
          <xlrd:rvb i="11516"/>
        </ext>
      </extLst>
    </bk>
    <bk>
      <extLst>
        <ext uri="{3e2802c4-a4d2-4d8b-9148-e3be6c30e623}">
          <xlrd:rvb i="11517"/>
        </ext>
      </extLst>
    </bk>
    <bk>
      <extLst>
        <ext uri="{3e2802c4-a4d2-4d8b-9148-e3be6c30e623}">
          <xlrd:rvb i="11518"/>
        </ext>
      </extLst>
    </bk>
    <bk>
      <extLst>
        <ext uri="{3e2802c4-a4d2-4d8b-9148-e3be6c30e623}">
          <xlrd:rvb i="11519"/>
        </ext>
      </extLst>
    </bk>
    <bk>
      <extLst>
        <ext uri="{3e2802c4-a4d2-4d8b-9148-e3be6c30e623}">
          <xlrd:rvb i="11520"/>
        </ext>
      </extLst>
    </bk>
    <bk>
      <extLst>
        <ext uri="{3e2802c4-a4d2-4d8b-9148-e3be6c30e623}">
          <xlrd:rvb i="11521"/>
        </ext>
      </extLst>
    </bk>
    <bk>
      <extLst>
        <ext uri="{3e2802c4-a4d2-4d8b-9148-e3be6c30e623}">
          <xlrd:rvb i="11522"/>
        </ext>
      </extLst>
    </bk>
    <bk>
      <extLst>
        <ext uri="{3e2802c4-a4d2-4d8b-9148-e3be6c30e623}">
          <xlrd:rvb i="11523"/>
        </ext>
      </extLst>
    </bk>
    <bk>
      <extLst>
        <ext uri="{3e2802c4-a4d2-4d8b-9148-e3be6c30e623}">
          <xlrd:rvb i="11524"/>
        </ext>
      </extLst>
    </bk>
    <bk>
      <extLst>
        <ext uri="{3e2802c4-a4d2-4d8b-9148-e3be6c30e623}">
          <xlrd:rvb i="11525"/>
        </ext>
      </extLst>
    </bk>
    <bk>
      <extLst>
        <ext uri="{3e2802c4-a4d2-4d8b-9148-e3be6c30e623}">
          <xlrd:rvb i="11526"/>
        </ext>
      </extLst>
    </bk>
    <bk>
      <extLst>
        <ext uri="{3e2802c4-a4d2-4d8b-9148-e3be6c30e623}">
          <xlrd:rvb i="11527"/>
        </ext>
      </extLst>
    </bk>
    <bk>
      <extLst>
        <ext uri="{3e2802c4-a4d2-4d8b-9148-e3be6c30e623}">
          <xlrd:rvb i="11528"/>
        </ext>
      </extLst>
    </bk>
    <bk>
      <extLst>
        <ext uri="{3e2802c4-a4d2-4d8b-9148-e3be6c30e623}">
          <xlrd:rvb i="11529"/>
        </ext>
      </extLst>
    </bk>
    <bk>
      <extLst>
        <ext uri="{3e2802c4-a4d2-4d8b-9148-e3be6c30e623}">
          <xlrd:rvb i="11530"/>
        </ext>
      </extLst>
    </bk>
    <bk>
      <extLst>
        <ext uri="{3e2802c4-a4d2-4d8b-9148-e3be6c30e623}">
          <xlrd:rvb i="11531"/>
        </ext>
      </extLst>
    </bk>
    <bk>
      <extLst>
        <ext uri="{3e2802c4-a4d2-4d8b-9148-e3be6c30e623}">
          <xlrd:rvb i="11532"/>
        </ext>
      </extLst>
    </bk>
    <bk>
      <extLst>
        <ext uri="{3e2802c4-a4d2-4d8b-9148-e3be6c30e623}">
          <xlrd:rvb i="11533"/>
        </ext>
      </extLst>
    </bk>
    <bk>
      <extLst>
        <ext uri="{3e2802c4-a4d2-4d8b-9148-e3be6c30e623}">
          <xlrd:rvb i="11534"/>
        </ext>
      </extLst>
    </bk>
    <bk>
      <extLst>
        <ext uri="{3e2802c4-a4d2-4d8b-9148-e3be6c30e623}">
          <xlrd:rvb i="11535"/>
        </ext>
      </extLst>
    </bk>
    <bk>
      <extLst>
        <ext uri="{3e2802c4-a4d2-4d8b-9148-e3be6c30e623}">
          <xlrd:rvb i="11536"/>
        </ext>
      </extLst>
    </bk>
    <bk>
      <extLst>
        <ext uri="{3e2802c4-a4d2-4d8b-9148-e3be6c30e623}">
          <xlrd:rvb i="11537"/>
        </ext>
      </extLst>
    </bk>
    <bk>
      <extLst>
        <ext uri="{3e2802c4-a4d2-4d8b-9148-e3be6c30e623}">
          <xlrd:rvb i="11538"/>
        </ext>
      </extLst>
    </bk>
    <bk>
      <extLst>
        <ext uri="{3e2802c4-a4d2-4d8b-9148-e3be6c30e623}">
          <xlrd:rvb i="11539"/>
        </ext>
      </extLst>
    </bk>
    <bk>
      <extLst>
        <ext uri="{3e2802c4-a4d2-4d8b-9148-e3be6c30e623}">
          <xlrd:rvb i="11540"/>
        </ext>
      </extLst>
    </bk>
    <bk>
      <extLst>
        <ext uri="{3e2802c4-a4d2-4d8b-9148-e3be6c30e623}">
          <xlrd:rvb i="11541"/>
        </ext>
      </extLst>
    </bk>
    <bk>
      <extLst>
        <ext uri="{3e2802c4-a4d2-4d8b-9148-e3be6c30e623}">
          <xlrd:rvb i="11542"/>
        </ext>
      </extLst>
    </bk>
    <bk>
      <extLst>
        <ext uri="{3e2802c4-a4d2-4d8b-9148-e3be6c30e623}">
          <xlrd:rvb i="11543"/>
        </ext>
      </extLst>
    </bk>
    <bk>
      <extLst>
        <ext uri="{3e2802c4-a4d2-4d8b-9148-e3be6c30e623}">
          <xlrd:rvb i="11544"/>
        </ext>
      </extLst>
    </bk>
    <bk>
      <extLst>
        <ext uri="{3e2802c4-a4d2-4d8b-9148-e3be6c30e623}">
          <xlrd:rvb i="11545"/>
        </ext>
      </extLst>
    </bk>
    <bk>
      <extLst>
        <ext uri="{3e2802c4-a4d2-4d8b-9148-e3be6c30e623}">
          <xlrd:rvb i="11546"/>
        </ext>
      </extLst>
    </bk>
    <bk>
      <extLst>
        <ext uri="{3e2802c4-a4d2-4d8b-9148-e3be6c30e623}">
          <xlrd:rvb i="11547"/>
        </ext>
      </extLst>
    </bk>
    <bk>
      <extLst>
        <ext uri="{3e2802c4-a4d2-4d8b-9148-e3be6c30e623}">
          <xlrd:rvb i="11548"/>
        </ext>
      </extLst>
    </bk>
    <bk>
      <extLst>
        <ext uri="{3e2802c4-a4d2-4d8b-9148-e3be6c30e623}">
          <xlrd:rvb i="11549"/>
        </ext>
      </extLst>
    </bk>
    <bk>
      <extLst>
        <ext uri="{3e2802c4-a4d2-4d8b-9148-e3be6c30e623}">
          <xlrd:rvb i="11550"/>
        </ext>
      </extLst>
    </bk>
    <bk>
      <extLst>
        <ext uri="{3e2802c4-a4d2-4d8b-9148-e3be6c30e623}">
          <xlrd:rvb i="11551"/>
        </ext>
      </extLst>
    </bk>
    <bk>
      <extLst>
        <ext uri="{3e2802c4-a4d2-4d8b-9148-e3be6c30e623}">
          <xlrd:rvb i="11552"/>
        </ext>
      </extLst>
    </bk>
    <bk>
      <extLst>
        <ext uri="{3e2802c4-a4d2-4d8b-9148-e3be6c30e623}">
          <xlrd:rvb i="11553"/>
        </ext>
      </extLst>
    </bk>
    <bk>
      <extLst>
        <ext uri="{3e2802c4-a4d2-4d8b-9148-e3be6c30e623}">
          <xlrd:rvb i="11556"/>
        </ext>
      </extLst>
    </bk>
    <bk>
      <extLst>
        <ext uri="{3e2802c4-a4d2-4d8b-9148-e3be6c30e623}">
          <xlrd:rvb i="11557"/>
        </ext>
      </extLst>
    </bk>
    <bk>
      <extLst>
        <ext uri="{3e2802c4-a4d2-4d8b-9148-e3be6c30e623}">
          <xlrd:rvb i="11558"/>
        </ext>
      </extLst>
    </bk>
    <bk>
      <extLst>
        <ext uri="{3e2802c4-a4d2-4d8b-9148-e3be6c30e623}">
          <xlrd:rvb i="11559"/>
        </ext>
      </extLst>
    </bk>
    <bk>
      <extLst>
        <ext uri="{3e2802c4-a4d2-4d8b-9148-e3be6c30e623}">
          <xlrd:rvb i="11560"/>
        </ext>
      </extLst>
    </bk>
    <bk>
      <extLst>
        <ext uri="{3e2802c4-a4d2-4d8b-9148-e3be6c30e623}">
          <xlrd:rvb i="11561"/>
        </ext>
      </extLst>
    </bk>
    <bk>
      <extLst>
        <ext uri="{3e2802c4-a4d2-4d8b-9148-e3be6c30e623}">
          <xlrd:rvb i="11562"/>
        </ext>
      </extLst>
    </bk>
    <bk>
      <extLst>
        <ext uri="{3e2802c4-a4d2-4d8b-9148-e3be6c30e623}">
          <xlrd:rvb i="11563"/>
        </ext>
      </extLst>
    </bk>
    <bk>
      <extLst>
        <ext uri="{3e2802c4-a4d2-4d8b-9148-e3be6c30e623}">
          <xlrd:rvb i="11564"/>
        </ext>
      </extLst>
    </bk>
    <bk>
      <extLst>
        <ext uri="{3e2802c4-a4d2-4d8b-9148-e3be6c30e623}">
          <xlrd:rvb i="11565"/>
        </ext>
      </extLst>
    </bk>
    <bk>
      <extLst>
        <ext uri="{3e2802c4-a4d2-4d8b-9148-e3be6c30e623}">
          <xlrd:rvb i="11566"/>
        </ext>
      </extLst>
    </bk>
    <bk>
      <extLst>
        <ext uri="{3e2802c4-a4d2-4d8b-9148-e3be6c30e623}">
          <xlrd:rvb i="11567"/>
        </ext>
      </extLst>
    </bk>
    <bk>
      <extLst>
        <ext uri="{3e2802c4-a4d2-4d8b-9148-e3be6c30e623}">
          <xlrd:rvb i="11568"/>
        </ext>
      </extLst>
    </bk>
    <bk>
      <extLst>
        <ext uri="{3e2802c4-a4d2-4d8b-9148-e3be6c30e623}">
          <xlrd:rvb i="11569"/>
        </ext>
      </extLst>
    </bk>
    <bk>
      <extLst>
        <ext uri="{3e2802c4-a4d2-4d8b-9148-e3be6c30e623}">
          <xlrd:rvb i="11570"/>
        </ext>
      </extLst>
    </bk>
    <bk>
      <extLst>
        <ext uri="{3e2802c4-a4d2-4d8b-9148-e3be6c30e623}">
          <xlrd:rvb i="11571"/>
        </ext>
      </extLst>
    </bk>
    <bk>
      <extLst>
        <ext uri="{3e2802c4-a4d2-4d8b-9148-e3be6c30e623}">
          <xlrd:rvb i="11572"/>
        </ext>
      </extLst>
    </bk>
    <bk>
      <extLst>
        <ext uri="{3e2802c4-a4d2-4d8b-9148-e3be6c30e623}">
          <xlrd:rvb i="11573"/>
        </ext>
      </extLst>
    </bk>
    <bk>
      <extLst>
        <ext uri="{3e2802c4-a4d2-4d8b-9148-e3be6c30e623}">
          <xlrd:rvb i="11574"/>
        </ext>
      </extLst>
    </bk>
    <bk>
      <extLst>
        <ext uri="{3e2802c4-a4d2-4d8b-9148-e3be6c30e623}">
          <xlrd:rvb i="11575"/>
        </ext>
      </extLst>
    </bk>
    <bk>
      <extLst>
        <ext uri="{3e2802c4-a4d2-4d8b-9148-e3be6c30e623}">
          <xlrd:rvb i="11576"/>
        </ext>
      </extLst>
    </bk>
    <bk>
      <extLst>
        <ext uri="{3e2802c4-a4d2-4d8b-9148-e3be6c30e623}">
          <xlrd:rvb i="11577"/>
        </ext>
      </extLst>
    </bk>
    <bk>
      <extLst>
        <ext uri="{3e2802c4-a4d2-4d8b-9148-e3be6c30e623}">
          <xlrd:rvb i="11578"/>
        </ext>
      </extLst>
    </bk>
    <bk>
      <extLst>
        <ext uri="{3e2802c4-a4d2-4d8b-9148-e3be6c30e623}">
          <xlrd:rvb i="11579"/>
        </ext>
      </extLst>
    </bk>
    <bk>
      <extLst>
        <ext uri="{3e2802c4-a4d2-4d8b-9148-e3be6c30e623}">
          <xlrd:rvb i="11580"/>
        </ext>
      </extLst>
    </bk>
    <bk>
      <extLst>
        <ext uri="{3e2802c4-a4d2-4d8b-9148-e3be6c30e623}">
          <xlrd:rvb i="11581"/>
        </ext>
      </extLst>
    </bk>
    <bk>
      <extLst>
        <ext uri="{3e2802c4-a4d2-4d8b-9148-e3be6c30e623}">
          <xlrd:rvb i="11582"/>
        </ext>
      </extLst>
    </bk>
    <bk>
      <extLst>
        <ext uri="{3e2802c4-a4d2-4d8b-9148-e3be6c30e623}">
          <xlrd:rvb i="11583"/>
        </ext>
      </extLst>
    </bk>
    <bk>
      <extLst>
        <ext uri="{3e2802c4-a4d2-4d8b-9148-e3be6c30e623}">
          <xlrd:rvb i="11584"/>
        </ext>
      </extLst>
    </bk>
    <bk>
      <extLst>
        <ext uri="{3e2802c4-a4d2-4d8b-9148-e3be6c30e623}">
          <xlrd:rvb i="11585"/>
        </ext>
      </extLst>
    </bk>
    <bk>
      <extLst>
        <ext uri="{3e2802c4-a4d2-4d8b-9148-e3be6c30e623}">
          <xlrd:rvb i="11586"/>
        </ext>
      </extLst>
    </bk>
    <bk>
      <extLst>
        <ext uri="{3e2802c4-a4d2-4d8b-9148-e3be6c30e623}">
          <xlrd:rvb i="11587"/>
        </ext>
      </extLst>
    </bk>
    <bk>
      <extLst>
        <ext uri="{3e2802c4-a4d2-4d8b-9148-e3be6c30e623}">
          <xlrd:rvb i="11588"/>
        </ext>
      </extLst>
    </bk>
    <bk>
      <extLst>
        <ext uri="{3e2802c4-a4d2-4d8b-9148-e3be6c30e623}">
          <xlrd:rvb i="11589"/>
        </ext>
      </extLst>
    </bk>
    <bk>
      <extLst>
        <ext uri="{3e2802c4-a4d2-4d8b-9148-e3be6c30e623}">
          <xlrd:rvb i="11590"/>
        </ext>
      </extLst>
    </bk>
    <bk>
      <extLst>
        <ext uri="{3e2802c4-a4d2-4d8b-9148-e3be6c30e623}">
          <xlrd:rvb i="11591"/>
        </ext>
      </extLst>
    </bk>
    <bk>
      <extLst>
        <ext uri="{3e2802c4-a4d2-4d8b-9148-e3be6c30e623}">
          <xlrd:rvb i="11592"/>
        </ext>
      </extLst>
    </bk>
    <bk>
      <extLst>
        <ext uri="{3e2802c4-a4d2-4d8b-9148-e3be6c30e623}">
          <xlrd:rvb i="11593"/>
        </ext>
      </extLst>
    </bk>
    <bk>
      <extLst>
        <ext uri="{3e2802c4-a4d2-4d8b-9148-e3be6c30e623}">
          <xlrd:rvb i="11594"/>
        </ext>
      </extLst>
    </bk>
    <bk>
      <extLst>
        <ext uri="{3e2802c4-a4d2-4d8b-9148-e3be6c30e623}">
          <xlrd:rvb i="11595"/>
        </ext>
      </extLst>
    </bk>
    <bk>
      <extLst>
        <ext uri="{3e2802c4-a4d2-4d8b-9148-e3be6c30e623}">
          <xlrd:rvb i="11596"/>
        </ext>
      </extLst>
    </bk>
    <bk>
      <extLst>
        <ext uri="{3e2802c4-a4d2-4d8b-9148-e3be6c30e623}">
          <xlrd:rvb i="11597"/>
        </ext>
      </extLst>
    </bk>
    <bk>
      <extLst>
        <ext uri="{3e2802c4-a4d2-4d8b-9148-e3be6c30e623}">
          <xlrd:rvb i="11598"/>
        </ext>
      </extLst>
    </bk>
    <bk>
      <extLst>
        <ext uri="{3e2802c4-a4d2-4d8b-9148-e3be6c30e623}">
          <xlrd:rvb i="11599"/>
        </ext>
      </extLst>
    </bk>
    <bk>
      <extLst>
        <ext uri="{3e2802c4-a4d2-4d8b-9148-e3be6c30e623}">
          <xlrd:rvb i="11600"/>
        </ext>
      </extLst>
    </bk>
    <bk>
      <extLst>
        <ext uri="{3e2802c4-a4d2-4d8b-9148-e3be6c30e623}">
          <xlrd:rvb i="11601"/>
        </ext>
      </extLst>
    </bk>
    <bk>
      <extLst>
        <ext uri="{3e2802c4-a4d2-4d8b-9148-e3be6c30e623}">
          <xlrd:rvb i="11602"/>
        </ext>
      </extLst>
    </bk>
    <bk>
      <extLst>
        <ext uri="{3e2802c4-a4d2-4d8b-9148-e3be6c30e623}">
          <xlrd:rvb i="11603"/>
        </ext>
      </extLst>
    </bk>
    <bk>
      <extLst>
        <ext uri="{3e2802c4-a4d2-4d8b-9148-e3be6c30e623}">
          <xlrd:rvb i="11604"/>
        </ext>
      </extLst>
    </bk>
    <bk>
      <extLst>
        <ext uri="{3e2802c4-a4d2-4d8b-9148-e3be6c30e623}">
          <xlrd:rvb i="11605"/>
        </ext>
      </extLst>
    </bk>
    <bk>
      <extLst>
        <ext uri="{3e2802c4-a4d2-4d8b-9148-e3be6c30e623}">
          <xlrd:rvb i="11606"/>
        </ext>
      </extLst>
    </bk>
    <bk>
      <extLst>
        <ext uri="{3e2802c4-a4d2-4d8b-9148-e3be6c30e623}">
          <xlrd:rvb i="11607"/>
        </ext>
      </extLst>
    </bk>
    <bk>
      <extLst>
        <ext uri="{3e2802c4-a4d2-4d8b-9148-e3be6c30e623}">
          <xlrd:rvb i="11608"/>
        </ext>
      </extLst>
    </bk>
    <bk>
      <extLst>
        <ext uri="{3e2802c4-a4d2-4d8b-9148-e3be6c30e623}">
          <xlrd:rvb i="11609"/>
        </ext>
      </extLst>
    </bk>
    <bk>
      <extLst>
        <ext uri="{3e2802c4-a4d2-4d8b-9148-e3be6c30e623}">
          <xlrd:rvb i="11610"/>
        </ext>
      </extLst>
    </bk>
    <bk>
      <extLst>
        <ext uri="{3e2802c4-a4d2-4d8b-9148-e3be6c30e623}">
          <xlrd:rvb i="11611"/>
        </ext>
      </extLst>
    </bk>
    <bk>
      <extLst>
        <ext uri="{3e2802c4-a4d2-4d8b-9148-e3be6c30e623}">
          <xlrd:rvb i="11612"/>
        </ext>
      </extLst>
    </bk>
    <bk>
      <extLst>
        <ext uri="{3e2802c4-a4d2-4d8b-9148-e3be6c30e623}">
          <xlrd:rvb i="11613"/>
        </ext>
      </extLst>
    </bk>
    <bk>
      <extLst>
        <ext uri="{3e2802c4-a4d2-4d8b-9148-e3be6c30e623}">
          <xlrd:rvb i="11614"/>
        </ext>
      </extLst>
    </bk>
    <bk>
      <extLst>
        <ext uri="{3e2802c4-a4d2-4d8b-9148-e3be6c30e623}">
          <xlrd:rvb i="11615"/>
        </ext>
      </extLst>
    </bk>
    <bk>
      <extLst>
        <ext uri="{3e2802c4-a4d2-4d8b-9148-e3be6c30e623}">
          <xlrd:rvb i="11616"/>
        </ext>
      </extLst>
    </bk>
    <bk>
      <extLst>
        <ext uri="{3e2802c4-a4d2-4d8b-9148-e3be6c30e623}">
          <xlrd:rvb i="11617"/>
        </ext>
      </extLst>
    </bk>
    <bk>
      <extLst>
        <ext uri="{3e2802c4-a4d2-4d8b-9148-e3be6c30e623}">
          <xlrd:rvb i="11618"/>
        </ext>
      </extLst>
    </bk>
    <bk>
      <extLst>
        <ext uri="{3e2802c4-a4d2-4d8b-9148-e3be6c30e623}">
          <xlrd:rvb i="11619"/>
        </ext>
      </extLst>
    </bk>
    <bk>
      <extLst>
        <ext uri="{3e2802c4-a4d2-4d8b-9148-e3be6c30e623}">
          <xlrd:rvb i="11620"/>
        </ext>
      </extLst>
    </bk>
    <bk>
      <extLst>
        <ext uri="{3e2802c4-a4d2-4d8b-9148-e3be6c30e623}">
          <xlrd:rvb i="11621"/>
        </ext>
      </extLst>
    </bk>
    <bk>
      <extLst>
        <ext uri="{3e2802c4-a4d2-4d8b-9148-e3be6c30e623}">
          <xlrd:rvb i="11622"/>
        </ext>
      </extLst>
    </bk>
    <bk>
      <extLst>
        <ext uri="{3e2802c4-a4d2-4d8b-9148-e3be6c30e623}">
          <xlrd:rvb i="11623"/>
        </ext>
      </extLst>
    </bk>
    <bk>
      <extLst>
        <ext uri="{3e2802c4-a4d2-4d8b-9148-e3be6c30e623}">
          <xlrd:rvb i="11624"/>
        </ext>
      </extLst>
    </bk>
    <bk>
      <extLst>
        <ext uri="{3e2802c4-a4d2-4d8b-9148-e3be6c30e623}">
          <xlrd:rvb i="11625"/>
        </ext>
      </extLst>
    </bk>
    <bk>
      <extLst>
        <ext uri="{3e2802c4-a4d2-4d8b-9148-e3be6c30e623}">
          <xlrd:rvb i="11628"/>
        </ext>
      </extLst>
    </bk>
    <bk>
      <extLst>
        <ext uri="{3e2802c4-a4d2-4d8b-9148-e3be6c30e623}">
          <xlrd:rvb i="11629"/>
        </ext>
      </extLst>
    </bk>
    <bk>
      <extLst>
        <ext uri="{3e2802c4-a4d2-4d8b-9148-e3be6c30e623}">
          <xlrd:rvb i="11630"/>
        </ext>
      </extLst>
    </bk>
    <bk>
      <extLst>
        <ext uri="{3e2802c4-a4d2-4d8b-9148-e3be6c30e623}">
          <xlrd:rvb i="11631"/>
        </ext>
      </extLst>
    </bk>
    <bk>
      <extLst>
        <ext uri="{3e2802c4-a4d2-4d8b-9148-e3be6c30e623}">
          <xlrd:rvb i="11632"/>
        </ext>
      </extLst>
    </bk>
    <bk>
      <extLst>
        <ext uri="{3e2802c4-a4d2-4d8b-9148-e3be6c30e623}">
          <xlrd:rvb i="11633"/>
        </ext>
      </extLst>
    </bk>
    <bk>
      <extLst>
        <ext uri="{3e2802c4-a4d2-4d8b-9148-e3be6c30e623}">
          <xlrd:rvb i="11634"/>
        </ext>
      </extLst>
    </bk>
    <bk>
      <extLst>
        <ext uri="{3e2802c4-a4d2-4d8b-9148-e3be6c30e623}">
          <xlrd:rvb i="11635"/>
        </ext>
      </extLst>
    </bk>
    <bk>
      <extLst>
        <ext uri="{3e2802c4-a4d2-4d8b-9148-e3be6c30e623}">
          <xlrd:rvb i="11636"/>
        </ext>
      </extLst>
    </bk>
    <bk>
      <extLst>
        <ext uri="{3e2802c4-a4d2-4d8b-9148-e3be6c30e623}">
          <xlrd:rvb i="11637"/>
        </ext>
      </extLst>
    </bk>
    <bk>
      <extLst>
        <ext uri="{3e2802c4-a4d2-4d8b-9148-e3be6c30e623}">
          <xlrd:rvb i="11638"/>
        </ext>
      </extLst>
    </bk>
    <bk>
      <extLst>
        <ext uri="{3e2802c4-a4d2-4d8b-9148-e3be6c30e623}">
          <xlrd:rvb i="11639"/>
        </ext>
      </extLst>
    </bk>
    <bk>
      <extLst>
        <ext uri="{3e2802c4-a4d2-4d8b-9148-e3be6c30e623}">
          <xlrd:rvb i="11640"/>
        </ext>
      </extLst>
    </bk>
    <bk>
      <extLst>
        <ext uri="{3e2802c4-a4d2-4d8b-9148-e3be6c30e623}">
          <xlrd:rvb i="11641"/>
        </ext>
      </extLst>
    </bk>
    <bk>
      <extLst>
        <ext uri="{3e2802c4-a4d2-4d8b-9148-e3be6c30e623}">
          <xlrd:rvb i="11642"/>
        </ext>
      </extLst>
    </bk>
    <bk>
      <extLst>
        <ext uri="{3e2802c4-a4d2-4d8b-9148-e3be6c30e623}">
          <xlrd:rvb i="11643"/>
        </ext>
      </extLst>
    </bk>
    <bk>
      <extLst>
        <ext uri="{3e2802c4-a4d2-4d8b-9148-e3be6c30e623}">
          <xlrd:rvb i="11644"/>
        </ext>
      </extLst>
    </bk>
    <bk>
      <extLst>
        <ext uri="{3e2802c4-a4d2-4d8b-9148-e3be6c30e623}">
          <xlrd:rvb i="11645"/>
        </ext>
      </extLst>
    </bk>
    <bk>
      <extLst>
        <ext uri="{3e2802c4-a4d2-4d8b-9148-e3be6c30e623}">
          <xlrd:rvb i="11646"/>
        </ext>
      </extLst>
    </bk>
    <bk>
      <extLst>
        <ext uri="{3e2802c4-a4d2-4d8b-9148-e3be6c30e623}">
          <xlrd:rvb i="11647"/>
        </ext>
      </extLst>
    </bk>
    <bk>
      <extLst>
        <ext uri="{3e2802c4-a4d2-4d8b-9148-e3be6c30e623}">
          <xlrd:rvb i="11648"/>
        </ext>
      </extLst>
    </bk>
    <bk>
      <extLst>
        <ext uri="{3e2802c4-a4d2-4d8b-9148-e3be6c30e623}">
          <xlrd:rvb i="11649"/>
        </ext>
      </extLst>
    </bk>
    <bk>
      <extLst>
        <ext uri="{3e2802c4-a4d2-4d8b-9148-e3be6c30e623}">
          <xlrd:rvb i="11650"/>
        </ext>
      </extLst>
    </bk>
    <bk>
      <extLst>
        <ext uri="{3e2802c4-a4d2-4d8b-9148-e3be6c30e623}">
          <xlrd:rvb i="11651"/>
        </ext>
      </extLst>
    </bk>
    <bk>
      <extLst>
        <ext uri="{3e2802c4-a4d2-4d8b-9148-e3be6c30e623}">
          <xlrd:rvb i="11652"/>
        </ext>
      </extLst>
    </bk>
    <bk>
      <extLst>
        <ext uri="{3e2802c4-a4d2-4d8b-9148-e3be6c30e623}">
          <xlrd:rvb i="11653"/>
        </ext>
      </extLst>
    </bk>
    <bk>
      <extLst>
        <ext uri="{3e2802c4-a4d2-4d8b-9148-e3be6c30e623}">
          <xlrd:rvb i="11654"/>
        </ext>
      </extLst>
    </bk>
    <bk>
      <extLst>
        <ext uri="{3e2802c4-a4d2-4d8b-9148-e3be6c30e623}">
          <xlrd:rvb i="11655"/>
        </ext>
      </extLst>
    </bk>
    <bk>
      <extLst>
        <ext uri="{3e2802c4-a4d2-4d8b-9148-e3be6c30e623}">
          <xlrd:rvb i="11656"/>
        </ext>
      </extLst>
    </bk>
    <bk>
      <extLst>
        <ext uri="{3e2802c4-a4d2-4d8b-9148-e3be6c30e623}">
          <xlrd:rvb i="11657"/>
        </ext>
      </extLst>
    </bk>
    <bk>
      <extLst>
        <ext uri="{3e2802c4-a4d2-4d8b-9148-e3be6c30e623}">
          <xlrd:rvb i="11658"/>
        </ext>
      </extLst>
    </bk>
    <bk>
      <extLst>
        <ext uri="{3e2802c4-a4d2-4d8b-9148-e3be6c30e623}">
          <xlrd:rvb i="11659"/>
        </ext>
      </extLst>
    </bk>
    <bk>
      <extLst>
        <ext uri="{3e2802c4-a4d2-4d8b-9148-e3be6c30e623}">
          <xlrd:rvb i="11660"/>
        </ext>
      </extLst>
    </bk>
    <bk>
      <extLst>
        <ext uri="{3e2802c4-a4d2-4d8b-9148-e3be6c30e623}">
          <xlrd:rvb i="11661"/>
        </ext>
      </extLst>
    </bk>
    <bk>
      <extLst>
        <ext uri="{3e2802c4-a4d2-4d8b-9148-e3be6c30e623}">
          <xlrd:rvb i="11662"/>
        </ext>
      </extLst>
    </bk>
    <bk>
      <extLst>
        <ext uri="{3e2802c4-a4d2-4d8b-9148-e3be6c30e623}">
          <xlrd:rvb i="11663"/>
        </ext>
      </extLst>
    </bk>
    <bk>
      <extLst>
        <ext uri="{3e2802c4-a4d2-4d8b-9148-e3be6c30e623}">
          <xlrd:rvb i="11664"/>
        </ext>
      </extLst>
    </bk>
    <bk>
      <extLst>
        <ext uri="{3e2802c4-a4d2-4d8b-9148-e3be6c30e623}">
          <xlrd:rvb i="11665"/>
        </ext>
      </extLst>
    </bk>
    <bk>
      <extLst>
        <ext uri="{3e2802c4-a4d2-4d8b-9148-e3be6c30e623}">
          <xlrd:rvb i="11666"/>
        </ext>
      </extLst>
    </bk>
    <bk>
      <extLst>
        <ext uri="{3e2802c4-a4d2-4d8b-9148-e3be6c30e623}">
          <xlrd:rvb i="11667"/>
        </ext>
      </extLst>
    </bk>
    <bk>
      <extLst>
        <ext uri="{3e2802c4-a4d2-4d8b-9148-e3be6c30e623}">
          <xlrd:rvb i="11668"/>
        </ext>
      </extLst>
    </bk>
    <bk>
      <extLst>
        <ext uri="{3e2802c4-a4d2-4d8b-9148-e3be6c30e623}">
          <xlrd:rvb i="11669"/>
        </ext>
      </extLst>
    </bk>
    <bk>
      <extLst>
        <ext uri="{3e2802c4-a4d2-4d8b-9148-e3be6c30e623}">
          <xlrd:rvb i="11670"/>
        </ext>
      </extLst>
    </bk>
    <bk>
      <extLst>
        <ext uri="{3e2802c4-a4d2-4d8b-9148-e3be6c30e623}">
          <xlrd:rvb i="11671"/>
        </ext>
      </extLst>
    </bk>
    <bk>
      <extLst>
        <ext uri="{3e2802c4-a4d2-4d8b-9148-e3be6c30e623}">
          <xlrd:rvb i="11672"/>
        </ext>
      </extLst>
    </bk>
    <bk>
      <extLst>
        <ext uri="{3e2802c4-a4d2-4d8b-9148-e3be6c30e623}">
          <xlrd:rvb i="11673"/>
        </ext>
      </extLst>
    </bk>
    <bk>
      <extLst>
        <ext uri="{3e2802c4-a4d2-4d8b-9148-e3be6c30e623}">
          <xlrd:rvb i="11674"/>
        </ext>
      </extLst>
    </bk>
    <bk>
      <extLst>
        <ext uri="{3e2802c4-a4d2-4d8b-9148-e3be6c30e623}">
          <xlrd:rvb i="11675"/>
        </ext>
      </extLst>
    </bk>
    <bk>
      <extLst>
        <ext uri="{3e2802c4-a4d2-4d8b-9148-e3be6c30e623}">
          <xlrd:rvb i="11676"/>
        </ext>
      </extLst>
    </bk>
    <bk>
      <extLst>
        <ext uri="{3e2802c4-a4d2-4d8b-9148-e3be6c30e623}">
          <xlrd:rvb i="11677"/>
        </ext>
      </extLst>
    </bk>
    <bk>
      <extLst>
        <ext uri="{3e2802c4-a4d2-4d8b-9148-e3be6c30e623}">
          <xlrd:rvb i="11678"/>
        </ext>
      </extLst>
    </bk>
    <bk>
      <extLst>
        <ext uri="{3e2802c4-a4d2-4d8b-9148-e3be6c30e623}">
          <xlrd:rvb i="11679"/>
        </ext>
      </extLst>
    </bk>
    <bk>
      <extLst>
        <ext uri="{3e2802c4-a4d2-4d8b-9148-e3be6c30e623}">
          <xlrd:rvb i="11680"/>
        </ext>
      </extLst>
    </bk>
    <bk>
      <extLst>
        <ext uri="{3e2802c4-a4d2-4d8b-9148-e3be6c30e623}">
          <xlrd:rvb i="11681"/>
        </ext>
      </extLst>
    </bk>
    <bk>
      <extLst>
        <ext uri="{3e2802c4-a4d2-4d8b-9148-e3be6c30e623}">
          <xlrd:rvb i="11682"/>
        </ext>
      </extLst>
    </bk>
    <bk>
      <extLst>
        <ext uri="{3e2802c4-a4d2-4d8b-9148-e3be6c30e623}">
          <xlrd:rvb i="11683"/>
        </ext>
      </extLst>
    </bk>
    <bk>
      <extLst>
        <ext uri="{3e2802c4-a4d2-4d8b-9148-e3be6c30e623}">
          <xlrd:rvb i="11684"/>
        </ext>
      </extLst>
    </bk>
    <bk>
      <extLst>
        <ext uri="{3e2802c4-a4d2-4d8b-9148-e3be6c30e623}">
          <xlrd:rvb i="11685"/>
        </ext>
      </extLst>
    </bk>
    <bk>
      <extLst>
        <ext uri="{3e2802c4-a4d2-4d8b-9148-e3be6c30e623}">
          <xlrd:rvb i="11686"/>
        </ext>
      </extLst>
    </bk>
    <bk>
      <extLst>
        <ext uri="{3e2802c4-a4d2-4d8b-9148-e3be6c30e623}">
          <xlrd:rvb i="11687"/>
        </ext>
      </extLst>
    </bk>
    <bk>
      <extLst>
        <ext uri="{3e2802c4-a4d2-4d8b-9148-e3be6c30e623}">
          <xlrd:rvb i="11688"/>
        </ext>
      </extLst>
    </bk>
    <bk>
      <extLst>
        <ext uri="{3e2802c4-a4d2-4d8b-9148-e3be6c30e623}">
          <xlrd:rvb i="11689"/>
        </ext>
      </extLst>
    </bk>
    <bk>
      <extLst>
        <ext uri="{3e2802c4-a4d2-4d8b-9148-e3be6c30e623}">
          <xlrd:rvb i="11690"/>
        </ext>
      </extLst>
    </bk>
    <bk>
      <extLst>
        <ext uri="{3e2802c4-a4d2-4d8b-9148-e3be6c30e623}">
          <xlrd:rvb i="11691"/>
        </ext>
      </extLst>
    </bk>
    <bk>
      <extLst>
        <ext uri="{3e2802c4-a4d2-4d8b-9148-e3be6c30e623}">
          <xlrd:rvb i="11692"/>
        </ext>
      </extLst>
    </bk>
    <bk>
      <extLst>
        <ext uri="{3e2802c4-a4d2-4d8b-9148-e3be6c30e623}">
          <xlrd:rvb i="11693"/>
        </ext>
      </extLst>
    </bk>
    <bk>
      <extLst>
        <ext uri="{3e2802c4-a4d2-4d8b-9148-e3be6c30e623}">
          <xlrd:rvb i="11694"/>
        </ext>
      </extLst>
    </bk>
    <bk>
      <extLst>
        <ext uri="{3e2802c4-a4d2-4d8b-9148-e3be6c30e623}">
          <xlrd:rvb i="11695"/>
        </ext>
      </extLst>
    </bk>
    <bk>
      <extLst>
        <ext uri="{3e2802c4-a4d2-4d8b-9148-e3be6c30e623}">
          <xlrd:rvb i="11696"/>
        </ext>
      </extLst>
    </bk>
    <bk>
      <extLst>
        <ext uri="{3e2802c4-a4d2-4d8b-9148-e3be6c30e623}">
          <xlrd:rvb i="11697"/>
        </ext>
      </extLst>
    </bk>
    <bk>
      <extLst>
        <ext uri="{3e2802c4-a4d2-4d8b-9148-e3be6c30e623}">
          <xlrd:rvb i="11698"/>
        </ext>
      </extLst>
    </bk>
    <bk>
      <extLst>
        <ext uri="{3e2802c4-a4d2-4d8b-9148-e3be6c30e623}">
          <xlrd:rvb i="11699"/>
        </ext>
      </extLst>
    </bk>
    <bk>
      <extLst>
        <ext uri="{3e2802c4-a4d2-4d8b-9148-e3be6c30e623}">
          <xlrd:rvb i="11700"/>
        </ext>
      </extLst>
    </bk>
    <bk>
      <extLst>
        <ext uri="{3e2802c4-a4d2-4d8b-9148-e3be6c30e623}">
          <xlrd:rvb i="11701"/>
        </ext>
      </extLst>
    </bk>
    <bk>
      <extLst>
        <ext uri="{3e2802c4-a4d2-4d8b-9148-e3be6c30e623}">
          <xlrd:rvb i="11702"/>
        </ext>
      </extLst>
    </bk>
    <bk>
      <extLst>
        <ext uri="{3e2802c4-a4d2-4d8b-9148-e3be6c30e623}">
          <xlrd:rvb i="11703"/>
        </ext>
      </extLst>
    </bk>
    <bk>
      <extLst>
        <ext uri="{3e2802c4-a4d2-4d8b-9148-e3be6c30e623}">
          <xlrd:rvb i="11704"/>
        </ext>
      </extLst>
    </bk>
    <bk>
      <extLst>
        <ext uri="{3e2802c4-a4d2-4d8b-9148-e3be6c30e623}">
          <xlrd:rvb i="11705"/>
        </ext>
      </extLst>
    </bk>
    <bk>
      <extLst>
        <ext uri="{3e2802c4-a4d2-4d8b-9148-e3be6c30e623}">
          <xlrd:rvb i="11706"/>
        </ext>
      </extLst>
    </bk>
    <bk>
      <extLst>
        <ext uri="{3e2802c4-a4d2-4d8b-9148-e3be6c30e623}">
          <xlrd:rvb i="11707"/>
        </ext>
      </extLst>
    </bk>
    <bk>
      <extLst>
        <ext uri="{3e2802c4-a4d2-4d8b-9148-e3be6c30e623}">
          <xlrd:rvb i="11708"/>
        </ext>
      </extLst>
    </bk>
    <bk>
      <extLst>
        <ext uri="{3e2802c4-a4d2-4d8b-9148-e3be6c30e623}">
          <xlrd:rvb i="11709"/>
        </ext>
      </extLst>
    </bk>
    <bk>
      <extLst>
        <ext uri="{3e2802c4-a4d2-4d8b-9148-e3be6c30e623}">
          <xlrd:rvb i="11710"/>
        </ext>
      </extLst>
    </bk>
    <bk>
      <extLst>
        <ext uri="{3e2802c4-a4d2-4d8b-9148-e3be6c30e623}">
          <xlrd:rvb i="11711"/>
        </ext>
      </extLst>
    </bk>
    <bk>
      <extLst>
        <ext uri="{3e2802c4-a4d2-4d8b-9148-e3be6c30e623}">
          <xlrd:rvb i="11712"/>
        </ext>
      </extLst>
    </bk>
    <bk>
      <extLst>
        <ext uri="{3e2802c4-a4d2-4d8b-9148-e3be6c30e623}">
          <xlrd:rvb i="11713"/>
        </ext>
      </extLst>
    </bk>
    <bk>
      <extLst>
        <ext uri="{3e2802c4-a4d2-4d8b-9148-e3be6c30e623}">
          <xlrd:rvb i="11714"/>
        </ext>
      </extLst>
    </bk>
    <bk>
      <extLst>
        <ext uri="{3e2802c4-a4d2-4d8b-9148-e3be6c30e623}">
          <xlrd:rvb i="11715"/>
        </ext>
      </extLst>
    </bk>
    <bk>
      <extLst>
        <ext uri="{3e2802c4-a4d2-4d8b-9148-e3be6c30e623}">
          <xlrd:rvb i="11716"/>
        </ext>
      </extLst>
    </bk>
    <bk>
      <extLst>
        <ext uri="{3e2802c4-a4d2-4d8b-9148-e3be6c30e623}">
          <xlrd:rvb i="11717"/>
        </ext>
      </extLst>
    </bk>
    <bk>
      <extLst>
        <ext uri="{3e2802c4-a4d2-4d8b-9148-e3be6c30e623}">
          <xlrd:rvb i="11718"/>
        </ext>
      </extLst>
    </bk>
    <bk>
      <extLst>
        <ext uri="{3e2802c4-a4d2-4d8b-9148-e3be6c30e623}">
          <xlrd:rvb i="11719"/>
        </ext>
      </extLst>
    </bk>
    <bk>
      <extLst>
        <ext uri="{3e2802c4-a4d2-4d8b-9148-e3be6c30e623}">
          <xlrd:rvb i="11720"/>
        </ext>
      </extLst>
    </bk>
    <bk>
      <extLst>
        <ext uri="{3e2802c4-a4d2-4d8b-9148-e3be6c30e623}">
          <xlrd:rvb i="11721"/>
        </ext>
      </extLst>
    </bk>
    <bk>
      <extLst>
        <ext uri="{3e2802c4-a4d2-4d8b-9148-e3be6c30e623}">
          <xlrd:rvb i="11722"/>
        </ext>
      </extLst>
    </bk>
    <bk>
      <extLst>
        <ext uri="{3e2802c4-a4d2-4d8b-9148-e3be6c30e623}">
          <xlrd:rvb i="11725"/>
        </ext>
      </extLst>
    </bk>
    <bk>
      <extLst>
        <ext uri="{3e2802c4-a4d2-4d8b-9148-e3be6c30e623}">
          <xlrd:rvb i="11726"/>
        </ext>
      </extLst>
    </bk>
    <bk>
      <extLst>
        <ext uri="{3e2802c4-a4d2-4d8b-9148-e3be6c30e623}">
          <xlrd:rvb i="11727"/>
        </ext>
      </extLst>
    </bk>
    <bk>
      <extLst>
        <ext uri="{3e2802c4-a4d2-4d8b-9148-e3be6c30e623}">
          <xlrd:rvb i="11728"/>
        </ext>
      </extLst>
    </bk>
    <bk>
      <extLst>
        <ext uri="{3e2802c4-a4d2-4d8b-9148-e3be6c30e623}">
          <xlrd:rvb i="11729"/>
        </ext>
      </extLst>
    </bk>
    <bk>
      <extLst>
        <ext uri="{3e2802c4-a4d2-4d8b-9148-e3be6c30e623}">
          <xlrd:rvb i="11730"/>
        </ext>
      </extLst>
    </bk>
    <bk>
      <extLst>
        <ext uri="{3e2802c4-a4d2-4d8b-9148-e3be6c30e623}">
          <xlrd:rvb i="11731"/>
        </ext>
      </extLst>
    </bk>
    <bk>
      <extLst>
        <ext uri="{3e2802c4-a4d2-4d8b-9148-e3be6c30e623}">
          <xlrd:rvb i="11732"/>
        </ext>
      </extLst>
    </bk>
    <bk>
      <extLst>
        <ext uri="{3e2802c4-a4d2-4d8b-9148-e3be6c30e623}">
          <xlrd:rvb i="11733"/>
        </ext>
      </extLst>
    </bk>
    <bk>
      <extLst>
        <ext uri="{3e2802c4-a4d2-4d8b-9148-e3be6c30e623}">
          <xlrd:rvb i="11734"/>
        </ext>
      </extLst>
    </bk>
    <bk>
      <extLst>
        <ext uri="{3e2802c4-a4d2-4d8b-9148-e3be6c30e623}">
          <xlrd:rvb i="11735"/>
        </ext>
      </extLst>
    </bk>
    <bk>
      <extLst>
        <ext uri="{3e2802c4-a4d2-4d8b-9148-e3be6c30e623}">
          <xlrd:rvb i="11736"/>
        </ext>
      </extLst>
    </bk>
    <bk>
      <extLst>
        <ext uri="{3e2802c4-a4d2-4d8b-9148-e3be6c30e623}">
          <xlrd:rvb i="11737"/>
        </ext>
      </extLst>
    </bk>
    <bk>
      <extLst>
        <ext uri="{3e2802c4-a4d2-4d8b-9148-e3be6c30e623}">
          <xlrd:rvb i="11738"/>
        </ext>
      </extLst>
    </bk>
    <bk>
      <extLst>
        <ext uri="{3e2802c4-a4d2-4d8b-9148-e3be6c30e623}">
          <xlrd:rvb i="11739"/>
        </ext>
      </extLst>
    </bk>
    <bk>
      <extLst>
        <ext uri="{3e2802c4-a4d2-4d8b-9148-e3be6c30e623}">
          <xlrd:rvb i="11740"/>
        </ext>
      </extLst>
    </bk>
    <bk>
      <extLst>
        <ext uri="{3e2802c4-a4d2-4d8b-9148-e3be6c30e623}">
          <xlrd:rvb i="11741"/>
        </ext>
      </extLst>
    </bk>
    <bk>
      <extLst>
        <ext uri="{3e2802c4-a4d2-4d8b-9148-e3be6c30e623}">
          <xlrd:rvb i="11742"/>
        </ext>
      </extLst>
    </bk>
    <bk>
      <extLst>
        <ext uri="{3e2802c4-a4d2-4d8b-9148-e3be6c30e623}">
          <xlrd:rvb i="11743"/>
        </ext>
      </extLst>
    </bk>
    <bk>
      <extLst>
        <ext uri="{3e2802c4-a4d2-4d8b-9148-e3be6c30e623}">
          <xlrd:rvb i="11744"/>
        </ext>
      </extLst>
    </bk>
    <bk>
      <extLst>
        <ext uri="{3e2802c4-a4d2-4d8b-9148-e3be6c30e623}">
          <xlrd:rvb i="11745"/>
        </ext>
      </extLst>
    </bk>
    <bk>
      <extLst>
        <ext uri="{3e2802c4-a4d2-4d8b-9148-e3be6c30e623}">
          <xlrd:rvb i="11746"/>
        </ext>
      </extLst>
    </bk>
    <bk>
      <extLst>
        <ext uri="{3e2802c4-a4d2-4d8b-9148-e3be6c30e623}">
          <xlrd:rvb i="11747"/>
        </ext>
      </extLst>
    </bk>
    <bk>
      <extLst>
        <ext uri="{3e2802c4-a4d2-4d8b-9148-e3be6c30e623}">
          <xlrd:rvb i="11748"/>
        </ext>
      </extLst>
    </bk>
    <bk>
      <extLst>
        <ext uri="{3e2802c4-a4d2-4d8b-9148-e3be6c30e623}">
          <xlrd:rvb i="11749"/>
        </ext>
      </extLst>
    </bk>
    <bk>
      <extLst>
        <ext uri="{3e2802c4-a4d2-4d8b-9148-e3be6c30e623}">
          <xlrd:rvb i="11750"/>
        </ext>
      </extLst>
    </bk>
    <bk>
      <extLst>
        <ext uri="{3e2802c4-a4d2-4d8b-9148-e3be6c30e623}">
          <xlrd:rvb i="11751"/>
        </ext>
      </extLst>
    </bk>
    <bk>
      <extLst>
        <ext uri="{3e2802c4-a4d2-4d8b-9148-e3be6c30e623}">
          <xlrd:rvb i="11752"/>
        </ext>
      </extLst>
    </bk>
    <bk>
      <extLst>
        <ext uri="{3e2802c4-a4d2-4d8b-9148-e3be6c30e623}">
          <xlrd:rvb i="11753"/>
        </ext>
      </extLst>
    </bk>
    <bk>
      <extLst>
        <ext uri="{3e2802c4-a4d2-4d8b-9148-e3be6c30e623}">
          <xlrd:rvb i="11754"/>
        </ext>
      </extLst>
    </bk>
    <bk>
      <extLst>
        <ext uri="{3e2802c4-a4d2-4d8b-9148-e3be6c30e623}">
          <xlrd:rvb i="11755"/>
        </ext>
      </extLst>
    </bk>
    <bk>
      <extLst>
        <ext uri="{3e2802c4-a4d2-4d8b-9148-e3be6c30e623}">
          <xlrd:rvb i="11756"/>
        </ext>
      </extLst>
    </bk>
    <bk>
      <extLst>
        <ext uri="{3e2802c4-a4d2-4d8b-9148-e3be6c30e623}">
          <xlrd:rvb i="11757"/>
        </ext>
      </extLst>
    </bk>
    <bk>
      <extLst>
        <ext uri="{3e2802c4-a4d2-4d8b-9148-e3be6c30e623}">
          <xlrd:rvb i="11758"/>
        </ext>
      </extLst>
    </bk>
    <bk>
      <extLst>
        <ext uri="{3e2802c4-a4d2-4d8b-9148-e3be6c30e623}">
          <xlrd:rvb i="11759"/>
        </ext>
      </extLst>
    </bk>
    <bk>
      <extLst>
        <ext uri="{3e2802c4-a4d2-4d8b-9148-e3be6c30e623}">
          <xlrd:rvb i="11760"/>
        </ext>
      </extLst>
    </bk>
    <bk>
      <extLst>
        <ext uri="{3e2802c4-a4d2-4d8b-9148-e3be6c30e623}">
          <xlrd:rvb i="11761"/>
        </ext>
      </extLst>
    </bk>
    <bk>
      <extLst>
        <ext uri="{3e2802c4-a4d2-4d8b-9148-e3be6c30e623}">
          <xlrd:rvb i="11762"/>
        </ext>
      </extLst>
    </bk>
    <bk>
      <extLst>
        <ext uri="{3e2802c4-a4d2-4d8b-9148-e3be6c30e623}">
          <xlrd:rvb i="11763"/>
        </ext>
      </extLst>
    </bk>
    <bk>
      <extLst>
        <ext uri="{3e2802c4-a4d2-4d8b-9148-e3be6c30e623}">
          <xlrd:rvb i="11764"/>
        </ext>
      </extLst>
    </bk>
    <bk>
      <extLst>
        <ext uri="{3e2802c4-a4d2-4d8b-9148-e3be6c30e623}">
          <xlrd:rvb i="11765"/>
        </ext>
      </extLst>
    </bk>
    <bk>
      <extLst>
        <ext uri="{3e2802c4-a4d2-4d8b-9148-e3be6c30e623}">
          <xlrd:rvb i="11766"/>
        </ext>
      </extLst>
    </bk>
    <bk>
      <extLst>
        <ext uri="{3e2802c4-a4d2-4d8b-9148-e3be6c30e623}">
          <xlrd:rvb i="11767"/>
        </ext>
      </extLst>
    </bk>
    <bk>
      <extLst>
        <ext uri="{3e2802c4-a4d2-4d8b-9148-e3be6c30e623}">
          <xlrd:rvb i="11768"/>
        </ext>
      </extLst>
    </bk>
    <bk>
      <extLst>
        <ext uri="{3e2802c4-a4d2-4d8b-9148-e3be6c30e623}">
          <xlrd:rvb i="11769"/>
        </ext>
      </extLst>
    </bk>
    <bk>
      <extLst>
        <ext uri="{3e2802c4-a4d2-4d8b-9148-e3be6c30e623}">
          <xlrd:rvb i="11770"/>
        </ext>
      </extLst>
    </bk>
    <bk>
      <extLst>
        <ext uri="{3e2802c4-a4d2-4d8b-9148-e3be6c30e623}">
          <xlrd:rvb i="11771"/>
        </ext>
      </extLst>
    </bk>
    <bk>
      <extLst>
        <ext uri="{3e2802c4-a4d2-4d8b-9148-e3be6c30e623}">
          <xlrd:rvb i="11772"/>
        </ext>
      </extLst>
    </bk>
    <bk>
      <extLst>
        <ext uri="{3e2802c4-a4d2-4d8b-9148-e3be6c30e623}">
          <xlrd:rvb i="11773"/>
        </ext>
      </extLst>
    </bk>
    <bk>
      <extLst>
        <ext uri="{3e2802c4-a4d2-4d8b-9148-e3be6c30e623}">
          <xlrd:rvb i="11774"/>
        </ext>
      </extLst>
    </bk>
    <bk>
      <extLst>
        <ext uri="{3e2802c4-a4d2-4d8b-9148-e3be6c30e623}">
          <xlrd:rvb i="11775"/>
        </ext>
      </extLst>
    </bk>
    <bk>
      <extLst>
        <ext uri="{3e2802c4-a4d2-4d8b-9148-e3be6c30e623}">
          <xlrd:rvb i="11776"/>
        </ext>
      </extLst>
    </bk>
    <bk>
      <extLst>
        <ext uri="{3e2802c4-a4d2-4d8b-9148-e3be6c30e623}">
          <xlrd:rvb i="11777"/>
        </ext>
      </extLst>
    </bk>
    <bk>
      <extLst>
        <ext uri="{3e2802c4-a4d2-4d8b-9148-e3be6c30e623}">
          <xlrd:rvb i="11778"/>
        </ext>
      </extLst>
    </bk>
    <bk>
      <extLst>
        <ext uri="{3e2802c4-a4d2-4d8b-9148-e3be6c30e623}">
          <xlrd:rvb i="11779"/>
        </ext>
      </extLst>
    </bk>
    <bk>
      <extLst>
        <ext uri="{3e2802c4-a4d2-4d8b-9148-e3be6c30e623}">
          <xlrd:rvb i="11780"/>
        </ext>
      </extLst>
    </bk>
    <bk>
      <extLst>
        <ext uri="{3e2802c4-a4d2-4d8b-9148-e3be6c30e623}">
          <xlrd:rvb i="11781"/>
        </ext>
      </extLst>
    </bk>
    <bk>
      <extLst>
        <ext uri="{3e2802c4-a4d2-4d8b-9148-e3be6c30e623}">
          <xlrd:rvb i="11782"/>
        </ext>
      </extLst>
    </bk>
    <bk>
      <extLst>
        <ext uri="{3e2802c4-a4d2-4d8b-9148-e3be6c30e623}">
          <xlrd:rvb i="11783"/>
        </ext>
      </extLst>
    </bk>
    <bk>
      <extLst>
        <ext uri="{3e2802c4-a4d2-4d8b-9148-e3be6c30e623}">
          <xlrd:rvb i="11784"/>
        </ext>
      </extLst>
    </bk>
    <bk>
      <extLst>
        <ext uri="{3e2802c4-a4d2-4d8b-9148-e3be6c30e623}">
          <xlrd:rvb i="11785"/>
        </ext>
      </extLst>
    </bk>
    <bk>
      <extLst>
        <ext uri="{3e2802c4-a4d2-4d8b-9148-e3be6c30e623}">
          <xlrd:rvb i="11786"/>
        </ext>
      </extLst>
    </bk>
    <bk>
      <extLst>
        <ext uri="{3e2802c4-a4d2-4d8b-9148-e3be6c30e623}">
          <xlrd:rvb i="11787"/>
        </ext>
      </extLst>
    </bk>
    <bk>
      <extLst>
        <ext uri="{3e2802c4-a4d2-4d8b-9148-e3be6c30e623}">
          <xlrd:rvb i="11788"/>
        </ext>
      </extLst>
    </bk>
    <bk>
      <extLst>
        <ext uri="{3e2802c4-a4d2-4d8b-9148-e3be6c30e623}">
          <xlrd:rvb i="11789"/>
        </ext>
      </extLst>
    </bk>
    <bk>
      <extLst>
        <ext uri="{3e2802c4-a4d2-4d8b-9148-e3be6c30e623}">
          <xlrd:rvb i="11790"/>
        </ext>
      </extLst>
    </bk>
    <bk>
      <extLst>
        <ext uri="{3e2802c4-a4d2-4d8b-9148-e3be6c30e623}">
          <xlrd:rvb i="11791"/>
        </ext>
      </extLst>
    </bk>
    <bk>
      <extLst>
        <ext uri="{3e2802c4-a4d2-4d8b-9148-e3be6c30e623}">
          <xlrd:rvb i="11792"/>
        </ext>
      </extLst>
    </bk>
    <bk>
      <extLst>
        <ext uri="{3e2802c4-a4d2-4d8b-9148-e3be6c30e623}">
          <xlrd:rvb i="11793"/>
        </ext>
      </extLst>
    </bk>
    <bk>
      <extLst>
        <ext uri="{3e2802c4-a4d2-4d8b-9148-e3be6c30e623}">
          <xlrd:rvb i="11794"/>
        </ext>
      </extLst>
    </bk>
    <bk>
      <extLst>
        <ext uri="{3e2802c4-a4d2-4d8b-9148-e3be6c30e623}">
          <xlrd:rvb i="11795"/>
        </ext>
      </extLst>
    </bk>
    <bk>
      <extLst>
        <ext uri="{3e2802c4-a4d2-4d8b-9148-e3be6c30e623}">
          <xlrd:rvb i="11796"/>
        </ext>
      </extLst>
    </bk>
    <bk>
      <extLst>
        <ext uri="{3e2802c4-a4d2-4d8b-9148-e3be6c30e623}">
          <xlrd:rvb i="11797"/>
        </ext>
      </extLst>
    </bk>
    <bk>
      <extLst>
        <ext uri="{3e2802c4-a4d2-4d8b-9148-e3be6c30e623}">
          <xlrd:rvb i="11798"/>
        </ext>
      </extLst>
    </bk>
    <bk>
      <extLst>
        <ext uri="{3e2802c4-a4d2-4d8b-9148-e3be6c30e623}">
          <xlrd:rvb i="11799"/>
        </ext>
      </extLst>
    </bk>
    <bk>
      <extLst>
        <ext uri="{3e2802c4-a4d2-4d8b-9148-e3be6c30e623}">
          <xlrd:rvb i="11800"/>
        </ext>
      </extLst>
    </bk>
    <bk>
      <extLst>
        <ext uri="{3e2802c4-a4d2-4d8b-9148-e3be6c30e623}">
          <xlrd:rvb i="11801"/>
        </ext>
      </extLst>
    </bk>
    <bk>
      <extLst>
        <ext uri="{3e2802c4-a4d2-4d8b-9148-e3be6c30e623}">
          <xlrd:rvb i="11802"/>
        </ext>
      </extLst>
    </bk>
    <bk>
      <extLst>
        <ext uri="{3e2802c4-a4d2-4d8b-9148-e3be6c30e623}">
          <xlrd:rvb i="11803"/>
        </ext>
      </extLst>
    </bk>
    <bk>
      <extLst>
        <ext uri="{3e2802c4-a4d2-4d8b-9148-e3be6c30e623}">
          <xlrd:rvb i="11804"/>
        </ext>
      </extLst>
    </bk>
    <bk>
      <extLst>
        <ext uri="{3e2802c4-a4d2-4d8b-9148-e3be6c30e623}">
          <xlrd:rvb i="11805"/>
        </ext>
      </extLst>
    </bk>
    <bk>
      <extLst>
        <ext uri="{3e2802c4-a4d2-4d8b-9148-e3be6c30e623}">
          <xlrd:rvb i="11806"/>
        </ext>
      </extLst>
    </bk>
    <bk>
      <extLst>
        <ext uri="{3e2802c4-a4d2-4d8b-9148-e3be6c30e623}">
          <xlrd:rvb i="11807"/>
        </ext>
      </extLst>
    </bk>
    <bk>
      <extLst>
        <ext uri="{3e2802c4-a4d2-4d8b-9148-e3be6c30e623}">
          <xlrd:rvb i="11808"/>
        </ext>
      </extLst>
    </bk>
    <bk>
      <extLst>
        <ext uri="{3e2802c4-a4d2-4d8b-9148-e3be6c30e623}">
          <xlrd:rvb i="11809"/>
        </ext>
      </extLst>
    </bk>
    <bk>
      <extLst>
        <ext uri="{3e2802c4-a4d2-4d8b-9148-e3be6c30e623}">
          <xlrd:rvb i="11810"/>
        </ext>
      </extLst>
    </bk>
    <bk>
      <extLst>
        <ext uri="{3e2802c4-a4d2-4d8b-9148-e3be6c30e623}">
          <xlrd:rvb i="11811"/>
        </ext>
      </extLst>
    </bk>
    <bk>
      <extLst>
        <ext uri="{3e2802c4-a4d2-4d8b-9148-e3be6c30e623}">
          <xlrd:rvb i="11812"/>
        </ext>
      </extLst>
    </bk>
    <bk>
      <extLst>
        <ext uri="{3e2802c4-a4d2-4d8b-9148-e3be6c30e623}">
          <xlrd:rvb i="11813"/>
        </ext>
      </extLst>
    </bk>
    <bk>
      <extLst>
        <ext uri="{3e2802c4-a4d2-4d8b-9148-e3be6c30e623}">
          <xlrd:rvb i="11814"/>
        </ext>
      </extLst>
    </bk>
    <bk>
      <extLst>
        <ext uri="{3e2802c4-a4d2-4d8b-9148-e3be6c30e623}">
          <xlrd:rvb i="11820"/>
        </ext>
      </extLst>
    </bk>
    <bk>
      <extLst>
        <ext uri="{3e2802c4-a4d2-4d8b-9148-e3be6c30e623}">
          <xlrd:rvb i="11821"/>
        </ext>
      </extLst>
    </bk>
    <bk>
      <extLst>
        <ext uri="{3e2802c4-a4d2-4d8b-9148-e3be6c30e623}">
          <xlrd:rvb i="11822"/>
        </ext>
      </extLst>
    </bk>
    <bk>
      <extLst>
        <ext uri="{3e2802c4-a4d2-4d8b-9148-e3be6c30e623}">
          <xlrd:rvb i="11823"/>
        </ext>
      </extLst>
    </bk>
    <bk>
      <extLst>
        <ext uri="{3e2802c4-a4d2-4d8b-9148-e3be6c30e623}">
          <xlrd:rvb i="11824"/>
        </ext>
      </extLst>
    </bk>
    <bk>
      <extLst>
        <ext uri="{3e2802c4-a4d2-4d8b-9148-e3be6c30e623}">
          <xlrd:rvb i="11825"/>
        </ext>
      </extLst>
    </bk>
    <bk>
      <extLst>
        <ext uri="{3e2802c4-a4d2-4d8b-9148-e3be6c30e623}">
          <xlrd:rvb i="11826"/>
        </ext>
      </extLst>
    </bk>
    <bk>
      <extLst>
        <ext uri="{3e2802c4-a4d2-4d8b-9148-e3be6c30e623}">
          <xlrd:rvb i="11827"/>
        </ext>
      </extLst>
    </bk>
    <bk>
      <extLst>
        <ext uri="{3e2802c4-a4d2-4d8b-9148-e3be6c30e623}">
          <xlrd:rvb i="11828"/>
        </ext>
      </extLst>
    </bk>
    <bk>
      <extLst>
        <ext uri="{3e2802c4-a4d2-4d8b-9148-e3be6c30e623}">
          <xlrd:rvb i="11829"/>
        </ext>
      </extLst>
    </bk>
    <bk>
      <extLst>
        <ext uri="{3e2802c4-a4d2-4d8b-9148-e3be6c30e623}">
          <xlrd:rvb i="11830"/>
        </ext>
      </extLst>
    </bk>
    <bk>
      <extLst>
        <ext uri="{3e2802c4-a4d2-4d8b-9148-e3be6c30e623}">
          <xlrd:rvb i="11831"/>
        </ext>
      </extLst>
    </bk>
    <bk>
      <extLst>
        <ext uri="{3e2802c4-a4d2-4d8b-9148-e3be6c30e623}">
          <xlrd:rvb i="11832"/>
        </ext>
      </extLst>
    </bk>
    <bk>
      <extLst>
        <ext uri="{3e2802c4-a4d2-4d8b-9148-e3be6c30e623}">
          <xlrd:rvb i="11833"/>
        </ext>
      </extLst>
    </bk>
    <bk>
      <extLst>
        <ext uri="{3e2802c4-a4d2-4d8b-9148-e3be6c30e623}">
          <xlrd:rvb i="11834"/>
        </ext>
      </extLst>
    </bk>
    <bk>
      <extLst>
        <ext uri="{3e2802c4-a4d2-4d8b-9148-e3be6c30e623}">
          <xlrd:rvb i="11835"/>
        </ext>
      </extLst>
    </bk>
    <bk>
      <extLst>
        <ext uri="{3e2802c4-a4d2-4d8b-9148-e3be6c30e623}">
          <xlrd:rvb i="11836"/>
        </ext>
      </extLst>
    </bk>
    <bk>
      <extLst>
        <ext uri="{3e2802c4-a4d2-4d8b-9148-e3be6c30e623}">
          <xlrd:rvb i="11837"/>
        </ext>
      </extLst>
    </bk>
    <bk>
      <extLst>
        <ext uri="{3e2802c4-a4d2-4d8b-9148-e3be6c30e623}">
          <xlrd:rvb i="11838"/>
        </ext>
      </extLst>
    </bk>
    <bk>
      <extLst>
        <ext uri="{3e2802c4-a4d2-4d8b-9148-e3be6c30e623}">
          <xlrd:rvb i="11839"/>
        </ext>
      </extLst>
    </bk>
    <bk>
      <extLst>
        <ext uri="{3e2802c4-a4d2-4d8b-9148-e3be6c30e623}">
          <xlrd:rvb i="11840"/>
        </ext>
      </extLst>
    </bk>
    <bk>
      <extLst>
        <ext uri="{3e2802c4-a4d2-4d8b-9148-e3be6c30e623}">
          <xlrd:rvb i="11841"/>
        </ext>
      </extLst>
    </bk>
    <bk>
      <extLst>
        <ext uri="{3e2802c4-a4d2-4d8b-9148-e3be6c30e623}">
          <xlrd:rvb i="11842"/>
        </ext>
      </extLst>
    </bk>
    <bk>
      <extLst>
        <ext uri="{3e2802c4-a4d2-4d8b-9148-e3be6c30e623}">
          <xlrd:rvb i="11843"/>
        </ext>
      </extLst>
    </bk>
    <bk>
      <extLst>
        <ext uri="{3e2802c4-a4d2-4d8b-9148-e3be6c30e623}">
          <xlrd:rvb i="11844"/>
        </ext>
      </extLst>
    </bk>
    <bk>
      <extLst>
        <ext uri="{3e2802c4-a4d2-4d8b-9148-e3be6c30e623}">
          <xlrd:rvb i="11845"/>
        </ext>
      </extLst>
    </bk>
    <bk>
      <extLst>
        <ext uri="{3e2802c4-a4d2-4d8b-9148-e3be6c30e623}">
          <xlrd:rvb i="11846"/>
        </ext>
      </extLst>
    </bk>
    <bk>
      <extLst>
        <ext uri="{3e2802c4-a4d2-4d8b-9148-e3be6c30e623}">
          <xlrd:rvb i="11847"/>
        </ext>
      </extLst>
    </bk>
    <bk>
      <extLst>
        <ext uri="{3e2802c4-a4d2-4d8b-9148-e3be6c30e623}">
          <xlrd:rvb i="11848"/>
        </ext>
      </extLst>
    </bk>
    <bk>
      <extLst>
        <ext uri="{3e2802c4-a4d2-4d8b-9148-e3be6c30e623}">
          <xlrd:rvb i="11849"/>
        </ext>
      </extLst>
    </bk>
    <bk>
      <extLst>
        <ext uri="{3e2802c4-a4d2-4d8b-9148-e3be6c30e623}">
          <xlrd:rvb i="11850"/>
        </ext>
      </extLst>
    </bk>
    <bk>
      <extLst>
        <ext uri="{3e2802c4-a4d2-4d8b-9148-e3be6c30e623}">
          <xlrd:rvb i="11851"/>
        </ext>
      </extLst>
    </bk>
    <bk>
      <extLst>
        <ext uri="{3e2802c4-a4d2-4d8b-9148-e3be6c30e623}">
          <xlrd:rvb i="11852"/>
        </ext>
      </extLst>
    </bk>
    <bk>
      <extLst>
        <ext uri="{3e2802c4-a4d2-4d8b-9148-e3be6c30e623}">
          <xlrd:rvb i="11853"/>
        </ext>
      </extLst>
    </bk>
    <bk>
      <extLst>
        <ext uri="{3e2802c4-a4d2-4d8b-9148-e3be6c30e623}">
          <xlrd:rvb i="11854"/>
        </ext>
      </extLst>
    </bk>
    <bk>
      <extLst>
        <ext uri="{3e2802c4-a4d2-4d8b-9148-e3be6c30e623}">
          <xlrd:rvb i="11855"/>
        </ext>
      </extLst>
    </bk>
    <bk>
      <extLst>
        <ext uri="{3e2802c4-a4d2-4d8b-9148-e3be6c30e623}">
          <xlrd:rvb i="11856"/>
        </ext>
      </extLst>
    </bk>
    <bk>
      <extLst>
        <ext uri="{3e2802c4-a4d2-4d8b-9148-e3be6c30e623}">
          <xlrd:rvb i="11857"/>
        </ext>
      </extLst>
    </bk>
    <bk>
      <extLst>
        <ext uri="{3e2802c4-a4d2-4d8b-9148-e3be6c30e623}">
          <xlrd:rvb i="11858"/>
        </ext>
      </extLst>
    </bk>
    <bk>
      <extLst>
        <ext uri="{3e2802c4-a4d2-4d8b-9148-e3be6c30e623}">
          <xlrd:rvb i="11859"/>
        </ext>
      </extLst>
    </bk>
    <bk>
      <extLst>
        <ext uri="{3e2802c4-a4d2-4d8b-9148-e3be6c30e623}">
          <xlrd:rvb i="11860"/>
        </ext>
      </extLst>
    </bk>
    <bk>
      <extLst>
        <ext uri="{3e2802c4-a4d2-4d8b-9148-e3be6c30e623}">
          <xlrd:rvb i="11861"/>
        </ext>
      </extLst>
    </bk>
    <bk>
      <extLst>
        <ext uri="{3e2802c4-a4d2-4d8b-9148-e3be6c30e623}">
          <xlrd:rvb i="11862"/>
        </ext>
      </extLst>
    </bk>
    <bk>
      <extLst>
        <ext uri="{3e2802c4-a4d2-4d8b-9148-e3be6c30e623}">
          <xlrd:rvb i="11863"/>
        </ext>
      </extLst>
    </bk>
    <bk>
      <extLst>
        <ext uri="{3e2802c4-a4d2-4d8b-9148-e3be6c30e623}">
          <xlrd:rvb i="11864"/>
        </ext>
      </extLst>
    </bk>
    <bk>
      <extLst>
        <ext uri="{3e2802c4-a4d2-4d8b-9148-e3be6c30e623}">
          <xlrd:rvb i="11865"/>
        </ext>
      </extLst>
    </bk>
    <bk>
      <extLst>
        <ext uri="{3e2802c4-a4d2-4d8b-9148-e3be6c30e623}">
          <xlrd:rvb i="11866"/>
        </ext>
      </extLst>
    </bk>
    <bk>
      <extLst>
        <ext uri="{3e2802c4-a4d2-4d8b-9148-e3be6c30e623}">
          <xlrd:rvb i="11867"/>
        </ext>
      </extLst>
    </bk>
    <bk>
      <extLst>
        <ext uri="{3e2802c4-a4d2-4d8b-9148-e3be6c30e623}">
          <xlrd:rvb i="11868"/>
        </ext>
      </extLst>
    </bk>
    <bk>
      <extLst>
        <ext uri="{3e2802c4-a4d2-4d8b-9148-e3be6c30e623}">
          <xlrd:rvb i="11869"/>
        </ext>
      </extLst>
    </bk>
    <bk>
      <extLst>
        <ext uri="{3e2802c4-a4d2-4d8b-9148-e3be6c30e623}">
          <xlrd:rvb i="11870"/>
        </ext>
      </extLst>
    </bk>
    <bk>
      <extLst>
        <ext uri="{3e2802c4-a4d2-4d8b-9148-e3be6c30e623}">
          <xlrd:rvb i="11871"/>
        </ext>
      </extLst>
    </bk>
    <bk>
      <extLst>
        <ext uri="{3e2802c4-a4d2-4d8b-9148-e3be6c30e623}">
          <xlrd:rvb i="11872"/>
        </ext>
      </extLst>
    </bk>
    <bk>
      <extLst>
        <ext uri="{3e2802c4-a4d2-4d8b-9148-e3be6c30e623}">
          <xlrd:rvb i="11873"/>
        </ext>
      </extLst>
    </bk>
    <bk>
      <extLst>
        <ext uri="{3e2802c4-a4d2-4d8b-9148-e3be6c30e623}">
          <xlrd:rvb i="11876"/>
        </ext>
      </extLst>
    </bk>
    <bk>
      <extLst>
        <ext uri="{3e2802c4-a4d2-4d8b-9148-e3be6c30e623}">
          <xlrd:rvb i="11877"/>
        </ext>
      </extLst>
    </bk>
    <bk>
      <extLst>
        <ext uri="{3e2802c4-a4d2-4d8b-9148-e3be6c30e623}">
          <xlrd:rvb i="11878"/>
        </ext>
      </extLst>
    </bk>
    <bk>
      <extLst>
        <ext uri="{3e2802c4-a4d2-4d8b-9148-e3be6c30e623}">
          <xlrd:rvb i="11879"/>
        </ext>
      </extLst>
    </bk>
    <bk>
      <extLst>
        <ext uri="{3e2802c4-a4d2-4d8b-9148-e3be6c30e623}">
          <xlrd:rvb i="11880"/>
        </ext>
      </extLst>
    </bk>
    <bk>
      <extLst>
        <ext uri="{3e2802c4-a4d2-4d8b-9148-e3be6c30e623}">
          <xlrd:rvb i="11881"/>
        </ext>
      </extLst>
    </bk>
    <bk>
      <extLst>
        <ext uri="{3e2802c4-a4d2-4d8b-9148-e3be6c30e623}">
          <xlrd:rvb i="11882"/>
        </ext>
      </extLst>
    </bk>
    <bk>
      <extLst>
        <ext uri="{3e2802c4-a4d2-4d8b-9148-e3be6c30e623}">
          <xlrd:rvb i="11883"/>
        </ext>
      </extLst>
    </bk>
    <bk>
      <extLst>
        <ext uri="{3e2802c4-a4d2-4d8b-9148-e3be6c30e623}">
          <xlrd:rvb i="11884"/>
        </ext>
      </extLst>
    </bk>
    <bk>
      <extLst>
        <ext uri="{3e2802c4-a4d2-4d8b-9148-e3be6c30e623}">
          <xlrd:rvb i="11885"/>
        </ext>
      </extLst>
    </bk>
    <bk>
      <extLst>
        <ext uri="{3e2802c4-a4d2-4d8b-9148-e3be6c30e623}">
          <xlrd:rvb i="11886"/>
        </ext>
      </extLst>
    </bk>
    <bk>
      <extLst>
        <ext uri="{3e2802c4-a4d2-4d8b-9148-e3be6c30e623}">
          <xlrd:rvb i="11887"/>
        </ext>
      </extLst>
    </bk>
    <bk>
      <extLst>
        <ext uri="{3e2802c4-a4d2-4d8b-9148-e3be6c30e623}">
          <xlrd:rvb i="11888"/>
        </ext>
      </extLst>
    </bk>
    <bk>
      <extLst>
        <ext uri="{3e2802c4-a4d2-4d8b-9148-e3be6c30e623}">
          <xlrd:rvb i="11889"/>
        </ext>
      </extLst>
    </bk>
    <bk>
      <extLst>
        <ext uri="{3e2802c4-a4d2-4d8b-9148-e3be6c30e623}">
          <xlrd:rvb i="11890"/>
        </ext>
      </extLst>
    </bk>
    <bk>
      <extLst>
        <ext uri="{3e2802c4-a4d2-4d8b-9148-e3be6c30e623}">
          <xlrd:rvb i="11891"/>
        </ext>
      </extLst>
    </bk>
    <bk>
      <extLst>
        <ext uri="{3e2802c4-a4d2-4d8b-9148-e3be6c30e623}">
          <xlrd:rvb i="11892"/>
        </ext>
      </extLst>
    </bk>
    <bk>
      <extLst>
        <ext uri="{3e2802c4-a4d2-4d8b-9148-e3be6c30e623}">
          <xlrd:rvb i="11893"/>
        </ext>
      </extLst>
    </bk>
    <bk>
      <extLst>
        <ext uri="{3e2802c4-a4d2-4d8b-9148-e3be6c30e623}">
          <xlrd:rvb i="11894"/>
        </ext>
      </extLst>
    </bk>
    <bk>
      <extLst>
        <ext uri="{3e2802c4-a4d2-4d8b-9148-e3be6c30e623}">
          <xlrd:rvb i="11895"/>
        </ext>
      </extLst>
    </bk>
    <bk>
      <extLst>
        <ext uri="{3e2802c4-a4d2-4d8b-9148-e3be6c30e623}">
          <xlrd:rvb i="11896"/>
        </ext>
      </extLst>
    </bk>
    <bk>
      <extLst>
        <ext uri="{3e2802c4-a4d2-4d8b-9148-e3be6c30e623}">
          <xlrd:rvb i="11897"/>
        </ext>
      </extLst>
    </bk>
    <bk>
      <extLst>
        <ext uri="{3e2802c4-a4d2-4d8b-9148-e3be6c30e623}">
          <xlrd:rvb i="11898"/>
        </ext>
      </extLst>
    </bk>
    <bk>
      <extLst>
        <ext uri="{3e2802c4-a4d2-4d8b-9148-e3be6c30e623}">
          <xlrd:rvb i="11899"/>
        </ext>
      </extLst>
    </bk>
    <bk>
      <extLst>
        <ext uri="{3e2802c4-a4d2-4d8b-9148-e3be6c30e623}">
          <xlrd:rvb i="11900"/>
        </ext>
      </extLst>
    </bk>
    <bk>
      <extLst>
        <ext uri="{3e2802c4-a4d2-4d8b-9148-e3be6c30e623}">
          <xlrd:rvb i="11901"/>
        </ext>
      </extLst>
    </bk>
    <bk>
      <extLst>
        <ext uri="{3e2802c4-a4d2-4d8b-9148-e3be6c30e623}">
          <xlrd:rvb i="11902"/>
        </ext>
      </extLst>
    </bk>
    <bk>
      <extLst>
        <ext uri="{3e2802c4-a4d2-4d8b-9148-e3be6c30e623}">
          <xlrd:rvb i="11903"/>
        </ext>
      </extLst>
    </bk>
    <bk>
      <extLst>
        <ext uri="{3e2802c4-a4d2-4d8b-9148-e3be6c30e623}">
          <xlrd:rvb i="11904"/>
        </ext>
      </extLst>
    </bk>
    <bk>
      <extLst>
        <ext uri="{3e2802c4-a4d2-4d8b-9148-e3be6c30e623}">
          <xlrd:rvb i="11905"/>
        </ext>
      </extLst>
    </bk>
    <bk>
      <extLst>
        <ext uri="{3e2802c4-a4d2-4d8b-9148-e3be6c30e623}">
          <xlrd:rvb i="11906"/>
        </ext>
      </extLst>
    </bk>
    <bk>
      <extLst>
        <ext uri="{3e2802c4-a4d2-4d8b-9148-e3be6c30e623}">
          <xlrd:rvb i="11907"/>
        </ext>
      </extLst>
    </bk>
    <bk>
      <extLst>
        <ext uri="{3e2802c4-a4d2-4d8b-9148-e3be6c30e623}">
          <xlrd:rvb i="11908"/>
        </ext>
      </extLst>
    </bk>
    <bk>
      <extLst>
        <ext uri="{3e2802c4-a4d2-4d8b-9148-e3be6c30e623}">
          <xlrd:rvb i="11909"/>
        </ext>
      </extLst>
    </bk>
    <bk>
      <extLst>
        <ext uri="{3e2802c4-a4d2-4d8b-9148-e3be6c30e623}">
          <xlrd:rvb i="11910"/>
        </ext>
      </extLst>
    </bk>
    <bk>
      <extLst>
        <ext uri="{3e2802c4-a4d2-4d8b-9148-e3be6c30e623}">
          <xlrd:rvb i="11911"/>
        </ext>
      </extLst>
    </bk>
    <bk>
      <extLst>
        <ext uri="{3e2802c4-a4d2-4d8b-9148-e3be6c30e623}">
          <xlrd:rvb i="11912"/>
        </ext>
      </extLst>
    </bk>
    <bk>
      <extLst>
        <ext uri="{3e2802c4-a4d2-4d8b-9148-e3be6c30e623}">
          <xlrd:rvb i="11913"/>
        </ext>
      </extLst>
    </bk>
    <bk>
      <extLst>
        <ext uri="{3e2802c4-a4d2-4d8b-9148-e3be6c30e623}">
          <xlrd:rvb i="11914"/>
        </ext>
      </extLst>
    </bk>
    <bk>
      <extLst>
        <ext uri="{3e2802c4-a4d2-4d8b-9148-e3be6c30e623}">
          <xlrd:rvb i="11915"/>
        </ext>
      </extLst>
    </bk>
    <bk>
      <extLst>
        <ext uri="{3e2802c4-a4d2-4d8b-9148-e3be6c30e623}">
          <xlrd:rvb i="11916"/>
        </ext>
      </extLst>
    </bk>
    <bk>
      <extLst>
        <ext uri="{3e2802c4-a4d2-4d8b-9148-e3be6c30e623}">
          <xlrd:rvb i="11917"/>
        </ext>
      </extLst>
    </bk>
    <bk>
      <extLst>
        <ext uri="{3e2802c4-a4d2-4d8b-9148-e3be6c30e623}">
          <xlrd:rvb i="11918"/>
        </ext>
      </extLst>
    </bk>
    <bk>
      <extLst>
        <ext uri="{3e2802c4-a4d2-4d8b-9148-e3be6c30e623}">
          <xlrd:rvb i="11919"/>
        </ext>
      </extLst>
    </bk>
    <bk>
      <extLst>
        <ext uri="{3e2802c4-a4d2-4d8b-9148-e3be6c30e623}">
          <xlrd:rvb i="11920"/>
        </ext>
      </extLst>
    </bk>
    <bk>
      <extLst>
        <ext uri="{3e2802c4-a4d2-4d8b-9148-e3be6c30e623}">
          <xlrd:rvb i="11921"/>
        </ext>
      </extLst>
    </bk>
    <bk>
      <extLst>
        <ext uri="{3e2802c4-a4d2-4d8b-9148-e3be6c30e623}">
          <xlrd:rvb i="11922"/>
        </ext>
      </extLst>
    </bk>
    <bk>
      <extLst>
        <ext uri="{3e2802c4-a4d2-4d8b-9148-e3be6c30e623}">
          <xlrd:rvb i="11923"/>
        </ext>
      </extLst>
    </bk>
    <bk>
      <extLst>
        <ext uri="{3e2802c4-a4d2-4d8b-9148-e3be6c30e623}">
          <xlrd:rvb i="11924"/>
        </ext>
      </extLst>
    </bk>
    <bk>
      <extLst>
        <ext uri="{3e2802c4-a4d2-4d8b-9148-e3be6c30e623}">
          <xlrd:rvb i="11925"/>
        </ext>
      </extLst>
    </bk>
    <bk>
      <extLst>
        <ext uri="{3e2802c4-a4d2-4d8b-9148-e3be6c30e623}">
          <xlrd:rvb i="11926"/>
        </ext>
      </extLst>
    </bk>
    <bk>
      <extLst>
        <ext uri="{3e2802c4-a4d2-4d8b-9148-e3be6c30e623}">
          <xlrd:rvb i="11927"/>
        </ext>
      </extLst>
    </bk>
    <bk>
      <extLst>
        <ext uri="{3e2802c4-a4d2-4d8b-9148-e3be6c30e623}">
          <xlrd:rvb i="11928"/>
        </ext>
      </extLst>
    </bk>
    <bk>
      <extLst>
        <ext uri="{3e2802c4-a4d2-4d8b-9148-e3be6c30e623}">
          <xlrd:rvb i="11929"/>
        </ext>
      </extLst>
    </bk>
    <bk>
      <extLst>
        <ext uri="{3e2802c4-a4d2-4d8b-9148-e3be6c30e623}">
          <xlrd:rvb i="11930"/>
        </ext>
      </extLst>
    </bk>
    <bk>
      <extLst>
        <ext uri="{3e2802c4-a4d2-4d8b-9148-e3be6c30e623}">
          <xlrd:rvb i="11931"/>
        </ext>
      </extLst>
    </bk>
    <bk>
      <extLst>
        <ext uri="{3e2802c4-a4d2-4d8b-9148-e3be6c30e623}">
          <xlrd:rvb i="11932"/>
        </ext>
      </extLst>
    </bk>
    <bk>
      <extLst>
        <ext uri="{3e2802c4-a4d2-4d8b-9148-e3be6c30e623}">
          <xlrd:rvb i="11933"/>
        </ext>
      </extLst>
    </bk>
    <bk>
      <extLst>
        <ext uri="{3e2802c4-a4d2-4d8b-9148-e3be6c30e623}">
          <xlrd:rvb i="11934"/>
        </ext>
      </extLst>
    </bk>
    <bk>
      <extLst>
        <ext uri="{3e2802c4-a4d2-4d8b-9148-e3be6c30e623}">
          <xlrd:rvb i="11935"/>
        </ext>
      </extLst>
    </bk>
    <bk>
      <extLst>
        <ext uri="{3e2802c4-a4d2-4d8b-9148-e3be6c30e623}">
          <xlrd:rvb i="11936"/>
        </ext>
      </extLst>
    </bk>
    <bk>
      <extLst>
        <ext uri="{3e2802c4-a4d2-4d8b-9148-e3be6c30e623}">
          <xlrd:rvb i="11937"/>
        </ext>
      </extLst>
    </bk>
    <bk>
      <extLst>
        <ext uri="{3e2802c4-a4d2-4d8b-9148-e3be6c30e623}">
          <xlrd:rvb i="11938"/>
        </ext>
      </extLst>
    </bk>
    <bk>
      <extLst>
        <ext uri="{3e2802c4-a4d2-4d8b-9148-e3be6c30e623}">
          <xlrd:rvb i="11939"/>
        </ext>
      </extLst>
    </bk>
    <bk>
      <extLst>
        <ext uri="{3e2802c4-a4d2-4d8b-9148-e3be6c30e623}">
          <xlrd:rvb i="11940"/>
        </ext>
      </extLst>
    </bk>
    <bk>
      <extLst>
        <ext uri="{3e2802c4-a4d2-4d8b-9148-e3be6c30e623}">
          <xlrd:rvb i="11941"/>
        </ext>
      </extLst>
    </bk>
    <bk>
      <extLst>
        <ext uri="{3e2802c4-a4d2-4d8b-9148-e3be6c30e623}">
          <xlrd:rvb i="11942"/>
        </ext>
      </extLst>
    </bk>
    <bk>
      <extLst>
        <ext uri="{3e2802c4-a4d2-4d8b-9148-e3be6c30e623}">
          <xlrd:rvb i="11943"/>
        </ext>
      </extLst>
    </bk>
    <bk>
      <extLst>
        <ext uri="{3e2802c4-a4d2-4d8b-9148-e3be6c30e623}">
          <xlrd:rvb i="11944"/>
        </ext>
      </extLst>
    </bk>
    <bk>
      <extLst>
        <ext uri="{3e2802c4-a4d2-4d8b-9148-e3be6c30e623}">
          <xlrd:rvb i="11945"/>
        </ext>
      </extLst>
    </bk>
    <bk>
      <extLst>
        <ext uri="{3e2802c4-a4d2-4d8b-9148-e3be6c30e623}">
          <xlrd:rvb i="11946"/>
        </ext>
      </extLst>
    </bk>
    <bk>
      <extLst>
        <ext uri="{3e2802c4-a4d2-4d8b-9148-e3be6c30e623}">
          <xlrd:rvb i="11947"/>
        </ext>
      </extLst>
    </bk>
    <bk>
      <extLst>
        <ext uri="{3e2802c4-a4d2-4d8b-9148-e3be6c30e623}">
          <xlrd:rvb i="11948"/>
        </ext>
      </extLst>
    </bk>
    <bk>
      <extLst>
        <ext uri="{3e2802c4-a4d2-4d8b-9148-e3be6c30e623}">
          <xlrd:rvb i="11949"/>
        </ext>
      </extLst>
    </bk>
    <bk>
      <extLst>
        <ext uri="{3e2802c4-a4d2-4d8b-9148-e3be6c30e623}">
          <xlrd:rvb i="11950"/>
        </ext>
      </extLst>
    </bk>
    <bk>
      <extLst>
        <ext uri="{3e2802c4-a4d2-4d8b-9148-e3be6c30e623}">
          <xlrd:rvb i="11951"/>
        </ext>
      </extLst>
    </bk>
    <bk>
      <extLst>
        <ext uri="{3e2802c4-a4d2-4d8b-9148-e3be6c30e623}">
          <xlrd:rvb i="11952"/>
        </ext>
      </extLst>
    </bk>
    <bk>
      <extLst>
        <ext uri="{3e2802c4-a4d2-4d8b-9148-e3be6c30e623}">
          <xlrd:rvb i="11953"/>
        </ext>
      </extLst>
    </bk>
    <bk>
      <extLst>
        <ext uri="{3e2802c4-a4d2-4d8b-9148-e3be6c30e623}">
          <xlrd:rvb i="11954"/>
        </ext>
      </extLst>
    </bk>
    <bk>
      <extLst>
        <ext uri="{3e2802c4-a4d2-4d8b-9148-e3be6c30e623}">
          <xlrd:rvb i="11955"/>
        </ext>
      </extLst>
    </bk>
    <bk>
      <extLst>
        <ext uri="{3e2802c4-a4d2-4d8b-9148-e3be6c30e623}">
          <xlrd:rvb i="11956"/>
        </ext>
      </extLst>
    </bk>
    <bk>
      <extLst>
        <ext uri="{3e2802c4-a4d2-4d8b-9148-e3be6c30e623}">
          <xlrd:rvb i="11957"/>
        </ext>
      </extLst>
    </bk>
    <bk>
      <extLst>
        <ext uri="{3e2802c4-a4d2-4d8b-9148-e3be6c30e623}">
          <xlrd:rvb i="11958"/>
        </ext>
      </extLst>
    </bk>
    <bk>
      <extLst>
        <ext uri="{3e2802c4-a4d2-4d8b-9148-e3be6c30e623}">
          <xlrd:rvb i="11959"/>
        </ext>
      </extLst>
    </bk>
    <bk>
      <extLst>
        <ext uri="{3e2802c4-a4d2-4d8b-9148-e3be6c30e623}">
          <xlrd:rvb i="11960"/>
        </ext>
      </extLst>
    </bk>
    <bk>
      <extLst>
        <ext uri="{3e2802c4-a4d2-4d8b-9148-e3be6c30e623}">
          <xlrd:rvb i="11961"/>
        </ext>
      </extLst>
    </bk>
    <bk>
      <extLst>
        <ext uri="{3e2802c4-a4d2-4d8b-9148-e3be6c30e623}">
          <xlrd:rvb i="11962"/>
        </ext>
      </extLst>
    </bk>
    <bk>
      <extLst>
        <ext uri="{3e2802c4-a4d2-4d8b-9148-e3be6c30e623}">
          <xlrd:rvb i="11963"/>
        </ext>
      </extLst>
    </bk>
    <bk>
      <extLst>
        <ext uri="{3e2802c4-a4d2-4d8b-9148-e3be6c30e623}">
          <xlrd:rvb i="11964"/>
        </ext>
      </extLst>
    </bk>
    <bk>
      <extLst>
        <ext uri="{3e2802c4-a4d2-4d8b-9148-e3be6c30e623}">
          <xlrd:rvb i="11965"/>
        </ext>
      </extLst>
    </bk>
    <bk>
      <extLst>
        <ext uri="{3e2802c4-a4d2-4d8b-9148-e3be6c30e623}">
          <xlrd:rvb i="11966"/>
        </ext>
      </extLst>
    </bk>
    <bk>
      <extLst>
        <ext uri="{3e2802c4-a4d2-4d8b-9148-e3be6c30e623}">
          <xlrd:rvb i="11967"/>
        </ext>
      </extLst>
    </bk>
    <bk>
      <extLst>
        <ext uri="{3e2802c4-a4d2-4d8b-9148-e3be6c30e623}">
          <xlrd:rvb i="11968"/>
        </ext>
      </extLst>
    </bk>
    <bk>
      <extLst>
        <ext uri="{3e2802c4-a4d2-4d8b-9148-e3be6c30e623}">
          <xlrd:rvb i="11969"/>
        </ext>
      </extLst>
    </bk>
    <bk>
      <extLst>
        <ext uri="{3e2802c4-a4d2-4d8b-9148-e3be6c30e623}">
          <xlrd:rvb i="11970"/>
        </ext>
      </extLst>
    </bk>
    <bk>
      <extLst>
        <ext uri="{3e2802c4-a4d2-4d8b-9148-e3be6c30e623}">
          <xlrd:rvb i="11971"/>
        </ext>
      </extLst>
    </bk>
    <bk>
      <extLst>
        <ext uri="{3e2802c4-a4d2-4d8b-9148-e3be6c30e623}">
          <xlrd:rvb i="11972"/>
        </ext>
      </extLst>
    </bk>
    <bk>
      <extLst>
        <ext uri="{3e2802c4-a4d2-4d8b-9148-e3be6c30e623}">
          <xlrd:rvb i="11975"/>
        </ext>
      </extLst>
    </bk>
    <bk>
      <extLst>
        <ext uri="{3e2802c4-a4d2-4d8b-9148-e3be6c30e623}">
          <xlrd:rvb i="11976"/>
        </ext>
      </extLst>
    </bk>
    <bk>
      <extLst>
        <ext uri="{3e2802c4-a4d2-4d8b-9148-e3be6c30e623}">
          <xlrd:rvb i="11977"/>
        </ext>
      </extLst>
    </bk>
    <bk>
      <extLst>
        <ext uri="{3e2802c4-a4d2-4d8b-9148-e3be6c30e623}">
          <xlrd:rvb i="11978"/>
        </ext>
      </extLst>
    </bk>
    <bk>
      <extLst>
        <ext uri="{3e2802c4-a4d2-4d8b-9148-e3be6c30e623}">
          <xlrd:rvb i="11979"/>
        </ext>
      </extLst>
    </bk>
    <bk>
      <extLst>
        <ext uri="{3e2802c4-a4d2-4d8b-9148-e3be6c30e623}">
          <xlrd:rvb i="11980"/>
        </ext>
      </extLst>
    </bk>
    <bk>
      <extLst>
        <ext uri="{3e2802c4-a4d2-4d8b-9148-e3be6c30e623}">
          <xlrd:rvb i="11981"/>
        </ext>
      </extLst>
    </bk>
    <bk>
      <extLst>
        <ext uri="{3e2802c4-a4d2-4d8b-9148-e3be6c30e623}">
          <xlrd:rvb i="11982"/>
        </ext>
      </extLst>
    </bk>
    <bk>
      <extLst>
        <ext uri="{3e2802c4-a4d2-4d8b-9148-e3be6c30e623}">
          <xlrd:rvb i="11983"/>
        </ext>
      </extLst>
    </bk>
    <bk>
      <extLst>
        <ext uri="{3e2802c4-a4d2-4d8b-9148-e3be6c30e623}">
          <xlrd:rvb i="11984"/>
        </ext>
      </extLst>
    </bk>
    <bk>
      <extLst>
        <ext uri="{3e2802c4-a4d2-4d8b-9148-e3be6c30e623}">
          <xlrd:rvb i="11985"/>
        </ext>
      </extLst>
    </bk>
    <bk>
      <extLst>
        <ext uri="{3e2802c4-a4d2-4d8b-9148-e3be6c30e623}">
          <xlrd:rvb i="11986"/>
        </ext>
      </extLst>
    </bk>
    <bk>
      <extLst>
        <ext uri="{3e2802c4-a4d2-4d8b-9148-e3be6c30e623}">
          <xlrd:rvb i="11987"/>
        </ext>
      </extLst>
    </bk>
    <bk>
      <extLst>
        <ext uri="{3e2802c4-a4d2-4d8b-9148-e3be6c30e623}">
          <xlrd:rvb i="11988"/>
        </ext>
      </extLst>
    </bk>
    <bk>
      <extLst>
        <ext uri="{3e2802c4-a4d2-4d8b-9148-e3be6c30e623}">
          <xlrd:rvb i="11989"/>
        </ext>
      </extLst>
    </bk>
    <bk>
      <extLst>
        <ext uri="{3e2802c4-a4d2-4d8b-9148-e3be6c30e623}">
          <xlrd:rvb i="11990"/>
        </ext>
      </extLst>
    </bk>
    <bk>
      <extLst>
        <ext uri="{3e2802c4-a4d2-4d8b-9148-e3be6c30e623}">
          <xlrd:rvb i="11991"/>
        </ext>
      </extLst>
    </bk>
    <bk>
      <extLst>
        <ext uri="{3e2802c4-a4d2-4d8b-9148-e3be6c30e623}">
          <xlrd:rvb i="11992"/>
        </ext>
      </extLst>
    </bk>
    <bk>
      <extLst>
        <ext uri="{3e2802c4-a4d2-4d8b-9148-e3be6c30e623}">
          <xlrd:rvb i="11993"/>
        </ext>
      </extLst>
    </bk>
    <bk>
      <extLst>
        <ext uri="{3e2802c4-a4d2-4d8b-9148-e3be6c30e623}">
          <xlrd:rvb i="11994"/>
        </ext>
      </extLst>
    </bk>
    <bk>
      <extLst>
        <ext uri="{3e2802c4-a4d2-4d8b-9148-e3be6c30e623}">
          <xlrd:rvb i="11995"/>
        </ext>
      </extLst>
    </bk>
    <bk>
      <extLst>
        <ext uri="{3e2802c4-a4d2-4d8b-9148-e3be6c30e623}">
          <xlrd:rvb i="11996"/>
        </ext>
      </extLst>
    </bk>
    <bk>
      <extLst>
        <ext uri="{3e2802c4-a4d2-4d8b-9148-e3be6c30e623}">
          <xlrd:rvb i="11997"/>
        </ext>
      </extLst>
    </bk>
    <bk>
      <extLst>
        <ext uri="{3e2802c4-a4d2-4d8b-9148-e3be6c30e623}">
          <xlrd:rvb i="11998"/>
        </ext>
      </extLst>
    </bk>
    <bk>
      <extLst>
        <ext uri="{3e2802c4-a4d2-4d8b-9148-e3be6c30e623}">
          <xlrd:rvb i="11999"/>
        </ext>
      </extLst>
    </bk>
    <bk>
      <extLst>
        <ext uri="{3e2802c4-a4d2-4d8b-9148-e3be6c30e623}">
          <xlrd:rvb i="12000"/>
        </ext>
      </extLst>
    </bk>
    <bk>
      <extLst>
        <ext uri="{3e2802c4-a4d2-4d8b-9148-e3be6c30e623}">
          <xlrd:rvb i="12001"/>
        </ext>
      </extLst>
    </bk>
    <bk>
      <extLst>
        <ext uri="{3e2802c4-a4d2-4d8b-9148-e3be6c30e623}">
          <xlrd:rvb i="12002"/>
        </ext>
      </extLst>
    </bk>
    <bk>
      <extLst>
        <ext uri="{3e2802c4-a4d2-4d8b-9148-e3be6c30e623}">
          <xlrd:rvb i="12003"/>
        </ext>
      </extLst>
    </bk>
    <bk>
      <extLst>
        <ext uri="{3e2802c4-a4d2-4d8b-9148-e3be6c30e623}">
          <xlrd:rvb i="12004"/>
        </ext>
      </extLst>
    </bk>
    <bk>
      <extLst>
        <ext uri="{3e2802c4-a4d2-4d8b-9148-e3be6c30e623}">
          <xlrd:rvb i="12005"/>
        </ext>
      </extLst>
    </bk>
    <bk>
      <extLst>
        <ext uri="{3e2802c4-a4d2-4d8b-9148-e3be6c30e623}">
          <xlrd:rvb i="12006"/>
        </ext>
      </extLst>
    </bk>
    <bk>
      <extLst>
        <ext uri="{3e2802c4-a4d2-4d8b-9148-e3be6c30e623}">
          <xlrd:rvb i="12007"/>
        </ext>
      </extLst>
    </bk>
    <bk>
      <extLst>
        <ext uri="{3e2802c4-a4d2-4d8b-9148-e3be6c30e623}">
          <xlrd:rvb i="12008"/>
        </ext>
      </extLst>
    </bk>
    <bk>
      <extLst>
        <ext uri="{3e2802c4-a4d2-4d8b-9148-e3be6c30e623}">
          <xlrd:rvb i="12009"/>
        </ext>
      </extLst>
    </bk>
    <bk>
      <extLst>
        <ext uri="{3e2802c4-a4d2-4d8b-9148-e3be6c30e623}">
          <xlrd:rvb i="12010"/>
        </ext>
      </extLst>
    </bk>
    <bk>
      <extLst>
        <ext uri="{3e2802c4-a4d2-4d8b-9148-e3be6c30e623}">
          <xlrd:rvb i="12011"/>
        </ext>
      </extLst>
    </bk>
    <bk>
      <extLst>
        <ext uri="{3e2802c4-a4d2-4d8b-9148-e3be6c30e623}">
          <xlrd:rvb i="12012"/>
        </ext>
      </extLst>
    </bk>
    <bk>
      <extLst>
        <ext uri="{3e2802c4-a4d2-4d8b-9148-e3be6c30e623}">
          <xlrd:rvb i="12013"/>
        </ext>
      </extLst>
    </bk>
    <bk>
      <extLst>
        <ext uri="{3e2802c4-a4d2-4d8b-9148-e3be6c30e623}">
          <xlrd:rvb i="12014"/>
        </ext>
      </extLst>
    </bk>
    <bk>
      <extLst>
        <ext uri="{3e2802c4-a4d2-4d8b-9148-e3be6c30e623}">
          <xlrd:rvb i="12015"/>
        </ext>
      </extLst>
    </bk>
    <bk>
      <extLst>
        <ext uri="{3e2802c4-a4d2-4d8b-9148-e3be6c30e623}">
          <xlrd:rvb i="12016"/>
        </ext>
      </extLst>
    </bk>
    <bk>
      <extLst>
        <ext uri="{3e2802c4-a4d2-4d8b-9148-e3be6c30e623}">
          <xlrd:rvb i="12017"/>
        </ext>
      </extLst>
    </bk>
    <bk>
      <extLst>
        <ext uri="{3e2802c4-a4d2-4d8b-9148-e3be6c30e623}">
          <xlrd:rvb i="12018"/>
        </ext>
      </extLst>
    </bk>
    <bk>
      <extLst>
        <ext uri="{3e2802c4-a4d2-4d8b-9148-e3be6c30e623}">
          <xlrd:rvb i="12019"/>
        </ext>
      </extLst>
    </bk>
    <bk>
      <extLst>
        <ext uri="{3e2802c4-a4d2-4d8b-9148-e3be6c30e623}">
          <xlrd:rvb i="12020"/>
        </ext>
      </extLst>
    </bk>
    <bk>
      <extLst>
        <ext uri="{3e2802c4-a4d2-4d8b-9148-e3be6c30e623}">
          <xlrd:rvb i="12021"/>
        </ext>
      </extLst>
    </bk>
    <bk>
      <extLst>
        <ext uri="{3e2802c4-a4d2-4d8b-9148-e3be6c30e623}">
          <xlrd:rvb i="12022"/>
        </ext>
      </extLst>
    </bk>
    <bk>
      <extLst>
        <ext uri="{3e2802c4-a4d2-4d8b-9148-e3be6c30e623}">
          <xlrd:rvb i="12023"/>
        </ext>
      </extLst>
    </bk>
    <bk>
      <extLst>
        <ext uri="{3e2802c4-a4d2-4d8b-9148-e3be6c30e623}">
          <xlrd:rvb i="12024"/>
        </ext>
      </extLst>
    </bk>
    <bk>
      <extLst>
        <ext uri="{3e2802c4-a4d2-4d8b-9148-e3be6c30e623}">
          <xlrd:rvb i="12025"/>
        </ext>
      </extLst>
    </bk>
    <bk>
      <extLst>
        <ext uri="{3e2802c4-a4d2-4d8b-9148-e3be6c30e623}">
          <xlrd:rvb i="12026"/>
        </ext>
      </extLst>
    </bk>
    <bk>
      <extLst>
        <ext uri="{3e2802c4-a4d2-4d8b-9148-e3be6c30e623}">
          <xlrd:rvb i="12027"/>
        </ext>
      </extLst>
    </bk>
    <bk>
      <extLst>
        <ext uri="{3e2802c4-a4d2-4d8b-9148-e3be6c30e623}">
          <xlrd:rvb i="12028"/>
        </ext>
      </extLst>
    </bk>
    <bk>
      <extLst>
        <ext uri="{3e2802c4-a4d2-4d8b-9148-e3be6c30e623}">
          <xlrd:rvb i="12029"/>
        </ext>
      </extLst>
    </bk>
    <bk>
      <extLst>
        <ext uri="{3e2802c4-a4d2-4d8b-9148-e3be6c30e623}">
          <xlrd:rvb i="12030"/>
        </ext>
      </extLst>
    </bk>
    <bk>
      <extLst>
        <ext uri="{3e2802c4-a4d2-4d8b-9148-e3be6c30e623}">
          <xlrd:rvb i="12031"/>
        </ext>
      </extLst>
    </bk>
    <bk>
      <extLst>
        <ext uri="{3e2802c4-a4d2-4d8b-9148-e3be6c30e623}">
          <xlrd:rvb i="12032"/>
        </ext>
      </extLst>
    </bk>
    <bk>
      <extLst>
        <ext uri="{3e2802c4-a4d2-4d8b-9148-e3be6c30e623}">
          <xlrd:rvb i="12033"/>
        </ext>
      </extLst>
    </bk>
    <bk>
      <extLst>
        <ext uri="{3e2802c4-a4d2-4d8b-9148-e3be6c30e623}">
          <xlrd:rvb i="12034"/>
        </ext>
      </extLst>
    </bk>
    <bk>
      <extLst>
        <ext uri="{3e2802c4-a4d2-4d8b-9148-e3be6c30e623}">
          <xlrd:rvb i="12035"/>
        </ext>
      </extLst>
    </bk>
    <bk>
      <extLst>
        <ext uri="{3e2802c4-a4d2-4d8b-9148-e3be6c30e623}">
          <xlrd:rvb i="12036"/>
        </ext>
      </extLst>
    </bk>
    <bk>
      <extLst>
        <ext uri="{3e2802c4-a4d2-4d8b-9148-e3be6c30e623}">
          <xlrd:rvb i="12037"/>
        </ext>
      </extLst>
    </bk>
    <bk>
      <extLst>
        <ext uri="{3e2802c4-a4d2-4d8b-9148-e3be6c30e623}">
          <xlrd:rvb i="12038"/>
        </ext>
      </extLst>
    </bk>
    <bk>
      <extLst>
        <ext uri="{3e2802c4-a4d2-4d8b-9148-e3be6c30e623}">
          <xlrd:rvb i="12039"/>
        </ext>
      </extLst>
    </bk>
    <bk>
      <extLst>
        <ext uri="{3e2802c4-a4d2-4d8b-9148-e3be6c30e623}">
          <xlrd:rvb i="12042"/>
        </ext>
      </extLst>
    </bk>
    <bk>
      <extLst>
        <ext uri="{3e2802c4-a4d2-4d8b-9148-e3be6c30e623}">
          <xlrd:rvb i="12043"/>
        </ext>
      </extLst>
    </bk>
    <bk>
      <extLst>
        <ext uri="{3e2802c4-a4d2-4d8b-9148-e3be6c30e623}">
          <xlrd:rvb i="12044"/>
        </ext>
      </extLst>
    </bk>
    <bk>
      <extLst>
        <ext uri="{3e2802c4-a4d2-4d8b-9148-e3be6c30e623}">
          <xlrd:rvb i="12045"/>
        </ext>
      </extLst>
    </bk>
    <bk>
      <extLst>
        <ext uri="{3e2802c4-a4d2-4d8b-9148-e3be6c30e623}">
          <xlrd:rvb i="12046"/>
        </ext>
      </extLst>
    </bk>
    <bk>
      <extLst>
        <ext uri="{3e2802c4-a4d2-4d8b-9148-e3be6c30e623}">
          <xlrd:rvb i="12047"/>
        </ext>
      </extLst>
    </bk>
    <bk>
      <extLst>
        <ext uri="{3e2802c4-a4d2-4d8b-9148-e3be6c30e623}">
          <xlrd:rvb i="12048"/>
        </ext>
      </extLst>
    </bk>
    <bk>
      <extLst>
        <ext uri="{3e2802c4-a4d2-4d8b-9148-e3be6c30e623}">
          <xlrd:rvb i="12049"/>
        </ext>
      </extLst>
    </bk>
    <bk>
      <extLst>
        <ext uri="{3e2802c4-a4d2-4d8b-9148-e3be6c30e623}">
          <xlrd:rvb i="12050"/>
        </ext>
      </extLst>
    </bk>
    <bk>
      <extLst>
        <ext uri="{3e2802c4-a4d2-4d8b-9148-e3be6c30e623}">
          <xlrd:rvb i="12051"/>
        </ext>
      </extLst>
    </bk>
    <bk>
      <extLst>
        <ext uri="{3e2802c4-a4d2-4d8b-9148-e3be6c30e623}">
          <xlrd:rvb i="12052"/>
        </ext>
      </extLst>
    </bk>
    <bk>
      <extLst>
        <ext uri="{3e2802c4-a4d2-4d8b-9148-e3be6c30e623}">
          <xlrd:rvb i="12053"/>
        </ext>
      </extLst>
    </bk>
    <bk>
      <extLst>
        <ext uri="{3e2802c4-a4d2-4d8b-9148-e3be6c30e623}">
          <xlrd:rvb i="12054"/>
        </ext>
      </extLst>
    </bk>
    <bk>
      <extLst>
        <ext uri="{3e2802c4-a4d2-4d8b-9148-e3be6c30e623}">
          <xlrd:rvb i="12055"/>
        </ext>
      </extLst>
    </bk>
    <bk>
      <extLst>
        <ext uri="{3e2802c4-a4d2-4d8b-9148-e3be6c30e623}">
          <xlrd:rvb i="12056"/>
        </ext>
      </extLst>
    </bk>
    <bk>
      <extLst>
        <ext uri="{3e2802c4-a4d2-4d8b-9148-e3be6c30e623}">
          <xlrd:rvb i="12057"/>
        </ext>
      </extLst>
    </bk>
    <bk>
      <extLst>
        <ext uri="{3e2802c4-a4d2-4d8b-9148-e3be6c30e623}">
          <xlrd:rvb i="12058"/>
        </ext>
      </extLst>
    </bk>
    <bk>
      <extLst>
        <ext uri="{3e2802c4-a4d2-4d8b-9148-e3be6c30e623}">
          <xlrd:rvb i="12059"/>
        </ext>
      </extLst>
    </bk>
    <bk>
      <extLst>
        <ext uri="{3e2802c4-a4d2-4d8b-9148-e3be6c30e623}">
          <xlrd:rvb i="12060"/>
        </ext>
      </extLst>
    </bk>
    <bk>
      <extLst>
        <ext uri="{3e2802c4-a4d2-4d8b-9148-e3be6c30e623}">
          <xlrd:rvb i="12061"/>
        </ext>
      </extLst>
    </bk>
    <bk>
      <extLst>
        <ext uri="{3e2802c4-a4d2-4d8b-9148-e3be6c30e623}">
          <xlrd:rvb i="12062"/>
        </ext>
      </extLst>
    </bk>
    <bk>
      <extLst>
        <ext uri="{3e2802c4-a4d2-4d8b-9148-e3be6c30e623}">
          <xlrd:rvb i="12063"/>
        </ext>
      </extLst>
    </bk>
    <bk>
      <extLst>
        <ext uri="{3e2802c4-a4d2-4d8b-9148-e3be6c30e623}">
          <xlrd:rvb i="12064"/>
        </ext>
      </extLst>
    </bk>
    <bk>
      <extLst>
        <ext uri="{3e2802c4-a4d2-4d8b-9148-e3be6c30e623}">
          <xlrd:rvb i="12065"/>
        </ext>
      </extLst>
    </bk>
    <bk>
      <extLst>
        <ext uri="{3e2802c4-a4d2-4d8b-9148-e3be6c30e623}">
          <xlrd:rvb i="12066"/>
        </ext>
      </extLst>
    </bk>
    <bk>
      <extLst>
        <ext uri="{3e2802c4-a4d2-4d8b-9148-e3be6c30e623}">
          <xlrd:rvb i="12067"/>
        </ext>
      </extLst>
    </bk>
    <bk>
      <extLst>
        <ext uri="{3e2802c4-a4d2-4d8b-9148-e3be6c30e623}">
          <xlrd:rvb i="12068"/>
        </ext>
      </extLst>
    </bk>
    <bk>
      <extLst>
        <ext uri="{3e2802c4-a4d2-4d8b-9148-e3be6c30e623}">
          <xlrd:rvb i="12069"/>
        </ext>
      </extLst>
    </bk>
    <bk>
      <extLst>
        <ext uri="{3e2802c4-a4d2-4d8b-9148-e3be6c30e623}">
          <xlrd:rvb i="12070"/>
        </ext>
      </extLst>
    </bk>
    <bk>
      <extLst>
        <ext uri="{3e2802c4-a4d2-4d8b-9148-e3be6c30e623}">
          <xlrd:rvb i="12071"/>
        </ext>
      </extLst>
    </bk>
    <bk>
      <extLst>
        <ext uri="{3e2802c4-a4d2-4d8b-9148-e3be6c30e623}">
          <xlrd:rvb i="12072"/>
        </ext>
      </extLst>
    </bk>
    <bk>
      <extLst>
        <ext uri="{3e2802c4-a4d2-4d8b-9148-e3be6c30e623}">
          <xlrd:rvb i="12073"/>
        </ext>
      </extLst>
    </bk>
    <bk>
      <extLst>
        <ext uri="{3e2802c4-a4d2-4d8b-9148-e3be6c30e623}">
          <xlrd:rvb i="12074"/>
        </ext>
      </extLst>
    </bk>
    <bk>
      <extLst>
        <ext uri="{3e2802c4-a4d2-4d8b-9148-e3be6c30e623}">
          <xlrd:rvb i="12075"/>
        </ext>
      </extLst>
    </bk>
    <bk>
      <extLst>
        <ext uri="{3e2802c4-a4d2-4d8b-9148-e3be6c30e623}">
          <xlrd:rvb i="12076"/>
        </ext>
      </extLst>
    </bk>
    <bk>
      <extLst>
        <ext uri="{3e2802c4-a4d2-4d8b-9148-e3be6c30e623}">
          <xlrd:rvb i="12077"/>
        </ext>
      </extLst>
    </bk>
    <bk>
      <extLst>
        <ext uri="{3e2802c4-a4d2-4d8b-9148-e3be6c30e623}">
          <xlrd:rvb i="12078"/>
        </ext>
      </extLst>
    </bk>
    <bk>
      <extLst>
        <ext uri="{3e2802c4-a4d2-4d8b-9148-e3be6c30e623}">
          <xlrd:rvb i="12079"/>
        </ext>
      </extLst>
    </bk>
    <bk>
      <extLst>
        <ext uri="{3e2802c4-a4d2-4d8b-9148-e3be6c30e623}">
          <xlrd:rvb i="12080"/>
        </ext>
      </extLst>
    </bk>
    <bk>
      <extLst>
        <ext uri="{3e2802c4-a4d2-4d8b-9148-e3be6c30e623}">
          <xlrd:rvb i="12081"/>
        </ext>
      </extLst>
    </bk>
    <bk>
      <extLst>
        <ext uri="{3e2802c4-a4d2-4d8b-9148-e3be6c30e623}">
          <xlrd:rvb i="12082"/>
        </ext>
      </extLst>
    </bk>
    <bk>
      <extLst>
        <ext uri="{3e2802c4-a4d2-4d8b-9148-e3be6c30e623}">
          <xlrd:rvb i="12083"/>
        </ext>
      </extLst>
    </bk>
    <bk>
      <extLst>
        <ext uri="{3e2802c4-a4d2-4d8b-9148-e3be6c30e623}">
          <xlrd:rvb i="12084"/>
        </ext>
      </extLst>
    </bk>
    <bk>
      <extLst>
        <ext uri="{3e2802c4-a4d2-4d8b-9148-e3be6c30e623}">
          <xlrd:rvb i="12085"/>
        </ext>
      </extLst>
    </bk>
    <bk>
      <extLst>
        <ext uri="{3e2802c4-a4d2-4d8b-9148-e3be6c30e623}">
          <xlrd:rvb i="12086"/>
        </ext>
      </extLst>
    </bk>
    <bk>
      <extLst>
        <ext uri="{3e2802c4-a4d2-4d8b-9148-e3be6c30e623}">
          <xlrd:rvb i="12087"/>
        </ext>
      </extLst>
    </bk>
    <bk>
      <extLst>
        <ext uri="{3e2802c4-a4d2-4d8b-9148-e3be6c30e623}">
          <xlrd:rvb i="12088"/>
        </ext>
      </extLst>
    </bk>
    <bk>
      <extLst>
        <ext uri="{3e2802c4-a4d2-4d8b-9148-e3be6c30e623}">
          <xlrd:rvb i="12089"/>
        </ext>
      </extLst>
    </bk>
    <bk>
      <extLst>
        <ext uri="{3e2802c4-a4d2-4d8b-9148-e3be6c30e623}">
          <xlrd:rvb i="12090"/>
        </ext>
      </extLst>
    </bk>
    <bk>
      <extLst>
        <ext uri="{3e2802c4-a4d2-4d8b-9148-e3be6c30e623}">
          <xlrd:rvb i="12091"/>
        </ext>
      </extLst>
    </bk>
    <bk>
      <extLst>
        <ext uri="{3e2802c4-a4d2-4d8b-9148-e3be6c30e623}">
          <xlrd:rvb i="12092"/>
        </ext>
      </extLst>
    </bk>
    <bk>
      <extLst>
        <ext uri="{3e2802c4-a4d2-4d8b-9148-e3be6c30e623}">
          <xlrd:rvb i="12093"/>
        </ext>
      </extLst>
    </bk>
    <bk>
      <extLst>
        <ext uri="{3e2802c4-a4d2-4d8b-9148-e3be6c30e623}">
          <xlrd:rvb i="12094"/>
        </ext>
      </extLst>
    </bk>
    <bk>
      <extLst>
        <ext uri="{3e2802c4-a4d2-4d8b-9148-e3be6c30e623}">
          <xlrd:rvb i="12095"/>
        </ext>
      </extLst>
    </bk>
    <bk>
      <extLst>
        <ext uri="{3e2802c4-a4d2-4d8b-9148-e3be6c30e623}">
          <xlrd:rvb i="12096"/>
        </ext>
      </extLst>
    </bk>
    <bk>
      <extLst>
        <ext uri="{3e2802c4-a4d2-4d8b-9148-e3be6c30e623}">
          <xlrd:rvb i="12097"/>
        </ext>
      </extLst>
    </bk>
    <bk>
      <extLst>
        <ext uri="{3e2802c4-a4d2-4d8b-9148-e3be6c30e623}">
          <xlrd:rvb i="12098"/>
        </ext>
      </extLst>
    </bk>
    <bk>
      <extLst>
        <ext uri="{3e2802c4-a4d2-4d8b-9148-e3be6c30e623}">
          <xlrd:rvb i="12099"/>
        </ext>
      </extLst>
    </bk>
    <bk>
      <extLst>
        <ext uri="{3e2802c4-a4d2-4d8b-9148-e3be6c30e623}">
          <xlrd:rvb i="12100"/>
        </ext>
      </extLst>
    </bk>
    <bk>
      <extLst>
        <ext uri="{3e2802c4-a4d2-4d8b-9148-e3be6c30e623}">
          <xlrd:rvb i="12101"/>
        </ext>
      </extLst>
    </bk>
    <bk>
      <extLst>
        <ext uri="{3e2802c4-a4d2-4d8b-9148-e3be6c30e623}">
          <xlrd:rvb i="12102"/>
        </ext>
      </extLst>
    </bk>
    <bk>
      <extLst>
        <ext uri="{3e2802c4-a4d2-4d8b-9148-e3be6c30e623}">
          <xlrd:rvb i="12103"/>
        </ext>
      </extLst>
    </bk>
    <bk>
      <extLst>
        <ext uri="{3e2802c4-a4d2-4d8b-9148-e3be6c30e623}">
          <xlrd:rvb i="12104"/>
        </ext>
      </extLst>
    </bk>
    <bk>
      <extLst>
        <ext uri="{3e2802c4-a4d2-4d8b-9148-e3be6c30e623}">
          <xlrd:rvb i="12105"/>
        </ext>
      </extLst>
    </bk>
    <bk>
      <extLst>
        <ext uri="{3e2802c4-a4d2-4d8b-9148-e3be6c30e623}">
          <xlrd:rvb i="12106"/>
        </ext>
      </extLst>
    </bk>
    <bk>
      <extLst>
        <ext uri="{3e2802c4-a4d2-4d8b-9148-e3be6c30e623}">
          <xlrd:rvb i="12107"/>
        </ext>
      </extLst>
    </bk>
    <bk>
      <extLst>
        <ext uri="{3e2802c4-a4d2-4d8b-9148-e3be6c30e623}">
          <xlrd:rvb i="12108"/>
        </ext>
      </extLst>
    </bk>
    <bk>
      <extLst>
        <ext uri="{3e2802c4-a4d2-4d8b-9148-e3be6c30e623}">
          <xlrd:rvb i="12109"/>
        </ext>
      </extLst>
    </bk>
    <bk>
      <extLst>
        <ext uri="{3e2802c4-a4d2-4d8b-9148-e3be6c30e623}">
          <xlrd:rvb i="12110"/>
        </ext>
      </extLst>
    </bk>
    <bk>
      <extLst>
        <ext uri="{3e2802c4-a4d2-4d8b-9148-e3be6c30e623}">
          <xlrd:rvb i="12111"/>
        </ext>
      </extLst>
    </bk>
    <bk>
      <extLst>
        <ext uri="{3e2802c4-a4d2-4d8b-9148-e3be6c30e623}">
          <xlrd:rvb i="12112"/>
        </ext>
      </extLst>
    </bk>
    <bk>
      <extLst>
        <ext uri="{3e2802c4-a4d2-4d8b-9148-e3be6c30e623}">
          <xlrd:rvb i="12113"/>
        </ext>
      </extLst>
    </bk>
    <bk>
      <extLst>
        <ext uri="{3e2802c4-a4d2-4d8b-9148-e3be6c30e623}">
          <xlrd:rvb i="12114"/>
        </ext>
      </extLst>
    </bk>
    <bk>
      <extLst>
        <ext uri="{3e2802c4-a4d2-4d8b-9148-e3be6c30e623}">
          <xlrd:rvb i="12115"/>
        </ext>
      </extLst>
    </bk>
    <bk>
      <extLst>
        <ext uri="{3e2802c4-a4d2-4d8b-9148-e3be6c30e623}">
          <xlrd:rvb i="12116"/>
        </ext>
      </extLst>
    </bk>
    <bk>
      <extLst>
        <ext uri="{3e2802c4-a4d2-4d8b-9148-e3be6c30e623}">
          <xlrd:rvb i="12117"/>
        </ext>
      </extLst>
    </bk>
    <bk>
      <extLst>
        <ext uri="{3e2802c4-a4d2-4d8b-9148-e3be6c30e623}">
          <xlrd:rvb i="12118"/>
        </ext>
      </extLst>
    </bk>
    <bk>
      <extLst>
        <ext uri="{3e2802c4-a4d2-4d8b-9148-e3be6c30e623}">
          <xlrd:rvb i="12119"/>
        </ext>
      </extLst>
    </bk>
    <bk>
      <extLst>
        <ext uri="{3e2802c4-a4d2-4d8b-9148-e3be6c30e623}">
          <xlrd:rvb i="12120"/>
        </ext>
      </extLst>
    </bk>
    <bk>
      <extLst>
        <ext uri="{3e2802c4-a4d2-4d8b-9148-e3be6c30e623}">
          <xlrd:rvb i="12121"/>
        </ext>
      </extLst>
    </bk>
    <bk>
      <extLst>
        <ext uri="{3e2802c4-a4d2-4d8b-9148-e3be6c30e623}">
          <xlrd:rvb i="12122"/>
        </ext>
      </extLst>
    </bk>
    <bk>
      <extLst>
        <ext uri="{3e2802c4-a4d2-4d8b-9148-e3be6c30e623}">
          <xlrd:rvb i="12123"/>
        </ext>
      </extLst>
    </bk>
    <bk>
      <extLst>
        <ext uri="{3e2802c4-a4d2-4d8b-9148-e3be6c30e623}">
          <xlrd:rvb i="12124"/>
        </ext>
      </extLst>
    </bk>
    <bk>
      <extLst>
        <ext uri="{3e2802c4-a4d2-4d8b-9148-e3be6c30e623}">
          <xlrd:rvb i="12125"/>
        </ext>
      </extLst>
    </bk>
    <bk>
      <extLst>
        <ext uri="{3e2802c4-a4d2-4d8b-9148-e3be6c30e623}">
          <xlrd:rvb i="12126"/>
        </ext>
      </extLst>
    </bk>
    <bk>
      <extLst>
        <ext uri="{3e2802c4-a4d2-4d8b-9148-e3be6c30e623}">
          <xlrd:rvb i="12127"/>
        </ext>
      </extLst>
    </bk>
    <bk>
      <extLst>
        <ext uri="{3e2802c4-a4d2-4d8b-9148-e3be6c30e623}">
          <xlrd:rvb i="12128"/>
        </ext>
      </extLst>
    </bk>
    <bk>
      <extLst>
        <ext uri="{3e2802c4-a4d2-4d8b-9148-e3be6c30e623}">
          <xlrd:rvb i="12129"/>
        </ext>
      </extLst>
    </bk>
    <bk>
      <extLst>
        <ext uri="{3e2802c4-a4d2-4d8b-9148-e3be6c30e623}">
          <xlrd:rvb i="12130"/>
        </ext>
      </extLst>
    </bk>
    <bk>
      <extLst>
        <ext uri="{3e2802c4-a4d2-4d8b-9148-e3be6c30e623}">
          <xlrd:rvb i="12131"/>
        </ext>
      </extLst>
    </bk>
    <bk>
      <extLst>
        <ext uri="{3e2802c4-a4d2-4d8b-9148-e3be6c30e623}">
          <xlrd:rvb i="12132"/>
        </ext>
      </extLst>
    </bk>
    <bk>
      <extLst>
        <ext uri="{3e2802c4-a4d2-4d8b-9148-e3be6c30e623}">
          <xlrd:rvb i="12133"/>
        </ext>
      </extLst>
    </bk>
    <bk>
      <extLst>
        <ext uri="{3e2802c4-a4d2-4d8b-9148-e3be6c30e623}">
          <xlrd:rvb i="12134"/>
        </ext>
      </extLst>
    </bk>
    <bk>
      <extLst>
        <ext uri="{3e2802c4-a4d2-4d8b-9148-e3be6c30e623}">
          <xlrd:rvb i="12135"/>
        </ext>
      </extLst>
    </bk>
    <bk>
      <extLst>
        <ext uri="{3e2802c4-a4d2-4d8b-9148-e3be6c30e623}">
          <xlrd:rvb i="12136"/>
        </ext>
      </extLst>
    </bk>
    <bk>
      <extLst>
        <ext uri="{3e2802c4-a4d2-4d8b-9148-e3be6c30e623}">
          <xlrd:rvb i="12137"/>
        </ext>
      </extLst>
    </bk>
    <bk>
      <extLst>
        <ext uri="{3e2802c4-a4d2-4d8b-9148-e3be6c30e623}">
          <xlrd:rvb i="12138"/>
        </ext>
      </extLst>
    </bk>
    <bk>
      <extLst>
        <ext uri="{3e2802c4-a4d2-4d8b-9148-e3be6c30e623}">
          <xlrd:rvb i="12139"/>
        </ext>
      </extLst>
    </bk>
    <bk>
      <extLst>
        <ext uri="{3e2802c4-a4d2-4d8b-9148-e3be6c30e623}">
          <xlrd:rvb i="12140"/>
        </ext>
      </extLst>
    </bk>
    <bk>
      <extLst>
        <ext uri="{3e2802c4-a4d2-4d8b-9148-e3be6c30e623}">
          <xlrd:rvb i="12141"/>
        </ext>
      </extLst>
    </bk>
    <bk>
      <extLst>
        <ext uri="{3e2802c4-a4d2-4d8b-9148-e3be6c30e623}">
          <xlrd:rvb i="12142"/>
        </ext>
      </extLst>
    </bk>
    <bk>
      <extLst>
        <ext uri="{3e2802c4-a4d2-4d8b-9148-e3be6c30e623}">
          <xlrd:rvb i="12143"/>
        </ext>
      </extLst>
    </bk>
    <bk>
      <extLst>
        <ext uri="{3e2802c4-a4d2-4d8b-9148-e3be6c30e623}">
          <xlrd:rvb i="12146"/>
        </ext>
      </extLst>
    </bk>
    <bk>
      <extLst>
        <ext uri="{3e2802c4-a4d2-4d8b-9148-e3be6c30e623}">
          <xlrd:rvb i="12147"/>
        </ext>
      </extLst>
    </bk>
    <bk>
      <extLst>
        <ext uri="{3e2802c4-a4d2-4d8b-9148-e3be6c30e623}">
          <xlrd:rvb i="12148"/>
        </ext>
      </extLst>
    </bk>
    <bk>
      <extLst>
        <ext uri="{3e2802c4-a4d2-4d8b-9148-e3be6c30e623}">
          <xlrd:rvb i="12149"/>
        </ext>
      </extLst>
    </bk>
    <bk>
      <extLst>
        <ext uri="{3e2802c4-a4d2-4d8b-9148-e3be6c30e623}">
          <xlrd:rvb i="12150"/>
        </ext>
      </extLst>
    </bk>
    <bk>
      <extLst>
        <ext uri="{3e2802c4-a4d2-4d8b-9148-e3be6c30e623}">
          <xlrd:rvb i="12151"/>
        </ext>
      </extLst>
    </bk>
    <bk>
      <extLst>
        <ext uri="{3e2802c4-a4d2-4d8b-9148-e3be6c30e623}">
          <xlrd:rvb i="12152"/>
        </ext>
      </extLst>
    </bk>
    <bk>
      <extLst>
        <ext uri="{3e2802c4-a4d2-4d8b-9148-e3be6c30e623}">
          <xlrd:rvb i="12153"/>
        </ext>
      </extLst>
    </bk>
    <bk>
      <extLst>
        <ext uri="{3e2802c4-a4d2-4d8b-9148-e3be6c30e623}">
          <xlrd:rvb i="12154"/>
        </ext>
      </extLst>
    </bk>
    <bk>
      <extLst>
        <ext uri="{3e2802c4-a4d2-4d8b-9148-e3be6c30e623}">
          <xlrd:rvb i="12155"/>
        </ext>
      </extLst>
    </bk>
    <bk>
      <extLst>
        <ext uri="{3e2802c4-a4d2-4d8b-9148-e3be6c30e623}">
          <xlrd:rvb i="12156"/>
        </ext>
      </extLst>
    </bk>
    <bk>
      <extLst>
        <ext uri="{3e2802c4-a4d2-4d8b-9148-e3be6c30e623}">
          <xlrd:rvb i="12157"/>
        </ext>
      </extLst>
    </bk>
    <bk>
      <extLst>
        <ext uri="{3e2802c4-a4d2-4d8b-9148-e3be6c30e623}">
          <xlrd:rvb i="12158"/>
        </ext>
      </extLst>
    </bk>
    <bk>
      <extLst>
        <ext uri="{3e2802c4-a4d2-4d8b-9148-e3be6c30e623}">
          <xlrd:rvb i="12159"/>
        </ext>
      </extLst>
    </bk>
    <bk>
      <extLst>
        <ext uri="{3e2802c4-a4d2-4d8b-9148-e3be6c30e623}">
          <xlrd:rvb i="12160"/>
        </ext>
      </extLst>
    </bk>
    <bk>
      <extLst>
        <ext uri="{3e2802c4-a4d2-4d8b-9148-e3be6c30e623}">
          <xlrd:rvb i="12161"/>
        </ext>
      </extLst>
    </bk>
    <bk>
      <extLst>
        <ext uri="{3e2802c4-a4d2-4d8b-9148-e3be6c30e623}">
          <xlrd:rvb i="12162"/>
        </ext>
      </extLst>
    </bk>
    <bk>
      <extLst>
        <ext uri="{3e2802c4-a4d2-4d8b-9148-e3be6c30e623}">
          <xlrd:rvb i="12163"/>
        </ext>
      </extLst>
    </bk>
    <bk>
      <extLst>
        <ext uri="{3e2802c4-a4d2-4d8b-9148-e3be6c30e623}">
          <xlrd:rvb i="12164"/>
        </ext>
      </extLst>
    </bk>
    <bk>
      <extLst>
        <ext uri="{3e2802c4-a4d2-4d8b-9148-e3be6c30e623}">
          <xlrd:rvb i="12165"/>
        </ext>
      </extLst>
    </bk>
    <bk>
      <extLst>
        <ext uri="{3e2802c4-a4d2-4d8b-9148-e3be6c30e623}">
          <xlrd:rvb i="12166"/>
        </ext>
      </extLst>
    </bk>
    <bk>
      <extLst>
        <ext uri="{3e2802c4-a4d2-4d8b-9148-e3be6c30e623}">
          <xlrd:rvb i="12167"/>
        </ext>
      </extLst>
    </bk>
    <bk>
      <extLst>
        <ext uri="{3e2802c4-a4d2-4d8b-9148-e3be6c30e623}">
          <xlrd:rvb i="12168"/>
        </ext>
      </extLst>
    </bk>
    <bk>
      <extLst>
        <ext uri="{3e2802c4-a4d2-4d8b-9148-e3be6c30e623}">
          <xlrd:rvb i="12169"/>
        </ext>
      </extLst>
    </bk>
    <bk>
      <extLst>
        <ext uri="{3e2802c4-a4d2-4d8b-9148-e3be6c30e623}">
          <xlrd:rvb i="12170"/>
        </ext>
      </extLst>
    </bk>
    <bk>
      <extLst>
        <ext uri="{3e2802c4-a4d2-4d8b-9148-e3be6c30e623}">
          <xlrd:rvb i="12171"/>
        </ext>
      </extLst>
    </bk>
    <bk>
      <extLst>
        <ext uri="{3e2802c4-a4d2-4d8b-9148-e3be6c30e623}">
          <xlrd:rvb i="12172"/>
        </ext>
      </extLst>
    </bk>
    <bk>
      <extLst>
        <ext uri="{3e2802c4-a4d2-4d8b-9148-e3be6c30e623}">
          <xlrd:rvb i="12173"/>
        </ext>
      </extLst>
    </bk>
    <bk>
      <extLst>
        <ext uri="{3e2802c4-a4d2-4d8b-9148-e3be6c30e623}">
          <xlrd:rvb i="12174"/>
        </ext>
      </extLst>
    </bk>
    <bk>
      <extLst>
        <ext uri="{3e2802c4-a4d2-4d8b-9148-e3be6c30e623}">
          <xlrd:rvb i="12175"/>
        </ext>
      </extLst>
    </bk>
    <bk>
      <extLst>
        <ext uri="{3e2802c4-a4d2-4d8b-9148-e3be6c30e623}">
          <xlrd:rvb i="12176"/>
        </ext>
      </extLst>
    </bk>
    <bk>
      <extLst>
        <ext uri="{3e2802c4-a4d2-4d8b-9148-e3be6c30e623}">
          <xlrd:rvb i="12177"/>
        </ext>
      </extLst>
    </bk>
    <bk>
      <extLst>
        <ext uri="{3e2802c4-a4d2-4d8b-9148-e3be6c30e623}">
          <xlrd:rvb i="12178"/>
        </ext>
      </extLst>
    </bk>
    <bk>
      <extLst>
        <ext uri="{3e2802c4-a4d2-4d8b-9148-e3be6c30e623}">
          <xlrd:rvb i="12179"/>
        </ext>
      </extLst>
    </bk>
    <bk>
      <extLst>
        <ext uri="{3e2802c4-a4d2-4d8b-9148-e3be6c30e623}">
          <xlrd:rvb i="12180"/>
        </ext>
      </extLst>
    </bk>
    <bk>
      <extLst>
        <ext uri="{3e2802c4-a4d2-4d8b-9148-e3be6c30e623}">
          <xlrd:rvb i="12181"/>
        </ext>
      </extLst>
    </bk>
    <bk>
      <extLst>
        <ext uri="{3e2802c4-a4d2-4d8b-9148-e3be6c30e623}">
          <xlrd:rvb i="12182"/>
        </ext>
      </extLst>
    </bk>
    <bk>
      <extLst>
        <ext uri="{3e2802c4-a4d2-4d8b-9148-e3be6c30e623}">
          <xlrd:rvb i="12183"/>
        </ext>
      </extLst>
    </bk>
    <bk>
      <extLst>
        <ext uri="{3e2802c4-a4d2-4d8b-9148-e3be6c30e623}">
          <xlrd:rvb i="12184"/>
        </ext>
      </extLst>
    </bk>
    <bk>
      <extLst>
        <ext uri="{3e2802c4-a4d2-4d8b-9148-e3be6c30e623}">
          <xlrd:rvb i="12185"/>
        </ext>
      </extLst>
    </bk>
    <bk>
      <extLst>
        <ext uri="{3e2802c4-a4d2-4d8b-9148-e3be6c30e623}">
          <xlrd:rvb i="12186"/>
        </ext>
      </extLst>
    </bk>
    <bk>
      <extLst>
        <ext uri="{3e2802c4-a4d2-4d8b-9148-e3be6c30e623}">
          <xlrd:rvb i="12187"/>
        </ext>
      </extLst>
    </bk>
    <bk>
      <extLst>
        <ext uri="{3e2802c4-a4d2-4d8b-9148-e3be6c30e623}">
          <xlrd:rvb i="12188"/>
        </ext>
      </extLst>
    </bk>
    <bk>
      <extLst>
        <ext uri="{3e2802c4-a4d2-4d8b-9148-e3be6c30e623}">
          <xlrd:rvb i="12191"/>
        </ext>
      </extLst>
    </bk>
    <bk>
      <extLst>
        <ext uri="{3e2802c4-a4d2-4d8b-9148-e3be6c30e623}">
          <xlrd:rvb i="12192"/>
        </ext>
      </extLst>
    </bk>
    <bk>
      <extLst>
        <ext uri="{3e2802c4-a4d2-4d8b-9148-e3be6c30e623}">
          <xlrd:rvb i="12193"/>
        </ext>
      </extLst>
    </bk>
    <bk>
      <extLst>
        <ext uri="{3e2802c4-a4d2-4d8b-9148-e3be6c30e623}">
          <xlrd:rvb i="12194"/>
        </ext>
      </extLst>
    </bk>
    <bk>
      <extLst>
        <ext uri="{3e2802c4-a4d2-4d8b-9148-e3be6c30e623}">
          <xlrd:rvb i="12195"/>
        </ext>
      </extLst>
    </bk>
    <bk>
      <extLst>
        <ext uri="{3e2802c4-a4d2-4d8b-9148-e3be6c30e623}">
          <xlrd:rvb i="12196"/>
        </ext>
      </extLst>
    </bk>
    <bk>
      <extLst>
        <ext uri="{3e2802c4-a4d2-4d8b-9148-e3be6c30e623}">
          <xlrd:rvb i="12197"/>
        </ext>
      </extLst>
    </bk>
    <bk>
      <extLst>
        <ext uri="{3e2802c4-a4d2-4d8b-9148-e3be6c30e623}">
          <xlrd:rvb i="12198"/>
        </ext>
      </extLst>
    </bk>
    <bk>
      <extLst>
        <ext uri="{3e2802c4-a4d2-4d8b-9148-e3be6c30e623}">
          <xlrd:rvb i="12199"/>
        </ext>
      </extLst>
    </bk>
    <bk>
      <extLst>
        <ext uri="{3e2802c4-a4d2-4d8b-9148-e3be6c30e623}">
          <xlrd:rvb i="12200"/>
        </ext>
      </extLst>
    </bk>
    <bk>
      <extLst>
        <ext uri="{3e2802c4-a4d2-4d8b-9148-e3be6c30e623}">
          <xlrd:rvb i="12201"/>
        </ext>
      </extLst>
    </bk>
    <bk>
      <extLst>
        <ext uri="{3e2802c4-a4d2-4d8b-9148-e3be6c30e623}">
          <xlrd:rvb i="12202"/>
        </ext>
      </extLst>
    </bk>
    <bk>
      <extLst>
        <ext uri="{3e2802c4-a4d2-4d8b-9148-e3be6c30e623}">
          <xlrd:rvb i="12203"/>
        </ext>
      </extLst>
    </bk>
    <bk>
      <extLst>
        <ext uri="{3e2802c4-a4d2-4d8b-9148-e3be6c30e623}">
          <xlrd:rvb i="12204"/>
        </ext>
      </extLst>
    </bk>
    <bk>
      <extLst>
        <ext uri="{3e2802c4-a4d2-4d8b-9148-e3be6c30e623}">
          <xlrd:rvb i="12205"/>
        </ext>
      </extLst>
    </bk>
    <bk>
      <extLst>
        <ext uri="{3e2802c4-a4d2-4d8b-9148-e3be6c30e623}">
          <xlrd:rvb i="12206"/>
        </ext>
      </extLst>
    </bk>
    <bk>
      <extLst>
        <ext uri="{3e2802c4-a4d2-4d8b-9148-e3be6c30e623}">
          <xlrd:rvb i="12207"/>
        </ext>
      </extLst>
    </bk>
    <bk>
      <extLst>
        <ext uri="{3e2802c4-a4d2-4d8b-9148-e3be6c30e623}">
          <xlrd:rvb i="12208"/>
        </ext>
      </extLst>
    </bk>
    <bk>
      <extLst>
        <ext uri="{3e2802c4-a4d2-4d8b-9148-e3be6c30e623}">
          <xlrd:rvb i="12209"/>
        </ext>
      </extLst>
    </bk>
    <bk>
      <extLst>
        <ext uri="{3e2802c4-a4d2-4d8b-9148-e3be6c30e623}">
          <xlrd:rvb i="12210"/>
        </ext>
      </extLst>
    </bk>
    <bk>
      <extLst>
        <ext uri="{3e2802c4-a4d2-4d8b-9148-e3be6c30e623}">
          <xlrd:rvb i="12211"/>
        </ext>
      </extLst>
    </bk>
    <bk>
      <extLst>
        <ext uri="{3e2802c4-a4d2-4d8b-9148-e3be6c30e623}">
          <xlrd:rvb i="12212"/>
        </ext>
      </extLst>
    </bk>
    <bk>
      <extLst>
        <ext uri="{3e2802c4-a4d2-4d8b-9148-e3be6c30e623}">
          <xlrd:rvb i="12213"/>
        </ext>
      </extLst>
    </bk>
    <bk>
      <extLst>
        <ext uri="{3e2802c4-a4d2-4d8b-9148-e3be6c30e623}">
          <xlrd:rvb i="12214"/>
        </ext>
      </extLst>
    </bk>
    <bk>
      <extLst>
        <ext uri="{3e2802c4-a4d2-4d8b-9148-e3be6c30e623}">
          <xlrd:rvb i="12215"/>
        </ext>
      </extLst>
    </bk>
    <bk>
      <extLst>
        <ext uri="{3e2802c4-a4d2-4d8b-9148-e3be6c30e623}">
          <xlrd:rvb i="12216"/>
        </ext>
      </extLst>
    </bk>
    <bk>
      <extLst>
        <ext uri="{3e2802c4-a4d2-4d8b-9148-e3be6c30e623}">
          <xlrd:rvb i="12217"/>
        </ext>
      </extLst>
    </bk>
    <bk>
      <extLst>
        <ext uri="{3e2802c4-a4d2-4d8b-9148-e3be6c30e623}">
          <xlrd:rvb i="12218"/>
        </ext>
      </extLst>
    </bk>
    <bk>
      <extLst>
        <ext uri="{3e2802c4-a4d2-4d8b-9148-e3be6c30e623}">
          <xlrd:rvb i="12219"/>
        </ext>
      </extLst>
    </bk>
    <bk>
      <extLst>
        <ext uri="{3e2802c4-a4d2-4d8b-9148-e3be6c30e623}">
          <xlrd:rvb i="12220"/>
        </ext>
      </extLst>
    </bk>
    <bk>
      <extLst>
        <ext uri="{3e2802c4-a4d2-4d8b-9148-e3be6c30e623}">
          <xlrd:rvb i="12221"/>
        </ext>
      </extLst>
    </bk>
    <bk>
      <extLst>
        <ext uri="{3e2802c4-a4d2-4d8b-9148-e3be6c30e623}">
          <xlrd:rvb i="12222"/>
        </ext>
      </extLst>
    </bk>
    <bk>
      <extLst>
        <ext uri="{3e2802c4-a4d2-4d8b-9148-e3be6c30e623}">
          <xlrd:rvb i="12223"/>
        </ext>
      </extLst>
    </bk>
    <bk>
      <extLst>
        <ext uri="{3e2802c4-a4d2-4d8b-9148-e3be6c30e623}">
          <xlrd:rvb i="12224"/>
        </ext>
      </extLst>
    </bk>
    <bk>
      <extLst>
        <ext uri="{3e2802c4-a4d2-4d8b-9148-e3be6c30e623}">
          <xlrd:rvb i="12225"/>
        </ext>
      </extLst>
    </bk>
    <bk>
      <extLst>
        <ext uri="{3e2802c4-a4d2-4d8b-9148-e3be6c30e623}">
          <xlrd:rvb i="12226"/>
        </ext>
      </extLst>
    </bk>
    <bk>
      <extLst>
        <ext uri="{3e2802c4-a4d2-4d8b-9148-e3be6c30e623}">
          <xlrd:rvb i="12227"/>
        </ext>
      </extLst>
    </bk>
    <bk>
      <extLst>
        <ext uri="{3e2802c4-a4d2-4d8b-9148-e3be6c30e623}">
          <xlrd:rvb i="12228"/>
        </ext>
      </extLst>
    </bk>
    <bk>
      <extLst>
        <ext uri="{3e2802c4-a4d2-4d8b-9148-e3be6c30e623}">
          <xlrd:rvb i="12229"/>
        </ext>
      </extLst>
    </bk>
    <bk>
      <extLst>
        <ext uri="{3e2802c4-a4d2-4d8b-9148-e3be6c30e623}">
          <xlrd:rvb i="12230"/>
        </ext>
      </extLst>
    </bk>
    <bk>
      <extLst>
        <ext uri="{3e2802c4-a4d2-4d8b-9148-e3be6c30e623}">
          <xlrd:rvb i="12231"/>
        </ext>
      </extLst>
    </bk>
    <bk>
      <extLst>
        <ext uri="{3e2802c4-a4d2-4d8b-9148-e3be6c30e623}">
          <xlrd:rvb i="12232"/>
        </ext>
      </extLst>
    </bk>
    <bk>
      <extLst>
        <ext uri="{3e2802c4-a4d2-4d8b-9148-e3be6c30e623}">
          <xlrd:rvb i="12233"/>
        </ext>
      </extLst>
    </bk>
    <bk>
      <extLst>
        <ext uri="{3e2802c4-a4d2-4d8b-9148-e3be6c30e623}">
          <xlrd:rvb i="12234"/>
        </ext>
      </extLst>
    </bk>
    <bk>
      <extLst>
        <ext uri="{3e2802c4-a4d2-4d8b-9148-e3be6c30e623}">
          <xlrd:rvb i="12235"/>
        </ext>
      </extLst>
    </bk>
    <bk>
      <extLst>
        <ext uri="{3e2802c4-a4d2-4d8b-9148-e3be6c30e623}">
          <xlrd:rvb i="12236"/>
        </ext>
      </extLst>
    </bk>
    <bk>
      <extLst>
        <ext uri="{3e2802c4-a4d2-4d8b-9148-e3be6c30e623}">
          <xlrd:rvb i="12237"/>
        </ext>
      </extLst>
    </bk>
    <bk>
      <extLst>
        <ext uri="{3e2802c4-a4d2-4d8b-9148-e3be6c30e623}">
          <xlrd:rvb i="12238"/>
        </ext>
      </extLst>
    </bk>
    <bk>
      <extLst>
        <ext uri="{3e2802c4-a4d2-4d8b-9148-e3be6c30e623}">
          <xlrd:rvb i="12239"/>
        </ext>
      </extLst>
    </bk>
    <bk>
      <extLst>
        <ext uri="{3e2802c4-a4d2-4d8b-9148-e3be6c30e623}">
          <xlrd:rvb i="12240"/>
        </ext>
      </extLst>
    </bk>
    <bk>
      <extLst>
        <ext uri="{3e2802c4-a4d2-4d8b-9148-e3be6c30e623}">
          <xlrd:rvb i="12241"/>
        </ext>
      </extLst>
    </bk>
    <bk>
      <extLst>
        <ext uri="{3e2802c4-a4d2-4d8b-9148-e3be6c30e623}">
          <xlrd:rvb i="12244"/>
        </ext>
      </extLst>
    </bk>
    <bk>
      <extLst>
        <ext uri="{3e2802c4-a4d2-4d8b-9148-e3be6c30e623}">
          <xlrd:rvb i="12245"/>
        </ext>
      </extLst>
    </bk>
    <bk>
      <extLst>
        <ext uri="{3e2802c4-a4d2-4d8b-9148-e3be6c30e623}">
          <xlrd:rvb i="12246"/>
        </ext>
      </extLst>
    </bk>
    <bk>
      <extLst>
        <ext uri="{3e2802c4-a4d2-4d8b-9148-e3be6c30e623}">
          <xlrd:rvb i="12247"/>
        </ext>
      </extLst>
    </bk>
    <bk>
      <extLst>
        <ext uri="{3e2802c4-a4d2-4d8b-9148-e3be6c30e623}">
          <xlrd:rvb i="12248"/>
        </ext>
      </extLst>
    </bk>
    <bk>
      <extLst>
        <ext uri="{3e2802c4-a4d2-4d8b-9148-e3be6c30e623}">
          <xlrd:rvb i="12249"/>
        </ext>
      </extLst>
    </bk>
    <bk>
      <extLst>
        <ext uri="{3e2802c4-a4d2-4d8b-9148-e3be6c30e623}">
          <xlrd:rvb i="12250"/>
        </ext>
      </extLst>
    </bk>
    <bk>
      <extLst>
        <ext uri="{3e2802c4-a4d2-4d8b-9148-e3be6c30e623}">
          <xlrd:rvb i="12251"/>
        </ext>
      </extLst>
    </bk>
    <bk>
      <extLst>
        <ext uri="{3e2802c4-a4d2-4d8b-9148-e3be6c30e623}">
          <xlrd:rvb i="12252"/>
        </ext>
      </extLst>
    </bk>
    <bk>
      <extLst>
        <ext uri="{3e2802c4-a4d2-4d8b-9148-e3be6c30e623}">
          <xlrd:rvb i="12253"/>
        </ext>
      </extLst>
    </bk>
    <bk>
      <extLst>
        <ext uri="{3e2802c4-a4d2-4d8b-9148-e3be6c30e623}">
          <xlrd:rvb i="12254"/>
        </ext>
      </extLst>
    </bk>
    <bk>
      <extLst>
        <ext uri="{3e2802c4-a4d2-4d8b-9148-e3be6c30e623}">
          <xlrd:rvb i="12255"/>
        </ext>
      </extLst>
    </bk>
    <bk>
      <extLst>
        <ext uri="{3e2802c4-a4d2-4d8b-9148-e3be6c30e623}">
          <xlrd:rvb i="12256"/>
        </ext>
      </extLst>
    </bk>
    <bk>
      <extLst>
        <ext uri="{3e2802c4-a4d2-4d8b-9148-e3be6c30e623}">
          <xlrd:rvb i="12257"/>
        </ext>
      </extLst>
    </bk>
    <bk>
      <extLst>
        <ext uri="{3e2802c4-a4d2-4d8b-9148-e3be6c30e623}">
          <xlrd:rvb i="12258"/>
        </ext>
      </extLst>
    </bk>
    <bk>
      <extLst>
        <ext uri="{3e2802c4-a4d2-4d8b-9148-e3be6c30e623}">
          <xlrd:rvb i="12259"/>
        </ext>
      </extLst>
    </bk>
    <bk>
      <extLst>
        <ext uri="{3e2802c4-a4d2-4d8b-9148-e3be6c30e623}">
          <xlrd:rvb i="12260"/>
        </ext>
      </extLst>
    </bk>
    <bk>
      <extLst>
        <ext uri="{3e2802c4-a4d2-4d8b-9148-e3be6c30e623}">
          <xlrd:rvb i="12261"/>
        </ext>
      </extLst>
    </bk>
    <bk>
      <extLst>
        <ext uri="{3e2802c4-a4d2-4d8b-9148-e3be6c30e623}">
          <xlrd:rvb i="12262"/>
        </ext>
      </extLst>
    </bk>
    <bk>
      <extLst>
        <ext uri="{3e2802c4-a4d2-4d8b-9148-e3be6c30e623}">
          <xlrd:rvb i="12263"/>
        </ext>
      </extLst>
    </bk>
    <bk>
      <extLst>
        <ext uri="{3e2802c4-a4d2-4d8b-9148-e3be6c30e623}">
          <xlrd:rvb i="12264"/>
        </ext>
      </extLst>
    </bk>
    <bk>
      <extLst>
        <ext uri="{3e2802c4-a4d2-4d8b-9148-e3be6c30e623}">
          <xlrd:rvb i="12265"/>
        </ext>
      </extLst>
    </bk>
    <bk>
      <extLst>
        <ext uri="{3e2802c4-a4d2-4d8b-9148-e3be6c30e623}">
          <xlrd:rvb i="12266"/>
        </ext>
      </extLst>
    </bk>
    <bk>
      <extLst>
        <ext uri="{3e2802c4-a4d2-4d8b-9148-e3be6c30e623}">
          <xlrd:rvb i="12267"/>
        </ext>
      </extLst>
    </bk>
    <bk>
      <extLst>
        <ext uri="{3e2802c4-a4d2-4d8b-9148-e3be6c30e623}">
          <xlrd:rvb i="12268"/>
        </ext>
      </extLst>
    </bk>
    <bk>
      <extLst>
        <ext uri="{3e2802c4-a4d2-4d8b-9148-e3be6c30e623}">
          <xlrd:rvb i="12269"/>
        </ext>
      </extLst>
    </bk>
    <bk>
      <extLst>
        <ext uri="{3e2802c4-a4d2-4d8b-9148-e3be6c30e623}">
          <xlrd:rvb i="12270"/>
        </ext>
      </extLst>
    </bk>
    <bk>
      <extLst>
        <ext uri="{3e2802c4-a4d2-4d8b-9148-e3be6c30e623}">
          <xlrd:rvb i="12271"/>
        </ext>
      </extLst>
    </bk>
    <bk>
      <extLst>
        <ext uri="{3e2802c4-a4d2-4d8b-9148-e3be6c30e623}">
          <xlrd:rvb i="12272"/>
        </ext>
      </extLst>
    </bk>
    <bk>
      <extLst>
        <ext uri="{3e2802c4-a4d2-4d8b-9148-e3be6c30e623}">
          <xlrd:rvb i="12273"/>
        </ext>
      </extLst>
    </bk>
    <bk>
      <extLst>
        <ext uri="{3e2802c4-a4d2-4d8b-9148-e3be6c30e623}">
          <xlrd:rvb i="12274"/>
        </ext>
      </extLst>
    </bk>
    <bk>
      <extLst>
        <ext uri="{3e2802c4-a4d2-4d8b-9148-e3be6c30e623}">
          <xlrd:rvb i="12275"/>
        </ext>
      </extLst>
    </bk>
    <bk>
      <extLst>
        <ext uri="{3e2802c4-a4d2-4d8b-9148-e3be6c30e623}">
          <xlrd:rvb i="12276"/>
        </ext>
      </extLst>
    </bk>
    <bk>
      <extLst>
        <ext uri="{3e2802c4-a4d2-4d8b-9148-e3be6c30e623}">
          <xlrd:rvb i="12277"/>
        </ext>
      </extLst>
    </bk>
    <bk>
      <extLst>
        <ext uri="{3e2802c4-a4d2-4d8b-9148-e3be6c30e623}">
          <xlrd:rvb i="12278"/>
        </ext>
      </extLst>
    </bk>
    <bk>
      <extLst>
        <ext uri="{3e2802c4-a4d2-4d8b-9148-e3be6c30e623}">
          <xlrd:rvb i="12279"/>
        </ext>
      </extLst>
    </bk>
    <bk>
      <extLst>
        <ext uri="{3e2802c4-a4d2-4d8b-9148-e3be6c30e623}">
          <xlrd:rvb i="12280"/>
        </ext>
      </extLst>
    </bk>
    <bk>
      <extLst>
        <ext uri="{3e2802c4-a4d2-4d8b-9148-e3be6c30e623}">
          <xlrd:rvb i="12281"/>
        </ext>
      </extLst>
    </bk>
    <bk>
      <extLst>
        <ext uri="{3e2802c4-a4d2-4d8b-9148-e3be6c30e623}">
          <xlrd:rvb i="12282"/>
        </ext>
      </extLst>
    </bk>
    <bk>
      <extLst>
        <ext uri="{3e2802c4-a4d2-4d8b-9148-e3be6c30e623}">
          <xlrd:rvb i="12283"/>
        </ext>
      </extLst>
    </bk>
    <bk>
      <extLst>
        <ext uri="{3e2802c4-a4d2-4d8b-9148-e3be6c30e623}">
          <xlrd:rvb i="12284"/>
        </ext>
      </extLst>
    </bk>
    <bk>
      <extLst>
        <ext uri="{3e2802c4-a4d2-4d8b-9148-e3be6c30e623}">
          <xlrd:rvb i="12285"/>
        </ext>
      </extLst>
    </bk>
    <bk>
      <extLst>
        <ext uri="{3e2802c4-a4d2-4d8b-9148-e3be6c30e623}">
          <xlrd:rvb i="12286"/>
        </ext>
      </extLst>
    </bk>
    <bk>
      <extLst>
        <ext uri="{3e2802c4-a4d2-4d8b-9148-e3be6c30e623}">
          <xlrd:rvb i="12287"/>
        </ext>
      </extLst>
    </bk>
    <bk>
      <extLst>
        <ext uri="{3e2802c4-a4d2-4d8b-9148-e3be6c30e623}">
          <xlrd:rvb i="12288"/>
        </ext>
      </extLst>
    </bk>
    <bk>
      <extLst>
        <ext uri="{3e2802c4-a4d2-4d8b-9148-e3be6c30e623}">
          <xlrd:rvb i="12289"/>
        </ext>
      </extLst>
    </bk>
    <bk>
      <extLst>
        <ext uri="{3e2802c4-a4d2-4d8b-9148-e3be6c30e623}">
          <xlrd:rvb i="12290"/>
        </ext>
      </extLst>
    </bk>
    <bk>
      <extLst>
        <ext uri="{3e2802c4-a4d2-4d8b-9148-e3be6c30e623}">
          <xlrd:rvb i="12291"/>
        </ext>
      </extLst>
    </bk>
    <bk>
      <extLst>
        <ext uri="{3e2802c4-a4d2-4d8b-9148-e3be6c30e623}">
          <xlrd:rvb i="12292"/>
        </ext>
      </extLst>
    </bk>
    <bk>
      <extLst>
        <ext uri="{3e2802c4-a4d2-4d8b-9148-e3be6c30e623}">
          <xlrd:rvb i="12293"/>
        </ext>
      </extLst>
    </bk>
    <bk>
      <extLst>
        <ext uri="{3e2802c4-a4d2-4d8b-9148-e3be6c30e623}">
          <xlrd:rvb i="12294"/>
        </ext>
      </extLst>
    </bk>
    <bk>
      <extLst>
        <ext uri="{3e2802c4-a4d2-4d8b-9148-e3be6c30e623}">
          <xlrd:rvb i="12295"/>
        </ext>
      </extLst>
    </bk>
    <bk>
      <extLst>
        <ext uri="{3e2802c4-a4d2-4d8b-9148-e3be6c30e623}">
          <xlrd:rvb i="12296"/>
        </ext>
      </extLst>
    </bk>
    <bk>
      <extLst>
        <ext uri="{3e2802c4-a4d2-4d8b-9148-e3be6c30e623}">
          <xlrd:rvb i="12297"/>
        </ext>
      </extLst>
    </bk>
    <bk>
      <extLst>
        <ext uri="{3e2802c4-a4d2-4d8b-9148-e3be6c30e623}">
          <xlrd:rvb i="12298"/>
        </ext>
      </extLst>
    </bk>
    <bk>
      <extLst>
        <ext uri="{3e2802c4-a4d2-4d8b-9148-e3be6c30e623}">
          <xlrd:rvb i="12299"/>
        </ext>
      </extLst>
    </bk>
    <bk>
      <extLst>
        <ext uri="{3e2802c4-a4d2-4d8b-9148-e3be6c30e623}">
          <xlrd:rvb i="12300"/>
        </ext>
      </extLst>
    </bk>
    <bk>
      <extLst>
        <ext uri="{3e2802c4-a4d2-4d8b-9148-e3be6c30e623}">
          <xlrd:rvb i="12301"/>
        </ext>
      </extLst>
    </bk>
    <bk>
      <extLst>
        <ext uri="{3e2802c4-a4d2-4d8b-9148-e3be6c30e623}">
          <xlrd:rvb i="12302"/>
        </ext>
      </extLst>
    </bk>
    <bk>
      <extLst>
        <ext uri="{3e2802c4-a4d2-4d8b-9148-e3be6c30e623}">
          <xlrd:rvb i="12303"/>
        </ext>
      </extLst>
    </bk>
    <bk>
      <extLst>
        <ext uri="{3e2802c4-a4d2-4d8b-9148-e3be6c30e623}">
          <xlrd:rvb i="12304"/>
        </ext>
      </extLst>
    </bk>
    <bk>
      <extLst>
        <ext uri="{3e2802c4-a4d2-4d8b-9148-e3be6c30e623}">
          <xlrd:rvb i="12305"/>
        </ext>
      </extLst>
    </bk>
    <bk>
      <extLst>
        <ext uri="{3e2802c4-a4d2-4d8b-9148-e3be6c30e623}">
          <xlrd:rvb i="12306"/>
        </ext>
      </extLst>
    </bk>
    <bk>
      <extLst>
        <ext uri="{3e2802c4-a4d2-4d8b-9148-e3be6c30e623}">
          <xlrd:rvb i="12309"/>
        </ext>
      </extLst>
    </bk>
    <bk>
      <extLst>
        <ext uri="{3e2802c4-a4d2-4d8b-9148-e3be6c30e623}">
          <xlrd:rvb i="12310"/>
        </ext>
      </extLst>
    </bk>
    <bk>
      <extLst>
        <ext uri="{3e2802c4-a4d2-4d8b-9148-e3be6c30e623}">
          <xlrd:rvb i="12311"/>
        </ext>
      </extLst>
    </bk>
    <bk>
      <extLst>
        <ext uri="{3e2802c4-a4d2-4d8b-9148-e3be6c30e623}">
          <xlrd:rvb i="12312"/>
        </ext>
      </extLst>
    </bk>
    <bk>
      <extLst>
        <ext uri="{3e2802c4-a4d2-4d8b-9148-e3be6c30e623}">
          <xlrd:rvb i="12313"/>
        </ext>
      </extLst>
    </bk>
    <bk>
      <extLst>
        <ext uri="{3e2802c4-a4d2-4d8b-9148-e3be6c30e623}">
          <xlrd:rvb i="12314"/>
        </ext>
      </extLst>
    </bk>
    <bk>
      <extLst>
        <ext uri="{3e2802c4-a4d2-4d8b-9148-e3be6c30e623}">
          <xlrd:rvb i="12315"/>
        </ext>
      </extLst>
    </bk>
    <bk>
      <extLst>
        <ext uri="{3e2802c4-a4d2-4d8b-9148-e3be6c30e623}">
          <xlrd:rvb i="12316"/>
        </ext>
      </extLst>
    </bk>
    <bk>
      <extLst>
        <ext uri="{3e2802c4-a4d2-4d8b-9148-e3be6c30e623}">
          <xlrd:rvb i="12317"/>
        </ext>
      </extLst>
    </bk>
    <bk>
      <extLst>
        <ext uri="{3e2802c4-a4d2-4d8b-9148-e3be6c30e623}">
          <xlrd:rvb i="12318"/>
        </ext>
      </extLst>
    </bk>
    <bk>
      <extLst>
        <ext uri="{3e2802c4-a4d2-4d8b-9148-e3be6c30e623}">
          <xlrd:rvb i="12319"/>
        </ext>
      </extLst>
    </bk>
    <bk>
      <extLst>
        <ext uri="{3e2802c4-a4d2-4d8b-9148-e3be6c30e623}">
          <xlrd:rvb i="12320"/>
        </ext>
      </extLst>
    </bk>
    <bk>
      <extLst>
        <ext uri="{3e2802c4-a4d2-4d8b-9148-e3be6c30e623}">
          <xlrd:rvb i="12321"/>
        </ext>
      </extLst>
    </bk>
    <bk>
      <extLst>
        <ext uri="{3e2802c4-a4d2-4d8b-9148-e3be6c30e623}">
          <xlrd:rvb i="12322"/>
        </ext>
      </extLst>
    </bk>
    <bk>
      <extLst>
        <ext uri="{3e2802c4-a4d2-4d8b-9148-e3be6c30e623}">
          <xlrd:rvb i="12323"/>
        </ext>
      </extLst>
    </bk>
    <bk>
      <extLst>
        <ext uri="{3e2802c4-a4d2-4d8b-9148-e3be6c30e623}">
          <xlrd:rvb i="12324"/>
        </ext>
      </extLst>
    </bk>
    <bk>
      <extLst>
        <ext uri="{3e2802c4-a4d2-4d8b-9148-e3be6c30e623}">
          <xlrd:rvb i="12325"/>
        </ext>
      </extLst>
    </bk>
    <bk>
      <extLst>
        <ext uri="{3e2802c4-a4d2-4d8b-9148-e3be6c30e623}">
          <xlrd:rvb i="12326"/>
        </ext>
      </extLst>
    </bk>
    <bk>
      <extLst>
        <ext uri="{3e2802c4-a4d2-4d8b-9148-e3be6c30e623}">
          <xlrd:rvb i="12327"/>
        </ext>
      </extLst>
    </bk>
    <bk>
      <extLst>
        <ext uri="{3e2802c4-a4d2-4d8b-9148-e3be6c30e623}">
          <xlrd:rvb i="12328"/>
        </ext>
      </extLst>
    </bk>
    <bk>
      <extLst>
        <ext uri="{3e2802c4-a4d2-4d8b-9148-e3be6c30e623}">
          <xlrd:rvb i="12329"/>
        </ext>
      </extLst>
    </bk>
    <bk>
      <extLst>
        <ext uri="{3e2802c4-a4d2-4d8b-9148-e3be6c30e623}">
          <xlrd:rvb i="12330"/>
        </ext>
      </extLst>
    </bk>
    <bk>
      <extLst>
        <ext uri="{3e2802c4-a4d2-4d8b-9148-e3be6c30e623}">
          <xlrd:rvb i="12331"/>
        </ext>
      </extLst>
    </bk>
    <bk>
      <extLst>
        <ext uri="{3e2802c4-a4d2-4d8b-9148-e3be6c30e623}">
          <xlrd:rvb i="12332"/>
        </ext>
      </extLst>
    </bk>
    <bk>
      <extLst>
        <ext uri="{3e2802c4-a4d2-4d8b-9148-e3be6c30e623}">
          <xlrd:rvb i="12333"/>
        </ext>
      </extLst>
    </bk>
    <bk>
      <extLst>
        <ext uri="{3e2802c4-a4d2-4d8b-9148-e3be6c30e623}">
          <xlrd:rvb i="12334"/>
        </ext>
      </extLst>
    </bk>
    <bk>
      <extLst>
        <ext uri="{3e2802c4-a4d2-4d8b-9148-e3be6c30e623}">
          <xlrd:rvb i="12335"/>
        </ext>
      </extLst>
    </bk>
    <bk>
      <extLst>
        <ext uri="{3e2802c4-a4d2-4d8b-9148-e3be6c30e623}">
          <xlrd:rvb i="12336"/>
        </ext>
      </extLst>
    </bk>
    <bk>
      <extLst>
        <ext uri="{3e2802c4-a4d2-4d8b-9148-e3be6c30e623}">
          <xlrd:rvb i="12337"/>
        </ext>
      </extLst>
    </bk>
    <bk>
      <extLst>
        <ext uri="{3e2802c4-a4d2-4d8b-9148-e3be6c30e623}">
          <xlrd:rvb i="12338"/>
        </ext>
      </extLst>
    </bk>
    <bk>
      <extLst>
        <ext uri="{3e2802c4-a4d2-4d8b-9148-e3be6c30e623}">
          <xlrd:rvb i="12339"/>
        </ext>
      </extLst>
    </bk>
    <bk>
      <extLst>
        <ext uri="{3e2802c4-a4d2-4d8b-9148-e3be6c30e623}">
          <xlrd:rvb i="12340"/>
        </ext>
      </extLst>
    </bk>
    <bk>
      <extLst>
        <ext uri="{3e2802c4-a4d2-4d8b-9148-e3be6c30e623}">
          <xlrd:rvb i="12341"/>
        </ext>
      </extLst>
    </bk>
    <bk>
      <extLst>
        <ext uri="{3e2802c4-a4d2-4d8b-9148-e3be6c30e623}">
          <xlrd:rvb i="12342"/>
        </ext>
      </extLst>
    </bk>
    <bk>
      <extLst>
        <ext uri="{3e2802c4-a4d2-4d8b-9148-e3be6c30e623}">
          <xlrd:rvb i="12343"/>
        </ext>
      </extLst>
    </bk>
    <bk>
      <extLst>
        <ext uri="{3e2802c4-a4d2-4d8b-9148-e3be6c30e623}">
          <xlrd:rvb i="12344"/>
        </ext>
      </extLst>
    </bk>
    <bk>
      <extLst>
        <ext uri="{3e2802c4-a4d2-4d8b-9148-e3be6c30e623}">
          <xlrd:rvb i="12345"/>
        </ext>
      </extLst>
    </bk>
    <bk>
      <extLst>
        <ext uri="{3e2802c4-a4d2-4d8b-9148-e3be6c30e623}">
          <xlrd:rvb i="12346"/>
        </ext>
      </extLst>
    </bk>
    <bk>
      <extLst>
        <ext uri="{3e2802c4-a4d2-4d8b-9148-e3be6c30e623}">
          <xlrd:rvb i="12347"/>
        </ext>
      </extLst>
    </bk>
    <bk>
      <extLst>
        <ext uri="{3e2802c4-a4d2-4d8b-9148-e3be6c30e623}">
          <xlrd:rvb i="12348"/>
        </ext>
      </extLst>
    </bk>
    <bk>
      <extLst>
        <ext uri="{3e2802c4-a4d2-4d8b-9148-e3be6c30e623}">
          <xlrd:rvb i="12349"/>
        </ext>
      </extLst>
    </bk>
    <bk>
      <extLst>
        <ext uri="{3e2802c4-a4d2-4d8b-9148-e3be6c30e623}">
          <xlrd:rvb i="12350"/>
        </ext>
      </extLst>
    </bk>
    <bk>
      <extLst>
        <ext uri="{3e2802c4-a4d2-4d8b-9148-e3be6c30e623}">
          <xlrd:rvb i="12351"/>
        </ext>
      </extLst>
    </bk>
    <bk>
      <extLst>
        <ext uri="{3e2802c4-a4d2-4d8b-9148-e3be6c30e623}">
          <xlrd:rvb i="12352"/>
        </ext>
      </extLst>
    </bk>
    <bk>
      <extLst>
        <ext uri="{3e2802c4-a4d2-4d8b-9148-e3be6c30e623}">
          <xlrd:rvb i="12353"/>
        </ext>
      </extLst>
    </bk>
    <bk>
      <extLst>
        <ext uri="{3e2802c4-a4d2-4d8b-9148-e3be6c30e623}">
          <xlrd:rvb i="12354"/>
        </ext>
      </extLst>
    </bk>
    <bk>
      <extLst>
        <ext uri="{3e2802c4-a4d2-4d8b-9148-e3be6c30e623}">
          <xlrd:rvb i="12355"/>
        </ext>
      </extLst>
    </bk>
    <bk>
      <extLst>
        <ext uri="{3e2802c4-a4d2-4d8b-9148-e3be6c30e623}">
          <xlrd:rvb i="12356"/>
        </ext>
      </extLst>
    </bk>
    <bk>
      <extLst>
        <ext uri="{3e2802c4-a4d2-4d8b-9148-e3be6c30e623}">
          <xlrd:rvb i="12357"/>
        </ext>
      </extLst>
    </bk>
    <bk>
      <extLst>
        <ext uri="{3e2802c4-a4d2-4d8b-9148-e3be6c30e623}">
          <xlrd:rvb i="12358"/>
        </ext>
      </extLst>
    </bk>
    <bk>
      <extLst>
        <ext uri="{3e2802c4-a4d2-4d8b-9148-e3be6c30e623}">
          <xlrd:rvb i="12359"/>
        </ext>
      </extLst>
    </bk>
    <bk>
      <extLst>
        <ext uri="{3e2802c4-a4d2-4d8b-9148-e3be6c30e623}">
          <xlrd:rvb i="12360"/>
        </ext>
      </extLst>
    </bk>
    <bk>
      <extLst>
        <ext uri="{3e2802c4-a4d2-4d8b-9148-e3be6c30e623}">
          <xlrd:rvb i="12361"/>
        </ext>
      </extLst>
    </bk>
    <bk>
      <extLst>
        <ext uri="{3e2802c4-a4d2-4d8b-9148-e3be6c30e623}">
          <xlrd:rvb i="12362"/>
        </ext>
      </extLst>
    </bk>
    <bk>
      <extLst>
        <ext uri="{3e2802c4-a4d2-4d8b-9148-e3be6c30e623}">
          <xlrd:rvb i="12363"/>
        </ext>
      </extLst>
    </bk>
    <bk>
      <extLst>
        <ext uri="{3e2802c4-a4d2-4d8b-9148-e3be6c30e623}">
          <xlrd:rvb i="12364"/>
        </ext>
      </extLst>
    </bk>
    <bk>
      <extLst>
        <ext uri="{3e2802c4-a4d2-4d8b-9148-e3be6c30e623}">
          <xlrd:rvb i="12367"/>
        </ext>
      </extLst>
    </bk>
    <bk>
      <extLst>
        <ext uri="{3e2802c4-a4d2-4d8b-9148-e3be6c30e623}">
          <xlrd:rvb i="12368"/>
        </ext>
      </extLst>
    </bk>
    <bk>
      <extLst>
        <ext uri="{3e2802c4-a4d2-4d8b-9148-e3be6c30e623}">
          <xlrd:rvb i="12369"/>
        </ext>
      </extLst>
    </bk>
    <bk>
      <extLst>
        <ext uri="{3e2802c4-a4d2-4d8b-9148-e3be6c30e623}">
          <xlrd:rvb i="12370"/>
        </ext>
      </extLst>
    </bk>
    <bk>
      <extLst>
        <ext uri="{3e2802c4-a4d2-4d8b-9148-e3be6c30e623}">
          <xlrd:rvb i="12371"/>
        </ext>
      </extLst>
    </bk>
    <bk>
      <extLst>
        <ext uri="{3e2802c4-a4d2-4d8b-9148-e3be6c30e623}">
          <xlrd:rvb i="12372"/>
        </ext>
      </extLst>
    </bk>
    <bk>
      <extLst>
        <ext uri="{3e2802c4-a4d2-4d8b-9148-e3be6c30e623}">
          <xlrd:rvb i="12373"/>
        </ext>
      </extLst>
    </bk>
    <bk>
      <extLst>
        <ext uri="{3e2802c4-a4d2-4d8b-9148-e3be6c30e623}">
          <xlrd:rvb i="12374"/>
        </ext>
      </extLst>
    </bk>
    <bk>
      <extLst>
        <ext uri="{3e2802c4-a4d2-4d8b-9148-e3be6c30e623}">
          <xlrd:rvb i="12375"/>
        </ext>
      </extLst>
    </bk>
    <bk>
      <extLst>
        <ext uri="{3e2802c4-a4d2-4d8b-9148-e3be6c30e623}">
          <xlrd:rvb i="12376"/>
        </ext>
      </extLst>
    </bk>
    <bk>
      <extLst>
        <ext uri="{3e2802c4-a4d2-4d8b-9148-e3be6c30e623}">
          <xlrd:rvb i="12377"/>
        </ext>
      </extLst>
    </bk>
    <bk>
      <extLst>
        <ext uri="{3e2802c4-a4d2-4d8b-9148-e3be6c30e623}">
          <xlrd:rvb i="12378"/>
        </ext>
      </extLst>
    </bk>
    <bk>
      <extLst>
        <ext uri="{3e2802c4-a4d2-4d8b-9148-e3be6c30e623}">
          <xlrd:rvb i="12379"/>
        </ext>
      </extLst>
    </bk>
    <bk>
      <extLst>
        <ext uri="{3e2802c4-a4d2-4d8b-9148-e3be6c30e623}">
          <xlrd:rvb i="12380"/>
        </ext>
      </extLst>
    </bk>
    <bk>
      <extLst>
        <ext uri="{3e2802c4-a4d2-4d8b-9148-e3be6c30e623}">
          <xlrd:rvb i="12381"/>
        </ext>
      </extLst>
    </bk>
    <bk>
      <extLst>
        <ext uri="{3e2802c4-a4d2-4d8b-9148-e3be6c30e623}">
          <xlrd:rvb i="12382"/>
        </ext>
      </extLst>
    </bk>
    <bk>
      <extLst>
        <ext uri="{3e2802c4-a4d2-4d8b-9148-e3be6c30e623}">
          <xlrd:rvb i="12383"/>
        </ext>
      </extLst>
    </bk>
    <bk>
      <extLst>
        <ext uri="{3e2802c4-a4d2-4d8b-9148-e3be6c30e623}">
          <xlrd:rvb i="12384"/>
        </ext>
      </extLst>
    </bk>
    <bk>
      <extLst>
        <ext uri="{3e2802c4-a4d2-4d8b-9148-e3be6c30e623}">
          <xlrd:rvb i="12385"/>
        </ext>
      </extLst>
    </bk>
    <bk>
      <extLst>
        <ext uri="{3e2802c4-a4d2-4d8b-9148-e3be6c30e623}">
          <xlrd:rvb i="12386"/>
        </ext>
      </extLst>
    </bk>
    <bk>
      <extLst>
        <ext uri="{3e2802c4-a4d2-4d8b-9148-e3be6c30e623}">
          <xlrd:rvb i="12387"/>
        </ext>
      </extLst>
    </bk>
    <bk>
      <extLst>
        <ext uri="{3e2802c4-a4d2-4d8b-9148-e3be6c30e623}">
          <xlrd:rvb i="12388"/>
        </ext>
      </extLst>
    </bk>
    <bk>
      <extLst>
        <ext uri="{3e2802c4-a4d2-4d8b-9148-e3be6c30e623}">
          <xlrd:rvb i="12389"/>
        </ext>
      </extLst>
    </bk>
    <bk>
      <extLst>
        <ext uri="{3e2802c4-a4d2-4d8b-9148-e3be6c30e623}">
          <xlrd:rvb i="12390"/>
        </ext>
      </extLst>
    </bk>
    <bk>
      <extLst>
        <ext uri="{3e2802c4-a4d2-4d8b-9148-e3be6c30e623}">
          <xlrd:rvb i="12391"/>
        </ext>
      </extLst>
    </bk>
    <bk>
      <extLst>
        <ext uri="{3e2802c4-a4d2-4d8b-9148-e3be6c30e623}">
          <xlrd:rvb i="12392"/>
        </ext>
      </extLst>
    </bk>
    <bk>
      <extLst>
        <ext uri="{3e2802c4-a4d2-4d8b-9148-e3be6c30e623}">
          <xlrd:rvb i="12393"/>
        </ext>
      </extLst>
    </bk>
    <bk>
      <extLst>
        <ext uri="{3e2802c4-a4d2-4d8b-9148-e3be6c30e623}">
          <xlrd:rvb i="12394"/>
        </ext>
      </extLst>
    </bk>
    <bk>
      <extLst>
        <ext uri="{3e2802c4-a4d2-4d8b-9148-e3be6c30e623}">
          <xlrd:rvb i="12395"/>
        </ext>
      </extLst>
    </bk>
    <bk>
      <extLst>
        <ext uri="{3e2802c4-a4d2-4d8b-9148-e3be6c30e623}">
          <xlrd:rvb i="12396"/>
        </ext>
      </extLst>
    </bk>
    <bk>
      <extLst>
        <ext uri="{3e2802c4-a4d2-4d8b-9148-e3be6c30e623}">
          <xlrd:rvb i="12397"/>
        </ext>
      </extLst>
    </bk>
    <bk>
      <extLst>
        <ext uri="{3e2802c4-a4d2-4d8b-9148-e3be6c30e623}">
          <xlrd:rvb i="12398"/>
        </ext>
      </extLst>
    </bk>
    <bk>
      <extLst>
        <ext uri="{3e2802c4-a4d2-4d8b-9148-e3be6c30e623}">
          <xlrd:rvb i="12399"/>
        </ext>
      </extLst>
    </bk>
    <bk>
      <extLst>
        <ext uri="{3e2802c4-a4d2-4d8b-9148-e3be6c30e623}">
          <xlrd:rvb i="12400"/>
        </ext>
      </extLst>
    </bk>
    <bk>
      <extLst>
        <ext uri="{3e2802c4-a4d2-4d8b-9148-e3be6c30e623}">
          <xlrd:rvb i="12401"/>
        </ext>
      </extLst>
    </bk>
    <bk>
      <extLst>
        <ext uri="{3e2802c4-a4d2-4d8b-9148-e3be6c30e623}">
          <xlrd:rvb i="12402"/>
        </ext>
      </extLst>
    </bk>
    <bk>
      <extLst>
        <ext uri="{3e2802c4-a4d2-4d8b-9148-e3be6c30e623}">
          <xlrd:rvb i="12403"/>
        </ext>
      </extLst>
    </bk>
    <bk>
      <extLst>
        <ext uri="{3e2802c4-a4d2-4d8b-9148-e3be6c30e623}">
          <xlrd:rvb i="12404"/>
        </ext>
      </extLst>
    </bk>
    <bk>
      <extLst>
        <ext uri="{3e2802c4-a4d2-4d8b-9148-e3be6c30e623}">
          <xlrd:rvb i="12405"/>
        </ext>
      </extLst>
    </bk>
    <bk>
      <extLst>
        <ext uri="{3e2802c4-a4d2-4d8b-9148-e3be6c30e623}">
          <xlrd:rvb i="12406"/>
        </ext>
      </extLst>
    </bk>
    <bk>
      <extLst>
        <ext uri="{3e2802c4-a4d2-4d8b-9148-e3be6c30e623}">
          <xlrd:rvb i="12407"/>
        </ext>
      </extLst>
    </bk>
    <bk>
      <extLst>
        <ext uri="{3e2802c4-a4d2-4d8b-9148-e3be6c30e623}">
          <xlrd:rvb i="12408"/>
        </ext>
      </extLst>
    </bk>
    <bk>
      <extLst>
        <ext uri="{3e2802c4-a4d2-4d8b-9148-e3be6c30e623}">
          <xlrd:rvb i="12409"/>
        </ext>
      </extLst>
    </bk>
    <bk>
      <extLst>
        <ext uri="{3e2802c4-a4d2-4d8b-9148-e3be6c30e623}">
          <xlrd:rvb i="12410"/>
        </ext>
      </extLst>
    </bk>
    <bk>
      <extLst>
        <ext uri="{3e2802c4-a4d2-4d8b-9148-e3be6c30e623}">
          <xlrd:rvb i="12411"/>
        </ext>
      </extLst>
    </bk>
    <bk>
      <extLst>
        <ext uri="{3e2802c4-a4d2-4d8b-9148-e3be6c30e623}">
          <xlrd:rvb i="12414"/>
        </ext>
      </extLst>
    </bk>
    <bk>
      <extLst>
        <ext uri="{3e2802c4-a4d2-4d8b-9148-e3be6c30e623}">
          <xlrd:rvb i="12415"/>
        </ext>
      </extLst>
    </bk>
    <bk>
      <extLst>
        <ext uri="{3e2802c4-a4d2-4d8b-9148-e3be6c30e623}">
          <xlrd:rvb i="12416"/>
        </ext>
      </extLst>
    </bk>
    <bk>
      <extLst>
        <ext uri="{3e2802c4-a4d2-4d8b-9148-e3be6c30e623}">
          <xlrd:rvb i="12417"/>
        </ext>
      </extLst>
    </bk>
    <bk>
      <extLst>
        <ext uri="{3e2802c4-a4d2-4d8b-9148-e3be6c30e623}">
          <xlrd:rvb i="12418"/>
        </ext>
      </extLst>
    </bk>
    <bk>
      <extLst>
        <ext uri="{3e2802c4-a4d2-4d8b-9148-e3be6c30e623}">
          <xlrd:rvb i="12419"/>
        </ext>
      </extLst>
    </bk>
    <bk>
      <extLst>
        <ext uri="{3e2802c4-a4d2-4d8b-9148-e3be6c30e623}">
          <xlrd:rvb i="12420"/>
        </ext>
      </extLst>
    </bk>
    <bk>
      <extLst>
        <ext uri="{3e2802c4-a4d2-4d8b-9148-e3be6c30e623}">
          <xlrd:rvb i="12421"/>
        </ext>
      </extLst>
    </bk>
    <bk>
      <extLst>
        <ext uri="{3e2802c4-a4d2-4d8b-9148-e3be6c30e623}">
          <xlrd:rvb i="12422"/>
        </ext>
      </extLst>
    </bk>
    <bk>
      <extLst>
        <ext uri="{3e2802c4-a4d2-4d8b-9148-e3be6c30e623}">
          <xlrd:rvb i="12423"/>
        </ext>
      </extLst>
    </bk>
    <bk>
      <extLst>
        <ext uri="{3e2802c4-a4d2-4d8b-9148-e3be6c30e623}">
          <xlrd:rvb i="12424"/>
        </ext>
      </extLst>
    </bk>
    <bk>
      <extLst>
        <ext uri="{3e2802c4-a4d2-4d8b-9148-e3be6c30e623}">
          <xlrd:rvb i="12425"/>
        </ext>
      </extLst>
    </bk>
    <bk>
      <extLst>
        <ext uri="{3e2802c4-a4d2-4d8b-9148-e3be6c30e623}">
          <xlrd:rvb i="12426"/>
        </ext>
      </extLst>
    </bk>
    <bk>
      <extLst>
        <ext uri="{3e2802c4-a4d2-4d8b-9148-e3be6c30e623}">
          <xlrd:rvb i="12427"/>
        </ext>
      </extLst>
    </bk>
    <bk>
      <extLst>
        <ext uri="{3e2802c4-a4d2-4d8b-9148-e3be6c30e623}">
          <xlrd:rvb i="12428"/>
        </ext>
      </extLst>
    </bk>
    <bk>
      <extLst>
        <ext uri="{3e2802c4-a4d2-4d8b-9148-e3be6c30e623}">
          <xlrd:rvb i="12429"/>
        </ext>
      </extLst>
    </bk>
    <bk>
      <extLst>
        <ext uri="{3e2802c4-a4d2-4d8b-9148-e3be6c30e623}">
          <xlrd:rvb i="12430"/>
        </ext>
      </extLst>
    </bk>
    <bk>
      <extLst>
        <ext uri="{3e2802c4-a4d2-4d8b-9148-e3be6c30e623}">
          <xlrd:rvb i="12431"/>
        </ext>
      </extLst>
    </bk>
    <bk>
      <extLst>
        <ext uri="{3e2802c4-a4d2-4d8b-9148-e3be6c30e623}">
          <xlrd:rvb i="12432"/>
        </ext>
      </extLst>
    </bk>
    <bk>
      <extLst>
        <ext uri="{3e2802c4-a4d2-4d8b-9148-e3be6c30e623}">
          <xlrd:rvb i="12433"/>
        </ext>
      </extLst>
    </bk>
    <bk>
      <extLst>
        <ext uri="{3e2802c4-a4d2-4d8b-9148-e3be6c30e623}">
          <xlrd:rvb i="12434"/>
        </ext>
      </extLst>
    </bk>
    <bk>
      <extLst>
        <ext uri="{3e2802c4-a4d2-4d8b-9148-e3be6c30e623}">
          <xlrd:rvb i="12435"/>
        </ext>
      </extLst>
    </bk>
    <bk>
      <extLst>
        <ext uri="{3e2802c4-a4d2-4d8b-9148-e3be6c30e623}">
          <xlrd:rvb i="12436"/>
        </ext>
      </extLst>
    </bk>
    <bk>
      <extLst>
        <ext uri="{3e2802c4-a4d2-4d8b-9148-e3be6c30e623}">
          <xlrd:rvb i="12437"/>
        </ext>
      </extLst>
    </bk>
    <bk>
      <extLst>
        <ext uri="{3e2802c4-a4d2-4d8b-9148-e3be6c30e623}">
          <xlrd:rvb i="12438"/>
        </ext>
      </extLst>
    </bk>
    <bk>
      <extLst>
        <ext uri="{3e2802c4-a4d2-4d8b-9148-e3be6c30e623}">
          <xlrd:rvb i="12439"/>
        </ext>
      </extLst>
    </bk>
    <bk>
      <extLst>
        <ext uri="{3e2802c4-a4d2-4d8b-9148-e3be6c30e623}">
          <xlrd:rvb i="12440"/>
        </ext>
      </extLst>
    </bk>
    <bk>
      <extLst>
        <ext uri="{3e2802c4-a4d2-4d8b-9148-e3be6c30e623}">
          <xlrd:rvb i="12441"/>
        </ext>
      </extLst>
    </bk>
    <bk>
      <extLst>
        <ext uri="{3e2802c4-a4d2-4d8b-9148-e3be6c30e623}">
          <xlrd:rvb i="12442"/>
        </ext>
      </extLst>
    </bk>
    <bk>
      <extLst>
        <ext uri="{3e2802c4-a4d2-4d8b-9148-e3be6c30e623}">
          <xlrd:rvb i="12443"/>
        </ext>
      </extLst>
    </bk>
    <bk>
      <extLst>
        <ext uri="{3e2802c4-a4d2-4d8b-9148-e3be6c30e623}">
          <xlrd:rvb i="12444"/>
        </ext>
      </extLst>
    </bk>
    <bk>
      <extLst>
        <ext uri="{3e2802c4-a4d2-4d8b-9148-e3be6c30e623}">
          <xlrd:rvb i="12445"/>
        </ext>
      </extLst>
    </bk>
    <bk>
      <extLst>
        <ext uri="{3e2802c4-a4d2-4d8b-9148-e3be6c30e623}">
          <xlrd:rvb i="12446"/>
        </ext>
      </extLst>
    </bk>
    <bk>
      <extLst>
        <ext uri="{3e2802c4-a4d2-4d8b-9148-e3be6c30e623}">
          <xlrd:rvb i="12447"/>
        </ext>
      </extLst>
    </bk>
    <bk>
      <extLst>
        <ext uri="{3e2802c4-a4d2-4d8b-9148-e3be6c30e623}">
          <xlrd:rvb i="12448"/>
        </ext>
      </extLst>
    </bk>
    <bk>
      <extLst>
        <ext uri="{3e2802c4-a4d2-4d8b-9148-e3be6c30e623}">
          <xlrd:rvb i="12449"/>
        </ext>
      </extLst>
    </bk>
    <bk>
      <extLst>
        <ext uri="{3e2802c4-a4d2-4d8b-9148-e3be6c30e623}">
          <xlrd:rvb i="12452"/>
        </ext>
      </extLst>
    </bk>
    <bk>
      <extLst>
        <ext uri="{3e2802c4-a4d2-4d8b-9148-e3be6c30e623}">
          <xlrd:rvb i="12453"/>
        </ext>
      </extLst>
    </bk>
    <bk>
      <extLst>
        <ext uri="{3e2802c4-a4d2-4d8b-9148-e3be6c30e623}">
          <xlrd:rvb i="12454"/>
        </ext>
      </extLst>
    </bk>
    <bk>
      <extLst>
        <ext uri="{3e2802c4-a4d2-4d8b-9148-e3be6c30e623}">
          <xlrd:rvb i="12455"/>
        </ext>
      </extLst>
    </bk>
    <bk>
      <extLst>
        <ext uri="{3e2802c4-a4d2-4d8b-9148-e3be6c30e623}">
          <xlrd:rvb i="12456"/>
        </ext>
      </extLst>
    </bk>
    <bk>
      <extLst>
        <ext uri="{3e2802c4-a4d2-4d8b-9148-e3be6c30e623}">
          <xlrd:rvb i="12457"/>
        </ext>
      </extLst>
    </bk>
    <bk>
      <extLst>
        <ext uri="{3e2802c4-a4d2-4d8b-9148-e3be6c30e623}">
          <xlrd:rvb i="12458"/>
        </ext>
      </extLst>
    </bk>
    <bk>
      <extLst>
        <ext uri="{3e2802c4-a4d2-4d8b-9148-e3be6c30e623}">
          <xlrd:rvb i="12459"/>
        </ext>
      </extLst>
    </bk>
    <bk>
      <extLst>
        <ext uri="{3e2802c4-a4d2-4d8b-9148-e3be6c30e623}">
          <xlrd:rvb i="12460"/>
        </ext>
      </extLst>
    </bk>
    <bk>
      <extLst>
        <ext uri="{3e2802c4-a4d2-4d8b-9148-e3be6c30e623}">
          <xlrd:rvb i="12461"/>
        </ext>
      </extLst>
    </bk>
    <bk>
      <extLst>
        <ext uri="{3e2802c4-a4d2-4d8b-9148-e3be6c30e623}">
          <xlrd:rvb i="12462"/>
        </ext>
      </extLst>
    </bk>
    <bk>
      <extLst>
        <ext uri="{3e2802c4-a4d2-4d8b-9148-e3be6c30e623}">
          <xlrd:rvb i="12463"/>
        </ext>
      </extLst>
    </bk>
    <bk>
      <extLst>
        <ext uri="{3e2802c4-a4d2-4d8b-9148-e3be6c30e623}">
          <xlrd:rvb i="12464"/>
        </ext>
      </extLst>
    </bk>
    <bk>
      <extLst>
        <ext uri="{3e2802c4-a4d2-4d8b-9148-e3be6c30e623}">
          <xlrd:rvb i="12465"/>
        </ext>
      </extLst>
    </bk>
    <bk>
      <extLst>
        <ext uri="{3e2802c4-a4d2-4d8b-9148-e3be6c30e623}">
          <xlrd:rvb i="12466"/>
        </ext>
      </extLst>
    </bk>
    <bk>
      <extLst>
        <ext uri="{3e2802c4-a4d2-4d8b-9148-e3be6c30e623}">
          <xlrd:rvb i="12467"/>
        </ext>
      </extLst>
    </bk>
    <bk>
      <extLst>
        <ext uri="{3e2802c4-a4d2-4d8b-9148-e3be6c30e623}">
          <xlrd:rvb i="12468"/>
        </ext>
      </extLst>
    </bk>
    <bk>
      <extLst>
        <ext uri="{3e2802c4-a4d2-4d8b-9148-e3be6c30e623}">
          <xlrd:rvb i="12469"/>
        </ext>
      </extLst>
    </bk>
    <bk>
      <extLst>
        <ext uri="{3e2802c4-a4d2-4d8b-9148-e3be6c30e623}">
          <xlrd:rvb i="12470"/>
        </ext>
      </extLst>
    </bk>
    <bk>
      <extLst>
        <ext uri="{3e2802c4-a4d2-4d8b-9148-e3be6c30e623}">
          <xlrd:rvb i="12471"/>
        </ext>
      </extLst>
    </bk>
    <bk>
      <extLst>
        <ext uri="{3e2802c4-a4d2-4d8b-9148-e3be6c30e623}">
          <xlrd:rvb i="12472"/>
        </ext>
      </extLst>
    </bk>
    <bk>
      <extLst>
        <ext uri="{3e2802c4-a4d2-4d8b-9148-e3be6c30e623}">
          <xlrd:rvb i="12473"/>
        </ext>
      </extLst>
    </bk>
    <bk>
      <extLst>
        <ext uri="{3e2802c4-a4d2-4d8b-9148-e3be6c30e623}">
          <xlrd:rvb i="12474"/>
        </ext>
      </extLst>
    </bk>
    <bk>
      <extLst>
        <ext uri="{3e2802c4-a4d2-4d8b-9148-e3be6c30e623}">
          <xlrd:rvb i="12475"/>
        </ext>
      </extLst>
    </bk>
    <bk>
      <extLst>
        <ext uri="{3e2802c4-a4d2-4d8b-9148-e3be6c30e623}">
          <xlrd:rvb i="12476"/>
        </ext>
      </extLst>
    </bk>
    <bk>
      <extLst>
        <ext uri="{3e2802c4-a4d2-4d8b-9148-e3be6c30e623}">
          <xlrd:rvb i="12477"/>
        </ext>
      </extLst>
    </bk>
    <bk>
      <extLst>
        <ext uri="{3e2802c4-a4d2-4d8b-9148-e3be6c30e623}">
          <xlrd:rvb i="12478"/>
        </ext>
      </extLst>
    </bk>
    <bk>
      <extLst>
        <ext uri="{3e2802c4-a4d2-4d8b-9148-e3be6c30e623}">
          <xlrd:rvb i="12479"/>
        </ext>
      </extLst>
    </bk>
    <bk>
      <extLst>
        <ext uri="{3e2802c4-a4d2-4d8b-9148-e3be6c30e623}">
          <xlrd:rvb i="12480"/>
        </ext>
      </extLst>
    </bk>
    <bk>
      <extLst>
        <ext uri="{3e2802c4-a4d2-4d8b-9148-e3be6c30e623}">
          <xlrd:rvb i="12481"/>
        </ext>
      </extLst>
    </bk>
    <bk>
      <extLst>
        <ext uri="{3e2802c4-a4d2-4d8b-9148-e3be6c30e623}">
          <xlrd:rvb i="12482"/>
        </ext>
      </extLst>
    </bk>
    <bk>
      <extLst>
        <ext uri="{3e2802c4-a4d2-4d8b-9148-e3be6c30e623}">
          <xlrd:rvb i="12483"/>
        </ext>
      </extLst>
    </bk>
    <bk>
      <extLst>
        <ext uri="{3e2802c4-a4d2-4d8b-9148-e3be6c30e623}">
          <xlrd:rvb i="12484"/>
        </ext>
      </extLst>
    </bk>
    <bk>
      <extLst>
        <ext uri="{3e2802c4-a4d2-4d8b-9148-e3be6c30e623}">
          <xlrd:rvb i="12485"/>
        </ext>
      </extLst>
    </bk>
    <bk>
      <extLst>
        <ext uri="{3e2802c4-a4d2-4d8b-9148-e3be6c30e623}">
          <xlrd:rvb i="12486"/>
        </ext>
      </extLst>
    </bk>
    <bk>
      <extLst>
        <ext uri="{3e2802c4-a4d2-4d8b-9148-e3be6c30e623}">
          <xlrd:rvb i="12487"/>
        </ext>
      </extLst>
    </bk>
    <bk>
      <extLst>
        <ext uri="{3e2802c4-a4d2-4d8b-9148-e3be6c30e623}">
          <xlrd:rvb i="12488"/>
        </ext>
      </extLst>
    </bk>
    <bk>
      <extLst>
        <ext uri="{3e2802c4-a4d2-4d8b-9148-e3be6c30e623}">
          <xlrd:rvb i="12489"/>
        </ext>
      </extLst>
    </bk>
    <bk>
      <extLst>
        <ext uri="{3e2802c4-a4d2-4d8b-9148-e3be6c30e623}">
          <xlrd:rvb i="12490"/>
        </ext>
      </extLst>
    </bk>
    <bk>
      <extLst>
        <ext uri="{3e2802c4-a4d2-4d8b-9148-e3be6c30e623}">
          <xlrd:rvb i="12491"/>
        </ext>
      </extLst>
    </bk>
    <bk>
      <extLst>
        <ext uri="{3e2802c4-a4d2-4d8b-9148-e3be6c30e623}">
          <xlrd:rvb i="12492"/>
        </ext>
      </extLst>
    </bk>
    <bk>
      <extLst>
        <ext uri="{3e2802c4-a4d2-4d8b-9148-e3be6c30e623}">
          <xlrd:rvb i="12493"/>
        </ext>
      </extLst>
    </bk>
    <bk>
      <extLst>
        <ext uri="{3e2802c4-a4d2-4d8b-9148-e3be6c30e623}">
          <xlrd:rvb i="12494"/>
        </ext>
      </extLst>
    </bk>
    <bk>
      <extLst>
        <ext uri="{3e2802c4-a4d2-4d8b-9148-e3be6c30e623}">
          <xlrd:rvb i="12495"/>
        </ext>
      </extLst>
    </bk>
    <bk>
      <extLst>
        <ext uri="{3e2802c4-a4d2-4d8b-9148-e3be6c30e623}">
          <xlrd:rvb i="12496"/>
        </ext>
      </extLst>
    </bk>
    <bk>
      <extLst>
        <ext uri="{3e2802c4-a4d2-4d8b-9148-e3be6c30e623}">
          <xlrd:rvb i="12499"/>
        </ext>
      </extLst>
    </bk>
    <bk>
      <extLst>
        <ext uri="{3e2802c4-a4d2-4d8b-9148-e3be6c30e623}">
          <xlrd:rvb i="12500"/>
        </ext>
      </extLst>
    </bk>
    <bk>
      <extLst>
        <ext uri="{3e2802c4-a4d2-4d8b-9148-e3be6c30e623}">
          <xlrd:rvb i="12501"/>
        </ext>
      </extLst>
    </bk>
    <bk>
      <extLst>
        <ext uri="{3e2802c4-a4d2-4d8b-9148-e3be6c30e623}">
          <xlrd:rvb i="12502"/>
        </ext>
      </extLst>
    </bk>
    <bk>
      <extLst>
        <ext uri="{3e2802c4-a4d2-4d8b-9148-e3be6c30e623}">
          <xlrd:rvb i="12503"/>
        </ext>
      </extLst>
    </bk>
    <bk>
      <extLst>
        <ext uri="{3e2802c4-a4d2-4d8b-9148-e3be6c30e623}">
          <xlrd:rvb i="12504"/>
        </ext>
      </extLst>
    </bk>
    <bk>
      <extLst>
        <ext uri="{3e2802c4-a4d2-4d8b-9148-e3be6c30e623}">
          <xlrd:rvb i="12505"/>
        </ext>
      </extLst>
    </bk>
    <bk>
      <extLst>
        <ext uri="{3e2802c4-a4d2-4d8b-9148-e3be6c30e623}">
          <xlrd:rvb i="12506"/>
        </ext>
      </extLst>
    </bk>
    <bk>
      <extLst>
        <ext uri="{3e2802c4-a4d2-4d8b-9148-e3be6c30e623}">
          <xlrd:rvb i="12507"/>
        </ext>
      </extLst>
    </bk>
    <bk>
      <extLst>
        <ext uri="{3e2802c4-a4d2-4d8b-9148-e3be6c30e623}">
          <xlrd:rvb i="12508"/>
        </ext>
      </extLst>
    </bk>
    <bk>
      <extLst>
        <ext uri="{3e2802c4-a4d2-4d8b-9148-e3be6c30e623}">
          <xlrd:rvb i="12509"/>
        </ext>
      </extLst>
    </bk>
    <bk>
      <extLst>
        <ext uri="{3e2802c4-a4d2-4d8b-9148-e3be6c30e623}">
          <xlrd:rvb i="12510"/>
        </ext>
      </extLst>
    </bk>
    <bk>
      <extLst>
        <ext uri="{3e2802c4-a4d2-4d8b-9148-e3be6c30e623}">
          <xlrd:rvb i="12511"/>
        </ext>
      </extLst>
    </bk>
    <bk>
      <extLst>
        <ext uri="{3e2802c4-a4d2-4d8b-9148-e3be6c30e623}">
          <xlrd:rvb i="12512"/>
        </ext>
      </extLst>
    </bk>
    <bk>
      <extLst>
        <ext uri="{3e2802c4-a4d2-4d8b-9148-e3be6c30e623}">
          <xlrd:rvb i="12513"/>
        </ext>
      </extLst>
    </bk>
    <bk>
      <extLst>
        <ext uri="{3e2802c4-a4d2-4d8b-9148-e3be6c30e623}">
          <xlrd:rvb i="12514"/>
        </ext>
      </extLst>
    </bk>
    <bk>
      <extLst>
        <ext uri="{3e2802c4-a4d2-4d8b-9148-e3be6c30e623}">
          <xlrd:rvb i="12515"/>
        </ext>
      </extLst>
    </bk>
    <bk>
      <extLst>
        <ext uri="{3e2802c4-a4d2-4d8b-9148-e3be6c30e623}">
          <xlrd:rvb i="12516"/>
        </ext>
      </extLst>
    </bk>
    <bk>
      <extLst>
        <ext uri="{3e2802c4-a4d2-4d8b-9148-e3be6c30e623}">
          <xlrd:rvb i="12517"/>
        </ext>
      </extLst>
    </bk>
    <bk>
      <extLst>
        <ext uri="{3e2802c4-a4d2-4d8b-9148-e3be6c30e623}">
          <xlrd:rvb i="12518"/>
        </ext>
      </extLst>
    </bk>
    <bk>
      <extLst>
        <ext uri="{3e2802c4-a4d2-4d8b-9148-e3be6c30e623}">
          <xlrd:rvb i="12519"/>
        </ext>
      </extLst>
    </bk>
    <bk>
      <extLst>
        <ext uri="{3e2802c4-a4d2-4d8b-9148-e3be6c30e623}">
          <xlrd:rvb i="12520"/>
        </ext>
      </extLst>
    </bk>
    <bk>
      <extLst>
        <ext uri="{3e2802c4-a4d2-4d8b-9148-e3be6c30e623}">
          <xlrd:rvb i="12521"/>
        </ext>
      </extLst>
    </bk>
    <bk>
      <extLst>
        <ext uri="{3e2802c4-a4d2-4d8b-9148-e3be6c30e623}">
          <xlrd:rvb i="12522"/>
        </ext>
      </extLst>
    </bk>
    <bk>
      <extLst>
        <ext uri="{3e2802c4-a4d2-4d8b-9148-e3be6c30e623}">
          <xlrd:rvb i="12523"/>
        </ext>
      </extLst>
    </bk>
    <bk>
      <extLst>
        <ext uri="{3e2802c4-a4d2-4d8b-9148-e3be6c30e623}">
          <xlrd:rvb i="12524"/>
        </ext>
      </extLst>
    </bk>
    <bk>
      <extLst>
        <ext uri="{3e2802c4-a4d2-4d8b-9148-e3be6c30e623}">
          <xlrd:rvb i="12525"/>
        </ext>
      </extLst>
    </bk>
    <bk>
      <extLst>
        <ext uri="{3e2802c4-a4d2-4d8b-9148-e3be6c30e623}">
          <xlrd:rvb i="12526"/>
        </ext>
      </extLst>
    </bk>
    <bk>
      <extLst>
        <ext uri="{3e2802c4-a4d2-4d8b-9148-e3be6c30e623}">
          <xlrd:rvb i="12527"/>
        </ext>
      </extLst>
    </bk>
    <bk>
      <extLst>
        <ext uri="{3e2802c4-a4d2-4d8b-9148-e3be6c30e623}">
          <xlrd:rvb i="12528"/>
        </ext>
      </extLst>
    </bk>
    <bk>
      <extLst>
        <ext uri="{3e2802c4-a4d2-4d8b-9148-e3be6c30e623}">
          <xlrd:rvb i="12529"/>
        </ext>
      </extLst>
    </bk>
    <bk>
      <extLst>
        <ext uri="{3e2802c4-a4d2-4d8b-9148-e3be6c30e623}">
          <xlrd:rvb i="12530"/>
        </ext>
      </extLst>
    </bk>
    <bk>
      <extLst>
        <ext uri="{3e2802c4-a4d2-4d8b-9148-e3be6c30e623}">
          <xlrd:rvb i="12531"/>
        </ext>
      </extLst>
    </bk>
    <bk>
      <extLst>
        <ext uri="{3e2802c4-a4d2-4d8b-9148-e3be6c30e623}">
          <xlrd:rvb i="12532"/>
        </ext>
      </extLst>
    </bk>
    <bk>
      <extLst>
        <ext uri="{3e2802c4-a4d2-4d8b-9148-e3be6c30e623}">
          <xlrd:rvb i="12533"/>
        </ext>
      </extLst>
    </bk>
    <bk>
      <extLst>
        <ext uri="{3e2802c4-a4d2-4d8b-9148-e3be6c30e623}">
          <xlrd:rvb i="12534"/>
        </ext>
      </extLst>
    </bk>
    <bk>
      <extLst>
        <ext uri="{3e2802c4-a4d2-4d8b-9148-e3be6c30e623}">
          <xlrd:rvb i="12537"/>
        </ext>
      </extLst>
    </bk>
    <bk>
      <extLst>
        <ext uri="{3e2802c4-a4d2-4d8b-9148-e3be6c30e623}">
          <xlrd:rvb i="12538"/>
        </ext>
      </extLst>
    </bk>
    <bk>
      <extLst>
        <ext uri="{3e2802c4-a4d2-4d8b-9148-e3be6c30e623}">
          <xlrd:rvb i="12539"/>
        </ext>
      </extLst>
    </bk>
    <bk>
      <extLst>
        <ext uri="{3e2802c4-a4d2-4d8b-9148-e3be6c30e623}">
          <xlrd:rvb i="12540"/>
        </ext>
      </extLst>
    </bk>
    <bk>
      <extLst>
        <ext uri="{3e2802c4-a4d2-4d8b-9148-e3be6c30e623}">
          <xlrd:rvb i="12541"/>
        </ext>
      </extLst>
    </bk>
    <bk>
      <extLst>
        <ext uri="{3e2802c4-a4d2-4d8b-9148-e3be6c30e623}">
          <xlrd:rvb i="12542"/>
        </ext>
      </extLst>
    </bk>
    <bk>
      <extLst>
        <ext uri="{3e2802c4-a4d2-4d8b-9148-e3be6c30e623}">
          <xlrd:rvb i="12543"/>
        </ext>
      </extLst>
    </bk>
    <bk>
      <extLst>
        <ext uri="{3e2802c4-a4d2-4d8b-9148-e3be6c30e623}">
          <xlrd:rvb i="12544"/>
        </ext>
      </extLst>
    </bk>
    <bk>
      <extLst>
        <ext uri="{3e2802c4-a4d2-4d8b-9148-e3be6c30e623}">
          <xlrd:rvb i="12545"/>
        </ext>
      </extLst>
    </bk>
    <bk>
      <extLst>
        <ext uri="{3e2802c4-a4d2-4d8b-9148-e3be6c30e623}">
          <xlrd:rvb i="12546"/>
        </ext>
      </extLst>
    </bk>
    <bk>
      <extLst>
        <ext uri="{3e2802c4-a4d2-4d8b-9148-e3be6c30e623}">
          <xlrd:rvb i="12547"/>
        </ext>
      </extLst>
    </bk>
    <bk>
      <extLst>
        <ext uri="{3e2802c4-a4d2-4d8b-9148-e3be6c30e623}">
          <xlrd:rvb i="12548"/>
        </ext>
      </extLst>
    </bk>
    <bk>
      <extLst>
        <ext uri="{3e2802c4-a4d2-4d8b-9148-e3be6c30e623}">
          <xlrd:rvb i="12549"/>
        </ext>
      </extLst>
    </bk>
    <bk>
      <extLst>
        <ext uri="{3e2802c4-a4d2-4d8b-9148-e3be6c30e623}">
          <xlrd:rvb i="12550"/>
        </ext>
      </extLst>
    </bk>
    <bk>
      <extLst>
        <ext uri="{3e2802c4-a4d2-4d8b-9148-e3be6c30e623}">
          <xlrd:rvb i="12551"/>
        </ext>
      </extLst>
    </bk>
    <bk>
      <extLst>
        <ext uri="{3e2802c4-a4d2-4d8b-9148-e3be6c30e623}">
          <xlrd:rvb i="12552"/>
        </ext>
      </extLst>
    </bk>
    <bk>
      <extLst>
        <ext uri="{3e2802c4-a4d2-4d8b-9148-e3be6c30e623}">
          <xlrd:rvb i="12553"/>
        </ext>
      </extLst>
    </bk>
    <bk>
      <extLst>
        <ext uri="{3e2802c4-a4d2-4d8b-9148-e3be6c30e623}">
          <xlrd:rvb i="12554"/>
        </ext>
      </extLst>
    </bk>
    <bk>
      <extLst>
        <ext uri="{3e2802c4-a4d2-4d8b-9148-e3be6c30e623}">
          <xlrd:rvb i="12555"/>
        </ext>
      </extLst>
    </bk>
    <bk>
      <extLst>
        <ext uri="{3e2802c4-a4d2-4d8b-9148-e3be6c30e623}">
          <xlrd:rvb i="12556"/>
        </ext>
      </extLst>
    </bk>
    <bk>
      <extLst>
        <ext uri="{3e2802c4-a4d2-4d8b-9148-e3be6c30e623}">
          <xlrd:rvb i="12557"/>
        </ext>
      </extLst>
    </bk>
    <bk>
      <extLst>
        <ext uri="{3e2802c4-a4d2-4d8b-9148-e3be6c30e623}">
          <xlrd:rvb i="12558"/>
        </ext>
      </extLst>
    </bk>
    <bk>
      <extLst>
        <ext uri="{3e2802c4-a4d2-4d8b-9148-e3be6c30e623}">
          <xlrd:rvb i="12559"/>
        </ext>
      </extLst>
    </bk>
    <bk>
      <extLst>
        <ext uri="{3e2802c4-a4d2-4d8b-9148-e3be6c30e623}">
          <xlrd:rvb i="12560"/>
        </ext>
      </extLst>
    </bk>
    <bk>
      <extLst>
        <ext uri="{3e2802c4-a4d2-4d8b-9148-e3be6c30e623}">
          <xlrd:rvb i="12561"/>
        </ext>
      </extLst>
    </bk>
    <bk>
      <extLst>
        <ext uri="{3e2802c4-a4d2-4d8b-9148-e3be6c30e623}">
          <xlrd:rvb i="12562"/>
        </ext>
      </extLst>
    </bk>
    <bk>
      <extLst>
        <ext uri="{3e2802c4-a4d2-4d8b-9148-e3be6c30e623}">
          <xlrd:rvb i="12563"/>
        </ext>
      </extLst>
    </bk>
    <bk>
      <extLst>
        <ext uri="{3e2802c4-a4d2-4d8b-9148-e3be6c30e623}">
          <xlrd:rvb i="12564"/>
        </ext>
      </extLst>
    </bk>
    <bk>
      <extLst>
        <ext uri="{3e2802c4-a4d2-4d8b-9148-e3be6c30e623}">
          <xlrd:rvb i="12565"/>
        </ext>
      </extLst>
    </bk>
    <bk>
      <extLst>
        <ext uri="{3e2802c4-a4d2-4d8b-9148-e3be6c30e623}">
          <xlrd:rvb i="12566"/>
        </ext>
      </extLst>
    </bk>
    <bk>
      <extLst>
        <ext uri="{3e2802c4-a4d2-4d8b-9148-e3be6c30e623}">
          <xlrd:rvb i="12567"/>
        </ext>
      </extLst>
    </bk>
    <bk>
      <extLst>
        <ext uri="{3e2802c4-a4d2-4d8b-9148-e3be6c30e623}">
          <xlrd:rvb i="12568"/>
        </ext>
      </extLst>
    </bk>
    <bk>
      <extLst>
        <ext uri="{3e2802c4-a4d2-4d8b-9148-e3be6c30e623}">
          <xlrd:rvb i="12569"/>
        </ext>
      </extLst>
    </bk>
    <bk>
      <extLst>
        <ext uri="{3e2802c4-a4d2-4d8b-9148-e3be6c30e623}">
          <xlrd:rvb i="12570"/>
        </ext>
      </extLst>
    </bk>
    <bk>
      <extLst>
        <ext uri="{3e2802c4-a4d2-4d8b-9148-e3be6c30e623}">
          <xlrd:rvb i="12571"/>
        </ext>
      </extLst>
    </bk>
    <bk>
      <extLst>
        <ext uri="{3e2802c4-a4d2-4d8b-9148-e3be6c30e623}">
          <xlrd:rvb i="12572"/>
        </ext>
      </extLst>
    </bk>
    <bk>
      <extLst>
        <ext uri="{3e2802c4-a4d2-4d8b-9148-e3be6c30e623}">
          <xlrd:rvb i="12573"/>
        </ext>
      </extLst>
    </bk>
    <bk>
      <extLst>
        <ext uri="{3e2802c4-a4d2-4d8b-9148-e3be6c30e623}">
          <xlrd:rvb i="12574"/>
        </ext>
      </extLst>
    </bk>
    <bk>
      <extLst>
        <ext uri="{3e2802c4-a4d2-4d8b-9148-e3be6c30e623}">
          <xlrd:rvb i="12575"/>
        </ext>
      </extLst>
    </bk>
    <bk>
      <extLst>
        <ext uri="{3e2802c4-a4d2-4d8b-9148-e3be6c30e623}">
          <xlrd:rvb i="12576"/>
        </ext>
      </extLst>
    </bk>
    <bk>
      <extLst>
        <ext uri="{3e2802c4-a4d2-4d8b-9148-e3be6c30e623}">
          <xlrd:rvb i="12577"/>
        </ext>
      </extLst>
    </bk>
    <bk>
      <extLst>
        <ext uri="{3e2802c4-a4d2-4d8b-9148-e3be6c30e623}">
          <xlrd:rvb i="12578"/>
        </ext>
      </extLst>
    </bk>
    <bk>
      <extLst>
        <ext uri="{3e2802c4-a4d2-4d8b-9148-e3be6c30e623}">
          <xlrd:rvb i="12579"/>
        </ext>
      </extLst>
    </bk>
    <bk>
      <extLst>
        <ext uri="{3e2802c4-a4d2-4d8b-9148-e3be6c30e623}">
          <xlrd:rvb i="12580"/>
        </ext>
      </extLst>
    </bk>
    <bk>
      <extLst>
        <ext uri="{3e2802c4-a4d2-4d8b-9148-e3be6c30e623}">
          <xlrd:rvb i="12581"/>
        </ext>
      </extLst>
    </bk>
    <bk>
      <extLst>
        <ext uri="{3e2802c4-a4d2-4d8b-9148-e3be6c30e623}">
          <xlrd:rvb i="12582"/>
        </ext>
      </extLst>
    </bk>
    <bk>
      <extLst>
        <ext uri="{3e2802c4-a4d2-4d8b-9148-e3be6c30e623}">
          <xlrd:rvb i="12583"/>
        </ext>
      </extLst>
    </bk>
    <bk>
      <extLst>
        <ext uri="{3e2802c4-a4d2-4d8b-9148-e3be6c30e623}">
          <xlrd:rvb i="12584"/>
        </ext>
      </extLst>
    </bk>
    <bk>
      <extLst>
        <ext uri="{3e2802c4-a4d2-4d8b-9148-e3be6c30e623}">
          <xlrd:rvb i="12585"/>
        </ext>
      </extLst>
    </bk>
    <bk>
      <extLst>
        <ext uri="{3e2802c4-a4d2-4d8b-9148-e3be6c30e623}">
          <xlrd:rvb i="12588"/>
        </ext>
      </extLst>
    </bk>
    <bk>
      <extLst>
        <ext uri="{3e2802c4-a4d2-4d8b-9148-e3be6c30e623}">
          <xlrd:rvb i="12589"/>
        </ext>
      </extLst>
    </bk>
    <bk>
      <extLst>
        <ext uri="{3e2802c4-a4d2-4d8b-9148-e3be6c30e623}">
          <xlrd:rvb i="12590"/>
        </ext>
      </extLst>
    </bk>
    <bk>
      <extLst>
        <ext uri="{3e2802c4-a4d2-4d8b-9148-e3be6c30e623}">
          <xlrd:rvb i="12591"/>
        </ext>
      </extLst>
    </bk>
    <bk>
      <extLst>
        <ext uri="{3e2802c4-a4d2-4d8b-9148-e3be6c30e623}">
          <xlrd:rvb i="12592"/>
        </ext>
      </extLst>
    </bk>
    <bk>
      <extLst>
        <ext uri="{3e2802c4-a4d2-4d8b-9148-e3be6c30e623}">
          <xlrd:rvb i="12593"/>
        </ext>
      </extLst>
    </bk>
    <bk>
      <extLst>
        <ext uri="{3e2802c4-a4d2-4d8b-9148-e3be6c30e623}">
          <xlrd:rvb i="12594"/>
        </ext>
      </extLst>
    </bk>
    <bk>
      <extLst>
        <ext uri="{3e2802c4-a4d2-4d8b-9148-e3be6c30e623}">
          <xlrd:rvb i="12595"/>
        </ext>
      </extLst>
    </bk>
    <bk>
      <extLst>
        <ext uri="{3e2802c4-a4d2-4d8b-9148-e3be6c30e623}">
          <xlrd:rvb i="12596"/>
        </ext>
      </extLst>
    </bk>
    <bk>
      <extLst>
        <ext uri="{3e2802c4-a4d2-4d8b-9148-e3be6c30e623}">
          <xlrd:rvb i="12597"/>
        </ext>
      </extLst>
    </bk>
    <bk>
      <extLst>
        <ext uri="{3e2802c4-a4d2-4d8b-9148-e3be6c30e623}">
          <xlrd:rvb i="12598"/>
        </ext>
      </extLst>
    </bk>
    <bk>
      <extLst>
        <ext uri="{3e2802c4-a4d2-4d8b-9148-e3be6c30e623}">
          <xlrd:rvb i="12599"/>
        </ext>
      </extLst>
    </bk>
    <bk>
      <extLst>
        <ext uri="{3e2802c4-a4d2-4d8b-9148-e3be6c30e623}">
          <xlrd:rvb i="12600"/>
        </ext>
      </extLst>
    </bk>
    <bk>
      <extLst>
        <ext uri="{3e2802c4-a4d2-4d8b-9148-e3be6c30e623}">
          <xlrd:rvb i="12601"/>
        </ext>
      </extLst>
    </bk>
    <bk>
      <extLst>
        <ext uri="{3e2802c4-a4d2-4d8b-9148-e3be6c30e623}">
          <xlrd:rvb i="12602"/>
        </ext>
      </extLst>
    </bk>
    <bk>
      <extLst>
        <ext uri="{3e2802c4-a4d2-4d8b-9148-e3be6c30e623}">
          <xlrd:rvb i="12603"/>
        </ext>
      </extLst>
    </bk>
    <bk>
      <extLst>
        <ext uri="{3e2802c4-a4d2-4d8b-9148-e3be6c30e623}">
          <xlrd:rvb i="12604"/>
        </ext>
      </extLst>
    </bk>
    <bk>
      <extLst>
        <ext uri="{3e2802c4-a4d2-4d8b-9148-e3be6c30e623}">
          <xlrd:rvb i="12605"/>
        </ext>
      </extLst>
    </bk>
    <bk>
      <extLst>
        <ext uri="{3e2802c4-a4d2-4d8b-9148-e3be6c30e623}">
          <xlrd:rvb i="12606"/>
        </ext>
      </extLst>
    </bk>
    <bk>
      <extLst>
        <ext uri="{3e2802c4-a4d2-4d8b-9148-e3be6c30e623}">
          <xlrd:rvb i="12607"/>
        </ext>
      </extLst>
    </bk>
    <bk>
      <extLst>
        <ext uri="{3e2802c4-a4d2-4d8b-9148-e3be6c30e623}">
          <xlrd:rvb i="12608"/>
        </ext>
      </extLst>
    </bk>
    <bk>
      <extLst>
        <ext uri="{3e2802c4-a4d2-4d8b-9148-e3be6c30e623}">
          <xlrd:rvb i="12609"/>
        </ext>
      </extLst>
    </bk>
    <bk>
      <extLst>
        <ext uri="{3e2802c4-a4d2-4d8b-9148-e3be6c30e623}">
          <xlrd:rvb i="12610"/>
        </ext>
      </extLst>
    </bk>
    <bk>
      <extLst>
        <ext uri="{3e2802c4-a4d2-4d8b-9148-e3be6c30e623}">
          <xlrd:rvb i="12611"/>
        </ext>
      </extLst>
    </bk>
    <bk>
      <extLst>
        <ext uri="{3e2802c4-a4d2-4d8b-9148-e3be6c30e623}">
          <xlrd:rvb i="12612"/>
        </ext>
      </extLst>
    </bk>
    <bk>
      <extLst>
        <ext uri="{3e2802c4-a4d2-4d8b-9148-e3be6c30e623}">
          <xlrd:rvb i="12613"/>
        </ext>
      </extLst>
    </bk>
    <bk>
      <extLst>
        <ext uri="{3e2802c4-a4d2-4d8b-9148-e3be6c30e623}">
          <xlrd:rvb i="12614"/>
        </ext>
      </extLst>
    </bk>
    <bk>
      <extLst>
        <ext uri="{3e2802c4-a4d2-4d8b-9148-e3be6c30e623}">
          <xlrd:rvb i="12615"/>
        </ext>
      </extLst>
    </bk>
    <bk>
      <extLst>
        <ext uri="{3e2802c4-a4d2-4d8b-9148-e3be6c30e623}">
          <xlrd:rvb i="12616"/>
        </ext>
      </extLst>
    </bk>
    <bk>
      <extLst>
        <ext uri="{3e2802c4-a4d2-4d8b-9148-e3be6c30e623}">
          <xlrd:rvb i="12617"/>
        </ext>
      </extLst>
    </bk>
    <bk>
      <extLst>
        <ext uri="{3e2802c4-a4d2-4d8b-9148-e3be6c30e623}">
          <xlrd:rvb i="12618"/>
        </ext>
      </extLst>
    </bk>
    <bk>
      <extLst>
        <ext uri="{3e2802c4-a4d2-4d8b-9148-e3be6c30e623}">
          <xlrd:rvb i="12619"/>
        </ext>
      </extLst>
    </bk>
    <bk>
      <extLst>
        <ext uri="{3e2802c4-a4d2-4d8b-9148-e3be6c30e623}">
          <xlrd:rvb i="12620"/>
        </ext>
      </extLst>
    </bk>
    <bk>
      <extLst>
        <ext uri="{3e2802c4-a4d2-4d8b-9148-e3be6c30e623}">
          <xlrd:rvb i="12621"/>
        </ext>
      </extLst>
    </bk>
    <bk>
      <extLst>
        <ext uri="{3e2802c4-a4d2-4d8b-9148-e3be6c30e623}">
          <xlrd:rvb i="12622"/>
        </ext>
      </extLst>
    </bk>
    <bk>
      <extLst>
        <ext uri="{3e2802c4-a4d2-4d8b-9148-e3be6c30e623}">
          <xlrd:rvb i="12623"/>
        </ext>
      </extLst>
    </bk>
    <bk>
      <extLst>
        <ext uri="{3e2802c4-a4d2-4d8b-9148-e3be6c30e623}">
          <xlrd:rvb i="12624"/>
        </ext>
      </extLst>
    </bk>
    <bk>
      <extLst>
        <ext uri="{3e2802c4-a4d2-4d8b-9148-e3be6c30e623}">
          <xlrd:rvb i="12625"/>
        </ext>
      </extLst>
    </bk>
    <bk>
      <extLst>
        <ext uri="{3e2802c4-a4d2-4d8b-9148-e3be6c30e623}">
          <xlrd:rvb i="12626"/>
        </ext>
      </extLst>
    </bk>
    <bk>
      <extLst>
        <ext uri="{3e2802c4-a4d2-4d8b-9148-e3be6c30e623}">
          <xlrd:rvb i="12627"/>
        </ext>
      </extLst>
    </bk>
    <bk>
      <extLst>
        <ext uri="{3e2802c4-a4d2-4d8b-9148-e3be6c30e623}">
          <xlrd:rvb i="12628"/>
        </ext>
      </extLst>
    </bk>
    <bk>
      <extLst>
        <ext uri="{3e2802c4-a4d2-4d8b-9148-e3be6c30e623}">
          <xlrd:rvb i="12629"/>
        </ext>
      </extLst>
    </bk>
    <bk>
      <extLst>
        <ext uri="{3e2802c4-a4d2-4d8b-9148-e3be6c30e623}">
          <xlrd:rvb i="12630"/>
        </ext>
      </extLst>
    </bk>
    <bk>
      <extLst>
        <ext uri="{3e2802c4-a4d2-4d8b-9148-e3be6c30e623}">
          <xlrd:rvb i="12631"/>
        </ext>
      </extLst>
    </bk>
    <bk>
      <extLst>
        <ext uri="{3e2802c4-a4d2-4d8b-9148-e3be6c30e623}">
          <xlrd:rvb i="12632"/>
        </ext>
      </extLst>
    </bk>
    <bk>
      <extLst>
        <ext uri="{3e2802c4-a4d2-4d8b-9148-e3be6c30e623}">
          <xlrd:rvb i="12633"/>
        </ext>
      </extLst>
    </bk>
    <bk>
      <extLst>
        <ext uri="{3e2802c4-a4d2-4d8b-9148-e3be6c30e623}">
          <xlrd:rvb i="12634"/>
        </ext>
      </extLst>
    </bk>
    <bk>
      <extLst>
        <ext uri="{3e2802c4-a4d2-4d8b-9148-e3be6c30e623}">
          <xlrd:rvb i="12635"/>
        </ext>
      </extLst>
    </bk>
    <bk>
      <extLst>
        <ext uri="{3e2802c4-a4d2-4d8b-9148-e3be6c30e623}">
          <xlrd:rvb i="12636"/>
        </ext>
      </extLst>
    </bk>
    <bk>
      <extLst>
        <ext uri="{3e2802c4-a4d2-4d8b-9148-e3be6c30e623}">
          <xlrd:rvb i="12637"/>
        </ext>
      </extLst>
    </bk>
    <bk>
      <extLst>
        <ext uri="{3e2802c4-a4d2-4d8b-9148-e3be6c30e623}">
          <xlrd:rvb i="12638"/>
        </ext>
      </extLst>
    </bk>
    <bk>
      <extLst>
        <ext uri="{3e2802c4-a4d2-4d8b-9148-e3be6c30e623}">
          <xlrd:rvb i="12639"/>
        </ext>
      </extLst>
    </bk>
    <bk>
      <extLst>
        <ext uri="{3e2802c4-a4d2-4d8b-9148-e3be6c30e623}">
          <xlrd:rvb i="12640"/>
        </ext>
      </extLst>
    </bk>
    <bk>
      <extLst>
        <ext uri="{3e2802c4-a4d2-4d8b-9148-e3be6c30e623}">
          <xlrd:rvb i="12641"/>
        </ext>
      </extLst>
    </bk>
    <bk>
      <extLst>
        <ext uri="{3e2802c4-a4d2-4d8b-9148-e3be6c30e623}">
          <xlrd:rvb i="12642"/>
        </ext>
      </extLst>
    </bk>
    <bk>
      <extLst>
        <ext uri="{3e2802c4-a4d2-4d8b-9148-e3be6c30e623}">
          <xlrd:rvb i="12643"/>
        </ext>
      </extLst>
    </bk>
    <bk>
      <extLst>
        <ext uri="{3e2802c4-a4d2-4d8b-9148-e3be6c30e623}">
          <xlrd:rvb i="12644"/>
        </ext>
      </extLst>
    </bk>
    <bk>
      <extLst>
        <ext uri="{3e2802c4-a4d2-4d8b-9148-e3be6c30e623}">
          <xlrd:rvb i="12645"/>
        </ext>
      </extLst>
    </bk>
    <bk>
      <extLst>
        <ext uri="{3e2802c4-a4d2-4d8b-9148-e3be6c30e623}">
          <xlrd:rvb i="12646"/>
        </ext>
      </extLst>
    </bk>
    <bk>
      <extLst>
        <ext uri="{3e2802c4-a4d2-4d8b-9148-e3be6c30e623}">
          <xlrd:rvb i="12647"/>
        </ext>
      </extLst>
    </bk>
    <bk>
      <extLst>
        <ext uri="{3e2802c4-a4d2-4d8b-9148-e3be6c30e623}">
          <xlrd:rvb i="12648"/>
        </ext>
      </extLst>
    </bk>
    <bk>
      <extLst>
        <ext uri="{3e2802c4-a4d2-4d8b-9148-e3be6c30e623}">
          <xlrd:rvb i="12649"/>
        </ext>
      </extLst>
    </bk>
    <bk>
      <extLst>
        <ext uri="{3e2802c4-a4d2-4d8b-9148-e3be6c30e623}">
          <xlrd:rvb i="12650"/>
        </ext>
      </extLst>
    </bk>
    <bk>
      <extLst>
        <ext uri="{3e2802c4-a4d2-4d8b-9148-e3be6c30e623}">
          <xlrd:rvb i="12651"/>
        </ext>
      </extLst>
    </bk>
    <bk>
      <extLst>
        <ext uri="{3e2802c4-a4d2-4d8b-9148-e3be6c30e623}">
          <xlrd:rvb i="12652"/>
        </ext>
      </extLst>
    </bk>
    <bk>
      <extLst>
        <ext uri="{3e2802c4-a4d2-4d8b-9148-e3be6c30e623}">
          <xlrd:rvb i="12653"/>
        </ext>
      </extLst>
    </bk>
    <bk>
      <extLst>
        <ext uri="{3e2802c4-a4d2-4d8b-9148-e3be6c30e623}">
          <xlrd:rvb i="12654"/>
        </ext>
      </extLst>
    </bk>
    <bk>
      <extLst>
        <ext uri="{3e2802c4-a4d2-4d8b-9148-e3be6c30e623}">
          <xlrd:rvb i="12655"/>
        </ext>
      </extLst>
    </bk>
    <bk>
      <extLst>
        <ext uri="{3e2802c4-a4d2-4d8b-9148-e3be6c30e623}">
          <xlrd:rvb i="12656"/>
        </ext>
      </extLst>
    </bk>
    <bk>
      <extLst>
        <ext uri="{3e2802c4-a4d2-4d8b-9148-e3be6c30e623}">
          <xlrd:rvb i="12657"/>
        </ext>
      </extLst>
    </bk>
    <bk>
      <extLst>
        <ext uri="{3e2802c4-a4d2-4d8b-9148-e3be6c30e623}">
          <xlrd:rvb i="12658"/>
        </ext>
      </extLst>
    </bk>
    <bk>
      <extLst>
        <ext uri="{3e2802c4-a4d2-4d8b-9148-e3be6c30e623}">
          <xlrd:rvb i="12659"/>
        </ext>
      </extLst>
    </bk>
    <bk>
      <extLst>
        <ext uri="{3e2802c4-a4d2-4d8b-9148-e3be6c30e623}">
          <xlrd:rvb i="12660"/>
        </ext>
      </extLst>
    </bk>
    <bk>
      <extLst>
        <ext uri="{3e2802c4-a4d2-4d8b-9148-e3be6c30e623}">
          <xlrd:rvb i="12661"/>
        </ext>
      </extLst>
    </bk>
    <bk>
      <extLst>
        <ext uri="{3e2802c4-a4d2-4d8b-9148-e3be6c30e623}">
          <xlrd:rvb i="12662"/>
        </ext>
      </extLst>
    </bk>
    <bk>
      <extLst>
        <ext uri="{3e2802c4-a4d2-4d8b-9148-e3be6c30e623}">
          <xlrd:rvb i="12663"/>
        </ext>
      </extLst>
    </bk>
    <bk>
      <extLst>
        <ext uri="{3e2802c4-a4d2-4d8b-9148-e3be6c30e623}">
          <xlrd:rvb i="12664"/>
        </ext>
      </extLst>
    </bk>
    <bk>
      <extLst>
        <ext uri="{3e2802c4-a4d2-4d8b-9148-e3be6c30e623}">
          <xlrd:rvb i="12665"/>
        </ext>
      </extLst>
    </bk>
    <bk>
      <extLst>
        <ext uri="{3e2802c4-a4d2-4d8b-9148-e3be6c30e623}">
          <xlrd:rvb i="12668"/>
        </ext>
      </extLst>
    </bk>
    <bk>
      <extLst>
        <ext uri="{3e2802c4-a4d2-4d8b-9148-e3be6c30e623}">
          <xlrd:rvb i="12669"/>
        </ext>
      </extLst>
    </bk>
    <bk>
      <extLst>
        <ext uri="{3e2802c4-a4d2-4d8b-9148-e3be6c30e623}">
          <xlrd:rvb i="12670"/>
        </ext>
      </extLst>
    </bk>
    <bk>
      <extLst>
        <ext uri="{3e2802c4-a4d2-4d8b-9148-e3be6c30e623}">
          <xlrd:rvb i="12671"/>
        </ext>
      </extLst>
    </bk>
    <bk>
      <extLst>
        <ext uri="{3e2802c4-a4d2-4d8b-9148-e3be6c30e623}">
          <xlrd:rvb i="12672"/>
        </ext>
      </extLst>
    </bk>
    <bk>
      <extLst>
        <ext uri="{3e2802c4-a4d2-4d8b-9148-e3be6c30e623}">
          <xlrd:rvb i="12673"/>
        </ext>
      </extLst>
    </bk>
    <bk>
      <extLst>
        <ext uri="{3e2802c4-a4d2-4d8b-9148-e3be6c30e623}">
          <xlrd:rvb i="12674"/>
        </ext>
      </extLst>
    </bk>
    <bk>
      <extLst>
        <ext uri="{3e2802c4-a4d2-4d8b-9148-e3be6c30e623}">
          <xlrd:rvb i="12675"/>
        </ext>
      </extLst>
    </bk>
    <bk>
      <extLst>
        <ext uri="{3e2802c4-a4d2-4d8b-9148-e3be6c30e623}">
          <xlrd:rvb i="12676"/>
        </ext>
      </extLst>
    </bk>
    <bk>
      <extLst>
        <ext uri="{3e2802c4-a4d2-4d8b-9148-e3be6c30e623}">
          <xlrd:rvb i="12677"/>
        </ext>
      </extLst>
    </bk>
    <bk>
      <extLst>
        <ext uri="{3e2802c4-a4d2-4d8b-9148-e3be6c30e623}">
          <xlrd:rvb i="12678"/>
        </ext>
      </extLst>
    </bk>
    <bk>
      <extLst>
        <ext uri="{3e2802c4-a4d2-4d8b-9148-e3be6c30e623}">
          <xlrd:rvb i="12679"/>
        </ext>
      </extLst>
    </bk>
    <bk>
      <extLst>
        <ext uri="{3e2802c4-a4d2-4d8b-9148-e3be6c30e623}">
          <xlrd:rvb i="12680"/>
        </ext>
      </extLst>
    </bk>
    <bk>
      <extLst>
        <ext uri="{3e2802c4-a4d2-4d8b-9148-e3be6c30e623}">
          <xlrd:rvb i="12681"/>
        </ext>
      </extLst>
    </bk>
    <bk>
      <extLst>
        <ext uri="{3e2802c4-a4d2-4d8b-9148-e3be6c30e623}">
          <xlrd:rvb i="12682"/>
        </ext>
      </extLst>
    </bk>
    <bk>
      <extLst>
        <ext uri="{3e2802c4-a4d2-4d8b-9148-e3be6c30e623}">
          <xlrd:rvb i="12683"/>
        </ext>
      </extLst>
    </bk>
    <bk>
      <extLst>
        <ext uri="{3e2802c4-a4d2-4d8b-9148-e3be6c30e623}">
          <xlrd:rvb i="12684"/>
        </ext>
      </extLst>
    </bk>
    <bk>
      <extLst>
        <ext uri="{3e2802c4-a4d2-4d8b-9148-e3be6c30e623}">
          <xlrd:rvb i="12685"/>
        </ext>
      </extLst>
    </bk>
    <bk>
      <extLst>
        <ext uri="{3e2802c4-a4d2-4d8b-9148-e3be6c30e623}">
          <xlrd:rvb i="12686"/>
        </ext>
      </extLst>
    </bk>
    <bk>
      <extLst>
        <ext uri="{3e2802c4-a4d2-4d8b-9148-e3be6c30e623}">
          <xlrd:rvb i="12687"/>
        </ext>
      </extLst>
    </bk>
    <bk>
      <extLst>
        <ext uri="{3e2802c4-a4d2-4d8b-9148-e3be6c30e623}">
          <xlrd:rvb i="12688"/>
        </ext>
      </extLst>
    </bk>
    <bk>
      <extLst>
        <ext uri="{3e2802c4-a4d2-4d8b-9148-e3be6c30e623}">
          <xlrd:rvb i="12689"/>
        </ext>
      </extLst>
    </bk>
    <bk>
      <extLst>
        <ext uri="{3e2802c4-a4d2-4d8b-9148-e3be6c30e623}">
          <xlrd:rvb i="12690"/>
        </ext>
      </extLst>
    </bk>
    <bk>
      <extLst>
        <ext uri="{3e2802c4-a4d2-4d8b-9148-e3be6c30e623}">
          <xlrd:rvb i="12691"/>
        </ext>
      </extLst>
    </bk>
    <bk>
      <extLst>
        <ext uri="{3e2802c4-a4d2-4d8b-9148-e3be6c30e623}">
          <xlrd:rvb i="12692"/>
        </ext>
      </extLst>
    </bk>
    <bk>
      <extLst>
        <ext uri="{3e2802c4-a4d2-4d8b-9148-e3be6c30e623}">
          <xlrd:rvb i="12693"/>
        </ext>
      </extLst>
    </bk>
    <bk>
      <extLst>
        <ext uri="{3e2802c4-a4d2-4d8b-9148-e3be6c30e623}">
          <xlrd:rvb i="12694"/>
        </ext>
      </extLst>
    </bk>
    <bk>
      <extLst>
        <ext uri="{3e2802c4-a4d2-4d8b-9148-e3be6c30e623}">
          <xlrd:rvb i="12695"/>
        </ext>
      </extLst>
    </bk>
    <bk>
      <extLst>
        <ext uri="{3e2802c4-a4d2-4d8b-9148-e3be6c30e623}">
          <xlrd:rvb i="12696"/>
        </ext>
      </extLst>
    </bk>
    <bk>
      <extLst>
        <ext uri="{3e2802c4-a4d2-4d8b-9148-e3be6c30e623}">
          <xlrd:rvb i="12697"/>
        </ext>
      </extLst>
    </bk>
    <bk>
      <extLst>
        <ext uri="{3e2802c4-a4d2-4d8b-9148-e3be6c30e623}">
          <xlrd:rvb i="12698"/>
        </ext>
      </extLst>
    </bk>
    <bk>
      <extLst>
        <ext uri="{3e2802c4-a4d2-4d8b-9148-e3be6c30e623}">
          <xlrd:rvb i="12699"/>
        </ext>
      </extLst>
    </bk>
    <bk>
      <extLst>
        <ext uri="{3e2802c4-a4d2-4d8b-9148-e3be6c30e623}">
          <xlrd:rvb i="12700"/>
        </ext>
      </extLst>
    </bk>
    <bk>
      <extLst>
        <ext uri="{3e2802c4-a4d2-4d8b-9148-e3be6c30e623}">
          <xlrd:rvb i="12701"/>
        </ext>
      </extLst>
    </bk>
    <bk>
      <extLst>
        <ext uri="{3e2802c4-a4d2-4d8b-9148-e3be6c30e623}">
          <xlrd:rvb i="12702"/>
        </ext>
      </extLst>
    </bk>
    <bk>
      <extLst>
        <ext uri="{3e2802c4-a4d2-4d8b-9148-e3be6c30e623}">
          <xlrd:rvb i="12703"/>
        </ext>
      </extLst>
    </bk>
    <bk>
      <extLst>
        <ext uri="{3e2802c4-a4d2-4d8b-9148-e3be6c30e623}">
          <xlrd:rvb i="12704"/>
        </ext>
      </extLst>
    </bk>
    <bk>
      <extLst>
        <ext uri="{3e2802c4-a4d2-4d8b-9148-e3be6c30e623}">
          <xlrd:rvb i="12705"/>
        </ext>
      </extLst>
    </bk>
    <bk>
      <extLst>
        <ext uri="{3e2802c4-a4d2-4d8b-9148-e3be6c30e623}">
          <xlrd:rvb i="12706"/>
        </ext>
      </extLst>
    </bk>
    <bk>
      <extLst>
        <ext uri="{3e2802c4-a4d2-4d8b-9148-e3be6c30e623}">
          <xlrd:rvb i="12707"/>
        </ext>
      </extLst>
    </bk>
    <bk>
      <extLst>
        <ext uri="{3e2802c4-a4d2-4d8b-9148-e3be6c30e623}">
          <xlrd:rvb i="12708"/>
        </ext>
      </extLst>
    </bk>
    <bk>
      <extLst>
        <ext uri="{3e2802c4-a4d2-4d8b-9148-e3be6c30e623}">
          <xlrd:rvb i="12709"/>
        </ext>
      </extLst>
    </bk>
    <bk>
      <extLst>
        <ext uri="{3e2802c4-a4d2-4d8b-9148-e3be6c30e623}">
          <xlrd:rvb i="12710"/>
        </ext>
      </extLst>
    </bk>
    <bk>
      <extLst>
        <ext uri="{3e2802c4-a4d2-4d8b-9148-e3be6c30e623}">
          <xlrd:rvb i="12711"/>
        </ext>
      </extLst>
    </bk>
    <bk>
      <extLst>
        <ext uri="{3e2802c4-a4d2-4d8b-9148-e3be6c30e623}">
          <xlrd:rvb i="12712"/>
        </ext>
      </extLst>
    </bk>
    <bk>
      <extLst>
        <ext uri="{3e2802c4-a4d2-4d8b-9148-e3be6c30e623}">
          <xlrd:rvb i="12713"/>
        </ext>
      </extLst>
    </bk>
    <bk>
      <extLst>
        <ext uri="{3e2802c4-a4d2-4d8b-9148-e3be6c30e623}">
          <xlrd:rvb i="12714"/>
        </ext>
      </extLst>
    </bk>
    <bk>
      <extLst>
        <ext uri="{3e2802c4-a4d2-4d8b-9148-e3be6c30e623}">
          <xlrd:rvb i="12715"/>
        </ext>
      </extLst>
    </bk>
    <bk>
      <extLst>
        <ext uri="{3e2802c4-a4d2-4d8b-9148-e3be6c30e623}">
          <xlrd:rvb i="12716"/>
        </ext>
      </extLst>
    </bk>
    <bk>
      <extLst>
        <ext uri="{3e2802c4-a4d2-4d8b-9148-e3be6c30e623}">
          <xlrd:rvb i="12717"/>
        </ext>
      </extLst>
    </bk>
    <bk>
      <extLst>
        <ext uri="{3e2802c4-a4d2-4d8b-9148-e3be6c30e623}">
          <xlrd:rvb i="12718"/>
        </ext>
      </extLst>
    </bk>
    <bk>
      <extLst>
        <ext uri="{3e2802c4-a4d2-4d8b-9148-e3be6c30e623}">
          <xlrd:rvb i="12719"/>
        </ext>
      </extLst>
    </bk>
    <bk>
      <extLst>
        <ext uri="{3e2802c4-a4d2-4d8b-9148-e3be6c30e623}">
          <xlrd:rvb i="12720"/>
        </ext>
      </extLst>
    </bk>
    <bk>
      <extLst>
        <ext uri="{3e2802c4-a4d2-4d8b-9148-e3be6c30e623}">
          <xlrd:rvb i="12721"/>
        </ext>
      </extLst>
    </bk>
    <bk>
      <extLst>
        <ext uri="{3e2802c4-a4d2-4d8b-9148-e3be6c30e623}">
          <xlrd:rvb i="12722"/>
        </ext>
      </extLst>
    </bk>
    <bk>
      <extLst>
        <ext uri="{3e2802c4-a4d2-4d8b-9148-e3be6c30e623}">
          <xlrd:rvb i="12723"/>
        </ext>
      </extLst>
    </bk>
    <bk>
      <extLst>
        <ext uri="{3e2802c4-a4d2-4d8b-9148-e3be6c30e623}">
          <xlrd:rvb i="12724"/>
        </ext>
      </extLst>
    </bk>
    <bk>
      <extLst>
        <ext uri="{3e2802c4-a4d2-4d8b-9148-e3be6c30e623}">
          <xlrd:rvb i="12725"/>
        </ext>
      </extLst>
    </bk>
    <bk>
      <extLst>
        <ext uri="{3e2802c4-a4d2-4d8b-9148-e3be6c30e623}">
          <xlrd:rvb i="12726"/>
        </ext>
      </extLst>
    </bk>
    <bk>
      <extLst>
        <ext uri="{3e2802c4-a4d2-4d8b-9148-e3be6c30e623}">
          <xlrd:rvb i="12727"/>
        </ext>
      </extLst>
    </bk>
    <bk>
      <extLst>
        <ext uri="{3e2802c4-a4d2-4d8b-9148-e3be6c30e623}">
          <xlrd:rvb i="12728"/>
        </ext>
      </extLst>
    </bk>
    <bk>
      <extLst>
        <ext uri="{3e2802c4-a4d2-4d8b-9148-e3be6c30e623}">
          <xlrd:rvb i="12729"/>
        </ext>
      </extLst>
    </bk>
    <bk>
      <extLst>
        <ext uri="{3e2802c4-a4d2-4d8b-9148-e3be6c30e623}">
          <xlrd:rvb i="12730"/>
        </ext>
      </extLst>
    </bk>
    <bk>
      <extLst>
        <ext uri="{3e2802c4-a4d2-4d8b-9148-e3be6c30e623}">
          <xlrd:rvb i="12731"/>
        </ext>
      </extLst>
    </bk>
    <bk>
      <extLst>
        <ext uri="{3e2802c4-a4d2-4d8b-9148-e3be6c30e623}">
          <xlrd:rvb i="12732"/>
        </ext>
      </extLst>
    </bk>
    <bk>
      <extLst>
        <ext uri="{3e2802c4-a4d2-4d8b-9148-e3be6c30e623}">
          <xlrd:rvb i="12733"/>
        </ext>
      </extLst>
    </bk>
    <bk>
      <extLst>
        <ext uri="{3e2802c4-a4d2-4d8b-9148-e3be6c30e623}">
          <xlrd:rvb i="12734"/>
        </ext>
      </extLst>
    </bk>
    <bk>
      <extLst>
        <ext uri="{3e2802c4-a4d2-4d8b-9148-e3be6c30e623}">
          <xlrd:rvb i="12737"/>
        </ext>
      </extLst>
    </bk>
    <bk>
      <extLst>
        <ext uri="{3e2802c4-a4d2-4d8b-9148-e3be6c30e623}">
          <xlrd:rvb i="12738"/>
        </ext>
      </extLst>
    </bk>
    <bk>
      <extLst>
        <ext uri="{3e2802c4-a4d2-4d8b-9148-e3be6c30e623}">
          <xlrd:rvb i="12739"/>
        </ext>
      </extLst>
    </bk>
    <bk>
      <extLst>
        <ext uri="{3e2802c4-a4d2-4d8b-9148-e3be6c30e623}">
          <xlrd:rvb i="12740"/>
        </ext>
      </extLst>
    </bk>
    <bk>
      <extLst>
        <ext uri="{3e2802c4-a4d2-4d8b-9148-e3be6c30e623}">
          <xlrd:rvb i="12741"/>
        </ext>
      </extLst>
    </bk>
    <bk>
      <extLst>
        <ext uri="{3e2802c4-a4d2-4d8b-9148-e3be6c30e623}">
          <xlrd:rvb i="12742"/>
        </ext>
      </extLst>
    </bk>
    <bk>
      <extLst>
        <ext uri="{3e2802c4-a4d2-4d8b-9148-e3be6c30e623}">
          <xlrd:rvb i="12743"/>
        </ext>
      </extLst>
    </bk>
    <bk>
      <extLst>
        <ext uri="{3e2802c4-a4d2-4d8b-9148-e3be6c30e623}">
          <xlrd:rvb i="12744"/>
        </ext>
      </extLst>
    </bk>
    <bk>
      <extLst>
        <ext uri="{3e2802c4-a4d2-4d8b-9148-e3be6c30e623}">
          <xlrd:rvb i="12745"/>
        </ext>
      </extLst>
    </bk>
    <bk>
      <extLst>
        <ext uri="{3e2802c4-a4d2-4d8b-9148-e3be6c30e623}">
          <xlrd:rvb i="12746"/>
        </ext>
      </extLst>
    </bk>
    <bk>
      <extLst>
        <ext uri="{3e2802c4-a4d2-4d8b-9148-e3be6c30e623}">
          <xlrd:rvb i="12747"/>
        </ext>
      </extLst>
    </bk>
    <bk>
      <extLst>
        <ext uri="{3e2802c4-a4d2-4d8b-9148-e3be6c30e623}">
          <xlrd:rvb i="12748"/>
        </ext>
      </extLst>
    </bk>
    <bk>
      <extLst>
        <ext uri="{3e2802c4-a4d2-4d8b-9148-e3be6c30e623}">
          <xlrd:rvb i="12749"/>
        </ext>
      </extLst>
    </bk>
    <bk>
      <extLst>
        <ext uri="{3e2802c4-a4d2-4d8b-9148-e3be6c30e623}">
          <xlrd:rvb i="12750"/>
        </ext>
      </extLst>
    </bk>
    <bk>
      <extLst>
        <ext uri="{3e2802c4-a4d2-4d8b-9148-e3be6c30e623}">
          <xlrd:rvb i="12751"/>
        </ext>
      </extLst>
    </bk>
    <bk>
      <extLst>
        <ext uri="{3e2802c4-a4d2-4d8b-9148-e3be6c30e623}">
          <xlrd:rvb i="12752"/>
        </ext>
      </extLst>
    </bk>
    <bk>
      <extLst>
        <ext uri="{3e2802c4-a4d2-4d8b-9148-e3be6c30e623}">
          <xlrd:rvb i="12753"/>
        </ext>
      </extLst>
    </bk>
    <bk>
      <extLst>
        <ext uri="{3e2802c4-a4d2-4d8b-9148-e3be6c30e623}">
          <xlrd:rvb i="12754"/>
        </ext>
      </extLst>
    </bk>
    <bk>
      <extLst>
        <ext uri="{3e2802c4-a4d2-4d8b-9148-e3be6c30e623}">
          <xlrd:rvb i="12755"/>
        </ext>
      </extLst>
    </bk>
    <bk>
      <extLst>
        <ext uri="{3e2802c4-a4d2-4d8b-9148-e3be6c30e623}">
          <xlrd:rvb i="12756"/>
        </ext>
      </extLst>
    </bk>
    <bk>
      <extLst>
        <ext uri="{3e2802c4-a4d2-4d8b-9148-e3be6c30e623}">
          <xlrd:rvb i="12757"/>
        </ext>
      </extLst>
    </bk>
    <bk>
      <extLst>
        <ext uri="{3e2802c4-a4d2-4d8b-9148-e3be6c30e623}">
          <xlrd:rvb i="12758"/>
        </ext>
      </extLst>
    </bk>
    <bk>
      <extLst>
        <ext uri="{3e2802c4-a4d2-4d8b-9148-e3be6c30e623}">
          <xlrd:rvb i="12759"/>
        </ext>
      </extLst>
    </bk>
    <bk>
      <extLst>
        <ext uri="{3e2802c4-a4d2-4d8b-9148-e3be6c30e623}">
          <xlrd:rvb i="12760"/>
        </ext>
      </extLst>
    </bk>
    <bk>
      <extLst>
        <ext uri="{3e2802c4-a4d2-4d8b-9148-e3be6c30e623}">
          <xlrd:rvb i="12761"/>
        </ext>
      </extLst>
    </bk>
    <bk>
      <extLst>
        <ext uri="{3e2802c4-a4d2-4d8b-9148-e3be6c30e623}">
          <xlrd:rvb i="12762"/>
        </ext>
      </extLst>
    </bk>
    <bk>
      <extLst>
        <ext uri="{3e2802c4-a4d2-4d8b-9148-e3be6c30e623}">
          <xlrd:rvb i="12763"/>
        </ext>
      </extLst>
    </bk>
    <bk>
      <extLst>
        <ext uri="{3e2802c4-a4d2-4d8b-9148-e3be6c30e623}">
          <xlrd:rvb i="12764"/>
        </ext>
      </extLst>
    </bk>
    <bk>
      <extLst>
        <ext uri="{3e2802c4-a4d2-4d8b-9148-e3be6c30e623}">
          <xlrd:rvb i="12765"/>
        </ext>
      </extLst>
    </bk>
    <bk>
      <extLst>
        <ext uri="{3e2802c4-a4d2-4d8b-9148-e3be6c30e623}">
          <xlrd:rvb i="12766"/>
        </ext>
      </extLst>
    </bk>
    <bk>
      <extLst>
        <ext uri="{3e2802c4-a4d2-4d8b-9148-e3be6c30e623}">
          <xlrd:rvb i="12767"/>
        </ext>
      </extLst>
    </bk>
    <bk>
      <extLst>
        <ext uri="{3e2802c4-a4d2-4d8b-9148-e3be6c30e623}">
          <xlrd:rvb i="12768"/>
        </ext>
      </extLst>
    </bk>
    <bk>
      <extLst>
        <ext uri="{3e2802c4-a4d2-4d8b-9148-e3be6c30e623}">
          <xlrd:rvb i="12769"/>
        </ext>
      </extLst>
    </bk>
    <bk>
      <extLst>
        <ext uri="{3e2802c4-a4d2-4d8b-9148-e3be6c30e623}">
          <xlrd:rvb i="12770"/>
        </ext>
      </extLst>
    </bk>
    <bk>
      <extLst>
        <ext uri="{3e2802c4-a4d2-4d8b-9148-e3be6c30e623}">
          <xlrd:rvb i="12771"/>
        </ext>
      </extLst>
    </bk>
    <bk>
      <extLst>
        <ext uri="{3e2802c4-a4d2-4d8b-9148-e3be6c30e623}">
          <xlrd:rvb i="12772"/>
        </ext>
      </extLst>
    </bk>
    <bk>
      <extLst>
        <ext uri="{3e2802c4-a4d2-4d8b-9148-e3be6c30e623}">
          <xlrd:rvb i="12773"/>
        </ext>
      </extLst>
    </bk>
    <bk>
      <extLst>
        <ext uri="{3e2802c4-a4d2-4d8b-9148-e3be6c30e623}">
          <xlrd:rvb i="12774"/>
        </ext>
      </extLst>
    </bk>
    <bk>
      <extLst>
        <ext uri="{3e2802c4-a4d2-4d8b-9148-e3be6c30e623}">
          <xlrd:rvb i="12775"/>
        </ext>
      </extLst>
    </bk>
    <bk>
      <extLst>
        <ext uri="{3e2802c4-a4d2-4d8b-9148-e3be6c30e623}">
          <xlrd:rvb i="12776"/>
        </ext>
      </extLst>
    </bk>
    <bk>
      <extLst>
        <ext uri="{3e2802c4-a4d2-4d8b-9148-e3be6c30e623}">
          <xlrd:rvb i="12777"/>
        </ext>
      </extLst>
    </bk>
    <bk>
      <extLst>
        <ext uri="{3e2802c4-a4d2-4d8b-9148-e3be6c30e623}">
          <xlrd:rvb i="12778"/>
        </ext>
      </extLst>
    </bk>
    <bk>
      <extLst>
        <ext uri="{3e2802c4-a4d2-4d8b-9148-e3be6c30e623}">
          <xlrd:rvb i="12779"/>
        </ext>
      </extLst>
    </bk>
    <bk>
      <extLst>
        <ext uri="{3e2802c4-a4d2-4d8b-9148-e3be6c30e623}">
          <xlrd:rvb i="12780"/>
        </ext>
      </extLst>
    </bk>
    <bk>
      <extLst>
        <ext uri="{3e2802c4-a4d2-4d8b-9148-e3be6c30e623}">
          <xlrd:rvb i="12781"/>
        </ext>
      </extLst>
    </bk>
    <bk>
      <extLst>
        <ext uri="{3e2802c4-a4d2-4d8b-9148-e3be6c30e623}">
          <xlrd:rvb i="12782"/>
        </ext>
      </extLst>
    </bk>
    <bk>
      <extLst>
        <ext uri="{3e2802c4-a4d2-4d8b-9148-e3be6c30e623}">
          <xlrd:rvb i="12783"/>
        </ext>
      </extLst>
    </bk>
    <bk>
      <extLst>
        <ext uri="{3e2802c4-a4d2-4d8b-9148-e3be6c30e623}">
          <xlrd:rvb i="12784"/>
        </ext>
      </extLst>
    </bk>
    <bk>
      <extLst>
        <ext uri="{3e2802c4-a4d2-4d8b-9148-e3be6c30e623}">
          <xlrd:rvb i="12785"/>
        </ext>
      </extLst>
    </bk>
    <bk>
      <extLst>
        <ext uri="{3e2802c4-a4d2-4d8b-9148-e3be6c30e623}">
          <xlrd:rvb i="12786"/>
        </ext>
      </extLst>
    </bk>
    <bk>
      <extLst>
        <ext uri="{3e2802c4-a4d2-4d8b-9148-e3be6c30e623}">
          <xlrd:rvb i="12787"/>
        </ext>
      </extLst>
    </bk>
    <bk>
      <extLst>
        <ext uri="{3e2802c4-a4d2-4d8b-9148-e3be6c30e623}">
          <xlrd:rvb i="12788"/>
        </ext>
      </extLst>
    </bk>
    <bk>
      <extLst>
        <ext uri="{3e2802c4-a4d2-4d8b-9148-e3be6c30e623}">
          <xlrd:rvb i="12789"/>
        </ext>
      </extLst>
    </bk>
    <bk>
      <extLst>
        <ext uri="{3e2802c4-a4d2-4d8b-9148-e3be6c30e623}">
          <xlrd:rvb i="12790"/>
        </ext>
      </extLst>
    </bk>
    <bk>
      <extLst>
        <ext uri="{3e2802c4-a4d2-4d8b-9148-e3be6c30e623}">
          <xlrd:rvb i="12791"/>
        </ext>
      </extLst>
    </bk>
    <bk>
      <extLst>
        <ext uri="{3e2802c4-a4d2-4d8b-9148-e3be6c30e623}">
          <xlrd:rvb i="12792"/>
        </ext>
      </extLst>
    </bk>
    <bk>
      <extLst>
        <ext uri="{3e2802c4-a4d2-4d8b-9148-e3be6c30e623}">
          <xlrd:rvb i="12793"/>
        </ext>
      </extLst>
    </bk>
    <bk>
      <extLst>
        <ext uri="{3e2802c4-a4d2-4d8b-9148-e3be6c30e623}">
          <xlrd:rvb i="12794"/>
        </ext>
      </extLst>
    </bk>
    <bk>
      <extLst>
        <ext uri="{3e2802c4-a4d2-4d8b-9148-e3be6c30e623}">
          <xlrd:rvb i="12795"/>
        </ext>
      </extLst>
    </bk>
    <bk>
      <extLst>
        <ext uri="{3e2802c4-a4d2-4d8b-9148-e3be6c30e623}">
          <xlrd:rvb i="12796"/>
        </ext>
      </extLst>
    </bk>
    <bk>
      <extLst>
        <ext uri="{3e2802c4-a4d2-4d8b-9148-e3be6c30e623}">
          <xlrd:rvb i="12797"/>
        </ext>
      </extLst>
    </bk>
    <bk>
      <extLst>
        <ext uri="{3e2802c4-a4d2-4d8b-9148-e3be6c30e623}">
          <xlrd:rvb i="12798"/>
        </ext>
      </extLst>
    </bk>
    <bk>
      <extLst>
        <ext uri="{3e2802c4-a4d2-4d8b-9148-e3be6c30e623}">
          <xlrd:rvb i="12799"/>
        </ext>
      </extLst>
    </bk>
    <bk>
      <extLst>
        <ext uri="{3e2802c4-a4d2-4d8b-9148-e3be6c30e623}">
          <xlrd:rvb i="12800"/>
        </ext>
      </extLst>
    </bk>
    <bk>
      <extLst>
        <ext uri="{3e2802c4-a4d2-4d8b-9148-e3be6c30e623}">
          <xlrd:rvb i="12801"/>
        </ext>
      </extLst>
    </bk>
    <bk>
      <extLst>
        <ext uri="{3e2802c4-a4d2-4d8b-9148-e3be6c30e623}">
          <xlrd:rvb i="12802"/>
        </ext>
      </extLst>
    </bk>
    <bk>
      <extLst>
        <ext uri="{3e2802c4-a4d2-4d8b-9148-e3be6c30e623}">
          <xlrd:rvb i="12803"/>
        </ext>
      </extLst>
    </bk>
    <bk>
      <extLst>
        <ext uri="{3e2802c4-a4d2-4d8b-9148-e3be6c30e623}">
          <xlrd:rvb i="12804"/>
        </ext>
      </extLst>
    </bk>
    <bk>
      <extLst>
        <ext uri="{3e2802c4-a4d2-4d8b-9148-e3be6c30e623}">
          <xlrd:rvb i="12805"/>
        </ext>
      </extLst>
    </bk>
    <bk>
      <extLst>
        <ext uri="{3e2802c4-a4d2-4d8b-9148-e3be6c30e623}">
          <xlrd:rvb i="12806"/>
        </ext>
      </extLst>
    </bk>
    <bk>
      <extLst>
        <ext uri="{3e2802c4-a4d2-4d8b-9148-e3be6c30e623}">
          <xlrd:rvb i="12807"/>
        </ext>
      </extLst>
    </bk>
    <bk>
      <extLst>
        <ext uri="{3e2802c4-a4d2-4d8b-9148-e3be6c30e623}">
          <xlrd:rvb i="12808"/>
        </ext>
      </extLst>
    </bk>
    <bk>
      <extLst>
        <ext uri="{3e2802c4-a4d2-4d8b-9148-e3be6c30e623}">
          <xlrd:rvb i="12809"/>
        </ext>
      </extLst>
    </bk>
    <bk>
      <extLst>
        <ext uri="{3e2802c4-a4d2-4d8b-9148-e3be6c30e623}">
          <xlrd:rvb i="12810"/>
        </ext>
      </extLst>
    </bk>
    <bk>
      <extLst>
        <ext uri="{3e2802c4-a4d2-4d8b-9148-e3be6c30e623}">
          <xlrd:rvb i="12811"/>
        </ext>
      </extLst>
    </bk>
    <bk>
      <extLst>
        <ext uri="{3e2802c4-a4d2-4d8b-9148-e3be6c30e623}">
          <xlrd:rvb i="12812"/>
        </ext>
      </extLst>
    </bk>
    <bk>
      <extLst>
        <ext uri="{3e2802c4-a4d2-4d8b-9148-e3be6c30e623}">
          <xlrd:rvb i="12813"/>
        </ext>
      </extLst>
    </bk>
    <bk>
      <extLst>
        <ext uri="{3e2802c4-a4d2-4d8b-9148-e3be6c30e623}">
          <xlrd:rvb i="12814"/>
        </ext>
      </extLst>
    </bk>
    <bk>
      <extLst>
        <ext uri="{3e2802c4-a4d2-4d8b-9148-e3be6c30e623}">
          <xlrd:rvb i="12815"/>
        </ext>
      </extLst>
    </bk>
    <bk>
      <extLst>
        <ext uri="{3e2802c4-a4d2-4d8b-9148-e3be6c30e623}">
          <xlrd:rvb i="12816"/>
        </ext>
      </extLst>
    </bk>
    <bk>
      <extLst>
        <ext uri="{3e2802c4-a4d2-4d8b-9148-e3be6c30e623}">
          <xlrd:rvb i="12817"/>
        </ext>
      </extLst>
    </bk>
    <bk>
      <extLst>
        <ext uri="{3e2802c4-a4d2-4d8b-9148-e3be6c30e623}">
          <xlrd:rvb i="12818"/>
        </ext>
      </extLst>
    </bk>
    <bk>
      <extLst>
        <ext uri="{3e2802c4-a4d2-4d8b-9148-e3be6c30e623}">
          <xlrd:rvb i="12819"/>
        </ext>
      </extLst>
    </bk>
    <bk>
      <extLst>
        <ext uri="{3e2802c4-a4d2-4d8b-9148-e3be6c30e623}">
          <xlrd:rvb i="12820"/>
        </ext>
      </extLst>
    </bk>
    <bk>
      <extLst>
        <ext uri="{3e2802c4-a4d2-4d8b-9148-e3be6c30e623}">
          <xlrd:rvb i="12821"/>
        </ext>
      </extLst>
    </bk>
    <bk>
      <extLst>
        <ext uri="{3e2802c4-a4d2-4d8b-9148-e3be6c30e623}">
          <xlrd:rvb i="12822"/>
        </ext>
      </extLst>
    </bk>
    <bk>
      <extLst>
        <ext uri="{3e2802c4-a4d2-4d8b-9148-e3be6c30e623}">
          <xlrd:rvb i="12823"/>
        </ext>
      </extLst>
    </bk>
    <bk>
      <extLst>
        <ext uri="{3e2802c4-a4d2-4d8b-9148-e3be6c30e623}">
          <xlrd:rvb i="12824"/>
        </ext>
      </extLst>
    </bk>
    <bk>
      <extLst>
        <ext uri="{3e2802c4-a4d2-4d8b-9148-e3be6c30e623}">
          <xlrd:rvb i="12825"/>
        </ext>
      </extLst>
    </bk>
    <bk>
      <extLst>
        <ext uri="{3e2802c4-a4d2-4d8b-9148-e3be6c30e623}">
          <xlrd:rvb i="12826"/>
        </ext>
      </extLst>
    </bk>
    <bk>
      <extLst>
        <ext uri="{3e2802c4-a4d2-4d8b-9148-e3be6c30e623}">
          <xlrd:rvb i="12827"/>
        </ext>
      </extLst>
    </bk>
    <bk>
      <extLst>
        <ext uri="{3e2802c4-a4d2-4d8b-9148-e3be6c30e623}">
          <xlrd:rvb i="12828"/>
        </ext>
      </extLst>
    </bk>
    <bk>
      <extLst>
        <ext uri="{3e2802c4-a4d2-4d8b-9148-e3be6c30e623}">
          <xlrd:rvb i="12829"/>
        </ext>
      </extLst>
    </bk>
    <bk>
      <extLst>
        <ext uri="{3e2802c4-a4d2-4d8b-9148-e3be6c30e623}">
          <xlrd:rvb i="12830"/>
        </ext>
      </extLst>
    </bk>
    <bk>
      <extLst>
        <ext uri="{3e2802c4-a4d2-4d8b-9148-e3be6c30e623}">
          <xlrd:rvb i="12831"/>
        </ext>
      </extLst>
    </bk>
    <bk>
      <extLst>
        <ext uri="{3e2802c4-a4d2-4d8b-9148-e3be6c30e623}">
          <xlrd:rvb i="12832"/>
        </ext>
      </extLst>
    </bk>
    <bk>
      <extLst>
        <ext uri="{3e2802c4-a4d2-4d8b-9148-e3be6c30e623}">
          <xlrd:rvb i="12833"/>
        </ext>
      </extLst>
    </bk>
    <bk>
      <extLst>
        <ext uri="{3e2802c4-a4d2-4d8b-9148-e3be6c30e623}">
          <xlrd:rvb i="12834"/>
        </ext>
      </extLst>
    </bk>
    <bk>
      <extLst>
        <ext uri="{3e2802c4-a4d2-4d8b-9148-e3be6c30e623}">
          <xlrd:rvb i="12840"/>
        </ext>
      </extLst>
    </bk>
    <bk>
      <extLst>
        <ext uri="{3e2802c4-a4d2-4d8b-9148-e3be6c30e623}">
          <xlrd:rvb i="12841"/>
        </ext>
      </extLst>
    </bk>
    <bk>
      <extLst>
        <ext uri="{3e2802c4-a4d2-4d8b-9148-e3be6c30e623}">
          <xlrd:rvb i="12842"/>
        </ext>
      </extLst>
    </bk>
    <bk>
      <extLst>
        <ext uri="{3e2802c4-a4d2-4d8b-9148-e3be6c30e623}">
          <xlrd:rvb i="12843"/>
        </ext>
      </extLst>
    </bk>
    <bk>
      <extLst>
        <ext uri="{3e2802c4-a4d2-4d8b-9148-e3be6c30e623}">
          <xlrd:rvb i="12844"/>
        </ext>
      </extLst>
    </bk>
    <bk>
      <extLst>
        <ext uri="{3e2802c4-a4d2-4d8b-9148-e3be6c30e623}">
          <xlrd:rvb i="12845"/>
        </ext>
      </extLst>
    </bk>
    <bk>
      <extLst>
        <ext uri="{3e2802c4-a4d2-4d8b-9148-e3be6c30e623}">
          <xlrd:rvb i="12846"/>
        </ext>
      </extLst>
    </bk>
    <bk>
      <extLst>
        <ext uri="{3e2802c4-a4d2-4d8b-9148-e3be6c30e623}">
          <xlrd:rvb i="12847"/>
        </ext>
      </extLst>
    </bk>
    <bk>
      <extLst>
        <ext uri="{3e2802c4-a4d2-4d8b-9148-e3be6c30e623}">
          <xlrd:rvb i="12848"/>
        </ext>
      </extLst>
    </bk>
    <bk>
      <extLst>
        <ext uri="{3e2802c4-a4d2-4d8b-9148-e3be6c30e623}">
          <xlrd:rvb i="12849"/>
        </ext>
      </extLst>
    </bk>
    <bk>
      <extLst>
        <ext uri="{3e2802c4-a4d2-4d8b-9148-e3be6c30e623}">
          <xlrd:rvb i="12850"/>
        </ext>
      </extLst>
    </bk>
    <bk>
      <extLst>
        <ext uri="{3e2802c4-a4d2-4d8b-9148-e3be6c30e623}">
          <xlrd:rvb i="12851"/>
        </ext>
      </extLst>
    </bk>
    <bk>
      <extLst>
        <ext uri="{3e2802c4-a4d2-4d8b-9148-e3be6c30e623}">
          <xlrd:rvb i="12852"/>
        </ext>
      </extLst>
    </bk>
    <bk>
      <extLst>
        <ext uri="{3e2802c4-a4d2-4d8b-9148-e3be6c30e623}">
          <xlrd:rvb i="12853"/>
        </ext>
      </extLst>
    </bk>
    <bk>
      <extLst>
        <ext uri="{3e2802c4-a4d2-4d8b-9148-e3be6c30e623}">
          <xlrd:rvb i="12854"/>
        </ext>
      </extLst>
    </bk>
    <bk>
      <extLst>
        <ext uri="{3e2802c4-a4d2-4d8b-9148-e3be6c30e623}">
          <xlrd:rvb i="12855"/>
        </ext>
      </extLst>
    </bk>
    <bk>
      <extLst>
        <ext uri="{3e2802c4-a4d2-4d8b-9148-e3be6c30e623}">
          <xlrd:rvb i="12856"/>
        </ext>
      </extLst>
    </bk>
    <bk>
      <extLst>
        <ext uri="{3e2802c4-a4d2-4d8b-9148-e3be6c30e623}">
          <xlrd:rvb i="12857"/>
        </ext>
      </extLst>
    </bk>
    <bk>
      <extLst>
        <ext uri="{3e2802c4-a4d2-4d8b-9148-e3be6c30e623}">
          <xlrd:rvb i="12858"/>
        </ext>
      </extLst>
    </bk>
    <bk>
      <extLst>
        <ext uri="{3e2802c4-a4d2-4d8b-9148-e3be6c30e623}">
          <xlrd:rvb i="12859"/>
        </ext>
      </extLst>
    </bk>
    <bk>
      <extLst>
        <ext uri="{3e2802c4-a4d2-4d8b-9148-e3be6c30e623}">
          <xlrd:rvb i="12860"/>
        </ext>
      </extLst>
    </bk>
    <bk>
      <extLst>
        <ext uri="{3e2802c4-a4d2-4d8b-9148-e3be6c30e623}">
          <xlrd:rvb i="12861"/>
        </ext>
      </extLst>
    </bk>
    <bk>
      <extLst>
        <ext uri="{3e2802c4-a4d2-4d8b-9148-e3be6c30e623}">
          <xlrd:rvb i="12862"/>
        </ext>
      </extLst>
    </bk>
    <bk>
      <extLst>
        <ext uri="{3e2802c4-a4d2-4d8b-9148-e3be6c30e623}">
          <xlrd:rvb i="12863"/>
        </ext>
      </extLst>
    </bk>
    <bk>
      <extLst>
        <ext uri="{3e2802c4-a4d2-4d8b-9148-e3be6c30e623}">
          <xlrd:rvb i="12864"/>
        </ext>
      </extLst>
    </bk>
    <bk>
      <extLst>
        <ext uri="{3e2802c4-a4d2-4d8b-9148-e3be6c30e623}">
          <xlrd:rvb i="12865"/>
        </ext>
      </extLst>
    </bk>
    <bk>
      <extLst>
        <ext uri="{3e2802c4-a4d2-4d8b-9148-e3be6c30e623}">
          <xlrd:rvb i="12866"/>
        </ext>
      </extLst>
    </bk>
    <bk>
      <extLst>
        <ext uri="{3e2802c4-a4d2-4d8b-9148-e3be6c30e623}">
          <xlrd:rvb i="12867"/>
        </ext>
      </extLst>
    </bk>
    <bk>
      <extLst>
        <ext uri="{3e2802c4-a4d2-4d8b-9148-e3be6c30e623}">
          <xlrd:rvb i="12868"/>
        </ext>
      </extLst>
    </bk>
    <bk>
      <extLst>
        <ext uri="{3e2802c4-a4d2-4d8b-9148-e3be6c30e623}">
          <xlrd:rvb i="12869"/>
        </ext>
      </extLst>
    </bk>
    <bk>
      <extLst>
        <ext uri="{3e2802c4-a4d2-4d8b-9148-e3be6c30e623}">
          <xlrd:rvb i="12870"/>
        </ext>
      </extLst>
    </bk>
    <bk>
      <extLst>
        <ext uri="{3e2802c4-a4d2-4d8b-9148-e3be6c30e623}">
          <xlrd:rvb i="12871"/>
        </ext>
      </extLst>
    </bk>
    <bk>
      <extLst>
        <ext uri="{3e2802c4-a4d2-4d8b-9148-e3be6c30e623}">
          <xlrd:rvb i="12872"/>
        </ext>
      </extLst>
    </bk>
    <bk>
      <extLst>
        <ext uri="{3e2802c4-a4d2-4d8b-9148-e3be6c30e623}">
          <xlrd:rvb i="12873"/>
        </ext>
      </extLst>
    </bk>
    <bk>
      <extLst>
        <ext uri="{3e2802c4-a4d2-4d8b-9148-e3be6c30e623}">
          <xlrd:rvb i="12874"/>
        </ext>
      </extLst>
    </bk>
    <bk>
      <extLst>
        <ext uri="{3e2802c4-a4d2-4d8b-9148-e3be6c30e623}">
          <xlrd:rvb i="12875"/>
        </ext>
      </extLst>
    </bk>
    <bk>
      <extLst>
        <ext uri="{3e2802c4-a4d2-4d8b-9148-e3be6c30e623}">
          <xlrd:rvb i="12876"/>
        </ext>
      </extLst>
    </bk>
    <bk>
      <extLst>
        <ext uri="{3e2802c4-a4d2-4d8b-9148-e3be6c30e623}">
          <xlrd:rvb i="12877"/>
        </ext>
      </extLst>
    </bk>
    <bk>
      <extLst>
        <ext uri="{3e2802c4-a4d2-4d8b-9148-e3be6c30e623}">
          <xlrd:rvb i="12878"/>
        </ext>
      </extLst>
    </bk>
    <bk>
      <extLst>
        <ext uri="{3e2802c4-a4d2-4d8b-9148-e3be6c30e623}">
          <xlrd:rvb i="12879"/>
        </ext>
      </extLst>
    </bk>
    <bk>
      <extLst>
        <ext uri="{3e2802c4-a4d2-4d8b-9148-e3be6c30e623}">
          <xlrd:rvb i="12880"/>
        </ext>
      </extLst>
    </bk>
    <bk>
      <extLst>
        <ext uri="{3e2802c4-a4d2-4d8b-9148-e3be6c30e623}">
          <xlrd:rvb i="12881"/>
        </ext>
      </extLst>
    </bk>
    <bk>
      <extLst>
        <ext uri="{3e2802c4-a4d2-4d8b-9148-e3be6c30e623}">
          <xlrd:rvb i="12882"/>
        </ext>
      </extLst>
    </bk>
    <bk>
      <extLst>
        <ext uri="{3e2802c4-a4d2-4d8b-9148-e3be6c30e623}">
          <xlrd:rvb i="12883"/>
        </ext>
      </extLst>
    </bk>
    <bk>
      <extLst>
        <ext uri="{3e2802c4-a4d2-4d8b-9148-e3be6c30e623}">
          <xlrd:rvb i="12884"/>
        </ext>
      </extLst>
    </bk>
    <bk>
      <extLst>
        <ext uri="{3e2802c4-a4d2-4d8b-9148-e3be6c30e623}">
          <xlrd:rvb i="12885"/>
        </ext>
      </extLst>
    </bk>
    <bk>
      <extLst>
        <ext uri="{3e2802c4-a4d2-4d8b-9148-e3be6c30e623}">
          <xlrd:rvb i="12886"/>
        </ext>
      </extLst>
    </bk>
    <bk>
      <extLst>
        <ext uri="{3e2802c4-a4d2-4d8b-9148-e3be6c30e623}">
          <xlrd:rvb i="12887"/>
        </ext>
      </extLst>
    </bk>
    <bk>
      <extLst>
        <ext uri="{3e2802c4-a4d2-4d8b-9148-e3be6c30e623}">
          <xlrd:rvb i="12888"/>
        </ext>
      </extLst>
    </bk>
    <bk>
      <extLst>
        <ext uri="{3e2802c4-a4d2-4d8b-9148-e3be6c30e623}">
          <xlrd:rvb i="12889"/>
        </ext>
      </extLst>
    </bk>
    <bk>
      <extLst>
        <ext uri="{3e2802c4-a4d2-4d8b-9148-e3be6c30e623}">
          <xlrd:rvb i="12890"/>
        </ext>
      </extLst>
    </bk>
    <bk>
      <extLst>
        <ext uri="{3e2802c4-a4d2-4d8b-9148-e3be6c30e623}">
          <xlrd:rvb i="12891"/>
        </ext>
      </extLst>
    </bk>
    <bk>
      <extLst>
        <ext uri="{3e2802c4-a4d2-4d8b-9148-e3be6c30e623}">
          <xlrd:rvb i="12892"/>
        </ext>
      </extLst>
    </bk>
    <bk>
      <extLst>
        <ext uri="{3e2802c4-a4d2-4d8b-9148-e3be6c30e623}">
          <xlrd:rvb i="12893"/>
        </ext>
      </extLst>
    </bk>
    <bk>
      <extLst>
        <ext uri="{3e2802c4-a4d2-4d8b-9148-e3be6c30e623}">
          <xlrd:rvb i="12894"/>
        </ext>
      </extLst>
    </bk>
    <bk>
      <extLst>
        <ext uri="{3e2802c4-a4d2-4d8b-9148-e3be6c30e623}">
          <xlrd:rvb i="12895"/>
        </ext>
      </extLst>
    </bk>
    <bk>
      <extLst>
        <ext uri="{3e2802c4-a4d2-4d8b-9148-e3be6c30e623}">
          <xlrd:rvb i="12896"/>
        </ext>
      </extLst>
    </bk>
    <bk>
      <extLst>
        <ext uri="{3e2802c4-a4d2-4d8b-9148-e3be6c30e623}">
          <xlrd:rvb i="12897"/>
        </ext>
      </extLst>
    </bk>
    <bk>
      <extLst>
        <ext uri="{3e2802c4-a4d2-4d8b-9148-e3be6c30e623}">
          <xlrd:rvb i="12898"/>
        </ext>
      </extLst>
    </bk>
    <bk>
      <extLst>
        <ext uri="{3e2802c4-a4d2-4d8b-9148-e3be6c30e623}">
          <xlrd:rvb i="12899"/>
        </ext>
      </extLst>
    </bk>
    <bk>
      <extLst>
        <ext uri="{3e2802c4-a4d2-4d8b-9148-e3be6c30e623}">
          <xlrd:rvb i="12900"/>
        </ext>
      </extLst>
    </bk>
    <bk>
      <extLst>
        <ext uri="{3e2802c4-a4d2-4d8b-9148-e3be6c30e623}">
          <xlrd:rvb i="12901"/>
        </ext>
      </extLst>
    </bk>
    <bk>
      <extLst>
        <ext uri="{3e2802c4-a4d2-4d8b-9148-e3be6c30e623}">
          <xlrd:rvb i="12902"/>
        </ext>
      </extLst>
    </bk>
    <bk>
      <extLst>
        <ext uri="{3e2802c4-a4d2-4d8b-9148-e3be6c30e623}">
          <xlrd:rvb i="12905"/>
        </ext>
      </extLst>
    </bk>
    <bk>
      <extLst>
        <ext uri="{3e2802c4-a4d2-4d8b-9148-e3be6c30e623}">
          <xlrd:rvb i="12906"/>
        </ext>
      </extLst>
    </bk>
    <bk>
      <extLst>
        <ext uri="{3e2802c4-a4d2-4d8b-9148-e3be6c30e623}">
          <xlrd:rvb i="12907"/>
        </ext>
      </extLst>
    </bk>
    <bk>
      <extLst>
        <ext uri="{3e2802c4-a4d2-4d8b-9148-e3be6c30e623}">
          <xlrd:rvb i="12908"/>
        </ext>
      </extLst>
    </bk>
    <bk>
      <extLst>
        <ext uri="{3e2802c4-a4d2-4d8b-9148-e3be6c30e623}">
          <xlrd:rvb i="12909"/>
        </ext>
      </extLst>
    </bk>
    <bk>
      <extLst>
        <ext uri="{3e2802c4-a4d2-4d8b-9148-e3be6c30e623}">
          <xlrd:rvb i="12910"/>
        </ext>
      </extLst>
    </bk>
    <bk>
      <extLst>
        <ext uri="{3e2802c4-a4d2-4d8b-9148-e3be6c30e623}">
          <xlrd:rvb i="12911"/>
        </ext>
      </extLst>
    </bk>
    <bk>
      <extLst>
        <ext uri="{3e2802c4-a4d2-4d8b-9148-e3be6c30e623}">
          <xlrd:rvb i="12912"/>
        </ext>
      </extLst>
    </bk>
    <bk>
      <extLst>
        <ext uri="{3e2802c4-a4d2-4d8b-9148-e3be6c30e623}">
          <xlrd:rvb i="12913"/>
        </ext>
      </extLst>
    </bk>
    <bk>
      <extLst>
        <ext uri="{3e2802c4-a4d2-4d8b-9148-e3be6c30e623}">
          <xlrd:rvb i="12914"/>
        </ext>
      </extLst>
    </bk>
    <bk>
      <extLst>
        <ext uri="{3e2802c4-a4d2-4d8b-9148-e3be6c30e623}">
          <xlrd:rvb i="12915"/>
        </ext>
      </extLst>
    </bk>
    <bk>
      <extLst>
        <ext uri="{3e2802c4-a4d2-4d8b-9148-e3be6c30e623}">
          <xlrd:rvb i="12916"/>
        </ext>
      </extLst>
    </bk>
    <bk>
      <extLst>
        <ext uri="{3e2802c4-a4d2-4d8b-9148-e3be6c30e623}">
          <xlrd:rvb i="12917"/>
        </ext>
      </extLst>
    </bk>
    <bk>
      <extLst>
        <ext uri="{3e2802c4-a4d2-4d8b-9148-e3be6c30e623}">
          <xlrd:rvb i="12918"/>
        </ext>
      </extLst>
    </bk>
    <bk>
      <extLst>
        <ext uri="{3e2802c4-a4d2-4d8b-9148-e3be6c30e623}">
          <xlrd:rvb i="12919"/>
        </ext>
      </extLst>
    </bk>
    <bk>
      <extLst>
        <ext uri="{3e2802c4-a4d2-4d8b-9148-e3be6c30e623}">
          <xlrd:rvb i="12920"/>
        </ext>
      </extLst>
    </bk>
    <bk>
      <extLst>
        <ext uri="{3e2802c4-a4d2-4d8b-9148-e3be6c30e623}">
          <xlrd:rvb i="12921"/>
        </ext>
      </extLst>
    </bk>
    <bk>
      <extLst>
        <ext uri="{3e2802c4-a4d2-4d8b-9148-e3be6c30e623}">
          <xlrd:rvb i="12922"/>
        </ext>
      </extLst>
    </bk>
    <bk>
      <extLst>
        <ext uri="{3e2802c4-a4d2-4d8b-9148-e3be6c30e623}">
          <xlrd:rvb i="12923"/>
        </ext>
      </extLst>
    </bk>
    <bk>
      <extLst>
        <ext uri="{3e2802c4-a4d2-4d8b-9148-e3be6c30e623}">
          <xlrd:rvb i="12924"/>
        </ext>
      </extLst>
    </bk>
    <bk>
      <extLst>
        <ext uri="{3e2802c4-a4d2-4d8b-9148-e3be6c30e623}">
          <xlrd:rvb i="12925"/>
        </ext>
      </extLst>
    </bk>
    <bk>
      <extLst>
        <ext uri="{3e2802c4-a4d2-4d8b-9148-e3be6c30e623}">
          <xlrd:rvb i="12926"/>
        </ext>
      </extLst>
    </bk>
    <bk>
      <extLst>
        <ext uri="{3e2802c4-a4d2-4d8b-9148-e3be6c30e623}">
          <xlrd:rvb i="12927"/>
        </ext>
      </extLst>
    </bk>
    <bk>
      <extLst>
        <ext uri="{3e2802c4-a4d2-4d8b-9148-e3be6c30e623}">
          <xlrd:rvb i="12928"/>
        </ext>
      </extLst>
    </bk>
    <bk>
      <extLst>
        <ext uri="{3e2802c4-a4d2-4d8b-9148-e3be6c30e623}">
          <xlrd:rvb i="12929"/>
        </ext>
      </extLst>
    </bk>
    <bk>
      <extLst>
        <ext uri="{3e2802c4-a4d2-4d8b-9148-e3be6c30e623}">
          <xlrd:rvb i="12930"/>
        </ext>
      </extLst>
    </bk>
    <bk>
      <extLst>
        <ext uri="{3e2802c4-a4d2-4d8b-9148-e3be6c30e623}">
          <xlrd:rvb i="12931"/>
        </ext>
      </extLst>
    </bk>
    <bk>
      <extLst>
        <ext uri="{3e2802c4-a4d2-4d8b-9148-e3be6c30e623}">
          <xlrd:rvb i="12932"/>
        </ext>
      </extLst>
    </bk>
    <bk>
      <extLst>
        <ext uri="{3e2802c4-a4d2-4d8b-9148-e3be6c30e623}">
          <xlrd:rvb i="12933"/>
        </ext>
      </extLst>
    </bk>
    <bk>
      <extLst>
        <ext uri="{3e2802c4-a4d2-4d8b-9148-e3be6c30e623}">
          <xlrd:rvb i="12934"/>
        </ext>
      </extLst>
    </bk>
    <bk>
      <extLst>
        <ext uri="{3e2802c4-a4d2-4d8b-9148-e3be6c30e623}">
          <xlrd:rvb i="12935"/>
        </ext>
      </extLst>
    </bk>
    <bk>
      <extLst>
        <ext uri="{3e2802c4-a4d2-4d8b-9148-e3be6c30e623}">
          <xlrd:rvb i="12936"/>
        </ext>
      </extLst>
    </bk>
    <bk>
      <extLst>
        <ext uri="{3e2802c4-a4d2-4d8b-9148-e3be6c30e623}">
          <xlrd:rvb i="12937"/>
        </ext>
      </extLst>
    </bk>
    <bk>
      <extLst>
        <ext uri="{3e2802c4-a4d2-4d8b-9148-e3be6c30e623}">
          <xlrd:rvb i="12938"/>
        </ext>
      </extLst>
    </bk>
    <bk>
      <extLst>
        <ext uri="{3e2802c4-a4d2-4d8b-9148-e3be6c30e623}">
          <xlrd:rvb i="12939"/>
        </ext>
      </extLst>
    </bk>
    <bk>
      <extLst>
        <ext uri="{3e2802c4-a4d2-4d8b-9148-e3be6c30e623}">
          <xlrd:rvb i="12940"/>
        </ext>
      </extLst>
    </bk>
    <bk>
      <extLst>
        <ext uri="{3e2802c4-a4d2-4d8b-9148-e3be6c30e623}">
          <xlrd:rvb i="12941"/>
        </ext>
      </extLst>
    </bk>
    <bk>
      <extLst>
        <ext uri="{3e2802c4-a4d2-4d8b-9148-e3be6c30e623}">
          <xlrd:rvb i="12942"/>
        </ext>
      </extLst>
    </bk>
    <bk>
      <extLst>
        <ext uri="{3e2802c4-a4d2-4d8b-9148-e3be6c30e623}">
          <xlrd:rvb i="12943"/>
        </ext>
      </extLst>
    </bk>
    <bk>
      <extLst>
        <ext uri="{3e2802c4-a4d2-4d8b-9148-e3be6c30e623}">
          <xlrd:rvb i="12944"/>
        </ext>
      </extLst>
    </bk>
    <bk>
      <extLst>
        <ext uri="{3e2802c4-a4d2-4d8b-9148-e3be6c30e623}">
          <xlrd:rvb i="12945"/>
        </ext>
      </extLst>
    </bk>
    <bk>
      <extLst>
        <ext uri="{3e2802c4-a4d2-4d8b-9148-e3be6c30e623}">
          <xlrd:rvb i="12946"/>
        </ext>
      </extLst>
    </bk>
    <bk>
      <extLst>
        <ext uri="{3e2802c4-a4d2-4d8b-9148-e3be6c30e623}">
          <xlrd:rvb i="12947"/>
        </ext>
      </extLst>
    </bk>
    <bk>
      <extLst>
        <ext uri="{3e2802c4-a4d2-4d8b-9148-e3be6c30e623}">
          <xlrd:rvb i="12950"/>
        </ext>
      </extLst>
    </bk>
    <bk>
      <extLst>
        <ext uri="{3e2802c4-a4d2-4d8b-9148-e3be6c30e623}">
          <xlrd:rvb i="12951"/>
        </ext>
      </extLst>
    </bk>
    <bk>
      <extLst>
        <ext uri="{3e2802c4-a4d2-4d8b-9148-e3be6c30e623}">
          <xlrd:rvb i="12952"/>
        </ext>
      </extLst>
    </bk>
    <bk>
      <extLst>
        <ext uri="{3e2802c4-a4d2-4d8b-9148-e3be6c30e623}">
          <xlrd:rvb i="12953"/>
        </ext>
      </extLst>
    </bk>
    <bk>
      <extLst>
        <ext uri="{3e2802c4-a4d2-4d8b-9148-e3be6c30e623}">
          <xlrd:rvb i="12954"/>
        </ext>
      </extLst>
    </bk>
    <bk>
      <extLst>
        <ext uri="{3e2802c4-a4d2-4d8b-9148-e3be6c30e623}">
          <xlrd:rvb i="12955"/>
        </ext>
      </extLst>
    </bk>
    <bk>
      <extLst>
        <ext uri="{3e2802c4-a4d2-4d8b-9148-e3be6c30e623}">
          <xlrd:rvb i="12956"/>
        </ext>
      </extLst>
    </bk>
    <bk>
      <extLst>
        <ext uri="{3e2802c4-a4d2-4d8b-9148-e3be6c30e623}">
          <xlrd:rvb i="12957"/>
        </ext>
      </extLst>
    </bk>
    <bk>
      <extLst>
        <ext uri="{3e2802c4-a4d2-4d8b-9148-e3be6c30e623}">
          <xlrd:rvb i="12958"/>
        </ext>
      </extLst>
    </bk>
    <bk>
      <extLst>
        <ext uri="{3e2802c4-a4d2-4d8b-9148-e3be6c30e623}">
          <xlrd:rvb i="12959"/>
        </ext>
      </extLst>
    </bk>
    <bk>
      <extLst>
        <ext uri="{3e2802c4-a4d2-4d8b-9148-e3be6c30e623}">
          <xlrd:rvb i="12960"/>
        </ext>
      </extLst>
    </bk>
    <bk>
      <extLst>
        <ext uri="{3e2802c4-a4d2-4d8b-9148-e3be6c30e623}">
          <xlrd:rvb i="12961"/>
        </ext>
      </extLst>
    </bk>
    <bk>
      <extLst>
        <ext uri="{3e2802c4-a4d2-4d8b-9148-e3be6c30e623}">
          <xlrd:rvb i="12962"/>
        </ext>
      </extLst>
    </bk>
    <bk>
      <extLst>
        <ext uri="{3e2802c4-a4d2-4d8b-9148-e3be6c30e623}">
          <xlrd:rvb i="12963"/>
        </ext>
      </extLst>
    </bk>
    <bk>
      <extLst>
        <ext uri="{3e2802c4-a4d2-4d8b-9148-e3be6c30e623}">
          <xlrd:rvb i="12964"/>
        </ext>
      </extLst>
    </bk>
    <bk>
      <extLst>
        <ext uri="{3e2802c4-a4d2-4d8b-9148-e3be6c30e623}">
          <xlrd:rvb i="12965"/>
        </ext>
      </extLst>
    </bk>
    <bk>
      <extLst>
        <ext uri="{3e2802c4-a4d2-4d8b-9148-e3be6c30e623}">
          <xlrd:rvb i="12966"/>
        </ext>
      </extLst>
    </bk>
    <bk>
      <extLst>
        <ext uri="{3e2802c4-a4d2-4d8b-9148-e3be6c30e623}">
          <xlrd:rvb i="12967"/>
        </ext>
      </extLst>
    </bk>
    <bk>
      <extLst>
        <ext uri="{3e2802c4-a4d2-4d8b-9148-e3be6c30e623}">
          <xlrd:rvb i="12968"/>
        </ext>
      </extLst>
    </bk>
    <bk>
      <extLst>
        <ext uri="{3e2802c4-a4d2-4d8b-9148-e3be6c30e623}">
          <xlrd:rvb i="12969"/>
        </ext>
      </extLst>
    </bk>
    <bk>
      <extLst>
        <ext uri="{3e2802c4-a4d2-4d8b-9148-e3be6c30e623}">
          <xlrd:rvb i="12970"/>
        </ext>
      </extLst>
    </bk>
    <bk>
      <extLst>
        <ext uri="{3e2802c4-a4d2-4d8b-9148-e3be6c30e623}">
          <xlrd:rvb i="12971"/>
        </ext>
      </extLst>
    </bk>
    <bk>
      <extLst>
        <ext uri="{3e2802c4-a4d2-4d8b-9148-e3be6c30e623}">
          <xlrd:rvb i="12972"/>
        </ext>
      </extLst>
    </bk>
    <bk>
      <extLst>
        <ext uri="{3e2802c4-a4d2-4d8b-9148-e3be6c30e623}">
          <xlrd:rvb i="12973"/>
        </ext>
      </extLst>
    </bk>
    <bk>
      <extLst>
        <ext uri="{3e2802c4-a4d2-4d8b-9148-e3be6c30e623}">
          <xlrd:rvb i="12974"/>
        </ext>
      </extLst>
    </bk>
    <bk>
      <extLst>
        <ext uri="{3e2802c4-a4d2-4d8b-9148-e3be6c30e623}">
          <xlrd:rvb i="12975"/>
        </ext>
      </extLst>
    </bk>
    <bk>
      <extLst>
        <ext uri="{3e2802c4-a4d2-4d8b-9148-e3be6c30e623}">
          <xlrd:rvb i="12976"/>
        </ext>
      </extLst>
    </bk>
    <bk>
      <extLst>
        <ext uri="{3e2802c4-a4d2-4d8b-9148-e3be6c30e623}">
          <xlrd:rvb i="12977"/>
        </ext>
      </extLst>
    </bk>
    <bk>
      <extLst>
        <ext uri="{3e2802c4-a4d2-4d8b-9148-e3be6c30e623}">
          <xlrd:rvb i="12978"/>
        </ext>
      </extLst>
    </bk>
    <bk>
      <extLst>
        <ext uri="{3e2802c4-a4d2-4d8b-9148-e3be6c30e623}">
          <xlrd:rvb i="12979"/>
        </ext>
      </extLst>
    </bk>
    <bk>
      <extLst>
        <ext uri="{3e2802c4-a4d2-4d8b-9148-e3be6c30e623}">
          <xlrd:rvb i="12980"/>
        </ext>
      </extLst>
    </bk>
    <bk>
      <extLst>
        <ext uri="{3e2802c4-a4d2-4d8b-9148-e3be6c30e623}">
          <xlrd:rvb i="12981"/>
        </ext>
      </extLst>
    </bk>
    <bk>
      <extLst>
        <ext uri="{3e2802c4-a4d2-4d8b-9148-e3be6c30e623}">
          <xlrd:rvb i="12982"/>
        </ext>
      </extLst>
    </bk>
    <bk>
      <extLst>
        <ext uri="{3e2802c4-a4d2-4d8b-9148-e3be6c30e623}">
          <xlrd:rvb i="12983"/>
        </ext>
      </extLst>
    </bk>
    <bk>
      <extLst>
        <ext uri="{3e2802c4-a4d2-4d8b-9148-e3be6c30e623}">
          <xlrd:rvb i="12984"/>
        </ext>
      </extLst>
    </bk>
    <bk>
      <extLst>
        <ext uri="{3e2802c4-a4d2-4d8b-9148-e3be6c30e623}">
          <xlrd:rvb i="12985"/>
        </ext>
      </extLst>
    </bk>
    <bk>
      <extLst>
        <ext uri="{3e2802c4-a4d2-4d8b-9148-e3be6c30e623}">
          <xlrd:rvb i="12986"/>
        </ext>
      </extLst>
    </bk>
    <bk>
      <extLst>
        <ext uri="{3e2802c4-a4d2-4d8b-9148-e3be6c30e623}">
          <xlrd:rvb i="12987"/>
        </ext>
      </extLst>
    </bk>
    <bk>
      <extLst>
        <ext uri="{3e2802c4-a4d2-4d8b-9148-e3be6c30e623}">
          <xlrd:rvb i="12988"/>
        </ext>
      </extLst>
    </bk>
    <bk>
      <extLst>
        <ext uri="{3e2802c4-a4d2-4d8b-9148-e3be6c30e623}">
          <xlrd:rvb i="12989"/>
        </ext>
      </extLst>
    </bk>
    <bk>
      <extLst>
        <ext uri="{3e2802c4-a4d2-4d8b-9148-e3be6c30e623}">
          <xlrd:rvb i="12990"/>
        </ext>
      </extLst>
    </bk>
    <bk>
      <extLst>
        <ext uri="{3e2802c4-a4d2-4d8b-9148-e3be6c30e623}">
          <xlrd:rvb i="12991"/>
        </ext>
      </extLst>
    </bk>
    <bk>
      <extLst>
        <ext uri="{3e2802c4-a4d2-4d8b-9148-e3be6c30e623}">
          <xlrd:rvb i="12992"/>
        </ext>
      </extLst>
    </bk>
    <bk>
      <extLst>
        <ext uri="{3e2802c4-a4d2-4d8b-9148-e3be6c30e623}">
          <xlrd:rvb i="12993"/>
        </ext>
      </extLst>
    </bk>
    <bk>
      <extLst>
        <ext uri="{3e2802c4-a4d2-4d8b-9148-e3be6c30e623}">
          <xlrd:rvb i="12994"/>
        </ext>
      </extLst>
    </bk>
    <bk>
      <extLst>
        <ext uri="{3e2802c4-a4d2-4d8b-9148-e3be6c30e623}">
          <xlrd:rvb i="12997"/>
        </ext>
      </extLst>
    </bk>
    <bk>
      <extLst>
        <ext uri="{3e2802c4-a4d2-4d8b-9148-e3be6c30e623}">
          <xlrd:rvb i="12998"/>
        </ext>
      </extLst>
    </bk>
    <bk>
      <extLst>
        <ext uri="{3e2802c4-a4d2-4d8b-9148-e3be6c30e623}">
          <xlrd:rvb i="12999"/>
        </ext>
      </extLst>
    </bk>
    <bk>
      <extLst>
        <ext uri="{3e2802c4-a4d2-4d8b-9148-e3be6c30e623}">
          <xlrd:rvb i="13000"/>
        </ext>
      </extLst>
    </bk>
    <bk>
      <extLst>
        <ext uri="{3e2802c4-a4d2-4d8b-9148-e3be6c30e623}">
          <xlrd:rvb i="13001"/>
        </ext>
      </extLst>
    </bk>
    <bk>
      <extLst>
        <ext uri="{3e2802c4-a4d2-4d8b-9148-e3be6c30e623}">
          <xlrd:rvb i="13002"/>
        </ext>
      </extLst>
    </bk>
    <bk>
      <extLst>
        <ext uri="{3e2802c4-a4d2-4d8b-9148-e3be6c30e623}">
          <xlrd:rvb i="13003"/>
        </ext>
      </extLst>
    </bk>
    <bk>
      <extLst>
        <ext uri="{3e2802c4-a4d2-4d8b-9148-e3be6c30e623}">
          <xlrd:rvb i="13004"/>
        </ext>
      </extLst>
    </bk>
    <bk>
      <extLst>
        <ext uri="{3e2802c4-a4d2-4d8b-9148-e3be6c30e623}">
          <xlrd:rvb i="13005"/>
        </ext>
      </extLst>
    </bk>
    <bk>
      <extLst>
        <ext uri="{3e2802c4-a4d2-4d8b-9148-e3be6c30e623}">
          <xlrd:rvb i="13006"/>
        </ext>
      </extLst>
    </bk>
    <bk>
      <extLst>
        <ext uri="{3e2802c4-a4d2-4d8b-9148-e3be6c30e623}">
          <xlrd:rvb i="13007"/>
        </ext>
      </extLst>
    </bk>
    <bk>
      <extLst>
        <ext uri="{3e2802c4-a4d2-4d8b-9148-e3be6c30e623}">
          <xlrd:rvb i="13008"/>
        </ext>
      </extLst>
    </bk>
    <bk>
      <extLst>
        <ext uri="{3e2802c4-a4d2-4d8b-9148-e3be6c30e623}">
          <xlrd:rvb i="13009"/>
        </ext>
      </extLst>
    </bk>
    <bk>
      <extLst>
        <ext uri="{3e2802c4-a4d2-4d8b-9148-e3be6c30e623}">
          <xlrd:rvb i="13010"/>
        </ext>
      </extLst>
    </bk>
    <bk>
      <extLst>
        <ext uri="{3e2802c4-a4d2-4d8b-9148-e3be6c30e623}">
          <xlrd:rvb i="13011"/>
        </ext>
      </extLst>
    </bk>
    <bk>
      <extLst>
        <ext uri="{3e2802c4-a4d2-4d8b-9148-e3be6c30e623}">
          <xlrd:rvb i="13012"/>
        </ext>
      </extLst>
    </bk>
    <bk>
      <extLst>
        <ext uri="{3e2802c4-a4d2-4d8b-9148-e3be6c30e623}">
          <xlrd:rvb i="13013"/>
        </ext>
      </extLst>
    </bk>
    <bk>
      <extLst>
        <ext uri="{3e2802c4-a4d2-4d8b-9148-e3be6c30e623}">
          <xlrd:rvb i="13014"/>
        </ext>
      </extLst>
    </bk>
    <bk>
      <extLst>
        <ext uri="{3e2802c4-a4d2-4d8b-9148-e3be6c30e623}">
          <xlrd:rvb i="13015"/>
        </ext>
      </extLst>
    </bk>
    <bk>
      <extLst>
        <ext uri="{3e2802c4-a4d2-4d8b-9148-e3be6c30e623}">
          <xlrd:rvb i="13016"/>
        </ext>
      </extLst>
    </bk>
    <bk>
      <extLst>
        <ext uri="{3e2802c4-a4d2-4d8b-9148-e3be6c30e623}">
          <xlrd:rvb i="13017"/>
        </ext>
      </extLst>
    </bk>
    <bk>
      <extLst>
        <ext uri="{3e2802c4-a4d2-4d8b-9148-e3be6c30e623}">
          <xlrd:rvb i="13018"/>
        </ext>
      </extLst>
    </bk>
    <bk>
      <extLst>
        <ext uri="{3e2802c4-a4d2-4d8b-9148-e3be6c30e623}">
          <xlrd:rvb i="13019"/>
        </ext>
      </extLst>
    </bk>
    <bk>
      <extLst>
        <ext uri="{3e2802c4-a4d2-4d8b-9148-e3be6c30e623}">
          <xlrd:rvb i="13020"/>
        </ext>
      </extLst>
    </bk>
    <bk>
      <extLst>
        <ext uri="{3e2802c4-a4d2-4d8b-9148-e3be6c30e623}">
          <xlrd:rvb i="13021"/>
        </ext>
      </extLst>
    </bk>
    <bk>
      <extLst>
        <ext uri="{3e2802c4-a4d2-4d8b-9148-e3be6c30e623}">
          <xlrd:rvb i="13022"/>
        </ext>
      </extLst>
    </bk>
    <bk>
      <extLst>
        <ext uri="{3e2802c4-a4d2-4d8b-9148-e3be6c30e623}">
          <xlrd:rvb i="13023"/>
        </ext>
      </extLst>
    </bk>
    <bk>
      <extLst>
        <ext uri="{3e2802c4-a4d2-4d8b-9148-e3be6c30e623}">
          <xlrd:rvb i="13024"/>
        </ext>
      </extLst>
    </bk>
    <bk>
      <extLst>
        <ext uri="{3e2802c4-a4d2-4d8b-9148-e3be6c30e623}">
          <xlrd:rvb i="13025"/>
        </ext>
      </extLst>
    </bk>
    <bk>
      <extLst>
        <ext uri="{3e2802c4-a4d2-4d8b-9148-e3be6c30e623}">
          <xlrd:rvb i="13026"/>
        </ext>
      </extLst>
    </bk>
    <bk>
      <extLst>
        <ext uri="{3e2802c4-a4d2-4d8b-9148-e3be6c30e623}">
          <xlrd:rvb i="13027"/>
        </ext>
      </extLst>
    </bk>
    <bk>
      <extLst>
        <ext uri="{3e2802c4-a4d2-4d8b-9148-e3be6c30e623}">
          <xlrd:rvb i="13028"/>
        </ext>
      </extLst>
    </bk>
    <bk>
      <extLst>
        <ext uri="{3e2802c4-a4d2-4d8b-9148-e3be6c30e623}">
          <xlrd:rvb i="13029"/>
        </ext>
      </extLst>
    </bk>
    <bk>
      <extLst>
        <ext uri="{3e2802c4-a4d2-4d8b-9148-e3be6c30e623}">
          <xlrd:rvb i="13030"/>
        </ext>
      </extLst>
    </bk>
    <bk>
      <extLst>
        <ext uri="{3e2802c4-a4d2-4d8b-9148-e3be6c30e623}">
          <xlrd:rvb i="13031"/>
        </ext>
      </extLst>
    </bk>
    <bk>
      <extLst>
        <ext uri="{3e2802c4-a4d2-4d8b-9148-e3be6c30e623}">
          <xlrd:rvb i="13032"/>
        </ext>
      </extLst>
    </bk>
    <bk>
      <extLst>
        <ext uri="{3e2802c4-a4d2-4d8b-9148-e3be6c30e623}">
          <xlrd:rvb i="13033"/>
        </ext>
      </extLst>
    </bk>
    <bk>
      <extLst>
        <ext uri="{3e2802c4-a4d2-4d8b-9148-e3be6c30e623}">
          <xlrd:rvb i="13034"/>
        </ext>
      </extLst>
    </bk>
    <bk>
      <extLst>
        <ext uri="{3e2802c4-a4d2-4d8b-9148-e3be6c30e623}">
          <xlrd:rvb i="13035"/>
        </ext>
      </extLst>
    </bk>
    <bk>
      <extLst>
        <ext uri="{3e2802c4-a4d2-4d8b-9148-e3be6c30e623}">
          <xlrd:rvb i="13036"/>
        </ext>
      </extLst>
    </bk>
    <bk>
      <extLst>
        <ext uri="{3e2802c4-a4d2-4d8b-9148-e3be6c30e623}">
          <xlrd:rvb i="13037"/>
        </ext>
      </extLst>
    </bk>
    <bk>
      <extLst>
        <ext uri="{3e2802c4-a4d2-4d8b-9148-e3be6c30e623}">
          <xlrd:rvb i="13038"/>
        </ext>
      </extLst>
    </bk>
    <bk>
      <extLst>
        <ext uri="{3e2802c4-a4d2-4d8b-9148-e3be6c30e623}">
          <xlrd:rvb i="13039"/>
        </ext>
      </extLst>
    </bk>
    <bk>
      <extLst>
        <ext uri="{3e2802c4-a4d2-4d8b-9148-e3be6c30e623}">
          <xlrd:rvb i="13040"/>
        </ext>
      </extLst>
    </bk>
    <bk>
      <extLst>
        <ext uri="{3e2802c4-a4d2-4d8b-9148-e3be6c30e623}">
          <xlrd:rvb i="13043"/>
        </ext>
      </extLst>
    </bk>
    <bk>
      <extLst>
        <ext uri="{3e2802c4-a4d2-4d8b-9148-e3be6c30e623}">
          <xlrd:rvb i="13044"/>
        </ext>
      </extLst>
    </bk>
    <bk>
      <extLst>
        <ext uri="{3e2802c4-a4d2-4d8b-9148-e3be6c30e623}">
          <xlrd:rvb i="13045"/>
        </ext>
      </extLst>
    </bk>
    <bk>
      <extLst>
        <ext uri="{3e2802c4-a4d2-4d8b-9148-e3be6c30e623}">
          <xlrd:rvb i="13046"/>
        </ext>
      </extLst>
    </bk>
    <bk>
      <extLst>
        <ext uri="{3e2802c4-a4d2-4d8b-9148-e3be6c30e623}">
          <xlrd:rvb i="13047"/>
        </ext>
      </extLst>
    </bk>
    <bk>
      <extLst>
        <ext uri="{3e2802c4-a4d2-4d8b-9148-e3be6c30e623}">
          <xlrd:rvb i="13048"/>
        </ext>
      </extLst>
    </bk>
    <bk>
      <extLst>
        <ext uri="{3e2802c4-a4d2-4d8b-9148-e3be6c30e623}">
          <xlrd:rvb i="13049"/>
        </ext>
      </extLst>
    </bk>
    <bk>
      <extLst>
        <ext uri="{3e2802c4-a4d2-4d8b-9148-e3be6c30e623}">
          <xlrd:rvb i="13050"/>
        </ext>
      </extLst>
    </bk>
    <bk>
      <extLst>
        <ext uri="{3e2802c4-a4d2-4d8b-9148-e3be6c30e623}">
          <xlrd:rvb i="13051"/>
        </ext>
      </extLst>
    </bk>
    <bk>
      <extLst>
        <ext uri="{3e2802c4-a4d2-4d8b-9148-e3be6c30e623}">
          <xlrd:rvb i="13052"/>
        </ext>
      </extLst>
    </bk>
    <bk>
      <extLst>
        <ext uri="{3e2802c4-a4d2-4d8b-9148-e3be6c30e623}">
          <xlrd:rvb i="13053"/>
        </ext>
      </extLst>
    </bk>
    <bk>
      <extLst>
        <ext uri="{3e2802c4-a4d2-4d8b-9148-e3be6c30e623}">
          <xlrd:rvb i="13054"/>
        </ext>
      </extLst>
    </bk>
    <bk>
      <extLst>
        <ext uri="{3e2802c4-a4d2-4d8b-9148-e3be6c30e623}">
          <xlrd:rvb i="13055"/>
        </ext>
      </extLst>
    </bk>
    <bk>
      <extLst>
        <ext uri="{3e2802c4-a4d2-4d8b-9148-e3be6c30e623}">
          <xlrd:rvb i="13056"/>
        </ext>
      </extLst>
    </bk>
    <bk>
      <extLst>
        <ext uri="{3e2802c4-a4d2-4d8b-9148-e3be6c30e623}">
          <xlrd:rvb i="13057"/>
        </ext>
      </extLst>
    </bk>
    <bk>
      <extLst>
        <ext uri="{3e2802c4-a4d2-4d8b-9148-e3be6c30e623}">
          <xlrd:rvb i="13058"/>
        </ext>
      </extLst>
    </bk>
    <bk>
      <extLst>
        <ext uri="{3e2802c4-a4d2-4d8b-9148-e3be6c30e623}">
          <xlrd:rvb i="13059"/>
        </ext>
      </extLst>
    </bk>
    <bk>
      <extLst>
        <ext uri="{3e2802c4-a4d2-4d8b-9148-e3be6c30e623}">
          <xlrd:rvb i="13060"/>
        </ext>
      </extLst>
    </bk>
    <bk>
      <extLst>
        <ext uri="{3e2802c4-a4d2-4d8b-9148-e3be6c30e623}">
          <xlrd:rvb i="13061"/>
        </ext>
      </extLst>
    </bk>
    <bk>
      <extLst>
        <ext uri="{3e2802c4-a4d2-4d8b-9148-e3be6c30e623}">
          <xlrd:rvb i="13062"/>
        </ext>
      </extLst>
    </bk>
    <bk>
      <extLst>
        <ext uri="{3e2802c4-a4d2-4d8b-9148-e3be6c30e623}">
          <xlrd:rvb i="13063"/>
        </ext>
      </extLst>
    </bk>
    <bk>
      <extLst>
        <ext uri="{3e2802c4-a4d2-4d8b-9148-e3be6c30e623}">
          <xlrd:rvb i="13064"/>
        </ext>
      </extLst>
    </bk>
    <bk>
      <extLst>
        <ext uri="{3e2802c4-a4d2-4d8b-9148-e3be6c30e623}">
          <xlrd:rvb i="13065"/>
        </ext>
      </extLst>
    </bk>
    <bk>
      <extLst>
        <ext uri="{3e2802c4-a4d2-4d8b-9148-e3be6c30e623}">
          <xlrd:rvb i="13066"/>
        </ext>
      </extLst>
    </bk>
    <bk>
      <extLst>
        <ext uri="{3e2802c4-a4d2-4d8b-9148-e3be6c30e623}">
          <xlrd:rvb i="13067"/>
        </ext>
      </extLst>
    </bk>
    <bk>
      <extLst>
        <ext uri="{3e2802c4-a4d2-4d8b-9148-e3be6c30e623}">
          <xlrd:rvb i="13068"/>
        </ext>
      </extLst>
    </bk>
    <bk>
      <extLst>
        <ext uri="{3e2802c4-a4d2-4d8b-9148-e3be6c30e623}">
          <xlrd:rvb i="13069"/>
        </ext>
      </extLst>
    </bk>
    <bk>
      <extLst>
        <ext uri="{3e2802c4-a4d2-4d8b-9148-e3be6c30e623}">
          <xlrd:rvb i="13070"/>
        </ext>
      </extLst>
    </bk>
    <bk>
      <extLst>
        <ext uri="{3e2802c4-a4d2-4d8b-9148-e3be6c30e623}">
          <xlrd:rvb i="13071"/>
        </ext>
      </extLst>
    </bk>
    <bk>
      <extLst>
        <ext uri="{3e2802c4-a4d2-4d8b-9148-e3be6c30e623}">
          <xlrd:rvb i="13072"/>
        </ext>
      </extLst>
    </bk>
    <bk>
      <extLst>
        <ext uri="{3e2802c4-a4d2-4d8b-9148-e3be6c30e623}">
          <xlrd:rvb i="13073"/>
        </ext>
      </extLst>
    </bk>
    <bk>
      <extLst>
        <ext uri="{3e2802c4-a4d2-4d8b-9148-e3be6c30e623}">
          <xlrd:rvb i="13074"/>
        </ext>
      </extLst>
    </bk>
    <bk>
      <extLst>
        <ext uri="{3e2802c4-a4d2-4d8b-9148-e3be6c30e623}">
          <xlrd:rvb i="13075"/>
        </ext>
      </extLst>
    </bk>
    <bk>
      <extLst>
        <ext uri="{3e2802c4-a4d2-4d8b-9148-e3be6c30e623}">
          <xlrd:rvb i="13076"/>
        </ext>
      </extLst>
    </bk>
    <bk>
      <extLst>
        <ext uri="{3e2802c4-a4d2-4d8b-9148-e3be6c30e623}">
          <xlrd:rvb i="13077"/>
        </ext>
      </extLst>
    </bk>
    <bk>
      <extLst>
        <ext uri="{3e2802c4-a4d2-4d8b-9148-e3be6c30e623}">
          <xlrd:rvb i="13078"/>
        </ext>
      </extLst>
    </bk>
    <bk>
      <extLst>
        <ext uri="{3e2802c4-a4d2-4d8b-9148-e3be6c30e623}">
          <xlrd:rvb i="13079"/>
        </ext>
      </extLst>
    </bk>
    <bk>
      <extLst>
        <ext uri="{3e2802c4-a4d2-4d8b-9148-e3be6c30e623}">
          <xlrd:rvb i="13080"/>
        </ext>
      </extLst>
    </bk>
    <bk>
      <extLst>
        <ext uri="{3e2802c4-a4d2-4d8b-9148-e3be6c30e623}">
          <xlrd:rvb i="13081"/>
        </ext>
      </extLst>
    </bk>
    <bk>
      <extLst>
        <ext uri="{3e2802c4-a4d2-4d8b-9148-e3be6c30e623}">
          <xlrd:rvb i="13082"/>
        </ext>
      </extLst>
    </bk>
    <bk>
      <extLst>
        <ext uri="{3e2802c4-a4d2-4d8b-9148-e3be6c30e623}">
          <xlrd:rvb i="13083"/>
        </ext>
      </extLst>
    </bk>
    <bk>
      <extLst>
        <ext uri="{3e2802c4-a4d2-4d8b-9148-e3be6c30e623}">
          <xlrd:rvb i="13084"/>
        </ext>
      </extLst>
    </bk>
    <bk>
      <extLst>
        <ext uri="{3e2802c4-a4d2-4d8b-9148-e3be6c30e623}">
          <xlrd:rvb i="13085"/>
        </ext>
      </extLst>
    </bk>
    <bk>
      <extLst>
        <ext uri="{3e2802c4-a4d2-4d8b-9148-e3be6c30e623}">
          <xlrd:rvb i="13086"/>
        </ext>
      </extLst>
    </bk>
    <bk>
      <extLst>
        <ext uri="{3e2802c4-a4d2-4d8b-9148-e3be6c30e623}">
          <xlrd:rvb i="13087"/>
        </ext>
      </extLst>
    </bk>
    <bk>
      <extLst>
        <ext uri="{3e2802c4-a4d2-4d8b-9148-e3be6c30e623}">
          <xlrd:rvb i="13088"/>
        </ext>
      </extLst>
    </bk>
    <bk>
      <extLst>
        <ext uri="{3e2802c4-a4d2-4d8b-9148-e3be6c30e623}">
          <xlrd:rvb i="13089"/>
        </ext>
      </extLst>
    </bk>
    <bk>
      <extLst>
        <ext uri="{3e2802c4-a4d2-4d8b-9148-e3be6c30e623}">
          <xlrd:rvb i="13090"/>
        </ext>
      </extLst>
    </bk>
    <bk>
      <extLst>
        <ext uri="{3e2802c4-a4d2-4d8b-9148-e3be6c30e623}">
          <xlrd:rvb i="13091"/>
        </ext>
      </extLst>
    </bk>
    <bk>
      <extLst>
        <ext uri="{3e2802c4-a4d2-4d8b-9148-e3be6c30e623}">
          <xlrd:rvb i="13092"/>
        </ext>
      </extLst>
    </bk>
    <bk>
      <extLst>
        <ext uri="{3e2802c4-a4d2-4d8b-9148-e3be6c30e623}">
          <xlrd:rvb i="13093"/>
        </ext>
      </extLst>
    </bk>
    <bk>
      <extLst>
        <ext uri="{3e2802c4-a4d2-4d8b-9148-e3be6c30e623}">
          <xlrd:rvb i="13094"/>
        </ext>
      </extLst>
    </bk>
    <bk>
      <extLst>
        <ext uri="{3e2802c4-a4d2-4d8b-9148-e3be6c30e623}">
          <xlrd:rvb i="13095"/>
        </ext>
      </extLst>
    </bk>
    <bk>
      <extLst>
        <ext uri="{3e2802c4-a4d2-4d8b-9148-e3be6c30e623}">
          <xlrd:rvb i="13096"/>
        </ext>
      </extLst>
    </bk>
    <bk>
      <extLst>
        <ext uri="{3e2802c4-a4d2-4d8b-9148-e3be6c30e623}">
          <xlrd:rvb i="13097"/>
        </ext>
      </extLst>
    </bk>
    <bk>
      <extLst>
        <ext uri="{3e2802c4-a4d2-4d8b-9148-e3be6c30e623}">
          <xlrd:rvb i="13098"/>
        </ext>
      </extLst>
    </bk>
    <bk>
      <extLst>
        <ext uri="{3e2802c4-a4d2-4d8b-9148-e3be6c30e623}">
          <xlrd:rvb i="13099"/>
        </ext>
      </extLst>
    </bk>
    <bk>
      <extLst>
        <ext uri="{3e2802c4-a4d2-4d8b-9148-e3be6c30e623}">
          <xlrd:rvb i="13100"/>
        </ext>
      </extLst>
    </bk>
    <bk>
      <extLst>
        <ext uri="{3e2802c4-a4d2-4d8b-9148-e3be6c30e623}">
          <xlrd:rvb i="13101"/>
        </ext>
      </extLst>
    </bk>
    <bk>
      <extLst>
        <ext uri="{3e2802c4-a4d2-4d8b-9148-e3be6c30e623}">
          <xlrd:rvb i="13102"/>
        </ext>
      </extLst>
    </bk>
    <bk>
      <extLst>
        <ext uri="{3e2802c4-a4d2-4d8b-9148-e3be6c30e623}">
          <xlrd:rvb i="13103"/>
        </ext>
      </extLst>
    </bk>
    <bk>
      <extLst>
        <ext uri="{3e2802c4-a4d2-4d8b-9148-e3be6c30e623}">
          <xlrd:rvb i="13104"/>
        </ext>
      </extLst>
    </bk>
    <bk>
      <extLst>
        <ext uri="{3e2802c4-a4d2-4d8b-9148-e3be6c30e623}">
          <xlrd:rvb i="13105"/>
        </ext>
      </extLst>
    </bk>
    <bk>
      <extLst>
        <ext uri="{3e2802c4-a4d2-4d8b-9148-e3be6c30e623}">
          <xlrd:rvb i="13106"/>
        </ext>
      </extLst>
    </bk>
    <bk>
      <extLst>
        <ext uri="{3e2802c4-a4d2-4d8b-9148-e3be6c30e623}">
          <xlrd:rvb i="13107"/>
        </ext>
      </extLst>
    </bk>
    <bk>
      <extLst>
        <ext uri="{3e2802c4-a4d2-4d8b-9148-e3be6c30e623}">
          <xlrd:rvb i="13108"/>
        </ext>
      </extLst>
    </bk>
    <bk>
      <extLst>
        <ext uri="{3e2802c4-a4d2-4d8b-9148-e3be6c30e623}">
          <xlrd:rvb i="13109"/>
        </ext>
      </extLst>
    </bk>
    <bk>
      <extLst>
        <ext uri="{3e2802c4-a4d2-4d8b-9148-e3be6c30e623}">
          <xlrd:rvb i="13112"/>
        </ext>
      </extLst>
    </bk>
    <bk>
      <extLst>
        <ext uri="{3e2802c4-a4d2-4d8b-9148-e3be6c30e623}">
          <xlrd:rvb i="13113"/>
        </ext>
      </extLst>
    </bk>
    <bk>
      <extLst>
        <ext uri="{3e2802c4-a4d2-4d8b-9148-e3be6c30e623}">
          <xlrd:rvb i="13114"/>
        </ext>
      </extLst>
    </bk>
    <bk>
      <extLst>
        <ext uri="{3e2802c4-a4d2-4d8b-9148-e3be6c30e623}">
          <xlrd:rvb i="13115"/>
        </ext>
      </extLst>
    </bk>
    <bk>
      <extLst>
        <ext uri="{3e2802c4-a4d2-4d8b-9148-e3be6c30e623}">
          <xlrd:rvb i="13116"/>
        </ext>
      </extLst>
    </bk>
    <bk>
      <extLst>
        <ext uri="{3e2802c4-a4d2-4d8b-9148-e3be6c30e623}">
          <xlrd:rvb i="13117"/>
        </ext>
      </extLst>
    </bk>
    <bk>
      <extLst>
        <ext uri="{3e2802c4-a4d2-4d8b-9148-e3be6c30e623}">
          <xlrd:rvb i="13118"/>
        </ext>
      </extLst>
    </bk>
    <bk>
      <extLst>
        <ext uri="{3e2802c4-a4d2-4d8b-9148-e3be6c30e623}">
          <xlrd:rvb i="13119"/>
        </ext>
      </extLst>
    </bk>
    <bk>
      <extLst>
        <ext uri="{3e2802c4-a4d2-4d8b-9148-e3be6c30e623}">
          <xlrd:rvb i="13120"/>
        </ext>
      </extLst>
    </bk>
    <bk>
      <extLst>
        <ext uri="{3e2802c4-a4d2-4d8b-9148-e3be6c30e623}">
          <xlrd:rvb i="13121"/>
        </ext>
      </extLst>
    </bk>
    <bk>
      <extLst>
        <ext uri="{3e2802c4-a4d2-4d8b-9148-e3be6c30e623}">
          <xlrd:rvb i="13122"/>
        </ext>
      </extLst>
    </bk>
    <bk>
      <extLst>
        <ext uri="{3e2802c4-a4d2-4d8b-9148-e3be6c30e623}">
          <xlrd:rvb i="13123"/>
        </ext>
      </extLst>
    </bk>
    <bk>
      <extLst>
        <ext uri="{3e2802c4-a4d2-4d8b-9148-e3be6c30e623}">
          <xlrd:rvb i="13124"/>
        </ext>
      </extLst>
    </bk>
    <bk>
      <extLst>
        <ext uri="{3e2802c4-a4d2-4d8b-9148-e3be6c30e623}">
          <xlrd:rvb i="13125"/>
        </ext>
      </extLst>
    </bk>
    <bk>
      <extLst>
        <ext uri="{3e2802c4-a4d2-4d8b-9148-e3be6c30e623}">
          <xlrd:rvb i="13126"/>
        </ext>
      </extLst>
    </bk>
    <bk>
      <extLst>
        <ext uri="{3e2802c4-a4d2-4d8b-9148-e3be6c30e623}">
          <xlrd:rvb i="13127"/>
        </ext>
      </extLst>
    </bk>
    <bk>
      <extLst>
        <ext uri="{3e2802c4-a4d2-4d8b-9148-e3be6c30e623}">
          <xlrd:rvb i="13128"/>
        </ext>
      </extLst>
    </bk>
    <bk>
      <extLst>
        <ext uri="{3e2802c4-a4d2-4d8b-9148-e3be6c30e623}">
          <xlrd:rvb i="13129"/>
        </ext>
      </extLst>
    </bk>
    <bk>
      <extLst>
        <ext uri="{3e2802c4-a4d2-4d8b-9148-e3be6c30e623}">
          <xlrd:rvb i="13130"/>
        </ext>
      </extLst>
    </bk>
    <bk>
      <extLst>
        <ext uri="{3e2802c4-a4d2-4d8b-9148-e3be6c30e623}">
          <xlrd:rvb i="13131"/>
        </ext>
      </extLst>
    </bk>
    <bk>
      <extLst>
        <ext uri="{3e2802c4-a4d2-4d8b-9148-e3be6c30e623}">
          <xlrd:rvb i="13132"/>
        </ext>
      </extLst>
    </bk>
    <bk>
      <extLst>
        <ext uri="{3e2802c4-a4d2-4d8b-9148-e3be6c30e623}">
          <xlrd:rvb i="13133"/>
        </ext>
      </extLst>
    </bk>
    <bk>
      <extLst>
        <ext uri="{3e2802c4-a4d2-4d8b-9148-e3be6c30e623}">
          <xlrd:rvb i="13134"/>
        </ext>
      </extLst>
    </bk>
    <bk>
      <extLst>
        <ext uri="{3e2802c4-a4d2-4d8b-9148-e3be6c30e623}">
          <xlrd:rvb i="13135"/>
        </ext>
      </extLst>
    </bk>
    <bk>
      <extLst>
        <ext uri="{3e2802c4-a4d2-4d8b-9148-e3be6c30e623}">
          <xlrd:rvb i="13136"/>
        </ext>
      </extLst>
    </bk>
    <bk>
      <extLst>
        <ext uri="{3e2802c4-a4d2-4d8b-9148-e3be6c30e623}">
          <xlrd:rvb i="13137"/>
        </ext>
      </extLst>
    </bk>
    <bk>
      <extLst>
        <ext uri="{3e2802c4-a4d2-4d8b-9148-e3be6c30e623}">
          <xlrd:rvb i="13138"/>
        </ext>
      </extLst>
    </bk>
    <bk>
      <extLst>
        <ext uri="{3e2802c4-a4d2-4d8b-9148-e3be6c30e623}">
          <xlrd:rvb i="13139"/>
        </ext>
      </extLst>
    </bk>
    <bk>
      <extLst>
        <ext uri="{3e2802c4-a4d2-4d8b-9148-e3be6c30e623}">
          <xlrd:rvb i="13140"/>
        </ext>
      </extLst>
    </bk>
    <bk>
      <extLst>
        <ext uri="{3e2802c4-a4d2-4d8b-9148-e3be6c30e623}">
          <xlrd:rvb i="13141"/>
        </ext>
      </extLst>
    </bk>
    <bk>
      <extLst>
        <ext uri="{3e2802c4-a4d2-4d8b-9148-e3be6c30e623}">
          <xlrd:rvb i="13142"/>
        </ext>
      </extLst>
    </bk>
    <bk>
      <extLst>
        <ext uri="{3e2802c4-a4d2-4d8b-9148-e3be6c30e623}">
          <xlrd:rvb i="13143"/>
        </ext>
      </extLst>
    </bk>
    <bk>
      <extLst>
        <ext uri="{3e2802c4-a4d2-4d8b-9148-e3be6c30e623}">
          <xlrd:rvb i="13144"/>
        </ext>
      </extLst>
    </bk>
    <bk>
      <extLst>
        <ext uri="{3e2802c4-a4d2-4d8b-9148-e3be6c30e623}">
          <xlrd:rvb i="13145"/>
        </ext>
      </extLst>
    </bk>
    <bk>
      <extLst>
        <ext uri="{3e2802c4-a4d2-4d8b-9148-e3be6c30e623}">
          <xlrd:rvb i="13146"/>
        </ext>
      </extLst>
    </bk>
    <bk>
      <extLst>
        <ext uri="{3e2802c4-a4d2-4d8b-9148-e3be6c30e623}">
          <xlrd:rvb i="13147"/>
        </ext>
      </extLst>
    </bk>
    <bk>
      <extLst>
        <ext uri="{3e2802c4-a4d2-4d8b-9148-e3be6c30e623}">
          <xlrd:rvb i="13148"/>
        </ext>
      </extLst>
    </bk>
    <bk>
      <extLst>
        <ext uri="{3e2802c4-a4d2-4d8b-9148-e3be6c30e623}">
          <xlrd:rvb i="13149"/>
        </ext>
      </extLst>
    </bk>
    <bk>
      <extLst>
        <ext uri="{3e2802c4-a4d2-4d8b-9148-e3be6c30e623}">
          <xlrd:rvb i="13152"/>
        </ext>
      </extLst>
    </bk>
    <bk>
      <extLst>
        <ext uri="{3e2802c4-a4d2-4d8b-9148-e3be6c30e623}">
          <xlrd:rvb i="13153"/>
        </ext>
      </extLst>
    </bk>
    <bk>
      <extLst>
        <ext uri="{3e2802c4-a4d2-4d8b-9148-e3be6c30e623}">
          <xlrd:rvb i="13154"/>
        </ext>
      </extLst>
    </bk>
    <bk>
      <extLst>
        <ext uri="{3e2802c4-a4d2-4d8b-9148-e3be6c30e623}">
          <xlrd:rvb i="13155"/>
        </ext>
      </extLst>
    </bk>
    <bk>
      <extLst>
        <ext uri="{3e2802c4-a4d2-4d8b-9148-e3be6c30e623}">
          <xlrd:rvb i="13156"/>
        </ext>
      </extLst>
    </bk>
    <bk>
      <extLst>
        <ext uri="{3e2802c4-a4d2-4d8b-9148-e3be6c30e623}">
          <xlrd:rvb i="13157"/>
        </ext>
      </extLst>
    </bk>
    <bk>
      <extLst>
        <ext uri="{3e2802c4-a4d2-4d8b-9148-e3be6c30e623}">
          <xlrd:rvb i="13158"/>
        </ext>
      </extLst>
    </bk>
    <bk>
      <extLst>
        <ext uri="{3e2802c4-a4d2-4d8b-9148-e3be6c30e623}">
          <xlrd:rvb i="13159"/>
        </ext>
      </extLst>
    </bk>
    <bk>
      <extLst>
        <ext uri="{3e2802c4-a4d2-4d8b-9148-e3be6c30e623}">
          <xlrd:rvb i="13160"/>
        </ext>
      </extLst>
    </bk>
    <bk>
      <extLst>
        <ext uri="{3e2802c4-a4d2-4d8b-9148-e3be6c30e623}">
          <xlrd:rvb i="13161"/>
        </ext>
      </extLst>
    </bk>
    <bk>
      <extLst>
        <ext uri="{3e2802c4-a4d2-4d8b-9148-e3be6c30e623}">
          <xlrd:rvb i="13162"/>
        </ext>
      </extLst>
    </bk>
    <bk>
      <extLst>
        <ext uri="{3e2802c4-a4d2-4d8b-9148-e3be6c30e623}">
          <xlrd:rvb i="13163"/>
        </ext>
      </extLst>
    </bk>
    <bk>
      <extLst>
        <ext uri="{3e2802c4-a4d2-4d8b-9148-e3be6c30e623}">
          <xlrd:rvb i="13164"/>
        </ext>
      </extLst>
    </bk>
    <bk>
      <extLst>
        <ext uri="{3e2802c4-a4d2-4d8b-9148-e3be6c30e623}">
          <xlrd:rvb i="13165"/>
        </ext>
      </extLst>
    </bk>
    <bk>
      <extLst>
        <ext uri="{3e2802c4-a4d2-4d8b-9148-e3be6c30e623}">
          <xlrd:rvb i="13166"/>
        </ext>
      </extLst>
    </bk>
    <bk>
      <extLst>
        <ext uri="{3e2802c4-a4d2-4d8b-9148-e3be6c30e623}">
          <xlrd:rvb i="13167"/>
        </ext>
      </extLst>
    </bk>
    <bk>
      <extLst>
        <ext uri="{3e2802c4-a4d2-4d8b-9148-e3be6c30e623}">
          <xlrd:rvb i="13168"/>
        </ext>
      </extLst>
    </bk>
    <bk>
      <extLst>
        <ext uri="{3e2802c4-a4d2-4d8b-9148-e3be6c30e623}">
          <xlrd:rvb i="13169"/>
        </ext>
      </extLst>
    </bk>
    <bk>
      <extLst>
        <ext uri="{3e2802c4-a4d2-4d8b-9148-e3be6c30e623}">
          <xlrd:rvb i="13170"/>
        </ext>
      </extLst>
    </bk>
    <bk>
      <extLst>
        <ext uri="{3e2802c4-a4d2-4d8b-9148-e3be6c30e623}">
          <xlrd:rvb i="13171"/>
        </ext>
      </extLst>
    </bk>
    <bk>
      <extLst>
        <ext uri="{3e2802c4-a4d2-4d8b-9148-e3be6c30e623}">
          <xlrd:rvb i="13172"/>
        </ext>
      </extLst>
    </bk>
    <bk>
      <extLst>
        <ext uri="{3e2802c4-a4d2-4d8b-9148-e3be6c30e623}">
          <xlrd:rvb i="13173"/>
        </ext>
      </extLst>
    </bk>
    <bk>
      <extLst>
        <ext uri="{3e2802c4-a4d2-4d8b-9148-e3be6c30e623}">
          <xlrd:rvb i="13174"/>
        </ext>
      </extLst>
    </bk>
    <bk>
      <extLst>
        <ext uri="{3e2802c4-a4d2-4d8b-9148-e3be6c30e623}">
          <xlrd:rvb i="13175"/>
        </ext>
      </extLst>
    </bk>
    <bk>
      <extLst>
        <ext uri="{3e2802c4-a4d2-4d8b-9148-e3be6c30e623}">
          <xlrd:rvb i="13176"/>
        </ext>
      </extLst>
    </bk>
    <bk>
      <extLst>
        <ext uri="{3e2802c4-a4d2-4d8b-9148-e3be6c30e623}">
          <xlrd:rvb i="13177"/>
        </ext>
      </extLst>
    </bk>
    <bk>
      <extLst>
        <ext uri="{3e2802c4-a4d2-4d8b-9148-e3be6c30e623}">
          <xlrd:rvb i="13178"/>
        </ext>
      </extLst>
    </bk>
    <bk>
      <extLst>
        <ext uri="{3e2802c4-a4d2-4d8b-9148-e3be6c30e623}">
          <xlrd:rvb i="13179"/>
        </ext>
      </extLst>
    </bk>
    <bk>
      <extLst>
        <ext uri="{3e2802c4-a4d2-4d8b-9148-e3be6c30e623}">
          <xlrd:rvb i="13180"/>
        </ext>
      </extLst>
    </bk>
    <bk>
      <extLst>
        <ext uri="{3e2802c4-a4d2-4d8b-9148-e3be6c30e623}">
          <xlrd:rvb i="13181"/>
        </ext>
      </extLst>
    </bk>
    <bk>
      <extLst>
        <ext uri="{3e2802c4-a4d2-4d8b-9148-e3be6c30e623}">
          <xlrd:rvb i="13182"/>
        </ext>
      </extLst>
    </bk>
    <bk>
      <extLst>
        <ext uri="{3e2802c4-a4d2-4d8b-9148-e3be6c30e623}">
          <xlrd:rvb i="13183"/>
        </ext>
      </extLst>
    </bk>
    <bk>
      <extLst>
        <ext uri="{3e2802c4-a4d2-4d8b-9148-e3be6c30e623}">
          <xlrd:rvb i="13186"/>
        </ext>
      </extLst>
    </bk>
    <bk>
      <extLst>
        <ext uri="{3e2802c4-a4d2-4d8b-9148-e3be6c30e623}">
          <xlrd:rvb i="13187"/>
        </ext>
      </extLst>
    </bk>
    <bk>
      <extLst>
        <ext uri="{3e2802c4-a4d2-4d8b-9148-e3be6c30e623}">
          <xlrd:rvb i="13188"/>
        </ext>
      </extLst>
    </bk>
    <bk>
      <extLst>
        <ext uri="{3e2802c4-a4d2-4d8b-9148-e3be6c30e623}">
          <xlrd:rvb i="13189"/>
        </ext>
      </extLst>
    </bk>
    <bk>
      <extLst>
        <ext uri="{3e2802c4-a4d2-4d8b-9148-e3be6c30e623}">
          <xlrd:rvb i="13190"/>
        </ext>
      </extLst>
    </bk>
    <bk>
      <extLst>
        <ext uri="{3e2802c4-a4d2-4d8b-9148-e3be6c30e623}">
          <xlrd:rvb i="13191"/>
        </ext>
      </extLst>
    </bk>
    <bk>
      <extLst>
        <ext uri="{3e2802c4-a4d2-4d8b-9148-e3be6c30e623}">
          <xlrd:rvb i="13192"/>
        </ext>
      </extLst>
    </bk>
    <bk>
      <extLst>
        <ext uri="{3e2802c4-a4d2-4d8b-9148-e3be6c30e623}">
          <xlrd:rvb i="13193"/>
        </ext>
      </extLst>
    </bk>
    <bk>
      <extLst>
        <ext uri="{3e2802c4-a4d2-4d8b-9148-e3be6c30e623}">
          <xlrd:rvb i="13194"/>
        </ext>
      </extLst>
    </bk>
    <bk>
      <extLst>
        <ext uri="{3e2802c4-a4d2-4d8b-9148-e3be6c30e623}">
          <xlrd:rvb i="13195"/>
        </ext>
      </extLst>
    </bk>
    <bk>
      <extLst>
        <ext uri="{3e2802c4-a4d2-4d8b-9148-e3be6c30e623}">
          <xlrd:rvb i="13196"/>
        </ext>
      </extLst>
    </bk>
    <bk>
      <extLst>
        <ext uri="{3e2802c4-a4d2-4d8b-9148-e3be6c30e623}">
          <xlrd:rvb i="13197"/>
        </ext>
      </extLst>
    </bk>
    <bk>
      <extLst>
        <ext uri="{3e2802c4-a4d2-4d8b-9148-e3be6c30e623}">
          <xlrd:rvb i="13198"/>
        </ext>
      </extLst>
    </bk>
    <bk>
      <extLst>
        <ext uri="{3e2802c4-a4d2-4d8b-9148-e3be6c30e623}">
          <xlrd:rvb i="13199"/>
        </ext>
      </extLst>
    </bk>
    <bk>
      <extLst>
        <ext uri="{3e2802c4-a4d2-4d8b-9148-e3be6c30e623}">
          <xlrd:rvb i="13200"/>
        </ext>
      </extLst>
    </bk>
    <bk>
      <extLst>
        <ext uri="{3e2802c4-a4d2-4d8b-9148-e3be6c30e623}">
          <xlrd:rvb i="13201"/>
        </ext>
      </extLst>
    </bk>
    <bk>
      <extLst>
        <ext uri="{3e2802c4-a4d2-4d8b-9148-e3be6c30e623}">
          <xlrd:rvb i="13202"/>
        </ext>
      </extLst>
    </bk>
    <bk>
      <extLst>
        <ext uri="{3e2802c4-a4d2-4d8b-9148-e3be6c30e623}">
          <xlrd:rvb i="13203"/>
        </ext>
      </extLst>
    </bk>
    <bk>
      <extLst>
        <ext uri="{3e2802c4-a4d2-4d8b-9148-e3be6c30e623}">
          <xlrd:rvb i="13204"/>
        </ext>
      </extLst>
    </bk>
    <bk>
      <extLst>
        <ext uri="{3e2802c4-a4d2-4d8b-9148-e3be6c30e623}">
          <xlrd:rvb i="13205"/>
        </ext>
      </extLst>
    </bk>
    <bk>
      <extLst>
        <ext uri="{3e2802c4-a4d2-4d8b-9148-e3be6c30e623}">
          <xlrd:rvb i="13206"/>
        </ext>
      </extLst>
    </bk>
    <bk>
      <extLst>
        <ext uri="{3e2802c4-a4d2-4d8b-9148-e3be6c30e623}">
          <xlrd:rvb i="13207"/>
        </ext>
      </extLst>
    </bk>
    <bk>
      <extLst>
        <ext uri="{3e2802c4-a4d2-4d8b-9148-e3be6c30e623}">
          <xlrd:rvb i="13208"/>
        </ext>
      </extLst>
    </bk>
    <bk>
      <extLst>
        <ext uri="{3e2802c4-a4d2-4d8b-9148-e3be6c30e623}">
          <xlrd:rvb i="13209"/>
        </ext>
      </extLst>
    </bk>
    <bk>
      <extLst>
        <ext uri="{3e2802c4-a4d2-4d8b-9148-e3be6c30e623}">
          <xlrd:rvb i="13210"/>
        </ext>
      </extLst>
    </bk>
    <bk>
      <extLst>
        <ext uri="{3e2802c4-a4d2-4d8b-9148-e3be6c30e623}">
          <xlrd:rvb i="13211"/>
        </ext>
      </extLst>
    </bk>
    <bk>
      <extLst>
        <ext uri="{3e2802c4-a4d2-4d8b-9148-e3be6c30e623}">
          <xlrd:rvb i="13212"/>
        </ext>
      </extLst>
    </bk>
    <bk>
      <extLst>
        <ext uri="{3e2802c4-a4d2-4d8b-9148-e3be6c30e623}">
          <xlrd:rvb i="13213"/>
        </ext>
      </extLst>
    </bk>
    <bk>
      <extLst>
        <ext uri="{3e2802c4-a4d2-4d8b-9148-e3be6c30e623}">
          <xlrd:rvb i="13214"/>
        </ext>
      </extLst>
    </bk>
    <bk>
      <extLst>
        <ext uri="{3e2802c4-a4d2-4d8b-9148-e3be6c30e623}">
          <xlrd:rvb i="13217"/>
        </ext>
      </extLst>
    </bk>
    <bk>
      <extLst>
        <ext uri="{3e2802c4-a4d2-4d8b-9148-e3be6c30e623}">
          <xlrd:rvb i="13218"/>
        </ext>
      </extLst>
    </bk>
    <bk>
      <extLst>
        <ext uri="{3e2802c4-a4d2-4d8b-9148-e3be6c30e623}">
          <xlrd:rvb i="13219"/>
        </ext>
      </extLst>
    </bk>
    <bk>
      <extLst>
        <ext uri="{3e2802c4-a4d2-4d8b-9148-e3be6c30e623}">
          <xlrd:rvb i="13220"/>
        </ext>
      </extLst>
    </bk>
    <bk>
      <extLst>
        <ext uri="{3e2802c4-a4d2-4d8b-9148-e3be6c30e623}">
          <xlrd:rvb i="13221"/>
        </ext>
      </extLst>
    </bk>
    <bk>
      <extLst>
        <ext uri="{3e2802c4-a4d2-4d8b-9148-e3be6c30e623}">
          <xlrd:rvb i="13222"/>
        </ext>
      </extLst>
    </bk>
    <bk>
      <extLst>
        <ext uri="{3e2802c4-a4d2-4d8b-9148-e3be6c30e623}">
          <xlrd:rvb i="13223"/>
        </ext>
      </extLst>
    </bk>
    <bk>
      <extLst>
        <ext uri="{3e2802c4-a4d2-4d8b-9148-e3be6c30e623}">
          <xlrd:rvb i="13224"/>
        </ext>
      </extLst>
    </bk>
    <bk>
      <extLst>
        <ext uri="{3e2802c4-a4d2-4d8b-9148-e3be6c30e623}">
          <xlrd:rvb i="13225"/>
        </ext>
      </extLst>
    </bk>
    <bk>
      <extLst>
        <ext uri="{3e2802c4-a4d2-4d8b-9148-e3be6c30e623}">
          <xlrd:rvb i="13226"/>
        </ext>
      </extLst>
    </bk>
    <bk>
      <extLst>
        <ext uri="{3e2802c4-a4d2-4d8b-9148-e3be6c30e623}">
          <xlrd:rvb i="13227"/>
        </ext>
      </extLst>
    </bk>
    <bk>
      <extLst>
        <ext uri="{3e2802c4-a4d2-4d8b-9148-e3be6c30e623}">
          <xlrd:rvb i="13228"/>
        </ext>
      </extLst>
    </bk>
    <bk>
      <extLst>
        <ext uri="{3e2802c4-a4d2-4d8b-9148-e3be6c30e623}">
          <xlrd:rvb i="13229"/>
        </ext>
      </extLst>
    </bk>
    <bk>
      <extLst>
        <ext uri="{3e2802c4-a4d2-4d8b-9148-e3be6c30e623}">
          <xlrd:rvb i="13230"/>
        </ext>
      </extLst>
    </bk>
    <bk>
      <extLst>
        <ext uri="{3e2802c4-a4d2-4d8b-9148-e3be6c30e623}">
          <xlrd:rvb i="13231"/>
        </ext>
      </extLst>
    </bk>
    <bk>
      <extLst>
        <ext uri="{3e2802c4-a4d2-4d8b-9148-e3be6c30e623}">
          <xlrd:rvb i="13232"/>
        </ext>
      </extLst>
    </bk>
    <bk>
      <extLst>
        <ext uri="{3e2802c4-a4d2-4d8b-9148-e3be6c30e623}">
          <xlrd:rvb i="13233"/>
        </ext>
      </extLst>
    </bk>
    <bk>
      <extLst>
        <ext uri="{3e2802c4-a4d2-4d8b-9148-e3be6c30e623}">
          <xlrd:rvb i="13234"/>
        </ext>
      </extLst>
    </bk>
    <bk>
      <extLst>
        <ext uri="{3e2802c4-a4d2-4d8b-9148-e3be6c30e623}">
          <xlrd:rvb i="13235"/>
        </ext>
      </extLst>
    </bk>
    <bk>
      <extLst>
        <ext uri="{3e2802c4-a4d2-4d8b-9148-e3be6c30e623}">
          <xlrd:rvb i="13236"/>
        </ext>
      </extLst>
    </bk>
    <bk>
      <extLst>
        <ext uri="{3e2802c4-a4d2-4d8b-9148-e3be6c30e623}">
          <xlrd:rvb i="13237"/>
        </ext>
      </extLst>
    </bk>
    <bk>
      <extLst>
        <ext uri="{3e2802c4-a4d2-4d8b-9148-e3be6c30e623}">
          <xlrd:rvb i="13238"/>
        </ext>
      </extLst>
    </bk>
    <bk>
      <extLst>
        <ext uri="{3e2802c4-a4d2-4d8b-9148-e3be6c30e623}">
          <xlrd:rvb i="13239"/>
        </ext>
      </extLst>
    </bk>
    <bk>
      <extLst>
        <ext uri="{3e2802c4-a4d2-4d8b-9148-e3be6c30e623}">
          <xlrd:rvb i="13240"/>
        </ext>
      </extLst>
    </bk>
    <bk>
      <extLst>
        <ext uri="{3e2802c4-a4d2-4d8b-9148-e3be6c30e623}">
          <xlrd:rvb i="13241"/>
        </ext>
      </extLst>
    </bk>
    <bk>
      <extLst>
        <ext uri="{3e2802c4-a4d2-4d8b-9148-e3be6c30e623}">
          <xlrd:rvb i="13242"/>
        </ext>
      </extLst>
    </bk>
    <bk>
      <extLst>
        <ext uri="{3e2802c4-a4d2-4d8b-9148-e3be6c30e623}">
          <xlrd:rvb i="13243"/>
        </ext>
      </extLst>
    </bk>
    <bk>
      <extLst>
        <ext uri="{3e2802c4-a4d2-4d8b-9148-e3be6c30e623}">
          <xlrd:rvb i="13244"/>
        </ext>
      </extLst>
    </bk>
    <bk>
      <extLst>
        <ext uri="{3e2802c4-a4d2-4d8b-9148-e3be6c30e623}">
          <xlrd:rvb i="13245"/>
        </ext>
      </extLst>
    </bk>
    <bk>
      <extLst>
        <ext uri="{3e2802c4-a4d2-4d8b-9148-e3be6c30e623}">
          <xlrd:rvb i="13246"/>
        </ext>
      </extLst>
    </bk>
    <bk>
      <extLst>
        <ext uri="{3e2802c4-a4d2-4d8b-9148-e3be6c30e623}">
          <xlrd:rvb i="13247"/>
        </ext>
      </extLst>
    </bk>
    <bk>
      <extLst>
        <ext uri="{3e2802c4-a4d2-4d8b-9148-e3be6c30e623}">
          <xlrd:rvb i="13248"/>
        </ext>
      </extLst>
    </bk>
    <bk>
      <extLst>
        <ext uri="{3e2802c4-a4d2-4d8b-9148-e3be6c30e623}">
          <xlrd:rvb i="13249"/>
        </ext>
      </extLst>
    </bk>
    <bk>
      <extLst>
        <ext uri="{3e2802c4-a4d2-4d8b-9148-e3be6c30e623}">
          <xlrd:rvb i="13250"/>
        </ext>
      </extLst>
    </bk>
    <bk>
      <extLst>
        <ext uri="{3e2802c4-a4d2-4d8b-9148-e3be6c30e623}">
          <xlrd:rvb i="13251"/>
        </ext>
      </extLst>
    </bk>
    <bk>
      <extLst>
        <ext uri="{3e2802c4-a4d2-4d8b-9148-e3be6c30e623}">
          <xlrd:rvb i="13252"/>
        </ext>
      </extLst>
    </bk>
    <bk>
      <extLst>
        <ext uri="{3e2802c4-a4d2-4d8b-9148-e3be6c30e623}">
          <xlrd:rvb i="13253"/>
        </ext>
      </extLst>
    </bk>
    <bk>
      <extLst>
        <ext uri="{3e2802c4-a4d2-4d8b-9148-e3be6c30e623}">
          <xlrd:rvb i="13254"/>
        </ext>
      </extLst>
    </bk>
    <bk>
      <extLst>
        <ext uri="{3e2802c4-a4d2-4d8b-9148-e3be6c30e623}">
          <xlrd:rvb i="13255"/>
        </ext>
      </extLst>
    </bk>
    <bk>
      <extLst>
        <ext uri="{3e2802c4-a4d2-4d8b-9148-e3be6c30e623}">
          <xlrd:rvb i="13256"/>
        </ext>
      </extLst>
    </bk>
    <bk>
      <extLst>
        <ext uri="{3e2802c4-a4d2-4d8b-9148-e3be6c30e623}">
          <xlrd:rvb i="13257"/>
        </ext>
      </extLst>
    </bk>
    <bk>
      <extLst>
        <ext uri="{3e2802c4-a4d2-4d8b-9148-e3be6c30e623}">
          <xlrd:rvb i="13258"/>
        </ext>
      </extLst>
    </bk>
    <bk>
      <extLst>
        <ext uri="{3e2802c4-a4d2-4d8b-9148-e3be6c30e623}">
          <xlrd:rvb i="13259"/>
        </ext>
      </extLst>
    </bk>
    <bk>
      <extLst>
        <ext uri="{3e2802c4-a4d2-4d8b-9148-e3be6c30e623}">
          <xlrd:rvb i="13260"/>
        </ext>
      </extLst>
    </bk>
    <bk>
      <extLst>
        <ext uri="{3e2802c4-a4d2-4d8b-9148-e3be6c30e623}">
          <xlrd:rvb i="13261"/>
        </ext>
      </extLst>
    </bk>
    <bk>
      <extLst>
        <ext uri="{3e2802c4-a4d2-4d8b-9148-e3be6c30e623}">
          <xlrd:rvb i="13262"/>
        </ext>
      </extLst>
    </bk>
    <bk>
      <extLst>
        <ext uri="{3e2802c4-a4d2-4d8b-9148-e3be6c30e623}">
          <xlrd:rvb i="13263"/>
        </ext>
      </extLst>
    </bk>
    <bk>
      <extLst>
        <ext uri="{3e2802c4-a4d2-4d8b-9148-e3be6c30e623}">
          <xlrd:rvb i="13264"/>
        </ext>
      </extLst>
    </bk>
    <bk>
      <extLst>
        <ext uri="{3e2802c4-a4d2-4d8b-9148-e3be6c30e623}">
          <xlrd:rvb i="13265"/>
        </ext>
      </extLst>
    </bk>
    <bk>
      <extLst>
        <ext uri="{3e2802c4-a4d2-4d8b-9148-e3be6c30e623}">
          <xlrd:rvb i="13266"/>
        </ext>
      </extLst>
    </bk>
    <bk>
      <extLst>
        <ext uri="{3e2802c4-a4d2-4d8b-9148-e3be6c30e623}">
          <xlrd:rvb i="13267"/>
        </ext>
      </extLst>
    </bk>
    <bk>
      <extLst>
        <ext uri="{3e2802c4-a4d2-4d8b-9148-e3be6c30e623}">
          <xlrd:rvb i="13268"/>
        </ext>
      </extLst>
    </bk>
    <bk>
      <extLst>
        <ext uri="{3e2802c4-a4d2-4d8b-9148-e3be6c30e623}">
          <xlrd:rvb i="13269"/>
        </ext>
      </extLst>
    </bk>
    <bk>
      <extLst>
        <ext uri="{3e2802c4-a4d2-4d8b-9148-e3be6c30e623}">
          <xlrd:rvb i="13270"/>
        </ext>
      </extLst>
    </bk>
    <bk>
      <extLst>
        <ext uri="{3e2802c4-a4d2-4d8b-9148-e3be6c30e623}">
          <xlrd:rvb i="13271"/>
        </ext>
      </extLst>
    </bk>
    <bk>
      <extLst>
        <ext uri="{3e2802c4-a4d2-4d8b-9148-e3be6c30e623}">
          <xlrd:rvb i="13272"/>
        </ext>
      </extLst>
    </bk>
    <bk>
      <extLst>
        <ext uri="{3e2802c4-a4d2-4d8b-9148-e3be6c30e623}">
          <xlrd:rvb i="13273"/>
        </ext>
      </extLst>
    </bk>
    <bk>
      <extLst>
        <ext uri="{3e2802c4-a4d2-4d8b-9148-e3be6c30e623}">
          <xlrd:rvb i="13274"/>
        </ext>
      </extLst>
    </bk>
    <bk>
      <extLst>
        <ext uri="{3e2802c4-a4d2-4d8b-9148-e3be6c30e623}">
          <xlrd:rvb i="13275"/>
        </ext>
      </extLst>
    </bk>
    <bk>
      <extLst>
        <ext uri="{3e2802c4-a4d2-4d8b-9148-e3be6c30e623}">
          <xlrd:rvb i="13276"/>
        </ext>
      </extLst>
    </bk>
    <bk>
      <extLst>
        <ext uri="{3e2802c4-a4d2-4d8b-9148-e3be6c30e623}">
          <xlrd:rvb i="13277"/>
        </ext>
      </extLst>
    </bk>
    <bk>
      <extLst>
        <ext uri="{3e2802c4-a4d2-4d8b-9148-e3be6c30e623}">
          <xlrd:rvb i="13278"/>
        </ext>
      </extLst>
    </bk>
    <bk>
      <extLst>
        <ext uri="{3e2802c4-a4d2-4d8b-9148-e3be6c30e623}">
          <xlrd:rvb i="13279"/>
        </ext>
      </extLst>
    </bk>
    <bk>
      <extLst>
        <ext uri="{3e2802c4-a4d2-4d8b-9148-e3be6c30e623}">
          <xlrd:rvb i="13280"/>
        </ext>
      </extLst>
    </bk>
    <bk>
      <extLst>
        <ext uri="{3e2802c4-a4d2-4d8b-9148-e3be6c30e623}">
          <xlrd:rvb i="13281"/>
        </ext>
      </extLst>
    </bk>
    <bk>
      <extLst>
        <ext uri="{3e2802c4-a4d2-4d8b-9148-e3be6c30e623}">
          <xlrd:rvb i="13282"/>
        </ext>
      </extLst>
    </bk>
    <bk>
      <extLst>
        <ext uri="{3e2802c4-a4d2-4d8b-9148-e3be6c30e623}">
          <xlrd:rvb i="13283"/>
        </ext>
      </extLst>
    </bk>
    <bk>
      <extLst>
        <ext uri="{3e2802c4-a4d2-4d8b-9148-e3be6c30e623}">
          <xlrd:rvb i="13284"/>
        </ext>
      </extLst>
    </bk>
    <bk>
      <extLst>
        <ext uri="{3e2802c4-a4d2-4d8b-9148-e3be6c30e623}">
          <xlrd:rvb i="13285"/>
        </ext>
      </extLst>
    </bk>
    <bk>
      <extLst>
        <ext uri="{3e2802c4-a4d2-4d8b-9148-e3be6c30e623}">
          <xlrd:rvb i="13286"/>
        </ext>
      </extLst>
    </bk>
    <bk>
      <extLst>
        <ext uri="{3e2802c4-a4d2-4d8b-9148-e3be6c30e623}">
          <xlrd:rvb i="13287"/>
        </ext>
      </extLst>
    </bk>
    <bk>
      <extLst>
        <ext uri="{3e2802c4-a4d2-4d8b-9148-e3be6c30e623}">
          <xlrd:rvb i="13288"/>
        </ext>
      </extLst>
    </bk>
    <bk>
      <extLst>
        <ext uri="{3e2802c4-a4d2-4d8b-9148-e3be6c30e623}">
          <xlrd:rvb i="13289"/>
        </ext>
      </extLst>
    </bk>
    <bk>
      <extLst>
        <ext uri="{3e2802c4-a4d2-4d8b-9148-e3be6c30e623}">
          <xlrd:rvb i="13290"/>
        </ext>
      </extLst>
    </bk>
    <bk>
      <extLst>
        <ext uri="{3e2802c4-a4d2-4d8b-9148-e3be6c30e623}">
          <xlrd:rvb i="13291"/>
        </ext>
      </extLst>
    </bk>
    <bk>
      <extLst>
        <ext uri="{3e2802c4-a4d2-4d8b-9148-e3be6c30e623}">
          <xlrd:rvb i="13292"/>
        </ext>
      </extLst>
    </bk>
    <bk>
      <extLst>
        <ext uri="{3e2802c4-a4d2-4d8b-9148-e3be6c30e623}">
          <xlrd:rvb i="13293"/>
        </ext>
      </extLst>
    </bk>
    <bk>
      <extLst>
        <ext uri="{3e2802c4-a4d2-4d8b-9148-e3be6c30e623}">
          <xlrd:rvb i="13294"/>
        </ext>
      </extLst>
    </bk>
    <bk>
      <extLst>
        <ext uri="{3e2802c4-a4d2-4d8b-9148-e3be6c30e623}">
          <xlrd:rvb i="13295"/>
        </ext>
      </extLst>
    </bk>
    <bk>
      <extLst>
        <ext uri="{3e2802c4-a4d2-4d8b-9148-e3be6c30e623}">
          <xlrd:rvb i="13296"/>
        </ext>
      </extLst>
    </bk>
    <bk>
      <extLst>
        <ext uri="{3e2802c4-a4d2-4d8b-9148-e3be6c30e623}">
          <xlrd:rvb i="13297"/>
        </ext>
      </extLst>
    </bk>
    <bk>
      <extLst>
        <ext uri="{3e2802c4-a4d2-4d8b-9148-e3be6c30e623}">
          <xlrd:rvb i="13298"/>
        </ext>
      </extLst>
    </bk>
    <bk>
      <extLst>
        <ext uri="{3e2802c4-a4d2-4d8b-9148-e3be6c30e623}">
          <xlrd:rvb i="13299"/>
        </ext>
      </extLst>
    </bk>
    <bk>
      <extLst>
        <ext uri="{3e2802c4-a4d2-4d8b-9148-e3be6c30e623}">
          <xlrd:rvb i="13300"/>
        </ext>
      </extLst>
    </bk>
    <bk>
      <extLst>
        <ext uri="{3e2802c4-a4d2-4d8b-9148-e3be6c30e623}">
          <xlrd:rvb i="13301"/>
        </ext>
      </extLst>
    </bk>
    <bk>
      <extLst>
        <ext uri="{3e2802c4-a4d2-4d8b-9148-e3be6c30e623}">
          <xlrd:rvb i="13302"/>
        </ext>
      </extLst>
    </bk>
    <bk>
      <extLst>
        <ext uri="{3e2802c4-a4d2-4d8b-9148-e3be6c30e623}">
          <xlrd:rvb i="13303"/>
        </ext>
      </extLst>
    </bk>
    <bk>
      <extLst>
        <ext uri="{3e2802c4-a4d2-4d8b-9148-e3be6c30e623}">
          <xlrd:rvb i="13304"/>
        </ext>
      </extLst>
    </bk>
    <bk>
      <extLst>
        <ext uri="{3e2802c4-a4d2-4d8b-9148-e3be6c30e623}">
          <xlrd:rvb i="13307"/>
        </ext>
      </extLst>
    </bk>
    <bk>
      <extLst>
        <ext uri="{3e2802c4-a4d2-4d8b-9148-e3be6c30e623}">
          <xlrd:rvb i="13308"/>
        </ext>
      </extLst>
    </bk>
    <bk>
      <extLst>
        <ext uri="{3e2802c4-a4d2-4d8b-9148-e3be6c30e623}">
          <xlrd:rvb i="13309"/>
        </ext>
      </extLst>
    </bk>
    <bk>
      <extLst>
        <ext uri="{3e2802c4-a4d2-4d8b-9148-e3be6c30e623}">
          <xlrd:rvb i="13310"/>
        </ext>
      </extLst>
    </bk>
    <bk>
      <extLst>
        <ext uri="{3e2802c4-a4d2-4d8b-9148-e3be6c30e623}">
          <xlrd:rvb i="13311"/>
        </ext>
      </extLst>
    </bk>
    <bk>
      <extLst>
        <ext uri="{3e2802c4-a4d2-4d8b-9148-e3be6c30e623}">
          <xlrd:rvb i="13312"/>
        </ext>
      </extLst>
    </bk>
    <bk>
      <extLst>
        <ext uri="{3e2802c4-a4d2-4d8b-9148-e3be6c30e623}">
          <xlrd:rvb i="13313"/>
        </ext>
      </extLst>
    </bk>
    <bk>
      <extLst>
        <ext uri="{3e2802c4-a4d2-4d8b-9148-e3be6c30e623}">
          <xlrd:rvb i="13314"/>
        </ext>
      </extLst>
    </bk>
    <bk>
      <extLst>
        <ext uri="{3e2802c4-a4d2-4d8b-9148-e3be6c30e623}">
          <xlrd:rvb i="13315"/>
        </ext>
      </extLst>
    </bk>
    <bk>
      <extLst>
        <ext uri="{3e2802c4-a4d2-4d8b-9148-e3be6c30e623}">
          <xlrd:rvb i="13316"/>
        </ext>
      </extLst>
    </bk>
    <bk>
      <extLst>
        <ext uri="{3e2802c4-a4d2-4d8b-9148-e3be6c30e623}">
          <xlrd:rvb i="13317"/>
        </ext>
      </extLst>
    </bk>
    <bk>
      <extLst>
        <ext uri="{3e2802c4-a4d2-4d8b-9148-e3be6c30e623}">
          <xlrd:rvb i="13318"/>
        </ext>
      </extLst>
    </bk>
    <bk>
      <extLst>
        <ext uri="{3e2802c4-a4d2-4d8b-9148-e3be6c30e623}">
          <xlrd:rvb i="13319"/>
        </ext>
      </extLst>
    </bk>
    <bk>
      <extLst>
        <ext uri="{3e2802c4-a4d2-4d8b-9148-e3be6c30e623}">
          <xlrd:rvb i="13320"/>
        </ext>
      </extLst>
    </bk>
    <bk>
      <extLst>
        <ext uri="{3e2802c4-a4d2-4d8b-9148-e3be6c30e623}">
          <xlrd:rvb i="13321"/>
        </ext>
      </extLst>
    </bk>
    <bk>
      <extLst>
        <ext uri="{3e2802c4-a4d2-4d8b-9148-e3be6c30e623}">
          <xlrd:rvb i="13322"/>
        </ext>
      </extLst>
    </bk>
    <bk>
      <extLst>
        <ext uri="{3e2802c4-a4d2-4d8b-9148-e3be6c30e623}">
          <xlrd:rvb i="13323"/>
        </ext>
      </extLst>
    </bk>
    <bk>
      <extLst>
        <ext uri="{3e2802c4-a4d2-4d8b-9148-e3be6c30e623}">
          <xlrd:rvb i="13324"/>
        </ext>
      </extLst>
    </bk>
    <bk>
      <extLst>
        <ext uri="{3e2802c4-a4d2-4d8b-9148-e3be6c30e623}">
          <xlrd:rvb i="13325"/>
        </ext>
      </extLst>
    </bk>
    <bk>
      <extLst>
        <ext uri="{3e2802c4-a4d2-4d8b-9148-e3be6c30e623}">
          <xlrd:rvb i="13326"/>
        </ext>
      </extLst>
    </bk>
    <bk>
      <extLst>
        <ext uri="{3e2802c4-a4d2-4d8b-9148-e3be6c30e623}">
          <xlrd:rvb i="13327"/>
        </ext>
      </extLst>
    </bk>
    <bk>
      <extLst>
        <ext uri="{3e2802c4-a4d2-4d8b-9148-e3be6c30e623}">
          <xlrd:rvb i="13328"/>
        </ext>
      </extLst>
    </bk>
    <bk>
      <extLst>
        <ext uri="{3e2802c4-a4d2-4d8b-9148-e3be6c30e623}">
          <xlrd:rvb i="13329"/>
        </ext>
      </extLst>
    </bk>
    <bk>
      <extLst>
        <ext uri="{3e2802c4-a4d2-4d8b-9148-e3be6c30e623}">
          <xlrd:rvb i="13330"/>
        </ext>
      </extLst>
    </bk>
    <bk>
      <extLst>
        <ext uri="{3e2802c4-a4d2-4d8b-9148-e3be6c30e623}">
          <xlrd:rvb i="13331"/>
        </ext>
      </extLst>
    </bk>
    <bk>
      <extLst>
        <ext uri="{3e2802c4-a4d2-4d8b-9148-e3be6c30e623}">
          <xlrd:rvb i="13332"/>
        </ext>
      </extLst>
    </bk>
    <bk>
      <extLst>
        <ext uri="{3e2802c4-a4d2-4d8b-9148-e3be6c30e623}">
          <xlrd:rvb i="13333"/>
        </ext>
      </extLst>
    </bk>
    <bk>
      <extLst>
        <ext uri="{3e2802c4-a4d2-4d8b-9148-e3be6c30e623}">
          <xlrd:rvb i="13334"/>
        </ext>
      </extLst>
    </bk>
    <bk>
      <extLst>
        <ext uri="{3e2802c4-a4d2-4d8b-9148-e3be6c30e623}">
          <xlrd:rvb i="13335"/>
        </ext>
      </extLst>
    </bk>
    <bk>
      <extLst>
        <ext uri="{3e2802c4-a4d2-4d8b-9148-e3be6c30e623}">
          <xlrd:rvb i="13336"/>
        </ext>
      </extLst>
    </bk>
    <bk>
      <extLst>
        <ext uri="{3e2802c4-a4d2-4d8b-9148-e3be6c30e623}">
          <xlrd:rvb i="13337"/>
        </ext>
      </extLst>
    </bk>
    <bk>
      <extLst>
        <ext uri="{3e2802c4-a4d2-4d8b-9148-e3be6c30e623}">
          <xlrd:rvb i="13338"/>
        </ext>
      </extLst>
    </bk>
    <bk>
      <extLst>
        <ext uri="{3e2802c4-a4d2-4d8b-9148-e3be6c30e623}">
          <xlrd:rvb i="13339"/>
        </ext>
      </extLst>
    </bk>
    <bk>
      <extLst>
        <ext uri="{3e2802c4-a4d2-4d8b-9148-e3be6c30e623}">
          <xlrd:rvb i="13340"/>
        </ext>
      </extLst>
    </bk>
    <bk>
      <extLst>
        <ext uri="{3e2802c4-a4d2-4d8b-9148-e3be6c30e623}">
          <xlrd:rvb i="13341"/>
        </ext>
      </extLst>
    </bk>
    <bk>
      <extLst>
        <ext uri="{3e2802c4-a4d2-4d8b-9148-e3be6c30e623}">
          <xlrd:rvb i="13342"/>
        </ext>
      </extLst>
    </bk>
    <bk>
      <extLst>
        <ext uri="{3e2802c4-a4d2-4d8b-9148-e3be6c30e623}">
          <xlrd:rvb i="13343"/>
        </ext>
      </extLst>
    </bk>
    <bk>
      <extLst>
        <ext uri="{3e2802c4-a4d2-4d8b-9148-e3be6c30e623}">
          <xlrd:rvb i="13344"/>
        </ext>
      </extLst>
    </bk>
    <bk>
      <extLst>
        <ext uri="{3e2802c4-a4d2-4d8b-9148-e3be6c30e623}">
          <xlrd:rvb i="13345"/>
        </ext>
      </extLst>
    </bk>
    <bk>
      <extLst>
        <ext uri="{3e2802c4-a4d2-4d8b-9148-e3be6c30e623}">
          <xlrd:rvb i="13346"/>
        </ext>
      </extLst>
    </bk>
    <bk>
      <extLst>
        <ext uri="{3e2802c4-a4d2-4d8b-9148-e3be6c30e623}">
          <xlrd:rvb i="13347"/>
        </ext>
      </extLst>
    </bk>
    <bk>
      <extLst>
        <ext uri="{3e2802c4-a4d2-4d8b-9148-e3be6c30e623}">
          <xlrd:rvb i="13348"/>
        </ext>
      </extLst>
    </bk>
    <bk>
      <extLst>
        <ext uri="{3e2802c4-a4d2-4d8b-9148-e3be6c30e623}">
          <xlrd:rvb i="13349"/>
        </ext>
      </extLst>
    </bk>
    <bk>
      <extLst>
        <ext uri="{3e2802c4-a4d2-4d8b-9148-e3be6c30e623}">
          <xlrd:rvb i="13350"/>
        </ext>
      </extLst>
    </bk>
    <bk>
      <extLst>
        <ext uri="{3e2802c4-a4d2-4d8b-9148-e3be6c30e623}">
          <xlrd:rvb i="13351"/>
        </ext>
      </extLst>
    </bk>
    <bk>
      <extLst>
        <ext uri="{3e2802c4-a4d2-4d8b-9148-e3be6c30e623}">
          <xlrd:rvb i="13352"/>
        </ext>
      </extLst>
    </bk>
    <bk>
      <extLst>
        <ext uri="{3e2802c4-a4d2-4d8b-9148-e3be6c30e623}">
          <xlrd:rvb i="13353"/>
        </ext>
      </extLst>
    </bk>
    <bk>
      <extLst>
        <ext uri="{3e2802c4-a4d2-4d8b-9148-e3be6c30e623}">
          <xlrd:rvb i="13354"/>
        </ext>
      </extLst>
    </bk>
    <bk>
      <extLst>
        <ext uri="{3e2802c4-a4d2-4d8b-9148-e3be6c30e623}">
          <xlrd:rvb i="13355"/>
        </ext>
      </extLst>
    </bk>
    <bk>
      <extLst>
        <ext uri="{3e2802c4-a4d2-4d8b-9148-e3be6c30e623}">
          <xlrd:rvb i="13356"/>
        </ext>
      </extLst>
    </bk>
    <bk>
      <extLst>
        <ext uri="{3e2802c4-a4d2-4d8b-9148-e3be6c30e623}">
          <xlrd:rvb i="13357"/>
        </ext>
      </extLst>
    </bk>
    <bk>
      <extLst>
        <ext uri="{3e2802c4-a4d2-4d8b-9148-e3be6c30e623}">
          <xlrd:rvb i="13358"/>
        </ext>
      </extLst>
    </bk>
    <bk>
      <extLst>
        <ext uri="{3e2802c4-a4d2-4d8b-9148-e3be6c30e623}">
          <xlrd:rvb i="13359"/>
        </ext>
      </extLst>
    </bk>
    <bk>
      <extLst>
        <ext uri="{3e2802c4-a4d2-4d8b-9148-e3be6c30e623}">
          <xlrd:rvb i="13360"/>
        </ext>
      </extLst>
    </bk>
    <bk>
      <extLst>
        <ext uri="{3e2802c4-a4d2-4d8b-9148-e3be6c30e623}">
          <xlrd:rvb i="13361"/>
        </ext>
      </extLst>
    </bk>
    <bk>
      <extLst>
        <ext uri="{3e2802c4-a4d2-4d8b-9148-e3be6c30e623}">
          <xlrd:rvb i="13362"/>
        </ext>
      </extLst>
    </bk>
    <bk>
      <extLst>
        <ext uri="{3e2802c4-a4d2-4d8b-9148-e3be6c30e623}">
          <xlrd:rvb i="13363"/>
        </ext>
      </extLst>
    </bk>
    <bk>
      <extLst>
        <ext uri="{3e2802c4-a4d2-4d8b-9148-e3be6c30e623}">
          <xlrd:rvb i="13364"/>
        </ext>
      </extLst>
    </bk>
    <bk>
      <extLst>
        <ext uri="{3e2802c4-a4d2-4d8b-9148-e3be6c30e623}">
          <xlrd:rvb i="13365"/>
        </ext>
      </extLst>
    </bk>
    <bk>
      <extLst>
        <ext uri="{3e2802c4-a4d2-4d8b-9148-e3be6c30e623}">
          <xlrd:rvb i="13366"/>
        </ext>
      </extLst>
    </bk>
    <bk>
      <extLst>
        <ext uri="{3e2802c4-a4d2-4d8b-9148-e3be6c30e623}">
          <xlrd:rvb i="13367"/>
        </ext>
      </extLst>
    </bk>
    <bk>
      <extLst>
        <ext uri="{3e2802c4-a4d2-4d8b-9148-e3be6c30e623}">
          <xlrd:rvb i="13368"/>
        </ext>
      </extLst>
    </bk>
    <bk>
      <extLst>
        <ext uri="{3e2802c4-a4d2-4d8b-9148-e3be6c30e623}">
          <xlrd:rvb i="13369"/>
        </ext>
      </extLst>
    </bk>
    <bk>
      <extLst>
        <ext uri="{3e2802c4-a4d2-4d8b-9148-e3be6c30e623}">
          <xlrd:rvb i="13370"/>
        </ext>
      </extLst>
    </bk>
    <bk>
      <extLst>
        <ext uri="{3e2802c4-a4d2-4d8b-9148-e3be6c30e623}">
          <xlrd:rvb i="13371"/>
        </ext>
      </extLst>
    </bk>
    <bk>
      <extLst>
        <ext uri="{3e2802c4-a4d2-4d8b-9148-e3be6c30e623}">
          <xlrd:rvb i="13372"/>
        </ext>
      </extLst>
    </bk>
    <bk>
      <extLst>
        <ext uri="{3e2802c4-a4d2-4d8b-9148-e3be6c30e623}">
          <xlrd:rvb i="13373"/>
        </ext>
      </extLst>
    </bk>
    <bk>
      <extLst>
        <ext uri="{3e2802c4-a4d2-4d8b-9148-e3be6c30e623}">
          <xlrd:rvb i="13374"/>
        </ext>
      </extLst>
    </bk>
    <bk>
      <extLst>
        <ext uri="{3e2802c4-a4d2-4d8b-9148-e3be6c30e623}">
          <xlrd:rvb i="13375"/>
        </ext>
      </extLst>
    </bk>
    <bk>
      <extLst>
        <ext uri="{3e2802c4-a4d2-4d8b-9148-e3be6c30e623}">
          <xlrd:rvb i="13376"/>
        </ext>
      </extLst>
    </bk>
    <bk>
      <extLst>
        <ext uri="{3e2802c4-a4d2-4d8b-9148-e3be6c30e623}">
          <xlrd:rvb i="13377"/>
        </ext>
      </extLst>
    </bk>
    <bk>
      <extLst>
        <ext uri="{3e2802c4-a4d2-4d8b-9148-e3be6c30e623}">
          <xlrd:rvb i="13378"/>
        </ext>
      </extLst>
    </bk>
    <bk>
      <extLst>
        <ext uri="{3e2802c4-a4d2-4d8b-9148-e3be6c30e623}">
          <xlrd:rvb i="13379"/>
        </ext>
      </extLst>
    </bk>
    <bk>
      <extLst>
        <ext uri="{3e2802c4-a4d2-4d8b-9148-e3be6c30e623}">
          <xlrd:rvb i="13380"/>
        </ext>
      </extLst>
    </bk>
    <bk>
      <extLst>
        <ext uri="{3e2802c4-a4d2-4d8b-9148-e3be6c30e623}">
          <xlrd:rvb i="13381"/>
        </ext>
      </extLst>
    </bk>
    <bk>
      <extLst>
        <ext uri="{3e2802c4-a4d2-4d8b-9148-e3be6c30e623}">
          <xlrd:rvb i="13382"/>
        </ext>
      </extLst>
    </bk>
    <bk>
      <extLst>
        <ext uri="{3e2802c4-a4d2-4d8b-9148-e3be6c30e623}">
          <xlrd:rvb i="13385"/>
        </ext>
      </extLst>
    </bk>
    <bk>
      <extLst>
        <ext uri="{3e2802c4-a4d2-4d8b-9148-e3be6c30e623}">
          <xlrd:rvb i="13386"/>
        </ext>
      </extLst>
    </bk>
    <bk>
      <extLst>
        <ext uri="{3e2802c4-a4d2-4d8b-9148-e3be6c30e623}">
          <xlrd:rvb i="13387"/>
        </ext>
      </extLst>
    </bk>
    <bk>
      <extLst>
        <ext uri="{3e2802c4-a4d2-4d8b-9148-e3be6c30e623}">
          <xlrd:rvb i="13388"/>
        </ext>
      </extLst>
    </bk>
    <bk>
      <extLst>
        <ext uri="{3e2802c4-a4d2-4d8b-9148-e3be6c30e623}">
          <xlrd:rvb i="13389"/>
        </ext>
      </extLst>
    </bk>
    <bk>
      <extLst>
        <ext uri="{3e2802c4-a4d2-4d8b-9148-e3be6c30e623}">
          <xlrd:rvb i="13390"/>
        </ext>
      </extLst>
    </bk>
    <bk>
      <extLst>
        <ext uri="{3e2802c4-a4d2-4d8b-9148-e3be6c30e623}">
          <xlrd:rvb i="13391"/>
        </ext>
      </extLst>
    </bk>
    <bk>
      <extLst>
        <ext uri="{3e2802c4-a4d2-4d8b-9148-e3be6c30e623}">
          <xlrd:rvb i="13392"/>
        </ext>
      </extLst>
    </bk>
    <bk>
      <extLst>
        <ext uri="{3e2802c4-a4d2-4d8b-9148-e3be6c30e623}">
          <xlrd:rvb i="13393"/>
        </ext>
      </extLst>
    </bk>
    <bk>
      <extLst>
        <ext uri="{3e2802c4-a4d2-4d8b-9148-e3be6c30e623}">
          <xlrd:rvb i="13394"/>
        </ext>
      </extLst>
    </bk>
    <bk>
      <extLst>
        <ext uri="{3e2802c4-a4d2-4d8b-9148-e3be6c30e623}">
          <xlrd:rvb i="13395"/>
        </ext>
      </extLst>
    </bk>
    <bk>
      <extLst>
        <ext uri="{3e2802c4-a4d2-4d8b-9148-e3be6c30e623}">
          <xlrd:rvb i="13396"/>
        </ext>
      </extLst>
    </bk>
    <bk>
      <extLst>
        <ext uri="{3e2802c4-a4d2-4d8b-9148-e3be6c30e623}">
          <xlrd:rvb i="13397"/>
        </ext>
      </extLst>
    </bk>
    <bk>
      <extLst>
        <ext uri="{3e2802c4-a4d2-4d8b-9148-e3be6c30e623}">
          <xlrd:rvb i="13398"/>
        </ext>
      </extLst>
    </bk>
    <bk>
      <extLst>
        <ext uri="{3e2802c4-a4d2-4d8b-9148-e3be6c30e623}">
          <xlrd:rvb i="13399"/>
        </ext>
      </extLst>
    </bk>
    <bk>
      <extLst>
        <ext uri="{3e2802c4-a4d2-4d8b-9148-e3be6c30e623}">
          <xlrd:rvb i="13400"/>
        </ext>
      </extLst>
    </bk>
    <bk>
      <extLst>
        <ext uri="{3e2802c4-a4d2-4d8b-9148-e3be6c30e623}">
          <xlrd:rvb i="13401"/>
        </ext>
      </extLst>
    </bk>
    <bk>
      <extLst>
        <ext uri="{3e2802c4-a4d2-4d8b-9148-e3be6c30e623}">
          <xlrd:rvb i="13402"/>
        </ext>
      </extLst>
    </bk>
    <bk>
      <extLst>
        <ext uri="{3e2802c4-a4d2-4d8b-9148-e3be6c30e623}">
          <xlrd:rvb i="13403"/>
        </ext>
      </extLst>
    </bk>
    <bk>
      <extLst>
        <ext uri="{3e2802c4-a4d2-4d8b-9148-e3be6c30e623}">
          <xlrd:rvb i="13404"/>
        </ext>
      </extLst>
    </bk>
    <bk>
      <extLst>
        <ext uri="{3e2802c4-a4d2-4d8b-9148-e3be6c30e623}">
          <xlrd:rvb i="13405"/>
        </ext>
      </extLst>
    </bk>
    <bk>
      <extLst>
        <ext uri="{3e2802c4-a4d2-4d8b-9148-e3be6c30e623}">
          <xlrd:rvb i="13406"/>
        </ext>
      </extLst>
    </bk>
    <bk>
      <extLst>
        <ext uri="{3e2802c4-a4d2-4d8b-9148-e3be6c30e623}">
          <xlrd:rvb i="13407"/>
        </ext>
      </extLst>
    </bk>
    <bk>
      <extLst>
        <ext uri="{3e2802c4-a4d2-4d8b-9148-e3be6c30e623}">
          <xlrd:rvb i="13408"/>
        </ext>
      </extLst>
    </bk>
    <bk>
      <extLst>
        <ext uri="{3e2802c4-a4d2-4d8b-9148-e3be6c30e623}">
          <xlrd:rvb i="13409"/>
        </ext>
      </extLst>
    </bk>
    <bk>
      <extLst>
        <ext uri="{3e2802c4-a4d2-4d8b-9148-e3be6c30e623}">
          <xlrd:rvb i="13410"/>
        </ext>
      </extLst>
    </bk>
    <bk>
      <extLst>
        <ext uri="{3e2802c4-a4d2-4d8b-9148-e3be6c30e623}">
          <xlrd:rvb i="13411"/>
        </ext>
      </extLst>
    </bk>
    <bk>
      <extLst>
        <ext uri="{3e2802c4-a4d2-4d8b-9148-e3be6c30e623}">
          <xlrd:rvb i="13412"/>
        </ext>
      </extLst>
    </bk>
    <bk>
      <extLst>
        <ext uri="{3e2802c4-a4d2-4d8b-9148-e3be6c30e623}">
          <xlrd:rvb i="13413"/>
        </ext>
      </extLst>
    </bk>
    <bk>
      <extLst>
        <ext uri="{3e2802c4-a4d2-4d8b-9148-e3be6c30e623}">
          <xlrd:rvb i="13414"/>
        </ext>
      </extLst>
    </bk>
    <bk>
      <extLst>
        <ext uri="{3e2802c4-a4d2-4d8b-9148-e3be6c30e623}">
          <xlrd:rvb i="13415"/>
        </ext>
      </extLst>
    </bk>
    <bk>
      <extLst>
        <ext uri="{3e2802c4-a4d2-4d8b-9148-e3be6c30e623}">
          <xlrd:rvb i="13416"/>
        </ext>
      </extLst>
    </bk>
    <bk>
      <extLst>
        <ext uri="{3e2802c4-a4d2-4d8b-9148-e3be6c30e623}">
          <xlrd:rvb i="13417"/>
        </ext>
      </extLst>
    </bk>
    <bk>
      <extLst>
        <ext uri="{3e2802c4-a4d2-4d8b-9148-e3be6c30e623}">
          <xlrd:rvb i="13418"/>
        </ext>
      </extLst>
    </bk>
    <bk>
      <extLst>
        <ext uri="{3e2802c4-a4d2-4d8b-9148-e3be6c30e623}">
          <xlrd:rvb i="13419"/>
        </ext>
      </extLst>
    </bk>
    <bk>
      <extLst>
        <ext uri="{3e2802c4-a4d2-4d8b-9148-e3be6c30e623}">
          <xlrd:rvb i="13420"/>
        </ext>
      </extLst>
    </bk>
    <bk>
      <extLst>
        <ext uri="{3e2802c4-a4d2-4d8b-9148-e3be6c30e623}">
          <xlrd:rvb i="13421"/>
        </ext>
      </extLst>
    </bk>
    <bk>
      <extLst>
        <ext uri="{3e2802c4-a4d2-4d8b-9148-e3be6c30e623}">
          <xlrd:rvb i="13422"/>
        </ext>
      </extLst>
    </bk>
    <bk>
      <extLst>
        <ext uri="{3e2802c4-a4d2-4d8b-9148-e3be6c30e623}">
          <xlrd:rvb i="13423"/>
        </ext>
      </extLst>
    </bk>
    <bk>
      <extLst>
        <ext uri="{3e2802c4-a4d2-4d8b-9148-e3be6c30e623}">
          <xlrd:rvb i="13424"/>
        </ext>
      </extLst>
    </bk>
    <bk>
      <extLst>
        <ext uri="{3e2802c4-a4d2-4d8b-9148-e3be6c30e623}">
          <xlrd:rvb i="13425"/>
        </ext>
      </extLst>
    </bk>
    <bk>
      <extLst>
        <ext uri="{3e2802c4-a4d2-4d8b-9148-e3be6c30e623}">
          <xlrd:rvb i="13426"/>
        </ext>
      </extLst>
    </bk>
    <bk>
      <extLst>
        <ext uri="{3e2802c4-a4d2-4d8b-9148-e3be6c30e623}">
          <xlrd:rvb i="13427"/>
        </ext>
      </extLst>
    </bk>
    <bk>
      <extLst>
        <ext uri="{3e2802c4-a4d2-4d8b-9148-e3be6c30e623}">
          <xlrd:rvb i="13428"/>
        </ext>
      </extLst>
    </bk>
    <bk>
      <extLst>
        <ext uri="{3e2802c4-a4d2-4d8b-9148-e3be6c30e623}">
          <xlrd:rvb i="13429"/>
        </ext>
      </extLst>
    </bk>
    <bk>
      <extLst>
        <ext uri="{3e2802c4-a4d2-4d8b-9148-e3be6c30e623}">
          <xlrd:rvb i="13430"/>
        </ext>
      </extLst>
    </bk>
    <bk>
      <extLst>
        <ext uri="{3e2802c4-a4d2-4d8b-9148-e3be6c30e623}">
          <xlrd:rvb i="13431"/>
        </ext>
      </extLst>
    </bk>
    <bk>
      <extLst>
        <ext uri="{3e2802c4-a4d2-4d8b-9148-e3be6c30e623}">
          <xlrd:rvb i="13432"/>
        </ext>
      </extLst>
    </bk>
    <bk>
      <extLst>
        <ext uri="{3e2802c4-a4d2-4d8b-9148-e3be6c30e623}">
          <xlrd:rvb i="13433"/>
        </ext>
      </extLst>
    </bk>
    <bk>
      <extLst>
        <ext uri="{3e2802c4-a4d2-4d8b-9148-e3be6c30e623}">
          <xlrd:rvb i="13434"/>
        </ext>
      </extLst>
    </bk>
    <bk>
      <extLst>
        <ext uri="{3e2802c4-a4d2-4d8b-9148-e3be6c30e623}">
          <xlrd:rvb i="13435"/>
        </ext>
      </extLst>
    </bk>
    <bk>
      <extLst>
        <ext uri="{3e2802c4-a4d2-4d8b-9148-e3be6c30e623}">
          <xlrd:rvb i="13436"/>
        </ext>
      </extLst>
    </bk>
    <bk>
      <extLst>
        <ext uri="{3e2802c4-a4d2-4d8b-9148-e3be6c30e623}">
          <xlrd:rvb i="13437"/>
        </ext>
      </extLst>
    </bk>
    <bk>
      <extLst>
        <ext uri="{3e2802c4-a4d2-4d8b-9148-e3be6c30e623}">
          <xlrd:rvb i="13438"/>
        </ext>
      </extLst>
    </bk>
    <bk>
      <extLst>
        <ext uri="{3e2802c4-a4d2-4d8b-9148-e3be6c30e623}">
          <xlrd:rvb i="13439"/>
        </ext>
      </extLst>
    </bk>
    <bk>
      <extLst>
        <ext uri="{3e2802c4-a4d2-4d8b-9148-e3be6c30e623}">
          <xlrd:rvb i="13440"/>
        </ext>
      </extLst>
    </bk>
    <bk>
      <extLst>
        <ext uri="{3e2802c4-a4d2-4d8b-9148-e3be6c30e623}">
          <xlrd:rvb i="13441"/>
        </ext>
      </extLst>
    </bk>
    <bk>
      <extLst>
        <ext uri="{3e2802c4-a4d2-4d8b-9148-e3be6c30e623}">
          <xlrd:rvb i="13442"/>
        </ext>
      </extLst>
    </bk>
    <bk>
      <extLst>
        <ext uri="{3e2802c4-a4d2-4d8b-9148-e3be6c30e623}">
          <xlrd:rvb i="13443"/>
        </ext>
      </extLst>
    </bk>
    <bk>
      <extLst>
        <ext uri="{3e2802c4-a4d2-4d8b-9148-e3be6c30e623}">
          <xlrd:rvb i="13444"/>
        </ext>
      </extLst>
    </bk>
    <bk>
      <extLst>
        <ext uri="{3e2802c4-a4d2-4d8b-9148-e3be6c30e623}">
          <xlrd:rvb i="13445"/>
        </ext>
      </extLst>
    </bk>
    <bk>
      <extLst>
        <ext uri="{3e2802c4-a4d2-4d8b-9148-e3be6c30e623}">
          <xlrd:rvb i="13446"/>
        </ext>
      </extLst>
    </bk>
    <bk>
      <extLst>
        <ext uri="{3e2802c4-a4d2-4d8b-9148-e3be6c30e623}">
          <xlrd:rvb i="13447"/>
        </ext>
      </extLst>
    </bk>
    <bk>
      <extLst>
        <ext uri="{3e2802c4-a4d2-4d8b-9148-e3be6c30e623}">
          <xlrd:rvb i="13448"/>
        </ext>
      </extLst>
    </bk>
    <bk>
      <extLst>
        <ext uri="{3e2802c4-a4d2-4d8b-9148-e3be6c30e623}">
          <xlrd:rvb i="13449"/>
        </ext>
      </extLst>
    </bk>
    <bk>
      <extLst>
        <ext uri="{3e2802c4-a4d2-4d8b-9148-e3be6c30e623}">
          <xlrd:rvb i="13450"/>
        </ext>
      </extLst>
    </bk>
    <bk>
      <extLst>
        <ext uri="{3e2802c4-a4d2-4d8b-9148-e3be6c30e623}">
          <xlrd:rvb i="13451"/>
        </ext>
      </extLst>
    </bk>
    <bk>
      <extLst>
        <ext uri="{3e2802c4-a4d2-4d8b-9148-e3be6c30e623}">
          <xlrd:rvb i="13452"/>
        </ext>
      </extLst>
    </bk>
    <bk>
      <extLst>
        <ext uri="{3e2802c4-a4d2-4d8b-9148-e3be6c30e623}">
          <xlrd:rvb i="13453"/>
        </ext>
      </extLst>
    </bk>
    <bk>
      <extLst>
        <ext uri="{3e2802c4-a4d2-4d8b-9148-e3be6c30e623}">
          <xlrd:rvb i="13454"/>
        </ext>
      </extLst>
    </bk>
    <bk>
      <extLst>
        <ext uri="{3e2802c4-a4d2-4d8b-9148-e3be6c30e623}">
          <xlrd:rvb i="13455"/>
        </ext>
      </extLst>
    </bk>
    <bk>
      <extLst>
        <ext uri="{3e2802c4-a4d2-4d8b-9148-e3be6c30e623}">
          <xlrd:rvb i="13456"/>
        </ext>
      </extLst>
    </bk>
    <bk>
      <extLst>
        <ext uri="{3e2802c4-a4d2-4d8b-9148-e3be6c30e623}">
          <xlrd:rvb i="13457"/>
        </ext>
      </extLst>
    </bk>
    <bk>
      <extLst>
        <ext uri="{3e2802c4-a4d2-4d8b-9148-e3be6c30e623}">
          <xlrd:rvb i="13458"/>
        </ext>
      </extLst>
    </bk>
    <bk>
      <extLst>
        <ext uri="{3e2802c4-a4d2-4d8b-9148-e3be6c30e623}">
          <xlrd:rvb i="13459"/>
        </ext>
      </extLst>
    </bk>
    <bk>
      <extLst>
        <ext uri="{3e2802c4-a4d2-4d8b-9148-e3be6c30e623}">
          <xlrd:rvb i="13460"/>
        </ext>
      </extLst>
    </bk>
    <bk>
      <extLst>
        <ext uri="{3e2802c4-a4d2-4d8b-9148-e3be6c30e623}">
          <xlrd:rvb i="13461"/>
        </ext>
      </extLst>
    </bk>
    <bk>
      <extLst>
        <ext uri="{3e2802c4-a4d2-4d8b-9148-e3be6c30e623}">
          <xlrd:rvb i="13464"/>
        </ext>
      </extLst>
    </bk>
    <bk>
      <extLst>
        <ext uri="{3e2802c4-a4d2-4d8b-9148-e3be6c30e623}">
          <xlrd:rvb i="13465"/>
        </ext>
      </extLst>
    </bk>
    <bk>
      <extLst>
        <ext uri="{3e2802c4-a4d2-4d8b-9148-e3be6c30e623}">
          <xlrd:rvb i="13466"/>
        </ext>
      </extLst>
    </bk>
    <bk>
      <extLst>
        <ext uri="{3e2802c4-a4d2-4d8b-9148-e3be6c30e623}">
          <xlrd:rvb i="13467"/>
        </ext>
      </extLst>
    </bk>
    <bk>
      <extLst>
        <ext uri="{3e2802c4-a4d2-4d8b-9148-e3be6c30e623}">
          <xlrd:rvb i="13468"/>
        </ext>
      </extLst>
    </bk>
    <bk>
      <extLst>
        <ext uri="{3e2802c4-a4d2-4d8b-9148-e3be6c30e623}">
          <xlrd:rvb i="13469"/>
        </ext>
      </extLst>
    </bk>
    <bk>
      <extLst>
        <ext uri="{3e2802c4-a4d2-4d8b-9148-e3be6c30e623}">
          <xlrd:rvb i="13470"/>
        </ext>
      </extLst>
    </bk>
    <bk>
      <extLst>
        <ext uri="{3e2802c4-a4d2-4d8b-9148-e3be6c30e623}">
          <xlrd:rvb i="13471"/>
        </ext>
      </extLst>
    </bk>
    <bk>
      <extLst>
        <ext uri="{3e2802c4-a4d2-4d8b-9148-e3be6c30e623}">
          <xlrd:rvb i="13472"/>
        </ext>
      </extLst>
    </bk>
    <bk>
      <extLst>
        <ext uri="{3e2802c4-a4d2-4d8b-9148-e3be6c30e623}">
          <xlrd:rvb i="13473"/>
        </ext>
      </extLst>
    </bk>
    <bk>
      <extLst>
        <ext uri="{3e2802c4-a4d2-4d8b-9148-e3be6c30e623}">
          <xlrd:rvb i="13474"/>
        </ext>
      </extLst>
    </bk>
    <bk>
      <extLst>
        <ext uri="{3e2802c4-a4d2-4d8b-9148-e3be6c30e623}">
          <xlrd:rvb i="13475"/>
        </ext>
      </extLst>
    </bk>
    <bk>
      <extLst>
        <ext uri="{3e2802c4-a4d2-4d8b-9148-e3be6c30e623}">
          <xlrd:rvb i="13476"/>
        </ext>
      </extLst>
    </bk>
    <bk>
      <extLst>
        <ext uri="{3e2802c4-a4d2-4d8b-9148-e3be6c30e623}">
          <xlrd:rvb i="13477"/>
        </ext>
      </extLst>
    </bk>
    <bk>
      <extLst>
        <ext uri="{3e2802c4-a4d2-4d8b-9148-e3be6c30e623}">
          <xlrd:rvb i="13478"/>
        </ext>
      </extLst>
    </bk>
    <bk>
      <extLst>
        <ext uri="{3e2802c4-a4d2-4d8b-9148-e3be6c30e623}">
          <xlrd:rvb i="13479"/>
        </ext>
      </extLst>
    </bk>
    <bk>
      <extLst>
        <ext uri="{3e2802c4-a4d2-4d8b-9148-e3be6c30e623}">
          <xlrd:rvb i="13480"/>
        </ext>
      </extLst>
    </bk>
    <bk>
      <extLst>
        <ext uri="{3e2802c4-a4d2-4d8b-9148-e3be6c30e623}">
          <xlrd:rvb i="13481"/>
        </ext>
      </extLst>
    </bk>
    <bk>
      <extLst>
        <ext uri="{3e2802c4-a4d2-4d8b-9148-e3be6c30e623}">
          <xlrd:rvb i="13482"/>
        </ext>
      </extLst>
    </bk>
    <bk>
      <extLst>
        <ext uri="{3e2802c4-a4d2-4d8b-9148-e3be6c30e623}">
          <xlrd:rvb i="13483"/>
        </ext>
      </extLst>
    </bk>
    <bk>
      <extLst>
        <ext uri="{3e2802c4-a4d2-4d8b-9148-e3be6c30e623}">
          <xlrd:rvb i="13484"/>
        </ext>
      </extLst>
    </bk>
    <bk>
      <extLst>
        <ext uri="{3e2802c4-a4d2-4d8b-9148-e3be6c30e623}">
          <xlrd:rvb i="13485"/>
        </ext>
      </extLst>
    </bk>
    <bk>
      <extLst>
        <ext uri="{3e2802c4-a4d2-4d8b-9148-e3be6c30e623}">
          <xlrd:rvb i="13486"/>
        </ext>
      </extLst>
    </bk>
    <bk>
      <extLst>
        <ext uri="{3e2802c4-a4d2-4d8b-9148-e3be6c30e623}">
          <xlrd:rvb i="13487"/>
        </ext>
      </extLst>
    </bk>
    <bk>
      <extLst>
        <ext uri="{3e2802c4-a4d2-4d8b-9148-e3be6c30e623}">
          <xlrd:rvb i="13488"/>
        </ext>
      </extLst>
    </bk>
    <bk>
      <extLst>
        <ext uri="{3e2802c4-a4d2-4d8b-9148-e3be6c30e623}">
          <xlrd:rvb i="13489"/>
        </ext>
      </extLst>
    </bk>
    <bk>
      <extLst>
        <ext uri="{3e2802c4-a4d2-4d8b-9148-e3be6c30e623}">
          <xlrd:rvb i="13490"/>
        </ext>
      </extLst>
    </bk>
    <bk>
      <extLst>
        <ext uri="{3e2802c4-a4d2-4d8b-9148-e3be6c30e623}">
          <xlrd:rvb i="13491"/>
        </ext>
      </extLst>
    </bk>
    <bk>
      <extLst>
        <ext uri="{3e2802c4-a4d2-4d8b-9148-e3be6c30e623}">
          <xlrd:rvb i="13492"/>
        </ext>
      </extLst>
    </bk>
    <bk>
      <extLst>
        <ext uri="{3e2802c4-a4d2-4d8b-9148-e3be6c30e623}">
          <xlrd:rvb i="13493"/>
        </ext>
      </extLst>
    </bk>
    <bk>
      <extLst>
        <ext uri="{3e2802c4-a4d2-4d8b-9148-e3be6c30e623}">
          <xlrd:rvb i="13494"/>
        </ext>
      </extLst>
    </bk>
    <bk>
      <extLst>
        <ext uri="{3e2802c4-a4d2-4d8b-9148-e3be6c30e623}">
          <xlrd:rvb i="13495"/>
        </ext>
      </extLst>
    </bk>
    <bk>
      <extLst>
        <ext uri="{3e2802c4-a4d2-4d8b-9148-e3be6c30e623}">
          <xlrd:rvb i="13496"/>
        </ext>
      </extLst>
    </bk>
    <bk>
      <extLst>
        <ext uri="{3e2802c4-a4d2-4d8b-9148-e3be6c30e623}">
          <xlrd:rvb i="13497"/>
        </ext>
      </extLst>
    </bk>
    <bk>
      <extLst>
        <ext uri="{3e2802c4-a4d2-4d8b-9148-e3be6c30e623}">
          <xlrd:rvb i="13498"/>
        </ext>
      </extLst>
    </bk>
    <bk>
      <extLst>
        <ext uri="{3e2802c4-a4d2-4d8b-9148-e3be6c30e623}">
          <xlrd:rvb i="13499"/>
        </ext>
      </extLst>
    </bk>
    <bk>
      <extLst>
        <ext uri="{3e2802c4-a4d2-4d8b-9148-e3be6c30e623}">
          <xlrd:rvb i="13500"/>
        </ext>
      </extLst>
    </bk>
    <bk>
      <extLst>
        <ext uri="{3e2802c4-a4d2-4d8b-9148-e3be6c30e623}">
          <xlrd:rvb i="13501"/>
        </ext>
      </extLst>
    </bk>
    <bk>
      <extLst>
        <ext uri="{3e2802c4-a4d2-4d8b-9148-e3be6c30e623}">
          <xlrd:rvb i="13502"/>
        </ext>
      </extLst>
    </bk>
    <bk>
      <extLst>
        <ext uri="{3e2802c4-a4d2-4d8b-9148-e3be6c30e623}">
          <xlrd:rvb i="13503"/>
        </ext>
      </extLst>
    </bk>
    <bk>
      <extLst>
        <ext uri="{3e2802c4-a4d2-4d8b-9148-e3be6c30e623}">
          <xlrd:rvb i="13504"/>
        </ext>
      </extLst>
    </bk>
    <bk>
      <extLst>
        <ext uri="{3e2802c4-a4d2-4d8b-9148-e3be6c30e623}">
          <xlrd:rvb i="13505"/>
        </ext>
      </extLst>
    </bk>
    <bk>
      <extLst>
        <ext uri="{3e2802c4-a4d2-4d8b-9148-e3be6c30e623}">
          <xlrd:rvb i="13506"/>
        </ext>
      </extLst>
    </bk>
    <bk>
      <extLst>
        <ext uri="{3e2802c4-a4d2-4d8b-9148-e3be6c30e623}">
          <xlrd:rvb i="13507"/>
        </ext>
      </extLst>
    </bk>
    <bk>
      <extLst>
        <ext uri="{3e2802c4-a4d2-4d8b-9148-e3be6c30e623}">
          <xlrd:rvb i="13508"/>
        </ext>
      </extLst>
    </bk>
    <bk>
      <extLst>
        <ext uri="{3e2802c4-a4d2-4d8b-9148-e3be6c30e623}">
          <xlrd:rvb i="13509"/>
        </ext>
      </extLst>
    </bk>
    <bk>
      <extLst>
        <ext uri="{3e2802c4-a4d2-4d8b-9148-e3be6c30e623}">
          <xlrd:rvb i="13510"/>
        </ext>
      </extLst>
    </bk>
    <bk>
      <extLst>
        <ext uri="{3e2802c4-a4d2-4d8b-9148-e3be6c30e623}">
          <xlrd:rvb i="13511"/>
        </ext>
      </extLst>
    </bk>
    <bk>
      <extLst>
        <ext uri="{3e2802c4-a4d2-4d8b-9148-e3be6c30e623}">
          <xlrd:rvb i="13512"/>
        </ext>
      </extLst>
    </bk>
    <bk>
      <extLst>
        <ext uri="{3e2802c4-a4d2-4d8b-9148-e3be6c30e623}">
          <xlrd:rvb i="13513"/>
        </ext>
      </extLst>
    </bk>
    <bk>
      <extLst>
        <ext uri="{3e2802c4-a4d2-4d8b-9148-e3be6c30e623}">
          <xlrd:rvb i="13514"/>
        </ext>
      </extLst>
    </bk>
    <bk>
      <extLst>
        <ext uri="{3e2802c4-a4d2-4d8b-9148-e3be6c30e623}">
          <xlrd:rvb i="13515"/>
        </ext>
      </extLst>
    </bk>
    <bk>
      <extLst>
        <ext uri="{3e2802c4-a4d2-4d8b-9148-e3be6c30e623}">
          <xlrd:rvb i="13516"/>
        </ext>
      </extLst>
    </bk>
    <bk>
      <extLst>
        <ext uri="{3e2802c4-a4d2-4d8b-9148-e3be6c30e623}">
          <xlrd:rvb i="13517"/>
        </ext>
      </extLst>
    </bk>
    <bk>
      <extLst>
        <ext uri="{3e2802c4-a4d2-4d8b-9148-e3be6c30e623}">
          <xlrd:rvb i="13518"/>
        </ext>
      </extLst>
    </bk>
    <bk>
      <extLst>
        <ext uri="{3e2802c4-a4d2-4d8b-9148-e3be6c30e623}">
          <xlrd:rvb i="13519"/>
        </ext>
      </extLst>
    </bk>
    <bk>
      <extLst>
        <ext uri="{3e2802c4-a4d2-4d8b-9148-e3be6c30e623}">
          <xlrd:rvb i="13520"/>
        </ext>
      </extLst>
    </bk>
    <bk>
      <extLst>
        <ext uri="{3e2802c4-a4d2-4d8b-9148-e3be6c30e623}">
          <xlrd:rvb i="13521"/>
        </ext>
      </extLst>
    </bk>
    <bk>
      <extLst>
        <ext uri="{3e2802c4-a4d2-4d8b-9148-e3be6c30e623}">
          <xlrd:rvb i="13522"/>
        </ext>
      </extLst>
    </bk>
    <bk>
      <extLst>
        <ext uri="{3e2802c4-a4d2-4d8b-9148-e3be6c30e623}">
          <xlrd:rvb i="13523"/>
        </ext>
      </extLst>
    </bk>
    <bk>
      <extLst>
        <ext uri="{3e2802c4-a4d2-4d8b-9148-e3be6c30e623}">
          <xlrd:rvb i="13524"/>
        </ext>
      </extLst>
    </bk>
    <bk>
      <extLst>
        <ext uri="{3e2802c4-a4d2-4d8b-9148-e3be6c30e623}">
          <xlrd:rvb i="13525"/>
        </ext>
      </extLst>
    </bk>
    <bk>
      <extLst>
        <ext uri="{3e2802c4-a4d2-4d8b-9148-e3be6c30e623}">
          <xlrd:rvb i="13526"/>
        </ext>
      </extLst>
    </bk>
    <bk>
      <extLst>
        <ext uri="{3e2802c4-a4d2-4d8b-9148-e3be6c30e623}">
          <xlrd:rvb i="13527"/>
        </ext>
      </extLst>
    </bk>
    <bk>
      <extLst>
        <ext uri="{3e2802c4-a4d2-4d8b-9148-e3be6c30e623}">
          <xlrd:rvb i="13528"/>
        </ext>
      </extLst>
    </bk>
    <bk>
      <extLst>
        <ext uri="{3e2802c4-a4d2-4d8b-9148-e3be6c30e623}">
          <xlrd:rvb i="13529"/>
        </ext>
      </extLst>
    </bk>
    <bk>
      <extLst>
        <ext uri="{3e2802c4-a4d2-4d8b-9148-e3be6c30e623}">
          <xlrd:rvb i="13530"/>
        </ext>
      </extLst>
    </bk>
    <bk>
      <extLst>
        <ext uri="{3e2802c4-a4d2-4d8b-9148-e3be6c30e623}">
          <xlrd:rvb i="13531"/>
        </ext>
      </extLst>
    </bk>
    <bk>
      <extLst>
        <ext uri="{3e2802c4-a4d2-4d8b-9148-e3be6c30e623}">
          <xlrd:rvb i="13532"/>
        </ext>
      </extLst>
    </bk>
    <bk>
      <extLst>
        <ext uri="{3e2802c4-a4d2-4d8b-9148-e3be6c30e623}">
          <xlrd:rvb i="13533"/>
        </ext>
      </extLst>
    </bk>
    <bk>
      <extLst>
        <ext uri="{3e2802c4-a4d2-4d8b-9148-e3be6c30e623}">
          <xlrd:rvb i="13534"/>
        </ext>
      </extLst>
    </bk>
    <bk>
      <extLst>
        <ext uri="{3e2802c4-a4d2-4d8b-9148-e3be6c30e623}">
          <xlrd:rvb i="13535"/>
        </ext>
      </extLst>
    </bk>
    <bk>
      <extLst>
        <ext uri="{3e2802c4-a4d2-4d8b-9148-e3be6c30e623}">
          <xlrd:rvb i="13536"/>
        </ext>
      </extLst>
    </bk>
    <bk>
      <extLst>
        <ext uri="{3e2802c4-a4d2-4d8b-9148-e3be6c30e623}">
          <xlrd:rvb i="13537"/>
        </ext>
      </extLst>
    </bk>
    <bk>
      <extLst>
        <ext uri="{3e2802c4-a4d2-4d8b-9148-e3be6c30e623}">
          <xlrd:rvb i="13538"/>
        </ext>
      </extLst>
    </bk>
    <bk>
      <extLst>
        <ext uri="{3e2802c4-a4d2-4d8b-9148-e3be6c30e623}">
          <xlrd:rvb i="13539"/>
        </ext>
      </extLst>
    </bk>
    <bk>
      <extLst>
        <ext uri="{3e2802c4-a4d2-4d8b-9148-e3be6c30e623}">
          <xlrd:rvb i="13540"/>
        </ext>
      </extLst>
    </bk>
    <bk>
      <extLst>
        <ext uri="{3e2802c4-a4d2-4d8b-9148-e3be6c30e623}">
          <xlrd:rvb i="13541"/>
        </ext>
      </extLst>
    </bk>
    <bk>
      <extLst>
        <ext uri="{3e2802c4-a4d2-4d8b-9148-e3be6c30e623}">
          <xlrd:rvb i="13542"/>
        </ext>
      </extLst>
    </bk>
    <bk>
      <extLst>
        <ext uri="{3e2802c4-a4d2-4d8b-9148-e3be6c30e623}">
          <xlrd:rvb i="13543"/>
        </ext>
      </extLst>
    </bk>
    <bk>
      <extLst>
        <ext uri="{3e2802c4-a4d2-4d8b-9148-e3be6c30e623}">
          <xlrd:rvb i="13544"/>
        </ext>
      </extLst>
    </bk>
    <bk>
      <extLst>
        <ext uri="{3e2802c4-a4d2-4d8b-9148-e3be6c30e623}">
          <xlrd:rvb i="13545"/>
        </ext>
      </extLst>
    </bk>
    <bk>
      <extLst>
        <ext uri="{3e2802c4-a4d2-4d8b-9148-e3be6c30e623}">
          <xlrd:rvb i="13546"/>
        </ext>
      </extLst>
    </bk>
    <bk>
      <extLst>
        <ext uri="{3e2802c4-a4d2-4d8b-9148-e3be6c30e623}">
          <xlrd:rvb i="13547"/>
        </ext>
      </extLst>
    </bk>
    <bk>
      <extLst>
        <ext uri="{3e2802c4-a4d2-4d8b-9148-e3be6c30e623}">
          <xlrd:rvb i="13548"/>
        </ext>
      </extLst>
    </bk>
    <bk>
      <extLst>
        <ext uri="{3e2802c4-a4d2-4d8b-9148-e3be6c30e623}">
          <xlrd:rvb i="13549"/>
        </ext>
      </extLst>
    </bk>
    <bk>
      <extLst>
        <ext uri="{3e2802c4-a4d2-4d8b-9148-e3be6c30e623}">
          <xlrd:rvb i="13550"/>
        </ext>
      </extLst>
    </bk>
    <bk>
      <extLst>
        <ext uri="{3e2802c4-a4d2-4d8b-9148-e3be6c30e623}">
          <xlrd:rvb i="13551"/>
        </ext>
      </extLst>
    </bk>
    <bk>
      <extLst>
        <ext uri="{3e2802c4-a4d2-4d8b-9148-e3be6c30e623}">
          <xlrd:rvb i="13554"/>
        </ext>
      </extLst>
    </bk>
    <bk>
      <extLst>
        <ext uri="{3e2802c4-a4d2-4d8b-9148-e3be6c30e623}">
          <xlrd:rvb i="13555"/>
        </ext>
      </extLst>
    </bk>
    <bk>
      <extLst>
        <ext uri="{3e2802c4-a4d2-4d8b-9148-e3be6c30e623}">
          <xlrd:rvb i="13556"/>
        </ext>
      </extLst>
    </bk>
    <bk>
      <extLst>
        <ext uri="{3e2802c4-a4d2-4d8b-9148-e3be6c30e623}">
          <xlrd:rvb i="13557"/>
        </ext>
      </extLst>
    </bk>
    <bk>
      <extLst>
        <ext uri="{3e2802c4-a4d2-4d8b-9148-e3be6c30e623}">
          <xlrd:rvb i="13558"/>
        </ext>
      </extLst>
    </bk>
    <bk>
      <extLst>
        <ext uri="{3e2802c4-a4d2-4d8b-9148-e3be6c30e623}">
          <xlrd:rvb i="13559"/>
        </ext>
      </extLst>
    </bk>
    <bk>
      <extLst>
        <ext uri="{3e2802c4-a4d2-4d8b-9148-e3be6c30e623}">
          <xlrd:rvb i="13560"/>
        </ext>
      </extLst>
    </bk>
    <bk>
      <extLst>
        <ext uri="{3e2802c4-a4d2-4d8b-9148-e3be6c30e623}">
          <xlrd:rvb i="13561"/>
        </ext>
      </extLst>
    </bk>
    <bk>
      <extLst>
        <ext uri="{3e2802c4-a4d2-4d8b-9148-e3be6c30e623}">
          <xlrd:rvb i="13562"/>
        </ext>
      </extLst>
    </bk>
    <bk>
      <extLst>
        <ext uri="{3e2802c4-a4d2-4d8b-9148-e3be6c30e623}">
          <xlrd:rvb i="13563"/>
        </ext>
      </extLst>
    </bk>
    <bk>
      <extLst>
        <ext uri="{3e2802c4-a4d2-4d8b-9148-e3be6c30e623}">
          <xlrd:rvb i="13564"/>
        </ext>
      </extLst>
    </bk>
    <bk>
      <extLst>
        <ext uri="{3e2802c4-a4d2-4d8b-9148-e3be6c30e623}">
          <xlrd:rvb i="13565"/>
        </ext>
      </extLst>
    </bk>
    <bk>
      <extLst>
        <ext uri="{3e2802c4-a4d2-4d8b-9148-e3be6c30e623}">
          <xlrd:rvb i="13566"/>
        </ext>
      </extLst>
    </bk>
    <bk>
      <extLst>
        <ext uri="{3e2802c4-a4d2-4d8b-9148-e3be6c30e623}">
          <xlrd:rvb i="13567"/>
        </ext>
      </extLst>
    </bk>
    <bk>
      <extLst>
        <ext uri="{3e2802c4-a4d2-4d8b-9148-e3be6c30e623}">
          <xlrd:rvb i="13568"/>
        </ext>
      </extLst>
    </bk>
    <bk>
      <extLst>
        <ext uri="{3e2802c4-a4d2-4d8b-9148-e3be6c30e623}">
          <xlrd:rvb i="13569"/>
        </ext>
      </extLst>
    </bk>
    <bk>
      <extLst>
        <ext uri="{3e2802c4-a4d2-4d8b-9148-e3be6c30e623}">
          <xlrd:rvb i="13570"/>
        </ext>
      </extLst>
    </bk>
    <bk>
      <extLst>
        <ext uri="{3e2802c4-a4d2-4d8b-9148-e3be6c30e623}">
          <xlrd:rvb i="13571"/>
        </ext>
      </extLst>
    </bk>
    <bk>
      <extLst>
        <ext uri="{3e2802c4-a4d2-4d8b-9148-e3be6c30e623}">
          <xlrd:rvb i="13572"/>
        </ext>
      </extLst>
    </bk>
    <bk>
      <extLst>
        <ext uri="{3e2802c4-a4d2-4d8b-9148-e3be6c30e623}">
          <xlrd:rvb i="13573"/>
        </ext>
      </extLst>
    </bk>
    <bk>
      <extLst>
        <ext uri="{3e2802c4-a4d2-4d8b-9148-e3be6c30e623}">
          <xlrd:rvb i="13574"/>
        </ext>
      </extLst>
    </bk>
    <bk>
      <extLst>
        <ext uri="{3e2802c4-a4d2-4d8b-9148-e3be6c30e623}">
          <xlrd:rvb i="13575"/>
        </ext>
      </extLst>
    </bk>
    <bk>
      <extLst>
        <ext uri="{3e2802c4-a4d2-4d8b-9148-e3be6c30e623}">
          <xlrd:rvb i="13576"/>
        </ext>
      </extLst>
    </bk>
    <bk>
      <extLst>
        <ext uri="{3e2802c4-a4d2-4d8b-9148-e3be6c30e623}">
          <xlrd:rvb i="13577"/>
        </ext>
      </extLst>
    </bk>
    <bk>
      <extLst>
        <ext uri="{3e2802c4-a4d2-4d8b-9148-e3be6c30e623}">
          <xlrd:rvb i="13578"/>
        </ext>
      </extLst>
    </bk>
    <bk>
      <extLst>
        <ext uri="{3e2802c4-a4d2-4d8b-9148-e3be6c30e623}">
          <xlrd:rvb i="13579"/>
        </ext>
      </extLst>
    </bk>
    <bk>
      <extLst>
        <ext uri="{3e2802c4-a4d2-4d8b-9148-e3be6c30e623}">
          <xlrd:rvb i="13580"/>
        </ext>
      </extLst>
    </bk>
    <bk>
      <extLst>
        <ext uri="{3e2802c4-a4d2-4d8b-9148-e3be6c30e623}">
          <xlrd:rvb i="13581"/>
        </ext>
      </extLst>
    </bk>
    <bk>
      <extLst>
        <ext uri="{3e2802c4-a4d2-4d8b-9148-e3be6c30e623}">
          <xlrd:rvb i="13582"/>
        </ext>
      </extLst>
    </bk>
    <bk>
      <extLst>
        <ext uri="{3e2802c4-a4d2-4d8b-9148-e3be6c30e623}">
          <xlrd:rvb i="13583"/>
        </ext>
      </extLst>
    </bk>
    <bk>
      <extLst>
        <ext uri="{3e2802c4-a4d2-4d8b-9148-e3be6c30e623}">
          <xlrd:rvb i="13584"/>
        </ext>
      </extLst>
    </bk>
    <bk>
      <extLst>
        <ext uri="{3e2802c4-a4d2-4d8b-9148-e3be6c30e623}">
          <xlrd:rvb i="13585"/>
        </ext>
      </extLst>
    </bk>
    <bk>
      <extLst>
        <ext uri="{3e2802c4-a4d2-4d8b-9148-e3be6c30e623}">
          <xlrd:rvb i="13586"/>
        </ext>
      </extLst>
    </bk>
    <bk>
      <extLst>
        <ext uri="{3e2802c4-a4d2-4d8b-9148-e3be6c30e623}">
          <xlrd:rvb i="13587"/>
        </ext>
      </extLst>
    </bk>
    <bk>
      <extLst>
        <ext uri="{3e2802c4-a4d2-4d8b-9148-e3be6c30e623}">
          <xlrd:rvb i="13588"/>
        </ext>
      </extLst>
    </bk>
    <bk>
      <extLst>
        <ext uri="{3e2802c4-a4d2-4d8b-9148-e3be6c30e623}">
          <xlrd:rvb i="13589"/>
        </ext>
      </extLst>
    </bk>
    <bk>
      <extLst>
        <ext uri="{3e2802c4-a4d2-4d8b-9148-e3be6c30e623}">
          <xlrd:rvb i="13590"/>
        </ext>
      </extLst>
    </bk>
    <bk>
      <extLst>
        <ext uri="{3e2802c4-a4d2-4d8b-9148-e3be6c30e623}">
          <xlrd:rvb i="13591"/>
        </ext>
      </extLst>
    </bk>
    <bk>
      <extLst>
        <ext uri="{3e2802c4-a4d2-4d8b-9148-e3be6c30e623}">
          <xlrd:rvb i="13592"/>
        </ext>
      </extLst>
    </bk>
    <bk>
      <extLst>
        <ext uri="{3e2802c4-a4d2-4d8b-9148-e3be6c30e623}">
          <xlrd:rvb i="13593"/>
        </ext>
      </extLst>
    </bk>
    <bk>
      <extLst>
        <ext uri="{3e2802c4-a4d2-4d8b-9148-e3be6c30e623}">
          <xlrd:rvb i="13594"/>
        </ext>
      </extLst>
    </bk>
    <bk>
      <extLst>
        <ext uri="{3e2802c4-a4d2-4d8b-9148-e3be6c30e623}">
          <xlrd:rvb i="13595"/>
        </ext>
      </extLst>
    </bk>
    <bk>
      <extLst>
        <ext uri="{3e2802c4-a4d2-4d8b-9148-e3be6c30e623}">
          <xlrd:rvb i="13596"/>
        </ext>
      </extLst>
    </bk>
    <bk>
      <extLst>
        <ext uri="{3e2802c4-a4d2-4d8b-9148-e3be6c30e623}">
          <xlrd:rvb i="13597"/>
        </ext>
      </extLst>
    </bk>
    <bk>
      <extLst>
        <ext uri="{3e2802c4-a4d2-4d8b-9148-e3be6c30e623}">
          <xlrd:rvb i="13598"/>
        </ext>
      </extLst>
    </bk>
    <bk>
      <extLst>
        <ext uri="{3e2802c4-a4d2-4d8b-9148-e3be6c30e623}">
          <xlrd:rvb i="13599"/>
        </ext>
      </extLst>
    </bk>
    <bk>
      <extLst>
        <ext uri="{3e2802c4-a4d2-4d8b-9148-e3be6c30e623}">
          <xlrd:rvb i="13600"/>
        </ext>
      </extLst>
    </bk>
    <bk>
      <extLst>
        <ext uri="{3e2802c4-a4d2-4d8b-9148-e3be6c30e623}">
          <xlrd:rvb i="13601"/>
        </ext>
      </extLst>
    </bk>
    <bk>
      <extLst>
        <ext uri="{3e2802c4-a4d2-4d8b-9148-e3be6c30e623}">
          <xlrd:rvb i="13602"/>
        </ext>
      </extLst>
    </bk>
    <bk>
      <extLst>
        <ext uri="{3e2802c4-a4d2-4d8b-9148-e3be6c30e623}">
          <xlrd:rvb i="13603"/>
        </ext>
      </extLst>
    </bk>
    <bk>
      <extLst>
        <ext uri="{3e2802c4-a4d2-4d8b-9148-e3be6c30e623}">
          <xlrd:rvb i="13604"/>
        </ext>
      </extLst>
    </bk>
    <bk>
      <extLst>
        <ext uri="{3e2802c4-a4d2-4d8b-9148-e3be6c30e623}">
          <xlrd:rvb i="13605"/>
        </ext>
      </extLst>
    </bk>
    <bk>
      <extLst>
        <ext uri="{3e2802c4-a4d2-4d8b-9148-e3be6c30e623}">
          <xlrd:rvb i="13606"/>
        </ext>
      </extLst>
    </bk>
    <bk>
      <extLst>
        <ext uri="{3e2802c4-a4d2-4d8b-9148-e3be6c30e623}">
          <xlrd:rvb i="13607"/>
        </ext>
      </extLst>
    </bk>
    <bk>
      <extLst>
        <ext uri="{3e2802c4-a4d2-4d8b-9148-e3be6c30e623}">
          <xlrd:rvb i="13608"/>
        </ext>
      </extLst>
    </bk>
    <bk>
      <extLst>
        <ext uri="{3e2802c4-a4d2-4d8b-9148-e3be6c30e623}">
          <xlrd:rvb i="13609"/>
        </ext>
      </extLst>
    </bk>
    <bk>
      <extLst>
        <ext uri="{3e2802c4-a4d2-4d8b-9148-e3be6c30e623}">
          <xlrd:rvb i="13610"/>
        </ext>
      </extLst>
    </bk>
    <bk>
      <extLst>
        <ext uri="{3e2802c4-a4d2-4d8b-9148-e3be6c30e623}">
          <xlrd:rvb i="13611"/>
        </ext>
      </extLst>
    </bk>
    <bk>
      <extLst>
        <ext uri="{3e2802c4-a4d2-4d8b-9148-e3be6c30e623}">
          <xlrd:rvb i="13612"/>
        </ext>
      </extLst>
    </bk>
    <bk>
      <extLst>
        <ext uri="{3e2802c4-a4d2-4d8b-9148-e3be6c30e623}">
          <xlrd:rvb i="13613"/>
        </ext>
      </extLst>
    </bk>
    <bk>
      <extLst>
        <ext uri="{3e2802c4-a4d2-4d8b-9148-e3be6c30e623}">
          <xlrd:rvb i="13614"/>
        </ext>
      </extLst>
    </bk>
    <bk>
      <extLst>
        <ext uri="{3e2802c4-a4d2-4d8b-9148-e3be6c30e623}">
          <xlrd:rvb i="13615"/>
        </ext>
      </extLst>
    </bk>
    <bk>
      <extLst>
        <ext uri="{3e2802c4-a4d2-4d8b-9148-e3be6c30e623}">
          <xlrd:rvb i="13616"/>
        </ext>
      </extLst>
    </bk>
    <bk>
      <extLst>
        <ext uri="{3e2802c4-a4d2-4d8b-9148-e3be6c30e623}">
          <xlrd:rvb i="13617"/>
        </ext>
      </extLst>
    </bk>
    <bk>
      <extLst>
        <ext uri="{3e2802c4-a4d2-4d8b-9148-e3be6c30e623}">
          <xlrd:rvb i="13618"/>
        </ext>
      </extLst>
    </bk>
    <bk>
      <extLst>
        <ext uri="{3e2802c4-a4d2-4d8b-9148-e3be6c30e623}">
          <xlrd:rvb i="13619"/>
        </ext>
      </extLst>
    </bk>
    <bk>
      <extLst>
        <ext uri="{3e2802c4-a4d2-4d8b-9148-e3be6c30e623}">
          <xlrd:rvb i="13620"/>
        </ext>
      </extLst>
    </bk>
    <bk>
      <extLst>
        <ext uri="{3e2802c4-a4d2-4d8b-9148-e3be6c30e623}">
          <xlrd:rvb i="13621"/>
        </ext>
      </extLst>
    </bk>
    <bk>
      <extLst>
        <ext uri="{3e2802c4-a4d2-4d8b-9148-e3be6c30e623}">
          <xlrd:rvb i="13622"/>
        </ext>
      </extLst>
    </bk>
    <bk>
      <extLst>
        <ext uri="{3e2802c4-a4d2-4d8b-9148-e3be6c30e623}">
          <xlrd:rvb i="13623"/>
        </ext>
      </extLst>
    </bk>
    <bk>
      <extLst>
        <ext uri="{3e2802c4-a4d2-4d8b-9148-e3be6c30e623}">
          <xlrd:rvb i="13624"/>
        </ext>
      </extLst>
    </bk>
    <bk>
      <extLst>
        <ext uri="{3e2802c4-a4d2-4d8b-9148-e3be6c30e623}">
          <xlrd:rvb i="13625"/>
        </ext>
      </extLst>
    </bk>
    <bk>
      <extLst>
        <ext uri="{3e2802c4-a4d2-4d8b-9148-e3be6c30e623}">
          <xlrd:rvb i="13626"/>
        </ext>
      </extLst>
    </bk>
    <bk>
      <extLst>
        <ext uri="{3e2802c4-a4d2-4d8b-9148-e3be6c30e623}">
          <xlrd:rvb i="13627"/>
        </ext>
      </extLst>
    </bk>
    <bk>
      <extLst>
        <ext uri="{3e2802c4-a4d2-4d8b-9148-e3be6c30e623}">
          <xlrd:rvb i="13628"/>
        </ext>
      </extLst>
    </bk>
    <bk>
      <extLst>
        <ext uri="{3e2802c4-a4d2-4d8b-9148-e3be6c30e623}">
          <xlrd:rvb i="13629"/>
        </ext>
      </extLst>
    </bk>
    <bk>
      <extLst>
        <ext uri="{3e2802c4-a4d2-4d8b-9148-e3be6c30e623}">
          <xlrd:rvb i="13630"/>
        </ext>
      </extLst>
    </bk>
    <bk>
      <extLst>
        <ext uri="{3e2802c4-a4d2-4d8b-9148-e3be6c30e623}">
          <xlrd:rvb i="13631"/>
        </ext>
      </extLst>
    </bk>
    <bk>
      <extLst>
        <ext uri="{3e2802c4-a4d2-4d8b-9148-e3be6c30e623}">
          <xlrd:rvb i="13632"/>
        </ext>
      </extLst>
    </bk>
    <bk>
      <extLst>
        <ext uri="{3e2802c4-a4d2-4d8b-9148-e3be6c30e623}">
          <xlrd:rvb i="13633"/>
        </ext>
      </extLst>
    </bk>
    <bk>
      <extLst>
        <ext uri="{3e2802c4-a4d2-4d8b-9148-e3be6c30e623}">
          <xlrd:rvb i="13634"/>
        </ext>
      </extLst>
    </bk>
    <bk>
      <extLst>
        <ext uri="{3e2802c4-a4d2-4d8b-9148-e3be6c30e623}">
          <xlrd:rvb i="13637"/>
        </ext>
      </extLst>
    </bk>
    <bk>
      <extLst>
        <ext uri="{3e2802c4-a4d2-4d8b-9148-e3be6c30e623}">
          <xlrd:rvb i="13638"/>
        </ext>
      </extLst>
    </bk>
    <bk>
      <extLst>
        <ext uri="{3e2802c4-a4d2-4d8b-9148-e3be6c30e623}">
          <xlrd:rvb i="13639"/>
        </ext>
      </extLst>
    </bk>
    <bk>
      <extLst>
        <ext uri="{3e2802c4-a4d2-4d8b-9148-e3be6c30e623}">
          <xlrd:rvb i="13640"/>
        </ext>
      </extLst>
    </bk>
    <bk>
      <extLst>
        <ext uri="{3e2802c4-a4d2-4d8b-9148-e3be6c30e623}">
          <xlrd:rvb i="13641"/>
        </ext>
      </extLst>
    </bk>
    <bk>
      <extLst>
        <ext uri="{3e2802c4-a4d2-4d8b-9148-e3be6c30e623}">
          <xlrd:rvb i="13642"/>
        </ext>
      </extLst>
    </bk>
    <bk>
      <extLst>
        <ext uri="{3e2802c4-a4d2-4d8b-9148-e3be6c30e623}">
          <xlrd:rvb i="13643"/>
        </ext>
      </extLst>
    </bk>
    <bk>
      <extLst>
        <ext uri="{3e2802c4-a4d2-4d8b-9148-e3be6c30e623}">
          <xlrd:rvb i="13644"/>
        </ext>
      </extLst>
    </bk>
    <bk>
      <extLst>
        <ext uri="{3e2802c4-a4d2-4d8b-9148-e3be6c30e623}">
          <xlrd:rvb i="13645"/>
        </ext>
      </extLst>
    </bk>
    <bk>
      <extLst>
        <ext uri="{3e2802c4-a4d2-4d8b-9148-e3be6c30e623}">
          <xlrd:rvb i="13646"/>
        </ext>
      </extLst>
    </bk>
    <bk>
      <extLst>
        <ext uri="{3e2802c4-a4d2-4d8b-9148-e3be6c30e623}">
          <xlrd:rvb i="13647"/>
        </ext>
      </extLst>
    </bk>
    <bk>
      <extLst>
        <ext uri="{3e2802c4-a4d2-4d8b-9148-e3be6c30e623}">
          <xlrd:rvb i="13648"/>
        </ext>
      </extLst>
    </bk>
    <bk>
      <extLst>
        <ext uri="{3e2802c4-a4d2-4d8b-9148-e3be6c30e623}">
          <xlrd:rvb i="13649"/>
        </ext>
      </extLst>
    </bk>
    <bk>
      <extLst>
        <ext uri="{3e2802c4-a4d2-4d8b-9148-e3be6c30e623}">
          <xlrd:rvb i="13650"/>
        </ext>
      </extLst>
    </bk>
    <bk>
      <extLst>
        <ext uri="{3e2802c4-a4d2-4d8b-9148-e3be6c30e623}">
          <xlrd:rvb i="13651"/>
        </ext>
      </extLst>
    </bk>
    <bk>
      <extLst>
        <ext uri="{3e2802c4-a4d2-4d8b-9148-e3be6c30e623}">
          <xlrd:rvb i="13652"/>
        </ext>
      </extLst>
    </bk>
    <bk>
      <extLst>
        <ext uri="{3e2802c4-a4d2-4d8b-9148-e3be6c30e623}">
          <xlrd:rvb i="13653"/>
        </ext>
      </extLst>
    </bk>
    <bk>
      <extLst>
        <ext uri="{3e2802c4-a4d2-4d8b-9148-e3be6c30e623}">
          <xlrd:rvb i="13654"/>
        </ext>
      </extLst>
    </bk>
    <bk>
      <extLst>
        <ext uri="{3e2802c4-a4d2-4d8b-9148-e3be6c30e623}">
          <xlrd:rvb i="13655"/>
        </ext>
      </extLst>
    </bk>
    <bk>
      <extLst>
        <ext uri="{3e2802c4-a4d2-4d8b-9148-e3be6c30e623}">
          <xlrd:rvb i="13656"/>
        </ext>
      </extLst>
    </bk>
    <bk>
      <extLst>
        <ext uri="{3e2802c4-a4d2-4d8b-9148-e3be6c30e623}">
          <xlrd:rvb i="13657"/>
        </ext>
      </extLst>
    </bk>
    <bk>
      <extLst>
        <ext uri="{3e2802c4-a4d2-4d8b-9148-e3be6c30e623}">
          <xlrd:rvb i="13658"/>
        </ext>
      </extLst>
    </bk>
    <bk>
      <extLst>
        <ext uri="{3e2802c4-a4d2-4d8b-9148-e3be6c30e623}">
          <xlrd:rvb i="13659"/>
        </ext>
      </extLst>
    </bk>
    <bk>
      <extLst>
        <ext uri="{3e2802c4-a4d2-4d8b-9148-e3be6c30e623}">
          <xlrd:rvb i="13660"/>
        </ext>
      </extLst>
    </bk>
    <bk>
      <extLst>
        <ext uri="{3e2802c4-a4d2-4d8b-9148-e3be6c30e623}">
          <xlrd:rvb i="13661"/>
        </ext>
      </extLst>
    </bk>
    <bk>
      <extLst>
        <ext uri="{3e2802c4-a4d2-4d8b-9148-e3be6c30e623}">
          <xlrd:rvb i="13662"/>
        </ext>
      </extLst>
    </bk>
    <bk>
      <extLst>
        <ext uri="{3e2802c4-a4d2-4d8b-9148-e3be6c30e623}">
          <xlrd:rvb i="13663"/>
        </ext>
      </extLst>
    </bk>
    <bk>
      <extLst>
        <ext uri="{3e2802c4-a4d2-4d8b-9148-e3be6c30e623}">
          <xlrd:rvb i="13664"/>
        </ext>
      </extLst>
    </bk>
    <bk>
      <extLst>
        <ext uri="{3e2802c4-a4d2-4d8b-9148-e3be6c30e623}">
          <xlrd:rvb i="13665"/>
        </ext>
      </extLst>
    </bk>
    <bk>
      <extLst>
        <ext uri="{3e2802c4-a4d2-4d8b-9148-e3be6c30e623}">
          <xlrd:rvb i="13666"/>
        </ext>
      </extLst>
    </bk>
    <bk>
      <extLst>
        <ext uri="{3e2802c4-a4d2-4d8b-9148-e3be6c30e623}">
          <xlrd:rvb i="13667"/>
        </ext>
      </extLst>
    </bk>
    <bk>
      <extLst>
        <ext uri="{3e2802c4-a4d2-4d8b-9148-e3be6c30e623}">
          <xlrd:rvb i="13668"/>
        </ext>
      </extLst>
    </bk>
    <bk>
      <extLst>
        <ext uri="{3e2802c4-a4d2-4d8b-9148-e3be6c30e623}">
          <xlrd:rvb i="13669"/>
        </ext>
      </extLst>
    </bk>
    <bk>
      <extLst>
        <ext uri="{3e2802c4-a4d2-4d8b-9148-e3be6c30e623}">
          <xlrd:rvb i="13670"/>
        </ext>
      </extLst>
    </bk>
    <bk>
      <extLst>
        <ext uri="{3e2802c4-a4d2-4d8b-9148-e3be6c30e623}">
          <xlrd:rvb i="13671"/>
        </ext>
      </extLst>
    </bk>
    <bk>
      <extLst>
        <ext uri="{3e2802c4-a4d2-4d8b-9148-e3be6c30e623}">
          <xlrd:rvb i="13672"/>
        </ext>
      </extLst>
    </bk>
    <bk>
      <extLst>
        <ext uri="{3e2802c4-a4d2-4d8b-9148-e3be6c30e623}">
          <xlrd:rvb i="13673"/>
        </ext>
      </extLst>
    </bk>
    <bk>
      <extLst>
        <ext uri="{3e2802c4-a4d2-4d8b-9148-e3be6c30e623}">
          <xlrd:rvb i="13674"/>
        </ext>
      </extLst>
    </bk>
    <bk>
      <extLst>
        <ext uri="{3e2802c4-a4d2-4d8b-9148-e3be6c30e623}">
          <xlrd:rvb i="13675"/>
        </ext>
      </extLst>
    </bk>
    <bk>
      <extLst>
        <ext uri="{3e2802c4-a4d2-4d8b-9148-e3be6c30e623}">
          <xlrd:rvb i="13676"/>
        </ext>
      </extLst>
    </bk>
    <bk>
      <extLst>
        <ext uri="{3e2802c4-a4d2-4d8b-9148-e3be6c30e623}">
          <xlrd:rvb i="13677"/>
        </ext>
      </extLst>
    </bk>
    <bk>
      <extLst>
        <ext uri="{3e2802c4-a4d2-4d8b-9148-e3be6c30e623}">
          <xlrd:rvb i="13678"/>
        </ext>
      </extLst>
    </bk>
    <bk>
      <extLst>
        <ext uri="{3e2802c4-a4d2-4d8b-9148-e3be6c30e623}">
          <xlrd:rvb i="13679"/>
        </ext>
      </extLst>
    </bk>
    <bk>
      <extLst>
        <ext uri="{3e2802c4-a4d2-4d8b-9148-e3be6c30e623}">
          <xlrd:rvb i="13680"/>
        </ext>
      </extLst>
    </bk>
    <bk>
      <extLst>
        <ext uri="{3e2802c4-a4d2-4d8b-9148-e3be6c30e623}">
          <xlrd:rvb i="13681"/>
        </ext>
      </extLst>
    </bk>
    <bk>
      <extLst>
        <ext uri="{3e2802c4-a4d2-4d8b-9148-e3be6c30e623}">
          <xlrd:rvb i="13682"/>
        </ext>
      </extLst>
    </bk>
    <bk>
      <extLst>
        <ext uri="{3e2802c4-a4d2-4d8b-9148-e3be6c30e623}">
          <xlrd:rvb i="13683"/>
        </ext>
      </extLst>
    </bk>
    <bk>
      <extLst>
        <ext uri="{3e2802c4-a4d2-4d8b-9148-e3be6c30e623}">
          <xlrd:rvb i="13684"/>
        </ext>
      </extLst>
    </bk>
    <bk>
      <extLst>
        <ext uri="{3e2802c4-a4d2-4d8b-9148-e3be6c30e623}">
          <xlrd:rvb i="13685"/>
        </ext>
      </extLst>
    </bk>
    <bk>
      <extLst>
        <ext uri="{3e2802c4-a4d2-4d8b-9148-e3be6c30e623}">
          <xlrd:rvb i="13686"/>
        </ext>
      </extLst>
    </bk>
    <bk>
      <extLst>
        <ext uri="{3e2802c4-a4d2-4d8b-9148-e3be6c30e623}">
          <xlrd:rvb i="13687"/>
        </ext>
      </extLst>
    </bk>
    <bk>
      <extLst>
        <ext uri="{3e2802c4-a4d2-4d8b-9148-e3be6c30e623}">
          <xlrd:rvb i="13688"/>
        </ext>
      </extLst>
    </bk>
    <bk>
      <extLst>
        <ext uri="{3e2802c4-a4d2-4d8b-9148-e3be6c30e623}">
          <xlrd:rvb i="13689"/>
        </ext>
      </extLst>
    </bk>
    <bk>
      <extLst>
        <ext uri="{3e2802c4-a4d2-4d8b-9148-e3be6c30e623}">
          <xlrd:rvb i="13690"/>
        </ext>
      </extLst>
    </bk>
    <bk>
      <extLst>
        <ext uri="{3e2802c4-a4d2-4d8b-9148-e3be6c30e623}">
          <xlrd:rvb i="13691"/>
        </ext>
      </extLst>
    </bk>
    <bk>
      <extLst>
        <ext uri="{3e2802c4-a4d2-4d8b-9148-e3be6c30e623}">
          <xlrd:rvb i="13692"/>
        </ext>
      </extLst>
    </bk>
    <bk>
      <extLst>
        <ext uri="{3e2802c4-a4d2-4d8b-9148-e3be6c30e623}">
          <xlrd:rvb i="13693"/>
        </ext>
      </extLst>
    </bk>
    <bk>
      <extLst>
        <ext uri="{3e2802c4-a4d2-4d8b-9148-e3be6c30e623}">
          <xlrd:rvb i="13694"/>
        </ext>
      </extLst>
    </bk>
    <bk>
      <extLst>
        <ext uri="{3e2802c4-a4d2-4d8b-9148-e3be6c30e623}">
          <xlrd:rvb i="13695"/>
        </ext>
      </extLst>
    </bk>
    <bk>
      <extLst>
        <ext uri="{3e2802c4-a4d2-4d8b-9148-e3be6c30e623}">
          <xlrd:rvb i="13696"/>
        </ext>
      </extLst>
    </bk>
    <bk>
      <extLst>
        <ext uri="{3e2802c4-a4d2-4d8b-9148-e3be6c30e623}">
          <xlrd:rvb i="13697"/>
        </ext>
      </extLst>
    </bk>
    <bk>
      <extLst>
        <ext uri="{3e2802c4-a4d2-4d8b-9148-e3be6c30e623}">
          <xlrd:rvb i="13698"/>
        </ext>
      </extLst>
    </bk>
    <bk>
      <extLst>
        <ext uri="{3e2802c4-a4d2-4d8b-9148-e3be6c30e623}">
          <xlrd:rvb i="13699"/>
        </ext>
      </extLst>
    </bk>
    <bk>
      <extLst>
        <ext uri="{3e2802c4-a4d2-4d8b-9148-e3be6c30e623}">
          <xlrd:rvb i="13700"/>
        </ext>
      </extLst>
    </bk>
    <bk>
      <extLst>
        <ext uri="{3e2802c4-a4d2-4d8b-9148-e3be6c30e623}">
          <xlrd:rvb i="13701"/>
        </ext>
      </extLst>
    </bk>
    <bk>
      <extLst>
        <ext uri="{3e2802c4-a4d2-4d8b-9148-e3be6c30e623}">
          <xlrd:rvb i="13702"/>
        </ext>
      </extLst>
    </bk>
    <bk>
      <extLst>
        <ext uri="{3e2802c4-a4d2-4d8b-9148-e3be6c30e623}">
          <xlrd:rvb i="13703"/>
        </ext>
      </extLst>
    </bk>
    <bk>
      <extLst>
        <ext uri="{3e2802c4-a4d2-4d8b-9148-e3be6c30e623}">
          <xlrd:rvb i="13704"/>
        </ext>
      </extLst>
    </bk>
    <bk>
      <extLst>
        <ext uri="{3e2802c4-a4d2-4d8b-9148-e3be6c30e623}">
          <xlrd:rvb i="13705"/>
        </ext>
      </extLst>
    </bk>
    <bk>
      <extLst>
        <ext uri="{3e2802c4-a4d2-4d8b-9148-e3be6c30e623}">
          <xlrd:rvb i="13706"/>
        </ext>
      </extLst>
    </bk>
    <bk>
      <extLst>
        <ext uri="{3e2802c4-a4d2-4d8b-9148-e3be6c30e623}">
          <xlrd:rvb i="13707"/>
        </ext>
      </extLst>
    </bk>
    <bk>
      <extLst>
        <ext uri="{3e2802c4-a4d2-4d8b-9148-e3be6c30e623}">
          <xlrd:rvb i="13708"/>
        </ext>
      </extLst>
    </bk>
    <bk>
      <extLst>
        <ext uri="{3e2802c4-a4d2-4d8b-9148-e3be6c30e623}">
          <xlrd:rvb i="13709"/>
        </ext>
      </extLst>
    </bk>
    <bk>
      <extLst>
        <ext uri="{3e2802c4-a4d2-4d8b-9148-e3be6c30e623}">
          <xlrd:rvb i="13710"/>
        </ext>
      </extLst>
    </bk>
    <bk>
      <extLst>
        <ext uri="{3e2802c4-a4d2-4d8b-9148-e3be6c30e623}">
          <xlrd:rvb i="13711"/>
        </ext>
      </extLst>
    </bk>
    <bk>
      <extLst>
        <ext uri="{3e2802c4-a4d2-4d8b-9148-e3be6c30e623}">
          <xlrd:rvb i="13712"/>
        </ext>
      </extLst>
    </bk>
    <bk>
      <extLst>
        <ext uri="{3e2802c4-a4d2-4d8b-9148-e3be6c30e623}">
          <xlrd:rvb i="13713"/>
        </ext>
      </extLst>
    </bk>
    <bk>
      <extLst>
        <ext uri="{3e2802c4-a4d2-4d8b-9148-e3be6c30e623}">
          <xlrd:rvb i="13714"/>
        </ext>
      </extLst>
    </bk>
    <bk>
      <extLst>
        <ext uri="{3e2802c4-a4d2-4d8b-9148-e3be6c30e623}">
          <xlrd:rvb i="13715"/>
        </ext>
      </extLst>
    </bk>
    <bk>
      <extLst>
        <ext uri="{3e2802c4-a4d2-4d8b-9148-e3be6c30e623}">
          <xlrd:rvb i="13716"/>
        </ext>
      </extLst>
    </bk>
    <bk>
      <extLst>
        <ext uri="{3e2802c4-a4d2-4d8b-9148-e3be6c30e623}">
          <xlrd:rvb i="13717"/>
        </ext>
      </extLst>
    </bk>
    <bk>
      <extLst>
        <ext uri="{3e2802c4-a4d2-4d8b-9148-e3be6c30e623}">
          <xlrd:rvb i="13718"/>
        </ext>
      </extLst>
    </bk>
    <bk>
      <extLst>
        <ext uri="{3e2802c4-a4d2-4d8b-9148-e3be6c30e623}">
          <xlrd:rvb i="13719"/>
        </ext>
      </extLst>
    </bk>
    <bk>
      <extLst>
        <ext uri="{3e2802c4-a4d2-4d8b-9148-e3be6c30e623}">
          <xlrd:rvb i="13720"/>
        </ext>
      </extLst>
    </bk>
    <bk>
      <extLst>
        <ext uri="{3e2802c4-a4d2-4d8b-9148-e3be6c30e623}">
          <xlrd:rvb i="13721"/>
        </ext>
      </extLst>
    </bk>
    <bk>
      <extLst>
        <ext uri="{3e2802c4-a4d2-4d8b-9148-e3be6c30e623}">
          <xlrd:rvb i="13722"/>
        </ext>
      </extLst>
    </bk>
    <bk>
      <extLst>
        <ext uri="{3e2802c4-a4d2-4d8b-9148-e3be6c30e623}">
          <xlrd:rvb i="13723"/>
        </ext>
      </extLst>
    </bk>
    <bk>
      <extLst>
        <ext uri="{3e2802c4-a4d2-4d8b-9148-e3be6c30e623}">
          <xlrd:rvb i="13724"/>
        </ext>
      </extLst>
    </bk>
    <bk>
      <extLst>
        <ext uri="{3e2802c4-a4d2-4d8b-9148-e3be6c30e623}">
          <xlrd:rvb i="13725"/>
        </ext>
      </extLst>
    </bk>
    <bk>
      <extLst>
        <ext uri="{3e2802c4-a4d2-4d8b-9148-e3be6c30e623}">
          <xlrd:rvb i="13726"/>
        </ext>
      </extLst>
    </bk>
    <bk>
      <extLst>
        <ext uri="{3e2802c4-a4d2-4d8b-9148-e3be6c30e623}">
          <xlrd:rvb i="13727"/>
        </ext>
      </extLst>
    </bk>
    <bk>
      <extLst>
        <ext uri="{3e2802c4-a4d2-4d8b-9148-e3be6c30e623}">
          <xlrd:rvb i="13728"/>
        </ext>
      </extLst>
    </bk>
    <bk>
      <extLst>
        <ext uri="{3e2802c4-a4d2-4d8b-9148-e3be6c30e623}">
          <xlrd:rvb i="13729"/>
        </ext>
      </extLst>
    </bk>
    <bk>
      <extLst>
        <ext uri="{3e2802c4-a4d2-4d8b-9148-e3be6c30e623}">
          <xlrd:rvb i="13730"/>
        </ext>
      </extLst>
    </bk>
    <bk>
      <extLst>
        <ext uri="{3e2802c4-a4d2-4d8b-9148-e3be6c30e623}">
          <xlrd:rvb i="13731"/>
        </ext>
      </extLst>
    </bk>
    <bk>
      <extLst>
        <ext uri="{3e2802c4-a4d2-4d8b-9148-e3be6c30e623}">
          <xlrd:rvb i="13732"/>
        </ext>
      </extLst>
    </bk>
    <bk>
      <extLst>
        <ext uri="{3e2802c4-a4d2-4d8b-9148-e3be6c30e623}">
          <xlrd:rvb i="13733"/>
        </ext>
      </extLst>
    </bk>
    <bk>
      <extLst>
        <ext uri="{3e2802c4-a4d2-4d8b-9148-e3be6c30e623}">
          <xlrd:rvb i="13734"/>
        </ext>
      </extLst>
    </bk>
    <bk>
      <extLst>
        <ext uri="{3e2802c4-a4d2-4d8b-9148-e3be6c30e623}">
          <xlrd:rvb i="13735"/>
        </ext>
      </extLst>
    </bk>
    <bk>
      <extLst>
        <ext uri="{3e2802c4-a4d2-4d8b-9148-e3be6c30e623}">
          <xlrd:rvb i="13736"/>
        </ext>
      </extLst>
    </bk>
    <bk>
      <extLst>
        <ext uri="{3e2802c4-a4d2-4d8b-9148-e3be6c30e623}">
          <xlrd:rvb i="13737"/>
        </ext>
      </extLst>
    </bk>
    <bk>
      <extLst>
        <ext uri="{3e2802c4-a4d2-4d8b-9148-e3be6c30e623}">
          <xlrd:rvb i="13740"/>
        </ext>
      </extLst>
    </bk>
    <bk>
      <extLst>
        <ext uri="{3e2802c4-a4d2-4d8b-9148-e3be6c30e623}">
          <xlrd:rvb i="13741"/>
        </ext>
      </extLst>
    </bk>
    <bk>
      <extLst>
        <ext uri="{3e2802c4-a4d2-4d8b-9148-e3be6c30e623}">
          <xlrd:rvb i="13742"/>
        </ext>
      </extLst>
    </bk>
    <bk>
      <extLst>
        <ext uri="{3e2802c4-a4d2-4d8b-9148-e3be6c30e623}">
          <xlrd:rvb i="13743"/>
        </ext>
      </extLst>
    </bk>
    <bk>
      <extLst>
        <ext uri="{3e2802c4-a4d2-4d8b-9148-e3be6c30e623}">
          <xlrd:rvb i="13744"/>
        </ext>
      </extLst>
    </bk>
    <bk>
      <extLst>
        <ext uri="{3e2802c4-a4d2-4d8b-9148-e3be6c30e623}">
          <xlrd:rvb i="13745"/>
        </ext>
      </extLst>
    </bk>
    <bk>
      <extLst>
        <ext uri="{3e2802c4-a4d2-4d8b-9148-e3be6c30e623}">
          <xlrd:rvb i="13746"/>
        </ext>
      </extLst>
    </bk>
    <bk>
      <extLst>
        <ext uri="{3e2802c4-a4d2-4d8b-9148-e3be6c30e623}">
          <xlrd:rvb i="13747"/>
        </ext>
      </extLst>
    </bk>
    <bk>
      <extLst>
        <ext uri="{3e2802c4-a4d2-4d8b-9148-e3be6c30e623}">
          <xlrd:rvb i="13748"/>
        </ext>
      </extLst>
    </bk>
    <bk>
      <extLst>
        <ext uri="{3e2802c4-a4d2-4d8b-9148-e3be6c30e623}">
          <xlrd:rvb i="13749"/>
        </ext>
      </extLst>
    </bk>
    <bk>
      <extLst>
        <ext uri="{3e2802c4-a4d2-4d8b-9148-e3be6c30e623}">
          <xlrd:rvb i="13750"/>
        </ext>
      </extLst>
    </bk>
    <bk>
      <extLst>
        <ext uri="{3e2802c4-a4d2-4d8b-9148-e3be6c30e623}">
          <xlrd:rvb i="13751"/>
        </ext>
      </extLst>
    </bk>
    <bk>
      <extLst>
        <ext uri="{3e2802c4-a4d2-4d8b-9148-e3be6c30e623}">
          <xlrd:rvb i="13752"/>
        </ext>
      </extLst>
    </bk>
    <bk>
      <extLst>
        <ext uri="{3e2802c4-a4d2-4d8b-9148-e3be6c30e623}">
          <xlrd:rvb i="13753"/>
        </ext>
      </extLst>
    </bk>
    <bk>
      <extLst>
        <ext uri="{3e2802c4-a4d2-4d8b-9148-e3be6c30e623}">
          <xlrd:rvb i="13754"/>
        </ext>
      </extLst>
    </bk>
    <bk>
      <extLst>
        <ext uri="{3e2802c4-a4d2-4d8b-9148-e3be6c30e623}">
          <xlrd:rvb i="13755"/>
        </ext>
      </extLst>
    </bk>
    <bk>
      <extLst>
        <ext uri="{3e2802c4-a4d2-4d8b-9148-e3be6c30e623}">
          <xlrd:rvb i="13756"/>
        </ext>
      </extLst>
    </bk>
    <bk>
      <extLst>
        <ext uri="{3e2802c4-a4d2-4d8b-9148-e3be6c30e623}">
          <xlrd:rvb i="13757"/>
        </ext>
      </extLst>
    </bk>
    <bk>
      <extLst>
        <ext uri="{3e2802c4-a4d2-4d8b-9148-e3be6c30e623}">
          <xlrd:rvb i="13758"/>
        </ext>
      </extLst>
    </bk>
    <bk>
      <extLst>
        <ext uri="{3e2802c4-a4d2-4d8b-9148-e3be6c30e623}">
          <xlrd:rvb i="13759"/>
        </ext>
      </extLst>
    </bk>
    <bk>
      <extLst>
        <ext uri="{3e2802c4-a4d2-4d8b-9148-e3be6c30e623}">
          <xlrd:rvb i="13760"/>
        </ext>
      </extLst>
    </bk>
    <bk>
      <extLst>
        <ext uri="{3e2802c4-a4d2-4d8b-9148-e3be6c30e623}">
          <xlrd:rvb i="13761"/>
        </ext>
      </extLst>
    </bk>
    <bk>
      <extLst>
        <ext uri="{3e2802c4-a4d2-4d8b-9148-e3be6c30e623}">
          <xlrd:rvb i="13762"/>
        </ext>
      </extLst>
    </bk>
    <bk>
      <extLst>
        <ext uri="{3e2802c4-a4d2-4d8b-9148-e3be6c30e623}">
          <xlrd:rvb i="13763"/>
        </ext>
      </extLst>
    </bk>
    <bk>
      <extLst>
        <ext uri="{3e2802c4-a4d2-4d8b-9148-e3be6c30e623}">
          <xlrd:rvb i="13764"/>
        </ext>
      </extLst>
    </bk>
    <bk>
      <extLst>
        <ext uri="{3e2802c4-a4d2-4d8b-9148-e3be6c30e623}">
          <xlrd:rvb i="13765"/>
        </ext>
      </extLst>
    </bk>
    <bk>
      <extLst>
        <ext uri="{3e2802c4-a4d2-4d8b-9148-e3be6c30e623}">
          <xlrd:rvb i="13766"/>
        </ext>
      </extLst>
    </bk>
    <bk>
      <extLst>
        <ext uri="{3e2802c4-a4d2-4d8b-9148-e3be6c30e623}">
          <xlrd:rvb i="13767"/>
        </ext>
      </extLst>
    </bk>
    <bk>
      <extLst>
        <ext uri="{3e2802c4-a4d2-4d8b-9148-e3be6c30e623}">
          <xlrd:rvb i="13768"/>
        </ext>
      </extLst>
    </bk>
    <bk>
      <extLst>
        <ext uri="{3e2802c4-a4d2-4d8b-9148-e3be6c30e623}">
          <xlrd:rvb i="13769"/>
        </ext>
      </extLst>
    </bk>
    <bk>
      <extLst>
        <ext uri="{3e2802c4-a4d2-4d8b-9148-e3be6c30e623}">
          <xlrd:rvb i="13770"/>
        </ext>
      </extLst>
    </bk>
    <bk>
      <extLst>
        <ext uri="{3e2802c4-a4d2-4d8b-9148-e3be6c30e623}">
          <xlrd:rvb i="13771"/>
        </ext>
      </extLst>
    </bk>
    <bk>
      <extLst>
        <ext uri="{3e2802c4-a4d2-4d8b-9148-e3be6c30e623}">
          <xlrd:rvb i="13772"/>
        </ext>
      </extLst>
    </bk>
    <bk>
      <extLst>
        <ext uri="{3e2802c4-a4d2-4d8b-9148-e3be6c30e623}">
          <xlrd:rvb i="13773"/>
        </ext>
      </extLst>
    </bk>
    <bk>
      <extLst>
        <ext uri="{3e2802c4-a4d2-4d8b-9148-e3be6c30e623}">
          <xlrd:rvb i="13774"/>
        </ext>
      </extLst>
    </bk>
    <bk>
      <extLst>
        <ext uri="{3e2802c4-a4d2-4d8b-9148-e3be6c30e623}">
          <xlrd:rvb i="13775"/>
        </ext>
      </extLst>
    </bk>
    <bk>
      <extLst>
        <ext uri="{3e2802c4-a4d2-4d8b-9148-e3be6c30e623}">
          <xlrd:rvb i="13776"/>
        </ext>
      </extLst>
    </bk>
    <bk>
      <extLst>
        <ext uri="{3e2802c4-a4d2-4d8b-9148-e3be6c30e623}">
          <xlrd:rvb i="13777"/>
        </ext>
      </extLst>
    </bk>
    <bk>
      <extLst>
        <ext uri="{3e2802c4-a4d2-4d8b-9148-e3be6c30e623}">
          <xlrd:rvb i="13778"/>
        </ext>
      </extLst>
    </bk>
    <bk>
      <extLst>
        <ext uri="{3e2802c4-a4d2-4d8b-9148-e3be6c30e623}">
          <xlrd:rvb i="13779"/>
        </ext>
      </extLst>
    </bk>
    <bk>
      <extLst>
        <ext uri="{3e2802c4-a4d2-4d8b-9148-e3be6c30e623}">
          <xlrd:rvb i="13780"/>
        </ext>
      </extLst>
    </bk>
    <bk>
      <extLst>
        <ext uri="{3e2802c4-a4d2-4d8b-9148-e3be6c30e623}">
          <xlrd:rvb i="13781"/>
        </ext>
      </extLst>
    </bk>
    <bk>
      <extLst>
        <ext uri="{3e2802c4-a4d2-4d8b-9148-e3be6c30e623}">
          <xlrd:rvb i="13782"/>
        </ext>
      </extLst>
    </bk>
    <bk>
      <extLst>
        <ext uri="{3e2802c4-a4d2-4d8b-9148-e3be6c30e623}">
          <xlrd:rvb i="13783"/>
        </ext>
      </extLst>
    </bk>
    <bk>
      <extLst>
        <ext uri="{3e2802c4-a4d2-4d8b-9148-e3be6c30e623}">
          <xlrd:rvb i="13784"/>
        </ext>
      </extLst>
    </bk>
    <bk>
      <extLst>
        <ext uri="{3e2802c4-a4d2-4d8b-9148-e3be6c30e623}">
          <xlrd:rvb i="13785"/>
        </ext>
      </extLst>
    </bk>
    <bk>
      <extLst>
        <ext uri="{3e2802c4-a4d2-4d8b-9148-e3be6c30e623}">
          <xlrd:rvb i="13786"/>
        </ext>
      </extLst>
    </bk>
    <bk>
      <extLst>
        <ext uri="{3e2802c4-a4d2-4d8b-9148-e3be6c30e623}">
          <xlrd:rvb i="13787"/>
        </ext>
      </extLst>
    </bk>
    <bk>
      <extLst>
        <ext uri="{3e2802c4-a4d2-4d8b-9148-e3be6c30e623}">
          <xlrd:rvb i="13788"/>
        </ext>
      </extLst>
    </bk>
    <bk>
      <extLst>
        <ext uri="{3e2802c4-a4d2-4d8b-9148-e3be6c30e623}">
          <xlrd:rvb i="13789"/>
        </ext>
      </extLst>
    </bk>
    <bk>
      <extLst>
        <ext uri="{3e2802c4-a4d2-4d8b-9148-e3be6c30e623}">
          <xlrd:rvb i="13790"/>
        </ext>
      </extLst>
    </bk>
    <bk>
      <extLst>
        <ext uri="{3e2802c4-a4d2-4d8b-9148-e3be6c30e623}">
          <xlrd:rvb i="13793"/>
        </ext>
      </extLst>
    </bk>
    <bk>
      <extLst>
        <ext uri="{3e2802c4-a4d2-4d8b-9148-e3be6c30e623}">
          <xlrd:rvb i="13794"/>
        </ext>
      </extLst>
    </bk>
    <bk>
      <extLst>
        <ext uri="{3e2802c4-a4d2-4d8b-9148-e3be6c30e623}">
          <xlrd:rvb i="13795"/>
        </ext>
      </extLst>
    </bk>
    <bk>
      <extLst>
        <ext uri="{3e2802c4-a4d2-4d8b-9148-e3be6c30e623}">
          <xlrd:rvb i="13796"/>
        </ext>
      </extLst>
    </bk>
    <bk>
      <extLst>
        <ext uri="{3e2802c4-a4d2-4d8b-9148-e3be6c30e623}">
          <xlrd:rvb i="13797"/>
        </ext>
      </extLst>
    </bk>
    <bk>
      <extLst>
        <ext uri="{3e2802c4-a4d2-4d8b-9148-e3be6c30e623}">
          <xlrd:rvb i="13798"/>
        </ext>
      </extLst>
    </bk>
    <bk>
      <extLst>
        <ext uri="{3e2802c4-a4d2-4d8b-9148-e3be6c30e623}">
          <xlrd:rvb i="13799"/>
        </ext>
      </extLst>
    </bk>
    <bk>
      <extLst>
        <ext uri="{3e2802c4-a4d2-4d8b-9148-e3be6c30e623}">
          <xlrd:rvb i="13800"/>
        </ext>
      </extLst>
    </bk>
    <bk>
      <extLst>
        <ext uri="{3e2802c4-a4d2-4d8b-9148-e3be6c30e623}">
          <xlrd:rvb i="13801"/>
        </ext>
      </extLst>
    </bk>
    <bk>
      <extLst>
        <ext uri="{3e2802c4-a4d2-4d8b-9148-e3be6c30e623}">
          <xlrd:rvb i="13802"/>
        </ext>
      </extLst>
    </bk>
    <bk>
      <extLst>
        <ext uri="{3e2802c4-a4d2-4d8b-9148-e3be6c30e623}">
          <xlrd:rvb i="13803"/>
        </ext>
      </extLst>
    </bk>
    <bk>
      <extLst>
        <ext uri="{3e2802c4-a4d2-4d8b-9148-e3be6c30e623}">
          <xlrd:rvb i="13804"/>
        </ext>
      </extLst>
    </bk>
    <bk>
      <extLst>
        <ext uri="{3e2802c4-a4d2-4d8b-9148-e3be6c30e623}">
          <xlrd:rvb i="13805"/>
        </ext>
      </extLst>
    </bk>
    <bk>
      <extLst>
        <ext uri="{3e2802c4-a4d2-4d8b-9148-e3be6c30e623}">
          <xlrd:rvb i="13806"/>
        </ext>
      </extLst>
    </bk>
    <bk>
      <extLst>
        <ext uri="{3e2802c4-a4d2-4d8b-9148-e3be6c30e623}">
          <xlrd:rvb i="13807"/>
        </ext>
      </extLst>
    </bk>
    <bk>
      <extLst>
        <ext uri="{3e2802c4-a4d2-4d8b-9148-e3be6c30e623}">
          <xlrd:rvb i="13808"/>
        </ext>
      </extLst>
    </bk>
    <bk>
      <extLst>
        <ext uri="{3e2802c4-a4d2-4d8b-9148-e3be6c30e623}">
          <xlrd:rvb i="13809"/>
        </ext>
      </extLst>
    </bk>
    <bk>
      <extLst>
        <ext uri="{3e2802c4-a4d2-4d8b-9148-e3be6c30e623}">
          <xlrd:rvb i="13810"/>
        </ext>
      </extLst>
    </bk>
    <bk>
      <extLst>
        <ext uri="{3e2802c4-a4d2-4d8b-9148-e3be6c30e623}">
          <xlrd:rvb i="13811"/>
        </ext>
      </extLst>
    </bk>
    <bk>
      <extLst>
        <ext uri="{3e2802c4-a4d2-4d8b-9148-e3be6c30e623}">
          <xlrd:rvb i="13812"/>
        </ext>
      </extLst>
    </bk>
    <bk>
      <extLst>
        <ext uri="{3e2802c4-a4d2-4d8b-9148-e3be6c30e623}">
          <xlrd:rvb i="13813"/>
        </ext>
      </extLst>
    </bk>
    <bk>
      <extLst>
        <ext uri="{3e2802c4-a4d2-4d8b-9148-e3be6c30e623}">
          <xlrd:rvb i="13814"/>
        </ext>
      </extLst>
    </bk>
    <bk>
      <extLst>
        <ext uri="{3e2802c4-a4d2-4d8b-9148-e3be6c30e623}">
          <xlrd:rvb i="13815"/>
        </ext>
      </extLst>
    </bk>
    <bk>
      <extLst>
        <ext uri="{3e2802c4-a4d2-4d8b-9148-e3be6c30e623}">
          <xlrd:rvb i="13816"/>
        </ext>
      </extLst>
    </bk>
    <bk>
      <extLst>
        <ext uri="{3e2802c4-a4d2-4d8b-9148-e3be6c30e623}">
          <xlrd:rvb i="13817"/>
        </ext>
      </extLst>
    </bk>
    <bk>
      <extLst>
        <ext uri="{3e2802c4-a4d2-4d8b-9148-e3be6c30e623}">
          <xlrd:rvb i="13818"/>
        </ext>
      </extLst>
    </bk>
    <bk>
      <extLst>
        <ext uri="{3e2802c4-a4d2-4d8b-9148-e3be6c30e623}">
          <xlrd:rvb i="13819"/>
        </ext>
      </extLst>
    </bk>
    <bk>
      <extLst>
        <ext uri="{3e2802c4-a4d2-4d8b-9148-e3be6c30e623}">
          <xlrd:rvb i="13820"/>
        </ext>
      </extLst>
    </bk>
    <bk>
      <extLst>
        <ext uri="{3e2802c4-a4d2-4d8b-9148-e3be6c30e623}">
          <xlrd:rvb i="13821"/>
        </ext>
      </extLst>
    </bk>
    <bk>
      <extLst>
        <ext uri="{3e2802c4-a4d2-4d8b-9148-e3be6c30e623}">
          <xlrd:rvb i="13822"/>
        </ext>
      </extLst>
    </bk>
    <bk>
      <extLst>
        <ext uri="{3e2802c4-a4d2-4d8b-9148-e3be6c30e623}">
          <xlrd:rvb i="13823"/>
        </ext>
      </extLst>
    </bk>
    <bk>
      <extLst>
        <ext uri="{3e2802c4-a4d2-4d8b-9148-e3be6c30e623}">
          <xlrd:rvb i="13824"/>
        </ext>
      </extLst>
    </bk>
    <bk>
      <extLst>
        <ext uri="{3e2802c4-a4d2-4d8b-9148-e3be6c30e623}">
          <xlrd:rvb i="13825"/>
        </ext>
      </extLst>
    </bk>
    <bk>
      <extLst>
        <ext uri="{3e2802c4-a4d2-4d8b-9148-e3be6c30e623}">
          <xlrd:rvb i="13826"/>
        </ext>
      </extLst>
    </bk>
    <bk>
      <extLst>
        <ext uri="{3e2802c4-a4d2-4d8b-9148-e3be6c30e623}">
          <xlrd:rvb i="13827"/>
        </ext>
      </extLst>
    </bk>
    <bk>
      <extLst>
        <ext uri="{3e2802c4-a4d2-4d8b-9148-e3be6c30e623}">
          <xlrd:rvb i="13828"/>
        </ext>
      </extLst>
    </bk>
    <bk>
      <extLst>
        <ext uri="{3e2802c4-a4d2-4d8b-9148-e3be6c30e623}">
          <xlrd:rvb i="13829"/>
        </ext>
      </extLst>
    </bk>
    <bk>
      <extLst>
        <ext uri="{3e2802c4-a4d2-4d8b-9148-e3be6c30e623}">
          <xlrd:rvb i="13830"/>
        </ext>
      </extLst>
    </bk>
    <bk>
      <extLst>
        <ext uri="{3e2802c4-a4d2-4d8b-9148-e3be6c30e623}">
          <xlrd:rvb i="13831"/>
        </ext>
      </extLst>
    </bk>
    <bk>
      <extLst>
        <ext uri="{3e2802c4-a4d2-4d8b-9148-e3be6c30e623}">
          <xlrd:rvb i="13832"/>
        </ext>
      </extLst>
    </bk>
    <bk>
      <extLst>
        <ext uri="{3e2802c4-a4d2-4d8b-9148-e3be6c30e623}">
          <xlrd:rvb i="13833"/>
        </ext>
      </extLst>
    </bk>
    <bk>
      <extLst>
        <ext uri="{3e2802c4-a4d2-4d8b-9148-e3be6c30e623}">
          <xlrd:rvb i="13834"/>
        </ext>
      </extLst>
    </bk>
    <bk>
      <extLst>
        <ext uri="{3e2802c4-a4d2-4d8b-9148-e3be6c30e623}">
          <xlrd:rvb i="13835"/>
        </ext>
      </extLst>
    </bk>
    <bk>
      <extLst>
        <ext uri="{3e2802c4-a4d2-4d8b-9148-e3be6c30e623}">
          <xlrd:rvb i="13836"/>
        </ext>
      </extLst>
    </bk>
    <bk>
      <extLst>
        <ext uri="{3e2802c4-a4d2-4d8b-9148-e3be6c30e623}">
          <xlrd:rvb i="13837"/>
        </ext>
      </extLst>
    </bk>
    <bk>
      <extLst>
        <ext uri="{3e2802c4-a4d2-4d8b-9148-e3be6c30e623}">
          <xlrd:rvb i="13838"/>
        </ext>
      </extLst>
    </bk>
    <bk>
      <extLst>
        <ext uri="{3e2802c4-a4d2-4d8b-9148-e3be6c30e623}">
          <xlrd:rvb i="13839"/>
        </ext>
      </extLst>
    </bk>
    <bk>
      <extLst>
        <ext uri="{3e2802c4-a4d2-4d8b-9148-e3be6c30e623}">
          <xlrd:rvb i="13840"/>
        </ext>
      </extLst>
    </bk>
    <bk>
      <extLst>
        <ext uri="{3e2802c4-a4d2-4d8b-9148-e3be6c30e623}">
          <xlrd:rvb i="13841"/>
        </ext>
      </extLst>
    </bk>
    <bk>
      <extLst>
        <ext uri="{3e2802c4-a4d2-4d8b-9148-e3be6c30e623}">
          <xlrd:rvb i="13842"/>
        </ext>
      </extLst>
    </bk>
    <bk>
      <extLst>
        <ext uri="{3e2802c4-a4d2-4d8b-9148-e3be6c30e623}">
          <xlrd:rvb i="13843"/>
        </ext>
      </extLst>
    </bk>
    <bk>
      <extLst>
        <ext uri="{3e2802c4-a4d2-4d8b-9148-e3be6c30e623}">
          <xlrd:rvb i="13844"/>
        </ext>
      </extLst>
    </bk>
    <bk>
      <extLst>
        <ext uri="{3e2802c4-a4d2-4d8b-9148-e3be6c30e623}">
          <xlrd:rvb i="13845"/>
        </ext>
      </extLst>
    </bk>
    <bk>
      <extLst>
        <ext uri="{3e2802c4-a4d2-4d8b-9148-e3be6c30e623}">
          <xlrd:rvb i="13846"/>
        </ext>
      </extLst>
    </bk>
    <bk>
      <extLst>
        <ext uri="{3e2802c4-a4d2-4d8b-9148-e3be6c30e623}">
          <xlrd:rvb i="13847"/>
        </ext>
      </extLst>
    </bk>
    <bk>
      <extLst>
        <ext uri="{3e2802c4-a4d2-4d8b-9148-e3be6c30e623}">
          <xlrd:rvb i="13848"/>
        </ext>
      </extLst>
    </bk>
    <bk>
      <extLst>
        <ext uri="{3e2802c4-a4d2-4d8b-9148-e3be6c30e623}">
          <xlrd:rvb i="13849"/>
        </ext>
      </extLst>
    </bk>
    <bk>
      <extLst>
        <ext uri="{3e2802c4-a4d2-4d8b-9148-e3be6c30e623}">
          <xlrd:rvb i="13850"/>
        </ext>
      </extLst>
    </bk>
    <bk>
      <extLst>
        <ext uri="{3e2802c4-a4d2-4d8b-9148-e3be6c30e623}">
          <xlrd:rvb i="13851"/>
        </ext>
      </extLst>
    </bk>
    <bk>
      <extLst>
        <ext uri="{3e2802c4-a4d2-4d8b-9148-e3be6c30e623}">
          <xlrd:rvb i="13852"/>
        </ext>
      </extLst>
    </bk>
    <bk>
      <extLst>
        <ext uri="{3e2802c4-a4d2-4d8b-9148-e3be6c30e623}">
          <xlrd:rvb i="13853"/>
        </ext>
      </extLst>
    </bk>
    <bk>
      <extLst>
        <ext uri="{3e2802c4-a4d2-4d8b-9148-e3be6c30e623}">
          <xlrd:rvb i="13854"/>
        </ext>
      </extLst>
    </bk>
    <bk>
      <extLst>
        <ext uri="{3e2802c4-a4d2-4d8b-9148-e3be6c30e623}">
          <xlrd:rvb i="13855"/>
        </ext>
      </extLst>
    </bk>
    <bk>
      <extLst>
        <ext uri="{3e2802c4-a4d2-4d8b-9148-e3be6c30e623}">
          <xlrd:rvb i="13858"/>
        </ext>
      </extLst>
    </bk>
    <bk>
      <extLst>
        <ext uri="{3e2802c4-a4d2-4d8b-9148-e3be6c30e623}">
          <xlrd:rvb i="13859"/>
        </ext>
      </extLst>
    </bk>
    <bk>
      <extLst>
        <ext uri="{3e2802c4-a4d2-4d8b-9148-e3be6c30e623}">
          <xlrd:rvb i="13860"/>
        </ext>
      </extLst>
    </bk>
    <bk>
      <extLst>
        <ext uri="{3e2802c4-a4d2-4d8b-9148-e3be6c30e623}">
          <xlrd:rvb i="13861"/>
        </ext>
      </extLst>
    </bk>
    <bk>
      <extLst>
        <ext uri="{3e2802c4-a4d2-4d8b-9148-e3be6c30e623}">
          <xlrd:rvb i="13862"/>
        </ext>
      </extLst>
    </bk>
    <bk>
      <extLst>
        <ext uri="{3e2802c4-a4d2-4d8b-9148-e3be6c30e623}">
          <xlrd:rvb i="13863"/>
        </ext>
      </extLst>
    </bk>
    <bk>
      <extLst>
        <ext uri="{3e2802c4-a4d2-4d8b-9148-e3be6c30e623}">
          <xlrd:rvb i="13864"/>
        </ext>
      </extLst>
    </bk>
    <bk>
      <extLst>
        <ext uri="{3e2802c4-a4d2-4d8b-9148-e3be6c30e623}">
          <xlrd:rvb i="13865"/>
        </ext>
      </extLst>
    </bk>
    <bk>
      <extLst>
        <ext uri="{3e2802c4-a4d2-4d8b-9148-e3be6c30e623}">
          <xlrd:rvb i="13866"/>
        </ext>
      </extLst>
    </bk>
    <bk>
      <extLst>
        <ext uri="{3e2802c4-a4d2-4d8b-9148-e3be6c30e623}">
          <xlrd:rvb i="13867"/>
        </ext>
      </extLst>
    </bk>
    <bk>
      <extLst>
        <ext uri="{3e2802c4-a4d2-4d8b-9148-e3be6c30e623}">
          <xlrd:rvb i="13868"/>
        </ext>
      </extLst>
    </bk>
    <bk>
      <extLst>
        <ext uri="{3e2802c4-a4d2-4d8b-9148-e3be6c30e623}">
          <xlrd:rvb i="13869"/>
        </ext>
      </extLst>
    </bk>
    <bk>
      <extLst>
        <ext uri="{3e2802c4-a4d2-4d8b-9148-e3be6c30e623}">
          <xlrd:rvb i="13870"/>
        </ext>
      </extLst>
    </bk>
    <bk>
      <extLst>
        <ext uri="{3e2802c4-a4d2-4d8b-9148-e3be6c30e623}">
          <xlrd:rvb i="13871"/>
        </ext>
      </extLst>
    </bk>
    <bk>
      <extLst>
        <ext uri="{3e2802c4-a4d2-4d8b-9148-e3be6c30e623}">
          <xlrd:rvb i="13872"/>
        </ext>
      </extLst>
    </bk>
    <bk>
      <extLst>
        <ext uri="{3e2802c4-a4d2-4d8b-9148-e3be6c30e623}">
          <xlrd:rvb i="13873"/>
        </ext>
      </extLst>
    </bk>
    <bk>
      <extLst>
        <ext uri="{3e2802c4-a4d2-4d8b-9148-e3be6c30e623}">
          <xlrd:rvb i="13874"/>
        </ext>
      </extLst>
    </bk>
    <bk>
      <extLst>
        <ext uri="{3e2802c4-a4d2-4d8b-9148-e3be6c30e623}">
          <xlrd:rvb i="13875"/>
        </ext>
      </extLst>
    </bk>
    <bk>
      <extLst>
        <ext uri="{3e2802c4-a4d2-4d8b-9148-e3be6c30e623}">
          <xlrd:rvb i="13876"/>
        </ext>
      </extLst>
    </bk>
    <bk>
      <extLst>
        <ext uri="{3e2802c4-a4d2-4d8b-9148-e3be6c30e623}">
          <xlrd:rvb i="13877"/>
        </ext>
      </extLst>
    </bk>
    <bk>
      <extLst>
        <ext uri="{3e2802c4-a4d2-4d8b-9148-e3be6c30e623}">
          <xlrd:rvb i="13878"/>
        </ext>
      </extLst>
    </bk>
    <bk>
      <extLst>
        <ext uri="{3e2802c4-a4d2-4d8b-9148-e3be6c30e623}">
          <xlrd:rvb i="13879"/>
        </ext>
      </extLst>
    </bk>
    <bk>
      <extLst>
        <ext uri="{3e2802c4-a4d2-4d8b-9148-e3be6c30e623}">
          <xlrd:rvb i="13880"/>
        </ext>
      </extLst>
    </bk>
    <bk>
      <extLst>
        <ext uri="{3e2802c4-a4d2-4d8b-9148-e3be6c30e623}">
          <xlrd:rvb i="13881"/>
        </ext>
      </extLst>
    </bk>
    <bk>
      <extLst>
        <ext uri="{3e2802c4-a4d2-4d8b-9148-e3be6c30e623}">
          <xlrd:rvb i="13882"/>
        </ext>
      </extLst>
    </bk>
    <bk>
      <extLst>
        <ext uri="{3e2802c4-a4d2-4d8b-9148-e3be6c30e623}">
          <xlrd:rvb i="13883"/>
        </ext>
      </extLst>
    </bk>
    <bk>
      <extLst>
        <ext uri="{3e2802c4-a4d2-4d8b-9148-e3be6c30e623}">
          <xlrd:rvb i="13884"/>
        </ext>
      </extLst>
    </bk>
    <bk>
      <extLst>
        <ext uri="{3e2802c4-a4d2-4d8b-9148-e3be6c30e623}">
          <xlrd:rvb i="13885"/>
        </ext>
      </extLst>
    </bk>
    <bk>
      <extLst>
        <ext uri="{3e2802c4-a4d2-4d8b-9148-e3be6c30e623}">
          <xlrd:rvb i="13886"/>
        </ext>
      </extLst>
    </bk>
    <bk>
      <extLst>
        <ext uri="{3e2802c4-a4d2-4d8b-9148-e3be6c30e623}">
          <xlrd:rvb i="13887"/>
        </ext>
      </extLst>
    </bk>
    <bk>
      <extLst>
        <ext uri="{3e2802c4-a4d2-4d8b-9148-e3be6c30e623}">
          <xlrd:rvb i="13888"/>
        </ext>
      </extLst>
    </bk>
    <bk>
      <extLst>
        <ext uri="{3e2802c4-a4d2-4d8b-9148-e3be6c30e623}">
          <xlrd:rvb i="13889"/>
        </ext>
      </extLst>
    </bk>
    <bk>
      <extLst>
        <ext uri="{3e2802c4-a4d2-4d8b-9148-e3be6c30e623}">
          <xlrd:rvb i="13890"/>
        </ext>
      </extLst>
    </bk>
    <bk>
      <extLst>
        <ext uri="{3e2802c4-a4d2-4d8b-9148-e3be6c30e623}">
          <xlrd:rvb i="13891"/>
        </ext>
      </extLst>
    </bk>
    <bk>
      <extLst>
        <ext uri="{3e2802c4-a4d2-4d8b-9148-e3be6c30e623}">
          <xlrd:rvb i="13892"/>
        </ext>
      </extLst>
    </bk>
    <bk>
      <extLst>
        <ext uri="{3e2802c4-a4d2-4d8b-9148-e3be6c30e623}">
          <xlrd:rvb i="13893"/>
        </ext>
      </extLst>
    </bk>
    <bk>
      <extLst>
        <ext uri="{3e2802c4-a4d2-4d8b-9148-e3be6c30e623}">
          <xlrd:rvb i="13894"/>
        </ext>
      </extLst>
    </bk>
    <bk>
      <extLst>
        <ext uri="{3e2802c4-a4d2-4d8b-9148-e3be6c30e623}">
          <xlrd:rvb i="13895"/>
        </ext>
      </extLst>
    </bk>
    <bk>
      <extLst>
        <ext uri="{3e2802c4-a4d2-4d8b-9148-e3be6c30e623}">
          <xlrd:rvb i="13896"/>
        </ext>
      </extLst>
    </bk>
    <bk>
      <extLst>
        <ext uri="{3e2802c4-a4d2-4d8b-9148-e3be6c30e623}">
          <xlrd:rvb i="13897"/>
        </ext>
      </extLst>
    </bk>
    <bk>
      <extLst>
        <ext uri="{3e2802c4-a4d2-4d8b-9148-e3be6c30e623}">
          <xlrd:rvb i="13898"/>
        </ext>
      </extLst>
    </bk>
    <bk>
      <extLst>
        <ext uri="{3e2802c4-a4d2-4d8b-9148-e3be6c30e623}">
          <xlrd:rvb i="13899"/>
        </ext>
      </extLst>
    </bk>
    <bk>
      <extLst>
        <ext uri="{3e2802c4-a4d2-4d8b-9148-e3be6c30e623}">
          <xlrd:rvb i="13900"/>
        </ext>
      </extLst>
    </bk>
    <bk>
      <extLst>
        <ext uri="{3e2802c4-a4d2-4d8b-9148-e3be6c30e623}">
          <xlrd:rvb i="13901"/>
        </ext>
      </extLst>
    </bk>
    <bk>
      <extLst>
        <ext uri="{3e2802c4-a4d2-4d8b-9148-e3be6c30e623}">
          <xlrd:rvb i="13902"/>
        </ext>
      </extLst>
    </bk>
    <bk>
      <extLst>
        <ext uri="{3e2802c4-a4d2-4d8b-9148-e3be6c30e623}">
          <xlrd:rvb i="13903"/>
        </ext>
      </extLst>
    </bk>
    <bk>
      <extLst>
        <ext uri="{3e2802c4-a4d2-4d8b-9148-e3be6c30e623}">
          <xlrd:rvb i="13904"/>
        </ext>
      </extLst>
    </bk>
    <bk>
      <extLst>
        <ext uri="{3e2802c4-a4d2-4d8b-9148-e3be6c30e623}">
          <xlrd:rvb i="13905"/>
        </ext>
      </extLst>
    </bk>
    <bk>
      <extLst>
        <ext uri="{3e2802c4-a4d2-4d8b-9148-e3be6c30e623}">
          <xlrd:rvb i="13906"/>
        </ext>
      </extLst>
    </bk>
    <bk>
      <extLst>
        <ext uri="{3e2802c4-a4d2-4d8b-9148-e3be6c30e623}">
          <xlrd:rvb i="13909"/>
        </ext>
      </extLst>
    </bk>
    <bk>
      <extLst>
        <ext uri="{3e2802c4-a4d2-4d8b-9148-e3be6c30e623}">
          <xlrd:rvb i="13910"/>
        </ext>
      </extLst>
    </bk>
    <bk>
      <extLst>
        <ext uri="{3e2802c4-a4d2-4d8b-9148-e3be6c30e623}">
          <xlrd:rvb i="13911"/>
        </ext>
      </extLst>
    </bk>
    <bk>
      <extLst>
        <ext uri="{3e2802c4-a4d2-4d8b-9148-e3be6c30e623}">
          <xlrd:rvb i="13912"/>
        </ext>
      </extLst>
    </bk>
    <bk>
      <extLst>
        <ext uri="{3e2802c4-a4d2-4d8b-9148-e3be6c30e623}">
          <xlrd:rvb i="13913"/>
        </ext>
      </extLst>
    </bk>
    <bk>
      <extLst>
        <ext uri="{3e2802c4-a4d2-4d8b-9148-e3be6c30e623}">
          <xlrd:rvb i="13914"/>
        </ext>
      </extLst>
    </bk>
    <bk>
      <extLst>
        <ext uri="{3e2802c4-a4d2-4d8b-9148-e3be6c30e623}">
          <xlrd:rvb i="13915"/>
        </ext>
      </extLst>
    </bk>
    <bk>
      <extLst>
        <ext uri="{3e2802c4-a4d2-4d8b-9148-e3be6c30e623}">
          <xlrd:rvb i="13916"/>
        </ext>
      </extLst>
    </bk>
    <bk>
      <extLst>
        <ext uri="{3e2802c4-a4d2-4d8b-9148-e3be6c30e623}">
          <xlrd:rvb i="13917"/>
        </ext>
      </extLst>
    </bk>
    <bk>
      <extLst>
        <ext uri="{3e2802c4-a4d2-4d8b-9148-e3be6c30e623}">
          <xlrd:rvb i="13918"/>
        </ext>
      </extLst>
    </bk>
    <bk>
      <extLst>
        <ext uri="{3e2802c4-a4d2-4d8b-9148-e3be6c30e623}">
          <xlrd:rvb i="13919"/>
        </ext>
      </extLst>
    </bk>
    <bk>
      <extLst>
        <ext uri="{3e2802c4-a4d2-4d8b-9148-e3be6c30e623}">
          <xlrd:rvb i="13920"/>
        </ext>
      </extLst>
    </bk>
    <bk>
      <extLst>
        <ext uri="{3e2802c4-a4d2-4d8b-9148-e3be6c30e623}">
          <xlrd:rvb i="13921"/>
        </ext>
      </extLst>
    </bk>
    <bk>
      <extLst>
        <ext uri="{3e2802c4-a4d2-4d8b-9148-e3be6c30e623}">
          <xlrd:rvb i="13922"/>
        </ext>
      </extLst>
    </bk>
    <bk>
      <extLst>
        <ext uri="{3e2802c4-a4d2-4d8b-9148-e3be6c30e623}">
          <xlrd:rvb i="13923"/>
        </ext>
      </extLst>
    </bk>
    <bk>
      <extLst>
        <ext uri="{3e2802c4-a4d2-4d8b-9148-e3be6c30e623}">
          <xlrd:rvb i="13924"/>
        </ext>
      </extLst>
    </bk>
    <bk>
      <extLst>
        <ext uri="{3e2802c4-a4d2-4d8b-9148-e3be6c30e623}">
          <xlrd:rvb i="13925"/>
        </ext>
      </extLst>
    </bk>
    <bk>
      <extLst>
        <ext uri="{3e2802c4-a4d2-4d8b-9148-e3be6c30e623}">
          <xlrd:rvb i="13926"/>
        </ext>
      </extLst>
    </bk>
    <bk>
      <extLst>
        <ext uri="{3e2802c4-a4d2-4d8b-9148-e3be6c30e623}">
          <xlrd:rvb i="13927"/>
        </ext>
      </extLst>
    </bk>
    <bk>
      <extLst>
        <ext uri="{3e2802c4-a4d2-4d8b-9148-e3be6c30e623}">
          <xlrd:rvb i="13928"/>
        </ext>
      </extLst>
    </bk>
    <bk>
      <extLst>
        <ext uri="{3e2802c4-a4d2-4d8b-9148-e3be6c30e623}">
          <xlrd:rvb i="13929"/>
        </ext>
      </extLst>
    </bk>
    <bk>
      <extLst>
        <ext uri="{3e2802c4-a4d2-4d8b-9148-e3be6c30e623}">
          <xlrd:rvb i="13930"/>
        </ext>
      </extLst>
    </bk>
    <bk>
      <extLst>
        <ext uri="{3e2802c4-a4d2-4d8b-9148-e3be6c30e623}">
          <xlrd:rvb i="13931"/>
        </ext>
      </extLst>
    </bk>
    <bk>
      <extLst>
        <ext uri="{3e2802c4-a4d2-4d8b-9148-e3be6c30e623}">
          <xlrd:rvb i="13932"/>
        </ext>
      </extLst>
    </bk>
    <bk>
      <extLst>
        <ext uri="{3e2802c4-a4d2-4d8b-9148-e3be6c30e623}">
          <xlrd:rvb i="13933"/>
        </ext>
      </extLst>
    </bk>
    <bk>
      <extLst>
        <ext uri="{3e2802c4-a4d2-4d8b-9148-e3be6c30e623}">
          <xlrd:rvb i="13934"/>
        </ext>
      </extLst>
    </bk>
    <bk>
      <extLst>
        <ext uri="{3e2802c4-a4d2-4d8b-9148-e3be6c30e623}">
          <xlrd:rvb i="13935"/>
        </ext>
      </extLst>
    </bk>
    <bk>
      <extLst>
        <ext uri="{3e2802c4-a4d2-4d8b-9148-e3be6c30e623}">
          <xlrd:rvb i="13936"/>
        </ext>
      </extLst>
    </bk>
    <bk>
      <extLst>
        <ext uri="{3e2802c4-a4d2-4d8b-9148-e3be6c30e623}">
          <xlrd:rvb i="13937"/>
        </ext>
      </extLst>
    </bk>
    <bk>
      <extLst>
        <ext uri="{3e2802c4-a4d2-4d8b-9148-e3be6c30e623}">
          <xlrd:rvb i="13938"/>
        </ext>
      </extLst>
    </bk>
    <bk>
      <extLst>
        <ext uri="{3e2802c4-a4d2-4d8b-9148-e3be6c30e623}">
          <xlrd:rvb i="13939"/>
        </ext>
      </extLst>
    </bk>
    <bk>
      <extLst>
        <ext uri="{3e2802c4-a4d2-4d8b-9148-e3be6c30e623}">
          <xlrd:rvb i="13940"/>
        </ext>
      </extLst>
    </bk>
    <bk>
      <extLst>
        <ext uri="{3e2802c4-a4d2-4d8b-9148-e3be6c30e623}">
          <xlrd:rvb i="13941"/>
        </ext>
      </extLst>
    </bk>
    <bk>
      <extLst>
        <ext uri="{3e2802c4-a4d2-4d8b-9148-e3be6c30e623}">
          <xlrd:rvb i="13942"/>
        </ext>
      </extLst>
    </bk>
    <bk>
      <extLst>
        <ext uri="{3e2802c4-a4d2-4d8b-9148-e3be6c30e623}">
          <xlrd:rvb i="13943"/>
        </ext>
      </extLst>
    </bk>
    <bk>
      <extLst>
        <ext uri="{3e2802c4-a4d2-4d8b-9148-e3be6c30e623}">
          <xlrd:rvb i="13944"/>
        </ext>
      </extLst>
    </bk>
    <bk>
      <extLst>
        <ext uri="{3e2802c4-a4d2-4d8b-9148-e3be6c30e623}">
          <xlrd:rvb i="13945"/>
        </ext>
      </extLst>
    </bk>
    <bk>
      <extLst>
        <ext uri="{3e2802c4-a4d2-4d8b-9148-e3be6c30e623}">
          <xlrd:rvb i="13946"/>
        </ext>
      </extLst>
    </bk>
    <bk>
      <extLst>
        <ext uri="{3e2802c4-a4d2-4d8b-9148-e3be6c30e623}">
          <xlrd:rvb i="13947"/>
        </ext>
      </extLst>
    </bk>
    <bk>
      <extLst>
        <ext uri="{3e2802c4-a4d2-4d8b-9148-e3be6c30e623}">
          <xlrd:rvb i="13948"/>
        </ext>
      </extLst>
    </bk>
    <bk>
      <extLst>
        <ext uri="{3e2802c4-a4d2-4d8b-9148-e3be6c30e623}">
          <xlrd:rvb i="13949"/>
        </ext>
      </extLst>
    </bk>
    <bk>
      <extLst>
        <ext uri="{3e2802c4-a4d2-4d8b-9148-e3be6c30e623}">
          <xlrd:rvb i="13950"/>
        </ext>
      </extLst>
    </bk>
    <bk>
      <extLst>
        <ext uri="{3e2802c4-a4d2-4d8b-9148-e3be6c30e623}">
          <xlrd:rvb i="13951"/>
        </ext>
      </extLst>
    </bk>
    <bk>
      <extLst>
        <ext uri="{3e2802c4-a4d2-4d8b-9148-e3be6c30e623}">
          <xlrd:rvb i="13952"/>
        </ext>
      </extLst>
    </bk>
    <bk>
      <extLst>
        <ext uri="{3e2802c4-a4d2-4d8b-9148-e3be6c30e623}">
          <xlrd:rvb i="13953"/>
        </ext>
      </extLst>
    </bk>
    <bk>
      <extLst>
        <ext uri="{3e2802c4-a4d2-4d8b-9148-e3be6c30e623}">
          <xlrd:rvb i="13954"/>
        </ext>
      </extLst>
    </bk>
    <bk>
      <extLst>
        <ext uri="{3e2802c4-a4d2-4d8b-9148-e3be6c30e623}">
          <xlrd:rvb i="13955"/>
        </ext>
      </extLst>
    </bk>
    <bk>
      <extLst>
        <ext uri="{3e2802c4-a4d2-4d8b-9148-e3be6c30e623}">
          <xlrd:rvb i="13956"/>
        </ext>
      </extLst>
    </bk>
    <bk>
      <extLst>
        <ext uri="{3e2802c4-a4d2-4d8b-9148-e3be6c30e623}">
          <xlrd:rvb i="13957"/>
        </ext>
      </extLst>
    </bk>
    <bk>
      <extLst>
        <ext uri="{3e2802c4-a4d2-4d8b-9148-e3be6c30e623}">
          <xlrd:rvb i="13958"/>
        </ext>
      </extLst>
    </bk>
    <bk>
      <extLst>
        <ext uri="{3e2802c4-a4d2-4d8b-9148-e3be6c30e623}">
          <xlrd:rvb i="13959"/>
        </ext>
      </extLst>
    </bk>
    <bk>
      <extLst>
        <ext uri="{3e2802c4-a4d2-4d8b-9148-e3be6c30e623}">
          <xlrd:rvb i="13960"/>
        </ext>
      </extLst>
    </bk>
    <bk>
      <extLst>
        <ext uri="{3e2802c4-a4d2-4d8b-9148-e3be6c30e623}">
          <xlrd:rvb i="13961"/>
        </ext>
      </extLst>
    </bk>
    <bk>
      <extLst>
        <ext uri="{3e2802c4-a4d2-4d8b-9148-e3be6c30e623}">
          <xlrd:rvb i="13962"/>
        </ext>
      </extLst>
    </bk>
    <bk>
      <extLst>
        <ext uri="{3e2802c4-a4d2-4d8b-9148-e3be6c30e623}">
          <xlrd:rvb i="13963"/>
        </ext>
      </extLst>
    </bk>
    <bk>
      <extLst>
        <ext uri="{3e2802c4-a4d2-4d8b-9148-e3be6c30e623}">
          <xlrd:rvb i="13964"/>
        </ext>
      </extLst>
    </bk>
    <bk>
      <extLst>
        <ext uri="{3e2802c4-a4d2-4d8b-9148-e3be6c30e623}">
          <xlrd:rvb i="13965"/>
        </ext>
      </extLst>
    </bk>
    <bk>
      <extLst>
        <ext uri="{3e2802c4-a4d2-4d8b-9148-e3be6c30e623}">
          <xlrd:rvb i="13966"/>
        </ext>
      </extLst>
    </bk>
    <bk>
      <extLst>
        <ext uri="{3e2802c4-a4d2-4d8b-9148-e3be6c30e623}">
          <xlrd:rvb i="13967"/>
        </ext>
      </extLst>
    </bk>
    <bk>
      <extLst>
        <ext uri="{3e2802c4-a4d2-4d8b-9148-e3be6c30e623}">
          <xlrd:rvb i="13968"/>
        </ext>
      </extLst>
    </bk>
    <bk>
      <extLst>
        <ext uri="{3e2802c4-a4d2-4d8b-9148-e3be6c30e623}">
          <xlrd:rvb i="13969"/>
        </ext>
      </extLst>
    </bk>
    <bk>
      <extLst>
        <ext uri="{3e2802c4-a4d2-4d8b-9148-e3be6c30e623}">
          <xlrd:rvb i="13970"/>
        </ext>
      </extLst>
    </bk>
    <bk>
      <extLst>
        <ext uri="{3e2802c4-a4d2-4d8b-9148-e3be6c30e623}">
          <xlrd:rvb i="13971"/>
        </ext>
      </extLst>
    </bk>
    <bk>
      <extLst>
        <ext uri="{3e2802c4-a4d2-4d8b-9148-e3be6c30e623}">
          <xlrd:rvb i="13972"/>
        </ext>
      </extLst>
    </bk>
    <bk>
      <extLst>
        <ext uri="{3e2802c4-a4d2-4d8b-9148-e3be6c30e623}">
          <xlrd:rvb i="13973"/>
        </ext>
      </extLst>
    </bk>
    <bk>
      <extLst>
        <ext uri="{3e2802c4-a4d2-4d8b-9148-e3be6c30e623}">
          <xlrd:rvb i="13974"/>
        </ext>
      </extLst>
    </bk>
    <bk>
      <extLst>
        <ext uri="{3e2802c4-a4d2-4d8b-9148-e3be6c30e623}">
          <xlrd:rvb i="13975"/>
        </ext>
      </extLst>
    </bk>
    <bk>
      <extLst>
        <ext uri="{3e2802c4-a4d2-4d8b-9148-e3be6c30e623}">
          <xlrd:rvb i="13976"/>
        </ext>
      </extLst>
    </bk>
    <bk>
      <extLst>
        <ext uri="{3e2802c4-a4d2-4d8b-9148-e3be6c30e623}">
          <xlrd:rvb i="13977"/>
        </ext>
      </extLst>
    </bk>
    <bk>
      <extLst>
        <ext uri="{3e2802c4-a4d2-4d8b-9148-e3be6c30e623}">
          <xlrd:rvb i="13978"/>
        </ext>
      </extLst>
    </bk>
    <bk>
      <extLst>
        <ext uri="{3e2802c4-a4d2-4d8b-9148-e3be6c30e623}">
          <xlrd:rvb i="13979"/>
        </ext>
      </extLst>
    </bk>
    <bk>
      <extLst>
        <ext uri="{3e2802c4-a4d2-4d8b-9148-e3be6c30e623}">
          <xlrd:rvb i="13980"/>
        </ext>
      </extLst>
    </bk>
    <bk>
      <extLst>
        <ext uri="{3e2802c4-a4d2-4d8b-9148-e3be6c30e623}">
          <xlrd:rvb i="13981"/>
        </ext>
      </extLst>
    </bk>
    <bk>
      <extLst>
        <ext uri="{3e2802c4-a4d2-4d8b-9148-e3be6c30e623}">
          <xlrd:rvb i="13982"/>
        </ext>
      </extLst>
    </bk>
    <bk>
      <extLst>
        <ext uri="{3e2802c4-a4d2-4d8b-9148-e3be6c30e623}">
          <xlrd:rvb i="13983"/>
        </ext>
      </extLst>
    </bk>
    <bk>
      <extLst>
        <ext uri="{3e2802c4-a4d2-4d8b-9148-e3be6c30e623}">
          <xlrd:rvb i="13984"/>
        </ext>
      </extLst>
    </bk>
    <bk>
      <extLst>
        <ext uri="{3e2802c4-a4d2-4d8b-9148-e3be6c30e623}">
          <xlrd:rvb i="13985"/>
        </ext>
      </extLst>
    </bk>
    <bk>
      <extLst>
        <ext uri="{3e2802c4-a4d2-4d8b-9148-e3be6c30e623}">
          <xlrd:rvb i="13986"/>
        </ext>
      </extLst>
    </bk>
    <bk>
      <extLst>
        <ext uri="{3e2802c4-a4d2-4d8b-9148-e3be6c30e623}">
          <xlrd:rvb i="13987"/>
        </ext>
      </extLst>
    </bk>
    <bk>
      <extLst>
        <ext uri="{3e2802c4-a4d2-4d8b-9148-e3be6c30e623}">
          <xlrd:rvb i="13988"/>
        </ext>
      </extLst>
    </bk>
    <bk>
      <extLst>
        <ext uri="{3e2802c4-a4d2-4d8b-9148-e3be6c30e623}">
          <xlrd:rvb i="13989"/>
        </ext>
      </extLst>
    </bk>
    <bk>
      <extLst>
        <ext uri="{3e2802c4-a4d2-4d8b-9148-e3be6c30e623}">
          <xlrd:rvb i="13990"/>
        </ext>
      </extLst>
    </bk>
    <bk>
      <extLst>
        <ext uri="{3e2802c4-a4d2-4d8b-9148-e3be6c30e623}">
          <xlrd:rvb i="13991"/>
        </ext>
      </extLst>
    </bk>
    <bk>
      <extLst>
        <ext uri="{3e2802c4-a4d2-4d8b-9148-e3be6c30e623}">
          <xlrd:rvb i="13992"/>
        </ext>
      </extLst>
    </bk>
    <bk>
      <extLst>
        <ext uri="{3e2802c4-a4d2-4d8b-9148-e3be6c30e623}">
          <xlrd:rvb i="13993"/>
        </ext>
      </extLst>
    </bk>
    <bk>
      <extLst>
        <ext uri="{3e2802c4-a4d2-4d8b-9148-e3be6c30e623}">
          <xlrd:rvb i="13994"/>
        </ext>
      </extLst>
    </bk>
    <bk>
      <extLst>
        <ext uri="{3e2802c4-a4d2-4d8b-9148-e3be6c30e623}">
          <xlrd:rvb i="13995"/>
        </ext>
      </extLst>
    </bk>
    <bk>
      <extLst>
        <ext uri="{3e2802c4-a4d2-4d8b-9148-e3be6c30e623}">
          <xlrd:rvb i="13996"/>
        </ext>
      </extLst>
    </bk>
    <bk>
      <extLst>
        <ext uri="{3e2802c4-a4d2-4d8b-9148-e3be6c30e623}">
          <xlrd:rvb i="13997"/>
        </ext>
      </extLst>
    </bk>
    <bk>
      <extLst>
        <ext uri="{3e2802c4-a4d2-4d8b-9148-e3be6c30e623}">
          <xlrd:rvb i="13998"/>
        </ext>
      </extLst>
    </bk>
    <bk>
      <extLst>
        <ext uri="{3e2802c4-a4d2-4d8b-9148-e3be6c30e623}">
          <xlrd:rvb i="13999"/>
        </ext>
      </extLst>
    </bk>
    <bk>
      <extLst>
        <ext uri="{3e2802c4-a4d2-4d8b-9148-e3be6c30e623}">
          <xlrd:rvb i="14000"/>
        </ext>
      </extLst>
    </bk>
    <bk>
      <extLst>
        <ext uri="{3e2802c4-a4d2-4d8b-9148-e3be6c30e623}">
          <xlrd:rvb i="14001"/>
        </ext>
      </extLst>
    </bk>
    <bk>
      <extLst>
        <ext uri="{3e2802c4-a4d2-4d8b-9148-e3be6c30e623}">
          <xlrd:rvb i="14002"/>
        </ext>
      </extLst>
    </bk>
    <bk>
      <extLst>
        <ext uri="{3e2802c4-a4d2-4d8b-9148-e3be6c30e623}">
          <xlrd:rvb i="14003"/>
        </ext>
      </extLst>
    </bk>
    <bk>
      <extLst>
        <ext uri="{3e2802c4-a4d2-4d8b-9148-e3be6c30e623}">
          <xlrd:rvb i="14004"/>
        </ext>
      </extLst>
    </bk>
    <bk>
      <extLst>
        <ext uri="{3e2802c4-a4d2-4d8b-9148-e3be6c30e623}">
          <xlrd:rvb i="14005"/>
        </ext>
      </extLst>
    </bk>
    <bk>
      <extLst>
        <ext uri="{3e2802c4-a4d2-4d8b-9148-e3be6c30e623}">
          <xlrd:rvb i="14006"/>
        </ext>
      </extLst>
    </bk>
    <bk>
      <extLst>
        <ext uri="{3e2802c4-a4d2-4d8b-9148-e3be6c30e623}">
          <xlrd:rvb i="14007"/>
        </ext>
      </extLst>
    </bk>
    <bk>
      <extLst>
        <ext uri="{3e2802c4-a4d2-4d8b-9148-e3be6c30e623}">
          <xlrd:rvb i="14008"/>
        </ext>
      </extLst>
    </bk>
    <bk>
      <extLst>
        <ext uri="{3e2802c4-a4d2-4d8b-9148-e3be6c30e623}">
          <xlrd:rvb i="14009"/>
        </ext>
      </extLst>
    </bk>
    <bk>
      <extLst>
        <ext uri="{3e2802c4-a4d2-4d8b-9148-e3be6c30e623}">
          <xlrd:rvb i="14010"/>
        </ext>
      </extLst>
    </bk>
    <bk>
      <extLst>
        <ext uri="{3e2802c4-a4d2-4d8b-9148-e3be6c30e623}">
          <xlrd:rvb i="14011"/>
        </ext>
      </extLst>
    </bk>
    <bk>
      <extLst>
        <ext uri="{3e2802c4-a4d2-4d8b-9148-e3be6c30e623}">
          <xlrd:rvb i="14014"/>
        </ext>
      </extLst>
    </bk>
    <bk>
      <extLst>
        <ext uri="{3e2802c4-a4d2-4d8b-9148-e3be6c30e623}">
          <xlrd:rvb i="14015"/>
        </ext>
      </extLst>
    </bk>
    <bk>
      <extLst>
        <ext uri="{3e2802c4-a4d2-4d8b-9148-e3be6c30e623}">
          <xlrd:rvb i="14016"/>
        </ext>
      </extLst>
    </bk>
    <bk>
      <extLst>
        <ext uri="{3e2802c4-a4d2-4d8b-9148-e3be6c30e623}">
          <xlrd:rvb i="14017"/>
        </ext>
      </extLst>
    </bk>
    <bk>
      <extLst>
        <ext uri="{3e2802c4-a4d2-4d8b-9148-e3be6c30e623}">
          <xlrd:rvb i="14018"/>
        </ext>
      </extLst>
    </bk>
    <bk>
      <extLst>
        <ext uri="{3e2802c4-a4d2-4d8b-9148-e3be6c30e623}">
          <xlrd:rvb i="14019"/>
        </ext>
      </extLst>
    </bk>
    <bk>
      <extLst>
        <ext uri="{3e2802c4-a4d2-4d8b-9148-e3be6c30e623}">
          <xlrd:rvb i="14020"/>
        </ext>
      </extLst>
    </bk>
    <bk>
      <extLst>
        <ext uri="{3e2802c4-a4d2-4d8b-9148-e3be6c30e623}">
          <xlrd:rvb i="14021"/>
        </ext>
      </extLst>
    </bk>
    <bk>
      <extLst>
        <ext uri="{3e2802c4-a4d2-4d8b-9148-e3be6c30e623}">
          <xlrd:rvb i="14022"/>
        </ext>
      </extLst>
    </bk>
    <bk>
      <extLst>
        <ext uri="{3e2802c4-a4d2-4d8b-9148-e3be6c30e623}">
          <xlrd:rvb i="14023"/>
        </ext>
      </extLst>
    </bk>
    <bk>
      <extLst>
        <ext uri="{3e2802c4-a4d2-4d8b-9148-e3be6c30e623}">
          <xlrd:rvb i="14024"/>
        </ext>
      </extLst>
    </bk>
    <bk>
      <extLst>
        <ext uri="{3e2802c4-a4d2-4d8b-9148-e3be6c30e623}">
          <xlrd:rvb i="14025"/>
        </ext>
      </extLst>
    </bk>
    <bk>
      <extLst>
        <ext uri="{3e2802c4-a4d2-4d8b-9148-e3be6c30e623}">
          <xlrd:rvb i="14026"/>
        </ext>
      </extLst>
    </bk>
    <bk>
      <extLst>
        <ext uri="{3e2802c4-a4d2-4d8b-9148-e3be6c30e623}">
          <xlrd:rvb i="14027"/>
        </ext>
      </extLst>
    </bk>
    <bk>
      <extLst>
        <ext uri="{3e2802c4-a4d2-4d8b-9148-e3be6c30e623}">
          <xlrd:rvb i="14028"/>
        </ext>
      </extLst>
    </bk>
    <bk>
      <extLst>
        <ext uri="{3e2802c4-a4d2-4d8b-9148-e3be6c30e623}">
          <xlrd:rvb i="14029"/>
        </ext>
      </extLst>
    </bk>
    <bk>
      <extLst>
        <ext uri="{3e2802c4-a4d2-4d8b-9148-e3be6c30e623}">
          <xlrd:rvb i="14030"/>
        </ext>
      </extLst>
    </bk>
    <bk>
      <extLst>
        <ext uri="{3e2802c4-a4d2-4d8b-9148-e3be6c30e623}">
          <xlrd:rvb i="14031"/>
        </ext>
      </extLst>
    </bk>
    <bk>
      <extLst>
        <ext uri="{3e2802c4-a4d2-4d8b-9148-e3be6c30e623}">
          <xlrd:rvb i="14032"/>
        </ext>
      </extLst>
    </bk>
    <bk>
      <extLst>
        <ext uri="{3e2802c4-a4d2-4d8b-9148-e3be6c30e623}">
          <xlrd:rvb i="14033"/>
        </ext>
      </extLst>
    </bk>
    <bk>
      <extLst>
        <ext uri="{3e2802c4-a4d2-4d8b-9148-e3be6c30e623}">
          <xlrd:rvb i="14034"/>
        </ext>
      </extLst>
    </bk>
    <bk>
      <extLst>
        <ext uri="{3e2802c4-a4d2-4d8b-9148-e3be6c30e623}">
          <xlrd:rvb i="14035"/>
        </ext>
      </extLst>
    </bk>
    <bk>
      <extLst>
        <ext uri="{3e2802c4-a4d2-4d8b-9148-e3be6c30e623}">
          <xlrd:rvb i="14036"/>
        </ext>
      </extLst>
    </bk>
    <bk>
      <extLst>
        <ext uri="{3e2802c4-a4d2-4d8b-9148-e3be6c30e623}">
          <xlrd:rvb i="14037"/>
        </ext>
      </extLst>
    </bk>
    <bk>
      <extLst>
        <ext uri="{3e2802c4-a4d2-4d8b-9148-e3be6c30e623}">
          <xlrd:rvb i="14038"/>
        </ext>
      </extLst>
    </bk>
    <bk>
      <extLst>
        <ext uri="{3e2802c4-a4d2-4d8b-9148-e3be6c30e623}">
          <xlrd:rvb i="14039"/>
        </ext>
      </extLst>
    </bk>
    <bk>
      <extLst>
        <ext uri="{3e2802c4-a4d2-4d8b-9148-e3be6c30e623}">
          <xlrd:rvb i="14040"/>
        </ext>
      </extLst>
    </bk>
    <bk>
      <extLst>
        <ext uri="{3e2802c4-a4d2-4d8b-9148-e3be6c30e623}">
          <xlrd:rvb i="14041"/>
        </ext>
      </extLst>
    </bk>
    <bk>
      <extLst>
        <ext uri="{3e2802c4-a4d2-4d8b-9148-e3be6c30e623}">
          <xlrd:rvb i="14042"/>
        </ext>
      </extLst>
    </bk>
    <bk>
      <extLst>
        <ext uri="{3e2802c4-a4d2-4d8b-9148-e3be6c30e623}">
          <xlrd:rvb i="14043"/>
        </ext>
      </extLst>
    </bk>
    <bk>
      <extLst>
        <ext uri="{3e2802c4-a4d2-4d8b-9148-e3be6c30e623}">
          <xlrd:rvb i="14044"/>
        </ext>
      </extLst>
    </bk>
    <bk>
      <extLst>
        <ext uri="{3e2802c4-a4d2-4d8b-9148-e3be6c30e623}">
          <xlrd:rvb i="14045"/>
        </ext>
      </extLst>
    </bk>
    <bk>
      <extLst>
        <ext uri="{3e2802c4-a4d2-4d8b-9148-e3be6c30e623}">
          <xlrd:rvb i="14046"/>
        </ext>
      </extLst>
    </bk>
    <bk>
      <extLst>
        <ext uri="{3e2802c4-a4d2-4d8b-9148-e3be6c30e623}">
          <xlrd:rvb i="14047"/>
        </ext>
      </extLst>
    </bk>
    <bk>
      <extLst>
        <ext uri="{3e2802c4-a4d2-4d8b-9148-e3be6c30e623}">
          <xlrd:rvb i="14048"/>
        </ext>
      </extLst>
    </bk>
    <bk>
      <extLst>
        <ext uri="{3e2802c4-a4d2-4d8b-9148-e3be6c30e623}">
          <xlrd:rvb i="14049"/>
        </ext>
      </extLst>
    </bk>
    <bk>
      <extLst>
        <ext uri="{3e2802c4-a4d2-4d8b-9148-e3be6c30e623}">
          <xlrd:rvb i="14050"/>
        </ext>
      </extLst>
    </bk>
    <bk>
      <extLst>
        <ext uri="{3e2802c4-a4d2-4d8b-9148-e3be6c30e623}">
          <xlrd:rvb i="14051"/>
        </ext>
      </extLst>
    </bk>
    <bk>
      <extLst>
        <ext uri="{3e2802c4-a4d2-4d8b-9148-e3be6c30e623}">
          <xlrd:rvb i="14052"/>
        </ext>
      </extLst>
    </bk>
    <bk>
      <extLst>
        <ext uri="{3e2802c4-a4d2-4d8b-9148-e3be6c30e623}">
          <xlrd:rvb i="14053"/>
        </ext>
      </extLst>
    </bk>
    <bk>
      <extLst>
        <ext uri="{3e2802c4-a4d2-4d8b-9148-e3be6c30e623}">
          <xlrd:rvb i="14054"/>
        </ext>
      </extLst>
    </bk>
    <bk>
      <extLst>
        <ext uri="{3e2802c4-a4d2-4d8b-9148-e3be6c30e623}">
          <xlrd:rvb i="14055"/>
        </ext>
      </extLst>
    </bk>
    <bk>
      <extLst>
        <ext uri="{3e2802c4-a4d2-4d8b-9148-e3be6c30e623}">
          <xlrd:rvb i="14056"/>
        </ext>
      </extLst>
    </bk>
    <bk>
      <extLst>
        <ext uri="{3e2802c4-a4d2-4d8b-9148-e3be6c30e623}">
          <xlrd:rvb i="14057"/>
        </ext>
      </extLst>
    </bk>
    <bk>
      <extLst>
        <ext uri="{3e2802c4-a4d2-4d8b-9148-e3be6c30e623}">
          <xlrd:rvb i="14058"/>
        </ext>
      </extLst>
    </bk>
    <bk>
      <extLst>
        <ext uri="{3e2802c4-a4d2-4d8b-9148-e3be6c30e623}">
          <xlrd:rvb i="14059"/>
        </ext>
      </extLst>
    </bk>
    <bk>
      <extLst>
        <ext uri="{3e2802c4-a4d2-4d8b-9148-e3be6c30e623}">
          <xlrd:rvb i="14060"/>
        </ext>
      </extLst>
    </bk>
    <bk>
      <extLst>
        <ext uri="{3e2802c4-a4d2-4d8b-9148-e3be6c30e623}">
          <xlrd:rvb i="14061"/>
        </ext>
      </extLst>
    </bk>
    <bk>
      <extLst>
        <ext uri="{3e2802c4-a4d2-4d8b-9148-e3be6c30e623}">
          <xlrd:rvb i="14062"/>
        </ext>
      </extLst>
    </bk>
    <bk>
      <extLst>
        <ext uri="{3e2802c4-a4d2-4d8b-9148-e3be6c30e623}">
          <xlrd:rvb i="14063"/>
        </ext>
      </extLst>
    </bk>
    <bk>
      <extLst>
        <ext uri="{3e2802c4-a4d2-4d8b-9148-e3be6c30e623}">
          <xlrd:rvb i="14064"/>
        </ext>
      </extLst>
    </bk>
    <bk>
      <extLst>
        <ext uri="{3e2802c4-a4d2-4d8b-9148-e3be6c30e623}">
          <xlrd:rvb i="14065"/>
        </ext>
      </extLst>
    </bk>
    <bk>
      <extLst>
        <ext uri="{3e2802c4-a4d2-4d8b-9148-e3be6c30e623}">
          <xlrd:rvb i="14066"/>
        </ext>
      </extLst>
    </bk>
    <bk>
      <extLst>
        <ext uri="{3e2802c4-a4d2-4d8b-9148-e3be6c30e623}">
          <xlrd:rvb i="14067"/>
        </ext>
      </extLst>
    </bk>
    <bk>
      <extLst>
        <ext uri="{3e2802c4-a4d2-4d8b-9148-e3be6c30e623}">
          <xlrd:rvb i="14068"/>
        </ext>
      </extLst>
    </bk>
    <bk>
      <extLst>
        <ext uri="{3e2802c4-a4d2-4d8b-9148-e3be6c30e623}">
          <xlrd:rvb i="14071"/>
        </ext>
      </extLst>
    </bk>
    <bk>
      <extLst>
        <ext uri="{3e2802c4-a4d2-4d8b-9148-e3be6c30e623}">
          <xlrd:rvb i="14072"/>
        </ext>
      </extLst>
    </bk>
    <bk>
      <extLst>
        <ext uri="{3e2802c4-a4d2-4d8b-9148-e3be6c30e623}">
          <xlrd:rvb i="14073"/>
        </ext>
      </extLst>
    </bk>
    <bk>
      <extLst>
        <ext uri="{3e2802c4-a4d2-4d8b-9148-e3be6c30e623}">
          <xlrd:rvb i="14074"/>
        </ext>
      </extLst>
    </bk>
    <bk>
      <extLst>
        <ext uri="{3e2802c4-a4d2-4d8b-9148-e3be6c30e623}">
          <xlrd:rvb i="14075"/>
        </ext>
      </extLst>
    </bk>
    <bk>
      <extLst>
        <ext uri="{3e2802c4-a4d2-4d8b-9148-e3be6c30e623}">
          <xlrd:rvb i="14076"/>
        </ext>
      </extLst>
    </bk>
    <bk>
      <extLst>
        <ext uri="{3e2802c4-a4d2-4d8b-9148-e3be6c30e623}">
          <xlrd:rvb i="14077"/>
        </ext>
      </extLst>
    </bk>
    <bk>
      <extLst>
        <ext uri="{3e2802c4-a4d2-4d8b-9148-e3be6c30e623}">
          <xlrd:rvb i="14078"/>
        </ext>
      </extLst>
    </bk>
    <bk>
      <extLst>
        <ext uri="{3e2802c4-a4d2-4d8b-9148-e3be6c30e623}">
          <xlrd:rvb i="14079"/>
        </ext>
      </extLst>
    </bk>
    <bk>
      <extLst>
        <ext uri="{3e2802c4-a4d2-4d8b-9148-e3be6c30e623}">
          <xlrd:rvb i="14080"/>
        </ext>
      </extLst>
    </bk>
    <bk>
      <extLst>
        <ext uri="{3e2802c4-a4d2-4d8b-9148-e3be6c30e623}">
          <xlrd:rvb i="14081"/>
        </ext>
      </extLst>
    </bk>
    <bk>
      <extLst>
        <ext uri="{3e2802c4-a4d2-4d8b-9148-e3be6c30e623}">
          <xlrd:rvb i="14082"/>
        </ext>
      </extLst>
    </bk>
    <bk>
      <extLst>
        <ext uri="{3e2802c4-a4d2-4d8b-9148-e3be6c30e623}">
          <xlrd:rvb i="14083"/>
        </ext>
      </extLst>
    </bk>
    <bk>
      <extLst>
        <ext uri="{3e2802c4-a4d2-4d8b-9148-e3be6c30e623}">
          <xlrd:rvb i="14084"/>
        </ext>
      </extLst>
    </bk>
    <bk>
      <extLst>
        <ext uri="{3e2802c4-a4d2-4d8b-9148-e3be6c30e623}">
          <xlrd:rvb i="14085"/>
        </ext>
      </extLst>
    </bk>
    <bk>
      <extLst>
        <ext uri="{3e2802c4-a4d2-4d8b-9148-e3be6c30e623}">
          <xlrd:rvb i="14086"/>
        </ext>
      </extLst>
    </bk>
    <bk>
      <extLst>
        <ext uri="{3e2802c4-a4d2-4d8b-9148-e3be6c30e623}">
          <xlrd:rvb i="14087"/>
        </ext>
      </extLst>
    </bk>
    <bk>
      <extLst>
        <ext uri="{3e2802c4-a4d2-4d8b-9148-e3be6c30e623}">
          <xlrd:rvb i="14088"/>
        </ext>
      </extLst>
    </bk>
    <bk>
      <extLst>
        <ext uri="{3e2802c4-a4d2-4d8b-9148-e3be6c30e623}">
          <xlrd:rvb i="14089"/>
        </ext>
      </extLst>
    </bk>
    <bk>
      <extLst>
        <ext uri="{3e2802c4-a4d2-4d8b-9148-e3be6c30e623}">
          <xlrd:rvb i="14090"/>
        </ext>
      </extLst>
    </bk>
    <bk>
      <extLst>
        <ext uri="{3e2802c4-a4d2-4d8b-9148-e3be6c30e623}">
          <xlrd:rvb i="14091"/>
        </ext>
      </extLst>
    </bk>
    <bk>
      <extLst>
        <ext uri="{3e2802c4-a4d2-4d8b-9148-e3be6c30e623}">
          <xlrd:rvb i="14092"/>
        </ext>
      </extLst>
    </bk>
    <bk>
      <extLst>
        <ext uri="{3e2802c4-a4d2-4d8b-9148-e3be6c30e623}">
          <xlrd:rvb i="14093"/>
        </ext>
      </extLst>
    </bk>
    <bk>
      <extLst>
        <ext uri="{3e2802c4-a4d2-4d8b-9148-e3be6c30e623}">
          <xlrd:rvb i="14094"/>
        </ext>
      </extLst>
    </bk>
    <bk>
      <extLst>
        <ext uri="{3e2802c4-a4d2-4d8b-9148-e3be6c30e623}">
          <xlrd:rvb i="14095"/>
        </ext>
      </extLst>
    </bk>
    <bk>
      <extLst>
        <ext uri="{3e2802c4-a4d2-4d8b-9148-e3be6c30e623}">
          <xlrd:rvb i="14096"/>
        </ext>
      </extLst>
    </bk>
    <bk>
      <extLst>
        <ext uri="{3e2802c4-a4d2-4d8b-9148-e3be6c30e623}">
          <xlrd:rvb i="14097"/>
        </ext>
      </extLst>
    </bk>
    <bk>
      <extLst>
        <ext uri="{3e2802c4-a4d2-4d8b-9148-e3be6c30e623}">
          <xlrd:rvb i="14098"/>
        </ext>
      </extLst>
    </bk>
    <bk>
      <extLst>
        <ext uri="{3e2802c4-a4d2-4d8b-9148-e3be6c30e623}">
          <xlrd:rvb i="14099"/>
        </ext>
      </extLst>
    </bk>
    <bk>
      <extLst>
        <ext uri="{3e2802c4-a4d2-4d8b-9148-e3be6c30e623}">
          <xlrd:rvb i="14100"/>
        </ext>
      </extLst>
    </bk>
    <bk>
      <extLst>
        <ext uri="{3e2802c4-a4d2-4d8b-9148-e3be6c30e623}">
          <xlrd:rvb i="14101"/>
        </ext>
      </extLst>
    </bk>
    <bk>
      <extLst>
        <ext uri="{3e2802c4-a4d2-4d8b-9148-e3be6c30e623}">
          <xlrd:rvb i="14102"/>
        </ext>
      </extLst>
    </bk>
    <bk>
      <extLst>
        <ext uri="{3e2802c4-a4d2-4d8b-9148-e3be6c30e623}">
          <xlrd:rvb i="14103"/>
        </ext>
      </extLst>
    </bk>
    <bk>
      <extLst>
        <ext uri="{3e2802c4-a4d2-4d8b-9148-e3be6c30e623}">
          <xlrd:rvb i="14104"/>
        </ext>
      </extLst>
    </bk>
    <bk>
      <extLst>
        <ext uri="{3e2802c4-a4d2-4d8b-9148-e3be6c30e623}">
          <xlrd:rvb i="14105"/>
        </ext>
      </extLst>
    </bk>
    <bk>
      <extLst>
        <ext uri="{3e2802c4-a4d2-4d8b-9148-e3be6c30e623}">
          <xlrd:rvb i="14106"/>
        </ext>
      </extLst>
    </bk>
    <bk>
      <extLst>
        <ext uri="{3e2802c4-a4d2-4d8b-9148-e3be6c30e623}">
          <xlrd:rvb i="14107"/>
        </ext>
      </extLst>
    </bk>
    <bk>
      <extLst>
        <ext uri="{3e2802c4-a4d2-4d8b-9148-e3be6c30e623}">
          <xlrd:rvb i="14108"/>
        </ext>
      </extLst>
    </bk>
    <bk>
      <extLst>
        <ext uri="{3e2802c4-a4d2-4d8b-9148-e3be6c30e623}">
          <xlrd:rvb i="14109"/>
        </ext>
      </extLst>
    </bk>
    <bk>
      <extLst>
        <ext uri="{3e2802c4-a4d2-4d8b-9148-e3be6c30e623}">
          <xlrd:rvb i="14110"/>
        </ext>
      </extLst>
    </bk>
    <bk>
      <extLst>
        <ext uri="{3e2802c4-a4d2-4d8b-9148-e3be6c30e623}">
          <xlrd:rvb i="14111"/>
        </ext>
      </extLst>
    </bk>
    <bk>
      <extLst>
        <ext uri="{3e2802c4-a4d2-4d8b-9148-e3be6c30e623}">
          <xlrd:rvb i="14112"/>
        </ext>
      </extLst>
    </bk>
    <bk>
      <extLst>
        <ext uri="{3e2802c4-a4d2-4d8b-9148-e3be6c30e623}">
          <xlrd:rvb i="14113"/>
        </ext>
      </extLst>
    </bk>
    <bk>
      <extLst>
        <ext uri="{3e2802c4-a4d2-4d8b-9148-e3be6c30e623}">
          <xlrd:rvb i="14114"/>
        </ext>
      </extLst>
    </bk>
    <bk>
      <extLst>
        <ext uri="{3e2802c4-a4d2-4d8b-9148-e3be6c30e623}">
          <xlrd:rvb i="14115"/>
        </ext>
      </extLst>
    </bk>
    <bk>
      <extLst>
        <ext uri="{3e2802c4-a4d2-4d8b-9148-e3be6c30e623}">
          <xlrd:rvb i="14116"/>
        </ext>
      </extLst>
    </bk>
    <bk>
      <extLst>
        <ext uri="{3e2802c4-a4d2-4d8b-9148-e3be6c30e623}">
          <xlrd:rvb i="14117"/>
        </ext>
      </extLst>
    </bk>
    <bk>
      <extLst>
        <ext uri="{3e2802c4-a4d2-4d8b-9148-e3be6c30e623}">
          <xlrd:rvb i="14118"/>
        </ext>
      </extLst>
    </bk>
    <bk>
      <extLst>
        <ext uri="{3e2802c4-a4d2-4d8b-9148-e3be6c30e623}">
          <xlrd:rvb i="14119"/>
        </ext>
      </extLst>
    </bk>
    <bk>
      <extLst>
        <ext uri="{3e2802c4-a4d2-4d8b-9148-e3be6c30e623}">
          <xlrd:rvb i="14120"/>
        </ext>
      </extLst>
    </bk>
    <bk>
      <extLst>
        <ext uri="{3e2802c4-a4d2-4d8b-9148-e3be6c30e623}">
          <xlrd:rvb i="14121"/>
        </ext>
      </extLst>
    </bk>
    <bk>
      <extLst>
        <ext uri="{3e2802c4-a4d2-4d8b-9148-e3be6c30e623}">
          <xlrd:rvb i="14122"/>
        </ext>
      </extLst>
    </bk>
    <bk>
      <extLst>
        <ext uri="{3e2802c4-a4d2-4d8b-9148-e3be6c30e623}">
          <xlrd:rvb i="14123"/>
        </ext>
      </extLst>
    </bk>
    <bk>
      <extLst>
        <ext uri="{3e2802c4-a4d2-4d8b-9148-e3be6c30e623}">
          <xlrd:rvb i="14124"/>
        </ext>
      </extLst>
    </bk>
    <bk>
      <extLst>
        <ext uri="{3e2802c4-a4d2-4d8b-9148-e3be6c30e623}">
          <xlrd:rvb i="14125"/>
        </ext>
      </extLst>
    </bk>
    <bk>
      <extLst>
        <ext uri="{3e2802c4-a4d2-4d8b-9148-e3be6c30e623}">
          <xlrd:rvb i="14126"/>
        </ext>
      </extLst>
    </bk>
    <bk>
      <extLst>
        <ext uri="{3e2802c4-a4d2-4d8b-9148-e3be6c30e623}">
          <xlrd:rvb i="14127"/>
        </ext>
      </extLst>
    </bk>
    <bk>
      <extLst>
        <ext uri="{3e2802c4-a4d2-4d8b-9148-e3be6c30e623}">
          <xlrd:rvb i="14128"/>
        </ext>
      </extLst>
    </bk>
    <bk>
      <extLst>
        <ext uri="{3e2802c4-a4d2-4d8b-9148-e3be6c30e623}">
          <xlrd:rvb i="14129"/>
        </ext>
      </extLst>
    </bk>
    <bk>
      <extLst>
        <ext uri="{3e2802c4-a4d2-4d8b-9148-e3be6c30e623}">
          <xlrd:rvb i="14130"/>
        </ext>
      </extLst>
    </bk>
    <bk>
      <extLst>
        <ext uri="{3e2802c4-a4d2-4d8b-9148-e3be6c30e623}">
          <xlrd:rvb i="14131"/>
        </ext>
      </extLst>
    </bk>
    <bk>
      <extLst>
        <ext uri="{3e2802c4-a4d2-4d8b-9148-e3be6c30e623}">
          <xlrd:rvb i="14132"/>
        </ext>
      </extLst>
    </bk>
    <bk>
      <extLst>
        <ext uri="{3e2802c4-a4d2-4d8b-9148-e3be6c30e623}">
          <xlrd:rvb i="14133"/>
        </ext>
      </extLst>
    </bk>
    <bk>
      <extLst>
        <ext uri="{3e2802c4-a4d2-4d8b-9148-e3be6c30e623}">
          <xlrd:rvb i="14134"/>
        </ext>
      </extLst>
    </bk>
    <bk>
      <extLst>
        <ext uri="{3e2802c4-a4d2-4d8b-9148-e3be6c30e623}">
          <xlrd:rvb i="14135"/>
        </ext>
      </extLst>
    </bk>
    <bk>
      <extLst>
        <ext uri="{3e2802c4-a4d2-4d8b-9148-e3be6c30e623}">
          <xlrd:rvb i="14136"/>
        </ext>
      </extLst>
    </bk>
    <bk>
      <extLst>
        <ext uri="{3e2802c4-a4d2-4d8b-9148-e3be6c30e623}">
          <xlrd:rvb i="14137"/>
        </ext>
      </extLst>
    </bk>
    <bk>
      <extLst>
        <ext uri="{3e2802c4-a4d2-4d8b-9148-e3be6c30e623}">
          <xlrd:rvb i="14138"/>
        </ext>
      </extLst>
    </bk>
    <bk>
      <extLst>
        <ext uri="{3e2802c4-a4d2-4d8b-9148-e3be6c30e623}">
          <xlrd:rvb i="14139"/>
        </ext>
      </extLst>
    </bk>
    <bk>
      <extLst>
        <ext uri="{3e2802c4-a4d2-4d8b-9148-e3be6c30e623}">
          <xlrd:rvb i="14140"/>
        </ext>
      </extLst>
    </bk>
    <bk>
      <extLst>
        <ext uri="{3e2802c4-a4d2-4d8b-9148-e3be6c30e623}">
          <xlrd:rvb i="14141"/>
        </ext>
      </extLst>
    </bk>
    <bk>
      <extLst>
        <ext uri="{3e2802c4-a4d2-4d8b-9148-e3be6c30e623}">
          <xlrd:rvb i="14142"/>
        </ext>
      </extLst>
    </bk>
    <bk>
      <extLst>
        <ext uri="{3e2802c4-a4d2-4d8b-9148-e3be6c30e623}">
          <xlrd:rvb i="14143"/>
        </ext>
      </extLst>
    </bk>
    <bk>
      <extLst>
        <ext uri="{3e2802c4-a4d2-4d8b-9148-e3be6c30e623}">
          <xlrd:rvb i="14144"/>
        </ext>
      </extLst>
    </bk>
    <bk>
      <extLst>
        <ext uri="{3e2802c4-a4d2-4d8b-9148-e3be6c30e623}">
          <xlrd:rvb i="14145"/>
        </ext>
      </extLst>
    </bk>
    <bk>
      <extLst>
        <ext uri="{3e2802c4-a4d2-4d8b-9148-e3be6c30e623}">
          <xlrd:rvb i="14146"/>
        </ext>
      </extLst>
    </bk>
    <bk>
      <extLst>
        <ext uri="{3e2802c4-a4d2-4d8b-9148-e3be6c30e623}">
          <xlrd:rvb i="14147"/>
        </ext>
      </extLst>
    </bk>
    <bk>
      <extLst>
        <ext uri="{3e2802c4-a4d2-4d8b-9148-e3be6c30e623}">
          <xlrd:rvb i="14148"/>
        </ext>
      </extLst>
    </bk>
    <bk>
      <extLst>
        <ext uri="{3e2802c4-a4d2-4d8b-9148-e3be6c30e623}">
          <xlrd:rvb i="14149"/>
        </ext>
      </extLst>
    </bk>
    <bk>
      <extLst>
        <ext uri="{3e2802c4-a4d2-4d8b-9148-e3be6c30e623}">
          <xlrd:rvb i="14150"/>
        </ext>
      </extLst>
    </bk>
    <bk>
      <extLst>
        <ext uri="{3e2802c4-a4d2-4d8b-9148-e3be6c30e623}">
          <xlrd:rvb i="14151"/>
        </ext>
      </extLst>
    </bk>
    <bk>
      <extLst>
        <ext uri="{3e2802c4-a4d2-4d8b-9148-e3be6c30e623}">
          <xlrd:rvb i="14152"/>
        </ext>
      </extLst>
    </bk>
    <bk>
      <extLst>
        <ext uri="{3e2802c4-a4d2-4d8b-9148-e3be6c30e623}">
          <xlrd:rvb i="14153"/>
        </ext>
      </extLst>
    </bk>
    <bk>
      <extLst>
        <ext uri="{3e2802c4-a4d2-4d8b-9148-e3be6c30e623}">
          <xlrd:rvb i="14154"/>
        </ext>
      </extLst>
    </bk>
    <bk>
      <extLst>
        <ext uri="{3e2802c4-a4d2-4d8b-9148-e3be6c30e623}">
          <xlrd:rvb i="14155"/>
        </ext>
      </extLst>
    </bk>
    <bk>
      <extLst>
        <ext uri="{3e2802c4-a4d2-4d8b-9148-e3be6c30e623}">
          <xlrd:rvb i="14156"/>
        </ext>
      </extLst>
    </bk>
    <bk>
      <extLst>
        <ext uri="{3e2802c4-a4d2-4d8b-9148-e3be6c30e623}">
          <xlrd:rvb i="14157"/>
        </ext>
      </extLst>
    </bk>
    <bk>
      <extLst>
        <ext uri="{3e2802c4-a4d2-4d8b-9148-e3be6c30e623}">
          <xlrd:rvb i="14158"/>
        </ext>
      </extLst>
    </bk>
    <bk>
      <extLst>
        <ext uri="{3e2802c4-a4d2-4d8b-9148-e3be6c30e623}">
          <xlrd:rvb i="14159"/>
        </ext>
      </extLst>
    </bk>
    <bk>
      <extLst>
        <ext uri="{3e2802c4-a4d2-4d8b-9148-e3be6c30e623}">
          <xlrd:rvb i="14160"/>
        </ext>
      </extLst>
    </bk>
    <bk>
      <extLst>
        <ext uri="{3e2802c4-a4d2-4d8b-9148-e3be6c30e623}">
          <xlrd:rvb i="14161"/>
        </ext>
      </extLst>
    </bk>
    <bk>
      <extLst>
        <ext uri="{3e2802c4-a4d2-4d8b-9148-e3be6c30e623}">
          <xlrd:rvb i="14162"/>
        </ext>
      </extLst>
    </bk>
    <bk>
      <extLst>
        <ext uri="{3e2802c4-a4d2-4d8b-9148-e3be6c30e623}">
          <xlrd:rvb i="14163"/>
        </ext>
      </extLst>
    </bk>
    <bk>
      <extLst>
        <ext uri="{3e2802c4-a4d2-4d8b-9148-e3be6c30e623}">
          <xlrd:rvb i="14164"/>
        </ext>
      </extLst>
    </bk>
    <bk>
      <extLst>
        <ext uri="{3e2802c4-a4d2-4d8b-9148-e3be6c30e623}">
          <xlrd:rvb i="14165"/>
        </ext>
      </extLst>
    </bk>
    <bk>
      <extLst>
        <ext uri="{3e2802c4-a4d2-4d8b-9148-e3be6c30e623}">
          <xlrd:rvb i="14166"/>
        </ext>
      </extLst>
    </bk>
    <bk>
      <extLst>
        <ext uri="{3e2802c4-a4d2-4d8b-9148-e3be6c30e623}">
          <xlrd:rvb i="14167"/>
        </ext>
      </extLst>
    </bk>
    <bk>
      <extLst>
        <ext uri="{3e2802c4-a4d2-4d8b-9148-e3be6c30e623}">
          <xlrd:rvb i="14168"/>
        </ext>
      </extLst>
    </bk>
    <bk>
      <extLst>
        <ext uri="{3e2802c4-a4d2-4d8b-9148-e3be6c30e623}">
          <xlrd:rvb i="14169"/>
        </ext>
      </extLst>
    </bk>
    <bk>
      <extLst>
        <ext uri="{3e2802c4-a4d2-4d8b-9148-e3be6c30e623}">
          <xlrd:rvb i="14170"/>
        </ext>
      </extLst>
    </bk>
    <bk>
      <extLst>
        <ext uri="{3e2802c4-a4d2-4d8b-9148-e3be6c30e623}">
          <xlrd:rvb i="14171"/>
        </ext>
      </extLst>
    </bk>
    <bk>
      <extLst>
        <ext uri="{3e2802c4-a4d2-4d8b-9148-e3be6c30e623}">
          <xlrd:rvb i="14172"/>
        </ext>
      </extLst>
    </bk>
    <bk>
      <extLst>
        <ext uri="{3e2802c4-a4d2-4d8b-9148-e3be6c30e623}">
          <xlrd:rvb i="14173"/>
        </ext>
      </extLst>
    </bk>
    <bk>
      <extLst>
        <ext uri="{3e2802c4-a4d2-4d8b-9148-e3be6c30e623}">
          <xlrd:rvb i="14174"/>
        </ext>
      </extLst>
    </bk>
    <bk>
      <extLst>
        <ext uri="{3e2802c4-a4d2-4d8b-9148-e3be6c30e623}">
          <xlrd:rvb i="14175"/>
        </ext>
      </extLst>
    </bk>
    <bk>
      <extLst>
        <ext uri="{3e2802c4-a4d2-4d8b-9148-e3be6c30e623}">
          <xlrd:rvb i="14178"/>
        </ext>
      </extLst>
    </bk>
    <bk>
      <extLst>
        <ext uri="{3e2802c4-a4d2-4d8b-9148-e3be6c30e623}">
          <xlrd:rvb i="14179"/>
        </ext>
      </extLst>
    </bk>
    <bk>
      <extLst>
        <ext uri="{3e2802c4-a4d2-4d8b-9148-e3be6c30e623}">
          <xlrd:rvb i="14180"/>
        </ext>
      </extLst>
    </bk>
    <bk>
      <extLst>
        <ext uri="{3e2802c4-a4d2-4d8b-9148-e3be6c30e623}">
          <xlrd:rvb i="14181"/>
        </ext>
      </extLst>
    </bk>
    <bk>
      <extLst>
        <ext uri="{3e2802c4-a4d2-4d8b-9148-e3be6c30e623}">
          <xlrd:rvb i="14182"/>
        </ext>
      </extLst>
    </bk>
    <bk>
      <extLst>
        <ext uri="{3e2802c4-a4d2-4d8b-9148-e3be6c30e623}">
          <xlrd:rvb i="14183"/>
        </ext>
      </extLst>
    </bk>
    <bk>
      <extLst>
        <ext uri="{3e2802c4-a4d2-4d8b-9148-e3be6c30e623}">
          <xlrd:rvb i="14184"/>
        </ext>
      </extLst>
    </bk>
    <bk>
      <extLst>
        <ext uri="{3e2802c4-a4d2-4d8b-9148-e3be6c30e623}">
          <xlrd:rvb i="14185"/>
        </ext>
      </extLst>
    </bk>
    <bk>
      <extLst>
        <ext uri="{3e2802c4-a4d2-4d8b-9148-e3be6c30e623}">
          <xlrd:rvb i="14186"/>
        </ext>
      </extLst>
    </bk>
    <bk>
      <extLst>
        <ext uri="{3e2802c4-a4d2-4d8b-9148-e3be6c30e623}">
          <xlrd:rvb i="14187"/>
        </ext>
      </extLst>
    </bk>
    <bk>
      <extLst>
        <ext uri="{3e2802c4-a4d2-4d8b-9148-e3be6c30e623}">
          <xlrd:rvb i="14188"/>
        </ext>
      </extLst>
    </bk>
    <bk>
      <extLst>
        <ext uri="{3e2802c4-a4d2-4d8b-9148-e3be6c30e623}">
          <xlrd:rvb i="14189"/>
        </ext>
      </extLst>
    </bk>
    <bk>
      <extLst>
        <ext uri="{3e2802c4-a4d2-4d8b-9148-e3be6c30e623}">
          <xlrd:rvb i="14190"/>
        </ext>
      </extLst>
    </bk>
    <bk>
      <extLst>
        <ext uri="{3e2802c4-a4d2-4d8b-9148-e3be6c30e623}">
          <xlrd:rvb i="14191"/>
        </ext>
      </extLst>
    </bk>
    <bk>
      <extLst>
        <ext uri="{3e2802c4-a4d2-4d8b-9148-e3be6c30e623}">
          <xlrd:rvb i="14192"/>
        </ext>
      </extLst>
    </bk>
    <bk>
      <extLst>
        <ext uri="{3e2802c4-a4d2-4d8b-9148-e3be6c30e623}">
          <xlrd:rvb i="14193"/>
        </ext>
      </extLst>
    </bk>
    <bk>
      <extLst>
        <ext uri="{3e2802c4-a4d2-4d8b-9148-e3be6c30e623}">
          <xlrd:rvb i="14194"/>
        </ext>
      </extLst>
    </bk>
    <bk>
      <extLst>
        <ext uri="{3e2802c4-a4d2-4d8b-9148-e3be6c30e623}">
          <xlrd:rvb i="14195"/>
        </ext>
      </extLst>
    </bk>
    <bk>
      <extLst>
        <ext uri="{3e2802c4-a4d2-4d8b-9148-e3be6c30e623}">
          <xlrd:rvb i="14196"/>
        </ext>
      </extLst>
    </bk>
    <bk>
      <extLst>
        <ext uri="{3e2802c4-a4d2-4d8b-9148-e3be6c30e623}">
          <xlrd:rvb i="14197"/>
        </ext>
      </extLst>
    </bk>
    <bk>
      <extLst>
        <ext uri="{3e2802c4-a4d2-4d8b-9148-e3be6c30e623}">
          <xlrd:rvb i="14198"/>
        </ext>
      </extLst>
    </bk>
    <bk>
      <extLst>
        <ext uri="{3e2802c4-a4d2-4d8b-9148-e3be6c30e623}">
          <xlrd:rvb i="14199"/>
        </ext>
      </extLst>
    </bk>
    <bk>
      <extLst>
        <ext uri="{3e2802c4-a4d2-4d8b-9148-e3be6c30e623}">
          <xlrd:rvb i="14200"/>
        </ext>
      </extLst>
    </bk>
    <bk>
      <extLst>
        <ext uri="{3e2802c4-a4d2-4d8b-9148-e3be6c30e623}">
          <xlrd:rvb i="14201"/>
        </ext>
      </extLst>
    </bk>
    <bk>
      <extLst>
        <ext uri="{3e2802c4-a4d2-4d8b-9148-e3be6c30e623}">
          <xlrd:rvb i="14202"/>
        </ext>
      </extLst>
    </bk>
    <bk>
      <extLst>
        <ext uri="{3e2802c4-a4d2-4d8b-9148-e3be6c30e623}">
          <xlrd:rvb i="14203"/>
        </ext>
      </extLst>
    </bk>
    <bk>
      <extLst>
        <ext uri="{3e2802c4-a4d2-4d8b-9148-e3be6c30e623}">
          <xlrd:rvb i="14204"/>
        </ext>
      </extLst>
    </bk>
    <bk>
      <extLst>
        <ext uri="{3e2802c4-a4d2-4d8b-9148-e3be6c30e623}">
          <xlrd:rvb i="14205"/>
        </ext>
      </extLst>
    </bk>
    <bk>
      <extLst>
        <ext uri="{3e2802c4-a4d2-4d8b-9148-e3be6c30e623}">
          <xlrd:rvb i="14206"/>
        </ext>
      </extLst>
    </bk>
    <bk>
      <extLst>
        <ext uri="{3e2802c4-a4d2-4d8b-9148-e3be6c30e623}">
          <xlrd:rvb i="14207"/>
        </ext>
      </extLst>
    </bk>
    <bk>
      <extLst>
        <ext uri="{3e2802c4-a4d2-4d8b-9148-e3be6c30e623}">
          <xlrd:rvb i="14208"/>
        </ext>
      </extLst>
    </bk>
    <bk>
      <extLst>
        <ext uri="{3e2802c4-a4d2-4d8b-9148-e3be6c30e623}">
          <xlrd:rvb i="14209"/>
        </ext>
      </extLst>
    </bk>
    <bk>
      <extLst>
        <ext uri="{3e2802c4-a4d2-4d8b-9148-e3be6c30e623}">
          <xlrd:rvb i="14210"/>
        </ext>
      </extLst>
    </bk>
    <bk>
      <extLst>
        <ext uri="{3e2802c4-a4d2-4d8b-9148-e3be6c30e623}">
          <xlrd:rvb i="14211"/>
        </ext>
      </extLst>
    </bk>
    <bk>
      <extLst>
        <ext uri="{3e2802c4-a4d2-4d8b-9148-e3be6c30e623}">
          <xlrd:rvb i="14212"/>
        </ext>
      </extLst>
    </bk>
    <bk>
      <extLst>
        <ext uri="{3e2802c4-a4d2-4d8b-9148-e3be6c30e623}">
          <xlrd:rvb i="14213"/>
        </ext>
      </extLst>
    </bk>
    <bk>
      <extLst>
        <ext uri="{3e2802c4-a4d2-4d8b-9148-e3be6c30e623}">
          <xlrd:rvb i="14214"/>
        </ext>
      </extLst>
    </bk>
    <bk>
      <extLst>
        <ext uri="{3e2802c4-a4d2-4d8b-9148-e3be6c30e623}">
          <xlrd:rvb i="14215"/>
        </ext>
      </extLst>
    </bk>
    <bk>
      <extLst>
        <ext uri="{3e2802c4-a4d2-4d8b-9148-e3be6c30e623}">
          <xlrd:rvb i="14216"/>
        </ext>
      </extLst>
    </bk>
    <bk>
      <extLst>
        <ext uri="{3e2802c4-a4d2-4d8b-9148-e3be6c30e623}">
          <xlrd:rvb i="14217"/>
        </ext>
      </extLst>
    </bk>
    <bk>
      <extLst>
        <ext uri="{3e2802c4-a4d2-4d8b-9148-e3be6c30e623}">
          <xlrd:rvb i="14218"/>
        </ext>
      </extLst>
    </bk>
    <bk>
      <extLst>
        <ext uri="{3e2802c4-a4d2-4d8b-9148-e3be6c30e623}">
          <xlrd:rvb i="14219"/>
        </ext>
      </extLst>
    </bk>
    <bk>
      <extLst>
        <ext uri="{3e2802c4-a4d2-4d8b-9148-e3be6c30e623}">
          <xlrd:rvb i="14220"/>
        </ext>
      </extLst>
    </bk>
    <bk>
      <extLst>
        <ext uri="{3e2802c4-a4d2-4d8b-9148-e3be6c30e623}">
          <xlrd:rvb i="14221"/>
        </ext>
      </extLst>
    </bk>
    <bk>
      <extLst>
        <ext uri="{3e2802c4-a4d2-4d8b-9148-e3be6c30e623}">
          <xlrd:rvb i="14222"/>
        </ext>
      </extLst>
    </bk>
    <bk>
      <extLst>
        <ext uri="{3e2802c4-a4d2-4d8b-9148-e3be6c30e623}">
          <xlrd:rvb i="14223"/>
        </ext>
      </extLst>
    </bk>
    <bk>
      <extLst>
        <ext uri="{3e2802c4-a4d2-4d8b-9148-e3be6c30e623}">
          <xlrd:rvb i="14224"/>
        </ext>
      </extLst>
    </bk>
    <bk>
      <extLst>
        <ext uri="{3e2802c4-a4d2-4d8b-9148-e3be6c30e623}">
          <xlrd:rvb i="14225"/>
        </ext>
      </extLst>
    </bk>
    <bk>
      <extLst>
        <ext uri="{3e2802c4-a4d2-4d8b-9148-e3be6c30e623}">
          <xlrd:rvb i="14226"/>
        </ext>
      </extLst>
    </bk>
    <bk>
      <extLst>
        <ext uri="{3e2802c4-a4d2-4d8b-9148-e3be6c30e623}">
          <xlrd:rvb i="14227"/>
        </ext>
      </extLst>
    </bk>
    <bk>
      <extLst>
        <ext uri="{3e2802c4-a4d2-4d8b-9148-e3be6c30e623}">
          <xlrd:rvb i="14228"/>
        </ext>
      </extLst>
    </bk>
    <bk>
      <extLst>
        <ext uri="{3e2802c4-a4d2-4d8b-9148-e3be6c30e623}">
          <xlrd:rvb i="14229"/>
        </ext>
      </extLst>
    </bk>
    <bk>
      <extLst>
        <ext uri="{3e2802c4-a4d2-4d8b-9148-e3be6c30e623}">
          <xlrd:rvb i="14230"/>
        </ext>
      </extLst>
    </bk>
    <bk>
      <extLst>
        <ext uri="{3e2802c4-a4d2-4d8b-9148-e3be6c30e623}">
          <xlrd:rvb i="14231"/>
        </ext>
      </extLst>
    </bk>
    <bk>
      <extLst>
        <ext uri="{3e2802c4-a4d2-4d8b-9148-e3be6c30e623}">
          <xlrd:rvb i="14232"/>
        </ext>
      </extLst>
    </bk>
    <bk>
      <extLst>
        <ext uri="{3e2802c4-a4d2-4d8b-9148-e3be6c30e623}">
          <xlrd:rvb i="14233"/>
        </ext>
      </extLst>
    </bk>
    <bk>
      <extLst>
        <ext uri="{3e2802c4-a4d2-4d8b-9148-e3be6c30e623}">
          <xlrd:rvb i="14234"/>
        </ext>
      </extLst>
    </bk>
    <bk>
      <extLst>
        <ext uri="{3e2802c4-a4d2-4d8b-9148-e3be6c30e623}">
          <xlrd:rvb i="14235"/>
        </ext>
      </extLst>
    </bk>
    <bk>
      <extLst>
        <ext uri="{3e2802c4-a4d2-4d8b-9148-e3be6c30e623}">
          <xlrd:rvb i="14236"/>
        </ext>
      </extLst>
    </bk>
    <bk>
      <extLst>
        <ext uri="{3e2802c4-a4d2-4d8b-9148-e3be6c30e623}">
          <xlrd:rvb i="14237"/>
        </ext>
      </extLst>
    </bk>
    <bk>
      <extLst>
        <ext uri="{3e2802c4-a4d2-4d8b-9148-e3be6c30e623}">
          <xlrd:rvb i="14238"/>
        </ext>
      </extLst>
    </bk>
    <bk>
      <extLst>
        <ext uri="{3e2802c4-a4d2-4d8b-9148-e3be6c30e623}">
          <xlrd:rvb i="14239"/>
        </ext>
      </extLst>
    </bk>
    <bk>
      <extLst>
        <ext uri="{3e2802c4-a4d2-4d8b-9148-e3be6c30e623}">
          <xlrd:rvb i="14240"/>
        </ext>
      </extLst>
    </bk>
    <bk>
      <extLst>
        <ext uri="{3e2802c4-a4d2-4d8b-9148-e3be6c30e623}">
          <xlrd:rvb i="14241"/>
        </ext>
      </extLst>
    </bk>
    <bk>
      <extLst>
        <ext uri="{3e2802c4-a4d2-4d8b-9148-e3be6c30e623}">
          <xlrd:rvb i="14242"/>
        </ext>
      </extLst>
    </bk>
    <bk>
      <extLst>
        <ext uri="{3e2802c4-a4d2-4d8b-9148-e3be6c30e623}">
          <xlrd:rvb i="14243"/>
        </ext>
      </extLst>
    </bk>
    <bk>
      <extLst>
        <ext uri="{3e2802c4-a4d2-4d8b-9148-e3be6c30e623}">
          <xlrd:rvb i="14244"/>
        </ext>
      </extLst>
    </bk>
    <bk>
      <extLst>
        <ext uri="{3e2802c4-a4d2-4d8b-9148-e3be6c30e623}">
          <xlrd:rvb i="14245"/>
        </ext>
      </extLst>
    </bk>
    <bk>
      <extLst>
        <ext uri="{3e2802c4-a4d2-4d8b-9148-e3be6c30e623}">
          <xlrd:rvb i="14246"/>
        </ext>
      </extLst>
    </bk>
    <bk>
      <extLst>
        <ext uri="{3e2802c4-a4d2-4d8b-9148-e3be6c30e623}">
          <xlrd:rvb i="14247"/>
        </ext>
      </extLst>
    </bk>
    <bk>
      <extLst>
        <ext uri="{3e2802c4-a4d2-4d8b-9148-e3be6c30e623}">
          <xlrd:rvb i="14248"/>
        </ext>
      </extLst>
    </bk>
    <bk>
      <extLst>
        <ext uri="{3e2802c4-a4d2-4d8b-9148-e3be6c30e623}">
          <xlrd:rvb i="14249"/>
        </ext>
      </extLst>
    </bk>
    <bk>
      <extLst>
        <ext uri="{3e2802c4-a4d2-4d8b-9148-e3be6c30e623}">
          <xlrd:rvb i="14250"/>
        </ext>
      </extLst>
    </bk>
    <bk>
      <extLst>
        <ext uri="{3e2802c4-a4d2-4d8b-9148-e3be6c30e623}">
          <xlrd:rvb i="14251"/>
        </ext>
      </extLst>
    </bk>
    <bk>
      <extLst>
        <ext uri="{3e2802c4-a4d2-4d8b-9148-e3be6c30e623}">
          <xlrd:rvb i="14252"/>
        </ext>
      </extLst>
    </bk>
    <bk>
      <extLst>
        <ext uri="{3e2802c4-a4d2-4d8b-9148-e3be6c30e623}">
          <xlrd:rvb i="14253"/>
        </ext>
      </extLst>
    </bk>
    <bk>
      <extLst>
        <ext uri="{3e2802c4-a4d2-4d8b-9148-e3be6c30e623}">
          <xlrd:rvb i="14254"/>
        </ext>
      </extLst>
    </bk>
    <bk>
      <extLst>
        <ext uri="{3e2802c4-a4d2-4d8b-9148-e3be6c30e623}">
          <xlrd:rvb i="14255"/>
        </ext>
      </extLst>
    </bk>
    <bk>
      <extLst>
        <ext uri="{3e2802c4-a4d2-4d8b-9148-e3be6c30e623}">
          <xlrd:rvb i="14256"/>
        </ext>
      </extLst>
    </bk>
    <bk>
      <extLst>
        <ext uri="{3e2802c4-a4d2-4d8b-9148-e3be6c30e623}">
          <xlrd:rvb i="14257"/>
        </ext>
      </extLst>
    </bk>
    <bk>
      <extLst>
        <ext uri="{3e2802c4-a4d2-4d8b-9148-e3be6c30e623}">
          <xlrd:rvb i="14258"/>
        </ext>
      </extLst>
    </bk>
    <bk>
      <extLst>
        <ext uri="{3e2802c4-a4d2-4d8b-9148-e3be6c30e623}">
          <xlrd:rvb i="14259"/>
        </ext>
      </extLst>
    </bk>
    <bk>
      <extLst>
        <ext uri="{3e2802c4-a4d2-4d8b-9148-e3be6c30e623}">
          <xlrd:rvb i="14260"/>
        </ext>
      </extLst>
    </bk>
    <bk>
      <extLst>
        <ext uri="{3e2802c4-a4d2-4d8b-9148-e3be6c30e623}">
          <xlrd:rvb i="14261"/>
        </ext>
      </extLst>
    </bk>
    <bk>
      <extLst>
        <ext uri="{3e2802c4-a4d2-4d8b-9148-e3be6c30e623}">
          <xlrd:rvb i="14262"/>
        </ext>
      </extLst>
    </bk>
    <bk>
      <extLst>
        <ext uri="{3e2802c4-a4d2-4d8b-9148-e3be6c30e623}">
          <xlrd:rvb i="14263"/>
        </ext>
      </extLst>
    </bk>
    <bk>
      <extLst>
        <ext uri="{3e2802c4-a4d2-4d8b-9148-e3be6c30e623}">
          <xlrd:rvb i="14264"/>
        </ext>
      </extLst>
    </bk>
    <bk>
      <extLst>
        <ext uri="{3e2802c4-a4d2-4d8b-9148-e3be6c30e623}">
          <xlrd:rvb i="14265"/>
        </ext>
      </extLst>
    </bk>
    <bk>
      <extLst>
        <ext uri="{3e2802c4-a4d2-4d8b-9148-e3be6c30e623}">
          <xlrd:rvb i="14266"/>
        </ext>
      </extLst>
    </bk>
    <bk>
      <extLst>
        <ext uri="{3e2802c4-a4d2-4d8b-9148-e3be6c30e623}">
          <xlrd:rvb i="14267"/>
        </ext>
      </extLst>
    </bk>
    <bk>
      <extLst>
        <ext uri="{3e2802c4-a4d2-4d8b-9148-e3be6c30e623}">
          <xlrd:rvb i="14268"/>
        </ext>
      </extLst>
    </bk>
    <bk>
      <extLst>
        <ext uri="{3e2802c4-a4d2-4d8b-9148-e3be6c30e623}">
          <xlrd:rvb i="14269"/>
        </ext>
      </extLst>
    </bk>
    <bk>
      <extLst>
        <ext uri="{3e2802c4-a4d2-4d8b-9148-e3be6c30e623}">
          <xlrd:rvb i="14270"/>
        </ext>
      </extLst>
    </bk>
    <bk>
      <extLst>
        <ext uri="{3e2802c4-a4d2-4d8b-9148-e3be6c30e623}">
          <xlrd:rvb i="14271"/>
        </ext>
      </extLst>
    </bk>
    <bk>
      <extLst>
        <ext uri="{3e2802c4-a4d2-4d8b-9148-e3be6c30e623}">
          <xlrd:rvb i="14272"/>
        </ext>
      </extLst>
    </bk>
    <bk>
      <extLst>
        <ext uri="{3e2802c4-a4d2-4d8b-9148-e3be6c30e623}">
          <xlrd:rvb i="14273"/>
        </ext>
      </extLst>
    </bk>
    <bk>
      <extLst>
        <ext uri="{3e2802c4-a4d2-4d8b-9148-e3be6c30e623}">
          <xlrd:rvb i="14274"/>
        </ext>
      </extLst>
    </bk>
    <bk>
      <extLst>
        <ext uri="{3e2802c4-a4d2-4d8b-9148-e3be6c30e623}">
          <xlrd:rvb i="14275"/>
        </ext>
      </extLst>
    </bk>
    <bk>
      <extLst>
        <ext uri="{3e2802c4-a4d2-4d8b-9148-e3be6c30e623}">
          <xlrd:rvb i="14276"/>
        </ext>
      </extLst>
    </bk>
    <bk>
      <extLst>
        <ext uri="{3e2802c4-a4d2-4d8b-9148-e3be6c30e623}">
          <xlrd:rvb i="14277"/>
        </ext>
      </extLst>
    </bk>
    <bk>
      <extLst>
        <ext uri="{3e2802c4-a4d2-4d8b-9148-e3be6c30e623}">
          <xlrd:rvb i="14278"/>
        </ext>
      </extLst>
    </bk>
    <bk>
      <extLst>
        <ext uri="{3e2802c4-a4d2-4d8b-9148-e3be6c30e623}">
          <xlrd:rvb i="14279"/>
        </ext>
      </extLst>
    </bk>
    <bk>
      <extLst>
        <ext uri="{3e2802c4-a4d2-4d8b-9148-e3be6c30e623}">
          <xlrd:rvb i="14280"/>
        </ext>
      </extLst>
    </bk>
    <bk>
      <extLst>
        <ext uri="{3e2802c4-a4d2-4d8b-9148-e3be6c30e623}">
          <xlrd:rvb i="14281"/>
        </ext>
      </extLst>
    </bk>
    <bk>
      <extLst>
        <ext uri="{3e2802c4-a4d2-4d8b-9148-e3be6c30e623}">
          <xlrd:rvb i="14282"/>
        </ext>
      </extLst>
    </bk>
    <bk>
      <extLst>
        <ext uri="{3e2802c4-a4d2-4d8b-9148-e3be6c30e623}">
          <xlrd:rvb i="14283"/>
        </ext>
      </extLst>
    </bk>
    <bk>
      <extLst>
        <ext uri="{3e2802c4-a4d2-4d8b-9148-e3be6c30e623}">
          <xlrd:rvb i="14286"/>
        </ext>
      </extLst>
    </bk>
    <bk>
      <extLst>
        <ext uri="{3e2802c4-a4d2-4d8b-9148-e3be6c30e623}">
          <xlrd:rvb i="14287"/>
        </ext>
      </extLst>
    </bk>
    <bk>
      <extLst>
        <ext uri="{3e2802c4-a4d2-4d8b-9148-e3be6c30e623}">
          <xlrd:rvb i="14288"/>
        </ext>
      </extLst>
    </bk>
    <bk>
      <extLst>
        <ext uri="{3e2802c4-a4d2-4d8b-9148-e3be6c30e623}">
          <xlrd:rvb i="14289"/>
        </ext>
      </extLst>
    </bk>
    <bk>
      <extLst>
        <ext uri="{3e2802c4-a4d2-4d8b-9148-e3be6c30e623}">
          <xlrd:rvb i="14290"/>
        </ext>
      </extLst>
    </bk>
    <bk>
      <extLst>
        <ext uri="{3e2802c4-a4d2-4d8b-9148-e3be6c30e623}">
          <xlrd:rvb i="14291"/>
        </ext>
      </extLst>
    </bk>
    <bk>
      <extLst>
        <ext uri="{3e2802c4-a4d2-4d8b-9148-e3be6c30e623}">
          <xlrd:rvb i="14292"/>
        </ext>
      </extLst>
    </bk>
    <bk>
      <extLst>
        <ext uri="{3e2802c4-a4d2-4d8b-9148-e3be6c30e623}">
          <xlrd:rvb i="14293"/>
        </ext>
      </extLst>
    </bk>
    <bk>
      <extLst>
        <ext uri="{3e2802c4-a4d2-4d8b-9148-e3be6c30e623}">
          <xlrd:rvb i="14294"/>
        </ext>
      </extLst>
    </bk>
    <bk>
      <extLst>
        <ext uri="{3e2802c4-a4d2-4d8b-9148-e3be6c30e623}">
          <xlrd:rvb i="14295"/>
        </ext>
      </extLst>
    </bk>
    <bk>
      <extLst>
        <ext uri="{3e2802c4-a4d2-4d8b-9148-e3be6c30e623}">
          <xlrd:rvb i="14296"/>
        </ext>
      </extLst>
    </bk>
    <bk>
      <extLst>
        <ext uri="{3e2802c4-a4d2-4d8b-9148-e3be6c30e623}">
          <xlrd:rvb i="14297"/>
        </ext>
      </extLst>
    </bk>
    <bk>
      <extLst>
        <ext uri="{3e2802c4-a4d2-4d8b-9148-e3be6c30e623}">
          <xlrd:rvb i="14298"/>
        </ext>
      </extLst>
    </bk>
    <bk>
      <extLst>
        <ext uri="{3e2802c4-a4d2-4d8b-9148-e3be6c30e623}">
          <xlrd:rvb i="14299"/>
        </ext>
      </extLst>
    </bk>
    <bk>
      <extLst>
        <ext uri="{3e2802c4-a4d2-4d8b-9148-e3be6c30e623}">
          <xlrd:rvb i="14300"/>
        </ext>
      </extLst>
    </bk>
    <bk>
      <extLst>
        <ext uri="{3e2802c4-a4d2-4d8b-9148-e3be6c30e623}">
          <xlrd:rvb i="14301"/>
        </ext>
      </extLst>
    </bk>
    <bk>
      <extLst>
        <ext uri="{3e2802c4-a4d2-4d8b-9148-e3be6c30e623}">
          <xlrd:rvb i="14302"/>
        </ext>
      </extLst>
    </bk>
    <bk>
      <extLst>
        <ext uri="{3e2802c4-a4d2-4d8b-9148-e3be6c30e623}">
          <xlrd:rvb i="14303"/>
        </ext>
      </extLst>
    </bk>
    <bk>
      <extLst>
        <ext uri="{3e2802c4-a4d2-4d8b-9148-e3be6c30e623}">
          <xlrd:rvb i="14304"/>
        </ext>
      </extLst>
    </bk>
    <bk>
      <extLst>
        <ext uri="{3e2802c4-a4d2-4d8b-9148-e3be6c30e623}">
          <xlrd:rvb i="14305"/>
        </ext>
      </extLst>
    </bk>
    <bk>
      <extLst>
        <ext uri="{3e2802c4-a4d2-4d8b-9148-e3be6c30e623}">
          <xlrd:rvb i="14306"/>
        </ext>
      </extLst>
    </bk>
    <bk>
      <extLst>
        <ext uri="{3e2802c4-a4d2-4d8b-9148-e3be6c30e623}">
          <xlrd:rvb i="14307"/>
        </ext>
      </extLst>
    </bk>
    <bk>
      <extLst>
        <ext uri="{3e2802c4-a4d2-4d8b-9148-e3be6c30e623}">
          <xlrd:rvb i="14308"/>
        </ext>
      </extLst>
    </bk>
    <bk>
      <extLst>
        <ext uri="{3e2802c4-a4d2-4d8b-9148-e3be6c30e623}">
          <xlrd:rvb i="14309"/>
        </ext>
      </extLst>
    </bk>
    <bk>
      <extLst>
        <ext uri="{3e2802c4-a4d2-4d8b-9148-e3be6c30e623}">
          <xlrd:rvb i="14310"/>
        </ext>
      </extLst>
    </bk>
    <bk>
      <extLst>
        <ext uri="{3e2802c4-a4d2-4d8b-9148-e3be6c30e623}">
          <xlrd:rvb i="14311"/>
        </ext>
      </extLst>
    </bk>
    <bk>
      <extLst>
        <ext uri="{3e2802c4-a4d2-4d8b-9148-e3be6c30e623}">
          <xlrd:rvb i="14312"/>
        </ext>
      </extLst>
    </bk>
    <bk>
      <extLst>
        <ext uri="{3e2802c4-a4d2-4d8b-9148-e3be6c30e623}">
          <xlrd:rvb i="14313"/>
        </ext>
      </extLst>
    </bk>
    <bk>
      <extLst>
        <ext uri="{3e2802c4-a4d2-4d8b-9148-e3be6c30e623}">
          <xlrd:rvb i="14314"/>
        </ext>
      </extLst>
    </bk>
    <bk>
      <extLst>
        <ext uri="{3e2802c4-a4d2-4d8b-9148-e3be6c30e623}">
          <xlrd:rvb i="14315"/>
        </ext>
      </extLst>
    </bk>
    <bk>
      <extLst>
        <ext uri="{3e2802c4-a4d2-4d8b-9148-e3be6c30e623}">
          <xlrd:rvb i="14316"/>
        </ext>
      </extLst>
    </bk>
    <bk>
      <extLst>
        <ext uri="{3e2802c4-a4d2-4d8b-9148-e3be6c30e623}">
          <xlrd:rvb i="14317"/>
        </ext>
      </extLst>
    </bk>
    <bk>
      <extLst>
        <ext uri="{3e2802c4-a4d2-4d8b-9148-e3be6c30e623}">
          <xlrd:rvb i="14318"/>
        </ext>
      </extLst>
    </bk>
    <bk>
      <extLst>
        <ext uri="{3e2802c4-a4d2-4d8b-9148-e3be6c30e623}">
          <xlrd:rvb i="14319"/>
        </ext>
      </extLst>
    </bk>
    <bk>
      <extLst>
        <ext uri="{3e2802c4-a4d2-4d8b-9148-e3be6c30e623}">
          <xlrd:rvb i="14320"/>
        </ext>
      </extLst>
    </bk>
    <bk>
      <extLst>
        <ext uri="{3e2802c4-a4d2-4d8b-9148-e3be6c30e623}">
          <xlrd:rvb i="14323"/>
        </ext>
      </extLst>
    </bk>
    <bk>
      <extLst>
        <ext uri="{3e2802c4-a4d2-4d8b-9148-e3be6c30e623}">
          <xlrd:rvb i="14324"/>
        </ext>
      </extLst>
    </bk>
    <bk>
      <extLst>
        <ext uri="{3e2802c4-a4d2-4d8b-9148-e3be6c30e623}">
          <xlrd:rvb i="14325"/>
        </ext>
      </extLst>
    </bk>
    <bk>
      <extLst>
        <ext uri="{3e2802c4-a4d2-4d8b-9148-e3be6c30e623}">
          <xlrd:rvb i="14326"/>
        </ext>
      </extLst>
    </bk>
    <bk>
      <extLst>
        <ext uri="{3e2802c4-a4d2-4d8b-9148-e3be6c30e623}">
          <xlrd:rvb i="14327"/>
        </ext>
      </extLst>
    </bk>
    <bk>
      <extLst>
        <ext uri="{3e2802c4-a4d2-4d8b-9148-e3be6c30e623}">
          <xlrd:rvb i="14328"/>
        </ext>
      </extLst>
    </bk>
    <bk>
      <extLst>
        <ext uri="{3e2802c4-a4d2-4d8b-9148-e3be6c30e623}">
          <xlrd:rvb i="14329"/>
        </ext>
      </extLst>
    </bk>
    <bk>
      <extLst>
        <ext uri="{3e2802c4-a4d2-4d8b-9148-e3be6c30e623}">
          <xlrd:rvb i="14330"/>
        </ext>
      </extLst>
    </bk>
    <bk>
      <extLst>
        <ext uri="{3e2802c4-a4d2-4d8b-9148-e3be6c30e623}">
          <xlrd:rvb i="14331"/>
        </ext>
      </extLst>
    </bk>
    <bk>
      <extLst>
        <ext uri="{3e2802c4-a4d2-4d8b-9148-e3be6c30e623}">
          <xlrd:rvb i="14332"/>
        </ext>
      </extLst>
    </bk>
    <bk>
      <extLst>
        <ext uri="{3e2802c4-a4d2-4d8b-9148-e3be6c30e623}">
          <xlrd:rvb i="14333"/>
        </ext>
      </extLst>
    </bk>
    <bk>
      <extLst>
        <ext uri="{3e2802c4-a4d2-4d8b-9148-e3be6c30e623}">
          <xlrd:rvb i="14334"/>
        </ext>
      </extLst>
    </bk>
    <bk>
      <extLst>
        <ext uri="{3e2802c4-a4d2-4d8b-9148-e3be6c30e623}">
          <xlrd:rvb i="14335"/>
        </ext>
      </extLst>
    </bk>
    <bk>
      <extLst>
        <ext uri="{3e2802c4-a4d2-4d8b-9148-e3be6c30e623}">
          <xlrd:rvb i="14336"/>
        </ext>
      </extLst>
    </bk>
    <bk>
      <extLst>
        <ext uri="{3e2802c4-a4d2-4d8b-9148-e3be6c30e623}">
          <xlrd:rvb i="14337"/>
        </ext>
      </extLst>
    </bk>
    <bk>
      <extLst>
        <ext uri="{3e2802c4-a4d2-4d8b-9148-e3be6c30e623}">
          <xlrd:rvb i="14338"/>
        </ext>
      </extLst>
    </bk>
    <bk>
      <extLst>
        <ext uri="{3e2802c4-a4d2-4d8b-9148-e3be6c30e623}">
          <xlrd:rvb i="14339"/>
        </ext>
      </extLst>
    </bk>
    <bk>
      <extLst>
        <ext uri="{3e2802c4-a4d2-4d8b-9148-e3be6c30e623}">
          <xlrd:rvb i="14340"/>
        </ext>
      </extLst>
    </bk>
    <bk>
      <extLst>
        <ext uri="{3e2802c4-a4d2-4d8b-9148-e3be6c30e623}">
          <xlrd:rvb i="14341"/>
        </ext>
      </extLst>
    </bk>
    <bk>
      <extLst>
        <ext uri="{3e2802c4-a4d2-4d8b-9148-e3be6c30e623}">
          <xlrd:rvb i="14342"/>
        </ext>
      </extLst>
    </bk>
    <bk>
      <extLst>
        <ext uri="{3e2802c4-a4d2-4d8b-9148-e3be6c30e623}">
          <xlrd:rvb i="14343"/>
        </ext>
      </extLst>
    </bk>
    <bk>
      <extLst>
        <ext uri="{3e2802c4-a4d2-4d8b-9148-e3be6c30e623}">
          <xlrd:rvb i="14344"/>
        </ext>
      </extLst>
    </bk>
    <bk>
      <extLst>
        <ext uri="{3e2802c4-a4d2-4d8b-9148-e3be6c30e623}">
          <xlrd:rvb i="14345"/>
        </ext>
      </extLst>
    </bk>
    <bk>
      <extLst>
        <ext uri="{3e2802c4-a4d2-4d8b-9148-e3be6c30e623}">
          <xlrd:rvb i="14346"/>
        </ext>
      </extLst>
    </bk>
    <bk>
      <extLst>
        <ext uri="{3e2802c4-a4d2-4d8b-9148-e3be6c30e623}">
          <xlrd:rvb i="14347"/>
        </ext>
      </extLst>
    </bk>
    <bk>
      <extLst>
        <ext uri="{3e2802c4-a4d2-4d8b-9148-e3be6c30e623}">
          <xlrd:rvb i="14348"/>
        </ext>
      </extLst>
    </bk>
    <bk>
      <extLst>
        <ext uri="{3e2802c4-a4d2-4d8b-9148-e3be6c30e623}">
          <xlrd:rvb i="14349"/>
        </ext>
      </extLst>
    </bk>
    <bk>
      <extLst>
        <ext uri="{3e2802c4-a4d2-4d8b-9148-e3be6c30e623}">
          <xlrd:rvb i="14350"/>
        </ext>
      </extLst>
    </bk>
    <bk>
      <extLst>
        <ext uri="{3e2802c4-a4d2-4d8b-9148-e3be6c30e623}">
          <xlrd:rvb i="14351"/>
        </ext>
      </extLst>
    </bk>
    <bk>
      <extLst>
        <ext uri="{3e2802c4-a4d2-4d8b-9148-e3be6c30e623}">
          <xlrd:rvb i="14352"/>
        </ext>
      </extLst>
    </bk>
    <bk>
      <extLst>
        <ext uri="{3e2802c4-a4d2-4d8b-9148-e3be6c30e623}">
          <xlrd:rvb i="14353"/>
        </ext>
      </extLst>
    </bk>
    <bk>
      <extLst>
        <ext uri="{3e2802c4-a4d2-4d8b-9148-e3be6c30e623}">
          <xlrd:rvb i="14354"/>
        </ext>
      </extLst>
    </bk>
    <bk>
      <extLst>
        <ext uri="{3e2802c4-a4d2-4d8b-9148-e3be6c30e623}">
          <xlrd:rvb i="14355"/>
        </ext>
      </extLst>
    </bk>
    <bk>
      <extLst>
        <ext uri="{3e2802c4-a4d2-4d8b-9148-e3be6c30e623}">
          <xlrd:rvb i="14356"/>
        </ext>
      </extLst>
    </bk>
    <bk>
      <extLst>
        <ext uri="{3e2802c4-a4d2-4d8b-9148-e3be6c30e623}">
          <xlrd:rvb i="14357"/>
        </ext>
      </extLst>
    </bk>
    <bk>
      <extLst>
        <ext uri="{3e2802c4-a4d2-4d8b-9148-e3be6c30e623}">
          <xlrd:rvb i="14358"/>
        </ext>
      </extLst>
    </bk>
    <bk>
      <extLst>
        <ext uri="{3e2802c4-a4d2-4d8b-9148-e3be6c30e623}">
          <xlrd:rvb i="14359"/>
        </ext>
      </extLst>
    </bk>
    <bk>
      <extLst>
        <ext uri="{3e2802c4-a4d2-4d8b-9148-e3be6c30e623}">
          <xlrd:rvb i="14360"/>
        </ext>
      </extLst>
    </bk>
    <bk>
      <extLst>
        <ext uri="{3e2802c4-a4d2-4d8b-9148-e3be6c30e623}">
          <xlrd:rvb i="14361"/>
        </ext>
      </extLst>
    </bk>
    <bk>
      <extLst>
        <ext uri="{3e2802c4-a4d2-4d8b-9148-e3be6c30e623}">
          <xlrd:rvb i="14362"/>
        </ext>
      </extLst>
    </bk>
    <bk>
      <extLst>
        <ext uri="{3e2802c4-a4d2-4d8b-9148-e3be6c30e623}">
          <xlrd:rvb i="14363"/>
        </ext>
      </extLst>
    </bk>
    <bk>
      <extLst>
        <ext uri="{3e2802c4-a4d2-4d8b-9148-e3be6c30e623}">
          <xlrd:rvb i="14364"/>
        </ext>
      </extLst>
    </bk>
    <bk>
      <extLst>
        <ext uri="{3e2802c4-a4d2-4d8b-9148-e3be6c30e623}">
          <xlrd:rvb i="14365"/>
        </ext>
      </extLst>
    </bk>
    <bk>
      <extLst>
        <ext uri="{3e2802c4-a4d2-4d8b-9148-e3be6c30e623}">
          <xlrd:rvb i="14366"/>
        </ext>
      </extLst>
    </bk>
    <bk>
      <extLst>
        <ext uri="{3e2802c4-a4d2-4d8b-9148-e3be6c30e623}">
          <xlrd:rvb i="14367"/>
        </ext>
      </extLst>
    </bk>
    <bk>
      <extLst>
        <ext uri="{3e2802c4-a4d2-4d8b-9148-e3be6c30e623}">
          <xlrd:rvb i="14368"/>
        </ext>
      </extLst>
    </bk>
    <bk>
      <extLst>
        <ext uri="{3e2802c4-a4d2-4d8b-9148-e3be6c30e623}">
          <xlrd:rvb i="14369"/>
        </ext>
      </extLst>
    </bk>
    <bk>
      <extLst>
        <ext uri="{3e2802c4-a4d2-4d8b-9148-e3be6c30e623}">
          <xlrd:rvb i="14370"/>
        </ext>
      </extLst>
    </bk>
    <bk>
      <extLst>
        <ext uri="{3e2802c4-a4d2-4d8b-9148-e3be6c30e623}">
          <xlrd:rvb i="14371"/>
        </ext>
      </extLst>
    </bk>
    <bk>
      <extLst>
        <ext uri="{3e2802c4-a4d2-4d8b-9148-e3be6c30e623}">
          <xlrd:rvb i="14372"/>
        </ext>
      </extLst>
    </bk>
    <bk>
      <extLst>
        <ext uri="{3e2802c4-a4d2-4d8b-9148-e3be6c30e623}">
          <xlrd:rvb i="14373"/>
        </ext>
      </extLst>
    </bk>
    <bk>
      <extLst>
        <ext uri="{3e2802c4-a4d2-4d8b-9148-e3be6c30e623}">
          <xlrd:rvb i="14374"/>
        </ext>
      </extLst>
    </bk>
    <bk>
      <extLst>
        <ext uri="{3e2802c4-a4d2-4d8b-9148-e3be6c30e623}">
          <xlrd:rvb i="14375"/>
        </ext>
      </extLst>
    </bk>
    <bk>
      <extLst>
        <ext uri="{3e2802c4-a4d2-4d8b-9148-e3be6c30e623}">
          <xlrd:rvb i="14376"/>
        </ext>
      </extLst>
    </bk>
    <bk>
      <extLst>
        <ext uri="{3e2802c4-a4d2-4d8b-9148-e3be6c30e623}">
          <xlrd:rvb i="14377"/>
        </ext>
      </extLst>
    </bk>
    <bk>
      <extLst>
        <ext uri="{3e2802c4-a4d2-4d8b-9148-e3be6c30e623}">
          <xlrd:rvb i="14378"/>
        </ext>
      </extLst>
    </bk>
    <bk>
      <extLst>
        <ext uri="{3e2802c4-a4d2-4d8b-9148-e3be6c30e623}">
          <xlrd:rvb i="14379"/>
        </ext>
      </extLst>
    </bk>
    <bk>
      <extLst>
        <ext uri="{3e2802c4-a4d2-4d8b-9148-e3be6c30e623}">
          <xlrd:rvb i="14380"/>
        </ext>
      </extLst>
    </bk>
    <bk>
      <extLst>
        <ext uri="{3e2802c4-a4d2-4d8b-9148-e3be6c30e623}">
          <xlrd:rvb i="14381"/>
        </ext>
      </extLst>
    </bk>
    <bk>
      <extLst>
        <ext uri="{3e2802c4-a4d2-4d8b-9148-e3be6c30e623}">
          <xlrd:rvb i="14382"/>
        </ext>
      </extLst>
    </bk>
    <bk>
      <extLst>
        <ext uri="{3e2802c4-a4d2-4d8b-9148-e3be6c30e623}">
          <xlrd:rvb i="14383"/>
        </ext>
      </extLst>
    </bk>
    <bk>
      <extLst>
        <ext uri="{3e2802c4-a4d2-4d8b-9148-e3be6c30e623}">
          <xlrd:rvb i="14384"/>
        </ext>
      </extLst>
    </bk>
    <bk>
      <extLst>
        <ext uri="{3e2802c4-a4d2-4d8b-9148-e3be6c30e623}">
          <xlrd:rvb i="14385"/>
        </ext>
      </extLst>
    </bk>
    <bk>
      <extLst>
        <ext uri="{3e2802c4-a4d2-4d8b-9148-e3be6c30e623}">
          <xlrd:rvb i="14386"/>
        </ext>
      </extLst>
    </bk>
    <bk>
      <extLst>
        <ext uri="{3e2802c4-a4d2-4d8b-9148-e3be6c30e623}">
          <xlrd:rvb i="14387"/>
        </ext>
      </extLst>
    </bk>
    <bk>
      <extLst>
        <ext uri="{3e2802c4-a4d2-4d8b-9148-e3be6c30e623}">
          <xlrd:rvb i="14388"/>
        </ext>
      </extLst>
    </bk>
    <bk>
      <extLst>
        <ext uri="{3e2802c4-a4d2-4d8b-9148-e3be6c30e623}">
          <xlrd:rvb i="14389"/>
        </ext>
      </extLst>
    </bk>
    <bk>
      <extLst>
        <ext uri="{3e2802c4-a4d2-4d8b-9148-e3be6c30e623}">
          <xlrd:rvb i="14390"/>
        </ext>
      </extLst>
    </bk>
    <bk>
      <extLst>
        <ext uri="{3e2802c4-a4d2-4d8b-9148-e3be6c30e623}">
          <xlrd:rvb i="14391"/>
        </ext>
      </extLst>
    </bk>
    <bk>
      <extLst>
        <ext uri="{3e2802c4-a4d2-4d8b-9148-e3be6c30e623}">
          <xlrd:rvb i="14392"/>
        </ext>
      </extLst>
    </bk>
    <bk>
      <extLst>
        <ext uri="{3e2802c4-a4d2-4d8b-9148-e3be6c30e623}">
          <xlrd:rvb i="14393"/>
        </ext>
      </extLst>
    </bk>
    <bk>
      <extLst>
        <ext uri="{3e2802c4-a4d2-4d8b-9148-e3be6c30e623}">
          <xlrd:rvb i="14394"/>
        </ext>
      </extLst>
    </bk>
    <bk>
      <extLst>
        <ext uri="{3e2802c4-a4d2-4d8b-9148-e3be6c30e623}">
          <xlrd:rvb i="14395"/>
        </ext>
      </extLst>
    </bk>
    <bk>
      <extLst>
        <ext uri="{3e2802c4-a4d2-4d8b-9148-e3be6c30e623}">
          <xlrd:rvb i="14396"/>
        </ext>
      </extLst>
    </bk>
    <bk>
      <extLst>
        <ext uri="{3e2802c4-a4d2-4d8b-9148-e3be6c30e623}">
          <xlrd:rvb i="14397"/>
        </ext>
      </extLst>
    </bk>
    <bk>
      <extLst>
        <ext uri="{3e2802c4-a4d2-4d8b-9148-e3be6c30e623}">
          <xlrd:rvb i="14398"/>
        </ext>
      </extLst>
    </bk>
    <bk>
      <extLst>
        <ext uri="{3e2802c4-a4d2-4d8b-9148-e3be6c30e623}">
          <xlrd:rvb i="14399"/>
        </ext>
      </extLst>
    </bk>
    <bk>
      <extLst>
        <ext uri="{3e2802c4-a4d2-4d8b-9148-e3be6c30e623}">
          <xlrd:rvb i="14400"/>
        </ext>
      </extLst>
    </bk>
    <bk>
      <extLst>
        <ext uri="{3e2802c4-a4d2-4d8b-9148-e3be6c30e623}">
          <xlrd:rvb i="14401"/>
        </ext>
      </extLst>
    </bk>
    <bk>
      <extLst>
        <ext uri="{3e2802c4-a4d2-4d8b-9148-e3be6c30e623}">
          <xlrd:rvb i="14402"/>
        </ext>
      </extLst>
    </bk>
    <bk>
      <extLst>
        <ext uri="{3e2802c4-a4d2-4d8b-9148-e3be6c30e623}">
          <xlrd:rvb i="14403"/>
        </ext>
      </extLst>
    </bk>
    <bk>
      <extLst>
        <ext uri="{3e2802c4-a4d2-4d8b-9148-e3be6c30e623}">
          <xlrd:rvb i="14404"/>
        </ext>
      </extLst>
    </bk>
    <bk>
      <extLst>
        <ext uri="{3e2802c4-a4d2-4d8b-9148-e3be6c30e623}">
          <xlrd:rvb i="14405"/>
        </ext>
      </extLst>
    </bk>
    <bk>
      <extLst>
        <ext uri="{3e2802c4-a4d2-4d8b-9148-e3be6c30e623}">
          <xlrd:rvb i="14406"/>
        </ext>
      </extLst>
    </bk>
    <bk>
      <extLst>
        <ext uri="{3e2802c4-a4d2-4d8b-9148-e3be6c30e623}">
          <xlrd:rvb i="14407"/>
        </ext>
      </extLst>
    </bk>
    <bk>
      <extLst>
        <ext uri="{3e2802c4-a4d2-4d8b-9148-e3be6c30e623}">
          <xlrd:rvb i="14408"/>
        </ext>
      </extLst>
    </bk>
    <bk>
      <extLst>
        <ext uri="{3e2802c4-a4d2-4d8b-9148-e3be6c30e623}">
          <xlrd:rvb i="14409"/>
        </ext>
      </extLst>
    </bk>
    <bk>
      <extLst>
        <ext uri="{3e2802c4-a4d2-4d8b-9148-e3be6c30e623}">
          <xlrd:rvb i="14410"/>
        </ext>
      </extLst>
    </bk>
    <bk>
      <extLst>
        <ext uri="{3e2802c4-a4d2-4d8b-9148-e3be6c30e623}">
          <xlrd:rvb i="14413"/>
        </ext>
      </extLst>
    </bk>
    <bk>
      <extLst>
        <ext uri="{3e2802c4-a4d2-4d8b-9148-e3be6c30e623}">
          <xlrd:rvb i="14414"/>
        </ext>
      </extLst>
    </bk>
    <bk>
      <extLst>
        <ext uri="{3e2802c4-a4d2-4d8b-9148-e3be6c30e623}">
          <xlrd:rvb i="14415"/>
        </ext>
      </extLst>
    </bk>
    <bk>
      <extLst>
        <ext uri="{3e2802c4-a4d2-4d8b-9148-e3be6c30e623}">
          <xlrd:rvb i="14416"/>
        </ext>
      </extLst>
    </bk>
    <bk>
      <extLst>
        <ext uri="{3e2802c4-a4d2-4d8b-9148-e3be6c30e623}">
          <xlrd:rvb i="14417"/>
        </ext>
      </extLst>
    </bk>
    <bk>
      <extLst>
        <ext uri="{3e2802c4-a4d2-4d8b-9148-e3be6c30e623}">
          <xlrd:rvb i="14418"/>
        </ext>
      </extLst>
    </bk>
    <bk>
      <extLst>
        <ext uri="{3e2802c4-a4d2-4d8b-9148-e3be6c30e623}">
          <xlrd:rvb i="14419"/>
        </ext>
      </extLst>
    </bk>
    <bk>
      <extLst>
        <ext uri="{3e2802c4-a4d2-4d8b-9148-e3be6c30e623}">
          <xlrd:rvb i="14420"/>
        </ext>
      </extLst>
    </bk>
    <bk>
      <extLst>
        <ext uri="{3e2802c4-a4d2-4d8b-9148-e3be6c30e623}">
          <xlrd:rvb i="14421"/>
        </ext>
      </extLst>
    </bk>
    <bk>
      <extLst>
        <ext uri="{3e2802c4-a4d2-4d8b-9148-e3be6c30e623}">
          <xlrd:rvb i="14422"/>
        </ext>
      </extLst>
    </bk>
    <bk>
      <extLst>
        <ext uri="{3e2802c4-a4d2-4d8b-9148-e3be6c30e623}">
          <xlrd:rvb i="14423"/>
        </ext>
      </extLst>
    </bk>
    <bk>
      <extLst>
        <ext uri="{3e2802c4-a4d2-4d8b-9148-e3be6c30e623}">
          <xlrd:rvb i="14424"/>
        </ext>
      </extLst>
    </bk>
    <bk>
      <extLst>
        <ext uri="{3e2802c4-a4d2-4d8b-9148-e3be6c30e623}">
          <xlrd:rvb i="14425"/>
        </ext>
      </extLst>
    </bk>
    <bk>
      <extLst>
        <ext uri="{3e2802c4-a4d2-4d8b-9148-e3be6c30e623}">
          <xlrd:rvb i="14426"/>
        </ext>
      </extLst>
    </bk>
    <bk>
      <extLst>
        <ext uri="{3e2802c4-a4d2-4d8b-9148-e3be6c30e623}">
          <xlrd:rvb i="14427"/>
        </ext>
      </extLst>
    </bk>
    <bk>
      <extLst>
        <ext uri="{3e2802c4-a4d2-4d8b-9148-e3be6c30e623}">
          <xlrd:rvb i="14428"/>
        </ext>
      </extLst>
    </bk>
    <bk>
      <extLst>
        <ext uri="{3e2802c4-a4d2-4d8b-9148-e3be6c30e623}">
          <xlrd:rvb i="14429"/>
        </ext>
      </extLst>
    </bk>
    <bk>
      <extLst>
        <ext uri="{3e2802c4-a4d2-4d8b-9148-e3be6c30e623}">
          <xlrd:rvb i="14430"/>
        </ext>
      </extLst>
    </bk>
    <bk>
      <extLst>
        <ext uri="{3e2802c4-a4d2-4d8b-9148-e3be6c30e623}">
          <xlrd:rvb i="14431"/>
        </ext>
      </extLst>
    </bk>
    <bk>
      <extLst>
        <ext uri="{3e2802c4-a4d2-4d8b-9148-e3be6c30e623}">
          <xlrd:rvb i="14432"/>
        </ext>
      </extLst>
    </bk>
    <bk>
      <extLst>
        <ext uri="{3e2802c4-a4d2-4d8b-9148-e3be6c30e623}">
          <xlrd:rvb i="14433"/>
        </ext>
      </extLst>
    </bk>
    <bk>
      <extLst>
        <ext uri="{3e2802c4-a4d2-4d8b-9148-e3be6c30e623}">
          <xlrd:rvb i="14434"/>
        </ext>
      </extLst>
    </bk>
    <bk>
      <extLst>
        <ext uri="{3e2802c4-a4d2-4d8b-9148-e3be6c30e623}">
          <xlrd:rvb i="14435"/>
        </ext>
      </extLst>
    </bk>
    <bk>
      <extLst>
        <ext uri="{3e2802c4-a4d2-4d8b-9148-e3be6c30e623}">
          <xlrd:rvb i="14436"/>
        </ext>
      </extLst>
    </bk>
    <bk>
      <extLst>
        <ext uri="{3e2802c4-a4d2-4d8b-9148-e3be6c30e623}">
          <xlrd:rvb i="14437"/>
        </ext>
      </extLst>
    </bk>
    <bk>
      <extLst>
        <ext uri="{3e2802c4-a4d2-4d8b-9148-e3be6c30e623}">
          <xlrd:rvb i="14438"/>
        </ext>
      </extLst>
    </bk>
    <bk>
      <extLst>
        <ext uri="{3e2802c4-a4d2-4d8b-9148-e3be6c30e623}">
          <xlrd:rvb i="14439"/>
        </ext>
      </extLst>
    </bk>
    <bk>
      <extLst>
        <ext uri="{3e2802c4-a4d2-4d8b-9148-e3be6c30e623}">
          <xlrd:rvb i="14440"/>
        </ext>
      </extLst>
    </bk>
    <bk>
      <extLst>
        <ext uri="{3e2802c4-a4d2-4d8b-9148-e3be6c30e623}">
          <xlrd:rvb i="14441"/>
        </ext>
      </extLst>
    </bk>
    <bk>
      <extLst>
        <ext uri="{3e2802c4-a4d2-4d8b-9148-e3be6c30e623}">
          <xlrd:rvb i="14442"/>
        </ext>
      </extLst>
    </bk>
    <bk>
      <extLst>
        <ext uri="{3e2802c4-a4d2-4d8b-9148-e3be6c30e623}">
          <xlrd:rvb i="14443"/>
        </ext>
      </extLst>
    </bk>
    <bk>
      <extLst>
        <ext uri="{3e2802c4-a4d2-4d8b-9148-e3be6c30e623}">
          <xlrd:rvb i="14444"/>
        </ext>
      </extLst>
    </bk>
    <bk>
      <extLst>
        <ext uri="{3e2802c4-a4d2-4d8b-9148-e3be6c30e623}">
          <xlrd:rvb i="14445"/>
        </ext>
      </extLst>
    </bk>
    <bk>
      <extLst>
        <ext uri="{3e2802c4-a4d2-4d8b-9148-e3be6c30e623}">
          <xlrd:rvb i="14446"/>
        </ext>
      </extLst>
    </bk>
    <bk>
      <extLst>
        <ext uri="{3e2802c4-a4d2-4d8b-9148-e3be6c30e623}">
          <xlrd:rvb i="14447"/>
        </ext>
      </extLst>
    </bk>
    <bk>
      <extLst>
        <ext uri="{3e2802c4-a4d2-4d8b-9148-e3be6c30e623}">
          <xlrd:rvb i="14448"/>
        </ext>
      </extLst>
    </bk>
    <bk>
      <extLst>
        <ext uri="{3e2802c4-a4d2-4d8b-9148-e3be6c30e623}">
          <xlrd:rvb i="14449"/>
        </ext>
      </extLst>
    </bk>
    <bk>
      <extLst>
        <ext uri="{3e2802c4-a4d2-4d8b-9148-e3be6c30e623}">
          <xlrd:rvb i="14450"/>
        </ext>
      </extLst>
    </bk>
    <bk>
      <extLst>
        <ext uri="{3e2802c4-a4d2-4d8b-9148-e3be6c30e623}">
          <xlrd:rvb i="14451"/>
        </ext>
      </extLst>
    </bk>
    <bk>
      <extLst>
        <ext uri="{3e2802c4-a4d2-4d8b-9148-e3be6c30e623}">
          <xlrd:rvb i="14452"/>
        </ext>
      </extLst>
    </bk>
    <bk>
      <extLst>
        <ext uri="{3e2802c4-a4d2-4d8b-9148-e3be6c30e623}">
          <xlrd:rvb i="14453"/>
        </ext>
      </extLst>
    </bk>
    <bk>
      <extLst>
        <ext uri="{3e2802c4-a4d2-4d8b-9148-e3be6c30e623}">
          <xlrd:rvb i="14454"/>
        </ext>
      </extLst>
    </bk>
    <bk>
      <extLst>
        <ext uri="{3e2802c4-a4d2-4d8b-9148-e3be6c30e623}">
          <xlrd:rvb i="14455"/>
        </ext>
      </extLst>
    </bk>
    <bk>
      <extLst>
        <ext uri="{3e2802c4-a4d2-4d8b-9148-e3be6c30e623}">
          <xlrd:rvb i="14456"/>
        </ext>
      </extLst>
    </bk>
    <bk>
      <extLst>
        <ext uri="{3e2802c4-a4d2-4d8b-9148-e3be6c30e623}">
          <xlrd:rvb i="14457"/>
        </ext>
      </extLst>
    </bk>
    <bk>
      <extLst>
        <ext uri="{3e2802c4-a4d2-4d8b-9148-e3be6c30e623}">
          <xlrd:rvb i="14458"/>
        </ext>
      </extLst>
    </bk>
    <bk>
      <extLst>
        <ext uri="{3e2802c4-a4d2-4d8b-9148-e3be6c30e623}">
          <xlrd:rvb i="14459"/>
        </ext>
      </extLst>
    </bk>
    <bk>
      <extLst>
        <ext uri="{3e2802c4-a4d2-4d8b-9148-e3be6c30e623}">
          <xlrd:rvb i="14460"/>
        </ext>
      </extLst>
    </bk>
    <bk>
      <extLst>
        <ext uri="{3e2802c4-a4d2-4d8b-9148-e3be6c30e623}">
          <xlrd:rvb i="14461"/>
        </ext>
      </extLst>
    </bk>
    <bk>
      <extLst>
        <ext uri="{3e2802c4-a4d2-4d8b-9148-e3be6c30e623}">
          <xlrd:rvb i="14462"/>
        </ext>
      </extLst>
    </bk>
    <bk>
      <extLst>
        <ext uri="{3e2802c4-a4d2-4d8b-9148-e3be6c30e623}">
          <xlrd:rvb i="14463"/>
        </ext>
      </extLst>
    </bk>
    <bk>
      <extLst>
        <ext uri="{3e2802c4-a4d2-4d8b-9148-e3be6c30e623}">
          <xlrd:rvb i="14464"/>
        </ext>
      </extLst>
    </bk>
    <bk>
      <extLst>
        <ext uri="{3e2802c4-a4d2-4d8b-9148-e3be6c30e623}">
          <xlrd:rvb i="14465"/>
        </ext>
      </extLst>
    </bk>
    <bk>
      <extLst>
        <ext uri="{3e2802c4-a4d2-4d8b-9148-e3be6c30e623}">
          <xlrd:rvb i="14466"/>
        </ext>
      </extLst>
    </bk>
    <bk>
      <extLst>
        <ext uri="{3e2802c4-a4d2-4d8b-9148-e3be6c30e623}">
          <xlrd:rvb i="14467"/>
        </ext>
      </extLst>
    </bk>
    <bk>
      <extLst>
        <ext uri="{3e2802c4-a4d2-4d8b-9148-e3be6c30e623}">
          <xlrd:rvb i="14468"/>
        </ext>
      </extLst>
    </bk>
    <bk>
      <extLst>
        <ext uri="{3e2802c4-a4d2-4d8b-9148-e3be6c30e623}">
          <xlrd:rvb i="14469"/>
        </ext>
      </extLst>
    </bk>
    <bk>
      <extLst>
        <ext uri="{3e2802c4-a4d2-4d8b-9148-e3be6c30e623}">
          <xlrd:rvb i="14472"/>
        </ext>
      </extLst>
    </bk>
    <bk>
      <extLst>
        <ext uri="{3e2802c4-a4d2-4d8b-9148-e3be6c30e623}">
          <xlrd:rvb i="14473"/>
        </ext>
      </extLst>
    </bk>
    <bk>
      <extLst>
        <ext uri="{3e2802c4-a4d2-4d8b-9148-e3be6c30e623}">
          <xlrd:rvb i="14474"/>
        </ext>
      </extLst>
    </bk>
    <bk>
      <extLst>
        <ext uri="{3e2802c4-a4d2-4d8b-9148-e3be6c30e623}">
          <xlrd:rvb i="14475"/>
        </ext>
      </extLst>
    </bk>
    <bk>
      <extLst>
        <ext uri="{3e2802c4-a4d2-4d8b-9148-e3be6c30e623}">
          <xlrd:rvb i="14476"/>
        </ext>
      </extLst>
    </bk>
    <bk>
      <extLst>
        <ext uri="{3e2802c4-a4d2-4d8b-9148-e3be6c30e623}">
          <xlrd:rvb i="14477"/>
        </ext>
      </extLst>
    </bk>
    <bk>
      <extLst>
        <ext uri="{3e2802c4-a4d2-4d8b-9148-e3be6c30e623}">
          <xlrd:rvb i="14478"/>
        </ext>
      </extLst>
    </bk>
    <bk>
      <extLst>
        <ext uri="{3e2802c4-a4d2-4d8b-9148-e3be6c30e623}">
          <xlrd:rvb i="14479"/>
        </ext>
      </extLst>
    </bk>
    <bk>
      <extLst>
        <ext uri="{3e2802c4-a4d2-4d8b-9148-e3be6c30e623}">
          <xlrd:rvb i="14480"/>
        </ext>
      </extLst>
    </bk>
    <bk>
      <extLst>
        <ext uri="{3e2802c4-a4d2-4d8b-9148-e3be6c30e623}">
          <xlrd:rvb i="14481"/>
        </ext>
      </extLst>
    </bk>
    <bk>
      <extLst>
        <ext uri="{3e2802c4-a4d2-4d8b-9148-e3be6c30e623}">
          <xlrd:rvb i="14482"/>
        </ext>
      </extLst>
    </bk>
    <bk>
      <extLst>
        <ext uri="{3e2802c4-a4d2-4d8b-9148-e3be6c30e623}">
          <xlrd:rvb i="14483"/>
        </ext>
      </extLst>
    </bk>
    <bk>
      <extLst>
        <ext uri="{3e2802c4-a4d2-4d8b-9148-e3be6c30e623}">
          <xlrd:rvb i="14484"/>
        </ext>
      </extLst>
    </bk>
    <bk>
      <extLst>
        <ext uri="{3e2802c4-a4d2-4d8b-9148-e3be6c30e623}">
          <xlrd:rvb i="14485"/>
        </ext>
      </extLst>
    </bk>
    <bk>
      <extLst>
        <ext uri="{3e2802c4-a4d2-4d8b-9148-e3be6c30e623}">
          <xlrd:rvb i="14486"/>
        </ext>
      </extLst>
    </bk>
    <bk>
      <extLst>
        <ext uri="{3e2802c4-a4d2-4d8b-9148-e3be6c30e623}">
          <xlrd:rvb i="14487"/>
        </ext>
      </extLst>
    </bk>
    <bk>
      <extLst>
        <ext uri="{3e2802c4-a4d2-4d8b-9148-e3be6c30e623}">
          <xlrd:rvb i="14488"/>
        </ext>
      </extLst>
    </bk>
    <bk>
      <extLst>
        <ext uri="{3e2802c4-a4d2-4d8b-9148-e3be6c30e623}">
          <xlrd:rvb i="14489"/>
        </ext>
      </extLst>
    </bk>
    <bk>
      <extLst>
        <ext uri="{3e2802c4-a4d2-4d8b-9148-e3be6c30e623}">
          <xlrd:rvb i="14490"/>
        </ext>
      </extLst>
    </bk>
    <bk>
      <extLst>
        <ext uri="{3e2802c4-a4d2-4d8b-9148-e3be6c30e623}">
          <xlrd:rvb i="14491"/>
        </ext>
      </extLst>
    </bk>
    <bk>
      <extLst>
        <ext uri="{3e2802c4-a4d2-4d8b-9148-e3be6c30e623}">
          <xlrd:rvb i="14492"/>
        </ext>
      </extLst>
    </bk>
    <bk>
      <extLst>
        <ext uri="{3e2802c4-a4d2-4d8b-9148-e3be6c30e623}">
          <xlrd:rvb i="14493"/>
        </ext>
      </extLst>
    </bk>
    <bk>
      <extLst>
        <ext uri="{3e2802c4-a4d2-4d8b-9148-e3be6c30e623}">
          <xlrd:rvb i="14494"/>
        </ext>
      </extLst>
    </bk>
    <bk>
      <extLst>
        <ext uri="{3e2802c4-a4d2-4d8b-9148-e3be6c30e623}">
          <xlrd:rvb i="14495"/>
        </ext>
      </extLst>
    </bk>
    <bk>
      <extLst>
        <ext uri="{3e2802c4-a4d2-4d8b-9148-e3be6c30e623}">
          <xlrd:rvb i="14496"/>
        </ext>
      </extLst>
    </bk>
    <bk>
      <extLst>
        <ext uri="{3e2802c4-a4d2-4d8b-9148-e3be6c30e623}">
          <xlrd:rvb i="14497"/>
        </ext>
      </extLst>
    </bk>
    <bk>
      <extLst>
        <ext uri="{3e2802c4-a4d2-4d8b-9148-e3be6c30e623}">
          <xlrd:rvb i="14498"/>
        </ext>
      </extLst>
    </bk>
    <bk>
      <extLst>
        <ext uri="{3e2802c4-a4d2-4d8b-9148-e3be6c30e623}">
          <xlrd:rvb i="14499"/>
        </ext>
      </extLst>
    </bk>
    <bk>
      <extLst>
        <ext uri="{3e2802c4-a4d2-4d8b-9148-e3be6c30e623}">
          <xlrd:rvb i="14500"/>
        </ext>
      </extLst>
    </bk>
    <bk>
      <extLst>
        <ext uri="{3e2802c4-a4d2-4d8b-9148-e3be6c30e623}">
          <xlrd:rvb i="14501"/>
        </ext>
      </extLst>
    </bk>
    <bk>
      <extLst>
        <ext uri="{3e2802c4-a4d2-4d8b-9148-e3be6c30e623}">
          <xlrd:rvb i="14502"/>
        </ext>
      </extLst>
    </bk>
    <bk>
      <extLst>
        <ext uri="{3e2802c4-a4d2-4d8b-9148-e3be6c30e623}">
          <xlrd:rvb i="14503"/>
        </ext>
      </extLst>
    </bk>
    <bk>
      <extLst>
        <ext uri="{3e2802c4-a4d2-4d8b-9148-e3be6c30e623}">
          <xlrd:rvb i="14504"/>
        </ext>
      </extLst>
    </bk>
    <bk>
      <extLst>
        <ext uri="{3e2802c4-a4d2-4d8b-9148-e3be6c30e623}">
          <xlrd:rvb i="14505"/>
        </ext>
      </extLst>
    </bk>
    <bk>
      <extLst>
        <ext uri="{3e2802c4-a4d2-4d8b-9148-e3be6c30e623}">
          <xlrd:rvb i="14506"/>
        </ext>
      </extLst>
    </bk>
    <bk>
      <extLst>
        <ext uri="{3e2802c4-a4d2-4d8b-9148-e3be6c30e623}">
          <xlrd:rvb i="14507"/>
        </ext>
      </extLst>
    </bk>
    <bk>
      <extLst>
        <ext uri="{3e2802c4-a4d2-4d8b-9148-e3be6c30e623}">
          <xlrd:rvb i="14508"/>
        </ext>
      </extLst>
    </bk>
    <bk>
      <extLst>
        <ext uri="{3e2802c4-a4d2-4d8b-9148-e3be6c30e623}">
          <xlrd:rvb i="14509"/>
        </ext>
      </extLst>
    </bk>
    <bk>
      <extLst>
        <ext uri="{3e2802c4-a4d2-4d8b-9148-e3be6c30e623}">
          <xlrd:rvb i="14510"/>
        </ext>
      </extLst>
    </bk>
    <bk>
      <extLst>
        <ext uri="{3e2802c4-a4d2-4d8b-9148-e3be6c30e623}">
          <xlrd:rvb i="14511"/>
        </ext>
      </extLst>
    </bk>
    <bk>
      <extLst>
        <ext uri="{3e2802c4-a4d2-4d8b-9148-e3be6c30e623}">
          <xlrd:rvb i="14512"/>
        </ext>
      </extLst>
    </bk>
    <bk>
      <extLst>
        <ext uri="{3e2802c4-a4d2-4d8b-9148-e3be6c30e623}">
          <xlrd:rvb i="14513"/>
        </ext>
      </extLst>
    </bk>
    <bk>
      <extLst>
        <ext uri="{3e2802c4-a4d2-4d8b-9148-e3be6c30e623}">
          <xlrd:rvb i="14514"/>
        </ext>
      </extLst>
    </bk>
    <bk>
      <extLst>
        <ext uri="{3e2802c4-a4d2-4d8b-9148-e3be6c30e623}">
          <xlrd:rvb i="14515"/>
        </ext>
      </extLst>
    </bk>
    <bk>
      <extLst>
        <ext uri="{3e2802c4-a4d2-4d8b-9148-e3be6c30e623}">
          <xlrd:rvb i="14516"/>
        </ext>
      </extLst>
    </bk>
    <bk>
      <extLst>
        <ext uri="{3e2802c4-a4d2-4d8b-9148-e3be6c30e623}">
          <xlrd:rvb i="14517"/>
        </ext>
      </extLst>
    </bk>
    <bk>
      <extLst>
        <ext uri="{3e2802c4-a4d2-4d8b-9148-e3be6c30e623}">
          <xlrd:rvb i="14518"/>
        </ext>
      </extLst>
    </bk>
    <bk>
      <extLst>
        <ext uri="{3e2802c4-a4d2-4d8b-9148-e3be6c30e623}">
          <xlrd:rvb i="14519"/>
        </ext>
      </extLst>
    </bk>
    <bk>
      <extLst>
        <ext uri="{3e2802c4-a4d2-4d8b-9148-e3be6c30e623}">
          <xlrd:rvb i="14520"/>
        </ext>
      </extLst>
    </bk>
    <bk>
      <extLst>
        <ext uri="{3e2802c4-a4d2-4d8b-9148-e3be6c30e623}">
          <xlrd:rvb i="14521"/>
        </ext>
      </extLst>
    </bk>
    <bk>
      <extLst>
        <ext uri="{3e2802c4-a4d2-4d8b-9148-e3be6c30e623}">
          <xlrd:rvb i="14522"/>
        </ext>
      </extLst>
    </bk>
    <bk>
      <extLst>
        <ext uri="{3e2802c4-a4d2-4d8b-9148-e3be6c30e623}">
          <xlrd:rvb i="14523"/>
        </ext>
      </extLst>
    </bk>
    <bk>
      <extLst>
        <ext uri="{3e2802c4-a4d2-4d8b-9148-e3be6c30e623}">
          <xlrd:rvb i="14524"/>
        </ext>
      </extLst>
    </bk>
    <bk>
      <extLst>
        <ext uri="{3e2802c4-a4d2-4d8b-9148-e3be6c30e623}">
          <xlrd:rvb i="14525"/>
        </ext>
      </extLst>
    </bk>
    <bk>
      <extLst>
        <ext uri="{3e2802c4-a4d2-4d8b-9148-e3be6c30e623}">
          <xlrd:rvb i="14526"/>
        </ext>
      </extLst>
    </bk>
    <bk>
      <extLst>
        <ext uri="{3e2802c4-a4d2-4d8b-9148-e3be6c30e623}">
          <xlrd:rvb i="14527"/>
        </ext>
      </extLst>
    </bk>
    <bk>
      <extLst>
        <ext uri="{3e2802c4-a4d2-4d8b-9148-e3be6c30e623}">
          <xlrd:rvb i="14528"/>
        </ext>
      </extLst>
    </bk>
    <bk>
      <extLst>
        <ext uri="{3e2802c4-a4d2-4d8b-9148-e3be6c30e623}">
          <xlrd:rvb i="14529"/>
        </ext>
      </extLst>
    </bk>
    <bk>
      <extLst>
        <ext uri="{3e2802c4-a4d2-4d8b-9148-e3be6c30e623}">
          <xlrd:rvb i="14530"/>
        </ext>
      </extLst>
    </bk>
    <bk>
      <extLst>
        <ext uri="{3e2802c4-a4d2-4d8b-9148-e3be6c30e623}">
          <xlrd:rvb i="14531"/>
        </ext>
      </extLst>
    </bk>
    <bk>
      <extLst>
        <ext uri="{3e2802c4-a4d2-4d8b-9148-e3be6c30e623}">
          <xlrd:rvb i="14532"/>
        </ext>
      </extLst>
    </bk>
    <bk>
      <extLst>
        <ext uri="{3e2802c4-a4d2-4d8b-9148-e3be6c30e623}">
          <xlrd:rvb i="14533"/>
        </ext>
      </extLst>
    </bk>
    <bk>
      <extLst>
        <ext uri="{3e2802c4-a4d2-4d8b-9148-e3be6c30e623}">
          <xlrd:rvb i="14534"/>
        </ext>
      </extLst>
    </bk>
    <bk>
      <extLst>
        <ext uri="{3e2802c4-a4d2-4d8b-9148-e3be6c30e623}">
          <xlrd:rvb i="14535"/>
        </ext>
      </extLst>
    </bk>
    <bk>
      <extLst>
        <ext uri="{3e2802c4-a4d2-4d8b-9148-e3be6c30e623}">
          <xlrd:rvb i="14536"/>
        </ext>
      </extLst>
    </bk>
    <bk>
      <extLst>
        <ext uri="{3e2802c4-a4d2-4d8b-9148-e3be6c30e623}">
          <xlrd:rvb i="14537"/>
        </ext>
      </extLst>
    </bk>
    <bk>
      <extLst>
        <ext uri="{3e2802c4-a4d2-4d8b-9148-e3be6c30e623}">
          <xlrd:rvb i="14538"/>
        </ext>
      </extLst>
    </bk>
    <bk>
      <extLst>
        <ext uri="{3e2802c4-a4d2-4d8b-9148-e3be6c30e623}">
          <xlrd:rvb i="14539"/>
        </ext>
      </extLst>
    </bk>
    <bk>
      <extLst>
        <ext uri="{3e2802c4-a4d2-4d8b-9148-e3be6c30e623}">
          <xlrd:rvb i="14540"/>
        </ext>
      </extLst>
    </bk>
    <bk>
      <extLst>
        <ext uri="{3e2802c4-a4d2-4d8b-9148-e3be6c30e623}">
          <xlrd:rvb i="14541"/>
        </ext>
      </extLst>
    </bk>
    <bk>
      <extLst>
        <ext uri="{3e2802c4-a4d2-4d8b-9148-e3be6c30e623}">
          <xlrd:rvb i="14542"/>
        </ext>
      </extLst>
    </bk>
    <bk>
      <extLst>
        <ext uri="{3e2802c4-a4d2-4d8b-9148-e3be6c30e623}">
          <xlrd:rvb i="14543"/>
        </ext>
      </extLst>
    </bk>
    <bk>
      <extLst>
        <ext uri="{3e2802c4-a4d2-4d8b-9148-e3be6c30e623}">
          <xlrd:rvb i="14544"/>
        </ext>
      </extLst>
    </bk>
    <bk>
      <extLst>
        <ext uri="{3e2802c4-a4d2-4d8b-9148-e3be6c30e623}">
          <xlrd:rvb i="14545"/>
        </ext>
      </extLst>
    </bk>
    <bk>
      <extLst>
        <ext uri="{3e2802c4-a4d2-4d8b-9148-e3be6c30e623}">
          <xlrd:rvb i="14546"/>
        </ext>
      </extLst>
    </bk>
    <bk>
      <extLst>
        <ext uri="{3e2802c4-a4d2-4d8b-9148-e3be6c30e623}">
          <xlrd:rvb i="14547"/>
        </ext>
      </extLst>
    </bk>
    <bk>
      <extLst>
        <ext uri="{3e2802c4-a4d2-4d8b-9148-e3be6c30e623}">
          <xlrd:rvb i="14548"/>
        </ext>
      </extLst>
    </bk>
    <bk>
      <extLst>
        <ext uri="{3e2802c4-a4d2-4d8b-9148-e3be6c30e623}">
          <xlrd:rvb i="14549"/>
        </ext>
      </extLst>
    </bk>
    <bk>
      <extLst>
        <ext uri="{3e2802c4-a4d2-4d8b-9148-e3be6c30e623}">
          <xlrd:rvb i="14550"/>
        </ext>
      </extLst>
    </bk>
    <bk>
      <extLst>
        <ext uri="{3e2802c4-a4d2-4d8b-9148-e3be6c30e623}">
          <xlrd:rvb i="14551"/>
        </ext>
      </extLst>
    </bk>
    <bk>
      <extLst>
        <ext uri="{3e2802c4-a4d2-4d8b-9148-e3be6c30e623}">
          <xlrd:rvb i="14552"/>
        </ext>
      </extLst>
    </bk>
    <bk>
      <extLst>
        <ext uri="{3e2802c4-a4d2-4d8b-9148-e3be6c30e623}">
          <xlrd:rvb i="14553"/>
        </ext>
      </extLst>
    </bk>
    <bk>
      <extLst>
        <ext uri="{3e2802c4-a4d2-4d8b-9148-e3be6c30e623}">
          <xlrd:rvb i="14554"/>
        </ext>
      </extLst>
    </bk>
    <bk>
      <extLst>
        <ext uri="{3e2802c4-a4d2-4d8b-9148-e3be6c30e623}">
          <xlrd:rvb i="14555"/>
        </ext>
      </extLst>
    </bk>
    <bk>
      <extLst>
        <ext uri="{3e2802c4-a4d2-4d8b-9148-e3be6c30e623}">
          <xlrd:rvb i="14556"/>
        </ext>
      </extLst>
    </bk>
    <bk>
      <extLst>
        <ext uri="{3e2802c4-a4d2-4d8b-9148-e3be6c30e623}">
          <xlrd:rvb i="14557"/>
        </ext>
      </extLst>
    </bk>
    <bk>
      <extLst>
        <ext uri="{3e2802c4-a4d2-4d8b-9148-e3be6c30e623}">
          <xlrd:rvb i="14558"/>
        </ext>
      </extLst>
    </bk>
    <bk>
      <extLst>
        <ext uri="{3e2802c4-a4d2-4d8b-9148-e3be6c30e623}">
          <xlrd:rvb i="14559"/>
        </ext>
      </extLst>
    </bk>
    <bk>
      <extLst>
        <ext uri="{3e2802c4-a4d2-4d8b-9148-e3be6c30e623}">
          <xlrd:rvb i="14560"/>
        </ext>
      </extLst>
    </bk>
    <bk>
      <extLst>
        <ext uri="{3e2802c4-a4d2-4d8b-9148-e3be6c30e623}">
          <xlrd:rvb i="14561"/>
        </ext>
      </extLst>
    </bk>
    <bk>
      <extLst>
        <ext uri="{3e2802c4-a4d2-4d8b-9148-e3be6c30e623}">
          <xlrd:rvb i="14562"/>
        </ext>
      </extLst>
    </bk>
    <bk>
      <extLst>
        <ext uri="{3e2802c4-a4d2-4d8b-9148-e3be6c30e623}">
          <xlrd:rvb i="14563"/>
        </ext>
      </extLst>
    </bk>
    <bk>
      <extLst>
        <ext uri="{3e2802c4-a4d2-4d8b-9148-e3be6c30e623}">
          <xlrd:rvb i="14564"/>
        </ext>
      </extLst>
    </bk>
    <bk>
      <extLst>
        <ext uri="{3e2802c4-a4d2-4d8b-9148-e3be6c30e623}">
          <xlrd:rvb i="14565"/>
        </ext>
      </extLst>
    </bk>
    <bk>
      <extLst>
        <ext uri="{3e2802c4-a4d2-4d8b-9148-e3be6c30e623}">
          <xlrd:rvb i="14566"/>
        </ext>
      </extLst>
    </bk>
    <bk>
      <extLst>
        <ext uri="{3e2802c4-a4d2-4d8b-9148-e3be6c30e623}">
          <xlrd:rvb i="14567"/>
        </ext>
      </extLst>
    </bk>
    <bk>
      <extLst>
        <ext uri="{3e2802c4-a4d2-4d8b-9148-e3be6c30e623}">
          <xlrd:rvb i="14568"/>
        </ext>
      </extLst>
    </bk>
    <bk>
      <extLst>
        <ext uri="{3e2802c4-a4d2-4d8b-9148-e3be6c30e623}">
          <xlrd:rvb i="14569"/>
        </ext>
      </extLst>
    </bk>
    <bk>
      <extLst>
        <ext uri="{3e2802c4-a4d2-4d8b-9148-e3be6c30e623}">
          <xlrd:rvb i="14570"/>
        </ext>
      </extLst>
    </bk>
    <bk>
      <extLst>
        <ext uri="{3e2802c4-a4d2-4d8b-9148-e3be6c30e623}">
          <xlrd:rvb i="14571"/>
        </ext>
      </extLst>
    </bk>
    <bk>
      <extLst>
        <ext uri="{3e2802c4-a4d2-4d8b-9148-e3be6c30e623}">
          <xlrd:rvb i="14572"/>
        </ext>
      </extLst>
    </bk>
    <bk>
      <extLst>
        <ext uri="{3e2802c4-a4d2-4d8b-9148-e3be6c30e623}">
          <xlrd:rvb i="14573"/>
        </ext>
      </extLst>
    </bk>
    <bk>
      <extLst>
        <ext uri="{3e2802c4-a4d2-4d8b-9148-e3be6c30e623}">
          <xlrd:rvb i="14574"/>
        </ext>
      </extLst>
    </bk>
    <bk>
      <extLst>
        <ext uri="{3e2802c4-a4d2-4d8b-9148-e3be6c30e623}">
          <xlrd:rvb i="14575"/>
        </ext>
      </extLst>
    </bk>
    <bk>
      <extLst>
        <ext uri="{3e2802c4-a4d2-4d8b-9148-e3be6c30e623}">
          <xlrd:rvb i="14576"/>
        </ext>
      </extLst>
    </bk>
    <bk>
      <extLst>
        <ext uri="{3e2802c4-a4d2-4d8b-9148-e3be6c30e623}">
          <xlrd:rvb i="14579"/>
        </ext>
      </extLst>
    </bk>
    <bk>
      <extLst>
        <ext uri="{3e2802c4-a4d2-4d8b-9148-e3be6c30e623}">
          <xlrd:rvb i="14580"/>
        </ext>
      </extLst>
    </bk>
    <bk>
      <extLst>
        <ext uri="{3e2802c4-a4d2-4d8b-9148-e3be6c30e623}">
          <xlrd:rvb i="14581"/>
        </ext>
      </extLst>
    </bk>
    <bk>
      <extLst>
        <ext uri="{3e2802c4-a4d2-4d8b-9148-e3be6c30e623}">
          <xlrd:rvb i="14582"/>
        </ext>
      </extLst>
    </bk>
    <bk>
      <extLst>
        <ext uri="{3e2802c4-a4d2-4d8b-9148-e3be6c30e623}">
          <xlrd:rvb i="14583"/>
        </ext>
      </extLst>
    </bk>
    <bk>
      <extLst>
        <ext uri="{3e2802c4-a4d2-4d8b-9148-e3be6c30e623}">
          <xlrd:rvb i="14584"/>
        </ext>
      </extLst>
    </bk>
    <bk>
      <extLst>
        <ext uri="{3e2802c4-a4d2-4d8b-9148-e3be6c30e623}">
          <xlrd:rvb i="14585"/>
        </ext>
      </extLst>
    </bk>
    <bk>
      <extLst>
        <ext uri="{3e2802c4-a4d2-4d8b-9148-e3be6c30e623}">
          <xlrd:rvb i="14586"/>
        </ext>
      </extLst>
    </bk>
    <bk>
      <extLst>
        <ext uri="{3e2802c4-a4d2-4d8b-9148-e3be6c30e623}">
          <xlrd:rvb i="14587"/>
        </ext>
      </extLst>
    </bk>
    <bk>
      <extLst>
        <ext uri="{3e2802c4-a4d2-4d8b-9148-e3be6c30e623}">
          <xlrd:rvb i="14588"/>
        </ext>
      </extLst>
    </bk>
    <bk>
      <extLst>
        <ext uri="{3e2802c4-a4d2-4d8b-9148-e3be6c30e623}">
          <xlrd:rvb i="14589"/>
        </ext>
      </extLst>
    </bk>
    <bk>
      <extLst>
        <ext uri="{3e2802c4-a4d2-4d8b-9148-e3be6c30e623}">
          <xlrd:rvb i="14590"/>
        </ext>
      </extLst>
    </bk>
    <bk>
      <extLst>
        <ext uri="{3e2802c4-a4d2-4d8b-9148-e3be6c30e623}">
          <xlrd:rvb i="14591"/>
        </ext>
      </extLst>
    </bk>
    <bk>
      <extLst>
        <ext uri="{3e2802c4-a4d2-4d8b-9148-e3be6c30e623}">
          <xlrd:rvb i="14592"/>
        </ext>
      </extLst>
    </bk>
    <bk>
      <extLst>
        <ext uri="{3e2802c4-a4d2-4d8b-9148-e3be6c30e623}">
          <xlrd:rvb i="14593"/>
        </ext>
      </extLst>
    </bk>
    <bk>
      <extLst>
        <ext uri="{3e2802c4-a4d2-4d8b-9148-e3be6c30e623}">
          <xlrd:rvb i="14594"/>
        </ext>
      </extLst>
    </bk>
    <bk>
      <extLst>
        <ext uri="{3e2802c4-a4d2-4d8b-9148-e3be6c30e623}">
          <xlrd:rvb i="14595"/>
        </ext>
      </extLst>
    </bk>
    <bk>
      <extLst>
        <ext uri="{3e2802c4-a4d2-4d8b-9148-e3be6c30e623}">
          <xlrd:rvb i="14596"/>
        </ext>
      </extLst>
    </bk>
    <bk>
      <extLst>
        <ext uri="{3e2802c4-a4d2-4d8b-9148-e3be6c30e623}">
          <xlrd:rvb i="14597"/>
        </ext>
      </extLst>
    </bk>
    <bk>
      <extLst>
        <ext uri="{3e2802c4-a4d2-4d8b-9148-e3be6c30e623}">
          <xlrd:rvb i="14598"/>
        </ext>
      </extLst>
    </bk>
    <bk>
      <extLst>
        <ext uri="{3e2802c4-a4d2-4d8b-9148-e3be6c30e623}">
          <xlrd:rvb i="14599"/>
        </ext>
      </extLst>
    </bk>
    <bk>
      <extLst>
        <ext uri="{3e2802c4-a4d2-4d8b-9148-e3be6c30e623}">
          <xlrd:rvb i="14600"/>
        </ext>
      </extLst>
    </bk>
    <bk>
      <extLst>
        <ext uri="{3e2802c4-a4d2-4d8b-9148-e3be6c30e623}">
          <xlrd:rvb i="14601"/>
        </ext>
      </extLst>
    </bk>
    <bk>
      <extLst>
        <ext uri="{3e2802c4-a4d2-4d8b-9148-e3be6c30e623}">
          <xlrd:rvb i="14602"/>
        </ext>
      </extLst>
    </bk>
    <bk>
      <extLst>
        <ext uri="{3e2802c4-a4d2-4d8b-9148-e3be6c30e623}">
          <xlrd:rvb i="14603"/>
        </ext>
      </extLst>
    </bk>
    <bk>
      <extLst>
        <ext uri="{3e2802c4-a4d2-4d8b-9148-e3be6c30e623}">
          <xlrd:rvb i="14604"/>
        </ext>
      </extLst>
    </bk>
    <bk>
      <extLst>
        <ext uri="{3e2802c4-a4d2-4d8b-9148-e3be6c30e623}">
          <xlrd:rvb i="14605"/>
        </ext>
      </extLst>
    </bk>
    <bk>
      <extLst>
        <ext uri="{3e2802c4-a4d2-4d8b-9148-e3be6c30e623}">
          <xlrd:rvb i="14606"/>
        </ext>
      </extLst>
    </bk>
    <bk>
      <extLst>
        <ext uri="{3e2802c4-a4d2-4d8b-9148-e3be6c30e623}">
          <xlrd:rvb i="14607"/>
        </ext>
      </extLst>
    </bk>
    <bk>
      <extLst>
        <ext uri="{3e2802c4-a4d2-4d8b-9148-e3be6c30e623}">
          <xlrd:rvb i="14608"/>
        </ext>
      </extLst>
    </bk>
    <bk>
      <extLst>
        <ext uri="{3e2802c4-a4d2-4d8b-9148-e3be6c30e623}">
          <xlrd:rvb i="14609"/>
        </ext>
      </extLst>
    </bk>
    <bk>
      <extLst>
        <ext uri="{3e2802c4-a4d2-4d8b-9148-e3be6c30e623}">
          <xlrd:rvb i="14610"/>
        </ext>
      </extLst>
    </bk>
    <bk>
      <extLst>
        <ext uri="{3e2802c4-a4d2-4d8b-9148-e3be6c30e623}">
          <xlrd:rvb i="14611"/>
        </ext>
      </extLst>
    </bk>
    <bk>
      <extLst>
        <ext uri="{3e2802c4-a4d2-4d8b-9148-e3be6c30e623}">
          <xlrd:rvb i="14612"/>
        </ext>
      </extLst>
    </bk>
    <bk>
      <extLst>
        <ext uri="{3e2802c4-a4d2-4d8b-9148-e3be6c30e623}">
          <xlrd:rvb i="14613"/>
        </ext>
      </extLst>
    </bk>
    <bk>
      <extLst>
        <ext uri="{3e2802c4-a4d2-4d8b-9148-e3be6c30e623}">
          <xlrd:rvb i="14614"/>
        </ext>
      </extLst>
    </bk>
    <bk>
      <extLst>
        <ext uri="{3e2802c4-a4d2-4d8b-9148-e3be6c30e623}">
          <xlrd:rvb i="14615"/>
        </ext>
      </extLst>
    </bk>
    <bk>
      <extLst>
        <ext uri="{3e2802c4-a4d2-4d8b-9148-e3be6c30e623}">
          <xlrd:rvb i="14616"/>
        </ext>
      </extLst>
    </bk>
    <bk>
      <extLst>
        <ext uri="{3e2802c4-a4d2-4d8b-9148-e3be6c30e623}">
          <xlrd:rvb i="14617"/>
        </ext>
      </extLst>
    </bk>
    <bk>
      <extLst>
        <ext uri="{3e2802c4-a4d2-4d8b-9148-e3be6c30e623}">
          <xlrd:rvb i="14618"/>
        </ext>
      </extLst>
    </bk>
    <bk>
      <extLst>
        <ext uri="{3e2802c4-a4d2-4d8b-9148-e3be6c30e623}">
          <xlrd:rvb i="14619"/>
        </ext>
      </extLst>
    </bk>
    <bk>
      <extLst>
        <ext uri="{3e2802c4-a4d2-4d8b-9148-e3be6c30e623}">
          <xlrd:rvb i="14620"/>
        </ext>
      </extLst>
    </bk>
    <bk>
      <extLst>
        <ext uri="{3e2802c4-a4d2-4d8b-9148-e3be6c30e623}">
          <xlrd:rvb i="14621"/>
        </ext>
      </extLst>
    </bk>
    <bk>
      <extLst>
        <ext uri="{3e2802c4-a4d2-4d8b-9148-e3be6c30e623}">
          <xlrd:rvb i="14622"/>
        </ext>
      </extLst>
    </bk>
    <bk>
      <extLst>
        <ext uri="{3e2802c4-a4d2-4d8b-9148-e3be6c30e623}">
          <xlrd:rvb i="14623"/>
        </ext>
      </extLst>
    </bk>
    <bk>
      <extLst>
        <ext uri="{3e2802c4-a4d2-4d8b-9148-e3be6c30e623}">
          <xlrd:rvb i="14624"/>
        </ext>
      </extLst>
    </bk>
    <bk>
      <extLst>
        <ext uri="{3e2802c4-a4d2-4d8b-9148-e3be6c30e623}">
          <xlrd:rvb i="14625"/>
        </ext>
      </extLst>
    </bk>
    <bk>
      <extLst>
        <ext uri="{3e2802c4-a4d2-4d8b-9148-e3be6c30e623}">
          <xlrd:rvb i="14626"/>
        </ext>
      </extLst>
    </bk>
    <bk>
      <extLst>
        <ext uri="{3e2802c4-a4d2-4d8b-9148-e3be6c30e623}">
          <xlrd:rvb i="14627"/>
        </ext>
      </extLst>
    </bk>
    <bk>
      <extLst>
        <ext uri="{3e2802c4-a4d2-4d8b-9148-e3be6c30e623}">
          <xlrd:rvb i="14628"/>
        </ext>
      </extLst>
    </bk>
    <bk>
      <extLst>
        <ext uri="{3e2802c4-a4d2-4d8b-9148-e3be6c30e623}">
          <xlrd:rvb i="14629"/>
        </ext>
      </extLst>
    </bk>
    <bk>
      <extLst>
        <ext uri="{3e2802c4-a4d2-4d8b-9148-e3be6c30e623}">
          <xlrd:rvb i="14630"/>
        </ext>
      </extLst>
    </bk>
    <bk>
      <extLst>
        <ext uri="{3e2802c4-a4d2-4d8b-9148-e3be6c30e623}">
          <xlrd:rvb i="14631"/>
        </ext>
      </extLst>
    </bk>
    <bk>
      <extLst>
        <ext uri="{3e2802c4-a4d2-4d8b-9148-e3be6c30e623}">
          <xlrd:rvb i="14632"/>
        </ext>
      </extLst>
    </bk>
    <bk>
      <extLst>
        <ext uri="{3e2802c4-a4d2-4d8b-9148-e3be6c30e623}">
          <xlrd:rvb i="14633"/>
        </ext>
      </extLst>
    </bk>
    <bk>
      <extLst>
        <ext uri="{3e2802c4-a4d2-4d8b-9148-e3be6c30e623}">
          <xlrd:rvb i="14634"/>
        </ext>
      </extLst>
    </bk>
    <bk>
      <extLst>
        <ext uri="{3e2802c4-a4d2-4d8b-9148-e3be6c30e623}">
          <xlrd:rvb i="14635"/>
        </ext>
      </extLst>
    </bk>
    <bk>
      <extLst>
        <ext uri="{3e2802c4-a4d2-4d8b-9148-e3be6c30e623}">
          <xlrd:rvb i="14636"/>
        </ext>
      </extLst>
    </bk>
    <bk>
      <extLst>
        <ext uri="{3e2802c4-a4d2-4d8b-9148-e3be6c30e623}">
          <xlrd:rvb i="14637"/>
        </ext>
      </extLst>
    </bk>
    <bk>
      <extLst>
        <ext uri="{3e2802c4-a4d2-4d8b-9148-e3be6c30e623}">
          <xlrd:rvb i="14638"/>
        </ext>
      </extLst>
    </bk>
    <bk>
      <extLst>
        <ext uri="{3e2802c4-a4d2-4d8b-9148-e3be6c30e623}">
          <xlrd:rvb i="14639"/>
        </ext>
      </extLst>
    </bk>
    <bk>
      <extLst>
        <ext uri="{3e2802c4-a4d2-4d8b-9148-e3be6c30e623}">
          <xlrd:rvb i="14640"/>
        </ext>
      </extLst>
    </bk>
    <bk>
      <extLst>
        <ext uri="{3e2802c4-a4d2-4d8b-9148-e3be6c30e623}">
          <xlrd:rvb i="14641"/>
        </ext>
      </extLst>
    </bk>
    <bk>
      <extLst>
        <ext uri="{3e2802c4-a4d2-4d8b-9148-e3be6c30e623}">
          <xlrd:rvb i="14642"/>
        </ext>
      </extLst>
    </bk>
    <bk>
      <extLst>
        <ext uri="{3e2802c4-a4d2-4d8b-9148-e3be6c30e623}">
          <xlrd:rvb i="14643"/>
        </ext>
      </extLst>
    </bk>
    <bk>
      <extLst>
        <ext uri="{3e2802c4-a4d2-4d8b-9148-e3be6c30e623}">
          <xlrd:rvb i="14644"/>
        </ext>
      </extLst>
    </bk>
    <bk>
      <extLst>
        <ext uri="{3e2802c4-a4d2-4d8b-9148-e3be6c30e623}">
          <xlrd:rvb i="14645"/>
        </ext>
      </extLst>
    </bk>
    <bk>
      <extLst>
        <ext uri="{3e2802c4-a4d2-4d8b-9148-e3be6c30e623}">
          <xlrd:rvb i="14646"/>
        </ext>
      </extLst>
    </bk>
    <bk>
      <extLst>
        <ext uri="{3e2802c4-a4d2-4d8b-9148-e3be6c30e623}">
          <xlrd:rvb i="14647"/>
        </ext>
      </extLst>
    </bk>
    <bk>
      <extLst>
        <ext uri="{3e2802c4-a4d2-4d8b-9148-e3be6c30e623}">
          <xlrd:rvb i="14648"/>
        </ext>
      </extLst>
    </bk>
    <bk>
      <extLst>
        <ext uri="{3e2802c4-a4d2-4d8b-9148-e3be6c30e623}">
          <xlrd:rvb i="14649"/>
        </ext>
      </extLst>
    </bk>
    <bk>
      <extLst>
        <ext uri="{3e2802c4-a4d2-4d8b-9148-e3be6c30e623}">
          <xlrd:rvb i="14650"/>
        </ext>
      </extLst>
    </bk>
    <bk>
      <extLst>
        <ext uri="{3e2802c4-a4d2-4d8b-9148-e3be6c30e623}">
          <xlrd:rvb i="14651"/>
        </ext>
      </extLst>
    </bk>
    <bk>
      <extLst>
        <ext uri="{3e2802c4-a4d2-4d8b-9148-e3be6c30e623}">
          <xlrd:rvb i="14652"/>
        </ext>
      </extLst>
    </bk>
    <bk>
      <extLst>
        <ext uri="{3e2802c4-a4d2-4d8b-9148-e3be6c30e623}">
          <xlrd:rvb i="14653"/>
        </ext>
      </extLst>
    </bk>
    <bk>
      <extLst>
        <ext uri="{3e2802c4-a4d2-4d8b-9148-e3be6c30e623}">
          <xlrd:rvb i="14654"/>
        </ext>
      </extLst>
    </bk>
    <bk>
      <extLst>
        <ext uri="{3e2802c4-a4d2-4d8b-9148-e3be6c30e623}">
          <xlrd:rvb i="14657"/>
        </ext>
      </extLst>
    </bk>
    <bk>
      <extLst>
        <ext uri="{3e2802c4-a4d2-4d8b-9148-e3be6c30e623}">
          <xlrd:rvb i="14658"/>
        </ext>
      </extLst>
    </bk>
    <bk>
      <extLst>
        <ext uri="{3e2802c4-a4d2-4d8b-9148-e3be6c30e623}">
          <xlrd:rvb i="14659"/>
        </ext>
      </extLst>
    </bk>
    <bk>
      <extLst>
        <ext uri="{3e2802c4-a4d2-4d8b-9148-e3be6c30e623}">
          <xlrd:rvb i="14660"/>
        </ext>
      </extLst>
    </bk>
    <bk>
      <extLst>
        <ext uri="{3e2802c4-a4d2-4d8b-9148-e3be6c30e623}">
          <xlrd:rvb i="14661"/>
        </ext>
      </extLst>
    </bk>
    <bk>
      <extLst>
        <ext uri="{3e2802c4-a4d2-4d8b-9148-e3be6c30e623}">
          <xlrd:rvb i="14662"/>
        </ext>
      </extLst>
    </bk>
    <bk>
      <extLst>
        <ext uri="{3e2802c4-a4d2-4d8b-9148-e3be6c30e623}">
          <xlrd:rvb i="14663"/>
        </ext>
      </extLst>
    </bk>
    <bk>
      <extLst>
        <ext uri="{3e2802c4-a4d2-4d8b-9148-e3be6c30e623}">
          <xlrd:rvb i="14664"/>
        </ext>
      </extLst>
    </bk>
    <bk>
      <extLst>
        <ext uri="{3e2802c4-a4d2-4d8b-9148-e3be6c30e623}">
          <xlrd:rvb i="14665"/>
        </ext>
      </extLst>
    </bk>
    <bk>
      <extLst>
        <ext uri="{3e2802c4-a4d2-4d8b-9148-e3be6c30e623}">
          <xlrd:rvb i="14666"/>
        </ext>
      </extLst>
    </bk>
    <bk>
      <extLst>
        <ext uri="{3e2802c4-a4d2-4d8b-9148-e3be6c30e623}">
          <xlrd:rvb i="14667"/>
        </ext>
      </extLst>
    </bk>
    <bk>
      <extLst>
        <ext uri="{3e2802c4-a4d2-4d8b-9148-e3be6c30e623}">
          <xlrd:rvb i="14668"/>
        </ext>
      </extLst>
    </bk>
    <bk>
      <extLst>
        <ext uri="{3e2802c4-a4d2-4d8b-9148-e3be6c30e623}">
          <xlrd:rvb i="14669"/>
        </ext>
      </extLst>
    </bk>
    <bk>
      <extLst>
        <ext uri="{3e2802c4-a4d2-4d8b-9148-e3be6c30e623}">
          <xlrd:rvb i="14670"/>
        </ext>
      </extLst>
    </bk>
    <bk>
      <extLst>
        <ext uri="{3e2802c4-a4d2-4d8b-9148-e3be6c30e623}">
          <xlrd:rvb i="14671"/>
        </ext>
      </extLst>
    </bk>
    <bk>
      <extLst>
        <ext uri="{3e2802c4-a4d2-4d8b-9148-e3be6c30e623}">
          <xlrd:rvb i="14672"/>
        </ext>
      </extLst>
    </bk>
    <bk>
      <extLst>
        <ext uri="{3e2802c4-a4d2-4d8b-9148-e3be6c30e623}">
          <xlrd:rvb i="14673"/>
        </ext>
      </extLst>
    </bk>
    <bk>
      <extLst>
        <ext uri="{3e2802c4-a4d2-4d8b-9148-e3be6c30e623}">
          <xlrd:rvb i="14674"/>
        </ext>
      </extLst>
    </bk>
    <bk>
      <extLst>
        <ext uri="{3e2802c4-a4d2-4d8b-9148-e3be6c30e623}">
          <xlrd:rvb i="14675"/>
        </ext>
      </extLst>
    </bk>
    <bk>
      <extLst>
        <ext uri="{3e2802c4-a4d2-4d8b-9148-e3be6c30e623}">
          <xlrd:rvb i="14676"/>
        </ext>
      </extLst>
    </bk>
    <bk>
      <extLst>
        <ext uri="{3e2802c4-a4d2-4d8b-9148-e3be6c30e623}">
          <xlrd:rvb i="14677"/>
        </ext>
      </extLst>
    </bk>
    <bk>
      <extLst>
        <ext uri="{3e2802c4-a4d2-4d8b-9148-e3be6c30e623}">
          <xlrd:rvb i="14678"/>
        </ext>
      </extLst>
    </bk>
    <bk>
      <extLst>
        <ext uri="{3e2802c4-a4d2-4d8b-9148-e3be6c30e623}">
          <xlrd:rvb i="14679"/>
        </ext>
      </extLst>
    </bk>
    <bk>
      <extLst>
        <ext uri="{3e2802c4-a4d2-4d8b-9148-e3be6c30e623}">
          <xlrd:rvb i="14680"/>
        </ext>
      </extLst>
    </bk>
    <bk>
      <extLst>
        <ext uri="{3e2802c4-a4d2-4d8b-9148-e3be6c30e623}">
          <xlrd:rvb i="14681"/>
        </ext>
      </extLst>
    </bk>
    <bk>
      <extLst>
        <ext uri="{3e2802c4-a4d2-4d8b-9148-e3be6c30e623}">
          <xlrd:rvb i="14682"/>
        </ext>
      </extLst>
    </bk>
    <bk>
      <extLst>
        <ext uri="{3e2802c4-a4d2-4d8b-9148-e3be6c30e623}">
          <xlrd:rvb i="14683"/>
        </ext>
      </extLst>
    </bk>
    <bk>
      <extLst>
        <ext uri="{3e2802c4-a4d2-4d8b-9148-e3be6c30e623}">
          <xlrd:rvb i="14684"/>
        </ext>
      </extLst>
    </bk>
    <bk>
      <extLst>
        <ext uri="{3e2802c4-a4d2-4d8b-9148-e3be6c30e623}">
          <xlrd:rvb i="14685"/>
        </ext>
      </extLst>
    </bk>
    <bk>
      <extLst>
        <ext uri="{3e2802c4-a4d2-4d8b-9148-e3be6c30e623}">
          <xlrd:rvb i="14686"/>
        </ext>
      </extLst>
    </bk>
    <bk>
      <extLst>
        <ext uri="{3e2802c4-a4d2-4d8b-9148-e3be6c30e623}">
          <xlrd:rvb i="14687"/>
        </ext>
      </extLst>
    </bk>
    <bk>
      <extLst>
        <ext uri="{3e2802c4-a4d2-4d8b-9148-e3be6c30e623}">
          <xlrd:rvb i="14688"/>
        </ext>
      </extLst>
    </bk>
    <bk>
      <extLst>
        <ext uri="{3e2802c4-a4d2-4d8b-9148-e3be6c30e623}">
          <xlrd:rvb i="14689"/>
        </ext>
      </extLst>
    </bk>
    <bk>
      <extLst>
        <ext uri="{3e2802c4-a4d2-4d8b-9148-e3be6c30e623}">
          <xlrd:rvb i="14690"/>
        </ext>
      </extLst>
    </bk>
    <bk>
      <extLst>
        <ext uri="{3e2802c4-a4d2-4d8b-9148-e3be6c30e623}">
          <xlrd:rvb i="14691"/>
        </ext>
      </extLst>
    </bk>
    <bk>
      <extLst>
        <ext uri="{3e2802c4-a4d2-4d8b-9148-e3be6c30e623}">
          <xlrd:rvb i="14692"/>
        </ext>
      </extLst>
    </bk>
    <bk>
      <extLst>
        <ext uri="{3e2802c4-a4d2-4d8b-9148-e3be6c30e623}">
          <xlrd:rvb i="14693"/>
        </ext>
      </extLst>
    </bk>
    <bk>
      <extLst>
        <ext uri="{3e2802c4-a4d2-4d8b-9148-e3be6c30e623}">
          <xlrd:rvb i="14694"/>
        </ext>
      </extLst>
    </bk>
    <bk>
      <extLst>
        <ext uri="{3e2802c4-a4d2-4d8b-9148-e3be6c30e623}">
          <xlrd:rvb i="14695"/>
        </ext>
      </extLst>
    </bk>
    <bk>
      <extLst>
        <ext uri="{3e2802c4-a4d2-4d8b-9148-e3be6c30e623}">
          <xlrd:rvb i="14696"/>
        </ext>
      </extLst>
    </bk>
    <bk>
      <extLst>
        <ext uri="{3e2802c4-a4d2-4d8b-9148-e3be6c30e623}">
          <xlrd:rvb i="14697"/>
        </ext>
      </extLst>
    </bk>
    <bk>
      <extLst>
        <ext uri="{3e2802c4-a4d2-4d8b-9148-e3be6c30e623}">
          <xlrd:rvb i="14698"/>
        </ext>
      </extLst>
    </bk>
    <bk>
      <extLst>
        <ext uri="{3e2802c4-a4d2-4d8b-9148-e3be6c30e623}">
          <xlrd:rvb i="14699"/>
        </ext>
      </extLst>
    </bk>
    <bk>
      <extLst>
        <ext uri="{3e2802c4-a4d2-4d8b-9148-e3be6c30e623}">
          <xlrd:rvb i="14700"/>
        </ext>
      </extLst>
    </bk>
    <bk>
      <extLst>
        <ext uri="{3e2802c4-a4d2-4d8b-9148-e3be6c30e623}">
          <xlrd:rvb i="14701"/>
        </ext>
      </extLst>
    </bk>
    <bk>
      <extLst>
        <ext uri="{3e2802c4-a4d2-4d8b-9148-e3be6c30e623}">
          <xlrd:rvb i="14702"/>
        </ext>
      </extLst>
    </bk>
    <bk>
      <extLst>
        <ext uri="{3e2802c4-a4d2-4d8b-9148-e3be6c30e623}">
          <xlrd:rvb i="14703"/>
        </ext>
      </extLst>
    </bk>
    <bk>
      <extLst>
        <ext uri="{3e2802c4-a4d2-4d8b-9148-e3be6c30e623}">
          <xlrd:rvb i="14704"/>
        </ext>
      </extLst>
    </bk>
    <bk>
      <extLst>
        <ext uri="{3e2802c4-a4d2-4d8b-9148-e3be6c30e623}">
          <xlrd:rvb i="14705"/>
        </ext>
      </extLst>
    </bk>
    <bk>
      <extLst>
        <ext uri="{3e2802c4-a4d2-4d8b-9148-e3be6c30e623}">
          <xlrd:rvb i="14706"/>
        </ext>
      </extLst>
    </bk>
    <bk>
      <extLst>
        <ext uri="{3e2802c4-a4d2-4d8b-9148-e3be6c30e623}">
          <xlrd:rvb i="14707"/>
        </ext>
      </extLst>
    </bk>
    <bk>
      <extLst>
        <ext uri="{3e2802c4-a4d2-4d8b-9148-e3be6c30e623}">
          <xlrd:rvb i="14708"/>
        </ext>
      </extLst>
    </bk>
    <bk>
      <extLst>
        <ext uri="{3e2802c4-a4d2-4d8b-9148-e3be6c30e623}">
          <xlrd:rvb i="14709"/>
        </ext>
      </extLst>
    </bk>
    <bk>
      <extLst>
        <ext uri="{3e2802c4-a4d2-4d8b-9148-e3be6c30e623}">
          <xlrd:rvb i="14710"/>
        </ext>
      </extLst>
    </bk>
    <bk>
      <extLst>
        <ext uri="{3e2802c4-a4d2-4d8b-9148-e3be6c30e623}">
          <xlrd:rvb i="14711"/>
        </ext>
      </extLst>
    </bk>
    <bk>
      <extLst>
        <ext uri="{3e2802c4-a4d2-4d8b-9148-e3be6c30e623}">
          <xlrd:rvb i="14712"/>
        </ext>
      </extLst>
    </bk>
    <bk>
      <extLst>
        <ext uri="{3e2802c4-a4d2-4d8b-9148-e3be6c30e623}">
          <xlrd:rvb i="14714"/>
        </ext>
      </extLst>
    </bk>
    <bk>
      <extLst>
        <ext uri="{3e2802c4-a4d2-4d8b-9148-e3be6c30e623}">
          <xlrd:rvb i="14715"/>
        </ext>
      </extLst>
    </bk>
    <bk>
      <extLst>
        <ext uri="{3e2802c4-a4d2-4d8b-9148-e3be6c30e623}">
          <xlrd:rvb i="14716"/>
        </ext>
      </extLst>
    </bk>
    <bk>
      <extLst>
        <ext uri="{3e2802c4-a4d2-4d8b-9148-e3be6c30e623}">
          <xlrd:rvb i="14717"/>
        </ext>
      </extLst>
    </bk>
    <bk>
      <extLst>
        <ext uri="{3e2802c4-a4d2-4d8b-9148-e3be6c30e623}">
          <xlrd:rvb i="14718"/>
        </ext>
      </extLst>
    </bk>
    <bk>
      <extLst>
        <ext uri="{3e2802c4-a4d2-4d8b-9148-e3be6c30e623}">
          <xlrd:rvb i="14719"/>
        </ext>
      </extLst>
    </bk>
    <bk>
      <extLst>
        <ext uri="{3e2802c4-a4d2-4d8b-9148-e3be6c30e623}">
          <xlrd:rvb i="14722"/>
        </ext>
      </extLst>
    </bk>
    <bk>
      <extLst>
        <ext uri="{3e2802c4-a4d2-4d8b-9148-e3be6c30e623}">
          <xlrd:rvb i="14723"/>
        </ext>
      </extLst>
    </bk>
    <bk>
      <extLst>
        <ext uri="{3e2802c4-a4d2-4d8b-9148-e3be6c30e623}">
          <xlrd:rvb i="14724"/>
        </ext>
      </extLst>
    </bk>
    <bk>
      <extLst>
        <ext uri="{3e2802c4-a4d2-4d8b-9148-e3be6c30e623}">
          <xlrd:rvb i="14725"/>
        </ext>
      </extLst>
    </bk>
    <bk>
      <extLst>
        <ext uri="{3e2802c4-a4d2-4d8b-9148-e3be6c30e623}">
          <xlrd:rvb i="14726"/>
        </ext>
      </extLst>
    </bk>
    <bk>
      <extLst>
        <ext uri="{3e2802c4-a4d2-4d8b-9148-e3be6c30e623}">
          <xlrd:rvb i="14727"/>
        </ext>
      </extLst>
    </bk>
    <bk>
      <extLst>
        <ext uri="{3e2802c4-a4d2-4d8b-9148-e3be6c30e623}">
          <xlrd:rvb i="14728"/>
        </ext>
      </extLst>
    </bk>
    <bk>
      <extLst>
        <ext uri="{3e2802c4-a4d2-4d8b-9148-e3be6c30e623}">
          <xlrd:rvb i="14729"/>
        </ext>
      </extLst>
    </bk>
    <bk>
      <extLst>
        <ext uri="{3e2802c4-a4d2-4d8b-9148-e3be6c30e623}">
          <xlrd:rvb i="14730"/>
        </ext>
      </extLst>
    </bk>
    <bk>
      <extLst>
        <ext uri="{3e2802c4-a4d2-4d8b-9148-e3be6c30e623}">
          <xlrd:rvb i="14731"/>
        </ext>
      </extLst>
    </bk>
    <bk>
      <extLst>
        <ext uri="{3e2802c4-a4d2-4d8b-9148-e3be6c30e623}">
          <xlrd:rvb i="14732"/>
        </ext>
      </extLst>
    </bk>
    <bk>
      <extLst>
        <ext uri="{3e2802c4-a4d2-4d8b-9148-e3be6c30e623}">
          <xlrd:rvb i="14733"/>
        </ext>
      </extLst>
    </bk>
    <bk>
      <extLst>
        <ext uri="{3e2802c4-a4d2-4d8b-9148-e3be6c30e623}">
          <xlrd:rvb i="14734"/>
        </ext>
      </extLst>
    </bk>
    <bk>
      <extLst>
        <ext uri="{3e2802c4-a4d2-4d8b-9148-e3be6c30e623}">
          <xlrd:rvb i="14735"/>
        </ext>
      </extLst>
    </bk>
    <bk>
      <extLst>
        <ext uri="{3e2802c4-a4d2-4d8b-9148-e3be6c30e623}">
          <xlrd:rvb i="14736"/>
        </ext>
      </extLst>
    </bk>
    <bk>
      <extLst>
        <ext uri="{3e2802c4-a4d2-4d8b-9148-e3be6c30e623}">
          <xlrd:rvb i="14737"/>
        </ext>
      </extLst>
    </bk>
    <bk>
      <extLst>
        <ext uri="{3e2802c4-a4d2-4d8b-9148-e3be6c30e623}">
          <xlrd:rvb i="14738"/>
        </ext>
      </extLst>
    </bk>
    <bk>
      <extLst>
        <ext uri="{3e2802c4-a4d2-4d8b-9148-e3be6c30e623}">
          <xlrd:rvb i="14739"/>
        </ext>
      </extLst>
    </bk>
    <bk>
      <extLst>
        <ext uri="{3e2802c4-a4d2-4d8b-9148-e3be6c30e623}">
          <xlrd:rvb i="14740"/>
        </ext>
      </extLst>
    </bk>
    <bk>
      <extLst>
        <ext uri="{3e2802c4-a4d2-4d8b-9148-e3be6c30e623}">
          <xlrd:rvb i="14741"/>
        </ext>
      </extLst>
    </bk>
    <bk>
      <extLst>
        <ext uri="{3e2802c4-a4d2-4d8b-9148-e3be6c30e623}">
          <xlrd:rvb i="14742"/>
        </ext>
      </extLst>
    </bk>
    <bk>
      <extLst>
        <ext uri="{3e2802c4-a4d2-4d8b-9148-e3be6c30e623}">
          <xlrd:rvb i="14743"/>
        </ext>
      </extLst>
    </bk>
    <bk>
      <extLst>
        <ext uri="{3e2802c4-a4d2-4d8b-9148-e3be6c30e623}">
          <xlrd:rvb i="14744"/>
        </ext>
      </extLst>
    </bk>
    <bk>
      <extLst>
        <ext uri="{3e2802c4-a4d2-4d8b-9148-e3be6c30e623}">
          <xlrd:rvb i="14745"/>
        </ext>
      </extLst>
    </bk>
    <bk>
      <extLst>
        <ext uri="{3e2802c4-a4d2-4d8b-9148-e3be6c30e623}">
          <xlrd:rvb i="14746"/>
        </ext>
      </extLst>
    </bk>
    <bk>
      <extLst>
        <ext uri="{3e2802c4-a4d2-4d8b-9148-e3be6c30e623}">
          <xlrd:rvb i="14747"/>
        </ext>
      </extLst>
    </bk>
    <bk>
      <extLst>
        <ext uri="{3e2802c4-a4d2-4d8b-9148-e3be6c30e623}">
          <xlrd:rvb i="14748"/>
        </ext>
      </extLst>
    </bk>
    <bk>
      <extLst>
        <ext uri="{3e2802c4-a4d2-4d8b-9148-e3be6c30e623}">
          <xlrd:rvb i="14749"/>
        </ext>
      </extLst>
    </bk>
    <bk>
      <extLst>
        <ext uri="{3e2802c4-a4d2-4d8b-9148-e3be6c30e623}">
          <xlrd:rvb i="14750"/>
        </ext>
      </extLst>
    </bk>
    <bk>
      <extLst>
        <ext uri="{3e2802c4-a4d2-4d8b-9148-e3be6c30e623}">
          <xlrd:rvb i="14751"/>
        </ext>
      </extLst>
    </bk>
    <bk>
      <extLst>
        <ext uri="{3e2802c4-a4d2-4d8b-9148-e3be6c30e623}">
          <xlrd:rvb i="14752"/>
        </ext>
      </extLst>
    </bk>
    <bk>
      <extLst>
        <ext uri="{3e2802c4-a4d2-4d8b-9148-e3be6c30e623}">
          <xlrd:rvb i="14753"/>
        </ext>
      </extLst>
    </bk>
    <bk>
      <extLst>
        <ext uri="{3e2802c4-a4d2-4d8b-9148-e3be6c30e623}">
          <xlrd:rvb i="14754"/>
        </ext>
      </extLst>
    </bk>
    <bk>
      <extLst>
        <ext uri="{3e2802c4-a4d2-4d8b-9148-e3be6c30e623}">
          <xlrd:rvb i="14755"/>
        </ext>
      </extLst>
    </bk>
    <bk>
      <extLst>
        <ext uri="{3e2802c4-a4d2-4d8b-9148-e3be6c30e623}">
          <xlrd:rvb i="14756"/>
        </ext>
      </extLst>
    </bk>
    <bk>
      <extLst>
        <ext uri="{3e2802c4-a4d2-4d8b-9148-e3be6c30e623}">
          <xlrd:rvb i="14757"/>
        </ext>
      </extLst>
    </bk>
    <bk>
      <extLst>
        <ext uri="{3e2802c4-a4d2-4d8b-9148-e3be6c30e623}">
          <xlrd:rvb i="14758"/>
        </ext>
      </extLst>
    </bk>
    <bk>
      <extLst>
        <ext uri="{3e2802c4-a4d2-4d8b-9148-e3be6c30e623}">
          <xlrd:rvb i="14759"/>
        </ext>
      </extLst>
    </bk>
    <bk>
      <extLst>
        <ext uri="{3e2802c4-a4d2-4d8b-9148-e3be6c30e623}">
          <xlrd:rvb i="14760"/>
        </ext>
      </extLst>
    </bk>
    <bk>
      <extLst>
        <ext uri="{3e2802c4-a4d2-4d8b-9148-e3be6c30e623}">
          <xlrd:rvb i="14761"/>
        </ext>
      </extLst>
    </bk>
    <bk>
      <extLst>
        <ext uri="{3e2802c4-a4d2-4d8b-9148-e3be6c30e623}">
          <xlrd:rvb i="14762"/>
        </ext>
      </extLst>
    </bk>
    <bk>
      <extLst>
        <ext uri="{3e2802c4-a4d2-4d8b-9148-e3be6c30e623}">
          <xlrd:rvb i="14763"/>
        </ext>
      </extLst>
    </bk>
    <bk>
      <extLst>
        <ext uri="{3e2802c4-a4d2-4d8b-9148-e3be6c30e623}">
          <xlrd:rvb i="14764"/>
        </ext>
      </extLst>
    </bk>
    <bk>
      <extLst>
        <ext uri="{3e2802c4-a4d2-4d8b-9148-e3be6c30e623}">
          <xlrd:rvb i="14765"/>
        </ext>
      </extLst>
    </bk>
    <bk>
      <extLst>
        <ext uri="{3e2802c4-a4d2-4d8b-9148-e3be6c30e623}">
          <xlrd:rvb i="14766"/>
        </ext>
      </extLst>
    </bk>
    <bk>
      <extLst>
        <ext uri="{3e2802c4-a4d2-4d8b-9148-e3be6c30e623}">
          <xlrd:rvb i="14767"/>
        </ext>
      </extLst>
    </bk>
    <bk>
      <extLst>
        <ext uri="{3e2802c4-a4d2-4d8b-9148-e3be6c30e623}">
          <xlrd:rvb i="14768"/>
        </ext>
      </extLst>
    </bk>
    <bk>
      <extLst>
        <ext uri="{3e2802c4-a4d2-4d8b-9148-e3be6c30e623}">
          <xlrd:rvb i="14769"/>
        </ext>
      </extLst>
    </bk>
    <bk>
      <extLst>
        <ext uri="{3e2802c4-a4d2-4d8b-9148-e3be6c30e623}">
          <xlrd:rvb i="14770"/>
        </ext>
      </extLst>
    </bk>
    <bk>
      <extLst>
        <ext uri="{3e2802c4-a4d2-4d8b-9148-e3be6c30e623}">
          <xlrd:rvb i="14771"/>
        </ext>
      </extLst>
    </bk>
    <bk>
      <extLst>
        <ext uri="{3e2802c4-a4d2-4d8b-9148-e3be6c30e623}">
          <xlrd:rvb i="14772"/>
        </ext>
      </extLst>
    </bk>
    <bk>
      <extLst>
        <ext uri="{3e2802c4-a4d2-4d8b-9148-e3be6c30e623}">
          <xlrd:rvb i="14773"/>
        </ext>
      </extLst>
    </bk>
    <bk>
      <extLst>
        <ext uri="{3e2802c4-a4d2-4d8b-9148-e3be6c30e623}">
          <xlrd:rvb i="14774"/>
        </ext>
      </extLst>
    </bk>
    <bk>
      <extLst>
        <ext uri="{3e2802c4-a4d2-4d8b-9148-e3be6c30e623}">
          <xlrd:rvb i="14775"/>
        </ext>
      </extLst>
    </bk>
    <bk>
      <extLst>
        <ext uri="{3e2802c4-a4d2-4d8b-9148-e3be6c30e623}">
          <xlrd:rvb i="14776"/>
        </ext>
      </extLst>
    </bk>
    <bk>
      <extLst>
        <ext uri="{3e2802c4-a4d2-4d8b-9148-e3be6c30e623}">
          <xlrd:rvb i="14777"/>
        </ext>
      </extLst>
    </bk>
    <bk>
      <extLst>
        <ext uri="{3e2802c4-a4d2-4d8b-9148-e3be6c30e623}">
          <xlrd:rvb i="14778"/>
        </ext>
      </extLst>
    </bk>
    <bk>
      <extLst>
        <ext uri="{3e2802c4-a4d2-4d8b-9148-e3be6c30e623}">
          <xlrd:rvb i="14779"/>
        </ext>
      </extLst>
    </bk>
    <bk>
      <extLst>
        <ext uri="{3e2802c4-a4d2-4d8b-9148-e3be6c30e623}">
          <xlrd:rvb i="14782"/>
        </ext>
      </extLst>
    </bk>
    <bk>
      <extLst>
        <ext uri="{3e2802c4-a4d2-4d8b-9148-e3be6c30e623}">
          <xlrd:rvb i="14783"/>
        </ext>
      </extLst>
    </bk>
    <bk>
      <extLst>
        <ext uri="{3e2802c4-a4d2-4d8b-9148-e3be6c30e623}">
          <xlrd:rvb i="14784"/>
        </ext>
      </extLst>
    </bk>
    <bk>
      <extLst>
        <ext uri="{3e2802c4-a4d2-4d8b-9148-e3be6c30e623}">
          <xlrd:rvb i="14785"/>
        </ext>
      </extLst>
    </bk>
    <bk>
      <extLst>
        <ext uri="{3e2802c4-a4d2-4d8b-9148-e3be6c30e623}">
          <xlrd:rvb i="14786"/>
        </ext>
      </extLst>
    </bk>
    <bk>
      <extLst>
        <ext uri="{3e2802c4-a4d2-4d8b-9148-e3be6c30e623}">
          <xlrd:rvb i="14787"/>
        </ext>
      </extLst>
    </bk>
    <bk>
      <extLst>
        <ext uri="{3e2802c4-a4d2-4d8b-9148-e3be6c30e623}">
          <xlrd:rvb i="14788"/>
        </ext>
      </extLst>
    </bk>
    <bk>
      <extLst>
        <ext uri="{3e2802c4-a4d2-4d8b-9148-e3be6c30e623}">
          <xlrd:rvb i="14789"/>
        </ext>
      </extLst>
    </bk>
    <bk>
      <extLst>
        <ext uri="{3e2802c4-a4d2-4d8b-9148-e3be6c30e623}">
          <xlrd:rvb i="14790"/>
        </ext>
      </extLst>
    </bk>
    <bk>
      <extLst>
        <ext uri="{3e2802c4-a4d2-4d8b-9148-e3be6c30e623}">
          <xlrd:rvb i="14791"/>
        </ext>
      </extLst>
    </bk>
    <bk>
      <extLst>
        <ext uri="{3e2802c4-a4d2-4d8b-9148-e3be6c30e623}">
          <xlrd:rvb i="14792"/>
        </ext>
      </extLst>
    </bk>
    <bk>
      <extLst>
        <ext uri="{3e2802c4-a4d2-4d8b-9148-e3be6c30e623}">
          <xlrd:rvb i="14793"/>
        </ext>
      </extLst>
    </bk>
    <bk>
      <extLst>
        <ext uri="{3e2802c4-a4d2-4d8b-9148-e3be6c30e623}">
          <xlrd:rvb i="14794"/>
        </ext>
      </extLst>
    </bk>
    <bk>
      <extLst>
        <ext uri="{3e2802c4-a4d2-4d8b-9148-e3be6c30e623}">
          <xlrd:rvb i="14795"/>
        </ext>
      </extLst>
    </bk>
    <bk>
      <extLst>
        <ext uri="{3e2802c4-a4d2-4d8b-9148-e3be6c30e623}">
          <xlrd:rvb i="14796"/>
        </ext>
      </extLst>
    </bk>
    <bk>
      <extLst>
        <ext uri="{3e2802c4-a4d2-4d8b-9148-e3be6c30e623}">
          <xlrd:rvb i="14797"/>
        </ext>
      </extLst>
    </bk>
    <bk>
      <extLst>
        <ext uri="{3e2802c4-a4d2-4d8b-9148-e3be6c30e623}">
          <xlrd:rvb i="14798"/>
        </ext>
      </extLst>
    </bk>
    <bk>
      <extLst>
        <ext uri="{3e2802c4-a4d2-4d8b-9148-e3be6c30e623}">
          <xlrd:rvb i="14799"/>
        </ext>
      </extLst>
    </bk>
    <bk>
      <extLst>
        <ext uri="{3e2802c4-a4d2-4d8b-9148-e3be6c30e623}">
          <xlrd:rvb i="14800"/>
        </ext>
      </extLst>
    </bk>
    <bk>
      <extLst>
        <ext uri="{3e2802c4-a4d2-4d8b-9148-e3be6c30e623}">
          <xlrd:rvb i="14801"/>
        </ext>
      </extLst>
    </bk>
    <bk>
      <extLst>
        <ext uri="{3e2802c4-a4d2-4d8b-9148-e3be6c30e623}">
          <xlrd:rvb i="14802"/>
        </ext>
      </extLst>
    </bk>
    <bk>
      <extLst>
        <ext uri="{3e2802c4-a4d2-4d8b-9148-e3be6c30e623}">
          <xlrd:rvb i="14803"/>
        </ext>
      </extLst>
    </bk>
    <bk>
      <extLst>
        <ext uri="{3e2802c4-a4d2-4d8b-9148-e3be6c30e623}">
          <xlrd:rvb i="14804"/>
        </ext>
      </extLst>
    </bk>
    <bk>
      <extLst>
        <ext uri="{3e2802c4-a4d2-4d8b-9148-e3be6c30e623}">
          <xlrd:rvb i="14805"/>
        </ext>
      </extLst>
    </bk>
    <bk>
      <extLst>
        <ext uri="{3e2802c4-a4d2-4d8b-9148-e3be6c30e623}">
          <xlrd:rvb i="14806"/>
        </ext>
      </extLst>
    </bk>
    <bk>
      <extLst>
        <ext uri="{3e2802c4-a4d2-4d8b-9148-e3be6c30e623}">
          <xlrd:rvb i="14807"/>
        </ext>
      </extLst>
    </bk>
    <bk>
      <extLst>
        <ext uri="{3e2802c4-a4d2-4d8b-9148-e3be6c30e623}">
          <xlrd:rvb i="14808"/>
        </ext>
      </extLst>
    </bk>
    <bk>
      <extLst>
        <ext uri="{3e2802c4-a4d2-4d8b-9148-e3be6c30e623}">
          <xlrd:rvb i="14809"/>
        </ext>
      </extLst>
    </bk>
    <bk>
      <extLst>
        <ext uri="{3e2802c4-a4d2-4d8b-9148-e3be6c30e623}">
          <xlrd:rvb i="14810"/>
        </ext>
      </extLst>
    </bk>
    <bk>
      <extLst>
        <ext uri="{3e2802c4-a4d2-4d8b-9148-e3be6c30e623}">
          <xlrd:rvb i="14811"/>
        </ext>
      </extLst>
    </bk>
    <bk>
      <extLst>
        <ext uri="{3e2802c4-a4d2-4d8b-9148-e3be6c30e623}">
          <xlrd:rvb i="14812"/>
        </ext>
      </extLst>
    </bk>
    <bk>
      <extLst>
        <ext uri="{3e2802c4-a4d2-4d8b-9148-e3be6c30e623}">
          <xlrd:rvb i="14813"/>
        </ext>
      </extLst>
    </bk>
    <bk>
      <extLst>
        <ext uri="{3e2802c4-a4d2-4d8b-9148-e3be6c30e623}">
          <xlrd:rvb i="14814"/>
        </ext>
      </extLst>
    </bk>
    <bk>
      <extLst>
        <ext uri="{3e2802c4-a4d2-4d8b-9148-e3be6c30e623}">
          <xlrd:rvb i="14815"/>
        </ext>
      </extLst>
    </bk>
    <bk>
      <extLst>
        <ext uri="{3e2802c4-a4d2-4d8b-9148-e3be6c30e623}">
          <xlrd:rvb i="14816"/>
        </ext>
      </extLst>
    </bk>
    <bk>
      <extLst>
        <ext uri="{3e2802c4-a4d2-4d8b-9148-e3be6c30e623}">
          <xlrd:rvb i="14817"/>
        </ext>
      </extLst>
    </bk>
    <bk>
      <extLst>
        <ext uri="{3e2802c4-a4d2-4d8b-9148-e3be6c30e623}">
          <xlrd:rvb i="14818"/>
        </ext>
      </extLst>
    </bk>
    <bk>
      <extLst>
        <ext uri="{3e2802c4-a4d2-4d8b-9148-e3be6c30e623}">
          <xlrd:rvb i="14819"/>
        </ext>
      </extLst>
    </bk>
    <bk>
      <extLst>
        <ext uri="{3e2802c4-a4d2-4d8b-9148-e3be6c30e623}">
          <xlrd:rvb i="14820"/>
        </ext>
      </extLst>
    </bk>
    <bk>
      <extLst>
        <ext uri="{3e2802c4-a4d2-4d8b-9148-e3be6c30e623}">
          <xlrd:rvb i="14821"/>
        </ext>
      </extLst>
    </bk>
    <bk>
      <extLst>
        <ext uri="{3e2802c4-a4d2-4d8b-9148-e3be6c30e623}">
          <xlrd:rvb i="14822"/>
        </ext>
      </extLst>
    </bk>
    <bk>
      <extLst>
        <ext uri="{3e2802c4-a4d2-4d8b-9148-e3be6c30e623}">
          <xlrd:rvb i="14823"/>
        </ext>
      </extLst>
    </bk>
    <bk>
      <extLst>
        <ext uri="{3e2802c4-a4d2-4d8b-9148-e3be6c30e623}">
          <xlrd:rvb i="14824"/>
        </ext>
      </extLst>
    </bk>
    <bk>
      <extLst>
        <ext uri="{3e2802c4-a4d2-4d8b-9148-e3be6c30e623}">
          <xlrd:rvb i="14825"/>
        </ext>
      </extLst>
    </bk>
    <bk>
      <extLst>
        <ext uri="{3e2802c4-a4d2-4d8b-9148-e3be6c30e623}">
          <xlrd:rvb i="14826"/>
        </ext>
      </extLst>
    </bk>
    <bk>
      <extLst>
        <ext uri="{3e2802c4-a4d2-4d8b-9148-e3be6c30e623}">
          <xlrd:rvb i="14827"/>
        </ext>
      </extLst>
    </bk>
    <bk>
      <extLst>
        <ext uri="{3e2802c4-a4d2-4d8b-9148-e3be6c30e623}">
          <xlrd:rvb i="14828"/>
        </ext>
      </extLst>
    </bk>
    <bk>
      <extLst>
        <ext uri="{3e2802c4-a4d2-4d8b-9148-e3be6c30e623}">
          <xlrd:rvb i="14829"/>
        </ext>
      </extLst>
    </bk>
    <bk>
      <extLst>
        <ext uri="{3e2802c4-a4d2-4d8b-9148-e3be6c30e623}">
          <xlrd:rvb i="14830"/>
        </ext>
      </extLst>
    </bk>
    <bk>
      <extLst>
        <ext uri="{3e2802c4-a4d2-4d8b-9148-e3be6c30e623}">
          <xlrd:rvb i="14831"/>
        </ext>
      </extLst>
    </bk>
    <bk>
      <extLst>
        <ext uri="{3e2802c4-a4d2-4d8b-9148-e3be6c30e623}">
          <xlrd:rvb i="14832"/>
        </ext>
      </extLst>
    </bk>
    <bk>
      <extLst>
        <ext uri="{3e2802c4-a4d2-4d8b-9148-e3be6c30e623}">
          <xlrd:rvb i="14833"/>
        </ext>
      </extLst>
    </bk>
    <bk>
      <extLst>
        <ext uri="{3e2802c4-a4d2-4d8b-9148-e3be6c30e623}">
          <xlrd:rvb i="14834"/>
        </ext>
      </extLst>
    </bk>
    <bk>
      <extLst>
        <ext uri="{3e2802c4-a4d2-4d8b-9148-e3be6c30e623}">
          <xlrd:rvb i="14835"/>
        </ext>
      </extLst>
    </bk>
    <bk>
      <extLst>
        <ext uri="{3e2802c4-a4d2-4d8b-9148-e3be6c30e623}">
          <xlrd:rvb i="14836"/>
        </ext>
      </extLst>
    </bk>
    <bk>
      <extLst>
        <ext uri="{3e2802c4-a4d2-4d8b-9148-e3be6c30e623}">
          <xlrd:rvb i="14837"/>
        </ext>
      </extLst>
    </bk>
    <bk>
      <extLst>
        <ext uri="{3e2802c4-a4d2-4d8b-9148-e3be6c30e623}">
          <xlrd:rvb i="14838"/>
        </ext>
      </extLst>
    </bk>
    <bk>
      <extLst>
        <ext uri="{3e2802c4-a4d2-4d8b-9148-e3be6c30e623}">
          <xlrd:rvb i="14839"/>
        </ext>
      </extLst>
    </bk>
    <bk>
      <extLst>
        <ext uri="{3e2802c4-a4d2-4d8b-9148-e3be6c30e623}">
          <xlrd:rvb i="14840"/>
        </ext>
      </extLst>
    </bk>
    <bk>
      <extLst>
        <ext uri="{3e2802c4-a4d2-4d8b-9148-e3be6c30e623}">
          <xlrd:rvb i="14841"/>
        </ext>
      </extLst>
    </bk>
    <bk>
      <extLst>
        <ext uri="{3e2802c4-a4d2-4d8b-9148-e3be6c30e623}">
          <xlrd:rvb i="14842"/>
        </ext>
      </extLst>
    </bk>
    <bk>
      <extLst>
        <ext uri="{3e2802c4-a4d2-4d8b-9148-e3be6c30e623}">
          <xlrd:rvb i="14843"/>
        </ext>
      </extLst>
    </bk>
    <bk>
      <extLst>
        <ext uri="{3e2802c4-a4d2-4d8b-9148-e3be6c30e623}">
          <xlrd:rvb i="14844"/>
        </ext>
      </extLst>
    </bk>
    <bk>
      <extLst>
        <ext uri="{3e2802c4-a4d2-4d8b-9148-e3be6c30e623}">
          <xlrd:rvb i="14845"/>
        </ext>
      </extLst>
    </bk>
    <bk>
      <extLst>
        <ext uri="{3e2802c4-a4d2-4d8b-9148-e3be6c30e623}">
          <xlrd:rvb i="14846"/>
        </ext>
      </extLst>
    </bk>
    <bk>
      <extLst>
        <ext uri="{3e2802c4-a4d2-4d8b-9148-e3be6c30e623}">
          <xlrd:rvb i="14847"/>
        </ext>
      </extLst>
    </bk>
    <bk>
      <extLst>
        <ext uri="{3e2802c4-a4d2-4d8b-9148-e3be6c30e623}">
          <xlrd:rvb i="14848"/>
        </ext>
      </extLst>
    </bk>
    <bk>
      <extLst>
        <ext uri="{3e2802c4-a4d2-4d8b-9148-e3be6c30e623}">
          <xlrd:rvb i="14849"/>
        </ext>
      </extLst>
    </bk>
    <bk>
      <extLst>
        <ext uri="{3e2802c4-a4d2-4d8b-9148-e3be6c30e623}">
          <xlrd:rvb i="14850"/>
        </ext>
      </extLst>
    </bk>
    <bk>
      <extLst>
        <ext uri="{3e2802c4-a4d2-4d8b-9148-e3be6c30e623}">
          <xlrd:rvb i="14851"/>
        </ext>
      </extLst>
    </bk>
    <bk>
      <extLst>
        <ext uri="{3e2802c4-a4d2-4d8b-9148-e3be6c30e623}">
          <xlrd:rvb i="14852"/>
        </ext>
      </extLst>
    </bk>
    <bk>
      <extLst>
        <ext uri="{3e2802c4-a4d2-4d8b-9148-e3be6c30e623}">
          <xlrd:rvb i="14853"/>
        </ext>
      </extLst>
    </bk>
    <bk>
      <extLst>
        <ext uri="{3e2802c4-a4d2-4d8b-9148-e3be6c30e623}">
          <xlrd:rvb i="14854"/>
        </ext>
      </extLst>
    </bk>
    <bk>
      <extLst>
        <ext uri="{3e2802c4-a4d2-4d8b-9148-e3be6c30e623}">
          <xlrd:rvb i="14855"/>
        </ext>
      </extLst>
    </bk>
    <bk>
      <extLst>
        <ext uri="{3e2802c4-a4d2-4d8b-9148-e3be6c30e623}">
          <xlrd:rvb i="14856"/>
        </ext>
      </extLst>
    </bk>
    <bk>
      <extLst>
        <ext uri="{3e2802c4-a4d2-4d8b-9148-e3be6c30e623}">
          <xlrd:rvb i="14857"/>
        </ext>
      </extLst>
    </bk>
    <bk>
      <extLst>
        <ext uri="{3e2802c4-a4d2-4d8b-9148-e3be6c30e623}">
          <xlrd:rvb i="14858"/>
        </ext>
      </extLst>
    </bk>
    <bk>
      <extLst>
        <ext uri="{3e2802c4-a4d2-4d8b-9148-e3be6c30e623}">
          <xlrd:rvb i="14859"/>
        </ext>
      </extLst>
    </bk>
    <bk>
      <extLst>
        <ext uri="{3e2802c4-a4d2-4d8b-9148-e3be6c30e623}">
          <xlrd:rvb i="14860"/>
        </ext>
      </extLst>
    </bk>
    <bk>
      <extLst>
        <ext uri="{3e2802c4-a4d2-4d8b-9148-e3be6c30e623}">
          <xlrd:rvb i="14861"/>
        </ext>
      </extLst>
    </bk>
    <bk>
      <extLst>
        <ext uri="{3e2802c4-a4d2-4d8b-9148-e3be6c30e623}">
          <xlrd:rvb i="14862"/>
        </ext>
      </extLst>
    </bk>
    <bk>
      <extLst>
        <ext uri="{3e2802c4-a4d2-4d8b-9148-e3be6c30e623}">
          <xlrd:rvb i="14863"/>
        </ext>
      </extLst>
    </bk>
    <bk>
      <extLst>
        <ext uri="{3e2802c4-a4d2-4d8b-9148-e3be6c30e623}">
          <xlrd:rvb i="14864"/>
        </ext>
      </extLst>
    </bk>
    <bk>
      <extLst>
        <ext uri="{3e2802c4-a4d2-4d8b-9148-e3be6c30e623}">
          <xlrd:rvb i="14865"/>
        </ext>
      </extLst>
    </bk>
    <bk>
      <extLst>
        <ext uri="{3e2802c4-a4d2-4d8b-9148-e3be6c30e623}">
          <xlrd:rvb i="14866"/>
        </ext>
      </extLst>
    </bk>
    <bk>
      <extLst>
        <ext uri="{3e2802c4-a4d2-4d8b-9148-e3be6c30e623}">
          <xlrd:rvb i="14867"/>
        </ext>
      </extLst>
    </bk>
    <bk>
      <extLst>
        <ext uri="{3e2802c4-a4d2-4d8b-9148-e3be6c30e623}">
          <xlrd:rvb i="14868"/>
        </ext>
      </extLst>
    </bk>
    <bk>
      <extLst>
        <ext uri="{3e2802c4-a4d2-4d8b-9148-e3be6c30e623}">
          <xlrd:rvb i="14869"/>
        </ext>
      </extLst>
    </bk>
    <bk>
      <extLst>
        <ext uri="{3e2802c4-a4d2-4d8b-9148-e3be6c30e623}">
          <xlrd:rvb i="14870"/>
        </ext>
      </extLst>
    </bk>
    <bk>
      <extLst>
        <ext uri="{3e2802c4-a4d2-4d8b-9148-e3be6c30e623}">
          <xlrd:rvb i="14871"/>
        </ext>
      </extLst>
    </bk>
    <bk>
      <extLst>
        <ext uri="{3e2802c4-a4d2-4d8b-9148-e3be6c30e623}">
          <xlrd:rvb i="14872"/>
        </ext>
      </extLst>
    </bk>
    <bk>
      <extLst>
        <ext uri="{3e2802c4-a4d2-4d8b-9148-e3be6c30e623}">
          <xlrd:rvb i="14873"/>
        </ext>
      </extLst>
    </bk>
    <bk>
      <extLst>
        <ext uri="{3e2802c4-a4d2-4d8b-9148-e3be6c30e623}">
          <xlrd:rvb i="14874"/>
        </ext>
      </extLst>
    </bk>
    <bk>
      <extLst>
        <ext uri="{3e2802c4-a4d2-4d8b-9148-e3be6c30e623}">
          <xlrd:rvb i="14875"/>
        </ext>
      </extLst>
    </bk>
    <bk>
      <extLst>
        <ext uri="{3e2802c4-a4d2-4d8b-9148-e3be6c30e623}">
          <xlrd:rvb i="14876"/>
        </ext>
      </extLst>
    </bk>
    <bk>
      <extLst>
        <ext uri="{3e2802c4-a4d2-4d8b-9148-e3be6c30e623}">
          <xlrd:rvb i="14877"/>
        </ext>
      </extLst>
    </bk>
    <bk>
      <extLst>
        <ext uri="{3e2802c4-a4d2-4d8b-9148-e3be6c30e623}">
          <xlrd:rvb i="14878"/>
        </ext>
      </extLst>
    </bk>
    <bk>
      <extLst>
        <ext uri="{3e2802c4-a4d2-4d8b-9148-e3be6c30e623}">
          <xlrd:rvb i="14881"/>
        </ext>
      </extLst>
    </bk>
    <bk>
      <extLst>
        <ext uri="{3e2802c4-a4d2-4d8b-9148-e3be6c30e623}">
          <xlrd:rvb i="14882"/>
        </ext>
      </extLst>
    </bk>
    <bk>
      <extLst>
        <ext uri="{3e2802c4-a4d2-4d8b-9148-e3be6c30e623}">
          <xlrd:rvb i="14883"/>
        </ext>
      </extLst>
    </bk>
    <bk>
      <extLst>
        <ext uri="{3e2802c4-a4d2-4d8b-9148-e3be6c30e623}">
          <xlrd:rvb i="14884"/>
        </ext>
      </extLst>
    </bk>
    <bk>
      <extLst>
        <ext uri="{3e2802c4-a4d2-4d8b-9148-e3be6c30e623}">
          <xlrd:rvb i="14885"/>
        </ext>
      </extLst>
    </bk>
    <bk>
      <extLst>
        <ext uri="{3e2802c4-a4d2-4d8b-9148-e3be6c30e623}">
          <xlrd:rvb i="14886"/>
        </ext>
      </extLst>
    </bk>
    <bk>
      <extLst>
        <ext uri="{3e2802c4-a4d2-4d8b-9148-e3be6c30e623}">
          <xlrd:rvb i="14887"/>
        </ext>
      </extLst>
    </bk>
    <bk>
      <extLst>
        <ext uri="{3e2802c4-a4d2-4d8b-9148-e3be6c30e623}">
          <xlrd:rvb i="14888"/>
        </ext>
      </extLst>
    </bk>
    <bk>
      <extLst>
        <ext uri="{3e2802c4-a4d2-4d8b-9148-e3be6c30e623}">
          <xlrd:rvb i="14889"/>
        </ext>
      </extLst>
    </bk>
    <bk>
      <extLst>
        <ext uri="{3e2802c4-a4d2-4d8b-9148-e3be6c30e623}">
          <xlrd:rvb i="14890"/>
        </ext>
      </extLst>
    </bk>
    <bk>
      <extLst>
        <ext uri="{3e2802c4-a4d2-4d8b-9148-e3be6c30e623}">
          <xlrd:rvb i="14891"/>
        </ext>
      </extLst>
    </bk>
    <bk>
      <extLst>
        <ext uri="{3e2802c4-a4d2-4d8b-9148-e3be6c30e623}">
          <xlrd:rvb i="14892"/>
        </ext>
      </extLst>
    </bk>
    <bk>
      <extLst>
        <ext uri="{3e2802c4-a4d2-4d8b-9148-e3be6c30e623}">
          <xlrd:rvb i="14893"/>
        </ext>
      </extLst>
    </bk>
    <bk>
      <extLst>
        <ext uri="{3e2802c4-a4d2-4d8b-9148-e3be6c30e623}">
          <xlrd:rvb i="14894"/>
        </ext>
      </extLst>
    </bk>
    <bk>
      <extLst>
        <ext uri="{3e2802c4-a4d2-4d8b-9148-e3be6c30e623}">
          <xlrd:rvb i="14895"/>
        </ext>
      </extLst>
    </bk>
    <bk>
      <extLst>
        <ext uri="{3e2802c4-a4d2-4d8b-9148-e3be6c30e623}">
          <xlrd:rvb i="14896"/>
        </ext>
      </extLst>
    </bk>
    <bk>
      <extLst>
        <ext uri="{3e2802c4-a4d2-4d8b-9148-e3be6c30e623}">
          <xlrd:rvb i="14897"/>
        </ext>
      </extLst>
    </bk>
    <bk>
      <extLst>
        <ext uri="{3e2802c4-a4d2-4d8b-9148-e3be6c30e623}">
          <xlrd:rvb i="14898"/>
        </ext>
      </extLst>
    </bk>
    <bk>
      <extLst>
        <ext uri="{3e2802c4-a4d2-4d8b-9148-e3be6c30e623}">
          <xlrd:rvb i="14899"/>
        </ext>
      </extLst>
    </bk>
    <bk>
      <extLst>
        <ext uri="{3e2802c4-a4d2-4d8b-9148-e3be6c30e623}">
          <xlrd:rvb i="14900"/>
        </ext>
      </extLst>
    </bk>
    <bk>
      <extLst>
        <ext uri="{3e2802c4-a4d2-4d8b-9148-e3be6c30e623}">
          <xlrd:rvb i="14901"/>
        </ext>
      </extLst>
    </bk>
    <bk>
      <extLst>
        <ext uri="{3e2802c4-a4d2-4d8b-9148-e3be6c30e623}">
          <xlrd:rvb i="14902"/>
        </ext>
      </extLst>
    </bk>
    <bk>
      <extLst>
        <ext uri="{3e2802c4-a4d2-4d8b-9148-e3be6c30e623}">
          <xlrd:rvb i="14903"/>
        </ext>
      </extLst>
    </bk>
    <bk>
      <extLst>
        <ext uri="{3e2802c4-a4d2-4d8b-9148-e3be6c30e623}">
          <xlrd:rvb i="14904"/>
        </ext>
      </extLst>
    </bk>
    <bk>
      <extLst>
        <ext uri="{3e2802c4-a4d2-4d8b-9148-e3be6c30e623}">
          <xlrd:rvb i="14905"/>
        </ext>
      </extLst>
    </bk>
    <bk>
      <extLst>
        <ext uri="{3e2802c4-a4d2-4d8b-9148-e3be6c30e623}">
          <xlrd:rvb i="14906"/>
        </ext>
      </extLst>
    </bk>
    <bk>
      <extLst>
        <ext uri="{3e2802c4-a4d2-4d8b-9148-e3be6c30e623}">
          <xlrd:rvb i="14907"/>
        </ext>
      </extLst>
    </bk>
    <bk>
      <extLst>
        <ext uri="{3e2802c4-a4d2-4d8b-9148-e3be6c30e623}">
          <xlrd:rvb i="14908"/>
        </ext>
      </extLst>
    </bk>
    <bk>
      <extLst>
        <ext uri="{3e2802c4-a4d2-4d8b-9148-e3be6c30e623}">
          <xlrd:rvb i="14909"/>
        </ext>
      </extLst>
    </bk>
    <bk>
      <extLst>
        <ext uri="{3e2802c4-a4d2-4d8b-9148-e3be6c30e623}">
          <xlrd:rvb i="14910"/>
        </ext>
      </extLst>
    </bk>
    <bk>
      <extLst>
        <ext uri="{3e2802c4-a4d2-4d8b-9148-e3be6c30e623}">
          <xlrd:rvb i="14911"/>
        </ext>
      </extLst>
    </bk>
    <bk>
      <extLst>
        <ext uri="{3e2802c4-a4d2-4d8b-9148-e3be6c30e623}">
          <xlrd:rvb i="14912"/>
        </ext>
      </extLst>
    </bk>
    <bk>
      <extLst>
        <ext uri="{3e2802c4-a4d2-4d8b-9148-e3be6c30e623}">
          <xlrd:rvb i="14913"/>
        </ext>
      </extLst>
    </bk>
    <bk>
      <extLst>
        <ext uri="{3e2802c4-a4d2-4d8b-9148-e3be6c30e623}">
          <xlrd:rvb i="14914"/>
        </ext>
      </extLst>
    </bk>
    <bk>
      <extLst>
        <ext uri="{3e2802c4-a4d2-4d8b-9148-e3be6c30e623}">
          <xlrd:rvb i="14915"/>
        </ext>
      </extLst>
    </bk>
    <bk>
      <extLst>
        <ext uri="{3e2802c4-a4d2-4d8b-9148-e3be6c30e623}">
          <xlrd:rvb i="14916"/>
        </ext>
      </extLst>
    </bk>
    <bk>
      <extLst>
        <ext uri="{3e2802c4-a4d2-4d8b-9148-e3be6c30e623}">
          <xlrd:rvb i="14917"/>
        </ext>
      </extLst>
    </bk>
    <bk>
      <extLst>
        <ext uri="{3e2802c4-a4d2-4d8b-9148-e3be6c30e623}">
          <xlrd:rvb i="14918"/>
        </ext>
      </extLst>
    </bk>
    <bk>
      <extLst>
        <ext uri="{3e2802c4-a4d2-4d8b-9148-e3be6c30e623}">
          <xlrd:rvb i="14919"/>
        </ext>
      </extLst>
    </bk>
    <bk>
      <extLst>
        <ext uri="{3e2802c4-a4d2-4d8b-9148-e3be6c30e623}">
          <xlrd:rvb i="14920"/>
        </ext>
      </extLst>
    </bk>
    <bk>
      <extLst>
        <ext uri="{3e2802c4-a4d2-4d8b-9148-e3be6c30e623}">
          <xlrd:rvb i="14921"/>
        </ext>
      </extLst>
    </bk>
    <bk>
      <extLst>
        <ext uri="{3e2802c4-a4d2-4d8b-9148-e3be6c30e623}">
          <xlrd:rvb i="14922"/>
        </ext>
      </extLst>
    </bk>
    <bk>
      <extLst>
        <ext uri="{3e2802c4-a4d2-4d8b-9148-e3be6c30e623}">
          <xlrd:rvb i="14923"/>
        </ext>
      </extLst>
    </bk>
    <bk>
      <extLst>
        <ext uri="{3e2802c4-a4d2-4d8b-9148-e3be6c30e623}">
          <xlrd:rvb i="14924"/>
        </ext>
      </extLst>
    </bk>
    <bk>
      <extLst>
        <ext uri="{3e2802c4-a4d2-4d8b-9148-e3be6c30e623}">
          <xlrd:rvb i="14925"/>
        </ext>
      </extLst>
    </bk>
    <bk>
      <extLst>
        <ext uri="{3e2802c4-a4d2-4d8b-9148-e3be6c30e623}">
          <xlrd:rvb i="14926"/>
        </ext>
      </extLst>
    </bk>
    <bk>
      <extLst>
        <ext uri="{3e2802c4-a4d2-4d8b-9148-e3be6c30e623}">
          <xlrd:rvb i="14927"/>
        </ext>
      </extLst>
    </bk>
    <bk>
      <extLst>
        <ext uri="{3e2802c4-a4d2-4d8b-9148-e3be6c30e623}">
          <xlrd:rvb i="14928"/>
        </ext>
      </extLst>
    </bk>
    <bk>
      <extLst>
        <ext uri="{3e2802c4-a4d2-4d8b-9148-e3be6c30e623}">
          <xlrd:rvb i="14929"/>
        </ext>
      </extLst>
    </bk>
    <bk>
      <extLst>
        <ext uri="{3e2802c4-a4d2-4d8b-9148-e3be6c30e623}">
          <xlrd:rvb i="14930"/>
        </ext>
      </extLst>
    </bk>
    <bk>
      <extLst>
        <ext uri="{3e2802c4-a4d2-4d8b-9148-e3be6c30e623}">
          <xlrd:rvb i="14931"/>
        </ext>
      </extLst>
    </bk>
    <bk>
      <extLst>
        <ext uri="{3e2802c4-a4d2-4d8b-9148-e3be6c30e623}">
          <xlrd:rvb i="14932"/>
        </ext>
      </extLst>
    </bk>
    <bk>
      <extLst>
        <ext uri="{3e2802c4-a4d2-4d8b-9148-e3be6c30e623}">
          <xlrd:rvb i="14933"/>
        </ext>
      </extLst>
    </bk>
    <bk>
      <extLst>
        <ext uri="{3e2802c4-a4d2-4d8b-9148-e3be6c30e623}">
          <xlrd:rvb i="14934"/>
        </ext>
      </extLst>
    </bk>
    <bk>
      <extLst>
        <ext uri="{3e2802c4-a4d2-4d8b-9148-e3be6c30e623}">
          <xlrd:rvb i="14935"/>
        </ext>
      </extLst>
    </bk>
    <bk>
      <extLst>
        <ext uri="{3e2802c4-a4d2-4d8b-9148-e3be6c30e623}">
          <xlrd:rvb i="14936"/>
        </ext>
      </extLst>
    </bk>
    <bk>
      <extLst>
        <ext uri="{3e2802c4-a4d2-4d8b-9148-e3be6c30e623}">
          <xlrd:rvb i="14937"/>
        </ext>
      </extLst>
    </bk>
    <bk>
      <extLst>
        <ext uri="{3e2802c4-a4d2-4d8b-9148-e3be6c30e623}">
          <xlrd:rvb i="14938"/>
        </ext>
      </extLst>
    </bk>
    <bk>
      <extLst>
        <ext uri="{3e2802c4-a4d2-4d8b-9148-e3be6c30e623}">
          <xlrd:rvb i="14939"/>
        </ext>
      </extLst>
    </bk>
    <bk>
      <extLst>
        <ext uri="{3e2802c4-a4d2-4d8b-9148-e3be6c30e623}">
          <xlrd:rvb i="14940"/>
        </ext>
      </extLst>
    </bk>
    <bk>
      <extLst>
        <ext uri="{3e2802c4-a4d2-4d8b-9148-e3be6c30e623}">
          <xlrd:rvb i="14941"/>
        </ext>
      </extLst>
    </bk>
    <bk>
      <extLst>
        <ext uri="{3e2802c4-a4d2-4d8b-9148-e3be6c30e623}">
          <xlrd:rvb i="14942"/>
        </ext>
      </extLst>
    </bk>
    <bk>
      <extLst>
        <ext uri="{3e2802c4-a4d2-4d8b-9148-e3be6c30e623}">
          <xlrd:rvb i="14943"/>
        </ext>
      </extLst>
    </bk>
    <bk>
      <extLst>
        <ext uri="{3e2802c4-a4d2-4d8b-9148-e3be6c30e623}">
          <xlrd:rvb i="14944"/>
        </ext>
      </extLst>
    </bk>
    <bk>
      <extLst>
        <ext uri="{3e2802c4-a4d2-4d8b-9148-e3be6c30e623}">
          <xlrd:rvb i="14945"/>
        </ext>
      </extLst>
    </bk>
    <bk>
      <extLst>
        <ext uri="{3e2802c4-a4d2-4d8b-9148-e3be6c30e623}">
          <xlrd:rvb i="14946"/>
        </ext>
      </extLst>
    </bk>
    <bk>
      <extLst>
        <ext uri="{3e2802c4-a4d2-4d8b-9148-e3be6c30e623}">
          <xlrd:rvb i="14947"/>
        </ext>
      </extLst>
    </bk>
    <bk>
      <extLst>
        <ext uri="{3e2802c4-a4d2-4d8b-9148-e3be6c30e623}">
          <xlrd:rvb i="14948"/>
        </ext>
      </extLst>
    </bk>
    <bk>
      <extLst>
        <ext uri="{3e2802c4-a4d2-4d8b-9148-e3be6c30e623}">
          <xlrd:rvb i="14949"/>
        </ext>
      </extLst>
    </bk>
    <bk>
      <extLst>
        <ext uri="{3e2802c4-a4d2-4d8b-9148-e3be6c30e623}">
          <xlrd:rvb i="14950"/>
        </ext>
      </extLst>
    </bk>
    <bk>
      <extLst>
        <ext uri="{3e2802c4-a4d2-4d8b-9148-e3be6c30e623}">
          <xlrd:rvb i="14951"/>
        </ext>
      </extLst>
    </bk>
    <bk>
      <extLst>
        <ext uri="{3e2802c4-a4d2-4d8b-9148-e3be6c30e623}">
          <xlrd:rvb i="14954"/>
        </ext>
      </extLst>
    </bk>
    <bk>
      <extLst>
        <ext uri="{3e2802c4-a4d2-4d8b-9148-e3be6c30e623}">
          <xlrd:rvb i="14955"/>
        </ext>
      </extLst>
    </bk>
    <bk>
      <extLst>
        <ext uri="{3e2802c4-a4d2-4d8b-9148-e3be6c30e623}">
          <xlrd:rvb i="14956"/>
        </ext>
      </extLst>
    </bk>
    <bk>
      <extLst>
        <ext uri="{3e2802c4-a4d2-4d8b-9148-e3be6c30e623}">
          <xlrd:rvb i="14957"/>
        </ext>
      </extLst>
    </bk>
    <bk>
      <extLst>
        <ext uri="{3e2802c4-a4d2-4d8b-9148-e3be6c30e623}">
          <xlrd:rvb i="14958"/>
        </ext>
      </extLst>
    </bk>
    <bk>
      <extLst>
        <ext uri="{3e2802c4-a4d2-4d8b-9148-e3be6c30e623}">
          <xlrd:rvb i="14959"/>
        </ext>
      </extLst>
    </bk>
    <bk>
      <extLst>
        <ext uri="{3e2802c4-a4d2-4d8b-9148-e3be6c30e623}">
          <xlrd:rvb i="14960"/>
        </ext>
      </extLst>
    </bk>
    <bk>
      <extLst>
        <ext uri="{3e2802c4-a4d2-4d8b-9148-e3be6c30e623}">
          <xlrd:rvb i="14961"/>
        </ext>
      </extLst>
    </bk>
    <bk>
      <extLst>
        <ext uri="{3e2802c4-a4d2-4d8b-9148-e3be6c30e623}">
          <xlrd:rvb i="14962"/>
        </ext>
      </extLst>
    </bk>
    <bk>
      <extLst>
        <ext uri="{3e2802c4-a4d2-4d8b-9148-e3be6c30e623}">
          <xlrd:rvb i="14963"/>
        </ext>
      </extLst>
    </bk>
    <bk>
      <extLst>
        <ext uri="{3e2802c4-a4d2-4d8b-9148-e3be6c30e623}">
          <xlrd:rvb i="14964"/>
        </ext>
      </extLst>
    </bk>
    <bk>
      <extLst>
        <ext uri="{3e2802c4-a4d2-4d8b-9148-e3be6c30e623}">
          <xlrd:rvb i="14965"/>
        </ext>
      </extLst>
    </bk>
    <bk>
      <extLst>
        <ext uri="{3e2802c4-a4d2-4d8b-9148-e3be6c30e623}">
          <xlrd:rvb i="14966"/>
        </ext>
      </extLst>
    </bk>
    <bk>
      <extLst>
        <ext uri="{3e2802c4-a4d2-4d8b-9148-e3be6c30e623}">
          <xlrd:rvb i="14967"/>
        </ext>
      </extLst>
    </bk>
    <bk>
      <extLst>
        <ext uri="{3e2802c4-a4d2-4d8b-9148-e3be6c30e623}">
          <xlrd:rvb i="14968"/>
        </ext>
      </extLst>
    </bk>
    <bk>
      <extLst>
        <ext uri="{3e2802c4-a4d2-4d8b-9148-e3be6c30e623}">
          <xlrd:rvb i="14969"/>
        </ext>
      </extLst>
    </bk>
    <bk>
      <extLst>
        <ext uri="{3e2802c4-a4d2-4d8b-9148-e3be6c30e623}">
          <xlrd:rvb i="14970"/>
        </ext>
      </extLst>
    </bk>
    <bk>
      <extLst>
        <ext uri="{3e2802c4-a4d2-4d8b-9148-e3be6c30e623}">
          <xlrd:rvb i="14971"/>
        </ext>
      </extLst>
    </bk>
    <bk>
      <extLst>
        <ext uri="{3e2802c4-a4d2-4d8b-9148-e3be6c30e623}">
          <xlrd:rvb i="14972"/>
        </ext>
      </extLst>
    </bk>
    <bk>
      <extLst>
        <ext uri="{3e2802c4-a4d2-4d8b-9148-e3be6c30e623}">
          <xlrd:rvb i="14973"/>
        </ext>
      </extLst>
    </bk>
    <bk>
      <extLst>
        <ext uri="{3e2802c4-a4d2-4d8b-9148-e3be6c30e623}">
          <xlrd:rvb i="14974"/>
        </ext>
      </extLst>
    </bk>
    <bk>
      <extLst>
        <ext uri="{3e2802c4-a4d2-4d8b-9148-e3be6c30e623}">
          <xlrd:rvb i="14975"/>
        </ext>
      </extLst>
    </bk>
    <bk>
      <extLst>
        <ext uri="{3e2802c4-a4d2-4d8b-9148-e3be6c30e623}">
          <xlrd:rvb i="14976"/>
        </ext>
      </extLst>
    </bk>
    <bk>
      <extLst>
        <ext uri="{3e2802c4-a4d2-4d8b-9148-e3be6c30e623}">
          <xlrd:rvb i="14977"/>
        </ext>
      </extLst>
    </bk>
    <bk>
      <extLst>
        <ext uri="{3e2802c4-a4d2-4d8b-9148-e3be6c30e623}">
          <xlrd:rvb i="14978"/>
        </ext>
      </extLst>
    </bk>
    <bk>
      <extLst>
        <ext uri="{3e2802c4-a4d2-4d8b-9148-e3be6c30e623}">
          <xlrd:rvb i="14979"/>
        </ext>
      </extLst>
    </bk>
    <bk>
      <extLst>
        <ext uri="{3e2802c4-a4d2-4d8b-9148-e3be6c30e623}">
          <xlrd:rvb i="14980"/>
        </ext>
      </extLst>
    </bk>
    <bk>
      <extLst>
        <ext uri="{3e2802c4-a4d2-4d8b-9148-e3be6c30e623}">
          <xlrd:rvb i="14981"/>
        </ext>
      </extLst>
    </bk>
    <bk>
      <extLst>
        <ext uri="{3e2802c4-a4d2-4d8b-9148-e3be6c30e623}">
          <xlrd:rvb i="14982"/>
        </ext>
      </extLst>
    </bk>
    <bk>
      <extLst>
        <ext uri="{3e2802c4-a4d2-4d8b-9148-e3be6c30e623}">
          <xlrd:rvb i="14983"/>
        </ext>
      </extLst>
    </bk>
    <bk>
      <extLst>
        <ext uri="{3e2802c4-a4d2-4d8b-9148-e3be6c30e623}">
          <xlrd:rvb i="14984"/>
        </ext>
      </extLst>
    </bk>
    <bk>
      <extLst>
        <ext uri="{3e2802c4-a4d2-4d8b-9148-e3be6c30e623}">
          <xlrd:rvb i="14985"/>
        </ext>
      </extLst>
    </bk>
    <bk>
      <extLst>
        <ext uri="{3e2802c4-a4d2-4d8b-9148-e3be6c30e623}">
          <xlrd:rvb i="14986"/>
        </ext>
      </extLst>
    </bk>
    <bk>
      <extLst>
        <ext uri="{3e2802c4-a4d2-4d8b-9148-e3be6c30e623}">
          <xlrd:rvb i="14987"/>
        </ext>
      </extLst>
    </bk>
    <bk>
      <extLst>
        <ext uri="{3e2802c4-a4d2-4d8b-9148-e3be6c30e623}">
          <xlrd:rvb i="14988"/>
        </ext>
      </extLst>
    </bk>
    <bk>
      <extLst>
        <ext uri="{3e2802c4-a4d2-4d8b-9148-e3be6c30e623}">
          <xlrd:rvb i="14989"/>
        </ext>
      </extLst>
    </bk>
    <bk>
      <extLst>
        <ext uri="{3e2802c4-a4d2-4d8b-9148-e3be6c30e623}">
          <xlrd:rvb i="14990"/>
        </ext>
      </extLst>
    </bk>
    <bk>
      <extLst>
        <ext uri="{3e2802c4-a4d2-4d8b-9148-e3be6c30e623}">
          <xlrd:rvb i="14991"/>
        </ext>
      </extLst>
    </bk>
    <bk>
      <extLst>
        <ext uri="{3e2802c4-a4d2-4d8b-9148-e3be6c30e623}">
          <xlrd:rvb i="14992"/>
        </ext>
      </extLst>
    </bk>
    <bk>
      <extLst>
        <ext uri="{3e2802c4-a4d2-4d8b-9148-e3be6c30e623}">
          <xlrd:rvb i="14993"/>
        </ext>
      </extLst>
    </bk>
    <bk>
      <extLst>
        <ext uri="{3e2802c4-a4d2-4d8b-9148-e3be6c30e623}">
          <xlrd:rvb i="14994"/>
        </ext>
      </extLst>
    </bk>
    <bk>
      <extLst>
        <ext uri="{3e2802c4-a4d2-4d8b-9148-e3be6c30e623}">
          <xlrd:rvb i="14995"/>
        </ext>
      </extLst>
    </bk>
    <bk>
      <extLst>
        <ext uri="{3e2802c4-a4d2-4d8b-9148-e3be6c30e623}">
          <xlrd:rvb i="14996"/>
        </ext>
      </extLst>
    </bk>
    <bk>
      <extLst>
        <ext uri="{3e2802c4-a4d2-4d8b-9148-e3be6c30e623}">
          <xlrd:rvb i="14997"/>
        </ext>
      </extLst>
    </bk>
    <bk>
      <extLst>
        <ext uri="{3e2802c4-a4d2-4d8b-9148-e3be6c30e623}">
          <xlrd:rvb i="14998"/>
        </ext>
      </extLst>
    </bk>
    <bk>
      <extLst>
        <ext uri="{3e2802c4-a4d2-4d8b-9148-e3be6c30e623}">
          <xlrd:rvb i="14999"/>
        </ext>
      </extLst>
    </bk>
    <bk>
      <extLst>
        <ext uri="{3e2802c4-a4d2-4d8b-9148-e3be6c30e623}">
          <xlrd:rvb i="15000"/>
        </ext>
      </extLst>
    </bk>
    <bk>
      <extLst>
        <ext uri="{3e2802c4-a4d2-4d8b-9148-e3be6c30e623}">
          <xlrd:rvb i="15001"/>
        </ext>
      </extLst>
    </bk>
    <bk>
      <extLst>
        <ext uri="{3e2802c4-a4d2-4d8b-9148-e3be6c30e623}">
          <xlrd:rvb i="15002"/>
        </ext>
      </extLst>
    </bk>
    <bk>
      <extLst>
        <ext uri="{3e2802c4-a4d2-4d8b-9148-e3be6c30e623}">
          <xlrd:rvb i="15003"/>
        </ext>
      </extLst>
    </bk>
    <bk>
      <extLst>
        <ext uri="{3e2802c4-a4d2-4d8b-9148-e3be6c30e623}">
          <xlrd:rvb i="15004"/>
        </ext>
      </extLst>
    </bk>
    <bk>
      <extLst>
        <ext uri="{3e2802c4-a4d2-4d8b-9148-e3be6c30e623}">
          <xlrd:rvb i="15005"/>
        </ext>
      </extLst>
    </bk>
    <bk>
      <extLst>
        <ext uri="{3e2802c4-a4d2-4d8b-9148-e3be6c30e623}">
          <xlrd:rvb i="15006"/>
        </ext>
      </extLst>
    </bk>
    <bk>
      <extLst>
        <ext uri="{3e2802c4-a4d2-4d8b-9148-e3be6c30e623}">
          <xlrd:rvb i="15007"/>
        </ext>
      </extLst>
    </bk>
    <bk>
      <extLst>
        <ext uri="{3e2802c4-a4d2-4d8b-9148-e3be6c30e623}">
          <xlrd:rvb i="15008"/>
        </ext>
      </extLst>
    </bk>
    <bk>
      <extLst>
        <ext uri="{3e2802c4-a4d2-4d8b-9148-e3be6c30e623}">
          <xlrd:rvb i="15009"/>
        </ext>
      </extLst>
    </bk>
    <bk>
      <extLst>
        <ext uri="{3e2802c4-a4d2-4d8b-9148-e3be6c30e623}">
          <xlrd:rvb i="15010"/>
        </ext>
      </extLst>
    </bk>
    <bk>
      <extLst>
        <ext uri="{3e2802c4-a4d2-4d8b-9148-e3be6c30e623}">
          <xlrd:rvb i="15011"/>
        </ext>
      </extLst>
    </bk>
    <bk>
      <extLst>
        <ext uri="{3e2802c4-a4d2-4d8b-9148-e3be6c30e623}">
          <xlrd:rvb i="15012"/>
        </ext>
      </extLst>
    </bk>
    <bk>
      <extLst>
        <ext uri="{3e2802c4-a4d2-4d8b-9148-e3be6c30e623}">
          <xlrd:rvb i="15013"/>
        </ext>
      </extLst>
    </bk>
    <bk>
      <extLst>
        <ext uri="{3e2802c4-a4d2-4d8b-9148-e3be6c30e623}">
          <xlrd:rvb i="15014"/>
        </ext>
      </extLst>
    </bk>
    <bk>
      <extLst>
        <ext uri="{3e2802c4-a4d2-4d8b-9148-e3be6c30e623}">
          <xlrd:rvb i="15015"/>
        </ext>
      </extLst>
    </bk>
    <bk>
      <extLst>
        <ext uri="{3e2802c4-a4d2-4d8b-9148-e3be6c30e623}">
          <xlrd:rvb i="15016"/>
        </ext>
      </extLst>
    </bk>
    <bk>
      <extLst>
        <ext uri="{3e2802c4-a4d2-4d8b-9148-e3be6c30e623}">
          <xlrd:rvb i="15017"/>
        </ext>
      </extLst>
    </bk>
    <bk>
      <extLst>
        <ext uri="{3e2802c4-a4d2-4d8b-9148-e3be6c30e623}">
          <xlrd:rvb i="15018"/>
        </ext>
      </extLst>
    </bk>
    <bk>
      <extLst>
        <ext uri="{3e2802c4-a4d2-4d8b-9148-e3be6c30e623}">
          <xlrd:rvb i="15019"/>
        </ext>
      </extLst>
    </bk>
    <bk>
      <extLst>
        <ext uri="{3e2802c4-a4d2-4d8b-9148-e3be6c30e623}">
          <xlrd:rvb i="15020"/>
        </ext>
      </extLst>
    </bk>
    <bk>
      <extLst>
        <ext uri="{3e2802c4-a4d2-4d8b-9148-e3be6c30e623}">
          <xlrd:rvb i="15021"/>
        </ext>
      </extLst>
    </bk>
    <bk>
      <extLst>
        <ext uri="{3e2802c4-a4d2-4d8b-9148-e3be6c30e623}">
          <xlrd:rvb i="15022"/>
        </ext>
      </extLst>
    </bk>
    <bk>
      <extLst>
        <ext uri="{3e2802c4-a4d2-4d8b-9148-e3be6c30e623}">
          <xlrd:rvb i="15023"/>
        </ext>
      </extLst>
    </bk>
    <bk>
      <extLst>
        <ext uri="{3e2802c4-a4d2-4d8b-9148-e3be6c30e623}">
          <xlrd:rvb i="15024"/>
        </ext>
      </extLst>
    </bk>
    <bk>
      <extLst>
        <ext uri="{3e2802c4-a4d2-4d8b-9148-e3be6c30e623}">
          <xlrd:rvb i="15025"/>
        </ext>
      </extLst>
    </bk>
    <bk>
      <extLst>
        <ext uri="{3e2802c4-a4d2-4d8b-9148-e3be6c30e623}">
          <xlrd:rvb i="15026"/>
        </ext>
      </extLst>
    </bk>
    <bk>
      <extLst>
        <ext uri="{3e2802c4-a4d2-4d8b-9148-e3be6c30e623}">
          <xlrd:rvb i="15027"/>
        </ext>
      </extLst>
    </bk>
    <bk>
      <extLst>
        <ext uri="{3e2802c4-a4d2-4d8b-9148-e3be6c30e623}">
          <xlrd:rvb i="15028"/>
        </ext>
      </extLst>
    </bk>
    <bk>
      <extLst>
        <ext uri="{3e2802c4-a4d2-4d8b-9148-e3be6c30e623}">
          <xlrd:rvb i="15029"/>
        </ext>
      </extLst>
    </bk>
    <bk>
      <extLst>
        <ext uri="{3e2802c4-a4d2-4d8b-9148-e3be6c30e623}">
          <xlrd:rvb i="15030"/>
        </ext>
      </extLst>
    </bk>
    <bk>
      <extLst>
        <ext uri="{3e2802c4-a4d2-4d8b-9148-e3be6c30e623}">
          <xlrd:rvb i="15031"/>
        </ext>
      </extLst>
    </bk>
    <bk>
      <extLst>
        <ext uri="{3e2802c4-a4d2-4d8b-9148-e3be6c30e623}">
          <xlrd:rvb i="15032"/>
        </ext>
      </extLst>
    </bk>
    <bk>
      <extLst>
        <ext uri="{3e2802c4-a4d2-4d8b-9148-e3be6c30e623}">
          <xlrd:rvb i="15033"/>
        </ext>
      </extLst>
    </bk>
    <bk>
      <extLst>
        <ext uri="{3e2802c4-a4d2-4d8b-9148-e3be6c30e623}">
          <xlrd:rvb i="15034"/>
        </ext>
      </extLst>
    </bk>
    <bk>
      <extLst>
        <ext uri="{3e2802c4-a4d2-4d8b-9148-e3be6c30e623}">
          <xlrd:rvb i="15035"/>
        </ext>
      </extLst>
    </bk>
    <bk>
      <extLst>
        <ext uri="{3e2802c4-a4d2-4d8b-9148-e3be6c30e623}">
          <xlrd:rvb i="15038"/>
        </ext>
      </extLst>
    </bk>
    <bk>
      <extLst>
        <ext uri="{3e2802c4-a4d2-4d8b-9148-e3be6c30e623}">
          <xlrd:rvb i="15039"/>
        </ext>
      </extLst>
    </bk>
    <bk>
      <extLst>
        <ext uri="{3e2802c4-a4d2-4d8b-9148-e3be6c30e623}">
          <xlrd:rvb i="15040"/>
        </ext>
      </extLst>
    </bk>
    <bk>
      <extLst>
        <ext uri="{3e2802c4-a4d2-4d8b-9148-e3be6c30e623}">
          <xlrd:rvb i="15041"/>
        </ext>
      </extLst>
    </bk>
    <bk>
      <extLst>
        <ext uri="{3e2802c4-a4d2-4d8b-9148-e3be6c30e623}">
          <xlrd:rvb i="15042"/>
        </ext>
      </extLst>
    </bk>
    <bk>
      <extLst>
        <ext uri="{3e2802c4-a4d2-4d8b-9148-e3be6c30e623}">
          <xlrd:rvb i="15043"/>
        </ext>
      </extLst>
    </bk>
    <bk>
      <extLst>
        <ext uri="{3e2802c4-a4d2-4d8b-9148-e3be6c30e623}">
          <xlrd:rvb i="15044"/>
        </ext>
      </extLst>
    </bk>
    <bk>
      <extLst>
        <ext uri="{3e2802c4-a4d2-4d8b-9148-e3be6c30e623}">
          <xlrd:rvb i="15045"/>
        </ext>
      </extLst>
    </bk>
    <bk>
      <extLst>
        <ext uri="{3e2802c4-a4d2-4d8b-9148-e3be6c30e623}">
          <xlrd:rvb i="15046"/>
        </ext>
      </extLst>
    </bk>
    <bk>
      <extLst>
        <ext uri="{3e2802c4-a4d2-4d8b-9148-e3be6c30e623}">
          <xlrd:rvb i="15047"/>
        </ext>
      </extLst>
    </bk>
    <bk>
      <extLst>
        <ext uri="{3e2802c4-a4d2-4d8b-9148-e3be6c30e623}">
          <xlrd:rvb i="15048"/>
        </ext>
      </extLst>
    </bk>
    <bk>
      <extLst>
        <ext uri="{3e2802c4-a4d2-4d8b-9148-e3be6c30e623}">
          <xlrd:rvb i="15049"/>
        </ext>
      </extLst>
    </bk>
    <bk>
      <extLst>
        <ext uri="{3e2802c4-a4d2-4d8b-9148-e3be6c30e623}">
          <xlrd:rvb i="15050"/>
        </ext>
      </extLst>
    </bk>
    <bk>
      <extLst>
        <ext uri="{3e2802c4-a4d2-4d8b-9148-e3be6c30e623}">
          <xlrd:rvb i="15051"/>
        </ext>
      </extLst>
    </bk>
    <bk>
      <extLst>
        <ext uri="{3e2802c4-a4d2-4d8b-9148-e3be6c30e623}">
          <xlrd:rvb i="15052"/>
        </ext>
      </extLst>
    </bk>
    <bk>
      <extLst>
        <ext uri="{3e2802c4-a4d2-4d8b-9148-e3be6c30e623}">
          <xlrd:rvb i="15053"/>
        </ext>
      </extLst>
    </bk>
    <bk>
      <extLst>
        <ext uri="{3e2802c4-a4d2-4d8b-9148-e3be6c30e623}">
          <xlrd:rvb i="15054"/>
        </ext>
      </extLst>
    </bk>
    <bk>
      <extLst>
        <ext uri="{3e2802c4-a4d2-4d8b-9148-e3be6c30e623}">
          <xlrd:rvb i="15055"/>
        </ext>
      </extLst>
    </bk>
    <bk>
      <extLst>
        <ext uri="{3e2802c4-a4d2-4d8b-9148-e3be6c30e623}">
          <xlrd:rvb i="15056"/>
        </ext>
      </extLst>
    </bk>
    <bk>
      <extLst>
        <ext uri="{3e2802c4-a4d2-4d8b-9148-e3be6c30e623}">
          <xlrd:rvb i="15057"/>
        </ext>
      </extLst>
    </bk>
    <bk>
      <extLst>
        <ext uri="{3e2802c4-a4d2-4d8b-9148-e3be6c30e623}">
          <xlrd:rvb i="15058"/>
        </ext>
      </extLst>
    </bk>
    <bk>
      <extLst>
        <ext uri="{3e2802c4-a4d2-4d8b-9148-e3be6c30e623}">
          <xlrd:rvb i="15059"/>
        </ext>
      </extLst>
    </bk>
    <bk>
      <extLst>
        <ext uri="{3e2802c4-a4d2-4d8b-9148-e3be6c30e623}">
          <xlrd:rvb i="15060"/>
        </ext>
      </extLst>
    </bk>
    <bk>
      <extLst>
        <ext uri="{3e2802c4-a4d2-4d8b-9148-e3be6c30e623}">
          <xlrd:rvb i="15061"/>
        </ext>
      </extLst>
    </bk>
    <bk>
      <extLst>
        <ext uri="{3e2802c4-a4d2-4d8b-9148-e3be6c30e623}">
          <xlrd:rvb i="15062"/>
        </ext>
      </extLst>
    </bk>
    <bk>
      <extLst>
        <ext uri="{3e2802c4-a4d2-4d8b-9148-e3be6c30e623}">
          <xlrd:rvb i="15063"/>
        </ext>
      </extLst>
    </bk>
    <bk>
      <extLst>
        <ext uri="{3e2802c4-a4d2-4d8b-9148-e3be6c30e623}">
          <xlrd:rvb i="15064"/>
        </ext>
      </extLst>
    </bk>
    <bk>
      <extLst>
        <ext uri="{3e2802c4-a4d2-4d8b-9148-e3be6c30e623}">
          <xlrd:rvb i="15065"/>
        </ext>
      </extLst>
    </bk>
    <bk>
      <extLst>
        <ext uri="{3e2802c4-a4d2-4d8b-9148-e3be6c30e623}">
          <xlrd:rvb i="15066"/>
        </ext>
      </extLst>
    </bk>
    <bk>
      <extLst>
        <ext uri="{3e2802c4-a4d2-4d8b-9148-e3be6c30e623}">
          <xlrd:rvb i="15067"/>
        </ext>
      </extLst>
    </bk>
    <bk>
      <extLst>
        <ext uri="{3e2802c4-a4d2-4d8b-9148-e3be6c30e623}">
          <xlrd:rvb i="15068"/>
        </ext>
      </extLst>
    </bk>
    <bk>
      <extLst>
        <ext uri="{3e2802c4-a4d2-4d8b-9148-e3be6c30e623}">
          <xlrd:rvb i="15069"/>
        </ext>
      </extLst>
    </bk>
    <bk>
      <extLst>
        <ext uri="{3e2802c4-a4d2-4d8b-9148-e3be6c30e623}">
          <xlrd:rvb i="15070"/>
        </ext>
      </extLst>
    </bk>
    <bk>
      <extLst>
        <ext uri="{3e2802c4-a4d2-4d8b-9148-e3be6c30e623}">
          <xlrd:rvb i="15071"/>
        </ext>
      </extLst>
    </bk>
    <bk>
      <extLst>
        <ext uri="{3e2802c4-a4d2-4d8b-9148-e3be6c30e623}">
          <xlrd:rvb i="15072"/>
        </ext>
      </extLst>
    </bk>
    <bk>
      <extLst>
        <ext uri="{3e2802c4-a4d2-4d8b-9148-e3be6c30e623}">
          <xlrd:rvb i="15073"/>
        </ext>
      </extLst>
    </bk>
    <bk>
      <extLst>
        <ext uri="{3e2802c4-a4d2-4d8b-9148-e3be6c30e623}">
          <xlrd:rvb i="15074"/>
        </ext>
      </extLst>
    </bk>
    <bk>
      <extLst>
        <ext uri="{3e2802c4-a4d2-4d8b-9148-e3be6c30e623}">
          <xlrd:rvb i="15075"/>
        </ext>
      </extLst>
    </bk>
    <bk>
      <extLst>
        <ext uri="{3e2802c4-a4d2-4d8b-9148-e3be6c30e623}">
          <xlrd:rvb i="15076"/>
        </ext>
      </extLst>
    </bk>
    <bk>
      <extLst>
        <ext uri="{3e2802c4-a4d2-4d8b-9148-e3be6c30e623}">
          <xlrd:rvb i="15077"/>
        </ext>
      </extLst>
    </bk>
    <bk>
      <extLst>
        <ext uri="{3e2802c4-a4d2-4d8b-9148-e3be6c30e623}">
          <xlrd:rvb i="15078"/>
        </ext>
      </extLst>
    </bk>
    <bk>
      <extLst>
        <ext uri="{3e2802c4-a4d2-4d8b-9148-e3be6c30e623}">
          <xlrd:rvb i="15079"/>
        </ext>
      </extLst>
    </bk>
    <bk>
      <extLst>
        <ext uri="{3e2802c4-a4d2-4d8b-9148-e3be6c30e623}">
          <xlrd:rvb i="15080"/>
        </ext>
      </extLst>
    </bk>
    <bk>
      <extLst>
        <ext uri="{3e2802c4-a4d2-4d8b-9148-e3be6c30e623}">
          <xlrd:rvb i="15081"/>
        </ext>
      </extLst>
    </bk>
    <bk>
      <extLst>
        <ext uri="{3e2802c4-a4d2-4d8b-9148-e3be6c30e623}">
          <xlrd:rvb i="15082"/>
        </ext>
      </extLst>
    </bk>
    <bk>
      <extLst>
        <ext uri="{3e2802c4-a4d2-4d8b-9148-e3be6c30e623}">
          <xlrd:rvb i="15083"/>
        </ext>
      </extLst>
    </bk>
    <bk>
      <extLst>
        <ext uri="{3e2802c4-a4d2-4d8b-9148-e3be6c30e623}">
          <xlrd:rvb i="15084"/>
        </ext>
      </extLst>
    </bk>
    <bk>
      <extLst>
        <ext uri="{3e2802c4-a4d2-4d8b-9148-e3be6c30e623}">
          <xlrd:rvb i="15085"/>
        </ext>
      </extLst>
    </bk>
    <bk>
      <extLst>
        <ext uri="{3e2802c4-a4d2-4d8b-9148-e3be6c30e623}">
          <xlrd:rvb i="15086"/>
        </ext>
      </extLst>
    </bk>
    <bk>
      <extLst>
        <ext uri="{3e2802c4-a4d2-4d8b-9148-e3be6c30e623}">
          <xlrd:rvb i="15087"/>
        </ext>
      </extLst>
    </bk>
    <bk>
      <extLst>
        <ext uri="{3e2802c4-a4d2-4d8b-9148-e3be6c30e623}">
          <xlrd:rvb i="15088"/>
        </ext>
      </extLst>
    </bk>
    <bk>
      <extLst>
        <ext uri="{3e2802c4-a4d2-4d8b-9148-e3be6c30e623}">
          <xlrd:rvb i="15089"/>
        </ext>
      </extLst>
    </bk>
    <bk>
      <extLst>
        <ext uri="{3e2802c4-a4d2-4d8b-9148-e3be6c30e623}">
          <xlrd:rvb i="15090"/>
        </ext>
      </extLst>
    </bk>
    <bk>
      <extLst>
        <ext uri="{3e2802c4-a4d2-4d8b-9148-e3be6c30e623}">
          <xlrd:rvb i="15091"/>
        </ext>
      </extLst>
    </bk>
    <bk>
      <extLst>
        <ext uri="{3e2802c4-a4d2-4d8b-9148-e3be6c30e623}">
          <xlrd:rvb i="15092"/>
        </ext>
      </extLst>
    </bk>
    <bk>
      <extLst>
        <ext uri="{3e2802c4-a4d2-4d8b-9148-e3be6c30e623}">
          <xlrd:rvb i="15093"/>
        </ext>
      </extLst>
    </bk>
    <bk>
      <extLst>
        <ext uri="{3e2802c4-a4d2-4d8b-9148-e3be6c30e623}">
          <xlrd:rvb i="15094"/>
        </ext>
      </extLst>
    </bk>
    <bk>
      <extLst>
        <ext uri="{3e2802c4-a4d2-4d8b-9148-e3be6c30e623}">
          <xlrd:rvb i="15095"/>
        </ext>
      </extLst>
    </bk>
    <bk>
      <extLst>
        <ext uri="{3e2802c4-a4d2-4d8b-9148-e3be6c30e623}">
          <xlrd:rvb i="15096"/>
        </ext>
      </extLst>
    </bk>
    <bk>
      <extLst>
        <ext uri="{3e2802c4-a4d2-4d8b-9148-e3be6c30e623}">
          <xlrd:rvb i="15097"/>
        </ext>
      </extLst>
    </bk>
    <bk>
      <extLst>
        <ext uri="{3e2802c4-a4d2-4d8b-9148-e3be6c30e623}">
          <xlrd:rvb i="15098"/>
        </ext>
      </extLst>
    </bk>
    <bk>
      <extLst>
        <ext uri="{3e2802c4-a4d2-4d8b-9148-e3be6c30e623}">
          <xlrd:rvb i="15099"/>
        </ext>
      </extLst>
    </bk>
    <bk>
      <extLst>
        <ext uri="{3e2802c4-a4d2-4d8b-9148-e3be6c30e623}">
          <xlrd:rvb i="15100"/>
        </ext>
      </extLst>
    </bk>
    <bk>
      <extLst>
        <ext uri="{3e2802c4-a4d2-4d8b-9148-e3be6c30e623}">
          <xlrd:rvb i="15101"/>
        </ext>
      </extLst>
    </bk>
    <bk>
      <extLst>
        <ext uri="{3e2802c4-a4d2-4d8b-9148-e3be6c30e623}">
          <xlrd:rvb i="15102"/>
        </ext>
      </extLst>
    </bk>
    <bk>
      <extLst>
        <ext uri="{3e2802c4-a4d2-4d8b-9148-e3be6c30e623}">
          <xlrd:rvb i="15103"/>
        </ext>
      </extLst>
    </bk>
    <bk>
      <extLst>
        <ext uri="{3e2802c4-a4d2-4d8b-9148-e3be6c30e623}">
          <xlrd:rvb i="15104"/>
        </ext>
      </extLst>
    </bk>
    <bk>
      <extLst>
        <ext uri="{3e2802c4-a4d2-4d8b-9148-e3be6c30e623}">
          <xlrd:rvb i="15105"/>
        </ext>
      </extLst>
    </bk>
    <bk>
      <extLst>
        <ext uri="{3e2802c4-a4d2-4d8b-9148-e3be6c30e623}">
          <xlrd:rvb i="15106"/>
        </ext>
      </extLst>
    </bk>
    <bk>
      <extLst>
        <ext uri="{3e2802c4-a4d2-4d8b-9148-e3be6c30e623}">
          <xlrd:rvb i="15107"/>
        </ext>
      </extLst>
    </bk>
    <bk>
      <extLst>
        <ext uri="{3e2802c4-a4d2-4d8b-9148-e3be6c30e623}">
          <xlrd:rvb i="15108"/>
        </ext>
      </extLst>
    </bk>
    <bk>
      <extLst>
        <ext uri="{3e2802c4-a4d2-4d8b-9148-e3be6c30e623}">
          <xlrd:rvb i="15109"/>
        </ext>
      </extLst>
    </bk>
    <bk>
      <extLst>
        <ext uri="{3e2802c4-a4d2-4d8b-9148-e3be6c30e623}">
          <xlrd:rvb i="15110"/>
        </ext>
      </extLst>
    </bk>
    <bk>
      <extLst>
        <ext uri="{3e2802c4-a4d2-4d8b-9148-e3be6c30e623}">
          <xlrd:rvb i="15111"/>
        </ext>
      </extLst>
    </bk>
    <bk>
      <extLst>
        <ext uri="{3e2802c4-a4d2-4d8b-9148-e3be6c30e623}">
          <xlrd:rvb i="15112"/>
        </ext>
      </extLst>
    </bk>
    <bk>
      <extLst>
        <ext uri="{3e2802c4-a4d2-4d8b-9148-e3be6c30e623}">
          <xlrd:rvb i="15113"/>
        </ext>
      </extLst>
    </bk>
    <bk>
      <extLst>
        <ext uri="{3e2802c4-a4d2-4d8b-9148-e3be6c30e623}">
          <xlrd:rvb i="15114"/>
        </ext>
      </extLst>
    </bk>
    <bk>
      <extLst>
        <ext uri="{3e2802c4-a4d2-4d8b-9148-e3be6c30e623}">
          <xlrd:rvb i="15115"/>
        </ext>
      </extLst>
    </bk>
    <bk>
      <extLst>
        <ext uri="{3e2802c4-a4d2-4d8b-9148-e3be6c30e623}">
          <xlrd:rvb i="15116"/>
        </ext>
      </extLst>
    </bk>
    <bk>
      <extLst>
        <ext uri="{3e2802c4-a4d2-4d8b-9148-e3be6c30e623}">
          <xlrd:rvb i="15117"/>
        </ext>
      </extLst>
    </bk>
    <bk>
      <extLst>
        <ext uri="{3e2802c4-a4d2-4d8b-9148-e3be6c30e623}">
          <xlrd:rvb i="15120"/>
        </ext>
      </extLst>
    </bk>
    <bk>
      <extLst>
        <ext uri="{3e2802c4-a4d2-4d8b-9148-e3be6c30e623}">
          <xlrd:rvb i="15121"/>
        </ext>
      </extLst>
    </bk>
    <bk>
      <extLst>
        <ext uri="{3e2802c4-a4d2-4d8b-9148-e3be6c30e623}">
          <xlrd:rvb i="15122"/>
        </ext>
      </extLst>
    </bk>
    <bk>
      <extLst>
        <ext uri="{3e2802c4-a4d2-4d8b-9148-e3be6c30e623}">
          <xlrd:rvb i="15123"/>
        </ext>
      </extLst>
    </bk>
    <bk>
      <extLst>
        <ext uri="{3e2802c4-a4d2-4d8b-9148-e3be6c30e623}">
          <xlrd:rvb i="15124"/>
        </ext>
      </extLst>
    </bk>
    <bk>
      <extLst>
        <ext uri="{3e2802c4-a4d2-4d8b-9148-e3be6c30e623}">
          <xlrd:rvb i="15125"/>
        </ext>
      </extLst>
    </bk>
    <bk>
      <extLst>
        <ext uri="{3e2802c4-a4d2-4d8b-9148-e3be6c30e623}">
          <xlrd:rvb i="15126"/>
        </ext>
      </extLst>
    </bk>
    <bk>
      <extLst>
        <ext uri="{3e2802c4-a4d2-4d8b-9148-e3be6c30e623}">
          <xlrd:rvb i="15127"/>
        </ext>
      </extLst>
    </bk>
    <bk>
      <extLst>
        <ext uri="{3e2802c4-a4d2-4d8b-9148-e3be6c30e623}">
          <xlrd:rvb i="15128"/>
        </ext>
      </extLst>
    </bk>
    <bk>
      <extLst>
        <ext uri="{3e2802c4-a4d2-4d8b-9148-e3be6c30e623}">
          <xlrd:rvb i="15129"/>
        </ext>
      </extLst>
    </bk>
    <bk>
      <extLst>
        <ext uri="{3e2802c4-a4d2-4d8b-9148-e3be6c30e623}">
          <xlrd:rvb i="15130"/>
        </ext>
      </extLst>
    </bk>
    <bk>
      <extLst>
        <ext uri="{3e2802c4-a4d2-4d8b-9148-e3be6c30e623}">
          <xlrd:rvb i="15131"/>
        </ext>
      </extLst>
    </bk>
    <bk>
      <extLst>
        <ext uri="{3e2802c4-a4d2-4d8b-9148-e3be6c30e623}">
          <xlrd:rvb i="15132"/>
        </ext>
      </extLst>
    </bk>
    <bk>
      <extLst>
        <ext uri="{3e2802c4-a4d2-4d8b-9148-e3be6c30e623}">
          <xlrd:rvb i="15133"/>
        </ext>
      </extLst>
    </bk>
    <bk>
      <extLst>
        <ext uri="{3e2802c4-a4d2-4d8b-9148-e3be6c30e623}">
          <xlrd:rvb i="15134"/>
        </ext>
      </extLst>
    </bk>
    <bk>
      <extLst>
        <ext uri="{3e2802c4-a4d2-4d8b-9148-e3be6c30e623}">
          <xlrd:rvb i="15135"/>
        </ext>
      </extLst>
    </bk>
    <bk>
      <extLst>
        <ext uri="{3e2802c4-a4d2-4d8b-9148-e3be6c30e623}">
          <xlrd:rvb i="15136"/>
        </ext>
      </extLst>
    </bk>
    <bk>
      <extLst>
        <ext uri="{3e2802c4-a4d2-4d8b-9148-e3be6c30e623}">
          <xlrd:rvb i="15137"/>
        </ext>
      </extLst>
    </bk>
    <bk>
      <extLst>
        <ext uri="{3e2802c4-a4d2-4d8b-9148-e3be6c30e623}">
          <xlrd:rvb i="15138"/>
        </ext>
      </extLst>
    </bk>
    <bk>
      <extLst>
        <ext uri="{3e2802c4-a4d2-4d8b-9148-e3be6c30e623}">
          <xlrd:rvb i="15139"/>
        </ext>
      </extLst>
    </bk>
    <bk>
      <extLst>
        <ext uri="{3e2802c4-a4d2-4d8b-9148-e3be6c30e623}">
          <xlrd:rvb i="15140"/>
        </ext>
      </extLst>
    </bk>
    <bk>
      <extLst>
        <ext uri="{3e2802c4-a4d2-4d8b-9148-e3be6c30e623}">
          <xlrd:rvb i="15141"/>
        </ext>
      </extLst>
    </bk>
    <bk>
      <extLst>
        <ext uri="{3e2802c4-a4d2-4d8b-9148-e3be6c30e623}">
          <xlrd:rvb i="15142"/>
        </ext>
      </extLst>
    </bk>
    <bk>
      <extLst>
        <ext uri="{3e2802c4-a4d2-4d8b-9148-e3be6c30e623}">
          <xlrd:rvb i="15143"/>
        </ext>
      </extLst>
    </bk>
    <bk>
      <extLst>
        <ext uri="{3e2802c4-a4d2-4d8b-9148-e3be6c30e623}">
          <xlrd:rvb i="15144"/>
        </ext>
      </extLst>
    </bk>
    <bk>
      <extLst>
        <ext uri="{3e2802c4-a4d2-4d8b-9148-e3be6c30e623}">
          <xlrd:rvb i="15145"/>
        </ext>
      </extLst>
    </bk>
    <bk>
      <extLst>
        <ext uri="{3e2802c4-a4d2-4d8b-9148-e3be6c30e623}">
          <xlrd:rvb i="15146"/>
        </ext>
      </extLst>
    </bk>
    <bk>
      <extLst>
        <ext uri="{3e2802c4-a4d2-4d8b-9148-e3be6c30e623}">
          <xlrd:rvb i="15147"/>
        </ext>
      </extLst>
    </bk>
    <bk>
      <extLst>
        <ext uri="{3e2802c4-a4d2-4d8b-9148-e3be6c30e623}">
          <xlrd:rvb i="15148"/>
        </ext>
      </extLst>
    </bk>
    <bk>
      <extLst>
        <ext uri="{3e2802c4-a4d2-4d8b-9148-e3be6c30e623}">
          <xlrd:rvb i="15149"/>
        </ext>
      </extLst>
    </bk>
    <bk>
      <extLst>
        <ext uri="{3e2802c4-a4d2-4d8b-9148-e3be6c30e623}">
          <xlrd:rvb i="15150"/>
        </ext>
      </extLst>
    </bk>
    <bk>
      <extLst>
        <ext uri="{3e2802c4-a4d2-4d8b-9148-e3be6c30e623}">
          <xlrd:rvb i="15151"/>
        </ext>
      </extLst>
    </bk>
    <bk>
      <extLst>
        <ext uri="{3e2802c4-a4d2-4d8b-9148-e3be6c30e623}">
          <xlrd:rvb i="15152"/>
        </ext>
      </extLst>
    </bk>
    <bk>
      <extLst>
        <ext uri="{3e2802c4-a4d2-4d8b-9148-e3be6c30e623}">
          <xlrd:rvb i="15153"/>
        </ext>
      </extLst>
    </bk>
    <bk>
      <extLst>
        <ext uri="{3e2802c4-a4d2-4d8b-9148-e3be6c30e623}">
          <xlrd:rvb i="15154"/>
        </ext>
      </extLst>
    </bk>
    <bk>
      <extLst>
        <ext uri="{3e2802c4-a4d2-4d8b-9148-e3be6c30e623}">
          <xlrd:rvb i="15155"/>
        </ext>
      </extLst>
    </bk>
    <bk>
      <extLst>
        <ext uri="{3e2802c4-a4d2-4d8b-9148-e3be6c30e623}">
          <xlrd:rvb i="15156"/>
        </ext>
      </extLst>
    </bk>
    <bk>
      <extLst>
        <ext uri="{3e2802c4-a4d2-4d8b-9148-e3be6c30e623}">
          <xlrd:rvb i="15157"/>
        </ext>
      </extLst>
    </bk>
    <bk>
      <extLst>
        <ext uri="{3e2802c4-a4d2-4d8b-9148-e3be6c30e623}">
          <xlrd:rvb i="15158"/>
        </ext>
      </extLst>
    </bk>
    <bk>
      <extLst>
        <ext uri="{3e2802c4-a4d2-4d8b-9148-e3be6c30e623}">
          <xlrd:rvb i="15159"/>
        </ext>
      </extLst>
    </bk>
    <bk>
      <extLst>
        <ext uri="{3e2802c4-a4d2-4d8b-9148-e3be6c30e623}">
          <xlrd:rvb i="15160"/>
        </ext>
      </extLst>
    </bk>
    <bk>
      <extLst>
        <ext uri="{3e2802c4-a4d2-4d8b-9148-e3be6c30e623}">
          <xlrd:rvb i="15161"/>
        </ext>
      </extLst>
    </bk>
    <bk>
      <extLst>
        <ext uri="{3e2802c4-a4d2-4d8b-9148-e3be6c30e623}">
          <xlrd:rvb i="15162"/>
        </ext>
      </extLst>
    </bk>
    <bk>
      <extLst>
        <ext uri="{3e2802c4-a4d2-4d8b-9148-e3be6c30e623}">
          <xlrd:rvb i="15163"/>
        </ext>
      </extLst>
    </bk>
    <bk>
      <extLst>
        <ext uri="{3e2802c4-a4d2-4d8b-9148-e3be6c30e623}">
          <xlrd:rvb i="15164"/>
        </ext>
      </extLst>
    </bk>
    <bk>
      <extLst>
        <ext uri="{3e2802c4-a4d2-4d8b-9148-e3be6c30e623}">
          <xlrd:rvb i="15165"/>
        </ext>
      </extLst>
    </bk>
    <bk>
      <extLst>
        <ext uri="{3e2802c4-a4d2-4d8b-9148-e3be6c30e623}">
          <xlrd:rvb i="15166"/>
        </ext>
      </extLst>
    </bk>
    <bk>
      <extLst>
        <ext uri="{3e2802c4-a4d2-4d8b-9148-e3be6c30e623}">
          <xlrd:rvb i="15167"/>
        </ext>
      </extLst>
    </bk>
    <bk>
      <extLst>
        <ext uri="{3e2802c4-a4d2-4d8b-9148-e3be6c30e623}">
          <xlrd:rvb i="15168"/>
        </ext>
      </extLst>
    </bk>
    <bk>
      <extLst>
        <ext uri="{3e2802c4-a4d2-4d8b-9148-e3be6c30e623}">
          <xlrd:rvb i="15169"/>
        </ext>
      </extLst>
    </bk>
    <bk>
      <extLst>
        <ext uri="{3e2802c4-a4d2-4d8b-9148-e3be6c30e623}">
          <xlrd:rvb i="15170"/>
        </ext>
      </extLst>
    </bk>
    <bk>
      <extLst>
        <ext uri="{3e2802c4-a4d2-4d8b-9148-e3be6c30e623}">
          <xlrd:rvb i="15171"/>
        </ext>
      </extLst>
    </bk>
    <bk>
      <extLst>
        <ext uri="{3e2802c4-a4d2-4d8b-9148-e3be6c30e623}">
          <xlrd:rvb i="15172"/>
        </ext>
      </extLst>
    </bk>
    <bk>
      <extLst>
        <ext uri="{3e2802c4-a4d2-4d8b-9148-e3be6c30e623}">
          <xlrd:rvb i="15173"/>
        </ext>
      </extLst>
    </bk>
    <bk>
      <extLst>
        <ext uri="{3e2802c4-a4d2-4d8b-9148-e3be6c30e623}">
          <xlrd:rvb i="15174"/>
        </ext>
      </extLst>
    </bk>
    <bk>
      <extLst>
        <ext uri="{3e2802c4-a4d2-4d8b-9148-e3be6c30e623}">
          <xlrd:rvb i="15175"/>
        </ext>
      </extLst>
    </bk>
    <bk>
      <extLst>
        <ext uri="{3e2802c4-a4d2-4d8b-9148-e3be6c30e623}">
          <xlrd:rvb i="15176"/>
        </ext>
      </extLst>
    </bk>
    <bk>
      <extLst>
        <ext uri="{3e2802c4-a4d2-4d8b-9148-e3be6c30e623}">
          <xlrd:rvb i="15177"/>
        </ext>
      </extLst>
    </bk>
    <bk>
      <extLst>
        <ext uri="{3e2802c4-a4d2-4d8b-9148-e3be6c30e623}">
          <xlrd:rvb i="15178"/>
        </ext>
      </extLst>
    </bk>
    <bk>
      <extLst>
        <ext uri="{3e2802c4-a4d2-4d8b-9148-e3be6c30e623}">
          <xlrd:rvb i="15179"/>
        </ext>
      </extLst>
    </bk>
    <bk>
      <extLst>
        <ext uri="{3e2802c4-a4d2-4d8b-9148-e3be6c30e623}">
          <xlrd:rvb i="15180"/>
        </ext>
      </extLst>
    </bk>
    <bk>
      <extLst>
        <ext uri="{3e2802c4-a4d2-4d8b-9148-e3be6c30e623}">
          <xlrd:rvb i="15181"/>
        </ext>
      </extLst>
    </bk>
    <bk>
      <extLst>
        <ext uri="{3e2802c4-a4d2-4d8b-9148-e3be6c30e623}">
          <xlrd:rvb i="15182"/>
        </ext>
      </extLst>
    </bk>
    <bk>
      <extLst>
        <ext uri="{3e2802c4-a4d2-4d8b-9148-e3be6c30e623}">
          <xlrd:rvb i="15183"/>
        </ext>
      </extLst>
    </bk>
    <bk>
      <extLst>
        <ext uri="{3e2802c4-a4d2-4d8b-9148-e3be6c30e623}">
          <xlrd:rvb i="15184"/>
        </ext>
      </extLst>
    </bk>
    <bk>
      <extLst>
        <ext uri="{3e2802c4-a4d2-4d8b-9148-e3be6c30e623}">
          <xlrd:rvb i="15185"/>
        </ext>
      </extLst>
    </bk>
    <bk>
      <extLst>
        <ext uri="{3e2802c4-a4d2-4d8b-9148-e3be6c30e623}">
          <xlrd:rvb i="15186"/>
        </ext>
      </extLst>
    </bk>
    <bk>
      <extLst>
        <ext uri="{3e2802c4-a4d2-4d8b-9148-e3be6c30e623}">
          <xlrd:rvb i="15187"/>
        </ext>
      </extLst>
    </bk>
    <bk>
      <extLst>
        <ext uri="{3e2802c4-a4d2-4d8b-9148-e3be6c30e623}">
          <xlrd:rvb i="15188"/>
        </ext>
      </extLst>
    </bk>
    <bk>
      <extLst>
        <ext uri="{3e2802c4-a4d2-4d8b-9148-e3be6c30e623}">
          <xlrd:rvb i="15189"/>
        </ext>
      </extLst>
    </bk>
    <bk>
      <extLst>
        <ext uri="{3e2802c4-a4d2-4d8b-9148-e3be6c30e623}">
          <xlrd:rvb i="15190"/>
        </ext>
      </extLst>
    </bk>
    <bk>
      <extLst>
        <ext uri="{3e2802c4-a4d2-4d8b-9148-e3be6c30e623}">
          <xlrd:rvb i="15191"/>
        </ext>
      </extLst>
    </bk>
    <bk>
      <extLst>
        <ext uri="{3e2802c4-a4d2-4d8b-9148-e3be6c30e623}">
          <xlrd:rvb i="15192"/>
        </ext>
      </extLst>
    </bk>
    <bk>
      <extLst>
        <ext uri="{3e2802c4-a4d2-4d8b-9148-e3be6c30e623}">
          <xlrd:rvb i="15195"/>
        </ext>
      </extLst>
    </bk>
    <bk>
      <extLst>
        <ext uri="{3e2802c4-a4d2-4d8b-9148-e3be6c30e623}">
          <xlrd:rvb i="15196"/>
        </ext>
      </extLst>
    </bk>
    <bk>
      <extLst>
        <ext uri="{3e2802c4-a4d2-4d8b-9148-e3be6c30e623}">
          <xlrd:rvb i="15197"/>
        </ext>
      </extLst>
    </bk>
    <bk>
      <extLst>
        <ext uri="{3e2802c4-a4d2-4d8b-9148-e3be6c30e623}">
          <xlrd:rvb i="15198"/>
        </ext>
      </extLst>
    </bk>
    <bk>
      <extLst>
        <ext uri="{3e2802c4-a4d2-4d8b-9148-e3be6c30e623}">
          <xlrd:rvb i="15199"/>
        </ext>
      </extLst>
    </bk>
    <bk>
      <extLst>
        <ext uri="{3e2802c4-a4d2-4d8b-9148-e3be6c30e623}">
          <xlrd:rvb i="15200"/>
        </ext>
      </extLst>
    </bk>
    <bk>
      <extLst>
        <ext uri="{3e2802c4-a4d2-4d8b-9148-e3be6c30e623}">
          <xlrd:rvb i="15201"/>
        </ext>
      </extLst>
    </bk>
    <bk>
      <extLst>
        <ext uri="{3e2802c4-a4d2-4d8b-9148-e3be6c30e623}">
          <xlrd:rvb i="15202"/>
        </ext>
      </extLst>
    </bk>
    <bk>
      <extLst>
        <ext uri="{3e2802c4-a4d2-4d8b-9148-e3be6c30e623}">
          <xlrd:rvb i="15203"/>
        </ext>
      </extLst>
    </bk>
    <bk>
      <extLst>
        <ext uri="{3e2802c4-a4d2-4d8b-9148-e3be6c30e623}">
          <xlrd:rvb i="15204"/>
        </ext>
      </extLst>
    </bk>
    <bk>
      <extLst>
        <ext uri="{3e2802c4-a4d2-4d8b-9148-e3be6c30e623}">
          <xlrd:rvb i="15205"/>
        </ext>
      </extLst>
    </bk>
    <bk>
      <extLst>
        <ext uri="{3e2802c4-a4d2-4d8b-9148-e3be6c30e623}">
          <xlrd:rvb i="15206"/>
        </ext>
      </extLst>
    </bk>
    <bk>
      <extLst>
        <ext uri="{3e2802c4-a4d2-4d8b-9148-e3be6c30e623}">
          <xlrd:rvb i="15207"/>
        </ext>
      </extLst>
    </bk>
    <bk>
      <extLst>
        <ext uri="{3e2802c4-a4d2-4d8b-9148-e3be6c30e623}">
          <xlrd:rvb i="15208"/>
        </ext>
      </extLst>
    </bk>
    <bk>
      <extLst>
        <ext uri="{3e2802c4-a4d2-4d8b-9148-e3be6c30e623}">
          <xlrd:rvb i="15209"/>
        </ext>
      </extLst>
    </bk>
    <bk>
      <extLst>
        <ext uri="{3e2802c4-a4d2-4d8b-9148-e3be6c30e623}">
          <xlrd:rvb i="15210"/>
        </ext>
      </extLst>
    </bk>
    <bk>
      <extLst>
        <ext uri="{3e2802c4-a4d2-4d8b-9148-e3be6c30e623}">
          <xlrd:rvb i="15211"/>
        </ext>
      </extLst>
    </bk>
    <bk>
      <extLst>
        <ext uri="{3e2802c4-a4d2-4d8b-9148-e3be6c30e623}">
          <xlrd:rvb i="15212"/>
        </ext>
      </extLst>
    </bk>
    <bk>
      <extLst>
        <ext uri="{3e2802c4-a4d2-4d8b-9148-e3be6c30e623}">
          <xlrd:rvb i="15213"/>
        </ext>
      </extLst>
    </bk>
    <bk>
      <extLst>
        <ext uri="{3e2802c4-a4d2-4d8b-9148-e3be6c30e623}">
          <xlrd:rvb i="15214"/>
        </ext>
      </extLst>
    </bk>
    <bk>
      <extLst>
        <ext uri="{3e2802c4-a4d2-4d8b-9148-e3be6c30e623}">
          <xlrd:rvb i="15215"/>
        </ext>
      </extLst>
    </bk>
    <bk>
      <extLst>
        <ext uri="{3e2802c4-a4d2-4d8b-9148-e3be6c30e623}">
          <xlrd:rvb i="15216"/>
        </ext>
      </extLst>
    </bk>
    <bk>
      <extLst>
        <ext uri="{3e2802c4-a4d2-4d8b-9148-e3be6c30e623}">
          <xlrd:rvb i="15217"/>
        </ext>
      </extLst>
    </bk>
    <bk>
      <extLst>
        <ext uri="{3e2802c4-a4d2-4d8b-9148-e3be6c30e623}">
          <xlrd:rvb i="15218"/>
        </ext>
      </extLst>
    </bk>
    <bk>
      <extLst>
        <ext uri="{3e2802c4-a4d2-4d8b-9148-e3be6c30e623}">
          <xlrd:rvb i="15219"/>
        </ext>
      </extLst>
    </bk>
    <bk>
      <extLst>
        <ext uri="{3e2802c4-a4d2-4d8b-9148-e3be6c30e623}">
          <xlrd:rvb i="15220"/>
        </ext>
      </extLst>
    </bk>
    <bk>
      <extLst>
        <ext uri="{3e2802c4-a4d2-4d8b-9148-e3be6c30e623}">
          <xlrd:rvb i="15221"/>
        </ext>
      </extLst>
    </bk>
    <bk>
      <extLst>
        <ext uri="{3e2802c4-a4d2-4d8b-9148-e3be6c30e623}">
          <xlrd:rvb i="15222"/>
        </ext>
      </extLst>
    </bk>
    <bk>
      <extLst>
        <ext uri="{3e2802c4-a4d2-4d8b-9148-e3be6c30e623}">
          <xlrd:rvb i="15223"/>
        </ext>
      </extLst>
    </bk>
    <bk>
      <extLst>
        <ext uri="{3e2802c4-a4d2-4d8b-9148-e3be6c30e623}">
          <xlrd:rvb i="15224"/>
        </ext>
      </extLst>
    </bk>
    <bk>
      <extLst>
        <ext uri="{3e2802c4-a4d2-4d8b-9148-e3be6c30e623}">
          <xlrd:rvb i="15225"/>
        </ext>
      </extLst>
    </bk>
    <bk>
      <extLst>
        <ext uri="{3e2802c4-a4d2-4d8b-9148-e3be6c30e623}">
          <xlrd:rvb i="15226"/>
        </ext>
      </extLst>
    </bk>
    <bk>
      <extLst>
        <ext uri="{3e2802c4-a4d2-4d8b-9148-e3be6c30e623}">
          <xlrd:rvb i="15227"/>
        </ext>
      </extLst>
    </bk>
    <bk>
      <extLst>
        <ext uri="{3e2802c4-a4d2-4d8b-9148-e3be6c30e623}">
          <xlrd:rvb i="15228"/>
        </ext>
      </extLst>
    </bk>
    <bk>
      <extLst>
        <ext uri="{3e2802c4-a4d2-4d8b-9148-e3be6c30e623}">
          <xlrd:rvb i="15229"/>
        </ext>
      </extLst>
    </bk>
    <bk>
      <extLst>
        <ext uri="{3e2802c4-a4d2-4d8b-9148-e3be6c30e623}">
          <xlrd:rvb i="15230"/>
        </ext>
      </extLst>
    </bk>
    <bk>
      <extLst>
        <ext uri="{3e2802c4-a4d2-4d8b-9148-e3be6c30e623}">
          <xlrd:rvb i="15231"/>
        </ext>
      </extLst>
    </bk>
    <bk>
      <extLst>
        <ext uri="{3e2802c4-a4d2-4d8b-9148-e3be6c30e623}">
          <xlrd:rvb i="15232"/>
        </ext>
      </extLst>
    </bk>
    <bk>
      <extLst>
        <ext uri="{3e2802c4-a4d2-4d8b-9148-e3be6c30e623}">
          <xlrd:rvb i="15233"/>
        </ext>
      </extLst>
    </bk>
    <bk>
      <extLst>
        <ext uri="{3e2802c4-a4d2-4d8b-9148-e3be6c30e623}">
          <xlrd:rvb i="15234"/>
        </ext>
      </extLst>
    </bk>
    <bk>
      <extLst>
        <ext uri="{3e2802c4-a4d2-4d8b-9148-e3be6c30e623}">
          <xlrd:rvb i="15235"/>
        </ext>
      </extLst>
    </bk>
    <bk>
      <extLst>
        <ext uri="{3e2802c4-a4d2-4d8b-9148-e3be6c30e623}">
          <xlrd:rvb i="15236"/>
        </ext>
      </extLst>
    </bk>
    <bk>
      <extLst>
        <ext uri="{3e2802c4-a4d2-4d8b-9148-e3be6c30e623}">
          <xlrd:rvb i="15237"/>
        </ext>
      </extLst>
    </bk>
    <bk>
      <extLst>
        <ext uri="{3e2802c4-a4d2-4d8b-9148-e3be6c30e623}">
          <xlrd:rvb i="15238"/>
        </ext>
      </extLst>
    </bk>
    <bk>
      <extLst>
        <ext uri="{3e2802c4-a4d2-4d8b-9148-e3be6c30e623}">
          <xlrd:rvb i="15239"/>
        </ext>
      </extLst>
    </bk>
    <bk>
      <extLst>
        <ext uri="{3e2802c4-a4d2-4d8b-9148-e3be6c30e623}">
          <xlrd:rvb i="15240"/>
        </ext>
      </extLst>
    </bk>
    <bk>
      <extLst>
        <ext uri="{3e2802c4-a4d2-4d8b-9148-e3be6c30e623}">
          <xlrd:rvb i="15241"/>
        </ext>
      </extLst>
    </bk>
    <bk>
      <extLst>
        <ext uri="{3e2802c4-a4d2-4d8b-9148-e3be6c30e623}">
          <xlrd:rvb i="15242"/>
        </ext>
      </extLst>
    </bk>
    <bk>
      <extLst>
        <ext uri="{3e2802c4-a4d2-4d8b-9148-e3be6c30e623}">
          <xlrd:rvb i="15243"/>
        </ext>
      </extLst>
    </bk>
    <bk>
      <extLst>
        <ext uri="{3e2802c4-a4d2-4d8b-9148-e3be6c30e623}">
          <xlrd:rvb i="15244"/>
        </ext>
      </extLst>
    </bk>
    <bk>
      <extLst>
        <ext uri="{3e2802c4-a4d2-4d8b-9148-e3be6c30e623}">
          <xlrd:rvb i="15245"/>
        </ext>
      </extLst>
    </bk>
    <bk>
      <extLst>
        <ext uri="{3e2802c4-a4d2-4d8b-9148-e3be6c30e623}">
          <xlrd:rvb i="15246"/>
        </ext>
      </extLst>
    </bk>
    <bk>
      <extLst>
        <ext uri="{3e2802c4-a4d2-4d8b-9148-e3be6c30e623}">
          <xlrd:rvb i="15247"/>
        </ext>
      </extLst>
    </bk>
    <bk>
      <extLst>
        <ext uri="{3e2802c4-a4d2-4d8b-9148-e3be6c30e623}">
          <xlrd:rvb i="15248"/>
        </ext>
      </extLst>
    </bk>
    <bk>
      <extLst>
        <ext uri="{3e2802c4-a4d2-4d8b-9148-e3be6c30e623}">
          <xlrd:rvb i="15249"/>
        </ext>
      </extLst>
    </bk>
    <bk>
      <extLst>
        <ext uri="{3e2802c4-a4d2-4d8b-9148-e3be6c30e623}">
          <xlrd:rvb i="15250"/>
        </ext>
      </extLst>
    </bk>
    <bk>
      <extLst>
        <ext uri="{3e2802c4-a4d2-4d8b-9148-e3be6c30e623}">
          <xlrd:rvb i="15251"/>
        </ext>
      </extLst>
    </bk>
    <bk>
      <extLst>
        <ext uri="{3e2802c4-a4d2-4d8b-9148-e3be6c30e623}">
          <xlrd:rvb i="15252"/>
        </ext>
      </extLst>
    </bk>
    <bk>
      <extLst>
        <ext uri="{3e2802c4-a4d2-4d8b-9148-e3be6c30e623}">
          <xlrd:rvb i="15253"/>
        </ext>
      </extLst>
    </bk>
    <bk>
      <extLst>
        <ext uri="{3e2802c4-a4d2-4d8b-9148-e3be6c30e623}">
          <xlrd:rvb i="15254"/>
        </ext>
      </extLst>
    </bk>
    <bk>
      <extLst>
        <ext uri="{3e2802c4-a4d2-4d8b-9148-e3be6c30e623}">
          <xlrd:rvb i="15255"/>
        </ext>
      </extLst>
    </bk>
    <bk>
      <extLst>
        <ext uri="{3e2802c4-a4d2-4d8b-9148-e3be6c30e623}">
          <xlrd:rvb i="15256"/>
        </ext>
      </extLst>
    </bk>
    <bk>
      <extLst>
        <ext uri="{3e2802c4-a4d2-4d8b-9148-e3be6c30e623}">
          <xlrd:rvb i="15257"/>
        </ext>
      </extLst>
    </bk>
    <bk>
      <extLst>
        <ext uri="{3e2802c4-a4d2-4d8b-9148-e3be6c30e623}">
          <xlrd:rvb i="15258"/>
        </ext>
      </extLst>
    </bk>
    <bk>
      <extLst>
        <ext uri="{3e2802c4-a4d2-4d8b-9148-e3be6c30e623}">
          <xlrd:rvb i="15259"/>
        </ext>
      </extLst>
    </bk>
    <bk>
      <extLst>
        <ext uri="{3e2802c4-a4d2-4d8b-9148-e3be6c30e623}">
          <xlrd:rvb i="15260"/>
        </ext>
      </extLst>
    </bk>
    <bk>
      <extLst>
        <ext uri="{3e2802c4-a4d2-4d8b-9148-e3be6c30e623}">
          <xlrd:rvb i="15261"/>
        </ext>
      </extLst>
    </bk>
    <bk>
      <extLst>
        <ext uri="{3e2802c4-a4d2-4d8b-9148-e3be6c30e623}">
          <xlrd:rvb i="15262"/>
        </ext>
      </extLst>
    </bk>
    <bk>
      <extLst>
        <ext uri="{3e2802c4-a4d2-4d8b-9148-e3be6c30e623}">
          <xlrd:rvb i="15263"/>
        </ext>
      </extLst>
    </bk>
    <bk>
      <extLst>
        <ext uri="{3e2802c4-a4d2-4d8b-9148-e3be6c30e623}">
          <xlrd:rvb i="15264"/>
        </ext>
      </extLst>
    </bk>
    <bk>
      <extLst>
        <ext uri="{3e2802c4-a4d2-4d8b-9148-e3be6c30e623}">
          <xlrd:rvb i="15265"/>
        </ext>
      </extLst>
    </bk>
    <bk>
      <extLst>
        <ext uri="{3e2802c4-a4d2-4d8b-9148-e3be6c30e623}">
          <xlrd:rvb i="15266"/>
        </ext>
      </extLst>
    </bk>
    <bk>
      <extLst>
        <ext uri="{3e2802c4-a4d2-4d8b-9148-e3be6c30e623}">
          <xlrd:rvb i="15267"/>
        </ext>
      </extLst>
    </bk>
    <bk>
      <extLst>
        <ext uri="{3e2802c4-a4d2-4d8b-9148-e3be6c30e623}">
          <xlrd:rvb i="15268"/>
        </ext>
      </extLst>
    </bk>
    <bk>
      <extLst>
        <ext uri="{3e2802c4-a4d2-4d8b-9148-e3be6c30e623}">
          <xlrd:rvb i="15269"/>
        </ext>
      </extLst>
    </bk>
    <bk>
      <extLst>
        <ext uri="{3e2802c4-a4d2-4d8b-9148-e3be6c30e623}">
          <xlrd:rvb i="15270"/>
        </ext>
      </extLst>
    </bk>
    <bk>
      <extLst>
        <ext uri="{3e2802c4-a4d2-4d8b-9148-e3be6c30e623}">
          <xlrd:rvb i="15271"/>
        </ext>
      </extLst>
    </bk>
    <bk>
      <extLst>
        <ext uri="{3e2802c4-a4d2-4d8b-9148-e3be6c30e623}">
          <xlrd:rvb i="15272"/>
        </ext>
      </extLst>
    </bk>
    <bk>
      <extLst>
        <ext uri="{3e2802c4-a4d2-4d8b-9148-e3be6c30e623}">
          <xlrd:rvb i="15273"/>
        </ext>
      </extLst>
    </bk>
    <bk>
      <extLst>
        <ext uri="{3e2802c4-a4d2-4d8b-9148-e3be6c30e623}">
          <xlrd:rvb i="15274"/>
        </ext>
      </extLst>
    </bk>
    <bk>
      <extLst>
        <ext uri="{3e2802c4-a4d2-4d8b-9148-e3be6c30e623}">
          <xlrd:rvb i="15275"/>
        </ext>
      </extLst>
    </bk>
    <bk>
      <extLst>
        <ext uri="{3e2802c4-a4d2-4d8b-9148-e3be6c30e623}">
          <xlrd:rvb i="15276"/>
        </ext>
      </extLst>
    </bk>
    <bk>
      <extLst>
        <ext uri="{3e2802c4-a4d2-4d8b-9148-e3be6c30e623}">
          <xlrd:rvb i="15277"/>
        </ext>
      </extLst>
    </bk>
    <bk>
      <extLst>
        <ext uri="{3e2802c4-a4d2-4d8b-9148-e3be6c30e623}">
          <xlrd:rvb i="15278"/>
        </ext>
      </extLst>
    </bk>
    <bk>
      <extLst>
        <ext uri="{3e2802c4-a4d2-4d8b-9148-e3be6c30e623}">
          <xlrd:rvb i="15279"/>
        </ext>
      </extLst>
    </bk>
    <bk>
      <extLst>
        <ext uri="{3e2802c4-a4d2-4d8b-9148-e3be6c30e623}">
          <xlrd:rvb i="15280"/>
        </ext>
      </extLst>
    </bk>
    <bk>
      <extLst>
        <ext uri="{3e2802c4-a4d2-4d8b-9148-e3be6c30e623}">
          <xlrd:rvb i="15281"/>
        </ext>
      </extLst>
    </bk>
    <bk>
      <extLst>
        <ext uri="{3e2802c4-a4d2-4d8b-9148-e3be6c30e623}">
          <xlrd:rvb i="15282"/>
        </ext>
      </extLst>
    </bk>
    <bk>
      <extLst>
        <ext uri="{3e2802c4-a4d2-4d8b-9148-e3be6c30e623}">
          <xlrd:rvb i="15283"/>
        </ext>
      </extLst>
    </bk>
    <bk>
      <extLst>
        <ext uri="{3e2802c4-a4d2-4d8b-9148-e3be6c30e623}">
          <xlrd:rvb i="15286"/>
        </ext>
      </extLst>
    </bk>
    <bk>
      <extLst>
        <ext uri="{3e2802c4-a4d2-4d8b-9148-e3be6c30e623}">
          <xlrd:rvb i="15287"/>
        </ext>
      </extLst>
    </bk>
    <bk>
      <extLst>
        <ext uri="{3e2802c4-a4d2-4d8b-9148-e3be6c30e623}">
          <xlrd:rvb i="15288"/>
        </ext>
      </extLst>
    </bk>
    <bk>
      <extLst>
        <ext uri="{3e2802c4-a4d2-4d8b-9148-e3be6c30e623}">
          <xlrd:rvb i="15289"/>
        </ext>
      </extLst>
    </bk>
    <bk>
      <extLst>
        <ext uri="{3e2802c4-a4d2-4d8b-9148-e3be6c30e623}">
          <xlrd:rvb i="15290"/>
        </ext>
      </extLst>
    </bk>
    <bk>
      <extLst>
        <ext uri="{3e2802c4-a4d2-4d8b-9148-e3be6c30e623}">
          <xlrd:rvb i="15291"/>
        </ext>
      </extLst>
    </bk>
    <bk>
      <extLst>
        <ext uri="{3e2802c4-a4d2-4d8b-9148-e3be6c30e623}">
          <xlrd:rvb i="15292"/>
        </ext>
      </extLst>
    </bk>
    <bk>
      <extLst>
        <ext uri="{3e2802c4-a4d2-4d8b-9148-e3be6c30e623}">
          <xlrd:rvb i="15293"/>
        </ext>
      </extLst>
    </bk>
    <bk>
      <extLst>
        <ext uri="{3e2802c4-a4d2-4d8b-9148-e3be6c30e623}">
          <xlrd:rvb i="15294"/>
        </ext>
      </extLst>
    </bk>
    <bk>
      <extLst>
        <ext uri="{3e2802c4-a4d2-4d8b-9148-e3be6c30e623}">
          <xlrd:rvb i="15295"/>
        </ext>
      </extLst>
    </bk>
    <bk>
      <extLst>
        <ext uri="{3e2802c4-a4d2-4d8b-9148-e3be6c30e623}">
          <xlrd:rvb i="15296"/>
        </ext>
      </extLst>
    </bk>
    <bk>
      <extLst>
        <ext uri="{3e2802c4-a4d2-4d8b-9148-e3be6c30e623}">
          <xlrd:rvb i="15297"/>
        </ext>
      </extLst>
    </bk>
    <bk>
      <extLst>
        <ext uri="{3e2802c4-a4d2-4d8b-9148-e3be6c30e623}">
          <xlrd:rvb i="15298"/>
        </ext>
      </extLst>
    </bk>
    <bk>
      <extLst>
        <ext uri="{3e2802c4-a4d2-4d8b-9148-e3be6c30e623}">
          <xlrd:rvb i="15299"/>
        </ext>
      </extLst>
    </bk>
    <bk>
      <extLst>
        <ext uri="{3e2802c4-a4d2-4d8b-9148-e3be6c30e623}">
          <xlrd:rvb i="15300"/>
        </ext>
      </extLst>
    </bk>
    <bk>
      <extLst>
        <ext uri="{3e2802c4-a4d2-4d8b-9148-e3be6c30e623}">
          <xlrd:rvb i="15301"/>
        </ext>
      </extLst>
    </bk>
    <bk>
      <extLst>
        <ext uri="{3e2802c4-a4d2-4d8b-9148-e3be6c30e623}">
          <xlrd:rvb i="15302"/>
        </ext>
      </extLst>
    </bk>
    <bk>
      <extLst>
        <ext uri="{3e2802c4-a4d2-4d8b-9148-e3be6c30e623}">
          <xlrd:rvb i="15303"/>
        </ext>
      </extLst>
    </bk>
    <bk>
      <extLst>
        <ext uri="{3e2802c4-a4d2-4d8b-9148-e3be6c30e623}">
          <xlrd:rvb i="15304"/>
        </ext>
      </extLst>
    </bk>
    <bk>
      <extLst>
        <ext uri="{3e2802c4-a4d2-4d8b-9148-e3be6c30e623}">
          <xlrd:rvb i="15305"/>
        </ext>
      </extLst>
    </bk>
    <bk>
      <extLst>
        <ext uri="{3e2802c4-a4d2-4d8b-9148-e3be6c30e623}">
          <xlrd:rvb i="15306"/>
        </ext>
      </extLst>
    </bk>
    <bk>
      <extLst>
        <ext uri="{3e2802c4-a4d2-4d8b-9148-e3be6c30e623}">
          <xlrd:rvb i="15307"/>
        </ext>
      </extLst>
    </bk>
    <bk>
      <extLst>
        <ext uri="{3e2802c4-a4d2-4d8b-9148-e3be6c30e623}">
          <xlrd:rvb i="15308"/>
        </ext>
      </extLst>
    </bk>
    <bk>
      <extLst>
        <ext uri="{3e2802c4-a4d2-4d8b-9148-e3be6c30e623}">
          <xlrd:rvb i="15309"/>
        </ext>
      </extLst>
    </bk>
    <bk>
      <extLst>
        <ext uri="{3e2802c4-a4d2-4d8b-9148-e3be6c30e623}">
          <xlrd:rvb i="15310"/>
        </ext>
      </extLst>
    </bk>
    <bk>
      <extLst>
        <ext uri="{3e2802c4-a4d2-4d8b-9148-e3be6c30e623}">
          <xlrd:rvb i="15311"/>
        </ext>
      </extLst>
    </bk>
    <bk>
      <extLst>
        <ext uri="{3e2802c4-a4d2-4d8b-9148-e3be6c30e623}">
          <xlrd:rvb i="15312"/>
        </ext>
      </extLst>
    </bk>
    <bk>
      <extLst>
        <ext uri="{3e2802c4-a4d2-4d8b-9148-e3be6c30e623}">
          <xlrd:rvb i="15313"/>
        </ext>
      </extLst>
    </bk>
    <bk>
      <extLst>
        <ext uri="{3e2802c4-a4d2-4d8b-9148-e3be6c30e623}">
          <xlrd:rvb i="15314"/>
        </ext>
      </extLst>
    </bk>
    <bk>
      <extLst>
        <ext uri="{3e2802c4-a4d2-4d8b-9148-e3be6c30e623}">
          <xlrd:rvb i="15315"/>
        </ext>
      </extLst>
    </bk>
    <bk>
      <extLst>
        <ext uri="{3e2802c4-a4d2-4d8b-9148-e3be6c30e623}">
          <xlrd:rvb i="15316"/>
        </ext>
      </extLst>
    </bk>
    <bk>
      <extLst>
        <ext uri="{3e2802c4-a4d2-4d8b-9148-e3be6c30e623}">
          <xlrd:rvb i="15317"/>
        </ext>
      </extLst>
    </bk>
    <bk>
      <extLst>
        <ext uri="{3e2802c4-a4d2-4d8b-9148-e3be6c30e623}">
          <xlrd:rvb i="15318"/>
        </ext>
      </extLst>
    </bk>
    <bk>
      <extLst>
        <ext uri="{3e2802c4-a4d2-4d8b-9148-e3be6c30e623}">
          <xlrd:rvb i="15319"/>
        </ext>
      </extLst>
    </bk>
    <bk>
      <extLst>
        <ext uri="{3e2802c4-a4d2-4d8b-9148-e3be6c30e623}">
          <xlrd:rvb i="15320"/>
        </ext>
      </extLst>
    </bk>
    <bk>
      <extLst>
        <ext uri="{3e2802c4-a4d2-4d8b-9148-e3be6c30e623}">
          <xlrd:rvb i="15321"/>
        </ext>
      </extLst>
    </bk>
    <bk>
      <extLst>
        <ext uri="{3e2802c4-a4d2-4d8b-9148-e3be6c30e623}">
          <xlrd:rvb i="15322"/>
        </ext>
      </extLst>
    </bk>
    <bk>
      <extLst>
        <ext uri="{3e2802c4-a4d2-4d8b-9148-e3be6c30e623}">
          <xlrd:rvb i="15323"/>
        </ext>
      </extLst>
    </bk>
    <bk>
      <extLst>
        <ext uri="{3e2802c4-a4d2-4d8b-9148-e3be6c30e623}">
          <xlrd:rvb i="15324"/>
        </ext>
      </extLst>
    </bk>
    <bk>
      <extLst>
        <ext uri="{3e2802c4-a4d2-4d8b-9148-e3be6c30e623}">
          <xlrd:rvb i="15325"/>
        </ext>
      </extLst>
    </bk>
    <bk>
      <extLst>
        <ext uri="{3e2802c4-a4d2-4d8b-9148-e3be6c30e623}">
          <xlrd:rvb i="15326"/>
        </ext>
      </extLst>
    </bk>
    <bk>
      <extLst>
        <ext uri="{3e2802c4-a4d2-4d8b-9148-e3be6c30e623}">
          <xlrd:rvb i="15327"/>
        </ext>
      </extLst>
    </bk>
    <bk>
      <extLst>
        <ext uri="{3e2802c4-a4d2-4d8b-9148-e3be6c30e623}">
          <xlrd:rvb i="15328"/>
        </ext>
      </extLst>
    </bk>
    <bk>
      <extLst>
        <ext uri="{3e2802c4-a4d2-4d8b-9148-e3be6c30e623}">
          <xlrd:rvb i="15329"/>
        </ext>
      </extLst>
    </bk>
    <bk>
      <extLst>
        <ext uri="{3e2802c4-a4d2-4d8b-9148-e3be6c30e623}">
          <xlrd:rvb i="15330"/>
        </ext>
      </extLst>
    </bk>
    <bk>
      <extLst>
        <ext uri="{3e2802c4-a4d2-4d8b-9148-e3be6c30e623}">
          <xlrd:rvb i="15331"/>
        </ext>
      </extLst>
    </bk>
    <bk>
      <extLst>
        <ext uri="{3e2802c4-a4d2-4d8b-9148-e3be6c30e623}">
          <xlrd:rvb i="15332"/>
        </ext>
      </extLst>
    </bk>
    <bk>
      <extLst>
        <ext uri="{3e2802c4-a4d2-4d8b-9148-e3be6c30e623}">
          <xlrd:rvb i="15333"/>
        </ext>
      </extLst>
    </bk>
    <bk>
      <extLst>
        <ext uri="{3e2802c4-a4d2-4d8b-9148-e3be6c30e623}">
          <xlrd:rvb i="15334"/>
        </ext>
      </extLst>
    </bk>
    <bk>
      <extLst>
        <ext uri="{3e2802c4-a4d2-4d8b-9148-e3be6c30e623}">
          <xlrd:rvb i="15335"/>
        </ext>
      </extLst>
    </bk>
    <bk>
      <extLst>
        <ext uri="{3e2802c4-a4d2-4d8b-9148-e3be6c30e623}">
          <xlrd:rvb i="15336"/>
        </ext>
      </extLst>
    </bk>
    <bk>
      <extLst>
        <ext uri="{3e2802c4-a4d2-4d8b-9148-e3be6c30e623}">
          <xlrd:rvb i="15337"/>
        </ext>
      </extLst>
    </bk>
    <bk>
      <extLst>
        <ext uri="{3e2802c4-a4d2-4d8b-9148-e3be6c30e623}">
          <xlrd:rvb i="15338"/>
        </ext>
      </extLst>
    </bk>
    <bk>
      <extLst>
        <ext uri="{3e2802c4-a4d2-4d8b-9148-e3be6c30e623}">
          <xlrd:rvb i="15339"/>
        </ext>
      </extLst>
    </bk>
    <bk>
      <extLst>
        <ext uri="{3e2802c4-a4d2-4d8b-9148-e3be6c30e623}">
          <xlrd:rvb i="15340"/>
        </ext>
      </extLst>
    </bk>
    <bk>
      <extLst>
        <ext uri="{3e2802c4-a4d2-4d8b-9148-e3be6c30e623}">
          <xlrd:rvb i="15341"/>
        </ext>
      </extLst>
    </bk>
    <bk>
      <extLst>
        <ext uri="{3e2802c4-a4d2-4d8b-9148-e3be6c30e623}">
          <xlrd:rvb i="15342"/>
        </ext>
      </extLst>
    </bk>
    <bk>
      <extLst>
        <ext uri="{3e2802c4-a4d2-4d8b-9148-e3be6c30e623}">
          <xlrd:rvb i="15343"/>
        </ext>
      </extLst>
    </bk>
    <bk>
      <extLst>
        <ext uri="{3e2802c4-a4d2-4d8b-9148-e3be6c30e623}">
          <xlrd:rvb i="15344"/>
        </ext>
      </extLst>
    </bk>
    <bk>
      <extLst>
        <ext uri="{3e2802c4-a4d2-4d8b-9148-e3be6c30e623}">
          <xlrd:rvb i="15345"/>
        </ext>
      </extLst>
    </bk>
    <bk>
      <extLst>
        <ext uri="{3e2802c4-a4d2-4d8b-9148-e3be6c30e623}">
          <xlrd:rvb i="15346"/>
        </ext>
      </extLst>
    </bk>
    <bk>
      <extLst>
        <ext uri="{3e2802c4-a4d2-4d8b-9148-e3be6c30e623}">
          <xlrd:rvb i="15347"/>
        </ext>
      </extLst>
    </bk>
    <bk>
      <extLst>
        <ext uri="{3e2802c4-a4d2-4d8b-9148-e3be6c30e623}">
          <xlrd:rvb i="15348"/>
        </ext>
      </extLst>
    </bk>
    <bk>
      <extLst>
        <ext uri="{3e2802c4-a4d2-4d8b-9148-e3be6c30e623}">
          <xlrd:rvb i="15349"/>
        </ext>
      </extLst>
    </bk>
    <bk>
      <extLst>
        <ext uri="{3e2802c4-a4d2-4d8b-9148-e3be6c30e623}">
          <xlrd:rvb i="15350"/>
        </ext>
      </extLst>
    </bk>
    <bk>
      <extLst>
        <ext uri="{3e2802c4-a4d2-4d8b-9148-e3be6c30e623}">
          <xlrd:rvb i="15351"/>
        </ext>
      </extLst>
    </bk>
    <bk>
      <extLst>
        <ext uri="{3e2802c4-a4d2-4d8b-9148-e3be6c30e623}">
          <xlrd:rvb i="15352"/>
        </ext>
      </extLst>
    </bk>
    <bk>
      <extLst>
        <ext uri="{3e2802c4-a4d2-4d8b-9148-e3be6c30e623}">
          <xlrd:rvb i="15353"/>
        </ext>
      </extLst>
    </bk>
    <bk>
      <extLst>
        <ext uri="{3e2802c4-a4d2-4d8b-9148-e3be6c30e623}">
          <xlrd:rvb i="15354"/>
        </ext>
      </extLst>
    </bk>
    <bk>
      <extLst>
        <ext uri="{3e2802c4-a4d2-4d8b-9148-e3be6c30e623}">
          <xlrd:rvb i="15355"/>
        </ext>
      </extLst>
    </bk>
    <bk>
      <extLst>
        <ext uri="{3e2802c4-a4d2-4d8b-9148-e3be6c30e623}">
          <xlrd:rvb i="15356"/>
        </ext>
      </extLst>
    </bk>
    <bk>
      <extLst>
        <ext uri="{3e2802c4-a4d2-4d8b-9148-e3be6c30e623}">
          <xlrd:rvb i="15357"/>
        </ext>
      </extLst>
    </bk>
    <bk>
      <extLst>
        <ext uri="{3e2802c4-a4d2-4d8b-9148-e3be6c30e623}">
          <xlrd:rvb i="15358"/>
        </ext>
      </extLst>
    </bk>
    <bk>
      <extLst>
        <ext uri="{3e2802c4-a4d2-4d8b-9148-e3be6c30e623}">
          <xlrd:rvb i="15359"/>
        </ext>
      </extLst>
    </bk>
    <bk>
      <extLst>
        <ext uri="{3e2802c4-a4d2-4d8b-9148-e3be6c30e623}">
          <xlrd:rvb i="15360"/>
        </ext>
      </extLst>
    </bk>
    <bk>
      <extLst>
        <ext uri="{3e2802c4-a4d2-4d8b-9148-e3be6c30e623}">
          <xlrd:rvb i="15361"/>
        </ext>
      </extLst>
    </bk>
    <bk>
      <extLst>
        <ext uri="{3e2802c4-a4d2-4d8b-9148-e3be6c30e623}">
          <xlrd:rvb i="15362"/>
        </ext>
      </extLst>
    </bk>
    <bk>
      <extLst>
        <ext uri="{3e2802c4-a4d2-4d8b-9148-e3be6c30e623}">
          <xlrd:rvb i="15363"/>
        </ext>
      </extLst>
    </bk>
    <bk>
      <extLst>
        <ext uri="{3e2802c4-a4d2-4d8b-9148-e3be6c30e623}">
          <xlrd:rvb i="15364"/>
        </ext>
      </extLst>
    </bk>
    <bk>
      <extLst>
        <ext uri="{3e2802c4-a4d2-4d8b-9148-e3be6c30e623}">
          <xlrd:rvb i="15365"/>
        </ext>
      </extLst>
    </bk>
    <bk>
      <extLst>
        <ext uri="{3e2802c4-a4d2-4d8b-9148-e3be6c30e623}">
          <xlrd:rvb i="15366"/>
        </ext>
      </extLst>
    </bk>
    <bk>
      <extLst>
        <ext uri="{3e2802c4-a4d2-4d8b-9148-e3be6c30e623}">
          <xlrd:rvb i="15367"/>
        </ext>
      </extLst>
    </bk>
    <bk>
      <extLst>
        <ext uri="{3e2802c4-a4d2-4d8b-9148-e3be6c30e623}">
          <xlrd:rvb i="15368"/>
        </ext>
      </extLst>
    </bk>
    <bk>
      <extLst>
        <ext uri="{3e2802c4-a4d2-4d8b-9148-e3be6c30e623}">
          <xlrd:rvb i="15369"/>
        </ext>
      </extLst>
    </bk>
    <bk>
      <extLst>
        <ext uri="{3e2802c4-a4d2-4d8b-9148-e3be6c30e623}">
          <xlrd:rvb i="15370"/>
        </ext>
      </extLst>
    </bk>
    <bk>
      <extLst>
        <ext uri="{3e2802c4-a4d2-4d8b-9148-e3be6c30e623}">
          <xlrd:rvb i="15371"/>
        </ext>
      </extLst>
    </bk>
    <bk>
      <extLst>
        <ext uri="{3e2802c4-a4d2-4d8b-9148-e3be6c30e623}">
          <xlrd:rvb i="15372"/>
        </ext>
      </extLst>
    </bk>
    <bk>
      <extLst>
        <ext uri="{3e2802c4-a4d2-4d8b-9148-e3be6c30e623}">
          <xlrd:rvb i="15373"/>
        </ext>
      </extLst>
    </bk>
    <bk>
      <extLst>
        <ext uri="{3e2802c4-a4d2-4d8b-9148-e3be6c30e623}">
          <xlrd:rvb i="15374"/>
        </ext>
      </extLst>
    </bk>
    <bk>
      <extLst>
        <ext uri="{3e2802c4-a4d2-4d8b-9148-e3be6c30e623}">
          <xlrd:rvb i="15375"/>
        </ext>
      </extLst>
    </bk>
    <bk>
      <extLst>
        <ext uri="{3e2802c4-a4d2-4d8b-9148-e3be6c30e623}">
          <xlrd:rvb i="15376"/>
        </ext>
      </extLst>
    </bk>
    <bk>
      <extLst>
        <ext uri="{3e2802c4-a4d2-4d8b-9148-e3be6c30e623}">
          <xlrd:rvb i="15379"/>
        </ext>
      </extLst>
    </bk>
    <bk>
      <extLst>
        <ext uri="{3e2802c4-a4d2-4d8b-9148-e3be6c30e623}">
          <xlrd:rvb i="15380"/>
        </ext>
      </extLst>
    </bk>
    <bk>
      <extLst>
        <ext uri="{3e2802c4-a4d2-4d8b-9148-e3be6c30e623}">
          <xlrd:rvb i="15381"/>
        </ext>
      </extLst>
    </bk>
    <bk>
      <extLst>
        <ext uri="{3e2802c4-a4d2-4d8b-9148-e3be6c30e623}">
          <xlrd:rvb i="15382"/>
        </ext>
      </extLst>
    </bk>
    <bk>
      <extLst>
        <ext uri="{3e2802c4-a4d2-4d8b-9148-e3be6c30e623}">
          <xlrd:rvb i="15383"/>
        </ext>
      </extLst>
    </bk>
    <bk>
      <extLst>
        <ext uri="{3e2802c4-a4d2-4d8b-9148-e3be6c30e623}">
          <xlrd:rvb i="15384"/>
        </ext>
      </extLst>
    </bk>
    <bk>
      <extLst>
        <ext uri="{3e2802c4-a4d2-4d8b-9148-e3be6c30e623}">
          <xlrd:rvb i="15385"/>
        </ext>
      </extLst>
    </bk>
    <bk>
      <extLst>
        <ext uri="{3e2802c4-a4d2-4d8b-9148-e3be6c30e623}">
          <xlrd:rvb i="15386"/>
        </ext>
      </extLst>
    </bk>
    <bk>
      <extLst>
        <ext uri="{3e2802c4-a4d2-4d8b-9148-e3be6c30e623}">
          <xlrd:rvb i="15387"/>
        </ext>
      </extLst>
    </bk>
    <bk>
      <extLst>
        <ext uri="{3e2802c4-a4d2-4d8b-9148-e3be6c30e623}">
          <xlrd:rvb i="15388"/>
        </ext>
      </extLst>
    </bk>
    <bk>
      <extLst>
        <ext uri="{3e2802c4-a4d2-4d8b-9148-e3be6c30e623}">
          <xlrd:rvb i="15389"/>
        </ext>
      </extLst>
    </bk>
    <bk>
      <extLst>
        <ext uri="{3e2802c4-a4d2-4d8b-9148-e3be6c30e623}">
          <xlrd:rvb i="15390"/>
        </ext>
      </extLst>
    </bk>
    <bk>
      <extLst>
        <ext uri="{3e2802c4-a4d2-4d8b-9148-e3be6c30e623}">
          <xlrd:rvb i="15391"/>
        </ext>
      </extLst>
    </bk>
    <bk>
      <extLst>
        <ext uri="{3e2802c4-a4d2-4d8b-9148-e3be6c30e623}">
          <xlrd:rvb i="15392"/>
        </ext>
      </extLst>
    </bk>
    <bk>
      <extLst>
        <ext uri="{3e2802c4-a4d2-4d8b-9148-e3be6c30e623}">
          <xlrd:rvb i="15393"/>
        </ext>
      </extLst>
    </bk>
    <bk>
      <extLst>
        <ext uri="{3e2802c4-a4d2-4d8b-9148-e3be6c30e623}">
          <xlrd:rvb i="15394"/>
        </ext>
      </extLst>
    </bk>
    <bk>
      <extLst>
        <ext uri="{3e2802c4-a4d2-4d8b-9148-e3be6c30e623}">
          <xlrd:rvb i="15395"/>
        </ext>
      </extLst>
    </bk>
    <bk>
      <extLst>
        <ext uri="{3e2802c4-a4d2-4d8b-9148-e3be6c30e623}">
          <xlrd:rvb i="15396"/>
        </ext>
      </extLst>
    </bk>
    <bk>
      <extLst>
        <ext uri="{3e2802c4-a4d2-4d8b-9148-e3be6c30e623}">
          <xlrd:rvb i="15397"/>
        </ext>
      </extLst>
    </bk>
    <bk>
      <extLst>
        <ext uri="{3e2802c4-a4d2-4d8b-9148-e3be6c30e623}">
          <xlrd:rvb i="15398"/>
        </ext>
      </extLst>
    </bk>
    <bk>
      <extLst>
        <ext uri="{3e2802c4-a4d2-4d8b-9148-e3be6c30e623}">
          <xlrd:rvb i="15399"/>
        </ext>
      </extLst>
    </bk>
    <bk>
      <extLst>
        <ext uri="{3e2802c4-a4d2-4d8b-9148-e3be6c30e623}">
          <xlrd:rvb i="15400"/>
        </ext>
      </extLst>
    </bk>
    <bk>
      <extLst>
        <ext uri="{3e2802c4-a4d2-4d8b-9148-e3be6c30e623}">
          <xlrd:rvb i="15401"/>
        </ext>
      </extLst>
    </bk>
    <bk>
      <extLst>
        <ext uri="{3e2802c4-a4d2-4d8b-9148-e3be6c30e623}">
          <xlrd:rvb i="15402"/>
        </ext>
      </extLst>
    </bk>
    <bk>
      <extLst>
        <ext uri="{3e2802c4-a4d2-4d8b-9148-e3be6c30e623}">
          <xlrd:rvb i="15403"/>
        </ext>
      </extLst>
    </bk>
    <bk>
      <extLst>
        <ext uri="{3e2802c4-a4d2-4d8b-9148-e3be6c30e623}">
          <xlrd:rvb i="15404"/>
        </ext>
      </extLst>
    </bk>
    <bk>
      <extLst>
        <ext uri="{3e2802c4-a4d2-4d8b-9148-e3be6c30e623}">
          <xlrd:rvb i="15405"/>
        </ext>
      </extLst>
    </bk>
    <bk>
      <extLst>
        <ext uri="{3e2802c4-a4d2-4d8b-9148-e3be6c30e623}">
          <xlrd:rvb i="15406"/>
        </ext>
      </extLst>
    </bk>
    <bk>
      <extLst>
        <ext uri="{3e2802c4-a4d2-4d8b-9148-e3be6c30e623}">
          <xlrd:rvb i="15407"/>
        </ext>
      </extLst>
    </bk>
    <bk>
      <extLst>
        <ext uri="{3e2802c4-a4d2-4d8b-9148-e3be6c30e623}">
          <xlrd:rvb i="15408"/>
        </ext>
      </extLst>
    </bk>
    <bk>
      <extLst>
        <ext uri="{3e2802c4-a4d2-4d8b-9148-e3be6c30e623}">
          <xlrd:rvb i="15409"/>
        </ext>
      </extLst>
    </bk>
    <bk>
      <extLst>
        <ext uri="{3e2802c4-a4d2-4d8b-9148-e3be6c30e623}">
          <xlrd:rvb i="15410"/>
        </ext>
      </extLst>
    </bk>
    <bk>
      <extLst>
        <ext uri="{3e2802c4-a4d2-4d8b-9148-e3be6c30e623}">
          <xlrd:rvb i="15411"/>
        </ext>
      </extLst>
    </bk>
    <bk>
      <extLst>
        <ext uri="{3e2802c4-a4d2-4d8b-9148-e3be6c30e623}">
          <xlrd:rvb i="15412"/>
        </ext>
      </extLst>
    </bk>
    <bk>
      <extLst>
        <ext uri="{3e2802c4-a4d2-4d8b-9148-e3be6c30e623}">
          <xlrd:rvb i="15413"/>
        </ext>
      </extLst>
    </bk>
    <bk>
      <extLst>
        <ext uri="{3e2802c4-a4d2-4d8b-9148-e3be6c30e623}">
          <xlrd:rvb i="15414"/>
        </ext>
      </extLst>
    </bk>
    <bk>
      <extLst>
        <ext uri="{3e2802c4-a4d2-4d8b-9148-e3be6c30e623}">
          <xlrd:rvb i="15415"/>
        </ext>
      </extLst>
    </bk>
    <bk>
      <extLst>
        <ext uri="{3e2802c4-a4d2-4d8b-9148-e3be6c30e623}">
          <xlrd:rvb i="15416"/>
        </ext>
      </extLst>
    </bk>
    <bk>
      <extLst>
        <ext uri="{3e2802c4-a4d2-4d8b-9148-e3be6c30e623}">
          <xlrd:rvb i="15417"/>
        </ext>
      </extLst>
    </bk>
    <bk>
      <extLst>
        <ext uri="{3e2802c4-a4d2-4d8b-9148-e3be6c30e623}">
          <xlrd:rvb i="15418"/>
        </ext>
      </extLst>
    </bk>
    <bk>
      <extLst>
        <ext uri="{3e2802c4-a4d2-4d8b-9148-e3be6c30e623}">
          <xlrd:rvb i="15419"/>
        </ext>
      </extLst>
    </bk>
    <bk>
      <extLst>
        <ext uri="{3e2802c4-a4d2-4d8b-9148-e3be6c30e623}">
          <xlrd:rvb i="15420"/>
        </ext>
      </extLst>
    </bk>
    <bk>
      <extLst>
        <ext uri="{3e2802c4-a4d2-4d8b-9148-e3be6c30e623}">
          <xlrd:rvb i="15421"/>
        </ext>
      </extLst>
    </bk>
    <bk>
      <extLst>
        <ext uri="{3e2802c4-a4d2-4d8b-9148-e3be6c30e623}">
          <xlrd:rvb i="15422"/>
        </ext>
      </extLst>
    </bk>
    <bk>
      <extLst>
        <ext uri="{3e2802c4-a4d2-4d8b-9148-e3be6c30e623}">
          <xlrd:rvb i="15423"/>
        </ext>
      </extLst>
    </bk>
    <bk>
      <extLst>
        <ext uri="{3e2802c4-a4d2-4d8b-9148-e3be6c30e623}">
          <xlrd:rvb i="15424"/>
        </ext>
      </extLst>
    </bk>
    <bk>
      <extLst>
        <ext uri="{3e2802c4-a4d2-4d8b-9148-e3be6c30e623}">
          <xlrd:rvb i="15425"/>
        </ext>
      </extLst>
    </bk>
    <bk>
      <extLst>
        <ext uri="{3e2802c4-a4d2-4d8b-9148-e3be6c30e623}">
          <xlrd:rvb i="15426"/>
        </ext>
      </extLst>
    </bk>
    <bk>
      <extLst>
        <ext uri="{3e2802c4-a4d2-4d8b-9148-e3be6c30e623}">
          <xlrd:rvb i="15427"/>
        </ext>
      </extLst>
    </bk>
    <bk>
      <extLst>
        <ext uri="{3e2802c4-a4d2-4d8b-9148-e3be6c30e623}">
          <xlrd:rvb i="15428"/>
        </ext>
      </extLst>
    </bk>
    <bk>
      <extLst>
        <ext uri="{3e2802c4-a4d2-4d8b-9148-e3be6c30e623}">
          <xlrd:rvb i="15429"/>
        </ext>
      </extLst>
    </bk>
    <bk>
      <extLst>
        <ext uri="{3e2802c4-a4d2-4d8b-9148-e3be6c30e623}">
          <xlrd:rvb i="15430"/>
        </ext>
      </extLst>
    </bk>
    <bk>
      <extLst>
        <ext uri="{3e2802c4-a4d2-4d8b-9148-e3be6c30e623}">
          <xlrd:rvb i="15431"/>
        </ext>
      </extLst>
    </bk>
    <bk>
      <extLst>
        <ext uri="{3e2802c4-a4d2-4d8b-9148-e3be6c30e623}">
          <xlrd:rvb i="15432"/>
        </ext>
      </extLst>
    </bk>
    <bk>
      <extLst>
        <ext uri="{3e2802c4-a4d2-4d8b-9148-e3be6c30e623}">
          <xlrd:rvb i="15433"/>
        </ext>
      </extLst>
    </bk>
    <bk>
      <extLst>
        <ext uri="{3e2802c4-a4d2-4d8b-9148-e3be6c30e623}">
          <xlrd:rvb i="15434"/>
        </ext>
      </extLst>
    </bk>
    <bk>
      <extLst>
        <ext uri="{3e2802c4-a4d2-4d8b-9148-e3be6c30e623}">
          <xlrd:rvb i="15435"/>
        </ext>
      </extLst>
    </bk>
    <bk>
      <extLst>
        <ext uri="{3e2802c4-a4d2-4d8b-9148-e3be6c30e623}">
          <xlrd:rvb i="15436"/>
        </ext>
      </extLst>
    </bk>
    <bk>
      <extLst>
        <ext uri="{3e2802c4-a4d2-4d8b-9148-e3be6c30e623}">
          <xlrd:rvb i="15437"/>
        </ext>
      </extLst>
    </bk>
    <bk>
      <extLst>
        <ext uri="{3e2802c4-a4d2-4d8b-9148-e3be6c30e623}">
          <xlrd:rvb i="15438"/>
        </ext>
      </extLst>
    </bk>
    <bk>
      <extLst>
        <ext uri="{3e2802c4-a4d2-4d8b-9148-e3be6c30e623}">
          <xlrd:rvb i="15439"/>
        </ext>
      </extLst>
    </bk>
    <bk>
      <extLst>
        <ext uri="{3e2802c4-a4d2-4d8b-9148-e3be6c30e623}">
          <xlrd:rvb i="15440"/>
        </ext>
      </extLst>
    </bk>
    <bk>
      <extLst>
        <ext uri="{3e2802c4-a4d2-4d8b-9148-e3be6c30e623}">
          <xlrd:rvb i="15441"/>
        </ext>
      </extLst>
    </bk>
    <bk>
      <extLst>
        <ext uri="{3e2802c4-a4d2-4d8b-9148-e3be6c30e623}">
          <xlrd:rvb i="15442"/>
        </ext>
      </extLst>
    </bk>
    <bk>
      <extLst>
        <ext uri="{3e2802c4-a4d2-4d8b-9148-e3be6c30e623}">
          <xlrd:rvb i="15443"/>
        </ext>
      </extLst>
    </bk>
    <bk>
      <extLst>
        <ext uri="{3e2802c4-a4d2-4d8b-9148-e3be6c30e623}">
          <xlrd:rvb i="15444"/>
        </ext>
      </extLst>
    </bk>
    <bk>
      <extLst>
        <ext uri="{3e2802c4-a4d2-4d8b-9148-e3be6c30e623}">
          <xlrd:rvb i="15445"/>
        </ext>
      </extLst>
    </bk>
    <bk>
      <extLst>
        <ext uri="{3e2802c4-a4d2-4d8b-9148-e3be6c30e623}">
          <xlrd:rvb i="15446"/>
        </ext>
      </extLst>
    </bk>
    <bk>
      <extLst>
        <ext uri="{3e2802c4-a4d2-4d8b-9148-e3be6c30e623}">
          <xlrd:rvb i="15447"/>
        </ext>
      </extLst>
    </bk>
    <bk>
      <extLst>
        <ext uri="{3e2802c4-a4d2-4d8b-9148-e3be6c30e623}">
          <xlrd:rvb i="15448"/>
        </ext>
      </extLst>
    </bk>
    <bk>
      <extLst>
        <ext uri="{3e2802c4-a4d2-4d8b-9148-e3be6c30e623}">
          <xlrd:rvb i="15449"/>
        </ext>
      </extLst>
    </bk>
    <bk>
      <extLst>
        <ext uri="{3e2802c4-a4d2-4d8b-9148-e3be6c30e623}">
          <xlrd:rvb i="15450"/>
        </ext>
      </extLst>
    </bk>
    <bk>
      <extLst>
        <ext uri="{3e2802c4-a4d2-4d8b-9148-e3be6c30e623}">
          <xlrd:rvb i="15451"/>
        </ext>
      </extLst>
    </bk>
    <bk>
      <extLst>
        <ext uri="{3e2802c4-a4d2-4d8b-9148-e3be6c30e623}">
          <xlrd:rvb i="15452"/>
        </ext>
      </extLst>
    </bk>
    <bk>
      <extLst>
        <ext uri="{3e2802c4-a4d2-4d8b-9148-e3be6c30e623}">
          <xlrd:rvb i="15453"/>
        </ext>
      </extLst>
    </bk>
    <bk>
      <extLst>
        <ext uri="{3e2802c4-a4d2-4d8b-9148-e3be6c30e623}">
          <xlrd:rvb i="15454"/>
        </ext>
      </extLst>
    </bk>
    <bk>
      <extLst>
        <ext uri="{3e2802c4-a4d2-4d8b-9148-e3be6c30e623}">
          <xlrd:rvb i="15455"/>
        </ext>
      </extLst>
    </bk>
    <bk>
      <extLst>
        <ext uri="{3e2802c4-a4d2-4d8b-9148-e3be6c30e623}">
          <xlrd:rvb i="15456"/>
        </ext>
      </extLst>
    </bk>
    <bk>
      <extLst>
        <ext uri="{3e2802c4-a4d2-4d8b-9148-e3be6c30e623}">
          <xlrd:rvb i="15457"/>
        </ext>
      </extLst>
    </bk>
    <bk>
      <extLst>
        <ext uri="{3e2802c4-a4d2-4d8b-9148-e3be6c30e623}">
          <xlrd:rvb i="15458"/>
        </ext>
      </extLst>
    </bk>
    <bk>
      <extLst>
        <ext uri="{3e2802c4-a4d2-4d8b-9148-e3be6c30e623}">
          <xlrd:rvb i="15459"/>
        </ext>
      </extLst>
    </bk>
    <bk>
      <extLst>
        <ext uri="{3e2802c4-a4d2-4d8b-9148-e3be6c30e623}">
          <xlrd:rvb i="15460"/>
        </ext>
      </extLst>
    </bk>
    <bk>
      <extLst>
        <ext uri="{3e2802c4-a4d2-4d8b-9148-e3be6c30e623}">
          <xlrd:rvb i="15461"/>
        </ext>
      </extLst>
    </bk>
    <bk>
      <extLst>
        <ext uri="{3e2802c4-a4d2-4d8b-9148-e3be6c30e623}">
          <xlrd:rvb i="15462"/>
        </ext>
      </extLst>
    </bk>
    <bk>
      <extLst>
        <ext uri="{3e2802c4-a4d2-4d8b-9148-e3be6c30e623}">
          <xlrd:rvb i="15463"/>
        </ext>
      </extLst>
    </bk>
    <bk>
      <extLst>
        <ext uri="{3e2802c4-a4d2-4d8b-9148-e3be6c30e623}">
          <xlrd:rvb i="15464"/>
        </ext>
      </extLst>
    </bk>
    <bk>
      <extLst>
        <ext uri="{3e2802c4-a4d2-4d8b-9148-e3be6c30e623}">
          <xlrd:rvb i="15465"/>
        </ext>
      </extLst>
    </bk>
    <bk>
      <extLst>
        <ext uri="{3e2802c4-a4d2-4d8b-9148-e3be6c30e623}">
          <xlrd:rvb i="15466"/>
        </ext>
      </extLst>
    </bk>
    <bk>
      <extLst>
        <ext uri="{3e2802c4-a4d2-4d8b-9148-e3be6c30e623}">
          <xlrd:rvb i="15467"/>
        </ext>
      </extLst>
    </bk>
    <bk>
      <extLst>
        <ext uri="{3e2802c4-a4d2-4d8b-9148-e3be6c30e623}">
          <xlrd:rvb i="15468"/>
        </ext>
      </extLst>
    </bk>
    <bk>
      <extLst>
        <ext uri="{3e2802c4-a4d2-4d8b-9148-e3be6c30e623}">
          <xlrd:rvb i="15469"/>
        </ext>
      </extLst>
    </bk>
    <bk>
      <extLst>
        <ext uri="{3e2802c4-a4d2-4d8b-9148-e3be6c30e623}">
          <xlrd:rvb i="15470"/>
        </ext>
      </extLst>
    </bk>
    <bk>
      <extLst>
        <ext uri="{3e2802c4-a4d2-4d8b-9148-e3be6c30e623}">
          <xlrd:rvb i="15471"/>
        </ext>
      </extLst>
    </bk>
    <bk>
      <extLst>
        <ext uri="{3e2802c4-a4d2-4d8b-9148-e3be6c30e623}">
          <xlrd:rvb i="15474"/>
        </ext>
      </extLst>
    </bk>
    <bk>
      <extLst>
        <ext uri="{3e2802c4-a4d2-4d8b-9148-e3be6c30e623}">
          <xlrd:rvb i="15475"/>
        </ext>
      </extLst>
    </bk>
    <bk>
      <extLst>
        <ext uri="{3e2802c4-a4d2-4d8b-9148-e3be6c30e623}">
          <xlrd:rvb i="15476"/>
        </ext>
      </extLst>
    </bk>
    <bk>
      <extLst>
        <ext uri="{3e2802c4-a4d2-4d8b-9148-e3be6c30e623}">
          <xlrd:rvb i="15477"/>
        </ext>
      </extLst>
    </bk>
    <bk>
      <extLst>
        <ext uri="{3e2802c4-a4d2-4d8b-9148-e3be6c30e623}">
          <xlrd:rvb i="15478"/>
        </ext>
      </extLst>
    </bk>
    <bk>
      <extLst>
        <ext uri="{3e2802c4-a4d2-4d8b-9148-e3be6c30e623}">
          <xlrd:rvb i="15479"/>
        </ext>
      </extLst>
    </bk>
    <bk>
      <extLst>
        <ext uri="{3e2802c4-a4d2-4d8b-9148-e3be6c30e623}">
          <xlrd:rvb i="15480"/>
        </ext>
      </extLst>
    </bk>
    <bk>
      <extLst>
        <ext uri="{3e2802c4-a4d2-4d8b-9148-e3be6c30e623}">
          <xlrd:rvb i="15481"/>
        </ext>
      </extLst>
    </bk>
    <bk>
      <extLst>
        <ext uri="{3e2802c4-a4d2-4d8b-9148-e3be6c30e623}">
          <xlrd:rvb i="15482"/>
        </ext>
      </extLst>
    </bk>
    <bk>
      <extLst>
        <ext uri="{3e2802c4-a4d2-4d8b-9148-e3be6c30e623}">
          <xlrd:rvb i="15483"/>
        </ext>
      </extLst>
    </bk>
    <bk>
      <extLst>
        <ext uri="{3e2802c4-a4d2-4d8b-9148-e3be6c30e623}">
          <xlrd:rvb i="15484"/>
        </ext>
      </extLst>
    </bk>
    <bk>
      <extLst>
        <ext uri="{3e2802c4-a4d2-4d8b-9148-e3be6c30e623}">
          <xlrd:rvb i="15485"/>
        </ext>
      </extLst>
    </bk>
    <bk>
      <extLst>
        <ext uri="{3e2802c4-a4d2-4d8b-9148-e3be6c30e623}">
          <xlrd:rvb i="15486"/>
        </ext>
      </extLst>
    </bk>
    <bk>
      <extLst>
        <ext uri="{3e2802c4-a4d2-4d8b-9148-e3be6c30e623}">
          <xlrd:rvb i="15487"/>
        </ext>
      </extLst>
    </bk>
    <bk>
      <extLst>
        <ext uri="{3e2802c4-a4d2-4d8b-9148-e3be6c30e623}">
          <xlrd:rvb i="15488"/>
        </ext>
      </extLst>
    </bk>
    <bk>
      <extLst>
        <ext uri="{3e2802c4-a4d2-4d8b-9148-e3be6c30e623}">
          <xlrd:rvb i="15489"/>
        </ext>
      </extLst>
    </bk>
    <bk>
      <extLst>
        <ext uri="{3e2802c4-a4d2-4d8b-9148-e3be6c30e623}">
          <xlrd:rvb i="15490"/>
        </ext>
      </extLst>
    </bk>
    <bk>
      <extLst>
        <ext uri="{3e2802c4-a4d2-4d8b-9148-e3be6c30e623}">
          <xlrd:rvb i="15491"/>
        </ext>
      </extLst>
    </bk>
    <bk>
      <extLst>
        <ext uri="{3e2802c4-a4d2-4d8b-9148-e3be6c30e623}">
          <xlrd:rvb i="15492"/>
        </ext>
      </extLst>
    </bk>
    <bk>
      <extLst>
        <ext uri="{3e2802c4-a4d2-4d8b-9148-e3be6c30e623}">
          <xlrd:rvb i="15493"/>
        </ext>
      </extLst>
    </bk>
    <bk>
      <extLst>
        <ext uri="{3e2802c4-a4d2-4d8b-9148-e3be6c30e623}">
          <xlrd:rvb i="15494"/>
        </ext>
      </extLst>
    </bk>
    <bk>
      <extLst>
        <ext uri="{3e2802c4-a4d2-4d8b-9148-e3be6c30e623}">
          <xlrd:rvb i="15495"/>
        </ext>
      </extLst>
    </bk>
    <bk>
      <extLst>
        <ext uri="{3e2802c4-a4d2-4d8b-9148-e3be6c30e623}">
          <xlrd:rvb i="15496"/>
        </ext>
      </extLst>
    </bk>
    <bk>
      <extLst>
        <ext uri="{3e2802c4-a4d2-4d8b-9148-e3be6c30e623}">
          <xlrd:rvb i="15497"/>
        </ext>
      </extLst>
    </bk>
    <bk>
      <extLst>
        <ext uri="{3e2802c4-a4d2-4d8b-9148-e3be6c30e623}">
          <xlrd:rvb i="15498"/>
        </ext>
      </extLst>
    </bk>
    <bk>
      <extLst>
        <ext uri="{3e2802c4-a4d2-4d8b-9148-e3be6c30e623}">
          <xlrd:rvb i="15499"/>
        </ext>
      </extLst>
    </bk>
    <bk>
      <extLst>
        <ext uri="{3e2802c4-a4d2-4d8b-9148-e3be6c30e623}">
          <xlrd:rvb i="15502"/>
        </ext>
      </extLst>
    </bk>
    <bk>
      <extLst>
        <ext uri="{3e2802c4-a4d2-4d8b-9148-e3be6c30e623}">
          <xlrd:rvb i="15503"/>
        </ext>
      </extLst>
    </bk>
    <bk>
      <extLst>
        <ext uri="{3e2802c4-a4d2-4d8b-9148-e3be6c30e623}">
          <xlrd:rvb i="15504"/>
        </ext>
      </extLst>
    </bk>
    <bk>
      <extLst>
        <ext uri="{3e2802c4-a4d2-4d8b-9148-e3be6c30e623}">
          <xlrd:rvb i="15505"/>
        </ext>
      </extLst>
    </bk>
    <bk>
      <extLst>
        <ext uri="{3e2802c4-a4d2-4d8b-9148-e3be6c30e623}">
          <xlrd:rvb i="15506"/>
        </ext>
      </extLst>
    </bk>
    <bk>
      <extLst>
        <ext uri="{3e2802c4-a4d2-4d8b-9148-e3be6c30e623}">
          <xlrd:rvb i="15507"/>
        </ext>
      </extLst>
    </bk>
    <bk>
      <extLst>
        <ext uri="{3e2802c4-a4d2-4d8b-9148-e3be6c30e623}">
          <xlrd:rvb i="15508"/>
        </ext>
      </extLst>
    </bk>
    <bk>
      <extLst>
        <ext uri="{3e2802c4-a4d2-4d8b-9148-e3be6c30e623}">
          <xlrd:rvb i="15509"/>
        </ext>
      </extLst>
    </bk>
    <bk>
      <extLst>
        <ext uri="{3e2802c4-a4d2-4d8b-9148-e3be6c30e623}">
          <xlrd:rvb i="15510"/>
        </ext>
      </extLst>
    </bk>
    <bk>
      <extLst>
        <ext uri="{3e2802c4-a4d2-4d8b-9148-e3be6c30e623}">
          <xlrd:rvb i="15511"/>
        </ext>
      </extLst>
    </bk>
    <bk>
      <extLst>
        <ext uri="{3e2802c4-a4d2-4d8b-9148-e3be6c30e623}">
          <xlrd:rvb i="15512"/>
        </ext>
      </extLst>
    </bk>
    <bk>
      <extLst>
        <ext uri="{3e2802c4-a4d2-4d8b-9148-e3be6c30e623}">
          <xlrd:rvb i="15513"/>
        </ext>
      </extLst>
    </bk>
    <bk>
      <extLst>
        <ext uri="{3e2802c4-a4d2-4d8b-9148-e3be6c30e623}">
          <xlrd:rvb i="15514"/>
        </ext>
      </extLst>
    </bk>
    <bk>
      <extLst>
        <ext uri="{3e2802c4-a4d2-4d8b-9148-e3be6c30e623}">
          <xlrd:rvb i="15515"/>
        </ext>
      </extLst>
    </bk>
    <bk>
      <extLst>
        <ext uri="{3e2802c4-a4d2-4d8b-9148-e3be6c30e623}">
          <xlrd:rvb i="15516"/>
        </ext>
      </extLst>
    </bk>
    <bk>
      <extLst>
        <ext uri="{3e2802c4-a4d2-4d8b-9148-e3be6c30e623}">
          <xlrd:rvb i="15517"/>
        </ext>
      </extLst>
    </bk>
    <bk>
      <extLst>
        <ext uri="{3e2802c4-a4d2-4d8b-9148-e3be6c30e623}">
          <xlrd:rvb i="15518"/>
        </ext>
      </extLst>
    </bk>
    <bk>
      <extLst>
        <ext uri="{3e2802c4-a4d2-4d8b-9148-e3be6c30e623}">
          <xlrd:rvb i="15519"/>
        </ext>
      </extLst>
    </bk>
    <bk>
      <extLst>
        <ext uri="{3e2802c4-a4d2-4d8b-9148-e3be6c30e623}">
          <xlrd:rvb i="15520"/>
        </ext>
      </extLst>
    </bk>
    <bk>
      <extLst>
        <ext uri="{3e2802c4-a4d2-4d8b-9148-e3be6c30e623}">
          <xlrd:rvb i="15521"/>
        </ext>
      </extLst>
    </bk>
    <bk>
      <extLst>
        <ext uri="{3e2802c4-a4d2-4d8b-9148-e3be6c30e623}">
          <xlrd:rvb i="15522"/>
        </ext>
      </extLst>
    </bk>
    <bk>
      <extLst>
        <ext uri="{3e2802c4-a4d2-4d8b-9148-e3be6c30e623}">
          <xlrd:rvb i="15523"/>
        </ext>
      </extLst>
    </bk>
    <bk>
      <extLst>
        <ext uri="{3e2802c4-a4d2-4d8b-9148-e3be6c30e623}">
          <xlrd:rvb i="15524"/>
        </ext>
      </extLst>
    </bk>
    <bk>
      <extLst>
        <ext uri="{3e2802c4-a4d2-4d8b-9148-e3be6c30e623}">
          <xlrd:rvb i="15525"/>
        </ext>
      </extLst>
    </bk>
    <bk>
      <extLst>
        <ext uri="{3e2802c4-a4d2-4d8b-9148-e3be6c30e623}">
          <xlrd:rvb i="15526"/>
        </ext>
      </extLst>
    </bk>
    <bk>
      <extLst>
        <ext uri="{3e2802c4-a4d2-4d8b-9148-e3be6c30e623}">
          <xlrd:rvb i="15527"/>
        </ext>
      </extLst>
    </bk>
    <bk>
      <extLst>
        <ext uri="{3e2802c4-a4d2-4d8b-9148-e3be6c30e623}">
          <xlrd:rvb i="15528"/>
        </ext>
      </extLst>
    </bk>
    <bk>
      <extLst>
        <ext uri="{3e2802c4-a4d2-4d8b-9148-e3be6c30e623}">
          <xlrd:rvb i="15529"/>
        </ext>
      </extLst>
    </bk>
    <bk>
      <extLst>
        <ext uri="{3e2802c4-a4d2-4d8b-9148-e3be6c30e623}">
          <xlrd:rvb i="15530"/>
        </ext>
      </extLst>
    </bk>
    <bk>
      <extLst>
        <ext uri="{3e2802c4-a4d2-4d8b-9148-e3be6c30e623}">
          <xlrd:rvb i="15531"/>
        </ext>
      </extLst>
    </bk>
    <bk>
      <extLst>
        <ext uri="{3e2802c4-a4d2-4d8b-9148-e3be6c30e623}">
          <xlrd:rvb i="15532"/>
        </ext>
      </extLst>
    </bk>
    <bk>
      <extLst>
        <ext uri="{3e2802c4-a4d2-4d8b-9148-e3be6c30e623}">
          <xlrd:rvb i="15533"/>
        </ext>
      </extLst>
    </bk>
    <bk>
      <extLst>
        <ext uri="{3e2802c4-a4d2-4d8b-9148-e3be6c30e623}">
          <xlrd:rvb i="15534"/>
        </ext>
      </extLst>
    </bk>
    <bk>
      <extLst>
        <ext uri="{3e2802c4-a4d2-4d8b-9148-e3be6c30e623}">
          <xlrd:rvb i="15535"/>
        </ext>
      </extLst>
    </bk>
    <bk>
      <extLst>
        <ext uri="{3e2802c4-a4d2-4d8b-9148-e3be6c30e623}">
          <xlrd:rvb i="15536"/>
        </ext>
      </extLst>
    </bk>
    <bk>
      <extLst>
        <ext uri="{3e2802c4-a4d2-4d8b-9148-e3be6c30e623}">
          <xlrd:rvb i="15537"/>
        </ext>
      </extLst>
    </bk>
    <bk>
      <extLst>
        <ext uri="{3e2802c4-a4d2-4d8b-9148-e3be6c30e623}">
          <xlrd:rvb i="15540"/>
        </ext>
      </extLst>
    </bk>
    <bk>
      <extLst>
        <ext uri="{3e2802c4-a4d2-4d8b-9148-e3be6c30e623}">
          <xlrd:rvb i="15541"/>
        </ext>
      </extLst>
    </bk>
    <bk>
      <extLst>
        <ext uri="{3e2802c4-a4d2-4d8b-9148-e3be6c30e623}">
          <xlrd:rvb i="15542"/>
        </ext>
      </extLst>
    </bk>
    <bk>
      <extLst>
        <ext uri="{3e2802c4-a4d2-4d8b-9148-e3be6c30e623}">
          <xlrd:rvb i="15543"/>
        </ext>
      </extLst>
    </bk>
    <bk>
      <extLst>
        <ext uri="{3e2802c4-a4d2-4d8b-9148-e3be6c30e623}">
          <xlrd:rvb i="15544"/>
        </ext>
      </extLst>
    </bk>
    <bk>
      <extLst>
        <ext uri="{3e2802c4-a4d2-4d8b-9148-e3be6c30e623}">
          <xlrd:rvb i="15545"/>
        </ext>
      </extLst>
    </bk>
    <bk>
      <extLst>
        <ext uri="{3e2802c4-a4d2-4d8b-9148-e3be6c30e623}">
          <xlrd:rvb i="15546"/>
        </ext>
      </extLst>
    </bk>
    <bk>
      <extLst>
        <ext uri="{3e2802c4-a4d2-4d8b-9148-e3be6c30e623}">
          <xlrd:rvb i="15547"/>
        </ext>
      </extLst>
    </bk>
    <bk>
      <extLst>
        <ext uri="{3e2802c4-a4d2-4d8b-9148-e3be6c30e623}">
          <xlrd:rvb i="15548"/>
        </ext>
      </extLst>
    </bk>
    <bk>
      <extLst>
        <ext uri="{3e2802c4-a4d2-4d8b-9148-e3be6c30e623}">
          <xlrd:rvb i="15549"/>
        </ext>
      </extLst>
    </bk>
    <bk>
      <extLst>
        <ext uri="{3e2802c4-a4d2-4d8b-9148-e3be6c30e623}">
          <xlrd:rvb i="15550"/>
        </ext>
      </extLst>
    </bk>
    <bk>
      <extLst>
        <ext uri="{3e2802c4-a4d2-4d8b-9148-e3be6c30e623}">
          <xlrd:rvb i="15551"/>
        </ext>
      </extLst>
    </bk>
    <bk>
      <extLst>
        <ext uri="{3e2802c4-a4d2-4d8b-9148-e3be6c30e623}">
          <xlrd:rvb i="15552"/>
        </ext>
      </extLst>
    </bk>
    <bk>
      <extLst>
        <ext uri="{3e2802c4-a4d2-4d8b-9148-e3be6c30e623}">
          <xlrd:rvb i="15553"/>
        </ext>
      </extLst>
    </bk>
    <bk>
      <extLst>
        <ext uri="{3e2802c4-a4d2-4d8b-9148-e3be6c30e623}">
          <xlrd:rvb i="15554"/>
        </ext>
      </extLst>
    </bk>
    <bk>
      <extLst>
        <ext uri="{3e2802c4-a4d2-4d8b-9148-e3be6c30e623}">
          <xlrd:rvb i="15555"/>
        </ext>
      </extLst>
    </bk>
    <bk>
      <extLst>
        <ext uri="{3e2802c4-a4d2-4d8b-9148-e3be6c30e623}">
          <xlrd:rvb i="15556"/>
        </ext>
      </extLst>
    </bk>
    <bk>
      <extLst>
        <ext uri="{3e2802c4-a4d2-4d8b-9148-e3be6c30e623}">
          <xlrd:rvb i="15557"/>
        </ext>
      </extLst>
    </bk>
    <bk>
      <extLst>
        <ext uri="{3e2802c4-a4d2-4d8b-9148-e3be6c30e623}">
          <xlrd:rvb i="15558"/>
        </ext>
      </extLst>
    </bk>
    <bk>
      <extLst>
        <ext uri="{3e2802c4-a4d2-4d8b-9148-e3be6c30e623}">
          <xlrd:rvb i="15559"/>
        </ext>
      </extLst>
    </bk>
    <bk>
      <extLst>
        <ext uri="{3e2802c4-a4d2-4d8b-9148-e3be6c30e623}">
          <xlrd:rvb i="15560"/>
        </ext>
      </extLst>
    </bk>
    <bk>
      <extLst>
        <ext uri="{3e2802c4-a4d2-4d8b-9148-e3be6c30e623}">
          <xlrd:rvb i="15561"/>
        </ext>
      </extLst>
    </bk>
    <bk>
      <extLst>
        <ext uri="{3e2802c4-a4d2-4d8b-9148-e3be6c30e623}">
          <xlrd:rvb i="15562"/>
        </ext>
      </extLst>
    </bk>
    <bk>
      <extLst>
        <ext uri="{3e2802c4-a4d2-4d8b-9148-e3be6c30e623}">
          <xlrd:rvb i="15563"/>
        </ext>
      </extLst>
    </bk>
    <bk>
      <extLst>
        <ext uri="{3e2802c4-a4d2-4d8b-9148-e3be6c30e623}">
          <xlrd:rvb i="15564"/>
        </ext>
      </extLst>
    </bk>
    <bk>
      <extLst>
        <ext uri="{3e2802c4-a4d2-4d8b-9148-e3be6c30e623}">
          <xlrd:rvb i="15565"/>
        </ext>
      </extLst>
    </bk>
    <bk>
      <extLst>
        <ext uri="{3e2802c4-a4d2-4d8b-9148-e3be6c30e623}">
          <xlrd:rvb i="15566"/>
        </ext>
      </extLst>
    </bk>
    <bk>
      <extLst>
        <ext uri="{3e2802c4-a4d2-4d8b-9148-e3be6c30e623}">
          <xlrd:rvb i="15567"/>
        </ext>
      </extLst>
    </bk>
    <bk>
      <extLst>
        <ext uri="{3e2802c4-a4d2-4d8b-9148-e3be6c30e623}">
          <xlrd:rvb i="15568"/>
        </ext>
      </extLst>
    </bk>
    <bk>
      <extLst>
        <ext uri="{3e2802c4-a4d2-4d8b-9148-e3be6c30e623}">
          <xlrd:rvb i="15569"/>
        </ext>
      </extLst>
    </bk>
    <bk>
      <extLst>
        <ext uri="{3e2802c4-a4d2-4d8b-9148-e3be6c30e623}">
          <xlrd:rvb i="15570"/>
        </ext>
      </extLst>
    </bk>
    <bk>
      <extLst>
        <ext uri="{3e2802c4-a4d2-4d8b-9148-e3be6c30e623}">
          <xlrd:rvb i="15571"/>
        </ext>
      </extLst>
    </bk>
    <bk>
      <extLst>
        <ext uri="{3e2802c4-a4d2-4d8b-9148-e3be6c30e623}">
          <xlrd:rvb i="15572"/>
        </ext>
      </extLst>
    </bk>
    <bk>
      <extLst>
        <ext uri="{3e2802c4-a4d2-4d8b-9148-e3be6c30e623}">
          <xlrd:rvb i="15573"/>
        </ext>
      </extLst>
    </bk>
    <bk>
      <extLst>
        <ext uri="{3e2802c4-a4d2-4d8b-9148-e3be6c30e623}">
          <xlrd:rvb i="15574"/>
        </ext>
      </extLst>
    </bk>
    <bk>
      <extLst>
        <ext uri="{3e2802c4-a4d2-4d8b-9148-e3be6c30e623}">
          <xlrd:rvb i="15575"/>
        </ext>
      </extLst>
    </bk>
    <bk>
      <extLst>
        <ext uri="{3e2802c4-a4d2-4d8b-9148-e3be6c30e623}">
          <xlrd:rvb i="15576"/>
        </ext>
      </extLst>
    </bk>
    <bk>
      <extLst>
        <ext uri="{3e2802c4-a4d2-4d8b-9148-e3be6c30e623}">
          <xlrd:rvb i="15577"/>
        </ext>
      </extLst>
    </bk>
    <bk>
      <extLst>
        <ext uri="{3e2802c4-a4d2-4d8b-9148-e3be6c30e623}">
          <xlrd:rvb i="15578"/>
        </ext>
      </extLst>
    </bk>
    <bk>
      <extLst>
        <ext uri="{3e2802c4-a4d2-4d8b-9148-e3be6c30e623}">
          <xlrd:rvb i="15579"/>
        </ext>
      </extLst>
    </bk>
    <bk>
      <extLst>
        <ext uri="{3e2802c4-a4d2-4d8b-9148-e3be6c30e623}">
          <xlrd:rvb i="15580"/>
        </ext>
      </extLst>
    </bk>
    <bk>
      <extLst>
        <ext uri="{3e2802c4-a4d2-4d8b-9148-e3be6c30e623}">
          <xlrd:rvb i="15581"/>
        </ext>
      </extLst>
    </bk>
    <bk>
      <extLst>
        <ext uri="{3e2802c4-a4d2-4d8b-9148-e3be6c30e623}">
          <xlrd:rvb i="15582"/>
        </ext>
      </extLst>
    </bk>
    <bk>
      <extLst>
        <ext uri="{3e2802c4-a4d2-4d8b-9148-e3be6c30e623}">
          <xlrd:rvb i="15583"/>
        </ext>
      </extLst>
    </bk>
    <bk>
      <extLst>
        <ext uri="{3e2802c4-a4d2-4d8b-9148-e3be6c30e623}">
          <xlrd:rvb i="15584"/>
        </ext>
      </extLst>
    </bk>
    <bk>
      <extLst>
        <ext uri="{3e2802c4-a4d2-4d8b-9148-e3be6c30e623}">
          <xlrd:rvb i="15585"/>
        </ext>
      </extLst>
    </bk>
    <bk>
      <extLst>
        <ext uri="{3e2802c4-a4d2-4d8b-9148-e3be6c30e623}">
          <xlrd:rvb i="15586"/>
        </ext>
      </extLst>
    </bk>
    <bk>
      <extLst>
        <ext uri="{3e2802c4-a4d2-4d8b-9148-e3be6c30e623}">
          <xlrd:rvb i="15587"/>
        </ext>
      </extLst>
    </bk>
    <bk>
      <extLst>
        <ext uri="{3e2802c4-a4d2-4d8b-9148-e3be6c30e623}">
          <xlrd:rvb i="15588"/>
        </ext>
      </extLst>
    </bk>
    <bk>
      <extLst>
        <ext uri="{3e2802c4-a4d2-4d8b-9148-e3be6c30e623}">
          <xlrd:rvb i="15589"/>
        </ext>
      </extLst>
    </bk>
    <bk>
      <extLst>
        <ext uri="{3e2802c4-a4d2-4d8b-9148-e3be6c30e623}">
          <xlrd:rvb i="15590"/>
        </ext>
      </extLst>
    </bk>
    <bk>
      <extLst>
        <ext uri="{3e2802c4-a4d2-4d8b-9148-e3be6c30e623}">
          <xlrd:rvb i="15591"/>
        </ext>
      </extLst>
    </bk>
    <bk>
      <extLst>
        <ext uri="{3e2802c4-a4d2-4d8b-9148-e3be6c30e623}">
          <xlrd:rvb i="15592"/>
        </ext>
      </extLst>
    </bk>
    <bk>
      <extLst>
        <ext uri="{3e2802c4-a4d2-4d8b-9148-e3be6c30e623}">
          <xlrd:rvb i="15593"/>
        </ext>
      </extLst>
    </bk>
    <bk>
      <extLst>
        <ext uri="{3e2802c4-a4d2-4d8b-9148-e3be6c30e623}">
          <xlrd:rvb i="15594"/>
        </ext>
      </extLst>
    </bk>
    <bk>
      <extLst>
        <ext uri="{3e2802c4-a4d2-4d8b-9148-e3be6c30e623}">
          <xlrd:rvb i="15595"/>
        </ext>
      </extLst>
    </bk>
    <bk>
      <extLst>
        <ext uri="{3e2802c4-a4d2-4d8b-9148-e3be6c30e623}">
          <xlrd:rvb i="15596"/>
        </ext>
      </extLst>
    </bk>
    <bk>
      <extLst>
        <ext uri="{3e2802c4-a4d2-4d8b-9148-e3be6c30e623}">
          <xlrd:rvb i="15597"/>
        </ext>
      </extLst>
    </bk>
    <bk>
      <extLst>
        <ext uri="{3e2802c4-a4d2-4d8b-9148-e3be6c30e623}">
          <xlrd:rvb i="15598"/>
        </ext>
      </extLst>
    </bk>
    <bk>
      <extLst>
        <ext uri="{3e2802c4-a4d2-4d8b-9148-e3be6c30e623}">
          <xlrd:rvb i="15599"/>
        </ext>
      </extLst>
    </bk>
    <bk>
      <extLst>
        <ext uri="{3e2802c4-a4d2-4d8b-9148-e3be6c30e623}">
          <xlrd:rvb i="15600"/>
        </ext>
      </extLst>
    </bk>
    <bk>
      <extLst>
        <ext uri="{3e2802c4-a4d2-4d8b-9148-e3be6c30e623}">
          <xlrd:rvb i="15601"/>
        </ext>
      </extLst>
    </bk>
    <bk>
      <extLst>
        <ext uri="{3e2802c4-a4d2-4d8b-9148-e3be6c30e623}">
          <xlrd:rvb i="15602"/>
        </ext>
      </extLst>
    </bk>
    <bk>
      <extLst>
        <ext uri="{3e2802c4-a4d2-4d8b-9148-e3be6c30e623}">
          <xlrd:rvb i="15603"/>
        </ext>
      </extLst>
    </bk>
    <bk>
      <extLst>
        <ext uri="{3e2802c4-a4d2-4d8b-9148-e3be6c30e623}">
          <xlrd:rvb i="15604"/>
        </ext>
      </extLst>
    </bk>
    <bk>
      <extLst>
        <ext uri="{3e2802c4-a4d2-4d8b-9148-e3be6c30e623}">
          <xlrd:rvb i="15605"/>
        </ext>
      </extLst>
    </bk>
    <bk>
      <extLst>
        <ext uri="{3e2802c4-a4d2-4d8b-9148-e3be6c30e623}">
          <xlrd:rvb i="15606"/>
        </ext>
      </extLst>
    </bk>
    <bk>
      <extLst>
        <ext uri="{3e2802c4-a4d2-4d8b-9148-e3be6c30e623}">
          <xlrd:rvb i="15607"/>
        </ext>
      </extLst>
    </bk>
    <bk>
      <extLst>
        <ext uri="{3e2802c4-a4d2-4d8b-9148-e3be6c30e623}">
          <xlrd:rvb i="15608"/>
        </ext>
      </extLst>
    </bk>
    <bk>
      <extLst>
        <ext uri="{3e2802c4-a4d2-4d8b-9148-e3be6c30e623}">
          <xlrd:rvb i="15609"/>
        </ext>
      </extLst>
    </bk>
    <bk>
      <extLst>
        <ext uri="{3e2802c4-a4d2-4d8b-9148-e3be6c30e623}">
          <xlrd:rvb i="15610"/>
        </ext>
      </extLst>
    </bk>
    <bk>
      <extLst>
        <ext uri="{3e2802c4-a4d2-4d8b-9148-e3be6c30e623}">
          <xlrd:rvb i="15613"/>
        </ext>
      </extLst>
    </bk>
    <bk>
      <extLst>
        <ext uri="{3e2802c4-a4d2-4d8b-9148-e3be6c30e623}">
          <xlrd:rvb i="15614"/>
        </ext>
      </extLst>
    </bk>
    <bk>
      <extLst>
        <ext uri="{3e2802c4-a4d2-4d8b-9148-e3be6c30e623}">
          <xlrd:rvb i="15615"/>
        </ext>
      </extLst>
    </bk>
    <bk>
      <extLst>
        <ext uri="{3e2802c4-a4d2-4d8b-9148-e3be6c30e623}">
          <xlrd:rvb i="15616"/>
        </ext>
      </extLst>
    </bk>
    <bk>
      <extLst>
        <ext uri="{3e2802c4-a4d2-4d8b-9148-e3be6c30e623}">
          <xlrd:rvb i="15617"/>
        </ext>
      </extLst>
    </bk>
    <bk>
      <extLst>
        <ext uri="{3e2802c4-a4d2-4d8b-9148-e3be6c30e623}">
          <xlrd:rvb i="15618"/>
        </ext>
      </extLst>
    </bk>
    <bk>
      <extLst>
        <ext uri="{3e2802c4-a4d2-4d8b-9148-e3be6c30e623}">
          <xlrd:rvb i="15619"/>
        </ext>
      </extLst>
    </bk>
    <bk>
      <extLst>
        <ext uri="{3e2802c4-a4d2-4d8b-9148-e3be6c30e623}">
          <xlrd:rvb i="15620"/>
        </ext>
      </extLst>
    </bk>
    <bk>
      <extLst>
        <ext uri="{3e2802c4-a4d2-4d8b-9148-e3be6c30e623}">
          <xlrd:rvb i="15621"/>
        </ext>
      </extLst>
    </bk>
    <bk>
      <extLst>
        <ext uri="{3e2802c4-a4d2-4d8b-9148-e3be6c30e623}">
          <xlrd:rvb i="15622"/>
        </ext>
      </extLst>
    </bk>
    <bk>
      <extLst>
        <ext uri="{3e2802c4-a4d2-4d8b-9148-e3be6c30e623}">
          <xlrd:rvb i="15623"/>
        </ext>
      </extLst>
    </bk>
    <bk>
      <extLst>
        <ext uri="{3e2802c4-a4d2-4d8b-9148-e3be6c30e623}">
          <xlrd:rvb i="15624"/>
        </ext>
      </extLst>
    </bk>
    <bk>
      <extLst>
        <ext uri="{3e2802c4-a4d2-4d8b-9148-e3be6c30e623}">
          <xlrd:rvb i="15625"/>
        </ext>
      </extLst>
    </bk>
    <bk>
      <extLst>
        <ext uri="{3e2802c4-a4d2-4d8b-9148-e3be6c30e623}">
          <xlrd:rvb i="15626"/>
        </ext>
      </extLst>
    </bk>
    <bk>
      <extLst>
        <ext uri="{3e2802c4-a4d2-4d8b-9148-e3be6c30e623}">
          <xlrd:rvb i="15627"/>
        </ext>
      </extLst>
    </bk>
    <bk>
      <extLst>
        <ext uri="{3e2802c4-a4d2-4d8b-9148-e3be6c30e623}">
          <xlrd:rvb i="15628"/>
        </ext>
      </extLst>
    </bk>
    <bk>
      <extLst>
        <ext uri="{3e2802c4-a4d2-4d8b-9148-e3be6c30e623}">
          <xlrd:rvb i="15629"/>
        </ext>
      </extLst>
    </bk>
    <bk>
      <extLst>
        <ext uri="{3e2802c4-a4d2-4d8b-9148-e3be6c30e623}">
          <xlrd:rvb i="15630"/>
        </ext>
      </extLst>
    </bk>
    <bk>
      <extLst>
        <ext uri="{3e2802c4-a4d2-4d8b-9148-e3be6c30e623}">
          <xlrd:rvb i="15631"/>
        </ext>
      </extLst>
    </bk>
    <bk>
      <extLst>
        <ext uri="{3e2802c4-a4d2-4d8b-9148-e3be6c30e623}">
          <xlrd:rvb i="15632"/>
        </ext>
      </extLst>
    </bk>
    <bk>
      <extLst>
        <ext uri="{3e2802c4-a4d2-4d8b-9148-e3be6c30e623}">
          <xlrd:rvb i="15633"/>
        </ext>
      </extLst>
    </bk>
    <bk>
      <extLst>
        <ext uri="{3e2802c4-a4d2-4d8b-9148-e3be6c30e623}">
          <xlrd:rvb i="15634"/>
        </ext>
      </extLst>
    </bk>
    <bk>
      <extLst>
        <ext uri="{3e2802c4-a4d2-4d8b-9148-e3be6c30e623}">
          <xlrd:rvb i="15635"/>
        </ext>
      </extLst>
    </bk>
    <bk>
      <extLst>
        <ext uri="{3e2802c4-a4d2-4d8b-9148-e3be6c30e623}">
          <xlrd:rvb i="15636"/>
        </ext>
      </extLst>
    </bk>
    <bk>
      <extLst>
        <ext uri="{3e2802c4-a4d2-4d8b-9148-e3be6c30e623}">
          <xlrd:rvb i="15637"/>
        </ext>
      </extLst>
    </bk>
    <bk>
      <extLst>
        <ext uri="{3e2802c4-a4d2-4d8b-9148-e3be6c30e623}">
          <xlrd:rvb i="15638"/>
        </ext>
      </extLst>
    </bk>
    <bk>
      <extLst>
        <ext uri="{3e2802c4-a4d2-4d8b-9148-e3be6c30e623}">
          <xlrd:rvb i="15639"/>
        </ext>
      </extLst>
    </bk>
    <bk>
      <extLst>
        <ext uri="{3e2802c4-a4d2-4d8b-9148-e3be6c30e623}">
          <xlrd:rvb i="15640"/>
        </ext>
      </extLst>
    </bk>
    <bk>
      <extLst>
        <ext uri="{3e2802c4-a4d2-4d8b-9148-e3be6c30e623}">
          <xlrd:rvb i="15641"/>
        </ext>
      </extLst>
    </bk>
    <bk>
      <extLst>
        <ext uri="{3e2802c4-a4d2-4d8b-9148-e3be6c30e623}">
          <xlrd:rvb i="15642"/>
        </ext>
      </extLst>
    </bk>
    <bk>
      <extLst>
        <ext uri="{3e2802c4-a4d2-4d8b-9148-e3be6c30e623}">
          <xlrd:rvb i="15643"/>
        </ext>
      </extLst>
    </bk>
    <bk>
      <extLst>
        <ext uri="{3e2802c4-a4d2-4d8b-9148-e3be6c30e623}">
          <xlrd:rvb i="15644"/>
        </ext>
      </extLst>
    </bk>
    <bk>
      <extLst>
        <ext uri="{3e2802c4-a4d2-4d8b-9148-e3be6c30e623}">
          <xlrd:rvb i="15645"/>
        </ext>
      </extLst>
    </bk>
    <bk>
      <extLst>
        <ext uri="{3e2802c4-a4d2-4d8b-9148-e3be6c30e623}">
          <xlrd:rvb i="15646"/>
        </ext>
      </extLst>
    </bk>
    <bk>
      <extLst>
        <ext uri="{3e2802c4-a4d2-4d8b-9148-e3be6c30e623}">
          <xlrd:rvb i="15647"/>
        </ext>
      </extLst>
    </bk>
    <bk>
      <extLst>
        <ext uri="{3e2802c4-a4d2-4d8b-9148-e3be6c30e623}">
          <xlrd:rvb i="15648"/>
        </ext>
      </extLst>
    </bk>
    <bk>
      <extLst>
        <ext uri="{3e2802c4-a4d2-4d8b-9148-e3be6c30e623}">
          <xlrd:rvb i="15649"/>
        </ext>
      </extLst>
    </bk>
    <bk>
      <extLst>
        <ext uri="{3e2802c4-a4d2-4d8b-9148-e3be6c30e623}">
          <xlrd:rvb i="15650"/>
        </ext>
      </extLst>
    </bk>
    <bk>
      <extLst>
        <ext uri="{3e2802c4-a4d2-4d8b-9148-e3be6c30e623}">
          <xlrd:rvb i="15651"/>
        </ext>
      </extLst>
    </bk>
    <bk>
      <extLst>
        <ext uri="{3e2802c4-a4d2-4d8b-9148-e3be6c30e623}">
          <xlrd:rvb i="15652"/>
        </ext>
      </extLst>
    </bk>
    <bk>
      <extLst>
        <ext uri="{3e2802c4-a4d2-4d8b-9148-e3be6c30e623}">
          <xlrd:rvb i="15653"/>
        </ext>
      </extLst>
    </bk>
    <bk>
      <extLst>
        <ext uri="{3e2802c4-a4d2-4d8b-9148-e3be6c30e623}">
          <xlrd:rvb i="15654"/>
        </ext>
      </extLst>
    </bk>
    <bk>
      <extLst>
        <ext uri="{3e2802c4-a4d2-4d8b-9148-e3be6c30e623}">
          <xlrd:rvb i="15655"/>
        </ext>
      </extLst>
    </bk>
    <bk>
      <extLst>
        <ext uri="{3e2802c4-a4d2-4d8b-9148-e3be6c30e623}">
          <xlrd:rvb i="15656"/>
        </ext>
      </extLst>
    </bk>
    <bk>
      <extLst>
        <ext uri="{3e2802c4-a4d2-4d8b-9148-e3be6c30e623}">
          <xlrd:rvb i="15657"/>
        </ext>
      </extLst>
    </bk>
    <bk>
      <extLst>
        <ext uri="{3e2802c4-a4d2-4d8b-9148-e3be6c30e623}">
          <xlrd:rvb i="15658"/>
        </ext>
      </extLst>
    </bk>
    <bk>
      <extLst>
        <ext uri="{3e2802c4-a4d2-4d8b-9148-e3be6c30e623}">
          <xlrd:rvb i="15659"/>
        </ext>
      </extLst>
    </bk>
    <bk>
      <extLst>
        <ext uri="{3e2802c4-a4d2-4d8b-9148-e3be6c30e623}">
          <xlrd:rvb i="15660"/>
        </ext>
      </extLst>
    </bk>
    <bk>
      <extLst>
        <ext uri="{3e2802c4-a4d2-4d8b-9148-e3be6c30e623}">
          <xlrd:rvb i="15661"/>
        </ext>
      </extLst>
    </bk>
    <bk>
      <extLst>
        <ext uri="{3e2802c4-a4d2-4d8b-9148-e3be6c30e623}">
          <xlrd:rvb i="15662"/>
        </ext>
      </extLst>
    </bk>
    <bk>
      <extLst>
        <ext uri="{3e2802c4-a4d2-4d8b-9148-e3be6c30e623}">
          <xlrd:rvb i="15663"/>
        </ext>
      </extLst>
    </bk>
    <bk>
      <extLst>
        <ext uri="{3e2802c4-a4d2-4d8b-9148-e3be6c30e623}">
          <xlrd:rvb i="15664"/>
        </ext>
      </extLst>
    </bk>
    <bk>
      <extLst>
        <ext uri="{3e2802c4-a4d2-4d8b-9148-e3be6c30e623}">
          <xlrd:rvb i="15665"/>
        </ext>
      </extLst>
    </bk>
    <bk>
      <extLst>
        <ext uri="{3e2802c4-a4d2-4d8b-9148-e3be6c30e623}">
          <xlrd:rvb i="15666"/>
        </ext>
      </extLst>
    </bk>
    <bk>
      <extLst>
        <ext uri="{3e2802c4-a4d2-4d8b-9148-e3be6c30e623}">
          <xlrd:rvb i="15667"/>
        </ext>
      </extLst>
    </bk>
    <bk>
      <extLst>
        <ext uri="{3e2802c4-a4d2-4d8b-9148-e3be6c30e623}">
          <xlrd:rvb i="15668"/>
        </ext>
      </extLst>
    </bk>
    <bk>
      <extLst>
        <ext uri="{3e2802c4-a4d2-4d8b-9148-e3be6c30e623}">
          <xlrd:rvb i="15669"/>
        </ext>
      </extLst>
    </bk>
    <bk>
      <extLst>
        <ext uri="{3e2802c4-a4d2-4d8b-9148-e3be6c30e623}">
          <xlrd:rvb i="15670"/>
        </ext>
      </extLst>
    </bk>
    <bk>
      <extLst>
        <ext uri="{3e2802c4-a4d2-4d8b-9148-e3be6c30e623}">
          <xlrd:rvb i="15671"/>
        </ext>
      </extLst>
    </bk>
    <bk>
      <extLst>
        <ext uri="{3e2802c4-a4d2-4d8b-9148-e3be6c30e623}">
          <xlrd:rvb i="15672"/>
        </ext>
      </extLst>
    </bk>
    <bk>
      <extLst>
        <ext uri="{3e2802c4-a4d2-4d8b-9148-e3be6c30e623}">
          <xlrd:rvb i="15673"/>
        </ext>
      </extLst>
    </bk>
    <bk>
      <extLst>
        <ext uri="{3e2802c4-a4d2-4d8b-9148-e3be6c30e623}">
          <xlrd:rvb i="15674"/>
        </ext>
      </extLst>
    </bk>
    <bk>
      <extLst>
        <ext uri="{3e2802c4-a4d2-4d8b-9148-e3be6c30e623}">
          <xlrd:rvb i="15675"/>
        </ext>
      </extLst>
    </bk>
    <bk>
      <extLst>
        <ext uri="{3e2802c4-a4d2-4d8b-9148-e3be6c30e623}">
          <xlrd:rvb i="15676"/>
        </ext>
      </extLst>
    </bk>
    <bk>
      <extLst>
        <ext uri="{3e2802c4-a4d2-4d8b-9148-e3be6c30e623}">
          <xlrd:rvb i="15677"/>
        </ext>
      </extLst>
    </bk>
    <bk>
      <extLst>
        <ext uri="{3e2802c4-a4d2-4d8b-9148-e3be6c30e623}">
          <xlrd:rvb i="15678"/>
        </ext>
      </extLst>
    </bk>
    <bk>
      <extLst>
        <ext uri="{3e2802c4-a4d2-4d8b-9148-e3be6c30e623}">
          <xlrd:rvb i="15679"/>
        </ext>
      </extLst>
    </bk>
    <bk>
      <extLst>
        <ext uri="{3e2802c4-a4d2-4d8b-9148-e3be6c30e623}">
          <xlrd:rvb i="15680"/>
        </ext>
      </extLst>
    </bk>
    <bk>
      <extLst>
        <ext uri="{3e2802c4-a4d2-4d8b-9148-e3be6c30e623}">
          <xlrd:rvb i="15681"/>
        </ext>
      </extLst>
    </bk>
    <bk>
      <extLst>
        <ext uri="{3e2802c4-a4d2-4d8b-9148-e3be6c30e623}">
          <xlrd:rvb i="15682"/>
        </ext>
      </extLst>
    </bk>
    <bk>
      <extLst>
        <ext uri="{3e2802c4-a4d2-4d8b-9148-e3be6c30e623}">
          <xlrd:rvb i="15683"/>
        </ext>
      </extLst>
    </bk>
    <bk>
      <extLst>
        <ext uri="{3e2802c4-a4d2-4d8b-9148-e3be6c30e623}">
          <xlrd:rvb i="15684"/>
        </ext>
      </extLst>
    </bk>
    <bk>
      <extLst>
        <ext uri="{3e2802c4-a4d2-4d8b-9148-e3be6c30e623}">
          <xlrd:rvb i="15685"/>
        </ext>
      </extLst>
    </bk>
    <bk>
      <extLst>
        <ext uri="{3e2802c4-a4d2-4d8b-9148-e3be6c30e623}">
          <xlrd:rvb i="15686"/>
        </ext>
      </extLst>
    </bk>
    <bk>
      <extLst>
        <ext uri="{3e2802c4-a4d2-4d8b-9148-e3be6c30e623}">
          <xlrd:rvb i="15687"/>
        </ext>
      </extLst>
    </bk>
    <bk>
      <extLst>
        <ext uri="{3e2802c4-a4d2-4d8b-9148-e3be6c30e623}">
          <xlrd:rvb i="15688"/>
        </ext>
      </extLst>
    </bk>
    <bk>
      <extLst>
        <ext uri="{3e2802c4-a4d2-4d8b-9148-e3be6c30e623}">
          <xlrd:rvb i="15689"/>
        </ext>
      </extLst>
    </bk>
    <bk>
      <extLst>
        <ext uri="{3e2802c4-a4d2-4d8b-9148-e3be6c30e623}">
          <xlrd:rvb i="15690"/>
        </ext>
      </extLst>
    </bk>
    <bk>
      <extLst>
        <ext uri="{3e2802c4-a4d2-4d8b-9148-e3be6c30e623}">
          <xlrd:rvb i="15691"/>
        </ext>
      </extLst>
    </bk>
    <bk>
      <extLst>
        <ext uri="{3e2802c4-a4d2-4d8b-9148-e3be6c30e623}">
          <xlrd:rvb i="15692"/>
        </ext>
      </extLst>
    </bk>
    <bk>
      <extLst>
        <ext uri="{3e2802c4-a4d2-4d8b-9148-e3be6c30e623}">
          <xlrd:rvb i="15693"/>
        </ext>
      </extLst>
    </bk>
    <bk>
      <extLst>
        <ext uri="{3e2802c4-a4d2-4d8b-9148-e3be6c30e623}">
          <xlrd:rvb i="15694"/>
        </ext>
      </extLst>
    </bk>
    <bk>
      <extLst>
        <ext uri="{3e2802c4-a4d2-4d8b-9148-e3be6c30e623}">
          <xlrd:rvb i="15695"/>
        </ext>
      </extLst>
    </bk>
    <bk>
      <extLst>
        <ext uri="{3e2802c4-a4d2-4d8b-9148-e3be6c30e623}">
          <xlrd:rvb i="15696"/>
        </ext>
      </extLst>
    </bk>
    <bk>
      <extLst>
        <ext uri="{3e2802c4-a4d2-4d8b-9148-e3be6c30e623}">
          <xlrd:rvb i="15697"/>
        </ext>
      </extLst>
    </bk>
    <bk>
      <extLst>
        <ext uri="{3e2802c4-a4d2-4d8b-9148-e3be6c30e623}">
          <xlrd:rvb i="15698"/>
        </ext>
      </extLst>
    </bk>
    <bk>
      <extLst>
        <ext uri="{3e2802c4-a4d2-4d8b-9148-e3be6c30e623}">
          <xlrd:rvb i="15699"/>
        </ext>
      </extLst>
    </bk>
    <bk>
      <extLst>
        <ext uri="{3e2802c4-a4d2-4d8b-9148-e3be6c30e623}">
          <xlrd:rvb i="15700"/>
        </ext>
      </extLst>
    </bk>
    <bk>
      <extLst>
        <ext uri="{3e2802c4-a4d2-4d8b-9148-e3be6c30e623}">
          <xlrd:rvb i="15701"/>
        </ext>
      </extLst>
    </bk>
    <bk>
      <extLst>
        <ext uri="{3e2802c4-a4d2-4d8b-9148-e3be6c30e623}">
          <xlrd:rvb i="15702"/>
        </ext>
      </extLst>
    </bk>
    <bk>
      <extLst>
        <ext uri="{3e2802c4-a4d2-4d8b-9148-e3be6c30e623}">
          <xlrd:rvb i="15703"/>
        </ext>
      </extLst>
    </bk>
    <bk>
      <extLst>
        <ext uri="{3e2802c4-a4d2-4d8b-9148-e3be6c30e623}">
          <xlrd:rvb i="15704"/>
        </ext>
      </extLst>
    </bk>
    <bk>
      <extLst>
        <ext uri="{3e2802c4-a4d2-4d8b-9148-e3be6c30e623}">
          <xlrd:rvb i="15707"/>
        </ext>
      </extLst>
    </bk>
    <bk>
      <extLst>
        <ext uri="{3e2802c4-a4d2-4d8b-9148-e3be6c30e623}">
          <xlrd:rvb i="15708"/>
        </ext>
      </extLst>
    </bk>
    <bk>
      <extLst>
        <ext uri="{3e2802c4-a4d2-4d8b-9148-e3be6c30e623}">
          <xlrd:rvb i="15709"/>
        </ext>
      </extLst>
    </bk>
    <bk>
      <extLst>
        <ext uri="{3e2802c4-a4d2-4d8b-9148-e3be6c30e623}">
          <xlrd:rvb i="15710"/>
        </ext>
      </extLst>
    </bk>
    <bk>
      <extLst>
        <ext uri="{3e2802c4-a4d2-4d8b-9148-e3be6c30e623}">
          <xlrd:rvb i="15711"/>
        </ext>
      </extLst>
    </bk>
    <bk>
      <extLst>
        <ext uri="{3e2802c4-a4d2-4d8b-9148-e3be6c30e623}">
          <xlrd:rvb i="15712"/>
        </ext>
      </extLst>
    </bk>
    <bk>
      <extLst>
        <ext uri="{3e2802c4-a4d2-4d8b-9148-e3be6c30e623}">
          <xlrd:rvb i="15713"/>
        </ext>
      </extLst>
    </bk>
    <bk>
      <extLst>
        <ext uri="{3e2802c4-a4d2-4d8b-9148-e3be6c30e623}">
          <xlrd:rvb i="15714"/>
        </ext>
      </extLst>
    </bk>
    <bk>
      <extLst>
        <ext uri="{3e2802c4-a4d2-4d8b-9148-e3be6c30e623}">
          <xlrd:rvb i="15715"/>
        </ext>
      </extLst>
    </bk>
    <bk>
      <extLst>
        <ext uri="{3e2802c4-a4d2-4d8b-9148-e3be6c30e623}">
          <xlrd:rvb i="15716"/>
        </ext>
      </extLst>
    </bk>
    <bk>
      <extLst>
        <ext uri="{3e2802c4-a4d2-4d8b-9148-e3be6c30e623}">
          <xlrd:rvb i="15717"/>
        </ext>
      </extLst>
    </bk>
    <bk>
      <extLst>
        <ext uri="{3e2802c4-a4d2-4d8b-9148-e3be6c30e623}">
          <xlrd:rvb i="15718"/>
        </ext>
      </extLst>
    </bk>
    <bk>
      <extLst>
        <ext uri="{3e2802c4-a4d2-4d8b-9148-e3be6c30e623}">
          <xlrd:rvb i="15719"/>
        </ext>
      </extLst>
    </bk>
    <bk>
      <extLst>
        <ext uri="{3e2802c4-a4d2-4d8b-9148-e3be6c30e623}">
          <xlrd:rvb i="15720"/>
        </ext>
      </extLst>
    </bk>
    <bk>
      <extLst>
        <ext uri="{3e2802c4-a4d2-4d8b-9148-e3be6c30e623}">
          <xlrd:rvb i="15721"/>
        </ext>
      </extLst>
    </bk>
    <bk>
      <extLst>
        <ext uri="{3e2802c4-a4d2-4d8b-9148-e3be6c30e623}">
          <xlrd:rvb i="15722"/>
        </ext>
      </extLst>
    </bk>
    <bk>
      <extLst>
        <ext uri="{3e2802c4-a4d2-4d8b-9148-e3be6c30e623}">
          <xlrd:rvb i="15723"/>
        </ext>
      </extLst>
    </bk>
    <bk>
      <extLst>
        <ext uri="{3e2802c4-a4d2-4d8b-9148-e3be6c30e623}">
          <xlrd:rvb i="15724"/>
        </ext>
      </extLst>
    </bk>
    <bk>
      <extLst>
        <ext uri="{3e2802c4-a4d2-4d8b-9148-e3be6c30e623}">
          <xlrd:rvb i="15725"/>
        </ext>
      </extLst>
    </bk>
    <bk>
      <extLst>
        <ext uri="{3e2802c4-a4d2-4d8b-9148-e3be6c30e623}">
          <xlrd:rvb i="15726"/>
        </ext>
      </extLst>
    </bk>
    <bk>
      <extLst>
        <ext uri="{3e2802c4-a4d2-4d8b-9148-e3be6c30e623}">
          <xlrd:rvb i="15727"/>
        </ext>
      </extLst>
    </bk>
    <bk>
      <extLst>
        <ext uri="{3e2802c4-a4d2-4d8b-9148-e3be6c30e623}">
          <xlrd:rvb i="15728"/>
        </ext>
      </extLst>
    </bk>
    <bk>
      <extLst>
        <ext uri="{3e2802c4-a4d2-4d8b-9148-e3be6c30e623}">
          <xlrd:rvb i="15729"/>
        </ext>
      </extLst>
    </bk>
    <bk>
      <extLst>
        <ext uri="{3e2802c4-a4d2-4d8b-9148-e3be6c30e623}">
          <xlrd:rvb i="15730"/>
        </ext>
      </extLst>
    </bk>
    <bk>
      <extLst>
        <ext uri="{3e2802c4-a4d2-4d8b-9148-e3be6c30e623}">
          <xlrd:rvb i="15731"/>
        </ext>
      </extLst>
    </bk>
    <bk>
      <extLst>
        <ext uri="{3e2802c4-a4d2-4d8b-9148-e3be6c30e623}">
          <xlrd:rvb i="15732"/>
        </ext>
      </extLst>
    </bk>
    <bk>
      <extLst>
        <ext uri="{3e2802c4-a4d2-4d8b-9148-e3be6c30e623}">
          <xlrd:rvb i="15733"/>
        </ext>
      </extLst>
    </bk>
    <bk>
      <extLst>
        <ext uri="{3e2802c4-a4d2-4d8b-9148-e3be6c30e623}">
          <xlrd:rvb i="15734"/>
        </ext>
      </extLst>
    </bk>
    <bk>
      <extLst>
        <ext uri="{3e2802c4-a4d2-4d8b-9148-e3be6c30e623}">
          <xlrd:rvb i="15735"/>
        </ext>
      </extLst>
    </bk>
    <bk>
      <extLst>
        <ext uri="{3e2802c4-a4d2-4d8b-9148-e3be6c30e623}">
          <xlrd:rvb i="15736"/>
        </ext>
      </extLst>
    </bk>
    <bk>
      <extLst>
        <ext uri="{3e2802c4-a4d2-4d8b-9148-e3be6c30e623}">
          <xlrd:rvb i="15737"/>
        </ext>
      </extLst>
    </bk>
    <bk>
      <extLst>
        <ext uri="{3e2802c4-a4d2-4d8b-9148-e3be6c30e623}">
          <xlrd:rvb i="15738"/>
        </ext>
      </extLst>
    </bk>
    <bk>
      <extLst>
        <ext uri="{3e2802c4-a4d2-4d8b-9148-e3be6c30e623}">
          <xlrd:rvb i="15739"/>
        </ext>
      </extLst>
    </bk>
    <bk>
      <extLst>
        <ext uri="{3e2802c4-a4d2-4d8b-9148-e3be6c30e623}">
          <xlrd:rvb i="15740"/>
        </ext>
      </extLst>
    </bk>
    <bk>
      <extLst>
        <ext uri="{3e2802c4-a4d2-4d8b-9148-e3be6c30e623}">
          <xlrd:rvb i="15741"/>
        </ext>
      </extLst>
    </bk>
    <bk>
      <extLst>
        <ext uri="{3e2802c4-a4d2-4d8b-9148-e3be6c30e623}">
          <xlrd:rvb i="15742"/>
        </ext>
      </extLst>
    </bk>
    <bk>
      <extLst>
        <ext uri="{3e2802c4-a4d2-4d8b-9148-e3be6c30e623}">
          <xlrd:rvb i="15743"/>
        </ext>
      </extLst>
    </bk>
    <bk>
      <extLst>
        <ext uri="{3e2802c4-a4d2-4d8b-9148-e3be6c30e623}">
          <xlrd:rvb i="15744"/>
        </ext>
      </extLst>
    </bk>
    <bk>
      <extLst>
        <ext uri="{3e2802c4-a4d2-4d8b-9148-e3be6c30e623}">
          <xlrd:rvb i="15745"/>
        </ext>
      </extLst>
    </bk>
    <bk>
      <extLst>
        <ext uri="{3e2802c4-a4d2-4d8b-9148-e3be6c30e623}">
          <xlrd:rvb i="15746"/>
        </ext>
      </extLst>
    </bk>
    <bk>
      <extLst>
        <ext uri="{3e2802c4-a4d2-4d8b-9148-e3be6c30e623}">
          <xlrd:rvb i="15747"/>
        </ext>
      </extLst>
    </bk>
    <bk>
      <extLst>
        <ext uri="{3e2802c4-a4d2-4d8b-9148-e3be6c30e623}">
          <xlrd:rvb i="15748"/>
        </ext>
      </extLst>
    </bk>
    <bk>
      <extLst>
        <ext uri="{3e2802c4-a4d2-4d8b-9148-e3be6c30e623}">
          <xlrd:rvb i="15749"/>
        </ext>
      </extLst>
    </bk>
    <bk>
      <extLst>
        <ext uri="{3e2802c4-a4d2-4d8b-9148-e3be6c30e623}">
          <xlrd:rvb i="15750"/>
        </ext>
      </extLst>
    </bk>
    <bk>
      <extLst>
        <ext uri="{3e2802c4-a4d2-4d8b-9148-e3be6c30e623}">
          <xlrd:rvb i="15751"/>
        </ext>
      </extLst>
    </bk>
    <bk>
      <extLst>
        <ext uri="{3e2802c4-a4d2-4d8b-9148-e3be6c30e623}">
          <xlrd:rvb i="15754"/>
        </ext>
      </extLst>
    </bk>
    <bk>
      <extLst>
        <ext uri="{3e2802c4-a4d2-4d8b-9148-e3be6c30e623}">
          <xlrd:rvb i="15755"/>
        </ext>
      </extLst>
    </bk>
    <bk>
      <extLst>
        <ext uri="{3e2802c4-a4d2-4d8b-9148-e3be6c30e623}">
          <xlrd:rvb i="15756"/>
        </ext>
      </extLst>
    </bk>
    <bk>
      <extLst>
        <ext uri="{3e2802c4-a4d2-4d8b-9148-e3be6c30e623}">
          <xlrd:rvb i="15757"/>
        </ext>
      </extLst>
    </bk>
    <bk>
      <extLst>
        <ext uri="{3e2802c4-a4d2-4d8b-9148-e3be6c30e623}">
          <xlrd:rvb i="15758"/>
        </ext>
      </extLst>
    </bk>
    <bk>
      <extLst>
        <ext uri="{3e2802c4-a4d2-4d8b-9148-e3be6c30e623}">
          <xlrd:rvb i="15759"/>
        </ext>
      </extLst>
    </bk>
    <bk>
      <extLst>
        <ext uri="{3e2802c4-a4d2-4d8b-9148-e3be6c30e623}">
          <xlrd:rvb i="15760"/>
        </ext>
      </extLst>
    </bk>
    <bk>
      <extLst>
        <ext uri="{3e2802c4-a4d2-4d8b-9148-e3be6c30e623}">
          <xlrd:rvb i="15761"/>
        </ext>
      </extLst>
    </bk>
    <bk>
      <extLst>
        <ext uri="{3e2802c4-a4d2-4d8b-9148-e3be6c30e623}">
          <xlrd:rvb i="15762"/>
        </ext>
      </extLst>
    </bk>
    <bk>
      <extLst>
        <ext uri="{3e2802c4-a4d2-4d8b-9148-e3be6c30e623}">
          <xlrd:rvb i="15763"/>
        </ext>
      </extLst>
    </bk>
    <bk>
      <extLst>
        <ext uri="{3e2802c4-a4d2-4d8b-9148-e3be6c30e623}">
          <xlrd:rvb i="15764"/>
        </ext>
      </extLst>
    </bk>
    <bk>
      <extLst>
        <ext uri="{3e2802c4-a4d2-4d8b-9148-e3be6c30e623}">
          <xlrd:rvb i="15765"/>
        </ext>
      </extLst>
    </bk>
    <bk>
      <extLst>
        <ext uri="{3e2802c4-a4d2-4d8b-9148-e3be6c30e623}">
          <xlrd:rvb i="15766"/>
        </ext>
      </extLst>
    </bk>
    <bk>
      <extLst>
        <ext uri="{3e2802c4-a4d2-4d8b-9148-e3be6c30e623}">
          <xlrd:rvb i="15767"/>
        </ext>
      </extLst>
    </bk>
    <bk>
      <extLst>
        <ext uri="{3e2802c4-a4d2-4d8b-9148-e3be6c30e623}">
          <xlrd:rvb i="15768"/>
        </ext>
      </extLst>
    </bk>
    <bk>
      <extLst>
        <ext uri="{3e2802c4-a4d2-4d8b-9148-e3be6c30e623}">
          <xlrd:rvb i="15769"/>
        </ext>
      </extLst>
    </bk>
    <bk>
      <extLst>
        <ext uri="{3e2802c4-a4d2-4d8b-9148-e3be6c30e623}">
          <xlrd:rvb i="15770"/>
        </ext>
      </extLst>
    </bk>
    <bk>
      <extLst>
        <ext uri="{3e2802c4-a4d2-4d8b-9148-e3be6c30e623}">
          <xlrd:rvb i="15771"/>
        </ext>
      </extLst>
    </bk>
    <bk>
      <extLst>
        <ext uri="{3e2802c4-a4d2-4d8b-9148-e3be6c30e623}">
          <xlrd:rvb i="15772"/>
        </ext>
      </extLst>
    </bk>
    <bk>
      <extLst>
        <ext uri="{3e2802c4-a4d2-4d8b-9148-e3be6c30e623}">
          <xlrd:rvb i="15773"/>
        </ext>
      </extLst>
    </bk>
    <bk>
      <extLst>
        <ext uri="{3e2802c4-a4d2-4d8b-9148-e3be6c30e623}">
          <xlrd:rvb i="15774"/>
        </ext>
      </extLst>
    </bk>
    <bk>
      <extLst>
        <ext uri="{3e2802c4-a4d2-4d8b-9148-e3be6c30e623}">
          <xlrd:rvb i="15775"/>
        </ext>
      </extLst>
    </bk>
    <bk>
      <extLst>
        <ext uri="{3e2802c4-a4d2-4d8b-9148-e3be6c30e623}">
          <xlrd:rvb i="15776"/>
        </ext>
      </extLst>
    </bk>
    <bk>
      <extLst>
        <ext uri="{3e2802c4-a4d2-4d8b-9148-e3be6c30e623}">
          <xlrd:rvb i="15777"/>
        </ext>
      </extLst>
    </bk>
    <bk>
      <extLst>
        <ext uri="{3e2802c4-a4d2-4d8b-9148-e3be6c30e623}">
          <xlrd:rvb i="15778"/>
        </ext>
      </extLst>
    </bk>
    <bk>
      <extLst>
        <ext uri="{3e2802c4-a4d2-4d8b-9148-e3be6c30e623}">
          <xlrd:rvb i="15779"/>
        </ext>
      </extLst>
    </bk>
    <bk>
      <extLst>
        <ext uri="{3e2802c4-a4d2-4d8b-9148-e3be6c30e623}">
          <xlrd:rvb i="15780"/>
        </ext>
      </extLst>
    </bk>
    <bk>
      <extLst>
        <ext uri="{3e2802c4-a4d2-4d8b-9148-e3be6c30e623}">
          <xlrd:rvb i="15781"/>
        </ext>
      </extLst>
    </bk>
    <bk>
      <extLst>
        <ext uri="{3e2802c4-a4d2-4d8b-9148-e3be6c30e623}">
          <xlrd:rvb i="15782"/>
        </ext>
      </extLst>
    </bk>
    <bk>
      <extLst>
        <ext uri="{3e2802c4-a4d2-4d8b-9148-e3be6c30e623}">
          <xlrd:rvb i="15783"/>
        </ext>
      </extLst>
    </bk>
    <bk>
      <extLst>
        <ext uri="{3e2802c4-a4d2-4d8b-9148-e3be6c30e623}">
          <xlrd:rvb i="15784"/>
        </ext>
      </extLst>
    </bk>
    <bk>
      <extLst>
        <ext uri="{3e2802c4-a4d2-4d8b-9148-e3be6c30e623}">
          <xlrd:rvb i="15785"/>
        </ext>
      </extLst>
    </bk>
    <bk>
      <extLst>
        <ext uri="{3e2802c4-a4d2-4d8b-9148-e3be6c30e623}">
          <xlrd:rvb i="15786"/>
        </ext>
      </extLst>
    </bk>
    <bk>
      <extLst>
        <ext uri="{3e2802c4-a4d2-4d8b-9148-e3be6c30e623}">
          <xlrd:rvb i="15787"/>
        </ext>
      </extLst>
    </bk>
    <bk>
      <extLst>
        <ext uri="{3e2802c4-a4d2-4d8b-9148-e3be6c30e623}">
          <xlrd:rvb i="15788"/>
        </ext>
      </extLst>
    </bk>
    <bk>
      <extLst>
        <ext uri="{3e2802c4-a4d2-4d8b-9148-e3be6c30e623}">
          <xlrd:rvb i="15789"/>
        </ext>
      </extLst>
    </bk>
    <bk>
      <extLst>
        <ext uri="{3e2802c4-a4d2-4d8b-9148-e3be6c30e623}">
          <xlrd:rvb i="15790"/>
        </ext>
      </extLst>
    </bk>
    <bk>
      <extLst>
        <ext uri="{3e2802c4-a4d2-4d8b-9148-e3be6c30e623}">
          <xlrd:rvb i="15791"/>
        </ext>
      </extLst>
    </bk>
    <bk>
      <extLst>
        <ext uri="{3e2802c4-a4d2-4d8b-9148-e3be6c30e623}">
          <xlrd:rvb i="15792"/>
        </ext>
      </extLst>
    </bk>
    <bk>
      <extLst>
        <ext uri="{3e2802c4-a4d2-4d8b-9148-e3be6c30e623}">
          <xlrd:rvb i="15793"/>
        </ext>
      </extLst>
    </bk>
    <bk>
      <extLst>
        <ext uri="{3e2802c4-a4d2-4d8b-9148-e3be6c30e623}">
          <xlrd:rvb i="15794"/>
        </ext>
      </extLst>
    </bk>
    <bk>
      <extLst>
        <ext uri="{3e2802c4-a4d2-4d8b-9148-e3be6c30e623}">
          <xlrd:rvb i="15795"/>
        </ext>
      </extLst>
    </bk>
    <bk>
      <extLst>
        <ext uri="{3e2802c4-a4d2-4d8b-9148-e3be6c30e623}">
          <xlrd:rvb i="15796"/>
        </ext>
      </extLst>
    </bk>
    <bk>
      <extLst>
        <ext uri="{3e2802c4-a4d2-4d8b-9148-e3be6c30e623}">
          <xlrd:rvb i="15797"/>
        </ext>
      </extLst>
    </bk>
    <bk>
      <extLst>
        <ext uri="{3e2802c4-a4d2-4d8b-9148-e3be6c30e623}">
          <xlrd:rvb i="15798"/>
        </ext>
      </extLst>
    </bk>
    <bk>
      <extLst>
        <ext uri="{3e2802c4-a4d2-4d8b-9148-e3be6c30e623}">
          <xlrd:rvb i="15799"/>
        </ext>
      </extLst>
    </bk>
    <bk>
      <extLst>
        <ext uri="{3e2802c4-a4d2-4d8b-9148-e3be6c30e623}">
          <xlrd:rvb i="15800"/>
        </ext>
      </extLst>
    </bk>
    <bk>
      <extLst>
        <ext uri="{3e2802c4-a4d2-4d8b-9148-e3be6c30e623}">
          <xlrd:rvb i="15801"/>
        </ext>
      </extLst>
    </bk>
    <bk>
      <extLst>
        <ext uri="{3e2802c4-a4d2-4d8b-9148-e3be6c30e623}">
          <xlrd:rvb i="15802"/>
        </ext>
      </extLst>
    </bk>
    <bk>
      <extLst>
        <ext uri="{3e2802c4-a4d2-4d8b-9148-e3be6c30e623}">
          <xlrd:rvb i="15803"/>
        </ext>
      </extLst>
    </bk>
    <bk>
      <extLst>
        <ext uri="{3e2802c4-a4d2-4d8b-9148-e3be6c30e623}">
          <xlrd:rvb i="15804"/>
        </ext>
      </extLst>
    </bk>
    <bk>
      <extLst>
        <ext uri="{3e2802c4-a4d2-4d8b-9148-e3be6c30e623}">
          <xlrd:rvb i="15805"/>
        </ext>
      </extLst>
    </bk>
    <bk>
      <extLst>
        <ext uri="{3e2802c4-a4d2-4d8b-9148-e3be6c30e623}">
          <xlrd:rvb i="15806"/>
        </ext>
      </extLst>
    </bk>
    <bk>
      <extLst>
        <ext uri="{3e2802c4-a4d2-4d8b-9148-e3be6c30e623}">
          <xlrd:rvb i="15807"/>
        </ext>
      </extLst>
    </bk>
    <bk>
      <extLst>
        <ext uri="{3e2802c4-a4d2-4d8b-9148-e3be6c30e623}">
          <xlrd:rvb i="15808"/>
        </ext>
      </extLst>
    </bk>
    <bk>
      <extLst>
        <ext uri="{3e2802c4-a4d2-4d8b-9148-e3be6c30e623}">
          <xlrd:rvb i="15809"/>
        </ext>
      </extLst>
    </bk>
    <bk>
      <extLst>
        <ext uri="{3e2802c4-a4d2-4d8b-9148-e3be6c30e623}">
          <xlrd:rvb i="15810"/>
        </ext>
      </extLst>
    </bk>
    <bk>
      <extLst>
        <ext uri="{3e2802c4-a4d2-4d8b-9148-e3be6c30e623}">
          <xlrd:rvb i="15811"/>
        </ext>
      </extLst>
    </bk>
    <bk>
      <extLst>
        <ext uri="{3e2802c4-a4d2-4d8b-9148-e3be6c30e623}">
          <xlrd:rvb i="15812"/>
        </ext>
      </extLst>
    </bk>
    <bk>
      <extLst>
        <ext uri="{3e2802c4-a4d2-4d8b-9148-e3be6c30e623}">
          <xlrd:rvb i="15813"/>
        </ext>
      </extLst>
    </bk>
    <bk>
      <extLst>
        <ext uri="{3e2802c4-a4d2-4d8b-9148-e3be6c30e623}">
          <xlrd:rvb i="15814"/>
        </ext>
      </extLst>
    </bk>
    <bk>
      <extLst>
        <ext uri="{3e2802c4-a4d2-4d8b-9148-e3be6c30e623}">
          <xlrd:rvb i="15815"/>
        </ext>
      </extLst>
    </bk>
    <bk>
      <extLst>
        <ext uri="{3e2802c4-a4d2-4d8b-9148-e3be6c30e623}">
          <xlrd:rvb i="15816"/>
        </ext>
      </extLst>
    </bk>
    <bk>
      <extLst>
        <ext uri="{3e2802c4-a4d2-4d8b-9148-e3be6c30e623}">
          <xlrd:rvb i="15817"/>
        </ext>
      </extLst>
    </bk>
    <bk>
      <extLst>
        <ext uri="{3e2802c4-a4d2-4d8b-9148-e3be6c30e623}">
          <xlrd:rvb i="15818"/>
        </ext>
      </extLst>
    </bk>
    <bk>
      <extLst>
        <ext uri="{3e2802c4-a4d2-4d8b-9148-e3be6c30e623}">
          <xlrd:rvb i="15819"/>
        </ext>
      </extLst>
    </bk>
    <bk>
      <extLst>
        <ext uri="{3e2802c4-a4d2-4d8b-9148-e3be6c30e623}">
          <xlrd:rvb i="15820"/>
        </ext>
      </extLst>
    </bk>
    <bk>
      <extLst>
        <ext uri="{3e2802c4-a4d2-4d8b-9148-e3be6c30e623}">
          <xlrd:rvb i="15821"/>
        </ext>
      </extLst>
    </bk>
    <bk>
      <extLst>
        <ext uri="{3e2802c4-a4d2-4d8b-9148-e3be6c30e623}">
          <xlrd:rvb i="15822"/>
        </ext>
      </extLst>
    </bk>
    <bk>
      <extLst>
        <ext uri="{3e2802c4-a4d2-4d8b-9148-e3be6c30e623}">
          <xlrd:rvb i="15823"/>
        </ext>
      </extLst>
    </bk>
    <bk>
      <extLst>
        <ext uri="{3e2802c4-a4d2-4d8b-9148-e3be6c30e623}">
          <xlrd:rvb i="15824"/>
        </ext>
      </extLst>
    </bk>
    <bk>
      <extLst>
        <ext uri="{3e2802c4-a4d2-4d8b-9148-e3be6c30e623}">
          <xlrd:rvb i="15825"/>
        </ext>
      </extLst>
    </bk>
    <bk>
      <extLst>
        <ext uri="{3e2802c4-a4d2-4d8b-9148-e3be6c30e623}">
          <xlrd:rvb i="15826"/>
        </ext>
      </extLst>
    </bk>
    <bk>
      <extLst>
        <ext uri="{3e2802c4-a4d2-4d8b-9148-e3be6c30e623}">
          <xlrd:rvb i="15827"/>
        </ext>
      </extLst>
    </bk>
    <bk>
      <extLst>
        <ext uri="{3e2802c4-a4d2-4d8b-9148-e3be6c30e623}">
          <xlrd:rvb i="15828"/>
        </ext>
      </extLst>
    </bk>
    <bk>
      <extLst>
        <ext uri="{3e2802c4-a4d2-4d8b-9148-e3be6c30e623}">
          <xlrd:rvb i="15829"/>
        </ext>
      </extLst>
    </bk>
    <bk>
      <extLst>
        <ext uri="{3e2802c4-a4d2-4d8b-9148-e3be6c30e623}">
          <xlrd:rvb i="15830"/>
        </ext>
      </extLst>
    </bk>
    <bk>
      <extLst>
        <ext uri="{3e2802c4-a4d2-4d8b-9148-e3be6c30e623}">
          <xlrd:rvb i="15831"/>
        </ext>
      </extLst>
    </bk>
    <bk>
      <extLst>
        <ext uri="{3e2802c4-a4d2-4d8b-9148-e3be6c30e623}">
          <xlrd:rvb i="15832"/>
        </ext>
      </extLst>
    </bk>
    <bk>
      <extLst>
        <ext uri="{3e2802c4-a4d2-4d8b-9148-e3be6c30e623}">
          <xlrd:rvb i="15833"/>
        </ext>
      </extLst>
    </bk>
    <bk>
      <extLst>
        <ext uri="{3e2802c4-a4d2-4d8b-9148-e3be6c30e623}">
          <xlrd:rvb i="15834"/>
        </ext>
      </extLst>
    </bk>
    <bk>
      <extLst>
        <ext uri="{3e2802c4-a4d2-4d8b-9148-e3be6c30e623}">
          <xlrd:rvb i="15835"/>
        </ext>
      </extLst>
    </bk>
    <bk>
      <extLst>
        <ext uri="{3e2802c4-a4d2-4d8b-9148-e3be6c30e623}">
          <xlrd:rvb i="15836"/>
        </ext>
      </extLst>
    </bk>
    <bk>
      <extLst>
        <ext uri="{3e2802c4-a4d2-4d8b-9148-e3be6c30e623}">
          <xlrd:rvb i="15837"/>
        </ext>
      </extLst>
    </bk>
    <bk>
      <extLst>
        <ext uri="{3e2802c4-a4d2-4d8b-9148-e3be6c30e623}">
          <xlrd:rvb i="15838"/>
        </ext>
      </extLst>
    </bk>
    <bk>
      <extLst>
        <ext uri="{3e2802c4-a4d2-4d8b-9148-e3be6c30e623}">
          <xlrd:rvb i="15839"/>
        </ext>
      </extLst>
    </bk>
    <bk>
      <extLst>
        <ext uri="{3e2802c4-a4d2-4d8b-9148-e3be6c30e623}">
          <xlrd:rvb i="15840"/>
        </ext>
      </extLst>
    </bk>
    <bk>
      <extLst>
        <ext uri="{3e2802c4-a4d2-4d8b-9148-e3be6c30e623}">
          <xlrd:rvb i="15841"/>
        </ext>
      </extLst>
    </bk>
    <bk>
      <extLst>
        <ext uri="{3e2802c4-a4d2-4d8b-9148-e3be6c30e623}">
          <xlrd:rvb i="15842"/>
        </ext>
      </extLst>
    </bk>
    <bk>
      <extLst>
        <ext uri="{3e2802c4-a4d2-4d8b-9148-e3be6c30e623}">
          <xlrd:rvb i="15843"/>
        </ext>
      </extLst>
    </bk>
    <bk>
      <extLst>
        <ext uri="{3e2802c4-a4d2-4d8b-9148-e3be6c30e623}">
          <xlrd:rvb i="15844"/>
        </ext>
      </extLst>
    </bk>
    <bk>
      <extLst>
        <ext uri="{3e2802c4-a4d2-4d8b-9148-e3be6c30e623}">
          <xlrd:rvb i="15845"/>
        </ext>
      </extLst>
    </bk>
    <bk>
      <extLst>
        <ext uri="{3e2802c4-a4d2-4d8b-9148-e3be6c30e623}">
          <xlrd:rvb i="15846"/>
        </ext>
      </extLst>
    </bk>
    <bk>
      <extLst>
        <ext uri="{3e2802c4-a4d2-4d8b-9148-e3be6c30e623}">
          <xlrd:rvb i="15847"/>
        </ext>
      </extLst>
    </bk>
    <bk>
      <extLst>
        <ext uri="{3e2802c4-a4d2-4d8b-9148-e3be6c30e623}">
          <xlrd:rvb i="15848"/>
        </ext>
      </extLst>
    </bk>
    <bk>
      <extLst>
        <ext uri="{3e2802c4-a4d2-4d8b-9148-e3be6c30e623}">
          <xlrd:rvb i="15850"/>
        </ext>
      </extLst>
    </bk>
    <bk>
      <extLst>
        <ext uri="{3e2802c4-a4d2-4d8b-9148-e3be6c30e623}">
          <xlrd:rvb i="15851"/>
        </ext>
      </extLst>
    </bk>
    <bk>
      <extLst>
        <ext uri="{3e2802c4-a4d2-4d8b-9148-e3be6c30e623}">
          <xlrd:rvb i="15854"/>
        </ext>
      </extLst>
    </bk>
    <bk>
      <extLst>
        <ext uri="{3e2802c4-a4d2-4d8b-9148-e3be6c30e623}">
          <xlrd:rvb i="15855"/>
        </ext>
      </extLst>
    </bk>
    <bk>
      <extLst>
        <ext uri="{3e2802c4-a4d2-4d8b-9148-e3be6c30e623}">
          <xlrd:rvb i="15856"/>
        </ext>
      </extLst>
    </bk>
    <bk>
      <extLst>
        <ext uri="{3e2802c4-a4d2-4d8b-9148-e3be6c30e623}">
          <xlrd:rvb i="15857"/>
        </ext>
      </extLst>
    </bk>
    <bk>
      <extLst>
        <ext uri="{3e2802c4-a4d2-4d8b-9148-e3be6c30e623}">
          <xlrd:rvb i="15858"/>
        </ext>
      </extLst>
    </bk>
    <bk>
      <extLst>
        <ext uri="{3e2802c4-a4d2-4d8b-9148-e3be6c30e623}">
          <xlrd:rvb i="15859"/>
        </ext>
      </extLst>
    </bk>
    <bk>
      <extLst>
        <ext uri="{3e2802c4-a4d2-4d8b-9148-e3be6c30e623}">
          <xlrd:rvb i="15860"/>
        </ext>
      </extLst>
    </bk>
    <bk>
      <extLst>
        <ext uri="{3e2802c4-a4d2-4d8b-9148-e3be6c30e623}">
          <xlrd:rvb i="15861"/>
        </ext>
      </extLst>
    </bk>
    <bk>
      <extLst>
        <ext uri="{3e2802c4-a4d2-4d8b-9148-e3be6c30e623}">
          <xlrd:rvb i="15862"/>
        </ext>
      </extLst>
    </bk>
    <bk>
      <extLst>
        <ext uri="{3e2802c4-a4d2-4d8b-9148-e3be6c30e623}">
          <xlrd:rvb i="15863"/>
        </ext>
      </extLst>
    </bk>
    <bk>
      <extLst>
        <ext uri="{3e2802c4-a4d2-4d8b-9148-e3be6c30e623}">
          <xlrd:rvb i="15864"/>
        </ext>
      </extLst>
    </bk>
    <bk>
      <extLst>
        <ext uri="{3e2802c4-a4d2-4d8b-9148-e3be6c30e623}">
          <xlrd:rvb i="15865"/>
        </ext>
      </extLst>
    </bk>
    <bk>
      <extLst>
        <ext uri="{3e2802c4-a4d2-4d8b-9148-e3be6c30e623}">
          <xlrd:rvb i="15866"/>
        </ext>
      </extLst>
    </bk>
    <bk>
      <extLst>
        <ext uri="{3e2802c4-a4d2-4d8b-9148-e3be6c30e623}">
          <xlrd:rvb i="15867"/>
        </ext>
      </extLst>
    </bk>
    <bk>
      <extLst>
        <ext uri="{3e2802c4-a4d2-4d8b-9148-e3be6c30e623}">
          <xlrd:rvb i="15868"/>
        </ext>
      </extLst>
    </bk>
    <bk>
      <extLst>
        <ext uri="{3e2802c4-a4d2-4d8b-9148-e3be6c30e623}">
          <xlrd:rvb i="15869"/>
        </ext>
      </extLst>
    </bk>
    <bk>
      <extLst>
        <ext uri="{3e2802c4-a4d2-4d8b-9148-e3be6c30e623}">
          <xlrd:rvb i="15870"/>
        </ext>
      </extLst>
    </bk>
    <bk>
      <extLst>
        <ext uri="{3e2802c4-a4d2-4d8b-9148-e3be6c30e623}">
          <xlrd:rvb i="15871"/>
        </ext>
      </extLst>
    </bk>
    <bk>
      <extLst>
        <ext uri="{3e2802c4-a4d2-4d8b-9148-e3be6c30e623}">
          <xlrd:rvb i="15872"/>
        </ext>
      </extLst>
    </bk>
    <bk>
      <extLst>
        <ext uri="{3e2802c4-a4d2-4d8b-9148-e3be6c30e623}">
          <xlrd:rvb i="15873"/>
        </ext>
      </extLst>
    </bk>
    <bk>
      <extLst>
        <ext uri="{3e2802c4-a4d2-4d8b-9148-e3be6c30e623}">
          <xlrd:rvb i="15874"/>
        </ext>
      </extLst>
    </bk>
    <bk>
      <extLst>
        <ext uri="{3e2802c4-a4d2-4d8b-9148-e3be6c30e623}">
          <xlrd:rvb i="15875"/>
        </ext>
      </extLst>
    </bk>
    <bk>
      <extLst>
        <ext uri="{3e2802c4-a4d2-4d8b-9148-e3be6c30e623}">
          <xlrd:rvb i="15876"/>
        </ext>
      </extLst>
    </bk>
    <bk>
      <extLst>
        <ext uri="{3e2802c4-a4d2-4d8b-9148-e3be6c30e623}">
          <xlrd:rvb i="15877"/>
        </ext>
      </extLst>
    </bk>
    <bk>
      <extLst>
        <ext uri="{3e2802c4-a4d2-4d8b-9148-e3be6c30e623}">
          <xlrd:rvb i="15878"/>
        </ext>
      </extLst>
    </bk>
    <bk>
      <extLst>
        <ext uri="{3e2802c4-a4d2-4d8b-9148-e3be6c30e623}">
          <xlrd:rvb i="15879"/>
        </ext>
      </extLst>
    </bk>
    <bk>
      <extLst>
        <ext uri="{3e2802c4-a4d2-4d8b-9148-e3be6c30e623}">
          <xlrd:rvb i="15880"/>
        </ext>
      </extLst>
    </bk>
    <bk>
      <extLst>
        <ext uri="{3e2802c4-a4d2-4d8b-9148-e3be6c30e623}">
          <xlrd:rvb i="15881"/>
        </ext>
      </extLst>
    </bk>
    <bk>
      <extLst>
        <ext uri="{3e2802c4-a4d2-4d8b-9148-e3be6c30e623}">
          <xlrd:rvb i="15882"/>
        </ext>
      </extLst>
    </bk>
    <bk>
      <extLst>
        <ext uri="{3e2802c4-a4d2-4d8b-9148-e3be6c30e623}">
          <xlrd:rvb i="15883"/>
        </ext>
      </extLst>
    </bk>
    <bk>
      <extLst>
        <ext uri="{3e2802c4-a4d2-4d8b-9148-e3be6c30e623}">
          <xlrd:rvb i="15884"/>
        </ext>
      </extLst>
    </bk>
    <bk>
      <extLst>
        <ext uri="{3e2802c4-a4d2-4d8b-9148-e3be6c30e623}">
          <xlrd:rvb i="15885"/>
        </ext>
      </extLst>
    </bk>
    <bk>
      <extLst>
        <ext uri="{3e2802c4-a4d2-4d8b-9148-e3be6c30e623}">
          <xlrd:rvb i="15886"/>
        </ext>
      </extLst>
    </bk>
    <bk>
      <extLst>
        <ext uri="{3e2802c4-a4d2-4d8b-9148-e3be6c30e623}">
          <xlrd:rvb i="15887"/>
        </ext>
      </extLst>
    </bk>
    <bk>
      <extLst>
        <ext uri="{3e2802c4-a4d2-4d8b-9148-e3be6c30e623}">
          <xlrd:rvb i="15888"/>
        </ext>
      </extLst>
    </bk>
    <bk>
      <extLst>
        <ext uri="{3e2802c4-a4d2-4d8b-9148-e3be6c30e623}">
          <xlrd:rvb i="15889"/>
        </ext>
      </extLst>
    </bk>
    <bk>
      <extLst>
        <ext uri="{3e2802c4-a4d2-4d8b-9148-e3be6c30e623}">
          <xlrd:rvb i="15890"/>
        </ext>
      </extLst>
    </bk>
    <bk>
      <extLst>
        <ext uri="{3e2802c4-a4d2-4d8b-9148-e3be6c30e623}">
          <xlrd:rvb i="15891"/>
        </ext>
      </extLst>
    </bk>
    <bk>
      <extLst>
        <ext uri="{3e2802c4-a4d2-4d8b-9148-e3be6c30e623}">
          <xlrd:rvb i="15892"/>
        </ext>
      </extLst>
    </bk>
    <bk>
      <extLst>
        <ext uri="{3e2802c4-a4d2-4d8b-9148-e3be6c30e623}">
          <xlrd:rvb i="15893"/>
        </ext>
      </extLst>
    </bk>
    <bk>
      <extLst>
        <ext uri="{3e2802c4-a4d2-4d8b-9148-e3be6c30e623}">
          <xlrd:rvb i="15894"/>
        </ext>
      </extLst>
    </bk>
    <bk>
      <extLst>
        <ext uri="{3e2802c4-a4d2-4d8b-9148-e3be6c30e623}">
          <xlrd:rvb i="15895"/>
        </ext>
      </extLst>
    </bk>
    <bk>
      <extLst>
        <ext uri="{3e2802c4-a4d2-4d8b-9148-e3be6c30e623}">
          <xlrd:rvb i="15896"/>
        </ext>
      </extLst>
    </bk>
    <bk>
      <extLst>
        <ext uri="{3e2802c4-a4d2-4d8b-9148-e3be6c30e623}">
          <xlrd:rvb i="15897"/>
        </ext>
      </extLst>
    </bk>
    <bk>
      <extLst>
        <ext uri="{3e2802c4-a4d2-4d8b-9148-e3be6c30e623}">
          <xlrd:rvb i="15898"/>
        </ext>
      </extLst>
    </bk>
    <bk>
      <extLst>
        <ext uri="{3e2802c4-a4d2-4d8b-9148-e3be6c30e623}">
          <xlrd:rvb i="15899"/>
        </ext>
      </extLst>
    </bk>
    <bk>
      <extLst>
        <ext uri="{3e2802c4-a4d2-4d8b-9148-e3be6c30e623}">
          <xlrd:rvb i="15900"/>
        </ext>
      </extLst>
    </bk>
    <bk>
      <extLst>
        <ext uri="{3e2802c4-a4d2-4d8b-9148-e3be6c30e623}">
          <xlrd:rvb i="15901"/>
        </ext>
      </extLst>
    </bk>
    <bk>
      <extLst>
        <ext uri="{3e2802c4-a4d2-4d8b-9148-e3be6c30e623}">
          <xlrd:rvb i="15902"/>
        </ext>
      </extLst>
    </bk>
    <bk>
      <extLst>
        <ext uri="{3e2802c4-a4d2-4d8b-9148-e3be6c30e623}">
          <xlrd:rvb i="15903"/>
        </ext>
      </extLst>
    </bk>
    <bk>
      <extLst>
        <ext uri="{3e2802c4-a4d2-4d8b-9148-e3be6c30e623}">
          <xlrd:rvb i="15904"/>
        </ext>
      </extLst>
    </bk>
    <bk>
      <extLst>
        <ext uri="{3e2802c4-a4d2-4d8b-9148-e3be6c30e623}">
          <xlrd:rvb i="15905"/>
        </ext>
      </extLst>
    </bk>
    <bk>
      <extLst>
        <ext uri="{3e2802c4-a4d2-4d8b-9148-e3be6c30e623}">
          <xlrd:rvb i="15906"/>
        </ext>
      </extLst>
    </bk>
    <bk>
      <extLst>
        <ext uri="{3e2802c4-a4d2-4d8b-9148-e3be6c30e623}">
          <xlrd:rvb i="15907"/>
        </ext>
      </extLst>
    </bk>
    <bk>
      <extLst>
        <ext uri="{3e2802c4-a4d2-4d8b-9148-e3be6c30e623}">
          <xlrd:rvb i="15908"/>
        </ext>
      </extLst>
    </bk>
    <bk>
      <extLst>
        <ext uri="{3e2802c4-a4d2-4d8b-9148-e3be6c30e623}">
          <xlrd:rvb i="15909"/>
        </ext>
      </extLst>
    </bk>
    <bk>
      <extLst>
        <ext uri="{3e2802c4-a4d2-4d8b-9148-e3be6c30e623}">
          <xlrd:rvb i="15910"/>
        </ext>
      </extLst>
    </bk>
    <bk>
      <extLst>
        <ext uri="{3e2802c4-a4d2-4d8b-9148-e3be6c30e623}">
          <xlrd:rvb i="15911"/>
        </ext>
      </extLst>
    </bk>
    <bk>
      <extLst>
        <ext uri="{3e2802c4-a4d2-4d8b-9148-e3be6c30e623}">
          <xlrd:rvb i="15912"/>
        </ext>
      </extLst>
    </bk>
    <bk>
      <extLst>
        <ext uri="{3e2802c4-a4d2-4d8b-9148-e3be6c30e623}">
          <xlrd:rvb i="15913"/>
        </ext>
      </extLst>
    </bk>
    <bk>
      <extLst>
        <ext uri="{3e2802c4-a4d2-4d8b-9148-e3be6c30e623}">
          <xlrd:rvb i="15914"/>
        </ext>
      </extLst>
    </bk>
    <bk>
      <extLst>
        <ext uri="{3e2802c4-a4d2-4d8b-9148-e3be6c30e623}">
          <xlrd:rvb i="15917"/>
        </ext>
      </extLst>
    </bk>
    <bk>
      <extLst>
        <ext uri="{3e2802c4-a4d2-4d8b-9148-e3be6c30e623}">
          <xlrd:rvb i="15918"/>
        </ext>
      </extLst>
    </bk>
    <bk>
      <extLst>
        <ext uri="{3e2802c4-a4d2-4d8b-9148-e3be6c30e623}">
          <xlrd:rvb i="15919"/>
        </ext>
      </extLst>
    </bk>
    <bk>
      <extLst>
        <ext uri="{3e2802c4-a4d2-4d8b-9148-e3be6c30e623}">
          <xlrd:rvb i="15920"/>
        </ext>
      </extLst>
    </bk>
    <bk>
      <extLst>
        <ext uri="{3e2802c4-a4d2-4d8b-9148-e3be6c30e623}">
          <xlrd:rvb i="15921"/>
        </ext>
      </extLst>
    </bk>
    <bk>
      <extLst>
        <ext uri="{3e2802c4-a4d2-4d8b-9148-e3be6c30e623}">
          <xlrd:rvb i="15922"/>
        </ext>
      </extLst>
    </bk>
    <bk>
      <extLst>
        <ext uri="{3e2802c4-a4d2-4d8b-9148-e3be6c30e623}">
          <xlrd:rvb i="15923"/>
        </ext>
      </extLst>
    </bk>
    <bk>
      <extLst>
        <ext uri="{3e2802c4-a4d2-4d8b-9148-e3be6c30e623}">
          <xlrd:rvb i="15924"/>
        </ext>
      </extLst>
    </bk>
    <bk>
      <extLst>
        <ext uri="{3e2802c4-a4d2-4d8b-9148-e3be6c30e623}">
          <xlrd:rvb i="15925"/>
        </ext>
      </extLst>
    </bk>
    <bk>
      <extLst>
        <ext uri="{3e2802c4-a4d2-4d8b-9148-e3be6c30e623}">
          <xlrd:rvb i="15926"/>
        </ext>
      </extLst>
    </bk>
    <bk>
      <extLst>
        <ext uri="{3e2802c4-a4d2-4d8b-9148-e3be6c30e623}">
          <xlrd:rvb i="15927"/>
        </ext>
      </extLst>
    </bk>
    <bk>
      <extLst>
        <ext uri="{3e2802c4-a4d2-4d8b-9148-e3be6c30e623}">
          <xlrd:rvb i="15928"/>
        </ext>
      </extLst>
    </bk>
    <bk>
      <extLst>
        <ext uri="{3e2802c4-a4d2-4d8b-9148-e3be6c30e623}">
          <xlrd:rvb i="15929"/>
        </ext>
      </extLst>
    </bk>
    <bk>
      <extLst>
        <ext uri="{3e2802c4-a4d2-4d8b-9148-e3be6c30e623}">
          <xlrd:rvb i="15930"/>
        </ext>
      </extLst>
    </bk>
    <bk>
      <extLst>
        <ext uri="{3e2802c4-a4d2-4d8b-9148-e3be6c30e623}">
          <xlrd:rvb i="15931"/>
        </ext>
      </extLst>
    </bk>
    <bk>
      <extLst>
        <ext uri="{3e2802c4-a4d2-4d8b-9148-e3be6c30e623}">
          <xlrd:rvb i="15932"/>
        </ext>
      </extLst>
    </bk>
    <bk>
      <extLst>
        <ext uri="{3e2802c4-a4d2-4d8b-9148-e3be6c30e623}">
          <xlrd:rvb i="15933"/>
        </ext>
      </extLst>
    </bk>
    <bk>
      <extLst>
        <ext uri="{3e2802c4-a4d2-4d8b-9148-e3be6c30e623}">
          <xlrd:rvb i="15934"/>
        </ext>
      </extLst>
    </bk>
    <bk>
      <extLst>
        <ext uri="{3e2802c4-a4d2-4d8b-9148-e3be6c30e623}">
          <xlrd:rvb i="15935"/>
        </ext>
      </extLst>
    </bk>
    <bk>
      <extLst>
        <ext uri="{3e2802c4-a4d2-4d8b-9148-e3be6c30e623}">
          <xlrd:rvb i="15936"/>
        </ext>
      </extLst>
    </bk>
    <bk>
      <extLst>
        <ext uri="{3e2802c4-a4d2-4d8b-9148-e3be6c30e623}">
          <xlrd:rvb i="15937"/>
        </ext>
      </extLst>
    </bk>
    <bk>
      <extLst>
        <ext uri="{3e2802c4-a4d2-4d8b-9148-e3be6c30e623}">
          <xlrd:rvb i="15938"/>
        </ext>
      </extLst>
    </bk>
    <bk>
      <extLst>
        <ext uri="{3e2802c4-a4d2-4d8b-9148-e3be6c30e623}">
          <xlrd:rvb i="15939"/>
        </ext>
      </extLst>
    </bk>
    <bk>
      <extLst>
        <ext uri="{3e2802c4-a4d2-4d8b-9148-e3be6c30e623}">
          <xlrd:rvb i="15940"/>
        </ext>
      </extLst>
    </bk>
    <bk>
      <extLst>
        <ext uri="{3e2802c4-a4d2-4d8b-9148-e3be6c30e623}">
          <xlrd:rvb i="15941"/>
        </ext>
      </extLst>
    </bk>
    <bk>
      <extLst>
        <ext uri="{3e2802c4-a4d2-4d8b-9148-e3be6c30e623}">
          <xlrd:rvb i="15942"/>
        </ext>
      </extLst>
    </bk>
    <bk>
      <extLst>
        <ext uri="{3e2802c4-a4d2-4d8b-9148-e3be6c30e623}">
          <xlrd:rvb i="15943"/>
        </ext>
      </extLst>
    </bk>
    <bk>
      <extLst>
        <ext uri="{3e2802c4-a4d2-4d8b-9148-e3be6c30e623}">
          <xlrd:rvb i="15944"/>
        </ext>
      </extLst>
    </bk>
    <bk>
      <extLst>
        <ext uri="{3e2802c4-a4d2-4d8b-9148-e3be6c30e623}">
          <xlrd:rvb i="15945"/>
        </ext>
      </extLst>
    </bk>
    <bk>
      <extLst>
        <ext uri="{3e2802c4-a4d2-4d8b-9148-e3be6c30e623}">
          <xlrd:rvb i="15946"/>
        </ext>
      </extLst>
    </bk>
    <bk>
      <extLst>
        <ext uri="{3e2802c4-a4d2-4d8b-9148-e3be6c30e623}">
          <xlrd:rvb i="15947"/>
        </ext>
      </extLst>
    </bk>
    <bk>
      <extLst>
        <ext uri="{3e2802c4-a4d2-4d8b-9148-e3be6c30e623}">
          <xlrd:rvb i="15948"/>
        </ext>
      </extLst>
    </bk>
    <bk>
      <extLst>
        <ext uri="{3e2802c4-a4d2-4d8b-9148-e3be6c30e623}">
          <xlrd:rvb i="15949"/>
        </ext>
      </extLst>
    </bk>
    <bk>
      <extLst>
        <ext uri="{3e2802c4-a4d2-4d8b-9148-e3be6c30e623}">
          <xlrd:rvb i="15950"/>
        </ext>
      </extLst>
    </bk>
    <bk>
      <extLst>
        <ext uri="{3e2802c4-a4d2-4d8b-9148-e3be6c30e623}">
          <xlrd:rvb i="15951"/>
        </ext>
      </extLst>
    </bk>
    <bk>
      <extLst>
        <ext uri="{3e2802c4-a4d2-4d8b-9148-e3be6c30e623}">
          <xlrd:rvb i="15952"/>
        </ext>
      </extLst>
    </bk>
    <bk>
      <extLst>
        <ext uri="{3e2802c4-a4d2-4d8b-9148-e3be6c30e623}">
          <xlrd:rvb i="15953"/>
        </ext>
      </extLst>
    </bk>
    <bk>
      <extLst>
        <ext uri="{3e2802c4-a4d2-4d8b-9148-e3be6c30e623}">
          <xlrd:rvb i="15954"/>
        </ext>
      </extLst>
    </bk>
    <bk>
      <extLst>
        <ext uri="{3e2802c4-a4d2-4d8b-9148-e3be6c30e623}">
          <xlrd:rvb i="15955"/>
        </ext>
      </extLst>
    </bk>
    <bk>
      <extLst>
        <ext uri="{3e2802c4-a4d2-4d8b-9148-e3be6c30e623}">
          <xlrd:rvb i="15956"/>
        </ext>
      </extLst>
    </bk>
    <bk>
      <extLst>
        <ext uri="{3e2802c4-a4d2-4d8b-9148-e3be6c30e623}">
          <xlrd:rvb i="15957"/>
        </ext>
      </extLst>
    </bk>
    <bk>
      <extLst>
        <ext uri="{3e2802c4-a4d2-4d8b-9148-e3be6c30e623}">
          <xlrd:rvb i="15958"/>
        </ext>
      </extLst>
    </bk>
    <bk>
      <extLst>
        <ext uri="{3e2802c4-a4d2-4d8b-9148-e3be6c30e623}">
          <xlrd:rvb i="15959"/>
        </ext>
      </extLst>
    </bk>
    <bk>
      <extLst>
        <ext uri="{3e2802c4-a4d2-4d8b-9148-e3be6c30e623}">
          <xlrd:rvb i="15960"/>
        </ext>
      </extLst>
    </bk>
    <bk>
      <extLst>
        <ext uri="{3e2802c4-a4d2-4d8b-9148-e3be6c30e623}">
          <xlrd:rvb i="15961"/>
        </ext>
      </extLst>
    </bk>
    <bk>
      <extLst>
        <ext uri="{3e2802c4-a4d2-4d8b-9148-e3be6c30e623}">
          <xlrd:rvb i="15962"/>
        </ext>
      </extLst>
    </bk>
    <bk>
      <extLst>
        <ext uri="{3e2802c4-a4d2-4d8b-9148-e3be6c30e623}">
          <xlrd:rvb i="15963"/>
        </ext>
      </extLst>
    </bk>
    <bk>
      <extLst>
        <ext uri="{3e2802c4-a4d2-4d8b-9148-e3be6c30e623}">
          <xlrd:rvb i="15964"/>
        </ext>
      </extLst>
    </bk>
    <bk>
      <extLst>
        <ext uri="{3e2802c4-a4d2-4d8b-9148-e3be6c30e623}">
          <xlrd:rvb i="15965"/>
        </ext>
      </extLst>
    </bk>
    <bk>
      <extLst>
        <ext uri="{3e2802c4-a4d2-4d8b-9148-e3be6c30e623}">
          <xlrd:rvb i="15966"/>
        </ext>
      </extLst>
    </bk>
    <bk>
      <extLst>
        <ext uri="{3e2802c4-a4d2-4d8b-9148-e3be6c30e623}">
          <xlrd:rvb i="15967"/>
        </ext>
      </extLst>
    </bk>
    <bk>
      <extLst>
        <ext uri="{3e2802c4-a4d2-4d8b-9148-e3be6c30e623}">
          <xlrd:rvb i="15968"/>
        </ext>
      </extLst>
    </bk>
    <bk>
      <extLst>
        <ext uri="{3e2802c4-a4d2-4d8b-9148-e3be6c30e623}">
          <xlrd:rvb i="15969"/>
        </ext>
      </extLst>
    </bk>
    <bk>
      <extLst>
        <ext uri="{3e2802c4-a4d2-4d8b-9148-e3be6c30e623}">
          <xlrd:rvb i="15970"/>
        </ext>
      </extLst>
    </bk>
    <bk>
      <extLst>
        <ext uri="{3e2802c4-a4d2-4d8b-9148-e3be6c30e623}">
          <xlrd:rvb i="15971"/>
        </ext>
      </extLst>
    </bk>
    <bk>
      <extLst>
        <ext uri="{3e2802c4-a4d2-4d8b-9148-e3be6c30e623}">
          <xlrd:rvb i="15972"/>
        </ext>
      </extLst>
    </bk>
    <bk>
      <extLst>
        <ext uri="{3e2802c4-a4d2-4d8b-9148-e3be6c30e623}">
          <xlrd:rvb i="15973"/>
        </ext>
      </extLst>
    </bk>
    <bk>
      <extLst>
        <ext uri="{3e2802c4-a4d2-4d8b-9148-e3be6c30e623}">
          <xlrd:rvb i="15974"/>
        </ext>
      </extLst>
    </bk>
    <bk>
      <extLst>
        <ext uri="{3e2802c4-a4d2-4d8b-9148-e3be6c30e623}">
          <xlrd:rvb i="15975"/>
        </ext>
      </extLst>
    </bk>
    <bk>
      <extLst>
        <ext uri="{3e2802c4-a4d2-4d8b-9148-e3be6c30e623}">
          <xlrd:rvb i="15976"/>
        </ext>
      </extLst>
    </bk>
    <bk>
      <extLst>
        <ext uri="{3e2802c4-a4d2-4d8b-9148-e3be6c30e623}">
          <xlrd:rvb i="15977"/>
        </ext>
      </extLst>
    </bk>
    <bk>
      <extLst>
        <ext uri="{3e2802c4-a4d2-4d8b-9148-e3be6c30e623}">
          <xlrd:rvb i="15978"/>
        </ext>
      </extLst>
    </bk>
    <bk>
      <extLst>
        <ext uri="{3e2802c4-a4d2-4d8b-9148-e3be6c30e623}">
          <xlrd:rvb i="15979"/>
        </ext>
      </extLst>
    </bk>
    <bk>
      <extLst>
        <ext uri="{3e2802c4-a4d2-4d8b-9148-e3be6c30e623}">
          <xlrd:rvb i="15980"/>
        </ext>
      </extLst>
    </bk>
    <bk>
      <extLst>
        <ext uri="{3e2802c4-a4d2-4d8b-9148-e3be6c30e623}">
          <xlrd:rvb i="15981"/>
        </ext>
      </extLst>
    </bk>
    <bk>
      <extLst>
        <ext uri="{3e2802c4-a4d2-4d8b-9148-e3be6c30e623}">
          <xlrd:rvb i="15982"/>
        </ext>
      </extLst>
    </bk>
    <bk>
      <extLst>
        <ext uri="{3e2802c4-a4d2-4d8b-9148-e3be6c30e623}">
          <xlrd:rvb i="15983"/>
        </ext>
      </extLst>
    </bk>
    <bk>
      <extLst>
        <ext uri="{3e2802c4-a4d2-4d8b-9148-e3be6c30e623}">
          <xlrd:rvb i="15984"/>
        </ext>
      </extLst>
    </bk>
    <bk>
      <extLst>
        <ext uri="{3e2802c4-a4d2-4d8b-9148-e3be6c30e623}">
          <xlrd:rvb i="15985"/>
        </ext>
      </extLst>
    </bk>
    <bk>
      <extLst>
        <ext uri="{3e2802c4-a4d2-4d8b-9148-e3be6c30e623}">
          <xlrd:rvb i="15986"/>
        </ext>
      </extLst>
    </bk>
    <bk>
      <extLst>
        <ext uri="{3e2802c4-a4d2-4d8b-9148-e3be6c30e623}">
          <xlrd:rvb i="15987"/>
        </ext>
      </extLst>
    </bk>
    <bk>
      <extLst>
        <ext uri="{3e2802c4-a4d2-4d8b-9148-e3be6c30e623}">
          <xlrd:rvb i="15988"/>
        </ext>
      </extLst>
    </bk>
    <bk>
      <extLst>
        <ext uri="{3e2802c4-a4d2-4d8b-9148-e3be6c30e623}">
          <xlrd:rvb i="15989"/>
        </ext>
      </extLst>
    </bk>
    <bk>
      <extLst>
        <ext uri="{3e2802c4-a4d2-4d8b-9148-e3be6c30e623}">
          <xlrd:rvb i="15990"/>
        </ext>
      </extLst>
    </bk>
    <bk>
      <extLst>
        <ext uri="{3e2802c4-a4d2-4d8b-9148-e3be6c30e623}">
          <xlrd:rvb i="15991"/>
        </ext>
      </extLst>
    </bk>
    <bk>
      <extLst>
        <ext uri="{3e2802c4-a4d2-4d8b-9148-e3be6c30e623}">
          <xlrd:rvb i="15992"/>
        </ext>
      </extLst>
    </bk>
    <bk>
      <extLst>
        <ext uri="{3e2802c4-a4d2-4d8b-9148-e3be6c30e623}">
          <xlrd:rvb i="15993"/>
        </ext>
      </extLst>
    </bk>
    <bk>
      <extLst>
        <ext uri="{3e2802c4-a4d2-4d8b-9148-e3be6c30e623}">
          <xlrd:rvb i="15994"/>
        </ext>
      </extLst>
    </bk>
    <bk>
      <extLst>
        <ext uri="{3e2802c4-a4d2-4d8b-9148-e3be6c30e623}">
          <xlrd:rvb i="15995"/>
        </ext>
      </extLst>
    </bk>
    <bk>
      <extLst>
        <ext uri="{3e2802c4-a4d2-4d8b-9148-e3be6c30e623}">
          <xlrd:rvb i="15996"/>
        </ext>
      </extLst>
    </bk>
    <bk>
      <extLst>
        <ext uri="{3e2802c4-a4d2-4d8b-9148-e3be6c30e623}">
          <xlrd:rvb i="15997"/>
        </ext>
      </extLst>
    </bk>
    <bk>
      <extLst>
        <ext uri="{3e2802c4-a4d2-4d8b-9148-e3be6c30e623}">
          <xlrd:rvb i="15998"/>
        </ext>
      </extLst>
    </bk>
    <bk>
      <extLst>
        <ext uri="{3e2802c4-a4d2-4d8b-9148-e3be6c30e623}">
          <xlrd:rvb i="15999"/>
        </ext>
      </extLst>
    </bk>
    <bk>
      <extLst>
        <ext uri="{3e2802c4-a4d2-4d8b-9148-e3be6c30e623}">
          <xlrd:rvb i="16000"/>
        </ext>
      </extLst>
    </bk>
    <bk>
      <extLst>
        <ext uri="{3e2802c4-a4d2-4d8b-9148-e3be6c30e623}">
          <xlrd:rvb i="16001"/>
        </ext>
      </extLst>
    </bk>
    <bk>
      <extLst>
        <ext uri="{3e2802c4-a4d2-4d8b-9148-e3be6c30e623}">
          <xlrd:rvb i="16002"/>
        </ext>
      </extLst>
    </bk>
    <bk>
      <extLst>
        <ext uri="{3e2802c4-a4d2-4d8b-9148-e3be6c30e623}">
          <xlrd:rvb i="16003"/>
        </ext>
      </extLst>
    </bk>
    <bk>
      <extLst>
        <ext uri="{3e2802c4-a4d2-4d8b-9148-e3be6c30e623}">
          <xlrd:rvb i="16004"/>
        </ext>
      </extLst>
    </bk>
    <bk>
      <extLst>
        <ext uri="{3e2802c4-a4d2-4d8b-9148-e3be6c30e623}">
          <xlrd:rvb i="16005"/>
        </ext>
      </extLst>
    </bk>
    <bk>
      <extLst>
        <ext uri="{3e2802c4-a4d2-4d8b-9148-e3be6c30e623}">
          <xlrd:rvb i="16006"/>
        </ext>
      </extLst>
    </bk>
    <bk>
      <extLst>
        <ext uri="{3e2802c4-a4d2-4d8b-9148-e3be6c30e623}">
          <xlrd:rvb i="16007"/>
        </ext>
      </extLst>
    </bk>
    <bk>
      <extLst>
        <ext uri="{3e2802c4-a4d2-4d8b-9148-e3be6c30e623}">
          <xlrd:rvb i="16008"/>
        </ext>
      </extLst>
    </bk>
    <bk>
      <extLst>
        <ext uri="{3e2802c4-a4d2-4d8b-9148-e3be6c30e623}">
          <xlrd:rvb i="16009"/>
        </ext>
      </extLst>
    </bk>
    <bk>
      <extLst>
        <ext uri="{3e2802c4-a4d2-4d8b-9148-e3be6c30e623}">
          <xlrd:rvb i="16010"/>
        </ext>
      </extLst>
    </bk>
    <bk>
      <extLst>
        <ext uri="{3e2802c4-a4d2-4d8b-9148-e3be6c30e623}">
          <xlrd:rvb i="16011"/>
        </ext>
      </extLst>
    </bk>
    <bk>
      <extLst>
        <ext uri="{3e2802c4-a4d2-4d8b-9148-e3be6c30e623}">
          <xlrd:rvb i="16012"/>
        </ext>
      </extLst>
    </bk>
    <bk>
      <extLst>
        <ext uri="{3e2802c4-a4d2-4d8b-9148-e3be6c30e623}">
          <xlrd:rvb i="16013"/>
        </ext>
      </extLst>
    </bk>
    <bk>
      <extLst>
        <ext uri="{3e2802c4-a4d2-4d8b-9148-e3be6c30e623}">
          <xlrd:rvb i="16014"/>
        </ext>
      </extLst>
    </bk>
    <bk>
      <extLst>
        <ext uri="{3e2802c4-a4d2-4d8b-9148-e3be6c30e623}">
          <xlrd:rvb i="16015"/>
        </ext>
      </extLst>
    </bk>
    <bk>
      <extLst>
        <ext uri="{3e2802c4-a4d2-4d8b-9148-e3be6c30e623}">
          <xlrd:rvb i="16016"/>
        </ext>
      </extLst>
    </bk>
    <bk>
      <extLst>
        <ext uri="{3e2802c4-a4d2-4d8b-9148-e3be6c30e623}">
          <xlrd:rvb i="16017"/>
        </ext>
      </extLst>
    </bk>
    <bk>
      <extLst>
        <ext uri="{3e2802c4-a4d2-4d8b-9148-e3be6c30e623}">
          <xlrd:rvb i="16020"/>
        </ext>
      </extLst>
    </bk>
    <bk>
      <extLst>
        <ext uri="{3e2802c4-a4d2-4d8b-9148-e3be6c30e623}">
          <xlrd:rvb i="16021"/>
        </ext>
      </extLst>
    </bk>
    <bk>
      <extLst>
        <ext uri="{3e2802c4-a4d2-4d8b-9148-e3be6c30e623}">
          <xlrd:rvb i="16022"/>
        </ext>
      </extLst>
    </bk>
    <bk>
      <extLst>
        <ext uri="{3e2802c4-a4d2-4d8b-9148-e3be6c30e623}">
          <xlrd:rvb i="16023"/>
        </ext>
      </extLst>
    </bk>
    <bk>
      <extLst>
        <ext uri="{3e2802c4-a4d2-4d8b-9148-e3be6c30e623}">
          <xlrd:rvb i="16024"/>
        </ext>
      </extLst>
    </bk>
    <bk>
      <extLst>
        <ext uri="{3e2802c4-a4d2-4d8b-9148-e3be6c30e623}">
          <xlrd:rvb i="16025"/>
        </ext>
      </extLst>
    </bk>
    <bk>
      <extLst>
        <ext uri="{3e2802c4-a4d2-4d8b-9148-e3be6c30e623}">
          <xlrd:rvb i="16026"/>
        </ext>
      </extLst>
    </bk>
    <bk>
      <extLst>
        <ext uri="{3e2802c4-a4d2-4d8b-9148-e3be6c30e623}">
          <xlrd:rvb i="16027"/>
        </ext>
      </extLst>
    </bk>
    <bk>
      <extLst>
        <ext uri="{3e2802c4-a4d2-4d8b-9148-e3be6c30e623}">
          <xlrd:rvb i="16028"/>
        </ext>
      </extLst>
    </bk>
    <bk>
      <extLst>
        <ext uri="{3e2802c4-a4d2-4d8b-9148-e3be6c30e623}">
          <xlrd:rvb i="16029"/>
        </ext>
      </extLst>
    </bk>
    <bk>
      <extLst>
        <ext uri="{3e2802c4-a4d2-4d8b-9148-e3be6c30e623}">
          <xlrd:rvb i="16030"/>
        </ext>
      </extLst>
    </bk>
    <bk>
      <extLst>
        <ext uri="{3e2802c4-a4d2-4d8b-9148-e3be6c30e623}">
          <xlrd:rvb i="16031"/>
        </ext>
      </extLst>
    </bk>
    <bk>
      <extLst>
        <ext uri="{3e2802c4-a4d2-4d8b-9148-e3be6c30e623}">
          <xlrd:rvb i="16032"/>
        </ext>
      </extLst>
    </bk>
    <bk>
      <extLst>
        <ext uri="{3e2802c4-a4d2-4d8b-9148-e3be6c30e623}">
          <xlrd:rvb i="16033"/>
        </ext>
      </extLst>
    </bk>
    <bk>
      <extLst>
        <ext uri="{3e2802c4-a4d2-4d8b-9148-e3be6c30e623}">
          <xlrd:rvb i="16034"/>
        </ext>
      </extLst>
    </bk>
    <bk>
      <extLst>
        <ext uri="{3e2802c4-a4d2-4d8b-9148-e3be6c30e623}">
          <xlrd:rvb i="16035"/>
        </ext>
      </extLst>
    </bk>
    <bk>
      <extLst>
        <ext uri="{3e2802c4-a4d2-4d8b-9148-e3be6c30e623}">
          <xlrd:rvb i="16036"/>
        </ext>
      </extLst>
    </bk>
    <bk>
      <extLst>
        <ext uri="{3e2802c4-a4d2-4d8b-9148-e3be6c30e623}">
          <xlrd:rvb i="16037"/>
        </ext>
      </extLst>
    </bk>
    <bk>
      <extLst>
        <ext uri="{3e2802c4-a4d2-4d8b-9148-e3be6c30e623}">
          <xlrd:rvb i="16038"/>
        </ext>
      </extLst>
    </bk>
    <bk>
      <extLst>
        <ext uri="{3e2802c4-a4d2-4d8b-9148-e3be6c30e623}">
          <xlrd:rvb i="16039"/>
        </ext>
      </extLst>
    </bk>
    <bk>
      <extLst>
        <ext uri="{3e2802c4-a4d2-4d8b-9148-e3be6c30e623}">
          <xlrd:rvb i="16040"/>
        </ext>
      </extLst>
    </bk>
    <bk>
      <extLst>
        <ext uri="{3e2802c4-a4d2-4d8b-9148-e3be6c30e623}">
          <xlrd:rvb i="16041"/>
        </ext>
      </extLst>
    </bk>
    <bk>
      <extLst>
        <ext uri="{3e2802c4-a4d2-4d8b-9148-e3be6c30e623}">
          <xlrd:rvb i="16042"/>
        </ext>
      </extLst>
    </bk>
    <bk>
      <extLst>
        <ext uri="{3e2802c4-a4d2-4d8b-9148-e3be6c30e623}">
          <xlrd:rvb i="16043"/>
        </ext>
      </extLst>
    </bk>
    <bk>
      <extLst>
        <ext uri="{3e2802c4-a4d2-4d8b-9148-e3be6c30e623}">
          <xlrd:rvb i="16044"/>
        </ext>
      </extLst>
    </bk>
    <bk>
      <extLst>
        <ext uri="{3e2802c4-a4d2-4d8b-9148-e3be6c30e623}">
          <xlrd:rvb i="16045"/>
        </ext>
      </extLst>
    </bk>
    <bk>
      <extLst>
        <ext uri="{3e2802c4-a4d2-4d8b-9148-e3be6c30e623}">
          <xlrd:rvb i="16046"/>
        </ext>
      </extLst>
    </bk>
    <bk>
      <extLst>
        <ext uri="{3e2802c4-a4d2-4d8b-9148-e3be6c30e623}">
          <xlrd:rvb i="16047"/>
        </ext>
      </extLst>
    </bk>
    <bk>
      <extLst>
        <ext uri="{3e2802c4-a4d2-4d8b-9148-e3be6c30e623}">
          <xlrd:rvb i="16048"/>
        </ext>
      </extLst>
    </bk>
    <bk>
      <extLst>
        <ext uri="{3e2802c4-a4d2-4d8b-9148-e3be6c30e623}">
          <xlrd:rvb i="16049"/>
        </ext>
      </extLst>
    </bk>
    <bk>
      <extLst>
        <ext uri="{3e2802c4-a4d2-4d8b-9148-e3be6c30e623}">
          <xlrd:rvb i="16050"/>
        </ext>
      </extLst>
    </bk>
    <bk>
      <extLst>
        <ext uri="{3e2802c4-a4d2-4d8b-9148-e3be6c30e623}">
          <xlrd:rvb i="16051"/>
        </ext>
      </extLst>
    </bk>
    <bk>
      <extLst>
        <ext uri="{3e2802c4-a4d2-4d8b-9148-e3be6c30e623}">
          <xlrd:rvb i="16052"/>
        </ext>
      </extLst>
    </bk>
    <bk>
      <extLst>
        <ext uri="{3e2802c4-a4d2-4d8b-9148-e3be6c30e623}">
          <xlrd:rvb i="16053"/>
        </ext>
      </extLst>
    </bk>
    <bk>
      <extLst>
        <ext uri="{3e2802c4-a4d2-4d8b-9148-e3be6c30e623}">
          <xlrd:rvb i="16054"/>
        </ext>
      </extLst>
    </bk>
    <bk>
      <extLst>
        <ext uri="{3e2802c4-a4d2-4d8b-9148-e3be6c30e623}">
          <xlrd:rvb i="16055"/>
        </ext>
      </extLst>
    </bk>
    <bk>
      <extLst>
        <ext uri="{3e2802c4-a4d2-4d8b-9148-e3be6c30e623}">
          <xlrd:rvb i="16056"/>
        </ext>
      </extLst>
    </bk>
    <bk>
      <extLst>
        <ext uri="{3e2802c4-a4d2-4d8b-9148-e3be6c30e623}">
          <xlrd:rvb i="16057"/>
        </ext>
      </extLst>
    </bk>
    <bk>
      <extLst>
        <ext uri="{3e2802c4-a4d2-4d8b-9148-e3be6c30e623}">
          <xlrd:rvb i="16058"/>
        </ext>
      </extLst>
    </bk>
    <bk>
      <extLst>
        <ext uri="{3e2802c4-a4d2-4d8b-9148-e3be6c30e623}">
          <xlrd:rvb i="16059"/>
        </ext>
      </extLst>
    </bk>
    <bk>
      <extLst>
        <ext uri="{3e2802c4-a4d2-4d8b-9148-e3be6c30e623}">
          <xlrd:rvb i="16060"/>
        </ext>
      </extLst>
    </bk>
    <bk>
      <extLst>
        <ext uri="{3e2802c4-a4d2-4d8b-9148-e3be6c30e623}">
          <xlrd:rvb i="16061"/>
        </ext>
      </extLst>
    </bk>
    <bk>
      <extLst>
        <ext uri="{3e2802c4-a4d2-4d8b-9148-e3be6c30e623}">
          <xlrd:rvb i="16062"/>
        </ext>
      </extLst>
    </bk>
    <bk>
      <extLst>
        <ext uri="{3e2802c4-a4d2-4d8b-9148-e3be6c30e623}">
          <xlrd:rvb i="16063"/>
        </ext>
      </extLst>
    </bk>
    <bk>
      <extLst>
        <ext uri="{3e2802c4-a4d2-4d8b-9148-e3be6c30e623}">
          <xlrd:rvb i="16064"/>
        </ext>
      </extLst>
    </bk>
    <bk>
      <extLst>
        <ext uri="{3e2802c4-a4d2-4d8b-9148-e3be6c30e623}">
          <xlrd:rvb i="16065"/>
        </ext>
      </extLst>
    </bk>
    <bk>
      <extLst>
        <ext uri="{3e2802c4-a4d2-4d8b-9148-e3be6c30e623}">
          <xlrd:rvb i="16066"/>
        </ext>
      </extLst>
    </bk>
    <bk>
      <extLst>
        <ext uri="{3e2802c4-a4d2-4d8b-9148-e3be6c30e623}">
          <xlrd:rvb i="16067"/>
        </ext>
      </extLst>
    </bk>
    <bk>
      <extLst>
        <ext uri="{3e2802c4-a4d2-4d8b-9148-e3be6c30e623}">
          <xlrd:rvb i="16068"/>
        </ext>
      </extLst>
    </bk>
    <bk>
      <extLst>
        <ext uri="{3e2802c4-a4d2-4d8b-9148-e3be6c30e623}">
          <xlrd:rvb i="16069"/>
        </ext>
      </extLst>
    </bk>
    <bk>
      <extLst>
        <ext uri="{3e2802c4-a4d2-4d8b-9148-e3be6c30e623}">
          <xlrd:rvb i="16070"/>
        </ext>
      </extLst>
    </bk>
    <bk>
      <extLst>
        <ext uri="{3e2802c4-a4d2-4d8b-9148-e3be6c30e623}">
          <xlrd:rvb i="16071"/>
        </ext>
      </extLst>
    </bk>
    <bk>
      <extLst>
        <ext uri="{3e2802c4-a4d2-4d8b-9148-e3be6c30e623}">
          <xlrd:rvb i="16072"/>
        </ext>
      </extLst>
    </bk>
    <bk>
      <extLst>
        <ext uri="{3e2802c4-a4d2-4d8b-9148-e3be6c30e623}">
          <xlrd:rvb i="16073"/>
        </ext>
      </extLst>
    </bk>
    <bk>
      <extLst>
        <ext uri="{3e2802c4-a4d2-4d8b-9148-e3be6c30e623}">
          <xlrd:rvb i="16074"/>
        </ext>
      </extLst>
    </bk>
    <bk>
      <extLst>
        <ext uri="{3e2802c4-a4d2-4d8b-9148-e3be6c30e623}">
          <xlrd:rvb i="16075"/>
        </ext>
      </extLst>
    </bk>
    <bk>
      <extLst>
        <ext uri="{3e2802c4-a4d2-4d8b-9148-e3be6c30e623}">
          <xlrd:rvb i="16076"/>
        </ext>
      </extLst>
    </bk>
    <bk>
      <extLst>
        <ext uri="{3e2802c4-a4d2-4d8b-9148-e3be6c30e623}">
          <xlrd:rvb i="16077"/>
        </ext>
      </extLst>
    </bk>
    <bk>
      <extLst>
        <ext uri="{3e2802c4-a4d2-4d8b-9148-e3be6c30e623}">
          <xlrd:rvb i="16078"/>
        </ext>
      </extLst>
    </bk>
    <bk>
      <extLst>
        <ext uri="{3e2802c4-a4d2-4d8b-9148-e3be6c30e623}">
          <xlrd:rvb i="16079"/>
        </ext>
      </extLst>
    </bk>
    <bk>
      <extLst>
        <ext uri="{3e2802c4-a4d2-4d8b-9148-e3be6c30e623}">
          <xlrd:rvb i="16080"/>
        </ext>
      </extLst>
    </bk>
    <bk>
      <extLst>
        <ext uri="{3e2802c4-a4d2-4d8b-9148-e3be6c30e623}">
          <xlrd:rvb i="16081"/>
        </ext>
      </extLst>
    </bk>
    <bk>
      <extLst>
        <ext uri="{3e2802c4-a4d2-4d8b-9148-e3be6c30e623}">
          <xlrd:rvb i="16082"/>
        </ext>
      </extLst>
    </bk>
    <bk>
      <extLst>
        <ext uri="{3e2802c4-a4d2-4d8b-9148-e3be6c30e623}">
          <xlrd:rvb i="16083"/>
        </ext>
      </extLst>
    </bk>
    <bk>
      <extLst>
        <ext uri="{3e2802c4-a4d2-4d8b-9148-e3be6c30e623}">
          <xlrd:rvb i="16084"/>
        </ext>
      </extLst>
    </bk>
    <bk>
      <extLst>
        <ext uri="{3e2802c4-a4d2-4d8b-9148-e3be6c30e623}">
          <xlrd:rvb i="16085"/>
        </ext>
      </extLst>
    </bk>
    <bk>
      <extLst>
        <ext uri="{3e2802c4-a4d2-4d8b-9148-e3be6c30e623}">
          <xlrd:rvb i="16086"/>
        </ext>
      </extLst>
    </bk>
    <bk>
      <extLst>
        <ext uri="{3e2802c4-a4d2-4d8b-9148-e3be6c30e623}">
          <xlrd:rvb i="16087"/>
        </ext>
      </extLst>
    </bk>
    <bk>
      <extLst>
        <ext uri="{3e2802c4-a4d2-4d8b-9148-e3be6c30e623}">
          <xlrd:rvb i="16088"/>
        </ext>
      </extLst>
    </bk>
    <bk>
      <extLst>
        <ext uri="{3e2802c4-a4d2-4d8b-9148-e3be6c30e623}">
          <xlrd:rvb i="16089"/>
        </ext>
      </extLst>
    </bk>
    <bk>
      <extLst>
        <ext uri="{3e2802c4-a4d2-4d8b-9148-e3be6c30e623}">
          <xlrd:rvb i="16090"/>
        </ext>
      </extLst>
    </bk>
    <bk>
      <extLst>
        <ext uri="{3e2802c4-a4d2-4d8b-9148-e3be6c30e623}">
          <xlrd:rvb i="16091"/>
        </ext>
      </extLst>
    </bk>
    <bk>
      <extLst>
        <ext uri="{3e2802c4-a4d2-4d8b-9148-e3be6c30e623}">
          <xlrd:rvb i="16092"/>
        </ext>
      </extLst>
    </bk>
    <bk>
      <extLst>
        <ext uri="{3e2802c4-a4d2-4d8b-9148-e3be6c30e623}">
          <xlrd:rvb i="16093"/>
        </ext>
      </extLst>
    </bk>
    <bk>
      <extLst>
        <ext uri="{3e2802c4-a4d2-4d8b-9148-e3be6c30e623}">
          <xlrd:rvb i="16094"/>
        </ext>
      </extLst>
    </bk>
    <bk>
      <extLst>
        <ext uri="{3e2802c4-a4d2-4d8b-9148-e3be6c30e623}">
          <xlrd:rvb i="16095"/>
        </ext>
      </extLst>
    </bk>
    <bk>
      <extLst>
        <ext uri="{3e2802c4-a4d2-4d8b-9148-e3be6c30e623}">
          <xlrd:rvb i="16096"/>
        </ext>
      </extLst>
    </bk>
    <bk>
      <extLst>
        <ext uri="{3e2802c4-a4d2-4d8b-9148-e3be6c30e623}">
          <xlrd:rvb i="16097"/>
        </ext>
      </extLst>
    </bk>
    <bk>
      <extLst>
        <ext uri="{3e2802c4-a4d2-4d8b-9148-e3be6c30e623}">
          <xlrd:rvb i="16098"/>
        </ext>
      </extLst>
    </bk>
    <bk>
      <extLst>
        <ext uri="{3e2802c4-a4d2-4d8b-9148-e3be6c30e623}">
          <xlrd:rvb i="16099"/>
        </ext>
      </extLst>
    </bk>
    <bk>
      <extLst>
        <ext uri="{3e2802c4-a4d2-4d8b-9148-e3be6c30e623}">
          <xlrd:rvb i="16100"/>
        </ext>
      </extLst>
    </bk>
    <bk>
      <extLst>
        <ext uri="{3e2802c4-a4d2-4d8b-9148-e3be6c30e623}">
          <xlrd:rvb i="16101"/>
        </ext>
      </extLst>
    </bk>
    <bk>
      <extLst>
        <ext uri="{3e2802c4-a4d2-4d8b-9148-e3be6c30e623}">
          <xlrd:rvb i="16102"/>
        </ext>
      </extLst>
    </bk>
    <bk>
      <extLst>
        <ext uri="{3e2802c4-a4d2-4d8b-9148-e3be6c30e623}">
          <xlrd:rvb i="16103"/>
        </ext>
      </extLst>
    </bk>
    <bk>
      <extLst>
        <ext uri="{3e2802c4-a4d2-4d8b-9148-e3be6c30e623}">
          <xlrd:rvb i="16104"/>
        </ext>
      </extLst>
    </bk>
    <bk>
      <extLst>
        <ext uri="{3e2802c4-a4d2-4d8b-9148-e3be6c30e623}">
          <xlrd:rvb i="16105"/>
        </ext>
      </extLst>
    </bk>
    <bk>
      <extLst>
        <ext uri="{3e2802c4-a4d2-4d8b-9148-e3be6c30e623}">
          <xlrd:rvb i="16106"/>
        </ext>
      </extLst>
    </bk>
    <bk>
      <extLst>
        <ext uri="{3e2802c4-a4d2-4d8b-9148-e3be6c30e623}">
          <xlrd:rvb i="16107"/>
        </ext>
      </extLst>
    </bk>
    <bk>
      <extLst>
        <ext uri="{3e2802c4-a4d2-4d8b-9148-e3be6c30e623}">
          <xlrd:rvb i="16108"/>
        </ext>
      </extLst>
    </bk>
    <bk>
      <extLst>
        <ext uri="{3e2802c4-a4d2-4d8b-9148-e3be6c30e623}">
          <xlrd:rvb i="16109"/>
        </ext>
      </extLst>
    </bk>
    <bk>
      <extLst>
        <ext uri="{3e2802c4-a4d2-4d8b-9148-e3be6c30e623}">
          <xlrd:rvb i="16110"/>
        </ext>
      </extLst>
    </bk>
    <bk>
      <extLst>
        <ext uri="{3e2802c4-a4d2-4d8b-9148-e3be6c30e623}">
          <xlrd:rvb i="16111"/>
        </ext>
      </extLst>
    </bk>
    <bk>
      <extLst>
        <ext uri="{3e2802c4-a4d2-4d8b-9148-e3be6c30e623}">
          <xlrd:rvb i="16112"/>
        </ext>
      </extLst>
    </bk>
    <bk>
      <extLst>
        <ext uri="{3e2802c4-a4d2-4d8b-9148-e3be6c30e623}">
          <xlrd:rvb i="16113"/>
        </ext>
      </extLst>
    </bk>
    <bk>
      <extLst>
        <ext uri="{3e2802c4-a4d2-4d8b-9148-e3be6c30e623}">
          <xlrd:rvb i="16114"/>
        </ext>
      </extLst>
    </bk>
    <bk>
      <extLst>
        <ext uri="{3e2802c4-a4d2-4d8b-9148-e3be6c30e623}">
          <xlrd:rvb i="16117"/>
        </ext>
      </extLst>
    </bk>
    <bk>
      <extLst>
        <ext uri="{3e2802c4-a4d2-4d8b-9148-e3be6c30e623}">
          <xlrd:rvb i="16118"/>
        </ext>
      </extLst>
    </bk>
    <bk>
      <extLst>
        <ext uri="{3e2802c4-a4d2-4d8b-9148-e3be6c30e623}">
          <xlrd:rvb i="16119"/>
        </ext>
      </extLst>
    </bk>
    <bk>
      <extLst>
        <ext uri="{3e2802c4-a4d2-4d8b-9148-e3be6c30e623}">
          <xlrd:rvb i="16120"/>
        </ext>
      </extLst>
    </bk>
    <bk>
      <extLst>
        <ext uri="{3e2802c4-a4d2-4d8b-9148-e3be6c30e623}">
          <xlrd:rvb i="16121"/>
        </ext>
      </extLst>
    </bk>
    <bk>
      <extLst>
        <ext uri="{3e2802c4-a4d2-4d8b-9148-e3be6c30e623}">
          <xlrd:rvb i="16122"/>
        </ext>
      </extLst>
    </bk>
    <bk>
      <extLst>
        <ext uri="{3e2802c4-a4d2-4d8b-9148-e3be6c30e623}">
          <xlrd:rvb i="16123"/>
        </ext>
      </extLst>
    </bk>
    <bk>
      <extLst>
        <ext uri="{3e2802c4-a4d2-4d8b-9148-e3be6c30e623}">
          <xlrd:rvb i="16124"/>
        </ext>
      </extLst>
    </bk>
    <bk>
      <extLst>
        <ext uri="{3e2802c4-a4d2-4d8b-9148-e3be6c30e623}">
          <xlrd:rvb i="16125"/>
        </ext>
      </extLst>
    </bk>
    <bk>
      <extLst>
        <ext uri="{3e2802c4-a4d2-4d8b-9148-e3be6c30e623}">
          <xlrd:rvb i="16126"/>
        </ext>
      </extLst>
    </bk>
    <bk>
      <extLst>
        <ext uri="{3e2802c4-a4d2-4d8b-9148-e3be6c30e623}">
          <xlrd:rvb i="16127"/>
        </ext>
      </extLst>
    </bk>
    <bk>
      <extLst>
        <ext uri="{3e2802c4-a4d2-4d8b-9148-e3be6c30e623}">
          <xlrd:rvb i="16128"/>
        </ext>
      </extLst>
    </bk>
    <bk>
      <extLst>
        <ext uri="{3e2802c4-a4d2-4d8b-9148-e3be6c30e623}">
          <xlrd:rvb i="16129"/>
        </ext>
      </extLst>
    </bk>
    <bk>
      <extLst>
        <ext uri="{3e2802c4-a4d2-4d8b-9148-e3be6c30e623}">
          <xlrd:rvb i="16130"/>
        </ext>
      </extLst>
    </bk>
    <bk>
      <extLst>
        <ext uri="{3e2802c4-a4d2-4d8b-9148-e3be6c30e623}">
          <xlrd:rvb i="16131"/>
        </ext>
      </extLst>
    </bk>
    <bk>
      <extLst>
        <ext uri="{3e2802c4-a4d2-4d8b-9148-e3be6c30e623}">
          <xlrd:rvb i="16132"/>
        </ext>
      </extLst>
    </bk>
    <bk>
      <extLst>
        <ext uri="{3e2802c4-a4d2-4d8b-9148-e3be6c30e623}">
          <xlrd:rvb i="16133"/>
        </ext>
      </extLst>
    </bk>
    <bk>
      <extLst>
        <ext uri="{3e2802c4-a4d2-4d8b-9148-e3be6c30e623}">
          <xlrd:rvb i="16134"/>
        </ext>
      </extLst>
    </bk>
    <bk>
      <extLst>
        <ext uri="{3e2802c4-a4d2-4d8b-9148-e3be6c30e623}">
          <xlrd:rvb i="16135"/>
        </ext>
      </extLst>
    </bk>
    <bk>
      <extLst>
        <ext uri="{3e2802c4-a4d2-4d8b-9148-e3be6c30e623}">
          <xlrd:rvb i="16136"/>
        </ext>
      </extLst>
    </bk>
    <bk>
      <extLst>
        <ext uri="{3e2802c4-a4d2-4d8b-9148-e3be6c30e623}">
          <xlrd:rvb i="16137"/>
        </ext>
      </extLst>
    </bk>
    <bk>
      <extLst>
        <ext uri="{3e2802c4-a4d2-4d8b-9148-e3be6c30e623}">
          <xlrd:rvb i="16138"/>
        </ext>
      </extLst>
    </bk>
    <bk>
      <extLst>
        <ext uri="{3e2802c4-a4d2-4d8b-9148-e3be6c30e623}">
          <xlrd:rvb i="16139"/>
        </ext>
      </extLst>
    </bk>
    <bk>
      <extLst>
        <ext uri="{3e2802c4-a4d2-4d8b-9148-e3be6c30e623}">
          <xlrd:rvb i="16140"/>
        </ext>
      </extLst>
    </bk>
    <bk>
      <extLst>
        <ext uri="{3e2802c4-a4d2-4d8b-9148-e3be6c30e623}">
          <xlrd:rvb i="16141"/>
        </ext>
      </extLst>
    </bk>
    <bk>
      <extLst>
        <ext uri="{3e2802c4-a4d2-4d8b-9148-e3be6c30e623}">
          <xlrd:rvb i="16142"/>
        </ext>
      </extLst>
    </bk>
    <bk>
      <extLst>
        <ext uri="{3e2802c4-a4d2-4d8b-9148-e3be6c30e623}">
          <xlrd:rvb i="16143"/>
        </ext>
      </extLst>
    </bk>
    <bk>
      <extLst>
        <ext uri="{3e2802c4-a4d2-4d8b-9148-e3be6c30e623}">
          <xlrd:rvb i="16144"/>
        </ext>
      </extLst>
    </bk>
    <bk>
      <extLst>
        <ext uri="{3e2802c4-a4d2-4d8b-9148-e3be6c30e623}">
          <xlrd:rvb i="16145"/>
        </ext>
      </extLst>
    </bk>
    <bk>
      <extLst>
        <ext uri="{3e2802c4-a4d2-4d8b-9148-e3be6c30e623}">
          <xlrd:rvb i="16146"/>
        </ext>
      </extLst>
    </bk>
    <bk>
      <extLst>
        <ext uri="{3e2802c4-a4d2-4d8b-9148-e3be6c30e623}">
          <xlrd:rvb i="16147"/>
        </ext>
      </extLst>
    </bk>
    <bk>
      <extLst>
        <ext uri="{3e2802c4-a4d2-4d8b-9148-e3be6c30e623}">
          <xlrd:rvb i="16148"/>
        </ext>
      </extLst>
    </bk>
    <bk>
      <extLst>
        <ext uri="{3e2802c4-a4d2-4d8b-9148-e3be6c30e623}">
          <xlrd:rvb i="16149"/>
        </ext>
      </extLst>
    </bk>
    <bk>
      <extLst>
        <ext uri="{3e2802c4-a4d2-4d8b-9148-e3be6c30e623}">
          <xlrd:rvb i="16150"/>
        </ext>
      </extLst>
    </bk>
    <bk>
      <extLst>
        <ext uri="{3e2802c4-a4d2-4d8b-9148-e3be6c30e623}">
          <xlrd:rvb i="16151"/>
        </ext>
      </extLst>
    </bk>
    <bk>
      <extLst>
        <ext uri="{3e2802c4-a4d2-4d8b-9148-e3be6c30e623}">
          <xlrd:rvb i="16152"/>
        </ext>
      </extLst>
    </bk>
    <bk>
      <extLst>
        <ext uri="{3e2802c4-a4d2-4d8b-9148-e3be6c30e623}">
          <xlrd:rvb i="16153"/>
        </ext>
      </extLst>
    </bk>
    <bk>
      <extLst>
        <ext uri="{3e2802c4-a4d2-4d8b-9148-e3be6c30e623}">
          <xlrd:rvb i="16154"/>
        </ext>
      </extLst>
    </bk>
    <bk>
      <extLst>
        <ext uri="{3e2802c4-a4d2-4d8b-9148-e3be6c30e623}">
          <xlrd:rvb i="16155"/>
        </ext>
      </extLst>
    </bk>
    <bk>
      <extLst>
        <ext uri="{3e2802c4-a4d2-4d8b-9148-e3be6c30e623}">
          <xlrd:rvb i="16156"/>
        </ext>
      </extLst>
    </bk>
    <bk>
      <extLst>
        <ext uri="{3e2802c4-a4d2-4d8b-9148-e3be6c30e623}">
          <xlrd:rvb i="16157"/>
        </ext>
      </extLst>
    </bk>
    <bk>
      <extLst>
        <ext uri="{3e2802c4-a4d2-4d8b-9148-e3be6c30e623}">
          <xlrd:rvb i="16158"/>
        </ext>
      </extLst>
    </bk>
    <bk>
      <extLst>
        <ext uri="{3e2802c4-a4d2-4d8b-9148-e3be6c30e623}">
          <xlrd:rvb i="16159"/>
        </ext>
      </extLst>
    </bk>
    <bk>
      <extLst>
        <ext uri="{3e2802c4-a4d2-4d8b-9148-e3be6c30e623}">
          <xlrd:rvb i="16160"/>
        </ext>
      </extLst>
    </bk>
    <bk>
      <extLst>
        <ext uri="{3e2802c4-a4d2-4d8b-9148-e3be6c30e623}">
          <xlrd:rvb i="16161"/>
        </ext>
      </extLst>
    </bk>
    <bk>
      <extLst>
        <ext uri="{3e2802c4-a4d2-4d8b-9148-e3be6c30e623}">
          <xlrd:rvb i="16162"/>
        </ext>
      </extLst>
    </bk>
    <bk>
      <extLst>
        <ext uri="{3e2802c4-a4d2-4d8b-9148-e3be6c30e623}">
          <xlrd:rvb i="16163"/>
        </ext>
      </extLst>
    </bk>
    <bk>
      <extLst>
        <ext uri="{3e2802c4-a4d2-4d8b-9148-e3be6c30e623}">
          <xlrd:rvb i="16164"/>
        </ext>
      </extLst>
    </bk>
    <bk>
      <extLst>
        <ext uri="{3e2802c4-a4d2-4d8b-9148-e3be6c30e623}">
          <xlrd:rvb i="16165"/>
        </ext>
      </extLst>
    </bk>
    <bk>
      <extLst>
        <ext uri="{3e2802c4-a4d2-4d8b-9148-e3be6c30e623}">
          <xlrd:rvb i="16166"/>
        </ext>
      </extLst>
    </bk>
    <bk>
      <extLst>
        <ext uri="{3e2802c4-a4d2-4d8b-9148-e3be6c30e623}">
          <xlrd:rvb i="16167"/>
        </ext>
      </extLst>
    </bk>
    <bk>
      <extLst>
        <ext uri="{3e2802c4-a4d2-4d8b-9148-e3be6c30e623}">
          <xlrd:rvb i="16168"/>
        </ext>
      </extLst>
    </bk>
    <bk>
      <extLst>
        <ext uri="{3e2802c4-a4d2-4d8b-9148-e3be6c30e623}">
          <xlrd:rvb i="16169"/>
        </ext>
      </extLst>
    </bk>
    <bk>
      <extLst>
        <ext uri="{3e2802c4-a4d2-4d8b-9148-e3be6c30e623}">
          <xlrd:rvb i="16170"/>
        </ext>
      </extLst>
    </bk>
    <bk>
      <extLst>
        <ext uri="{3e2802c4-a4d2-4d8b-9148-e3be6c30e623}">
          <xlrd:rvb i="16171"/>
        </ext>
      </extLst>
    </bk>
    <bk>
      <extLst>
        <ext uri="{3e2802c4-a4d2-4d8b-9148-e3be6c30e623}">
          <xlrd:rvb i="16172"/>
        </ext>
      </extLst>
    </bk>
    <bk>
      <extLst>
        <ext uri="{3e2802c4-a4d2-4d8b-9148-e3be6c30e623}">
          <xlrd:rvb i="16173"/>
        </ext>
      </extLst>
    </bk>
    <bk>
      <extLst>
        <ext uri="{3e2802c4-a4d2-4d8b-9148-e3be6c30e623}">
          <xlrd:rvb i="16174"/>
        </ext>
      </extLst>
    </bk>
    <bk>
      <extLst>
        <ext uri="{3e2802c4-a4d2-4d8b-9148-e3be6c30e623}">
          <xlrd:rvb i="16175"/>
        </ext>
      </extLst>
    </bk>
    <bk>
      <extLst>
        <ext uri="{3e2802c4-a4d2-4d8b-9148-e3be6c30e623}">
          <xlrd:rvb i="16176"/>
        </ext>
      </extLst>
    </bk>
    <bk>
      <extLst>
        <ext uri="{3e2802c4-a4d2-4d8b-9148-e3be6c30e623}">
          <xlrd:rvb i="16177"/>
        </ext>
      </extLst>
    </bk>
    <bk>
      <extLst>
        <ext uri="{3e2802c4-a4d2-4d8b-9148-e3be6c30e623}">
          <xlrd:rvb i="16178"/>
        </ext>
      </extLst>
    </bk>
    <bk>
      <extLst>
        <ext uri="{3e2802c4-a4d2-4d8b-9148-e3be6c30e623}">
          <xlrd:rvb i="16179"/>
        </ext>
      </extLst>
    </bk>
    <bk>
      <extLst>
        <ext uri="{3e2802c4-a4d2-4d8b-9148-e3be6c30e623}">
          <xlrd:rvb i="16180"/>
        </ext>
      </extLst>
    </bk>
    <bk>
      <extLst>
        <ext uri="{3e2802c4-a4d2-4d8b-9148-e3be6c30e623}">
          <xlrd:rvb i="16181"/>
        </ext>
      </extLst>
    </bk>
    <bk>
      <extLst>
        <ext uri="{3e2802c4-a4d2-4d8b-9148-e3be6c30e623}">
          <xlrd:rvb i="16182"/>
        </ext>
      </extLst>
    </bk>
    <bk>
      <extLst>
        <ext uri="{3e2802c4-a4d2-4d8b-9148-e3be6c30e623}">
          <xlrd:rvb i="16183"/>
        </ext>
      </extLst>
    </bk>
    <bk>
      <extLst>
        <ext uri="{3e2802c4-a4d2-4d8b-9148-e3be6c30e623}">
          <xlrd:rvb i="16184"/>
        </ext>
      </extLst>
    </bk>
    <bk>
      <extLst>
        <ext uri="{3e2802c4-a4d2-4d8b-9148-e3be6c30e623}">
          <xlrd:rvb i="16185"/>
        </ext>
      </extLst>
    </bk>
    <bk>
      <extLst>
        <ext uri="{3e2802c4-a4d2-4d8b-9148-e3be6c30e623}">
          <xlrd:rvb i="16186"/>
        </ext>
      </extLst>
    </bk>
    <bk>
      <extLst>
        <ext uri="{3e2802c4-a4d2-4d8b-9148-e3be6c30e623}">
          <xlrd:rvb i="16187"/>
        </ext>
      </extLst>
    </bk>
    <bk>
      <extLst>
        <ext uri="{3e2802c4-a4d2-4d8b-9148-e3be6c30e623}">
          <xlrd:rvb i="16188"/>
        </ext>
      </extLst>
    </bk>
    <bk>
      <extLst>
        <ext uri="{3e2802c4-a4d2-4d8b-9148-e3be6c30e623}">
          <xlrd:rvb i="16189"/>
        </ext>
      </extLst>
    </bk>
    <bk>
      <extLst>
        <ext uri="{3e2802c4-a4d2-4d8b-9148-e3be6c30e623}">
          <xlrd:rvb i="16190"/>
        </ext>
      </extLst>
    </bk>
    <bk>
      <extLst>
        <ext uri="{3e2802c4-a4d2-4d8b-9148-e3be6c30e623}">
          <xlrd:rvb i="16191"/>
        </ext>
      </extLst>
    </bk>
    <bk>
      <extLst>
        <ext uri="{3e2802c4-a4d2-4d8b-9148-e3be6c30e623}">
          <xlrd:rvb i="16192"/>
        </ext>
      </extLst>
    </bk>
    <bk>
      <extLst>
        <ext uri="{3e2802c4-a4d2-4d8b-9148-e3be6c30e623}">
          <xlrd:rvb i="16193"/>
        </ext>
      </extLst>
    </bk>
    <bk>
      <extLst>
        <ext uri="{3e2802c4-a4d2-4d8b-9148-e3be6c30e623}">
          <xlrd:rvb i="16194"/>
        </ext>
      </extLst>
    </bk>
    <bk>
      <extLst>
        <ext uri="{3e2802c4-a4d2-4d8b-9148-e3be6c30e623}">
          <xlrd:rvb i="16195"/>
        </ext>
      </extLst>
    </bk>
    <bk>
      <extLst>
        <ext uri="{3e2802c4-a4d2-4d8b-9148-e3be6c30e623}">
          <xlrd:rvb i="16196"/>
        </ext>
      </extLst>
    </bk>
    <bk>
      <extLst>
        <ext uri="{3e2802c4-a4d2-4d8b-9148-e3be6c30e623}">
          <xlrd:rvb i="16197"/>
        </ext>
      </extLst>
    </bk>
    <bk>
      <extLst>
        <ext uri="{3e2802c4-a4d2-4d8b-9148-e3be6c30e623}">
          <xlrd:rvb i="16198"/>
        </ext>
      </extLst>
    </bk>
    <bk>
      <extLst>
        <ext uri="{3e2802c4-a4d2-4d8b-9148-e3be6c30e623}">
          <xlrd:rvb i="16199"/>
        </ext>
      </extLst>
    </bk>
    <bk>
      <extLst>
        <ext uri="{3e2802c4-a4d2-4d8b-9148-e3be6c30e623}">
          <xlrd:rvb i="16200"/>
        </ext>
      </extLst>
    </bk>
    <bk>
      <extLst>
        <ext uri="{3e2802c4-a4d2-4d8b-9148-e3be6c30e623}">
          <xlrd:rvb i="16201"/>
        </ext>
      </extLst>
    </bk>
    <bk>
      <extLst>
        <ext uri="{3e2802c4-a4d2-4d8b-9148-e3be6c30e623}">
          <xlrd:rvb i="16204"/>
        </ext>
      </extLst>
    </bk>
    <bk>
      <extLst>
        <ext uri="{3e2802c4-a4d2-4d8b-9148-e3be6c30e623}">
          <xlrd:rvb i="16205"/>
        </ext>
      </extLst>
    </bk>
    <bk>
      <extLst>
        <ext uri="{3e2802c4-a4d2-4d8b-9148-e3be6c30e623}">
          <xlrd:rvb i="16206"/>
        </ext>
      </extLst>
    </bk>
    <bk>
      <extLst>
        <ext uri="{3e2802c4-a4d2-4d8b-9148-e3be6c30e623}">
          <xlrd:rvb i="16207"/>
        </ext>
      </extLst>
    </bk>
    <bk>
      <extLst>
        <ext uri="{3e2802c4-a4d2-4d8b-9148-e3be6c30e623}">
          <xlrd:rvb i="16208"/>
        </ext>
      </extLst>
    </bk>
    <bk>
      <extLst>
        <ext uri="{3e2802c4-a4d2-4d8b-9148-e3be6c30e623}">
          <xlrd:rvb i="16209"/>
        </ext>
      </extLst>
    </bk>
    <bk>
      <extLst>
        <ext uri="{3e2802c4-a4d2-4d8b-9148-e3be6c30e623}">
          <xlrd:rvb i="16210"/>
        </ext>
      </extLst>
    </bk>
    <bk>
      <extLst>
        <ext uri="{3e2802c4-a4d2-4d8b-9148-e3be6c30e623}">
          <xlrd:rvb i="16211"/>
        </ext>
      </extLst>
    </bk>
    <bk>
      <extLst>
        <ext uri="{3e2802c4-a4d2-4d8b-9148-e3be6c30e623}">
          <xlrd:rvb i="16212"/>
        </ext>
      </extLst>
    </bk>
    <bk>
      <extLst>
        <ext uri="{3e2802c4-a4d2-4d8b-9148-e3be6c30e623}">
          <xlrd:rvb i="16213"/>
        </ext>
      </extLst>
    </bk>
    <bk>
      <extLst>
        <ext uri="{3e2802c4-a4d2-4d8b-9148-e3be6c30e623}">
          <xlrd:rvb i="16214"/>
        </ext>
      </extLst>
    </bk>
    <bk>
      <extLst>
        <ext uri="{3e2802c4-a4d2-4d8b-9148-e3be6c30e623}">
          <xlrd:rvb i="16215"/>
        </ext>
      </extLst>
    </bk>
    <bk>
      <extLst>
        <ext uri="{3e2802c4-a4d2-4d8b-9148-e3be6c30e623}">
          <xlrd:rvb i="16216"/>
        </ext>
      </extLst>
    </bk>
    <bk>
      <extLst>
        <ext uri="{3e2802c4-a4d2-4d8b-9148-e3be6c30e623}">
          <xlrd:rvb i="16217"/>
        </ext>
      </extLst>
    </bk>
    <bk>
      <extLst>
        <ext uri="{3e2802c4-a4d2-4d8b-9148-e3be6c30e623}">
          <xlrd:rvb i="16218"/>
        </ext>
      </extLst>
    </bk>
    <bk>
      <extLst>
        <ext uri="{3e2802c4-a4d2-4d8b-9148-e3be6c30e623}">
          <xlrd:rvb i="16219"/>
        </ext>
      </extLst>
    </bk>
    <bk>
      <extLst>
        <ext uri="{3e2802c4-a4d2-4d8b-9148-e3be6c30e623}">
          <xlrd:rvb i="16220"/>
        </ext>
      </extLst>
    </bk>
    <bk>
      <extLst>
        <ext uri="{3e2802c4-a4d2-4d8b-9148-e3be6c30e623}">
          <xlrd:rvb i="16221"/>
        </ext>
      </extLst>
    </bk>
    <bk>
      <extLst>
        <ext uri="{3e2802c4-a4d2-4d8b-9148-e3be6c30e623}">
          <xlrd:rvb i="16222"/>
        </ext>
      </extLst>
    </bk>
    <bk>
      <extLst>
        <ext uri="{3e2802c4-a4d2-4d8b-9148-e3be6c30e623}">
          <xlrd:rvb i="16223"/>
        </ext>
      </extLst>
    </bk>
    <bk>
      <extLst>
        <ext uri="{3e2802c4-a4d2-4d8b-9148-e3be6c30e623}">
          <xlrd:rvb i="16224"/>
        </ext>
      </extLst>
    </bk>
    <bk>
      <extLst>
        <ext uri="{3e2802c4-a4d2-4d8b-9148-e3be6c30e623}">
          <xlrd:rvb i="16225"/>
        </ext>
      </extLst>
    </bk>
    <bk>
      <extLst>
        <ext uri="{3e2802c4-a4d2-4d8b-9148-e3be6c30e623}">
          <xlrd:rvb i="16226"/>
        </ext>
      </extLst>
    </bk>
    <bk>
      <extLst>
        <ext uri="{3e2802c4-a4d2-4d8b-9148-e3be6c30e623}">
          <xlrd:rvb i="16227"/>
        </ext>
      </extLst>
    </bk>
    <bk>
      <extLst>
        <ext uri="{3e2802c4-a4d2-4d8b-9148-e3be6c30e623}">
          <xlrd:rvb i="16228"/>
        </ext>
      </extLst>
    </bk>
    <bk>
      <extLst>
        <ext uri="{3e2802c4-a4d2-4d8b-9148-e3be6c30e623}">
          <xlrd:rvb i="16229"/>
        </ext>
      </extLst>
    </bk>
    <bk>
      <extLst>
        <ext uri="{3e2802c4-a4d2-4d8b-9148-e3be6c30e623}">
          <xlrd:rvb i="16230"/>
        </ext>
      </extLst>
    </bk>
    <bk>
      <extLst>
        <ext uri="{3e2802c4-a4d2-4d8b-9148-e3be6c30e623}">
          <xlrd:rvb i="16231"/>
        </ext>
      </extLst>
    </bk>
    <bk>
      <extLst>
        <ext uri="{3e2802c4-a4d2-4d8b-9148-e3be6c30e623}">
          <xlrd:rvb i="16232"/>
        </ext>
      </extLst>
    </bk>
    <bk>
      <extLst>
        <ext uri="{3e2802c4-a4d2-4d8b-9148-e3be6c30e623}">
          <xlrd:rvb i="16233"/>
        </ext>
      </extLst>
    </bk>
    <bk>
      <extLst>
        <ext uri="{3e2802c4-a4d2-4d8b-9148-e3be6c30e623}">
          <xlrd:rvb i="16234"/>
        </ext>
      </extLst>
    </bk>
    <bk>
      <extLst>
        <ext uri="{3e2802c4-a4d2-4d8b-9148-e3be6c30e623}">
          <xlrd:rvb i="16235"/>
        </ext>
      </extLst>
    </bk>
    <bk>
      <extLst>
        <ext uri="{3e2802c4-a4d2-4d8b-9148-e3be6c30e623}">
          <xlrd:rvb i="16236"/>
        </ext>
      </extLst>
    </bk>
    <bk>
      <extLst>
        <ext uri="{3e2802c4-a4d2-4d8b-9148-e3be6c30e623}">
          <xlrd:rvb i="16237"/>
        </ext>
      </extLst>
    </bk>
    <bk>
      <extLst>
        <ext uri="{3e2802c4-a4d2-4d8b-9148-e3be6c30e623}">
          <xlrd:rvb i="16238"/>
        </ext>
      </extLst>
    </bk>
    <bk>
      <extLst>
        <ext uri="{3e2802c4-a4d2-4d8b-9148-e3be6c30e623}">
          <xlrd:rvb i="16239"/>
        </ext>
      </extLst>
    </bk>
    <bk>
      <extLst>
        <ext uri="{3e2802c4-a4d2-4d8b-9148-e3be6c30e623}">
          <xlrd:rvb i="16240"/>
        </ext>
      </extLst>
    </bk>
    <bk>
      <extLst>
        <ext uri="{3e2802c4-a4d2-4d8b-9148-e3be6c30e623}">
          <xlrd:rvb i="16241"/>
        </ext>
      </extLst>
    </bk>
    <bk>
      <extLst>
        <ext uri="{3e2802c4-a4d2-4d8b-9148-e3be6c30e623}">
          <xlrd:rvb i="16242"/>
        </ext>
      </extLst>
    </bk>
    <bk>
      <extLst>
        <ext uri="{3e2802c4-a4d2-4d8b-9148-e3be6c30e623}">
          <xlrd:rvb i="16243"/>
        </ext>
      </extLst>
    </bk>
    <bk>
      <extLst>
        <ext uri="{3e2802c4-a4d2-4d8b-9148-e3be6c30e623}">
          <xlrd:rvb i="16244"/>
        </ext>
      </extLst>
    </bk>
    <bk>
      <extLst>
        <ext uri="{3e2802c4-a4d2-4d8b-9148-e3be6c30e623}">
          <xlrd:rvb i="16245"/>
        </ext>
      </extLst>
    </bk>
    <bk>
      <extLst>
        <ext uri="{3e2802c4-a4d2-4d8b-9148-e3be6c30e623}">
          <xlrd:rvb i="16246"/>
        </ext>
      </extLst>
    </bk>
    <bk>
      <extLst>
        <ext uri="{3e2802c4-a4d2-4d8b-9148-e3be6c30e623}">
          <xlrd:rvb i="16247"/>
        </ext>
      </extLst>
    </bk>
    <bk>
      <extLst>
        <ext uri="{3e2802c4-a4d2-4d8b-9148-e3be6c30e623}">
          <xlrd:rvb i="16248"/>
        </ext>
      </extLst>
    </bk>
    <bk>
      <extLst>
        <ext uri="{3e2802c4-a4d2-4d8b-9148-e3be6c30e623}">
          <xlrd:rvb i="16249"/>
        </ext>
      </extLst>
    </bk>
    <bk>
      <extLst>
        <ext uri="{3e2802c4-a4d2-4d8b-9148-e3be6c30e623}">
          <xlrd:rvb i="16250"/>
        </ext>
      </extLst>
    </bk>
    <bk>
      <extLst>
        <ext uri="{3e2802c4-a4d2-4d8b-9148-e3be6c30e623}">
          <xlrd:rvb i="16251"/>
        </ext>
      </extLst>
    </bk>
    <bk>
      <extLst>
        <ext uri="{3e2802c4-a4d2-4d8b-9148-e3be6c30e623}">
          <xlrd:rvb i="16252"/>
        </ext>
      </extLst>
    </bk>
    <bk>
      <extLst>
        <ext uri="{3e2802c4-a4d2-4d8b-9148-e3be6c30e623}">
          <xlrd:rvb i="16253"/>
        </ext>
      </extLst>
    </bk>
    <bk>
      <extLst>
        <ext uri="{3e2802c4-a4d2-4d8b-9148-e3be6c30e623}">
          <xlrd:rvb i="16254"/>
        </ext>
      </extLst>
    </bk>
    <bk>
      <extLst>
        <ext uri="{3e2802c4-a4d2-4d8b-9148-e3be6c30e623}">
          <xlrd:rvb i="16255"/>
        </ext>
      </extLst>
    </bk>
    <bk>
      <extLst>
        <ext uri="{3e2802c4-a4d2-4d8b-9148-e3be6c30e623}">
          <xlrd:rvb i="16256"/>
        </ext>
      </extLst>
    </bk>
    <bk>
      <extLst>
        <ext uri="{3e2802c4-a4d2-4d8b-9148-e3be6c30e623}">
          <xlrd:rvb i="16257"/>
        </ext>
      </extLst>
    </bk>
    <bk>
      <extLst>
        <ext uri="{3e2802c4-a4d2-4d8b-9148-e3be6c30e623}">
          <xlrd:rvb i="16258"/>
        </ext>
      </extLst>
    </bk>
    <bk>
      <extLst>
        <ext uri="{3e2802c4-a4d2-4d8b-9148-e3be6c30e623}">
          <xlrd:rvb i="16259"/>
        </ext>
      </extLst>
    </bk>
    <bk>
      <extLst>
        <ext uri="{3e2802c4-a4d2-4d8b-9148-e3be6c30e623}">
          <xlrd:rvb i="16260"/>
        </ext>
      </extLst>
    </bk>
    <bk>
      <extLst>
        <ext uri="{3e2802c4-a4d2-4d8b-9148-e3be6c30e623}">
          <xlrd:rvb i="16261"/>
        </ext>
      </extLst>
    </bk>
    <bk>
      <extLst>
        <ext uri="{3e2802c4-a4d2-4d8b-9148-e3be6c30e623}">
          <xlrd:rvb i="16262"/>
        </ext>
      </extLst>
    </bk>
    <bk>
      <extLst>
        <ext uri="{3e2802c4-a4d2-4d8b-9148-e3be6c30e623}">
          <xlrd:rvb i="16263"/>
        </ext>
      </extLst>
    </bk>
    <bk>
      <extLst>
        <ext uri="{3e2802c4-a4d2-4d8b-9148-e3be6c30e623}">
          <xlrd:rvb i="16264"/>
        </ext>
      </extLst>
    </bk>
    <bk>
      <extLst>
        <ext uri="{3e2802c4-a4d2-4d8b-9148-e3be6c30e623}">
          <xlrd:rvb i="16265"/>
        </ext>
      </extLst>
    </bk>
    <bk>
      <extLst>
        <ext uri="{3e2802c4-a4d2-4d8b-9148-e3be6c30e623}">
          <xlrd:rvb i="16266"/>
        </ext>
      </extLst>
    </bk>
    <bk>
      <extLst>
        <ext uri="{3e2802c4-a4d2-4d8b-9148-e3be6c30e623}">
          <xlrd:rvb i="16267"/>
        </ext>
      </extLst>
    </bk>
    <bk>
      <extLst>
        <ext uri="{3e2802c4-a4d2-4d8b-9148-e3be6c30e623}">
          <xlrd:rvb i="16268"/>
        </ext>
      </extLst>
    </bk>
    <bk>
      <extLst>
        <ext uri="{3e2802c4-a4d2-4d8b-9148-e3be6c30e623}">
          <xlrd:rvb i="16269"/>
        </ext>
      </extLst>
    </bk>
    <bk>
      <extLst>
        <ext uri="{3e2802c4-a4d2-4d8b-9148-e3be6c30e623}">
          <xlrd:rvb i="16270"/>
        </ext>
      </extLst>
    </bk>
    <bk>
      <extLst>
        <ext uri="{3e2802c4-a4d2-4d8b-9148-e3be6c30e623}">
          <xlrd:rvb i="16271"/>
        </ext>
      </extLst>
    </bk>
    <bk>
      <extLst>
        <ext uri="{3e2802c4-a4d2-4d8b-9148-e3be6c30e623}">
          <xlrd:rvb i="16272"/>
        </ext>
      </extLst>
    </bk>
    <bk>
      <extLst>
        <ext uri="{3e2802c4-a4d2-4d8b-9148-e3be6c30e623}">
          <xlrd:rvb i="16273"/>
        </ext>
      </extLst>
    </bk>
    <bk>
      <extLst>
        <ext uri="{3e2802c4-a4d2-4d8b-9148-e3be6c30e623}">
          <xlrd:rvb i="16276"/>
        </ext>
      </extLst>
    </bk>
    <bk>
      <extLst>
        <ext uri="{3e2802c4-a4d2-4d8b-9148-e3be6c30e623}">
          <xlrd:rvb i="16277"/>
        </ext>
      </extLst>
    </bk>
    <bk>
      <extLst>
        <ext uri="{3e2802c4-a4d2-4d8b-9148-e3be6c30e623}">
          <xlrd:rvb i="16278"/>
        </ext>
      </extLst>
    </bk>
    <bk>
      <extLst>
        <ext uri="{3e2802c4-a4d2-4d8b-9148-e3be6c30e623}">
          <xlrd:rvb i="16279"/>
        </ext>
      </extLst>
    </bk>
    <bk>
      <extLst>
        <ext uri="{3e2802c4-a4d2-4d8b-9148-e3be6c30e623}">
          <xlrd:rvb i="16280"/>
        </ext>
      </extLst>
    </bk>
    <bk>
      <extLst>
        <ext uri="{3e2802c4-a4d2-4d8b-9148-e3be6c30e623}">
          <xlrd:rvb i="16281"/>
        </ext>
      </extLst>
    </bk>
    <bk>
      <extLst>
        <ext uri="{3e2802c4-a4d2-4d8b-9148-e3be6c30e623}">
          <xlrd:rvb i="16282"/>
        </ext>
      </extLst>
    </bk>
    <bk>
      <extLst>
        <ext uri="{3e2802c4-a4d2-4d8b-9148-e3be6c30e623}">
          <xlrd:rvb i="16283"/>
        </ext>
      </extLst>
    </bk>
    <bk>
      <extLst>
        <ext uri="{3e2802c4-a4d2-4d8b-9148-e3be6c30e623}">
          <xlrd:rvb i="16284"/>
        </ext>
      </extLst>
    </bk>
    <bk>
      <extLst>
        <ext uri="{3e2802c4-a4d2-4d8b-9148-e3be6c30e623}">
          <xlrd:rvb i="16285"/>
        </ext>
      </extLst>
    </bk>
    <bk>
      <extLst>
        <ext uri="{3e2802c4-a4d2-4d8b-9148-e3be6c30e623}">
          <xlrd:rvb i="16286"/>
        </ext>
      </extLst>
    </bk>
    <bk>
      <extLst>
        <ext uri="{3e2802c4-a4d2-4d8b-9148-e3be6c30e623}">
          <xlrd:rvb i="16287"/>
        </ext>
      </extLst>
    </bk>
    <bk>
      <extLst>
        <ext uri="{3e2802c4-a4d2-4d8b-9148-e3be6c30e623}">
          <xlrd:rvb i="16288"/>
        </ext>
      </extLst>
    </bk>
    <bk>
      <extLst>
        <ext uri="{3e2802c4-a4d2-4d8b-9148-e3be6c30e623}">
          <xlrd:rvb i="16289"/>
        </ext>
      </extLst>
    </bk>
    <bk>
      <extLst>
        <ext uri="{3e2802c4-a4d2-4d8b-9148-e3be6c30e623}">
          <xlrd:rvb i="16290"/>
        </ext>
      </extLst>
    </bk>
    <bk>
      <extLst>
        <ext uri="{3e2802c4-a4d2-4d8b-9148-e3be6c30e623}">
          <xlrd:rvb i="16291"/>
        </ext>
      </extLst>
    </bk>
    <bk>
      <extLst>
        <ext uri="{3e2802c4-a4d2-4d8b-9148-e3be6c30e623}">
          <xlrd:rvb i="16292"/>
        </ext>
      </extLst>
    </bk>
    <bk>
      <extLst>
        <ext uri="{3e2802c4-a4d2-4d8b-9148-e3be6c30e623}">
          <xlrd:rvb i="16293"/>
        </ext>
      </extLst>
    </bk>
    <bk>
      <extLst>
        <ext uri="{3e2802c4-a4d2-4d8b-9148-e3be6c30e623}">
          <xlrd:rvb i="16294"/>
        </ext>
      </extLst>
    </bk>
    <bk>
      <extLst>
        <ext uri="{3e2802c4-a4d2-4d8b-9148-e3be6c30e623}">
          <xlrd:rvb i="16295"/>
        </ext>
      </extLst>
    </bk>
    <bk>
      <extLst>
        <ext uri="{3e2802c4-a4d2-4d8b-9148-e3be6c30e623}">
          <xlrd:rvb i="16296"/>
        </ext>
      </extLst>
    </bk>
    <bk>
      <extLst>
        <ext uri="{3e2802c4-a4d2-4d8b-9148-e3be6c30e623}">
          <xlrd:rvb i="16297"/>
        </ext>
      </extLst>
    </bk>
    <bk>
      <extLst>
        <ext uri="{3e2802c4-a4d2-4d8b-9148-e3be6c30e623}">
          <xlrd:rvb i="16298"/>
        </ext>
      </extLst>
    </bk>
    <bk>
      <extLst>
        <ext uri="{3e2802c4-a4d2-4d8b-9148-e3be6c30e623}">
          <xlrd:rvb i="16299"/>
        </ext>
      </extLst>
    </bk>
    <bk>
      <extLst>
        <ext uri="{3e2802c4-a4d2-4d8b-9148-e3be6c30e623}">
          <xlrd:rvb i="16300"/>
        </ext>
      </extLst>
    </bk>
    <bk>
      <extLst>
        <ext uri="{3e2802c4-a4d2-4d8b-9148-e3be6c30e623}">
          <xlrd:rvb i="16301"/>
        </ext>
      </extLst>
    </bk>
    <bk>
      <extLst>
        <ext uri="{3e2802c4-a4d2-4d8b-9148-e3be6c30e623}">
          <xlrd:rvb i="16302"/>
        </ext>
      </extLst>
    </bk>
    <bk>
      <extLst>
        <ext uri="{3e2802c4-a4d2-4d8b-9148-e3be6c30e623}">
          <xlrd:rvb i="16303"/>
        </ext>
      </extLst>
    </bk>
    <bk>
      <extLst>
        <ext uri="{3e2802c4-a4d2-4d8b-9148-e3be6c30e623}">
          <xlrd:rvb i="16304"/>
        </ext>
      </extLst>
    </bk>
    <bk>
      <extLst>
        <ext uri="{3e2802c4-a4d2-4d8b-9148-e3be6c30e623}">
          <xlrd:rvb i="16305"/>
        </ext>
      </extLst>
    </bk>
    <bk>
      <extLst>
        <ext uri="{3e2802c4-a4d2-4d8b-9148-e3be6c30e623}">
          <xlrd:rvb i="16306"/>
        </ext>
      </extLst>
    </bk>
    <bk>
      <extLst>
        <ext uri="{3e2802c4-a4d2-4d8b-9148-e3be6c30e623}">
          <xlrd:rvb i="16307"/>
        </ext>
      </extLst>
    </bk>
    <bk>
      <extLst>
        <ext uri="{3e2802c4-a4d2-4d8b-9148-e3be6c30e623}">
          <xlrd:rvb i="16308"/>
        </ext>
      </extLst>
    </bk>
    <bk>
      <extLst>
        <ext uri="{3e2802c4-a4d2-4d8b-9148-e3be6c30e623}">
          <xlrd:rvb i="16309"/>
        </ext>
      </extLst>
    </bk>
    <bk>
      <extLst>
        <ext uri="{3e2802c4-a4d2-4d8b-9148-e3be6c30e623}">
          <xlrd:rvb i="16310"/>
        </ext>
      </extLst>
    </bk>
    <bk>
      <extLst>
        <ext uri="{3e2802c4-a4d2-4d8b-9148-e3be6c30e623}">
          <xlrd:rvb i="16311"/>
        </ext>
      </extLst>
    </bk>
    <bk>
      <extLst>
        <ext uri="{3e2802c4-a4d2-4d8b-9148-e3be6c30e623}">
          <xlrd:rvb i="16312"/>
        </ext>
      </extLst>
    </bk>
    <bk>
      <extLst>
        <ext uri="{3e2802c4-a4d2-4d8b-9148-e3be6c30e623}">
          <xlrd:rvb i="16313"/>
        </ext>
      </extLst>
    </bk>
    <bk>
      <extLst>
        <ext uri="{3e2802c4-a4d2-4d8b-9148-e3be6c30e623}">
          <xlrd:rvb i="16316"/>
        </ext>
      </extLst>
    </bk>
    <bk>
      <extLst>
        <ext uri="{3e2802c4-a4d2-4d8b-9148-e3be6c30e623}">
          <xlrd:rvb i="16317"/>
        </ext>
      </extLst>
    </bk>
    <bk>
      <extLst>
        <ext uri="{3e2802c4-a4d2-4d8b-9148-e3be6c30e623}">
          <xlrd:rvb i="16318"/>
        </ext>
      </extLst>
    </bk>
    <bk>
      <extLst>
        <ext uri="{3e2802c4-a4d2-4d8b-9148-e3be6c30e623}">
          <xlrd:rvb i="16319"/>
        </ext>
      </extLst>
    </bk>
    <bk>
      <extLst>
        <ext uri="{3e2802c4-a4d2-4d8b-9148-e3be6c30e623}">
          <xlrd:rvb i="16320"/>
        </ext>
      </extLst>
    </bk>
    <bk>
      <extLst>
        <ext uri="{3e2802c4-a4d2-4d8b-9148-e3be6c30e623}">
          <xlrd:rvb i="16321"/>
        </ext>
      </extLst>
    </bk>
    <bk>
      <extLst>
        <ext uri="{3e2802c4-a4d2-4d8b-9148-e3be6c30e623}">
          <xlrd:rvb i="16322"/>
        </ext>
      </extLst>
    </bk>
    <bk>
      <extLst>
        <ext uri="{3e2802c4-a4d2-4d8b-9148-e3be6c30e623}">
          <xlrd:rvb i="16323"/>
        </ext>
      </extLst>
    </bk>
    <bk>
      <extLst>
        <ext uri="{3e2802c4-a4d2-4d8b-9148-e3be6c30e623}">
          <xlrd:rvb i="16324"/>
        </ext>
      </extLst>
    </bk>
    <bk>
      <extLst>
        <ext uri="{3e2802c4-a4d2-4d8b-9148-e3be6c30e623}">
          <xlrd:rvb i="16325"/>
        </ext>
      </extLst>
    </bk>
    <bk>
      <extLst>
        <ext uri="{3e2802c4-a4d2-4d8b-9148-e3be6c30e623}">
          <xlrd:rvb i="16326"/>
        </ext>
      </extLst>
    </bk>
    <bk>
      <extLst>
        <ext uri="{3e2802c4-a4d2-4d8b-9148-e3be6c30e623}">
          <xlrd:rvb i="16327"/>
        </ext>
      </extLst>
    </bk>
    <bk>
      <extLst>
        <ext uri="{3e2802c4-a4d2-4d8b-9148-e3be6c30e623}">
          <xlrd:rvb i="16328"/>
        </ext>
      </extLst>
    </bk>
    <bk>
      <extLst>
        <ext uri="{3e2802c4-a4d2-4d8b-9148-e3be6c30e623}">
          <xlrd:rvb i="16329"/>
        </ext>
      </extLst>
    </bk>
    <bk>
      <extLst>
        <ext uri="{3e2802c4-a4d2-4d8b-9148-e3be6c30e623}">
          <xlrd:rvb i="16330"/>
        </ext>
      </extLst>
    </bk>
    <bk>
      <extLst>
        <ext uri="{3e2802c4-a4d2-4d8b-9148-e3be6c30e623}">
          <xlrd:rvb i="16331"/>
        </ext>
      </extLst>
    </bk>
    <bk>
      <extLst>
        <ext uri="{3e2802c4-a4d2-4d8b-9148-e3be6c30e623}">
          <xlrd:rvb i="16332"/>
        </ext>
      </extLst>
    </bk>
    <bk>
      <extLst>
        <ext uri="{3e2802c4-a4d2-4d8b-9148-e3be6c30e623}">
          <xlrd:rvb i="16333"/>
        </ext>
      </extLst>
    </bk>
    <bk>
      <extLst>
        <ext uri="{3e2802c4-a4d2-4d8b-9148-e3be6c30e623}">
          <xlrd:rvb i="16334"/>
        </ext>
      </extLst>
    </bk>
    <bk>
      <extLst>
        <ext uri="{3e2802c4-a4d2-4d8b-9148-e3be6c30e623}">
          <xlrd:rvb i="16335"/>
        </ext>
      </extLst>
    </bk>
    <bk>
      <extLst>
        <ext uri="{3e2802c4-a4d2-4d8b-9148-e3be6c30e623}">
          <xlrd:rvb i="16336"/>
        </ext>
      </extLst>
    </bk>
    <bk>
      <extLst>
        <ext uri="{3e2802c4-a4d2-4d8b-9148-e3be6c30e623}">
          <xlrd:rvb i="16337"/>
        </ext>
      </extLst>
    </bk>
    <bk>
      <extLst>
        <ext uri="{3e2802c4-a4d2-4d8b-9148-e3be6c30e623}">
          <xlrd:rvb i="16338"/>
        </ext>
      </extLst>
    </bk>
    <bk>
      <extLst>
        <ext uri="{3e2802c4-a4d2-4d8b-9148-e3be6c30e623}">
          <xlrd:rvb i="16339"/>
        </ext>
      </extLst>
    </bk>
    <bk>
      <extLst>
        <ext uri="{3e2802c4-a4d2-4d8b-9148-e3be6c30e623}">
          <xlrd:rvb i="16340"/>
        </ext>
      </extLst>
    </bk>
    <bk>
      <extLst>
        <ext uri="{3e2802c4-a4d2-4d8b-9148-e3be6c30e623}">
          <xlrd:rvb i="16341"/>
        </ext>
      </extLst>
    </bk>
    <bk>
      <extLst>
        <ext uri="{3e2802c4-a4d2-4d8b-9148-e3be6c30e623}">
          <xlrd:rvb i="16342"/>
        </ext>
      </extLst>
    </bk>
    <bk>
      <extLst>
        <ext uri="{3e2802c4-a4d2-4d8b-9148-e3be6c30e623}">
          <xlrd:rvb i="16343"/>
        </ext>
      </extLst>
    </bk>
    <bk>
      <extLst>
        <ext uri="{3e2802c4-a4d2-4d8b-9148-e3be6c30e623}">
          <xlrd:rvb i="16344"/>
        </ext>
      </extLst>
    </bk>
    <bk>
      <extLst>
        <ext uri="{3e2802c4-a4d2-4d8b-9148-e3be6c30e623}">
          <xlrd:rvb i="16345"/>
        </ext>
      </extLst>
    </bk>
    <bk>
      <extLst>
        <ext uri="{3e2802c4-a4d2-4d8b-9148-e3be6c30e623}">
          <xlrd:rvb i="16346"/>
        </ext>
      </extLst>
    </bk>
    <bk>
      <extLst>
        <ext uri="{3e2802c4-a4d2-4d8b-9148-e3be6c30e623}">
          <xlrd:rvb i="16347"/>
        </ext>
      </extLst>
    </bk>
    <bk>
      <extLst>
        <ext uri="{3e2802c4-a4d2-4d8b-9148-e3be6c30e623}">
          <xlrd:rvb i="16348"/>
        </ext>
      </extLst>
    </bk>
    <bk>
      <extLst>
        <ext uri="{3e2802c4-a4d2-4d8b-9148-e3be6c30e623}">
          <xlrd:rvb i="16349"/>
        </ext>
      </extLst>
    </bk>
    <bk>
      <extLst>
        <ext uri="{3e2802c4-a4d2-4d8b-9148-e3be6c30e623}">
          <xlrd:rvb i="16350"/>
        </ext>
      </extLst>
    </bk>
    <bk>
      <extLst>
        <ext uri="{3e2802c4-a4d2-4d8b-9148-e3be6c30e623}">
          <xlrd:rvb i="16351"/>
        </ext>
      </extLst>
    </bk>
    <bk>
      <extLst>
        <ext uri="{3e2802c4-a4d2-4d8b-9148-e3be6c30e623}">
          <xlrd:rvb i="16352"/>
        </ext>
      </extLst>
    </bk>
    <bk>
      <extLst>
        <ext uri="{3e2802c4-a4d2-4d8b-9148-e3be6c30e623}">
          <xlrd:rvb i="16353"/>
        </ext>
      </extLst>
    </bk>
    <bk>
      <extLst>
        <ext uri="{3e2802c4-a4d2-4d8b-9148-e3be6c30e623}">
          <xlrd:rvb i="16354"/>
        </ext>
      </extLst>
    </bk>
    <bk>
      <extLst>
        <ext uri="{3e2802c4-a4d2-4d8b-9148-e3be6c30e623}">
          <xlrd:rvb i="16355"/>
        </ext>
      </extLst>
    </bk>
    <bk>
      <extLst>
        <ext uri="{3e2802c4-a4d2-4d8b-9148-e3be6c30e623}">
          <xlrd:rvb i="16356"/>
        </ext>
      </extLst>
    </bk>
    <bk>
      <extLst>
        <ext uri="{3e2802c4-a4d2-4d8b-9148-e3be6c30e623}">
          <xlrd:rvb i="16357"/>
        </ext>
      </extLst>
    </bk>
    <bk>
      <extLst>
        <ext uri="{3e2802c4-a4d2-4d8b-9148-e3be6c30e623}">
          <xlrd:rvb i="16358"/>
        </ext>
      </extLst>
    </bk>
    <bk>
      <extLst>
        <ext uri="{3e2802c4-a4d2-4d8b-9148-e3be6c30e623}">
          <xlrd:rvb i="16359"/>
        </ext>
      </extLst>
    </bk>
    <bk>
      <extLst>
        <ext uri="{3e2802c4-a4d2-4d8b-9148-e3be6c30e623}">
          <xlrd:rvb i="16360"/>
        </ext>
      </extLst>
    </bk>
    <bk>
      <extLst>
        <ext uri="{3e2802c4-a4d2-4d8b-9148-e3be6c30e623}">
          <xlrd:rvb i="16363"/>
        </ext>
      </extLst>
    </bk>
    <bk>
      <extLst>
        <ext uri="{3e2802c4-a4d2-4d8b-9148-e3be6c30e623}">
          <xlrd:rvb i="16364"/>
        </ext>
      </extLst>
    </bk>
    <bk>
      <extLst>
        <ext uri="{3e2802c4-a4d2-4d8b-9148-e3be6c30e623}">
          <xlrd:rvb i="16365"/>
        </ext>
      </extLst>
    </bk>
    <bk>
      <extLst>
        <ext uri="{3e2802c4-a4d2-4d8b-9148-e3be6c30e623}">
          <xlrd:rvb i="16366"/>
        </ext>
      </extLst>
    </bk>
    <bk>
      <extLst>
        <ext uri="{3e2802c4-a4d2-4d8b-9148-e3be6c30e623}">
          <xlrd:rvb i="16367"/>
        </ext>
      </extLst>
    </bk>
    <bk>
      <extLst>
        <ext uri="{3e2802c4-a4d2-4d8b-9148-e3be6c30e623}">
          <xlrd:rvb i="16368"/>
        </ext>
      </extLst>
    </bk>
    <bk>
      <extLst>
        <ext uri="{3e2802c4-a4d2-4d8b-9148-e3be6c30e623}">
          <xlrd:rvb i="16369"/>
        </ext>
      </extLst>
    </bk>
    <bk>
      <extLst>
        <ext uri="{3e2802c4-a4d2-4d8b-9148-e3be6c30e623}">
          <xlrd:rvb i="16370"/>
        </ext>
      </extLst>
    </bk>
    <bk>
      <extLst>
        <ext uri="{3e2802c4-a4d2-4d8b-9148-e3be6c30e623}">
          <xlrd:rvb i="16371"/>
        </ext>
      </extLst>
    </bk>
    <bk>
      <extLst>
        <ext uri="{3e2802c4-a4d2-4d8b-9148-e3be6c30e623}">
          <xlrd:rvb i="16372"/>
        </ext>
      </extLst>
    </bk>
    <bk>
      <extLst>
        <ext uri="{3e2802c4-a4d2-4d8b-9148-e3be6c30e623}">
          <xlrd:rvb i="16373"/>
        </ext>
      </extLst>
    </bk>
    <bk>
      <extLst>
        <ext uri="{3e2802c4-a4d2-4d8b-9148-e3be6c30e623}">
          <xlrd:rvb i="16374"/>
        </ext>
      </extLst>
    </bk>
    <bk>
      <extLst>
        <ext uri="{3e2802c4-a4d2-4d8b-9148-e3be6c30e623}">
          <xlrd:rvb i="16375"/>
        </ext>
      </extLst>
    </bk>
    <bk>
      <extLst>
        <ext uri="{3e2802c4-a4d2-4d8b-9148-e3be6c30e623}">
          <xlrd:rvb i="16376"/>
        </ext>
      </extLst>
    </bk>
    <bk>
      <extLst>
        <ext uri="{3e2802c4-a4d2-4d8b-9148-e3be6c30e623}">
          <xlrd:rvb i="16377"/>
        </ext>
      </extLst>
    </bk>
    <bk>
      <extLst>
        <ext uri="{3e2802c4-a4d2-4d8b-9148-e3be6c30e623}">
          <xlrd:rvb i="16378"/>
        </ext>
      </extLst>
    </bk>
    <bk>
      <extLst>
        <ext uri="{3e2802c4-a4d2-4d8b-9148-e3be6c30e623}">
          <xlrd:rvb i="16379"/>
        </ext>
      </extLst>
    </bk>
    <bk>
      <extLst>
        <ext uri="{3e2802c4-a4d2-4d8b-9148-e3be6c30e623}">
          <xlrd:rvb i="16380"/>
        </ext>
      </extLst>
    </bk>
    <bk>
      <extLst>
        <ext uri="{3e2802c4-a4d2-4d8b-9148-e3be6c30e623}">
          <xlrd:rvb i="16381"/>
        </ext>
      </extLst>
    </bk>
    <bk>
      <extLst>
        <ext uri="{3e2802c4-a4d2-4d8b-9148-e3be6c30e623}">
          <xlrd:rvb i="16382"/>
        </ext>
      </extLst>
    </bk>
    <bk>
      <extLst>
        <ext uri="{3e2802c4-a4d2-4d8b-9148-e3be6c30e623}">
          <xlrd:rvb i="16383"/>
        </ext>
      </extLst>
    </bk>
    <bk>
      <extLst>
        <ext uri="{3e2802c4-a4d2-4d8b-9148-e3be6c30e623}">
          <xlrd:rvb i="16384"/>
        </ext>
      </extLst>
    </bk>
    <bk>
      <extLst>
        <ext uri="{3e2802c4-a4d2-4d8b-9148-e3be6c30e623}">
          <xlrd:rvb i="16385"/>
        </ext>
      </extLst>
    </bk>
    <bk>
      <extLst>
        <ext uri="{3e2802c4-a4d2-4d8b-9148-e3be6c30e623}">
          <xlrd:rvb i="16386"/>
        </ext>
      </extLst>
    </bk>
    <bk>
      <extLst>
        <ext uri="{3e2802c4-a4d2-4d8b-9148-e3be6c30e623}">
          <xlrd:rvb i="16387"/>
        </ext>
      </extLst>
    </bk>
    <bk>
      <extLst>
        <ext uri="{3e2802c4-a4d2-4d8b-9148-e3be6c30e623}">
          <xlrd:rvb i="16388"/>
        </ext>
      </extLst>
    </bk>
    <bk>
      <extLst>
        <ext uri="{3e2802c4-a4d2-4d8b-9148-e3be6c30e623}">
          <xlrd:rvb i="16389"/>
        </ext>
      </extLst>
    </bk>
    <bk>
      <extLst>
        <ext uri="{3e2802c4-a4d2-4d8b-9148-e3be6c30e623}">
          <xlrd:rvb i="16390"/>
        </ext>
      </extLst>
    </bk>
    <bk>
      <extLst>
        <ext uri="{3e2802c4-a4d2-4d8b-9148-e3be6c30e623}">
          <xlrd:rvb i="16391"/>
        </ext>
      </extLst>
    </bk>
    <bk>
      <extLst>
        <ext uri="{3e2802c4-a4d2-4d8b-9148-e3be6c30e623}">
          <xlrd:rvb i="16392"/>
        </ext>
      </extLst>
    </bk>
    <bk>
      <extLst>
        <ext uri="{3e2802c4-a4d2-4d8b-9148-e3be6c30e623}">
          <xlrd:rvb i="16393"/>
        </ext>
      </extLst>
    </bk>
    <bk>
      <extLst>
        <ext uri="{3e2802c4-a4d2-4d8b-9148-e3be6c30e623}">
          <xlrd:rvb i="16394"/>
        </ext>
      </extLst>
    </bk>
    <bk>
      <extLst>
        <ext uri="{3e2802c4-a4d2-4d8b-9148-e3be6c30e623}">
          <xlrd:rvb i="16395"/>
        </ext>
      </extLst>
    </bk>
    <bk>
      <extLst>
        <ext uri="{3e2802c4-a4d2-4d8b-9148-e3be6c30e623}">
          <xlrd:rvb i="16396"/>
        </ext>
      </extLst>
    </bk>
    <bk>
      <extLst>
        <ext uri="{3e2802c4-a4d2-4d8b-9148-e3be6c30e623}">
          <xlrd:rvb i="16397"/>
        </ext>
      </extLst>
    </bk>
    <bk>
      <extLst>
        <ext uri="{3e2802c4-a4d2-4d8b-9148-e3be6c30e623}">
          <xlrd:rvb i="16398"/>
        </ext>
      </extLst>
    </bk>
    <bk>
      <extLst>
        <ext uri="{3e2802c4-a4d2-4d8b-9148-e3be6c30e623}">
          <xlrd:rvb i="16399"/>
        </ext>
      </extLst>
    </bk>
    <bk>
      <extLst>
        <ext uri="{3e2802c4-a4d2-4d8b-9148-e3be6c30e623}">
          <xlrd:rvb i="16400"/>
        </ext>
      </extLst>
    </bk>
    <bk>
      <extLst>
        <ext uri="{3e2802c4-a4d2-4d8b-9148-e3be6c30e623}">
          <xlrd:rvb i="16401"/>
        </ext>
      </extLst>
    </bk>
    <bk>
      <extLst>
        <ext uri="{3e2802c4-a4d2-4d8b-9148-e3be6c30e623}">
          <xlrd:rvb i="16402"/>
        </ext>
      </extLst>
    </bk>
    <bk>
      <extLst>
        <ext uri="{3e2802c4-a4d2-4d8b-9148-e3be6c30e623}">
          <xlrd:rvb i="16403"/>
        </ext>
      </extLst>
    </bk>
    <bk>
      <extLst>
        <ext uri="{3e2802c4-a4d2-4d8b-9148-e3be6c30e623}">
          <xlrd:rvb i="16404"/>
        </ext>
      </extLst>
    </bk>
    <bk>
      <extLst>
        <ext uri="{3e2802c4-a4d2-4d8b-9148-e3be6c30e623}">
          <xlrd:rvb i="16405"/>
        </ext>
      </extLst>
    </bk>
    <bk>
      <extLst>
        <ext uri="{3e2802c4-a4d2-4d8b-9148-e3be6c30e623}">
          <xlrd:rvb i="16406"/>
        </ext>
      </extLst>
    </bk>
    <bk>
      <extLst>
        <ext uri="{3e2802c4-a4d2-4d8b-9148-e3be6c30e623}">
          <xlrd:rvb i="16407"/>
        </ext>
      </extLst>
    </bk>
    <bk>
      <extLst>
        <ext uri="{3e2802c4-a4d2-4d8b-9148-e3be6c30e623}">
          <xlrd:rvb i="16408"/>
        </ext>
      </extLst>
    </bk>
    <bk>
      <extLst>
        <ext uri="{3e2802c4-a4d2-4d8b-9148-e3be6c30e623}">
          <xlrd:rvb i="16409"/>
        </ext>
      </extLst>
    </bk>
    <bk>
      <extLst>
        <ext uri="{3e2802c4-a4d2-4d8b-9148-e3be6c30e623}">
          <xlrd:rvb i="16410"/>
        </ext>
      </extLst>
    </bk>
    <bk>
      <extLst>
        <ext uri="{3e2802c4-a4d2-4d8b-9148-e3be6c30e623}">
          <xlrd:rvb i="16411"/>
        </ext>
      </extLst>
    </bk>
    <bk>
      <extLst>
        <ext uri="{3e2802c4-a4d2-4d8b-9148-e3be6c30e623}">
          <xlrd:rvb i="16412"/>
        </ext>
      </extLst>
    </bk>
    <bk>
      <extLst>
        <ext uri="{3e2802c4-a4d2-4d8b-9148-e3be6c30e623}">
          <xlrd:rvb i="16413"/>
        </ext>
      </extLst>
    </bk>
    <bk>
      <extLst>
        <ext uri="{3e2802c4-a4d2-4d8b-9148-e3be6c30e623}">
          <xlrd:rvb i="16414"/>
        </ext>
      </extLst>
    </bk>
    <bk>
      <extLst>
        <ext uri="{3e2802c4-a4d2-4d8b-9148-e3be6c30e623}">
          <xlrd:rvb i="16415"/>
        </ext>
      </extLst>
    </bk>
    <bk>
      <extLst>
        <ext uri="{3e2802c4-a4d2-4d8b-9148-e3be6c30e623}">
          <xlrd:rvb i="16416"/>
        </ext>
      </extLst>
    </bk>
    <bk>
      <extLst>
        <ext uri="{3e2802c4-a4d2-4d8b-9148-e3be6c30e623}">
          <xlrd:rvb i="16417"/>
        </ext>
      </extLst>
    </bk>
    <bk>
      <extLst>
        <ext uri="{3e2802c4-a4d2-4d8b-9148-e3be6c30e623}">
          <xlrd:rvb i="16418"/>
        </ext>
      </extLst>
    </bk>
    <bk>
      <extLst>
        <ext uri="{3e2802c4-a4d2-4d8b-9148-e3be6c30e623}">
          <xlrd:rvb i="16419"/>
        </ext>
      </extLst>
    </bk>
    <bk>
      <extLst>
        <ext uri="{3e2802c4-a4d2-4d8b-9148-e3be6c30e623}">
          <xlrd:rvb i="16420"/>
        </ext>
      </extLst>
    </bk>
    <bk>
      <extLst>
        <ext uri="{3e2802c4-a4d2-4d8b-9148-e3be6c30e623}">
          <xlrd:rvb i="16421"/>
        </ext>
      </extLst>
    </bk>
    <bk>
      <extLst>
        <ext uri="{3e2802c4-a4d2-4d8b-9148-e3be6c30e623}">
          <xlrd:rvb i="16422"/>
        </ext>
      </extLst>
    </bk>
    <bk>
      <extLst>
        <ext uri="{3e2802c4-a4d2-4d8b-9148-e3be6c30e623}">
          <xlrd:rvb i="16423"/>
        </ext>
      </extLst>
    </bk>
    <bk>
      <extLst>
        <ext uri="{3e2802c4-a4d2-4d8b-9148-e3be6c30e623}">
          <xlrd:rvb i="16424"/>
        </ext>
      </extLst>
    </bk>
    <bk>
      <extLst>
        <ext uri="{3e2802c4-a4d2-4d8b-9148-e3be6c30e623}">
          <xlrd:rvb i="16425"/>
        </ext>
      </extLst>
    </bk>
    <bk>
      <extLst>
        <ext uri="{3e2802c4-a4d2-4d8b-9148-e3be6c30e623}">
          <xlrd:rvb i="16426"/>
        </ext>
      </extLst>
    </bk>
    <bk>
      <extLst>
        <ext uri="{3e2802c4-a4d2-4d8b-9148-e3be6c30e623}">
          <xlrd:rvb i="16427"/>
        </ext>
      </extLst>
    </bk>
    <bk>
      <extLst>
        <ext uri="{3e2802c4-a4d2-4d8b-9148-e3be6c30e623}">
          <xlrd:rvb i="16428"/>
        </ext>
      </extLst>
    </bk>
    <bk>
      <extLst>
        <ext uri="{3e2802c4-a4d2-4d8b-9148-e3be6c30e623}">
          <xlrd:rvb i="16429"/>
        </ext>
      </extLst>
    </bk>
    <bk>
      <extLst>
        <ext uri="{3e2802c4-a4d2-4d8b-9148-e3be6c30e623}">
          <xlrd:rvb i="16430"/>
        </ext>
      </extLst>
    </bk>
    <bk>
      <extLst>
        <ext uri="{3e2802c4-a4d2-4d8b-9148-e3be6c30e623}">
          <xlrd:rvb i="16431"/>
        </ext>
      </extLst>
    </bk>
    <bk>
      <extLst>
        <ext uri="{3e2802c4-a4d2-4d8b-9148-e3be6c30e623}">
          <xlrd:rvb i="16432"/>
        </ext>
      </extLst>
    </bk>
    <bk>
      <extLst>
        <ext uri="{3e2802c4-a4d2-4d8b-9148-e3be6c30e623}">
          <xlrd:rvb i="16433"/>
        </ext>
      </extLst>
    </bk>
    <bk>
      <extLst>
        <ext uri="{3e2802c4-a4d2-4d8b-9148-e3be6c30e623}">
          <xlrd:rvb i="16434"/>
        </ext>
      </extLst>
    </bk>
    <bk>
      <extLst>
        <ext uri="{3e2802c4-a4d2-4d8b-9148-e3be6c30e623}">
          <xlrd:rvb i="16435"/>
        </ext>
      </extLst>
    </bk>
    <bk>
      <extLst>
        <ext uri="{3e2802c4-a4d2-4d8b-9148-e3be6c30e623}">
          <xlrd:rvb i="16436"/>
        </ext>
      </extLst>
    </bk>
    <bk>
      <extLst>
        <ext uri="{3e2802c4-a4d2-4d8b-9148-e3be6c30e623}">
          <xlrd:rvb i="16437"/>
        </ext>
      </extLst>
    </bk>
    <bk>
      <extLst>
        <ext uri="{3e2802c4-a4d2-4d8b-9148-e3be6c30e623}">
          <xlrd:rvb i="16438"/>
        </ext>
      </extLst>
    </bk>
    <bk>
      <extLst>
        <ext uri="{3e2802c4-a4d2-4d8b-9148-e3be6c30e623}">
          <xlrd:rvb i="16439"/>
        </ext>
      </extLst>
    </bk>
    <bk>
      <extLst>
        <ext uri="{3e2802c4-a4d2-4d8b-9148-e3be6c30e623}">
          <xlrd:rvb i="16440"/>
        </ext>
      </extLst>
    </bk>
    <bk>
      <extLst>
        <ext uri="{3e2802c4-a4d2-4d8b-9148-e3be6c30e623}">
          <xlrd:rvb i="16441"/>
        </ext>
      </extLst>
    </bk>
    <bk>
      <extLst>
        <ext uri="{3e2802c4-a4d2-4d8b-9148-e3be6c30e623}">
          <xlrd:rvb i="16442"/>
        </ext>
      </extLst>
    </bk>
    <bk>
      <extLst>
        <ext uri="{3e2802c4-a4d2-4d8b-9148-e3be6c30e623}">
          <xlrd:rvb i="16443"/>
        </ext>
      </extLst>
    </bk>
    <bk>
      <extLst>
        <ext uri="{3e2802c4-a4d2-4d8b-9148-e3be6c30e623}">
          <xlrd:rvb i="16444"/>
        </ext>
      </extLst>
    </bk>
    <bk>
      <extLst>
        <ext uri="{3e2802c4-a4d2-4d8b-9148-e3be6c30e623}">
          <xlrd:rvb i="16445"/>
        </ext>
      </extLst>
    </bk>
    <bk>
      <extLst>
        <ext uri="{3e2802c4-a4d2-4d8b-9148-e3be6c30e623}">
          <xlrd:rvb i="16446"/>
        </ext>
      </extLst>
    </bk>
    <bk>
      <extLst>
        <ext uri="{3e2802c4-a4d2-4d8b-9148-e3be6c30e623}">
          <xlrd:rvb i="16447"/>
        </ext>
      </extLst>
    </bk>
    <bk>
      <extLst>
        <ext uri="{3e2802c4-a4d2-4d8b-9148-e3be6c30e623}">
          <xlrd:rvb i="16448"/>
        </ext>
      </extLst>
    </bk>
    <bk>
      <extLst>
        <ext uri="{3e2802c4-a4d2-4d8b-9148-e3be6c30e623}">
          <xlrd:rvb i="16449"/>
        </ext>
      </extLst>
    </bk>
    <bk>
      <extLst>
        <ext uri="{3e2802c4-a4d2-4d8b-9148-e3be6c30e623}">
          <xlrd:rvb i="16450"/>
        </ext>
      </extLst>
    </bk>
    <bk>
      <extLst>
        <ext uri="{3e2802c4-a4d2-4d8b-9148-e3be6c30e623}">
          <xlrd:rvb i="16451"/>
        </ext>
      </extLst>
    </bk>
    <bk>
      <extLst>
        <ext uri="{3e2802c4-a4d2-4d8b-9148-e3be6c30e623}">
          <xlrd:rvb i="16452"/>
        </ext>
      </extLst>
    </bk>
    <bk>
      <extLst>
        <ext uri="{3e2802c4-a4d2-4d8b-9148-e3be6c30e623}">
          <xlrd:rvb i="16453"/>
        </ext>
      </extLst>
    </bk>
    <bk>
      <extLst>
        <ext uri="{3e2802c4-a4d2-4d8b-9148-e3be6c30e623}">
          <xlrd:rvb i="16454"/>
        </ext>
      </extLst>
    </bk>
    <bk>
      <extLst>
        <ext uri="{3e2802c4-a4d2-4d8b-9148-e3be6c30e623}">
          <xlrd:rvb i="16455"/>
        </ext>
      </extLst>
    </bk>
    <bk>
      <extLst>
        <ext uri="{3e2802c4-a4d2-4d8b-9148-e3be6c30e623}">
          <xlrd:rvb i="16456"/>
        </ext>
      </extLst>
    </bk>
    <bk>
      <extLst>
        <ext uri="{3e2802c4-a4d2-4d8b-9148-e3be6c30e623}">
          <xlrd:rvb i="16457"/>
        </ext>
      </extLst>
    </bk>
    <bk>
      <extLst>
        <ext uri="{3e2802c4-a4d2-4d8b-9148-e3be6c30e623}">
          <xlrd:rvb i="16458"/>
        </ext>
      </extLst>
    </bk>
    <bk>
      <extLst>
        <ext uri="{3e2802c4-a4d2-4d8b-9148-e3be6c30e623}">
          <xlrd:rvb i="16459"/>
        </ext>
      </extLst>
    </bk>
    <bk>
      <extLst>
        <ext uri="{3e2802c4-a4d2-4d8b-9148-e3be6c30e623}">
          <xlrd:rvb i="16460"/>
        </ext>
      </extLst>
    </bk>
    <bk>
      <extLst>
        <ext uri="{3e2802c4-a4d2-4d8b-9148-e3be6c30e623}">
          <xlrd:rvb i="16461"/>
        </ext>
      </extLst>
    </bk>
    <bk>
      <extLst>
        <ext uri="{3e2802c4-a4d2-4d8b-9148-e3be6c30e623}">
          <xlrd:rvb i="16462"/>
        </ext>
      </extLst>
    </bk>
    <bk>
      <extLst>
        <ext uri="{3e2802c4-a4d2-4d8b-9148-e3be6c30e623}">
          <xlrd:rvb i="16463"/>
        </ext>
      </extLst>
    </bk>
    <bk>
      <extLst>
        <ext uri="{3e2802c4-a4d2-4d8b-9148-e3be6c30e623}">
          <xlrd:rvb i="16466"/>
        </ext>
      </extLst>
    </bk>
    <bk>
      <extLst>
        <ext uri="{3e2802c4-a4d2-4d8b-9148-e3be6c30e623}">
          <xlrd:rvb i="16467"/>
        </ext>
      </extLst>
    </bk>
    <bk>
      <extLst>
        <ext uri="{3e2802c4-a4d2-4d8b-9148-e3be6c30e623}">
          <xlrd:rvb i="16468"/>
        </ext>
      </extLst>
    </bk>
    <bk>
      <extLst>
        <ext uri="{3e2802c4-a4d2-4d8b-9148-e3be6c30e623}">
          <xlrd:rvb i="16469"/>
        </ext>
      </extLst>
    </bk>
    <bk>
      <extLst>
        <ext uri="{3e2802c4-a4d2-4d8b-9148-e3be6c30e623}">
          <xlrd:rvb i="16470"/>
        </ext>
      </extLst>
    </bk>
    <bk>
      <extLst>
        <ext uri="{3e2802c4-a4d2-4d8b-9148-e3be6c30e623}">
          <xlrd:rvb i="16471"/>
        </ext>
      </extLst>
    </bk>
    <bk>
      <extLst>
        <ext uri="{3e2802c4-a4d2-4d8b-9148-e3be6c30e623}">
          <xlrd:rvb i="16472"/>
        </ext>
      </extLst>
    </bk>
    <bk>
      <extLst>
        <ext uri="{3e2802c4-a4d2-4d8b-9148-e3be6c30e623}">
          <xlrd:rvb i="16473"/>
        </ext>
      </extLst>
    </bk>
    <bk>
      <extLst>
        <ext uri="{3e2802c4-a4d2-4d8b-9148-e3be6c30e623}">
          <xlrd:rvb i="16474"/>
        </ext>
      </extLst>
    </bk>
    <bk>
      <extLst>
        <ext uri="{3e2802c4-a4d2-4d8b-9148-e3be6c30e623}">
          <xlrd:rvb i="16475"/>
        </ext>
      </extLst>
    </bk>
    <bk>
      <extLst>
        <ext uri="{3e2802c4-a4d2-4d8b-9148-e3be6c30e623}">
          <xlrd:rvb i="16476"/>
        </ext>
      </extLst>
    </bk>
    <bk>
      <extLst>
        <ext uri="{3e2802c4-a4d2-4d8b-9148-e3be6c30e623}">
          <xlrd:rvb i="16477"/>
        </ext>
      </extLst>
    </bk>
    <bk>
      <extLst>
        <ext uri="{3e2802c4-a4d2-4d8b-9148-e3be6c30e623}">
          <xlrd:rvb i="16478"/>
        </ext>
      </extLst>
    </bk>
    <bk>
      <extLst>
        <ext uri="{3e2802c4-a4d2-4d8b-9148-e3be6c30e623}">
          <xlrd:rvb i="16479"/>
        </ext>
      </extLst>
    </bk>
    <bk>
      <extLst>
        <ext uri="{3e2802c4-a4d2-4d8b-9148-e3be6c30e623}">
          <xlrd:rvb i="16480"/>
        </ext>
      </extLst>
    </bk>
    <bk>
      <extLst>
        <ext uri="{3e2802c4-a4d2-4d8b-9148-e3be6c30e623}">
          <xlrd:rvb i="16481"/>
        </ext>
      </extLst>
    </bk>
    <bk>
      <extLst>
        <ext uri="{3e2802c4-a4d2-4d8b-9148-e3be6c30e623}">
          <xlrd:rvb i="16482"/>
        </ext>
      </extLst>
    </bk>
    <bk>
      <extLst>
        <ext uri="{3e2802c4-a4d2-4d8b-9148-e3be6c30e623}">
          <xlrd:rvb i="16483"/>
        </ext>
      </extLst>
    </bk>
    <bk>
      <extLst>
        <ext uri="{3e2802c4-a4d2-4d8b-9148-e3be6c30e623}">
          <xlrd:rvb i="16484"/>
        </ext>
      </extLst>
    </bk>
    <bk>
      <extLst>
        <ext uri="{3e2802c4-a4d2-4d8b-9148-e3be6c30e623}">
          <xlrd:rvb i="16485"/>
        </ext>
      </extLst>
    </bk>
    <bk>
      <extLst>
        <ext uri="{3e2802c4-a4d2-4d8b-9148-e3be6c30e623}">
          <xlrd:rvb i="16486"/>
        </ext>
      </extLst>
    </bk>
    <bk>
      <extLst>
        <ext uri="{3e2802c4-a4d2-4d8b-9148-e3be6c30e623}">
          <xlrd:rvb i="16487"/>
        </ext>
      </extLst>
    </bk>
    <bk>
      <extLst>
        <ext uri="{3e2802c4-a4d2-4d8b-9148-e3be6c30e623}">
          <xlrd:rvb i="16488"/>
        </ext>
      </extLst>
    </bk>
    <bk>
      <extLst>
        <ext uri="{3e2802c4-a4d2-4d8b-9148-e3be6c30e623}">
          <xlrd:rvb i="16489"/>
        </ext>
      </extLst>
    </bk>
    <bk>
      <extLst>
        <ext uri="{3e2802c4-a4d2-4d8b-9148-e3be6c30e623}">
          <xlrd:rvb i="16490"/>
        </ext>
      </extLst>
    </bk>
    <bk>
      <extLst>
        <ext uri="{3e2802c4-a4d2-4d8b-9148-e3be6c30e623}">
          <xlrd:rvb i="16491"/>
        </ext>
      </extLst>
    </bk>
    <bk>
      <extLst>
        <ext uri="{3e2802c4-a4d2-4d8b-9148-e3be6c30e623}">
          <xlrd:rvb i="16492"/>
        </ext>
      </extLst>
    </bk>
    <bk>
      <extLst>
        <ext uri="{3e2802c4-a4d2-4d8b-9148-e3be6c30e623}">
          <xlrd:rvb i="16493"/>
        </ext>
      </extLst>
    </bk>
    <bk>
      <extLst>
        <ext uri="{3e2802c4-a4d2-4d8b-9148-e3be6c30e623}">
          <xlrd:rvb i="16494"/>
        </ext>
      </extLst>
    </bk>
    <bk>
      <extLst>
        <ext uri="{3e2802c4-a4d2-4d8b-9148-e3be6c30e623}">
          <xlrd:rvb i="16495"/>
        </ext>
      </extLst>
    </bk>
    <bk>
      <extLst>
        <ext uri="{3e2802c4-a4d2-4d8b-9148-e3be6c30e623}">
          <xlrd:rvb i="16496"/>
        </ext>
      </extLst>
    </bk>
    <bk>
      <extLst>
        <ext uri="{3e2802c4-a4d2-4d8b-9148-e3be6c30e623}">
          <xlrd:rvb i="16497"/>
        </ext>
      </extLst>
    </bk>
    <bk>
      <extLst>
        <ext uri="{3e2802c4-a4d2-4d8b-9148-e3be6c30e623}">
          <xlrd:rvb i="16498"/>
        </ext>
      </extLst>
    </bk>
    <bk>
      <extLst>
        <ext uri="{3e2802c4-a4d2-4d8b-9148-e3be6c30e623}">
          <xlrd:rvb i="16499"/>
        </ext>
      </extLst>
    </bk>
    <bk>
      <extLst>
        <ext uri="{3e2802c4-a4d2-4d8b-9148-e3be6c30e623}">
          <xlrd:rvb i="16500"/>
        </ext>
      </extLst>
    </bk>
    <bk>
      <extLst>
        <ext uri="{3e2802c4-a4d2-4d8b-9148-e3be6c30e623}">
          <xlrd:rvb i="16501"/>
        </ext>
      </extLst>
    </bk>
    <bk>
      <extLst>
        <ext uri="{3e2802c4-a4d2-4d8b-9148-e3be6c30e623}">
          <xlrd:rvb i="16502"/>
        </ext>
      </extLst>
    </bk>
    <bk>
      <extLst>
        <ext uri="{3e2802c4-a4d2-4d8b-9148-e3be6c30e623}">
          <xlrd:rvb i="16503"/>
        </ext>
      </extLst>
    </bk>
    <bk>
      <extLst>
        <ext uri="{3e2802c4-a4d2-4d8b-9148-e3be6c30e623}">
          <xlrd:rvb i="16504"/>
        </ext>
      </extLst>
    </bk>
    <bk>
      <extLst>
        <ext uri="{3e2802c4-a4d2-4d8b-9148-e3be6c30e623}">
          <xlrd:rvb i="16505"/>
        </ext>
      </extLst>
    </bk>
    <bk>
      <extLst>
        <ext uri="{3e2802c4-a4d2-4d8b-9148-e3be6c30e623}">
          <xlrd:rvb i="16506"/>
        </ext>
      </extLst>
    </bk>
    <bk>
      <extLst>
        <ext uri="{3e2802c4-a4d2-4d8b-9148-e3be6c30e623}">
          <xlrd:rvb i="16507"/>
        </ext>
      </extLst>
    </bk>
    <bk>
      <extLst>
        <ext uri="{3e2802c4-a4d2-4d8b-9148-e3be6c30e623}">
          <xlrd:rvb i="16508"/>
        </ext>
      </extLst>
    </bk>
    <bk>
      <extLst>
        <ext uri="{3e2802c4-a4d2-4d8b-9148-e3be6c30e623}">
          <xlrd:rvb i="16509"/>
        </ext>
      </extLst>
    </bk>
    <bk>
      <extLst>
        <ext uri="{3e2802c4-a4d2-4d8b-9148-e3be6c30e623}">
          <xlrd:rvb i="16510"/>
        </ext>
      </extLst>
    </bk>
    <bk>
      <extLst>
        <ext uri="{3e2802c4-a4d2-4d8b-9148-e3be6c30e623}">
          <xlrd:rvb i="16511"/>
        </ext>
      </extLst>
    </bk>
    <bk>
      <extLst>
        <ext uri="{3e2802c4-a4d2-4d8b-9148-e3be6c30e623}">
          <xlrd:rvb i="16512"/>
        </ext>
      </extLst>
    </bk>
    <bk>
      <extLst>
        <ext uri="{3e2802c4-a4d2-4d8b-9148-e3be6c30e623}">
          <xlrd:rvb i="16513"/>
        </ext>
      </extLst>
    </bk>
    <bk>
      <extLst>
        <ext uri="{3e2802c4-a4d2-4d8b-9148-e3be6c30e623}">
          <xlrd:rvb i="16514"/>
        </ext>
      </extLst>
    </bk>
    <bk>
      <extLst>
        <ext uri="{3e2802c4-a4d2-4d8b-9148-e3be6c30e623}">
          <xlrd:rvb i="16515"/>
        </ext>
      </extLst>
    </bk>
    <bk>
      <extLst>
        <ext uri="{3e2802c4-a4d2-4d8b-9148-e3be6c30e623}">
          <xlrd:rvb i="16516"/>
        </ext>
      </extLst>
    </bk>
    <bk>
      <extLst>
        <ext uri="{3e2802c4-a4d2-4d8b-9148-e3be6c30e623}">
          <xlrd:rvb i="16517"/>
        </ext>
      </extLst>
    </bk>
    <bk>
      <extLst>
        <ext uri="{3e2802c4-a4d2-4d8b-9148-e3be6c30e623}">
          <xlrd:rvb i="16518"/>
        </ext>
      </extLst>
    </bk>
    <bk>
      <extLst>
        <ext uri="{3e2802c4-a4d2-4d8b-9148-e3be6c30e623}">
          <xlrd:rvb i="16519"/>
        </ext>
      </extLst>
    </bk>
    <bk>
      <extLst>
        <ext uri="{3e2802c4-a4d2-4d8b-9148-e3be6c30e623}">
          <xlrd:rvb i="16520"/>
        </ext>
      </extLst>
    </bk>
    <bk>
      <extLst>
        <ext uri="{3e2802c4-a4d2-4d8b-9148-e3be6c30e623}">
          <xlrd:rvb i="16521"/>
        </ext>
      </extLst>
    </bk>
    <bk>
      <extLst>
        <ext uri="{3e2802c4-a4d2-4d8b-9148-e3be6c30e623}">
          <xlrd:rvb i="16522"/>
        </ext>
      </extLst>
    </bk>
    <bk>
      <extLst>
        <ext uri="{3e2802c4-a4d2-4d8b-9148-e3be6c30e623}">
          <xlrd:rvb i="16523"/>
        </ext>
      </extLst>
    </bk>
    <bk>
      <extLst>
        <ext uri="{3e2802c4-a4d2-4d8b-9148-e3be6c30e623}">
          <xlrd:rvb i="16524"/>
        </ext>
      </extLst>
    </bk>
    <bk>
      <extLst>
        <ext uri="{3e2802c4-a4d2-4d8b-9148-e3be6c30e623}">
          <xlrd:rvb i="16525"/>
        </ext>
      </extLst>
    </bk>
    <bk>
      <extLst>
        <ext uri="{3e2802c4-a4d2-4d8b-9148-e3be6c30e623}">
          <xlrd:rvb i="16526"/>
        </ext>
      </extLst>
    </bk>
    <bk>
      <extLst>
        <ext uri="{3e2802c4-a4d2-4d8b-9148-e3be6c30e623}">
          <xlrd:rvb i="16527"/>
        </ext>
      </extLst>
    </bk>
    <bk>
      <extLst>
        <ext uri="{3e2802c4-a4d2-4d8b-9148-e3be6c30e623}">
          <xlrd:rvb i="16528"/>
        </ext>
      </extLst>
    </bk>
    <bk>
      <extLst>
        <ext uri="{3e2802c4-a4d2-4d8b-9148-e3be6c30e623}">
          <xlrd:rvb i="16529"/>
        </ext>
      </extLst>
    </bk>
    <bk>
      <extLst>
        <ext uri="{3e2802c4-a4d2-4d8b-9148-e3be6c30e623}">
          <xlrd:rvb i="16530"/>
        </ext>
      </extLst>
    </bk>
    <bk>
      <extLst>
        <ext uri="{3e2802c4-a4d2-4d8b-9148-e3be6c30e623}">
          <xlrd:rvb i="16531"/>
        </ext>
      </extLst>
    </bk>
    <bk>
      <extLst>
        <ext uri="{3e2802c4-a4d2-4d8b-9148-e3be6c30e623}">
          <xlrd:rvb i="16532"/>
        </ext>
      </extLst>
    </bk>
    <bk>
      <extLst>
        <ext uri="{3e2802c4-a4d2-4d8b-9148-e3be6c30e623}">
          <xlrd:rvb i="16533"/>
        </ext>
      </extLst>
    </bk>
    <bk>
      <extLst>
        <ext uri="{3e2802c4-a4d2-4d8b-9148-e3be6c30e623}">
          <xlrd:rvb i="16534"/>
        </ext>
      </extLst>
    </bk>
    <bk>
      <extLst>
        <ext uri="{3e2802c4-a4d2-4d8b-9148-e3be6c30e623}">
          <xlrd:rvb i="16535"/>
        </ext>
      </extLst>
    </bk>
    <bk>
      <extLst>
        <ext uri="{3e2802c4-a4d2-4d8b-9148-e3be6c30e623}">
          <xlrd:rvb i="16536"/>
        </ext>
      </extLst>
    </bk>
    <bk>
      <extLst>
        <ext uri="{3e2802c4-a4d2-4d8b-9148-e3be6c30e623}">
          <xlrd:rvb i="16537"/>
        </ext>
      </extLst>
    </bk>
    <bk>
      <extLst>
        <ext uri="{3e2802c4-a4d2-4d8b-9148-e3be6c30e623}">
          <xlrd:rvb i="16538"/>
        </ext>
      </extLst>
    </bk>
    <bk>
      <extLst>
        <ext uri="{3e2802c4-a4d2-4d8b-9148-e3be6c30e623}">
          <xlrd:rvb i="16539"/>
        </ext>
      </extLst>
    </bk>
    <bk>
      <extLst>
        <ext uri="{3e2802c4-a4d2-4d8b-9148-e3be6c30e623}">
          <xlrd:rvb i="16540"/>
        </ext>
      </extLst>
    </bk>
    <bk>
      <extLst>
        <ext uri="{3e2802c4-a4d2-4d8b-9148-e3be6c30e623}">
          <xlrd:rvb i="16541"/>
        </ext>
      </extLst>
    </bk>
    <bk>
      <extLst>
        <ext uri="{3e2802c4-a4d2-4d8b-9148-e3be6c30e623}">
          <xlrd:rvb i="16542"/>
        </ext>
      </extLst>
    </bk>
    <bk>
      <extLst>
        <ext uri="{3e2802c4-a4d2-4d8b-9148-e3be6c30e623}">
          <xlrd:rvb i="16543"/>
        </ext>
      </extLst>
    </bk>
    <bk>
      <extLst>
        <ext uri="{3e2802c4-a4d2-4d8b-9148-e3be6c30e623}">
          <xlrd:rvb i="16544"/>
        </ext>
      </extLst>
    </bk>
    <bk>
      <extLst>
        <ext uri="{3e2802c4-a4d2-4d8b-9148-e3be6c30e623}">
          <xlrd:rvb i="16545"/>
        </ext>
      </extLst>
    </bk>
    <bk>
      <extLst>
        <ext uri="{3e2802c4-a4d2-4d8b-9148-e3be6c30e623}">
          <xlrd:rvb i="16546"/>
        </ext>
      </extLst>
    </bk>
    <bk>
      <extLst>
        <ext uri="{3e2802c4-a4d2-4d8b-9148-e3be6c30e623}">
          <xlrd:rvb i="16547"/>
        </ext>
      </extLst>
    </bk>
    <bk>
      <extLst>
        <ext uri="{3e2802c4-a4d2-4d8b-9148-e3be6c30e623}">
          <xlrd:rvb i="16548"/>
        </ext>
      </extLst>
    </bk>
    <bk>
      <extLst>
        <ext uri="{3e2802c4-a4d2-4d8b-9148-e3be6c30e623}">
          <xlrd:rvb i="16549"/>
        </ext>
      </extLst>
    </bk>
    <bk>
      <extLst>
        <ext uri="{3e2802c4-a4d2-4d8b-9148-e3be6c30e623}">
          <xlrd:rvb i="16550"/>
        </ext>
      </extLst>
    </bk>
    <bk>
      <extLst>
        <ext uri="{3e2802c4-a4d2-4d8b-9148-e3be6c30e623}">
          <xlrd:rvb i="16551"/>
        </ext>
      </extLst>
    </bk>
    <bk>
      <extLst>
        <ext uri="{3e2802c4-a4d2-4d8b-9148-e3be6c30e623}">
          <xlrd:rvb i="16552"/>
        </ext>
      </extLst>
    </bk>
    <bk>
      <extLst>
        <ext uri="{3e2802c4-a4d2-4d8b-9148-e3be6c30e623}">
          <xlrd:rvb i="16553"/>
        </ext>
      </extLst>
    </bk>
    <bk>
      <extLst>
        <ext uri="{3e2802c4-a4d2-4d8b-9148-e3be6c30e623}">
          <xlrd:rvb i="16554"/>
        </ext>
      </extLst>
    </bk>
    <bk>
      <extLst>
        <ext uri="{3e2802c4-a4d2-4d8b-9148-e3be6c30e623}">
          <xlrd:rvb i="16555"/>
        </ext>
      </extLst>
    </bk>
    <bk>
      <extLst>
        <ext uri="{3e2802c4-a4d2-4d8b-9148-e3be6c30e623}">
          <xlrd:rvb i="16556"/>
        </ext>
      </extLst>
    </bk>
    <bk>
      <extLst>
        <ext uri="{3e2802c4-a4d2-4d8b-9148-e3be6c30e623}">
          <xlrd:rvb i="16557"/>
        </ext>
      </extLst>
    </bk>
    <bk>
      <extLst>
        <ext uri="{3e2802c4-a4d2-4d8b-9148-e3be6c30e623}">
          <xlrd:rvb i="16558"/>
        </ext>
      </extLst>
    </bk>
    <bk>
      <extLst>
        <ext uri="{3e2802c4-a4d2-4d8b-9148-e3be6c30e623}">
          <xlrd:rvb i="16559"/>
        </ext>
      </extLst>
    </bk>
    <bk>
      <extLst>
        <ext uri="{3e2802c4-a4d2-4d8b-9148-e3be6c30e623}">
          <xlrd:rvb i="16560"/>
        </ext>
      </extLst>
    </bk>
    <bk>
      <extLst>
        <ext uri="{3e2802c4-a4d2-4d8b-9148-e3be6c30e623}">
          <xlrd:rvb i="16561"/>
        </ext>
      </extLst>
    </bk>
    <bk>
      <extLst>
        <ext uri="{3e2802c4-a4d2-4d8b-9148-e3be6c30e623}">
          <xlrd:rvb i="16562"/>
        </ext>
      </extLst>
    </bk>
    <bk>
      <extLst>
        <ext uri="{3e2802c4-a4d2-4d8b-9148-e3be6c30e623}">
          <xlrd:rvb i="16563"/>
        </ext>
      </extLst>
    </bk>
    <bk>
      <extLst>
        <ext uri="{3e2802c4-a4d2-4d8b-9148-e3be6c30e623}">
          <xlrd:rvb i="16564"/>
        </ext>
      </extLst>
    </bk>
    <bk>
      <extLst>
        <ext uri="{3e2802c4-a4d2-4d8b-9148-e3be6c30e623}">
          <xlrd:rvb i="16565"/>
        </ext>
      </extLst>
    </bk>
    <bk>
      <extLst>
        <ext uri="{3e2802c4-a4d2-4d8b-9148-e3be6c30e623}">
          <xlrd:rvb i="16566"/>
        </ext>
      </extLst>
    </bk>
    <bk>
      <extLst>
        <ext uri="{3e2802c4-a4d2-4d8b-9148-e3be6c30e623}">
          <xlrd:rvb i="16567"/>
        </ext>
      </extLst>
    </bk>
    <bk>
      <extLst>
        <ext uri="{3e2802c4-a4d2-4d8b-9148-e3be6c30e623}">
          <xlrd:rvb i="16568"/>
        </ext>
      </extLst>
    </bk>
    <bk>
      <extLst>
        <ext uri="{3e2802c4-a4d2-4d8b-9148-e3be6c30e623}">
          <xlrd:rvb i="16569"/>
        </ext>
      </extLst>
    </bk>
    <bk>
      <extLst>
        <ext uri="{3e2802c4-a4d2-4d8b-9148-e3be6c30e623}">
          <xlrd:rvb i="16570"/>
        </ext>
      </extLst>
    </bk>
    <bk>
      <extLst>
        <ext uri="{3e2802c4-a4d2-4d8b-9148-e3be6c30e623}">
          <xlrd:rvb i="16573"/>
        </ext>
      </extLst>
    </bk>
    <bk>
      <extLst>
        <ext uri="{3e2802c4-a4d2-4d8b-9148-e3be6c30e623}">
          <xlrd:rvb i="16574"/>
        </ext>
      </extLst>
    </bk>
    <bk>
      <extLst>
        <ext uri="{3e2802c4-a4d2-4d8b-9148-e3be6c30e623}">
          <xlrd:rvb i="16575"/>
        </ext>
      </extLst>
    </bk>
    <bk>
      <extLst>
        <ext uri="{3e2802c4-a4d2-4d8b-9148-e3be6c30e623}">
          <xlrd:rvb i="16576"/>
        </ext>
      </extLst>
    </bk>
    <bk>
      <extLst>
        <ext uri="{3e2802c4-a4d2-4d8b-9148-e3be6c30e623}">
          <xlrd:rvb i="16577"/>
        </ext>
      </extLst>
    </bk>
    <bk>
      <extLst>
        <ext uri="{3e2802c4-a4d2-4d8b-9148-e3be6c30e623}">
          <xlrd:rvb i="16578"/>
        </ext>
      </extLst>
    </bk>
    <bk>
      <extLst>
        <ext uri="{3e2802c4-a4d2-4d8b-9148-e3be6c30e623}">
          <xlrd:rvb i="16579"/>
        </ext>
      </extLst>
    </bk>
    <bk>
      <extLst>
        <ext uri="{3e2802c4-a4d2-4d8b-9148-e3be6c30e623}">
          <xlrd:rvb i="16580"/>
        </ext>
      </extLst>
    </bk>
    <bk>
      <extLst>
        <ext uri="{3e2802c4-a4d2-4d8b-9148-e3be6c30e623}">
          <xlrd:rvb i="16581"/>
        </ext>
      </extLst>
    </bk>
    <bk>
      <extLst>
        <ext uri="{3e2802c4-a4d2-4d8b-9148-e3be6c30e623}">
          <xlrd:rvb i="16582"/>
        </ext>
      </extLst>
    </bk>
    <bk>
      <extLst>
        <ext uri="{3e2802c4-a4d2-4d8b-9148-e3be6c30e623}">
          <xlrd:rvb i="16583"/>
        </ext>
      </extLst>
    </bk>
    <bk>
      <extLst>
        <ext uri="{3e2802c4-a4d2-4d8b-9148-e3be6c30e623}">
          <xlrd:rvb i="16584"/>
        </ext>
      </extLst>
    </bk>
    <bk>
      <extLst>
        <ext uri="{3e2802c4-a4d2-4d8b-9148-e3be6c30e623}">
          <xlrd:rvb i="16585"/>
        </ext>
      </extLst>
    </bk>
    <bk>
      <extLst>
        <ext uri="{3e2802c4-a4d2-4d8b-9148-e3be6c30e623}">
          <xlrd:rvb i="16586"/>
        </ext>
      </extLst>
    </bk>
    <bk>
      <extLst>
        <ext uri="{3e2802c4-a4d2-4d8b-9148-e3be6c30e623}">
          <xlrd:rvb i="16587"/>
        </ext>
      </extLst>
    </bk>
    <bk>
      <extLst>
        <ext uri="{3e2802c4-a4d2-4d8b-9148-e3be6c30e623}">
          <xlrd:rvb i="16588"/>
        </ext>
      </extLst>
    </bk>
    <bk>
      <extLst>
        <ext uri="{3e2802c4-a4d2-4d8b-9148-e3be6c30e623}">
          <xlrd:rvb i="16589"/>
        </ext>
      </extLst>
    </bk>
    <bk>
      <extLst>
        <ext uri="{3e2802c4-a4d2-4d8b-9148-e3be6c30e623}">
          <xlrd:rvb i="16590"/>
        </ext>
      </extLst>
    </bk>
    <bk>
      <extLst>
        <ext uri="{3e2802c4-a4d2-4d8b-9148-e3be6c30e623}">
          <xlrd:rvb i="16591"/>
        </ext>
      </extLst>
    </bk>
    <bk>
      <extLst>
        <ext uri="{3e2802c4-a4d2-4d8b-9148-e3be6c30e623}">
          <xlrd:rvb i="16592"/>
        </ext>
      </extLst>
    </bk>
    <bk>
      <extLst>
        <ext uri="{3e2802c4-a4d2-4d8b-9148-e3be6c30e623}">
          <xlrd:rvb i="16593"/>
        </ext>
      </extLst>
    </bk>
    <bk>
      <extLst>
        <ext uri="{3e2802c4-a4d2-4d8b-9148-e3be6c30e623}">
          <xlrd:rvb i="16594"/>
        </ext>
      </extLst>
    </bk>
    <bk>
      <extLst>
        <ext uri="{3e2802c4-a4d2-4d8b-9148-e3be6c30e623}">
          <xlrd:rvb i="16595"/>
        </ext>
      </extLst>
    </bk>
    <bk>
      <extLst>
        <ext uri="{3e2802c4-a4d2-4d8b-9148-e3be6c30e623}">
          <xlrd:rvb i="16596"/>
        </ext>
      </extLst>
    </bk>
    <bk>
      <extLst>
        <ext uri="{3e2802c4-a4d2-4d8b-9148-e3be6c30e623}">
          <xlrd:rvb i="16597"/>
        </ext>
      </extLst>
    </bk>
    <bk>
      <extLst>
        <ext uri="{3e2802c4-a4d2-4d8b-9148-e3be6c30e623}">
          <xlrd:rvb i="16598"/>
        </ext>
      </extLst>
    </bk>
    <bk>
      <extLst>
        <ext uri="{3e2802c4-a4d2-4d8b-9148-e3be6c30e623}">
          <xlrd:rvb i="16599"/>
        </ext>
      </extLst>
    </bk>
    <bk>
      <extLst>
        <ext uri="{3e2802c4-a4d2-4d8b-9148-e3be6c30e623}">
          <xlrd:rvb i="16600"/>
        </ext>
      </extLst>
    </bk>
    <bk>
      <extLst>
        <ext uri="{3e2802c4-a4d2-4d8b-9148-e3be6c30e623}">
          <xlrd:rvb i="16601"/>
        </ext>
      </extLst>
    </bk>
    <bk>
      <extLst>
        <ext uri="{3e2802c4-a4d2-4d8b-9148-e3be6c30e623}">
          <xlrd:rvb i="16602"/>
        </ext>
      </extLst>
    </bk>
    <bk>
      <extLst>
        <ext uri="{3e2802c4-a4d2-4d8b-9148-e3be6c30e623}">
          <xlrd:rvb i="16603"/>
        </ext>
      </extLst>
    </bk>
    <bk>
      <extLst>
        <ext uri="{3e2802c4-a4d2-4d8b-9148-e3be6c30e623}">
          <xlrd:rvb i="16604"/>
        </ext>
      </extLst>
    </bk>
    <bk>
      <extLst>
        <ext uri="{3e2802c4-a4d2-4d8b-9148-e3be6c30e623}">
          <xlrd:rvb i="16605"/>
        </ext>
      </extLst>
    </bk>
    <bk>
      <extLst>
        <ext uri="{3e2802c4-a4d2-4d8b-9148-e3be6c30e623}">
          <xlrd:rvb i="16606"/>
        </ext>
      </extLst>
    </bk>
    <bk>
      <extLst>
        <ext uri="{3e2802c4-a4d2-4d8b-9148-e3be6c30e623}">
          <xlrd:rvb i="16607"/>
        </ext>
      </extLst>
    </bk>
    <bk>
      <extLst>
        <ext uri="{3e2802c4-a4d2-4d8b-9148-e3be6c30e623}">
          <xlrd:rvb i="16608"/>
        </ext>
      </extLst>
    </bk>
    <bk>
      <extLst>
        <ext uri="{3e2802c4-a4d2-4d8b-9148-e3be6c30e623}">
          <xlrd:rvb i="16609"/>
        </ext>
      </extLst>
    </bk>
    <bk>
      <extLst>
        <ext uri="{3e2802c4-a4d2-4d8b-9148-e3be6c30e623}">
          <xlrd:rvb i="16610"/>
        </ext>
      </extLst>
    </bk>
    <bk>
      <extLst>
        <ext uri="{3e2802c4-a4d2-4d8b-9148-e3be6c30e623}">
          <xlrd:rvb i="16611"/>
        </ext>
      </extLst>
    </bk>
    <bk>
      <extLst>
        <ext uri="{3e2802c4-a4d2-4d8b-9148-e3be6c30e623}">
          <xlrd:rvb i="16612"/>
        </ext>
      </extLst>
    </bk>
    <bk>
      <extLst>
        <ext uri="{3e2802c4-a4d2-4d8b-9148-e3be6c30e623}">
          <xlrd:rvb i="16613"/>
        </ext>
      </extLst>
    </bk>
    <bk>
      <extLst>
        <ext uri="{3e2802c4-a4d2-4d8b-9148-e3be6c30e623}">
          <xlrd:rvb i="16614"/>
        </ext>
      </extLst>
    </bk>
    <bk>
      <extLst>
        <ext uri="{3e2802c4-a4d2-4d8b-9148-e3be6c30e623}">
          <xlrd:rvb i="16615"/>
        </ext>
      </extLst>
    </bk>
    <bk>
      <extLst>
        <ext uri="{3e2802c4-a4d2-4d8b-9148-e3be6c30e623}">
          <xlrd:rvb i="16616"/>
        </ext>
      </extLst>
    </bk>
    <bk>
      <extLst>
        <ext uri="{3e2802c4-a4d2-4d8b-9148-e3be6c30e623}">
          <xlrd:rvb i="16617"/>
        </ext>
      </extLst>
    </bk>
    <bk>
      <extLst>
        <ext uri="{3e2802c4-a4d2-4d8b-9148-e3be6c30e623}">
          <xlrd:rvb i="16618"/>
        </ext>
      </extLst>
    </bk>
    <bk>
      <extLst>
        <ext uri="{3e2802c4-a4d2-4d8b-9148-e3be6c30e623}">
          <xlrd:rvb i="16619"/>
        </ext>
      </extLst>
    </bk>
    <bk>
      <extLst>
        <ext uri="{3e2802c4-a4d2-4d8b-9148-e3be6c30e623}">
          <xlrd:rvb i="16620"/>
        </ext>
      </extLst>
    </bk>
    <bk>
      <extLst>
        <ext uri="{3e2802c4-a4d2-4d8b-9148-e3be6c30e623}">
          <xlrd:rvb i="16621"/>
        </ext>
      </extLst>
    </bk>
    <bk>
      <extLst>
        <ext uri="{3e2802c4-a4d2-4d8b-9148-e3be6c30e623}">
          <xlrd:rvb i="16622"/>
        </ext>
      </extLst>
    </bk>
    <bk>
      <extLst>
        <ext uri="{3e2802c4-a4d2-4d8b-9148-e3be6c30e623}">
          <xlrd:rvb i="16623"/>
        </ext>
      </extLst>
    </bk>
    <bk>
      <extLst>
        <ext uri="{3e2802c4-a4d2-4d8b-9148-e3be6c30e623}">
          <xlrd:rvb i="16624"/>
        </ext>
      </extLst>
    </bk>
    <bk>
      <extLst>
        <ext uri="{3e2802c4-a4d2-4d8b-9148-e3be6c30e623}">
          <xlrd:rvb i="16625"/>
        </ext>
      </extLst>
    </bk>
    <bk>
      <extLst>
        <ext uri="{3e2802c4-a4d2-4d8b-9148-e3be6c30e623}">
          <xlrd:rvb i="16626"/>
        </ext>
      </extLst>
    </bk>
    <bk>
      <extLst>
        <ext uri="{3e2802c4-a4d2-4d8b-9148-e3be6c30e623}">
          <xlrd:rvb i="16627"/>
        </ext>
      </extLst>
    </bk>
    <bk>
      <extLst>
        <ext uri="{3e2802c4-a4d2-4d8b-9148-e3be6c30e623}">
          <xlrd:rvb i="16628"/>
        </ext>
      </extLst>
    </bk>
    <bk>
      <extLst>
        <ext uri="{3e2802c4-a4d2-4d8b-9148-e3be6c30e623}">
          <xlrd:rvb i="16629"/>
        </ext>
      </extLst>
    </bk>
    <bk>
      <extLst>
        <ext uri="{3e2802c4-a4d2-4d8b-9148-e3be6c30e623}">
          <xlrd:rvb i="16630"/>
        </ext>
      </extLst>
    </bk>
    <bk>
      <extLst>
        <ext uri="{3e2802c4-a4d2-4d8b-9148-e3be6c30e623}">
          <xlrd:rvb i="16631"/>
        </ext>
      </extLst>
    </bk>
    <bk>
      <extLst>
        <ext uri="{3e2802c4-a4d2-4d8b-9148-e3be6c30e623}">
          <xlrd:rvb i="16632"/>
        </ext>
      </extLst>
    </bk>
    <bk>
      <extLst>
        <ext uri="{3e2802c4-a4d2-4d8b-9148-e3be6c30e623}">
          <xlrd:rvb i="16633"/>
        </ext>
      </extLst>
    </bk>
    <bk>
      <extLst>
        <ext uri="{3e2802c4-a4d2-4d8b-9148-e3be6c30e623}">
          <xlrd:rvb i="16634"/>
        </ext>
      </extLst>
    </bk>
    <bk>
      <extLst>
        <ext uri="{3e2802c4-a4d2-4d8b-9148-e3be6c30e623}">
          <xlrd:rvb i="16635"/>
        </ext>
      </extLst>
    </bk>
    <bk>
      <extLst>
        <ext uri="{3e2802c4-a4d2-4d8b-9148-e3be6c30e623}">
          <xlrd:rvb i="16636"/>
        </ext>
      </extLst>
    </bk>
    <bk>
      <extLst>
        <ext uri="{3e2802c4-a4d2-4d8b-9148-e3be6c30e623}">
          <xlrd:rvb i="16637"/>
        </ext>
      </extLst>
    </bk>
    <bk>
      <extLst>
        <ext uri="{3e2802c4-a4d2-4d8b-9148-e3be6c30e623}">
          <xlrd:rvb i="16638"/>
        </ext>
      </extLst>
    </bk>
    <bk>
      <extLst>
        <ext uri="{3e2802c4-a4d2-4d8b-9148-e3be6c30e623}">
          <xlrd:rvb i="16639"/>
        </ext>
      </extLst>
    </bk>
    <bk>
      <extLst>
        <ext uri="{3e2802c4-a4d2-4d8b-9148-e3be6c30e623}">
          <xlrd:rvb i="16640"/>
        </ext>
      </extLst>
    </bk>
    <bk>
      <extLst>
        <ext uri="{3e2802c4-a4d2-4d8b-9148-e3be6c30e623}">
          <xlrd:rvb i="16641"/>
        </ext>
      </extLst>
    </bk>
    <bk>
      <extLst>
        <ext uri="{3e2802c4-a4d2-4d8b-9148-e3be6c30e623}">
          <xlrd:rvb i="16642"/>
        </ext>
      </extLst>
    </bk>
    <bk>
      <extLst>
        <ext uri="{3e2802c4-a4d2-4d8b-9148-e3be6c30e623}">
          <xlrd:rvb i="16643"/>
        </ext>
      </extLst>
    </bk>
    <bk>
      <extLst>
        <ext uri="{3e2802c4-a4d2-4d8b-9148-e3be6c30e623}">
          <xlrd:rvb i="16644"/>
        </ext>
      </extLst>
    </bk>
    <bk>
      <extLst>
        <ext uri="{3e2802c4-a4d2-4d8b-9148-e3be6c30e623}">
          <xlrd:rvb i="16645"/>
        </ext>
      </extLst>
    </bk>
    <bk>
      <extLst>
        <ext uri="{3e2802c4-a4d2-4d8b-9148-e3be6c30e623}">
          <xlrd:rvb i="16646"/>
        </ext>
      </extLst>
    </bk>
    <bk>
      <extLst>
        <ext uri="{3e2802c4-a4d2-4d8b-9148-e3be6c30e623}">
          <xlrd:rvb i="16647"/>
        </ext>
      </extLst>
    </bk>
    <bk>
      <extLst>
        <ext uri="{3e2802c4-a4d2-4d8b-9148-e3be6c30e623}">
          <xlrd:rvb i="16650"/>
        </ext>
      </extLst>
    </bk>
    <bk>
      <extLst>
        <ext uri="{3e2802c4-a4d2-4d8b-9148-e3be6c30e623}">
          <xlrd:rvb i="16651"/>
        </ext>
      </extLst>
    </bk>
    <bk>
      <extLst>
        <ext uri="{3e2802c4-a4d2-4d8b-9148-e3be6c30e623}">
          <xlrd:rvb i="16652"/>
        </ext>
      </extLst>
    </bk>
    <bk>
      <extLst>
        <ext uri="{3e2802c4-a4d2-4d8b-9148-e3be6c30e623}">
          <xlrd:rvb i="16653"/>
        </ext>
      </extLst>
    </bk>
    <bk>
      <extLst>
        <ext uri="{3e2802c4-a4d2-4d8b-9148-e3be6c30e623}">
          <xlrd:rvb i="16654"/>
        </ext>
      </extLst>
    </bk>
    <bk>
      <extLst>
        <ext uri="{3e2802c4-a4d2-4d8b-9148-e3be6c30e623}">
          <xlrd:rvb i="16655"/>
        </ext>
      </extLst>
    </bk>
    <bk>
      <extLst>
        <ext uri="{3e2802c4-a4d2-4d8b-9148-e3be6c30e623}">
          <xlrd:rvb i="16656"/>
        </ext>
      </extLst>
    </bk>
    <bk>
      <extLst>
        <ext uri="{3e2802c4-a4d2-4d8b-9148-e3be6c30e623}">
          <xlrd:rvb i="16657"/>
        </ext>
      </extLst>
    </bk>
    <bk>
      <extLst>
        <ext uri="{3e2802c4-a4d2-4d8b-9148-e3be6c30e623}">
          <xlrd:rvb i="16658"/>
        </ext>
      </extLst>
    </bk>
    <bk>
      <extLst>
        <ext uri="{3e2802c4-a4d2-4d8b-9148-e3be6c30e623}">
          <xlrd:rvb i="16659"/>
        </ext>
      </extLst>
    </bk>
    <bk>
      <extLst>
        <ext uri="{3e2802c4-a4d2-4d8b-9148-e3be6c30e623}">
          <xlrd:rvb i="16660"/>
        </ext>
      </extLst>
    </bk>
    <bk>
      <extLst>
        <ext uri="{3e2802c4-a4d2-4d8b-9148-e3be6c30e623}">
          <xlrd:rvb i="16661"/>
        </ext>
      </extLst>
    </bk>
    <bk>
      <extLst>
        <ext uri="{3e2802c4-a4d2-4d8b-9148-e3be6c30e623}">
          <xlrd:rvb i="16662"/>
        </ext>
      </extLst>
    </bk>
    <bk>
      <extLst>
        <ext uri="{3e2802c4-a4d2-4d8b-9148-e3be6c30e623}">
          <xlrd:rvb i="16663"/>
        </ext>
      </extLst>
    </bk>
    <bk>
      <extLst>
        <ext uri="{3e2802c4-a4d2-4d8b-9148-e3be6c30e623}">
          <xlrd:rvb i="16664"/>
        </ext>
      </extLst>
    </bk>
    <bk>
      <extLst>
        <ext uri="{3e2802c4-a4d2-4d8b-9148-e3be6c30e623}">
          <xlrd:rvb i="16665"/>
        </ext>
      </extLst>
    </bk>
    <bk>
      <extLst>
        <ext uri="{3e2802c4-a4d2-4d8b-9148-e3be6c30e623}">
          <xlrd:rvb i="16666"/>
        </ext>
      </extLst>
    </bk>
    <bk>
      <extLst>
        <ext uri="{3e2802c4-a4d2-4d8b-9148-e3be6c30e623}">
          <xlrd:rvb i="16667"/>
        </ext>
      </extLst>
    </bk>
    <bk>
      <extLst>
        <ext uri="{3e2802c4-a4d2-4d8b-9148-e3be6c30e623}">
          <xlrd:rvb i="16668"/>
        </ext>
      </extLst>
    </bk>
    <bk>
      <extLst>
        <ext uri="{3e2802c4-a4d2-4d8b-9148-e3be6c30e623}">
          <xlrd:rvb i="16669"/>
        </ext>
      </extLst>
    </bk>
    <bk>
      <extLst>
        <ext uri="{3e2802c4-a4d2-4d8b-9148-e3be6c30e623}">
          <xlrd:rvb i="16670"/>
        </ext>
      </extLst>
    </bk>
    <bk>
      <extLst>
        <ext uri="{3e2802c4-a4d2-4d8b-9148-e3be6c30e623}">
          <xlrd:rvb i="16671"/>
        </ext>
      </extLst>
    </bk>
    <bk>
      <extLst>
        <ext uri="{3e2802c4-a4d2-4d8b-9148-e3be6c30e623}">
          <xlrd:rvb i="16672"/>
        </ext>
      </extLst>
    </bk>
    <bk>
      <extLst>
        <ext uri="{3e2802c4-a4d2-4d8b-9148-e3be6c30e623}">
          <xlrd:rvb i="16673"/>
        </ext>
      </extLst>
    </bk>
    <bk>
      <extLst>
        <ext uri="{3e2802c4-a4d2-4d8b-9148-e3be6c30e623}">
          <xlrd:rvb i="16674"/>
        </ext>
      </extLst>
    </bk>
    <bk>
      <extLst>
        <ext uri="{3e2802c4-a4d2-4d8b-9148-e3be6c30e623}">
          <xlrd:rvb i="16675"/>
        </ext>
      </extLst>
    </bk>
    <bk>
      <extLst>
        <ext uri="{3e2802c4-a4d2-4d8b-9148-e3be6c30e623}">
          <xlrd:rvb i="16676"/>
        </ext>
      </extLst>
    </bk>
    <bk>
      <extLst>
        <ext uri="{3e2802c4-a4d2-4d8b-9148-e3be6c30e623}">
          <xlrd:rvb i="16677"/>
        </ext>
      </extLst>
    </bk>
    <bk>
      <extLst>
        <ext uri="{3e2802c4-a4d2-4d8b-9148-e3be6c30e623}">
          <xlrd:rvb i="16678"/>
        </ext>
      </extLst>
    </bk>
    <bk>
      <extLst>
        <ext uri="{3e2802c4-a4d2-4d8b-9148-e3be6c30e623}">
          <xlrd:rvb i="16679"/>
        </ext>
      </extLst>
    </bk>
    <bk>
      <extLst>
        <ext uri="{3e2802c4-a4d2-4d8b-9148-e3be6c30e623}">
          <xlrd:rvb i="16680"/>
        </ext>
      </extLst>
    </bk>
    <bk>
      <extLst>
        <ext uri="{3e2802c4-a4d2-4d8b-9148-e3be6c30e623}">
          <xlrd:rvb i="16681"/>
        </ext>
      </extLst>
    </bk>
    <bk>
      <extLst>
        <ext uri="{3e2802c4-a4d2-4d8b-9148-e3be6c30e623}">
          <xlrd:rvb i="16682"/>
        </ext>
      </extLst>
    </bk>
    <bk>
      <extLst>
        <ext uri="{3e2802c4-a4d2-4d8b-9148-e3be6c30e623}">
          <xlrd:rvb i="16683"/>
        </ext>
      </extLst>
    </bk>
    <bk>
      <extLst>
        <ext uri="{3e2802c4-a4d2-4d8b-9148-e3be6c30e623}">
          <xlrd:rvb i="16684"/>
        </ext>
      </extLst>
    </bk>
    <bk>
      <extLst>
        <ext uri="{3e2802c4-a4d2-4d8b-9148-e3be6c30e623}">
          <xlrd:rvb i="16685"/>
        </ext>
      </extLst>
    </bk>
    <bk>
      <extLst>
        <ext uri="{3e2802c4-a4d2-4d8b-9148-e3be6c30e623}">
          <xlrd:rvb i="16686"/>
        </ext>
      </extLst>
    </bk>
    <bk>
      <extLst>
        <ext uri="{3e2802c4-a4d2-4d8b-9148-e3be6c30e623}">
          <xlrd:rvb i="16687"/>
        </ext>
      </extLst>
    </bk>
    <bk>
      <extLst>
        <ext uri="{3e2802c4-a4d2-4d8b-9148-e3be6c30e623}">
          <xlrd:rvb i="16688"/>
        </ext>
      </extLst>
    </bk>
    <bk>
      <extLst>
        <ext uri="{3e2802c4-a4d2-4d8b-9148-e3be6c30e623}">
          <xlrd:rvb i="16689"/>
        </ext>
      </extLst>
    </bk>
    <bk>
      <extLst>
        <ext uri="{3e2802c4-a4d2-4d8b-9148-e3be6c30e623}">
          <xlrd:rvb i="16690"/>
        </ext>
      </extLst>
    </bk>
    <bk>
      <extLst>
        <ext uri="{3e2802c4-a4d2-4d8b-9148-e3be6c30e623}">
          <xlrd:rvb i="16691"/>
        </ext>
      </extLst>
    </bk>
    <bk>
      <extLst>
        <ext uri="{3e2802c4-a4d2-4d8b-9148-e3be6c30e623}">
          <xlrd:rvb i="16692"/>
        </ext>
      </extLst>
    </bk>
    <bk>
      <extLst>
        <ext uri="{3e2802c4-a4d2-4d8b-9148-e3be6c30e623}">
          <xlrd:rvb i="16693"/>
        </ext>
      </extLst>
    </bk>
    <bk>
      <extLst>
        <ext uri="{3e2802c4-a4d2-4d8b-9148-e3be6c30e623}">
          <xlrd:rvb i="16694"/>
        </ext>
      </extLst>
    </bk>
    <bk>
      <extLst>
        <ext uri="{3e2802c4-a4d2-4d8b-9148-e3be6c30e623}">
          <xlrd:rvb i="16695"/>
        </ext>
      </extLst>
    </bk>
    <bk>
      <extLst>
        <ext uri="{3e2802c4-a4d2-4d8b-9148-e3be6c30e623}">
          <xlrd:rvb i="16696"/>
        </ext>
      </extLst>
    </bk>
    <bk>
      <extLst>
        <ext uri="{3e2802c4-a4d2-4d8b-9148-e3be6c30e623}">
          <xlrd:rvb i="16697"/>
        </ext>
      </extLst>
    </bk>
    <bk>
      <extLst>
        <ext uri="{3e2802c4-a4d2-4d8b-9148-e3be6c30e623}">
          <xlrd:rvb i="16698"/>
        </ext>
      </extLst>
    </bk>
    <bk>
      <extLst>
        <ext uri="{3e2802c4-a4d2-4d8b-9148-e3be6c30e623}">
          <xlrd:rvb i="16699"/>
        </ext>
      </extLst>
    </bk>
    <bk>
      <extLst>
        <ext uri="{3e2802c4-a4d2-4d8b-9148-e3be6c30e623}">
          <xlrd:rvb i="16700"/>
        </ext>
      </extLst>
    </bk>
    <bk>
      <extLst>
        <ext uri="{3e2802c4-a4d2-4d8b-9148-e3be6c30e623}">
          <xlrd:rvb i="16703"/>
        </ext>
      </extLst>
    </bk>
    <bk>
      <extLst>
        <ext uri="{3e2802c4-a4d2-4d8b-9148-e3be6c30e623}">
          <xlrd:rvb i="16704"/>
        </ext>
      </extLst>
    </bk>
    <bk>
      <extLst>
        <ext uri="{3e2802c4-a4d2-4d8b-9148-e3be6c30e623}">
          <xlrd:rvb i="16705"/>
        </ext>
      </extLst>
    </bk>
    <bk>
      <extLst>
        <ext uri="{3e2802c4-a4d2-4d8b-9148-e3be6c30e623}">
          <xlrd:rvb i="16706"/>
        </ext>
      </extLst>
    </bk>
    <bk>
      <extLst>
        <ext uri="{3e2802c4-a4d2-4d8b-9148-e3be6c30e623}">
          <xlrd:rvb i="16707"/>
        </ext>
      </extLst>
    </bk>
    <bk>
      <extLst>
        <ext uri="{3e2802c4-a4d2-4d8b-9148-e3be6c30e623}">
          <xlrd:rvb i="16708"/>
        </ext>
      </extLst>
    </bk>
    <bk>
      <extLst>
        <ext uri="{3e2802c4-a4d2-4d8b-9148-e3be6c30e623}">
          <xlrd:rvb i="16709"/>
        </ext>
      </extLst>
    </bk>
    <bk>
      <extLst>
        <ext uri="{3e2802c4-a4d2-4d8b-9148-e3be6c30e623}">
          <xlrd:rvb i="16710"/>
        </ext>
      </extLst>
    </bk>
    <bk>
      <extLst>
        <ext uri="{3e2802c4-a4d2-4d8b-9148-e3be6c30e623}">
          <xlrd:rvb i="16711"/>
        </ext>
      </extLst>
    </bk>
    <bk>
      <extLst>
        <ext uri="{3e2802c4-a4d2-4d8b-9148-e3be6c30e623}">
          <xlrd:rvb i="16712"/>
        </ext>
      </extLst>
    </bk>
    <bk>
      <extLst>
        <ext uri="{3e2802c4-a4d2-4d8b-9148-e3be6c30e623}">
          <xlrd:rvb i="16713"/>
        </ext>
      </extLst>
    </bk>
    <bk>
      <extLst>
        <ext uri="{3e2802c4-a4d2-4d8b-9148-e3be6c30e623}">
          <xlrd:rvb i="16714"/>
        </ext>
      </extLst>
    </bk>
    <bk>
      <extLst>
        <ext uri="{3e2802c4-a4d2-4d8b-9148-e3be6c30e623}">
          <xlrd:rvb i="16715"/>
        </ext>
      </extLst>
    </bk>
    <bk>
      <extLst>
        <ext uri="{3e2802c4-a4d2-4d8b-9148-e3be6c30e623}">
          <xlrd:rvb i="16716"/>
        </ext>
      </extLst>
    </bk>
    <bk>
      <extLst>
        <ext uri="{3e2802c4-a4d2-4d8b-9148-e3be6c30e623}">
          <xlrd:rvb i="16717"/>
        </ext>
      </extLst>
    </bk>
    <bk>
      <extLst>
        <ext uri="{3e2802c4-a4d2-4d8b-9148-e3be6c30e623}">
          <xlrd:rvb i="16718"/>
        </ext>
      </extLst>
    </bk>
    <bk>
      <extLst>
        <ext uri="{3e2802c4-a4d2-4d8b-9148-e3be6c30e623}">
          <xlrd:rvb i="16719"/>
        </ext>
      </extLst>
    </bk>
    <bk>
      <extLst>
        <ext uri="{3e2802c4-a4d2-4d8b-9148-e3be6c30e623}">
          <xlrd:rvb i="16720"/>
        </ext>
      </extLst>
    </bk>
    <bk>
      <extLst>
        <ext uri="{3e2802c4-a4d2-4d8b-9148-e3be6c30e623}">
          <xlrd:rvb i="16721"/>
        </ext>
      </extLst>
    </bk>
    <bk>
      <extLst>
        <ext uri="{3e2802c4-a4d2-4d8b-9148-e3be6c30e623}">
          <xlrd:rvb i="16722"/>
        </ext>
      </extLst>
    </bk>
    <bk>
      <extLst>
        <ext uri="{3e2802c4-a4d2-4d8b-9148-e3be6c30e623}">
          <xlrd:rvb i="16723"/>
        </ext>
      </extLst>
    </bk>
    <bk>
      <extLst>
        <ext uri="{3e2802c4-a4d2-4d8b-9148-e3be6c30e623}">
          <xlrd:rvb i="16724"/>
        </ext>
      </extLst>
    </bk>
    <bk>
      <extLst>
        <ext uri="{3e2802c4-a4d2-4d8b-9148-e3be6c30e623}">
          <xlrd:rvb i="16725"/>
        </ext>
      </extLst>
    </bk>
    <bk>
      <extLst>
        <ext uri="{3e2802c4-a4d2-4d8b-9148-e3be6c30e623}">
          <xlrd:rvb i="16726"/>
        </ext>
      </extLst>
    </bk>
    <bk>
      <extLst>
        <ext uri="{3e2802c4-a4d2-4d8b-9148-e3be6c30e623}">
          <xlrd:rvb i="16727"/>
        </ext>
      </extLst>
    </bk>
    <bk>
      <extLst>
        <ext uri="{3e2802c4-a4d2-4d8b-9148-e3be6c30e623}">
          <xlrd:rvb i="16728"/>
        </ext>
      </extLst>
    </bk>
    <bk>
      <extLst>
        <ext uri="{3e2802c4-a4d2-4d8b-9148-e3be6c30e623}">
          <xlrd:rvb i="16729"/>
        </ext>
      </extLst>
    </bk>
    <bk>
      <extLst>
        <ext uri="{3e2802c4-a4d2-4d8b-9148-e3be6c30e623}">
          <xlrd:rvb i="16730"/>
        </ext>
      </extLst>
    </bk>
    <bk>
      <extLst>
        <ext uri="{3e2802c4-a4d2-4d8b-9148-e3be6c30e623}">
          <xlrd:rvb i="16731"/>
        </ext>
      </extLst>
    </bk>
    <bk>
      <extLst>
        <ext uri="{3e2802c4-a4d2-4d8b-9148-e3be6c30e623}">
          <xlrd:rvb i="16732"/>
        </ext>
      </extLst>
    </bk>
    <bk>
      <extLst>
        <ext uri="{3e2802c4-a4d2-4d8b-9148-e3be6c30e623}">
          <xlrd:rvb i="16733"/>
        </ext>
      </extLst>
    </bk>
    <bk>
      <extLst>
        <ext uri="{3e2802c4-a4d2-4d8b-9148-e3be6c30e623}">
          <xlrd:rvb i="16734"/>
        </ext>
      </extLst>
    </bk>
    <bk>
      <extLst>
        <ext uri="{3e2802c4-a4d2-4d8b-9148-e3be6c30e623}">
          <xlrd:rvb i="16735"/>
        </ext>
      </extLst>
    </bk>
    <bk>
      <extLst>
        <ext uri="{3e2802c4-a4d2-4d8b-9148-e3be6c30e623}">
          <xlrd:rvb i="16736"/>
        </ext>
      </extLst>
    </bk>
    <bk>
      <extLst>
        <ext uri="{3e2802c4-a4d2-4d8b-9148-e3be6c30e623}">
          <xlrd:rvb i="16737"/>
        </ext>
      </extLst>
    </bk>
    <bk>
      <extLst>
        <ext uri="{3e2802c4-a4d2-4d8b-9148-e3be6c30e623}">
          <xlrd:rvb i="16738"/>
        </ext>
      </extLst>
    </bk>
    <bk>
      <extLst>
        <ext uri="{3e2802c4-a4d2-4d8b-9148-e3be6c30e623}">
          <xlrd:rvb i="16739"/>
        </ext>
      </extLst>
    </bk>
    <bk>
      <extLst>
        <ext uri="{3e2802c4-a4d2-4d8b-9148-e3be6c30e623}">
          <xlrd:rvb i="16740"/>
        </ext>
      </extLst>
    </bk>
    <bk>
      <extLst>
        <ext uri="{3e2802c4-a4d2-4d8b-9148-e3be6c30e623}">
          <xlrd:rvb i="16741"/>
        </ext>
      </extLst>
    </bk>
    <bk>
      <extLst>
        <ext uri="{3e2802c4-a4d2-4d8b-9148-e3be6c30e623}">
          <xlrd:rvb i="16742"/>
        </ext>
      </extLst>
    </bk>
    <bk>
      <extLst>
        <ext uri="{3e2802c4-a4d2-4d8b-9148-e3be6c30e623}">
          <xlrd:rvb i="16743"/>
        </ext>
      </extLst>
    </bk>
    <bk>
      <extLst>
        <ext uri="{3e2802c4-a4d2-4d8b-9148-e3be6c30e623}">
          <xlrd:rvb i="16744"/>
        </ext>
      </extLst>
    </bk>
    <bk>
      <extLst>
        <ext uri="{3e2802c4-a4d2-4d8b-9148-e3be6c30e623}">
          <xlrd:rvb i="16745"/>
        </ext>
      </extLst>
    </bk>
    <bk>
      <extLst>
        <ext uri="{3e2802c4-a4d2-4d8b-9148-e3be6c30e623}">
          <xlrd:rvb i="16746"/>
        </ext>
      </extLst>
    </bk>
    <bk>
      <extLst>
        <ext uri="{3e2802c4-a4d2-4d8b-9148-e3be6c30e623}">
          <xlrd:rvb i="16747"/>
        </ext>
      </extLst>
    </bk>
    <bk>
      <extLst>
        <ext uri="{3e2802c4-a4d2-4d8b-9148-e3be6c30e623}">
          <xlrd:rvb i="16748"/>
        </ext>
      </extLst>
    </bk>
    <bk>
      <extLst>
        <ext uri="{3e2802c4-a4d2-4d8b-9148-e3be6c30e623}">
          <xlrd:rvb i="16749"/>
        </ext>
      </extLst>
    </bk>
    <bk>
      <extLst>
        <ext uri="{3e2802c4-a4d2-4d8b-9148-e3be6c30e623}">
          <xlrd:rvb i="16750"/>
        </ext>
      </extLst>
    </bk>
    <bk>
      <extLst>
        <ext uri="{3e2802c4-a4d2-4d8b-9148-e3be6c30e623}">
          <xlrd:rvb i="16751"/>
        </ext>
      </extLst>
    </bk>
    <bk>
      <extLst>
        <ext uri="{3e2802c4-a4d2-4d8b-9148-e3be6c30e623}">
          <xlrd:rvb i="16752"/>
        </ext>
      </extLst>
    </bk>
    <bk>
      <extLst>
        <ext uri="{3e2802c4-a4d2-4d8b-9148-e3be6c30e623}">
          <xlrd:rvb i="16753"/>
        </ext>
      </extLst>
    </bk>
    <bk>
      <extLst>
        <ext uri="{3e2802c4-a4d2-4d8b-9148-e3be6c30e623}">
          <xlrd:rvb i="16754"/>
        </ext>
      </extLst>
    </bk>
    <bk>
      <extLst>
        <ext uri="{3e2802c4-a4d2-4d8b-9148-e3be6c30e623}">
          <xlrd:rvb i="16755"/>
        </ext>
      </extLst>
    </bk>
    <bk>
      <extLst>
        <ext uri="{3e2802c4-a4d2-4d8b-9148-e3be6c30e623}">
          <xlrd:rvb i="16756"/>
        </ext>
      </extLst>
    </bk>
    <bk>
      <extLst>
        <ext uri="{3e2802c4-a4d2-4d8b-9148-e3be6c30e623}">
          <xlrd:rvb i="16757"/>
        </ext>
      </extLst>
    </bk>
    <bk>
      <extLst>
        <ext uri="{3e2802c4-a4d2-4d8b-9148-e3be6c30e623}">
          <xlrd:rvb i="16758"/>
        </ext>
      </extLst>
    </bk>
    <bk>
      <extLst>
        <ext uri="{3e2802c4-a4d2-4d8b-9148-e3be6c30e623}">
          <xlrd:rvb i="16759"/>
        </ext>
      </extLst>
    </bk>
    <bk>
      <extLst>
        <ext uri="{3e2802c4-a4d2-4d8b-9148-e3be6c30e623}">
          <xlrd:rvb i="16760"/>
        </ext>
      </extLst>
    </bk>
    <bk>
      <extLst>
        <ext uri="{3e2802c4-a4d2-4d8b-9148-e3be6c30e623}">
          <xlrd:rvb i="16761"/>
        </ext>
      </extLst>
    </bk>
    <bk>
      <extLst>
        <ext uri="{3e2802c4-a4d2-4d8b-9148-e3be6c30e623}">
          <xlrd:rvb i="16762"/>
        </ext>
      </extLst>
    </bk>
    <bk>
      <extLst>
        <ext uri="{3e2802c4-a4d2-4d8b-9148-e3be6c30e623}">
          <xlrd:rvb i="16763"/>
        </ext>
      </extLst>
    </bk>
    <bk>
      <extLst>
        <ext uri="{3e2802c4-a4d2-4d8b-9148-e3be6c30e623}">
          <xlrd:rvb i="16764"/>
        </ext>
      </extLst>
    </bk>
    <bk>
      <extLst>
        <ext uri="{3e2802c4-a4d2-4d8b-9148-e3be6c30e623}">
          <xlrd:rvb i="16765"/>
        </ext>
      </extLst>
    </bk>
    <bk>
      <extLst>
        <ext uri="{3e2802c4-a4d2-4d8b-9148-e3be6c30e623}">
          <xlrd:rvb i="16766"/>
        </ext>
      </extLst>
    </bk>
    <bk>
      <extLst>
        <ext uri="{3e2802c4-a4d2-4d8b-9148-e3be6c30e623}">
          <xlrd:rvb i="16767"/>
        </ext>
      </extLst>
    </bk>
    <bk>
      <extLst>
        <ext uri="{3e2802c4-a4d2-4d8b-9148-e3be6c30e623}">
          <xlrd:rvb i="16770"/>
        </ext>
      </extLst>
    </bk>
    <bk>
      <extLst>
        <ext uri="{3e2802c4-a4d2-4d8b-9148-e3be6c30e623}">
          <xlrd:rvb i="16771"/>
        </ext>
      </extLst>
    </bk>
    <bk>
      <extLst>
        <ext uri="{3e2802c4-a4d2-4d8b-9148-e3be6c30e623}">
          <xlrd:rvb i="16772"/>
        </ext>
      </extLst>
    </bk>
    <bk>
      <extLst>
        <ext uri="{3e2802c4-a4d2-4d8b-9148-e3be6c30e623}">
          <xlrd:rvb i="16773"/>
        </ext>
      </extLst>
    </bk>
    <bk>
      <extLst>
        <ext uri="{3e2802c4-a4d2-4d8b-9148-e3be6c30e623}">
          <xlrd:rvb i="16774"/>
        </ext>
      </extLst>
    </bk>
    <bk>
      <extLst>
        <ext uri="{3e2802c4-a4d2-4d8b-9148-e3be6c30e623}">
          <xlrd:rvb i="16775"/>
        </ext>
      </extLst>
    </bk>
    <bk>
      <extLst>
        <ext uri="{3e2802c4-a4d2-4d8b-9148-e3be6c30e623}">
          <xlrd:rvb i="16776"/>
        </ext>
      </extLst>
    </bk>
    <bk>
      <extLst>
        <ext uri="{3e2802c4-a4d2-4d8b-9148-e3be6c30e623}">
          <xlrd:rvb i="16777"/>
        </ext>
      </extLst>
    </bk>
    <bk>
      <extLst>
        <ext uri="{3e2802c4-a4d2-4d8b-9148-e3be6c30e623}">
          <xlrd:rvb i="16778"/>
        </ext>
      </extLst>
    </bk>
    <bk>
      <extLst>
        <ext uri="{3e2802c4-a4d2-4d8b-9148-e3be6c30e623}">
          <xlrd:rvb i="16779"/>
        </ext>
      </extLst>
    </bk>
    <bk>
      <extLst>
        <ext uri="{3e2802c4-a4d2-4d8b-9148-e3be6c30e623}">
          <xlrd:rvb i="16780"/>
        </ext>
      </extLst>
    </bk>
    <bk>
      <extLst>
        <ext uri="{3e2802c4-a4d2-4d8b-9148-e3be6c30e623}">
          <xlrd:rvb i="16781"/>
        </ext>
      </extLst>
    </bk>
    <bk>
      <extLst>
        <ext uri="{3e2802c4-a4d2-4d8b-9148-e3be6c30e623}">
          <xlrd:rvb i="16782"/>
        </ext>
      </extLst>
    </bk>
    <bk>
      <extLst>
        <ext uri="{3e2802c4-a4d2-4d8b-9148-e3be6c30e623}">
          <xlrd:rvb i="16783"/>
        </ext>
      </extLst>
    </bk>
    <bk>
      <extLst>
        <ext uri="{3e2802c4-a4d2-4d8b-9148-e3be6c30e623}">
          <xlrd:rvb i="16784"/>
        </ext>
      </extLst>
    </bk>
    <bk>
      <extLst>
        <ext uri="{3e2802c4-a4d2-4d8b-9148-e3be6c30e623}">
          <xlrd:rvb i="16785"/>
        </ext>
      </extLst>
    </bk>
    <bk>
      <extLst>
        <ext uri="{3e2802c4-a4d2-4d8b-9148-e3be6c30e623}">
          <xlrd:rvb i="16786"/>
        </ext>
      </extLst>
    </bk>
    <bk>
      <extLst>
        <ext uri="{3e2802c4-a4d2-4d8b-9148-e3be6c30e623}">
          <xlrd:rvb i="16787"/>
        </ext>
      </extLst>
    </bk>
    <bk>
      <extLst>
        <ext uri="{3e2802c4-a4d2-4d8b-9148-e3be6c30e623}">
          <xlrd:rvb i="16788"/>
        </ext>
      </extLst>
    </bk>
    <bk>
      <extLst>
        <ext uri="{3e2802c4-a4d2-4d8b-9148-e3be6c30e623}">
          <xlrd:rvb i="16789"/>
        </ext>
      </extLst>
    </bk>
    <bk>
      <extLst>
        <ext uri="{3e2802c4-a4d2-4d8b-9148-e3be6c30e623}">
          <xlrd:rvb i="16790"/>
        </ext>
      </extLst>
    </bk>
    <bk>
      <extLst>
        <ext uri="{3e2802c4-a4d2-4d8b-9148-e3be6c30e623}">
          <xlrd:rvb i="16791"/>
        </ext>
      </extLst>
    </bk>
    <bk>
      <extLst>
        <ext uri="{3e2802c4-a4d2-4d8b-9148-e3be6c30e623}">
          <xlrd:rvb i="16792"/>
        </ext>
      </extLst>
    </bk>
    <bk>
      <extLst>
        <ext uri="{3e2802c4-a4d2-4d8b-9148-e3be6c30e623}">
          <xlrd:rvb i="16793"/>
        </ext>
      </extLst>
    </bk>
    <bk>
      <extLst>
        <ext uri="{3e2802c4-a4d2-4d8b-9148-e3be6c30e623}">
          <xlrd:rvb i="16794"/>
        </ext>
      </extLst>
    </bk>
    <bk>
      <extLst>
        <ext uri="{3e2802c4-a4d2-4d8b-9148-e3be6c30e623}">
          <xlrd:rvb i="16795"/>
        </ext>
      </extLst>
    </bk>
    <bk>
      <extLst>
        <ext uri="{3e2802c4-a4d2-4d8b-9148-e3be6c30e623}">
          <xlrd:rvb i="16796"/>
        </ext>
      </extLst>
    </bk>
    <bk>
      <extLst>
        <ext uri="{3e2802c4-a4d2-4d8b-9148-e3be6c30e623}">
          <xlrd:rvb i="16797"/>
        </ext>
      </extLst>
    </bk>
    <bk>
      <extLst>
        <ext uri="{3e2802c4-a4d2-4d8b-9148-e3be6c30e623}">
          <xlrd:rvb i="16798"/>
        </ext>
      </extLst>
    </bk>
    <bk>
      <extLst>
        <ext uri="{3e2802c4-a4d2-4d8b-9148-e3be6c30e623}">
          <xlrd:rvb i="16799"/>
        </ext>
      </extLst>
    </bk>
    <bk>
      <extLst>
        <ext uri="{3e2802c4-a4d2-4d8b-9148-e3be6c30e623}">
          <xlrd:rvb i="16800"/>
        </ext>
      </extLst>
    </bk>
    <bk>
      <extLst>
        <ext uri="{3e2802c4-a4d2-4d8b-9148-e3be6c30e623}">
          <xlrd:rvb i="16801"/>
        </ext>
      </extLst>
    </bk>
    <bk>
      <extLst>
        <ext uri="{3e2802c4-a4d2-4d8b-9148-e3be6c30e623}">
          <xlrd:rvb i="16802"/>
        </ext>
      </extLst>
    </bk>
    <bk>
      <extLst>
        <ext uri="{3e2802c4-a4d2-4d8b-9148-e3be6c30e623}">
          <xlrd:rvb i="16803"/>
        </ext>
      </extLst>
    </bk>
    <bk>
      <extLst>
        <ext uri="{3e2802c4-a4d2-4d8b-9148-e3be6c30e623}">
          <xlrd:rvb i="16804"/>
        </ext>
      </extLst>
    </bk>
    <bk>
      <extLst>
        <ext uri="{3e2802c4-a4d2-4d8b-9148-e3be6c30e623}">
          <xlrd:rvb i="16805"/>
        </ext>
      </extLst>
    </bk>
    <bk>
      <extLst>
        <ext uri="{3e2802c4-a4d2-4d8b-9148-e3be6c30e623}">
          <xlrd:rvb i="16806"/>
        </ext>
      </extLst>
    </bk>
    <bk>
      <extLst>
        <ext uri="{3e2802c4-a4d2-4d8b-9148-e3be6c30e623}">
          <xlrd:rvb i="16807"/>
        </ext>
      </extLst>
    </bk>
    <bk>
      <extLst>
        <ext uri="{3e2802c4-a4d2-4d8b-9148-e3be6c30e623}">
          <xlrd:rvb i="16808"/>
        </ext>
      </extLst>
    </bk>
    <bk>
      <extLst>
        <ext uri="{3e2802c4-a4d2-4d8b-9148-e3be6c30e623}">
          <xlrd:rvb i="16811"/>
        </ext>
      </extLst>
    </bk>
    <bk>
      <extLst>
        <ext uri="{3e2802c4-a4d2-4d8b-9148-e3be6c30e623}">
          <xlrd:rvb i="16812"/>
        </ext>
      </extLst>
    </bk>
    <bk>
      <extLst>
        <ext uri="{3e2802c4-a4d2-4d8b-9148-e3be6c30e623}">
          <xlrd:rvb i="16813"/>
        </ext>
      </extLst>
    </bk>
    <bk>
      <extLst>
        <ext uri="{3e2802c4-a4d2-4d8b-9148-e3be6c30e623}">
          <xlrd:rvb i="16814"/>
        </ext>
      </extLst>
    </bk>
    <bk>
      <extLst>
        <ext uri="{3e2802c4-a4d2-4d8b-9148-e3be6c30e623}">
          <xlrd:rvb i="16815"/>
        </ext>
      </extLst>
    </bk>
    <bk>
      <extLst>
        <ext uri="{3e2802c4-a4d2-4d8b-9148-e3be6c30e623}">
          <xlrd:rvb i="16816"/>
        </ext>
      </extLst>
    </bk>
    <bk>
      <extLst>
        <ext uri="{3e2802c4-a4d2-4d8b-9148-e3be6c30e623}">
          <xlrd:rvb i="16817"/>
        </ext>
      </extLst>
    </bk>
    <bk>
      <extLst>
        <ext uri="{3e2802c4-a4d2-4d8b-9148-e3be6c30e623}">
          <xlrd:rvb i="16818"/>
        </ext>
      </extLst>
    </bk>
    <bk>
      <extLst>
        <ext uri="{3e2802c4-a4d2-4d8b-9148-e3be6c30e623}">
          <xlrd:rvb i="16819"/>
        </ext>
      </extLst>
    </bk>
    <bk>
      <extLst>
        <ext uri="{3e2802c4-a4d2-4d8b-9148-e3be6c30e623}">
          <xlrd:rvb i="16820"/>
        </ext>
      </extLst>
    </bk>
    <bk>
      <extLst>
        <ext uri="{3e2802c4-a4d2-4d8b-9148-e3be6c30e623}">
          <xlrd:rvb i="16821"/>
        </ext>
      </extLst>
    </bk>
    <bk>
      <extLst>
        <ext uri="{3e2802c4-a4d2-4d8b-9148-e3be6c30e623}">
          <xlrd:rvb i="16822"/>
        </ext>
      </extLst>
    </bk>
    <bk>
      <extLst>
        <ext uri="{3e2802c4-a4d2-4d8b-9148-e3be6c30e623}">
          <xlrd:rvb i="16823"/>
        </ext>
      </extLst>
    </bk>
    <bk>
      <extLst>
        <ext uri="{3e2802c4-a4d2-4d8b-9148-e3be6c30e623}">
          <xlrd:rvb i="16824"/>
        </ext>
      </extLst>
    </bk>
    <bk>
      <extLst>
        <ext uri="{3e2802c4-a4d2-4d8b-9148-e3be6c30e623}">
          <xlrd:rvb i="16825"/>
        </ext>
      </extLst>
    </bk>
    <bk>
      <extLst>
        <ext uri="{3e2802c4-a4d2-4d8b-9148-e3be6c30e623}">
          <xlrd:rvb i="16826"/>
        </ext>
      </extLst>
    </bk>
    <bk>
      <extLst>
        <ext uri="{3e2802c4-a4d2-4d8b-9148-e3be6c30e623}">
          <xlrd:rvb i="16827"/>
        </ext>
      </extLst>
    </bk>
    <bk>
      <extLst>
        <ext uri="{3e2802c4-a4d2-4d8b-9148-e3be6c30e623}">
          <xlrd:rvb i="16828"/>
        </ext>
      </extLst>
    </bk>
    <bk>
      <extLst>
        <ext uri="{3e2802c4-a4d2-4d8b-9148-e3be6c30e623}">
          <xlrd:rvb i="16829"/>
        </ext>
      </extLst>
    </bk>
    <bk>
      <extLst>
        <ext uri="{3e2802c4-a4d2-4d8b-9148-e3be6c30e623}">
          <xlrd:rvb i="16830"/>
        </ext>
      </extLst>
    </bk>
    <bk>
      <extLst>
        <ext uri="{3e2802c4-a4d2-4d8b-9148-e3be6c30e623}">
          <xlrd:rvb i="16831"/>
        </ext>
      </extLst>
    </bk>
    <bk>
      <extLst>
        <ext uri="{3e2802c4-a4d2-4d8b-9148-e3be6c30e623}">
          <xlrd:rvb i="16832"/>
        </ext>
      </extLst>
    </bk>
    <bk>
      <extLst>
        <ext uri="{3e2802c4-a4d2-4d8b-9148-e3be6c30e623}">
          <xlrd:rvb i="16833"/>
        </ext>
      </extLst>
    </bk>
    <bk>
      <extLst>
        <ext uri="{3e2802c4-a4d2-4d8b-9148-e3be6c30e623}">
          <xlrd:rvb i="16834"/>
        </ext>
      </extLst>
    </bk>
    <bk>
      <extLst>
        <ext uri="{3e2802c4-a4d2-4d8b-9148-e3be6c30e623}">
          <xlrd:rvb i="16835"/>
        </ext>
      </extLst>
    </bk>
    <bk>
      <extLst>
        <ext uri="{3e2802c4-a4d2-4d8b-9148-e3be6c30e623}">
          <xlrd:rvb i="16836"/>
        </ext>
      </extLst>
    </bk>
    <bk>
      <extLst>
        <ext uri="{3e2802c4-a4d2-4d8b-9148-e3be6c30e623}">
          <xlrd:rvb i="16837"/>
        </ext>
      </extLst>
    </bk>
    <bk>
      <extLst>
        <ext uri="{3e2802c4-a4d2-4d8b-9148-e3be6c30e623}">
          <xlrd:rvb i="16838"/>
        </ext>
      </extLst>
    </bk>
    <bk>
      <extLst>
        <ext uri="{3e2802c4-a4d2-4d8b-9148-e3be6c30e623}">
          <xlrd:rvb i="16839"/>
        </ext>
      </extLst>
    </bk>
    <bk>
      <extLst>
        <ext uri="{3e2802c4-a4d2-4d8b-9148-e3be6c30e623}">
          <xlrd:rvb i="16840"/>
        </ext>
      </extLst>
    </bk>
    <bk>
      <extLst>
        <ext uri="{3e2802c4-a4d2-4d8b-9148-e3be6c30e623}">
          <xlrd:rvb i="16841"/>
        </ext>
      </extLst>
    </bk>
    <bk>
      <extLst>
        <ext uri="{3e2802c4-a4d2-4d8b-9148-e3be6c30e623}">
          <xlrd:rvb i="16842"/>
        </ext>
      </extLst>
    </bk>
    <bk>
      <extLst>
        <ext uri="{3e2802c4-a4d2-4d8b-9148-e3be6c30e623}">
          <xlrd:rvb i="16843"/>
        </ext>
      </extLst>
    </bk>
    <bk>
      <extLst>
        <ext uri="{3e2802c4-a4d2-4d8b-9148-e3be6c30e623}">
          <xlrd:rvb i="16844"/>
        </ext>
      </extLst>
    </bk>
    <bk>
      <extLst>
        <ext uri="{3e2802c4-a4d2-4d8b-9148-e3be6c30e623}">
          <xlrd:rvb i="16845"/>
        </ext>
      </extLst>
    </bk>
    <bk>
      <extLst>
        <ext uri="{3e2802c4-a4d2-4d8b-9148-e3be6c30e623}">
          <xlrd:rvb i="16846"/>
        </ext>
      </extLst>
    </bk>
    <bk>
      <extLst>
        <ext uri="{3e2802c4-a4d2-4d8b-9148-e3be6c30e623}">
          <xlrd:rvb i="16847"/>
        </ext>
      </extLst>
    </bk>
    <bk>
      <extLst>
        <ext uri="{3e2802c4-a4d2-4d8b-9148-e3be6c30e623}">
          <xlrd:rvb i="16848"/>
        </ext>
      </extLst>
    </bk>
    <bk>
      <extLst>
        <ext uri="{3e2802c4-a4d2-4d8b-9148-e3be6c30e623}">
          <xlrd:rvb i="16849"/>
        </ext>
      </extLst>
    </bk>
    <bk>
      <extLst>
        <ext uri="{3e2802c4-a4d2-4d8b-9148-e3be6c30e623}">
          <xlrd:rvb i="16850"/>
        </ext>
      </extLst>
    </bk>
    <bk>
      <extLst>
        <ext uri="{3e2802c4-a4d2-4d8b-9148-e3be6c30e623}">
          <xlrd:rvb i="16851"/>
        </ext>
      </extLst>
    </bk>
    <bk>
      <extLst>
        <ext uri="{3e2802c4-a4d2-4d8b-9148-e3be6c30e623}">
          <xlrd:rvb i="16852"/>
        </ext>
      </extLst>
    </bk>
    <bk>
      <extLst>
        <ext uri="{3e2802c4-a4d2-4d8b-9148-e3be6c30e623}">
          <xlrd:rvb i="16853"/>
        </ext>
      </extLst>
    </bk>
    <bk>
      <extLst>
        <ext uri="{3e2802c4-a4d2-4d8b-9148-e3be6c30e623}">
          <xlrd:rvb i="16854"/>
        </ext>
      </extLst>
    </bk>
    <bk>
      <extLst>
        <ext uri="{3e2802c4-a4d2-4d8b-9148-e3be6c30e623}">
          <xlrd:rvb i="16855"/>
        </ext>
      </extLst>
    </bk>
    <bk>
      <extLst>
        <ext uri="{3e2802c4-a4d2-4d8b-9148-e3be6c30e623}">
          <xlrd:rvb i="16856"/>
        </ext>
      </extLst>
    </bk>
    <bk>
      <extLst>
        <ext uri="{3e2802c4-a4d2-4d8b-9148-e3be6c30e623}">
          <xlrd:rvb i="16857"/>
        </ext>
      </extLst>
    </bk>
    <bk>
      <extLst>
        <ext uri="{3e2802c4-a4d2-4d8b-9148-e3be6c30e623}">
          <xlrd:rvb i="16858"/>
        </ext>
      </extLst>
    </bk>
    <bk>
      <extLst>
        <ext uri="{3e2802c4-a4d2-4d8b-9148-e3be6c30e623}">
          <xlrd:rvb i="16859"/>
        </ext>
      </extLst>
    </bk>
    <bk>
      <extLst>
        <ext uri="{3e2802c4-a4d2-4d8b-9148-e3be6c30e623}">
          <xlrd:rvb i="16860"/>
        </ext>
      </extLst>
    </bk>
    <bk>
      <extLst>
        <ext uri="{3e2802c4-a4d2-4d8b-9148-e3be6c30e623}">
          <xlrd:rvb i="16861"/>
        </ext>
      </extLst>
    </bk>
    <bk>
      <extLst>
        <ext uri="{3e2802c4-a4d2-4d8b-9148-e3be6c30e623}">
          <xlrd:rvb i="16867"/>
        </ext>
      </extLst>
    </bk>
    <bk>
      <extLst>
        <ext uri="{3e2802c4-a4d2-4d8b-9148-e3be6c30e623}">
          <xlrd:rvb i="16868"/>
        </ext>
      </extLst>
    </bk>
    <bk>
      <extLst>
        <ext uri="{3e2802c4-a4d2-4d8b-9148-e3be6c30e623}">
          <xlrd:rvb i="16869"/>
        </ext>
      </extLst>
    </bk>
    <bk>
      <extLst>
        <ext uri="{3e2802c4-a4d2-4d8b-9148-e3be6c30e623}">
          <xlrd:rvb i="16870"/>
        </ext>
      </extLst>
    </bk>
    <bk>
      <extLst>
        <ext uri="{3e2802c4-a4d2-4d8b-9148-e3be6c30e623}">
          <xlrd:rvb i="16871"/>
        </ext>
      </extLst>
    </bk>
    <bk>
      <extLst>
        <ext uri="{3e2802c4-a4d2-4d8b-9148-e3be6c30e623}">
          <xlrd:rvb i="16872"/>
        </ext>
      </extLst>
    </bk>
    <bk>
      <extLst>
        <ext uri="{3e2802c4-a4d2-4d8b-9148-e3be6c30e623}">
          <xlrd:rvb i="16873"/>
        </ext>
      </extLst>
    </bk>
    <bk>
      <extLst>
        <ext uri="{3e2802c4-a4d2-4d8b-9148-e3be6c30e623}">
          <xlrd:rvb i="16874"/>
        </ext>
      </extLst>
    </bk>
    <bk>
      <extLst>
        <ext uri="{3e2802c4-a4d2-4d8b-9148-e3be6c30e623}">
          <xlrd:rvb i="16875"/>
        </ext>
      </extLst>
    </bk>
    <bk>
      <extLst>
        <ext uri="{3e2802c4-a4d2-4d8b-9148-e3be6c30e623}">
          <xlrd:rvb i="16876"/>
        </ext>
      </extLst>
    </bk>
    <bk>
      <extLst>
        <ext uri="{3e2802c4-a4d2-4d8b-9148-e3be6c30e623}">
          <xlrd:rvb i="16877"/>
        </ext>
      </extLst>
    </bk>
    <bk>
      <extLst>
        <ext uri="{3e2802c4-a4d2-4d8b-9148-e3be6c30e623}">
          <xlrd:rvb i="16878"/>
        </ext>
      </extLst>
    </bk>
    <bk>
      <extLst>
        <ext uri="{3e2802c4-a4d2-4d8b-9148-e3be6c30e623}">
          <xlrd:rvb i="16879"/>
        </ext>
      </extLst>
    </bk>
    <bk>
      <extLst>
        <ext uri="{3e2802c4-a4d2-4d8b-9148-e3be6c30e623}">
          <xlrd:rvb i="16880"/>
        </ext>
      </extLst>
    </bk>
    <bk>
      <extLst>
        <ext uri="{3e2802c4-a4d2-4d8b-9148-e3be6c30e623}">
          <xlrd:rvb i="16881"/>
        </ext>
      </extLst>
    </bk>
    <bk>
      <extLst>
        <ext uri="{3e2802c4-a4d2-4d8b-9148-e3be6c30e623}">
          <xlrd:rvb i="16882"/>
        </ext>
      </extLst>
    </bk>
    <bk>
      <extLst>
        <ext uri="{3e2802c4-a4d2-4d8b-9148-e3be6c30e623}">
          <xlrd:rvb i="16883"/>
        </ext>
      </extLst>
    </bk>
    <bk>
      <extLst>
        <ext uri="{3e2802c4-a4d2-4d8b-9148-e3be6c30e623}">
          <xlrd:rvb i="16884"/>
        </ext>
      </extLst>
    </bk>
    <bk>
      <extLst>
        <ext uri="{3e2802c4-a4d2-4d8b-9148-e3be6c30e623}">
          <xlrd:rvb i="16885"/>
        </ext>
      </extLst>
    </bk>
    <bk>
      <extLst>
        <ext uri="{3e2802c4-a4d2-4d8b-9148-e3be6c30e623}">
          <xlrd:rvb i="16886"/>
        </ext>
      </extLst>
    </bk>
    <bk>
      <extLst>
        <ext uri="{3e2802c4-a4d2-4d8b-9148-e3be6c30e623}">
          <xlrd:rvb i="16887"/>
        </ext>
      </extLst>
    </bk>
    <bk>
      <extLst>
        <ext uri="{3e2802c4-a4d2-4d8b-9148-e3be6c30e623}">
          <xlrd:rvb i="16888"/>
        </ext>
      </extLst>
    </bk>
    <bk>
      <extLst>
        <ext uri="{3e2802c4-a4d2-4d8b-9148-e3be6c30e623}">
          <xlrd:rvb i="16889"/>
        </ext>
      </extLst>
    </bk>
    <bk>
      <extLst>
        <ext uri="{3e2802c4-a4d2-4d8b-9148-e3be6c30e623}">
          <xlrd:rvb i="16890"/>
        </ext>
      </extLst>
    </bk>
    <bk>
      <extLst>
        <ext uri="{3e2802c4-a4d2-4d8b-9148-e3be6c30e623}">
          <xlrd:rvb i="16891"/>
        </ext>
      </extLst>
    </bk>
    <bk>
      <extLst>
        <ext uri="{3e2802c4-a4d2-4d8b-9148-e3be6c30e623}">
          <xlrd:rvb i="16892"/>
        </ext>
      </extLst>
    </bk>
    <bk>
      <extLst>
        <ext uri="{3e2802c4-a4d2-4d8b-9148-e3be6c30e623}">
          <xlrd:rvb i="16893"/>
        </ext>
      </extLst>
    </bk>
    <bk>
      <extLst>
        <ext uri="{3e2802c4-a4d2-4d8b-9148-e3be6c30e623}">
          <xlrd:rvb i="16894"/>
        </ext>
      </extLst>
    </bk>
    <bk>
      <extLst>
        <ext uri="{3e2802c4-a4d2-4d8b-9148-e3be6c30e623}">
          <xlrd:rvb i="16895"/>
        </ext>
      </extLst>
    </bk>
    <bk>
      <extLst>
        <ext uri="{3e2802c4-a4d2-4d8b-9148-e3be6c30e623}">
          <xlrd:rvb i="16896"/>
        </ext>
      </extLst>
    </bk>
    <bk>
      <extLst>
        <ext uri="{3e2802c4-a4d2-4d8b-9148-e3be6c30e623}">
          <xlrd:rvb i="16897"/>
        </ext>
      </extLst>
    </bk>
    <bk>
      <extLst>
        <ext uri="{3e2802c4-a4d2-4d8b-9148-e3be6c30e623}">
          <xlrd:rvb i="16898"/>
        </ext>
      </extLst>
    </bk>
    <bk>
      <extLst>
        <ext uri="{3e2802c4-a4d2-4d8b-9148-e3be6c30e623}">
          <xlrd:rvb i="16899"/>
        </ext>
      </extLst>
    </bk>
    <bk>
      <extLst>
        <ext uri="{3e2802c4-a4d2-4d8b-9148-e3be6c30e623}">
          <xlrd:rvb i="16900"/>
        </ext>
      </extLst>
    </bk>
    <bk>
      <extLst>
        <ext uri="{3e2802c4-a4d2-4d8b-9148-e3be6c30e623}">
          <xlrd:rvb i="16901"/>
        </ext>
      </extLst>
    </bk>
    <bk>
      <extLst>
        <ext uri="{3e2802c4-a4d2-4d8b-9148-e3be6c30e623}">
          <xlrd:rvb i="16902"/>
        </ext>
      </extLst>
    </bk>
    <bk>
      <extLst>
        <ext uri="{3e2802c4-a4d2-4d8b-9148-e3be6c30e623}">
          <xlrd:rvb i="16903"/>
        </ext>
      </extLst>
    </bk>
    <bk>
      <extLst>
        <ext uri="{3e2802c4-a4d2-4d8b-9148-e3be6c30e623}">
          <xlrd:rvb i="16904"/>
        </ext>
      </extLst>
    </bk>
    <bk>
      <extLst>
        <ext uri="{3e2802c4-a4d2-4d8b-9148-e3be6c30e623}">
          <xlrd:rvb i="16905"/>
        </ext>
      </extLst>
    </bk>
    <bk>
      <extLst>
        <ext uri="{3e2802c4-a4d2-4d8b-9148-e3be6c30e623}">
          <xlrd:rvb i="16906"/>
        </ext>
      </extLst>
    </bk>
    <bk>
      <extLst>
        <ext uri="{3e2802c4-a4d2-4d8b-9148-e3be6c30e623}">
          <xlrd:rvb i="16907"/>
        </ext>
      </extLst>
    </bk>
    <bk>
      <extLst>
        <ext uri="{3e2802c4-a4d2-4d8b-9148-e3be6c30e623}">
          <xlrd:rvb i="16908"/>
        </ext>
      </extLst>
    </bk>
    <bk>
      <extLst>
        <ext uri="{3e2802c4-a4d2-4d8b-9148-e3be6c30e623}">
          <xlrd:rvb i="16909"/>
        </ext>
      </extLst>
    </bk>
    <bk>
      <extLst>
        <ext uri="{3e2802c4-a4d2-4d8b-9148-e3be6c30e623}">
          <xlrd:rvb i="16910"/>
        </ext>
      </extLst>
    </bk>
    <bk>
      <extLst>
        <ext uri="{3e2802c4-a4d2-4d8b-9148-e3be6c30e623}">
          <xlrd:rvb i="16911"/>
        </ext>
      </extLst>
    </bk>
    <bk>
      <extLst>
        <ext uri="{3e2802c4-a4d2-4d8b-9148-e3be6c30e623}">
          <xlrd:rvb i="16912"/>
        </ext>
      </extLst>
    </bk>
    <bk>
      <extLst>
        <ext uri="{3e2802c4-a4d2-4d8b-9148-e3be6c30e623}">
          <xlrd:rvb i="16913"/>
        </ext>
      </extLst>
    </bk>
    <bk>
      <extLst>
        <ext uri="{3e2802c4-a4d2-4d8b-9148-e3be6c30e623}">
          <xlrd:rvb i="16914"/>
        </ext>
      </extLst>
    </bk>
    <bk>
      <extLst>
        <ext uri="{3e2802c4-a4d2-4d8b-9148-e3be6c30e623}">
          <xlrd:rvb i="16915"/>
        </ext>
      </extLst>
    </bk>
    <bk>
      <extLst>
        <ext uri="{3e2802c4-a4d2-4d8b-9148-e3be6c30e623}">
          <xlrd:rvb i="16916"/>
        </ext>
      </extLst>
    </bk>
    <bk>
      <extLst>
        <ext uri="{3e2802c4-a4d2-4d8b-9148-e3be6c30e623}">
          <xlrd:rvb i="16917"/>
        </ext>
      </extLst>
    </bk>
    <bk>
      <extLst>
        <ext uri="{3e2802c4-a4d2-4d8b-9148-e3be6c30e623}">
          <xlrd:rvb i="16918"/>
        </ext>
      </extLst>
    </bk>
    <bk>
      <extLst>
        <ext uri="{3e2802c4-a4d2-4d8b-9148-e3be6c30e623}">
          <xlrd:rvb i="16919"/>
        </ext>
      </extLst>
    </bk>
    <bk>
      <extLst>
        <ext uri="{3e2802c4-a4d2-4d8b-9148-e3be6c30e623}">
          <xlrd:rvb i="16920"/>
        </ext>
      </extLst>
    </bk>
    <bk>
      <extLst>
        <ext uri="{3e2802c4-a4d2-4d8b-9148-e3be6c30e623}">
          <xlrd:rvb i="16921"/>
        </ext>
      </extLst>
    </bk>
    <bk>
      <extLst>
        <ext uri="{3e2802c4-a4d2-4d8b-9148-e3be6c30e623}">
          <xlrd:rvb i="16922"/>
        </ext>
      </extLst>
    </bk>
    <bk>
      <extLst>
        <ext uri="{3e2802c4-a4d2-4d8b-9148-e3be6c30e623}">
          <xlrd:rvb i="16923"/>
        </ext>
      </extLst>
    </bk>
    <bk>
      <extLst>
        <ext uri="{3e2802c4-a4d2-4d8b-9148-e3be6c30e623}">
          <xlrd:rvb i="16924"/>
        </ext>
      </extLst>
    </bk>
    <bk>
      <extLst>
        <ext uri="{3e2802c4-a4d2-4d8b-9148-e3be6c30e623}">
          <xlrd:rvb i="16925"/>
        </ext>
      </extLst>
    </bk>
    <bk>
      <extLst>
        <ext uri="{3e2802c4-a4d2-4d8b-9148-e3be6c30e623}">
          <xlrd:rvb i="16926"/>
        </ext>
      </extLst>
    </bk>
    <bk>
      <extLst>
        <ext uri="{3e2802c4-a4d2-4d8b-9148-e3be6c30e623}">
          <xlrd:rvb i="16929"/>
        </ext>
      </extLst>
    </bk>
    <bk>
      <extLst>
        <ext uri="{3e2802c4-a4d2-4d8b-9148-e3be6c30e623}">
          <xlrd:rvb i="16930"/>
        </ext>
      </extLst>
    </bk>
    <bk>
      <extLst>
        <ext uri="{3e2802c4-a4d2-4d8b-9148-e3be6c30e623}">
          <xlrd:rvb i="16931"/>
        </ext>
      </extLst>
    </bk>
    <bk>
      <extLst>
        <ext uri="{3e2802c4-a4d2-4d8b-9148-e3be6c30e623}">
          <xlrd:rvb i="16932"/>
        </ext>
      </extLst>
    </bk>
    <bk>
      <extLst>
        <ext uri="{3e2802c4-a4d2-4d8b-9148-e3be6c30e623}">
          <xlrd:rvb i="16933"/>
        </ext>
      </extLst>
    </bk>
    <bk>
      <extLst>
        <ext uri="{3e2802c4-a4d2-4d8b-9148-e3be6c30e623}">
          <xlrd:rvb i="16934"/>
        </ext>
      </extLst>
    </bk>
    <bk>
      <extLst>
        <ext uri="{3e2802c4-a4d2-4d8b-9148-e3be6c30e623}">
          <xlrd:rvb i="16935"/>
        </ext>
      </extLst>
    </bk>
    <bk>
      <extLst>
        <ext uri="{3e2802c4-a4d2-4d8b-9148-e3be6c30e623}">
          <xlrd:rvb i="16936"/>
        </ext>
      </extLst>
    </bk>
    <bk>
      <extLst>
        <ext uri="{3e2802c4-a4d2-4d8b-9148-e3be6c30e623}">
          <xlrd:rvb i="16937"/>
        </ext>
      </extLst>
    </bk>
    <bk>
      <extLst>
        <ext uri="{3e2802c4-a4d2-4d8b-9148-e3be6c30e623}">
          <xlrd:rvb i="16938"/>
        </ext>
      </extLst>
    </bk>
    <bk>
      <extLst>
        <ext uri="{3e2802c4-a4d2-4d8b-9148-e3be6c30e623}">
          <xlrd:rvb i="16939"/>
        </ext>
      </extLst>
    </bk>
    <bk>
      <extLst>
        <ext uri="{3e2802c4-a4d2-4d8b-9148-e3be6c30e623}">
          <xlrd:rvb i="16940"/>
        </ext>
      </extLst>
    </bk>
    <bk>
      <extLst>
        <ext uri="{3e2802c4-a4d2-4d8b-9148-e3be6c30e623}">
          <xlrd:rvb i="16941"/>
        </ext>
      </extLst>
    </bk>
    <bk>
      <extLst>
        <ext uri="{3e2802c4-a4d2-4d8b-9148-e3be6c30e623}">
          <xlrd:rvb i="16942"/>
        </ext>
      </extLst>
    </bk>
    <bk>
      <extLst>
        <ext uri="{3e2802c4-a4d2-4d8b-9148-e3be6c30e623}">
          <xlrd:rvb i="16943"/>
        </ext>
      </extLst>
    </bk>
    <bk>
      <extLst>
        <ext uri="{3e2802c4-a4d2-4d8b-9148-e3be6c30e623}">
          <xlrd:rvb i="16944"/>
        </ext>
      </extLst>
    </bk>
    <bk>
      <extLst>
        <ext uri="{3e2802c4-a4d2-4d8b-9148-e3be6c30e623}">
          <xlrd:rvb i="16945"/>
        </ext>
      </extLst>
    </bk>
    <bk>
      <extLst>
        <ext uri="{3e2802c4-a4d2-4d8b-9148-e3be6c30e623}">
          <xlrd:rvb i="16946"/>
        </ext>
      </extLst>
    </bk>
    <bk>
      <extLst>
        <ext uri="{3e2802c4-a4d2-4d8b-9148-e3be6c30e623}">
          <xlrd:rvb i="16947"/>
        </ext>
      </extLst>
    </bk>
    <bk>
      <extLst>
        <ext uri="{3e2802c4-a4d2-4d8b-9148-e3be6c30e623}">
          <xlrd:rvb i="16948"/>
        </ext>
      </extLst>
    </bk>
    <bk>
      <extLst>
        <ext uri="{3e2802c4-a4d2-4d8b-9148-e3be6c30e623}">
          <xlrd:rvb i="16949"/>
        </ext>
      </extLst>
    </bk>
    <bk>
      <extLst>
        <ext uri="{3e2802c4-a4d2-4d8b-9148-e3be6c30e623}">
          <xlrd:rvb i="16950"/>
        </ext>
      </extLst>
    </bk>
    <bk>
      <extLst>
        <ext uri="{3e2802c4-a4d2-4d8b-9148-e3be6c30e623}">
          <xlrd:rvb i="16951"/>
        </ext>
      </extLst>
    </bk>
    <bk>
      <extLst>
        <ext uri="{3e2802c4-a4d2-4d8b-9148-e3be6c30e623}">
          <xlrd:rvb i="16952"/>
        </ext>
      </extLst>
    </bk>
    <bk>
      <extLst>
        <ext uri="{3e2802c4-a4d2-4d8b-9148-e3be6c30e623}">
          <xlrd:rvb i="16953"/>
        </ext>
      </extLst>
    </bk>
    <bk>
      <extLst>
        <ext uri="{3e2802c4-a4d2-4d8b-9148-e3be6c30e623}">
          <xlrd:rvb i="16954"/>
        </ext>
      </extLst>
    </bk>
    <bk>
      <extLst>
        <ext uri="{3e2802c4-a4d2-4d8b-9148-e3be6c30e623}">
          <xlrd:rvb i="16955"/>
        </ext>
      </extLst>
    </bk>
    <bk>
      <extLst>
        <ext uri="{3e2802c4-a4d2-4d8b-9148-e3be6c30e623}">
          <xlrd:rvb i="16956"/>
        </ext>
      </extLst>
    </bk>
    <bk>
      <extLst>
        <ext uri="{3e2802c4-a4d2-4d8b-9148-e3be6c30e623}">
          <xlrd:rvb i="16957"/>
        </ext>
      </extLst>
    </bk>
    <bk>
      <extLst>
        <ext uri="{3e2802c4-a4d2-4d8b-9148-e3be6c30e623}">
          <xlrd:rvb i="16958"/>
        </ext>
      </extLst>
    </bk>
    <bk>
      <extLst>
        <ext uri="{3e2802c4-a4d2-4d8b-9148-e3be6c30e623}">
          <xlrd:rvb i="16959"/>
        </ext>
      </extLst>
    </bk>
    <bk>
      <extLst>
        <ext uri="{3e2802c4-a4d2-4d8b-9148-e3be6c30e623}">
          <xlrd:rvb i="16960"/>
        </ext>
      </extLst>
    </bk>
    <bk>
      <extLst>
        <ext uri="{3e2802c4-a4d2-4d8b-9148-e3be6c30e623}">
          <xlrd:rvb i="16961"/>
        </ext>
      </extLst>
    </bk>
    <bk>
      <extLst>
        <ext uri="{3e2802c4-a4d2-4d8b-9148-e3be6c30e623}">
          <xlrd:rvb i="16962"/>
        </ext>
      </extLst>
    </bk>
    <bk>
      <extLst>
        <ext uri="{3e2802c4-a4d2-4d8b-9148-e3be6c30e623}">
          <xlrd:rvb i="16963"/>
        </ext>
      </extLst>
    </bk>
    <bk>
      <extLst>
        <ext uri="{3e2802c4-a4d2-4d8b-9148-e3be6c30e623}">
          <xlrd:rvb i="16964"/>
        </ext>
      </extLst>
    </bk>
    <bk>
      <extLst>
        <ext uri="{3e2802c4-a4d2-4d8b-9148-e3be6c30e623}">
          <xlrd:rvb i="16965"/>
        </ext>
      </extLst>
    </bk>
    <bk>
      <extLst>
        <ext uri="{3e2802c4-a4d2-4d8b-9148-e3be6c30e623}">
          <xlrd:rvb i="16966"/>
        </ext>
      </extLst>
    </bk>
    <bk>
      <extLst>
        <ext uri="{3e2802c4-a4d2-4d8b-9148-e3be6c30e623}">
          <xlrd:rvb i="16967"/>
        </ext>
      </extLst>
    </bk>
    <bk>
      <extLst>
        <ext uri="{3e2802c4-a4d2-4d8b-9148-e3be6c30e623}">
          <xlrd:rvb i="16968"/>
        </ext>
      </extLst>
    </bk>
    <bk>
      <extLst>
        <ext uri="{3e2802c4-a4d2-4d8b-9148-e3be6c30e623}">
          <xlrd:rvb i="16969"/>
        </ext>
      </extLst>
    </bk>
    <bk>
      <extLst>
        <ext uri="{3e2802c4-a4d2-4d8b-9148-e3be6c30e623}">
          <xlrd:rvb i="16970"/>
        </ext>
      </extLst>
    </bk>
    <bk>
      <extLst>
        <ext uri="{3e2802c4-a4d2-4d8b-9148-e3be6c30e623}">
          <xlrd:rvb i="16971"/>
        </ext>
      </extLst>
    </bk>
    <bk>
      <extLst>
        <ext uri="{3e2802c4-a4d2-4d8b-9148-e3be6c30e623}">
          <xlrd:rvb i="16972"/>
        </ext>
      </extLst>
    </bk>
    <bk>
      <extLst>
        <ext uri="{3e2802c4-a4d2-4d8b-9148-e3be6c30e623}">
          <xlrd:rvb i="16973"/>
        </ext>
      </extLst>
    </bk>
    <bk>
      <extLst>
        <ext uri="{3e2802c4-a4d2-4d8b-9148-e3be6c30e623}">
          <xlrd:rvb i="16974"/>
        </ext>
      </extLst>
    </bk>
    <bk>
      <extLst>
        <ext uri="{3e2802c4-a4d2-4d8b-9148-e3be6c30e623}">
          <xlrd:rvb i="16975"/>
        </ext>
      </extLst>
    </bk>
    <bk>
      <extLst>
        <ext uri="{3e2802c4-a4d2-4d8b-9148-e3be6c30e623}">
          <xlrd:rvb i="16976"/>
        </ext>
      </extLst>
    </bk>
    <bk>
      <extLst>
        <ext uri="{3e2802c4-a4d2-4d8b-9148-e3be6c30e623}">
          <xlrd:rvb i="16977"/>
        </ext>
      </extLst>
    </bk>
    <bk>
      <extLst>
        <ext uri="{3e2802c4-a4d2-4d8b-9148-e3be6c30e623}">
          <xlrd:rvb i="16978"/>
        </ext>
      </extLst>
    </bk>
    <bk>
      <extLst>
        <ext uri="{3e2802c4-a4d2-4d8b-9148-e3be6c30e623}">
          <xlrd:rvb i="16979"/>
        </ext>
      </extLst>
    </bk>
    <bk>
      <extLst>
        <ext uri="{3e2802c4-a4d2-4d8b-9148-e3be6c30e623}">
          <xlrd:rvb i="16980"/>
        </ext>
      </extLst>
    </bk>
    <bk>
      <extLst>
        <ext uri="{3e2802c4-a4d2-4d8b-9148-e3be6c30e623}">
          <xlrd:rvb i="16981"/>
        </ext>
      </extLst>
    </bk>
    <bk>
      <extLst>
        <ext uri="{3e2802c4-a4d2-4d8b-9148-e3be6c30e623}">
          <xlrd:rvb i="16982"/>
        </ext>
      </extLst>
    </bk>
    <bk>
      <extLst>
        <ext uri="{3e2802c4-a4d2-4d8b-9148-e3be6c30e623}">
          <xlrd:rvb i="16983"/>
        </ext>
      </extLst>
    </bk>
    <bk>
      <extLst>
        <ext uri="{3e2802c4-a4d2-4d8b-9148-e3be6c30e623}">
          <xlrd:rvb i="16984"/>
        </ext>
      </extLst>
    </bk>
    <bk>
      <extLst>
        <ext uri="{3e2802c4-a4d2-4d8b-9148-e3be6c30e623}">
          <xlrd:rvb i="16985"/>
        </ext>
      </extLst>
    </bk>
    <bk>
      <extLst>
        <ext uri="{3e2802c4-a4d2-4d8b-9148-e3be6c30e623}">
          <xlrd:rvb i="16986"/>
        </ext>
      </extLst>
    </bk>
    <bk>
      <extLst>
        <ext uri="{3e2802c4-a4d2-4d8b-9148-e3be6c30e623}">
          <xlrd:rvb i="16987"/>
        </ext>
      </extLst>
    </bk>
    <bk>
      <extLst>
        <ext uri="{3e2802c4-a4d2-4d8b-9148-e3be6c30e623}">
          <xlrd:rvb i="16988"/>
        </ext>
      </extLst>
    </bk>
    <bk>
      <extLst>
        <ext uri="{3e2802c4-a4d2-4d8b-9148-e3be6c30e623}">
          <xlrd:rvb i="16989"/>
        </ext>
      </extLst>
    </bk>
    <bk>
      <extLst>
        <ext uri="{3e2802c4-a4d2-4d8b-9148-e3be6c30e623}">
          <xlrd:rvb i="16990"/>
        </ext>
      </extLst>
    </bk>
    <bk>
      <extLst>
        <ext uri="{3e2802c4-a4d2-4d8b-9148-e3be6c30e623}">
          <xlrd:rvb i="16991"/>
        </ext>
      </extLst>
    </bk>
    <bk>
      <extLst>
        <ext uri="{3e2802c4-a4d2-4d8b-9148-e3be6c30e623}">
          <xlrd:rvb i="16992"/>
        </ext>
      </extLst>
    </bk>
    <bk>
      <extLst>
        <ext uri="{3e2802c4-a4d2-4d8b-9148-e3be6c30e623}">
          <xlrd:rvb i="16993"/>
        </ext>
      </extLst>
    </bk>
    <bk>
      <extLst>
        <ext uri="{3e2802c4-a4d2-4d8b-9148-e3be6c30e623}">
          <xlrd:rvb i="16994"/>
        </ext>
      </extLst>
    </bk>
    <bk>
      <extLst>
        <ext uri="{3e2802c4-a4d2-4d8b-9148-e3be6c30e623}">
          <xlrd:rvb i="16995"/>
        </ext>
      </extLst>
    </bk>
    <bk>
      <extLst>
        <ext uri="{3e2802c4-a4d2-4d8b-9148-e3be6c30e623}">
          <xlrd:rvb i="16996"/>
        </ext>
      </extLst>
    </bk>
    <bk>
      <extLst>
        <ext uri="{3e2802c4-a4d2-4d8b-9148-e3be6c30e623}">
          <xlrd:rvb i="16997"/>
        </ext>
      </extLst>
    </bk>
    <bk>
      <extLst>
        <ext uri="{3e2802c4-a4d2-4d8b-9148-e3be6c30e623}">
          <xlrd:rvb i="16998"/>
        </ext>
      </extLst>
    </bk>
    <bk>
      <extLst>
        <ext uri="{3e2802c4-a4d2-4d8b-9148-e3be6c30e623}">
          <xlrd:rvb i="16999"/>
        </ext>
      </extLst>
    </bk>
    <bk>
      <extLst>
        <ext uri="{3e2802c4-a4d2-4d8b-9148-e3be6c30e623}">
          <xlrd:rvb i="17000"/>
        </ext>
      </extLst>
    </bk>
    <bk>
      <extLst>
        <ext uri="{3e2802c4-a4d2-4d8b-9148-e3be6c30e623}">
          <xlrd:rvb i="17001"/>
        </ext>
      </extLst>
    </bk>
    <bk>
      <extLst>
        <ext uri="{3e2802c4-a4d2-4d8b-9148-e3be6c30e623}">
          <xlrd:rvb i="17002"/>
        </ext>
      </extLst>
    </bk>
    <bk>
      <extLst>
        <ext uri="{3e2802c4-a4d2-4d8b-9148-e3be6c30e623}">
          <xlrd:rvb i="17003"/>
        </ext>
      </extLst>
    </bk>
    <bk>
      <extLst>
        <ext uri="{3e2802c4-a4d2-4d8b-9148-e3be6c30e623}">
          <xlrd:rvb i="17004"/>
        </ext>
      </extLst>
    </bk>
    <bk>
      <extLst>
        <ext uri="{3e2802c4-a4d2-4d8b-9148-e3be6c30e623}">
          <xlrd:rvb i="17005"/>
        </ext>
      </extLst>
    </bk>
    <bk>
      <extLst>
        <ext uri="{3e2802c4-a4d2-4d8b-9148-e3be6c30e623}">
          <xlrd:rvb i="17006"/>
        </ext>
      </extLst>
    </bk>
    <bk>
      <extLst>
        <ext uri="{3e2802c4-a4d2-4d8b-9148-e3be6c30e623}">
          <xlrd:rvb i="17007"/>
        </ext>
      </extLst>
    </bk>
    <bk>
      <extLst>
        <ext uri="{3e2802c4-a4d2-4d8b-9148-e3be6c30e623}">
          <xlrd:rvb i="17008"/>
        </ext>
      </extLst>
    </bk>
    <bk>
      <extLst>
        <ext uri="{3e2802c4-a4d2-4d8b-9148-e3be6c30e623}">
          <xlrd:rvb i="17009"/>
        </ext>
      </extLst>
    </bk>
    <bk>
      <extLst>
        <ext uri="{3e2802c4-a4d2-4d8b-9148-e3be6c30e623}">
          <xlrd:rvb i="17010"/>
        </ext>
      </extLst>
    </bk>
    <bk>
      <extLst>
        <ext uri="{3e2802c4-a4d2-4d8b-9148-e3be6c30e623}">
          <xlrd:rvb i="17011"/>
        </ext>
      </extLst>
    </bk>
    <bk>
      <extLst>
        <ext uri="{3e2802c4-a4d2-4d8b-9148-e3be6c30e623}">
          <xlrd:rvb i="17012"/>
        </ext>
      </extLst>
    </bk>
    <bk>
      <extLst>
        <ext uri="{3e2802c4-a4d2-4d8b-9148-e3be6c30e623}">
          <xlrd:rvb i="17013"/>
        </ext>
      </extLst>
    </bk>
    <bk>
      <extLst>
        <ext uri="{3e2802c4-a4d2-4d8b-9148-e3be6c30e623}">
          <xlrd:rvb i="17014"/>
        </ext>
      </extLst>
    </bk>
    <bk>
      <extLst>
        <ext uri="{3e2802c4-a4d2-4d8b-9148-e3be6c30e623}">
          <xlrd:rvb i="17015"/>
        </ext>
      </extLst>
    </bk>
    <bk>
      <extLst>
        <ext uri="{3e2802c4-a4d2-4d8b-9148-e3be6c30e623}">
          <xlrd:rvb i="17016"/>
        </ext>
      </extLst>
    </bk>
    <bk>
      <extLst>
        <ext uri="{3e2802c4-a4d2-4d8b-9148-e3be6c30e623}">
          <xlrd:rvb i="17017"/>
        </ext>
      </extLst>
    </bk>
    <bk>
      <extLst>
        <ext uri="{3e2802c4-a4d2-4d8b-9148-e3be6c30e623}">
          <xlrd:rvb i="17018"/>
        </ext>
      </extLst>
    </bk>
    <bk>
      <extLst>
        <ext uri="{3e2802c4-a4d2-4d8b-9148-e3be6c30e623}">
          <xlrd:rvb i="17019"/>
        </ext>
      </extLst>
    </bk>
    <bk>
      <extLst>
        <ext uri="{3e2802c4-a4d2-4d8b-9148-e3be6c30e623}">
          <xlrd:rvb i="17020"/>
        </ext>
      </extLst>
    </bk>
    <bk>
      <extLst>
        <ext uri="{3e2802c4-a4d2-4d8b-9148-e3be6c30e623}">
          <xlrd:rvb i="17021"/>
        </ext>
      </extLst>
    </bk>
    <bk>
      <extLst>
        <ext uri="{3e2802c4-a4d2-4d8b-9148-e3be6c30e623}">
          <xlrd:rvb i="17022"/>
        </ext>
      </extLst>
    </bk>
    <bk>
      <extLst>
        <ext uri="{3e2802c4-a4d2-4d8b-9148-e3be6c30e623}">
          <xlrd:rvb i="17023"/>
        </ext>
      </extLst>
    </bk>
    <bk>
      <extLst>
        <ext uri="{3e2802c4-a4d2-4d8b-9148-e3be6c30e623}">
          <xlrd:rvb i="17024"/>
        </ext>
      </extLst>
    </bk>
    <bk>
      <extLst>
        <ext uri="{3e2802c4-a4d2-4d8b-9148-e3be6c30e623}">
          <xlrd:rvb i="17025"/>
        </ext>
      </extLst>
    </bk>
    <bk>
      <extLst>
        <ext uri="{3e2802c4-a4d2-4d8b-9148-e3be6c30e623}">
          <xlrd:rvb i="17026"/>
        </ext>
      </extLst>
    </bk>
    <bk>
      <extLst>
        <ext uri="{3e2802c4-a4d2-4d8b-9148-e3be6c30e623}">
          <xlrd:rvb i="17027"/>
        </ext>
      </extLst>
    </bk>
    <bk>
      <extLst>
        <ext uri="{3e2802c4-a4d2-4d8b-9148-e3be6c30e623}">
          <xlrd:rvb i="17028"/>
        </ext>
      </extLst>
    </bk>
    <bk>
      <extLst>
        <ext uri="{3e2802c4-a4d2-4d8b-9148-e3be6c30e623}">
          <xlrd:rvb i="17029"/>
        </ext>
      </extLst>
    </bk>
    <bk>
      <extLst>
        <ext uri="{3e2802c4-a4d2-4d8b-9148-e3be6c30e623}">
          <xlrd:rvb i="17030"/>
        </ext>
      </extLst>
    </bk>
    <bk>
      <extLst>
        <ext uri="{3e2802c4-a4d2-4d8b-9148-e3be6c30e623}">
          <xlrd:rvb i="17031"/>
        </ext>
      </extLst>
    </bk>
    <bk>
      <extLst>
        <ext uri="{3e2802c4-a4d2-4d8b-9148-e3be6c30e623}">
          <xlrd:rvb i="17032"/>
        </ext>
      </extLst>
    </bk>
    <bk>
      <extLst>
        <ext uri="{3e2802c4-a4d2-4d8b-9148-e3be6c30e623}">
          <xlrd:rvb i="17033"/>
        </ext>
      </extLst>
    </bk>
    <bk>
      <extLst>
        <ext uri="{3e2802c4-a4d2-4d8b-9148-e3be6c30e623}">
          <xlrd:rvb i="17034"/>
        </ext>
      </extLst>
    </bk>
    <bk>
      <extLst>
        <ext uri="{3e2802c4-a4d2-4d8b-9148-e3be6c30e623}">
          <xlrd:rvb i="17035"/>
        </ext>
      </extLst>
    </bk>
    <bk>
      <extLst>
        <ext uri="{3e2802c4-a4d2-4d8b-9148-e3be6c30e623}">
          <xlrd:rvb i="17036"/>
        </ext>
      </extLst>
    </bk>
    <bk>
      <extLst>
        <ext uri="{3e2802c4-a4d2-4d8b-9148-e3be6c30e623}">
          <xlrd:rvb i="17039"/>
        </ext>
      </extLst>
    </bk>
    <bk>
      <extLst>
        <ext uri="{3e2802c4-a4d2-4d8b-9148-e3be6c30e623}">
          <xlrd:rvb i="17040"/>
        </ext>
      </extLst>
    </bk>
    <bk>
      <extLst>
        <ext uri="{3e2802c4-a4d2-4d8b-9148-e3be6c30e623}">
          <xlrd:rvb i="17041"/>
        </ext>
      </extLst>
    </bk>
    <bk>
      <extLst>
        <ext uri="{3e2802c4-a4d2-4d8b-9148-e3be6c30e623}">
          <xlrd:rvb i="17042"/>
        </ext>
      </extLst>
    </bk>
    <bk>
      <extLst>
        <ext uri="{3e2802c4-a4d2-4d8b-9148-e3be6c30e623}">
          <xlrd:rvb i="17043"/>
        </ext>
      </extLst>
    </bk>
    <bk>
      <extLst>
        <ext uri="{3e2802c4-a4d2-4d8b-9148-e3be6c30e623}">
          <xlrd:rvb i="17044"/>
        </ext>
      </extLst>
    </bk>
    <bk>
      <extLst>
        <ext uri="{3e2802c4-a4d2-4d8b-9148-e3be6c30e623}">
          <xlrd:rvb i="17045"/>
        </ext>
      </extLst>
    </bk>
    <bk>
      <extLst>
        <ext uri="{3e2802c4-a4d2-4d8b-9148-e3be6c30e623}">
          <xlrd:rvb i="17046"/>
        </ext>
      </extLst>
    </bk>
    <bk>
      <extLst>
        <ext uri="{3e2802c4-a4d2-4d8b-9148-e3be6c30e623}">
          <xlrd:rvb i="17047"/>
        </ext>
      </extLst>
    </bk>
    <bk>
      <extLst>
        <ext uri="{3e2802c4-a4d2-4d8b-9148-e3be6c30e623}">
          <xlrd:rvb i="17048"/>
        </ext>
      </extLst>
    </bk>
    <bk>
      <extLst>
        <ext uri="{3e2802c4-a4d2-4d8b-9148-e3be6c30e623}">
          <xlrd:rvb i="17049"/>
        </ext>
      </extLst>
    </bk>
    <bk>
      <extLst>
        <ext uri="{3e2802c4-a4d2-4d8b-9148-e3be6c30e623}">
          <xlrd:rvb i="17050"/>
        </ext>
      </extLst>
    </bk>
    <bk>
      <extLst>
        <ext uri="{3e2802c4-a4d2-4d8b-9148-e3be6c30e623}">
          <xlrd:rvb i="17051"/>
        </ext>
      </extLst>
    </bk>
    <bk>
      <extLst>
        <ext uri="{3e2802c4-a4d2-4d8b-9148-e3be6c30e623}">
          <xlrd:rvb i="17052"/>
        </ext>
      </extLst>
    </bk>
    <bk>
      <extLst>
        <ext uri="{3e2802c4-a4d2-4d8b-9148-e3be6c30e623}">
          <xlrd:rvb i="17053"/>
        </ext>
      </extLst>
    </bk>
    <bk>
      <extLst>
        <ext uri="{3e2802c4-a4d2-4d8b-9148-e3be6c30e623}">
          <xlrd:rvb i="17054"/>
        </ext>
      </extLst>
    </bk>
    <bk>
      <extLst>
        <ext uri="{3e2802c4-a4d2-4d8b-9148-e3be6c30e623}">
          <xlrd:rvb i="17055"/>
        </ext>
      </extLst>
    </bk>
    <bk>
      <extLst>
        <ext uri="{3e2802c4-a4d2-4d8b-9148-e3be6c30e623}">
          <xlrd:rvb i="17056"/>
        </ext>
      </extLst>
    </bk>
    <bk>
      <extLst>
        <ext uri="{3e2802c4-a4d2-4d8b-9148-e3be6c30e623}">
          <xlrd:rvb i="17057"/>
        </ext>
      </extLst>
    </bk>
    <bk>
      <extLst>
        <ext uri="{3e2802c4-a4d2-4d8b-9148-e3be6c30e623}">
          <xlrd:rvb i="17058"/>
        </ext>
      </extLst>
    </bk>
    <bk>
      <extLst>
        <ext uri="{3e2802c4-a4d2-4d8b-9148-e3be6c30e623}">
          <xlrd:rvb i="17059"/>
        </ext>
      </extLst>
    </bk>
    <bk>
      <extLst>
        <ext uri="{3e2802c4-a4d2-4d8b-9148-e3be6c30e623}">
          <xlrd:rvb i="17060"/>
        </ext>
      </extLst>
    </bk>
    <bk>
      <extLst>
        <ext uri="{3e2802c4-a4d2-4d8b-9148-e3be6c30e623}">
          <xlrd:rvb i="17061"/>
        </ext>
      </extLst>
    </bk>
    <bk>
      <extLst>
        <ext uri="{3e2802c4-a4d2-4d8b-9148-e3be6c30e623}">
          <xlrd:rvb i="17062"/>
        </ext>
      </extLst>
    </bk>
    <bk>
      <extLst>
        <ext uri="{3e2802c4-a4d2-4d8b-9148-e3be6c30e623}">
          <xlrd:rvb i="17063"/>
        </ext>
      </extLst>
    </bk>
    <bk>
      <extLst>
        <ext uri="{3e2802c4-a4d2-4d8b-9148-e3be6c30e623}">
          <xlrd:rvb i="17064"/>
        </ext>
      </extLst>
    </bk>
    <bk>
      <extLst>
        <ext uri="{3e2802c4-a4d2-4d8b-9148-e3be6c30e623}">
          <xlrd:rvb i="17065"/>
        </ext>
      </extLst>
    </bk>
    <bk>
      <extLst>
        <ext uri="{3e2802c4-a4d2-4d8b-9148-e3be6c30e623}">
          <xlrd:rvb i="17066"/>
        </ext>
      </extLst>
    </bk>
    <bk>
      <extLst>
        <ext uri="{3e2802c4-a4d2-4d8b-9148-e3be6c30e623}">
          <xlrd:rvb i="17067"/>
        </ext>
      </extLst>
    </bk>
    <bk>
      <extLst>
        <ext uri="{3e2802c4-a4d2-4d8b-9148-e3be6c30e623}">
          <xlrd:rvb i="17068"/>
        </ext>
      </extLst>
    </bk>
    <bk>
      <extLst>
        <ext uri="{3e2802c4-a4d2-4d8b-9148-e3be6c30e623}">
          <xlrd:rvb i="17069"/>
        </ext>
      </extLst>
    </bk>
    <bk>
      <extLst>
        <ext uri="{3e2802c4-a4d2-4d8b-9148-e3be6c30e623}">
          <xlrd:rvb i="17070"/>
        </ext>
      </extLst>
    </bk>
    <bk>
      <extLst>
        <ext uri="{3e2802c4-a4d2-4d8b-9148-e3be6c30e623}">
          <xlrd:rvb i="17071"/>
        </ext>
      </extLst>
    </bk>
    <bk>
      <extLst>
        <ext uri="{3e2802c4-a4d2-4d8b-9148-e3be6c30e623}">
          <xlrd:rvb i="17074"/>
        </ext>
      </extLst>
    </bk>
    <bk>
      <extLst>
        <ext uri="{3e2802c4-a4d2-4d8b-9148-e3be6c30e623}">
          <xlrd:rvb i="17075"/>
        </ext>
      </extLst>
    </bk>
    <bk>
      <extLst>
        <ext uri="{3e2802c4-a4d2-4d8b-9148-e3be6c30e623}">
          <xlrd:rvb i="17076"/>
        </ext>
      </extLst>
    </bk>
    <bk>
      <extLst>
        <ext uri="{3e2802c4-a4d2-4d8b-9148-e3be6c30e623}">
          <xlrd:rvb i="17077"/>
        </ext>
      </extLst>
    </bk>
    <bk>
      <extLst>
        <ext uri="{3e2802c4-a4d2-4d8b-9148-e3be6c30e623}">
          <xlrd:rvb i="17078"/>
        </ext>
      </extLst>
    </bk>
    <bk>
      <extLst>
        <ext uri="{3e2802c4-a4d2-4d8b-9148-e3be6c30e623}">
          <xlrd:rvb i="17079"/>
        </ext>
      </extLst>
    </bk>
    <bk>
      <extLst>
        <ext uri="{3e2802c4-a4d2-4d8b-9148-e3be6c30e623}">
          <xlrd:rvb i="17080"/>
        </ext>
      </extLst>
    </bk>
    <bk>
      <extLst>
        <ext uri="{3e2802c4-a4d2-4d8b-9148-e3be6c30e623}">
          <xlrd:rvb i="17081"/>
        </ext>
      </extLst>
    </bk>
    <bk>
      <extLst>
        <ext uri="{3e2802c4-a4d2-4d8b-9148-e3be6c30e623}">
          <xlrd:rvb i="17082"/>
        </ext>
      </extLst>
    </bk>
    <bk>
      <extLst>
        <ext uri="{3e2802c4-a4d2-4d8b-9148-e3be6c30e623}">
          <xlrd:rvb i="17083"/>
        </ext>
      </extLst>
    </bk>
    <bk>
      <extLst>
        <ext uri="{3e2802c4-a4d2-4d8b-9148-e3be6c30e623}">
          <xlrd:rvb i="17084"/>
        </ext>
      </extLst>
    </bk>
    <bk>
      <extLst>
        <ext uri="{3e2802c4-a4d2-4d8b-9148-e3be6c30e623}">
          <xlrd:rvb i="17085"/>
        </ext>
      </extLst>
    </bk>
    <bk>
      <extLst>
        <ext uri="{3e2802c4-a4d2-4d8b-9148-e3be6c30e623}">
          <xlrd:rvb i="17086"/>
        </ext>
      </extLst>
    </bk>
    <bk>
      <extLst>
        <ext uri="{3e2802c4-a4d2-4d8b-9148-e3be6c30e623}">
          <xlrd:rvb i="17087"/>
        </ext>
      </extLst>
    </bk>
    <bk>
      <extLst>
        <ext uri="{3e2802c4-a4d2-4d8b-9148-e3be6c30e623}">
          <xlrd:rvb i="17088"/>
        </ext>
      </extLst>
    </bk>
    <bk>
      <extLst>
        <ext uri="{3e2802c4-a4d2-4d8b-9148-e3be6c30e623}">
          <xlrd:rvb i="17089"/>
        </ext>
      </extLst>
    </bk>
    <bk>
      <extLst>
        <ext uri="{3e2802c4-a4d2-4d8b-9148-e3be6c30e623}">
          <xlrd:rvb i="17090"/>
        </ext>
      </extLst>
    </bk>
    <bk>
      <extLst>
        <ext uri="{3e2802c4-a4d2-4d8b-9148-e3be6c30e623}">
          <xlrd:rvb i="17091"/>
        </ext>
      </extLst>
    </bk>
    <bk>
      <extLst>
        <ext uri="{3e2802c4-a4d2-4d8b-9148-e3be6c30e623}">
          <xlrd:rvb i="17092"/>
        </ext>
      </extLst>
    </bk>
    <bk>
      <extLst>
        <ext uri="{3e2802c4-a4d2-4d8b-9148-e3be6c30e623}">
          <xlrd:rvb i="17093"/>
        </ext>
      </extLst>
    </bk>
    <bk>
      <extLst>
        <ext uri="{3e2802c4-a4d2-4d8b-9148-e3be6c30e623}">
          <xlrd:rvb i="17094"/>
        </ext>
      </extLst>
    </bk>
    <bk>
      <extLst>
        <ext uri="{3e2802c4-a4d2-4d8b-9148-e3be6c30e623}">
          <xlrd:rvb i="17095"/>
        </ext>
      </extLst>
    </bk>
    <bk>
      <extLst>
        <ext uri="{3e2802c4-a4d2-4d8b-9148-e3be6c30e623}">
          <xlrd:rvb i="17096"/>
        </ext>
      </extLst>
    </bk>
    <bk>
      <extLst>
        <ext uri="{3e2802c4-a4d2-4d8b-9148-e3be6c30e623}">
          <xlrd:rvb i="17097"/>
        </ext>
      </extLst>
    </bk>
    <bk>
      <extLst>
        <ext uri="{3e2802c4-a4d2-4d8b-9148-e3be6c30e623}">
          <xlrd:rvb i="17098"/>
        </ext>
      </extLst>
    </bk>
    <bk>
      <extLst>
        <ext uri="{3e2802c4-a4d2-4d8b-9148-e3be6c30e623}">
          <xlrd:rvb i="17099"/>
        </ext>
      </extLst>
    </bk>
    <bk>
      <extLst>
        <ext uri="{3e2802c4-a4d2-4d8b-9148-e3be6c30e623}">
          <xlrd:rvb i="17100"/>
        </ext>
      </extLst>
    </bk>
    <bk>
      <extLst>
        <ext uri="{3e2802c4-a4d2-4d8b-9148-e3be6c30e623}">
          <xlrd:rvb i="17101"/>
        </ext>
      </extLst>
    </bk>
    <bk>
      <extLst>
        <ext uri="{3e2802c4-a4d2-4d8b-9148-e3be6c30e623}">
          <xlrd:rvb i="17102"/>
        </ext>
      </extLst>
    </bk>
    <bk>
      <extLst>
        <ext uri="{3e2802c4-a4d2-4d8b-9148-e3be6c30e623}">
          <xlrd:rvb i="17103"/>
        </ext>
      </extLst>
    </bk>
    <bk>
      <extLst>
        <ext uri="{3e2802c4-a4d2-4d8b-9148-e3be6c30e623}">
          <xlrd:rvb i="17104"/>
        </ext>
      </extLst>
    </bk>
    <bk>
      <extLst>
        <ext uri="{3e2802c4-a4d2-4d8b-9148-e3be6c30e623}">
          <xlrd:rvb i="17105"/>
        </ext>
      </extLst>
    </bk>
    <bk>
      <extLst>
        <ext uri="{3e2802c4-a4d2-4d8b-9148-e3be6c30e623}">
          <xlrd:rvb i="17106"/>
        </ext>
      </extLst>
    </bk>
    <bk>
      <extLst>
        <ext uri="{3e2802c4-a4d2-4d8b-9148-e3be6c30e623}">
          <xlrd:rvb i="17107"/>
        </ext>
      </extLst>
    </bk>
    <bk>
      <extLst>
        <ext uri="{3e2802c4-a4d2-4d8b-9148-e3be6c30e623}">
          <xlrd:rvb i="17108"/>
        </ext>
      </extLst>
    </bk>
    <bk>
      <extLst>
        <ext uri="{3e2802c4-a4d2-4d8b-9148-e3be6c30e623}">
          <xlrd:rvb i="17109"/>
        </ext>
      </extLst>
    </bk>
    <bk>
      <extLst>
        <ext uri="{3e2802c4-a4d2-4d8b-9148-e3be6c30e623}">
          <xlrd:rvb i="17110"/>
        </ext>
      </extLst>
    </bk>
    <bk>
      <extLst>
        <ext uri="{3e2802c4-a4d2-4d8b-9148-e3be6c30e623}">
          <xlrd:rvb i="17111"/>
        </ext>
      </extLst>
    </bk>
    <bk>
      <extLst>
        <ext uri="{3e2802c4-a4d2-4d8b-9148-e3be6c30e623}">
          <xlrd:rvb i="17112"/>
        </ext>
      </extLst>
    </bk>
    <bk>
      <extLst>
        <ext uri="{3e2802c4-a4d2-4d8b-9148-e3be6c30e623}">
          <xlrd:rvb i="17113"/>
        </ext>
      </extLst>
    </bk>
    <bk>
      <extLst>
        <ext uri="{3e2802c4-a4d2-4d8b-9148-e3be6c30e623}">
          <xlrd:rvb i="17114"/>
        </ext>
      </extLst>
    </bk>
    <bk>
      <extLst>
        <ext uri="{3e2802c4-a4d2-4d8b-9148-e3be6c30e623}">
          <xlrd:rvb i="17115"/>
        </ext>
      </extLst>
    </bk>
    <bk>
      <extLst>
        <ext uri="{3e2802c4-a4d2-4d8b-9148-e3be6c30e623}">
          <xlrd:rvb i="17116"/>
        </ext>
      </extLst>
    </bk>
    <bk>
      <extLst>
        <ext uri="{3e2802c4-a4d2-4d8b-9148-e3be6c30e623}">
          <xlrd:rvb i="17117"/>
        </ext>
      </extLst>
    </bk>
    <bk>
      <extLst>
        <ext uri="{3e2802c4-a4d2-4d8b-9148-e3be6c30e623}">
          <xlrd:rvb i="17118"/>
        </ext>
      </extLst>
    </bk>
    <bk>
      <extLst>
        <ext uri="{3e2802c4-a4d2-4d8b-9148-e3be6c30e623}">
          <xlrd:rvb i="17119"/>
        </ext>
      </extLst>
    </bk>
    <bk>
      <extLst>
        <ext uri="{3e2802c4-a4d2-4d8b-9148-e3be6c30e623}">
          <xlrd:rvb i="17120"/>
        </ext>
      </extLst>
    </bk>
    <bk>
      <extLst>
        <ext uri="{3e2802c4-a4d2-4d8b-9148-e3be6c30e623}">
          <xlrd:rvb i="17121"/>
        </ext>
      </extLst>
    </bk>
    <bk>
      <extLst>
        <ext uri="{3e2802c4-a4d2-4d8b-9148-e3be6c30e623}">
          <xlrd:rvb i="17122"/>
        </ext>
      </extLst>
    </bk>
    <bk>
      <extLst>
        <ext uri="{3e2802c4-a4d2-4d8b-9148-e3be6c30e623}">
          <xlrd:rvb i="17123"/>
        </ext>
      </extLst>
    </bk>
    <bk>
      <extLst>
        <ext uri="{3e2802c4-a4d2-4d8b-9148-e3be6c30e623}">
          <xlrd:rvb i="17124"/>
        </ext>
      </extLst>
    </bk>
    <bk>
      <extLst>
        <ext uri="{3e2802c4-a4d2-4d8b-9148-e3be6c30e623}">
          <xlrd:rvb i="17125"/>
        </ext>
      </extLst>
    </bk>
    <bk>
      <extLst>
        <ext uri="{3e2802c4-a4d2-4d8b-9148-e3be6c30e623}">
          <xlrd:rvb i="17126"/>
        </ext>
      </extLst>
    </bk>
    <bk>
      <extLst>
        <ext uri="{3e2802c4-a4d2-4d8b-9148-e3be6c30e623}">
          <xlrd:rvb i="17127"/>
        </ext>
      </extLst>
    </bk>
    <bk>
      <extLst>
        <ext uri="{3e2802c4-a4d2-4d8b-9148-e3be6c30e623}">
          <xlrd:rvb i="17130"/>
        </ext>
      </extLst>
    </bk>
    <bk>
      <extLst>
        <ext uri="{3e2802c4-a4d2-4d8b-9148-e3be6c30e623}">
          <xlrd:rvb i="17131"/>
        </ext>
      </extLst>
    </bk>
    <bk>
      <extLst>
        <ext uri="{3e2802c4-a4d2-4d8b-9148-e3be6c30e623}">
          <xlrd:rvb i="17132"/>
        </ext>
      </extLst>
    </bk>
    <bk>
      <extLst>
        <ext uri="{3e2802c4-a4d2-4d8b-9148-e3be6c30e623}">
          <xlrd:rvb i="17133"/>
        </ext>
      </extLst>
    </bk>
    <bk>
      <extLst>
        <ext uri="{3e2802c4-a4d2-4d8b-9148-e3be6c30e623}">
          <xlrd:rvb i="17134"/>
        </ext>
      </extLst>
    </bk>
    <bk>
      <extLst>
        <ext uri="{3e2802c4-a4d2-4d8b-9148-e3be6c30e623}">
          <xlrd:rvb i="17135"/>
        </ext>
      </extLst>
    </bk>
    <bk>
      <extLst>
        <ext uri="{3e2802c4-a4d2-4d8b-9148-e3be6c30e623}">
          <xlrd:rvb i="17136"/>
        </ext>
      </extLst>
    </bk>
    <bk>
      <extLst>
        <ext uri="{3e2802c4-a4d2-4d8b-9148-e3be6c30e623}">
          <xlrd:rvb i="17137"/>
        </ext>
      </extLst>
    </bk>
    <bk>
      <extLst>
        <ext uri="{3e2802c4-a4d2-4d8b-9148-e3be6c30e623}">
          <xlrd:rvb i="17138"/>
        </ext>
      </extLst>
    </bk>
    <bk>
      <extLst>
        <ext uri="{3e2802c4-a4d2-4d8b-9148-e3be6c30e623}">
          <xlrd:rvb i="17139"/>
        </ext>
      </extLst>
    </bk>
    <bk>
      <extLst>
        <ext uri="{3e2802c4-a4d2-4d8b-9148-e3be6c30e623}">
          <xlrd:rvb i="17140"/>
        </ext>
      </extLst>
    </bk>
    <bk>
      <extLst>
        <ext uri="{3e2802c4-a4d2-4d8b-9148-e3be6c30e623}">
          <xlrd:rvb i="17141"/>
        </ext>
      </extLst>
    </bk>
    <bk>
      <extLst>
        <ext uri="{3e2802c4-a4d2-4d8b-9148-e3be6c30e623}">
          <xlrd:rvb i="17142"/>
        </ext>
      </extLst>
    </bk>
    <bk>
      <extLst>
        <ext uri="{3e2802c4-a4d2-4d8b-9148-e3be6c30e623}">
          <xlrd:rvb i="17143"/>
        </ext>
      </extLst>
    </bk>
    <bk>
      <extLst>
        <ext uri="{3e2802c4-a4d2-4d8b-9148-e3be6c30e623}">
          <xlrd:rvb i="17144"/>
        </ext>
      </extLst>
    </bk>
    <bk>
      <extLst>
        <ext uri="{3e2802c4-a4d2-4d8b-9148-e3be6c30e623}">
          <xlrd:rvb i="17145"/>
        </ext>
      </extLst>
    </bk>
    <bk>
      <extLst>
        <ext uri="{3e2802c4-a4d2-4d8b-9148-e3be6c30e623}">
          <xlrd:rvb i="17146"/>
        </ext>
      </extLst>
    </bk>
    <bk>
      <extLst>
        <ext uri="{3e2802c4-a4d2-4d8b-9148-e3be6c30e623}">
          <xlrd:rvb i="17147"/>
        </ext>
      </extLst>
    </bk>
    <bk>
      <extLst>
        <ext uri="{3e2802c4-a4d2-4d8b-9148-e3be6c30e623}">
          <xlrd:rvb i="17148"/>
        </ext>
      </extLst>
    </bk>
    <bk>
      <extLst>
        <ext uri="{3e2802c4-a4d2-4d8b-9148-e3be6c30e623}">
          <xlrd:rvb i="17149"/>
        </ext>
      </extLst>
    </bk>
    <bk>
      <extLst>
        <ext uri="{3e2802c4-a4d2-4d8b-9148-e3be6c30e623}">
          <xlrd:rvb i="17150"/>
        </ext>
      </extLst>
    </bk>
    <bk>
      <extLst>
        <ext uri="{3e2802c4-a4d2-4d8b-9148-e3be6c30e623}">
          <xlrd:rvb i="17151"/>
        </ext>
      </extLst>
    </bk>
    <bk>
      <extLst>
        <ext uri="{3e2802c4-a4d2-4d8b-9148-e3be6c30e623}">
          <xlrd:rvb i="17152"/>
        </ext>
      </extLst>
    </bk>
    <bk>
      <extLst>
        <ext uri="{3e2802c4-a4d2-4d8b-9148-e3be6c30e623}">
          <xlrd:rvb i="17153"/>
        </ext>
      </extLst>
    </bk>
    <bk>
      <extLst>
        <ext uri="{3e2802c4-a4d2-4d8b-9148-e3be6c30e623}">
          <xlrd:rvb i="17154"/>
        </ext>
      </extLst>
    </bk>
    <bk>
      <extLst>
        <ext uri="{3e2802c4-a4d2-4d8b-9148-e3be6c30e623}">
          <xlrd:rvb i="17155"/>
        </ext>
      </extLst>
    </bk>
    <bk>
      <extLst>
        <ext uri="{3e2802c4-a4d2-4d8b-9148-e3be6c30e623}">
          <xlrd:rvb i="17156"/>
        </ext>
      </extLst>
    </bk>
    <bk>
      <extLst>
        <ext uri="{3e2802c4-a4d2-4d8b-9148-e3be6c30e623}">
          <xlrd:rvb i="17157"/>
        </ext>
      </extLst>
    </bk>
    <bk>
      <extLst>
        <ext uri="{3e2802c4-a4d2-4d8b-9148-e3be6c30e623}">
          <xlrd:rvb i="17158"/>
        </ext>
      </extLst>
    </bk>
    <bk>
      <extLst>
        <ext uri="{3e2802c4-a4d2-4d8b-9148-e3be6c30e623}">
          <xlrd:rvb i="17159"/>
        </ext>
      </extLst>
    </bk>
    <bk>
      <extLst>
        <ext uri="{3e2802c4-a4d2-4d8b-9148-e3be6c30e623}">
          <xlrd:rvb i="17160"/>
        </ext>
      </extLst>
    </bk>
    <bk>
      <extLst>
        <ext uri="{3e2802c4-a4d2-4d8b-9148-e3be6c30e623}">
          <xlrd:rvb i="17166"/>
        </ext>
      </extLst>
    </bk>
    <bk>
      <extLst>
        <ext uri="{3e2802c4-a4d2-4d8b-9148-e3be6c30e623}">
          <xlrd:rvb i="17167"/>
        </ext>
      </extLst>
    </bk>
    <bk>
      <extLst>
        <ext uri="{3e2802c4-a4d2-4d8b-9148-e3be6c30e623}">
          <xlrd:rvb i="17168"/>
        </ext>
      </extLst>
    </bk>
    <bk>
      <extLst>
        <ext uri="{3e2802c4-a4d2-4d8b-9148-e3be6c30e623}">
          <xlrd:rvb i="17169"/>
        </ext>
      </extLst>
    </bk>
    <bk>
      <extLst>
        <ext uri="{3e2802c4-a4d2-4d8b-9148-e3be6c30e623}">
          <xlrd:rvb i="17170"/>
        </ext>
      </extLst>
    </bk>
    <bk>
      <extLst>
        <ext uri="{3e2802c4-a4d2-4d8b-9148-e3be6c30e623}">
          <xlrd:rvb i="17171"/>
        </ext>
      </extLst>
    </bk>
    <bk>
      <extLst>
        <ext uri="{3e2802c4-a4d2-4d8b-9148-e3be6c30e623}">
          <xlrd:rvb i="17172"/>
        </ext>
      </extLst>
    </bk>
    <bk>
      <extLst>
        <ext uri="{3e2802c4-a4d2-4d8b-9148-e3be6c30e623}">
          <xlrd:rvb i="17173"/>
        </ext>
      </extLst>
    </bk>
    <bk>
      <extLst>
        <ext uri="{3e2802c4-a4d2-4d8b-9148-e3be6c30e623}">
          <xlrd:rvb i="17174"/>
        </ext>
      </extLst>
    </bk>
    <bk>
      <extLst>
        <ext uri="{3e2802c4-a4d2-4d8b-9148-e3be6c30e623}">
          <xlrd:rvb i="17175"/>
        </ext>
      </extLst>
    </bk>
    <bk>
      <extLst>
        <ext uri="{3e2802c4-a4d2-4d8b-9148-e3be6c30e623}">
          <xlrd:rvb i="17176"/>
        </ext>
      </extLst>
    </bk>
    <bk>
      <extLst>
        <ext uri="{3e2802c4-a4d2-4d8b-9148-e3be6c30e623}">
          <xlrd:rvb i="17177"/>
        </ext>
      </extLst>
    </bk>
    <bk>
      <extLst>
        <ext uri="{3e2802c4-a4d2-4d8b-9148-e3be6c30e623}">
          <xlrd:rvb i="17178"/>
        </ext>
      </extLst>
    </bk>
    <bk>
      <extLst>
        <ext uri="{3e2802c4-a4d2-4d8b-9148-e3be6c30e623}">
          <xlrd:rvb i="17179"/>
        </ext>
      </extLst>
    </bk>
    <bk>
      <extLst>
        <ext uri="{3e2802c4-a4d2-4d8b-9148-e3be6c30e623}">
          <xlrd:rvb i="17180"/>
        </ext>
      </extLst>
    </bk>
    <bk>
      <extLst>
        <ext uri="{3e2802c4-a4d2-4d8b-9148-e3be6c30e623}">
          <xlrd:rvb i="17181"/>
        </ext>
      </extLst>
    </bk>
    <bk>
      <extLst>
        <ext uri="{3e2802c4-a4d2-4d8b-9148-e3be6c30e623}">
          <xlrd:rvb i="17182"/>
        </ext>
      </extLst>
    </bk>
    <bk>
      <extLst>
        <ext uri="{3e2802c4-a4d2-4d8b-9148-e3be6c30e623}">
          <xlrd:rvb i="17183"/>
        </ext>
      </extLst>
    </bk>
    <bk>
      <extLst>
        <ext uri="{3e2802c4-a4d2-4d8b-9148-e3be6c30e623}">
          <xlrd:rvb i="17184"/>
        </ext>
      </extLst>
    </bk>
    <bk>
      <extLst>
        <ext uri="{3e2802c4-a4d2-4d8b-9148-e3be6c30e623}">
          <xlrd:rvb i="17185"/>
        </ext>
      </extLst>
    </bk>
    <bk>
      <extLst>
        <ext uri="{3e2802c4-a4d2-4d8b-9148-e3be6c30e623}">
          <xlrd:rvb i="17186"/>
        </ext>
      </extLst>
    </bk>
    <bk>
      <extLst>
        <ext uri="{3e2802c4-a4d2-4d8b-9148-e3be6c30e623}">
          <xlrd:rvb i="17187"/>
        </ext>
      </extLst>
    </bk>
    <bk>
      <extLst>
        <ext uri="{3e2802c4-a4d2-4d8b-9148-e3be6c30e623}">
          <xlrd:rvb i="17188"/>
        </ext>
      </extLst>
    </bk>
    <bk>
      <extLst>
        <ext uri="{3e2802c4-a4d2-4d8b-9148-e3be6c30e623}">
          <xlrd:rvb i="17189"/>
        </ext>
      </extLst>
    </bk>
    <bk>
      <extLst>
        <ext uri="{3e2802c4-a4d2-4d8b-9148-e3be6c30e623}">
          <xlrd:rvb i="17190"/>
        </ext>
      </extLst>
    </bk>
    <bk>
      <extLst>
        <ext uri="{3e2802c4-a4d2-4d8b-9148-e3be6c30e623}">
          <xlrd:rvb i="17191"/>
        </ext>
      </extLst>
    </bk>
    <bk>
      <extLst>
        <ext uri="{3e2802c4-a4d2-4d8b-9148-e3be6c30e623}">
          <xlrd:rvb i="17192"/>
        </ext>
      </extLst>
    </bk>
    <bk>
      <extLst>
        <ext uri="{3e2802c4-a4d2-4d8b-9148-e3be6c30e623}">
          <xlrd:rvb i="17193"/>
        </ext>
      </extLst>
    </bk>
    <bk>
      <extLst>
        <ext uri="{3e2802c4-a4d2-4d8b-9148-e3be6c30e623}">
          <xlrd:rvb i="17194"/>
        </ext>
      </extLst>
    </bk>
    <bk>
      <extLst>
        <ext uri="{3e2802c4-a4d2-4d8b-9148-e3be6c30e623}">
          <xlrd:rvb i="17195"/>
        </ext>
      </extLst>
    </bk>
    <bk>
      <extLst>
        <ext uri="{3e2802c4-a4d2-4d8b-9148-e3be6c30e623}">
          <xlrd:rvb i="17196"/>
        </ext>
      </extLst>
    </bk>
    <bk>
      <extLst>
        <ext uri="{3e2802c4-a4d2-4d8b-9148-e3be6c30e623}">
          <xlrd:rvb i="17197"/>
        </ext>
      </extLst>
    </bk>
    <bk>
      <extLst>
        <ext uri="{3e2802c4-a4d2-4d8b-9148-e3be6c30e623}">
          <xlrd:rvb i="17198"/>
        </ext>
      </extLst>
    </bk>
    <bk>
      <extLst>
        <ext uri="{3e2802c4-a4d2-4d8b-9148-e3be6c30e623}">
          <xlrd:rvb i="17199"/>
        </ext>
      </extLst>
    </bk>
    <bk>
      <extLst>
        <ext uri="{3e2802c4-a4d2-4d8b-9148-e3be6c30e623}">
          <xlrd:rvb i="17200"/>
        </ext>
      </extLst>
    </bk>
    <bk>
      <extLst>
        <ext uri="{3e2802c4-a4d2-4d8b-9148-e3be6c30e623}">
          <xlrd:rvb i="17201"/>
        </ext>
      </extLst>
    </bk>
    <bk>
      <extLst>
        <ext uri="{3e2802c4-a4d2-4d8b-9148-e3be6c30e623}">
          <xlrd:rvb i="17202"/>
        </ext>
      </extLst>
    </bk>
    <bk>
      <extLst>
        <ext uri="{3e2802c4-a4d2-4d8b-9148-e3be6c30e623}">
          <xlrd:rvb i="17203"/>
        </ext>
      </extLst>
    </bk>
    <bk>
      <extLst>
        <ext uri="{3e2802c4-a4d2-4d8b-9148-e3be6c30e623}">
          <xlrd:rvb i="17204"/>
        </ext>
      </extLst>
    </bk>
    <bk>
      <extLst>
        <ext uri="{3e2802c4-a4d2-4d8b-9148-e3be6c30e623}">
          <xlrd:rvb i="17205"/>
        </ext>
      </extLst>
    </bk>
    <bk>
      <extLst>
        <ext uri="{3e2802c4-a4d2-4d8b-9148-e3be6c30e623}">
          <xlrd:rvb i="17206"/>
        </ext>
      </extLst>
    </bk>
    <bk>
      <extLst>
        <ext uri="{3e2802c4-a4d2-4d8b-9148-e3be6c30e623}">
          <xlrd:rvb i="17207"/>
        </ext>
      </extLst>
    </bk>
    <bk>
      <extLst>
        <ext uri="{3e2802c4-a4d2-4d8b-9148-e3be6c30e623}">
          <xlrd:rvb i="17208"/>
        </ext>
      </extLst>
    </bk>
    <bk>
      <extLst>
        <ext uri="{3e2802c4-a4d2-4d8b-9148-e3be6c30e623}">
          <xlrd:rvb i="17209"/>
        </ext>
      </extLst>
    </bk>
    <bk>
      <extLst>
        <ext uri="{3e2802c4-a4d2-4d8b-9148-e3be6c30e623}">
          <xlrd:rvb i="17210"/>
        </ext>
      </extLst>
    </bk>
    <bk>
      <extLst>
        <ext uri="{3e2802c4-a4d2-4d8b-9148-e3be6c30e623}">
          <xlrd:rvb i="17211"/>
        </ext>
      </extLst>
    </bk>
    <bk>
      <extLst>
        <ext uri="{3e2802c4-a4d2-4d8b-9148-e3be6c30e623}">
          <xlrd:rvb i="17212"/>
        </ext>
      </extLst>
    </bk>
    <bk>
      <extLst>
        <ext uri="{3e2802c4-a4d2-4d8b-9148-e3be6c30e623}">
          <xlrd:rvb i="17213"/>
        </ext>
      </extLst>
    </bk>
    <bk>
      <extLst>
        <ext uri="{3e2802c4-a4d2-4d8b-9148-e3be6c30e623}">
          <xlrd:rvb i="17214"/>
        </ext>
      </extLst>
    </bk>
    <bk>
      <extLst>
        <ext uri="{3e2802c4-a4d2-4d8b-9148-e3be6c30e623}">
          <xlrd:rvb i="17215"/>
        </ext>
      </extLst>
    </bk>
    <bk>
      <extLst>
        <ext uri="{3e2802c4-a4d2-4d8b-9148-e3be6c30e623}">
          <xlrd:rvb i="17216"/>
        </ext>
      </extLst>
    </bk>
    <bk>
      <extLst>
        <ext uri="{3e2802c4-a4d2-4d8b-9148-e3be6c30e623}">
          <xlrd:rvb i="17217"/>
        </ext>
      </extLst>
    </bk>
    <bk>
      <extLst>
        <ext uri="{3e2802c4-a4d2-4d8b-9148-e3be6c30e623}">
          <xlrd:rvb i="17218"/>
        </ext>
      </extLst>
    </bk>
    <bk>
      <extLst>
        <ext uri="{3e2802c4-a4d2-4d8b-9148-e3be6c30e623}">
          <xlrd:rvb i="17219"/>
        </ext>
      </extLst>
    </bk>
    <bk>
      <extLst>
        <ext uri="{3e2802c4-a4d2-4d8b-9148-e3be6c30e623}">
          <xlrd:rvb i="17220"/>
        </ext>
      </extLst>
    </bk>
    <bk>
      <extLst>
        <ext uri="{3e2802c4-a4d2-4d8b-9148-e3be6c30e623}">
          <xlrd:rvb i="17221"/>
        </ext>
      </extLst>
    </bk>
    <bk>
      <extLst>
        <ext uri="{3e2802c4-a4d2-4d8b-9148-e3be6c30e623}">
          <xlrd:rvb i="17222"/>
        </ext>
      </extLst>
    </bk>
    <bk>
      <extLst>
        <ext uri="{3e2802c4-a4d2-4d8b-9148-e3be6c30e623}">
          <xlrd:rvb i="17223"/>
        </ext>
      </extLst>
    </bk>
    <bk>
      <extLst>
        <ext uri="{3e2802c4-a4d2-4d8b-9148-e3be6c30e623}">
          <xlrd:rvb i="17224"/>
        </ext>
      </extLst>
    </bk>
    <bk>
      <extLst>
        <ext uri="{3e2802c4-a4d2-4d8b-9148-e3be6c30e623}">
          <xlrd:rvb i="17225"/>
        </ext>
      </extLst>
    </bk>
    <bk>
      <extLst>
        <ext uri="{3e2802c4-a4d2-4d8b-9148-e3be6c30e623}">
          <xlrd:rvb i="17226"/>
        </ext>
      </extLst>
    </bk>
    <bk>
      <extLst>
        <ext uri="{3e2802c4-a4d2-4d8b-9148-e3be6c30e623}">
          <xlrd:rvb i="17227"/>
        </ext>
      </extLst>
    </bk>
    <bk>
      <extLst>
        <ext uri="{3e2802c4-a4d2-4d8b-9148-e3be6c30e623}">
          <xlrd:rvb i="17228"/>
        </ext>
      </extLst>
    </bk>
    <bk>
      <extLst>
        <ext uri="{3e2802c4-a4d2-4d8b-9148-e3be6c30e623}">
          <xlrd:rvb i="17229"/>
        </ext>
      </extLst>
    </bk>
    <bk>
      <extLst>
        <ext uri="{3e2802c4-a4d2-4d8b-9148-e3be6c30e623}">
          <xlrd:rvb i="17230"/>
        </ext>
      </extLst>
    </bk>
    <bk>
      <extLst>
        <ext uri="{3e2802c4-a4d2-4d8b-9148-e3be6c30e623}">
          <xlrd:rvb i="17231"/>
        </ext>
      </extLst>
    </bk>
    <bk>
      <extLst>
        <ext uri="{3e2802c4-a4d2-4d8b-9148-e3be6c30e623}">
          <xlrd:rvb i="17232"/>
        </ext>
      </extLst>
    </bk>
    <bk>
      <extLst>
        <ext uri="{3e2802c4-a4d2-4d8b-9148-e3be6c30e623}">
          <xlrd:rvb i="17233"/>
        </ext>
      </extLst>
    </bk>
    <bk>
      <extLst>
        <ext uri="{3e2802c4-a4d2-4d8b-9148-e3be6c30e623}">
          <xlrd:rvb i="17234"/>
        </ext>
      </extLst>
    </bk>
    <bk>
      <extLst>
        <ext uri="{3e2802c4-a4d2-4d8b-9148-e3be6c30e623}">
          <xlrd:rvb i="17235"/>
        </ext>
      </extLst>
    </bk>
    <bk>
      <extLst>
        <ext uri="{3e2802c4-a4d2-4d8b-9148-e3be6c30e623}">
          <xlrd:rvb i="17236"/>
        </ext>
      </extLst>
    </bk>
    <bk>
      <extLst>
        <ext uri="{3e2802c4-a4d2-4d8b-9148-e3be6c30e623}">
          <xlrd:rvb i="17237"/>
        </ext>
      </extLst>
    </bk>
    <bk>
      <extLst>
        <ext uri="{3e2802c4-a4d2-4d8b-9148-e3be6c30e623}">
          <xlrd:rvb i="17238"/>
        </ext>
      </extLst>
    </bk>
    <bk>
      <extLst>
        <ext uri="{3e2802c4-a4d2-4d8b-9148-e3be6c30e623}">
          <xlrd:rvb i="17239"/>
        </ext>
      </extLst>
    </bk>
    <bk>
      <extLst>
        <ext uri="{3e2802c4-a4d2-4d8b-9148-e3be6c30e623}">
          <xlrd:rvb i="17240"/>
        </ext>
      </extLst>
    </bk>
    <bk>
      <extLst>
        <ext uri="{3e2802c4-a4d2-4d8b-9148-e3be6c30e623}">
          <xlrd:rvb i="17241"/>
        </ext>
      </extLst>
    </bk>
    <bk>
      <extLst>
        <ext uri="{3e2802c4-a4d2-4d8b-9148-e3be6c30e623}">
          <xlrd:rvb i="17242"/>
        </ext>
      </extLst>
    </bk>
    <bk>
      <extLst>
        <ext uri="{3e2802c4-a4d2-4d8b-9148-e3be6c30e623}">
          <xlrd:rvb i="17243"/>
        </ext>
      </extLst>
    </bk>
    <bk>
      <extLst>
        <ext uri="{3e2802c4-a4d2-4d8b-9148-e3be6c30e623}">
          <xlrd:rvb i="17244"/>
        </ext>
      </extLst>
    </bk>
    <bk>
      <extLst>
        <ext uri="{3e2802c4-a4d2-4d8b-9148-e3be6c30e623}">
          <xlrd:rvb i="17245"/>
        </ext>
      </extLst>
    </bk>
    <bk>
      <extLst>
        <ext uri="{3e2802c4-a4d2-4d8b-9148-e3be6c30e623}">
          <xlrd:rvb i="17246"/>
        </ext>
      </extLst>
    </bk>
    <bk>
      <extLst>
        <ext uri="{3e2802c4-a4d2-4d8b-9148-e3be6c30e623}">
          <xlrd:rvb i="17247"/>
        </ext>
      </extLst>
    </bk>
    <bk>
      <extLst>
        <ext uri="{3e2802c4-a4d2-4d8b-9148-e3be6c30e623}">
          <xlrd:rvb i="17248"/>
        </ext>
      </extLst>
    </bk>
    <bk>
      <extLst>
        <ext uri="{3e2802c4-a4d2-4d8b-9148-e3be6c30e623}">
          <xlrd:rvb i="17249"/>
        </ext>
      </extLst>
    </bk>
    <bk>
      <extLst>
        <ext uri="{3e2802c4-a4d2-4d8b-9148-e3be6c30e623}">
          <xlrd:rvb i="17252"/>
        </ext>
      </extLst>
    </bk>
    <bk>
      <extLst>
        <ext uri="{3e2802c4-a4d2-4d8b-9148-e3be6c30e623}">
          <xlrd:rvb i="17253"/>
        </ext>
      </extLst>
    </bk>
    <bk>
      <extLst>
        <ext uri="{3e2802c4-a4d2-4d8b-9148-e3be6c30e623}">
          <xlrd:rvb i="17254"/>
        </ext>
      </extLst>
    </bk>
    <bk>
      <extLst>
        <ext uri="{3e2802c4-a4d2-4d8b-9148-e3be6c30e623}">
          <xlrd:rvb i="17255"/>
        </ext>
      </extLst>
    </bk>
    <bk>
      <extLst>
        <ext uri="{3e2802c4-a4d2-4d8b-9148-e3be6c30e623}">
          <xlrd:rvb i="17256"/>
        </ext>
      </extLst>
    </bk>
    <bk>
      <extLst>
        <ext uri="{3e2802c4-a4d2-4d8b-9148-e3be6c30e623}">
          <xlrd:rvb i="17257"/>
        </ext>
      </extLst>
    </bk>
    <bk>
      <extLst>
        <ext uri="{3e2802c4-a4d2-4d8b-9148-e3be6c30e623}">
          <xlrd:rvb i="17258"/>
        </ext>
      </extLst>
    </bk>
    <bk>
      <extLst>
        <ext uri="{3e2802c4-a4d2-4d8b-9148-e3be6c30e623}">
          <xlrd:rvb i="17259"/>
        </ext>
      </extLst>
    </bk>
    <bk>
      <extLst>
        <ext uri="{3e2802c4-a4d2-4d8b-9148-e3be6c30e623}">
          <xlrd:rvb i="17260"/>
        </ext>
      </extLst>
    </bk>
    <bk>
      <extLst>
        <ext uri="{3e2802c4-a4d2-4d8b-9148-e3be6c30e623}">
          <xlrd:rvb i="17261"/>
        </ext>
      </extLst>
    </bk>
    <bk>
      <extLst>
        <ext uri="{3e2802c4-a4d2-4d8b-9148-e3be6c30e623}">
          <xlrd:rvb i="17262"/>
        </ext>
      </extLst>
    </bk>
    <bk>
      <extLst>
        <ext uri="{3e2802c4-a4d2-4d8b-9148-e3be6c30e623}">
          <xlrd:rvb i="17263"/>
        </ext>
      </extLst>
    </bk>
    <bk>
      <extLst>
        <ext uri="{3e2802c4-a4d2-4d8b-9148-e3be6c30e623}">
          <xlrd:rvb i="17264"/>
        </ext>
      </extLst>
    </bk>
    <bk>
      <extLst>
        <ext uri="{3e2802c4-a4d2-4d8b-9148-e3be6c30e623}">
          <xlrd:rvb i="17265"/>
        </ext>
      </extLst>
    </bk>
    <bk>
      <extLst>
        <ext uri="{3e2802c4-a4d2-4d8b-9148-e3be6c30e623}">
          <xlrd:rvb i="17266"/>
        </ext>
      </extLst>
    </bk>
    <bk>
      <extLst>
        <ext uri="{3e2802c4-a4d2-4d8b-9148-e3be6c30e623}">
          <xlrd:rvb i="17267"/>
        </ext>
      </extLst>
    </bk>
    <bk>
      <extLst>
        <ext uri="{3e2802c4-a4d2-4d8b-9148-e3be6c30e623}">
          <xlrd:rvb i="17268"/>
        </ext>
      </extLst>
    </bk>
    <bk>
      <extLst>
        <ext uri="{3e2802c4-a4d2-4d8b-9148-e3be6c30e623}">
          <xlrd:rvb i="17269"/>
        </ext>
      </extLst>
    </bk>
    <bk>
      <extLst>
        <ext uri="{3e2802c4-a4d2-4d8b-9148-e3be6c30e623}">
          <xlrd:rvb i="17270"/>
        </ext>
      </extLst>
    </bk>
    <bk>
      <extLst>
        <ext uri="{3e2802c4-a4d2-4d8b-9148-e3be6c30e623}">
          <xlrd:rvb i="17271"/>
        </ext>
      </extLst>
    </bk>
    <bk>
      <extLst>
        <ext uri="{3e2802c4-a4d2-4d8b-9148-e3be6c30e623}">
          <xlrd:rvb i="17272"/>
        </ext>
      </extLst>
    </bk>
    <bk>
      <extLst>
        <ext uri="{3e2802c4-a4d2-4d8b-9148-e3be6c30e623}">
          <xlrd:rvb i="17273"/>
        </ext>
      </extLst>
    </bk>
    <bk>
      <extLst>
        <ext uri="{3e2802c4-a4d2-4d8b-9148-e3be6c30e623}">
          <xlrd:rvb i="17274"/>
        </ext>
      </extLst>
    </bk>
    <bk>
      <extLst>
        <ext uri="{3e2802c4-a4d2-4d8b-9148-e3be6c30e623}">
          <xlrd:rvb i="17275"/>
        </ext>
      </extLst>
    </bk>
    <bk>
      <extLst>
        <ext uri="{3e2802c4-a4d2-4d8b-9148-e3be6c30e623}">
          <xlrd:rvb i="17276"/>
        </ext>
      </extLst>
    </bk>
    <bk>
      <extLst>
        <ext uri="{3e2802c4-a4d2-4d8b-9148-e3be6c30e623}">
          <xlrd:rvb i="17277"/>
        </ext>
      </extLst>
    </bk>
    <bk>
      <extLst>
        <ext uri="{3e2802c4-a4d2-4d8b-9148-e3be6c30e623}">
          <xlrd:rvb i="17278"/>
        </ext>
      </extLst>
    </bk>
    <bk>
      <extLst>
        <ext uri="{3e2802c4-a4d2-4d8b-9148-e3be6c30e623}">
          <xlrd:rvb i="17279"/>
        </ext>
      </extLst>
    </bk>
    <bk>
      <extLst>
        <ext uri="{3e2802c4-a4d2-4d8b-9148-e3be6c30e623}">
          <xlrd:rvb i="17280"/>
        </ext>
      </extLst>
    </bk>
    <bk>
      <extLst>
        <ext uri="{3e2802c4-a4d2-4d8b-9148-e3be6c30e623}">
          <xlrd:rvb i="17281"/>
        </ext>
      </extLst>
    </bk>
    <bk>
      <extLst>
        <ext uri="{3e2802c4-a4d2-4d8b-9148-e3be6c30e623}">
          <xlrd:rvb i="17282"/>
        </ext>
      </extLst>
    </bk>
    <bk>
      <extLst>
        <ext uri="{3e2802c4-a4d2-4d8b-9148-e3be6c30e623}">
          <xlrd:rvb i="17283"/>
        </ext>
      </extLst>
    </bk>
    <bk>
      <extLst>
        <ext uri="{3e2802c4-a4d2-4d8b-9148-e3be6c30e623}">
          <xlrd:rvb i="17284"/>
        </ext>
      </extLst>
    </bk>
    <bk>
      <extLst>
        <ext uri="{3e2802c4-a4d2-4d8b-9148-e3be6c30e623}">
          <xlrd:rvb i="17285"/>
        </ext>
      </extLst>
    </bk>
    <bk>
      <extLst>
        <ext uri="{3e2802c4-a4d2-4d8b-9148-e3be6c30e623}">
          <xlrd:rvb i="17286"/>
        </ext>
      </extLst>
    </bk>
    <bk>
      <extLst>
        <ext uri="{3e2802c4-a4d2-4d8b-9148-e3be6c30e623}">
          <xlrd:rvb i="17287"/>
        </ext>
      </extLst>
    </bk>
    <bk>
      <extLst>
        <ext uri="{3e2802c4-a4d2-4d8b-9148-e3be6c30e623}">
          <xlrd:rvb i="17288"/>
        </ext>
      </extLst>
    </bk>
    <bk>
      <extLst>
        <ext uri="{3e2802c4-a4d2-4d8b-9148-e3be6c30e623}">
          <xlrd:rvb i="17289"/>
        </ext>
      </extLst>
    </bk>
    <bk>
      <extLst>
        <ext uri="{3e2802c4-a4d2-4d8b-9148-e3be6c30e623}">
          <xlrd:rvb i="17290"/>
        </ext>
      </extLst>
    </bk>
    <bk>
      <extLst>
        <ext uri="{3e2802c4-a4d2-4d8b-9148-e3be6c30e623}">
          <xlrd:rvb i="17291"/>
        </ext>
      </extLst>
    </bk>
    <bk>
      <extLst>
        <ext uri="{3e2802c4-a4d2-4d8b-9148-e3be6c30e623}">
          <xlrd:rvb i="17292"/>
        </ext>
      </extLst>
    </bk>
    <bk>
      <extLst>
        <ext uri="{3e2802c4-a4d2-4d8b-9148-e3be6c30e623}">
          <xlrd:rvb i="17293"/>
        </ext>
      </extLst>
    </bk>
    <bk>
      <extLst>
        <ext uri="{3e2802c4-a4d2-4d8b-9148-e3be6c30e623}">
          <xlrd:rvb i="17294"/>
        </ext>
      </extLst>
    </bk>
    <bk>
      <extLst>
        <ext uri="{3e2802c4-a4d2-4d8b-9148-e3be6c30e623}">
          <xlrd:rvb i="17295"/>
        </ext>
      </extLst>
    </bk>
    <bk>
      <extLst>
        <ext uri="{3e2802c4-a4d2-4d8b-9148-e3be6c30e623}">
          <xlrd:rvb i="17296"/>
        </ext>
      </extLst>
    </bk>
    <bk>
      <extLst>
        <ext uri="{3e2802c4-a4d2-4d8b-9148-e3be6c30e623}">
          <xlrd:rvb i="17297"/>
        </ext>
      </extLst>
    </bk>
    <bk>
      <extLst>
        <ext uri="{3e2802c4-a4d2-4d8b-9148-e3be6c30e623}">
          <xlrd:rvb i="17298"/>
        </ext>
      </extLst>
    </bk>
    <bk>
      <extLst>
        <ext uri="{3e2802c4-a4d2-4d8b-9148-e3be6c30e623}">
          <xlrd:rvb i="17299"/>
        </ext>
      </extLst>
    </bk>
    <bk>
      <extLst>
        <ext uri="{3e2802c4-a4d2-4d8b-9148-e3be6c30e623}">
          <xlrd:rvb i="17300"/>
        </ext>
      </extLst>
    </bk>
    <bk>
      <extLst>
        <ext uri="{3e2802c4-a4d2-4d8b-9148-e3be6c30e623}">
          <xlrd:rvb i="17301"/>
        </ext>
      </extLst>
    </bk>
    <bk>
      <extLst>
        <ext uri="{3e2802c4-a4d2-4d8b-9148-e3be6c30e623}">
          <xlrd:rvb i="17302"/>
        </ext>
      </extLst>
    </bk>
    <bk>
      <extLst>
        <ext uri="{3e2802c4-a4d2-4d8b-9148-e3be6c30e623}">
          <xlrd:rvb i="17303"/>
        </ext>
      </extLst>
    </bk>
    <bk>
      <extLst>
        <ext uri="{3e2802c4-a4d2-4d8b-9148-e3be6c30e623}">
          <xlrd:rvb i="17304"/>
        </ext>
      </extLst>
    </bk>
    <bk>
      <extLst>
        <ext uri="{3e2802c4-a4d2-4d8b-9148-e3be6c30e623}">
          <xlrd:rvb i="17305"/>
        </ext>
      </extLst>
    </bk>
    <bk>
      <extLst>
        <ext uri="{3e2802c4-a4d2-4d8b-9148-e3be6c30e623}">
          <xlrd:rvb i="17306"/>
        </ext>
      </extLst>
    </bk>
    <bk>
      <extLst>
        <ext uri="{3e2802c4-a4d2-4d8b-9148-e3be6c30e623}">
          <xlrd:rvb i="17307"/>
        </ext>
      </extLst>
    </bk>
    <bk>
      <extLst>
        <ext uri="{3e2802c4-a4d2-4d8b-9148-e3be6c30e623}">
          <xlrd:rvb i="17308"/>
        </ext>
      </extLst>
    </bk>
    <bk>
      <extLst>
        <ext uri="{3e2802c4-a4d2-4d8b-9148-e3be6c30e623}">
          <xlrd:rvb i="17309"/>
        </ext>
      </extLst>
    </bk>
    <bk>
      <extLst>
        <ext uri="{3e2802c4-a4d2-4d8b-9148-e3be6c30e623}">
          <xlrd:rvb i="17310"/>
        </ext>
      </extLst>
    </bk>
    <bk>
      <extLst>
        <ext uri="{3e2802c4-a4d2-4d8b-9148-e3be6c30e623}">
          <xlrd:rvb i="17311"/>
        </ext>
      </extLst>
    </bk>
    <bk>
      <extLst>
        <ext uri="{3e2802c4-a4d2-4d8b-9148-e3be6c30e623}">
          <xlrd:rvb i="17312"/>
        </ext>
      </extLst>
    </bk>
    <bk>
      <extLst>
        <ext uri="{3e2802c4-a4d2-4d8b-9148-e3be6c30e623}">
          <xlrd:rvb i="17313"/>
        </ext>
      </extLst>
    </bk>
    <bk>
      <extLst>
        <ext uri="{3e2802c4-a4d2-4d8b-9148-e3be6c30e623}">
          <xlrd:rvb i="17314"/>
        </ext>
      </extLst>
    </bk>
    <bk>
      <extLst>
        <ext uri="{3e2802c4-a4d2-4d8b-9148-e3be6c30e623}">
          <xlrd:rvb i="17315"/>
        </ext>
      </extLst>
    </bk>
    <bk>
      <extLst>
        <ext uri="{3e2802c4-a4d2-4d8b-9148-e3be6c30e623}">
          <xlrd:rvb i="17316"/>
        </ext>
      </extLst>
    </bk>
    <bk>
      <extLst>
        <ext uri="{3e2802c4-a4d2-4d8b-9148-e3be6c30e623}">
          <xlrd:rvb i="17317"/>
        </ext>
      </extLst>
    </bk>
    <bk>
      <extLst>
        <ext uri="{3e2802c4-a4d2-4d8b-9148-e3be6c30e623}">
          <xlrd:rvb i="17318"/>
        </ext>
      </extLst>
    </bk>
    <bk>
      <extLst>
        <ext uri="{3e2802c4-a4d2-4d8b-9148-e3be6c30e623}">
          <xlrd:rvb i="17319"/>
        </ext>
      </extLst>
    </bk>
    <bk>
      <extLst>
        <ext uri="{3e2802c4-a4d2-4d8b-9148-e3be6c30e623}">
          <xlrd:rvb i="17320"/>
        </ext>
      </extLst>
    </bk>
    <bk>
      <extLst>
        <ext uri="{3e2802c4-a4d2-4d8b-9148-e3be6c30e623}">
          <xlrd:rvb i="17321"/>
        </ext>
      </extLst>
    </bk>
    <bk>
      <extLst>
        <ext uri="{3e2802c4-a4d2-4d8b-9148-e3be6c30e623}">
          <xlrd:rvb i="17322"/>
        </ext>
      </extLst>
    </bk>
    <bk>
      <extLst>
        <ext uri="{3e2802c4-a4d2-4d8b-9148-e3be6c30e623}">
          <xlrd:rvb i="17323"/>
        </ext>
      </extLst>
    </bk>
    <bk>
      <extLst>
        <ext uri="{3e2802c4-a4d2-4d8b-9148-e3be6c30e623}">
          <xlrd:rvb i="17324"/>
        </ext>
      </extLst>
    </bk>
    <bk>
      <extLst>
        <ext uri="{3e2802c4-a4d2-4d8b-9148-e3be6c30e623}">
          <xlrd:rvb i="17325"/>
        </ext>
      </extLst>
    </bk>
    <bk>
      <extLst>
        <ext uri="{3e2802c4-a4d2-4d8b-9148-e3be6c30e623}">
          <xlrd:rvb i="17326"/>
        </ext>
      </extLst>
    </bk>
    <bk>
      <extLst>
        <ext uri="{3e2802c4-a4d2-4d8b-9148-e3be6c30e623}">
          <xlrd:rvb i="17327"/>
        </ext>
      </extLst>
    </bk>
    <bk>
      <extLst>
        <ext uri="{3e2802c4-a4d2-4d8b-9148-e3be6c30e623}">
          <xlrd:rvb i="17328"/>
        </ext>
      </extLst>
    </bk>
    <bk>
      <extLst>
        <ext uri="{3e2802c4-a4d2-4d8b-9148-e3be6c30e623}">
          <xlrd:rvb i="17329"/>
        </ext>
      </extLst>
    </bk>
    <bk>
      <extLst>
        <ext uri="{3e2802c4-a4d2-4d8b-9148-e3be6c30e623}">
          <xlrd:rvb i="17330"/>
        </ext>
      </extLst>
    </bk>
    <bk>
      <extLst>
        <ext uri="{3e2802c4-a4d2-4d8b-9148-e3be6c30e623}">
          <xlrd:rvb i="17331"/>
        </ext>
      </extLst>
    </bk>
    <bk>
      <extLst>
        <ext uri="{3e2802c4-a4d2-4d8b-9148-e3be6c30e623}">
          <xlrd:rvb i="17332"/>
        </ext>
      </extLst>
    </bk>
    <bk>
      <extLst>
        <ext uri="{3e2802c4-a4d2-4d8b-9148-e3be6c30e623}">
          <xlrd:rvb i="17333"/>
        </ext>
      </extLst>
    </bk>
    <bk>
      <extLst>
        <ext uri="{3e2802c4-a4d2-4d8b-9148-e3be6c30e623}">
          <xlrd:rvb i="17334"/>
        </ext>
      </extLst>
    </bk>
    <bk>
      <extLst>
        <ext uri="{3e2802c4-a4d2-4d8b-9148-e3be6c30e623}">
          <xlrd:rvb i="17335"/>
        </ext>
      </extLst>
    </bk>
    <bk>
      <extLst>
        <ext uri="{3e2802c4-a4d2-4d8b-9148-e3be6c30e623}">
          <xlrd:rvb i="17336"/>
        </ext>
      </extLst>
    </bk>
    <bk>
      <extLst>
        <ext uri="{3e2802c4-a4d2-4d8b-9148-e3be6c30e623}">
          <xlrd:rvb i="17337"/>
        </ext>
      </extLst>
    </bk>
    <bk>
      <extLst>
        <ext uri="{3e2802c4-a4d2-4d8b-9148-e3be6c30e623}">
          <xlrd:rvb i="17340"/>
        </ext>
      </extLst>
    </bk>
    <bk>
      <extLst>
        <ext uri="{3e2802c4-a4d2-4d8b-9148-e3be6c30e623}">
          <xlrd:rvb i="17341"/>
        </ext>
      </extLst>
    </bk>
    <bk>
      <extLst>
        <ext uri="{3e2802c4-a4d2-4d8b-9148-e3be6c30e623}">
          <xlrd:rvb i="17342"/>
        </ext>
      </extLst>
    </bk>
    <bk>
      <extLst>
        <ext uri="{3e2802c4-a4d2-4d8b-9148-e3be6c30e623}">
          <xlrd:rvb i="17343"/>
        </ext>
      </extLst>
    </bk>
    <bk>
      <extLst>
        <ext uri="{3e2802c4-a4d2-4d8b-9148-e3be6c30e623}">
          <xlrd:rvb i="17344"/>
        </ext>
      </extLst>
    </bk>
    <bk>
      <extLst>
        <ext uri="{3e2802c4-a4d2-4d8b-9148-e3be6c30e623}">
          <xlrd:rvb i="17345"/>
        </ext>
      </extLst>
    </bk>
    <bk>
      <extLst>
        <ext uri="{3e2802c4-a4d2-4d8b-9148-e3be6c30e623}">
          <xlrd:rvb i="17346"/>
        </ext>
      </extLst>
    </bk>
    <bk>
      <extLst>
        <ext uri="{3e2802c4-a4d2-4d8b-9148-e3be6c30e623}">
          <xlrd:rvb i="17347"/>
        </ext>
      </extLst>
    </bk>
    <bk>
      <extLst>
        <ext uri="{3e2802c4-a4d2-4d8b-9148-e3be6c30e623}">
          <xlrd:rvb i="17348"/>
        </ext>
      </extLst>
    </bk>
    <bk>
      <extLst>
        <ext uri="{3e2802c4-a4d2-4d8b-9148-e3be6c30e623}">
          <xlrd:rvb i="17349"/>
        </ext>
      </extLst>
    </bk>
    <bk>
      <extLst>
        <ext uri="{3e2802c4-a4d2-4d8b-9148-e3be6c30e623}">
          <xlrd:rvb i="17350"/>
        </ext>
      </extLst>
    </bk>
    <bk>
      <extLst>
        <ext uri="{3e2802c4-a4d2-4d8b-9148-e3be6c30e623}">
          <xlrd:rvb i="17351"/>
        </ext>
      </extLst>
    </bk>
    <bk>
      <extLst>
        <ext uri="{3e2802c4-a4d2-4d8b-9148-e3be6c30e623}">
          <xlrd:rvb i="17352"/>
        </ext>
      </extLst>
    </bk>
    <bk>
      <extLst>
        <ext uri="{3e2802c4-a4d2-4d8b-9148-e3be6c30e623}">
          <xlrd:rvb i="17353"/>
        </ext>
      </extLst>
    </bk>
    <bk>
      <extLst>
        <ext uri="{3e2802c4-a4d2-4d8b-9148-e3be6c30e623}">
          <xlrd:rvb i="17354"/>
        </ext>
      </extLst>
    </bk>
    <bk>
      <extLst>
        <ext uri="{3e2802c4-a4d2-4d8b-9148-e3be6c30e623}">
          <xlrd:rvb i="17355"/>
        </ext>
      </extLst>
    </bk>
    <bk>
      <extLst>
        <ext uri="{3e2802c4-a4d2-4d8b-9148-e3be6c30e623}">
          <xlrd:rvb i="17356"/>
        </ext>
      </extLst>
    </bk>
    <bk>
      <extLst>
        <ext uri="{3e2802c4-a4d2-4d8b-9148-e3be6c30e623}">
          <xlrd:rvb i="17357"/>
        </ext>
      </extLst>
    </bk>
    <bk>
      <extLst>
        <ext uri="{3e2802c4-a4d2-4d8b-9148-e3be6c30e623}">
          <xlrd:rvb i="17358"/>
        </ext>
      </extLst>
    </bk>
    <bk>
      <extLst>
        <ext uri="{3e2802c4-a4d2-4d8b-9148-e3be6c30e623}">
          <xlrd:rvb i="17359"/>
        </ext>
      </extLst>
    </bk>
    <bk>
      <extLst>
        <ext uri="{3e2802c4-a4d2-4d8b-9148-e3be6c30e623}">
          <xlrd:rvb i="17360"/>
        </ext>
      </extLst>
    </bk>
    <bk>
      <extLst>
        <ext uri="{3e2802c4-a4d2-4d8b-9148-e3be6c30e623}">
          <xlrd:rvb i="17361"/>
        </ext>
      </extLst>
    </bk>
    <bk>
      <extLst>
        <ext uri="{3e2802c4-a4d2-4d8b-9148-e3be6c30e623}">
          <xlrd:rvb i="17362"/>
        </ext>
      </extLst>
    </bk>
    <bk>
      <extLst>
        <ext uri="{3e2802c4-a4d2-4d8b-9148-e3be6c30e623}">
          <xlrd:rvb i="17363"/>
        </ext>
      </extLst>
    </bk>
    <bk>
      <extLst>
        <ext uri="{3e2802c4-a4d2-4d8b-9148-e3be6c30e623}">
          <xlrd:rvb i="17364"/>
        </ext>
      </extLst>
    </bk>
    <bk>
      <extLst>
        <ext uri="{3e2802c4-a4d2-4d8b-9148-e3be6c30e623}">
          <xlrd:rvb i="17365"/>
        </ext>
      </extLst>
    </bk>
    <bk>
      <extLst>
        <ext uri="{3e2802c4-a4d2-4d8b-9148-e3be6c30e623}">
          <xlrd:rvb i="17366"/>
        </ext>
      </extLst>
    </bk>
    <bk>
      <extLst>
        <ext uri="{3e2802c4-a4d2-4d8b-9148-e3be6c30e623}">
          <xlrd:rvb i="17367"/>
        </ext>
      </extLst>
    </bk>
    <bk>
      <extLst>
        <ext uri="{3e2802c4-a4d2-4d8b-9148-e3be6c30e623}">
          <xlrd:rvb i="17368"/>
        </ext>
      </extLst>
    </bk>
    <bk>
      <extLst>
        <ext uri="{3e2802c4-a4d2-4d8b-9148-e3be6c30e623}">
          <xlrd:rvb i="17369"/>
        </ext>
      </extLst>
    </bk>
    <bk>
      <extLst>
        <ext uri="{3e2802c4-a4d2-4d8b-9148-e3be6c30e623}">
          <xlrd:rvb i="17370"/>
        </ext>
      </extLst>
    </bk>
    <bk>
      <extLst>
        <ext uri="{3e2802c4-a4d2-4d8b-9148-e3be6c30e623}">
          <xlrd:rvb i="17371"/>
        </ext>
      </extLst>
    </bk>
    <bk>
      <extLst>
        <ext uri="{3e2802c4-a4d2-4d8b-9148-e3be6c30e623}">
          <xlrd:rvb i="17372"/>
        </ext>
      </extLst>
    </bk>
    <bk>
      <extLst>
        <ext uri="{3e2802c4-a4d2-4d8b-9148-e3be6c30e623}">
          <xlrd:rvb i="17375"/>
        </ext>
      </extLst>
    </bk>
    <bk>
      <extLst>
        <ext uri="{3e2802c4-a4d2-4d8b-9148-e3be6c30e623}">
          <xlrd:rvb i="17376"/>
        </ext>
      </extLst>
    </bk>
    <bk>
      <extLst>
        <ext uri="{3e2802c4-a4d2-4d8b-9148-e3be6c30e623}">
          <xlrd:rvb i="17377"/>
        </ext>
      </extLst>
    </bk>
    <bk>
      <extLst>
        <ext uri="{3e2802c4-a4d2-4d8b-9148-e3be6c30e623}">
          <xlrd:rvb i="17378"/>
        </ext>
      </extLst>
    </bk>
    <bk>
      <extLst>
        <ext uri="{3e2802c4-a4d2-4d8b-9148-e3be6c30e623}">
          <xlrd:rvb i="17379"/>
        </ext>
      </extLst>
    </bk>
    <bk>
      <extLst>
        <ext uri="{3e2802c4-a4d2-4d8b-9148-e3be6c30e623}">
          <xlrd:rvb i="17380"/>
        </ext>
      </extLst>
    </bk>
    <bk>
      <extLst>
        <ext uri="{3e2802c4-a4d2-4d8b-9148-e3be6c30e623}">
          <xlrd:rvb i="17381"/>
        </ext>
      </extLst>
    </bk>
    <bk>
      <extLst>
        <ext uri="{3e2802c4-a4d2-4d8b-9148-e3be6c30e623}">
          <xlrd:rvb i="17382"/>
        </ext>
      </extLst>
    </bk>
    <bk>
      <extLst>
        <ext uri="{3e2802c4-a4d2-4d8b-9148-e3be6c30e623}">
          <xlrd:rvb i="17383"/>
        </ext>
      </extLst>
    </bk>
    <bk>
      <extLst>
        <ext uri="{3e2802c4-a4d2-4d8b-9148-e3be6c30e623}">
          <xlrd:rvb i="17384"/>
        </ext>
      </extLst>
    </bk>
    <bk>
      <extLst>
        <ext uri="{3e2802c4-a4d2-4d8b-9148-e3be6c30e623}">
          <xlrd:rvb i="17385"/>
        </ext>
      </extLst>
    </bk>
    <bk>
      <extLst>
        <ext uri="{3e2802c4-a4d2-4d8b-9148-e3be6c30e623}">
          <xlrd:rvb i="17386"/>
        </ext>
      </extLst>
    </bk>
    <bk>
      <extLst>
        <ext uri="{3e2802c4-a4d2-4d8b-9148-e3be6c30e623}">
          <xlrd:rvb i="17387"/>
        </ext>
      </extLst>
    </bk>
    <bk>
      <extLst>
        <ext uri="{3e2802c4-a4d2-4d8b-9148-e3be6c30e623}">
          <xlrd:rvb i="17388"/>
        </ext>
      </extLst>
    </bk>
    <bk>
      <extLst>
        <ext uri="{3e2802c4-a4d2-4d8b-9148-e3be6c30e623}">
          <xlrd:rvb i="17389"/>
        </ext>
      </extLst>
    </bk>
    <bk>
      <extLst>
        <ext uri="{3e2802c4-a4d2-4d8b-9148-e3be6c30e623}">
          <xlrd:rvb i="17390"/>
        </ext>
      </extLst>
    </bk>
    <bk>
      <extLst>
        <ext uri="{3e2802c4-a4d2-4d8b-9148-e3be6c30e623}">
          <xlrd:rvb i="17391"/>
        </ext>
      </extLst>
    </bk>
    <bk>
      <extLst>
        <ext uri="{3e2802c4-a4d2-4d8b-9148-e3be6c30e623}">
          <xlrd:rvb i="17392"/>
        </ext>
      </extLst>
    </bk>
    <bk>
      <extLst>
        <ext uri="{3e2802c4-a4d2-4d8b-9148-e3be6c30e623}">
          <xlrd:rvb i="17393"/>
        </ext>
      </extLst>
    </bk>
    <bk>
      <extLst>
        <ext uri="{3e2802c4-a4d2-4d8b-9148-e3be6c30e623}">
          <xlrd:rvb i="17394"/>
        </ext>
      </extLst>
    </bk>
    <bk>
      <extLst>
        <ext uri="{3e2802c4-a4d2-4d8b-9148-e3be6c30e623}">
          <xlrd:rvb i="17395"/>
        </ext>
      </extLst>
    </bk>
    <bk>
      <extLst>
        <ext uri="{3e2802c4-a4d2-4d8b-9148-e3be6c30e623}">
          <xlrd:rvb i="17396"/>
        </ext>
      </extLst>
    </bk>
    <bk>
      <extLst>
        <ext uri="{3e2802c4-a4d2-4d8b-9148-e3be6c30e623}">
          <xlrd:rvb i="17397"/>
        </ext>
      </extLst>
    </bk>
    <bk>
      <extLst>
        <ext uri="{3e2802c4-a4d2-4d8b-9148-e3be6c30e623}">
          <xlrd:rvb i="17398"/>
        </ext>
      </extLst>
    </bk>
    <bk>
      <extLst>
        <ext uri="{3e2802c4-a4d2-4d8b-9148-e3be6c30e623}">
          <xlrd:rvb i="17399"/>
        </ext>
      </extLst>
    </bk>
    <bk>
      <extLst>
        <ext uri="{3e2802c4-a4d2-4d8b-9148-e3be6c30e623}">
          <xlrd:rvb i="17400"/>
        </ext>
      </extLst>
    </bk>
    <bk>
      <extLst>
        <ext uri="{3e2802c4-a4d2-4d8b-9148-e3be6c30e623}">
          <xlrd:rvb i="17401"/>
        </ext>
      </extLst>
    </bk>
    <bk>
      <extLst>
        <ext uri="{3e2802c4-a4d2-4d8b-9148-e3be6c30e623}">
          <xlrd:rvb i="17402"/>
        </ext>
      </extLst>
    </bk>
    <bk>
      <extLst>
        <ext uri="{3e2802c4-a4d2-4d8b-9148-e3be6c30e623}">
          <xlrd:rvb i="17403"/>
        </ext>
      </extLst>
    </bk>
    <bk>
      <extLst>
        <ext uri="{3e2802c4-a4d2-4d8b-9148-e3be6c30e623}">
          <xlrd:rvb i="17404"/>
        </ext>
      </extLst>
    </bk>
    <bk>
      <extLst>
        <ext uri="{3e2802c4-a4d2-4d8b-9148-e3be6c30e623}">
          <xlrd:rvb i="17405"/>
        </ext>
      </extLst>
    </bk>
    <bk>
      <extLst>
        <ext uri="{3e2802c4-a4d2-4d8b-9148-e3be6c30e623}">
          <xlrd:rvb i="17406"/>
        </ext>
      </extLst>
    </bk>
    <bk>
      <extLst>
        <ext uri="{3e2802c4-a4d2-4d8b-9148-e3be6c30e623}">
          <xlrd:rvb i="17407"/>
        </ext>
      </extLst>
    </bk>
    <bk>
      <extLst>
        <ext uri="{3e2802c4-a4d2-4d8b-9148-e3be6c30e623}">
          <xlrd:rvb i="17408"/>
        </ext>
      </extLst>
    </bk>
    <bk>
      <extLst>
        <ext uri="{3e2802c4-a4d2-4d8b-9148-e3be6c30e623}">
          <xlrd:rvb i="17409"/>
        </ext>
      </extLst>
    </bk>
    <bk>
      <extLst>
        <ext uri="{3e2802c4-a4d2-4d8b-9148-e3be6c30e623}">
          <xlrd:rvb i="17410"/>
        </ext>
      </extLst>
    </bk>
    <bk>
      <extLst>
        <ext uri="{3e2802c4-a4d2-4d8b-9148-e3be6c30e623}">
          <xlrd:rvb i="17411"/>
        </ext>
      </extLst>
    </bk>
    <bk>
      <extLst>
        <ext uri="{3e2802c4-a4d2-4d8b-9148-e3be6c30e623}">
          <xlrd:rvb i="17412"/>
        </ext>
      </extLst>
    </bk>
    <bk>
      <extLst>
        <ext uri="{3e2802c4-a4d2-4d8b-9148-e3be6c30e623}">
          <xlrd:rvb i="17413"/>
        </ext>
      </extLst>
    </bk>
    <bk>
      <extLst>
        <ext uri="{3e2802c4-a4d2-4d8b-9148-e3be6c30e623}">
          <xlrd:rvb i="17414"/>
        </ext>
      </extLst>
    </bk>
    <bk>
      <extLst>
        <ext uri="{3e2802c4-a4d2-4d8b-9148-e3be6c30e623}">
          <xlrd:rvb i="17415"/>
        </ext>
      </extLst>
    </bk>
    <bk>
      <extLst>
        <ext uri="{3e2802c4-a4d2-4d8b-9148-e3be6c30e623}">
          <xlrd:rvb i="17416"/>
        </ext>
      </extLst>
    </bk>
    <bk>
      <extLst>
        <ext uri="{3e2802c4-a4d2-4d8b-9148-e3be6c30e623}">
          <xlrd:rvb i="17417"/>
        </ext>
      </extLst>
    </bk>
    <bk>
      <extLst>
        <ext uri="{3e2802c4-a4d2-4d8b-9148-e3be6c30e623}">
          <xlrd:rvb i="17418"/>
        </ext>
      </extLst>
    </bk>
    <bk>
      <extLst>
        <ext uri="{3e2802c4-a4d2-4d8b-9148-e3be6c30e623}">
          <xlrd:rvb i="17419"/>
        </ext>
      </extLst>
    </bk>
    <bk>
      <extLst>
        <ext uri="{3e2802c4-a4d2-4d8b-9148-e3be6c30e623}">
          <xlrd:rvb i="17420"/>
        </ext>
      </extLst>
    </bk>
    <bk>
      <extLst>
        <ext uri="{3e2802c4-a4d2-4d8b-9148-e3be6c30e623}">
          <xlrd:rvb i="17421"/>
        </ext>
      </extLst>
    </bk>
    <bk>
      <extLst>
        <ext uri="{3e2802c4-a4d2-4d8b-9148-e3be6c30e623}">
          <xlrd:rvb i="17422"/>
        </ext>
      </extLst>
    </bk>
    <bk>
      <extLst>
        <ext uri="{3e2802c4-a4d2-4d8b-9148-e3be6c30e623}">
          <xlrd:rvb i="17423"/>
        </ext>
      </extLst>
    </bk>
    <bk>
      <extLst>
        <ext uri="{3e2802c4-a4d2-4d8b-9148-e3be6c30e623}">
          <xlrd:rvb i="17424"/>
        </ext>
      </extLst>
    </bk>
    <bk>
      <extLst>
        <ext uri="{3e2802c4-a4d2-4d8b-9148-e3be6c30e623}">
          <xlrd:rvb i="17425"/>
        </ext>
      </extLst>
    </bk>
    <bk>
      <extLst>
        <ext uri="{3e2802c4-a4d2-4d8b-9148-e3be6c30e623}">
          <xlrd:rvb i="17426"/>
        </ext>
      </extLst>
    </bk>
    <bk>
      <extLst>
        <ext uri="{3e2802c4-a4d2-4d8b-9148-e3be6c30e623}">
          <xlrd:rvb i="17427"/>
        </ext>
      </extLst>
    </bk>
    <bk>
      <extLst>
        <ext uri="{3e2802c4-a4d2-4d8b-9148-e3be6c30e623}">
          <xlrd:rvb i="17428"/>
        </ext>
      </extLst>
    </bk>
    <bk>
      <extLst>
        <ext uri="{3e2802c4-a4d2-4d8b-9148-e3be6c30e623}">
          <xlrd:rvb i="17429"/>
        </ext>
      </extLst>
    </bk>
    <bk>
      <extLst>
        <ext uri="{3e2802c4-a4d2-4d8b-9148-e3be6c30e623}">
          <xlrd:rvb i="17430"/>
        </ext>
      </extLst>
    </bk>
    <bk>
      <extLst>
        <ext uri="{3e2802c4-a4d2-4d8b-9148-e3be6c30e623}">
          <xlrd:rvb i="17431"/>
        </ext>
      </extLst>
    </bk>
    <bk>
      <extLst>
        <ext uri="{3e2802c4-a4d2-4d8b-9148-e3be6c30e623}">
          <xlrd:rvb i="17432"/>
        </ext>
      </extLst>
    </bk>
    <bk>
      <extLst>
        <ext uri="{3e2802c4-a4d2-4d8b-9148-e3be6c30e623}">
          <xlrd:rvb i="17433"/>
        </ext>
      </extLst>
    </bk>
    <bk>
      <extLst>
        <ext uri="{3e2802c4-a4d2-4d8b-9148-e3be6c30e623}">
          <xlrd:rvb i="17434"/>
        </ext>
      </extLst>
    </bk>
    <bk>
      <extLst>
        <ext uri="{3e2802c4-a4d2-4d8b-9148-e3be6c30e623}">
          <xlrd:rvb i="17435"/>
        </ext>
      </extLst>
    </bk>
    <bk>
      <extLst>
        <ext uri="{3e2802c4-a4d2-4d8b-9148-e3be6c30e623}">
          <xlrd:rvb i="17436"/>
        </ext>
      </extLst>
    </bk>
    <bk>
      <extLst>
        <ext uri="{3e2802c4-a4d2-4d8b-9148-e3be6c30e623}">
          <xlrd:rvb i="17437"/>
        </ext>
      </extLst>
    </bk>
    <bk>
      <extLst>
        <ext uri="{3e2802c4-a4d2-4d8b-9148-e3be6c30e623}">
          <xlrd:rvb i="17438"/>
        </ext>
      </extLst>
    </bk>
    <bk>
      <extLst>
        <ext uri="{3e2802c4-a4d2-4d8b-9148-e3be6c30e623}">
          <xlrd:rvb i="17439"/>
        </ext>
      </extLst>
    </bk>
    <bk>
      <extLst>
        <ext uri="{3e2802c4-a4d2-4d8b-9148-e3be6c30e623}">
          <xlrd:rvb i="17440"/>
        </ext>
      </extLst>
    </bk>
    <bk>
      <extLst>
        <ext uri="{3e2802c4-a4d2-4d8b-9148-e3be6c30e623}">
          <xlrd:rvb i="17441"/>
        </ext>
      </extLst>
    </bk>
    <bk>
      <extLst>
        <ext uri="{3e2802c4-a4d2-4d8b-9148-e3be6c30e623}">
          <xlrd:rvb i="17442"/>
        </ext>
      </extLst>
    </bk>
    <bk>
      <extLst>
        <ext uri="{3e2802c4-a4d2-4d8b-9148-e3be6c30e623}">
          <xlrd:rvb i="17443"/>
        </ext>
      </extLst>
    </bk>
    <bk>
      <extLst>
        <ext uri="{3e2802c4-a4d2-4d8b-9148-e3be6c30e623}">
          <xlrd:rvb i="17444"/>
        </ext>
      </extLst>
    </bk>
    <bk>
      <extLst>
        <ext uri="{3e2802c4-a4d2-4d8b-9148-e3be6c30e623}">
          <xlrd:rvb i="17445"/>
        </ext>
      </extLst>
    </bk>
    <bk>
      <extLst>
        <ext uri="{3e2802c4-a4d2-4d8b-9148-e3be6c30e623}">
          <xlrd:rvb i="17446"/>
        </ext>
      </extLst>
    </bk>
    <bk>
      <extLst>
        <ext uri="{3e2802c4-a4d2-4d8b-9148-e3be6c30e623}">
          <xlrd:rvb i="17447"/>
        </ext>
      </extLst>
    </bk>
    <bk>
      <extLst>
        <ext uri="{3e2802c4-a4d2-4d8b-9148-e3be6c30e623}">
          <xlrd:rvb i="17448"/>
        </ext>
      </extLst>
    </bk>
    <bk>
      <extLst>
        <ext uri="{3e2802c4-a4d2-4d8b-9148-e3be6c30e623}">
          <xlrd:rvb i="17449"/>
        </ext>
      </extLst>
    </bk>
    <bk>
      <extLst>
        <ext uri="{3e2802c4-a4d2-4d8b-9148-e3be6c30e623}">
          <xlrd:rvb i="17450"/>
        </ext>
      </extLst>
    </bk>
    <bk>
      <extLst>
        <ext uri="{3e2802c4-a4d2-4d8b-9148-e3be6c30e623}">
          <xlrd:rvb i="17451"/>
        </ext>
      </extLst>
    </bk>
    <bk>
      <extLst>
        <ext uri="{3e2802c4-a4d2-4d8b-9148-e3be6c30e623}">
          <xlrd:rvb i="17452"/>
        </ext>
      </extLst>
    </bk>
    <bk>
      <extLst>
        <ext uri="{3e2802c4-a4d2-4d8b-9148-e3be6c30e623}">
          <xlrd:rvb i="17453"/>
        </ext>
      </extLst>
    </bk>
    <bk>
      <extLst>
        <ext uri="{3e2802c4-a4d2-4d8b-9148-e3be6c30e623}">
          <xlrd:rvb i="17454"/>
        </ext>
      </extLst>
    </bk>
    <bk>
      <extLst>
        <ext uri="{3e2802c4-a4d2-4d8b-9148-e3be6c30e623}">
          <xlrd:rvb i="17455"/>
        </ext>
      </extLst>
    </bk>
    <bk>
      <extLst>
        <ext uri="{3e2802c4-a4d2-4d8b-9148-e3be6c30e623}">
          <xlrd:rvb i="17456"/>
        </ext>
      </extLst>
    </bk>
    <bk>
      <extLst>
        <ext uri="{3e2802c4-a4d2-4d8b-9148-e3be6c30e623}">
          <xlrd:rvb i="17457"/>
        </ext>
      </extLst>
    </bk>
    <bk>
      <extLst>
        <ext uri="{3e2802c4-a4d2-4d8b-9148-e3be6c30e623}">
          <xlrd:rvb i="17458"/>
        </ext>
      </extLst>
    </bk>
    <bk>
      <extLst>
        <ext uri="{3e2802c4-a4d2-4d8b-9148-e3be6c30e623}">
          <xlrd:rvb i="17459"/>
        </ext>
      </extLst>
    </bk>
    <bk>
      <extLst>
        <ext uri="{3e2802c4-a4d2-4d8b-9148-e3be6c30e623}">
          <xlrd:rvb i="17460"/>
        </ext>
      </extLst>
    </bk>
    <bk>
      <extLst>
        <ext uri="{3e2802c4-a4d2-4d8b-9148-e3be6c30e623}">
          <xlrd:rvb i="17461"/>
        </ext>
      </extLst>
    </bk>
    <bk>
      <extLst>
        <ext uri="{3e2802c4-a4d2-4d8b-9148-e3be6c30e623}">
          <xlrd:rvb i="17462"/>
        </ext>
      </extLst>
    </bk>
    <bk>
      <extLst>
        <ext uri="{3e2802c4-a4d2-4d8b-9148-e3be6c30e623}">
          <xlrd:rvb i="17463"/>
        </ext>
      </extLst>
    </bk>
    <bk>
      <extLst>
        <ext uri="{3e2802c4-a4d2-4d8b-9148-e3be6c30e623}">
          <xlrd:rvb i="17464"/>
        </ext>
      </extLst>
    </bk>
    <bk>
      <extLst>
        <ext uri="{3e2802c4-a4d2-4d8b-9148-e3be6c30e623}">
          <xlrd:rvb i="17465"/>
        </ext>
      </extLst>
    </bk>
    <bk>
      <extLst>
        <ext uri="{3e2802c4-a4d2-4d8b-9148-e3be6c30e623}">
          <xlrd:rvb i="17466"/>
        </ext>
      </extLst>
    </bk>
    <bk>
      <extLst>
        <ext uri="{3e2802c4-a4d2-4d8b-9148-e3be6c30e623}">
          <xlrd:rvb i="17467"/>
        </ext>
      </extLst>
    </bk>
    <bk>
      <extLst>
        <ext uri="{3e2802c4-a4d2-4d8b-9148-e3be6c30e623}">
          <xlrd:rvb i="17468"/>
        </ext>
      </extLst>
    </bk>
    <bk>
      <extLst>
        <ext uri="{3e2802c4-a4d2-4d8b-9148-e3be6c30e623}">
          <xlrd:rvb i="17469"/>
        </ext>
      </extLst>
    </bk>
    <bk>
      <extLst>
        <ext uri="{3e2802c4-a4d2-4d8b-9148-e3be6c30e623}">
          <xlrd:rvb i="17470"/>
        </ext>
      </extLst>
    </bk>
    <bk>
      <extLst>
        <ext uri="{3e2802c4-a4d2-4d8b-9148-e3be6c30e623}">
          <xlrd:rvb i="17471"/>
        </ext>
      </extLst>
    </bk>
    <bk>
      <extLst>
        <ext uri="{3e2802c4-a4d2-4d8b-9148-e3be6c30e623}">
          <xlrd:rvb i="17472"/>
        </ext>
      </extLst>
    </bk>
    <bk>
      <extLst>
        <ext uri="{3e2802c4-a4d2-4d8b-9148-e3be6c30e623}">
          <xlrd:rvb i="17473"/>
        </ext>
      </extLst>
    </bk>
    <bk>
      <extLst>
        <ext uri="{3e2802c4-a4d2-4d8b-9148-e3be6c30e623}">
          <xlrd:rvb i="17474"/>
        </ext>
      </extLst>
    </bk>
    <bk>
      <extLst>
        <ext uri="{3e2802c4-a4d2-4d8b-9148-e3be6c30e623}">
          <xlrd:rvb i="17475"/>
        </ext>
      </extLst>
    </bk>
    <bk>
      <extLst>
        <ext uri="{3e2802c4-a4d2-4d8b-9148-e3be6c30e623}">
          <xlrd:rvb i="17478"/>
        </ext>
      </extLst>
    </bk>
    <bk>
      <extLst>
        <ext uri="{3e2802c4-a4d2-4d8b-9148-e3be6c30e623}">
          <xlrd:rvb i="17479"/>
        </ext>
      </extLst>
    </bk>
    <bk>
      <extLst>
        <ext uri="{3e2802c4-a4d2-4d8b-9148-e3be6c30e623}">
          <xlrd:rvb i="17480"/>
        </ext>
      </extLst>
    </bk>
    <bk>
      <extLst>
        <ext uri="{3e2802c4-a4d2-4d8b-9148-e3be6c30e623}">
          <xlrd:rvb i="17481"/>
        </ext>
      </extLst>
    </bk>
    <bk>
      <extLst>
        <ext uri="{3e2802c4-a4d2-4d8b-9148-e3be6c30e623}">
          <xlrd:rvb i="17482"/>
        </ext>
      </extLst>
    </bk>
    <bk>
      <extLst>
        <ext uri="{3e2802c4-a4d2-4d8b-9148-e3be6c30e623}">
          <xlrd:rvb i="17483"/>
        </ext>
      </extLst>
    </bk>
    <bk>
      <extLst>
        <ext uri="{3e2802c4-a4d2-4d8b-9148-e3be6c30e623}">
          <xlrd:rvb i="17484"/>
        </ext>
      </extLst>
    </bk>
    <bk>
      <extLst>
        <ext uri="{3e2802c4-a4d2-4d8b-9148-e3be6c30e623}">
          <xlrd:rvb i="17485"/>
        </ext>
      </extLst>
    </bk>
    <bk>
      <extLst>
        <ext uri="{3e2802c4-a4d2-4d8b-9148-e3be6c30e623}">
          <xlrd:rvb i="17486"/>
        </ext>
      </extLst>
    </bk>
    <bk>
      <extLst>
        <ext uri="{3e2802c4-a4d2-4d8b-9148-e3be6c30e623}">
          <xlrd:rvb i="17487"/>
        </ext>
      </extLst>
    </bk>
    <bk>
      <extLst>
        <ext uri="{3e2802c4-a4d2-4d8b-9148-e3be6c30e623}">
          <xlrd:rvb i="17488"/>
        </ext>
      </extLst>
    </bk>
    <bk>
      <extLst>
        <ext uri="{3e2802c4-a4d2-4d8b-9148-e3be6c30e623}">
          <xlrd:rvb i="17489"/>
        </ext>
      </extLst>
    </bk>
    <bk>
      <extLst>
        <ext uri="{3e2802c4-a4d2-4d8b-9148-e3be6c30e623}">
          <xlrd:rvb i="17490"/>
        </ext>
      </extLst>
    </bk>
    <bk>
      <extLst>
        <ext uri="{3e2802c4-a4d2-4d8b-9148-e3be6c30e623}">
          <xlrd:rvb i="17491"/>
        </ext>
      </extLst>
    </bk>
    <bk>
      <extLst>
        <ext uri="{3e2802c4-a4d2-4d8b-9148-e3be6c30e623}">
          <xlrd:rvb i="17492"/>
        </ext>
      </extLst>
    </bk>
    <bk>
      <extLst>
        <ext uri="{3e2802c4-a4d2-4d8b-9148-e3be6c30e623}">
          <xlrd:rvb i="17493"/>
        </ext>
      </extLst>
    </bk>
    <bk>
      <extLst>
        <ext uri="{3e2802c4-a4d2-4d8b-9148-e3be6c30e623}">
          <xlrd:rvb i="17494"/>
        </ext>
      </extLst>
    </bk>
    <bk>
      <extLst>
        <ext uri="{3e2802c4-a4d2-4d8b-9148-e3be6c30e623}">
          <xlrd:rvb i="17495"/>
        </ext>
      </extLst>
    </bk>
    <bk>
      <extLst>
        <ext uri="{3e2802c4-a4d2-4d8b-9148-e3be6c30e623}">
          <xlrd:rvb i="17496"/>
        </ext>
      </extLst>
    </bk>
    <bk>
      <extLst>
        <ext uri="{3e2802c4-a4d2-4d8b-9148-e3be6c30e623}">
          <xlrd:rvb i="17497"/>
        </ext>
      </extLst>
    </bk>
    <bk>
      <extLst>
        <ext uri="{3e2802c4-a4d2-4d8b-9148-e3be6c30e623}">
          <xlrd:rvb i="17498"/>
        </ext>
      </extLst>
    </bk>
    <bk>
      <extLst>
        <ext uri="{3e2802c4-a4d2-4d8b-9148-e3be6c30e623}">
          <xlrd:rvb i="17499"/>
        </ext>
      </extLst>
    </bk>
    <bk>
      <extLst>
        <ext uri="{3e2802c4-a4d2-4d8b-9148-e3be6c30e623}">
          <xlrd:rvb i="17500"/>
        </ext>
      </extLst>
    </bk>
    <bk>
      <extLst>
        <ext uri="{3e2802c4-a4d2-4d8b-9148-e3be6c30e623}">
          <xlrd:rvb i="17501"/>
        </ext>
      </extLst>
    </bk>
    <bk>
      <extLst>
        <ext uri="{3e2802c4-a4d2-4d8b-9148-e3be6c30e623}">
          <xlrd:rvb i="17502"/>
        </ext>
      </extLst>
    </bk>
    <bk>
      <extLst>
        <ext uri="{3e2802c4-a4d2-4d8b-9148-e3be6c30e623}">
          <xlrd:rvb i="17503"/>
        </ext>
      </extLst>
    </bk>
    <bk>
      <extLst>
        <ext uri="{3e2802c4-a4d2-4d8b-9148-e3be6c30e623}">
          <xlrd:rvb i="17504"/>
        </ext>
      </extLst>
    </bk>
    <bk>
      <extLst>
        <ext uri="{3e2802c4-a4d2-4d8b-9148-e3be6c30e623}">
          <xlrd:rvb i="17505"/>
        </ext>
      </extLst>
    </bk>
    <bk>
      <extLst>
        <ext uri="{3e2802c4-a4d2-4d8b-9148-e3be6c30e623}">
          <xlrd:rvb i="17506"/>
        </ext>
      </extLst>
    </bk>
    <bk>
      <extLst>
        <ext uri="{3e2802c4-a4d2-4d8b-9148-e3be6c30e623}">
          <xlrd:rvb i="17507"/>
        </ext>
      </extLst>
    </bk>
    <bk>
      <extLst>
        <ext uri="{3e2802c4-a4d2-4d8b-9148-e3be6c30e623}">
          <xlrd:rvb i="17508"/>
        </ext>
      </extLst>
    </bk>
    <bk>
      <extLst>
        <ext uri="{3e2802c4-a4d2-4d8b-9148-e3be6c30e623}">
          <xlrd:rvb i="17509"/>
        </ext>
      </extLst>
    </bk>
    <bk>
      <extLst>
        <ext uri="{3e2802c4-a4d2-4d8b-9148-e3be6c30e623}">
          <xlrd:rvb i="17510"/>
        </ext>
      </extLst>
    </bk>
    <bk>
      <extLst>
        <ext uri="{3e2802c4-a4d2-4d8b-9148-e3be6c30e623}">
          <xlrd:rvb i="17511"/>
        </ext>
      </extLst>
    </bk>
    <bk>
      <extLst>
        <ext uri="{3e2802c4-a4d2-4d8b-9148-e3be6c30e623}">
          <xlrd:rvb i="17512"/>
        </ext>
      </extLst>
    </bk>
    <bk>
      <extLst>
        <ext uri="{3e2802c4-a4d2-4d8b-9148-e3be6c30e623}">
          <xlrd:rvb i="17513"/>
        </ext>
      </extLst>
    </bk>
    <bk>
      <extLst>
        <ext uri="{3e2802c4-a4d2-4d8b-9148-e3be6c30e623}">
          <xlrd:rvb i="17514"/>
        </ext>
      </extLst>
    </bk>
    <bk>
      <extLst>
        <ext uri="{3e2802c4-a4d2-4d8b-9148-e3be6c30e623}">
          <xlrd:rvb i="17515"/>
        </ext>
      </extLst>
    </bk>
    <bk>
      <extLst>
        <ext uri="{3e2802c4-a4d2-4d8b-9148-e3be6c30e623}">
          <xlrd:rvb i="17516"/>
        </ext>
      </extLst>
    </bk>
    <bk>
      <extLst>
        <ext uri="{3e2802c4-a4d2-4d8b-9148-e3be6c30e623}">
          <xlrd:rvb i="17517"/>
        </ext>
      </extLst>
    </bk>
    <bk>
      <extLst>
        <ext uri="{3e2802c4-a4d2-4d8b-9148-e3be6c30e623}">
          <xlrd:rvb i="17518"/>
        </ext>
      </extLst>
    </bk>
    <bk>
      <extLst>
        <ext uri="{3e2802c4-a4d2-4d8b-9148-e3be6c30e623}">
          <xlrd:rvb i="17519"/>
        </ext>
      </extLst>
    </bk>
    <bk>
      <extLst>
        <ext uri="{3e2802c4-a4d2-4d8b-9148-e3be6c30e623}">
          <xlrd:rvb i="17520"/>
        </ext>
      </extLst>
    </bk>
    <bk>
      <extLst>
        <ext uri="{3e2802c4-a4d2-4d8b-9148-e3be6c30e623}">
          <xlrd:rvb i="17521"/>
        </ext>
      </extLst>
    </bk>
    <bk>
      <extLst>
        <ext uri="{3e2802c4-a4d2-4d8b-9148-e3be6c30e623}">
          <xlrd:rvb i="17522"/>
        </ext>
      </extLst>
    </bk>
    <bk>
      <extLst>
        <ext uri="{3e2802c4-a4d2-4d8b-9148-e3be6c30e623}">
          <xlrd:rvb i="17523"/>
        </ext>
      </extLst>
    </bk>
    <bk>
      <extLst>
        <ext uri="{3e2802c4-a4d2-4d8b-9148-e3be6c30e623}">
          <xlrd:rvb i="17524"/>
        </ext>
      </extLst>
    </bk>
    <bk>
      <extLst>
        <ext uri="{3e2802c4-a4d2-4d8b-9148-e3be6c30e623}">
          <xlrd:rvb i="17525"/>
        </ext>
      </extLst>
    </bk>
    <bk>
      <extLst>
        <ext uri="{3e2802c4-a4d2-4d8b-9148-e3be6c30e623}">
          <xlrd:rvb i="17526"/>
        </ext>
      </extLst>
    </bk>
    <bk>
      <extLst>
        <ext uri="{3e2802c4-a4d2-4d8b-9148-e3be6c30e623}">
          <xlrd:rvb i="17527"/>
        </ext>
      </extLst>
    </bk>
    <bk>
      <extLst>
        <ext uri="{3e2802c4-a4d2-4d8b-9148-e3be6c30e623}">
          <xlrd:rvb i="17528"/>
        </ext>
      </extLst>
    </bk>
    <bk>
      <extLst>
        <ext uri="{3e2802c4-a4d2-4d8b-9148-e3be6c30e623}">
          <xlrd:rvb i="17529"/>
        </ext>
      </extLst>
    </bk>
    <bk>
      <extLst>
        <ext uri="{3e2802c4-a4d2-4d8b-9148-e3be6c30e623}">
          <xlrd:rvb i="17530"/>
        </ext>
      </extLst>
    </bk>
    <bk>
      <extLst>
        <ext uri="{3e2802c4-a4d2-4d8b-9148-e3be6c30e623}">
          <xlrd:rvb i="17531"/>
        </ext>
      </extLst>
    </bk>
    <bk>
      <extLst>
        <ext uri="{3e2802c4-a4d2-4d8b-9148-e3be6c30e623}">
          <xlrd:rvb i="17532"/>
        </ext>
      </extLst>
    </bk>
    <bk>
      <extLst>
        <ext uri="{3e2802c4-a4d2-4d8b-9148-e3be6c30e623}">
          <xlrd:rvb i="17533"/>
        </ext>
      </extLst>
    </bk>
    <bk>
      <extLst>
        <ext uri="{3e2802c4-a4d2-4d8b-9148-e3be6c30e623}">
          <xlrd:rvb i="17534"/>
        </ext>
      </extLst>
    </bk>
    <bk>
      <extLst>
        <ext uri="{3e2802c4-a4d2-4d8b-9148-e3be6c30e623}">
          <xlrd:rvb i="17535"/>
        </ext>
      </extLst>
    </bk>
    <bk>
      <extLst>
        <ext uri="{3e2802c4-a4d2-4d8b-9148-e3be6c30e623}">
          <xlrd:rvb i="17536"/>
        </ext>
      </extLst>
    </bk>
    <bk>
      <extLst>
        <ext uri="{3e2802c4-a4d2-4d8b-9148-e3be6c30e623}">
          <xlrd:rvb i="17537"/>
        </ext>
      </extLst>
    </bk>
    <bk>
      <extLst>
        <ext uri="{3e2802c4-a4d2-4d8b-9148-e3be6c30e623}">
          <xlrd:rvb i="17538"/>
        </ext>
      </extLst>
    </bk>
    <bk>
      <extLst>
        <ext uri="{3e2802c4-a4d2-4d8b-9148-e3be6c30e623}">
          <xlrd:rvb i="17539"/>
        </ext>
      </extLst>
    </bk>
    <bk>
      <extLst>
        <ext uri="{3e2802c4-a4d2-4d8b-9148-e3be6c30e623}">
          <xlrd:rvb i="17540"/>
        </ext>
      </extLst>
    </bk>
    <bk>
      <extLst>
        <ext uri="{3e2802c4-a4d2-4d8b-9148-e3be6c30e623}">
          <xlrd:rvb i="17543"/>
        </ext>
      </extLst>
    </bk>
    <bk>
      <extLst>
        <ext uri="{3e2802c4-a4d2-4d8b-9148-e3be6c30e623}">
          <xlrd:rvb i="17544"/>
        </ext>
      </extLst>
    </bk>
    <bk>
      <extLst>
        <ext uri="{3e2802c4-a4d2-4d8b-9148-e3be6c30e623}">
          <xlrd:rvb i="17545"/>
        </ext>
      </extLst>
    </bk>
    <bk>
      <extLst>
        <ext uri="{3e2802c4-a4d2-4d8b-9148-e3be6c30e623}">
          <xlrd:rvb i="17546"/>
        </ext>
      </extLst>
    </bk>
    <bk>
      <extLst>
        <ext uri="{3e2802c4-a4d2-4d8b-9148-e3be6c30e623}">
          <xlrd:rvb i="17547"/>
        </ext>
      </extLst>
    </bk>
    <bk>
      <extLst>
        <ext uri="{3e2802c4-a4d2-4d8b-9148-e3be6c30e623}">
          <xlrd:rvb i="17548"/>
        </ext>
      </extLst>
    </bk>
    <bk>
      <extLst>
        <ext uri="{3e2802c4-a4d2-4d8b-9148-e3be6c30e623}">
          <xlrd:rvb i="17549"/>
        </ext>
      </extLst>
    </bk>
    <bk>
      <extLst>
        <ext uri="{3e2802c4-a4d2-4d8b-9148-e3be6c30e623}">
          <xlrd:rvb i="17550"/>
        </ext>
      </extLst>
    </bk>
    <bk>
      <extLst>
        <ext uri="{3e2802c4-a4d2-4d8b-9148-e3be6c30e623}">
          <xlrd:rvb i="17551"/>
        </ext>
      </extLst>
    </bk>
    <bk>
      <extLst>
        <ext uri="{3e2802c4-a4d2-4d8b-9148-e3be6c30e623}">
          <xlrd:rvb i="17552"/>
        </ext>
      </extLst>
    </bk>
    <bk>
      <extLst>
        <ext uri="{3e2802c4-a4d2-4d8b-9148-e3be6c30e623}">
          <xlrd:rvb i="17553"/>
        </ext>
      </extLst>
    </bk>
    <bk>
      <extLst>
        <ext uri="{3e2802c4-a4d2-4d8b-9148-e3be6c30e623}">
          <xlrd:rvb i="17554"/>
        </ext>
      </extLst>
    </bk>
    <bk>
      <extLst>
        <ext uri="{3e2802c4-a4d2-4d8b-9148-e3be6c30e623}">
          <xlrd:rvb i="17555"/>
        </ext>
      </extLst>
    </bk>
    <bk>
      <extLst>
        <ext uri="{3e2802c4-a4d2-4d8b-9148-e3be6c30e623}">
          <xlrd:rvb i="17556"/>
        </ext>
      </extLst>
    </bk>
    <bk>
      <extLst>
        <ext uri="{3e2802c4-a4d2-4d8b-9148-e3be6c30e623}">
          <xlrd:rvb i="17557"/>
        </ext>
      </extLst>
    </bk>
    <bk>
      <extLst>
        <ext uri="{3e2802c4-a4d2-4d8b-9148-e3be6c30e623}">
          <xlrd:rvb i="17558"/>
        </ext>
      </extLst>
    </bk>
    <bk>
      <extLst>
        <ext uri="{3e2802c4-a4d2-4d8b-9148-e3be6c30e623}">
          <xlrd:rvb i="17559"/>
        </ext>
      </extLst>
    </bk>
    <bk>
      <extLst>
        <ext uri="{3e2802c4-a4d2-4d8b-9148-e3be6c30e623}">
          <xlrd:rvb i="17560"/>
        </ext>
      </extLst>
    </bk>
    <bk>
      <extLst>
        <ext uri="{3e2802c4-a4d2-4d8b-9148-e3be6c30e623}">
          <xlrd:rvb i="17561"/>
        </ext>
      </extLst>
    </bk>
    <bk>
      <extLst>
        <ext uri="{3e2802c4-a4d2-4d8b-9148-e3be6c30e623}">
          <xlrd:rvb i="17562"/>
        </ext>
      </extLst>
    </bk>
    <bk>
      <extLst>
        <ext uri="{3e2802c4-a4d2-4d8b-9148-e3be6c30e623}">
          <xlrd:rvb i="17563"/>
        </ext>
      </extLst>
    </bk>
    <bk>
      <extLst>
        <ext uri="{3e2802c4-a4d2-4d8b-9148-e3be6c30e623}">
          <xlrd:rvb i="17564"/>
        </ext>
      </extLst>
    </bk>
    <bk>
      <extLst>
        <ext uri="{3e2802c4-a4d2-4d8b-9148-e3be6c30e623}">
          <xlrd:rvb i="17565"/>
        </ext>
      </extLst>
    </bk>
    <bk>
      <extLst>
        <ext uri="{3e2802c4-a4d2-4d8b-9148-e3be6c30e623}">
          <xlrd:rvb i="17566"/>
        </ext>
      </extLst>
    </bk>
    <bk>
      <extLst>
        <ext uri="{3e2802c4-a4d2-4d8b-9148-e3be6c30e623}">
          <xlrd:rvb i="17567"/>
        </ext>
      </extLst>
    </bk>
    <bk>
      <extLst>
        <ext uri="{3e2802c4-a4d2-4d8b-9148-e3be6c30e623}">
          <xlrd:rvb i="17568"/>
        </ext>
      </extLst>
    </bk>
    <bk>
      <extLst>
        <ext uri="{3e2802c4-a4d2-4d8b-9148-e3be6c30e623}">
          <xlrd:rvb i="17569"/>
        </ext>
      </extLst>
    </bk>
    <bk>
      <extLst>
        <ext uri="{3e2802c4-a4d2-4d8b-9148-e3be6c30e623}">
          <xlrd:rvb i="17570"/>
        </ext>
      </extLst>
    </bk>
    <bk>
      <extLst>
        <ext uri="{3e2802c4-a4d2-4d8b-9148-e3be6c30e623}">
          <xlrd:rvb i="17571"/>
        </ext>
      </extLst>
    </bk>
    <bk>
      <extLst>
        <ext uri="{3e2802c4-a4d2-4d8b-9148-e3be6c30e623}">
          <xlrd:rvb i="17572"/>
        </ext>
      </extLst>
    </bk>
    <bk>
      <extLst>
        <ext uri="{3e2802c4-a4d2-4d8b-9148-e3be6c30e623}">
          <xlrd:rvb i="17573"/>
        </ext>
      </extLst>
    </bk>
    <bk>
      <extLst>
        <ext uri="{3e2802c4-a4d2-4d8b-9148-e3be6c30e623}">
          <xlrd:rvb i="17574"/>
        </ext>
      </extLst>
    </bk>
    <bk>
      <extLst>
        <ext uri="{3e2802c4-a4d2-4d8b-9148-e3be6c30e623}">
          <xlrd:rvb i="17575"/>
        </ext>
      </extLst>
    </bk>
    <bk>
      <extLst>
        <ext uri="{3e2802c4-a4d2-4d8b-9148-e3be6c30e623}">
          <xlrd:rvb i="17576"/>
        </ext>
      </extLst>
    </bk>
    <bk>
      <extLst>
        <ext uri="{3e2802c4-a4d2-4d8b-9148-e3be6c30e623}">
          <xlrd:rvb i="17577"/>
        </ext>
      </extLst>
    </bk>
    <bk>
      <extLst>
        <ext uri="{3e2802c4-a4d2-4d8b-9148-e3be6c30e623}">
          <xlrd:rvb i="17578"/>
        </ext>
      </extLst>
    </bk>
    <bk>
      <extLst>
        <ext uri="{3e2802c4-a4d2-4d8b-9148-e3be6c30e623}">
          <xlrd:rvb i="17579"/>
        </ext>
      </extLst>
    </bk>
    <bk>
      <extLst>
        <ext uri="{3e2802c4-a4d2-4d8b-9148-e3be6c30e623}">
          <xlrd:rvb i="17580"/>
        </ext>
      </extLst>
    </bk>
    <bk>
      <extLst>
        <ext uri="{3e2802c4-a4d2-4d8b-9148-e3be6c30e623}">
          <xlrd:rvb i="17581"/>
        </ext>
      </extLst>
    </bk>
    <bk>
      <extLst>
        <ext uri="{3e2802c4-a4d2-4d8b-9148-e3be6c30e623}">
          <xlrd:rvb i="17582"/>
        </ext>
      </extLst>
    </bk>
    <bk>
      <extLst>
        <ext uri="{3e2802c4-a4d2-4d8b-9148-e3be6c30e623}">
          <xlrd:rvb i="17583"/>
        </ext>
      </extLst>
    </bk>
    <bk>
      <extLst>
        <ext uri="{3e2802c4-a4d2-4d8b-9148-e3be6c30e623}">
          <xlrd:rvb i="17584"/>
        </ext>
      </extLst>
    </bk>
    <bk>
      <extLst>
        <ext uri="{3e2802c4-a4d2-4d8b-9148-e3be6c30e623}">
          <xlrd:rvb i="17585"/>
        </ext>
      </extLst>
    </bk>
    <bk>
      <extLst>
        <ext uri="{3e2802c4-a4d2-4d8b-9148-e3be6c30e623}">
          <xlrd:rvb i="17586"/>
        </ext>
      </extLst>
    </bk>
    <bk>
      <extLst>
        <ext uri="{3e2802c4-a4d2-4d8b-9148-e3be6c30e623}">
          <xlrd:rvb i="17587"/>
        </ext>
      </extLst>
    </bk>
    <bk>
      <extLst>
        <ext uri="{3e2802c4-a4d2-4d8b-9148-e3be6c30e623}">
          <xlrd:rvb i="17588"/>
        </ext>
      </extLst>
    </bk>
    <bk>
      <extLst>
        <ext uri="{3e2802c4-a4d2-4d8b-9148-e3be6c30e623}">
          <xlrd:rvb i="17591"/>
        </ext>
      </extLst>
    </bk>
    <bk>
      <extLst>
        <ext uri="{3e2802c4-a4d2-4d8b-9148-e3be6c30e623}">
          <xlrd:rvb i="17592"/>
        </ext>
      </extLst>
    </bk>
    <bk>
      <extLst>
        <ext uri="{3e2802c4-a4d2-4d8b-9148-e3be6c30e623}">
          <xlrd:rvb i="17593"/>
        </ext>
      </extLst>
    </bk>
    <bk>
      <extLst>
        <ext uri="{3e2802c4-a4d2-4d8b-9148-e3be6c30e623}">
          <xlrd:rvb i="17594"/>
        </ext>
      </extLst>
    </bk>
    <bk>
      <extLst>
        <ext uri="{3e2802c4-a4d2-4d8b-9148-e3be6c30e623}">
          <xlrd:rvb i="17595"/>
        </ext>
      </extLst>
    </bk>
    <bk>
      <extLst>
        <ext uri="{3e2802c4-a4d2-4d8b-9148-e3be6c30e623}">
          <xlrd:rvb i="17596"/>
        </ext>
      </extLst>
    </bk>
    <bk>
      <extLst>
        <ext uri="{3e2802c4-a4d2-4d8b-9148-e3be6c30e623}">
          <xlrd:rvb i="17597"/>
        </ext>
      </extLst>
    </bk>
    <bk>
      <extLst>
        <ext uri="{3e2802c4-a4d2-4d8b-9148-e3be6c30e623}">
          <xlrd:rvb i="17598"/>
        </ext>
      </extLst>
    </bk>
    <bk>
      <extLst>
        <ext uri="{3e2802c4-a4d2-4d8b-9148-e3be6c30e623}">
          <xlrd:rvb i="17599"/>
        </ext>
      </extLst>
    </bk>
    <bk>
      <extLst>
        <ext uri="{3e2802c4-a4d2-4d8b-9148-e3be6c30e623}">
          <xlrd:rvb i="17600"/>
        </ext>
      </extLst>
    </bk>
    <bk>
      <extLst>
        <ext uri="{3e2802c4-a4d2-4d8b-9148-e3be6c30e623}">
          <xlrd:rvb i="17601"/>
        </ext>
      </extLst>
    </bk>
    <bk>
      <extLst>
        <ext uri="{3e2802c4-a4d2-4d8b-9148-e3be6c30e623}">
          <xlrd:rvb i="17602"/>
        </ext>
      </extLst>
    </bk>
    <bk>
      <extLst>
        <ext uri="{3e2802c4-a4d2-4d8b-9148-e3be6c30e623}">
          <xlrd:rvb i="17603"/>
        </ext>
      </extLst>
    </bk>
    <bk>
      <extLst>
        <ext uri="{3e2802c4-a4d2-4d8b-9148-e3be6c30e623}">
          <xlrd:rvb i="17604"/>
        </ext>
      </extLst>
    </bk>
    <bk>
      <extLst>
        <ext uri="{3e2802c4-a4d2-4d8b-9148-e3be6c30e623}">
          <xlrd:rvb i="17605"/>
        </ext>
      </extLst>
    </bk>
    <bk>
      <extLst>
        <ext uri="{3e2802c4-a4d2-4d8b-9148-e3be6c30e623}">
          <xlrd:rvb i="17606"/>
        </ext>
      </extLst>
    </bk>
    <bk>
      <extLst>
        <ext uri="{3e2802c4-a4d2-4d8b-9148-e3be6c30e623}">
          <xlrd:rvb i="17607"/>
        </ext>
      </extLst>
    </bk>
    <bk>
      <extLst>
        <ext uri="{3e2802c4-a4d2-4d8b-9148-e3be6c30e623}">
          <xlrd:rvb i="17608"/>
        </ext>
      </extLst>
    </bk>
    <bk>
      <extLst>
        <ext uri="{3e2802c4-a4d2-4d8b-9148-e3be6c30e623}">
          <xlrd:rvb i="17609"/>
        </ext>
      </extLst>
    </bk>
    <bk>
      <extLst>
        <ext uri="{3e2802c4-a4d2-4d8b-9148-e3be6c30e623}">
          <xlrd:rvb i="17610"/>
        </ext>
      </extLst>
    </bk>
    <bk>
      <extLst>
        <ext uri="{3e2802c4-a4d2-4d8b-9148-e3be6c30e623}">
          <xlrd:rvb i="17611"/>
        </ext>
      </extLst>
    </bk>
    <bk>
      <extLst>
        <ext uri="{3e2802c4-a4d2-4d8b-9148-e3be6c30e623}">
          <xlrd:rvb i="17612"/>
        </ext>
      </extLst>
    </bk>
    <bk>
      <extLst>
        <ext uri="{3e2802c4-a4d2-4d8b-9148-e3be6c30e623}">
          <xlrd:rvb i="17613"/>
        </ext>
      </extLst>
    </bk>
    <bk>
      <extLst>
        <ext uri="{3e2802c4-a4d2-4d8b-9148-e3be6c30e623}">
          <xlrd:rvb i="17614"/>
        </ext>
      </extLst>
    </bk>
    <bk>
      <extLst>
        <ext uri="{3e2802c4-a4d2-4d8b-9148-e3be6c30e623}">
          <xlrd:rvb i="17615"/>
        </ext>
      </extLst>
    </bk>
    <bk>
      <extLst>
        <ext uri="{3e2802c4-a4d2-4d8b-9148-e3be6c30e623}">
          <xlrd:rvb i="17616"/>
        </ext>
      </extLst>
    </bk>
    <bk>
      <extLst>
        <ext uri="{3e2802c4-a4d2-4d8b-9148-e3be6c30e623}">
          <xlrd:rvb i="17617"/>
        </ext>
      </extLst>
    </bk>
    <bk>
      <extLst>
        <ext uri="{3e2802c4-a4d2-4d8b-9148-e3be6c30e623}">
          <xlrd:rvb i="17618"/>
        </ext>
      </extLst>
    </bk>
    <bk>
      <extLst>
        <ext uri="{3e2802c4-a4d2-4d8b-9148-e3be6c30e623}">
          <xlrd:rvb i="17619"/>
        </ext>
      </extLst>
    </bk>
    <bk>
      <extLst>
        <ext uri="{3e2802c4-a4d2-4d8b-9148-e3be6c30e623}">
          <xlrd:rvb i="17620"/>
        </ext>
      </extLst>
    </bk>
    <bk>
      <extLst>
        <ext uri="{3e2802c4-a4d2-4d8b-9148-e3be6c30e623}">
          <xlrd:rvb i="17621"/>
        </ext>
      </extLst>
    </bk>
    <bk>
      <extLst>
        <ext uri="{3e2802c4-a4d2-4d8b-9148-e3be6c30e623}">
          <xlrd:rvb i="17622"/>
        </ext>
      </extLst>
    </bk>
    <bk>
      <extLst>
        <ext uri="{3e2802c4-a4d2-4d8b-9148-e3be6c30e623}">
          <xlrd:rvb i="17623"/>
        </ext>
      </extLst>
    </bk>
    <bk>
      <extLst>
        <ext uri="{3e2802c4-a4d2-4d8b-9148-e3be6c30e623}">
          <xlrd:rvb i="17624"/>
        </ext>
      </extLst>
    </bk>
    <bk>
      <extLst>
        <ext uri="{3e2802c4-a4d2-4d8b-9148-e3be6c30e623}">
          <xlrd:rvb i="17625"/>
        </ext>
      </extLst>
    </bk>
    <bk>
      <extLst>
        <ext uri="{3e2802c4-a4d2-4d8b-9148-e3be6c30e623}">
          <xlrd:rvb i="17626"/>
        </ext>
      </extLst>
    </bk>
    <bk>
      <extLst>
        <ext uri="{3e2802c4-a4d2-4d8b-9148-e3be6c30e623}">
          <xlrd:rvb i="17627"/>
        </ext>
      </extLst>
    </bk>
    <bk>
      <extLst>
        <ext uri="{3e2802c4-a4d2-4d8b-9148-e3be6c30e623}">
          <xlrd:rvb i="17628"/>
        </ext>
      </extLst>
    </bk>
    <bk>
      <extLst>
        <ext uri="{3e2802c4-a4d2-4d8b-9148-e3be6c30e623}">
          <xlrd:rvb i="17629"/>
        </ext>
      </extLst>
    </bk>
    <bk>
      <extLst>
        <ext uri="{3e2802c4-a4d2-4d8b-9148-e3be6c30e623}">
          <xlrd:rvb i="17630"/>
        </ext>
      </extLst>
    </bk>
    <bk>
      <extLst>
        <ext uri="{3e2802c4-a4d2-4d8b-9148-e3be6c30e623}">
          <xlrd:rvb i="17631"/>
        </ext>
      </extLst>
    </bk>
    <bk>
      <extLst>
        <ext uri="{3e2802c4-a4d2-4d8b-9148-e3be6c30e623}">
          <xlrd:rvb i="17632"/>
        </ext>
      </extLst>
    </bk>
    <bk>
      <extLst>
        <ext uri="{3e2802c4-a4d2-4d8b-9148-e3be6c30e623}">
          <xlrd:rvb i="17633"/>
        </ext>
      </extLst>
    </bk>
    <bk>
      <extLst>
        <ext uri="{3e2802c4-a4d2-4d8b-9148-e3be6c30e623}">
          <xlrd:rvb i="17634"/>
        </ext>
      </extLst>
    </bk>
    <bk>
      <extLst>
        <ext uri="{3e2802c4-a4d2-4d8b-9148-e3be6c30e623}">
          <xlrd:rvb i="17637"/>
        </ext>
      </extLst>
    </bk>
    <bk>
      <extLst>
        <ext uri="{3e2802c4-a4d2-4d8b-9148-e3be6c30e623}">
          <xlrd:rvb i="17638"/>
        </ext>
      </extLst>
    </bk>
    <bk>
      <extLst>
        <ext uri="{3e2802c4-a4d2-4d8b-9148-e3be6c30e623}">
          <xlrd:rvb i="17639"/>
        </ext>
      </extLst>
    </bk>
    <bk>
      <extLst>
        <ext uri="{3e2802c4-a4d2-4d8b-9148-e3be6c30e623}">
          <xlrd:rvb i="17640"/>
        </ext>
      </extLst>
    </bk>
    <bk>
      <extLst>
        <ext uri="{3e2802c4-a4d2-4d8b-9148-e3be6c30e623}">
          <xlrd:rvb i="17641"/>
        </ext>
      </extLst>
    </bk>
    <bk>
      <extLst>
        <ext uri="{3e2802c4-a4d2-4d8b-9148-e3be6c30e623}">
          <xlrd:rvb i="17642"/>
        </ext>
      </extLst>
    </bk>
    <bk>
      <extLst>
        <ext uri="{3e2802c4-a4d2-4d8b-9148-e3be6c30e623}">
          <xlrd:rvb i="17643"/>
        </ext>
      </extLst>
    </bk>
    <bk>
      <extLst>
        <ext uri="{3e2802c4-a4d2-4d8b-9148-e3be6c30e623}">
          <xlrd:rvb i="17644"/>
        </ext>
      </extLst>
    </bk>
    <bk>
      <extLst>
        <ext uri="{3e2802c4-a4d2-4d8b-9148-e3be6c30e623}">
          <xlrd:rvb i="17645"/>
        </ext>
      </extLst>
    </bk>
    <bk>
      <extLst>
        <ext uri="{3e2802c4-a4d2-4d8b-9148-e3be6c30e623}">
          <xlrd:rvb i="17646"/>
        </ext>
      </extLst>
    </bk>
    <bk>
      <extLst>
        <ext uri="{3e2802c4-a4d2-4d8b-9148-e3be6c30e623}">
          <xlrd:rvb i="17647"/>
        </ext>
      </extLst>
    </bk>
    <bk>
      <extLst>
        <ext uri="{3e2802c4-a4d2-4d8b-9148-e3be6c30e623}">
          <xlrd:rvb i="17648"/>
        </ext>
      </extLst>
    </bk>
    <bk>
      <extLst>
        <ext uri="{3e2802c4-a4d2-4d8b-9148-e3be6c30e623}">
          <xlrd:rvb i="17649"/>
        </ext>
      </extLst>
    </bk>
    <bk>
      <extLst>
        <ext uri="{3e2802c4-a4d2-4d8b-9148-e3be6c30e623}">
          <xlrd:rvb i="17650"/>
        </ext>
      </extLst>
    </bk>
    <bk>
      <extLst>
        <ext uri="{3e2802c4-a4d2-4d8b-9148-e3be6c30e623}">
          <xlrd:rvb i="17651"/>
        </ext>
      </extLst>
    </bk>
    <bk>
      <extLst>
        <ext uri="{3e2802c4-a4d2-4d8b-9148-e3be6c30e623}">
          <xlrd:rvb i="17652"/>
        </ext>
      </extLst>
    </bk>
    <bk>
      <extLst>
        <ext uri="{3e2802c4-a4d2-4d8b-9148-e3be6c30e623}">
          <xlrd:rvb i="17653"/>
        </ext>
      </extLst>
    </bk>
    <bk>
      <extLst>
        <ext uri="{3e2802c4-a4d2-4d8b-9148-e3be6c30e623}">
          <xlrd:rvb i="17654"/>
        </ext>
      </extLst>
    </bk>
    <bk>
      <extLst>
        <ext uri="{3e2802c4-a4d2-4d8b-9148-e3be6c30e623}">
          <xlrd:rvb i="17655"/>
        </ext>
      </extLst>
    </bk>
    <bk>
      <extLst>
        <ext uri="{3e2802c4-a4d2-4d8b-9148-e3be6c30e623}">
          <xlrd:rvb i="17656"/>
        </ext>
      </extLst>
    </bk>
    <bk>
      <extLst>
        <ext uri="{3e2802c4-a4d2-4d8b-9148-e3be6c30e623}">
          <xlrd:rvb i="17657"/>
        </ext>
      </extLst>
    </bk>
    <bk>
      <extLst>
        <ext uri="{3e2802c4-a4d2-4d8b-9148-e3be6c30e623}">
          <xlrd:rvb i="17658"/>
        </ext>
      </extLst>
    </bk>
    <bk>
      <extLst>
        <ext uri="{3e2802c4-a4d2-4d8b-9148-e3be6c30e623}">
          <xlrd:rvb i="17659"/>
        </ext>
      </extLst>
    </bk>
    <bk>
      <extLst>
        <ext uri="{3e2802c4-a4d2-4d8b-9148-e3be6c30e623}">
          <xlrd:rvb i="17660"/>
        </ext>
      </extLst>
    </bk>
    <bk>
      <extLst>
        <ext uri="{3e2802c4-a4d2-4d8b-9148-e3be6c30e623}">
          <xlrd:rvb i="17661"/>
        </ext>
      </extLst>
    </bk>
    <bk>
      <extLst>
        <ext uri="{3e2802c4-a4d2-4d8b-9148-e3be6c30e623}">
          <xlrd:rvb i="17662"/>
        </ext>
      </extLst>
    </bk>
    <bk>
      <extLst>
        <ext uri="{3e2802c4-a4d2-4d8b-9148-e3be6c30e623}">
          <xlrd:rvb i="17663"/>
        </ext>
      </extLst>
    </bk>
    <bk>
      <extLst>
        <ext uri="{3e2802c4-a4d2-4d8b-9148-e3be6c30e623}">
          <xlrd:rvb i="17664"/>
        </ext>
      </extLst>
    </bk>
    <bk>
      <extLst>
        <ext uri="{3e2802c4-a4d2-4d8b-9148-e3be6c30e623}">
          <xlrd:rvb i="17665"/>
        </ext>
      </extLst>
    </bk>
    <bk>
      <extLst>
        <ext uri="{3e2802c4-a4d2-4d8b-9148-e3be6c30e623}">
          <xlrd:rvb i="17666"/>
        </ext>
      </extLst>
    </bk>
    <bk>
      <extLst>
        <ext uri="{3e2802c4-a4d2-4d8b-9148-e3be6c30e623}">
          <xlrd:rvb i="17667"/>
        </ext>
      </extLst>
    </bk>
    <bk>
      <extLst>
        <ext uri="{3e2802c4-a4d2-4d8b-9148-e3be6c30e623}">
          <xlrd:rvb i="17668"/>
        </ext>
      </extLst>
    </bk>
    <bk>
      <extLst>
        <ext uri="{3e2802c4-a4d2-4d8b-9148-e3be6c30e623}">
          <xlrd:rvb i="17669"/>
        </ext>
      </extLst>
    </bk>
    <bk>
      <extLst>
        <ext uri="{3e2802c4-a4d2-4d8b-9148-e3be6c30e623}">
          <xlrd:rvb i="17670"/>
        </ext>
      </extLst>
    </bk>
    <bk>
      <extLst>
        <ext uri="{3e2802c4-a4d2-4d8b-9148-e3be6c30e623}">
          <xlrd:rvb i="17671"/>
        </ext>
      </extLst>
    </bk>
    <bk>
      <extLst>
        <ext uri="{3e2802c4-a4d2-4d8b-9148-e3be6c30e623}">
          <xlrd:rvb i="17672"/>
        </ext>
      </extLst>
    </bk>
    <bk>
      <extLst>
        <ext uri="{3e2802c4-a4d2-4d8b-9148-e3be6c30e623}">
          <xlrd:rvb i="17673"/>
        </ext>
      </extLst>
    </bk>
    <bk>
      <extLst>
        <ext uri="{3e2802c4-a4d2-4d8b-9148-e3be6c30e623}">
          <xlrd:rvb i="17674"/>
        </ext>
      </extLst>
    </bk>
    <bk>
      <extLst>
        <ext uri="{3e2802c4-a4d2-4d8b-9148-e3be6c30e623}">
          <xlrd:rvb i="17675"/>
        </ext>
      </extLst>
    </bk>
    <bk>
      <extLst>
        <ext uri="{3e2802c4-a4d2-4d8b-9148-e3be6c30e623}">
          <xlrd:rvb i="17676"/>
        </ext>
      </extLst>
    </bk>
    <bk>
      <extLst>
        <ext uri="{3e2802c4-a4d2-4d8b-9148-e3be6c30e623}">
          <xlrd:rvb i="17677"/>
        </ext>
      </extLst>
    </bk>
    <bk>
      <extLst>
        <ext uri="{3e2802c4-a4d2-4d8b-9148-e3be6c30e623}">
          <xlrd:rvb i="17678"/>
        </ext>
      </extLst>
    </bk>
    <bk>
      <extLst>
        <ext uri="{3e2802c4-a4d2-4d8b-9148-e3be6c30e623}">
          <xlrd:rvb i="17679"/>
        </ext>
      </extLst>
    </bk>
    <bk>
      <extLst>
        <ext uri="{3e2802c4-a4d2-4d8b-9148-e3be6c30e623}">
          <xlrd:rvb i="17680"/>
        </ext>
      </extLst>
    </bk>
    <bk>
      <extLst>
        <ext uri="{3e2802c4-a4d2-4d8b-9148-e3be6c30e623}">
          <xlrd:rvb i="17681"/>
        </ext>
      </extLst>
    </bk>
    <bk>
      <extLst>
        <ext uri="{3e2802c4-a4d2-4d8b-9148-e3be6c30e623}">
          <xlrd:rvb i="17682"/>
        </ext>
      </extLst>
    </bk>
    <bk>
      <extLst>
        <ext uri="{3e2802c4-a4d2-4d8b-9148-e3be6c30e623}">
          <xlrd:rvb i="17683"/>
        </ext>
      </extLst>
    </bk>
    <bk>
      <extLst>
        <ext uri="{3e2802c4-a4d2-4d8b-9148-e3be6c30e623}">
          <xlrd:rvb i="17684"/>
        </ext>
      </extLst>
    </bk>
    <bk>
      <extLst>
        <ext uri="{3e2802c4-a4d2-4d8b-9148-e3be6c30e623}">
          <xlrd:rvb i="17685"/>
        </ext>
      </extLst>
    </bk>
    <bk>
      <extLst>
        <ext uri="{3e2802c4-a4d2-4d8b-9148-e3be6c30e623}">
          <xlrd:rvb i="17686"/>
        </ext>
      </extLst>
    </bk>
    <bk>
      <extLst>
        <ext uri="{3e2802c4-a4d2-4d8b-9148-e3be6c30e623}">
          <xlrd:rvb i="17687"/>
        </ext>
      </extLst>
    </bk>
    <bk>
      <extLst>
        <ext uri="{3e2802c4-a4d2-4d8b-9148-e3be6c30e623}">
          <xlrd:rvb i="17688"/>
        </ext>
      </extLst>
    </bk>
    <bk>
      <extLst>
        <ext uri="{3e2802c4-a4d2-4d8b-9148-e3be6c30e623}">
          <xlrd:rvb i="17689"/>
        </ext>
      </extLst>
    </bk>
    <bk>
      <extLst>
        <ext uri="{3e2802c4-a4d2-4d8b-9148-e3be6c30e623}">
          <xlrd:rvb i="17690"/>
        </ext>
      </extLst>
    </bk>
    <bk>
      <extLst>
        <ext uri="{3e2802c4-a4d2-4d8b-9148-e3be6c30e623}">
          <xlrd:rvb i="17691"/>
        </ext>
      </extLst>
    </bk>
    <bk>
      <extLst>
        <ext uri="{3e2802c4-a4d2-4d8b-9148-e3be6c30e623}">
          <xlrd:rvb i="17692"/>
        </ext>
      </extLst>
    </bk>
    <bk>
      <extLst>
        <ext uri="{3e2802c4-a4d2-4d8b-9148-e3be6c30e623}">
          <xlrd:rvb i="17693"/>
        </ext>
      </extLst>
    </bk>
    <bk>
      <extLst>
        <ext uri="{3e2802c4-a4d2-4d8b-9148-e3be6c30e623}">
          <xlrd:rvb i="17694"/>
        </ext>
      </extLst>
    </bk>
    <bk>
      <extLst>
        <ext uri="{3e2802c4-a4d2-4d8b-9148-e3be6c30e623}">
          <xlrd:rvb i="17695"/>
        </ext>
      </extLst>
    </bk>
    <bk>
      <extLst>
        <ext uri="{3e2802c4-a4d2-4d8b-9148-e3be6c30e623}">
          <xlrd:rvb i="17696"/>
        </ext>
      </extLst>
    </bk>
    <bk>
      <extLst>
        <ext uri="{3e2802c4-a4d2-4d8b-9148-e3be6c30e623}">
          <xlrd:rvb i="17697"/>
        </ext>
      </extLst>
    </bk>
    <bk>
      <extLst>
        <ext uri="{3e2802c4-a4d2-4d8b-9148-e3be6c30e623}">
          <xlrd:rvb i="17700"/>
        </ext>
      </extLst>
    </bk>
    <bk>
      <extLst>
        <ext uri="{3e2802c4-a4d2-4d8b-9148-e3be6c30e623}">
          <xlrd:rvb i="17701"/>
        </ext>
      </extLst>
    </bk>
    <bk>
      <extLst>
        <ext uri="{3e2802c4-a4d2-4d8b-9148-e3be6c30e623}">
          <xlrd:rvb i="17702"/>
        </ext>
      </extLst>
    </bk>
    <bk>
      <extLst>
        <ext uri="{3e2802c4-a4d2-4d8b-9148-e3be6c30e623}">
          <xlrd:rvb i="17703"/>
        </ext>
      </extLst>
    </bk>
    <bk>
      <extLst>
        <ext uri="{3e2802c4-a4d2-4d8b-9148-e3be6c30e623}">
          <xlrd:rvb i="17704"/>
        </ext>
      </extLst>
    </bk>
    <bk>
      <extLst>
        <ext uri="{3e2802c4-a4d2-4d8b-9148-e3be6c30e623}">
          <xlrd:rvb i="17705"/>
        </ext>
      </extLst>
    </bk>
    <bk>
      <extLst>
        <ext uri="{3e2802c4-a4d2-4d8b-9148-e3be6c30e623}">
          <xlrd:rvb i="17706"/>
        </ext>
      </extLst>
    </bk>
    <bk>
      <extLst>
        <ext uri="{3e2802c4-a4d2-4d8b-9148-e3be6c30e623}">
          <xlrd:rvb i="17707"/>
        </ext>
      </extLst>
    </bk>
    <bk>
      <extLst>
        <ext uri="{3e2802c4-a4d2-4d8b-9148-e3be6c30e623}">
          <xlrd:rvb i="17708"/>
        </ext>
      </extLst>
    </bk>
    <bk>
      <extLst>
        <ext uri="{3e2802c4-a4d2-4d8b-9148-e3be6c30e623}">
          <xlrd:rvb i="17709"/>
        </ext>
      </extLst>
    </bk>
    <bk>
      <extLst>
        <ext uri="{3e2802c4-a4d2-4d8b-9148-e3be6c30e623}">
          <xlrd:rvb i="17710"/>
        </ext>
      </extLst>
    </bk>
    <bk>
      <extLst>
        <ext uri="{3e2802c4-a4d2-4d8b-9148-e3be6c30e623}">
          <xlrd:rvb i="17711"/>
        </ext>
      </extLst>
    </bk>
    <bk>
      <extLst>
        <ext uri="{3e2802c4-a4d2-4d8b-9148-e3be6c30e623}">
          <xlrd:rvb i="17712"/>
        </ext>
      </extLst>
    </bk>
    <bk>
      <extLst>
        <ext uri="{3e2802c4-a4d2-4d8b-9148-e3be6c30e623}">
          <xlrd:rvb i="17713"/>
        </ext>
      </extLst>
    </bk>
    <bk>
      <extLst>
        <ext uri="{3e2802c4-a4d2-4d8b-9148-e3be6c30e623}">
          <xlrd:rvb i="17714"/>
        </ext>
      </extLst>
    </bk>
    <bk>
      <extLst>
        <ext uri="{3e2802c4-a4d2-4d8b-9148-e3be6c30e623}">
          <xlrd:rvb i="17715"/>
        </ext>
      </extLst>
    </bk>
    <bk>
      <extLst>
        <ext uri="{3e2802c4-a4d2-4d8b-9148-e3be6c30e623}">
          <xlrd:rvb i="17716"/>
        </ext>
      </extLst>
    </bk>
    <bk>
      <extLst>
        <ext uri="{3e2802c4-a4d2-4d8b-9148-e3be6c30e623}">
          <xlrd:rvb i="17717"/>
        </ext>
      </extLst>
    </bk>
    <bk>
      <extLst>
        <ext uri="{3e2802c4-a4d2-4d8b-9148-e3be6c30e623}">
          <xlrd:rvb i="17718"/>
        </ext>
      </extLst>
    </bk>
    <bk>
      <extLst>
        <ext uri="{3e2802c4-a4d2-4d8b-9148-e3be6c30e623}">
          <xlrd:rvb i="17719"/>
        </ext>
      </extLst>
    </bk>
    <bk>
      <extLst>
        <ext uri="{3e2802c4-a4d2-4d8b-9148-e3be6c30e623}">
          <xlrd:rvb i="17720"/>
        </ext>
      </extLst>
    </bk>
    <bk>
      <extLst>
        <ext uri="{3e2802c4-a4d2-4d8b-9148-e3be6c30e623}">
          <xlrd:rvb i="17721"/>
        </ext>
      </extLst>
    </bk>
    <bk>
      <extLst>
        <ext uri="{3e2802c4-a4d2-4d8b-9148-e3be6c30e623}">
          <xlrd:rvb i="17722"/>
        </ext>
      </extLst>
    </bk>
    <bk>
      <extLst>
        <ext uri="{3e2802c4-a4d2-4d8b-9148-e3be6c30e623}">
          <xlrd:rvb i="17723"/>
        </ext>
      </extLst>
    </bk>
    <bk>
      <extLst>
        <ext uri="{3e2802c4-a4d2-4d8b-9148-e3be6c30e623}">
          <xlrd:rvb i="17724"/>
        </ext>
      </extLst>
    </bk>
    <bk>
      <extLst>
        <ext uri="{3e2802c4-a4d2-4d8b-9148-e3be6c30e623}">
          <xlrd:rvb i="17725"/>
        </ext>
      </extLst>
    </bk>
    <bk>
      <extLst>
        <ext uri="{3e2802c4-a4d2-4d8b-9148-e3be6c30e623}">
          <xlrd:rvb i="17726"/>
        </ext>
      </extLst>
    </bk>
    <bk>
      <extLst>
        <ext uri="{3e2802c4-a4d2-4d8b-9148-e3be6c30e623}">
          <xlrd:rvb i="17727"/>
        </ext>
      </extLst>
    </bk>
    <bk>
      <extLst>
        <ext uri="{3e2802c4-a4d2-4d8b-9148-e3be6c30e623}">
          <xlrd:rvb i="17728"/>
        </ext>
      </extLst>
    </bk>
    <bk>
      <extLst>
        <ext uri="{3e2802c4-a4d2-4d8b-9148-e3be6c30e623}">
          <xlrd:rvb i="17729"/>
        </ext>
      </extLst>
    </bk>
    <bk>
      <extLst>
        <ext uri="{3e2802c4-a4d2-4d8b-9148-e3be6c30e623}">
          <xlrd:rvb i="17730"/>
        </ext>
      </extLst>
    </bk>
    <bk>
      <extLst>
        <ext uri="{3e2802c4-a4d2-4d8b-9148-e3be6c30e623}">
          <xlrd:rvb i="17731"/>
        </ext>
      </extLst>
    </bk>
    <bk>
      <extLst>
        <ext uri="{3e2802c4-a4d2-4d8b-9148-e3be6c30e623}">
          <xlrd:rvb i="17732"/>
        </ext>
      </extLst>
    </bk>
    <bk>
      <extLst>
        <ext uri="{3e2802c4-a4d2-4d8b-9148-e3be6c30e623}">
          <xlrd:rvb i="17733"/>
        </ext>
      </extLst>
    </bk>
    <bk>
      <extLst>
        <ext uri="{3e2802c4-a4d2-4d8b-9148-e3be6c30e623}">
          <xlrd:rvb i="17734"/>
        </ext>
      </extLst>
    </bk>
    <bk>
      <extLst>
        <ext uri="{3e2802c4-a4d2-4d8b-9148-e3be6c30e623}">
          <xlrd:rvb i="17735"/>
        </ext>
      </extLst>
    </bk>
    <bk>
      <extLst>
        <ext uri="{3e2802c4-a4d2-4d8b-9148-e3be6c30e623}">
          <xlrd:rvb i="17736"/>
        </ext>
      </extLst>
    </bk>
    <bk>
      <extLst>
        <ext uri="{3e2802c4-a4d2-4d8b-9148-e3be6c30e623}">
          <xlrd:rvb i="17737"/>
        </ext>
      </extLst>
    </bk>
    <bk>
      <extLst>
        <ext uri="{3e2802c4-a4d2-4d8b-9148-e3be6c30e623}">
          <xlrd:rvb i="17740"/>
        </ext>
      </extLst>
    </bk>
    <bk>
      <extLst>
        <ext uri="{3e2802c4-a4d2-4d8b-9148-e3be6c30e623}">
          <xlrd:rvb i="17741"/>
        </ext>
      </extLst>
    </bk>
    <bk>
      <extLst>
        <ext uri="{3e2802c4-a4d2-4d8b-9148-e3be6c30e623}">
          <xlrd:rvb i="17742"/>
        </ext>
      </extLst>
    </bk>
    <bk>
      <extLst>
        <ext uri="{3e2802c4-a4d2-4d8b-9148-e3be6c30e623}">
          <xlrd:rvb i="17743"/>
        </ext>
      </extLst>
    </bk>
    <bk>
      <extLst>
        <ext uri="{3e2802c4-a4d2-4d8b-9148-e3be6c30e623}">
          <xlrd:rvb i="17744"/>
        </ext>
      </extLst>
    </bk>
    <bk>
      <extLst>
        <ext uri="{3e2802c4-a4d2-4d8b-9148-e3be6c30e623}">
          <xlrd:rvb i="17745"/>
        </ext>
      </extLst>
    </bk>
    <bk>
      <extLst>
        <ext uri="{3e2802c4-a4d2-4d8b-9148-e3be6c30e623}">
          <xlrd:rvb i="17746"/>
        </ext>
      </extLst>
    </bk>
    <bk>
      <extLst>
        <ext uri="{3e2802c4-a4d2-4d8b-9148-e3be6c30e623}">
          <xlrd:rvb i="17747"/>
        </ext>
      </extLst>
    </bk>
    <bk>
      <extLst>
        <ext uri="{3e2802c4-a4d2-4d8b-9148-e3be6c30e623}">
          <xlrd:rvb i="17748"/>
        </ext>
      </extLst>
    </bk>
    <bk>
      <extLst>
        <ext uri="{3e2802c4-a4d2-4d8b-9148-e3be6c30e623}">
          <xlrd:rvb i="17749"/>
        </ext>
      </extLst>
    </bk>
    <bk>
      <extLst>
        <ext uri="{3e2802c4-a4d2-4d8b-9148-e3be6c30e623}">
          <xlrd:rvb i="17750"/>
        </ext>
      </extLst>
    </bk>
    <bk>
      <extLst>
        <ext uri="{3e2802c4-a4d2-4d8b-9148-e3be6c30e623}">
          <xlrd:rvb i="17751"/>
        </ext>
      </extLst>
    </bk>
    <bk>
      <extLst>
        <ext uri="{3e2802c4-a4d2-4d8b-9148-e3be6c30e623}">
          <xlrd:rvb i="17752"/>
        </ext>
      </extLst>
    </bk>
    <bk>
      <extLst>
        <ext uri="{3e2802c4-a4d2-4d8b-9148-e3be6c30e623}">
          <xlrd:rvb i="17753"/>
        </ext>
      </extLst>
    </bk>
    <bk>
      <extLst>
        <ext uri="{3e2802c4-a4d2-4d8b-9148-e3be6c30e623}">
          <xlrd:rvb i="17754"/>
        </ext>
      </extLst>
    </bk>
    <bk>
      <extLst>
        <ext uri="{3e2802c4-a4d2-4d8b-9148-e3be6c30e623}">
          <xlrd:rvb i="17755"/>
        </ext>
      </extLst>
    </bk>
    <bk>
      <extLst>
        <ext uri="{3e2802c4-a4d2-4d8b-9148-e3be6c30e623}">
          <xlrd:rvb i="17756"/>
        </ext>
      </extLst>
    </bk>
    <bk>
      <extLst>
        <ext uri="{3e2802c4-a4d2-4d8b-9148-e3be6c30e623}">
          <xlrd:rvb i="17757"/>
        </ext>
      </extLst>
    </bk>
    <bk>
      <extLst>
        <ext uri="{3e2802c4-a4d2-4d8b-9148-e3be6c30e623}">
          <xlrd:rvb i="17758"/>
        </ext>
      </extLst>
    </bk>
    <bk>
      <extLst>
        <ext uri="{3e2802c4-a4d2-4d8b-9148-e3be6c30e623}">
          <xlrd:rvb i="17759"/>
        </ext>
      </extLst>
    </bk>
    <bk>
      <extLst>
        <ext uri="{3e2802c4-a4d2-4d8b-9148-e3be6c30e623}">
          <xlrd:rvb i="17760"/>
        </ext>
      </extLst>
    </bk>
    <bk>
      <extLst>
        <ext uri="{3e2802c4-a4d2-4d8b-9148-e3be6c30e623}">
          <xlrd:rvb i="17761"/>
        </ext>
      </extLst>
    </bk>
    <bk>
      <extLst>
        <ext uri="{3e2802c4-a4d2-4d8b-9148-e3be6c30e623}">
          <xlrd:rvb i="17762"/>
        </ext>
      </extLst>
    </bk>
    <bk>
      <extLst>
        <ext uri="{3e2802c4-a4d2-4d8b-9148-e3be6c30e623}">
          <xlrd:rvb i="17763"/>
        </ext>
      </extLst>
    </bk>
    <bk>
      <extLst>
        <ext uri="{3e2802c4-a4d2-4d8b-9148-e3be6c30e623}">
          <xlrd:rvb i="17764"/>
        </ext>
      </extLst>
    </bk>
    <bk>
      <extLst>
        <ext uri="{3e2802c4-a4d2-4d8b-9148-e3be6c30e623}">
          <xlrd:rvb i="17765"/>
        </ext>
      </extLst>
    </bk>
    <bk>
      <extLst>
        <ext uri="{3e2802c4-a4d2-4d8b-9148-e3be6c30e623}">
          <xlrd:rvb i="17766"/>
        </ext>
      </extLst>
    </bk>
    <bk>
      <extLst>
        <ext uri="{3e2802c4-a4d2-4d8b-9148-e3be6c30e623}">
          <xlrd:rvb i="17767"/>
        </ext>
      </extLst>
    </bk>
    <bk>
      <extLst>
        <ext uri="{3e2802c4-a4d2-4d8b-9148-e3be6c30e623}">
          <xlrd:rvb i="17768"/>
        </ext>
      </extLst>
    </bk>
    <bk>
      <extLst>
        <ext uri="{3e2802c4-a4d2-4d8b-9148-e3be6c30e623}">
          <xlrd:rvb i="17769"/>
        </ext>
      </extLst>
    </bk>
    <bk>
      <extLst>
        <ext uri="{3e2802c4-a4d2-4d8b-9148-e3be6c30e623}">
          <xlrd:rvb i="17770"/>
        </ext>
      </extLst>
    </bk>
    <bk>
      <extLst>
        <ext uri="{3e2802c4-a4d2-4d8b-9148-e3be6c30e623}">
          <xlrd:rvb i="17771"/>
        </ext>
      </extLst>
    </bk>
    <bk>
      <extLst>
        <ext uri="{3e2802c4-a4d2-4d8b-9148-e3be6c30e623}">
          <xlrd:rvb i="17772"/>
        </ext>
      </extLst>
    </bk>
    <bk>
      <extLst>
        <ext uri="{3e2802c4-a4d2-4d8b-9148-e3be6c30e623}">
          <xlrd:rvb i="17773"/>
        </ext>
      </extLst>
    </bk>
    <bk>
      <extLst>
        <ext uri="{3e2802c4-a4d2-4d8b-9148-e3be6c30e623}">
          <xlrd:rvb i="17774"/>
        </ext>
      </extLst>
    </bk>
    <bk>
      <extLst>
        <ext uri="{3e2802c4-a4d2-4d8b-9148-e3be6c30e623}">
          <xlrd:rvb i="17775"/>
        </ext>
      </extLst>
    </bk>
    <bk>
      <extLst>
        <ext uri="{3e2802c4-a4d2-4d8b-9148-e3be6c30e623}">
          <xlrd:rvb i="17776"/>
        </ext>
      </extLst>
    </bk>
    <bk>
      <extLst>
        <ext uri="{3e2802c4-a4d2-4d8b-9148-e3be6c30e623}">
          <xlrd:rvb i="17777"/>
        </ext>
      </extLst>
    </bk>
    <bk>
      <extLst>
        <ext uri="{3e2802c4-a4d2-4d8b-9148-e3be6c30e623}">
          <xlrd:rvb i="17778"/>
        </ext>
      </extLst>
    </bk>
    <bk>
      <extLst>
        <ext uri="{3e2802c4-a4d2-4d8b-9148-e3be6c30e623}">
          <xlrd:rvb i="17779"/>
        </ext>
      </extLst>
    </bk>
    <bk>
      <extLst>
        <ext uri="{3e2802c4-a4d2-4d8b-9148-e3be6c30e623}">
          <xlrd:rvb i="17780"/>
        </ext>
      </extLst>
    </bk>
    <bk>
      <extLst>
        <ext uri="{3e2802c4-a4d2-4d8b-9148-e3be6c30e623}">
          <xlrd:rvb i="17781"/>
        </ext>
      </extLst>
    </bk>
    <bk>
      <extLst>
        <ext uri="{3e2802c4-a4d2-4d8b-9148-e3be6c30e623}">
          <xlrd:rvb i="17782"/>
        </ext>
      </extLst>
    </bk>
    <bk>
      <extLst>
        <ext uri="{3e2802c4-a4d2-4d8b-9148-e3be6c30e623}">
          <xlrd:rvb i="17783"/>
        </ext>
      </extLst>
    </bk>
    <bk>
      <extLst>
        <ext uri="{3e2802c4-a4d2-4d8b-9148-e3be6c30e623}">
          <xlrd:rvb i="17784"/>
        </ext>
      </extLst>
    </bk>
    <bk>
      <extLst>
        <ext uri="{3e2802c4-a4d2-4d8b-9148-e3be6c30e623}">
          <xlrd:rvb i="17785"/>
        </ext>
      </extLst>
    </bk>
    <bk>
      <extLst>
        <ext uri="{3e2802c4-a4d2-4d8b-9148-e3be6c30e623}">
          <xlrd:rvb i="17786"/>
        </ext>
      </extLst>
    </bk>
    <bk>
      <extLst>
        <ext uri="{3e2802c4-a4d2-4d8b-9148-e3be6c30e623}">
          <xlrd:rvb i="17787"/>
        </ext>
      </extLst>
    </bk>
    <bk>
      <extLst>
        <ext uri="{3e2802c4-a4d2-4d8b-9148-e3be6c30e623}">
          <xlrd:rvb i="17788"/>
        </ext>
      </extLst>
    </bk>
    <bk>
      <extLst>
        <ext uri="{3e2802c4-a4d2-4d8b-9148-e3be6c30e623}">
          <xlrd:rvb i="17789"/>
        </ext>
      </extLst>
    </bk>
    <bk>
      <extLst>
        <ext uri="{3e2802c4-a4d2-4d8b-9148-e3be6c30e623}">
          <xlrd:rvb i="17790"/>
        </ext>
      </extLst>
    </bk>
    <bk>
      <extLst>
        <ext uri="{3e2802c4-a4d2-4d8b-9148-e3be6c30e623}">
          <xlrd:rvb i="17791"/>
        </ext>
      </extLst>
    </bk>
    <bk>
      <extLst>
        <ext uri="{3e2802c4-a4d2-4d8b-9148-e3be6c30e623}">
          <xlrd:rvb i="17792"/>
        </ext>
      </extLst>
    </bk>
    <bk>
      <extLst>
        <ext uri="{3e2802c4-a4d2-4d8b-9148-e3be6c30e623}">
          <xlrd:rvb i="17793"/>
        </ext>
      </extLst>
    </bk>
    <bk>
      <extLst>
        <ext uri="{3e2802c4-a4d2-4d8b-9148-e3be6c30e623}">
          <xlrd:rvb i="17794"/>
        </ext>
      </extLst>
    </bk>
    <bk>
      <extLst>
        <ext uri="{3e2802c4-a4d2-4d8b-9148-e3be6c30e623}">
          <xlrd:rvb i="17795"/>
        </ext>
      </extLst>
    </bk>
    <bk>
      <extLst>
        <ext uri="{3e2802c4-a4d2-4d8b-9148-e3be6c30e623}">
          <xlrd:rvb i="17796"/>
        </ext>
      </extLst>
    </bk>
    <bk>
      <extLst>
        <ext uri="{3e2802c4-a4d2-4d8b-9148-e3be6c30e623}">
          <xlrd:rvb i="17797"/>
        </ext>
      </extLst>
    </bk>
    <bk>
      <extLst>
        <ext uri="{3e2802c4-a4d2-4d8b-9148-e3be6c30e623}">
          <xlrd:rvb i="17800"/>
        </ext>
      </extLst>
    </bk>
    <bk>
      <extLst>
        <ext uri="{3e2802c4-a4d2-4d8b-9148-e3be6c30e623}">
          <xlrd:rvb i="17801"/>
        </ext>
      </extLst>
    </bk>
    <bk>
      <extLst>
        <ext uri="{3e2802c4-a4d2-4d8b-9148-e3be6c30e623}">
          <xlrd:rvb i="17802"/>
        </ext>
      </extLst>
    </bk>
    <bk>
      <extLst>
        <ext uri="{3e2802c4-a4d2-4d8b-9148-e3be6c30e623}">
          <xlrd:rvb i="17803"/>
        </ext>
      </extLst>
    </bk>
    <bk>
      <extLst>
        <ext uri="{3e2802c4-a4d2-4d8b-9148-e3be6c30e623}">
          <xlrd:rvb i="17804"/>
        </ext>
      </extLst>
    </bk>
    <bk>
      <extLst>
        <ext uri="{3e2802c4-a4d2-4d8b-9148-e3be6c30e623}">
          <xlrd:rvb i="17805"/>
        </ext>
      </extLst>
    </bk>
    <bk>
      <extLst>
        <ext uri="{3e2802c4-a4d2-4d8b-9148-e3be6c30e623}">
          <xlrd:rvb i="17806"/>
        </ext>
      </extLst>
    </bk>
    <bk>
      <extLst>
        <ext uri="{3e2802c4-a4d2-4d8b-9148-e3be6c30e623}">
          <xlrd:rvb i="17807"/>
        </ext>
      </extLst>
    </bk>
    <bk>
      <extLst>
        <ext uri="{3e2802c4-a4d2-4d8b-9148-e3be6c30e623}">
          <xlrd:rvb i="17808"/>
        </ext>
      </extLst>
    </bk>
    <bk>
      <extLst>
        <ext uri="{3e2802c4-a4d2-4d8b-9148-e3be6c30e623}">
          <xlrd:rvb i="17809"/>
        </ext>
      </extLst>
    </bk>
    <bk>
      <extLst>
        <ext uri="{3e2802c4-a4d2-4d8b-9148-e3be6c30e623}">
          <xlrd:rvb i="17810"/>
        </ext>
      </extLst>
    </bk>
    <bk>
      <extLst>
        <ext uri="{3e2802c4-a4d2-4d8b-9148-e3be6c30e623}">
          <xlrd:rvb i="17811"/>
        </ext>
      </extLst>
    </bk>
    <bk>
      <extLst>
        <ext uri="{3e2802c4-a4d2-4d8b-9148-e3be6c30e623}">
          <xlrd:rvb i="17812"/>
        </ext>
      </extLst>
    </bk>
    <bk>
      <extLst>
        <ext uri="{3e2802c4-a4d2-4d8b-9148-e3be6c30e623}">
          <xlrd:rvb i="17813"/>
        </ext>
      </extLst>
    </bk>
    <bk>
      <extLst>
        <ext uri="{3e2802c4-a4d2-4d8b-9148-e3be6c30e623}">
          <xlrd:rvb i="17814"/>
        </ext>
      </extLst>
    </bk>
    <bk>
      <extLst>
        <ext uri="{3e2802c4-a4d2-4d8b-9148-e3be6c30e623}">
          <xlrd:rvb i="17815"/>
        </ext>
      </extLst>
    </bk>
    <bk>
      <extLst>
        <ext uri="{3e2802c4-a4d2-4d8b-9148-e3be6c30e623}">
          <xlrd:rvb i="17816"/>
        </ext>
      </extLst>
    </bk>
    <bk>
      <extLst>
        <ext uri="{3e2802c4-a4d2-4d8b-9148-e3be6c30e623}">
          <xlrd:rvb i="17817"/>
        </ext>
      </extLst>
    </bk>
    <bk>
      <extLst>
        <ext uri="{3e2802c4-a4d2-4d8b-9148-e3be6c30e623}">
          <xlrd:rvb i="17818"/>
        </ext>
      </extLst>
    </bk>
    <bk>
      <extLst>
        <ext uri="{3e2802c4-a4d2-4d8b-9148-e3be6c30e623}">
          <xlrd:rvb i="17819"/>
        </ext>
      </extLst>
    </bk>
    <bk>
      <extLst>
        <ext uri="{3e2802c4-a4d2-4d8b-9148-e3be6c30e623}">
          <xlrd:rvb i="17820"/>
        </ext>
      </extLst>
    </bk>
    <bk>
      <extLst>
        <ext uri="{3e2802c4-a4d2-4d8b-9148-e3be6c30e623}">
          <xlrd:rvb i="17821"/>
        </ext>
      </extLst>
    </bk>
    <bk>
      <extLst>
        <ext uri="{3e2802c4-a4d2-4d8b-9148-e3be6c30e623}">
          <xlrd:rvb i="17822"/>
        </ext>
      </extLst>
    </bk>
    <bk>
      <extLst>
        <ext uri="{3e2802c4-a4d2-4d8b-9148-e3be6c30e623}">
          <xlrd:rvb i="17823"/>
        </ext>
      </extLst>
    </bk>
    <bk>
      <extLst>
        <ext uri="{3e2802c4-a4d2-4d8b-9148-e3be6c30e623}">
          <xlrd:rvb i="17824"/>
        </ext>
      </extLst>
    </bk>
    <bk>
      <extLst>
        <ext uri="{3e2802c4-a4d2-4d8b-9148-e3be6c30e623}">
          <xlrd:rvb i="17825"/>
        </ext>
      </extLst>
    </bk>
    <bk>
      <extLst>
        <ext uri="{3e2802c4-a4d2-4d8b-9148-e3be6c30e623}">
          <xlrd:rvb i="17826"/>
        </ext>
      </extLst>
    </bk>
    <bk>
      <extLst>
        <ext uri="{3e2802c4-a4d2-4d8b-9148-e3be6c30e623}">
          <xlrd:rvb i="17827"/>
        </ext>
      </extLst>
    </bk>
    <bk>
      <extLst>
        <ext uri="{3e2802c4-a4d2-4d8b-9148-e3be6c30e623}">
          <xlrd:rvb i="17828"/>
        </ext>
      </extLst>
    </bk>
    <bk>
      <extLst>
        <ext uri="{3e2802c4-a4d2-4d8b-9148-e3be6c30e623}">
          <xlrd:rvb i="17829"/>
        </ext>
      </extLst>
    </bk>
    <bk>
      <extLst>
        <ext uri="{3e2802c4-a4d2-4d8b-9148-e3be6c30e623}">
          <xlrd:rvb i="17830"/>
        </ext>
      </extLst>
    </bk>
    <bk>
      <extLst>
        <ext uri="{3e2802c4-a4d2-4d8b-9148-e3be6c30e623}">
          <xlrd:rvb i="17831"/>
        </ext>
      </extLst>
    </bk>
    <bk>
      <extLst>
        <ext uri="{3e2802c4-a4d2-4d8b-9148-e3be6c30e623}">
          <xlrd:rvb i="17832"/>
        </ext>
      </extLst>
    </bk>
    <bk>
      <extLst>
        <ext uri="{3e2802c4-a4d2-4d8b-9148-e3be6c30e623}">
          <xlrd:rvb i="17833"/>
        </ext>
      </extLst>
    </bk>
    <bk>
      <extLst>
        <ext uri="{3e2802c4-a4d2-4d8b-9148-e3be6c30e623}">
          <xlrd:rvb i="17834"/>
        </ext>
      </extLst>
    </bk>
    <bk>
      <extLst>
        <ext uri="{3e2802c4-a4d2-4d8b-9148-e3be6c30e623}">
          <xlrd:rvb i="17835"/>
        </ext>
      </extLst>
    </bk>
    <bk>
      <extLst>
        <ext uri="{3e2802c4-a4d2-4d8b-9148-e3be6c30e623}">
          <xlrd:rvb i="17836"/>
        </ext>
      </extLst>
    </bk>
    <bk>
      <extLst>
        <ext uri="{3e2802c4-a4d2-4d8b-9148-e3be6c30e623}">
          <xlrd:rvb i="17837"/>
        </ext>
      </extLst>
    </bk>
    <bk>
      <extLst>
        <ext uri="{3e2802c4-a4d2-4d8b-9148-e3be6c30e623}">
          <xlrd:rvb i="17838"/>
        </ext>
      </extLst>
    </bk>
    <bk>
      <extLst>
        <ext uri="{3e2802c4-a4d2-4d8b-9148-e3be6c30e623}">
          <xlrd:rvb i="17839"/>
        </ext>
      </extLst>
    </bk>
    <bk>
      <extLst>
        <ext uri="{3e2802c4-a4d2-4d8b-9148-e3be6c30e623}">
          <xlrd:rvb i="17840"/>
        </ext>
      </extLst>
    </bk>
    <bk>
      <extLst>
        <ext uri="{3e2802c4-a4d2-4d8b-9148-e3be6c30e623}">
          <xlrd:rvb i="17841"/>
        </ext>
      </extLst>
    </bk>
    <bk>
      <extLst>
        <ext uri="{3e2802c4-a4d2-4d8b-9148-e3be6c30e623}">
          <xlrd:rvb i="17842"/>
        </ext>
      </extLst>
    </bk>
    <bk>
      <extLst>
        <ext uri="{3e2802c4-a4d2-4d8b-9148-e3be6c30e623}">
          <xlrd:rvb i="17843"/>
        </ext>
      </extLst>
    </bk>
    <bk>
      <extLst>
        <ext uri="{3e2802c4-a4d2-4d8b-9148-e3be6c30e623}">
          <xlrd:rvb i="17844"/>
        </ext>
      </extLst>
    </bk>
    <bk>
      <extLst>
        <ext uri="{3e2802c4-a4d2-4d8b-9148-e3be6c30e623}">
          <xlrd:rvb i="17845"/>
        </ext>
      </extLst>
    </bk>
    <bk>
      <extLst>
        <ext uri="{3e2802c4-a4d2-4d8b-9148-e3be6c30e623}">
          <xlrd:rvb i="17846"/>
        </ext>
      </extLst>
    </bk>
    <bk>
      <extLst>
        <ext uri="{3e2802c4-a4d2-4d8b-9148-e3be6c30e623}">
          <xlrd:rvb i="17847"/>
        </ext>
      </extLst>
    </bk>
    <bk>
      <extLst>
        <ext uri="{3e2802c4-a4d2-4d8b-9148-e3be6c30e623}">
          <xlrd:rvb i="17848"/>
        </ext>
      </extLst>
    </bk>
    <bk>
      <extLst>
        <ext uri="{3e2802c4-a4d2-4d8b-9148-e3be6c30e623}">
          <xlrd:rvb i="17849"/>
        </ext>
      </extLst>
    </bk>
    <bk>
      <extLst>
        <ext uri="{3e2802c4-a4d2-4d8b-9148-e3be6c30e623}">
          <xlrd:rvb i="17850"/>
        </ext>
      </extLst>
    </bk>
    <bk>
      <extLst>
        <ext uri="{3e2802c4-a4d2-4d8b-9148-e3be6c30e623}">
          <xlrd:rvb i="17853"/>
        </ext>
      </extLst>
    </bk>
    <bk>
      <extLst>
        <ext uri="{3e2802c4-a4d2-4d8b-9148-e3be6c30e623}">
          <xlrd:rvb i="17854"/>
        </ext>
      </extLst>
    </bk>
    <bk>
      <extLst>
        <ext uri="{3e2802c4-a4d2-4d8b-9148-e3be6c30e623}">
          <xlrd:rvb i="17855"/>
        </ext>
      </extLst>
    </bk>
    <bk>
      <extLst>
        <ext uri="{3e2802c4-a4d2-4d8b-9148-e3be6c30e623}">
          <xlrd:rvb i="17856"/>
        </ext>
      </extLst>
    </bk>
    <bk>
      <extLst>
        <ext uri="{3e2802c4-a4d2-4d8b-9148-e3be6c30e623}">
          <xlrd:rvb i="17857"/>
        </ext>
      </extLst>
    </bk>
    <bk>
      <extLst>
        <ext uri="{3e2802c4-a4d2-4d8b-9148-e3be6c30e623}">
          <xlrd:rvb i="17858"/>
        </ext>
      </extLst>
    </bk>
    <bk>
      <extLst>
        <ext uri="{3e2802c4-a4d2-4d8b-9148-e3be6c30e623}">
          <xlrd:rvb i="17859"/>
        </ext>
      </extLst>
    </bk>
    <bk>
      <extLst>
        <ext uri="{3e2802c4-a4d2-4d8b-9148-e3be6c30e623}">
          <xlrd:rvb i="17860"/>
        </ext>
      </extLst>
    </bk>
    <bk>
      <extLst>
        <ext uri="{3e2802c4-a4d2-4d8b-9148-e3be6c30e623}">
          <xlrd:rvb i="17861"/>
        </ext>
      </extLst>
    </bk>
    <bk>
      <extLst>
        <ext uri="{3e2802c4-a4d2-4d8b-9148-e3be6c30e623}">
          <xlrd:rvb i="17862"/>
        </ext>
      </extLst>
    </bk>
    <bk>
      <extLst>
        <ext uri="{3e2802c4-a4d2-4d8b-9148-e3be6c30e623}">
          <xlrd:rvb i="17863"/>
        </ext>
      </extLst>
    </bk>
    <bk>
      <extLst>
        <ext uri="{3e2802c4-a4d2-4d8b-9148-e3be6c30e623}">
          <xlrd:rvb i="17864"/>
        </ext>
      </extLst>
    </bk>
    <bk>
      <extLst>
        <ext uri="{3e2802c4-a4d2-4d8b-9148-e3be6c30e623}">
          <xlrd:rvb i="17865"/>
        </ext>
      </extLst>
    </bk>
    <bk>
      <extLst>
        <ext uri="{3e2802c4-a4d2-4d8b-9148-e3be6c30e623}">
          <xlrd:rvb i="17866"/>
        </ext>
      </extLst>
    </bk>
    <bk>
      <extLst>
        <ext uri="{3e2802c4-a4d2-4d8b-9148-e3be6c30e623}">
          <xlrd:rvb i="17867"/>
        </ext>
      </extLst>
    </bk>
    <bk>
      <extLst>
        <ext uri="{3e2802c4-a4d2-4d8b-9148-e3be6c30e623}">
          <xlrd:rvb i="17868"/>
        </ext>
      </extLst>
    </bk>
    <bk>
      <extLst>
        <ext uri="{3e2802c4-a4d2-4d8b-9148-e3be6c30e623}">
          <xlrd:rvb i="17869"/>
        </ext>
      </extLst>
    </bk>
    <bk>
      <extLst>
        <ext uri="{3e2802c4-a4d2-4d8b-9148-e3be6c30e623}">
          <xlrd:rvb i="17870"/>
        </ext>
      </extLst>
    </bk>
    <bk>
      <extLst>
        <ext uri="{3e2802c4-a4d2-4d8b-9148-e3be6c30e623}">
          <xlrd:rvb i="17871"/>
        </ext>
      </extLst>
    </bk>
    <bk>
      <extLst>
        <ext uri="{3e2802c4-a4d2-4d8b-9148-e3be6c30e623}">
          <xlrd:rvb i="17872"/>
        </ext>
      </extLst>
    </bk>
    <bk>
      <extLst>
        <ext uri="{3e2802c4-a4d2-4d8b-9148-e3be6c30e623}">
          <xlrd:rvb i="17873"/>
        </ext>
      </extLst>
    </bk>
    <bk>
      <extLst>
        <ext uri="{3e2802c4-a4d2-4d8b-9148-e3be6c30e623}">
          <xlrd:rvb i="17874"/>
        </ext>
      </extLst>
    </bk>
    <bk>
      <extLst>
        <ext uri="{3e2802c4-a4d2-4d8b-9148-e3be6c30e623}">
          <xlrd:rvb i="17875"/>
        </ext>
      </extLst>
    </bk>
    <bk>
      <extLst>
        <ext uri="{3e2802c4-a4d2-4d8b-9148-e3be6c30e623}">
          <xlrd:rvb i="17878"/>
        </ext>
      </extLst>
    </bk>
    <bk>
      <extLst>
        <ext uri="{3e2802c4-a4d2-4d8b-9148-e3be6c30e623}">
          <xlrd:rvb i="17879"/>
        </ext>
      </extLst>
    </bk>
    <bk>
      <extLst>
        <ext uri="{3e2802c4-a4d2-4d8b-9148-e3be6c30e623}">
          <xlrd:rvb i="17880"/>
        </ext>
      </extLst>
    </bk>
    <bk>
      <extLst>
        <ext uri="{3e2802c4-a4d2-4d8b-9148-e3be6c30e623}">
          <xlrd:rvb i="17881"/>
        </ext>
      </extLst>
    </bk>
    <bk>
      <extLst>
        <ext uri="{3e2802c4-a4d2-4d8b-9148-e3be6c30e623}">
          <xlrd:rvb i="17882"/>
        </ext>
      </extLst>
    </bk>
    <bk>
      <extLst>
        <ext uri="{3e2802c4-a4d2-4d8b-9148-e3be6c30e623}">
          <xlrd:rvb i="17883"/>
        </ext>
      </extLst>
    </bk>
    <bk>
      <extLst>
        <ext uri="{3e2802c4-a4d2-4d8b-9148-e3be6c30e623}">
          <xlrd:rvb i="17884"/>
        </ext>
      </extLst>
    </bk>
    <bk>
      <extLst>
        <ext uri="{3e2802c4-a4d2-4d8b-9148-e3be6c30e623}">
          <xlrd:rvb i="17885"/>
        </ext>
      </extLst>
    </bk>
    <bk>
      <extLst>
        <ext uri="{3e2802c4-a4d2-4d8b-9148-e3be6c30e623}">
          <xlrd:rvb i="17886"/>
        </ext>
      </extLst>
    </bk>
    <bk>
      <extLst>
        <ext uri="{3e2802c4-a4d2-4d8b-9148-e3be6c30e623}">
          <xlrd:rvb i="17887"/>
        </ext>
      </extLst>
    </bk>
    <bk>
      <extLst>
        <ext uri="{3e2802c4-a4d2-4d8b-9148-e3be6c30e623}">
          <xlrd:rvb i="17888"/>
        </ext>
      </extLst>
    </bk>
    <bk>
      <extLst>
        <ext uri="{3e2802c4-a4d2-4d8b-9148-e3be6c30e623}">
          <xlrd:rvb i="17889"/>
        </ext>
      </extLst>
    </bk>
    <bk>
      <extLst>
        <ext uri="{3e2802c4-a4d2-4d8b-9148-e3be6c30e623}">
          <xlrd:rvb i="17890"/>
        </ext>
      </extLst>
    </bk>
    <bk>
      <extLst>
        <ext uri="{3e2802c4-a4d2-4d8b-9148-e3be6c30e623}">
          <xlrd:rvb i="17891"/>
        </ext>
      </extLst>
    </bk>
    <bk>
      <extLst>
        <ext uri="{3e2802c4-a4d2-4d8b-9148-e3be6c30e623}">
          <xlrd:rvb i="17892"/>
        </ext>
      </extLst>
    </bk>
    <bk>
      <extLst>
        <ext uri="{3e2802c4-a4d2-4d8b-9148-e3be6c30e623}">
          <xlrd:rvb i="17893"/>
        </ext>
      </extLst>
    </bk>
    <bk>
      <extLst>
        <ext uri="{3e2802c4-a4d2-4d8b-9148-e3be6c30e623}">
          <xlrd:rvb i="17894"/>
        </ext>
      </extLst>
    </bk>
    <bk>
      <extLst>
        <ext uri="{3e2802c4-a4d2-4d8b-9148-e3be6c30e623}">
          <xlrd:rvb i="17895"/>
        </ext>
      </extLst>
    </bk>
    <bk>
      <extLst>
        <ext uri="{3e2802c4-a4d2-4d8b-9148-e3be6c30e623}">
          <xlrd:rvb i="17896"/>
        </ext>
      </extLst>
    </bk>
    <bk>
      <extLst>
        <ext uri="{3e2802c4-a4d2-4d8b-9148-e3be6c30e623}">
          <xlrd:rvb i="17897"/>
        </ext>
      </extLst>
    </bk>
    <bk>
      <extLst>
        <ext uri="{3e2802c4-a4d2-4d8b-9148-e3be6c30e623}">
          <xlrd:rvb i="17898"/>
        </ext>
      </extLst>
    </bk>
    <bk>
      <extLst>
        <ext uri="{3e2802c4-a4d2-4d8b-9148-e3be6c30e623}">
          <xlrd:rvb i="17899"/>
        </ext>
      </extLst>
    </bk>
    <bk>
      <extLst>
        <ext uri="{3e2802c4-a4d2-4d8b-9148-e3be6c30e623}">
          <xlrd:rvb i="17900"/>
        </ext>
      </extLst>
    </bk>
    <bk>
      <extLst>
        <ext uri="{3e2802c4-a4d2-4d8b-9148-e3be6c30e623}">
          <xlrd:rvb i="17901"/>
        </ext>
      </extLst>
    </bk>
    <bk>
      <extLst>
        <ext uri="{3e2802c4-a4d2-4d8b-9148-e3be6c30e623}">
          <xlrd:rvb i="17902"/>
        </ext>
      </extLst>
    </bk>
    <bk>
      <extLst>
        <ext uri="{3e2802c4-a4d2-4d8b-9148-e3be6c30e623}">
          <xlrd:rvb i="17903"/>
        </ext>
      </extLst>
    </bk>
    <bk>
      <extLst>
        <ext uri="{3e2802c4-a4d2-4d8b-9148-e3be6c30e623}">
          <xlrd:rvb i="17904"/>
        </ext>
      </extLst>
    </bk>
    <bk>
      <extLst>
        <ext uri="{3e2802c4-a4d2-4d8b-9148-e3be6c30e623}">
          <xlrd:rvb i="17905"/>
        </ext>
      </extLst>
    </bk>
    <bk>
      <extLst>
        <ext uri="{3e2802c4-a4d2-4d8b-9148-e3be6c30e623}">
          <xlrd:rvb i="17906"/>
        </ext>
      </extLst>
    </bk>
    <bk>
      <extLst>
        <ext uri="{3e2802c4-a4d2-4d8b-9148-e3be6c30e623}">
          <xlrd:rvb i="17907"/>
        </ext>
      </extLst>
    </bk>
    <bk>
      <extLst>
        <ext uri="{3e2802c4-a4d2-4d8b-9148-e3be6c30e623}">
          <xlrd:rvb i="17908"/>
        </ext>
      </extLst>
    </bk>
    <bk>
      <extLst>
        <ext uri="{3e2802c4-a4d2-4d8b-9148-e3be6c30e623}">
          <xlrd:rvb i="17909"/>
        </ext>
      </extLst>
    </bk>
    <bk>
      <extLst>
        <ext uri="{3e2802c4-a4d2-4d8b-9148-e3be6c30e623}">
          <xlrd:rvb i="17910"/>
        </ext>
      </extLst>
    </bk>
    <bk>
      <extLst>
        <ext uri="{3e2802c4-a4d2-4d8b-9148-e3be6c30e623}">
          <xlrd:rvb i="17911"/>
        </ext>
      </extLst>
    </bk>
    <bk>
      <extLst>
        <ext uri="{3e2802c4-a4d2-4d8b-9148-e3be6c30e623}">
          <xlrd:rvb i="17912"/>
        </ext>
      </extLst>
    </bk>
    <bk>
      <extLst>
        <ext uri="{3e2802c4-a4d2-4d8b-9148-e3be6c30e623}">
          <xlrd:rvb i="17913"/>
        </ext>
      </extLst>
    </bk>
    <bk>
      <extLst>
        <ext uri="{3e2802c4-a4d2-4d8b-9148-e3be6c30e623}">
          <xlrd:rvb i="17914"/>
        </ext>
      </extLst>
    </bk>
    <bk>
      <extLst>
        <ext uri="{3e2802c4-a4d2-4d8b-9148-e3be6c30e623}">
          <xlrd:rvb i="17915"/>
        </ext>
      </extLst>
    </bk>
    <bk>
      <extLst>
        <ext uri="{3e2802c4-a4d2-4d8b-9148-e3be6c30e623}">
          <xlrd:rvb i="17916"/>
        </ext>
      </extLst>
    </bk>
    <bk>
      <extLst>
        <ext uri="{3e2802c4-a4d2-4d8b-9148-e3be6c30e623}">
          <xlrd:rvb i="17917"/>
        </ext>
      </extLst>
    </bk>
    <bk>
      <extLst>
        <ext uri="{3e2802c4-a4d2-4d8b-9148-e3be6c30e623}">
          <xlrd:rvb i="17918"/>
        </ext>
      </extLst>
    </bk>
    <bk>
      <extLst>
        <ext uri="{3e2802c4-a4d2-4d8b-9148-e3be6c30e623}">
          <xlrd:rvb i="17919"/>
        </ext>
      </extLst>
    </bk>
    <bk>
      <extLst>
        <ext uri="{3e2802c4-a4d2-4d8b-9148-e3be6c30e623}">
          <xlrd:rvb i="17920"/>
        </ext>
      </extLst>
    </bk>
    <bk>
      <extLst>
        <ext uri="{3e2802c4-a4d2-4d8b-9148-e3be6c30e623}">
          <xlrd:rvb i="17921"/>
        </ext>
      </extLst>
    </bk>
    <bk>
      <extLst>
        <ext uri="{3e2802c4-a4d2-4d8b-9148-e3be6c30e623}">
          <xlrd:rvb i="17922"/>
        </ext>
      </extLst>
    </bk>
    <bk>
      <extLst>
        <ext uri="{3e2802c4-a4d2-4d8b-9148-e3be6c30e623}">
          <xlrd:rvb i="17923"/>
        </ext>
      </extLst>
    </bk>
    <bk>
      <extLst>
        <ext uri="{3e2802c4-a4d2-4d8b-9148-e3be6c30e623}">
          <xlrd:rvb i="17924"/>
        </ext>
      </extLst>
    </bk>
    <bk>
      <extLst>
        <ext uri="{3e2802c4-a4d2-4d8b-9148-e3be6c30e623}">
          <xlrd:rvb i="17925"/>
        </ext>
      </extLst>
    </bk>
    <bk>
      <extLst>
        <ext uri="{3e2802c4-a4d2-4d8b-9148-e3be6c30e623}">
          <xlrd:rvb i="17926"/>
        </ext>
      </extLst>
    </bk>
    <bk>
      <extLst>
        <ext uri="{3e2802c4-a4d2-4d8b-9148-e3be6c30e623}">
          <xlrd:rvb i="17927"/>
        </ext>
      </extLst>
    </bk>
    <bk>
      <extLst>
        <ext uri="{3e2802c4-a4d2-4d8b-9148-e3be6c30e623}">
          <xlrd:rvb i="17928"/>
        </ext>
      </extLst>
    </bk>
    <bk>
      <extLst>
        <ext uri="{3e2802c4-a4d2-4d8b-9148-e3be6c30e623}">
          <xlrd:rvb i="17929"/>
        </ext>
      </extLst>
    </bk>
    <bk>
      <extLst>
        <ext uri="{3e2802c4-a4d2-4d8b-9148-e3be6c30e623}">
          <xlrd:rvb i="17930"/>
        </ext>
      </extLst>
    </bk>
    <bk>
      <extLst>
        <ext uri="{3e2802c4-a4d2-4d8b-9148-e3be6c30e623}">
          <xlrd:rvb i="17931"/>
        </ext>
      </extLst>
    </bk>
    <bk>
      <extLst>
        <ext uri="{3e2802c4-a4d2-4d8b-9148-e3be6c30e623}">
          <xlrd:rvb i="17932"/>
        </ext>
      </extLst>
    </bk>
    <bk>
      <extLst>
        <ext uri="{3e2802c4-a4d2-4d8b-9148-e3be6c30e623}">
          <xlrd:rvb i="17933"/>
        </ext>
      </extLst>
    </bk>
    <bk>
      <extLst>
        <ext uri="{3e2802c4-a4d2-4d8b-9148-e3be6c30e623}">
          <xlrd:rvb i="17934"/>
        </ext>
      </extLst>
    </bk>
    <bk>
      <extLst>
        <ext uri="{3e2802c4-a4d2-4d8b-9148-e3be6c30e623}">
          <xlrd:rvb i="17935"/>
        </ext>
      </extLst>
    </bk>
    <bk>
      <extLst>
        <ext uri="{3e2802c4-a4d2-4d8b-9148-e3be6c30e623}">
          <xlrd:rvb i="17936"/>
        </ext>
      </extLst>
    </bk>
    <bk>
      <extLst>
        <ext uri="{3e2802c4-a4d2-4d8b-9148-e3be6c30e623}">
          <xlrd:rvb i="17937"/>
        </ext>
      </extLst>
    </bk>
    <bk>
      <extLst>
        <ext uri="{3e2802c4-a4d2-4d8b-9148-e3be6c30e623}">
          <xlrd:rvb i="17938"/>
        </ext>
      </extLst>
    </bk>
    <bk>
      <extLst>
        <ext uri="{3e2802c4-a4d2-4d8b-9148-e3be6c30e623}">
          <xlrd:rvb i="17939"/>
        </ext>
      </extLst>
    </bk>
    <bk>
      <extLst>
        <ext uri="{3e2802c4-a4d2-4d8b-9148-e3be6c30e623}">
          <xlrd:rvb i="17940"/>
        </ext>
      </extLst>
    </bk>
    <bk>
      <extLst>
        <ext uri="{3e2802c4-a4d2-4d8b-9148-e3be6c30e623}">
          <xlrd:rvb i="17941"/>
        </ext>
      </extLst>
    </bk>
    <bk>
      <extLst>
        <ext uri="{3e2802c4-a4d2-4d8b-9148-e3be6c30e623}">
          <xlrd:rvb i="17942"/>
        </ext>
      </extLst>
    </bk>
    <bk>
      <extLst>
        <ext uri="{3e2802c4-a4d2-4d8b-9148-e3be6c30e623}">
          <xlrd:rvb i="17943"/>
        </ext>
      </extLst>
    </bk>
    <bk>
      <extLst>
        <ext uri="{3e2802c4-a4d2-4d8b-9148-e3be6c30e623}">
          <xlrd:rvb i="17944"/>
        </ext>
      </extLst>
    </bk>
    <bk>
      <extLst>
        <ext uri="{3e2802c4-a4d2-4d8b-9148-e3be6c30e623}">
          <xlrd:rvb i="17945"/>
        </ext>
      </extLst>
    </bk>
    <bk>
      <extLst>
        <ext uri="{3e2802c4-a4d2-4d8b-9148-e3be6c30e623}">
          <xlrd:rvb i="17946"/>
        </ext>
      </extLst>
    </bk>
    <bk>
      <extLst>
        <ext uri="{3e2802c4-a4d2-4d8b-9148-e3be6c30e623}">
          <xlrd:rvb i="17947"/>
        </ext>
      </extLst>
    </bk>
    <bk>
      <extLst>
        <ext uri="{3e2802c4-a4d2-4d8b-9148-e3be6c30e623}">
          <xlrd:rvb i="17948"/>
        </ext>
      </extLst>
    </bk>
    <bk>
      <extLst>
        <ext uri="{3e2802c4-a4d2-4d8b-9148-e3be6c30e623}">
          <xlrd:rvb i="17949"/>
        </ext>
      </extLst>
    </bk>
    <bk>
      <extLst>
        <ext uri="{3e2802c4-a4d2-4d8b-9148-e3be6c30e623}">
          <xlrd:rvb i="17950"/>
        </ext>
      </extLst>
    </bk>
    <bk>
      <extLst>
        <ext uri="{3e2802c4-a4d2-4d8b-9148-e3be6c30e623}">
          <xlrd:rvb i="17951"/>
        </ext>
      </extLst>
    </bk>
    <bk>
      <extLst>
        <ext uri="{3e2802c4-a4d2-4d8b-9148-e3be6c30e623}">
          <xlrd:rvb i="17952"/>
        </ext>
      </extLst>
    </bk>
    <bk>
      <extLst>
        <ext uri="{3e2802c4-a4d2-4d8b-9148-e3be6c30e623}">
          <xlrd:rvb i="17953"/>
        </ext>
      </extLst>
    </bk>
    <bk>
      <extLst>
        <ext uri="{3e2802c4-a4d2-4d8b-9148-e3be6c30e623}">
          <xlrd:rvb i="17954"/>
        </ext>
      </extLst>
    </bk>
    <bk>
      <extLst>
        <ext uri="{3e2802c4-a4d2-4d8b-9148-e3be6c30e623}">
          <xlrd:rvb i="17955"/>
        </ext>
      </extLst>
    </bk>
    <bk>
      <extLst>
        <ext uri="{3e2802c4-a4d2-4d8b-9148-e3be6c30e623}">
          <xlrd:rvb i="17956"/>
        </ext>
      </extLst>
    </bk>
    <bk>
      <extLst>
        <ext uri="{3e2802c4-a4d2-4d8b-9148-e3be6c30e623}">
          <xlrd:rvb i="17957"/>
        </ext>
      </extLst>
    </bk>
    <bk>
      <extLst>
        <ext uri="{3e2802c4-a4d2-4d8b-9148-e3be6c30e623}">
          <xlrd:rvb i="17958"/>
        </ext>
      </extLst>
    </bk>
    <bk>
      <extLst>
        <ext uri="{3e2802c4-a4d2-4d8b-9148-e3be6c30e623}">
          <xlrd:rvb i="17959"/>
        </ext>
      </extLst>
    </bk>
    <bk>
      <extLst>
        <ext uri="{3e2802c4-a4d2-4d8b-9148-e3be6c30e623}">
          <xlrd:rvb i="17960"/>
        </ext>
      </extLst>
    </bk>
    <bk>
      <extLst>
        <ext uri="{3e2802c4-a4d2-4d8b-9148-e3be6c30e623}">
          <xlrd:rvb i="17961"/>
        </ext>
      </extLst>
    </bk>
    <bk>
      <extLst>
        <ext uri="{3e2802c4-a4d2-4d8b-9148-e3be6c30e623}">
          <xlrd:rvb i="17962"/>
        </ext>
      </extLst>
    </bk>
    <bk>
      <extLst>
        <ext uri="{3e2802c4-a4d2-4d8b-9148-e3be6c30e623}">
          <xlrd:rvb i="17963"/>
        </ext>
      </extLst>
    </bk>
    <bk>
      <extLst>
        <ext uri="{3e2802c4-a4d2-4d8b-9148-e3be6c30e623}">
          <xlrd:rvb i="17964"/>
        </ext>
      </extLst>
    </bk>
    <bk>
      <extLst>
        <ext uri="{3e2802c4-a4d2-4d8b-9148-e3be6c30e623}">
          <xlrd:rvb i="17965"/>
        </ext>
      </extLst>
    </bk>
    <bk>
      <extLst>
        <ext uri="{3e2802c4-a4d2-4d8b-9148-e3be6c30e623}">
          <xlrd:rvb i="17966"/>
        </ext>
      </extLst>
    </bk>
    <bk>
      <extLst>
        <ext uri="{3e2802c4-a4d2-4d8b-9148-e3be6c30e623}">
          <xlrd:rvb i="17967"/>
        </ext>
      </extLst>
    </bk>
    <bk>
      <extLst>
        <ext uri="{3e2802c4-a4d2-4d8b-9148-e3be6c30e623}">
          <xlrd:rvb i="17968"/>
        </ext>
      </extLst>
    </bk>
    <bk>
      <extLst>
        <ext uri="{3e2802c4-a4d2-4d8b-9148-e3be6c30e623}">
          <xlrd:rvb i="17969"/>
        </ext>
      </extLst>
    </bk>
    <bk>
      <extLst>
        <ext uri="{3e2802c4-a4d2-4d8b-9148-e3be6c30e623}">
          <xlrd:rvb i="17970"/>
        </ext>
      </extLst>
    </bk>
    <bk>
      <extLst>
        <ext uri="{3e2802c4-a4d2-4d8b-9148-e3be6c30e623}">
          <xlrd:rvb i="17971"/>
        </ext>
      </extLst>
    </bk>
    <bk>
      <extLst>
        <ext uri="{3e2802c4-a4d2-4d8b-9148-e3be6c30e623}">
          <xlrd:rvb i="17972"/>
        </ext>
      </extLst>
    </bk>
    <bk>
      <extLst>
        <ext uri="{3e2802c4-a4d2-4d8b-9148-e3be6c30e623}">
          <xlrd:rvb i="17973"/>
        </ext>
      </extLst>
    </bk>
    <bk>
      <extLst>
        <ext uri="{3e2802c4-a4d2-4d8b-9148-e3be6c30e623}">
          <xlrd:rvb i="17974"/>
        </ext>
      </extLst>
    </bk>
    <bk>
      <extLst>
        <ext uri="{3e2802c4-a4d2-4d8b-9148-e3be6c30e623}">
          <xlrd:rvb i="17975"/>
        </ext>
      </extLst>
    </bk>
    <bk>
      <extLst>
        <ext uri="{3e2802c4-a4d2-4d8b-9148-e3be6c30e623}">
          <xlrd:rvb i="17978"/>
        </ext>
      </extLst>
    </bk>
    <bk>
      <extLst>
        <ext uri="{3e2802c4-a4d2-4d8b-9148-e3be6c30e623}">
          <xlrd:rvb i="17979"/>
        </ext>
      </extLst>
    </bk>
    <bk>
      <extLst>
        <ext uri="{3e2802c4-a4d2-4d8b-9148-e3be6c30e623}">
          <xlrd:rvb i="17980"/>
        </ext>
      </extLst>
    </bk>
    <bk>
      <extLst>
        <ext uri="{3e2802c4-a4d2-4d8b-9148-e3be6c30e623}">
          <xlrd:rvb i="17981"/>
        </ext>
      </extLst>
    </bk>
    <bk>
      <extLst>
        <ext uri="{3e2802c4-a4d2-4d8b-9148-e3be6c30e623}">
          <xlrd:rvb i="17982"/>
        </ext>
      </extLst>
    </bk>
    <bk>
      <extLst>
        <ext uri="{3e2802c4-a4d2-4d8b-9148-e3be6c30e623}">
          <xlrd:rvb i="17983"/>
        </ext>
      </extLst>
    </bk>
    <bk>
      <extLst>
        <ext uri="{3e2802c4-a4d2-4d8b-9148-e3be6c30e623}">
          <xlrd:rvb i="17984"/>
        </ext>
      </extLst>
    </bk>
    <bk>
      <extLst>
        <ext uri="{3e2802c4-a4d2-4d8b-9148-e3be6c30e623}">
          <xlrd:rvb i="17985"/>
        </ext>
      </extLst>
    </bk>
    <bk>
      <extLst>
        <ext uri="{3e2802c4-a4d2-4d8b-9148-e3be6c30e623}">
          <xlrd:rvb i="17986"/>
        </ext>
      </extLst>
    </bk>
    <bk>
      <extLst>
        <ext uri="{3e2802c4-a4d2-4d8b-9148-e3be6c30e623}">
          <xlrd:rvb i="17987"/>
        </ext>
      </extLst>
    </bk>
    <bk>
      <extLst>
        <ext uri="{3e2802c4-a4d2-4d8b-9148-e3be6c30e623}">
          <xlrd:rvb i="17988"/>
        </ext>
      </extLst>
    </bk>
    <bk>
      <extLst>
        <ext uri="{3e2802c4-a4d2-4d8b-9148-e3be6c30e623}">
          <xlrd:rvb i="17989"/>
        </ext>
      </extLst>
    </bk>
    <bk>
      <extLst>
        <ext uri="{3e2802c4-a4d2-4d8b-9148-e3be6c30e623}">
          <xlrd:rvb i="17990"/>
        </ext>
      </extLst>
    </bk>
    <bk>
      <extLst>
        <ext uri="{3e2802c4-a4d2-4d8b-9148-e3be6c30e623}">
          <xlrd:rvb i="17991"/>
        </ext>
      </extLst>
    </bk>
    <bk>
      <extLst>
        <ext uri="{3e2802c4-a4d2-4d8b-9148-e3be6c30e623}">
          <xlrd:rvb i="17992"/>
        </ext>
      </extLst>
    </bk>
    <bk>
      <extLst>
        <ext uri="{3e2802c4-a4d2-4d8b-9148-e3be6c30e623}">
          <xlrd:rvb i="17993"/>
        </ext>
      </extLst>
    </bk>
    <bk>
      <extLst>
        <ext uri="{3e2802c4-a4d2-4d8b-9148-e3be6c30e623}">
          <xlrd:rvb i="17994"/>
        </ext>
      </extLst>
    </bk>
    <bk>
      <extLst>
        <ext uri="{3e2802c4-a4d2-4d8b-9148-e3be6c30e623}">
          <xlrd:rvb i="17995"/>
        </ext>
      </extLst>
    </bk>
    <bk>
      <extLst>
        <ext uri="{3e2802c4-a4d2-4d8b-9148-e3be6c30e623}">
          <xlrd:rvb i="17996"/>
        </ext>
      </extLst>
    </bk>
    <bk>
      <extLst>
        <ext uri="{3e2802c4-a4d2-4d8b-9148-e3be6c30e623}">
          <xlrd:rvb i="17997"/>
        </ext>
      </extLst>
    </bk>
    <bk>
      <extLst>
        <ext uri="{3e2802c4-a4d2-4d8b-9148-e3be6c30e623}">
          <xlrd:rvb i="17998"/>
        </ext>
      </extLst>
    </bk>
    <bk>
      <extLst>
        <ext uri="{3e2802c4-a4d2-4d8b-9148-e3be6c30e623}">
          <xlrd:rvb i="17999"/>
        </ext>
      </extLst>
    </bk>
    <bk>
      <extLst>
        <ext uri="{3e2802c4-a4d2-4d8b-9148-e3be6c30e623}">
          <xlrd:rvb i="18000"/>
        </ext>
      </extLst>
    </bk>
    <bk>
      <extLst>
        <ext uri="{3e2802c4-a4d2-4d8b-9148-e3be6c30e623}">
          <xlrd:rvb i="18001"/>
        </ext>
      </extLst>
    </bk>
    <bk>
      <extLst>
        <ext uri="{3e2802c4-a4d2-4d8b-9148-e3be6c30e623}">
          <xlrd:rvb i="18002"/>
        </ext>
      </extLst>
    </bk>
    <bk>
      <extLst>
        <ext uri="{3e2802c4-a4d2-4d8b-9148-e3be6c30e623}">
          <xlrd:rvb i="18003"/>
        </ext>
      </extLst>
    </bk>
    <bk>
      <extLst>
        <ext uri="{3e2802c4-a4d2-4d8b-9148-e3be6c30e623}">
          <xlrd:rvb i="18004"/>
        </ext>
      </extLst>
    </bk>
    <bk>
      <extLst>
        <ext uri="{3e2802c4-a4d2-4d8b-9148-e3be6c30e623}">
          <xlrd:rvb i="18005"/>
        </ext>
      </extLst>
    </bk>
    <bk>
      <extLst>
        <ext uri="{3e2802c4-a4d2-4d8b-9148-e3be6c30e623}">
          <xlrd:rvb i="18006"/>
        </ext>
      </extLst>
    </bk>
    <bk>
      <extLst>
        <ext uri="{3e2802c4-a4d2-4d8b-9148-e3be6c30e623}">
          <xlrd:rvb i="18007"/>
        </ext>
      </extLst>
    </bk>
    <bk>
      <extLst>
        <ext uri="{3e2802c4-a4d2-4d8b-9148-e3be6c30e623}">
          <xlrd:rvb i="18008"/>
        </ext>
      </extLst>
    </bk>
    <bk>
      <extLst>
        <ext uri="{3e2802c4-a4d2-4d8b-9148-e3be6c30e623}">
          <xlrd:rvb i="18009"/>
        </ext>
      </extLst>
    </bk>
    <bk>
      <extLst>
        <ext uri="{3e2802c4-a4d2-4d8b-9148-e3be6c30e623}">
          <xlrd:rvb i="18010"/>
        </ext>
      </extLst>
    </bk>
    <bk>
      <extLst>
        <ext uri="{3e2802c4-a4d2-4d8b-9148-e3be6c30e623}">
          <xlrd:rvb i="18011"/>
        </ext>
      </extLst>
    </bk>
    <bk>
      <extLst>
        <ext uri="{3e2802c4-a4d2-4d8b-9148-e3be6c30e623}">
          <xlrd:rvb i="18014"/>
        </ext>
      </extLst>
    </bk>
    <bk>
      <extLst>
        <ext uri="{3e2802c4-a4d2-4d8b-9148-e3be6c30e623}">
          <xlrd:rvb i="18015"/>
        </ext>
      </extLst>
    </bk>
    <bk>
      <extLst>
        <ext uri="{3e2802c4-a4d2-4d8b-9148-e3be6c30e623}">
          <xlrd:rvb i="18016"/>
        </ext>
      </extLst>
    </bk>
    <bk>
      <extLst>
        <ext uri="{3e2802c4-a4d2-4d8b-9148-e3be6c30e623}">
          <xlrd:rvb i="18017"/>
        </ext>
      </extLst>
    </bk>
    <bk>
      <extLst>
        <ext uri="{3e2802c4-a4d2-4d8b-9148-e3be6c30e623}">
          <xlrd:rvb i="18018"/>
        </ext>
      </extLst>
    </bk>
    <bk>
      <extLst>
        <ext uri="{3e2802c4-a4d2-4d8b-9148-e3be6c30e623}">
          <xlrd:rvb i="18019"/>
        </ext>
      </extLst>
    </bk>
    <bk>
      <extLst>
        <ext uri="{3e2802c4-a4d2-4d8b-9148-e3be6c30e623}">
          <xlrd:rvb i="18020"/>
        </ext>
      </extLst>
    </bk>
    <bk>
      <extLst>
        <ext uri="{3e2802c4-a4d2-4d8b-9148-e3be6c30e623}">
          <xlrd:rvb i="18021"/>
        </ext>
      </extLst>
    </bk>
    <bk>
      <extLst>
        <ext uri="{3e2802c4-a4d2-4d8b-9148-e3be6c30e623}">
          <xlrd:rvb i="18022"/>
        </ext>
      </extLst>
    </bk>
    <bk>
      <extLst>
        <ext uri="{3e2802c4-a4d2-4d8b-9148-e3be6c30e623}">
          <xlrd:rvb i="18023"/>
        </ext>
      </extLst>
    </bk>
    <bk>
      <extLst>
        <ext uri="{3e2802c4-a4d2-4d8b-9148-e3be6c30e623}">
          <xlrd:rvb i="18024"/>
        </ext>
      </extLst>
    </bk>
    <bk>
      <extLst>
        <ext uri="{3e2802c4-a4d2-4d8b-9148-e3be6c30e623}">
          <xlrd:rvb i="18025"/>
        </ext>
      </extLst>
    </bk>
    <bk>
      <extLst>
        <ext uri="{3e2802c4-a4d2-4d8b-9148-e3be6c30e623}">
          <xlrd:rvb i="18026"/>
        </ext>
      </extLst>
    </bk>
    <bk>
      <extLst>
        <ext uri="{3e2802c4-a4d2-4d8b-9148-e3be6c30e623}">
          <xlrd:rvb i="18027"/>
        </ext>
      </extLst>
    </bk>
    <bk>
      <extLst>
        <ext uri="{3e2802c4-a4d2-4d8b-9148-e3be6c30e623}">
          <xlrd:rvb i="18028"/>
        </ext>
      </extLst>
    </bk>
    <bk>
      <extLst>
        <ext uri="{3e2802c4-a4d2-4d8b-9148-e3be6c30e623}">
          <xlrd:rvb i="18029"/>
        </ext>
      </extLst>
    </bk>
    <bk>
      <extLst>
        <ext uri="{3e2802c4-a4d2-4d8b-9148-e3be6c30e623}">
          <xlrd:rvb i="18030"/>
        </ext>
      </extLst>
    </bk>
    <bk>
      <extLst>
        <ext uri="{3e2802c4-a4d2-4d8b-9148-e3be6c30e623}">
          <xlrd:rvb i="18031"/>
        </ext>
      </extLst>
    </bk>
    <bk>
      <extLst>
        <ext uri="{3e2802c4-a4d2-4d8b-9148-e3be6c30e623}">
          <xlrd:rvb i="18032"/>
        </ext>
      </extLst>
    </bk>
    <bk>
      <extLst>
        <ext uri="{3e2802c4-a4d2-4d8b-9148-e3be6c30e623}">
          <xlrd:rvb i="18033"/>
        </ext>
      </extLst>
    </bk>
    <bk>
      <extLst>
        <ext uri="{3e2802c4-a4d2-4d8b-9148-e3be6c30e623}">
          <xlrd:rvb i="18034"/>
        </ext>
      </extLst>
    </bk>
    <bk>
      <extLst>
        <ext uri="{3e2802c4-a4d2-4d8b-9148-e3be6c30e623}">
          <xlrd:rvb i="18035"/>
        </ext>
      </extLst>
    </bk>
    <bk>
      <extLst>
        <ext uri="{3e2802c4-a4d2-4d8b-9148-e3be6c30e623}">
          <xlrd:rvb i="18036"/>
        </ext>
      </extLst>
    </bk>
    <bk>
      <extLst>
        <ext uri="{3e2802c4-a4d2-4d8b-9148-e3be6c30e623}">
          <xlrd:rvb i="18037"/>
        </ext>
      </extLst>
    </bk>
    <bk>
      <extLst>
        <ext uri="{3e2802c4-a4d2-4d8b-9148-e3be6c30e623}">
          <xlrd:rvb i="18038"/>
        </ext>
      </extLst>
    </bk>
    <bk>
      <extLst>
        <ext uri="{3e2802c4-a4d2-4d8b-9148-e3be6c30e623}">
          <xlrd:rvb i="18039"/>
        </ext>
      </extLst>
    </bk>
    <bk>
      <extLst>
        <ext uri="{3e2802c4-a4d2-4d8b-9148-e3be6c30e623}">
          <xlrd:rvb i="18040"/>
        </ext>
      </extLst>
    </bk>
    <bk>
      <extLst>
        <ext uri="{3e2802c4-a4d2-4d8b-9148-e3be6c30e623}">
          <xlrd:rvb i="18041"/>
        </ext>
      </extLst>
    </bk>
    <bk>
      <extLst>
        <ext uri="{3e2802c4-a4d2-4d8b-9148-e3be6c30e623}">
          <xlrd:rvb i="18042"/>
        </ext>
      </extLst>
    </bk>
    <bk>
      <extLst>
        <ext uri="{3e2802c4-a4d2-4d8b-9148-e3be6c30e623}">
          <xlrd:rvb i="18043"/>
        </ext>
      </extLst>
    </bk>
    <bk>
      <extLst>
        <ext uri="{3e2802c4-a4d2-4d8b-9148-e3be6c30e623}">
          <xlrd:rvb i="18044"/>
        </ext>
      </extLst>
    </bk>
    <bk>
      <extLst>
        <ext uri="{3e2802c4-a4d2-4d8b-9148-e3be6c30e623}">
          <xlrd:rvb i="18045"/>
        </ext>
      </extLst>
    </bk>
    <bk>
      <extLst>
        <ext uri="{3e2802c4-a4d2-4d8b-9148-e3be6c30e623}">
          <xlrd:rvb i="18046"/>
        </ext>
      </extLst>
    </bk>
    <bk>
      <extLst>
        <ext uri="{3e2802c4-a4d2-4d8b-9148-e3be6c30e623}">
          <xlrd:rvb i="18049"/>
        </ext>
      </extLst>
    </bk>
    <bk>
      <extLst>
        <ext uri="{3e2802c4-a4d2-4d8b-9148-e3be6c30e623}">
          <xlrd:rvb i="18050"/>
        </ext>
      </extLst>
    </bk>
    <bk>
      <extLst>
        <ext uri="{3e2802c4-a4d2-4d8b-9148-e3be6c30e623}">
          <xlrd:rvb i="18051"/>
        </ext>
      </extLst>
    </bk>
    <bk>
      <extLst>
        <ext uri="{3e2802c4-a4d2-4d8b-9148-e3be6c30e623}">
          <xlrd:rvb i="18052"/>
        </ext>
      </extLst>
    </bk>
    <bk>
      <extLst>
        <ext uri="{3e2802c4-a4d2-4d8b-9148-e3be6c30e623}">
          <xlrd:rvb i="18053"/>
        </ext>
      </extLst>
    </bk>
    <bk>
      <extLst>
        <ext uri="{3e2802c4-a4d2-4d8b-9148-e3be6c30e623}">
          <xlrd:rvb i="18054"/>
        </ext>
      </extLst>
    </bk>
    <bk>
      <extLst>
        <ext uri="{3e2802c4-a4d2-4d8b-9148-e3be6c30e623}">
          <xlrd:rvb i="18055"/>
        </ext>
      </extLst>
    </bk>
    <bk>
      <extLst>
        <ext uri="{3e2802c4-a4d2-4d8b-9148-e3be6c30e623}">
          <xlrd:rvb i="18056"/>
        </ext>
      </extLst>
    </bk>
    <bk>
      <extLst>
        <ext uri="{3e2802c4-a4d2-4d8b-9148-e3be6c30e623}">
          <xlrd:rvb i="18057"/>
        </ext>
      </extLst>
    </bk>
    <bk>
      <extLst>
        <ext uri="{3e2802c4-a4d2-4d8b-9148-e3be6c30e623}">
          <xlrd:rvb i="18058"/>
        </ext>
      </extLst>
    </bk>
    <bk>
      <extLst>
        <ext uri="{3e2802c4-a4d2-4d8b-9148-e3be6c30e623}">
          <xlrd:rvb i="18059"/>
        </ext>
      </extLst>
    </bk>
    <bk>
      <extLst>
        <ext uri="{3e2802c4-a4d2-4d8b-9148-e3be6c30e623}">
          <xlrd:rvb i="18060"/>
        </ext>
      </extLst>
    </bk>
    <bk>
      <extLst>
        <ext uri="{3e2802c4-a4d2-4d8b-9148-e3be6c30e623}">
          <xlrd:rvb i="18061"/>
        </ext>
      </extLst>
    </bk>
    <bk>
      <extLst>
        <ext uri="{3e2802c4-a4d2-4d8b-9148-e3be6c30e623}">
          <xlrd:rvb i="18062"/>
        </ext>
      </extLst>
    </bk>
    <bk>
      <extLst>
        <ext uri="{3e2802c4-a4d2-4d8b-9148-e3be6c30e623}">
          <xlrd:rvb i="18063"/>
        </ext>
      </extLst>
    </bk>
    <bk>
      <extLst>
        <ext uri="{3e2802c4-a4d2-4d8b-9148-e3be6c30e623}">
          <xlrd:rvb i="18064"/>
        </ext>
      </extLst>
    </bk>
    <bk>
      <extLst>
        <ext uri="{3e2802c4-a4d2-4d8b-9148-e3be6c30e623}">
          <xlrd:rvb i="18065"/>
        </ext>
      </extLst>
    </bk>
    <bk>
      <extLst>
        <ext uri="{3e2802c4-a4d2-4d8b-9148-e3be6c30e623}">
          <xlrd:rvb i="18066"/>
        </ext>
      </extLst>
    </bk>
    <bk>
      <extLst>
        <ext uri="{3e2802c4-a4d2-4d8b-9148-e3be6c30e623}">
          <xlrd:rvb i="18067"/>
        </ext>
      </extLst>
    </bk>
    <bk>
      <extLst>
        <ext uri="{3e2802c4-a4d2-4d8b-9148-e3be6c30e623}">
          <xlrd:rvb i="18068"/>
        </ext>
      </extLst>
    </bk>
    <bk>
      <extLst>
        <ext uri="{3e2802c4-a4d2-4d8b-9148-e3be6c30e623}">
          <xlrd:rvb i="18071"/>
        </ext>
      </extLst>
    </bk>
    <bk>
      <extLst>
        <ext uri="{3e2802c4-a4d2-4d8b-9148-e3be6c30e623}">
          <xlrd:rvb i="18072"/>
        </ext>
      </extLst>
    </bk>
    <bk>
      <extLst>
        <ext uri="{3e2802c4-a4d2-4d8b-9148-e3be6c30e623}">
          <xlrd:rvb i="18073"/>
        </ext>
      </extLst>
    </bk>
    <bk>
      <extLst>
        <ext uri="{3e2802c4-a4d2-4d8b-9148-e3be6c30e623}">
          <xlrd:rvb i="18074"/>
        </ext>
      </extLst>
    </bk>
    <bk>
      <extLst>
        <ext uri="{3e2802c4-a4d2-4d8b-9148-e3be6c30e623}">
          <xlrd:rvb i="18075"/>
        </ext>
      </extLst>
    </bk>
    <bk>
      <extLst>
        <ext uri="{3e2802c4-a4d2-4d8b-9148-e3be6c30e623}">
          <xlrd:rvb i="18076"/>
        </ext>
      </extLst>
    </bk>
    <bk>
      <extLst>
        <ext uri="{3e2802c4-a4d2-4d8b-9148-e3be6c30e623}">
          <xlrd:rvb i="18077"/>
        </ext>
      </extLst>
    </bk>
    <bk>
      <extLst>
        <ext uri="{3e2802c4-a4d2-4d8b-9148-e3be6c30e623}">
          <xlrd:rvb i="18078"/>
        </ext>
      </extLst>
    </bk>
    <bk>
      <extLst>
        <ext uri="{3e2802c4-a4d2-4d8b-9148-e3be6c30e623}">
          <xlrd:rvb i="18079"/>
        </ext>
      </extLst>
    </bk>
    <bk>
      <extLst>
        <ext uri="{3e2802c4-a4d2-4d8b-9148-e3be6c30e623}">
          <xlrd:rvb i="18080"/>
        </ext>
      </extLst>
    </bk>
    <bk>
      <extLst>
        <ext uri="{3e2802c4-a4d2-4d8b-9148-e3be6c30e623}">
          <xlrd:rvb i="18081"/>
        </ext>
      </extLst>
    </bk>
    <bk>
      <extLst>
        <ext uri="{3e2802c4-a4d2-4d8b-9148-e3be6c30e623}">
          <xlrd:rvb i="18082"/>
        </ext>
      </extLst>
    </bk>
    <bk>
      <extLst>
        <ext uri="{3e2802c4-a4d2-4d8b-9148-e3be6c30e623}">
          <xlrd:rvb i="18083"/>
        </ext>
      </extLst>
    </bk>
    <bk>
      <extLst>
        <ext uri="{3e2802c4-a4d2-4d8b-9148-e3be6c30e623}">
          <xlrd:rvb i="18084"/>
        </ext>
      </extLst>
    </bk>
    <bk>
      <extLst>
        <ext uri="{3e2802c4-a4d2-4d8b-9148-e3be6c30e623}">
          <xlrd:rvb i="18085"/>
        </ext>
      </extLst>
    </bk>
    <bk>
      <extLst>
        <ext uri="{3e2802c4-a4d2-4d8b-9148-e3be6c30e623}">
          <xlrd:rvb i="18086"/>
        </ext>
      </extLst>
    </bk>
    <bk>
      <extLst>
        <ext uri="{3e2802c4-a4d2-4d8b-9148-e3be6c30e623}">
          <xlrd:rvb i="18087"/>
        </ext>
      </extLst>
    </bk>
    <bk>
      <extLst>
        <ext uri="{3e2802c4-a4d2-4d8b-9148-e3be6c30e623}">
          <xlrd:rvb i="18088"/>
        </ext>
      </extLst>
    </bk>
    <bk>
      <extLst>
        <ext uri="{3e2802c4-a4d2-4d8b-9148-e3be6c30e623}">
          <xlrd:rvb i="18089"/>
        </ext>
      </extLst>
    </bk>
    <bk>
      <extLst>
        <ext uri="{3e2802c4-a4d2-4d8b-9148-e3be6c30e623}">
          <xlrd:rvb i="18090"/>
        </ext>
      </extLst>
    </bk>
    <bk>
      <extLst>
        <ext uri="{3e2802c4-a4d2-4d8b-9148-e3be6c30e623}">
          <xlrd:rvb i="18091"/>
        </ext>
      </extLst>
    </bk>
    <bk>
      <extLst>
        <ext uri="{3e2802c4-a4d2-4d8b-9148-e3be6c30e623}">
          <xlrd:rvb i="18092"/>
        </ext>
      </extLst>
    </bk>
    <bk>
      <extLst>
        <ext uri="{3e2802c4-a4d2-4d8b-9148-e3be6c30e623}">
          <xlrd:rvb i="18093"/>
        </ext>
      </extLst>
    </bk>
    <bk>
      <extLst>
        <ext uri="{3e2802c4-a4d2-4d8b-9148-e3be6c30e623}">
          <xlrd:rvb i="18094"/>
        </ext>
      </extLst>
    </bk>
    <bk>
      <extLst>
        <ext uri="{3e2802c4-a4d2-4d8b-9148-e3be6c30e623}">
          <xlrd:rvb i="18095"/>
        </ext>
      </extLst>
    </bk>
    <bk>
      <extLst>
        <ext uri="{3e2802c4-a4d2-4d8b-9148-e3be6c30e623}">
          <xlrd:rvb i="18096"/>
        </ext>
      </extLst>
    </bk>
    <bk>
      <extLst>
        <ext uri="{3e2802c4-a4d2-4d8b-9148-e3be6c30e623}">
          <xlrd:rvb i="18097"/>
        </ext>
      </extLst>
    </bk>
    <bk>
      <extLst>
        <ext uri="{3e2802c4-a4d2-4d8b-9148-e3be6c30e623}">
          <xlrd:rvb i="18098"/>
        </ext>
      </extLst>
    </bk>
    <bk>
      <extLst>
        <ext uri="{3e2802c4-a4d2-4d8b-9148-e3be6c30e623}">
          <xlrd:rvb i="18099"/>
        </ext>
      </extLst>
    </bk>
    <bk>
      <extLst>
        <ext uri="{3e2802c4-a4d2-4d8b-9148-e3be6c30e623}">
          <xlrd:rvb i="18100"/>
        </ext>
      </extLst>
    </bk>
    <bk>
      <extLst>
        <ext uri="{3e2802c4-a4d2-4d8b-9148-e3be6c30e623}">
          <xlrd:rvb i="18101"/>
        </ext>
      </extLst>
    </bk>
    <bk>
      <extLst>
        <ext uri="{3e2802c4-a4d2-4d8b-9148-e3be6c30e623}">
          <xlrd:rvb i="18102"/>
        </ext>
      </extLst>
    </bk>
    <bk>
      <extLst>
        <ext uri="{3e2802c4-a4d2-4d8b-9148-e3be6c30e623}">
          <xlrd:rvb i="18103"/>
        </ext>
      </extLst>
    </bk>
    <bk>
      <extLst>
        <ext uri="{3e2802c4-a4d2-4d8b-9148-e3be6c30e623}">
          <xlrd:rvb i="18104"/>
        </ext>
      </extLst>
    </bk>
    <bk>
      <extLst>
        <ext uri="{3e2802c4-a4d2-4d8b-9148-e3be6c30e623}">
          <xlrd:rvb i="18105"/>
        </ext>
      </extLst>
    </bk>
    <bk>
      <extLst>
        <ext uri="{3e2802c4-a4d2-4d8b-9148-e3be6c30e623}">
          <xlrd:rvb i="18106"/>
        </ext>
      </extLst>
    </bk>
    <bk>
      <extLst>
        <ext uri="{3e2802c4-a4d2-4d8b-9148-e3be6c30e623}">
          <xlrd:rvb i="18107"/>
        </ext>
      </extLst>
    </bk>
    <bk>
      <extLst>
        <ext uri="{3e2802c4-a4d2-4d8b-9148-e3be6c30e623}">
          <xlrd:rvb i="18108"/>
        </ext>
      </extLst>
    </bk>
    <bk>
      <extLst>
        <ext uri="{3e2802c4-a4d2-4d8b-9148-e3be6c30e623}">
          <xlrd:rvb i="18109"/>
        </ext>
      </extLst>
    </bk>
    <bk>
      <extLst>
        <ext uri="{3e2802c4-a4d2-4d8b-9148-e3be6c30e623}">
          <xlrd:rvb i="18110"/>
        </ext>
      </extLst>
    </bk>
    <bk>
      <extLst>
        <ext uri="{3e2802c4-a4d2-4d8b-9148-e3be6c30e623}">
          <xlrd:rvb i="18111"/>
        </ext>
      </extLst>
    </bk>
    <bk>
      <extLst>
        <ext uri="{3e2802c4-a4d2-4d8b-9148-e3be6c30e623}">
          <xlrd:rvb i="18112"/>
        </ext>
      </extLst>
    </bk>
    <bk>
      <extLst>
        <ext uri="{3e2802c4-a4d2-4d8b-9148-e3be6c30e623}">
          <xlrd:rvb i="18113"/>
        </ext>
      </extLst>
    </bk>
    <bk>
      <extLst>
        <ext uri="{3e2802c4-a4d2-4d8b-9148-e3be6c30e623}">
          <xlrd:rvb i="18114"/>
        </ext>
      </extLst>
    </bk>
    <bk>
      <extLst>
        <ext uri="{3e2802c4-a4d2-4d8b-9148-e3be6c30e623}">
          <xlrd:rvb i="18115"/>
        </ext>
      </extLst>
    </bk>
    <bk>
      <extLst>
        <ext uri="{3e2802c4-a4d2-4d8b-9148-e3be6c30e623}">
          <xlrd:rvb i="18116"/>
        </ext>
      </extLst>
    </bk>
    <bk>
      <extLst>
        <ext uri="{3e2802c4-a4d2-4d8b-9148-e3be6c30e623}">
          <xlrd:rvb i="18117"/>
        </ext>
      </extLst>
    </bk>
    <bk>
      <extLst>
        <ext uri="{3e2802c4-a4d2-4d8b-9148-e3be6c30e623}">
          <xlrd:rvb i="18118"/>
        </ext>
      </extLst>
    </bk>
    <bk>
      <extLst>
        <ext uri="{3e2802c4-a4d2-4d8b-9148-e3be6c30e623}">
          <xlrd:rvb i="18119"/>
        </ext>
      </extLst>
    </bk>
    <bk>
      <extLst>
        <ext uri="{3e2802c4-a4d2-4d8b-9148-e3be6c30e623}">
          <xlrd:rvb i="18120"/>
        </ext>
      </extLst>
    </bk>
    <bk>
      <extLst>
        <ext uri="{3e2802c4-a4d2-4d8b-9148-e3be6c30e623}">
          <xlrd:rvb i="18121"/>
        </ext>
      </extLst>
    </bk>
    <bk>
      <extLst>
        <ext uri="{3e2802c4-a4d2-4d8b-9148-e3be6c30e623}">
          <xlrd:rvb i="18122"/>
        </ext>
      </extLst>
    </bk>
    <bk>
      <extLst>
        <ext uri="{3e2802c4-a4d2-4d8b-9148-e3be6c30e623}">
          <xlrd:rvb i="18123"/>
        </ext>
      </extLst>
    </bk>
    <bk>
      <extLst>
        <ext uri="{3e2802c4-a4d2-4d8b-9148-e3be6c30e623}">
          <xlrd:rvb i="18124"/>
        </ext>
      </extLst>
    </bk>
    <bk>
      <extLst>
        <ext uri="{3e2802c4-a4d2-4d8b-9148-e3be6c30e623}">
          <xlrd:rvb i="18125"/>
        </ext>
      </extLst>
    </bk>
    <bk>
      <extLst>
        <ext uri="{3e2802c4-a4d2-4d8b-9148-e3be6c30e623}">
          <xlrd:rvb i="18126"/>
        </ext>
      </extLst>
    </bk>
    <bk>
      <extLst>
        <ext uri="{3e2802c4-a4d2-4d8b-9148-e3be6c30e623}">
          <xlrd:rvb i="18127"/>
        </ext>
      </extLst>
    </bk>
    <bk>
      <extLst>
        <ext uri="{3e2802c4-a4d2-4d8b-9148-e3be6c30e623}">
          <xlrd:rvb i="18128"/>
        </ext>
      </extLst>
    </bk>
    <bk>
      <extLst>
        <ext uri="{3e2802c4-a4d2-4d8b-9148-e3be6c30e623}">
          <xlrd:rvb i="18131"/>
        </ext>
      </extLst>
    </bk>
    <bk>
      <extLst>
        <ext uri="{3e2802c4-a4d2-4d8b-9148-e3be6c30e623}">
          <xlrd:rvb i="18132"/>
        </ext>
      </extLst>
    </bk>
    <bk>
      <extLst>
        <ext uri="{3e2802c4-a4d2-4d8b-9148-e3be6c30e623}">
          <xlrd:rvb i="18133"/>
        </ext>
      </extLst>
    </bk>
    <bk>
      <extLst>
        <ext uri="{3e2802c4-a4d2-4d8b-9148-e3be6c30e623}">
          <xlrd:rvb i="18134"/>
        </ext>
      </extLst>
    </bk>
    <bk>
      <extLst>
        <ext uri="{3e2802c4-a4d2-4d8b-9148-e3be6c30e623}">
          <xlrd:rvb i="18135"/>
        </ext>
      </extLst>
    </bk>
    <bk>
      <extLst>
        <ext uri="{3e2802c4-a4d2-4d8b-9148-e3be6c30e623}">
          <xlrd:rvb i="18136"/>
        </ext>
      </extLst>
    </bk>
    <bk>
      <extLst>
        <ext uri="{3e2802c4-a4d2-4d8b-9148-e3be6c30e623}">
          <xlrd:rvb i="18137"/>
        </ext>
      </extLst>
    </bk>
    <bk>
      <extLst>
        <ext uri="{3e2802c4-a4d2-4d8b-9148-e3be6c30e623}">
          <xlrd:rvb i="18138"/>
        </ext>
      </extLst>
    </bk>
    <bk>
      <extLst>
        <ext uri="{3e2802c4-a4d2-4d8b-9148-e3be6c30e623}">
          <xlrd:rvb i="18139"/>
        </ext>
      </extLst>
    </bk>
    <bk>
      <extLst>
        <ext uri="{3e2802c4-a4d2-4d8b-9148-e3be6c30e623}">
          <xlrd:rvb i="18140"/>
        </ext>
      </extLst>
    </bk>
    <bk>
      <extLst>
        <ext uri="{3e2802c4-a4d2-4d8b-9148-e3be6c30e623}">
          <xlrd:rvb i="18141"/>
        </ext>
      </extLst>
    </bk>
    <bk>
      <extLst>
        <ext uri="{3e2802c4-a4d2-4d8b-9148-e3be6c30e623}">
          <xlrd:rvb i="18142"/>
        </ext>
      </extLst>
    </bk>
    <bk>
      <extLst>
        <ext uri="{3e2802c4-a4d2-4d8b-9148-e3be6c30e623}">
          <xlrd:rvb i="18143"/>
        </ext>
      </extLst>
    </bk>
    <bk>
      <extLst>
        <ext uri="{3e2802c4-a4d2-4d8b-9148-e3be6c30e623}">
          <xlrd:rvb i="18144"/>
        </ext>
      </extLst>
    </bk>
    <bk>
      <extLst>
        <ext uri="{3e2802c4-a4d2-4d8b-9148-e3be6c30e623}">
          <xlrd:rvb i="18145"/>
        </ext>
      </extLst>
    </bk>
    <bk>
      <extLst>
        <ext uri="{3e2802c4-a4d2-4d8b-9148-e3be6c30e623}">
          <xlrd:rvb i="18146"/>
        </ext>
      </extLst>
    </bk>
    <bk>
      <extLst>
        <ext uri="{3e2802c4-a4d2-4d8b-9148-e3be6c30e623}">
          <xlrd:rvb i="18147"/>
        </ext>
      </extLst>
    </bk>
    <bk>
      <extLst>
        <ext uri="{3e2802c4-a4d2-4d8b-9148-e3be6c30e623}">
          <xlrd:rvb i="18148"/>
        </ext>
      </extLst>
    </bk>
    <bk>
      <extLst>
        <ext uri="{3e2802c4-a4d2-4d8b-9148-e3be6c30e623}">
          <xlrd:rvb i="18149"/>
        </ext>
      </extLst>
    </bk>
    <bk>
      <extLst>
        <ext uri="{3e2802c4-a4d2-4d8b-9148-e3be6c30e623}">
          <xlrd:rvb i="18150"/>
        </ext>
      </extLst>
    </bk>
    <bk>
      <extLst>
        <ext uri="{3e2802c4-a4d2-4d8b-9148-e3be6c30e623}">
          <xlrd:rvb i="18151"/>
        </ext>
      </extLst>
    </bk>
    <bk>
      <extLst>
        <ext uri="{3e2802c4-a4d2-4d8b-9148-e3be6c30e623}">
          <xlrd:rvb i="18152"/>
        </ext>
      </extLst>
    </bk>
    <bk>
      <extLst>
        <ext uri="{3e2802c4-a4d2-4d8b-9148-e3be6c30e623}">
          <xlrd:rvb i="18153"/>
        </ext>
      </extLst>
    </bk>
    <bk>
      <extLst>
        <ext uri="{3e2802c4-a4d2-4d8b-9148-e3be6c30e623}">
          <xlrd:rvb i="18154"/>
        </ext>
      </extLst>
    </bk>
    <bk>
      <extLst>
        <ext uri="{3e2802c4-a4d2-4d8b-9148-e3be6c30e623}">
          <xlrd:rvb i="18155"/>
        </ext>
      </extLst>
    </bk>
    <bk>
      <extLst>
        <ext uri="{3e2802c4-a4d2-4d8b-9148-e3be6c30e623}">
          <xlrd:rvb i="18156"/>
        </ext>
      </extLst>
    </bk>
    <bk>
      <extLst>
        <ext uri="{3e2802c4-a4d2-4d8b-9148-e3be6c30e623}">
          <xlrd:rvb i="18157"/>
        </ext>
      </extLst>
    </bk>
    <bk>
      <extLst>
        <ext uri="{3e2802c4-a4d2-4d8b-9148-e3be6c30e623}">
          <xlrd:rvb i="18158"/>
        </ext>
      </extLst>
    </bk>
    <bk>
      <extLst>
        <ext uri="{3e2802c4-a4d2-4d8b-9148-e3be6c30e623}">
          <xlrd:rvb i="18159"/>
        </ext>
      </extLst>
    </bk>
    <bk>
      <extLst>
        <ext uri="{3e2802c4-a4d2-4d8b-9148-e3be6c30e623}">
          <xlrd:rvb i="18160"/>
        </ext>
      </extLst>
    </bk>
    <bk>
      <extLst>
        <ext uri="{3e2802c4-a4d2-4d8b-9148-e3be6c30e623}">
          <xlrd:rvb i="18161"/>
        </ext>
      </extLst>
    </bk>
    <bk>
      <extLst>
        <ext uri="{3e2802c4-a4d2-4d8b-9148-e3be6c30e623}">
          <xlrd:rvb i="18162"/>
        </ext>
      </extLst>
    </bk>
    <bk>
      <extLst>
        <ext uri="{3e2802c4-a4d2-4d8b-9148-e3be6c30e623}">
          <xlrd:rvb i="18163"/>
        </ext>
      </extLst>
    </bk>
    <bk>
      <extLst>
        <ext uri="{3e2802c4-a4d2-4d8b-9148-e3be6c30e623}">
          <xlrd:rvb i="18164"/>
        </ext>
      </extLst>
    </bk>
    <bk>
      <extLst>
        <ext uri="{3e2802c4-a4d2-4d8b-9148-e3be6c30e623}">
          <xlrd:rvb i="18165"/>
        </ext>
      </extLst>
    </bk>
    <bk>
      <extLst>
        <ext uri="{3e2802c4-a4d2-4d8b-9148-e3be6c30e623}">
          <xlrd:rvb i="18166"/>
        </ext>
      </extLst>
    </bk>
    <bk>
      <extLst>
        <ext uri="{3e2802c4-a4d2-4d8b-9148-e3be6c30e623}">
          <xlrd:rvb i="18167"/>
        </ext>
      </extLst>
    </bk>
    <bk>
      <extLst>
        <ext uri="{3e2802c4-a4d2-4d8b-9148-e3be6c30e623}">
          <xlrd:rvb i="18168"/>
        </ext>
      </extLst>
    </bk>
    <bk>
      <extLst>
        <ext uri="{3e2802c4-a4d2-4d8b-9148-e3be6c30e623}">
          <xlrd:rvb i="18169"/>
        </ext>
      </extLst>
    </bk>
    <bk>
      <extLst>
        <ext uri="{3e2802c4-a4d2-4d8b-9148-e3be6c30e623}">
          <xlrd:rvb i="18170"/>
        </ext>
      </extLst>
    </bk>
    <bk>
      <extLst>
        <ext uri="{3e2802c4-a4d2-4d8b-9148-e3be6c30e623}">
          <xlrd:rvb i="18171"/>
        </ext>
      </extLst>
    </bk>
    <bk>
      <extLst>
        <ext uri="{3e2802c4-a4d2-4d8b-9148-e3be6c30e623}">
          <xlrd:rvb i="18172"/>
        </ext>
      </extLst>
    </bk>
    <bk>
      <extLst>
        <ext uri="{3e2802c4-a4d2-4d8b-9148-e3be6c30e623}">
          <xlrd:rvb i="18173"/>
        </ext>
      </extLst>
    </bk>
    <bk>
      <extLst>
        <ext uri="{3e2802c4-a4d2-4d8b-9148-e3be6c30e623}">
          <xlrd:rvb i="18174"/>
        </ext>
      </extLst>
    </bk>
    <bk>
      <extLst>
        <ext uri="{3e2802c4-a4d2-4d8b-9148-e3be6c30e623}">
          <xlrd:rvb i="18175"/>
        </ext>
      </extLst>
    </bk>
    <bk>
      <extLst>
        <ext uri="{3e2802c4-a4d2-4d8b-9148-e3be6c30e623}">
          <xlrd:rvb i="18176"/>
        </ext>
      </extLst>
    </bk>
    <bk>
      <extLst>
        <ext uri="{3e2802c4-a4d2-4d8b-9148-e3be6c30e623}">
          <xlrd:rvb i="18177"/>
        </ext>
      </extLst>
    </bk>
    <bk>
      <extLst>
        <ext uri="{3e2802c4-a4d2-4d8b-9148-e3be6c30e623}">
          <xlrd:rvb i="18178"/>
        </ext>
      </extLst>
    </bk>
    <bk>
      <extLst>
        <ext uri="{3e2802c4-a4d2-4d8b-9148-e3be6c30e623}">
          <xlrd:rvb i="18179"/>
        </ext>
      </extLst>
    </bk>
    <bk>
      <extLst>
        <ext uri="{3e2802c4-a4d2-4d8b-9148-e3be6c30e623}">
          <xlrd:rvb i="18180"/>
        </ext>
      </extLst>
    </bk>
    <bk>
      <extLst>
        <ext uri="{3e2802c4-a4d2-4d8b-9148-e3be6c30e623}">
          <xlrd:rvb i="18181"/>
        </ext>
      </extLst>
    </bk>
    <bk>
      <extLst>
        <ext uri="{3e2802c4-a4d2-4d8b-9148-e3be6c30e623}">
          <xlrd:rvb i="18182"/>
        </ext>
      </extLst>
    </bk>
    <bk>
      <extLst>
        <ext uri="{3e2802c4-a4d2-4d8b-9148-e3be6c30e623}">
          <xlrd:rvb i="18183"/>
        </ext>
      </extLst>
    </bk>
    <bk>
      <extLst>
        <ext uri="{3e2802c4-a4d2-4d8b-9148-e3be6c30e623}">
          <xlrd:rvb i="18184"/>
        </ext>
      </extLst>
    </bk>
    <bk>
      <extLst>
        <ext uri="{3e2802c4-a4d2-4d8b-9148-e3be6c30e623}">
          <xlrd:rvb i="18185"/>
        </ext>
      </extLst>
    </bk>
    <bk>
      <extLst>
        <ext uri="{3e2802c4-a4d2-4d8b-9148-e3be6c30e623}">
          <xlrd:rvb i="18186"/>
        </ext>
      </extLst>
    </bk>
    <bk>
      <extLst>
        <ext uri="{3e2802c4-a4d2-4d8b-9148-e3be6c30e623}">
          <xlrd:rvb i="18187"/>
        </ext>
      </extLst>
    </bk>
    <bk>
      <extLst>
        <ext uri="{3e2802c4-a4d2-4d8b-9148-e3be6c30e623}">
          <xlrd:rvb i="18188"/>
        </ext>
      </extLst>
    </bk>
    <bk>
      <extLst>
        <ext uri="{3e2802c4-a4d2-4d8b-9148-e3be6c30e623}">
          <xlrd:rvb i="18189"/>
        </ext>
      </extLst>
    </bk>
    <bk>
      <extLst>
        <ext uri="{3e2802c4-a4d2-4d8b-9148-e3be6c30e623}">
          <xlrd:rvb i="18190"/>
        </ext>
      </extLst>
    </bk>
    <bk>
      <extLst>
        <ext uri="{3e2802c4-a4d2-4d8b-9148-e3be6c30e623}">
          <xlrd:rvb i="18191"/>
        </ext>
      </extLst>
    </bk>
    <bk>
      <extLst>
        <ext uri="{3e2802c4-a4d2-4d8b-9148-e3be6c30e623}">
          <xlrd:rvb i="18192"/>
        </ext>
      </extLst>
    </bk>
    <bk>
      <extLst>
        <ext uri="{3e2802c4-a4d2-4d8b-9148-e3be6c30e623}">
          <xlrd:rvb i="18193"/>
        </ext>
      </extLst>
    </bk>
    <bk>
      <extLst>
        <ext uri="{3e2802c4-a4d2-4d8b-9148-e3be6c30e623}">
          <xlrd:rvb i="18194"/>
        </ext>
      </extLst>
    </bk>
    <bk>
      <extLst>
        <ext uri="{3e2802c4-a4d2-4d8b-9148-e3be6c30e623}">
          <xlrd:rvb i="18200"/>
        </ext>
      </extLst>
    </bk>
    <bk>
      <extLst>
        <ext uri="{3e2802c4-a4d2-4d8b-9148-e3be6c30e623}">
          <xlrd:rvb i="18201"/>
        </ext>
      </extLst>
    </bk>
    <bk>
      <extLst>
        <ext uri="{3e2802c4-a4d2-4d8b-9148-e3be6c30e623}">
          <xlrd:rvb i="18202"/>
        </ext>
      </extLst>
    </bk>
    <bk>
      <extLst>
        <ext uri="{3e2802c4-a4d2-4d8b-9148-e3be6c30e623}">
          <xlrd:rvb i="18203"/>
        </ext>
      </extLst>
    </bk>
    <bk>
      <extLst>
        <ext uri="{3e2802c4-a4d2-4d8b-9148-e3be6c30e623}">
          <xlrd:rvb i="18204"/>
        </ext>
      </extLst>
    </bk>
    <bk>
      <extLst>
        <ext uri="{3e2802c4-a4d2-4d8b-9148-e3be6c30e623}">
          <xlrd:rvb i="18205"/>
        </ext>
      </extLst>
    </bk>
    <bk>
      <extLst>
        <ext uri="{3e2802c4-a4d2-4d8b-9148-e3be6c30e623}">
          <xlrd:rvb i="18206"/>
        </ext>
      </extLst>
    </bk>
    <bk>
      <extLst>
        <ext uri="{3e2802c4-a4d2-4d8b-9148-e3be6c30e623}">
          <xlrd:rvb i="18207"/>
        </ext>
      </extLst>
    </bk>
    <bk>
      <extLst>
        <ext uri="{3e2802c4-a4d2-4d8b-9148-e3be6c30e623}">
          <xlrd:rvb i="18208"/>
        </ext>
      </extLst>
    </bk>
    <bk>
      <extLst>
        <ext uri="{3e2802c4-a4d2-4d8b-9148-e3be6c30e623}">
          <xlrd:rvb i="18209"/>
        </ext>
      </extLst>
    </bk>
    <bk>
      <extLst>
        <ext uri="{3e2802c4-a4d2-4d8b-9148-e3be6c30e623}">
          <xlrd:rvb i="18210"/>
        </ext>
      </extLst>
    </bk>
    <bk>
      <extLst>
        <ext uri="{3e2802c4-a4d2-4d8b-9148-e3be6c30e623}">
          <xlrd:rvb i="18211"/>
        </ext>
      </extLst>
    </bk>
    <bk>
      <extLst>
        <ext uri="{3e2802c4-a4d2-4d8b-9148-e3be6c30e623}">
          <xlrd:rvb i="18212"/>
        </ext>
      </extLst>
    </bk>
    <bk>
      <extLst>
        <ext uri="{3e2802c4-a4d2-4d8b-9148-e3be6c30e623}">
          <xlrd:rvb i="18213"/>
        </ext>
      </extLst>
    </bk>
    <bk>
      <extLst>
        <ext uri="{3e2802c4-a4d2-4d8b-9148-e3be6c30e623}">
          <xlrd:rvb i="18214"/>
        </ext>
      </extLst>
    </bk>
    <bk>
      <extLst>
        <ext uri="{3e2802c4-a4d2-4d8b-9148-e3be6c30e623}">
          <xlrd:rvb i="18215"/>
        </ext>
      </extLst>
    </bk>
    <bk>
      <extLst>
        <ext uri="{3e2802c4-a4d2-4d8b-9148-e3be6c30e623}">
          <xlrd:rvb i="18216"/>
        </ext>
      </extLst>
    </bk>
    <bk>
      <extLst>
        <ext uri="{3e2802c4-a4d2-4d8b-9148-e3be6c30e623}">
          <xlrd:rvb i="18217"/>
        </ext>
      </extLst>
    </bk>
    <bk>
      <extLst>
        <ext uri="{3e2802c4-a4d2-4d8b-9148-e3be6c30e623}">
          <xlrd:rvb i="18218"/>
        </ext>
      </extLst>
    </bk>
    <bk>
      <extLst>
        <ext uri="{3e2802c4-a4d2-4d8b-9148-e3be6c30e623}">
          <xlrd:rvb i="18219"/>
        </ext>
      </extLst>
    </bk>
    <bk>
      <extLst>
        <ext uri="{3e2802c4-a4d2-4d8b-9148-e3be6c30e623}">
          <xlrd:rvb i="18220"/>
        </ext>
      </extLst>
    </bk>
    <bk>
      <extLst>
        <ext uri="{3e2802c4-a4d2-4d8b-9148-e3be6c30e623}">
          <xlrd:rvb i="18221"/>
        </ext>
      </extLst>
    </bk>
    <bk>
      <extLst>
        <ext uri="{3e2802c4-a4d2-4d8b-9148-e3be6c30e623}">
          <xlrd:rvb i="18222"/>
        </ext>
      </extLst>
    </bk>
    <bk>
      <extLst>
        <ext uri="{3e2802c4-a4d2-4d8b-9148-e3be6c30e623}">
          <xlrd:rvb i="18223"/>
        </ext>
      </extLst>
    </bk>
    <bk>
      <extLst>
        <ext uri="{3e2802c4-a4d2-4d8b-9148-e3be6c30e623}">
          <xlrd:rvb i="18224"/>
        </ext>
      </extLst>
    </bk>
    <bk>
      <extLst>
        <ext uri="{3e2802c4-a4d2-4d8b-9148-e3be6c30e623}">
          <xlrd:rvb i="18225"/>
        </ext>
      </extLst>
    </bk>
    <bk>
      <extLst>
        <ext uri="{3e2802c4-a4d2-4d8b-9148-e3be6c30e623}">
          <xlrd:rvb i="18226"/>
        </ext>
      </extLst>
    </bk>
    <bk>
      <extLst>
        <ext uri="{3e2802c4-a4d2-4d8b-9148-e3be6c30e623}">
          <xlrd:rvb i="18227"/>
        </ext>
      </extLst>
    </bk>
    <bk>
      <extLst>
        <ext uri="{3e2802c4-a4d2-4d8b-9148-e3be6c30e623}">
          <xlrd:rvb i="18228"/>
        </ext>
      </extLst>
    </bk>
    <bk>
      <extLst>
        <ext uri="{3e2802c4-a4d2-4d8b-9148-e3be6c30e623}">
          <xlrd:rvb i="18229"/>
        </ext>
      </extLst>
    </bk>
    <bk>
      <extLst>
        <ext uri="{3e2802c4-a4d2-4d8b-9148-e3be6c30e623}">
          <xlrd:rvb i="18230"/>
        </ext>
      </extLst>
    </bk>
    <bk>
      <extLst>
        <ext uri="{3e2802c4-a4d2-4d8b-9148-e3be6c30e623}">
          <xlrd:rvb i="18231"/>
        </ext>
      </extLst>
    </bk>
    <bk>
      <extLst>
        <ext uri="{3e2802c4-a4d2-4d8b-9148-e3be6c30e623}">
          <xlrd:rvb i="18232"/>
        </ext>
      </extLst>
    </bk>
    <bk>
      <extLst>
        <ext uri="{3e2802c4-a4d2-4d8b-9148-e3be6c30e623}">
          <xlrd:rvb i="18233"/>
        </ext>
      </extLst>
    </bk>
    <bk>
      <extLst>
        <ext uri="{3e2802c4-a4d2-4d8b-9148-e3be6c30e623}">
          <xlrd:rvb i="18234"/>
        </ext>
      </extLst>
    </bk>
    <bk>
      <extLst>
        <ext uri="{3e2802c4-a4d2-4d8b-9148-e3be6c30e623}">
          <xlrd:rvb i="18235"/>
        </ext>
      </extLst>
    </bk>
    <bk>
      <extLst>
        <ext uri="{3e2802c4-a4d2-4d8b-9148-e3be6c30e623}">
          <xlrd:rvb i="18236"/>
        </ext>
      </extLst>
    </bk>
    <bk>
      <extLst>
        <ext uri="{3e2802c4-a4d2-4d8b-9148-e3be6c30e623}">
          <xlrd:rvb i="18237"/>
        </ext>
      </extLst>
    </bk>
    <bk>
      <extLst>
        <ext uri="{3e2802c4-a4d2-4d8b-9148-e3be6c30e623}">
          <xlrd:rvb i="18238"/>
        </ext>
      </extLst>
    </bk>
    <bk>
      <extLst>
        <ext uri="{3e2802c4-a4d2-4d8b-9148-e3be6c30e623}">
          <xlrd:rvb i="18239"/>
        </ext>
      </extLst>
    </bk>
    <bk>
      <extLst>
        <ext uri="{3e2802c4-a4d2-4d8b-9148-e3be6c30e623}">
          <xlrd:rvb i="18240"/>
        </ext>
      </extLst>
    </bk>
    <bk>
      <extLst>
        <ext uri="{3e2802c4-a4d2-4d8b-9148-e3be6c30e623}">
          <xlrd:rvb i="18241"/>
        </ext>
      </extLst>
    </bk>
    <bk>
      <extLst>
        <ext uri="{3e2802c4-a4d2-4d8b-9148-e3be6c30e623}">
          <xlrd:rvb i="18242"/>
        </ext>
      </extLst>
    </bk>
    <bk>
      <extLst>
        <ext uri="{3e2802c4-a4d2-4d8b-9148-e3be6c30e623}">
          <xlrd:rvb i="18243"/>
        </ext>
      </extLst>
    </bk>
    <bk>
      <extLst>
        <ext uri="{3e2802c4-a4d2-4d8b-9148-e3be6c30e623}">
          <xlrd:rvb i="18246"/>
        </ext>
      </extLst>
    </bk>
    <bk>
      <extLst>
        <ext uri="{3e2802c4-a4d2-4d8b-9148-e3be6c30e623}">
          <xlrd:rvb i="18247"/>
        </ext>
      </extLst>
    </bk>
    <bk>
      <extLst>
        <ext uri="{3e2802c4-a4d2-4d8b-9148-e3be6c30e623}">
          <xlrd:rvb i="18248"/>
        </ext>
      </extLst>
    </bk>
    <bk>
      <extLst>
        <ext uri="{3e2802c4-a4d2-4d8b-9148-e3be6c30e623}">
          <xlrd:rvb i="18249"/>
        </ext>
      </extLst>
    </bk>
    <bk>
      <extLst>
        <ext uri="{3e2802c4-a4d2-4d8b-9148-e3be6c30e623}">
          <xlrd:rvb i="18250"/>
        </ext>
      </extLst>
    </bk>
    <bk>
      <extLst>
        <ext uri="{3e2802c4-a4d2-4d8b-9148-e3be6c30e623}">
          <xlrd:rvb i="18251"/>
        </ext>
      </extLst>
    </bk>
    <bk>
      <extLst>
        <ext uri="{3e2802c4-a4d2-4d8b-9148-e3be6c30e623}">
          <xlrd:rvb i="18252"/>
        </ext>
      </extLst>
    </bk>
    <bk>
      <extLst>
        <ext uri="{3e2802c4-a4d2-4d8b-9148-e3be6c30e623}">
          <xlrd:rvb i="18253"/>
        </ext>
      </extLst>
    </bk>
    <bk>
      <extLst>
        <ext uri="{3e2802c4-a4d2-4d8b-9148-e3be6c30e623}">
          <xlrd:rvb i="18254"/>
        </ext>
      </extLst>
    </bk>
    <bk>
      <extLst>
        <ext uri="{3e2802c4-a4d2-4d8b-9148-e3be6c30e623}">
          <xlrd:rvb i="18255"/>
        </ext>
      </extLst>
    </bk>
    <bk>
      <extLst>
        <ext uri="{3e2802c4-a4d2-4d8b-9148-e3be6c30e623}">
          <xlrd:rvb i="18256"/>
        </ext>
      </extLst>
    </bk>
    <bk>
      <extLst>
        <ext uri="{3e2802c4-a4d2-4d8b-9148-e3be6c30e623}">
          <xlrd:rvb i="18257"/>
        </ext>
      </extLst>
    </bk>
    <bk>
      <extLst>
        <ext uri="{3e2802c4-a4d2-4d8b-9148-e3be6c30e623}">
          <xlrd:rvb i="18258"/>
        </ext>
      </extLst>
    </bk>
    <bk>
      <extLst>
        <ext uri="{3e2802c4-a4d2-4d8b-9148-e3be6c30e623}">
          <xlrd:rvb i="18259"/>
        </ext>
      </extLst>
    </bk>
    <bk>
      <extLst>
        <ext uri="{3e2802c4-a4d2-4d8b-9148-e3be6c30e623}">
          <xlrd:rvb i="18260"/>
        </ext>
      </extLst>
    </bk>
    <bk>
      <extLst>
        <ext uri="{3e2802c4-a4d2-4d8b-9148-e3be6c30e623}">
          <xlrd:rvb i="18261"/>
        </ext>
      </extLst>
    </bk>
    <bk>
      <extLst>
        <ext uri="{3e2802c4-a4d2-4d8b-9148-e3be6c30e623}">
          <xlrd:rvb i="18262"/>
        </ext>
      </extLst>
    </bk>
    <bk>
      <extLst>
        <ext uri="{3e2802c4-a4d2-4d8b-9148-e3be6c30e623}">
          <xlrd:rvb i="18263"/>
        </ext>
      </extLst>
    </bk>
    <bk>
      <extLst>
        <ext uri="{3e2802c4-a4d2-4d8b-9148-e3be6c30e623}">
          <xlrd:rvb i="18264"/>
        </ext>
      </extLst>
    </bk>
    <bk>
      <extLst>
        <ext uri="{3e2802c4-a4d2-4d8b-9148-e3be6c30e623}">
          <xlrd:rvb i="18265"/>
        </ext>
      </extLst>
    </bk>
    <bk>
      <extLst>
        <ext uri="{3e2802c4-a4d2-4d8b-9148-e3be6c30e623}">
          <xlrd:rvb i="18266"/>
        </ext>
      </extLst>
    </bk>
    <bk>
      <extLst>
        <ext uri="{3e2802c4-a4d2-4d8b-9148-e3be6c30e623}">
          <xlrd:rvb i="18267"/>
        </ext>
      </extLst>
    </bk>
    <bk>
      <extLst>
        <ext uri="{3e2802c4-a4d2-4d8b-9148-e3be6c30e623}">
          <xlrd:rvb i="18268"/>
        </ext>
      </extLst>
    </bk>
    <bk>
      <extLst>
        <ext uri="{3e2802c4-a4d2-4d8b-9148-e3be6c30e623}">
          <xlrd:rvb i="18269"/>
        </ext>
      </extLst>
    </bk>
    <bk>
      <extLst>
        <ext uri="{3e2802c4-a4d2-4d8b-9148-e3be6c30e623}">
          <xlrd:rvb i="18270"/>
        </ext>
      </extLst>
    </bk>
    <bk>
      <extLst>
        <ext uri="{3e2802c4-a4d2-4d8b-9148-e3be6c30e623}">
          <xlrd:rvb i="18271"/>
        </ext>
      </extLst>
    </bk>
    <bk>
      <extLst>
        <ext uri="{3e2802c4-a4d2-4d8b-9148-e3be6c30e623}">
          <xlrd:rvb i="18272"/>
        </ext>
      </extLst>
    </bk>
    <bk>
      <extLst>
        <ext uri="{3e2802c4-a4d2-4d8b-9148-e3be6c30e623}">
          <xlrd:rvb i="18273"/>
        </ext>
      </extLst>
    </bk>
    <bk>
      <extLst>
        <ext uri="{3e2802c4-a4d2-4d8b-9148-e3be6c30e623}">
          <xlrd:rvb i="18274"/>
        </ext>
      </extLst>
    </bk>
    <bk>
      <extLst>
        <ext uri="{3e2802c4-a4d2-4d8b-9148-e3be6c30e623}">
          <xlrd:rvb i="18275"/>
        </ext>
      </extLst>
    </bk>
    <bk>
      <extLst>
        <ext uri="{3e2802c4-a4d2-4d8b-9148-e3be6c30e623}">
          <xlrd:rvb i="18276"/>
        </ext>
      </extLst>
    </bk>
    <bk>
      <extLst>
        <ext uri="{3e2802c4-a4d2-4d8b-9148-e3be6c30e623}">
          <xlrd:rvb i="18277"/>
        </ext>
      </extLst>
    </bk>
    <bk>
      <extLst>
        <ext uri="{3e2802c4-a4d2-4d8b-9148-e3be6c30e623}">
          <xlrd:rvb i="18278"/>
        </ext>
      </extLst>
    </bk>
    <bk>
      <extLst>
        <ext uri="{3e2802c4-a4d2-4d8b-9148-e3be6c30e623}">
          <xlrd:rvb i="18279"/>
        </ext>
      </extLst>
    </bk>
    <bk>
      <extLst>
        <ext uri="{3e2802c4-a4d2-4d8b-9148-e3be6c30e623}">
          <xlrd:rvb i="18280"/>
        </ext>
      </extLst>
    </bk>
    <bk>
      <extLst>
        <ext uri="{3e2802c4-a4d2-4d8b-9148-e3be6c30e623}">
          <xlrd:rvb i="18281"/>
        </ext>
      </extLst>
    </bk>
    <bk>
      <extLst>
        <ext uri="{3e2802c4-a4d2-4d8b-9148-e3be6c30e623}">
          <xlrd:rvb i="18282"/>
        </ext>
      </extLst>
    </bk>
    <bk>
      <extLst>
        <ext uri="{3e2802c4-a4d2-4d8b-9148-e3be6c30e623}">
          <xlrd:rvb i="18283"/>
        </ext>
      </extLst>
    </bk>
    <bk>
      <extLst>
        <ext uri="{3e2802c4-a4d2-4d8b-9148-e3be6c30e623}">
          <xlrd:rvb i="18284"/>
        </ext>
      </extLst>
    </bk>
    <bk>
      <extLst>
        <ext uri="{3e2802c4-a4d2-4d8b-9148-e3be6c30e623}">
          <xlrd:rvb i="18285"/>
        </ext>
      </extLst>
    </bk>
    <bk>
      <extLst>
        <ext uri="{3e2802c4-a4d2-4d8b-9148-e3be6c30e623}">
          <xlrd:rvb i="18286"/>
        </ext>
      </extLst>
    </bk>
    <bk>
      <extLst>
        <ext uri="{3e2802c4-a4d2-4d8b-9148-e3be6c30e623}">
          <xlrd:rvb i="18287"/>
        </ext>
      </extLst>
    </bk>
    <bk>
      <extLst>
        <ext uri="{3e2802c4-a4d2-4d8b-9148-e3be6c30e623}">
          <xlrd:rvb i="18288"/>
        </ext>
      </extLst>
    </bk>
    <bk>
      <extLst>
        <ext uri="{3e2802c4-a4d2-4d8b-9148-e3be6c30e623}">
          <xlrd:rvb i="18289"/>
        </ext>
      </extLst>
    </bk>
    <bk>
      <extLst>
        <ext uri="{3e2802c4-a4d2-4d8b-9148-e3be6c30e623}">
          <xlrd:rvb i="18290"/>
        </ext>
      </extLst>
    </bk>
    <bk>
      <extLst>
        <ext uri="{3e2802c4-a4d2-4d8b-9148-e3be6c30e623}">
          <xlrd:rvb i="18291"/>
        </ext>
      </extLst>
    </bk>
    <bk>
      <extLst>
        <ext uri="{3e2802c4-a4d2-4d8b-9148-e3be6c30e623}">
          <xlrd:rvb i="18292"/>
        </ext>
      </extLst>
    </bk>
    <bk>
      <extLst>
        <ext uri="{3e2802c4-a4d2-4d8b-9148-e3be6c30e623}">
          <xlrd:rvb i="18293"/>
        </ext>
      </extLst>
    </bk>
    <bk>
      <extLst>
        <ext uri="{3e2802c4-a4d2-4d8b-9148-e3be6c30e623}">
          <xlrd:rvb i="18294"/>
        </ext>
      </extLst>
    </bk>
    <bk>
      <extLst>
        <ext uri="{3e2802c4-a4d2-4d8b-9148-e3be6c30e623}">
          <xlrd:rvb i="18295"/>
        </ext>
      </extLst>
    </bk>
    <bk>
      <extLst>
        <ext uri="{3e2802c4-a4d2-4d8b-9148-e3be6c30e623}">
          <xlrd:rvb i="18296"/>
        </ext>
      </extLst>
    </bk>
    <bk>
      <extLst>
        <ext uri="{3e2802c4-a4d2-4d8b-9148-e3be6c30e623}">
          <xlrd:rvb i="18297"/>
        </ext>
      </extLst>
    </bk>
    <bk>
      <extLst>
        <ext uri="{3e2802c4-a4d2-4d8b-9148-e3be6c30e623}">
          <xlrd:rvb i="18298"/>
        </ext>
      </extLst>
    </bk>
    <bk>
      <extLst>
        <ext uri="{3e2802c4-a4d2-4d8b-9148-e3be6c30e623}">
          <xlrd:rvb i="18299"/>
        </ext>
      </extLst>
    </bk>
    <bk>
      <extLst>
        <ext uri="{3e2802c4-a4d2-4d8b-9148-e3be6c30e623}">
          <xlrd:rvb i="18300"/>
        </ext>
      </extLst>
    </bk>
    <bk>
      <extLst>
        <ext uri="{3e2802c4-a4d2-4d8b-9148-e3be6c30e623}">
          <xlrd:rvb i="18301"/>
        </ext>
      </extLst>
    </bk>
    <bk>
      <extLst>
        <ext uri="{3e2802c4-a4d2-4d8b-9148-e3be6c30e623}">
          <xlrd:rvb i="18302"/>
        </ext>
      </extLst>
    </bk>
    <bk>
      <extLst>
        <ext uri="{3e2802c4-a4d2-4d8b-9148-e3be6c30e623}">
          <xlrd:rvb i="18303"/>
        </ext>
      </extLst>
    </bk>
    <bk>
      <extLst>
        <ext uri="{3e2802c4-a4d2-4d8b-9148-e3be6c30e623}">
          <xlrd:rvb i="18304"/>
        </ext>
      </extLst>
    </bk>
    <bk>
      <extLst>
        <ext uri="{3e2802c4-a4d2-4d8b-9148-e3be6c30e623}">
          <xlrd:rvb i="18305"/>
        </ext>
      </extLst>
    </bk>
    <bk>
      <extLst>
        <ext uri="{3e2802c4-a4d2-4d8b-9148-e3be6c30e623}">
          <xlrd:rvb i="18306"/>
        </ext>
      </extLst>
    </bk>
    <bk>
      <extLst>
        <ext uri="{3e2802c4-a4d2-4d8b-9148-e3be6c30e623}">
          <xlrd:rvb i="18307"/>
        </ext>
      </extLst>
    </bk>
    <bk>
      <extLst>
        <ext uri="{3e2802c4-a4d2-4d8b-9148-e3be6c30e623}">
          <xlrd:rvb i="18308"/>
        </ext>
      </extLst>
    </bk>
    <bk>
      <extLst>
        <ext uri="{3e2802c4-a4d2-4d8b-9148-e3be6c30e623}">
          <xlrd:rvb i="18309"/>
        </ext>
      </extLst>
    </bk>
    <bk>
      <extLst>
        <ext uri="{3e2802c4-a4d2-4d8b-9148-e3be6c30e623}">
          <xlrd:rvb i="18310"/>
        </ext>
      </extLst>
    </bk>
    <bk>
      <extLst>
        <ext uri="{3e2802c4-a4d2-4d8b-9148-e3be6c30e623}">
          <xlrd:rvb i="18311"/>
        </ext>
      </extLst>
    </bk>
    <bk>
      <extLst>
        <ext uri="{3e2802c4-a4d2-4d8b-9148-e3be6c30e623}">
          <xlrd:rvb i="18312"/>
        </ext>
      </extLst>
    </bk>
    <bk>
      <extLst>
        <ext uri="{3e2802c4-a4d2-4d8b-9148-e3be6c30e623}">
          <xlrd:rvb i="18313"/>
        </ext>
      </extLst>
    </bk>
    <bk>
      <extLst>
        <ext uri="{3e2802c4-a4d2-4d8b-9148-e3be6c30e623}">
          <xlrd:rvb i="18314"/>
        </ext>
      </extLst>
    </bk>
    <bk>
      <extLst>
        <ext uri="{3e2802c4-a4d2-4d8b-9148-e3be6c30e623}">
          <xlrd:rvb i="18315"/>
        </ext>
      </extLst>
    </bk>
    <bk>
      <extLst>
        <ext uri="{3e2802c4-a4d2-4d8b-9148-e3be6c30e623}">
          <xlrd:rvb i="18316"/>
        </ext>
      </extLst>
    </bk>
    <bk>
      <extLst>
        <ext uri="{3e2802c4-a4d2-4d8b-9148-e3be6c30e623}">
          <xlrd:rvb i="18319"/>
        </ext>
      </extLst>
    </bk>
    <bk>
      <extLst>
        <ext uri="{3e2802c4-a4d2-4d8b-9148-e3be6c30e623}">
          <xlrd:rvb i="18320"/>
        </ext>
      </extLst>
    </bk>
    <bk>
      <extLst>
        <ext uri="{3e2802c4-a4d2-4d8b-9148-e3be6c30e623}">
          <xlrd:rvb i="18321"/>
        </ext>
      </extLst>
    </bk>
    <bk>
      <extLst>
        <ext uri="{3e2802c4-a4d2-4d8b-9148-e3be6c30e623}">
          <xlrd:rvb i="18322"/>
        </ext>
      </extLst>
    </bk>
    <bk>
      <extLst>
        <ext uri="{3e2802c4-a4d2-4d8b-9148-e3be6c30e623}">
          <xlrd:rvb i="18323"/>
        </ext>
      </extLst>
    </bk>
    <bk>
      <extLst>
        <ext uri="{3e2802c4-a4d2-4d8b-9148-e3be6c30e623}">
          <xlrd:rvb i="18324"/>
        </ext>
      </extLst>
    </bk>
    <bk>
      <extLst>
        <ext uri="{3e2802c4-a4d2-4d8b-9148-e3be6c30e623}">
          <xlrd:rvb i="18325"/>
        </ext>
      </extLst>
    </bk>
    <bk>
      <extLst>
        <ext uri="{3e2802c4-a4d2-4d8b-9148-e3be6c30e623}">
          <xlrd:rvb i="18326"/>
        </ext>
      </extLst>
    </bk>
    <bk>
      <extLst>
        <ext uri="{3e2802c4-a4d2-4d8b-9148-e3be6c30e623}">
          <xlrd:rvb i="18327"/>
        </ext>
      </extLst>
    </bk>
    <bk>
      <extLst>
        <ext uri="{3e2802c4-a4d2-4d8b-9148-e3be6c30e623}">
          <xlrd:rvb i="18328"/>
        </ext>
      </extLst>
    </bk>
    <bk>
      <extLst>
        <ext uri="{3e2802c4-a4d2-4d8b-9148-e3be6c30e623}">
          <xlrd:rvb i="18329"/>
        </ext>
      </extLst>
    </bk>
    <bk>
      <extLst>
        <ext uri="{3e2802c4-a4d2-4d8b-9148-e3be6c30e623}">
          <xlrd:rvb i="18330"/>
        </ext>
      </extLst>
    </bk>
    <bk>
      <extLst>
        <ext uri="{3e2802c4-a4d2-4d8b-9148-e3be6c30e623}">
          <xlrd:rvb i="18331"/>
        </ext>
      </extLst>
    </bk>
    <bk>
      <extLst>
        <ext uri="{3e2802c4-a4d2-4d8b-9148-e3be6c30e623}">
          <xlrd:rvb i="18332"/>
        </ext>
      </extLst>
    </bk>
    <bk>
      <extLst>
        <ext uri="{3e2802c4-a4d2-4d8b-9148-e3be6c30e623}">
          <xlrd:rvb i="18333"/>
        </ext>
      </extLst>
    </bk>
    <bk>
      <extLst>
        <ext uri="{3e2802c4-a4d2-4d8b-9148-e3be6c30e623}">
          <xlrd:rvb i="18334"/>
        </ext>
      </extLst>
    </bk>
    <bk>
      <extLst>
        <ext uri="{3e2802c4-a4d2-4d8b-9148-e3be6c30e623}">
          <xlrd:rvb i="18335"/>
        </ext>
      </extLst>
    </bk>
    <bk>
      <extLst>
        <ext uri="{3e2802c4-a4d2-4d8b-9148-e3be6c30e623}">
          <xlrd:rvb i="18336"/>
        </ext>
      </extLst>
    </bk>
    <bk>
      <extLst>
        <ext uri="{3e2802c4-a4d2-4d8b-9148-e3be6c30e623}">
          <xlrd:rvb i="18337"/>
        </ext>
      </extLst>
    </bk>
    <bk>
      <extLst>
        <ext uri="{3e2802c4-a4d2-4d8b-9148-e3be6c30e623}">
          <xlrd:rvb i="18338"/>
        </ext>
      </extLst>
    </bk>
    <bk>
      <extLst>
        <ext uri="{3e2802c4-a4d2-4d8b-9148-e3be6c30e623}">
          <xlrd:rvb i="18339"/>
        </ext>
      </extLst>
    </bk>
    <bk>
      <extLst>
        <ext uri="{3e2802c4-a4d2-4d8b-9148-e3be6c30e623}">
          <xlrd:rvb i="18340"/>
        </ext>
      </extLst>
    </bk>
    <bk>
      <extLst>
        <ext uri="{3e2802c4-a4d2-4d8b-9148-e3be6c30e623}">
          <xlrd:rvb i="18341"/>
        </ext>
      </extLst>
    </bk>
    <bk>
      <extLst>
        <ext uri="{3e2802c4-a4d2-4d8b-9148-e3be6c30e623}">
          <xlrd:rvb i="18342"/>
        </ext>
      </extLst>
    </bk>
    <bk>
      <extLst>
        <ext uri="{3e2802c4-a4d2-4d8b-9148-e3be6c30e623}">
          <xlrd:rvb i="18343"/>
        </ext>
      </extLst>
    </bk>
    <bk>
      <extLst>
        <ext uri="{3e2802c4-a4d2-4d8b-9148-e3be6c30e623}">
          <xlrd:rvb i="18344"/>
        </ext>
      </extLst>
    </bk>
    <bk>
      <extLst>
        <ext uri="{3e2802c4-a4d2-4d8b-9148-e3be6c30e623}">
          <xlrd:rvb i="18345"/>
        </ext>
      </extLst>
    </bk>
    <bk>
      <extLst>
        <ext uri="{3e2802c4-a4d2-4d8b-9148-e3be6c30e623}">
          <xlrd:rvb i="18346"/>
        </ext>
      </extLst>
    </bk>
    <bk>
      <extLst>
        <ext uri="{3e2802c4-a4d2-4d8b-9148-e3be6c30e623}">
          <xlrd:rvb i="18347"/>
        </ext>
      </extLst>
    </bk>
    <bk>
      <extLst>
        <ext uri="{3e2802c4-a4d2-4d8b-9148-e3be6c30e623}">
          <xlrd:rvb i="18348"/>
        </ext>
      </extLst>
    </bk>
    <bk>
      <extLst>
        <ext uri="{3e2802c4-a4d2-4d8b-9148-e3be6c30e623}">
          <xlrd:rvb i="18349"/>
        </ext>
      </extLst>
    </bk>
    <bk>
      <extLst>
        <ext uri="{3e2802c4-a4d2-4d8b-9148-e3be6c30e623}">
          <xlrd:rvb i="18350"/>
        </ext>
      </extLst>
    </bk>
    <bk>
      <extLst>
        <ext uri="{3e2802c4-a4d2-4d8b-9148-e3be6c30e623}">
          <xlrd:rvb i="18351"/>
        </ext>
      </extLst>
    </bk>
    <bk>
      <extLst>
        <ext uri="{3e2802c4-a4d2-4d8b-9148-e3be6c30e623}">
          <xlrd:rvb i="18352"/>
        </ext>
      </extLst>
    </bk>
    <bk>
      <extLst>
        <ext uri="{3e2802c4-a4d2-4d8b-9148-e3be6c30e623}">
          <xlrd:rvb i="18353"/>
        </ext>
      </extLst>
    </bk>
    <bk>
      <extLst>
        <ext uri="{3e2802c4-a4d2-4d8b-9148-e3be6c30e623}">
          <xlrd:rvb i="18354"/>
        </ext>
      </extLst>
    </bk>
    <bk>
      <extLst>
        <ext uri="{3e2802c4-a4d2-4d8b-9148-e3be6c30e623}">
          <xlrd:rvb i="18355"/>
        </ext>
      </extLst>
    </bk>
    <bk>
      <extLst>
        <ext uri="{3e2802c4-a4d2-4d8b-9148-e3be6c30e623}">
          <xlrd:rvb i="18356"/>
        </ext>
      </extLst>
    </bk>
    <bk>
      <extLst>
        <ext uri="{3e2802c4-a4d2-4d8b-9148-e3be6c30e623}">
          <xlrd:rvb i="18357"/>
        </ext>
      </extLst>
    </bk>
    <bk>
      <extLst>
        <ext uri="{3e2802c4-a4d2-4d8b-9148-e3be6c30e623}">
          <xlrd:rvb i="18358"/>
        </ext>
      </extLst>
    </bk>
    <bk>
      <extLst>
        <ext uri="{3e2802c4-a4d2-4d8b-9148-e3be6c30e623}">
          <xlrd:rvb i="18359"/>
        </ext>
      </extLst>
    </bk>
    <bk>
      <extLst>
        <ext uri="{3e2802c4-a4d2-4d8b-9148-e3be6c30e623}">
          <xlrd:rvb i="18366"/>
        </ext>
      </extLst>
    </bk>
    <bk>
      <extLst>
        <ext uri="{3e2802c4-a4d2-4d8b-9148-e3be6c30e623}">
          <xlrd:rvb i="18367"/>
        </ext>
      </extLst>
    </bk>
    <bk>
      <extLst>
        <ext uri="{3e2802c4-a4d2-4d8b-9148-e3be6c30e623}">
          <xlrd:rvb i="18368"/>
        </ext>
      </extLst>
    </bk>
    <bk>
      <extLst>
        <ext uri="{3e2802c4-a4d2-4d8b-9148-e3be6c30e623}">
          <xlrd:rvb i="18369"/>
        </ext>
      </extLst>
    </bk>
    <bk>
      <extLst>
        <ext uri="{3e2802c4-a4d2-4d8b-9148-e3be6c30e623}">
          <xlrd:rvb i="18370"/>
        </ext>
      </extLst>
    </bk>
    <bk>
      <extLst>
        <ext uri="{3e2802c4-a4d2-4d8b-9148-e3be6c30e623}">
          <xlrd:rvb i="18371"/>
        </ext>
      </extLst>
    </bk>
    <bk>
      <extLst>
        <ext uri="{3e2802c4-a4d2-4d8b-9148-e3be6c30e623}">
          <xlrd:rvb i="18372"/>
        </ext>
      </extLst>
    </bk>
    <bk>
      <extLst>
        <ext uri="{3e2802c4-a4d2-4d8b-9148-e3be6c30e623}">
          <xlrd:rvb i="18373"/>
        </ext>
      </extLst>
    </bk>
    <bk>
      <extLst>
        <ext uri="{3e2802c4-a4d2-4d8b-9148-e3be6c30e623}">
          <xlrd:rvb i="18374"/>
        </ext>
      </extLst>
    </bk>
    <bk>
      <extLst>
        <ext uri="{3e2802c4-a4d2-4d8b-9148-e3be6c30e623}">
          <xlrd:rvb i="18375"/>
        </ext>
      </extLst>
    </bk>
    <bk>
      <extLst>
        <ext uri="{3e2802c4-a4d2-4d8b-9148-e3be6c30e623}">
          <xlrd:rvb i="18376"/>
        </ext>
      </extLst>
    </bk>
    <bk>
      <extLst>
        <ext uri="{3e2802c4-a4d2-4d8b-9148-e3be6c30e623}">
          <xlrd:rvb i="18377"/>
        </ext>
      </extLst>
    </bk>
    <bk>
      <extLst>
        <ext uri="{3e2802c4-a4d2-4d8b-9148-e3be6c30e623}">
          <xlrd:rvb i="18378"/>
        </ext>
      </extLst>
    </bk>
    <bk>
      <extLst>
        <ext uri="{3e2802c4-a4d2-4d8b-9148-e3be6c30e623}">
          <xlrd:rvb i="18379"/>
        </ext>
      </extLst>
    </bk>
    <bk>
      <extLst>
        <ext uri="{3e2802c4-a4d2-4d8b-9148-e3be6c30e623}">
          <xlrd:rvb i="18380"/>
        </ext>
      </extLst>
    </bk>
    <bk>
      <extLst>
        <ext uri="{3e2802c4-a4d2-4d8b-9148-e3be6c30e623}">
          <xlrd:rvb i="18381"/>
        </ext>
      </extLst>
    </bk>
    <bk>
      <extLst>
        <ext uri="{3e2802c4-a4d2-4d8b-9148-e3be6c30e623}">
          <xlrd:rvb i="18382"/>
        </ext>
      </extLst>
    </bk>
    <bk>
      <extLst>
        <ext uri="{3e2802c4-a4d2-4d8b-9148-e3be6c30e623}">
          <xlrd:rvb i="18383"/>
        </ext>
      </extLst>
    </bk>
    <bk>
      <extLst>
        <ext uri="{3e2802c4-a4d2-4d8b-9148-e3be6c30e623}">
          <xlrd:rvb i="18384"/>
        </ext>
      </extLst>
    </bk>
    <bk>
      <extLst>
        <ext uri="{3e2802c4-a4d2-4d8b-9148-e3be6c30e623}">
          <xlrd:rvb i="18385"/>
        </ext>
      </extLst>
    </bk>
    <bk>
      <extLst>
        <ext uri="{3e2802c4-a4d2-4d8b-9148-e3be6c30e623}">
          <xlrd:rvb i="18386"/>
        </ext>
      </extLst>
    </bk>
    <bk>
      <extLst>
        <ext uri="{3e2802c4-a4d2-4d8b-9148-e3be6c30e623}">
          <xlrd:rvb i="18387"/>
        </ext>
      </extLst>
    </bk>
    <bk>
      <extLst>
        <ext uri="{3e2802c4-a4d2-4d8b-9148-e3be6c30e623}">
          <xlrd:rvb i="18388"/>
        </ext>
      </extLst>
    </bk>
    <bk>
      <extLst>
        <ext uri="{3e2802c4-a4d2-4d8b-9148-e3be6c30e623}">
          <xlrd:rvb i="18389"/>
        </ext>
      </extLst>
    </bk>
    <bk>
      <extLst>
        <ext uri="{3e2802c4-a4d2-4d8b-9148-e3be6c30e623}">
          <xlrd:rvb i="18390"/>
        </ext>
      </extLst>
    </bk>
    <bk>
      <extLst>
        <ext uri="{3e2802c4-a4d2-4d8b-9148-e3be6c30e623}">
          <xlrd:rvb i="18391"/>
        </ext>
      </extLst>
    </bk>
    <bk>
      <extLst>
        <ext uri="{3e2802c4-a4d2-4d8b-9148-e3be6c30e623}">
          <xlrd:rvb i="18392"/>
        </ext>
      </extLst>
    </bk>
    <bk>
      <extLst>
        <ext uri="{3e2802c4-a4d2-4d8b-9148-e3be6c30e623}">
          <xlrd:rvb i="18393"/>
        </ext>
      </extLst>
    </bk>
    <bk>
      <extLst>
        <ext uri="{3e2802c4-a4d2-4d8b-9148-e3be6c30e623}">
          <xlrd:rvb i="18394"/>
        </ext>
      </extLst>
    </bk>
    <bk>
      <extLst>
        <ext uri="{3e2802c4-a4d2-4d8b-9148-e3be6c30e623}">
          <xlrd:rvb i="18395"/>
        </ext>
      </extLst>
    </bk>
    <bk>
      <extLst>
        <ext uri="{3e2802c4-a4d2-4d8b-9148-e3be6c30e623}">
          <xlrd:rvb i="18396"/>
        </ext>
      </extLst>
    </bk>
    <bk>
      <extLst>
        <ext uri="{3e2802c4-a4d2-4d8b-9148-e3be6c30e623}">
          <xlrd:rvb i="18397"/>
        </ext>
      </extLst>
    </bk>
    <bk>
      <extLst>
        <ext uri="{3e2802c4-a4d2-4d8b-9148-e3be6c30e623}">
          <xlrd:rvb i="18398"/>
        </ext>
      </extLst>
    </bk>
    <bk>
      <extLst>
        <ext uri="{3e2802c4-a4d2-4d8b-9148-e3be6c30e623}">
          <xlrd:rvb i="18399"/>
        </ext>
      </extLst>
    </bk>
    <bk>
      <extLst>
        <ext uri="{3e2802c4-a4d2-4d8b-9148-e3be6c30e623}">
          <xlrd:rvb i="18400"/>
        </ext>
      </extLst>
    </bk>
    <bk>
      <extLst>
        <ext uri="{3e2802c4-a4d2-4d8b-9148-e3be6c30e623}">
          <xlrd:rvb i="18401"/>
        </ext>
      </extLst>
    </bk>
    <bk>
      <extLst>
        <ext uri="{3e2802c4-a4d2-4d8b-9148-e3be6c30e623}">
          <xlrd:rvb i="18402"/>
        </ext>
      </extLst>
    </bk>
    <bk>
      <extLst>
        <ext uri="{3e2802c4-a4d2-4d8b-9148-e3be6c30e623}">
          <xlrd:rvb i="18403"/>
        </ext>
      </extLst>
    </bk>
    <bk>
      <extLst>
        <ext uri="{3e2802c4-a4d2-4d8b-9148-e3be6c30e623}">
          <xlrd:rvb i="18404"/>
        </ext>
      </extLst>
    </bk>
    <bk>
      <extLst>
        <ext uri="{3e2802c4-a4d2-4d8b-9148-e3be6c30e623}">
          <xlrd:rvb i="18405"/>
        </ext>
      </extLst>
    </bk>
    <bk>
      <extLst>
        <ext uri="{3e2802c4-a4d2-4d8b-9148-e3be6c30e623}">
          <xlrd:rvb i="18406"/>
        </ext>
      </extLst>
    </bk>
    <bk>
      <extLst>
        <ext uri="{3e2802c4-a4d2-4d8b-9148-e3be6c30e623}">
          <xlrd:rvb i="18407"/>
        </ext>
      </extLst>
    </bk>
    <bk>
      <extLst>
        <ext uri="{3e2802c4-a4d2-4d8b-9148-e3be6c30e623}">
          <xlrd:rvb i="18408"/>
        </ext>
      </extLst>
    </bk>
    <bk>
      <extLst>
        <ext uri="{3e2802c4-a4d2-4d8b-9148-e3be6c30e623}">
          <xlrd:rvb i="18409"/>
        </ext>
      </extLst>
    </bk>
    <bk>
      <extLst>
        <ext uri="{3e2802c4-a4d2-4d8b-9148-e3be6c30e623}">
          <xlrd:rvb i="18410"/>
        </ext>
      </extLst>
    </bk>
    <bk>
      <extLst>
        <ext uri="{3e2802c4-a4d2-4d8b-9148-e3be6c30e623}">
          <xlrd:rvb i="18411"/>
        </ext>
      </extLst>
    </bk>
    <bk>
      <extLst>
        <ext uri="{3e2802c4-a4d2-4d8b-9148-e3be6c30e623}">
          <xlrd:rvb i="18412"/>
        </ext>
      </extLst>
    </bk>
    <bk>
      <extLst>
        <ext uri="{3e2802c4-a4d2-4d8b-9148-e3be6c30e623}">
          <xlrd:rvb i="18413"/>
        </ext>
      </extLst>
    </bk>
    <bk>
      <extLst>
        <ext uri="{3e2802c4-a4d2-4d8b-9148-e3be6c30e623}">
          <xlrd:rvb i="18414"/>
        </ext>
      </extLst>
    </bk>
    <bk>
      <extLst>
        <ext uri="{3e2802c4-a4d2-4d8b-9148-e3be6c30e623}">
          <xlrd:rvb i="18415"/>
        </ext>
      </extLst>
    </bk>
    <bk>
      <extLst>
        <ext uri="{3e2802c4-a4d2-4d8b-9148-e3be6c30e623}">
          <xlrd:rvb i="18416"/>
        </ext>
      </extLst>
    </bk>
    <bk>
      <extLst>
        <ext uri="{3e2802c4-a4d2-4d8b-9148-e3be6c30e623}">
          <xlrd:rvb i="18417"/>
        </ext>
      </extLst>
    </bk>
    <bk>
      <extLst>
        <ext uri="{3e2802c4-a4d2-4d8b-9148-e3be6c30e623}">
          <xlrd:rvb i="18418"/>
        </ext>
      </extLst>
    </bk>
    <bk>
      <extLst>
        <ext uri="{3e2802c4-a4d2-4d8b-9148-e3be6c30e623}">
          <xlrd:rvb i="18419"/>
        </ext>
      </extLst>
    </bk>
    <bk>
      <extLst>
        <ext uri="{3e2802c4-a4d2-4d8b-9148-e3be6c30e623}">
          <xlrd:rvb i="18420"/>
        </ext>
      </extLst>
    </bk>
    <bk>
      <extLst>
        <ext uri="{3e2802c4-a4d2-4d8b-9148-e3be6c30e623}">
          <xlrd:rvb i="18421"/>
        </ext>
      </extLst>
    </bk>
    <bk>
      <extLst>
        <ext uri="{3e2802c4-a4d2-4d8b-9148-e3be6c30e623}">
          <xlrd:rvb i="18422"/>
        </ext>
      </extLst>
    </bk>
    <bk>
      <extLst>
        <ext uri="{3e2802c4-a4d2-4d8b-9148-e3be6c30e623}">
          <xlrd:rvb i="18423"/>
        </ext>
      </extLst>
    </bk>
    <bk>
      <extLst>
        <ext uri="{3e2802c4-a4d2-4d8b-9148-e3be6c30e623}">
          <xlrd:rvb i="18424"/>
        </ext>
      </extLst>
    </bk>
    <bk>
      <extLst>
        <ext uri="{3e2802c4-a4d2-4d8b-9148-e3be6c30e623}">
          <xlrd:rvb i="18425"/>
        </ext>
      </extLst>
    </bk>
    <bk>
      <extLst>
        <ext uri="{3e2802c4-a4d2-4d8b-9148-e3be6c30e623}">
          <xlrd:rvb i="18426"/>
        </ext>
      </extLst>
    </bk>
    <bk>
      <extLst>
        <ext uri="{3e2802c4-a4d2-4d8b-9148-e3be6c30e623}">
          <xlrd:rvb i="18427"/>
        </ext>
      </extLst>
    </bk>
    <bk>
      <extLst>
        <ext uri="{3e2802c4-a4d2-4d8b-9148-e3be6c30e623}">
          <xlrd:rvb i="18428"/>
        </ext>
      </extLst>
    </bk>
    <bk>
      <extLst>
        <ext uri="{3e2802c4-a4d2-4d8b-9148-e3be6c30e623}">
          <xlrd:rvb i="18429"/>
        </ext>
      </extLst>
    </bk>
    <bk>
      <extLst>
        <ext uri="{3e2802c4-a4d2-4d8b-9148-e3be6c30e623}">
          <xlrd:rvb i="18430"/>
        </ext>
      </extLst>
    </bk>
    <bk>
      <extLst>
        <ext uri="{3e2802c4-a4d2-4d8b-9148-e3be6c30e623}">
          <xlrd:rvb i="18431"/>
        </ext>
      </extLst>
    </bk>
    <bk>
      <extLst>
        <ext uri="{3e2802c4-a4d2-4d8b-9148-e3be6c30e623}">
          <xlrd:rvb i="18432"/>
        </ext>
      </extLst>
    </bk>
    <bk>
      <extLst>
        <ext uri="{3e2802c4-a4d2-4d8b-9148-e3be6c30e623}">
          <xlrd:rvb i="18433"/>
        </ext>
      </extLst>
    </bk>
    <bk>
      <extLst>
        <ext uri="{3e2802c4-a4d2-4d8b-9148-e3be6c30e623}">
          <xlrd:rvb i="18434"/>
        </ext>
      </extLst>
    </bk>
    <bk>
      <extLst>
        <ext uri="{3e2802c4-a4d2-4d8b-9148-e3be6c30e623}">
          <xlrd:rvb i="18435"/>
        </ext>
      </extLst>
    </bk>
    <bk>
      <extLst>
        <ext uri="{3e2802c4-a4d2-4d8b-9148-e3be6c30e623}">
          <xlrd:rvb i="18436"/>
        </ext>
      </extLst>
    </bk>
    <bk>
      <extLst>
        <ext uri="{3e2802c4-a4d2-4d8b-9148-e3be6c30e623}">
          <xlrd:rvb i="18437"/>
        </ext>
      </extLst>
    </bk>
    <bk>
      <extLst>
        <ext uri="{3e2802c4-a4d2-4d8b-9148-e3be6c30e623}">
          <xlrd:rvb i="18438"/>
        </ext>
      </extLst>
    </bk>
    <bk>
      <extLst>
        <ext uri="{3e2802c4-a4d2-4d8b-9148-e3be6c30e623}">
          <xlrd:rvb i="18439"/>
        </ext>
      </extLst>
    </bk>
    <bk>
      <extLst>
        <ext uri="{3e2802c4-a4d2-4d8b-9148-e3be6c30e623}">
          <xlrd:rvb i="18440"/>
        </ext>
      </extLst>
    </bk>
    <bk>
      <extLst>
        <ext uri="{3e2802c4-a4d2-4d8b-9148-e3be6c30e623}">
          <xlrd:rvb i="18441"/>
        </ext>
      </extLst>
    </bk>
    <bk>
      <extLst>
        <ext uri="{3e2802c4-a4d2-4d8b-9148-e3be6c30e623}">
          <xlrd:rvb i="18442"/>
        </ext>
      </extLst>
    </bk>
    <bk>
      <extLst>
        <ext uri="{3e2802c4-a4d2-4d8b-9148-e3be6c30e623}">
          <xlrd:rvb i="18443"/>
        </ext>
      </extLst>
    </bk>
    <bk>
      <extLst>
        <ext uri="{3e2802c4-a4d2-4d8b-9148-e3be6c30e623}">
          <xlrd:rvb i="18446"/>
        </ext>
      </extLst>
    </bk>
    <bk>
      <extLst>
        <ext uri="{3e2802c4-a4d2-4d8b-9148-e3be6c30e623}">
          <xlrd:rvb i="18447"/>
        </ext>
      </extLst>
    </bk>
    <bk>
      <extLst>
        <ext uri="{3e2802c4-a4d2-4d8b-9148-e3be6c30e623}">
          <xlrd:rvb i="18448"/>
        </ext>
      </extLst>
    </bk>
    <bk>
      <extLst>
        <ext uri="{3e2802c4-a4d2-4d8b-9148-e3be6c30e623}">
          <xlrd:rvb i="18449"/>
        </ext>
      </extLst>
    </bk>
    <bk>
      <extLst>
        <ext uri="{3e2802c4-a4d2-4d8b-9148-e3be6c30e623}">
          <xlrd:rvb i="18450"/>
        </ext>
      </extLst>
    </bk>
    <bk>
      <extLst>
        <ext uri="{3e2802c4-a4d2-4d8b-9148-e3be6c30e623}">
          <xlrd:rvb i="18451"/>
        </ext>
      </extLst>
    </bk>
    <bk>
      <extLst>
        <ext uri="{3e2802c4-a4d2-4d8b-9148-e3be6c30e623}">
          <xlrd:rvb i="18452"/>
        </ext>
      </extLst>
    </bk>
    <bk>
      <extLst>
        <ext uri="{3e2802c4-a4d2-4d8b-9148-e3be6c30e623}">
          <xlrd:rvb i="18453"/>
        </ext>
      </extLst>
    </bk>
    <bk>
      <extLst>
        <ext uri="{3e2802c4-a4d2-4d8b-9148-e3be6c30e623}">
          <xlrd:rvb i="18454"/>
        </ext>
      </extLst>
    </bk>
    <bk>
      <extLst>
        <ext uri="{3e2802c4-a4d2-4d8b-9148-e3be6c30e623}">
          <xlrd:rvb i="18455"/>
        </ext>
      </extLst>
    </bk>
    <bk>
      <extLst>
        <ext uri="{3e2802c4-a4d2-4d8b-9148-e3be6c30e623}">
          <xlrd:rvb i="18456"/>
        </ext>
      </extLst>
    </bk>
    <bk>
      <extLst>
        <ext uri="{3e2802c4-a4d2-4d8b-9148-e3be6c30e623}">
          <xlrd:rvb i="18457"/>
        </ext>
      </extLst>
    </bk>
    <bk>
      <extLst>
        <ext uri="{3e2802c4-a4d2-4d8b-9148-e3be6c30e623}">
          <xlrd:rvb i="18458"/>
        </ext>
      </extLst>
    </bk>
    <bk>
      <extLst>
        <ext uri="{3e2802c4-a4d2-4d8b-9148-e3be6c30e623}">
          <xlrd:rvb i="18459"/>
        </ext>
      </extLst>
    </bk>
    <bk>
      <extLst>
        <ext uri="{3e2802c4-a4d2-4d8b-9148-e3be6c30e623}">
          <xlrd:rvb i="18460"/>
        </ext>
      </extLst>
    </bk>
    <bk>
      <extLst>
        <ext uri="{3e2802c4-a4d2-4d8b-9148-e3be6c30e623}">
          <xlrd:rvb i="18461"/>
        </ext>
      </extLst>
    </bk>
    <bk>
      <extLst>
        <ext uri="{3e2802c4-a4d2-4d8b-9148-e3be6c30e623}">
          <xlrd:rvb i="18462"/>
        </ext>
      </extLst>
    </bk>
    <bk>
      <extLst>
        <ext uri="{3e2802c4-a4d2-4d8b-9148-e3be6c30e623}">
          <xlrd:rvb i="18463"/>
        </ext>
      </extLst>
    </bk>
    <bk>
      <extLst>
        <ext uri="{3e2802c4-a4d2-4d8b-9148-e3be6c30e623}">
          <xlrd:rvb i="18464"/>
        </ext>
      </extLst>
    </bk>
    <bk>
      <extLst>
        <ext uri="{3e2802c4-a4d2-4d8b-9148-e3be6c30e623}">
          <xlrd:rvb i="18465"/>
        </ext>
      </extLst>
    </bk>
    <bk>
      <extLst>
        <ext uri="{3e2802c4-a4d2-4d8b-9148-e3be6c30e623}">
          <xlrd:rvb i="18466"/>
        </ext>
      </extLst>
    </bk>
    <bk>
      <extLst>
        <ext uri="{3e2802c4-a4d2-4d8b-9148-e3be6c30e623}">
          <xlrd:rvb i="18467"/>
        </ext>
      </extLst>
    </bk>
    <bk>
      <extLst>
        <ext uri="{3e2802c4-a4d2-4d8b-9148-e3be6c30e623}">
          <xlrd:rvb i="18468"/>
        </ext>
      </extLst>
    </bk>
    <bk>
      <extLst>
        <ext uri="{3e2802c4-a4d2-4d8b-9148-e3be6c30e623}">
          <xlrd:rvb i="18469"/>
        </ext>
      </extLst>
    </bk>
    <bk>
      <extLst>
        <ext uri="{3e2802c4-a4d2-4d8b-9148-e3be6c30e623}">
          <xlrd:rvb i="18470"/>
        </ext>
      </extLst>
    </bk>
    <bk>
      <extLst>
        <ext uri="{3e2802c4-a4d2-4d8b-9148-e3be6c30e623}">
          <xlrd:rvb i="18471"/>
        </ext>
      </extLst>
    </bk>
    <bk>
      <extLst>
        <ext uri="{3e2802c4-a4d2-4d8b-9148-e3be6c30e623}">
          <xlrd:rvb i="18472"/>
        </ext>
      </extLst>
    </bk>
    <bk>
      <extLst>
        <ext uri="{3e2802c4-a4d2-4d8b-9148-e3be6c30e623}">
          <xlrd:rvb i="18473"/>
        </ext>
      </extLst>
    </bk>
    <bk>
      <extLst>
        <ext uri="{3e2802c4-a4d2-4d8b-9148-e3be6c30e623}">
          <xlrd:rvb i="18474"/>
        </ext>
      </extLst>
    </bk>
    <bk>
      <extLst>
        <ext uri="{3e2802c4-a4d2-4d8b-9148-e3be6c30e623}">
          <xlrd:rvb i="18475"/>
        </ext>
      </extLst>
    </bk>
    <bk>
      <extLst>
        <ext uri="{3e2802c4-a4d2-4d8b-9148-e3be6c30e623}">
          <xlrd:rvb i="18476"/>
        </ext>
      </extLst>
    </bk>
    <bk>
      <extLst>
        <ext uri="{3e2802c4-a4d2-4d8b-9148-e3be6c30e623}">
          <xlrd:rvb i="18477"/>
        </ext>
      </extLst>
    </bk>
    <bk>
      <extLst>
        <ext uri="{3e2802c4-a4d2-4d8b-9148-e3be6c30e623}">
          <xlrd:rvb i="18478"/>
        </ext>
      </extLst>
    </bk>
    <bk>
      <extLst>
        <ext uri="{3e2802c4-a4d2-4d8b-9148-e3be6c30e623}">
          <xlrd:rvb i="18479"/>
        </ext>
      </extLst>
    </bk>
    <bk>
      <extLst>
        <ext uri="{3e2802c4-a4d2-4d8b-9148-e3be6c30e623}">
          <xlrd:rvb i="18480"/>
        </ext>
      </extLst>
    </bk>
    <bk>
      <extLst>
        <ext uri="{3e2802c4-a4d2-4d8b-9148-e3be6c30e623}">
          <xlrd:rvb i="18481"/>
        </ext>
      </extLst>
    </bk>
    <bk>
      <extLst>
        <ext uri="{3e2802c4-a4d2-4d8b-9148-e3be6c30e623}">
          <xlrd:rvb i="18482"/>
        </ext>
      </extLst>
    </bk>
    <bk>
      <extLst>
        <ext uri="{3e2802c4-a4d2-4d8b-9148-e3be6c30e623}">
          <xlrd:rvb i="18483"/>
        </ext>
      </extLst>
    </bk>
    <bk>
      <extLst>
        <ext uri="{3e2802c4-a4d2-4d8b-9148-e3be6c30e623}">
          <xlrd:rvb i="18484"/>
        </ext>
      </extLst>
    </bk>
    <bk>
      <extLst>
        <ext uri="{3e2802c4-a4d2-4d8b-9148-e3be6c30e623}">
          <xlrd:rvb i="18485"/>
        </ext>
      </extLst>
    </bk>
    <bk>
      <extLst>
        <ext uri="{3e2802c4-a4d2-4d8b-9148-e3be6c30e623}">
          <xlrd:rvb i="18486"/>
        </ext>
      </extLst>
    </bk>
    <bk>
      <extLst>
        <ext uri="{3e2802c4-a4d2-4d8b-9148-e3be6c30e623}">
          <xlrd:rvb i="18487"/>
        </ext>
      </extLst>
    </bk>
    <bk>
      <extLst>
        <ext uri="{3e2802c4-a4d2-4d8b-9148-e3be6c30e623}">
          <xlrd:rvb i="18488"/>
        </ext>
      </extLst>
    </bk>
    <bk>
      <extLst>
        <ext uri="{3e2802c4-a4d2-4d8b-9148-e3be6c30e623}">
          <xlrd:rvb i="18489"/>
        </ext>
      </extLst>
    </bk>
    <bk>
      <extLst>
        <ext uri="{3e2802c4-a4d2-4d8b-9148-e3be6c30e623}">
          <xlrd:rvb i="18490"/>
        </ext>
      </extLst>
    </bk>
    <bk>
      <extLst>
        <ext uri="{3e2802c4-a4d2-4d8b-9148-e3be6c30e623}">
          <xlrd:rvb i="18491"/>
        </ext>
      </extLst>
    </bk>
    <bk>
      <extLst>
        <ext uri="{3e2802c4-a4d2-4d8b-9148-e3be6c30e623}">
          <xlrd:rvb i="18492"/>
        </ext>
      </extLst>
    </bk>
    <bk>
      <extLst>
        <ext uri="{3e2802c4-a4d2-4d8b-9148-e3be6c30e623}">
          <xlrd:rvb i="18493"/>
        </ext>
      </extLst>
    </bk>
    <bk>
      <extLst>
        <ext uri="{3e2802c4-a4d2-4d8b-9148-e3be6c30e623}">
          <xlrd:rvb i="18494"/>
        </ext>
      </extLst>
    </bk>
    <bk>
      <extLst>
        <ext uri="{3e2802c4-a4d2-4d8b-9148-e3be6c30e623}">
          <xlrd:rvb i="18497"/>
        </ext>
      </extLst>
    </bk>
    <bk>
      <extLst>
        <ext uri="{3e2802c4-a4d2-4d8b-9148-e3be6c30e623}">
          <xlrd:rvb i="18498"/>
        </ext>
      </extLst>
    </bk>
    <bk>
      <extLst>
        <ext uri="{3e2802c4-a4d2-4d8b-9148-e3be6c30e623}">
          <xlrd:rvb i="18499"/>
        </ext>
      </extLst>
    </bk>
    <bk>
      <extLst>
        <ext uri="{3e2802c4-a4d2-4d8b-9148-e3be6c30e623}">
          <xlrd:rvb i="18500"/>
        </ext>
      </extLst>
    </bk>
    <bk>
      <extLst>
        <ext uri="{3e2802c4-a4d2-4d8b-9148-e3be6c30e623}">
          <xlrd:rvb i="18501"/>
        </ext>
      </extLst>
    </bk>
    <bk>
      <extLst>
        <ext uri="{3e2802c4-a4d2-4d8b-9148-e3be6c30e623}">
          <xlrd:rvb i="18502"/>
        </ext>
      </extLst>
    </bk>
    <bk>
      <extLst>
        <ext uri="{3e2802c4-a4d2-4d8b-9148-e3be6c30e623}">
          <xlrd:rvb i="18503"/>
        </ext>
      </extLst>
    </bk>
    <bk>
      <extLst>
        <ext uri="{3e2802c4-a4d2-4d8b-9148-e3be6c30e623}">
          <xlrd:rvb i="18504"/>
        </ext>
      </extLst>
    </bk>
    <bk>
      <extLst>
        <ext uri="{3e2802c4-a4d2-4d8b-9148-e3be6c30e623}">
          <xlrd:rvb i="18505"/>
        </ext>
      </extLst>
    </bk>
    <bk>
      <extLst>
        <ext uri="{3e2802c4-a4d2-4d8b-9148-e3be6c30e623}">
          <xlrd:rvb i="18506"/>
        </ext>
      </extLst>
    </bk>
    <bk>
      <extLst>
        <ext uri="{3e2802c4-a4d2-4d8b-9148-e3be6c30e623}">
          <xlrd:rvb i="18507"/>
        </ext>
      </extLst>
    </bk>
    <bk>
      <extLst>
        <ext uri="{3e2802c4-a4d2-4d8b-9148-e3be6c30e623}">
          <xlrd:rvb i="18508"/>
        </ext>
      </extLst>
    </bk>
    <bk>
      <extLst>
        <ext uri="{3e2802c4-a4d2-4d8b-9148-e3be6c30e623}">
          <xlrd:rvb i="18509"/>
        </ext>
      </extLst>
    </bk>
    <bk>
      <extLst>
        <ext uri="{3e2802c4-a4d2-4d8b-9148-e3be6c30e623}">
          <xlrd:rvb i="18510"/>
        </ext>
      </extLst>
    </bk>
    <bk>
      <extLst>
        <ext uri="{3e2802c4-a4d2-4d8b-9148-e3be6c30e623}">
          <xlrd:rvb i="18511"/>
        </ext>
      </extLst>
    </bk>
    <bk>
      <extLst>
        <ext uri="{3e2802c4-a4d2-4d8b-9148-e3be6c30e623}">
          <xlrd:rvb i="18512"/>
        </ext>
      </extLst>
    </bk>
    <bk>
      <extLst>
        <ext uri="{3e2802c4-a4d2-4d8b-9148-e3be6c30e623}">
          <xlrd:rvb i="18513"/>
        </ext>
      </extLst>
    </bk>
    <bk>
      <extLst>
        <ext uri="{3e2802c4-a4d2-4d8b-9148-e3be6c30e623}">
          <xlrd:rvb i="18514"/>
        </ext>
      </extLst>
    </bk>
    <bk>
      <extLst>
        <ext uri="{3e2802c4-a4d2-4d8b-9148-e3be6c30e623}">
          <xlrd:rvb i="18515"/>
        </ext>
      </extLst>
    </bk>
    <bk>
      <extLst>
        <ext uri="{3e2802c4-a4d2-4d8b-9148-e3be6c30e623}">
          <xlrd:rvb i="18516"/>
        </ext>
      </extLst>
    </bk>
    <bk>
      <extLst>
        <ext uri="{3e2802c4-a4d2-4d8b-9148-e3be6c30e623}">
          <xlrd:rvb i="18517"/>
        </ext>
      </extLst>
    </bk>
    <bk>
      <extLst>
        <ext uri="{3e2802c4-a4d2-4d8b-9148-e3be6c30e623}">
          <xlrd:rvb i="18518"/>
        </ext>
      </extLst>
    </bk>
    <bk>
      <extLst>
        <ext uri="{3e2802c4-a4d2-4d8b-9148-e3be6c30e623}">
          <xlrd:rvb i="18519"/>
        </ext>
      </extLst>
    </bk>
    <bk>
      <extLst>
        <ext uri="{3e2802c4-a4d2-4d8b-9148-e3be6c30e623}">
          <xlrd:rvb i="18520"/>
        </ext>
      </extLst>
    </bk>
    <bk>
      <extLst>
        <ext uri="{3e2802c4-a4d2-4d8b-9148-e3be6c30e623}">
          <xlrd:rvb i="18521"/>
        </ext>
      </extLst>
    </bk>
    <bk>
      <extLst>
        <ext uri="{3e2802c4-a4d2-4d8b-9148-e3be6c30e623}">
          <xlrd:rvb i="18522"/>
        </ext>
      </extLst>
    </bk>
    <bk>
      <extLst>
        <ext uri="{3e2802c4-a4d2-4d8b-9148-e3be6c30e623}">
          <xlrd:rvb i="18523"/>
        </ext>
      </extLst>
    </bk>
    <bk>
      <extLst>
        <ext uri="{3e2802c4-a4d2-4d8b-9148-e3be6c30e623}">
          <xlrd:rvb i="18524"/>
        </ext>
      </extLst>
    </bk>
    <bk>
      <extLst>
        <ext uri="{3e2802c4-a4d2-4d8b-9148-e3be6c30e623}">
          <xlrd:rvb i="18525"/>
        </ext>
      </extLst>
    </bk>
    <bk>
      <extLst>
        <ext uri="{3e2802c4-a4d2-4d8b-9148-e3be6c30e623}">
          <xlrd:rvb i="18526"/>
        </ext>
      </extLst>
    </bk>
    <bk>
      <extLst>
        <ext uri="{3e2802c4-a4d2-4d8b-9148-e3be6c30e623}">
          <xlrd:rvb i="18527"/>
        </ext>
      </extLst>
    </bk>
    <bk>
      <extLst>
        <ext uri="{3e2802c4-a4d2-4d8b-9148-e3be6c30e623}">
          <xlrd:rvb i="18528"/>
        </ext>
      </extLst>
    </bk>
    <bk>
      <extLst>
        <ext uri="{3e2802c4-a4d2-4d8b-9148-e3be6c30e623}">
          <xlrd:rvb i="18529"/>
        </ext>
      </extLst>
    </bk>
    <bk>
      <extLst>
        <ext uri="{3e2802c4-a4d2-4d8b-9148-e3be6c30e623}">
          <xlrd:rvb i="18530"/>
        </ext>
      </extLst>
    </bk>
    <bk>
      <extLst>
        <ext uri="{3e2802c4-a4d2-4d8b-9148-e3be6c30e623}">
          <xlrd:rvb i="18531"/>
        </ext>
      </extLst>
    </bk>
    <bk>
      <extLst>
        <ext uri="{3e2802c4-a4d2-4d8b-9148-e3be6c30e623}">
          <xlrd:rvb i="18532"/>
        </ext>
      </extLst>
    </bk>
    <bk>
      <extLst>
        <ext uri="{3e2802c4-a4d2-4d8b-9148-e3be6c30e623}">
          <xlrd:rvb i="18533"/>
        </ext>
      </extLst>
    </bk>
    <bk>
      <extLst>
        <ext uri="{3e2802c4-a4d2-4d8b-9148-e3be6c30e623}">
          <xlrd:rvb i="18534"/>
        </ext>
      </extLst>
    </bk>
    <bk>
      <extLst>
        <ext uri="{3e2802c4-a4d2-4d8b-9148-e3be6c30e623}">
          <xlrd:rvb i="18535"/>
        </ext>
      </extLst>
    </bk>
    <bk>
      <extLst>
        <ext uri="{3e2802c4-a4d2-4d8b-9148-e3be6c30e623}">
          <xlrd:rvb i="18536"/>
        </ext>
      </extLst>
    </bk>
    <bk>
      <extLst>
        <ext uri="{3e2802c4-a4d2-4d8b-9148-e3be6c30e623}">
          <xlrd:rvb i="18537"/>
        </ext>
      </extLst>
    </bk>
    <bk>
      <extLst>
        <ext uri="{3e2802c4-a4d2-4d8b-9148-e3be6c30e623}">
          <xlrd:rvb i="18538"/>
        </ext>
      </extLst>
    </bk>
    <bk>
      <extLst>
        <ext uri="{3e2802c4-a4d2-4d8b-9148-e3be6c30e623}">
          <xlrd:rvb i="18539"/>
        </ext>
      </extLst>
    </bk>
    <bk>
      <extLst>
        <ext uri="{3e2802c4-a4d2-4d8b-9148-e3be6c30e623}">
          <xlrd:rvb i="18540"/>
        </ext>
      </extLst>
    </bk>
    <bk>
      <extLst>
        <ext uri="{3e2802c4-a4d2-4d8b-9148-e3be6c30e623}">
          <xlrd:rvb i="18541"/>
        </ext>
      </extLst>
    </bk>
    <bk>
      <extLst>
        <ext uri="{3e2802c4-a4d2-4d8b-9148-e3be6c30e623}">
          <xlrd:rvb i="18542"/>
        </ext>
      </extLst>
    </bk>
    <bk>
      <extLst>
        <ext uri="{3e2802c4-a4d2-4d8b-9148-e3be6c30e623}">
          <xlrd:rvb i="18543"/>
        </ext>
      </extLst>
    </bk>
    <bk>
      <extLst>
        <ext uri="{3e2802c4-a4d2-4d8b-9148-e3be6c30e623}">
          <xlrd:rvb i="18544"/>
        </ext>
      </extLst>
    </bk>
    <bk>
      <extLst>
        <ext uri="{3e2802c4-a4d2-4d8b-9148-e3be6c30e623}">
          <xlrd:rvb i="18545"/>
        </ext>
      </extLst>
    </bk>
    <bk>
      <extLst>
        <ext uri="{3e2802c4-a4d2-4d8b-9148-e3be6c30e623}">
          <xlrd:rvb i="18546"/>
        </ext>
      </extLst>
    </bk>
    <bk>
      <extLst>
        <ext uri="{3e2802c4-a4d2-4d8b-9148-e3be6c30e623}">
          <xlrd:rvb i="18547"/>
        </ext>
      </extLst>
    </bk>
    <bk>
      <extLst>
        <ext uri="{3e2802c4-a4d2-4d8b-9148-e3be6c30e623}">
          <xlrd:rvb i="18548"/>
        </ext>
      </extLst>
    </bk>
    <bk>
      <extLst>
        <ext uri="{3e2802c4-a4d2-4d8b-9148-e3be6c30e623}">
          <xlrd:rvb i="18549"/>
        </ext>
      </extLst>
    </bk>
    <bk>
      <extLst>
        <ext uri="{3e2802c4-a4d2-4d8b-9148-e3be6c30e623}">
          <xlrd:rvb i="18550"/>
        </ext>
      </extLst>
    </bk>
    <bk>
      <extLst>
        <ext uri="{3e2802c4-a4d2-4d8b-9148-e3be6c30e623}">
          <xlrd:rvb i="18551"/>
        </ext>
      </extLst>
    </bk>
    <bk>
      <extLst>
        <ext uri="{3e2802c4-a4d2-4d8b-9148-e3be6c30e623}">
          <xlrd:rvb i="18552"/>
        </ext>
      </extLst>
    </bk>
    <bk>
      <extLst>
        <ext uri="{3e2802c4-a4d2-4d8b-9148-e3be6c30e623}">
          <xlrd:rvb i="18553"/>
        </ext>
      </extLst>
    </bk>
    <bk>
      <extLst>
        <ext uri="{3e2802c4-a4d2-4d8b-9148-e3be6c30e623}">
          <xlrd:rvb i="18554"/>
        </ext>
      </extLst>
    </bk>
    <bk>
      <extLst>
        <ext uri="{3e2802c4-a4d2-4d8b-9148-e3be6c30e623}">
          <xlrd:rvb i="18555"/>
        </ext>
      </extLst>
    </bk>
    <bk>
      <extLst>
        <ext uri="{3e2802c4-a4d2-4d8b-9148-e3be6c30e623}">
          <xlrd:rvb i="18556"/>
        </ext>
      </extLst>
    </bk>
    <bk>
      <extLst>
        <ext uri="{3e2802c4-a4d2-4d8b-9148-e3be6c30e623}">
          <xlrd:rvb i="18557"/>
        </ext>
      </extLst>
    </bk>
    <bk>
      <extLst>
        <ext uri="{3e2802c4-a4d2-4d8b-9148-e3be6c30e623}">
          <xlrd:rvb i="18558"/>
        </ext>
      </extLst>
    </bk>
    <bk>
      <extLst>
        <ext uri="{3e2802c4-a4d2-4d8b-9148-e3be6c30e623}">
          <xlrd:rvb i="18559"/>
        </ext>
      </extLst>
    </bk>
    <bk>
      <extLst>
        <ext uri="{3e2802c4-a4d2-4d8b-9148-e3be6c30e623}">
          <xlrd:rvb i="18562"/>
        </ext>
      </extLst>
    </bk>
    <bk>
      <extLst>
        <ext uri="{3e2802c4-a4d2-4d8b-9148-e3be6c30e623}">
          <xlrd:rvb i="18563"/>
        </ext>
      </extLst>
    </bk>
    <bk>
      <extLst>
        <ext uri="{3e2802c4-a4d2-4d8b-9148-e3be6c30e623}">
          <xlrd:rvb i="18564"/>
        </ext>
      </extLst>
    </bk>
    <bk>
      <extLst>
        <ext uri="{3e2802c4-a4d2-4d8b-9148-e3be6c30e623}">
          <xlrd:rvb i="18565"/>
        </ext>
      </extLst>
    </bk>
    <bk>
      <extLst>
        <ext uri="{3e2802c4-a4d2-4d8b-9148-e3be6c30e623}">
          <xlrd:rvb i="18566"/>
        </ext>
      </extLst>
    </bk>
    <bk>
      <extLst>
        <ext uri="{3e2802c4-a4d2-4d8b-9148-e3be6c30e623}">
          <xlrd:rvb i="18567"/>
        </ext>
      </extLst>
    </bk>
    <bk>
      <extLst>
        <ext uri="{3e2802c4-a4d2-4d8b-9148-e3be6c30e623}">
          <xlrd:rvb i="18568"/>
        </ext>
      </extLst>
    </bk>
    <bk>
      <extLst>
        <ext uri="{3e2802c4-a4d2-4d8b-9148-e3be6c30e623}">
          <xlrd:rvb i="18569"/>
        </ext>
      </extLst>
    </bk>
    <bk>
      <extLst>
        <ext uri="{3e2802c4-a4d2-4d8b-9148-e3be6c30e623}">
          <xlrd:rvb i="18570"/>
        </ext>
      </extLst>
    </bk>
    <bk>
      <extLst>
        <ext uri="{3e2802c4-a4d2-4d8b-9148-e3be6c30e623}">
          <xlrd:rvb i="18571"/>
        </ext>
      </extLst>
    </bk>
    <bk>
      <extLst>
        <ext uri="{3e2802c4-a4d2-4d8b-9148-e3be6c30e623}">
          <xlrd:rvb i="18572"/>
        </ext>
      </extLst>
    </bk>
    <bk>
      <extLst>
        <ext uri="{3e2802c4-a4d2-4d8b-9148-e3be6c30e623}">
          <xlrd:rvb i="18573"/>
        </ext>
      </extLst>
    </bk>
    <bk>
      <extLst>
        <ext uri="{3e2802c4-a4d2-4d8b-9148-e3be6c30e623}">
          <xlrd:rvb i="18574"/>
        </ext>
      </extLst>
    </bk>
    <bk>
      <extLst>
        <ext uri="{3e2802c4-a4d2-4d8b-9148-e3be6c30e623}">
          <xlrd:rvb i="18575"/>
        </ext>
      </extLst>
    </bk>
    <bk>
      <extLst>
        <ext uri="{3e2802c4-a4d2-4d8b-9148-e3be6c30e623}">
          <xlrd:rvb i="18576"/>
        </ext>
      </extLst>
    </bk>
    <bk>
      <extLst>
        <ext uri="{3e2802c4-a4d2-4d8b-9148-e3be6c30e623}">
          <xlrd:rvb i="18577"/>
        </ext>
      </extLst>
    </bk>
    <bk>
      <extLst>
        <ext uri="{3e2802c4-a4d2-4d8b-9148-e3be6c30e623}">
          <xlrd:rvb i="18578"/>
        </ext>
      </extLst>
    </bk>
    <bk>
      <extLst>
        <ext uri="{3e2802c4-a4d2-4d8b-9148-e3be6c30e623}">
          <xlrd:rvb i="18579"/>
        </ext>
      </extLst>
    </bk>
    <bk>
      <extLst>
        <ext uri="{3e2802c4-a4d2-4d8b-9148-e3be6c30e623}">
          <xlrd:rvb i="18580"/>
        </ext>
      </extLst>
    </bk>
    <bk>
      <extLst>
        <ext uri="{3e2802c4-a4d2-4d8b-9148-e3be6c30e623}">
          <xlrd:rvb i="18581"/>
        </ext>
      </extLst>
    </bk>
    <bk>
      <extLst>
        <ext uri="{3e2802c4-a4d2-4d8b-9148-e3be6c30e623}">
          <xlrd:rvb i="18582"/>
        </ext>
      </extLst>
    </bk>
    <bk>
      <extLst>
        <ext uri="{3e2802c4-a4d2-4d8b-9148-e3be6c30e623}">
          <xlrd:rvb i="18583"/>
        </ext>
      </extLst>
    </bk>
    <bk>
      <extLst>
        <ext uri="{3e2802c4-a4d2-4d8b-9148-e3be6c30e623}">
          <xlrd:rvb i="18584"/>
        </ext>
      </extLst>
    </bk>
    <bk>
      <extLst>
        <ext uri="{3e2802c4-a4d2-4d8b-9148-e3be6c30e623}">
          <xlrd:rvb i="18585"/>
        </ext>
      </extLst>
    </bk>
    <bk>
      <extLst>
        <ext uri="{3e2802c4-a4d2-4d8b-9148-e3be6c30e623}">
          <xlrd:rvb i="18586"/>
        </ext>
      </extLst>
    </bk>
    <bk>
      <extLst>
        <ext uri="{3e2802c4-a4d2-4d8b-9148-e3be6c30e623}">
          <xlrd:rvb i="18587"/>
        </ext>
      </extLst>
    </bk>
    <bk>
      <extLst>
        <ext uri="{3e2802c4-a4d2-4d8b-9148-e3be6c30e623}">
          <xlrd:rvb i="18588"/>
        </ext>
      </extLst>
    </bk>
    <bk>
      <extLst>
        <ext uri="{3e2802c4-a4d2-4d8b-9148-e3be6c30e623}">
          <xlrd:rvb i="18589"/>
        </ext>
      </extLst>
    </bk>
    <bk>
      <extLst>
        <ext uri="{3e2802c4-a4d2-4d8b-9148-e3be6c30e623}">
          <xlrd:rvb i="18590"/>
        </ext>
      </extLst>
    </bk>
    <bk>
      <extLst>
        <ext uri="{3e2802c4-a4d2-4d8b-9148-e3be6c30e623}">
          <xlrd:rvb i="18591"/>
        </ext>
      </extLst>
    </bk>
    <bk>
      <extLst>
        <ext uri="{3e2802c4-a4d2-4d8b-9148-e3be6c30e623}">
          <xlrd:rvb i="18592"/>
        </ext>
      </extLst>
    </bk>
    <bk>
      <extLst>
        <ext uri="{3e2802c4-a4d2-4d8b-9148-e3be6c30e623}">
          <xlrd:rvb i="18593"/>
        </ext>
      </extLst>
    </bk>
    <bk>
      <extLst>
        <ext uri="{3e2802c4-a4d2-4d8b-9148-e3be6c30e623}">
          <xlrd:rvb i="18594"/>
        </ext>
      </extLst>
    </bk>
    <bk>
      <extLst>
        <ext uri="{3e2802c4-a4d2-4d8b-9148-e3be6c30e623}">
          <xlrd:rvb i="18597"/>
        </ext>
      </extLst>
    </bk>
    <bk>
      <extLst>
        <ext uri="{3e2802c4-a4d2-4d8b-9148-e3be6c30e623}">
          <xlrd:rvb i="18598"/>
        </ext>
      </extLst>
    </bk>
    <bk>
      <extLst>
        <ext uri="{3e2802c4-a4d2-4d8b-9148-e3be6c30e623}">
          <xlrd:rvb i="18599"/>
        </ext>
      </extLst>
    </bk>
    <bk>
      <extLst>
        <ext uri="{3e2802c4-a4d2-4d8b-9148-e3be6c30e623}">
          <xlrd:rvb i="18600"/>
        </ext>
      </extLst>
    </bk>
    <bk>
      <extLst>
        <ext uri="{3e2802c4-a4d2-4d8b-9148-e3be6c30e623}">
          <xlrd:rvb i="18601"/>
        </ext>
      </extLst>
    </bk>
    <bk>
      <extLst>
        <ext uri="{3e2802c4-a4d2-4d8b-9148-e3be6c30e623}">
          <xlrd:rvb i="18602"/>
        </ext>
      </extLst>
    </bk>
    <bk>
      <extLst>
        <ext uri="{3e2802c4-a4d2-4d8b-9148-e3be6c30e623}">
          <xlrd:rvb i="18603"/>
        </ext>
      </extLst>
    </bk>
    <bk>
      <extLst>
        <ext uri="{3e2802c4-a4d2-4d8b-9148-e3be6c30e623}">
          <xlrd:rvb i="18604"/>
        </ext>
      </extLst>
    </bk>
    <bk>
      <extLst>
        <ext uri="{3e2802c4-a4d2-4d8b-9148-e3be6c30e623}">
          <xlrd:rvb i="18605"/>
        </ext>
      </extLst>
    </bk>
    <bk>
      <extLst>
        <ext uri="{3e2802c4-a4d2-4d8b-9148-e3be6c30e623}">
          <xlrd:rvb i="18606"/>
        </ext>
      </extLst>
    </bk>
    <bk>
      <extLst>
        <ext uri="{3e2802c4-a4d2-4d8b-9148-e3be6c30e623}">
          <xlrd:rvb i="18607"/>
        </ext>
      </extLst>
    </bk>
    <bk>
      <extLst>
        <ext uri="{3e2802c4-a4d2-4d8b-9148-e3be6c30e623}">
          <xlrd:rvb i="18608"/>
        </ext>
      </extLst>
    </bk>
    <bk>
      <extLst>
        <ext uri="{3e2802c4-a4d2-4d8b-9148-e3be6c30e623}">
          <xlrd:rvb i="18609"/>
        </ext>
      </extLst>
    </bk>
    <bk>
      <extLst>
        <ext uri="{3e2802c4-a4d2-4d8b-9148-e3be6c30e623}">
          <xlrd:rvb i="18610"/>
        </ext>
      </extLst>
    </bk>
    <bk>
      <extLst>
        <ext uri="{3e2802c4-a4d2-4d8b-9148-e3be6c30e623}">
          <xlrd:rvb i="18611"/>
        </ext>
      </extLst>
    </bk>
    <bk>
      <extLst>
        <ext uri="{3e2802c4-a4d2-4d8b-9148-e3be6c30e623}">
          <xlrd:rvb i="18612"/>
        </ext>
      </extLst>
    </bk>
    <bk>
      <extLst>
        <ext uri="{3e2802c4-a4d2-4d8b-9148-e3be6c30e623}">
          <xlrd:rvb i="18613"/>
        </ext>
      </extLst>
    </bk>
    <bk>
      <extLst>
        <ext uri="{3e2802c4-a4d2-4d8b-9148-e3be6c30e623}">
          <xlrd:rvb i="18614"/>
        </ext>
      </extLst>
    </bk>
    <bk>
      <extLst>
        <ext uri="{3e2802c4-a4d2-4d8b-9148-e3be6c30e623}">
          <xlrd:rvb i="18615"/>
        </ext>
      </extLst>
    </bk>
    <bk>
      <extLst>
        <ext uri="{3e2802c4-a4d2-4d8b-9148-e3be6c30e623}">
          <xlrd:rvb i="18616"/>
        </ext>
      </extLst>
    </bk>
    <bk>
      <extLst>
        <ext uri="{3e2802c4-a4d2-4d8b-9148-e3be6c30e623}">
          <xlrd:rvb i="18617"/>
        </ext>
      </extLst>
    </bk>
    <bk>
      <extLst>
        <ext uri="{3e2802c4-a4d2-4d8b-9148-e3be6c30e623}">
          <xlrd:rvb i="18618"/>
        </ext>
      </extLst>
    </bk>
    <bk>
      <extLst>
        <ext uri="{3e2802c4-a4d2-4d8b-9148-e3be6c30e623}">
          <xlrd:rvb i="18619"/>
        </ext>
      </extLst>
    </bk>
    <bk>
      <extLst>
        <ext uri="{3e2802c4-a4d2-4d8b-9148-e3be6c30e623}">
          <xlrd:rvb i="18620"/>
        </ext>
      </extLst>
    </bk>
    <bk>
      <extLst>
        <ext uri="{3e2802c4-a4d2-4d8b-9148-e3be6c30e623}">
          <xlrd:rvb i="18621"/>
        </ext>
      </extLst>
    </bk>
    <bk>
      <extLst>
        <ext uri="{3e2802c4-a4d2-4d8b-9148-e3be6c30e623}">
          <xlrd:rvb i="18622"/>
        </ext>
      </extLst>
    </bk>
    <bk>
      <extLst>
        <ext uri="{3e2802c4-a4d2-4d8b-9148-e3be6c30e623}">
          <xlrd:rvb i="18623"/>
        </ext>
      </extLst>
    </bk>
    <bk>
      <extLst>
        <ext uri="{3e2802c4-a4d2-4d8b-9148-e3be6c30e623}">
          <xlrd:rvb i="18624"/>
        </ext>
      </extLst>
    </bk>
    <bk>
      <extLst>
        <ext uri="{3e2802c4-a4d2-4d8b-9148-e3be6c30e623}">
          <xlrd:rvb i="18625"/>
        </ext>
      </extLst>
    </bk>
    <bk>
      <extLst>
        <ext uri="{3e2802c4-a4d2-4d8b-9148-e3be6c30e623}">
          <xlrd:rvb i="18626"/>
        </ext>
      </extLst>
    </bk>
    <bk>
      <extLst>
        <ext uri="{3e2802c4-a4d2-4d8b-9148-e3be6c30e623}">
          <xlrd:rvb i="18627"/>
        </ext>
      </extLst>
    </bk>
    <bk>
      <extLst>
        <ext uri="{3e2802c4-a4d2-4d8b-9148-e3be6c30e623}">
          <xlrd:rvb i="18628"/>
        </ext>
      </extLst>
    </bk>
    <bk>
      <extLst>
        <ext uri="{3e2802c4-a4d2-4d8b-9148-e3be6c30e623}">
          <xlrd:rvb i="18629"/>
        </ext>
      </extLst>
    </bk>
    <bk>
      <extLst>
        <ext uri="{3e2802c4-a4d2-4d8b-9148-e3be6c30e623}">
          <xlrd:rvb i="18630"/>
        </ext>
      </extLst>
    </bk>
    <bk>
      <extLst>
        <ext uri="{3e2802c4-a4d2-4d8b-9148-e3be6c30e623}">
          <xlrd:rvb i="18631"/>
        </ext>
      </extLst>
    </bk>
    <bk>
      <extLst>
        <ext uri="{3e2802c4-a4d2-4d8b-9148-e3be6c30e623}">
          <xlrd:rvb i="18634"/>
        </ext>
      </extLst>
    </bk>
    <bk>
      <extLst>
        <ext uri="{3e2802c4-a4d2-4d8b-9148-e3be6c30e623}">
          <xlrd:rvb i="18635"/>
        </ext>
      </extLst>
    </bk>
    <bk>
      <extLst>
        <ext uri="{3e2802c4-a4d2-4d8b-9148-e3be6c30e623}">
          <xlrd:rvb i="18636"/>
        </ext>
      </extLst>
    </bk>
    <bk>
      <extLst>
        <ext uri="{3e2802c4-a4d2-4d8b-9148-e3be6c30e623}">
          <xlrd:rvb i="18637"/>
        </ext>
      </extLst>
    </bk>
    <bk>
      <extLst>
        <ext uri="{3e2802c4-a4d2-4d8b-9148-e3be6c30e623}">
          <xlrd:rvb i="18638"/>
        </ext>
      </extLst>
    </bk>
    <bk>
      <extLst>
        <ext uri="{3e2802c4-a4d2-4d8b-9148-e3be6c30e623}">
          <xlrd:rvb i="18639"/>
        </ext>
      </extLst>
    </bk>
    <bk>
      <extLst>
        <ext uri="{3e2802c4-a4d2-4d8b-9148-e3be6c30e623}">
          <xlrd:rvb i="18640"/>
        </ext>
      </extLst>
    </bk>
    <bk>
      <extLst>
        <ext uri="{3e2802c4-a4d2-4d8b-9148-e3be6c30e623}">
          <xlrd:rvb i="18641"/>
        </ext>
      </extLst>
    </bk>
    <bk>
      <extLst>
        <ext uri="{3e2802c4-a4d2-4d8b-9148-e3be6c30e623}">
          <xlrd:rvb i="18642"/>
        </ext>
      </extLst>
    </bk>
    <bk>
      <extLst>
        <ext uri="{3e2802c4-a4d2-4d8b-9148-e3be6c30e623}">
          <xlrd:rvb i="18643"/>
        </ext>
      </extLst>
    </bk>
    <bk>
      <extLst>
        <ext uri="{3e2802c4-a4d2-4d8b-9148-e3be6c30e623}">
          <xlrd:rvb i="18644"/>
        </ext>
      </extLst>
    </bk>
    <bk>
      <extLst>
        <ext uri="{3e2802c4-a4d2-4d8b-9148-e3be6c30e623}">
          <xlrd:rvb i="18645"/>
        </ext>
      </extLst>
    </bk>
    <bk>
      <extLst>
        <ext uri="{3e2802c4-a4d2-4d8b-9148-e3be6c30e623}">
          <xlrd:rvb i="18646"/>
        </ext>
      </extLst>
    </bk>
    <bk>
      <extLst>
        <ext uri="{3e2802c4-a4d2-4d8b-9148-e3be6c30e623}">
          <xlrd:rvb i="18647"/>
        </ext>
      </extLst>
    </bk>
    <bk>
      <extLst>
        <ext uri="{3e2802c4-a4d2-4d8b-9148-e3be6c30e623}">
          <xlrd:rvb i="18648"/>
        </ext>
      </extLst>
    </bk>
    <bk>
      <extLst>
        <ext uri="{3e2802c4-a4d2-4d8b-9148-e3be6c30e623}">
          <xlrd:rvb i="18649"/>
        </ext>
      </extLst>
    </bk>
    <bk>
      <extLst>
        <ext uri="{3e2802c4-a4d2-4d8b-9148-e3be6c30e623}">
          <xlrd:rvb i="18650"/>
        </ext>
      </extLst>
    </bk>
    <bk>
      <extLst>
        <ext uri="{3e2802c4-a4d2-4d8b-9148-e3be6c30e623}">
          <xlrd:rvb i="18651"/>
        </ext>
      </extLst>
    </bk>
    <bk>
      <extLst>
        <ext uri="{3e2802c4-a4d2-4d8b-9148-e3be6c30e623}">
          <xlrd:rvb i="18652"/>
        </ext>
      </extLst>
    </bk>
    <bk>
      <extLst>
        <ext uri="{3e2802c4-a4d2-4d8b-9148-e3be6c30e623}">
          <xlrd:rvb i="18653"/>
        </ext>
      </extLst>
    </bk>
    <bk>
      <extLst>
        <ext uri="{3e2802c4-a4d2-4d8b-9148-e3be6c30e623}">
          <xlrd:rvb i="18654"/>
        </ext>
      </extLst>
    </bk>
    <bk>
      <extLst>
        <ext uri="{3e2802c4-a4d2-4d8b-9148-e3be6c30e623}">
          <xlrd:rvb i="18655"/>
        </ext>
      </extLst>
    </bk>
    <bk>
      <extLst>
        <ext uri="{3e2802c4-a4d2-4d8b-9148-e3be6c30e623}">
          <xlrd:rvb i="18656"/>
        </ext>
      </extLst>
    </bk>
    <bk>
      <extLst>
        <ext uri="{3e2802c4-a4d2-4d8b-9148-e3be6c30e623}">
          <xlrd:rvb i="18657"/>
        </ext>
      </extLst>
    </bk>
    <bk>
      <extLst>
        <ext uri="{3e2802c4-a4d2-4d8b-9148-e3be6c30e623}">
          <xlrd:rvb i="18658"/>
        </ext>
      </extLst>
    </bk>
    <bk>
      <extLst>
        <ext uri="{3e2802c4-a4d2-4d8b-9148-e3be6c30e623}">
          <xlrd:rvb i="18659"/>
        </ext>
      </extLst>
    </bk>
    <bk>
      <extLst>
        <ext uri="{3e2802c4-a4d2-4d8b-9148-e3be6c30e623}">
          <xlrd:rvb i="18660"/>
        </ext>
      </extLst>
    </bk>
    <bk>
      <extLst>
        <ext uri="{3e2802c4-a4d2-4d8b-9148-e3be6c30e623}">
          <xlrd:rvb i="18661"/>
        </ext>
      </extLst>
    </bk>
    <bk>
      <extLst>
        <ext uri="{3e2802c4-a4d2-4d8b-9148-e3be6c30e623}">
          <xlrd:rvb i="18662"/>
        </ext>
      </extLst>
    </bk>
    <bk>
      <extLst>
        <ext uri="{3e2802c4-a4d2-4d8b-9148-e3be6c30e623}">
          <xlrd:rvb i="18663"/>
        </ext>
      </extLst>
    </bk>
    <bk>
      <extLst>
        <ext uri="{3e2802c4-a4d2-4d8b-9148-e3be6c30e623}">
          <xlrd:rvb i="18664"/>
        </ext>
      </extLst>
    </bk>
    <bk>
      <extLst>
        <ext uri="{3e2802c4-a4d2-4d8b-9148-e3be6c30e623}">
          <xlrd:rvb i="18667"/>
        </ext>
      </extLst>
    </bk>
    <bk>
      <extLst>
        <ext uri="{3e2802c4-a4d2-4d8b-9148-e3be6c30e623}">
          <xlrd:rvb i="18668"/>
        </ext>
      </extLst>
    </bk>
    <bk>
      <extLst>
        <ext uri="{3e2802c4-a4d2-4d8b-9148-e3be6c30e623}">
          <xlrd:rvb i="18669"/>
        </ext>
      </extLst>
    </bk>
    <bk>
      <extLst>
        <ext uri="{3e2802c4-a4d2-4d8b-9148-e3be6c30e623}">
          <xlrd:rvb i="18670"/>
        </ext>
      </extLst>
    </bk>
    <bk>
      <extLst>
        <ext uri="{3e2802c4-a4d2-4d8b-9148-e3be6c30e623}">
          <xlrd:rvb i="18671"/>
        </ext>
      </extLst>
    </bk>
    <bk>
      <extLst>
        <ext uri="{3e2802c4-a4d2-4d8b-9148-e3be6c30e623}">
          <xlrd:rvb i="18672"/>
        </ext>
      </extLst>
    </bk>
    <bk>
      <extLst>
        <ext uri="{3e2802c4-a4d2-4d8b-9148-e3be6c30e623}">
          <xlrd:rvb i="18673"/>
        </ext>
      </extLst>
    </bk>
    <bk>
      <extLst>
        <ext uri="{3e2802c4-a4d2-4d8b-9148-e3be6c30e623}">
          <xlrd:rvb i="18674"/>
        </ext>
      </extLst>
    </bk>
    <bk>
      <extLst>
        <ext uri="{3e2802c4-a4d2-4d8b-9148-e3be6c30e623}">
          <xlrd:rvb i="18675"/>
        </ext>
      </extLst>
    </bk>
    <bk>
      <extLst>
        <ext uri="{3e2802c4-a4d2-4d8b-9148-e3be6c30e623}">
          <xlrd:rvb i="18676"/>
        </ext>
      </extLst>
    </bk>
    <bk>
      <extLst>
        <ext uri="{3e2802c4-a4d2-4d8b-9148-e3be6c30e623}">
          <xlrd:rvb i="18677"/>
        </ext>
      </extLst>
    </bk>
    <bk>
      <extLst>
        <ext uri="{3e2802c4-a4d2-4d8b-9148-e3be6c30e623}">
          <xlrd:rvb i="18678"/>
        </ext>
      </extLst>
    </bk>
    <bk>
      <extLst>
        <ext uri="{3e2802c4-a4d2-4d8b-9148-e3be6c30e623}">
          <xlrd:rvb i="18679"/>
        </ext>
      </extLst>
    </bk>
    <bk>
      <extLst>
        <ext uri="{3e2802c4-a4d2-4d8b-9148-e3be6c30e623}">
          <xlrd:rvb i="18680"/>
        </ext>
      </extLst>
    </bk>
    <bk>
      <extLst>
        <ext uri="{3e2802c4-a4d2-4d8b-9148-e3be6c30e623}">
          <xlrd:rvb i="18681"/>
        </ext>
      </extLst>
    </bk>
    <bk>
      <extLst>
        <ext uri="{3e2802c4-a4d2-4d8b-9148-e3be6c30e623}">
          <xlrd:rvb i="18682"/>
        </ext>
      </extLst>
    </bk>
    <bk>
      <extLst>
        <ext uri="{3e2802c4-a4d2-4d8b-9148-e3be6c30e623}">
          <xlrd:rvb i="18683"/>
        </ext>
      </extLst>
    </bk>
    <bk>
      <extLst>
        <ext uri="{3e2802c4-a4d2-4d8b-9148-e3be6c30e623}">
          <xlrd:rvb i="18684"/>
        </ext>
      </extLst>
    </bk>
    <bk>
      <extLst>
        <ext uri="{3e2802c4-a4d2-4d8b-9148-e3be6c30e623}">
          <xlrd:rvb i="18685"/>
        </ext>
      </extLst>
    </bk>
    <bk>
      <extLst>
        <ext uri="{3e2802c4-a4d2-4d8b-9148-e3be6c30e623}">
          <xlrd:rvb i="18686"/>
        </ext>
      </extLst>
    </bk>
    <bk>
      <extLst>
        <ext uri="{3e2802c4-a4d2-4d8b-9148-e3be6c30e623}">
          <xlrd:rvb i="18687"/>
        </ext>
      </extLst>
    </bk>
    <bk>
      <extLst>
        <ext uri="{3e2802c4-a4d2-4d8b-9148-e3be6c30e623}">
          <xlrd:rvb i="18688"/>
        </ext>
      </extLst>
    </bk>
    <bk>
      <extLst>
        <ext uri="{3e2802c4-a4d2-4d8b-9148-e3be6c30e623}">
          <xlrd:rvb i="18689"/>
        </ext>
      </extLst>
    </bk>
    <bk>
      <extLst>
        <ext uri="{3e2802c4-a4d2-4d8b-9148-e3be6c30e623}">
          <xlrd:rvb i="18690"/>
        </ext>
      </extLst>
    </bk>
    <bk>
      <extLst>
        <ext uri="{3e2802c4-a4d2-4d8b-9148-e3be6c30e623}">
          <xlrd:rvb i="18691"/>
        </ext>
      </extLst>
    </bk>
    <bk>
      <extLst>
        <ext uri="{3e2802c4-a4d2-4d8b-9148-e3be6c30e623}">
          <xlrd:rvb i="18692"/>
        </ext>
      </extLst>
    </bk>
    <bk>
      <extLst>
        <ext uri="{3e2802c4-a4d2-4d8b-9148-e3be6c30e623}">
          <xlrd:rvb i="18693"/>
        </ext>
      </extLst>
    </bk>
    <bk>
      <extLst>
        <ext uri="{3e2802c4-a4d2-4d8b-9148-e3be6c30e623}">
          <xlrd:rvb i="18694"/>
        </ext>
      </extLst>
    </bk>
    <bk>
      <extLst>
        <ext uri="{3e2802c4-a4d2-4d8b-9148-e3be6c30e623}">
          <xlrd:rvb i="18695"/>
        </ext>
      </extLst>
    </bk>
    <bk>
      <extLst>
        <ext uri="{3e2802c4-a4d2-4d8b-9148-e3be6c30e623}">
          <xlrd:rvb i="18696"/>
        </ext>
      </extLst>
    </bk>
    <bk>
      <extLst>
        <ext uri="{3e2802c4-a4d2-4d8b-9148-e3be6c30e623}">
          <xlrd:rvb i="18697"/>
        </ext>
      </extLst>
    </bk>
    <bk>
      <extLst>
        <ext uri="{3e2802c4-a4d2-4d8b-9148-e3be6c30e623}">
          <xlrd:rvb i="18698"/>
        </ext>
      </extLst>
    </bk>
    <bk>
      <extLst>
        <ext uri="{3e2802c4-a4d2-4d8b-9148-e3be6c30e623}">
          <xlrd:rvb i="18699"/>
        </ext>
      </extLst>
    </bk>
    <bk>
      <extLst>
        <ext uri="{3e2802c4-a4d2-4d8b-9148-e3be6c30e623}">
          <xlrd:rvb i="18700"/>
        </ext>
      </extLst>
    </bk>
    <bk>
      <extLst>
        <ext uri="{3e2802c4-a4d2-4d8b-9148-e3be6c30e623}">
          <xlrd:rvb i="18701"/>
        </ext>
      </extLst>
    </bk>
    <bk>
      <extLst>
        <ext uri="{3e2802c4-a4d2-4d8b-9148-e3be6c30e623}">
          <xlrd:rvb i="18702"/>
        </ext>
      </extLst>
    </bk>
    <bk>
      <extLst>
        <ext uri="{3e2802c4-a4d2-4d8b-9148-e3be6c30e623}">
          <xlrd:rvb i="18703"/>
        </ext>
      </extLst>
    </bk>
    <bk>
      <extLst>
        <ext uri="{3e2802c4-a4d2-4d8b-9148-e3be6c30e623}">
          <xlrd:rvb i="18704"/>
        </ext>
      </extLst>
    </bk>
    <bk>
      <extLst>
        <ext uri="{3e2802c4-a4d2-4d8b-9148-e3be6c30e623}">
          <xlrd:rvb i="18705"/>
        </ext>
      </extLst>
    </bk>
    <bk>
      <extLst>
        <ext uri="{3e2802c4-a4d2-4d8b-9148-e3be6c30e623}">
          <xlrd:rvb i="18706"/>
        </ext>
      </extLst>
    </bk>
    <bk>
      <extLst>
        <ext uri="{3e2802c4-a4d2-4d8b-9148-e3be6c30e623}">
          <xlrd:rvb i="18707"/>
        </ext>
      </extLst>
    </bk>
    <bk>
      <extLst>
        <ext uri="{3e2802c4-a4d2-4d8b-9148-e3be6c30e623}">
          <xlrd:rvb i="18708"/>
        </ext>
      </extLst>
    </bk>
    <bk>
      <extLst>
        <ext uri="{3e2802c4-a4d2-4d8b-9148-e3be6c30e623}">
          <xlrd:rvb i="18711"/>
        </ext>
      </extLst>
    </bk>
    <bk>
      <extLst>
        <ext uri="{3e2802c4-a4d2-4d8b-9148-e3be6c30e623}">
          <xlrd:rvb i="18712"/>
        </ext>
      </extLst>
    </bk>
    <bk>
      <extLst>
        <ext uri="{3e2802c4-a4d2-4d8b-9148-e3be6c30e623}">
          <xlrd:rvb i="18713"/>
        </ext>
      </extLst>
    </bk>
    <bk>
      <extLst>
        <ext uri="{3e2802c4-a4d2-4d8b-9148-e3be6c30e623}">
          <xlrd:rvb i="18714"/>
        </ext>
      </extLst>
    </bk>
    <bk>
      <extLst>
        <ext uri="{3e2802c4-a4d2-4d8b-9148-e3be6c30e623}">
          <xlrd:rvb i="18715"/>
        </ext>
      </extLst>
    </bk>
    <bk>
      <extLst>
        <ext uri="{3e2802c4-a4d2-4d8b-9148-e3be6c30e623}">
          <xlrd:rvb i="18716"/>
        </ext>
      </extLst>
    </bk>
    <bk>
      <extLst>
        <ext uri="{3e2802c4-a4d2-4d8b-9148-e3be6c30e623}">
          <xlrd:rvb i="18717"/>
        </ext>
      </extLst>
    </bk>
    <bk>
      <extLst>
        <ext uri="{3e2802c4-a4d2-4d8b-9148-e3be6c30e623}">
          <xlrd:rvb i="18718"/>
        </ext>
      </extLst>
    </bk>
    <bk>
      <extLst>
        <ext uri="{3e2802c4-a4d2-4d8b-9148-e3be6c30e623}">
          <xlrd:rvb i="18719"/>
        </ext>
      </extLst>
    </bk>
    <bk>
      <extLst>
        <ext uri="{3e2802c4-a4d2-4d8b-9148-e3be6c30e623}">
          <xlrd:rvb i="18720"/>
        </ext>
      </extLst>
    </bk>
    <bk>
      <extLst>
        <ext uri="{3e2802c4-a4d2-4d8b-9148-e3be6c30e623}">
          <xlrd:rvb i="18721"/>
        </ext>
      </extLst>
    </bk>
    <bk>
      <extLst>
        <ext uri="{3e2802c4-a4d2-4d8b-9148-e3be6c30e623}">
          <xlrd:rvb i="18722"/>
        </ext>
      </extLst>
    </bk>
    <bk>
      <extLst>
        <ext uri="{3e2802c4-a4d2-4d8b-9148-e3be6c30e623}">
          <xlrd:rvb i="18723"/>
        </ext>
      </extLst>
    </bk>
    <bk>
      <extLst>
        <ext uri="{3e2802c4-a4d2-4d8b-9148-e3be6c30e623}">
          <xlrd:rvb i="18724"/>
        </ext>
      </extLst>
    </bk>
    <bk>
      <extLst>
        <ext uri="{3e2802c4-a4d2-4d8b-9148-e3be6c30e623}">
          <xlrd:rvb i="18725"/>
        </ext>
      </extLst>
    </bk>
    <bk>
      <extLst>
        <ext uri="{3e2802c4-a4d2-4d8b-9148-e3be6c30e623}">
          <xlrd:rvb i="18726"/>
        </ext>
      </extLst>
    </bk>
    <bk>
      <extLst>
        <ext uri="{3e2802c4-a4d2-4d8b-9148-e3be6c30e623}">
          <xlrd:rvb i="18727"/>
        </ext>
      </extLst>
    </bk>
    <bk>
      <extLst>
        <ext uri="{3e2802c4-a4d2-4d8b-9148-e3be6c30e623}">
          <xlrd:rvb i="18728"/>
        </ext>
      </extLst>
    </bk>
    <bk>
      <extLst>
        <ext uri="{3e2802c4-a4d2-4d8b-9148-e3be6c30e623}">
          <xlrd:rvb i="18729"/>
        </ext>
      </extLst>
    </bk>
    <bk>
      <extLst>
        <ext uri="{3e2802c4-a4d2-4d8b-9148-e3be6c30e623}">
          <xlrd:rvb i="18730"/>
        </ext>
      </extLst>
    </bk>
    <bk>
      <extLst>
        <ext uri="{3e2802c4-a4d2-4d8b-9148-e3be6c30e623}">
          <xlrd:rvb i="18731"/>
        </ext>
      </extLst>
    </bk>
    <bk>
      <extLst>
        <ext uri="{3e2802c4-a4d2-4d8b-9148-e3be6c30e623}">
          <xlrd:rvb i="18732"/>
        </ext>
      </extLst>
    </bk>
    <bk>
      <extLst>
        <ext uri="{3e2802c4-a4d2-4d8b-9148-e3be6c30e623}">
          <xlrd:rvb i="18733"/>
        </ext>
      </extLst>
    </bk>
    <bk>
      <extLst>
        <ext uri="{3e2802c4-a4d2-4d8b-9148-e3be6c30e623}">
          <xlrd:rvb i="18734"/>
        </ext>
      </extLst>
    </bk>
    <bk>
      <extLst>
        <ext uri="{3e2802c4-a4d2-4d8b-9148-e3be6c30e623}">
          <xlrd:rvb i="18735"/>
        </ext>
      </extLst>
    </bk>
    <bk>
      <extLst>
        <ext uri="{3e2802c4-a4d2-4d8b-9148-e3be6c30e623}">
          <xlrd:rvb i="18736"/>
        </ext>
      </extLst>
    </bk>
    <bk>
      <extLst>
        <ext uri="{3e2802c4-a4d2-4d8b-9148-e3be6c30e623}">
          <xlrd:rvb i="18737"/>
        </ext>
      </extLst>
    </bk>
    <bk>
      <extLst>
        <ext uri="{3e2802c4-a4d2-4d8b-9148-e3be6c30e623}">
          <xlrd:rvb i="18738"/>
        </ext>
      </extLst>
    </bk>
    <bk>
      <extLst>
        <ext uri="{3e2802c4-a4d2-4d8b-9148-e3be6c30e623}">
          <xlrd:rvb i="18739"/>
        </ext>
      </extLst>
    </bk>
    <bk>
      <extLst>
        <ext uri="{3e2802c4-a4d2-4d8b-9148-e3be6c30e623}">
          <xlrd:rvb i="18740"/>
        </ext>
      </extLst>
    </bk>
    <bk>
      <extLst>
        <ext uri="{3e2802c4-a4d2-4d8b-9148-e3be6c30e623}">
          <xlrd:rvb i="18741"/>
        </ext>
      </extLst>
    </bk>
    <bk>
      <extLst>
        <ext uri="{3e2802c4-a4d2-4d8b-9148-e3be6c30e623}">
          <xlrd:rvb i="18742"/>
        </ext>
      </extLst>
    </bk>
    <bk>
      <extLst>
        <ext uri="{3e2802c4-a4d2-4d8b-9148-e3be6c30e623}">
          <xlrd:rvb i="18743"/>
        </ext>
      </extLst>
    </bk>
    <bk>
      <extLst>
        <ext uri="{3e2802c4-a4d2-4d8b-9148-e3be6c30e623}">
          <xlrd:rvb i="18744"/>
        </ext>
      </extLst>
    </bk>
    <bk>
      <extLst>
        <ext uri="{3e2802c4-a4d2-4d8b-9148-e3be6c30e623}">
          <xlrd:rvb i="18745"/>
        </ext>
      </extLst>
    </bk>
    <bk>
      <extLst>
        <ext uri="{3e2802c4-a4d2-4d8b-9148-e3be6c30e623}">
          <xlrd:rvb i="18746"/>
        </ext>
      </extLst>
    </bk>
    <bk>
      <extLst>
        <ext uri="{3e2802c4-a4d2-4d8b-9148-e3be6c30e623}">
          <xlrd:rvb i="18747"/>
        </ext>
      </extLst>
    </bk>
    <bk>
      <extLst>
        <ext uri="{3e2802c4-a4d2-4d8b-9148-e3be6c30e623}">
          <xlrd:rvb i="18748"/>
        </ext>
      </extLst>
    </bk>
    <bk>
      <extLst>
        <ext uri="{3e2802c4-a4d2-4d8b-9148-e3be6c30e623}">
          <xlrd:rvb i="18751"/>
        </ext>
      </extLst>
    </bk>
    <bk>
      <extLst>
        <ext uri="{3e2802c4-a4d2-4d8b-9148-e3be6c30e623}">
          <xlrd:rvb i="18752"/>
        </ext>
      </extLst>
    </bk>
    <bk>
      <extLst>
        <ext uri="{3e2802c4-a4d2-4d8b-9148-e3be6c30e623}">
          <xlrd:rvb i="18753"/>
        </ext>
      </extLst>
    </bk>
    <bk>
      <extLst>
        <ext uri="{3e2802c4-a4d2-4d8b-9148-e3be6c30e623}">
          <xlrd:rvb i="18754"/>
        </ext>
      </extLst>
    </bk>
    <bk>
      <extLst>
        <ext uri="{3e2802c4-a4d2-4d8b-9148-e3be6c30e623}">
          <xlrd:rvb i="18755"/>
        </ext>
      </extLst>
    </bk>
    <bk>
      <extLst>
        <ext uri="{3e2802c4-a4d2-4d8b-9148-e3be6c30e623}">
          <xlrd:rvb i="18756"/>
        </ext>
      </extLst>
    </bk>
    <bk>
      <extLst>
        <ext uri="{3e2802c4-a4d2-4d8b-9148-e3be6c30e623}">
          <xlrd:rvb i="18757"/>
        </ext>
      </extLst>
    </bk>
    <bk>
      <extLst>
        <ext uri="{3e2802c4-a4d2-4d8b-9148-e3be6c30e623}">
          <xlrd:rvb i="18758"/>
        </ext>
      </extLst>
    </bk>
    <bk>
      <extLst>
        <ext uri="{3e2802c4-a4d2-4d8b-9148-e3be6c30e623}">
          <xlrd:rvb i="18759"/>
        </ext>
      </extLst>
    </bk>
    <bk>
      <extLst>
        <ext uri="{3e2802c4-a4d2-4d8b-9148-e3be6c30e623}">
          <xlrd:rvb i="18760"/>
        </ext>
      </extLst>
    </bk>
    <bk>
      <extLst>
        <ext uri="{3e2802c4-a4d2-4d8b-9148-e3be6c30e623}">
          <xlrd:rvb i="18761"/>
        </ext>
      </extLst>
    </bk>
    <bk>
      <extLst>
        <ext uri="{3e2802c4-a4d2-4d8b-9148-e3be6c30e623}">
          <xlrd:rvb i="18762"/>
        </ext>
      </extLst>
    </bk>
    <bk>
      <extLst>
        <ext uri="{3e2802c4-a4d2-4d8b-9148-e3be6c30e623}">
          <xlrd:rvb i="18763"/>
        </ext>
      </extLst>
    </bk>
    <bk>
      <extLst>
        <ext uri="{3e2802c4-a4d2-4d8b-9148-e3be6c30e623}">
          <xlrd:rvb i="18764"/>
        </ext>
      </extLst>
    </bk>
    <bk>
      <extLst>
        <ext uri="{3e2802c4-a4d2-4d8b-9148-e3be6c30e623}">
          <xlrd:rvb i="18765"/>
        </ext>
      </extLst>
    </bk>
    <bk>
      <extLst>
        <ext uri="{3e2802c4-a4d2-4d8b-9148-e3be6c30e623}">
          <xlrd:rvb i="18766"/>
        </ext>
      </extLst>
    </bk>
    <bk>
      <extLst>
        <ext uri="{3e2802c4-a4d2-4d8b-9148-e3be6c30e623}">
          <xlrd:rvb i="18767"/>
        </ext>
      </extLst>
    </bk>
    <bk>
      <extLst>
        <ext uri="{3e2802c4-a4d2-4d8b-9148-e3be6c30e623}">
          <xlrd:rvb i="18768"/>
        </ext>
      </extLst>
    </bk>
    <bk>
      <extLst>
        <ext uri="{3e2802c4-a4d2-4d8b-9148-e3be6c30e623}">
          <xlrd:rvb i="18769"/>
        </ext>
      </extLst>
    </bk>
    <bk>
      <extLst>
        <ext uri="{3e2802c4-a4d2-4d8b-9148-e3be6c30e623}">
          <xlrd:rvb i="18770"/>
        </ext>
      </extLst>
    </bk>
    <bk>
      <extLst>
        <ext uri="{3e2802c4-a4d2-4d8b-9148-e3be6c30e623}">
          <xlrd:rvb i="18771"/>
        </ext>
      </extLst>
    </bk>
    <bk>
      <extLst>
        <ext uri="{3e2802c4-a4d2-4d8b-9148-e3be6c30e623}">
          <xlrd:rvb i="18772"/>
        </ext>
      </extLst>
    </bk>
    <bk>
      <extLst>
        <ext uri="{3e2802c4-a4d2-4d8b-9148-e3be6c30e623}">
          <xlrd:rvb i="18773"/>
        </ext>
      </extLst>
    </bk>
    <bk>
      <extLst>
        <ext uri="{3e2802c4-a4d2-4d8b-9148-e3be6c30e623}">
          <xlrd:rvb i="18774"/>
        </ext>
      </extLst>
    </bk>
    <bk>
      <extLst>
        <ext uri="{3e2802c4-a4d2-4d8b-9148-e3be6c30e623}">
          <xlrd:rvb i="18775"/>
        </ext>
      </extLst>
    </bk>
    <bk>
      <extLst>
        <ext uri="{3e2802c4-a4d2-4d8b-9148-e3be6c30e623}">
          <xlrd:rvb i="18776"/>
        </ext>
      </extLst>
    </bk>
    <bk>
      <extLst>
        <ext uri="{3e2802c4-a4d2-4d8b-9148-e3be6c30e623}">
          <xlrd:rvb i="18777"/>
        </ext>
      </extLst>
    </bk>
    <bk>
      <extLst>
        <ext uri="{3e2802c4-a4d2-4d8b-9148-e3be6c30e623}">
          <xlrd:rvb i="18778"/>
        </ext>
      </extLst>
    </bk>
    <bk>
      <extLst>
        <ext uri="{3e2802c4-a4d2-4d8b-9148-e3be6c30e623}">
          <xlrd:rvb i="18779"/>
        </ext>
      </extLst>
    </bk>
    <bk>
      <extLst>
        <ext uri="{3e2802c4-a4d2-4d8b-9148-e3be6c30e623}">
          <xlrd:rvb i="18780"/>
        </ext>
      </extLst>
    </bk>
    <bk>
      <extLst>
        <ext uri="{3e2802c4-a4d2-4d8b-9148-e3be6c30e623}">
          <xlrd:rvb i="18781"/>
        </ext>
      </extLst>
    </bk>
    <bk>
      <extLst>
        <ext uri="{3e2802c4-a4d2-4d8b-9148-e3be6c30e623}">
          <xlrd:rvb i="18782"/>
        </ext>
      </extLst>
    </bk>
    <bk>
      <extLst>
        <ext uri="{3e2802c4-a4d2-4d8b-9148-e3be6c30e623}">
          <xlrd:rvb i="18783"/>
        </ext>
      </extLst>
    </bk>
    <bk>
      <extLst>
        <ext uri="{3e2802c4-a4d2-4d8b-9148-e3be6c30e623}">
          <xlrd:rvb i="18784"/>
        </ext>
      </extLst>
    </bk>
    <bk>
      <extLst>
        <ext uri="{3e2802c4-a4d2-4d8b-9148-e3be6c30e623}">
          <xlrd:rvb i="18785"/>
        </ext>
      </extLst>
    </bk>
    <bk>
      <extLst>
        <ext uri="{3e2802c4-a4d2-4d8b-9148-e3be6c30e623}">
          <xlrd:rvb i="18786"/>
        </ext>
      </extLst>
    </bk>
    <bk>
      <extLst>
        <ext uri="{3e2802c4-a4d2-4d8b-9148-e3be6c30e623}">
          <xlrd:rvb i="18787"/>
        </ext>
      </extLst>
    </bk>
    <bk>
      <extLst>
        <ext uri="{3e2802c4-a4d2-4d8b-9148-e3be6c30e623}">
          <xlrd:rvb i="18788"/>
        </ext>
      </extLst>
    </bk>
    <bk>
      <extLst>
        <ext uri="{3e2802c4-a4d2-4d8b-9148-e3be6c30e623}">
          <xlrd:rvb i="18789"/>
        </ext>
      </extLst>
    </bk>
    <bk>
      <extLst>
        <ext uri="{3e2802c4-a4d2-4d8b-9148-e3be6c30e623}">
          <xlrd:rvb i="18790"/>
        </ext>
      </extLst>
    </bk>
    <bk>
      <extLst>
        <ext uri="{3e2802c4-a4d2-4d8b-9148-e3be6c30e623}">
          <xlrd:rvb i="18791"/>
        </ext>
      </extLst>
    </bk>
    <bk>
      <extLst>
        <ext uri="{3e2802c4-a4d2-4d8b-9148-e3be6c30e623}">
          <xlrd:rvb i="18792"/>
        </ext>
      </extLst>
    </bk>
    <bk>
      <extLst>
        <ext uri="{3e2802c4-a4d2-4d8b-9148-e3be6c30e623}">
          <xlrd:rvb i="18793"/>
        </ext>
      </extLst>
    </bk>
    <bk>
      <extLst>
        <ext uri="{3e2802c4-a4d2-4d8b-9148-e3be6c30e623}">
          <xlrd:rvb i="18794"/>
        </ext>
      </extLst>
    </bk>
    <bk>
      <extLst>
        <ext uri="{3e2802c4-a4d2-4d8b-9148-e3be6c30e623}">
          <xlrd:rvb i="18795"/>
        </ext>
      </extLst>
    </bk>
    <bk>
      <extLst>
        <ext uri="{3e2802c4-a4d2-4d8b-9148-e3be6c30e623}">
          <xlrd:rvb i="18796"/>
        </ext>
      </extLst>
    </bk>
    <bk>
      <extLst>
        <ext uri="{3e2802c4-a4d2-4d8b-9148-e3be6c30e623}">
          <xlrd:rvb i="18797"/>
        </ext>
      </extLst>
    </bk>
    <bk>
      <extLst>
        <ext uri="{3e2802c4-a4d2-4d8b-9148-e3be6c30e623}">
          <xlrd:rvb i="18798"/>
        </ext>
      </extLst>
    </bk>
    <bk>
      <extLst>
        <ext uri="{3e2802c4-a4d2-4d8b-9148-e3be6c30e623}">
          <xlrd:rvb i="18799"/>
        </ext>
      </extLst>
    </bk>
    <bk>
      <extLst>
        <ext uri="{3e2802c4-a4d2-4d8b-9148-e3be6c30e623}">
          <xlrd:rvb i="18800"/>
        </ext>
      </extLst>
    </bk>
    <bk>
      <extLst>
        <ext uri="{3e2802c4-a4d2-4d8b-9148-e3be6c30e623}">
          <xlrd:rvb i="18801"/>
        </ext>
      </extLst>
    </bk>
    <bk>
      <extLst>
        <ext uri="{3e2802c4-a4d2-4d8b-9148-e3be6c30e623}">
          <xlrd:rvb i="18802"/>
        </ext>
      </extLst>
    </bk>
    <bk>
      <extLst>
        <ext uri="{3e2802c4-a4d2-4d8b-9148-e3be6c30e623}">
          <xlrd:rvb i="18803"/>
        </ext>
      </extLst>
    </bk>
    <bk>
      <extLst>
        <ext uri="{3e2802c4-a4d2-4d8b-9148-e3be6c30e623}">
          <xlrd:rvb i="18804"/>
        </ext>
      </extLst>
    </bk>
    <bk>
      <extLst>
        <ext uri="{3e2802c4-a4d2-4d8b-9148-e3be6c30e623}">
          <xlrd:rvb i="18805"/>
        </ext>
      </extLst>
    </bk>
    <bk>
      <extLst>
        <ext uri="{3e2802c4-a4d2-4d8b-9148-e3be6c30e623}">
          <xlrd:rvb i="18806"/>
        </ext>
      </extLst>
    </bk>
    <bk>
      <extLst>
        <ext uri="{3e2802c4-a4d2-4d8b-9148-e3be6c30e623}">
          <xlrd:rvb i="18807"/>
        </ext>
      </extLst>
    </bk>
    <bk>
      <extLst>
        <ext uri="{3e2802c4-a4d2-4d8b-9148-e3be6c30e623}">
          <xlrd:rvb i="18808"/>
        </ext>
      </extLst>
    </bk>
    <bk>
      <extLst>
        <ext uri="{3e2802c4-a4d2-4d8b-9148-e3be6c30e623}">
          <xlrd:rvb i="18809"/>
        </ext>
      </extLst>
    </bk>
    <bk>
      <extLst>
        <ext uri="{3e2802c4-a4d2-4d8b-9148-e3be6c30e623}">
          <xlrd:rvb i="18810"/>
        </ext>
      </extLst>
    </bk>
    <bk>
      <extLst>
        <ext uri="{3e2802c4-a4d2-4d8b-9148-e3be6c30e623}">
          <xlrd:rvb i="18811"/>
        </ext>
      </extLst>
    </bk>
    <bk>
      <extLst>
        <ext uri="{3e2802c4-a4d2-4d8b-9148-e3be6c30e623}">
          <xlrd:rvb i="18812"/>
        </ext>
      </extLst>
    </bk>
    <bk>
      <extLst>
        <ext uri="{3e2802c4-a4d2-4d8b-9148-e3be6c30e623}">
          <xlrd:rvb i="18813"/>
        </ext>
      </extLst>
    </bk>
    <bk>
      <extLst>
        <ext uri="{3e2802c4-a4d2-4d8b-9148-e3be6c30e623}">
          <xlrd:rvb i="18814"/>
        </ext>
      </extLst>
    </bk>
    <bk>
      <extLst>
        <ext uri="{3e2802c4-a4d2-4d8b-9148-e3be6c30e623}">
          <xlrd:rvb i="18815"/>
        </ext>
      </extLst>
    </bk>
    <bk>
      <extLst>
        <ext uri="{3e2802c4-a4d2-4d8b-9148-e3be6c30e623}">
          <xlrd:rvb i="18816"/>
        </ext>
      </extLst>
    </bk>
    <bk>
      <extLst>
        <ext uri="{3e2802c4-a4d2-4d8b-9148-e3be6c30e623}">
          <xlrd:rvb i="18817"/>
        </ext>
      </extLst>
    </bk>
    <bk>
      <extLst>
        <ext uri="{3e2802c4-a4d2-4d8b-9148-e3be6c30e623}">
          <xlrd:rvb i="18818"/>
        </ext>
      </extLst>
    </bk>
    <bk>
      <extLst>
        <ext uri="{3e2802c4-a4d2-4d8b-9148-e3be6c30e623}">
          <xlrd:rvb i="18819"/>
        </ext>
      </extLst>
    </bk>
    <bk>
      <extLst>
        <ext uri="{3e2802c4-a4d2-4d8b-9148-e3be6c30e623}">
          <xlrd:rvb i="18820"/>
        </ext>
      </extLst>
    </bk>
    <bk>
      <extLst>
        <ext uri="{3e2802c4-a4d2-4d8b-9148-e3be6c30e623}">
          <xlrd:rvb i="18821"/>
        </ext>
      </extLst>
    </bk>
    <bk>
      <extLst>
        <ext uri="{3e2802c4-a4d2-4d8b-9148-e3be6c30e623}">
          <xlrd:rvb i="18822"/>
        </ext>
      </extLst>
    </bk>
    <bk>
      <extLst>
        <ext uri="{3e2802c4-a4d2-4d8b-9148-e3be6c30e623}">
          <xlrd:rvb i="18823"/>
        </ext>
      </extLst>
    </bk>
    <bk>
      <extLst>
        <ext uri="{3e2802c4-a4d2-4d8b-9148-e3be6c30e623}">
          <xlrd:rvb i="18824"/>
        </ext>
      </extLst>
    </bk>
    <bk>
      <extLst>
        <ext uri="{3e2802c4-a4d2-4d8b-9148-e3be6c30e623}">
          <xlrd:rvb i="18825"/>
        </ext>
      </extLst>
    </bk>
    <bk>
      <extLst>
        <ext uri="{3e2802c4-a4d2-4d8b-9148-e3be6c30e623}">
          <xlrd:rvb i="18826"/>
        </ext>
      </extLst>
    </bk>
    <bk>
      <extLst>
        <ext uri="{3e2802c4-a4d2-4d8b-9148-e3be6c30e623}">
          <xlrd:rvb i="18827"/>
        </ext>
      </extLst>
    </bk>
    <bk>
      <extLst>
        <ext uri="{3e2802c4-a4d2-4d8b-9148-e3be6c30e623}">
          <xlrd:rvb i="18828"/>
        </ext>
      </extLst>
    </bk>
    <bk>
      <extLst>
        <ext uri="{3e2802c4-a4d2-4d8b-9148-e3be6c30e623}">
          <xlrd:rvb i="18829"/>
        </ext>
      </extLst>
    </bk>
    <bk>
      <extLst>
        <ext uri="{3e2802c4-a4d2-4d8b-9148-e3be6c30e623}">
          <xlrd:rvb i="18830"/>
        </ext>
      </extLst>
    </bk>
    <bk>
      <extLst>
        <ext uri="{3e2802c4-a4d2-4d8b-9148-e3be6c30e623}">
          <xlrd:rvb i="18831"/>
        </ext>
      </extLst>
    </bk>
    <bk>
      <extLst>
        <ext uri="{3e2802c4-a4d2-4d8b-9148-e3be6c30e623}">
          <xlrd:rvb i="18832"/>
        </ext>
      </extLst>
    </bk>
    <bk>
      <extLst>
        <ext uri="{3e2802c4-a4d2-4d8b-9148-e3be6c30e623}">
          <xlrd:rvb i="18833"/>
        </ext>
      </extLst>
    </bk>
    <bk>
      <extLst>
        <ext uri="{3e2802c4-a4d2-4d8b-9148-e3be6c30e623}">
          <xlrd:rvb i="18834"/>
        </ext>
      </extLst>
    </bk>
    <bk>
      <extLst>
        <ext uri="{3e2802c4-a4d2-4d8b-9148-e3be6c30e623}">
          <xlrd:rvb i="18835"/>
        </ext>
      </extLst>
    </bk>
    <bk>
      <extLst>
        <ext uri="{3e2802c4-a4d2-4d8b-9148-e3be6c30e623}">
          <xlrd:rvb i="18836"/>
        </ext>
      </extLst>
    </bk>
    <bk>
      <extLst>
        <ext uri="{3e2802c4-a4d2-4d8b-9148-e3be6c30e623}">
          <xlrd:rvb i="18837"/>
        </ext>
      </extLst>
    </bk>
    <bk>
      <extLst>
        <ext uri="{3e2802c4-a4d2-4d8b-9148-e3be6c30e623}">
          <xlrd:rvb i="18838"/>
        </ext>
      </extLst>
    </bk>
    <bk>
      <extLst>
        <ext uri="{3e2802c4-a4d2-4d8b-9148-e3be6c30e623}">
          <xlrd:rvb i="18839"/>
        </ext>
      </extLst>
    </bk>
    <bk>
      <extLst>
        <ext uri="{3e2802c4-a4d2-4d8b-9148-e3be6c30e623}">
          <xlrd:rvb i="18840"/>
        </ext>
      </extLst>
    </bk>
    <bk>
      <extLst>
        <ext uri="{3e2802c4-a4d2-4d8b-9148-e3be6c30e623}">
          <xlrd:rvb i="18841"/>
        </ext>
      </extLst>
    </bk>
    <bk>
      <extLst>
        <ext uri="{3e2802c4-a4d2-4d8b-9148-e3be6c30e623}">
          <xlrd:rvb i="18842"/>
        </ext>
      </extLst>
    </bk>
    <bk>
      <extLst>
        <ext uri="{3e2802c4-a4d2-4d8b-9148-e3be6c30e623}">
          <xlrd:rvb i="18843"/>
        </ext>
      </extLst>
    </bk>
    <bk>
      <extLst>
        <ext uri="{3e2802c4-a4d2-4d8b-9148-e3be6c30e623}">
          <xlrd:rvb i="18844"/>
        </ext>
      </extLst>
    </bk>
    <bk>
      <extLst>
        <ext uri="{3e2802c4-a4d2-4d8b-9148-e3be6c30e623}">
          <xlrd:rvb i="18845"/>
        </ext>
      </extLst>
    </bk>
    <bk>
      <extLst>
        <ext uri="{3e2802c4-a4d2-4d8b-9148-e3be6c30e623}">
          <xlrd:rvb i="18846"/>
        </ext>
      </extLst>
    </bk>
    <bk>
      <extLst>
        <ext uri="{3e2802c4-a4d2-4d8b-9148-e3be6c30e623}">
          <xlrd:rvb i="18847"/>
        </ext>
      </extLst>
    </bk>
    <bk>
      <extLst>
        <ext uri="{3e2802c4-a4d2-4d8b-9148-e3be6c30e623}">
          <xlrd:rvb i="18848"/>
        </ext>
      </extLst>
    </bk>
    <bk>
      <extLst>
        <ext uri="{3e2802c4-a4d2-4d8b-9148-e3be6c30e623}">
          <xlrd:rvb i="18849"/>
        </ext>
      </extLst>
    </bk>
    <bk>
      <extLst>
        <ext uri="{3e2802c4-a4d2-4d8b-9148-e3be6c30e623}">
          <xlrd:rvb i="18850"/>
        </ext>
      </extLst>
    </bk>
    <bk>
      <extLst>
        <ext uri="{3e2802c4-a4d2-4d8b-9148-e3be6c30e623}">
          <xlrd:rvb i="18851"/>
        </ext>
      </extLst>
    </bk>
    <bk>
      <extLst>
        <ext uri="{3e2802c4-a4d2-4d8b-9148-e3be6c30e623}">
          <xlrd:rvb i="18852"/>
        </ext>
      </extLst>
    </bk>
    <bk>
      <extLst>
        <ext uri="{3e2802c4-a4d2-4d8b-9148-e3be6c30e623}">
          <xlrd:rvb i="18853"/>
        </ext>
      </extLst>
    </bk>
    <bk>
      <extLst>
        <ext uri="{3e2802c4-a4d2-4d8b-9148-e3be6c30e623}">
          <xlrd:rvb i="18854"/>
        </ext>
      </extLst>
    </bk>
    <bk>
      <extLst>
        <ext uri="{3e2802c4-a4d2-4d8b-9148-e3be6c30e623}">
          <xlrd:rvb i="18855"/>
        </ext>
      </extLst>
    </bk>
    <bk>
      <extLst>
        <ext uri="{3e2802c4-a4d2-4d8b-9148-e3be6c30e623}">
          <xlrd:rvb i="18856"/>
        </ext>
      </extLst>
    </bk>
    <bk>
      <extLst>
        <ext uri="{3e2802c4-a4d2-4d8b-9148-e3be6c30e623}">
          <xlrd:rvb i="18857"/>
        </ext>
      </extLst>
    </bk>
    <bk>
      <extLst>
        <ext uri="{3e2802c4-a4d2-4d8b-9148-e3be6c30e623}">
          <xlrd:rvb i="18858"/>
        </ext>
      </extLst>
    </bk>
    <bk>
      <extLst>
        <ext uri="{3e2802c4-a4d2-4d8b-9148-e3be6c30e623}">
          <xlrd:rvb i="18861"/>
        </ext>
      </extLst>
    </bk>
    <bk>
      <extLst>
        <ext uri="{3e2802c4-a4d2-4d8b-9148-e3be6c30e623}">
          <xlrd:rvb i="18862"/>
        </ext>
      </extLst>
    </bk>
    <bk>
      <extLst>
        <ext uri="{3e2802c4-a4d2-4d8b-9148-e3be6c30e623}">
          <xlrd:rvb i="18863"/>
        </ext>
      </extLst>
    </bk>
    <bk>
      <extLst>
        <ext uri="{3e2802c4-a4d2-4d8b-9148-e3be6c30e623}">
          <xlrd:rvb i="18864"/>
        </ext>
      </extLst>
    </bk>
    <bk>
      <extLst>
        <ext uri="{3e2802c4-a4d2-4d8b-9148-e3be6c30e623}">
          <xlrd:rvb i="18865"/>
        </ext>
      </extLst>
    </bk>
    <bk>
      <extLst>
        <ext uri="{3e2802c4-a4d2-4d8b-9148-e3be6c30e623}">
          <xlrd:rvb i="18866"/>
        </ext>
      </extLst>
    </bk>
    <bk>
      <extLst>
        <ext uri="{3e2802c4-a4d2-4d8b-9148-e3be6c30e623}">
          <xlrd:rvb i="18867"/>
        </ext>
      </extLst>
    </bk>
    <bk>
      <extLst>
        <ext uri="{3e2802c4-a4d2-4d8b-9148-e3be6c30e623}">
          <xlrd:rvb i="18868"/>
        </ext>
      </extLst>
    </bk>
    <bk>
      <extLst>
        <ext uri="{3e2802c4-a4d2-4d8b-9148-e3be6c30e623}">
          <xlrd:rvb i="18869"/>
        </ext>
      </extLst>
    </bk>
    <bk>
      <extLst>
        <ext uri="{3e2802c4-a4d2-4d8b-9148-e3be6c30e623}">
          <xlrd:rvb i="18870"/>
        </ext>
      </extLst>
    </bk>
    <bk>
      <extLst>
        <ext uri="{3e2802c4-a4d2-4d8b-9148-e3be6c30e623}">
          <xlrd:rvb i="18871"/>
        </ext>
      </extLst>
    </bk>
    <bk>
      <extLst>
        <ext uri="{3e2802c4-a4d2-4d8b-9148-e3be6c30e623}">
          <xlrd:rvb i="18872"/>
        </ext>
      </extLst>
    </bk>
    <bk>
      <extLst>
        <ext uri="{3e2802c4-a4d2-4d8b-9148-e3be6c30e623}">
          <xlrd:rvb i="18873"/>
        </ext>
      </extLst>
    </bk>
    <bk>
      <extLst>
        <ext uri="{3e2802c4-a4d2-4d8b-9148-e3be6c30e623}">
          <xlrd:rvb i="18874"/>
        </ext>
      </extLst>
    </bk>
    <bk>
      <extLst>
        <ext uri="{3e2802c4-a4d2-4d8b-9148-e3be6c30e623}">
          <xlrd:rvb i="18875"/>
        </ext>
      </extLst>
    </bk>
    <bk>
      <extLst>
        <ext uri="{3e2802c4-a4d2-4d8b-9148-e3be6c30e623}">
          <xlrd:rvb i="18876"/>
        </ext>
      </extLst>
    </bk>
    <bk>
      <extLst>
        <ext uri="{3e2802c4-a4d2-4d8b-9148-e3be6c30e623}">
          <xlrd:rvb i="18877"/>
        </ext>
      </extLst>
    </bk>
    <bk>
      <extLst>
        <ext uri="{3e2802c4-a4d2-4d8b-9148-e3be6c30e623}">
          <xlrd:rvb i="18878"/>
        </ext>
      </extLst>
    </bk>
    <bk>
      <extLst>
        <ext uri="{3e2802c4-a4d2-4d8b-9148-e3be6c30e623}">
          <xlrd:rvb i="18879"/>
        </ext>
      </extLst>
    </bk>
    <bk>
      <extLst>
        <ext uri="{3e2802c4-a4d2-4d8b-9148-e3be6c30e623}">
          <xlrd:rvb i="18880"/>
        </ext>
      </extLst>
    </bk>
    <bk>
      <extLst>
        <ext uri="{3e2802c4-a4d2-4d8b-9148-e3be6c30e623}">
          <xlrd:rvb i="18881"/>
        </ext>
      </extLst>
    </bk>
    <bk>
      <extLst>
        <ext uri="{3e2802c4-a4d2-4d8b-9148-e3be6c30e623}">
          <xlrd:rvb i="18882"/>
        </ext>
      </extLst>
    </bk>
    <bk>
      <extLst>
        <ext uri="{3e2802c4-a4d2-4d8b-9148-e3be6c30e623}">
          <xlrd:rvb i="18883"/>
        </ext>
      </extLst>
    </bk>
    <bk>
      <extLst>
        <ext uri="{3e2802c4-a4d2-4d8b-9148-e3be6c30e623}">
          <xlrd:rvb i="18886"/>
        </ext>
      </extLst>
    </bk>
    <bk>
      <extLst>
        <ext uri="{3e2802c4-a4d2-4d8b-9148-e3be6c30e623}">
          <xlrd:rvb i="18887"/>
        </ext>
      </extLst>
    </bk>
    <bk>
      <extLst>
        <ext uri="{3e2802c4-a4d2-4d8b-9148-e3be6c30e623}">
          <xlrd:rvb i="18888"/>
        </ext>
      </extLst>
    </bk>
    <bk>
      <extLst>
        <ext uri="{3e2802c4-a4d2-4d8b-9148-e3be6c30e623}">
          <xlrd:rvb i="18889"/>
        </ext>
      </extLst>
    </bk>
    <bk>
      <extLst>
        <ext uri="{3e2802c4-a4d2-4d8b-9148-e3be6c30e623}">
          <xlrd:rvb i="18890"/>
        </ext>
      </extLst>
    </bk>
    <bk>
      <extLst>
        <ext uri="{3e2802c4-a4d2-4d8b-9148-e3be6c30e623}">
          <xlrd:rvb i="18891"/>
        </ext>
      </extLst>
    </bk>
    <bk>
      <extLst>
        <ext uri="{3e2802c4-a4d2-4d8b-9148-e3be6c30e623}">
          <xlrd:rvb i="18892"/>
        </ext>
      </extLst>
    </bk>
    <bk>
      <extLst>
        <ext uri="{3e2802c4-a4d2-4d8b-9148-e3be6c30e623}">
          <xlrd:rvb i="18893"/>
        </ext>
      </extLst>
    </bk>
    <bk>
      <extLst>
        <ext uri="{3e2802c4-a4d2-4d8b-9148-e3be6c30e623}">
          <xlrd:rvb i="18894"/>
        </ext>
      </extLst>
    </bk>
    <bk>
      <extLst>
        <ext uri="{3e2802c4-a4d2-4d8b-9148-e3be6c30e623}">
          <xlrd:rvb i="18895"/>
        </ext>
      </extLst>
    </bk>
    <bk>
      <extLst>
        <ext uri="{3e2802c4-a4d2-4d8b-9148-e3be6c30e623}">
          <xlrd:rvb i="18896"/>
        </ext>
      </extLst>
    </bk>
    <bk>
      <extLst>
        <ext uri="{3e2802c4-a4d2-4d8b-9148-e3be6c30e623}">
          <xlrd:rvb i="18897"/>
        </ext>
      </extLst>
    </bk>
    <bk>
      <extLst>
        <ext uri="{3e2802c4-a4d2-4d8b-9148-e3be6c30e623}">
          <xlrd:rvb i="18898"/>
        </ext>
      </extLst>
    </bk>
    <bk>
      <extLst>
        <ext uri="{3e2802c4-a4d2-4d8b-9148-e3be6c30e623}">
          <xlrd:rvb i="18899"/>
        </ext>
      </extLst>
    </bk>
    <bk>
      <extLst>
        <ext uri="{3e2802c4-a4d2-4d8b-9148-e3be6c30e623}">
          <xlrd:rvb i="18900"/>
        </ext>
      </extLst>
    </bk>
    <bk>
      <extLst>
        <ext uri="{3e2802c4-a4d2-4d8b-9148-e3be6c30e623}">
          <xlrd:rvb i="18901"/>
        </ext>
      </extLst>
    </bk>
    <bk>
      <extLst>
        <ext uri="{3e2802c4-a4d2-4d8b-9148-e3be6c30e623}">
          <xlrd:rvb i="18902"/>
        </ext>
      </extLst>
    </bk>
    <bk>
      <extLst>
        <ext uri="{3e2802c4-a4d2-4d8b-9148-e3be6c30e623}">
          <xlrd:rvb i="18903"/>
        </ext>
      </extLst>
    </bk>
    <bk>
      <extLst>
        <ext uri="{3e2802c4-a4d2-4d8b-9148-e3be6c30e623}">
          <xlrd:rvb i="18904"/>
        </ext>
      </extLst>
    </bk>
    <bk>
      <extLst>
        <ext uri="{3e2802c4-a4d2-4d8b-9148-e3be6c30e623}">
          <xlrd:rvb i="18905"/>
        </ext>
      </extLst>
    </bk>
    <bk>
      <extLst>
        <ext uri="{3e2802c4-a4d2-4d8b-9148-e3be6c30e623}">
          <xlrd:rvb i="18906"/>
        </ext>
      </extLst>
    </bk>
    <bk>
      <extLst>
        <ext uri="{3e2802c4-a4d2-4d8b-9148-e3be6c30e623}">
          <xlrd:rvb i="18907"/>
        </ext>
      </extLst>
    </bk>
    <bk>
      <extLst>
        <ext uri="{3e2802c4-a4d2-4d8b-9148-e3be6c30e623}">
          <xlrd:rvb i="18908"/>
        </ext>
      </extLst>
    </bk>
    <bk>
      <extLst>
        <ext uri="{3e2802c4-a4d2-4d8b-9148-e3be6c30e623}">
          <xlrd:rvb i="18909"/>
        </ext>
      </extLst>
    </bk>
    <bk>
      <extLst>
        <ext uri="{3e2802c4-a4d2-4d8b-9148-e3be6c30e623}">
          <xlrd:rvb i="18910"/>
        </ext>
      </extLst>
    </bk>
    <bk>
      <extLst>
        <ext uri="{3e2802c4-a4d2-4d8b-9148-e3be6c30e623}">
          <xlrd:rvb i="18911"/>
        </ext>
      </extLst>
    </bk>
    <bk>
      <extLst>
        <ext uri="{3e2802c4-a4d2-4d8b-9148-e3be6c30e623}">
          <xlrd:rvb i="18912"/>
        </ext>
      </extLst>
    </bk>
    <bk>
      <extLst>
        <ext uri="{3e2802c4-a4d2-4d8b-9148-e3be6c30e623}">
          <xlrd:rvb i="18913"/>
        </ext>
      </extLst>
    </bk>
    <bk>
      <extLst>
        <ext uri="{3e2802c4-a4d2-4d8b-9148-e3be6c30e623}">
          <xlrd:rvb i="18914"/>
        </ext>
      </extLst>
    </bk>
    <bk>
      <extLst>
        <ext uri="{3e2802c4-a4d2-4d8b-9148-e3be6c30e623}">
          <xlrd:rvb i="18915"/>
        </ext>
      </extLst>
    </bk>
    <bk>
      <extLst>
        <ext uri="{3e2802c4-a4d2-4d8b-9148-e3be6c30e623}">
          <xlrd:rvb i="18916"/>
        </ext>
      </extLst>
    </bk>
    <bk>
      <extLst>
        <ext uri="{3e2802c4-a4d2-4d8b-9148-e3be6c30e623}">
          <xlrd:rvb i="18917"/>
        </ext>
      </extLst>
    </bk>
    <bk>
      <extLst>
        <ext uri="{3e2802c4-a4d2-4d8b-9148-e3be6c30e623}">
          <xlrd:rvb i="18918"/>
        </ext>
      </extLst>
    </bk>
    <bk>
      <extLst>
        <ext uri="{3e2802c4-a4d2-4d8b-9148-e3be6c30e623}">
          <xlrd:rvb i="18919"/>
        </ext>
      </extLst>
    </bk>
    <bk>
      <extLst>
        <ext uri="{3e2802c4-a4d2-4d8b-9148-e3be6c30e623}">
          <xlrd:rvb i="18920"/>
        </ext>
      </extLst>
    </bk>
    <bk>
      <extLst>
        <ext uri="{3e2802c4-a4d2-4d8b-9148-e3be6c30e623}">
          <xlrd:rvb i="18921"/>
        </ext>
      </extLst>
    </bk>
    <bk>
      <extLst>
        <ext uri="{3e2802c4-a4d2-4d8b-9148-e3be6c30e623}">
          <xlrd:rvb i="18922"/>
        </ext>
      </extLst>
    </bk>
    <bk>
      <extLst>
        <ext uri="{3e2802c4-a4d2-4d8b-9148-e3be6c30e623}">
          <xlrd:rvb i="18923"/>
        </ext>
      </extLst>
    </bk>
    <bk>
      <extLst>
        <ext uri="{3e2802c4-a4d2-4d8b-9148-e3be6c30e623}">
          <xlrd:rvb i="18924"/>
        </ext>
      </extLst>
    </bk>
    <bk>
      <extLst>
        <ext uri="{3e2802c4-a4d2-4d8b-9148-e3be6c30e623}">
          <xlrd:rvb i="18925"/>
        </ext>
      </extLst>
    </bk>
    <bk>
      <extLst>
        <ext uri="{3e2802c4-a4d2-4d8b-9148-e3be6c30e623}">
          <xlrd:rvb i="18926"/>
        </ext>
      </extLst>
    </bk>
    <bk>
      <extLst>
        <ext uri="{3e2802c4-a4d2-4d8b-9148-e3be6c30e623}">
          <xlrd:rvb i="18927"/>
        </ext>
      </extLst>
    </bk>
    <bk>
      <extLst>
        <ext uri="{3e2802c4-a4d2-4d8b-9148-e3be6c30e623}">
          <xlrd:rvb i="18928"/>
        </ext>
      </extLst>
    </bk>
    <bk>
      <extLst>
        <ext uri="{3e2802c4-a4d2-4d8b-9148-e3be6c30e623}">
          <xlrd:rvb i="18929"/>
        </ext>
      </extLst>
    </bk>
    <bk>
      <extLst>
        <ext uri="{3e2802c4-a4d2-4d8b-9148-e3be6c30e623}">
          <xlrd:rvb i="18930"/>
        </ext>
      </extLst>
    </bk>
    <bk>
      <extLst>
        <ext uri="{3e2802c4-a4d2-4d8b-9148-e3be6c30e623}">
          <xlrd:rvb i="18931"/>
        </ext>
      </extLst>
    </bk>
    <bk>
      <extLst>
        <ext uri="{3e2802c4-a4d2-4d8b-9148-e3be6c30e623}">
          <xlrd:rvb i="18932"/>
        </ext>
      </extLst>
    </bk>
    <bk>
      <extLst>
        <ext uri="{3e2802c4-a4d2-4d8b-9148-e3be6c30e623}">
          <xlrd:rvb i="18933"/>
        </ext>
      </extLst>
    </bk>
    <bk>
      <extLst>
        <ext uri="{3e2802c4-a4d2-4d8b-9148-e3be6c30e623}">
          <xlrd:rvb i="18934"/>
        </ext>
      </extLst>
    </bk>
    <bk>
      <extLst>
        <ext uri="{3e2802c4-a4d2-4d8b-9148-e3be6c30e623}">
          <xlrd:rvb i="18935"/>
        </ext>
      </extLst>
    </bk>
    <bk>
      <extLst>
        <ext uri="{3e2802c4-a4d2-4d8b-9148-e3be6c30e623}">
          <xlrd:rvb i="18936"/>
        </ext>
      </extLst>
    </bk>
    <bk>
      <extLst>
        <ext uri="{3e2802c4-a4d2-4d8b-9148-e3be6c30e623}">
          <xlrd:rvb i="18937"/>
        </ext>
      </extLst>
    </bk>
    <bk>
      <extLst>
        <ext uri="{3e2802c4-a4d2-4d8b-9148-e3be6c30e623}">
          <xlrd:rvb i="18938"/>
        </ext>
      </extLst>
    </bk>
    <bk>
      <extLst>
        <ext uri="{3e2802c4-a4d2-4d8b-9148-e3be6c30e623}">
          <xlrd:rvb i="18939"/>
        </ext>
      </extLst>
    </bk>
    <bk>
      <extLst>
        <ext uri="{3e2802c4-a4d2-4d8b-9148-e3be6c30e623}">
          <xlrd:rvb i="18940"/>
        </ext>
      </extLst>
    </bk>
    <bk>
      <extLst>
        <ext uri="{3e2802c4-a4d2-4d8b-9148-e3be6c30e623}">
          <xlrd:rvb i="18941"/>
        </ext>
      </extLst>
    </bk>
    <bk>
      <extLst>
        <ext uri="{3e2802c4-a4d2-4d8b-9148-e3be6c30e623}">
          <xlrd:rvb i="18942"/>
        </ext>
      </extLst>
    </bk>
    <bk>
      <extLst>
        <ext uri="{3e2802c4-a4d2-4d8b-9148-e3be6c30e623}">
          <xlrd:rvb i="18943"/>
        </ext>
      </extLst>
    </bk>
    <bk>
      <extLst>
        <ext uri="{3e2802c4-a4d2-4d8b-9148-e3be6c30e623}">
          <xlrd:rvb i="18944"/>
        </ext>
      </extLst>
    </bk>
    <bk>
      <extLst>
        <ext uri="{3e2802c4-a4d2-4d8b-9148-e3be6c30e623}">
          <xlrd:rvb i="18945"/>
        </ext>
      </extLst>
    </bk>
    <bk>
      <extLst>
        <ext uri="{3e2802c4-a4d2-4d8b-9148-e3be6c30e623}">
          <xlrd:rvb i="18946"/>
        </ext>
      </extLst>
    </bk>
    <bk>
      <extLst>
        <ext uri="{3e2802c4-a4d2-4d8b-9148-e3be6c30e623}">
          <xlrd:rvb i="18947"/>
        </ext>
      </extLst>
    </bk>
    <bk>
      <extLst>
        <ext uri="{3e2802c4-a4d2-4d8b-9148-e3be6c30e623}">
          <xlrd:rvb i="18948"/>
        </ext>
      </extLst>
    </bk>
    <bk>
      <extLst>
        <ext uri="{3e2802c4-a4d2-4d8b-9148-e3be6c30e623}">
          <xlrd:rvb i="18949"/>
        </ext>
      </extLst>
    </bk>
    <bk>
      <extLst>
        <ext uri="{3e2802c4-a4d2-4d8b-9148-e3be6c30e623}">
          <xlrd:rvb i="18950"/>
        </ext>
      </extLst>
    </bk>
    <bk>
      <extLst>
        <ext uri="{3e2802c4-a4d2-4d8b-9148-e3be6c30e623}">
          <xlrd:rvb i="18951"/>
        </ext>
      </extLst>
    </bk>
    <bk>
      <extLst>
        <ext uri="{3e2802c4-a4d2-4d8b-9148-e3be6c30e623}">
          <xlrd:rvb i="18952"/>
        </ext>
      </extLst>
    </bk>
    <bk>
      <extLst>
        <ext uri="{3e2802c4-a4d2-4d8b-9148-e3be6c30e623}">
          <xlrd:rvb i="18953"/>
        </ext>
      </extLst>
    </bk>
    <bk>
      <extLst>
        <ext uri="{3e2802c4-a4d2-4d8b-9148-e3be6c30e623}">
          <xlrd:rvb i="18954"/>
        </ext>
      </extLst>
    </bk>
    <bk>
      <extLst>
        <ext uri="{3e2802c4-a4d2-4d8b-9148-e3be6c30e623}">
          <xlrd:rvb i="18955"/>
        </ext>
      </extLst>
    </bk>
    <bk>
      <extLst>
        <ext uri="{3e2802c4-a4d2-4d8b-9148-e3be6c30e623}">
          <xlrd:rvb i="18956"/>
        </ext>
      </extLst>
    </bk>
    <bk>
      <extLst>
        <ext uri="{3e2802c4-a4d2-4d8b-9148-e3be6c30e623}">
          <xlrd:rvb i="18957"/>
        </ext>
      </extLst>
    </bk>
    <bk>
      <extLst>
        <ext uri="{3e2802c4-a4d2-4d8b-9148-e3be6c30e623}">
          <xlrd:rvb i="18958"/>
        </ext>
      </extLst>
    </bk>
    <bk>
      <extLst>
        <ext uri="{3e2802c4-a4d2-4d8b-9148-e3be6c30e623}">
          <xlrd:rvb i="18959"/>
        </ext>
      </extLst>
    </bk>
    <bk>
      <extLst>
        <ext uri="{3e2802c4-a4d2-4d8b-9148-e3be6c30e623}">
          <xlrd:rvb i="18960"/>
        </ext>
      </extLst>
    </bk>
    <bk>
      <extLst>
        <ext uri="{3e2802c4-a4d2-4d8b-9148-e3be6c30e623}">
          <xlrd:rvb i="18963"/>
        </ext>
      </extLst>
    </bk>
    <bk>
      <extLst>
        <ext uri="{3e2802c4-a4d2-4d8b-9148-e3be6c30e623}">
          <xlrd:rvb i="18964"/>
        </ext>
      </extLst>
    </bk>
    <bk>
      <extLst>
        <ext uri="{3e2802c4-a4d2-4d8b-9148-e3be6c30e623}">
          <xlrd:rvb i="18965"/>
        </ext>
      </extLst>
    </bk>
    <bk>
      <extLst>
        <ext uri="{3e2802c4-a4d2-4d8b-9148-e3be6c30e623}">
          <xlrd:rvb i="18966"/>
        </ext>
      </extLst>
    </bk>
    <bk>
      <extLst>
        <ext uri="{3e2802c4-a4d2-4d8b-9148-e3be6c30e623}">
          <xlrd:rvb i="18967"/>
        </ext>
      </extLst>
    </bk>
    <bk>
      <extLst>
        <ext uri="{3e2802c4-a4d2-4d8b-9148-e3be6c30e623}">
          <xlrd:rvb i="18968"/>
        </ext>
      </extLst>
    </bk>
    <bk>
      <extLst>
        <ext uri="{3e2802c4-a4d2-4d8b-9148-e3be6c30e623}">
          <xlrd:rvb i="18969"/>
        </ext>
      </extLst>
    </bk>
    <bk>
      <extLst>
        <ext uri="{3e2802c4-a4d2-4d8b-9148-e3be6c30e623}">
          <xlrd:rvb i="18970"/>
        </ext>
      </extLst>
    </bk>
    <bk>
      <extLst>
        <ext uri="{3e2802c4-a4d2-4d8b-9148-e3be6c30e623}">
          <xlrd:rvb i="18971"/>
        </ext>
      </extLst>
    </bk>
    <bk>
      <extLst>
        <ext uri="{3e2802c4-a4d2-4d8b-9148-e3be6c30e623}">
          <xlrd:rvb i="18972"/>
        </ext>
      </extLst>
    </bk>
    <bk>
      <extLst>
        <ext uri="{3e2802c4-a4d2-4d8b-9148-e3be6c30e623}">
          <xlrd:rvb i="18973"/>
        </ext>
      </extLst>
    </bk>
    <bk>
      <extLst>
        <ext uri="{3e2802c4-a4d2-4d8b-9148-e3be6c30e623}">
          <xlrd:rvb i="18974"/>
        </ext>
      </extLst>
    </bk>
    <bk>
      <extLst>
        <ext uri="{3e2802c4-a4d2-4d8b-9148-e3be6c30e623}">
          <xlrd:rvb i="18975"/>
        </ext>
      </extLst>
    </bk>
    <bk>
      <extLst>
        <ext uri="{3e2802c4-a4d2-4d8b-9148-e3be6c30e623}">
          <xlrd:rvb i="18976"/>
        </ext>
      </extLst>
    </bk>
    <bk>
      <extLst>
        <ext uri="{3e2802c4-a4d2-4d8b-9148-e3be6c30e623}">
          <xlrd:rvb i="18977"/>
        </ext>
      </extLst>
    </bk>
    <bk>
      <extLst>
        <ext uri="{3e2802c4-a4d2-4d8b-9148-e3be6c30e623}">
          <xlrd:rvb i="18978"/>
        </ext>
      </extLst>
    </bk>
    <bk>
      <extLst>
        <ext uri="{3e2802c4-a4d2-4d8b-9148-e3be6c30e623}">
          <xlrd:rvb i="18979"/>
        </ext>
      </extLst>
    </bk>
    <bk>
      <extLst>
        <ext uri="{3e2802c4-a4d2-4d8b-9148-e3be6c30e623}">
          <xlrd:rvb i="18980"/>
        </ext>
      </extLst>
    </bk>
    <bk>
      <extLst>
        <ext uri="{3e2802c4-a4d2-4d8b-9148-e3be6c30e623}">
          <xlrd:rvb i="18981"/>
        </ext>
      </extLst>
    </bk>
    <bk>
      <extLst>
        <ext uri="{3e2802c4-a4d2-4d8b-9148-e3be6c30e623}">
          <xlrd:rvb i="18982"/>
        </ext>
      </extLst>
    </bk>
    <bk>
      <extLst>
        <ext uri="{3e2802c4-a4d2-4d8b-9148-e3be6c30e623}">
          <xlrd:rvb i="18983"/>
        </ext>
      </extLst>
    </bk>
    <bk>
      <extLst>
        <ext uri="{3e2802c4-a4d2-4d8b-9148-e3be6c30e623}">
          <xlrd:rvb i="18984"/>
        </ext>
      </extLst>
    </bk>
    <bk>
      <extLst>
        <ext uri="{3e2802c4-a4d2-4d8b-9148-e3be6c30e623}">
          <xlrd:rvb i="18985"/>
        </ext>
      </extLst>
    </bk>
    <bk>
      <extLst>
        <ext uri="{3e2802c4-a4d2-4d8b-9148-e3be6c30e623}">
          <xlrd:rvb i="18986"/>
        </ext>
      </extLst>
    </bk>
    <bk>
      <extLst>
        <ext uri="{3e2802c4-a4d2-4d8b-9148-e3be6c30e623}">
          <xlrd:rvb i="18987"/>
        </ext>
      </extLst>
    </bk>
    <bk>
      <extLst>
        <ext uri="{3e2802c4-a4d2-4d8b-9148-e3be6c30e623}">
          <xlrd:rvb i="18988"/>
        </ext>
      </extLst>
    </bk>
    <bk>
      <extLst>
        <ext uri="{3e2802c4-a4d2-4d8b-9148-e3be6c30e623}">
          <xlrd:rvb i="18989"/>
        </ext>
      </extLst>
    </bk>
    <bk>
      <extLst>
        <ext uri="{3e2802c4-a4d2-4d8b-9148-e3be6c30e623}">
          <xlrd:rvb i="18990"/>
        </ext>
      </extLst>
    </bk>
    <bk>
      <extLst>
        <ext uri="{3e2802c4-a4d2-4d8b-9148-e3be6c30e623}">
          <xlrd:rvb i="18991"/>
        </ext>
      </extLst>
    </bk>
    <bk>
      <extLst>
        <ext uri="{3e2802c4-a4d2-4d8b-9148-e3be6c30e623}">
          <xlrd:rvb i="18992"/>
        </ext>
      </extLst>
    </bk>
    <bk>
      <extLst>
        <ext uri="{3e2802c4-a4d2-4d8b-9148-e3be6c30e623}">
          <xlrd:rvb i="18993"/>
        </ext>
      </extLst>
    </bk>
    <bk>
      <extLst>
        <ext uri="{3e2802c4-a4d2-4d8b-9148-e3be6c30e623}">
          <xlrd:rvb i="18994"/>
        </ext>
      </extLst>
    </bk>
    <bk>
      <extLst>
        <ext uri="{3e2802c4-a4d2-4d8b-9148-e3be6c30e623}">
          <xlrd:rvb i="18995"/>
        </ext>
      </extLst>
    </bk>
    <bk>
      <extLst>
        <ext uri="{3e2802c4-a4d2-4d8b-9148-e3be6c30e623}">
          <xlrd:rvb i="18996"/>
        </ext>
      </extLst>
    </bk>
    <bk>
      <extLst>
        <ext uri="{3e2802c4-a4d2-4d8b-9148-e3be6c30e623}">
          <xlrd:rvb i="18997"/>
        </ext>
      </extLst>
    </bk>
    <bk>
      <extLst>
        <ext uri="{3e2802c4-a4d2-4d8b-9148-e3be6c30e623}">
          <xlrd:rvb i="18998"/>
        </ext>
      </extLst>
    </bk>
    <bk>
      <extLst>
        <ext uri="{3e2802c4-a4d2-4d8b-9148-e3be6c30e623}">
          <xlrd:rvb i="18999"/>
        </ext>
      </extLst>
    </bk>
    <bk>
      <extLst>
        <ext uri="{3e2802c4-a4d2-4d8b-9148-e3be6c30e623}">
          <xlrd:rvb i="19002"/>
        </ext>
      </extLst>
    </bk>
    <bk>
      <extLst>
        <ext uri="{3e2802c4-a4d2-4d8b-9148-e3be6c30e623}">
          <xlrd:rvb i="19003"/>
        </ext>
      </extLst>
    </bk>
    <bk>
      <extLst>
        <ext uri="{3e2802c4-a4d2-4d8b-9148-e3be6c30e623}">
          <xlrd:rvb i="19004"/>
        </ext>
      </extLst>
    </bk>
    <bk>
      <extLst>
        <ext uri="{3e2802c4-a4d2-4d8b-9148-e3be6c30e623}">
          <xlrd:rvb i="19005"/>
        </ext>
      </extLst>
    </bk>
    <bk>
      <extLst>
        <ext uri="{3e2802c4-a4d2-4d8b-9148-e3be6c30e623}">
          <xlrd:rvb i="19006"/>
        </ext>
      </extLst>
    </bk>
    <bk>
      <extLst>
        <ext uri="{3e2802c4-a4d2-4d8b-9148-e3be6c30e623}">
          <xlrd:rvb i="19007"/>
        </ext>
      </extLst>
    </bk>
    <bk>
      <extLst>
        <ext uri="{3e2802c4-a4d2-4d8b-9148-e3be6c30e623}">
          <xlrd:rvb i="19008"/>
        </ext>
      </extLst>
    </bk>
    <bk>
      <extLst>
        <ext uri="{3e2802c4-a4d2-4d8b-9148-e3be6c30e623}">
          <xlrd:rvb i="19009"/>
        </ext>
      </extLst>
    </bk>
    <bk>
      <extLst>
        <ext uri="{3e2802c4-a4d2-4d8b-9148-e3be6c30e623}">
          <xlrd:rvb i="19010"/>
        </ext>
      </extLst>
    </bk>
    <bk>
      <extLst>
        <ext uri="{3e2802c4-a4d2-4d8b-9148-e3be6c30e623}">
          <xlrd:rvb i="19011"/>
        </ext>
      </extLst>
    </bk>
    <bk>
      <extLst>
        <ext uri="{3e2802c4-a4d2-4d8b-9148-e3be6c30e623}">
          <xlrd:rvb i="19012"/>
        </ext>
      </extLst>
    </bk>
    <bk>
      <extLst>
        <ext uri="{3e2802c4-a4d2-4d8b-9148-e3be6c30e623}">
          <xlrd:rvb i="19013"/>
        </ext>
      </extLst>
    </bk>
    <bk>
      <extLst>
        <ext uri="{3e2802c4-a4d2-4d8b-9148-e3be6c30e623}">
          <xlrd:rvb i="19014"/>
        </ext>
      </extLst>
    </bk>
    <bk>
      <extLst>
        <ext uri="{3e2802c4-a4d2-4d8b-9148-e3be6c30e623}">
          <xlrd:rvb i="19015"/>
        </ext>
      </extLst>
    </bk>
    <bk>
      <extLst>
        <ext uri="{3e2802c4-a4d2-4d8b-9148-e3be6c30e623}">
          <xlrd:rvb i="19016"/>
        </ext>
      </extLst>
    </bk>
    <bk>
      <extLst>
        <ext uri="{3e2802c4-a4d2-4d8b-9148-e3be6c30e623}">
          <xlrd:rvb i="19017"/>
        </ext>
      </extLst>
    </bk>
    <bk>
      <extLst>
        <ext uri="{3e2802c4-a4d2-4d8b-9148-e3be6c30e623}">
          <xlrd:rvb i="19018"/>
        </ext>
      </extLst>
    </bk>
    <bk>
      <extLst>
        <ext uri="{3e2802c4-a4d2-4d8b-9148-e3be6c30e623}">
          <xlrd:rvb i="19019"/>
        </ext>
      </extLst>
    </bk>
    <bk>
      <extLst>
        <ext uri="{3e2802c4-a4d2-4d8b-9148-e3be6c30e623}">
          <xlrd:rvb i="19020"/>
        </ext>
      </extLst>
    </bk>
    <bk>
      <extLst>
        <ext uri="{3e2802c4-a4d2-4d8b-9148-e3be6c30e623}">
          <xlrd:rvb i="19021"/>
        </ext>
      </extLst>
    </bk>
    <bk>
      <extLst>
        <ext uri="{3e2802c4-a4d2-4d8b-9148-e3be6c30e623}">
          <xlrd:rvb i="19022"/>
        </ext>
      </extLst>
    </bk>
    <bk>
      <extLst>
        <ext uri="{3e2802c4-a4d2-4d8b-9148-e3be6c30e623}">
          <xlrd:rvb i="19023"/>
        </ext>
      </extLst>
    </bk>
    <bk>
      <extLst>
        <ext uri="{3e2802c4-a4d2-4d8b-9148-e3be6c30e623}">
          <xlrd:rvb i="19024"/>
        </ext>
      </extLst>
    </bk>
    <bk>
      <extLst>
        <ext uri="{3e2802c4-a4d2-4d8b-9148-e3be6c30e623}">
          <xlrd:rvb i="19025"/>
        </ext>
      </extLst>
    </bk>
    <bk>
      <extLst>
        <ext uri="{3e2802c4-a4d2-4d8b-9148-e3be6c30e623}">
          <xlrd:rvb i="19026"/>
        </ext>
      </extLst>
    </bk>
    <bk>
      <extLst>
        <ext uri="{3e2802c4-a4d2-4d8b-9148-e3be6c30e623}">
          <xlrd:rvb i="19027"/>
        </ext>
      </extLst>
    </bk>
    <bk>
      <extLst>
        <ext uri="{3e2802c4-a4d2-4d8b-9148-e3be6c30e623}">
          <xlrd:rvb i="19028"/>
        </ext>
      </extLst>
    </bk>
    <bk>
      <extLst>
        <ext uri="{3e2802c4-a4d2-4d8b-9148-e3be6c30e623}">
          <xlrd:rvb i="19029"/>
        </ext>
      </extLst>
    </bk>
    <bk>
      <extLst>
        <ext uri="{3e2802c4-a4d2-4d8b-9148-e3be6c30e623}">
          <xlrd:rvb i="19030"/>
        </ext>
      </extLst>
    </bk>
    <bk>
      <extLst>
        <ext uri="{3e2802c4-a4d2-4d8b-9148-e3be6c30e623}">
          <xlrd:rvb i="19031"/>
        </ext>
      </extLst>
    </bk>
    <bk>
      <extLst>
        <ext uri="{3e2802c4-a4d2-4d8b-9148-e3be6c30e623}">
          <xlrd:rvb i="19032"/>
        </ext>
      </extLst>
    </bk>
    <bk>
      <extLst>
        <ext uri="{3e2802c4-a4d2-4d8b-9148-e3be6c30e623}">
          <xlrd:rvb i="19033"/>
        </ext>
      </extLst>
    </bk>
    <bk>
      <extLst>
        <ext uri="{3e2802c4-a4d2-4d8b-9148-e3be6c30e623}">
          <xlrd:rvb i="19034"/>
        </ext>
      </extLst>
    </bk>
    <bk>
      <extLst>
        <ext uri="{3e2802c4-a4d2-4d8b-9148-e3be6c30e623}">
          <xlrd:rvb i="19035"/>
        </ext>
      </extLst>
    </bk>
    <bk>
      <extLst>
        <ext uri="{3e2802c4-a4d2-4d8b-9148-e3be6c30e623}">
          <xlrd:rvb i="19036"/>
        </ext>
      </extLst>
    </bk>
    <bk>
      <extLst>
        <ext uri="{3e2802c4-a4d2-4d8b-9148-e3be6c30e623}">
          <xlrd:rvb i="19037"/>
        </ext>
      </extLst>
    </bk>
    <bk>
      <extLst>
        <ext uri="{3e2802c4-a4d2-4d8b-9148-e3be6c30e623}">
          <xlrd:rvb i="19038"/>
        </ext>
      </extLst>
    </bk>
    <bk>
      <extLst>
        <ext uri="{3e2802c4-a4d2-4d8b-9148-e3be6c30e623}">
          <xlrd:rvb i="19039"/>
        </ext>
      </extLst>
    </bk>
    <bk>
      <extLst>
        <ext uri="{3e2802c4-a4d2-4d8b-9148-e3be6c30e623}">
          <xlrd:rvb i="19040"/>
        </ext>
      </extLst>
    </bk>
    <bk>
      <extLst>
        <ext uri="{3e2802c4-a4d2-4d8b-9148-e3be6c30e623}">
          <xlrd:rvb i="19041"/>
        </ext>
      </extLst>
    </bk>
    <bk>
      <extLst>
        <ext uri="{3e2802c4-a4d2-4d8b-9148-e3be6c30e623}">
          <xlrd:rvb i="19042"/>
        </ext>
      </extLst>
    </bk>
    <bk>
      <extLst>
        <ext uri="{3e2802c4-a4d2-4d8b-9148-e3be6c30e623}">
          <xlrd:rvb i="19043"/>
        </ext>
      </extLst>
    </bk>
    <bk>
      <extLst>
        <ext uri="{3e2802c4-a4d2-4d8b-9148-e3be6c30e623}">
          <xlrd:rvb i="19044"/>
        </ext>
      </extLst>
    </bk>
    <bk>
      <extLst>
        <ext uri="{3e2802c4-a4d2-4d8b-9148-e3be6c30e623}">
          <xlrd:rvb i="19045"/>
        </ext>
      </extLst>
    </bk>
    <bk>
      <extLst>
        <ext uri="{3e2802c4-a4d2-4d8b-9148-e3be6c30e623}">
          <xlrd:rvb i="19046"/>
        </ext>
      </extLst>
    </bk>
    <bk>
      <extLst>
        <ext uri="{3e2802c4-a4d2-4d8b-9148-e3be6c30e623}">
          <xlrd:rvb i="19047"/>
        </ext>
      </extLst>
    </bk>
    <bk>
      <extLst>
        <ext uri="{3e2802c4-a4d2-4d8b-9148-e3be6c30e623}">
          <xlrd:rvb i="19048"/>
        </ext>
      </extLst>
    </bk>
    <bk>
      <extLst>
        <ext uri="{3e2802c4-a4d2-4d8b-9148-e3be6c30e623}">
          <xlrd:rvb i="19049"/>
        </ext>
      </extLst>
    </bk>
    <bk>
      <extLst>
        <ext uri="{3e2802c4-a4d2-4d8b-9148-e3be6c30e623}">
          <xlrd:rvb i="19050"/>
        </ext>
      </extLst>
    </bk>
    <bk>
      <extLst>
        <ext uri="{3e2802c4-a4d2-4d8b-9148-e3be6c30e623}">
          <xlrd:rvb i="19051"/>
        </ext>
      </extLst>
    </bk>
    <bk>
      <extLst>
        <ext uri="{3e2802c4-a4d2-4d8b-9148-e3be6c30e623}">
          <xlrd:rvb i="19052"/>
        </ext>
      </extLst>
    </bk>
    <bk>
      <extLst>
        <ext uri="{3e2802c4-a4d2-4d8b-9148-e3be6c30e623}">
          <xlrd:rvb i="19053"/>
        </ext>
      </extLst>
    </bk>
    <bk>
      <extLst>
        <ext uri="{3e2802c4-a4d2-4d8b-9148-e3be6c30e623}">
          <xlrd:rvb i="19054"/>
        </ext>
      </extLst>
    </bk>
    <bk>
      <extLst>
        <ext uri="{3e2802c4-a4d2-4d8b-9148-e3be6c30e623}">
          <xlrd:rvb i="19055"/>
        </ext>
      </extLst>
    </bk>
    <bk>
      <extLst>
        <ext uri="{3e2802c4-a4d2-4d8b-9148-e3be6c30e623}">
          <xlrd:rvb i="19056"/>
        </ext>
      </extLst>
    </bk>
    <bk>
      <extLst>
        <ext uri="{3e2802c4-a4d2-4d8b-9148-e3be6c30e623}">
          <xlrd:rvb i="19059"/>
        </ext>
      </extLst>
    </bk>
    <bk>
      <extLst>
        <ext uri="{3e2802c4-a4d2-4d8b-9148-e3be6c30e623}">
          <xlrd:rvb i="19060"/>
        </ext>
      </extLst>
    </bk>
    <bk>
      <extLst>
        <ext uri="{3e2802c4-a4d2-4d8b-9148-e3be6c30e623}">
          <xlrd:rvb i="19061"/>
        </ext>
      </extLst>
    </bk>
    <bk>
      <extLst>
        <ext uri="{3e2802c4-a4d2-4d8b-9148-e3be6c30e623}">
          <xlrd:rvb i="19062"/>
        </ext>
      </extLst>
    </bk>
    <bk>
      <extLst>
        <ext uri="{3e2802c4-a4d2-4d8b-9148-e3be6c30e623}">
          <xlrd:rvb i="19063"/>
        </ext>
      </extLst>
    </bk>
    <bk>
      <extLst>
        <ext uri="{3e2802c4-a4d2-4d8b-9148-e3be6c30e623}">
          <xlrd:rvb i="19064"/>
        </ext>
      </extLst>
    </bk>
    <bk>
      <extLst>
        <ext uri="{3e2802c4-a4d2-4d8b-9148-e3be6c30e623}">
          <xlrd:rvb i="19065"/>
        </ext>
      </extLst>
    </bk>
    <bk>
      <extLst>
        <ext uri="{3e2802c4-a4d2-4d8b-9148-e3be6c30e623}">
          <xlrd:rvb i="19066"/>
        </ext>
      </extLst>
    </bk>
    <bk>
      <extLst>
        <ext uri="{3e2802c4-a4d2-4d8b-9148-e3be6c30e623}">
          <xlrd:rvb i="19067"/>
        </ext>
      </extLst>
    </bk>
    <bk>
      <extLst>
        <ext uri="{3e2802c4-a4d2-4d8b-9148-e3be6c30e623}">
          <xlrd:rvb i="19068"/>
        </ext>
      </extLst>
    </bk>
    <bk>
      <extLst>
        <ext uri="{3e2802c4-a4d2-4d8b-9148-e3be6c30e623}">
          <xlrd:rvb i="19069"/>
        </ext>
      </extLst>
    </bk>
    <bk>
      <extLst>
        <ext uri="{3e2802c4-a4d2-4d8b-9148-e3be6c30e623}">
          <xlrd:rvb i="19070"/>
        </ext>
      </extLst>
    </bk>
    <bk>
      <extLst>
        <ext uri="{3e2802c4-a4d2-4d8b-9148-e3be6c30e623}">
          <xlrd:rvb i="19071"/>
        </ext>
      </extLst>
    </bk>
    <bk>
      <extLst>
        <ext uri="{3e2802c4-a4d2-4d8b-9148-e3be6c30e623}">
          <xlrd:rvb i="19072"/>
        </ext>
      </extLst>
    </bk>
    <bk>
      <extLst>
        <ext uri="{3e2802c4-a4d2-4d8b-9148-e3be6c30e623}">
          <xlrd:rvb i="19073"/>
        </ext>
      </extLst>
    </bk>
    <bk>
      <extLst>
        <ext uri="{3e2802c4-a4d2-4d8b-9148-e3be6c30e623}">
          <xlrd:rvb i="19074"/>
        </ext>
      </extLst>
    </bk>
    <bk>
      <extLst>
        <ext uri="{3e2802c4-a4d2-4d8b-9148-e3be6c30e623}">
          <xlrd:rvb i="19075"/>
        </ext>
      </extLst>
    </bk>
    <bk>
      <extLst>
        <ext uri="{3e2802c4-a4d2-4d8b-9148-e3be6c30e623}">
          <xlrd:rvb i="19076"/>
        </ext>
      </extLst>
    </bk>
    <bk>
      <extLst>
        <ext uri="{3e2802c4-a4d2-4d8b-9148-e3be6c30e623}">
          <xlrd:rvb i="19077"/>
        </ext>
      </extLst>
    </bk>
    <bk>
      <extLst>
        <ext uri="{3e2802c4-a4d2-4d8b-9148-e3be6c30e623}">
          <xlrd:rvb i="19078"/>
        </ext>
      </extLst>
    </bk>
    <bk>
      <extLst>
        <ext uri="{3e2802c4-a4d2-4d8b-9148-e3be6c30e623}">
          <xlrd:rvb i="19079"/>
        </ext>
      </extLst>
    </bk>
    <bk>
      <extLst>
        <ext uri="{3e2802c4-a4d2-4d8b-9148-e3be6c30e623}">
          <xlrd:rvb i="19080"/>
        </ext>
      </extLst>
    </bk>
    <bk>
      <extLst>
        <ext uri="{3e2802c4-a4d2-4d8b-9148-e3be6c30e623}">
          <xlrd:rvb i="19081"/>
        </ext>
      </extLst>
    </bk>
    <bk>
      <extLst>
        <ext uri="{3e2802c4-a4d2-4d8b-9148-e3be6c30e623}">
          <xlrd:rvb i="19082"/>
        </ext>
      </extLst>
    </bk>
    <bk>
      <extLst>
        <ext uri="{3e2802c4-a4d2-4d8b-9148-e3be6c30e623}">
          <xlrd:rvb i="19083"/>
        </ext>
      </extLst>
    </bk>
    <bk>
      <extLst>
        <ext uri="{3e2802c4-a4d2-4d8b-9148-e3be6c30e623}">
          <xlrd:rvb i="19084"/>
        </ext>
      </extLst>
    </bk>
    <bk>
      <extLst>
        <ext uri="{3e2802c4-a4d2-4d8b-9148-e3be6c30e623}">
          <xlrd:rvb i="19085"/>
        </ext>
      </extLst>
    </bk>
    <bk>
      <extLst>
        <ext uri="{3e2802c4-a4d2-4d8b-9148-e3be6c30e623}">
          <xlrd:rvb i="19086"/>
        </ext>
      </extLst>
    </bk>
    <bk>
      <extLst>
        <ext uri="{3e2802c4-a4d2-4d8b-9148-e3be6c30e623}">
          <xlrd:rvb i="19087"/>
        </ext>
      </extLst>
    </bk>
    <bk>
      <extLst>
        <ext uri="{3e2802c4-a4d2-4d8b-9148-e3be6c30e623}">
          <xlrd:rvb i="19088"/>
        </ext>
      </extLst>
    </bk>
    <bk>
      <extLst>
        <ext uri="{3e2802c4-a4d2-4d8b-9148-e3be6c30e623}">
          <xlrd:rvb i="19089"/>
        </ext>
      </extLst>
    </bk>
    <bk>
      <extLst>
        <ext uri="{3e2802c4-a4d2-4d8b-9148-e3be6c30e623}">
          <xlrd:rvb i="19090"/>
        </ext>
      </extLst>
    </bk>
    <bk>
      <extLst>
        <ext uri="{3e2802c4-a4d2-4d8b-9148-e3be6c30e623}">
          <xlrd:rvb i="19091"/>
        </ext>
      </extLst>
    </bk>
    <bk>
      <extLst>
        <ext uri="{3e2802c4-a4d2-4d8b-9148-e3be6c30e623}">
          <xlrd:rvb i="19092"/>
        </ext>
      </extLst>
    </bk>
    <bk>
      <extLst>
        <ext uri="{3e2802c4-a4d2-4d8b-9148-e3be6c30e623}">
          <xlrd:rvb i="19093"/>
        </ext>
      </extLst>
    </bk>
    <bk>
      <extLst>
        <ext uri="{3e2802c4-a4d2-4d8b-9148-e3be6c30e623}">
          <xlrd:rvb i="19094"/>
        </ext>
      </extLst>
    </bk>
    <bk>
      <extLst>
        <ext uri="{3e2802c4-a4d2-4d8b-9148-e3be6c30e623}">
          <xlrd:rvb i="19095"/>
        </ext>
      </extLst>
    </bk>
    <bk>
      <extLst>
        <ext uri="{3e2802c4-a4d2-4d8b-9148-e3be6c30e623}">
          <xlrd:rvb i="19096"/>
        </ext>
      </extLst>
    </bk>
    <bk>
      <extLst>
        <ext uri="{3e2802c4-a4d2-4d8b-9148-e3be6c30e623}">
          <xlrd:rvb i="19097"/>
        </ext>
      </extLst>
    </bk>
    <bk>
      <extLst>
        <ext uri="{3e2802c4-a4d2-4d8b-9148-e3be6c30e623}">
          <xlrd:rvb i="19098"/>
        </ext>
      </extLst>
    </bk>
    <bk>
      <extLst>
        <ext uri="{3e2802c4-a4d2-4d8b-9148-e3be6c30e623}">
          <xlrd:rvb i="19099"/>
        </ext>
      </extLst>
    </bk>
    <bk>
      <extLst>
        <ext uri="{3e2802c4-a4d2-4d8b-9148-e3be6c30e623}">
          <xlrd:rvb i="19100"/>
        </ext>
      </extLst>
    </bk>
    <bk>
      <extLst>
        <ext uri="{3e2802c4-a4d2-4d8b-9148-e3be6c30e623}">
          <xlrd:rvb i="19101"/>
        </ext>
      </extLst>
    </bk>
    <bk>
      <extLst>
        <ext uri="{3e2802c4-a4d2-4d8b-9148-e3be6c30e623}">
          <xlrd:rvb i="19102"/>
        </ext>
      </extLst>
    </bk>
    <bk>
      <extLst>
        <ext uri="{3e2802c4-a4d2-4d8b-9148-e3be6c30e623}">
          <xlrd:rvb i="19103"/>
        </ext>
      </extLst>
    </bk>
    <bk>
      <extLst>
        <ext uri="{3e2802c4-a4d2-4d8b-9148-e3be6c30e623}">
          <xlrd:rvb i="19104"/>
        </ext>
      </extLst>
    </bk>
    <bk>
      <extLst>
        <ext uri="{3e2802c4-a4d2-4d8b-9148-e3be6c30e623}">
          <xlrd:rvb i="19105"/>
        </ext>
      </extLst>
    </bk>
    <bk>
      <extLst>
        <ext uri="{3e2802c4-a4d2-4d8b-9148-e3be6c30e623}">
          <xlrd:rvb i="19106"/>
        </ext>
      </extLst>
    </bk>
    <bk>
      <extLst>
        <ext uri="{3e2802c4-a4d2-4d8b-9148-e3be6c30e623}">
          <xlrd:rvb i="19107"/>
        </ext>
      </extLst>
    </bk>
    <bk>
      <extLst>
        <ext uri="{3e2802c4-a4d2-4d8b-9148-e3be6c30e623}">
          <xlrd:rvb i="19108"/>
        </ext>
      </extLst>
    </bk>
    <bk>
      <extLst>
        <ext uri="{3e2802c4-a4d2-4d8b-9148-e3be6c30e623}">
          <xlrd:rvb i="19109"/>
        </ext>
      </extLst>
    </bk>
    <bk>
      <extLst>
        <ext uri="{3e2802c4-a4d2-4d8b-9148-e3be6c30e623}">
          <xlrd:rvb i="19110"/>
        </ext>
      </extLst>
    </bk>
    <bk>
      <extLst>
        <ext uri="{3e2802c4-a4d2-4d8b-9148-e3be6c30e623}">
          <xlrd:rvb i="19111"/>
        </ext>
      </extLst>
    </bk>
    <bk>
      <extLst>
        <ext uri="{3e2802c4-a4d2-4d8b-9148-e3be6c30e623}">
          <xlrd:rvb i="19112"/>
        </ext>
      </extLst>
    </bk>
    <bk>
      <extLst>
        <ext uri="{3e2802c4-a4d2-4d8b-9148-e3be6c30e623}">
          <xlrd:rvb i="19113"/>
        </ext>
      </extLst>
    </bk>
    <bk>
      <extLst>
        <ext uri="{3e2802c4-a4d2-4d8b-9148-e3be6c30e623}">
          <xlrd:rvb i="19114"/>
        </ext>
      </extLst>
    </bk>
    <bk>
      <extLst>
        <ext uri="{3e2802c4-a4d2-4d8b-9148-e3be6c30e623}">
          <xlrd:rvb i="19115"/>
        </ext>
      </extLst>
    </bk>
    <bk>
      <extLst>
        <ext uri="{3e2802c4-a4d2-4d8b-9148-e3be6c30e623}">
          <xlrd:rvb i="19116"/>
        </ext>
      </extLst>
    </bk>
    <bk>
      <extLst>
        <ext uri="{3e2802c4-a4d2-4d8b-9148-e3be6c30e623}">
          <xlrd:rvb i="19117"/>
        </ext>
      </extLst>
    </bk>
    <bk>
      <extLst>
        <ext uri="{3e2802c4-a4d2-4d8b-9148-e3be6c30e623}">
          <xlrd:rvb i="19118"/>
        </ext>
      </extLst>
    </bk>
    <bk>
      <extLst>
        <ext uri="{3e2802c4-a4d2-4d8b-9148-e3be6c30e623}">
          <xlrd:rvb i="19119"/>
        </ext>
      </extLst>
    </bk>
    <bk>
      <extLst>
        <ext uri="{3e2802c4-a4d2-4d8b-9148-e3be6c30e623}">
          <xlrd:rvb i="19120"/>
        </ext>
      </extLst>
    </bk>
    <bk>
      <extLst>
        <ext uri="{3e2802c4-a4d2-4d8b-9148-e3be6c30e623}">
          <xlrd:rvb i="19121"/>
        </ext>
      </extLst>
    </bk>
    <bk>
      <extLst>
        <ext uri="{3e2802c4-a4d2-4d8b-9148-e3be6c30e623}">
          <xlrd:rvb i="19122"/>
        </ext>
      </extLst>
    </bk>
    <bk>
      <extLst>
        <ext uri="{3e2802c4-a4d2-4d8b-9148-e3be6c30e623}">
          <xlrd:rvb i="19123"/>
        </ext>
      </extLst>
    </bk>
    <bk>
      <extLst>
        <ext uri="{3e2802c4-a4d2-4d8b-9148-e3be6c30e623}">
          <xlrd:rvb i="19124"/>
        </ext>
      </extLst>
    </bk>
    <bk>
      <extLst>
        <ext uri="{3e2802c4-a4d2-4d8b-9148-e3be6c30e623}">
          <xlrd:rvb i="19125"/>
        </ext>
      </extLst>
    </bk>
    <bk>
      <extLst>
        <ext uri="{3e2802c4-a4d2-4d8b-9148-e3be6c30e623}">
          <xlrd:rvb i="19126"/>
        </ext>
      </extLst>
    </bk>
    <bk>
      <extLst>
        <ext uri="{3e2802c4-a4d2-4d8b-9148-e3be6c30e623}">
          <xlrd:rvb i="19127"/>
        </ext>
      </extLst>
    </bk>
    <bk>
      <extLst>
        <ext uri="{3e2802c4-a4d2-4d8b-9148-e3be6c30e623}">
          <xlrd:rvb i="19128"/>
        </ext>
      </extLst>
    </bk>
    <bk>
      <extLst>
        <ext uri="{3e2802c4-a4d2-4d8b-9148-e3be6c30e623}">
          <xlrd:rvb i="19129"/>
        </ext>
      </extLst>
    </bk>
    <bk>
      <extLst>
        <ext uri="{3e2802c4-a4d2-4d8b-9148-e3be6c30e623}">
          <xlrd:rvb i="19130"/>
        </ext>
      </extLst>
    </bk>
    <bk>
      <extLst>
        <ext uri="{3e2802c4-a4d2-4d8b-9148-e3be6c30e623}">
          <xlrd:rvb i="19131"/>
        </ext>
      </extLst>
    </bk>
    <bk>
      <extLst>
        <ext uri="{3e2802c4-a4d2-4d8b-9148-e3be6c30e623}">
          <xlrd:rvb i="19132"/>
        </ext>
      </extLst>
    </bk>
    <bk>
      <extLst>
        <ext uri="{3e2802c4-a4d2-4d8b-9148-e3be6c30e623}">
          <xlrd:rvb i="19133"/>
        </ext>
      </extLst>
    </bk>
    <bk>
      <extLst>
        <ext uri="{3e2802c4-a4d2-4d8b-9148-e3be6c30e623}">
          <xlrd:rvb i="19134"/>
        </ext>
      </extLst>
    </bk>
    <bk>
      <extLst>
        <ext uri="{3e2802c4-a4d2-4d8b-9148-e3be6c30e623}">
          <xlrd:rvb i="19135"/>
        </ext>
      </extLst>
    </bk>
    <bk>
      <extLst>
        <ext uri="{3e2802c4-a4d2-4d8b-9148-e3be6c30e623}">
          <xlrd:rvb i="19136"/>
        </ext>
      </extLst>
    </bk>
    <bk>
      <extLst>
        <ext uri="{3e2802c4-a4d2-4d8b-9148-e3be6c30e623}">
          <xlrd:rvb i="19137"/>
        </ext>
      </extLst>
    </bk>
    <bk>
      <extLst>
        <ext uri="{3e2802c4-a4d2-4d8b-9148-e3be6c30e623}">
          <xlrd:rvb i="19138"/>
        </ext>
      </extLst>
    </bk>
    <bk>
      <extLst>
        <ext uri="{3e2802c4-a4d2-4d8b-9148-e3be6c30e623}">
          <xlrd:rvb i="19139"/>
        </ext>
      </extLst>
    </bk>
    <bk>
      <extLst>
        <ext uri="{3e2802c4-a4d2-4d8b-9148-e3be6c30e623}">
          <xlrd:rvb i="19140"/>
        </ext>
      </extLst>
    </bk>
    <bk>
      <extLst>
        <ext uri="{3e2802c4-a4d2-4d8b-9148-e3be6c30e623}">
          <xlrd:rvb i="19141"/>
        </ext>
      </extLst>
    </bk>
    <bk>
      <extLst>
        <ext uri="{3e2802c4-a4d2-4d8b-9148-e3be6c30e623}">
          <xlrd:rvb i="19142"/>
        </ext>
      </extLst>
    </bk>
    <bk>
      <extLst>
        <ext uri="{3e2802c4-a4d2-4d8b-9148-e3be6c30e623}">
          <xlrd:rvb i="19143"/>
        </ext>
      </extLst>
    </bk>
    <bk>
      <extLst>
        <ext uri="{3e2802c4-a4d2-4d8b-9148-e3be6c30e623}">
          <xlrd:rvb i="19144"/>
        </ext>
      </extLst>
    </bk>
    <bk>
      <extLst>
        <ext uri="{3e2802c4-a4d2-4d8b-9148-e3be6c30e623}">
          <xlrd:rvb i="19145"/>
        </ext>
      </extLst>
    </bk>
    <bk>
      <extLst>
        <ext uri="{3e2802c4-a4d2-4d8b-9148-e3be6c30e623}">
          <xlrd:rvb i="19146"/>
        </ext>
      </extLst>
    </bk>
    <bk>
      <extLst>
        <ext uri="{3e2802c4-a4d2-4d8b-9148-e3be6c30e623}">
          <xlrd:rvb i="19147"/>
        </ext>
      </extLst>
    </bk>
    <bk>
      <extLst>
        <ext uri="{3e2802c4-a4d2-4d8b-9148-e3be6c30e623}">
          <xlrd:rvb i="19148"/>
        </ext>
      </extLst>
    </bk>
    <bk>
      <extLst>
        <ext uri="{3e2802c4-a4d2-4d8b-9148-e3be6c30e623}">
          <xlrd:rvb i="19149"/>
        </ext>
      </extLst>
    </bk>
    <bk>
      <extLst>
        <ext uri="{3e2802c4-a4d2-4d8b-9148-e3be6c30e623}">
          <xlrd:rvb i="19150"/>
        </ext>
      </extLst>
    </bk>
    <bk>
      <extLst>
        <ext uri="{3e2802c4-a4d2-4d8b-9148-e3be6c30e623}">
          <xlrd:rvb i="19151"/>
        </ext>
      </extLst>
    </bk>
    <bk>
      <extLst>
        <ext uri="{3e2802c4-a4d2-4d8b-9148-e3be6c30e623}">
          <xlrd:rvb i="19152"/>
        </ext>
      </extLst>
    </bk>
    <bk>
      <extLst>
        <ext uri="{3e2802c4-a4d2-4d8b-9148-e3be6c30e623}">
          <xlrd:rvb i="19153"/>
        </ext>
      </extLst>
    </bk>
    <bk>
      <extLst>
        <ext uri="{3e2802c4-a4d2-4d8b-9148-e3be6c30e623}">
          <xlrd:rvb i="19154"/>
        </ext>
      </extLst>
    </bk>
    <bk>
      <extLst>
        <ext uri="{3e2802c4-a4d2-4d8b-9148-e3be6c30e623}">
          <xlrd:rvb i="19155"/>
        </ext>
      </extLst>
    </bk>
    <bk>
      <extLst>
        <ext uri="{3e2802c4-a4d2-4d8b-9148-e3be6c30e623}">
          <xlrd:rvb i="19156"/>
        </ext>
      </extLst>
    </bk>
    <bk>
      <extLst>
        <ext uri="{3e2802c4-a4d2-4d8b-9148-e3be6c30e623}">
          <xlrd:rvb i="19157"/>
        </ext>
      </extLst>
    </bk>
    <bk>
      <extLst>
        <ext uri="{3e2802c4-a4d2-4d8b-9148-e3be6c30e623}">
          <xlrd:rvb i="19158"/>
        </ext>
      </extLst>
    </bk>
    <bk>
      <extLst>
        <ext uri="{3e2802c4-a4d2-4d8b-9148-e3be6c30e623}">
          <xlrd:rvb i="19159"/>
        </ext>
      </extLst>
    </bk>
    <bk>
      <extLst>
        <ext uri="{3e2802c4-a4d2-4d8b-9148-e3be6c30e623}">
          <xlrd:rvb i="19160"/>
        </ext>
      </extLst>
    </bk>
    <bk>
      <extLst>
        <ext uri="{3e2802c4-a4d2-4d8b-9148-e3be6c30e623}">
          <xlrd:rvb i="19161"/>
        </ext>
      </extLst>
    </bk>
    <bk>
      <extLst>
        <ext uri="{3e2802c4-a4d2-4d8b-9148-e3be6c30e623}">
          <xlrd:rvb i="19162"/>
        </ext>
      </extLst>
    </bk>
    <bk>
      <extLst>
        <ext uri="{3e2802c4-a4d2-4d8b-9148-e3be6c30e623}">
          <xlrd:rvb i="19163"/>
        </ext>
      </extLst>
    </bk>
    <bk>
      <extLst>
        <ext uri="{3e2802c4-a4d2-4d8b-9148-e3be6c30e623}">
          <xlrd:rvb i="19164"/>
        </ext>
      </extLst>
    </bk>
    <bk>
      <extLst>
        <ext uri="{3e2802c4-a4d2-4d8b-9148-e3be6c30e623}">
          <xlrd:rvb i="19167"/>
        </ext>
      </extLst>
    </bk>
    <bk>
      <extLst>
        <ext uri="{3e2802c4-a4d2-4d8b-9148-e3be6c30e623}">
          <xlrd:rvb i="19168"/>
        </ext>
      </extLst>
    </bk>
    <bk>
      <extLst>
        <ext uri="{3e2802c4-a4d2-4d8b-9148-e3be6c30e623}">
          <xlrd:rvb i="19169"/>
        </ext>
      </extLst>
    </bk>
    <bk>
      <extLst>
        <ext uri="{3e2802c4-a4d2-4d8b-9148-e3be6c30e623}">
          <xlrd:rvb i="19170"/>
        </ext>
      </extLst>
    </bk>
    <bk>
      <extLst>
        <ext uri="{3e2802c4-a4d2-4d8b-9148-e3be6c30e623}">
          <xlrd:rvb i="19171"/>
        </ext>
      </extLst>
    </bk>
    <bk>
      <extLst>
        <ext uri="{3e2802c4-a4d2-4d8b-9148-e3be6c30e623}">
          <xlrd:rvb i="19172"/>
        </ext>
      </extLst>
    </bk>
    <bk>
      <extLst>
        <ext uri="{3e2802c4-a4d2-4d8b-9148-e3be6c30e623}">
          <xlrd:rvb i="19173"/>
        </ext>
      </extLst>
    </bk>
    <bk>
      <extLst>
        <ext uri="{3e2802c4-a4d2-4d8b-9148-e3be6c30e623}">
          <xlrd:rvb i="19174"/>
        </ext>
      </extLst>
    </bk>
    <bk>
      <extLst>
        <ext uri="{3e2802c4-a4d2-4d8b-9148-e3be6c30e623}">
          <xlrd:rvb i="19175"/>
        </ext>
      </extLst>
    </bk>
    <bk>
      <extLst>
        <ext uri="{3e2802c4-a4d2-4d8b-9148-e3be6c30e623}">
          <xlrd:rvb i="19176"/>
        </ext>
      </extLst>
    </bk>
    <bk>
      <extLst>
        <ext uri="{3e2802c4-a4d2-4d8b-9148-e3be6c30e623}">
          <xlrd:rvb i="19177"/>
        </ext>
      </extLst>
    </bk>
    <bk>
      <extLst>
        <ext uri="{3e2802c4-a4d2-4d8b-9148-e3be6c30e623}">
          <xlrd:rvb i="19178"/>
        </ext>
      </extLst>
    </bk>
    <bk>
      <extLst>
        <ext uri="{3e2802c4-a4d2-4d8b-9148-e3be6c30e623}">
          <xlrd:rvb i="19179"/>
        </ext>
      </extLst>
    </bk>
    <bk>
      <extLst>
        <ext uri="{3e2802c4-a4d2-4d8b-9148-e3be6c30e623}">
          <xlrd:rvb i="19180"/>
        </ext>
      </extLst>
    </bk>
    <bk>
      <extLst>
        <ext uri="{3e2802c4-a4d2-4d8b-9148-e3be6c30e623}">
          <xlrd:rvb i="19181"/>
        </ext>
      </extLst>
    </bk>
    <bk>
      <extLst>
        <ext uri="{3e2802c4-a4d2-4d8b-9148-e3be6c30e623}">
          <xlrd:rvb i="19182"/>
        </ext>
      </extLst>
    </bk>
    <bk>
      <extLst>
        <ext uri="{3e2802c4-a4d2-4d8b-9148-e3be6c30e623}">
          <xlrd:rvb i="19183"/>
        </ext>
      </extLst>
    </bk>
    <bk>
      <extLst>
        <ext uri="{3e2802c4-a4d2-4d8b-9148-e3be6c30e623}">
          <xlrd:rvb i="19184"/>
        </ext>
      </extLst>
    </bk>
    <bk>
      <extLst>
        <ext uri="{3e2802c4-a4d2-4d8b-9148-e3be6c30e623}">
          <xlrd:rvb i="19185"/>
        </ext>
      </extLst>
    </bk>
    <bk>
      <extLst>
        <ext uri="{3e2802c4-a4d2-4d8b-9148-e3be6c30e623}">
          <xlrd:rvb i="19186"/>
        </ext>
      </extLst>
    </bk>
    <bk>
      <extLst>
        <ext uri="{3e2802c4-a4d2-4d8b-9148-e3be6c30e623}">
          <xlrd:rvb i="19187"/>
        </ext>
      </extLst>
    </bk>
    <bk>
      <extLst>
        <ext uri="{3e2802c4-a4d2-4d8b-9148-e3be6c30e623}">
          <xlrd:rvb i="19188"/>
        </ext>
      </extLst>
    </bk>
    <bk>
      <extLst>
        <ext uri="{3e2802c4-a4d2-4d8b-9148-e3be6c30e623}">
          <xlrd:rvb i="19189"/>
        </ext>
      </extLst>
    </bk>
    <bk>
      <extLst>
        <ext uri="{3e2802c4-a4d2-4d8b-9148-e3be6c30e623}">
          <xlrd:rvb i="19190"/>
        </ext>
      </extLst>
    </bk>
    <bk>
      <extLst>
        <ext uri="{3e2802c4-a4d2-4d8b-9148-e3be6c30e623}">
          <xlrd:rvb i="19191"/>
        </ext>
      </extLst>
    </bk>
    <bk>
      <extLst>
        <ext uri="{3e2802c4-a4d2-4d8b-9148-e3be6c30e623}">
          <xlrd:rvb i="19192"/>
        </ext>
      </extLst>
    </bk>
    <bk>
      <extLst>
        <ext uri="{3e2802c4-a4d2-4d8b-9148-e3be6c30e623}">
          <xlrd:rvb i="19193"/>
        </ext>
      </extLst>
    </bk>
    <bk>
      <extLst>
        <ext uri="{3e2802c4-a4d2-4d8b-9148-e3be6c30e623}">
          <xlrd:rvb i="19194"/>
        </ext>
      </extLst>
    </bk>
    <bk>
      <extLst>
        <ext uri="{3e2802c4-a4d2-4d8b-9148-e3be6c30e623}">
          <xlrd:rvb i="19195"/>
        </ext>
      </extLst>
    </bk>
    <bk>
      <extLst>
        <ext uri="{3e2802c4-a4d2-4d8b-9148-e3be6c30e623}">
          <xlrd:rvb i="19196"/>
        </ext>
      </extLst>
    </bk>
    <bk>
      <extLst>
        <ext uri="{3e2802c4-a4d2-4d8b-9148-e3be6c30e623}">
          <xlrd:rvb i="19197"/>
        </ext>
      </extLst>
    </bk>
    <bk>
      <extLst>
        <ext uri="{3e2802c4-a4d2-4d8b-9148-e3be6c30e623}">
          <xlrd:rvb i="19198"/>
        </ext>
      </extLst>
    </bk>
    <bk>
      <extLst>
        <ext uri="{3e2802c4-a4d2-4d8b-9148-e3be6c30e623}">
          <xlrd:rvb i="19199"/>
        </ext>
      </extLst>
    </bk>
    <bk>
      <extLst>
        <ext uri="{3e2802c4-a4d2-4d8b-9148-e3be6c30e623}">
          <xlrd:rvb i="19200"/>
        </ext>
      </extLst>
    </bk>
    <bk>
      <extLst>
        <ext uri="{3e2802c4-a4d2-4d8b-9148-e3be6c30e623}">
          <xlrd:rvb i="19201"/>
        </ext>
      </extLst>
    </bk>
    <bk>
      <extLst>
        <ext uri="{3e2802c4-a4d2-4d8b-9148-e3be6c30e623}">
          <xlrd:rvb i="19202"/>
        </ext>
      </extLst>
    </bk>
    <bk>
      <extLst>
        <ext uri="{3e2802c4-a4d2-4d8b-9148-e3be6c30e623}">
          <xlrd:rvb i="19203"/>
        </ext>
      </extLst>
    </bk>
    <bk>
      <extLst>
        <ext uri="{3e2802c4-a4d2-4d8b-9148-e3be6c30e623}">
          <xlrd:rvb i="19204"/>
        </ext>
      </extLst>
    </bk>
    <bk>
      <extLst>
        <ext uri="{3e2802c4-a4d2-4d8b-9148-e3be6c30e623}">
          <xlrd:rvb i="19205"/>
        </ext>
      </extLst>
    </bk>
    <bk>
      <extLst>
        <ext uri="{3e2802c4-a4d2-4d8b-9148-e3be6c30e623}">
          <xlrd:rvb i="19206"/>
        </ext>
      </extLst>
    </bk>
    <bk>
      <extLst>
        <ext uri="{3e2802c4-a4d2-4d8b-9148-e3be6c30e623}">
          <xlrd:rvb i="19207"/>
        </ext>
      </extLst>
    </bk>
    <bk>
      <extLst>
        <ext uri="{3e2802c4-a4d2-4d8b-9148-e3be6c30e623}">
          <xlrd:rvb i="19208"/>
        </ext>
      </extLst>
    </bk>
    <bk>
      <extLst>
        <ext uri="{3e2802c4-a4d2-4d8b-9148-e3be6c30e623}">
          <xlrd:rvb i="19209"/>
        </ext>
      </extLst>
    </bk>
    <bk>
      <extLst>
        <ext uri="{3e2802c4-a4d2-4d8b-9148-e3be6c30e623}">
          <xlrd:rvb i="19210"/>
        </ext>
      </extLst>
    </bk>
    <bk>
      <extLst>
        <ext uri="{3e2802c4-a4d2-4d8b-9148-e3be6c30e623}">
          <xlrd:rvb i="19211"/>
        </ext>
      </extLst>
    </bk>
    <bk>
      <extLst>
        <ext uri="{3e2802c4-a4d2-4d8b-9148-e3be6c30e623}">
          <xlrd:rvb i="19212"/>
        </ext>
      </extLst>
    </bk>
    <bk>
      <extLst>
        <ext uri="{3e2802c4-a4d2-4d8b-9148-e3be6c30e623}">
          <xlrd:rvb i="19213"/>
        </ext>
      </extLst>
    </bk>
    <bk>
      <extLst>
        <ext uri="{3e2802c4-a4d2-4d8b-9148-e3be6c30e623}">
          <xlrd:rvb i="19214"/>
        </ext>
      </extLst>
    </bk>
    <bk>
      <extLst>
        <ext uri="{3e2802c4-a4d2-4d8b-9148-e3be6c30e623}">
          <xlrd:rvb i="19215"/>
        </ext>
      </extLst>
    </bk>
    <bk>
      <extLst>
        <ext uri="{3e2802c4-a4d2-4d8b-9148-e3be6c30e623}">
          <xlrd:rvb i="19216"/>
        </ext>
      </extLst>
    </bk>
    <bk>
      <extLst>
        <ext uri="{3e2802c4-a4d2-4d8b-9148-e3be6c30e623}">
          <xlrd:rvb i="19217"/>
        </ext>
      </extLst>
    </bk>
    <bk>
      <extLst>
        <ext uri="{3e2802c4-a4d2-4d8b-9148-e3be6c30e623}">
          <xlrd:rvb i="19218"/>
        </ext>
      </extLst>
    </bk>
    <bk>
      <extLst>
        <ext uri="{3e2802c4-a4d2-4d8b-9148-e3be6c30e623}">
          <xlrd:rvb i="19219"/>
        </ext>
      </extLst>
    </bk>
    <bk>
      <extLst>
        <ext uri="{3e2802c4-a4d2-4d8b-9148-e3be6c30e623}">
          <xlrd:rvb i="19220"/>
        </ext>
      </extLst>
    </bk>
    <bk>
      <extLst>
        <ext uri="{3e2802c4-a4d2-4d8b-9148-e3be6c30e623}">
          <xlrd:rvb i="19221"/>
        </ext>
      </extLst>
    </bk>
    <bk>
      <extLst>
        <ext uri="{3e2802c4-a4d2-4d8b-9148-e3be6c30e623}">
          <xlrd:rvb i="19222"/>
        </ext>
      </extLst>
    </bk>
    <bk>
      <extLst>
        <ext uri="{3e2802c4-a4d2-4d8b-9148-e3be6c30e623}">
          <xlrd:rvb i="19223"/>
        </ext>
      </extLst>
    </bk>
    <bk>
      <extLst>
        <ext uri="{3e2802c4-a4d2-4d8b-9148-e3be6c30e623}">
          <xlrd:rvb i="19224"/>
        </ext>
      </extLst>
    </bk>
    <bk>
      <extLst>
        <ext uri="{3e2802c4-a4d2-4d8b-9148-e3be6c30e623}">
          <xlrd:rvb i="19225"/>
        </ext>
      </extLst>
    </bk>
    <bk>
      <extLst>
        <ext uri="{3e2802c4-a4d2-4d8b-9148-e3be6c30e623}">
          <xlrd:rvb i="19226"/>
        </ext>
      </extLst>
    </bk>
    <bk>
      <extLst>
        <ext uri="{3e2802c4-a4d2-4d8b-9148-e3be6c30e623}">
          <xlrd:rvb i="19227"/>
        </ext>
      </extLst>
    </bk>
    <bk>
      <extLst>
        <ext uri="{3e2802c4-a4d2-4d8b-9148-e3be6c30e623}">
          <xlrd:rvb i="19228"/>
        </ext>
      </extLst>
    </bk>
    <bk>
      <extLst>
        <ext uri="{3e2802c4-a4d2-4d8b-9148-e3be6c30e623}">
          <xlrd:rvb i="19229"/>
        </ext>
      </extLst>
    </bk>
    <bk>
      <extLst>
        <ext uri="{3e2802c4-a4d2-4d8b-9148-e3be6c30e623}">
          <xlrd:rvb i="19230"/>
        </ext>
      </extLst>
    </bk>
    <bk>
      <extLst>
        <ext uri="{3e2802c4-a4d2-4d8b-9148-e3be6c30e623}">
          <xlrd:rvb i="19231"/>
        </ext>
      </extLst>
    </bk>
    <bk>
      <extLst>
        <ext uri="{3e2802c4-a4d2-4d8b-9148-e3be6c30e623}">
          <xlrd:rvb i="19232"/>
        </ext>
      </extLst>
    </bk>
    <bk>
      <extLst>
        <ext uri="{3e2802c4-a4d2-4d8b-9148-e3be6c30e623}">
          <xlrd:rvb i="19233"/>
        </ext>
      </extLst>
    </bk>
    <bk>
      <extLst>
        <ext uri="{3e2802c4-a4d2-4d8b-9148-e3be6c30e623}">
          <xlrd:rvb i="19234"/>
        </ext>
      </extLst>
    </bk>
    <bk>
      <extLst>
        <ext uri="{3e2802c4-a4d2-4d8b-9148-e3be6c30e623}">
          <xlrd:rvb i="19235"/>
        </ext>
      </extLst>
    </bk>
    <bk>
      <extLst>
        <ext uri="{3e2802c4-a4d2-4d8b-9148-e3be6c30e623}">
          <xlrd:rvb i="19236"/>
        </ext>
      </extLst>
    </bk>
    <bk>
      <extLst>
        <ext uri="{3e2802c4-a4d2-4d8b-9148-e3be6c30e623}">
          <xlrd:rvb i="19237"/>
        </ext>
      </extLst>
    </bk>
    <bk>
      <extLst>
        <ext uri="{3e2802c4-a4d2-4d8b-9148-e3be6c30e623}">
          <xlrd:rvb i="19238"/>
        </ext>
      </extLst>
    </bk>
    <bk>
      <extLst>
        <ext uri="{3e2802c4-a4d2-4d8b-9148-e3be6c30e623}">
          <xlrd:rvb i="19239"/>
        </ext>
      </extLst>
    </bk>
    <bk>
      <extLst>
        <ext uri="{3e2802c4-a4d2-4d8b-9148-e3be6c30e623}">
          <xlrd:rvb i="19240"/>
        </ext>
      </extLst>
    </bk>
    <bk>
      <extLst>
        <ext uri="{3e2802c4-a4d2-4d8b-9148-e3be6c30e623}">
          <xlrd:rvb i="19241"/>
        </ext>
      </extLst>
    </bk>
    <bk>
      <extLst>
        <ext uri="{3e2802c4-a4d2-4d8b-9148-e3be6c30e623}">
          <xlrd:rvb i="19242"/>
        </ext>
      </extLst>
    </bk>
    <bk>
      <extLst>
        <ext uri="{3e2802c4-a4d2-4d8b-9148-e3be6c30e623}">
          <xlrd:rvb i="19243"/>
        </ext>
      </extLst>
    </bk>
    <bk>
      <extLst>
        <ext uri="{3e2802c4-a4d2-4d8b-9148-e3be6c30e623}">
          <xlrd:rvb i="19244"/>
        </ext>
      </extLst>
    </bk>
    <bk>
      <extLst>
        <ext uri="{3e2802c4-a4d2-4d8b-9148-e3be6c30e623}">
          <xlrd:rvb i="19245"/>
        </ext>
      </extLst>
    </bk>
    <bk>
      <extLst>
        <ext uri="{3e2802c4-a4d2-4d8b-9148-e3be6c30e623}">
          <xlrd:rvb i="19246"/>
        </ext>
      </extLst>
    </bk>
    <bk>
      <extLst>
        <ext uri="{3e2802c4-a4d2-4d8b-9148-e3be6c30e623}">
          <xlrd:rvb i="19247"/>
        </ext>
      </extLst>
    </bk>
    <bk>
      <extLst>
        <ext uri="{3e2802c4-a4d2-4d8b-9148-e3be6c30e623}">
          <xlrd:rvb i="19248"/>
        </ext>
      </extLst>
    </bk>
    <bk>
      <extLst>
        <ext uri="{3e2802c4-a4d2-4d8b-9148-e3be6c30e623}">
          <xlrd:rvb i="19249"/>
        </ext>
      </extLst>
    </bk>
    <bk>
      <extLst>
        <ext uri="{3e2802c4-a4d2-4d8b-9148-e3be6c30e623}">
          <xlrd:rvb i="19250"/>
        </ext>
      </extLst>
    </bk>
    <bk>
      <extLst>
        <ext uri="{3e2802c4-a4d2-4d8b-9148-e3be6c30e623}">
          <xlrd:rvb i="19251"/>
        </ext>
      </extLst>
    </bk>
    <bk>
      <extLst>
        <ext uri="{3e2802c4-a4d2-4d8b-9148-e3be6c30e623}">
          <xlrd:rvb i="19252"/>
        </ext>
      </extLst>
    </bk>
    <bk>
      <extLst>
        <ext uri="{3e2802c4-a4d2-4d8b-9148-e3be6c30e623}">
          <xlrd:rvb i="19253"/>
        </ext>
      </extLst>
    </bk>
    <bk>
      <extLst>
        <ext uri="{3e2802c4-a4d2-4d8b-9148-e3be6c30e623}">
          <xlrd:rvb i="19254"/>
        </ext>
      </extLst>
    </bk>
    <bk>
      <extLst>
        <ext uri="{3e2802c4-a4d2-4d8b-9148-e3be6c30e623}">
          <xlrd:rvb i="19255"/>
        </ext>
      </extLst>
    </bk>
    <bk>
      <extLst>
        <ext uri="{3e2802c4-a4d2-4d8b-9148-e3be6c30e623}">
          <xlrd:rvb i="19256"/>
        </ext>
      </extLst>
    </bk>
    <bk>
      <extLst>
        <ext uri="{3e2802c4-a4d2-4d8b-9148-e3be6c30e623}">
          <xlrd:rvb i="19259"/>
        </ext>
      </extLst>
    </bk>
    <bk>
      <extLst>
        <ext uri="{3e2802c4-a4d2-4d8b-9148-e3be6c30e623}">
          <xlrd:rvb i="19260"/>
        </ext>
      </extLst>
    </bk>
    <bk>
      <extLst>
        <ext uri="{3e2802c4-a4d2-4d8b-9148-e3be6c30e623}">
          <xlrd:rvb i="19261"/>
        </ext>
      </extLst>
    </bk>
    <bk>
      <extLst>
        <ext uri="{3e2802c4-a4d2-4d8b-9148-e3be6c30e623}">
          <xlrd:rvb i="19262"/>
        </ext>
      </extLst>
    </bk>
    <bk>
      <extLst>
        <ext uri="{3e2802c4-a4d2-4d8b-9148-e3be6c30e623}">
          <xlrd:rvb i="19263"/>
        </ext>
      </extLst>
    </bk>
    <bk>
      <extLst>
        <ext uri="{3e2802c4-a4d2-4d8b-9148-e3be6c30e623}">
          <xlrd:rvb i="19264"/>
        </ext>
      </extLst>
    </bk>
    <bk>
      <extLst>
        <ext uri="{3e2802c4-a4d2-4d8b-9148-e3be6c30e623}">
          <xlrd:rvb i="19265"/>
        </ext>
      </extLst>
    </bk>
    <bk>
      <extLst>
        <ext uri="{3e2802c4-a4d2-4d8b-9148-e3be6c30e623}">
          <xlrd:rvb i="19266"/>
        </ext>
      </extLst>
    </bk>
    <bk>
      <extLst>
        <ext uri="{3e2802c4-a4d2-4d8b-9148-e3be6c30e623}">
          <xlrd:rvb i="19267"/>
        </ext>
      </extLst>
    </bk>
    <bk>
      <extLst>
        <ext uri="{3e2802c4-a4d2-4d8b-9148-e3be6c30e623}">
          <xlrd:rvb i="19268"/>
        </ext>
      </extLst>
    </bk>
    <bk>
      <extLst>
        <ext uri="{3e2802c4-a4d2-4d8b-9148-e3be6c30e623}">
          <xlrd:rvb i="19269"/>
        </ext>
      </extLst>
    </bk>
    <bk>
      <extLst>
        <ext uri="{3e2802c4-a4d2-4d8b-9148-e3be6c30e623}">
          <xlrd:rvb i="19270"/>
        </ext>
      </extLst>
    </bk>
    <bk>
      <extLst>
        <ext uri="{3e2802c4-a4d2-4d8b-9148-e3be6c30e623}">
          <xlrd:rvb i="19271"/>
        </ext>
      </extLst>
    </bk>
    <bk>
      <extLst>
        <ext uri="{3e2802c4-a4d2-4d8b-9148-e3be6c30e623}">
          <xlrd:rvb i="19272"/>
        </ext>
      </extLst>
    </bk>
    <bk>
      <extLst>
        <ext uri="{3e2802c4-a4d2-4d8b-9148-e3be6c30e623}">
          <xlrd:rvb i="19273"/>
        </ext>
      </extLst>
    </bk>
    <bk>
      <extLst>
        <ext uri="{3e2802c4-a4d2-4d8b-9148-e3be6c30e623}">
          <xlrd:rvb i="19274"/>
        </ext>
      </extLst>
    </bk>
    <bk>
      <extLst>
        <ext uri="{3e2802c4-a4d2-4d8b-9148-e3be6c30e623}">
          <xlrd:rvb i="19275"/>
        </ext>
      </extLst>
    </bk>
    <bk>
      <extLst>
        <ext uri="{3e2802c4-a4d2-4d8b-9148-e3be6c30e623}">
          <xlrd:rvb i="19276"/>
        </ext>
      </extLst>
    </bk>
    <bk>
      <extLst>
        <ext uri="{3e2802c4-a4d2-4d8b-9148-e3be6c30e623}">
          <xlrd:rvb i="19277"/>
        </ext>
      </extLst>
    </bk>
    <bk>
      <extLst>
        <ext uri="{3e2802c4-a4d2-4d8b-9148-e3be6c30e623}">
          <xlrd:rvb i="19278"/>
        </ext>
      </extLst>
    </bk>
    <bk>
      <extLst>
        <ext uri="{3e2802c4-a4d2-4d8b-9148-e3be6c30e623}">
          <xlrd:rvb i="19279"/>
        </ext>
      </extLst>
    </bk>
    <bk>
      <extLst>
        <ext uri="{3e2802c4-a4d2-4d8b-9148-e3be6c30e623}">
          <xlrd:rvb i="19280"/>
        </ext>
      </extLst>
    </bk>
    <bk>
      <extLst>
        <ext uri="{3e2802c4-a4d2-4d8b-9148-e3be6c30e623}">
          <xlrd:rvb i="19281"/>
        </ext>
      </extLst>
    </bk>
    <bk>
      <extLst>
        <ext uri="{3e2802c4-a4d2-4d8b-9148-e3be6c30e623}">
          <xlrd:rvb i="19284"/>
        </ext>
      </extLst>
    </bk>
    <bk>
      <extLst>
        <ext uri="{3e2802c4-a4d2-4d8b-9148-e3be6c30e623}">
          <xlrd:rvb i="19285"/>
        </ext>
      </extLst>
    </bk>
    <bk>
      <extLst>
        <ext uri="{3e2802c4-a4d2-4d8b-9148-e3be6c30e623}">
          <xlrd:rvb i="19286"/>
        </ext>
      </extLst>
    </bk>
    <bk>
      <extLst>
        <ext uri="{3e2802c4-a4d2-4d8b-9148-e3be6c30e623}">
          <xlrd:rvb i="19287"/>
        </ext>
      </extLst>
    </bk>
    <bk>
      <extLst>
        <ext uri="{3e2802c4-a4d2-4d8b-9148-e3be6c30e623}">
          <xlrd:rvb i="19288"/>
        </ext>
      </extLst>
    </bk>
    <bk>
      <extLst>
        <ext uri="{3e2802c4-a4d2-4d8b-9148-e3be6c30e623}">
          <xlrd:rvb i="19289"/>
        </ext>
      </extLst>
    </bk>
    <bk>
      <extLst>
        <ext uri="{3e2802c4-a4d2-4d8b-9148-e3be6c30e623}">
          <xlrd:rvb i="19290"/>
        </ext>
      </extLst>
    </bk>
    <bk>
      <extLst>
        <ext uri="{3e2802c4-a4d2-4d8b-9148-e3be6c30e623}">
          <xlrd:rvb i="19291"/>
        </ext>
      </extLst>
    </bk>
    <bk>
      <extLst>
        <ext uri="{3e2802c4-a4d2-4d8b-9148-e3be6c30e623}">
          <xlrd:rvb i="19292"/>
        </ext>
      </extLst>
    </bk>
    <bk>
      <extLst>
        <ext uri="{3e2802c4-a4d2-4d8b-9148-e3be6c30e623}">
          <xlrd:rvb i="19293"/>
        </ext>
      </extLst>
    </bk>
    <bk>
      <extLst>
        <ext uri="{3e2802c4-a4d2-4d8b-9148-e3be6c30e623}">
          <xlrd:rvb i="19294"/>
        </ext>
      </extLst>
    </bk>
    <bk>
      <extLst>
        <ext uri="{3e2802c4-a4d2-4d8b-9148-e3be6c30e623}">
          <xlrd:rvb i="19295"/>
        </ext>
      </extLst>
    </bk>
    <bk>
      <extLst>
        <ext uri="{3e2802c4-a4d2-4d8b-9148-e3be6c30e623}">
          <xlrd:rvb i="19296"/>
        </ext>
      </extLst>
    </bk>
    <bk>
      <extLst>
        <ext uri="{3e2802c4-a4d2-4d8b-9148-e3be6c30e623}">
          <xlrd:rvb i="19297"/>
        </ext>
      </extLst>
    </bk>
    <bk>
      <extLst>
        <ext uri="{3e2802c4-a4d2-4d8b-9148-e3be6c30e623}">
          <xlrd:rvb i="19298"/>
        </ext>
      </extLst>
    </bk>
    <bk>
      <extLst>
        <ext uri="{3e2802c4-a4d2-4d8b-9148-e3be6c30e623}">
          <xlrd:rvb i="19299"/>
        </ext>
      </extLst>
    </bk>
    <bk>
      <extLst>
        <ext uri="{3e2802c4-a4d2-4d8b-9148-e3be6c30e623}">
          <xlrd:rvb i="19300"/>
        </ext>
      </extLst>
    </bk>
    <bk>
      <extLst>
        <ext uri="{3e2802c4-a4d2-4d8b-9148-e3be6c30e623}">
          <xlrd:rvb i="19301"/>
        </ext>
      </extLst>
    </bk>
    <bk>
      <extLst>
        <ext uri="{3e2802c4-a4d2-4d8b-9148-e3be6c30e623}">
          <xlrd:rvb i="19302"/>
        </ext>
      </extLst>
    </bk>
    <bk>
      <extLst>
        <ext uri="{3e2802c4-a4d2-4d8b-9148-e3be6c30e623}">
          <xlrd:rvb i="19303"/>
        </ext>
      </extLst>
    </bk>
    <bk>
      <extLst>
        <ext uri="{3e2802c4-a4d2-4d8b-9148-e3be6c30e623}">
          <xlrd:rvb i="19304"/>
        </ext>
      </extLst>
    </bk>
    <bk>
      <extLst>
        <ext uri="{3e2802c4-a4d2-4d8b-9148-e3be6c30e623}">
          <xlrd:rvb i="19305"/>
        </ext>
      </extLst>
    </bk>
    <bk>
      <extLst>
        <ext uri="{3e2802c4-a4d2-4d8b-9148-e3be6c30e623}">
          <xlrd:rvb i="19306"/>
        </ext>
      </extLst>
    </bk>
    <bk>
      <extLst>
        <ext uri="{3e2802c4-a4d2-4d8b-9148-e3be6c30e623}">
          <xlrd:rvb i="19307"/>
        </ext>
      </extLst>
    </bk>
    <bk>
      <extLst>
        <ext uri="{3e2802c4-a4d2-4d8b-9148-e3be6c30e623}">
          <xlrd:rvb i="19308"/>
        </ext>
      </extLst>
    </bk>
    <bk>
      <extLst>
        <ext uri="{3e2802c4-a4d2-4d8b-9148-e3be6c30e623}">
          <xlrd:rvb i="19309"/>
        </ext>
      </extLst>
    </bk>
    <bk>
      <extLst>
        <ext uri="{3e2802c4-a4d2-4d8b-9148-e3be6c30e623}">
          <xlrd:rvb i="19310"/>
        </ext>
      </extLst>
    </bk>
    <bk>
      <extLst>
        <ext uri="{3e2802c4-a4d2-4d8b-9148-e3be6c30e623}">
          <xlrd:rvb i="19311"/>
        </ext>
      </extLst>
    </bk>
    <bk>
      <extLst>
        <ext uri="{3e2802c4-a4d2-4d8b-9148-e3be6c30e623}">
          <xlrd:rvb i="19312"/>
        </ext>
      </extLst>
    </bk>
    <bk>
      <extLst>
        <ext uri="{3e2802c4-a4d2-4d8b-9148-e3be6c30e623}">
          <xlrd:rvb i="19313"/>
        </ext>
      </extLst>
    </bk>
    <bk>
      <extLst>
        <ext uri="{3e2802c4-a4d2-4d8b-9148-e3be6c30e623}">
          <xlrd:rvb i="19314"/>
        </ext>
      </extLst>
    </bk>
    <bk>
      <extLst>
        <ext uri="{3e2802c4-a4d2-4d8b-9148-e3be6c30e623}">
          <xlrd:rvb i="19315"/>
        </ext>
      </extLst>
    </bk>
    <bk>
      <extLst>
        <ext uri="{3e2802c4-a4d2-4d8b-9148-e3be6c30e623}">
          <xlrd:rvb i="19316"/>
        </ext>
      </extLst>
    </bk>
    <bk>
      <extLst>
        <ext uri="{3e2802c4-a4d2-4d8b-9148-e3be6c30e623}">
          <xlrd:rvb i="19317"/>
        </ext>
      </extLst>
    </bk>
    <bk>
      <extLst>
        <ext uri="{3e2802c4-a4d2-4d8b-9148-e3be6c30e623}">
          <xlrd:rvb i="19318"/>
        </ext>
      </extLst>
    </bk>
    <bk>
      <extLst>
        <ext uri="{3e2802c4-a4d2-4d8b-9148-e3be6c30e623}">
          <xlrd:rvb i="19319"/>
        </ext>
      </extLst>
    </bk>
    <bk>
      <extLst>
        <ext uri="{3e2802c4-a4d2-4d8b-9148-e3be6c30e623}">
          <xlrd:rvb i="19320"/>
        </ext>
      </extLst>
    </bk>
    <bk>
      <extLst>
        <ext uri="{3e2802c4-a4d2-4d8b-9148-e3be6c30e623}">
          <xlrd:rvb i="19321"/>
        </ext>
      </extLst>
    </bk>
    <bk>
      <extLst>
        <ext uri="{3e2802c4-a4d2-4d8b-9148-e3be6c30e623}">
          <xlrd:rvb i="19322"/>
        </ext>
      </extLst>
    </bk>
    <bk>
      <extLst>
        <ext uri="{3e2802c4-a4d2-4d8b-9148-e3be6c30e623}">
          <xlrd:rvb i="19323"/>
        </ext>
      </extLst>
    </bk>
    <bk>
      <extLst>
        <ext uri="{3e2802c4-a4d2-4d8b-9148-e3be6c30e623}">
          <xlrd:rvb i="19324"/>
        </ext>
      </extLst>
    </bk>
    <bk>
      <extLst>
        <ext uri="{3e2802c4-a4d2-4d8b-9148-e3be6c30e623}">
          <xlrd:rvb i="19325"/>
        </ext>
      </extLst>
    </bk>
    <bk>
      <extLst>
        <ext uri="{3e2802c4-a4d2-4d8b-9148-e3be6c30e623}">
          <xlrd:rvb i="19326"/>
        </ext>
      </extLst>
    </bk>
    <bk>
      <extLst>
        <ext uri="{3e2802c4-a4d2-4d8b-9148-e3be6c30e623}">
          <xlrd:rvb i="19327"/>
        </ext>
      </extLst>
    </bk>
    <bk>
      <extLst>
        <ext uri="{3e2802c4-a4d2-4d8b-9148-e3be6c30e623}">
          <xlrd:rvb i="19328"/>
        </ext>
      </extLst>
    </bk>
    <bk>
      <extLst>
        <ext uri="{3e2802c4-a4d2-4d8b-9148-e3be6c30e623}">
          <xlrd:rvb i="19329"/>
        </ext>
      </extLst>
    </bk>
    <bk>
      <extLst>
        <ext uri="{3e2802c4-a4d2-4d8b-9148-e3be6c30e623}">
          <xlrd:rvb i="19330"/>
        </ext>
      </extLst>
    </bk>
    <bk>
      <extLst>
        <ext uri="{3e2802c4-a4d2-4d8b-9148-e3be6c30e623}">
          <xlrd:rvb i="19331"/>
        </ext>
      </extLst>
    </bk>
    <bk>
      <extLst>
        <ext uri="{3e2802c4-a4d2-4d8b-9148-e3be6c30e623}">
          <xlrd:rvb i="19332"/>
        </ext>
      </extLst>
    </bk>
    <bk>
      <extLst>
        <ext uri="{3e2802c4-a4d2-4d8b-9148-e3be6c30e623}">
          <xlrd:rvb i="19333"/>
        </ext>
      </extLst>
    </bk>
    <bk>
      <extLst>
        <ext uri="{3e2802c4-a4d2-4d8b-9148-e3be6c30e623}">
          <xlrd:rvb i="19334"/>
        </ext>
      </extLst>
    </bk>
    <bk>
      <extLst>
        <ext uri="{3e2802c4-a4d2-4d8b-9148-e3be6c30e623}">
          <xlrd:rvb i="19335"/>
        </ext>
      </extLst>
    </bk>
    <bk>
      <extLst>
        <ext uri="{3e2802c4-a4d2-4d8b-9148-e3be6c30e623}">
          <xlrd:rvb i="19336"/>
        </ext>
      </extLst>
    </bk>
    <bk>
      <extLst>
        <ext uri="{3e2802c4-a4d2-4d8b-9148-e3be6c30e623}">
          <xlrd:rvb i="19337"/>
        </ext>
      </extLst>
    </bk>
    <bk>
      <extLst>
        <ext uri="{3e2802c4-a4d2-4d8b-9148-e3be6c30e623}">
          <xlrd:rvb i="19338"/>
        </ext>
      </extLst>
    </bk>
    <bk>
      <extLst>
        <ext uri="{3e2802c4-a4d2-4d8b-9148-e3be6c30e623}">
          <xlrd:rvb i="19339"/>
        </ext>
      </extLst>
    </bk>
    <bk>
      <extLst>
        <ext uri="{3e2802c4-a4d2-4d8b-9148-e3be6c30e623}">
          <xlrd:rvb i="19340"/>
        </ext>
      </extLst>
    </bk>
    <bk>
      <extLst>
        <ext uri="{3e2802c4-a4d2-4d8b-9148-e3be6c30e623}">
          <xlrd:rvb i="19341"/>
        </ext>
      </extLst>
    </bk>
    <bk>
      <extLst>
        <ext uri="{3e2802c4-a4d2-4d8b-9148-e3be6c30e623}">
          <xlrd:rvb i="19342"/>
        </ext>
      </extLst>
    </bk>
    <bk>
      <extLst>
        <ext uri="{3e2802c4-a4d2-4d8b-9148-e3be6c30e623}">
          <xlrd:rvb i="19343"/>
        </ext>
      </extLst>
    </bk>
    <bk>
      <extLst>
        <ext uri="{3e2802c4-a4d2-4d8b-9148-e3be6c30e623}">
          <xlrd:rvb i="19344"/>
        </ext>
      </extLst>
    </bk>
    <bk>
      <extLst>
        <ext uri="{3e2802c4-a4d2-4d8b-9148-e3be6c30e623}">
          <xlrd:rvb i="19345"/>
        </ext>
      </extLst>
    </bk>
    <bk>
      <extLst>
        <ext uri="{3e2802c4-a4d2-4d8b-9148-e3be6c30e623}">
          <xlrd:rvb i="19346"/>
        </ext>
      </extLst>
    </bk>
    <bk>
      <extLst>
        <ext uri="{3e2802c4-a4d2-4d8b-9148-e3be6c30e623}">
          <xlrd:rvb i="19347"/>
        </ext>
      </extLst>
    </bk>
    <bk>
      <extLst>
        <ext uri="{3e2802c4-a4d2-4d8b-9148-e3be6c30e623}">
          <xlrd:rvb i="19348"/>
        </ext>
      </extLst>
    </bk>
    <bk>
      <extLst>
        <ext uri="{3e2802c4-a4d2-4d8b-9148-e3be6c30e623}">
          <xlrd:rvb i="19349"/>
        </ext>
      </extLst>
    </bk>
    <bk>
      <extLst>
        <ext uri="{3e2802c4-a4d2-4d8b-9148-e3be6c30e623}">
          <xlrd:rvb i="19350"/>
        </ext>
      </extLst>
    </bk>
    <bk>
      <extLst>
        <ext uri="{3e2802c4-a4d2-4d8b-9148-e3be6c30e623}">
          <xlrd:rvb i="19351"/>
        </ext>
      </extLst>
    </bk>
    <bk>
      <extLst>
        <ext uri="{3e2802c4-a4d2-4d8b-9148-e3be6c30e623}">
          <xlrd:rvb i="19352"/>
        </ext>
      </extLst>
    </bk>
    <bk>
      <extLst>
        <ext uri="{3e2802c4-a4d2-4d8b-9148-e3be6c30e623}">
          <xlrd:rvb i="19353"/>
        </ext>
      </extLst>
    </bk>
    <bk>
      <extLst>
        <ext uri="{3e2802c4-a4d2-4d8b-9148-e3be6c30e623}">
          <xlrd:rvb i="19356"/>
        </ext>
      </extLst>
    </bk>
    <bk>
      <extLst>
        <ext uri="{3e2802c4-a4d2-4d8b-9148-e3be6c30e623}">
          <xlrd:rvb i="19357"/>
        </ext>
      </extLst>
    </bk>
    <bk>
      <extLst>
        <ext uri="{3e2802c4-a4d2-4d8b-9148-e3be6c30e623}">
          <xlrd:rvb i="19358"/>
        </ext>
      </extLst>
    </bk>
    <bk>
      <extLst>
        <ext uri="{3e2802c4-a4d2-4d8b-9148-e3be6c30e623}">
          <xlrd:rvb i="19359"/>
        </ext>
      </extLst>
    </bk>
    <bk>
      <extLst>
        <ext uri="{3e2802c4-a4d2-4d8b-9148-e3be6c30e623}">
          <xlrd:rvb i="19360"/>
        </ext>
      </extLst>
    </bk>
    <bk>
      <extLst>
        <ext uri="{3e2802c4-a4d2-4d8b-9148-e3be6c30e623}">
          <xlrd:rvb i="19361"/>
        </ext>
      </extLst>
    </bk>
    <bk>
      <extLst>
        <ext uri="{3e2802c4-a4d2-4d8b-9148-e3be6c30e623}">
          <xlrd:rvb i="19362"/>
        </ext>
      </extLst>
    </bk>
    <bk>
      <extLst>
        <ext uri="{3e2802c4-a4d2-4d8b-9148-e3be6c30e623}">
          <xlrd:rvb i="19363"/>
        </ext>
      </extLst>
    </bk>
    <bk>
      <extLst>
        <ext uri="{3e2802c4-a4d2-4d8b-9148-e3be6c30e623}">
          <xlrd:rvb i="19364"/>
        </ext>
      </extLst>
    </bk>
    <bk>
      <extLst>
        <ext uri="{3e2802c4-a4d2-4d8b-9148-e3be6c30e623}">
          <xlrd:rvb i="19365"/>
        </ext>
      </extLst>
    </bk>
    <bk>
      <extLst>
        <ext uri="{3e2802c4-a4d2-4d8b-9148-e3be6c30e623}">
          <xlrd:rvb i="19366"/>
        </ext>
      </extLst>
    </bk>
    <bk>
      <extLst>
        <ext uri="{3e2802c4-a4d2-4d8b-9148-e3be6c30e623}">
          <xlrd:rvb i="19367"/>
        </ext>
      </extLst>
    </bk>
    <bk>
      <extLst>
        <ext uri="{3e2802c4-a4d2-4d8b-9148-e3be6c30e623}">
          <xlrd:rvb i="19368"/>
        </ext>
      </extLst>
    </bk>
    <bk>
      <extLst>
        <ext uri="{3e2802c4-a4d2-4d8b-9148-e3be6c30e623}">
          <xlrd:rvb i="19369"/>
        </ext>
      </extLst>
    </bk>
    <bk>
      <extLst>
        <ext uri="{3e2802c4-a4d2-4d8b-9148-e3be6c30e623}">
          <xlrd:rvb i="19370"/>
        </ext>
      </extLst>
    </bk>
    <bk>
      <extLst>
        <ext uri="{3e2802c4-a4d2-4d8b-9148-e3be6c30e623}">
          <xlrd:rvb i="19371"/>
        </ext>
      </extLst>
    </bk>
    <bk>
      <extLst>
        <ext uri="{3e2802c4-a4d2-4d8b-9148-e3be6c30e623}">
          <xlrd:rvb i="19372"/>
        </ext>
      </extLst>
    </bk>
    <bk>
      <extLst>
        <ext uri="{3e2802c4-a4d2-4d8b-9148-e3be6c30e623}">
          <xlrd:rvb i="19373"/>
        </ext>
      </extLst>
    </bk>
    <bk>
      <extLst>
        <ext uri="{3e2802c4-a4d2-4d8b-9148-e3be6c30e623}">
          <xlrd:rvb i="19374"/>
        </ext>
      </extLst>
    </bk>
    <bk>
      <extLst>
        <ext uri="{3e2802c4-a4d2-4d8b-9148-e3be6c30e623}">
          <xlrd:rvb i="19375"/>
        </ext>
      </extLst>
    </bk>
    <bk>
      <extLst>
        <ext uri="{3e2802c4-a4d2-4d8b-9148-e3be6c30e623}">
          <xlrd:rvb i="19376"/>
        </ext>
      </extLst>
    </bk>
    <bk>
      <extLst>
        <ext uri="{3e2802c4-a4d2-4d8b-9148-e3be6c30e623}">
          <xlrd:rvb i="19377"/>
        </ext>
      </extLst>
    </bk>
    <bk>
      <extLst>
        <ext uri="{3e2802c4-a4d2-4d8b-9148-e3be6c30e623}">
          <xlrd:rvb i="19378"/>
        </ext>
      </extLst>
    </bk>
    <bk>
      <extLst>
        <ext uri="{3e2802c4-a4d2-4d8b-9148-e3be6c30e623}">
          <xlrd:rvb i="19379"/>
        </ext>
      </extLst>
    </bk>
    <bk>
      <extLst>
        <ext uri="{3e2802c4-a4d2-4d8b-9148-e3be6c30e623}">
          <xlrd:rvb i="19380"/>
        </ext>
      </extLst>
    </bk>
    <bk>
      <extLst>
        <ext uri="{3e2802c4-a4d2-4d8b-9148-e3be6c30e623}">
          <xlrd:rvb i="19381"/>
        </ext>
      </extLst>
    </bk>
    <bk>
      <extLst>
        <ext uri="{3e2802c4-a4d2-4d8b-9148-e3be6c30e623}">
          <xlrd:rvb i="19382"/>
        </ext>
      </extLst>
    </bk>
    <bk>
      <extLst>
        <ext uri="{3e2802c4-a4d2-4d8b-9148-e3be6c30e623}">
          <xlrd:rvb i="19383"/>
        </ext>
      </extLst>
    </bk>
    <bk>
      <extLst>
        <ext uri="{3e2802c4-a4d2-4d8b-9148-e3be6c30e623}">
          <xlrd:rvb i="19384"/>
        </ext>
      </extLst>
    </bk>
    <bk>
      <extLst>
        <ext uri="{3e2802c4-a4d2-4d8b-9148-e3be6c30e623}">
          <xlrd:rvb i="19385"/>
        </ext>
      </extLst>
    </bk>
    <bk>
      <extLst>
        <ext uri="{3e2802c4-a4d2-4d8b-9148-e3be6c30e623}">
          <xlrd:rvb i="19386"/>
        </ext>
      </extLst>
    </bk>
    <bk>
      <extLst>
        <ext uri="{3e2802c4-a4d2-4d8b-9148-e3be6c30e623}">
          <xlrd:rvb i="19387"/>
        </ext>
      </extLst>
    </bk>
    <bk>
      <extLst>
        <ext uri="{3e2802c4-a4d2-4d8b-9148-e3be6c30e623}">
          <xlrd:rvb i="19388"/>
        </ext>
      </extLst>
    </bk>
    <bk>
      <extLst>
        <ext uri="{3e2802c4-a4d2-4d8b-9148-e3be6c30e623}">
          <xlrd:rvb i="19389"/>
        </ext>
      </extLst>
    </bk>
    <bk>
      <extLst>
        <ext uri="{3e2802c4-a4d2-4d8b-9148-e3be6c30e623}">
          <xlrd:rvb i="19390"/>
        </ext>
      </extLst>
    </bk>
    <bk>
      <extLst>
        <ext uri="{3e2802c4-a4d2-4d8b-9148-e3be6c30e623}">
          <xlrd:rvb i="19391"/>
        </ext>
      </extLst>
    </bk>
    <bk>
      <extLst>
        <ext uri="{3e2802c4-a4d2-4d8b-9148-e3be6c30e623}">
          <xlrd:rvb i="19392"/>
        </ext>
      </extLst>
    </bk>
    <bk>
      <extLst>
        <ext uri="{3e2802c4-a4d2-4d8b-9148-e3be6c30e623}">
          <xlrd:rvb i="19393"/>
        </ext>
      </extLst>
    </bk>
    <bk>
      <extLst>
        <ext uri="{3e2802c4-a4d2-4d8b-9148-e3be6c30e623}">
          <xlrd:rvb i="19394"/>
        </ext>
      </extLst>
    </bk>
    <bk>
      <extLst>
        <ext uri="{3e2802c4-a4d2-4d8b-9148-e3be6c30e623}">
          <xlrd:rvb i="19395"/>
        </ext>
      </extLst>
    </bk>
    <bk>
      <extLst>
        <ext uri="{3e2802c4-a4d2-4d8b-9148-e3be6c30e623}">
          <xlrd:rvb i="19396"/>
        </ext>
      </extLst>
    </bk>
    <bk>
      <extLst>
        <ext uri="{3e2802c4-a4d2-4d8b-9148-e3be6c30e623}">
          <xlrd:rvb i="19397"/>
        </ext>
      </extLst>
    </bk>
    <bk>
      <extLst>
        <ext uri="{3e2802c4-a4d2-4d8b-9148-e3be6c30e623}">
          <xlrd:rvb i="19398"/>
        </ext>
      </extLst>
    </bk>
    <bk>
      <extLst>
        <ext uri="{3e2802c4-a4d2-4d8b-9148-e3be6c30e623}">
          <xlrd:rvb i="19399"/>
        </ext>
      </extLst>
    </bk>
    <bk>
      <extLst>
        <ext uri="{3e2802c4-a4d2-4d8b-9148-e3be6c30e623}">
          <xlrd:rvb i="19400"/>
        </ext>
      </extLst>
    </bk>
    <bk>
      <extLst>
        <ext uri="{3e2802c4-a4d2-4d8b-9148-e3be6c30e623}">
          <xlrd:rvb i="19401"/>
        </ext>
      </extLst>
    </bk>
    <bk>
      <extLst>
        <ext uri="{3e2802c4-a4d2-4d8b-9148-e3be6c30e623}">
          <xlrd:rvb i="19402"/>
        </ext>
      </extLst>
    </bk>
    <bk>
      <extLst>
        <ext uri="{3e2802c4-a4d2-4d8b-9148-e3be6c30e623}">
          <xlrd:rvb i="19403"/>
        </ext>
      </extLst>
    </bk>
    <bk>
      <extLst>
        <ext uri="{3e2802c4-a4d2-4d8b-9148-e3be6c30e623}">
          <xlrd:rvb i="19404"/>
        </ext>
      </extLst>
    </bk>
    <bk>
      <extLst>
        <ext uri="{3e2802c4-a4d2-4d8b-9148-e3be6c30e623}">
          <xlrd:rvb i="19405"/>
        </ext>
      </extLst>
    </bk>
    <bk>
      <extLst>
        <ext uri="{3e2802c4-a4d2-4d8b-9148-e3be6c30e623}">
          <xlrd:rvb i="19408"/>
        </ext>
      </extLst>
    </bk>
    <bk>
      <extLst>
        <ext uri="{3e2802c4-a4d2-4d8b-9148-e3be6c30e623}">
          <xlrd:rvb i="19409"/>
        </ext>
      </extLst>
    </bk>
    <bk>
      <extLst>
        <ext uri="{3e2802c4-a4d2-4d8b-9148-e3be6c30e623}">
          <xlrd:rvb i="19410"/>
        </ext>
      </extLst>
    </bk>
    <bk>
      <extLst>
        <ext uri="{3e2802c4-a4d2-4d8b-9148-e3be6c30e623}">
          <xlrd:rvb i="19411"/>
        </ext>
      </extLst>
    </bk>
    <bk>
      <extLst>
        <ext uri="{3e2802c4-a4d2-4d8b-9148-e3be6c30e623}">
          <xlrd:rvb i="19412"/>
        </ext>
      </extLst>
    </bk>
    <bk>
      <extLst>
        <ext uri="{3e2802c4-a4d2-4d8b-9148-e3be6c30e623}">
          <xlrd:rvb i="19413"/>
        </ext>
      </extLst>
    </bk>
    <bk>
      <extLst>
        <ext uri="{3e2802c4-a4d2-4d8b-9148-e3be6c30e623}">
          <xlrd:rvb i="19414"/>
        </ext>
      </extLst>
    </bk>
    <bk>
      <extLst>
        <ext uri="{3e2802c4-a4d2-4d8b-9148-e3be6c30e623}">
          <xlrd:rvb i="19415"/>
        </ext>
      </extLst>
    </bk>
    <bk>
      <extLst>
        <ext uri="{3e2802c4-a4d2-4d8b-9148-e3be6c30e623}">
          <xlrd:rvb i="19416"/>
        </ext>
      </extLst>
    </bk>
    <bk>
      <extLst>
        <ext uri="{3e2802c4-a4d2-4d8b-9148-e3be6c30e623}">
          <xlrd:rvb i="19417"/>
        </ext>
      </extLst>
    </bk>
    <bk>
      <extLst>
        <ext uri="{3e2802c4-a4d2-4d8b-9148-e3be6c30e623}">
          <xlrd:rvb i="19418"/>
        </ext>
      </extLst>
    </bk>
    <bk>
      <extLst>
        <ext uri="{3e2802c4-a4d2-4d8b-9148-e3be6c30e623}">
          <xlrd:rvb i="19419"/>
        </ext>
      </extLst>
    </bk>
    <bk>
      <extLst>
        <ext uri="{3e2802c4-a4d2-4d8b-9148-e3be6c30e623}">
          <xlrd:rvb i="19420"/>
        </ext>
      </extLst>
    </bk>
    <bk>
      <extLst>
        <ext uri="{3e2802c4-a4d2-4d8b-9148-e3be6c30e623}">
          <xlrd:rvb i="19421"/>
        </ext>
      </extLst>
    </bk>
    <bk>
      <extLst>
        <ext uri="{3e2802c4-a4d2-4d8b-9148-e3be6c30e623}">
          <xlrd:rvb i="19422"/>
        </ext>
      </extLst>
    </bk>
    <bk>
      <extLst>
        <ext uri="{3e2802c4-a4d2-4d8b-9148-e3be6c30e623}">
          <xlrd:rvb i="19423"/>
        </ext>
      </extLst>
    </bk>
    <bk>
      <extLst>
        <ext uri="{3e2802c4-a4d2-4d8b-9148-e3be6c30e623}">
          <xlrd:rvb i="19424"/>
        </ext>
      </extLst>
    </bk>
    <bk>
      <extLst>
        <ext uri="{3e2802c4-a4d2-4d8b-9148-e3be6c30e623}">
          <xlrd:rvb i="19425"/>
        </ext>
      </extLst>
    </bk>
    <bk>
      <extLst>
        <ext uri="{3e2802c4-a4d2-4d8b-9148-e3be6c30e623}">
          <xlrd:rvb i="19426"/>
        </ext>
      </extLst>
    </bk>
    <bk>
      <extLst>
        <ext uri="{3e2802c4-a4d2-4d8b-9148-e3be6c30e623}">
          <xlrd:rvb i="19427"/>
        </ext>
      </extLst>
    </bk>
    <bk>
      <extLst>
        <ext uri="{3e2802c4-a4d2-4d8b-9148-e3be6c30e623}">
          <xlrd:rvb i="19428"/>
        </ext>
      </extLst>
    </bk>
    <bk>
      <extLst>
        <ext uri="{3e2802c4-a4d2-4d8b-9148-e3be6c30e623}">
          <xlrd:rvb i="19429"/>
        </ext>
      </extLst>
    </bk>
    <bk>
      <extLst>
        <ext uri="{3e2802c4-a4d2-4d8b-9148-e3be6c30e623}">
          <xlrd:rvb i="19430"/>
        </ext>
      </extLst>
    </bk>
    <bk>
      <extLst>
        <ext uri="{3e2802c4-a4d2-4d8b-9148-e3be6c30e623}">
          <xlrd:rvb i="19431"/>
        </ext>
      </extLst>
    </bk>
    <bk>
      <extLst>
        <ext uri="{3e2802c4-a4d2-4d8b-9148-e3be6c30e623}">
          <xlrd:rvb i="19432"/>
        </ext>
      </extLst>
    </bk>
    <bk>
      <extLst>
        <ext uri="{3e2802c4-a4d2-4d8b-9148-e3be6c30e623}">
          <xlrd:rvb i="19433"/>
        </ext>
      </extLst>
    </bk>
    <bk>
      <extLst>
        <ext uri="{3e2802c4-a4d2-4d8b-9148-e3be6c30e623}">
          <xlrd:rvb i="19434"/>
        </ext>
      </extLst>
    </bk>
    <bk>
      <extLst>
        <ext uri="{3e2802c4-a4d2-4d8b-9148-e3be6c30e623}">
          <xlrd:rvb i="19435"/>
        </ext>
      </extLst>
    </bk>
    <bk>
      <extLst>
        <ext uri="{3e2802c4-a4d2-4d8b-9148-e3be6c30e623}">
          <xlrd:rvb i="19436"/>
        </ext>
      </extLst>
    </bk>
    <bk>
      <extLst>
        <ext uri="{3e2802c4-a4d2-4d8b-9148-e3be6c30e623}">
          <xlrd:rvb i="19437"/>
        </ext>
      </extLst>
    </bk>
    <bk>
      <extLst>
        <ext uri="{3e2802c4-a4d2-4d8b-9148-e3be6c30e623}">
          <xlrd:rvb i="19438"/>
        </ext>
      </extLst>
    </bk>
    <bk>
      <extLst>
        <ext uri="{3e2802c4-a4d2-4d8b-9148-e3be6c30e623}">
          <xlrd:rvb i="19439"/>
        </ext>
      </extLst>
    </bk>
    <bk>
      <extLst>
        <ext uri="{3e2802c4-a4d2-4d8b-9148-e3be6c30e623}">
          <xlrd:rvb i="19442"/>
        </ext>
      </extLst>
    </bk>
    <bk>
      <extLst>
        <ext uri="{3e2802c4-a4d2-4d8b-9148-e3be6c30e623}">
          <xlrd:rvb i="19443"/>
        </ext>
      </extLst>
    </bk>
    <bk>
      <extLst>
        <ext uri="{3e2802c4-a4d2-4d8b-9148-e3be6c30e623}">
          <xlrd:rvb i="19444"/>
        </ext>
      </extLst>
    </bk>
    <bk>
      <extLst>
        <ext uri="{3e2802c4-a4d2-4d8b-9148-e3be6c30e623}">
          <xlrd:rvb i="19445"/>
        </ext>
      </extLst>
    </bk>
    <bk>
      <extLst>
        <ext uri="{3e2802c4-a4d2-4d8b-9148-e3be6c30e623}">
          <xlrd:rvb i="19446"/>
        </ext>
      </extLst>
    </bk>
    <bk>
      <extLst>
        <ext uri="{3e2802c4-a4d2-4d8b-9148-e3be6c30e623}">
          <xlrd:rvb i="19447"/>
        </ext>
      </extLst>
    </bk>
    <bk>
      <extLst>
        <ext uri="{3e2802c4-a4d2-4d8b-9148-e3be6c30e623}">
          <xlrd:rvb i="19448"/>
        </ext>
      </extLst>
    </bk>
    <bk>
      <extLst>
        <ext uri="{3e2802c4-a4d2-4d8b-9148-e3be6c30e623}">
          <xlrd:rvb i="19449"/>
        </ext>
      </extLst>
    </bk>
    <bk>
      <extLst>
        <ext uri="{3e2802c4-a4d2-4d8b-9148-e3be6c30e623}">
          <xlrd:rvb i="19450"/>
        </ext>
      </extLst>
    </bk>
    <bk>
      <extLst>
        <ext uri="{3e2802c4-a4d2-4d8b-9148-e3be6c30e623}">
          <xlrd:rvb i="19451"/>
        </ext>
      </extLst>
    </bk>
    <bk>
      <extLst>
        <ext uri="{3e2802c4-a4d2-4d8b-9148-e3be6c30e623}">
          <xlrd:rvb i="19452"/>
        </ext>
      </extLst>
    </bk>
    <bk>
      <extLst>
        <ext uri="{3e2802c4-a4d2-4d8b-9148-e3be6c30e623}">
          <xlrd:rvb i="19453"/>
        </ext>
      </extLst>
    </bk>
    <bk>
      <extLst>
        <ext uri="{3e2802c4-a4d2-4d8b-9148-e3be6c30e623}">
          <xlrd:rvb i="19454"/>
        </ext>
      </extLst>
    </bk>
    <bk>
      <extLst>
        <ext uri="{3e2802c4-a4d2-4d8b-9148-e3be6c30e623}">
          <xlrd:rvb i="19455"/>
        </ext>
      </extLst>
    </bk>
    <bk>
      <extLst>
        <ext uri="{3e2802c4-a4d2-4d8b-9148-e3be6c30e623}">
          <xlrd:rvb i="19456"/>
        </ext>
      </extLst>
    </bk>
    <bk>
      <extLst>
        <ext uri="{3e2802c4-a4d2-4d8b-9148-e3be6c30e623}">
          <xlrd:rvb i="19457"/>
        </ext>
      </extLst>
    </bk>
    <bk>
      <extLst>
        <ext uri="{3e2802c4-a4d2-4d8b-9148-e3be6c30e623}">
          <xlrd:rvb i="19458"/>
        </ext>
      </extLst>
    </bk>
    <bk>
      <extLst>
        <ext uri="{3e2802c4-a4d2-4d8b-9148-e3be6c30e623}">
          <xlrd:rvb i="19459"/>
        </ext>
      </extLst>
    </bk>
    <bk>
      <extLst>
        <ext uri="{3e2802c4-a4d2-4d8b-9148-e3be6c30e623}">
          <xlrd:rvb i="19460"/>
        </ext>
      </extLst>
    </bk>
    <bk>
      <extLst>
        <ext uri="{3e2802c4-a4d2-4d8b-9148-e3be6c30e623}">
          <xlrd:rvb i="19461"/>
        </ext>
      </extLst>
    </bk>
    <bk>
      <extLst>
        <ext uri="{3e2802c4-a4d2-4d8b-9148-e3be6c30e623}">
          <xlrd:rvb i="19462"/>
        </ext>
      </extLst>
    </bk>
    <bk>
      <extLst>
        <ext uri="{3e2802c4-a4d2-4d8b-9148-e3be6c30e623}">
          <xlrd:rvb i="19463"/>
        </ext>
      </extLst>
    </bk>
    <bk>
      <extLst>
        <ext uri="{3e2802c4-a4d2-4d8b-9148-e3be6c30e623}">
          <xlrd:rvb i="19464"/>
        </ext>
      </extLst>
    </bk>
    <bk>
      <extLst>
        <ext uri="{3e2802c4-a4d2-4d8b-9148-e3be6c30e623}">
          <xlrd:rvb i="19465"/>
        </ext>
      </extLst>
    </bk>
    <bk>
      <extLst>
        <ext uri="{3e2802c4-a4d2-4d8b-9148-e3be6c30e623}">
          <xlrd:rvb i="19466"/>
        </ext>
      </extLst>
    </bk>
    <bk>
      <extLst>
        <ext uri="{3e2802c4-a4d2-4d8b-9148-e3be6c30e623}">
          <xlrd:rvb i="19467"/>
        </ext>
      </extLst>
    </bk>
    <bk>
      <extLst>
        <ext uri="{3e2802c4-a4d2-4d8b-9148-e3be6c30e623}">
          <xlrd:rvb i="19468"/>
        </ext>
      </extLst>
    </bk>
    <bk>
      <extLst>
        <ext uri="{3e2802c4-a4d2-4d8b-9148-e3be6c30e623}">
          <xlrd:rvb i="19469"/>
        </ext>
      </extLst>
    </bk>
    <bk>
      <extLst>
        <ext uri="{3e2802c4-a4d2-4d8b-9148-e3be6c30e623}">
          <xlrd:rvb i="19470"/>
        </ext>
      </extLst>
    </bk>
    <bk>
      <extLst>
        <ext uri="{3e2802c4-a4d2-4d8b-9148-e3be6c30e623}">
          <xlrd:rvb i="19471"/>
        </ext>
      </extLst>
    </bk>
    <bk>
      <extLst>
        <ext uri="{3e2802c4-a4d2-4d8b-9148-e3be6c30e623}">
          <xlrd:rvb i="19472"/>
        </ext>
      </extLst>
    </bk>
    <bk>
      <extLst>
        <ext uri="{3e2802c4-a4d2-4d8b-9148-e3be6c30e623}">
          <xlrd:rvb i="19473"/>
        </ext>
      </extLst>
    </bk>
    <bk>
      <extLst>
        <ext uri="{3e2802c4-a4d2-4d8b-9148-e3be6c30e623}">
          <xlrd:rvb i="19474"/>
        </ext>
      </extLst>
    </bk>
    <bk>
      <extLst>
        <ext uri="{3e2802c4-a4d2-4d8b-9148-e3be6c30e623}">
          <xlrd:rvb i="19475"/>
        </ext>
      </extLst>
    </bk>
    <bk>
      <extLst>
        <ext uri="{3e2802c4-a4d2-4d8b-9148-e3be6c30e623}">
          <xlrd:rvb i="19476"/>
        </ext>
      </extLst>
    </bk>
    <bk>
      <extLst>
        <ext uri="{3e2802c4-a4d2-4d8b-9148-e3be6c30e623}">
          <xlrd:rvb i="19477"/>
        </ext>
      </extLst>
    </bk>
    <bk>
      <extLst>
        <ext uri="{3e2802c4-a4d2-4d8b-9148-e3be6c30e623}">
          <xlrd:rvb i="19478"/>
        </ext>
      </extLst>
    </bk>
    <bk>
      <extLst>
        <ext uri="{3e2802c4-a4d2-4d8b-9148-e3be6c30e623}">
          <xlrd:rvb i="19479"/>
        </ext>
      </extLst>
    </bk>
    <bk>
      <extLst>
        <ext uri="{3e2802c4-a4d2-4d8b-9148-e3be6c30e623}">
          <xlrd:rvb i="19480"/>
        </ext>
      </extLst>
    </bk>
    <bk>
      <extLst>
        <ext uri="{3e2802c4-a4d2-4d8b-9148-e3be6c30e623}">
          <xlrd:rvb i="19481"/>
        </ext>
      </extLst>
    </bk>
    <bk>
      <extLst>
        <ext uri="{3e2802c4-a4d2-4d8b-9148-e3be6c30e623}">
          <xlrd:rvb i="19482"/>
        </ext>
      </extLst>
    </bk>
    <bk>
      <extLst>
        <ext uri="{3e2802c4-a4d2-4d8b-9148-e3be6c30e623}">
          <xlrd:rvb i="19483"/>
        </ext>
      </extLst>
    </bk>
    <bk>
      <extLst>
        <ext uri="{3e2802c4-a4d2-4d8b-9148-e3be6c30e623}">
          <xlrd:rvb i="19484"/>
        </ext>
      </extLst>
    </bk>
    <bk>
      <extLst>
        <ext uri="{3e2802c4-a4d2-4d8b-9148-e3be6c30e623}">
          <xlrd:rvb i="19485"/>
        </ext>
      </extLst>
    </bk>
    <bk>
      <extLst>
        <ext uri="{3e2802c4-a4d2-4d8b-9148-e3be6c30e623}">
          <xlrd:rvb i="19486"/>
        </ext>
      </extLst>
    </bk>
    <bk>
      <extLst>
        <ext uri="{3e2802c4-a4d2-4d8b-9148-e3be6c30e623}">
          <xlrd:rvb i="19487"/>
        </ext>
      </extLst>
    </bk>
    <bk>
      <extLst>
        <ext uri="{3e2802c4-a4d2-4d8b-9148-e3be6c30e623}">
          <xlrd:rvb i="19488"/>
        </ext>
      </extLst>
    </bk>
    <bk>
      <extLst>
        <ext uri="{3e2802c4-a4d2-4d8b-9148-e3be6c30e623}">
          <xlrd:rvb i="19489"/>
        </ext>
      </extLst>
    </bk>
    <bk>
      <extLst>
        <ext uri="{3e2802c4-a4d2-4d8b-9148-e3be6c30e623}">
          <xlrd:rvb i="19490"/>
        </ext>
      </extLst>
    </bk>
    <bk>
      <extLst>
        <ext uri="{3e2802c4-a4d2-4d8b-9148-e3be6c30e623}">
          <xlrd:rvb i="19491"/>
        </ext>
      </extLst>
    </bk>
    <bk>
      <extLst>
        <ext uri="{3e2802c4-a4d2-4d8b-9148-e3be6c30e623}">
          <xlrd:rvb i="19492"/>
        </ext>
      </extLst>
    </bk>
    <bk>
      <extLst>
        <ext uri="{3e2802c4-a4d2-4d8b-9148-e3be6c30e623}">
          <xlrd:rvb i="19493"/>
        </ext>
      </extLst>
    </bk>
    <bk>
      <extLst>
        <ext uri="{3e2802c4-a4d2-4d8b-9148-e3be6c30e623}">
          <xlrd:rvb i="19494"/>
        </ext>
      </extLst>
    </bk>
    <bk>
      <extLst>
        <ext uri="{3e2802c4-a4d2-4d8b-9148-e3be6c30e623}">
          <xlrd:rvb i="19495"/>
        </ext>
      </extLst>
    </bk>
    <bk>
      <extLst>
        <ext uri="{3e2802c4-a4d2-4d8b-9148-e3be6c30e623}">
          <xlrd:rvb i="19496"/>
        </ext>
      </extLst>
    </bk>
    <bk>
      <extLst>
        <ext uri="{3e2802c4-a4d2-4d8b-9148-e3be6c30e623}">
          <xlrd:rvb i="19497"/>
        </ext>
      </extLst>
    </bk>
    <bk>
      <extLst>
        <ext uri="{3e2802c4-a4d2-4d8b-9148-e3be6c30e623}">
          <xlrd:rvb i="19498"/>
        </ext>
      </extLst>
    </bk>
    <bk>
      <extLst>
        <ext uri="{3e2802c4-a4d2-4d8b-9148-e3be6c30e623}">
          <xlrd:rvb i="19499"/>
        </ext>
      </extLst>
    </bk>
    <bk>
      <extLst>
        <ext uri="{3e2802c4-a4d2-4d8b-9148-e3be6c30e623}">
          <xlrd:rvb i="19500"/>
        </ext>
      </extLst>
    </bk>
    <bk>
      <extLst>
        <ext uri="{3e2802c4-a4d2-4d8b-9148-e3be6c30e623}">
          <xlrd:rvb i="19501"/>
        </ext>
      </extLst>
    </bk>
    <bk>
      <extLst>
        <ext uri="{3e2802c4-a4d2-4d8b-9148-e3be6c30e623}">
          <xlrd:rvb i="19502"/>
        </ext>
      </extLst>
    </bk>
    <bk>
      <extLst>
        <ext uri="{3e2802c4-a4d2-4d8b-9148-e3be6c30e623}">
          <xlrd:rvb i="19503"/>
        </ext>
      </extLst>
    </bk>
    <bk>
      <extLst>
        <ext uri="{3e2802c4-a4d2-4d8b-9148-e3be6c30e623}">
          <xlrd:rvb i="19504"/>
        </ext>
      </extLst>
    </bk>
    <bk>
      <extLst>
        <ext uri="{3e2802c4-a4d2-4d8b-9148-e3be6c30e623}">
          <xlrd:rvb i="19505"/>
        </ext>
      </extLst>
    </bk>
    <bk>
      <extLst>
        <ext uri="{3e2802c4-a4d2-4d8b-9148-e3be6c30e623}">
          <xlrd:rvb i="19506"/>
        </ext>
      </extLst>
    </bk>
    <bk>
      <extLst>
        <ext uri="{3e2802c4-a4d2-4d8b-9148-e3be6c30e623}">
          <xlrd:rvb i="19507"/>
        </ext>
      </extLst>
    </bk>
    <bk>
      <extLst>
        <ext uri="{3e2802c4-a4d2-4d8b-9148-e3be6c30e623}">
          <xlrd:rvb i="19508"/>
        </ext>
      </extLst>
    </bk>
    <bk>
      <extLst>
        <ext uri="{3e2802c4-a4d2-4d8b-9148-e3be6c30e623}">
          <xlrd:rvb i="19509"/>
        </ext>
      </extLst>
    </bk>
    <bk>
      <extLst>
        <ext uri="{3e2802c4-a4d2-4d8b-9148-e3be6c30e623}">
          <xlrd:rvb i="19510"/>
        </ext>
      </extLst>
    </bk>
    <bk>
      <extLst>
        <ext uri="{3e2802c4-a4d2-4d8b-9148-e3be6c30e623}">
          <xlrd:rvb i="19511"/>
        </ext>
      </extLst>
    </bk>
    <bk>
      <extLst>
        <ext uri="{3e2802c4-a4d2-4d8b-9148-e3be6c30e623}">
          <xlrd:rvb i="19512"/>
        </ext>
      </extLst>
    </bk>
    <bk>
      <extLst>
        <ext uri="{3e2802c4-a4d2-4d8b-9148-e3be6c30e623}">
          <xlrd:rvb i="19513"/>
        </ext>
      </extLst>
    </bk>
    <bk>
      <extLst>
        <ext uri="{3e2802c4-a4d2-4d8b-9148-e3be6c30e623}">
          <xlrd:rvb i="19514"/>
        </ext>
      </extLst>
    </bk>
    <bk>
      <extLst>
        <ext uri="{3e2802c4-a4d2-4d8b-9148-e3be6c30e623}">
          <xlrd:rvb i="19515"/>
        </ext>
      </extLst>
    </bk>
    <bk>
      <extLst>
        <ext uri="{3e2802c4-a4d2-4d8b-9148-e3be6c30e623}">
          <xlrd:rvb i="19516"/>
        </ext>
      </extLst>
    </bk>
    <bk>
      <extLst>
        <ext uri="{3e2802c4-a4d2-4d8b-9148-e3be6c30e623}">
          <xlrd:rvb i="19517"/>
        </ext>
      </extLst>
    </bk>
    <bk>
      <extLst>
        <ext uri="{3e2802c4-a4d2-4d8b-9148-e3be6c30e623}">
          <xlrd:rvb i="19518"/>
        </ext>
      </extLst>
    </bk>
    <bk>
      <extLst>
        <ext uri="{3e2802c4-a4d2-4d8b-9148-e3be6c30e623}">
          <xlrd:rvb i="19519"/>
        </ext>
      </extLst>
    </bk>
    <bk>
      <extLst>
        <ext uri="{3e2802c4-a4d2-4d8b-9148-e3be6c30e623}">
          <xlrd:rvb i="19520"/>
        </ext>
      </extLst>
    </bk>
    <bk>
      <extLst>
        <ext uri="{3e2802c4-a4d2-4d8b-9148-e3be6c30e623}">
          <xlrd:rvb i="19521"/>
        </ext>
      </extLst>
    </bk>
    <bk>
      <extLst>
        <ext uri="{3e2802c4-a4d2-4d8b-9148-e3be6c30e623}">
          <xlrd:rvb i="19522"/>
        </ext>
      </extLst>
    </bk>
    <bk>
      <extLst>
        <ext uri="{3e2802c4-a4d2-4d8b-9148-e3be6c30e623}">
          <xlrd:rvb i="19523"/>
        </ext>
      </extLst>
    </bk>
    <bk>
      <extLst>
        <ext uri="{3e2802c4-a4d2-4d8b-9148-e3be6c30e623}">
          <xlrd:rvb i="19524"/>
        </ext>
      </extLst>
    </bk>
    <bk>
      <extLst>
        <ext uri="{3e2802c4-a4d2-4d8b-9148-e3be6c30e623}">
          <xlrd:rvb i="19525"/>
        </ext>
      </extLst>
    </bk>
    <bk>
      <extLst>
        <ext uri="{3e2802c4-a4d2-4d8b-9148-e3be6c30e623}">
          <xlrd:rvb i="19526"/>
        </ext>
      </extLst>
    </bk>
    <bk>
      <extLst>
        <ext uri="{3e2802c4-a4d2-4d8b-9148-e3be6c30e623}">
          <xlrd:rvb i="19527"/>
        </ext>
      </extLst>
    </bk>
    <bk>
      <extLst>
        <ext uri="{3e2802c4-a4d2-4d8b-9148-e3be6c30e623}">
          <xlrd:rvb i="19528"/>
        </ext>
      </extLst>
    </bk>
    <bk>
      <extLst>
        <ext uri="{3e2802c4-a4d2-4d8b-9148-e3be6c30e623}">
          <xlrd:rvb i="19529"/>
        </ext>
      </extLst>
    </bk>
    <bk>
      <extLst>
        <ext uri="{3e2802c4-a4d2-4d8b-9148-e3be6c30e623}">
          <xlrd:rvb i="19532"/>
        </ext>
      </extLst>
    </bk>
    <bk>
      <extLst>
        <ext uri="{3e2802c4-a4d2-4d8b-9148-e3be6c30e623}">
          <xlrd:rvb i="19533"/>
        </ext>
      </extLst>
    </bk>
    <bk>
      <extLst>
        <ext uri="{3e2802c4-a4d2-4d8b-9148-e3be6c30e623}">
          <xlrd:rvb i="19534"/>
        </ext>
      </extLst>
    </bk>
    <bk>
      <extLst>
        <ext uri="{3e2802c4-a4d2-4d8b-9148-e3be6c30e623}">
          <xlrd:rvb i="19535"/>
        </ext>
      </extLst>
    </bk>
    <bk>
      <extLst>
        <ext uri="{3e2802c4-a4d2-4d8b-9148-e3be6c30e623}">
          <xlrd:rvb i="19536"/>
        </ext>
      </extLst>
    </bk>
    <bk>
      <extLst>
        <ext uri="{3e2802c4-a4d2-4d8b-9148-e3be6c30e623}">
          <xlrd:rvb i="19537"/>
        </ext>
      </extLst>
    </bk>
    <bk>
      <extLst>
        <ext uri="{3e2802c4-a4d2-4d8b-9148-e3be6c30e623}">
          <xlrd:rvb i="19538"/>
        </ext>
      </extLst>
    </bk>
    <bk>
      <extLst>
        <ext uri="{3e2802c4-a4d2-4d8b-9148-e3be6c30e623}">
          <xlrd:rvb i="19539"/>
        </ext>
      </extLst>
    </bk>
    <bk>
      <extLst>
        <ext uri="{3e2802c4-a4d2-4d8b-9148-e3be6c30e623}">
          <xlrd:rvb i="19540"/>
        </ext>
      </extLst>
    </bk>
    <bk>
      <extLst>
        <ext uri="{3e2802c4-a4d2-4d8b-9148-e3be6c30e623}">
          <xlrd:rvb i="19541"/>
        </ext>
      </extLst>
    </bk>
    <bk>
      <extLst>
        <ext uri="{3e2802c4-a4d2-4d8b-9148-e3be6c30e623}">
          <xlrd:rvb i="19542"/>
        </ext>
      </extLst>
    </bk>
    <bk>
      <extLst>
        <ext uri="{3e2802c4-a4d2-4d8b-9148-e3be6c30e623}">
          <xlrd:rvb i="19543"/>
        </ext>
      </extLst>
    </bk>
    <bk>
      <extLst>
        <ext uri="{3e2802c4-a4d2-4d8b-9148-e3be6c30e623}">
          <xlrd:rvb i="19544"/>
        </ext>
      </extLst>
    </bk>
    <bk>
      <extLst>
        <ext uri="{3e2802c4-a4d2-4d8b-9148-e3be6c30e623}">
          <xlrd:rvb i="19545"/>
        </ext>
      </extLst>
    </bk>
    <bk>
      <extLst>
        <ext uri="{3e2802c4-a4d2-4d8b-9148-e3be6c30e623}">
          <xlrd:rvb i="19546"/>
        </ext>
      </extLst>
    </bk>
    <bk>
      <extLst>
        <ext uri="{3e2802c4-a4d2-4d8b-9148-e3be6c30e623}">
          <xlrd:rvb i="19547"/>
        </ext>
      </extLst>
    </bk>
    <bk>
      <extLst>
        <ext uri="{3e2802c4-a4d2-4d8b-9148-e3be6c30e623}">
          <xlrd:rvb i="19548"/>
        </ext>
      </extLst>
    </bk>
    <bk>
      <extLst>
        <ext uri="{3e2802c4-a4d2-4d8b-9148-e3be6c30e623}">
          <xlrd:rvb i="19549"/>
        </ext>
      </extLst>
    </bk>
    <bk>
      <extLst>
        <ext uri="{3e2802c4-a4d2-4d8b-9148-e3be6c30e623}">
          <xlrd:rvb i="19550"/>
        </ext>
      </extLst>
    </bk>
    <bk>
      <extLst>
        <ext uri="{3e2802c4-a4d2-4d8b-9148-e3be6c30e623}">
          <xlrd:rvb i="19551"/>
        </ext>
      </extLst>
    </bk>
    <bk>
      <extLst>
        <ext uri="{3e2802c4-a4d2-4d8b-9148-e3be6c30e623}">
          <xlrd:rvb i="19552"/>
        </ext>
      </extLst>
    </bk>
    <bk>
      <extLst>
        <ext uri="{3e2802c4-a4d2-4d8b-9148-e3be6c30e623}">
          <xlrd:rvb i="19553"/>
        </ext>
      </extLst>
    </bk>
    <bk>
      <extLst>
        <ext uri="{3e2802c4-a4d2-4d8b-9148-e3be6c30e623}">
          <xlrd:rvb i="19554"/>
        </ext>
      </extLst>
    </bk>
    <bk>
      <extLst>
        <ext uri="{3e2802c4-a4d2-4d8b-9148-e3be6c30e623}">
          <xlrd:rvb i="19555"/>
        </ext>
      </extLst>
    </bk>
    <bk>
      <extLst>
        <ext uri="{3e2802c4-a4d2-4d8b-9148-e3be6c30e623}">
          <xlrd:rvb i="19556"/>
        </ext>
      </extLst>
    </bk>
    <bk>
      <extLst>
        <ext uri="{3e2802c4-a4d2-4d8b-9148-e3be6c30e623}">
          <xlrd:rvb i="19557"/>
        </ext>
      </extLst>
    </bk>
    <bk>
      <extLst>
        <ext uri="{3e2802c4-a4d2-4d8b-9148-e3be6c30e623}">
          <xlrd:rvb i="19558"/>
        </ext>
      </extLst>
    </bk>
    <bk>
      <extLst>
        <ext uri="{3e2802c4-a4d2-4d8b-9148-e3be6c30e623}">
          <xlrd:rvb i="19559"/>
        </ext>
      </extLst>
    </bk>
    <bk>
      <extLst>
        <ext uri="{3e2802c4-a4d2-4d8b-9148-e3be6c30e623}">
          <xlrd:rvb i="19562"/>
        </ext>
      </extLst>
    </bk>
    <bk>
      <extLst>
        <ext uri="{3e2802c4-a4d2-4d8b-9148-e3be6c30e623}">
          <xlrd:rvb i="19563"/>
        </ext>
      </extLst>
    </bk>
    <bk>
      <extLst>
        <ext uri="{3e2802c4-a4d2-4d8b-9148-e3be6c30e623}">
          <xlrd:rvb i="19564"/>
        </ext>
      </extLst>
    </bk>
    <bk>
      <extLst>
        <ext uri="{3e2802c4-a4d2-4d8b-9148-e3be6c30e623}">
          <xlrd:rvb i="19565"/>
        </ext>
      </extLst>
    </bk>
    <bk>
      <extLst>
        <ext uri="{3e2802c4-a4d2-4d8b-9148-e3be6c30e623}">
          <xlrd:rvb i="19566"/>
        </ext>
      </extLst>
    </bk>
    <bk>
      <extLst>
        <ext uri="{3e2802c4-a4d2-4d8b-9148-e3be6c30e623}">
          <xlrd:rvb i="19567"/>
        </ext>
      </extLst>
    </bk>
    <bk>
      <extLst>
        <ext uri="{3e2802c4-a4d2-4d8b-9148-e3be6c30e623}">
          <xlrd:rvb i="19568"/>
        </ext>
      </extLst>
    </bk>
    <bk>
      <extLst>
        <ext uri="{3e2802c4-a4d2-4d8b-9148-e3be6c30e623}">
          <xlrd:rvb i="19569"/>
        </ext>
      </extLst>
    </bk>
    <bk>
      <extLst>
        <ext uri="{3e2802c4-a4d2-4d8b-9148-e3be6c30e623}">
          <xlrd:rvb i="19570"/>
        </ext>
      </extLst>
    </bk>
    <bk>
      <extLst>
        <ext uri="{3e2802c4-a4d2-4d8b-9148-e3be6c30e623}">
          <xlrd:rvb i="19571"/>
        </ext>
      </extLst>
    </bk>
    <bk>
      <extLst>
        <ext uri="{3e2802c4-a4d2-4d8b-9148-e3be6c30e623}">
          <xlrd:rvb i="19572"/>
        </ext>
      </extLst>
    </bk>
    <bk>
      <extLst>
        <ext uri="{3e2802c4-a4d2-4d8b-9148-e3be6c30e623}">
          <xlrd:rvb i="19573"/>
        </ext>
      </extLst>
    </bk>
    <bk>
      <extLst>
        <ext uri="{3e2802c4-a4d2-4d8b-9148-e3be6c30e623}">
          <xlrd:rvb i="19574"/>
        </ext>
      </extLst>
    </bk>
    <bk>
      <extLst>
        <ext uri="{3e2802c4-a4d2-4d8b-9148-e3be6c30e623}">
          <xlrd:rvb i="19575"/>
        </ext>
      </extLst>
    </bk>
    <bk>
      <extLst>
        <ext uri="{3e2802c4-a4d2-4d8b-9148-e3be6c30e623}">
          <xlrd:rvb i="19576"/>
        </ext>
      </extLst>
    </bk>
    <bk>
      <extLst>
        <ext uri="{3e2802c4-a4d2-4d8b-9148-e3be6c30e623}">
          <xlrd:rvb i="19577"/>
        </ext>
      </extLst>
    </bk>
    <bk>
      <extLst>
        <ext uri="{3e2802c4-a4d2-4d8b-9148-e3be6c30e623}">
          <xlrd:rvb i="19578"/>
        </ext>
      </extLst>
    </bk>
    <bk>
      <extLst>
        <ext uri="{3e2802c4-a4d2-4d8b-9148-e3be6c30e623}">
          <xlrd:rvb i="19579"/>
        </ext>
      </extLst>
    </bk>
    <bk>
      <extLst>
        <ext uri="{3e2802c4-a4d2-4d8b-9148-e3be6c30e623}">
          <xlrd:rvb i="19580"/>
        </ext>
      </extLst>
    </bk>
    <bk>
      <extLst>
        <ext uri="{3e2802c4-a4d2-4d8b-9148-e3be6c30e623}">
          <xlrd:rvb i="19581"/>
        </ext>
      </extLst>
    </bk>
    <bk>
      <extLst>
        <ext uri="{3e2802c4-a4d2-4d8b-9148-e3be6c30e623}">
          <xlrd:rvb i="19582"/>
        </ext>
      </extLst>
    </bk>
    <bk>
      <extLst>
        <ext uri="{3e2802c4-a4d2-4d8b-9148-e3be6c30e623}">
          <xlrd:rvb i="19583"/>
        </ext>
      </extLst>
    </bk>
    <bk>
      <extLst>
        <ext uri="{3e2802c4-a4d2-4d8b-9148-e3be6c30e623}">
          <xlrd:rvb i="19584"/>
        </ext>
      </extLst>
    </bk>
    <bk>
      <extLst>
        <ext uri="{3e2802c4-a4d2-4d8b-9148-e3be6c30e623}">
          <xlrd:rvb i="19585"/>
        </ext>
      </extLst>
    </bk>
    <bk>
      <extLst>
        <ext uri="{3e2802c4-a4d2-4d8b-9148-e3be6c30e623}">
          <xlrd:rvb i="19586"/>
        </ext>
      </extLst>
    </bk>
    <bk>
      <extLst>
        <ext uri="{3e2802c4-a4d2-4d8b-9148-e3be6c30e623}">
          <xlrd:rvb i="19587"/>
        </ext>
      </extLst>
    </bk>
    <bk>
      <extLst>
        <ext uri="{3e2802c4-a4d2-4d8b-9148-e3be6c30e623}">
          <xlrd:rvb i="19588"/>
        </ext>
      </extLst>
    </bk>
    <bk>
      <extLst>
        <ext uri="{3e2802c4-a4d2-4d8b-9148-e3be6c30e623}">
          <xlrd:rvb i="19589"/>
        </ext>
      </extLst>
    </bk>
    <bk>
      <extLst>
        <ext uri="{3e2802c4-a4d2-4d8b-9148-e3be6c30e623}">
          <xlrd:rvb i="19590"/>
        </ext>
      </extLst>
    </bk>
    <bk>
      <extLst>
        <ext uri="{3e2802c4-a4d2-4d8b-9148-e3be6c30e623}">
          <xlrd:rvb i="19591"/>
        </ext>
      </extLst>
    </bk>
    <bk>
      <extLst>
        <ext uri="{3e2802c4-a4d2-4d8b-9148-e3be6c30e623}">
          <xlrd:rvb i="19592"/>
        </ext>
      </extLst>
    </bk>
    <bk>
      <extLst>
        <ext uri="{3e2802c4-a4d2-4d8b-9148-e3be6c30e623}">
          <xlrd:rvb i="19593"/>
        </ext>
      </extLst>
    </bk>
    <bk>
      <extLst>
        <ext uri="{3e2802c4-a4d2-4d8b-9148-e3be6c30e623}">
          <xlrd:rvb i="19594"/>
        </ext>
      </extLst>
    </bk>
    <bk>
      <extLst>
        <ext uri="{3e2802c4-a4d2-4d8b-9148-e3be6c30e623}">
          <xlrd:rvb i="19595"/>
        </ext>
      </extLst>
    </bk>
    <bk>
      <extLst>
        <ext uri="{3e2802c4-a4d2-4d8b-9148-e3be6c30e623}">
          <xlrd:rvb i="19596"/>
        </ext>
      </extLst>
    </bk>
    <bk>
      <extLst>
        <ext uri="{3e2802c4-a4d2-4d8b-9148-e3be6c30e623}">
          <xlrd:rvb i="19597"/>
        </ext>
      </extLst>
    </bk>
    <bk>
      <extLst>
        <ext uri="{3e2802c4-a4d2-4d8b-9148-e3be6c30e623}">
          <xlrd:rvb i="19598"/>
        </ext>
      </extLst>
    </bk>
    <bk>
      <extLst>
        <ext uri="{3e2802c4-a4d2-4d8b-9148-e3be6c30e623}">
          <xlrd:rvb i="19599"/>
        </ext>
      </extLst>
    </bk>
    <bk>
      <extLst>
        <ext uri="{3e2802c4-a4d2-4d8b-9148-e3be6c30e623}">
          <xlrd:rvb i="19600"/>
        </ext>
      </extLst>
    </bk>
    <bk>
      <extLst>
        <ext uri="{3e2802c4-a4d2-4d8b-9148-e3be6c30e623}">
          <xlrd:rvb i="19601"/>
        </ext>
      </extLst>
    </bk>
    <bk>
      <extLst>
        <ext uri="{3e2802c4-a4d2-4d8b-9148-e3be6c30e623}">
          <xlrd:rvb i="19602"/>
        </ext>
      </extLst>
    </bk>
    <bk>
      <extLst>
        <ext uri="{3e2802c4-a4d2-4d8b-9148-e3be6c30e623}">
          <xlrd:rvb i="19603"/>
        </ext>
      </extLst>
    </bk>
    <bk>
      <extLst>
        <ext uri="{3e2802c4-a4d2-4d8b-9148-e3be6c30e623}">
          <xlrd:rvb i="19604"/>
        </ext>
      </extLst>
    </bk>
    <bk>
      <extLst>
        <ext uri="{3e2802c4-a4d2-4d8b-9148-e3be6c30e623}">
          <xlrd:rvb i="19605"/>
        </ext>
      </extLst>
    </bk>
    <bk>
      <extLst>
        <ext uri="{3e2802c4-a4d2-4d8b-9148-e3be6c30e623}">
          <xlrd:rvb i="19606"/>
        </ext>
      </extLst>
    </bk>
    <bk>
      <extLst>
        <ext uri="{3e2802c4-a4d2-4d8b-9148-e3be6c30e623}">
          <xlrd:rvb i="19607"/>
        </ext>
      </extLst>
    </bk>
    <bk>
      <extLst>
        <ext uri="{3e2802c4-a4d2-4d8b-9148-e3be6c30e623}">
          <xlrd:rvb i="19608"/>
        </ext>
      </extLst>
    </bk>
    <bk>
      <extLst>
        <ext uri="{3e2802c4-a4d2-4d8b-9148-e3be6c30e623}">
          <xlrd:rvb i="19609"/>
        </ext>
      </extLst>
    </bk>
    <bk>
      <extLst>
        <ext uri="{3e2802c4-a4d2-4d8b-9148-e3be6c30e623}">
          <xlrd:rvb i="19610"/>
        </ext>
      </extLst>
    </bk>
    <bk>
      <extLst>
        <ext uri="{3e2802c4-a4d2-4d8b-9148-e3be6c30e623}">
          <xlrd:rvb i="19611"/>
        </ext>
      </extLst>
    </bk>
    <bk>
      <extLst>
        <ext uri="{3e2802c4-a4d2-4d8b-9148-e3be6c30e623}">
          <xlrd:rvb i="19612"/>
        </ext>
      </extLst>
    </bk>
    <bk>
      <extLst>
        <ext uri="{3e2802c4-a4d2-4d8b-9148-e3be6c30e623}">
          <xlrd:rvb i="19613"/>
        </ext>
      </extLst>
    </bk>
    <bk>
      <extLst>
        <ext uri="{3e2802c4-a4d2-4d8b-9148-e3be6c30e623}">
          <xlrd:rvb i="19614"/>
        </ext>
      </extLst>
    </bk>
    <bk>
      <extLst>
        <ext uri="{3e2802c4-a4d2-4d8b-9148-e3be6c30e623}">
          <xlrd:rvb i="19615"/>
        </ext>
      </extLst>
    </bk>
    <bk>
      <extLst>
        <ext uri="{3e2802c4-a4d2-4d8b-9148-e3be6c30e623}">
          <xlrd:rvb i="19616"/>
        </ext>
      </extLst>
    </bk>
    <bk>
      <extLst>
        <ext uri="{3e2802c4-a4d2-4d8b-9148-e3be6c30e623}">
          <xlrd:rvb i="19617"/>
        </ext>
      </extLst>
    </bk>
    <bk>
      <extLst>
        <ext uri="{3e2802c4-a4d2-4d8b-9148-e3be6c30e623}">
          <xlrd:rvb i="19618"/>
        </ext>
      </extLst>
    </bk>
    <bk>
      <extLst>
        <ext uri="{3e2802c4-a4d2-4d8b-9148-e3be6c30e623}">
          <xlrd:rvb i="19619"/>
        </ext>
      </extLst>
    </bk>
    <bk>
      <extLst>
        <ext uri="{3e2802c4-a4d2-4d8b-9148-e3be6c30e623}">
          <xlrd:rvb i="19620"/>
        </ext>
      </extLst>
    </bk>
    <bk>
      <extLst>
        <ext uri="{3e2802c4-a4d2-4d8b-9148-e3be6c30e623}">
          <xlrd:rvb i="19621"/>
        </ext>
      </extLst>
    </bk>
    <bk>
      <extLst>
        <ext uri="{3e2802c4-a4d2-4d8b-9148-e3be6c30e623}">
          <xlrd:rvb i="19622"/>
        </ext>
      </extLst>
    </bk>
    <bk>
      <extLst>
        <ext uri="{3e2802c4-a4d2-4d8b-9148-e3be6c30e623}">
          <xlrd:rvb i="19623"/>
        </ext>
      </extLst>
    </bk>
    <bk>
      <extLst>
        <ext uri="{3e2802c4-a4d2-4d8b-9148-e3be6c30e623}">
          <xlrd:rvb i="19624"/>
        </ext>
      </extLst>
    </bk>
    <bk>
      <extLst>
        <ext uri="{3e2802c4-a4d2-4d8b-9148-e3be6c30e623}">
          <xlrd:rvb i="19625"/>
        </ext>
      </extLst>
    </bk>
    <bk>
      <extLst>
        <ext uri="{3e2802c4-a4d2-4d8b-9148-e3be6c30e623}">
          <xlrd:rvb i="19626"/>
        </ext>
      </extLst>
    </bk>
    <bk>
      <extLst>
        <ext uri="{3e2802c4-a4d2-4d8b-9148-e3be6c30e623}">
          <xlrd:rvb i="19627"/>
        </ext>
      </extLst>
    </bk>
    <bk>
      <extLst>
        <ext uri="{3e2802c4-a4d2-4d8b-9148-e3be6c30e623}">
          <xlrd:rvb i="19628"/>
        </ext>
      </extLst>
    </bk>
    <bk>
      <extLst>
        <ext uri="{3e2802c4-a4d2-4d8b-9148-e3be6c30e623}">
          <xlrd:rvb i="19629"/>
        </ext>
      </extLst>
    </bk>
    <bk>
      <extLst>
        <ext uri="{3e2802c4-a4d2-4d8b-9148-e3be6c30e623}">
          <xlrd:rvb i="19630"/>
        </ext>
      </extLst>
    </bk>
    <bk>
      <extLst>
        <ext uri="{3e2802c4-a4d2-4d8b-9148-e3be6c30e623}">
          <xlrd:rvb i="19631"/>
        </ext>
      </extLst>
    </bk>
    <bk>
      <extLst>
        <ext uri="{3e2802c4-a4d2-4d8b-9148-e3be6c30e623}">
          <xlrd:rvb i="19632"/>
        </ext>
      </extLst>
    </bk>
    <bk>
      <extLst>
        <ext uri="{3e2802c4-a4d2-4d8b-9148-e3be6c30e623}">
          <xlrd:rvb i="19633"/>
        </ext>
      </extLst>
    </bk>
    <bk>
      <extLst>
        <ext uri="{3e2802c4-a4d2-4d8b-9148-e3be6c30e623}">
          <xlrd:rvb i="19634"/>
        </ext>
      </extLst>
    </bk>
    <bk>
      <extLst>
        <ext uri="{3e2802c4-a4d2-4d8b-9148-e3be6c30e623}">
          <xlrd:rvb i="19635"/>
        </ext>
      </extLst>
    </bk>
    <bk>
      <extLst>
        <ext uri="{3e2802c4-a4d2-4d8b-9148-e3be6c30e623}">
          <xlrd:rvb i="19636"/>
        </ext>
      </extLst>
    </bk>
    <bk>
      <extLst>
        <ext uri="{3e2802c4-a4d2-4d8b-9148-e3be6c30e623}">
          <xlrd:rvb i="19637"/>
        </ext>
      </extLst>
    </bk>
    <bk>
      <extLst>
        <ext uri="{3e2802c4-a4d2-4d8b-9148-e3be6c30e623}">
          <xlrd:rvb i="19638"/>
        </ext>
      </extLst>
    </bk>
    <bk>
      <extLst>
        <ext uri="{3e2802c4-a4d2-4d8b-9148-e3be6c30e623}">
          <xlrd:rvb i="19639"/>
        </ext>
      </extLst>
    </bk>
    <bk>
      <extLst>
        <ext uri="{3e2802c4-a4d2-4d8b-9148-e3be6c30e623}">
          <xlrd:rvb i="19640"/>
        </ext>
      </extLst>
    </bk>
    <bk>
      <extLst>
        <ext uri="{3e2802c4-a4d2-4d8b-9148-e3be6c30e623}">
          <xlrd:rvb i="19641"/>
        </ext>
      </extLst>
    </bk>
    <bk>
      <extLst>
        <ext uri="{3e2802c4-a4d2-4d8b-9148-e3be6c30e623}">
          <xlrd:rvb i="19642"/>
        </ext>
      </extLst>
    </bk>
    <bk>
      <extLst>
        <ext uri="{3e2802c4-a4d2-4d8b-9148-e3be6c30e623}">
          <xlrd:rvb i="19643"/>
        </ext>
      </extLst>
    </bk>
    <bk>
      <extLst>
        <ext uri="{3e2802c4-a4d2-4d8b-9148-e3be6c30e623}">
          <xlrd:rvb i="19644"/>
        </ext>
      </extLst>
    </bk>
    <bk>
      <extLst>
        <ext uri="{3e2802c4-a4d2-4d8b-9148-e3be6c30e623}">
          <xlrd:rvb i="19645"/>
        </ext>
      </extLst>
    </bk>
    <bk>
      <extLst>
        <ext uri="{3e2802c4-a4d2-4d8b-9148-e3be6c30e623}">
          <xlrd:rvb i="19646"/>
        </ext>
      </extLst>
    </bk>
    <bk>
      <extLst>
        <ext uri="{3e2802c4-a4d2-4d8b-9148-e3be6c30e623}">
          <xlrd:rvb i="19647"/>
        </ext>
      </extLst>
    </bk>
    <bk>
      <extLst>
        <ext uri="{3e2802c4-a4d2-4d8b-9148-e3be6c30e623}">
          <xlrd:rvb i="19648"/>
        </ext>
      </extLst>
    </bk>
    <bk>
      <extLst>
        <ext uri="{3e2802c4-a4d2-4d8b-9148-e3be6c30e623}">
          <xlrd:rvb i="19649"/>
        </ext>
      </extLst>
    </bk>
    <bk>
      <extLst>
        <ext uri="{3e2802c4-a4d2-4d8b-9148-e3be6c30e623}">
          <xlrd:rvb i="19650"/>
        </ext>
      </extLst>
    </bk>
    <bk>
      <extLst>
        <ext uri="{3e2802c4-a4d2-4d8b-9148-e3be6c30e623}">
          <xlrd:rvb i="19651"/>
        </ext>
      </extLst>
    </bk>
    <bk>
      <extLst>
        <ext uri="{3e2802c4-a4d2-4d8b-9148-e3be6c30e623}">
          <xlrd:rvb i="19652"/>
        </ext>
      </extLst>
    </bk>
    <bk>
      <extLst>
        <ext uri="{3e2802c4-a4d2-4d8b-9148-e3be6c30e623}">
          <xlrd:rvb i="19653"/>
        </ext>
      </extLst>
    </bk>
    <bk>
      <extLst>
        <ext uri="{3e2802c4-a4d2-4d8b-9148-e3be6c30e623}">
          <xlrd:rvb i="19654"/>
        </ext>
      </extLst>
    </bk>
    <bk>
      <extLst>
        <ext uri="{3e2802c4-a4d2-4d8b-9148-e3be6c30e623}">
          <xlrd:rvb i="19655"/>
        </ext>
      </extLst>
    </bk>
    <bk>
      <extLst>
        <ext uri="{3e2802c4-a4d2-4d8b-9148-e3be6c30e623}">
          <xlrd:rvb i="19656"/>
        </ext>
      </extLst>
    </bk>
    <bk>
      <extLst>
        <ext uri="{3e2802c4-a4d2-4d8b-9148-e3be6c30e623}">
          <xlrd:rvb i="19657"/>
        </ext>
      </extLst>
    </bk>
    <bk>
      <extLst>
        <ext uri="{3e2802c4-a4d2-4d8b-9148-e3be6c30e623}">
          <xlrd:rvb i="19658"/>
        </ext>
      </extLst>
    </bk>
    <bk>
      <extLst>
        <ext uri="{3e2802c4-a4d2-4d8b-9148-e3be6c30e623}">
          <xlrd:rvb i="19659"/>
        </ext>
      </extLst>
    </bk>
    <bk>
      <extLst>
        <ext uri="{3e2802c4-a4d2-4d8b-9148-e3be6c30e623}">
          <xlrd:rvb i="19660"/>
        </ext>
      </extLst>
    </bk>
    <bk>
      <extLst>
        <ext uri="{3e2802c4-a4d2-4d8b-9148-e3be6c30e623}">
          <xlrd:rvb i="19661"/>
        </ext>
      </extLst>
    </bk>
    <bk>
      <extLst>
        <ext uri="{3e2802c4-a4d2-4d8b-9148-e3be6c30e623}">
          <xlrd:rvb i="19662"/>
        </ext>
      </extLst>
    </bk>
    <bk>
      <extLst>
        <ext uri="{3e2802c4-a4d2-4d8b-9148-e3be6c30e623}">
          <xlrd:rvb i="19663"/>
        </ext>
      </extLst>
    </bk>
    <bk>
      <extLst>
        <ext uri="{3e2802c4-a4d2-4d8b-9148-e3be6c30e623}">
          <xlrd:rvb i="19664"/>
        </ext>
      </extLst>
    </bk>
    <bk>
      <extLst>
        <ext uri="{3e2802c4-a4d2-4d8b-9148-e3be6c30e623}">
          <xlrd:rvb i="19665"/>
        </ext>
      </extLst>
    </bk>
    <bk>
      <extLst>
        <ext uri="{3e2802c4-a4d2-4d8b-9148-e3be6c30e623}">
          <xlrd:rvb i="19666"/>
        </ext>
      </extLst>
    </bk>
    <bk>
      <extLst>
        <ext uri="{3e2802c4-a4d2-4d8b-9148-e3be6c30e623}">
          <xlrd:rvb i="19667"/>
        </ext>
      </extLst>
    </bk>
    <bk>
      <extLst>
        <ext uri="{3e2802c4-a4d2-4d8b-9148-e3be6c30e623}">
          <xlrd:rvb i="19668"/>
        </ext>
      </extLst>
    </bk>
    <bk>
      <extLst>
        <ext uri="{3e2802c4-a4d2-4d8b-9148-e3be6c30e623}">
          <xlrd:rvb i="19671"/>
        </ext>
      </extLst>
    </bk>
    <bk>
      <extLst>
        <ext uri="{3e2802c4-a4d2-4d8b-9148-e3be6c30e623}">
          <xlrd:rvb i="19672"/>
        </ext>
      </extLst>
    </bk>
    <bk>
      <extLst>
        <ext uri="{3e2802c4-a4d2-4d8b-9148-e3be6c30e623}">
          <xlrd:rvb i="19673"/>
        </ext>
      </extLst>
    </bk>
    <bk>
      <extLst>
        <ext uri="{3e2802c4-a4d2-4d8b-9148-e3be6c30e623}">
          <xlrd:rvb i="19674"/>
        </ext>
      </extLst>
    </bk>
    <bk>
      <extLst>
        <ext uri="{3e2802c4-a4d2-4d8b-9148-e3be6c30e623}">
          <xlrd:rvb i="19675"/>
        </ext>
      </extLst>
    </bk>
    <bk>
      <extLst>
        <ext uri="{3e2802c4-a4d2-4d8b-9148-e3be6c30e623}">
          <xlrd:rvb i="19676"/>
        </ext>
      </extLst>
    </bk>
    <bk>
      <extLst>
        <ext uri="{3e2802c4-a4d2-4d8b-9148-e3be6c30e623}">
          <xlrd:rvb i="19677"/>
        </ext>
      </extLst>
    </bk>
    <bk>
      <extLst>
        <ext uri="{3e2802c4-a4d2-4d8b-9148-e3be6c30e623}">
          <xlrd:rvb i="19678"/>
        </ext>
      </extLst>
    </bk>
    <bk>
      <extLst>
        <ext uri="{3e2802c4-a4d2-4d8b-9148-e3be6c30e623}">
          <xlrd:rvb i="19679"/>
        </ext>
      </extLst>
    </bk>
    <bk>
      <extLst>
        <ext uri="{3e2802c4-a4d2-4d8b-9148-e3be6c30e623}">
          <xlrd:rvb i="19680"/>
        </ext>
      </extLst>
    </bk>
    <bk>
      <extLst>
        <ext uri="{3e2802c4-a4d2-4d8b-9148-e3be6c30e623}">
          <xlrd:rvb i="19681"/>
        </ext>
      </extLst>
    </bk>
    <bk>
      <extLst>
        <ext uri="{3e2802c4-a4d2-4d8b-9148-e3be6c30e623}">
          <xlrd:rvb i="19682"/>
        </ext>
      </extLst>
    </bk>
    <bk>
      <extLst>
        <ext uri="{3e2802c4-a4d2-4d8b-9148-e3be6c30e623}">
          <xlrd:rvb i="19683"/>
        </ext>
      </extLst>
    </bk>
    <bk>
      <extLst>
        <ext uri="{3e2802c4-a4d2-4d8b-9148-e3be6c30e623}">
          <xlrd:rvb i="19684"/>
        </ext>
      </extLst>
    </bk>
    <bk>
      <extLst>
        <ext uri="{3e2802c4-a4d2-4d8b-9148-e3be6c30e623}">
          <xlrd:rvb i="19685"/>
        </ext>
      </extLst>
    </bk>
    <bk>
      <extLst>
        <ext uri="{3e2802c4-a4d2-4d8b-9148-e3be6c30e623}">
          <xlrd:rvb i="19686"/>
        </ext>
      </extLst>
    </bk>
    <bk>
      <extLst>
        <ext uri="{3e2802c4-a4d2-4d8b-9148-e3be6c30e623}">
          <xlrd:rvb i="19687"/>
        </ext>
      </extLst>
    </bk>
    <bk>
      <extLst>
        <ext uri="{3e2802c4-a4d2-4d8b-9148-e3be6c30e623}">
          <xlrd:rvb i="19688"/>
        </ext>
      </extLst>
    </bk>
    <bk>
      <extLst>
        <ext uri="{3e2802c4-a4d2-4d8b-9148-e3be6c30e623}">
          <xlrd:rvb i="19689"/>
        </ext>
      </extLst>
    </bk>
    <bk>
      <extLst>
        <ext uri="{3e2802c4-a4d2-4d8b-9148-e3be6c30e623}">
          <xlrd:rvb i="19690"/>
        </ext>
      </extLst>
    </bk>
    <bk>
      <extLst>
        <ext uri="{3e2802c4-a4d2-4d8b-9148-e3be6c30e623}">
          <xlrd:rvb i="19691"/>
        </ext>
      </extLst>
    </bk>
    <bk>
      <extLst>
        <ext uri="{3e2802c4-a4d2-4d8b-9148-e3be6c30e623}">
          <xlrd:rvb i="19692"/>
        </ext>
      </extLst>
    </bk>
    <bk>
      <extLst>
        <ext uri="{3e2802c4-a4d2-4d8b-9148-e3be6c30e623}">
          <xlrd:rvb i="19695"/>
        </ext>
      </extLst>
    </bk>
    <bk>
      <extLst>
        <ext uri="{3e2802c4-a4d2-4d8b-9148-e3be6c30e623}">
          <xlrd:rvb i="19696"/>
        </ext>
      </extLst>
    </bk>
    <bk>
      <extLst>
        <ext uri="{3e2802c4-a4d2-4d8b-9148-e3be6c30e623}">
          <xlrd:rvb i="19697"/>
        </ext>
      </extLst>
    </bk>
    <bk>
      <extLst>
        <ext uri="{3e2802c4-a4d2-4d8b-9148-e3be6c30e623}">
          <xlrd:rvb i="19698"/>
        </ext>
      </extLst>
    </bk>
    <bk>
      <extLst>
        <ext uri="{3e2802c4-a4d2-4d8b-9148-e3be6c30e623}">
          <xlrd:rvb i="19699"/>
        </ext>
      </extLst>
    </bk>
    <bk>
      <extLst>
        <ext uri="{3e2802c4-a4d2-4d8b-9148-e3be6c30e623}">
          <xlrd:rvb i="19700"/>
        </ext>
      </extLst>
    </bk>
    <bk>
      <extLst>
        <ext uri="{3e2802c4-a4d2-4d8b-9148-e3be6c30e623}">
          <xlrd:rvb i="19701"/>
        </ext>
      </extLst>
    </bk>
    <bk>
      <extLst>
        <ext uri="{3e2802c4-a4d2-4d8b-9148-e3be6c30e623}">
          <xlrd:rvb i="19702"/>
        </ext>
      </extLst>
    </bk>
    <bk>
      <extLst>
        <ext uri="{3e2802c4-a4d2-4d8b-9148-e3be6c30e623}">
          <xlrd:rvb i="19703"/>
        </ext>
      </extLst>
    </bk>
    <bk>
      <extLst>
        <ext uri="{3e2802c4-a4d2-4d8b-9148-e3be6c30e623}">
          <xlrd:rvb i="19704"/>
        </ext>
      </extLst>
    </bk>
    <bk>
      <extLst>
        <ext uri="{3e2802c4-a4d2-4d8b-9148-e3be6c30e623}">
          <xlrd:rvb i="19705"/>
        </ext>
      </extLst>
    </bk>
    <bk>
      <extLst>
        <ext uri="{3e2802c4-a4d2-4d8b-9148-e3be6c30e623}">
          <xlrd:rvb i="19706"/>
        </ext>
      </extLst>
    </bk>
    <bk>
      <extLst>
        <ext uri="{3e2802c4-a4d2-4d8b-9148-e3be6c30e623}">
          <xlrd:rvb i="19707"/>
        </ext>
      </extLst>
    </bk>
    <bk>
      <extLst>
        <ext uri="{3e2802c4-a4d2-4d8b-9148-e3be6c30e623}">
          <xlrd:rvb i="19708"/>
        </ext>
      </extLst>
    </bk>
    <bk>
      <extLst>
        <ext uri="{3e2802c4-a4d2-4d8b-9148-e3be6c30e623}">
          <xlrd:rvb i="19709"/>
        </ext>
      </extLst>
    </bk>
    <bk>
      <extLst>
        <ext uri="{3e2802c4-a4d2-4d8b-9148-e3be6c30e623}">
          <xlrd:rvb i="19710"/>
        </ext>
      </extLst>
    </bk>
    <bk>
      <extLst>
        <ext uri="{3e2802c4-a4d2-4d8b-9148-e3be6c30e623}">
          <xlrd:rvb i="19711"/>
        </ext>
      </extLst>
    </bk>
    <bk>
      <extLst>
        <ext uri="{3e2802c4-a4d2-4d8b-9148-e3be6c30e623}">
          <xlrd:rvb i="19712"/>
        </ext>
      </extLst>
    </bk>
    <bk>
      <extLst>
        <ext uri="{3e2802c4-a4d2-4d8b-9148-e3be6c30e623}">
          <xlrd:rvb i="19715"/>
        </ext>
      </extLst>
    </bk>
    <bk>
      <extLst>
        <ext uri="{3e2802c4-a4d2-4d8b-9148-e3be6c30e623}">
          <xlrd:rvb i="19716"/>
        </ext>
      </extLst>
    </bk>
    <bk>
      <extLst>
        <ext uri="{3e2802c4-a4d2-4d8b-9148-e3be6c30e623}">
          <xlrd:rvb i="19717"/>
        </ext>
      </extLst>
    </bk>
    <bk>
      <extLst>
        <ext uri="{3e2802c4-a4d2-4d8b-9148-e3be6c30e623}">
          <xlrd:rvb i="19718"/>
        </ext>
      </extLst>
    </bk>
    <bk>
      <extLst>
        <ext uri="{3e2802c4-a4d2-4d8b-9148-e3be6c30e623}">
          <xlrd:rvb i="19719"/>
        </ext>
      </extLst>
    </bk>
    <bk>
      <extLst>
        <ext uri="{3e2802c4-a4d2-4d8b-9148-e3be6c30e623}">
          <xlrd:rvb i="19720"/>
        </ext>
      </extLst>
    </bk>
    <bk>
      <extLst>
        <ext uri="{3e2802c4-a4d2-4d8b-9148-e3be6c30e623}">
          <xlrd:rvb i="19721"/>
        </ext>
      </extLst>
    </bk>
    <bk>
      <extLst>
        <ext uri="{3e2802c4-a4d2-4d8b-9148-e3be6c30e623}">
          <xlrd:rvb i="19722"/>
        </ext>
      </extLst>
    </bk>
    <bk>
      <extLst>
        <ext uri="{3e2802c4-a4d2-4d8b-9148-e3be6c30e623}">
          <xlrd:rvb i="19723"/>
        </ext>
      </extLst>
    </bk>
    <bk>
      <extLst>
        <ext uri="{3e2802c4-a4d2-4d8b-9148-e3be6c30e623}">
          <xlrd:rvb i="19724"/>
        </ext>
      </extLst>
    </bk>
    <bk>
      <extLst>
        <ext uri="{3e2802c4-a4d2-4d8b-9148-e3be6c30e623}">
          <xlrd:rvb i="19725"/>
        </ext>
      </extLst>
    </bk>
    <bk>
      <extLst>
        <ext uri="{3e2802c4-a4d2-4d8b-9148-e3be6c30e623}">
          <xlrd:rvb i="19726"/>
        </ext>
      </extLst>
    </bk>
    <bk>
      <extLst>
        <ext uri="{3e2802c4-a4d2-4d8b-9148-e3be6c30e623}">
          <xlrd:rvb i="19727"/>
        </ext>
      </extLst>
    </bk>
    <bk>
      <extLst>
        <ext uri="{3e2802c4-a4d2-4d8b-9148-e3be6c30e623}">
          <xlrd:rvb i="19728"/>
        </ext>
      </extLst>
    </bk>
    <bk>
      <extLst>
        <ext uri="{3e2802c4-a4d2-4d8b-9148-e3be6c30e623}">
          <xlrd:rvb i="19729"/>
        </ext>
      </extLst>
    </bk>
    <bk>
      <extLst>
        <ext uri="{3e2802c4-a4d2-4d8b-9148-e3be6c30e623}">
          <xlrd:rvb i="19730"/>
        </ext>
      </extLst>
    </bk>
    <bk>
      <extLst>
        <ext uri="{3e2802c4-a4d2-4d8b-9148-e3be6c30e623}">
          <xlrd:rvb i="19731"/>
        </ext>
      </extLst>
    </bk>
    <bk>
      <extLst>
        <ext uri="{3e2802c4-a4d2-4d8b-9148-e3be6c30e623}">
          <xlrd:rvb i="19732"/>
        </ext>
      </extLst>
    </bk>
    <bk>
      <extLst>
        <ext uri="{3e2802c4-a4d2-4d8b-9148-e3be6c30e623}">
          <xlrd:rvb i="19733"/>
        </ext>
      </extLst>
    </bk>
    <bk>
      <extLst>
        <ext uri="{3e2802c4-a4d2-4d8b-9148-e3be6c30e623}">
          <xlrd:rvb i="19734"/>
        </ext>
      </extLst>
    </bk>
    <bk>
      <extLst>
        <ext uri="{3e2802c4-a4d2-4d8b-9148-e3be6c30e623}">
          <xlrd:rvb i="19735"/>
        </ext>
      </extLst>
    </bk>
    <bk>
      <extLst>
        <ext uri="{3e2802c4-a4d2-4d8b-9148-e3be6c30e623}">
          <xlrd:rvb i="19736"/>
        </ext>
      </extLst>
    </bk>
    <bk>
      <extLst>
        <ext uri="{3e2802c4-a4d2-4d8b-9148-e3be6c30e623}">
          <xlrd:rvb i="19739"/>
        </ext>
      </extLst>
    </bk>
    <bk>
      <extLst>
        <ext uri="{3e2802c4-a4d2-4d8b-9148-e3be6c30e623}">
          <xlrd:rvb i="19740"/>
        </ext>
      </extLst>
    </bk>
    <bk>
      <extLst>
        <ext uri="{3e2802c4-a4d2-4d8b-9148-e3be6c30e623}">
          <xlrd:rvb i="19741"/>
        </ext>
      </extLst>
    </bk>
    <bk>
      <extLst>
        <ext uri="{3e2802c4-a4d2-4d8b-9148-e3be6c30e623}">
          <xlrd:rvb i="19742"/>
        </ext>
      </extLst>
    </bk>
    <bk>
      <extLst>
        <ext uri="{3e2802c4-a4d2-4d8b-9148-e3be6c30e623}">
          <xlrd:rvb i="19743"/>
        </ext>
      </extLst>
    </bk>
    <bk>
      <extLst>
        <ext uri="{3e2802c4-a4d2-4d8b-9148-e3be6c30e623}">
          <xlrd:rvb i="19744"/>
        </ext>
      </extLst>
    </bk>
    <bk>
      <extLst>
        <ext uri="{3e2802c4-a4d2-4d8b-9148-e3be6c30e623}">
          <xlrd:rvb i="19745"/>
        </ext>
      </extLst>
    </bk>
    <bk>
      <extLst>
        <ext uri="{3e2802c4-a4d2-4d8b-9148-e3be6c30e623}">
          <xlrd:rvb i="19746"/>
        </ext>
      </extLst>
    </bk>
    <bk>
      <extLst>
        <ext uri="{3e2802c4-a4d2-4d8b-9148-e3be6c30e623}">
          <xlrd:rvb i="19747"/>
        </ext>
      </extLst>
    </bk>
    <bk>
      <extLst>
        <ext uri="{3e2802c4-a4d2-4d8b-9148-e3be6c30e623}">
          <xlrd:rvb i="19748"/>
        </ext>
      </extLst>
    </bk>
    <bk>
      <extLst>
        <ext uri="{3e2802c4-a4d2-4d8b-9148-e3be6c30e623}">
          <xlrd:rvb i="19749"/>
        </ext>
      </extLst>
    </bk>
    <bk>
      <extLst>
        <ext uri="{3e2802c4-a4d2-4d8b-9148-e3be6c30e623}">
          <xlrd:rvb i="19750"/>
        </ext>
      </extLst>
    </bk>
    <bk>
      <extLst>
        <ext uri="{3e2802c4-a4d2-4d8b-9148-e3be6c30e623}">
          <xlrd:rvb i="19751"/>
        </ext>
      </extLst>
    </bk>
    <bk>
      <extLst>
        <ext uri="{3e2802c4-a4d2-4d8b-9148-e3be6c30e623}">
          <xlrd:rvb i="19752"/>
        </ext>
      </extLst>
    </bk>
    <bk>
      <extLst>
        <ext uri="{3e2802c4-a4d2-4d8b-9148-e3be6c30e623}">
          <xlrd:rvb i="19753"/>
        </ext>
      </extLst>
    </bk>
    <bk>
      <extLst>
        <ext uri="{3e2802c4-a4d2-4d8b-9148-e3be6c30e623}">
          <xlrd:rvb i="19754"/>
        </ext>
      </extLst>
    </bk>
    <bk>
      <extLst>
        <ext uri="{3e2802c4-a4d2-4d8b-9148-e3be6c30e623}">
          <xlrd:rvb i="19755"/>
        </ext>
      </extLst>
    </bk>
    <bk>
      <extLst>
        <ext uri="{3e2802c4-a4d2-4d8b-9148-e3be6c30e623}">
          <xlrd:rvb i="19756"/>
        </ext>
      </extLst>
    </bk>
    <bk>
      <extLst>
        <ext uri="{3e2802c4-a4d2-4d8b-9148-e3be6c30e623}">
          <xlrd:rvb i="19757"/>
        </ext>
      </extLst>
    </bk>
    <bk>
      <extLst>
        <ext uri="{3e2802c4-a4d2-4d8b-9148-e3be6c30e623}">
          <xlrd:rvb i="19758"/>
        </ext>
      </extLst>
    </bk>
    <bk>
      <extLst>
        <ext uri="{3e2802c4-a4d2-4d8b-9148-e3be6c30e623}">
          <xlrd:rvb i="19759"/>
        </ext>
      </extLst>
    </bk>
    <bk>
      <extLst>
        <ext uri="{3e2802c4-a4d2-4d8b-9148-e3be6c30e623}">
          <xlrd:rvb i="19760"/>
        </ext>
      </extLst>
    </bk>
    <bk>
      <extLst>
        <ext uri="{3e2802c4-a4d2-4d8b-9148-e3be6c30e623}">
          <xlrd:rvb i="19761"/>
        </ext>
      </extLst>
    </bk>
    <bk>
      <extLst>
        <ext uri="{3e2802c4-a4d2-4d8b-9148-e3be6c30e623}">
          <xlrd:rvb i="19762"/>
        </ext>
      </extLst>
    </bk>
    <bk>
      <extLst>
        <ext uri="{3e2802c4-a4d2-4d8b-9148-e3be6c30e623}">
          <xlrd:rvb i="19763"/>
        </ext>
      </extLst>
    </bk>
    <bk>
      <extLst>
        <ext uri="{3e2802c4-a4d2-4d8b-9148-e3be6c30e623}">
          <xlrd:rvb i="19764"/>
        </ext>
      </extLst>
    </bk>
    <bk>
      <extLst>
        <ext uri="{3e2802c4-a4d2-4d8b-9148-e3be6c30e623}">
          <xlrd:rvb i="19765"/>
        </ext>
      </extLst>
    </bk>
    <bk>
      <extLst>
        <ext uri="{3e2802c4-a4d2-4d8b-9148-e3be6c30e623}">
          <xlrd:rvb i="19766"/>
        </ext>
      </extLst>
    </bk>
    <bk>
      <extLst>
        <ext uri="{3e2802c4-a4d2-4d8b-9148-e3be6c30e623}">
          <xlrd:rvb i="19767"/>
        </ext>
      </extLst>
    </bk>
    <bk>
      <extLst>
        <ext uri="{3e2802c4-a4d2-4d8b-9148-e3be6c30e623}">
          <xlrd:rvb i="19768"/>
        </ext>
      </extLst>
    </bk>
    <bk>
      <extLst>
        <ext uri="{3e2802c4-a4d2-4d8b-9148-e3be6c30e623}">
          <xlrd:rvb i="19769"/>
        </ext>
      </extLst>
    </bk>
    <bk>
      <extLst>
        <ext uri="{3e2802c4-a4d2-4d8b-9148-e3be6c30e623}">
          <xlrd:rvb i="19772"/>
        </ext>
      </extLst>
    </bk>
    <bk>
      <extLst>
        <ext uri="{3e2802c4-a4d2-4d8b-9148-e3be6c30e623}">
          <xlrd:rvb i="19773"/>
        </ext>
      </extLst>
    </bk>
    <bk>
      <extLst>
        <ext uri="{3e2802c4-a4d2-4d8b-9148-e3be6c30e623}">
          <xlrd:rvb i="19774"/>
        </ext>
      </extLst>
    </bk>
    <bk>
      <extLst>
        <ext uri="{3e2802c4-a4d2-4d8b-9148-e3be6c30e623}">
          <xlrd:rvb i="19775"/>
        </ext>
      </extLst>
    </bk>
    <bk>
      <extLst>
        <ext uri="{3e2802c4-a4d2-4d8b-9148-e3be6c30e623}">
          <xlrd:rvb i="19776"/>
        </ext>
      </extLst>
    </bk>
    <bk>
      <extLst>
        <ext uri="{3e2802c4-a4d2-4d8b-9148-e3be6c30e623}">
          <xlrd:rvb i="19777"/>
        </ext>
      </extLst>
    </bk>
    <bk>
      <extLst>
        <ext uri="{3e2802c4-a4d2-4d8b-9148-e3be6c30e623}">
          <xlrd:rvb i="19778"/>
        </ext>
      </extLst>
    </bk>
    <bk>
      <extLst>
        <ext uri="{3e2802c4-a4d2-4d8b-9148-e3be6c30e623}">
          <xlrd:rvb i="19779"/>
        </ext>
      </extLst>
    </bk>
    <bk>
      <extLst>
        <ext uri="{3e2802c4-a4d2-4d8b-9148-e3be6c30e623}">
          <xlrd:rvb i="19780"/>
        </ext>
      </extLst>
    </bk>
    <bk>
      <extLst>
        <ext uri="{3e2802c4-a4d2-4d8b-9148-e3be6c30e623}">
          <xlrd:rvb i="19781"/>
        </ext>
      </extLst>
    </bk>
    <bk>
      <extLst>
        <ext uri="{3e2802c4-a4d2-4d8b-9148-e3be6c30e623}">
          <xlrd:rvb i="19782"/>
        </ext>
      </extLst>
    </bk>
    <bk>
      <extLst>
        <ext uri="{3e2802c4-a4d2-4d8b-9148-e3be6c30e623}">
          <xlrd:rvb i="19783"/>
        </ext>
      </extLst>
    </bk>
    <bk>
      <extLst>
        <ext uri="{3e2802c4-a4d2-4d8b-9148-e3be6c30e623}">
          <xlrd:rvb i="19784"/>
        </ext>
      </extLst>
    </bk>
    <bk>
      <extLst>
        <ext uri="{3e2802c4-a4d2-4d8b-9148-e3be6c30e623}">
          <xlrd:rvb i="19785"/>
        </ext>
      </extLst>
    </bk>
    <bk>
      <extLst>
        <ext uri="{3e2802c4-a4d2-4d8b-9148-e3be6c30e623}">
          <xlrd:rvb i="19786"/>
        </ext>
      </extLst>
    </bk>
    <bk>
      <extLst>
        <ext uri="{3e2802c4-a4d2-4d8b-9148-e3be6c30e623}">
          <xlrd:rvb i="19787"/>
        </ext>
      </extLst>
    </bk>
    <bk>
      <extLst>
        <ext uri="{3e2802c4-a4d2-4d8b-9148-e3be6c30e623}">
          <xlrd:rvb i="19788"/>
        </ext>
      </extLst>
    </bk>
    <bk>
      <extLst>
        <ext uri="{3e2802c4-a4d2-4d8b-9148-e3be6c30e623}">
          <xlrd:rvb i="19789"/>
        </ext>
      </extLst>
    </bk>
    <bk>
      <extLst>
        <ext uri="{3e2802c4-a4d2-4d8b-9148-e3be6c30e623}">
          <xlrd:rvb i="19790"/>
        </ext>
      </extLst>
    </bk>
    <bk>
      <extLst>
        <ext uri="{3e2802c4-a4d2-4d8b-9148-e3be6c30e623}">
          <xlrd:rvb i="19791"/>
        </ext>
      </extLst>
    </bk>
    <bk>
      <extLst>
        <ext uri="{3e2802c4-a4d2-4d8b-9148-e3be6c30e623}">
          <xlrd:rvb i="19792"/>
        </ext>
      </extLst>
    </bk>
    <bk>
      <extLst>
        <ext uri="{3e2802c4-a4d2-4d8b-9148-e3be6c30e623}">
          <xlrd:rvb i="19793"/>
        </ext>
      </extLst>
    </bk>
    <bk>
      <extLst>
        <ext uri="{3e2802c4-a4d2-4d8b-9148-e3be6c30e623}">
          <xlrd:rvb i="19794"/>
        </ext>
      </extLst>
    </bk>
    <bk>
      <extLst>
        <ext uri="{3e2802c4-a4d2-4d8b-9148-e3be6c30e623}">
          <xlrd:rvb i="19795"/>
        </ext>
      </extLst>
    </bk>
    <bk>
      <extLst>
        <ext uri="{3e2802c4-a4d2-4d8b-9148-e3be6c30e623}">
          <xlrd:rvb i="19796"/>
        </ext>
      </extLst>
    </bk>
    <bk>
      <extLst>
        <ext uri="{3e2802c4-a4d2-4d8b-9148-e3be6c30e623}">
          <xlrd:rvb i="19797"/>
        </ext>
      </extLst>
    </bk>
    <bk>
      <extLst>
        <ext uri="{3e2802c4-a4d2-4d8b-9148-e3be6c30e623}">
          <xlrd:rvb i="19798"/>
        </ext>
      </extLst>
    </bk>
    <bk>
      <extLst>
        <ext uri="{3e2802c4-a4d2-4d8b-9148-e3be6c30e623}">
          <xlrd:rvb i="19799"/>
        </ext>
      </extLst>
    </bk>
    <bk>
      <extLst>
        <ext uri="{3e2802c4-a4d2-4d8b-9148-e3be6c30e623}">
          <xlrd:rvb i="19800"/>
        </ext>
      </extLst>
    </bk>
    <bk>
      <extLst>
        <ext uri="{3e2802c4-a4d2-4d8b-9148-e3be6c30e623}">
          <xlrd:rvb i="19801"/>
        </ext>
      </extLst>
    </bk>
    <bk>
      <extLst>
        <ext uri="{3e2802c4-a4d2-4d8b-9148-e3be6c30e623}">
          <xlrd:rvb i="19802"/>
        </ext>
      </extLst>
    </bk>
    <bk>
      <extLst>
        <ext uri="{3e2802c4-a4d2-4d8b-9148-e3be6c30e623}">
          <xlrd:rvb i="19803"/>
        </ext>
      </extLst>
    </bk>
    <bk>
      <extLst>
        <ext uri="{3e2802c4-a4d2-4d8b-9148-e3be6c30e623}">
          <xlrd:rvb i="19804"/>
        </ext>
      </extLst>
    </bk>
    <bk>
      <extLst>
        <ext uri="{3e2802c4-a4d2-4d8b-9148-e3be6c30e623}">
          <xlrd:rvb i="19805"/>
        </ext>
      </extLst>
    </bk>
    <bk>
      <extLst>
        <ext uri="{3e2802c4-a4d2-4d8b-9148-e3be6c30e623}">
          <xlrd:rvb i="19806"/>
        </ext>
      </extLst>
    </bk>
    <bk>
      <extLst>
        <ext uri="{3e2802c4-a4d2-4d8b-9148-e3be6c30e623}">
          <xlrd:rvb i="19807"/>
        </ext>
      </extLst>
    </bk>
    <bk>
      <extLst>
        <ext uri="{3e2802c4-a4d2-4d8b-9148-e3be6c30e623}">
          <xlrd:rvb i="19808"/>
        </ext>
      </extLst>
    </bk>
    <bk>
      <extLst>
        <ext uri="{3e2802c4-a4d2-4d8b-9148-e3be6c30e623}">
          <xlrd:rvb i="19809"/>
        </ext>
      </extLst>
    </bk>
    <bk>
      <extLst>
        <ext uri="{3e2802c4-a4d2-4d8b-9148-e3be6c30e623}">
          <xlrd:rvb i="19810"/>
        </ext>
      </extLst>
    </bk>
    <bk>
      <extLst>
        <ext uri="{3e2802c4-a4d2-4d8b-9148-e3be6c30e623}">
          <xlrd:rvb i="19811"/>
        </ext>
      </extLst>
    </bk>
    <bk>
      <extLst>
        <ext uri="{3e2802c4-a4d2-4d8b-9148-e3be6c30e623}">
          <xlrd:rvb i="19812"/>
        </ext>
      </extLst>
    </bk>
    <bk>
      <extLst>
        <ext uri="{3e2802c4-a4d2-4d8b-9148-e3be6c30e623}">
          <xlrd:rvb i="19813"/>
        </ext>
      </extLst>
    </bk>
    <bk>
      <extLst>
        <ext uri="{3e2802c4-a4d2-4d8b-9148-e3be6c30e623}">
          <xlrd:rvb i="19814"/>
        </ext>
      </extLst>
    </bk>
    <bk>
      <extLst>
        <ext uri="{3e2802c4-a4d2-4d8b-9148-e3be6c30e623}">
          <xlrd:rvb i="19815"/>
        </ext>
      </extLst>
    </bk>
    <bk>
      <extLst>
        <ext uri="{3e2802c4-a4d2-4d8b-9148-e3be6c30e623}">
          <xlrd:rvb i="19816"/>
        </ext>
      </extLst>
    </bk>
    <bk>
      <extLst>
        <ext uri="{3e2802c4-a4d2-4d8b-9148-e3be6c30e623}">
          <xlrd:rvb i="19817"/>
        </ext>
      </extLst>
    </bk>
    <bk>
      <extLst>
        <ext uri="{3e2802c4-a4d2-4d8b-9148-e3be6c30e623}">
          <xlrd:rvb i="19820"/>
        </ext>
      </extLst>
    </bk>
    <bk>
      <extLst>
        <ext uri="{3e2802c4-a4d2-4d8b-9148-e3be6c30e623}">
          <xlrd:rvb i="19821"/>
        </ext>
      </extLst>
    </bk>
    <bk>
      <extLst>
        <ext uri="{3e2802c4-a4d2-4d8b-9148-e3be6c30e623}">
          <xlrd:rvb i="19822"/>
        </ext>
      </extLst>
    </bk>
    <bk>
      <extLst>
        <ext uri="{3e2802c4-a4d2-4d8b-9148-e3be6c30e623}">
          <xlrd:rvb i="19823"/>
        </ext>
      </extLst>
    </bk>
    <bk>
      <extLst>
        <ext uri="{3e2802c4-a4d2-4d8b-9148-e3be6c30e623}">
          <xlrd:rvb i="19824"/>
        </ext>
      </extLst>
    </bk>
    <bk>
      <extLst>
        <ext uri="{3e2802c4-a4d2-4d8b-9148-e3be6c30e623}">
          <xlrd:rvb i="19825"/>
        </ext>
      </extLst>
    </bk>
    <bk>
      <extLst>
        <ext uri="{3e2802c4-a4d2-4d8b-9148-e3be6c30e623}">
          <xlrd:rvb i="19826"/>
        </ext>
      </extLst>
    </bk>
    <bk>
      <extLst>
        <ext uri="{3e2802c4-a4d2-4d8b-9148-e3be6c30e623}">
          <xlrd:rvb i="19827"/>
        </ext>
      </extLst>
    </bk>
    <bk>
      <extLst>
        <ext uri="{3e2802c4-a4d2-4d8b-9148-e3be6c30e623}">
          <xlrd:rvb i="19828"/>
        </ext>
      </extLst>
    </bk>
    <bk>
      <extLst>
        <ext uri="{3e2802c4-a4d2-4d8b-9148-e3be6c30e623}">
          <xlrd:rvb i="19829"/>
        </ext>
      </extLst>
    </bk>
    <bk>
      <extLst>
        <ext uri="{3e2802c4-a4d2-4d8b-9148-e3be6c30e623}">
          <xlrd:rvb i="19830"/>
        </ext>
      </extLst>
    </bk>
    <bk>
      <extLst>
        <ext uri="{3e2802c4-a4d2-4d8b-9148-e3be6c30e623}">
          <xlrd:rvb i="19831"/>
        </ext>
      </extLst>
    </bk>
    <bk>
      <extLst>
        <ext uri="{3e2802c4-a4d2-4d8b-9148-e3be6c30e623}">
          <xlrd:rvb i="19832"/>
        </ext>
      </extLst>
    </bk>
    <bk>
      <extLst>
        <ext uri="{3e2802c4-a4d2-4d8b-9148-e3be6c30e623}">
          <xlrd:rvb i="19833"/>
        </ext>
      </extLst>
    </bk>
    <bk>
      <extLst>
        <ext uri="{3e2802c4-a4d2-4d8b-9148-e3be6c30e623}">
          <xlrd:rvb i="19834"/>
        </ext>
      </extLst>
    </bk>
    <bk>
      <extLst>
        <ext uri="{3e2802c4-a4d2-4d8b-9148-e3be6c30e623}">
          <xlrd:rvb i="19835"/>
        </ext>
      </extLst>
    </bk>
    <bk>
      <extLst>
        <ext uri="{3e2802c4-a4d2-4d8b-9148-e3be6c30e623}">
          <xlrd:rvb i="19836"/>
        </ext>
      </extLst>
    </bk>
    <bk>
      <extLst>
        <ext uri="{3e2802c4-a4d2-4d8b-9148-e3be6c30e623}">
          <xlrd:rvb i="19837"/>
        </ext>
      </extLst>
    </bk>
    <bk>
      <extLst>
        <ext uri="{3e2802c4-a4d2-4d8b-9148-e3be6c30e623}">
          <xlrd:rvb i="19838"/>
        </ext>
      </extLst>
    </bk>
    <bk>
      <extLst>
        <ext uri="{3e2802c4-a4d2-4d8b-9148-e3be6c30e623}">
          <xlrd:rvb i="19839"/>
        </ext>
      </extLst>
    </bk>
    <bk>
      <extLst>
        <ext uri="{3e2802c4-a4d2-4d8b-9148-e3be6c30e623}">
          <xlrd:rvb i="19840"/>
        </ext>
      </extLst>
    </bk>
    <bk>
      <extLst>
        <ext uri="{3e2802c4-a4d2-4d8b-9148-e3be6c30e623}">
          <xlrd:rvb i="19841"/>
        </ext>
      </extLst>
    </bk>
    <bk>
      <extLst>
        <ext uri="{3e2802c4-a4d2-4d8b-9148-e3be6c30e623}">
          <xlrd:rvb i="19842"/>
        </ext>
      </extLst>
    </bk>
    <bk>
      <extLst>
        <ext uri="{3e2802c4-a4d2-4d8b-9148-e3be6c30e623}">
          <xlrd:rvb i="19843"/>
        </ext>
      </extLst>
    </bk>
    <bk>
      <extLst>
        <ext uri="{3e2802c4-a4d2-4d8b-9148-e3be6c30e623}">
          <xlrd:rvb i="19844"/>
        </ext>
      </extLst>
    </bk>
    <bk>
      <extLst>
        <ext uri="{3e2802c4-a4d2-4d8b-9148-e3be6c30e623}">
          <xlrd:rvb i="19845"/>
        </ext>
      </extLst>
    </bk>
    <bk>
      <extLst>
        <ext uri="{3e2802c4-a4d2-4d8b-9148-e3be6c30e623}">
          <xlrd:rvb i="19846"/>
        </ext>
      </extLst>
    </bk>
    <bk>
      <extLst>
        <ext uri="{3e2802c4-a4d2-4d8b-9148-e3be6c30e623}">
          <xlrd:rvb i="19847"/>
        </ext>
      </extLst>
    </bk>
    <bk>
      <extLst>
        <ext uri="{3e2802c4-a4d2-4d8b-9148-e3be6c30e623}">
          <xlrd:rvb i="19848"/>
        </ext>
      </extLst>
    </bk>
    <bk>
      <extLst>
        <ext uri="{3e2802c4-a4d2-4d8b-9148-e3be6c30e623}">
          <xlrd:rvb i="19849"/>
        </ext>
      </extLst>
    </bk>
    <bk>
      <extLst>
        <ext uri="{3e2802c4-a4d2-4d8b-9148-e3be6c30e623}">
          <xlrd:rvb i="19850"/>
        </ext>
      </extLst>
    </bk>
    <bk>
      <extLst>
        <ext uri="{3e2802c4-a4d2-4d8b-9148-e3be6c30e623}">
          <xlrd:rvb i="19851"/>
        </ext>
      </extLst>
    </bk>
    <bk>
      <extLst>
        <ext uri="{3e2802c4-a4d2-4d8b-9148-e3be6c30e623}">
          <xlrd:rvb i="19852"/>
        </ext>
      </extLst>
    </bk>
    <bk>
      <extLst>
        <ext uri="{3e2802c4-a4d2-4d8b-9148-e3be6c30e623}">
          <xlrd:rvb i="19853"/>
        </ext>
      </extLst>
    </bk>
    <bk>
      <extLst>
        <ext uri="{3e2802c4-a4d2-4d8b-9148-e3be6c30e623}">
          <xlrd:rvb i="19854"/>
        </ext>
      </extLst>
    </bk>
    <bk>
      <extLst>
        <ext uri="{3e2802c4-a4d2-4d8b-9148-e3be6c30e623}">
          <xlrd:rvb i="19855"/>
        </ext>
      </extLst>
    </bk>
    <bk>
      <extLst>
        <ext uri="{3e2802c4-a4d2-4d8b-9148-e3be6c30e623}">
          <xlrd:rvb i="19856"/>
        </ext>
      </extLst>
    </bk>
    <bk>
      <extLst>
        <ext uri="{3e2802c4-a4d2-4d8b-9148-e3be6c30e623}">
          <xlrd:rvb i="19857"/>
        </ext>
      </extLst>
    </bk>
    <bk>
      <extLst>
        <ext uri="{3e2802c4-a4d2-4d8b-9148-e3be6c30e623}">
          <xlrd:rvb i="19858"/>
        </ext>
      </extLst>
    </bk>
    <bk>
      <extLst>
        <ext uri="{3e2802c4-a4d2-4d8b-9148-e3be6c30e623}">
          <xlrd:rvb i="19859"/>
        </ext>
      </extLst>
    </bk>
    <bk>
      <extLst>
        <ext uri="{3e2802c4-a4d2-4d8b-9148-e3be6c30e623}">
          <xlrd:rvb i="19860"/>
        </ext>
      </extLst>
    </bk>
    <bk>
      <extLst>
        <ext uri="{3e2802c4-a4d2-4d8b-9148-e3be6c30e623}">
          <xlrd:rvb i="19861"/>
        </ext>
      </extLst>
    </bk>
    <bk>
      <extLst>
        <ext uri="{3e2802c4-a4d2-4d8b-9148-e3be6c30e623}">
          <xlrd:rvb i="19862"/>
        </ext>
      </extLst>
    </bk>
    <bk>
      <extLst>
        <ext uri="{3e2802c4-a4d2-4d8b-9148-e3be6c30e623}">
          <xlrd:rvb i="19863"/>
        </ext>
      </extLst>
    </bk>
    <bk>
      <extLst>
        <ext uri="{3e2802c4-a4d2-4d8b-9148-e3be6c30e623}">
          <xlrd:rvb i="19864"/>
        </ext>
      </extLst>
    </bk>
    <bk>
      <extLst>
        <ext uri="{3e2802c4-a4d2-4d8b-9148-e3be6c30e623}">
          <xlrd:rvb i="19865"/>
        </ext>
      </extLst>
    </bk>
    <bk>
      <extLst>
        <ext uri="{3e2802c4-a4d2-4d8b-9148-e3be6c30e623}">
          <xlrd:rvb i="19866"/>
        </ext>
      </extLst>
    </bk>
    <bk>
      <extLst>
        <ext uri="{3e2802c4-a4d2-4d8b-9148-e3be6c30e623}">
          <xlrd:rvb i="19867"/>
        </ext>
      </extLst>
    </bk>
    <bk>
      <extLst>
        <ext uri="{3e2802c4-a4d2-4d8b-9148-e3be6c30e623}">
          <xlrd:rvb i="19868"/>
        </ext>
      </extLst>
    </bk>
    <bk>
      <extLst>
        <ext uri="{3e2802c4-a4d2-4d8b-9148-e3be6c30e623}">
          <xlrd:rvb i="19869"/>
        </ext>
      </extLst>
    </bk>
    <bk>
      <extLst>
        <ext uri="{3e2802c4-a4d2-4d8b-9148-e3be6c30e623}">
          <xlrd:rvb i="19870"/>
        </ext>
      </extLst>
    </bk>
    <bk>
      <extLst>
        <ext uri="{3e2802c4-a4d2-4d8b-9148-e3be6c30e623}">
          <xlrd:rvb i="19871"/>
        </ext>
      </extLst>
    </bk>
    <bk>
      <extLst>
        <ext uri="{3e2802c4-a4d2-4d8b-9148-e3be6c30e623}">
          <xlrd:rvb i="19872"/>
        </ext>
      </extLst>
    </bk>
    <bk>
      <extLst>
        <ext uri="{3e2802c4-a4d2-4d8b-9148-e3be6c30e623}">
          <xlrd:rvb i="19873"/>
        </ext>
      </extLst>
    </bk>
    <bk>
      <extLst>
        <ext uri="{3e2802c4-a4d2-4d8b-9148-e3be6c30e623}">
          <xlrd:rvb i="19874"/>
        </ext>
      </extLst>
    </bk>
    <bk>
      <extLst>
        <ext uri="{3e2802c4-a4d2-4d8b-9148-e3be6c30e623}">
          <xlrd:rvb i="19875"/>
        </ext>
      </extLst>
    </bk>
    <bk>
      <extLst>
        <ext uri="{3e2802c4-a4d2-4d8b-9148-e3be6c30e623}">
          <xlrd:rvb i="19876"/>
        </ext>
      </extLst>
    </bk>
    <bk>
      <extLst>
        <ext uri="{3e2802c4-a4d2-4d8b-9148-e3be6c30e623}">
          <xlrd:rvb i="19877"/>
        </ext>
      </extLst>
    </bk>
    <bk>
      <extLst>
        <ext uri="{3e2802c4-a4d2-4d8b-9148-e3be6c30e623}">
          <xlrd:rvb i="19878"/>
        </ext>
      </extLst>
    </bk>
    <bk>
      <extLst>
        <ext uri="{3e2802c4-a4d2-4d8b-9148-e3be6c30e623}">
          <xlrd:rvb i="19879"/>
        </ext>
      </extLst>
    </bk>
    <bk>
      <extLst>
        <ext uri="{3e2802c4-a4d2-4d8b-9148-e3be6c30e623}">
          <xlrd:rvb i="19880"/>
        </ext>
      </extLst>
    </bk>
    <bk>
      <extLst>
        <ext uri="{3e2802c4-a4d2-4d8b-9148-e3be6c30e623}">
          <xlrd:rvb i="19881"/>
        </ext>
      </extLst>
    </bk>
    <bk>
      <extLst>
        <ext uri="{3e2802c4-a4d2-4d8b-9148-e3be6c30e623}">
          <xlrd:rvb i="19882"/>
        </ext>
      </extLst>
    </bk>
    <bk>
      <extLst>
        <ext uri="{3e2802c4-a4d2-4d8b-9148-e3be6c30e623}">
          <xlrd:rvb i="19883"/>
        </ext>
      </extLst>
    </bk>
    <bk>
      <extLst>
        <ext uri="{3e2802c4-a4d2-4d8b-9148-e3be6c30e623}">
          <xlrd:rvb i="19884"/>
        </ext>
      </extLst>
    </bk>
    <bk>
      <extLst>
        <ext uri="{3e2802c4-a4d2-4d8b-9148-e3be6c30e623}">
          <xlrd:rvb i="19885"/>
        </ext>
      </extLst>
    </bk>
    <bk>
      <extLst>
        <ext uri="{3e2802c4-a4d2-4d8b-9148-e3be6c30e623}">
          <xlrd:rvb i="19886"/>
        </ext>
      </extLst>
    </bk>
    <bk>
      <extLst>
        <ext uri="{3e2802c4-a4d2-4d8b-9148-e3be6c30e623}">
          <xlrd:rvb i="19887"/>
        </ext>
      </extLst>
    </bk>
    <bk>
      <extLst>
        <ext uri="{3e2802c4-a4d2-4d8b-9148-e3be6c30e623}">
          <xlrd:rvb i="19888"/>
        </ext>
      </extLst>
    </bk>
    <bk>
      <extLst>
        <ext uri="{3e2802c4-a4d2-4d8b-9148-e3be6c30e623}">
          <xlrd:rvb i="19889"/>
        </ext>
      </extLst>
    </bk>
    <bk>
      <extLst>
        <ext uri="{3e2802c4-a4d2-4d8b-9148-e3be6c30e623}">
          <xlrd:rvb i="19890"/>
        </ext>
      </extLst>
    </bk>
    <bk>
      <extLst>
        <ext uri="{3e2802c4-a4d2-4d8b-9148-e3be6c30e623}">
          <xlrd:rvb i="19891"/>
        </ext>
      </extLst>
    </bk>
    <bk>
      <extLst>
        <ext uri="{3e2802c4-a4d2-4d8b-9148-e3be6c30e623}">
          <xlrd:rvb i="19892"/>
        </ext>
      </extLst>
    </bk>
    <bk>
      <extLst>
        <ext uri="{3e2802c4-a4d2-4d8b-9148-e3be6c30e623}">
          <xlrd:rvb i="19893"/>
        </ext>
      </extLst>
    </bk>
    <bk>
      <extLst>
        <ext uri="{3e2802c4-a4d2-4d8b-9148-e3be6c30e623}">
          <xlrd:rvb i="19894"/>
        </ext>
      </extLst>
    </bk>
    <bk>
      <extLst>
        <ext uri="{3e2802c4-a4d2-4d8b-9148-e3be6c30e623}">
          <xlrd:rvb i="19895"/>
        </ext>
      </extLst>
    </bk>
    <bk>
      <extLst>
        <ext uri="{3e2802c4-a4d2-4d8b-9148-e3be6c30e623}">
          <xlrd:rvb i="19896"/>
        </ext>
      </extLst>
    </bk>
    <bk>
      <extLst>
        <ext uri="{3e2802c4-a4d2-4d8b-9148-e3be6c30e623}">
          <xlrd:rvb i="19897"/>
        </ext>
      </extLst>
    </bk>
    <bk>
      <extLst>
        <ext uri="{3e2802c4-a4d2-4d8b-9148-e3be6c30e623}">
          <xlrd:rvb i="19898"/>
        </ext>
      </extLst>
    </bk>
    <bk>
      <extLst>
        <ext uri="{3e2802c4-a4d2-4d8b-9148-e3be6c30e623}">
          <xlrd:rvb i="19899"/>
        </ext>
      </extLst>
    </bk>
    <bk>
      <extLst>
        <ext uri="{3e2802c4-a4d2-4d8b-9148-e3be6c30e623}">
          <xlrd:rvb i="19900"/>
        </ext>
      </extLst>
    </bk>
    <bk>
      <extLst>
        <ext uri="{3e2802c4-a4d2-4d8b-9148-e3be6c30e623}">
          <xlrd:rvb i="19901"/>
        </ext>
      </extLst>
    </bk>
    <bk>
      <extLst>
        <ext uri="{3e2802c4-a4d2-4d8b-9148-e3be6c30e623}">
          <xlrd:rvb i="19902"/>
        </ext>
      </extLst>
    </bk>
    <bk>
      <extLst>
        <ext uri="{3e2802c4-a4d2-4d8b-9148-e3be6c30e623}">
          <xlrd:rvb i="19903"/>
        </ext>
      </extLst>
    </bk>
    <bk>
      <extLst>
        <ext uri="{3e2802c4-a4d2-4d8b-9148-e3be6c30e623}">
          <xlrd:rvb i="19904"/>
        </ext>
      </extLst>
    </bk>
    <bk>
      <extLst>
        <ext uri="{3e2802c4-a4d2-4d8b-9148-e3be6c30e623}">
          <xlrd:rvb i="19905"/>
        </ext>
      </extLst>
    </bk>
    <bk>
      <extLst>
        <ext uri="{3e2802c4-a4d2-4d8b-9148-e3be6c30e623}">
          <xlrd:rvb i="19906"/>
        </ext>
      </extLst>
    </bk>
    <bk>
      <extLst>
        <ext uri="{3e2802c4-a4d2-4d8b-9148-e3be6c30e623}">
          <xlrd:rvb i="19909"/>
        </ext>
      </extLst>
    </bk>
    <bk>
      <extLst>
        <ext uri="{3e2802c4-a4d2-4d8b-9148-e3be6c30e623}">
          <xlrd:rvb i="19910"/>
        </ext>
      </extLst>
    </bk>
    <bk>
      <extLst>
        <ext uri="{3e2802c4-a4d2-4d8b-9148-e3be6c30e623}">
          <xlrd:rvb i="19911"/>
        </ext>
      </extLst>
    </bk>
    <bk>
      <extLst>
        <ext uri="{3e2802c4-a4d2-4d8b-9148-e3be6c30e623}">
          <xlrd:rvb i="19912"/>
        </ext>
      </extLst>
    </bk>
    <bk>
      <extLst>
        <ext uri="{3e2802c4-a4d2-4d8b-9148-e3be6c30e623}">
          <xlrd:rvb i="19913"/>
        </ext>
      </extLst>
    </bk>
    <bk>
      <extLst>
        <ext uri="{3e2802c4-a4d2-4d8b-9148-e3be6c30e623}">
          <xlrd:rvb i="19914"/>
        </ext>
      </extLst>
    </bk>
    <bk>
      <extLst>
        <ext uri="{3e2802c4-a4d2-4d8b-9148-e3be6c30e623}">
          <xlrd:rvb i="19915"/>
        </ext>
      </extLst>
    </bk>
    <bk>
      <extLst>
        <ext uri="{3e2802c4-a4d2-4d8b-9148-e3be6c30e623}">
          <xlrd:rvb i="19916"/>
        </ext>
      </extLst>
    </bk>
    <bk>
      <extLst>
        <ext uri="{3e2802c4-a4d2-4d8b-9148-e3be6c30e623}">
          <xlrd:rvb i="19917"/>
        </ext>
      </extLst>
    </bk>
    <bk>
      <extLst>
        <ext uri="{3e2802c4-a4d2-4d8b-9148-e3be6c30e623}">
          <xlrd:rvb i="19918"/>
        </ext>
      </extLst>
    </bk>
    <bk>
      <extLst>
        <ext uri="{3e2802c4-a4d2-4d8b-9148-e3be6c30e623}">
          <xlrd:rvb i="19919"/>
        </ext>
      </extLst>
    </bk>
    <bk>
      <extLst>
        <ext uri="{3e2802c4-a4d2-4d8b-9148-e3be6c30e623}">
          <xlrd:rvb i="19920"/>
        </ext>
      </extLst>
    </bk>
    <bk>
      <extLst>
        <ext uri="{3e2802c4-a4d2-4d8b-9148-e3be6c30e623}">
          <xlrd:rvb i="19921"/>
        </ext>
      </extLst>
    </bk>
    <bk>
      <extLst>
        <ext uri="{3e2802c4-a4d2-4d8b-9148-e3be6c30e623}">
          <xlrd:rvb i="19922"/>
        </ext>
      </extLst>
    </bk>
    <bk>
      <extLst>
        <ext uri="{3e2802c4-a4d2-4d8b-9148-e3be6c30e623}">
          <xlrd:rvb i="19923"/>
        </ext>
      </extLst>
    </bk>
    <bk>
      <extLst>
        <ext uri="{3e2802c4-a4d2-4d8b-9148-e3be6c30e623}">
          <xlrd:rvb i="19924"/>
        </ext>
      </extLst>
    </bk>
    <bk>
      <extLst>
        <ext uri="{3e2802c4-a4d2-4d8b-9148-e3be6c30e623}">
          <xlrd:rvb i="19925"/>
        </ext>
      </extLst>
    </bk>
    <bk>
      <extLst>
        <ext uri="{3e2802c4-a4d2-4d8b-9148-e3be6c30e623}">
          <xlrd:rvb i="19926"/>
        </ext>
      </extLst>
    </bk>
    <bk>
      <extLst>
        <ext uri="{3e2802c4-a4d2-4d8b-9148-e3be6c30e623}">
          <xlrd:rvb i="19927"/>
        </ext>
      </extLst>
    </bk>
    <bk>
      <extLst>
        <ext uri="{3e2802c4-a4d2-4d8b-9148-e3be6c30e623}">
          <xlrd:rvb i="19928"/>
        </ext>
      </extLst>
    </bk>
    <bk>
      <extLst>
        <ext uri="{3e2802c4-a4d2-4d8b-9148-e3be6c30e623}">
          <xlrd:rvb i="19931"/>
        </ext>
      </extLst>
    </bk>
    <bk>
      <extLst>
        <ext uri="{3e2802c4-a4d2-4d8b-9148-e3be6c30e623}">
          <xlrd:rvb i="19932"/>
        </ext>
      </extLst>
    </bk>
    <bk>
      <extLst>
        <ext uri="{3e2802c4-a4d2-4d8b-9148-e3be6c30e623}">
          <xlrd:rvb i="19933"/>
        </ext>
      </extLst>
    </bk>
    <bk>
      <extLst>
        <ext uri="{3e2802c4-a4d2-4d8b-9148-e3be6c30e623}">
          <xlrd:rvb i="19934"/>
        </ext>
      </extLst>
    </bk>
    <bk>
      <extLst>
        <ext uri="{3e2802c4-a4d2-4d8b-9148-e3be6c30e623}">
          <xlrd:rvb i="19935"/>
        </ext>
      </extLst>
    </bk>
    <bk>
      <extLst>
        <ext uri="{3e2802c4-a4d2-4d8b-9148-e3be6c30e623}">
          <xlrd:rvb i="19936"/>
        </ext>
      </extLst>
    </bk>
    <bk>
      <extLst>
        <ext uri="{3e2802c4-a4d2-4d8b-9148-e3be6c30e623}">
          <xlrd:rvb i="19937"/>
        </ext>
      </extLst>
    </bk>
    <bk>
      <extLst>
        <ext uri="{3e2802c4-a4d2-4d8b-9148-e3be6c30e623}">
          <xlrd:rvb i="19938"/>
        </ext>
      </extLst>
    </bk>
    <bk>
      <extLst>
        <ext uri="{3e2802c4-a4d2-4d8b-9148-e3be6c30e623}">
          <xlrd:rvb i="19939"/>
        </ext>
      </extLst>
    </bk>
    <bk>
      <extLst>
        <ext uri="{3e2802c4-a4d2-4d8b-9148-e3be6c30e623}">
          <xlrd:rvb i="19940"/>
        </ext>
      </extLst>
    </bk>
    <bk>
      <extLst>
        <ext uri="{3e2802c4-a4d2-4d8b-9148-e3be6c30e623}">
          <xlrd:rvb i="19941"/>
        </ext>
      </extLst>
    </bk>
    <bk>
      <extLst>
        <ext uri="{3e2802c4-a4d2-4d8b-9148-e3be6c30e623}">
          <xlrd:rvb i="19942"/>
        </ext>
      </extLst>
    </bk>
    <bk>
      <extLst>
        <ext uri="{3e2802c4-a4d2-4d8b-9148-e3be6c30e623}">
          <xlrd:rvb i="19943"/>
        </ext>
      </extLst>
    </bk>
    <bk>
      <extLst>
        <ext uri="{3e2802c4-a4d2-4d8b-9148-e3be6c30e623}">
          <xlrd:rvb i="19944"/>
        </ext>
      </extLst>
    </bk>
    <bk>
      <extLst>
        <ext uri="{3e2802c4-a4d2-4d8b-9148-e3be6c30e623}">
          <xlrd:rvb i="19945"/>
        </ext>
      </extLst>
    </bk>
    <bk>
      <extLst>
        <ext uri="{3e2802c4-a4d2-4d8b-9148-e3be6c30e623}">
          <xlrd:rvb i="19946"/>
        </ext>
      </extLst>
    </bk>
    <bk>
      <extLst>
        <ext uri="{3e2802c4-a4d2-4d8b-9148-e3be6c30e623}">
          <xlrd:rvb i="19947"/>
        </ext>
      </extLst>
    </bk>
    <bk>
      <extLst>
        <ext uri="{3e2802c4-a4d2-4d8b-9148-e3be6c30e623}">
          <xlrd:rvb i="19948"/>
        </ext>
      </extLst>
    </bk>
    <bk>
      <extLst>
        <ext uri="{3e2802c4-a4d2-4d8b-9148-e3be6c30e623}">
          <xlrd:rvb i="19949"/>
        </ext>
      </extLst>
    </bk>
    <bk>
      <extLst>
        <ext uri="{3e2802c4-a4d2-4d8b-9148-e3be6c30e623}">
          <xlrd:rvb i="19950"/>
        </ext>
      </extLst>
    </bk>
    <bk>
      <extLst>
        <ext uri="{3e2802c4-a4d2-4d8b-9148-e3be6c30e623}">
          <xlrd:rvb i="19951"/>
        </ext>
      </extLst>
    </bk>
    <bk>
      <extLst>
        <ext uri="{3e2802c4-a4d2-4d8b-9148-e3be6c30e623}">
          <xlrd:rvb i="19952"/>
        </ext>
      </extLst>
    </bk>
    <bk>
      <extLst>
        <ext uri="{3e2802c4-a4d2-4d8b-9148-e3be6c30e623}">
          <xlrd:rvb i="19953"/>
        </ext>
      </extLst>
    </bk>
    <bk>
      <extLst>
        <ext uri="{3e2802c4-a4d2-4d8b-9148-e3be6c30e623}">
          <xlrd:rvb i="19954"/>
        </ext>
      </extLst>
    </bk>
    <bk>
      <extLst>
        <ext uri="{3e2802c4-a4d2-4d8b-9148-e3be6c30e623}">
          <xlrd:rvb i="19955"/>
        </ext>
      </extLst>
    </bk>
    <bk>
      <extLst>
        <ext uri="{3e2802c4-a4d2-4d8b-9148-e3be6c30e623}">
          <xlrd:rvb i="19956"/>
        </ext>
      </extLst>
    </bk>
    <bk>
      <extLst>
        <ext uri="{3e2802c4-a4d2-4d8b-9148-e3be6c30e623}">
          <xlrd:rvb i="19957"/>
        </ext>
      </extLst>
    </bk>
    <bk>
      <extLst>
        <ext uri="{3e2802c4-a4d2-4d8b-9148-e3be6c30e623}">
          <xlrd:rvb i="19958"/>
        </ext>
      </extLst>
    </bk>
    <bk>
      <extLst>
        <ext uri="{3e2802c4-a4d2-4d8b-9148-e3be6c30e623}">
          <xlrd:rvb i="19959"/>
        </ext>
      </extLst>
    </bk>
    <bk>
      <extLst>
        <ext uri="{3e2802c4-a4d2-4d8b-9148-e3be6c30e623}">
          <xlrd:rvb i="19960"/>
        </ext>
      </extLst>
    </bk>
    <bk>
      <extLst>
        <ext uri="{3e2802c4-a4d2-4d8b-9148-e3be6c30e623}">
          <xlrd:rvb i="19961"/>
        </ext>
      </extLst>
    </bk>
    <bk>
      <extLst>
        <ext uri="{3e2802c4-a4d2-4d8b-9148-e3be6c30e623}">
          <xlrd:rvb i="19962"/>
        </ext>
      </extLst>
    </bk>
    <bk>
      <extLst>
        <ext uri="{3e2802c4-a4d2-4d8b-9148-e3be6c30e623}">
          <xlrd:rvb i="19963"/>
        </ext>
      </extLst>
    </bk>
    <bk>
      <extLst>
        <ext uri="{3e2802c4-a4d2-4d8b-9148-e3be6c30e623}">
          <xlrd:rvb i="19964"/>
        </ext>
      </extLst>
    </bk>
    <bk>
      <extLst>
        <ext uri="{3e2802c4-a4d2-4d8b-9148-e3be6c30e623}">
          <xlrd:rvb i="19965"/>
        </ext>
      </extLst>
    </bk>
    <bk>
      <extLst>
        <ext uri="{3e2802c4-a4d2-4d8b-9148-e3be6c30e623}">
          <xlrd:rvb i="19966"/>
        </ext>
      </extLst>
    </bk>
    <bk>
      <extLst>
        <ext uri="{3e2802c4-a4d2-4d8b-9148-e3be6c30e623}">
          <xlrd:rvb i="19967"/>
        </ext>
      </extLst>
    </bk>
    <bk>
      <extLst>
        <ext uri="{3e2802c4-a4d2-4d8b-9148-e3be6c30e623}">
          <xlrd:rvb i="19968"/>
        </ext>
      </extLst>
    </bk>
    <bk>
      <extLst>
        <ext uri="{3e2802c4-a4d2-4d8b-9148-e3be6c30e623}">
          <xlrd:rvb i="19969"/>
        </ext>
      </extLst>
    </bk>
    <bk>
      <extLst>
        <ext uri="{3e2802c4-a4d2-4d8b-9148-e3be6c30e623}">
          <xlrd:rvb i="19970"/>
        </ext>
      </extLst>
    </bk>
    <bk>
      <extLst>
        <ext uri="{3e2802c4-a4d2-4d8b-9148-e3be6c30e623}">
          <xlrd:rvb i="19971"/>
        </ext>
      </extLst>
    </bk>
    <bk>
      <extLst>
        <ext uri="{3e2802c4-a4d2-4d8b-9148-e3be6c30e623}">
          <xlrd:rvb i="19972"/>
        </ext>
      </extLst>
    </bk>
    <bk>
      <extLst>
        <ext uri="{3e2802c4-a4d2-4d8b-9148-e3be6c30e623}">
          <xlrd:rvb i="19973"/>
        </ext>
      </extLst>
    </bk>
    <bk>
      <extLst>
        <ext uri="{3e2802c4-a4d2-4d8b-9148-e3be6c30e623}">
          <xlrd:rvb i="19974"/>
        </ext>
      </extLst>
    </bk>
    <bk>
      <extLst>
        <ext uri="{3e2802c4-a4d2-4d8b-9148-e3be6c30e623}">
          <xlrd:rvb i="19975"/>
        </ext>
      </extLst>
    </bk>
    <bk>
      <extLst>
        <ext uri="{3e2802c4-a4d2-4d8b-9148-e3be6c30e623}">
          <xlrd:rvb i="19976"/>
        </ext>
      </extLst>
    </bk>
    <bk>
      <extLst>
        <ext uri="{3e2802c4-a4d2-4d8b-9148-e3be6c30e623}">
          <xlrd:rvb i="19977"/>
        </ext>
      </extLst>
    </bk>
    <bk>
      <extLst>
        <ext uri="{3e2802c4-a4d2-4d8b-9148-e3be6c30e623}">
          <xlrd:rvb i="19978"/>
        </ext>
      </extLst>
    </bk>
    <bk>
      <extLst>
        <ext uri="{3e2802c4-a4d2-4d8b-9148-e3be6c30e623}">
          <xlrd:rvb i="19979"/>
        </ext>
      </extLst>
    </bk>
    <bk>
      <extLst>
        <ext uri="{3e2802c4-a4d2-4d8b-9148-e3be6c30e623}">
          <xlrd:rvb i="19980"/>
        </ext>
      </extLst>
    </bk>
    <bk>
      <extLst>
        <ext uri="{3e2802c4-a4d2-4d8b-9148-e3be6c30e623}">
          <xlrd:rvb i="19981"/>
        </ext>
      </extLst>
    </bk>
    <bk>
      <extLst>
        <ext uri="{3e2802c4-a4d2-4d8b-9148-e3be6c30e623}">
          <xlrd:rvb i="19982"/>
        </ext>
      </extLst>
    </bk>
    <bk>
      <extLst>
        <ext uri="{3e2802c4-a4d2-4d8b-9148-e3be6c30e623}">
          <xlrd:rvb i="19983"/>
        </ext>
      </extLst>
    </bk>
    <bk>
      <extLst>
        <ext uri="{3e2802c4-a4d2-4d8b-9148-e3be6c30e623}">
          <xlrd:rvb i="19984"/>
        </ext>
      </extLst>
    </bk>
    <bk>
      <extLst>
        <ext uri="{3e2802c4-a4d2-4d8b-9148-e3be6c30e623}">
          <xlrd:rvb i="19985"/>
        </ext>
      </extLst>
    </bk>
    <bk>
      <extLst>
        <ext uri="{3e2802c4-a4d2-4d8b-9148-e3be6c30e623}">
          <xlrd:rvb i="19986"/>
        </ext>
      </extLst>
    </bk>
    <bk>
      <extLst>
        <ext uri="{3e2802c4-a4d2-4d8b-9148-e3be6c30e623}">
          <xlrd:rvb i="19987"/>
        </ext>
      </extLst>
    </bk>
    <bk>
      <extLst>
        <ext uri="{3e2802c4-a4d2-4d8b-9148-e3be6c30e623}">
          <xlrd:rvb i="19988"/>
        </ext>
      </extLst>
    </bk>
    <bk>
      <extLst>
        <ext uri="{3e2802c4-a4d2-4d8b-9148-e3be6c30e623}">
          <xlrd:rvb i="19989"/>
        </ext>
      </extLst>
    </bk>
    <bk>
      <extLst>
        <ext uri="{3e2802c4-a4d2-4d8b-9148-e3be6c30e623}">
          <xlrd:rvb i="19990"/>
        </ext>
      </extLst>
    </bk>
    <bk>
      <extLst>
        <ext uri="{3e2802c4-a4d2-4d8b-9148-e3be6c30e623}">
          <xlrd:rvb i="19991"/>
        </ext>
      </extLst>
    </bk>
    <bk>
      <extLst>
        <ext uri="{3e2802c4-a4d2-4d8b-9148-e3be6c30e623}">
          <xlrd:rvb i="19992"/>
        </ext>
      </extLst>
    </bk>
    <bk>
      <extLst>
        <ext uri="{3e2802c4-a4d2-4d8b-9148-e3be6c30e623}">
          <xlrd:rvb i="19993"/>
        </ext>
      </extLst>
    </bk>
    <bk>
      <extLst>
        <ext uri="{3e2802c4-a4d2-4d8b-9148-e3be6c30e623}">
          <xlrd:rvb i="19994"/>
        </ext>
      </extLst>
    </bk>
    <bk>
      <extLst>
        <ext uri="{3e2802c4-a4d2-4d8b-9148-e3be6c30e623}">
          <xlrd:rvb i="19995"/>
        </ext>
      </extLst>
    </bk>
    <bk>
      <extLst>
        <ext uri="{3e2802c4-a4d2-4d8b-9148-e3be6c30e623}">
          <xlrd:rvb i="19996"/>
        </ext>
      </extLst>
    </bk>
    <bk>
      <extLst>
        <ext uri="{3e2802c4-a4d2-4d8b-9148-e3be6c30e623}">
          <xlrd:rvb i="19997"/>
        </ext>
      </extLst>
    </bk>
    <bk>
      <extLst>
        <ext uri="{3e2802c4-a4d2-4d8b-9148-e3be6c30e623}">
          <xlrd:rvb i="19998"/>
        </ext>
      </extLst>
    </bk>
    <bk>
      <extLst>
        <ext uri="{3e2802c4-a4d2-4d8b-9148-e3be6c30e623}">
          <xlrd:rvb i="20004"/>
        </ext>
      </extLst>
    </bk>
    <bk>
      <extLst>
        <ext uri="{3e2802c4-a4d2-4d8b-9148-e3be6c30e623}">
          <xlrd:rvb i="20005"/>
        </ext>
      </extLst>
    </bk>
    <bk>
      <extLst>
        <ext uri="{3e2802c4-a4d2-4d8b-9148-e3be6c30e623}">
          <xlrd:rvb i="20006"/>
        </ext>
      </extLst>
    </bk>
    <bk>
      <extLst>
        <ext uri="{3e2802c4-a4d2-4d8b-9148-e3be6c30e623}">
          <xlrd:rvb i="20007"/>
        </ext>
      </extLst>
    </bk>
    <bk>
      <extLst>
        <ext uri="{3e2802c4-a4d2-4d8b-9148-e3be6c30e623}">
          <xlrd:rvb i="20008"/>
        </ext>
      </extLst>
    </bk>
    <bk>
      <extLst>
        <ext uri="{3e2802c4-a4d2-4d8b-9148-e3be6c30e623}">
          <xlrd:rvb i="20009"/>
        </ext>
      </extLst>
    </bk>
    <bk>
      <extLst>
        <ext uri="{3e2802c4-a4d2-4d8b-9148-e3be6c30e623}">
          <xlrd:rvb i="20010"/>
        </ext>
      </extLst>
    </bk>
    <bk>
      <extLst>
        <ext uri="{3e2802c4-a4d2-4d8b-9148-e3be6c30e623}">
          <xlrd:rvb i="20011"/>
        </ext>
      </extLst>
    </bk>
    <bk>
      <extLst>
        <ext uri="{3e2802c4-a4d2-4d8b-9148-e3be6c30e623}">
          <xlrd:rvb i="20012"/>
        </ext>
      </extLst>
    </bk>
    <bk>
      <extLst>
        <ext uri="{3e2802c4-a4d2-4d8b-9148-e3be6c30e623}">
          <xlrd:rvb i="20013"/>
        </ext>
      </extLst>
    </bk>
    <bk>
      <extLst>
        <ext uri="{3e2802c4-a4d2-4d8b-9148-e3be6c30e623}">
          <xlrd:rvb i="20014"/>
        </ext>
      </extLst>
    </bk>
    <bk>
      <extLst>
        <ext uri="{3e2802c4-a4d2-4d8b-9148-e3be6c30e623}">
          <xlrd:rvb i="20015"/>
        </ext>
      </extLst>
    </bk>
    <bk>
      <extLst>
        <ext uri="{3e2802c4-a4d2-4d8b-9148-e3be6c30e623}">
          <xlrd:rvb i="20016"/>
        </ext>
      </extLst>
    </bk>
    <bk>
      <extLst>
        <ext uri="{3e2802c4-a4d2-4d8b-9148-e3be6c30e623}">
          <xlrd:rvb i="20017"/>
        </ext>
      </extLst>
    </bk>
    <bk>
      <extLst>
        <ext uri="{3e2802c4-a4d2-4d8b-9148-e3be6c30e623}">
          <xlrd:rvb i="20018"/>
        </ext>
      </extLst>
    </bk>
    <bk>
      <extLst>
        <ext uri="{3e2802c4-a4d2-4d8b-9148-e3be6c30e623}">
          <xlrd:rvb i="20019"/>
        </ext>
      </extLst>
    </bk>
    <bk>
      <extLst>
        <ext uri="{3e2802c4-a4d2-4d8b-9148-e3be6c30e623}">
          <xlrd:rvb i="20020"/>
        </ext>
      </extLst>
    </bk>
    <bk>
      <extLst>
        <ext uri="{3e2802c4-a4d2-4d8b-9148-e3be6c30e623}">
          <xlrd:rvb i="20021"/>
        </ext>
      </extLst>
    </bk>
    <bk>
      <extLst>
        <ext uri="{3e2802c4-a4d2-4d8b-9148-e3be6c30e623}">
          <xlrd:rvb i="20022"/>
        </ext>
      </extLst>
    </bk>
    <bk>
      <extLst>
        <ext uri="{3e2802c4-a4d2-4d8b-9148-e3be6c30e623}">
          <xlrd:rvb i="20023"/>
        </ext>
      </extLst>
    </bk>
    <bk>
      <extLst>
        <ext uri="{3e2802c4-a4d2-4d8b-9148-e3be6c30e623}">
          <xlrd:rvb i="20024"/>
        </ext>
      </extLst>
    </bk>
    <bk>
      <extLst>
        <ext uri="{3e2802c4-a4d2-4d8b-9148-e3be6c30e623}">
          <xlrd:rvb i="20025"/>
        </ext>
      </extLst>
    </bk>
    <bk>
      <extLst>
        <ext uri="{3e2802c4-a4d2-4d8b-9148-e3be6c30e623}">
          <xlrd:rvb i="20026"/>
        </ext>
      </extLst>
    </bk>
    <bk>
      <extLst>
        <ext uri="{3e2802c4-a4d2-4d8b-9148-e3be6c30e623}">
          <xlrd:rvb i="20027"/>
        </ext>
      </extLst>
    </bk>
    <bk>
      <extLst>
        <ext uri="{3e2802c4-a4d2-4d8b-9148-e3be6c30e623}">
          <xlrd:rvb i="20028"/>
        </ext>
      </extLst>
    </bk>
    <bk>
      <extLst>
        <ext uri="{3e2802c4-a4d2-4d8b-9148-e3be6c30e623}">
          <xlrd:rvb i="20029"/>
        </ext>
      </extLst>
    </bk>
    <bk>
      <extLst>
        <ext uri="{3e2802c4-a4d2-4d8b-9148-e3be6c30e623}">
          <xlrd:rvb i="20030"/>
        </ext>
      </extLst>
    </bk>
    <bk>
      <extLst>
        <ext uri="{3e2802c4-a4d2-4d8b-9148-e3be6c30e623}">
          <xlrd:rvb i="20031"/>
        </ext>
      </extLst>
    </bk>
    <bk>
      <extLst>
        <ext uri="{3e2802c4-a4d2-4d8b-9148-e3be6c30e623}">
          <xlrd:rvb i="20032"/>
        </ext>
      </extLst>
    </bk>
    <bk>
      <extLst>
        <ext uri="{3e2802c4-a4d2-4d8b-9148-e3be6c30e623}">
          <xlrd:rvb i="20033"/>
        </ext>
      </extLst>
    </bk>
    <bk>
      <extLst>
        <ext uri="{3e2802c4-a4d2-4d8b-9148-e3be6c30e623}">
          <xlrd:rvb i="20034"/>
        </ext>
      </extLst>
    </bk>
    <bk>
      <extLst>
        <ext uri="{3e2802c4-a4d2-4d8b-9148-e3be6c30e623}">
          <xlrd:rvb i="20035"/>
        </ext>
      </extLst>
    </bk>
    <bk>
      <extLst>
        <ext uri="{3e2802c4-a4d2-4d8b-9148-e3be6c30e623}">
          <xlrd:rvb i="20036"/>
        </ext>
      </extLst>
    </bk>
    <bk>
      <extLst>
        <ext uri="{3e2802c4-a4d2-4d8b-9148-e3be6c30e623}">
          <xlrd:rvb i="20037"/>
        </ext>
      </extLst>
    </bk>
    <bk>
      <extLst>
        <ext uri="{3e2802c4-a4d2-4d8b-9148-e3be6c30e623}">
          <xlrd:rvb i="20038"/>
        </ext>
      </extLst>
    </bk>
    <bk>
      <extLst>
        <ext uri="{3e2802c4-a4d2-4d8b-9148-e3be6c30e623}">
          <xlrd:rvb i="20039"/>
        </ext>
      </extLst>
    </bk>
    <bk>
      <extLst>
        <ext uri="{3e2802c4-a4d2-4d8b-9148-e3be6c30e623}">
          <xlrd:rvb i="20040"/>
        </ext>
      </extLst>
    </bk>
    <bk>
      <extLst>
        <ext uri="{3e2802c4-a4d2-4d8b-9148-e3be6c30e623}">
          <xlrd:rvb i="20041"/>
        </ext>
      </extLst>
    </bk>
    <bk>
      <extLst>
        <ext uri="{3e2802c4-a4d2-4d8b-9148-e3be6c30e623}">
          <xlrd:rvb i="20042"/>
        </ext>
      </extLst>
    </bk>
    <bk>
      <extLst>
        <ext uri="{3e2802c4-a4d2-4d8b-9148-e3be6c30e623}">
          <xlrd:rvb i="20043"/>
        </ext>
      </extLst>
    </bk>
    <bk>
      <extLst>
        <ext uri="{3e2802c4-a4d2-4d8b-9148-e3be6c30e623}">
          <xlrd:rvb i="20044"/>
        </ext>
      </extLst>
    </bk>
    <bk>
      <extLst>
        <ext uri="{3e2802c4-a4d2-4d8b-9148-e3be6c30e623}">
          <xlrd:rvb i="20045"/>
        </ext>
      </extLst>
    </bk>
    <bk>
      <extLst>
        <ext uri="{3e2802c4-a4d2-4d8b-9148-e3be6c30e623}">
          <xlrd:rvb i="20046"/>
        </ext>
      </extLst>
    </bk>
    <bk>
      <extLst>
        <ext uri="{3e2802c4-a4d2-4d8b-9148-e3be6c30e623}">
          <xlrd:rvb i="20047"/>
        </ext>
      </extLst>
    </bk>
    <bk>
      <extLst>
        <ext uri="{3e2802c4-a4d2-4d8b-9148-e3be6c30e623}">
          <xlrd:rvb i="20048"/>
        </ext>
      </extLst>
    </bk>
    <bk>
      <extLst>
        <ext uri="{3e2802c4-a4d2-4d8b-9148-e3be6c30e623}">
          <xlrd:rvb i="20049"/>
        </ext>
      </extLst>
    </bk>
    <bk>
      <extLst>
        <ext uri="{3e2802c4-a4d2-4d8b-9148-e3be6c30e623}">
          <xlrd:rvb i="20050"/>
        </ext>
      </extLst>
    </bk>
    <bk>
      <extLst>
        <ext uri="{3e2802c4-a4d2-4d8b-9148-e3be6c30e623}">
          <xlrd:rvb i="20051"/>
        </ext>
      </extLst>
    </bk>
    <bk>
      <extLst>
        <ext uri="{3e2802c4-a4d2-4d8b-9148-e3be6c30e623}">
          <xlrd:rvb i="20052"/>
        </ext>
      </extLst>
    </bk>
    <bk>
      <extLst>
        <ext uri="{3e2802c4-a4d2-4d8b-9148-e3be6c30e623}">
          <xlrd:rvb i="20053"/>
        </ext>
      </extLst>
    </bk>
    <bk>
      <extLst>
        <ext uri="{3e2802c4-a4d2-4d8b-9148-e3be6c30e623}">
          <xlrd:rvb i="20054"/>
        </ext>
      </extLst>
    </bk>
    <bk>
      <extLst>
        <ext uri="{3e2802c4-a4d2-4d8b-9148-e3be6c30e623}">
          <xlrd:rvb i="20055"/>
        </ext>
      </extLst>
    </bk>
    <bk>
      <extLst>
        <ext uri="{3e2802c4-a4d2-4d8b-9148-e3be6c30e623}">
          <xlrd:rvb i="20056"/>
        </ext>
      </extLst>
    </bk>
    <bk>
      <extLst>
        <ext uri="{3e2802c4-a4d2-4d8b-9148-e3be6c30e623}">
          <xlrd:rvb i="20057"/>
        </ext>
      </extLst>
    </bk>
    <bk>
      <extLst>
        <ext uri="{3e2802c4-a4d2-4d8b-9148-e3be6c30e623}">
          <xlrd:rvb i="20058"/>
        </ext>
      </extLst>
    </bk>
    <bk>
      <extLst>
        <ext uri="{3e2802c4-a4d2-4d8b-9148-e3be6c30e623}">
          <xlrd:rvb i="20059"/>
        </ext>
      </extLst>
    </bk>
    <bk>
      <extLst>
        <ext uri="{3e2802c4-a4d2-4d8b-9148-e3be6c30e623}">
          <xlrd:rvb i="20060"/>
        </ext>
      </extLst>
    </bk>
    <bk>
      <extLst>
        <ext uri="{3e2802c4-a4d2-4d8b-9148-e3be6c30e623}">
          <xlrd:rvb i="20061"/>
        </ext>
      </extLst>
    </bk>
    <bk>
      <extLst>
        <ext uri="{3e2802c4-a4d2-4d8b-9148-e3be6c30e623}">
          <xlrd:rvb i="20062"/>
        </ext>
      </extLst>
    </bk>
    <bk>
      <extLst>
        <ext uri="{3e2802c4-a4d2-4d8b-9148-e3be6c30e623}">
          <xlrd:rvb i="20063"/>
        </ext>
      </extLst>
    </bk>
    <bk>
      <extLst>
        <ext uri="{3e2802c4-a4d2-4d8b-9148-e3be6c30e623}">
          <xlrd:rvb i="20064"/>
        </ext>
      </extLst>
    </bk>
    <bk>
      <extLst>
        <ext uri="{3e2802c4-a4d2-4d8b-9148-e3be6c30e623}">
          <xlrd:rvb i="20065"/>
        </ext>
      </extLst>
    </bk>
    <bk>
      <extLst>
        <ext uri="{3e2802c4-a4d2-4d8b-9148-e3be6c30e623}">
          <xlrd:rvb i="20066"/>
        </ext>
      </extLst>
    </bk>
    <bk>
      <extLst>
        <ext uri="{3e2802c4-a4d2-4d8b-9148-e3be6c30e623}">
          <xlrd:rvb i="20067"/>
        </ext>
      </extLst>
    </bk>
    <bk>
      <extLst>
        <ext uri="{3e2802c4-a4d2-4d8b-9148-e3be6c30e623}">
          <xlrd:rvb i="20068"/>
        </ext>
      </extLst>
    </bk>
    <bk>
      <extLst>
        <ext uri="{3e2802c4-a4d2-4d8b-9148-e3be6c30e623}">
          <xlrd:rvb i="20069"/>
        </ext>
      </extLst>
    </bk>
    <bk>
      <extLst>
        <ext uri="{3e2802c4-a4d2-4d8b-9148-e3be6c30e623}">
          <xlrd:rvb i="20070"/>
        </ext>
      </extLst>
    </bk>
    <bk>
      <extLst>
        <ext uri="{3e2802c4-a4d2-4d8b-9148-e3be6c30e623}">
          <xlrd:rvb i="20071"/>
        </ext>
      </extLst>
    </bk>
    <bk>
      <extLst>
        <ext uri="{3e2802c4-a4d2-4d8b-9148-e3be6c30e623}">
          <xlrd:rvb i="20072"/>
        </ext>
      </extLst>
    </bk>
    <bk>
      <extLst>
        <ext uri="{3e2802c4-a4d2-4d8b-9148-e3be6c30e623}">
          <xlrd:rvb i="20073"/>
        </ext>
      </extLst>
    </bk>
    <bk>
      <extLst>
        <ext uri="{3e2802c4-a4d2-4d8b-9148-e3be6c30e623}">
          <xlrd:rvb i="20074"/>
        </ext>
      </extLst>
    </bk>
    <bk>
      <extLst>
        <ext uri="{3e2802c4-a4d2-4d8b-9148-e3be6c30e623}">
          <xlrd:rvb i="20075"/>
        </ext>
      </extLst>
    </bk>
    <bk>
      <extLst>
        <ext uri="{3e2802c4-a4d2-4d8b-9148-e3be6c30e623}">
          <xlrd:rvb i="20076"/>
        </ext>
      </extLst>
    </bk>
    <bk>
      <extLst>
        <ext uri="{3e2802c4-a4d2-4d8b-9148-e3be6c30e623}">
          <xlrd:rvb i="20077"/>
        </ext>
      </extLst>
    </bk>
    <bk>
      <extLst>
        <ext uri="{3e2802c4-a4d2-4d8b-9148-e3be6c30e623}">
          <xlrd:rvb i="20078"/>
        </ext>
      </extLst>
    </bk>
    <bk>
      <extLst>
        <ext uri="{3e2802c4-a4d2-4d8b-9148-e3be6c30e623}">
          <xlrd:rvb i="20079"/>
        </ext>
      </extLst>
    </bk>
    <bk>
      <extLst>
        <ext uri="{3e2802c4-a4d2-4d8b-9148-e3be6c30e623}">
          <xlrd:rvb i="20080"/>
        </ext>
      </extLst>
    </bk>
    <bk>
      <extLst>
        <ext uri="{3e2802c4-a4d2-4d8b-9148-e3be6c30e623}">
          <xlrd:rvb i="20081"/>
        </ext>
      </extLst>
    </bk>
    <bk>
      <extLst>
        <ext uri="{3e2802c4-a4d2-4d8b-9148-e3be6c30e623}">
          <xlrd:rvb i="20082"/>
        </ext>
      </extLst>
    </bk>
    <bk>
      <extLst>
        <ext uri="{3e2802c4-a4d2-4d8b-9148-e3be6c30e623}">
          <xlrd:rvb i="20083"/>
        </ext>
      </extLst>
    </bk>
    <bk>
      <extLst>
        <ext uri="{3e2802c4-a4d2-4d8b-9148-e3be6c30e623}">
          <xlrd:rvb i="20084"/>
        </ext>
      </extLst>
    </bk>
    <bk>
      <extLst>
        <ext uri="{3e2802c4-a4d2-4d8b-9148-e3be6c30e623}">
          <xlrd:rvb i="20085"/>
        </ext>
      </extLst>
    </bk>
    <bk>
      <extLst>
        <ext uri="{3e2802c4-a4d2-4d8b-9148-e3be6c30e623}">
          <xlrd:rvb i="20086"/>
        </ext>
      </extLst>
    </bk>
    <bk>
      <extLst>
        <ext uri="{3e2802c4-a4d2-4d8b-9148-e3be6c30e623}">
          <xlrd:rvb i="20087"/>
        </ext>
      </extLst>
    </bk>
    <bk>
      <extLst>
        <ext uri="{3e2802c4-a4d2-4d8b-9148-e3be6c30e623}">
          <xlrd:rvb i="20090"/>
        </ext>
      </extLst>
    </bk>
    <bk>
      <extLst>
        <ext uri="{3e2802c4-a4d2-4d8b-9148-e3be6c30e623}">
          <xlrd:rvb i="20091"/>
        </ext>
      </extLst>
    </bk>
    <bk>
      <extLst>
        <ext uri="{3e2802c4-a4d2-4d8b-9148-e3be6c30e623}">
          <xlrd:rvb i="20092"/>
        </ext>
      </extLst>
    </bk>
    <bk>
      <extLst>
        <ext uri="{3e2802c4-a4d2-4d8b-9148-e3be6c30e623}">
          <xlrd:rvb i="20093"/>
        </ext>
      </extLst>
    </bk>
    <bk>
      <extLst>
        <ext uri="{3e2802c4-a4d2-4d8b-9148-e3be6c30e623}">
          <xlrd:rvb i="20094"/>
        </ext>
      </extLst>
    </bk>
    <bk>
      <extLst>
        <ext uri="{3e2802c4-a4d2-4d8b-9148-e3be6c30e623}">
          <xlrd:rvb i="20095"/>
        </ext>
      </extLst>
    </bk>
    <bk>
      <extLst>
        <ext uri="{3e2802c4-a4d2-4d8b-9148-e3be6c30e623}">
          <xlrd:rvb i="20096"/>
        </ext>
      </extLst>
    </bk>
    <bk>
      <extLst>
        <ext uri="{3e2802c4-a4d2-4d8b-9148-e3be6c30e623}">
          <xlrd:rvb i="20097"/>
        </ext>
      </extLst>
    </bk>
    <bk>
      <extLst>
        <ext uri="{3e2802c4-a4d2-4d8b-9148-e3be6c30e623}">
          <xlrd:rvb i="20098"/>
        </ext>
      </extLst>
    </bk>
    <bk>
      <extLst>
        <ext uri="{3e2802c4-a4d2-4d8b-9148-e3be6c30e623}">
          <xlrd:rvb i="20099"/>
        </ext>
      </extLst>
    </bk>
    <bk>
      <extLst>
        <ext uri="{3e2802c4-a4d2-4d8b-9148-e3be6c30e623}">
          <xlrd:rvb i="20100"/>
        </ext>
      </extLst>
    </bk>
    <bk>
      <extLst>
        <ext uri="{3e2802c4-a4d2-4d8b-9148-e3be6c30e623}">
          <xlrd:rvb i="20101"/>
        </ext>
      </extLst>
    </bk>
    <bk>
      <extLst>
        <ext uri="{3e2802c4-a4d2-4d8b-9148-e3be6c30e623}">
          <xlrd:rvb i="20102"/>
        </ext>
      </extLst>
    </bk>
    <bk>
      <extLst>
        <ext uri="{3e2802c4-a4d2-4d8b-9148-e3be6c30e623}">
          <xlrd:rvb i="20103"/>
        </ext>
      </extLst>
    </bk>
    <bk>
      <extLst>
        <ext uri="{3e2802c4-a4d2-4d8b-9148-e3be6c30e623}">
          <xlrd:rvb i="20104"/>
        </ext>
      </extLst>
    </bk>
    <bk>
      <extLst>
        <ext uri="{3e2802c4-a4d2-4d8b-9148-e3be6c30e623}">
          <xlrd:rvb i="20105"/>
        </ext>
      </extLst>
    </bk>
    <bk>
      <extLst>
        <ext uri="{3e2802c4-a4d2-4d8b-9148-e3be6c30e623}">
          <xlrd:rvb i="20106"/>
        </ext>
      </extLst>
    </bk>
    <bk>
      <extLst>
        <ext uri="{3e2802c4-a4d2-4d8b-9148-e3be6c30e623}">
          <xlrd:rvb i="20107"/>
        </ext>
      </extLst>
    </bk>
    <bk>
      <extLst>
        <ext uri="{3e2802c4-a4d2-4d8b-9148-e3be6c30e623}">
          <xlrd:rvb i="20108"/>
        </ext>
      </extLst>
    </bk>
    <bk>
      <extLst>
        <ext uri="{3e2802c4-a4d2-4d8b-9148-e3be6c30e623}">
          <xlrd:rvb i="20109"/>
        </ext>
      </extLst>
    </bk>
    <bk>
      <extLst>
        <ext uri="{3e2802c4-a4d2-4d8b-9148-e3be6c30e623}">
          <xlrd:rvb i="20110"/>
        </ext>
      </extLst>
    </bk>
    <bk>
      <extLst>
        <ext uri="{3e2802c4-a4d2-4d8b-9148-e3be6c30e623}">
          <xlrd:rvb i="20111"/>
        </ext>
      </extLst>
    </bk>
    <bk>
      <extLst>
        <ext uri="{3e2802c4-a4d2-4d8b-9148-e3be6c30e623}">
          <xlrd:rvb i="20112"/>
        </ext>
      </extLst>
    </bk>
    <bk>
      <extLst>
        <ext uri="{3e2802c4-a4d2-4d8b-9148-e3be6c30e623}">
          <xlrd:rvb i="20113"/>
        </ext>
      </extLst>
    </bk>
    <bk>
      <extLst>
        <ext uri="{3e2802c4-a4d2-4d8b-9148-e3be6c30e623}">
          <xlrd:rvb i="20114"/>
        </ext>
      </extLst>
    </bk>
    <bk>
      <extLst>
        <ext uri="{3e2802c4-a4d2-4d8b-9148-e3be6c30e623}">
          <xlrd:rvb i="20115"/>
        </ext>
      </extLst>
    </bk>
    <bk>
      <extLst>
        <ext uri="{3e2802c4-a4d2-4d8b-9148-e3be6c30e623}">
          <xlrd:rvb i="20116"/>
        </ext>
      </extLst>
    </bk>
    <bk>
      <extLst>
        <ext uri="{3e2802c4-a4d2-4d8b-9148-e3be6c30e623}">
          <xlrd:rvb i="20117"/>
        </ext>
      </extLst>
    </bk>
    <bk>
      <extLst>
        <ext uri="{3e2802c4-a4d2-4d8b-9148-e3be6c30e623}">
          <xlrd:rvb i="20118"/>
        </ext>
      </extLst>
    </bk>
    <bk>
      <extLst>
        <ext uri="{3e2802c4-a4d2-4d8b-9148-e3be6c30e623}">
          <xlrd:rvb i="20119"/>
        </ext>
      </extLst>
    </bk>
    <bk>
      <extLst>
        <ext uri="{3e2802c4-a4d2-4d8b-9148-e3be6c30e623}">
          <xlrd:rvb i="20120"/>
        </ext>
      </extLst>
    </bk>
    <bk>
      <extLst>
        <ext uri="{3e2802c4-a4d2-4d8b-9148-e3be6c30e623}">
          <xlrd:rvb i="20123"/>
        </ext>
      </extLst>
    </bk>
    <bk>
      <extLst>
        <ext uri="{3e2802c4-a4d2-4d8b-9148-e3be6c30e623}">
          <xlrd:rvb i="20124"/>
        </ext>
      </extLst>
    </bk>
    <bk>
      <extLst>
        <ext uri="{3e2802c4-a4d2-4d8b-9148-e3be6c30e623}">
          <xlrd:rvb i="20125"/>
        </ext>
      </extLst>
    </bk>
    <bk>
      <extLst>
        <ext uri="{3e2802c4-a4d2-4d8b-9148-e3be6c30e623}">
          <xlrd:rvb i="20126"/>
        </ext>
      </extLst>
    </bk>
    <bk>
      <extLst>
        <ext uri="{3e2802c4-a4d2-4d8b-9148-e3be6c30e623}">
          <xlrd:rvb i="20127"/>
        </ext>
      </extLst>
    </bk>
    <bk>
      <extLst>
        <ext uri="{3e2802c4-a4d2-4d8b-9148-e3be6c30e623}">
          <xlrd:rvb i="20128"/>
        </ext>
      </extLst>
    </bk>
    <bk>
      <extLst>
        <ext uri="{3e2802c4-a4d2-4d8b-9148-e3be6c30e623}">
          <xlrd:rvb i="20129"/>
        </ext>
      </extLst>
    </bk>
    <bk>
      <extLst>
        <ext uri="{3e2802c4-a4d2-4d8b-9148-e3be6c30e623}">
          <xlrd:rvb i="20130"/>
        </ext>
      </extLst>
    </bk>
    <bk>
      <extLst>
        <ext uri="{3e2802c4-a4d2-4d8b-9148-e3be6c30e623}">
          <xlrd:rvb i="20131"/>
        </ext>
      </extLst>
    </bk>
    <bk>
      <extLst>
        <ext uri="{3e2802c4-a4d2-4d8b-9148-e3be6c30e623}">
          <xlrd:rvb i="20132"/>
        </ext>
      </extLst>
    </bk>
    <bk>
      <extLst>
        <ext uri="{3e2802c4-a4d2-4d8b-9148-e3be6c30e623}">
          <xlrd:rvb i="20133"/>
        </ext>
      </extLst>
    </bk>
    <bk>
      <extLst>
        <ext uri="{3e2802c4-a4d2-4d8b-9148-e3be6c30e623}">
          <xlrd:rvb i="20134"/>
        </ext>
      </extLst>
    </bk>
    <bk>
      <extLst>
        <ext uri="{3e2802c4-a4d2-4d8b-9148-e3be6c30e623}">
          <xlrd:rvb i="20135"/>
        </ext>
      </extLst>
    </bk>
    <bk>
      <extLst>
        <ext uri="{3e2802c4-a4d2-4d8b-9148-e3be6c30e623}">
          <xlrd:rvb i="20136"/>
        </ext>
      </extLst>
    </bk>
    <bk>
      <extLst>
        <ext uri="{3e2802c4-a4d2-4d8b-9148-e3be6c30e623}">
          <xlrd:rvb i="20137"/>
        </ext>
      </extLst>
    </bk>
    <bk>
      <extLst>
        <ext uri="{3e2802c4-a4d2-4d8b-9148-e3be6c30e623}">
          <xlrd:rvb i="20138"/>
        </ext>
      </extLst>
    </bk>
    <bk>
      <extLst>
        <ext uri="{3e2802c4-a4d2-4d8b-9148-e3be6c30e623}">
          <xlrd:rvb i="20139"/>
        </ext>
      </extLst>
    </bk>
    <bk>
      <extLst>
        <ext uri="{3e2802c4-a4d2-4d8b-9148-e3be6c30e623}">
          <xlrd:rvb i="20140"/>
        </ext>
      </extLst>
    </bk>
    <bk>
      <extLst>
        <ext uri="{3e2802c4-a4d2-4d8b-9148-e3be6c30e623}">
          <xlrd:rvb i="20141"/>
        </ext>
      </extLst>
    </bk>
    <bk>
      <extLst>
        <ext uri="{3e2802c4-a4d2-4d8b-9148-e3be6c30e623}">
          <xlrd:rvb i="20142"/>
        </ext>
      </extLst>
    </bk>
    <bk>
      <extLst>
        <ext uri="{3e2802c4-a4d2-4d8b-9148-e3be6c30e623}">
          <xlrd:rvb i="20143"/>
        </ext>
      </extLst>
    </bk>
    <bk>
      <extLst>
        <ext uri="{3e2802c4-a4d2-4d8b-9148-e3be6c30e623}">
          <xlrd:rvb i="20144"/>
        </ext>
      </extLst>
    </bk>
    <bk>
      <extLst>
        <ext uri="{3e2802c4-a4d2-4d8b-9148-e3be6c30e623}">
          <xlrd:rvb i="20145"/>
        </ext>
      </extLst>
    </bk>
    <bk>
      <extLst>
        <ext uri="{3e2802c4-a4d2-4d8b-9148-e3be6c30e623}">
          <xlrd:rvb i="20146"/>
        </ext>
      </extLst>
    </bk>
    <bk>
      <extLst>
        <ext uri="{3e2802c4-a4d2-4d8b-9148-e3be6c30e623}">
          <xlrd:rvb i="20147"/>
        </ext>
      </extLst>
    </bk>
    <bk>
      <extLst>
        <ext uri="{3e2802c4-a4d2-4d8b-9148-e3be6c30e623}">
          <xlrd:rvb i="20148"/>
        </ext>
      </extLst>
    </bk>
    <bk>
      <extLst>
        <ext uri="{3e2802c4-a4d2-4d8b-9148-e3be6c30e623}">
          <xlrd:rvb i="20149"/>
        </ext>
      </extLst>
    </bk>
    <bk>
      <extLst>
        <ext uri="{3e2802c4-a4d2-4d8b-9148-e3be6c30e623}">
          <xlrd:rvb i="20150"/>
        </ext>
      </extLst>
    </bk>
    <bk>
      <extLst>
        <ext uri="{3e2802c4-a4d2-4d8b-9148-e3be6c30e623}">
          <xlrd:rvb i="20151"/>
        </ext>
      </extLst>
    </bk>
    <bk>
      <extLst>
        <ext uri="{3e2802c4-a4d2-4d8b-9148-e3be6c30e623}">
          <xlrd:rvb i="20152"/>
        </ext>
      </extLst>
    </bk>
    <bk>
      <extLst>
        <ext uri="{3e2802c4-a4d2-4d8b-9148-e3be6c30e623}">
          <xlrd:rvb i="20153"/>
        </ext>
      </extLst>
    </bk>
    <bk>
      <extLst>
        <ext uri="{3e2802c4-a4d2-4d8b-9148-e3be6c30e623}">
          <xlrd:rvb i="20154"/>
        </ext>
      </extLst>
    </bk>
    <bk>
      <extLst>
        <ext uri="{3e2802c4-a4d2-4d8b-9148-e3be6c30e623}">
          <xlrd:rvb i="20155"/>
        </ext>
      </extLst>
    </bk>
    <bk>
      <extLst>
        <ext uri="{3e2802c4-a4d2-4d8b-9148-e3be6c30e623}">
          <xlrd:rvb i="20156"/>
        </ext>
      </extLst>
    </bk>
    <bk>
      <extLst>
        <ext uri="{3e2802c4-a4d2-4d8b-9148-e3be6c30e623}">
          <xlrd:rvb i="20157"/>
        </ext>
      </extLst>
    </bk>
    <bk>
      <extLst>
        <ext uri="{3e2802c4-a4d2-4d8b-9148-e3be6c30e623}">
          <xlrd:rvb i="20158"/>
        </ext>
      </extLst>
    </bk>
    <bk>
      <extLst>
        <ext uri="{3e2802c4-a4d2-4d8b-9148-e3be6c30e623}">
          <xlrd:rvb i="20159"/>
        </ext>
      </extLst>
    </bk>
    <bk>
      <extLst>
        <ext uri="{3e2802c4-a4d2-4d8b-9148-e3be6c30e623}">
          <xlrd:rvb i="20160"/>
        </ext>
      </extLst>
    </bk>
    <bk>
      <extLst>
        <ext uri="{3e2802c4-a4d2-4d8b-9148-e3be6c30e623}">
          <xlrd:rvb i="20161"/>
        </ext>
      </extLst>
    </bk>
    <bk>
      <extLst>
        <ext uri="{3e2802c4-a4d2-4d8b-9148-e3be6c30e623}">
          <xlrd:rvb i="20162"/>
        </ext>
      </extLst>
    </bk>
    <bk>
      <extLst>
        <ext uri="{3e2802c4-a4d2-4d8b-9148-e3be6c30e623}">
          <xlrd:rvb i="20163"/>
        </ext>
      </extLst>
    </bk>
    <bk>
      <extLst>
        <ext uri="{3e2802c4-a4d2-4d8b-9148-e3be6c30e623}">
          <xlrd:rvb i="20164"/>
        </ext>
      </extLst>
    </bk>
    <bk>
      <extLst>
        <ext uri="{3e2802c4-a4d2-4d8b-9148-e3be6c30e623}">
          <xlrd:rvb i="20165"/>
        </ext>
      </extLst>
    </bk>
    <bk>
      <extLst>
        <ext uri="{3e2802c4-a4d2-4d8b-9148-e3be6c30e623}">
          <xlrd:rvb i="20166"/>
        </ext>
      </extLst>
    </bk>
    <bk>
      <extLst>
        <ext uri="{3e2802c4-a4d2-4d8b-9148-e3be6c30e623}">
          <xlrd:rvb i="20167"/>
        </ext>
      </extLst>
    </bk>
    <bk>
      <extLst>
        <ext uri="{3e2802c4-a4d2-4d8b-9148-e3be6c30e623}">
          <xlrd:rvb i="20168"/>
        </ext>
      </extLst>
    </bk>
    <bk>
      <extLst>
        <ext uri="{3e2802c4-a4d2-4d8b-9148-e3be6c30e623}">
          <xlrd:rvb i="20169"/>
        </ext>
      </extLst>
    </bk>
    <bk>
      <extLst>
        <ext uri="{3e2802c4-a4d2-4d8b-9148-e3be6c30e623}">
          <xlrd:rvb i="20170"/>
        </ext>
      </extLst>
    </bk>
    <bk>
      <extLst>
        <ext uri="{3e2802c4-a4d2-4d8b-9148-e3be6c30e623}">
          <xlrd:rvb i="20171"/>
        </ext>
      </extLst>
    </bk>
    <bk>
      <extLst>
        <ext uri="{3e2802c4-a4d2-4d8b-9148-e3be6c30e623}">
          <xlrd:rvb i="20172"/>
        </ext>
      </extLst>
    </bk>
    <bk>
      <extLst>
        <ext uri="{3e2802c4-a4d2-4d8b-9148-e3be6c30e623}">
          <xlrd:rvb i="20173"/>
        </ext>
      </extLst>
    </bk>
    <bk>
      <extLst>
        <ext uri="{3e2802c4-a4d2-4d8b-9148-e3be6c30e623}">
          <xlrd:rvb i="20174"/>
        </ext>
      </extLst>
    </bk>
    <bk>
      <extLst>
        <ext uri="{3e2802c4-a4d2-4d8b-9148-e3be6c30e623}">
          <xlrd:rvb i="20175"/>
        </ext>
      </extLst>
    </bk>
    <bk>
      <extLst>
        <ext uri="{3e2802c4-a4d2-4d8b-9148-e3be6c30e623}">
          <xlrd:rvb i="20176"/>
        </ext>
      </extLst>
    </bk>
    <bk>
      <extLst>
        <ext uri="{3e2802c4-a4d2-4d8b-9148-e3be6c30e623}">
          <xlrd:rvb i="20177"/>
        </ext>
      </extLst>
    </bk>
    <bk>
      <extLst>
        <ext uri="{3e2802c4-a4d2-4d8b-9148-e3be6c30e623}">
          <xlrd:rvb i="20178"/>
        </ext>
      </extLst>
    </bk>
    <bk>
      <extLst>
        <ext uri="{3e2802c4-a4d2-4d8b-9148-e3be6c30e623}">
          <xlrd:rvb i="20179"/>
        </ext>
      </extLst>
    </bk>
    <bk>
      <extLst>
        <ext uri="{3e2802c4-a4d2-4d8b-9148-e3be6c30e623}">
          <xlrd:rvb i="20180"/>
        </ext>
      </extLst>
    </bk>
    <bk>
      <extLst>
        <ext uri="{3e2802c4-a4d2-4d8b-9148-e3be6c30e623}">
          <xlrd:rvb i="20181"/>
        </ext>
      </extLst>
    </bk>
    <bk>
      <extLst>
        <ext uri="{3e2802c4-a4d2-4d8b-9148-e3be6c30e623}">
          <xlrd:rvb i="20182"/>
        </ext>
      </extLst>
    </bk>
    <bk>
      <extLst>
        <ext uri="{3e2802c4-a4d2-4d8b-9148-e3be6c30e623}">
          <xlrd:rvb i="20183"/>
        </ext>
      </extLst>
    </bk>
    <bk>
      <extLst>
        <ext uri="{3e2802c4-a4d2-4d8b-9148-e3be6c30e623}">
          <xlrd:rvb i="20184"/>
        </ext>
      </extLst>
    </bk>
    <bk>
      <extLst>
        <ext uri="{3e2802c4-a4d2-4d8b-9148-e3be6c30e623}">
          <xlrd:rvb i="20185"/>
        </ext>
      </extLst>
    </bk>
    <bk>
      <extLst>
        <ext uri="{3e2802c4-a4d2-4d8b-9148-e3be6c30e623}">
          <xlrd:rvb i="20186"/>
        </ext>
      </extLst>
    </bk>
    <bk>
      <extLst>
        <ext uri="{3e2802c4-a4d2-4d8b-9148-e3be6c30e623}">
          <xlrd:rvb i="20187"/>
        </ext>
      </extLst>
    </bk>
    <bk>
      <extLst>
        <ext uri="{3e2802c4-a4d2-4d8b-9148-e3be6c30e623}">
          <xlrd:rvb i="20188"/>
        </ext>
      </extLst>
    </bk>
    <bk>
      <extLst>
        <ext uri="{3e2802c4-a4d2-4d8b-9148-e3be6c30e623}">
          <xlrd:rvb i="20189"/>
        </ext>
      </extLst>
    </bk>
    <bk>
      <extLst>
        <ext uri="{3e2802c4-a4d2-4d8b-9148-e3be6c30e623}">
          <xlrd:rvb i="20190"/>
        </ext>
      </extLst>
    </bk>
    <bk>
      <extLst>
        <ext uri="{3e2802c4-a4d2-4d8b-9148-e3be6c30e623}">
          <xlrd:rvb i="20191"/>
        </ext>
      </extLst>
    </bk>
    <bk>
      <extLst>
        <ext uri="{3e2802c4-a4d2-4d8b-9148-e3be6c30e623}">
          <xlrd:rvb i="20192"/>
        </ext>
      </extLst>
    </bk>
    <bk>
      <extLst>
        <ext uri="{3e2802c4-a4d2-4d8b-9148-e3be6c30e623}">
          <xlrd:rvb i="20193"/>
        </ext>
      </extLst>
    </bk>
    <bk>
      <extLst>
        <ext uri="{3e2802c4-a4d2-4d8b-9148-e3be6c30e623}">
          <xlrd:rvb i="20194"/>
        </ext>
      </extLst>
    </bk>
    <bk>
      <extLst>
        <ext uri="{3e2802c4-a4d2-4d8b-9148-e3be6c30e623}">
          <xlrd:rvb i="20195"/>
        </ext>
      </extLst>
    </bk>
    <bk>
      <extLst>
        <ext uri="{3e2802c4-a4d2-4d8b-9148-e3be6c30e623}">
          <xlrd:rvb i="20196"/>
        </ext>
      </extLst>
    </bk>
    <bk>
      <extLst>
        <ext uri="{3e2802c4-a4d2-4d8b-9148-e3be6c30e623}">
          <xlrd:rvb i="20197"/>
        </ext>
      </extLst>
    </bk>
    <bk>
      <extLst>
        <ext uri="{3e2802c4-a4d2-4d8b-9148-e3be6c30e623}">
          <xlrd:rvb i="20198"/>
        </ext>
      </extLst>
    </bk>
    <bk>
      <extLst>
        <ext uri="{3e2802c4-a4d2-4d8b-9148-e3be6c30e623}">
          <xlrd:rvb i="20199"/>
        </ext>
      </extLst>
    </bk>
    <bk>
      <extLst>
        <ext uri="{3e2802c4-a4d2-4d8b-9148-e3be6c30e623}">
          <xlrd:rvb i="20200"/>
        </ext>
      </extLst>
    </bk>
    <bk>
      <extLst>
        <ext uri="{3e2802c4-a4d2-4d8b-9148-e3be6c30e623}">
          <xlrd:rvb i="20201"/>
        </ext>
      </extLst>
    </bk>
    <bk>
      <extLst>
        <ext uri="{3e2802c4-a4d2-4d8b-9148-e3be6c30e623}">
          <xlrd:rvb i="20202"/>
        </ext>
      </extLst>
    </bk>
    <bk>
      <extLst>
        <ext uri="{3e2802c4-a4d2-4d8b-9148-e3be6c30e623}">
          <xlrd:rvb i="20203"/>
        </ext>
      </extLst>
    </bk>
    <bk>
      <extLst>
        <ext uri="{3e2802c4-a4d2-4d8b-9148-e3be6c30e623}">
          <xlrd:rvb i="20204"/>
        </ext>
      </extLst>
    </bk>
    <bk>
      <extLst>
        <ext uri="{3e2802c4-a4d2-4d8b-9148-e3be6c30e623}">
          <xlrd:rvb i="20210"/>
        </ext>
      </extLst>
    </bk>
    <bk>
      <extLst>
        <ext uri="{3e2802c4-a4d2-4d8b-9148-e3be6c30e623}">
          <xlrd:rvb i="20211"/>
        </ext>
      </extLst>
    </bk>
    <bk>
      <extLst>
        <ext uri="{3e2802c4-a4d2-4d8b-9148-e3be6c30e623}">
          <xlrd:rvb i="20212"/>
        </ext>
      </extLst>
    </bk>
    <bk>
      <extLst>
        <ext uri="{3e2802c4-a4d2-4d8b-9148-e3be6c30e623}">
          <xlrd:rvb i="20213"/>
        </ext>
      </extLst>
    </bk>
    <bk>
      <extLst>
        <ext uri="{3e2802c4-a4d2-4d8b-9148-e3be6c30e623}">
          <xlrd:rvb i="20214"/>
        </ext>
      </extLst>
    </bk>
    <bk>
      <extLst>
        <ext uri="{3e2802c4-a4d2-4d8b-9148-e3be6c30e623}">
          <xlrd:rvb i="20215"/>
        </ext>
      </extLst>
    </bk>
    <bk>
      <extLst>
        <ext uri="{3e2802c4-a4d2-4d8b-9148-e3be6c30e623}">
          <xlrd:rvb i="20216"/>
        </ext>
      </extLst>
    </bk>
    <bk>
      <extLst>
        <ext uri="{3e2802c4-a4d2-4d8b-9148-e3be6c30e623}">
          <xlrd:rvb i="20217"/>
        </ext>
      </extLst>
    </bk>
    <bk>
      <extLst>
        <ext uri="{3e2802c4-a4d2-4d8b-9148-e3be6c30e623}">
          <xlrd:rvb i="20218"/>
        </ext>
      </extLst>
    </bk>
    <bk>
      <extLst>
        <ext uri="{3e2802c4-a4d2-4d8b-9148-e3be6c30e623}">
          <xlrd:rvb i="20219"/>
        </ext>
      </extLst>
    </bk>
    <bk>
      <extLst>
        <ext uri="{3e2802c4-a4d2-4d8b-9148-e3be6c30e623}">
          <xlrd:rvb i="20220"/>
        </ext>
      </extLst>
    </bk>
    <bk>
      <extLst>
        <ext uri="{3e2802c4-a4d2-4d8b-9148-e3be6c30e623}">
          <xlrd:rvb i="20221"/>
        </ext>
      </extLst>
    </bk>
    <bk>
      <extLst>
        <ext uri="{3e2802c4-a4d2-4d8b-9148-e3be6c30e623}">
          <xlrd:rvb i="20222"/>
        </ext>
      </extLst>
    </bk>
    <bk>
      <extLst>
        <ext uri="{3e2802c4-a4d2-4d8b-9148-e3be6c30e623}">
          <xlrd:rvb i="20223"/>
        </ext>
      </extLst>
    </bk>
    <bk>
      <extLst>
        <ext uri="{3e2802c4-a4d2-4d8b-9148-e3be6c30e623}">
          <xlrd:rvb i="20224"/>
        </ext>
      </extLst>
    </bk>
    <bk>
      <extLst>
        <ext uri="{3e2802c4-a4d2-4d8b-9148-e3be6c30e623}">
          <xlrd:rvb i="20225"/>
        </ext>
      </extLst>
    </bk>
    <bk>
      <extLst>
        <ext uri="{3e2802c4-a4d2-4d8b-9148-e3be6c30e623}">
          <xlrd:rvb i="20226"/>
        </ext>
      </extLst>
    </bk>
    <bk>
      <extLst>
        <ext uri="{3e2802c4-a4d2-4d8b-9148-e3be6c30e623}">
          <xlrd:rvb i="20227"/>
        </ext>
      </extLst>
    </bk>
    <bk>
      <extLst>
        <ext uri="{3e2802c4-a4d2-4d8b-9148-e3be6c30e623}">
          <xlrd:rvb i="20228"/>
        </ext>
      </extLst>
    </bk>
    <bk>
      <extLst>
        <ext uri="{3e2802c4-a4d2-4d8b-9148-e3be6c30e623}">
          <xlrd:rvb i="20229"/>
        </ext>
      </extLst>
    </bk>
    <bk>
      <extLst>
        <ext uri="{3e2802c4-a4d2-4d8b-9148-e3be6c30e623}">
          <xlrd:rvb i="20230"/>
        </ext>
      </extLst>
    </bk>
    <bk>
      <extLst>
        <ext uri="{3e2802c4-a4d2-4d8b-9148-e3be6c30e623}">
          <xlrd:rvb i="20231"/>
        </ext>
      </extLst>
    </bk>
    <bk>
      <extLst>
        <ext uri="{3e2802c4-a4d2-4d8b-9148-e3be6c30e623}">
          <xlrd:rvb i="20232"/>
        </ext>
      </extLst>
    </bk>
    <bk>
      <extLst>
        <ext uri="{3e2802c4-a4d2-4d8b-9148-e3be6c30e623}">
          <xlrd:rvb i="20233"/>
        </ext>
      </extLst>
    </bk>
    <bk>
      <extLst>
        <ext uri="{3e2802c4-a4d2-4d8b-9148-e3be6c30e623}">
          <xlrd:rvb i="20234"/>
        </ext>
      </extLst>
    </bk>
    <bk>
      <extLst>
        <ext uri="{3e2802c4-a4d2-4d8b-9148-e3be6c30e623}">
          <xlrd:rvb i="20235"/>
        </ext>
      </extLst>
    </bk>
    <bk>
      <extLst>
        <ext uri="{3e2802c4-a4d2-4d8b-9148-e3be6c30e623}">
          <xlrd:rvb i="20236"/>
        </ext>
      </extLst>
    </bk>
    <bk>
      <extLst>
        <ext uri="{3e2802c4-a4d2-4d8b-9148-e3be6c30e623}">
          <xlrd:rvb i="20237"/>
        </ext>
      </extLst>
    </bk>
    <bk>
      <extLst>
        <ext uri="{3e2802c4-a4d2-4d8b-9148-e3be6c30e623}">
          <xlrd:rvb i="20238"/>
        </ext>
      </extLst>
    </bk>
    <bk>
      <extLst>
        <ext uri="{3e2802c4-a4d2-4d8b-9148-e3be6c30e623}">
          <xlrd:rvb i="20239"/>
        </ext>
      </extLst>
    </bk>
    <bk>
      <extLst>
        <ext uri="{3e2802c4-a4d2-4d8b-9148-e3be6c30e623}">
          <xlrd:rvb i="20240"/>
        </ext>
      </extLst>
    </bk>
    <bk>
      <extLst>
        <ext uri="{3e2802c4-a4d2-4d8b-9148-e3be6c30e623}">
          <xlrd:rvb i="20241"/>
        </ext>
      </extLst>
    </bk>
    <bk>
      <extLst>
        <ext uri="{3e2802c4-a4d2-4d8b-9148-e3be6c30e623}">
          <xlrd:rvb i="20242"/>
        </ext>
      </extLst>
    </bk>
    <bk>
      <extLst>
        <ext uri="{3e2802c4-a4d2-4d8b-9148-e3be6c30e623}">
          <xlrd:rvb i="20243"/>
        </ext>
      </extLst>
    </bk>
    <bk>
      <extLst>
        <ext uri="{3e2802c4-a4d2-4d8b-9148-e3be6c30e623}">
          <xlrd:rvb i="20244"/>
        </ext>
      </extLst>
    </bk>
    <bk>
      <extLst>
        <ext uri="{3e2802c4-a4d2-4d8b-9148-e3be6c30e623}">
          <xlrd:rvb i="20245"/>
        </ext>
      </extLst>
    </bk>
    <bk>
      <extLst>
        <ext uri="{3e2802c4-a4d2-4d8b-9148-e3be6c30e623}">
          <xlrd:rvb i="20246"/>
        </ext>
      </extLst>
    </bk>
    <bk>
      <extLst>
        <ext uri="{3e2802c4-a4d2-4d8b-9148-e3be6c30e623}">
          <xlrd:rvb i="20247"/>
        </ext>
      </extLst>
    </bk>
    <bk>
      <extLst>
        <ext uri="{3e2802c4-a4d2-4d8b-9148-e3be6c30e623}">
          <xlrd:rvb i="20248"/>
        </ext>
      </extLst>
    </bk>
    <bk>
      <extLst>
        <ext uri="{3e2802c4-a4d2-4d8b-9148-e3be6c30e623}">
          <xlrd:rvb i="20249"/>
        </ext>
      </extLst>
    </bk>
    <bk>
      <extLst>
        <ext uri="{3e2802c4-a4d2-4d8b-9148-e3be6c30e623}">
          <xlrd:rvb i="20250"/>
        </ext>
      </extLst>
    </bk>
    <bk>
      <extLst>
        <ext uri="{3e2802c4-a4d2-4d8b-9148-e3be6c30e623}">
          <xlrd:rvb i="20251"/>
        </ext>
      </extLst>
    </bk>
    <bk>
      <extLst>
        <ext uri="{3e2802c4-a4d2-4d8b-9148-e3be6c30e623}">
          <xlrd:rvb i="20252"/>
        </ext>
      </extLst>
    </bk>
    <bk>
      <extLst>
        <ext uri="{3e2802c4-a4d2-4d8b-9148-e3be6c30e623}">
          <xlrd:rvb i="20253"/>
        </ext>
      </extLst>
    </bk>
    <bk>
      <extLst>
        <ext uri="{3e2802c4-a4d2-4d8b-9148-e3be6c30e623}">
          <xlrd:rvb i="20254"/>
        </ext>
      </extLst>
    </bk>
    <bk>
      <extLst>
        <ext uri="{3e2802c4-a4d2-4d8b-9148-e3be6c30e623}">
          <xlrd:rvb i="20255"/>
        </ext>
      </extLst>
    </bk>
    <bk>
      <extLst>
        <ext uri="{3e2802c4-a4d2-4d8b-9148-e3be6c30e623}">
          <xlrd:rvb i="20256"/>
        </ext>
      </extLst>
    </bk>
    <bk>
      <extLst>
        <ext uri="{3e2802c4-a4d2-4d8b-9148-e3be6c30e623}">
          <xlrd:rvb i="20257"/>
        </ext>
      </extLst>
    </bk>
    <bk>
      <extLst>
        <ext uri="{3e2802c4-a4d2-4d8b-9148-e3be6c30e623}">
          <xlrd:rvb i="20258"/>
        </ext>
      </extLst>
    </bk>
    <bk>
      <extLst>
        <ext uri="{3e2802c4-a4d2-4d8b-9148-e3be6c30e623}">
          <xlrd:rvb i="20259"/>
        </ext>
      </extLst>
    </bk>
    <bk>
      <extLst>
        <ext uri="{3e2802c4-a4d2-4d8b-9148-e3be6c30e623}">
          <xlrd:rvb i="20260"/>
        </ext>
      </extLst>
    </bk>
    <bk>
      <extLst>
        <ext uri="{3e2802c4-a4d2-4d8b-9148-e3be6c30e623}">
          <xlrd:rvb i="20261"/>
        </ext>
      </extLst>
    </bk>
    <bk>
      <extLst>
        <ext uri="{3e2802c4-a4d2-4d8b-9148-e3be6c30e623}">
          <xlrd:rvb i="20264"/>
        </ext>
      </extLst>
    </bk>
    <bk>
      <extLst>
        <ext uri="{3e2802c4-a4d2-4d8b-9148-e3be6c30e623}">
          <xlrd:rvb i="20265"/>
        </ext>
      </extLst>
    </bk>
    <bk>
      <extLst>
        <ext uri="{3e2802c4-a4d2-4d8b-9148-e3be6c30e623}">
          <xlrd:rvb i="20266"/>
        </ext>
      </extLst>
    </bk>
    <bk>
      <extLst>
        <ext uri="{3e2802c4-a4d2-4d8b-9148-e3be6c30e623}">
          <xlrd:rvb i="20267"/>
        </ext>
      </extLst>
    </bk>
    <bk>
      <extLst>
        <ext uri="{3e2802c4-a4d2-4d8b-9148-e3be6c30e623}">
          <xlrd:rvb i="20268"/>
        </ext>
      </extLst>
    </bk>
    <bk>
      <extLst>
        <ext uri="{3e2802c4-a4d2-4d8b-9148-e3be6c30e623}">
          <xlrd:rvb i="20269"/>
        </ext>
      </extLst>
    </bk>
    <bk>
      <extLst>
        <ext uri="{3e2802c4-a4d2-4d8b-9148-e3be6c30e623}">
          <xlrd:rvb i="20270"/>
        </ext>
      </extLst>
    </bk>
    <bk>
      <extLst>
        <ext uri="{3e2802c4-a4d2-4d8b-9148-e3be6c30e623}">
          <xlrd:rvb i="20271"/>
        </ext>
      </extLst>
    </bk>
    <bk>
      <extLst>
        <ext uri="{3e2802c4-a4d2-4d8b-9148-e3be6c30e623}">
          <xlrd:rvb i="20272"/>
        </ext>
      </extLst>
    </bk>
    <bk>
      <extLst>
        <ext uri="{3e2802c4-a4d2-4d8b-9148-e3be6c30e623}">
          <xlrd:rvb i="20273"/>
        </ext>
      </extLst>
    </bk>
    <bk>
      <extLst>
        <ext uri="{3e2802c4-a4d2-4d8b-9148-e3be6c30e623}">
          <xlrd:rvb i="20274"/>
        </ext>
      </extLst>
    </bk>
    <bk>
      <extLst>
        <ext uri="{3e2802c4-a4d2-4d8b-9148-e3be6c30e623}">
          <xlrd:rvb i="20275"/>
        </ext>
      </extLst>
    </bk>
    <bk>
      <extLst>
        <ext uri="{3e2802c4-a4d2-4d8b-9148-e3be6c30e623}">
          <xlrd:rvb i="20276"/>
        </ext>
      </extLst>
    </bk>
    <bk>
      <extLst>
        <ext uri="{3e2802c4-a4d2-4d8b-9148-e3be6c30e623}">
          <xlrd:rvb i="20277"/>
        </ext>
      </extLst>
    </bk>
    <bk>
      <extLst>
        <ext uri="{3e2802c4-a4d2-4d8b-9148-e3be6c30e623}">
          <xlrd:rvb i="20278"/>
        </ext>
      </extLst>
    </bk>
    <bk>
      <extLst>
        <ext uri="{3e2802c4-a4d2-4d8b-9148-e3be6c30e623}">
          <xlrd:rvb i="20279"/>
        </ext>
      </extLst>
    </bk>
    <bk>
      <extLst>
        <ext uri="{3e2802c4-a4d2-4d8b-9148-e3be6c30e623}">
          <xlrd:rvb i="20280"/>
        </ext>
      </extLst>
    </bk>
    <bk>
      <extLst>
        <ext uri="{3e2802c4-a4d2-4d8b-9148-e3be6c30e623}">
          <xlrd:rvb i="20281"/>
        </ext>
      </extLst>
    </bk>
    <bk>
      <extLst>
        <ext uri="{3e2802c4-a4d2-4d8b-9148-e3be6c30e623}">
          <xlrd:rvb i="20282"/>
        </ext>
      </extLst>
    </bk>
    <bk>
      <extLst>
        <ext uri="{3e2802c4-a4d2-4d8b-9148-e3be6c30e623}">
          <xlrd:rvb i="20283"/>
        </ext>
      </extLst>
    </bk>
    <bk>
      <extLst>
        <ext uri="{3e2802c4-a4d2-4d8b-9148-e3be6c30e623}">
          <xlrd:rvb i="20284"/>
        </ext>
      </extLst>
    </bk>
    <bk>
      <extLst>
        <ext uri="{3e2802c4-a4d2-4d8b-9148-e3be6c30e623}">
          <xlrd:rvb i="20285"/>
        </ext>
      </extLst>
    </bk>
    <bk>
      <extLst>
        <ext uri="{3e2802c4-a4d2-4d8b-9148-e3be6c30e623}">
          <xlrd:rvb i="20286"/>
        </ext>
      </extLst>
    </bk>
    <bk>
      <extLst>
        <ext uri="{3e2802c4-a4d2-4d8b-9148-e3be6c30e623}">
          <xlrd:rvb i="20287"/>
        </ext>
      </extLst>
    </bk>
    <bk>
      <extLst>
        <ext uri="{3e2802c4-a4d2-4d8b-9148-e3be6c30e623}">
          <xlrd:rvb i="20288"/>
        </ext>
      </extLst>
    </bk>
    <bk>
      <extLst>
        <ext uri="{3e2802c4-a4d2-4d8b-9148-e3be6c30e623}">
          <xlrd:rvb i="20289"/>
        </ext>
      </extLst>
    </bk>
    <bk>
      <extLst>
        <ext uri="{3e2802c4-a4d2-4d8b-9148-e3be6c30e623}">
          <xlrd:rvb i="20290"/>
        </ext>
      </extLst>
    </bk>
    <bk>
      <extLst>
        <ext uri="{3e2802c4-a4d2-4d8b-9148-e3be6c30e623}">
          <xlrd:rvb i="20291"/>
        </ext>
      </extLst>
    </bk>
    <bk>
      <extLst>
        <ext uri="{3e2802c4-a4d2-4d8b-9148-e3be6c30e623}">
          <xlrd:rvb i="20292"/>
        </ext>
      </extLst>
    </bk>
    <bk>
      <extLst>
        <ext uri="{3e2802c4-a4d2-4d8b-9148-e3be6c30e623}">
          <xlrd:rvb i="20293"/>
        </ext>
      </extLst>
    </bk>
    <bk>
      <extLst>
        <ext uri="{3e2802c4-a4d2-4d8b-9148-e3be6c30e623}">
          <xlrd:rvb i="20294"/>
        </ext>
      </extLst>
    </bk>
    <bk>
      <extLst>
        <ext uri="{3e2802c4-a4d2-4d8b-9148-e3be6c30e623}">
          <xlrd:rvb i="20295"/>
        </ext>
      </extLst>
    </bk>
    <bk>
      <extLst>
        <ext uri="{3e2802c4-a4d2-4d8b-9148-e3be6c30e623}">
          <xlrd:rvb i="20298"/>
        </ext>
      </extLst>
    </bk>
    <bk>
      <extLst>
        <ext uri="{3e2802c4-a4d2-4d8b-9148-e3be6c30e623}">
          <xlrd:rvb i="20299"/>
        </ext>
      </extLst>
    </bk>
    <bk>
      <extLst>
        <ext uri="{3e2802c4-a4d2-4d8b-9148-e3be6c30e623}">
          <xlrd:rvb i="20300"/>
        </ext>
      </extLst>
    </bk>
    <bk>
      <extLst>
        <ext uri="{3e2802c4-a4d2-4d8b-9148-e3be6c30e623}">
          <xlrd:rvb i="20301"/>
        </ext>
      </extLst>
    </bk>
    <bk>
      <extLst>
        <ext uri="{3e2802c4-a4d2-4d8b-9148-e3be6c30e623}">
          <xlrd:rvb i="20302"/>
        </ext>
      </extLst>
    </bk>
    <bk>
      <extLst>
        <ext uri="{3e2802c4-a4d2-4d8b-9148-e3be6c30e623}">
          <xlrd:rvb i="20303"/>
        </ext>
      </extLst>
    </bk>
    <bk>
      <extLst>
        <ext uri="{3e2802c4-a4d2-4d8b-9148-e3be6c30e623}">
          <xlrd:rvb i="20304"/>
        </ext>
      </extLst>
    </bk>
    <bk>
      <extLst>
        <ext uri="{3e2802c4-a4d2-4d8b-9148-e3be6c30e623}">
          <xlrd:rvb i="20305"/>
        </ext>
      </extLst>
    </bk>
    <bk>
      <extLst>
        <ext uri="{3e2802c4-a4d2-4d8b-9148-e3be6c30e623}">
          <xlrd:rvb i="20306"/>
        </ext>
      </extLst>
    </bk>
    <bk>
      <extLst>
        <ext uri="{3e2802c4-a4d2-4d8b-9148-e3be6c30e623}">
          <xlrd:rvb i="20307"/>
        </ext>
      </extLst>
    </bk>
    <bk>
      <extLst>
        <ext uri="{3e2802c4-a4d2-4d8b-9148-e3be6c30e623}">
          <xlrd:rvb i="20308"/>
        </ext>
      </extLst>
    </bk>
    <bk>
      <extLst>
        <ext uri="{3e2802c4-a4d2-4d8b-9148-e3be6c30e623}">
          <xlrd:rvb i="20309"/>
        </ext>
      </extLst>
    </bk>
    <bk>
      <extLst>
        <ext uri="{3e2802c4-a4d2-4d8b-9148-e3be6c30e623}">
          <xlrd:rvb i="20310"/>
        </ext>
      </extLst>
    </bk>
    <bk>
      <extLst>
        <ext uri="{3e2802c4-a4d2-4d8b-9148-e3be6c30e623}">
          <xlrd:rvb i="20311"/>
        </ext>
      </extLst>
    </bk>
    <bk>
      <extLst>
        <ext uri="{3e2802c4-a4d2-4d8b-9148-e3be6c30e623}">
          <xlrd:rvb i="20312"/>
        </ext>
      </extLst>
    </bk>
    <bk>
      <extLst>
        <ext uri="{3e2802c4-a4d2-4d8b-9148-e3be6c30e623}">
          <xlrd:rvb i="20313"/>
        </ext>
      </extLst>
    </bk>
    <bk>
      <extLst>
        <ext uri="{3e2802c4-a4d2-4d8b-9148-e3be6c30e623}">
          <xlrd:rvb i="20314"/>
        </ext>
      </extLst>
    </bk>
    <bk>
      <extLst>
        <ext uri="{3e2802c4-a4d2-4d8b-9148-e3be6c30e623}">
          <xlrd:rvb i="20315"/>
        </ext>
      </extLst>
    </bk>
    <bk>
      <extLst>
        <ext uri="{3e2802c4-a4d2-4d8b-9148-e3be6c30e623}">
          <xlrd:rvb i="20316"/>
        </ext>
      </extLst>
    </bk>
    <bk>
      <extLst>
        <ext uri="{3e2802c4-a4d2-4d8b-9148-e3be6c30e623}">
          <xlrd:rvb i="20317"/>
        </ext>
      </extLst>
    </bk>
    <bk>
      <extLst>
        <ext uri="{3e2802c4-a4d2-4d8b-9148-e3be6c30e623}">
          <xlrd:rvb i="20318"/>
        </ext>
      </extLst>
    </bk>
    <bk>
      <extLst>
        <ext uri="{3e2802c4-a4d2-4d8b-9148-e3be6c30e623}">
          <xlrd:rvb i="20319"/>
        </ext>
      </extLst>
    </bk>
    <bk>
      <extLst>
        <ext uri="{3e2802c4-a4d2-4d8b-9148-e3be6c30e623}">
          <xlrd:rvb i="20320"/>
        </ext>
      </extLst>
    </bk>
    <bk>
      <extLst>
        <ext uri="{3e2802c4-a4d2-4d8b-9148-e3be6c30e623}">
          <xlrd:rvb i="20321"/>
        </ext>
      </extLst>
    </bk>
    <bk>
      <extLst>
        <ext uri="{3e2802c4-a4d2-4d8b-9148-e3be6c30e623}">
          <xlrd:rvb i="20322"/>
        </ext>
      </extLst>
    </bk>
    <bk>
      <extLst>
        <ext uri="{3e2802c4-a4d2-4d8b-9148-e3be6c30e623}">
          <xlrd:rvb i="20323"/>
        </ext>
      </extLst>
    </bk>
    <bk>
      <extLst>
        <ext uri="{3e2802c4-a4d2-4d8b-9148-e3be6c30e623}">
          <xlrd:rvb i="20326"/>
        </ext>
      </extLst>
    </bk>
    <bk>
      <extLst>
        <ext uri="{3e2802c4-a4d2-4d8b-9148-e3be6c30e623}">
          <xlrd:rvb i="20327"/>
        </ext>
      </extLst>
    </bk>
    <bk>
      <extLst>
        <ext uri="{3e2802c4-a4d2-4d8b-9148-e3be6c30e623}">
          <xlrd:rvb i="20328"/>
        </ext>
      </extLst>
    </bk>
    <bk>
      <extLst>
        <ext uri="{3e2802c4-a4d2-4d8b-9148-e3be6c30e623}">
          <xlrd:rvb i="20329"/>
        </ext>
      </extLst>
    </bk>
    <bk>
      <extLst>
        <ext uri="{3e2802c4-a4d2-4d8b-9148-e3be6c30e623}">
          <xlrd:rvb i="20330"/>
        </ext>
      </extLst>
    </bk>
    <bk>
      <extLst>
        <ext uri="{3e2802c4-a4d2-4d8b-9148-e3be6c30e623}">
          <xlrd:rvb i="20331"/>
        </ext>
      </extLst>
    </bk>
    <bk>
      <extLst>
        <ext uri="{3e2802c4-a4d2-4d8b-9148-e3be6c30e623}">
          <xlrd:rvb i="20332"/>
        </ext>
      </extLst>
    </bk>
    <bk>
      <extLst>
        <ext uri="{3e2802c4-a4d2-4d8b-9148-e3be6c30e623}">
          <xlrd:rvb i="20333"/>
        </ext>
      </extLst>
    </bk>
    <bk>
      <extLst>
        <ext uri="{3e2802c4-a4d2-4d8b-9148-e3be6c30e623}">
          <xlrd:rvb i="20334"/>
        </ext>
      </extLst>
    </bk>
    <bk>
      <extLst>
        <ext uri="{3e2802c4-a4d2-4d8b-9148-e3be6c30e623}">
          <xlrd:rvb i="20335"/>
        </ext>
      </extLst>
    </bk>
    <bk>
      <extLst>
        <ext uri="{3e2802c4-a4d2-4d8b-9148-e3be6c30e623}">
          <xlrd:rvb i="20336"/>
        </ext>
      </extLst>
    </bk>
    <bk>
      <extLst>
        <ext uri="{3e2802c4-a4d2-4d8b-9148-e3be6c30e623}">
          <xlrd:rvb i="20337"/>
        </ext>
      </extLst>
    </bk>
    <bk>
      <extLst>
        <ext uri="{3e2802c4-a4d2-4d8b-9148-e3be6c30e623}">
          <xlrd:rvb i="20338"/>
        </ext>
      </extLst>
    </bk>
    <bk>
      <extLst>
        <ext uri="{3e2802c4-a4d2-4d8b-9148-e3be6c30e623}">
          <xlrd:rvb i="20339"/>
        </ext>
      </extLst>
    </bk>
    <bk>
      <extLst>
        <ext uri="{3e2802c4-a4d2-4d8b-9148-e3be6c30e623}">
          <xlrd:rvb i="20340"/>
        </ext>
      </extLst>
    </bk>
    <bk>
      <extLst>
        <ext uri="{3e2802c4-a4d2-4d8b-9148-e3be6c30e623}">
          <xlrd:rvb i="20341"/>
        </ext>
      </extLst>
    </bk>
    <bk>
      <extLst>
        <ext uri="{3e2802c4-a4d2-4d8b-9148-e3be6c30e623}">
          <xlrd:rvb i="20342"/>
        </ext>
      </extLst>
    </bk>
    <bk>
      <extLst>
        <ext uri="{3e2802c4-a4d2-4d8b-9148-e3be6c30e623}">
          <xlrd:rvb i="20343"/>
        </ext>
      </extLst>
    </bk>
    <bk>
      <extLst>
        <ext uri="{3e2802c4-a4d2-4d8b-9148-e3be6c30e623}">
          <xlrd:rvb i="20346"/>
        </ext>
      </extLst>
    </bk>
    <bk>
      <extLst>
        <ext uri="{3e2802c4-a4d2-4d8b-9148-e3be6c30e623}">
          <xlrd:rvb i="20347"/>
        </ext>
      </extLst>
    </bk>
    <bk>
      <extLst>
        <ext uri="{3e2802c4-a4d2-4d8b-9148-e3be6c30e623}">
          <xlrd:rvb i="20348"/>
        </ext>
      </extLst>
    </bk>
    <bk>
      <extLst>
        <ext uri="{3e2802c4-a4d2-4d8b-9148-e3be6c30e623}">
          <xlrd:rvb i="20349"/>
        </ext>
      </extLst>
    </bk>
    <bk>
      <extLst>
        <ext uri="{3e2802c4-a4d2-4d8b-9148-e3be6c30e623}">
          <xlrd:rvb i="20350"/>
        </ext>
      </extLst>
    </bk>
    <bk>
      <extLst>
        <ext uri="{3e2802c4-a4d2-4d8b-9148-e3be6c30e623}">
          <xlrd:rvb i="20351"/>
        </ext>
      </extLst>
    </bk>
    <bk>
      <extLst>
        <ext uri="{3e2802c4-a4d2-4d8b-9148-e3be6c30e623}">
          <xlrd:rvb i="20352"/>
        </ext>
      </extLst>
    </bk>
    <bk>
      <extLst>
        <ext uri="{3e2802c4-a4d2-4d8b-9148-e3be6c30e623}">
          <xlrd:rvb i="20353"/>
        </ext>
      </extLst>
    </bk>
    <bk>
      <extLst>
        <ext uri="{3e2802c4-a4d2-4d8b-9148-e3be6c30e623}">
          <xlrd:rvb i="20354"/>
        </ext>
      </extLst>
    </bk>
    <bk>
      <extLst>
        <ext uri="{3e2802c4-a4d2-4d8b-9148-e3be6c30e623}">
          <xlrd:rvb i="20355"/>
        </ext>
      </extLst>
    </bk>
    <bk>
      <extLst>
        <ext uri="{3e2802c4-a4d2-4d8b-9148-e3be6c30e623}">
          <xlrd:rvb i="20356"/>
        </ext>
      </extLst>
    </bk>
    <bk>
      <extLst>
        <ext uri="{3e2802c4-a4d2-4d8b-9148-e3be6c30e623}">
          <xlrd:rvb i="20357"/>
        </ext>
      </extLst>
    </bk>
    <bk>
      <extLst>
        <ext uri="{3e2802c4-a4d2-4d8b-9148-e3be6c30e623}">
          <xlrd:rvb i="20358"/>
        </ext>
      </extLst>
    </bk>
    <bk>
      <extLst>
        <ext uri="{3e2802c4-a4d2-4d8b-9148-e3be6c30e623}">
          <xlrd:rvb i="20359"/>
        </ext>
      </extLst>
    </bk>
    <bk>
      <extLst>
        <ext uri="{3e2802c4-a4d2-4d8b-9148-e3be6c30e623}">
          <xlrd:rvb i="20360"/>
        </ext>
      </extLst>
    </bk>
    <bk>
      <extLst>
        <ext uri="{3e2802c4-a4d2-4d8b-9148-e3be6c30e623}">
          <xlrd:rvb i="20361"/>
        </ext>
      </extLst>
    </bk>
    <bk>
      <extLst>
        <ext uri="{3e2802c4-a4d2-4d8b-9148-e3be6c30e623}">
          <xlrd:rvb i="20362"/>
        </ext>
      </extLst>
    </bk>
    <bk>
      <extLst>
        <ext uri="{3e2802c4-a4d2-4d8b-9148-e3be6c30e623}">
          <xlrd:rvb i="20363"/>
        </ext>
      </extLst>
    </bk>
    <bk>
      <extLst>
        <ext uri="{3e2802c4-a4d2-4d8b-9148-e3be6c30e623}">
          <xlrd:rvb i="20364"/>
        </ext>
      </extLst>
    </bk>
    <bk>
      <extLst>
        <ext uri="{3e2802c4-a4d2-4d8b-9148-e3be6c30e623}">
          <xlrd:rvb i="20365"/>
        </ext>
      </extLst>
    </bk>
    <bk>
      <extLst>
        <ext uri="{3e2802c4-a4d2-4d8b-9148-e3be6c30e623}">
          <xlrd:rvb i="20366"/>
        </ext>
      </extLst>
    </bk>
    <bk>
      <extLst>
        <ext uri="{3e2802c4-a4d2-4d8b-9148-e3be6c30e623}">
          <xlrd:rvb i="20367"/>
        </ext>
      </extLst>
    </bk>
    <bk>
      <extLst>
        <ext uri="{3e2802c4-a4d2-4d8b-9148-e3be6c30e623}">
          <xlrd:rvb i="20368"/>
        </ext>
      </extLst>
    </bk>
    <bk>
      <extLst>
        <ext uri="{3e2802c4-a4d2-4d8b-9148-e3be6c30e623}">
          <xlrd:rvb i="20369"/>
        </ext>
      </extLst>
    </bk>
    <bk>
      <extLst>
        <ext uri="{3e2802c4-a4d2-4d8b-9148-e3be6c30e623}">
          <xlrd:rvb i="20370"/>
        </ext>
      </extLst>
    </bk>
    <bk>
      <extLst>
        <ext uri="{3e2802c4-a4d2-4d8b-9148-e3be6c30e623}">
          <xlrd:rvb i="20371"/>
        </ext>
      </extLst>
    </bk>
    <bk>
      <extLst>
        <ext uri="{3e2802c4-a4d2-4d8b-9148-e3be6c30e623}">
          <xlrd:rvb i="20372"/>
        </ext>
      </extLst>
    </bk>
    <bk>
      <extLst>
        <ext uri="{3e2802c4-a4d2-4d8b-9148-e3be6c30e623}">
          <xlrd:rvb i="20373"/>
        </ext>
      </extLst>
    </bk>
    <bk>
      <extLst>
        <ext uri="{3e2802c4-a4d2-4d8b-9148-e3be6c30e623}">
          <xlrd:rvb i="20374"/>
        </ext>
      </extLst>
    </bk>
    <bk>
      <extLst>
        <ext uri="{3e2802c4-a4d2-4d8b-9148-e3be6c30e623}">
          <xlrd:rvb i="20375"/>
        </ext>
      </extLst>
    </bk>
    <bk>
      <extLst>
        <ext uri="{3e2802c4-a4d2-4d8b-9148-e3be6c30e623}">
          <xlrd:rvb i="20376"/>
        </ext>
      </extLst>
    </bk>
    <bk>
      <extLst>
        <ext uri="{3e2802c4-a4d2-4d8b-9148-e3be6c30e623}">
          <xlrd:rvb i="20377"/>
        </ext>
      </extLst>
    </bk>
    <bk>
      <extLst>
        <ext uri="{3e2802c4-a4d2-4d8b-9148-e3be6c30e623}">
          <xlrd:rvb i="20378"/>
        </ext>
      </extLst>
    </bk>
    <bk>
      <extLst>
        <ext uri="{3e2802c4-a4d2-4d8b-9148-e3be6c30e623}">
          <xlrd:rvb i="20379"/>
        </ext>
      </extLst>
    </bk>
    <bk>
      <extLst>
        <ext uri="{3e2802c4-a4d2-4d8b-9148-e3be6c30e623}">
          <xlrd:rvb i="20380"/>
        </ext>
      </extLst>
    </bk>
    <bk>
      <extLst>
        <ext uri="{3e2802c4-a4d2-4d8b-9148-e3be6c30e623}">
          <xlrd:rvb i="20381"/>
        </ext>
      </extLst>
    </bk>
    <bk>
      <extLst>
        <ext uri="{3e2802c4-a4d2-4d8b-9148-e3be6c30e623}">
          <xlrd:rvb i="20382"/>
        </ext>
      </extLst>
    </bk>
    <bk>
      <extLst>
        <ext uri="{3e2802c4-a4d2-4d8b-9148-e3be6c30e623}">
          <xlrd:rvb i="20383"/>
        </ext>
      </extLst>
    </bk>
    <bk>
      <extLst>
        <ext uri="{3e2802c4-a4d2-4d8b-9148-e3be6c30e623}">
          <xlrd:rvb i="20384"/>
        </ext>
      </extLst>
    </bk>
    <bk>
      <extLst>
        <ext uri="{3e2802c4-a4d2-4d8b-9148-e3be6c30e623}">
          <xlrd:rvb i="20385"/>
        </ext>
      </extLst>
    </bk>
    <bk>
      <extLst>
        <ext uri="{3e2802c4-a4d2-4d8b-9148-e3be6c30e623}">
          <xlrd:rvb i="20386"/>
        </ext>
      </extLst>
    </bk>
    <bk>
      <extLst>
        <ext uri="{3e2802c4-a4d2-4d8b-9148-e3be6c30e623}">
          <xlrd:rvb i="20387"/>
        </ext>
      </extLst>
    </bk>
    <bk>
      <extLst>
        <ext uri="{3e2802c4-a4d2-4d8b-9148-e3be6c30e623}">
          <xlrd:rvb i="20388"/>
        </ext>
      </extLst>
    </bk>
    <bk>
      <extLst>
        <ext uri="{3e2802c4-a4d2-4d8b-9148-e3be6c30e623}">
          <xlrd:rvb i="20389"/>
        </ext>
      </extLst>
    </bk>
    <bk>
      <extLst>
        <ext uri="{3e2802c4-a4d2-4d8b-9148-e3be6c30e623}">
          <xlrd:rvb i="20390"/>
        </ext>
      </extLst>
    </bk>
    <bk>
      <extLst>
        <ext uri="{3e2802c4-a4d2-4d8b-9148-e3be6c30e623}">
          <xlrd:rvb i="20391"/>
        </ext>
      </extLst>
    </bk>
    <bk>
      <extLst>
        <ext uri="{3e2802c4-a4d2-4d8b-9148-e3be6c30e623}">
          <xlrd:rvb i="20392"/>
        </ext>
      </extLst>
    </bk>
    <bk>
      <extLst>
        <ext uri="{3e2802c4-a4d2-4d8b-9148-e3be6c30e623}">
          <xlrd:rvb i="20393"/>
        </ext>
      </extLst>
    </bk>
    <bk>
      <extLst>
        <ext uri="{3e2802c4-a4d2-4d8b-9148-e3be6c30e623}">
          <xlrd:rvb i="20394"/>
        </ext>
      </extLst>
    </bk>
    <bk>
      <extLst>
        <ext uri="{3e2802c4-a4d2-4d8b-9148-e3be6c30e623}">
          <xlrd:rvb i="20395"/>
        </ext>
      </extLst>
    </bk>
    <bk>
      <extLst>
        <ext uri="{3e2802c4-a4d2-4d8b-9148-e3be6c30e623}">
          <xlrd:rvb i="20396"/>
        </ext>
      </extLst>
    </bk>
    <bk>
      <extLst>
        <ext uri="{3e2802c4-a4d2-4d8b-9148-e3be6c30e623}">
          <xlrd:rvb i="20397"/>
        </ext>
      </extLst>
    </bk>
    <bk>
      <extLst>
        <ext uri="{3e2802c4-a4d2-4d8b-9148-e3be6c30e623}">
          <xlrd:rvb i="20398"/>
        </ext>
      </extLst>
    </bk>
    <bk>
      <extLst>
        <ext uri="{3e2802c4-a4d2-4d8b-9148-e3be6c30e623}">
          <xlrd:rvb i="20399"/>
        </ext>
      </extLst>
    </bk>
    <bk>
      <extLst>
        <ext uri="{3e2802c4-a4d2-4d8b-9148-e3be6c30e623}">
          <xlrd:rvb i="20400"/>
        </ext>
      </extLst>
    </bk>
    <bk>
      <extLst>
        <ext uri="{3e2802c4-a4d2-4d8b-9148-e3be6c30e623}">
          <xlrd:rvb i="20401"/>
        </ext>
      </extLst>
    </bk>
    <bk>
      <extLst>
        <ext uri="{3e2802c4-a4d2-4d8b-9148-e3be6c30e623}">
          <xlrd:rvb i="20402"/>
        </ext>
      </extLst>
    </bk>
    <bk>
      <extLst>
        <ext uri="{3e2802c4-a4d2-4d8b-9148-e3be6c30e623}">
          <xlrd:rvb i="20403"/>
        </ext>
      </extLst>
    </bk>
    <bk>
      <extLst>
        <ext uri="{3e2802c4-a4d2-4d8b-9148-e3be6c30e623}">
          <xlrd:rvb i="20404"/>
        </ext>
      </extLst>
    </bk>
    <bk>
      <extLst>
        <ext uri="{3e2802c4-a4d2-4d8b-9148-e3be6c30e623}">
          <xlrd:rvb i="20405"/>
        </ext>
      </extLst>
    </bk>
    <bk>
      <extLst>
        <ext uri="{3e2802c4-a4d2-4d8b-9148-e3be6c30e623}">
          <xlrd:rvb i="20406"/>
        </ext>
      </extLst>
    </bk>
    <bk>
      <extLst>
        <ext uri="{3e2802c4-a4d2-4d8b-9148-e3be6c30e623}">
          <xlrd:rvb i="20407"/>
        </ext>
      </extLst>
    </bk>
    <bk>
      <extLst>
        <ext uri="{3e2802c4-a4d2-4d8b-9148-e3be6c30e623}">
          <xlrd:rvb i="20408"/>
        </ext>
      </extLst>
    </bk>
    <bk>
      <extLst>
        <ext uri="{3e2802c4-a4d2-4d8b-9148-e3be6c30e623}">
          <xlrd:rvb i="20409"/>
        </ext>
      </extLst>
    </bk>
    <bk>
      <extLst>
        <ext uri="{3e2802c4-a4d2-4d8b-9148-e3be6c30e623}">
          <xlrd:rvb i="20410"/>
        </ext>
      </extLst>
    </bk>
    <bk>
      <extLst>
        <ext uri="{3e2802c4-a4d2-4d8b-9148-e3be6c30e623}">
          <xlrd:rvb i="20411"/>
        </ext>
      </extLst>
    </bk>
    <bk>
      <extLst>
        <ext uri="{3e2802c4-a4d2-4d8b-9148-e3be6c30e623}">
          <xlrd:rvb i="20412"/>
        </ext>
      </extLst>
    </bk>
    <bk>
      <extLst>
        <ext uri="{3e2802c4-a4d2-4d8b-9148-e3be6c30e623}">
          <xlrd:rvb i="20413"/>
        </ext>
      </extLst>
    </bk>
    <bk>
      <extLst>
        <ext uri="{3e2802c4-a4d2-4d8b-9148-e3be6c30e623}">
          <xlrd:rvb i="20414"/>
        </ext>
      </extLst>
    </bk>
    <bk>
      <extLst>
        <ext uri="{3e2802c4-a4d2-4d8b-9148-e3be6c30e623}">
          <xlrd:rvb i="20415"/>
        </ext>
      </extLst>
    </bk>
    <bk>
      <extLst>
        <ext uri="{3e2802c4-a4d2-4d8b-9148-e3be6c30e623}">
          <xlrd:rvb i="20416"/>
        </ext>
      </extLst>
    </bk>
    <bk>
      <extLst>
        <ext uri="{3e2802c4-a4d2-4d8b-9148-e3be6c30e623}">
          <xlrd:rvb i="20417"/>
        </ext>
      </extLst>
    </bk>
    <bk>
      <extLst>
        <ext uri="{3e2802c4-a4d2-4d8b-9148-e3be6c30e623}">
          <xlrd:rvb i="20418"/>
        </ext>
      </extLst>
    </bk>
    <bk>
      <extLst>
        <ext uri="{3e2802c4-a4d2-4d8b-9148-e3be6c30e623}">
          <xlrd:rvb i="20419"/>
        </ext>
      </extLst>
    </bk>
    <bk>
      <extLst>
        <ext uri="{3e2802c4-a4d2-4d8b-9148-e3be6c30e623}">
          <xlrd:rvb i="20420"/>
        </ext>
      </extLst>
    </bk>
    <bk>
      <extLst>
        <ext uri="{3e2802c4-a4d2-4d8b-9148-e3be6c30e623}">
          <xlrd:rvb i="20421"/>
        </ext>
      </extLst>
    </bk>
    <bk>
      <extLst>
        <ext uri="{3e2802c4-a4d2-4d8b-9148-e3be6c30e623}">
          <xlrd:rvb i="20422"/>
        </ext>
      </extLst>
    </bk>
    <bk>
      <extLst>
        <ext uri="{3e2802c4-a4d2-4d8b-9148-e3be6c30e623}">
          <xlrd:rvb i="20423"/>
        </ext>
      </extLst>
    </bk>
    <bk>
      <extLst>
        <ext uri="{3e2802c4-a4d2-4d8b-9148-e3be6c30e623}">
          <xlrd:rvb i="20424"/>
        </ext>
      </extLst>
    </bk>
    <bk>
      <extLst>
        <ext uri="{3e2802c4-a4d2-4d8b-9148-e3be6c30e623}">
          <xlrd:rvb i="20425"/>
        </ext>
      </extLst>
    </bk>
    <bk>
      <extLst>
        <ext uri="{3e2802c4-a4d2-4d8b-9148-e3be6c30e623}">
          <xlrd:rvb i="20426"/>
        </ext>
      </extLst>
    </bk>
    <bk>
      <extLst>
        <ext uri="{3e2802c4-a4d2-4d8b-9148-e3be6c30e623}">
          <xlrd:rvb i="20427"/>
        </ext>
      </extLst>
    </bk>
    <bk>
      <extLst>
        <ext uri="{3e2802c4-a4d2-4d8b-9148-e3be6c30e623}">
          <xlrd:rvb i="20428"/>
        </ext>
      </extLst>
    </bk>
    <bk>
      <extLst>
        <ext uri="{3e2802c4-a4d2-4d8b-9148-e3be6c30e623}">
          <xlrd:rvb i="20429"/>
        </ext>
      </extLst>
    </bk>
    <bk>
      <extLst>
        <ext uri="{3e2802c4-a4d2-4d8b-9148-e3be6c30e623}">
          <xlrd:rvb i="20430"/>
        </ext>
      </extLst>
    </bk>
    <bk>
      <extLst>
        <ext uri="{3e2802c4-a4d2-4d8b-9148-e3be6c30e623}">
          <xlrd:rvb i="20431"/>
        </ext>
      </extLst>
    </bk>
    <bk>
      <extLst>
        <ext uri="{3e2802c4-a4d2-4d8b-9148-e3be6c30e623}">
          <xlrd:rvb i="20432"/>
        </ext>
      </extLst>
    </bk>
    <bk>
      <extLst>
        <ext uri="{3e2802c4-a4d2-4d8b-9148-e3be6c30e623}">
          <xlrd:rvb i="20433"/>
        </ext>
      </extLst>
    </bk>
    <bk>
      <extLst>
        <ext uri="{3e2802c4-a4d2-4d8b-9148-e3be6c30e623}">
          <xlrd:rvb i="20434"/>
        </ext>
      </extLst>
    </bk>
    <bk>
      <extLst>
        <ext uri="{3e2802c4-a4d2-4d8b-9148-e3be6c30e623}">
          <xlrd:rvb i="20435"/>
        </ext>
      </extLst>
    </bk>
    <bk>
      <extLst>
        <ext uri="{3e2802c4-a4d2-4d8b-9148-e3be6c30e623}">
          <xlrd:rvb i="20436"/>
        </ext>
      </extLst>
    </bk>
    <bk>
      <extLst>
        <ext uri="{3e2802c4-a4d2-4d8b-9148-e3be6c30e623}">
          <xlrd:rvb i="20437"/>
        </ext>
      </extLst>
    </bk>
    <bk>
      <extLst>
        <ext uri="{3e2802c4-a4d2-4d8b-9148-e3be6c30e623}">
          <xlrd:rvb i="20440"/>
        </ext>
      </extLst>
    </bk>
    <bk>
      <extLst>
        <ext uri="{3e2802c4-a4d2-4d8b-9148-e3be6c30e623}">
          <xlrd:rvb i="20441"/>
        </ext>
      </extLst>
    </bk>
    <bk>
      <extLst>
        <ext uri="{3e2802c4-a4d2-4d8b-9148-e3be6c30e623}">
          <xlrd:rvb i="20442"/>
        </ext>
      </extLst>
    </bk>
    <bk>
      <extLst>
        <ext uri="{3e2802c4-a4d2-4d8b-9148-e3be6c30e623}">
          <xlrd:rvb i="20443"/>
        </ext>
      </extLst>
    </bk>
    <bk>
      <extLst>
        <ext uri="{3e2802c4-a4d2-4d8b-9148-e3be6c30e623}">
          <xlrd:rvb i="20444"/>
        </ext>
      </extLst>
    </bk>
    <bk>
      <extLst>
        <ext uri="{3e2802c4-a4d2-4d8b-9148-e3be6c30e623}">
          <xlrd:rvb i="20445"/>
        </ext>
      </extLst>
    </bk>
    <bk>
      <extLst>
        <ext uri="{3e2802c4-a4d2-4d8b-9148-e3be6c30e623}">
          <xlrd:rvb i="20446"/>
        </ext>
      </extLst>
    </bk>
    <bk>
      <extLst>
        <ext uri="{3e2802c4-a4d2-4d8b-9148-e3be6c30e623}">
          <xlrd:rvb i="20447"/>
        </ext>
      </extLst>
    </bk>
    <bk>
      <extLst>
        <ext uri="{3e2802c4-a4d2-4d8b-9148-e3be6c30e623}">
          <xlrd:rvb i="20448"/>
        </ext>
      </extLst>
    </bk>
    <bk>
      <extLst>
        <ext uri="{3e2802c4-a4d2-4d8b-9148-e3be6c30e623}">
          <xlrd:rvb i="20449"/>
        </ext>
      </extLst>
    </bk>
    <bk>
      <extLst>
        <ext uri="{3e2802c4-a4d2-4d8b-9148-e3be6c30e623}">
          <xlrd:rvb i="20450"/>
        </ext>
      </extLst>
    </bk>
    <bk>
      <extLst>
        <ext uri="{3e2802c4-a4d2-4d8b-9148-e3be6c30e623}">
          <xlrd:rvb i="20451"/>
        </ext>
      </extLst>
    </bk>
    <bk>
      <extLst>
        <ext uri="{3e2802c4-a4d2-4d8b-9148-e3be6c30e623}">
          <xlrd:rvb i="20452"/>
        </ext>
      </extLst>
    </bk>
    <bk>
      <extLst>
        <ext uri="{3e2802c4-a4d2-4d8b-9148-e3be6c30e623}">
          <xlrd:rvb i="20453"/>
        </ext>
      </extLst>
    </bk>
    <bk>
      <extLst>
        <ext uri="{3e2802c4-a4d2-4d8b-9148-e3be6c30e623}">
          <xlrd:rvb i="20454"/>
        </ext>
      </extLst>
    </bk>
    <bk>
      <extLst>
        <ext uri="{3e2802c4-a4d2-4d8b-9148-e3be6c30e623}">
          <xlrd:rvb i="20455"/>
        </ext>
      </extLst>
    </bk>
    <bk>
      <extLst>
        <ext uri="{3e2802c4-a4d2-4d8b-9148-e3be6c30e623}">
          <xlrd:rvb i="20456"/>
        </ext>
      </extLst>
    </bk>
    <bk>
      <extLst>
        <ext uri="{3e2802c4-a4d2-4d8b-9148-e3be6c30e623}">
          <xlrd:rvb i="20457"/>
        </ext>
      </extLst>
    </bk>
    <bk>
      <extLst>
        <ext uri="{3e2802c4-a4d2-4d8b-9148-e3be6c30e623}">
          <xlrd:rvb i="20458"/>
        </ext>
      </extLst>
    </bk>
    <bk>
      <extLst>
        <ext uri="{3e2802c4-a4d2-4d8b-9148-e3be6c30e623}">
          <xlrd:rvb i="20459"/>
        </ext>
      </extLst>
    </bk>
    <bk>
      <extLst>
        <ext uri="{3e2802c4-a4d2-4d8b-9148-e3be6c30e623}">
          <xlrd:rvb i="20460"/>
        </ext>
      </extLst>
    </bk>
    <bk>
      <extLst>
        <ext uri="{3e2802c4-a4d2-4d8b-9148-e3be6c30e623}">
          <xlrd:rvb i="20461"/>
        </ext>
      </extLst>
    </bk>
    <bk>
      <extLst>
        <ext uri="{3e2802c4-a4d2-4d8b-9148-e3be6c30e623}">
          <xlrd:rvb i="20462"/>
        </ext>
      </extLst>
    </bk>
    <bk>
      <extLst>
        <ext uri="{3e2802c4-a4d2-4d8b-9148-e3be6c30e623}">
          <xlrd:rvb i="20463"/>
        </ext>
      </extLst>
    </bk>
    <bk>
      <extLst>
        <ext uri="{3e2802c4-a4d2-4d8b-9148-e3be6c30e623}">
          <xlrd:rvb i="20464"/>
        </ext>
      </extLst>
    </bk>
    <bk>
      <extLst>
        <ext uri="{3e2802c4-a4d2-4d8b-9148-e3be6c30e623}">
          <xlrd:rvb i="20465"/>
        </ext>
      </extLst>
    </bk>
    <bk>
      <extLst>
        <ext uri="{3e2802c4-a4d2-4d8b-9148-e3be6c30e623}">
          <xlrd:rvb i="20466"/>
        </ext>
      </extLst>
    </bk>
    <bk>
      <extLst>
        <ext uri="{3e2802c4-a4d2-4d8b-9148-e3be6c30e623}">
          <xlrd:rvb i="20467"/>
        </ext>
      </extLst>
    </bk>
    <bk>
      <extLst>
        <ext uri="{3e2802c4-a4d2-4d8b-9148-e3be6c30e623}">
          <xlrd:rvb i="20468"/>
        </ext>
      </extLst>
    </bk>
    <bk>
      <extLst>
        <ext uri="{3e2802c4-a4d2-4d8b-9148-e3be6c30e623}">
          <xlrd:rvb i="20469"/>
        </ext>
      </extLst>
    </bk>
    <bk>
      <extLst>
        <ext uri="{3e2802c4-a4d2-4d8b-9148-e3be6c30e623}">
          <xlrd:rvb i="20470"/>
        </ext>
      </extLst>
    </bk>
    <bk>
      <extLst>
        <ext uri="{3e2802c4-a4d2-4d8b-9148-e3be6c30e623}">
          <xlrd:rvb i="20471"/>
        </ext>
      </extLst>
    </bk>
    <bk>
      <extLst>
        <ext uri="{3e2802c4-a4d2-4d8b-9148-e3be6c30e623}">
          <xlrd:rvb i="20472"/>
        </ext>
      </extLst>
    </bk>
    <bk>
      <extLst>
        <ext uri="{3e2802c4-a4d2-4d8b-9148-e3be6c30e623}">
          <xlrd:rvb i="20473"/>
        </ext>
      </extLst>
    </bk>
    <bk>
      <extLst>
        <ext uri="{3e2802c4-a4d2-4d8b-9148-e3be6c30e623}">
          <xlrd:rvb i="20474"/>
        </ext>
      </extLst>
    </bk>
    <bk>
      <extLst>
        <ext uri="{3e2802c4-a4d2-4d8b-9148-e3be6c30e623}">
          <xlrd:rvb i="20475"/>
        </ext>
      </extLst>
    </bk>
    <bk>
      <extLst>
        <ext uri="{3e2802c4-a4d2-4d8b-9148-e3be6c30e623}">
          <xlrd:rvb i="20476"/>
        </ext>
      </extLst>
    </bk>
    <bk>
      <extLst>
        <ext uri="{3e2802c4-a4d2-4d8b-9148-e3be6c30e623}">
          <xlrd:rvb i="20477"/>
        </ext>
      </extLst>
    </bk>
    <bk>
      <extLst>
        <ext uri="{3e2802c4-a4d2-4d8b-9148-e3be6c30e623}">
          <xlrd:rvb i="20478"/>
        </ext>
      </extLst>
    </bk>
    <bk>
      <extLst>
        <ext uri="{3e2802c4-a4d2-4d8b-9148-e3be6c30e623}">
          <xlrd:rvb i="20479"/>
        </ext>
      </extLst>
    </bk>
    <bk>
      <extLst>
        <ext uri="{3e2802c4-a4d2-4d8b-9148-e3be6c30e623}">
          <xlrd:rvb i="20480"/>
        </ext>
      </extLst>
    </bk>
    <bk>
      <extLst>
        <ext uri="{3e2802c4-a4d2-4d8b-9148-e3be6c30e623}">
          <xlrd:rvb i="20483"/>
        </ext>
      </extLst>
    </bk>
    <bk>
      <extLst>
        <ext uri="{3e2802c4-a4d2-4d8b-9148-e3be6c30e623}">
          <xlrd:rvb i="20484"/>
        </ext>
      </extLst>
    </bk>
    <bk>
      <extLst>
        <ext uri="{3e2802c4-a4d2-4d8b-9148-e3be6c30e623}">
          <xlrd:rvb i="20485"/>
        </ext>
      </extLst>
    </bk>
    <bk>
      <extLst>
        <ext uri="{3e2802c4-a4d2-4d8b-9148-e3be6c30e623}">
          <xlrd:rvb i="20486"/>
        </ext>
      </extLst>
    </bk>
    <bk>
      <extLst>
        <ext uri="{3e2802c4-a4d2-4d8b-9148-e3be6c30e623}">
          <xlrd:rvb i="20487"/>
        </ext>
      </extLst>
    </bk>
    <bk>
      <extLst>
        <ext uri="{3e2802c4-a4d2-4d8b-9148-e3be6c30e623}">
          <xlrd:rvb i="20488"/>
        </ext>
      </extLst>
    </bk>
    <bk>
      <extLst>
        <ext uri="{3e2802c4-a4d2-4d8b-9148-e3be6c30e623}">
          <xlrd:rvb i="20489"/>
        </ext>
      </extLst>
    </bk>
    <bk>
      <extLst>
        <ext uri="{3e2802c4-a4d2-4d8b-9148-e3be6c30e623}">
          <xlrd:rvb i="20490"/>
        </ext>
      </extLst>
    </bk>
    <bk>
      <extLst>
        <ext uri="{3e2802c4-a4d2-4d8b-9148-e3be6c30e623}">
          <xlrd:rvb i="20491"/>
        </ext>
      </extLst>
    </bk>
    <bk>
      <extLst>
        <ext uri="{3e2802c4-a4d2-4d8b-9148-e3be6c30e623}">
          <xlrd:rvb i="20492"/>
        </ext>
      </extLst>
    </bk>
    <bk>
      <extLst>
        <ext uri="{3e2802c4-a4d2-4d8b-9148-e3be6c30e623}">
          <xlrd:rvb i="20493"/>
        </ext>
      </extLst>
    </bk>
    <bk>
      <extLst>
        <ext uri="{3e2802c4-a4d2-4d8b-9148-e3be6c30e623}">
          <xlrd:rvb i="20494"/>
        </ext>
      </extLst>
    </bk>
    <bk>
      <extLst>
        <ext uri="{3e2802c4-a4d2-4d8b-9148-e3be6c30e623}">
          <xlrd:rvb i="20495"/>
        </ext>
      </extLst>
    </bk>
    <bk>
      <extLst>
        <ext uri="{3e2802c4-a4d2-4d8b-9148-e3be6c30e623}">
          <xlrd:rvb i="20496"/>
        </ext>
      </extLst>
    </bk>
    <bk>
      <extLst>
        <ext uri="{3e2802c4-a4d2-4d8b-9148-e3be6c30e623}">
          <xlrd:rvb i="20497"/>
        </ext>
      </extLst>
    </bk>
    <bk>
      <extLst>
        <ext uri="{3e2802c4-a4d2-4d8b-9148-e3be6c30e623}">
          <xlrd:rvb i="20498"/>
        </ext>
      </extLst>
    </bk>
    <bk>
      <extLst>
        <ext uri="{3e2802c4-a4d2-4d8b-9148-e3be6c30e623}">
          <xlrd:rvb i="20499"/>
        </ext>
      </extLst>
    </bk>
    <bk>
      <extLst>
        <ext uri="{3e2802c4-a4d2-4d8b-9148-e3be6c30e623}">
          <xlrd:rvb i="20500"/>
        </ext>
      </extLst>
    </bk>
    <bk>
      <extLst>
        <ext uri="{3e2802c4-a4d2-4d8b-9148-e3be6c30e623}">
          <xlrd:rvb i="20501"/>
        </ext>
      </extLst>
    </bk>
    <bk>
      <extLst>
        <ext uri="{3e2802c4-a4d2-4d8b-9148-e3be6c30e623}">
          <xlrd:rvb i="20502"/>
        </ext>
      </extLst>
    </bk>
    <bk>
      <extLst>
        <ext uri="{3e2802c4-a4d2-4d8b-9148-e3be6c30e623}">
          <xlrd:rvb i="20503"/>
        </ext>
      </extLst>
    </bk>
    <bk>
      <extLst>
        <ext uri="{3e2802c4-a4d2-4d8b-9148-e3be6c30e623}">
          <xlrd:rvb i="20504"/>
        </ext>
      </extLst>
    </bk>
    <bk>
      <extLst>
        <ext uri="{3e2802c4-a4d2-4d8b-9148-e3be6c30e623}">
          <xlrd:rvb i="20505"/>
        </ext>
      </extLst>
    </bk>
    <bk>
      <extLst>
        <ext uri="{3e2802c4-a4d2-4d8b-9148-e3be6c30e623}">
          <xlrd:rvb i="20506"/>
        </ext>
      </extLst>
    </bk>
    <bk>
      <extLst>
        <ext uri="{3e2802c4-a4d2-4d8b-9148-e3be6c30e623}">
          <xlrd:rvb i="20507"/>
        </ext>
      </extLst>
    </bk>
    <bk>
      <extLst>
        <ext uri="{3e2802c4-a4d2-4d8b-9148-e3be6c30e623}">
          <xlrd:rvb i="20508"/>
        </ext>
      </extLst>
    </bk>
    <bk>
      <extLst>
        <ext uri="{3e2802c4-a4d2-4d8b-9148-e3be6c30e623}">
          <xlrd:rvb i="20509"/>
        </ext>
      </extLst>
    </bk>
    <bk>
      <extLst>
        <ext uri="{3e2802c4-a4d2-4d8b-9148-e3be6c30e623}">
          <xlrd:rvb i="20510"/>
        </ext>
      </extLst>
    </bk>
    <bk>
      <extLst>
        <ext uri="{3e2802c4-a4d2-4d8b-9148-e3be6c30e623}">
          <xlrd:rvb i="20511"/>
        </ext>
      </extLst>
    </bk>
    <bk>
      <extLst>
        <ext uri="{3e2802c4-a4d2-4d8b-9148-e3be6c30e623}">
          <xlrd:rvb i="20512"/>
        </ext>
      </extLst>
    </bk>
    <bk>
      <extLst>
        <ext uri="{3e2802c4-a4d2-4d8b-9148-e3be6c30e623}">
          <xlrd:rvb i="20513"/>
        </ext>
      </extLst>
    </bk>
    <bk>
      <extLst>
        <ext uri="{3e2802c4-a4d2-4d8b-9148-e3be6c30e623}">
          <xlrd:rvb i="20514"/>
        </ext>
      </extLst>
    </bk>
    <bk>
      <extLst>
        <ext uri="{3e2802c4-a4d2-4d8b-9148-e3be6c30e623}">
          <xlrd:rvb i="20515"/>
        </ext>
      </extLst>
    </bk>
    <bk>
      <extLst>
        <ext uri="{3e2802c4-a4d2-4d8b-9148-e3be6c30e623}">
          <xlrd:rvb i="20516"/>
        </ext>
      </extLst>
    </bk>
    <bk>
      <extLst>
        <ext uri="{3e2802c4-a4d2-4d8b-9148-e3be6c30e623}">
          <xlrd:rvb i="20517"/>
        </ext>
      </extLst>
    </bk>
    <bk>
      <extLst>
        <ext uri="{3e2802c4-a4d2-4d8b-9148-e3be6c30e623}">
          <xlrd:rvb i="20518"/>
        </ext>
      </extLst>
    </bk>
    <bk>
      <extLst>
        <ext uri="{3e2802c4-a4d2-4d8b-9148-e3be6c30e623}">
          <xlrd:rvb i="20519"/>
        </ext>
      </extLst>
    </bk>
    <bk>
      <extLst>
        <ext uri="{3e2802c4-a4d2-4d8b-9148-e3be6c30e623}">
          <xlrd:rvb i="20520"/>
        </ext>
      </extLst>
    </bk>
    <bk>
      <extLst>
        <ext uri="{3e2802c4-a4d2-4d8b-9148-e3be6c30e623}">
          <xlrd:rvb i="20521"/>
        </ext>
      </extLst>
    </bk>
    <bk>
      <extLst>
        <ext uri="{3e2802c4-a4d2-4d8b-9148-e3be6c30e623}">
          <xlrd:rvb i="20522"/>
        </ext>
      </extLst>
    </bk>
    <bk>
      <extLst>
        <ext uri="{3e2802c4-a4d2-4d8b-9148-e3be6c30e623}">
          <xlrd:rvb i="20523"/>
        </ext>
      </extLst>
    </bk>
    <bk>
      <extLst>
        <ext uri="{3e2802c4-a4d2-4d8b-9148-e3be6c30e623}">
          <xlrd:rvb i="20524"/>
        </ext>
      </extLst>
    </bk>
    <bk>
      <extLst>
        <ext uri="{3e2802c4-a4d2-4d8b-9148-e3be6c30e623}">
          <xlrd:rvb i="20525"/>
        </ext>
      </extLst>
    </bk>
    <bk>
      <extLst>
        <ext uri="{3e2802c4-a4d2-4d8b-9148-e3be6c30e623}">
          <xlrd:rvb i="20526"/>
        </ext>
      </extLst>
    </bk>
    <bk>
      <extLst>
        <ext uri="{3e2802c4-a4d2-4d8b-9148-e3be6c30e623}">
          <xlrd:rvb i="20527"/>
        </ext>
      </extLst>
    </bk>
    <bk>
      <extLst>
        <ext uri="{3e2802c4-a4d2-4d8b-9148-e3be6c30e623}">
          <xlrd:rvb i="20528"/>
        </ext>
      </extLst>
    </bk>
    <bk>
      <extLst>
        <ext uri="{3e2802c4-a4d2-4d8b-9148-e3be6c30e623}">
          <xlrd:rvb i="20529"/>
        </ext>
      </extLst>
    </bk>
    <bk>
      <extLst>
        <ext uri="{3e2802c4-a4d2-4d8b-9148-e3be6c30e623}">
          <xlrd:rvb i="20530"/>
        </ext>
      </extLst>
    </bk>
    <bk>
      <extLst>
        <ext uri="{3e2802c4-a4d2-4d8b-9148-e3be6c30e623}">
          <xlrd:rvb i="20533"/>
        </ext>
      </extLst>
    </bk>
    <bk>
      <extLst>
        <ext uri="{3e2802c4-a4d2-4d8b-9148-e3be6c30e623}">
          <xlrd:rvb i="20534"/>
        </ext>
      </extLst>
    </bk>
    <bk>
      <extLst>
        <ext uri="{3e2802c4-a4d2-4d8b-9148-e3be6c30e623}">
          <xlrd:rvb i="20535"/>
        </ext>
      </extLst>
    </bk>
    <bk>
      <extLst>
        <ext uri="{3e2802c4-a4d2-4d8b-9148-e3be6c30e623}">
          <xlrd:rvb i="20536"/>
        </ext>
      </extLst>
    </bk>
    <bk>
      <extLst>
        <ext uri="{3e2802c4-a4d2-4d8b-9148-e3be6c30e623}">
          <xlrd:rvb i="20537"/>
        </ext>
      </extLst>
    </bk>
    <bk>
      <extLst>
        <ext uri="{3e2802c4-a4d2-4d8b-9148-e3be6c30e623}">
          <xlrd:rvb i="20538"/>
        </ext>
      </extLst>
    </bk>
    <bk>
      <extLst>
        <ext uri="{3e2802c4-a4d2-4d8b-9148-e3be6c30e623}">
          <xlrd:rvb i="20539"/>
        </ext>
      </extLst>
    </bk>
    <bk>
      <extLst>
        <ext uri="{3e2802c4-a4d2-4d8b-9148-e3be6c30e623}">
          <xlrd:rvb i="20540"/>
        </ext>
      </extLst>
    </bk>
    <bk>
      <extLst>
        <ext uri="{3e2802c4-a4d2-4d8b-9148-e3be6c30e623}">
          <xlrd:rvb i="20541"/>
        </ext>
      </extLst>
    </bk>
    <bk>
      <extLst>
        <ext uri="{3e2802c4-a4d2-4d8b-9148-e3be6c30e623}">
          <xlrd:rvb i="20542"/>
        </ext>
      </extLst>
    </bk>
    <bk>
      <extLst>
        <ext uri="{3e2802c4-a4d2-4d8b-9148-e3be6c30e623}">
          <xlrd:rvb i="20543"/>
        </ext>
      </extLst>
    </bk>
    <bk>
      <extLst>
        <ext uri="{3e2802c4-a4d2-4d8b-9148-e3be6c30e623}">
          <xlrd:rvb i="20544"/>
        </ext>
      </extLst>
    </bk>
    <bk>
      <extLst>
        <ext uri="{3e2802c4-a4d2-4d8b-9148-e3be6c30e623}">
          <xlrd:rvb i="20545"/>
        </ext>
      </extLst>
    </bk>
    <bk>
      <extLst>
        <ext uri="{3e2802c4-a4d2-4d8b-9148-e3be6c30e623}">
          <xlrd:rvb i="20546"/>
        </ext>
      </extLst>
    </bk>
    <bk>
      <extLst>
        <ext uri="{3e2802c4-a4d2-4d8b-9148-e3be6c30e623}">
          <xlrd:rvb i="20547"/>
        </ext>
      </extLst>
    </bk>
    <bk>
      <extLst>
        <ext uri="{3e2802c4-a4d2-4d8b-9148-e3be6c30e623}">
          <xlrd:rvb i="20548"/>
        </ext>
      </extLst>
    </bk>
    <bk>
      <extLst>
        <ext uri="{3e2802c4-a4d2-4d8b-9148-e3be6c30e623}">
          <xlrd:rvb i="20549"/>
        </ext>
      </extLst>
    </bk>
    <bk>
      <extLst>
        <ext uri="{3e2802c4-a4d2-4d8b-9148-e3be6c30e623}">
          <xlrd:rvb i="20550"/>
        </ext>
      </extLst>
    </bk>
    <bk>
      <extLst>
        <ext uri="{3e2802c4-a4d2-4d8b-9148-e3be6c30e623}">
          <xlrd:rvb i="20551"/>
        </ext>
      </extLst>
    </bk>
    <bk>
      <extLst>
        <ext uri="{3e2802c4-a4d2-4d8b-9148-e3be6c30e623}">
          <xlrd:rvb i="20552"/>
        </ext>
      </extLst>
    </bk>
    <bk>
      <extLst>
        <ext uri="{3e2802c4-a4d2-4d8b-9148-e3be6c30e623}">
          <xlrd:rvb i="20553"/>
        </ext>
      </extLst>
    </bk>
    <bk>
      <extLst>
        <ext uri="{3e2802c4-a4d2-4d8b-9148-e3be6c30e623}">
          <xlrd:rvb i="20554"/>
        </ext>
      </extLst>
    </bk>
    <bk>
      <extLst>
        <ext uri="{3e2802c4-a4d2-4d8b-9148-e3be6c30e623}">
          <xlrd:rvb i="20555"/>
        </ext>
      </extLst>
    </bk>
    <bk>
      <extLst>
        <ext uri="{3e2802c4-a4d2-4d8b-9148-e3be6c30e623}">
          <xlrd:rvb i="20556"/>
        </ext>
      </extLst>
    </bk>
    <bk>
      <extLst>
        <ext uri="{3e2802c4-a4d2-4d8b-9148-e3be6c30e623}">
          <xlrd:rvb i="20557"/>
        </ext>
      </extLst>
    </bk>
    <bk>
      <extLst>
        <ext uri="{3e2802c4-a4d2-4d8b-9148-e3be6c30e623}">
          <xlrd:rvb i="20558"/>
        </ext>
      </extLst>
    </bk>
    <bk>
      <extLst>
        <ext uri="{3e2802c4-a4d2-4d8b-9148-e3be6c30e623}">
          <xlrd:rvb i="20559"/>
        </ext>
      </extLst>
    </bk>
    <bk>
      <extLst>
        <ext uri="{3e2802c4-a4d2-4d8b-9148-e3be6c30e623}">
          <xlrd:rvb i="20560"/>
        </ext>
      </extLst>
    </bk>
    <bk>
      <extLst>
        <ext uri="{3e2802c4-a4d2-4d8b-9148-e3be6c30e623}">
          <xlrd:rvb i="20561"/>
        </ext>
      </extLst>
    </bk>
    <bk>
      <extLst>
        <ext uri="{3e2802c4-a4d2-4d8b-9148-e3be6c30e623}">
          <xlrd:rvb i="20562"/>
        </ext>
      </extLst>
    </bk>
    <bk>
      <extLst>
        <ext uri="{3e2802c4-a4d2-4d8b-9148-e3be6c30e623}">
          <xlrd:rvb i="20563"/>
        </ext>
      </extLst>
    </bk>
    <bk>
      <extLst>
        <ext uri="{3e2802c4-a4d2-4d8b-9148-e3be6c30e623}">
          <xlrd:rvb i="20564"/>
        </ext>
      </extLst>
    </bk>
    <bk>
      <extLst>
        <ext uri="{3e2802c4-a4d2-4d8b-9148-e3be6c30e623}">
          <xlrd:rvb i="20565"/>
        </ext>
      </extLst>
    </bk>
    <bk>
      <extLst>
        <ext uri="{3e2802c4-a4d2-4d8b-9148-e3be6c30e623}">
          <xlrd:rvb i="20566"/>
        </ext>
      </extLst>
    </bk>
    <bk>
      <extLst>
        <ext uri="{3e2802c4-a4d2-4d8b-9148-e3be6c30e623}">
          <xlrd:rvb i="20567"/>
        </ext>
      </extLst>
    </bk>
    <bk>
      <extLst>
        <ext uri="{3e2802c4-a4d2-4d8b-9148-e3be6c30e623}">
          <xlrd:rvb i="20568"/>
        </ext>
      </extLst>
    </bk>
    <bk>
      <extLst>
        <ext uri="{3e2802c4-a4d2-4d8b-9148-e3be6c30e623}">
          <xlrd:rvb i="20569"/>
        </ext>
      </extLst>
    </bk>
    <bk>
      <extLst>
        <ext uri="{3e2802c4-a4d2-4d8b-9148-e3be6c30e623}">
          <xlrd:rvb i="20570"/>
        </ext>
      </extLst>
    </bk>
    <bk>
      <extLst>
        <ext uri="{3e2802c4-a4d2-4d8b-9148-e3be6c30e623}">
          <xlrd:rvb i="20571"/>
        </ext>
      </extLst>
    </bk>
    <bk>
      <extLst>
        <ext uri="{3e2802c4-a4d2-4d8b-9148-e3be6c30e623}">
          <xlrd:rvb i="20572"/>
        </ext>
      </extLst>
    </bk>
    <bk>
      <extLst>
        <ext uri="{3e2802c4-a4d2-4d8b-9148-e3be6c30e623}">
          <xlrd:rvb i="20573"/>
        </ext>
      </extLst>
    </bk>
    <bk>
      <extLst>
        <ext uri="{3e2802c4-a4d2-4d8b-9148-e3be6c30e623}">
          <xlrd:rvb i="20574"/>
        </ext>
      </extLst>
    </bk>
    <bk>
      <extLst>
        <ext uri="{3e2802c4-a4d2-4d8b-9148-e3be6c30e623}">
          <xlrd:rvb i="20575"/>
        </ext>
      </extLst>
    </bk>
    <bk>
      <extLst>
        <ext uri="{3e2802c4-a4d2-4d8b-9148-e3be6c30e623}">
          <xlrd:rvb i="20576"/>
        </ext>
      </extLst>
    </bk>
    <bk>
      <extLst>
        <ext uri="{3e2802c4-a4d2-4d8b-9148-e3be6c30e623}">
          <xlrd:rvb i="20577"/>
        </ext>
      </extLst>
    </bk>
    <bk>
      <extLst>
        <ext uri="{3e2802c4-a4d2-4d8b-9148-e3be6c30e623}">
          <xlrd:rvb i="20578"/>
        </ext>
      </extLst>
    </bk>
    <bk>
      <extLst>
        <ext uri="{3e2802c4-a4d2-4d8b-9148-e3be6c30e623}">
          <xlrd:rvb i="20579"/>
        </ext>
      </extLst>
    </bk>
    <bk>
      <extLst>
        <ext uri="{3e2802c4-a4d2-4d8b-9148-e3be6c30e623}">
          <xlrd:rvb i="20580"/>
        </ext>
      </extLst>
    </bk>
    <bk>
      <extLst>
        <ext uri="{3e2802c4-a4d2-4d8b-9148-e3be6c30e623}">
          <xlrd:rvb i="20581"/>
        </ext>
      </extLst>
    </bk>
    <bk>
      <extLst>
        <ext uri="{3e2802c4-a4d2-4d8b-9148-e3be6c30e623}">
          <xlrd:rvb i="20582"/>
        </ext>
      </extLst>
    </bk>
    <bk>
      <extLst>
        <ext uri="{3e2802c4-a4d2-4d8b-9148-e3be6c30e623}">
          <xlrd:rvb i="20583"/>
        </ext>
      </extLst>
    </bk>
    <bk>
      <extLst>
        <ext uri="{3e2802c4-a4d2-4d8b-9148-e3be6c30e623}">
          <xlrd:rvb i="20584"/>
        </ext>
      </extLst>
    </bk>
    <bk>
      <extLst>
        <ext uri="{3e2802c4-a4d2-4d8b-9148-e3be6c30e623}">
          <xlrd:rvb i="20585"/>
        </ext>
      </extLst>
    </bk>
    <bk>
      <extLst>
        <ext uri="{3e2802c4-a4d2-4d8b-9148-e3be6c30e623}">
          <xlrd:rvb i="20586"/>
        </ext>
      </extLst>
    </bk>
    <bk>
      <extLst>
        <ext uri="{3e2802c4-a4d2-4d8b-9148-e3be6c30e623}">
          <xlrd:rvb i="20587"/>
        </ext>
      </extLst>
    </bk>
    <bk>
      <extLst>
        <ext uri="{3e2802c4-a4d2-4d8b-9148-e3be6c30e623}">
          <xlrd:rvb i="20588"/>
        </ext>
      </extLst>
    </bk>
    <bk>
      <extLst>
        <ext uri="{3e2802c4-a4d2-4d8b-9148-e3be6c30e623}">
          <xlrd:rvb i="20589"/>
        </ext>
      </extLst>
    </bk>
    <bk>
      <extLst>
        <ext uri="{3e2802c4-a4d2-4d8b-9148-e3be6c30e623}">
          <xlrd:rvb i="20590"/>
        </ext>
      </extLst>
    </bk>
    <bk>
      <extLst>
        <ext uri="{3e2802c4-a4d2-4d8b-9148-e3be6c30e623}">
          <xlrd:rvb i="20591"/>
        </ext>
      </extLst>
    </bk>
    <bk>
      <extLst>
        <ext uri="{3e2802c4-a4d2-4d8b-9148-e3be6c30e623}">
          <xlrd:rvb i="20592"/>
        </ext>
      </extLst>
    </bk>
    <bk>
      <extLst>
        <ext uri="{3e2802c4-a4d2-4d8b-9148-e3be6c30e623}">
          <xlrd:rvb i="20593"/>
        </ext>
      </extLst>
    </bk>
    <bk>
      <extLst>
        <ext uri="{3e2802c4-a4d2-4d8b-9148-e3be6c30e623}">
          <xlrd:rvb i="20594"/>
        </ext>
      </extLst>
    </bk>
    <bk>
      <extLst>
        <ext uri="{3e2802c4-a4d2-4d8b-9148-e3be6c30e623}">
          <xlrd:rvb i="20595"/>
        </ext>
      </extLst>
    </bk>
    <bk>
      <extLst>
        <ext uri="{3e2802c4-a4d2-4d8b-9148-e3be6c30e623}">
          <xlrd:rvb i="20596"/>
        </ext>
      </extLst>
    </bk>
    <bk>
      <extLst>
        <ext uri="{3e2802c4-a4d2-4d8b-9148-e3be6c30e623}">
          <xlrd:rvb i="20597"/>
        </ext>
      </extLst>
    </bk>
    <bk>
      <extLst>
        <ext uri="{3e2802c4-a4d2-4d8b-9148-e3be6c30e623}">
          <xlrd:rvb i="20598"/>
        </ext>
      </extLst>
    </bk>
    <bk>
      <extLst>
        <ext uri="{3e2802c4-a4d2-4d8b-9148-e3be6c30e623}">
          <xlrd:rvb i="20599"/>
        </ext>
      </extLst>
    </bk>
    <bk>
      <extLst>
        <ext uri="{3e2802c4-a4d2-4d8b-9148-e3be6c30e623}">
          <xlrd:rvb i="20600"/>
        </ext>
      </extLst>
    </bk>
    <bk>
      <extLst>
        <ext uri="{3e2802c4-a4d2-4d8b-9148-e3be6c30e623}">
          <xlrd:rvb i="20601"/>
        </ext>
      </extLst>
    </bk>
    <bk>
      <extLst>
        <ext uri="{3e2802c4-a4d2-4d8b-9148-e3be6c30e623}">
          <xlrd:rvb i="20602"/>
        </ext>
      </extLst>
    </bk>
    <bk>
      <extLst>
        <ext uri="{3e2802c4-a4d2-4d8b-9148-e3be6c30e623}">
          <xlrd:rvb i="20603"/>
        </ext>
      </extLst>
    </bk>
    <bk>
      <extLst>
        <ext uri="{3e2802c4-a4d2-4d8b-9148-e3be6c30e623}">
          <xlrd:rvb i="20604"/>
        </ext>
      </extLst>
    </bk>
    <bk>
      <extLst>
        <ext uri="{3e2802c4-a4d2-4d8b-9148-e3be6c30e623}">
          <xlrd:rvb i="20605"/>
        </ext>
      </extLst>
    </bk>
    <bk>
      <extLst>
        <ext uri="{3e2802c4-a4d2-4d8b-9148-e3be6c30e623}">
          <xlrd:rvb i="20606"/>
        </ext>
      </extLst>
    </bk>
    <bk>
      <extLst>
        <ext uri="{3e2802c4-a4d2-4d8b-9148-e3be6c30e623}">
          <xlrd:rvb i="20607"/>
        </ext>
      </extLst>
    </bk>
    <bk>
      <extLst>
        <ext uri="{3e2802c4-a4d2-4d8b-9148-e3be6c30e623}">
          <xlrd:rvb i="20608"/>
        </ext>
      </extLst>
    </bk>
    <bk>
      <extLst>
        <ext uri="{3e2802c4-a4d2-4d8b-9148-e3be6c30e623}">
          <xlrd:rvb i="20609"/>
        </ext>
      </extLst>
    </bk>
    <bk>
      <extLst>
        <ext uri="{3e2802c4-a4d2-4d8b-9148-e3be6c30e623}">
          <xlrd:rvb i="20610"/>
        </ext>
      </extLst>
    </bk>
    <bk>
      <extLst>
        <ext uri="{3e2802c4-a4d2-4d8b-9148-e3be6c30e623}">
          <xlrd:rvb i="20611"/>
        </ext>
      </extLst>
    </bk>
    <bk>
      <extLst>
        <ext uri="{3e2802c4-a4d2-4d8b-9148-e3be6c30e623}">
          <xlrd:rvb i="20612"/>
        </ext>
      </extLst>
    </bk>
    <bk>
      <extLst>
        <ext uri="{3e2802c4-a4d2-4d8b-9148-e3be6c30e623}">
          <xlrd:rvb i="20613"/>
        </ext>
      </extLst>
    </bk>
    <bk>
      <extLst>
        <ext uri="{3e2802c4-a4d2-4d8b-9148-e3be6c30e623}">
          <xlrd:rvb i="20614"/>
        </ext>
      </extLst>
    </bk>
    <bk>
      <extLst>
        <ext uri="{3e2802c4-a4d2-4d8b-9148-e3be6c30e623}">
          <xlrd:rvb i="20615"/>
        </ext>
      </extLst>
    </bk>
    <bk>
      <extLst>
        <ext uri="{3e2802c4-a4d2-4d8b-9148-e3be6c30e623}">
          <xlrd:rvb i="20616"/>
        </ext>
      </extLst>
    </bk>
    <bk>
      <extLst>
        <ext uri="{3e2802c4-a4d2-4d8b-9148-e3be6c30e623}">
          <xlrd:rvb i="20619"/>
        </ext>
      </extLst>
    </bk>
    <bk>
      <extLst>
        <ext uri="{3e2802c4-a4d2-4d8b-9148-e3be6c30e623}">
          <xlrd:rvb i="20620"/>
        </ext>
      </extLst>
    </bk>
    <bk>
      <extLst>
        <ext uri="{3e2802c4-a4d2-4d8b-9148-e3be6c30e623}">
          <xlrd:rvb i="20621"/>
        </ext>
      </extLst>
    </bk>
    <bk>
      <extLst>
        <ext uri="{3e2802c4-a4d2-4d8b-9148-e3be6c30e623}">
          <xlrd:rvb i="20622"/>
        </ext>
      </extLst>
    </bk>
    <bk>
      <extLst>
        <ext uri="{3e2802c4-a4d2-4d8b-9148-e3be6c30e623}">
          <xlrd:rvb i="20623"/>
        </ext>
      </extLst>
    </bk>
    <bk>
      <extLst>
        <ext uri="{3e2802c4-a4d2-4d8b-9148-e3be6c30e623}">
          <xlrd:rvb i="20624"/>
        </ext>
      </extLst>
    </bk>
    <bk>
      <extLst>
        <ext uri="{3e2802c4-a4d2-4d8b-9148-e3be6c30e623}">
          <xlrd:rvb i="20625"/>
        </ext>
      </extLst>
    </bk>
    <bk>
      <extLst>
        <ext uri="{3e2802c4-a4d2-4d8b-9148-e3be6c30e623}">
          <xlrd:rvb i="20626"/>
        </ext>
      </extLst>
    </bk>
    <bk>
      <extLst>
        <ext uri="{3e2802c4-a4d2-4d8b-9148-e3be6c30e623}">
          <xlrd:rvb i="20627"/>
        </ext>
      </extLst>
    </bk>
    <bk>
      <extLst>
        <ext uri="{3e2802c4-a4d2-4d8b-9148-e3be6c30e623}">
          <xlrd:rvb i="20628"/>
        </ext>
      </extLst>
    </bk>
    <bk>
      <extLst>
        <ext uri="{3e2802c4-a4d2-4d8b-9148-e3be6c30e623}">
          <xlrd:rvb i="20629"/>
        </ext>
      </extLst>
    </bk>
    <bk>
      <extLst>
        <ext uri="{3e2802c4-a4d2-4d8b-9148-e3be6c30e623}">
          <xlrd:rvb i="20630"/>
        </ext>
      </extLst>
    </bk>
    <bk>
      <extLst>
        <ext uri="{3e2802c4-a4d2-4d8b-9148-e3be6c30e623}">
          <xlrd:rvb i="20631"/>
        </ext>
      </extLst>
    </bk>
    <bk>
      <extLst>
        <ext uri="{3e2802c4-a4d2-4d8b-9148-e3be6c30e623}">
          <xlrd:rvb i="20632"/>
        </ext>
      </extLst>
    </bk>
    <bk>
      <extLst>
        <ext uri="{3e2802c4-a4d2-4d8b-9148-e3be6c30e623}">
          <xlrd:rvb i="20633"/>
        </ext>
      </extLst>
    </bk>
    <bk>
      <extLst>
        <ext uri="{3e2802c4-a4d2-4d8b-9148-e3be6c30e623}">
          <xlrd:rvb i="20634"/>
        </ext>
      </extLst>
    </bk>
    <bk>
      <extLst>
        <ext uri="{3e2802c4-a4d2-4d8b-9148-e3be6c30e623}">
          <xlrd:rvb i="20635"/>
        </ext>
      </extLst>
    </bk>
    <bk>
      <extLst>
        <ext uri="{3e2802c4-a4d2-4d8b-9148-e3be6c30e623}">
          <xlrd:rvb i="20636"/>
        </ext>
      </extLst>
    </bk>
    <bk>
      <extLst>
        <ext uri="{3e2802c4-a4d2-4d8b-9148-e3be6c30e623}">
          <xlrd:rvb i="20637"/>
        </ext>
      </extLst>
    </bk>
    <bk>
      <extLst>
        <ext uri="{3e2802c4-a4d2-4d8b-9148-e3be6c30e623}">
          <xlrd:rvb i="20638"/>
        </ext>
      </extLst>
    </bk>
    <bk>
      <extLst>
        <ext uri="{3e2802c4-a4d2-4d8b-9148-e3be6c30e623}">
          <xlrd:rvb i="20639"/>
        </ext>
      </extLst>
    </bk>
    <bk>
      <extLst>
        <ext uri="{3e2802c4-a4d2-4d8b-9148-e3be6c30e623}">
          <xlrd:rvb i="20640"/>
        </ext>
      </extLst>
    </bk>
    <bk>
      <extLst>
        <ext uri="{3e2802c4-a4d2-4d8b-9148-e3be6c30e623}">
          <xlrd:rvb i="20641"/>
        </ext>
      </extLst>
    </bk>
    <bk>
      <extLst>
        <ext uri="{3e2802c4-a4d2-4d8b-9148-e3be6c30e623}">
          <xlrd:rvb i="20642"/>
        </ext>
      </extLst>
    </bk>
    <bk>
      <extLst>
        <ext uri="{3e2802c4-a4d2-4d8b-9148-e3be6c30e623}">
          <xlrd:rvb i="20643"/>
        </ext>
      </extLst>
    </bk>
    <bk>
      <extLst>
        <ext uri="{3e2802c4-a4d2-4d8b-9148-e3be6c30e623}">
          <xlrd:rvb i="20644"/>
        </ext>
      </extLst>
    </bk>
    <bk>
      <extLst>
        <ext uri="{3e2802c4-a4d2-4d8b-9148-e3be6c30e623}">
          <xlrd:rvb i="20645"/>
        </ext>
      </extLst>
    </bk>
    <bk>
      <extLst>
        <ext uri="{3e2802c4-a4d2-4d8b-9148-e3be6c30e623}">
          <xlrd:rvb i="20646"/>
        </ext>
      </extLst>
    </bk>
    <bk>
      <extLst>
        <ext uri="{3e2802c4-a4d2-4d8b-9148-e3be6c30e623}">
          <xlrd:rvb i="20647"/>
        </ext>
      </extLst>
    </bk>
    <bk>
      <extLst>
        <ext uri="{3e2802c4-a4d2-4d8b-9148-e3be6c30e623}">
          <xlrd:rvb i="20648"/>
        </ext>
      </extLst>
    </bk>
    <bk>
      <extLst>
        <ext uri="{3e2802c4-a4d2-4d8b-9148-e3be6c30e623}">
          <xlrd:rvb i="20649"/>
        </ext>
      </extLst>
    </bk>
    <bk>
      <extLst>
        <ext uri="{3e2802c4-a4d2-4d8b-9148-e3be6c30e623}">
          <xlrd:rvb i="20650"/>
        </ext>
      </extLst>
    </bk>
    <bk>
      <extLst>
        <ext uri="{3e2802c4-a4d2-4d8b-9148-e3be6c30e623}">
          <xlrd:rvb i="20651"/>
        </ext>
      </extLst>
    </bk>
    <bk>
      <extLst>
        <ext uri="{3e2802c4-a4d2-4d8b-9148-e3be6c30e623}">
          <xlrd:rvb i="20654"/>
        </ext>
      </extLst>
    </bk>
    <bk>
      <extLst>
        <ext uri="{3e2802c4-a4d2-4d8b-9148-e3be6c30e623}">
          <xlrd:rvb i="20655"/>
        </ext>
      </extLst>
    </bk>
    <bk>
      <extLst>
        <ext uri="{3e2802c4-a4d2-4d8b-9148-e3be6c30e623}">
          <xlrd:rvb i="20656"/>
        </ext>
      </extLst>
    </bk>
    <bk>
      <extLst>
        <ext uri="{3e2802c4-a4d2-4d8b-9148-e3be6c30e623}">
          <xlrd:rvb i="20657"/>
        </ext>
      </extLst>
    </bk>
    <bk>
      <extLst>
        <ext uri="{3e2802c4-a4d2-4d8b-9148-e3be6c30e623}">
          <xlrd:rvb i="20658"/>
        </ext>
      </extLst>
    </bk>
    <bk>
      <extLst>
        <ext uri="{3e2802c4-a4d2-4d8b-9148-e3be6c30e623}">
          <xlrd:rvb i="20659"/>
        </ext>
      </extLst>
    </bk>
    <bk>
      <extLst>
        <ext uri="{3e2802c4-a4d2-4d8b-9148-e3be6c30e623}">
          <xlrd:rvb i="20660"/>
        </ext>
      </extLst>
    </bk>
    <bk>
      <extLst>
        <ext uri="{3e2802c4-a4d2-4d8b-9148-e3be6c30e623}">
          <xlrd:rvb i="20661"/>
        </ext>
      </extLst>
    </bk>
    <bk>
      <extLst>
        <ext uri="{3e2802c4-a4d2-4d8b-9148-e3be6c30e623}">
          <xlrd:rvb i="20662"/>
        </ext>
      </extLst>
    </bk>
    <bk>
      <extLst>
        <ext uri="{3e2802c4-a4d2-4d8b-9148-e3be6c30e623}">
          <xlrd:rvb i="20663"/>
        </ext>
      </extLst>
    </bk>
    <bk>
      <extLst>
        <ext uri="{3e2802c4-a4d2-4d8b-9148-e3be6c30e623}">
          <xlrd:rvb i="20664"/>
        </ext>
      </extLst>
    </bk>
    <bk>
      <extLst>
        <ext uri="{3e2802c4-a4d2-4d8b-9148-e3be6c30e623}">
          <xlrd:rvb i="20665"/>
        </ext>
      </extLst>
    </bk>
    <bk>
      <extLst>
        <ext uri="{3e2802c4-a4d2-4d8b-9148-e3be6c30e623}">
          <xlrd:rvb i="20666"/>
        </ext>
      </extLst>
    </bk>
    <bk>
      <extLst>
        <ext uri="{3e2802c4-a4d2-4d8b-9148-e3be6c30e623}">
          <xlrd:rvb i="20667"/>
        </ext>
      </extLst>
    </bk>
    <bk>
      <extLst>
        <ext uri="{3e2802c4-a4d2-4d8b-9148-e3be6c30e623}">
          <xlrd:rvb i="20668"/>
        </ext>
      </extLst>
    </bk>
    <bk>
      <extLst>
        <ext uri="{3e2802c4-a4d2-4d8b-9148-e3be6c30e623}">
          <xlrd:rvb i="20669"/>
        </ext>
      </extLst>
    </bk>
    <bk>
      <extLst>
        <ext uri="{3e2802c4-a4d2-4d8b-9148-e3be6c30e623}">
          <xlrd:rvb i="20670"/>
        </ext>
      </extLst>
    </bk>
    <bk>
      <extLst>
        <ext uri="{3e2802c4-a4d2-4d8b-9148-e3be6c30e623}">
          <xlrd:rvb i="20671"/>
        </ext>
      </extLst>
    </bk>
    <bk>
      <extLst>
        <ext uri="{3e2802c4-a4d2-4d8b-9148-e3be6c30e623}">
          <xlrd:rvb i="20672"/>
        </ext>
      </extLst>
    </bk>
    <bk>
      <extLst>
        <ext uri="{3e2802c4-a4d2-4d8b-9148-e3be6c30e623}">
          <xlrd:rvb i="20673"/>
        </ext>
      </extLst>
    </bk>
    <bk>
      <extLst>
        <ext uri="{3e2802c4-a4d2-4d8b-9148-e3be6c30e623}">
          <xlrd:rvb i="20674"/>
        </ext>
      </extLst>
    </bk>
    <bk>
      <extLst>
        <ext uri="{3e2802c4-a4d2-4d8b-9148-e3be6c30e623}">
          <xlrd:rvb i="20675"/>
        </ext>
      </extLst>
    </bk>
    <bk>
      <extLst>
        <ext uri="{3e2802c4-a4d2-4d8b-9148-e3be6c30e623}">
          <xlrd:rvb i="20676"/>
        </ext>
      </extLst>
    </bk>
    <bk>
      <extLst>
        <ext uri="{3e2802c4-a4d2-4d8b-9148-e3be6c30e623}">
          <xlrd:rvb i="20677"/>
        </ext>
      </extLst>
    </bk>
    <bk>
      <extLst>
        <ext uri="{3e2802c4-a4d2-4d8b-9148-e3be6c30e623}">
          <xlrd:rvb i="20678"/>
        </ext>
      </extLst>
    </bk>
    <bk>
      <extLst>
        <ext uri="{3e2802c4-a4d2-4d8b-9148-e3be6c30e623}">
          <xlrd:rvb i="20679"/>
        </ext>
      </extLst>
    </bk>
    <bk>
      <extLst>
        <ext uri="{3e2802c4-a4d2-4d8b-9148-e3be6c30e623}">
          <xlrd:rvb i="20680"/>
        </ext>
      </extLst>
    </bk>
    <bk>
      <extLst>
        <ext uri="{3e2802c4-a4d2-4d8b-9148-e3be6c30e623}">
          <xlrd:rvb i="20681"/>
        </ext>
      </extLst>
    </bk>
    <bk>
      <extLst>
        <ext uri="{3e2802c4-a4d2-4d8b-9148-e3be6c30e623}">
          <xlrd:rvb i="20682"/>
        </ext>
      </extLst>
    </bk>
    <bk>
      <extLst>
        <ext uri="{3e2802c4-a4d2-4d8b-9148-e3be6c30e623}">
          <xlrd:rvb i="20683"/>
        </ext>
      </extLst>
    </bk>
    <bk>
      <extLst>
        <ext uri="{3e2802c4-a4d2-4d8b-9148-e3be6c30e623}">
          <xlrd:rvb i="20684"/>
        </ext>
      </extLst>
    </bk>
    <bk>
      <extLst>
        <ext uri="{3e2802c4-a4d2-4d8b-9148-e3be6c30e623}">
          <xlrd:rvb i="20685"/>
        </ext>
      </extLst>
    </bk>
    <bk>
      <extLst>
        <ext uri="{3e2802c4-a4d2-4d8b-9148-e3be6c30e623}">
          <xlrd:rvb i="20686"/>
        </ext>
      </extLst>
    </bk>
    <bk>
      <extLst>
        <ext uri="{3e2802c4-a4d2-4d8b-9148-e3be6c30e623}">
          <xlrd:rvb i="20687"/>
        </ext>
      </extLst>
    </bk>
    <bk>
      <extLst>
        <ext uri="{3e2802c4-a4d2-4d8b-9148-e3be6c30e623}">
          <xlrd:rvb i="20688"/>
        </ext>
      </extLst>
    </bk>
    <bk>
      <extLst>
        <ext uri="{3e2802c4-a4d2-4d8b-9148-e3be6c30e623}">
          <xlrd:rvb i="20689"/>
        </ext>
      </extLst>
    </bk>
    <bk>
      <extLst>
        <ext uri="{3e2802c4-a4d2-4d8b-9148-e3be6c30e623}">
          <xlrd:rvb i="20690"/>
        </ext>
      </extLst>
    </bk>
    <bk>
      <extLst>
        <ext uri="{3e2802c4-a4d2-4d8b-9148-e3be6c30e623}">
          <xlrd:rvb i="20691"/>
        </ext>
      </extLst>
    </bk>
    <bk>
      <extLst>
        <ext uri="{3e2802c4-a4d2-4d8b-9148-e3be6c30e623}">
          <xlrd:rvb i="20692"/>
        </ext>
      </extLst>
    </bk>
    <bk>
      <extLst>
        <ext uri="{3e2802c4-a4d2-4d8b-9148-e3be6c30e623}">
          <xlrd:rvb i="20693"/>
        </ext>
      </extLst>
    </bk>
    <bk>
      <extLst>
        <ext uri="{3e2802c4-a4d2-4d8b-9148-e3be6c30e623}">
          <xlrd:rvb i="20694"/>
        </ext>
      </extLst>
    </bk>
    <bk>
      <extLst>
        <ext uri="{3e2802c4-a4d2-4d8b-9148-e3be6c30e623}">
          <xlrd:rvb i="20695"/>
        </ext>
      </extLst>
    </bk>
    <bk>
      <extLst>
        <ext uri="{3e2802c4-a4d2-4d8b-9148-e3be6c30e623}">
          <xlrd:rvb i="20696"/>
        </ext>
      </extLst>
    </bk>
    <bk>
      <extLst>
        <ext uri="{3e2802c4-a4d2-4d8b-9148-e3be6c30e623}">
          <xlrd:rvb i="20697"/>
        </ext>
      </extLst>
    </bk>
    <bk>
      <extLst>
        <ext uri="{3e2802c4-a4d2-4d8b-9148-e3be6c30e623}">
          <xlrd:rvb i="20698"/>
        </ext>
      </extLst>
    </bk>
    <bk>
      <extLst>
        <ext uri="{3e2802c4-a4d2-4d8b-9148-e3be6c30e623}">
          <xlrd:rvb i="20699"/>
        </ext>
      </extLst>
    </bk>
    <bk>
      <extLst>
        <ext uri="{3e2802c4-a4d2-4d8b-9148-e3be6c30e623}">
          <xlrd:rvb i="20700"/>
        </ext>
      </extLst>
    </bk>
    <bk>
      <extLst>
        <ext uri="{3e2802c4-a4d2-4d8b-9148-e3be6c30e623}">
          <xlrd:rvb i="20701"/>
        </ext>
      </extLst>
    </bk>
    <bk>
      <extLst>
        <ext uri="{3e2802c4-a4d2-4d8b-9148-e3be6c30e623}">
          <xlrd:rvb i="20702"/>
        </ext>
      </extLst>
    </bk>
    <bk>
      <extLst>
        <ext uri="{3e2802c4-a4d2-4d8b-9148-e3be6c30e623}">
          <xlrd:rvb i="20703"/>
        </ext>
      </extLst>
    </bk>
    <bk>
      <extLst>
        <ext uri="{3e2802c4-a4d2-4d8b-9148-e3be6c30e623}">
          <xlrd:rvb i="20704"/>
        </ext>
      </extLst>
    </bk>
    <bk>
      <extLst>
        <ext uri="{3e2802c4-a4d2-4d8b-9148-e3be6c30e623}">
          <xlrd:rvb i="20705"/>
        </ext>
      </extLst>
    </bk>
    <bk>
      <extLst>
        <ext uri="{3e2802c4-a4d2-4d8b-9148-e3be6c30e623}">
          <xlrd:rvb i="20706"/>
        </ext>
      </extLst>
    </bk>
    <bk>
      <extLst>
        <ext uri="{3e2802c4-a4d2-4d8b-9148-e3be6c30e623}">
          <xlrd:rvb i="20707"/>
        </ext>
      </extLst>
    </bk>
    <bk>
      <extLst>
        <ext uri="{3e2802c4-a4d2-4d8b-9148-e3be6c30e623}">
          <xlrd:rvb i="20708"/>
        </ext>
      </extLst>
    </bk>
    <bk>
      <extLst>
        <ext uri="{3e2802c4-a4d2-4d8b-9148-e3be6c30e623}">
          <xlrd:rvb i="20709"/>
        </ext>
      </extLst>
    </bk>
    <bk>
      <extLst>
        <ext uri="{3e2802c4-a4d2-4d8b-9148-e3be6c30e623}">
          <xlrd:rvb i="20710"/>
        </ext>
      </extLst>
    </bk>
    <bk>
      <extLst>
        <ext uri="{3e2802c4-a4d2-4d8b-9148-e3be6c30e623}">
          <xlrd:rvb i="20711"/>
        </ext>
      </extLst>
    </bk>
    <bk>
      <extLst>
        <ext uri="{3e2802c4-a4d2-4d8b-9148-e3be6c30e623}">
          <xlrd:rvb i="20712"/>
        </ext>
      </extLst>
    </bk>
    <bk>
      <extLst>
        <ext uri="{3e2802c4-a4d2-4d8b-9148-e3be6c30e623}">
          <xlrd:rvb i="20713"/>
        </ext>
      </extLst>
    </bk>
    <bk>
      <extLst>
        <ext uri="{3e2802c4-a4d2-4d8b-9148-e3be6c30e623}">
          <xlrd:rvb i="20714"/>
        </ext>
      </extLst>
    </bk>
    <bk>
      <extLst>
        <ext uri="{3e2802c4-a4d2-4d8b-9148-e3be6c30e623}">
          <xlrd:rvb i="20717"/>
        </ext>
      </extLst>
    </bk>
    <bk>
      <extLst>
        <ext uri="{3e2802c4-a4d2-4d8b-9148-e3be6c30e623}">
          <xlrd:rvb i="20718"/>
        </ext>
      </extLst>
    </bk>
    <bk>
      <extLst>
        <ext uri="{3e2802c4-a4d2-4d8b-9148-e3be6c30e623}">
          <xlrd:rvb i="20719"/>
        </ext>
      </extLst>
    </bk>
    <bk>
      <extLst>
        <ext uri="{3e2802c4-a4d2-4d8b-9148-e3be6c30e623}">
          <xlrd:rvb i="20720"/>
        </ext>
      </extLst>
    </bk>
    <bk>
      <extLst>
        <ext uri="{3e2802c4-a4d2-4d8b-9148-e3be6c30e623}">
          <xlrd:rvb i="20721"/>
        </ext>
      </extLst>
    </bk>
    <bk>
      <extLst>
        <ext uri="{3e2802c4-a4d2-4d8b-9148-e3be6c30e623}">
          <xlrd:rvb i="20722"/>
        </ext>
      </extLst>
    </bk>
    <bk>
      <extLst>
        <ext uri="{3e2802c4-a4d2-4d8b-9148-e3be6c30e623}">
          <xlrd:rvb i="20723"/>
        </ext>
      </extLst>
    </bk>
    <bk>
      <extLst>
        <ext uri="{3e2802c4-a4d2-4d8b-9148-e3be6c30e623}">
          <xlrd:rvb i="20724"/>
        </ext>
      </extLst>
    </bk>
    <bk>
      <extLst>
        <ext uri="{3e2802c4-a4d2-4d8b-9148-e3be6c30e623}">
          <xlrd:rvb i="20725"/>
        </ext>
      </extLst>
    </bk>
    <bk>
      <extLst>
        <ext uri="{3e2802c4-a4d2-4d8b-9148-e3be6c30e623}">
          <xlrd:rvb i="20726"/>
        </ext>
      </extLst>
    </bk>
    <bk>
      <extLst>
        <ext uri="{3e2802c4-a4d2-4d8b-9148-e3be6c30e623}">
          <xlrd:rvb i="20727"/>
        </ext>
      </extLst>
    </bk>
    <bk>
      <extLst>
        <ext uri="{3e2802c4-a4d2-4d8b-9148-e3be6c30e623}">
          <xlrd:rvb i="20728"/>
        </ext>
      </extLst>
    </bk>
    <bk>
      <extLst>
        <ext uri="{3e2802c4-a4d2-4d8b-9148-e3be6c30e623}">
          <xlrd:rvb i="20729"/>
        </ext>
      </extLst>
    </bk>
    <bk>
      <extLst>
        <ext uri="{3e2802c4-a4d2-4d8b-9148-e3be6c30e623}">
          <xlrd:rvb i="20730"/>
        </ext>
      </extLst>
    </bk>
    <bk>
      <extLst>
        <ext uri="{3e2802c4-a4d2-4d8b-9148-e3be6c30e623}">
          <xlrd:rvb i="20731"/>
        </ext>
      </extLst>
    </bk>
    <bk>
      <extLst>
        <ext uri="{3e2802c4-a4d2-4d8b-9148-e3be6c30e623}">
          <xlrd:rvb i="20732"/>
        </ext>
      </extLst>
    </bk>
    <bk>
      <extLst>
        <ext uri="{3e2802c4-a4d2-4d8b-9148-e3be6c30e623}">
          <xlrd:rvb i="20733"/>
        </ext>
      </extLst>
    </bk>
    <bk>
      <extLst>
        <ext uri="{3e2802c4-a4d2-4d8b-9148-e3be6c30e623}">
          <xlrd:rvb i="20734"/>
        </ext>
      </extLst>
    </bk>
    <bk>
      <extLst>
        <ext uri="{3e2802c4-a4d2-4d8b-9148-e3be6c30e623}">
          <xlrd:rvb i="20735"/>
        </ext>
      </extLst>
    </bk>
    <bk>
      <extLst>
        <ext uri="{3e2802c4-a4d2-4d8b-9148-e3be6c30e623}">
          <xlrd:rvb i="20736"/>
        </ext>
      </extLst>
    </bk>
    <bk>
      <extLst>
        <ext uri="{3e2802c4-a4d2-4d8b-9148-e3be6c30e623}">
          <xlrd:rvb i="20737"/>
        </ext>
      </extLst>
    </bk>
    <bk>
      <extLst>
        <ext uri="{3e2802c4-a4d2-4d8b-9148-e3be6c30e623}">
          <xlrd:rvb i="20738"/>
        </ext>
      </extLst>
    </bk>
    <bk>
      <extLst>
        <ext uri="{3e2802c4-a4d2-4d8b-9148-e3be6c30e623}">
          <xlrd:rvb i="20739"/>
        </ext>
      </extLst>
    </bk>
    <bk>
      <extLst>
        <ext uri="{3e2802c4-a4d2-4d8b-9148-e3be6c30e623}">
          <xlrd:rvb i="20740"/>
        </ext>
      </extLst>
    </bk>
    <bk>
      <extLst>
        <ext uri="{3e2802c4-a4d2-4d8b-9148-e3be6c30e623}">
          <xlrd:rvb i="20741"/>
        </ext>
      </extLst>
    </bk>
    <bk>
      <extLst>
        <ext uri="{3e2802c4-a4d2-4d8b-9148-e3be6c30e623}">
          <xlrd:rvb i="20742"/>
        </ext>
      </extLst>
    </bk>
    <bk>
      <extLst>
        <ext uri="{3e2802c4-a4d2-4d8b-9148-e3be6c30e623}">
          <xlrd:rvb i="20743"/>
        </ext>
      </extLst>
    </bk>
    <bk>
      <extLst>
        <ext uri="{3e2802c4-a4d2-4d8b-9148-e3be6c30e623}">
          <xlrd:rvb i="20744"/>
        </ext>
      </extLst>
    </bk>
    <bk>
      <extLst>
        <ext uri="{3e2802c4-a4d2-4d8b-9148-e3be6c30e623}">
          <xlrd:rvb i="20745"/>
        </ext>
      </extLst>
    </bk>
    <bk>
      <extLst>
        <ext uri="{3e2802c4-a4d2-4d8b-9148-e3be6c30e623}">
          <xlrd:rvb i="20746"/>
        </ext>
      </extLst>
    </bk>
    <bk>
      <extLst>
        <ext uri="{3e2802c4-a4d2-4d8b-9148-e3be6c30e623}">
          <xlrd:rvb i="20747"/>
        </ext>
      </extLst>
    </bk>
    <bk>
      <extLst>
        <ext uri="{3e2802c4-a4d2-4d8b-9148-e3be6c30e623}">
          <xlrd:rvb i="20748"/>
        </ext>
      </extLst>
    </bk>
    <bk>
      <extLst>
        <ext uri="{3e2802c4-a4d2-4d8b-9148-e3be6c30e623}">
          <xlrd:rvb i="20749"/>
        </ext>
      </extLst>
    </bk>
    <bk>
      <extLst>
        <ext uri="{3e2802c4-a4d2-4d8b-9148-e3be6c30e623}">
          <xlrd:rvb i="20750"/>
        </ext>
      </extLst>
    </bk>
    <bk>
      <extLst>
        <ext uri="{3e2802c4-a4d2-4d8b-9148-e3be6c30e623}">
          <xlrd:rvb i="20751"/>
        </ext>
      </extLst>
    </bk>
    <bk>
      <extLst>
        <ext uri="{3e2802c4-a4d2-4d8b-9148-e3be6c30e623}">
          <xlrd:rvb i="20752"/>
        </ext>
      </extLst>
    </bk>
    <bk>
      <extLst>
        <ext uri="{3e2802c4-a4d2-4d8b-9148-e3be6c30e623}">
          <xlrd:rvb i="20753"/>
        </ext>
      </extLst>
    </bk>
    <bk>
      <extLst>
        <ext uri="{3e2802c4-a4d2-4d8b-9148-e3be6c30e623}">
          <xlrd:rvb i="20754"/>
        </ext>
      </extLst>
    </bk>
    <bk>
      <extLst>
        <ext uri="{3e2802c4-a4d2-4d8b-9148-e3be6c30e623}">
          <xlrd:rvb i="20755"/>
        </ext>
      </extLst>
    </bk>
    <bk>
      <extLst>
        <ext uri="{3e2802c4-a4d2-4d8b-9148-e3be6c30e623}">
          <xlrd:rvb i="20756"/>
        </ext>
      </extLst>
    </bk>
    <bk>
      <extLst>
        <ext uri="{3e2802c4-a4d2-4d8b-9148-e3be6c30e623}">
          <xlrd:rvb i="20757"/>
        </ext>
      </extLst>
    </bk>
    <bk>
      <extLst>
        <ext uri="{3e2802c4-a4d2-4d8b-9148-e3be6c30e623}">
          <xlrd:rvb i="20760"/>
        </ext>
      </extLst>
    </bk>
    <bk>
      <extLst>
        <ext uri="{3e2802c4-a4d2-4d8b-9148-e3be6c30e623}">
          <xlrd:rvb i="20761"/>
        </ext>
      </extLst>
    </bk>
    <bk>
      <extLst>
        <ext uri="{3e2802c4-a4d2-4d8b-9148-e3be6c30e623}">
          <xlrd:rvb i="20762"/>
        </ext>
      </extLst>
    </bk>
    <bk>
      <extLst>
        <ext uri="{3e2802c4-a4d2-4d8b-9148-e3be6c30e623}">
          <xlrd:rvb i="20763"/>
        </ext>
      </extLst>
    </bk>
    <bk>
      <extLst>
        <ext uri="{3e2802c4-a4d2-4d8b-9148-e3be6c30e623}">
          <xlrd:rvb i="20764"/>
        </ext>
      </extLst>
    </bk>
    <bk>
      <extLst>
        <ext uri="{3e2802c4-a4d2-4d8b-9148-e3be6c30e623}">
          <xlrd:rvb i="20765"/>
        </ext>
      </extLst>
    </bk>
    <bk>
      <extLst>
        <ext uri="{3e2802c4-a4d2-4d8b-9148-e3be6c30e623}">
          <xlrd:rvb i="20766"/>
        </ext>
      </extLst>
    </bk>
    <bk>
      <extLst>
        <ext uri="{3e2802c4-a4d2-4d8b-9148-e3be6c30e623}">
          <xlrd:rvb i="20767"/>
        </ext>
      </extLst>
    </bk>
    <bk>
      <extLst>
        <ext uri="{3e2802c4-a4d2-4d8b-9148-e3be6c30e623}">
          <xlrd:rvb i="20768"/>
        </ext>
      </extLst>
    </bk>
    <bk>
      <extLst>
        <ext uri="{3e2802c4-a4d2-4d8b-9148-e3be6c30e623}">
          <xlrd:rvb i="20769"/>
        </ext>
      </extLst>
    </bk>
    <bk>
      <extLst>
        <ext uri="{3e2802c4-a4d2-4d8b-9148-e3be6c30e623}">
          <xlrd:rvb i="20770"/>
        </ext>
      </extLst>
    </bk>
    <bk>
      <extLst>
        <ext uri="{3e2802c4-a4d2-4d8b-9148-e3be6c30e623}">
          <xlrd:rvb i="20771"/>
        </ext>
      </extLst>
    </bk>
    <bk>
      <extLst>
        <ext uri="{3e2802c4-a4d2-4d8b-9148-e3be6c30e623}">
          <xlrd:rvb i="20772"/>
        </ext>
      </extLst>
    </bk>
    <bk>
      <extLst>
        <ext uri="{3e2802c4-a4d2-4d8b-9148-e3be6c30e623}">
          <xlrd:rvb i="20773"/>
        </ext>
      </extLst>
    </bk>
    <bk>
      <extLst>
        <ext uri="{3e2802c4-a4d2-4d8b-9148-e3be6c30e623}">
          <xlrd:rvb i="20774"/>
        </ext>
      </extLst>
    </bk>
    <bk>
      <extLst>
        <ext uri="{3e2802c4-a4d2-4d8b-9148-e3be6c30e623}">
          <xlrd:rvb i="20775"/>
        </ext>
      </extLst>
    </bk>
    <bk>
      <extLst>
        <ext uri="{3e2802c4-a4d2-4d8b-9148-e3be6c30e623}">
          <xlrd:rvb i="20776"/>
        </ext>
      </extLst>
    </bk>
    <bk>
      <extLst>
        <ext uri="{3e2802c4-a4d2-4d8b-9148-e3be6c30e623}">
          <xlrd:rvb i="20777"/>
        </ext>
      </extLst>
    </bk>
    <bk>
      <extLst>
        <ext uri="{3e2802c4-a4d2-4d8b-9148-e3be6c30e623}">
          <xlrd:rvb i="20778"/>
        </ext>
      </extLst>
    </bk>
    <bk>
      <extLst>
        <ext uri="{3e2802c4-a4d2-4d8b-9148-e3be6c30e623}">
          <xlrd:rvb i="20779"/>
        </ext>
      </extLst>
    </bk>
    <bk>
      <extLst>
        <ext uri="{3e2802c4-a4d2-4d8b-9148-e3be6c30e623}">
          <xlrd:rvb i="20780"/>
        </ext>
      </extLst>
    </bk>
    <bk>
      <extLst>
        <ext uri="{3e2802c4-a4d2-4d8b-9148-e3be6c30e623}">
          <xlrd:rvb i="20781"/>
        </ext>
      </extLst>
    </bk>
    <bk>
      <extLst>
        <ext uri="{3e2802c4-a4d2-4d8b-9148-e3be6c30e623}">
          <xlrd:rvb i="20782"/>
        </ext>
      </extLst>
    </bk>
    <bk>
      <extLst>
        <ext uri="{3e2802c4-a4d2-4d8b-9148-e3be6c30e623}">
          <xlrd:rvb i="20783"/>
        </ext>
      </extLst>
    </bk>
    <bk>
      <extLst>
        <ext uri="{3e2802c4-a4d2-4d8b-9148-e3be6c30e623}">
          <xlrd:rvb i="20784"/>
        </ext>
      </extLst>
    </bk>
    <bk>
      <extLst>
        <ext uri="{3e2802c4-a4d2-4d8b-9148-e3be6c30e623}">
          <xlrd:rvb i="20785"/>
        </ext>
      </extLst>
    </bk>
    <bk>
      <extLst>
        <ext uri="{3e2802c4-a4d2-4d8b-9148-e3be6c30e623}">
          <xlrd:rvb i="20786"/>
        </ext>
      </extLst>
    </bk>
    <bk>
      <extLst>
        <ext uri="{3e2802c4-a4d2-4d8b-9148-e3be6c30e623}">
          <xlrd:rvb i="20787"/>
        </ext>
      </extLst>
    </bk>
    <bk>
      <extLst>
        <ext uri="{3e2802c4-a4d2-4d8b-9148-e3be6c30e623}">
          <xlrd:rvb i="20788"/>
        </ext>
      </extLst>
    </bk>
    <bk>
      <extLst>
        <ext uri="{3e2802c4-a4d2-4d8b-9148-e3be6c30e623}">
          <xlrd:rvb i="20789"/>
        </ext>
      </extLst>
    </bk>
    <bk>
      <extLst>
        <ext uri="{3e2802c4-a4d2-4d8b-9148-e3be6c30e623}">
          <xlrd:rvb i="20790"/>
        </ext>
      </extLst>
    </bk>
    <bk>
      <extLst>
        <ext uri="{3e2802c4-a4d2-4d8b-9148-e3be6c30e623}">
          <xlrd:rvb i="20791"/>
        </ext>
      </extLst>
    </bk>
    <bk>
      <extLst>
        <ext uri="{3e2802c4-a4d2-4d8b-9148-e3be6c30e623}">
          <xlrd:rvb i="20792"/>
        </ext>
      </extLst>
    </bk>
    <bk>
      <extLst>
        <ext uri="{3e2802c4-a4d2-4d8b-9148-e3be6c30e623}">
          <xlrd:rvb i="20793"/>
        </ext>
      </extLst>
    </bk>
    <bk>
      <extLst>
        <ext uri="{3e2802c4-a4d2-4d8b-9148-e3be6c30e623}">
          <xlrd:rvb i="20794"/>
        </ext>
      </extLst>
    </bk>
    <bk>
      <extLst>
        <ext uri="{3e2802c4-a4d2-4d8b-9148-e3be6c30e623}">
          <xlrd:rvb i="20795"/>
        </ext>
      </extLst>
    </bk>
    <bk>
      <extLst>
        <ext uri="{3e2802c4-a4d2-4d8b-9148-e3be6c30e623}">
          <xlrd:rvb i="20796"/>
        </ext>
      </extLst>
    </bk>
    <bk>
      <extLst>
        <ext uri="{3e2802c4-a4d2-4d8b-9148-e3be6c30e623}">
          <xlrd:rvb i="20797"/>
        </ext>
      </extLst>
    </bk>
    <bk>
      <extLst>
        <ext uri="{3e2802c4-a4d2-4d8b-9148-e3be6c30e623}">
          <xlrd:rvb i="20798"/>
        </ext>
      </extLst>
    </bk>
    <bk>
      <extLst>
        <ext uri="{3e2802c4-a4d2-4d8b-9148-e3be6c30e623}">
          <xlrd:rvb i="20799"/>
        </ext>
      </extLst>
    </bk>
    <bk>
      <extLst>
        <ext uri="{3e2802c4-a4d2-4d8b-9148-e3be6c30e623}">
          <xlrd:rvb i="20800"/>
        </ext>
      </extLst>
    </bk>
    <bk>
      <extLst>
        <ext uri="{3e2802c4-a4d2-4d8b-9148-e3be6c30e623}">
          <xlrd:rvb i="20801"/>
        </ext>
      </extLst>
    </bk>
    <bk>
      <extLst>
        <ext uri="{3e2802c4-a4d2-4d8b-9148-e3be6c30e623}">
          <xlrd:rvb i="20802"/>
        </ext>
      </extLst>
    </bk>
    <bk>
      <extLst>
        <ext uri="{3e2802c4-a4d2-4d8b-9148-e3be6c30e623}">
          <xlrd:rvb i="20803"/>
        </ext>
      </extLst>
    </bk>
    <bk>
      <extLst>
        <ext uri="{3e2802c4-a4d2-4d8b-9148-e3be6c30e623}">
          <xlrd:rvb i="20804"/>
        </ext>
      </extLst>
    </bk>
    <bk>
      <extLst>
        <ext uri="{3e2802c4-a4d2-4d8b-9148-e3be6c30e623}">
          <xlrd:rvb i="20805"/>
        </ext>
      </extLst>
    </bk>
    <bk>
      <extLst>
        <ext uri="{3e2802c4-a4d2-4d8b-9148-e3be6c30e623}">
          <xlrd:rvb i="20806"/>
        </ext>
      </extLst>
    </bk>
    <bk>
      <extLst>
        <ext uri="{3e2802c4-a4d2-4d8b-9148-e3be6c30e623}">
          <xlrd:rvb i="20807"/>
        </ext>
      </extLst>
    </bk>
    <bk>
      <extLst>
        <ext uri="{3e2802c4-a4d2-4d8b-9148-e3be6c30e623}">
          <xlrd:rvb i="20808"/>
        </ext>
      </extLst>
    </bk>
    <bk>
      <extLst>
        <ext uri="{3e2802c4-a4d2-4d8b-9148-e3be6c30e623}">
          <xlrd:rvb i="20809"/>
        </ext>
      </extLst>
    </bk>
    <bk>
      <extLst>
        <ext uri="{3e2802c4-a4d2-4d8b-9148-e3be6c30e623}">
          <xlrd:rvb i="20810"/>
        </ext>
      </extLst>
    </bk>
    <bk>
      <extLst>
        <ext uri="{3e2802c4-a4d2-4d8b-9148-e3be6c30e623}">
          <xlrd:rvb i="20811"/>
        </ext>
      </extLst>
    </bk>
    <bk>
      <extLst>
        <ext uri="{3e2802c4-a4d2-4d8b-9148-e3be6c30e623}">
          <xlrd:rvb i="20812"/>
        </ext>
      </extLst>
    </bk>
    <bk>
      <extLst>
        <ext uri="{3e2802c4-a4d2-4d8b-9148-e3be6c30e623}">
          <xlrd:rvb i="20813"/>
        </ext>
      </extLst>
    </bk>
    <bk>
      <extLst>
        <ext uri="{3e2802c4-a4d2-4d8b-9148-e3be6c30e623}">
          <xlrd:rvb i="20814"/>
        </ext>
      </extLst>
    </bk>
    <bk>
      <extLst>
        <ext uri="{3e2802c4-a4d2-4d8b-9148-e3be6c30e623}">
          <xlrd:rvb i="20815"/>
        </ext>
      </extLst>
    </bk>
    <bk>
      <extLst>
        <ext uri="{3e2802c4-a4d2-4d8b-9148-e3be6c30e623}">
          <xlrd:rvb i="20816"/>
        </ext>
      </extLst>
    </bk>
    <bk>
      <extLst>
        <ext uri="{3e2802c4-a4d2-4d8b-9148-e3be6c30e623}">
          <xlrd:rvb i="20817"/>
        </ext>
      </extLst>
    </bk>
    <bk>
      <extLst>
        <ext uri="{3e2802c4-a4d2-4d8b-9148-e3be6c30e623}">
          <xlrd:rvb i="20818"/>
        </ext>
      </extLst>
    </bk>
    <bk>
      <extLst>
        <ext uri="{3e2802c4-a4d2-4d8b-9148-e3be6c30e623}">
          <xlrd:rvb i="20819"/>
        </ext>
      </extLst>
    </bk>
    <bk>
      <extLst>
        <ext uri="{3e2802c4-a4d2-4d8b-9148-e3be6c30e623}">
          <xlrd:rvb i="20820"/>
        </ext>
      </extLst>
    </bk>
    <bk>
      <extLst>
        <ext uri="{3e2802c4-a4d2-4d8b-9148-e3be6c30e623}">
          <xlrd:rvb i="20821"/>
        </ext>
      </extLst>
    </bk>
    <bk>
      <extLst>
        <ext uri="{3e2802c4-a4d2-4d8b-9148-e3be6c30e623}">
          <xlrd:rvb i="20822"/>
        </ext>
      </extLst>
    </bk>
    <bk>
      <extLst>
        <ext uri="{3e2802c4-a4d2-4d8b-9148-e3be6c30e623}">
          <xlrd:rvb i="20823"/>
        </ext>
      </extLst>
    </bk>
    <bk>
      <extLst>
        <ext uri="{3e2802c4-a4d2-4d8b-9148-e3be6c30e623}">
          <xlrd:rvb i="20824"/>
        </ext>
      </extLst>
    </bk>
    <bk>
      <extLst>
        <ext uri="{3e2802c4-a4d2-4d8b-9148-e3be6c30e623}">
          <xlrd:rvb i="20825"/>
        </ext>
      </extLst>
    </bk>
    <bk>
      <extLst>
        <ext uri="{3e2802c4-a4d2-4d8b-9148-e3be6c30e623}">
          <xlrd:rvb i="20826"/>
        </ext>
      </extLst>
    </bk>
    <bk>
      <extLst>
        <ext uri="{3e2802c4-a4d2-4d8b-9148-e3be6c30e623}">
          <xlrd:rvb i="20827"/>
        </ext>
      </extLst>
    </bk>
    <bk>
      <extLst>
        <ext uri="{3e2802c4-a4d2-4d8b-9148-e3be6c30e623}">
          <xlrd:rvb i="20828"/>
        </ext>
      </extLst>
    </bk>
    <bk>
      <extLst>
        <ext uri="{3e2802c4-a4d2-4d8b-9148-e3be6c30e623}">
          <xlrd:rvb i="20829"/>
        </ext>
      </extLst>
    </bk>
    <bk>
      <extLst>
        <ext uri="{3e2802c4-a4d2-4d8b-9148-e3be6c30e623}">
          <xlrd:rvb i="20832"/>
        </ext>
      </extLst>
    </bk>
    <bk>
      <extLst>
        <ext uri="{3e2802c4-a4d2-4d8b-9148-e3be6c30e623}">
          <xlrd:rvb i="20833"/>
        </ext>
      </extLst>
    </bk>
    <bk>
      <extLst>
        <ext uri="{3e2802c4-a4d2-4d8b-9148-e3be6c30e623}">
          <xlrd:rvb i="20834"/>
        </ext>
      </extLst>
    </bk>
    <bk>
      <extLst>
        <ext uri="{3e2802c4-a4d2-4d8b-9148-e3be6c30e623}">
          <xlrd:rvb i="20835"/>
        </ext>
      </extLst>
    </bk>
    <bk>
      <extLst>
        <ext uri="{3e2802c4-a4d2-4d8b-9148-e3be6c30e623}">
          <xlrd:rvb i="20836"/>
        </ext>
      </extLst>
    </bk>
    <bk>
      <extLst>
        <ext uri="{3e2802c4-a4d2-4d8b-9148-e3be6c30e623}">
          <xlrd:rvb i="20837"/>
        </ext>
      </extLst>
    </bk>
    <bk>
      <extLst>
        <ext uri="{3e2802c4-a4d2-4d8b-9148-e3be6c30e623}">
          <xlrd:rvb i="20838"/>
        </ext>
      </extLst>
    </bk>
    <bk>
      <extLst>
        <ext uri="{3e2802c4-a4d2-4d8b-9148-e3be6c30e623}">
          <xlrd:rvb i="20839"/>
        </ext>
      </extLst>
    </bk>
    <bk>
      <extLst>
        <ext uri="{3e2802c4-a4d2-4d8b-9148-e3be6c30e623}">
          <xlrd:rvb i="20840"/>
        </ext>
      </extLst>
    </bk>
    <bk>
      <extLst>
        <ext uri="{3e2802c4-a4d2-4d8b-9148-e3be6c30e623}">
          <xlrd:rvb i="20841"/>
        </ext>
      </extLst>
    </bk>
    <bk>
      <extLst>
        <ext uri="{3e2802c4-a4d2-4d8b-9148-e3be6c30e623}">
          <xlrd:rvb i="20842"/>
        </ext>
      </extLst>
    </bk>
    <bk>
      <extLst>
        <ext uri="{3e2802c4-a4d2-4d8b-9148-e3be6c30e623}">
          <xlrd:rvb i="20843"/>
        </ext>
      </extLst>
    </bk>
    <bk>
      <extLst>
        <ext uri="{3e2802c4-a4d2-4d8b-9148-e3be6c30e623}">
          <xlrd:rvb i="20844"/>
        </ext>
      </extLst>
    </bk>
    <bk>
      <extLst>
        <ext uri="{3e2802c4-a4d2-4d8b-9148-e3be6c30e623}">
          <xlrd:rvb i="20845"/>
        </ext>
      </extLst>
    </bk>
    <bk>
      <extLst>
        <ext uri="{3e2802c4-a4d2-4d8b-9148-e3be6c30e623}">
          <xlrd:rvb i="20846"/>
        </ext>
      </extLst>
    </bk>
    <bk>
      <extLst>
        <ext uri="{3e2802c4-a4d2-4d8b-9148-e3be6c30e623}">
          <xlrd:rvb i="20847"/>
        </ext>
      </extLst>
    </bk>
    <bk>
      <extLst>
        <ext uri="{3e2802c4-a4d2-4d8b-9148-e3be6c30e623}">
          <xlrd:rvb i="20848"/>
        </ext>
      </extLst>
    </bk>
    <bk>
      <extLst>
        <ext uri="{3e2802c4-a4d2-4d8b-9148-e3be6c30e623}">
          <xlrd:rvb i="20849"/>
        </ext>
      </extLst>
    </bk>
    <bk>
      <extLst>
        <ext uri="{3e2802c4-a4d2-4d8b-9148-e3be6c30e623}">
          <xlrd:rvb i="20850"/>
        </ext>
      </extLst>
    </bk>
    <bk>
      <extLst>
        <ext uri="{3e2802c4-a4d2-4d8b-9148-e3be6c30e623}">
          <xlrd:rvb i="20851"/>
        </ext>
      </extLst>
    </bk>
    <bk>
      <extLst>
        <ext uri="{3e2802c4-a4d2-4d8b-9148-e3be6c30e623}">
          <xlrd:rvb i="20852"/>
        </ext>
      </extLst>
    </bk>
    <bk>
      <extLst>
        <ext uri="{3e2802c4-a4d2-4d8b-9148-e3be6c30e623}">
          <xlrd:rvb i="20853"/>
        </ext>
      </extLst>
    </bk>
    <bk>
      <extLst>
        <ext uri="{3e2802c4-a4d2-4d8b-9148-e3be6c30e623}">
          <xlrd:rvb i="20854"/>
        </ext>
      </extLst>
    </bk>
    <bk>
      <extLst>
        <ext uri="{3e2802c4-a4d2-4d8b-9148-e3be6c30e623}">
          <xlrd:rvb i="20855"/>
        </ext>
      </extLst>
    </bk>
    <bk>
      <extLst>
        <ext uri="{3e2802c4-a4d2-4d8b-9148-e3be6c30e623}">
          <xlrd:rvb i="20856"/>
        </ext>
      </extLst>
    </bk>
    <bk>
      <extLst>
        <ext uri="{3e2802c4-a4d2-4d8b-9148-e3be6c30e623}">
          <xlrd:rvb i="20857"/>
        </ext>
      </extLst>
    </bk>
    <bk>
      <extLst>
        <ext uri="{3e2802c4-a4d2-4d8b-9148-e3be6c30e623}">
          <xlrd:rvb i="20858"/>
        </ext>
      </extLst>
    </bk>
    <bk>
      <extLst>
        <ext uri="{3e2802c4-a4d2-4d8b-9148-e3be6c30e623}">
          <xlrd:rvb i="20859"/>
        </ext>
      </extLst>
    </bk>
    <bk>
      <extLst>
        <ext uri="{3e2802c4-a4d2-4d8b-9148-e3be6c30e623}">
          <xlrd:rvb i="20860"/>
        </ext>
      </extLst>
    </bk>
    <bk>
      <extLst>
        <ext uri="{3e2802c4-a4d2-4d8b-9148-e3be6c30e623}">
          <xlrd:rvb i="20861"/>
        </ext>
      </extLst>
    </bk>
    <bk>
      <extLst>
        <ext uri="{3e2802c4-a4d2-4d8b-9148-e3be6c30e623}">
          <xlrd:rvb i="20862"/>
        </ext>
      </extLst>
    </bk>
    <bk>
      <extLst>
        <ext uri="{3e2802c4-a4d2-4d8b-9148-e3be6c30e623}">
          <xlrd:rvb i="20863"/>
        </ext>
      </extLst>
    </bk>
    <bk>
      <extLst>
        <ext uri="{3e2802c4-a4d2-4d8b-9148-e3be6c30e623}">
          <xlrd:rvb i="20864"/>
        </ext>
      </extLst>
    </bk>
    <bk>
      <extLst>
        <ext uri="{3e2802c4-a4d2-4d8b-9148-e3be6c30e623}">
          <xlrd:rvb i="20865"/>
        </ext>
      </extLst>
    </bk>
    <bk>
      <extLst>
        <ext uri="{3e2802c4-a4d2-4d8b-9148-e3be6c30e623}">
          <xlrd:rvb i="20866"/>
        </ext>
      </extLst>
    </bk>
    <bk>
      <extLst>
        <ext uri="{3e2802c4-a4d2-4d8b-9148-e3be6c30e623}">
          <xlrd:rvb i="20867"/>
        </ext>
      </extLst>
    </bk>
    <bk>
      <extLst>
        <ext uri="{3e2802c4-a4d2-4d8b-9148-e3be6c30e623}">
          <xlrd:rvb i="20868"/>
        </ext>
      </extLst>
    </bk>
    <bk>
      <extLst>
        <ext uri="{3e2802c4-a4d2-4d8b-9148-e3be6c30e623}">
          <xlrd:rvb i="20869"/>
        </ext>
      </extLst>
    </bk>
    <bk>
      <extLst>
        <ext uri="{3e2802c4-a4d2-4d8b-9148-e3be6c30e623}">
          <xlrd:rvb i="20870"/>
        </ext>
      </extLst>
    </bk>
    <bk>
      <extLst>
        <ext uri="{3e2802c4-a4d2-4d8b-9148-e3be6c30e623}">
          <xlrd:rvb i="20871"/>
        </ext>
      </extLst>
    </bk>
    <bk>
      <extLst>
        <ext uri="{3e2802c4-a4d2-4d8b-9148-e3be6c30e623}">
          <xlrd:rvb i="20872"/>
        </ext>
      </extLst>
    </bk>
    <bk>
      <extLst>
        <ext uri="{3e2802c4-a4d2-4d8b-9148-e3be6c30e623}">
          <xlrd:rvb i="20873"/>
        </ext>
      </extLst>
    </bk>
    <bk>
      <extLst>
        <ext uri="{3e2802c4-a4d2-4d8b-9148-e3be6c30e623}">
          <xlrd:rvb i="20874"/>
        </ext>
      </extLst>
    </bk>
    <bk>
      <extLst>
        <ext uri="{3e2802c4-a4d2-4d8b-9148-e3be6c30e623}">
          <xlrd:rvb i="20875"/>
        </ext>
      </extLst>
    </bk>
    <bk>
      <extLst>
        <ext uri="{3e2802c4-a4d2-4d8b-9148-e3be6c30e623}">
          <xlrd:rvb i="20876"/>
        </ext>
      </extLst>
    </bk>
    <bk>
      <extLst>
        <ext uri="{3e2802c4-a4d2-4d8b-9148-e3be6c30e623}">
          <xlrd:rvb i="20877"/>
        </ext>
      </extLst>
    </bk>
    <bk>
      <extLst>
        <ext uri="{3e2802c4-a4d2-4d8b-9148-e3be6c30e623}">
          <xlrd:rvb i="20878"/>
        </ext>
      </extLst>
    </bk>
    <bk>
      <extLst>
        <ext uri="{3e2802c4-a4d2-4d8b-9148-e3be6c30e623}">
          <xlrd:rvb i="20879"/>
        </ext>
      </extLst>
    </bk>
    <bk>
      <extLst>
        <ext uri="{3e2802c4-a4d2-4d8b-9148-e3be6c30e623}">
          <xlrd:rvb i="20880"/>
        </ext>
      </extLst>
    </bk>
    <bk>
      <extLst>
        <ext uri="{3e2802c4-a4d2-4d8b-9148-e3be6c30e623}">
          <xlrd:rvb i="20881"/>
        </ext>
      </extLst>
    </bk>
    <bk>
      <extLst>
        <ext uri="{3e2802c4-a4d2-4d8b-9148-e3be6c30e623}">
          <xlrd:rvb i="20882"/>
        </ext>
      </extLst>
    </bk>
    <bk>
      <extLst>
        <ext uri="{3e2802c4-a4d2-4d8b-9148-e3be6c30e623}">
          <xlrd:rvb i="20883"/>
        </ext>
      </extLst>
    </bk>
    <bk>
      <extLst>
        <ext uri="{3e2802c4-a4d2-4d8b-9148-e3be6c30e623}">
          <xlrd:rvb i="20884"/>
        </ext>
      </extLst>
    </bk>
    <bk>
      <extLst>
        <ext uri="{3e2802c4-a4d2-4d8b-9148-e3be6c30e623}">
          <xlrd:rvb i="20885"/>
        </ext>
      </extLst>
    </bk>
    <bk>
      <extLst>
        <ext uri="{3e2802c4-a4d2-4d8b-9148-e3be6c30e623}">
          <xlrd:rvb i="20886"/>
        </ext>
      </extLst>
    </bk>
    <bk>
      <extLst>
        <ext uri="{3e2802c4-a4d2-4d8b-9148-e3be6c30e623}">
          <xlrd:rvb i="20887"/>
        </ext>
      </extLst>
    </bk>
    <bk>
      <extLst>
        <ext uri="{3e2802c4-a4d2-4d8b-9148-e3be6c30e623}">
          <xlrd:rvb i="20888"/>
        </ext>
      </extLst>
    </bk>
    <bk>
      <extLst>
        <ext uri="{3e2802c4-a4d2-4d8b-9148-e3be6c30e623}">
          <xlrd:rvb i="20889"/>
        </ext>
      </extLst>
    </bk>
    <bk>
      <extLst>
        <ext uri="{3e2802c4-a4d2-4d8b-9148-e3be6c30e623}">
          <xlrd:rvb i="20890"/>
        </ext>
      </extLst>
    </bk>
    <bk>
      <extLst>
        <ext uri="{3e2802c4-a4d2-4d8b-9148-e3be6c30e623}">
          <xlrd:rvb i="20891"/>
        </ext>
      </extLst>
    </bk>
    <bk>
      <extLst>
        <ext uri="{3e2802c4-a4d2-4d8b-9148-e3be6c30e623}">
          <xlrd:rvb i="20892"/>
        </ext>
      </extLst>
    </bk>
    <bk>
      <extLst>
        <ext uri="{3e2802c4-a4d2-4d8b-9148-e3be6c30e623}">
          <xlrd:rvb i="20893"/>
        </ext>
      </extLst>
    </bk>
    <bk>
      <extLst>
        <ext uri="{3e2802c4-a4d2-4d8b-9148-e3be6c30e623}">
          <xlrd:rvb i="20894"/>
        </ext>
      </extLst>
    </bk>
    <bk>
      <extLst>
        <ext uri="{3e2802c4-a4d2-4d8b-9148-e3be6c30e623}">
          <xlrd:rvb i="20895"/>
        </ext>
      </extLst>
    </bk>
    <bk>
      <extLst>
        <ext uri="{3e2802c4-a4d2-4d8b-9148-e3be6c30e623}">
          <xlrd:rvb i="20896"/>
        </ext>
      </extLst>
    </bk>
    <bk>
      <extLst>
        <ext uri="{3e2802c4-a4d2-4d8b-9148-e3be6c30e623}">
          <xlrd:rvb i="20897"/>
        </ext>
      </extLst>
    </bk>
    <bk>
      <extLst>
        <ext uri="{3e2802c4-a4d2-4d8b-9148-e3be6c30e623}">
          <xlrd:rvb i="20898"/>
        </ext>
      </extLst>
    </bk>
    <bk>
      <extLst>
        <ext uri="{3e2802c4-a4d2-4d8b-9148-e3be6c30e623}">
          <xlrd:rvb i="20899"/>
        </ext>
      </extLst>
    </bk>
    <bk>
      <extLst>
        <ext uri="{3e2802c4-a4d2-4d8b-9148-e3be6c30e623}">
          <xlrd:rvb i="20900"/>
        </ext>
      </extLst>
    </bk>
    <bk>
      <extLst>
        <ext uri="{3e2802c4-a4d2-4d8b-9148-e3be6c30e623}">
          <xlrd:rvb i="20901"/>
        </ext>
      </extLst>
    </bk>
    <bk>
      <extLst>
        <ext uri="{3e2802c4-a4d2-4d8b-9148-e3be6c30e623}">
          <xlrd:rvb i="20902"/>
        </ext>
      </extLst>
    </bk>
    <bk>
      <extLst>
        <ext uri="{3e2802c4-a4d2-4d8b-9148-e3be6c30e623}">
          <xlrd:rvb i="20903"/>
        </ext>
      </extLst>
    </bk>
    <bk>
      <extLst>
        <ext uri="{3e2802c4-a4d2-4d8b-9148-e3be6c30e623}">
          <xlrd:rvb i="20904"/>
        </ext>
      </extLst>
    </bk>
    <bk>
      <extLst>
        <ext uri="{3e2802c4-a4d2-4d8b-9148-e3be6c30e623}">
          <xlrd:rvb i="20905"/>
        </ext>
      </extLst>
    </bk>
    <bk>
      <extLst>
        <ext uri="{3e2802c4-a4d2-4d8b-9148-e3be6c30e623}">
          <xlrd:rvb i="20906"/>
        </ext>
      </extLst>
    </bk>
    <bk>
      <extLst>
        <ext uri="{3e2802c4-a4d2-4d8b-9148-e3be6c30e623}">
          <xlrd:rvb i="20907"/>
        </ext>
      </extLst>
    </bk>
    <bk>
      <extLst>
        <ext uri="{3e2802c4-a4d2-4d8b-9148-e3be6c30e623}">
          <xlrd:rvb i="20908"/>
        </ext>
      </extLst>
    </bk>
    <bk>
      <extLst>
        <ext uri="{3e2802c4-a4d2-4d8b-9148-e3be6c30e623}">
          <xlrd:rvb i="20909"/>
        </ext>
      </extLst>
    </bk>
    <bk>
      <extLst>
        <ext uri="{3e2802c4-a4d2-4d8b-9148-e3be6c30e623}">
          <xlrd:rvb i="20910"/>
        </ext>
      </extLst>
    </bk>
    <bk>
      <extLst>
        <ext uri="{3e2802c4-a4d2-4d8b-9148-e3be6c30e623}">
          <xlrd:rvb i="20911"/>
        </ext>
      </extLst>
    </bk>
    <bk>
      <extLst>
        <ext uri="{3e2802c4-a4d2-4d8b-9148-e3be6c30e623}">
          <xlrd:rvb i="20912"/>
        </ext>
      </extLst>
    </bk>
    <bk>
      <extLst>
        <ext uri="{3e2802c4-a4d2-4d8b-9148-e3be6c30e623}">
          <xlrd:rvb i="20913"/>
        </ext>
      </extLst>
    </bk>
    <bk>
      <extLst>
        <ext uri="{3e2802c4-a4d2-4d8b-9148-e3be6c30e623}">
          <xlrd:rvb i="20914"/>
        </ext>
      </extLst>
    </bk>
    <bk>
      <extLst>
        <ext uri="{3e2802c4-a4d2-4d8b-9148-e3be6c30e623}">
          <xlrd:rvb i="20915"/>
        </ext>
      </extLst>
    </bk>
    <bk>
      <extLst>
        <ext uri="{3e2802c4-a4d2-4d8b-9148-e3be6c30e623}">
          <xlrd:rvb i="20916"/>
        </ext>
      </extLst>
    </bk>
    <bk>
      <extLst>
        <ext uri="{3e2802c4-a4d2-4d8b-9148-e3be6c30e623}">
          <xlrd:rvb i="20917"/>
        </ext>
      </extLst>
    </bk>
    <bk>
      <extLst>
        <ext uri="{3e2802c4-a4d2-4d8b-9148-e3be6c30e623}">
          <xlrd:rvb i="20920"/>
        </ext>
      </extLst>
    </bk>
    <bk>
      <extLst>
        <ext uri="{3e2802c4-a4d2-4d8b-9148-e3be6c30e623}">
          <xlrd:rvb i="20921"/>
        </ext>
      </extLst>
    </bk>
    <bk>
      <extLst>
        <ext uri="{3e2802c4-a4d2-4d8b-9148-e3be6c30e623}">
          <xlrd:rvb i="20922"/>
        </ext>
      </extLst>
    </bk>
    <bk>
      <extLst>
        <ext uri="{3e2802c4-a4d2-4d8b-9148-e3be6c30e623}">
          <xlrd:rvb i="20923"/>
        </ext>
      </extLst>
    </bk>
    <bk>
      <extLst>
        <ext uri="{3e2802c4-a4d2-4d8b-9148-e3be6c30e623}">
          <xlrd:rvb i="20924"/>
        </ext>
      </extLst>
    </bk>
    <bk>
      <extLst>
        <ext uri="{3e2802c4-a4d2-4d8b-9148-e3be6c30e623}">
          <xlrd:rvb i="20925"/>
        </ext>
      </extLst>
    </bk>
    <bk>
      <extLst>
        <ext uri="{3e2802c4-a4d2-4d8b-9148-e3be6c30e623}">
          <xlrd:rvb i="20926"/>
        </ext>
      </extLst>
    </bk>
    <bk>
      <extLst>
        <ext uri="{3e2802c4-a4d2-4d8b-9148-e3be6c30e623}">
          <xlrd:rvb i="20927"/>
        </ext>
      </extLst>
    </bk>
    <bk>
      <extLst>
        <ext uri="{3e2802c4-a4d2-4d8b-9148-e3be6c30e623}">
          <xlrd:rvb i="20928"/>
        </ext>
      </extLst>
    </bk>
    <bk>
      <extLst>
        <ext uri="{3e2802c4-a4d2-4d8b-9148-e3be6c30e623}">
          <xlrd:rvb i="20929"/>
        </ext>
      </extLst>
    </bk>
    <bk>
      <extLst>
        <ext uri="{3e2802c4-a4d2-4d8b-9148-e3be6c30e623}">
          <xlrd:rvb i="20930"/>
        </ext>
      </extLst>
    </bk>
    <bk>
      <extLst>
        <ext uri="{3e2802c4-a4d2-4d8b-9148-e3be6c30e623}">
          <xlrd:rvb i="20931"/>
        </ext>
      </extLst>
    </bk>
    <bk>
      <extLst>
        <ext uri="{3e2802c4-a4d2-4d8b-9148-e3be6c30e623}">
          <xlrd:rvb i="20932"/>
        </ext>
      </extLst>
    </bk>
    <bk>
      <extLst>
        <ext uri="{3e2802c4-a4d2-4d8b-9148-e3be6c30e623}">
          <xlrd:rvb i="20933"/>
        </ext>
      </extLst>
    </bk>
    <bk>
      <extLst>
        <ext uri="{3e2802c4-a4d2-4d8b-9148-e3be6c30e623}">
          <xlrd:rvb i="20934"/>
        </ext>
      </extLst>
    </bk>
    <bk>
      <extLst>
        <ext uri="{3e2802c4-a4d2-4d8b-9148-e3be6c30e623}">
          <xlrd:rvb i="20935"/>
        </ext>
      </extLst>
    </bk>
    <bk>
      <extLst>
        <ext uri="{3e2802c4-a4d2-4d8b-9148-e3be6c30e623}">
          <xlrd:rvb i="20936"/>
        </ext>
      </extLst>
    </bk>
    <bk>
      <extLst>
        <ext uri="{3e2802c4-a4d2-4d8b-9148-e3be6c30e623}">
          <xlrd:rvb i="20937"/>
        </ext>
      </extLst>
    </bk>
    <bk>
      <extLst>
        <ext uri="{3e2802c4-a4d2-4d8b-9148-e3be6c30e623}">
          <xlrd:rvb i="20938"/>
        </ext>
      </extLst>
    </bk>
    <bk>
      <extLst>
        <ext uri="{3e2802c4-a4d2-4d8b-9148-e3be6c30e623}">
          <xlrd:rvb i="20939"/>
        </ext>
      </extLst>
    </bk>
    <bk>
      <extLst>
        <ext uri="{3e2802c4-a4d2-4d8b-9148-e3be6c30e623}">
          <xlrd:rvb i="20940"/>
        </ext>
      </extLst>
    </bk>
    <bk>
      <extLst>
        <ext uri="{3e2802c4-a4d2-4d8b-9148-e3be6c30e623}">
          <xlrd:rvb i="20941"/>
        </ext>
      </extLst>
    </bk>
    <bk>
      <extLst>
        <ext uri="{3e2802c4-a4d2-4d8b-9148-e3be6c30e623}">
          <xlrd:rvb i="20942"/>
        </ext>
      </extLst>
    </bk>
    <bk>
      <extLst>
        <ext uri="{3e2802c4-a4d2-4d8b-9148-e3be6c30e623}">
          <xlrd:rvb i="20943"/>
        </ext>
      </extLst>
    </bk>
    <bk>
      <extLst>
        <ext uri="{3e2802c4-a4d2-4d8b-9148-e3be6c30e623}">
          <xlrd:rvb i="20944"/>
        </ext>
      </extLst>
    </bk>
    <bk>
      <extLst>
        <ext uri="{3e2802c4-a4d2-4d8b-9148-e3be6c30e623}">
          <xlrd:rvb i="20945"/>
        </ext>
      </extLst>
    </bk>
    <bk>
      <extLst>
        <ext uri="{3e2802c4-a4d2-4d8b-9148-e3be6c30e623}">
          <xlrd:rvb i="20946"/>
        </ext>
      </extLst>
    </bk>
    <bk>
      <extLst>
        <ext uri="{3e2802c4-a4d2-4d8b-9148-e3be6c30e623}">
          <xlrd:rvb i="20947"/>
        </ext>
      </extLst>
    </bk>
    <bk>
      <extLst>
        <ext uri="{3e2802c4-a4d2-4d8b-9148-e3be6c30e623}">
          <xlrd:rvb i="20948"/>
        </ext>
      </extLst>
    </bk>
    <bk>
      <extLst>
        <ext uri="{3e2802c4-a4d2-4d8b-9148-e3be6c30e623}">
          <xlrd:rvb i="20949"/>
        </ext>
      </extLst>
    </bk>
    <bk>
      <extLst>
        <ext uri="{3e2802c4-a4d2-4d8b-9148-e3be6c30e623}">
          <xlrd:rvb i="20950"/>
        </ext>
      </extLst>
    </bk>
    <bk>
      <extLst>
        <ext uri="{3e2802c4-a4d2-4d8b-9148-e3be6c30e623}">
          <xlrd:rvb i="20951"/>
        </ext>
      </extLst>
    </bk>
    <bk>
      <extLst>
        <ext uri="{3e2802c4-a4d2-4d8b-9148-e3be6c30e623}">
          <xlrd:rvb i="20952"/>
        </ext>
      </extLst>
    </bk>
    <bk>
      <extLst>
        <ext uri="{3e2802c4-a4d2-4d8b-9148-e3be6c30e623}">
          <xlrd:rvb i="20953"/>
        </ext>
      </extLst>
    </bk>
    <bk>
      <extLst>
        <ext uri="{3e2802c4-a4d2-4d8b-9148-e3be6c30e623}">
          <xlrd:rvb i="20954"/>
        </ext>
      </extLst>
    </bk>
    <bk>
      <extLst>
        <ext uri="{3e2802c4-a4d2-4d8b-9148-e3be6c30e623}">
          <xlrd:rvb i="20955"/>
        </ext>
      </extLst>
    </bk>
    <bk>
      <extLst>
        <ext uri="{3e2802c4-a4d2-4d8b-9148-e3be6c30e623}">
          <xlrd:rvb i="20956"/>
        </ext>
      </extLst>
    </bk>
    <bk>
      <extLst>
        <ext uri="{3e2802c4-a4d2-4d8b-9148-e3be6c30e623}">
          <xlrd:rvb i="20957"/>
        </ext>
      </extLst>
    </bk>
    <bk>
      <extLst>
        <ext uri="{3e2802c4-a4d2-4d8b-9148-e3be6c30e623}">
          <xlrd:rvb i="20958"/>
        </ext>
      </extLst>
    </bk>
    <bk>
      <extLst>
        <ext uri="{3e2802c4-a4d2-4d8b-9148-e3be6c30e623}">
          <xlrd:rvb i="20959"/>
        </ext>
      </extLst>
    </bk>
    <bk>
      <extLst>
        <ext uri="{3e2802c4-a4d2-4d8b-9148-e3be6c30e623}">
          <xlrd:rvb i="20960"/>
        </ext>
      </extLst>
    </bk>
    <bk>
      <extLst>
        <ext uri="{3e2802c4-a4d2-4d8b-9148-e3be6c30e623}">
          <xlrd:rvb i="20961"/>
        </ext>
      </extLst>
    </bk>
    <bk>
      <extLst>
        <ext uri="{3e2802c4-a4d2-4d8b-9148-e3be6c30e623}">
          <xlrd:rvb i="20962"/>
        </ext>
      </extLst>
    </bk>
    <bk>
      <extLst>
        <ext uri="{3e2802c4-a4d2-4d8b-9148-e3be6c30e623}">
          <xlrd:rvb i="20963"/>
        </ext>
      </extLst>
    </bk>
    <bk>
      <extLst>
        <ext uri="{3e2802c4-a4d2-4d8b-9148-e3be6c30e623}">
          <xlrd:rvb i="20964"/>
        </ext>
      </extLst>
    </bk>
    <bk>
      <extLst>
        <ext uri="{3e2802c4-a4d2-4d8b-9148-e3be6c30e623}">
          <xlrd:rvb i="20965"/>
        </ext>
      </extLst>
    </bk>
    <bk>
      <extLst>
        <ext uri="{3e2802c4-a4d2-4d8b-9148-e3be6c30e623}">
          <xlrd:rvb i="20966"/>
        </ext>
      </extLst>
    </bk>
    <bk>
      <extLst>
        <ext uri="{3e2802c4-a4d2-4d8b-9148-e3be6c30e623}">
          <xlrd:rvb i="20967"/>
        </ext>
      </extLst>
    </bk>
    <bk>
      <extLst>
        <ext uri="{3e2802c4-a4d2-4d8b-9148-e3be6c30e623}">
          <xlrd:rvb i="20968"/>
        </ext>
      </extLst>
    </bk>
    <bk>
      <extLst>
        <ext uri="{3e2802c4-a4d2-4d8b-9148-e3be6c30e623}">
          <xlrd:rvb i="20969"/>
        </ext>
      </extLst>
    </bk>
    <bk>
      <extLst>
        <ext uri="{3e2802c4-a4d2-4d8b-9148-e3be6c30e623}">
          <xlrd:rvb i="20970"/>
        </ext>
      </extLst>
    </bk>
    <bk>
      <extLst>
        <ext uri="{3e2802c4-a4d2-4d8b-9148-e3be6c30e623}">
          <xlrd:rvb i="20971"/>
        </ext>
      </extLst>
    </bk>
    <bk>
      <extLst>
        <ext uri="{3e2802c4-a4d2-4d8b-9148-e3be6c30e623}">
          <xlrd:rvb i="20972"/>
        </ext>
      </extLst>
    </bk>
    <bk>
      <extLst>
        <ext uri="{3e2802c4-a4d2-4d8b-9148-e3be6c30e623}">
          <xlrd:rvb i="20973"/>
        </ext>
      </extLst>
    </bk>
    <bk>
      <extLst>
        <ext uri="{3e2802c4-a4d2-4d8b-9148-e3be6c30e623}">
          <xlrd:rvb i="20974"/>
        </ext>
      </extLst>
    </bk>
    <bk>
      <extLst>
        <ext uri="{3e2802c4-a4d2-4d8b-9148-e3be6c30e623}">
          <xlrd:rvb i="20975"/>
        </ext>
      </extLst>
    </bk>
    <bk>
      <extLst>
        <ext uri="{3e2802c4-a4d2-4d8b-9148-e3be6c30e623}">
          <xlrd:rvb i="20976"/>
        </ext>
      </extLst>
    </bk>
    <bk>
      <extLst>
        <ext uri="{3e2802c4-a4d2-4d8b-9148-e3be6c30e623}">
          <xlrd:rvb i="20977"/>
        </ext>
      </extLst>
    </bk>
    <bk>
      <extLst>
        <ext uri="{3e2802c4-a4d2-4d8b-9148-e3be6c30e623}">
          <xlrd:rvb i="20978"/>
        </ext>
      </extLst>
    </bk>
    <bk>
      <extLst>
        <ext uri="{3e2802c4-a4d2-4d8b-9148-e3be6c30e623}">
          <xlrd:rvb i="20979"/>
        </ext>
      </extLst>
    </bk>
    <bk>
      <extLst>
        <ext uri="{3e2802c4-a4d2-4d8b-9148-e3be6c30e623}">
          <xlrd:rvb i="20980"/>
        </ext>
      </extLst>
    </bk>
    <bk>
      <extLst>
        <ext uri="{3e2802c4-a4d2-4d8b-9148-e3be6c30e623}">
          <xlrd:rvb i="20981"/>
        </ext>
      </extLst>
    </bk>
    <bk>
      <extLst>
        <ext uri="{3e2802c4-a4d2-4d8b-9148-e3be6c30e623}">
          <xlrd:rvb i="20982"/>
        </ext>
      </extLst>
    </bk>
    <bk>
      <extLst>
        <ext uri="{3e2802c4-a4d2-4d8b-9148-e3be6c30e623}">
          <xlrd:rvb i="20983"/>
        </ext>
      </extLst>
    </bk>
    <bk>
      <extLst>
        <ext uri="{3e2802c4-a4d2-4d8b-9148-e3be6c30e623}">
          <xlrd:rvb i="20984"/>
        </ext>
      </extLst>
    </bk>
    <bk>
      <extLst>
        <ext uri="{3e2802c4-a4d2-4d8b-9148-e3be6c30e623}">
          <xlrd:rvb i="20985"/>
        </ext>
      </extLst>
    </bk>
    <bk>
      <extLst>
        <ext uri="{3e2802c4-a4d2-4d8b-9148-e3be6c30e623}">
          <xlrd:rvb i="20986"/>
        </ext>
      </extLst>
    </bk>
    <bk>
      <extLst>
        <ext uri="{3e2802c4-a4d2-4d8b-9148-e3be6c30e623}">
          <xlrd:rvb i="20987"/>
        </ext>
      </extLst>
    </bk>
    <bk>
      <extLst>
        <ext uri="{3e2802c4-a4d2-4d8b-9148-e3be6c30e623}">
          <xlrd:rvb i="20988"/>
        </ext>
      </extLst>
    </bk>
    <bk>
      <extLst>
        <ext uri="{3e2802c4-a4d2-4d8b-9148-e3be6c30e623}">
          <xlrd:rvb i="20989"/>
        </ext>
      </extLst>
    </bk>
    <bk>
      <extLst>
        <ext uri="{3e2802c4-a4d2-4d8b-9148-e3be6c30e623}">
          <xlrd:rvb i="20990"/>
        </ext>
      </extLst>
    </bk>
    <bk>
      <extLst>
        <ext uri="{3e2802c4-a4d2-4d8b-9148-e3be6c30e623}">
          <xlrd:rvb i="20991"/>
        </ext>
      </extLst>
    </bk>
    <bk>
      <extLst>
        <ext uri="{3e2802c4-a4d2-4d8b-9148-e3be6c30e623}">
          <xlrd:rvb i="20992"/>
        </ext>
      </extLst>
    </bk>
    <bk>
      <extLst>
        <ext uri="{3e2802c4-a4d2-4d8b-9148-e3be6c30e623}">
          <xlrd:rvb i="20993"/>
        </ext>
      </extLst>
    </bk>
    <bk>
      <extLst>
        <ext uri="{3e2802c4-a4d2-4d8b-9148-e3be6c30e623}">
          <xlrd:rvb i="20994"/>
        </ext>
      </extLst>
    </bk>
    <bk>
      <extLst>
        <ext uri="{3e2802c4-a4d2-4d8b-9148-e3be6c30e623}">
          <xlrd:rvb i="20995"/>
        </ext>
      </extLst>
    </bk>
    <bk>
      <extLst>
        <ext uri="{3e2802c4-a4d2-4d8b-9148-e3be6c30e623}">
          <xlrd:rvb i="20996"/>
        </ext>
      </extLst>
    </bk>
    <bk>
      <extLst>
        <ext uri="{3e2802c4-a4d2-4d8b-9148-e3be6c30e623}">
          <xlrd:rvb i="20997"/>
        </ext>
      </extLst>
    </bk>
    <bk>
      <extLst>
        <ext uri="{3e2802c4-a4d2-4d8b-9148-e3be6c30e623}">
          <xlrd:rvb i="20998"/>
        </ext>
      </extLst>
    </bk>
    <bk>
      <extLst>
        <ext uri="{3e2802c4-a4d2-4d8b-9148-e3be6c30e623}">
          <xlrd:rvb i="20999"/>
        </ext>
      </extLst>
    </bk>
    <bk>
      <extLst>
        <ext uri="{3e2802c4-a4d2-4d8b-9148-e3be6c30e623}">
          <xlrd:rvb i="21000"/>
        </ext>
      </extLst>
    </bk>
    <bk>
      <extLst>
        <ext uri="{3e2802c4-a4d2-4d8b-9148-e3be6c30e623}">
          <xlrd:rvb i="21001"/>
        </ext>
      </extLst>
    </bk>
    <bk>
      <extLst>
        <ext uri="{3e2802c4-a4d2-4d8b-9148-e3be6c30e623}">
          <xlrd:rvb i="21004"/>
        </ext>
      </extLst>
    </bk>
    <bk>
      <extLst>
        <ext uri="{3e2802c4-a4d2-4d8b-9148-e3be6c30e623}">
          <xlrd:rvb i="21005"/>
        </ext>
      </extLst>
    </bk>
    <bk>
      <extLst>
        <ext uri="{3e2802c4-a4d2-4d8b-9148-e3be6c30e623}">
          <xlrd:rvb i="21006"/>
        </ext>
      </extLst>
    </bk>
    <bk>
      <extLst>
        <ext uri="{3e2802c4-a4d2-4d8b-9148-e3be6c30e623}">
          <xlrd:rvb i="21007"/>
        </ext>
      </extLst>
    </bk>
    <bk>
      <extLst>
        <ext uri="{3e2802c4-a4d2-4d8b-9148-e3be6c30e623}">
          <xlrd:rvb i="21008"/>
        </ext>
      </extLst>
    </bk>
    <bk>
      <extLst>
        <ext uri="{3e2802c4-a4d2-4d8b-9148-e3be6c30e623}">
          <xlrd:rvb i="21009"/>
        </ext>
      </extLst>
    </bk>
    <bk>
      <extLst>
        <ext uri="{3e2802c4-a4d2-4d8b-9148-e3be6c30e623}">
          <xlrd:rvb i="21010"/>
        </ext>
      </extLst>
    </bk>
    <bk>
      <extLst>
        <ext uri="{3e2802c4-a4d2-4d8b-9148-e3be6c30e623}">
          <xlrd:rvb i="21011"/>
        </ext>
      </extLst>
    </bk>
    <bk>
      <extLst>
        <ext uri="{3e2802c4-a4d2-4d8b-9148-e3be6c30e623}">
          <xlrd:rvb i="21012"/>
        </ext>
      </extLst>
    </bk>
    <bk>
      <extLst>
        <ext uri="{3e2802c4-a4d2-4d8b-9148-e3be6c30e623}">
          <xlrd:rvb i="21013"/>
        </ext>
      </extLst>
    </bk>
    <bk>
      <extLst>
        <ext uri="{3e2802c4-a4d2-4d8b-9148-e3be6c30e623}">
          <xlrd:rvb i="21014"/>
        </ext>
      </extLst>
    </bk>
    <bk>
      <extLst>
        <ext uri="{3e2802c4-a4d2-4d8b-9148-e3be6c30e623}">
          <xlrd:rvb i="21015"/>
        </ext>
      </extLst>
    </bk>
    <bk>
      <extLst>
        <ext uri="{3e2802c4-a4d2-4d8b-9148-e3be6c30e623}">
          <xlrd:rvb i="21016"/>
        </ext>
      </extLst>
    </bk>
    <bk>
      <extLst>
        <ext uri="{3e2802c4-a4d2-4d8b-9148-e3be6c30e623}">
          <xlrd:rvb i="21017"/>
        </ext>
      </extLst>
    </bk>
    <bk>
      <extLst>
        <ext uri="{3e2802c4-a4d2-4d8b-9148-e3be6c30e623}">
          <xlrd:rvb i="21018"/>
        </ext>
      </extLst>
    </bk>
    <bk>
      <extLst>
        <ext uri="{3e2802c4-a4d2-4d8b-9148-e3be6c30e623}">
          <xlrd:rvb i="21019"/>
        </ext>
      </extLst>
    </bk>
    <bk>
      <extLst>
        <ext uri="{3e2802c4-a4d2-4d8b-9148-e3be6c30e623}">
          <xlrd:rvb i="21020"/>
        </ext>
      </extLst>
    </bk>
    <bk>
      <extLst>
        <ext uri="{3e2802c4-a4d2-4d8b-9148-e3be6c30e623}">
          <xlrd:rvb i="21021"/>
        </ext>
      </extLst>
    </bk>
    <bk>
      <extLst>
        <ext uri="{3e2802c4-a4d2-4d8b-9148-e3be6c30e623}">
          <xlrd:rvb i="21022"/>
        </ext>
      </extLst>
    </bk>
    <bk>
      <extLst>
        <ext uri="{3e2802c4-a4d2-4d8b-9148-e3be6c30e623}">
          <xlrd:rvb i="21023"/>
        </ext>
      </extLst>
    </bk>
    <bk>
      <extLst>
        <ext uri="{3e2802c4-a4d2-4d8b-9148-e3be6c30e623}">
          <xlrd:rvb i="21024"/>
        </ext>
      </extLst>
    </bk>
    <bk>
      <extLst>
        <ext uri="{3e2802c4-a4d2-4d8b-9148-e3be6c30e623}">
          <xlrd:rvb i="21025"/>
        </ext>
      </extLst>
    </bk>
    <bk>
      <extLst>
        <ext uri="{3e2802c4-a4d2-4d8b-9148-e3be6c30e623}">
          <xlrd:rvb i="21028"/>
        </ext>
      </extLst>
    </bk>
    <bk>
      <extLst>
        <ext uri="{3e2802c4-a4d2-4d8b-9148-e3be6c30e623}">
          <xlrd:rvb i="21029"/>
        </ext>
      </extLst>
    </bk>
    <bk>
      <extLst>
        <ext uri="{3e2802c4-a4d2-4d8b-9148-e3be6c30e623}">
          <xlrd:rvb i="21030"/>
        </ext>
      </extLst>
    </bk>
    <bk>
      <extLst>
        <ext uri="{3e2802c4-a4d2-4d8b-9148-e3be6c30e623}">
          <xlrd:rvb i="21031"/>
        </ext>
      </extLst>
    </bk>
    <bk>
      <extLst>
        <ext uri="{3e2802c4-a4d2-4d8b-9148-e3be6c30e623}">
          <xlrd:rvb i="21032"/>
        </ext>
      </extLst>
    </bk>
    <bk>
      <extLst>
        <ext uri="{3e2802c4-a4d2-4d8b-9148-e3be6c30e623}">
          <xlrd:rvb i="21033"/>
        </ext>
      </extLst>
    </bk>
    <bk>
      <extLst>
        <ext uri="{3e2802c4-a4d2-4d8b-9148-e3be6c30e623}">
          <xlrd:rvb i="21034"/>
        </ext>
      </extLst>
    </bk>
    <bk>
      <extLst>
        <ext uri="{3e2802c4-a4d2-4d8b-9148-e3be6c30e623}">
          <xlrd:rvb i="21035"/>
        </ext>
      </extLst>
    </bk>
    <bk>
      <extLst>
        <ext uri="{3e2802c4-a4d2-4d8b-9148-e3be6c30e623}">
          <xlrd:rvb i="21038"/>
        </ext>
      </extLst>
    </bk>
    <bk>
      <extLst>
        <ext uri="{3e2802c4-a4d2-4d8b-9148-e3be6c30e623}">
          <xlrd:rvb i="21039"/>
        </ext>
      </extLst>
    </bk>
    <bk>
      <extLst>
        <ext uri="{3e2802c4-a4d2-4d8b-9148-e3be6c30e623}">
          <xlrd:rvb i="21040"/>
        </ext>
      </extLst>
    </bk>
    <bk>
      <extLst>
        <ext uri="{3e2802c4-a4d2-4d8b-9148-e3be6c30e623}">
          <xlrd:rvb i="21041"/>
        </ext>
      </extLst>
    </bk>
    <bk>
      <extLst>
        <ext uri="{3e2802c4-a4d2-4d8b-9148-e3be6c30e623}">
          <xlrd:rvb i="21042"/>
        </ext>
      </extLst>
    </bk>
    <bk>
      <extLst>
        <ext uri="{3e2802c4-a4d2-4d8b-9148-e3be6c30e623}">
          <xlrd:rvb i="21043"/>
        </ext>
      </extLst>
    </bk>
    <bk>
      <extLst>
        <ext uri="{3e2802c4-a4d2-4d8b-9148-e3be6c30e623}">
          <xlrd:rvb i="21044"/>
        </ext>
      </extLst>
    </bk>
    <bk>
      <extLst>
        <ext uri="{3e2802c4-a4d2-4d8b-9148-e3be6c30e623}">
          <xlrd:rvb i="21045"/>
        </ext>
      </extLst>
    </bk>
    <bk>
      <extLst>
        <ext uri="{3e2802c4-a4d2-4d8b-9148-e3be6c30e623}">
          <xlrd:rvb i="21046"/>
        </ext>
      </extLst>
    </bk>
    <bk>
      <extLst>
        <ext uri="{3e2802c4-a4d2-4d8b-9148-e3be6c30e623}">
          <xlrd:rvb i="21047"/>
        </ext>
      </extLst>
    </bk>
    <bk>
      <extLst>
        <ext uri="{3e2802c4-a4d2-4d8b-9148-e3be6c30e623}">
          <xlrd:rvb i="21048"/>
        </ext>
      </extLst>
    </bk>
    <bk>
      <extLst>
        <ext uri="{3e2802c4-a4d2-4d8b-9148-e3be6c30e623}">
          <xlrd:rvb i="21049"/>
        </ext>
      </extLst>
    </bk>
    <bk>
      <extLst>
        <ext uri="{3e2802c4-a4d2-4d8b-9148-e3be6c30e623}">
          <xlrd:rvb i="21050"/>
        </ext>
      </extLst>
    </bk>
    <bk>
      <extLst>
        <ext uri="{3e2802c4-a4d2-4d8b-9148-e3be6c30e623}">
          <xlrd:rvb i="21051"/>
        </ext>
      </extLst>
    </bk>
    <bk>
      <extLst>
        <ext uri="{3e2802c4-a4d2-4d8b-9148-e3be6c30e623}">
          <xlrd:rvb i="21052"/>
        </ext>
      </extLst>
    </bk>
    <bk>
      <extLst>
        <ext uri="{3e2802c4-a4d2-4d8b-9148-e3be6c30e623}">
          <xlrd:rvb i="21053"/>
        </ext>
      </extLst>
    </bk>
    <bk>
      <extLst>
        <ext uri="{3e2802c4-a4d2-4d8b-9148-e3be6c30e623}">
          <xlrd:rvb i="21054"/>
        </ext>
      </extLst>
    </bk>
    <bk>
      <extLst>
        <ext uri="{3e2802c4-a4d2-4d8b-9148-e3be6c30e623}">
          <xlrd:rvb i="21055"/>
        </ext>
      </extLst>
    </bk>
    <bk>
      <extLst>
        <ext uri="{3e2802c4-a4d2-4d8b-9148-e3be6c30e623}">
          <xlrd:rvb i="21056"/>
        </ext>
      </extLst>
    </bk>
    <bk>
      <extLst>
        <ext uri="{3e2802c4-a4d2-4d8b-9148-e3be6c30e623}">
          <xlrd:rvb i="21057"/>
        </ext>
      </extLst>
    </bk>
    <bk>
      <extLst>
        <ext uri="{3e2802c4-a4d2-4d8b-9148-e3be6c30e623}">
          <xlrd:rvb i="21058"/>
        </ext>
      </extLst>
    </bk>
    <bk>
      <extLst>
        <ext uri="{3e2802c4-a4d2-4d8b-9148-e3be6c30e623}">
          <xlrd:rvb i="21059"/>
        </ext>
      </extLst>
    </bk>
    <bk>
      <extLst>
        <ext uri="{3e2802c4-a4d2-4d8b-9148-e3be6c30e623}">
          <xlrd:rvb i="21060"/>
        </ext>
      </extLst>
    </bk>
    <bk>
      <extLst>
        <ext uri="{3e2802c4-a4d2-4d8b-9148-e3be6c30e623}">
          <xlrd:rvb i="21061"/>
        </ext>
      </extLst>
    </bk>
    <bk>
      <extLst>
        <ext uri="{3e2802c4-a4d2-4d8b-9148-e3be6c30e623}">
          <xlrd:rvb i="21062"/>
        </ext>
      </extLst>
    </bk>
    <bk>
      <extLst>
        <ext uri="{3e2802c4-a4d2-4d8b-9148-e3be6c30e623}">
          <xlrd:rvb i="21063"/>
        </ext>
      </extLst>
    </bk>
    <bk>
      <extLst>
        <ext uri="{3e2802c4-a4d2-4d8b-9148-e3be6c30e623}">
          <xlrd:rvb i="21064"/>
        </ext>
      </extLst>
    </bk>
    <bk>
      <extLst>
        <ext uri="{3e2802c4-a4d2-4d8b-9148-e3be6c30e623}">
          <xlrd:rvb i="21065"/>
        </ext>
      </extLst>
    </bk>
    <bk>
      <extLst>
        <ext uri="{3e2802c4-a4d2-4d8b-9148-e3be6c30e623}">
          <xlrd:rvb i="21066"/>
        </ext>
      </extLst>
    </bk>
    <bk>
      <extLst>
        <ext uri="{3e2802c4-a4d2-4d8b-9148-e3be6c30e623}">
          <xlrd:rvb i="21067"/>
        </ext>
      </extLst>
    </bk>
    <bk>
      <extLst>
        <ext uri="{3e2802c4-a4d2-4d8b-9148-e3be6c30e623}">
          <xlrd:rvb i="21068"/>
        </ext>
      </extLst>
    </bk>
    <bk>
      <extLst>
        <ext uri="{3e2802c4-a4d2-4d8b-9148-e3be6c30e623}">
          <xlrd:rvb i="21069"/>
        </ext>
      </extLst>
    </bk>
    <bk>
      <extLst>
        <ext uri="{3e2802c4-a4d2-4d8b-9148-e3be6c30e623}">
          <xlrd:rvb i="21070"/>
        </ext>
      </extLst>
    </bk>
    <bk>
      <extLst>
        <ext uri="{3e2802c4-a4d2-4d8b-9148-e3be6c30e623}">
          <xlrd:rvb i="21071"/>
        </ext>
      </extLst>
    </bk>
    <bk>
      <extLst>
        <ext uri="{3e2802c4-a4d2-4d8b-9148-e3be6c30e623}">
          <xlrd:rvb i="21072"/>
        </ext>
      </extLst>
    </bk>
    <bk>
      <extLst>
        <ext uri="{3e2802c4-a4d2-4d8b-9148-e3be6c30e623}">
          <xlrd:rvb i="21073"/>
        </ext>
      </extLst>
    </bk>
    <bk>
      <extLst>
        <ext uri="{3e2802c4-a4d2-4d8b-9148-e3be6c30e623}">
          <xlrd:rvb i="21074"/>
        </ext>
      </extLst>
    </bk>
    <bk>
      <extLst>
        <ext uri="{3e2802c4-a4d2-4d8b-9148-e3be6c30e623}">
          <xlrd:rvb i="21075"/>
        </ext>
      </extLst>
    </bk>
    <bk>
      <extLst>
        <ext uri="{3e2802c4-a4d2-4d8b-9148-e3be6c30e623}">
          <xlrd:rvb i="21076"/>
        </ext>
      </extLst>
    </bk>
    <bk>
      <extLst>
        <ext uri="{3e2802c4-a4d2-4d8b-9148-e3be6c30e623}">
          <xlrd:rvb i="21077"/>
        </ext>
      </extLst>
    </bk>
    <bk>
      <extLst>
        <ext uri="{3e2802c4-a4d2-4d8b-9148-e3be6c30e623}">
          <xlrd:rvb i="21078"/>
        </ext>
      </extLst>
    </bk>
    <bk>
      <extLst>
        <ext uri="{3e2802c4-a4d2-4d8b-9148-e3be6c30e623}">
          <xlrd:rvb i="21079"/>
        </ext>
      </extLst>
    </bk>
    <bk>
      <extLst>
        <ext uri="{3e2802c4-a4d2-4d8b-9148-e3be6c30e623}">
          <xlrd:rvb i="21080"/>
        </ext>
      </extLst>
    </bk>
    <bk>
      <extLst>
        <ext uri="{3e2802c4-a4d2-4d8b-9148-e3be6c30e623}">
          <xlrd:rvb i="21081"/>
        </ext>
      </extLst>
    </bk>
    <bk>
      <extLst>
        <ext uri="{3e2802c4-a4d2-4d8b-9148-e3be6c30e623}">
          <xlrd:rvb i="21082"/>
        </ext>
      </extLst>
    </bk>
    <bk>
      <extLst>
        <ext uri="{3e2802c4-a4d2-4d8b-9148-e3be6c30e623}">
          <xlrd:rvb i="21083"/>
        </ext>
      </extLst>
    </bk>
    <bk>
      <extLst>
        <ext uri="{3e2802c4-a4d2-4d8b-9148-e3be6c30e623}">
          <xlrd:rvb i="21084"/>
        </ext>
      </extLst>
    </bk>
    <bk>
      <extLst>
        <ext uri="{3e2802c4-a4d2-4d8b-9148-e3be6c30e623}">
          <xlrd:rvb i="21085"/>
        </ext>
      </extLst>
    </bk>
    <bk>
      <extLst>
        <ext uri="{3e2802c4-a4d2-4d8b-9148-e3be6c30e623}">
          <xlrd:rvb i="21086"/>
        </ext>
      </extLst>
    </bk>
    <bk>
      <extLst>
        <ext uri="{3e2802c4-a4d2-4d8b-9148-e3be6c30e623}">
          <xlrd:rvb i="21087"/>
        </ext>
      </extLst>
    </bk>
    <bk>
      <extLst>
        <ext uri="{3e2802c4-a4d2-4d8b-9148-e3be6c30e623}">
          <xlrd:rvb i="21088"/>
        </ext>
      </extLst>
    </bk>
    <bk>
      <extLst>
        <ext uri="{3e2802c4-a4d2-4d8b-9148-e3be6c30e623}">
          <xlrd:rvb i="21089"/>
        </ext>
      </extLst>
    </bk>
    <bk>
      <extLst>
        <ext uri="{3e2802c4-a4d2-4d8b-9148-e3be6c30e623}">
          <xlrd:rvb i="21090"/>
        </ext>
      </extLst>
    </bk>
    <bk>
      <extLst>
        <ext uri="{3e2802c4-a4d2-4d8b-9148-e3be6c30e623}">
          <xlrd:rvb i="21091"/>
        </ext>
      </extLst>
    </bk>
    <bk>
      <extLst>
        <ext uri="{3e2802c4-a4d2-4d8b-9148-e3be6c30e623}">
          <xlrd:rvb i="21092"/>
        </ext>
      </extLst>
    </bk>
    <bk>
      <extLst>
        <ext uri="{3e2802c4-a4d2-4d8b-9148-e3be6c30e623}">
          <xlrd:rvb i="21093"/>
        </ext>
      </extLst>
    </bk>
    <bk>
      <extLst>
        <ext uri="{3e2802c4-a4d2-4d8b-9148-e3be6c30e623}">
          <xlrd:rvb i="21094"/>
        </ext>
      </extLst>
    </bk>
    <bk>
      <extLst>
        <ext uri="{3e2802c4-a4d2-4d8b-9148-e3be6c30e623}">
          <xlrd:rvb i="21095"/>
        </ext>
      </extLst>
    </bk>
    <bk>
      <extLst>
        <ext uri="{3e2802c4-a4d2-4d8b-9148-e3be6c30e623}">
          <xlrd:rvb i="21096"/>
        </ext>
      </extLst>
    </bk>
    <bk>
      <extLst>
        <ext uri="{3e2802c4-a4d2-4d8b-9148-e3be6c30e623}">
          <xlrd:rvb i="21097"/>
        </ext>
      </extLst>
    </bk>
    <bk>
      <extLst>
        <ext uri="{3e2802c4-a4d2-4d8b-9148-e3be6c30e623}">
          <xlrd:rvb i="21098"/>
        </ext>
      </extLst>
    </bk>
    <bk>
      <extLst>
        <ext uri="{3e2802c4-a4d2-4d8b-9148-e3be6c30e623}">
          <xlrd:rvb i="21099"/>
        </ext>
      </extLst>
    </bk>
    <bk>
      <extLst>
        <ext uri="{3e2802c4-a4d2-4d8b-9148-e3be6c30e623}">
          <xlrd:rvb i="21100"/>
        </ext>
      </extLst>
    </bk>
    <bk>
      <extLst>
        <ext uri="{3e2802c4-a4d2-4d8b-9148-e3be6c30e623}">
          <xlrd:rvb i="21101"/>
        </ext>
      </extLst>
    </bk>
    <bk>
      <extLst>
        <ext uri="{3e2802c4-a4d2-4d8b-9148-e3be6c30e623}">
          <xlrd:rvb i="21102"/>
        </ext>
      </extLst>
    </bk>
    <bk>
      <extLst>
        <ext uri="{3e2802c4-a4d2-4d8b-9148-e3be6c30e623}">
          <xlrd:rvb i="21103"/>
        </ext>
      </extLst>
    </bk>
    <bk>
      <extLst>
        <ext uri="{3e2802c4-a4d2-4d8b-9148-e3be6c30e623}">
          <xlrd:rvb i="21104"/>
        </ext>
      </extLst>
    </bk>
    <bk>
      <extLst>
        <ext uri="{3e2802c4-a4d2-4d8b-9148-e3be6c30e623}">
          <xlrd:rvb i="21105"/>
        </ext>
      </extLst>
    </bk>
    <bk>
      <extLst>
        <ext uri="{3e2802c4-a4d2-4d8b-9148-e3be6c30e623}">
          <xlrd:rvb i="21106"/>
        </ext>
      </extLst>
    </bk>
    <bk>
      <extLst>
        <ext uri="{3e2802c4-a4d2-4d8b-9148-e3be6c30e623}">
          <xlrd:rvb i="21107"/>
        </ext>
      </extLst>
    </bk>
    <bk>
      <extLst>
        <ext uri="{3e2802c4-a4d2-4d8b-9148-e3be6c30e623}">
          <xlrd:rvb i="21108"/>
        </ext>
      </extLst>
    </bk>
    <bk>
      <extLst>
        <ext uri="{3e2802c4-a4d2-4d8b-9148-e3be6c30e623}">
          <xlrd:rvb i="21109"/>
        </ext>
      </extLst>
    </bk>
    <bk>
      <extLst>
        <ext uri="{3e2802c4-a4d2-4d8b-9148-e3be6c30e623}">
          <xlrd:rvb i="21110"/>
        </ext>
      </extLst>
    </bk>
    <bk>
      <extLst>
        <ext uri="{3e2802c4-a4d2-4d8b-9148-e3be6c30e623}">
          <xlrd:rvb i="21111"/>
        </ext>
      </extLst>
    </bk>
    <bk>
      <extLst>
        <ext uri="{3e2802c4-a4d2-4d8b-9148-e3be6c30e623}">
          <xlrd:rvb i="21112"/>
        </ext>
      </extLst>
    </bk>
    <bk>
      <extLst>
        <ext uri="{3e2802c4-a4d2-4d8b-9148-e3be6c30e623}">
          <xlrd:rvb i="21113"/>
        </ext>
      </extLst>
    </bk>
    <bk>
      <extLst>
        <ext uri="{3e2802c4-a4d2-4d8b-9148-e3be6c30e623}">
          <xlrd:rvb i="21114"/>
        </ext>
      </extLst>
    </bk>
    <bk>
      <extLst>
        <ext uri="{3e2802c4-a4d2-4d8b-9148-e3be6c30e623}">
          <xlrd:rvb i="21115"/>
        </ext>
      </extLst>
    </bk>
    <bk>
      <extLst>
        <ext uri="{3e2802c4-a4d2-4d8b-9148-e3be6c30e623}">
          <xlrd:rvb i="21116"/>
        </ext>
      </extLst>
    </bk>
    <bk>
      <extLst>
        <ext uri="{3e2802c4-a4d2-4d8b-9148-e3be6c30e623}">
          <xlrd:rvb i="21117"/>
        </ext>
      </extLst>
    </bk>
    <bk>
      <extLst>
        <ext uri="{3e2802c4-a4d2-4d8b-9148-e3be6c30e623}">
          <xlrd:rvb i="21118"/>
        </ext>
      </extLst>
    </bk>
    <bk>
      <extLst>
        <ext uri="{3e2802c4-a4d2-4d8b-9148-e3be6c30e623}">
          <xlrd:rvb i="21119"/>
        </ext>
      </extLst>
    </bk>
    <bk>
      <extLst>
        <ext uri="{3e2802c4-a4d2-4d8b-9148-e3be6c30e623}">
          <xlrd:rvb i="21120"/>
        </ext>
      </extLst>
    </bk>
    <bk>
      <extLst>
        <ext uri="{3e2802c4-a4d2-4d8b-9148-e3be6c30e623}">
          <xlrd:rvb i="21121"/>
        </ext>
      </extLst>
    </bk>
    <bk>
      <extLst>
        <ext uri="{3e2802c4-a4d2-4d8b-9148-e3be6c30e623}">
          <xlrd:rvb i="21122"/>
        </ext>
      </extLst>
    </bk>
    <bk>
      <extLst>
        <ext uri="{3e2802c4-a4d2-4d8b-9148-e3be6c30e623}">
          <xlrd:rvb i="21123"/>
        </ext>
      </extLst>
    </bk>
    <bk>
      <extLst>
        <ext uri="{3e2802c4-a4d2-4d8b-9148-e3be6c30e623}">
          <xlrd:rvb i="21124"/>
        </ext>
      </extLst>
    </bk>
    <bk>
      <extLst>
        <ext uri="{3e2802c4-a4d2-4d8b-9148-e3be6c30e623}">
          <xlrd:rvb i="21125"/>
        </ext>
      </extLst>
    </bk>
    <bk>
      <extLst>
        <ext uri="{3e2802c4-a4d2-4d8b-9148-e3be6c30e623}">
          <xlrd:rvb i="21126"/>
        </ext>
      </extLst>
    </bk>
    <bk>
      <extLst>
        <ext uri="{3e2802c4-a4d2-4d8b-9148-e3be6c30e623}">
          <xlrd:rvb i="21127"/>
        </ext>
      </extLst>
    </bk>
    <bk>
      <extLst>
        <ext uri="{3e2802c4-a4d2-4d8b-9148-e3be6c30e623}">
          <xlrd:rvb i="21128"/>
        </ext>
      </extLst>
    </bk>
    <bk>
      <extLst>
        <ext uri="{3e2802c4-a4d2-4d8b-9148-e3be6c30e623}">
          <xlrd:rvb i="21129"/>
        </ext>
      </extLst>
    </bk>
    <bk>
      <extLst>
        <ext uri="{3e2802c4-a4d2-4d8b-9148-e3be6c30e623}">
          <xlrd:rvb i="21132"/>
        </ext>
      </extLst>
    </bk>
    <bk>
      <extLst>
        <ext uri="{3e2802c4-a4d2-4d8b-9148-e3be6c30e623}">
          <xlrd:rvb i="21133"/>
        </ext>
      </extLst>
    </bk>
    <bk>
      <extLst>
        <ext uri="{3e2802c4-a4d2-4d8b-9148-e3be6c30e623}">
          <xlrd:rvb i="21134"/>
        </ext>
      </extLst>
    </bk>
    <bk>
      <extLst>
        <ext uri="{3e2802c4-a4d2-4d8b-9148-e3be6c30e623}">
          <xlrd:rvb i="21135"/>
        </ext>
      </extLst>
    </bk>
    <bk>
      <extLst>
        <ext uri="{3e2802c4-a4d2-4d8b-9148-e3be6c30e623}">
          <xlrd:rvb i="21136"/>
        </ext>
      </extLst>
    </bk>
    <bk>
      <extLst>
        <ext uri="{3e2802c4-a4d2-4d8b-9148-e3be6c30e623}">
          <xlrd:rvb i="21137"/>
        </ext>
      </extLst>
    </bk>
    <bk>
      <extLst>
        <ext uri="{3e2802c4-a4d2-4d8b-9148-e3be6c30e623}">
          <xlrd:rvb i="21138"/>
        </ext>
      </extLst>
    </bk>
    <bk>
      <extLst>
        <ext uri="{3e2802c4-a4d2-4d8b-9148-e3be6c30e623}">
          <xlrd:rvb i="21139"/>
        </ext>
      </extLst>
    </bk>
    <bk>
      <extLst>
        <ext uri="{3e2802c4-a4d2-4d8b-9148-e3be6c30e623}">
          <xlrd:rvb i="21140"/>
        </ext>
      </extLst>
    </bk>
    <bk>
      <extLst>
        <ext uri="{3e2802c4-a4d2-4d8b-9148-e3be6c30e623}">
          <xlrd:rvb i="21141"/>
        </ext>
      </extLst>
    </bk>
    <bk>
      <extLst>
        <ext uri="{3e2802c4-a4d2-4d8b-9148-e3be6c30e623}">
          <xlrd:rvb i="21142"/>
        </ext>
      </extLst>
    </bk>
    <bk>
      <extLst>
        <ext uri="{3e2802c4-a4d2-4d8b-9148-e3be6c30e623}">
          <xlrd:rvb i="21143"/>
        </ext>
      </extLst>
    </bk>
    <bk>
      <extLst>
        <ext uri="{3e2802c4-a4d2-4d8b-9148-e3be6c30e623}">
          <xlrd:rvb i="21144"/>
        </ext>
      </extLst>
    </bk>
    <bk>
      <extLst>
        <ext uri="{3e2802c4-a4d2-4d8b-9148-e3be6c30e623}">
          <xlrd:rvb i="21145"/>
        </ext>
      </extLst>
    </bk>
    <bk>
      <extLst>
        <ext uri="{3e2802c4-a4d2-4d8b-9148-e3be6c30e623}">
          <xlrd:rvb i="21146"/>
        </ext>
      </extLst>
    </bk>
    <bk>
      <extLst>
        <ext uri="{3e2802c4-a4d2-4d8b-9148-e3be6c30e623}">
          <xlrd:rvb i="21147"/>
        </ext>
      </extLst>
    </bk>
    <bk>
      <extLst>
        <ext uri="{3e2802c4-a4d2-4d8b-9148-e3be6c30e623}">
          <xlrd:rvb i="21148"/>
        </ext>
      </extLst>
    </bk>
    <bk>
      <extLst>
        <ext uri="{3e2802c4-a4d2-4d8b-9148-e3be6c30e623}">
          <xlrd:rvb i="21149"/>
        </ext>
      </extLst>
    </bk>
    <bk>
      <extLst>
        <ext uri="{3e2802c4-a4d2-4d8b-9148-e3be6c30e623}">
          <xlrd:rvb i="21150"/>
        </ext>
      </extLst>
    </bk>
    <bk>
      <extLst>
        <ext uri="{3e2802c4-a4d2-4d8b-9148-e3be6c30e623}">
          <xlrd:rvb i="21151"/>
        </ext>
      </extLst>
    </bk>
    <bk>
      <extLst>
        <ext uri="{3e2802c4-a4d2-4d8b-9148-e3be6c30e623}">
          <xlrd:rvb i="21152"/>
        </ext>
      </extLst>
    </bk>
    <bk>
      <extLst>
        <ext uri="{3e2802c4-a4d2-4d8b-9148-e3be6c30e623}">
          <xlrd:rvb i="21153"/>
        </ext>
      </extLst>
    </bk>
    <bk>
      <extLst>
        <ext uri="{3e2802c4-a4d2-4d8b-9148-e3be6c30e623}">
          <xlrd:rvb i="21154"/>
        </ext>
      </extLst>
    </bk>
    <bk>
      <extLst>
        <ext uri="{3e2802c4-a4d2-4d8b-9148-e3be6c30e623}">
          <xlrd:rvb i="21155"/>
        </ext>
      </extLst>
    </bk>
    <bk>
      <extLst>
        <ext uri="{3e2802c4-a4d2-4d8b-9148-e3be6c30e623}">
          <xlrd:rvb i="21156"/>
        </ext>
      </extLst>
    </bk>
    <bk>
      <extLst>
        <ext uri="{3e2802c4-a4d2-4d8b-9148-e3be6c30e623}">
          <xlrd:rvb i="21157"/>
        </ext>
      </extLst>
    </bk>
    <bk>
      <extLst>
        <ext uri="{3e2802c4-a4d2-4d8b-9148-e3be6c30e623}">
          <xlrd:rvb i="21158"/>
        </ext>
      </extLst>
    </bk>
    <bk>
      <extLst>
        <ext uri="{3e2802c4-a4d2-4d8b-9148-e3be6c30e623}">
          <xlrd:rvb i="21161"/>
        </ext>
      </extLst>
    </bk>
    <bk>
      <extLst>
        <ext uri="{3e2802c4-a4d2-4d8b-9148-e3be6c30e623}">
          <xlrd:rvb i="21162"/>
        </ext>
      </extLst>
    </bk>
    <bk>
      <extLst>
        <ext uri="{3e2802c4-a4d2-4d8b-9148-e3be6c30e623}">
          <xlrd:rvb i="21163"/>
        </ext>
      </extLst>
    </bk>
    <bk>
      <extLst>
        <ext uri="{3e2802c4-a4d2-4d8b-9148-e3be6c30e623}">
          <xlrd:rvb i="21164"/>
        </ext>
      </extLst>
    </bk>
    <bk>
      <extLst>
        <ext uri="{3e2802c4-a4d2-4d8b-9148-e3be6c30e623}">
          <xlrd:rvb i="21165"/>
        </ext>
      </extLst>
    </bk>
    <bk>
      <extLst>
        <ext uri="{3e2802c4-a4d2-4d8b-9148-e3be6c30e623}">
          <xlrd:rvb i="21166"/>
        </ext>
      </extLst>
    </bk>
    <bk>
      <extLst>
        <ext uri="{3e2802c4-a4d2-4d8b-9148-e3be6c30e623}">
          <xlrd:rvb i="21167"/>
        </ext>
      </extLst>
    </bk>
    <bk>
      <extLst>
        <ext uri="{3e2802c4-a4d2-4d8b-9148-e3be6c30e623}">
          <xlrd:rvb i="21168"/>
        </ext>
      </extLst>
    </bk>
    <bk>
      <extLst>
        <ext uri="{3e2802c4-a4d2-4d8b-9148-e3be6c30e623}">
          <xlrd:rvb i="21169"/>
        </ext>
      </extLst>
    </bk>
    <bk>
      <extLst>
        <ext uri="{3e2802c4-a4d2-4d8b-9148-e3be6c30e623}">
          <xlrd:rvb i="21170"/>
        </ext>
      </extLst>
    </bk>
    <bk>
      <extLst>
        <ext uri="{3e2802c4-a4d2-4d8b-9148-e3be6c30e623}">
          <xlrd:rvb i="21171"/>
        </ext>
      </extLst>
    </bk>
    <bk>
      <extLst>
        <ext uri="{3e2802c4-a4d2-4d8b-9148-e3be6c30e623}">
          <xlrd:rvb i="21172"/>
        </ext>
      </extLst>
    </bk>
    <bk>
      <extLst>
        <ext uri="{3e2802c4-a4d2-4d8b-9148-e3be6c30e623}">
          <xlrd:rvb i="21173"/>
        </ext>
      </extLst>
    </bk>
    <bk>
      <extLst>
        <ext uri="{3e2802c4-a4d2-4d8b-9148-e3be6c30e623}">
          <xlrd:rvb i="21174"/>
        </ext>
      </extLst>
    </bk>
    <bk>
      <extLst>
        <ext uri="{3e2802c4-a4d2-4d8b-9148-e3be6c30e623}">
          <xlrd:rvb i="21175"/>
        </ext>
      </extLst>
    </bk>
    <bk>
      <extLst>
        <ext uri="{3e2802c4-a4d2-4d8b-9148-e3be6c30e623}">
          <xlrd:rvb i="21176"/>
        </ext>
      </extLst>
    </bk>
    <bk>
      <extLst>
        <ext uri="{3e2802c4-a4d2-4d8b-9148-e3be6c30e623}">
          <xlrd:rvb i="21177"/>
        </ext>
      </extLst>
    </bk>
    <bk>
      <extLst>
        <ext uri="{3e2802c4-a4d2-4d8b-9148-e3be6c30e623}">
          <xlrd:rvb i="21178"/>
        </ext>
      </extLst>
    </bk>
    <bk>
      <extLst>
        <ext uri="{3e2802c4-a4d2-4d8b-9148-e3be6c30e623}">
          <xlrd:rvb i="21179"/>
        </ext>
      </extLst>
    </bk>
    <bk>
      <extLst>
        <ext uri="{3e2802c4-a4d2-4d8b-9148-e3be6c30e623}">
          <xlrd:rvb i="21180"/>
        </ext>
      </extLst>
    </bk>
    <bk>
      <extLst>
        <ext uri="{3e2802c4-a4d2-4d8b-9148-e3be6c30e623}">
          <xlrd:rvb i="21181"/>
        </ext>
      </extLst>
    </bk>
    <bk>
      <extLst>
        <ext uri="{3e2802c4-a4d2-4d8b-9148-e3be6c30e623}">
          <xlrd:rvb i="21182"/>
        </ext>
      </extLst>
    </bk>
    <bk>
      <extLst>
        <ext uri="{3e2802c4-a4d2-4d8b-9148-e3be6c30e623}">
          <xlrd:rvb i="21183"/>
        </ext>
      </extLst>
    </bk>
    <bk>
      <extLst>
        <ext uri="{3e2802c4-a4d2-4d8b-9148-e3be6c30e623}">
          <xlrd:rvb i="21184"/>
        </ext>
      </extLst>
    </bk>
    <bk>
      <extLst>
        <ext uri="{3e2802c4-a4d2-4d8b-9148-e3be6c30e623}">
          <xlrd:rvb i="21185"/>
        </ext>
      </extLst>
    </bk>
    <bk>
      <extLst>
        <ext uri="{3e2802c4-a4d2-4d8b-9148-e3be6c30e623}">
          <xlrd:rvb i="21186"/>
        </ext>
      </extLst>
    </bk>
    <bk>
      <extLst>
        <ext uri="{3e2802c4-a4d2-4d8b-9148-e3be6c30e623}">
          <xlrd:rvb i="21187"/>
        </ext>
      </extLst>
    </bk>
    <bk>
      <extLst>
        <ext uri="{3e2802c4-a4d2-4d8b-9148-e3be6c30e623}">
          <xlrd:rvb i="21188"/>
        </ext>
      </extLst>
    </bk>
    <bk>
      <extLst>
        <ext uri="{3e2802c4-a4d2-4d8b-9148-e3be6c30e623}">
          <xlrd:rvb i="21189"/>
        </ext>
      </extLst>
    </bk>
    <bk>
      <extLst>
        <ext uri="{3e2802c4-a4d2-4d8b-9148-e3be6c30e623}">
          <xlrd:rvb i="21190"/>
        </ext>
      </extLst>
    </bk>
    <bk>
      <extLst>
        <ext uri="{3e2802c4-a4d2-4d8b-9148-e3be6c30e623}">
          <xlrd:rvb i="21191"/>
        </ext>
      </extLst>
    </bk>
    <bk>
      <extLst>
        <ext uri="{3e2802c4-a4d2-4d8b-9148-e3be6c30e623}">
          <xlrd:rvb i="21192"/>
        </ext>
      </extLst>
    </bk>
    <bk>
      <extLst>
        <ext uri="{3e2802c4-a4d2-4d8b-9148-e3be6c30e623}">
          <xlrd:rvb i="21193"/>
        </ext>
      </extLst>
    </bk>
    <bk>
      <extLst>
        <ext uri="{3e2802c4-a4d2-4d8b-9148-e3be6c30e623}">
          <xlrd:rvb i="21194"/>
        </ext>
      </extLst>
    </bk>
    <bk>
      <extLst>
        <ext uri="{3e2802c4-a4d2-4d8b-9148-e3be6c30e623}">
          <xlrd:rvb i="21195"/>
        </ext>
      </extLst>
    </bk>
    <bk>
      <extLst>
        <ext uri="{3e2802c4-a4d2-4d8b-9148-e3be6c30e623}">
          <xlrd:rvb i="21196"/>
        </ext>
      </extLst>
    </bk>
    <bk>
      <extLst>
        <ext uri="{3e2802c4-a4d2-4d8b-9148-e3be6c30e623}">
          <xlrd:rvb i="21197"/>
        </ext>
      </extLst>
    </bk>
    <bk>
      <extLst>
        <ext uri="{3e2802c4-a4d2-4d8b-9148-e3be6c30e623}">
          <xlrd:rvb i="21198"/>
        </ext>
      </extLst>
    </bk>
    <bk>
      <extLst>
        <ext uri="{3e2802c4-a4d2-4d8b-9148-e3be6c30e623}">
          <xlrd:rvb i="21199"/>
        </ext>
      </extLst>
    </bk>
    <bk>
      <extLst>
        <ext uri="{3e2802c4-a4d2-4d8b-9148-e3be6c30e623}">
          <xlrd:rvb i="21200"/>
        </ext>
      </extLst>
    </bk>
    <bk>
      <extLst>
        <ext uri="{3e2802c4-a4d2-4d8b-9148-e3be6c30e623}">
          <xlrd:rvb i="21201"/>
        </ext>
      </extLst>
    </bk>
    <bk>
      <extLst>
        <ext uri="{3e2802c4-a4d2-4d8b-9148-e3be6c30e623}">
          <xlrd:rvb i="21202"/>
        </ext>
      </extLst>
    </bk>
    <bk>
      <extLst>
        <ext uri="{3e2802c4-a4d2-4d8b-9148-e3be6c30e623}">
          <xlrd:rvb i="21203"/>
        </ext>
      </extLst>
    </bk>
    <bk>
      <extLst>
        <ext uri="{3e2802c4-a4d2-4d8b-9148-e3be6c30e623}">
          <xlrd:rvb i="21204"/>
        </ext>
      </extLst>
    </bk>
    <bk>
      <extLst>
        <ext uri="{3e2802c4-a4d2-4d8b-9148-e3be6c30e623}">
          <xlrd:rvb i="21205"/>
        </ext>
      </extLst>
    </bk>
    <bk>
      <extLst>
        <ext uri="{3e2802c4-a4d2-4d8b-9148-e3be6c30e623}">
          <xlrd:rvb i="21206"/>
        </ext>
      </extLst>
    </bk>
    <bk>
      <extLst>
        <ext uri="{3e2802c4-a4d2-4d8b-9148-e3be6c30e623}">
          <xlrd:rvb i="21207"/>
        </ext>
      </extLst>
    </bk>
    <bk>
      <extLst>
        <ext uri="{3e2802c4-a4d2-4d8b-9148-e3be6c30e623}">
          <xlrd:rvb i="21208"/>
        </ext>
      </extLst>
    </bk>
    <bk>
      <extLst>
        <ext uri="{3e2802c4-a4d2-4d8b-9148-e3be6c30e623}">
          <xlrd:rvb i="21209"/>
        </ext>
      </extLst>
    </bk>
    <bk>
      <extLst>
        <ext uri="{3e2802c4-a4d2-4d8b-9148-e3be6c30e623}">
          <xlrd:rvb i="21210"/>
        </ext>
      </extLst>
    </bk>
    <bk>
      <extLst>
        <ext uri="{3e2802c4-a4d2-4d8b-9148-e3be6c30e623}">
          <xlrd:rvb i="21211"/>
        </ext>
      </extLst>
    </bk>
    <bk>
      <extLst>
        <ext uri="{3e2802c4-a4d2-4d8b-9148-e3be6c30e623}">
          <xlrd:rvb i="21212"/>
        </ext>
      </extLst>
    </bk>
    <bk>
      <extLst>
        <ext uri="{3e2802c4-a4d2-4d8b-9148-e3be6c30e623}">
          <xlrd:rvb i="21213"/>
        </ext>
      </extLst>
    </bk>
    <bk>
      <extLst>
        <ext uri="{3e2802c4-a4d2-4d8b-9148-e3be6c30e623}">
          <xlrd:rvb i="21214"/>
        </ext>
      </extLst>
    </bk>
    <bk>
      <extLst>
        <ext uri="{3e2802c4-a4d2-4d8b-9148-e3be6c30e623}">
          <xlrd:rvb i="21215"/>
        </ext>
      </extLst>
    </bk>
    <bk>
      <extLst>
        <ext uri="{3e2802c4-a4d2-4d8b-9148-e3be6c30e623}">
          <xlrd:rvb i="21216"/>
        </ext>
      </extLst>
    </bk>
    <bk>
      <extLst>
        <ext uri="{3e2802c4-a4d2-4d8b-9148-e3be6c30e623}">
          <xlrd:rvb i="21217"/>
        </ext>
      </extLst>
    </bk>
    <bk>
      <extLst>
        <ext uri="{3e2802c4-a4d2-4d8b-9148-e3be6c30e623}">
          <xlrd:rvb i="21218"/>
        </ext>
      </extLst>
    </bk>
    <bk>
      <extLst>
        <ext uri="{3e2802c4-a4d2-4d8b-9148-e3be6c30e623}">
          <xlrd:rvb i="21219"/>
        </ext>
      </extLst>
    </bk>
    <bk>
      <extLst>
        <ext uri="{3e2802c4-a4d2-4d8b-9148-e3be6c30e623}">
          <xlrd:rvb i="21220"/>
        </ext>
      </extLst>
    </bk>
    <bk>
      <extLst>
        <ext uri="{3e2802c4-a4d2-4d8b-9148-e3be6c30e623}">
          <xlrd:rvb i="21221"/>
        </ext>
      </extLst>
    </bk>
    <bk>
      <extLst>
        <ext uri="{3e2802c4-a4d2-4d8b-9148-e3be6c30e623}">
          <xlrd:rvb i="21222"/>
        </ext>
      </extLst>
    </bk>
    <bk>
      <extLst>
        <ext uri="{3e2802c4-a4d2-4d8b-9148-e3be6c30e623}">
          <xlrd:rvb i="21223"/>
        </ext>
      </extLst>
    </bk>
    <bk>
      <extLst>
        <ext uri="{3e2802c4-a4d2-4d8b-9148-e3be6c30e623}">
          <xlrd:rvb i="21224"/>
        </ext>
      </extLst>
    </bk>
    <bk>
      <extLst>
        <ext uri="{3e2802c4-a4d2-4d8b-9148-e3be6c30e623}">
          <xlrd:rvb i="21225"/>
        </ext>
      </extLst>
    </bk>
    <bk>
      <extLst>
        <ext uri="{3e2802c4-a4d2-4d8b-9148-e3be6c30e623}">
          <xlrd:rvb i="21226"/>
        </ext>
      </extLst>
    </bk>
    <bk>
      <extLst>
        <ext uri="{3e2802c4-a4d2-4d8b-9148-e3be6c30e623}">
          <xlrd:rvb i="21227"/>
        </ext>
      </extLst>
    </bk>
    <bk>
      <extLst>
        <ext uri="{3e2802c4-a4d2-4d8b-9148-e3be6c30e623}">
          <xlrd:rvb i="21228"/>
        </ext>
      </extLst>
    </bk>
    <bk>
      <extLst>
        <ext uri="{3e2802c4-a4d2-4d8b-9148-e3be6c30e623}">
          <xlrd:rvb i="21229"/>
        </ext>
      </extLst>
    </bk>
    <bk>
      <extLst>
        <ext uri="{3e2802c4-a4d2-4d8b-9148-e3be6c30e623}">
          <xlrd:rvb i="21230"/>
        </ext>
      </extLst>
    </bk>
    <bk>
      <extLst>
        <ext uri="{3e2802c4-a4d2-4d8b-9148-e3be6c30e623}">
          <xlrd:rvb i="21231"/>
        </ext>
      </extLst>
    </bk>
    <bk>
      <extLst>
        <ext uri="{3e2802c4-a4d2-4d8b-9148-e3be6c30e623}">
          <xlrd:rvb i="21232"/>
        </ext>
      </extLst>
    </bk>
    <bk>
      <extLst>
        <ext uri="{3e2802c4-a4d2-4d8b-9148-e3be6c30e623}">
          <xlrd:rvb i="21233"/>
        </ext>
      </extLst>
    </bk>
    <bk>
      <extLst>
        <ext uri="{3e2802c4-a4d2-4d8b-9148-e3be6c30e623}">
          <xlrd:rvb i="21234"/>
        </ext>
      </extLst>
    </bk>
    <bk>
      <extLst>
        <ext uri="{3e2802c4-a4d2-4d8b-9148-e3be6c30e623}">
          <xlrd:rvb i="21235"/>
        </ext>
      </extLst>
    </bk>
    <bk>
      <extLst>
        <ext uri="{3e2802c4-a4d2-4d8b-9148-e3be6c30e623}">
          <xlrd:rvb i="21236"/>
        </ext>
      </extLst>
    </bk>
    <bk>
      <extLst>
        <ext uri="{3e2802c4-a4d2-4d8b-9148-e3be6c30e623}">
          <xlrd:rvb i="21237"/>
        </ext>
      </extLst>
    </bk>
    <bk>
      <extLst>
        <ext uri="{3e2802c4-a4d2-4d8b-9148-e3be6c30e623}">
          <xlrd:rvb i="21238"/>
        </ext>
      </extLst>
    </bk>
    <bk>
      <extLst>
        <ext uri="{3e2802c4-a4d2-4d8b-9148-e3be6c30e623}">
          <xlrd:rvb i="21239"/>
        </ext>
      </extLst>
    </bk>
    <bk>
      <extLst>
        <ext uri="{3e2802c4-a4d2-4d8b-9148-e3be6c30e623}">
          <xlrd:rvb i="21240"/>
        </ext>
      </extLst>
    </bk>
    <bk>
      <extLst>
        <ext uri="{3e2802c4-a4d2-4d8b-9148-e3be6c30e623}">
          <xlrd:rvb i="21241"/>
        </ext>
      </extLst>
    </bk>
    <bk>
      <extLst>
        <ext uri="{3e2802c4-a4d2-4d8b-9148-e3be6c30e623}">
          <xlrd:rvb i="21242"/>
        </ext>
      </extLst>
    </bk>
    <bk>
      <extLst>
        <ext uri="{3e2802c4-a4d2-4d8b-9148-e3be6c30e623}">
          <xlrd:rvb i="21243"/>
        </ext>
      </extLst>
    </bk>
    <bk>
      <extLst>
        <ext uri="{3e2802c4-a4d2-4d8b-9148-e3be6c30e623}">
          <xlrd:rvb i="21244"/>
        </ext>
      </extLst>
    </bk>
    <bk>
      <extLst>
        <ext uri="{3e2802c4-a4d2-4d8b-9148-e3be6c30e623}">
          <xlrd:rvb i="21245"/>
        </ext>
      </extLst>
    </bk>
    <bk>
      <extLst>
        <ext uri="{3e2802c4-a4d2-4d8b-9148-e3be6c30e623}">
          <xlrd:rvb i="21246"/>
        </ext>
      </extLst>
    </bk>
    <bk>
      <extLst>
        <ext uri="{3e2802c4-a4d2-4d8b-9148-e3be6c30e623}">
          <xlrd:rvb i="21247"/>
        </ext>
      </extLst>
    </bk>
    <bk>
      <extLst>
        <ext uri="{3e2802c4-a4d2-4d8b-9148-e3be6c30e623}">
          <xlrd:rvb i="21248"/>
        </ext>
      </extLst>
    </bk>
    <bk>
      <extLst>
        <ext uri="{3e2802c4-a4d2-4d8b-9148-e3be6c30e623}">
          <xlrd:rvb i="21249"/>
        </ext>
      </extLst>
    </bk>
    <bk>
      <extLst>
        <ext uri="{3e2802c4-a4d2-4d8b-9148-e3be6c30e623}">
          <xlrd:rvb i="21250"/>
        </ext>
      </extLst>
    </bk>
    <bk>
      <extLst>
        <ext uri="{3e2802c4-a4d2-4d8b-9148-e3be6c30e623}">
          <xlrd:rvb i="21251"/>
        </ext>
      </extLst>
    </bk>
    <bk>
      <extLst>
        <ext uri="{3e2802c4-a4d2-4d8b-9148-e3be6c30e623}">
          <xlrd:rvb i="21252"/>
        </ext>
      </extLst>
    </bk>
    <bk>
      <extLst>
        <ext uri="{3e2802c4-a4d2-4d8b-9148-e3be6c30e623}">
          <xlrd:rvb i="21253"/>
        </ext>
      </extLst>
    </bk>
    <bk>
      <extLst>
        <ext uri="{3e2802c4-a4d2-4d8b-9148-e3be6c30e623}">
          <xlrd:rvb i="21254"/>
        </ext>
      </extLst>
    </bk>
    <bk>
      <extLst>
        <ext uri="{3e2802c4-a4d2-4d8b-9148-e3be6c30e623}">
          <xlrd:rvb i="21257"/>
        </ext>
      </extLst>
    </bk>
    <bk>
      <extLst>
        <ext uri="{3e2802c4-a4d2-4d8b-9148-e3be6c30e623}">
          <xlrd:rvb i="21258"/>
        </ext>
      </extLst>
    </bk>
    <bk>
      <extLst>
        <ext uri="{3e2802c4-a4d2-4d8b-9148-e3be6c30e623}">
          <xlrd:rvb i="21259"/>
        </ext>
      </extLst>
    </bk>
    <bk>
      <extLst>
        <ext uri="{3e2802c4-a4d2-4d8b-9148-e3be6c30e623}">
          <xlrd:rvb i="21260"/>
        </ext>
      </extLst>
    </bk>
    <bk>
      <extLst>
        <ext uri="{3e2802c4-a4d2-4d8b-9148-e3be6c30e623}">
          <xlrd:rvb i="21261"/>
        </ext>
      </extLst>
    </bk>
    <bk>
      <extLst>
        <ext uri="{3e2802c4-a4d2-4d8b-9148-e3be6c30e623}">
          <xlrd:rvb i="21262"/>
        </ext>
      </extLst>
    </bk>
    <bk>
      <extLst>
        <ext uri="{3e2802c4-a4d2-4d8b-9148-e3be6c30e623}">
          <xlrd:rvb i="21263"/>
        </ext>
      </extLst>
    </bk>
    <bk>
      <extLst>
        <ext uri="{3e2802c4-a4d2-4d8b-9148-e3be6c30e623}">
          <xlrd:rvb i="21264"/>
        </ext>
      </extLst>
    </bk>
    <bk>
      <extLst>
        <ext uri="{3e2802c4-a4d2-4d8b-9148-e3be6c30e623}">
          <xlrd:rvb i="21265"/>
        </ext>
      </extLst>
    </bk>
    <bk>
      <extLst>
        <ext uri="{3e2802c4-a4d2-4d8b-9148-e3be6c30e623}">
          <xlrd:rvb i="21266"/>
        </ext>
      </extLst>
    </bk>
    <bk>
      <extLst>
        <ext uri="{3e2802c4-a4d2-4d8b-9148-e3be6c30e623}">
          <xlrd:rvb i="21267"/>
        </ext>
      </extLst>
    </bk>
    <bk>
      <extLst>
        <ext uri="{3e2802c4-a4d2-4d8b-9148-e3be6c30e623}">
          <xlrd:rvb i="21268"/>
        </ext>
      </extLst>
    </bk>
    <bk>
      <extLst>
        <ext uri="{3e2802c4-a4d2-4d8b-9148-e3be6c30e623}">
          <xlrd:rvb i="21269"/>
        </ext>
      </extLst>
    </bk>
    <bk>
      <extLst>
        <ext uri="{3e2802c4-a4d2-4d8b-9148-e3be6c30e623}">
          <xlrd:rvb i="21270"/>
        </ext>
      </extLst>
    </bk>
    <bk>
      <extLst>
        <ext uri="{3e2802c4-a4d2-4d8b-9148-e3be6c30e623}">
          <xlrd:rvb i="21271"/>
        </ext>
      </extLst>
    </bk>
    <bk>
      <extLst>
        <ext uri="{3e2802c4-a4d2-4d8b-9148-e3be6c30e623}">
          <xlrd:rvb i="21272"/>
        </ext>
      </extLst>
    </bk>
    <bk>
      <extLst>
        <ext uri="{3e2802c4-a4d2-4d8b-9148-e3be6c30e623}">
          <xlrd:rvb i="21273"/>
        </ext>
      </extLst>
    </bk>
    <bk>
      <extLst>
        <ext uri="{3e2802c4-a4d2-4d8b-9148-e3be6c30e623}">
          <xlrd:rvb i="21274"/>
        </ext>
      </extLst>
    </bk>
    <bk>
      <extLst>
        <ext uri="{3e2802c4-a4d2-4d8b-9148-e3be6c30e623}">
          <xlrd:rvb i="21275"/>
        </ext>
      </extLst>
    </bk>
    <bk>
      <extLst>
        <ext uri="{3e2802c4-a4d2-4d8b-9148-e3be6c30e623}">
          <xlrd:rvb i="21276"/>
        </ext>
      </extLst>
    </bk>
    <bk>
      <extLst>
        <ext uri="{3e2802c4-a4d2-4d8b-9148-e3be6c30e623}">
          <xlrd:rvb i="21277"/>
        </ext>
      </extLst>
    </bk>
    <bk>
      <extLst>
        <ext uri="{3e2802c4-a4d2-4d8b-9148-e3be6c30e623}">
          <xlrd:rvb i="21278"/>
        </ext>
      </extLst>
    </bk>
    <bk>
      <extLst>
        <ext uri="{3e2802c4-a4d2-4d8b-9148-e3be6c30e623}">
          <xlrd:rvb i="21279"/>
        </ext>
      </extLst>
    </bk>
    <bk>
      <extLst>
        <ext uri="{3e2802c4-a4d2-4d8b-9148-e3be6c30e623}">
          <xlrd:rvb i="21280"/>
        </ext>
      </extLst>
    </bk>
    <bk>
      <extLst>
        <ext uri="{3e2802c4-a4d2-4d8b-9148-e3be6c30e623}">
          <xlrd:rvb i="21281"/>
        </ext>
      </extLst>
    </bk>
    <bk>
      <extLst>
        <ext uri="{3e2802c4-a4d2-4d8b-9148-e3be6c30e623}">
          <xlrd:rvb i="21282"/>
        </ext>
      </extLst>
    </bk>
    <bk>
      <extLst>
        <ext uri="{3e2802c4-a4d2-4d8b-9148-e3be6c30e623}">
          <xlrd:rvb i="21283"/>
        </ext>
      </extLst>
    </bk>
    <bk>
      <extLst>
        <ext uri="{3e2802c4-a4d2-4d8b-9148-e3be6c30e623}">
          <xlrd:rvb i="21284"/>
        </ext>
      </extLst>
    </bk>
    <bk>
      <extLst>
        <ext uri="{3e2802c4-a4d2-4d8b-9148-e3be6c30e623}">
          <xlrd:rvb i="21285"/>
        </ext>
      </extLst>
    </bk>
    <bk>
      <extLst>
        <ext uri="{3e2802c4-a4d2-4d8b-9148-e3be6c30e623}">
          <xlrd:rvb i="21286"/>
        </ext>
      </extLst>
    </bk>
    <bk>
      <extLst>
        <ext uri="{3e2802c4-a4d2-4d8b-9148-e3be6c30e623}">
          <xlrd:rvb i="21287"/>
        </ext>
      </extLst>
    </bk>
    <bk>
      <extLst>
        <ext uri="{3e2802c4-a4d2-4d8b-9148-e3be6c30e623}">
          <xlrd:rvb i="21288"/>
        </ext>
      </extLst>
    </bk>
    <bk>
      <extLst>
        <ext uri="{3e2802c4-a4d2-4d8b-9148-e3be6c30e623}">
          <xlrd:rvb i="21289"/>
        </ext>
      </extLst>
    </bk>
    <bk>
      <extLst>
        <ext uri="{3e2802c4-a4d2-4d8b-9148-e3be6c30e623}">
          <xlrd:rvb i="21290"/>
        </ext>
      </extLst>
    </bk>
    <bk>
      <extLst>
        <ext uri="{3e2802c4-a4d2-4d8b-9148-e3be6c30e623}">
          <xlrd:rvb i="21291"/>
        </ext>
      </extLst>
    </bk>
    <bk>
      <extLst>
        <ext uri="{3e2802c4-a4d2-4d8b-9148-e3be6c30e623}">
          <xlrd:rvb i="21292"/>
        </ext>
      </extLst>
    </bk>
    <bk>
      <extLst>
        <ext uri="{3e2802c4-a4d2-4d8b-9148-e3be6c30e623}">
          <xlrd:rvb i="21293"/>
        </ext>
      </extLst>
    </bk>
    <bk>
      <extLst>
        <ext uri="{3e2802c4-a4d2-4d8b-9148-e3be6c30e623}">
          <xlrd:rvb i="21294"/>
        </ext>
      </extLst>
    </bk>
    <bk>
      <extLst>
        <ext uri="{3e2802c4-a4d2-4d8b-9148-e3be6c30e623}">
          <xlrd:rvb i="21295"/>
        </ext>
      </extLst>
    </bk>
    <bk>
      <extLst>
        <ext uri="{3e2802c4-a4d2-4d8b-9148-e3be6c30e623}">
          <xlrd:rvb i="21296"/>
        </ext>
      </extLst>
    </bk>
    <bk>
      <extLst>
        <ext uri="{3e2802c4-a4d2-4d8b-9148-e3be6c30e623}">
          <xlrd:rvb i="21297"/>
        </ext>
      </extLst>
    </bk>
    <bk>
      <extLst>
        <ext uri="{3e2802c4-a4d2-4d8b-9148-e3be6c30e623}">
          <xlrd:rvb i="21300"/>
        </ext>
      </extLst>
    </bk>
    <bk>
      <extLst>
        <ext uri="{3e2802c4-a4d2-4d8b-9148-e3be6c30e623}">
          <xlrd:rvb i="21301"/>
        </ext>
      </extLst>
    </bk>
    <bk>
      <extLst>
        <ext uri="{3e2802c4-a4d2-4d8b-9148-e3be6c30e623}">
          <xlrd:rvb i="21302"/>
        </ext>
      </extLst>
    </bk>
    <bk>
      <extLst>
        <ext uri="{3e2802c4-a4d2-4d8b-9148-e3be6c30e623}">
          <xlrd:rvb i="21303"/>
        </ext>
      </extLst>
    </bk>
    <bk>
      <extLst>
        <ext uri="{3e2802c4-a4d2-4d8b-9148-e3be6c30e623}">
          <xlrd:rvb i="21304"/>
        </ext>
      </extLst>
    </bk>
    <bk>
      <extLst>
        <ext uri="{3e2802c4-a4d2-4d8b-9148-e3be6c30e623}">
          <xlrd:rvb i="21305"/>
        </ext>
      </extLst>
    </bk>
    <bk>
      <extLst>
        <ext uri="{3e2802c4-a4d2-4d8b-9148-e3be6c30e623}">
          <xlrd:rvb i="21306"/>
        </ext>
      </extLst>
    </bk>
    <bk>
      <extLst>
        <ext uri="{3e2802c4-a4d2-4d8b-9148-e3be6c30e623}">
          <xlrd:rvb i="21307"/>
        </ext>
      </extLst>
    </bk>
    <bk>
      <extLst>
        <ext uri="{3e2802c4-a4d2-4d8b-9148-e3be6c30e623}">
          <xlrd:rvb i="21308"/>
        </ext>
      </extLst>
    </bk>
    <bk>
      <extLst>
        <ext uri="{3e2802c4-a4d2-4d8b-9148-e3be6c30e623}">
          <xlrd:rvb i="21309"/>
        </ext>
      </extLst>
    </bk>
    <bk>
      <extLst>
        <ext uri="{3e2802c4-a4d2-4d8b-9148-e3be6c30e623}">
          <xlrd:rvb i="21310"/>
        </ext>
      </extLst>
    </bk>
    <bk>
      <extLst>
        <ext uri="{3e2802c4-a4d2-4d8b-9148-e3be6c30e623}">
          <xlrd:rvb i="21311"/>
        </ext>
      </extLst>
    </bk>
    <bk>
      <extLst>
        <ext uri="{3e2802c4-a4d2-4d8b-9148-e3be6c30e623}">
          <xlrd:rvb i="21314"/>
        </ext>
      </extLst>
    </bk>
    <bk>
      <extLst>
        <ext uri="{3e2802c4-a4d2-4d8b-9148-e3be6c30e623}">
          <xlrd:rvb i="21315"/>
        </ext>
      </extLst>
    </bk>
    <bk>
      <extLst>
        <ext uri="{3e2802c4-a4d2-4d8b-9148-e3be6c30e623}">
          <xlrd:rvb i="21316"/>
        </ext>
      </extLst>
    </bk>
    <bk>
      <extLst>
        <ext uri="{3e2802c4-a4d2-4d8b-9148-e3be6c30e623}">
          <xlrd:rvb i="21317"/>
        </ext>
      </extLst>
    </bk>
    <bk>
      <extLst>
        <ext uri="{3e2802c4-a4d2-4d8b-9148-e3be6c30e623}">
          <xlrd:rvb i="21318"/>
        </ext>
      </extLst>
    </bk>
    <bk>
      <extLst>
        <ext uri="{3e2802c4-a4d2-4d8b-9148-e3be6c30e623}">
          <xlrd:rvb i="21319"/>
        </ext>
      </extLst>
    </bk>
    <bk>
      <extLst>
        <ext uri="{3e2802c4-a4d2-4d8b-9148-e3be6c30e623}">
          <xlrd:rvb i="21320"/>
        </ext>
      </extLst>
    </bk>
    <bk>
      <extLst>
        <ext uri="{3e2802c4-a4d2-4d8b-9148-e3be6c30e623}">
          <xlrd:rvb i="21321"/>
        </ext>
      </extLst>
    </bk>
    <bk>
      <extLst>
        <ext uri="{3e2802c4-a4d2-4d8b-9148-e3be6c30e623}">
          <xlrd:rvb i="21322"/>
        </ext>
      </extLst>
    </bk>
    <bk>
      <extLst>
        <ext uri="{3e2802c4-a4d2-4d8b-9148-e3be6c30e623}">
          <xlrd:rvb i="21323"/>
        </ext>
      </extLst>
    </bk>
    <bk>
      <extLst>
        <ext uri="{3e2802c4-a4d2-4d8b-9148-e3be6c30e623}">
          <xlrd:rvb i="21324"/>
        </ext>
      </extLst>
    </bk>
    <bk>
      <extLst>
        <ext uri="{3e2802c4-a4d2-4d8b-9148-e3be6c30e623}">
          <xlrd:rvb i="21325"/>
        </ext>
      </extLst>
    </bk>
    <bk>
      <extLst>
        <ext uri="{3e2802c4-a4d2-4d8b-9148-e3be6c30e623}">
          <xlrd:rvb i="21326"/>
        </ext>
      </extLst>
    </bk>
    <bk>
      <extLst>
        <ext uri="{3e2802c4-a4d2-4d8b-9148-e3be6c30e623}">
          <xlrd:rvb i="21327"/>
        </ext>
      </extLst>
    </bk>
    <bk>
      <extLst>
        <ext uri="{3e2802c4-a4d2-4d8b-9148-e3be6c30e623}">
          <xlrd:rvb i="21328"/>
        </ext>
      </extLst>
    </bk>
    <bk>
      <extLst>
        <ext uri="{3e2802c4-a4d2-4d8b-9148-e3be6c30e623}">
          <xlrd:rvb i="21329"/>
        </ext>
      </extLst>
    </bk>
    <bk>
      <extLst>
        <ext uri="{3e2802c4-a4d2-4d8b-9148-e3be6c30e623}">
          <xlrd:rvb i="21330"/>
        </ext>
      </extLst>
    </bk>
    <bk>
      <extLst>
        <ext uri="{3e2802c4-a4d2-4d8b-9148-e3be6c30e623}">
          <xlrd:rvb i="21331"/>
        </ext>
      </extLst>
    </bk>
    <bk>
      <extLst>
        <ext uri="{3e2802c4-a4d2-4d8b-9148-e3be6c30e623}">
          <xlrd:rvb i="21332"/>
        </ext>
      </extLst>
    </bk>
    <bk>
      <extLst>
        <ext uri="{3e2802c4-a4d2-4d8b-9148-e3be6c30e623}">
          <xlrd:rvb i="21335"/>
        </ext>
      </extLst>
    </bk>
    <bk>
      <extLst>
        <ext uri="{3e2802c4-a4d2-4d8b-9148-e3be6c30e623}">
          <xlrd:rvb i="21336"/>
        </ext>
      </extLst>
    </bk>
    <bk>
      <extLst>
        <ext uri="{3e2802c4-a4d2-4d8b-9148-e3be6c30e623}">
          <xlrd:rvb i="21337"/>
        </ext>
      </extLst>
    </bk>
    <bk>
      <extLst>
        <ext uri="{3e2802c4-a4d2-4d8b-9148-e3be6c30e623}">
          <xlrd:rvb i="21338"/>
        </ext>
      </extLst>
    </bk>
    <bk>
      <extLst>
        <ext uri="{3e2802c4-a4d2-4d8b-9148-e3be6c30e623}">
          <xlrd:rvb i="21339"/>
        </ext>
      </extLst>
    </bk>
    <bk>
      <extLst>
        <ext uri="{3e2802c4-a4d2-4d8b-9148-e3be6c30e623}">
          <xlrd:rvb i="21340"/>
        </ext>
      </extLst>
    </bk>
    <bk>
      <extLst>
        <ext uri="{3e2802c4-a4d2-4d8b-9148-e3be6c30e623}">
          <xlrd:rvb i="21341"/>
        </ext>
      </extLst>
    </bk>
    <bk>
      <extLst>
        <ext uri="{3e2802c4-a4d2-4d8b-9148-e3be6c30e623}">
          <xlrd:rvb i="21342"/>
        </ext>
      </extLst>
    </bk>
    <bk>
      <extLst>
        <ext uri="{3e2802c4-a4d2-4d8b-9148-e3be6c30e623}">
          <xlrd:rvb i="21343"/>
        </ext>
      </extLst>
    </bk>
    <bk>
      <extLst>
        <ext uri="{3e2802c4-a4d2-4d8b-9148-e3be6c30e623}">
          <xlrd:rvb i="21344"/>
        </ext>
      </extLst>
    </bk>
    <bk>
      <extLst>
        <ext uri="{3e2802c4-a4d2-4d8b-9148-e3be6c30e623}">
          <xlrd:rvb i="21345"/>
        </ext>
      </extLst>
    </bk>
    <bk>
      <extLst>
        <ext uri="{3e2802c4-a4d2-4d8b-9148-e3be6c30e623}">
          <xlrd:rvb i="21346"/>
        </ext>
      </extLst>
    </bk>
    <bk>
      <extLst>
        <ext uri="{3e2802c4-a4d2-4d8b-9148-e3be6c30e623}">
          <xlrd:rvb i="21347"/>
        </ext>
      </extLst>
    </bk>
    <bk>
      <extLst>
        <ext uri="{3e2802c4-a4d2-4d8b-9148-e3be6c30e623}">
          <xlrd:rvb i="21348"/>
        </ext>
      </extLst>
    </bk>
    <bk>
      <extLst>
        <ext uri="{3e2802c4-a4d2-4d8b-9148-e3be6c30e623}">
          <xlrd:rvb i="21349"/>
        </ext>
      </extLst>
    </bk>
    <bk>
      <extLst>
        <ext uri="{3e2802c4-a4d2-4d8b-9148-e3be6c30e623}">
          <xlrd:rvb i="21350"/>
        </ext>
      </extLst>
    </bk>
    <bk>
      <extLst>
        <ext uri="{3e2802c4-a4d2-4d8b-9148-e3be6c30e623}">
          <xlrd:rvb i="21351"/>
        </ext>
      </extLst>
    </bk>
    <bk>
      <extLst>
        <ext uri="{3e2802c4-a4d2-4d8b-9148-e3be6c30e623}">
          <xlrd:rvb i="21352"/>
        </ext>
      </extLst>
    </bk>
    <bk>
      <extLst>
        <ext uri="{3e2802c4-a4d2-4d8b-9148-e3be6c30e623}">
          <xlrd:rvb i="21353"/>
        </ext>
      </extLst>
    </bk>
    <bk>
      <extLst>
        <ext uri="{3e2802c4-a4d2-4d8b-9148-e3be6c30e623}">
          <xlrd:rvb i="21354"/>
        </ext>
      </extLst>
    </bk>
    <bk>
      <extLst>
        <ext uri="{3e2802c4-a4d2-4d8b-9148-e3be6c30e623}">
          <xlrd:rvb i="21355"/>
        </ext>
      </extLst>
    </bk>
    <bk>
      <extLst>
        <ext uri="{3e2802c4-a4d2-4d8b-9148-e3be6c30e623}">
          <xlrd:rvb i="21356"/>
        </ext>
      </extLst>
    </bk>
    <bk>
      <extLst>
        <ext uri="{3e2802c4-a4d2-4d8b-9148-e3be6c30e623}">
          <xlrd:rvb i="21357"/>
        </ext>
      </extLst>
    </bk>
    <bk>
      <extLst>
        <ext uri="{3e2802c4-a4d2-4d8b-9148-e3be6c30e623}">
          <xlrd:rvb i="21358"/>
        </ext>
      </extLst>
    </bk>
    <bk>
      <extLst>
        <ext uri="{3e2802c4-a4d2-4d8b-9148-e3be6c30e623}">
          <xlrd:rvb i="21359"/>
        </ext>
      </extLst>
    </bk>
    <bk>
      <extLst>
        <ext uri="{3e2802c4-a4d2-4d8b-9148-e3be6c30e623}">
          <xlrd:rvb i="21360"/>
        </ext>
      </extLst>
    </bk>
    <bk>
      <extLst>
        <ext uri="{3e2802c4-a4d2-4d8b-9148-e3be6c30e623}">
          <xlrd:rvb i="21361"/>
        </ext>
      </extLst>
    </bk>
    <bk>
      <extLst>
        <ext uri="{3e2802c4-a4d2-4d8b-9148-e3be6c30e623}">
          <xlrd:rvb i="21362"/>
        </ext>
      </extLst>
    </bk>
    <bk>
      <extLst>
        <ext uri="{3e2802c4-a4d2-4d8b-9148-e3be6c30e623}">
          <xlrd:rvb i="21363"/>
        </ext>
      </extLst>
    </bk>
    <bk>
      <extLst>
        <ext uri="{3e2802c4-a4d2-4d8b-9148-e3be6c30e623}">
          <xlrd:rvb i="21364"/>
        </ext>
      </extLst>
    </bk>
    <bk>
      <extLst>
        <ext uri="{3e2802c4-a4d2-4d8b-9148-e3be6c30e623}">
          <xlrd:rvb i="21365"/>
        </ext>
      </extLst>
    </bk>
    <bk>
      <extLst>
        <ext uri="{3e2802c4-a4d2-4d8b-9148-e3be6c30e623}">
          <xlrd:rvb i="21366"/>
        </ext>
      </extLst>
    </bk>
    <bk>
      <extLst>
        <ext uri="{3e2802c4-a4d2-4d8b-9148-e3be6c30e623}">
          <xlrd:rvb i="21367"/>
        </ext>
      </extLst>
    </bk>
    <bk>
      <extLst>
        <ext uri="{3e2802c4-a4d2-4d8b-9148-e3be6c30e623}">
          <xlrd:rvb i="21368"/>
        </ext>
      </extLst>
    </bk>
    <bk>
      <extLst>
        <ext uri="{3e2802c4-a4d2-4d8b-9148-e3be6c30e623}">
          <xlrd:rvb i="21371"/>
        </ext>
      </extLst>
    </bk>
    <bk>
      <extLst>
        <ext uri="{3e2802c4-a4d2-4d8b-9148-e3be6c30e623}">
          <xlrd:rvb i="21372"/>
        </ext>
      </extLst>
    </bk>
    <bk>
      <extLst>
        <ext uri="{3e2802c4-a4d2-4d8b-9148-e3be6c30e623}">
          <xlrd:rvb i="21373"/>
        </ext>
      </extLst>
    </bk>
    <bk>
      <extLst>
        <ext uri="{3e2802c4-a4d2-4d8b-9148-e3be6c30e623}">
          <xlrd:rvb i="21374"/>
        </ext>
      </extLst>
    </bk>
    <bk>
      <extLst>
        <ext uri="{3e2802c4-a4d2-4d8b-9148-e3be6c30e623}">
          <xlrd:rvb i="21375"/>
        </ext>
      </extLst>
    </bk>
    <bk>
      <extLst>
        <ext uri="{3e2802c4-a4d2-4d8b-9148-e3be6c30e623}">
          <xlrd:rvb i="21376"/>
        </ext>
      </extLst>
    </bk>
    <bk>
      <extLst>
        <ext uri="{3e2802c4-a4d2-4d8b-9148-e3be6c30e623}">
          <xlrd:rvb i="21377"/>
        </ext>
      </extLst>
    </bk>
    <bk>
      <extLst>
        <ext uri="{3e2802c4-a4d2-4d8b-9148-e3be6c30e623}">
          <xlrd:rvb i="21378"/>
        </ext>
      </extLst>
    </bk>
    <bk>
      <extLst>
        <ext uri="{3e2802c4-a4d2-4d8b-9148-e3be6c30e623}">
          <xlrd:rvb i="21379"/>
        </ext>
      </extLst>
    </bk>
    <bk>
      <extLst>
        <ext uri="{3e2802c4-a4d2-4d8b-9148-e3be6c30e623}">
          <xlrd:rvb i="21380"/>
        </ext>
      </extLst>
    </bk>
    <bk>
      <extLst>
        <ext uri="{3e2802c4-a4d2-4d8b-9148-e3be6c30e623}">
          <xlrd:rvb i="21381"/>
        </ext>
      </extLst>
    </bk>
    <bk>
      <extLst>
        <ext uri="{3e2802c4-a4d2-4d8b-9148-e3be6c30e623}">
          <xlrd:rvb i="21382"/>
        </ext>
      </extLst>
    </bk>
    <bk>
      <extLst>
        <ext uri="{3e2802c4-a4d2-4d8b-9148-e3be6c30e623}">
          <xlrd:rvb i="21383"/>
        </ext>
      </extLst>
    </bk>
    <bk>
      <extLst>
        <ext uri="{3e2802c4-a4d2-4d8b-9148-e3be6c30e623}">
          <xlrd:rvb i="21384"/>
        </ext>
      </extLst>
    </bk>
    <bk>
      <extLst>
        <ext uri="{3e2802c4-a4d2-4d8b-9148-e3be6c30e623}">
          <xlrd:rvb i="21385"/>
        </ext>
      </extLst>
    </bk>
    <bk>
      <extLst>
        <ext uri="{3e2802c4-a4d2-4d8b-9148-e3be6c30e623}">
          <xlrd:rvb i="21386"/>
        </ext>
      </extLst>
    </bk>
    <bk>
      <extLst>
        <ext uri="{3e2802c4-a4d2-4d8b-9148-e3be6c30e623}">
          <xlrd:rvb i="21387"/>
        </ext>
      </extLst>
    </bk>
    <bk>
      <extLst>
        <ext uri="{3e2802c4-a4d2-4d8b-9148-e3be6c30e623}">
          <xlrd:rvb i="21388"/>
        </ext>
      </extLst>
    </bk>
    <bk>
      <extLst>
        <ext uri="{3e2802c4-a4d2-4d8b-9148-e3be6c30e623}">
          <xlrd:rvb i="21389"/>
        </ext>
      </extLst>
    </bk>
    <bk>
      <extLst>
        <ext uri="{3e2802c4-a4d2-4d8b-9148-e3be6c30e623}">
          <xlrd:rvb i="21390"/>
        </ext>
      </extLst>
    </bk>
    <bk>
      <extLst>
        <ext uri="{3e2802c4-a4d2-4d8b-9148-e3be6c30e623}">
          <xlrd:rvb i="21391"/>
        </ext>
      </extLst>
    </bk>
    <bk>
      <extLst>
        <ext uri="{3e2802c4-a4d2-4d8b-9148-e3be6c30e623}">
          <xlrd:rvb i="21392"/>
        </ext>
      </extLst>
    </bk>
    <bk>
      <extLst>
        <ext uri="{3e2802c4-a4d2-4d8b-9148-e3be6c30e623}">
          <xlrd:rvb i="21395"/>
        </ext>
      </extLst>
    </bk>
    <bk>
      <extLst>
        <ext uri="{3e2802c4-a4d2-4d8b-9148-e3be6c30e623}">
          <xlrd:rvb i="21396"/>
        </ext>
      </extLst>
    </bk>
    <bk>
      <extLst>
        <ext uri="{3e2802c4-a4d2-4d8b-9148-e3be6c30e623}">
          <xlrd:rvb i="21397"/>
        </ext>
      </extLst>
    </bk>
    <bk>
      <extLst>
        <ext uri="{3e2802c4-a4d2-4d8b-9148-e3be6c30e623}">
          <xlrd:rvb i="21398"/>
        </ext>
      </extLst>
    </bk>
    <bk>
      <extLst>
        <ext uri="{3e2802c4-a4d2-4d8b-9148-e3be6c30e623}">
          <xlrd:rvb i="21399"/>
        </ext>
      </extLst>
    </bk>
    <bk>
      <extLst>
        <ext uri="{3e2802c4-a4d2-4d8b-9148-e3be6c30e623}">
          <xlrd:rvb i="21400"/>
        </ext>
      </extLst>
    </bk>
    <bk>
      <extLst>
        <ext uri="{3e2802c4-a4d2-4d8b-9148-e3be6c30e623}">
          <xlrd:rvb i="21401"/>
        </ext>
      </extLst>
    </bk>
    <bk>
      <extLst>
        <ext uri="{3e2802c4-a4d2-4d8b-9148-e3be6c30e623}">
          <xlrd:rvb i="21402"/>
        </ext>
      </extLst>
    </bk>
    <bk>
      <extLst>
        <ext uri="{3e2802c4-a4d2-4d8b-9148-e3be6c30e623}">
          <xlrd:rvb i="21403"/>
        </ext>
      </extLst>
    </bk>
    <bk>
      <extLst>
        <ext uri="{3e2802c4-a4d2-4d8b-9148-e3be6c30e623}">
          <xlrd:rvb i="21404"/>
        </ext>
      </extLst>
    </bk>
    <bk>
      <extLst>
        <ext uri="{3e2802c4-a4d2-4d8b-9148-e3be6c30e623}">
          <xlrd:rvb i="21405"/>
        </ext>
      </extLst>
    </bk>
    <bk>
      <extLst>
        <ext uri="{3e2802c4-a4d2-4d8b-9148-e3be6c30e623}">
          <xlrd:rvb i="21406"/>
        </ext>
      </extLst>
    </bk>
    <bk>
      <extLst>
        <ext uri="{3e2802c4-a4d2-4d8b-9148-e3be6c30e623}">
          <xlrd:rvb i="21407"/>
        </ext>
      </extLst>
    </bk>
    <bk>
      <extLst>
        <ext uri="{3e2802c4-a4d2-4d8b-9148-e3be6c30e623}">
          <xlrd:rvb i="21408"/>
        </ext>
      </extLst>
    </bk>
    <bk>
      <extLst>
        <ext uri="{3e2802c4-a4d2-4d8b-9148-e3be6c30e623}">
          <xlrd:rvb i="21409"/>
        </ext>
      </extLst>
    </bk>
    <bk>
      <extLst>
        <ext uri="{3e2802c4-a4d2-4d8b-9148-e3be6c30e623}">
          <xlrd:rvb i="21410"/>
        </ext>
      </extLst>
    </bk>
    <bk>
      <extLst>
        <ext uri="{3e2802c4-a4d2-4d8b-9148-e3be6c30e623}">
          <xlrd:rvb i="21411"/>
        </ext>
      </extLst>
    </bk>
    <bk>
      <extLst>
        <ext uri="{3e2802c4-a4d2-4d8b-9148-e3be6c30e623}">
          <xlrd:rvb i="21412"/>
        </ext>
      </extLst>
    </bk>
    <bk>
      <extLst>
        <ext uri="{3e2802c4-a4d2-4d8b-9148-e3be6c30e623}">
          <xlrd:rvb i="21413"/>
        </ext>
      </extLst>
    </bk>
    <bk>
      <extLst>
        <ext uri="{3e2802c4-a4d2-4d8b-9148-e3be6c30e623}">
          <xlrd:rvb i="21414"/>
        </ext>
      </extLst>
    </bk>
    <bk>
      <extLst>
        <ext uri="{3e2802c4-a4d2-4d8b-9148-e3be6c30e623}">
          <xlrd:rvb i="21415"/>
        </ext>
      </extLst>
    </bk>
    <bk>
      <extLst>
        <ext uri="{3e2802c4-a4d2-4d8b-9148-e3be6c30e623}">
          <xlrd:rvb i="21416"/>
        </ext>
      </extLst>
    </bk>
    <bk>
      <extLst>
        <ext uri="{3e2802c4-a4d2-4d8b-9148-e3be6c30e623}">
          <xlrd:rvb i="21419"/>
        </ext>
      </extLst>
    </bk>
    <bk>
      <extLst>
        <ext uri="{3e2802c4-a4d2-4d8b-9148-e3be6c30e623}">
          <xlrd:rvb i="21420"/>
        </ext>
      </extLst>
    </bk>
    <bk>
      <extLst>
        <ext uri="{3e2802c4-a4d2-4d8b-9148-e3be6c30e623}">
          <xlrd:rvb i="21421"/>
        </ext>
      </extLst>
    </bk>
    <bk>
      <extLst>
        <ext uri="{3e2802c4-a4d2-4d8b-9148-e3be6c30e623}">
          <xlrd:rvb i="21422"/>
        </ext>
      </extLst>
    </bk>
    <bk>
      <extLst>
        <ext uri="{3e2802c4-a4d2-4d8b-9148-e3be6c30e623}">
          <xlrd:rvb i="21423"/>
        </ext>
      </extLst>
    </bk>
    <bk>
      <extLst>
        <ext uri="{3e2802c4-a4d2-4d8b-9148-e3be6c30e623}">
          <xlrd:rvb i="21424"/>
        </ext>
      </extLst>
    </bk>
    <bk>
      <extLst>
        <ext uri="{3e2802c4-a4d2-4d8b-9148-e3be6c30e623}">
          <xlrd:rvb i="21425"/>
        </ext>
      </extLst>
    </bk>
    <bk>
      <extLst>
        <ext uri="{3e2802c4-a4d2-4d8b-9148-e3be6c30e623}">
          <xlrd:rvb i="21426"/>
        </ext>
      </extLst>
    </bk>
    <bk>
      <extLst>
        <ext uri="{3e2802c4-a4d2-4d8b-9148-e3be6c30e623}">
          <xlrd:rvb i="21427"/>
        </ext>
      </extLst>
    </bk>
    <bk>
      <extLst>
        <ext uri="{3e2802c4-a4d2-4d8b-9148-e3be6c30e623}">
          <xlrd:rvb i="21428"/>
        </ext>
      </extLst>
    </bk>
    <bk>
      <extLst>
        <ext uri="{3e2802c4-a4d2-4d8b-9148-e3be6c30e623}">
          <xlrd:rvb i="21429"/>
        </ext>
      </extLst>
    </bk>
    <bk>
      <extLst>
        <ext uri="{3e2802c4-a4d2-4d8b-9148-e3be6c30e623}">
          <xlrd:rvb i="21430"/>
        </ext>
      </extLst>
    </bk>
    <bk>
      <extLst>
        <ext uri="{3e2802c4-a4d2-4d8b-9148-e3be6c30e623}">
          <xlrd:rvb i="21431"/>
        </ext>
      </extLst>
    </bk>
    <bk>
      <extLst>
        <ext uri="{3e2802c4-a4d2-4d8b-9148-e3be6c30e623}">
          <xlrd:rvb i="21432"/>
        </ext>
      </extLst>
    </bk>
    <bk>
      <extLst>
        <ext uri="{3e2802c4-a4d2-4d8b-9148-e3be6c30e623}">
          <xlrd:rvb i="21433"/>
        </ext>
      </extLst>
    </bk>
    <bk>
      <extLst>
        <ext uri="{3e2802c4-a4d2-4d8b-9148-e3be6c30e623}">
          <xlrd:rvb i="21434"/>
        </ext>
      </extLst>
    </bk>
    <bk>
      <extLst>
        <ext uri="{3e2802c4-a4d2-4d8b-9148-e3be6c30e623}">
          <xlrd:rvb i="21435"/>
        </ext>
      </extLst>
    </bk>
    <bk>
      <extLst>
        <ext uri="{3e2802c4-a4d2-4d8b-9148-e3be6c30e623}">
          <xlrd:rvb i="21436"/>
        </ext>
      </extLst>
    </bk>
    <bk>
      <extLst>
        <ext uri="{3e2802c4-a4d2-4d8b-9148-e3be6c30e623}">
          <xlrd:rvb i="21437"/>
        </ext>
      </extLst>
    </bk>
    <bk>
      <extLst>
        <ext uri="{3e2802c4-a4d2-4d8b-9148-e3be6c30e623}">
          <xlrd:rvb i="21438"/>
        </ext>
      </extLst>
    </bk>
    <bk>
      <extLst>
        <ext uri="{3e2802c4-a4d2-4d8b-9148-e3be6c30e623}">
          <xlrd:rvb i="21439"/>
        </ext>
      </extLst>
    </bk>
    <bk>
      <extLst>
        <ext uri="{3e2802c4-a4d2-4d8b-9148-e3be6c30e623}">
          <xlrd:rvb i="21440"/>
        </ext>
      </extLst>
    </bk>
    <bk>
      <extLst>
        <ext uri="{3e2802c4-a4d2-4d8b-9148-e3be6c30e623}">
          <xlrd:rvb i="21441"/>
        </ext>
      </extLst>
    </bk>
    <bk>
      <extLst>
        <ext uri="{3e2802c4-a4d2-4d8b-9148-e3be6c30e623}">
          <xlrd:rvb i="21442"/>
        </ext>
      </extLst>
    </bk>
    <bk>
      <extLst>
        <ext uri="{3e2802c4-a4d2-4d8b-9148-e3be6c30e623}">
          <xlrd:rvb i="21443"/>
        </ext>
      </extLst>
    </bk>
    <bk>
      <extLst>
        <ext uri="{3e2802c4-a4d2-4d8b-9148-e3be6c30e623}">
          <xlrd:rvb i="21444"/>
        </ext>
      </extLst>
    </bk>
    <bk>
      <extLst>
        <ext uri="{3e2802c4-a4d2-4d8b-9148-e3be6c30e623}">
          <xlrd:rvb i="21445"/>
        </ext>
      </extLst>
    </bk>
    <bk>
      <extLst>
        <ext uri="{3e2802c4-a4d2-4d8b-9148-e3be6c30e623}">
          <xlrd:rvb i="21446"/>
        </ext>
      </extLst>
    </bk>
    <bk>
      <extLst>
        <ext uri="{3e2802c4-a4d2-4d8b-9148-e3be6c30e623}">
          <xlrd:rvb i="21447"/>
        </ext>
      </extLst>
    </bk>
    <bk>
      <extLst>
        <ext uri="{3e2802c4-a4d2-4d8b-9148-e3be6c30e623}">
          <xlrd:rvb i="21448"/>
        </ext>
      </extLst>
    </bk>
    <bk>
      <extLst>
        <ext uri="{3e2802c4-a4d2-4d8b-9148-e3be6c30e623}">
          <xlrd:rvb i="21449"/>
        </ext>
      </extLst>
    </bk>
    <bk>
      <extLst>
        <ext uri="{3e2802c4-a4d2-4d8b-9148-e3be6c30e623}">
          <xlrd:rvb i="21450"/>
        </ext>
      </extLst>
    </bk>
    <bk>
      <extLst>
        <ext uri="{3e2802c4-a4d2-4d8b-9148-e3be6c30e623}">
          <xlrd:rvb i="21451"/>
        </ext>
      </extLst>
    </bk>
    <bk>
      <extLst>
        <ext uri="{3e2802c4-a4d2-4d8b-9148-e3be6c30e623}">
          <xlrd:rvb i="21452"/>
        </ext>
      </extLst>
    </bk>
    <bk>
      <extLst>
        <ext uri="{3e2802c4-a4d2-4d8b-9148-e3be6c30e623}">
          <xlrd:rvb i="21453"/>
        </ext>
      </extLst>
    </bk>
    <bk>
      <extLst>
        <ext uri="{3e2802c4-a4d2-4d8b-9148-e3be6c30e623}">
          <xlrd:rvb i="21454"/>
        </ext>
      </extLst>
    </bk>
    <bk>
      <extLst>
        <ext uri="{3e2802c4-a4d2-4d8b-9148-e3be6c30e623}">
          <xlrd:rvb i="21455"/>
        </ext>
      </extLst>
    </bk>
    <bk>
      <extLst>
        <ext uri="{3e2802c4-a4d2-4d8b-9148-e3be6c30e623}">
          <xlrd:rvb i="21456"/>
        </ext>
      </extLst>
    </bk>
    <bk>
      <extLst>
        <ext uri="{3e2802c4-a4d2-4d8b-9148-e3be6c30e623}">
          <xlrd:rvb i="21457"/>
        </ext>
      </extLst>
    </bk>
    <bk>
      <extLst>
        <ext uri="{3e2802c4-a4d2-4d8b-9148-e3be6c30e623}">
          <xlrd:rvb i="21458"/>
        </ext>
      </extLst>
    </bk>
    <bk>
      <extLst>
        <ext uri="{3e2802c4-a4d2-4d8b-9148-e3be6c30e623}">
          <xlrd:rvb i="21459"/>
        </ext>
      </extLst>
    </bk>
    <bk>
      <extLst>
        <ext uri="{3e2802c4-a4d2-4d8b-9148-e3be6c30e623}">
          <xlrd:rvb i="21460"/>
        </ext>
      </extLst>
    </bk>
    <bk>
      <extLst>
        <ext uri="{3e2802c4-a4d2-4d8b-9148-e3be6c30e623}">
          <xlrd:rvb i="21461"/>
        </ext>
      </extLst>
    </bk>
    <bk>
      <extLst>
        <ext uri="{3e2802c4-a4d2-4d8b-9148-e3be6c30e623}">
          <xlrd:rvb i="21462"/>
        </ext>
      </extLst>
    </bk>
    <bk>
      <extLst>
        <ext uri="{3e2802c4-a4d2-4d8b-9148-e3be6c30e623}">
          <xlrd:rvb i="21463"/>
        </ext>
      </extLst>
    </bk>
    <bk>
      <extLst>
        <ext uri="{3e2802c4-a4d2-4d8b-9148-e3be6c30e623}">
          <xlrd:rvb i="21464"/>
        </ext>
      </extLst>
    </bk>
    <bk>
      <extLst>
        <ext uri="{3e2802c4-a4d2-4d8b-9148-e3be6c30e623}">
          <xlrd:rvb i="21465"/>
        </ext>
      </extLst>
    </bk>
    <bk>
      <extLst>
        <ext uri="{3e2802c4-a4d2-4d8b-9148-e3be6c30e623}">
          <xlrd:rvb i="21466"/>
        </ext>
      </extLst>
    </bk>
    <bk>
      <extLst>
        <ext uri="{3e2802c4-a4d2-4d8b-9148-e3be6c30e623}">
          <xlrd:rvb i="21467"/>
        </ext>
      </extLst>
    </bk>
    <bk>
      <extLst>
        <ext uri="{3e2802c4-a4d2-4d8b-9148-e3be6c30e623}">
          <xlrd:rvb i="21468"/>
        </ext>
      </extLst>
    </bk>
    <bk>
      <extLst>
        <ext uri="{3e2802c4-a4d2-4d8b-9148-e3be6c30e623}">
          <xlrd:rvb i="21469"/>
        </ext>
      </extLst>
    </bk>
    <bk>
      <extLst>
        <ext uri="{3e2802c4-a4d2-4d8b-9148-e3be6c30e623}">
          <xlrd:rvb i="21470"/>
        </ext>
      </extLst>
    </bk>
    <bk>
      <extLst>
        <ext uri="{3e2802c4-a4d2-4d8b-9148-e3be6c30e623}">
          <xlrd:rvb i="21471"/>
        </ext>
      </extLst>
    </bk>
    <bk>
      <extLst>
        <ext uri="{3e2802c4-a4d2-4d8b-9148-e3be6c30e623}">
          <xlrd:rvb i="21472"/>
        </ext>
      </extLst>
    </bk>
    <bk>
      <extLst>
        <ext uri="{3e2802c4-a4d2-4d8b-9148-e3be6c30e623}">
          <xlrd:rvb i="21473"/>
        </ext>
      </extLst>
    </bk>
    <bk>
      <extLst>
        <ext uri="{3e2802c4-a4d2-4d8b-9148-e3be6c30e623}">
          <xlrd:rvb i="21474"/>
        </ext>
      </extLst>
    </bk>
    <bk>
      <extLst>
        <ext uri="{3e2802c4-a4d2-4d8b-9148-e3be6c30e623}">
          <xlrd:rvb i="21475"/>
        </ext>
      </extLst>
    </bk>
    <bk>
      <extLst>
        <ext uri="{3e2802c4-a4d2-4d8b-9148-e3be6c30e623}">
          <xlrd:rvb i="21476"/>
        </ext>
      </extLst>
    </bk>
    <bk>
      <extLst>
        <ext uri="{3e2802c4-a4d2-4d8b-9148-e3be6c30e623}">
          <xlrd:rvb i="21477"/>
        </ext>
      </extLst>
    </bk>
    <bk>
      <extLst>
        <ext uri="{3e2802c4-a4d2-4d8b-9148-e3be6c30e623}">
          <xlrd:rvb i="21478"/>
        </ext>
      </extLst>
    </bk>
    <bk>
      <extLst>
        <ext uri="{3e2802c4-a4d2-4d8b-9148-e3be6c30e623}">
          <xlrd:rvb i="21479"/>
        </ext>
      </extLst>
    </bk>
    <bk>
      <extLst>
        <ext uri="{3e2802c4-a4d2-4d8b-9148-e3be6c30e623}">
          <xlrd:rvb i="21480"/>
        </ext>
      </extLst>
    </bk>
    <bk>
      <extLst>
        <ext uri="{3e2802c4-a4d2-4d8b-9148-e3be6c30e623}">
          <xlrd:rvb i="21481"/>
        </ext>
      </extLst>
    </bk>
    <bk>
      <extLst>
        <ext uri="{3e2802c4-a4d2-4d8b-9148-e3be6c30e623}">
          <xlrd:rvb i="21482"/>
        </ext>
      </extLst>
    </bk>
    <bk>
      <extLst>
        <ext uri="{3e2802c4-a4d2-4d8b-9148-e3be6c30e623}">
          <xlrd:rvb i="21483"/>
        </ext>
      </extLst>
    </bk>
    <bk>
      <extLst>
        <ext uri="{3e2802c4-a4d2-4d8b-9148-e3be6c30e623}">
          <xlrd:rvb i="21484"/>
        </ext>
      </extLst>
    </bk>
    <bk>
      <extLst>
        <ext uri="{3e2802c4-a4d2-4d8b-9148-e3be6c30e623}">
          <xlrd:rvb i="21485"/>
        </ext>
      </extLst>
    </bk>
    <bk>
      <extLst>
        <ext uri="{3e2802c4-a4d2-4d8b-9148-e3be6c30e623}">
          <xlrd:rvb i="21486"/>
        </ext>
      </extLst>
    </bk>
    <bk>
      <extLst>
        <ext uri="{3e2802c4-a4d2-4d8b-9148-e3be6c30e623}">
          <xlrd:rvb i="21487"/>
        </ext>
      </extLst>
    </bk>
    <bk>
      <extLst>
        <ext uri="{3e2802c4-a4d2-4d8b-9148-e3be6c30e623}">
          <xlrd:rvb i="21488"/>
        </ext>
      </extLst>
    </bk>
    <bk>
      <extLst>
        <ext uri="{3e2802c4-a4d2-4d8b-9148-e3be6c30e623}">
          <xlrd:rvb i="21489"/>
        </ext>
      </extLst>
    </bk>
    <bk>
      <extLst>
        <ext uri="{3e2802c4-a4d2-4d8b-9148-e3be6c30e623}">
          <xlrd:rvb i="21490"/>
        </ext>
      </extLst>
    </bk>
    <bk>
      <extLst>
        <ext uri="{3e2802c4-a4d2-4d8b-9148-e3be6c30e623}">
          <xlrd:rvb i="21491"/>
        </ext>
      </extLst>
    </bk>
    <bk>
      <extLst>
        <ext uri="{3e2802c4-a4d2-4d8b-9148-e3be6c30e623}">
          <xlrd:rvb i="21492"/>
        </ext>
      </extLst>
    </bk>
    <bk>
      <extLst>
        <ext uri="{3e2802c4-a4d2-4d8b-9148-e3be6c30e623}">
          <xlrd:rvb i="21493"/>
        </ext>
      </extLst>
    </bk>
    <bk>
      <extLst>
        <ext uri="{3e2802c4-a4d2-4d8b-9148-e3be6c30e623}">
          <xlrd:rvb i="21494"/>
        </ext>
      </extLst>
    </bk>
    <bk>
      <extLst>
        <ext uri="{3e2802c4-a4d2-4d8b-9148-e3be6c30e623}">
          <xlrd:rvb i="21495"/>
        </ext>
      </extLst>
    </bk>
    <bk>
      <extLst>
        <ext uri="{3e2802c4-a4d2-4d8b-9148-e3be6c30e623}">
          <xlrd:rvb i="21496"/>
        </ext>
      </extLst>
    </bk>
    <bk>
      <extLst>
        <ext uri="{3e2802c4-a4d2-4d8b-9148-e3be6c30e623}">
          <xlrd:rvb i="21497"/>
        </ext>
      </extLst>
    </bk>
    <bk>
      <extLst>
        <ext uri="{3e2802c4-a4d2-4d8b-9148-e3be6c30e623}">
          <xlrd:rvb i="21498"/>
        </ext>
      </extLst>
    </bk>
    <bk>
      <extLst>
        <ext uri="{3e2802c4-a4d2-4d8b-9148-e3be6c30e623}">
          <xlrd:rvb i="21501"/>
        </ext>
      </extLst>
    </bk>
    <bk>
      <extLst>
        <ext uri="{3e2802c4-a4d2-4d8b-9148-e3be6c30e623}">
          <xlrd:rvb i="21502"/>
        </ext>
      </extLst>
    </bk>
    <bk>
      <extLst>
        <ext uri="{3e2802c4-a4d2-4d8b-9148-e3be6c30e623}">
          <xlrd:rvb i="21503"/>
        </ext>
      </extLst>
    </bk>
    <bk>
      <extLst>
        <ext uri="{3e2802c4-a4d2-4d8b-9148-e3be6c30e623}">
          <xlrd:rvb i="21504"/>
        </ext>
      </extLst>
    </bk>
    <bk>
      <extLst>
        <ext uri="{3e2802c4-a4d2-4d8b-9148-e3be6c30e623}">
          <xlrd:rvb i="21505"/>
        </ext>
      </extLst>
    </bk>
    <bk>
      <extLst>
        <ext uri="{3e2802c4-a4d2-4d8b-9148-e3be6c30e623}">
          <xlrd:rvb i="21506"/>
        </ext>
      </extLst>
    </bk>
    <bk>
      <extLst>
        <ext uri="{3e2802c4-a4d2-4d8b-9148-e3be6c30e623}">
          <xlrd:rvb i="21507"/>
        </ext>
      </extLst>
    </bk>
    <bk>
      <extLst>
        <ext uri="{3e2802c4-a4d2-4d8b-9148-e3be6c30e623}">
          <xlrd:rvb i="21508"/>
        </ext>
      </extLst>
    </bk>
    <bk>
      <extLst>
        <ext uri="{3e2802c4-a4d2-4d8b-9148-e3be6c30e623}">
          <xlrd:rvb i="21509"/>
        </ext>
      </extLst>
    </bk>
    <bk>
      <extLst>
        <ext uri="{3e2802c4-a4d2-4d8b-9148-e3be6c30e623}">
          <xlrd:rvb i="21510"/>
        </ext>
      </extLst>
    </bk>
    <bk>
      <extLst>
        <ext uri="{3e2802c4-a4d2-4d8b-9148-e3be6c30e623}">
          <xlrd:rvb i="21511"/>
        </ext>
      </extLst>
    </bk>
    <bk>
      <extLst>
        <ext uri="{3e2802c4-a4d2-4d8b-9148-e3be6c30e623}">
          <xlrd:rvb i="21512"/>
        </ext>
      </extLst>
    </bk>
    <bk>
      <extLst>
        <ext uri="{3e2802c4-a4d2-4d8b-9148-e3be6c30e623}">
          <xlrd:rvb i="21513"/>
        </ext>
      </extLst>
    </bk>
    <bk>
      <extLst>
        <ext uri="{3e2802c4-a4d2-4d8b-9148-e3be6c30e623}">
          <xlrd:rvb i="21514"/>
        </ext>
      </extLst>
    </bk>
    <bk>
      <extLst>
        <ext uri="{3e2802c4-a4d2-4d8b-9148-e3be6c30e623}">
          <xlrd:rvb i="21515"/>
        </ext>
      </extLst>
    </bk>
    <bk>
      <extLst>
        <ext uri="{3e2802c4-a4d2-4d8b-9148-e3be6c30e623}">
          <xlrd:rvb i="21516"/>
        </ext>
      </extLst>
    </bk>
    <bk>
      <extLst>
        <ext uri="{3e2802c4-a4d2-4d8b-9148-e3be6c30e623}">
          <xlrd:rvb i="21517"/>
        </ext>
      </extLst>
    </bk>
    <bk>
      <extLst>
        <ext uri="{3e2802c4-a4d2-4d8b-9148-e3be6c30e623}">
          <xlrd:rvb i="21518"/>
        </ext>
      </extLst>
    </bk>
    <bk>
      <extLst>
        <ext uri="{3e2802c4-a4d2-4d8b-9148-e3be6c30e623}">
          <xlrd:rvb i="21519"/>
        </ext>
      </extLst>
    </bk>
    <bk>
      <extLst>
        <ext uri="{3e2802c4-a4d2-4d8b-9148-e3be6c30e623}">
          <xlrd:rvb i="21520"/>
        </ext>
      </extLst>
    </bk>
    <bk>
      <extLst>
        <ext uri="{3e2802c4-a4d2-4d8b-9148-e3be6c30e623}">
          <xlrd:rvb i="21521"/>
        </ext>
      </extLst>
    </bk>
    <bk>
      <extLst>
        <ext uri="{3e2802c4-a4d2-4d8b-9148-e3be6c30e623}">
          <xlrd:rvb i="21522"/>
        </ext>
      </extLst>
    </bk>
    <bk>
      <extLst>
        <ext uri="{3e2802c4-a4d2-4d8b-9148-e3be6c30e623}">
          <xlrd:rvb i="21523"/>
        </ext>
      </extLst>
    </bk>
    <bk>
      <extLst>
        <ext uri="{3e2802c4-a4d2-4d8b-9148-e3be6c30e623}">
          <xlrd:rvb i="21524"/>
        </ext>
      </extLst>
    </bk>
    <bk>
      <extLst>
        <ext uri="{3e2802c4-a4d2-4d8b-9148-e3be6c30e623}">
          <xlrd:rvb i="21525"/>
        </ext>
      </extLst>
    </bk>
    <bk>
      <extLst>
        <ext uri="{3e2802c4-a4d2-4d8b-9148-e3be6c30e623}">
          <xlrd:rvb i="21526"/>
        </ext>
      </extLst>
    </bk>
    <bk>
      <extLst>
        <ext uri="{3e2802c4-a4d2-4d8b-9148-e3be6c30e623}">
          <xlrd:rvb i="21527"/>
        </ext>
      </extLst>
    </bk>
    <bk>
      <extLst>
        <ext uri="{3e2802c4-a4d2-4d8b-9148-e3be6c30e623}">
          <xlrd:rvb i="21528"/>
        </ext>
      </extLst>
    </bk>
    <bk>
      <extLst>
        <ext uri="{3e2802c4-a4d2-4d8b-9148-e3be6c30e623}">
          <xlrd:rvb i="21529"/>
        </ext>
      </extLst>
    </bk>
    <bk>
      <extLst>
        <ext uri="{3e2802c4-a4d2-4d8b-9148-e3be6c30e623}">
          <xlrd:rvb i="21530"/>
        </ext>
      </extLst>
    </bk>
    <bk>
      <extLst>
        <ext uri="{3e2802c4-a4d2-4d8b-9148-e3be6c30e623}">
          <xlrd:rvb i="21531"/>
        </ext>
      </extLst>
    </bk>
    <bk>
      <extLst>
        <ext uri="{3e2802c4-a4d2-4d8b-9148-e3be6c30e623}">
          <xlrd:rvb i="21532"/>
        </ext>
      </extLst>
    </bk>
    <bk>
      <extLst>
        <ext uri="{3e2802c4-a4d2-4d8b-9148-e3be6c30e623}">
          <xlrd:rvb i="21533"/>
        </ext>
      </extLst>
    </bk>
    <bk>
      <extLst>
        <ext uri="{3e2802c4-a4d2-4d8b-9148-e3be6c30e623}">
          <xlrd:rvb i="21534"/>
        </ext>
      </extLst>
    </bk>
    <bk>
      <extLst>
        <ext uri="{3e2802c4-a4d2-4d8b-9148-e3be6c30e623}">
          <xlrd:rvb i="21535"/>
        </ext>
      </extLst>
    </bk>
    <bk>
      <extLst>
        <ext uri="{3e2802c4-a4d2-4d8b-9148-e3be6c30e623}">
          <xlrd:rvb i="21536"/>
        </ext>
      </extLst>
    </bk>
    <bk>
      <extLst>
        <ext uri="{3e2802c4-a4d2-4d8b-9148-e3be6c30e623}">
          <xlrd:rvb i="21537"/>
        </ext>
      </extLst>
    </bk>
    <bk>
      <extLst>
        <ext uri="{3e2802c4-a4d2-4d8b-9148-e3be6c30e623}">
          <xlrd:rvb i="21538"/>
        </ext>
      </extLst>
    </bk>
    <bk>
      <extLst>
        <ext uri="{3e2802c4-a4d2-4d8b-9148-e3be6c30e623}">
          <xlrd:rvb i="21539"/>
        </ext>
      </extLst>
    </bk>
    <bk>
      <extLst>
        <ext uri="{3e2802c4-a4d2-4d8b-9148-e3be6c30e623}">
          <xlrd:rvb i="21540"/>
        </ext>
      </extLst>
    </bk>
    <bk>
      <extLst>
        <ext uri="{3e2802c4-a4d2-4d8b-9148-e3be6c30e623}">
          <xlrd:rvb i="21541"/>
        </ext>
      </extLst>
    </bk>
    <bk>
      <extLst>
        <ext uri="{3e2802c4-a4d2-4d8b-9148-e3be6c30e623}">
          <xlrd:rvb i="21542"/>
        </ext>
      </extLst>
    </bk>
    <bk>
      <extLst>
        <ext uri="{3e2802c4-a4d2-4d8b-9148-e3be6c30e623}">
          <xlrd:rvb i="21543"/>
        </ext>
      </extLst>
    </bk>
    <bk>
      <extLst>
        <ext uri="{3e2802c4-a4d2-4d8b-9148-e3be6c30e623}">
          <xlrd:rvb i="21544"/>
        </ext>
      </extLst>
    </bk>
    <bk>
      <extLst>
        <ext uri="{3e2802c4-a4d2-4d8b-9148-e3be6c30e623}">
          <xlrd:rvb i="21545"/>
        </ext>
      </extLst>
    </bk>
    <bk>
      <extLst>
        <ext uri="{3e2802c4-a4d2-4d8b-9148-e3be6c30e623}">
          <xlrd:rvb i="21546"/>
        </ext>
      </extLst>
    </bk>
    <bk>
      <extLst>
        <ext uri="{3e2802c4-a4d2-4d8b-9148-e3be6c30e623}">
          <xlrd:rvb i="21547"/>
        </ext>
      </extLst>
    </bk>
    <bk>
      <extLst>
        <ext uri="{3e2802c4-a4d2-4d8b-9148-e3be6c30e623}">
          <xlrd:rvb i="21548"/>
        </ext>
      </extLst>
    </bk>
    <bk>
      <extLst>
        <ext uri="{3e2802c4-a4d2-4d8b-9148-e3be6c30e623}">
          <xlrd:rvb i="21549"/>
        </ext>
      </extLst>
    </bk>
    <bk>
      <extLst>
        <ext uri="{3e2802c4-a4d2-4d8b-9148-e3be6c30e623}">
          <xlrd:rvb i="21550"/>
        </ext>
      </extLst>
    </bk>
    <bk>
      <extLst>
        <ext uri="{3e2802c4-a4d2-4d8b-9148-e3be6c30e623}">
          <xlrd:rvb i="21551"/>
        </ext>
      </extLst>
    </bk>
    <bk>
      <extLst>
        <ext uri="{3e2802c4-a4d2-4d8b-9148-e3be6c30e623}">
          <xlrd:rvb i="21552"/>
        </ext>
      </extLst>
    </bk>
    <bk>
      <extLst>
        <ext uri="{3e2802c4-a4d2-4d8b-9148-e3be6c30e623}">
          <xlrd:rvb i="21553"/>
        </ext>
      </extLst>
    </bk>
    <bk>
      <extLst>
        <ext uri="{3e2802c4-a4d2-4d8b-9148-e3be6c30e623}">
          <xlrd:rvb i="21554"/>
        </ext>
      </extLst>
    </bk>
    <bk>
      <extLst>
        <ext uri="{3e2802c4-a4d2-4d8b-9148-e3be6c30e623}">
          <xlrd:rvb i="21555"/>
        </ext>
      </extLst>
    </bk>
    <bk>
      <extLst>
        <ext uri="{3e2802c4-a4d2-4d8b-9148-e3be6c30e623}">
          <xlrd:rvb i="21558"/>
        </ext>
      </extLst>
    </bk>
    <bk>
      <extLst>
        <ext uri="{3e2802c4-a4d2-4d8b-9148-e3be6c30e623}">
          <xlrd:rvb i="21559"/>
        </ext>
      </extLst>
    </bk>
    <bk>
      <extLst>
        <ext uri="{3e2802c4-a4d2-4d8b-9148-e3be6c30e623}">
          <xlrd:rvb i="21560"/>
        </ext>
      </extLst>
    </bk>
    <bk>
      <extLst>
        <ext uri="{3e2802c4-a4d2-4d8b-9148-e3be6c30e623}">
          <xlrd:rvb i="21561"/>
        </ext>
      </extLst>
    </bk>
    <bk>
      <extLst>
        <ext uri="{3e2802c4-a4d2-4d8b-9148-e3be6c30e623}">
          <xlrd:rvb i="21562"/>
        </ext>
      </extLst>
    </bk>
    <bk>
      <extLst>
        <ext uri="{3e2802c4-a4d2-4d8b-9148-e3be6c30e623}">
          <xlrd:rvb i="21563"/>
        </ext>
      </extLst>
    </bk>
    <bk>
      <extLst>
        <ext uri="{3e2802c4-a4d2-4d8b-9148-e3be6c30e623}">
          <xlrd:rvb i="21564"/>
        </ext>
      </extLst>
    </bk>
    <bk>
      <extLst>
        <ext uri="{3e2802c4-a4d2-4d8b-9148-e3be6c30e623}">
          <xlrd:rvb i="21565"/>
        </ext>
      </extLst>
    </bk>
    <bk>
      <extLst>
        <ext uri="{3e2802c4-a4d2-4d8b-9148-e3be6c30e623}">
          <xlrd:rvb i="21566"/>
        </ext>
      </extLst>
    </bk>
    <bk>
      <extLst>
        <ext uri="{3e2802c4-a4d2-4d8b-9148-e3be6c30e623}">
          <xlrd:rvb i="21567"/>
        </ext>
      </extLst>
    </bk>
    <bk>
      <extLst>
        <ext uri="{3e2802c4-a4d2-4d8b-9148-e3be6c30e623}">
          <xlrd:rvb i="21568"/>
        </ext>
      </extLst>
    </bk>
    <bk>
      <extLst>
        <ext uri="{3e2802c4-a4d2-4d8b-9148-e3be6c30e623}">
          <xlrd:rvb i="21569"/>
        </ext>
      </extLst>
    </bk>
    <bk>
      <extLst>
        <ext uri="{3e2802c4-a4d2-4d8b-9148-e3be6c30e623}">
          <xlrd:rvb i="21570"/>
        </ext>
      </extLst>
    </bk>
    <bk>
      <extLst>
        <ext uri="{3e2802c4-a4d2-4d8b-9148-e3be6c30e623}">
          <xlrd:rvb i="21571"/>
        </ext>
      </extLst>
    </bk>
    <bk>
      <extLst>
        <ext uri="{3e2802c4-a4d2-4d8b-9148-e3be6c30e623}">
          <xlrd:rvb i="21572"/>
        </ext>
      </extLst>
    </bk>
    <bk>
      <extLst>
        <ext uri="{3e2802c4-a4d2-4d8b-9148-e3be6c30e623}">
          <xlrd:rvb i="21573"/>
        </ext>
      </extLst>
    </bk>
    <bk>
      <extLst>
        <ext uri="{3e2802c4-a4d2-4d8b-9148-e3be6c30e623}">
          <xlrd:rvb i="21574"/>
        </ext>
      </extLst>
    </bk>
    <bk>
      <extLst>
        <ext uri="{3e2802c4-a4d2-4d8b-9148-e3be6c30e623}">
          <xlrd:rvb i="21575"/>
        </ext>
      </extLst>
    </bk>
    <bk>
      <extLst>
        <ext uri="{3e2802c4-a4d2-4d8b-9148-e3be6c30e623}">
          <xlrd:rvb i="21576"/>
        </ext>
      </extLst>
    </bk>
    <bk>
      <extLst>
        <ext uri="{3e2802c4-a4d2-4d8b-9148-e3be6c30e623}">
          <xlrd:rvb i="21577"/>
        </ext>
      </extLst>
    </bk>
    <bk>
      <extLst>
        <ext uri="{3e2802c4-a4d2-4d8b-9148-e3be6c30e623}">
          <xlrd:rvb i="21578"/>
        </ext>
      </extLst>
    </bk>
    <bk>
      <extLst>
        <ext uri="{3e2802c4-a4d2-4d8b-9148-e3be6c30e623}">
          <xlrd:rvb i="21579"/>
        </ext>
      </extLst>
    </bk>
    <bk>
      <extLst>
        <ext uri="{3e2802c4-a4d2-4d8b-9148-e3be6c30e623}">
          <xlrd:rvb i="21580"/>
        </ext>
      </extLst>
    </bk>
    <bk>
      <extLst>
        <ext uri="{3e2802c4-a4d2-4d8b-9148-e3be6c30e623}">
          <xlrd:rvb i="21581"/>
        </ext>
      </extLst>
    </bk>
    <bk>
      <extLst>
        <ext uri="{3e2802c4-a4d2-4d8b-9148-e3be6c30e623}">
          <xlrd:rvb i="21582"/>
        </ext>
      </extLst>
    </bk>
    <bk>
      <extLst>
        <ext uri="{3e2802c4-a4d2-4d8b-9148-e3be6c30e623}">
          <xlrd:rvb i="21583"/>
        </ext>
      </extLst>
    </bk>
    <bk>
      <extLst>
        <ext uri="{3e2802c4-a4d2-4d8b-9148-e3be6c30e623}">
          <xlrd:rvb i="21584"/>
        </ext>
      </extLst>
    </bk>
    <bk>
      <extLst>
        <ext uri="{3e2802c4-a4d2-4d8b-9148-e3be6c30e623}">
          <xlrd:rvb i="21585"/>
        </ext>
      </extLst>
    </bk>
    <bk>
      <extLst>
        <ext uri="{3e2802c4-a4d2-4d8b-9148-e3be6c30e623}">
          <xlrd:rvb i="21586"/>
        </ext>
      </extLst>
    </bk>
    <bk>
      <extLst>
        <ext uri="{3e2802c4-a4d2-4d8b-9148-e3be6c30e623}">
          <xlrd:rvb i="21587"/>
        </ext>
      </extLst>
    </bk>
    <bk>
      <extLst>
        <ext uri="{3e2802c4-a4d2-4d8b-9148-e3be6c30e623}">
          <xlrd:rvb i="21588"/>
        </ext>
      </extLst>
    </bk>
    <bk>
      <extLst>
        <ext uri="{3e2802c4-a4d2-4d8b-9148-e3be6c30e623}">
          <xlrd:rvb i="21589"/>
        </ext>
      </extLst>
    </bk>
    <bk>
      <extLst>
        <ext uri="{3e2802c4-a4d2-4d8b-9148-e3be6c30e623}">
          <xlrd:rvb i="21590"/>
        </ext>
      </extLst>
    </bk>
    <bk>
      <extLst>
        <ext uri="{3e2802c4-a4d2-4d8b-9148-e3be6c30e623}">
          <xlrd:rvb i="21591"/>
        </ext>
      </extLst>
    </bk>
    <bk>
      <extLst>
        <ext uri="{3e2802c4-a4d2-4d8b-9148-e3be6c30e623}">
          <xlrd:rvb i="21592"/>
        </ext>
      </extLst>
    </bk>
    <bk>
      <extLst>
        <ext uri="{3e2802c4-a4d2-4d8b-9148-e3be6c30e623}">
          <xlrd:rvb i="21593"/>
        </ext>
      </extLst>
    </bk>
    <bk>
      <extLst>
        <ext uri="{3e2802c4-a4d2-4d8b-9148-e3be6c30e623}">
          <xlrd:rvb i="21594"/>
        </ext>
      </extLst>
    </bk>
    <bk>
      <extLst>
        <ext uri="{3e2802c4-a4d2-4d8b-9148-e3be6c30e623}">
          <xlrd:rvb i="21595"/>
        </ext>
      </extLst>
    </bk>
    <bk>
      <extLst>
        <ext uri="{3e2802c4-a4d2-4d8b-9148-e3be6c30e623}">
          <xlrd:rvb i="21596"/>
        </ext>
      </extLst>
    </bk>
    <bk>
      <extLst>
        <ext uri="{3e2802c4-a4d2-4d8b-9148-e3be6c30e623}">
          <xlrd:rvb i="21597"/>
        </ext>
      </extLst>
    </bk>
    <bk>
      <extLst>
        <ext uri="{3e2802c4-a4d2-4d8b-9148-e3be6c30e623}">
          <xlrd:rvb i="21598"/>
        </ext>
      </extLst>
    </bk>
    <bk>
      <extLst>
        <ext uri="{3e2802c4-a4d2-4d8b-9148-e3be6c30e623}">
          <xlrd:rvb i="21599"/>
        </ext>
      </extLst>
    </bk>
    <bk>
      <extLst>
        <ext uri="{3e2802c4-a4d2-4d8b-9148-e3be6c30e623}">
          <xlrd:rvb i="21600"/>
        </ext>
      </extLst>
    </bk>
    <bk>
      <extLst>
        <ext uri="{3e2802c4-a4d2-4d8b-9148-e3be6c30e623}">
          <xlrd:rvb i="21601"/>
        </ext>
      </extLst>
    </bk>
    <bk>
      <extLst>
        <ext uri="{3e2802c4-a4d2-4d8b-9148-e3be6c30e623}">
          <xlrd:rvb i="21602"/>
        </ext>
      </extLst>
    </bk>
    <bk>
      <extLst>
        <ext uri="{3e2802c4-a4d2-4d8b-9148-e3be6c30e623}">
          <xlrd:rvb i="21603"/>
        </ext>
      </extLst>
    </bk>
    <bk>
      <extLst>
        <ext uri="{3e2802c4-a4d2-4d8b-9148-e3be6c30e623}">
          <xlrd:rvb i="21604"/>
        </ext>
      </extLst>
    </bk>
    <bk>
      <extLst>
        <ext uri="{3e2802c4-a4d2-4d8b-9148-e3be6c30e623}">
          <xlrd:rvb i="21605"/>
        </ext>
      </extLst>
    </bk>
    <bk>
      <extLst>
        <ext uri="{3e2802c4-a4d2-4d8b-9148-e3be6c30e623}">
          <xlrd:rvb i="21606"/>
        </ext>
      </extLst>
    </bk>
    <bk>
      <extLst>
        <ext uri="{3e2802c4-a4d2-4d8b-9148-e3be6c30e623}">
          <xlrd:rvb i="21607"/>
        </ext>
      </extLst>
    </bk>
    <bk>
      <extLst>
        <ext uri="{3e2802c4-a4d2-4d8b-9148-e3be6c30e623}">
          <xlrd:rvb i="21608"/>
        </ext>
      </extLst>
    </bk>
    <bk>
      <extLst>
        <ext uri="{3e2802c4-a4d2-4d8b-9148-e3be6c30e623}">
          <xlrd:rvb i="21609"/>
        </ext>
      </extLst>
    </bk>
    <bk>
      <extLst>
        <ext uri="{3e2802c4-a4d2-4d8b-9148-e3be6c30e623}">
          <xlrd:rvb i="21610"/>
        </ext>
      </extLst>
    </bk>
    <bk>
      <extLst>
        <ext uri="{3e2802c4-a4d2-4d8b-9148-e3be6c30e623}">
          <xlrd:rvb i="21611"/>
        </ext>
      </extLst>
    </bk>
    <bk>
      <extLst>
        <ext uri="{3e2802c4-a4d2-4d8b-9148-e3be6c30e623}">
          <xlrd:rvb i="21612"/>
        </ext>
      </extLst>
    </bk>
    <bk>
      <extLst>
        <ext uri="{3e2802c4-a4d2-4d8b-9148-e3be6c30e623}">
          <xlrd:rvb i="21613"/>
        </ext>
      </extLst>
    </bk>
    <bk>
      <extLst>
        <ext uri="{3e2802c4-a4d2-4d8b-9148-e3be6c30e623}">
          <xlrd:rvb i="21614"/>
        </ext>
      </extLst>
    </bk>
    <bk>
      <extLst>
        <ext uri="{3e2802c4-a4d2-4d8b-9148-e3be6c30e623}">
          <xlrd:rvb i="21615"/>
        </ext>
      </extLst>
    </bk>
    <bk>
      <extLst>
        <ext uri="{3e2802c4-a4d2-4d8b-9148-e3be6c30e623}">
          <xlrd:rvb i="21616"/>
        </ext>
      </extLst>
    </bk>
    <bk>
      <extLst>
        <ext uri="{3e2802c4-a4d2-4d8b-9148-e3be6c30e623}">
          <xlrd:rvb i="21617"/>
        </ext>
      </extLst>
    </bk>
    <bk>
      <extLst>
        <ext uri="{3e2802c4-a4d2-4d8b-9148-e3be6c30e623}">
          <xlrd:rvb i="21618"/>
        </ext>
      </extLst>
    </bk>
    <bk>
      <extLst>
        <ext uri="{3e2802c4-a4d2-4d8b-9148-e3be6c30e623}">
          <xlrd:rvb i="21619"/>
        </ext>
      </extLst>
    </bk>
    <bk>
      <extLst>
        <ext uri="{3e2802c4-a4d2-4d8b-9148-e3be6c30e623}">
          <xlrd:rvb i="21620"/>
        </ext>
      </extLst>
    </bk>
    <bk>
      <extLst>
        <ext uri="{3e2802c4-a4d2-4d8b-9148-e3be6c30e623}">
          <xlrd:rvb i="21621"/>
        </ext>
      </extLst>
    </bk>
    <bk>
      <extLst>
        <ext uri="{3e2802c4-a4d2-4d8b-9148-e3be6c30e623}">
          <xlrd:rvb i="21622"/>
        </ext>
      </extLst>
    </bk>
    <bk>
      <extLst>
        <ext uri="{3e2802c4-a4d2-4d8b-9148-e3be6c30e623}">
          <xlrd:rvb i="21625"/>
        </ext>
      </extLst>
    </bk>
    <bk>
      <extLst>
        <ext uri="{3e2802c4-a4d2-4d8b-9148-e3be6c30e623}">
          <xlrd:rvb i="21626"/>
        </ext>
      </extLst>
    </bk>
    <bk>
      <extLst>
        <ext uri="{3e2802c4-a4d2-4d8b-9148-e3be6c30e623}">
          <xlrd:rvb i="21627"/>
        </ext>
      </extLst>
    </bk>
    <bk>
      <extLst>
        <ext uri="{3e2802c4-a4d2-4d8b-9148-e3be6c30e623}">
          <xlrd:rvb i="21628"/>
        </ext>
      </extLst>
    </bk>
    <bk>
      <extLst>
        <ext uri="{3e2802c4-a4d2-4d8b-9148-e3be6c30e623}">
          <xlrd:rvb i="21629"/>
        </ext>
      </extLst>
    </bk>
    <bk>
      <extLst>
        <ext uri="{3e2802c4-a4d2-4d8b-9148-e3be6c30e623}">
          <xlrd:rvb i="21630"/>
        </ext>
      </extLst>
    </bk>
    <bk>
      <extLst>
        <ext uri="{3e2802c4-a4d2-4d8b-9148-e3be6c30e623}">
          <xlrd:rvb i="21631"/>
        </ext>
      </extLst>
    </bk>
    <bk>
      <extLst>
        <ext uri="{3e2802c4-a4d2-4d8b-9148-e3be6c30e623}">
          <xlrd:rvb i="21632"/>
        </ext>
      </extLst>
    </bk>
    <bk>
      <extLst>
        <ext uri="{3e2802c4-a4d2-4d8b-9148-e3be6c30e623}">
          <xlrd:rvb i="21633"/>
        </ext>
      </extLst>
    </bk>
    <bk>
      <extLst>
        <ext uri="{3e2802c4-a4d2-4d8b-9148-e3be6c30e623}">
          <xlrd:rvb i="21634"/>
        </ext>
      </extLst>
    </bk>
    <bk>
      <extLst>
        <ext uri="{3e2802c4-a4d2-4d8b-9148-e3be6c30e623}">
          <xlrd:rvb i="21635"/>
        </ext>
      </extLst>
    </bk>
    <bk>
      <extLst>
        <ext uri="{3e2802c4-a4d2-4d8b-9148-e3be6c30e623}">
          <xlrd:rvb i="21636"/>
        </ext>
      </extLst>
    </bk>
    <bk>
      <extLst>
        <ext uri="{3e2802c4-a4d2-4d8b-9148-e3be6c30e623}">
          <xlrd:rvb i="21637"/>
        </ext>
      </extLst>
    </bk>
    <bk>
      <extLst>
        <ext uri="{3e2802c4-a4d2-4d8b-9148-e3be6c30e623}">
          <xlrd:rvb i="21638"/>
        </ext>
      </extLst>
    </bk>
    <bk>
      <extLst>
        <ext uri="{3e2802c4-a4d2-4d8b-9148-e3be6c30e623}">
          <xlrd:rvb i="21639"/>
        </ext>
      </extLst>
    </bk>
    <bk>
      <extLst>
        <ext uri="{3e2802c4-a4d2-4d8b-9148-e3be6c30e623}">
          <xlrd:rvb i="21640"/>
        </ext>
      </extLst>
    </bk>
    <bk>
      <extLst>
        <ext uri="{3e2802c4-a4d2-4d8b-9148-e3be6c30e623}">
          <xlrd:rvb i="21641"/>
        </ext>
      </extLst>
    </bk>
    <bk>
      <extLst>
        <ext uri="{3e2802c4-a4d2-4d8b-9148-e3be6c30e623}">
          <xlrd:rvb i="21642"/>
        </ext>
      </extLst>
    </bk>
    <bk>
      <extLst>
        <ext uri="{3e2802c4-a4d2-4d8b-9148-e3be6c30e623}">
          <xlrd:rvb i="21643"/>
        </ext>
      </extLst>
    </bk>
    <bk>
      <extLst>
        <ext uri="{3e2802c4-a4d2-4d8b-9148-e3be6c30e623}">
          <xlrd:rvb i="21644"/>
        </ext>
      </extLst>
    </bk>
    <bk>
      <extLst>
        <ext uri="{3e2802c4-a4d2-4d8b-9148-e3be6c30e623}">
          <xlrd:rvb i="21645"/>
        </ext>
      </extLst>
    </bk>
    <bk>
      <extLst>
        <ext uri="{3e2802c4-a4d2-4d8b-9148-e3be6c30e623}">
          <xlrd:rvb i="21646"/>
        </ext>
      </extLst>
    </bk>
    <bk>
      <extLst>
        <ext uri="{3e2802c4-a4d2-4d8b-9148-e3be6c30e623}">
          <xlrd:rvb i="21647"/>
        </ext>
      </extLst>
    </bk>
    <bk>
      <extLst>
        <ext uri="{3e2802c4-a4d2-4d8b-9148-e3be6c30e623}">
          <xlrd:rvb i="21648"/>
        </ext>
      </extLst>
    </bk>
    <bk>
      <extLst>
        <ext uri="{3e2802c4-a4d2-4d8b-9148-e3be6c30e623}">
          <xlrd:rvb i="21649"/>
        </ext>
      </extLst>
    </bk>
    <bk>
      <extLst>
        <ext uri="{3e2802c4-a4d2-4d8b-9148-e3be6c30e623}">
          <xlrd:rvb i="21650"/>
        </ext>
      </extLst>
    </bk>
    <bk>
      <extLst>
        <ext uri="{3e2802c4-a4d2-4d8b-9148-e3be6c30e623}">
          <xlrd:rvb i="21651"/>
        </ext>
      </extLst>
    </bk>
    <bk>
      <extLst>
        <ext uri="{3e2802c4-a4d2-4d8b-9148-e3be6c30e623}">
          <xlrd:rvb i="21652"/>
        </ext>
      </extLst>
    </bk>
    <bk>
      <extLst>
        <ext uri="{3e2802c4-a4d2-4d8b-9148-e3be6c30e623}">
          <xlrd:rvb i="21653"/>
        </ext>
      </extLst>
    </bk>
    <bk>
      <extLst>
        <ext uri="{3e2802c4-a4d2-4d8b-9148-e3be6c30e623}">
          <xlrd:rvb i="21654"/>
        </ext>
      </extLst>
    </bk>
    <bk>
      <extLst>
        <ext uri="{3e2802c4-a4d2-4d8b-9148-e3be6c30e623}">
          <xlrd:rvb i="21655"/>
        </ext>
      </extLst>
    </bk>
    <bk>
      <extLst>
        <ext uri="{3e2802c4-a4d2-4d8b-9148-e3be6c30e623}">
          <xlrd:rvb i="21656"/>
        </ext>
      </extLst>
    </bk>
    <bk>
      <extLst>
        <ext uri="{3e2802c4-a4d2-4d8b-9148-e3be6c30e623}">
          <xlrd:rvb i="21657"/>
        </ext>
      </extLst>
    </bk>
    <bk>
      <extLst>
        <ext uri="{3e2802c4-a4d2-4d8b-9148-e3be6c30e623}">
          <xlrd:rvb i="21658"/>
        </ext>
      </extLst>
    </bk>
    <bk>
      <extLst>
        <ext uri="{3e2802c4-a4d2-4d8b-9148-e3be6c30e623}">
          <xlrd:rvb i="21659"/>
        </ext>
      </extLst>
    </bk>
    <bk>
      <extLst>
        <ext uri="{3e2802c4-a4d2-4d8b-9148-e3be6c30e623}">
          <xlrd:rvb i="21660"/>
        </ext>
      </extLst>
    </bk>
    <bk>
      <extLst>
        <ext uri="{3e2802c4-a4d2-4d8b-9148-e3be6c30e623}">
          <xlrd:rvb i="21661"/>
        </ext>
      </extLst>
    </bk>
    <bk>
      <extLst>
        <ext uri="{3e2802c4-a4d2-4d8b-9148-e3be6c30e623}">
          <xlrd:rvb i="21662"/>
        </ext>
      </extLst>
    </bk>
    <bk>
      <extLst>
        <ext uri="{3e2802c4-a4d2-4d8b-9148-e3be6c30e623}">
          <xlrd:rvb i="21663"/>
        </ext>
      </extLst>
    </bk>
    <bk>
      <extLst>
        <ext uri="{3e2802c4-a4d2-4d8b-9148-e3be6c30e623}">
          <xlrd:rvb i="21664"/>
        </ext>
      </extLst>
    </bk>
    <bk>
      <extLst>
        <ext uri="{3e2802c4-a4d2-4d8b-9148-e3be6c30e623}">
          <xlrd:rvb i="21665"/>
        </ext>
      </extLst>
    </bk>
    <bk>
      <extLst>
        <ext uri="{3e2802c4-a4d2-4d8b-9148-e3be6c30e623}">
          <xlrd:rvb i="21666"/>
        </ext>
      </extLst>
    </bk>
    <bk>
      <extLst>
        <ext uri="{3e2802c4-a4d2-4d8b-9148-e3be6c30e623}">
          <xlrd:rvb i="21667"/>
        </ext>
      </extLst>
    </bk>
    <bk>
      <extLst>
        <ext uri="{3e2802c4-a4d2-4d8b-9148-e3be6c30e623}">
          <xlrd:rvb i="21668"/>
        </ext>
      </extLst>
    </bk>
    <bk>
      <extLst>
        <ext uri="{3e2802c4-a4d2-4d8b-9148-e3be6c30e623}">
          <xlrd:rvb i="21669"/>
        </ext>
      </extLst>
    </bk>
    <bk>
      <extLst>
        <ext uri="{3e2802c4-a4d2-4d8b-9148-e3be6c30e623}">
          <xlrd:rvb i="21670"/>
        </ext>
      </extLst>
    </bk>
    <bk>
      <extLst>
        <ext uri="{3e2802c4-a4d2-4d8b-9148-e3be6c30e623}">
          <xlrd:rvb i="21671"/>
        </ext>
      </extLst>
    </bk>
    <bk>
      <extLst>
        <ext uri="{3e2802c4-a4d2-4d8b-9148-e3be6c30e623}">
          <xlrd:rvb i="21672"/>
        </ext>
      </extLst>
    </bk>
    <bk>
      <extLst>
        <ext uri="{3e2802c4-a4d2-4d8b-9148-e3be6c30e623}">
          <xlrd:rvb i="21673"/>
        </ext>
      </extLst>
    </bk>
    <bk>
      <extLst>
        <ext uri="{3e2802c4-a4d2-4d8b-9148-e3be6c30e623}">
          <xlrd:rvb i="21674"/>
        </ext>
      </extLst>
    </bk>
    <bk>
      <extLst>
        <ext uri="{3e2802c4-a4d2-4d8b-9148-e3be6c30e623}">
          <xlrd:rvb i="21675"/>
        </ext>
      </extLst>
    </bk>
    <bk>
      <extLst>
        <ext uri="{3e2802c4-a4d2-4d8b-9148-e3be6c30e623}">
          <xlrd:rvb i="21676"/>
        </ext>
      </extLst>
    </bk>
    <bk>
      <extLst>
        <ext uri="{3e2802c4-a4d2-4d8b-9148-e3be6c30e623}">
          <xlrd:rvb i="21677"/>
        </ext>
      </extLst>
    </bk>
    <bk>
      <extLst>
        <ext uri="{3e2802c4-a4d2-4d8b-9148-e3be6c30e623}">
          <xlrd:rvb i="21678"/>
        </ext>
      </extLst>
    </bk>
    <bk>
      <extLst>
        <ext uri="{3e2802c4-a4d2-4d8b-9148-e3be6c30e623}">
          <xlrd:rvb i="21679"/>
        </ext>
      </extLst>
    </bk>
    <bk>
      <extLst>
        <ext uri="{3e2802c4-a4d2-4d8b-9148-e3be6c30e623}">
          <xlrd:rvb i="21680"/>
        </ext>
      </extLst>
    </bk>
    <bk>
      <extLst>
        <ext uri="{3e2802c4-a4d2-4d8b-9148-e3be6c30e623}">
          <xlrd:rvb i="21681"/>
        </ext>
      </extLst>
    </bk>
    <bk>
      <extLst>
        <ext uri="{3e2802c4-a4d2-4d8b-9148-e3be6c30e623}">
          <xlrd:rvb i="21682"/>
        </ext>
      </extLst>
    </bk>
    <bk>
      <extLst>
        <ext uri="{3e2802c4-a4d2-4d8b-9148-e3be6c30e623}">
          <xlrd:rvb i="21683"/>
        </ext>
      </extLst>
    </bk>
    <bk>
      <extLst>
        <ext uri="{3e2802c4-a4d2-4d8b-9148-e3be6c30e623}">
          <xlrd:rvb i="21684"/>
        </ext>
      </extLst>
    </bk>
    <bk>
      <extLst>
        <ext uri="{3e2802c4-a4d2-4d8b-9148-e3be6c30e623}">
          <xlrd:rvb i="21685"/>
        </ext>
      </extLst>
    </bk>
    <bk>
      <extLst>
        <ext uri="{3e2802c4-a4d2-4d8b-9148-e3be6c30e623}">
          <xlrd:rvb i="21686"/>
        </ext>
      </extLst>
    </bk>
    <bk>
      <extLst>
        <ext uri="{3e2802c4-a4d2-4d8b-9148-e3be6c30e623}">
          <xlrd:rvb i="21687"/>
        </ext>
      </extLst>
    </bk>
    <bk>
      <extLst>
        <ext uri="{3e2802c4-a4d2-4d8b-9148-e3be6c30e623}">
          <xlrd:rvb i="21690"/>
        </ext>
      </extLst>
    </bk>
    <bk>
      <extLst>
        <ext uri="{3e2802c4-a4d2-4d8b-9148-e3be6c30e623}">
          <xlrd:rvb i="21691"/>
        </ext>
      </extLst>
    </bk>
    <bk>
      <extLst>
        <ext uri="{3e2802c4-a4d2-4d8b-9148-e3be6c30e623}">
          <xlrd:rvb i="21692"/>
        </ext>
      </extLst>
    </bk>
    <bk>
      <extLst>
        <ext uri="{3e2802c4-a4d2-4d8b-9148-e3be6c30e623}">
          <xlrd:rvb i="21693"/>
        </ext>
      </extLst>
    </bk>
    <bk>
      <extLst>
        <ext uri="{3e2802c4-a4d2-4d8b-9148-e3be6c30e623}">
          <xlrd:rvb i="21694"/>
        </ext>
      </extLst>
    </bk>
    <bk>
      <extLst>
        <ext uri="{3e2802c4-a4d2-4d8b-9148-e3be6c30e623}">
          <xlrd:rvb i="21695"/>
        </ext>
      </extLst>
    </bk>
    <bk>
      <extLst>
        <ext uri="{3e2802c4-a4d2-4d8b-9148-e3be6c30e623}">
          <xlrd:rvb i="21696"/>
        </ext>
      </extLst>
    </bk>
    <bk>
      <extLst>
        <ext uri="{3e2802c4-a4d2-4d8b-9148-e3be6c30e623}">
          <xlrd:rvb i="21697"/>
        </ext>
      </extLst>
    </bk>
    <bk>
      <extLst>
        <ext uri="{3e2802c4-a4d2-4d8b-9148-e3be6c30e623}">
          <xlrd:rvb i="21698"/>
        </ext>
      </extLst>
    </bk>
    <bk>
      <extLst>
        <ext uri="{3e2802c4-a4d2-4d8b-9148-e3be6c30e623}">
          <xlrd:rvb i="21699"/>
        </ext>
      </extLst>
    </bk>
    <bk>
      <extLst>
        <ext uri="{3e2802c4-a4d2-4d8b-9148-e3be6c30e623}">
          <xlrd:rvb i="21700"/>
        </ext>
      </extLst>
    </bk>
    <bk>
      <extLst>
        <ext uri="{3e2802c4-a4d2-4d8b-9148-e3be6c30e623}">
          <xlrd:rvb i="21701"/>
        </ext>
      </extLst>
    </bk>
    <bk>
      <extLst>
        <ext uri="{3e2802c4-a4d2-4d8b-9148-e3be6c30e623}">
          <xlrd:rvb i="21702"/>
        </ext>
      </extLst>
    </bk>
    <bk>
      <extLst>
        <ext uri="{3e2802c4-a4d2-4d8b-9148-e3be6c30e623}">
          <xlrd:rvb i="21703"/>
        </ext>
      </extLst>
    </bk>
    <bk>
      <extLst>
        <ext uri="{3e2802c4-a4d2-4d8b-9148-e3be6c30e623}">
          <xlrd:rvb i="21704"/>
        </ext>
      </extLst>
    </bk>
    <bk>
      <extLst>
        <ext uri="{3e2802c4-a4d2-4d8b-9148-e3be6c30e623}">
          <xlrd:rvb i="21705"/>
        </ext>
      </extLst>
    </bk>
    <bk>
      <extLst>
        <ext uri="{3e2802c4-a4d2-4d8b-9148-e3be6c30e623}">
          <xlrd:rvb i="21706"/>
        </ext>
      </extLst>
    </bk>
    <bk>
      <extLst>
        <ext uri="{3e2802c4-a4d2-4d8b-9148-e3be6c30e623}">
          <xlrd:rvb i="21707"/>
        </ext>
      </extLst>
    </bk>
    <bk>
      <extLst>
        <ext uri="{3e2802c4-a4d2-4d8b-9148-e3be6c30e623}">
          <xlrd:rvb i="21708"/>
        </ext>
      </extLst>
    </bk>
    <bk>
      <extLst>
        <ext uri="{3e2802c4-a4d2-4d8b-9148-e3be6c30e623}">
          <xlrd:rvb i="21709"/>
        </ext>
      </extLst>
    </bk>
    <bk>
      <extLst>
        <ext uri="{3e2802c4-a4d2-4d8b-9148-e3be6c30e623}">
          <xlrd:rvb i="21710"/>
        </ext>
      </extLst>
    </bk>
    <bk>
      <extLst>
        <ext uri="{3e2802c4-a4d2-4d8b-9148-e3be6c30e623}">
          <xlrd:rvb i="21711"/>
        </ext>
      </extLst>
    </bk>
    <bk>
      <extLst>
        <ext uri="{3e2802c4-a4d2-4d8b-9148-e3be6c30e623}">
          <xlrd:rvb i="21712"/>
        </ext>
      </extLst>
    </bk>
    <bk>
      <extLst>
        <ext uri="{3e2802c4-a4d2-4d8b-9148-e3be6c30e623}">
          <xlrd:rvb i="21713"/>
        </ext>
      </extLst>
    </bk>
    <bk>
      <extLst>
        <ext uri="{3e2802c4-a4d2-4d8b-9148-e3be6c30e623}">
          <xlrd:rvb i="21714"/>
        </ext>
      </extLst>
    </bk>
    <bk>
      <extLst>
        <ext uri="{3e2802c4-a4d2-4d8b-9148-e3be6c30e623}">
          <xlrd:rvb i="21715"/>
        </ext>
      </extLst>
    </bk>
    <bk>
      <extLst>
        <ext uri="{3e2802c4-a4d2-4d8b-9148-e3be6c30e623}">
          <xlrd:rvb i="21716"/>
        </ext>
      </extLst>
    </bk>
    <bk>
      <extLst>
        <ext uri="{3e2802c4-a4d2-4d8b-9148-e3be6c30e623}">
          <xlrd:rvb i="21717"/>
        </ext>
      </extLst>
    </bk>
    <bk>
      <extLst>
        <ext uri="{3e2802c4-a4d2-4d8b-9148-e3be6c30e623}">
          <xlrd:rvb i="21718"/>
        </ext>
      </extLst>
    </bk>
    <bk>
      <extLst>
        <ext uri="{3e2802c4-a4d2-4d8b-9148-e3be6c30e623}">
          <xlrd:rvb i="21719"/>
        </ext>
      </extLst>
    </bk>
    <bk>
      <extLst>
        <ext uri="{3e2802c4-a4d2-4d8b-9148-e3be6c30e623}">
          <xlrd:rvb i="21720"/>
        </ext>
      </extLst>
    </bk>
    <bk>
      <extLst>
        <ext uri="{3e2802c4-a4d2-4d8b-9148-e3be6c30e623}">
          <xlrd:rvb i="21721"/>
        </ext>
      </extLst>
    </bk>
    <bk>
      <extLst>
        <ext uri="{3e2802c4-a4d2-4d8b-9148-e3be6c30e623}">
          <xlrd:rvb i="21722"/>
        </ext>
      </extLst>
    </bk>
    <bk>
      <extLst>
        <ext uri="{3e2802c4-a4d2-4d8b-9148-e3be6c30e623}">
          <xlrd:rvb i="21723"/>
        </ext>
      </extLst>
    </bk>
    <bk>
      <extLst>
        <ext uri="{3e2802c4-a4d2-4d8b-9148-e3be6c30e623}">
          <xlrd:rvb i="21724"/>
        </ext>
      </extLst>
    </bk>
    <bk>
      <extLst>
        <ext uri="{3e2802c4-a4d2-4d8b-9148-e3be6c30e623}">
          <xlrd:rvb i="21725"/>
        </ext>
      </extLst>
    </bk>
    <bk>
      <extLst>
        <ext uri="{3e2802c4-a4d2-4d8b-9148-e3be6c30e623}">
          <xlrd:rvb i="21726"/>
        </ext>
      </extLst>
    </bk>
    <bk>
      <extLst>
        <ext uri="{3e2802c4-a4d2-4d8b-9148-e3be6c30e623}">
          <xlrd:rvb i="21727"/>
        </ext>
      </extLst>
    </bk>
    <bk>
      <extLst>
        <ext uri="{3e2802c4-a4d2-4d8b-9148-e3be6c30e623}">
          <xlrd:rvb i="21728"/>
        </ext>
      </extLst>
    </bk>
    <bk>
      <extLst>
        <ext uri="{3e2802c4-a4d2-4d8b-9148-e3be6c30e623}">
          <xlrd:rvb i="21729"/>
        </ext>
      </extLst>
    </bk>
    <bk>
      <extLst>
        <ext uri="{3e2802c4-a4d2-4d8b-9148-e3be6c30e623}">
          <xlrd:rvb i="21730"/>
        </ext>
      </extLst>
    </bk>
    <bk>
      <extLst>
        <ext uri="{3e2802c4-a4d2-4d8b-9148-e3be6c30e623}">
          <xlrd:rvb i="21731"/>
        </ext>
      </extLst>
    </bk>
    <bk>
      <extLst>
        <ext uri="{3e2802c4-a4d2-4d8b-9148-e3be6c30e623}">
          <xlrd:rvb i="21732"/>
        </ext>
      </extLst>
    </bk>
    <bk>
      <extLst>
        <ext uri="{3e2802c4-a4d2-4d8b-9148-e3be6c30e623}">
          <xlrd:rvb i="21733"/>
        </ext>
      </extLst>
    </bk>
    <bk>
      <extLst>
        <ext uri="{3e2802c4-a4d2-4d8b-9148-e3be6c30e623}">
          <xlrd:rvb i="21734"/>
        </ext>
      </extLst>
    </bk>
    <bk>
      <extLst>
        <ext uri="{3e2802c4-a4d2-4d8b-9148-e3be6c30e623}">
          <xlrd:rvb i="21735"/>
        </ext>
      </extLst>
    </bk>
    <bk>
      <extLst>
        <ext uri="{3e2802c4-a4d2-4d8b-9148-e3be6c30e623}">
          <xlrd:rvb i="21736"/>
        </ext>
      </extLst>
    </bk>
    <bk>
      <extLst>
        <ext uri="{3e2802c4-a4d2-4d8b-9148-e3be6c30e623}">
          <xlrd:rvb i="21737"/>
        </ext>
      </extLst>
    </bk>
    <bk>
      <extLst>
        <ext uri="{3e2802c4-a4d2-4d8b-9148-e3be6c30e623}">
          <xlrd:rvb i="21738"/>
        </ext>
      </extLst>
    </bk>
    <bk>
      <extLst>
        <ext uri="{3e2802c4-a4d2-4d8b-9148-e3be6c30e623}">
          <xlrd:rvb i="21739"/>
        </ext>
      </extLst>
    </bk>
    <bk>
      <extLst>
        <ext uri="{3e2802c4-a4d2-4d8b-9148-e3be6c30e623}">
          <xlrd:rvb i="21740"/>
        </ext>
      </extLst>
    </bk>
    <bk>
      <extLst>
        <ext uri="{3e2802c4-a4d2-4d8b-9148-e3be6c30e623}">
          <xlrd:rvb i="21741"/>
        </ext>
      </extLst>
    </bk>
    <bk>
      <extLst>
        <ext uri="{3e2802c4-a4d2-4d8b-9148-e3be6c30e623}">
          <xlrd:rvb i="21742"/>
        </ext>
      </extLst>
    </bk>
    <bk>
      <extLst>
        <ext uri="{3e2802c4-a4d2-4d8b-9148-e3be6c30e623}">
          <xlrd:rvb i="21743"/>
        </ext>
      </extLst>
    </bk>
    <bk>
      <extLst>
        <ext uri="{3e2802c4-a4d2-4d8b-9148-e3be6c30e623}">
          <xlrd:rvb i="21744"/>
        </ext>
      </extLst>
    </bk>
    <bk>
      <extLst>
        <ext uri="{3e2802c4-a4d2-4d8b-9148-e3be6c30e623}">
          <xlrd:rvb i="21745"/>
        </ext>
      </extLst>
    </bk>
    <bk>
      <extLst>
        <ext uri="{3e2802c4-a4d2-4d8b-9148-e3be6c30e623}">
          <xlrd:rvb i="21746"/>
        </ext>
      </extLst>
    </bk>
    <bk>
      <extLst>
        <ext uri="{3e2802c4-a4d2-4d8b-9148-e3be6c30e623}">
          <xlrd:rvb i="21747"/>
        </ext>
      </extLst>
    </bk>
    <bk>
      <extLst>
        <ext uri="{3e2802c4-a4d2-4d8b-9148-e3be6c30e623}">
          <xlrd:rvb i="21748"/>
        </ext>
      </extLst>
    </bk>
    <bk>
      <extLst>
        <ext uri="{3e2802c4-a4d2-4d8b-9148-e3be6c30e623}">
          <xlrd:rvb i="21749"/>
        </ext>
      </extLst>
    </bk>
    <bk>
      <extLst>
        <ext uri="{3e2802c4-a4d2-4d8b-9148-e3be6c30e623}">
          <xlrd:rvb i="21750"/>
        </ext>
      </extLst>
    </bk>
    <bk>
      <extLst>
        <ext uri="{3e2802c4-a4d2-4d8b-9148-e3be6c30e623}">
          <xlrd:rvb i="21751"/>
        </ext>
      </extLst>
    </bk>
    <bk>
      <extLst>
        <ext uri="{3e2802c4-a4d2-4d8b-9148-e3be6c30e623}">
          <xlrd:rvb i="21752"/>
        </ext>
      </extLst>
    </bk>
    <bk>
      <extLst>
        <ext uri="{3e2802c4-a4d2-4d8b-9148-e3be6c30e623}">
          <xlrd:rvb i="21753"/>
        </ext>
      </extLst>
    </bk>
    <bk>
      <extLst>
        <ext uri="{3e2802c4-a4d2-4d8b-9148-e3be6c30e623}">
          <xlrd:rvb i="21754"/>
        </ext>
      </extLst>
    </bk>
    <bk>
      <extLst>
        <ext uri="{3e2802c4-a4d2-4d8b-9148-e3be6c30e623}">
          <xlrd:rvb i="21755"/>
        </ext>
      </extLst>
    </bk>
    <bk>
      <extLst>
        <ext uri="{3e2802c4-a4d2-4d8b-9148-e3be6c30e623}">
          <xlrd:rvb i="21756"/>
        </ext>
      </extLst>
    </bk>
    <bk>
      <extLst>
        <ext uri="{3e2802c4-a4d2-4d8b-9148-e3be6c30e623}">
          <xlrd:rvb i="21757"/>
        </ext>
      </extLst>
    </bk>
    <bk>
      <extLst>
        <ext uri="{3e2802c4-a4d2-4d8b-9148-e3be6c30e623}">
          <xlrd:rvb i="21760"/>
        </ext>
      </extLst>
    </bk>
    <bk>
      <extLst>
        <ext uri="{3e2802c4-a4d2-4d8b-9148-e3be6c30e623}">
          <xlrd:rvb i="21761"/>
        </ext>
      </extLst>
    </bk>
    <bk>
      <extLst>
        <ext uri="{3e2802c4-a4d2-4d8b-9148-e3be6c30e623}">
          <xlrd:rvb i="21762"/>
        </ext>
      </extLst>
    </bk>
    <bk>
      <extLst>
        <ext uri="{3e2802c4-a4d2-4d8b-9148-e3be6c30e623}">
          <xlrd:rvb i="21763"/>
        </ext>
      </extLst>
    </bk>
    <bk>
      <extLst>
        <ext uri="{3e2802c4-a4d2-4d8b-9148-e3be6c30e623}">
          <xlrd:rvb i="21764"/>
        </ext>
      </extLst>
    </bk>
    <bk>
      <extLst>
        <ext uri="{3e2802c4-a4d2-4d8b-9148-e3be6c30e623}">
          <xlrd:rvb i="21765"/>
        </ext>
      </extLst>
    </bk>
    <bk>
      <extLst>
        <ext uri="{3e2802c4-a4d2-4d8b-9148-e3be6c30e623}">
          <xlrd:rvb i="21766"/>
        </ext>
      </extLst>
    </bk>
    <bk>
      <extLst>
        <ext uri="{3e2802c4-a4d2-4d8b-9148-e3be6c30e623}">
          <xlrd:rvb i="21767"/>
        </ext>
      </extLst>
    </bk>
    <bk>
      <extLst>
        <ext uri="{3e2802c4-a4d2-4d8b-9148-e3be6c30e623}">
          <xlrd:rvb i="21768"/>
        </ext>
      </extLst>
    </bk>
    <bk>
      <extLst>
        <ext uri="{3e2802c4-a4d2-4d8b-9148-e3be6c30e623}">
          <xlrd:rvb i="21769"/>
        </ext>
      </extLst>
    </bk>
    <bk>
      <extLst>
        <ext uri="{3e2802c4-a4d2-4d8b-9148-e3be6c30e623}">
          <xlrd:rvb i="21770"/>
        </ext>
      </extLst>
    </bk>
    <bk>
      <extLst>
        <ext uri="{3e2802c4-a4d2-4d8b-9148-e3be6c30e623}">
          <xlrd:rvb i="21771"/>
        </ext>
      </extLst>
    </bk>
    <bk>
      <extLst>
        <ext uri="{3e2802c4-a4d2-4d8b-9148-e3be6c30e623}">
          <xlrd:rvb i="21772"/>
        </ext>
      </extLst>
    </bk>
    <bk>
      <extLst>
        <ext uri="{3e2802c4-a4d2-4d8b-9148-e3be6c30e623}">
          <xlrd:rvb i="21773"/>
        </ext>
      </extLst>
    </bk>
    <bk>
      <extLst>
        <ext uri="{3e2802c4-a4d2-4d8b-9148-e3be6c30e623}">
          <xlrd:rvb i="21774"/>
        </ext>
      </extLst>
    </bk>
    <bk>
      <extLst>
        <ext uri="{3e2802c4-a4d2-4d8b-9148-e3be6c30e623}">
          <xlrd:rvb i="21775"/>
        </ext>
      </extLst>
    </bk>
    <bk>
      <extLst>
        <ext uri="{3e2802c4-a4d2-4d8b-9148-e3be6c30e623}">
          <xlrd:rvb i="21776"/>
        </ext>
      </extLst>
    </bk>
    <bk>
      <extLst>
        <ext uri="{3e2802c4-a4d2-4d8b-9148-e3be6c30e623}">
          <xlrd:rvb i="21777"/>
        </ext>
      </extLst>
    </bk>
    <bk>
      <extLst>
        <ext uri="{3e2802c4-a4d2-4d8b-9148-e3be6c30e623}">
          <xlrd:rvb i="21778"/>
        </ext>
      </extLst>
    </bk>
    <bk>
      <extLst>
        <ext uri="{3e2802c4-a4d2-4d8b-9148-e3be6c30e623}">
          <xlrd:rvb i="21779"/>
        </ext>
      </extLst>
    </bk>
    <bk>
      <extLst>
        <ext uri="{3e2802c4-a4d2-4d8b-9148-e3be6c30e623}">
          <xlrd:rvb i="21780"/>
        </ext>
      </extLst>
    </bk>
    <bk>
      <extLst>
        <ext uri="{3e2802c4-a4d2-4d8b-9148-e3be6c30e623}">
          <xlrd:rvb i="21781"/>
        </ext>
      </extLst>
    </bk>
    <bk>
      <extLst>
        <ext uri="{3e2802c4-a4d2-4d8b-9148-e3be6c30e623}">
          <xlrd:rvb i="21782"/>
        </ext>
      </extLst>
    </bk>
    <bk>
      <extLst>
        <ext uri="{3e2802c4-a4d2-4d8b-9148-e3be6c30e623}">
          <xlrd:rvb i="21783"/>
        </ext>
      </extLst>
    </bk>
    <bk>
      <extLst>
        <ext uri="{3e2802c4-a4d2-4d8b-9148-e3be6c30e623}">
          <xlrd:rvb i="21784"/>
        </ext>
      </extLst>
    </bk>
    <bk>
      <extLst>
        <ext uri="{3e2802c4-a4d2-4d8b-9148-e3be6c30e623}">
          <xlrd:rvb i="21785"/>
        </ext>
      </extLst>
    </bk>
    <bk>
      <extLst>
        <ext uri="{3e2802c4-a4d2-4d8b-9148-e3be6c30e623}">
          <xlrd:rvb i="21786"/>
        </ext>
      </extLst>
    </bk>
    <bk>
      <extLst>
        <ext uri="{3e2802c4-a4d2-4d8b-9148-e3be6c30e623}">
          <xlrd:rvb i="21787"/>
        </ext>
      </extLst>
    </bk>
    <bk>
      <extLst>
        <ext uri="{3e2802c4-a4d2-4d8b-9148-e3be6c30e623}">
          <xlrd:rvb i="21788"/>
        </ext>
      </extLst>
    </bk>
    <bk>
      <extLst>
        <ext uri="{3e2802c4-a4d2-4d8b-9148-e3be6c30e623}">
          <xlrd:rvb i="21789"/>
        </ext>
      </extLst>
    </bk>
    <bk>
      <extLst>
        <ext uri="{3e2802c4-a4d2-4d8b-9148-e3be6c30e623}">
          <xlrd:rvb i="21790"/>
        </ext>
      </extLst>
    </bk>
    <bk>
      <extLst>
        <ext uri="{3e2802c4-a4d2-4d8b-9148-e3be6c30e623}">
          <xlrd:rvb i="21791"/>
        </ext>
      </extLst>
    </bk>
    <bk>
      <extLst>
        <ext uri="{3e2802c4-a4d2-4d8b-9148-e3be6c30e623}">
          <xlrd:rvb i="21792"/>
        </ext>
      </extLst>
    </bk>
    <bk>
      <extLst>
        <ext uri="{3e2802c4-a4d2-4d8b-9148-e3be6c30e623}">
          <xlrd:rvb i="21793"/>
        </ext>
      </extLst>
    </bk>
    <bk>
      <extLst>
        <ext uri="{3e2802c4-a4d2-4d8b-9148-e3be6c30e623}">
          <xlrd:rvb i="21794"/>
        </ext>
      </extLst>
    </bk>
    <bk>
      <extLst>
        <ext uri="{3e2802c4-a4d2-4d8b-9148-e3be6c30e623}">
          <xlrd:rvb i="21795"/>
        </ext>
      </extLst>
    </bk>
    <bk>
      <extLst>
        <ext uri="{3e2802c4-a4d2-4d8b-9148-e3be6c30e623}">
          <xlrd:rvb i="21796"/>
        </ext>
      </extLst>
    </bk>
    <bk>
      <extLst>
        <ext uri="{3e2802c4-a4d2-4d8b-9148-e3be6c30e623}">
          <xlrd:rvb i="21797"/>
        </ext>
      </extLst>
    </bk>
    <bk>
      <extLst>
        <ext uri="{3e2802c4-a4d2-4d8b-9148-e3be6c30e623}">
          <xlrd:rvb i="21798"/>
        </ext>
      </extLst>
    </bk>
    <bk>
      <extLst>
        <ext uri="{3e2802c4-a4d2-4d8b-9148-e3be6c30e623}">
          <xlrd:rvb i="21799"/>
        </ext>
      </extLst>
    </bk>
    <bk>
      <extLst>
        <ext uri="{3e2802c4-a4d2-4d8b-9148-e3be6c30e623}">
          <xlrd:rvb i="21800"/>
        </ext>
      </extLst>
    </bk>
    <bk>
      <extLst>
        <ext uri="{3e2802c4-a4d2-4d8b-9148-e3be6c30e623}">
          <xlrd:rvb i="21801"/>
        </ext>
      </extLst>
    </bk>
    <bk>
      <extLst>
        <ext uri="{3e2802c4-a4d2-4d8b-9148-e3be6c30e623}">
          <xlrd:rvb i="21802"/>
        </ext>
      </extLst>
    </bk>
    <bk>
      <extLst>
        <ext uri="{3e2802c4-a4d2-4d8b-9148-e3be6c30e623}">
          <xlrd:rvb i="21803"/>
        </ext>
      </extLst>
    </bk>
    <bk>
      <extLst>
        <ext uri="{3e2802c4-a4d2-4d8b-9148-e3be6c30e623}">
          <xlrd:rvb i="21806"/>
        </ext>
      </extLst>
    </bk>
    <bk>
      <extLst>
        <ext uri="{3e2802c4-a4d2-4d8b-9148-e3be6c30e623}">
          <xlrd:rvb i="21807"/>
        </ext>
      </extLst>
    </bk>
    <bk>
      <extLst>
        <ext uri="{3e2802c4-a4d2-4d8b-9148-e3be6c30e623}">
          <xlrd:rvb i="21808"/>
        </ext>
      </extLst>
    </bk>
    <bk>
      <extLst>
        <ext uri="{3e2802c4-a4d2-4d8b-9148-e3be6c30e623}">
          <xlrd:rvb i="21809"/>
        </ext>
      </extLst>
    </bk>
    <bk>
      <extLst>
        <ext uri="{3e2802c4-a4d2-4d8b-9148-e3be6c30e623}">
          <xlrd:rvb i="21810"/>
        </ext>
      </extLst>
    </bk>
    <bk>
      <extLst>
        <ext uri="{3e2802c4-a4d2-4d8b-9148-e3be6c30e623}">
          <xlrd:rvb i="21811"/>
        </ext>
      </extLst>
    </bk>
    <bk>
      <extLst>
        <ext uri="{3e2802c4-a4d2-4d8b-9148-e3be6c30e623}">
          <xlrd:rvb i="21812"/>
        </ext>
      </extLst>
    </bk>
    <bk>
      <extLst>
        <ext uri="{3e2802c4-a4d2-4d8b-9148-e3be6c30e623}">
          <xlrd:rvb i="21813"/>
        </ext>
      </extLst>
    </bk>
    <bk>
      <extLst>
        <ext uri="{3e2802c4-a4d2-4d8b-9148-e3be6c30e623}">
          <xlrd:rvb i="21814"/>
        </ext>
      </extLst>
    </bk>
    <bk>
      <extLst>
        <ext uri="{3e2802c4-a4d2-4d8b-9148-e3be6c30e623}">
          <xlrd:rvb i="21815"/>
        </ext>
      </extLst>
    </bk>
    <bk>
      <extLst>
        <ext uri="{3e2802c4-a4d2-4d8b-9148-e3be6c30e623}">
          <xlrd:rvb i="21816"/>
        </ext>
      </extLst>
    </bk>
    <bk>
      <extLst>
        <ext uri="{3e2802c4-a4d2-4d8b-9148-e3be6c30e623}">
          <xlrd:rvb i="21817"/>
        </ext>
      </extLst>
    </bk>
    <bk>
      <extLst>
        <ext uri="{3e2802c4-a4d2-4d8b-9148-e3be6c30e623}">
          <xlrd:rvb i="21818"/>
        </ext>
      </extLst>
    </bk>
    <bk>
      <extLst>
        <ext uri="{3e2802c4-a4d2-4d8b-9148-e3be6c30e623}">
          <xlrd:rvb i="21819"/>
        </ext>
      </extLst>
    </bk>
    <bk>
      <extLst>
        <ext uri="{3e2802c4-a4d2-4d8b-9148-e3be6c30e623}">
          <xlrd:rvb i="21820"/>
        </ext>
      </extLst>
    </bk>
    <bk>
      <extLst>
        <ext uri="{3e2802c4-a4d2-4d8b-9148-e3be6c30e623}">
          <xlrd:rvb i="21821"/>
        </ext>
      </extLst>
    </bk>
    <bk>
      <extLst>
        <ext uri="{3e2802c4-a4d2-4d8b-9148-e3be6c30e623}">
          <xlrd:rvb i="21822"/>
        </ext>
      </extLst>
    </bk>
    <bk>
      <extLst>
        <ext uri="{3e2802c4-a4d2-4d8b-9148-e3be6c30e623}">
          <xlrd:rvb i="21823"/>
        </ext>
      </extLst>
    </bk>
    <bk>
      <extLst>
        <ext uri="{3e2802c4-a4d2-4d8b-9148-e3be6c30e623}">
          <xlrd:rvb i="21824"/>
        </ext>
      </extLst>
    </bk>
    <bk>
      <extLst>
        <ext uri="{3e2802c4-a4d2-4d8b-9148-e3be6c30e623}">
          <xlrd:rvb i="21825"/>
        </ext>
      </extLst>
    </bk>
    <bk>
      <extLst>
        <ext uri="{3e2802c4-a4d2-4d8b-9148-e3be6c30e623}">
          <xlrd:rvb i="21826"/>
        </ext>
      </extLst>
    </bk>
    <bk>
      <extLst>
        <ext uri="{3e2802c4-a4d2-4d8b-9148-e3be6c30e623}">
          <xlrd:rvb i="21827"/>
        </ext>
      </extLst>
    </bk>
    <bk>
      <extLst>
        <ext uri="{3e2802c4-a4d2-4d8b-9148-e3be6c30e623}">
          <xlrd:rvb i="21828"/>
        </ext>
      </extLst>
    </bk>
    <bk>
      <extLst>
        <ext uri="{3e2802c4-a4d2-4d8b-9148-e3be6c30e623}">
          <xlrd:rvb i="21829"/>
        </ext>
      </extLst>
    </bk>
    <bk>
      <extLst>
        <ext uri="{3e2802c4-a4d2-4d8b-9148-e3be6c30e623}">
          <xlrd:rvb i="21830"/>
        </ext>
      </extLst>
    </bk>
    <bk>
      <extLst>
        <ext uri="{3e2802c4-a4d2-4d8b-9148-e3be6c30e623}">
          <xlrd:rvb i="21831"/>
        </ext>
      </extLst>
    </bk>
    <bk>
      <extLst>
        <ext uri="{3e2802c4-a4d2-4d8b-9148-e3be6c30e623}">
          <xlrd:rvb i="21832"/>
        </ext>
      </extLst>
    </bk>
    <bk>
      <extLst>
        <ext uri="{3e2802c4-a4d2-4d8b-9148-e3be6c30e623}">
          <xlrd:rvb i="21833"/>
        </ext>
      </extLst>
    </bk>
    <bk>
      <extLst>
        <ext uri="{3e2802c4-a4d2-4d8b-9148-e3be6c30e623}">
          <xlrd:rvb i="21834"/>
        </ext>
      </extLst>
    </bk>
    <bk>
      <extLst>
        <ext uri="{3e2802c4-a4d2-4d8b-9148-e3be6c30e623}">
          <xlrd:rvb i="21835"/>
        </ext>
      </extLst>
    </bk>
    <bk>
      <extLst>
        <ext uri="{3e2802c4-a4d2-4d8b-9148-e3be6c30e623}">
          <xlrd:rvb i="21836"/>
        </ext>
      </extLst>
    </bk>
    <bk>
      <extLst>
        <ext uri="{3e2802c4-a4d2-4d8b-9148-e3be6c30e623}">
          <xlrd:rvb i="21837"/>
        </ext>
      </extLst>
    </bk>
    <bk>
      <extLst>
        <ext uri="{3e2802c4-a4d2-4d8b-9148-e3be6c30e623}">
          <xlrd:rvb i="21838"/>
        </ext>
      </extLst>
    </bk>
    <bk>
      <extLst>
        <ext uri="{3e2802c4-a4d2-4d8b-9148-e3be6c30e623}">
          <xlrd:rvb i="21839"/>
        </ext>
      </extLst>
    </bk>
    <bk>
      <extLst>
        <ext uri="{3e2802c4-a4d2-4d8b-9148-e3be6c30e623}">
          <xlrd:rvb i="21840"/>
        </ext>
      </extLst>
    </bk>
    <bk>
      <extLst>
        <ext uri="{3e2802c4-a4d2-4d8b-9148-e3be6c30e623}">
          <xlrd:rvb i="21841"/>
        </ext>
      </extLst>
    </bk>
    <bk>
      <extLst>
        <ext uri="{3e2802c4-a4d2-4d8b-9148-e3be6c30e623}">
          <xlrd:rvb i="21842"/>
        </ext>
      </extLst>
    </bk>
    <bk>
      <extLst>
        <ext uri="{3e2802c4-a4d2-4d8b-9148-e3be6c30e623}">
          <xlrd:rvb i="21843"/>
        </ext>
      </extLst>
    </bk>
    <bk>
      <extLst>
        <ext uri="{3e2802c4-a4d2-4d8b-9148-e3be6c30e623}">
          <xlrd:rvb i="21844"/>
        </ext>
      </extLst>
    </bk>
    <bk>
      <extLst>
        <ext uri="{3e2802c4-a4d2-4d8b-9148-e3be6c30e623}">
          <xlrd:rvb i="21845"/>
        </ext>
      </extLst>
    </bk>
    <bk>
      <extLst>
        <ext uri="{3e2802c4-a4d2-4d8b-9148-e3be6c30e623}">
          <xlrd:rvb i="21846"/>
        </ext>
      </extLst>
    </bk>
    <bk>
      <extLst>
        <ext uri="{3e2802c4-a4d2-4d8b-9148-e3be6c30e623}">
          <xlrd:rvb i="21847"/>
        </ext>
      </extLst>
    </bk>
    <bk>
      <extLst>
        <ext uri="{3e2802c4-a4d2-4d8b-9148-e3be6c30e623}">
          <xlrd:rvb i="21848"/>
        </ext>
      </extLst>
    </bk>
    <bk>
      <extLst>
        <ext uri="{3e2802c4-a4d2-4d8b-9148-e3be6c30e623}">
          <xlrd:rvb i="21849"/>
        </ext>
      </extLst>
    </bk>
    <bk>
      <extLst>
        <ext uri="{3e2802c4-a4d2-4d8b-9148-e3be6c30e623}">
          <xlrd:rvb i="21850"/>
        </ext>
      </extLst>
    </bk>
    <bk>
      <extLst>
        <ext uri="{3e2802c4-a4d2-4d8b-9148-e3be6c30e623}">
          <xlrd:rvb i="21851"/>
        </ext>
      </extLst>
    </bk>
    <bk>
      <extLst>
        <ext uri="{3e2802c4-a4d2-4d8b-9148-e3be6c30e623}">
          <xlrd:rvb i="21852"/>
        </ext>
      </extLst>
    </bk>
    <bk>
      <extLst>
        <ext uri="{3e2802c4-a4d2-4d8b-9148-e3be6c30e623}">
          <xlrd:rvb i="21853"/>
        </ext>
      </extLst>
    </bk>
    <bk>
      <extLst>
        <ext uri="{3e2802c4-a4d2-4d8b-9148-e3be6c30e623}">
          <xlrd:rvb i="21854"/>
        </ext>
      </extLst>
    </bk>
    <bk>
      <extLst>
        <ext uri="{3e2802c4-a4d2-4d8b-9148-e3be6c30e623}">
          <xlrd:rvb i="21855"/>
        </ext>
      </extLst>
    </bk>
    <bk>
      <extLst>
        <ext uri="{3e2802c4-a4d2-4d8b-9148-e3be6c30e623}">
          <xlrd:rvb i="21856"/>
        </ext>
      </extLst>
    </bk>
    <bk>
      <extLst>
        <ext uri="{3e2802c4-a4d2-4d8b-9148-e3be6c30e623}">
          <xlrd:rvb i="21859"/>
        </ext>
      </extLst>
    </bk>
    <bk>
      <extLst>
        <ext uri="{3e2802c4-a4d2-4d8b-9148-e3be6c30e623}">
          <xlrd:rvb i="21860"/>
        </ext>
      </extLst>
    </bk>
    <bk>
      <extLst>
        <ext uri="{3e2802c4-a4d2-4d8b-9148-e3be6c30e623}">
          <xlrd:rvb i="21861"/>
        </ext>
      </extLst>
    </bk>
    <bk>
      <extLst>
        <ext uri="{3e2802c4-a4d2-4d8b-9148-e3be6c30e623}">
          <xlrd:rvb i="21862"/>
        </ext>
      </extLst>
    </bk>
    <bk>
      <extLst>
        <ext uri="{3e2802c4-a4d2-4d8b-9148-e3be6c30e623}">
          <xlrd:rvb i="21863"/>
        </ext>
      </extLst>
    </bk>
    <bk>
      <extLst>
        <ext uri="{3e2802c4-a4d2-4d8b-9148-e3be6c30e623}">
          <xlrd:rvb i="21864"/>
        </ext>
      </extLst>
    </bk>
    <bk>
      <extLst>
        <ext uri="{3e2802c4-a4d2-4d8b-9148-e3be6c30e623}">
          <xlrd:rvb i="21865"/>
        </ext>
      </extLst>
    </bk>
    <bk>
      <extLst>
        <ext uri="{3e2802c4-a4d2-4d8b-9148-e3be6c30e623}">
          <xlrd:rvb i="21866"/>
        </ext>
      </extLst>
    </bk>
    <bk>
      <extLst>
        <ext uri="{3e2802c4-a4d2-4d8b-9148-e3be6c30e623}">
          <xlrd:rvb i="21867"/>
        </ext>
      </extLst>
    </bk>
    <bk>
      <extLst>
        <ext uri="{3e2802c4-a4d2-4d8b-9148-e3be6c30e623}">
          <xlrd:rvb i="21868"/>
        </ext>
      </extLst>
    </bk>
    <bk>
      <extLst>
        <ext uri="{3e2802c4-a4d2-4d8b-9148-e3be6c30e623}">
          <xlrd:rvb i="21869"/>
        </ext>
      </extLst>
    </bk>
    <bk>
      <extLst>
        <ext uri="{3e2802c4-a4d2-4d8b-9148-e3be6c30e623}">
          <xlrd:rvb i="21870"/>
        </ext>
      </extLst>
    </bk>
    <bk>
      <extLst>
        <ext uri="{3e2802c4-a4d2-4d8b-9148-e3be6c30e623}">
          <xlrd:rvb i="21871"/>
        </ext>
      </extLst>
    </bk>
    <bk>
      <extLst>
        <ext uri="{3e2802c4-a4d2-4d8b-9148-e3be6c30e623}">
          <xlrd:rvb i="21872"/>
        </ext>
      </extLst>
    </bk>
    <bk>
      <extLst>
        <ext uri="{3e2802c4-a4d2-4d8b-9148-e3be6c30e623}">
          <xlrd:rvb i="21873"/>
        </ext>
      </extLst>
    </bk>
    <bk>
      <extLst>
        <ext uri="{3e2802c4-a4d2-4d8b-9148-e3be6c30e623}">
          <xlrd:rvb i="21874"/>
        </ext>
      </extLst>
    </bk>
    <bk>
      <extLst>
        <ext uri="{3e2802c4-a4d2-4d8b-9148-e3be6c30e623}">
          <xlrd:rvb i="21875"/>
        </ext>
      </extLst>
    </bk>
    <bk>
      <extLst>
        <ext uri="{3e2802c4-a4d2-4d8b-9148-e3be6c30e623}">
          <xlrd:rvb i="21876"/>
        </ext>
      </extLst>
    </bk>
    <bk>
      <extLst>
        <ext uri="{3e2802c4-a4d2-4d8b-9148-e3be6c30e623}">
          <xlrd:rvb i="21877"/>
        </ext>
      </extLst>
    </bk>
    <bk>
      <extLst>
        <ext uri="{3e2802c4-a4d2-4d8b-9148-e3be6c30e623}">
          <xlrd:rvb i="21878"/>
        </ext>
      </extLst>
    </bk>
    <bk>
      <extLst>
        <ext uri="{3e2802c4-a4d2-4d8b-9148-e3be6c30e623}">
          <xlrd:rvb i="21879"/>
        </ext>
      </extLst>
    </bk>
    <bk>
      <extLst>
        <ext uri="{3e2802c4-a4d2-4d8b-9148-e3be6c30e623}">
          <xlrd:rvb i="21880"/>
        </ext>
      </extLst>
    </bk>
    <bk>
      <extLst>
        <ext uri="{3e2802c4-a4d2-4d8b-9148-e3be6c30e623}">
          <xlrd:rvb i="21881"/>
        </ext>
      </extLst>
    </bk>
    <bk>
      <extLst>
        <ext uri="{3e2802c4-a4d2-4d8b-9148-e3be6c30e623}">
          <xlrd:rvb i="21882"/>
        </ext>
      </extLst>
    </bk>
    <bk>
      <extLst>
        <ext uri="{3e2802c4-a4d2-4d8b-9148-e3be6c30e623}">
          <xlrd:rvb i="21883"/>
        </ext>
      </extLst>
    </bk>
    <bk>
      <extLst>
        <ext uri="{3e2802c4-a4d2-4d8b-9148-e3be6c30e623}">
          <xlrd:rvb i="21884"/>
        </ext>
      </extLst>
    </bk>
    <bk>
      <extLst>
        <ext uri="{3e2802c4-a4d2-4d8b-9148-e3be6c30e623}">
          <xlrd:rvb i="21885"/>
        </ext>
      </extLst>
    </bk>
    <bk>
      <extLst>
        <ext uri="{3e2802c4-a4d2-4d8b-9148-e3be6c30e623}">
          <xlrd:rvb i="21886"/>
        </ext>
      </extLst>
    </bk>
    <bk>
      <extLst>
        <ext uri="{3e2802c4-a4d2-4d8b-9148-e3be6c30e623}">
          <xlrd:rvb i="21887"/>
        </ext>
      </extLst>
    </bk>
    <bk>
      <extLst>
        <ext uri="{3e2802c4-a4d2-4d8b-9148-e3be6c30e623}">
          <xlrd:rvb i="21888"/>
        </ext>
      </extLst>
    </bk>
    <bk>
      <extLst>
        <ext uri="{3e2802c4-a4d2-4d8b-9148-e3be6c30e623}">
          <xlrd:rvb i="21889"/>
        </ext>
      </extLst>
    </bk>
    <bk>
      <extLst>
        <ext uri="{3e2802c4-a4d2-4d8b-9148-e3be6c30e623}">
          <xlrd:rvb i="21890"/>
        </ext>
      </extLst>
    </bk>
    <bk>
      <extLst>
        <ext uri="{3e2802c4-a4d2-4d8b-9148-e3be6c30e623}">
          <xlrd:rvb i="21891"/>
        </ext>
      </extLst>
    </bk>
    <bk>
      <extLst>
        <ext uri="{3e2802c4-a4d2-4d8b-9148-e3be6c30e623}">
          <xlrd:rvb i="21892"/>
        </ext>
      </extLst>
    </bk>
    <bk>
      <extLst>
        <ext uri="{3e2802c4-a4d2-4d8b-9148-e3be6c30e623}">
          <xlrd:rvb i="21893"/>
        </ext>
      </extLst>
    </bk>
    <bk>
      <extLst>
        <ext uri="{3e2802c4-a4d2-4d8b-9148-e3be6c30e623}">
          <xlrd:rvb i="21894"/>
        </ext>
      </extLst>
    </bk>
    <bk>
      <extLst>
        <ext uri="{3e2802c4-a4d2-4d8b-9148-e3be6c30e623}">
          <xlrd:rvb i="21895"/>
        </ext>
      </extLst>
    </bk>
    <bk>
      <extLst>
        <ext uri="{3e2802c4-a4d2-4d8b-9148-e3be6c30e623}">
          <xlrd:rvb i="21896"/>
        </ext>
      </extLst>
    </bk>
    <bk>
      <extLst>
        <ext uri="{3e2802c4-a4d2-4d8b-9148-e3be6c30e623}">
          <xlrd:rvb i="21897"/>
        </ext>
      </extLst>
    </bk>
    <bk>
      <extLst>
        <ext uri="{3e2802c4-a4d2-4d8b-9148-e3be6c30e623}">
          <xlrd:rvb i="21898"/>
        </ext>
      </extLst>
    </bk>
    <bk>
      <extLst>
        <ext uri="{3e2802c4-a4d2-4d8b-9148-e3be6c30e623}">
          <xlrd:rvb i="21899"/>
        </ext>
      </extLst>
    </bk>
    <bk>
      <extLst>
        <ext uri="{3e2802c4-a4d2-4d8b-9148-e3be6c30e623}">
          <xlrd:rvb i="21900"/>
        </ext>
      </extLst>
    </bk>
    <bk>
      <extLst>
        <ext uri="{3e2802c4-a4d2-4d8b-9148-e3be6c30e623}">
          <xlrd:rvb i="21901"/>
        </ext>
      </extLst>
    </bk>
    <bk>
      <extLst>
        <ext uri="{3e2802c4-a4d2-4d8b-9148-e3be6c30e623}">
          <xlrd:rvb i="21902"/>
        </ext>
      </extLst>
    </bk>
    <bk>
      <extLst>
        <ext uri="{3e2802c4-a4d2-4d8b-9148-e3be6c30e623}">
          <xlrd:rvb i="21903"/>
        </ext>
      </extLst>
    </bk>
    <bk>
      <extLst>
        <ext uri="{3e2802c4-a4d2-4d8b-9148-e3be6c30e623}">
          <xlrd:rvb i="21904"/>
        </ext>
      </extLst>
    </bk>
    <bk>
      <extLst>
        <ext uri="{3e2802c4-a4d2-4d8b-9148-e3be6c30e623}">
          <xlrd:rvb i="21905"/>
        </ext>
      </extLst>
    </bk>
    <bk>
      <extLst>
        <ext uri="{3e2802c4-a4d2-4d8b-9148-e3be6c30e623}">
          <xlrd:rvb i="21906"/>
        </ext>
      </extLst>
    </bk>
    <bk>
      <extLst>
        <ext uri="{3e2802c4-a4d2-4d8b-9148-e3be6c30e623}">
          <xlrd:rvb i="21907"/>
        </ext>
      </extLst>
    </bk>
    <bk>
      <extLst>
        <ext uri="{3e2802c4-a4d2-4d8b-9148-e3be6c30e623}">
          <xlrd:rvb i="21908"/>
        </ext>
      </extLst>
    </bk>
    <bk>
      <extLst>
        <ext uri="{3e2802c4-a4d2-4d8b-9148-e3be6c30e623}">
          <xlrd:rvb i="21909"/>
        </ext>
      </extLst>
    </bk>
    <bk>
      <extLst>
        <ext uri="{3e2802c4-a4d2-4d8b-9148-e3be6c30e623}">
          <xlrd:rvb i="21910"/>
        </ext>
      </extLst>
    </bk>
    <bk>
      <extLst>
        <ext uri="{3e2802c4-a4d2-4d8b-9148-e3be6c30e623}">
          <xlrd:rvb i="21911"/>
        </ext>
      </extLst>
    </bk>
    <bk>
      <extLst>
        <ext uri="{3e2802c4-a4d2-4d8b-9148-e3be6c30e623}">
          <xlrd:rvb i="21912"/>
        </ext>
      </extLst>
    </bk>
    <bk>
      <extLst>
        <ext uri="{3e2802c4-a4d2-4d8b-9148-e3be6c30e623}">
          <xlrd:rvb i="21913"/>
        </ext>
      </extLst>
    </bk>
    <bk>
      <extLst>
        <ext uri="{3e2802c4-a4d2-4d8b-9148-e3be6c30e623}">
          <xlrd:rvb i="21914"/>
        </ext>
      </extLst>
    </bk>
    <bk>
      <extLst>
        <ext uri="{3e2802c4-a4d2-4d8b-9148-e3be6c30e623}">
          <xlrd:rvb i="21917"/>
        </ext>
      </extLst>
    </bk>
    <bk>
      <extLst>
        <ext uri="{3e2802c4-a4d2-4d8b-9148-e3be6c30e623}">
          <xlrd:rvb i="21918"/>
        </ext>
      </extLst>
    </bk>
    <bk>
      <extLst>
        <ext uri="{3e2802c4-a4d2-4d8b-9148-e3be6c30e623}">
          <xlrd:rvb i="21919"/>
        </ext>
      </extLst>
    </bk>
    <bk>
      <extLst>
        <ext uri="{3e2802c4-a4d2-4d8b-9148-e3be6c30e623}">
          <xlrd:rvb i="21920"/>
        </ext>
      </extLst>
    </bk>
    <bk>
      <extLst>
        <ext uri="{3e2802c4-a4d2-4d8b-9148-e3be6c30e623}">
          <xlrd:rvb i="21921"/>
        </ext>
      </extLst>
    </bk>
    <bk>
      <extLst>
        <ext uri="{3e2802c4-a4d2-4d8b-9148-e3be6c30e623}">
          <xlrd:rvb i="21922"/>
        </ext>
      </extLst>
    </bk>
    <bk>
      <extLst>
        <ext uri="{3e2802c4-a4d2-4d8b-9148-e3be6c30e623}">
          <xlrd:rvb i="21923"/>
        </ext>
      </extLst>
    </bk>
    <bk>
      <extLst>
        <ext uri="{3e2802c4-a4d2-4d8b-9148-e3be6c30e623}">
          <xlrd:rvb i="21924"/>
        </ext>
      </extLst>
    </bk>
    <bk>
      <extLst>
        <ext uri="{3e2802c4-a4d2-4d8b-9148-e3be6c30e623}">
          <xlrd:rvb i="21925"/>
        </ext>
      </extLst>
    </bk>
    <bk>
      <extLst>
        <ext uri="{3e2802c4-a4d2-4d8b-9148-e3be6c30e623}">
          <xlrd:rvb i="21926"/>
        </ext>
      </extLst>
    </bk>
    <bk>
      <extLst>
        <ext uri="{3e2802c4-a4d2-4d8b-9148-e3be6c30e623}">
          <xlrd:rvb i="21927"/>
        </ext>
      </extLst>
    </bk>
    <bk>
      <extLst>
        <ext uri="{3e2802c4-a4d2-4d8b-9148-e3be6c30e623}">
          <xlrd:rvb i="21928"/>
        </ext>
      </extLst>
    </bk>
    <bk>
      <extLst>
        <ext uri="{3e2802c4-a4d2-4d8b-9148-e3be6c30e623}">
          <xlrd:rvb i="21929"/>
        </ext>
      </extLst>
    </bk>
    <bk>
      <extLst>
        <ext uri="{3e2802c4-a4d2-4d8b-9148-e3be6c30e623}">
          <xlrd:rvb i="21930"/>
        </ext>
      </extLst>
    </bk>
    <bk>
      <extLst>
        <ext uri="{3e2802c4-a4d2-4d8b-9148-e3be6c30e623}">
          <xlrd:rvb i="21931"/>
        </ext>
      </extLst>
    </bk>
    <bk>
      <extLst>
        <ext uri="{3e2802c4-a4d2-4d8b-9148-e3be6c30e623}">
          <xlrd:rvb i="21932"/>
        </ext>
      </extLst>
    </bk>
    <bk>
      <extLst>
        <ext uri="{3e2802c4-a4d2-4d8b-9148-e3be6c30e623}">
          <xlrd:rvb i="21933"/>
        </ext>
      </extLst>
    </bk>
    <bk>
      <extLst>
        <ext uri="{3e2802c4-a4d2-4d8b-9148-e3be6c30e623}">
          <xlrd:rvb i="21934"/>
        </ext>
      </extLst>
    </bk>
    <bk>
      <extLst>
        <ext uri="{3e2802c4-a4d2-4d8b-9148-e3be6c30e623}">
          <xlrd:rvb i="21935"/>
        </ext>
      </extLst>
    </bk>
    <bk>
      <extLst>
        <ext uri="{3e2802c4-a4d2-4d8b-9148-e3be6c30e623}">
          <xlrd:rvb i="21936"/>
        </ext>
      </extLst>
    </bk>
    <bk>
      <extLst>
        <ext uri="{3e2802c4-a4d2-4d8b-9148-e3be6c30e623}">
          <xlrd:rvb i="21937"/>
        </ext>
      </extLst>
    </bk>
    <bk>
      <extLst>
        <ext uri="{3e2802c4-a4d2-4d8b-9148-e3be6c30e623}">
          <xlrd:rvb i="21938"/>
        </ext>
      </extLst>
    </bk>
    <bk>
      <extLst>
        <ext uri="{3e2802c4-a4d2-4d8b-9148-e3be6c30e623}">
          <xlrd:rvb i="21939"/>
        </ext>
      </extLst>
    </bk>
    <bk>
      <extLst>
        <ext uri="{3e2802c4-a4d2-4d8b-9148-e3be6c30e623}">
          <xlrd:rvb i="21940"/>
        </ext>
      </extLst>
    </bk>
    <bk>
      <extLst>
        <ext uri="{3e2802c4-a4d2-4d8b-9148-e3be6c30e623}">
          <xlrd:rvb i="21941"/>
        </ext>
      </extLst>
    </bk>
    <bk>
      <extLst>
        <ext uri="{3e2802c4-a4d2-4d8b-9148-e3be6c30e623}">
          <xlrd:rvb i="21942"/>
        </ext>
      </extLst>
    </bk>
    <bk>
      <extLst>
        <ext uri="{3e2802c4-a4d2-4d8b-9148-e3be6c30e623}">
          <xlrd:rvb i="21943"/>
        </ext>
      </extLst>
    </bk>
    <bk>
      <extLst>
        <ext uri="{3e2802c4-a4d2-4d8b-9148-e3be6c30e623}">
          <xlrd:rvb i="21944"/>
        </ext>
      </extLst>
    </bk>
    <bk>
      <extLst>
        <ext uri="{3e2802c4-a4d2-4d8b-9148-e3be6c30e623}">
          <xlrd:rvb i="21945"/>
        </ext>
      </extLst>
    </bk>
    <bk>
      <extLst>
        <ext uri="{3e2802c4-a4d2-4d8b-9148-e3be6c30e623}">
          <xlrd:rvb i="21946"/>
        </ext>
      </extLst>
    </bk>
    <bk>
      <extLst>
        <ext uri="{3e2802c4-a4d2-4d8b-9148-e3be6c30e623}">
          <xlrd:rvb i="21947"/>
        </ext>
      </extLst>
    </bk>
    <bk>
      <extLst>
        <ext uri="{3e2802c4-a4d2-4d8b-9148-e3be6c30e623}">
          <xlrd:rvb i="21948"/>
        </ext>
      </extLst>
    </bk>
    <bk>
      <extLst>
        <ext uri="{3e2802c4-a4d2-4d8b-9148-e3be6c30e623}">
          <xlrd:rvb i="21949"/>
        </ext>
      </extLst>
    </bk>
    <bk>
      <extLst>
        <ext uri="{3e2802c4-a4d2-4d8b-9148-e3be6c30e623}">
          <xlrd:rvb i="21950"/>
        </ext>
      </extLst>
    </bk>
    <bk>
      <extLst>
        <ext uri="{3e2802c4-a4d2-4d8b-9148-e3be6c30e623}">
          <xlrd:rvb i="21951"/>
        </ext>
      </extLst>
    </bk>
    <bk>
      <extLst>
        <ext uri="{3e2802c4-a4d2-4d8b-9148-e3be6c30e623}">
          <xlrd:rvb i="21952"/>
        </ext>
      </extLst>
    </bk>
    <bk>
      <extLst>
        <ext uri="{3e2802c4-a4d2-4d8b-9148-e3be6c30e623}">
          <xlrd:rvb i="21953"/>
        </ext>
      </extLst>
    </bk>
    <bk>
      <extLst>
        <ext uri="{3e2802c4-a4d2-4d8b-9148-e3be6c30e623}">
          <xlrd:rvb i="21954"/>
        </ext>
      </extLst>
    </bk>
    <bk>
      <extLst>
        <ext uri="{3e2802c4-a4d2-4d8b-9148-e3be6c30e623}">
          <xlrd:rvb i="21955"/>
        </ext>
      </extLst>
    </bk>
    <bk>
      <extLst>
        <ext uri="{3e2802c4-a4d2-4d8b-9148-e3be6c30e623}">
          <xlrd:rvb i="21956"/>
        </ext>
      </extLst>
    </bk>
    <bk>
      <extLst>
        <ext uri="{3e2802c4-a4d2-4d8b-9148-e3be6c30e623}">
          <xlrd:rvb i="21957"/>
        </ext>
      </extLst>
    </bk>
    <bk>
      <extLst>
        <ext uri="{3e2802c4-a4d2-4d8b-9148-e3be6c30e623}">
          <xlrd:rvb i="21958"/>
        </ext>
      </extLst>
    </bk>
    <bk>
      <extLst>
        <ext uri="{3e2802c4-a4d2-4d8b-9148-e3be6c30e623}">
          <xlrd:rvb i="21959"/>
        </ext>
      </extLst>
    </bk>
    <bk>
      <extLst>
        <ext uri="{3e2802c4-a4d2-4d8b-9148-e3be6c30e623}">
          <xlrd:rvb i="21960"/>
        </ext>
      </extLst>
    </bk>
    <bk>
      <extLst>
        <ext uri="{3e2802c4-a4d2-4d8b-9148-e3be6c30e623}">
          <xlrd:rvb i="21961"/>
        </ext>
      </extLst>
    </bk>
    <bk>
      <extLst>
        <ext uri="{3e2802c4-a4d2-4d8b-9148-e3be6c30e623}">
          <xlrd:rvb i="21962"/>
        </ext>
      </extLst>
    </bk>
    <bk>
      <extLst>
        <ext uri="{3e2802c4-a4d2-4d8b-9148-e3be6c30e623}">
          <xlrd:rvb i="21963"/>
        </ext>
      </extLst>
    </bk>
    <bk>
      <extLst>
        <ext uri="{3e2802c4-a4d2-4d8b-9148-e3be6c30e623}">
          <xlrd:rvb i="21964"/>
        </ext>
      </extLst>
    </bk>
    <bk>
      <extLst>
        <ext uri="{3e2802c4-a4d2-4d8b-9148-e3be6c30e623}">
          <xlrd:rvb i="21965"/>
        </ext>
      </extLst>
    </bk>
    <bk>
      <extLst>
        <ext uri="{3e2802c4-a4d2-4d8b-9148-e3be6c30e623}">
          <xlrd:rvb i="21966"/>
        </ext>
      </extLst>
    </bk>
    <bk>
      <extLst>
        <ext uri="{3e2802c4-a4d2-4d8b-9148-e3be6c30e623}">
          <xlrd:rvb i="21967"/>
        </ext>
      </extLst>
    </bk>
    <bk>
      <extLst>
        <ext uri="{3e2802c4-a4d2-4d8b-9148-e3be6c30e623}">
          <xlrd:rvb i="21968"/>
        </ext>
      </extLst>
    </bk>
    <bk>
      <extLst>
        <ext uri="{3e2802c4-a4d2-4d8b-9148-e3be6c30e623}">
          <xlrd:rvb i="21969"/>
        </ext>
      </extLst>
    </bk>
    <bk>
      <extLst>
        <ext uri="{3e2802c4-a4d2-4d8b-9148-e3be6c30e623}">
          <xlrd:rvb i="21970"/>
        </ext>
      </extLst>
    </bk>
    <bk>
      <extLst>
        <ext uri="{3e2802c4-a4d2-4d8b-9148-e3be6c30e623}">
          <xlrd:rvb i="21971"/>
        </ext>
      </extLst>
    </bk>
    <bk>
      <extLst>
        <ext uri="{3e2802c4-a4d2-4d8b-9148-e3be6c30e623}">
          <xlrd:rvb i="21972"/>
        </ext>
      </extLst>
    </bk>
    <bk>
      <extLst>
        <ext uri="{3e2802c4-a4d2-4d8b-9148-e3be6c30e623}">
          <xlrd:rvb i="21973"/>
        </ext>
      </extLst>
    </bk>
    <bk>
      <extLst>
        <ext uri="{3e2802c4-a4d2-4d8b-9148-e3be6c30e623}">
          <xlrd:rvb i="21974"/>
        </ext>
      </extLst>
    </bk>
    <bk>
      <extLst>
        <ext uri="{3e2802c4-a4d2-4d8b-9148-e3be6c30e623}">
          <xlrd:rvb i="21975"/>
        </ext>
      </extLst>
    </bk>
    <bk>
      <extLst>
        <ext uri="{3e2802c4-a4d2-4d8b-9148-e3be6c30e623}">
          <xlrd:rvb i="21976"/>
        </ext>
      </extLst>
    </bk>
    <bk>
      <extLst>
        <ext uri="{3e2802c4-a4d2-4d8b-9148-e3be6c30e623}">
          <xlrd:rvb i="21977"/>
        </ext>
      </extLst>
    </bk>
    <bk>
      <extLst>
        <ext uri="{3e2802c4-a4d2-4d8b-9148-e3be6c30e623}">
          <xlrd:rvb i="21978"/>
        </ext>
      </extLst>
    </bk>
    <bk>
      <extLst>
        <ext uri="{3e2802c4-a4d2-4d8b-9148-e3be6c30e623}">
          <xlrd:rvb i="21979"/>
        </ext>
      </extLst>
    </bk>
    <bk>
      <extLst>
        <ext uri="{3e2802c4-a4d2-4d8b-9148-e3be6c30e623}">
          <xlrd:rvb i="21980"/>
        </ext>
      </extLst>
    </bk>
    <bk>
      <extLst>
        <ext uri="{3e2802c4-a4d2-4d8b-9148-e3be6c30e623}">
          <xlrd:rvb i="21981"/>
        </ext>
      </extLst>
    </bk>
    <bk>
      <extLst>
        <ext uri="{3e2802c4-a4d2-4d8b-9148-e3be6c30e623}">
          <xlrd:rvb i="21982"/>
        </ext>
      </extLst>
    </bk>
    <bk>
      <extLst>
        <ext uri="{3e2802c4-a4d2-4d8b-9148-e3be6c30e623}">
          <xlrd:rvb i="21983"/>
        </ext>
      </extLst>
    </bk>
    <bk>
      <extLst>
        <ext uri="{3e2802c4-a4d2-4d8b-9148-e3be6c30e623}">
          <xlrd:rvb i="21984"/>
        </ext>
      </extLst>
    </bk>
    <bk>
      <extLst>
        <ext uri="{3e2802c4-a4d2-4d8b-9148-e3be6c30e623}">
          <xlrd:rvb i="21985"/>
        </ext>
      </extLst>
    </bk>
    <bk>
      <extLst>
        <ext uri="{3e2802c4-a4d2-4d8b-9148-e3be6c30e623}">
          <xlrd:rvb i="21988"/>
        </ext>
      </extLst>
    </bk>
    <bk>
      <extLst>
        <ext uri="{3e2802c4-a4d2-4d8b-9148-e3be6c30e623}">
          <xlrd:rvb i="21989"/>
        </ext>
      </extLst>
    </bk>
    <bk>
      <extLst>
        <ext uri="{3e2802c4-a4d2-4d8b-9148-e3be6c30e623}">
          <xlrd:rvb i="21990"/>
        </ext>
      </extLst>
    </bk>
    <bk>
      <extLst>
        <ext uri="{3e2802c4-a4d2-4d8b-9148-e3be6c30e623}">
          <xlrd:rvb i="21991"/>
        </ext>
      </extLst>
    </bk>
    <bk>
      <extLst>
        <ext uri="{3e2802c4-a4d2-4d8b-9148-e3be6c30e623}">
          <xlrd:rvb i="21992"/>
        </ext>
      </extLst>
    </bk>
    <bk>
      <extLst>
        <ext uri="{3e2802c4-a4d2-4d8b-9148-e3be6c30e623}">
          <xlrd:rvb i="21993"/>
        </ext>
      </extLst>
    </bk>
    <bk>
      <extLst>
        <ext uri="{3e2802c4-a4d2-4d8b-9148-e3be6c30e623}">
          <xlrd:rvb i="21994"/>
        </ext>
      </extLst>
    </bk>
    <bk>
      <extLst>
        <ext uri="{3e2802c4-a4d2-4d8b-9148-e3be6c30e623}">
          <xlrd:rvb i="21995"/>
        </ext>
      </extLst>
    </bk>
    <bk>
      <extLst>
        <ext uri="{3e2802c4-a4d2-4d8b-9148-e3be6c30e623}">
          <xlrd:rvb i="21996"/>
        </ext>
      </extLst>
    </bk>
    <bk>
      <extLst>
        <ext uri="{3e2802c4-a4d2-4d8b-9148-e3be6c30e623}">
          <xlrd:rvb i="21997"/>
        </ext>
      </extLst>
    </bk>
    <bk>
      <extLst>
        <ext uri="{3e2802c4-a4d2-4d8b-9148-e3be6c30e623}">
          <xlrd:rvb i="21998"/>
        </ext>
      </extLst>
    </bk>
    <bk>
      <extLst>
        <ext uri="{3e2802c4-a4d2-4d8b-9148-e3be6c30e623}">
          <xlrd:rvb i="21999"/>
        </ext>
      </extLst>
    </bk>
    <bk>
      <extLst>
        <ext uri="{3e2802c4-a4d2-4d8b-9148-e3be6c30e623}">
          <xlrd:rvb i="22000"/>
        </ext>
      </extLst>
    </bk>
    <bk>
      <extLst>
        <ext uri="{3e2802c4-a4d2-4d8b-9148-e3be6c30e623}">
          <xlrd:rvb i="22001"/>
        </ext>
      </extLst>
    </bk>
    <bk>
      <extLst>
        <ext uri="{3e2802c4-a4d2-4d8b-9148-e3be6c30e623}">
          <xlrd:rvb i="22002"/>
        </ext>
      </extLst>
    </bk>
    <bk>
      <extLst>
        <ext uri="{3e2802c4-a4d2-4d8b-9148-e3be6c30e623}">
          <xlrd:rvb i="22003"/>
        </ext>
      </extLst>
    </bk>
    <bk>
      <extLst>
        <ext uri="{3e2802c4-a4d2-4d8b-9148-e3be6c30e623}">
          <xlrd:rvb i="22004"/>
        </ext>
      </extLst>
    </bk>
    <bk>
      <extLst>
        <ext uri="{3e2802c4-a4d2-4d8b-9148-e3be6c30e623}">
          <xlrd:rvb i="22005"/>
        </ext>
      </extLst>
    </bk>
    <bk>
      <extLst>
        <ext uri="{3e2802c4-a4d2-4d8b-9148-e3be6c30e623}">
          <xlrd:rvb i="22006"/>
        </ext>
      </extLst>
    </bk>
    <bk>
      <extLst>
        <ext uri="{3e2802c4-a4d2-4d8b-9148-e3be6c30e623}">
          <xlrd:rvb i="22007"/>
        </ext>
      </extLst>
    </bk>
    <bk>
      <extLst>
        <ext uri="{3e2802c4-a4d2-4d8b-9148-e3be6c30e623}">
          <xlrd:rvb i="22008"/>
        </ext>
      </extLst>
    </bk>
    <bk>
      <extLst>
        <ext uri="{3e2802c4-a4d2-4d8b-9148-e3be6c30e623}">
          <xlrd:rvb i="22009"/>
        </ext>
      </extLst>
    </bk>
    <bk>
      <extLst>
        <ext uri="{3e2802c4-a4d2-4d8b-9148-e3be6c30e623}">
          <xlrd:rvb i="22010"/>
        </ext>
      </extLst>
    </bk>
    <bk>
      <extLst>
        <ext uri="{3e2802c4-a4d2-4d8b-9148-e3be6c30e623}">
          <xlrd:rvb i="22011"/>
        </ext>
      </extLst>
    </bk>
    <bk>
      <extLst>
        <ext uri="{3e2802c4-a4d2-4d8b-9148-e3be6c30e623}">
          <xlrd:rvb i="22012"/>
        </ext>
      </extLst>
    </bk>
    <bk>
      <extLst>
        <ext uri="{3e2802c4-a4d2-4d8b-9148-e3be6c30e623}">
          <xlrd:rvb i="22013"/>
        </ext>
      </extLst>
    </bk>
    <bk>
      <extLst>
        <ext uri="{3e2802c4-a4d2-4d8b-9148-e3be6c30e623}">
          <xlrd:rvb i="22014"/>
        </ext>
      </extLst>
    </bk>
    <bk>
      <extLst>
        <ext uri="{3e2802c4-a4d2-4d8b-9148-e3be6c30e623}">
          <xlrd:rvb i="22015"/>
        </ext>
      </extLst>
    </bk>
    <bk>
      <extLst>
        <ext uri="{3e2802c4-a4d2-4d8b-9148-e3be6c30e623}">
          <xlrd:rvb i="22016"/>
        </ext>
      </extLst>
    </bk>
    <bk>
      <extLst>
        <ext uri="{3e2802c4-a4d2-4d8b-9148-e3be6c30e623}">
          <xlrd:rvb i="22017"/>
        </ext>
      </extLst>
    </bk>
    <bk>
      <extLst>
        <ext uri="{3e2802c4-a4d2-4d8b-9148-e3be6c30e623}">
          <xlrd:rvb i="22018"/>
        </ext>
      </extLst>
    </bk>
    <bk>
      <extLst>
        <ext uri="{3e2802c4-a4d2-4d8b-9148-e3be6c30e623}">
          <xlrd:rvb i="22019"/>
        </ext>
      </extLst>
    </bk>
    <bk>
      <extLst>
        <ext uri="{3e2802c4-a4d2-4d8b-9148-e3be6c30e623}">
          <xlrd:rvb i="22020"/>
        </ext>
      </extLst>
    </bk>
    <bk>
      <extLst>
        <ext uri="{3e2802c4-a4d2-4d8b-9148-e3be6c30e623}">
          <xlrd:rvb i="22021"/>
        </ext>
      </extLst>
    </bk>
    <bk>
      <extLst>
        <ext uri="{3e2802c4-a4d2-4d8b-9148-e3be6c30e623}">
          <xlrd:rvb i="22022"/>
        </ext>
      </extLst>
    </bk>
    <bk>
      <extLst>
        <ext uri="{3e2802c4-a4d2-4d8b-9148-e3be6c30e623}">
          <xlrd:rvb i="22023"/>
        </ext>
      </extLst>
    </bk>
    <bk>
      <extLst>
        <ext uri="{3e2802c4-a4d2-4d8b-9148-e3be6c30e623}">
          <xlrd:rvb i="22024"/>
        </ext>
      </extLst>
    </bk>
    <bk>
      <extLst>
        <ext uri="{3e2802c4-a4d2-4d8b-9148-e3be6c30e623}">
          <xlrd:rvb i="22025"/>
        </ext>
      </extLst>
    </bk>
    <bk>
      <extLst>
        <ext uri="{3e2802c4-a4d2-4d8b-9148-e3be6c30e623}">
          <xlrd:rvb i="22026"/>
        </ext>
      </extLst>
    </bk>
    <bk>
      <extLst>
        <ext uri="{3e2802c4-a4d2-4d8b-9148-e3be6c30e623}">
          <xlrd:rvb i="22027"/>
        </ext>
      </extLst>
    </bk>
    <bk>
      <extLst>
        <ext uri="{3e2802c4-a4d2-4d8b-9148-e3be6c30e623}">
          <xlrd:rvb i="22028"/>
        </ext>
      </extLst>
    </bk>
    <bk>
      <extLst>
        <ext uri="{3e2802c4-a4d2-4d8b-9148-e3be6c30e623}">
          <xlrd:rvb i="22029"/>
        </ext>
      </extLst>
    </bk>
    <bk>
      <extLst>
        <ext uri="{3e2802c4-a4d2-4d8b-9148-e3be6c30e623}">
          <xlrd:rvb i="22030"/>
        </ext>
      </extLst>
    </bk>
    <bk>
      <extLst>
        <ext uri="{3e2802c4-a4d2-4d8b-9148-e3be6c30e623}">
          <xlrd:rvb i="22031"/>
        </ext>
      </extLst>
    </bk>
    <bk>
      <extLst>
        <ext uri="{3e2802c4-a4d2-4d8b-9148-e3be6c30e623}">
          <xlrd:rvb i="22032"/>
        </ext>
      </extLst>
    </bk>
    <bk>
      <extLst>
        <ext uri="{3e2802c4-a4d2-4d8b-9148-e3be6c30e623}">
          <xlrd:rvb i="22035"/>
        </ext>
      </extLst>
    </bk>
    <bk>
      <extLst>
        <ext uri="{3e2802c4-a4d2-4d8b-9148-e3be6c30e623}">
          <xlrd:rvb i="22036"/>
        </ext>
      </extLst>
    </bk>
    <bk>
      <extLst>
        <ext uri="{3e2802c4-a4d2-4d8b-9148-e3be6c30e623}">
          <xlrd:rvb i="22037"/>
        </ext>
      </extLst>
    </bk>
    <bk>
      <extLst>
        <ext uri="{3e2802c4-a4d2-4d8b-9148-e3be6c30e623}">
          <xlrd:rvb i="22038"/>
        </ext>
      </extLst>
    </bk>
    <bk>
      <extLst>
        <ext uri="{3e2802c4-a4d2-4d8b-9148-e3be6c30e623}">
          <xlrd:rvb i="22039"/>
        </ext>
      </extLst>
    </bk>
    <bk>
      <extLst>
        <ext uri="{3e2802c4-a4d2-4d8b-9148-e3be6c30e623}">
          <xlrd:rvb i="22040"/>
        </ext>
      </extLst>
    </bk>
    <bk>
      <extLst>
        <ext uri="{3e2802c4-a4d2-4d8b-9148-e3be6c30e623}">
          <xlrd:rvb i="22041"/>
        </ext>
      </extLst>
    </bk>
    <bk>
      <extLst>
        <ext uri="{3e2802c4-a4d2-4d8b-9148-e3be6c30e623}">
          <xlrd:rvb i="22042"/>
        </ext>
      </extLst>
    </bk>
    <bk>
      <extLst>
        <ext uri="{3e2802c4-a4d2-4d8b-9148-e3be6c30e623}">
          <xlrd:rvb i="22043"/>
        </ext>
      </extLst>
    </bk>
    <bk>
      <extLst>
        <ext uri="{3e2802c4-a4d2-4d8b-9148-e3be6c30e623}">
          <xlrd:rvb i="22044"/>
        </ext>
      </extLst>
    </bk>
    <bk>
      <extLst>
        <ext uri="{3e2802c4-a4d2-4d8b-9148-e3be6c30e623}">
          <xlrd:rvb i="22045"/>
        </ext>
      </extLst>
    </bk>
    <bk>
      <extLst>
        <ext uri="{3e2802c4-a4d2-4d8b-9148-e3be6c30e623}">
          <xlrd:rvb i="22046"/>
        </ext>
      </extLst>
    </bk>
    <bk>
      <extLst>
        <ext uri="{3e2802c4-a4d2-4d8b-9148-e3be6c30e623}">
          <xlrd:rvb i="22047"/>
        </ext>
      </extLst>
    </bk>
    <bk>
      <extLst>
        <ext uri="{3e2802c4-a4d2-4d8b-9148-e3be6c30e623}">
          <xlrd:rvb i="22048"/>
        </ext>
      </extLst>
    </bk>
    <bk>
      <extLst>
        <ext uri="{3e2802c4-a4d2-4d8b-9148-e3be6c30e623}">
          <xlrd:rvb i="22049"/>
        </ext>
      </extLst>
    </bk>
    <bk>
      <extLst>
        <ext uri="{3e2802c4-a4d2-4d8b-9148-e3be6c30e623}">
          <xlrd:rvb i="22050"/>
        </ext>
      </extLst>
    </bk>
    <bk>
      <extLst>
        <ext uri="{3e2802c4-a4d2-4d8b-9148-e3be6c30e623}">
          <xlrd:rvb i="22051"/>
        </ext>
      </extLst>
    </bk>
    <bk>
      <extLst>
        <ext uri="{3e2802c4-a4d2-4d8b-9148-e3be6c30e623}">
          <xlrd:rvb i="22052"/>
        </ext>
      </extLst>
    </bk>
    <bk>
      <extLst>
        <ext uri="{3e2802c4-a4d2-4d8b-9148-e3be6c30e623}">
          <xlrd:rvb i="22053"/>
        </ext>
      </extLst>
    </bk>
    <bk>
      <extLst>
        <ext uri="{3e2802c4-a4d2-4d8b-9148-e3be6c30e623}">
          <xlrd:rvb i="22054"/>
        </ext>
      </extLst>
    </bk>
    <bk>
      <extLst>
        <ext uri="{3e2802c4-a4d2-4d8b-9148-e3be6c30e623}">
          <xlrd:rvb i="22055"/>
        </ext>
      </extLst>
    </bk>
    <bk>
      <extLst>
        <ext uri="{3e2802c4-a4d2-4d8b-9148-e3be6c30e623}">
          <xlrd:rvb i="22056"/>
        </ext>
      </extLst>
    </bk>
    <bk>
      <extLst>
        <ext uri="{3e2802c4-a4d2-4d8b-9148-e3be6c30e623}">
          <xlrd:rvb i="22057"/>
        </ext>
      </extLst>
    </bk>
    <bk>
      <extLst>
        <ext uri="{3e2802c4-a4d2-4d8b-9148-e3be6c30e623}">
          <xlrd:rvb i="22063"/>
        </ext>
      </extLst>
    </bk>
    <bk>
      <extLst>
        <ext uri="{3e2802c4-a4d2-4d8b-9148-e3be6c30e623}">
          <xlrd:rvb i="22064"/>
        </ext>
      </extLst>
    </bk>
    <bk>
      <extLst>
        <ext uri="{3e2802c4-a4d2-4d8b-9148-e3be6c30e623}">
          <xlrd:rvb i="22065"/>
        </ext>
      </extLst>
    </bk>
    <bk>
      <extLst>
        <ext uri="{3e2802c4-a4d2-4d8b-9148-e3be6c30e623}">
          <xlrd:rvb i="22066"/>
        </ext>
      </extLst>
    </bk>
    <bk>
      <extLst>
        <ext uri="{3e2802c4-a4d2-4d8b-9148-e3be6c30e623}">
          <xlrd:rvb i="22067"/>
        </ext>
      </extLst>
    </bk>
    <bk>
      <extLst>
        <ext uri="{3e2802c4-a4d2-4d8b-9148-e3be6c30e623}">
          <xlrd:rvb i="22068"/>
        </ext>
      </extLst>
    </bk>
    <bk>
      <extLst>
        <ext uri="{3e2802c4-a4d2-4d8b-9148-e3be6c30e623}">
          <xlrd:rvb i="22069"/>
        </ext>
      </extLst>
    </bk>
    <bk>
      <extLst>
        <ext uri="{3e2802c4-a4d2-4d8b-9148-e3be6c30e623}">
          <xlrd:rvb i="22070"/>
        </ext>
      </extLst>
    </bk>
    <bk>
      <extLst>
        <ext uri="{3e2802c4-a4d2-4d8b-9148-e3be6c30e623}">
          <xlrd:rvb i="22071"/>
        </ext>
      </extLst>
    </bk>
    <bk>
      <extLst>
        <ext uri="{3e2802c4-a4d2-4d8b-9148-e3be6c30e623}">
          <xlrd:rvb i="22072"/>
        </ext>
      </extLst>
    </bk>
    <bk>
      <extLst>
        <ext uri="{3e2802c4-a4d2-4d8b-9148-e3be6c30e623}">
          <xlrd:rvb i="22073"/>
        </ext>
      </extLst>
    </bk>
    <bk>
      <extLst>
        <ext uri="{3e2802c4-a4d2-4d8b-9148-e3be6c30e623}">
          <xlrd:rvb i="22074"/>
        </ext>
      </extLst>
    </bk>
    <bk>
      <extLst>
        <ext uri="{3e2802c4-a4d2-4d8b-9148-e3be6c30e623}">
          <xlrd:rvb i="22075"/>
        </ext>
      </extLst>
    </bk>
    <bk>
      <extLst>
        <ext uri="{3e2802c4-a4d2-4d8b-9148-e3be6c30e623}">
          <xlrd:rvb i="22076"/>
        </ext>
      </extLst>
    </bk>
    <bk>
      <extLst>
        <ext uri="{3e2802c4-a4d2-4d8b-9148-e3be6c30e623}">
          <xlrd:rvb i="22077"/>
        </ext>
      </extLst>
    </bk>
    <bk>
      <extLst>
        <ext uri="{3e2802c4-a4d2-4d8b-9148-e3be6c30e623}">
          <xlrd:rvb i="22078"/>
        </ext>
      </extLst>
    </bk>
    <bk>
      <extLst>
        <ext uri="{3e2802c4-a4d2-4d8b-9148-e3be6c30e623}">
          <xlrd:rvb i="22079"/>
        </ext>
      </extLst>
    </bk>
    <bk>
      <extLst>
        <ext uri="{3e2802c4-a4d2-4d8b-9148-e3be6c30e623}">
          <xlrd:rvb i="22080"/>
        </ext>
      </extLst>
    </bk>
    <bk>
      <extLst>
        <ext uri="{3e2802c4-a4d2-4d8b-9148-e3be6c30e623}">
          <xlrd:rvb i="22081"/>
        </ext>
      </extLst>
    </bk>
    <bk>
      <extLst>
        <ext uri="{3e2802c4-a4d2-4d8b-9148-e3be6c30e623}">
          <xlrd:rvb i="22082"/>
        </ext>
      </extLst>
    </bk>
    <bk>
      <extLst>
        <ext uri="{3e2802c4-a4d2-4d8b-9148-e3be6c30e623}">
          <xlrd:rvb i="22083"/>
        </ext>
      </extLst>
    </bk>
    <bk>
      <extLst>
        <ext uri="{3e2802c4-a4d2-4d8b-9148-e3be6c30e623}">
          <xlrd:rvb i="22084"/>
        </ext>
      </extLst>
    </bk>
    <bk>
      <extLst>
        <ext uri="{3e2802c4-a4d2-4d8b-9148-e3be6c30e623}">
          <xlrd:rvb i="22085"/>
        </ext>
      </extLst>
    </bk>
    <bk>
      <extLst>
        <ext uri="{3e2802c4-a4d2-4d8b-9148-e3be6c30e623}">
          <xlrd:rvb i="22086"/>
        </ext>
      </extLst>
    </bk>
    <bk>
      <extLst>
        <ext uri="{3e2802c4-a4d2-4d8b-9148-e3be6c30e623}">
          <xlrd:rvb i="22087"/>
        </ext>
      </extLst>
    </bk>
    <bk>
      <extLst>
        <ext uri="{3e2802c4-a4d2-4d8b-9148-e3be6c30e623}">
          <xlrd:rvb i="22088"/>
        </ext>
      </extLst>
    </bk>
    <bk>
      <extLst>
        <ext uri="{3e2802c4-a4d2-4d8b-9148-e3be6c30e623}">
          <xlrd:rvb i="22089"/>
        </ext>
      </extLst>
    </bk>
    <bk>
      <extLst>
        <ext uri="{3e2802c4-a4d2-4d8b-9148-e3be6c30e623}">
          <xlrd:rvb i="22090"/>
        </ext>
      </extLst>
    </bk>
    <bk>
      <extLst>
        <ext uri="{3e2802c4-a4d2-4d8b-9148-e3be6c30e623}">
          <xlrd:rvb i="22091"/>
        </ext>
      </extLst>
    </bk>
    <bk>
      <extLst>
        <ext uri="{3e2802c4-a4d2-4d8b-9148-e3be6c30e623}">
          <xlrd:rvb i="22092"/>
        </ext>
      </extLst>
    </bk>
    <bk>
      <extLst>
        <ext uri="{3e2802c4-a4d2-4d8b-9148-e3be6c30e623}">
          <xlrd:rvb i="22093"/>
        </ext>
      </extLst>
    </bk>
    <bk>
      <extLst>
        <ext uri="{3e2802c4-a4d2-4d8b-9148-e3be6c30e623}">
          <xlrd:rvb i="22094"/>
        </ext>
      </extLst>
    </bk>
    <bk>
      <extLst>
        <ext uri="{3e2802c4-a4d2-4d8b-9148-e3be6c30e623}">
          <xlrd:rvb i="22095"/>
        </ext>
      </extLst>
    </bk>
    <bk>
      <extLst>
        <ext uri="{3e2802c4-a4d2-4d8b-9148-e3be6c30e623}">
          <xlrd:rvb i="22096"/>
        </ext>
      </extLst>
    </bk>
    <bk>
      <extLst>
        <ext uri="{3e2802c4-a4d2-4d8b-9148-e3be6c30e623}">
          <xlrd:rvb i="22097"/>
        </ext>
      </extLst>
    </bk>
    <bk>
      <extLst>
        <ext uri="{3e2802c4-a4d2-4d8b-9148-e3be6c30e623}">
          <xlrd:rvb i="22098"/>
        </ext>
      </extLst>
    </bk>
    <bk>
      <extLst>
        <ext uri="{3e2802c4-a4d2-4d8b-9148-e3be6c30e623}">
          <xlrd:rvb i="22099"/>
        </ext>
      </extLst>
    </bk>
    <bk>
      <extLst>
        <ext uri="{3e2802c4-a4d2-4d8b-9148-e3be6c30e623}">
          <xlrd:rvb i="22102"/>
        </ext>
      </extLst>
    </bk>
    <bk>
      <extLst>
        <ext uri="{3e2802c4-a4d2-4d8b-9148-e3be6c30e623}">
          <xlrd:rvb i="22103"/>
        </ext>
      </extLst>
    </bk>
    <bk>
      <extLst>
        <ext uri="{3e2802c4-a4d2-4d8b-9148-e3be6c30e623}">
          <xlrd:rvb i="22104"/>
        </ext>
      </extLst>
    </bk>
    <bk>
      <extLst>
        <ext uri="{3e2802c4-a4d2-4d8b-9148-e3be6c30e623}">
          <xlrd:rvb i="22105"/>
        </ext>
      </extLst>
    </bk>
    <bk>
      <extLst>
        <ext uri="{3e2802c4-a4d2-4d8b-9148-e3be6c30e623}">
          <xlrd:rvb i="22106"/>
        </ext>
      </extLst>
    </bk>
    <bk>
      <extLst>
        <ext uri="{3e2802c4-a4d2-4d8b-9148-e3be6c30e623}">
          <xlrd:rvb i="22107"/>
        </ext>
      </extLst>
    </bk>
    <bk>
      <extLst>
        <ext uri="{3e2802c4-a4d2-4d8b-9148-e3be6c30e623}">
          <xlrd:rvb i="22108"/>
        </ext>
      </extLst>
    </bk>
    <bk>
      <extLst>
        <ext uri="{3e2802c4-a4d2-4d8b-9148-e3be6c30e623}">
          <xlrd:rvb i="22109"/>
        </ext>
      </extLst>
    </bk>
    <bk>
      <extLst>
        <ext uri="{3e2802c4-a4d2-4d8b-9148-e3be6c30e623}">
          <xlrd:rvb i="22110"/>
        </ext>
      </extLst>
    </bk>
    <bk>
      <extLst>
        <ext uri="{3e2802c4-a4d2-4d8b-9148-e3be6c30e623}">
          <xlrd:rvb i="22111"/>
        </ext>
      </extLst>
    </bk>
    <bk>
      <extLst>
        <ext uri="{3e2802c4-a4d2-4d8b-9148-e3be6c30e623}">
          <xlrd:rvb i="22112"/>
        </ext>
      </extLst>
    </bk>
    <bk>
      <extLst>
        <ext uri="{3e2802c4-a4d2-4d8b-9148-e3be6c30e623}">
          <xlrd:rvb i="22113"/>
        </ext>
      </extLst>
    </bk>
    <bk>
      <extLst>
        <ext uri="{3e2802c4-a4d2-4d8b-9148-e3be6c30e623}">
          <xlrd:rvb i="22114"/>
        </ext>
      </extLst>
    </bk>
    <bk>
      <extLst>
        <ext uri="{3e2802c4-a4d2-4d8b-9148-e3be6c30e623}">
          <xlrd:rvb i="22115"/>
        </ext>
      </extLst>
    </bk>
    <bk>
      <extLst>
        <ext uri="{3e2802c4-a4d2-4d8b-9148-e3be6c30e623}">
          <xlrd:rvb i="22116"/>
        </ext>
      </extLst>
    </bk>
    <bk>
      <extLst>
        <ext uri="{3e2802c4-a4d2-4d8b-9148-e3be6c30e623}">
          <xlrd:rvb i="22117"/>
        </ext>
      </extLst>
    </bk>
    <bk>
      <extLst>
        <ext uri="{3e2802c4-a4d2-4d8b-9148-e3be6c30e623}">
          <xlrd:rvb i="22120"/>
        </ext>
      </extLst>
    </bk>
    <bk>
      <extLst>
        <ext uri="{3e2802c4-a4d2-4d8b-9148-e3be6c30e623}">
          <xlrd:rvb i="22121"/>
        </ext>
      </extLst>
    </bk>
    <bk>
      <extLst>
        <ext uri="{3e2802c4-a4d2-4d8b-9148-e3be6c30e623}">
          <xlrd:rvb i="22122"/>
        </ext>
      </extLst>
    </bk>
    <bk>
      <extLst>
        <ext uri="{3e2802c4-a4d2-4d8b-9148-e3be6c30e623}">
          <xlrd:rvb i="22123"/>
        </ext>
      </extLst>
    </bk>
    <bk>
      <extLst>
        <ext uri="{3e2802c4-a4d2-4d8b-9148-e3be6c30e623}">
          <xlrd:rvb i="22124"/>
        </ext>
      </extLst>
    </bk>
    <bk>
      <extLst>
        <ext uri="{3e2802c4-a4d2-4d8b-9148-e3be6c30e623}">
          <xlrd:rvb i="22125"/>
        </ext>
      </extLst>
    </bk>
    <bk>
      <extLst>
        <ext uri="{3e2802c4-a4d2-4d8b-9148-e3be6c30e623}">
          <xlrd:rvb i="22126"/>
        </ext>
      </extLst>
    </bk>
    <bk>
      <extLst>
        <ext uri="{3e2802c4-a4d2-4d8b-9148-e3be6c30e623}">
          <xlrd:rvb i="22127"/>
        </ext>
      </extLst>
    </bk>
    <bk>
      <extLst>
        <ext uri="{3e2802c4-a4d2-4d8b-9148-e3be6c30e623}">
          <xlrd:rvb i="22128"/>
        </ext>
      </extLst>
    </bk>
    <bk>
      <extLst>
        <ext uri="{3e2802c4-a4d2-4d8b-9148-e3be6c30e623}">
          <xlrd:rvb i="22129"/>
        </ext>
      </extLst>
    </bk>
    <bk>
      <extLst>
        <ext uri="{3e2802c4-a4d2-4d8b-9148-e3be6c30e623}">
          <xlrd:rvb i="22130"/>
        </ext>
      </extLst>
    </bk>
    <bk>
      <extLst>
        <ext uri="{3e2802c4-a4d2-4d8b-9148-e3be6c30e623}">
          <xlrd:rvb i="22131"/>
        </ext>
      </extLst>
    </bk>
    <bk>
      <extLst>
        <ext uri="{3e2802c4-a4d2-4d8b-9148-e3be6c30e623}">
          <xlrd:rvb i="22132"/>
        </ext>
      </extLst>
    </bk>
    <bk>
      <extLst>
        <ext uri="{3e2802c4-a4d2-4d8b-9148-e3be6c30e623}">
          <xlrd:rvb i="22133"/>
        </ext>
      </extLst>
    </bk>
    <bk>
      <extLst>
        <ext uri="{3e2802c4-a4d2-4d8b-9148-e3be6c30e623}">
          <xlrd:rvb i="22134"/>
        </ext>
      </extLst>
    </bk>
    <bk>
      <extLst>
        <ext uri="{3e2802c4-a4d2-4d8b-9148-e3be6c30e623}">
          <xlrd:rvb i="22135"/>
        </ext>
      </extLst>
    </bk>
    <bk>
      <extLst>
        <ext uri="{3e2802c4-a4d2-4d8b-9148-e3be6c30e623}">
          <xlrd:rvb i="22136"/>
        </ext>
      </extLst>
    </bk>
    <bk>
      <extLst>
        <ext uri="{3e2802c4-a4d2-4d8b-9148-e3be6c30e623}">
          <xlrd:rvb i="22137"/>
        </ext>
      </extLst>
    </bk>
    <bk>
      <extLst>
        <ext uri="{3e2802c4-a4d2-4d8b-9148-e3be6c30e623}">
          <xlrd:rvb i="22138"/>
        </ext>
      </extLst>
    </bk>
    <bk>
      <extLst>
        <ext uri="{3e2802c4-a4d2-4d8b-9148-e3be6c30e623}">
          <xlrd:rvb i="22139"/>
        </ext>
      </extLst>
    </bk>
    <bk>
      <extLst>
        <ext uri="{3e2802c4-a4d2-4d8b-9148-e3be6c30e623}">
          <xlrd:rvb i="22140"/>
        </ext>
      </extLst>
    </bk>
    <bk>
      <extLst>
        <ext uri="{3e2802c4-a4d2-4d8b-9148-e3be6c30e623}">
          <xlrd:rvb i="22143"/>
        </ext>
      </extLst>
    </bk>
    <bk>
      <extLst>
        <ext uri="{3e2802c4-a4d2-4d8b-9148-e3be6c30e623}">
          <xlrd:rvb i="22144"/>
        </ext>
      </extLst>
    </bk>
    <bk>
      <extLst>
        <ext uri="{3e2802c4-a4d2-4d8b-9148-e3be6c30e623}">
          <xlrd:rvb i="22145"/>
        </ext>
      </extLst>
    </bk>
    <bk>
      <extLst>
        <ext uri="{3e2802c4-a4d2-4d8b-9148-e3be6c30e623}">
          <xlrd:rvb i="22146"/>
        </ext>
      </extLst>
    </bk>
    <bk>
      <extLst>
        <ext uri="{3e2802c4-a4d2-4d8b-9148-e3be6c30e623}">
          <xlrd:rvb i="22147"/>
        </ext>
      </extLst>
    </bk>
    <bk>
      <extLst>
        <ext uri="{3e2802c4-a4d2-4d8b-9148-e3be6c30e623}">
          <xlrd:rvb i="22148"/>
        </ext>
      </extLst>
    </bk>
    <bk>
      <extLst>
        <ext uri="{3e2802c4-a4d2-4d8b-9148-e3be6c30e623}">
          <xlrd:rvb i="22149"/>
        </ext>
      </extLst>
    </bk>
    <bk>
      <extLst>
        <ext uri="{3e2802c4-a4d2-4d8b-9148-e3be6c30e623}">
          <xlrd:rvb i="22150"/>
        </ext>
      </extLst>
    </bk>
    <bk>
      <extLst>
        <ext uri="{3e2802c4-a4d2-4d8b-9148-e3be6c30e623}">
          <xlrd:rvb i="22151"/>
        </ext>
      </extLst>
    </bk>
    <bk>
      <extLst>
        <ext uri="{3e2802c4-a4d2-4d8b-9148-e3be6c30e623}">
          <xlrd:rvb i="22152"/>
        </ext>
      </extLst>
    </bk>
    <bk>
      <extLst>
        <ext uri="{3e2802c4-a4d2-4d8b-9148-e3be6c30e623}">
          <xlrd:rvb i="22153"/>
        </ext>
      </extLst>
    </bk>
    <bk>
      <extLst>
        <ext uri="{3e2802c4-a4d2-4d8b-9148-e3be6c30e623}">
          <xlrd:rvb i="22154"/>
        </ext>
      </extLst>
    </bk>
    <bk>
      <extLst>
        <ext uri="{3e2802c4-a4d2-4d8b-9148-e3be6c30e623}">
          <xlrd:rvb i="22155"/>
        </ext>
      </extLst>
    </bk>
    <bk>
      <extLst>
        <ext uri="{3e2802c4-a4d2-4d8b-9148-e3be6c30e623}">
          <xlrd:rvb i="22156"/>
        </ext>
      </extLst>
    </bk>
    <bk>
      <extLst>
        <ext uri="{3e2802c4-a4d2-4d8b-9148-e3be6c30e623}">
          <xlrd:rvb i="22157"/>
        </ext>
      </extLst>
    </bk>
    <bk>
      <extLst>
        <ext uri="{3e2802c4-a4d2-4d8b-9148-e3be6c30e623}">
          <xlrd:rvb i="22158"/>
        </ext>
      </extLst>
    </bk>
    <bk>
      <extLst>
        <ext uri="{3e2802c4-a4d2-4d8b-9148-e3be6c30e623}">
          <xlrd:rvb i="22159"/>
        </ext>
      </extLst>
    </bk>
    <bk>
      <extLst>
        <ext uri="{3e2802c4-a4d2-4d8b-9148-e3be6c30e623}">
          <xlrd:rvb i="22160"/>
        </ext>
      </extLst>
    </bk>
    <bk>
      <extLst>
        <ext uri="{3e2802c4-a4d2-4d8b-9148-e3be6c30e623}">
          <xlrd:rvb i="22161"/>
        </ext>
      </extLst>
    </bk>
    <bk>
      <extLst>
        <ext uri="{3e2802c4-a4d2-4d8b-9148-e3be6c30e623}">
          <xlrd:rvb i="22162"/>
        </ext>
      </extLst>
    </bk>
    <bk>
      <extLst>
        <ext uri="{3e2802c4-a4d2-4d8b-9148-e3be6c30e623}">
          <xlrd:rvb i="22163"/>
        </ext>
      </extLst>
    </bk>
    <bk>
      <extLst>
        <ext uri="{3e2802c4-a4d2-4d8b-9148-e3be6c30e623}">
          <xlrd:rvb i="22164"/>
        </ext>
      </extLst>
    </bk>
    <bk>
      <extLst>
        <ext uri="{3e2802c4-a4d2-4d8b-9148-e3be6c30e623}">
          <xlrd:rvb i="22165"/>
        </ext>
      </extLst>
    </bk>
    <bk>
      <extLst>
        <ext uri="{3e2802c4-a4d2-4d8b-9148-e3be6c30e623}">
          <xlrd:rvb i="22166"/>
        </ext>
      </extLst>
    </bk>
    <bk>
      <extLst>
        <ext uri="{3e2802c4-a4d2-4d8b-9148-e3be6c30e623}">
          <xlrd:rvb i="22167"/>
        </ext>
      </extLst>
    </bk>
    <bk>
      <extLst>
        <ext uri="{3e2802c4-a4d2-4d8b-9148-e3be6c30e623}">
          <xlrd:rvb i="22168"/>
        </ext>
      </extLst>
    </bk>
    <bk>
      <extLst>
        <ext uri="{3e2802c4-a4d2-4d8b-9148-e3be6c30e623}">
          <xlrd:rvb i="22169"/>
        </ext>
      </extLst>
    </bk>
    <bk>
      <extLst>
        <ext uri="{3e2802c4-a4d2-4d8b-9148-e3be6c30e623}">
          <xlrd:rvb i="22170"/>
        </ext>
      </extLst>
    </bk>
    <bk>
      <extLst>
        <ext uri="{3e2802c4-a4d2-4d8b-9148-e3be6c30e623}">
          <xlrd:rvb i="22171"/>
        </ext>
      </extLst>
    </bk>
    <bk>
      <extLst>
        <ext uri="{3e2802c4-a4d2-4d8b-9148-e3be6c30e623}">
          <xlrd:rvb i="22172"/>
        </ext>
      </extLst>
    </bk>
    <bk>
      <extLst>
        <ext uri="{3e2802c4-a4d2-4d8b-9148-e3be6c30e623}">
          <xlrd:rvb i="22173"/>
        </ext>
      </extLst>
    </bk>
    <bk>
      <extLst>
        <ext uri="{3e2802c4-a4d2-4d8b-9148-e3be6c30e623}">
          <xlrd:rvb i="22174"/>
        </ext>
      </extLst>
    </bk>
    <bk>
      <extLst>
        <ext uri="{3e2802c4-a4d2-4d8b-9148-e3be6c30e623}">
          <xlrd:rvb i="22175"/>
        </ext>
      </extLst>
    </bk>
    <bk>
      <extLst>
        <ext uri="{3e2802c4-a4d2-4d8b-9148-e3be6c30e623}">
          <xlrd:rvb i="22176"/>
        </ext>
      </extLst>
    </bk>
    <bk>
      <extLst>
        <ext uri="{3e2802c4-a4d2-4d8b-9148-e3be6c30e623}">
          <xlrd:rvb i="22177"/>
        </ext>
      </extLst>
    </bk>
    <bk>
      <extLst>
        <ext uri="{3e2802c4-a4d2-4d8b-9148-e3be6c30e623}">
          <xlrd:rvb i="22178"/>
        </ext>
      </extLst>
    </bk>
    <bk>
      <extLst>
        <ext uri="{3e2802c4-a4d2-4d8b-9148-e3be6c30e623}">
          <xlrd:rvb i="22179"/>
        </ext>
      </extLst>
    </bk>
    <bk>
      <extLst>
        <ext uri="{3e2802c4-a4d2-4d8b-9148-e3be6c30e623}">
          <xlrd:rvb i="22182"/>
        </ext>
      </extLst>
    </bk>
    <bk>
      <extLst>
        <ext uri="{3e2802c4-a4d2-4d8b-9148-e3be6c30e623}">
          <xlrd:rvb i="22183"/>
        </ext>
      </extLst>
    </bk>
    <bk>
      <extLst>
        <ext uri="{3e2802c4-a4d2-4d8b-9148-e3be6c30e623}">
          <xlrd:rvb i="22184"/>
        </ext>
      </extLst>
    </bk>
    <bk>
      <extLst>
        <ext uri="{3e2802c4-a4d2-4d8b-9148-e3be6c30e623}">
          <xlrd:rvb i="22185"/>
        </ext>
      </extLst>
    </bk>
    <bk>
      <extLst>
        <ext uri="{3e2802c4-a4d2-4d8b-9148-e3be6c30e623}">
          <xlrd:rvb i="22186"/>
        </ext>
      </extLst>
    </bk>
    <bk>
      <extLst>
        <ext uri="{3e2802c4-a4d2-4d8b-9148-e3be6c30e623}">
          <xlrd:rvb i="22187"/>
        </ext>
      </extLst>
    </bk>
    <bk>
      <extLst>
        <ext uri="{3e2802c4-a4d2-4d8b-9148-e3be6c30e623}">
          <xlrd:rvb i="22188"/>
        </ext>
      </extLst>
    </bk>
    <bk>
      <extLst>
        <ext uri="{3e2802c4-a4d2-4d8b-9148-e3be6c30e623}">
          <xlrd:rvb i="22189"/>
        </ext>
      </extLst>
    </bk>
    <bk>
      <extLst>
        <ext uri="{3e2802c4-a4d2-4d8b-9148-e3be6c30e623}">
          <xlrd:rvb i="22190"/>
        </ext>
      </extLst>
    </bk>
    <bk>
      <extLst>
        <ext uri="{3e2802c4-a4d2-4d8b-9148-e3be6c30e623}">
          <xlrd:rvb i="22191"/>
        </ext>
      </extLst>
    </bk>
    <bk>
      <extLst>
        <ext uri="{3e2802c4-a4d2-4d8b-9148-e3be6c30e623}">
          <xlrd:rvb i="22192"/>
        </ext>
      </extLst>
    </bk>
    <bk>
      <extLst>
        <ext uri="{3e2802c4-a4d2-4d8b-9148-e3be6c30e623}">
          <xlrd:rvb i="22193"/>
        </ext>
      </extLst>
    </bk>
    <bk>
      <extLst>
        <ext uri="{3e2802c4-a4d2-4d8b-9148-e3be6c30e623}">
          <xlrd:rvb i="22194"/>
        </ext>
      </extLst>
    </bk>
    <bk>
      <extLst>
        <ext uri="{3e2802c4-a4d2-4d8b-9148-e3be6c30e623}">
          <xlrd:rvb i="22195"/>
        </ext>
      </extLst>
    </bk>
    <bk>
      <extLst>
        <ext uri="{3e2802c4-a4d2-4d8b-9148-e3be6c30e623}">
          <xlrd:rvb i="22196"/>
        </ext>
      </extLst>
    </bk>
    <bk>
      <extLst>
        <ext uri="{3e2802c4-a4d2-4d8b-9148-e3be6c30e623}">
          <xlrd:rvb i="22197"/>
        </ext>
      </extLst>
    </bk>
    <bk>
      <extLst>
        <ext uri="{3e2802c4-a4d2-4d8b-9148-e3be6c30e623}">
          <xlrd:rvb i="22198"/>
        </ext>
      </extLst>
    </bk>
    <bk>
      <extLst>
        <ext uri="{3e2802c4-a4d2-4d8b-9148-e3be6c30e623}">
          <xlrd:rvb i="22199"/>
        </ext>
      </extLst>
    </bk>
    <bk>
      <extLst>
        <ext uri="{3e2802c4-a4d2-4d8b-9148-e3be6c30e623}">
          <xlrd:rvb i="22200"/>
        </ext>
      </extLst>
    </bk>
    <bk>
      <extLst>
        <ext uri="{3e2802c4-a4d2-4d8b-9148-e3be6c30e623}">
          <xlrd:rvb i="22201"/>
        </ext>
      </extLst>
    </bk>
    <bk>
      <extLst>
        <ext uri="{3e2802c4-a4d2-4d8b-9148-e3be6c30e623}">
          <xlrd:rvb i="22202"/>
        </ext>
      </extLst>
    </bk>
    <bk>
      <extLst>
        <ext uri="{3e2802c4-a4d2-4d8b-9148-e3be6c30e623}">
          <xlrd:rvb i="22203"/>
        </ext>
      </extLst>
    </bk>
    <bk>
      <extLst>
        <ext uri="{3e2802c4-a4d2-4d8b-9148-e3be6c30e623}">
          <xlrd:rvb i="22204"/>
        </ext>
      </extLst>
    </bk>
    <bk>
      <extLst>
        <ext uri="{3e2802c4-a4d2-4d8b-9148-e3be6c30e623}">
          <xlrd:rvb i="22205"/>
        </ext>
      </extLst>
    </bk>
    <bk>
      <extLst>
        <ext uri="{3e2802c4-a4d2-4d8b-9148-e3be6c30e623}">
          <xlrd:rvb i="22208"/>
        </ext>
      </extLst>
    </bk>
    <bk>
      <extLst>
        <ext uri="{3e2802c4-a4d2-4d8b-9148-e3be6c30e623}">
          <xlrd:rvb i="22209"/>
        </ext>
      </extLst>
    </bk>
    <bk>
      <extLst>
        <ext uri="{3e2802c4-a4d2-4d8b-9148-e3be6c30e623}">
          <xlrd:rvb i="22210"/>
        </ext>
      </extLst>
    </bk>
    <bk>
      <extLst>
        <ext uri="{3e2802c4-a4d2-4d8b-9148-e3be6c30e623}">
          <xlrd:rvb i="22211"/>
        </ext>
      </extLst>
    </bk>
    <bk>
      <extLst>
        <ext uri="{3e2802c4-a4d2-4d8b-9148-e3be6c30e623}">
          <xlrd:rvb i="22212"/>
        </ext>
      </extLst>
    </bk>
    <bk>
      <extLst>
        <ext uri="{3e2802c4-a4d2-4d8b-9148-e3be6c30e623}">
          <xlrd:rvb i="22213"/>
        </ext>
      </extLst>
    </bk>
    <bk>
      <extLst>
        <ext uri="{3e2802c4-a4d2-4d8b-9148-e3be6c30e623}">
          <xlrd:rvb i="22214"/>
        </ext>
      </extLst>
    </bk>
    <bk>
      <extLst>
        <ext uri="{3e2802c4-a4d2-4d8b-9148-e3be6c30e623}">
          <xlrd:rvb i="22215"/>
        </ext>
      </extLst>
    </bk>
    <bk>
      <extLst>
        <ext uri="{3e2802c4-a4d2-4d8b-9148-e3be6c30e623}">
          <xlrd:rvb i="22216"/>
        </ext>
      </extLst>
    </bk>
    <bk>
      <extLst>
        <ext uri="{3e2802c4-a4d2-4d8b-9148-e3be6c30e623}">
          <xlrd:rvb i="22217"/>
        </ext>
      </extLst>
    </bk>
    <bk>
      <extLst>
        <ext uri="{3e2802c4-a4d2-4d8b-9148-e3be6c30e623}">
          <xlrd:rvb i="22218"/>
        </ext>
      </extLst>
    </bk>
    <bk>
      <extLst>
        <ext uri="{3e2802c4-a4d2-4d8b-9148-e3be6c30e623}">
          <xlrd:rvb i="22219"/>
        </ext>
      </extLst>
    </bk>
    <bk>
      <extLst>
        <ext uri="{3e2802c4-a4d2-4d8b-9148-e3be6c30e623}">
          <xlrd:rvb i="22220"/>
        </ext>
      </extLst>
    </bk>
    <bk>
      <extLst>
        <ext uri="{3e2802c4-a4d2-4d8b-9148-e3be6c30e623}">
          <xlrd:rvb i="22221"/>
        </ext>
      </extLst>
    </bk>
    <bk>
      <extLst>
        <ext uri="{3e2802c4-a4d2-4d8b-9148-e3be6c30e623}">
          <xlrd:rvb i="22222"/>
        </ext>
      </extLst>
    </bk>
    <bk>
      <extLst>
        <ext uri="{3e2802c4-a4d2-4d8b-9148-e3be6c30e623}">
          <xlrd:rvb i="22223"/>
        </ext>
      </extLst>
    </bk>
    <bk>
      <extLst>
        <ext uri="{3e2802c4-a4d2-4d8b-9148-e3be6c30e623}">
          <xlrd:rvb i="22224"/>
        </ext>
      </extLst>
    </bk>
    <bk>
      <extLst>
        <ext uri="{3e2802c4-a4d2-4d8b-9148-e3be6c30e623}">
          <xlrd:rvb i="22225"/>
        </ext>
      </extLst>
    </bk>
    <bk>
      <extLst>
        <ext uri="{3e2802c4-a4d2-4d8b-9148-e3be6c30e623}">
          <xlrd:rvb i="22226"/>
        </ext>
      </extLst>
    </bk>
    <bk>
      <extLst>
        <ext uri="{3e2802c4-a4d2-4d8b-9148-e3be6c30e623}">
          <xlrd:rvb i="22227"/>
        </ext>
      </extLst>
    </bk>
    <bk>
      <extLst>
        <ext uri="{3e2802c4-a4d2-4d8b-9148-e3be6c30e623}">
          <xlrd:rvb i="22228"/>
        </ext>
      </extLst>
    </bk>
    <bk>
      <extLst>
        <ext uri="{3e2802c4-a4d2-4d8b-9148-e3be6c30e623}">
          <xlrd:rvb i="22229"/>
        </ext>
      </extLst>
    </bk>
    <bk>
      <extLst>
        <ext uri="{3e2802c4-a4d2-4d8b-9148-e3be6c30e623}">
          <xlrd:rvb i="22230"/>
        </ext>
      </extLst>
    </bk>
    <bk>
      <extLst>
        <ext uri="{3e2802c4-a4d2-4d8b-9148-e3be6c30e623}">
          <xlrd:rvb i="22231"/>
        </ext>
      </extLst>
    </bk>
    <bk>
      <extLst>
        <ext uri="{3e2802c4-a4d2-4d8b-9148-e3be6c30e623}">
          <xlrd:rvb i="22232"/>
        </ext>
      </extLst>
    </bk>
    <bk>
      <extLst>
        <ext uri="{3e2802c4-a4d2-4d8b-9148-e3be6c30e623}">
          <xlrd:rvb i="22233"/>
        </ext>
      </extLst>
    </bk>
    <bk>
      <extLst>
        <ext uri="{3e2802c4-a4d2-4d8b-9148-e3be6c30e623}">
          <xlrd:rvb i="22234"/>
        </ext>
      </extLst>
    </bk>
    <bk>
      <extLst>
        <ext uri="{3e2802c4-a4d2-4d8b-9148-e3be6c30e623}">
          <xlrd:rvb i="22235"/>
        </ext>
      </extLst>
    </bk>
    <bk>
      <extLst>
        <ext uri="{3e2802c4-a4d2-4d8b-9148-e3be6c30e623}">
          <xlrd:rvb i="22236"/>
        </ext>
      </extLst>
    </bk>
    <bk>
      <extLst>
        <ext uri="{3e2802c4-a4d2-4d8b-9148-e3be6c30e623}">
          <xlrd:rvb i="22237"/>
        </ext>
      </extLst>
    </bk>
    <bk>
      <extLst>
        <ext uri="{3e2802c4-a4d2-4d8b-9148-e3be6c30e623}">
          <xlrd:rvb i="22238"/>
        </ext>
      </extLst>
    </bk>
    <bk>
      <extLst>
        <ext uri="{3e2802c4-a4d2-4d8b-9148-e3be6c30e623}">
          <xlrd:rvb i="22239"/>
        </ext>
      </extLst>
    </bk>
    <bk>
      <extLst>
        <ext uri="{3e2802c4-a4d2-4d8b-9148-e3be6c30e623}">
          <xlrd:rvb i="22240"/>
        </ext>
      </extLst>
    </bk>
    <bk>
      <extLst>
        <ext uri="{3e2802c4-a4d2-4d8b-9148-e3be6c30e623}">
          <xlrd:rvb i="22241"/>
        </ext>
      </extLst>
    </bk>
    <bk>
      <extLst>
        <ext uri="{3e2802c4-a4d2-4d8b-9148-e3be6c30e623}">
          <xlrd:rvb i="22242"/>
        </ext>
      </extLst>
    </bk>
    <bk>
      <extLst>
        <ext uri="{3e2802c4-a4d2-4d8b-9148-e3be6c30e623}">
          <xlrd:rvb i="22243"/>
        </ext>
      </extLst>
    </bk>
    <bk>
      <extLst>
        <ext uri="{3e2802c4-a4d2-4d8b-9148-e3be6c30e623}">
          <xlrd:rvb i="22244"/>
        </ext>
      </extLst>
    </bk>
    <bk>
      <extLst>
        <ext uri="{3e2802c4-a4d2-4d8b-9148-e3be6c30e623}">
          <xlrd:rvb i="22245"/>
        </ext>
      </extLst>
    </bk>
    <bk>
      <extLst>
        <ext uri="{3e2802c4-a4d2-4d8b-9148-e3be6c30e623}">
          <xlrd:rvb i="22248"/>
        </ext>
      </extLst>
    </bk>
    <bk>
      <extLst>
        <ext uri="{3e2802c4-a4d2-4d8b-9148-e3be6c30e623}">
          <xlrd:rvb i="22249"/>
        </ext>
      </extLst>
    </bk>
    <bk>
      <extLst>
        <ext uri="{3e2802c4-a4d2-4d8b-9148-e3be6c30e623}">
          <xlrd:rvb i="22250"/>
        </ext>
      </extLst>
    </bk>
    <bk>
      <extLst>
        <ext uri="{3e2802c4-a4d2-4d8b-9148-e3be6c30e623}">
          <xlrd:rvb i="22251"/>
        </ext>
      </extLst>
    </bk>
    <bk>
      <extLst>
        <ext uri="{3e2802c4-a4d2-4d8b-9148-e3be6c30e623}">
          <xlrd:rvb i="22252"/>
        </ext>
      </extLst>
    </bk>
    <bk>
      <extLst>
        <ext uri="{3e2802c4-a4d2-4d8b-9148-e3be6c30e623}">
          <xlrd:rvb i="22253"/>
        </ext>
      </extLst>
    </bk>
    <bk>
      <extLst>
        <ext uri="{3e2802c4-a4d2-4d8b-9148-e3be6c30e623}">
          <xlrd:rvb i="22254"/>
        </ext>
      </extLst>
    </bk>
    <bk>
      <extLst>
        <ext uri="{3e2802c4-a4d2-4d8b-9148-e3be6c30e623}">
          <xlrd:rvb i="22255"/>
        </ext>
      </extLst>
    </bk>
    <bk>
      <extLst>
        <ext uri="{3e2802c4-a4d2-4d8b-9148-e3be6c30e623}">
          <xlrd:rvb i="22256"/>
        </ext>
      </extLst>
    </bk>
    <bk>
      <extLst>
        <ext uri="{3e2802c4-a4d2-4d8b-9148-e3be6c30e623}">
          <xlrd:rvb i="22257"/>
        </ext>
      </extLst>
    </bk>
    <bk>
      <extLst>
        <ext uri="{3e2802c4-a4d2-4d8b-9148-e3be6c30e623}">
          <xlrd:rvb i="22258"/>
        </ext>
      </extLst>
    </bk>
    <bk>
      <extLst>
        <ext uri="{3e2802c4-a4d2-4d8b-9148-e3be6c30e623}">
          <xlrd:rvb i="22259"/>
        </ext>
      </extLst>
    </bk>
    <bk>
      <extLst>
        <ext uri="{3e2802c4-a4d2-4d8b-9148-e3be6c30e623}">
          <xlrd:rvb i="22260"/>
        </ext>
      </extLst>
    </bk>
    <bk>
      <extLst>
        <ext uri="{3e2802c4-a4d2-4d8b-9148-e3be6c30e623}">
          <xlrd:rvb i="22261"/>
        </ext>
      </extLst>
    </bk>
    <bk>
      <extLst>
        <ext uri="{3e2802c4-a4d2-4d8b-9148-e3be6c30e623}">
          <xlrd:rvb i="22262"/>
        </ext>
      </extLst>
    </bk>
    <bk>
      <extLst>
        <ext uri="{3e2802c4-a4d2-4d8b-9148-e3be6c30e623}">
          <xlrd:rvb i="22268"/>
        </ext>
      </extLst>
    </bk>
    <bk>
      <extLst>
        <ext uri="{3e2802c4-a4d2-4d8b-9148-e3be6c30e623}">
          <xlrd:rvb i="22269"/>
        </ext>
      </extLst>
    </bk>
    <bk>
      <extLst>
        <ext uri="{3e2802c4-a4d2-4d8b-9148-e3be6c30e623}">
          <xlrd:rvb i="22270"/>
        </ext>
      </extLst>
    </bk>
    <bk>
      <extLst>
        <ext uri="{3e2802c4-a4d2-4d8b-9148-e3be6c30e623}">
          <xlrd:rvb i="22271"/>
        </ext>
      </extLst>
    </bk>
    <bk>
      <extLst>
        <ext uri="{3e2802c4-a4d2-4d8b-9148-e3be6c30e623}">
          <xlrd:rvb i="22272"/>
        </ext>
      </extLst>
    </bk>
    <bk>
      <extLst>
        <ext uri="{3e2802c4-a4d2-4d8b-9148-e3be6c30e623}">
          <xlrd:rvb i="22273"/>
        </ext>
      </extLst>
    </bk>
    <bk>
      <extLst>
        <ext uri="{3e2802c4-a4d2-4d8b-9148-e3be6c30e623}">
          <xlrd:rvb i="22274"/>
        </ext>
      </extLst>
    </bk>
    <bk>
      <extLst>
        <ext uri="{3e2802c4-a4d2-4d8b-9148-e3be6c30e623}">
          <xlrd:rvb i="22275"/>
        </ext>
      </extLst>
    </bk>
    <bk>
      <extLst>
        <ext uri="{3e2802c4-a4d2-4d8b-9148-e3be6c30e623}">
          <xlrd:rvb i="22276"/>
        </ext>
      </extLst>
    </bk>
    <bk>
      <extLst>
        <ext uri="{3e2802c4-a4d2-4d8b-9148-e3be6c30e623}">
          <xlrd:rvb i="22277"/>
        </ext>
      </extLst>
    </bk>
    <bk>
      <extLst>
        <ext uri="{3e2802c4-a4d2-4d8b-9148-e3be6c30e623}">
          <xlrd:rvb i="22278"/>
        </ext>
      </extLst>
    </bk>
    <bk>
      <extLst>
        <ext uri="{3e2802c4-a4d2-4d8b-9148-e3be6c30e623}">
          <xlrd:rvb i="22279"/>
        </ext>
      </extLst>
    </bk>
    <bk>
      <extLst>
        <ext uri="{3e2802c4-a4d2-4d8b-9148-e3be6c30e623}">
          <xlrd:rvb i="22280"/>
        </ext>
      </extLst>
    </bk>
    <bk>
      <extLst>
        <ext uri="{3e2802c4-a4d2-4d8b-9148-e3be6c30e623}">
          <xlrd:rvb i="22281"/>
        </ext>
      </extLst>
    </bk>
    <bk>
      <extLst>
        <ext uri="{3e2802c4-a4d2-4d8b-9148-e3be6c30e623}">
          <xlrd:rvb i="22282"/>
        </ext>
      </extLst>
    </bk>
    <bk>
      <extLst>
        <ext uri="{3e2802c4-a4d2-4d8b-9148-e3be6c30e623}">
          <xlrd:rvb i="22283"/>
        </ext>
      </extLst>
    </bk>
    <bk>
      <extLst>
        <ext uri="{3e2802c4-a4d2-4d8b-9148-e3be6c30e623}">
          <xlrd:rvb i="22284"/>
        </ext>
      </extLst>
    </bk>
    <bk>
      <extLst>
        <ext uri="{3e2802c4-a4d2-4d8b-9148-e3be6c30e623}">
          <xlrd:rvb i="22285"/>
        </ext>
      </extLst>
    </bk>
    <bk>
      <extLst>
        <ext uri="{3e2802c4-a4d2-4d8b-9148-e3be6c30e623}">
          <xlrd:rvb i="22286"/>
        </ext>
      </extLst>
    </bk>
    <bk>
      <extLst>
        <ext uri="{3e2802c4-a4d2-4d8b-9148-e3be6c30e623}">
          <xlrd:rvb i="22289"/>
        </ext>
      </extLst>
    </bk>
    <bk>
      <extLst>
        <ext uri="{3e2802c4-a4d2-4d8b-9148-e3be6c30e623}">
          <xlrd:rvb i="22290"/>
        </ext>
      </extLst>
    </bk>
    <bk>
      <extLst>
        <ext uri="{3e2802c4-a4d2-4d8b-9148-e3be6c30e623}">
          <xlrd:rvb i="22291"/>
        </ext>
      </extLst>
    </bk>
    <bk>
      <extLst>
        <ext uri="{3e2802c4-a4d2-4d8b-9148-e3be6c30e623}">
          <xlrd:rvb i="22292"/>
        </ext>
      </extLst>
    </bk>
    <bk>
      <extLst>
        <ext uri="{3e2802c4-a4d2-4d8b-9148-e3be6c30e623}">
          <xlrd:rvb i="22293"/>
        </ext>
      </extLst>
    </bk>
    <bk>
      <extLst>
        <ext uri="{3e2802c4-a4d2-4d8b-9148-e3be6c30e623}">
          <xlrd:rvb i="22294"/>
        </ext>
      </extLst>
    </bk>
    <bk>
      <extLst>
        <ext uri="{3e2802c4-a4d2-4d8b-9148-e3be6c30e623}">
          <xlrd:rvb i="22295"/>
        </ext>
      </extLst>
    </bk>
    <bk>
      <extLst>
        <ext uri="{3e2802c4-a4d2-4d8b-9148-e3be6c30e623}">
          <xlrd:rvb i="22296"/>
        </ext>
      </extLst>
    </bk>
    <bk>
      <extLst>
        <ext uri="{3e2802c4-a4d2-4d8b-9148-e3be6c30e623}">
          <xlrd:rvb i="22297"/>
        </ext>
      </extLst>
    </bk>
    <bk>
      <extLst>
        <ext uri="{3e2802c4-a4d2-4d8b-9148-e3be6c30e623}">
          <xlrd:rvb i="22298"/>
        </ext>
      </extLst>
    </bk>
    <bk>
      <extLst>
        <ext uri="{3e2802c4-a4d2-4d8b-9148-e3be6c30e623}">
          <xlrd:rvb i="22299"/>
        </ext>
      </extLst>
    </bk>
    <bk>
      <extLst>
        <ext uri="{3e2802c4-a4d2-4d8b-9148-e3be6c30e623}">
          <xlrd:rvb i="22300"/>
        </ext>
      </extLst>
    </bk>
    <bk>
      <extLst>
        <ext uri="{3e2802c4-a4d2-4d8b-9148-e3be6c30e623}">
          <xlrd:rvb i="22301"/>
        </ext>
      </extLst>
    </bk>
    <bk>
      <extLst>
        <ext uri="{3e2802c4-a4d2-4d8b-9148-e3be6c30e623}">
          <xlrd:rvb i="22302"/>
        </ext>
      </extLst>
    </bk>
    <bk>
      <extLst>
        <ext uri="{3e2802c4-a4d2-4d8b-9148-e3be6c30e623}">
          <xlrd:rvb i="22303"/>
        </ext>
      </extLst>
    </bk>
    <bk>
      <extLst>
        <ext uri="{3e2802c4-a4d2-4d8b-9148-e3be6c30e623}">
          <xlrd:rvb i="22304"/>
        </ext>
      </extLst>
    </bk>
    <bk>
      <extLst>
        <ext uri="{3e2802c4-a4d2-4d8b-9148-e3be6c30e623}">
          <xlrd:rvb i="22305"/>
        </ext>
      </extLst>
    </bk>
    <bk>
      <extLst>
        <ext uri="{3e2802c4-a4d2-4d8b-9148-e3be6c30e623}">
          <xlrd:rvb i="22306"/>
        </ext>
      </extLst>
    </bk>
    <bk>
      <extLst>
        <ext uri="{3e2802c4-a4d2-4d8b-9148-e3be6c30e623}">
          <xlrd:rvb i="22307"/>
        </ext>
      </extLst>
    </bk>
    <bk>
      <extLst>
        <ext uri="{3e2802c4-a4d2-4d8b-9148-e3be6c30e623}">
          <xlrd:rvb i="22308"/>
        </ext>
      </extLst>
    </bk>
    <bk>
      <extLst>
        <ext uri="{3e2802c4-a4d2-4d8b-9148-e3be6c30e623}">
          <xlrd:rvb i="22309"/>
        </ext>
      </extLst>
    </bk>
    <bk>
      <extLst>
        <ext uri="{3e2802c4-a4d2-4d8b-9148-e3be6c30e623}">
          <xlrd:rvb i="22310"/>
        </ext>
      </extLst>
    </bk>
    <bk>
      <extLst>
        <ext uri="{3e2802c4-a4d2-4d8b-9148-e3be6c30e623}">
          <xlrd:rvb i="22311"/>
        </ext>
      </extLst>
    </bk>
    <bk>
      <extLst>
        <ext uri="{3e2802c4-a4d2-4d8b-9148-e3be6c30e623}">
          <xlrd:rvb i="22312"/>
        </ext>
      </extLst>
    </bk>
    <bk>
      <extLst>
        <ext uri="{3e2802c4-a4d2-4d8b-9148-e3be6c30e623}">
          <xlrd:rvb i="22313"/>
        </ext>
      </extLst>
    </bk>
    <bk>
      <extLst>
        <ext uri="{3e2802c4-a4d2-4d8b-9148-e3be6c30e623}">
          <xlrd:rvb i="22314"/>
        </ext>
      </extLst>
    </bk>
    <bk>
      <extLst>
        <ext uri="{3e2802c4-a4d2-4d8b-9148-e3be6c30e623}">
          <xlrd:rvb i="22315"/>
        </ext>
      </extLst>
    </bk>
    <bk>
      <extLst>
        <ext uri="{3e2802c4-a4d2-4d8b-9148-e3be6c30e623}">
          <xlrd:rvb i="22316"/>
        </ext>
      </extLst>
    </bk>
    <bk>
      <extLst>
        <ext uri="{3e2802c4-a4d2-4d8b-9148-e3be6c30e623}">
          <xlrd:rvb i="22317"/>
        </ext>
      </extLst>
    </bk>
    <bk>
      <extLst>
        <ext uri="{3e2802c4-a4d2-4d8b-9148-e3be6c30e623}">
          <xlrd:rvb i="22318"/>
        </ext>
      </extLst>
    </bk>
    <bk>
      <extLst>
        <ext uri="{3e2802c4-a4d2-4d8b-9148-e3be6c30e623}">
          <xlrd:rvb i="22319"/>
        </ext>
      </extLst>
    </bk>
    <bk>
      <extLst>
        <ext uri="{3e2802c4-a4d2-4d8b-9148-e3be6c30e623}">
          <xlrd:rvb i="22322"/>
        </ext>
      </extLst>
    </bk>
    <bk>
      <extLst>
        <ext uri="{3e2802c4-a4d2-4d8b-9148-e3be6c30e623}">
          <xlrd:rvb i="22323"/>
        </ext>
      </extLst>
    </bk>
    <bk>
      <extLst>
        <ext uri="{3e2802c4-a4d2-4d8b-9148-e3be6c30e623}">
          <xlrd:rvb i="22324"/>
        </ext>
      </extLst>
    </bk>
    <bk>
      <extLst>
        <ext uri="{3e2802c4-a4d2-4d8b-9148-e3be6c30e623}">
          <xlrd:rvb i="22325"/>
        </ext>
      </extLst>
    </bk>
    <bk>
      <extLst>
        <ext uri="{3e2802c4-a4d2-4d8b-9148-e3be6c30e623}">
          <xlrd:rvb i="22326"/>
        </ext>
      </extLst>
    </bk>
    <bk>
      <extLst>
        <ext uri="{3e2802c4-a4d2-4d8b-9148-e3be6c30e623}">
          <xlrd:rvb i="22327"/>
        </ext>
      </extLst>
    </bk>
    <bk>
      <extLst>
        <ext uri="{3e2802c4-a4d2-4d8b-9148-e3be6c30e623}">
          <xlrd:rvb i="22328"/>
        </ext>
      </extLst>
    </bk>
    <bk>
      <extLst>
        <ext uri="{3e2802c4-a4d2-4d8b-9148-e3be6c30e623}">
          <xlrd:rvb i="22329"/>
        </ext>
      </extLst>
    </bk>
    <bk>
      <extLst>
        <ext uri="{3e2802c4-a4d2-4d8b-9148-e3be6c30e623}">
          <xlrd:rvb i="22330"/>
        </ext>
      </extLst>
    </bk>
    <bk>
      <extLst>
        <ext uri="{3e2802c4-a4d2-4d8b-9148-e3be6c30e623}">
          <xlrd:rvb i="22331"/>
        </ext>
      </extLst>
    </bk>
    <bk>
      <extLst>
        <ext uri="{3e2802c4-a4d2-4d8b-9148-e3be6c30e623}">
          <xlrd:rvb i="22332"/>
        </ext>
      </extLst>
    </bk>
    <bk>
      <extLst>
        <ext uri="{3e2802c4-a4d2-4d8b-9148-e3be6c30e623}">
          <xlrd:rvb i="22333"/>
        </ext>
      </extLst>
    </bk>
    <bk>
      <extLst>
        <ext uri="{3e2802c4-a4d2-4d8b-9148-e3be6c30e623}">
          <xlrd:rvb i="22334"/>
        </ext>
      </extLst>
    </bk>
    <bk>
      <extLst>
        <ext uri="{3e2802c4-a4d2-4d8b-9148-e3be6c30e623}">
          <xlrd:rvb i="22335"/>
        </ext>
      </extLst>
    </bk>
    <bk>
      <extLst>
        <ext uri="{3e2802c4-a4d2-4d8b-9148-e3be6c30e623}">
          <xlrd:rvb i="22336"/>
        </ext>
      </extLst>
    </bk>
    <bk>
      <extLst>
        <ext uri="{3e2802c4-a4d2-4d8b-9148-e3be6c30e623}">
          <xlrd:rvb i="22337"/>
        </ext>
      </extLst>
    </bk>
    <bk>
      <extLst>
        <ext uri="{3e2802c4-a4d2-4d8b-9148-e3be6c30e623}">
          <xlrd:rvb i="22338"/>
        </ext>
      </extLst>
    </bk>
    <bk>
      <extLst>
        <ext uri="{3e2802c4-a4d2-4d8b-9148-e3be6c30e623}">
          <xlrd:rvb i="22339"/>
        </ext>
      </extLst>
    </bk>
    <bk>
      <extLst>
        <ext uri="{3e2802c4-a4d2-4d8b-9148-e3be6c30e623}">
          <xlrd:rvb i="22340"/>
        </ext>
      </extLst>
    </bk>
    <bk>
      <extLst>
        <ext uri="{3e2802c4-a4d2-4d8b-9148-e3be6c30e623}">
          <xlrd:rvb i="22341"/>
        </ext>
      </extLst>
    </bk>
    <bk>
      <extLst>
        <ext uri="{3e2802c4-a4d2-4d8b-9148-e3be6c30e623}">
          <xlrd:rvb i="22342"/>
        </ext>
      </extLst>
    </bk>
    <bk>
      <extLst>
        <ext uri="{3e2802c4-a4d2-4d8b-9148-e3be6c30e623}">
          <xlrd:rvb i="22343"/>
        </ext>
      </extLst>
    </bk>
    <bk>
      <extLst>
        <ext uri="{3e2802c4-a4d2-4d8b-9148-e3be6c30e623}">
          <xlrd:rvb i="22344"/>
        </ext>
      </extLst>
    </bk>
    <bk>
      <extLst>
        <ext uri="{3e2802c4-a4d2-4d8b-9148-e3be6c30e623}">
          <xlrd:rvb i="22345"/>
        </ext>
      </extLst>
    </bk>
    <bk>
      <extLst>
        <ext uri="{3e2802c4-a4d2-4d8b-9148-e3be6c30e623}">
          <xlrd:rvb i="22346"/>
        </ext>
      </extLst>
    </bk>
    <bk>
      <extLst>
        <ext uri="{3e2802c4-a4d2-4d8b-9148-e3be6c30e623}">
          <xlrd:rvb i="22349"/>
        </ext>
      </extLst>
    </bk>
    <bk>
      <extLst>
        <ext uri="{3e2802c4-a4d2-4d8b-9148-e3be6c30e623}">
          <xlrd:rvb i="22350"/>
        </ext>
      </extLst>
    </bk>
    <bk>
      <extLst>
        <ext uri="{3e2802c4-a4d2-4d8b-9148-e3be6c30e623}">
          <xlrd:rvb i="22351"/>
        </ext>
      </extLst>
    </bk>
    <bk>
      <extLst>
        <ext uri="{3e2802c4-a4d2-4d8b-9148-e3be6c30e623}">
          <xlrd:rvb i="22352"/>
        </ext>
      </extLst>
    </bk>
    <bk>
      <extLst>
        <ext uri="{3e2802c4-a4d2-4d8b-9148-e3be6c30e623}">
          <xlrd:rvb i="22353"/>
        </ext>
      </extLst>
    </bk>
    <bk>
      <extLst>
        <ext uri="{3e2802c4-a4d2-4d8b-9148-e3be6c30e623}">
          <xlrd:rvb i="22354"/>
        </ext>
      </extLst>
    </bk>
    <bk>
      <extLst>
        <ext uri="{3e2802c4-a4d2-4d8b-9148-e3be6c30e623}">
          <xlrd:rvb i="22355"/>
        </ext>
      </extLst>
    </bk>
    <bk>
      <extLst>
        <ext uri="{3e2802c4-a4d2-4d8b-9148-e3be6c30e623}">
          <xlrd:rvb i="22356"/>
        </ext>
      </extLst>
    </bk>
    <bk>
      <extLst>
        <ext uri="{3e2802c4-a4d2-4d8b-9148-e3be6c30e623}">
          <xlrd:rvb i="22359"/>
        </ext>
      </extLst>
    </bk>
    <bk>
      <extLst>
        <ext uri="{3e2802c4-a4d2-4d8b-9148-e3be6c30e623}">
          <xlrd:rvb i="22360"/>
        </ext>
      </extLst>
    </bk>
    <bk>
      <extLst>
        <ext uri="{3e2802c4-a4d2-4d8b-9148-e3be6c30e623}">
          <xlrd:rvb i="22361"/>
        </ext>
      </extLst>
    </bk>
    <bk>
      <extLst>
        <ext uri="{3e2802c4-a4d2-4d8b-9148-e3be6c30e623}">
          <xlrd:rvb i="22362"/>
        </ext>
      </extLst>
    </bk>
    <bk>
      <extLst>
        <ext uri="{3e2802c4-a4d2-4d8b-9148-e3be6c30e623}">
          <xlrd:rvb i="22363"/>
        </ext>
      </extLst>
    </bk>
    <bk>
      <extLst>
        <ext uri="{3e2802c4-a4d2-4d8b-9148-e3be6c30e623}">
          <xlrd:rvb i="22364"/>
        </ext>
      </extLst>
    </bk>
    <bk>
      <extLst>
        <ext uri="{3e2802c4-a4d2-4d8b-9148-e3be6c30e623}">
          <xlrd:rvb i="22365"/>
        </ext>
      </extLst>
    </bk>
    <bk>
      <extLst>
        <ext uri="{3e2802c4-a4d2-4d8b-9148-e3be6c30e623}">
          <xlrd:rvb i="22366"/>
        </ext>
      </extLst>
    </bk>
    <bk>
      <extLst>
        <ext uri="{3e2802c4-a4d2-4d8b-9148-e3be6c30e623}">
          <xlrd:rvb i="22367"/>
        </ext>
      </extLst>
    </bk>
    <bk>
      <extLst>
        <ext uri="{3e2802c4-a4d2-4d8b-9148-e3be6c30e623}">
          <xlrd:rvb i="22368"/>
        </ext>
      </extLst>
    </bk>
    <bk>
      <extLst>
        <ext uri="{3e2802c4-a4d2-4d8b-9148-e3be6c30e623}">
          <xlrd:rvb i="22369"/>
        </ext>
      </extLst>
    </bk>
    <bk>
      <extLst>
        <ext uri="{3e2802c4-a4d2-4d8b-9148-e3be6c30e623}">
          <xlrd:rvb i="22370"/>
        </ext>
      </extLst>
    </bk>
    <bk>
      <extLst>
        <ext uri="{3e2802c4-a4d2-4d8b-9148-e3be6c30e623}">
          <xlrd:rvb i="22371"/>
        </ext>
      </extLst>
    </bk>
    <bk>
      <extLst>
        <ext uri="{3e2802c4-a4d2-4d8b-9148-e3be6c30e623}">
          <xlrd:rvb i="22372"/>
        </ext>
      </extLst>
    </bk>
    <bk>
      <extLst>
        <ext uri="{3e2802c4-a4d2-4d8b-9148-e3be6c30e623}">
          <xlrd:rvb i="22373"/>
        </ext>
      </extLst>
    </bk>
    <bk>
      <extLst>
        <ext uri="{3e2802c4-a4d2-4d8b-9148-e3be6c30e623}">
          <xlrd:rvb i="22374"/>
        </ext>
      </extLst>
    </bk>
    <bk>
      <extLst>
        <ext uri="{3e2802c4-a4d2-4d8b-9148-e3be6c30e623}">
          <xlrd:rvb i="22375"/>
        </ext>
      </extLst>
    </bk>
    <bk>
      <extLst>
        <ext uri="{3e2802c4-a4d2-4d8b-9148-e3be6c30e623}">
          <xlrd:rvb i="22376"/>
        </ext>
      </extLst>
    </bk>
    <bk>
      <extLst>
        <ext uri="{3e2802c4-a4d2-4d8b-9148-e3be6c30e623}">
          <xlrd:rvb i="22377"/>
        </ext>
      </extLst>
    </bk>
    <bk>
      <extLst>
        <ext uri="{3e2802c4-a4d2-4d8b-9148-e3be6c30e623}">
          <xlrd:rvb i="22378"/>
        </ext>
      </extLst>
    </bk>
    <bk>
      <extLst>
        <ext uri="{3e2802c4-a4d2-4d8b-9148-e3be6c30e623}">
          <xlrd:rvb i="22379"/>
        </ext>
      </extLst>
    </bk>
    <bk>
      <extLst>
        <ext uri="{3e2802c4-a4d2-4d8b-9148-e3be6c30e623}">
          <xlrd:rvb i="22380"/>
        </ext>
      </extLst>
    </bk>
    <bk>
      <extLst>
        <ext uri="{3e2802c4-a4d2-4d8b-9148-e3be6c30e623}">
          <xlrd:rvb i="22381"/>
        </ext>
      </extLst>
    </bk>
    <bk>
      <extLst>
        <ext uri="{3e2802c4-a4d2-4d8b-9148-e3be6c30e623}">
          <xlrd:rvb i="22382"/>
        </ext>
      </extLst>
    </bk>
    <bk>
      <extLst>
        <ext uri="{3e2802c4-a4d2-4d8b-9148-e3be6c30e623}">
          <xlrd:rvb i="22383"/>
        </ext>
      </extLst>
    </bk>
    <bk>
      <extLst>
        <ext uri="{3e2802c4-a4d2-4d8b-9148-e3be6c30e623}">
          <xlrd:rvb i="22384"/>
        </ext>
      </extLst>
    </bk>
    <bk>
      <extLst>
        <ext uri="{3e2802c4-a4d2-4d8b-9148-e3be6c30e623}">
          <xlrd:rvb i="22385"/>
        </ext>
      </extLst>
    </bk>
    <bk>
      <extLst>
        <ext uri="{3e2802c4-a4d2-4d8b-9148-e3be6c30e623}">
          <xlrd:rvb i="22386"/>
        </ext>
      </extLst>
    </bk>
    <bk>
      <extLst>
        <ext uri="{3e2802c4-a4d2-4d8b-9148-e3be6c30e623}">
          <xlrd:rvb i="22387"/>
        </ext>
      </extLst>
    </bk>
    <bk>
      <extLst>
        <ext uri="{3e2802c4-a4d2-4d8b-9148-e3be6c30e623}">
          <xlrd:rvb i="22388"/>
        </ext>
      </extLst>
    </bk>
    <bk>
      <extLst>
        <ext uri="{3e2802c4-a4d2-4d8b-9148-e3be6c30e623}">
          <xlrd:rvb i="22389"/>
        </ext>
      </extLst>
    </bk>
    <bk>
      <extLst>
        <ext uri="{3e2802c4-a4d2-4d8b-9148-e3be6c30e623}">
          <xlrd:rvb i="22390"/>
        </ext>
      </extLst>
    </bk>
    <bk>
      <extLst>
        <ext uri="{3e2802c4-a4d2-4d8b-9148-e3be6c30e623}">
          <xlrd:rvb i="22391"/>
        </ext>
      </extLst>
    </bk>
    <bk>
      <extLst>
        <ext uri="{3e2802c4-a4d2-4d8b-9148-e3be6c30e623}">
          <xlrd:rvb i="22394"/>
        </ext>
      </extLst>
    </bk>
    <bk>
      <extLst>
        <ext uri="{3e2802c4-a4d2-4d8b-9148-e3be6c30e623}">
          <xlrd:rvb i="22395"/>
        </ext>
      </extLst>
    </bk>
    <bk>
      <extLst>
        <ext uri="{3e2802c4-a4d2-4d8b-9148-e3be6c30e623}">
          <xlrd:rvb i="22396"/>
        </ext>
      </extLst>
    </bk>
    <bk>
      <extLst>
        <ext uri="{3e2802c4-a4d2-4d8b-9148-e3be6c30e623}">
          <xlrd:rvb i="22397"/>
        </ext>
      </extLst>
    </bk>
    <bk>
      <extLst>
        <ext uri="{3e2802c4-a4d2-4d8b-9148-e3be6c30e623}">
          <xlrd:rvb i="22398"/>
        </ext>
      </extLst>
    </bk>
    <bk>
      <extLst>
        <ext uri="{3e2802c4-a4d2-4d8b-9148-e3be6c30e623}">
          <xlrd:rvb i="22399"/>
        </ext>
      </extLst>
    </bk>
    <bk>
      <extLst>
        <ext uri="{3e2802c4-a4d2-4d8b-9148-e3be6c30e623}">
          <xlrd:rvb i="22400"/>
        </ext>
      </extLst>
    </bk>
    <bk>
      <extLst>
        <ext uri="{3e2802c4-a4d2-4d8b-9148-e3be6c30e623}">
          <xlrd:rvb i="22401"/>
        </ext>
      </extLst>
    </bk>
    <bk>
      <extLst>
        <ext uri="{3e2802c4-a4d2-4d8b-9148-e3be6c30e623}">
          <xlrd:rvb i="22402"/>
        </ext>
      </extLst>
    </bk>
    <bk>
      <extLst>
        <ext uri="{3e2802c4-a4d2-4d8b-9148-e3be6c30e623}">
          <xlrd:rvb i="22403"/>
        </ext>
      </extLst>
    </bk>
    <bk>
      <extLst>
        <ext uri="{3e2802c4-a4d2-4d8b-9148-e3be6c30e623}">
          <xlrd:rvb i="22404"/>
        </ext>
      </extLst>
    </bk>
    <bk>
      <extLst>
        <ext uri="{3e2802c4-a4d2-4d8b-9148-e3be6c30e623}">
          <xlrd:rvb i="22405"/>
        </ext>
      </extLst>
    </bk>
    <bk>
      <extLst>
        <ext uri="{3e2802c4-a4d2-4d8b-9148-e3be6c30e623}">
          <xlrd:rvb i="22406"/>
        </ext>
      </extLst>
    </bk>
    <bk>
      <extLst>
        <ext uri="{3e2802c4-a4d2-4d8b-9148-e3be6c30e623}">
          <xlrd:rvb i="22407"/>
        </ext>
      </extLst>
    </bk>
    <bk>
      <extLst>
        <ext uri="{3e2802c4-a4d2-4d8b-9148-e3be6c30e623}">
          <xlrd:rvb i="22408"/>
        </ext>
      </extLst>
    </bk>
    <bk>
      <extLst>
        <ext uri="{3e2802c4-a4d2-4d8b-9148-e3be6c30e623}">
          <xlrd:rvb i="22409"/>
        </ext>
      </extLst>
    </bk>
    <bk>
      <extLst>
        <ext uri="{3e2802c4-a4d2-4d8b-9148-e3be6c30e623}">
          <xlrd:rvb i="22410"/>
        </ext>
      </extLst>
    </bk>
    <bk>
      <extLst>
        <ext uri="{3e2802c4-a4d2-4d8b-9148-e3be6c30e623}">
          <xlrd:rvb i="22411"/>
        </ext>
      </extLst>
    </bk>
    <bk>
      <extLst>
        <ext uri="{3e2802c4-a4d2-4d8b-9148-e3be6c30e623}">
          <xlrd:rvb i="22412"/>
        </ext>
      </extLst>
    </bk>
    <bk>
      <extLst>
        <ext uri="{3e2802c4-a4d2-4d8b-9148-e3be6c30e623}">
          <xlrd:rvb i="22413"/>
        </ext>
      </extLst>
    </bk>
    <bk>
      <extLst>
        <ext uri="{3e2802c4-a4d2-4d8b-9148-e3be6c30e623}">
          <xlrd:rvb i="22414"/>
        </ext>
      </extLst>
    </bk>
    <bk>
      <extLst>
        <ext uri="{3e2802c4-a4d2-4d8b-9148-e3be6c30e623}">
          <xlrd:rvb i="22415"/>
        </ext>
      </extLst>
    </bk>
    <bk>
      <extLst>
        <ext uri="{3e2802c4-a4d2-4d8b-9148-e3be6c30e623}">
          <xlrd:rvb i="22416"/>
        </ext>
      </extLst>
    </bk>
    <bk>
      <extLst>
        <ext uri="{3e2802c4-a4d2-4d8b-9148-e3be6c30e623}">
          <xlrd:rvb i="22417"/>
        </ext>
      </extLst>
    </bk>
    <bk>
      <extLst>
        <ext uri="{3e2802c4-a4d2-4d8b-9148-e3be6c30e623}">
          <xlrd:rvb i="22418"/>
        </ext>
      </extLst>
    </bk>
    <bk>
      <extLst>
        <ext uri="{3e2802c4-a4d2-4d8b-9148-e3be6c30e623}">
          <xlrd:rvb i="22419"/>
        </ext>
      </extLst>
    </bk>
    <bk>
      <extLst>
        <ext uri="{3e2802c4-a4d2-4d8b-9148-e3be6c30e623}">
          <xlrd:rvb i="22420"/>
        </ext>
      </extLst>
    </bk>
    <bk>
      <extLst>
        <ext uri="{3e2802c4-a4d2-4d8b-9148-e3be6c30e623}">
          <xlrd:rvb i="22423"/>
        </ext>
      </extLst>
    </bk>
    <bk>
      <extLst>
        <ext uri="{3e2802c4-a4d2-4d8b-9148-e3be6c30e623}">
          <xlrd:rvb i="22424"/>
        </ext>
      </extLst>
    </bk>
    <bk>
      <extLst>
        <ext uri="{3e2802c4-a4d2-4d8b-9148-e3be6c30e623}">
          <xlrd:rvb i="22425"/>
        </ext>
      </extLst>
    </bk>
    <bk>
      <extLst>
        <ext uri="{3e2802c4-a4d2-4d8b-9148-e3be6c30e623}">
          <xlrd:rvb i="22426"/>
        </ext>
      </extLst>
    </bk>
    <bk>
      <extLst>
        <ext uri="{3e2802c4-a4d2-4d8b-9148-e3be6c30e623}">
          <xlrd:rvb i="22427"/>
        </ext>
      </extLst>
    </bk>
    <bk>
      <extLst>
        <ext uri="{3e2802c4-a4d2-4d8b-9148-e3be6c30e623}">
          <xlrd:rvb i="22428"/>
        </ext>
      </extLst>
    </bk>
    <bk>
      <extLst>
        <ext uri="{3e2802c4-a4d2-4d8b-9148-e3be6c30e623}">
          <xlrd:rvb i="22429"/>
        </ext>
      </extLst>
    </bk>
    <bk>
      <extLst>
        <ext uri="{3e2802c4-a4d2-4d8b-9148-e3be6c30e623}">
          <xlrd:rvb i="22430"/>
        </ext>
      </extLst>
    </bk>
    <bk>
      <extLst>
        <ext uri="{3e2802c4-a4d2-4d8b-9148-e3be6c30e623}">
          <xlrd:rvb i="22431"/>
        </ext>
      </extLst>
    </bk>
    <bk>
      <extLst>
        <ext uri="{3e2802c4-a4d2-4d8b-9148-e3be6c30e623}">
          <xlrd:rvb i="22432"/>
        </ext>
      </extLst>
    </bk>
    <bk>
      <extLst>
        <ext uri="{3e2802c4-a4d2-4d8b-9148-e3be6c30e623}">
          <xlrd:rvb i="22433"/>
        </ext>
      </extLst>
    </bk>
    <bk>
      <extLst>
        <ext uri="{3e2802c4-a4d2-4d8b-9148-e3be6c30e623}">
          <xlrd:rvb i="22434"/>
        </ext>
      </extLst>
    </bk>
    <bk>
      <extLst>
        <ext uri="{3e2802c4-a4d2-4d8b-9148-e3be6c30e623}">
          <xlrd:rvb i="22435"/>
        </ext>
      </extLst>
    </bk>
    <bk>
      <extLst>
        <ext uri="{3e2802c4-a4d2-4d8b-9148-e3be6c30e623}">
          <xlrd:rvb i="22436"/>
        </ext>
      </extLst>
    </bk>
    <bk>
      <extLst>
        <ext uri="{3e2802c4-a4d2-4d8b-9148-e3be6c30e623}">
          <xlrd:rvb i="22437"/>
        </ext>
      </extLst>
    </bk>
    <bk>
      <extLst>
        <ext uri="{3e2802c4-a4d2-4d8b-9148-e3be6c30e623}">
          <xlrd:rvb i="22438"/>
        </ext>
      </extLst>
    </bk>
    <bk>
      <extLst>
        <ext uri="{3e2802c4-a4d2-4d8b-9148-e3be6c30e623}">
          <xlrd:rvb i="22439"/>
        </ext>
      </extLst>
    </bk>
    <bk>
      <extLst>
        <ext uri="{3e2802c4-a4d2-4d8b-9148-e3be6c30e623}">
          <xlrd:rvb i="22440"/>
        </ext>
      </extLst>
    </bk>
    <bk>
      <extLst>
        <ext uri="{3e2802c4-a4d2-4d8b-9148-e3be6c30e623}">
          <xlrd:rvb i="22441"/>
        </ext>
      </extLst>
    </bk>
    <bk>
      <extLst>
        <ext uri="{3e2802c4-a4d2-4d8b-9148-e3be6c30e623}">
          <xlrd:rvb i="22442"/>
        </ext>
      </extLst>
    </bk>
    <bk>
      <extLst>
        <ext uri="{3e2802c4-a4d2-4d8b-9148-e3be6c30e623}">
          <xlrd:rvb i="22443"/>
        </ext>
      </extLst>
    </bk>
    <bk>
      <extLst>
        <ext uri="{3e2802c4-a4d2-4d8b-9148-e3be6c30e623}">
          <xlrd:rvb i="22444"/>
        </ext>
      </extLst>
    </bk>
    <bk>
      <extLst>
        <ext uri="{3e2802c4-a4d2-4d8b-9148-e3be6c30e623}">
          <xlrd:rvb i="22445"/>
        </ext>
      </extLst>
    </bk>
    <bk>
      <extLst>
        <ext uri="{3e2802c4-a4d2-4d8b-9148-e3be6c30e623}">
          <xlrd:rvb i="22446"/>
        </ext>
      </extLst>
    </bk>
    <bk>
      <extLst>
        <ext uri="{3e2802c4-a4d2-4d8b-9148-e3be6c30e623}">
          <xlrd:rvb i="22447"/>
        </ext>
      </extLst>
    </bk>
    <bk>
      <extLst>
        <ext uri="{3e2802c4-a4d2-4d8b-9148-e3be6c30e623}">
          <xlrd:rvb i="22448"/>
        </ext>
      </extLst>
    </bk>
    <bk>
      <extLst>
        <ext uri="{3e2802c4-a4d2-4d8b-9148-e3be6c30e623}">
          <xlrd:rvb i="22449"/>
        </ext>
      </extLst>
    </bk>
    <bk>
      <extLst>
        <ext uri="{3e2802c4-a4d2-4d8b-9148-e3be6c30e623}">
          <xlrd:rvb i="22450"/>
        </ext>
      </extLst>
    </bk>
    <bk>
      <extLst>
        <ext uri="{3e2802c4-a4d2-4d8b-9148-e3be6c30e623}">
          <xlrd:rvb i="22451"/>
        </ext>
      </extLst>
    </bk>
    <bk>
      <extLst>
        <ext uri="{3e2802c4-a4d2-4d8b-9148-e3be6c30e623}">
          <xlrd:rvb i="22452"/>
        </ext>
      </extLst>
    </bk>
    <bk>
      <extLst>
        <ext uri="{3e2802c4-a4d2-4d8b-9148-e3be6c30e623}">
          <xlrd:rvb i="22453"/>
        </ext>
      </extLst>
    </bk>
    <bk>
      <extLst>
        <ext uri="{3e2802c4-a4d2-4d8b-9148-e3be6c30e623}">
          <xlrd:rvb i="22454"/>
        </ext>
      </extLst>
    </bk>
    <bk>
      <extLst>
        <ext uri="{3e2802c4-a4d2-4d8b-9148-e3be6c30e623}">
          <xlrd:rvb i="22455"/>
        </ext>
      </extLst>
    </bk>
    <bk>
      <extLst>
        <ext uri="{3e2802c4-a4d2-4d8b-9148-e3be6c30e623}">
          <xlrd:rvb i="22456"/>
        </ext>
      </extLst>
    </bk>
    <bk>
      <extLst>
        <ext uri="{3e2802c4-a4d2-4d8b-9148-e3be6c30e623}">
          <xlrd:rvb i="22457"/>
        </ext>
      </extLst>
    </bk>
    <bk>
      <extLst>
        <ext uri="{3e2802c4-a4d2-4d8b-9148-e3be6c30e623}">
          <xlrd:rvb i="22458"/>
        </ext>
      </extLst>
    </bk>
    <bk>
      <extLst>
        <ext uri="{3e2802c4-a4d2-4d8b-9148-e3be6c30e623}">
          <xlrd:rvb i="22459"/>
        </ext>
      </extLst>
    </bk>
    <bk>
      <extLst>
        <ext uri="{3e2802c4-a4d2-4d8b-9148-e3be6c30e623}">
          <xlrd:rvb i="22460"/>
        </ext>
      </extLst>
    </bk>
    <bk>
      <extLst>
        <ext uri="{3e2802c4-a4d2-4d8b-9148-e3be6c30e623}">
          <xlrd:rvb i="22461"/>
        </ext>
      </extLst>
    </bk>
    <bk>
      <extLst>
        <ext uri="{3e2802c4-a4d2-4d8b-9148-e3be6c30e623}">
          <xlrd:rvb i="22462"/>
        </ext>
      </extLst>
    </bk>
    <bk>
      <extLst>
        <ext uri="{3e2802c4-a4d2-4d8b-9148-e3be6c30e623}">
          <xlrd:rvb i="22463"/>
        </ext>
      </extLst>
    </bk>
    <bk>
      <extLst>
        <ext uri="{3e2802c4-a4d2-4d8b-9148-e3be6c30e623}">
          <xlrd:rvb i="22464"/>
        </ext>
      </extLst>
    </bk>
    <bk>
      <extLst>
        <ext uri="{3e2802c4-a4d2-4d8b-9148-e3be6c30e623}">
          <xlrd:rvb i="22465"/>
        </ext>
      </extLst>
    </bk>
    <bk>
      <extLst>
        <ext uri="{3e2802c4-a4d2-4d8b-9148-e3be6c30e623}">
          <xlrd:rvb i="22466"/>
        </ext>
      </extLst>
    </bk>
    <bk>
      <extLst>
        <ext uri="{3e2802c4-a4d2-4d8b-9148-e3be6c30e623}">
          <xlrd:rvb i="22467"/>
        </ext>
      </extLst>
    </bk>
    <bk>
      <extLst>
        <ext uri="{3e2802c4-a4d2-4d8b-9148-e3be6c30e623}">
          <xlrd:rvb i="22468"/>
        </ext>
      </extLst>
    </bk>
    <bk>
      <extLst>
        <ext uri="{3e2802c4-a4d2-4d8b-9148-e3be6c30e623}">
          <xlrd:rvb i="22469"/>
        </ext>
      </extLst>
    </bk>
    <bk>
      <extLst>
        <ext uri="{3e2802c4-a4d2-4d8b-9148-e3be6c30e623}">
          <xlrd:rvb i="22470"/>
        </ext>
      </extLst>
    </bk>
    <bk>
      <extLst>
        <ext uri="{3e2802c4-a4d2-4d8b-9148-e3be6c30e623}">
          <xlrd:rvb i="22471"/>
        </ext>
      </extLst>
    </bk>
    <bk>
      <extLst>
        <ext uri="{3e2802c4-a4d2-4d8b-9148-e3be6c30e623}">
          <xlrd:rvb i="22472"/>
        </ext>
      </extLst>
    </bk>
    <bk>
      <extLst>
        <ext uri="{3e2802c4-a4d2-4d8b-9148-e3be6c30e623}">
          <xlrd:rvb i="22473"/>
        </ext>
      </extLst>
    </bk>
    <bk>
      <extLst>
        <ext uri="{3e2802c4-a4d2-4d8b-9148-e3be6c30e623}">
          <xlrd:rvb i="22474"/>
        </ext>
      </extLst>
    </bk>
    <bk>
      <extLst>
        <ext uri="{3e2802c4-a4d2-4d8b-9148-e3be6c30e623}">
          <xlrd:rvb i="22475"/>
        </ext>
      </extLst>
    </bk>
    <bk>
      <extLst>
        <ext uri="{3e2802c4-a4d2-4d8b-9148-e3be6c30e623}">
          <xlrd:rvb i="22476"/>
        </ext>
      </extLst>
    </bk>
    <bk>
      <extLst>
        <ext uri="{3e2802c4-a4d2-4d8b-9148-e3be6c30e623}">
          <xlrd:rvb i="22477"/>
        </ext>
      </extLst>
    </bk>
    <bk>
      <extLst>
        <ext uri="{3e2802c4-a4d2-4d8b-9148-e3be6c30e623}">
          <xlrd:rvb i="22478"/>
        </ext>
      </extLst>
    </bk>
    <bk>
      <extLst>
        <ext uri="{3e2802c4-a4d2-4d8b-9148-e3be6c30e623}">
          <xlrd:rvb i="22479"/>
        </ext>
      </extLst>
    </bk>
    <bk>
      <extLst>
        <ext uri="{3e2802c4-a4d2-4d8b-9148-e3be6c30e623}">
          <xlrd:rvb i="22480"/>
        </ext>
      </extLst>
    </bk>
    <bk>
      <extLst>
        <ext uri="{3e2802c4-a4d2-4d8b-9148-e3be6c30e623}">
          <xlrd:rvb i="22483"/>
        </ext>
      </extLst>
    </bk>
    <bk>
      <extLst>
        <ext uri="{3e2802c4-a4d2-4d8b-9148-e3be6c30e623}">
          <xlrd:rvb i="22484"/>
        </ext>
      </extLst>
    </bk>
    <bk>
      <extLst>
        <ext uri="{3e2802c4-a4d2-4d8b-9148-e3be6c30e623}">
          <xlrd:rvb i="22485"/>
        </ext>
      </extLst>
    </bk>
    <bk>
      <extLst>
        <ext uri="{3e2802c4-a4d2-4d8b-9148-e3be6c30e623}">
          <xlrd:rvb i="22486"/>
        </ext>
      </extLst>
    </bk>
    <bk>
      <extLst>
        <ext uri="{3e2802c4-a4d2-4d8b-9148-e3be6c30e623}">
          <xlrd:rvb i="22487"/>
        </ext>
      </extLst>
    </bk>
    <bk>
      <extLst>
        <ext uri="{3e2802c4-a4d2-4d8b-9148-e3be6c30e623}">
          <xlrd:rvb i="22488"/>
        </ext>
      </extLst>
    </bk>
    <bk>
      <extLst>
        <ext uri="{3e2802c4-a4d2-4d8b-9148-e3be6c30e623}">
          <xlrd:rvb i="22489"/>
        </ext>
      </extLst>
    </bk>
    <bk>
      <extLst>
        <ext uri="{3e2802c4-a4d2-4d8b-9148-e3be6c30e623}">
          <xlrd:rvb i="22490"/>
        </ext>
      </extLst>
    </bk>
    <bk>
      <extLst>
        <ext uri="{3e2802c4-a4d2-4d8b-9148-e3be6c30e623}">
          <xlrd:rvb i="22491"/>
        </ext>
      </extLst>
    </bk>
    <bk>
      <extLst>
        <ext uri="{3e2802c4-a4d2-4d8b-9148-e3be6c30e623}">
          <xlrd:rvb i="22492"/>
        </ext>
      </extLst>
    </bk>
    <bk>
      <extLst>
        <ext uri="{3e2802c4-a4d2-4d8b-9148-e3be6c30e623}">
          <xlrd:rvb i="22493"/>
        </ext>
      </extLst>
    </bk>
    <bk>
      <extLst>
        <ext uri="{3e2802c4-a4d2-4d8b-9148-e3be6c30e623}">
          <xlrd:rvb i="22494"/>
        </ext>
      </extLst>
    </bk>
    <bk>
      <extLst>
        <ext uri="{3e2802c4-a4d2-4d8b-9148-e3be6c30e623}">
          <xlrd:rvb i="22495"/>
        </ext>
      </extLst>
    </bk>
    <bk>
      <extLst>
        <ext uri="{3e2802c4-a4d2-4d8b-9148-e3be6c30e623}">
          <xlrd:rvb i="22496"/>
        </ext>
      </extLst>
    </bk>
    <bk>
      <extLst>
        <ext uri="{3e2802c4-a4d2-4d8b-9148-e3be6c30e623}">
          <xlrd:rvb i="22497"/>
        </ext>
      </extLst>
    </bk>
    <bk>
      <extLst>
        <ext uri="{3e2802c4-a4d2-4d8b-9148-e3be6c30e623}">
          <xlrd:rvb i="22498"/>
        </ext>
      </extLst>
    </bk>
    <bk>
      <extLst>
        <ext uri="{3e2802c4-a4d2-4d8b-9148-e3be6c30e623}">
          <xlrd:rvb i="22499"/>
        </ext>
      </extLst>
    </bk>
    <bk>
      <extLst>
        <ext uri="{3e2802c4-a4d2-4d8b-9148-e3be6c30e623}">
          <xlrd:rvb i="22502"/>
        </ext>
      </extLst>
    </bk>
    <bk>
      <extLst>
        <ext uri="{3e2802c4-a4d2-4d8b-9148-e3be6c30e623}">
          <xlrd:rvb i="22503"/>
        </ext>
      </extLst>
    </bk>
    <bk>
      <extLst>
        <ext uri="{3e2802c4-a4d2-4d8b-9148-e3be6c30e623}">
          <xlrd:rvb i="22504"/>
        </ext>
      </extLst>
    </bk>
    <bk>
      <extLst>
        <ext uri="{3e2802c4-a4d2-4d8b-9148-e3be6c30e623}">
          <xlrd:rvb i="22505"/>
        </ext>
      </extLst>
    </bk>
    <bk>
      <extLst>
        <ext uri="{3e2802c4-a4d2-4d8b-9148-e3be6c30e623}">
          <xlrd:rvb i="22506"/>
        </ext>
      </extLst>
    </bk>
    <bk>
      <extLst>
        <ext uri="{3e2802c4-a4d2-4d8b-9148-e3be6c30e623}">
          <xlrd:rvb i="22507"/>
        </ext>
      </extLst>
    </bk>
    <bk>
      <extLst>
        <ext uri="{3e2802c4-a4d2-4d8b-9148-e3be6c30e623}">
          <xlrd:rvb i="22508"/>
        </ext>
      </extLst>
    </bk>
    <bk>
      <extLst>
        <ext uri="{3e2802c4-a4d2-4d8b-9148-e3be6c30e623}">
          <xlrd:rvb i="22509"/>
        </ext>
      </extLst>
    </bk>
    <bk>
      <extLst>
        <ext uri="{3e2802c4-a4d2-4d8b-9148-e3be6c30e623}">
          <xlrd:rvb i="22510"/>
        </ext>
      </extLst>
    </bk>
    <bk>
      <extLst>
        <ext uri="{3e2802c4-a4d2-4d8b-9148-e3be6c30e623}">
          <xlrd:rvb i="22511"/>
        </ext>
      </extLst>
    </bk>
    <bk>
      <extLst>
        <ext uri="{3e2802c4-a4d2-4d8b-9148-e3be6c30e623}">
          <xlrd:rvb i="22512"/>
        </ext>
      </extLst>
    </bk>
    <bk>
      <extLst>
        <ext uri="{3e2802c4-a4d2-4d8b-9148-e3be6c30e623}">
          <xlrd:rvb i="22513"/>
        </ext>
      </extLst>
    </bk>
    <bk>
      <extLst>
        <ext uri="{3e2802c4-a4d2-4d8b-9148-e3be6c30e623}">
          <xlrd:rvb i="22514"/>
        </ext>
      </extLst>
    </bk>
    <bk>
      <extLst>
        <ext uri="{3e2802c4-a4d2-4d8b-9148-e3be6c30e623}">
          <xlrd:rvb i="22515"/>
        </ext>
      </extLst>
    </bk>
    <bk>
      <extLst>
        <ext uri="{3e2802c4-a4d2-4d8b-9148-e3be6c30e623}">
          <xlrd:rvb i="22516"/>
        </ext>
      </extLst>
    </bk>
    <bk>
      <extLst>
        <ext uri="{3e2802c4-a4d2-4d8b-9148-e3be6c30e623}">
          <xlrd:rvb i="22517"/>
        </ext>
      </extLst>
    </bk>
    <bk>
      <extLst>
        <ext uri="{3e2802c4-a4d2-4d8b-9148-e3be6c30e623}">
          <xlrd:rvb i="22518"/>
        </ext>
      </extLst>
    </bk>
    <bk>
      <extLst>
        <ext uri="{3e2802c4-a4d2-4d8b-9148-e3be6c30e623}">
          <xlrd:rvb i="22521"/>
        </ext>
      </extLst>
    </bk>
    <bk>
      <extLst>
        <ext uri="{3e2802c4-a4d2-4d8b-9148-e3be6c30e623}">
          <xlrd:rvb i="22522"/>
        </ext>
      </extLst>
    </bk>
    <bk>
      <extLst>
        <ext uri="{3e2802c4-a4d2-4d8b-9148-e3be6c30e623}">
          <xlrd:rvb i="22523"/>
        </ext>
      </extLst>
    </bk>
    <bk>
      <extLst>
        <ext uri="{3e2802c4-a4d2-4d8b-9148-e3be6c30e623}">
          <xlrd:rvb i="22524"/>
        </ext>
      </extLst>
    </bk>
    <bk>
      <extLst>
        <ext uri="{3e2802c4-a4d2-4d8b-9148-e3be6c30e623}">
          <xlrd:rvb i="22525"/>
        </ext>
      </extLst>
    </bk>
    <bk>
      <extLst>
        <ext uri="{3e2802c4-a4d2-4d8b-9148-e3be6c30e623}">
          <xlrd:rvb i="22526"/>
        </ext>
      </extLst>
    </bk>
    <bk>
      <extLst>
        <ext uri="{3e2802c4-a4d2-4d8b-9148-e3be6c30e623}">
          <xlrd:rvb i="22527"/>
        </ext>
      </extLst>
    </bk>
    <bk>
      <extLst>
        <ext uri="{3e2802c4-a4d2-4d8b-9148-e3be6c30e623}">
          <xlrd:rvb i="22528"/>
        </ext>
      </extLst>
    </bk>
    <bk>
      <extLst>
        <ext uri="{3e2802c4-a4d2-4d8b-9148-e3be6c30e623}">
          <xlrd:rvb i="22529"/>
        </ext>
      </extLst>
    </bk>
    <bk>
      <extLst>
        <ext uri="{3e2802c4-a4d2-4d8b-9148-e3be6c30e623}">
          <xlrd:rvb i="22530"/>
        </ext>
      </extLst>
    </bk>
    <bk>
      <extLst>
        <ext uri="{3e2802c4-a4d2-4d8b-9148-e3be6c30e623}">
          <xlrd:rvb i="22531"/>
        </ext>
      </extLst>
    </bk>
    <bk>
      <extLst>
        <ext uri="{3e2802c4-a4d2-4d8b-9148-e3be6c30e623}">
          <xlrd:rvb i="22532"/>
        </ext>
      </extLst>
    </bk>
    <bk>
      <extLst>
        <ext uri="{3e2802c4-a4d2-4d8b-9148-e3be6c30e623}">
          <xlrd:rvb i="22533"/>
        </ext>
      </extLst>
    </bk>
    <bk>
      <extLst>
        <ext uri="{3e2802c4-a4d2-4d8b-9148-e3be6c30e623}">
          <xlrd:rvb i="22534"/>
        </ext>
      </extLst>
    </bk>
    <bk>
      <extLst>
        <ext uri="{3e2802c4-a4d2-4d8b-9148-e3be6c30e623}">
          <xlrd:rvb i="22535"/>
        </ext>
      </extLst>
    </bk>
    <bk>
      <extLst>
        <ext uri="{3e2802c4-a4d2-4d8b-9148-e3be6c30e623}">
          <xlrd:rvb i="22536"/>
        </ext>
      </extLst>
    </bk>
    <bk>
      <extLst>
        <ext uri="{3e2802c4-a4d2-4d8b-9148-e3be6c30e623}">
          <xlrd:rvb i="22537"/>
        </ext>
      </extLst>
    </bk>
    <bk>
      <extLst>
        <ext uri="{3e2802c4-a4d2-4d8b-9148-e3be6c30e623}">
          <xlrd:rvb i="22538"/>
        </ext>
      </extLst>
    </bk>
    <bk>
      <extLst>
        <ext uri="{3e2802c4-a4d2-4d8b-9148-e3be6c30e623}">
          <xlrd:rvb i="22539"/>
        </ext>
      </extLst>
    </bk>
    <bk>
      <extLst>
        <ext uri="{3e2802c4-a4d2-4d8b-9148-e3be6c30e623}">
          <xlrd:rvb i="22542"/>
        </ext>
      </extLst>
    </bk>
    <bk>
      <extLst>
        <ext uri="{3e2802c4-a4d2-4d8b-9148-e3be6c30e623}">
          <xlrd:rvb i="22543"/>
        </ext>
      </extLst>
    </bk>
    <bk>
      <extLst>
        <ext uri="{3e2802c4-a4d2-4d8b-9148-e3be6c30e623}">
          <xlrd:rvb i="22544"/>
        </ext>
      </extLst>
    </bk>
    <bk>
      <extLst>
        <ext uri="{3e2802c4-a4d2-4d8b-9148-e3be6c30e623}">
          <xlrd:rvb i="22545"/>
        </ext>
      </extLst>
    </bk>
    <bk>
      <extLst>
        <ext uri="{3e2802c4-a4d2-4d8b-9148-e3be6c30e623}">
          <xlrd:rvb i="22546"/>
        </ext>
      </extLst>
    </bk>
    <bk>
      <extLst>
        <ext uri="{3e2802c4-a4d2-4d8b-9148-e3be6c30e623}">
          <xlrd:rvb i="22547"/>
        </ext>
      </extLst>
    </bk>
    <bk>
      <extLst>
        <ext uri="{3e2802c4-a4d2-4d8b-9148-e3be6c30e623}">
          <xlrd:rvb i="22548"/>
        </ext>
      </extLst>
    </bk>
    <bk>
      <extLst>
        <ext uri="{3e2802c4-a4d2-4d8b-9148-e3be6c30e623}">
          <xlrd:rvb i="22549"/>
        </ext>
      </extLst>
    </bk>
    <bk>
      <extLst>
        <ext uri="{3e2802c4-a4d2-4d8b-9148-e3be6c30e623}">
          <xlrd:rvb i="22550"/>
        </ext>
      </extLst>
    </bk>
    <bk>
      <extLst>
        <ext uri="{3e2802c4-a4d2-4d8b-9148-e3be6c30e623}">
          <xlrd:rvb i="22551"/>
        </ext>
      </extLst>
    </bk>
    <bk>
      <extLst>
        <ext uri="{3e2802c4-a4d2-4d8b-9148-e3be6c30e623}">
          <xlrd:rvb i="22552"/>
        </ext>
      </extLst>
    </bk>
    <bk>
      <extLst>
        <ext uri="{3e2802c4-a4d2-4d8b-9148-e3be6c30e623}">
          <xlrd:rvb i="22553"/>
        </ext>
      </extLst>
    </bk>
    <bk>
      <extLst>
        <ext uri="{3e2802c4-a4d2-4d8b-9148-e3be6c30e623}">
          <xlrd:rvb i="22554"/>
        </ext>
      </extLst>
    </bk>
    <bk>
      <extLst>
        <ext uri="{3e2802c4-a4d2-4d8b-9148-e3be6c30e623}">
          <xlrd:rvb i="22555"/>
        </ext>
      </extLst>
    </bk>
    <bk>
      <extLst>
        <ext uri="{3e2802c4-a4d2-4d8b-9148-e3be6c30e623}">
          <xlrd:rvb i="22556"/>
        </ext>
      </extLst>
    </bk>
    <bk>
      <extLst>
        <ext uri="{3e2802c4-a4d2-4d8b-9148-e3be6c30e623}">
          <xlrd:rvb i="22559"/>
        </ext>
      </extLst>
    </bk>
    <bk>
      <extLst>
        <ext uri="{3e2802c4-a4d2-4d8b-9148-e3be6c30e623}">
          <xlrd:rvb i="22560"/>
        </ext>
      </extLst>
    </bk>
    <bk>
      <extLst>
        <ext uri="{3e2802c4-a4d2-4d8b-9148-e3be6c30e623}">
          <xlrd:rvb i="22561"/>
        </ext>
      </extLst>
    </bk>
    <bk>
      <extLst>
        <ext uri="{3e2802c4-a4d2-4d8b-9148-e3be6c30e623}">
          <xlrd:rvb i="22562"/>
        </ext>
      </extLst>
    </bk>
    <bk>
      <extLst>
        <ext uri="{3e2802c4-a4d2-4d8b-9148-e3be6c30e623}">
          <xlrd:rvb i="22563"/>
        </ext>
      </extLst>
    </bk>
    <bk>
      <extLst>
        <ext uri="{3e2802c4-a4d2-4d8b-9148-e3be6c30e623}">
          <xlrd:rvb i="22564"/>
        </ext>
      </extLst>
    </bk>
    <bk>
      <extLst>
        <ext uri="{3e2802c4-a4d2-4d8b-9148-e3be6c30e623}">
          <xlrd:rvb i="22565"/>
        </ext>
      </extLst>
    </bk>
    <bk>
      <extLst>
        <ext uri="{3e2802c4-a4d2-4d8b-9148-e3be6c30e623}">
          <xlrd:rvb i="22566"/>
        </ext>
      </extLst>
    </bk>
    <bk>
      <extLst>
        <ext uri="{3e2802c4-a4d2-4d8b-9148-e3be6c30e623}">
          <xlrd:rvb i="22567"/>
        </ext>
      </extLst>
    </bk>
    <bk>
      <extLst>
        <ext uri="{3e2802c4-a4d2-4d8b-9148-e3be6c30e623}">
          <xlrd:rvb i="22568"/>
        </ext>
      </extLst>
    </bk>
    <bk>
      <extLst>
        <ext uri="{3e2802c4-a4d2-4d8b-9148-e3be6c30e623}">
          <xlrd:rvb i="22569"/>
        </ext>
      </extLst>
    </bk>
    <bk>
      <extLst>
        <ext uri="{3e2802c4-a4d2-4d8b-9148-e3be6c30e623}">
          <xlrd:rvb i="22570"/>
        </ext>
      </extLst>
    </bk>
    <bk>
      <extLst>
        <ext uri="{3e2802c4-a4d2-4d8b-9148-e3be6c30e623}">
          <xlrd:rvb i="22571"/>
        </ext>
      </extLst>
    </bk>
    <bk>
      <extLst>
        <ext uri="{3e2802c4-a4d2-4d8b-9148-e3be6c30e623}">
          <xlrd:rvb i="22572"/>
        </ext>
      </extLst>
    </bk>
    <bk>
      <extLst>
        <ext uri="{3e2802c4-a4d2-4d8b-9148-e3be6c30e623}">
          <xlrd:rvb i="22573"/>
        </ext>
      </extLst>
    </bk>
    <bk>
      <extLst>
        <ext uri="{3e2802c4-a4d2-4d8b-9148-e3be6c30e623}">
          <xlrd:rvb i="22574"/>
        </ext>
      </extLst>
    </bk>
    <bk>
      <extLst>
        <ext uri="{3e2802c4-a4d2-4d8b-9148-e3be6c30e623}">
          <xlrd:rvb i="22575"/>
        </ext>
      </extLst>
    </bk>
    <bk>
      <extLst>
        <ext uri="{3e2802c4-a4d2-4d8b-9148-e3be6c30e623}">
          <xlrd:rvb i="22576"/>
        </ext>
      </extLst>
    </bk>
    <bk>
      <extLst>
        <ext uri="{3e2802c4-a4d2-4d8b-9148-e3be6c30e623}">
          <xlrd:rvb i="22579"/>
        </ext>
      </extLst>
    </bk>
    <bk>
      <extLst>
        <ext uri="{3e2802c4-a4d2-4d8b-9148-e3be6c30e623}">
          <xlrd:rvb i="22580"/>
        </ext>
      </extLst>
    </bk>
    <bk>
      <extLst>
        <ext uri="{3e2802c4-a4d2-4d8b-9148-e3be6c30e623}">
          <xlrd:rvb i="22581"/>
        </ext>
      </extLst>
    </bk>
    <bk>
      <extLst>
        <ext uri="{3e2802c4-a4d2-4d8b-9148-e3be6c30e623}">
          <xlrd:rvb i="22582"/>
        </ext>
      </extLst>
    </bk>
    <bk>
      <extLst>
        <ext uri="{3e2802c4-a4d2-4d8b-9148-e3be6c30e623}">
          <xlrd:rvb i="22583"/>
        </ext>
      </extLst>
    </bk>
    <bk>
      <extLst>
        <ext uri="{3e2802c4-a4d2-4d8b-9148-e3be6c30e623}">
          <xlrd:rvb i="22584"/>
        </ext>
      </extLst>
    </bk>
    <bk>
      <extLst>
        <ext uri="{3e2802c4-a4d2-4d8b-9148-e3be6c30e623}">
          <xlrd:rvb i="22585"/>
        </ext>
      </extLst>
    </bk>
    <bk>
      <extLst>
        <ext uri="{3e2802c4-a4d2-4d8b-9148-e3be6c30e623}">
          <xlrd:rvb i="22586"/>
        </ext>
      </extLst>
    </bk>
    <bk>
      <extLst>
        <ext uri="{3e2802c4-a4d2-4d8b-9148-e3be6c30e623}">
          <xlrd:rvb i="22587"/>
        </ext>
      </extLst>
    </bk>
    <bk>
      <extLst>
        <ext uri="{3e2802c4-a4d2-4d8b-9148-e3be6c30e623}">
          <xlrd:rvb i="22588"/>
        </ext>
      </extLst>
    </bk>
    <bk>
      <extLst>
        <ext uri="{3e2802c4-a4d2-4d8b-9148-e3be6c30e623}">
          <xlrd:rvb i="22589"/>
        </ext>
      </extLst>
    </bk>
    <bk>
      <extLst>
        <ext uri="{3e2802c4-a4d2-4d8b-9148-e3be6c30e623}">
          <xlrd:rvb i="22590"/>
        </ext>
      </extLst>
    </bk>
    <bk>
      <extLst>
        <ext uri="{3e2802c4-a4d2-4d8b-9148-e3be6c30e623}">
          <xlrd:rvb i="22591"/>
        </ext>
      </extLst>
    </bk>
    <bk>
      <extLst>
        <ext uri="{3e2802c4-a4d2-4d8b-9148-e3be6c30e623}">
          <xlrd:rvb i="22592"/>
        </ext>
      </extLst>
    </bk>
    <bk>
      <extLst>
        <ext uri="{3e2802c4-a4d2-4d8b-9148-e3be6c30e623}">
          <xlrd:rvb i="22593"/>
        </ext>
      </extLst>
    </bk>
    <bk>
      <extLst>
        <ext uri="{3e2802c4-a4d2-4d8b-9148-e3be6c30e623}">
          <xlrd:rvb i="22594"/>
        </ext>
      </extLst>
    </bk>
    <bk>
      <extLst>
        <ext uri="{3e2802c4-a4d2-4d8b-9148-e3be6c30e623}">
          <xlrd:rvb i="22595"/>
        </ext>
      </extLst>
    </bk>
    <bk>
      <extLst>
        <ext uri="{3e2802c4-a4d2-4d8b-9148-e3be6c30e623}">
          <xlrd:rvb i="22596"/>
        </ext>
      </extLst>
    </bk>
    <bk>
      <extLst>
        <ext uri="{3e2802c4-a4d2-4d8b-9148-e3be6c30e623}">
          <xlrd:rvb i="22597"/>
        </ext>
      </extLst>
    </bk>
    <bk>
      <extLst>
        <ext uri="{3e2802c4-a4d2-4d8b-9148-e3be6c30e623}">
          <xlrd:rvb i="22598"/>
        </ext>
      </extLst>
    </bk>
    <bk>
      <extLst>
        <ext uri="{3e2802c4-a4d2-4d8b-9148-e3be6c30e623}">
          <xlrd:rvb i="22601"/>
        </ext>
      </extLst>
    </bk>
    <bk>
      <extLst>
        <ext uri="{3e2802c4-a4d2-4d8b-9148-e3be6c30e623}">
          <xlrd:rvb i="22602"/>
        </ext>
      </extLst>
    </bk>
    <bk>
      <extLst>
        <ext uri="{3e2802c4-a4d2-4d8b-9148-e3be6c30e623}">
          <xlrd:rvb i="22603"/>
        </ext>
      </extLst>
    </bk>
    <bk>
      <extLst>
        <ext uri="{3e2802c4-a4d2-4d8b-9148-e3be6c30e623}">
          <xlrd:rvb i="22604"/>
        </ext>
      </extLst>
    </bk>
    <bk>
      <extLst>
        <ext uri="{3e2802c4-a4d2-4d8b-9148-e3be6c30e623}">
          <xlrd:rvb i="22605"/>
        </ext>
      </extLst>
    </bk>
    <bk>
      <extLst>
        <ext uri="{3e2802c4-a4d2-4d8b-9148-e3be6c30e623}">
          <xlrd:rvb i="22606"/>
        </ext>
      </extLst>
    </bk>
    <bk>
      <extLst>
        <ext uri="{3e2802c4-a4d2-4d8b-9148-e3be6c30e623}">
          <xlrd:rvb i="22607"/>
        </ext>
      </extLst>
    </bk>
    <bk>
      <extLst>
        <ext uri="{3e2802c4-a4d2-4d8b-9148-e3be6c30e623}">
          <xlrd:rvb i="22608"/>
        </ext>
      </extLst>
    </bk>
    <bk>
      <extLst>
        <ext uri="{3e2802c4-a4d2-4d8b-9148-e3be6c30e623}">
          <xlrd:rvb i="22609"/>
        </ext>
      </extLst>
    </bk>
    <bk>
      <extLst>
        <ext uri="{3e2802c4-a4d2-4d8b-9148-e3be6c30e623}">
          <xlrd:rvb i="22610"/>
        </ext>
      </extLst>
    </bk>
    <bk>
      <extLst>
        <ext uri="{3e2802c4-a4d2-4d8b-9148-e3be6c30e623}">
          <xlrd:rvb i="22611"/>
        </ext>
      </extLst>
    </bk>
    <bk>
      <extLst>
        <ext uri="{3e2802c4-a4d2-4d8b-9148-e3be6c30e623}">
          <xlrd:rvb i="22612"/>
        </ext>
      </extLst>
    </bk>
    <bk>
      <extLst>
        <ext uri="{3e2802c4-a4d2-4d8b-9148-e3be6c30e623}">
          <xlrd:rvb i="22613"/>
        </ext>
      </extLst>
    </bk>
    <bk>
      <extLst>
        <ext uri="{3e2802c4-a4d2-4d8b-9148-e3be6c30e623}">
          <xlrd:rvb i="22614"/>
        </ext>
      </extLst>
    </bk>
    <bk>
      <extLst>
        <ext uri="{3e2802c4-a4d2-4d8b-9148-e3be6c30e623}">
          <xlrd:rvb i="22615"/>
        </ext>
      </extLst>
    </bk>
    <bk>
      <extLst>
        <ext uri="{3e2802c4-a4d2-4d8b-9148-e3be6c30e623}">
          <xlrd:rvb i="22616"/>
        </ext>
      </extLst>
    </bk>
    <bk>
      <extLst>
        <ext uri="{3e2802c4-a4d2-4d8b-9148-e3be6c30e623}">
          <xlrd:rvb i="22617"/>
        </ext>
      </extLst>
    </bk>
    <bk>
      <extLst>
        <ext uri="{3e2802c4-a4d2-4d8b-9148-e3be6c30e623}">
          <xlrd:rvb i="22618"/>
        </ext>
      </extLst>
    </bk>
    <bk>
      <extLst>
        <ext uri="{3e2802c4-a4d2-4d8b-9148-e3be6c30e623}">
          <xlrd:rvb i="22619"/>
        </ext>
      </extLst>
    </bk>
    <bk>
      <extLst>
        <ext uri="{3e2802c4-a4d2-4d8b-9148-e3be6c30e623}">
          <xlrd:rvb i="22620"/>
        </ext>
      </extLst>
    </bk>
    <bk>
      <extLst>
        <ext uri="{3e2802c4-a4d2-4d8b-9148-e3be6c30e623}">
          <xlrd:rvb i="22621"/>
        </ext>
      </extLst>
    </bk>
    <bk>
      <extLst>
        <ext uri="{3e2802c4-a4d2-4d8b-9148-e3be6c30e623}">
          <xlrd:rvb i="22622"/>
        </ext>
      </extLst>
    </bk>
    <bk>
      <extLst>
        <ext uri="{3e2802c4-a4d2-4d8b-9148-e3be6c30e623}">
          <xlrd:rvb i="22623"/>
        </ext>
      </extLst>
    </bk>
    <bk>
      <extLst>
        <ext uri="{3e2802c4-a4d2-4d8b-9148-e3be6c30e623}">
          <xlrd:rvb i="22624"/>
        </ext>
      </extLst>
    </bk>
    <bk>
      <extLst>
        <ext uri="{3e2802c4-a4d2-4d8b-9148-e3be6c30e623}">
          <xlrd:rvb i="22625"/>
        </ext>
      </extLst>
    </bk>
    <bk>
      <extLst>
        <ext uri="{3e2802c4-a4d2-4d8b-9148-e3be6c30e623}">
          <xlrd:rvb i="22626"/>
        </ext>
      </extLst>
    </bk>
    <bk>
      <extLst>
        <ext uri="{3e2802c4-a4d2-4d8b-9148-e3be6c30e623}">
          <xlrd:rvb i="22627"/>
        </ext>
      </extLst>
    </bk>
    <bk>
      <extLst>
        <ext uri="{3e2802c4-a4d2-4d8b-9148-e3be6c30e623}">
          <xlrd:rvb i="22628"/>
        </ext>
      </extLst>
    </bk>
    <bk>
      <extLst>
        <ext uri="{3e2802c4-a4d2-4d8b-9148-e3be6c30e623}">
          <xlrd:rvb i="22629"/>
        </ext>
      </extLst>
    </bk>
    <bk>
      <extLst>
        <ext uri="{3e2802c4-a4d2-4d8b-9148-e3be6c30e623}">
          <xlrd:rvb i="22630"/>
        </ext>
      </extLst>
    </bk>
    <bk>
      <extLst>
        <ext uri="{3e2802c4-a4d2-4d8b-9148-e3be6c30e623}">
          <xlrd:rvb i="22631"/>
        </ext>
      </extLst>
    </bk>
    <bk>
      <extLst>
        <ext uri="{3e2802c4-a4d2-4d8b-9148-e3be6c30e623}">
          <xlrd:rvb i="22632"/>
        </ext>
      </extLst>
    </bk>
    <bk>
      <extLst>
        <ext uri="{3e2802c4-a4d2-4d8b-9148-e3be6c30e623}">
          <xlrd:rvb i="22633"/>
        </ext>
      </extLst>
    </bk>
    <bk>
      <extLst>
        <ext uri="{3e2802c4-a4d2-4d8b-9148-e3be6c30e623}">
          <xlrd:rvb i="22636"/>
        </ext>
      </extLst>
    </bk>
    <bk>
      <extLst>
        <ext uri="{3e2802c4-a4d2-4d8b-9148-e3be6c30e623}">
          <xlrd:rvb i="22637"/>
        </ext>
      </extLst>
    </bk>
    <bk>
      <extLst>
        <ext uri="{3e2802c4-a4d2-4d8b-9148-e3be6c30e623}">
          <xlrd:rvb i="22638"/>
        </ext>
      </extLst>
    </bk>
    <bk>
      <extLst>
        <ext uri="{3e2802c4-a4d2-4d8b-9148-e3be6c30e623}">
          <xlrd:rvb i="22639"/>
        </ext>
      </extLst>
    </bk>
    <bk>
      <extLst>
        <ext uri="{3e2802c4-a4d2-4d8b-9148-e3be6c30e623}">
          <xlrd:rvb i="22640"/>
        </ext>
      </extLst>
    </bk>
    <bk>
      <extLst>
        <ext uri="{3e2802c4-a4d2-4d8b-9148-e3be6c30e623}">
          <xlrd:rvb i="22641"/>
        </ext>
      </extLst>
    </bk>
    <bk>
      <extLst>
        <ext uri="{3e2802c4-a4d2-4d8b-9148-e3be6c30e623}">
          <xlrd:rvb i="22642"/>
        </ext>
      </extLst>
    </bk>
    <bk>
      <extLst>
        <ext uri="{3e2802c4-a4d2-4d8b-9148-e3be6c30e623}">
          <xlrd:rvb i="22643"/>
        </ext>
      </extLst>
    </bk>
    <bk>
      <extLst>
        <ext uri="{3e2802c4-a4d2-4d8b-9148-e3be6c30e623}">
          <xlrd:rvb i="22644"/>
        </ext>
      </extLst>
    </bk>
    <bk>
      <extLst>
        <ext uri="{3e2802c4-a4d2-4d8b-9148-e3be6c30e623}">
          <xlrd:rvb i="22645"/>
        </ext>
      </extLst>
    </bk>
    <bk>
      <extLst>
        <ext uri="{3e2802c4-a4d2-4d8b-9148-e3be6c30e623}">
          <xlrd:rvb i="22646"/>
        </ext>
      </extLst>
    </bk>
    <bk>
      <extLst>
        <ext uri="{3e2802c4-a4d2-4d8b-9148-e3be6c30e623}">
          <xlrd:rvb i="22647"/>
        </ext>
      </extLst>
    </bk>
    <bk>
      <extLst>
        <ext uri="{3e2802c4-a4d2-4d8b-9148-e3be6c30e623}">
          <xlrd:rvb i="22648"/>
        </ext>
      </extLst>
    </bk>
    <bk>
      <extLst>
        <ext uri="{3e2802c4-a4d2-4d8b-9148-e3be6c30e623}">
          <xlrd:rvb i="22649"/>
        </ext>
      </extLst>
    </bk>
    <bk>
      <extLst>
        <ext uri="{3e2802c4-a4d2-4d8b-9148-e3be6c30e623}">
          <xlrd:rvb i="22650"/>
        </ext>
      </extLst>
    </bk>
    <bk>
      <extLst>
        <ext uri="{3e2802c4-a4d2-4d8b-9148-e3be6c30e623}">
          <xlrd:rvb i="22651"/>
        </ext>
      </extLst>
    </bk>
    <bk>
      <extLst>
        <ext uri="{3e2802c4-a4d2-4d8b-9148-e3be6c30e623}">
          <xlrd:rvb i="22652"/>
        </ext>
      </extLst>
    </bk>
    <bk>
      <extLst>
        <ext uri="{3e2802c4-a4d2-4d8b-9148-e3be6c30e623}">
          <xlrd:rvb i="22653"/>
        </ext>
      </extLst>
    </bk>
    <bk>
      <extLst>
        <ext uri="{3e2802c4-a4d2-4d8b-9148-e3be6c30e623}">
          <xlrd:rvb i="22654"/>
        </ext>
      </extLst>
    </bk>
    <bk>
      <extLst>
        <ext uri="{3e2802c4-a4d2-4d8b-9148-e3be6c30e623}">
          <xlrd:rvb i="22655"/>
        </ext>
      </extLst>
    </bk>
    <bk>
      <extLst>
        <ext uri="{3e2802c4-a4d2-4d8b-9148-e3be6c30e623}">
          <xlrd:rvb i="22656"/>
        </ext>
      </extLst>
    </bk>
    <bk>
      <extLst>
        <ext uri="{3e2802c4-a4d2-4d8b-9148-e3be6c30e623}">
          <xlrd:rvb i="22657"/>
        </ext>
      </extLst>
    </bk>
    <bk>
      <extLst>
        <ext uri="{3e2802c4-a4d2-4d8b-9148-e3be6c30e623}">
          <xlrd:rvb i="22658"/>
        </ext>
      </extLst>
    </bk>
    <bk>
      <extLst>
        <ext uri="{3e2802c4-a4d2-4d8b-9148-e3be6c30e623}">
          <xlrd:rvb i="22659"/>
        </ext>
      </extLst>
    </bk>
    <bk>
      <extLst>
        <ext uri="{3e2802c4-a4d2-4d8b-9148-e3be6c30e623}">
          <xlrd:rvb i="22660"/>
        </ext>
      </extLst>
    </bk>
    <bk>
      <extLst>
        <ext uri="{3e2802c4-a4d2-4d8b-9148-e3be6c30e623}">
          <xlrd:rvb i="22661"/>
        </ext>
      </extLst>
    </bk>
    <bk>
      <extLst>
        <ext uri="{3e2802c4-a4d2-4d8b-9148-e3be6c30e623}">
          <xlrd:rvb i="22662"/>
        </ext>
      </extLst>
    </bk>
    <bk>
      <extLst>
        <ext uri="{3e2802c4-a4d2-4d8b-9148-e3be6c30e623}">
          <xlrd:rvb i="22663"/>
        </ext>
      </extLst>
    </bk>
    <bk>
      <extLst>
        <ext uri="{3e2802c4-a4d2-4d8b-9148-e3be6c30e623}">
          <xlrd:rvb i="22664"/>
        </ext>
      </extLst>
    </bk>
    <bk>
      <extLst>
        <ext uri="{3e2802c4-a4d2-4d8b-9148-e3be6c30e623}">
          <xlrd:rvb i="22665"/>
        </ext>
      </extLst>
    </bk>
    <bk>
      <extLst>
        <ext uri="{3e2802c4-a4d2-4d8b-9148-e3be6c30e623}">
          <xlrd:rvb i="22666"/>
        </ext>
      </extLst>
    </bk>
    <bk>
      <extLst>
        <ext uri="{3e2802c4-a4d2-4d8b-9148-e3be6c30e623}">
          <xlrd:rvb i="22667"/>
        </ext>
      </extLst>
    </bk>
    <bk>
      <extLst>
        <ext uri="{3e2802c4-a4d2-4d8b-9148-e3be6c30e623}">
          <xlrd:rvb i="22668"/>
        </ext>
      </extLst>
    </bk>
    <bk>
      <extLst>
        <ext uri="{3e2802c4-a4d2-4d8b-9148-e3be6c30e623}">
          <xlrd:rvb i="22669"/>
        </ext>
      </extLst>
    </bk>
    <bk>
      <extLst>
        <ext uri="{3e2802c4-a4d2-4d8b-9148-e3be6c30e623}">
          <xlrd:rvb i="22670"/>
        </ext>
      </extLst>
    </bk>
    <bk>
      <extLst>
        <ext uri="{3e2802c4-a4d2-4d8b-9148-e3be6c30e623}">
          <xlrd:rvb i="22671"/>
        </ext>
      </extLst>
    </bk>
    <bk>
      <extLst>
        <ext uri="{3e2802c4-a4d2-4d8b-9148-e3be6c30e623}">
          <xlrd:rvb i="22672"/>
        </ext>
      </extLst>
    </bk>
    <bk>
      <extLst>
        <ext uri="{3e2802c4-a4d2-4d8b-9148-e3be6c30e623}">
          <xlrd:rvb i="22673"/>
        </ext>
      </extLst>
    </bk>
    <bk>
      <extLst>
        <ext uri="{3e2802c4-a4d2-4d8b-9148-e3be6c30e623}">
          <xlrd:rvb i="22674"/>
        </ext>
      </extLst>
    </bk>
    <bk>
      <extLst>
        <ext uri="{3e2802c4-a4d2-4d8b-9148-e3be6c30e623}">
          <xlrd:rvb i="22675"/>
        </ext>
      </extLst>
    </bk>
    <bk>
      <extLst>
        <ext uri="{3e2802c4-a4d2-4d8b-9148-e3be6c30e623}">
          <xlrd:rvb i="22676"/>
        </ext>
      </extLst>
    </bk>
    <bk>
      <extLst>
        <ext uri="{3e2802c4-a4d2-4d8b-9148-e3be6c30e623}">
          <xlrd:rvb i="22677"/>
        </ext>
      </extLst>
    </bk>
    <bk>
      <extLst>
        <ext uri="{3e2802c4-a4d2-4d8b-9148-e3be6c30e623}">
          <xlrd:rvb i="22678"/>
        </ext>
      </extLst>
    </bk>
    <bk>
      <extLst>
        <ext uri="{3e2802c4-a4d2-4d8b-9148-e3be6c30e623}">
          <xlrd:rvb i="22679"/>
        </ext>
      </extLst>
    </bk>
    <bk>
      <extLst>
        <ext uri="{3e2802c4-a4d2-4d8b-9148-e3be6c30e623}">
          <xlrd:rvb i="22680"/>
        </ext>
      </extLst>
    </bk>
    <bk>
      <extLst>
        <ext uri="{3e2802c4-a4d2-4d8b-9148-e3be6c30e623}">
          <xlrd:rvb i="22681"/>
        </ext>
      </extLst>
    </bk>
    <bk>
      <extLst>
        <ext uri="{3e2802c4-a4d2-4d8b-9148-e3be6c30e623}">
          <xlrd:rvb i="22682"/>
        </ext>
      </extLst>
    </bk>
    <bk>
      <extLst>
        <ext uri="{3e2802c4-a4d2-4d8b-9148-e3be6c30e623}">
          <xlrd:rvb i="22683"/>
        </ext>
      </extLst>
    </bk>
    <bk>
      <extLst>
        <ext uri="{3e2802c4-a4d2-4d8b-9148-e3be6c30e623}">
          <xlrd:rvb i="22684"/>
        </ext>
      </extLst>
    </bk>
    <bk>
      <extLst>
        <ext uri="{3e2802c4-a4d2-4d8b-9148-e3be6c30e623}">
          <xlrd:rvb i="22685"/>
        </ext>
      </extLst>
    </bk>
    <bk>
      <extLst>
        <ext uri="{3e2802c4-a4d2-4d8b-9148-e3be6c30e623}">
          <xlrd:rvb i="22686"/>
        </ext>
      </extLst>
    </bk>
    <bk>
      <extLst>
        <ext uri="{3e2802c4-a4d2-4d8b-9148-e3be6c30e623}">
          <xlrd:rvb i="22687"/>
        </ext>
      </extLst>
    </bk>
    <bk>
      <extLst>
        <ext uri="{3e2802c4-a4d2-4d8b-9148-e3be6c30e623}">
          <xlrd:rvb i="22688"/>
        </ext>
      </extLst>
    </bk>
    <bk>
      <extLst>
        <ext uri="{3e2802c4-a4d2-4d8b-9148-e3be6c30e623}">
          <xlrd:rvb i="22689"/>
        </ext>
      </extLst>
    </bk>
    <bk>
      <extLst>
        <ext uri="{3e2802c4-a4d2-4d8b-9148-e3be6c30e623}">
          <xlrd:rvb i="22690"/>
        </ext>
      </extLst>
    </bk>
    <bk>
      <extLst>
        <ext uri="{3e2802c4-a4d2-4d8b-9148-e3be6c30e623}">
          <xlrd:rvb i="22691"/>
        </ext>
      </extLst>
    </bk>
    <bk>
      <extLst>
        <ext uri="{3e2802c4-a4d2-4d8b-9148-e3be6c30e623}">
          <xlrd:rvb i="22692"/>
        </ext>
      </extLst>
    </bk>
    <bk>
      <extLst>
        <ext uri="{3e2802c4-a4d2-4d8b-9148-e3be6c30e623}">
          <xlrd:rvb i="22693"/>
        </ext>
      </extLst>
    </bk>
    <bk>
      <extLst>
        <ext uri="{3e2802c4-a4d2-4d8b-9148-e3be6c30e623}">
          <xlrd:rvb i="22694"/>
        </ext>
      </extLst>
    </bk>
    <bk>
      <extLst>
        <ext uri="{3e2802c4-a4d2-4d8b-9148-e3be6c30e623}">
          <xlrd:rvb i="22695"/>
        </ext>
      </extLst>
    </bk>
    <bk>
      <extLst>
        <ext uri="{3e2802c4-a4d2-4d8b-9148-e3be6c30e623}">
          <xlrd:rvb i="22696"/>
        </ext>
      </extLst>
    </bk>
    <bk>
      <extLst>
        <ext uri="{3e2802c4-a4d2-4d8b-9148-e3be6c30e623}">
          <xlrd:rvb i="22697"/>
        </ext>
      </extLst>
    </bk>
    <bk>
      <extLst>
        <ext uri="{3e2802c4-a4d2-4d8b-9148-e3be6c30e623}">
          <xlrd:rvb i="22698"/>
        </ext>
      </extLst>
    </bk>
    <bk>
      <extLst>
        <ext uri="{3e2802c4-a4d2-4d8b-9148-e3be6c30e623}">
          <xlrd:rvb i="22699"/>
        </ext>
      </extLst>
    </bk>
    <bk>
      <extLst>
        <ext uri="{3e2802c4-a4d2-4d8b-9148-e3be6c30e623}">
          <xlrd:rvb i="22700"/>
        </ext>
      </extLst>
    </bk>
    <bk>
      <extLst>
        <ext uri="{3e2802c4-a4d2-4d8b-9148-e3be6c30e623}">
          <xlrd:rvb i="22701"/>
        </ext>
      </extLst>
    </bk>
    <bk>
      <extLst>
        <ext uri="{3e2802c4-a4d2-4d8b-9148-e3be6c30e623}">
          <xlrd:rvb i="22702"/>
        </ext>
      </extLst>
    </bk>
    <bk>
      <extLst>
        <ext uri="{3e2802c4-a4d2-4d8b-9148-e3be6c30e623}">
          <xlrd:rvb i="22703"/>
        </ext>
      </extLst>
    </bk>
    <bk>
      <extLst>
        <ext uri="{3e2802c4-a4d2-4d8b-9148-e3be6c30e623}">
          <xlrd:rvb i="22704"/>
        </ext>
      </extLst>
    </bk>
    <bk>
      <extLst>
        <ext uri="{3e2802c4-a4d2-4d8b-9148-e3be6c30e623}">
          <xlrd:rvb i="22705"/>
        </ext>
      </extLst>
    </bk>
    <bk>
      <extLst>
        <ext uri="{3e2802c4-a4d2-4d8b-9148-e3be6c30e623}">
          <xlrd:rvb i="22706"/>
        </ext>
      </extLst>
    </bk>
    <bk>
      <extLst>
        <ext uri="{3e2802c4-a4d2-4d8b-9148-e3be6c30e623}">
          <xlrd:rvb i="22707"/>
        </ext>
      </extLst>
    </bk>
    <bk>
      <extLst>
        <ext uri="{3e2802c4-a4d2-4d8b-9148-e3be6c30e623}">
          <xlrd:rvb i="22708"/>
        </ext>
      </extLst>
    </bk>
    <bk>
      <extLst>
        <ext uri="{3e2802c4-a4d2-4d8b-9148-e3be6c30e623}">
          <xlrd:rvb i="22709"/>
        </ext>
      </extLst>
    </bk>
    <bk>
      <extLst>
        <ext uri="{3e2802c4-a4d2-4d8b-9148-e3be6c30e623}">
          <xlrd:rvb i="22710"/>
        </ext>
      </extLst>
    </bk>
    <bk>
      <extLst>
        <ext uri="{3e2802c4-a4d2-4d8b-9148-e3be6c30e623}">
          <xlrd:rvb i="22711"/>
        </ext>
      </extLst>
    </bk>
    <bk>
      <extLst>
        <ext uri="{3e2802c4-a4d2-4d8b-9148-e3be6c30e623}">
          <xlrd:rvb i="22712"/>
        </ext>
      </extLst>
    </bk>
    <bk>
      <extLst>
        <ext uri="{3e2802c4-a4d2-4d8b-9148-e3be6c30e623}">
          <xlrd:rvb i="22713"/>
        </ext>
      </extLst>
    </bk>
    <bk>
      <extLst>
        <ext uri="{3e2802c4-a4d2-4d8b-9148-e3be6c30e623}">
          <xlrd:rvb i="22714"/>
        </ext>
      </extLst>
    </bk>
    <bk>
      <extLst>
        <ext uri="{3e2802c4-a4d2-4d8b-9148-e3be6c30e623}">
          <xlrd:rvb i="22715"/>
        </ext>
      </extLst>
    </bk>
    <bk>
      <extLst>
        <ext uri="{3e2802c4-a4d2-4d8b-9148-e3be6c30e623}">
          <xlrd:rvb i="22716"/>
        </ext>
      </extLst>
    </bk>
    <bk>
      <extLst>
        <ext uri="{3e2802c4-a4d2-4d8b-9148-e3be6c30e623}">
          <xlrd:rvb i="22717"/>
        </ext>
      </extLst>
    </bk>
    <bk>
      <extLst>
        <ext uri="{3e2802c4-a4d2-4d8b-9148-e3be6c30e623}">
          <xlrd:rvb i="22718"/>
        </ext>
      </extLst>
    </bk>
    <bk>
      <extLst>
        <ext uri="{3e2802c4-a4d2-4d8b-9148-e3be6c30e623}">
          <xlrd:rvb i="22719"/>
        </ext>
      </extLst>
    </bk>
    <bk>
      <extLst>
        <ext uri="{3e2802c4-a4d2-4d8b-9148-e3be6c30e623}">
          <xlrd:rvb i="22720"/>
        </ext>
      </extLst>
    </bk>
    <bk>
      <extLst>
        <ext uri="{3e2802c4-a4d2-4d8b-9148-e3be6c30e623}">
          <xlrd:rvb i="22721"/>
        </ext>
      </extLst>
    </bk>
    <bk>
      <extLst>
        <ext uri="{3e2802c4-a4d2-4d8b-9148-e3be6c30e623}">
          <xlrd:rvb i="22722"/>
        </ext>
      </extLst>
    </bk>
    <bk>
      <extLst>
        <ext uri="{3e2802c4-a4d2-4d8b-9148-e3be6c30e623}">
          <xlrd:rvb i="22723"/>
        </ext>
      </extLst>
    </bk>
    <bk>
      <extLst>
        <ext uri="{3e2802c4-a4d2-4d8b-9148-e3be6c30e623}">
          <xlrd:rvb i="22724"/>
        </ext>
      </extLst>
    </bk>
    <bk>
      <extLst>
        <ext uri="{3e2802c4-a4d2-4d8b-9148-e3be6c30e623}">
          <xlrd:rvb i="22725"/>
        </ext>
      </extLst>
    </bk>
    <bk>
      <extLst>
        <ext uri="{3e2802c4-a4d2-4d8b-9148-e3be6c30e623}">
          <xlrd:rvb i="22726"/>
        </ext>
      </extLst>
    </bk>
    <bk>
      <extLst>
        <ext uri="{3e2802c4-a4d2-4d8b-9148-e3be6c30e623}">
          <xlrd:rvb i="22727"/>
        </ext>
      </extLst>
    </bk>
    <bk>
      <extLst>
        <ext uri="{3e2802c4-a4d2-4d8b-9148-e3be6c30e623}">
          <xlrd:rvb i="22728"/>
        </ext>
      </extLst>
    </bk>
    <bk>
      <extLst>
        <ext uri="{3e2802c4-a4d2-4d8b-9148-e3be6c30e623}">
          <xlrd:rvb i="22729"/>
        </ext>
      </extLst>
    </bk>
    <bk>
      <extLst>
        <ext uri="{3e2802c4-a4d2-4d8b-9148-e3be6c30e623}">
          <xlrd:rvb i="22730"/>
        </ext>
      </extLst>
    </bk>
    <bk>
      <extLst>
        <ext uri="{3e2802c4-a4d2-4d8b-9148-e3be6c30e623}">
          <xlrd:rvb i="22731"/>
        </ext>
      </extLst>
    </bk>
    <bk>
      <extLst>
        <ext uri="{3e2802c4-a4d2-4d8b-9148-e3be6c30e623}">
          <xlrd:rvb i="22732"/>
        </ext>
      </extLst>
    </bk>
    <bk>
      <extLst>
        <ext uri="{3e2802c4-a4d2-4d8b-9148-e3be6c30e623}">
          <xlrd:rvb i="22733"/>
        </ext>
      </extLst>
    </bk>
    <bk>
      <extLst>
        <ext uri="{3e2802c4-a4d2-4d8b-9148-e3be6c30e623}">
          <xlrd:rvb i="22734"/>
        </ext>
      </extLst>
    </bk>
    <bk>
      <extLst>
        <ext uri="{3e2802c4-a4d2-4d8b-9148-e3be6c30e623}">
          <xlrd:rvb i="22735"/>
        </ext>
      </extLst>
    </bk>
    <bk>
      <extLst>
        <ext uri="{3e2802c4-a4d2-4d8b-9148-e3be6c30e623}">
          <xlrd:rvb i="22736"/>
        </ext>
      </extLst>
    </bk>
    <bk>
      <extLst>
        <ext uri="{3e2802c4-a4d2-4d8b-9148-e3be6c30e623}">
          <xlrd:rvb i="22737"/>
        </ext>
      </extLst>
    </bk>
    <bk>
      <extLst>
        <ext uri="{3e2802c4-a4d2-4d8b-9148-e3be6c30e623}">
          <xlrd:rvb i="22738"/>
        </ext>
      </extLst>
    </bk>
    <bk>
      <extLst>
        <ext uri="{3e2802c4-a4d2-4d8b-9148-e3be6c30e623}">
          <xlrd:rvb i="22739"/>
        </ext>
      </extLst>
    </bk>
    <bk>
      <extLst>
        <ext uri="{3e2802c4-a4d2-4d8b-9148-e3be6c30e623}">
          <xlrd:rvb i="22740"/>
        </ext>
      </extLst>
    </bk>
    <bk>
      <extLst>
        <ext uri="{3e2802c4-a4d2-4d8b-9148-e3be6c30e623}">
          <xlrd:rvb i="22741"/>
        </ext>
      </extLst>
    </bk>
    <bk>
      <extLst>
        <ext uri="{3e2802c4-a4d2-4d8b-9148-e3be6c30e623}">
          <xlrd:rvb i="22742"/>
        </ext>
      </extLst>
    </bk>
    <bk>
      <extLst>
        <ext uri="{3e2802c4-a4d2-4d8b-9148-e3be6c30e623}">
          <xlrd:rvb i="22745"/>
        </ext>
      </extLst>
    </bk>
    <bk>
      <extLst>
        <ext uri="{3e2802c4-a4d2-4d8b-9148-e3be6c30e623}">
          <xlrd:rvb i="22746"/>
        </ext>
      </extLst>
    </bk>
    <bk>
      <extLst>
        <ext uri="{3e2802c4-a4d2-4d8b-9148-e3be6c30e623}">
          <xlrd:rvb i="22747"/>
        </ext>
      </extLst>
    </bk>
    <bk>
      <extLst>
        <ext uri="{3e2802c4-a4d2-4d8b-9148-e3be6c30e623}">
          <xlrd:rvb i="22748"/>
        </ext>
      </extLst>
    </bk>
    <bk>
      <extLst>
        <ext uri="{3e2802c4-a4d2-4d8b-9148-e3be6c30e623}">
          <xlrd:rvb i="22749"/>
        </ext>
      </extLst>
    </bk>
    <bk>
      <extLst>
        <ext uri="{3e2802c4-a4d2-4d8b-9148-e3be6c30e623}">
          <xlrd:rvb i="22750"/>
        </ext>
      </extLst>
    </bk>
    <bk>
      <extLst>
        <ext uri="{3e2802c4-a4d2-4d8b-9148-e3be6c30e623}">
          <xlrd:rvb i="22751"/>
        </ext>
      </extLst>
    </bk>
    <bk>
      <extLst>
        <ext uri="{3e2802c4-a4d2-4d8b-9148-e3be6c30e623}">
          <xlrd:rvb i="22752"/>
        </ext>
      </extLst>
    </bk>
    <bk>
      <extLst>
        <ext uri="{3e2802c4-a4d2-4d8b-9148-e3be6c30e623}">
          <xlrd:rvb i="22753"/>
        </ext>
      </extLst>
    </bk>
    <bk>
      <extLst>
        <ext uri="{3e2802c4-a4d2-4d8b-9148-e3be6c30e623}">
          <xlrd:rvb i="22754"/>
        </ext>
      </extLst>
    </bk>
    <bk>
      <extLst>
        <ext uri="{3e2802c4-a4d2-4d8b-9148-e3be6c30e623}">
          <xlrd:rvb i="22755"/>
        </ext>
      </extLst>
    </bk>
    <bk>
      <extLst>
        <ext uri="{3e2802c4-a4d2-4d8b-9148-e3be6c30e623}">
          <xlrd:rvb i="22756"/>
        </ext>
      </extLst>
    </bk>
    <bk>
      <extLst>
        <ext uri="{3e2802c4-a4d2-4d8b-9148-e3be6c30e623}">
          <xlrd:rvb i="22757"/>
        </ext>
      </extLst>
    </bk>
    <bk>
      <extLst>
        <ext uri="{3e2802c4-a4d2-4d8b-9148-e3be6c30e623}">
          <xlrd:rvb i="22758"/>
        </ext>
      </extLst>
    </bk>
    <bk>
      <extLst>
        <ext uri="{3e2802c4-a4d2-4d8b-9148-e3be6c30e623}">
          <xlrd:rvb i="22759"/>
        </ext>
      </extLst>
    </bk>
    <bk>
      <extLst>
        <ext uri="{3e2802c4-a4d2-4d8b-9148-e3be6c30e623}">
          <xlrd:rvb i="22760"/>
        </ext>
      </extLst>
    </bk>
    <bk>
      <extLst>
        <ext uri="{3e2802c4-a4d2-4d8b-9148-e3be6c30e623}">
          <xlrd:rvb i="22761"/>
        </ext>
      </extLst>
    </bk>
    <bk>
      <extLst>
        <ext uri="{3e2802c4-a4d2-4d8b-9148-e3be6c30e623}">
          <xlrd:rvb i="22762"/>
        </ext>
      </extLst>
    </bk>
    <bk>
      <extLst>
        <ext uri="{3e2802c4-a4d2-4d8b-9148-e3be6c30e623}">
          <xlrd:rvb i="22763"/>
        </ext>
      </extLst>
    </bk>
    <bk>
      <extLst>
        <ext uri="{3e2802c4-a4d2-4d8b-9148-e3be6c30e623}">
          <xlrd:rvb i="22764"/>
        </ext>
      </extLst>
    </bk>
    <bk>
      <extLst>
        <ext uri="{3e2802c4-a4d2-4d8b-9148-e3be6c30e623}">
          <xlrd:rvb i="22765"/>
        </ext>
      </extLst>
    </bk>
    <bk>
      <extLst>
        <ext uri="{3e2802c4-a4d2-4d8b-9148-e3be6c30e623}">
          <xlrd:rvb i="22766"/>
        </ext>
      </extLst>
    </bk>
    <bk>
      <extLst>
        <ext uri="{3e2802c4-a4d2-4d8b-9148-e3be6c30e623}">
          <xlrd:rvb i="22767"/>
        </ext>
      </extLst>
    </bk>
    <bk>
      <extLst>
        <ext uri="{3e2802c4-a4d2-4d8b-9148-e3be6c30e623}">
          <xlrd:rvb i="22768"/>
        </ext>
      </extLst>
    </bk>
    <bk>
      <extLst>
        <ext uri="{3e2802c4-a4d2-4d8b-9148-e3be6c30e623}">
          <xlrd:rvb i="22769"/>
        </ext>
      </extLst>
    </bk>
    <bk>
      <extLst>
        <ext uri="{3e2802c4-a4d2-4d8b-9148-e3be6c30e623}">
          <xlrd:rvb i="22770"/>
        </ext>
      </extLst>
    </bk>
    <bk>
      <extLst>
        <ext uri="{3e2802c4-a4d2-4d8b-9148-e3be6c30e623}">
          <xlrd:rvb i="22773"/>
        </ext>
      </extLst>
    </bk>
    <bk>
      <extLst>
        <ext uri="{3e2802c4-a4d2-4d8b-9148-e3be6c30e623}">
          <xlrd:rvb i="22774"/>
        </ext>
      </extLst>
    </bk>
    <bk>
      <extLst>
        <ext uri="{3e2802c4-a4d2-4d8b-9148-e3be6c30e623}">
          <xlrd:rvb i="22775"/>
        </ext>
      </extLst>
    </bk>
    <bk>
      <extLst>
        <ext uri="{3e2802c4-a4d2-4d8b-9148-e3be6c30e623}">
          <xlrd:rvb i="22776"/>
        </ext>
      </extLst>
    </bk>
    <bk>
      <extLst>
        <ext uri="{3e2802c4-a4d2-4d8b-9148-e3be6c30e623}">
          <xlrd:rvb i="22777"/>
        </ext>
      </extLst>
    </bk>
    <bk>
      <extLst>
        <ext uri="{3e2802c4-a4d2-4d8b-9148-e3be6c30e623}">
          <xlrd:rvb i="22778"/>
        </ext>
      </extLst>
    </bk>
    <bk>
      <extLst>
        <ext uri="{3e2802c4-a4d2-4d8b-9148-e3be6c30e623}">
          <xlrd:rvb i="22779"/>
        </ext>
      </extLst>
    </bk>
    <bk>
      <extLst>
        <ext uri="{3e2802c4-a4d2-4d8b-9148-e3be6c30e623}">
          <xlrd:rvb i="22780"/>
        </ext>
      </extLst>
    </bk>
    <bk>
      <extLst>
        <ext uri="{3e2802c4-a4d2-4d8b-9148-e3be6c30e623}">
          <xlrd:rvb i="22781"/>
        </ext>
      </extLst>
    </bk>
    <bk>
      <extLst>
        <ext uri="{3e2802c4-a4d2-4d8b-9148-e3be6c30e623}">
          <xlrd:rvb i="22782"/>
        </ext>
      </extLst>
    </bk>
    <bk>
      <extLst>
        <ext uri="{3e2802c4-a4d2-4d8b-9148-e3be6c30e623}">
          <xlrd:rvb i="22783"/>
        </ext>
      </extLst>
    </bk>
    <bk>
      <extLst>
        <ext uri="{3e2802c4-a4d2-4d8b-9148-e3be6c30e623}">
          <xlrd:rvb i="22784"/>
        </ext>
      </extLst>
    </bk>
    <bk>
      <extLst>
        <ext uri="{3e2802c4-a4d2-4d8b-9148-e3be6c30e623}">
          <xlrd:rvb i="22785"/>
        </ext>
      </extLst>
    </bk>
    <bk>
      <extLst>
        <ext uri="{3e2802c4-a4d2-4d8b-9148-e3be6c30e623}">
          <xlrd:rvb i="22786"/>
        </ext>
      </extLst>
    </bk>
    <bk>
      <extLst>
        <ext uri="{3e2802c4-a4d2-4d8b-9148-e3be6c30e623}">
          <xlrd:rvb i="22787"/>
        </ext>
      </extLst>
    </bk>
    <bk>
      <extLst>
        <ext uri="{3e2802c4-a4d2-4d8b-9148-e3be6c30e623}">
          <xlrd:rvb i="22788"/>
        </ext>
      </extLst>
    </bk>
    <bk>
      <extLst>
        <ext uri="{3e2802c4-a4d2-4d8b-9148-e3be6c30e623}">
          <xlrd:rvb i="22789"/>
        </ext>
      </extLst>
    </bk>
    <bk>
      <extLst>
        <ext uri="{3e2802c4-a4d2-4d8b-9148-e3be6c30e623}">
          <xlrd:rvb i="22790"/>
        </ext>
      </extLst>
    </bk>
    <bk>
      <extLst>
        <ext uri="{3e2802c4-a4d2-4d8b-9148-e3be6c30e623}">
          <xlrd:rvb i="22791"/>
        </ext>
      </extLst>
    </bk>
    <bk>
      <extLst>
        <ext uri="{3e2802c4-a4d2-4d8b-9148-e3be6c30e623}">
          <xlrd:rvb i="22792"/>
        </ext>
      </extLst>
    </bk>
    <bk>
      <extLst>
        <ext uri="{3e2802c4-a4d2-4d8b-9148-e3be6c30e623}">
          <xlrd:rvb i="22793"/>
        </ext>
      </extLst>
    </bk>
    <bk>
      <extLst>
        <ext uri="{3e2802c4-a4d2-4d8b-9148-e3be6c30e623}">
          <xlrd:rvb i="22794"/>
        </ext>
      </extLst>
    </bk>
    <bk>
      <extLst>
        <ext uri="{3e2802c4-a4d2-4d8b-9148-e3be6c30e623}">
          <xlrd:rvb i="22795"/>
        </ext>
      </extLst>
    </bk>
    <bk>
      <extLst>
        <ext uri="{3e2802c4-a4d2-4d8b-9148-e3be6c30e623}">
          <xlrd:rvb i="22796"/>
        </ext>
      </extLst>
    </bk>
    <bk>
      <extLst>
        <ext uri="{3e2802c4-a4d2-4d8b-9148-e3be6c30e623}">
          <xlrd:rvb i="22797"/>
        </ext>
      </extLst>
    </bk>
    <bk>
      <extLst>
        <ext uri="{3e2802c4-a4d2-4d8b-9148-e3be6c30e623}">
          <xlrd:rvb i="22798"/>
        </ext>
      </extLst>
    </bk>
    <bk>
      <extLst>
        <ext uri="{3e2802c4-a4d2-4d8b-9148-e3be6c30e623}">
          <xlrd:rvb i="22799"/>
        </ext>
      </extLst>
    </bk>
    <bk>
      <extLst>
        <ext uri="{3e2802c4-a4d2-4d8b-9148-e3be6c30e623}">
          <xlrd:rvb i="22800"/>
        </ext>
      </extLst>
    </bk>
    <bk>
      <extLst>
        <ext uri="{3e2802c4-a4d2-4d8b-9148-e3be6c30e623}">
          <xlrd:rvb i="22801"/>
        </ext>
      </extLst>
    </bk>
    <bk>
      <extLst>
        <ext uri="{3e2802c4-a4d2-4d8b-9148-e3be6c30e623}">
          <xlrd:rvb i="22802"/>
        </ext>
      </extLst>
    </bk>
    <bk>
      <extLst>
        <ext uri="{3e2802c4-a4d2-4d8b-9148-e3be6c30e623}">
          <xlrd:rvb i="22803"/>
        </ext>
      </extLst>
    </bk>
    <bk>
      <extLst>
        <ext uri="{3e2802c4-a4d2-4d8b-9148-e3be6c30e623}">
          <xlrd:rvb i="22804"/>
        </ext>
      </extLst>
    </bk>
    <bk>
      <extLst>
        <ext uri="{3e2802c4-a4d2-4d8b-9148-e3be6c30e623}">
          <xlrd:rvb i="22805"/>
        </ext>
      </extLst>
    </bk>
    <bk>
      <extLst>
        <ext uri="{3e2802c4-a4d2-4d8b-9148-e3be6c30e623}">
          <xlrd:rvb i="22806"/>
        </ext>
      </extLst>
    </bk>
    <bk>
      <extLst>
        <ext uri="{3e2802c4-a4d2-4d8b-9148-e3be6c30e623}">
          <xlrd:rvb i="22807"/>
        </ext>
      </extLst>
    </bk>
    <bk>
      <extLst>
        <ext uri="{3e2802c4-a4d2-4d8b-9148-e3be6c30e623}">
          <xlrd:rvb i="22808"/>
        </ext>
      </extLst>
    </bk>
    <bk>
      <extLst>
        <ext uri="{3e2802c4-a4d2-4d8b-9148-e3be6c30e623}">
          <xlrd:rvb i="22809"/>
        </ext>
      </extLst>
    </bk>
    <bk>
      <extLst>
        <ext uri="{3e2802c4-a4d2-4d8b-9148-e3be6c30e623}">
          <xlrd:rvb i="22812"/>
        </ext>
      </extLst>
    </bk>
    <bk>
      <extLst>
        <ext uri="{3e2802c4-a4d2-4d8b-9148-e3be6c30e623}">
          <xlrd:rvb i="22813"/>
        </ext>
      </extLst>
    </bk>
    <bk>
      <extLst>
        <ext uri="{3e2802c4-a4d2-4d8b-9148-e3be6c30e623}">
          <xlrd:rvb i="22814"/>
        </ext>
      </extLst>
    </bk>
    <bk>
      <extLst>
        <ext uri="{3e2802c4-a4d2-4d8b-9148-e3be6c30e623}">
          <xlrd:rvb i="22815"/>
        </ext>
      </extLst>
    </bk>
    <bk>
      <extLst>
        <ext uri="{3e2802c4-a4d2-4d8b-9148-e3be6c30e623}">
          <xlrd:rvb i="22816"/>
        </ext>
      </extLst>
    </bk>
    <bk>
      <extLst>
        <ext uri="{3e2802c4-a4d2-4d8b-9148-e3be6c30e623}">
          <xlrd:rvb i="22817"/>
        </ext>
      </extLst>
    </bk>
    <bk>
      <extLst>
        <ext uri="{3e2802c4-a4d2-4d8b-9148-e3be6c30e623}">
          <xlrd:rvb i="22818"/>
        </ext>
      </extLst>
    </bk>
    <bk>
      <extLst>
        <ext uri="{3e2802c4-a4d2-4d8b-9148-e3be6c30e623}">
          <xlrd:rvb i="22819"/>
        </ext>
      </extLst>
    </bk>
    <bk>
      <extLst>
        <ext uri="{3e2802c4-a4d2-4d8b-9148-e3be6c30e623}">
          <xlrd:rvb i="22820"/>
        </ext>
      </extLst>
    </bk>
    <bk>
      <extLst>
        <ext uri="{3e2802c4-a4d2-4d8b-9148-e3be6c30e623}">
          <xlrd:rvb i="22821"/>
        </ext>
      </extLst>
    </bk>
    <bk>
      <extLst>
        <ext uri="{3e2802c4-a4d2-4d8b-9148-e3be6c30e623}">
          <xlrd:rvb i="22822"/>
        </ext>
      </extLst>
    </bk>
    <bk>
      <extLst>
        <ext uri="{3e2802c4-a4d2-4d8b-9148-e3be6c30e623}">
          <xlrd:rvb i="22823"/>
        </ext>
      </extLst>
    </bk>
    <bk>
      <extLst>
        <ext uri="{3e2802c4-a4d2-4d8b-9148-e3be6c30e623}">
          <xlrd:rvb i="22824"/>
        </ext>
      </extLst>
    </bk>
    <bk>
      <extLst>
        <ext uri="{3e2802c4-a4d2-4d8b-9148-e3be6c30e623}">
          <xlrd:rvb i="22825"/>
        </ext>
      </extLst>
    </bk>
    <bk>
      <extLst>
        <ext uri="{3e2802c4-a4d2-4d8b-9148-e3be6c30e623}">
          <xlrd:rvb i="22826"/>
        </ext>
      </extLst>
    </bk>
    <bk>
      <extLst>
        <ext uri="{3e2802c4-a4d2-4d8b-9148-e3be6c30e623}">
          <xlrd:rvb i="22827"/>
        </ext>
      </extLst>
    </bk>
    <bk>
      <extLst>
        <ext uri="{3e2802c4-a4d2-4d8b-9148-e3be6c30e623}">
          <xlrd:rvb i="22828"/>
        </ext>
      </extLst>
    </bk>
    <bk>
      <extLst>
        <ext uri="{3e2802c4-a4d2-4d8b-9148-e3be6c30e623}">
          <xlrd:rvb i="22829"/>
        </ext>
      </extLst>
    </bk>
    <bk>
      <extLst>
        <ext uri="{3e2802c4-a4d2-4d8b-9148-e3be6c30e623}">
          <xlrd:rvb i="22830"/>
        </ext>
      </extLst>
    </bk>
    <bk>
      <extLst>
        <ext uri="{3e2802c4-a4d2-4d8b-9148-e3be6c30e623}">
          <xlrd:rvb i="22831"/>
        </ext>
      </extLst>
    </bk>
    <bk>
      <extLst>
        <ext uri="{3e2802c4-a4d2-4d8b-9148-e3be6c30e623}">
          <xlrd:rvb i="22832"/>
        </ext>
      </extLst>
    </bk>
    <bk>
      <extLst>
        <ext uri="{3e2802c4-a4d2-4d8b-9148-e3be6c30e623}">
          <xlrd:rvb i="22833"/>
        </ext>
      </extLst>
    </bk>
    <bk>
      <extLst>
        <ext uri="{3e2802c4-a4d2-4d8b-9148-e3be6c30e623}">
          <xlrd:rvb i="22834"/>
        </ext>
      </extLst>
    </bk>
    <bk>
      <extLst>
        <ext uri="{3e2802c4-a4d2-4d8b-9148-e3be6c30e623}">
          <xlrd:rvb i="22837"/>
        </ext>
      </extLst>
    </bk>
    <bk>
      <extLst>
        <ext uri="{3e2802c4-a4d2-4d8b-9148-e3be6c30e623}">
          <xlrd:rvb i="22838"/>
        </ext>
      </extLst>
    </bk>
    <bk>
      <extLst>
        <ext uri="{3e2802c4-a4d2-4d8b-9148-e3be6c30e623}">
          <xlrd:rvb i="22839"/>
        </ext>
      </extLst>
    </bk>
    <bk>
      <extLst>
        <ext uri="{3e2802c4-a4d2-4d8b-9148-e3be6c30e623}">
          <xlrd:rvb i="22840"/>
        </ext>
      </extLst>
    </bk>
    <bk>
      <extLst>
        <ext uri="{3e2802c4-a4d2-4d8b-9148-e3be6c30e623}">
          <xlrd:rvb i="22841"/>
        </ext>
      </extLst>
    </bk>
    <bk>
      <extLst>
        <ext uri="{3e2802c4-a4d2-4d8b-9148-e3be6c30e623}">
          <xlrd:rvb i="22842"/>
        </ext>
      </extLst>
    </bk>
    <bk>
      <extLst>
        <ext uri="{3e2802c4-a4d2-4d8b-9148-e3be6c30e623}">
          <xlrd:rvb i="22843"/>
        </ext>
      </extLst>
    </bk>
    <bk>
      <extLst>
        <ext uri="{3e2802c4-a4d2-4d8b-9148-e3be6c30e623}">
          <xlrd:rvb i="22844"/>
        </ext>
      </extLst>
    </bk>
    <bk>
      <extLst>
        <ext uri="{3e2802c4-a4d2-4d8b-9148-e3be6c30e623}">
          <xlrd:rvb i="22845"/>
        </ext>
      </extLst>
    </bk>
    <bk>
      <extLst>
        <ext uri="{3e2802c4-a4d2-4d8b-9148-e3be6c30e623}">
          <xlrd:rvb i="22846"/>
        </ext>
      </extLst>
    </bk>
    <bk>
      <extLst>
        <ext uri="{3e2802c4-a4d2-4d8b-9148-e3be6c30e623}">
          <xlrd:rvb i="22847"/>
        </ext>
      </extLst>
    </bk>
    <bk>
      <extLst>
        <ext uri="{3e2802c4-a4d2-4d8b-9148-e3be6c30e623}">
          <xlrd:rvb i="22848"/>
        </ext>
      </extLst>
    </bk>
    <bk>
      <extLst>
        <ext uri="{3e2802c4-a4d2-4d8b-9148-e3be6c30e623}">
          <xlrd:rvb i="22849"/>
        </ext>
      </extLst>
    </bk>
    <bk>
      <extLst>
        <ext uri="{3e2802c4-a4d2-4d8b-9148-e3be6c30e623}">
          <xlrd:rvb i="22850"/>
        </ext>
      </extLst>
    </bk>
    <bk>
      <extLst>
        <ext uri="{3e2802c4-a4d2-4d8b-9148-e3be6c30e623}">
          <xlrd:rvb i="22851"/>
        </ext>
      </extLst>
    </bk>
    <bk>
      <extLst>
        <ext uri="{3e2802c4-a4d2-4d8b-9148-e3be6c30e623}">
          <xlrd:rvb i="22852"/>
        </ext>
      </extLst>
    </bk>
    <bk>
      <extLst>
        <ext uri="{3e2802c4-a4d2-4d8b-9148-e3be6c30e623}">
          <xlrd:rvb i="22853"/>
        </ext>
      </extLst>
    </bk>
    <bk>
      <extLst>
        <ext uri="{3e2802c4-a4d2-4d8b-9148-e3be6c30e623}">
          <xlrd:rvb i="22854"/>
        </ext>
      </extLst>
    </bk>
    <bk>
      <extLst>
        <ext uri="{3e2802c4-a4d2-4d8b-9148-e3be6c30e623}">
          <xlrd:rvb i="22855"/>
        </ext>
      </extLst>
    </bk>
    <bk>
      <extLst>
        <ext uri="{3e2802c4-a4d2-4d8b-9148-e3be6c30e623}">
          <xlrd:rvb i="22856"/>
        </ext>
      </extLst>
    </bk>
    <bk>
      <extLst>
        <ext uri="{3e2802c4-a4d2-4d8b-9148-e3be6c30e623}">
          <xlrd:rvb i="22857"/>
        </ext>
      </extLst>
    </bk>
    <bk>
      <extLst>
        <ext uri="{3e2802c4-a4d2-4d8b-9148-e3be6c30e623}">
          <xlrd:rvb i="22858"/>
        </ext>
      </extLst>
    </bk>
    <bk>
      <extLst>
        <ext uri="{3e2802c4-a4d2-4d8b-9148-e3be6c30e623}">
          <xlrd:rvb i="22859"/>
        </ext>
      </extLst>
    </bk>
    <bk>
      <extLst>
        <ext uri="{3e2802c4-a4d2-4d8b-9148-e3be6c30e623}">
          <xlrd:rvb i="22860"/>
        </ext>
      </extLst>
    </bk>
    <bk>
      <extLst>
        <ext uri="{3e2802c4-a4d2-4d8b-9148-e3be6c30e623}">
          <xlrd:rvb i="22861"/>
        </ext>
      </extLst>
    </bk>
    <bk>
      <extLst>
        <ext uri="{3e2802c4-a4d2-4d8b-9148-e3be6c30e623}">
          <xlrd:rvb i="22862"/>
        </ext>
      </extLst>
    </bk>
    <bk>
      <extLst>
        <ext uri="{3e2802c4-a4d2-4d8b-9148-e3be6c30e623}">
          <xlrd:rvb i="22863"/>
        </ext>
      </extLst>
    </bk>
    <bk>
      <extLst>
        <ext uri="{3e2802c4-a4d2-4d8b-9148-e3be6c30e623}">
          <xlrd:rvb i="22864"/>
        </ext>
      </extLst>
    </bk>
    <bk>
      <extLst>
        <ext uri="{3e2802c4-a4d2-4d8b-9148-e3be6c30e623}">
          <xlrd:rvb i="22867"/>
        </ext>
      </extLst>
    </bk>
    <bk>
      <extLst>
        <ext uri="{3e2802c4-a4d2-4d8b-9148-e3be6c30e623}">
          <xlrd:rvb i="22868"/>
        </ext>
      </extLst>
    </bk>
    <bk>
      <extLst>
        <ext uri="{3e2802c4-a4d2-4d8b-9148-e3be6c30e623}">
          <xlrd:rvb i="22869"/>
        </ext>
      </extLst>
    </bk>
    <bk>
      <extLst>
        <ext uri="{3e2802c4-a4d2-4d8b-9148-e3be6c30e623}">
          <xlrd:rvb i="22870"/>
        </ext>
      </extLst>
    </bk>
    <bk>
      <extLst>
        <ext uri="{3e2802c4-a4d2-4d8b-9148-e3be6c30e623}">
          <xlrd:rvb i="22871"/>
        </ext>
      </extLst>
    </bk>
    <bk>
      <extLst>
        <ext uri="{3e2802c4-a4d2-4d8b-9148-e3be6c30e623}">
          <xlrd:rvb i="22872"/>
        </ext>
      </extLst>
    </bk>
    <bk>
      <extLst>
        <ext uri="{3e2802c4-a4d2-4d8b-9148-e3be6c30e623}">
          <xlrd:rvb i="22873"/>
        </ext>
      </extLst>
    </bk>
    <bk>
      <extLst>
        <ext uri="{3e2802c4-a4d2-4d8b-9148-e3be6c30e623}">
          <xlrd:rvb i="22874"/>
        </ext>
      </extLst>
    </bk>
    <bk>
      <extLst>
        <ext uri="{3e2802c4-a4d2-4d8b-9148-e3be6c30e623}">
          <xlrd:rvb i="22875"/>
        </ext>
      </extLst>
    </bk>
    <bk>
      <extLst>
        <ext uri="{3e2802c4-a4d2-4d8b-9148-e3be6c30e623}">
          <xlrd:rvb i="22876"/>
        </ext>
      </extLst>
    </bk>
    <bk>
      <extLst>
        <ext uri="{3e2802c4-a4d2-4d8b-9148-e3be6c30e623}">
          <xlrd:rvb i="22877"/>
        </ext>
      </extLst>
    </bk>
    <bk>
      <extLst>
        <ext uri="{3e2802c4-a4d2-4d8b-9148-e3be6c30e623}">
          <xlrd:rvb i="22878"/>
        </ext>
      </extLst>
    </bk>
    <bk>
      <extLst>
        <ext uri="{3e2802c4-a4d2-4d8b-9148-e3be6c30e623}">
          <xlrd:rvb i="22879"/>
        </ext>
      </extLst>
    </bk>
    <bk>
      <extLst>
        <ext uri="{3e2802c4-a4d2-4d8b-9148-e3be6c30e623}">
          <xlrd:rvb i="22880"/>
        </ext>
      </extLst>
    </bk>
    <bk>
      <extLst>
        <ext uri="{3e2802c4-a4d2-4d8b-9148-e3be6c30e623}">
          <xlrd:rvb i="22881"/>
        </ext>
      </extLst>
    </bk>
    <bk>
      <extLst>
        <ext uri="{3e2802c4-a4d2-4d8b-9148-e3be6c30e623}">
          <xlrd:rvb i="22882"/>
        </ext>
      </extLst>
    </bk>
    <bk>
      <extLst>
        <ext uri="{3e2802c4-a4d2-4d8b-9148-e3be6c30e623}">
          <xlrd:rvb i="22883"/>
        </ext>
      </extLst>
    </bk>
    <bk>
      <extLst>
        <ext uri="{3e2802c4-a4d2-4d8b-9148-e3be6c30e623}">
          <xlrd:rvb i="22884"/>
        </ext>
      </extLst>
    </bk>
    <bk>
      <extLst>
        <ext uri="{3e2802c4-a4d2-4d8b-9148-e3be6c30e623}">
          <xlrd:rvb i="22885"/>
        </ext>
      </extLst>
    </bk>
    <bk>
      <extLst>
        <ext uri="{3e2802c4-a4d2-4d8b-9148-e3be6c30e623}">
          <xlrd:rvb i="22886"/>
        </ext>
      </extLst>
    </bk>
    <bk>
      <extLst>
        <ext uri="{3e2802c4-a4d2-4d8b-9148-e3be6c30e623}">
          <xlrd:rvb i="22887"/>
        </ext>
      </extLst>
    </bk>
    <bk>
      <extLst>
        <ext uri="{3e2802c4-a4d2-4d8b-9148-e3be6c30e623}">
          <xlrd:rvb i="22888"/>
        </ext>
      </extLst>
    </bk>
    <bk>
      <extLst>
        <ext uri="{3e2802c4-a4d2-4d8b-9148-e3be6c30e623}">
          <xlrd:rvb i="22889"/>
        </ext>
      </extLst>
    </bk>
    <bk>
      <extLst>
        <ext uri="{3e2802c4-a4d2-4d8b-9148-e3be6c30e623}">
          <xlrd:rvb i="22890"/>
        </ext>
      </extLst>
    </bk>
    <bk>
      <extLst>
        <ext uri="{3e2802c4-a4d2-4d8b-9148-e3be6c30e623}">
          <xlrd:rvb i="22891"/>
        </ext>
      </extLst>
    </bk>
    <bk>
      <extLst>
        <ext uri="{3e2802c4-a4d2-4d8b-9148-e3be6c30e623}">
          <xlrd:rvb i="22894"/>
        </ext>
      </extLst>
    </bk>
    <bk>
      <extLst>
        <ext uri="{3e2802c4-a4d2-4d8b-9148-e3be6c30e623}">
          <xlrd:rvb i="22895"/>
        </ext>
      </extLst>
    </bk>
    <bk>
      <extLst>
        <ext uri="{3e2802c4-a4d2-4d8b-9148-e3be6c30e623}">
          <xlrd:rvb i="22896"/>
        </ext>
      </extLst>
    </bk>
    <bk>
      <extLst>
        <ext uri="{3e2802c4-a4d2-4d8b-9148-e3be6c30e623}">
          <xlrd:rvb i="22897"/>
        </ext>
      </extLst>
    </bk>
    <bk>
      <extLst>
        <ext uri="{3e2802c4-a4d2-4d8b-9148-e3be6c30e623}">
          <xlrd:rvb i="22898"/>
        </ext>
      </extLst>
    </bk>
    <bk>
      <extLst>
        <ext uri="{3e2802c4-a4d2-4d8b-9148-e3be6c30e623}">
          <xlrd:rvb i="22899"/>
        </ext>
      </extLst>
    </bk>
    <bk>
      <extLst>
        <ext uri="{3e2802c4-a4d2-4d8b-9148-e3be6c30e623}">
          <xlrd:rvb i="22900"/>
        </ext>
      </extLst>
    </bk>
    <bk>
      <extLst>
        <ext uri="{3e2802c4-a4d2-4d8b-9148-e3be6c30e623}">
          <xlrd:rvb i="22901"/>
        </ext>
      </extLst>
    </bk>
    <bk>
      <extLst>
        <ext uri="{3e2802c4-a4d2-4d8b-9148-e3be6c30e623}">
          <xlrd:rvb i="22902"/>
        </ext>
      </extLst>
    </bk>
    <bk>
      <extLst>
        <ext uri="{3e2802c4-a4d2-4d8b-9148-e3be6c30e623}">
          <xlrd:rvb i="22903"/>
        </ext>
      </extLst>
    </bk>
    <bk>
      <extLst>
        <ext uri="{3e2802c4-a4d2-4d8b-9148-e3be6c30e623}">
          <xlrd:rvb i="22904"/>
        </ext>
      </extLst>
    </bk>
    <bk>
      <extLst>
        <ext uri="{3e2802c4-a4d2-4d8b-9148-e3be6c30e623}">
          <xlrd:rvb i="22905"/>
        </ext>
      </extLst>
    </bk>
    <bk>
      <extLst>
        <ext uri="{3e2802c4-a4d2-4d8b-9148-e3be6c30e623}">
          <xlrd:rvb i="22906"/>
        </ext>
      </extLst>
    </bk>
    <bk>
      <extLst>
        <ext uri="{3e2802c4-a4d2-4d8b-9148-e3be6c30e623}">
          <xlrd:rvb i="22907"/>
        </ext>
      </extLst>
    </bk>
    <bk>
      <extLst>
        <ext uri="{3e2802c4-a4d2-4d8b-9148-e3be6c30e623}">
          <xlrd:rvb i="22908"/>
        </ext>
      </extLst>
    </bk>
    <bk>
      <extLst>
        <ext uri="{3e2802c4-a4d2-4d8b-9148-e3be6c30e623}">
          <xlrd:rvb i="22909"/>
        </ext>
      </extLst>
    </bk>
    <bk>
      <extLst>
        <ext uri="{3e2802c4-a4d2-4d8b-9148-e3be6c30e623}">
          <xlrd:rvb i="22910"/>
        </ext>
      </extLst>
    </bk>
    <bk>
      <extLst>
        <ext uri="{3e2802c4-a4d2-4d8b-9148-e3be6c30e623}">
          <xlrd:rvb i="22911"/>
        </ext>
      </extLst>
    </bk>
    <bk>
      <extLst>
        <ext uri="{3e2802c4-a4d2-4d8b-9148-e3be6c30e623}">
          <xlrd:rvb i="22912"/>
        </ext>
      </extLst>
    </bk>
    <bk>
      <extLst>
        <ext uri="{3e2802c4-a4d2-4d8b-9148-e3be6c30e623}">
          <xlrd:rvb i="22913"/>
        </ext>
      </extLst>
    </bk>
    <bk>
      <extLst>
        <ext uri="{3e2802c4-a4d2-4d8b-9148-e3be6c30e623}">
          <xlrd:rvb i="22914"/>
        </ext>
      </extLst>
    </bk>
    <bk>
      <extLst>
        <ext uri="{3e2802c4-a4d2-4d8b-9148-e3be6c30e623}">
          <xlrd:rvb i="22915"/>
        </ext>
      </extLst>
    </bk>
    <bk>
      <extLst>
        <ext uri="{3e2802c4-a4d2-4d8b-9148-e3be6c30e623}">
          <xlrd:rvb i="22916"/>
        </ext>
      </extLst>
    </bk>
    <bk>
      <extLst>
        <ext uri="{3e2802c4-a4d2-4d8b-9148-e3be6c30e623}">
          <xlrd:rvb i="22917"/>
        </ext>
      </extLst>
    </bk>
    <bk>
      <extLst>
        <ext uri="{3e2802c4-a4d2-4d8b-9148-e3be6c30e623}">
          <xlrd:rvb i="22918"/>
        </ext>
      </extLst>
    </bk>
    <bk>
      <extLst>
        <ext uri="{3e2802c4-a4d2-4d8b-9148-e3be6c30e623}">
          <xlrd:rvb i="22919"/>
        </ext>
      </extLst>
    </bk>
    <bk>
      <extLst>
        <ext uri="{3e2802c4-a4d2-4d8b-9148-e3be6c30e623}">
          <xlrd:rvb i="22920"/>
        </ext>
      </extLst>
    </bk>
    <bk>
      <extLst>
        <ext uri="{3e2802c4-a4d2-4d8b-9148-e3be6c30e623}">
          <xlrd:rvb i="22921"/>
        </ext>
      </extLst>
    </bk>
    <bk>
      <extLst>
        <ext uri="{3e2802c4-a4d2-4d8b-9148-e3be6c30e623}">
          <xlrd:rvb i="22924"/>
        </ext>
      </extLst>
    </bk>
    <bk>
      <extLst>
        <ext uri="{3e2802c4-a4d2-4d8b-9148-e3be6c30e623}">
          <xlrd:rvb i="22925"/>
        </ext>
      </extLst>
    </bk>
    <bk>
      <extLst>
        <ext uri="{3e2802c4-a4d2-4d8b-9148-e3be6c30e623}">
          <xlrd:rvb i="22926"/>
        </ext>
      </extLst>
    </bk>
    <bk>
      <extLst>
        <ext uri="{3e2802c4-a4d2-4d8b-9148-e3be6c30e623}">
          <xlrd:rvb i="22927"/>
        </ext>
      </extLst>
    </bk>
    <bk>
      <extLst>
        <ext uri="{3e2802c4-a4d2-4d8b-9148-e3be6c30e623}">
          <xlrd:rvb i="22928"/>
        </ext>
      </extLst>
    </bk>
    <bk>
      <extLst>
        <ext uri="{3e2802c4-a4d2-4d8b-9148-e3be6c30e623}">
          <xlrd:rvb i="22929"/>
        </ext>
      </extLst>
    </bk>
    <bk>
      <extLst>
        <ext uri="{3e2802c4-a4d2-4d8b-9148-e3be6c30e623}">
          <xlrd:rvb i="22930"/>
        </ext>
      </extLst>
    </bk>
    <bk>
      <extLst>
        <ext uri="{3e2802c4-a4d2-4d8b-9148-e3be6c30e623}">
          <xlrd:rvb i="22931"/>
        </ext>
      </extLst>
    </bk>
    <bk>
      <extLst>
        <ext uri="{3e2802c4-a4d2-4d8b-9148-e3be6c30e623}">
          <xlrd:rvb i="22932"/>
        </ext>
      </extLst>
    </bk>
    <bk>
      <extLst>
        <ext uri="{3e2802c4-a4d2-4d8b-9148-e3be6c30e623}">
          <xlrd:rvb i="22933"/>
        </ext>
      </extLst>
    </bk>
    <bk>
      <extLst>
        <ext uri="{3e2802c4-a4d2-4d8b-9148-e3be6c30e623}">
          <xlrd:rvb i="22934"/>
        </ext>
      </extLst>
    </bk>
    <bk>
      <extLst>
        <ext uri="{3e2802c4-a4d2-4d8b-9148-e3be6c30e623}">
          <xlrd:rvb i="22935"/>
        </ext>
      </extLst>
    </bk>
    <bk>
      <extLst>
        <ext uri="{3e2802c4-a4d2-4d8b-9148-e3be6c30e623}">
          <xlrd:rvb i="22936"/>
        </ext>
      </extLst>
    </bk>
    <bk>
      <extLst>
        <ext uri="{3e2802c4-a4d2-4d8b-9148-e3be6c30e623}">
          <xlrd:rvb i="22937"/>
        </ext>
      </extLst>
    </bk>
    <bk>
      <extLst>
        <ext uri="{3e2802c4-a4d2-4d8b-9148-e3be6c30e623}">
          <xlrd:rvb i="22938"/>
        </ext>
      </extLst>
    </bk>
    <bk>
      <extLst>
        <ext uri="{3e2802c4-a4d2-4d8b-9148-e3be6c30e623}">
          <xlrd:rvb i="22939"/>
        </ext>
      </extLst>
    </bk>
    <bk>
      <extLst>
        <ext uri="{3e2802c4-a4d2-4d8b-9148-e3be6c30e623}">
          <xlrd:rvb i="22940"/>
        </ext>
      </extLst>
    </bk>
    <bk>
      <extLst>
        <ext uri="{3e2802c4-a4d2-4d8b-9148-e3be6c30e623}">
          <xlrd:rvb i="22941"/>
        </ext>
      </extLst>
    </bk>
    <bk>
      <extLst>
        <ext uri="{3e2802c4-a4d2-4d8b-9148-e3be6c30e623}">
          <xlrd:rvb i="22942"/>
        </ext>
      </extLst>
    </bk>
    <bk>
      <extLst>
        <ext uri="{3e2802c4-a4d2-4d8b-9148-e3be6c30e623}">
          <xlrd:rvb i="22943"/>
        </ext>
      </extLst>
    </bk>
    <bk>
      <extLst>
        <ext uri="{3e2802c4-a4d2-4d8b-9148-e3be6c30e623}">
          <xlrd:rvb i="22944"/>
        </ext>
      </extLst>
    </bk>
    <bk>
      <extLst>
        <ext uri="{3e2802c4-a4d2-4d8b-9148-e3be6c30e623}">
          <xlrd:rvb i="22945"/>
        </ext>
      </extLst>
    </bk>
    <bk>
      <extLst>
        <ext uri="{3e2802c4-a4d2-4d8b-9148-e3be6c30e623}">
          <xlrd:rvb i="22946"/>
        </ext>
      </extLst>
    </bk>
    <bk>
      <extLst>
        <ext uri="{3e2802c4-a4d2-4d8b-9148-e3be6c30e623}">
          <xlrd:rvb i="22947"/>
        </ext>
      </extLst>
    </bk>
    <bk>
      <extLst>
        <ext uri="{3e2802c4-a4d2-4d8b-9148-e3be6c30e623}">
          <xlrd:rvb i="22948"/>
        </ext>
      </extLst>
    </bk>
    <bk>
      <extLst>
        <ext uri="{3e2802c4-a4d2-4d8b-9148-e3be6c30e623}">
          <xlrd:rvb i="22949"/>
        </ext>
      </extLst>
    </bk>
    <bk>
      <extLst>
        <ext uri="{3e2802c4-a4d2-4d8b-9148-e3be6c30e623}">
          <xlrd:rvb i="22950"/>
        </ext>
      </extLst>
    </bk>
    <bk>
      <extLst>
        <ext uri="{3e2802c4-a4d2-4d8b-9148-e3be6c30e623}">
          <xlrd:rvb i="22951"/>
        </ext>
      </extLst>
    </bk>
    <bk>
      <extLst>
        <ext uri="{3e2802c4-a4d2-4d8b-9148-e3be6c30e623}">
          <xlrd:rvb i="22952"/>
        </ext>
      </extLst>
    </bk>
    <bk>
      <extLst>
        <ext uri="{3e2802c4-a4d2-4d8b-9148-e3be6c30e623}">
          <xlrd:rvb i="22953"/>
        </ext>
      </extLst>
    </bk>
    <bk>
      <extLst>
        <ext uri="{3e2802c4-a4d2-4d8b-9148-e3be6c30e623}">
          <xlrd:rvb i="22954"/>
        </ext>
      </extLst>
    </bk>
    <bk>
      <extLst>
        <ext uri="{3e2802c4-a4d2-4d8b-9148-e3be6c30e623}">
          <xlrd:rvb i="22957"/>
        </ext>
      </extLst>
    </bk>
    <bk>
      <extLst>
        <ext uri="{3e2802c4-a4d2-4d8b-9148-e3be6c30e623}">
          <xlrd:rvb i="22958"/>
        </ext>
      </extLst>
    </bk>
    <bk>
      <extLst>
        <ext uri="{3e2802c4-a4d2-4d8b-9148-e3be6c30e623}">
          <xlrd:rvb i="22959"/>
        </ext>
      </extLst>
    </bk>
    <bk>
      <extLst>
        <ext uri="{3e2802c4-a4d2-4d8b-9148-e3be6c30e623}">
          <xlrd:rvb i="22960"/>
        </ext>
      </extLst>
    </bk>
    <bk>
      <extLst>
        <ext uri="{3e2802c4-a4d2-4d8b-9148-e3be6c30e623}">
          <xlrd:rvb i="22961"/>
        </ext>
      </extLst>
    </bk>
    <bk>
      <extLst>
        <ext uri="{3e2802c4-a4d2-4d8b-9148-e3be6c30e623}">
          <xlrd:rvb i="22962"/>
        </ext>
      </extLst>
    </bk>
    <bk>
      <extLst>
        <ext uri="{3e2802c4-a4d2-4d8b-9148-e3be6c30e623}">
          <xlrd:rvb i="22963"/>
        </ext>
      </extLst>
    </bk>
    <bk>
      <extLst>
        <ext uri="{3e2802c4-a4d2-4d8b-9148-e3be6c30e623}">
          <xlrd:rvb i="22964"/>
        </ext>
      </extLst>
    </bk>
    <bk>
      <extLst>
        <ext uri="{3e2802c4-a4d2-4d8b-9148-e3be6c30e623}">
          <xlrd:rvb i="22965"/>
        </ext>
      </extLst>
    </bk>
    <bk>
      <extLst>
        <ext uri="{3e2802c4-a4d2-4d8b-9148-e3be6c30e623}">
          <xlrd:rvb i="22966"/>
        </ext>
      </extLst>
    </bk>
    <bk>
      <extLst>
        <ext uri="{3e2802c4-a4d2-4d8b-9148-e3be6c30e623}">
          <xlrd:rvb i="22967"/>
        </ext>
      </extLst>
    </bk>
    <bk>
      <extLst>
        <ext uri="{3e2802c4-a4d2-4d8b-9148-e3be6c30e623}">
          <xlrd:rvb i="22968"/>
        </ext>
      </extLst>
    </bk>
    <bk>
      <extLst>
        <ext uri="{3e2802c4-a4d2-4d8b-9148-e3be6c30e623}">
          <xlrd:rvb i="22969"/>
        </ext>
      </extLst>
    </bk>
    <bk>
      <extLst>
        <ext uri="{3e2802c4-a4d2-4d8b-9148-e3be6c30e623}">
          <xlrd:rvb i="22970"/>
        </ext>
      </extLst>
    </bk>
    <bk>
      <extLst>
        <ext uri="{3e2802c4-a4d2-4d8b-9148-e3be6c30e623}">
          <xlrd:rvb i="22971"/>
        </ext>
      </extLst>
    </bk>
    <bk>
      <extLst>
        <ext uri="{3e2802c4-a4d2-4d8b-9148-e3be6c30e623}">
          <xlrd:rvb i="22972"/>
        </ext>
      </extLst>
    </bk>
    <bk>
      <extLst>
        <ext uri="{3e2802c4-a4d2-4d8b-9148-e3be6c30e623}">
          <xlrd:rvb i="22973"/>
        </ext>
      </extLst>
    </bk>
    <bk>
      <extLst>
        <ext uri="{3e2802c4-a4d2-4d8b-9148-e3be6c30e623}">
          <xlrd:rvb i="22974"/>
        </ext>
      </extLst>
    </bk>
    <bk>
      <extLst>
        <ext uri="{3e2802c4-a4d2-4d8b-9148-e3be6c30e623}">
          <xlrd:rvb i="22975"/>
        </ext>
      </extLst>
    </bk>
    <bk>
      <extLst>
        <ext uri="{3e2802c4-a4d2-4d8b-9148-e3be6c30e623}">
          <xlrd:rvb i="22976"/>
        </ext>
      </extLst>
    </bk>
    <bk>
      <extLst>
        <ext uri="{3e2802c4-a4d2-4d8b-9148-e3be6c30e623}">
          <xlrd:rvb i="22977"/>
        </ext>
      </extLst>
    </bk>
    <bk>
      <extLst>
        <ext uri="{3e2802c4-a4d2-4d8b-9148-e3be6c30e623}">
          <xlrd:rvb i="22978"/>
        </ext>
      </extLst>
    </bk>
    <bk>
      <extLst>
        <ext uri="{3e2802c4-a4d2-4d8b-9148-e3be6c30e623}">
          <xlrd:rvb i="22981"/>
        </ext>
      </extLst>
    </bk>
    <bk>
      <extLst>
        <ext uri="{3e2802c4-a4d2-4d8b-9148-e3be6c30e623}">
          <xlrd:rvb i="22982"/>
        </ext>
      </extLst>
    </bk>
    <bk>
      <extLst>
        <ext uri="{3e2802c4-a4d2-4d8b-9148-e3be6c30e623}">
          <xlrd:rvb i="22983"/>
        </ext>
      </extLst>
    </bk>
    <bk>
      <extLst>
        <ext uri="{3e2802c4-a4d2-4d8b-9148-e3be6c30e623}">
          <xlrd:rvb i="22984"/>
        </ext>
      </extLst>
    </bk>
    <bk>
      <extLst>
        <ext uri="{3e2802c4-a4d2-4d8b-9148-e3be6c30e623}">
          <xlrd:rvb i="22985"/>
        </ext>
      </extLst>
    </bk>
    <bk>
      <extLst>
        <ext uri="{3e2802c4-a4d2-4d8b-9148-e3be6c30e623}">
          <xlrd:rvb i="22986"/>
        </ext>
      </extLst>
    </bk>
    <bk>
      <extLst>
        <ext uri="{3e2802c4-a4d2-4d8b-9148-e3be6c30e623}">
          <xlrd:rvb i="22987"/>
        </ext>
      </extLst>
    </bk>
    <bk>
      <extLst>
        <ext uri="{3e2802c4-a4d2-4d8b-9148-e3be6c30e623}">
          <xlrd:rvb i="22988"/>
        </ext>
      </extLst>
    </bk>
    <bk>
      <extLst>
        <ext uri="{3e2802c4-a4d2-4d8b-9148-e3be6c30e623}">
          <xlrd:rvb i="22989"/>
        </ext>
      </extLst>
    </bk>
    <bk>
      <extLst>
        <ext uri="{3e2802c4-a4d2-4d8b-9148-e3be6c30e623}">
          <xlrd:rvb i="22990"/>
        </ext>
      </extLst>
    </bk>
    <bk>
      <extLst>
        <ext uri="{3e2802c4-a4d2-4d8b-9148-e3be6c30e623}">
          <xlrd:rvb i="22991"/>
        </ext>
      </extLst>
    </bk>
    <bk>
      <extLst>
        <ext uri="{3e2802c4-a4d2-4d8b-9148-e3be6c30e623}">
          <xlrd:rvb i="22994"/>
        </ext>
      </extLst>
    </bk>
    <bk>
      <extLst>
        <ext uri="{3e2802c4-a4d2-4d8b-9148-e3be6c30e623}">
          <xlrd:rvb i="22995"/>
        </ext>
      </extLst>
    </bk>
    <bk>
      <extLst>
        <ext uri="{3e2802c4-a4d2-4d8b-9148-e3be6c30e623}">
          <xlrd:rvb i="22996"/>
        </ext>
      </extLst>
    </bk>
    <bk>
      <extLst>
        <ext uri="{3e2802c4-a4d2-4d8b-9148-e3be6c30e623}">
          <xlrd:rvb i="22997"/>
        </ext>
      </extLst>
    </bk>
    <bk>
      <extLst>
        <ext uri="{3e2802c4-a4d2-4d8b-9148-e3be6c30e623}">
          <xlrd:rvb i="22998"/>
        </ext>
      </extLst>
    </bk>
    <bk>
      <extLst>
        <ext uri="{3e2802c4-a4d2-4d8b-9148-e3be6c30e623}">
          <xlrd:rvb i="22999"/>
        </ext>
      </extLst>
    </bk>
    <bk>
      <extLst>
        <ext uri="{3e2802c4-a4d2-4d8b-9148-e3be6c30e623}">
          <xlrd:rvb i="23000"/>
        </ext>
      </extLst>
    </bk>
    <bk>
      <extLst>
        <ext uri="{3e2802c4-a4d2-4d8b-9148-e3be6c30e623}">
          <xlrd:rvb i="23001"/>
        </ext>
      </extLst>
    </bk>
    <bk>
      <extLst>
        <ext uri="{3e2802c4-a4d2-4d8b-9148-e3be6c30e623}">
          <xlrd:rvb i="23002"/>
        </ext>
      </extLst>
    </bk>
    <bk>
      <extLst>
        <ext uri="{3e2802c4-a4d2-4d8b-9148-e3be6c30e623}">
          <xlrd:rvb i="23003"/>
        </ext>
      </extLst>
    </bk>
    <bk>
      <extLst>
        <ext uri="{3e2802c4-a4d2-4d8b-9148-e3be6c30e623}">
          <xlrd:rvb i="23004"/>
        </ext>
      </extLst>
    </bk>
    <bk>
      <extLst>
        <ext uri="{3e2802c4-a4d2-4d8b-9148-e3be6c30e623}">
          <xlrd:rvb i="23005"/>
        </ext>
      </extLst>
    </bk>
    <bk>
      <extLst>
        <ext uri="{3e2802c4-a4d2-4d8b-9148-e3be6c30e623}">
          <xlrd:rvb i="23006"/>
        </ext>
      </extLst>
    </bk>
    <bk>
      <extLst>
        <ext uri="{3e2802c4-a4d2-4d8b-9148-e3be6c30e623}">
          <xlrd:rvb i="23007"/>
        </ext>
      </extLst>
    </bk>
    <bk>
      <extLst>
        <ext uri="{3e2802c4-a4d2-4d8b-9148-e3be6c30e623}">
          <xlrd:rvb i="23008"/>
        </ext>
      </extLst>
    </bk>
    <bk>
      <extLst>
        <ext uri="{3e2802c4-a4d2-4d8b-9148-e3be6c30e623}">
          <xlrd:rvb i="23009"/>
        </ext>
      </extLst>
    </bk>
    <bk>
      <extLst>
        <ext uri="{3e2802c4-a4d2-4d8b-9148-e3be6c30e623}">
          <xlrd:rvb i="23010"/>
        </ext>
      </extLst>
    </bk>
    <bk>
      <extLst>
        <ext uri="{3e2802c4-a4d2-4d8b-9148-e3be6c30e623}">
          <xlrd:rvb i="23011"/>
        </ext>
      </extLst>
    </bk>
    <bk>
      <extLst>
        <ext uri="{3e2802c4-a4d2-4d8b-9148-e3be6c30e623}">
          <xlrd:rvb i="23012"/>
        </ext>
      </extLst>
    </bk>
    <bk>
      <extLst>
        <ext uri="{3e2802c4-a4d2-4d8b-9148-e3be6c30e623}">
          <xlrd:rvb i="23013"/>
        </ext>
      </extLst>
    </bk>
    <bk>
      <extLst>
        <ext uri="{3e2802c4-a4d2-4d8b-9148-e3be6c30e623}">
          <xlrd:rvb i="23014"/>
        </ext>
      </extLst>
    </bk>
    <bk>
      <extLst>
        <ext uri="{3e2802c4-a4d2-4d8b-9148-e3be6c30e623}">
          <xlrd:rvb i="23015"/>
        </ext>
      </extLst>
    </bk>
    <bk>
      <extLst>
        <ext uri="{3e2802c4-a4d2-4d8b-9148-e3be6c30e623}">
          <xlrd:rvb i="23016"/>
        </ext>
      </extLst>
    </bk>
    <bk>
      <extLst>
        <ext uri="{3e2802c4-a4d2-4d8b-9148-e3be6c30e623}">
          <xlrd:rvb i="23017"/>
        </ext>
      </extLst>
    </bk>
    <bk>
      <extLst>
        <ext uri="{3e2802c4-a4d2-4d8b-9148-e3be6c30e623}">
          <xlrd:rvb i="23018"/>
        </ext>
      </extLst>
    </bk>
    <bk>
      <extLst>
        <ext uri="{3e2802c4-a4d2-4d8b-9148-e3be6c30e623}">
          <xlrd:rvb i="23019"/>
        </ext>
      </extLst>
    </bk>
    <bk>
      <extLst>
        <ext uri="{3e2802c4-a4d2-4d8b-9148-e3be6c30e623}">
          <xlrd:rvb i="23020"/>
        </ext>
      </extLst>
    </bk>
    <bk>
      <extLst>
        <ext uri="{3e2802c4-a4d2-4d8b-9148-e3be6c30e623}">
          <xlrd:rvb i="23021"/>
        </ext>
      </extLst>
    </bk>
    <bk>
      <extLst>
        <ext uri="{3e2802c4-a4d2-4d8b-9148-e3be6c30e623}">
          <xlrd:rvb i="23022"/>
        </ext>
      </extLst>
    </bk>
    <bk>
      <extLst>
        <ext uri="{3e2802c4-a4d2-4d8b-9148-e3be6c30e623}">
          <xlrd:rvb i="23023"/>
        </ext>
      </extLst>
    </bk>
    <bk>
      <extLst>
        <ext uri="{3e2802c4-a4d2-4d8b-9148-e3be6c30e623}">
          <xlrd:rvb i="23024"/>
        </ext>
      </extLst>
    </bk>
    <bk>
      <extLst>
        <ext uri="{3e2802c4-a4d2-4d8b-9148-e3be6c30e623}">
          <xlrd:rvb i="23027"/>
        </ext>
      </extLst>
    </bk>
    <bk>
      <extLst>
        <ext uri="{3e2802c4-a4d2-4d8b-9148-e3be6c30e623}">
          <xlrd:rvb i="23028"/>
        </ext>
      </extLst>
    </bk>
    <bk>
      <extLst>
        <ext uri="{3e2802c4-a4d2-4d8b-9148-e3be6c30e623}">
          <xlrd:rvb i="23029"/>
        </ext>
      </extLst>
    </bk>
    <bk>
      <extLst>
        <ext uri="{3e2802c4-a4d2-4d8b-9148-e3be6c30e623}">
          <xlrd:rvb i="23030"/>
        </ext>
      </extLst>
    </bk>
    <bk>
      <extLst>
        <ext uri="{3e2802c4-a4d2-4d8b-9148-e3be6c30e623}">
          <xlrd:rvb i="23031"/>
        </ext>
      </extLst>
    </bk>
    <bk>
      <extLst>
        <ext uri="{3e2802c4-a4d2-4d8b-9148-e3be6c30e623}">
          <xlrd:rvb i="23032"/>
        </ext>
      </extLst>
    </bk>
    <bk>
      <extLst>
        <ext uri="{3e2802c4-a4d2-4d8b-9148-e3be6c30e623}">
          <xlrd:rvb i="23033"/>
        </ext>
      </extLst>
    </bk>
    <bk>
      <extLst>
        <ext uri="{3e2802c4-a4d2-4d8b-9148-e3be6c30e623}">
          <xlrd:rvb i="23034"/>
        </ext>
      </extLst>
    </bk>
    <bk>
      <extLst>
        <ext uri="{3e2802c4-a4d2-4d8b-9148-e3be6c30e623}">
          <xlrd:rvb i="23035"/>
        </ext>
      </extLst>
    </bk>
    <bk>
      <extLst>
        <ext uri="{3e2802c4-a4d2-4d8b-9148-e3be6c30e623}">
          <xlrd:rvb i="23036"/>
        </ext>
      </extLst>
    </bk>
    <bk>
      <extLst>
        <ext uri="{3e2802c4-a4d2-4d8b-9148-e3be6c30e623}">
          <xlrd:rvb i="23037"/>
        </ext>
      </extLst>
    </bk>
    <bk>
      <extLst>
        <ext uri="{3e2802c4-a4d2-4d8b-9148-e3be6c30e623}">
          <xlrd:rvb i="23038"/>
        </ext>
      </extLst>
    </bk>
    <bk>
      <extLst>
        <ext uri="{3e2802c4-a4d2-4d8b-9148-e3be6c30e623}">
          <xlrd:rvb i="23039"/>
        </ext>
      </extLst>
    </bk>
    <bk>
      <extLst>
        <ext uri="{3e2802c4-a4d2-4d8b-9148-e3be6c30e623}">
          <xlrd:rvb i="23040"/>
        </ext>
      </extLst>
    </bk>
    <bk>
      <extLst>
        <ext uri="{3e2802c4-a4d2-4d8b-9148-e3be6c30e623}">
          <xlrd:rvb i="23041"/>
        </ext>
      </extLst>
    </bk>
    <bk>
      <extLst>
        <ext uri="{3e2802c4-a4d2-4d8b-9148-e3be6c30e623}">
          <xlrd:rvb i="23042"/>
        </ext>
      </extLst>
    </bk>
    <bk>
      <extLst>
        <ext uri="{3e2802c4-a4d2-4d8b-9148-e3be6c30e623}">
          <xlrd:rvb i="23043"/>
        </ext>
      </extLst>
    </bk>
    <bk>
      <extLst>
        <ext uri="{3e2802c4-a4d2-4d8b-9148-e3be6c30e623}">
          <xlrd:rvb i="23044"/>
        </ext>
      </extLst>
    </bk>
    <bk>
      <extLst>
        <ext uri="{3e2802c4-a4d2-4d8b-9148-e3be6c30e623}">
          <xlrd:rvb i="23045"/>
        </ext>
      </extLst>
    </bk>
    <bk>
      <extLst>
        <ext uri="{3e2802c4-a4d2-4d8b-9148-e3be6c30e623}">
          <xlrd:rvb i="23046"/>
        </ext>
      </extLst>
    </bk>
    <bk>
      <extLst>
        <ext uri="{3e2802c4-a4d2-4d8b-9148-e3be6c30e623}">
          <xlrd:rvb i="23047"/>
        </ext>
      </extLst>
    </bk>
    <bk>
      <extLst>
        <ext uri="{3e2802c4-a4d2-4d8b-9148-e3be6c30e623}">
          <xlrd:rvb i="23050"/>
        </ext>
      </extLst>
    </bk>
    <bk>
      <extLst>
        <ext uri="{3e2802c4-a4d2-4d8b-9148-e3be6c30e623}">
          <xlrd:rvb i="23051"/>
        </ext>
      </extLst>
    </bk>
    <bk>
      <extLst>
        <ext uri="{3e2802c4-a4d2-4d8b-9148-e3be6c30e623}">
          <xlrd:rvb i="23052"/>
        </ext>
      </extLst>
    </bk>
    <bk>
      <extLst>
        <ext uri="{3e2802c4-a4d2-4d8b-9148-e3be6c30e623}">
          <xlrd:rvb i="23053"/>
        </ext>
      </extLst>
    </bk>
    <bk>
      <extLst>
        <ext uri="{3e2802c4-a4d2-4d8b-9148-e3be6c30e623}">
          <xlrd:rvb i="23054"/>
        </ext>
      </extLst>
    </bk>
    <bk>
      <extLst>
        <ext uri="{3e2802c4-a4d2-4d8b-9148-e3be6c30e623}">
          <xlrd:rvb i="23055"/>
        </ext>
      </extLst>
    </bk>
    <bk>
      <extLst>
        <ext uri="{3e2802c4-a4d2-4d8b-9148-e3be6c30e623}">
          <xlrd:rvb i="23056"/>
        </ext>
      </extLst>
    </bk>
    <bk>
      <extLst>
        <ext uri="{3e2802c4-a4d2-4d8b-9148-e3be6c30e623}">
          <xlrd:rvb i="23057"/>
        </ext>
      </extLst>
    </bk>
    <bk>
      <extLst>
        <ext uri="{3e2802c4-a4d2-4d8b-9148-e3be6c30e623}">
          <xlrd:rvb i="23058"/>
        </ext>
      </extLst>
    </bk>
    <bk>
      <extLst>
        <ext uri="{3e2802c4-a4d2-4d8b-9148-e3be6c30e623}">
          <xlrd:rvb i="23059"/>
        </ext>
      </extLst>
    </bk>
    <bk>
      <extLst>
        <ext uri="{3e2802c4-a4d2-4d8b-9148-e3be6c30e623}">
          <xlrd:rvb i="23060"/>
        </ext>
      </extLst>
    </bk>
    <bk>
      <extLst>
        <ext uri="{3e2802c4-a4d2-4d8b-9148-e3be6c30e623}">
          <xlrd:rvb i="23061"/>
        </ext>
      </extLst>
    </bk>
    <bk>
      <extLst>
        <ext uri="{3e2802c4-a4d2-4d8b-9148-e3be6c30e623}">
          <xlrd:rvb i="23062"/>
        </ext>
      </extLst>
    </bk>
    <bk>
      <extLst>
        <ext uri="{3e2802c4-a4d2-4d8b-9148-e3be6c30e623}">
          <xlrd:rvb i="23063"/>
        </ext>
      </extLst>
    </bk>
    <bk>
      <extLst>
        <ext uri="{3e2802c4-a4d2-4d8b-9148-e3be6c30e623}">
          <xlrd:rvb i="23064"/>
        </ext>
      </extLst>
    </bk>
    <bk>
      <extLst>
        <ext uri="{3e2802c4-a4d2-4d8b-9148-e3be6c30e623}">
          <xlrd:rvb i="23065"/>
        </ext>
      </extLst>
    </bk>
    <bk>
      <extLst>
        <ext uri="{3e2802c4-a4d2-4d8b-9148-e3be6c30e623}">
          <xlrd:rvb i="23066"/>
        </ext>
      </extLst>
    </bk>
    <bk>
      <extLst>
        <ext uri="{3e2802c4-a4d2-4d8b-9148-e3be6c30e623}">
          <xlrd:rvb i="23067"/>
        </ext>
      </extLst>
    </bk>
    <bk>
      <extLst>
        <ext uri="{3e2802c4-a4d2-4d8b-9148-e3be6c30e623}">
          <xlrd:rvb i="23068"/>
        </ext>
      </extLst>
    </bk>
    <bk>
      <extLst>
        <ext uri="{3e2802c4-a4d2-4d8b-9148-e3be6c30e623}">
          <xlrd:rvb i="23069"/>
        </ext>
      </extLst>
    </bk>
    <bk>
      <extLst>
        <ext uri="{3e2802c4-a4d2-4d8b-9148-e3be6c30e623}">
          <xlrd:rvb i="23070"/>
        </ext>
      </extLst>
    </bk>
    <bk>
      <extLst>
        <ext uri="{3e2802c4-a4d2-4d8b-9148-e3be6c30e623}">
          <xlrd:rvb i="23071"/>
        </ext>
      </extLst>
    </bk>
    <bk>
      <extLst>
        <ext uri="{3e2802c4-a4d2-4d8b-9148-e3be6c30e623}">
          <xlrd:rvb i="23072"/>
        </ext>
      </extLst>
    </bk>
    <bk>
      <extLst>
        <ext uri="{3e2802c4-a4d2-4d8b-9148-e3be6c30e623}">
          <xlrd:rvb i="23073"/>
        </ext>
      </extLst>
    </bk>
    <bk>
      <extLst>
        <ext uri="{3e2802c4-a4d2-4d8b-9148-e3be6c30e623}">
          <xlrd:rvb i="23074"/>
        </ext>
      </extLst>
    </bk>
    <bk>
      <extLst>
        <ext uri="{3e2802c4-a4d2-4d8b-9148-e3be6c30e623}">
          <xlrd:rvb i="23075"/>
        </ext>
      </extLst>
    </bk>
    <bk>
      <extLst>
        <ext uri="{3e2802c4-a4d2-4d8b-9148-e3be6c30e623}">
          <xlrd:rvb i="23076"/>
        </ext>
      </extLst>
    </bk>
    <bk>
      <extLst>
        <ext uri="{3e2802c4-a4d2-4d8b-9148-e3be6c30e623}">
          <xlrd:rvb i="23077"/>
        </ext>
      </extLst>
    </bk>
    <bk>
      <extLst>
        <ext uri="{3e2802c4-a4d2-4d8b-9148-e3be6c30e623}">
          <xlrd:rvb i="23078"/>
        </ext>
      </extLst>
    </bk>
    <bk>
      <extLst>
        <ext uri="{3e2802c4-a4d2-4d8b-9148-e3be6c30e623}">
          <xlrd:rvb i="23079"/>
        </ext>
      </extLst>
    </bk>
    <bk>
      <extLst>
        <ext uri="{3e2802c4-a4d2-4d8b-9148-e3be6c30e623}">
          <xlrd:rvb i="23080"/>
        </ext>
      </extLst>
    </bk>
    <bk>
      <extLst>
        <ext uri="{3e2802c4-a4d2-4d8b-9148-e3be6c30e623}">
          <xlrd:rvb i="23081"/>
        </ext>
      </extLst>
    </bk>
    <bk>
      <extLst>
        <ext uri="{3e2802c4-a4d2-4d8b-9148-e3be6c30e623}">
          <xlrd:rvb i="23082"/>
        </ext>
      </extLst>
    </bk>
    <bk>
      <extLst>
        <ext uri="{3e2802c4-a4d2-4d8b-9148-e3be6c30e623}">
          <xlrd:rvb i="23083"/>
        </ext>
      </extLst>
    </bk>
    <bk>
      <extLst>
        <ext uri="{3e2802c4-a4d2-4d8b-9148-e3be6c30e623}">
          <xlrd:rvb i="23084"/>
        </ext>
      </extLst>
    </bk>
    <bk>
      <extLst>
        <ext uri="{3e2802c4-a4d2-4d8b-9148-e3be6c30e623}">
          <xlrd:rvb i="23085"/>
        </ext>
      </extLst>
    </bk>
    <bk>
      <extLst>
        <ext uri="{3e2802c4-a4d2-4d8b-9148-e3be6c30e623}">
          <xlrd:rvb i="23086"/>
        </ext>
      </extLst>
    </bk>
    <bk>
      <extLst>
        <ext uri="{3e2802c4-a4d2-4d8b-9148-e3be6c30e623}">
          <xlrd:rvb i="23087"/>
        </ext>
      </extLst>
    </bk>
    <bk>
      <extLst>
        <ext uri="{3e2802c4-a4d2-4d8b-9148-e3be6c30e623}">
          <xlrd:rvb i="23088"/>
        </ext>
      </extLst>
    </bk>
    <bk>
      <extLst>
        <ext uri="{3e2802c4-a4d2-4d8b-9148-e3be6c30e623}">
          <xlrd:rvb i="23089"/>
        </ext>
      </extLst>
    </bk>
    <bk>
      <extLst>
        <ext uri="{3e2802c4-a4d2-4d8b-9148-e3be6c30e623}">
          <xlrd:rvb i="23090"/>
        </ext>
      </extLst>
    </bk>
    <bk>
      <extLst>
        <ext uri="{3e2802c4-a4d2-4d8b-9148-e3be6c30e623}">
          <xlrd:rvb i="23091"/>
        </ext>
      </extLst>
    </bk>
    <bk>
      <extLst>
        <ext uri="{3e2802c4-a4d2-4d8b-9148-e3be6c30e623}">
          <xlrd:rvb i="23092"/>
        </ext>
      </extLst>
    </bk>
    <bk>
      <extLst>
        <ext uri="{3e2802c4-a4d2-4d8b-9148-e3be6c30e623}">
          <xlrd:rvb i="23093"/>
        </ext>
      </extLst>
    </bk>
    <bk>
      <extLst>
        <ext uri="{3e2802c4-a4d2-4d8b-9148-e3be6c30e623}">
          <xlrd:rvb i="23094"/>
        </ext>
      </extLst>
    </bk>
    <bk>
      <extLst>
        <ext uri="{3e2802c4-a4d2-4d8b-9148-e3be6c30e623}">
          <xlrd:rvb i="23095"/>
        </ext>
      </extLst>
    </bk>
    <bk>
      <extLst>
        <ext uri="{3e2802c4-a4d2-4d8b-9148-e3be6c30e623}">
          <xlrd:rvb i="23096"/>
        </ext>
      </extLst>
    </bk>
    <bk>
      <extLst>
        <ext uri="{3e2802c4-a4d2-4d8b-9148-e3be6c30e623}">
          <xlrd:rvb i="23097"/>
        </ext>
      </extLst>
    </bk>
    <bk>
      <extLst>
        <ext uri="{3e2802c4-a4d2-4d8b-9148-e3be6c30e623}">
          <xlrd:rvb i="23098"/>
        </ext>
      </extLst>
    </bk>
    <bk>
      <extLst>
        <ext uri="{3e2802c4-a4d2-4d8b-9148-e3be6c30e623}">
          <xlrd:rvb i="23101"/>
        </ext>
      </extLst>
    </bk>
    <bk>
      <extLst>
        <ext uri="{3e2802c4-a4d2-4d8b-9148-e3be6c30e623}">
          <xlrd:rvb i="23102"/>
        </ext>
      </extLst>
    </bk>
    <bk>
      <extLst>
        <ext uri="{3e2802c4-a4d2-4d8b-9148-e3be6c30e623}">
          <xlrd:rvb i="23103"/>
        </ext>
      </extLst>
    </bk>
    <bk>
      <extLst>
        <ext uri="{3e2802c4-a4d2-4d8b-9148-e3be6c30e623}">
          <xlrd:rvb i="23104"/>
        </ext>
      </extLst>
    </bk>
    <bk>
      <extLst>
        <ext uri="{3e2802c4-a4d2-4d8b-9148-e3be6c30e623}">
          <xlrd:rvb i="23105"/>
        </ext>
      </extLst>
    </bk>
    <bk>
      <extLst>
        <ext uri="{3e2802c4-a4d2-4d8b-9148-e3be6c30e623}">
          <xlrd:rvb i="23106"/>
        </ext>
      </extLst>
    </bk>
    <bk>
      <extLst>
        <ext uri="{3e2802c4-a4d2-4d8b-9148-e3be6c30e623}">
          <xlrd:rvb i="23107"/>
        </ext>
      </extLst>
    </bk>
    <bk>
      <extLst>
        <ext uri="{3e2802c4-a4d2-4d8b-9148-e3be6c30e623}">
          <xlrd:rvb i="23108"/>
        </ext>
      </extLst>
    </bk>
    <bk>
      <extLst>
        <ext uri="{3e2802c4-a4d2-4d8b-9148-e3be6c30e623}">
          <xlrd:rvb i="23109"/>
        </ext>
      </extLst>
    </bk>
    <bk>
      <extLst>
        <ext uri="{3e2802c4-a4d2-4d8b-9148-e3be6c30e623}">
          <xlrd:rvb i="23110"/>
        </ext>
      </extLst>
    </bk>
    <bk>
      <extLst>
        <ext uri="{3e2802c4-a4d2-4d8b-9148-e3be6c30e623}">
          <xlrd:rvb i="23111"/>
        </ext>
      </extLst>
    </bk>
    <bk>
      <extLst>
        <ext uri="{3e2802c4-a4d2-4d8b-9148-e3be6c30e623}">
          <xlrd:rvb i="23112"/>
        </ext>
      </extLst>
    </bk>
    <bk>
      <extLst>
        <ext uri="{3e2802c4-a4d2-4d8b-9148-e3be6c30e623}">
          <xlrd:rvb i="23113"/>
        </ext>
      </extLst>
    </bk>
    <bk>
      <extLst>
        <ext uri="{3e2802c4-a4d2-4d8b-9148-e3be6c30e623}">
          <xlrd:rvb i="23114"/>
        </ext>
      </extLst>
    </bk>
    <bk>
      <extLst>
        <ext uri="{3e2802c4-a4d2-4d8b-9148-e3be6c30e623}">
          <xlrd:rvb i="23115"/>
        </ext>
      </extLst>
    </bk>
    <bk>
      <extLst>
        <ext uri="{3e2802c4-a4d2-4d8b-9148-e3be6c30e623}">
          <xlrd:rvb i="23116"/>
        </ext>
      </extLst>
    </bk>
    <bk>
      <extLst>
        <ext uri="{3e2802c4-a4d2-4d8b-9148-e3be6c30e623}">
          <xlrd:rvb i="23117"/>
        </ext>
      </extLst>
    </bk>
    <bk>
      <extLst>
        <ext uri="{3e2802c4-a4d2-4d8b-9148-e3be6c30e623}">
          <xlrd:rvb i="23118"/>
        </ext>
      </extLst>
    </bk>
    <bk>
      <extLst>
        <ext uri="{3e2802c4-a4d2-4d8b-9148-e3be6c30e623}">
          <xlrd:rvb i="23119"/>
        </ext>
      </extLst>
    </bk>
    <bk>
      <extLst>
        <ext uri="{3e2802c4-a4d2-4d8b-9148-e3be6c30e623}">
          <xlrd:rvb i="23120"/>
        </ext>
      </extLst>
    </bk>
    <bk>
      <extLst>
        <ext uri="{3e2802c4-a4d2-4d8b-9148-e3be6c30e623}">
          <xlrd:rvb i="23121"/>
        </ext>
      </extLst>
    </bk>
    <bk>
      <extLst>
        <ext uri="{3e2802c4-a4d2-4d8b-9148-e3be6c30e623}">
          <xlrd:rvb i="23122"/>
        </ext>
      </extLst>
    </bk>
    <bk>
      <extLst>
        <ext uri="{3e2802c4-a4d2-4d8b-9148-e3be6c30e623}">
          <xlrd:rvb i="23123"/>
        </ext>
      </extLst>
    </bk>
    <bk>
      <extLst>
        <ext uri="{3e2802c4-a4d2-4d8b-9148-e3be6c30e623}">
          <xlrd:rvb i="23124"/>
        </ext>
      </extLst>
    </bk>
    <bk>
      <extLst>
        <ext uri="{3e2802c4-a4d2-4d8b-9148-e3be6c30e623}">
          <xlrd:rvb i="23125"/>
        </ext>
      </extLst>
    </bk>
    <bk>
      <extLst>
        <ext uri="{3e2802c4-a4d2-4d8b-9148-e3be6c30e623}">
          <xlrd:rvb i="23131"/>
        </ext>
      </extLst>
    </bk>
    <bk>
      <extLst>
        <ext uri="{3e2802c4-a4d2-4d8b-9148-e3be6c30e623}">
          <xlrd:rvb i="23132"/>
        </ext>
      </extLst>
    </bk>
    <bk>
      <extLst>
        <ext uri="{3e2802c4-a4d2-4d8b-9148-e3be6c30e623}">
          <xlrd:rvb i="23133"/>
        </ext>
      </extLst>
    </bk>
    <bk>
      <extLst>
        <ext uri="{3e2802c4-a4d2-4d8b-9148-e3be6c30e623}">
          <xlrd:rvb i="23134"/>
        </ext>
      </extLst>
    </bk>
    <bk>
      <extLst>
        <ext uri="{3e2802c4-a4d2-4d8b-9148-e3be6c30e623}">
          <xlrd:rvb i="23135"/>
        </ext>
      </extLst>
    </bk>
    <bk>
      <extLst>
        <ext uri="{3e2802c4-a4d2-4d8b-9148-e3be6c30e623}">
          <xlrd:rvb i="23136"/>
        </ext>
      </extLst>
    </bk>
    <bk>
      <extLst>
        <ext uri="{3e2802c4-a4d2-4d8b-9148-e3be6c30e623}">
          <xlrd:rvb i="23137"/>
        </ext>
      </extLst>
    </bk>
    <bk>
      <extLst>
        <ext uri="{3e2802c4-a4d2-4d8b-9148-e3be6c30e623}">
          <xlrd:rvb i="23138"/>
        </ext>
      </extLst>
    </bk>
    <bk>
      <extLst>
        <ext uri="{3e2802c4-a4d2-4d8b-9148-e3be6c30e623}">
          <xlrd:rvb i="23139"/>
        </ext>
      </extLst>
    </bk>
    <bk>
      <extLst>
        <ext uri="{3e2802c4-a4d2-4d8b-9148-e3be6c30e623}">
          <xlrd:rvb i="23140"/>
        </ext>
      </extLst>
    </bk>
    <bk>
      <extLst>
        <ext uri="{3e2802c4-a4d2-4d8b-9148-e3be6c30e623}">
          <xlrd:rvb i="23141"/>
        </ext>
      </extLst>
    </bk>
    <bk>
      <extLst>
        <ext uri="{3e2802c4-a4d2-4d8b-9148-e3be6c30e623}">
          <xlrd:rvb i="23142"/>
        </ext>
      </extLst>
    </bk>
    <bk>
      <extLst>
        <ext uri="{3e2802c4-a4d2-4d8b-9148-e3be6c30e623}">
          <xlrd:rvb i="23143"/>
        </ext>
      </extLst>
    </bk>
    <bk>
      <extLst>
        <ext uri="{3e2802c4-a4d2-4d8b-9148-e3be6c30e623}">
          <xlrd:rvb i="23144"/>
        </ext>
      </extLst>
    </bk>
    <bk>
      <extLst>
        <ext uri="{3e2802c4-a4d2-4d8b-9148-e3be6c30e623}">
          <xlrd:rvb i="23145"/>
        </ext>
      </extLst>
    </bk>
    <bk>
      <extLst>
        <ext uri="{3e2802c4-a4d2-4d8b-9148-e3be6c30e623}">
          <xlrd:rvb i="23146"/>
        </ext>
      </extLst>
    </bk>
    <bk>
      <extLst>
        <ext uri="{3e2802c4-a4d2-4d8b-9148-e3be6c30e623}">
          <xlrd:rvb i="23147"/>
        </ext>
      </extLst>
    </bk>
    <bk>
      <extLst>
        <ext uri="{3e2802c4-a4d2-4d8b-9148-e3be6c30e623}">
          <xlrd:rvb i="23148"/>
        </ext>
      </extLst>
    </bk>
    <bk>
      <extLst>
        <ext uri="{3e2802c4-a4d2-4d8b-9148-e3be6c30e623}">
          <xlrd:rvb i="23149"/>
        </ext>
      </extLst>
    </bk>
    <bk>
      <extLst>
        <ext uri="{3e2802c4-a4d2-4d8b-9148-e3be6c30e623}">
          <xlrd:rvb i="23150"/>
        </ext>
      </extLst>
    </bk>
    <bk>
      <extLst>
        <ext uri="{3e2802c4-a4d2-4d8b-9148-e3be6c30e623}">
          <xlrd:rvb i="23151"/>
        </ext>
      </extLst>
    </bk>
    <bk>
      <extLst>
        <ext uri="{3e2802c4-a4d2-4d8b-9148-e3be6c30e623}">
          <xlrd:rvb i="23152"/>
        </ext>
      </extLst>
    </bk>
    <bk>
      <extLst>
        <ext uri="{3e2802c4-a4d2-4d8b-9148-e3be6c30e623}">
          <xlrd:rvb i="23153"/>
        </ext>
      </extLst>
    </bk>
    <bk>
      <extLst>
        <ext uri="{3e2802c4-a4d2-4d8b-9148-e3be6c30e623}">
          <xlrd:rvb i="23154"/>
        </ext>
      </extLst>
    </bk>
    <bk>
      <extLst>
        <ext uri="{3e2802c4-a4d2-4d8b-9148-e3be6c30e623}">
          <xlrd:rvb i="23155"/>
        </ext>
      </extLst>
    </bk>
    <bk>
      <extLst>
        <ext uri="{3e2802c4-a4d2-4d8b-9148-e3be6c30e623}">
          <xlrd:rvb i="23156"/>
        </ext>
      </extLst>
    </bk>
    <bk>
      <extLst>
        <ext uri="{3e2802c4-a4d2-4d8b-9148-e3be6c30e623}">
          <xlrd:rvb i="23157"/>
        </ext>
      </extLst>
    </bk>
    <bk>
      <extLst>
        <ext uri="{3e2802c4-a4d2-4d8b-9148-e3be6c30e623}">
          <xlrd:rvb i="23160"/>
        </ext>
      </extLst>
    </bk>
    <bk>
      <extLst>
        <ext uri="{3e2802c4-a4d2-4d8b-9148-e3be6c30e623}">
          <xlrd:rvb i="23161"/>
        </ext>
      </extLst>
    </bk>
    <bk>
      <extLst>
        <ext uri="{3e2802c4-a4d2-4d8b-9148-e3be6c30e623}">
          <xlrd:rvb i="23162"/>
        </ext>
      </extLst>
    </bk>
    <bk>
      <extLst>
        <ext uri="{3e2802c4-a4d2-4d8b-9148-e3be6c30e623}">
          <xlrd:rvb i="23163"/>
        </ext>
      </extLst>
    </bk>
    <bk>
      <extLst>
        <ext uri="{3e2802c4-a4d2-4d8b-9148-e3be6c30e623}">
          <xlrd:rvb i="23164"/>
        </ext>
      </extLst>
    </bk>
    <bk>
      <extLst>
        <ext uri="{3e2802c4-a4d2-4d8b-9148-e3be6c30e623}">
          <xlrd:rvb i="23165"/>
        </ext>
      </extLst>
    </bk>
    <bk>
      <extLst>
        <ext uri="{3e2802c4-a4d2-4d8b-9148-e3be6c30e623}">
          <xlrd:rvb i="23166"/>
        </ext>
      </extLst>
    </bk>
    <bk>
      <extLst>
        <ext uri="{3e2802c4-a4d2-4d8b-9148-e3be6c30e623}">
          <xlrd:rvb i="23167"/>
        </ext>
      </extLst>
    </bk>
    <bk>
      <extLst>
        <ext uri="{3e2802c4-a4d2-4d8b-9148-e3be6c30e623}">
          <xlrd:rvb i="23168"/>
        </ext>
      </extLst>
    </bk>
    <bk>
      <extLst>
        <ext uri="{3e2802c4-a4d2-4d8b-9148-e3be6c30e623}">
          <xlrd:rvb i="23169"/>
        </ext>
      </extLst>
    </bk>
    <bk>
      <extLst>
        <ext uri="{3e2802c4-a4d2-4d8b-9148-e3be6c30e623}">
          <xlrd:rvb i="23170"/>
        </ext>
      </extLst>
    </bk>
    <bk>
      <extLst>
        <ext uri="{3e2802c4-a4d2-4d8b-9148-e3be6c30e623}">
          <xlrd:rvb i="23171"/>
        </ext>
      </extLst>
    </bk>
    <bk>
      <extLst>
        <ext uri="{3e2802c4-a4d2-4d8b-9148-e3be6c30e623}">
          <xlrd:rvb i="23172"/>
        </ext>
      </extLst>
    </bk>
    <bk>
      <extLst>
        <ext uri="{3e2802c4-a4d2-4d8b-9148-e3be6c30e623}">
          <xlrd:rvb i="23175"/>
        </ext>
      </extLst>
    </bk>
    <bk>
      <extLst>
        <ext uri="{3e2802c4-a4d2-4d8b-9148-e3be6c30e623}">
          <xlrd:rvb i="23176"/>
        </ext>
      </extLst>
    </bk>
    <bk>
      <extLst>
        <ext uri="{3e2802c4-a4d2-4d8b-9148-e3be6c30e623}">
          <xlrd:rvb i="23177"/>
        </ext>
      </extLst>
    </bk>
    <bk>
      <extLst>
        <ext uri="{3e2802c4-a4d2-4d8b-9148-e3be6c30e623}">
          <xlrd:rvb i="23178"/>
        </ext>
      </extLst>
    </bk>
    <bk>
      <extLst>
        <ext uri="{3e2802c4-a4d2-4d8b-9148-e3be6c30e623}">
          <xlrd:rvb i="23179"/>
        </ext>
      </extLst>
    </bk>
    <bk>
      <extLst>
        <ext uri="{3e2802c4-a4d2-4d8b-9148-e3be6c30e623}">
          <xlrd:rvb i="23180"/>
        </ext>
      </extLst>
    </bk>
    <bk>
      <extLst>
        <ext uri="{3e2802c4-a4d2-4d8b-9148-e3be6c30e623}">
          <xlrd:rvb i="23181"/>
        </ext>
      </extLst>
    </bk>
    <bk>
      <extLst>
        <ext uri="{3e2802c4-a4d2-4d8b-9148-e3be6c30e623}">
          <xlrd:rvb i="23182"/>
        </ext>
      </extLst>
    </bk>
    <bk>
      <extLst>
        <ext uri="{3e2802c4-a4d2-4d8b-9148-e3be6c30e623}">
          <xlrd:rvb i="23183"/>
        </ext>
      </extLst>
    </bk>
    <bk>
      <extLst>
        <ext uri="{3e2802c4-a4d2-4d8b-9148-e3be6c30e623}">
          <xlrd:rvb i="23184"/>
        </ext>
      </extLst>
    </bk>
    <bk>
      <extLst>
        <ext uri="{3e2802c4-a4d2-4d8b-9148-e3be6c30e623}">
          <xlrd:rvb i="23185"/>
        </ext>
      </extLst>
    </bk>
    <bk>
      <extLst>
        <ext uri="{3e2802c4-a4d2-4d8b-9148-e3be6c30e623}">
          <xlrd:rvb i="23186"/>
        </ext>
      </extLst>
    </bk>
    <bk>
      <extLst>
        <ext uri="{3e2802c4-a4d2-4d8b-9148-e3be6c30e623}">
          <xlrd:rvb i="23187"/>
        </ext>
      </extLst>
    </bk>
    <bk>
      <extLst>
        <ext uri="{3e2802c4-a4d2-4d8b-9148-e3be6c30e623}">
          <xlrd:rvb i="23188"/>
        </ext>
      </extLst>
    </bk>
    <bk>
      <extLst>
        <ext uri="{3e2802c4-a4d2-4d8b-9148-e3be6c30e623}">
          <xlrd:rvb i="23189"/>
        </ext>
      </extLst>
    </bk>
    <bk>
      <extLst>
        <ext uri="{3e2802c4-a4d2-4d8b-9148-e3be6c30e623}">
          <xlrd:rvb i="23190"/>
        </ext>
      </extLst>
    </bk>
    <bk>
      <extLst>
        <ext uri="{3e2802c4-a4d2-4d8b-9148-e3be6c30e623}">
          <xlrd:rvb i="23191"/>
        </ext>
      </extLst>
    </bk>
    <bk>
      <extLst>
        <ext uri="{3e2802c4-a4d2-4d8b-9148-e3be6c30e623}">
          <xlrd:rvb i="23192"/>
        </ext>
      </extLst>
    </bk>
    <bk>
      <extLst>
        <ext uri="{3e2802c4-a4d2-4d8b-9148-e3be6c30e623}">
          <xlrd:rvb i="23193"/>
        </ext>
      </extLst>
    </bk>
    <bk>
      <extLst>
        <ext uri="{3e2802c4-a4d2-4d8b-9148-e3be6c30e623}">
          <xlrd:rvb i="23194"/>
        </ext>
      </extLst>
    </bk>
    <bk>
      <extLst>
        <ext uri="{3e2802c4-a4d2-4d8b-9148-e3be6c30e623}">
          <xlrd:rvb i="23195"/>
        </ext>
      </extLst>
    </bk>
    <bk>
      <extLst>
        <ext uri="{3e2802c4-a4d2-4d8b-9148-e3be6c30e623}">
          <xlrd:rvb i="23198"/>
        </ext>
      </extLst>
    </bk>
    <bk>
      <extLst>
        <ext uri="{3e2802c4-a4d2-4d8b-9148-e3be6c30e623}">
          <xlrd:rvb i="23199"/>
        </ext>
      </extLst>
    </bk>
    <bk>
      <extLst>
        <ext uri="{3e2802c4-a4d2-4d8b-9148-e3be6c30e623}">
          <xlrd:rvb i="23200"/>
        </ext>
      </extLst>
    </bk>
    <bk>
      <extLst>
        <ext uri="{3e2802c4-a4d2-4d8b-9148-e3be6c30e623}">
          <xlrd:rvb i="23201"/>
        </ext>
      </extLst>
    </bk>
    <bk>
      <extLst>
        <ext uri="{3e2802c4-a4d2-4d8b-9148-e3be6c30e623}">
          <xlrd:rvb i="23202"/>
        </ext>
      </extLst>
    </bk>
    <bk>
      <extLst>
        <ext uri="{3e2802c4-a4d2-4d8b-9148-e3be6c30e623}">
          <xlrd:rvb i="23203"/>
        </ext>
      </extLst>
    </bk>
    <bk>
      <extLst>
        <ext uri="{3e2802c4-a4d2-4d8b-9148-e3be6c30e623}">
          <xlrd:rvb i="23204"/>
        </ext>
      </extLst>
    </bk>
    <bk>
      <extLst>
        <ext uri="{3e2802c4-a4d2-4d8b-9148-e3be6c30e623}">
          <xlrd:rvb i="23205"/>
        </ext>
      </extLst>
    </bk>
    <bk>
      <extLst>
        <ext uri="{3e2802c4-a4d2-4d8b-9148-e3be6c30e623}">
          <xlrd:rvb i="23206"/>
        </ext>
      </extLst>
    </bk>
    <bk>
      <extLst>
        <ext uri="{3e2802c4-a4d2-4d8b-9148-e3be6c30e623}">
          <xlrd:rvb i="23207"/>
        </ext>
      </extLst>
    </bk>
    <bk>
      <extLst>
        <ext uri="{3e2802c4-a4d2-4d8b-9148-e3be6c30e623}">
          <xlrd:rvb i="23208"/>
        </ext>
      </extLst>
    </bk>
    <bk>
      <extLst>
        <ext uri="{3e2802c4-a4d2-4d8b-9148-e3be6c30e623}">
          <xlrd:rvb i="23211"/>
        </ext>
      </extLst>
    </bk>
    <bk>
      <extLst>
        <ext uri="{3e2802c4-a4d2-4d8b-9148-e3be6c30e623}">
          <xlrd:rvb i="23212"/>
        </ext>
      </extLst>
    </bk>
    <bk>
      <extLst>
        <ext uri="{3e2802c4-a4d2-4d8b-9148-e3be6c30e623}">
          <xlrd:rvb i="23213"/>
        </ext>
      </extLst>
    </bk>
    <bk>
      <extLst>
        <ext uri="{3e2802c4-a4d2-4d8b-9148-e3be6c30e623}">
          <xlrd:rvb i="23214"/>
        </ext>
      </extLst>
    </bk>
    <bk>
      <extLst>
        <ext uri="{3e2802c4-a4d2-4d8b-9148-e3be6c30e623}">
          <xlrd:rvb i="23215"/>
        </ext>
      </extLst>
    </bk>
    <bk>
      <extLst>
        <ext uri="{3e2802c4-a4d2-4d8b-9148-e3be6c30e623}">
          <xlrd:rvb i="23216"/>
        </ext>
      </extLst>
    </bk>
    <bk>
      <extLst>
        <ext uri="{3e2802c4-a4d2-4d8b-9148-e3be6c30e623}">
          <xlrd:rvb i="23217"/>
        </ext>
      </extLst>
    </bk>
    <bk>
      <extLst>
        <ext uri="{3e2802c4-a4d2-4d8b-9148-e3be6c30e623}">
          <xlrd:rvb i="23218"/>
        </ext>
      </extLst>
    </bk>
    <bk>
      <extLst>
        <ext uri="{3e2802c4-a4d2-4d8b-9148-e3be6c30e623}">
          <xlrd:rvb i="23219"/>
        </ext>
      </extLst>
    </bk>
    <bk>
      <extLst>
        <ext uri="{3e2802c4-a4d2-4d8b-9148-e3be6c30e623}">
          <xlrd:rvb i="23220"/>
        </ext>
      </extLst>
    </bk>
    <bk>
      <extLst>
        <ext uri="{3e2802c4-a4d2-4d8b-9148-e3be6c30e623}">
          <xlrd:rvb i="23221"/>
        </ext>
      </extLst>
    </bk>
    <bk>
      <extLst>
        <ext uri="{3e2802c4-a4d2-4d8b-9148-e3be6c30e623}">
          <xlrd:rvb i="23224"/>
        </ext>
      </extLst>
    </bk>
    <bk>
      <extLst>
        <ext uri="{3e2802c4-a4d2-4d8b-9148-e3be6c30e623}">
          <xlrd:rvb i="23225"/>
        </ext>
      </extLst>
    </bk>
    <bk>
      <extLst>
        <ext uri="{3e2802c4-a4d2-4d8b-9148-e3be6c30e623}">
          <xlrd:rvb i="23226"/>
        </ext>
      </extLst>
    </bk>
    <bk>
      <extLst>
        <ext uri="{3e2802c4-a4d2-4d8b-9148-e3be6c30e623}">
          <xlrd:rvb i="23227"/>
        </ext>
      </extLst>
    </bk>
    <bk>
      <extLst>
        <ext uri="{3e2802c4-a4d2-4d8b-9148-e3be6c30e623}">
          <xlrd:rvb i="23228"/>
        </ext>
      </extLst>
    </bk>
    <bk>
      <extLst>
        <ext uri="{3e2802c4-a4d2-4d8b-9148-e3be6c30e623}">
          <xlrd:rvb i="23229"/>
        </ext>
      </extLst>
    </bk>
    <bk>
      <extLst>
        <ext uri="{3e2802c4-a4d2-4d8b-9148-e3be6c30e623}">
          <xlrd:rvb i="23230"/>
        </ext>
      </extLst>
    </bk>
    <bk>
      <extLst>
        <ext uri="{3e2802c4-a4d2-4d8b-9148-e3be6c30e623}">
          <xlrd:rvb i="23231"/>
        </ext>
      </extLst>
    </bk>
    <bk>
      <extLst>
        <ext uri="{3e2802c4-a4d2-4d8b-9148-e3be6c30e623}">
          <xlrd:rvb i="23232"/>
        </ext>
      </extLst>
    </bk>
    <bk>
      <extLst>
        <ext uri="{3e2802c4-a4d2-4d8b-9148-e3be6c30e623}">
          <xlrd:rvb i="23233"/>
        </ext>
      </extLst>
    </bk>
    <bk>
      <extLst>
        <ext uri="{3e2802c4-a4d2-4d8b-9148-e3be6c30e623}">
          <xlrd:rvb i="23234"/>
        </ext>
      </extLst>
    </bk>
    <bk>
      <extLst>
        <ext uri="{3e2802c4-a4d2-4d8b-9148-e3be6c30e623}">
          <xlrd:rvb i="23235"/>
        </ext>
      </extLst>
    </bk>
    <bk>
      <extLst>
        <ext uri="{3e2802c4-a4d2-4d8b-9148-e3be6c30e623}">
          <xlrd:rvb i="23236"/>
        </ext>
      </extLst>
    </bk>
    <bk>
      <extLst>
        <ext uri="{3e2802c4-a4d2-4d8b-9148-e3be6c30e623}">
          <xlrd:rvb i="23237"/>
        </ext>
      </extLst>
    </bk>
    <bk>
      <extLst>
        <ext uri="{3e2802c4-a4d2-4d8b-9148-e3be6c30e623}">
          <xlrd:rvb i="23238"/>
        </ext>
      </extLst>
    </bk>
    <bk>
      <extLst>
        <ext uri="{3e2802c4-a4d2-4d8b-9148-e3be6c30e623}">
          <xlrd:rvb i="23239"/>
        </ext>
      </extLst>
    </bk>
    <bk>
      <extLst>
        <ext uri="{3e2802c4-a4d2-4d8b-9148-e3be6c30e623}">
          <xlrd:rvb i="23240"/>
        </ext>
      </extLst>
    </bk>
    <bk>
      <extLst>
        <ext uri="{3e2802c4-a4d2-4d8b-9148-e3be6c30e623}">
          <xlrd:rvb i="23241"/>
        </ext>
      </extLst>
    </bk>
    <bk>
      <extLst>
        <ext uri="{3e2802c4-a4d2-4d8b-9148-e3be6c30e623}">
          <xlrd:rvb i="23242"/>
        </ext>
      </extLst>
    </bk>
    <bk>
      <extLst>
        <ext uri="{3e2802c4-a4d2-4d8b-9148-e3be6c30e623}">
          <xlrd:rvb i="23243"/>
        </ext>
      </extLst>
    </bk>
    <bk>
      <extLst>
        <ext uri="{3e2802c4-a4d2-4d8b-9148-e3be6c30e623}">
          <xlrd:rvb i="23244"/>
        </ext>
      </extLst>
    </bk>
    <bk>
      <extLst>
        <ext uri="{3e2802c4-a4d2-4d8b-9148-e3be6c30e623}">
          <xlrd:rvb i="23245"/>
        </ext>
      </extLst>
    </bk>
    <bk>
      <extLst>
        <ext uri="{3e2802c4-a4d2-4d8b-9148-e3be6c30e623}">
          <xlrd:rvb i="23246"/>
        </ext>
      </extLst>
    </bk>
    <bk>
      <extLst>
        <ext uri="{3e2802c4-a4d2-4d8b-9148-e3be6c30e623}">
          <xlrd:rvb i="23247"/>
        </ext>
      </extLst>
    </bk>
    <bk>
      <extLst>
        <ext uri="{3e2802c4-a4d2-4d8b-9148-e3be6c30e623}">
          <xlrd:rvb i="23248"/>
        </ext>
      </extLst>
    </bk>
    <bk>
      <extLst>
        <ext uri="{3e2802c4-a4d2-4d8b-9148-e3be6c30e623}">
          <xlrd:rvb i="23249"/>
        </ext>
      </extLst>
    </bk>
    <bk>
      <extLst>
        <ext uri="{3e2802c4-a4d2-4d8b-9148-e3be6c30e623}">
          <xlrd:rvb i="23252"/>
        </ext>
      </extLst>
    </bk>
    <bk>
      <extLst>
        <ext uri="{3e2802c4-a4d2-4d8b-9148-e3be6c30e623}">
          <xlrd:rvb i="23253"/>
        </ext>
      </extLst>
    </bk>
    <bk>
      <extLst>
        <ext uri="{3e2802c4-a4d2-4d8b-9148-e3be6c30e623}">
          <xlrd:rvb i="23254"/>
        </ext>
      </extLst>
    </bk>
    <bk>
      <extLst>
        <ext uri="{3e2802c4-a4d2-4d8b-9148-e3be6c30e623}">
          <xlrd:rvb i="23255"/>
        </ext>
      </extLst>
    </bk>
    <bk>
      <extLst>
        <ext uri="{3e2802c4-a4d2-4d8b-9148-e3be6c30e623}">
          <xlrd:rvb i="23256"/>
        </ext>
      </extLst>
    </bk>
    <bk>
      <extLst>
        <ext uri="{3e2802c4-a4d2-4d8b-9148-e3be6c30e623}">
          <xlrd:rvb i="23257"/>
        </ext>
      </extLst>
    </bk>
    <bk>
      <extLst>
        <ext uri="{3e2802c4-a4d2-4d8b-9148-e3be6c30e623}">
          <xlrd:rvb i="23258"/>
        </ext>
      </extLst>
    </bk>
    <bk>
      <extLst>
        <ext uri="{3e2802c4-a4d2-4d8b-9148-e3be6c30e623}">
          <xlrd:rvb i="23259"/>
        </ext>
      </extLst>
    </bk>
    <bk>
      <extLst>
        <ext uri="{3e2802c4-a4d2-4d8b-9148-e3be6c30e623}">
          <xlrd:rvb i="23260"/>
        </ext>
      </extLst>
    </bk>
    <bk>
      <extLst>
        <ext uri="{3e2802c4-a4d2-4d8b-9148-e3be6c30e623}">
          <xlrd:rvb i="23261"/>
        </ext>
      </extLst>
    </bk>
    <bk>
      <extLst>
        <ext uri="{3e2802c4-a4d2-4d8b-9148-e3be6c30e623}">
          <xlrd:rvb i="23262"/>
        </ext>
      </extLst>
    </bk>
    <bk>
      <extLst>
        <ext uri="{3e2802c4-a4d2-4d8b-9148-e3be6c30e623}">
          <xlrd:rvb i="23263"/>
        </ext>
      </extLst>
    </bk>
    <bk>
      <extLst>
        <ext uri="{3e2802c4-a4d2-4d8b-9148-e3be6c30e623}">
          <xlrd:rvb i="23264"/>
        </ext>
      </extLst>
    </bk>
    <bk>
      <extLst>
        <ext uri="{3e2802c4-a4d2-4d8b-9148-e3be6c30e623}">
          <xlrd:rvb i="23265"/>
        </ext>
      </extLst>
    </bk>
    <bk>
      <extLst>
        <ext uri="{3e2802c4-a4d2-4d8b-9148-e3be6c30e623}">
          <xlrd:rvb i="23266"/>
        </ext>
      </extLst>
    </bk>
    <bk>
      <extLst>
        <ext uri="{3e2802c4-a4d2-4d8b-9148-e3be6c30e623}">
          <xlrd:rvb i="23267"/>
        </ext>
      </extLst>
    </bk>
    <bk>
      <extLst>
        <ext uri="{3e2802c4-a4d2-4d8b-9148-e3be6c30e623}">
          <xlrd:rvb i="23268"/>
        </ext>
      </extLst>
    </bk>
    <bk>
      <extLst>
        <ext uri="{3e2802c4-a4d2-4d8b-9148-e3be6c30e623}">
          <xlrd:rvb i="23271"/>
        </ext>
      </extLst>
    </bk>
    <bk>
      <extLst>
        <ext uri="{3e2802c4-a4d2-4d8b-9148-e3be6c30e623}">
          <xlrd:rvb i="23272"/>
        </ext>
      </extLst>
    </bk>
    <bk>
      <extLst>
        <ext uri="{3e2802c4-a4d2-4d8b-9148-e3be6c30e623}">
          <xlrd:rvb i="23273"/>
        </ext>
      </extLst>
    </bk>
    <bk>
      <extLst>
        <ext uri="{3e2802c4-a4d2-4d8b-9148-e3be6c30e623}">
          <xlrd:rvb i="23274"/>
        </ext>
      </extLst>
    </bk>
    <bk>
      <extLst>
        <ext uri="{3e2802c4-a4d2-4d8b-9148-e3be6c30e623}">
          <xlrd:rvb i="23275"/>
        </ext>
      </extLst>
    </bk>
    <bk>
      <extLst>
        <ext uri="{3e2802c4-a4d2-4d8b-9148-e3be6c30e623}">
          <xlrd:rvb i="23276"/>
        </ext>
      </extLst>
    </bk>
    <bk>
      <extLst>
        <ext uri="{3e2802c4-a4d2-4d8b-9148-e3be6c30e623}">
          <xlrd:rvb i="23277"/>
        </ext>
      </extLst>
    </bk>
    <bk>
      <extLst>
        <ext uri="{3e2802c4-a4d2-4d8b-9148-e3be6c30e623}">
          <xlrd:rvb i="23278"/>
        </ext>
      </extLst>
    </bk>
    <bk>
      <extLst>
        <ext uri="{3e2802c4-a4d2-4d8b-9148-e3be6c30e623}">
          <xlrd:rvb i="23279"/>
        </ext>
      </extLst>
    </bk>
    <bk>
      <extLst>
        <ext uri="{3e2802c4-a4d2-4d8b-9148-e3be6c30e623}">
          <xlrd:rvb i="23280"/>
        </ext>
      </extLst>
    </bk>
    <bk>
      <extLst>
        <ext uri="{3e2802c4-a4d2-4d8b-9148-e3be6c30e623}">
          <xlrd:rvb i="23281"/>
        </ext>
      </extLst>
    </bk>
    <bk>
      <extLst>
        <ext uri="{3e2802c4-a4d2-4d8b-9148-e3be6c30e623}">
          <xlrd:rvb i="23282"/>
        </ext>
      </extLst>
    </bk>
    <bk>
      <extLst>
        <ext uri="{3e2802c4-a4d2-4d8b-9148-e3be6c30e623}">
          <xlrd:rvb i="23283"/>
        </ext>
      </extLst>
    </bk>
    <bk>
      <extLst>
        <ext uri="{3e2802c4-a4d2-4d8b-9148-e3be6c30e623}">
          <xlrd:rvb i="23284"/>
        </ext>
      </extLst>
    </bk>
    <bk>
      <extLst>
        <ext uri="{3e2802c4-a4d2-4d8b-9148-e3be6c30e623}">
          <xlrd:rvb i="23285"/>
        </ext>
      </extLst>
    </bk>
    <bk>
      <extLst>
        <ext uri="{3e2802c4-a4d2-4d8b-9148-e3be6c30e623}">
          <xlrd:rvb i="23286"/>
        </ext>
      </extLst>
    </bk>
    <bk>
      <extLst>
        <ext uri="{3e2802c4-a4d2-4d8b-9148-e3be6c30e623}">
          <xlrd:rvb i="23287"/>
        </ext>
      </extLst>
    </bk>
    <bk>
      <extLst>
        <ext uri="{3e2802c4-a4d2-4d8b-9148-e3be6c30e623}">
          <xlrd:rvb i="23290"/>
        </ext>
      </extLst>
    </bk>
    <bk>
      <extLst>
        <ext uri="{3e2802c4-a4d2-4d8b-9148-e3be6c30e623}">
          <xlrd:rvb i="23291"/>
        </ext>
      </extLst>
    </bk>
    <bk>
      <extLst>
        <ext uri="{3e2802c4-a4d2-4d8b-9148-e3be6c30e623}">
          <xlrd:rvb i="23292"/>
        </ext>
      </extLst>
    </bk>
    <bk>
      <extLst>
        <ext uri="{3e2802c4-a4d2-4d8b-9148-e3be6c30e623}">
          <xlrd:rvb i="23293"/>
        </ext>
      </extLst>
    </bk>
    <bk>
      <extLst>
        <ext uri="{3e2802c4-a4d2-4d8b-9148-e3be6c30e623}">
          <xlrd:rvb i="23294"/>
        </ext>
      </extLst>
    </bk>
    <bk>
      <extLst>
        <ext uri="{3e2802c4-a4d2-4d8b-9148-e3be6c30e623}">
          <xlrd:rvb i="23295"/>
        </ext>
      </extLst>
    </bk>
    <bk>
      <extLst>
        <ext uri="{3e2802c4-a4d2-4d8b-9148-e3be6c30e623}">
          <xlrd:rvb i="23296"/>
        </ext>
      </extLst>
    </bk>
    <bk>
      <extLst>
        <ext uri="{3e2802c4-a4d2-4d8b-9148-e3be6c30e623}">
          <xlrd:rvb i="23297"/>
        </ext>
      </extLst>
    </bk>
    <bk>
      <extLst>
        <ext uri="{3e2802c4-a4d2-4d8b-9148-e3be6c30e623}">
          <xlrd:rvb i="23298"/>
        </ext>
      </extLst>
    </bk>
    <bk>
      <extLst>
        <ext uri="{3e2802c4-a4d2-4d8b-9148-e3be6c30e623}">
          <xlrd:rvb i="23299"/>
        </ext>
      </extLst>
    </bk>
    <bk>
      <extLst>
        <ext uri="{3e2802c4-a4d2-4d8b-9148-e3be6c30e623}">
          <xlrd:rvb i="23300"/>
        </ext>
      </extLst>
    </bk>
    <bk>
      <extLst>
        <ext uri="{3e2802c4-a4d2-4d8b-9148-e3be6c30e623}">
          <xlrd:rvb i="23301"/>
        </ext>
      </extLst>
    </bk>
    <bk>
      <extLst>
        <ext uri="{3e2802c4-a4d2-4d8b-9148-e3be6c30e623}">
          <xlrd:rvb i="23302"/>
        </ext>
      </extLst>
    </bk>
    <bk>
      <extLst>
        <ext uri="{3e2802c4-a4d2-4d8b-9148-e3be6c30e623}">
          <xlrd:rvb i="23303"/>
        </ext>
      </extLst>
    </bk>
    <bk>
      <extLst>
        <ext uri="{3e2802c4-a4d2-4d8b-9148-e3be6c30e623}">
          <xlrd:rvb i="23306"/>
        </ext>
      </extLst>
    </bk>
    <bk>
      <extLst>
        <ext uri="{3e2802c4-a4d2-4d8b-9148-e3be6c30e623}">
          <xlrd:rvb i="23307"/>
        </ext>
      </extLst>
    </bk>
    <bk>
      <extLst>
        <ext uri="{3e2802c4-a4d2-4d8b-9148-e3be6c30e623}">
          <xlrd:rvb i="23308"/>
        </ext>
      </extLst>
    </bk>
    <bk>
      <extLst>
        <ext uri="{3e2802c4-a4d2-4d8b-9148-e3be6c30e623}">
          <xlrd:rvb i="23309"/>
        </ext>
      </extLst>
    </bk>
    <bk>
      <extLst>
        <ext uri="{3e2802c4-a4d2-4d8b-9148-e3be6c30e623}">
          <xlrd:rvb i="23310"/>
        </ext>
      </extLst>
    </bk>
    <bk>
      <extLst>
        <ext uri="{3e2802c4-a4d2-4d8b-9148-e3be6c30e623}">
          <xlrd:rvb i="23311"/>
        </ext>
      </extLst>
    </bk>
    <bk>
      <extLst>
        <ext uri="{3e2802c4-a4d2-4d8b-9148-e3be6c30e623}">
          <xlrd:rvb i="23312"/>
        </ext>
      </extLst>
    </bk>
    <bk>
      <extLst>
        <ext uri="{3e2802c4-a4d2-4d8b-9148-e3be6c30e623}">
          <xlrd:rvb i="23313"/>
        </ext>
      </extLst>
    </bk>
    <bk>
      <extLst>
        <ext uri="{3e2802c4-a4d2-4d8b-9148-e3be6c30e623}">
          <xlrd:rvb i="23314"/>
        </ext>
      </extLst>
    </bk>
    <bk>
      <extLst>
        <ext uri="{3e2802c4-a4d2-4d8b-9148-e3be6c30e623}">
          <xlrd:rvb i="23315"/>
        </ext>
      </extLst>
    </bk>
    <bk>
      <extLst>
        <ext uri="{3e2802c4-a4d2-4d8b-9148-e3be6c30e623}">
          <xlrd:rvb i="23316"/>
        </ext>
      </extLst>
    </bk>
    <bk>
      <extLst>
        <ext uri="{3e2802c4-a4d2-4d8b-9148-e3be6c30e623}">
          <xlrd:rvb i="23317"/>
        </ext>
      </extLst>
    </bk>
    <bk>
      <extLst>
        <ext uri="{3e2802c4-a4d2-4d8b-9148-e3be6c30e623}">
          <xlrd:rvb i="23318"/>
        </ext>
      </extLst>
    </bk>
    <bk>
      <extLst>
        <ext uri="{3e2802c4-a4d2-4d8b-9148-e3be6c30e623}">
          <xlrd:rvb i="23319"/>
        </ext>
      </extLst>
    </bk>
    <bk>
      <extLst>
        <ext uri="{3e2802c4-a4d2-4d8b-9148-e3be6c30e623}">
          <xlrd:rvb i="23322"/>
        </ext>
      </extLst>
    </bk>
    <bk>
      <extLst>
        <ext uri="{3e2802c4-a4d2-4d8b-9148-e3be6c30e623}">
          <xlrd:rvb i="23323"/>
        </ext>
      </extLst>
    </bk>
    <bk>
      <extLst>
        <ext uri="{3e2802c4-a4d2-4d8b-9148-e3be6c30e623}">
          <xlrd:rvb i="23324"/>
        </ext>
      </extLst>
    </bk>
    <bk>
      <extLst>
        <ext uri="{3e2802c4-a4d2-4d8b-9148-e3be6c30e623}">
          <xlrd:rvb i="23325"/>
        </ext>
      </extLst>
    </bk>
    <bk>
      <extLst>
        <ext uri="{3e2802c4-a4d2-4d8b-9148-e3be6c30e623}">
          <xlrd:rvb i="23326"/>
        </ext>
      </extLst>
    </bk>
    <bk>
      <extLst>
        <ext uri="{3e2802c4-a4d2-4d8b-9148-e3be6c30e623}">
          <xlrd:rvb i="23327"/>
        </ext>
      </extLst>
    </bk>
    <bk>
      <extLst>
        <ext uri="{3e2802c4-a4d2-4d8b-9148-e3be6c30e623}">
          <xlrd:rvb i="23328"/>
        </ext>
      </extLst>
    </bk>
    <bk>
      <extLst>
        <ext uri="{3e2802c4-a4d2-4d8b-9148-e3be6c30e623}">
          <xlrd:rvb i="23329"/>
        </ext>
      </extLst>
    </bk>
    <bk>
      <extLst>
        <ext uri="{3e2802c4-a4d2-4d8b-9148-e3be6c30e623}">
          <xlrd:rvb i="23330"/>
        </ext>
      </extLst>
    </bk>
    <bk>
      <extLst>
        <ext uri="{3e2802c4-a4d2-4d8b-9148-e3be6c30e623}">
          <xlrd:rvb i="23331"/>
        </ext>
      </extLst>
    </bk>
    <bk>
      <extLst>
        <ext uri="{3e2802c4-a4d2-4d8b-9148-e3be6c30e623}">
          <xlrd:rvb i="23332"/>
        </ext>
      </extLst>
    </bk>
    <bk>
      <extLst>
        <ext uri="{3e2802c4-a4d2-4d8b-9148-e3be6c30e623}">
          <xlrd:rvb i="23333"/>
        </ext>
      </extLst>
    </bk>
    <bk>
      <extLst>
        <ext uri="{3e2802c4-a4d2-4d8b-9148-e3be6c30e623}">
          <xlrd:rvb i="23334"/>
        </ext>
      </extLst>
    </bk>
    <bk>
      <extLst>
        <ext uri="{3e2802c4-a4d2-4d8b-9148-e3be6c30e623}">
          <xlrd:rvb i="23337"/>
        </ext>
      </extLst>
    </bk>
    <bk>
      <extLst>
        <ext uri="{3e2802c4-a4d2-4d8b-9148-e3be6c30e623}">
          <xlrd:rvb i="23338"/>
        </ext>
      </extLst>
    </bk>
    <bk>
      <extLst>
        <ext uri="{3e2802c4-a4d2-4d8b-9148-e3be6c30e623}">
          <xlrd:rvb i="23339"/>
        </ext>
      </extLst>
    </bk>
    <bk>
      <extLst>
        <ext uri="{3e2802c4-a4d2-4d8b-9148-e3be6c30e623}">
          <xlrd:rvb i="23340"/>
        </ext>
      </extLst>
    </bk>
    <bk>
      <extLst>
        <ext uri="{3e2802c4-a4d2-4d8b-9148-e3be6c30e623}">
          <xlrd:rvb i="23341"/>
        </ext>
      </extLst>
    </bk>
    <bk>
      <extLst>
        <ext uri="{3e2802c4-a4d2-4d8b-9148-e3be6c30e623}">
          <xlrd:rvb i="23342"/>
        </ext>
      </extLst>
    </bk>
    <bk>
      <extLst>
        <ext uri="{3e2802c4-a4d2-4d8b-9148-e3be6c30e623}">
          <xlrd:rvb i="23343"/>
        </ext>
      </extLst>
    </bk>
    <bk>
      <extLst>
        <ext uri="{3e2802c4-a4d2-4d8b-9148-e3be6c30e623}">
          <xlrd:rvb i="23344"/>
        </ext>
      </extLst>
    </bk>
    <bk>
      <extLst>
        <ext uri="{3e2802c4-a4d2-4d8b-9148-e3be6c30e623}">
          <xlrd:rvb i="23345"/>
        </ext>
      </extLst>
    </bk>
    <bk>
      <extLst>
        <ext uri="{3e2802c4-a4d2-4d8b-9148-e3be6c30e623}">
          <xlrd:rvb i="23346"/>
        </ext>
      </extLst>
    </bk>
    <bk>
      <extLst>
        <ext uri="{3e2802c4-a4d2-4d8b-9148-e3be6c30e623}">
          <xlrd:rvb i="23347"/>
        </ext>
      </extLst>
    </bk>
    <bk>
      <extLst>
        <ext uri="{3e2802c4-a4d2-4d8b-9148-e3be6c30e623}">
          <xlrd:rvb i="23348"/>
        </ext>
      </extLst>
    </bk>
    <bk>
      <extLst>
        <ext uri="{3e2802c4-a4d2-4d8b-9148-e3be6c30e623}">
          <xlrd:rvb i="23351"/>
        </ext>
      </extLst>
    </bk>
    <bk>
      <extLst>
        <ext uri="{3e2802c4-a4d2-4d8b-9148-e3be6c30e623}">
          <xlrd:rvb i="23352"/>
        </ext>
      </extLst>
    </bk>
    <bk>
      <extLst>
        <ext uri="{3e2802c4-a4d2-4d8b-9148-e3be6c30e623}">
          <xlrd:rvb i="23353"/>
        </ext>
      </extLst>
    </bk>
    <bk>
      <extLst>
        <ext uri="{3e2802c4-a4d2-4d8b-9148-e3be6c30e623}">
          <xlrd:rvb i="23354"/>
        </ext>
      </extLst>
    </bk>
    <bk>
      <extLst>
        <ext uri="{3e2802c4-a4d2-4d8b-9148-e3be6c30e623}">
          <xlrd:rvb i="23355"/>
        </ext>
      </extLst>
    </bk>
    <bk>
      <extLst>
        <ext uri="{3e2802c4-a4d2-4d8b-9148-e3be6c30e623}">
          <xlrd:rvb i="23356"/>
        </ext>
      </extLst>
    </bk>
    <bk>
      <extLst>
        <ext uri="{3e2802c4-a4d2-4d8b-9148-e3be6c30e623}">
          <xlrd:rvb i="23357"/>
        </ext>
      </extLst>
    </bk>
    <bk>
      <extLst>
        <ext uri="{3e2802c4-a4d2-4d8b-9148-e3be6c30e623}">
          <xlrd:rvb i="23358"/>
        </ext>
      </extLst>
    </bk>
    <bk>
      <extLst>
        <ext uri="{3e2802c4-a4d2-4d8b-9148-e3be6c30e623}">
          <xlrd:rvb i="23359"/>
        </ext>
      </extLst>
    </bk>
    <bk>
      <extLst>
        <ext uri="{3e2802c4-a4d2-4d8b-9148-e3be6c30e623}">
          <xlrd:rvb i="23360"/>
        </ext>
      </extLst>
    </bk>
    <bk>
      <extLst>
        <ext uri="{3e2802c4-a4d2-4d8b-9148-e3be6c30e623}">
          <xlrd:rvb i="23361"/>
        </ext>
      </extLst>
    </bk>
    <bk>
      <extLst>
        <ext uri="{3e2802c4-a4d2-4d8b-9148-e3be6c30e623}">
          <xlrd:rvb i="23362"/>
        </ext>
      </extLst>
    </bk>
    <bk>
      <extLst>
        <ext uri="{3e2802c4-a4d2-4d8b-9148-e3be6c30e623}">
          <xlrd:rvb i="23363"/>
        </ext>
      </extLst>
    </bk>
    <bk>
      <extLst>
        <ext uri="{3e2802c4-a4d2-4d8b-9148-e3be6c30e623}">
          <xlrd:rvb i="23364"/>
        </ext>
      </extLst>
    </bk>
    <bk>
      <extLst>
        <ext uri="{3e2802c4-a4d2-4d8b-9148-e3be6c30e623}">
          <xlrd:rvb i="23365"/>
        </ext>
      </extLst>
    </bk>
    <bk>
      <extLst>
        <ext uri="{3e2802c4-a4d2-4d8b-9148-e3be6c30e623}">
          <xlrd:rvb i="23366"/>
        </ext>
      </extLst>
    </bk>
    <bk>
      <extLst>
        <ext uri="{3e2802c4-a4d2-4d8b-9148-e3be6c30e623}">
          <xlrd:rvb i="23367"/>
        </ext>
      </extLst>
    </bk>
    <bk>
      <extLst>
        <ext uri="{3e2802c4-a4d2-4d8b-9148-e3be6c30e623}">
          <xlrd:rvb i="23368"/>
        </ext>
      </extLst>
    </bk>
    <bk>
      <extLst>
        <ext uri="{3e2802c4-a4d2-4d8b-9148-e3be6c30e623}">
          <xlrd:rvb i="23369"/>
        </ext>
      </extLst>
    </bk>
    <bk>
      <extLst>
        <ext uri="{3e2802c4-a4d2-4d8b-9148-e3be6c30e623}">
          <xlrd:rvb i="23370"/>
        </ext>
      </extLst>
    </bk>
    <bk>
      <extLst>
        <ext uri="{3e2802c4-a4d2-4d8b-9148-e3be6c30e623}">
          <xlrd:rvb i="23371"/>
        </ext>
      </extLst>
    </bk>
    <bk>
      <extLst>
        <ext uri="{3e2802c4-a4d2-4d8b-9148-e3be6c30e623}">
          <xlrd:rvb i="23372"/>
        </ext>
      </extLst>
    </bk>
    <bk>
      <extLst>
        <ext uri="{3e2802c4-a4d2-4d8b-9148-e3be6c30e623}">
          <xlrd:rvb i="23373"/>
        </ext>
      </extLst>
    </bk>
    <bk>
      <extLst>
        <ext uri="{3e2802c4-a4d2-4d8b-9148-e3be6c30e623}">
          <xlrd:rvb i="23374"/>
        </ext>
      </extLst>
    </bk>
    <bk>
      <extLst>
        <ext uri="{3e2802c4-a4d2-4d8b-9148-e3be6c30e623}">
          <xlrd:rvb i="23375"/>
        </ext>
      </extLst>
    </bk>
    <bk>
      <extLst>
        <ext uri="{3e2802c4-a4d2-4d8b-9148-e3be6c30e623}">
          <xlrd:rvb i="23376"/>
        </ext>
      </extLst>
    </bk>
    <bk>
      <extLst>
        <ext uri="{3e2802c4-a4d2-4d8b-9148-e3be6c30e623}">
          <xlrd:rvb i="23377"/>
        </ext>
      </extLst>
    </bk>
    <bk>
      <extLst>
        <ext uri="{3e2802c4-a4d2-4d8b-9148-e3be6c30e623}">
          <xlrd:rvb i="23378"/>
        </ext>
      </extLst>
    </bk>
    <bk>
      <extLst>
        <ext uri="{3e2802c4-a4d2-4d8b-9148-e3be6c30e623}">
          <xlrd:rvb i="23379"/>
        </ext>
      </extLst>
    </bk>
    <bk>
      <extLst>
        <ext uri="{3e2802c4-a4d2-4d8b-9148-e3be6c30e623}">
          <xlrd:rvb i="23380"/>
        </ext>
      </extLst>
    </bk>
    <bk>
      <extLst>
        <ext uri="{3e2802c4-a4d2-4d8b-9148-e3be6c30e623}">
          <xlrd:rvb i="23381"/>
        </ext>
      </extLst>
    </bk>
    <bk>
      <extLst>
        <ext uri="{3e2802c4-a4d2-4d8b-9148-e3be6c30e623}">
          <xlrd:rvb i="23382"/>
        </ext>
      </extLst>
    </bk>
    <bk>
      <extLst>
        <ext uri="{3e2802c4-a4d2-4d8b-9148-e3be6c30e623}">
          <xlrd:rvb i="23385"/>
        </ext>
      </extLst>
    </bk>
    <bk>
      <extLst>
        <ext uri="{3e2802c4-a4d2-4d8b-9148-e3be6c30e623}">
          <xlrd:rvb i="23386"/>
        </ext>
      </extLst>
    </bk>
    <bk>
      <extLst>
        <ext uri="{3e2802c4-a4d2-4d8b-9148-e3be6c30e623}">
          <xlrd:rvb i="23387"/>
        </ext>
      </extLst>
    </bk>
    <bk>
      <extLst>
        <ext uri="{3e2802c4-a4d2-4d8b-9148-e3be6c30e623}">
          <xlrd:rvb i="23388"/>
        </ext>
      </extLst>
    </bk>
    <bk>
      <extLst>
        <ext uri="{3e2802c4-a4d2-4d8b-9148-e3be6c30e623}">
          <xlrd:rvb i="23389"/>
        </ext>
      </extLst>
    </bk>
    <bk>
      <extLst>
        <ext uri="{3e2802c4-a4d2-4d8b-9148-e3be6c30e623}">
          <xlrd:rvb i="23390"/>
        </ext>
      </extLst>
    </bk>
    <bk>
      <extLst>
        <ext uri="{3e2802c4-a4d2-4d8b-9148-e3be6c30e623}">
          <xlrd:rvb i="23391"/>
        </ext>
      </extLst>
    </bk>
    <bk>
      <extLst>
        <ext uri="{3e2802c4-a4d2-4d8b-9148-e3be6c30e623}">
          <xlrd:rvb i="23392"/>
        </ext>
      </extLst>
    </bk>
    <bk>
      <extLst>
        <ext uri="{3e2802c4-a4d2-4d8b-9148-e3be6c30e623}">
          <xlrd:rvb i="23393"/>
        </ext>
      </extLst>
    </bk>
    <bk>
      <extLst>
        <ext uri="{3e2802c4-a4d2-4d8b-9148-e3be6c30e623}">
          <xlrd:rvb i="23394"/>
        </ext>
      </extLst>
    </bk>
    <bk>
      <extLst>
        <ext uri="{3e2802c4-a4d2-4d8b-9148-e3be6c30e623}">
          <xlrd:rvb i="23395"/>
        </ext>
      </extLst>
    </bk>
    <bk>
      <extLst>
        <ext uri="{3e2802c4-a4d2-4d8b-9148-e3be6c30e623}">
          <xlrd:rvb i="23398"/>
        </ext>
      </extLst>
    </bk>
    <bk>
      <extLst>
        <ext uri="{3e2802c4-a4d2-4d8b-9148-e3be6c30e623}">
          <xlrd:rvb i="23399"/>
        </ext>
      </extLst>
    </bk>
    <bk>
      <extLst>
        <ext uri="{3e2802c4-a4d2-4d8b-9148-e3be6c30e623}">
          <xlrd:rvb i="23400"/>
        </ext>
      </extLst>
    </bk>
    <bk>
      <extLst>
        <ext uri="{3e2802c4-a4d2-4d8b-9148-e3be6c30e623}">
          <xlrd:rvb i="23401"/>
        </ext>
      </extLst>
    </bk>
    <bk>
      <extLst>
        <ext uri="{3e2802c4-a4d2-4d8b-9148-e3be6c30e623}">
          <xlrd:rvb i="23402"/>
        </ext>
      </extLst>
    </bk>
    <bk>
      <extLst>
        <ext uri="{3e2802c4-a4d2-4d8b-9148-e3be6c30e623}">
          <xlrd:rvb i="23403"/>
        </ext>
      </extLst>
    </bk>
    <bk>
      <extLst>
        <ext uri="{3e2802c4-a4d2-4d8b-9148-e3be6c30e623}">
          <xlrd:rvb i="23404"/>
        </ext>
      </extLst>
    </bk>
    <bk>
      <extLst>
        <ext uri="{3e2802c4-a4d2-4d8b-9148-e3be6c30e623}">
          <xlrd:rvb i="23405"/>
        </ext>
      </extLst>
    </bk>
    <bk>
      <extLst>
        <ext uri="{3e2802c4-a4d2-4d8b-9148-e3be6c30e623}">
          <xlrd:rvb i="23406"/>
        </ext>
      </extLst>
    </bk>
    <bk>
      <extLst>
        <ext uri="{3e2802c4-a4d2-4d8b-9148-e3be6c30e623}">
          <xlrd:rvb i="23407"/>
        </ext>
      </extLst>
    </bk>
    <bk>
      <extLst>
        <ext uri="{3e2802c4-a4d2-4d8b-9148-e3be6c30e623}">
          <xlrd:rvb i="23408"/>
        </ext>
      </extLst>
    </bk>
    <bk>
      <extLst>
        <ext uri="{3e2802c4-a4d2-4d8b-9148-e3be6c30e623}">
          <xlrd:rvb i="23409"/>
        </ext>
      </extLst>
    </bk>
    <bk>
      <extLst>
        <ext uri="{3e2802c4-a4d2-4d8b-9148-e3be6c30e623}">
          <xlrd:rvb i="23410"/>
        </ext>
      </extLst>
    </bk>
    <bk>
      <extLst>
        <ext uri="{3e2802c4-a4d2-4d8b-9148-e3be6c30e623}">
          <xlrd:rvb i="23411"/>
        </ext>
      </extLst>
    </bk>
    <bk>
      <extLst>
        <ext uri="{3e2802c4-a4d2-4d8b-9148-e3be6c30e623}">
          <xlrd:rvb i="23412"/>
        </ext>
      </extLst>
    </bk>
    <bk>
      <extLst>
        <ext uri="{3e2802c4-a4d2-4d8b-9148-e3be6c30e623}">
          <xlrd:rvb i="23413"/>
        </ext>
      </extLst>
    </bk>
    <bk>
      <extLst>
        <ext uri="{3e2802c4-a4d2-4d8b-9148-e3be6c30e623}">
          <xlrd:rvb i="23414"/>
        </ext>
      </extLst>
    </bk>
    <bk>
      <extLst>
        <ext uri="{3e2802c4-a4d2-4d8b-9148-e3be6c30e623}">
          <xlrd:rvb i="23415"/>
        </ext>
      </extLst>
    </bk>
    <bk>
      <extLst>
        <ext uri="{3e2802c4-a4d2-4d8b-9148-e3be6c30e623}">
          <xlrd:rvb i="23416"/>
        </ext>
      </extLst>
    </bk>
    <bk>
      <extLst>
        <ext uri="{3e2802c4-a4d2-4d8b-9148-e3be6c30e623}">
          <xlrd:rvb i="23417"/>
        </ext>
      </extLst>
    </bk>
    <bk>
      <extLst>
        <ext uri="{3e2802c4-a4d2-4d8b-9148-e3be6c30e623}">
          <xlrd:rvb i="23418"/>
        </ext>
      </extLst>
    </bk>
    <bk>
      <extLst>
        <ext uri="{3e2802c4-a4d2-4d8b-9148-e3be6c30e623}">
          <xlrd:rvb i="23419"/>
        </ext>
      </extLst>
    </bk>
    <bk>
      <extLst>
        <ext uri="{3e2802c4-a4d2-4d8b-9148-e3be6c30e623}">
          <xlrd:rvb i="23420"/>
        </ext>
      </extLst>
    </bk>
    <bk>
      <extLst>
        <ext uri="{3e2802c4-a4d2-4d8b-9148-e3be6c30e623}">
          <xlrd:rvb i="23421"/>
        </ext>
      </extLst>
    </bk>
    <bk>
      <extLst>
        <ext uri="{3e2802c4-a4d2-4d8b-9148-e3be6c30e623}">
          <xlrd:rvb i="23422"/>
        </ext>
      </extLst>
    </bk>
    <bk>
      <extLst>
        <ext uri="{3e2802c4-a4d2-4d8b-9148-e3be6c30e623}">
          <xlrd:rvb i="23423"/>
        </ext>
      </extLst>
    </bk>
    <bk>
      <extLst>
        <ext uri="{3e2802c4-a4d2-4d8b-9148-e3be6c30e623}">
          <xlrd:rvb i="23424"/>
        </ext>
      </extLst>
    </bk>
    <bk>
      <extLst>
        <ext uri="{3e2802c4-a4d2-4d8b-9148-e3be6c30e623}">
          <xlrd:rvb i="23425"/>
        </ext>
      </extLst>
    </bk>
    <bk>
      <extLst>
        <ext uri="{3e2802c4-a4d2-4d8b-9148-e3be6c30e623}">
          <xlrd:rvb i="23426"/>
        </ext>
      </extLst>
    </bk>
    <bk>
      <extLst>
        <ext uri="{3e2802c4-a4d2-4d8b-9148-e3be6c30e623}">
          <xlrd:rvb i="23427"/>
        </ext>
      </extLst>
    </bk>
    <bk>
      <extLst>
        <ext uri="{3e2802c4-a4d2-4d8b-9148-e3be6c30e623}">
          <xlrd:rvb i="23428"/>
        </ext>
      </extLst>
    </bk>
    <bk>
      <extLst>
        <ext uri="{3e2802c4-a4d2-4d8b-9148-e3be6c30e623}">
          <xlrd:rvb i="23429"/>
        </ext>
      </extLst>
    </bk>
    <bk>
      <extLst>
        <ext uri="{3e2802c4-a4d2-4d8b-9148-e3be6c30e623}">
          <xlrd:rvb i="23430"/>
        </ext>
      </extLst>
    </bk>
    <bk>
      <extLst>
        <ext uri="{3e2802c4-a4d2-4d8b-9148-e3be6c30e623}">
          <xlrd:rvb i="23431"/>
        </ext>
      </extLst>
    </bk>
    <bk>
      <extLst>
        <ext uri="{3e2802c4-a4d2-4d8b-9148-e3be6c30e623}">
          <xlrd:rvb i="23432"/>
        </ext>
      </extLst>
    </bk>
    <bk>
      <extLst>
        <ext uri="{3e2802c4-a4d2-4d8b-9148-e3be6c30e623}">
          <xlrd:rvb i="23433"/>
        </ext>
      </extLst>
    </bk>
    <bk>
      <extLst>
        <ext uri="{3e2802c4-a4d2-4d8b-9148-e3be6c30e623}">
          <xlrd:rvb i="23434"/>
        </ext>
      </extLst>
    </bk>
    <bk>
      <extLst>
        <ext uri="{3e2802c4-a4d2-4d8b-9148-e3be6c30e623}">
          <xlrd:rvb i="23435"/>
        </ext>
      </extLst>
    </bk>
    <bk>
      <extLst>
        <ext uri="{3e2802c4-a4d2-4d8b-9148-e3be6c30e623}">
          <xlrd:rvb i="23436"/>
        </ext>
      </extLst>
    </bk>
    <bk>
      <extLst>
        <ext uri="{3e2802c4-a4d2-4d8b-9148-e3be6c30e623}">
          <xlrd:rvb i="23437"/>
        </ext>
      </extLst>
    </bk>
    <bk>
      <extLst>
        <ext uri="{3e2802c4-a4d2-4d8b-9148-e3be6c30e623}">
          <xlrd:rvb i="23438"/>
        </ext>
      </extLst>
    </bk>
    <bk>
      <extLst>
        <ext uri="{3e2802c4-a4d2-4d8b-9148-e3be6c30e623}">
          <xlrd:rvb i="23439"/>
        </ext>
      </extLst>
    </bk>
    <bk>
      <extLst>
        <ext uri="{3e2802c4-a4d2-4d8b-9148-e3be6c30e623}">
          <xlrd:rvb i="23440"/>
        </ext>
      </extLst>
    </bk>
    <bk>
      <extLst>
        <ext uri="{3e2802c4-a4d2-4d8b-9148-e3be6c30e623}">
          <xlrd:rvb i="23441"/>
        </ext>
      </extLst>
    </bk>
    <bk>
      <extLst>
        <ext uri="{3e2802c4-a4d2-4d8b-9148-e3be6c30e623}">
          <xlrd:rvb i="23442"/>
        </ext>
      </extLst>
    </bk>
    <bk>
      <extLst>
        <ext uri="{3e2802c4-a4d2-4d8b-9148-e3be6c30e623}">
          <xlrd:rvb i="23443"/>
        </ext>
      </extLst>
    </bk>
    <bk>
      <extLst>
        <ext uri="{3e2802c4-a4d2-4d8b-9148-e3be6c30e623}">
          <xlrd:rvb i="23445"/>
        </ext>
      </extLst>
    </bk>
    <bk>
      <extLst>
        <ext uri="{3e2802c4-a4d2-4d8b-9148-e3be6c30e623}">
          <xlrd:rvb i="23446"/>
        </ext>
      </extLst>
    </bk>
    <bk>
      <extLst>
        <ext uri="{3e2802c4-a4d2-4d8b-9148-e3be6c30e623}">
          <xlrd:rvb i="23447"/>
        </ext>
      </extLst>
    </bk>
    <bk>
      <extLst>
        <ext uri="{3e2802c4-a4d2-4d8b-9148-e3be6c30e623}">
          <xlrd:rvb i="23448"/>
        </ext>
      </extLst>
    </bk>
    <bk>
      <extLst>
        <ext uri="{3e2802c4-a4d2-4d8b-9148-e3be6c30e623}">
          <xlrd:rvb i="23449"/>
        </ext>
      </extLst>
    </bk>
    <bk>
      <extLst>
        <ext uri="{3e2802c4-a4d2-4d8b-9148-e3be6c30e623}">
          <xlrd:rvb i="23452"/>
        </ext>
      </extLst>
    </bk>
    <bk>
      <extLst>
        <ext uri="{3e2802c4-a4d2-4d8b-9148-e3be6c30e623}">
          <xlrd:rvb i="23453"/>
        </ext>
      </extLst>
    </bk>
    <bk>
      <extLst>
        <ext uri="{3e2802c4-a4d2-4d8b-9148-e3be6c30e623}">
          <xlrd:rvb i="23454"/>
        </ext>
      </extLst>
    </bk>
    <bk>
      <extLst>
        <ext uri="{3e2802c4-a4d2-4d8b-9148-e3be6c30e623}">
          <xlrd:rvb i="23455"/>
        </ext>
      </extLst>
    </bk>
    <bk>
      <extLst>
        <ext uri="{3e2802c4-a4d2-4d8b-9148-e3be6c30e623}">
          <xlrd:rvb i="23456"/>
        </ext>
      </extLst>
    </bk>
    <bk>
      <extLst>
        <ext uri="{3e2802c4-a4d2-4d8b-9148-e3be6c30e623}">
          <xlrd:rvb i="23457"/>
        </ext>
      </extLst>
    </bk>
    <bk>
      <extLst>
        <ext uri="{3e2802c4-a4d2-4d8b-9148-e3be6c30e623}">
          <xlrd:rvb i="23458"/>
        </ext>
      </extLst>
    </bk>
    <bk>
      <extLst>
        <ext uri="{3e2802c4-a4d2-4d8b-9148-e3be6c30e623}">
          <xlrd:rvb i="23459"/>
        </ext>
      </extLst>
    </bk>
    <bk>
      <extLst>
        <ext uri="{3e2802c4-a4d2-4d8b-9148-e3be6c30e623}">
          <xlrd:rvb i="23460"/>
        </ext>
      </extLst>
    </bk>
    <bk>
      <extLst>
        <ext uri="{3e2802c4-a4d2-4d8b-9148-e3be6c30e623}">
          <xlrd:rvb i="23461"/>
        </ext>
      </extLst>
    </bk>
    <bk>
      <extLst>
        <ext uri="{3e2802c4-a4d2-4d8b-9148-e3be6c30e623}">
          <xlrd:rvb i="23462"/>
        </ext>
      </extLst>
    </bk>
    <bk>
      <extLst>
        <ext uri="{3e2802c4-a4d2-4d8b-9148-e3be6c30e623}">
          <xlrd:rvb i="23465"/>
        </ext>
      </extLst>
    </bk>
    <bk>
      <extLst>
        <ext uri="{3e2802c4-a4d2-4d8b-9148-e3be6c30e623}">
          <xlrd:rvb i="23466"/>
        </ext>
      </extLst>
    </bk>
    <bk>
      <extLst>
        <ext uri="{3e2802c4-a4d2-4d8b-9148-e3be6c30e623}">
          <xlrd:rvb i="23467"/>
        </ext>
      </extLst>
    </bk>
    <bk>
      <extLst>
        <ext uri="{3e2802c4-a4d2-4d8b-9148-e3be6c30e623}">
          <xlrd:rvb i="23468"/>
        </ext>
      </extLst>
    </bk>
    <bk>
      <extLst>
        <ext uri="{3e2802c4-a4d2-4d8b-9148-e3be6c30e623}">
          <xlrd:rvb i="23469"/>
        </ext>
      </extLst>
    </bk>
    <bk>
      <extLst>
        <ext uri="{3e2802c4-a4d2-4d8b-9148-e3be6c30e623}">
          <xlrd:rvb i="23470"/>
        </ext>
      </extLst>
    </bk>
    <bk>
      <extLst>
        <ext uri="{3e2802c4-a4d2-4d8b-9148-e3be6c30e623}">
          <xlrd:rvb i="23471"/>
        </ext>
      </extLst>
    </bk>
    <bk>
      <extLst>
        <ext uri="{3e2802c4-a4d2-4d8b-9148-e3be6c30e623}">
          <xlrd:rvb i="23472"/>
        </ext>
      </extLst>
    </bk>
    <bk>
      <extLst>
        <ext uri="{3e2802c4-a4d2-4d8b-9148-e3be6c30e623}">
          <xlrd:rvb i="23473"/>
        </ext>
      </extLst>
    </bk>
    <bk>
      <extLst>
        <ext uri="{3e2802c4-a4d2-4d8b-9148-e3be6c30e623}">
          <xlrd:rvb i="23474"/>
        </ext>
      </extLst>
    </bk>
    <bk>
      <extLst>
        <ext uri="{3e2802c4-a4d2-4d8b-9148-e3be6c30e623}">
          <xlrd:rvb i="23475"/>
        </ext>
      </extLst>
    </bk>
    <bk>
      <extLst>
        <ext uri="{3e2802c4-a4d2-4d8b-9148-e3be6c30e623}">
          <xlrd:rvb i="23476"/>
        </ext>
      </extLst>
    </bk>
    <bk>
      <extLst>
        <ext uri="{3e2802c4-a4d2-4d8b-9148-e3be6c30e623}">
          <xlrd:rvb i="23477"/>
        </ext>
      </extLst>
    </bk>
    <bk>
      <extLst>
        <ext uri="{3e2802c4-a4d2-4d8b-9148-e3be6c30e623}">
          <xlrd:rvb i="23478"/>
        </ext>
      </extLst>
    </bk>
    <bk>
      <extLst>
        <ext uri="{3e2802c4-a4d2-4d8b-9148-e3be6c30e623}">
          <xlrd:rvb i="23479"/>
        </ext>
      </extLst>
    </bk>
    <bk>
      <extLst>
        <ext uri="{3e2802c4-a4d2-4d8b-9148-e3be6c30e623}">
          <xlrd:rvb i="23480"/>
        </ext>
      </extLst>
    </bk>
    <bk>
      <extLst>
        <ext uri="{3e2802c4-a4d2-4d8b-9148-e3be6c30e623}">
          <xlrd:rvb i="23481"/>
        </ext>
      </extLst>
    </bk>
    <bk>
      <extLst>
        <ext uri="{3e2802c4-a4d2-4d8b-9148-e3be6c30e623}">
          <xlrd:rvb i="23482"/>
        </ext>
      </extLst>
    </bk>
    <bk>
      <extLst>
        <ext uri="{3e2802c4-a4d2-4d8b-9148-e3be6c30e623}">
          <xlrd:rvb i="23483"/>
        </ext>
      </extLst>
    </bk>
    <bk>
      <extLst>
        <ext uri="{3e2802c4-a4d2-4d8b-9148-e3be6c30e623}">
          <xlrd:rvb i="23484"/>
        </ext>
      </extLst>
    </bk>
    <bk>
      <extLst>
        <ext uri="{3e2802c4-a4d2-4d8b-9148-e3be6c30e623}">
          <xlrd:rvb i="23485"/>
        </ext>
      </extLst>
    </bk>
    <bk>
      <extLst>
        <ext uri="{3e2802c4-a4d2-4d8b-9148-e3be6c30e623}">
          <xlrd:rvb i="23486"/>
        </ext>
      </extLst>
    </bk>
    <bk>
      <extLst>
        <ext uri="{3e2802c4-a4d2-4d8b-9148-e3be6c30e623}">
          <xlrd:rvb i="23487"/>
        </ext>
      </extLst>
    </bk>
    <bk>
      <extLst>
        <ext uri="{3e2802c4-a4d2-4d8b-9148-e3be6c30e623}">
          <xlrd:rvb i="23488"/>
        </ext>
      </extLst>
    </bk>
    <bk>
      <extLst>
        <ext uri="{3e2802c4-a4d2-4d8b-9148-e3be6c30e623}">
          <xlrd:rvb i="23489"/>
        </ext>
      </extLst>
    </bk>
    <bk>
      <extLst>
        <ext uri="{3e2802c4-a4d2-4d8b-9148-e3be6c30e623}">
          <xlrd:rvb i="23490"/>
        </ext>
      </extLst>
    </bk>
    <bk>
      <extLst>
        <ext uri="{3e2802c4-a4d2-4d8b-9148-e3be6c30e623}">
          <xlrd:rvb i="23491"/>
        </ext>
      </extLst>
    </bk>
    <bk>
      <extLst>
        <ext uri="{3e2802c4-a4d2-4d8b-9148-e3be6c30e623}">
          <xlrd:rvb i="23492"/>
        </ext>
      </extLst>
    </bk>
    <bk>
      <extLst>
        <ext uri="{3e2802c4-a4d2-4d8b-9148-e3be6c30e623}">
          <xlrd:rvb i="23493"/>
        </ext>
      </extLst>
    </bk>
    <bk>
      <extLst>
        <ext uri="{3e2802c4-a4d2-4d8b-9148-e3be6c30e623}">
          <xlrd:rvb i="23494"/>
        </ext>
      </extLst>
    </bk>
    <bk>
      <extLst>
        <ext uri="{3e2802c4-a4d2-4d8b-9148-e3be6c30e623}">
          <xlrd:rvb i="23495"/>
        </ext>
      </extLst>
    </bk>
    <bk>
      <extLst>
        <ext uri="{3e2802c4-a4d2-4d8b-9148-e3be6c30e623}">
          <xlrd:rvb i="23496"/>
        </ext>
      </extLst>
    </bk>
    <bk>
      <extLst>
        <ext uri="{3e2802c4-a4d2-4d8b-9148-e3be6c30e623}">
          <xlrd:rvb i="23497"/>
        </ext>
      </extLst>
    </bk>
    <bk>
      <extLst>
        <ext uri="{3e2802c4-a4d2-4d8b-9148-e3be6c30e623}">
          <xlrd:rvb i="23498"/>
        </ext>
      </extLst>
    </bk>
    <bk>
      <extLst>
        <ext uri="{3e2802c4-a4d2-4d8b-9148-e3be6c30e623}">
          <xlrd:rvb i="23499"/>
        </ext>
      </extLst>
    </bk>
    <bk>
      <extLst>
        <ext uri="{3e2802c4-a4d2-4d8b-9148-e3be6c30e623}">
          <xlrd:rvb i="23500"/>
        </ext>
      </extLst>
    </bk>
    <bk>
      <extLst>
        <ext uri="{3e2802c4-a4d2-4d8b-9148-e3be6c30e623}">
          <xlrd:rvb i="23501"/>
        </ext>
      </extLst>
    </bk>
    <bk>
      <extLst>
        <ext uri="{3e2802c4-a4d2-4d8b-9148-e3be6c30e623}">
          <xlrd:rvb i="23502"/>
        </ext>
      </extLst>
    </bk>
    <bk>
      <extLst>
        <ext uri="{3e2802c4-a4d2-4d8b-9148-e3be6c30e623}">
          <xlrd:rvb i="23503"/>
        </ext>
      </extLst>
    </bk>
    <bk>
      <extLst>
        <ext uri="{3e2802c4-a4d2-4d8b-9148-e3be6c30e623}">
          <xlrd:rvb i="23504"/>
        </ext>
      </extLst>
    </bk>
    <bk>
      <extLst>
        <ext uri="{3e2802c4-a4d2-4d8b-9148-e3be6c30e623}">
          <xlrd:rvb i="23505"/>
        </ext>
      </extLst>
    </bk>
    <bk>
      <extLst>
        <ext uri="{3e2802c4-a4d2-4d8b-9148-e3be6c30e623}">
          <xlrd:rvb i="23506"/>
        </ext>
      </extLst>
    </bk>
    <bk>
      <extLst>
        <ext uri="{3e2802c4-a4d2-4d8b-9148-e3be6c30e623}">
          <xlrd:rvb i="23507"/>
        </ext>
      </extLst>
    </bk>
    <bk>
      <extLst>
        <ext uri="{3e2802c4-a4d2-4d8b-9148-e3be6c30e623}">
          <xlrd:rvb i="23508"/>
        </ext>
      </extLst>
    </bk>
    <bk>
      <extLst>
        <ext uri="{3e2802c4-a4d2-4d8b-9148-e3be6c30e623}">
          <xlrd:rvb i="23509"/>
        </ext>
      </extLst>
    </bk>
    <bk>
      <extLst>
        <ext uri="{3e2802c4-a4d2-4d8b-9148-e3be6c30e623}">
          <xlrd:rvb i="23510"/>
        </ext>
      </extLst>
    </bk>
    <bk>
      <extLst>
        <ext uri="{3e2802c4-a4d2-4d8b-9148-e3be6c30e623}">
          <xlrd:rvb i="23511"/>
        </ext>
      </extLst>
    </bk>
    <bk>
      <extLst>
        <ext uri="{3e2802c4-a4d2-4d8b-9148-e3be6c30e623}">
          <xlrd:rvb i="23512"/>
        </ext>
      </extLst>
    </bk>
    <bk>
      <extLst>
        <ext uri="{3e2802c4-a4d2-4d8b-9148-e3be6c30e623}">
          <xlrd:rvb i="23513"/>
        </ext>
      </extLst>
    </bk>
    <bk>
      <extLst>
        <ext uri="{3e2802c4-a4d2-4d8b-9148-e3be6c30e623}">
          <xlrd:rvb i="23514"/>
        </ext>
      </extLst>
    </bk>
    <bk>
      <extLst>
        <ext uri="{3e2802c4-a4d2-4d8b-9148-e3be6c30e623}">
          <xlrd:rvb i="23515"/>
        </ext>
      </extLst>
    </bk>
    <bk>
      <extLst>
        <ext uri="{3e2802c4-a4d2-4d8b-9148-e3be6c30e623}">
          <xlrd:rvb i="23516"/>
        </ext>
      </extLst>
    </bk>
    <bk>
      <extLst>
        <ext uri="{3e2802c4-a4d2-4d8b-9148-e3be6c30e623}">
          <xlrd:rvb i="23517"/>
        </ext>
      </extLst>
    </bk>
    <bk>
      <extLst>
        <ext uri="{3e2802c4-a4d2-4d8b-9148-e3be6c30e623}">
          <xlrd:rvb i="23518"/>
        </ext>
      </extLst>
    </bk>
    <bk>
      <extLst>
        <ext uri="{3e2802c4-a4d2-4d8b-9148-e3be6c30e623}">
          <xlrd:rvb i="23519"/>
        </ext>
      </extLst>
    </bk>
    <bk>
      <extLst>
        <ext uri="{3e2802c4-a4d2-4d8b-9148-e3be6c30e623}">
          <xlrd:rvb i="23520"/>
        </ext>
      </extLst>
    </bk>
    <bk>
      <extLst>
        <ext uri="{3e2802c4-a4d2-4d8b-9148-e3be6c30e623}">
          <xlrd:rvb i="23521"/>
        </ext>
      </extLst>
    </bk>
    <bk>
      <extLst>
        <ext uri="{3e2802c4-a4d2-4d8b-9148-e3be6c30e623}">
          <xlrd:rvb i="23524"/>
        </ext>
      </extLst>
    </bk>
    <bk>
      <extLst>
        <ext uri="{3e2802c4-a4d2-4d8b-9148-e3be6c30e623}">
          <xlrd:rvb i="23525"/>
        </ext>
      </extLst>
    </bk>
    <bk>
      <extLst>
        <ext uri="{3e2802c4-a4d2-4d8b-9148-e3be6c30e623}">
          <xlrd:rvb i="23526"/>
        </ext>
      </extLst>
    </bk>
    <bk>
      <extLst>
        <ext uri="{3e2802c4-a4d2-4d8b-9148-e3be6c30e623}">
          <xlrd:rvb i="23527"/>
        </ext>
      </extLst>
    </bk>
    <bk>
      <extLst>
        <ext uri="{3e2802c4-a4d2-4d8b-9148-e3be6c30e623}">
          <xlrd:rvb i="23528"/>
        </ext>
      </extLst>
    </bk>
    <bk>
      <extLst>
        <ext uri="{3e2802c4-a4d2-4d8b-9148-e3be6c30e623}">
          <xlrd:rvb i="23529"/>
        </ext>
      </extLst>
    </bk>
    <bk>
      <extLst>
        <ext uri="{3e2802c4-a4d2-4d8b-9148-e3be6c30e623}">
          <xlrd:rvb i="23530"/>
        </ext>
      </extLst>
    </bk>
    <bk>
      <extLst>
        <ext uri="{3e2802c4-a4d2-4d8b-9148-e3be6c30e623}">
          <xlrd:rvb i="23531"/>
        </ext>
      </extLst>
    </bk>
    <bk>
      <extLst>
        <ext uri="{3e2802c4-a4d2-4d8b-9148-e3be6c30e623}">
          <xlrd:rvb i="23532"/>
        </ext>
      </extLst>
    </bk>
    <bk>
      <extLst>
        <ext uri="{3e2802c4-a4d2-4d8b-9148-e3be6c30e623}">
          <xlrd:rvb i="23533"/>
        </ext>
      </extLst>
    </bk>
    <bk>
      <extLst>
        <ext uri="{3e2802c4-a4d2-4d8b-9148-e3be6c30e623}">
          <xlrd:rvb i="23534"/>
        </ext>
      </extLst>
    </bk>
    <bk>
      <extLst>
        <ext uri="{3e2802c4-a4d2-4d8b-9148-e3be6c30e623}">
          <xlrd:rvb i="23535"/>
        </ext>
      </extLst>
    </bk>
    <bk>
      <extLst>
        <ext uri="{3e2802c4-a4d2-4d8b-9148-e3be6c30e623}">
          <xlrd:rvb i="23536"/>
        </ext>
      </extLst>
    </bk>
    <bk>
      <extLst>
        <ext uri="{3e2802c4-a4d2-4d8b-9148-e3be6c30e623}">
          <xlrd:rvb i="23537"/>
        </ext>
      </extLst>
    </bk>
    <bk>
      <extLst>
        <ext uri="{3e2802c4-a4d2-4d8b-9148-e3be6c30e623}">
          <xlrd:rvb i="23538"/>
        </ext>
      </extLst>
    </bk>
    <bk>
      <extLst>
        <ext uri="{3e2802c4-a4d2-4d8b-9148-e3be6c30e623}">
          <xlrd:rvb i="23539"/>
        </ext>
      </extLst>
    </bk>
    <bk>
      <extLst>
        <ext uri="{3e2802c4-a4d2-4d8b-9148-e3be6c30e623}">
          <xlrd:rvb i="23540"/>
        </ext>
      </extLst>
    </bk>
    <bk>
      <extLst>
        <ext uri="{3e2802c4-a4d2-4d8b-9148-e3be6c30e623}">
          <xlrd:rvb i="23541"/>
        </ext>
      </extLst>
    </bk>
    <bk>
      <extLst>
        <ext uri="{3e2802c4-a4d2-4d8b-9148-e3be6c30e623}">
          <xlrd:rvb i="23542"/>
        </ext>
      </extLst>
    </bk>
    <bk>
      <extLst>
        <ext uri="{3e2802c4-a4d2-4d8b-9148-e3be6c30e623}">
          <xlrd:rvb i="23543"/>
        </ext>
      </extLst>
    </bk>
    <bk>
      <extLst>
        <ext uri="{3e2802c4-a4d2-4d8b-9148-e3be6c30e623}">
          <xlrd:rvb i="23544"/>
        </ext>
      </extLst>
    </bk>
    <bk>
      <extLst>
        <ext uri="{3e2802c4-a4d2-4d8b-9148-e3be6c30e623}">
          <xlrd:rvb i="23545"/>
        </ext>
      </extLst>
    </bk>
    <bk>
      <extLst>
        <ext uri="{3e2802c4-a4d2-4d8b-9148-e3be6c30e623}">
          <xlrd:rvb i="23546"/>
        </ext>
      </extLst>
    </bk>
    <bk>
      <extLst>
        <ext uri="{3e2802c4-a4d2-4d8b-9148-e3be6c30e623}">
          <xlrd:rvb i="23547"/>
        </ext>
      </extLst>
    </bk>
    <bk>
      <extLst>
        <ext uri="{3e2802c4-a4d2-4d8b-9148-e3be6c30e623}">
          <xlrd:rvb i="23548"/>
        </ext>
      </extLst>
    </bk>
    <bk>
      <extLst>
        <ext uri="{3e2802c4-a4d2-4d8b-9148-e3be6c30e623}">
          <xlrd:rvb i="23549"/>
        </ext>
      </extLst>
    </bk>
    <bk>
      <extLst>
        <ext uri="{3e2802c4-a4d2-4d8b-9148-e3be6c30e623}">
          <xlrd:rvb i="23550"/>
        </ext>
      </extLst>
    </bk>
    <bk>
      <extLst>
        <ext uri="{3e2802c4-a4d2-4d8b-9148-e3be6c30e623}">
          <xlrd:rvb i="23551"/>
        </ext>
      </extLst>
    </bk>
    <bk>
      <extLst>
        <ext uri="{3e2802c4-a4d2-4d8b-9148-e3be6c30e623}">
          <xlrd:rvb i="23552"/>
        </ext>
      </extLst>
    </bk>
    <bk>
      <extLst>
        <ext uri="{3e2802c4-a4d2-4d8b-9148-e3be6c30e623}">
          <xlrd:rvb i="23553"/>
        </ext>
      </extLst>
    </bk>
    <bk>
      <extLst>
        <ext uri="{3e2802c4-a4d2-4d8b-9148-e3be6c30e623}">
          <xlrd:rvb i="23554"/>
        </ext>
      </extLst>
    </bk>
    <bk>
      <extLst>
        <ext uri="{3e2802c4-a4d2-4d8b-9148-e3be6c30e623}">
          <xlrd:rvb i="23555"/>
        </ext>
      </extLst>
    </bk>
    <bk>
      <extLst>
        <ext uri="{3e2802c4-a4d2-4d8b-9148-e3be6c30e623}">
          <xlrd:rvb i="23556"/>
        </ext>
      </extLst>
    </bk>
    <bk>
      <extLst>
        <ext uri="{3e2802c4-a4d2-4d8b-9148-e3be6c30e623}">
          <xlrd:rvb i="23557"/>
        </ext>
      </extLst>
    </bk>
    <bk>
      <extLst>
        <ext uri="{3e2802c4-a4d2-4d8b-9148-e3be6c30e623}">
          <xlrd:rvb i="23558"/>
        </ext>
      </extLst>
    </bk>
    <bk>
      <extLst>
        <ext uri="{3e2802c4-a4d2-4d8b-9148-e3be6c30e623}">
          <xlrd:rvb i="23559"/>
        </ext>
      </extLst>
    </bk>
    <bk>
      <extLst>
        <ext uri="{3e2802c4-a4d2-4d8b-9148-e3be6c30e623}">
          <xlrd:rvb i="23560"/>
        </ext>
      </extLst>
    </bk>
    <bk>
      <extLst>
        <ext uri="{3e2802c4-a4d2-4d8b-9148-e3be6c30e623}">
          <xlrd:rvb i="23561"/>
        </ext>
      </extLst>
    </bk>
    <bk>
      <extLst>
        <ext uri="{3e2802c4-a4d2-4d8b-9148-e3be6c30e623}">
          <xlrd:rvb i="23562"/>
        </ext>
      </extLst>
    </bk>
    <bk>
      <extLst>
        <ext uri="{3e2802c4-a4d2-4d8b-9148-e3be6c30e623}">
          <xlrd:rvb i="23563"/>
        </ext>
      </extLst>
    </bk>
    <bk>
      <extLst>
        <ext uri="{3e2802c4-a4d2-4d8b-9148-e3be6c30e623}">
          <xlrd:rvb i="23564"/>
        </ext>
      </extLst>
    </bk>
    <bk>
      <extLst>
        <ext uri="{3e2802c4-a4d2-4d8b-9148-e3be6c30e623}">
          <xlrd:rvb i="23565"/>
        </ext>
      </extLst>
    </bk>
    <bk>
      <extLst>
        <ext uri="{3e2802c4-a4d2-4d8b-9148-e3be6c30e623}">
          <xlrd:rvb i="23566"/>
        </ext>
      </extLst>
    </bk>
    <bk>
      <extLst>
        <ext uri="{3e2802c4-a4d2-4d8b-9148-e3be6c30e623}">
          <xlrd:rvb i="23567"/>
        </ext>
      </extLst>
    </bk>
    <bk>
      <extLst>
        <ext uri="{3e2802c4-a4d2-4d8b-9148-e3be6c30e623}">
          <xlrd:rvb i="23568"/>
        </ext>
      </extLst>
    </bk>
    <bk>
      <extLst>
        <ext uri="{3e2802c4-a4d2-4d8b-9148-e3be6c30e623}">
          <xlrd:rvb i="23569"/>
        </ext>
      </extLst>
    </bk>
    <bk>
      <extLst>
        <ext uri="{3e2802c4-a4d2-4d8b-9148-e3be6c30e623}">
          <xlrd:rvb i="23570"/>
        </ext>
      </extLst>
    </bk>
    <bk>
      <extLst>
        <ext uri="{3e2802c4-a4d2-4d8b-9148-e3be6c30e623}">
          <xlrd:rvb i="23571"/>
        </ext>
      </extLst>
    </bk>
    <bk>
      <extLst>
        <ext uri="{3e2802c4-a4d2-4d8b-9148-e3be6c30e623}">
          <xlrd:rvb i="23572"/>
        </ext>
      </extLst>
    </bk>
    <bk>
      <extLst>
        <ext uri="{3e2802c4-a4d2-4d8b-9148-e3be6c30e623}">
          <xlrd:rvb i="23573"/>
        </ext>
      </extLst>
    </bk>
    <bk>
      <extLst>
        <ext uri="{3e2802c4-a4d2-4d8b-9148-e3be6c30e623}">
          <xlrd:rvb i="23574"/>
        </ext>
      </extLst>
    </bk>
    <bk>
      <extLst>
        <ext uri="{3e2802c4-a4d2-4d8b-9148-e3be6c30e623}">
          <xlrd:rvb i="23575"/>
        </ext>
      </extLst>
    </bk>
    <bk>
      <extLst>
        <ext uri="{3e2802c4-a4d2-4d8b-9148-e3be6c30e623}">
          <xlrd:rvb i="23576"/>
        </ext>
      </extLst>
    </bk>
    <bk>
      <extLst>
        <ext uri="{3e2802c4-a4d2-4d8b-9148-e3be6c30e623}">
          <xlrd:rvb i="23577"/>
        </ext>
      </extLst>
    </bk>
    <bk>
      <extLst>
        <ext uri="{3e2802c4-a4d2-4d8b-9148-e3be6c30e623}">
          <xlrd:rvb i="23578"/>
        </ext>
      </extLst>
    </bk>
    <bk>
      <extLst>
        <ext uri="{3e2802c4-a4d2-4d8b-9148-e3be6c30e623}">
          <xlrd:rvb i="23581"/>
        </ext>
      </extLst>
    </bk>
    <bk>
      <extLst>
        <ext uri="{3e2802c4-a4d2-4d8b-9148-e3be6c30e623}">
          <xlrd:rvb i="23582"/>
        </ext>
      </extLst>
    </bk>
    <bk>
      <extLst>
        <ext uri="{3e2802c4-a4d2-4d8b-9148-e3be6c30e623}">
          <xlrd:rvb i="23583"/>
        </ext>
      </extLst>
    </bk>
    <bk>
      <extLst>
        <ext uri="{3e2802c4-a4d2-4d8b-9148-e3be6c30e623}">
          <xlrd:rvb i="23584"/>
        </ext>
      </extLst>
    </bk>
    <bk>
      <extLst>
        <ext uri="{3e2802c4-a4d2-4d8b-9148-e3be6c30e623}">
          <xlrd:rvb i="23585"/>
        </ext>
      </extLst>
    </bk>
    <bk>
      <extLst>
        <ext uri="{3e2802c4-a4d2-4d8b-9148-e3be6c30e623}">
          <xlrd:rvb i="23586"/>
        </ext>
      </extLst>
    </bk>
    <bk>
      <extLst>
        <ext uri="{3e2802c4-a4d2-4d8b-9148-e3be6c30e623}">
          <xlrd:rvb i="23587"/>
        </ext>
      </extLst>
    </bk>
    <bk>
      <extLst>
        <ext uri="{3e2802c4-a4d2-4d8b-9148-e3be6c30e623}">
          <xlrd:rvb i="23588"/>
        </ext>
      </extLst>
    </bk>
    <bk>
      <extLst>
        <ext uri="{3e2802c4-a4d2-4d8b-9148-e3be6c30e623}">
          <xlrd:rvb i="23589"/>
        </ext>
      </extLst>
    </bk>
    <bk>
      <extLst>
        <ext uri="{3e2802c4-a4d2-4d8b-9148-e3be6c30e623}">
          <xlrd:rvb i="23590"/>
        </ext>
      </extLst>
    </bk>
    <bk>
      <extLst>
        <ext uri="{3e2802c4-a4d2-4d8b-9148-e3be6c30e623}">
          <xlrd:rvb i="23591"/>
        </ext>
      </extLst>
    </bk>
    <bk>
      <extLst>
        <ext uri="{3e2802c4-a4d2-4d8b-9148-e3be6c30e623}">
          <xlrd:rvb i="23592"/>
        </ext>
      </extLst>
    </bk>
    <bk>
      <extLst>
        <ext uri="{3e2802c4-a4d2-4d8b-9148-e3be6c30e623}">
          <xlrd:rvb i="23593"/>
        </ext>
      </extLst>
    </bk>
    <bk>
      <extLst>
        <ext uri="{3e2802c4-a4d2-4d8b-9148-e3be6c30e623}">
          <xlrd:rvb i="23594"/>
        </ext>
      </extLst>
    </bk>
    <bk>
      <extLst>
        <ext uri="{3e2802c4-a4d2-4d8b-9148-e3be6c30e623}">
          <xlrd:rvb i="23595"/>
        </ext>
      </extLst>
    </bk>
    <bk>
      <extLst>
        <ext uri="{3e2802c4-a4d2-4d8b-9148-e3be6c30e623}">
          <xlrd:rvb i="23596"/>
        </ext>
      </extLst>
    </bk>
    <bk>
      <extLst>
        <ext uri="{3e2802c4-a4d2-4d8b-9148-e3be6c30e623}">
          <xlrd:rvb i="23597"/>
        </ext>
      </extLst>
    </bk>
    <bk>
      <extLst>
        <ext uri="{3e2802c4-a4d2-4d8b-9148-e3be6c30e623}">
          <xlrd:rvb i="23598"/>
        </ext>
      </extLst>
    </bk>
    <bk>
      <extLst>
        <ext uri="{3e2802c4-a4d2-4d8b-9148-e3be6c30e623}">
          <xlrd:rvb i="23599"/>
        </ext>
      </extLst>
    </bk>
    <bk>
      <extLst>
        <ext uri="{3e2802c4-a4d2-4d8b-9148-e3be6c30e623}">
          <xlrd:rvb i="23600"/>
        </ext>
      </extLst>
    </bk>
    <bk>
      <extLst>
        <ext uri="{3e2802c4-a4d2-4d8b-9148-e3be6c30e623}">
          <xlrd:rvb i="23601"/>
        </ext>
      </extLst>
    </bk>
    <bk>
      <extLst>
        <ext uri="{3e2802c4-a4d2-4d8b-9148-e3be6c30e623}">
          <xlrd:rvb i="23602"/>
        </ext>
      </extLst>
    </bk>
    <bk>
      <extLst>
        <ext uri="{3e2802c4-a4d2-4d8b-9148-e3be6c30e623}">
          <xlrd:rvb i="23603"/>
        </ext>
      </extLst>
    </bk>
    <bk>
      <extLst>
        <ext uri="{3e2802c4-a4d2-4d8b-9148-e3be6c30e623}">
          <xlrd:rvb i="23604"/>
        </ext>
      </extLst>
    </bk>
    <bk>
      <extLst>
        <ext uri="{3e2802c4-a4d2-4d8b-9148-e3be6c30e623}">
          <xlrd:rvb i="23605"/>
        </ext>
      </extLst>
    </bk>
    <bk>
      <extLst>
        <ext uri="{3e2802c4-a4d2-4d8b-9148-e3be6c30e623}">
          <xlrd:rvb i="23606"/>
        </ext>
      </extLst>
    </bk>
    <bk>
      <extLst>
        <ext uri="{3e2802c4-a4d2-4d8b-9148-e3be6c30e623}">
          <xlrd:rvb i="23607"/>
        </ext>
      </extLst>
    </bk>
    <bk>
      <extLst>
        <ext uri="{3e2802c4-a4d2-4d8b-9148-e3be6c30e623}">
          <xlrd:rvb i="23608"/>
        </ext>
      </extLst>
    </bk>
    <bk>
      <extLst>
        <ext uri="{3e2802c4-a4d2-4d8b-9148-e3be6c30e623}">
          <xlrd:rvb i="23609"/>
        </ext>
      </extLst>
    </bk>
    <bk>
      <extLst>
        <ext uri="{3e2802c4-a4d2-4d8b-9148-e3be6c30e623}">
          <xlrd:rvb i="23610"/>
        </ext>
      </extLst>
    </bk>
    <bk>
      <extLst>
        <ext uri="{3e2802c4-a4d2-4d8b-9148-e3be6c30e623}">
          <xlrd:rvb i="23611"/>
        </ext>
      </extLst>
    </bk>
    <bk>
      <extLst>
        <ext uri="{3e2802c4-a4d2-4d8b-9148-e3be6c30e623}">
          <xlrd:rvb i="23612"/>
        </ext>
      </extLst>
    </bk>
    <bk>
      <extLst>
        <ext uri="{3e2802c4-a4d2-4d8b-9148-e3be6c30e623}">
          <xlrd:rvb i="23613"/>
        </ext>
      </extLst>
    </bk>
    <bk>
      <extLst>
        <ext uri="{3e2802c4-a4d2-4d8b-9148-e3be6c30e623}">
          <xlrd:rvb i="23614"/>
        </ext>
      </extLst>
    </bk>
    <bk>
      <extLst>
        <ext uri="{3e2802c4-a4d2-4d8b-9148-e3be6c30e623}">
          <xlrd:rvb i="23615"/>
        </ext>
      </extLst>
    </bk>
    <bk>
      <extLst>
        <ext uri="{3e2802c4-a4d2-4d8b-9148-e3be6c30e623}">
          <xlrd:rvb i="23616"/>
        </ext>
      </extLst>
    </bk>
    <bk>
      <extLst>
        <ext uri="{3e2802c4-a4d2-4d8b-9148-e3be6c30e623}">
          <xlrd:rvb i="23617"/>
        </ext>
      </extLst>
    </bk>
    <bk>
      <extLst>
        <ext uri="{3e2802c4-a4d2-4d8b-9148-e3be6c30e623}">
          <xlrd:rvb i="23618"/>
        </ext>
      </extLst>
    </bk>
    <bk>
      <extLst>
        <ext uri="{3e2802c4-a4d2-4d8b-9148-e3be6c30e623}">
          <xlrd:rvb i="23619"/>
        </ext>
      </extLst>
    </bk>
    <bk>
      <extLst>
        <ext uri="{3e2802c4-a4d2-4d8b-9148-e3be6c30e623}">
          <xlrd:rvb i="23620"/>
        </ext>
      </extLst>
    </bk>
    <bk>
      <extLst>
        <ext uri="{3e2802c4-a4d2-4d8b-9148-e3be6c30e623}">
          <xlrd:rvb i="23621"/>
        </ext>
      </extLst>
    </bk>
    <bk>
      <extLst>
        <ext uri="{3e2802c4-a4d2-4d8b-9148-e3be6c30e623}">
          <xlrd:rvb i="23622"/>
        </ext>
      </extLst>
    </bk>
    <bk>
      <extLst>
        <ext uri="{3e2802c4-a4d2-4d8b-9148-e3be6c30e623}">
          <xlrd:rvb i="23623"/>
        </ext>
      </extLst>
    </bk>
    <bk>
      <extLst>
        <ext uri="{3e2802c4-a4d2-4d8b-9148-e3be6c30e623}">
          <xlrd:rvb i="23624"/>
        </ext>
      </extLst>
    </bk>
    <bk>
      <extLst>
        <ext uri="{3e2802c4-a4d2-4d8b-9148-e3be6c30e623}">
          <xlrd:rvb i="23625"/>
        </ext>
      </extLst>
    </bk>
    <bk>
      <extLst>
        <ext uri="{3e2802c4-a4d2-4d8b-9148-e3be6c30e623}">
          <xlrd:rvb i="23626"/>
        </ext>
      </extLst>
    </bk>
    <bk>
      <extLst>
        <ext uri="{3e2802c4-a4d2-4d8b-9148-e3be6c30e623}">
          <xlrd:rvb i="23627"/>
        </ext>
      </extLst>
    </bk>
    <bk>
      <extLst>
        <ext uri="{3e2802c4-a4d2-4d8b-9148-e3be6c30e623}">
          <xlrd:rvb i="23628"/>
        </ext>
      </extLst>
    </bk>
    <bk>
      <extLst>
        <ext uri="{3e2802c4-a4d2-4d8b-9148-e3be6c30e623}">
          <xlrd:rvb i="23629"/>
        </ext>
      </extLst>
    </bk>
    <bk>
      <extLst>
        <ext uri="{3e2802c4-a4d2-4d8b-9148-e3be6c30e623}">
          <xlrd:rvb i="23630"/>
        </ext>
      </extLst>
    </bk>
    <bk>
      <extLst>
        <ext uri="{3e2802c4-a4d2-4d8b-9148-e3be6c30e623}">
          <xlrd:rvb i="23631"/>
        </ext>
      </extLst>
    </bk>
    <bk>
      <extLst>
        <ext uri="{3e2802c4-a4d2-4d8b-9148-e3be6c30e623}">
          <xlrd:rvb i="23632"/>
        </ext>
      </extLst>
    </bk>
    <bk>
      <extLst>
        <ext uri="{3e2802c4-a4d2-4d8b-9148-e3be6c30e623}">
          <xlrd:rvb i="23633"/>
        </ext>
      </extLst>
    </bk>
    <bk>
      <extLst>
        <ext uri="{3e2802c4-a4d2-4d8b-9148-e3be6c30e623}">
          <xlrd:rvb i="23634"/>
        </ext>
      </extLst>
    </bk>
    <bk>
      <extLst>
        <ext uri="{3e2802c4-a4d2-4d8b-9148-e3be6c30e623}">
          <xlrd:rvb i="23635"/>
        </ext>
      </extLst>
    </bk>
    <bk>
      <extLst>
        <ext uri="{3e2802c4-a4d2-4d8b-9148-e3be6c30e623}">
          <xlrd:rvb i="23636"/>
        </ext>
      </extLst>
    </bk>
    <bk>
      <extLst>
        <ext uri="{3e2802c4-a4d2-4d8b-9148-e3be6c30e623}">
          <xlrd:rvb i="23637"/>
        </ext>
      </extLst>
    </bk>
    <bk>
      <extLst>
        <ext uri="{3e2802c4-a4d2-4d8b-9148-e3be6c30e623}">
          <xlrd:rvb i="23638"/>
        </ext>
      </extLst>
    </bk>
    <bk>
      <extLst>
        <ext uri="{3e2802c4-a4d2-4d8b-9148-e3be6c30e623}">
          <xlrd:rvb i="23639"/>
        </ext>
      </extLst>
    </bk>
    <bk>
      <extLst>
        <ext uri="{3e2802c4-a4d2-4d8b-9148-e3be6c30e623}">
          <xlrd:rvb i="23640"/>
        </ext>
      </extLst>
    </bk>
    <bk>
      <extLst>
        <ext uri="{3e2802c4-a4d2-4d8b-9148-e3be6c30e623}">
          <xlrd:rvb i="23641"/>
        </ext>
      </extLst>
    </bk>
    <bk>
      <extLst>
        <ext uri="{3e2802c4-a4d2-4d8b-9148-e3be6c30e623}">
          <xlrd:rvb i="23644"/>
        </ext>
      </extLst>
    </bk>
    <bk>
      <extLst>
        <ext uri="{3e2802c4-a4d2-4d8b-9148-e3be6c30e623}">
          <xlrd:rvb i="23645"/>
        </ext>
      </extLst>
    </bk>
    <bk>
      <extLst>
        <ext uri="{3e2802c4-a4d2-4d8b-9148-e3be6c30e623}">
          <xlrd:rvb i="23646"/>
        </ext>
      </extLst>
    </bk>
    <bk>
      <extLst>
        <ext uri="{3e2802c4-a4d2-4d8b-9148-e3be6c30e623}">
          <xlrd:rvb i="23647"/>
        </ext>
      </extLst>
    </bk>
    <bk>
      <extLst>
        <ext uri="{3e2802c4-a4d2-4d8b-9148-e3be6c30e623}">
          <xlrd:rvb i="23648"/>
        </ext>
      </extLst>
    </bk>
    <bk>
      <extLst>
        <ext uri="{3e2802c4-a4d2-4d8b-9148-e3be6c30e623}">
          <xlrd:rvb i="23649"/>
        </ext>
      </extLst>
    </bk>
    <bk>
      <extLst>
        <ext uri="{3e2802c4-a4d2-4d8b-9148-e3be6c30e623}">
          <xlrd:rvb i="23650"/>
        </ext>
      </extLst>
    </bk>
    <bk>
      <extLst>
        <ext uri="{3e2802c4-a4d2-4d8b-9148-e3be6c30e623}">
          <xlrd:rvb i="23651"/>
        </ext>
      </extLst>
    </bk>
    <bk>
      <extLst>
        <ext uri="{3e2802c4-a4d2-4d8b-9148-e3be6c30e623}">
          <xlrd:rvb i="23652"/>
        </ext>
      </extLst>
    </bk>
    <bk>
      <extLst>
        <ext uri="{3e2802c4-a4d2-4d8b-9148-e3be6c30e623}">
          <xlrd:rvb i="23653"/>
        </ext>
      </extLst>
    </bk>
    <bk>
      <extLst>
        <ext uri="{3e2802c4-a4d2-4d8b-9148-e3be6c30e623}">
          <xlrd:rvb i="23654"/>
        </ext>
      </extLst>
    </bk>
    <bk>
      <extLst>
        <ext uri="{3e2802c4-a4d2-4d8b-9148-e3be6c30e623}">
          <xlrd:rvb i="23655"/>
        </ext>
      </extLst>
    </bk>
    <bk>
      <extLst>
        <ext uri="{3e2802c4-a4d2-4d8b-9148-e3be6c30e623}">
          <xlrd:rvb i="23656"/>
        </ext>
      </extLst>
    </bk>
    <bk>
      <extLst>
        <ext uri="{3e2802c4-a4d2-4d8b-9148-e3be6c30e623}">
          <xlrd:rvb i="23657"/>
        </ext>
      </extLst>
    </bk>
    <bk>
      <extLst>
        <ext uri="{3e2802c4-a4d2-4d8b-9148-e3be6c30e623}">
          <xlrd:rvb i="23658"/>
        </ext>
      </extLst>
    </bk>
    <bk>
      <extLst>
        <ext uri="{3e2802c4-a4d2-4d8b-9148-e3be6c30e623}">
          <xlrd:rvb i="23659"/>
        </ext>
      </extLst>
    </bk>
    <bk>
      <extLst>
        <ext uri="{3e2802c4-a4d2-4d8b-9148-e3be6c30e623}">
          <xlrd:rvb i="23660"/>
        </ext>
      </extLst>
    </bk>
    <bk>
      <extLst>
        <ext uri="{3e2802c4-a4d2-4d8b-9148-e3be6c30e623}">
          <xlrd:rvb i="23661"/>
        </ext>
      </extLst>
    </bk>
    <bk>
      <extLst>
        <ext uri="{3e2802c4-a4d2-4d8b-9148-e3be6c30e623}">
          <xlrd:rvb i="23662"/>
        </ext>
      </extLst>
    </bk>
    <bk>
      <extLst>
        <ext uri="{3e2802c4-a4d2-4d8b-9148-e3be6c30e623}">
          <xlrd:rvb i="23663"/>
        </ext>
      </extLst>
    </bk>
    <bk>
      <extLst>
        <ext uri="{3e2802c4-a4d2-4d8b-9148-e3be6c30e623}">
          <xlrd:rvb i="23664"/>
        </ext>
      </extLst>
    </bk>
    <bk>
      <extLst>
        <ext uri="{3e2802c4-a4d2-4d8b-9148-e3be6c30e623}">
          <xlrd:rvb i="23665"/>
        </ext>
      </extLst>
    </bk>
    <bk>
      <extLst>
        <ext uri="{3e2802c4-a4d2-4d8b-9148-e3be6c30e623}">
          <xlrd:rvb i="23666"/>
        </ext>
      </extLst>
    </bk>
    <bk>
      <extLst>
        <ext uri="{3e2802c4-a4d2-4d8b-9148-e3be6c30e623}">
          <xlrd:rvb i="23667"/>
        </ext>
      </extLst>
    </bk>
    <bk>
      <extLst>
        <ext uri="{3e2802c4-a4d2-4d8b-9148-e3be6c30e623}">
          <xlrd:rvb i="23668"/>
        </ext>
      </extLst>
    </bk>
    <bk>
      <extLst>
        <ext uri="{3e2802c4-a4d2-4d8b-9148-e3be6c30e623}">
          <xlrd:rvb i="23669"/>
        </ext>
      </extLst>
    </bk>
    <bk>
      <extLst>
        <ext uri="{3e2802c4-a4d2-4d8b-9148-e3be6c30e623}">
          <xlrd:rvb i="23670"/>
        </ext>
      </extLst>
    </bk>
    <bk>
      <extLst>
        <ext uri="{3e2802c4-a4d2-4d8b-9148-e3be6c30e623}">
          <xlrd:rvb i="23671"/>
        </ext>
      </extLst>
    </bk>
    <bk>
      <extLst>
        <ext uri="{3e2802c4-a4d2-4d8b-9148-e3be6c30e623}">
          <xlrd:rvb i="23672"/>
        </ext>
      </extLst>
    </bk>
    <bk>
      <extLst>
        <ext uri="{3e2802c4-a4d2-4d8b-9148-e3be6c30e623}">
          <xlrd:rvb i="23673"/>
        </ext>
      </extLst>
    </bk>
    <bk>
      <extLst>
        <ext uri="{3e2802c4-a4d2-4d8b-9148-e3be6c30e623}">
          <xlrd:rvb i="23674"/>
        </ext>
      </extLst>
    </bk>
    <bk>
      <extLst>
        <ext uri="{3e2802c4-a4d2-4d8b-9148-e3be6c30e623}">
          <xlrd:rvb i="23675"/>
        </ext>
      </extLst>
    </bk>
    <bk>
      <extLst>
        <ext uri="{3e2802c4-a4d2-4d8b-9148-e3be6c30e623}">
          <xlrd:rvb i="23676"/>
        </ext>
      </extLst>
    </bk>
    <bk>
      <extLst>
        <ext uri="{3e2802c4-a4d2-4d8b-9148-e3be6c30e623}">
          <xlrd:rvb i="23677"/>
        </ext>
      </extLst>
    </bk>
    <bk>
      <extLst>
        <ext uri="{3e2802c4-a4d2-4d8b-9148-e3be6c30e623}">
          <xlrd:rvb i="23678"/>
        </ext>
      </extLst>
    </bk>
    <bk>
      <extLst>
        <ext uri="{3e2802c4-a4d2-4d8b-9148-e3be6c30e623}">
          <xlrd:rvb i="23679"/>
        </ext>
      </extLst>
    </bk>
    <bk>
      <extLst>
        <ext uri="{3e2802c4-a4d2-4d8b-9148-e3be6c30e623}">
          <xlrd:rvb i="23680"/>
        </ext>
      </extLst>
    </bk>
    <bk>
      <extLst>
        <ext uri="{3e2802c4-a4d2-4d8b-9148-e3be6c30e623}">
          <xlrd:rvb i="23681"/>
        </ext>
      </extLst>
    </bk>
    <bk>
      <extLst>
        <ext uri="{3e2802c4-a4d2-4d8b-9148-e3be6c30e623}">
          <xlrd:rvb i="23682"/>
        </ext>
      </extLst>
    </bk>
    <bk>
      <extLst>
        <ext uri="{3e2802c4-a4d2-4d8b-9148-e3be6c30e623}">
          <xlrd:rvb i="23683"/>
        </ext>
      </extLst>
    </bk>
    <bk>
      <extLst>
        <ext uri="{3e2802c4-a4d2-4d8b-9148-e3be6c30e623}">
          <xlrd:rvb i="23684"/>
        </ext>
      </extLst>
    </bk>
    <bk>
      <extLst>
        <ext uri="{3e2802c4-a4d2-4d8b-9148-e3be6c30e623}">
          <xlrd:rvb i="23687"/>
        </ext>
      </extLst>
    </bk>
    <bk>
      <extLst>
        <ext uri="{3e2802c4-a4d2-4d8b-9148-e3be6c30e623}">
          <xlrd:rvb i="23688"/>
        </ext>
      </extLst>
    </bk>
    <bk>
      <extLst>
        <ext uri="{3e2802c4-a4d2-4d8b-9148-e3be6c30e623}">
          <xlrd:rvb i="23689"/>
        </ext>
      </extLst>
    </bk>
    <bk>
      <extLst>
        <ext uri="{3e2802c4-a4d2-4d8b-9148-e3be6c30e623}">
          <xlrd:rvb i="23690"/>
        </ext>
      </extLst>
    </bk>
    <bk>
      <extLst>
        <ext uri="{3e2802c4-a4d2-4d8b-9148-e3be6c30e623}">
          <xlrd:rvb i="23691"/>
        </ext>
      </extLst>
    </bk>
    <bk>
      <extLst>
        <ext uri="{3e2802c4-a4d2-4d8b-9148-e3be6c30e623}">
          <xlrd:rvb i="23692"/>
        </ext>
      </extLst>
    </bk>
    <bk>
      <extLst>
        <ext uri="{3e2802c4-a4d2-4d8b-9148-e3be6c30e623}">
          <xlrd:rvb i="23693"/>
        </ext>
      </extLst>
    </bk>
    <bk>
      <extLst>
        <ext uri="{3e2802c4-a4d2-4d8b-9148-e3be6c30e623}">
          <xlrd:rvb i="23694"/>
        </ext>
      </extLst>
    </bk>
    <bk>
      <extLst>
        <ext uri="{3e2802c4-a4d2-4d8b-9148-e3be6c30e623}">
          <xlrd:rvb i="23695"/>
        </ext>
      </extLst>
    </bk>
    <bk>
      <extLst>
        <ext uri="{3e2802c4-a4d2-4d8b-9148-e3be6c30e623}">
          <xlrd:rvb i="23696"/>
        </ext>
      </extLst>
    </bk>
    <bk>
      <extLst>
        <ext uri="{3e2802c4-a4d2-4d8b-9148-e3be6c30e623}">
          <xlrd:rvb i="23697"/>
        </ext>
      </extLst>
    </bk>
    <bk>
      <extLst>
        <ext uri="{3e2802c4-a4d2-4d8b-9148-e3be6c30e623}">
          <xlrd:rvb i="23698"/>
        </ext>
      </extLst>
    </bk>
    <bk>
      <extLst>
        <ext uri="{3e2802c4-a4d2-4d8b-9148-e3be6c30e623}">
          <xlrd:rvb i="23699"/>
        </ext>
      </extLst>
    </bk>
    <bk>
      <extLst>
        <ext uri="{3e2802c4-a4d2-4d8b-9148-e3be6c30e623}">
          <xlrd:rvb i="23700"/>
        </ext>
      </extLst>
    </bk>
    <bk>
      <extLst>
        <ext uri="{3e2802c4-a4d2-4d8b-9148-e3be6c30e623}">
          <xlrd:rvb i="23701"/>
        </ext>
      </extLst>
    </bk>
    <bk>
      <extLst>
        <ext uri="{3e2802c4-a4d2-4d8b-9148-e3be6c30e623}">
          <xlrd:rvb i="23702"/>
        </ext>
      </extLst>
    </bk>
    <bk>
      <extLst>
        <ext uri="{3e2802c4-a4d2-4d8b-9148-e3be6c30e623}">
          <xlrd:rvb i="23703"/>
        </ext>
      </extLst>
    </bk>
    <bk>
      <extLst>
        <ext uri="{3e2802c4-a4d2-4d8b-9148-e3be6c30e623}">
          <xlrd:rvb i="23704"/>
        </ext>
      </extLst>
    </bk>
    <bk>
      <extLst>
        <ext uri="{3e2802c4-a4d2-4d8b-9148-e3be6c30e623}">
          <xlrd:rvb i="23705"/>
        </ext>
      </extLst>
    </bk>
    <bk>
      <extLst>
        <ext uri="{3e2802c4-a4d2-4d8b-9148-e3be6c30e623}">
          <xlrd:rvb i="23706"/>
        </ext>
      </extLst>
    </bk>
    <bk>
      <extLst>
        <ext uri="{3e2802c4-a4d2-4d8b-9148-e3be6c30e623}">
          <xlrd:rvb i="23707"/>
        </ext>
      </extLst>
    </bk>
    <bk>
      <extLst>
        <ext uri="{3e2802c4-a4d2-4d8b-9148-e3be6c30e623}">
          <xlrd:rvb i="23708"/>
        </ext>
      </extLst>
    </bk>
    <bk>
      <extLst>
        <ext uri="{3e2802c4-a4d2-4d8b-9148-e3be6c30e623}">
          <xlrd:rvb i="23709"/>
        </ext>
      </extLst>
    </bk>
    <bk>
      <extLst>
        <ext uri="{3e2802c4-a4d2-4d8b-9148-e3be6c30e623}">
          <xlrd:rvb i="23710"/>
        </ext>
      </extLst>
    </bk>
    <bk>
      <extLst>
        <ext uri="{3e2802c4-a4d2-4d8b-9148-e3be6c30e623}">
          <xlrd:rvb i="23711"/>
        </ext>
      </extLst>
    </bk>
    <bk>
      <extLst>
        <ext uri="{3e2802c4-a4d2-4d8b-9148-e3be6c30e623}">
          <xlrd:rvb i="23712"/>
        </ext>
      </extLst>
    </bk>
    <bk>
      <extLst>
        <ext uri="{3e2802c4-a4d2-4d8b-9148-e3be6c30e623}">
          <xlrd:rvb i="23713"/>
        </ext>
      </extLst>
    </bk>
    <bk>
      <extLst>
        <ext uri="{3e2802c4-a4d2-4d8b-9148-e3be6c30e623}">
          <xlrd:rvb i="23714"/>
        </ext>
      </extLst>
    </bk>
    <bk>
      <extLst>
        <ext uri="{3e2802c4-a4d2-4d8b-9148-e3be6c30e623}">
          <xlrd:rvb i="23715"/>
        </ext>
      </extLst>
    </bk>
    <bk>
      <extLst>
        <ext uri="{3e2802c4-a4d2-4d8b-9148-e3be6c30e623}">
          <xlrd:rvb i="23716"/>
        </ext>
      </extLst>
    </bk>
    <bk>
      <extLst>
        <ext uri="{3e2802c4-a4d2-4d8b-9148-e3be6c30e623}">
          <xlrd:rvb i="23717"/>
        </ext>
      </extLst>
    </bk>
    <bk>
      <extLst>
        <ext uri="{3e2802c4-a4d2-4d8b-9148-e3be6c30e623}">
          <xlrd:rvb i="23718"/>
        </ext>
      </extLst>
    </bk>
    <bk>
      <extLst>
        <ext uri="{3e2802c4-a4d2-4d8b-9148-e3be6c30e623}">
          <xlrd:rvb i="23719"/>
        </ext>
      </extLst>
    </bk>
    <bk>
      <extLst>
        <ext uri="{3e2802c4-a4d2-4d8b-9148-e3be6c30e623}">
          <xlrd:rvb i="23720"/>
        </ext>
      </extLst>
    </bk>
    <bk>
      <extLst>
        <ext uri="{3e2802c4-a4d2-4d8b-9148-e3be6c30e623}">
          <xlrd:rvb i="23723"/>
        </ext>
      </extLst>
    </bk>
    <bk>
      <extLst>
        <ext uri="{3e2802c4-a4d2-4d8b-9148-e3be6c30e623}">
          <xlrd:rvb i="23724"/>
        </ext>
      </extLst>
    </bk>
    <bk>
      <extLst>
        <ext uri="{3e2802c4-a4d2-4d8b-9148-e3be6c30e623}">
          <xlrd:rvb i="23725"/>
        </ext>
      </extLst>
    </bk>
    <bk>
      <extLst>
        <ext uri="{3e2802c4-a4d2-4d8b-9148-e3be6c30e623}">
          <xlrd:rvb i="23726"/>
        </ext>
      </extLst>
    </bk>
    <bk>
      <extLst>
        <ext uri="{3e2802c4-a4d2-4d8b-9148-e3be6c30e623}">
          <xlrd:rvb i="23727"/>
        </ext>
      </extLst>
    </bk>
    <bk>
      <extLst>
        <ext uri="{3e2802c4-a4d2-4d8b-9148-e3be6c30e623}">
          <xlrd:rvb i="23728"/>
        </ext>
      </extLst>
    </bk>
    <bk>
      <extLst>
        <ext uri="{3e2802c4-a4d2-4d8b-9148-e3be6c30e623}">
          <xlrd:rvb i="23729"/>
        </ext>
      </extLst>
    </bk>
    <bk>
      <extLst>
        <ext uri="{3e2802c4-a4d2-4d8b-9148-e3be6c30e623}">
          <xlrd:rvb i="23730"/>
        </ext>
      </extLst>
    </bk>
    <bk>
      <extLst>
        <ext uri="{3e2802c4-a4d2-4d8b-9148-e3be6c30e623}">
          <xlrd:rvb i="23731"/>
        </ext>
      </extLst>
    </bk>
    <bk>
      <extLst>
        <ext uri="{3e2802c4-a4d2-4d8b-9148-e3be6c30e623}">
          <xlrd:rvb i="23732"/>
        </ext>
      </extLst>
    </bk>
    <bk>
      <extLst>
        <ext uri="{3e2802c4-a4d2-4d8b-9148-e3be6c30e623}">
          <xlrd:rvb i="23733"/>
        </ext>
      </extLst>
    </bk>
    <bk>
      <extLst>
        <ext uri="{3e2802c4-a4d2-4d8b-9148-e3be6c30e623}">
          <xlrd:rvb i="23734"/>
        </ext>
      </extLst>
    </bk>
    <bk>
      <extLst>
        <ext uri="{3e2802c4-a4d2-4d8b-9148-e3be6c30e623}">
          <xlrd:rvb i="23735"/>
        </ext>
      </extLst>
    </bk>
    <bk>
      <extLst>
        <ext uri="{3e2802c4-a4d2-4d8b-9148-e3be6c30e623}">
          <xlrd:rvb i="23736"/>
        </ext>
      </extLst>
    </bk>
    <bk>
      <extLst>
        <ext uri="{3e2802c4-a4d2-4d8b-9148-e3be6c30e623}">
          <xlrd:rvb i="23737"/>
        </ext>
      </extLst>
    </bk>
    <bk>
      <extLst>
        <ext uri="{3e2802c4-a4d2-4d8b-9148-e3be6c30e623}">
          <xlrd:rvb i="23738"/>
        </ext>
      </extLst>
    </bk>
    <bk>
      <extLst>
        <ext uri="{3e2802c4-a4d2-4d8b-9148-e3be6c30e623}">
          <xlrd:rvb i="23739"/>
        </ext>
      </extLst>
    </bk>
    <bk>
      <extLst>
        <ext uri="{3e2802c4-a4d2-4d8b-9148-e3be6c30e623}">
          <xlrd:rvb i="23740"/>
        </ext>
      </extLst>
    </bk>
    <bk>
      <extLst>
        <ext uri="{3e2802c4-a4d2-4d8b-9148-e3be6c30e623}">
          <xlrd:rvb i="23741"/>
        </ext>
      </extLst>
    </bk>
    <bk>
      <extLst>
        <ext uri="{3e2802c4-a4d2-4d8b-9148-e3be6c30e623}">
          <xlrd:rvb i="23742"/>
        </ext>
      </extLst>
    </bk>
    <bk>
      <extLst>
        <ext uri="{3e2802c4-a4d2-4d8b-9148-e3be6c30e623}">
          <xlrd:rvb i="23743"/>
        </ext>
      </extLst>
    </bk>
    <bk>
      <extLst>
        <ext uri="{3e2802c4-a4d2-4d8b-9148-e3be6c30e623}">
          <xlrd:rvb i="23744"/>
        </ext>
      </extLst>
    </bk>
    <bk>
      <extLst>
        <ext uri="{3e2802c4-a4d2-4d8b-9148-e3be6c30e623}">
          <xlrd:rvb i="23745"/>
        </ext>
      </extLst>
    </bk>
    <bk>
      <extLst>
        <ext uri="{3e2802c4-a4d2-4d8b-9148-e3be6c30e623}">
          <xlrd:rvb i="23746"/>
        </ext>
      </extLst>
    </bk>
    <bk>
      <extLst>
        <ext uri="{3e2802c4-a4d2-4d8b-9148-e3be6c30e623}">
          <xlrd:rvb i="23747"/>
        </ext>
      </extLst>
    </bk>
    <bk>
      <extLst>
        <ext uri="{3e2802c4-a4d2-4d8b-9148-e3be6c30e623}">
          <xlrd:rvb i="23748"/>
        </ext>
      </extLst>
    </bk>
    <bk>
      <extLst>
        <ext uri="{3e2802c4-a4d2-4d8b-9148-e3be6c30e623}">
          <xlrd:rvb i="23749"/>
        </ext>
      </extLst>
    </bk>
    <bk>
      <extLst>
        <ext uri="{3e2802c4-a4d2-4d8b-9148-e3be6c30e623}">
          <xlrd:rvb i="23750"/>
        </ext>
      </extLst>
    </bk>
    <bk>
      <extLst>
        <ext uri="{3e2802c4-a4d2-4d8b-9148-e3be6c30e623}">
          <xlrd:rvb i="23751"/>
        </ext>
      </extLst>
    </bk>
    <bk>
      <extLst>
        <ext uri="{3e2802c4-a4d2-4d8b-9148-e3be6c30e623}">
          <xlrd:rvb i="23752"/>
        </ext>
      </extLst>
    </bk>
    <bk>
      <extLst>
        <ext uri="{3e2802c4-a4d2-4d8b-9148-e3be6c30e623}">
          <xlrd:rvb i="23753"/>
        </ext>
      </extLst>
    </bk>
    <bk>
      <extLst>
        <ext uri="{3e2802c4-a4d2-4d8b-9148-e3be6c30e623}">
          <xlrd:rvb i="23754"/>
        </ext>
      </extLst>
    </bk>
    <bk>
      <extLst>
        <ext uri="{3e2802c4-a4d2-4d8b-9148-e3be6c30e623}">
          <xlrd:rvb i="23755"/>
        </ext>
      </extLst>
    </bk>
    <bk>
      <extLst>
        <ext uri="{3e2802c4-a4d2-4d8b-9148-e3be6c30e623}">
          <xlrd:rvb i="23756"/>
        </ext>
      </extLst>
    </bk>
    <bk>
      <extLst>
        <ext uri="{3e2802c4-a4d2-4d8b-9148-e3be6c30e623}">
          <xlrd:rvb i="23757"/>
        </ext>
      </extLst>
    </bk>
    <bk>
      <extLst>
        <ext uri="{3e2802c4-a4d2-4d8b-9148-e3be6c30e623}">
          <xlrd:rvb i="23758"/>
        </ext>
      </extLst>
    </bk>
    <bk>
      <extLst>
        <ext uri="{3e2802c4-a4d2-4d8b-9148-e3be6c30e623}">
          <xlrd:rvb i="23759"/>
        </ext>
      </extLst>
    </bk>
    <bk>
      <extLst>
        <ext uri="{3e2802c4-a4d2-4d8b-9148-e3be6c30e623}">
          <xlrd:rvb i="23760"/>
        </ext>
      </extLst>
    </bk>
    <bk>
      <extLst>
        <ext uri="{3e2802c4-a4d2-4d8b-9148-e3be6c30e623}">
          <xlrd:rvb i="23761"/>
        </ext>
      </extLst>
    </bk>
    <bk>
      <extLst>
        <ext uri="{3e2802c4-a4d2-4d8b-9148-e3be6c30e623}">
          <xlrd:rvb i="23762"/>
        </ext>
      </extLst>
    </bk>
    <bk>
      <extLst>
        <ext uri="{3e2802c4-a4d2-4d8b-9148-e3be6c30e623}">
          <xlrd:rvb i="23763"/>
        </ext>
      </extLst>
    </bk>
    <bk>
      <extLst>
        <ext uri="{3e2802c4-a4d2-4d8b-9148-e3be6c30e623}">
          <xlrd:rvb i="23764"/>
        </ext>
      </extLst>
    </bk>
    <bk>
      <extLst>
        <ext uri="{3e2802c4-a4d2-4d8b-9148-e3be6c30e623}">
          <xlrd:rvb i="23765"/>
        </ext>
      </extLst>
    </bk>
    <bk>
      <extLst>
        <ext uri="{3e2802c4-a4d2-4d8b-9148-e3be6c30e623}">
          <xlrd:rvb i="23766"/>
        </ext>
      </extLst>
    </bk>
    <bk>
      <extLst>
        <ext uri="{3e2802c4-a4d2-4d8b-9148-e3be6c30e623}">
          <xlrd:rvb i="23767"/>
        </ext>
      </extLst>
    </bk>
    <bk>
      <extLst>
        <ext uri="{3e2802c4-a4d2-4d8b-9148-e3be6c30e623}">
          <xlrd:rvb i="23768"/>
        </ext>
      </extLst>
    </bk>
    <bk>
      <extLst>
        <ext uri="{3e2802c4-a4d2-4d8b-9148-e3be6c30e623}">
          <xlrd:rvb i="23769"/>
        </ext>
      </extLst>
    </bk>
    <bk>
      <extLst>
        <ext uri="{3e2802c4-a4d2-4d8b-9148-e3be6c30e623}">
          <xlrd:rvb i="23770"/>
        </ext>
      </extLst>
    </bk>
    <bk>
      <extLst>
        <ext uri="{3e2802c4-a4d2-4d8b-9148-e3be6c30e623}">
          <xlrd:rvb i="23771"/>
        </ext>
      </extLst>
    </bk>
    <bk>
      <extLst>
        <ext uri="{3e2802c4-a4d2-4d8b-9148-e3be6c30e623}">
          <xlrd:rvb i="23772"/>
        </ext>
      </extLst>
    </bk>
    <bk>
      <extLst>
        <ext uri="{3e2802c4-a4d2-4d8b-9148-e3be6c30e623}">
          <xlrd:rvb i="23773"/>
        </ext>
      </extLst>
    </bk>
    <bk>
      <extLst>
        <ext uri="{3e2802c4-a4d2-4d8b-9148-e3be6c30e623}">
          <xlrd:rvb i="23774"/>
        </ext>
      </extLst>
    </bk>
    <bk>
      <extLst>
        <ext uri="{3e2802c4-a4d2-4d8b-9148-e3be6c30e623}">
          <xlrd:rvb i="23775"/>
        </ext>
      </extLst>
    </bk>
    <bk>
      <extLst>
        <ext uri="{3e2802c4-a4d2-4d8b-9148-e3be6c30e623}">
          <xlrd:rvb i="23776"/>
        </ext>
      </extLst>
    </bk>
    <bk>
      <extLst>
        <ext uri="{3e2802c4-a4d2-4d8b-9148-e3be6c30e623}">
          <xlrd:rvb i="23777"/>
        </ext>
      </extLst>
    </bk>
    <bk>
      <extLst>
        <ext uri="{3e2802c4-a4d2-4d8b-9148-e3be6c30e623}">
          <xlrd:rvb i="23778"/>
        </ext>
      </extLst>
    </bk>
    <bk>
      <extLst>
        <ext uri="{3e2802c4-a4d2-4d8b-9148-e3be6c30e623}">
          <xlrd:rvb i="23779"/>
        </ext>
      </extLst>
    </bk>
    <bk>
      <extLst>
        <ext uri="{3e2802c4-a4d2-4d8b-9148-e3be6c30e623}">
          <xlrd:rvb i="23780"/>
        </ext>
      </extLst>
    </bk>
    <bk>
      <extLst>
        <ext uri="{3e2802c4-a4d2-4d8b-9148-e3be6c30e623}">
          <xlrd:rvb i="23781"/>
        </ext>
      </extLst>
    </bk>
    <bk>
      <extLst>
        <ext uri="{3e2802c4-a4d2-4d8b-9148-e3be6c30e623}">
          <xlrd:rvb i="23782"/>
        </ext>
      </extLst>
    </bk>
    <bk>
      <extLst>
        <ext uri="{3e2802c4-a4d2-4d8b-9148-e3be6c30e623}">
          <xlrd:rvb i="23783"/>
        </ext>
      </extLst>
    </bk>
    <bk>
      <extLst>
        <ext uri="{3e2802c4-a4d2-4d8b-9148-e3be6c30e623}">
          <xlrd:rvb i="23784"/>
        </ext>
      </extLst>
    </bk>
    <bk>
      <extLst>
        <ext uri="{3e2802c4-a4d2-4d8b-9148-e3be6c30e623}">
          <xlrd:rvb i="23785"/>
        </ext>
      </extLst>
    </bk>
    <bk>
      <extLst>
        <ext uri="{3e2802c4-a4d2-4d8b-9148-e3be6c30e623}">
          <xlrd:rvb i="23786"/>
        </ext>
      </extLst>
    </bk>
    <bk>
      <extLst>
        <ext uri="{3e2802c4-a4d2-4d8b-9148-e3be6c30e623}">
          <xlrd:rvb i="23787"/>
        </ext>
      </extLst>
    </bk>
    <bk>
      <extLst>
        <ext uri="{3e2802c4-a4d2-4d8b-9148-e3be6c30e623}">
          <xlrd:rvb i="23788"/>
        </ext>
      </extLst>
    </bk>
    <bk>
      <extLst>
        <ext uri="{3e2802c4-a4d2-4d8b-9148-e3be6c30e623}">
          <xlrd:rvb i="23789"/>
        </ext>
      </extLst>
    </bk>
    <bk>
      <extLst>
        <ext uri="{3e2802c4-a4d2-4d8b-9148-e3be6c30e623}">
          <xlrd:rvb i="23790"/>
        </ext>
      </extLst>
    </bk>
    <bk>
      <extLst>
        <ext uri="{3e2802c4-a4d2-4d8b-9148-e3be6c30e623}">
          <xlrd:rvb i="23791"/>
        </ext>
      </extLst>
    </bk>
    <bk>
      <extLst>
        <ext uri="{3e2802c4-a4d2-4d8b-9148-e3be6c30e623}">
          <xlrd:rvb i="23792"/>
        </ext>
      </extLst>
    </bk>
    <bk>
      <extLst>
        <ext uri="{3e2802c4-a4d2-4d8b-9148-e3be6c30e623}">
          <xlrd:rvb i="23793"/>
        </ext>
      </extLst>
    </bk>
    <bk>
      <extLst>
        <ext uri="{3e2802c4-a4d2-4d8b-9148-e3be6c30e623}">
          <xlrd:rvb i="23794"/>
        </ext>
      </extLst>
    </bk>
    <bk>
      <extLst>
        <ext uri="{3e2802c4-a4d2-4d8b-9148-e3be6c30e623}">
          <xlrd:rvb i="23800"/>
        </ext>
      </extLst>
    </bk>
    <bk>
      <extLst>
        <ext uri="{3e2802c4-a4d2-4d8b-9148-e3be6c30e623}">
          <xlrd:rvb i="23801"/>
        </ext>
      </extLst>
    </bk>
    <bk>
      <extLst>
        <ext uri="{3e2802c4-a4d2-4d8b-9148-e3be6c30e623}">
          <xlrd:rvb i="23802"/>
        </ext>
      </extLst>
    </bk>
    <bk>
      <extLst>
        <ext uri="{3e2802c4-a4d2-4d8b-9148-e3be6c30e623}">
          <xlrd:rvb i="23803"/>
        </ext>
      </extLst>
    </bk>
    <bk>
      <extLst>
        <ext uri="{3e2802c4-a4d2-4d8b-9148-e3be6c30e623}">
          <xlrd:rvb i="23804"/>
        </ext>
      </extLst>
    </bk>
    <bk>
      <extLst>
        <ext uri="{3e2802c4-a4d2-4d8b-9148-e3be6c30e623}">
          <xlrd:rvb i="23805"/>
        </ext>
      </extLst>
    </bk>
    <bk>
      <extLst>
        <ext uri="{3e2802c4-a4d2-4d8b-9148-e3be6c30e623}">
          <xlrd:rvb i="23806"/>
        </ext>
      </extLst>
    </bk>
    <bk>
      <extLst>
        <ext uri="{3e2802c4-a4d2-4d8b-9148-e3be6c30e623}">
          <xlrd:rvb i="23807"/>
        </ext>
      </extLst>
    </bk>
    <bk>
      <extLst>
        <ext uri="{3e2802c4-a4d2-4d8b-9148-e3be6c30e623}">
          <xlrd:rvb i="23808"/>
        </ext>
      </extLst>
    </bk>
    <bk>
      <extLst>
        <ext uri="{3e2802c4-a4d2-4d8b-9148-e3be6c30e623}">
          <xlrd:rvb i="23809"/>
        </ext>
      </extLst>
    </bk>
    <bk>
      <extLst>
        <ext uri="{3e2802c4-a4d2-4d8b-9148-e3be6c30e623}">
          <xlrd:rvb i="23810"/>
        </ext>
      </extLst>
    </bk>
    <bk>
      <extLst>
        <ext uri="{3e2802c4-a4d2-4d8b-9148-e3be6c30e623}">
          <xlrd:rvb i="23811"/>
        </ext>
      </extLst>
    </bk>
    <bk>
      <extLst>
        <ext uri="{3e2802c4-a4d2-4d8b-9148-e3be6c30e623}">
          <xlrd:rvb i="23812"/>
        </ext>
      </extLst>
    </bk>
    <bk>
      <extLst>
        <ext uri="{3e2802c4-a4d2-4d8b-9148-e3be6c30e623}">
          <xlrd:rvb i="23813"/>
        </ext>
      </extLst>
    </bk>
    <bk>
      <extLst>
        <ext uri="{3e2802c4-a4d2-4d8b-9148-e3be6c30e623}">
          <xlrd:rvb i="23814"/>
        </ext>
      </extLst>
    </bk>
    <bk>
      <extLst>
        <ext uri="{3e2802c4-a4d2-4d8b-9148-e3be6c30e623}">
          <xlrd:rvb i="23815"/>
        </ext>
      </extLst>
    </bk>
    <bk>
      <extLst>
        <ext uri="{3e2802c4-a4d2-4d8b-9148-e3be6c30e623}">
          <xlrd:rvb i="23816"/>
        </ext>
      </extLst>
    </bk>
    <bk>
      <extLst>
        <ext uri="{3e2802c4-a4d2-4d8b-9148-e3be6c30e623}">
          <xlrd:rvb i="23817"/>
        </ext>
      </extLst>
    </bk>
    <bk>
      <extLst>
        <ext uri="{3e2802c4-a4d2-4d8b-9148-e3be6c30e623}">
          <xlrd:rvb i="23818"/>
        </ext>
      </extLst>
    </bk>
    <bk>
      <extLst>
        <ext uri="{3e2802c4-a4d2-4d8b-9148-e3be6c30e623}">
          <xlrd:rvb i="23819"/>
        </ext>
      </extLst>
    </bk>
    <bk>
      <extLst>
        <ext uri="{3e2802c4-a4d2-4d8b-9148-e3be6c30e623}">
          <xlrd:rvb i="23820"/>
        </ext>
      </extLst>
    </bk>
    <bk>
      <extLst>
        <ext uri="{3e2802c4-a4d2-4d8b-9148-e3be6c30e623}">
          <xlrd:rvb i="23821"/>
        </ext>
      </extLst>
    </bk>
    <bk>
      <extLst>
        <ext uri="{3e2802c4-a4d2-4d8b-9148-e3be6c30e623}">
          <xlrd:rvb i="23822"/>
        </ext>
      </extLst>
    </bk>
    <bk>
      <extLst>
        <ext uri="{3e2802c4-a4d2-4d8b-9148-e3be6c30e623}">
          <xlrd:rvb i="23823"/>
        </ext>
      </extLst>
    </bk>
    <bk>
      <extLst>
        <ext uri="{3e2802c4-a4d2-4d8b-9148-e3be6c30e623}">
          <xlrd:rvb i="23824"/>
        </ext>
      </extLst>
    </bk>
    <bk>
      <extLst>
        <ext uri="{3e2802c4-a4d2-4d8b-9148-e3be6c30e623}">
          <xlrd:rvb i="23825"/>
        </ext>
      </extLst>
    </bk>
    <bk>
      <extLst>
        <ext uri="{3e2802c4-a4d2-4d8b-9148-e3be6c30e623}">
          <xlrd:rvb i="23826"/>
        </ext>
      </extLst>
    </bk>
    <bk>
      <extLst>
        <ext uri="{3e2802c4-a4d2-4d8b-9148-e3be6c30e623}">
          <xlrd:rvb i="23827"/>
        </ext>
      </extLst>
    </bk>
    <bk>
      <extLst>
        <ext uri="{3e2802c4-a4d2-4d8b-9148-e3be6c30e623}">
          <xlrd:rvb i="23828"/>
        </ext>
      </extLst>
    </bk>
    <bk>
      <extLst>
        <ext uri="{3e2802c4-a4d2-4d8b-9148-e3be6c30e623}">
          <xlrd:rvb i="23829"/>
        </ext>
      </extLst>
    </bk>
    <bk>
      <extLst>
        <ext uri="{3e2802c4-a4d2-4d8b-9148-e3be6c30e623}">
          <xlrd:rvb i="23830"/>
        </ext>
      </extLst>
    </bk>
    <bk>
      <extLst>
        <ext uri="{3e2802c4-a4d2-4d8b-9148-e3be6c30e623}">
          <xlrd:rvb i="23831"/>
        </ext>
      </extLst>
    </bk>
    <bk>
      <extLst>
        <ext uri="{3e2802c4-a4d2-4d8b-9148-e3be6c30e623}">
          <xlrd:rvb i="23832"/>
        </ext>
      </extLst>
    </bk>
    <bk>
      <extLst>
        <ext uri="{3e2802c4-a4d2-4d8b-9148-e3be6c30e623}">
          <xlrd:rvb i="23833"/>
        </ext>
      </extLst>
    </bk>
    <bk>
      <extLst>
        <ext uri="{3e2802c4-a4d2-4d8b-9148-e3be6c30e623}">
          <xlrd:rvb i="23834"/>
        </ext>
      </extLst>
    </bk>
    <bk>
      <extLst>
        <ext uri="{3e2802c4-a4d2-4d8b-9148-e3be6c30e623}">
          <xlrd:rvb i="23835"/>
        </ext>
      </extLst>
    </bk>
    <bk>
      <extLst>
        <ext uri="{3e2802c4-a4d2-4d8b-9148-e3be6c30e623}">
          <xlrd:rvb i="23836"/>
        </ext>
      </extLst>
    </bk>
    <bk>
      <extLst>
        <ext uri="{3e2802c4-a4d2-4d8b-9148-e3be6c30e623}">
          <xlrd:rvb i="23837"/>
        </ext>
      </extLst>
    </bk>
    <bk>
      <extLst>
        <ext uri="{3e2802c4-a4d2-4d8b-9148-e3be6c30e623}">
          <xlrd:rvb i="23838"/>
        </ext>
      </extLst>
    </bk>
    <bk>
      <extLst>
        <ext uri="{3e2802c4-a4d2-4d8b-9148-e3be6c30e623}">
          <xlrd:rvb i="23839"/>
        </ext>
      </extLst>
    </bk>
    <bk>
      <extLst>
        <ext uri="{3e2802c4-a4d2-4d8b-9148-e3be6c30e623}">
          <xlrd:rvb i="23840"/>
        </ext>
      </extLst>
    </bk>
    <bk>
      <extLst>
        <ext uri="{3e2802c4-a4d2-4d8b-9148-e3be6c30e623}">
          <xlrd:rvb i="23841"/>
        </ext>
      </extLst>
    </bk>
    <bk>
      <extLst>
        <ext uri="{3e2802c4-a4d2-4d8b-9148-e3be6c30e623}">
          <xlrd:rvb i="23842"/>
        </ext>
      </extLst>
    </bk>
    <bk>
      <extLst>
        <ext uri="{3e2802c4-a4d2-4d8b-9148-e3be6c30e623}">
          <xlrd:rvb i="23843"/>
        </ext>
      </extLst>
    </bk>
    <bk>
      <extLst>
        <ext uri="{3e2802c4-a4d2-4d8b-9148-e3be6c30e623}">
          <xlrd:rvb i="23844"/>
        </ext>
      </extLst>
    </bk>
    <bk>
      <extLst>
        <ext uri="{3e2802c4-a4d2-4d8b-9148-e3be6c30e623}">
          <xlrd:rvb i="23845"/>
        </ext>
      </extLst>
    </bk>
    <bk>
      <extLst>
        <ext uri="{3e2802c4-a4d2-4d8b-9148-e3be6c30e623}">
          <xlrd:rvb i="23846"/>
        </ext>
      </extLst>
    </bk>
    <bk>
      <extLst>
        <ext uri="{3e2802c4-a4d2-4d8b-9148-e3be6c30e623}">
          <xlrd:rvb i="23847"/>
        </ext>
      </extLst>
    </bk>
    <bk>
      <extLst>
        <ext uri="{3e2802c4-a4d2-4d8b-9148-e3be6c30e623}">
          <xlrd:rvb i="23848"/>
        </ext>
      </extLst>
    </bk>
    <bk>
      <extLst>
        <ext uri="{3e2802c4-a4d2-4d8b-9148-e3be6c30e623}">
          <xlrd:rvb i="23849"/>
        </ext>
      </extLst>
    </bk>
    <bk>
      <extLst>
        <ext uri="{3e2802c4-a4d2-4d8b-9148-e3be6c30e623}">
          <xlrd:rvb i="23850"/>
        </ext>
      </extLst>
    </bk>
    <bk>
      <extLst>
        <ext uri="{3e2802c4-a4d2-4d8b-9148-e3be6c30e623}">
          <xlrd:rvb i="23851"/>
        </ext>
      </extLst>
    </bk>
    <bk>
      <extLst>
        <ext uri="{3e2802c4-a4d2-4d8b-9148-e3be6c30e623}">
          <xlrd:rvb i="23852"/>
        </ext>
      </extLst>
    </bk>
    <bk>
      <extLst>
        <ext uri="{3e2802c4-a4d2-4d8b-9148-e3be6c30e623}">
          <xlrd:rvb i="23853"/>
        </ext>
      </extLst>
    </bk>
    <bk>
      <extLst>
        <ext uri="{3e2802c4-a4d2-4d8b-9148-e3be6c30e623}">
          <xlrd:rvb i="23854"/>
        </ext>
      </extLst>
    </bk>
    <bk>
      <extLst>
        <ext uri="{3e2802c4-a4d2-4d8b-9148-e3be6c30e623}">
          <xlrd:rvb i="23855"/>
        </ext>
      </extLst>
    </bk>
    <bk>
      <extLst>
        <ext uri="{3e2802c4-a4d2-4d8b-9148-e3be6c30e623}">
          <xlrd:rvb i="23856"/>
        </ext>
      </extLst>
    </bk>
    <bk>
      <extLst>
        <ext uri="{3e2802c4-a4d2-4d8b-9148-e3be6c30e623}">
          <xlrd:rvb i="23857"/>
        </ext>
      </extLst>
    </bk>
    <bk>
      <extLst>
        <ext uri="{3e2802c4-a4d2-4d8b-9148-e3be6c30e623}">
          <xlrd:rvb i="23858"/>
        </ext>
      </extLst>
    </bk>
    <bk>
      <extLst>
        <ext uri="{3e2802c4-a4d2-4d8b-9148-e3be6c30e623}">
          <xlrd:rvb i="23859"/>
        </ext>
      </extLst>
    </bk>
    <bk>
      <extLst>
        <ext uri="{3e2802c4-a4d2-4d8b-9148-e3be6c30e623}">
          <xlrd:rvb i="23860"/>
        </ext>
      </extLst>
    </bk>
    <bk>
      <extLst>
        <ext uri="{3e2802c4-a4d2-4d8b-9148-e3be6c30e623}">
          <xlrd:rvb i="23861"/>
        </ext>
      </extLst>
    </bk>
    <bk>
      <extLst>
        <ext uri="{3e2802c4-a4d2-4d8b-9148-e3be6c30e623}">
          <xlrd:rvb i="23862"/>
        </ext>
      </extLst>
    </bk>
    <bk>
      <extLst>
        <ext uri="{3e2802c4-a4d2-4d8b-9148-e3be6c30e623}">
          <xlrd:rvb i="23863"/>
        </ext>
      </extLst>
    </bk>
    <bk>
      <extLst>
        <ext uri="{3e2802c4-a4d2-4d8b-9148-e3be6c30e623}">
          <xlrd:rvb i="23864"/>
        </ext>
      </extLst>
    </bk>
    <bk>
      <extLst>
        <ext uri="{3e2802c4-a4d2-4d8b-9148-e3be6c30e623}">
          <xlrd:rvb i="23865"/>
        </ext>
      </extLst>
    </bk>
    <bk>
      <extLst>
        <ext uri="{3e2802c4-a4d2-4d8b-9148-e3be6c30e623}">
          <xlrd:rvb i="23866"/>
        </ext>
      </extLst>
    </bk>
    <bk>
      <extLst>
        <ext uri="{3e2802c4-a4d2-4d8b-9148-e3be6c30e623}">
          <xlrd:rvb i="23867"/>
        </ext>
      </extLst>
    </bk>
    <bk>
      <extLst>
        <ext uri="{3e2802c4-a4d2-4d8b-9148-e3be6c30e623}">
          <xlrd:rvb i="23868"/>
        </ext>
      </extLst>
    </bk>
    <bk>
      <extLst>
        <ext uri="{3e2802c4-a4d2-4d8b-9148-e3be6c30e623}">
          <xlrd:rvb i="23869"/>
        </ext>
      </extLst>
    </bk>
    <bk>
      <extLst>
        <ext uri="{3e2802c4-a4d2-4d8b-9148-e3be6c30e623}">
          <xlrd:rvb i="23870"/>
        </ext>
      </extLst>
    </bk>
    <bk>
      <extLst>
        <ext uri="{3e2802c4-a4d2-4d8b-9148-e3be6c30e623}">
          <xlrd:rvb i="23871"/>
        </ext>
      </extLst>
    </bk>
    <bk>
      <extLst>
        <ext uri="{3e2802c4-a4d2-4d8b-9148-e3be6c30e623}">
          <xlrd:rvb i="23872"/>
        </ext>
      </extLst>
    </bk>
    <bk>
      <extLst>
        <ext uri="{3e2802c4-a4d2-4d8b-9148-e3be6c30e623}">
          <xlrd:rvb i="23873"/>
        </ext>
      </extLst>
    </bk>
    <bk>
      <extLst>
        <ext uri="{3e2802c4-a4d2-4d8b-9148-e3be6c30e623}">
          <xlrd:rvb i="23874"/>
        </ext>
      </extLst>
    </bk>
    <bk>
      <extLst>
        <ext uri="{3e2802c4-a4d2-4d8b-9148-e3be6c30e623}">
          <xlrd:rvb i="23877"/>
        </ext>
      </extLst>
    </bk>
    <bk>
      <extLst>
        <ext uri="{3e2802c4-a4d2-4d8b-9148-e3be6c30e623}">
          <xlrd:rvb i="23878"/>
        </ext>
      </extLst>
    </bk>
    <bk>
      <extLst>
        <ext uri="{3e2802c4-a4d2-4d8b-9148-e3be6c30e623}">
          <xlrd:rvb i="23879"/>
        </ext>
      </extLst>
    </bk>
    <bk>
      <extLst>
        <ext uri="{3e2802c4-a4d2-4d8b-9148-e3be6c30e623}">
          <xlrd:rvb i="23880"/>
        </ext>
      </extLst>
    </bk>
    <bk>
      <extLst>
        <ext uri="{3e2802c4-a4d2-4d8b-9148-e3be6c30e623}">
          <xlrd:rvb i="23881"/>
        </ext>
      </extLst>
    </bk>
    <bk>
      <extLst>
        <ext uri="{3e2802c4-a4d2-4d8b-9148-e3be6c30e623}">
          <xlrd:rvb i="23882"/>
        </ext>
      </extLst>
    </bk>
    <bk>
      <extLst>
        <ext uri="{3e2802c4-a4d2-4d8b-9148-e3be6c30e623}">
          <xlrd:rvb i="23883"/>
        </ext>
      </extLst>
    </bk>
    <bk>
      <extLst>
        <ext uri="{3e2802c4-a4d2-4d8b-9148-e3be6c30e623}">
          <xlrd:rvb i="23884"/>
        </ext>
      </extLst>
    </bk>
    <bk>
      <extLst>
        <ext uri="{3e2802c4-a4d2-4d8b-9148-e3be6c30e623}">
          <xlrd:rvb i="23885"/>
        </ext>
      </extLst>
    </bk>
    <bk>
      <extLst>
        <ext uri="{3e2802c4-a4d2-4d8b-9148-e3be6c30e623}">
          <xlrd:rvb i="23886"/>
        </ext>
      </extLst>
    </bk>
    <bk>
      <extLst>
        <ext uri="{3e2802c4-a4d2-4d8b-9148-e3be6c30e623}">
          <xlrd:rvb i="23887"/>
        </ext>
      </extLst>
    </bk>
    <bk>
      <extLst>
        <ext uri="{3e2802c4-a4d2-4d8b-9148-e3be6c30e623}">
          <xlrd:rvb i="23888"/>
        </ext>
      </extLst>
    </bk>
    <bk>
      <extLst>
        <ext uri="{3e2802c4-a4d2-4d8b-9148-e3be6c30e623}">
          <xlrd:rvb i="23889"/>
        </ext>
      </extLst>
    </bk>
    <bk>
      <extLst>
        <ext uri="{3e2802c4-a4d2-4d8b-9148-e3be6c30e623}">
          <xlrd:rvb i="23890"/>
        </ext>
      </extLst>
    </bk>
    <bk>
      <extLst>
        <ext uri="{3e2802c4-a4d2-4d8b-9148-e3be6c30e623}">
          <xlrd:rvb i="23891"/>
        </ext>
      </extLst>
    </bk>
    <bk>
      <extLst>
        <ext uri="{3e2802c4-a4d2-4d8b-9148-e3be6c30e623}">
          <xlrd:rvb i="23892"/>
        </ext>
      </extLst>
    </bk>
    <bk>
      <extLst>
        <ext uri="{3e2802c4-a4d2-4d8b-9148-e3be6c30e623}">
          <xlrd:rvb i="23893"/>
        </ext>
      </extLst>
    </bk>
    <bk>
      <extLst>
        <ext uri="{3e2802c4-a4d2-4d8b-9148-e3be6c30e623}">
          <xlrd:rvb i="23894"/>
        </ext>
      </extLst>
    </bk>
    <bk>
      <extLst>
        <ext uri="{3e2802c4-a4d2-4d8b-9148-e3be6c30e623}">
          <xlrd:rvb i="23895"/>
        </ext>
      </extLst>
    </bk>
    <bk>
      <extLst>
        <ext uri="{3e2802c4-a4d2-4d8b-9148-e3be6c30e623}">
          <xlrd:rvb i="23896"/>
        </ext>
      </extLst>
    </bk>
    <bk>
      <extLst>
        <ext uri="{3e2802c4-a4d2-4d8b-9148-e3be6c30e623}">
          <xlrd:rvb i="23897"/>
        </ext>
      </extLst>
    </bk>
    <bk>
      <extLst>
        <ext uri="{3e2802c4-a4d2-4d8b-9148-e3be6c30e623}">
          <xlrd:rvb i="23898"/>
        </ext>
      </extLst>
    </bk>
    <bk>
      <extLst>
        <ext uri="{3e2802c4-a4d2-4d8b-9148-e3be6c30e623}">
          <xlrd:rvb i="23899"/>
        </ext>
      </extLst>
    </bk>
    <bk>
      <extLst>
        <ext uri="{3e2802c4-a4d2-4d8b-9148-e3be6c30e623}">
          <xlrd:rvb i="23900"/>
        </ext>
      </extLst>
    </bk>
    <bk>
      <extLst>
        <ext uri="{3e2802c4-a4d2-4d8b-9148-e3be6c30e623}">
          <xlrd:rvb i="23901"/>
        </ext>
      </extLst>
    </bk>
    <bk>
      <extLst>
        <ext uri="{3e2802c4-a4d2-4d8b-9148-e3be6c30e623}">
          <xlrd:rvb i="23902"/>
        </ext>
      </extLst>
    </bk>
    <bk>
      <extLst>
        <ext uri="{3e2802c4-a4d2-4d8b-9148-e3be6c30e623}">
          <xlrd:rvb i="23903"/>
        </ext>
      </extLst>
    </bk>
    <bk>
      <extLst>
        <ext uri="{3e2802c4-a4d2-4d8b-9148-e3be6c30e623}">
          <xlrd:rvb i="23904"/>
        </ext>
      </extLst>
    </bk>
    <bk>
      <extLst>
        <ext uri="{3e2802c4-a4d2-4d8b-9148-e3be6c30e623}">
          <xlrd:rvb i="23905"/>
        </ext>
      </extLst>
    </bk>
    <bk>
      <extLst>
        <ext uri="{3e2802c4-a4d2-4d8b-9148-e3be6c30e623}">
          <xlrd:rvb i="23906"/>
        </ext>
      </extLst>
    </bk>
    <bk>
      <extLst>
        <ext uri="{3e2802c4-a4d2-4d8b-9148-e3be6c30e623}">
          <xlrd:rvb i="23907"/>
        </ext>
      </extLst>
    </bk>
    <bk>
      <extLst>
        <ext uri="{3e2802c4-a4d2-4d8b-9148-e3be6c30e623}">
          <xlrd:rvb i="23908"/>
        </ext>
      </extLst>
    </bk>
    <bk>
      <extLst>
        <ext uri="{3e2802c4-a4d2-4d8b-9148-e3be6c30e623}">
          <xlrd:rvb i="23909"/>
        </ext>
      </extLst>
    </bk>
    <bk>
      <extLst>
        <ext uri="{3e2802c4-a4d2-4d8b-9148-e3be6c30e623}">
          <xlrd:rvb i="23910"/>
        </ext>
      </extLst>
    </bk>
    <bk>
      <extLst>
        <ext uri="{3e2802c4-a4d2-4d8b-9148-e3be6c30e623}">
          <xlrd:rvb i="23911"/>
        </ext>
      </extLst>
    </bk>
    <bk>
      <extLst>
        <ext uri="{3e2802c4-a4d2-4d8b-9148-e3be6c30e623}">
          <xlrd:rvb i="23912"/>
        </ext>
      </extLst>
    </bk>
    <bk>
      <extLst>
        <ext uri="{3e2802c4-a4d2-4d8b-9148-e3be6c30e623}">
          <xlrd:rvb i="23913"/>
        </ext>
      </extLst>
    </bk>
    <bk>
      <extLst>
        <ext uri="{3e2802c4-a4d2-4d8b-9148-e3be6c30e623}">
          <xlrd:rvb i="23914"/>
        </ext>
      </extLst>
    </bk>
    <bk>
      <extLst>
        <ext uri="{3e2802c4-a4d2-4d8b-9148-e3be6c30e623}">
          <xlrd:rvb i="23915"/>
        </ext>
      </extLst>
    </bk>
    <bk>
      <extLst>
        <ext uri="{3e2802c4-a4d2-4d8b-9148-e3be6c30e623}">
          <xlrd:rvb i="23916"/>
        </ext>
      </extLst>
    </bk>
    <bk>
      <extLst>
        <ext uri="{3e2802c4-a4d2-4d8b-9148-e3be6c30e623}">
          <xlrd:rvb i="23917"/>
        </ext>
      </extLst>
    </bk>
    <bk>
      <extLst>
        <ext uri="{3e2802c4-a4d2-4d8b-9148-e3be6c30e623}">
          <xlrd:rvb i="23918"/>
        </ext>
      </extLst>
    </bk>
    <bk>
      <extLst>
        <ext uri="{3e2802c4-a4d2-4d8b-9148-e3be6c30e623}">
          <xlrd:rvb i="23919"/>
        </ext>
      </extLst>
    </bk>
    <bk>
      <extLst>
        <ext uri="{3e2802c4-a4d2-4d8b-9148-e3be6c30e623}">
          <xlrd:rvb i="23920"/>
        </ext>
      </extLst>
    </bk>
    <bk>
      <extLst>
        <ext uri="{3e2802c4-a4d2-4d8b-9148-e3be6c30e623}">
          <xlrd:rvb i="23921"/>
        </ext>
      </extLst>
    </bk>
    <bk>
      <extLst>
        <ext uri="{3e2802c4-a4d2-4d8b-9148-e3be6c30e623}">
          <xlrd:rvb i="23922"/>
        </ext>
      </extLst>
    </bk>
    <bk>
      <extLst>
        <ext uri="{3e2802c4-a4d2-4d8b-9148-e3be6c30e623}">
          <xlrd:rvb i="23923"/>
        </ext>
      </extLst>
    </bk>
    <bk>
      <extLst>
        <ext uri="{3e2802c4-a4d2-4d8b-9148-e3be6c30e623}">
          <xlrd:rvb i="23924"/>
        </ext>
      </extLst>
    </bk>
    <bk>
      <extLst>
        <ext uri="{3e2802c4-a4d2-4d8b-9148-e3be6c30e623}">
          <xlrd:rvb i="23925"/>
        </ext>
      </extLst>
    </bk>
    <bk>
      <extLst>
        <ext uri="{3e2802c4-a4d2-4d8b-9148-e3be6c30e623}">
          <xlrd:rvb i="23926"/>
        </ext>
      </extLst>
    </bk>
    <bk>
      <extLst>
        <ext uri="{3e2802c4-a4d2-4d8b-9148-e3be6c30e623}">
          <xlrd:rvb i="23927"/>
        </ext>
      </extLst>
    </bk>
    <bk>
      <extLst>
        <ext uri="{3e2802c4-a4d2-4d8b-9148-e3be6c30e623}">
          <xlrd:rvb i="23928"/>
        </ext>
      </extLst>
    </bk>
    <bk>
      <extLst>
        <ext uri="{3e2802c4-a4d2-4d8b-9148-e3be6c30e623}">
          <xlrd:rvb i="23929"/>
        </ext>
      </extLst>
    </bk>
    <bk>
      <extLst>
        <ext uri="{3e2802c4-a4d2-4d8b-9148-e3be6c30e623}">
          <xlrd:rvb i="23930"/>
        </ext>
      </extLst>
    </bk>
    <bk>
      <extLst>
        <ext uri="{3e2802c4-a4d2-4d8b-9148-e3be6c30e623}">
          <xlrd:rvb i="23931"/>
        </ext>
      </extLst>
    </bk>
    <bk>
      <extLst>
        <ext uri="{3e2802c4-a4d2-4d8b-9148-e3be6c30e623}">
          <xlrd:rvb i="23932"/>
        </ext>
      </extLst>
    </bk>
    <bk>
      <extLst>
        <ext uri="{3e2802c4-a4d2-4d8b-9148-e3be6c30e623}">
          <xlrd:rvb i="23933"/>
        </ext>
      </extLst>
    </bk>
    <bk>
      <extLst>
        <ext uri="{3e2802c4-a4d2-4d8b-9148-e3be6c30e623}">
          <xlrd:rvb i="23934"/>
        </ext>
      </extLst>
    </bk>
    <bk>
      <extLst>
        <ext uri="{3e2802c4-a4d2-4d8b-9148-e3be6c30e623}">
          <xlrd:rvb i="23937"/>
        </ext>
      </extLst>
    </bk>
    <bk>
      <extLst>
        <ext uri="{3e2802c4-a4d2-4d8b-9148-e3be6c30e623}">
          <xlrd:rvb i="23938"/>
        </ext>
      </extLst>
    </bk>
    <bk>
      <extLst>
        <ext uri="{3e2802c4-a4d2-4d8b-9148-e3be6c30e623}">
          <xlrd:rvb i="23939"/>
        </ext>
      </extLst>
    </bk>
    <bk>
      <extLst>
        <ext uri="{3e2802c4-a4d2-4d8b-9148-e3be6c30e623}">
          <xlrd:rvb i="23940"/>
        </ext>
      </extLst>
    </bk>
    <bk>
      <extLst>
        <ext uri="{3e2802c4-a4d2-4d8b-9148-e3be6c30e623}">
          <xlrd:rvb i="23941"/>
        </ext>
      </extLst>
    </bk>
    <bk>
      <extLst>
        <ext uri="{3e2802c4-a4d2-4d8b-9148-e3be6c30e623}">
          <xlrd:rvb i="23942"/>
        </ext>
      </extLst>
    </bk>
    <bk>
      <extLst>
        <ext uri="{3e2802c4-a4d2-4d8b-9148-e3be6c30e623}">
          <xlrd:rvb i="23943"/>
        </ext>
      </extLst>
    </bk>
    <bk>
      <extLst>
        <ext uri="{3e2802c4-a4d2-4d8b-9148-e3be6c30e623}">
          <xlrd:rvb i="23944"/>
        </ext>
      </extLst>
    </bk>
    <bk>
      <extLst>
        <ext uri="{3e2802c4-a4d2-4d8b-9148-e3be6c30e623}">
          <xlrd:rvb i="23945"/>
        </ext>
      </extLst>
    </bk>
    <bk>
      <extLst>
        <ext uri="{3e2802c4-a4d2-4d8b-9148-e3be6c30e623}">
          <xlrd:rvb i="23946"/>
        </ext>
      </extLst>
    </bk>
    <bk>
      <extLst>
        <ext uri="{3e2802c4-a4d2-4d8b-9148-e3be6c30e623}">
          <xlrd:rvb i="23947"/>
        </ext>
      </extLst>
    </bk>
    <bk>
      <extLst>
        <ext uri="{3e2802c4-a4d2-4d8b-9148-e3be6c30e623}">
          <xlrd:rvb i="23948"/>
        </ext>
      </extLst>
    </bk>
    <bk>
      <extLst>
        <ext uri="{3e2802c4-a4d2-4d8b-9148-e3be6c30e623}">
          <xlrd:rvb i="23951"/>
        </ext>
      </extLst>
    </bk>
    <bk>
      <extLst>
        <ext uri="{3e2802c4-a4d2-4d8b-9148-e3be6c30e623}">
          <xlrd:rvb i="23952"/>
        </ext>
      </extLst>
    </bk>
    <bk>
      <extLst>
        <ext uri="{3e2802c4-a4d2-4d8b-9148-e3be6c30e623}">
          <xlrd:rvb i="23953"/>
        </ext>
      </extLst>
    </bk>
    <bk>
      <extLst>
        <ext uri="{3e2802c4-a4d2-4d8b-9148-e3be6c30e623}">
          <xlrd:rvb i="23954"/>
        </ext>
      </extLst>
    </bk>
    <bk>
      <extLst>
        <ext uri="{3e2802c4-a4d2-4d8b-9148-e3be6c30e623}">
          <xlrd:rvb i="23955"/>
        </ext>
      </extLst>
    </bk>
    <bk>
      <extLst>
        <ext uri="{3e2802c4-a4d2-4d8b-9148-e3be6c30e623}">
          <xlrd:rvb i="23956"/>
        </ext>
      </extLst>
    </bk>
    <bk>
      <extLst>
        <ext uri="{3e2802c4-a4d2-4d8b-9148-e3be6c30e623}">
          <xlrd:rvb i="23959"/>
        </ext>
      </extLst>
    </bk>
    <bk>
      <extLst>
        <ext uri="{3e2802c4-a4d2-4d8b-9148-e3be6c30e623}">
          <xlrd:rvb i="23960"/>
        </ext>
      </extLst>
    </bk>
    <bk>
      <extLst>
        <ext uri="{3e2802c4-a4d2-4d8b-9148-e3be6c30e623}">
          <xlrd:rvb i="23961"/>
        </ext>
      </extLst>
    </bk>
    <bk>
      <extLst>
        <ext uri="{3e2802c4-a4d2-4d8b-9148-e3be6c30e623}">
          <xlrd:rvb i="23962"/>
        </ext>
      </extLst>
    </bk>
    <bk>
      <extLst>
        <ext uri="{3e2802c4-a4d2-4d8b-9148-e3be6c30e623}">
          <xlrd:rvb i="23963"/>
        </ext>
      </extLst>
    </bk>
    <bk>
      <extLst>
        <ext uri="{3e2802c4-a4d2-4d8b-9148-e3be6c30e623}">
          <xlrd:rvb i="23964"/>
        </ext>
      </extLst>
    </bk>
    <bk>
      <extLst>
        <ext uri="{3e2802c4-a4d2-4d8b-9148-e3be6c30e623}">
          <xlrd:rvb i="23965"/>
        </ext>
      </extLst>
    </bk>
    <bk>
      <extLst>
        <ext uri="{3e2802c4-a4d2-4d8b-9148-e3be6c30e623}">
          <xlrd:rvb i="23966"/>
        </ext>
      </extLst>
    </bk>
    <bk>
      <extLst>
        <ext uri="{3e2802c4-a4d2-4d8b-9148-e3be6c30e623}">
          <xlrd:rvb i="23967"/>
        </ext>
      </extLst>
    </bk>
    <bk>
      <extLst>
        <ext uri="{3e2802c4-a4d2-4d8b-9148-e3be6c30e623}">
          <xlrd:rvb i="23968"/>
        </ext>
      </extLst>
    </bk>
    <bk>
      <extLst>
        <ext uri="{3e2802c4-a4d2-4d8b-9148-e3be6c30e623}">
          <xlrd:rvb i="23969"/>
        </ext>
      </extLst>
    </bk>
    <bk>
      <extLst>
        <ext uri="{3e2802c4-a4d2-4d8b-9148-e3be6c30e623}">
          <xlrd:rvb i="23970"/>
        </ext>
      </extLst>
    </bk>
    <bk>
      <extLst>
        <ext uri="{3e2802c4-a4d2-4d8b-9148-e3be6c30e623}">
          <xlrd:rvb i="23971"/>
        </ext>
      </extLst>
    </bk>
    <bk>
      <extLst>
        <ext uri="{3e2802c4-a4d2-4d8b-9148-e3be6c30e623}">
          <xlrd:rvb i="23972"/>
        </ext>
      </extLst>
    </bk>
    <bk>
      <extLst>
        <ext uri="{3e2802c4-a4d2-4d8b-9148-e3be6c30e623}">
          <xlrd:rvb i="23973"/>
        </ext>
      </extLst>
    </bk>
    <bk>
      <extLst>
        <ext uri="{3e2802c4-a4d2-4d8b-9148-e3be6c30e623}">
          <xlrd:rvb i="23974"/>
        </ext>
      </extLst>
    </bk>
    <bk>
      <extLst>
        <ext uri="{3e2802c4-a4d2-4d8b-9148-e3be6c30e623}">
          <xlrd:rvb i="23975"/>
        </ext>
      </extLst>
    </bk>
    <bk>
      <extLst>
        <ext uri="{3e2802c4-a4d2-4d8b-9148-e3be6c30e623}">
          <xlrd:rvb i="23976"/>
        </ext>
      </extLst>
    </bk>
    <bk>
      <extLst>
        <ext uri="{3e2802c4-a4d2-4d8b-9148-e3be6c30e623}">
          <xlrd:rvb i="23977"/>
        </ext>
      </extLst>
    </bk>
    <bk>
      <extLst>
        <ext uri="{3e2802c4-a4d2-4d8b-9148-e3be6c30e623}">
          <xlrd:rvb i="23978"/>
        </ext>
      </extLst>
    </bk>
    <bk>
      <extLst>
        <ext uri="{3e2802c4-a4d2-4d8b-9148-e3be6c30e623}">
          <xlrd:rvb i="23979"/>
        </ext>
      </extLst>
    </bk>
    <bk>
      <extLst>
        <ext uri="{3e2802c4-a4d2-4d8b-9148-e3be6c30e623}">
          <xlrd:rvb i="23980"/>
        </ext>
      </extLst>
    </bk>
    <bk>
      <extLst>
        <ext uri="{3e2802c4-a4d2-4d8b-9148-e3be6c30e623}">
          <xlrd:rvb i="23981"/>
        </ext>
      </extLst>
    </bk>
    <bk>
      <extLst>
        <ext uri="{3e2802c4-a4d2-4d8b-9148-e3be6c30e623}">
          <xlrd:rvb i="23982"/>
        </ext>
      </extLst>
    </bk>
    <bk>
      <extLst>
        <ext uri="{3e2802c4-a4d2-4d8b-9148-e3be6c30e623}">
          <xlrd:rvb i="23983"/>
        </ext>
      </extLst>
    </bk>
    <bk>
      <extLst>
        <ext uri="{3e2802c4-a4d2-4d8b-9148-e3be6c30e623}">
          <xlrd:rvb i="23984"/>
        </ext>
      </extLst>
    </bk>
    <bk>
      <extLst>
        <ext uri="{3e2802c4-a4d2-4d8b-9148-e3be6c30e623}">
          <xlrd:rvb i="23985"/>
        </ext>
      </extLst>
    </bk>
    <bk>
      <extLst>
        <ext uri="{3e2802c4-a4d2-4d8b-9148-e3be6c30e623}">
          <xlrd:rvb i="23986"/>
        </ext>
      </extLst>
    </bk>
    <bk>
      <extLst>
        <ext uri="{3e2802c4-a4d2-4d8b-9148-e3be6c30e623}">
          <xlrd:rvb i="23987"/>
        </ext>
      </extLst>
    </bk>
    <bk>
      <extLst>
        <ext uri="{3e2802c4-a4d2-4d8b-9148-e3be6c30e623}">
          <xlrd:rvb i="23988"/>
        </ext>
      </extLst>
    </bk>
    <bk>
      <extLst>
        <ext uri="{3e2802c4-a4d2-4d8b-9148-e3be6c30e623}">
          <xlrd:rvb i="23989"/>
        </ext>
      </extLst>
    </bk>
    <bk>
      <extLst>
        <ext uri="{3e2802c4-a4d2-4d8b-9148-e3be6c30e623}">
          <xlrd:rvb i="23990"/>
        </ext>
      </extLst>
    </bk>
    <bk>
      <extLst>
        <ext uri="{3e2802c4-a4d2-4d8b-9148-e3be6c30e623}">
          <xlrd:rvb i="23991"/>
        </ext>
      </extLst>
    </bk>
    <bk>
      <extLst>
        <ext uri="{3e2802c4-a4d2-4d8b-9148-e3be6c30e623}">
          <xlrd:rvb i="23992"/>
        </ext>
      </extLst>
    </bk>
    <bk>
      <extLst>
        <ext uri="{3e2802c4-a4d2-4d8b-9148-e3be6c30e623}">
          <xlrd:rvb i="23993"/>
        </ext>
      </extLst>
    </bk>
    <bk>
      <extLst>
        <ext uri="{3e2802c4-a4d2-4d8b-9148-e3be6c30e623}">
          <xlrd:rvb i="23994"/>
        </ext>
      </extLst>
    </bk>
    <bk>
      <extLst>
        <ext uri="{3e2802c4-a4d2-4d8b-9148-e3be6c30e623}">
          <xlrd:rvb i="23995"/>
        </ext>
      </extLst>
    </bk>
    <bk>
      <extLst>
        <ext uri="{3e2802c4-a4d2-4d8b-9148-e3be6c30e623}">
          <xlrd:rvb i="23996"/>
        </ext>
      </extLst>
    </bk>
    <bk>
      <extLst>
        <ext uri="{3e2802c4-a4d2-4d8b-9148-e3be6c30e623}">
          <xlrd:rvb i="23997"/>
        </ext>
      </extLst>
    </bk>
    <bk>
      <extLst>
        <ext uri="{3e2802c4-a4d2-4d8b-9148-e3be6c30e623}">
          <xlrd:rvb i="23998"/>
        </ext>
      </extLst>
    </bk>
    <bk>
      <extLst>
        <ext uri="{3e2802c4-a4d2-4d8b-9148-e3be6c30e623}">
          <xlrd:rvb i="23999"/>
        </ext>
      </extLst>
    </bk>
    <bk>
      <extLst>
        <ext uri="{3e2802c4-a4d2-4d8b-9148-e3be6c30e623}">
          <xlrd:rvb i="24000"/>
        </ext>
      </extLst>
    </bk>
    <bk>
      <extLst>
        <ext uri="{3e2802c4-a4d2-4d8b-9148-e3be6c30e623}">
          <xlrd:rvb i="24003"/>
        </ext>
      </extLst>
    </bk>
    <bk>
      <extLst>
        <ext uri="{3e2802c4-a4d2-4d8b-9148-e3be6c30e623}">
          <xlrd:rvb i="24004"/>
        </ext>
      </extLst>
    </bk>
    <bk>
      <extLst>
        <ext uri="{3e2802c4-a4d2-4d8b-9148-e3be6c30e623}">
          <xlrd:rvb i="24005"/>
        </ext>
      </extLst>
    </bk>
    <bk>
      <extLst>
        <ext uri="{3e2802c4-a4d2-4d8b-9148-e3be6c30e623}">
          <xlrd:rvb i="24006"/>
        </ext>
      </extLst>
    </bk>
    <bk>
      <extLst>
        <ext uri="{3e2802c4-a4d2-4d8b-9148-e3be6c30e623}">
          <xlrd:rvb i="24007"/>
        </ext>
      </extLst>
    </bk>
    <bk>
      <extLst>
        <ext uri="{3e2802c4-a4d2-4d8b-9148-e3be6c30e623}">
          <xlrd:rvb i="24008"/>
        </ext>
      </extLst>
    </bk>
    <bk>
      <extLst>
        <ext uri="{3e2802c4-a4d2-4d8b-9148-e3be6c30e623}">
          <xlrd:rvb i="24009"/>
        </ext>
      </extLst>
    </bk>
    <bk>
      <extLst>
        <ext uri="{3e2802c4-a4d2-4d8b-9148-e3be6c30e623}">
          <xlrd:rvb i="24010"/>
        </ext>
      </extLst>
    </bk>
    <bk>
      <extLst>
        <ext uri="{3e2802c4-a4d2-4d8b-9148-e3be6c30e623}">
          <xlrd:rvb i="24011"/>
        </ext>
      </extLst>
    </bk>
    <bk>
      <extLst>
        <ext uri="{3e2802c4-a4d2-4d8b-9148-e3be6c30e623}">
          <xlrd:rvb i="24012"/>
        </ext>
      </extLst>
    </bk>
    <bk>
      <extLst>
        <ext uri="{3e2802c4-a4d2-4d8b-9148-e3be6c30e623}">
          <xlrd:rvb i="24013"/>
        </ext>
      </extLst>
    </bk>
    <bk>
      <extLst>
        <ext uri="{3e2802c4-a4d2-4d8b-9148-e3be6c30e623}">
          <xlrd:rvb i="24014"/>
        </ext>
      </extLst>
    </bk>
    <bk>
      <extLst>
        <ext uri="{3e2802c4-a4d2-4d8b-9148-e3be6c30e623}">
          <xlrd:rvb i="24015"/>
        </ext>
      </extLst>
    </bk>
    <bk>
      <extLst>
        <ext uri="{3e2802c4-a4d2-4d8b-9148-e3be6c30e623}">
          <xlrd:rvb i="24016"/>
        </ext>
      </extLst>
    </bk>
    <bk>
      <extLst>
        <ext uri="{3e2802c4-a4d2-4d8b-9148-e3be6c30e623}">
          <xlrd:rvb i="24017"/>
        </ext>
      </extLst>
    </bk>
    <bk>
      <extLst>
        <ext uri="{3e2802c4-a4d2-4d8b-9148-e3be6c30e623}">
          <xlrd:rvb i="24018"/>
        </ext>
      </extLst>
    </bk>
    <bk>
      <extLst>
        <ext uri="{3e2802c4-a4d2-4d8b-9148-e3be6c30e623}">
          <xlrd:rvb i="24019"/>
        </ext>
      </extLst>
    </bk>
    <bk>
      <extLst>
        <ext uri="{3e2802c4-a4d2-4d8b-9148-e3be6c30e623}">
          <xlrd:rvb i="24020"/>
        </ext>
      </extLst>
    </bk>
    <bk>
      <extLst>
        <ext uri="{3e2802c4-a4d2-4d8b-9148-e3be6c30e623}">
          <xlrd:rvb i="24021"/>
        </ext>
      </extLst>
    </bk>
    <bk>
      <extLst>
        <ext uri="{3e2802c4-a4d2-4d8b-9148-e3be6c30e623}">
          <xlrd:rvb i="24022"/>
        </ext>
      </extLst>
    </bk>
    <bk>
      <extLst>
        <ext uri="{3e2802c4-a4d2-4d8b-9148-e3be6c30e623}">
          <xlrd:rvb i="24023"/>
        </ext>
      </extLst>
    </bk>
    <bk>
      <extLst>
        <ext uri="{3e2802c4-a4d2-4d8b-9148-e3be6c30e623}">
          <xlrd:rvb i="24024"/>
        </ext>
      </extLst>
    </bk>
    <bk>
      <extLst>
        <ext uri="{3e2802c4-a4d2-4d8b-9148-e3be6c30e623}">
          <xlrd:rvb i="24025"/>
        </ext>
      </extLst>
    </bk>
    <bk>
      <extLst>
        <ext uri="{3e2802c4-a4d2-4d8b-9148-e3be6c30e623}">
          <xlrd:rvb i="24026"/>
        </ext>
      </extLst>
    </bk>
    <bk>
      <extLst>
        <ext uri="{3e2802c4-a4d2-4d8b-9148-e3be6c30e623}">
          <xlrd:rvb i="24027"/>
        </ext>
      </extLst>
    </bk>
    <bk>
      <extLst>
        <ext uri="{3e2802c4-a4d2-4d8b-9148-e3be6c30e623}">
          <xlrd:rvb i="24028"/>
        </ext>
      </extLst>
    </bk>
    <bk>
      <extLst>
        <ext uri="{3e2802c4-a4d2-4d8b-9148-e3be6c30e623}">
          <xlrd:rvb i="24029"/>
        </ext>
      </extLst>
    </bk>
    <bk>
      <extLst>
        <ext uri="{3e2802c4-a4d2-4d8b-9148-e3be6c30e623}">
          <xlrd:rvb i="24030"/>
        </ext>
      </extLst>
    </bk>
    <bk>
      <extLst>
        <ext uri="{3e2802c4-a4d2-4d8b-9148-e3be6c30e623}">
          <xlrd:rvb i="24031"/>
        </ext>
      </extLst>
    </bk>
    <bk>
      <extLst>
        <ext uri="{3e2802c4-a4d2-4d8b-9148-e3be6c30e623}">
          <xlrd:rvb i="24032"/>
        </ext>
      </extLst>
    </bk>
    <bk>
      <extLst>
        <ext uri="{3e2802c4-a4d2-4d8b-9148-e3be6c30e623}">
          <xlrd:rvb i="24033"/>
        </ext>
      </extLst>
    </bk>
    <bk>
      <extLst>
        <ext uri="{3e2802c4-a4d2-4d8b-9148-e3be6c30e623}">
          <xlrd:rvb i="24034"/>
        </ext>
      </extLst>
    </bk>
    <bk>
      <extLst>
        <ext uri="{3e2802c4-a4d2-4d8b-9148-e3be6c30e623}">
          <xlrd:rvb i="24035"/>
        </ext>
      </extLst>
    </bk>
    <bk>
      <extLst>
        <ext uri="{3e2802c4-a4d2-4d8b-9148-e3be6c30e623}">
          <xlrd:rvb i="24036"/>
        </ext>
      </extLst>
    </bk>
    <bk>
      <extLst>
        <ext uri="{3e2802c4-a4d2-4d8b-9148-e3be6c30e623}">
          <xlrd:rvb i="24037"/>
        </ext>
      </extLst>
    </bk>
    <bk>
      <extLst>
        <ext uri="{3e2802c4-a4d2-4d8b-9148-e3be6c30e623}">
          <xlrd:rvb i="24038"/>
        </ext>
      </extLst>
    </bk>
    <bk>
      <extLst>
        <ext uri="{3e2802c4-a4d2-4d8b-9148-e3be6c30e623}">
          <xlrd:rvb i="24039"/>
        </ext>
      </extLst>
    </bk>
    <bk>
      <extLst>
        <ext uri="{3e2802c4-a4d2-4d8b-9148-e3be6c30e623}">
          <xlrd:rvb i="24040"/>
        </ext>
      </extLst>
    </bk>
    <bk>
      <extLst>
        <ext uri="{3e2802c4-a4d2-4d8b-9148-e3be6c30e623}">
          <xlrd:rvb i="24041"/>
        </ext>
      </extLst>
    </bk>
    <bk>
      <extLst>
        <ext uri="{3e2802c4-a4d2-4d8b-9148-e3be6c30e623}">
          <xlrd:rvb i="24042"/>
        </ext>
      </extLst>
    </bk>
    <bk>
      <extLst>
        <ext uri="{3e2802c4-a4d2-4d8b-9148-e3be6c30e623}">
          <xlrd:rvb i="24043"/>
        </ext>
      </extLst>
    </bk>
    <bk>
      <extLst>
        <ext uri="{3e2802c4-a4d2-4d8b-9148-e3be6c30e623}">
          <xlrd:rvb i="24044"/>
        </ext>
      </extLst>
    </bk>
    <bk>
      <extLst>
        <ext uri="{3e2802c4-a4d2-4d8b-9148-e3be6c30e623}">
          <xlrd:rvb i="24045"/>
        </ext>
      </extLst>
    </bk>
    <bk>
      <extLst>
        <ext uri="{3e2802c4-a4d2-4d8b-9148-e3be6c30e623}">
          <xlrd:rvb i="24046"/>
        </ext>
      </extLst>
    </bk>
    <bk>
      <extLst>
        <ext uri="{3e2802c4-a4d2-4d8b-9148-e3be6c30e623}">
          <xlrd:rvb i="24047"/>
        </ext>
      </extLst>
    </bk>
    <bk>
      <extLst>
        <ext uri="{3e2802c4-a4d2-4d8b-9148-e3be6c30e623}">
          <xlrd:rvb i="24048"/>
        </ext>
      </extLst>
    </bk>
    <bk>
      <extLst>
        <ext uri="{3e2802c4-a4d2-4d8b-9148-e3be6c30e623}">
          <xlrd:rvb i="24049"/>
        </ext>
      </extLst>
    </bk>
    <bk>
      <extLst>
        <ext uri="{3e2802c4-a4d2-4d8b-9148-e3be6c30e623}">
          <xlrd:rvb i="24050"/>
        </ext>
      </extLst>
    </bk>
    <bk>
      <extLst>
        <ext uri="{3e2802c4-a4d2-4d8b-9148-e3be6c30e623}">
          <xlrd:rvb i="24051"/>
        </ext>
      </extLst>
    </bk>
    <bk>
      <extLst>
        <ext uri="{3e2802c4-a4d2-4d8b-9148-e3be6c30e623}">
          <xlrd:rvb i="24052"/>
        </ext>
      </extLst>
    </bk>
    <bk>
      <extLst>
        <ext uri="{3e2802c4-a4d2-4d8b-9148-e3be6c30e623}">
          <xlrd:rvb i="24053"/>
        </ext>
      </extLst>
    </bk>
    <bk>
      <extLst>
        <ext uri="{3e2802c4-a4d2-4d8b-9148-e3be6c30e623}">
          <xlrd:rvb i="24054"/>
        </ext>
      </extLst>
    </bk>
    <bk>
      <extLst>
        <ext uri="{3e2802c4-a4d2-4d8b-9148-e3be6c30e623}">
          <xlrd:rvb i="24055"/>
        </ext>
      </extLst>
    </bk>
    <bk>
      <extLst>
        <ext uri="{3e2802c4-a4d2-4d8b-9148-e3be6c30e623}">
          <xlrd:rvb i="24056"/>
        </ext>
      </extLst>
    </bk>
    <bk>
      <extLst>
        <ext uri="{3e2802c4-a4d2-4d8b-9148-e3be6c30e623}">
          <xlrd:rvb i="24057"/>
        </ext>
      </extLst>
    </bk>
    <bk>
      <extLst>
        <ext uri="{3e2802c4-a4d2-4d8b-9148-e3be6c30e623}">
          <xlrd:rvb i="24058"/>
        </ext>
      </extLst>
    </bk>
    <bk>
      <extLst>
        <ext uri="{3e2802c4-a4d2-4d8b-9148-e3be6c30e623}">
          <xlrd:rvb i="24059"/>
        </ext>
      </extLst>
    </bk>
    <bk>
      <extLst>
        <ext uri="{3e2802c4-a4d2-4d8b-9148-e3be6c30e623}">
          <xlrd:rvb i="24060"/>
        </ext>
      </extLst>
    </bk>
    <bk>
      <extLst>
        <ext uri="{3e2802c4-a4d2-4d8b-9148-e3be6c30e623}">
          <xlrd:rvb i="24061"/>
        </ext>
      </extLst>
    </bk>
    <bk>
      <extLst>
        <ext uri="{3e2802c4-a4d2-4d8b-9148-e3be6c30e623}">
          <xlrd:rvb i="24062"/>
        </ext>
      </extLst>
    </bk>
    <bk>
      <extLst>
        <ext uri="{3e2802c4-a4d2-4d8b-9148-e3be6c30e623}">
          <xlrd:rvb i="24063"/>
        </ext>
      </extLst>
    </bk>
    <bk>
      <extLst>
        <ext uri="{3e2802c4-a4d2-4d8b-9148-e3be6c30e623}">
          <xlrd:rvb i="24064"/>
        </ext>
      </extLst>
    </bk>
    <bk>
      <extLst>
        <ext uri="{3e2802c4-a4d2-4d8b-9148-e3be6c30e623}">
          <xlrd:rvb i="24067"/>
        </ext>
      </extLst>
    </bk>
    <bk>
      <extLst>
        <ext uri="{3e2802c4-a4d2-4d8b-9148-e3be6c30e623}">
          <xlrd:rvb i="24068"/>
        </ext>
      </extLst>
    </bk>
    <bk>
      <extLst>
        <ext uri="{3e2802c4-a4d2-4d8b-9148-e3be6c30e623}">
          <xlrd:rvb i="24069"/>
        </ext>
      </extLst>
    </bk>
    <bk>
      <extLst>
        <ext uri="{3e2802c4-a4d2-4d8b-9148-e3be6c30e623}">
          <xlrd:rvb i="24070"/>
        </ext>
      </extLst>
    </bk>
    <bk>
      <extLst>
        <ext uri="{3e2802c4-a4d2-4d8b-9148-e3be6c30e623}">
          <xlrd:rvb i="24071"/>
        </ext>
      </extLst>
    </bk>
    <bk>
      <extLst>
        <ext uri="{3e2802c4-a4d2-4d8b-9148-e3be6c30e623}">
          <xlrd:rvb i="24072"/>
        </ext>
      </extLst>
    </bk>
    <bk>
      <extLst>
        <ext uri="{3e2802c4-a4d2-4d8b-9148-e3be6c30e623}">
          <xlrd:rvb i="24073"/>
        </ext>
      </extLst>
    </bk>
    <bk>
      <extLst>
        <ext uri="{3e2802c4-a4d2-4d8b-9148-e3be6c30e623}">
          <xlrd:rvb i="24074"/>
        </ext>
      </extLst>
    </bk>
    <bk>
      <extLst>
        <ext uri="{3e2802c4-a4d2-4d8b-9148-e3be6c30e623}">
          <xlrd:rvb i="24075"/>
        </ext>
      </extLst>
    </bk>
    <bk>
      <extLst>
        <ext uri="{3e2802c4-a4d2-4d8b-9148-e3be6c30e623}">
          <xlrd:rvb i="24076"/>
        </ext>
      </extLst>
    </bk>
    <bk>
      <extLst>
        <ext uri="{3e2802c4-a4d2-4d8b-9148-e3be6c30e623}">
          <xlrd:rvb i="24077"/>
        </ext>
      </extLst>
    </bk>
    <bk>
      <extLst>
        <ext uri="{3e2802c4-a4d2-4d8b-9148-e3be6c30e623}">
          <xlrd:rvb i="24078"/>
        </ext>
      </extLst>
    </bk>
    <bk>
      <extLst>
        <ext uri="{3e2802c4-a4d2-4d8b-9148-e3be6c30e623}">
          <xlrd:rvb i="24079"/>
        </ext>
      </extLst>
    </bk>
    <bk>
      <extLst>
        <ext uri="{3e2802c4-a4d2-4d8b-9148-e3be6c30e623}">
          <xlrd:rvb i="24080"/>
        </ext>
      </extLst>
    </bk>
    <bk>
      <extLst>
        <ext uri="{3e2802c4-a4d2-4d8b-9148-e3be6c30e623}">
          <xlrd:rvb i="24083"/>
        </ext>
      </extLst>
    </bk>
    <bk>
      <extLst>
        <ext uri="{3e2802c4-a4d2-4d8b-9148-e3be6c30e623}">
          <xlrd:rvb i="24084"/>
        </ext>
      </extLst>
    </bk>
    <bk>
      <extLst>
        <ext uri="{3e2802c4-a4d2-4d8b-9148-e3be6c30e623}">
          <xlrd:rvb i="24085"/>
        </ext>
      </extLst>
    </bk>
    <bk>
      <extLst>
        <ext uri="{3e2802c4-a4d2-4d8b-9148-e3be6c30e623}">
          <xlrd:rvb i="24086"/>
        </ext>
      </extLst>
    </bk>
    <bk>
      <extLst>
        <ext uri="{3e2802c4-a4d2-4d8b-9148-e3be6c30e623}">
          <xlrd:rvb i="24087"/>
        </ext>
      </extLst>
    </bk>
    <bk>
      <extLst>
        <ext uri="{3e2802c4-a4d2-4d8b-9148-e3be6c30e623}">
          <xlrd:rvb i="24088"/>
        </ext>
      </extLst>
    </bk>
    <bk>
      <extLst>
        <ext uri="{3e2802c4-a4d2-4d8b-9148-e3be6c30e623}">
          <xlrd:rvb i="24089"/>
        </ext>
      </extLst>
    </bk>
    <bk>
      <extLst>
        <ext uri="{3e2802c4-a4d2-4d8b-9148-e3be6c30e623}">
          <xlrd:rvb i="24090"/>
        </ext>
      </extLst>
    </bk>
    <bk>
      <extLst>
        <ext uri="{3e2802c4-a4d2-4d8b-9148-e3be6c30e623}">
          <xlrd:rvb i="24091"/>
        </ext>
      </extLst>
    </bk>
    <bk>
      <extLst>
        <ext uri="{3e2802c4-a4d2-4d8b-9148-e3be6c30e623}">
          <xlrd:rvb i="24092"/>
        </ext>
      </extLst>
    </bk>
    <bk>
      <extLst>
        <ext uri="{3e2802c4-a4d2-4d8b-9148-e3be6c30e623}">
          <xlrd:rvb i="24093"/>
        </ext>
      </extLst>
    </bk>
    <bk>
      <extLst>
        <ext uri="{3e2802c4-a4d2-4d8b-9148-e3be6c30e623}">
          <xlrd:rvb i="24094"/>
        </ext>
      </extLst>
    </bk>
    <bk>
      <extLst>
        <ext uri="{3e2802c4-a4d2-4d8b-9148-e3be6c30e623}">
          <xlrd:rvb i="24095"/>
        </ext>
      </extLst>
    </bk>
    <bk>
      <extLst>
        <ext uri="{3e2802c4-a4d2-4d8b-9148-e3be6c30e623}">
          <xlrd:rvb i="24096"/>
        </ext>
      </extLst>
    </bk>
    <bk>
      <extLst>
        <ext uri="{3e2802c4-a4d2-4d8b-9148-e3be6c30e623}">
          <xlrd:rvb i="24097"/>
        </ext>
      </extLst>
    </bk>
    <bk>
      <extLst>
        <ext uri="{3e2802c4-a4d2-4d8b-9148-e3be6c30e623}">
          <xlrd:rvb i="24098"/>
        </ext>
      </extLst>
    </bk>
    <bk>
      <extLst>
        <ext uri="{3e2802c4-a4d2-4d8b-9148-e3be6c30e623}">
          <xlrd:rvb i="24099"/>
        </ext>
      </extLst>
    </bk>
    <bk>
      <extLst>
        <ext uri="{3e2802c4-a4d2-4d8b-9148-e3be6c30e623}">
          <xlrd:rvb i="24100"/>
        </ext>
      </extLst>
    </bk>
    <bk>
      <extLst>
        <ext uri="{3e2802c4-a4d2-4d8b-9148-e3be6c30e623}">
          <xlrd:rvb i="24101"/>
        </ext>
      </extLst>
    </bk>
    <bk>
      <extLst>
        <ext uri="{3e2802c4-a4d2-4d8b-9148-e3be6c30e623}">
          <xlrd:rvb i="24102"/>
        </ext>
      </extLst>
    </bk>
    <bk>
      <extLst>
        <ext uri="{3e2802c4-a4d2-4d8b-9148-e3be6c30e623}">
          <xlrd:rvb i="24103"/>
        </ext>
      </extLst>
    </bk>
    <bk>
      <extLst>
        <ext uri="{3e2802c4-a4d2-4d8b-9148-e3be6c30e623}">
          <xlrd:rvb i="24104"/>
        </ext>
      </extLst>
    </bk>
    <bk>
      <extLst>
        <ext uri="{3e2802c4-a4d2-4d8b-9148-e3be6c30e623}">
          <xlrd:rvb i="24105"/>
        </ext>
      </extLst>
    </bk>
    <bk>
      <extLst>
        <ext uri="{3e2802c4-a4d2-4d8b-9148-e3be6c30e623}">
          <xlrd:rvb i="24106"/>
        </ext>
      </extLst>
    </bk>
    <bk>
      <extLst>
        <ext uri="{3e2802c4-a4d2-4d8b-9148-e3be6c30e623}">
          <xlrd:rvb i="24107"/>
        </ext>
      </extLst>
    </bk>
    <bk>
      <extLst>
        <ext uri="{3e2802c4-a4d2-4d8b-9148-e3be6c30e623}">
          <xlrd:rvb i="24108"/>
        </ext>
      </extLst>
    </bk>
    <bk>
      <extLst>
        <ext uri="{3e2802c4-a4d2-4d8b-9148-e3be6c30e623}">
          <xlrd:rvb i="24109"/>
        </ext>
      </extLst>
    </bk>
    <bk>
      <extLst>
        <ext uri="{3e2802c4-a4d2-4d8b-9148-e3be6c30e623}">
          <xlrd:rvb i="24110"/>
        </ext>
      </extLst>
    </bk>
    <bk>
      <extLst>
        <ext uri="{3e2802c4-a4d2-4d8b-9148-e3be6c30e623}">
          <xlrd:rvb i="24111"/>
        </ext>
      </extLst>
    </bk>
    <bk>
      <extLst>
        <ext uri="{3e2802c4-a4d2-4d8b-9148-e3be6c30e623}">
          <xlrd:rvb i="24112"/>
        </ext>
      </extLst>
    </bk>
    <bk>
      <extLst>
        <ext uri="{3e2802c4-a4d2-4d8b-9148-e3be6c30e623}">
          <xlrd:rvb i="24113"/>
        </ext>
      </extLst>
    </bk>
    <bk>
      <extLst>
        <ext uri="{3e2802c4-a4d2-4d8b-9148-e3be6c30e623}">
          <xlrd:rvb i="24114"/>
        </ext>
      </extLst>
    </bk>
    <bk>
      <extLst>
        <ext uri="{3e2802c4-a4d2-4d8b-9148-e3be6c30e623}">
          <xlrd:rvb i="24115"/>
        </ext>
      </extLst>
    </bk>
    <bk>
      <extLst>
        <ext uri="{3e2802c4-a4d2-4d8b-9148-e3be6c30e623}">
          <xlrd:rvb i="24116"/>
        </ext>
      </extLst>
    </bk>
    <bk>
      <extLst>
        <ext uri="{3e2802c4-a4d2-4d8b-9148-e3be6c30e623}">
          <xlrd:rvb i="24117"/>
        </ext>
      </extLst>
    </bk>
    <bk>
      <extLst>
        <ext uri="{3e2802c4-a4d2-4d8b-9148-e3be6c30e623}">
          <xlrd:rvb i="24118"/>
        </ext>
      </extLst>
    </bk>
    <bk>
      <extLst>
        <ext uri="{3e2802c4-a4d2-4d8b-9148-e3be6c30e623}">
          <xlrd:rvb i="24119"/>
        </ext>
      </extLst>
    </bk>
    <bk>
      <extLst>
        <ext uri="{3e2802c4-a4d2-4d8b-9148-e3be6c30e623}">
          <xlrd:rvb i="24120"/>
        </ext>
      </extLst>
    </bk>
    <bk>
      <extLst>
        <ext uri="{3e2802c4-a4d2-4d8b-9148-e3be6c30e623}">
          <xlrd:rvb i="24121"/>
        </ext>
      </extLst>
    </bk>
    <bk>
      <extLst>
        <ext uri="{3e2802c4-a4d2-4d8b-9148-e3be6c30e623}">
          <xlrd:rvb i="24122"/>
        </ext>
      </extLst>
    </bk>
    <bk>
      <extLst>
        <ext uri="{3e2802c4-a4d2-4d8b-9148-e3be6c30e623}">
          <xlrd:rvb i="24123"/>
        </ext>
      </extLst>
    </bk>
    <bk>
      <extLst>
        <ext uri="{3e2802c4-a4d2-4d8b-9148-e3be6c30e623}">
          <xlrd:rvb i="24124"/>
        </ext>
      </extLst>
    </bk>
    <bk>
      <extLst>
        <ext uri="{3e2802c4-a4d2-4d8b-9148-e3be6c30e623}">
          <xlrd:rvb i="24125"/>
        </ext>
      </extLst>
    </bk>
    <bk>
      <extLst>
        <ext uri="{3e2802c4-a4d2-4d8b-9148-e3be6c30e623}">
          <xlrd:rvb i="24126"/>
        </ext>
      </extLst>
    </bk>
    <bk>
      <extLst>
        <ext uri="{3e2802c4-a4d2-4d8b-9148-e3be6c30e623}">
          <xlrd:rvb i="24127"/>
        </ext>
      </extLst>
    </bk>
    <bk>
      <extLst>
        <ext uri="{3e2802c4-a4d2-4d8b-9148-e3be6c30e623}">
          <xlrd:rvb i="24128"/>
        </ext>
      </extLst>
    </bk>
    <bk>
      <extLst>
        <ext uri="{3e2802c4-a4d2-4d8b-9148-e3be6c30e623}">
          <xlrd:rvb i="24129"/>
        </ext>
      </extLst>
    </bk>
    <bk>
      <extLst>
        <ext uri="{3e2802c4-a4d2-4d8b-9148-e3be6c30e623}">
          <xlrd:rvb i="24130"/>
        </ext>
      </extLst>
    </bk>
    <bk>
      <extLst>
        <ext uri="{3e2802c4-a4d2-4d8b-9148-e3be6c30e623}">
          <xlrd:rvb i="24131"/>
        </ext>
      </extLst>
    </bk>
    <bk>
      <extLst>
        <ext uri="{3e2802c4-a4d2-4d8b-9148-e3be6c30e623}">
          <xlrd:rvb i="24132"/>
        </ext>
      </extLst>
    </bk>
    <bk>
      <extLst>
        <ext uri="{3e2802c4-a4d2-4d8b-9148-e3be6c30e623}">
          <xlrd:rvb i="24133"/>
        </ext>
      </extLst>
    </bk>
    <bk>
      <extLst>
        <ext uri="{3e2802c4-a4d2-4d8b-9148-e3be6c30e623}">
          <xlrd:rvb i="24134"/>
        </ext>
      </extLst>
    </bk>
    <bk>
      <extLst>
        <ext uri="{3e2802c4-a4d2-4d8b-9148-e3be6c30e623}">
          <xlrd:rvb i="24135"/>
        </ext>
      </extLst>
    </bk>
    <bk>
      <extLst>
        <ext uri="{3e2802c4-a4d2-4d8b-9148-e3be6c30e623}">
          <xlrd:rvb i="24136"/>
        </ext>
      </extLst>
    </bk>
    <bk>
      <extLst>
        <ext uri="{3e2802c4-a4d2-4d8b-9148-e3be6c30e623}">
          <xlrd:rvb i="24137"/>
        </ext>
      </extLst>
    </bk>
    <bk>
      <extLst>
        <ext uri="{3e2802c4-a4d2-4d8b-9148-e3be6c30e623}">
          <xlrd:rvb i="24138"/>
        </ext>
      </extLst>
    </bk>
    <bk>
      <extLst>
        <ext uri="{3e2802c4-a4d2-4d8b-9148-e3be6c30e623}">
          <xlrd:rvb i="24139"/>
        </ext>
      </extLst>
    </bk>
    <bk>
      <extLst>
        <ext uri="{3e2802c4-a4d2-4d8b-9148-e3be6c30e623}">
          <xlrd:rvb i="24140"/>
        </ext>
      </extLst>
    </bk>
    <bk>
      <extLst>
        <ext uri="{3e2802c4-a4d2-4d8b-9148-e3be6c30e623}">
          <xlrd:rvb i="24141"/>
        </ext>
      </extLst>
    </bk>
    <bk>
      <extLst>
        <ext uri="{3e2802c4-a4d2-4d8b-9148-e3be6c30e623}">
          <xlrd:rvb i="24142"/>
        </ext>
      </extLst>
    </bk>
    <bk>
      <extLst>
        <ext uri="{3e2802c4-a4d2-4d8b-9148-e3be6c30e623}">
          <xlrd:rvb i="24143"/>
        </ext>
      </extLst>
    </bk>
    <bk>
      <extLst>
        <ext uri="{3e2802c4-a4d2-4d8b-9148-e3be6c30e623}">
          <xlrd:rvb i="24144"/>
        </ext>
      </extLst>
    </bk>
    <bk>
      <extLst>
        <ext uri="{3e2802c4-a4d2-4d8b-9148-e3be6c30e623}">
          <xlrd:rvb i="24145"/>
        </ext>
      </extLst>
    </bk>
    <bk>
      <extLst>
        <ext uri="{3e2802c4-a4d2-4d8b-9148-e3be6c30e623}">
          <xlrd:rvb i="24146"/>
        </ext>
      </extLst>
    </bk>
    <bk>
      <extLst>
        <ext uri="{3e2802c4-a4d2-4d8b-9148-e3be6c30e623}">
          <xlrd:rvb i="24147"/>
        </ext>
      </extLst>
    </bk>
    <bk>
      <extLst>
        <ext uri="{3e2802c4-a4d2-4d8b-9148-e3be6c30e623}">
          <xlrd:rvb i="24148"/>
        </ext>
      </extLst>
    </bk>
    <bk>
      <extLst>
        <ext uri="{3e2802c4-a4d2-4d8b-9148-e3be6c30e623}">
          <xlrd:rvb i="24149"/>
        </ext>
      </extLst>
    </bk>
    <bk>
      <extLst>
        <ext uri="{3e2802c4-a4d2-4d8b-9148-e3be6c30e623}">
          <xlrd:rvb i="24150"/>
        </ext>
      </extLst>
    </bk>
    <bk>
      <extLst>
        <ext uri="{3e2802c4-a4d2-4d8b-9148-e3be6c30e623}">
          <xlrd:rvb i="24151"/>
        </ext>
      </extLst>
    </bk>
    <bk>
      <extLst>
        <ext uri="{3e2802c4-a4d2-4d8b-9148-e3be6c30e623}">
          <xlrd:rvb i="24152"/>
        </ext>
      </extLst>
    </bk>
    <bk>
      <extLst>
        <ext uri="{3e2802c4-a4d2-4d8b-9148-e3be6c30e623}">
          <xlrd:rvb i="24153"/>
        </ext>
      </extLst>
    </bk>
    <bk>
      <extLst>
        <ext uri="{3e2802c4-a4d2-4d8b-9148-e3be6c30e623}">
          <xlrd:rvb i="24154"/>
        </ext>
      </extLst>
    </bk>
    <bk>
      <extLst>
        <ext uri="{3e2802c4-a4d2-4d8b-9148-e3be6c30e623}">
          <xlrd:rvb i="24155"/>
        </ext>
      </extLst>
    </bk>
    <bk>
      <extLst>
        <ext uri="{3e2802c4-a4d2-4d8b-9148-e3be6c30e623}">
          <xlrd:rvb i="24156"/>
        </ext>
      </extLst>
    </bk>
    <bk>
      <extLst>
        <ext uri="{3e2802c4-a4d2-4d8b-9148-e3be6c30e623}">
          <xlrd:rvb i="24157"/>
        </ext>
      </extLst>
    </bk>
    <bk>
      <extLst>
        <ext uri="{3e2802c4-a4d2-4d8b-9148-e3be6c30e623}">
          <xlrd:rvb i="24158"/>
        </ext>
      </extLst>
    </bk>
    <bk>
      <extLst>
        <ext uri="{3e2802c4-a4d2-4d8b-9148-e3be6c30e623}">
          <xlrd:rvb i="24159"/>
        </ext>
      </extLst>
    </bk>
    <bk>
      <extLst>
        <ext uri="{3e2802c4-a4d2-4d8b-9148-e3be6c30e623}">
          <xlrd:rvb i="24160"/>
        </ext>
      </extLst>
    </bk>
    <bk>
      <extLst>
        <ext uri="{3e2802c4-a4d2-4d8b-9148-e3be6c30e623}">
          <xlrd:rvb i="24161"/>
        </ext>
      </extLst>
    </bk>
    <bk>
      <extLst>
        <ext uri="{3e2802c4-a4d2-4d8b-9148-e3be6c30e623}">
          <xlrd:rvb i="24162"/>
        </ext>
      </extLst>
    </bk>
    <bk>
      <extLst>
        <ext uri="{3e2802c4-a4d2-4d8b-9148-e3be6c30e623}">
          <xlrd:rvb i="24163"/>
        </ext>
      </extLst>
    </bk>
    <bk>
      <extLst>
        <ext uri="{3e2802c4-a4d2-4d8b-9148-e3be6c30e623}">
          <xlrd:rvb i="24164"/>
        </ext>
      </extLst>
    </bk>
    <bk>
      <extLst>
        <ext uri="{3e2802c4-a4d2-4d8b-9148-e3be6c30e623}">
          <xlrd:rvb i="24165"/>
        </ext>
      </extLst>
    </bk>
    <bk>
      <extLst>
        <ext uri="{3e2802c4-a4d2-4d8b-9148-e3be6c30e623}">
          <xlrd:rvb i="24166"/>
        </ext>
      </extLst>
    </bk>
    <bk>
      <extLst>
        <ext uri="{3e2802c4-a4d2-4d8b-9148-e3be6c30e623}">
          <xlrd:rvb i="24169"/>
        </ext>
      </extLst>
    </bk>
    <bk>
      <extLst>
        <ext uri="{3e2802c4-a4d2-4d8b-9148-e3be6c30e623}">
          <xlrd:rvb i="24170"/>
        </ext>
      </extLst>
    </bk>
    <bk>
      <extLst>
        <ext uri="{3e2802c4-a4d2-4d8b-9148-e3be6c30e623}">
          <xlrd:rvb i="24171"/>
        </ext>
      </extLst>
    </bk>
    <bk>
      <extLst>
        <ext uri="{3e2802c4-a4d2-4d8b-9148-e3be6c30e623}">
          <xlrd:rvb i="24172"/>
        </ext>
      </extLst>
    </bk>
    <bk>
      <extLst>
        <ext uri="{3e2802c4-a4d2-4d8b-9148-e3be6c30e623}">
          <xlrd:rvb i="24173"/>
        </ext>
      </extLst>
    </bk>
    <bk>
      <extLst>
        <ext uri="{3e2802c4-a4d2-4d8b-9148-e3be6c30e623}">
          <xlrd:rvb i="24174"/>
        </ext>
      </extLst>
    </bk>
    <bk>
      <extLst>
        <ext uri="{3e2802c4-a4d2-4d8b-9148-e3be6c30e623}">
          <xlrd:rvb i="24175"/>
        </ext>
      </extLst>
    </bk>
    <bk>
      <extLst>
        <ext uri="{3e2802c4-a4d2-4d8b-9148-e3be6c30e623}">
          <xlrd:rvb i="24176"/>
        </ext>
      </extLst>
    </bk>
    <bk>
      <extLst>
        <ext uri="{3e2802c4-a4d2-4d8b-9148-e3be6c30e623}">
          <xlrd:rvb i="24177"/>
        </ext>
      </extLst>
    </bk>
    <bk>
      <extLst>
        <ext uri="{3e2802c4-a4d2-4d8b-9148-e3be6c30e623}">
          <xlrd:rvb i="24178"/>
        </ext>
      </extLst>
    </bk>
    <bk>
      <extLst>
        <ext uri="{3e2802c4-a4d2-4d8b-9148-e3be6c30e623}">
          <xlrd:rvb i="24179"/>
        </ext>
      </extLst>
    </bk>
    <bk>
      <extLst>
        <ext uri="{3e2802c4-a4d2-4d8b-9148-e3be6c30e623}">
          <xlrd:rvb i="24180"/>
        </ext>
      </extLst>
    </bk>
    <bk>
      <extLst>
        <ext uri="{3e2802c4-a4d2-4d8b-9148-e3be6c30e623}">
          <xlrd:rvb i="24181"/>
        </ext>
      </extLst>
    </bk>
    <bk>
      <extLst>
        <ext uri="{3e2802c4-a4d2-4d8b-9148-e3be6c30e623}">
          <xlrd:rvb i="24182"/>
        </ext>
      </extLst>
    </bk>
    <bk>
      <extLst>
        <ext uri="{3e2802c4-a4d2-4d8b-9148-e3be6c30e623}">
          <xlrd:rvb i="24183"/>
        </ext>
      </extLst>
    </bk>
    <bk>
      <extLst>
        <ext uri="{3e2802c4-a4d2-4d8b-9148-e3be6c30e623}">
          <xlrd:rvb i="24184"/>
        </ext>
      </extLst>
    </bk>
    <bk>
      <extLst>
        <ext uri="{3e2802c4-a4d2-4d8b-9148-e3be6c30e623}">
          <xlrd:rvb i="24185"/>
        </ext>
      </extLst>
    </bk>
    <bk>
      <extLst>
        <ext uri="{3e2802c4-a4d2-4d8b-9148-e3be6c30e623}">
          <xlrd:rvb i="24186"/>
        </ext>
      </extLst>
    </bk>
    <bk>
      <extLst>
        <ext uri="{3e2802c4-a4d2-4d8b-9148-e3be6c30e623}">
          <xlrd:rvb i="24187"/>
        </ext>
      </extLst>
    </bk>
    <bk>
      <extLst>
        <ext uri="{3e2802c4-a4d2-4d8b-9148-e3be6c30e623}">
          <xlrd:rvb i="24188"/>
        </ext>
      </extLst>
    </bk>
    <bk>
      <extLst>
        <ext uri="{3e2802c4-a4d2-4d8b-9148-e3be6c30e623}">
          <xlrd:rvb i="24189"/>
        </ext>
      </extLst>
    </bk>
    <bk>
      <extLst>
        <ext uri="{3e2802c4-a4d2-4d8b-9148-e3be6c30e623}">
          <xlrd:rvb i="24190"/>
        </ext>
      </extLst>
    </bk>
    <bk>
      <extLst>
        <ext uri="{3e2802c4-a4d2-4d8b-9148-e3be6c30e623}">
          <xlrd:rvb i="24191"/>
        </ext>
      </extLst>
    </bk>
    <bk>
      <extLst>
        <ext uri="{3e2802c4-a4d2-4d8b-9148-e3be6c30e623}">
          <xlrd:rvb i="24192"/>
        </ext>
      </extLst>
    </bk>
    <bk>
      <extLst>
        <ext uri="{3e2802c4-a4d2-4d8b-9148-e3be6c30e623}">
          <xlrd:rvb i="24193"/>
        </ext>
      </extLst>
    </bk>
    <bk>
      <extLst>
        <ext uri="{3e2802c4-a4d2-4d8b-9148-e3be6c30e623}">
          <xlrd:rvb i="24194"/>
        </ext>
      </extLst>
    </bk>
    <bk>
      <extLst>
        <ext uri="{3e2802c4-a4d2-4d8b-9148-e3be6c30e623}">
          <xlrd:rvb i="24195"/>
        </ext>
      </extLst>
    </bk>
    <bk>
      <extLst>
        <ext uri="{3e2802c4-a4d2-4d8b-9148-e3be6c30e623}">
          <xlrd:rvb i="24196"/>
        </ext>
      </extLst>
    </bk>
    <bk>
      <extLst>
        <ext uri="{3e2802c4-a4d2-4d8b-9148-e3be6c30e623}">
          <xlrd:rvb i="24199"/>
        </ext>
      </extLst>
    </bk>
    <bk>
      <extLst>
        <ext uri="{3e2802c4-a4d2-4d8b-9148-e3be6c30e623}">
          <xlrd:rvb i="24200"/>
        </ext>
      </extLst>
    </bk>
    <bk>
      <extLst>
        <ext uri="{3e2802c4-a4d2-4d8b-9148-e3be6c30e623}">
          <xlrd:rvb i="24201"/>
        </ext>
      </extLst>
    </bk>
    <bk>
      <extLst>
        <ext uri="{3e2802c4-a4d2-4d8b-9148-e3be6c30e623}">
          <xlrd:rvb i="24202"/>
        </ext>
      </extLst>
    </bk>
    <bk>
      <extLst>
        <ext uri="{3e2802c4-a4d2-4d8b-9148-e3be6c30e623}">
          <xlrd:rvb i="24203"/>
        </ext>
      </extLst>
    </bk>
    <bk>
      <extLst>
        <ext uri="{3e2802c4-a4d2-4d8b-9148-e3be6c30e623}">
          <xlrd:rvb i="24204"/>
        </ext>
      </extLst>
    </bk>
    <bk>
      <extLst>
        <ext uri="{3e2802c4-a4d2-4d8b-9148-e3be6c30e623}">
          <xlrd:rvb i="24205"/>
        </ext>
      </extLst>
    </bk>
    <bk>
      <extLst>
        <ext uri="{3e2802c4-a4d2-4d8b-9148-e3be6c30e623}">
          <xlrd:rvb i="24206"/>
        </ext>
      </extLst>
    </bk>
    <bk>
      <extLst>
        <ext uri="{3e2802c4-a4d2-4d8b-9148-e3be6c30e623}">
          <xlrd:rvb i="24207"/>
        </ext>
      </extLst>
    </bk>
    <bk>
      <extLst>
        <ext uri="{3e2802c4-a4d2-4d8b-9148-e3be6c30e623}">
          <xlrd:rvb i="24208"/>
        </ext>
      </extLst>
    </bk>
    <bk>
      <extLst>
        <ext uri="{3e2802c4-a4d2-4d8b-9148-e3be6c30e623}">
          <xlrd:rvb i="24209"/>
        </ext>
      </extLst>
    </bk>
    <bk>
      <extLst>
        <ext uri="{3e2802c4-a4d2-4d8b-9148-e3be6c30e623}">
          <xlrd:rvb i="24210"/>
        </ext>
      </extLst>
    </bk>
    <bk>
      <extLst>
        <ext uri="{3e2802c4-a4d2-4d8b-9148-e3be6c30e623}">
          <xlrd:rvb i="24211"/>
        </ext>
      </extLst>
    </bk>
    <bk>
      <extLst>
        <ext uri="{3e2802c4-a4d2-4d8b-9148-e3be6c30e623}">
          <xlrd:rvb i="24212"/>
        </ext>
      </extLst>
    </bk>
    <bk>
      <extLst>
        <ext uri="{3e2802c4-a4d2-4d8b-9148-e3be6c30e623}">
          <xlrd:rvb i="24215"/>
        </ext>
      </extLst>
    </bk>
    <bk>
      <extLst>
        <ext uri="{3e2802c4-a4d2-4d8b-9148-e3be6c30e623}">
          <xlrd:rvb i="24216"/>
        </ext>
      </extLst>
    </bk>
    <bk>
      <extLst>
        <ext uri="{3e2802c4-a4d2-4d8b-9148-e3be6c30e623}">
          <xlrd:rvb i="24217"/>
        </ext>
      </extLst>
    </bk>
    <bk>
      <extLst>
        <ext uri="{3e2802c4-a4d2-4d8b-9148-e3be6c30e623}">
          <xlrd:rvb i="24218"/>
        </ext>
      </extLst>
    </bk>
    <bk>
      <extLst>
        <ext uri="{3e2802c4-a4d2-4d8b-9148-e3be6c30e623}">
          <xlrd:rvb i="24219"/>
        </ext>
      </extLst>
    </bk>
    <bk>
      <extLst>
        <ext uri="{3e2802c4-a4d2-4d8b-9148-e3be6c30e623}">
          <xlrd:rvb i="24220"/>
        </ext>
      </extLst>
    </bk>
    <bk>
      <extLst>
        <ext uri="{3e2802c4-a4d2-4d8b-9148-e3be6c30e623}">
          <xlrd:rvb i="24221"/>
        </ext>
      </extLst>
    </bk>
    <bk>
      <extLst>
        <ext uri="{3e2802c4-a4d2-4d8b-9148-e3be6c30e623}">
          <xlrd:rvb i="24222"/>
        </ext>
      </extLst>
    </bk>
    <bk>
      <extLst>
        <ext uri="{3e2802c4-a4d2-4d8b-9148-e3be6c30e623}">
          <xlrd:rvb i="24223"/>
        </ext>
      </extLst>
    </bk>
    <bk>
      <extLst>
        <ext uri="{3e2802c4-a4d2-4d8b-9148-e3be6c30e623}">
          <xlrd:rvb i="24224"/>
        </ext>
      </extLst>
    </bk>
    <bk>
      <extLst>
        <ext uri="{3e2802c4-a4d2-4d8b-9148-e3be6c30e623}">
          <xlrd:rvb i="24225"/>
        </ext>
      </extLst>
    </bk>
    <bk>
      <extLst>
        <ext uri="{3e2802c4-a4d2-4d8b-9148-e3be6c30e623}">
          <xlrd:rvb i="24226"/>
        </ext>
      </extLst>
    </bk>
    <bk>
      <extLst>
        <ext uri="{3e2802c4-a4d2-4d8b-9148-e3be6c30e623}">
          <xlrd:rvb i="24227"/>
        </ext>
      </extLst>
    </bk>
    <bk>
      <extLst>
        <ext uri="{3e2802c4-a4d2-4d8b-9148-e3be6c30e623}">
          <xlrd:rvb i="24228"/>
        </ext>
      </extLst>
    </bk>
    <bk>
      <extLst>
        <ext uri="{3e2802c4-a4d2-4d8b-9148-e3be6c30e623}">
          <xlrd:rvb i="24229"/>
        </ext>
      </extLst>
    </bk>
    <bk>
      <extLst>
        <ext uri="{3e2802c4-a4d2-4d8b-9148-e3be6c30e623}">
          <xlrd:rvb i="24232"/>
        </ext>
      </extLst>
    </bk>
    <bk>
      <extLst>
        <ext uri="{3e2802c4-a4d2-4d8b-9148-e3be6c30e623}">
          <xlrd:rvb i="24233"/>
        </ext>
      </extLst>
    </bk>
    <bk>
      <extLst>
        <ext uri="{3e2802c4-a4d2-4d8b-9148-e3be6c30e623}">
          <xlrd:rvb i="24234"/>
        </ext>
      </extLst>
    </bk>
    <bk>
      <extLst>
        <ext uri="{3e2802c4-a4d2-4d8b-9148-e3be6c30e623}">
          <xlrd:rvb i="24235"/>
        </ext>
      </extLst>
    </bk>
    <bk>
      <extLst>
        <ext uri="{3e2802c4-a4d2-4d8b-9148-e3be6c30e623}">
          <xlrd:rvb i="24236"/>
        </ext>
      </extLst>
    </bk>
    <bk>
      <extLst>
        <ext uri="{3e2802c4-a4d2-4d8b-9148-e3be6c30e623}">
          <xlrd:rvb i="24237"/>
        </ext>
      </extLst>
    </bk>
    <bk>
      <extLst>
        <ext uri="{3e2802c4-a4d2-4d8b-9148-e3be6c30e623}">
          <xlrd:rvb i="24238"/>
        </ext>
      </extLst>
    </bk>
    <bk>
      <extLst>
        <ext uri="{3e2802c4-a4d2-4d8b-9148-e3be6c30e623}">
          <xlrd:rvb i="24239"/>
        </ext>
      </extLst>
    </bk>
    <bk>
      <extLst>
        <ext uri="{3e2802c4-a4d2-4d8b-9148-e3be6c30e623}">
          <xlrd:rvb i="24240"/>
        </ext>
      </extLst>
    </bk>
    <bk>
      <extLst>
        <ext uri="{3e2802c4-a4d2-4d8b-9148-e3be6c30e623}">
          <xlrd:rvb i="24241"/>
        </ext>
      </extLst>
    </bk>
    <bk>
      <extLst>
        <ext uri="{3e2802c4-a4d2-4d8b-9148-e3be6c30e623}">
          <xlrd:rvb i="24242"/>
        </ext>
      </extLst>
    </bk>
    <bk>
      <extLst>
        <ext uri="{3e2802c4-a4d2-4d8b-9148-e3be6c30e623}">
          <xlrd:rvb i="24243"/>
        </ext>
      </extLst>
    </bk>
    <bk>
      <extLst>
        <ext uri="{3e2802c4-a4d2-4d8b-9148-e3be6c30e623}">
          <xlrd:rvb i="24244"/>
        </ext>
      </extLst>
    </bk>
    <bk>
      <extLst>
        <ext uri="{3e2802c4-a4d2-4d8b-9148-e3be6c30e623}">
          <xlrd:rvb i="24245"/>
        </ext>
      </extLst>
    </bk>
    <bk>
      <extLst>
        <ext uri="{3e2802c4-a4d2-4d8b-9148-e3be6c30e623}">
          <xlrd:rvb i="24246"/>
        </ext>
      </extLst>
    </bk>
    <bk>
      <extLst>
        <ext uri="{3e2802c4-a4d2-4d8b-9148-e3be6c30e623}">
          <xlrd:rvb i="24247"/>
        </ext>
      </extLst>
    </bk>
    <bk>
      <extLst>
        <ext uri="{3e2802c4-a4d2-4d8b-9148-e3be6c30e623}">
          <xlrd:rvb i="24248"/>
        </ext>
      </extLst>
    </bk>
    <bk>
      <extLst>
        <ext uri="{3e2802c4-a4d2-4d8b-9148-e3be6c30e623}">
          <xlrd:rvb i="24249"/>
        </ext>
      </extLst>
    </bk>
    <bk>
      <extLst>
        <ext uri="{3e2802c4-a4d2-4d8b-9148-e3be6c30e623}">
          <xlrd:rvb i="24250"/>
        </ext>
      </extLst>
    </bk>
    <bk>
      <extLst>
        <ext uri="{3e2802c4-a4d2-4d8b-9148-e3be6c30e623}">
          <xlrd:rvb i="24251"/>
        </ext>
      </extLst>
    </bk>
    <bk>
      <extLst>
        <ext uri="{3e2802c4-a4d2-4d8b-9148-e3be6c30e623}">
          <xlrd:rvb i="24252"/>
        </ext>
      </extLst>
    </bk>
    <bk>
      <extLst>
        <ext uri="{3e2802c4-a4d2-4d8b-9148-e3be6c30e623}">
          <xlrd:rvb i="24253"/>
        </ext>
      </extLst>
    </bk>
    <bk>
      <extLst>
        <ext uri="{3e2802c4-a4d2-4d8b-9148-e3be6c30e623}">
          <xlrd:rvb i="24254"/>
        </ext>
      </extLst>
    </bk>
    <bk>
      <extLst>
        <ext uri="{3e2802c4-a4d2-4d8b-9148-e3be6c30e623}">
          <xlrd:rvb i="24255"/>
        </ext>
      </extLst>
    </bk>
    <bk>
      <extLst>
        <ext uri="{3e2802c4-a4d2-4d8b-9148-e3be6c30e623}">
          <xlrd:rvb i="24256"/>
        </ext>
      </extLst>
    </bk>
    <bk>
      <extLst>
        <ext uri="{3e2802c4-a4d2-4d8b-9148-e3be6c30e623}">
          <xlrd:rvb i="24257"/>
        </ext>
      </extLst>
    </bk>
    <bk>
      <extLst>
        <ext uri="{3e2802c4-a4d2-4d8b-9148-e3be6c30e623}">
          <xlrd:rvb i="24258"/>
        </ext>
      </extLst>
    </bk>
    <bk>
      <extLst>
        <ext uri="{3e2802c4-a4d2-4d8b-9148-e3be6c30e623}">
          <xlrd:rvb i="24259"/>
        </ext>
      </extLst>
    </bk>
    <bk>
      <extLst>
        <ext uri="{3e2802c4-a4d2-4d8b-9148-e3be6c30e623}">
          <xlrd:rvb i="24260"/>
        </ext>
      </extLst>
    </bk>
    <bk>
      <extLst>
        <ext uri="{3e2802c4-a4d2-4d8b-9148-e3be6c30e623}">
          <xlrd:rvb i="24261"/>
        </ext>
      </extLst>
    </bk>
    <bk>
      <extLst>
        <ext uri="{3e2802c4-a4d2-4d8b-9148-e3be6c30e623}">
          <xlrd:rvb i="24262"/>
        </ext>
      </extLst>
    </bk>
    <bk>
      <extLst>
        <ext uri="{3e2802c4-a4d2-4d8b-9148-e3be6c30e623}">
          <xlrd:rvb i="24263"/>
        </ext>
      </extLst>
    </bk>
    <bk>
      <extLst>
        <ext uri="{3e2802c4-a4d2-4d8b-9148-e3be6c30e623}">
          <xlrd:rvb i="24264"/>
        </ext>
      </extLst>
    </bk>
    <bk>
      <extLst>
        <ext uri="{3e2802c4-a4d2-4d8b-9148-e3be6c30e623}">
          <xlrd:rvb i="24265"/>
        </ext>
      </extLst>
    </bk>
    <bk>
      <extLst>
        <ext uri="{3e2802c4-a4d2-4d8b-9148-e3be6c30e623}">
          <xlrd:rvb i="24266"/>
        </ext>
      </extLst>
    </bk>
    <bk>
      <extLst>
        <ext uri="{3e2802c4-a4d2-4d8b-9148-e3be6c30e623}">
          <xlrd:rvb i="24267"/>
        </ext>
      </extLst>
    </bk>
    <bk>
      <extLst>
        <ext uri="{3e2802c4-a4d2-4d8b-9148-e3be6c30e623}">
          <xlrd:rvb i="24268"/>
        </ext>
      </extLst>
    </bk>
    <bk>
      <extLst>
        <ext uri="{3e2802c4-a4d2-4d8b-9148-e3be6c30e623}">
          <xlrd:rvb i="24269"/>
        </ext>
      </extLst>
    </bk>
    <bk>
      <extLst>
        <ext uri="{3e2802c4-a4d2-4d8b-9148-e3be6c30e623}">
          <xlrd:rvb i="24270"/>
        </ext>
      </extLst>
    </bk>
    <bk>
      <extLst>
        <ext uri="{3e2802c4-a4d2-4d8b-9148-e3be6c30e623}">
          <xlrd:rvb i="24271"/>
        </ext>
      </extLst>
    </bk>
    <bk>
      <extLst>
        <ext uri="{3e2802c4-a4d2-4d8b-9148-e3be6c30e623}">
          <xlrd:rvb i="24272"/>
        </ext>
      </extLst>
    </bk>
    <bk>
      <extLst>
        <ext uri="{3e2802c4-a4d2-4d8b-9148-e3be6c30e623}">
          <xlrd:rvb i="24273"/>
        </ext>
      </extLst>
    </bk>
    <bk>
      <extLst>
        <ext uri="{3e2802c4-a4d2-4d8b-9148-e3be6c30e623}">
          <xlrd:rvb i="24274"/>
        </ext>
      </extLst>
    </bk>
    <bk>
      <extLst>
        <ext uri="{3e2802c4-a4d2-4d8b-9148-e3be6c30e623}">
          <xlrd:rvb i="24275"/>
        </ext>
      </extLst>
    </bk>
    <bk>
      <extLst>
        <ext uri="{3e2802c4-a4d2-4d8b-9148-e3be6c30e623}">
          <xlrd:rvb i="24276"/>
        </ext>
      </extLst>
    </bk>
    <bk>
      <extLst>
        <ext uri="{3e2802c4-a4d2-4d8b-9148-e3be6c30e623}">
          <xlrd:rvb i="24277"/>
        </ext>
      </extLst>
    </bk>
    <bk>
      <extLst>
        <ext uri="{3e2802c4-a4d2-4d8b-9148-e3be6c30e623}">
          <xlrd:rvb i="24278"/>
        </ext>
      </extLst>
    </bk>
    <bk>
      <extLst>
        <ext uri="{3e2802c4-a4d2-4d8b-9148-e3be6c30e623}">
          <xlrd:rvb i="24279"/>
        </ext>
      </extLst>
    </bk>
    <bk>
      <extLst>
        <ext uri="{3e2802c4-a4d2-4d8b-9148-e3be6c30e623}">
          <xlrd:rvb i="24280"/>
        </ext>
      </extLst>
    </bk>
    <bk>
      <extLst>
        <ext uri="{3e2802c4-a4d2-4d8b-9148-e3be6c30e623}">
          <xlrd:rvb i="24281"/>
        </ext>
      </extLst>
    </bk>
    <bk>
      <extLst>
        <ext uri="{3e2802c4-a4d2-4d8b-9148-e3be6c30e623}">
          <xlrd:rvb i="24282"/>
        </ext>
      </extLst>
    </bk>
    <bk>
      <extLst>
        <ext uri="{3e2802c4-a4d2-4d8b-9148-e3be6c30e623}">
          <xlrd:rvb i="24283"/>
        </ext>
      </extLst>
    </bk>
    <bk>
      <extLst>
        <ext uri="{3e2802c4-a4d2-4d8b-9148-e3be6c30e623}">
          <xlrd:rvb i="24284"/>
        </ext>
      </extLst>
    </bk>
    <bk>
      <extLst>
        <ext uri="{3e2802c4-a4d2-4d8b-9148-e3be6c30e623}">
          <xlrd:rvb i="24285"/>
        </ext>
      </extLst>
    </bk>
    <bk>
      <extLst>
        <ext uri="{3e2802c4-a4d2-4d8b-9148-e3be6c30e623}">
          <xlrd:rvb i="24286"/>
        </ext>
      </extLst>
    </bk>
    <bk>
      <extLst>
        <ext uri="{3e2802c4-a4d2-4d8b-9148-e3be6c30e623}">
          <xlrd:rvb i="24287"/>
        </ext>
      </extLst>
    </bk>
    <bk>
      <extLst>
        <ext uri="{3e2802c4-a4d2-4d8b-9148-e3be6c30e623}">
          <xlrd:rvb i="24288"/>
        </ext>
      </extLst>
    </bk>
    <bk>
      <extLst>
        <ext uri="{3e2802c4-a4d2-4d8b-9148-e3be6c30e623}">
          <xlrd:rvb i="24289"/>
        </ext>
      </extLst>
    </bk>
    <bk>
      <extLst>
        <ext uri="{3e2802c4-a4d2-4d8b-9148-e3be6c30e623}">
          <xlrd:rvb i="24290"/>
        </ext>
      </extLst>
    </bk>
    <bk>
      <extLst>
        <ext uri="{3e2802c4-a4d2-4d8b-9148-e3be6c30e623}">
          <xlrd:rvb i="24291"/>
        </ext>
      </extLst>
    </bk>
    <bk>
      <extLst>
        <ext uri="{3e2802c4-a4d2-4d8b-9148-e3be6c30e623}">
          <xlrd:rvb i="24292"/>
        </ext>
      </extLst>
    </bk>
    <bk>
      <extLst>
        <ext uri="{3e2802c4-a4d2-4d8b-9148-e3be6c30e623}">
          <xlrd:rvb i="24293"/>
        </ext>
      </extLst>
    </bk>
    <bk>
      <extLst>
        <ext uri="{3e2802c4-a4d2-4d8b-9148-e3be6c30e623}">
          <xlrd:rvb i="24294"/>
        </ext>
      </extLst>
    </bk>
    <bk>
      <extLst>
        <ext uri="{3e2802c4-a4d2-4d8b-9148-e3be6c30e623}">
          <xlrd:rvb i="24295"/>
        </ext>
      </extLst>
    </bk>
    <bk>
      <extLst>
        <ext uri="{3e2802c4-a4d2-4d8b-9148-e3be6c30e623}">
          <xlrd:rvb i="24296"/>
        </ext>
      </extLst>
    </bk>
    <bk>
      <extLst>
        <ext uri="{3e2802c4-a4d2-4d8b-9148-e3be6c30e623}">
          <xlrd:rvb i="24297"/>
        </ext>
      </extLst>
    </bk>
    <bk>
      <extLst>
        <ext uri="{3e2802c4-a4d2-4d8b-9148-e3be6c30e623}">
          <xlrd:rvb i="24298"/>
        </ext>
      </extLst>
    </bk>
    <bk>
      <extLst>
        <ext uri="{3e2802c4-a4d2-4d8b-9148-e3be6c30e623}">
          <xlrd:rvb i="24299"/>
        </ext>
      </extLst>
    </bk>
    <bk>
      <extLst>
        <ext uri="{3e2802c4-a4d2-4d8b-9148-e3be6c30e623}">
          <xlrd:rvb i="24300"/>
        </ext>
      </extLst>
    </bk>
    <bk>
      <extLst>
        <ext uri="{3e2802c4-a4d2-4d8b-9148-e3be6c30e623}">
          <xlrd:rvb i="24301"/>
        </ext>
      </extLst>
    </bk>
    <bk>
      <extLst>
        <ext uri="{3e2802c4-a4d2-4d8b-9148-e3be6c30e623}">
          <xlrd:rvb i="24302"/>
        </ext>
      </extLst>
    </bk>
    <bk>
      <extLst>
        <ext uri="{3e2802c4-a4d2-4d8b-9148-e3be6c30e623}">
          <xlrd:rvb i="24303"/>
        </ext>
      </extLst>
    </bk>
    <bk>
      <extLst>
        <ext uri="{3e2802c4-a4d2-4d8b-9148-e3be6c30e623}">
          <xlrd:rvb i="24304"/>
        </ext>
      </extLst>
    </bk>
    <bk>
      <extLst>
        <ext uri="{3e2802c4-a4d2-4d8b-9148-e3be6c30e623}">
          <xlrd:rvb i="24305"/>
        </ext>
      </extLst>
    </bk>
    <bk>
      <extLst>
        <ext uri="{3e2802c4-a4d2-4d8b-9148-e3be6c30e623}">
          <xlrd:rvb i="24306"/>
        </ext>
      </extLst>
    </bk>
    <bk>
      <extLst>
        <ext uri="{3e2802c4-a4d2-4d8b-9148-e3be6c30e623}">
          <xlrd:rvb i="24307"/>
        </ext>
      </extLst>
    </bk>
    <bk>
      <extLst>
        <ext uri="{3e2802c4-a4d2-4d8b-9148-e3be6c30e623}">
          <xlrd:rvb i="24308"/>
        </ext>
      </extLst>
    </bk>
    <bk>
      <extLst>
        <ext uri="{3e2802c4-a4d2-4d8b-9148-e3be6c30e623}">
          <xlrd:rvb i="24309"/>
        </ext>
      </extLst>
    </bk>
    <bk>
      <extLst>
        <ext uri="{3e2802c4-a4d2-4d8b-9148-e3be6c30e623}">
          <xlrd:rvb i="24310"/>
        </ext>
      </extLst>
    </bk>
    <bk>
      <extLst>
        <ext uri="{3e2802c4-a4d2-4d8b-9148-e3be6c30e623}">
          <xlrd:rvb i="24311"/>
        </ext>
      </extLst>
    </bk>
    <bk>
      <extLst>
        <ext uri="{3e2802c4-a4d2-4d8b-9148-e3be6c30e623}">
          <xlrd:rvb i="24312"/>
        </ext>
      </extLst>
    </bk>
    <bk>
      <extLst>
        <ext uri="{3e2802c4-a4d2-4d8b-9148-e3be6c30e623}">
          <xlrd:rvb i="24313"/>
        </ext>
      </extLst>
    </bk>
    <bk>
      <extLst>
        <ext uri="{3e2802c4-a4d2-4d8b-9148-e3be6c30e623}">
          <xlrd:rvb i="24314"/>
        </ext>
      </extLst>
    </bk>
    <bk>
      <extLst>
        <ext uri="{3e2802c4-a4d2-4d8b-9148-e3be6c30e623}">
          <xlrd:rvb i="24315"/>
        </ext>
      </extLst>
    </bk>
    <bk>
      <extLst>
        <ext uri="{3e2802c4-a4d2-4d8b-9148-e3be6c30e623}">
          <xlrd:rvb i="24316"/>
        </ext>
      </extLst>
    </bk>
    <bk>
      <extLst>
        <ext uri="{3e2802c4-a4d2-4d8b-9148-e3be6c30e623}">
          <xlrd:rvb i="24317"/>
        </ext>
      </extLst>
    </bk>
    <bk>
      <extLst>
        <ext uri="{3e2802c4-a4d2-4d8b-9148-e3be6c30e623}">
          <xlrd:rvb i="24318"/>
        </ext>
      </extLst>
    </bk>
    <bk>
      <extLst>
        <ext uri="{3e2802c4-a4d2-4d8b-9148-e3be6c30e623}">
          <xlrd:rvb i="24319"/>
        </ext>
      </extLst>
    </bk>
    <bk>
      <extLst>
        <ext uri="{3e2802c4-a4d2-4d8b-9148-e3be6c30e623}">
          <xlrd:rvb i="24322"/>
        </ext>
      </extLst>
    </bk>
    <bk>
      <extLst>
        <ext uri="{3e2802c4-a4d2-4d8b-9148-e3be6c30e623}">
          <xlrd:rvb i="24323"/>
        </ext>
      </extLst>
    </bk>
    <bk>
      <extLst>
        <ext uri="{3e2802c4-a4d2-4d8b-9148-e3be6c30e623}">
          <xlrd:rvb i="24324"/>
        </ext>
      </extLst>
    </bk>
    <bk>
      <extLst>
        <ext uri="{3e2802c4-a4d2-4d8b-9148-e3be6c30e623}">
          <xlrd:rvb i="24325"/>
        </ext>
      </extLst>
    </bk>
    <bk>
      <extLst>
        <ext uri="{3e2802c4-a4d2-4d8b-9148-e3be6c30e623}">
          <xlrd:rvb i="24326"/>
        </ext>
      </extLst>
    </bk>
    <bk>
      <extLst>
        <ext uri="{3e2802c4-a4d2-4d8b-9148-e3be6c30e623}">
          <xlrd:rvb i="24327"/>
        </ext>
      </extLst>
    </bk>
    <bk>
      <extLst>
        <ext uri="{3e2802c4-a4d2-4d8b-9148-e3be6c30e623}">
          <xlrd:rvb i="24328"/>
        </ext>
      </extLst>
    </bk>
    <bk>
      <extLst>
        <ext uri="{3e2802c4-a4d2-4d8b-9148-e3be6c30e623}">
          <xlrd:rvb i="24329"/>
        </ext>
      </extLst>
    </bk>
    <bk>
      <extLst>
        <ext uri="{3e2802c4-a4d2-4d8b-9148-e3be6c30e623}">
          <xlrd:rvb i="24330"/>
        </ext>
      </extLst>
    </bk>
    <bk>
      <extLst>
        <ext uri="{3e2802c4-a4d2-4d8b-9148-e3be6c30e623}">
          <xlrd:rvb i="24331"/>
        </ext>
      </extLst>
    </bk>
    <bk>
      <extLst>
        <ext uri="{3e2802c4-a4d2-4d8b-9148-e3be6c30e623}">
          <xlrd:rvb i="24332"/>
        </ext>
      </extLst>
    </bk>
    <bk>
      <extLst>
        <ext uri="{3e2802c4-a4d2-4d8b-9148-e3be6c30e623}">
          <xlrd:rvb i="24333"/>
        </ext>
      </extLst>
    </bk>
    <bk>
      <extLst>
        <ext uri="{3e2802c4-a4d2-4d8b-9148-e3be6c30e623}">
          <xlrd:rvb i="24334"/>
        </ext>
      </extLst>
    </bk>
    <bk>
      <extLst>
        <ext uri="{3e2802c4-a4d2-4d8b-9148-e3be6c30e623}">
          <xlrd:rvb i="24335"/>
        </ext>
      </extLst>
    </bk>
    <bk>
      <extLst>
        <ext uri="{3e2802c4-a4d2-4d8b-9148-e3be6c30e623}">
          <xlrd:rvb i="24336"/>
        </ext>
      </extLst>
    </bk>
    <bk>
      <extLst>
        <ext uri="{3e2802c4-a4d2-4d8b-9148-e3be6c30e623}">
          <xlrd:rvb i="24337"/>
        </ext>
      </extLst>
    </bk>
    <bk>
      <extLst>
        <ext uri="{3e2802c4-a4d2-4d8b-9148-e3be6c30e623}">
          <xlrd:rvb i="24338"/>
        </ext>
      </extLst>
    </bk>
    <bk>
      <extLst>
        <ext uri="{3e2802c4-a4d2-4d8b-9148-e3be6c30e623}">
          <xlrd:rvb i="24339"/>
        </ext>
      </extLst>
    </bk>
    <bk>
      <extLst>
        <ext uri="{3e2802c4-a4d2-4d8b-9148-e3be6c30e623}">
          <xlrd:rvb i="24340"/>
        </ext>
      </extLst>
    </bk>
    <bk>
      <extLst>
        <ext uri="{3e2802c4-a4d2-4d8b-9148-e3be6c30e623}">
          <xlrd:rvb i="24341"/>
        </ext>
      </extLst>
    </bk>
    <bk>
      <extLst>
        <ext uri="{3e2802c4-a4d2-4d8b-9148-e3be6c30e623}">
          <xlrd:rvb i="24342"/>
        </ext>
      </extLst>
    </bk>
    <bk>
      <extLst>
        <ext uri="{3e2802c4-a4d2-4d8b-9148-e3be6c30e623}">
          <xlrd:rvb i="24343"/>
        </ext>
      </extLst>
    </bk>
    <bk>
      <extLst>
        <ext uri="{3e2802c4-a4d2-4d8b-9148-e3be6c30e623}">
          <xlrd:rvb i="24344"/>
        </ext>
      </extLst>
    </bk>
    <bk>
      <extLst>
        <ext uri="{3e2802c4-a4d2-4d8b-9148-e3be6c30e623}">
          <xlrd:rvb i="24345"/>
        </ext>
      </extLst>
    </bk>
    <bk>
      <extLst>
        <ext uri="{3e2802c4-a4d2-4d8b-9148-e3be6c30e623}">
          <xlrd:rvb i="24346"/>
        </ext>
      </extLst>
    </bk>
    <bk>
      <extLst>
        <ext uri="{3e2802c4-a4d2-4d8b-9148-e3be6c30e623}">
          <xlrd:rvb i="24347"/>
        </ext>
      </extLst>
    </bk>
    <bk>
      <extLst>
        <ext uri="{3e2802c4-a4d2-4d8b-9148-e3be6c30e623}">
          <xlrd:rvb i="24348"/>
        </ext>
      </extLst>
    </bk>
    <bk>
      <extLst>
        <ext uri="{3e2802c4-a4d2-4d8b-9148-e3be6c30e623}">
          <xlrd:rvb i="24349"/>
        </ext>
      </extLst>
    </bk>
    <bk>
      <extLst>
        <ext uri="{3e2802c4-a4d2-4d8b-9148-e3be6c30e623}">
          <xlrd:rvb i="24350"/>
        </ext>
      </extLst>
    </bk>
    <bk>
      <extLst>
        <ext uri="{3e2802c4-a4d2-4d8b-9148-e3be6c30e623}">
          <xlrd:rvb i="24353"/>
        </ext>
      </extLst>
    </bk>
    <bk>
      <extLst>
        <ext uri="{3e2802c4-a4d2-4d8b-9148-e3be6c30e623}">
          <xlrd:rvb i="24354"/>
        </ext>
      </extLst>
    </bk>
    <bk>
      <extLst>
        <ext uri="{3e2802c4-a4d2-4d8b-9148-e3be6c30e623}">
          <xlrd:rvb i="24355"/>
        </ext>
      </extLst>
    </bk>
    <bk>
      <extLst>
        <ext uri="{3e2802c4-a4d2-4d8b-9148-e3be6c30e623}">
          <xlrd:rvb i="24356"/>
        </ext>
      </extLst>
    </bk>
    <bk>
      <extLst>
        <ext uri="{3e2802c4-a4d2-4d8b-9148-e3be6c30e623}">
          <xlrd:rvb i="24357"/>
        </ext>
      </extLst>
    </bk>
    <bk>
      <extLst>
        <ext uri="{3e2802c4-a4d2-4d8b-9148-e3be6c30e623}">
          <xlrd:rvb i="24358"/>
        </ext>
      </extLst>
    </bk>
    <bk>
      <extLst>
        <ext uri="{3e2802c4-a4d2-4d8b-9148-e3be6c30e623}">
          <xlrd:rvb i="24359"/>
        </ext>
      </extLst>
    </bk>
    <bk>
      <extLst>
        <ext uri="{3e2802c4-a4d2-4d8b-9148-e3be6c30e623}">
          <xlrd:rvb i="24360"/>
        </ext>
      </extLst>
    </bk>
    <bk>
      <extLst>
        <ext uri="{3e2802c4-a4d2-4d8b-9148-e3be6c30e623}">
          <xlrd:rvb i="24361"/>
        </ext>
      </extLst>
    </bk>
    <bk>
      <extLst>
        <ext uri="{3e2802c4-a4d2-4d8b-9148-e3be6c30e623}">
          <xlrd:rvb i="24362"/>
        </ext>
      </extLst>
    </bk>
    <bk>
      <extLst>
        <ext uri="{3e2802c4-a4d2-4d8b-9148-e3be6c30e623}">
          <xlrd:rvb i="24363"/>
        </ext>
      </extLst>
    </bk>
    <bk>
      <extLst>
        <ext uri="{3e2802c4-a4d2-4d8b-9148-e3be6c30e623}">
          <xlrd:rvb i="24364"/>
        </ext>
      </extLst>
    </bk>
    <bk>
      <extLst>
        <ext uri="{3e2802c4-a4d2-4d8b-9148-e3be6c30e623}">
          <xlrd:rvb i="24365"/>
        </ext>
      </extLst>
    </bk>
    <bk>
      <extLst>
        <ext uri="{3e2802c4-a4d2-4d8b-9148-e3be6c30e623}">
          <xlrd:rvb i="24366"/>
        </ext>
      </extLst>
    </bk>
    <bk>
      <extLst>
        <ext uri="{3e2802c4-a4d2-4d8b-9148-e3be6c30e623}">
          <xlrd:rvb i="24367"/>
        </ext>
      </extLst>
    </bk>
    <bk>
      <extLst>
        <ext uri="{3e2802c4-a4d2-4d8b-9148-e3be6c30e623}">
          <xlrd:rvb i="24368"/>
        </ext>
      </extLst>
    </bk>
    <bk>
      <extLst>
        <ext uri="{3e2802c4-a4d2-4d8b-9148-e3be6c30e623}">
          <xlrd:rvb i="24369"/>
        </ext>
      </extLst>
    </bk>
    <bk>
      <extLst>
        <ext uri="{3e2802c4-a4d2-4d8b-9148-e3be6c30e623}">
          <xlrd:rvb i="24370"/>
        </ext>
      </extLst>
    </bk>
    <bk>
      <extLst>
        <ext uri="{3e2802c4-a4d2-4d8b-9148-e3be6c30e623}">
          <xlrd:rvb i="24371"/>
        </ext>
      </extLst>
    </bk>
    <bk>
      <extLst>
        <ext uri="{3e2802c4-a4d2-4d8b-9148-e3be6c30e623}">
          <xlrd:rvb i="24374"/>
        </ext>
      </extLst>
    </bk>
    <bk>
      <extLst>
        <ext uri="{3e2802c4-a4d2-4d8b-9148-e3be6c30e623}">
          <xlrd:rvb i="24375"/>
        </ext>
      </extLst>
    </bk>
    <bk>
      <extLst>
        <ext uri="{3e2802c4-a4d2-4d8b-9148-e3be6c30e623}">
          <xlrd:rvb i="24376"/>
        </ext>
      </extLst>
    </bk>
    <bk>
      <extLst>
        <ext uri="{3e2802c4-a4d2-4d8b-9148-e3be6c30e623}">
          <xlrd:rvb i="24377"/>
        </ext>
      </extLst>
    </bk>
    <bk>
      <extLst>
        <ext uri="{3e2802c4-a4d2-4d8b-9148-e3be6c30e623}">
          <xlrd:rvb i="24378"/>
        </ext>
      </extLst>
    </bk>
    <bk>
      <extLst>
        <ext uri="{3e2802c4-a4d2-4d8b-9148-e3be6c30e623}">
          <xlrd:rvb i="24379"/>
        </ext>
      </extLst>
    </bk>
    <bk>
      <extLst>
        <ext uri="{3e2802c4-a4d2-4d8b-9148-e3be6c30e623}">
          <xlrd:rvb i="24380"/>
        </ext>
      </extLst>
    </bk>
    <bk>
      <extLst>
        <ext uri="{3e2802c4-a4d2-4d8b-9148-e3be6c30e623}">
          <xlrd:rvb i="24381"/>
        </ext>
      </extLst>
    </bk>
    <bk>
      <extLst>
        <ext uri="{3e2802c4-a4d2-4d8b-9148-e3be6c30e623}">
          <xlrd:rvb i="24382"/>
        </ext>
      </extLst>
    </bk>
    <bk>
      <extLst>
        <ext uri="{3e2802c4-a4d2-4d8b-9148-e3be6c30e623}">
          <xlrd:rvb i="24383"/>
        </ext>
      </extLst>
    </bk>
    <bk>
      <extLst>
        <ext uri="{3e2802c4-a4d2-4d8b-9148-e3be6c30e623}">
          <xlrd:rvb i="24384"/>
        </ext>
      </extLst>
    </bk>
    <bk>
      <extLst>
        <ext uri="{3e2802c4-a4d2-4d8b-9148-e3be6c30e623}">
          <xlrd:rvb i="24385"/>
        </ext>
      </extLst>
    </bk>
    <bk>
      <extLst>
        <ext uri="{3e2802c4-a4d2-4d8b-9148-e3be6c30e623}">
          <xlrd:rvb i="24386"/>
        </ext>
      </extLst>
    </bk>
    <bk>
      <extLst>
        <ext uri="{3e2802c4-a4d2-4d8b-9148-e3be6c30e623}">
          <xlrd:rvb i="24387"/>
        </ext>
      </extLst>
    </bk>
    <bk>
      <extLst>
        <ext uri="{3e2802c4-a4d2-4d8b-9148-e3be6c30e623}">
          <xlrd:rvb i="24388"/>
        </ext>
      </extLst>
    </bk>
    <bk>
      <extLst>
        <ext uri="{3e2802c4-a4d2-4d8b-9148-e3be6c30e623}">
          <xlrd:rvb i="24389"/>
        </ext>
      </extLst>
    </bk>
    <bk>
      <extLst>
        <ext uri="{3e2802c4-a4d2-4d8b-9148-e3be6c30e623}">
          <xlrd:rvb i="24390"/>
        </ext>
      </extLst>
    </bk>
    <bk>
      <extLst>
        <ext uri="{3e2802c4-a4d2-4d8b-9148-e3be6c30e623}">
          <xlrd:rvb i="24391"/>
        </ext>
      </extLst>
    </bk>
    <bk>
      <extLst>
        <ext uri="{3e2802c4-a4d2-4d8b-9148-e3be6c30e623}">
          <xlrd:rvb i="24392"/>
        </ext>
      </extLst>
    </bk>
    <bk>
      <extLst>
        <ext uri="{3e2802c4-a4d2-4d8b-9148-e3be6c30e623}">
          <xlrd:rvb i="24393"/>
        </ext>
      </extLst>
    </bk>
    <bk>
      <extLst>
        <ext uri="{3e2802c4-a4d2-4d8b-9148-e3be6c30e623}">
          <xlrd:rvb i="24394"/>
        </ext>
      </extLst>
    </bk>
    <bk>
      <extLst>
        <ext uri="{3e2802c4-a4d2-4d8b-9148-e3be6c30e623}">
          <xlrd:rvb i="24395"/>
        </ext>
      </extLst>
    </bk>
    <bk>
      <extLst>
        <ext uri="{3e2802c4-a4d2-4d8b-9148-e3be6c30e623}">
          <xlrd:rvb i="24396"/>
        </ext>
      </extLst>
    </bk>
    <bk>
      <extLst>
        <ext uri="{3e2802c4-a4d2-4d8b-9148-e3be6c30e623}">
          <xlrd:rvb i="24397"/>
        </ext>
      </extLst>
    </bk>
    <bk>
      <extLst>
        <ext uri="{3e2802c4-a4d2-4d8b-9148-e3be6c30e623}">
          <xlrd:rvb i="24398"/>
        </ext>
      </extLst>
    </bk>
    <bk>
      <extLst>
        <ext uri="{3e2802c4-a4d2-4d8b-9148-e3be6c30e623}">
          <xlrd:rvb i="24399"/>
        </ext>
      </extLst>
    </bk>
    <bk>
      <extLst>
        <ext uri="{3e2802c4-a4d2-4d8b-9148-e3be6c30e623}">
          <xlrd:rvb i="24400"/>
        </ext>
      </extLst>
    </bk>
    <bk>
      <extLst>
        <ext uri="{3e2802c4-a4d2-4d8b-9148-e3be6c30e623}">
          <xlrd:rvb i="24401"/>
        </ext>
      </extLst>
    </bk>
    <bk>
      <extLst>
        <ext uri="{3e2802c4-a4d2-4d8b-9148-e3be6c30e623}">
          <xlrd:rvb i="24402"/>
        </ext>
      </extLst>
    </bk>
    <bk>
      <extLst>
        <ext uri="{3e2802c4-a4d2-4d8b-9148-e3be6c30e623}">
          <xlrd:rvb i="24403"/>
        </ext>
      </extLst>
    </bk>
    <bk>
      <extLst>
        <ext uri="{3e2802c4-a4d2-4d8b-9148-e3be6c30e623}">
          <xlrd:rvb i="24404"/>
        </ext>
      </extLst>
    </bk>
    <bk>
      <extLst>
        <ext uri="{3e2802c4-a4d2-4d8b-9148-e3be6c30e623}">
          <xlrd:rvb i="24405"/>
        </ext>
      </extLst>
    </bk>
    <bk>
      <extLst>
        <ext uri="{3e2802c4-a4d2-4d8b-9148-e3be6c30e623}">
          <xlrd:rvb i="24406"/>
        </ext>
      </extLst>
    </bk>
    <bk>
      <extLst>
        <ext uri="{3e2802c4-a4d2-4d8b-9148-e3be6c30e623}">
          <xlrd:rvb i="24407"/>
        </ext>
      </extLst>
    </bk>
    <bk>
      <extLst>
        <ext uri="{3e2802c4-a4d2-4d8b-9148-e3be6c30e623}">
          <xlrd:rvb i="24408"/>
        </ext>
      </extLst>
    </bk>
    <bk>
      <extLst>
        <ext uri="{3e2802c4-a4d2-4d8b-9148-e3be6c30e623}">
          <xlrd:rvb i="24411"/>
        </ext>
      </extLst>
    </bk>
    <bk>
      <extLst>
        <ext uri="{3e2802c4-a4d2-4d8b-9148-e3be6c30e623}">
          <xlrd:rvb i="24412"/>
        </ext>
      </extLst>
    </bk>
    <bk>
      <extLst>
        <ext uri="{3e2802c4-a4d2-4d8b-9148-e3be6c30e623}">
          <xlrd:rvb i="24413"/>
        </ext>
      </extLst>
    </bk>
    <bk>
      <extLst>
        <ext uri="{3e2802c4-a4d2-4d8b-9148-e3be6c30e623}">
          <xlrd:rvb i="24414"/>
        </ext>
      </extLst>
    </bk>
    <bk>
      <extLst>
        <ext uri="{3e2802c4-a4d2-4d8b-9148-e3be6c30e623}">
          <xlrd:rvb i="24415"/>
        </ext>
      </extLst>
    </bk>
    <bk>
      <extLst>
        <ext uri="{3e2802c4-a4d2-4d8b-9148-e3be6c30e623}">
          <xlrd:rvb i="24416"/>
        </ext>
      </extLst>
    </bk>
    <bk>
      <extLst>
        <ext uri="{3e2802c4-a4d2-4d8b-9148-e3be6c30e623}">
          <xlrd:rvb i="24417"/>
        </ext>
      </extLst>
    </bk>
    <bk>
      <extLst>
        <ext uri="{3e2802c4-a4d2-4d8b-9148-e3be6c30e623}">
          <xlrd:rvb i="24418"/>
        </ext>
      </extLst>
    </bk>
    <bk>
      <extLst>
        <ext uri="{3e2802c4-a4d2-4d8b-9148-e3be6c30e623}">
          <xlrd:rvb i="24419"/>
        </ext>
      </extLst>
    </bk>
    <bk>
      <extLst>
        <ext uri="{3e2802c4-a4d2-4d8b-9148-e3be6c30e623}">
          <xlrd:rvb i="24420"/>
        </ext>
      </extLst>
    </bk>
    <bk>
      <extLst>
        <ext uri="{3e2802c4-a4d2-4d8b-9148-e3be6c30e623}">
          <xlrd:rvb i="24421"/>
        </ext>
      </extLst>
    </bk>
    <bk>
      <extLst>
        <ext uri="{3e2802c4-a4d2-4d8b-9148-e3be6c30e623}">
          <xlrd:rvb i="24422"/>
        </ext>
      </extLst>
    </bk>
    <bk>
      <extLst>
        <ext uri="{3e2802c4-a4d2-4d8b-9148-e3be6c30e623}">
          <xlrd:rvb i="24423"/>
        </ext>
      </extLst>
    </bk>
    <bk>
      <extLst>
        <ext uri="{3e2802c4-a4d2-4d8b-9148-e3be6c30e623}">
          <xlrd:rvb i="24424"/>
        </ext>
      </extLst>
    </bk>
    <bk>
      <extLst>
        <ext uri="{3e2802c4-a4d2-4d8b-9148-e3be6c30e623}">
          <xlrd:rvb i="24425"/>
        </ext>
      </extLst>
    </bk>
    <bk>
      <extLst>
        <ext uri="{3e2802c4-a4d2-4d8b-9148-e3be6c30e623}">
          <xlrd:rvb i="24426"/>
        </ext>
      </extLst>
    </bk>
    <bk>
      <extLst>
        <ext uri="{3e2802c4-a4d2-4d8b-9148-e3be6c30e623}">
          <xlrd:rvb i="24427"/>
        </ext>
      </extLst>
    </bk>
    <bk>
      <extLst>
        <ext uri="{3e2802c4-a4d2-4d8b-9148-e3be6c30e623}">
          <xlrd:rvb i="24428"/>
        </ext>
      </extLst>
    </bk>
    <bk>
      <extLst>
        <ext uri="{3e2802c4-a4d2-4d8b-9148-e3be6c30e623}">
          <xlrd:rvb i="24429"/>
        </ext>
      </extLst>
    </bk>
    <bk>
      <extLst>
        <ext uri="{3e2802c4-a4d2-4d8b-9148-e3be6c30e623}">
          <xlrd:rvb i="24430"/>
        </ext>
      </extLst>
    </bk>
    <bk>
      <extLst>
        <ext uri="{3e2802c4-a4d2-4d8b-9148-e3be6c30e623}">
          <xlrd:rvb i="24431"/>
        </ext>
      </extLst>
    </bk>
    <bk>
      <extLst>
        <ext uri="{3e2802c4-a4d2-4d8b-9148-e3be6c30e623}">
          <xlrd:rvb i="24432"/>
        </ext>
      </extLst>
    </bk>
    <bk>
      <extLst>
        <ext uri="{3e2802c4-a4d2-4d8b-9148-e3be6c30e623}">
          <xlrd:rvb i="24433"/>
        </ext>
      </extLst>
    </bk>
    <bk>
      <extLst>
        <ext uri="{3e2802c4-a4d2-4d8b-9148-e3be6c30e623}">
          <xlrd:rvb i="24434"/>
        </ext>
      </extLst>
    </bk>
    <bk>
      <extLst>
        <ext uri="{3e2802c4-a4d2-4d8b-9148-e3be6c30e623}">
          <xlrd:rvb i="24435"/>
        </ext>
      </extLst>
    </bk>
    <bk>
      <extLst>
        <ext uri="{3e2802c4-a4d2-4d8b-9148-e3be6c30e623}">
          <xlrd:rvb i="24436"/>
        </ext>
      </extLst>
    </bk>
    <bk>
      <extLst>
        <ext uri="{3e2802c4-a4d2-4d8b-9148-e3be6c30e623}">
          <xlrd:rvb i="24437"/>
        </ext>
      </extLst>
    </bk>
    <bk>
      <extLst>
        <ext uri="{3e2802c4-a4d2-4d8b-9148-e3be6c30e623}">
          <xlrd:rvb i="24438"/>
        </ext>
      </extLst>
    </bk>
    <bk>
      <extLst>
        <ext uri="{3e2802c4-a4d2-4d8b-9148-e3be6c30e623}">
          <xlrd:rvb i="24439"/>
        </ext>
      </extLst>
    </bk>
    <bk>
      <extLst>
        <ext uri="{3e2802c4-a4d2-4d8b-9148-e3be6c30e623}">
          <xlrd:rvb i="24440"/>
        </ext>
      </extLst>
    </bk>
    <bk>
      <extLst>
        <ext uri="{3e2802c4-a4d2-4d8b-9148-e3be6c30e623}">
          <xlrd:rvb i="24441"/>
        </ext>
      </extLst>
    </bk>
    <bk>
      <extLst>
        <ext uri="{3e2802c4-a4d2-4d8b-9148-e3be6c30e623}">
          <xlrd:rvb i="24442"/>
        </ext>
      </extLst>
    </bk>
    <bk>
      <extLst>
        <ext uri="{3e2802c4-a4d2-4d8b-9148-e3be6c30e623}">
          <xlrd:rvb i="24443"/>
        </ext>
      </extLst>
    </bk>
    <bk>
      <extLst>
        <ext uri="{3e2802c4-a4d2-4d8b-9148-e3be6c30e623}">
          <xlrd:rvb i="24444"/>
        </ext>
      </extLst>
    </bk>
    <bk>
      <extLst>
        <ext uri="{3e2802c4-a4d2-4d8b-9148-e3be6c30e623}">
          <xlrd:rvb i="24445"/>
        </ext>
      </extLst>
    </bk>
    <bk>
      <extLst>
        <ext uri="{3e2802c4-a4d2-4d8b-9148-e3be6c30e623}">
          <xlrd:rvb i="24446"/>
        </ext>
      </extLst>
    </bk>
    <bk>
      <extLst>
        <ext uri="{3e2802c4-a4d2-4d8b-9148-e3be6c30e623}">
          <xlrd:rvb i="24447"/>
        </ext>
      </extLst>
    </bk>
    <bk>
      <extLst>
        <ext uri="{3e2802c4-a4d2-4d8b-9148-e3be6c30e623}">
          <xlrd:rvb i="24448"/>
        </ext>
      </extLst>
    </bk>
    <bk>
      <extLst>
        <ext uri="{3e2802c4-a4d2-4d8b-9148-e3be6c30e623}">
          <xlrd:rvb i="24449"/>
        </ext>
      </extLst>
    </bk>
    <bk>
      <extLst>
        <ext uri="{3e2802c4-a4d2-4d8b-9148-e3be6c30e623}">
          <xlrd:rvb i="24450"/>
        </ext>
      </extLst>
    </bk>
    <bk>
      <extLst>
        <ext uri="{3e2802c4-a4d2-4d8b-9148-e3be6c30e623}">
          <xlrd:rvb i="24451"/>
        </ext>
      </extLst>
    </bk>
    <bk>
      <extLst>
        <ext uri="{3e2802c4-a4d2-4d8b-9148-e3be6c30e623}">
          <xlrd:rvb i="24452"/>
        </ext>
      </extLst>
    </bk>
    <bk>
      <extLst>
        <ext uri="{3e2802c4-a4d2-4d8b-9148-e3be6c30e623}">
          <xlrd:rvb i="24453"/>
        </ext>
      </extLst>
    </bk>
    <bk>
      <extLst>
        <ext uri="{3e2802c4-a4d2-4d8b-9148-e3be6c30e623}">
          <xlrd:rvb i="24454"/>
        </ext>
      </extLst>
    </bk>
    <bk>
      <extLst>
        <ext uri="{3e2802c4-a4d2-4d8b-9148-e3be6c30e623}">
          <xlrd:rvb i="24455"/>
        </ext>
      </extLst>
    </bk>
    <bk>
      <extLst>
        <ext uri="{3e2802c4-a4d2-4d8b-9148-e3be6c30e623}">
          <xlrd:rvb i="24456"/>
        </ext>
      </extLst>
    </bk>
    <bk>
      <extLst>
        <ext uri="{3e2802c4-a4d2-4d8b-9148-e3be6c30e623}">
          <xlrd:rvb i="24457"/>
        </ext>
      </extLst>
    </bk>
    <bk>
      <extLst>
        <ext uri="{3e2802c4-a4d2-4d8b-9148-e3be6c30e623}">
          <xlrd:rvb i="24458"/>
        </ext>
      </extLst>
    </bk>
    <bk>
      <extLst>
        <ext uri="{3e2802c4-a4d2-4d8b-9148-e3be6c30e623}">
          <xlrd:rvb i="24459"/>
        </ext>
      </extLst>
    </bk>
    <bk>
      <extLst>
        <ext uri="{3e2802c4-a4d2-4d8b-9148-e3be6c30e623}">
          <xlrd:rvb i="24460"/>
        </ext>
      </extLst>
    </bk>
    <bk>
      <extLst>
        <ext uri="{3e2802c4-a4d2-4d8b-9148-e3be6c30e623}">
          <xlrd:rvb i="24461"/>
        </ext>
      </extLst>
    </bk>
    <bk>
      <extLst>
        <ext uri="{3e2802c4-a4d2-4d8b-9148-e3be6c30e623}">
          <xlrd:rvb i="24462"/>
        </ext>
      </extLst>
    </bk>
    <bk>
      <extLst>
        <ext uri="{3e2802c4-a4d2-4d8b-9148-e3be6c30e623}">
          <xlrd:rvb i="24463"/>
        </ext>
      </extLst>
    </bk>
    <bk>
      <extLst>
        <ext uri="{3e2802c4-a4d2-4d8b-9148-e3be6c30e623}">
          <xlrd:rvb i="24464"/>
        </ext>
      </extLst>
    </bk>
    <bk>
      <extLst>
        <ext uri="{3e2802c4-a4d2-4d8b-9148-e3be6c30e623}">
          <xlrd:rvb i="24465"/>
        </ext>
      </extLst>
    </bk>
    <bk>
      <extLst>
        <ext uri="{3e2802c4-a4d2-4d8b-9148-e3be6c30e623}">
          <xlrd:rvb i="24466"/>
        </ext>
      </extLst>
    </bk>
    <bk>
      <extLst>
        <ext uri="{3e2802c4-a4d2-4d8b-9148-e3be6c30e623}">
          <xlrd:rvb i="24467"/>
        </ext>
      </extLst>
    </bk>
    <bk>
      <extLst>
        <ext uri="{3e2802c4-a4d2-4d8b-9148-e3be6c30e623}">
          <xlrd:rvb i="24468"/>
        </ext>
      </extLst>
    </bk>
    <bk>
      <extLst>
        <ext uri="{3e2802c4-a4d2-4d8b-9148-e3be6c30e623}">
          <xlrd:rvb i="24469"/>
        </ext>
      </extLst>
    </bk>
    <bk>
      <extLst>
        <ext uri="{3e2802c4-a4d2-4d8b-9148-e3be6c30e623}">
          <xlrd:rvb i="24470"/>
        </ext>
      </extLst>
    </bk>
    <bk>
      <extLst>
        <ext uri="{3e2802c4-a4d2-4d8b-9148-e3be6c30e623}">
          <xlrd:rvb i="24471"/>
        </ext>
      </extLst>
    </bk>
    <bk>
      <extLst>
        <ext uri="{3e2802c4-a4d2-4d8b-9148-e3be6c30e623}">
          <xlrd:rvb i="24472"/>
        </ext>
      </extLst>
    </bk>
    <bk>
      <extLst>
        <ext uri="{3e2802c4-a4d2-4d8b-9148-e3be6c30e623}">
          <xlrd:rvb i="24473"/>
        </ext>
      </extLst>
    </bk>
    <bk>
      <extLst>
        <ext uri="{3e2802c4-a4d2-4d8b-9148-e3be6c30e623}">
          <xlrd:rvb i="24474"/>
        </ext>
      </extLst>
    </bk>
    <bk>
      <extLst>
        <ext uri="{3e2802c4-a4d2-4d8b-9148-e3be6c30e623}">
          <xlrd:rvb i="24475"/>
        </ext>
      </extLst>
    </bk>
    <bk>
      <extLst>
        <ext uri="{3e2802c4-a4d2-4d8b-9148-e3be6c30e623}">
          <xlrd:rvb i="24476"/>
        </ext>
      </extLst>
    </bk>
    <bk>
      <extLst>
        <ext uri="{3e2802c4-a4d2-4d8b-9148-e3be6c30e623}">
          <xlrd:rvb i="24477"/>
        </ext>
      </extLst>
    </bk>
    <bk>
      <extLst>
        <ext uri="{3e2802c4-a4d2-4d8b-9148-e3be6c30e623}">
          <xlrd:rvb i="24478"/>
        </ext>
      </extLst>
    </bk>
    <bk>
      <extLst>
        <ext uri="{3e2802c4-a4d2-4d8b-9148-e3be6c30e623}">
          <xlrd:rvb i="24479"/>
        </ext>
      </extLst>
    </bk>
    <bk>
      <extLst>
        <ext uri="{3e2802c4-a4d2-4d8b-9148-e3be6c30e623}">
          <xlrd:rvb i="24480"/>
        </ext>
      </extLst>
    </bk>
    <bk>
      <extLst>
        <ext uri="{3e2802c4-a4d2-4d8b-9148-e3be6c30e623}">
          <xlrd:rvb i="24481"/>
        </ext>
      </extLst>
    </bk>
    <bk>
      <extLst>
        <ext uri="{3e2802c4-a4d2-4d8b-9148-e3be6c30e623}">
          <xlrd:rvb i="24482"/>
        </ext>
      </extLst>
    </bk>
    <bk>
      <extLst>
        <ext uri="{3e2802c4-a4d2-4d8b-9148-e3be6c30e623}">
          <xlrd:rvb i="24483"/>
        </ext>
      </extLst>
    </bk>
    <bk>
      <extLst>
        <ext uri="{3e2802c4-a4d2-4d8b-9148-e3be6c30e623}">
          <xlrd:rvb i="24484"/>
        </ext>
      </extLst>
    </bk>
    <bk>
      <extLst>
        <ext uri="{3e2802c4-a4d2-4d8b-9148-e3be6c30e623}">
          <xlrd:rvb i="24485"/>
        </ext>
      </extLst>
    </bk>
    <bk>
      <extLst>
        <ext uri="{3e2802c4-a4d2-4d8b-9148-e3be6c30e623}">
          <xlrd:rvb i="24486"/>
        </ext>
      </extLst>
    </bk>
    <bk>
      <extLst>
        <ext uri="{3e2802c4-a4d2-4d8b-9148-e3be6c30e623}">
          <xlrd:rvb i="24489"/>
        </ext>
      </extLst>
    </bk>
    <bk>
      <extLst>
        <ext uri="{3e2802c4-a4d2-4d8b-9148-e3be6c30e623}">
          <xlrd:rvb i="24490"/>
        </ext>
      </extLst>
    </bk>
    <bk>
      <extLst>
        <ext uri="{3e2802c4-a4d2-4d8b-9148-e3be6c30e623}">
          <xlrd:rvb i="24491"/>
        </ext>
      </extLst>
    </bk>
    <bk>
      <extLst>
        <ext uri="{3e2802c4-a4d2-4d8b-9148-e3be6c30e623}">
          <xlrd:rvb i="24492"/>
        </ext>
      </extLst>
    </bk>
    <bk>
      <extLst>
        <ext uri="{3e2802c4-a4d2-4d8b-9148-e3be6c30e623}">
          <xlrd:rvb i="24493"/>
        </ext>
      </extLst>
    </bk>
    <bk>
      <extLst>
        <ext uri="{3e2802c4-a4d2-4d8b-9148-e3be6c30e623}">
          <xlrd:rvb i="24494"/>
        </ext>
      </extLst>
    </bk>
    <bk>
      <extLst>
        <ext uri="{3e2802c4-a4d2-4d8b-9148-e3be6c30e623}">
          <xlrd:rvb i="24495"/>
        </ext>
      </extLst>
    </bk>
    <bk>
      <extLst>
        <ext uri="{3e2802c4-a4d2-4d8b-9148-e3be6c30e623}">
          <xlrd:rvb i="24496"/>
        </ext>
      </extLst>
    </bk>
    <bk>
      <extLst>
        <ext uri="{3e2802c4-a4d2-4d8b-9148-e3be6c30e623}">
          <xlrd:rvb i="24497"/>
        </ext>
      </extLst>
    </bk>
    <bk>
      <extLst>
        <ext uri="{3e2802c4-a4d2-4d8b-9148-e3be6c30e623}">
          <xlrd:rvb i="24498"/>
        </ext>
      </extLst>
    </bk>
    <bk>
      <extLst>
        <ext uri="{3e2802c4-a4d2-4d8b-9148-e3be6c30e623}">
          <xlrd:rvb i="24499"/>
        </ext>
      </extLst>
    </bk>
    <bk>
      <extLst>
        <ext uri="{3e2802c4-a4d2-4d8b-9148-e3be6c30e623}">
          <xlrd:rvb i="24500"/>
        </ext>
      </extLst>
    </bk>
    <bk>
      <extLst>
        <ext uri="{3e2802c4-a4d2-4d8b-9148-e3be6c30e623}">
          <xlrd:rvb i="24501"/>
        </ext>
      </extLst>
    </bk>
    <bk>
      <extLst>
        <ext uri="{3e2802c4-a4d2-4d8b-9148-e3be6c30e623}">
          <xlrd:rvb i="24502"/>
        </ext>
      </extLst>
    </bk>
    <bk>
      <extLst>
        <ext uri="{3e2802c4-a4d2-4d8b-9148-e3be6c30e623}">
          <xlrd:rvb i="24503"/>
        </ext>
      </extLst>
    </bk>
    <bk>
      <extLst>
        <ext uri="{3e2802c4-a4d2-4d8b-9148-e3be6c30e623}">
          <xlrd:rvb i="24504"/>
        </ext>
      </extLst>
    </bk>
    <bk>
      <extLst>
        <ext uri="{3e2802c4-a4d2-4d8b-9148-e3be6c30e623}">
          <xlrd:rvb i="24505"/>
        </ext>
      </extLst>
    </bk>
    <bk>
      <extLst>
        <ext uri="{3e2802c4-a4d2-4d8b-9148-e3be6c30e623}">
          <xlrd:rvb i="24506"/>
        </ext>
      </extLst>
    </bk>
    <bk>
      <extLst>
        <ext uri="{3e2802c4-a4d2-4d8b-9148-e3be6c30e623}">
          <xlrd:rvb i="24507"/>
        </ext>
      </extLst>
    </bk>
    <bk>
      <extLst>
        <ext uri="{3e2802c4-a4d2-4d8b-9148-e3be6c30e623}">
          <xlrd:rvb i="24508"/>
        </ext>
      </extLst>
    </bk>
    <bk>
      <extLst>
        <ext uri="{3e2802c4-a4d2-4d8b-9148-e3be6c30e623}">
          <xlrd:rvb i="24509"/>
        </ext>
      </extLst>
    </bk>
    <bk>
      <extLst>
        <ext uri="{3e2802c4-a4d2-4d8b-9148-e3be6c30e623}">
          <xlrd:rvb i="24510"/>
        </ext>
      </extLst>
    </bk>
    <bk>
      <extLst>
        <ext uri="{3e2802c4-a4d2-4d8b-9148-e3be6c30e623}">
          <xlrd:rvb i="24511"/>
        </ext>
      </extLst>
    </bk>
    <bk>
      <extLst>
        <ext uri="{3e2802c4-a4d2-4d8b-9148-e3be6c30e623}">
          <xlrd:rvb i="24512"/>
        </ext>
      </extLst>
    </bk>
    <bk>
      <extLst>
        <ext uri="{3e2802c4-a4d2-4d8b-9148-e3be6c30e623}">
          <xlrd:rvb i="24513"/>
        </ext>
      </extLst>
    </bk>
    <bk>
      <extLst>
        <ext uri="{3e2802c4-a4d2-4d8b-9148-e3be6c30e623}">
          <xlrd:rvb i="24514"/>
        </ext>
      </extLst>
    </bk>
    <bk>
      <extLst>
        <ext uri="{3e2802c4-a4d2-4d8b-9148-e3be6c30e623}">
          <xlrd:rvb i="24515"/>
        </ext>
      </extLst>
    </bk>
    <bk>
      <extLst>
        <ext uri="{3e2802c4-a4d2-4d8b-9148-e3be6c30e623}">
          <xlrd:rvb i="24516"/>
        </ext>
      </extLst>
    </bk>
    <bk>
      <extLst>
        <ext uri="{3e2802c4-a4d2-4d8b-9148-e3be6c30e623}">
          <xlrd:rvb i="24517"/>
        </ext>
      </extLst>
    </bk>
    <bk>
      <extLst>
        <ext uri="{3e2802c4-a4d2-4d8b-9148-e3be6c30e623}">
          <xlrd:rvb i="24518"/>
        </ext>
      </extLst>
    </bk>
    <bk>
      <extLst>
        <ext uri="{3e2802c4-a4d2-4d8b-9148-e3be6c30e623}">
          <xlrd:rvb i="24519"/>
        </ext>
      </extLst>
    </bk>
    <bk>
      <extLst>
        <ext uri="{3e2802c4-a4d2-4d8b-9148-e3be6c30e623}">
          <xlrd:rvb i="24520"/>
        </ext>
      </extLst>
    </bk>
    <bk>
      <extLst>
        <ext uri="{3e2802c4-a4d2-4d8b-9148-e3be6c30e623}">
          <xlrd:rvb i="24521"/>
        </ext>
      </extLst>
    </bk>
    <bk>
      <extLst>
        <ext uri="{3e2802c4-a4d2-4d8b-9148-e3be6c30e623}">
          <xlrd:rvb i="24522"/>
        </ext>
      </extLst>
    </bk>
    <bk>
      <extLst>
        <ext uri="{3e2802c4-a4d2-4d8b-9148-e3be6c30e623}">
          <xlrd:rvb i="24523"/>
        </ext>
      </extLst>
    </bk>
    <bk>
      <extLst>
        <ext uri="{3e2802c4-a4d2-4d8b-9148-e3be6c30e623}">
          <xlrd:rvb i="24524"/>
        </ext>
      </extLst>
    </bk>
    <bk>
      <extLst>
        <ext uri="{3e2802c4-a4d2-4d8b-9148-e3be6c30e623}">
          <xlrd:rvb i="24525"/>
        </ext>
      </extLst>
    </bk>
    <bk>
      <extLst>
        <ext uri="{3e2802c4-a4d2-4d8b-9148-e3be6c30e623}">
          <xlrd:rvb i="24526"/>
        </ext>
      </extLst>
    </bk>
    <bk>
      <extLst>
        <ext uri="{3e2802c4-a4d2-4d8b-9148-e3be6c30e623}">
          <xlrd:rvb i="24527"/>
        </ext>
      </extLst>
    </bk>
    <bk>
      <extLst>
        <ext uri="{3e2802c4-a4d2-4d8b-9148-e3be6c30e623}">
          <xlrd:rvb i="24528"/>
        </ext>
      </extLst>
    </bk>
    <bk>
      <extLst>
        <ext uri="{3e2802c4-a4d2-4d8b-9148-e3be6c30e623}">
          <xlrd:rvb i="24529"/>
        </ext>
      </extLst>
    </bk>
    <bk>
      <extLst>
        <ext uri="{3e2802c4-a4d2-4d8b-9148-e3be6c30e623}">
          <xlrd:rvb i="24530"/>
        </ext>
      </extLst>
    </bk>
    <bk>
      <extLst>
        <ext uri="{3e2802c4-a4d2-4d8b-9148-e3be6c30e623}">
          <xlrd:rvb i="24531"/>
        </ext>
      </extLst>
    </bk>
    <bk>
      <extLst>
        <ext uri="{3e2802c4-a4d2-4d8b-9148-e3be6c30e623}">
          <xlrd:rvb i="24532"/>
        </ext>
      </extLst>
    </bk>
    <bk>
      <extLst>
        <ext uri="{3e2802c4-a4d2-4d8b-9148-e3be6c30e623}">
          <xlrd:rvb i="24533"/>
        </ext>
      </extLst>
    </bk>
    <bk>
      <extLst>
        <ext uri="{3e2802c4-a4d2-4d8b-9148-e3be6c30e623}">
          <xlrd:rvb i="24534"/>
        </ext>
      </extLst>
    </bk>
    <bk>
      <extLst>
        <ext uri="{3e2802c4-a4d2-4d8b-9148-e3be6c30e623}">
          <xlrd:rvb i="24535"/>
        </ext>
      </extLst>
    </bk>
    <bk>
      <extLst>
        <ext uri="{3e2802c4-a4d2-4d8b-9148-e3be6c30e623}">
          <xlrd:rvb i="24536"/>
        </ext>
      </extLst>
    </bk>
    <bk>
      <extLst>
        <ext uri="{3e2802c4-a4d2-4d8b-9148-e3be6c30e623}">
          <xlrd:rvb i="24537"/>
        </ext>
      </extLst>
    </bk>
    <bk>
      <extLst>
        <ext uri="{3e2802c4-a4d2-4d8b-9148-e3be6c30e623}">
          <xlrd:rvb i="24538"/>
        </ext>
      </extLst>
    </bk>
    <bk>
      <extLst>
        <ext uri="{3e2802c4-a4d2-4d8b-9148-e3be6c30e623}">
          <xlrd:rvb i="24539"/>
        </ext>
      </extLst>
    </bk>
    <bk>
      <extLst>
        <ext uri="{3e2802c4-a4d2-4d8b-9148-e3be6c30e623}">
          <xlrd:rvb i="24540"/>
        </ext>
      </extLst>
    </bk>
    <bk>
      <extLst>
        <ext uri="{3e2802c4-a4d2-4d8b-9148-e3be6c30e623}">
          <xlrd:rvb i="24541"/>
        </ext>
      </extLst>
    </bk>
    <bk>
      <extLst>
        <ext uri="{3e2802c4-a4d2-4d8b-9148-e3be6c30e623}">
          <xlrd:rvb i="24542"/>
        </ext>
      </extLst>
    </bk>
    <bk>
      <extLst>
        <ext uri="{3e2802c4-a4d2-4d8b-9148-e3be6c30e623}">
          <xlrd:rvb i="24543"/>
        </ext>
      </extLst>
    </bk>
    <bk>
      <extLst>
        <ext uri="{3e2802c4-a4d2-4d8b-9148-e3be6c30e623}">
          <xlrd:rvb i="24544"/>
        </ext>
      </extLst>
    </bk>
    <bk>
      <extLst>
        <ext uri="{3e2802c4-a4d2-4d8b-9148-e3be6c30e623}">
          <xlrd:rvb i="24545"/>
        </ext>
      </extLst>
    </bk>
    <bk>
      <extLst>
        <ext uri="{3e2802c4-a4d2-4d8b-9148-e3be6c30e623}">
          <xlrd:rvb i="24546"/>
        </ext>
      </extLst>
    </bk>
    <bk>
      <extLst>
        <ext uri="{3e2802c4-a4d2-4d8b-9148-e3be6c30e623}">
          <xlrd:rvb i="24547"/>
        </ext>
      </extLst>
    </bk>
    <bk>
      <extLst>
        <ext uri="{3e2802c4-a4d2-4d8b-9148-e3be6c30e623}">
          <xlrd:rvb i="24548"/>
        </ext>
      </extLst>
    </bk>
    <bk>
      <extLst>
        <ext uri="{3e2802c4-a4d2-4d8b-9148-e3be6c30e623}">
          <xlrd:rvb i="24549"/>
        </ext>
      </extLst>
    </bk>
    <bk>
      <extLst>
        <ext uri="{3e2802c4-a4d2-4d8b-9148-e3be6c30e623}">
          <xlrd:rvb i="24550"/>
        </ext>
      </extLst>
    </bk>
    <bk>
      <extLst>
        <ext uri="{3e2802c4-a4d2-4d8b-9148-e3be6c30e623}">
          <xlrd:rvb i="24551"/>
        </ext>
      </extLst>
    </bk>
    <bk>
      <extLst>
        <ext uri="{3e2802c4-a4d2-4d8b-9148-e3be6c30e623}">
          <xlrd:rvb i="24552"/>
        </ext>
      </extLst>
    </bk>
    <bk>
      <extLst>
        <ext uri="{3e2802c4-a4d2-4d8b-9148-e3be6c30e623}">
          <xlrd:rvb i="24553"/>
        </ext>
      </extLst>
    </bk>
    <bk>
      <extLst>
        <ext uri="{3e2802c4-a4d2-4d8b-9148-e3be6c30e623}">
          <xlrd:rvb i="24554"/>
        </ext>
      </extLst>
    </bk>
    <bk>
      <extLst>
        <ext uri="{3e2802c4-a4d2-4d8b-9148-e3be6c30e623}">
          <xlrd:rvb i="24555"/>
        </ext>
      </extLst>
    </bk>
    <bk>
      <extLst>
        <ext uri="{3e2802c4-a4d2-4d8b-9148-e3be6c30e623}">
          <xlrd:rvb i="24556"/>
        </ext>
      </extLst>
    </bk>
    <bk>
      <extLst>
        <ext uri="{3e2802c4-a4d2-4d8b-9148-e3be6c30e623}">
          <xlrd:rvb i="24557"/>
        </ext>
      </extLst>
    </bk>
    <bk>
      <extLst>
        <ext uri="{3e2802c4-a4d2-4d8b-9148-e3be6c30e623}">
          <xlrd:rvb i="24558"/>
        </ext>
      </extLst>
    </bk>
    <bk>
      <extLst>
        <ext uri="{3e2802c4-a4d2-4d8b-9148-e3be6c30e623}">
          <xlrd:rvb i="24559"/>
        </ext>
      </extLst>
    </bk>
    <bk>
      <extLst>
        <ext uri="{3e2802c4-a4d2-4d8b-9148-e3be6c30e623}">
          <xlrd:rvb i="24560"/>
        </ext>
      </extLst>
    </bk>
    <bk>
      <extLst>
        <ext uri="{3e2802c4-a4d2-4d8b-9148-e3be6c30e623}">
          <xlrd:rvb i="24561"/>
        </ext>
      </extLst>
    </bk>
    <bk>
      <extLst>
        <ext uri="{3e2802c4-a4d2-4d8b-9148-e3be6c30e623}">
          <xlrd:rvb i="24562"/>
        </ext>
      </extLst>
    </bk>
    <bk>
      <extLst>
        <ext uri="{3e2802c4-a4d2-4d8b-9148-e3be6c30e623}">
          <xlrd:rvb i="24563"/>
        </ext>
      </extLst>
    </bk>
    <bk>
      <extLst>
        <ext uri="{3e2802c4-a4d2-4d8b-9148-e3be6c30e623}">
          <xlrd:rvb i="24564"/>
        </ext>
      </extLst>
    </bk>
    <bk>
      <extLst>
        <ext uri="{3e2802c4-a4d2-4d8b-9148-e3be6c30e623}">
          <xlrd:rvb i="24565"/>
        </ext>
      </extLst>
    </bk>
    <bk>
      <extLst>
        <ext uri="{3e2802c4-a4d2-4d8b-9148-e3be6c30e623}">
          <xlrd:rvb i="24566"/>
        </ext>
      </extLst>
    </bk>
    <bk>
      <extLst>
        <ext uri="{3e2802c4-a4d2-4d8b-9148-e3be6c30e623}">
          <xlrd:rvb i="24567"/>
        </ext>
      </extLst>
    </bk>
    <bk>
      <extLst>
        <ext uri="{3e2802c4-a4d2-4d8b-9148-e3be6c30e623}">
          <xlrd:rvb i="24568"/>
        </ext>
      </extLst>
    </bk>
    <bk>
      <extLst>
        <ext uri="{3e2802c4-a4d2-4d8b-9148-e3be6c30e623}">
          <xlrd:rvb i="24569"/>
        </ext>
      </extLst>
    </bk>
    <bk>
      <extLst>
        <ext uri="{3e2802c4-a4d2-4d8b-9148-e3be6c30e623}">
          <xlrd:rvb i="24570"/>
        </ext>
      </extLst>
    </bk>
    <bk>
      <extLst>
        <ext uri="{3e2802c4-a4d2-4d8b-9148-e3be6c30e623}">
          <xlrd:rvb i="24571"/>
        </ext>
      </extLst>
    </bk>
    <bk>
      <extLst>
        <ext uri="{3e2802c4-a4d2-4d8b-9148-e3be6c30e623}">
          <xlrd:rvb i="24572"/>
        </ext>
      </extLst>
    </bk>
    <bk>
      <extLst>
        <ext uri="{3e2802c4-a4d2-4d8b-9148-e3be6c30e623}">
          <xlrd:rvb i="24573"/>
        </ext>
      </extLst>
    </bk>
    <bk>
      <extLst>
        <ext uri="{3e2802c4-a4d2-4d8b-9148-e3be6c30e623}">
          <xlrd:rvb i="24576"/>
        </ext>
      </extLst>
    </bk>
    <bk>
      <extLst>
        <ext uri="{3e2802c4-a4d2-4d8b-9148-e3be6c30e623}">
          <xlrd:rvb i="24577"/>
        </ext>
      </extLst>
    </bk>
    <bk>
      <extLst>
        <ext uri="{3e2802c4-a4d2-4d8b-9148-e3be6c30e623}">
          <xlrd:rvb i="24578"/>
        </ext>
      </extLst>
    </bk>
    <bk>
      <extLst>
        <ext uri="{3e2802c4-a4d2-4d8b-9148-e3be6c30e623}">
          <xlrd:rvb i="24579"/>
        </ext>
      </extLst>
    </bk>
    <bk>
      <extLst>
        <ext uri="{3e2802c4-a4d2-4d8b-9148-e3be6c30e623}">
          <xlrd:rvb i="24580"/>
        </ext>
      </extLst>
    </bk>
    <bk>
      <extLst>
        <ext uri="{3e2802c4-a4d2-4d8b-9148-e3be6c30e623}">
          <xlrd:rvb i="24581"/>
        </ext>
      </extLst>
    </bk>
    <bk>
      <extLst>
        <ext uri="{3e2802c4-a4d2-4d8b-9148-e3be6c30e623}">
          <xlrd:rvb i="24582"/>
        </ext>
      </extLst>
    </bk>
    <bk>
      <extLst>
        <ext uri="{3e2802c4-a4d2-4d8b-9148-e3be6c30e623}">
          <xlrd:rvb i="24583"/>
        </ext>
      </extLst>
    </bk>
    <bk>
      <extLst>
        <ext uri="{3e2802c4-a4d2-4d8b-9148-e3be6c30e623}">
          <xlrd:rvb i="24584"/>
        </ext>
      </extLst>
    </bk>
    <bk>
      <extLst>
        <ext uri="{3e2802c4-a4d2-4d8b-9148-e3be6c30e623}">
          <xlrd:rvb i="24585"/>
        </ext>
      </extLst>
    </bk>
    <bk>
      <extLst>
        <ext uri="{3e2802c4-a4d2-4d8b-9148-e3be6c30e623}">
          <xlrd:rvb i="24586"/>
        </ext>
      </extLst>
    </bk>
    <bk>
      <extLst>
        <ext uri="{3e2802c4-a4d2-4d8b-9148-e3be6c30e623}">
          <xlrd:rvb i="24587"/>
        </ext>
      </extLst>
    </bk>
    <bk>
      <extLst>
        <ext uri="{3e2802c4-a4d2-4d8b-9148-e3be6c30e623}">
          <xlrd:rvb i="24588"/>
        </ext>
      </extLst>
    </bk>
    <bk>
      <extLst>
        <ext uri="{3e2802c4-a4d2-4d8b-9148-e3be6c30e623}">
          <xlrd:rvb i="24589"/>
        </ext>
      </extLst>
    </bk>
    <bk>
      <extLst>
        <ext uri="{3e2802c4-a4d2-4d8b-9148-e3be6c30e623}">
          <xlrd:rvb i="24590"/>
        </ext>
      </extLst>
    </bk>
    <bk>
      <extLst>
        <ext uri="{3e2802c4-a4d2-4d8b-9148-e3be6c30e623}">
          <xlrd:rvb i="24591"/>
        </ext>
      </extLst>
    </bk>
    <bk>
      <extLst>
        <ext uri="{3e2802c4-a4d2-4d8b-9148-e3be6c30e623}">
          <xlrd:rvb i="24592"/>
        </ext>
      </extLst>
    </bk>
    <bk>
      <extLst>
        <ext uri="{3e2802c4-a4d2-4d8b-9148-e3be6c30e623}">
          <xlrd:rvb i="24593"/>
        </ext>
      </extLst>
    </bk>
    <bk>
      <extLst>
        <ext uri="{3e2802c4-a4d2-4d8b-9148-e3be6c30e623}">
          <xlrd:rvb i="24594"/>
        </ext>
      </extLst>
    </bk>
    <bk>
      <extLst>
        <ext uri="{3e2802c4-a4d2-4d8b-9148-e3be6c30e623}">
          <xlrd:rvb i="24595"/>
        </ext>
      </extLst>
    </bk>
    <bk>
      <extLst>
        <ext uri="{3e2802c4-a4d2-4d8b-9148-e3be6c30e623}">
          <xlrd:rvb i="24596"/>
        </ext>
      </extLst>
    </bk>
    <bk>
      <extLst>
        <ext uri="{3e2802c4-a4d2-4d8b-9148-e3be6c30e623}">
          <xlrd:rvb i="24597"/>
        </ext>
      </extLst>
    </bk>
    <bk>
      <extLst>
        <ext uri="{3e2802c4-a4d2-4d8b-9148-e3be6c30e623}">
          <xlrd:rvb i="24598"/>
        </ext>
      </extLst>
    </bk>
    <bk>
      <extLst>
        <ext uri="{3e2802c4-a4d2-4d8b-9148-e3be6c30e623}">
          <xlrd:rvb i="24599"/>
        </ext>
      </extLst>
    </bk>
    <bk>
      <extLst>
        <ext uri="{3e2802c4-a4d2-4d8b-9148-e3be6c30e623}">
          <xlrd:rvb i="24600"/>
        </ext>
      </extLst>
    </bk>
    <bk>
      <extLst>
        <ext uri="{3e2802c4-a4d2-4d8b-9148-e3be6c30e623}">
          <xlrd:rvb i="24601"/>
        </ext>
      </extLst>
    </bk>
    <bk>
      <extLst>
        <ext uri="{3e2802c4-a4d2-4d8b-9148-e3be6c30e623}">
          <xlrd:rvb i="24602"/>
        </ext>
      </extLst>
    </bk>
    <bk>
      <extLst>
        <ext uri="{3e2802c4-a4d2-4d8b-9148-e3be6c30e623}">
          <xlrd:rvb i="24603"/>
        </ext>
      </extLst>
    </bk>
    <bk>
      <extLst>
        <ext uri="{3e2802c4-a4d2-4d8b-9148-e3be6c30e623}">
          <xlrd:rvb i="24604"/>
        </ext>
      </extLst>
    </bk>
    <bk>
      <extLst>
        <ext uri="{3e2802c4-a4d2-4d8b-9148-e3be6c30e623}">
          <xlrd:rvb i="24605"/>
        </ext>
      </extLst>
    </bk>
    <bk>
      <extLst>
        <ext uri="{3e2802c4-a4d2-4d8b-9148-e3be6c30e623}">
          <xlrd:rvb i="24606"/>
        </ext>
      </extLst>
    </bk>
    <bk>
      <extLst>
        <ext uri="{3e2802c4-a4d2-4d8b-9148-e3be6c30e623}">
          <xlrd:rvb i="24607"/>
        </ext>
      </extLst>
    </bk>
    <bk>
      <extLst>
        <ext uri="{3e2802c4-a4d2-4d8b-9148-e3be6c30e623}">
          <xlrd:rvb i="24608"/>
        </ext>
      </extLst>
    </bk>
    <bk>
      <extLst>
        <ext uri="{3e2802c4-a4d2-4d8b-9148-e3be6c30e623}">
          <xlrd:rvb i="24609"/>
        </ext>
      </extLst>
    </bk>
    <bk>
      <extLst>
        <ext uri="{3e2802c4-a4d2-4d8b-9148-e3be6c30e623}">
          <xlrd:rvb i="24610"/>
        </ext>
      </extLst>
    </bk>
    <bk>
      <extLst>
        <ext uri="{3e2802c4-a4d2-4d8b-9148-e3be6c30e623}">
          <xlrd:rvb i="24611"/>
        </ext>
      </extLst>
    </bk>
    <bk>
      <extLst>
        <ext uri="{3e2802c4-a4d2-4d8b-9148-e3be6c30e623}">
          <xlrd:rvb i="24612"/>
        </ext>
      </extLst>
    </bk>
    <bk>
      <extLst>
        <ext uri="{3e2802c4-a4d2-4d8b-9148-e3be6c30e623}">
          <xlrd:rvb i="24613"/>
        </ext>
      </extLst>
    </bk>
    <bk>
      <extLst>
        <ext uri="{3e2802c4-a4d2-4d8b-9148-e3be6c30e623}">
          <xlrd:rvb i="24614"/>
        </ext>
      </extLst>
    </bk>
    <bk>
      <extLst>
        <ext uri="{3e2802c4-a4d2-4d8b-9148-e3be6c30e623}">
          <xlrd:rvb i="24615"/>
        </ext>
      </extLst>
    </bk>
    <bk>
      <extLst>
        <ext uri="{3e2802c4-a4d2-4d8b-9148-e3be6c30e623}">
          <xlrd:rvb i="24616"/>
        </ext>
      </extLst>
    </bk>
    <bk>
      <extLst>
        <ext uri="{3e2802c4-a4d2-4d8b-9148-e3be6c30e623}">
          <xlrd:rvb i="24617"/>
        </ext>
      </extLst>
    </bk>
    <bk>
      <extLst>
        <ext uri="{3e2802c4-a4d2-4d8b-9148-e3be6c30e623}">
          <xlrd:rvb i="24618"/>
        </ext>
      </extLst>
    </bk>
    <bk>
      <extLst>
        <ext uri="{3e2802c4-a4d2-4d8b-9148-e3be6c30e623}">
          <xlrd:rvb i="24619"/>
        </ext>
      </extLst>
    </bk>
    <bk>
      <extLst>
        <ext uri="{3e2802c4-a4d2-4d8b-9148-e3be6c30e623}">
          <xlrd:rvb i="24620"/>
        </ext>
      </extLst>
    </bk>
    <bk>
      <extLst>
        <ext uri="{3e2802c4-a4d2-4d8b-9148-e3be6c30e623}">
          <xlrd:rvb i="24621"/>
        </ext>
      </extLst>
    </bk>
    <bk>
      <extLst>
        <ext uri="{3e2802c4-a4d2-4d8b-9148-e3be6c30e623}">
          <xlrd:rvb i="24622"/>
        </ext>
      </extLst>
    </bk>
    <bk>
      <extLst>
        <ext uri="{3e2802c4-a4d2-4d8b-9148-e3be6c30e623}">
          <xlrd:rvb i="24623"/>
        </ext>
      </extLst>
    </bk>
    <bk>
      <extLst>
        <ext uri="{3e2802c4-a4d2-4d8b-9148-e3be6c30e623}">
          <xlrd:rvb i="24624"/>
        </ext>
      </extLst>
    </bk>
    <bk>
      <extLst>
        <ext uri="{3e2802c4-a4d2-4d8b-9148-e3be6c30e623}">
          <xlrd:rvb i="24625"/>
        </ext>
      </extLst>
    </bk>
    <bk>
      <extLst>
        <ext uri="{3e2802c4-a4d2-4d8b-9148-e3be6c30e623}">
          <xlrd:rvb i="24626"/>
        </ext>
      </extLst>
    </bk>
    <bk>
      <extLst>
        <ext uri="{3e2802c4-a4d2-4d8b-9148-e3be6c30e623}">
          <xlrd:rvb i="24627"/>
        </ext>
      </extLst>
    </bk>
    <bk>
      <extLst>
        <ext uri="{3e2802c4-a4d2-4d8b-9148-e3be6c30e623}">
          <xlrd:rvb i="24628"/>
        </ext>
      </extLst>
    </bk>
    <bk>
      <extLst>
        <ext uri="{3e2802c4-a4d2-4d8b-9148-e3be6c30e623}">
          <xlrd:rvb i="24629"/>
        </ext>
      </extLst>
    </bk>
    <bk>
      <extLst>
        <ext uri="{3e2802c4-a4d2-4d8b-9148-e3be6c30e623}">
          <xlrd:rvb i="24630"/>
        </ext>
      </extLst>
    </bk>
    <bk>
      <extLst>
        <ext uri="{3e2802c4-a4d2-4d8b-9148-e3be6c30e623}">
          <xlrd:rvb i="24631"/>
        </ext>
      </extLst>
    </bk>
    <bk>
      <extLst>
        <ext uri="{3e2802c4-a4d2-4d8b-9148-e3be6c30e623}">
          <xlrd:rvb i="24632"/>
        </ext>
      </extLst>
    </bk>
    <bk>
      <extLst>
        <ext uri="{3e2802c4-a4d2-4d8b-9148-e3be6c30e623}">
          <xlrd:rvb i="24633"/>
        </ext>
      </extLst>
    </bk>
    <bk>
      <extLst>
        <ext uri="{3e2802c4-a4d2-4d8b-9148-e3be6c30e623}">
          <xlrd:rvb i="24634"/>
        </ext>
      </extLst>
    </bk>
    <bk>
      <extLst>
        <ext uri="{3e2802c4-a4d2-4d8b-9148-e3be6c30e623}">
          <xlrd:rvb i="24635"/>
        </ext>
      </extLst>
    </bk>
    <bk>
      <extLst>
        <ext uri="{3e2802c4-a4d2-4d8b-9148-e3be6c30e623}">
          <xlrd:rvb i="24636"/>
        </ext>
      </extLst>
    </bk>
    <bk>
      <extLst>
        <ext uri="{3e2802c4-a4d2-4d8b-9148-e3be6c30e623}">
          <xlrd:rvb i="24637"/>
        </ext>
      </extLst>
    </bk>
    <bk>
      <extLst>
        <ext uri="{3e2802c4-a4d2-4d8b-9148-e3be6c30e623}">
          <xlrd:rvb i="24638"/>
        </ext>
      </extLst>
    </bk>
    <bk>
      <extLst>
        <ext uri="{3e2802c4-a4d2-4d8b-9148-e3be6c30e623}">
          <xlrd:rvb i="24639"/>
        </ext>
      </extLst>
    </bk>
    <bk>
      <extLst>
        <ext uri="{3e2802c4-a4d2-4d8b-9148-e3be6c30e623}">
          <xlrd:rvb i="24640"/>
        </ext>
      </extLst>
    </bk>
    <bk>
      <extLst>
        <ext uri="{3e2802c4-a4d2-4d8b-9148-e3be6c30e623}">
          <xlrd:rvb i="24641"/>
        </ext>
      </extLst>
    </bk>
    <bk>
      <extLst>
        <ext uri="{3e2802c4-a4d2-4d8b-9148-e3be6c30e623}">
          <xlrd:rvb i="24642"/>
        </ext>
      </extLst>
    </bk>
    <bk>
      <extLst>
        <ext uri="{3e2802c4-a4d2-4d8b-9148-e3be6c30e623}">
          <xlrd:rvb i="24643"/>
        </ext>
      </extLst>
    </bk>
    <bk>
      <extLst>
        <ext uri="{3e2802c4-a4d2-4d8b-9148-e3be6c30e623}">
          <xlrd:rvb i="24646"/>
        </ext>
      </extLst>
    </bk>
    <bk>
      <extLst>
        <ext uri="{3e2802c4-a4d2-4d8b-9148-e3be6c30e623}">
          <xlrd:rvb i="24647"/>
        </ext>
      </extLst>
    </bk>
    <bk>
      <extLst>
        <ext uri="{3e2802c4-a4d2-4d8b-9148-e3be6c30e623}">
          <xlrd:rvb i="24648"/>
        </ext>
      </extLst>
    </bk>
    <bk>
      <extLst>
        <ext uri="{3e2802c4-a4d2-4d8b-9148-e3be6c30e623}">
          <xlrd:rvb i="24649"/>
        </ext>
      </extLst>
    </bk>
    <bk>
      <extLst>
        <ext uri="{3e2802c4-a4d2-4d8b-9148-e3be6c30e623}">
          <xlrd:rvb i="24650"/>
        </ext>
      </extLst>
    </bk>
    <bk>
      <extLst>
        <ext uri="{3e2802c4-a4d2-4d8b-9148-e3be6c30e623}">
          <xlrd:rvb i="24651"/>
        </ext>
      </extLst>
    </bk>
    <bk>
      <extLst>
        <ext uri="{3e2802c4-a4d2-4d8b-9148-e3be6c30e623}">
          <xlrd:rvb i="24652"/>
        </ext>
      </extLst>
    </bk>
    <bk>
      <extLst>
        <ext uri="{3e2802c4-a4d2-4d8b-9148-e3be6c30e623}">
          <xlrd:rvb i="24653"/>
        </ext>
      </extLst>
    </bk>
    <bk>
      <extLst>
        <ext uri="{3e2802c4-a4d2-4d8b-9148-e3be6c30e623}">
          <xlrd:rvb i="24654"/>
        </ext>
      </extLst>
    </bk>
    <bk>
      <extLst>
        <ext uri="{3e2802c4-a4d2-4d8b-9148-e3be6c30e623}">
          <xlrd:rvb i="24655"/>
        </ext>
      </extLst>
    </bk>
    <bk>
      <extLst>
        <ext uri="{3e2802c4-a4d2-4d8b-9148-e3be6c30e623}">
          <xlrd:rvb i="24656"/>
        </ext>
      </extLst>
    </bk>
    <bk>
      <extLst>
        <ext uri="{3e2802c4-a4d2-4d8b-9148-e3be6c30e623}">
          <xlrd:rvb i="24657"/>
        </ext>
      </extLst>
    </bk>
    <bk>
      <extLst>
        <ext uri="{3e2802c4-a4d2-4d8b-9148-e3be6c30e623}">
          <xlrd:rvb i="24658"/>
        </ext>
      </extLst>
    </bk>
    <bk>
      <extLst>
        <ext uri="{3e2802c4-a4d2-4d8b-9148-e3be6c30e623}">
          <xlrd:rvb i="24659"/>
        </ext>
      </extLst>
    </bk>
    <bk>
      <extLst>
        <ext uri="{3e2802c4-a4d2-4d8b-9148-e3be6c30e623}">
          <xlrd:rvb i="24660"/>
        </ext>
      </extLst>
    </bk>
    <bk>
      <extLst>
        <ext uri="{3e2802c4-a4d2-4d8b-9148-e3be6c30e623}">
          <xlrd:rvb i="24661"/>
        </ext>
      </extLst>
    </bk>
    <bk>
      <extLst>
        <ext uri="{3e2802c4-a4d2-4d8b-9148-e3be6c30e623}">
          <xlrd:rvb i="24662"/>
        </ext>
      </extLst>
    </bk>
    <bk>
      <extLst>
        <ext uri="{3e2802c4-a4d2-4d8b-9148-e3be6c30e623}">
          <xlrd:rvb i="24663"/>
        </ext>
      </extLst>
    </bk>
    <bk>
      <extLst>
        <ext uri="{3e2802c4-a4d2-4d8b-9148-e3be6c30e623}">
          <xlrd:rvb i="24664"/>
        </ext>
      </extLst>
    </bk>
    <bk>
      <extLst>
        <ext uri="{3e2802c4-a4d2-4d8b-9148-e3be6c30e623}">
          <xlrd:rvb i="24665"/>
        </ext>
      </extLst>
    </bk>
    <bk>
      <extLst>
        <ext uri="{3e2802c4-a4d2-4d8b-9148-e3be6c30e623}">
          <xlrd:rvb i="24666"/>
        </ext>
      </extLst>
    </bk>
    <bk>
      <extLst>
        <ext uri="{3e2802c4-a4d2-4d8b-9148-e3be6c30e623}">
          <xlrd:rvb i="24667"/>
        </ext>
      </extLst>
    </bk>
    <bk>
      <extLst>
        <ext uri="{3e2802c4-a4d2-4d8b-9148-e3be6c30e623}">
          <xlrd:rvb i="24668"/>
        </ext>
      </extLst>
    </bk>
    <bk>
      <extLst>
        <ext uri="{3e2802c4-a4d2-4d8b-9148-e3be6c30e623}">
          <xlrd:rvb i="24669"/>
        </ext>
      </extLst>
    </bk>
    <bk>
      <extLst>
        <ext uri="{3e2802c4-a4d2-4d8b-9148-e3be6c30e623}">
          <xlrd:rvb i="24670"/>
        </ext>
      </extLst>
    </bk>
    <bk>
      <extLst>
        <ext uri="{3e2802c4-a4d2-4d8b-9148-e3be6c30e623}">
          <xlrd:rvb i="24671"/>
        </ext>
      </extLst>
    </bk>
    <bk>
      <extLst>
        <ext uri="{3e2802c4-a4d2-4d8b-9148-e3be6c30e623}">
          <xlrd:rvb i="24672"/>
        </ext>
      </extLst>
    </bk>
    <bk>
      <extLst>
        <ext uri="{3e2802c4-a4d2-4d8b-9148-e3be6c30e623}">
          <xlrd:rvb i="24673"/>
        </ext>
      </extLst>
    </bk>
    <bk>
      <extLst>
        <ext uri="{3e2802c4-a4d2-4d8b-9148-e3be6c30e623}">
          <xlrd:rvb i="24674"/>
        </ext>
      </extLst>
    </bk>
    <bk>
      <extLst>
        <ext uri="{3e2802c4-a4d2-4d8b-9148-e3be6c30e623}">
          <xlrd:rvb i="24675"/>
        </ext>
      </extLst>
    </bk>
    <bk>
      <extLst>
        <ext uri="{3e2802c4-a4d2-4d8b-9148-e3be6c30e623}">
          <xlrd:rvb i="24676"/>
        </ext>
      </extLst>
    </bk>
    <bk>
      <extLst>
        <ext uri="{3e2802c4-a4d2-4d8b-9148-e3be6c30e623}">
          <xlrd:rvb i="24677"/>
        </ext>
      </extLst>
    </bk>
    <bk>
      <extLst>
        <ext uri="{3e2802c4-a4d2-4d8b-9148-e3be6c30e623}">
          <xlrd:rvb i="24678"/>
        </ext>
      </extLst>
    </bk>
    <bk>
      <extLst>
        <ext uri="{3e2802c4-a4d2-4d8b-9148-e3be6c30e623}">
          <xlrd:rvb i="24679"/>
        </ext>
      </extLst>
    </bk>
    <bk>
      <extLst>
        <ext uri="{3e2802c4-a4d2-4d8b-9148-e3be6c30e623}">
          <xlrd:rvb i="24680"/>
        </ext>
      </extLst>
    </bk>
    <bk>
      <extLst>
        <ext uri="{3e2802c4-a4d2-4d8b-9148-e3be6c30e623}">
          <xlrd:rvb i="24681"/>
        </ext>
      </extLst>
    </bk>
    <bk>
      <extLst>
        <ext uri="{3e2802c4-a4d2-4d8b-9148-e3be6c30e623}">
          <xlrd:rvb i="24682"/>
        </ext>
      </extLst>
    </bk>
    <bk>
      <extLst>
        <ext uri="{3e2802c4-a4d2-4d8b-9148-e3be6c30e623}">
          <xlrd:rvb i="24683"/>
        </ext>
      </extLst>
    </bk>
    <bk>
      <extLst>
        <ext uri="{3e2802c4-a4d2-4d8b-9148-e3be6c30e623}">
          <xlrd:rvb i="24684"/>
        </ext>
      </extLst>
    </bk>
    <bk>
      <extLst>
        <ext uri="{3e2802c4-a4d2-4d8b-9148-e3be6c30e623}">
          <xlrd:rvb i="24685"/>
        </ext>
      </extLst>
    </bk>
    <bk>
      <extLst>
        <ext uri="{3e2802c4-a4d2-4d8b-9148-e3be6c30e623}">
          <xlrd:rvb i="24686"/>
        </ext>
      </extLst>
    </bk>
    <bk>
      <extLst>
        <ext uri="{3e2802c4-a4d2-4d8b-9148-e3be6c30e623}">
          <xlrd:rvb i="24687"/>
        </ext>
      </extLst>
    </bk>
    <bk>
      <extLst>
        <ext uri="{3e2802c4-a4d2-4d8b-9148-e3be6c30e623}">
          <xlrd:rvb i="24688"/>
        </ext>
      </extLst>
    </bk>
    <bk>
      <extLst>
        <ext uri="{3e2802c4-a4d2-4d8b-9148-e3be6c30e623}">
          <xlrd:rvb i="24689"/>
        </ext>
      </extLst>
    </bk>
    <bk>
      <extLst>
        <ext uri="{3e2802c4-a4d2-4d8b-9148-e3be6c30e623}">
          <xlrd:rvb i="24690"/>
        </ext>
      </extLst>
    </bk>
    <bk>
      <extLst>
        <ext uri="{3e2802c4-a4d2-4d8b-9148-e3be6c30e623}">
          <xlrd:rvb i="24691"/>
        </ext>
      </extLst>
    </bk>
    <bk>
      <extLst>
        <ext uri="{3e2802c4-a4d2-4d8b-9148-e3be6c30e623}">
          <xlrd:rvb i="24692"/>
        </ext>
      </extLst>
    </bk>
    <bk>
      <extLst>
        <ext uri="{3e2802c4-a4d2-4d8b-9148-e3be6c30e623}">
          <xlrd:rvb i="24693"/>
        </ext>
      </extLst>
    </bk>
    <bk>
      <extLst>
        <ext uri="{3e2802c4-a4d2-4d8b-9148-e3be6c30e623}">
          <xlrd:rvb i="24694"/>
        </ext>
      </extLst>
    </bk>
    <bk>
      <extLst>
        <ext uri="{3e2802c4-a4d2-4d8b-9148-e3be6c30e623}">
          <xlrd:rvb i="24695"/>
        </ext>
      </extLst>
    </bk>
    <bk>
      <extLst>
        <ext uri="{3e2802c4-a4d2-4d8b-9148-e3be6c30e623}">
          <xlrd:rvb i="24696"/>
        </ext>
      </extLst>
    </bk>
    <bk>
      <extLst>
        <ext uri="{3e2802c4-a4d2-4d8b-9148-e3be6c30e623}">
          <xlrd:rvb i="24697"/>
        </ext>
      </extLst>
    </bk>
    <bk>
      <extLst>
        <ext uri="{3e2802c4-a4d2-4d8b-9148-e3be6c30e623}">
          <xlrd:rvb i="24698"/>
        </ext>
      </extLst>
    </bk>
    <bk>
      <extLst>
        <ext uri="{3e2802c4-a4d2-4d8b-9148-e3be6c30e623}">
          <xlrd:rvb i="24699"/>
        </ext>
      </extLst>
    </bk>
    <bk>
      <extLst>
        <ext uri="{3e2802c4-a4d2-4d8b-9148-e3be6c30e623}">
          <xlrd:rvb i="24700"/>
        </ext>
      </extLst>
    </bk>
    <bk>
      <extLst>
        <ext uri="{3e2802c4-a4d2-4d8b-9148-e3be6c30e623}">
          <xlrd:rvb i="24701"/>
        </ext>
      </extLst>
    </bk>
    <bk>
      <extLst>
        <ext uri="{3e2802c4-a4d2-4d8b-9148-e3be6c30e623}">
          <xlrd:rvb i="24702"/>
        </ext>
      </extLst>
    </bk>
    <bk>
      <extLst>
        <ext uri="{3e2802c4-a4d2-4d8b-9148-e3be6c30e623}">
          <xlrd:rvb i="24703"/>
        </ext>
      </extLst>
    </bk>
    <bk>
      <extLst>
        <ext uri="{3e2802c4-a4d2-4d8b-9148-e3be6c30e623}">
          <xlrd:rvb i="24704"/>
        </ext>
      </extLst>
    </bk>
    <bk>
      <extLst>
        <ext uri="{3e2802c4-a4d2-4d8b-9148-e3be6c30e623}">
          <xlrd:rvb i="24705"/>
        </ext>
      </extLst>
    </bk>
    <bk>
      <extLst>
        <ext uri="{3e2802c4-a4d2-4d8b-9148-e3be6c30e623}">
          <xlrd:rvb i="24706"/>
        </ext>
      </extLst>
    </bk>
    <bk>
      <extLst>
        <ext uri="{3e2802c4-a4d2-4d8b-9148-e3be6c30e623}">
          <xlrd:rvb i="24707"/>
        </ext>
      </extLst>
    </bk>
    <bk>
      <extLst>
        <ext uri="{3e2802c4-a4d2-4d8b-9148-e3be6c30e623}">
          <xlrd:rvb i="24708"/>
        </ext>
      </extLst>
    </bk>
    <bk>
      <extLst>
        <ext uri="{3e2802c4-a4d2-4d8b-9148-e3be6c30e623}">
          <xlrd:rvb i="24709"/>
        </ext>
      </extLst>
    </bk>
    <bk>
      <extLst>
        <ext uri="{3e2802c4-a4d2-4d8b-9148-e3be6c30e623}">
          <xlrd:rvb i="24710"/>
        </ext>
      </extLst>
    </bk>
    <bk>
      <extLst>
        <ext uri="{3e2802c4-a4d2-4d8b-9148-e3be6c30e623}">
          <xlrd:rvb i="24711"/>
        </ext>
      </extLst>
    </bk>
    <bk>
      <extLst>
        <ext uri="{3e2802c4-a4d2-4d8b-9148-e3be6c30e623}">
          <xlrd:rvb i="24712"/>
        </ext>
      </extLst>
    </bk>
    <bk>
      <extLst>
        <ext uri="{3e2802c4-a4d2-4d8b-9148-e3be6c30e623}">
          <xlrd:rvb i="24713"/>
        </ext>
      </extLst>
    </bk>
    <bk>
      <extLst>
        <ext uri="{3e2802c4-a4d2-4d8b-9148-e3be6c30e623}">
          <xlrd:rvb i="24714"/>
        </ext>
      </extLst>
    </bk>
    <bk>
      <extLst>
        <ext uri="{3e2802c4-a4d2-4d8b-9148-e3be6c30e623}">
          <xlrd:rvb i="24715"/>
        </ext>
      </extLst>
    </bk>
    <bk>
      <extLst>
        <ext uri="{3e2802c4-a4d2-4d8b-9148-e3be6c30e623}">
          <xlrd:rvb i="24716"/>
        </ext>
      </extLst>
    </bk>
    <bk>
      <extLst>
        <ext uri="{3e2802c4-a4d2-4d8b-9148-e3be6c30e623}">
          <xlrd:rvb i="24717"/>
        </ext>
      </extLst>
    </bk>
    <bk>
      <extLst>
        <ext uri="{3e2802c4-a4d2-4d8b-9148-e3be6c30e623}">
          <xlrd:rvb i="24718"/>
        </ext>
      </extLst>
    </bk>
    <bk>
      <extLst>
        <ext uri="{3e2802c4-a4d2-4d8b-9148-e3be6c30e623}">
          <xlrd:rvb i="24719"/>
        </ext>
      </extLst>
    </bk>
    <bk>
      <extLst>
        <ext uri="{3e2802c4-a4d2-4d8b-9148-e3be6c30e623}">
          <xlrd:rvb i="24720"/>
        </ext>
      </extLst>
    </bk>
    <bk>
      <extLst>
        <ext uri="{3e2802c4-a4d2-4d8b-9148-e3be6c30e623}">
          <xlrd:rvb i="24721"/>
        </ext>
      </extLst>
    </bk>
    <bk>
      <extLst>
        <ext uri="{3e2802c4-a4d2-4d8b-9148-e3be6c30e623}">
          <xlrd:rvb i="24722"/>
        </ext>
      </extLst>
    </bk>
    <bk>
      <extLst>
        <ext uri="{3e2802c4-a4d2-4d8b-9148-e3be6c30e623}">
          <xlrd:rvb i="24723"/>
        </ext>
      </extLst>
    </bk>
    <bk>
      <extLst>
        <ext uri="{3e2802c4-a4d2-4d8b-9148-e3be6c30e623}">
          <xlrd:rvb i="24724"/>
        </ext>
      </extLst>
    </bk>
    <bk>
      <extLst>
        <ext uri="{3e2802c4-a4d2-4d8b-9148-e3be6c30e623}">
          <xlrd:rvb i="24727"/>
        </ext>
      </extLst>
    </bk>
    <bk>
      <extLst>
        <ext uri="{3e2802c4-a4d2-4d8b-9148-e3be6c30e623}">
          <xlrd:rvb i="24728"/>
        </ext>
      </extLst>
    </bk>
    <bk>
      <extLst>
        <ext uri="{3e2802c4-a4d2-4d8b-9148-e3be6c30e623}">
          <xlrd:rvb i="24729"/>
        </ext>
      </extLst>
    </bk>
    <bk>
      <extLst>
        <ext uri="{3e2802c4-a4d2-4d8b-9148-e3be6c30e623}">
          <xlrd:rvb i="24730"/>
        </ext>
      </extLst>
    </bk>
    <bk>
      <extLst>
        <ext uri="{3e2802c4-a4d2-4d8b-9148-e3be6c30e623}">
          <xlrd:rvb i="24731"/>
        </ext>
      </extLst>
    </bk>
    <bk>
      <extLst>
        <ext uri="{3e2802c4-a4d2-4d8b-9148-e3be6c30e623}">
          <xlrd:rvb i="24732"/>
        </ext>
      </extLst>
    </bk>
    <bk>
      <extLst>
        <ext uri="{3e2802c4-a4d2-4d8b-9148-e3be6c30e623}">
          <xlrd:rvb i="24733"/>
        </ext>
      </extLst>
    </bk>
    <bk>
      <extLst>
        <ext uri="{3e2802c4-a4d2-4d8b-9148-e3be6c30e623}">
          <xlrd:rvb i="24734"/>
        </ext>
      </extLst>
    </bk>
    <bk>
      <extLst>
        <ext uri="{3e2802c4-a4d2-4d8b-9148-e3be6c30e623}">
          <xlrd:rvb i="24735"/>
        </ext>
      </extLst>
    </bk>
    <bk>
      <extLst>
        <ext uri="{3e2802c4-a4d2-4d8b-9148-e3be6c30e623}">
          <xlrd:rvb i="24736"/>
        </ext>
      </extLst>
    </bk>
    <bk>
      <extLst>
        <ext uri="{3e2802c4-a4d2-4d8b-9148-e3be6c30e623}">
          <xlrd:rvb i="24737"/>
        </ext>
      </extLst>
    </bk>
    <bk>
      <extLst>
        <ext uri="{3e2802c4-a4d2-4d8b-9148-e3be6c30e623}">
          <xlrd:rvb i="24738"/>
        </ext>
      </extLst>
    </bk>
    <bk>
      <extLst>
        <ext uri="{3e2802c4-a4d2-4d8b-9148-e3be6c30e623}">
          <xlrd:rvb i="24739"/>
        </ext>
      </extLst>
    </bk>
    <bk>
      <extLst>
        <ext uri="{3e2802c4-a4d2-4d8b-9148-e3be6c30e623}">
          <xlrd:rvb i="24740"/>
        </ext>
      </extLst>
    </bk>
    <bk>
      <extLst>
        <ext uri="{3e2802c4-a4d2-4d8b-9148-e3be6c30e623}">
          <xlrd:rvb i="24741"/>
        </ext>
      </extLst>
    </bk>
    <bk>
      <extLst>
        <ext uri="{3e2802c4-a4d2-4d8b-9148-e3be6c30e623}">
          <xlrd:rvb i="24742"/>
        </ext>
      </extLst>
    </bk>
    <bk>
      <extLst>
        <ext uri="{3e2802c4-a4d2-4d8b-9148-e3be6c30e623}">
          <xlrd:rvb i="24743"/>
        </ext>
      </extLst>
    </bk>
    <bk>
      <extLst>
        <ext uri="{3e2802c4-a4d2-4d8b-9148-e3be6c30e623}">
          <xlrd:rvb i="24746"/>
        </ext>
      </extLst>
    </bk>
    <bk>
      <extLst>
        <ext uri="{3e2802c4-a4d2-4d8b-9148-e3be6c30e623}">
          <xlrd:rvb i="24747"/>
        </ext>
      </extLst>
    </bk>
    <bk>
      <extLst>
        <ext uri="{3e2802c4-a4d2-4d8b-9148-e3be6c30e623}">
          <xlrd:rvb i="24748"/>
        </ext>
      </extLst>
    </bk>
    <bk>
      <extLst>
        <ext uri="{3e2802c4-a4d2-4d8b-9148-e3be6c30e623}">
          <xlrd:rvb i="24749"/>
        </ext>
      </extLst>
    </bk>
    <bk>
      <extLst>
        <ext uri="{3e2802c4-a4d2-4d8b-9148-e3be6c30e623}">
          <xlrd:rvb i="24750"/>
        </ext>
      </extLst>
    </bk>
    <bk>
      <extLst>
        <ext uri="{3e2802c4-a4d2-4d8b-9148-e3be6c30e623}">
          <xlrd:rvb i="24751"/>
        </ext>
      </extLst>
    </bk>
    <bk>
      <extLst>
        <ext uri="{3e2802c4-a4d2-4d8b-9148-e3be6c30e623}">
          <xlrd:rvb i="24752"/>
        </ext>
      </extLst>
    </bk>
    <bk>
      <extLst>
        <ext uri="{3e2802c4-a4d2-4d8b-9148-e3be6c30e623}">
          <xlrd:rvb i="24753"/>
        </ext>
      </extLst>
    </bk>
    <bk>
      <extLst>
        <ext uri="{3e2802c4-a4d2-4d8b-9148-e3be6c30e623}">
          <xlrd:rvb i="24754"/>
        </ext>
      </extLst>
    </bk>
    <bk>
      <extLst>
        <ext uri="{3e2802c4-a4d2-4d8b-9148-e3be6c30e623}">
          <xlrd:rvb i="24755"/>
        </ext>
      </extLst>
    </bk>
    <bk>
      <extLst>
        <ext uri="{3e2802c4-a4d2-4d8b-9148-e3be6c30e623}">
          <xlrd:rvb i="24756"/>
        </ext>
      </extLst>
    </bk>
    <bk>
      <extLst>
        <ext uri="{3e2802c4-a4d2-4d8b-9148-e3be6c30e623}">
          <xlrd:rvb i="24757"/>
        </ext>
      </extLst>
    </bk>
    <bk>
      <extLst>
        <ext uri="{3e2802c4-a4d2-4d8b-9148-e3be6c30e623}">
          <xlrd:rvb i="24758"/>
        </ext>
      </extLst>
    </bk>
    <bk>
      <extLst>
        <ext uri="{3e2802c4-a4d2-4d8b-9148-e3be6c30e623}">
          <xlrd:rvb i="24759"/>
        </ext>
      </extLst>
    </bk>
    <bk>
      <extLst>
        <ext uri="{3e2802c4-a4d2-4d8b-9148-e3be6c30e623}">
          <xlrd:rvb i="24760"/>
        </ext>
      </extLst>
    </bk>
    <bk>
      <extLst>
        <ext uri="{3e2802c4-a4d2-4d8b-9148-e3be6c30e623}">
          <xlrd:rvb i="24761"/>
        </ext>
      </extLst>
    </bk>
    <bk>
      <extLst>
        <ext uri="{3e2802c4-a4d2-4d8b-9148-e3be6c30e623}">
          <xlrd:rvb i="24762"/>
        </ext>
      </extLst>
    </bk>
    <bk>
      <extLst>
        <ext uri="{3e2802c4-a4d2-4d8b-9148-e3be6c30e623}">
          <xlrd:rvb i="24763"/>
        </ext>
      </extLst>
    </bk>
    <bk>
      <extLst>
        <ext uri="{3e2802c4-a4d2-4d8b-9148-e3be6c30e623}">
          <xlrd:rvb i="24764"/>
        </ext>
      </extLst>
    </bk>
    <bk>
      <extLst>
        <ext uri="{3e2802c4-a4d2-4d8b-9148-e3be6c30e623}">
          <xlrd:rvb i="24765"/>
        </ext>
      </extLst>
    </bk>
    <bk>
      <extLst>
        <ext uri="{3e2802c4-a4d2-4d8b-9148-e3be6c30e623}">
          <xlrd:rvb i="24766"/>
        </ext>
      </extLst>
    </bk>
    <bk>
      <extLst>
        <ext uri="{3e2802c4-a4d2-4d8b-9148-e3be6c30e623}">
          <xlrd:rvb i="24767"/>
        </ext>
      </extLst>
    </bk>
    <bk>
      <extLst>
        <ext uri="{3e2802c4-a4d2-4d8b-9148-e3be6c30e623}">
          <xlrd:rvb i="24770"/>
        </ext>
      </extLst>
    </bk>
    <bk>
      <extLst>
        <ext uri="{3e2802c4-a4d2-4d8b-9148-e3be6c30e623}">
          <xlrd:rvb i="24771"/>
        </ext>
      </extLst>
    </bk>
    <bk>
      <extLst>
        <ext uri="{3e2802c4-a4d2-4d8b-9148-e3be6c30e623}">
          <xlrd:rvb i="24772"/>
        </ext>
      </extLst>
    </bk>
    <bk>
      <extLst>
        <ext uri="{3e2802c4-a4d2-4d8b-9148-e3be6c30e623}">
          <xlrd:rvb i="24773"/>
        </ext>
      </extLst>
    </bk>
    <bk>
      <extLst>
        <ext uri="{3e2802c4-a4d2-4d8b-9148-e3be6c30e623}">
          <xlrd:rvb i="24774"/>
        </ext>
      </extLst>
    </bk>
    <bk>
      <extLst>
        <ext uri="{3e2802c4-a4d2-4d8b-9148-e3be6c30e623}">
          <xlrd:rvb i="24775"/>
        </ext>
      </extLst>
    </bk>
    <bk>
      <extLst>
        <ext uri="{3e2802c4-a4d2-4d8b-9148-e3be6c30e623}">
          <xlrd:rvb i="24776"/>
        </ext>
      </extLst>
    </bk>
    <bk>
      <extLst>
        <ext uri="{3e2802c4-a4d2-4d8b-9148-e3be6c30e623}">
          <xlrd:rvb i="24777"/>
        </ext>
      </extLst>
    </bk>
    <bk>
      <extLst>
        <ext uri="{3e2802c4-a4d2-4d8b-9148-e3be6c30e623}">
          <xlrd:rvb i="24778"/>
        </ext>
      </extLst>
    </bk>
    <bk>
      <extLst>
        <ext uri="{3e2802c4-a4d2-4d8b-9148-e3be6c30e623}">
          <xlrd:rvb i="24779"/>
        </ext>
      </extLst>
    </bk>
    <bk>
      <extLst>
        <ext uri="{3e2802c4-a4d2-4d8b-9148-e3be6c30e623}">
          <xlrd:rvb i="24780"/>
        </ext>
      </extLst>
    </bk>
    <bk>
      <extLst>
        <ext uri="{3e2802c4-a4d2-4d8b-9148-e3be6c30e623}">
          <xlrd:rvb i="24781"/>
        </ext>
      </extLst>
    </bk>
    <bk>
      <extLst>
        <ext uri="{3e2802c4-a4d2-4d8b-9148-e3be6c30e623}">
          <xlrd:rvb i="24782"/>
        </ext>
      </extLst>
    </bk>
    <bk>
      <extLst>
        <ext uri="{3e2802c4-a4d2-4d8b-9148-e3be6c30e623}">
          <xlrd:rvb i="24783"/>
        </ext>
      </extLst>
    </bk>
    <bk>
      <extLst>
        <ext uri="{3e2802c4-a4d2-4d8b-9148-e3be6c30e623}">
          <xlrd:rvb i="24784"/>
        </ext>
      </extLst>
    </bk>
    <bk>
      <extLst>
        <ext uri="{3e2802c4-a4d2-4d8b-9148-e3be6c30e623}">
          <xlrd:rvb i="24785"/>
        </ext>
      </extLst>
    </bk>
    <bk>
      <extLst>
        <ext uri="{3e2802c4-a4d2-4d8b-9148-e3be6c30e623}">
          <xlrd:rvb i="24786"/>
        </ext>
      </extLst>
    </bk>
    <bk>
      <extLst>
        <ext uri="{3e2802c4-a4d2-4d8b-9148-e3be6c30e623}">
          <xlrd:rvb i="24787"/>
        </ext>
      </extLst>
    </bk>
    <bk>
      <extLst>
        <ext uri="{3e2802c4-a4d2-4d8b-9148-e3be6c30e623}">
          <xlrd:rvb i="24788"/>
        </ext>
      </extLst>
    </bk>
    <bk>
      <extLst>
        <ext uri="{3e2802c4-a4d2-4d8b-9148-e3be6c30e623}">
          <xlrd:rvb i="24789"/>
        </ext>
      </extLst>
    </bk>
    <bk>
      <extLst>
        <ext uri="{3e2802c4-a4d2-4d8b-9148-e3be6c30e623}">
          <xlrd:rvb i="24790"/>
        </ext>
      </extLst>
    </bk>
    <bk>
      <extLst>
        <ext uri="{3e2802c4-a4d2-4d8b-9148-e3be6c30e623}">
          <xlrd:rvb i="24791"/>
        </ext>
      </extLst>
    </bk>
    <bk>
      <extLst>
        <ext uri="{3e2802c4-a4d2-4d8b-9148-e3be6c30e623}">
          <xlrd:rvb i="24792"/>
        </ext>
      </extLst>
    </bk>
    <bk>
      <extLst>
        <ext uri="{3e2802c4-a4d2-4d8b-9148-e3be6c30e623}">
          <xlrd:rvb i="24793"/>
        </ext>
      </extLst>
    </bk>
    <bk>
      <extLst>
        <ext uri="{3e2802c4-a4d2-4d8b-9148-e3be6c30e623}">
          <xlrd:rvb i="24794"/>
        </ext>
      </extLst>
    </bk>
    <bk>
      <extLst>
        <ext uri="{3e2802c4-a4d2-4d8b-9148-e3be6c30e623}">
          <xlrd:rvb i="24795"/>
        </ext>
      </extLst>
    </bk>
    <bk>
      <extLst>
        <ext uri="{3e2802c4-a4d2-4d8b-9148-e3be6c30e623}">
          <xlrd:rvb i="24796"/>
        </ext>
      </extLst>
    </bk>
    <bk>
      <extLst>
        <ext uri="{3e2802c4-a4d2-4d8b-9148-e3be6c30e623}">
          <xlrd:rvb i="24797"/>
        </ext>
      </extLst>
    </bk>
    <bk>
      <extLst>
        <ext uri="{3e2802c4-a4d2-4d8b-9148-e3be6c30e623}">
          <xlrd:rvb i="24798"/>
        </ext>
      </extLst>
    </bk>
    <bk>
      <extLst>
        <ext uri="{3e2802c4-a4d2-4d8b-9148-e3be6c30e623}">
          <xlrd:rvb i="24799"/>
        </ext>
      </extLst>
    </bk>
    <bk>
      <extLst>
        <ext uri="{3e2802c4-a4d2-4d8b-9148-e3be6c30e623}">
          <xlrd:rvb i="24800"/>
        </ext>
      </extLst>
    </bk>
    <bk>
      <extLst>
        <ext uri="{3e2802c4-a4d2-4d8b-9148-e3be6c30e623}">
          <xlrd:rvb i="24801"/>
        </ext>
      </extLst>
    </bk>
    <bk>
      <extLst>
        <ext uri="{3e2802c4-a4d2-4d8b-9148-e3be6c30e623}">
          <xlrd:rvb i="24802"/>
        </ext>
      </extLst>
    </bk>
    <bk>
      <extLst>
        <ext uri="{3e2802c4-a4d2-4d8b-9148-e3be6c30e623}">
          <xlrd:rvb i="24803"/>
        </ext>
      </extLst>
    </bk>
    <bk>
      <extLst>
        <ext uri="{3e2802c4-a4d2-4d8b-9148-e3be6c30e623}">
          <xlrd:rvb i="24804"/>
        </ext>
      </extLst>
    </bk>
    <bk>
      <extLst>
        <ext uri="{3e2802c4-a4d2-4d8b-9148-e3be6c30e623}">
          <xlrd:rvb i="24805"/>
        </ext>
      </extLst>
    </bk>
    <bk>
      <extLst>
        <ext uri="{3e2802c4-a4d2-4d8b-9148-e3be6c30e623}">
          <xlrd:rvb i="24806"/>
        </ext>
      </extLst>
    </bk>
    <bk>
      <extLst>
        <ext uri="{3e2802c4-a4d2-4d8b-9148-e3be6c30e623}">
          <xlrd:rvb i="24807"/>
        </ext>
      </extLst>
    </bk>
    <bk>
      <extLst>
        <ext uri="{3e2802c4-a4d2-4d8b-9148-e3be6c30e623}">
          <xlrd:rvb i="24808"/>
        </ext>
      </extLst>
    </bk>
    <bk>
      <extLst>
        <ext uri="{3e2802c4-a4d2-4d8b-9148-e3be6c30e623}">
          <xlrd:rvb i="24809"/>
        </ext>
      </extLst>
    </bk>
    <bk>
      <extLst>
        <ext uri="{3e2802c4-a4d2-4d8b-9148-e3be6c30e623}">
          <xlrd:rvb i="24810"/>
        </ext>
      </extLst>
    </bk>
    <bk>
      <extLst>
        <ext uri="{3e2802c4-a4d2-4d8b-9148-e3be6c30e623}">
          <xlrd:rvb i="24811"/>
        </ext>
      </extLst>
    </bk>
    <bk>
      <extLst>
        <ext uri="{3e2802c4-a4d2-4d8b-9148-e3be6c30e623}">
          <xlrd:rvb i="24812"/>
        </ext>
      </extLst>
    </bk>
    <bk>
      <extLst>
        <ext uri="{3e2802c4-a4d2-4d8b-9148-e3be6c30e623}">
          <xlrd:rvb i="24813"/>
        </ext>
      </extLst>
    </bk>
    <bk>
      <extLst>
        <ext uri="{3e2802c4-a4d2-4d8b-9148-e3be6c30e623}">
          <xlrd:rvb i="24814"/>
        </ext>
      </extLst>
    </bk>
    <bk>
      <extLst>
        <ext uri="{3e2802c4-a4d2-4d8b-9148-e3be6c30e623}">
          <xlrd:rvb i="24815"/>
        </ext>
      </extLst>
    </bk>
    <bk>
      <extLst>
        <ext uri="{3e2802c4-a4d2-4d8b-9148-e3be6c30e623}">
          <xlrd:rvb i="24816"/>
        </ext>
      </extLst>
    </bk>
    <bk>
      <extLst>
        <ext uri="{3e2802c4-a4d2-4d8b-9148-e3be6c30e623}">
          <xlrd:rvb i="24817"/>
        </ext>
      </extLst>
    </bk>
    <bk>
      <extLst>
        <ext uri="{3e2802c4-a4d2-4d8b-9148-e3be6c30e623}">
          <xlrd:rvb i="24818"/>
        </ext>
      </extLst>
    </bk>
    <bk>
      <extLst>
        <ext uri="{3e2802c4-a4d2-4d8b-9148-e3be6c30e623}">
          <xlrd:rvb i="24819"/>
        </ext>
      </extLst>
    </bk>
    <bk>
      <extLst>
        <ext uri="{3e2802c4-a4d2-4d8b-9148-e3be6c30e623}">
          <xlrd:rvb i="24820"/>
        </ext>
      </extLst>
    </bk>
    <bk>
      <extLst>
        <ext uri="{3e2802c4-a4d2-4d8b-9148-e3be6c30e623}">
          <xlrd:rvb i="24822"/>
        </ext>
      </extLst>
    </bk>
    <bk>
      <extLst>
        <ext uri="{3e2802c4-a4d2-4d8b-9148-e3be6c30e623}">
          <xlrd:rvb i="24823"/>
        </ext>
      </extLst>
    </bk>
    <bk>
      <extLst>
        <ext uri="{3e2802c4-a4d2-4d8b-9148-e3be6c30e623}">
          <xlrd:rvb i="24826"/>
        </ext>
      </extLst>
    </bk>
    <bk>
      <extLst>
        <ext uri="{3e2802c4-a4d2-4d8b-9148-e3be6c30e623}">
          <xlrd:rvb i="24827"/>
        </ext>
      </extLst>
    </bk>
    <bk>
      <extLst>
        <ext uri="{3e2802c4-a4d2-4d8b-9148-e3be6c30e623}">
          <xlrd:rvb i="24828"/>
        </ext>
      </extLst>
    </bk>
    <bk>
      <extLst>
        <ext uri="{3e2802c4-a4d2-4d8b-9148-e3be6c30e623}">
          <xlrd:rvb i="24829"/>
        </ext>
      </extLst>
    </bk>
    <bk>
      <extLst>
        <ext uri="{3e2802c4-a4d2-4d8b-9148-e3be6c30e623}">
          <xlrd:rvb i="24830"/>
        </ext>
      </extLst>
    </bk>
    <bk>
      <extLst>
        <ext uri="{3e2802c4-a4d2-4d8b-9148-e3be6c30e623}">
          <xlrd:rvb i="24831"/>
        </ext>
      </extLst>
    </bk>
    <bk>
      <extLst>
        <ext uri="{3e2802c4-a4d2-4d8b-9148-e3be6c30e623}">
          <xlrd:rvb i="24832"/>
        </ext>
      </extLst>
    </bk>
    <bk>
      <extLst>
        <ext uri="{3e2802c4-a4d2-4d8b-9148-e3be6c30e623}">
          <xlrd:rvb i="24833"/>
        </ext>
      </extLst>
    </bk>
    <bk>
      <extLst>
        <ext uri="{3e2802c4-a4d2-4d8b-9148-e3be6c30e623}">
          <xlrd:rvb i="24834"/>
        </ext>
      </extLst>
    </bk>
    <bk>
      <extLst>
        <ext uri="{3e2802c4-a4d2-4d8b-9148-e3be6c30e623}">
          <xlrd:rvb i="24835"/>
        </ext>
      </extLst>
    </bk>
    <bk>
      <extLst>
        <ext uri="{3e2802c4-a4d2-4d8b-9148-e3be6c30e623}">
          <xlrd:rvb i="24836"/>
        </ext>
      </extLst>
    </bk>
    <bk>
      <extLst>
        <ext uri="{3e2802c4-a4d2-4d8b-9148-e3be6c30e623}">
          <xlrd:rvb i="24837"/>
        </ext>
      </extLst>
    </bk>
    <bk>
      <extLst>
        <ext uri="{3e2802c4-a4d2-4d8b-9148-e3be6c30e623}">
          <xlrd:rvb i="24838"/>
        </ext>
      </extLst>
    </bk>
    <bk>
      <extLst>
        <ext uri="{3e2802c4-a4d2-4d8b-9148-e3be6c30e623}">
          <xlrd:rvb i="24839"/>
        </ext>
      </extLst>
    </bk>
    <bk>
      <extLst>
        <ext uri="{3e2802c4-a4d2-4d8b-9148-e3be6c30e623}">
          <xlrd:rvb i="24840"/>
        </ext>
      </extLst>
    </bk>
    <bk>
      <extLst>
        <ext uri="{3e2802c4-a4d2-4d8b-9148-e3be6c30e623}">
          <xlrd:rvb i="24841"/>
        </ext>
      </extLst>
    </bk>
    <bk>
      <extLst>
        <ext uri="{3e2802c4-a4d2-4d8b-9148-e3be6c30e623}">
          <xlrd:rvb i="24842"/>
        </ext>
      </extLst>
    </bk>
    <bk>
      <extLst>
        <ext uri="{3e2802c4-a4d2-4d8b-9148-e3be6c30e623}">
          <xlrd:rvb i="24843"/>
        </ext>
      </extLst>
    </bk>
    <bk>
      <extLst>
        <ext uri="{3e2802c4-a4d2-4d8b-9148-e3be6c30e623}">
          <xlrd:rvb i="24844"/>
        </ext>
      </extLst>
    </bk>
    <bk>
      <extLst>
        <ext uri="{3e2802c4-a4d2-4d8b-9148-e3be6c30e623}">
          <xlrd:rvb i="24845"/>
        </ext>
      </extLst>
    </bk>
    <bk>
      <extLst>
        <ext uri="{3e2802c4-a4d2-4d8b-9148-e3be6c30e623}">
          <xlrd:rvb i="24846"/>
        </ext>
      </extLst>
    </bk>
    <bk>
      <extLst>
        <ext uri="{3e2802c4-a4d2-4d8b-9148-e3be6c30e623}">
          <xlrd:rvb i="24847"/>
        </ext>
      </extLst>
    </bk>
    <bk>
      <extLst>
        <ext uri="{3e2802c4-a4d2-4d8b-9148-e3be6c30e623}">
          <xlrd:rvb i="24848"/>
        </ext>
      </extLst>
    </bk>
    <bk>
      <extLst>
        <ext uri="{3e2802c4-a4d2-4d8b-9148-e3be6c30e623}">
          <xlrd:rvb i="24849"/>
        </ext>
      </extLst>
    </bk>
    <bk>
      <extLst>
        <ext uri="{3e2802c4-a4d2-4d8b-9148-e3be6c30e623}">
          <xlrd:rvb i="24850"/>
        </ext>
      </extLst>
    </bk>
    <bk>
      <extLst>
        <ext uri="{3e2802c4-a4d2-4d8b-9148-e3be6c30e623}">
          <xlrd:rvb i="24851"/>
        </ext>
      </extLst>
    </bk>
    <bk>
      <extLst>
        <ext uri="{3e2802c4-a4d2-4d8b-9148-e3be6c30e623}">
          <xlrd:rvb i="24852"/>
        </ext>
      </extLst>
    </bk>
    <bk>
      <extLst>
        <ext uri="{3e2802c4-a4d2-4d8b-9148-e3be6c30e623}">
          <xlrd:rvb i="24853"/>
        </ext>
      </extLst>
    </bk>
    <bk>
      <extLst>
        <ext uri="{3e2802c4-a4d2-4d8b-9148-e3be6c30e623}">
          <xlrd:rvb i="24854"/>
        </ext>
      </extLst>
    </bk>
    <bk>
      <extLst>
        <ext uri="{3e2802c4-a4d2-4d8b-9148-e3be6c30e623}">
          <xlrd:rvb i="24855"/>
        </ext>
      </extLst>
    </bk>
    <bk>
      <extLst>
        <ext uri="{3e2802c4-a4d2-4d8b-9148-e3be6c30e623}">
          <xlrd:rvb i="24856"/>
        </ext>
      </extLst>
    </bk>
    <bk>
      <extLst>
        <ext uri="{3e2802c4-a4d2-4d8b-9148-e3be6c30e623}">
          <xlrd:rvb i="24857"/>
        </ext>
      </extLst>
    </bk>
    <bk>
      <extLst>
        <ext uri="{3e2802c4-a4d2-4d8b-9148-e3be6c30e623}">
          <xlrd:rvb i="24858"/>
        </ext>
      </extLst>
    </bk>
    <bk>
      <extLst>
        <ext uri="{3e2802c4-a4d2-4d8b-9148-e3be6c30e623}">
          <xlrd:rvb i="24859"/>
        </ext>
      </extLst>
    </bk>
    <bk>
      <extLst>
        <ext uri="{3e2802c4-a4d2-4d8b-9148-e3be6c30e623}">
          <xlrd:rvb i="24862"/>
        </ext>
      </extLst>
    </bk>
    <bk>
      <extLst>
        <ext uri="{3e2802c4-a4d2-4d8b-9148-e3be6c30e623}">
          <xlrd:rvb i="24863"/>
        </ext>
      </extLst>
    </bk>
    <bk>
      <extLst>
        <ext uri="{3e2802c4-a4d2-4d8b-9148-e3be6c30e623}">
          <xlrd:rvb i="24864"/>
        </ext>
      </extLst>
    </bk>
    <bk>
      <extLst>
        <ext uri="{3e2802c4-a4d2-4d8b-9148-e3be6c30e623}">
          <xlrd:rvb i="24865"/>
        </ext>
      </extLst>
    </bk>
    <bk>
      <extLst>
        <ext uri="{3e2802c4-a4d2-4d8b-9148-e3be6c30e623}">
          <xlrd:rvb i="24866"/>
        </ext>
      </extLst>
    </bk>
    <bk>
      <extLst>
        <ext uri="{3e2802c4-a4d2-4d8b-9148-e3be6c30e623}">
          <xlrd:rvb i="24867"/>
        </ext>
      </extLst>
    </bk>
    <bk>
      <extLst>
        <ext uri="{3e2802c4-a4d2-4d8b-9148-e3be6c30e623}">
          <xlrd:rvb i="24868"/>
        </ext>
      </extLst>
    </bk>
    <bk>
      <extLst>
        <ext uri="{3e2802c4-a4d2-4d8b-9148-e3be6c30e623}">
          <xlrd:rvb i="24869"/>
        </ext>
      </extLst>
    </bk>
    <bk>
      <extLst>
        <ext uri="{3e2802c4-a4d2-4d8b-9148-e3be6c30e623}">
          <xlrd:rvb i="24870"/>
        </ext>
      </extLst>
    </bk>
    <bk>
      <extLst>
        <ext uri="{3e2802c4-a4d2-4d8b-9148-e3be6c30e623}">
          <xlrd:rvb i="24871"/>
        </ext>
      </extLst>
    </bk>
    <bk>
      <extLst>
        <ext uri="{3e2802c4-a4d2-4d8b-9148-e3be6c30e623}">
          <xlrd:rvb i="24872"/>
        </ext>
      </extLst>
    </bk>
    <bk>
      <extLst>
        <ext uri="{3e2802c4-a4d2-4d8b-9148-e3be6c30e623}">
          <xlrd:rvb i="24873"/>
        </ext>
      </extLst>
    </bk>
    <bk>
      <extLst>
        <ext uri="{3e2802c4-a4d2-4d8b-9148-e3be6c30e623}">
          <xlrd:rvb i="24874"/>
        </ext>
      </extLst>
    </bk>
    <bk>
      <extLst>
        <ext uri="{3e2802c4-a4d2-4d8b-9148-e3be6c30e623}">
          <xlrd:rvb i="24875"/>
        </ext>
      </extLst>
    </bk>
    <bk>
      <extLst>
        <ext uri="{3e2802c4-a4d2-4d8b-9148-e3be6c30e623}">
          <xlrd:rvb i="24876"/>
        </ext>
      </extLst>
    </bk>
    <bk>
      <extLst>
        <ext uri="{3e2802c4-a4d2-4d8b-9148-e3be6c30e623}">
          <xlrd:rvb i="24877"/>
        </ext>
      </extLst>
    </bk>
    <bk>
      <extLst>
        <ext uri="{3e2802c4-a4d2-4d8b-9148-e3be6c30e623}">
          <xlrd:rvb i="24878"/>
        </ext>
      </extLst>
    </bk>
    <bk>
      <extLst>
        <ext uri="{3e2802c4-a4d2-4d8b-9148-e3be6c30e623}">
          <xlrd:rvb i="24879"/>
        </ext>
      </extLst>
    </bk>
    <bk>
      <extLst>
        <ext uri="{3e2802c4-a4d2-4d8b-9148-e3be6c30e623}">
          <xlrd:rvb i="24880"/>
        </ext>
      </extLst>
    </bk>
    <bk>
      <extLst>
        <ext uri="{3e2802c4-a4d2-4d8b-9148-e3be6c30e623}">
          <xlrd:rvb i="24881"/>
        </ext>
      </extLst>
    </bk>
    <bk>
      <extLst>
        <ext uri="{3e2802c4-a4d2-4d8b-9148-e3be6c30e623}">
          <xlrd:rvb i="24882"/>
        </ext>
      </extLst>
    </bk>
    <bk>
      <extLst>
        <ext uri="{3e2802c4-a4d2-4d8b-9148-e3be6c30e623}">
          <xlrd:rvb i="24883"/>
        </ext>
      </extLst>
    </bk>
    <bk>
      <extLst>
        <ext uri="{3e2802c4-a4d2-4d8b-9148-e3be6c30e623}">
          <xlrd:rvb i="24884"/>
        </ext>
      </extLst>
    </bk>
    <bk>
      <extLst>
        <ext uri="{3e2802c4-a4d2-4d8b-9148-e3be6c30e623}">
          <xlrd:rvb i="24885"/>
        </ext>
      </extLst>
    </bk>
    <bk>
      <extLst>
        <ext uri="{3e2802c4-a4d2-4d8b-9148-e3be6c30e623}">
          <xlrd:rvb i="24886"/>
        </ext>
      </extLst>
    </bk>
    <bk>
      <extLst>
        <ext uri="{3e2802c4-a4d2-4d8b-9148-e3be6c30e623}">
          <xlrd:rvb i="24887"/>
        </ext>
      </extLst>
    </bk>
    <bk>
      <extLst>
        <ext uri="{3e2802c4-a4d2-4d8b-9148-e3be6c30e623}">
          <xlrd:rvb i="24888"/>
        </ext>
      </extLst>
    </bk>
    <bk>
      <extLst>
        <ext uri="{3e2802c4-a4d2-4d8b-9148-e3be6c30e623}">
          <xlrd:rvb i="24889"/>
        </ext>
      </extLst>
    </bk>
    <bk>
      <extLst>
        <ext uri="{3e2802c4-a4d2-4d8b-9148-e3be6c30e623}">
          <xlrd:rvb i="24890"/>
        </ext>
      </extLst>
    </bk>
    <bk>
      <extLst>
        <ext uri="{3e2802c4-a4d2-4d8b-9148-e3be6c30e623}">
          <xlrd:rvb i="24891"/>
        </ext>
      </extLst>
    </bk>
    <bk>
      <extLst>
        <ext uri="{3e2802c4-a4d2-4d8b-9148-e3be6c30e623}">
          <xlrd:rvb i="24898"/>
        </ext>
      </extLst>
    </bk>
    <bk>
      <extLst>
        <ext uri="{3e2802c4-a4d2-4d8b-9148-e3be6c30e623}">
          <xlrd:rvb i="24899"/>
        </ext>
      </extLst>
    </bk>
    <bk>
      <extLst>
        <ext uri="{3e2802c4-a4d2-4d8b-9148-e3be6c30e623}">
          <xlrd:rvb i="24900"/>
        </ext>
      </extLst>
    </bk>
    <bk>
      <extLst>
        <ext uri="{3e2802c4-a4d2-4d8b-9148-e3be6c30e623}">
          <xlrd:rvb i="24901"/>
        </ext>
      </extLst>
    </bk>
    <bk>
      <extLst>
        <ext uri="{3e2802c4-a4d2-4d8b-9148-e3be6c30e623}">
          <xlrd:rvb i="24902"/>
        </ext>
      </extLst>
    </bk>
    <bk>
      <extLst>
        <ext uri="{3e2802c4-a4d2-4d8b-9148-e3be6c30e623}">
          <xlrd:rvb i="24903"/>
        </ext>
      </extLst>
    </bk>
    <bk>
      <extLst>
        <ext uri="{3e2802c4-a4d2-4d8b-9148-e3be6c30e623}">
          <xlrd:rvb i="24904"/>
        </ext>
      </extLst>
    </bk>
    <bk>
      <extLst>
        <ext uri="{3e2802c4-a4d2-4d8b-9148-e3be6c30e623}">
          <xlrd:rvb i="24905"/>
        </ext>
      </extLst>
    </bk>
    <bk>
      <extLst>
        <ext uri="{3e2802c4-a4d2-4d8b-9148-e3be6c30e623}">
          <xlrd:rvb i="24906"/>
        </ext>
      </extLst>
    </bk>
    <bk>
      <extLst>
        <ext uri="{3e2802c4-a4d2-4d8b-9148-e3be6c30e623}">
          <xlrd:rvb i="24907"/>
        </ext>
      </extLst>
    </bk>
    <bk>
      <extLst>
        <ext uri="{3e2802c4-a4d2-4d8b-9148-e3be6c30e623}">
          <xlrd:rvb i="24908"/>
        </ext>
      </extLst>
    </bk>
    <bk>
      <extLst>
        <ext uri="{3e2802c4-a4d2-4d8b-9148-e3be6c30e623}">
          <xlrd:rvb i="24909"/>
        </ext>
      </extLst>
    </bk>
    <bk>
      <extLst>
        <ext uri="{3e2802c4-a4d2-4d8b-9148-e3be6c30e623}">
          <xlrd:rvb i="24910"/>
        </ext>
      </extLst>
    </bk>
    <bk>
      <extLst>
        <ext uri="{3e2802c4-a4d2-4d8b-9148-e3be6c30e623}">
          <xlrd:rvb i="24911"/>
        </ext>
      </extLst>
    </bk>
    <bk>
      <extLst>
        <ext uri="{3e2802c4-a4d2-4d8b-9148-e3be6c30e623}">
          <xlrd:rvb i="24912"/>
        </ext>
      </extLst>
    </bk>
    <bk>
      <extLst>
        <ext uri="{3e2802c4-a4d2-4d8b-9148-e3be6c30e623}">
          <xlrd:rvb i="24913"/>
        </ext>
      </extLst>
    </bk>
    <bk>
      <extLst>
        <ext uri="{3e2802c4-a4d2-4d8b-9148-e3be6c30e623}">
          <xlrd:rvb i="24914"/>
        </ext>
      </extLst>
    </bk>
    <bk>
      <extLst>
        <ext uri="{3e2802c4-a4d2-4d8b-9148-e3be6c30e623}">
          <xlrd:rvb i="24915"/>
        </ext>
      </extLst>
    </bk>
    <bk>
      <extLst>
        <ext uri="{3e2802c4-a4d2-4d8b-9148-e3be6c30e623}">
          <xlrd:rvb i="24916"/>
        </ext>
      </extLst>
    </bk>
    <bk>
      <extLst>
        <ext uri="{3e2802c4-a4d2-4d8b-9148-e3be6c30e623}">
          <xlrd:rvb i="24917"/>
        </ext>
      </extLst>
    </bk>
    <bk>
      <extLst>
        <ext uri="{3e2802c4-a4d2-4d8b-9148-e3be6c30e623}">
          <xlrd:rvb i="24918"/>
        </ext>
      </extLst>
    </bk>
    <bk>
      <extLst>
        <ext uri="{3e2802c4-a4d2-4d8b-9148-e3be6c30e623}">
          <xlrd:rvb i="24919"/>
        </ext>
      </extLst>
    </bk>
    <bk>
      <extLst>
        <ext uri="{3e2802c4-a4d2-4d8b-9148-e3be6c30e623}">
          <xlrd:rvb i="24920"/>
        </ext>
      </extLst>
    </bk>
    <bk>
      <extLst>
        <ext uri="{3e2802c4-a4d2-4d8b-9148-e3be6c30e623}">
          <xlrd:rvb i="24921"/>
        </ext>
      </extLst>
    </bk>
    <bk>
      <extLst>
        <ext uri="{3e2802c4-a4d2-4d8b-9148-e3be6c30e623}">
          <xlrd:rvb i="24922"/>
        </ext>
      </extLst>
    </bk>
    <bk>
      <extLst>
        <ext uri="{3e2802c4-a4d2-4d8b-9148-e3be6c30e623}">
          <xlrd:rvb i="24923"/>
        </ext>
      </extLst>
    </bk>
    <bk>
      <extLst>
        <ext uri="{3e2802c4-a4d2-4d8b-9148-e3be6c30e623}">
          <xlrd:rvb i="24924"/>
        </ext>
      </extLst>
    </bk>
    <bk>
      <extLst>
        <ext uri="{3e2802c4-a4d2-4d8b-9148-e3be6c30e623}">
          <xlrd:rvb i="24925"/>
        </ext>
      </extLst>
    </bk>
    <bk>
      <extLst>
        <ext uri="{3e2802c4-a4d2-4d8b-9148-e3be6c30e623}">
          <xlrd:rvb i="24926"/>
        </ext>
      </extLst>
    </bk>
    <bk>
      <extLst>
        <ext uri="{3e2802c4-a4d2-4d8b-9148-e3be6c30e623}">
          <xlrd:rvb i="24927"/>
        </ext>
      </extLst>
    </bk>
    <bk>
      <extLst>
        <ext uri="{3e2802c4-a4d2-4d8b-9148-e3be6c30e623}">
          <xlrd:rvb i="24928"/>
        </ext>
      </extLst>
    </bk>
    <bk>
      <extLst>
        <ext uri="{3e2802c4-a4d2-4d8b-9148-e3be6c30e623}">
          <xlrd:rvb i="24929"/>
        </ext>
      </extLst>
    </bk>
    <bk>
      <extLst>
        <ext uri="{3e2802c4-a4d2-4d8b-9148-e3be6c30e623}">
          <xlrd:rvb i="24930"/>
        </ext>
      </extLst>
    </bk>
    <bk>
      <extLst>
        <ext uri="{3e2802c4-a4d2-4d8b-9148-e3be6c30e623}">
          <xlrd:rvb i="24931"/>
        </ext>
      </extLst>
    </bk>
    <bk>
      <extLst>
        <ext uri="{3e2802c4-a4d2-4d8b-9148-e3be6c30e623}">
          <xlrd:rvb i="24932"/>
        </ext>
      </extLst>
    </bk>
    <bk>
      <extLst>
        <ext uri="{3e2802c4-a4d2-4d8b-9148-e3be6c30e623}">
          <xlrd:rvb i="24933"/>
        </ext>
      </extLst>
    </bk>
    <bk>
      <extLst>
        <ext uri="{3e2802c4-a4d2-4d8b-9148-e3be6c30e623}">
          <xlrd:rvb i="24934"/>
        </ext>
      </extLst>
    </bk>
    <bk>
      <extLst>
        <ext uri="{3e2802c4-a4d2-4d8b-9148-e3be6c30e623}">
          <xlrd:rvb i="24935"/>
        </ext>
      </extLst>
    </bk>
    <bk>
      <extLst>
        <ext uri="{3e2802c4-a4d2-4d8b-9148-e3be6c30e623}">
          <xlrd:rvb i="24936"/>
        </ext>
      </extLst>
    </bk>
    <bk>
      <extLst>
        <ext uri="{3e2802c4-a4d2-4d8b-9148-e3be6c30e623}">
          <xlrd:rvb i="24937"/>
        </ext>
      </extLst>
    </bk>
    <bk>
      <extLst>
        <ext uri="{3e2802c4-a4d2-4d8b-9148-e3be6c30e623}">
          <xlrd:rvb i="24938"/>
        </ext>
      </extLst>
    </bk>
    <bk>
      <extLst>
        <ext uri="{3e2802c4-a4d2-4d8b-9148-e3be6c30e623}">
          <xlrd:rvb i="24939"/>
        </ext>
      </extLst>
    </bk>
    <bk>
      <extLst>
        <ext uri="{3e2802c4-a4d2-4d8b-9148-e3be6c30e623}">
          <xlrd:rvb i="24940"/>
        </ext>
      </extLst>
    </bk>
    <bk>
      <extLst>
        <ext uri="{3e2802c4-a4d2-4d8b-9148-e3be6c30e623}">
          <xlrd:rvb i="24941"/>
        </ext>
      </extLst>
    </bk>
    <bk>
      <extLst>
        <ext uri="{3e2802c4-a4d2-4d8b-9148-e3be6c30e623}">
          <xlrd:rvb i="24942"/>
        </ext>
      </extLst>
    </bk>
    <bk>
      <extLst>
        <ext uri="{3e2802c4-a4d2-4d8b-9148-e3be6c30e623}">
          <xlrd:rvb i="24943"/>
        </ext>
      </extLst>
    </bk>
    <bk>
      <extLst>
        <ext uri="{3e2802c4-a4d2-4d8b-9148-e3be6c30e623}">
          <xlrd:rvb i="24944"/>
        </ext>
      </extLst>
    </bk>
    <bk>
      <extLst>
        <ext uri="{3e2802c4-a4d2-4d8b-9148-e3be6c30e623}">
          <xlrd:rvb i="24945"/>
        </ext>
      </extLst>
    </bk>
    <bk>
      <extLst>
        <ext uri="{3e2802c4-a4d2-4d8b-9148-e3be6c30e623}">
          <xlrd:rvb i="24946"/>
        </ext>
      </extLst>
    </bk>
    <bk>
      <extLst>
        <ext uri="{3e2802c4-a4d2-4d8b-9148-e3be6c30e623}">
          <xlrd:rvb i="24947"/>
        </ext>
      </extLst>
    </bk>
    <bk>
      <extLst>
        <ext uri="{3e2802c4-a4d2-4d8b-9148-e3be6c30e623}">
          <xlrd:rvb i="24948"/>
        </ext>
      </extLst>
    </bk>
    <bk>
      <extLst>
        <ext uri="{3e2802c4-a4d2-4d8b-9148-e3be6c30e623}">
          <xlrd:rvb i="24949"/>
        </ext>
      </extLst>
    </bk>
    <bk>
      <extLst>
        <ext uri="{3e2802c4-a4d2-4d8b-9148-e3be6c30e623}">
          <xlrd:rvb i="24950"/>
        </ext>
      </extLst>
    </bk>
    <bk>
      <extLst>
        <ext uri="{3e2802c4-a4d2-4d8b-9148-e3be6c30e623}">
          <xlrd:rvb i="24951"/>
        </ext>
      </extLst>
    </bk>
    <bk>
      <extLst>
        <ext uri="{3e2802c4-a4d2-4d8b-9148-e3be6c30e623}">
          <xlrd:rvb i="24952"/>
        </ext>
      </extLst>
    </bk>
    <bk>
      <extLst>
        <ext uri="{3e2802c4-a4d2-4d8b-9148-e3be6c30e623}">
          <xlrd:rvb i="24953"/>
        </ext>
      </extLst>
    </bk>
    <bk>
      <extLst>
        <ext uri="{3e2802c4-a4d2-4d8b-9148-e3be6c30e623}">
          <xlrd:rvb i="24954"/>
        </ext>
      </extLst>
    </bk>
    <bk>
      <extLst>
        <ext uri="{3e2802c4-a4d2-4d8b-9148-e3be6c30e623}">
          <xlrd:rvb i="24955"/>
        </ext>
      </extLst>
    </bk>
    <bk>
      <extLst>
        <ext uri="{3e2802c4-a4d2-4d8b-9148-e3be6c30e623}">
          <xlrd:rvb i="24956"/>
        </ext>
      </extLst>
    </bk>
    <bk>
      <extLst>
        <ext uri="{3e2802c4-a4d2-4d8b-9148-e3be6c30e623}">
          <xlrd:rvb i="24957"/>
        </ext>
      </extLst>
    </bk>
    <bk>
      <extLst>
        <ext uri="{3e2802c4-a4d2-4d8b-9148-e3be6c30e623}">
          <xlrd:rvb i="24958"/>
        </ext>
      </extLst>
    </bk>
    <bk>
      <extLst>
        <ext uri="{3e2802c4-a4d2-4d8b-9148-e3be6c30e623}">
          <xlrd:rvb i="24959"/>
        </ext>
      </extLst>
    </bk>
    <bk>
      <extLst>
        <ext uri="{3e2802c4-a4d2-4d8b-9148-e3be6c30e623}">
          <xlrd:rvb i="24960"/>
        </ext>
      </extLst>
    </bk>
    <bk>
      <extLst>
        <ext uri="{3e2802c4-a4d2-4d8b-9148-e3be6c30e623}">
          <xlrd:rvb i="24961"/>
        </ext>
      </extLst>
    </bk>
    <bk>
      <extLst>
        <ext uri="{3e2802c4-a4d2-4d8b-9148-e3be6c30e623}">
          <xlrd:rvb i="24962"/>
        </ext>
      </extLst>
    </bk>
    <bk>
      <extLst>
        <ext uri="{3e2802c4-a4d2-4d8b-9148-e3be6c30e623}">
          <xlrd:rvb i="24963"/>
        </ext>
      </extLst>
    </bk>
    <bk>
      <extLst>
        <ext uri="{3e2802c4-a4d2-4d8b-9148-e3be6c30e623}">
          <xlrd:rvb i="24964"/>
        </ext>
      </extLst>
    </bk>
    <bk>
      <extLst>
        <ext uri="{3e2802c4-a4d2-4d8b-9148-e3be6c30e623}">
          <xlrd:rvb i="24965"/>
        </ext>
      </extLst>
    </bk>
    <bk>
      <extLst>
        <ext uri="{3e2802c4-a4d2-4d8b-9148-e3be6c30e623}">
          <xlrd:rvb i="24966"/>
        </ext>
      </extLst>
    </bk>
    <bk>
      <extLst>
        <ext uri="{3e2802c4-a4d2-4d8b-9148-e3be6c30e623}">
          <xlrd:rvb i="24967"/>
        </ext>
      </extLst>
    </bk>
    <bk>
      <extLst>
        <ext uri="{3e2802c4-a4d2-4d8b-9148-e3be6c30e623}">
          <xlrd:rvb i="24968"/>
        </ext>
      </extLst>
    </bk>
    <bk>
      <extLst>
        <ext uri="{3e2802c4-a4d2-4d8b-9148-e3be6c30e623}">
          <xlrd:rvb i="24969"/>
        </ext>
      </extLst>
    </bk>
    <bk>
      <extLst>
        <ext uri="{3e2802c4-a4d2-4d8b-9148-e3be6c30e623}">
          <xlrd:rvb i="24970"/>
        </ext>
      </extLst>
    </bk>
    <bk>
      <extLst>
        <ext uri="{3e2802c4-a4d2-4d8b-9148-e3be6c30e623}">
          <xlrd:rvb i="24973"/>
        </ext>
      </extLst>
    </bk>
    <bk>
      <extLst>
        <ext uri="{3e2802c4-a4d2-4d8b-9148-e3be6c30e623}">
          <xlrd:rvb i="24974"/>
        </ext>
      </extLst>
    </bk>
    <bk>
      <extLst>
        <ext uri="{3e2802c4-a4d2-4d8b-9148-e3be6c30e623}">
          <xlrd:rvb i="24975"/>
        </ext>
      </extLst>
    </bk>
    <bk>
      <extLst>
        <ext uri="{3e2802c4-a4d2-4d8b-9148-e3be6c30e623}">
          <xlrd:rvb i="24976"/>
        </ext>
      </extLst>
    </bk>
    <bk>
      <extLst>
        <ext uri="{3e2802c4-a4d2-4d8b-9148-e3be6c30e623}">
          <xlrd:rvb i="24977"/>
        </ext>
      </extLst>
    </bk>
    <bk>
      <extLst>
        <ext uri="{3e2802c4-a4d2-4d8b-9148-e3be6c30e623}">
          <xlrd:rvb i="24978"/>
        </ext>
      </extLst>
    </bk>
    <bk>
      <extLst>
        <ext uri="{3e2802c4-a4d2-4d8b-9148-e3be6c30e623}">
          <xlrd:rvb i="24979"/>
        </ext>
      </extLst>
    </bk>
    <bk>
      <extLst>
        <ext uri="{3e2802c4-a4d2-4d8b-9148-e3be6c30e623}">
          <xlrd:rvb i="24980"/>
        </ext>
      </extLst>
    </bk>
    <bk>
      <extLst>
        <ext uri="{3e2802c4-a4d2-4d8b-9148-e3be6c30e623}">
          <xlrd:rvb i="24981"/>
        </ext>
      </extLst>
    </bk>
    <bk>
      <extLst>
        <ext uri="{3e2802c4-a4d2-4d8b-9148-e3be6c30e623}">
          <xlrd:rvb i="24982"/>
        </ext>
      </extLst>
    </bk>
    <bk>
      <extLst>
        <ext uri="{3e2802c4-a4d2-4d8b-9148-e3be6c30e623}">
          <xlrd:rvb i="24983"/>
        </ext>
      </extLst>
    </bk>
    <bk>
      <extLst>
        <ext uri="{3e2802c4-a4d2-4d8b-9148-e3be6c30e623}">
          <xlrd:rvb i="24984"/>
        </ext>
      </extLst>
    </bk>
    <bk>
      <extLst>
        <ext uri="{3e2802c4-a4d2-4d8b-9148-e3be6c30e623}">
          <xlrd:rvb i="24985"/>
        </ext>
      </extLst>
    </bk>
    <bk>
      <extLst>
        <ext uri="{3e2802c4-a4d2-4d8b-9148-e3be6c30e623}">
          <xlrd:rvb i="24986"/>
        </ext>
      </extLst>
    </bk>
    <bk>
      <extLst>
        <ext uri="{3e2802c4-a4d2-4d8b-9148-e3be6c30e623}">
          <xlrd:rvb i="24987"/>
        </ext>
      </extLst>
    </bk>
    <bk>
      <extLst>
        <ext uri="{3e2802c4-a4d2-4d8b-9148-e3be6c30e623}">
          <xlrd:rvb i="24988"/>
        </ext>
      </extLst>
    </bk>
    <bk>
      <extLst>
        <ext uri="{3e2802c4-a4d2-4d8b-9148-e3be6c30e623}">
          <xlrd:rvb i="24989"/>
        </ext>
      </extLst>
    </bk>
    <bk>
      <extLst>
        <ext uri="{3e2802c4-a4d2-4d8b-9148-e3be6c30e623}">
          <xlrd:rvb i="24990"/>
        </ext>
      </extLst>
    </bk>
    <bk>
      <extLst>
        <ext uri="{3e2802c4-a4d2-4d8b-9148-e3be6c30e623}">
          <xlrd:rvb i="24991"/>
        </ext>
      </extLst>
    </bk>
    <bk>
      <extLst>
        <ext uri="{3e2802c4-a4d2-4d8b-9148-e3be6c30e623}">
          <xlrd:rvb i="24992"/>
        </ext>
      </extLst>
    </bk>
    <bk>
      <extLst>
        <ext uri="{3e2802c4-a4d2-4d8b-9148-e3be6c30e623}">
          <xlrd:rvb i="24993"/>
        </ext>
      </extLst>
    </bk>
    <bk>
      <extLst>
        <ext uri="{3e2802c4-a4d2-4d8b-9148-e3be6c30e623}">
          <xlrd:rvb i="24994"/>
        </ext>
      </extLst>
    </bk>
    <bk>
      <extLst>
        <ext uri="{3e2802c4-a4d2-4d8b-9148-e3be6c30e623}">
          <xlrd:rvb i="24995"/>
        </ext>
      </extLst>
    </bk>
    <bk>
      <extLst>
        <ext uri="{3e2802c4-a4d2-4d8b-9148-e3be6c30e623}">
          <xlrd:rvb i="24996"/>
        </ext>
      </extLst>
    </bk>
    <bk>
      <extLst>
        <ext uri="{3e2802c4-a4d2-4d8b-9148-e3be6c30e623}">
          <xlrd:rvb i="24997"/>
        </ext>
      </extLst>
    </bk>
    <bk>
      <extLst>
        <ext uri="{3e2802c4-a4d2-4d8b-9148-e3be6c30e623}">
          <xlrd:rvb i="24998"/>
        </ext>
      </extLst>
    </bk>
    <bk>
      <extLst>
        <ext uri="{3e2802c4-a4d2-4d8b-9148-e3be6c30e623}">
          <xlrd:rvb i="24999"/>
        </ext>
      </extLst>
    </bk>
    <bk>
      <extLst>
        <ext uri="{3e2802c4-a4d2-4d8b-9148-e3be6c30e623}">
          <xlrd:rvb i="25000"/>
        </ext>
      </extLst>
    </bk>
    <bk>
      <extLst>
        <ext uri="{3e2802c4-a4d2-4d8b-9148-e3be6c30e623}">
          <xlrd:rvb i="25001"/>
        </ext>
      </extLst>
    </bk>
    <bk>
      <extLst>
        <ext uri="{3e2802c4-a4d2-4d8b-9148-e3be6c30e623}">
          <xlrd:rvb i="25002"/>
        </ext>
      </extLst>
    </bk>
    <bk>
      <extLst>
        <ext uri="{3e2802c4-a4d2-4d8b-9148-e3be6c30e623}">
          <xlrd:rvb i="25003"/>
        </ext>
      </extLst>
    </bk>
    <bk>
      <extLst>
        <ext uri="{3e2802c4-a4d2-4d8b-9148-e3be6c30e623}">
          <xlrd:rvb i="25004"/>
        </ext>
      </extLst>
    </bk>
    <bk>
      <extLst>
        <ext uri="{3e2802c4-a4d2-4d8b-9148-e3be6c30e623}">
          <xlrd:rvb i="25005"/>
        </ext>
      </extLst>
    </bk>
    <bk>
      <extLst>
        <ext uri="{3e2802c4-a4d2-4d8b-9148-e3be6c30e623}">
          <xlrd:rvb i="25006"/>
        </ext>
      </extLst>
    </bk>
    <bk>
      <extLst>
        <ext uri="{3e2802c4-a4d2-4d8b-9148-e3be6c30e623}">
          <xlrd:rvb i="25007"/>
        </ext>
      </extLst>
    </bk>
    <bk>
      <extLst>
        <ext uri="{3e2802c4-a4d2-4d8b-9148-e3be6c30e623}">
          <xlrd:rvb i="25008"/>
        </ext>
      </extLst>
    </bk>
    <bk>
      <extLst>
        <ext uri="{3e2802c4-a4d2-4d8b-9148-e3be6c30e623}">
          <xlrd:rvb i="25009"/>
        </ext>
      </extLst>
    </bk>
    <bk>
      <extLst>
        <ext uri="{3e2802c4-a4d2-4d8b-9148-e3be6c30e623}">
          <xlrd:rvb i="25010"/>
        </ext>
      </extLst>
    </bk>
    <bk>
      <extLst>
        <ext uri="{3e2802c4-a4d2-4d8b-9148-e3be6c30e623}">
          <xlrd:rvb i="25011"/>
        </ext>
      </extLst>
    </bk>
    <bk>
      <extLst>
        <ext uri="{3e2802c4-a4d2-4d8b-9148-e3be6c30e623}">
          <xlrd:rvb i="25012"/>
        </ext>
      </extLst>
    </bk>
    <bk>
      <extLst>
        <ext uri="{3e2802c4-a4d2-4d8b-9148-e3be6c30e623}">
          <xlrd:rvb i="25013"/>
        </ext>
      </extLst>
    </bk>
    <bk>
      <extLst>
        <ext uri="{3e2802c4-a4d2-4d8b-9148-e3be6c30e623}">
          <xlrd:rvb i="25014"/>
        </ext>
      </extLst>
    </bk>
    <bk>
      <extLst>
        <ext uri="{3e2802c4-a4d2-4d8b-9148-e3be6c30e623}">
          <xlrd:rvb i="25015"/>
        </ext>
      </extLst>
    </bk>
    <bk>
      <extLst>
        <ext uri="{3e2802c4-a4d2-4d8b-9148-e3be6c30e623}">
          <xlrd:rvb i="25016"/>
        </ext>
      </extLst>
    </bk>
    <bk>
      <extLst>
        <ext uri="{3e2802c4-a4d2-4d8b-9148-e3be6c30e623}">
          <xlrd:rvb i="25017"/>
        </ext>
      </extLst>
    </bk>
    <bk>
      <extLst>
        <ext uri="{3e2802c4-a4d2-4d8b-9148-e3be6c30e623}">
          <xlrd:rvb i="25018"/>
        </ext>
      </extLst>
    </bk>
    <bk>
      <extLst>
        <ext uri="{3e2802c4-a4d2-4d8b-9148-e3be6c30e623}">
          <xlrd:rvb i="25019"/>
        </ext>
      </extLst>
    </bk>
    <bk>
      <extLst>
        <ext uri="{3e2802c4-a4d2-4d8b-9148-e3be6c30e623}">
          <xlrd:rvb i="25020"/>
        </ext>
      </extLst>
    </bk>
    <bk>
      <extLst>
        <ext uri="{3e2802c4-a4d2-4d8b-9148-e3be6c30e623}">
          <xlrd:rvb i="25021"/>
        </ext>
      </extLst>
    </bk>
    <bk>
      <extLst>
        <ext uri="{3e2802c4-a4d2-4d8b-9148-e3be6c30e623}">
          <xlrd:rvb i="25022"/>
        </ext>
      </extLst>
    </bk>
    <bk>
      <extLst>
        <ext uri="{3e2802c4-a4d2-4d8b-9148-e3be6c30e623}">
          <xlrd:rvb i="25023"/>
        </ext>
      </extLst>
    </bk>
    <bk>
      <extLst>
        <ext uri="{3e2802c4-a4d2-4d8b-9148-e3be6c30e623}">
          <xlrd:rvb i="25024"/>
        </ext>
      </extLst>
    </bk>
    <bk>
      <extLst>
        <ext uri="{3e2802c4-a4d2-4d8b-9148-e3be6c30e623}">
          <xlrd:rvb i="25025"/>
        </ext>
      </extLst>
    </bk>
    <bk>
      <extLst>
        <ext uri="{3e2802c4-a4d2-4d8b-9148-e3be6c30e623}">
          <xlrd:rvb i="25026"/>
        </ext>
      </extLst>
    </bk>
    <bk>
      <extLst>
        <ext uri="{3e2802c4-a4d2-4d8b-9148-e3be6c30e623}">
          <xlrd:rvb i="25027"/>
        </ext>
      </extLst>
    </bk>
    <bk>
      <extLst>
        <ext uri="{3e2802c4-a4d2-4d8b-9148-e3be6c30e623}">
          <xlrd:rvb i="25028"/>
        </ext>
      </extLst>
    </bk>
    <bk>
      <extLst>
        <ext uri="{3e2802c4-a4d2-4d8b-9148-e3be6c30e623}">
          <xlrd:rvb i="25029"/>
        </ext>
      </extLst>
    </bk>
    <bk>
      <extLst>
        <ext uri="{3e2802c4-a4d2-4d8b-9148-e3be6c30e623}">
          <xlrd:rvb i="25030"/>
        </ext>
      </extLst>
    </bk>
    <bk>
      <extLst>
        <ext uri="{3e2802c4-a4d2-4d8b-9148-e3be6c30e623}">
          <xlrd:rvb i="25031"/>
        </ext>
      </extLst>
    </bk>
    <bk>
      <extLst>
        <ext uri="{3e2802c4-a4d2-4d8b-9148-e3be6c30e623}">
          <xlrd:rvb i="25032"/>
        </ext>
      </extLst>
    </bk>
    <bk>
      <extLst>
        <ext uri="{3e2802c4-a4d2-4d8b-9148-e3be6c30e623}">
          <xlrd:rvb i="25033"/>
        </ext>
      </extLst>
    </bk>
    <bk>
      <extLst>
        <ext uri="{3e2802c4-a4d2-4d8b-9148-e3be6c30e623}">
          <xlrd:rvb i="25034"/>
        </ext>
      </extLst>
    </bk>
    <bk>
      <extLst>
        <ext uri="{3e2802c4-a4d2-4d8b-9148-e3be6c30e623}">
          <xlrd:rvb i="25035"/>
        </ext>
      </extLst>
    </bk>
    <bk>
      <extLst>
        <ext uri="{3e2802c4-a4d2-4d8b-9148-e3be6c30e623}">
          <xlrd:rvb i="25036"/>
        </ext>
      </extLst>
    </bk>
    <bk>
      <extLst>
        <ext uri="{3e2802c4-a4d2-4d8b-9148-e3be6c30e623}">
          <xlrd:rvb i="25037"/>
        </ext>
      </extLst>
    </bk>
    <bk>
      <extLst>
        <ext uri="{3e2802c4-a4d2-4d8b-9148-e3be6c30e623}">
          <xlrd:rvb i="25038"/>
        </ext>
      </extLst>
    </bk>
    <bk>
      <extLst>
        <ext uri="{3e2802c4-a4d2-4d8b-9148-e3be6c30e623}">
          <xlrd:rvb i="25039"/>
        </ext>
      </extLst>
    </bk>
    <bk>
      <extLst>
        <ext uri="{3e2802c4-a4d2-4d8b-9148-e3be6c30e623}">
          <xlrd:rvb i="25040"/>
        </ext>
      </extLst>
    </bk>
    <bk>
      <extLst>
        <ext uri="{3e2802c4-a4d2-4d8b-9148-e3be6c30e623}">
          <xlrd:rvb i="25041"/>
        </ext>
      </extLst>
    </bk>
    <bk>
      <extLst>
        <ext uri="{3e2802c4-a4d2-4d8b-9148-e3be6c30e623}">
          <xlrd:rvb i="25042"/>
        </ext>
      </extLst>
    </bk>
    <bk>
      <extLst>
        <ext uri="{3e2802c4-a4d2-4d8b-9148-e3be6c30e623}">
          <xlrd:rvb i="25043"/>
        </ext>
      </extLst>
    </bk>
    <bk>
      <extLst>
        <ext uri="{3e2802c4-a4d2-4d8b-9148-e3be6c30e623}">
          <xlrd:rvb i="25044"/>
        </ext>
      </extLst>
    </bk>
    <bk>
      <extLst>
        <ext uri="{3e2802c4-a4d2-4d8b-9148-e3be6c30e623}">
          <xlrd:rvb i="25045"/>
        </ext>
      </extLst>
    </bk>
    <bk>
      <extLst>
        <ext uri="{3e2802c4-a4d2-4d8b-9148-e3be6c30e623}">
          <xlrd:rvb i="25046"/>
        </ext>
      </extLst>
    </bk>
    <bk>
      <extLst>
        <ext uri="{3e2802c4-a4d2-4d8b-9148-e3be6c30e623}">
          <xlrd:rvb i="25047"/>
        </ext>
      </extLst>
    </bk>
    <bk>
      <extLst>
        <ext uri="{3e2802c4-a4d2-4d8b-9148-e3be6c30e623}">
          <xlrd:rvb i="25048"/>
        </ext>
      </extLst>
    </bk>
    <bk>
      <extLst>
        <ext uri="{3e2802c4-a4d2-4d8b-9148-e3be6c30e623}">
          <xlrd:rvb i="25049"/>
        </ext>
      </extLst>
    </bk>
    <bk>
      <extLst>
        <ext uri="{3e2802c4-a4d2-4d8b-9148-e3be6c30e623}">
          <xlrd:rvb i="25050"/>
        </ext>
      </extLst>
    </bk>
    <bk>
      <extLst>
        <ext uri="{3e2802c4-a4d2-4d8b-9148-e3be6c30e623}">
          <xlrd:rvb i="25051"/>
        </ext>
      </extLst>
    </bk>
    <bk>
      <extLst>
        <ext uri="{3e2802c4-a4d2-4d8b-9148-e3be6c30e623}">
          <xlrd:rvb i="25052"/>
        </ext>
      </extLst>
    </bk>
    <bk>
      <extLst>
        <ext uri="{3e2802c4-a4d2-4d8b-9148-e3be6c30e623}">
          <xlrd:rvb i="25053"/>
        </ext>
      </extLst>
    </bk>
    <bk>
      <extLst>
        <ext uri="{3e2802c4-a4d2-4d8b-9148-e3be6c30e623}">
          <xlrd:rvb i="25054"/>
        </ext>
      </extLst>
    </bk>
    <bk>
      <extLst>
        <ext uri="{3e2802c4-a4d2-4d8b-9148-e3be6c30e623}">
          <xlrd:rvb i="25055"/>
        </ext>
      </extLst>
    </bk>
    <bk>
      <extLst>
        <ext uri="{3e2802c4-a4d2-4d8b-9148-e3be6c30e623}">
          <xlrd:rvb i="25056"/>
        </ext>
      </extLst>
    </bk>
    <bk>
      <extLst>
        <ext uri="{3e2802c4-a4d2-4d8b-9148-e3be6c30e623}">
          <xlrd:rvb i="25057"/>
        </ext>
      </extLst>
    </bk>
    <bk>
      <extLst>
        <ext uri="{3e2802c4-a4d2-4d8b-9148-e3be6c30e623}">
          <xlrd:rvb i="25058"/>
        </ext>
      </extLst>
    </bk>
    <bk>
      <extLst>
        <ext uri="{3e2802c4-a4d2-4d8b-9148-e3be6c30e623}">
          <xlrd:rvb i="25059"/>
        </ext>
      </extLst>
    </bk>
    <bk>
      <extLst>
        <ext uri="{3e2802c4-a4d2-4d8b-9148-e3be6c30e623}">
          <xlrd:rvb i="25060"/>
        </ext>
      </extLst>
    </bk>
    <bk>
      <extLst>
        <ext uri="{3e2802c4-a4d2-4d8b-9148-e3be6c30e623}">
          <xlrd:rvb i="25061"/>
        </ext>
      </extLst>
    </bk>
    <bk>
      <extLst>
        <ext uri="{3e2802c4-a4d2-4d8b-9148-e3be6c30e623}">
          <xlrd:rvb i="25062"/>
        </ext>
      </extLst>
    </bk>
    <bk>
      <extLst>
        <ext uri="{3e2802c4-a4d2-4d8b-9148-e3be6c30e623}">
          <xlrd:rvb i="25063"/>
        </ext>
      </extLst>
    </bk>
    <bk>
      <extLst>
        <ext uri="{3e2802c4-a4d2-4d8b-9148-e3be6c30e623}">
          <xlrd:rvb i="25064"/>
        </ext>
      </extLst>
    </bk>
    <bk>
      <extLst>
        <ext uri="{3e2802c4-a4d2-4d8b-9148-e3be6c30e623}">
          <xlrd:rvb i="25065"/>
        </ext>
      </extLst>
    </bk>
    <bk>
      <extLst>
        <ext uri="{3e2802c4-a4d2-4d8b-9148-e3be6c30e623}">
          <xlrd:rvb i="25066"/>
        </ext>
      </extLst>
    </bk>
    <bk>
      <extLst>
        <ext uri="{3e2802c4-a4d2-4d8b-9148-e3be6c30e623}">
          <xlrd:rvb i="25067"/>
        </ext>
      </extLst>
    </bk>
    <bk>
      <extLst>
        <ext uri="{3e2802c4-a4d2-4d8b-9148-e3be6c30e623}">
          <xlrd:rvb i="25068"/>
        </ext>
      </extLst>
    </bk>
    <bk>
      <extLst>
        <ext uri="{3e2802c4-a4d2-4d8b-9148-e3be6c30e623}">
          <xlrd:rvb i="25069"/>
        </ext>
      </extLst>
    </bk>
    <bk>
      <extLst>
        <ext uri="{3e2802c4-a4d2-4d8b-9148-e3be6c30e623}">
          <xlrd:rvb i="25070"/>
        </ext>
      </extLst>
    </bk>
    <bk>
      <extLst>
        <ext uri="{3e2802c4-a4d2-4d8b-9148-e3be6c30e623}">
          <xlrd:rvb i="25071"/>
        </ext>
      </extLst>
    </bk>
    <bk>
      <extLst>
        <ext uri="{3e2802c4-a4d2-4d8b-9148-e3be6c30e623}">
          <xlrd:rvb i="25072"/>
        </ext>
      </extLst>
    </bk>
    <bk>
      <extLst>
        <ext uri="{3e2802c4-a4d2-4d8b-9148-e3be6c30e623}">
          <xlrd:rvb i="25073"/>
        </ext>
      </extLst>
    </bk>
    <bk>
      <extLst>
        <ext uri="{3e2802c4-a4d2-4d8b-9148-e3be6c30e623}">
          <xlrd:rvb i="25074"/>
        </ext>
      </extLst>
    </bk>
    <bk>
      <extLst>
        <ext uri="{3e2802c4-a4d2-4d8b-9148-e3be6c30e623}">
          <xlrd:rvb i="25075"/>
        </ext>
      </extLst>
    </bk>
    <bk>
      <extLst>
        <ext uri="{3e2802c4-a4d2-4d8b-9148-e3be6c30e623}">
          <xlrd:rvb i="25078"/>
        </ext>
      </extLst>
    </bk>
    <bk>
      <extLst>
        <ext uri="{3e2802c4-a4d2-4d8b-9148-e3be6c30e623}">
          <xlrd:rvb i="25079"/>
        </ext>
      </extLst>
    </bk>
    <bk>
      <extLst>
        <ext uri="{3e2802c4-a4d2-4d8b-9148-e3be6c30e623}">
          <xlrd:rvb i="25080"/>
        </ext>
      </extLst>
    </bk>
    <bk>
      <extLst>
        <ext uri="{3e2802c4-a4d2-4d8b-9148-e3be6c30e623}">
          <xlrd:rvb i="25081"/>
        </ext>
      </extLst>
    </bk>
    <bk>
      <extLst>
        <ext uri="{3e2802c4-a4d2-4d8b-9148-e3be6c30e623}">
          <xlrd:rvb i="25082"/>
        </ext>
      </extLst>
    </bk>
    <bk>
      <extLst>
        <ext uri="{3e2802c4-a4d2-4d8b-9148-e3be6c30e623}">
          <xlrd:rvb i="25083"/>
        </ext>
      </extLst>
    </bk>
    <bk>
      <extLst>
        <ext uri="{3e2802c4-a4d2-4d8b-9148-e3be6c30e623}">
          <xlrd:rvb i="25084"/>
        </ext>
      </extLst>
    </bk>
    <bk>
      <extLst>
        <ext uri="{3e2802c4-a4d2-4d8b-9148-e3be6c30e623}">
          <xlrd:rvb i="25085"/>
        </ext>
      </extLst>
    </bk>
    <bk>
      <extLst>
        <ext uri="{3e2802c4-a4d2-4d8b-9148-e3be6c30e623}">
          <xlrd:rvb i="25086"/>
        </ext>
      </extLst>
    </bk>
    <bk>
      <extLst>
        <ext uri="{3e2802c4-a4d2-4d8b-9148-e3be6c30e623}">
          <xlrd:rvb i="25087"/>
        </ext>
      </extLst>
    </bk>
    <bk>
      <extLst>
        <ext uri="{3e2802c4-a4d2-4d8b-9148-e3be6c30e623}">
          <xlrd:rvb i="25088"/>
        </ext>
      </extLst>
    </bk>
    <bk>
      <extLst>
        <ext uri="{3e2802c4-a4d2-4d8b-9148-e3be6c30e623}">
          <xlrd:rvb i="25089"/>
        </ext>
      </extLst>
    </bk>
    <bk>
      <extLst>
        <ext uri="{3e2802c4-a4d2-4d8b-9148-e3be6c30e623}">
          <xlrd:rvb i="25090"/>
        </ext>
      </extLst>
    </bk>
    <bk>
      <extLst>
        <ext uri="{3e2802c4-a4d2-4d8b-9148-e3be6c30e623}">
          <xlrd:rvb i="25091"/>
        </ext>
      </extLst>
    </bk>
    <bk>
      <extLst>
        <ext uri="{3e2802c4-a4d2-4d8b-9148-e3be6c30e623}">
          <xlrd:rvb i="25092"/>
        </ext>
      </extLst>
    </bk>
    <bk>
      <extLst>
        <ext uri="{3e2802c4-a4d2-4d8b-9148-e3be6c30e623}">
          <xlrd:rvb i="25093"/>
        </ext>
      </extLst>
    </bk>
    <bk>
      <extLst>
        <ext uri="{3e2802c4-a4d2-4d8b-9148-e3be6c30e623}">
          <xlrd:rvb i="25094"/>
        </ext>
      </extLst>
    </bk>
    <bk>
      <extLst>
        <ext uri="{3e2802c4-a4d2-4d8b-9148-e3be6c30e623}">
          <xlrd:rvb i="25095"/>
        </ext>
      </extLst>
    </bk>
    <bk>
      <extLst>
        <ext uri="{3e2802c4-a4d2-4d8b-9148-e3be6c30e623}">
          <xlrd:rvb i="25096"/>
        </ext>
      </extLst>
    </bk>
    <bk>
      <extLst>
        <ext uri="{3e2802c4-a4d2-4d8b-9148-e3be6c30e623}">
          <xlrd:rvb i="25097"/>
        </ext>
      </extLst>
    </bk>
    <bk>
      <extLst>
        <ext uri="{3e2802c4-a4d2-4d8b-9148-e3be6c30e623}">
          <xlrd:rvb i="25098"/>
        </ext>
      </extLst>
    </bk>
    <bk>
      <extLst>
        <ext uri="{3e2802c4-a4d2-4d8b-9148-e3be6c30e623}">
          <xlrd:rvb i="25099"/>
        </ext>
      </extLst>
    </bk>
    <bk>
      <extLst>
        <ext uri="{3e2802c4-a4d2-4d8b-9148-e3be6c30e623}">
          <xlrd:rvb i="25100"/>
        </ext>
      </extLst>
    </bk>
    <bk>
      <extLst>
        <ext uri="{3e2802c4-a4d2-4d8b-9148-e3be6c30e623}">
          <xlrd:rvb i="25101"/>
        </ext>
      </extLst>
    </bk>
    <bk>
      <extLst>
        <ext uri="{3e2802c4-a4d2-4d8b-9148-e3be6c30e623}">
          <xlrd:rvb i="25102"/>
        </ext>
      </extLst>
    </bk>
    <bk>
      <extLst>
        <ext uri="{3e2802c4-a4d2-4d8b-9148-e3be6c30e623}">
          <xlrd:rvb i="25103"/>
        </ext>
      </extLst>
    </bk>
    <bk>
      <extLst>
        <ext uri="{3e2802c4-a4d2-4d8b-9148-e3be6c30e623}">
          <xlrd:rvb i="25104"/>
        </ext>
      </extLst>
    </bk>
    <bk>
      <extLst>
        <ext uri="{3e2802c4-a4d2-4d8b-9148-e3be6c30e623}">
          <xlrd:rvb i="25105"/>
        </ext>
      </extLst>
    </bk>
    <bk>
      <extLst>
        <ext uri="{3e2802c4-a4d2-4d8b-9148-e3be6c30e623}">
          <xlrd:rvb i="25106"/>
        </ext>
      </extLst>
    </bk>
    <bk>
      <extLst>
        <ext uri="{3e2802c4-a4d2-4d8b-9148-e3be6c30e623}">
          <xlrd:rvb i="25107"/>
        </ext>
      </extLst>
    </bk>
    <bk>
      <extLst>
        <ext uri="{3e2802c4-a4d2-4d8b-9148-e3be6c30e623}">
          <xlrd:rvb i="25108"/>
        </ext>
      </extLst>
    </bk>
    <bk>
      <extLst>
        <ext uri="{3e2802c4-a4d2-4d8b-9148-e3be6c30e623}">
          <xlrd:rvb i="25109"/>
        </ext>
      </extLst>
    </bk>
    <bk>
      <extLst>
        <ext uri="{3e2802c4-a4d2-4d8b-9148-e3be6c30e623}">
          <xlrd:rvb i="25110"/>
        </ext>
      </extLst>
    </bk>
    <bk>
      <extLst>
        <ext uri="{3e2802c4-a4d2-4d8b-9148-e3be6c30e623}">
          <xlrd:rvb i="25111"/>
        </ext>
      </extLst>
    </bk>
    <bk>
      <extLst>
        <ext uri="{3e2802c4-a4d2-4d8b-9148-e3be6c30e623}">
          <xlrd:rvb i="25112"/>
        </ext>
      </extLst>
    </bk>
    <bk>
      <extLst>
        <ext uri="{3e2802c4-a4d2-4d8b-9148-e3be6c30e623}">
          <xlrd:rvb i="25113"/>
        </ext>
      </extLst>
    </bk>
    <bk>
      <extLst>
        <ext uri="{3e2802c4-a4d2-4d8b-9148-e3be6c30e623}">
          <xlrd:rvb i="25114"/>
        </ext>
      </extLst>
    </bk>
    <bk>
      <extLst>
        <ext uri="{3e2802c4-a4d2-4d8b-9148-e3be6c30e623}">
          <xlrd:rvb i="25115"/>
        </ext>
      </extLst>
    </bk>
    <bk>
      <extLst>
        <ext uri="{3e2802c4-a4d2-4d8b-9148-e3be6c30e623}">
          <xlrd:rvb i="25116"/>
        </ext>
      </extLst>
    </bk>
    <bk>
      <extLst>
        <ext uri="{3e2802c4-a4d2-4d8b-9148-e3be6c30e623}">
          <xlrd:rvb i="25117"/>
        </ext>
      </extLst>
    </bk>
    <bk>
      <extLst>
        <ext uri="{3e2802c4-a4d2-4d8b-9148-e3be6c30e623}">
          <xlrd:rvb i="25118"/>
        </ext>
      </extLst>
    </bk>
    <bk>
      <extLst>
        <ext uri="{3e2802c4-a4d2-4d8b-9148-e3be6c30e623}">
          <xlrd:rvb i="25119"/>
        </ext>
      </extLst>
    </bk>
    <bk>
      <extLst>
        <ext uri="{3e2802c4-a4d2-4d8b-9148-e3be6c30e623}">
          <xlrd:rvb i="25120"/>
        </ext>
      </extLst>
    </bk>
    <bk>
      <extLst>
        <ext uri="{3e2802c4-a4d2-4d8b-9148-e3be6c30e623}">
          <xlrd:rvb i="25121"/>
        </ext>
      </extLst>
    </bk>
    <bk>
      <extLst>
        <ext uri="{3e2802c4-a4d2-4d8b-9148-e3be6c30e623}">
          <xlrd:rvb i="25122"/>
        </ext>
      </extLst>
    </bk>
    <bk>
      <extLst>
        <ext uri="{3e2802c4-a4d2-4d8b-9148-e3be6c30e623}">
          <xlrd:rvb i="25123"/>
        </ext>
      </extLst>
    </bk>
    <bk>
      <extLst>
        <ext uri="{3e2802c4-a4d2-4d8b-9148-e3be6c30e623}">
          <xlrd:rvb i="25124"/>
        </ext>
      </extLst>
    </bk>
    <bk>
      <extLst>
        <ext uri="{3e2802c4-a4d2-4d8b-9148-e3be6c30e623}">
          <xlrd:rvb i="25125"/>
        </ext>
      </extLst>
    </bk>
    <bk>
      <extLst>
        <ext uri="{3e2802c4-a4d2-4d8b-9148-e3be6c30e623}">
          <xlrd:rvb i="25126"/>
        </ext>
      </extLst>
    </bk>
    <bk>
      <extLst>
        <ext uri="{3e2802c4-a4d2-4d8b-9148-e3be6c30e623}">
          <xlrd:rvb i="25127"/>
        </ext>
      </extLst>
    </bk>
    <bk>
      <extLst>
        <ext uri="{3e2802c4-a4d2-4d8b-9148-e3be6c30e623}">
          <xlrd:rvb i="25128"/>
        </ext>
      </extLst>
    </bk>
    <bk>
      <extLst>
        <ext uri="{3e2802c4-a4d2-4d8b-9148-e3be6c30e623}">
          <xlrd:rvb i="25129"/>
        </ext>
      </extLst>
    </bk>
    <bk>
      <extLst>
        <ext uri="{3e2802c4-a4d2-4d8b-9148-e3be6c30e623}">
          <xlrd:rvb i="25130"/>
        </ext>
      </extLst>
    </bk>
    <bk>
      <extLst>
        <ext uri="{3e2802c4-a4d2-4d8b-9148-e3be6c30e623}">
          <xlrd:rvb i="25131"/>
        </ext>
      </extLst>
    </bk>
    <bk>
      <extLst>
        <ext uri="{3e2802c4-a4d2-4d8b-9148-e3be6c30e623}">
          <xlrd:rvb i="25132"/>
        </ext>
      </extLst>
    </bk>
    <bk>
      <extLst>
        <ext uri="{3e2802c4-a4d2-4d8b-9148-e3be6c30e623}">
          <xlrd:rvb i="25133"/>
        </ext>
      </extLst>
    </bk>
    <bk>
      <extLst>
        <ext uri="{3e2802c4-a4d2-4d8b-9148-e3be6c30e623}">
          <xlrd:rvb i="25134"/>
        </ext>
      </extLst>
    </bk>
    <bk>
      <extLst>
        <ext uri="{3e2802c4-a4d2-4d8b-9148-e3be6c30e623}">
          <xlrd:rvb i="25135"/>
        </ext>
      </extLst>
    </bk>
    <bk>
      <extLst>
        <ext uri="{3e2802c4-a4d2-4d8b-9148-e3be6c30e623}">
          <xlrd:rvb i="25136"/>
        </ext>
      </extLst>
    </bk>
    <bk>
      <extLst>
        <ext uri="{3e2802c4-a4d2-4d8b-9148-e3be6c30e623}">
          <xlrd:rvb i="25137"/>
        </ext>
      </extLst>
    </bk>
    <bk>
      <extLst>
        <ext uri="{3e2802c4-a4d2-4d8b-9148-e3be6c30e623}">
          <xlrd:rvb i="25138"/>
        </ext>
      </extLst>
    </bk>
    <bk>
      <extLst>
        <ext uri="{3e2802c4-a4d2-4d8b-9148-e3be6c30e623}">
          <xlrd:rvb i="25139"/>
        </ext>
      </extLst>
    </bk>
    <bk>
      <extLst>
        <ext uri="{3e2802c4-a4d2-4d8b-9148-e3be6c30e623}">
          <xlrd:rvb i="25140"/>
        </ext>
      </extLst>
    </bk>
    <bk>
      <extLst>
        <ext uri="{3e2802c4-a4d2-4d8b-9148-e3be6c30e623}">
          <xlrd:rvb i="25141"/>
        </ext>
      </extLst>
    </bk>
    <bk>
      <extLst>
        <ext uri="{3e2802c4-a4d2-4d8b-9148-e3be6c30e623}">
          <xlrd:rvb i="25142"/>
        </ext>
      </extLst>
    </bk>
    <bk>
      <extLst>
        <ext uri="{3e2802c4-a4d2-4d8b-9148-e3be6c30e623}">
          <xlrd:rvb i="25143"/>
        </ext>
      </extLst>
    </bk>
    <bk>
      <extLst>
        <ext uri="{3e2802c4-a4d2-4d8b-9148-e3be6c30e623}">
          <xlrd:rvb i="25144"/>
        </ext>
      </extLst>
    </bk>
    <bk>
      <extLst>
        <ext uri="{3e2802c4-a4d2-4d8b-9148-e3be6c30e623}">
          <xlrd:rvb i="25145"/>
        </ext>
      </extLst>
    </bk>
    <bk>
      <extLst>
        <ext uri="{3e2802c4-a4d2-4d8b-9148-e3be6c30e623}">
          <xlrd:rvb i="25146"/>
        </ext>
      </extLst>
    </bk>
    <bk>
      <extLst>
        <ext uri="{3e2802c4-a4d2-4d8b-9148-e3be6c30e623}">
          <xlrd:rvb i="25147"/>
        </ext>
      </extLst>
    </bk>
    <bk>
      <extLst>
        <ext uri="{3e2802c4-a4d2-4d8b-9148-e3be6c30e623}">
          <xlrd:rvb i="25148"/>
        </ext>
      </extLst>
    </bk>
    <bk>
      <extLst>
        <ext uri="{3e2802c4-a4d2-4d8b-9148-e3be6c30e623}">
          <xlrd:rvb i="25149"/>
        </ext>
      </extLst>
    </bk>
    <bk>
      <extLst>
        <ext uri="{3e2802c4-a4d2-4d8b-9148-e3be6c30e623}">
          <xlrd:rvb i="25150"/>
        </ext>
      </extLst>
    </bk>
    <bk>
      <extLst>
        <ext uri="{3e2802c4-a4d2-4d8b-9148-e3be6c30e623}">
          <xlrd:rvb i="25151"/>
        </ext>
      </extLst>
    </bk>
    <bk>
      <extLst>
        <ext uri="{3e2802c4-a4d2-4d8b-9148-e3be6c30e623}">
          <xlrd:rvb i="25152"/>
        </ext>
      </extLst>
    </bk>
    <bk>
      <extLst>
        <ext uri="{3e2802c4-a4d2-4d8b-9148-e3be6c30e623}">
          <xlrd:rvb i="25153"/>
        </ext>
      </extLst>
    </bk>
    <bk>
      <extLst>
        <ext uri="{3e2802c4-a4d2-4d8b-9148-e3be6c30e623}">
          <xlrd:rvb i="25154"/>
        </ext>
      </extLst>
    </bk>
    <bk>
      <extLst>
        <ext uri="{3e2802c4-a4d2-4d8b-9148-e3be6c30e623}">
          <xlrd:rvb i="25155"/>
        </ext>
      </extLst>
    </bk>
    <bk>
      <extLst>
        <ext uri="{3e2802c4-a4d2-4d8b-9148-e3be6c30e623}">
          <xlrd:rvb i="25156"/>
        </ext>
      </extLst>
    </bk>
    <bk>
      <extLst>
        <ext uri="{3e2802c4-a4d2-4d8b-9148-e3be6c30e623}">
          <xlrd:rvb i="25157"/>
        </ext>
      </extLst>
    </bk>
    <bk>
      <extLst>
        <ext uri="{3e2802c4-a4d2-4d8b-9148-e3be6c30e623}">
          <xlrd:rvb i="25158"/>
        </ext>
      </extLst>
    </bk>
    <bk>
      <extLst>
        <ext uri="{3e2802c4-a4d2-4d8b-9148-e3be6c30e623}">
          <xlrd:rvb i="25161"/>
        </ext>
      </extLst>
    </bk>
    <bk>
      <extLst>
        <ext uri="{3e2802c4-a4d2-4d8b-9148-e3be6c30e623}">
          <xlrd:rvb i="25162"/>
        </ext>
      </extLst>
    </bk>
    <bk>
      <extLst>
        <ext uri="{3e2802c4-a4d2-4d8b-9148-e3be6c30e623}">
          <xlrd:rvb i="25163"/>
        </ext>
      </extLst>
    </bk>
    <bk>
      <extLst>
        <ext uri="{3e2802c4-a4d2-4d8b-9148-e3be6c30e623}">
          <xlrd:rvb i="25164"/>
        </ext>
      </extLst>
    </bk>
    <bk>
      <extLst>
        <ext uri="{3e2802c4-a4d2-4d8b-9148-e3be6c30e623}">
          <xlrd:rvb i="25165"/>
        </ext>
      </extLst>
    </bk>
    <bk>
      <extLst>
        <ext uri="{3e2802c4-a4d2-4d8b-9148-e3be6c30e623}">
          <xlrd:rvb i="25166"/>
        </ext>
      </extLst>
    </bk>
    <bk>
      <extLst>
        <ext uri="{3e2802c4-a4d2-4d8b-9148-e3be6c30e623}">
          <xlrd:rvb i="25167"/>
        </ext>
      </extLst>
    </bk>
    <bk>
      <extLst>
        <ext uri="{3e2802c4-a4d2-4d8b-9148-e3be6c30e623}">
          <xlrd:rvb i="25168"/>
        </ext>
      </extLst>
    </bk>
    <bk>
      <extLst>
        <ext uri="{3e2802c4-a4d2-4d8b-9148-e3be6c30e623}">
          <xlrd:rvb i="25169"/>
        </ext>
      </extLst>
    </bk>
    <bk>
      <extLst>
        <ext uri="{3e2802c4-a4d2-4d8b-9148-e3be6c30e623}">
          <xlrd:rvb i="25170"/>
        </ext>
      </extLst>
    </bk>
    <bk>
      <extLst>
        <ext uri="{3e2802c4-a4d2-4d8b-9148-e3be6c30e623}">
          <xlrd:rvb i="25171"/>
        </ext>
      </extLst>
    </bk>
    <bk>
      <extLst>
        <ext uri="{3e2802c4-a4d2-4d8b-9148-e3be6c30e623}">
          <xlrd:rvb i="25172"/>
        </ext>
      </extLst>
    </bk>
    <bk>
      <extLst>
        <ext uri="{3e2802c4-a4d2-4d8b-9148-e3be6c30e623}">
          <xlrd:rvb i="25173"/>
        </ext>
      </extLst>
    </bk>
    <bk>
      <extLst>
        <ext uri="{3e2802c4-a4d2-4d8b-9148-e3be6c30e623}">
          <xlrd:rvb i="25174"/>
        </ext>
      </extLst>
    </bk>
    <bk>
      <extLst>
        <ext uri="{3e2802c4-a4d2-4d8b-9148-e3be6c30e623}">
          <xlrd:rvb i="25175"/>
        </ext>
      </extLst>
    </bk>
    <bk>
      <extLst>
        <ext uri="{3e2802c4-a4d2-4d8b-9148-e3be6c30e623}">
          <xlrd:rvb i="25176"/>
        </ext>
      </extLst>
    </bk>
    <bk>
      <extLst>
        <ext uri="{3e2802c4-a4d2-4d8b-9148-e3be6c30e623}">
          <xlrd:rvb i="25177"/>
        </ext>
      </extLst>
    </bk>
    <bk>
      <extLst>
        <ext uri="{3e2802c4-a4d2-4d8b-9148-e3be6c30e623}">
          <xlrd:rvb i="25178"/>
        </ext>
      </extLst>
    </bk>
    <bk>
      <extLst>
        <ext uri="{3e2802c4-a4d2-4d8b-9148-e3be6c30e623}">
          <xlrd:rvb i="25179"/>
        </ext>
      </extLst>
    </bk>
    <bk>
      <extLst>
        <ext uri="{3e2802c4-a4d2-4d8b-9148-e3be6c30e623}">
          <xlrd:rvb i="25180"/>
        </ext>
      </extLst>
    </bk>
    <bk>
      <extLst>
        <ext uri="{3e2802c4-a4d2-4d8b-9148-e3be6c30e623}">
          <xlrd:rvb i="25181"/>
        </ext>
      </extLst>
    </bk>
    <bk>
      <extLst>
        <ext uri="{3e2802c4-a4d2-4d8b-9148-e3be6c30e623}">
          <xlrd:rvb i="25182"/>
        </ext>
      </extLst>
    </bk>
    <bk>
      <extLst>
        <ext uri="{3e2802c4-a4d2-4d8b-9148-e3be6c30e623}">
          <xlrd:rvb i="25183"/>
        </ext>
      </extLst>
    </bk>
    <bk>
      <extLst>
        <ext uri="{3e2802c4-a4d2-4d8b-9148-e3be6c30e623}">
          <xlrd:rvb i="25184"/>
        </ext>
      </extLst>
    </bk>
    <bk>
      <extLst>
        <ext uri="{3e2802c4-a4d2-4d8b-9148-e3be6c30e623}">
          <xlrd:rvb i="25185"/>
        </ext>
      </extLst>
    </bk>
    <bk>
      <extLst>
        <ext uri="{3e2802c4-a4d2-4d8b-9148-e3be6c30e623}">
          <xlrd:rvb i="25186"/>
        </ext>
      </extLst>
    </bk>
    <bk>
      <extLst>
        <ext uri="{3e2802c4-a4d2-4d8b-9148-e3be6c30e623}">
          <xlrd:rvb i="25187"/>
        </ext>
      </extLst>
    </bk>
    <bk>
      <extLst>
        <ext uri="{3e2802c4-a4d2-4d8b-9148-e3be6c30e623}">
          <xlrd:rvb i="25188"/>
        </ext>
      </extLst>
    </bk>
    <bk>
      <extLst>
        <ext uri="{3e2802c4-a4d2-4d8b-9148-e3be6c30e623}">
          <xlrd:rvb i="25189"/>
        </ext>
      </extLst>
    </bk>
    <bk>
      <extLst>
        <ext uri="{3e2802c4-a4d2-4d8b-9148-e3be6c30e623}">
          <xlrd:rvb i="25190"/>
        </ext>
      </extLst>
    </bk>
    <bk>
      <extLst>
        <ext uri="{3e2802c4-a4d2-4d8b-9148-e3be6c30e623}">
          <xlrd:rvb i="25191"/>
        </ext>
      </extLst>
    </bk>
    <bk>
      <extLst>
        <ext uri="{3e2802c4-a4d2-4d8b-9148-e3be6c30e623}">
          <xlrd:rvb i="25192"/>
        </ext>
      </extLst>
    </bk>
    <bk>
      <extLst>
        <ext uri="{3e2802c4-a4d2-4d8b-9148-e3be6c30e623}">
          <xlrd:rvb i="25193"/>
        </ext>
      </extLst>
    </bk>
    <bk>
      <extLst>
        <ext uri="{3e2802c4-a4d2-4d8b-9148-e3be6c30e623}">
          <xlrd:rvb i="25194"/>
        </ext>
      </extLst>
    </bk>
    <bk>
      <extLst>
        <ext uri="{3e2802c4-a4d2-4d8b-9148-e3be6c30e623}">
          <xlrd:rvb i="25195"/>
        </ext>
      </extLst>
    </bk>
    <bk>
      <extLst>
        <ext uri="{3e2802c4-a4d2-4d8b-9148-e3be6c30e623}">
          <xlrd:rvb i="25196"/>
        </ext>
      </extLst>
    </bk>
    <bk>
      <extLst>
        <ext uri="{3e2802c4-a4d2-4d8b-9148-e3be6c30e623}">
          <xlrd:rvb i="25197"/>
        </ext>
      </extLst>
    </bk>
    <bk>
      <extLst>
        <ext uri="{3e2802c4-a4d2-4d8b-9148-e3be6c30e623}">
          <xlrd:rvb i="25198"/>
        </ext>
      </extLst>
    </bk>
    <bk>
      <extLst>
        <ext uri="{3e2802c4-a4d2-4d8b-9148-e3be6c30e623}">
          <xlrd:rvb i="25199"/>
        </ext>
      </extLst>
    </bk>
    <bk>
      <extLst>
        <ext uri="{3e2802c4-a4d2-4d8b-9148-e3be6c30e623}">
          <xlrd:rvb i="25200"/>
        </ext>
      </extLst>
    </bk>
    <bk>
      <extLst>
        <ext uri="{3e2802c4-a4d2-4d8b-9148-e3be6c30e623}">
          <xlrd:rvb i="25201"/>
        </ext>
      </extLst>
    </bk>
    <bk>
      <extLst>
        <ext uri="{3e2802c4-a4d2-4d8b-9148-e3be6c30e623}">
          <xlrd:rvb i="25202"/>
        </ext>
      </extLst>
    </bk>
    <bk>
      <extLst>
        <ext uri="{3e2802c4-a4d2-4d8b-9148-e3be6c30e623}">
          <xlrd:rvb i="25203"/>
        </ext>
      </extLst>
    </bk>
    <bk>
      <extLst>
        <ext uri="{3e2802c4-a4d2-4d8b-9148-e3be6c30e623}">
          <xlrd:rvb i="25204"/>
        </ext>
      </extLst>
    </bk>
    <bk>
      <extLst>
        <ext uri="{3e2802c4-a4d2-4d8b-9148-e3be6c30e623}">
          <xlrd:rvb i="25205"/>
        </ext>
      </extLst>
    </bk>
    <bk>
      <extLst>
        <ext uri="{3e2802c4-a4d2-4d8b-9148-e3be6c30e623}">
          <xlrd:rvb i="25206"/>
        </ext>
      </extLst>
    </bk>
    <bk>
      <extLst>
        <ext uri="{3e2802c4-a4d2-4d8b-9148-e3be6c30e623}">
          <xlrd:rvb i="25207"/>
        </ext>
      </extLst>
    </bk>
    <bk>
      <extLst>
        <ext uri="{3e2802c4-a4d2-4d8b-9148-e3be6c30e623}">
          <xlrd:rvb i="25208"/>
        </ext>
      </extLst>
    </bk>
    <bk>
      <extLst>
        <ext uri="{3e2802c4-a4d2-4d8b-9148-e3be6c30e623}">
          <xlrd:rvb i="25209"/>
        </ext>
      </extLst>
    </bk>
    <bk>
      <extLst>
        <ext uri="{3e2802c4-a4d2-4d8b-9148-e3be6c30e623}">
          <xlrd:rvb i="25210"/>
        </ext>
      </extLst>
    </bk>
    <bk>
      <extLst>
        <ext uri="{3e2802c4-a4d2-4d8b-9148-e3be6c30e623}">
          <xlrd:rvb i="25211"/>
        </ext>
      </extLst>
    </bk>
    <bk>
      <extLst>
        <ext uri="{3e2802c4-a4d2-4d8b-9148-e3be6c30e623}">
          <xlrd:rvb i="25212"/>
        </ext>
      </extLst>
    </bk>
    <bk>
      <extLst>
        <ext uri="{3e2802c4-a4d2-4d8b-9148-e3be6c30e623}">
          <xlrd:rvb i="25213"/>
        </ext>
      </extLst>
    </bk>
    <bk>
      <extLst>
        <ext uri="{3e2802c4-a4d2-4d8b-9148-e3be6c30e623}">
          <xlrd:rvb i="25214"/>
        </ext>
      </extLst>
    </bk>
    <bk>
      <extLst>
        <ext uri="{3e2802c4-a4d2-4d8b-9148-e3be6c30e623}">
          <xlrd:rvb i="25215"/>
        </ext>
      </extLst>
    </bk>
    <bk>
      <extLst>
        <ext uri="{3e2802c4-a4d2-4d8b-9148-e3be6c30e623}">
          <xlrd:rvb i="25216"/>
        </ext>
      </extLst>
    </bk>
    <bk>
      <extLst>
        <ext uri="{3e2802c4-a4d2-4d8b-9148-e3be6c30e623}">
          <xlrd:rvb i="25217"/>
        </ext>
      </extLst>
    </bk>
    <bk>
      <extLst>
        <ext uri="{3e2802c4-a4d2-4d8b-9148-e3be6c30e623}">
          <xlrd:rvb i="25218"/>
        </ext>
      </extLst>
    </bk>
    <bk>
      <extLst>
        <ext uri="{3e2802c4-a4d2-4d8b-9148-e3be6c30e623}">
          <xlrd:rvb i="25219"/>
        </ext>
      </extLst>
    </bk>
    <bk>
      <extLst>
        <ext uri="{3e2802c4-a4d2-4d8b-9148-e3be6c30e623}">
          <xlrd:rvb i="25220"/>
        </ext>
      </extLst>
    </bk>
    <bk>
      <extLst>
        <ext uri="{3e2802c4-a4d2-4d8b-9148-e3be6c30e623}">
          <xlrd:rvb i="25221"/>
        </ext>
      </extLst>
    </bk>
    <bk>
      <extLst>
        <ext uri="{3e2802c4-a4d2-4d8b-9148-e3be6c30e623}">
          <xlrd:rvb i="25222"/>
        </ext>
      </extLst>
    </bk>
    <bk>
      <extLst>
        <ext uri="{3e2802c4-a4d2-4d8b-9148-e3be6c30e623}">
          <xlrd:rvb i="25223"/>
        </ext>
      </extLst>
    </bk>
    <bk>
      <extLst>
        <ext uri="{3e2802c4-a4d2-4d8b-9148-e3be6c30e623}">
          <xlrd:rvb i="25224"/>
        </ext>
      </extLst>
    </bk>
    <bk>
      <extLst>
        <ext uri="{3e2802c4-a4d2-4d8b-9148-e3be6c30e623}">
          <xlrd:rvb i="25225"/>
        </ext>
      </extLst>
    </bk>
    <bk>
      <extLst>
        <ext uri="{3e2802c4-a4d2-4d8b-9148-e3be6c30e623}">
          <xlrd:rvb i="25226"/>
        </ext>
      </extLst>
    </bk>
    <bk>
      <extLst>
        <ext uri="{3e2802c4-a4d2-4d8b-9148-e3be6c30e623}">
          <xlrd:rvb i="25227"/>
        </ext>
      </extLst>
    </bk>
    <bk>
      <extLst>
        <ext uri="{3e2802c4-a4d2-4d8b-9148-e3be6c30e623}">
          <xlrd:rvb i="25228"/>
        </ext>
      </extLst>
    </bk>
    <bk>
      <extLst>
        <ext uri="{3e2802c4-a4d2-4d8b-9148-e3be6c30e623}">
          <xlrd:rvb i="25229"/>
        </ext>
      </extLst>
    </bk>
    <bk>
      <extLst>
        <ext uri="{3e2802c4-a4d2-4d8b-9148-e3be6c30e623}">
          <xlrd:rvb i="25232"/>
        </ext>
      </extLst>
    </bk>
    <bk>
      <extLst>
        <ext uri="{3e2802c4-a4d2-4d8b-9148-e3be6c30e623}">
          <xlrd:rvb i="25233"/>
        </ext>
      </extLst>
    </bk>
    <bk>
      <extLst>
        <ext uri="{3e2802c4-a4d2-4d8b-9148-e3be6c30e623}">
          <xlrd:rvb i="25234"/>
        </ext>
      </extLst>
    </bk>
    <bk>
      <extLst>
        <ext uri="{3e2802c4-a4d2-4d8b-9148-e3be6c30e623}">
          <xlrd:rvb i="25235"/>
        </ext>
      </extLst>
    </bk>
    <bk>
      <extLst>
        <ext uri="{3e2802c4-a4d2-4d8b-9148-e3be6c30e623}">
          <xlrd:rvb i="25236"/>
        </ext>
      </extLst>
    </bk>
    <bk>
      <extLst>
        <ext uri="{3e2802c4-a4d2-4d8b-9148-e3be6c30e623}">
          <xlrd:rvb i="25237"/>
        </ext>
      </extLst>
    </bk>
    <bk>
      <extLst>
        <ext uri="{3e2802c4-a4d2-4d8b-9148-e3be6c30e623}">
          <xlrd:rvb i="25238"/>
        </ext>
      </extLst>
    </bk>
    <bk>
      <extLst>
        <ext uri="{3e2802c4-a4d2-4d8b-9148-e3be6c30e623}">
          <xlrd:rvb i="25239"/>
        </ext>
      </extLst>
    </bk>
    <bk>
      <extLst>
        <ext uri="{3e2802c4-a4d2-4d8b-9148-e3be6c30e623}">
          <xlrd:rvb i="25240"/>
        </ext>
      </extLst>
    </bk>
    <bk>
      <extLst>
        <ext uri="{3e2802c4-a4d2-4d8b-9148-e3be6c30e623}">
          <xlrd:rvb i="25241"/>
        </ext>
      </extLst>
    </bk>
    <bk>
      <extLst>
        <ext uri="{3e2802c4-a4d2-4d8b-9148-e3be6c30e623}">
          <xlrd:rvb i="25242"/>
        </ext>
      </extLst>
    </bk>
    <bk>
      <extLst>
        <ext uri="{3e2802c4-a4d2-4d8b-9148-e3be6c30e623}">
          <xlrd:rvb i="25243"/>
        </ext>
      </extLst>
    </bk>
    <bk>
      <extLst>
        <ext uri="{3e2802c4-a4d2-4d8b-9148-e3be6c30e623}">
          <xlrd:rvb i="25244"/>
        </ext>
      </extLst>
    </bk>
    <bk>
      <extLst>
        <ext uri="{3e2802c4-a4d2-4d8b-9148-e3be6c30e623}">
          <xlrd:rvb i="25245"/>
        </ext>
      </extLst>
    </bk>
    <bk>
      <extLst>
        <ext uri="{3e2802c4-a4d2-4d8b-9148-e3be6c30e623}">
          <xlrd:rvb i="25246"/>
        </ext>
      </extLst>
    </bk>
    <bk>
      <extLst>
        <ext uri="{3e2802c4-a4d2-4d8b-9148-e3be6c30e623}">
          <xlrd:rvb i="25247"/>
        </ext>
      </extLst>
    </bk>
    <bk>
      <extLst>
        <ext uri="{3e2802c4-a4d2-4d8b-9148-e3be6c30e623}">
          <xlrd:rvb i="25248"/>
        </ext>
      </extLst>
    </bk>
    <bk>
      <extLst>
        <ext uri="{3e2802c4-a4d2-4d8b-9148-e3be6c30e623}">
          <xlrd:rvb i="25249"/>
        </ext>
      </extLst>
    </bk>
    <bk>
      <extLst>
        <ext uri="{3e2802c4-a4d2-4d8b-9148-e3be6c30e623}">
          <xlrd:rvb i="25250"/>
        </ext>
      </extLst>
    </bk>
    <bk>
      <extLst>
        <ext uri="{3e2802c4-a4d2-4d8b-9148-e3be6c30e623}">
          <xlrd:rvb i="25251"/>
        </ext>
      </extLst>
    </bk>
    <bk>
      <extLst>
        <ext uri="{3e2802c4-a4d2-4d8b-9148-e3be6c30e623}">
          <xlrd:rvb i="25252"/>
        </ext>
      </extLst>
    </bk>
    <bk>
      <extLst>
        <ext uri="{3e2802c4-a4d2-4d8b-9148-e3be6c30e623}">
          <xlrd:rvb i="25253"/>
        </ext>
      </extLst>
    </bk>
    <bk>
      <extLst>
        <ext uri="{3e2802c4-a4d2-4d8b-9148-e3be6c30e623}">
          <xlrd:rvb i="25254"/>
        </ext>
      </extLst>
    </bk>
    <bk>
      <extLst>
        <ext uri="{3e2802c4-a4d2-4d8b-9148-e3be6c30e623}">
          <xlrd:rvb i="25255"/>
        </ext>
      </extLst>
    </bk>
    <bk>
      <extLst>
        <ext uri="{3e2802c4-a4d2-4d8b-9148-e3be6c30e623}">
          <xlrd:rvb i="25256"/>
        </ext>
      </extLst>
    </bk>
    <bk>
      <extLst>
        <ext uri="{3e2802c4-a4d2-4d8b-9148-e3be6c30e623}">
          <xlrd:rvb i="25257"/>
        </ext>
      </extLst>
    </bk>
    <bk>
      <extLst>
        <ext uri="{3e2802c4-a4d2-4d8b-9148-e3be6c30e623}">
          <xlrd:rvb i="25258"/>
        </ext>
      </extLst>
    </bk>
    <bk>
      <extLst>
        <ext uri="{3e2802c4-a4d2-4d8b-9148-e3be6c30e623}">
          <xlrd:rvb i="25259"/>
        </ext>
      </extLst>
    </bk>
    <bk>
      <extLst>
        <ext uri="{3e2802c4-a4d2-4d8b-9148-e3be6c30e623}">
          <xlrd:rvb i="25260"/>
        </ext>
      </extLst>
    </bk>
    <bk>
      <extLst>
        <ext uri="{3e2802c4-a4d2-4d8b-9148-e3be6c30e623}">
          <xlrd:rvb i="25261"/>
        </ext>
      </extLst>
    </bk>
    <bk>
      <extLst>
        <ext uri="{3e2802c4-a4d2-4d8b-9148-e3be6c30e623}">
          <xlrd:rvb i="25262"/>
        </ext>
      </extLst>
    </bk>
    <bk>
      <extLst>
        <ext uri="{3e2802c4-a4d2-4d8b-9148-e3be6c30e623}">
          <xlrd:rvb i="25263"/>
        </ext>
      </extLst>
    </bk>
    <bk>
      <extLst>
        <ext uri="{3e2802c4-a4d2-4d8b-9148-e3be6c30e623}">
          <xlrd:rvb i="25264"/>
        </ext>
      </extLst>
    </bk>
    <bk>
      <extLst>
        <ext uri="{3e2802c4-a4d2-4d8b-9148-e3be6c30e623}">
          <xlrd:rvb i="25265"/>
        </ext>
      </extLst>
    </bk>
    <bk>
      <extLst>
        <ext uri="{3e2802c4-a4d2-4d8b-9148-e3be6c30e623}">
          <xlrd:rvb i="25268"/>
        </ext>
      </extLst>
    </bk>
    <bk>
      <extLst>
        <ext uri="{3e2802c4-a4d2-4d8b-9148-e3be6c30e623}">
          <xlrd:rvb i="25269"/>
        </ext>
      </extLst>
    </bk>
    <bk>
      <extLst>
        <ext uri="{3e2802c4-a4d2-4d8b-9148-e3be6c30e623}">
          <xlrd:rvb i="25270"/>
        </ext>
      </extLst>
    </bk>
    <bk>
      <extLst>
        <ext uri="{3e2802c4-a4d2-4d8b-9148-e3be6c30e623}">
          <xlrd:rvb i="25271"/>
        </ext>
      </extLst>
    </bk>
    <bk>
      <extLst>
        <ext uri="{3e2802c4-a4d2-4d8b-9148-e3be6c30e623}">
          <xlrd:rvb i="25272"/>
        </ext>
      </extLst>
    </bk>
    <bk>
      <extLst>
        <ext uri="{3e2802c4-a4d2-4d8b-9148-e3be6c30e623}">
          <xlrd:rvb i="25273"/>
        </ext>
      </extLst>
    </bk>
    <bk>
      <extLst>
        <ext uri="{3e2802c4-a4d2-4d8b-9148-e3be6c30e623}">
          <xlrd:rvb i="25274"/>
        </ext>
      </extLst>
    </bk>
    <bk>
      <extLst>
        <ext uri="{3e2802c4-a4d2-4d8b-9148-e3be6c30e623}">
          <xlrd:rvb i="25275"/>
        </ext>
      </extLst>
    </bk>
    <bk>
      <extLst>
        <ext uri="{3e2802c4-a4d2-4d8b-9148-e3be6c30e623}">
          <xlrd:rvb i="25276"/>
        </ext>
      </extLst>
    </bk>
    <bk>
      <extLst>
        <ext uri="{3e2802c4-a4d2-4d8b-9148-e3be6c30e623}">
          <xlrd:rvb i="25277"/>
        </ext>
      </extLst>
    </bk>
    <bk>
      <extLst>
        <ext uri="{3e2802c4-a4d2-4d8b-9148-e3be6c30e623}">
          <xlrd:rvb i="25278"/>
        </ext>
      </extLst>
    </bk>
    <bk>
      <extLst>
        <ext uri="{3e2802c4-a4d2-4d8b-9148-e3be6c30e623}">
          <xlrd:rvb i="25279"/>
        </ext>
      </extLst>
    </bk>
    <bk>
      <extLst>
        <ext uri="{3e2802c4-a4d2-4d8b-9148-e3be6c30e623}">
          <xlrd:rvb i="25280"/>
        </ext>
      </extLst>
    </bk>
    <bk>
      <extLst>
        <ext uri="{3e2802c4-a4d2-4d8b-9148-e3be6c30e623}">
          <xlrd:rvb i="25281"/>
        </ext>
      </extLst>
    </bk>
    <bk>
      <extLst>
        <ext uri="{3e2802c4-a4d2-4d8b-9148-e3be6c30e623}">
          <xlrd:rvb i="25282"/>
        </ext>
      </extLst>
    </bk>
    <bk>
      <extLst>
        <ext uri="{3e2802c4-a4d2-4d8b-9148-e3be6c30e623}">
          <xlrd:rvb i="25283"/>
        </ext>
      </extLst>
    </bk>
    <bk>
      <extLst>
        <ext uri="{3e2802c4-a4d2-4d8b-9148-e3be6c30e623}">
          <xlrd:rvb i="25284"/>
        </ext>
      </extLst>
    </bk>
    <bk>
      <extLst>
        <ext uri="{3e2802c4-a4d2-4d8b-9148-e3be6c30e623}">
          <xlrd:rvb i="25285"/>
        </ext>
      </extLst>
    </bk>
    <bk>
      <extLst>
        <ext uri="{3e2802c4-a4d2-4d8b-9148-e3be6c30e623}">
          <xlrd:rvb i="25286"/>
        </ext>
      </extLst>
    </bk>
    <bk>
      <extLst>
        <ext uri="{3e2802c4-a4d2-4d8b-9148-e3be6c30e623}">
          <xlrd:rvb i="25287"/>
        </ext>
      </extLst>
    </bk>
    <bk>
      <extLst>
        <ext uri="{3e2802c4-a4d2-4d8b-9148-e3be6c30e623}">
          <xlrd:rvb i="25288"/>
        </ext>
      </extLst>
    </bk>
    <bk>
      <extLst>
        <ext uri="{3e2802c4-a4d2-4d8b-9148-e3be6c30e623}">
          <xlrd:rvb i="25289"/>
        </ext>
      </extLst>
    </bk>
    <bk>
      <extLst>
        <ext uri="{3e2802c4-a4d2-4d8b-9148-e3be6c30e623}">
          <xlrd:rvb i="25290"/>
        </ext>
      </extLst>
    </bk>
    <bk>
      <extLst>
        <ext uri="{3e2802c4-a4d2-4d8b-9148-e3be6c30e623}">
          <xlrd:rvb i="25291"/>
        </ext>
      </extLst>
    </bk>
    <bk>
      <extLst>
        <ext uri="{3e2802c4-a4d2-4d8b-9148-e3be6c30e623}">
          <xlrd:rvb i="25292"/>
        </ext>
      </extLst>
    </bk>
    <bk>
      <extLst>
        <ext uri="{3e2802c4-a4d2-4d8b-9148-e3be6c30e623}">
          <xlrd:rvb i="25293"/>
        </ext>
      </extLst>
    </bk>
    <bk>
      <extLst>
        <ext uri="{3e2802c4-a4d2-4d8b-9148-e3be6c30e623}">
          <xlrd:rvb i="25294"/>
        </ext>
      </extLst>
    </bk>
    <bk>
      <extLst>
        <ext uri="{3e2802c4-a4d2-4d8b-9148-e3be6c30e623}">
          <xlrd:rvb i="25295"/>
        </ext>
      </extLst>
    </bk>
    <bk>
      <extLst>
        <ext uri="{3e2802c4-a4d2-4d8b-9148-e3be6c30e623}">
          <xlrd:rvb i="25296"/>
        </ext>
      </extLst>
    </bk>
    <bk>
      <extLst>
        <ext uri="{3e2802c4-a4d2-4d8b-9148-e3be6c30e623}">
          <xlrd:rvb i="25297"/>
        </ext>
      </extLst>
    </bk>
    <bk>
      <extLst>
        <ext uri="{3e2802c4-a4d2-4d8b-9148-e3be6c30e623}">
          <xlrd:rvb i="25298"/>
        </ext>
      </extLst>
    </bk>
    <bk>
      <extLst>
        <ext uri="{3e2802c4-a4d2-4d8b-9148-e3be6c30e623}">
          <xlrd:rvb i="25299"/>
        </ext>
      </extLst>
    </bk>
    <bk>
      <extLst>
        <ext uri="{3e2802c4-a4d2-4d8b-9148-e3be6c30e623}">
          <xlrd:rvb i="25300"/>
        </ext>
      </extLst>
    </bk>
    <bk>
      <extLst>
        <ext uri="{3e2802c4-a4d2-4d8b-9148-e3be6c30e623}">
          <xlrd:rvb i="25301"/>
        </ext>
      </extLst>
    </bk>
    <bk>
      <extLst>
        <ext uri="{3e2802c4-a4d2-4d8b-9148-e3be6c30e623}">
          <xlrd:rvb i="25302"/>
        </ext>
      </extLst>
    </bk>
    <bk>
      <extLst>
        <ext uri="{3e2802c4-a4d2-4d8b-9148-e3be6c30e623}">
          <xlrd:rvb i="25303"/>
        </ext>
      </extLst>
    </bk>
    <bk>
      <extLst>
        <ext uri="{3e2802c4-a4d2-4d8b-9148-e3be6c30e623}">
          <xlrd:rvb i="25304"/>
        </ext>
      </extLst>
    </bk>
    <bk>
      <extLst>
        <ext uri="{3e2802c4-a4d2-4d8b-9148-e3be6c30e623}">
          <xlrd:rvb i="25305"/>
        </ext>
      </extLst>
    </bk>
    <bk>
      <extLst>
        <ext uri="{3e2802c4-a4d2-4d8b-9148-e3be6c30e623}">
          <xlrd:rvb i="25306"/>
        </ext>
      </extLst>
    </bk>
    <bk>
      <extLst>
        <ext uri="{3e2802c4-a4d2-4d8b-9148-e3be6c30e623}">
          <xlrd:rvb i="25307"/>
        </ext>
      </extLst>
    </bk>
    <bk>
      <extLst>
        <ext uri="{3e2802c4-a4d2-4d8b-9148-e3be6c30e623}">
          <xlrd:rvb i="25308"/>
        </ext>
      </extLst>
    </bk>
    <bk>
      <extLst>
        <ext uri="{3e2802c4-a4d2-4d8b-9148-e3be6c30e623}">
          <xlrd:rvb i="25309"/>
        </ext>
      </extLst>
    </bk>
    <bk>
      <extLst>
        <ext uri="{3e2802c4-a4d2-4d8b-9148-e3be6c30e623}">
          <xlrd:rvb i="25310"/>
        </ext>
      </extLst>
    </bk>
    <bk>
      <extLst>
        <ext uri="{3e2802c4-a4d2-4d8b-9148-e3be6c30e623}">
          <xlrd:rvb i="25311"/>
        </ext>
      </extLst>
    </bk>
    <bk>
      <extLst>
        <ext uri="{3e2802c4-a4d2-4d8b-9148-e3be6c30e623}">
          <xlrd:rvb i="25312"/>
        </ext>
      </extLst>
    </bk>
    <bk>
      <extLst>
        <ext uri="{3e2802c4-a4d2-4d8b-9148-e3be6c30e623}">
          <xlrd:rvb i="25313"/>
        </ext>
      </extLst>
    </bk>
    <bk>
      <extLst>
        <ext uri="{3e2802c4-a4d2-4d8b-9148-e3be6c30e623}">
          <xlrd:rvb i="25314"/>
        </ext>
      </extLst>
    </bk>
    <bk>
      <extLst>
        <ext uri="{3e2802c4-a4d2-4d8b-9148-e3be6c30e623}">
          <xlrd:rvb i="25315"/>
        </ext>
      </extLst>
    </bk>
    <bk>
      <extLst>
        <ext uri="{3e2802c4-a4d2-4d8b-9148-e3be6c30e623}">
          <xlrd:rvb i="25316"/>
        </ext>
      </extLst>
    </bk>
    <bk>
      <extLst>
        <ext uri="{3e2802c4-a4d2-4d8b-9148-e3be6c30e623}">
          <xlrd:rvb i="25317"/>
        </ext>
      </extLst>
    </bk>
    <bk>
      <extLst>
        <ext uri="{3e2802c4-a4d2-4d8b-9148-e3be6c30e623}">
          <xlrd:rvb i="25318"/>
        </ext>
      </extLst>
    </bk>
    <bk>
      <extLst>
        <ext uri="{3e2802c4-a4d2-4d8b-9148-e3be6c30e623}">
          <xlrd:rvb i="25319"/>
        </ext>
      </extLst>
    </bk>
    <bk>
      <extLst>
        <ext uri="{3e2802c4-a4d2-4d8b-9148-e3be6c30e623}">
          <xlrd:rvb i="25320"/>
        </ext>
      </extLst>
    </bk>
    <bk>
      <extLst>
        <ext uri="{3e2802c4-a4d2-4d8b-9148-e3be6c30e623}">
          <xlrd:rvb i="25321"/>
        </ext>
      </extLst>
    </bk>
    <bk>
      <extLst>
        <ext uri="{3e2802c4-a4d2-4d8b-9148-e3be6c30e623}">
          <xlrd:rvb i="25322"/>
        </ext>
      </extLst>
    </bk>
    <bk>
      <extLst>
        <ext uri="{3e2802c4-a4d2-4d8b-9148-e3be6c30e623}">
          <xlrd:rvb i="25323"/>
        </ext>
      </extLst>
    </bk>
    <bk>
      <extLst>
        <ext uri="{3e2802c4-a4d2-4d8b-9148-e3be6c30e623}">
          <xlrd:rvb i="25326"/>
        </ext>
      </extLst>
    </bk>
    <bk>
      <extLst>
        <ext uri="{3e2802c4-a4d2-4d8b-9148-e3be6c30e623}">
          <xlrd:rvb i="25327"/>
        </ext>
      </extLst>
    </bk>
    <bk>
      <extLst>
        <ext uri="{3e2802c4-a4d2-4d8b-9148-e3be6c30e623}">
          <xlrd:rvb i="25328"/>
        </ext>
      </extLst>
    </bk>
    <bk>
      <extLst>
        <ext uri="{3e2802c4-a4d2-4d8b-9148-e3be6c30e623}">
          <xlrd:rvb i="25329"/>
        </ext>
      </extLst>
    </bk>
    <bk>
      <extLst>
        <ext uri="{3e2802c4-a4d2-4d8b-9148-e3be6c30e623}">
          <xlrd:rvb i="25330"/>
        </ext>
      </extLst>
    </bk>
    <bk>
      <extLst>
        <ext uri="{3e2802c4-a4d2-4d8b-9148-e3be6c30e623}">
          <xlrd:rvb i="25331"/>
        </ext>
      </extLst>
    </bk>
    <bk>
      <extLst>
        <ext uri="{3e2802c4-a4d2-4d8b-9148-e3be6c30e623}">
          <xlrd:rvb i="25332"/>
        </ext>
      </extLst>
    </bk>
    <bk>
      <extLst>
        <ext uri="{3e2802c4-a4d2-4d8b-9148-e3be6c30e623}">
          <xlrd:rvb i="25333"/>
        </ext>
      </extLst>
    </bk>
    <bk>
      <extLst>
        <ext uri="{3e2802c4-a4d2-4d8b-9148-e3be6c30e623}">
          <xlrd:rvb i="25334"/>
        </ext>
      </extLst>
    </bk>
    <bk>
      <extLst>
        <ext uri="{3e2802c4-a4d2-4d8b-9148-e3be6c30e623}">
          <xlrd:rvb i="25335"/>
        </ext>
      </extLst>
    </bk>
    <bk>
      <extLst>
        <ext uri="{3e2802c4-a4d2-4d8b-9148-e3be6c30e623}">
          <xlrd:rvb i="25336"/>
        </ext>
      </extLst>
    </bk>
    <bk>
      <extLst>
        <ext uri="{3e2802c4-a4d2-4d8b-9148-e3be6c30e623}">
          <xlrd:rvb i="25337"/>
        </ext>
      </extLst>
    </bk>
    <bk>
      <extLst>
        <ext uri="{3e2802c4-a4d2-4d8b-9148-e3be6c30e623}">
          <xlrd:rvb i="25338"/>
        </ext>
      </extLst>
    </bk>
    <bk>
      <extLst>
        <ext uri="{3e2802c4-a4d2-4d8b-9148-e3be6c30e623}">
          <xlrd:rvb i="25339"/>
        </ext>
      </extLst>
    </bk>
    <bk>
      <extLst>
        <ext uri="{3e2802c4-a4d2-4d8b-9148-e3be6c30e623}">
          <xlrd:rvb i="25340"/>
        </ext>
      </extLst>
    </bk>
    <bk>
      <extLst>
        <ext uri="{3e2802c4-a4d2-4d8b-9148-e3be6c30e623}">
          <xlrd:rvb i="25341"/>
        </ext>
      </extLst>
    </bk>
    <bk>
      <extLst>
        <ext uri="{3e2802c4-a4d2-4d8b-9148-e3be6c30e623}">
          <xlrd:rvb i="25342"/>
        </ext>
      </extLst>
    </bk>
    <bk>
      <extLst>
        <ext uri="{3e2802c4-a4d2-4d8b-9148-e3be6c30e623}">
          <xlrd:rvb i="25343"/>
        </ext>
      </extLst>
    </bk>
    <bk>
      <extLst>
        <ext uri="{3e2802c4-a4d2-4d8b-9148-e3be6c30e623}">
          <xlrd:rvb i="25344"/>
        </ext>
      </extLst>
    </bk>
    <bk>
      <extLst>
        <ext uri="{3e2802c4-a4d2-4d8b-9148-e3be6c30e623}">
          <xlrd:rvb i="25345"/>
        </ext>
      </extLst>
    </bk>
    <bk>
      <extLst>
        <ext uri="{3e2802c4-a4d2-4d8b-9148-e3be6c30e623}">
          <xlrd:rvb i="25346"/>
        </ext>
      </extLst>
    </bk>
    <bk>
      <extLst>
        <ext uri="{3e2802c4-a4d2-4d8b-9148-e3be6c30e623}">
          <xlrd:rvb i="25347"/>
        </ext>
      </extLst>
    </bk>
    <bk>
      <extLst>
        <ext uri="{3e2802c4-a4d2-4d8b-9148-e3be6c30e623}">
          <xlrd:rvb i="25348"/>
        </ext>
      </extLst>
    </bk>
    <bk>
      <extLst>
        <ext uri="{3e2802c4-a4d2-4d8b-9148-e3be6c30e623}">
          <xlrd:rvb i="25349"/>
        </ext>
      </extLst>
    </bk>
    <bk>
      <extLst>
        <ext uri="{3e2802c4-a4d2-4d8b-9148-e3be6c30e623}">
          <xlrd:rvb i="25350"/>
        </ext>
      </extLst>
    </bk>
    <bk>
      <extLst>
        <ext uri="{3e2802c4-a4d2-4d8b-9148-e3be6c30e623}">
          <xlrd:rvb i="25353"/>
        </ext>
      </extLst>
    </bk>
    <bk>
      <extLst>
        <ext uri="{3e2802c4-a4d2-4d8b-9148-e3be6c30e623}">
          <xlrd:rvb i="25354"/>
        </ext>
      </extLst>
    </bk>
    <bk>
      <extLst>
        <ext uri="{3e2802c4-a4d2-4d8b-9148-e3be6c30e623}">
          <xlrd:rvb i="25355"/>
        </ext>
      </extLst>
    </bk>
    <bk>
      <extLst>
        <ext uri="{3e2802c4-a4d2-4d8b-9148-e3be6c30e623}">
          <xlrd:rvb i="25356"/>
        </ext>
      </extLst>
    </bk>
    <bk>
      <extLst>
        <ext uri="{3e2802c4-a4d2-4d8b-9148-e3be6c30e623}">
          <xlrd:rvb i="25357"/>
        </ext>
      </extLst>
    </bk>
    <bk>
      <extLst>
        <ext uri="{3e2802c4-a4d2-4d8b-9148-e3be6c30e623}">
          <xlrd:rvb i="25358"/>
        </ext>
      </extLst>
    </bk>
    <bk>
      <extLst>
        <ext uri="{3e2802c4-a4d2-4d8b-9148-e3be6c30e623}">
          <xlrd:rvb i="25359"/>
        </ext>
      </extLst>
    </bk>
    <bk>
      <extLst>
        <ext uri="{3e2802c4-a4d2-4d8b-9148-e3be6c30e623}">
          <xlrd:rvb i="25360"/>
        </ext>
      </extLst>
    </bk>
    <bk>
      <extLst>
        <ext uri="{3e2802c4-a4d2-4d8b-9148-e3be6c30e623}">
          <xlrd:rvb i="25361"/>
        </ext>
      </extLst>
    </bk>
    <bk>
      <extLst>
        <ext uri="{3e2802c4-a4d2-4d8b-9148-e3be6c30e623}">
          <xlrd:rvb i="25362"/>
        </ext>
      </extLst>
    </bk>
    <bk>
      <extLst>
        <ext uri="{3e2802c4-a4d2-4d8b-9148-e3be6c30e623}">
          <xlrd:rvb i="25363"/>
        </ext>
      </extLst>
    </bk>
    <bk>
      <extLst>
        <ext uri="{3e2802c4-a4d2-4d8b-9148-e3be6c30e623}">
          <xlrd:rvb i="25364"/>
        </ext>
      </extLst>
    </bk>
    <bk>
      <extLst>
        <ext uri="{3e2802c4-a4d2-4d8b-9148-e3be6c30e623}">
          <xlrd:rvb i="25365"/>
        </ext>
      </extLst>
    </bk>
    <bk>
      <extLst>
        <ext uri="{3e2802c4-a4d2-4d8b-9148-e3be6c30e623}">
          <xlrd:rvb i="25366"/>
        </ext>
      </extLst>
    </bk>
    <bk>
      <extLst>
        <ext uri="{3e2802c4-a4d2-4d8b-9148-e3be6c30e623}">
          <xlrd:rvb i="25367"/>
        </ext>
      </extLst>
    </bk>
    <bk>
      <extLst>
        <ext uri="{3e2802c4-a4d2-4d8b-9148-e3be6c30e623}">
          <xlrd:rvb i="25368"/>
        </ext>
      </extLst>
    </bk>
    <bk>
      <extLst>
        <ext uri="{3e2802c4-a4d2-4d8b-9148-e3be6c30e623}">
          <xlrd:rvb i="25369"/>
        </ext>
      </extLst>
    </bk>
    <bk>
      <extLst>
        <ext uri="{3e2802c4-a4d2-4d8b-9148-e3be6c30e623}">
          <xlrd:rvb i="25370"/>
        </ext>
      </extLst>
    </bk>
    <bk>
      <extLst>
        <ext uri="{3e2802c4-a4d2-4d8b-9148-e3be6c30e623}">
          <xlrd:rvb i="25371"/>
        </ext>
      </extLst>
    </bk>
    <bk>
      <extLst>
        <ext uri="{3e2802c4-a4d2-4d8b-9148-e3be6c30e623}">
          <xlrd:rvb i="25372"/>
        </ext>
      </extLst>
    </bk>
    <bk>
      <extLst>
        <ext uri="{3e2802c4-a4d2-4d8b-9148-e3be6c30e623}">
          <xlrd:rvb i="25373"/>
        </ext>
      </extLst>
    </bk>
    <bk>
      <extLst>
        <ext uri="{3e2802c4-a4d2-4d8b-9148-e3be6c30e623}">
          <xlrd:rvb i="25374"/>
        </ext>
      </extLst>
    </bk>
    <bk>
      <extLst>
        <ext uri="{3e2802c4-a4d2-4d8b-9148-e3be6c30e623}">
          <xlrd:rvb i="25375"/>
        </ext>
      </extLst>
    </bk>
    <bk>
      <extLst>
        <ext uri="{3e2802c4-a4d2-4d8b-9148-e3be6c30e623}">
          <xlrd:rvb i="25376"/>
        </ext>
      </extLst>
    </bk>
    <bk>
      <extLst>
        <ext uri="{3e2802c4-a4d2-4d8b-9148-e3be6c30e623}">
          <xlrd:rvb i="25377"/>
        </ext>
      </extLst>
    </bk>
    <bk>
      <extLst>
        <ext uri="{3e2802c4-a4d2-4d8b-9148-e3be6c30e623}">
          <xlrd:rvb i="25378"/>
        </ext>
      </extLst>
    </bk>
    <bk>
      <extLst>
        <ext uri="{3e2802c4-a4d2-4d8b-9148-e3be6c30e623}">
          <xlrd:rvb i="25379"/>
        </ext>
      </extLst>
    </bk>
    <bk>
      <extLst>
        <ext uri="{3e2802c4-a4d2-4d8b-9148-e3be6c30e623}">
          <xlrd:rvb i="25380"/>
        </ext>
      </extLst>
    </bk>
    <bk>
      <extLst>
        <ext uri="{3e2802c4-a4d2-4d8b-9148-e3be6c30e623}">
          <xlrd:rvb i="25381"/>
        </ext>
      </extLst>
    </bk>
    <bk>
      <extLst>
        <ext uri="{3e2802c4-a4d2-4d8b-9148-e3be6c30e623}">
          <xlrd:rvb i="25382"/>
        </ext>
      </extLst>
    </bk>
    <bk>
      <extLst>
        <ext uri="{3e2802c4-a4d2-4d8b-9148-e3be6c30e623}">
          <xlrd:rvb i="25383"/>
        </ext>
      </extLst>
    </bk>
    <bk>
      <extLst>
        <ext uri="{3e2802c4-a4d2-4d8b-9148-e3be6c30e623}">
          <xlrd:rvb i="25384"/>
        </ext>
      </extLst>
    </bk>
    <bk>
      <extLst>
        <ext uri="{3e2802c4-a4d2-4d8b-9148-e3be6c30e623}">
          <xlrd:rvb i="25385"/>
        </ext>
      </extLst>
    </bk>
    <bk>
      <extLst>
        <ext uri="{3e2802c4-a4d2-4d8b-9148-e3be6c30e623}">
          <xlrd:rvb i="25386"/>
        </ext>
      </extLst>
    </bk>
    <bk>
      <extLst>
        <ext uri="{3e2802c4-a4d2-4d8b-9148-e3be6c30e623}">
          <xlrd:rvb i="25387"/>
        </ext>
      </extLst>
    </bk>
    <bk>
      <extLst>
        <ext uri="{3e2802c4-a4d2-4d8b-9148-e3be6c30e623}">
          <xlrd:rvb i="25388"/>
        </ext>
      </extLst>
    </bk>
    <bk>
      <extLst>
        <ext uri="{3e2802c4-a4d2-4d8b-9148-e3be6c30e623}">
          <xlrd:rvb i="25389"/>
        </ext>
      </extLst>
    </bk>
    <bk>
      <extLst>
        <ext uri="{3e2802c4-a4d2-4d8b-9148-e3be6c30e623}">
          <xlrd:rvb i="25390"/>
        </ext>
      </extLst>
    </bk>
    <bk>
      <extLst>
        <ext uri="{3e2802c4-a4d2-4d8b-9148-e3be6c30e623}">
          <xlrd:rvb i="25391"/>
        </ext>
      </extLst>
    </bk>
    <bk>
      <extLst>
        <ext uri="{3e2802c4-a4d2-4d8b-9148-e3be6c30e623}">
          <xlrd:rvb i="25392"/>
        </ext>
      </extLst>
    </bk>
    <bk>
      <extLst>
        <ext uri="{3e2802c4-a4d2-4d8b-9148-e3be6c30e623}">
          <xlrd:rvb i="25393"/>
        </ext>
      </extLst>
    </bk>
    <bk>
      <extLst>
        <ext uri="{3e2802c4-a4d2-4d8b-9148-e3be6c30e623}">
          <xlrd:rvb i="25394"/>
        </ext>
      </extLst>
    </bk>
    <bk>
      <extLst>
        <ext uri="{3e2802c4-a4d2-4d8b-9148-e3be6c30e623}">
          <xlrd:rvb i="25395"/>
        </ext>
      </extLst>
    </bk>
    <bk>
      <extLst>
        <ext uri="{3e2802c4-a4d2-4d8b-9148-e3be6c30e623}">
          <xlrd:rvb i="25396"/>
        </ext>
      </extLst>
    </bk>
    <bk>
      <extLst>
        <ext uri="{3e2802c4-a4d2-4d8b-9148-e3be6c30e623}">
          <xlrd:rvb i="25397"/>
        </ext>
      </extLst>
    </bk>
    <bk>
      <extLst>
        <ext uri="{3e2802c4-a4d2-4d8b-9148-e3be6c30e623}">
          <xlrd:rvb i="25398"/>
        </ext>
      </extLst>
    </bk>
    <bk>
      <extLst>
        <ext uri="{3e2802c4-a4d2-4d8b-9148-e3be6c30e623}">
          <xlrd:rvb i="25399"/>
        </ext>
      </extLst>
    </bk>
    <bk>
      <extLst>
        <ext uri="{3e2802c4-a4d2-4d8b-9148-e3be6c30e623}">
          <xlrd:rvb i="25400"/>
        </ext>
      </extLst>
    </bk>
    <bk>
      <extLst>
        <ext uri="{3e2802c4-a4d2-4d8b-9148-e3be6c30e623}">
          <xlrd:rvb i="25401"/>
        </ext>
      </extLst>
    </bk>
    <bk>
      <extLst>
        <ext uri="{3e2802c4-a4d2-4d8b-9148-e3be6c30e623}">
          <xlrd:rvb i="25402"/>
        </ext>
      </extLst>
    </bk>
    <bk>
      <extLst>
        <ext uri="{3e2802c4-a4d2-4d8b-9148-e3be6c30e623}">
          <xlrd:rvb i="25403"/>
        </ext>
      </extLst>
    </bk>
    <bk>
      <extLst>
        <ext uri="{3e2802c4-a4d2-4d8b-9148-e3be6c30e623}">
          <xlrd:rvb i="25404"/>
        </ext>
      </extLst>
    </bk>
    <bk>
      <extLst>
        <ext uri="{3e2802c4-a4d2-4d8b-9148-e3be6c30e623}">
          <xlrd:rvb i="25405"/>
        </ext>
      </extLst>
    </bk>
    <bk>
      <extLst>
        <ext uri="{3e2802c4-a4d2-4d8b-9148-e3be6c30e623}">
          <xlrd:rvb i="25406"/>
        </ext>
      </extLst>
    </bk>
    <bk>
      <extLst>
        <ext uri="{3e2802c4-a4d2-4d8b-9148-e3be6c30e623}">
          <xlrd:rvb i="25407"/>
        </ext>
      </extLst>
    </bk>
    <bk>
      <extLst>
        <ext uri="{3e2802c4-a4d2-4d8b-9148-e3be6c30e623}">
          <xlrd:rvb i="25408"/>
        </ext>
      </extLst>
    </bk>
    <bk>
      <extLst>
        <ext uri="{3e2802c4-a4d2-4d8b-9148-e3be6c30e623}">
          <xlrd:rvb i="25409"/>
        </ext>
      </extLst>
    </bk>
    <bk>
      <extLst>
        <ext uri="{3e2802c4-a4d2-4d8b-9148-e3be6c30e623}">
          <xlrd:rvb i="25410"/>
        </ext>
      </extLst>
    </bk>
    <bk>
      <extLst>
        <ext uri="{3e2802c4-a4d2-4d8b-9148-e3be6c30e623}">
          <xlrd:rvb i="25411"/>
        </ext>
      </extLst>
    </bk>
    <bk>
      <extLst>
        <ext uri="{3e2802c4-a4d2-4d8b-9148-e3be6c30e623}">
          <xlrd:rvb i="25412"/>
        </ext>
      </extLst>
    </bk>
    <bk>
      <extLst>
        <ext uri="{3e2802c4-a4d2-4d8b-9148-e3be6c30e623}">
          <xlrd:rvb i="25413"/>
        </ext>
      </extLst>
    </bk>
    <bk>
      <extLst>
        <ext uri="{3e2802c4-a4d2-4d8b-9148-e3be6c30e623}">
          <xlrd:rvb i="25414"/>
        </ext>
      </extLst>
    </bk>
    <bk>
      <extLst>
        <ext uri="{3e2802c4-a4d2-4d8b-9148-e3be6c30e623}">
          <xlrd:rvb i="25415"/>
        </ext>
      </extLst>
    </bk>
    <bk>
      <extLst>
        <ext uri="{3e2802c4-a4d2-4d8b-9148-e3be6c30e623}">
          <xlrd:rvb i="25416"/>
        </ext>
      </extLst>
    </bk>
    <bk>
      <extLst>
        <ext uri="{3e2802c4-a4d2-4d8b-9148-e3be6c30e623}">
          <xlrd:rvb i="25417"/>
        </ext>
      </extLst>
    </bk>
    <bk>
      <extLst>
        <ext uri="{3e2802c4-a4d2-4d8b-9148-e3be6c30e623}">
          <xlrd:rvb i="25418"/>
        </ext>
      </extLst>
    </bk>
    <bk>
      <extLst>
        <ext uri="{3e2802c4-a4d2-4d8b-9148-e3be6c30e623}">
          <xlrd:rvb i="25419"/>
        </ext>
      </extLst>
    </bk>
    <bk>
      <extLst>
        <ext uri="{3e2802c4-a4d2-4d8b-9148-e3be6c30e623}">
          <xlrd:rvb i="25420"/>
        </ext>
      </extLst>
    </bk>
    <bk>
      <extLst>
        <ext uri="{3e2802c4-a4d2-4d8b-9148-e3be6c30e623}">
          <xlrd:rvb i="25423"/>
        </ext>
      </extLst>
    </bk>
    <bk>
      <extLst>
        <ext uri="{3e2802c4-a4d2-4d8b-9148-e3be6c30e623}">
          <xlrd:rvb i="25424"/>
        </ext>
      </extLst>
    </bk>
    <bk>
      <extLst>
        <ext uri="{3e2802c4-a4d2-4d8b-9148-e3be6c30e623}">
          <xlrd:rvb i="25425"/>
        </ext>
      </extLst>
    </bk>
    <bk>
      <extLst>
        <ext uri="{3e2802c4-a4d2-4d8b-9148-e3be6c30e623}">
          <xlrd:rvb i="25426"/>
        </ext>
      </extLst>
    </bk>
    <bk>
      <extLst>
        <ext uri="{3e2802c4-a4d2-4d8b-9148-e3be6c30e623}">
          <xlrd:rvb i="25427"/>
        </ext>
      </extLst>
    </bk>
    <bk>
      <extLst>
        <ext uri="{3e2802c4-a4d2-4d8b-9148-e3be6c30e623}">
          <xlrd:rvb i="25428"/>
        </ext>
      </extLst>
    </bk>
    <bk>
      <extLst>
        <ext uri="{3e2802c4-a4d2-4d8b-9148-e3be6c30e623}">
          <xlrd:rvb i="25429"/>
        </ext>
      </extLst>
    </bk>
    <bk>
      <extLst>
        <ext uri="{3e2802c4-a4d2-4d8b-9148-e3be6c30e623}">
          <xlrd:rvb i="25430"/>
        </ext>
      </extLst>
    </bk>
    <bk>
      <extLst>
        <ext uri="{3e2802c4-a4d2-4d8b-9148-e3be6c30e623}">
          <xlrd:rvb i="25431"/>
        </ext>
      </extLst>
    </bk>
    <bk>
      <extLst>
        <ext uri="{3e2802c4-a4d2-4d8b-9148-e3be6c30e623}">
          <xlrd:rvb i="25432"/>
        </ext>
      </extLst>
    </bk>
    <bk>
      <extLst>
        <ext uri="{3e2802c4-a4d2-4d8b-9148-e3be6c30e623}">
          <xlrd:rvb i="25433"/>
        </ext>
      </extLst>
    </bk>
    <bk>
      <extLst>
        <ext uri="{3e2802c4-a4d2-4d8b-9148-e3be6c30e623}">
          <xlrd:rvb i="25434"/>
        </ext>
      </extLst>
    </bk>
    <bk>
      <extLst>
        <ext uri="{3e2802c4-a4d2-4d8b-9148-e3be6c30e623}">
          <xlrd:rvb i="25435"/>
        </ext>
      </extLst>
    </bk>
    <bk>
      <extLst>
        <ext uri="{3e2802c4-a4d2-4d8b-9148-e3be6c30e623}">
          <xlrd:rvb i="25436"/>
        </ext>
      </extLst>
    </bk>
    <bk>
      <extLst>
        <ext uri="{3e2802c4-a4d2-4d8b-9148-e3be6c30e623}">
          <xlrd:rvb i="25437"/>
        </ext>
      </extLst>
    </bk>
    <bk>
      <extLst>
        <ext uri="{3e2802c4-a4d2-4d8b-9148-e3be6c30e623}">
          <xlrd:rvb i="25438"/>
        </ext>
      </extLst>
    </bk>
    <bk>
      <extLst>
        <ext uri="{3e2802c4-a4d2-4d8b-9148-e3be6c30e623}">
          <xlrd:rvb i="25439"/>
        </ext>
      </extLst>
    </bk>
    <bk>
      <extLst>
        <ext uri="{3e2802c4-a4d2-4d8b-9148-e3be6c30e623}">
          <xlrd:rvb i="25440"/>
        </ext>
      </extLst>
    </bk>
    <bk>
      <extLst>
        <ext uri="{3e2802c4-a4d2-4d8b-9148-e3be6c30e623}">
          <xlrd:rvb i="25441"/>
        </ext>
      </extLst>
    </bk>
    <bk>
      <extLst>
        <ext uri="{3e2802c4-a4d2-4d8b-9148-e3be6c30e623}">
          <xlrd:rvb i="25442"/>
        </ext>
      </extLst>
    </bk>
    <bk>
      <extLst>
        <ext uri="{3e2802c4-a4d2-4d8b-9148-e3be6c30e623}">
          <xlrd:rvb i="25443"/>
        </ext>
      </extLst>
    </bk>
    <bk>
      <extLst>
        <ext uri="{3e2802c4-a4d2-4d8b-9148-e3be6c30e623}">
          <xlrd:rvb i="25444"/>
        </ext>
      </extLst>
    </bk>
    <bk>
      <extLst>
        <ext uri="{3e2802c4-a4d2-4d8b-9148-e3be6c30e623}">
          <xlrd:rvb i="25445"/>
        </ext>
      </extLst>
    </bk>
    <bk>
      <extLst>
        <ext uri="{3e2802c4-a4d2-4d8b-9148-e3be6c30e623}">
          <xlrd:rvb i="25446"/>
        </ext>
      </extLst>
    </bk>
    <bk>
      <extLst>
        <ext uri="{3e2802c4-a4d2-4d8b-9148-e3be6c30e623}">
          <xlrd:rvb i="25447"/>
        </ext>
      </extLst>
    </bk>
    <bk>
      <extLst>
        <ext uri="{3e2802c4-a4d2-4d8b-9148-e3be6c30e623}">
          <xlrd:rvb i="25448"/>
        </ext>
      </extLst>
    </bk>
    <bk>
      <extLst>
        <ext uri="{3e2802c4-a4d2-4d8b-9148-e3be6c30e623}">
          <xlrd:rvb i="25449"/>
        </ext>
      </extLst>
    </bk>
    <bk>
      <extLst>
        <ext uri="{3e2802c4-a4d2-4d8b-9148-e3be6c30e623}">
          <xlrd:rvb i="25450"/>
        </ext>
      </extLst>
    </bk>
    <bk>
      <extLst>
        <ext uri="{3e2802c4-a4d2-4d8b-9148-e3be6c30e623}">
          <xlrd:rvb i="25451"/>
        </ext>
      </extLst>
    </bk>
    <bk>
      <extLst>
        <ext uri="{3e2802c4-a4d2-4d8b-9148-e3be6c30e623}">
          <xlrd:rvb i="25452"/>
        </ext>
      </extLst>
    </bk>
    <bk>
      <extLst>
        <ext uri="{3e2802c4-a4d2-4d8b-9148-e3be6c30e623}">
          <xlrd:rvb i="25453"/>
        </ext>
      </extLst>
    </bk>
    <bk>
      <extLst>
        <ext uri="{3e2802c4-a4d2-4d8b-9148-e3be6c30e623}">
          <xlrd:rvb i="25454"/>
        </ext>
      </extLst>
    </bk>
    <bk>
      <extLst>
        <ext uri="{3e2802c4-a4d2-4d8b-9148-e3be6c30e623}">
          <xlrd:rvb i="25455"/>
        </ext>
      </extLst>
    </bk>
    <bk>
      <extLst>
        <ext uri="{3e2802c4-a4d2-4d8b-9148-e3be6c30e623}">
          <xlrd:rvb i="25456"/>
        </ext>
      </extLst>
    </bk>
    <bk>
      <extLst>
        <ext uri="{3e2802c4-a4d2-4d8b-9148-e3be6c30e623}">
          <xlrd:rvb i="25457"/>
        </ext>
      </extLst>
    </bk>
    <bk>
      <extLst>
        <ext uri="{3e2802c4-a4d2-4d8b-9148-e3be6c30e623}">
          <xlrd:rvb i="25458"/>
        </ext>
      </extLst>
    </bk>
    <bk>
      <extLst>
        <ext uri="{3e2802c4-a4d2-4d8b-9148-e3be6c30e623}">
          <xlrd:rvb i="25459"/>
        </ext>
      </extLst>
    </bk>
    <bk>
      <extLst>
        <ext uri="{3e2802c4-a4d2-4d8b-9148-e3be6c30e623}">
          <xlrd:rvb i="25460"/>
        </ext>
      </extLst>
    </bk>
    <bk>
      <extLst>
        <ext uri="{3e2802c4-a4d2-4d8b-9148-e3be6c30e623}">
          <xlrd:rvb i="25461"/>
        </ext>
      </extLst>
    </bk>
    <bk>
      <extLst>
        <ext uri="{3e2802c4-a4d2-4d8b-9148-e3be6c30e623}">
          <xlrd:rvb i="25462"/>
        </ext>
      </extLst>
    </bk>
    <bk>
      <extLst>
        <ext uri="{3e2802c4-a4d2-4d8b-9148-e3be6c30e623}">
          <xlrd:rvb i="25463"/>
        </ext>
      </extLst>
    </bk>
    <bk>
      <extLst>
        <ext uri="{3e2802c4-a4d2-4d8b-9148-e3be6c30e623}">
          <xlrd:rvb i="25464"/>
        </ext>
      </extLst>
    </bk>
    <bk>
      <extLst>
        <ext uri="{3e2802c4-a4d2-4d8b-9148-e3be6c30e623}">
          <xlrd:rvb i="25465"/>
        </ext>
      </extLst>
    </bk>
    <bk>
      <extLst>
        <ext uri="{3e2802c4-a4d2-4d8b-9148-e3be6c30e623}">
          <xlrd:rvb i="25466"/>
        </ext>
      </extLst>
    </bk>
    <bk>
      <extLst>
        <ext uri="{3e2802c4-a4d2-4d8b-9148-e3be6c30e623}">
          <xlrd:rvb i="25467"/>
        </ext>
      </extLst>
    </bk>
    <bk>
      <extLst>
        <ext uri="{3e2802c4-a4d2-4d8b-9148-e3be6c30e623}">
          <xlrd:rvb i="25468"/>
        </ext>
      </extLst>
    </bk>
    <bk>
      <extLst>
        <ext uri="{3e2802c4-a4d2-4d8b-9148-e3be6c30e623}">
          <xlrd:rvb i="25469"/>
        </ext>
      </extLst>
    </bk>
    <bk>
      <extLst>
        <ext uri="{3e2802c4-a4d2-4d8b-9148-e3be6c30e623}">
          <xlrd:rvb i="25470"/>
        </ext>
      </extLst>
    </bk>
    <bk>
      <extLst>
        <ext uri="{3e2802c4-a4d2-4d8b-9148-e3be6c30e623}">
          <xlrd:rvb i="25471"/>
        </ext>
      </extLst>
    </bk>
    <bk>
      <extLst>
        <ext uri="{3e2802c4-a4d2-4d8b-9148-e3be6c30e623}">
          <xlrd:rvb i="25472"/>
        </ext>
      </extLst>
    </bk>
    <bk>
      <extLst>
        <ext uri="{3e2802c4-a4d2-4d8b-9148-e3be6c30e623}">
          <xlrd:rvb i="25473"/>
        </ext>
      </extLst>
    </bk>
    <bk>
      <extLst>
        <ext uri="{3e2802c4-a4d2-4d8b-9148-e3be6c30e623}">
          <xlrd:rvb i="25474"/>
        </ext>
      </extLst>
    </bk>
    <bk>
      <extLst>
        <ext uri="{3e2802c4-a4d2-4d8b-9148-e3be6c30e623}">
          <xlrd:rvb i="25475"/>
        </ext>
      </extLst>
    </bk>
    <bk>
      <extLst>
        <ext uri="{3e2802c4-a4d2-4d8b-9148-e3be6c30e623}">
          <xlrd:rvb i="25476"/>
        </ext>
      </extLst>
    </bk>
    <bk>
      <extLst>
        <ext uri="{3e2802c4-a4d2-4d8b-9148-e3be6c30e623}">
          <xlrd:rvb i="25477"/>
        </ext>
      </extLst>
    </bk>
    <bk>
      <extLst>
        <ext uri="{3e2802c4-a4d2-4d8b-9148-e3be6c30e623}">
          <xlrd:rvb i="25478"/>
        </ext>
      </extLst>
    </bk>
    <bk>
      <extLst>
        <ext uri="{3e2802c4-a4d2-4d8b-9148-e3be6c30e623}">
          <xlrd:rvb i="25479"/>
        </ext>
      </extLst>
    </bk>
    <bk>
      <extLst>
        <ext uri="{3e2802c4-a4d2-4d8b-9148-e3be6c30e623}">
          <xlrd:rvb i="25480"/>
        </ext>
      </extLst>
    </bk>
    <bk>
      <extLst>
        <ext uri="{3e2802c4-a4d2-4d8b-9148-e3be6c30e623}">
          <xlrd:rvb i="25481"/>
        </ext>
      </extLst>
    </bk>
    <bk>
      <extLst>
        <ext uri="{3e2802c4-a4d2-4d8b-9148-e3be6c30e623}">
          <xlrd:rvb i="25482"/>
        </ext>
      </extLst>
    </bk>
    <bk>
      <extLst>
        <ext uri="{3e2802c4-a4d2-4d8b-9148-e3be6c30e623}">
          <xlrd:rvb i="25483"/>
        </ext>
      </extLst>
    </bk>
    <bk>
      <extLst>
        <ext uri="{3e2802c4-a4d2-4d8b-9148-e3be6c30e623}">
          <xlrd:rvb i="25484"/>
        </ext>
      </extLst>
    </bk>
    <bk>
      <extLst>
        <ext uri="{3e2802c4-a4d2-4d8b-9148-e3be6c30e623}">
          <xlrd:rvb i="25485"/>
        </ext>
      </extLst>
    </bk>
    <bk>
      <extLst>
        <ext uri="{3e2802c4-a4d2-4d8b-9148-e3be6c30e623}">
          <xlrd:rvb i="25486"/>
        </ext>
      </extLst>
    </bk>
    <bk>
      <extLst>
        <ext uri="{3e2802c4-a4d2-4d8b-9148-e3be6c30e623}">
          <xlrd:rvb i="25487"/>
        </ext>
      </extLst>
    </bk>
    <bk>
      <extLst>
        <ext uri="{3e2802c4-a4d2-4d8b-9148-e3be6c30e623}">
          <xlrd:rvb i="25488"/>
        </ext>
      </extLst>
    </bk>
    <bk>
      <extLst>
        <ext uri="{3e2802c4-a4d2-4d8b-9148-e3be6c30e623}">
          <xlrd:rvb i="25489"/>
        </ext>
      </extLst>
    </bk>
    <bk>
      <extLst>
        <ext uri="{3e2802c4-a4d2-4d8b-9148-e3be6c30e623}">
          <xlrd:rvb i="25490"/>
        </ext>
      </extLst>
    </bk>
    <bk>
      <extLst>
        <ext uri="{3e2802c4-a4d2-4d8b-9148-e3be6c30e623}">
          <xlrd:rvb i="25491"/>
        </ext>
      </extLst>
    </bk>
    <bk>
      <extLst>
        <ext uri="{3e2802c4-a4d2-4d8b-9148-e3be6c30e623}">
          <xlrd:rvb i="25492"/>
        </ext>
      </extLst>
    </bk>
    <bk>
      <extLst>
        <ext uri="{3e2802c4-a4d2-4d8b-9148-e3be6c30e623}">
          <xlrd:rvb i="25493"/>
        </ext>
      </extLst>
    </bk>
    <bk>
      <extLst>
        <ext uri="{3e2802c4-a4d2-4d8b-9148-e3be6c30e623}">
          <xlrd:rvb i="25494"/>
        </ext>
      </extLst>
    </bk>
    <bk>
      <extLst>
        <ext uri="{3e2802c4-a4d2-4d8b-9148-e3be6c30e623}">
          <xlrd:rvb i="25495"/>
        </ext>
      </extLst>
    </bk>
    <bk>
      <extLst>
        <ext uri="{3e2802c4-a4d2-4d8b-9148-e3be6c30e623}">
          <xlrd:rvb i="25496"/>
        </ext>
      </extLst>
    </bk>
    <bk>
      <extLst>
        <ext uri="{3e2802c4-a4d2-4d8b-9148-e3be6c30e623}">
          <xlrd:rvb i="25497"/>
        </ext>
      </extLst>
    </bk>
    <bk>
      <extLst>
        <ext uri="{3e2802c4-a4d2-4d8b-9148-e3be6c30e623}">
          <xlrd:rvb i="25498"/>
        </ext>
      </extLst>
    </bk>
    <bk>
      <extLst>
        <ext uri="{3e2802c4-a4d2-4d8b-9148-e3be6c30e623}">
          <xlrd:rvb i="25499"/>
        </ext>
      </extLst>
    </bk>
    <bk>
      <extLst>
        <ext uri="{3e2802c4-a4d2-4d8b-9148-e3be6c30e623}">
          <xlrd:rvb i="25500"/>
        </ext>
      </extLst>
    </bk>
    <bk>
      <extLst>
        <ext uri="{3e2802c4-a4d2-4d8b-9148-e3be6c30e623}">
          <xlrd:rvb i="25501"/>
        </ext>
      </extLst>
    </bk>
    <bk>
      <extLst>
        <ext uri="{3e2802c4-a4d2-4d8b-9148-e3be6c30e623}">
          <xlrd:rvb i="25502"/>
        </ext>
      </extLst>
    </bk>
    <bk>
      <extLst>
        <ext uri="{3e2802c4-a4d2-4d8b-9148-e3be6c30e623}">
          <xlrd:rvb i="25503"/>
        </ext>
      </extLst>
    </bk>
    <bk>
      <extLst>
        <ext uri="{3e2802c4-a4d2-4d8b-9148-e3be6c30e623}">
          <xlrd:rvb i="25504"/>
        </ext>
      </extLst>
    </bk>
    <bk>
      <extLst>
        <ext uri="{3e2802c4-a4d2-4d8b-9148-e3be6c30e623}">
          <xlrd:rvb i="25505"/>
        </ext>
      </extLst>
    </bk>
    <bk>
      <extLst>
        <ext uri="{3e2802c4-a4d2-4d8b-9148-e3be6c30e623}">
          <xlrd:rvb i="25506"/>
        </ext>
      </extLst>
    </bk>
    <bk>
      <extLst>
        <ext uri="{3e2802c4-a4d2-4d8b-9148-e3be6c30e623}">
          <xlrd:rvb i="25507"/>
        </ext>
      </extLst>
    </bk>
    <bk>
      <extLst>
        <ext uri="{3e2802c4-a4d2-4d8b-9148-e3be6c30e623}">
          <xlrd:rvb i="25508"/>
        </ext>
      </extLst>
    </bk>
    <bk>
      <extLst>
        <ext uri="{3e2802c4-a4d2-4d8b-9148-e3be6c30e623}">
          <xlrd:rvb i="25509"/>
        </ext>
      </extLst>
    </bk>
    <bk>
      <extLst>
        <ext uri="{3e2802c4-a4d2-4d8b-9148-e3be6c30e623}">
          <xlrd:rvb i="25510"/>
        </ext>
      </extLst>
    </bk>
    <bk>
      <extLst>
        <ext uri="{3e2802c4-a4d2-4d8b-9148-e3be6c30e623}">
          <xlrd:rvb i="25511"/>
        </ext>
      </extLst>
    </bk>
    <bk>
      <extLst>
        <ext uri="{3e2802c4-a4d2-4d8b-9148-e3be6c30e623}">
          <xlrd:rvb i="25512"/>
        </ext>
      </extLst>
    </bk>
    <bk>
      <extLst>
        <ext uri="{3e2802c4-a4d2-4d8b-9148-e3be6c30e623}">
          <xlrd:rvb i="25513"/>
        </ext>
      </extLst>
    </bk>
    <bk>
      <extLst>
        <ext uri="{3e2802c4-a4d2-4d8b-9148-e3be6c30e623}">
          <xlrd:rvb i="25514"/>
        </ext>
      </extLst>
    </bk>
    <bk>
      <extLst>
        <ext uri="{3e2802c4-a4d2-4d8b-9148-e3be6c30e623}">
          <xlrd:rvb i="25515"/>
        </ext>
      </extLst>
    </bk>
    <bk>
      <extLst>
        <ext uri="{3e2802c4-a4d2-4d8b-9148-e3be6c30e623}">
          <xlrd:rvb i="25516"/>
        </ext>
      </extLst>
    </bk>
    <bk>
      <extLst>
        <ext uri="{3e2802c4-a4d2-4d8b-9148-e3be6c30e623}">
          <xlrd:rvb i="25517"/>
        </ext>
      </extLst>
    </bk>
    <bk>
      <extLst>
        <ext uri="{3e2802c4-a4d2-4d8b-9148-e3be6c30e623}">
          <xlrd:rvb i="25518"/>
        </ext>
      </extLst>
    </bk>
    <bk>
      <extLst>
        <ext uri="{3e2802c4-a4d2-4d8b-9148-e3be6c30e623}">
          <xlrd:rvb i="25519"/>
        </ext>
      </extLst>
    </bk>
    <bk>
      <extLst>
        <ext uri="{3e2802c4-a4d2-4d8b-9148-e3be6c30e623}">
          <xlrd:rvb i="25520"/>
        </ext>
      </extLst>
    </bk>
    <bk>
      <extLst>
        <ext uri="{3e2802c4-a4d2-4d8b-9148-e3be6c30e623}">
          <xlrd:rvb i="25521"/>
        </ext>
      </extLst>
    </bk>
    <bk>
      <extLst>
        <ext uri="{3e2802c4-a4d2-4d8b-9148-e3be6c30e623}">
          <xlrd:rvb i="25522"/>
        </ext>
      </extLst>
    </bk>
    <bk>
      <extLst>
        <ext uri="{3e2802c4-a4d2-4d8b-9148-e3be6c30e623}">
          <xlrd:rvb i="25523"/>
        </ext>
      </extLst>
    </bk>
    <bk>
      <extLst>
        <ext uri="{3e2802c4-a4d2-4d8b-9148-e3be6c30e623}">
          <xlrd:rvb i="25524"/>
        </ext>
      </extLst>
    </bk>
    <bk>
      <extLst>
        <ext uri="{3e2802c4-a4d2-4d8b-9148-e3be6c30e623}">
          <xlrd:rvb i="25525"/>
        </ext>
      </extLst>
    </bk>
    <bk>
      <extLst>
        <ext uri="{3e2802c4-a4d2-4d8b-9148-e3be6c30e623}">
          <xlrd:rvb i="25526"/>
        </ext>
      </extLst>
    </bk>
    <bk>
      <extLst>
        <ext uri="{3e2802c4-a4d2-4d8b-9148-e3be6c30e623}">
          <xlrd:rvb i="25527"/>
        </ext>
      </extLst>
    </bk>
    <bk>
      <extLst>
        <ext uri="{3e2802c4-a4d2-4d8b-9148-e3be6c30e623}">
          <xlrd:rvb i="25528"/>
        </ext>
      </extLst>
    </bk>
    <bk>
      <extLst>
        <ext uri="{3e2802c4-a4d2-4d8b-9148-e3be6c30e623}">
          <xlrd:rvb i="25531"/>
        </ext>
      </extLst>
    </bk>
    <bk>
      <extLst>
        <ext uri="{3e2802c4-a4d2-4d8b-9148-e3be6c30e623}">
          <xlrd:rvb i="25532"/>
        </ext>
      </extLst>
    </bk>
    <bk>
      <extLst>
        <ext uri="{3e2802c4-a4d2-4d8b-9148-e3be6c30e623}">
          <xlrd:rvb i="25533"/>
        </ext>
      </extLst>
    </bk>
    <bk>
      <extLst>
        <ext uri="{3e2802c4-a4d2-4d8b-9148-e3be6c30e623}">
          <xlrd:rvb i="25534"/>
        </ext>
      </extLst>
    </bk>
    <bk>
      <extLst>
        <ext uri="{3e2802c4-a4d2-4d8b-9148-e3be6c30e623}">
          <xlrd:rvb i="25535"/>
        </ext>
      </extLst>
    </bk>
    <bk>
      <extLst>
        <ext uri="{3e2802c4-a4d2-4d8b-9148-e3be6c30e623}">
          <xlrd:rvb i="25536"/>
        </ext>
      </extLst>
    </bk>
    <bk>
      <extLst>
        <ext uri="{3e2802c4-a4d2-4d8b-9148-e3be6c30e623}">
          <xlrd:rvb i="25537"/>
        </ext>
      </extLst>
    </bk>
    <bk>
      <extLst>
        <ext uri="{3e2802c4-a4d2-4d8b-9148-e3be6c30e623}">
          <xlrd:rvb i="25538"/>
        </ext>
      </extLst>
    </bk>
    <bk>
      <extLst>
        <ext uri="{3e2802c4-a4d2-4d8b-9148-e3be6c30e623}">
          <xlrd:rvb i="25539"/>
        </ext>
      </extLst>
    </bk>
    <bk>
      <extLst>
        <ext uri="{3e2802c4-a4d2-4d8b-9148-e3be6c30e623}">
          <xlrd:rvb i="25540"/>
        </ext>
      </extLst>
    </bk>
    <bk>
      <extLst>
        <ext uri="{3e2802c4-a4d2-4d8b-9148-e3be6c30e623}">
          <xlrd:rvb i="25541"/>
        </ext>
      </extLst>
    </bk>
    <bk>
      <extLst>
        <ext uri="{3e2802c4-a4d2-4d8b-9148-e3be6c30e623}">
          <xlrd:rvb i="25542"/>
        </ext>
      </extLst>
    </bk>
    <bk>
      <extLst>
        <ext uri="{3e2802c4-a4d2-4d8b-9148-e3be6c30e623}">
          <xlrd:rvb i="25543"/>
        </ext>
      </extLst>
    </bk>
    <bk>
      <extLst>
        <ext uri="{3e2802c4-a4d2-4d8b-9148-e3be6c30e623}">
          <xlrd:rvb i="25544"/>
        </ext>
      </extLst>
    </bk>
    <bk>
      <extLst>
        <ext uri="{3e2802c4-a4d2-4d8b-9148-e3be6c30e623}">
          <xlrd:rvb i="25545"/>
        </ext>
      </extLst>
    </bk>
    <bk>
      <extLst>
        <ext uri="{3e2802c4-a4d2-4d8b-9148-e3be6c30e623}">
          <xlrd:rvb i="25546"/>
        </ext>
      </extLst>
    </bk>
    <bk>
      <extLst>
        <ext uri="{3e2802c4-a4d2-4d8b-9148-e3be6c30e623}">
          <xlrd:rvb i="25549"/>
        </ext>
      </extLst>
    </bk>
    <bk>
      <extLst>
        <ext uri="{3e2802c4-a4d2-4d8b-9148-e3be6c30e623}">
          <xlrd:rvb i="25550"/>
        </ext>
      </extLst>
    </bk>
    <bk>
      <extLst>
        <ext uri="{3e2802c4-a4d2-4d8b-9148-e3be6c30e623}">
          <xlrd:rvb i="25551"/>
        </ext>
      </extLst>
    </bk>
    <bk>
      <extLst>
        <ext uri="{3e2802c4-a4d2-4d8b-9148-e3be6c30e623}">
          <xlrd:rvb i="25552"/>
        </ext>
      </extLst>
    </bk>
    <bk>
      <extLst>
        <ext uri="{3e2802c4-a4d2-4d8b-9148-e3be6c30e623}">
          <xlrd:rvb i="25553"/>
        </ext>
      </extLst>
    </bk>
    <bk>
      <extLst>
        <ext uri="{3e2802c4-a4d2-4d8b-9148-e3be6c30e623}">
          <xlrd:rvb i="25554"/>
        </ext>
      </extLst>
    </bk>
    <bk>
      <extLst>
        <ext uri="{3e2802c4-a4d2-4d8b-9148-e3be6c30e623}">
          <xlrd:rvb i="25555"/>
        </ext>
      </extLst>
    </bk>
    <bk>
      <extLst>
        <ext uri="{3e2802c4-a4d2-4d8b-9148-e3be6c30e623}">
          <xlrd:rvb i="25556"/>
        </ext>
      </extLst>
    </bk>
    <bk>
      <extLst>
        <ext uri="{3e2802c4-a4d2-4d8b-9148-e3be6c30e623}">
          <xlrd:rvb i="25557"/>
        </ext>
      </extLst>
    </bk>
    <bk>
      <extLst>
        <ext uri="{3e2802c4-a4d2-4d8b-9148-e3be6c30e623}">
          <xlrd:rvb i="25558"/>
        </ext>
      </extLst>
    </bk>
    <bk>
      <extLst>
        <ext uri="{3e2802c4-a4d2-4d8b-9148-e3be6c30e623}">
          <xlrd:rvb i="25561"/>
        </ext>
      </extLst>
    </bk>
    <bk>
      <extLst>
        <ext uri="{3e2802c4-a4d2-4d8b-9148-e3be6c30e623}">
          <xlrd:rvb i="25562"/>
        </ext>
      </extLst>
    </bk>
    <bk>
      <extLst>
        <ext uri="{3e2802c4-a4d2-4d8b-9148-e3be6c30e623}">
          <xlrd:rvb i="25563"/>
        </ext>
      </extLst>
    </bk>
    <bk>
      <extLst>
        <ext uri="{3e2802c4-a4d2-4d8b-9148-e3be6c30e623}">
          <xlrd:rvb i="25564"/>
        </ext>
      </extLst>
    </bk>
    <bk>
      <extLst>
        <ext uri="{3e2802c4-a4d2-4d8b-9148-e3be6c30e623}">
          <xlrd:rvb i="25565"/>
        </ext>
      </extLst>
    </bk>
    <bk>
      <extLst>
        <ext uri="{3e2802c4-a4d2-4d8b-9148-e3be6c30e623}">
          <xlrd:rvb i="25566"/>
        </ext>
      </extLst>
    </bk>
    <bk>
      <extLst>
        <ext uri="{3e2802c4-a4d2-4d8b-9148-e3be6c30e623}">
          <xlrd:rvb i="25567"/>
        </ext>
      </extLst>
    </bk>
    <bk>
      <extLst>
        <ext uri="{3e2802c4-a4d2-4d8b-9148-e3be6c30e623}">
          <xlrd:rvb i="25568"/>
        </ext>
      </extLst>
    </bk>
    <bk>
      <extLst>
        <ext uri="{3e2802c4-a4d2-4d8b-9148-e3be6c30e623}">
          <xlrd:rvb i="25569"/>
        </ext>
      </extLst>
    </bk>
    <bk>
      <extLst>
        <ext uri="{3e2802c4-a4d2-4d8b-9148-e3be6c30e623}">
          <xlrd:rvb i="25570"/>
        </ext>
      </extLst>
    </bk>
    <bk>
      <extLst>
        <ext uri="{3e2802c4-a4d2-4d8b-9148-e3be6c30e623}">
          <xlrd:rvb i="25571"/>
        </ext>
      </extLst>
    </bk>
    <bk>
      <extLst>
        <ext uri="{3e2802c4-a4d2-4d8b-9148-e3be6c30e623}">
          <xlrd:rvb i="25572"/>
        </ext>
      </extLst>
    </bk>
    <bk>
      <extLst>
        <ext uri="{3e2802c4-a4d2-4d8b-9148-e3be6c30e623}">
          <xlrd:rvb i="25573"/>
        </ext>
      </extLst>
    </bk>
    <bk>
      <extLst>
        <ext uri="{3e2802c4-a4d2-4d8b-9148-e3be6c30e623}">
          <xlrd:rvb i="25574"/>
        </ext>
      </extLst>
    </bk>
    <bk>
      <extLst>
        <ext uri="{3e2802c4-a4d2-4d8b-9148-e3be6c30e623}">
          <xlrd:rvb i="25575"/>
        </ext>
      </extLst>
    </bk>
    <bk>
      <extLst>
        <ext uri="{3e2802c4-a4d2-4d8b-9148-e3be6c30e623}">
          <xlrd:rvb i="25576"/>
        </ext>
      </extLst>
    </bk>
    <bk>
      <extLst>
        <ext uri="{3e2802c4-a4d2-4d8b-9148-e3be6c30e623}">
          <xlrd:rvb i="25577"/>
        </ext>
      </extLst>
    </bk>
    <bk>
      <extLst>
        <ext uri="{3e2802c4-a4d2-4d8b-9148-e3be6c30e623}">
          <xlrd:rvb i="25578"/>
        </ext>
      </extLst>
    </bk>
    <bk>
      <extLst>
        <ext uri="{3e2802c4-a4d2-4d8b-9148-e3be6c30e623}">
          <xlrd:rvb i="25579"/>
        </ext>
      </extLst>
    </bk>
    <bk>
      <extLst>
        <ext uri="{3e2802c4-a4d2-4d8b-9148-e3be6c30e623}">
          <xlrd:rvb i="25580"/>
        </ext>
      </extLst>
    </bk>
    <bk>
      <extLst>
        <ext uri="{3e2802c4-a4d2-4d8b-9148-e3be6c30e623}">
          <xlrd:rvb i="25581"/>
        </ext>
      </extLst>
    </bk>
    <bk>
      <extLst>
        <ext uri="{3e2802c4-a4d2-4d8b-9148-e3be6c30e623}">
          <xlrd:rvb i="25582"/>
        </ext>
      </extLst>
    </bk>
    <bk>
      <extLst>
        <ext uri="{3e2802c4-a4d2-4d8b-9148-e3be6c30e623}">
          <xlrd:rvb i="25583"/>
        </ext>
      </extLst>
    </bk>
    <bk>
      <extLst>
        <ext uri="{3e2802c4-a4d2-4d8b-9148-e3be6c30e623}">
          <xlrd:rvb i="25584"/>
        </ext>
      </extLst>
    </bk>
    <bk>
      <extLst>
        <ext uri="{3e2802c4-a4d2-4d8b-9148-e3be6c30e623}">
          <xlrd:rvb i="25585"/>
        </ext>
      </extLst>
    </bk>
    <bk>
      <extLst>
        <ext uri="{3e2802c4-a4d2-4d8b-9148-e3be6c30e623}">
          <xlrd:rvb i="25586"/>
        </ext>
      </extLst>
    </bk>
    <bk>
      <extLst>
        <ext uri="{3e2802c4-a4d2-4d8b-9148-e3be6c30e623}">
          <xlrd:rvb i="25587"/>
        </ext>
      </extLst>
    </bk>
    <bk>
      <extLst>
        <ext uri="{3e2802c4-a4d2-4d8b-9148-e3be6c30e623}">
          <xlrd:rvb i="25588"/>
        </ext>
      </extLst>
    </bk>
    <bk>
      <extLst>
        <ext uri="{3e2802c4-a4d2-4d8b-9148-e3be6c30e623}">
          <xlrd:rvb i="25589"/>
        </ext>
      </extLst>
    </bk>
    <bk>
      <extLst>
        <ext uri="{3e2802c4-a4d2-4d8b-9148-e3be6c30e623}">
          <xlrd:rvb i="25590"/>
        </ext>
      </extLst>
    </bk>
    <bk>
      <extLst>
        <ext uri="{3e2802c4-a4d2-4d8b-9148-e3be6c30e623}">
          <xlrd:rvb i="25591"/>
        </ext>
      </extLst>
    </bk>
    <bk>
      <extLst>
        <ext uri="{3e2802c4-a4d2-4d8b-9148-e3be6c30e623}">
          <xlrd:rvb i="25592"/>
        </ext>
      </extLst>
    </bk>
    <bk>
      <extLst>
        <ext uri="{3e2802c4-a4d2-4d8b-9148-e3be6c30e623}">
          <xlrd:rvb i="25593"/>
        </ext>
      </extLst>
    </bk>
    <bk>
      <extLst>
        <ext uri="{3e2802c4-a4d2-4d8b-9148-e3be6c30e623}">
          <xlrd:rvb i="25594"/>
        </ext>
      </extLst>
    </bk>
    <bk>
      <extLst>
        <ext uri="{3e2802c4-a4d2-4d8b-9148-e3be6c30e623}">
          <xlrd:rvb i="25595"/>
        </ext>
      </extLst>
    </bk>
    <bk>
      <extLst>
        <ext uri="{3e2802c4-a4d2-4d8b-9148-e3be6c30e623}">
          <xlrd:rvb i="25596"/>
        </ext>
      </extLst>
    </bk>
    <bk>
      <extLst>
        <ext uri="{3e2802c4-a4d2-4d8b-9148-e3be6c30e623}">
          <xlrd:rvb i="25597"/>
        </ext>
      </extLst>
    </bk>
    <bk>
      <extLst>
        <ext uri="{3e2802c4-a4d2-4d8b-9148-e3be6c30e623}">
          <xlrd:rvb i="25598"/>
        </ext>
      </extLst>
    </bk>
    <bk>
      <extLst>
        <ext uri="{3e2802c4-a4d2-4d8b-9148-e3be6c30e623}">
          <xlrd:rvb i="25599"/>
        </ext>
      </extLst>
    </bk>
    <bk>
      <extLst>
        <ext uri="{3e2802c4-a4d2-4d8b-9148-e3be6c30e623}">
          <xlrd:rvb i="25600"/>
        </ext>
      </extLst>
    </bk>
    <bk>
      <extLst>
        <ext uri="{3e2802c4-a4d2-4d8b-9148-e3be6c30e623}">
          <xlrd:rvb i="25601"/>
        </ext>
      </extLst>
    </bk>
    <bk>
      <extLst>
        <ext uri="{3e2802c4-a4d2-4d8b-9148-e3be6c30e623}">
          <xlrd:rvb i="25602"/>
        </ext>
      </extLst>
    </bk>
    <bk>
      <extLst>
        <ext uri="{3e2802c4-a4d2-4d8b-9148-e3be6c30e623}">
          <xlrd:rvb i="25603"/>
        </ext>
      </extLst>
    </bk>
    <bk>
      <extLst>
        <ext uri="{3e2802c4-a4d2-4d8b-9148-e3be6c30e623}">
          <xlrd:rvb i="25604"/>
        </ext>
      </extLst>
    </bk>
    <bk>
      <extLst>
        <ext uri="{3e2802c4-a4d2-4d8b-9148-e3be6c30e623}">
          <xlrd:rvb i="25605"/>
        </ext>
      </extLst>
    </bk>
    <bk>
      <extLst>
        <ext uri="{3e2802c4-a4d2-4d8b-9148-e3be6c30e623}">
          <xlrd:rvb i="25606"/>
        </ext>
      </extLst>
    </bk>
    <bk>
      <extLst>
        <ext uri="{3e2802c4-a4d2-4d8b-9148-e3be6c30e623}">
          <xlrd:rvb i="25607"/>
        </ext>
      </extLst>
    </bk>
    <bk>
      <extLst>
        <ext uri="{3e2802c4-a4d2-4d8b-9148-e3be6c30e623}">
          <xlrd:rvb i="25608"/>
        </ext>
      </extLst>
    </bk>
    <bk>
      <extLst>
        <ext uri="{3e2802c4-a4d2-4d8b-9148-e3be6c30e623}">
          <xlrd:rvb i="25609"/>
        </ext>
      </extLst>
    </bk>
    <bk>
      <extLst>
        <ext uri="{3e2802c4-a4d2-4d8b-9148-e3be6c30e623}">
          <xlrd:rvb i="25610"/>
        </ext>
      </extLst>
    </bk>
    <bk>
      <extLst>
        <ext uri="{3e2802c4-a4d2-4d8b-9148-e3be6c30e623}">
          <xlrd:rvb i="25611"/>
        </ext>
      </extLst>
    </bk>
    <bk>
      <extLst>
        <ext uri="{3e2802c4-a4d2-4d8b-9148-e3be6c30e623}">
          <xlrd:rvb i="25612"/>
        </ext>
      </extLst>
    </bk>
    <bk>
      <extLst>
        <ext uri="{3e2802c4-a4d2-4d8b-9148-e3be6c30e623}">
          <xlrd:rvb i="25613"/>
        </ext>
      </extLst>
    </bk>
    <bk>
      <extLst>
        <ext uri="{3e2802c4-a4d2-4d8b-9148-e3be6c30e623}">
          <xlrd:rvb i="25614"/>
        </ext>
      </extLst>
    </bk>
    <bk>
      <extLst>
        <ext uri="{3e2802c4-a4d2-4d8b-9148-e3be6c30e623}">
          <xlrd:rvb i="25615"/>
        </ext>
      </extLst>
    </bk>
    <bk>
      <extLst>
        <ext uri="{3e2802c4-a4d2-4d8b-9148-e3be6c30e623}">
          <xlrd:rvb i="25616"/>
        </ext>
      </extLst>
    </bk>
    <bk>
      <extLst>
        <ext uri="{3e2802c4-a4d2-4d8b-9148-e3be6c30e623}">
          <xlrd:rvb i="25617"/>
        </ext>
      </extLst>
    </bk>
    <bk>
      <extLst>
        <ext uri="{3e2802c4-a4d2-4d8b-9148-e3be6c30e623}">
          <xlrd:rvb i="25618"/>
        </ext>
      </extLst>
    </bk>
    <bk>
      <extLst>
        <ext uri="{3e2802c4-a4d2-4d8b-9148-e3be6c30e623}">
          <xlrd:rvb i="25619"/>
        </ext>
      </extLst>
    </bk>
    <bk>
      <extLst>
        <ext uri="{3e2802c4-a4d2-4d8b-9148-e3be6c30e623}">
          <xlrd:rvb i="25620"/>
        </ext>
      </extLst>
    </bk>
    <bk>
      <extLst>
        <ext uri="{3e2802c4-a4d2-4d8b-9148-e3be6c30e623}">
          <xlrd:rvb i="25621"/>
        </ext>
      </extLst>
    </bk>
    <bk>
      <extLst>
        <ext uri="{3e2802c4-a4d2-4d8b-9148-e3be6c30e623}">
          <xlrd:rvb i="25622"/>
        </ext>
      </extLst>
    </bk>
    <bk>
      <extLst>
        <ext uri="{3e2802c4-a4d2-4d8b-9148-e3be6c30e623}">
          <xlrd:rvb i="25623"/>
        </ext>
      </extLst>
    </bk>
    <bk>
      <extLst>
        <ext uri="{3e2802c4-a4d2-4d8b-9148-e3be6c30e623}">
          <xlrd:rvb i="25624"/>
        </ext>
      </extLst>
    </bk>
    <bk>
      <extLst>
        <ext uri="{3e2802c4-a4d2-4d8b-9148-e3be6c30e623}">
          <xlrd:rvb i="25625"/>
        </ext>
      </extLst>
    </bk>
    <bk>
      <extLst>
        <ext uri="{3e2802c4-a4d2-4d8b-9148-e3be6c30e623}">
          <xlrd:rvb i="25626"/>
        </ext>
      </extLst>
    </bk>
    <bk>
      <extLst>
        <ext uri="{3e2802c4-a4d2-4d8b-9148-e3be6c30e623}">
          <xlrd:rvb i="25627"/>
        </ext>
      </extLst>
    </bk>
    <bk>
      <extLst>
        <ext uri="{3e2802c4-a4d2-4d8b-9148-e3be6c30e623}">
          <xlrd:rvb i="25628"/>
        </ext>
      </extLst>
    </bk>
    <bk>
      <extLst>
        <ext uri="{3e2802c4-a4d2-4d8b-9148-e3be6c30e623}">
          <xlrd:rvb i="25629"/>
        </ext>
      </extLst>
    </bk>
    <bk>
      <extLst>
        <ext uri="{3e2802c4-a4d2-4d8b-9148-e3be6c30e623}">
          <xlrd:rvb i="25630"/>
        </ext>
      </extLst>
    </bk>
    <bk>
      <extLst>
        <ext uri="{3e2802c4-a4d2-4d8b-9148-e3be6c30e623}">
          <xlrd:rvb i="25631"/>
        </ext>
      </extLst>
    </bk>
    <bk>
      <extLst>
        <ext uri="{3e2802c4-a4d2-4d8b-9148-e3be6c30e623}">
          <xlrd:rvb i="25632"/>
        </ext>
      </extLst>
    </bk>
    <bk>
      <extLst>
        <ext uri="{3e2802c4-a4d2-4d8b-9148-e3be6c30e623}">
          <xlrd:rvb i="25633"/>
        </ext>
      </extLst>
    </bk>
    <bk>
      <extLst>
        <ext uri="{3e2802c4-a4d2-4d8b-9148-e3be6c30e623}">
          <xlrd:rvb i="25634"/>
        </ext>
      </extLst>
    </bk>
    <bk>
      <extLst>
        <ext uri="{3e2802c4-a4d2-4d8b-9148-e3be6c30e623}">
          <xlrd:rvb i="25635"/>
        </ext>
      </extLst>
    </bk>
    <bk>
      <extLst>
        <ext uri="{3e2802c4-a4d2-4d8b-9148-e3be6c30e623}">
          <xlrd:rvb i="25636"/>
        </ext>
      </extLst>
    </bk>
    <bk>
      <extLst>
        <ext uri="{3e2802c4-a4d2-4d8b-9148-e3be6c30e623}">
          <xlrd:rvb i="25637"/>
        </ext>
      </extLst>
    </bk>
    <bk>
      <extLst>
        <ext uri="{3e2802c4-a4d2-4d8b-9148-e3be6c30e623}">
          <xlrd:rvb i="25638"/>
        </ext>
      </extLst>
    </bk>
    <bk>
      <extLst>
        <ext uri="{3e2802c4-a4d2-4d8b-9148-e3be6c30e623}">
          <xlrd:rvb i="25639"/>
        </ext>
      </extLst>
    </bk>
    <bk>
      <extLst>
        <ext uri="{3e2802c4-a4d2-4d8b-9148-e3be6c30e623}">
          <xlrd:rvb i="25640"/>
        </ext>
      </extLst>
    </bk>
    <bk>
      <extLst>
        <ext uri="{3e2802c4-a4d2-4d8b-9148-e3be6c30e623}">
          <xlrd:rvb i="25641"/>
        </ext>
      </extLst>
    </bk>
    <bk>
      <extLst>
        <ext uri="{3e2802c4-a4d2-4d8b-9148-e3be6c30e623}">
          <xlrd:rvb i="25642"/>
        </ext>
      </extLst>
    </bk>
    <bk>
      <extLst>
        <ext uri="{3e2802c4-a4d2-4d8b-9148-e3be6c30e623}">
          <xlrd:rvb i="25643"/>
        </ext>
      </extLst>
    </bk>
    <bk>
      <extLst>
        <ext uri="{3e2802c4-a4d2-4d8b-9148-e3be6c30e623}">
          <xlrd:rvb i="25646"/>
        </ext>
      </extLst>
    </bk>
    <bk>
      <extLst>
        <ext uri="{3e2802c4-a4d2-4d8b-9148-e3be6c30e623}">
          <xlrd:rvb i="25647"/>
        </ext>
      </extLst>
    </bk>
    <bk>
      <extLst>
        <ext uri="{3e2802c4-a4d2-4d8b-9148-e3be6c30e623}">
          <xlrd:rvb i="25648"/>
        </ext>
      </extLst>
    </bk>
    <bk>
      <extLst>
        <ext uri="{3e2802c4-a4d2-4d8b-9148-e3be6c30e623}">
          <xlrd:rvb i="25649"/>
        </ext>
      </extLst>
    </bk>
    <bk>
      <extLst>
        <ext uri="{3e2802c4-a4d2-4d8b-9148-e3be6c30e623}">
          <xlrd:rvb i="25650"/>
        </ext>
      </extLst>
    </bk>
    <bk>
      <extLst>
        <ext uri="{3e2802c4-a4d2-4d8b-9148-e3be6c30e623}">
          <xlrd:rvb i="25651"/>
        </ext>
      </extLst>
    </bk>
    <bk>
      <extLst>
        <ext uri="{3e2802c4-a4d2-4d8b-9148-e3be6c30e623}">
          <xlrd:rvb i="25652"/>
        </ext>
      </extLst>
    </bk>
    <bk>
      <extLst>
        <ext uri="{3e2802c4-a4d2-4d8b-9148-e3be6c30e623}">
          <xlrd:rvb i="25653"/>
        </ext>
      </extLst>
    </bk>
    <bk>
      <extLst>
        <ext uri="{3e2802c4-a4d2-4d8b-9148-e3be6c30e623}">
          <xlrd:rvb i="25654"/>
        </ext>
      </extLst>
    </bk>
    <bk>
      <extLst>
        <ext uri="{3e2802c4-a4d2-4d8b-9148-e3be6c30e623}">
          <xlrd:rvb i="25655"/>
        </ext>
      </extLst>
    </bk>
    <bk>
      <extLst>
        <ext uri="{3e2802c4-a4d2-4d8b-9148-e3be6c30e623}">
          <xlrd:rvb i="25656"/>
        </ext>
      </extLst>
    </bk>
    <bk>
      <extLst>
        <ext uri="{3e2802c4-a4d2-4d8b-9148-e3be6c30e623}">
          <xlrd:rvb i="25657"/>
        </ext>
      </extLst>
    </bk>
    <bk>
      <extLst>
        <ext uri="{3e2802c4-a4d2-4d8b-9148-e3be6c30e623}">
          <xlrd:rvb i="25658"/>
        </ext>
      </extLst>
    </bk>
    <bk>
      <extLst>
        <ext uri="{3e2802c4-a4d2-4d8b-9148-e3be6c30e623}">
          <xlrd:rvb i="25659"/>
        </ext>
      </extLst>
    </bk>
    <bk>
      <extLst>
        <ext uri="{3e2802c4-a4d2-4d8b-9148-e3be6c30e623}">
          <xlrd:rvb i="25660"/>
        </ext>
      </extLst>
    </bk>
    <bk>
      <extLst>
        <ext uri="{3e2802c4-a4d2-4d8b-9148-e3be6c30e623}">
          <xlrd:rvb i="25661"/>
        </ext>
      </extLst>
    </bk>
    <bk>
      <extLst>
        <ext uri="{3e2802c4-a4d2-4d8b-9148-e3be6c30e623}">
          <xlrd:rvb i="25662"/>
        </ext>
      </extLst>
    </bk>
    <bk>
      <extLst>
        <ext uri="{3e2802c4-a4d2-4d8b-9148-e3be6c30e623}">
          <xlrd:rvb i="25663"/>
        </ext>
      </extLst>
    </bk>
    <bk>
      <extLst>
        <ext uri="{3e2802c4-a4d2-4d8b-9148-e3be6c30e623}">
          <xlrd:rvb i="25664"/>
        </ext>
      </extLst>
    </bk>
    <bk>
      <extLst>
        <ext uri="{3e2802c4-a4d2-4d8b-9148-e3be6c30e623}">
          <xlrd:rvb i="25665"/>
        </ext>
      </extLst>
    </bk>
    <bk>
      <extLst>
        <ext uri="{3e2802c4-a4d2-4d8b-9148-e3be6c30e623}">
          <xlrd:rvb i="25666"/>
        </ext>
      </extLst>
    </bk>
    <bk>
      <extLst>
        <ext uri="{3e2802c4-a4d2-4d8b-9148-e3be6c30e623}">
          <xlrd:rvb i="25667"/>
        </ext>
      </extLst>
    </bk>
    <bk>
      <extLst>
        <ext uri="{3e2802c4-a4d2-4d8b-9148-e3be6c30e623}">
          <xlrd:rvb i="25668"/>
        </ext>
      </extLst>
    </bk>
    <bk>
      <extLst>
        <ext uri="{3e2802c4-a4d2-4d8b-9148-e3be6c30e623}">
          <xlrd:rvb i="25669"/>
        </ext>
      </extLst>
    </bk>
    <bk>
      <extLst>
        <ext uri="{3e2802c4-a4d2-4d8b-9148-e3be6c30e623}">
          <xlrd:rvb i="25670"/>
        </ext>
      </extLst>
    </bk>
    <bk>
      <extLst>
        <ext uri="{3e2802c4-a4d2-4d8b-9148-e3be6c30e623}">
          <xlrd:rvb i="25671"/>
        </ext>
      </extLst>
    </bk>
    <bk>
      <extLst>
        <ext uri="{3e2802c4-a4d2-4d8b-9148-e3be6c30e623}">
          <xlrd:rvb i="25672"/>
        </ext>
      </extLst>
    </bk>
    <bk>
      <extLst>
        <ext uri="{3e2802c4-a4d2-4d8b-9148-e3be6c30e623}">
          <xlrd:rvb i="25673"/>
        </ext>
      </extLst>
    </bk>
    <bk>
      <extLst>
        <ext uri="{3e2802c4-a4d2-4d8b-9148-e3be6c30e623}">
          <xlrd:rvb i="25674"/>
        </ext>
      </extLst>
    </bk>
    <bk>
      <extLst>
        <ext uri="{3e2802c4-a4d2-4d8b-9148-e3be6c30e623}">
          <xlrd:rvb i="25675"/>
        </ext>
      </extLst>
    </bk>
    <bk>
      <extLst>
        <ext uri="{3e2802c4-a4d2-4d8b-9148-e3be6c30e623}">
          <xlrd:rvb i="25676"/>
        </ext>
      </extLst>
    </bk>
    <bk>
      <extLst>
        <ext uri="{3e2802c4-a4d2-4d8b-9148-e3be6c30e623}">
          <xlrd:rvb i="25677"/>
        </ext>
      </extLst>
    </bk>
    <bk>
      <extLst>
        <ext uri="{3e2802c4-a4d2-4d8b-9148-e3be6c30e623}">
          <xlrd:rvb i="25678"/>
        </ext>
      </extLst>
    </bk>
    <bk>
      <extLst>
        <ext uri="{3e2802c4-a4d2-4d8b-9148-e3be6c30e623}">
          <xlrd:rvb i="25679"/>
        </ext>
      </extLst>
    </bk>
    <bk>
      <extLst>
        <ext uri="{3e2802c4-a4d2-4d8b-9148-e3be6c30e623}">
          <xlrd:rvb i="25680"/>
        </ext>
      </extLst>
    </bk>
    <bk>
      <extLst>
        <ext uri="{3e2802c4-a4d2-4d8b-9148-e3be6c30e623}">
          <xlrd:rvb i="25681"/>
        </ext>
      </extLst>
    </bk>
    <bk>
      <extLst>
        <ext uri="{3e2802c4-a4d2-4d8b-9148-e3be6c30e623}">
          <xlrd:rvb i="25682"/>
        </ext>
      </extLst>
    </bk>
    <bk>
      <extLst>
        <ext uri="{3e2802c4-a4d2-4d8b-9148-e3be6c30e623}">
          <xlrd:rvb i="25683"/>
        </ext>
      </extLst>
    </bk>
    <bk>
      <extLst>
        <ext uri="{3e2802c4-a4d2-4d8b-9148-e3be6c30e623}">
          <xlrd:rvb i="25684"/>
        </ext>
      </extLst>
    </bk>
    <bk>
      <extLst>
        <ext uri="{3e2802c4-a4d2-4d8b-9148-e3be6c30e623}">
          <xlrd:rvb i="25685"/>
        </ext>
      </extLst>
    </bk>
    <bk>
      <extLst>
        <ext uri="{3e2802c4-a4d2-4d8b-9148-e3be6c30e623}">
          <xlrd:rvb i="25686"/>
        </ext>
      </extLst>
    </bk>
    <bk>
      <extLst>
        <ext uri="{3e2802c4-a4d2-4d8b-9148-e3be6c30e623}">
          <xlrd:rvb i="25687"/>
        </ext>
      </extLst>
    </bk>
    <bk>
      <extLst>
        <ext uri="{3e2802c4-a4d2-4d8b-9148-e3be6c30e623}">
          <xlrd:rvb i="25688"/>
        </ext>
      </extLst>
    </bk>
    <bk>
      <extLst>
        <ext uri="{3e2802c4-a4d2-4d8b-9148-e3be6c30e623}">
          <xlrd:rvb i="25689"/>
        </ext>
      </extLst>
    </bk>
    <bk>
      <extLst>
        <ext uri="{3e2802c4-a4d2-4d8b-9148-e3be6c30e623}">
          <xlrd:rvb i="25690"/>
        </ext>
      </extLst>
    </bk>
    <bk>
      <extLst>
        <ext uri="{3e2802c4-a4d2-4d8b-9148-e3be6c30e623}">
          <xlrd:rvb i="25691"/>
        </ext>
      </extLst>
    </bk>
    <bk>
      <extLst>
        <ext uri="{3e2802c4-a4d2-4d8b-9148-e3be6c30e623}">
          <xlrd:rvb i="25692"/>
        </ext>
      </extLst>
    </bk>
    <bk>
      <extLst>
        <ext uri="{3e2802c4-a4d2-4d8b-9148-e3be6c30e623}">
          <xlrd:rvb i="25693"/>
        </ext>
      </extLst>
    </bk>
    <bk>
      <extLst>
        <ext uri="{3e2802c4-a4d2-4d8b-9148-e3be6c30e623}">
          <xlrd:rvb i="25694"/>
        </ext>
      </extLst>
    </bk>
    <bk>
      <extLst>
        <ext uri="{3e2802c4-a4d2-4d8b-9148-e3be6c30e623}">
          <xlrd:rvb i="25697"/>
        </ext>
      </extLst>
    </bk>
    <bk>
      <extLst>
        <ext uri="{3e2802c4-a4d2-4d8b-9148-e3be6c30e623}">
          <xlrd:rvb i="25698"/>
        </ext>
      </extLst>
    </bk>
    <bk>
      <extLst>
        <ext uri="{3e2802c4-a4d2-4d8b-9148-e3be6c30e623}">
          <xlrd:rvb i="25699"/>
        </ext>
      </extLst>
    </bk>
    <bk>
      <extLst>
        <ext uri="{3e2802c4-a4d2-4d8b-9148-e3be6c30e623}">
          <xlrd:rvb i="25700"/>
        </ext>
      </extLst>
    </bk>
    <bk>
      <extLst>
        <ext uri="{3e2802c4-a4d2-4d8b-9148-e3be6c30e623}">
          <xlrd:rvb i="25701"/>
        </ext>
      </extLst>
    </bk>
    <bk>
      <extLst>
        <ext uri="{3e2802c4-a4d2-4d8b-9148-e3be6c30e623}">
          <xlrd:rvb i="25702"/>
        </ext>
      </extLst>
    </bk>
    <bk>
      <extLst>
        <ext uri="{3e2802c4-a4d2-4d8b-9148-e3be6c30e623}">
          <xlrd:rvb i="25703"/>
        </ext>
      </extLst>
    </bk>
    <bk>
      <extLst>
        <ext uri="{3e2802c4-a4d2-4d8b-9148-e3be6c30e623}">
          <xlrd:rvb i="25704"/>
        </ext>
      </extLst>
    </bk>
    <bk>
      <extLst>
        <ext uri="{3e2802c4-a4d2-4d8b-9148-e3be6c30e623}">
          <xlrd:rvb i="25705"/>
        </ext>
      </extLst>
    </bk>
    <bk>
      <extLst>
        <ext uri="{3e2802c4-a4d2-4d8b-9148-e3be6c30e623}">
          <xlrd:rvb i="25706"/>
        </ext>
      </extLst>
    </bk>
    <bk>
      <extLst>
        <ext uri="{3e2802c4-a4d2-4d8b-9148-e3be6c30e623}">
          <xlrd:rvb i="25707"/>
        </ext>
      </extLst>
    </bk>
    <bk>
      <extLst>
        <ext uri="{3e2802c4-a4d2-4d8b-9148-e3be6c30e623}">
          <xlrd:rvb i="25708"/>
        </ext>
      </extLst>
    </bk>
    <bk>
      <extLst>
        <ext uri="{3e2802c4-a4d2-4d8b-9148-e3be6c30e623}">
          <xlrd:rvb i="25709"/>
        </ext>
      </extLst>
    </bk>
    <bk>
      <extLst>
        <ext uri="{3e2802c4-a4d2-4d8b-9148-e3be6c30e623}">
          <xlrd:rvb i="25710"/>
        </ext>
      </extLst>
    </bk>
    <bk>
      <extLst>
        <ext uri="{3e2802c4-a4d2-4d8b-9148-e3be6c30e623}">
          <xlrd:rvb i="25711"/>
        </ext>
      </extLst>
    </bk>
    <bk>
      <extLst>
        <ext uri="{3e2802c4-a4d2-4d8b-9148-e3be6c30e623}">
          <xlrd:rvb i="25712"/>
        </ext>
      </extLst>
    </bk>
    <bk>
      <extLst>
        <ext uri="{3e2802c4-a4d2-4d8b-9148-e3be6c30e623}">
          <xlrd:rvb i="25713"/>
        </ext>
      </extLst>
    </bk>
    <bk>
      <extLst>
        <ext uri="{3e2802c4-a4d2-4d8b-9148-e3be6c30e623}">
          <xlrd:rvb i="25714"/>
        </ext>
      </extLst>
    </bk>
    <bk>
      <extLst>
        <ext uri="{3e2802c4-a4d2-4d8b-9148-e3be6c30e623}">
          <xlrd:rvb i="25715"/>
        </ext>
      </extLst>
    </bk>
    <bk>
      <extLst>
        <ext uri="{3e2802c4-a4d2-4d8b-9148-e3be6c30e623}">
          <xlrd:rvb i="25716"/>
        </ext>
      </extLst>
    </bk>
    <bk>
      <extLst>
        <ext uri="{3e2802c4-a4d2-4d8b-9148-e3be6c30e623}">
          <xlrd:rvb i="25717"/>
        </ext>
      </extLst>
    </bk>
    <bk>
      <extLst>
        <ext uri="{3e2802c4-a4d2-4d8b-9148-e3be6c30e623}">
          <xlrd:rvb i="25718"/>
        </ext>
      </extLst>
    </bk>
    <bk>
      <extLst>
        <ext uri="{3e2802c4-a4d2-4d8b-9148-e3be6c30e623}">
          <xlrd:rvb i="25719"/>
        </ext>
      </extLst>
    </bk>
    <bk>
      <extLst>
        <ext uri="{3e2802c4-a4d2-4d8b-9148-e3be6c30e623}">
          <xlrd:rvb i="25720"/>
        </ext>
      </extLst>
    </bk>
    <bk>
      <extLst>
        <ext uri="{3e2802c4-a4d2-4d8b-9148-e3be6c30e623}">
          <xlrd:rvb i="25721"/>
        </ext>
      </extLst>
    </bk>
    <bk>
      <extLst>
        <ext uri="{3e2802c4-a4d2-4d8b-9148-e3be6c30e623}">
          <xlrd:rvb i="25724"/>
        </ext>
      </extLst>
    </bk>
    <bk>
      <extLst>
        <ext uri="{3e2802c4-a4d2-4d8b-9148-e3be6c30e623}">
          <xlrd:rvb i="25725"/>
        </ext>
      </extLst>
    </bk>
    <bk>
      <extLst>
        <ext uri="{3e2802c4-a4d2-4d8b-9148-e3be6c30e623}">
          <xlrd:rvb i="25726"/>
        </ext>
      </extLst>
    </bk>
    <bk>
      <extLst>
        <ext uri="{3e2802c4-a4d2-4d8b-9148-e3be6c30e623}">
          <xlrd:rvb i="25727"/>
        </ext>
      </extLst>
    </bk>
    <bk>
      <extLst>
        <ext uri="{3e2802c4-a4d2-4d8b-9148-e3be6c30e623}">
          <xlrd:rvb i="25728"/>
        </ext>
      </extLst>
    </bk>
    <bk>
      <extLst>
        <ext uri="{3e2802c4-a4d2-4d8b-9148-e3be6c30e623}">
          <xlrd:rvb i="25729"/>
        </ext>
      </extLst>
    </bk>
    <bk>
      <extLst>
        <ext uri="{3e2802c4-a4d2-4d8b-9148-e3be6c30e623}">
          <xlrd:rvb i="25730"/>
        </ext>
      </extLst>
    </bk>
    <bk>
      <extLst>
        <ext uri="{3e2802c4-a4d2-4d8b-9148-e3be6c30e623}">
          <xlrd:rvb i="25731"/>
        </ext>
      </extLst>
    </bk>
    <bk>
      <extLst>
        <ext uri="{3e2802c4-a4d2-4d8b-9148-e3be6c30e623}">
          <xlrd:rvb i="25732"/>
        </ext>
      </extLst>
    </bk>
    <bk>
      <extLst>
        <ext uri="{3e2802c4-a4d2-4d8b-9148-e3be6c30e623}">
          <xlrd:rvb i="25733"/>
        </ext>
      </extLst>
    </bk>
    <bk>
      <extLst>
        <ext uri="{3e2802c4-a4d2-4d8b-9148-e3be6c30e623}">
          <xlrd:rvb i="25734"/>
        </ext>
      </extLst>
    </bk>
    <bk>
      <extLst>
        <ext uri="{3e2802c4-a4d2-4d8b-9148-e3be6c30e623}">
          <xlrd:rvb i="25735"/>
        </ext>
      </extLst>
    </bk>
    <bk>
      <extLst>
        <ext uri="{3e2802c4-a4d2-4d8b-9148-e3be6c30e623}">
          <xlrd:rvb i="25736"/>
        </ext>
      </extLst>
    </bk>
    <bk>
      <extLst>
        <ext uri="{3e2802c4-a4d2-4d8b-9148-e3be6c30e623}">
          <xlrd:rvb i="25737"/>
        </ext>
      </extLst>
    </bk>
    <bk>
      <extLst>
        <ext uri="{3e2802c4-a4d2-4d8b-9148-e3be6c30e623}">
          <xlrd:rvb i="25738"/>
        </ext>
      </extLst>
    </bk>
    <bk>
      <extLst>
        <ext uri="{3e2802c4-a4d2-4d8b-9148-e3be6c30e623}">
          <xlrd:rvb i="25739"/>
        </ext>
      </extLst>
    </bk>
    <bk>
      <extLst>
        <ext uri="{3e2802c4-a4d2-4d8b-9148-e3be6c30e623}">
          <xlrd:rvb i="25740"/>
        </ext>
      </extLst>
    </bk>
    <bk>
      <extLst>
        <ext uri="{3e2802c4-a4d2-4d8b-9148-e3be6c30e623}">
          <xlrd:rvb i="25741"/>
        </ext>
      </extLst>
    </bk>
    <bk>
      <extLst>
        <ext uri="{3e2802c4-a4d2-4d8b-9148-e3be6c30e623}">
          <xlrd:rvb i="25742"/>
        </ext>
      </extLst>
    </bk>
    <bk>
      <extLst>
        <ext uri="{3e2802c4-a4d2-4d8b-9148-e3be6c30e623}">
          <xlrd:rvb i="25743"/>
        </ext>
      </extLst>
    </bk>
    <bk>
      <extLst>
        <ext uri="{3e2802c4-a4d2-4d8b-9148-e3be6c30e623}">
          <xlrd:rvb i="25744"/>
        </ext>
      </extLst>
    </bk>
    <bk>
      <extLst>
        <ext uri="{3e2802c4-a4d2-4d8b-9148-e3be6c30e623}">
          <xlrd:rvb i="25745"/>
        </ext>
      </extLst>
    </bk>
    <bk>
      <extLst>
        <ext uri="{3e2802c4-a4d2-4d8b-9148-e3be6c30e623}">
          <xlrd:rvb i="25746"/>
        </ext>
      </extLst>
    </bk>
    <bk>
      <extLst>
        <ext uri="{3e2802c4-a4d2-4d8b-9148-e3be6c30e623}">
          <xlrd:rvb i="25747"/>
        </ext>
      </extLst>
    </bk>
    <bk>
      <extLst>
        <ext uri="{3e2802c4-a4d2-4d8b-9148-e3be6c30e623}">
          <xlrd:rvb i="25748"/>
        </ext>
      </extLst>
    </bk>
    <bk>
      <extLst>
        <ext uri="{3e2802c4-a4d2-4d8b-9148-e3be6c30e623}">
          <xlrd:rvb i="25749"/>
        </ext>
      </extLst>
    </bk>
    <bk>
      <extLst>
        <ext uri="{3e2802c4-a4d2-4d8b-9148-e3be6c30e623}">
          <xlrd:rvb i="25750"/>
        </ext>
      </extLst>
    </bk>
    <bk>
      <extLst>
        <ext uri="{3e2802c4-a4d2-4d8b-9148-e3be6c30e623}">
          <xlrd:rvb i="25751"/>
        </ext>
      </extLst>
    </bk>
    <bk>
      <extLst>
        <ext uri="{3e2802c4-a4d2-4d8b-9148-e3be6c30e623}">
          <xlrd:rvb i="25752"/>
        </ext>
      </extLst>
    </bk>
    <bk>
      <extLst>
        <ext uri="{3e2802c4-a4d2-4d8b-9148-e3be6c30e623}">
          <xlrd:rvb i="25753"/>
        </ext>
      </extLst>
    </bk>
    <bk>
      <extLst>
        <ext uri="{3e2802c4-a4d2-4d8b-9148-e3be6c30e623}">
          <xlrd:rvb i="25754"/>
        </ext>
      </extLst>
    </bk>
    <bk>
      <extLst>
        <ext uri="{3e2802c4-a4d2-4d8b-9148-e3be6c30e623}">
          <xlrd:rvb i="25755"/>
        </ext>
      </extLst>
    </bk>
    <bk>
      <extLst>
        <ext uri="{3e2802c4-a4d2-4d8b-9148-e3be6c30e623}">
          <xlrd:rvb i="25756"/>
        </ext>
      </extLst>
    </bk>
    <bk>
      <extLst>
        <ext uri="{3e2802c4-a4d2-4d8b-9148-e3be6c30e623}">
          <xlrd:rvb i="25757"/>
        </ext>
      </extLst>
    </bk>
    <bk>
      <extLst>
        <ext uri="{3e2802c4-a4d2-4d8b-9148-e3be6c30e623}">
          <xlrd:rvb i="25758"/>
        </ext>
      </extLst>
    </bk>
    <bk>
      <extLst>
        <ext uri="{3e2802c4-a4d2-4d8b-9148-e3be6c30e623}">
          <xlrd:rvb i="25761"/>
        </ext>
      </extLst>
    </bk>
    <bk>
      <extLst>
        <ext uri="{3e2802c4-a4d2-4d8b-9148-e3be6c30e623}">
          <xlrd:rvb i="25762"/>
        </ext>
      </extLst>
    </bk>
    <bk>
      <extLst>
        <ext uri="{3e2802c4-a4d2-4d8b-9148-e3be6c30e623}">
          <xlrd:rvb i="25763"/>
        </ext>
      </extLst>
    </bk>
    <bk>
      <extLst>
        <ext uri="{3e2802c4-a4d2-4d8b-9148-e3be6c30e623}">
          <xlrd:rvb i="25764"/>
        </ext>
      </extLst>
    </bk>
    <bk>
      <extLst>
        <ext uri="{3e2802c4-a4d2-4d8b-9148-e3be6c30e623}">
          <xlrd:rvb i="25765"/>
        </ext>
      </extLst>
    </bk>
    <bk>
      <extLst>
        <ext uri="{3e2802c4-a4d2-4d8b-9148-e3be6c30e623}">
          <xlrd:rvb i="25766"/>
        </ext>
      </extLst>
    </bk>
    <bk>
      <extLst>
        <ext uri="{3e2802c4-a4d2-4d8b-9148-e3be6c30e623}">
          <xlrd:rvb i="25767"/>
        </ext>
      </extLst>
    </bk>
    <bk>
      <extLst>
        <ext uri="{3e2802c4-a4d2-4d8b-9148-e3be6c30e623}">
          <xlrd:rvb i="25768"/>
        </ext>
      </extLst>
    </bk>
    <bk>
      <extLst>
        <ext uri="{3e2802c4-a4d2-4d8b-9148-e3be6c30e623}">
          <xlrd:rvb i="25769"/>
        </ext>
      </extLst>
    </bk>
    <bk>
      <extLst>
        <ext uri="{3e2802c4-a4d2-4d8b-9148-e3be6c30e623}">
          <xlrd:rvb i="25770"/>
        </ext>
      </extLst>
    </bk>
    <bk>
      <extLst>
        <ext uri="{3e2802c4-a4d2-4d8b-9148-e3be6c30e623}">
          <xlrd:rvb i="25771"/>
        </ext>
      </extLst>
    </bk>
    <bk>
      <extLst>
        <ext uri="{3e2802c4-a4d2-4d8b-9148-e3be6c30e623}">
          <xlrd:rvb i="25774"/>
        </ext>
      </extLst>
    </bk>
    <bk>
      <extLst>
        <ext uri="{3e2802c4-a4d2-4d8b-9148-e3be6c30e623}">
          <xlrd:rvb i="25775"/>
        </ext>
      </extLst>
    </bk>
    <bk>
      <extLst>
        <ext uri="{3e2802c4-a4d2-4d8b-9148-e3be6c30e623}">
          <xlrd:rvb i="25776"/>
        </ext>
      </extLst>
    </bk>
    <bk>
      <extLst>
        <ext uri="{3e2802c4-a4d2-4d8b-9148-e3be6c30e623}">
          <xlrd:rvb i="25777"/>
        </ext>
      </extLst>
    </bk>
    <bk>
      <extLst>
        <ext uri="{3e2802c4-a4d2-4d8b-9148-e3be6c30e623}">
          <xlrd:rvb i="25778"/>
        </ext>
      </extLst>
    </bk>
    <bk>
      <extLst>
        <ext uri="{3e2802c4-a4d2-4d8b-9148-e3be6c30e623}">
          <xlrd:rvb i="25779"/>
        </ext>
      </extLst>
    </bk>
    <bk>
      <extLst>
        <ext uri="{3e2802c4-a4d2-4d8b-9148-e3be6c30e623}">
          <xlrd:rvb i="25780"/>
        </ext>
      </extLst>
    </bk>
    <bk>
      <extLst>
        <ext uri="{3e2802c4-a4d2-4d8b-9148-e3be6c30e623}">
          <xlrd:rvb i="25781"/>
        </ext>
      </extLst>
    </bk>
    <bk>
      <extLst>
        <ext uri="{3e2802c4-a4d2-4d8b-9148-e3be6c30e623}">
          <xlrd:rvb i="25782"/>
        </ext>
      </extLst>
    </bk>
    <bk>
      <extLst>
        <ext uri="{3e2802c4-a4d2-4d8b-9148-e3be6c30e623}">
          <xlrd:rvb i="25783"/>
        </ext>
      </extLst>
    </bk>
    <bk>
      <extLst>
        <ext uri="{3e2802c4-a4d2-4d8b-9148-e3be6c30e623}">
          <xlrd:rvb i="25784"/>
        </ext>
      </extLst>
    </bk>
    <bk>
      <extLst>
        <ext uri="{3e2802c4-a4d2-4d8b-9148-e3be6c30e623}">
          <xlrd:rvb i="25785"/>
        </ext>
      </extLst>
    </bk>
    <bk>
      <extLst>
        <ext uri="{3e2802c4-a4d2-4d8b-9148-e3be6c30e623}">
          <xlrd:rvb i="25786"/>
        </ext>
      </extLst>
    </bk>
    <bk>
      <extLst>
        <ext uri="{3e2802c4-a4d2-4d8b-9148-e3be6c30e623}">
          <xlrd:rvb i="25787"/>
        </ext>
      </extLst>
    </bk>
    <bk>
      <extLst>
        <ext uri="{3e2802c4-a4d2-4d8b-9148-e3be6c30e623}">
          <xlrd:rvb i="25788"/>
        </ext>
      </extLst>
    </bk>
    <bk>
      <extLst>
        <ext uri="{3e2802c4-a4d2-4d8b-9148-e3be6c30e623}">
          <xlrd:rvb i="25789"/>
        </ext>
      </extLst>
    </bk>
    <bk>
      <extLst>
        <ext uri="{3e2802c4-a4d2-4d8b-9148-e3be6c30e623}">
          <xlrd:rvb i="25790"/>
        </ext>
      </extLst>
    </bk>
    <bk>
      <extLst>
        <ext uri="{3e2802c4-a4d2-4d8b-9148-e3be6c30e623}">
          <xlrd:rvb i="25791"/>
        </ext>
      </extLst>
    </bk>
    <bk>
      <extLst>
        <ext uri="{3e2802c4-a4d2-4d8b-9148-e3be6c30e623}">
          <xlrd:rvb i="25792"/>
        </ext>
      </extLst>
    </bk>
    <bk>
      <extLst>
        <ext uri="{3e2802c4-a4d2-4d8b-9148-e3be6c30e623}">
          <xlrd:rvb i="25793"/>
        </ext>
      </extLst>
    </bk>
    <bk>
      <extLst>
        <ext uri="{3e2802c4-a4d2-4d8b-9148-e3be6c30e623}">
          <xlrd:rvb i="25794"/>
        </ext>
      </extLst>
    </bk>
    <bk>
      <extLst>
        <ext uri="{3e2802c4-a4d2-4d8b-9148-e3be6c30e623}">
          <xlrd:rvb i="25795"/>
        </ext>
      </extLst>
    </bk>
    <bk>
      <extLst>
        <ext uri="{3e2802c4-a4d2-4d8b-9148-e3be6c30e623}">
          <xlrd:rvb i="25796"/>
        </ext>
      </extLst>
    </bk>
    <bk>
      <extLst>
        <ext uri="{3e2802c4-a4d2-4d8b-9148-e3be6c30e623}">
          <xlrd:rvb i="25797"/>
        </ext>
      </extLst>
    </bk>
    <bk>
      <extLst>
        <ext uri="{3e2802c4-a4d2-4d8b-9148-e3be6c30e623}">
          <xlrd:rvb i="25798"/>
        </ext>
      </extLst>
    </bk>
    <bk>
      <extLst>
        <ext uri="{3e2802c4-a4d2-4d8b-9148-e3be6c30e623}">
          <xlrd:rvb i="25799"/>
        </ext>
      </extLst>
    </bk>
    <bk>
      <extLst>
        <ext uri="{3e2802c4-a4d2-4d8b-9148-e3be6c30e623}">
          <xlrd:rvb i="25800"/>
        </ext>
      </extLst>
    </bk>
    <bk>
      <extLst>
        <ext uri="{3e2802c4-a4d2-4d8b-9148-e3be6c30e623}">
          <xlrd:rvb i="25801"/>
        </ext>
      </extLst>
    </bk>
    <bk>
      <extLst>
        <ext uri="{3e2802c4-a4d2-4d8b-9148-e3be6c30e623}">
          <xlrd:rvb i="25802"/>
        </ext>
      </extLst>
    </bk>
    <bk>
      <extLst>
        <ext uri="{3e2802c4-a4d2-4d8b-9148-e3be6c30e623}">
          <xlrd:rvb i="25805"/>
        </ext>
      </extLst>
    </bk>
    <bk>
      <extLst>
        <ext uri="{3e2802c4-a4d2-4d8b-9148-e3be6c30e623}">
          <xlrd:rvb i="25806"/>
        </ext>
      </extLst>
    </bk>
    <bk>
      <extLst>
        <ext uri="{3e2802c4-a4d2-4d8b-9148-e3be6c30e623}">
          <xlrd:rvb i="25807"/>
        </ext>
      </extLst>
    </bk>
    <bk>
      <extLst>
        <ext uri="{3e2802c4-a4d2-4d8b-9148-e3be6c30e623}">
          <xlrd:rvb i="25808"/>
        </ext>
      </extLst>
    </bk>
    <bk>
      <extLst>
        <ext uri="{3e2802c4-a4d2-4d8b-9148-e3be6c30e623}">
          <xlrd:rvb i="25809"/>
        </ext>
      </extLst>
    </bk>
    <bk>
      <extLst>
        <ext uri="{3e2802c4-a4d2-4d8b-9148-e3be6c30e623}">
          <xlrd:rvb i="25810"/>
        </ext>
      </extLst>
    </bk>
    <bk>
      <extLst>
        <ext uri="{3e2802c4-a4d2-4d8b-9148-e3be6c30e623}">
          <xlrd:rvb i="25811"/>
        </ext>
      </extLst>
    </bk>
    <bk>
      <extLst>
        <ext uri="{3e2802c4-a4d2-4d8b-9148-e3be6c30e623}">
          <xlrd:rvb i="25812"/>
        </ext>
      </extLst>
    </bk>
    <bk>
      <extLst>
        <ext uri="{3e2802c4-a4d2-4d8b-9148-e3be6c30e623}">
          <xlrd:rvb i="25813"/>
        </ext>
      </extLst>
    </bk>
    <bk>
      <extLst>
        <ext uri="{3e2802c4-a4d2-4d8b-9148-e3be6c30e623}">
          <xlrd:rvb i="25816"/>
        </ext>
      </extLst>
    </bk>
    <bk>
      <extLst>
        <ext uri="{3e2802c4-a4d2-4d8b-9148-e3be6c30e623}">
          <xlrd:rvb i="25817"/>
        </ext>
      </extLst>
    </bk>
    <bk>
      <extLst>
        <ext uri="{3e2802c4-a4d2-4d8b-9148-e3be6c30e623}">
          <xlrd:rvb i="25818"/>
        </ext>
      </extLst>
    </bk>
    <bk>
      <extLst>
        <ext uri="{3e2802c4-a4d2-4d8b-9148-e3be6c30e623}">
          <xlrd:rvb i="25819"/>
        </ext>
      </extLst>
    </bk>
    <bk>
      <extLst>
        <ext uri="{3e2802c4-a4d2-4d8b-9148-e3be6c30e623}">
          <xlrd:rvb i="25820"/>
        </ext>
      </extLst>
    </bk>
    <bk>
      <extLst>
        <ext uri="{3e2802c4-a4d2-4d8b-9148-e3be6c30e623}">
          <xlrd:rvb i="25821"/>
        </ext>
      </extLst>
    </bk>
    <bk>
      <extLst>
        <ext uri="{3e2802c4-a4d2-4d8b-9148-e3be6c30e623}">
          <xlrd:rvb i="25822"/>
        </ext>
      </extLst>
    </bk>
    <bk>
      <extLst>
        <ext uri="{3e2802c4-a4d2-4d8b-9148-e3be6c30e623}">
          <xlrd:rvb i="25823"/>
        </ext>
      </extLst>
    </bk>
    <bk>
      <extLst>
        <ext uri="{3e2802c4-a4d2-4d8b-9148-e3be6c30e623}">
          <xlrd:rvb i="25824"/>
        </ext>
      </extLst>
    </bk>
    <bk>
      <extLst>
        <ext uri="{3e2802c4-a4d2-4d8b-9148-e3be6c30e623}">
          <xlrd:rvb i="25825"/>
        </ext>
      </extLst>
    </bk>
    <bk>
      <extLst>
        <ext uri="{3e2802c4-a4d2-4d8b-9148-e3be6c30e623}">
          <xlrd:rvb i="25826"/>
        </ext>
      </extLst>
    </bk>
    <bk>
      <extLst>
        <ext uri="{3e2802c4-a4d2-4d8b-9148-e3be6c30e623}">
          <xlrd:rvb i="25827"/>
        </ext>
      </extLst>
    </bk>
    <bk>
      <extLst>
        <ext uri="{3e2802c4-a4d2-4d8b-9148-e3be6c30e623}">
          <xlrd:rvb i="25828"/>
        </ext>
      </extLst>
    </bk>
    <bk>
      <extLst>
        <ext uri="{3e2802c4-a4d2-4d8b-9148-e3be6c30e623}">
          <xlrd:rvb i="25829"/>
        </ext>
      </extLst>
    </bk>
    <bk>
      <extLst>
        <ext uri="{3e2802c4-a4d2-4d8b-9148-e3be6c30e623}">
          <xlrd:rvb i="25830"/>
        </ext>
      </extLst>
    </bk>
    <bk>
      <extLst>
        <ext uri="{3e2802c4-a4d2-4d8b-9148-e3be6c30e623}">
          <xlrd:rvb i="25831"/>
        </ext>
      </extLst>
    </bk>
    <bk>
      <extLst>
        <ext uri="{3e2802c4-a4d2-4d8b-9148-e3be6c30e623}">
          <xlrd:rvb i="25832"/>
        </ext>
      </extLst>
    </bk>
    <bk>
      <extLst>
        <ext uri="{3e2802c4-a4d2-4d8b-9148-e3be6c30e623}">
          <xlrd:rvb i="25833"/>
        </ext>
      </extLst>
    </bk>
    <bk>
      <extLst>
        <ext uri="{3e2802c4-a4d2-4d8b-9148-e3be6c30e623}">
          <xlrd:rvb i="25834"/>
        </ext>
      </extLst>
    </bk>
    <bk>
      <extLst>
        <ext uri="{3e2802c4-a4d2-4d8b-9148-e3be6c30e623}">
          <xlrd:rvb i="25835"/>
        </ext>
      </extLst>
    </bk>
    <bk>
      <extLst>
        <ext uri="{3e2802c4-a4d2-4d8b-9148-e3be6c30e623}">
          <xlrd:rvb i="25836"/>
        </ext>
      </extLst>
    </bk>
    <bk>
      <extLst>
        <ext uri="{3e2802c4-a4d2-4d8b-9148-e3be6c30e623}">
          <xlrd:rvb i="25837"/>
        </ext>
      </extLst>
    </bk>
    <bk>
      <extLst>
        <ext uri="{3e2802c4-a4d2-4d8b-9148-e3be6c30e623}">
          <xlrd:rvb i="25838"/>
        </ext>
      </extLst>
    </bk>
    <bk>
      <extLst>
        <ext uri="{3e2802c4-a4d2-4d8b-9148-e3be6c30e623}">
          <xlrd:rvb i="25839"/>
        </ext>
      </extLst>
    </bk>
    <bk>
      <extLst>
        <ext uri="{3e2802c4-a4d2-4d8b-9148-e3be6c30e623}">
          <xlrd:rvb i="25840"/>
        </ext>
      </extLst>
    </bk>
    <bk>
      <extLst>
        <ext uri="{3e2802c4-a4d2-4d8b-9148-e3be6c30e623}">
          <xlrd:rvb i="25841"/>
        </ext>
      </extLst>
    </bk>
    <bk>
      <extLst>
        <ext uri="{3e2802c4-a4d2-4d8b-9148-e3be6c30e623}">
          <xlrd:rvb i="25842"/>
        </ext>
      </extLst>
    </bk>
    <bk>
      <extLst>
        <ext uri="{3e2802c4-a4d2-4d8b-9148-e3be6c30e623}">
          <xlrd:rvb i="25843"/>
        </ext>
      </extLst>
    </bk>
    <bk>
      <extLst>
        <ext uri="{3e2802c4-a4d2-4d8b-9148-e3be6c30e623}">
          <xlrd:rvb i="25844"/>
        </ext>
      </extLst>
    </bk>
    <bk>
      <extLst>
        <ext uri="{3e2802c4-a4d2-4d8b-9148-e3be6c30e623}">
          <xlrd:rvb i="25845"/>
        </ext>
      </extLst>
    </bk>
    <bk>
      <extLst>
        <ext uri="{3e2802c4-a4d2-4d8b-9148-e3be6c30e623}">
          <xlrd:rvb i="25846"/>
        </ext>
      </extLst>
    </bk>
    <bk>
      <extLst>
        <ext uri="{3e2802c4-a4d2-4d8b-9148-e3be6c30e623}">
          <xlrd:rvb i="25847"/>
        </ext>
      </extLst>
    </bk>
    <bk>
      <extLst>
        <ext uri="{3e2802c4-a4d2-4d8b-9148-e3be6c30e623}">
          <xlrd:rvb i="25848"/>
        </ext>
      </extLst>
    </bk>
    <bk>
      <extLst>
        <ext uri="{3e2802c4-a4d2-4d8b-9148-e3be6c30e623}">
          <xlrd:rvb i="25849"/>
        </ext>
      </extLst>
    </bk>
    <bk>
      <extLst>
        <ext uri="{3e2802c4-a4d2-4d8b-9148-e3be6c30e623}">
          <xlrd:rvb i="25850"/>
        </ext>
      </extLst>
    </bk>
    <bk>
      <extLst>
        <ext uri="{3e2802c4-a4d2-4d8b-9148-e3be6c30e623}">
          <xlrd:rvb i="25851"/>
        </ext>
      </extLst>
    </bk>
    <bk>
      <extLst>
        <ext uri="{3e2802c4-a4d2-4d8b-9148-e3be6c30e623}">
          <xlrd:rvb i="25852"/>
        </ext>
      </extLst>
    </bk>
    <bk>
      <extLst>
        <ext uri="{3e2802c4-a4d2-4d8b-9148-e3be6c30e623}">
          <xlrd:rvb i="25853"/>
        </ext>
      </extLst>
    </bk>
    <bk>
      <extLst>
        <ext uri="{3e2802c4-a4d2-4d8b-9148-e3be6c30e623}">
          <xlrd:rvb i="25854"/>
        </ext>
      </extLst>
    </bk>
    <bk>
      <extLst>
        <ext uri="{3e2802c4-a4d2-4d8b-9148-e3be6c30e623}">
          <xlrd:rvb i="25855"/>
        </ext>
      </extLst>
    </bk>
    <bk>
      <extLst>
        <ext uri="{3e2802c4-a4d2-4d8b-9148-e3be6c30e623}">
          <xlrd:rvb i="25856"/>
        </ext>
      </extLst>
    </bk>
    <bk>
      <extLst>
        <ext uri="{3e2802c4-a4d2-4d8b-9148-e3be6c30e623}">
          <xlrd:rvb i="25857"/>
        </ext>
      </extLst>
    </bk>
    <bk>
      <extLst>
        <ext uri="{3e2802c4-a4d2-4d8b-9148-e3be6c30e623}">
          <xlrd:rvb i="25858"/>
        </ext>
      </extLst>
    </bk>
    <bk>
      <extLst>
        <ext uri="{3e2802c4-a4d2-4d8b-9148-e3be6c30e623}">
          <xlrd:rvb i="25859"/>
        </ext>
      </extLst>
    </bk>
    <bk>
      <extLst>
        <ext uri="{3e2802c4-a4d2-4d8b-9148-e3be6c30e623}">
          <xlrd:rvb i="25860"/>
        </ext>
      </extLst>
    </bk>
    <bk>
      <extLst>
        <ext uri="{3e2802c4-a4d2-4d8b-9148-e3be6c30e623}">
          <xlrd:rvb i="25861"/>
        </ext>
      </extLst>
    </bk>
    <bk>
      <extLst>
        <ext uri="{3e2802c4-a4d2-4d8b-9148-e3be6c30e623}">
          <xlrd:rvb i="25862"/>
        </ext>
      </extLst>
    </bk>
    <bk>
      <extLst>
        <ext uri="{3e2802c4-a4d2-4d8b-9148-e3be6c30e623}">
          <xlrd:rvb i="25863"/>
        </ext>
      </extLst>
    </bk>
    <bk>
      <extLst>
        <ext uri="{3e2802c4-a4d2-4d8b-9148-e3be6c30e623}">
          <xlrd:rvb i="25864"/>
        </ext>
      </extLst>
    </bk>
    <bk>
      <extLst>
        <ext uri="{3e2802c4-a4d2-4d8b-9148-e3be6c30e623}">
          <xlrd:rvb i="25865"/>
        </ext>
      </extLst>
    </bk>
    <bk>
      <extLst>
        <ext uri="{3e2802c4-a4d2-4d8b-9148-e3be6c30e623}">
          <xlrd:rvb i="25866"/>
        </ext>
      </extLst>
    </bk>
    <bk>
      <extLst>
        <ext uri="{3e2802c4-a4d2-4d8b-9148-e3be6c30e623}">
          <xlrd:rvb i="25867"/>
        </ext>
      </extLst>
    </bk>
    <bk>
      <extLst>
        <ext uri="{3e2802c4-a4d2-4d8b-9148-e3be6c30e623}">
          <xlrd:rvb i="25868"/>
        </ext>
      </extLst>
    </bk>
    <bk>
      <extLst>
        <ext uri="{3e2802c4-a4d2-4d8b-9148-e3be6c30e623}">
          <xlrd:rvb i="25869"/>
        </ext>
      </extLst>
    </bk>
    <bk>
      <extLst>
        <ext uri="{3e2802c4-a4d2-4d8b-9148-e3be6c30e623}">
          <xlrd:rvb i="25870"/>
        </ext>
      </extLst>
    </bk>
    <bk>
      <extLst>
        <ext uri="{3e2802c4-a4d2-4d8b-9148-e3be6c30e623}">
          <xlrd:rvb i="25871"/>
        </ext>
      </extLst>
    </bk>
    <bk>
      <extLst>
        <ext uri="{3e2802c4-a4d2-4d8b-9148-e3be6c30e623}">
          <xlrd:rvb i="25872"/>
        </ext>
      </extLst>
    </bk>
    <bk>
      <extLst>
        <ext uri="{3e2802c4-a4d2-4d8b-9148-e3be6c30e623}">
          <xlrd:rvb i="25873"/>
        </ext>
      </extLst>
    </bk>
    <bk>
      <extLst>
        <ext uri="{3e2802c4-a4d2-4d8b-9148-e3be6c30e623}">
          <xlrd:rvb i="25874"/>
        </ext>
      </extLst>
    </bk>
    <bk>
      <extLst>
        <ext uri="{3e2802c4-a4d2-4d8b-9148-e3be6c30e623}">
          <xlrd:rvb i="25875"/>
        </ext>
      </extLst>
    </bk>
    <bk>
      <extLst>
        <ext uri="{3e2802c4-a4d2-4d8b-9148-e3be6c30e623}">
          <xlrd:rvb i="25876"/>
        </ext>
      </extLst>
    </bk>
    <bk>
      <extLst>
        <ext uri="{3e2802c4-a4d2-4d8b-9148-e3be6c30e623}">
          <xlrd:rvb i="25877"/>
        </ext>
      </extLst>
    </bk>
    <bk>
      <extLst>
        <ext uri="{3e2802c4-a4d2-4d8b-9148-e3be6c30e623}">
          <xlrd:rvb i="25878"/>
        </ext>
      </extLst>
    </bk>
    <bk>
      <extLst>
        <ext uri="{3e2802c4-a4d2-4d8b-9148-e3be6c30e623}">
          <xlrd:rvb i="25879"/>
        </ext>
      </extLst>
    </bk>
    <bk>
      <extLst>
        <ext uri="{3e2802c4-a4d2-4d8b-9148-e3be6c30e623}">
          <xlrd:rvb i="25880"/>
        </ext>
      </extLst>
    </bk>
    <bk>
      <extLst>
        <ext uri="{3e2802c4-a4d2-4d8b-9148-e3be6c30e623}">
          <xlrd:rvb i="25881"/>
        </ext>
      </extLst>
    </bk>
    <bk>
      <extLst>
        <ext uri="{3e2802c4-a4d2-4d8b-9148-e3be6c30e623}">
          <xlrd:rvb i="25882"/>
        </ext>
      </extLst>
    </bk>
    <bk>
      <extLst>
        <ext uri="{3e2802c4-a4d2-4d8b-9148-e3be6c30e623}">
          <xlrd:rvb i="25885"/>
        </ext>
      </extLst>
    </bk>
    <bk>
      <extLst>
        <ext uri="{3e2802c4-a4d2-4d8b-9148-e3be6c30e623}">
          <xlrd:rvb i="25886"/>
        </ext>
      </extLst>
    </bk>
    <bk>
      <extLst>
        <ext uri="{3e2802c4-a4d2-4d8b-9148-e3be6c30e623}">
          <xlrd:rvb i="25887"/>
        </ext>
      </extLst>
    </bk>
    <bk>
      <extLst>
        <ext uri="{3e2802c4-a4d2-4d8b-9148-e3be6c30e623}">
          <xlrd:rvb i="25888"/>
        </ext>
      </extLst>
    </bk>
    <bk>
      <extLst>
        <ext uri="{3e2802c4-a4d2-4d8b-9148-e3be6c30e623}">
          <xlrd:rvb i="25889"/>
        </ext>
      </extLst>
    </bk>
    <bk>
      <extLst>
        <ext uri="{3e2802c4-a4d2-4d8b-9148-e3be6c30e623}">
          <xlrd:rvb i="25890"/>
        </ext>
      </extLst>
    </bk>
    <bk>
      <extLst>
        <ext uri="{3e2802c4-a4d2-4d8b-9148-e3be6c30e623}">
          <xlrd:rvb i="25891"/>
        </ext>
      </extLst>
    </bk>
    <bk>
      <extLst>
        <ext uri="{3e2802c4-a4d2-4d8b-9148-e3be6c30e623}">
          <xlrd:rvb i="25894"/>
        </ext>
      </extLst>
    </bk>
    <bk>
      <extLst>
        <ext uri="{3e2802c4-a4d2-4d8b-9148-e3be6c30e623}">
          <xlrd:rvb i="25895"/>
        </ext>
      </extLst>
    </bk>
    <bk>
      <extLst>
        <ext uri="{3e2802c4-a4d2-4d8b-9148-e3be6c30e623}">
          <xlrd:rvb i="25896"/>
        </ext>
      </extLst>
    </bk>
    <bk>
      <extLst>
        <ext uri="{3e2802c4-a4d2-4d8b-9148-e3be6c30e623}">
          <xlrd:rvb i="25897"/>
        </ext>
      </extLst>
    </bk>
    <bk>
      <extLst>
        <ext uri="{3e2802c4-a4d2-4d8b-9148-e3be6c30e623}">
          <xlrd:rvb i="25898"/>
        </ext>
      </extLst>
    </bk>
    <bk>
      <extLst>
        <ext uri="{3e2802c4-a4d2-4d8b-9148-e3be6c30e623}">
          <xlrd:rvb i="25899"/>
        </ext>
      </extLst>
    </bk>
    <bk>
      <extLst>
        <ext uri="{3e2802c4-a4d2-4d8b-9148-e3be6c30e623}">
          <xlrd:rvb i="25900"/>
        </ext>
      </extLst>
    </bk>
    <bk>
      <extLst>
        <ext uri="{3e2802c4-a4d2-4d8b-9148-e3be6c30e623}">
          <xlrd:rvb i="25901"/>
        </ext>
      </extLst>
    </bk>
    <bk>
      <extLst>
        <ext uri="{3e2802c4-a4d2-4d8b-9148-e3be6c30e623}">
          <xlrd:rvb i="25902"/>
        </ext>
      </extLst>
    </bk>
    <bk>
      <extLst>
        <ext uri="{3e2802c4-a4d2-4d8b-9148-e3be6c30e623}">
          <xlrd:rvb i="25903"/>
        </ext>
      </extLst>
    </bk>
    <bk>
      <extLst>
        <ext uri="{3e2802c4-a4d2-4d8b-9148-e3be6c30e623}">
          <xlrd:rvb i="25904"/>
        </ext>
      </extLst>
    </bk>
    <bk>
      <extLst>
        <ext uri="{3e2802c4-a4d2-4d8b-9148-e3be6c30e623}">
          <xlrd:rvb i="25905"/>
        </ext>
      </extLst>
    </bk>
    <bk>
      <extLst>
        <ext uri="{3e2802c4-a4d2-4d8b-9148-e3be6c30e623}">
          <xlrd:rvb i="25906"/>
        </ext>
      </extLst>
    </bk>
    <bk>
      <extLst>
        <ext uri="{3e2802c4-a4d2-4d8b-9148-e3be6c30e623}">
          <xlrd:rvb i="25907"/>
        </ext>
      </extLst>
    </bk>
    <bk>
      <extLst>
        <ext uri="{3e2802c4-a4d2-4d8b-9148-e3be6c30e623}">
          <xlrd:rvb i="25908"/>
        </ext>
      </extLst>
    </bk>
    <bk>
      <extLst>
        <ext uri="{3e2802c4-a4d2-4d8b-9148-e3be6c30e623}">
          <xlrd:rvb i="25909"/>
        </ext>
      </extLst>
    </bk>
    <bk>
      <extLst>
        <ext uri="{3e2802c4-a4d2-4d8b-9148-e3be6c30e623}">
          <xlrd:rvb i="25910"/>
        </ext>
      </extLst>
    </bk>
    <bk>
      <extLst>
        <ext uri="{3e2802c4-a4d2-4d8b-9148-e3be6c30e623}">
          <xlrd:rvb i="25911"/>
        </ext>
      </extLst>
    </bk>
    <bk>
      <extLst>
        <ext uri="{3e2802c4-a4d2-4d8b-9148-e3be6c30e623}">
          <xlrd:rvb i="25912"/>
        </ext>
      </extLst>
    </bk>
    <bk>
      <extLst>
        <ext uri="{3e2802c4-a4d2-4d8b-9148-e3be6c30e623}">
          <xlrd:rvb i="25913"/>
        </ext>
      </extLst>
    </bk>
    <bk>
      <extLst>
        <ext uri="{3e2802c4-a4d2-4d8b-9148-e3be6c30e623}">
          <xlrd:rvb i="25914"/>
        </ext>
      </extLst>
    </bk>
    <bk>
      <extLst>
        <ext uri="{3e2802c4-a4d2-4d8b-9148-e3be6c30e623}">
          <xlrd:rvb i="25915"/>
        </ext>
      </extLst>
    </bk>
    <bk>
      <extLst>
        <ext uri="{3e2802c4-a4d2-4d8b-9148-e3be6c30e623}">
          <xlrd:rvb i="25916"/>
        </ext>
      </extLst>
    </bk>
    <bk>
      <extLst>
        <ext uri="{3e2802c4-a4d2-4d8b-9148-e3be6c30e623}">
          <xlrd:rvb i="25917"/>
        </ext>
      </extLst>
    </bk>
    <bk>
      <extLst>
        <ext uri="{3e2802c4-a4d2-4d8b-9148-e3be6c30e623}">
          <xlrd:rvb i="25918"/>
        </ext>
      </extLst>
    </bk>
    <bk>
      <extLst>
        <ext uri="{3e2802c4-a4d2-4d8b-9148-e3be6c30e623}">
          <xlrd:rvb i="25919"/>
        </ext>
      </extLst>
    </bk>
    <bk>
      <extLst>
        <ext uri="{3e2802c4-a4d2-4d8b-9148-e3be6c30e623}">
          <xlrd:rvb i="25920"/>
        </ext>
      </extLst>
    </bk>
    <bk>
      <extLst>
        <ext uri="{3e2802c4-a4d2-4d8b-9148-e3be6c30e623}">
          <xlrd:rvb i="25921"/>
        </ext>
      </extLst>
    </bk>
    <bk>
      <extLst>
        <ext uri="{3e2802c4-a4d2-4d8b-9148-e3be6c30e623}">
          <xlrd:rvb i="25922"/>
        </ext>
      </extLst>
    </bk>
    <bk>
      <extLst>
        <ext uri="{3e2802c4-a4d2-4d8b-9148-e3be6c30e623}">
          <xlrd:rvb i="25923"/>
        </ext>
      </extLst>
    </bk>
    <bk>
      <extLst>
        <ext uri="{3e2802c4-a4d2-4d8b-9148-e3be6c30e623}">
          <xlrd:rvb i="25924"/>
        </ext>
      </extLst>
    </bk>
    <bk>
      <extLst>
        <ext uri="{3e2802c4-a4d2-4d8b-9148-e3be6c30e623}">
          <xlrd:rvb i="25925"/>
        </ext>
      </extLst>
    </bk>
    <bk>
      <extLst>
        <ext uri="{3e2802c4-a4d2-4d8b-9148-e3be6c30e623}">
          <xlrd:rvb i="25926"/>
        </ext>
      </extLst>
    </bk>
    <bk>
      <extLst>
        <ext uri="{3e2802c4-a4d2-4d8b-9148-e3be6c30e623}">
          <xlrd:rvb i="25927"/>
        </ext>
      </extLst>
    </bk>
    <bk>
      <extLst>
        <ext uri="{3e2802c4-a4d2-4d8b-9148-e3be6c30e623}">
          <xlrd:rvb i="25928"/>
        </ext>
      </extLst>
    </bk>
    <bk>
      <extLst>
        <ext uri="{3e2802c4-a4d2-4d8b-9148-e3be6c30e623}">
          <xlrd:rvb i="25929"/>
        </ext>
      </extLst>
    </bk>
    <bk>
      <extLst>
        <ext uri="{3e2802c4-a4d2-4d8b-9148-e3be6c30e623}">
          <xlrd:rvb i="25930"/>
        </ext>
      </extLst>
    </bk>
    <bk>
      <extLst>
        <ext uri="{3e2802c4-a4d2-4d8b-9148-e3be6c30e623}">
          <xlrd:rvb i="25931"/>
        </ext>
      </extLst>
    </bk>
    <bk>
      <extLst>
        <ext uri="{3e2802c4-a4d2-4d8b-9148-e3be6c30e623}">
          <xlrd:rvb i="25932"/>
        </ext>
      </extLst>
    </bk>
    <bk>
      <extLst>
        <ext uri="{3e2802c4-a4d2-4d8b-9148-e3be6c30e623}">
          <xlrd:rvb i="25933"/>
        </ext>
      </extLst>
    </bk>
    <bk>
      <extLst>
        <ext uri="{3e2802c4-a4d2-4d8b-9148-e3be6c30e623}">
          <xlrd:rvb i="25934"/>
        </ext>
      </extLst>
    </bk>
    <bk>
      <extLst>
        <ext uri="{3e2802c4-a4d2-4d8b-9148-e3be6c30e623}">
          <xlrd:rvb i="25935"/>
        </ext>
      </extLst>
    </bk>
    <bk>
      <extLst>
        <ext uri="{3e2802c4-a4d2-4d8b-9148-e3be6c30e623}">
          <xlrd:rvb i="25936"/>
        </ext>
      </extLst>
    </bk>
    <bk>
      <extLst>
        <ext uri="{3e2802c4-a4d2-4d8b-9148-e3be6c30e623}">
          <xlrd:rvb i="25937"/>
        </ext>
      </extLst>
    </bk>
    <bk>
      <extLst>
        <ext uri="{3e2802c4-a4d2-4d8b-9148-e3be6c30e623}">
          <xlrd:rvb i="25938"/>
        </ext>
      </extLst>
    </bk>
    <bk>
      <extLst>
        <ext uri="{3e2802c4-a4d2-4d8b-9148-e3be6c30e623}">
          <xlrd:rvb i="25939"/>
        </ext>
      </extLst>
    </bk>
    <bk>
      <extLst>
        <ext uri="{3e2802c4-a4d2-4d8b-9148-e3be6c30e623}">
          <xlrd:rvb i="25940"/>
        </ext>
      </extLst>
    </bk>
    <bk>
      <extLst>
        <ext uri="{3e2802c4-a4d2-4d8b-9148-e3be6c30e623}">
          <xlrd:rvb i="25941"/>
        </ext>
      </extLst>
    </bk>
    <bk>
      <extLst>
        <ext uri="{3e2802c4-a4d2-4d8b-9148-e3be6c30e623}">
          <xlrd:rvb i="25942"/>
        </ext>
      </extLst>
    </bk>
    <bk>
      <extLst>
        <ext uri="{3e2802c4-a4d2-4d8b-9148-e3be6c30e623}">
          <xlrd:rvb i="25943"/>
        </ext>
      </extLst>
    </bk>
    <bk>
      <extLst>
        <ext uri="{3e2802c4-a4d2-4d8b-9148-e3be6c30e623}">
          <xlrd:rvb i="25944"/>
        </ext>
      </extLst>
    </bk>
    <bk>
      <extLst>
        <ext uri="{3e2802c4-a4d2-4d8b-9148-e3be6c30e623}">
          <xlrd:rvb i="25945"/>
        </ext>
      </extLst>
    </bk>
    <bk>
      <extLst>
        <ext uri="{3e2802c4-a4d2-4d8b-9148-e3be6c30e623}">
          <xlrd:rvb i="25946"/>
        </ext>
      </extLst>
    </bk>
    <bk>
      <extLst>
        <ext uri="{3e2802c4-a4d2-4d8b-9148-e3be6c30e623}">
          <xlrd:rvb i="25947"/>
        </ext>
      </extLst>
    </bk>
    <bk>
      <extLst>
        <ext uri="{3e2802c4-a4d2-4d8b-9148-e3be6c30e623}">
          <xlrd:rvb i="25948"/>
        </ext>
      </extLst>
    </bk>
    <bk>
      <extLst>
        <ext uri="{3e2802c4-a4d2-4d8b-9148-e3be6c30e623}">
          <xlrd:rvb i="25949"/>
        </ext>
      </extLst>
    </bk>
    <bk>
      <extLst>
        <ext uri="{3e2802c4-a4d2-4d8b-9148-e3be6c30e623}">
          <xlrd:rvb i="25950"/>
        </ext>
      </extLst>
    </bk>
    <bk>
      <extLst>
        <ext uri="{3e2802c4-a4d2-4d8b-9148-e3be6c30e623}">
          <xlrd:rvb i="25951"/>
        </ext>
      </extLst>
    </bk>
    <bk>
      <extLst>
        <ext uri="{3e2802c4-a4d2-4d8b-9148-e3be6c30e623}">
          <xlrd:rvb i="25952"/>
        </ext>
      </extLst>
    </bk>
    <bk>
      <extLst>
        <ext uri="{3e2802c4-a4d2-4d8b-9148-e3be6c30e623}">
          <xlrd:rvb i="25953"/>
        </ext>
      </extLst>
    </bk>
    <bk>
      <extLst>
        <ext uri="{3e2802c4-a4d2-4d8b-9148-e3be6c30e623}">
          <xlrd:rvb i="25954"/>
        </ext>
      </extLst>
    </bk>
    <bk>
      <extLst>
        <ext uri="{3e2802c4-a4d2-4d8b-9148-e3be6c30e623}">
          <xlrd:rvb i="25955"/>
        </ext>
      </extLst>
    </bk>
    <bk>
      <extLst>
        <ext uri="{3e2802c4-a4d2-4d8b-9148-e3be6c30e623}">
          <xlrd:rvb i="25956"/>
        </ext>
      </extLst>
    </bk>
    <bk>
      <extLst>
        <ext uri="{3e2802c4-a4d2-4d8b-9148-e3be6c30e623}">
          <xlrd:rvb i="25957"/>
        </ext>
      </extLst>
    </bk>
    <bk>
      <extLst>
        <ext uri="{3e2802c4-a4d2-4d8b-9148-e3be6c30e623}">
          <xlrd:rvb i="25958"/>
        </ext>
      </extLst>
    </bk>
    <bk>
      <extLst>
        <ext uri="{3e2802c4-a4d2-4d8b-9148-e3be6c30e623}">
          <xlrd:rvb i="25959"/>
        </ext>
      </extLst>
    </bk>
    <bk>
      <extLst>
        <ext uri="{3e2802c4-a4d2-4d8b-9148-e3be6c30e623}">
          <xlrd:rvb i="25960"/>
        </ext>
      </extLst>
    </bk>
    <bk>
      <extLst>
        <ext uri="{3e2802c4-a4d2-4d8b-9148-e3be6c30e623}">
          <xlrd:rvb i="25961"/>
        </ext>
      </extLst>
    </bk>
    <bk>
      <extLst>
        <ext uri="{3e2802c4-a4d2-4d8b-9148-e3be6c30e623}">
          <xlrd:rvb i="25962"/>
        </ext>
      </extLst>
    </bk>
    <bk>
      <extLst>
        <ext uri="{3e2802c4-a4d2-4d8b-9148-e3be6c30e623}">
          <xlrd:rvb i="25965"/>
        </ext>
      </extLst>
    </bk>
    <bk>
      <extLst>
        <ext uri="{3e2802c4-a4d2-4d8b-9148-e3be6c30e623}">
          <xlrd:rvb i="25966"/>
        </ext>
      </extLst>
    </bk>
    <bk>
      <extLst>
        <ext uri="{3e2802c4-a4d2-4d8b-9148-e3be6c30e623}">
          <xlrd:rvb i="25967"/>
        </ext>
      </extLst>
    </bk>
    <bk>
      <extLst>
        <ext uri="{3e2802c4-a4d2-4d8b-9148-e3be6c30e623}">
          <xlrd:rvb i="25968"/>
        </ext>
      </extLst>
    </bk>
    <bk>
      <extLst>
        <ext uri="{3e2802c4-a4d2-4d8b-9148-e3be6c30e623}">
          <xlrd:rvb i="25969"/>
        </ext>
      </extLst>
    </bk>
    <bk>
      <extLst>
        <ext uri="{3e2802c4-a4d2-4d8b-9148-e3be6c30e623}">
          <xlrd:rvb i="25970"/>
        </ext>
      </extLst>
    </bk>
    <bk>
      <extLst>
        <ext uri="{3e2802c4-a4d2-4d8b-9148-e3be6c30e623}">
          <xlrd:rvb i="25971"/>
        </ext>
      </extLst>
    </bk>
    <bk>
      <extLst>
        <ext uri="{3e2802c4-a4d2-4d8b-9148-e3be6c30e623}">
          <xlrd:rvb i="25972"/>
        </ext>
      </extLst>
    </bk>
    <bk>
      <extLst>
        <ext uri="{3e2802c4-a4d2-4d8b-9148-e3be6c30e623}">
          <xlrd:rvb i="25973"/>
        </ext>
      </extLst>
    </bk>
    <bk>
      <extLst>
        <ext uri="{3e2802c4-a4d2-4d8b-9148-e3be6c30e623}">
          <xlrd:rvb i="25974"/>
        </ext>
      </extLst>
    </bk>
    <bk>
      <extLst>
        <ext uri="{3e2802c4-a4d2-4d8b-9148-e3be6c30e623}">
          <xlrd:rvb i="25975"/>
        </ext>
      </extLst>
    </bk>
    <bk>
      <extLst>
        <ext uri="{3e2802c4-a4d2-4d8b-9148-e3be6c30e623}">
          <xlrd:rvb i="25976"/>
        </ext>
      </extLst>
    </bk>
    <bk>
      <extLst>
        <ext uri="{3e2802c4-a4d2-4d8b-9148-e3be6c30e623}">
          <xlrd:rvb i="25977"/>
        </ext>
      </extLst>
    </bk>
    <bk>
      <extLst>
        <ext uri="{3e2802c4-a4d2-4d8b-9148-e3be6c30e623}">
          <xlrd:rvb i="25978"/>
        </ext>
      </extLst>
    </bk>
    <bk>
      <extLst>
        <ext uri="{3e2802c4-a4d2-4d8b-9148-e3be6c30e623}">
          <xlrd:rvb i="25979"/>
        </ext>
      </extLst>
    </bk>
    <bk>
      <extLst>
        <ext uri="{3e2802c4-a4d2-4d8b-9148-e3be6c30e623}">
          <xlrd:rvb i="25980"/>
        </ext>
      </extLst>
    </bk>
    <bk>
      <extLst>
        <ext uri="{3e2802c4-a4d2-4d8b-9148-e3be6c30e623}">
          <xlrd:rvb i="25981"/>
        </ext>
      </extLst>
    </bk>
    <bk>
      <extLst>
        <ext uri="{3e2802c4-a4d2-4d8b-9148-e3be6c30e623}">
          <xlrd:rvb i="25982"/>
        </ext>
      </extLst>
    </bk>
    <bk>
      <extLst>
        <ext uri="{3e2802c4-a4d2-4d8b-9148-e3be6c30e623}">
          <xlrd:rvb i="25985"/>
        </ext>
      </extLst>
    </bk>
    <bk>
      <extLst>
        <ext uri="{3e2802c4-a4d2-4d8b-9148-e3be6c30e623}">
          <xlrd:rvb i="25986"/>
        </ext>
      </extLst>
    </bk>
    <bk>
      <extLst>
        <ext uri="{3e2802c4-a4d2-4d8b-9148-e3be6c30e623}">
          <xlrd:rvb i="25987"/>
        </ext>
      </extLst>
    </bk>
    <bk>
      <extLst>
        <ext uri="{3e2802c4-a4d2-4d8b-9148-e3be6c30e623}">
          <xlrd:rvb i="25988"/>
        </ext>
      </extLst>
    </bk>
    <bk>
      <extLst>
        <ext uri="{3e2802c4-a4d2-4d8b-9148-e3be6c30e623}">
          <xlrd:rvb i="25989"/>
        </ext>
      </extLst>
    </bk>
    <bk>
      <extLst>
        <ext uri="{3e2802c4-a4d2-4d8b-9148-e3be6c30e623}">
          <xlrd:rvb i="25990"/>
        </ext>
      </extLst>
    </bk>
    <bk>
      <extLst>
        <ext uri="{3e2802c4-a4d2-4d8b-9148-e3be6c30e623}">
          <xlrd:rvb i="25991"/>
        </ext>
      </extLst>
    </bk>
    <bk>
      <extLst>
        <ext uri="{3e2802c4-a4d2-4d8b-9148-e3be6c30e623}">
          <xlrd:rvb i="25992"/>
        </ext>
      </extLst>
    </bk>
    <bk>
      <extLst>
        <ext uri="{3e2802c4-a4d2-4d8b-9148-e3be6c30e623}">
          <xlrd:rvb i="25993"/>
        </ext>
      </extLst>
    </bk>
    <bk>
      <extLst>
        <ext uri="{3e2802c4-a4d2-4d8b-9148-e3be6c30e623}">
          <xlrd:rvb i="25994"/>
        </ext>
      </extLst>
    </bk>
    <bk>
      <extLst>
        <ext uri="{3e2802c4-a4d2-4d8b-9148-e3be6c30e623}">
          <xlrd:rvb i="25995"/>
        </ext>
      </extLst>
    </bk>
    <bk>
      <extLst>
        <ext uri="{3e2802c4-a4d2-4d8b-9148-e3be6c30e623}">
          <xlrd:rvb i="25996"/>
        </ext>
      </extLst>
    </bk>
    <bk>
      <extLst>
        <ext uri="{3e2802c4-a4d2-4d8b-9148-e3be6c30e623}">
          <xlrd:rvb i="25997"/>
        </ext>
      </extLst>
    </bk>
    <bk>
      <extLst>
        <ext uri="{3e2802c4-a4d2-4d8b-9148-e3be6c30e623}">
          <xlrd:rvb i="26000"/>
        </ext>
      </extLst>
    </bk>
    <bk>
      <extLst>
        <ext uri="{3e2802c4-a4d2-4d8b-9148-e3be6c30e623}">
          <xlrd:rvb i="26001"/>
        </ext>
      </extLst>
    </bk>
    <bk>
      <extLst>
        <ext uri="{3e2802c4-a4d2-4d8b-9148-e3be6c30e623}">
          <xlrd:rvb i="26002"/>
        </ext>
      </extLst>
    </bk>
    <bk>
      <extLst>
        <ext uri="{3e2802c4-a4d2-4d8b-9148-e3be6c30e623}">
          <xlrd:rvb i="26003"/>
        </ext>
      </extLst>
    </bk>
    <bk>
      <extLst>
        <ext uri="{3e2802c4-a4d2-4d8b-9148-e3be6c30e623}">
          <xlrd:rvb i="26004"/>
        </ext>
      </extLst>
    </bk>
    <bk>
      <extLst>
        <ext uri="{3e2802c4-a4d2-4d8b-9148-e3be6c30e623}">
          <xlrd:rvb i="26005"/>
        </ext>
      </extLst>
    </bk>
    <bk>
      <extLst>
        <ext uri="{3e2802c4-a4d2-4d8b-9148-e3be6c30e623}">
          <xlrd:rvb i="26006"/>
        </ext>
      </extLst>
    </bk>
    <bk>
      <extLst>
        <ext uri="{3e2802c4-a4d2-4d8b-9148-e3be6c30e623}">
          <xlrd:rvb i="26007"/>
        </ext>
      </extLst>
    </bk>
    <bk>
      <extLst>
        <ext uri="{3e2802c4-a4d2-4d8b-9148-e3be6c30e623}">
          <xlrd:rvb i="26008"/>
        </ext>
      </extLst>
    </bk>
    <bk>
      <extLst>
        <ext uri="{3e2802c4-a4d2-4d8b-9148-e3be6c30e623}">
          <xlrd:rvb i="26011"/>
        </ext>
      </extLst>
    </bk>
    <bk>
      <extLst>
        <ext uri="{3e2802c4-a4d2-4d8b-9148-e3be6c30e623}">
          <xlrd:rvb i="26012"/>
        </ext>
      </extLst>
    </bk>
    <bk>
      <extLst>
        <ext uri="{3e2802c4-a4d2-4d8b-9148-e3be6c30e623}">
          <xlrd:rvb i="26013"/>
        </ext>
      </extLst>
    </bk>
    <bk>
      <extLst>
        <ext uri="{3e2802c4-a4d2-4d8b-9148-e3be6c30e623}">
          <xlrd:rvb i="26014"/>
        </ext>
      </extLst>
    </bk>
    <bk>
      <extLst>
        <ext uri="{3e2802c4-a4d2-4d8b-9148-e3be6c30e623}">
          <xlrd:rvb i="26015"/>
        </ext>
      </extLst>
    </bk>
    <bk>
      <extLst>
        <ext uri="{3e2802c4-a4d2-4d8b-9148-e3be6c30e623}">
          <xlrd:rvb i="26016"/>
        </ext>
      </extLst>
    </bk>
    <bk>
      <extLst>
        <ext uri="{3e2802c4-a4d2-4d8b-9148-e3be6c30e623}">
          <xlrd:rvb i="26017"/>
        </ext>
      </extLst>
    </bk>
    <bk>
      <extLst>
        <ext uri="{3e2802c4-a4d2-4d8b-9148-e3be6c30e623}">
          <xlrd:rvb i="26018"/>
        </ext>
      </extLst>
    </bk>
    <bk>
      <extLst>
        <ext uri="{3e2802c4-a4d2-4d8b-9148-e3be6c30e623}">
          <xlrd:rvb i="26019"/>
        </ext>
      </extLst>
    </bk>
    <bk>
      <extLst>
        <ext uri="{3e2802c4-a4d2-4d8b-9148-e3be6c30e623}">
          <xlrd:rvb i="26020"/>
        </ext>
      </extLst>
    </bk>
    <bk>
      <extLst>
        <ext uri="{3e2802c4-a4d2-4d8b-9148-e3be6c30e623}">
          <xlrd:rvb i="26021"/>
        </ext>
      </extLst>
    </bk>
    <bk>
      <extLst>
        <ext uri="{3e2802c4-a4d2-4d8b-9148-e3be6c30e623}">
          <xlrd:rvb i="26022"/>
        </ext>
      </extLst>
    </bk>
    <bk>
      <extLst>
        <ext uri="{3e2802c4-a4d2-4d8b-9148-e3be6c30e623}">
          <xlrd:rvb i="26023"/>
        </ext>
      </extLst>
    </bk>
    <bk>
      <extLst>
        <ext uri="{3e2802c4-a4d2-4d8b-9148-e3be6c30e623}">
          <xlrd:rvb i="26024"/>
        </ext>
      </extLst>
    </bk>
    <bk>
      <extLst>
        <ext uri="{3e2802c4-a4d2-4d8b-9148-e3be6c30e623}">
          <xlrd:rvb i="26025"/>
        </ext>
      </extLst>
    </bk>
    <bk>
      <extLst>
        <ext uri="{3e2802c4-a4d2-4d8b-9148-e3be6c30e623}">
          <xlrd:rvb i="26026"/>
        </ext>
      </extLst>
    </bk>
    <bk>
      <extLst>
        <ext uri="{3e2802c4-a4d2-4d8b-9148-e3be6c30e623}">
          <xlrd:rvb i="26027"/>
        </ext>
      </extLst>
    </bk>
    <bk>
      <extLst>
        <ext uri="{3e2802c4-a4d2-4d8b-9148-e3be6c30e623}">
          <xlrd:rvb i="26028"/>
        </ext>
      </extLst>
    </bk>
    <bk>
      <extLst>
        <ext uri="{3e2802c4-a4d2-4d8b-9148-e3be6c30e623}">
          <xlrd:rvb i="26029"/>
        </ext>
      </extLst>
    </bk>
    <bk>
      <extLst>
        <ext uri="{3e2802c4-a4d2-4d8b-9148-e3be6c30e623}">
          <xlrd:rvb i="26030"/>
        </ext>
      </extLst>
    </bk>
    <bk>
      <extLst>
        <ext uri="{3e2802c4-a4d2-4d8b-9148-e3be6c30e623}">
          <xlrd:rvb i="26031"/>
        </ext>
      </extLst>
    </bk>
    <bk>
      <extLst>
        <ext uri="{3e2802c4-a4d2-4d8b-9148-e3be6c30e623}">
          <xlrd:rvb i="26032"/>
        </ext>
      </extLst>
    </bk>
    <bk>
      <extLst>
        <ext uri="{3e2802c4-a4d2-4d8b-9148-e3be6c30e623}">
          <xlrd:rvb i="26033"/>
        </ext>
      </extLst>
    </bk>
    <bk>
      <extLst>
        <ext uri="{3e2802c4-a4d2-4d8b-9148-e3be6c30e623}">
          <xlrd:rvb i="26034"/>
        </ext>
      </extLst>
    </bk>
    <bk>
      <extLst>
        <ext uri="{3e2802c4-a4d2-4d8b-9148-e3be6c30e623}">
          <xlrd:rvb i="26035"/>
        </ext>
      </extLst>
    </bk>
    <bk>
      <extLst>
        <ext uri="{3e2802c4-a4d2-4d8b-9148-e3be6c30e623}">
          <xlrd:rvb i="26036"/>
        </ext>
      </extLst>
    </bk>
    <bk>
      <extLst>
        <ext uri="{3e2802c4-a4d2-4d8b-9148-e3be6c30e623}">
          <xlrd:rvb i="26037"/>
        </ext>
      </extLst>
    </bk>
    <bk>
      <extLst>
        <ext uri="{3e2802c4-a4d2-4d8b-9148-e3be6c30e623}">
          <xlrd:rvb i="26038"/>
        </ext>
      </extLst>
    </bk>
    <bk>
      <extLst>
        <ext uri="{3e2802c4-a4d2-4d8b-9148-e3be6c30e623}">
          <xlrd:rvb i="26039"/>
        </ext>
      </extLst>
    </bk>
    <bk>
      <extLst>
        <ext uri="{3e2802c4-a4d2-4d8b-9148-e3be6c30e623}">
          <xlrd:rvb i="26040"/>
        </ext>
      </extLst>
    </bk>
    <bk>
      <extLst>
        <ext uri="{3e2802c4-a4d2-4d8b-9148-e3be6c30e623}">
          <xlrd:rvb i="26041"/>
        </ext>
      </extLst>
    </bk>
    <bk>
      <extLst>
        <ext uri="{3e2802c4-a4d2-4d8b-9148-e3be6c30e623}">
          <xlrd:rvb i="26042"/>
        </ext>
      </extLst>
    </bk>
    <bk>
      <extLst>
        <ext uri="{3e2802c4-a4d2-4d8b-9148-e3be6c30e623}">
          <xlrd:rvb i="26043"/>
        </ext>
      </extLst>
    </bk>
    <bk>
      <extLst>
        <ext uri="{3e2802c4-a4d2-4d8b-9148-e3be6c30e623}">
          <xlrd:rvb i="26044"/>
        </ext>
      </extLst>
    </bk>
    <bk>
      <extLst>
        <ext uri="{3e2802c4-a4d2-4d8b-9148-e3be6c30e623}">
          <xlrd:rvb i="26045"/>
        </ext>
      </extLst>
    </bk>
    <bk>
      <extLst>
        <ext uri="{3e2802c4-a4d2-4d8b-9148-e3be6c30e623}">
          <xlrd:rvb i="26046"/>
        </ext>
      </extLst>
    </bk>
    <bk>
      <extLst>
        <ext uri="{3e2802c4-a4d2-4d8b-9148-e3be6c30e623}">
          <xlrd:rvb i="26047"/>
        </ext>
      </extLst>
    </bk>
    <bk>
      <extLst>
        <ext uri="{3e2802c4-a4d2-4d8b-9148-e3be6c30e623}">
          <xlrd:rvb i="26048"/>
        </ext>
      </extLst>
    </bk>
    <bk>
      <extLst>
        <ext uri="{3e2802c4-a4d2-4d8b-9148-e3be6c30e623}">
          <xlrd:rvb i="26049"/>
        </ext>
      </extLst>
    </bk>
    <bk>
      <extLst>
        <ext uri="{3e2802c4-a4d2-4d8b-9148-e3be6c30e623}">
          <xlrd:rvb i="26050"/>
        </ext>
      </extLst>
    </bk>
    <bk>
      <extLst>
        <ext uri="{3e2802c4-a4d2-4d8b-9148-e3be6c30e623}">
          <xlrd:rvb i="26051"/>
        </ext>
      </extLst>
    </bk>
    <bk>
      <extLst>
        <ext uri="{3e2802c4-a4d2-4d8b-9148-e3be6c30e623}">
          <xlrd:rvb i="26052"/>
        </ext>
      </extLst>
    </bk>
    <bk>
      <extLst>
        <ext uri="{3e2802c4-a4d2-4d8b-9148-e3be6c30e623}">
          <xlrd:rvb i="26053"/>
        </ext>
      </extLst>
    </bk>
    <bk>
      <extLst>
        <ext uri="{3e2802c4-a4d2-4d8b-9148-e3be6c30e623}">
          <xlrd:rvb i="26054"/>
        </ext>
      </extLst>
    </bk>
    <bk>
      <extLst>
        <ext uri="{3e2802c4-a4d2-4d8b-9148-e3be6c30e623}">
          <xlrd:rvb i="26055"/>
        </ext>
      </extLst>
    </bk>
    <bk>
      <extLst>
        <ext uri="{3e2802c4-a4d2-4d8b-9148-e3be6c30e623}">
          <xlrd:rvb i="26056"/>
        </ext>
      </extLst>
    </bk>
    <bk>
      <extLst>
        <ext uri="{3e2802c4-a4d2-4d8b-9148-e3be6c30e623}">
          <xlrd:rvb i="26057"/>
        </ext>
      </extLst>
    </bk>
    <bk>
      <extLst>
        <ext uri="{3e2802c4-a4d2-4d8b-9148-e3be6c30e623}">
          <xlrd:rvb i="26058"/>
        </ext>
      </extLst>
    </bk>
    <bk>
      <extLst>
        <ext uri="{3e2802c4-a4d2-4d8b-9148-e3be6c30e623}">
          <xlrd:rvb i="26059"/>
        </ext>
      </extLst>
    </bk>
    <bk>
      <extLst>
        <ext uri="{3e2802c4-a4d2-4d8b-9148-e3be6c30e623}">
          <xlrd:rvb i="26060"/>
        </ext>
      </extLst>
    </bk>
    <bk>
      <extLst>
        <ext uri="{3e2802c4-a4d2-4d8b-9148-e3be6c30e623}">
          <xlrd:rvb i="26061"/>
        </ext>
      </extLst>
    </bk>
    <bk>
      <extLst>
        <ext uri="{3e2802c4-a4d2-4d8b-9148-e3be6c30e623}">
          <xlrd:rvb i="26062"/>
        </ext>
      </extLst>
    </bk>
    <bk>
      <extLst>
        <ext uri="{3e2802c4-a4d2-4d8b-9148-e3be6c30e623}">
          <xlrd:rvb i="26063"/>
        </ext>
      </extLst>
    </bk>
    <bk>
      <extLst>
        <ext uri="{3e2802c4-a4d2-4d8b-9148-e3be6c30e623}">
          <xlrd:rvb i="26064"/>
        </ext>
      </extLst>
    </bk>
    <bk>
      <extLst>
        <ext uri="{3e2802c4-a4d2-4d8b-9148-e3be6c30e623}">
          <xlrd:rvb i="26065"/>
        </ext>
      </extLst>
    </bk>
    <bk>
      <extLst>
        <ext uri="{3e2802c4-a4d2-4d8b-9148-e3be6c30e623}">
          <xlrd:rvb i="26066"/>
        </ext>
      </extLst>
    </bk>
    <bk>
      <extLst>
        <ext uri="{3e2802c4-a4d2-4d8b-9148-e3be6c30e623}">
          <xlrd:rvb i="26067"/>
        </ext>
      </extLst>
    </bk>
    <bk>
      <extLst>
        <ext uri="{3e2802c4-a4d2-4d8b-9148-e3be6c30e623}">
          <xlrd:rvb i="26068"/>
        </ext>
      </extLst>
    </bk>
    <bk>
      <extLst>
        <ext uri="{3e2802c4-a4d2-4d8b-9148-e3be6c30e623}">
          <xlrd:rvb i="26069"/>
        </ext>
      </extLst>
    </bk>
    <bk>
      <extLst>
        <ext uri="{3e2802c4-a4d2-4d8b-9148-e3be6c30e623}">
          <xlrd:rvb i="26070"/>
        </ext>
      </extLst>
    </bk>
    <bk>
      <extLst>
        <ext uri="{3e2802c4-a4d2-4d8b-9148-e3be6c30e623}">
          <xlrd:rvb i="26071"/>
        </ext>
      </extLst>
    </bk>
    <bk>
      <extLst>
        <ext uri="{3e2802c4-a4d2-4d8b-9148-e3be6c30e623}">
          <xlrd:rvb i="26072"/>
        </ext>
      </extLst>
    </bk>
    <bk>
      <extLst>
        <ext uri="{3e2802c4-a4d2-4d8b-9148-e3be6c30e623}">
          <xlrd:rvb i="26073"/>
        </ext>
      </extLst>
    </bk>
    <bk>
      <extLst>
        <ext uri="{3e2802c4-a4d2-4d8b-9148-e3be6c30e623}">
          <xlrd:rvb i="26074"/>
        </ext>
      </extLst>
    </bk>
    <bk>
      <extLst>
        <ext uri="{3e2802c4-a4d2-4d8b-9148-e3be6c30e623}">
          <xlrd:rvb i="26075"/>
        </ext>
      </extLst>
    </bk>
    <bk>
      <extLst>
        <ext uri="{3e2802c4-a4d2-4d8b-9148-e3be6c30e623}">
          <xlrd:rvb i="26076"/>
        </ext>
      </extLst>
    </bk>
    <bk>
      <extLst>
        <ext uri="{3e2802c4-a4d2-4d8b-9148-e3be6c30e623}">
          <xlrd:rvb i="26077"/>
        </ext>
      </extLst>
    </bk>
    <bk>
      <extLst>
        <ext uri="{3e2802c4-a4d2-4d8b-9148-e3be6c30e623}">
          <xlrd:rvb i="26078"/>
        </ext>
      </extLst>
    </bk>
    <bk>
      <extLst>
        <ext uri="{3e2802c4-a4d2-4d8b-9148-e3be6c30e623}">
          <xlrd:rvb i="26079"/>
        </ext>
      </extLst>
    </bk>
    <bk>
      <extLst>
        <ext uri="{3e2802c4-a4d2-4d8b-9148-e3be6c30e623}">
          <xlrd:rvb i="26080"/>
        </ext>
      </extLst>
    </bk>
    <bk>
      <extLst>
        <ext uri="{3e2802c4-a4d2-4d8b-9148-e3be6c30e623}">
          <xlrd:rvb i="26081"/>
        </ext>
      </extLst>
    </bk>
    <bk>
      <extLst>
        <ext uri="{3e2802c4-a4d2-4d8b-9148-e3be6c30e623}">
          <xlrd:rvb i="26082"/>
        </ext>
      </extLst>
    </bk>
    <bk>
      <extLst>
        <ext uri="{3e2802c4-a4d2-4d8b-9148-e3be6c30e623}">
          <xlrd:rvb i="26083"/>
        </ext>
      </extLst>
    </bk>
    <bk>
      <extLst>
        <ext uri="{3e2802c4-a4d2-4d8b-9148-e3be6c30e623}">
          <xlrd:rvb i="26084"/>
        </ext>
      </extLst>
    </bk>
    <bk>
      <extLst>
        <ext uri="{3e2802c4-a4d2-4d8b-9148-e3be6c30e623}">
          <xlrd:rvb i="26085"/>
        </ext>
      </extLst>
    </bk>
    <bk>
      <extLst>
        <ext uri="{3e2802c4-a4d2-4d8b-9148-e3be6c30e623}">
          <xlrd:rvb i="26086"/>
        </ext>
      </extLst>
    </bk>
    <bk>
      <extLst>
        <ext uri="{3e2802c4-a4d2-4d8b-9148-e3be6c30e623}">
          <xlrd:rvb i="26087"/>
        </ext>
      </extLst>
    </bk>
    <bk>
      <extLst>
        <ext uri="{3e2802c4-a4d2-4d8b-9148-e3be6c30e623}">
          <xlrd:rvb i="26088"/>
        </ext>
      </extLst>
    </bk>
    <bk>
      <extLst>
        <ext uri="{3e2802c4-a4d2-4d8b-9148-e3be6c30e623}">
          <xlrd:rvb i="26089"/>
        </ext>
      </extLst>
    </bk>
    <bk>
      <extLst>
        <ext uri="{3e2802c4-a4d2-4d8b-9148-e3be6c30e623}">
          <xlrd:rvb i="26090"/>
        </ext>
      </extLst>
    </bk>
    <bk>
      <extLst>
        <ext uri="{3e2802c4-a4d2-4d8b-9148-e3be6c30e623}">
          <xlrd:rvb i="26091"/>
        </ext>
      </extLst>
    </bk>
    <bk>
      <extLst>
        <ext uri="{3e2802c4-a4d2-4d8b-9148-e3be6c30e623}">
          <xlrd:rvb i="26094"/>
        </ext>
      </extLst>
    </bk>
    <bk>
      <extLst>
        <ext uri="{3e2802c4-a4d2-4d8b-9148-e3be6c30e623}">
          <xlrd:rvb i="26095"/>
        </ext>
      </extLst>
    </bk>
    <bk>
      <extLst>
        <ext uri="{3e2802c4-a4d2-4d8b-9148-e3be6c30e623}">
          <xlrd:rvb i="26096"/>
        </ext>
      </extLst>
    </bk>
    <bk>
      <extLst>
        <ext uri="{3e2802c4-a4d2-4d8b-9148-e3be6c30e623}">
          <xlrd:rvb i="26097"/>
        </ext>
      </extLst>
    </bk>
    <bk>
      <extLst>
        <ext uri="{3e2802c4-a4d2-4d8b-9148-e3be6c30e623}">
          <xlrd:rvb i="26098"/>
        </ext>
      </extLst>
    </bk>
    <bk>
      <extLst>
        <ext uri="{3e2802c4-a4d2-4d8b-9148-e3be6c30e623}">
          <xlrd:rvb i="26099"/>
        </ext>
      </extLst>
    </bk>
    <bk>
      <extLst>
        <ext uri="{3e2802c4-a4d2-4d8b-9148-e3be6c30e623}">
          <xlrd:rvb i="26100"/>
        </ext>
      </extLst>
    </bk>
    <bk>
      <extLst>
        <ext uri="{3e2802c4-a4d2-4d8b-9148-e3be6c30e623}">
          <xlrd:rvb i="26101"/>
        </ext>
      </extLst>
    </bk>
    <bk>
      <extLst>
        <ext uri="{3e2802c4-a4d2-4d8b-9148-e3be6c30e623}">
          <xlrd:rvb i="26102"/>
        </ext>
      </extLst>
    </bk>
    <bk>
      <extLst>
        <ext uri="{3e2802c4-a4d2-4d8b-9148-e3be6c30e623}">
          <xlrd:rvb i="26103"/>
        </ext>
      </extLst>
    </bk>
    <bk>
      <extLst>
        <ext uri="{3e2802c4-a4d2-4d8b-9148-e3be6c30e623}">
          <xlrd:rvb i="26104"/>
        </ext>
      </extLst>
    </bk>
    <bk>
      <extLst>
        <ext uri="{3e2802c4-a4d2-4d8b-9148-e3be6c30e623}">
          <xlrd:rvb i="26105"/>
        </ext>
      </extLst>
    </bk>
    <bk>
      <extLst>
        <ext uri="{3e2802c4-a4d2-4d8b-9148-e3be6c30e623}">
          <xlrd:rvb i="26106"/>
        </ext>
      </extLst>
    </bk>
    <bk>
      <extLst>
        <ext uri="{3e2802c4-a4d2-4d8b-9148-e3be6c30e623}">
          <xlrd:rvb i="26107"/>
        </ext>
      </extLst>
    </bk>
    <bk>
      <extLst>
        <ext uri="{3e2802c4-a4d2-4d8b-9148-e3be6c30e623}">
          <xlrd:rvb i="26108"/>
        </ext>
      </extLst>
    </bk>
    <bk>
      <extLst>
        <ext uri="{3e2802c4-a4d2-4d8b-9148-e3be6c30e623}">
          <xlrd:rvb i="26109"/>
        </ext>
      </extLst>
    </bk>
    <bk>
      <extLst>
        <ext uri="{3e2802c4-a4d2-4d8b-9148-e3be6c30e623}">
          <xlrd:rvb i="26110"/>
        </ext>
      </extLst>
    </bk>
    <bk>
      <extLst>
        <ext uri="{3e2802c4-a4d2-4d8b-9148-e3be6c30e623}">
          <xlrd:rvb i="26111"/>
        </ext>
      </extLst>
    </bk>
    <bk>
      <extLst>
        <ext uri="{3e2802c4-a4d2-4d8b-9148-e3be6c30e623}">
          <xlrd:rvb i="26112"/>
        </ext>
      </extLst>
    </bk>
    <bk>
      <extLst>
        <ext uri="{3e2802c4-a4d2-4d8b-9148-e3be6c30e623}">
          <xlrd:rvb i="26113"/>
        </ext>
      </extLst>
    </bk>
    <bk>
      <extLst>
        <ext uri="{3e2802c4-a4d2-4d8b-9148-e3be6c30e623}">
          <xlrd:rvb i="26114"/>
        </ext>
      </extLst>
    </bk>
    <bk>
      <extLst>
        <ext uri="{3e2802c4-a4d2-4d8b-9148-e3be6c30e623}">
          <xlrd:rvb i="26115"/>
        </ext>
      </extLst>
    </bk>
    <bk>
      <extLst>
        <ext uri="{3e2802c4-a4d2-4d8b-9148-e3be6c30e623}">
          <xlrd:rvb i="26116"/>
        </ext>
      </extLst>
    </bk>
    <bk>
      <extLst>
        <ext uri="{3e2802c4-a4d2-4d8b-9148-e3be6c30e623}">
          <xlrd:rvb i="26117"/>
        </ext>
      </extLst>
    </bk>
    <bk>
      <extLst>
        <ext uri="{3e2802c4-a4d2-4d8b-9148-e3be6c30e623}">
          <xlrd:rvb i="26118"/>
        </ext>
      </extLst>
    </bk>
    <bk>
      <extLst>
        <ext uri="{3e2802c4-a4d2-4d8b-9148-e3be6c30e623}">
          <xlrd:rvb i="26119"/>
        </ext>
      </extLst>
    </bk>
    <bk>
      <extLst>
        <ext uri="{3e2802c4-a4d2-4d8b-9148-e3be6c30e623}">
          <xlrd:rvb i="26120"/>
        </ext>
      </extLst>
    </bk>
    <bk>
      <extLst>
        <ext uri="{3e2802c4-a4d2-4d8b-9148-e3be6c30e623}">
          <xlrd:rvb i="26121"/>
        </ext>
      </extLst>
    </bk>
    <bk>
      <extLst>
        <ext uri="{3e2802c4-a4d2-4d8b-9148-e3be6c30e623}">
          <xlrd:rvb i="26122"/>
        </ext>
      </extLst>
    </bk>
    <bk>
      <extLst>
        <ext uri="{3e2802c4-a4d2-4d8b-9148-e3be6c30e623}">
          <xlrd:rvb i="26123"/>
        </ext>
      </extLst>
    </bk>
    <bk>
      <extLst>
        <ext uri="{3e2802c4-a4d2-4d8b-9148-e3be6c30e623}">
          <xlrd:rvb i="26124"/>
        </ext>
      </extLst>
    </bk>
    <bk>
      <extLst>
        <ext uri="{3e2802c4-a4d2-4d8b-9148-e3be6c30e623}">
          <xlrd:rvb i="26125"/>
        </ext>
      </extLst>
    </bk>
    <bk>
      <extLst>
        <ext uri="{3e2802c4-a4d2-4d8b-9148-e3be6c30e623}">
          <xlrd:rvb i="26126"/>
        </ext>
      </extLst>
    </bk>
    <bk>
      <extLst>
        <ext uri="{3e2802c4-a4d2-4d8b-9148-e3be6c30e623}">
          <xlrd:rvb i="26127"/>
        </ext>
      </extLst>
    </bk>
    <bk>
      <extLst>
        <ext uri="{3e2802c4-a4d2-4d8b-9148-e3be6c30e623}">
          <xlrd:rvb i="26128"/>
        </ext>
      </extLst>
    </bk>
    <bk>
      <extLst>
        <ext uri="{3e2802c4-a4d2-4d8b-9148-e3be6c30e623}">
          <xlrd:rvb i="26129"/>
        </ext>
      </extLst>
    </bk>
    <bk>
      <extLst>
        <ext uri="{3e2802c4-a4d2-4d8b-9148-e3be6c30e623}">
          <xlrd:rvb i="26130"/>
        </ext>
      </extLst>
    </bk>
    <bk>
      <extLst>
        <ext uri="{3e2802c4-a4d2-4d8b-9148-e3be6c30e623}">
          <xlrd:rvb i="26131"/>
        </ext>
      </extLst>
    </bk>
    <bk>
      <extLst>
        <ext uri="{3e2802c4-a4d2-4d8b-9148-e3be6c30e623}">
          <xlrd:rvb i="26132"/>
        </ext>
      </extLst>
    </bk>
    <bk>
      <extLst>
        <ext uri="{3e2802c4-a4d2-4d8b-9148-e3be6c30e623}">
          <xlrd:rvb i="26133"/>
        </ext>
      </extLst>
    </bk>
    <bk>
      <extLst>
        <ext uri="{3e2802c4-a4d2-4d8b-9148-e3be6c30e623}">
          <xlrd:rvb i="26134"/>
        </ext>
      </extLst>
    </bk>
    <bk>
      <extLst>
        <ext uri="{3e2802c4-a4d2-4d8b-9148-e3be6c30e623}">
          <xlrd:rvb i="26135"/>
        </ext>
      </extLst>
    </bk>
    <bk>
      <extLst>
        <ext uri="{3e2802c4-a4d2-4d8b-9148-e3be6c30e623}">
          <xlrd:rvb i="26138"/>
        </ext>
      </extLst>
    </bk>
    <bk>
      <extLst>
        <ext uri="{3e2802c4-a4d2-4d8b-9148-e3be6c30e623}">
          <xlrd:rvb i="26139"/>
        </ext>
      </extLst>
    </bk>
    <bk>
      <extLst>
        <ext uri="{3e2802c4-a4d2-4d8b-9148-e3be6c30e623}">
          <xlrd:rvb i="26140"/>
        </ext>
      </extLst>
    </bk>
    <bk>
      <extLst>
        <ext uri="{3e2802c4-a4d2-4d8b-9148-e3be6c30e623}">
          <xlrd:rvb i="26141"/>
        </ext>
      </extLst>
    </bk>
    <bk>
      <extLst>
        <ext uri="{3e2802c4-a4d2-4d8b-9148-e3be6c30e623}">
          <xlrd:rvb i="26142"/>
        </ext>
      </extLst>
    </bk>
    <bk>
      <extLst>
        <ext uri="{3e2802c4-a4d2-4d8b-9148-e3be6c30e623}">
          <xlrd:rvb i="26143"/>
        </ext>
      </extLst>
    </bk>
    <bk>
      <extLst>
        <ext uri="{3e2802c4-a4d2-4d8b-9148-e3be6c30e623}">
          <xlrd:rvb i="26144"/>
        </ext>
      </extLst>
    </bk>
    <bk>
      <extLst>
        <ext uri="{3e2802c4-a4d2-4d8b-9148-e3be6c30e623}">
          <xlrd:rvb i="26145"/>
        </ext>
      </extLst>
    </bk>
    <bk>
      <extLst>
        <ext uri="{3e2802c4-a4d2-4d8b-9148-e3be6c30e623}">
          <xlrd:rvb i="26146"/>
        </ext>
      </extLst>
    </bk>
    <bk>
      <extLst>
        <ext uri="{3e2802c4-a4d2-4d8b-9148-e3be6c30e623}">
          <xlrd:rvb i="26147"/>
        </ext>
      </extLst>
    </bk>
    <bk>
      <extLst>
        <ext uri="{3e2802c4-a4d2-4d8b-9148-e3be6c30e623}">
          <xlrd:rvb i="26148"/>
        </ext>
      </extLst>
    </bk>
    <bk>
      <extLst>
        <ext uri="{3e2802c4-a4d2-4d8b-9148-e3be6c30e623}">
          <xlrd:rvb i="26149"/>
        </ext>
      </extLst>
    </bk>
    <bk>
      <extLst>
        <ext uri="{3e2802c4-a4d2-4d8b-9148-e3be6c30e623}">
          <xlrd:rvb i="26150"/>
        </ext>
      </extLst>
    </bk>
    <bk>
      <extLst>
        <ext uri="{3e2802c4-a4d2-4d8b-9148-e3be6c30e623}">
          <xlrd:rvb i="26151"/>
        </ext>
      </extLst>
    </bk>
    <bk>
      <extLst>
        <ext uri="{3e2802c4-a4d2-4d8b-9148-e3be6c30e623}">
          <xlrd:rvb i="26152"/>
        </ext>
      </extLst>
    </bk>
    <bk>
      <extLst>
        <ext uri="{3e2802c4-a4d2-4d8b-9148-e3be6c30e623}">
          <xlrd:rvb i="26153"/>
        </ext>
      </extLst>
    </bk>
    <bk>
      <extLst>
        <ext uri="{3e2802c4-a4d2-4d8b-9148-e3be6c30e623}">
          <xlrd:rvb i="26154"/>
        </ext>
      </extLst>
    </bk>
    <bk>
      <extLst>
        <ext uri="{3e2802c4-a4d2-4d8b-9148-e3be6c30e623}">
          <xlrd:rvb i="26155"/>
        </ext>
      </extLst>
    </bk>
    <bk>
      <extLst>
        <ext uri="{3e2802c4-a4d2-4d8b-9148-e3be6c30e623}">
          <xlrd:rvb i="26156"/>
        </ext>
      </extLst>
    </bk>
    <bk>
      <extLst>
        <ext uri="{3e2802c4-a4d2-4d8b-9148-e3be6c30e623}">
          <xlrd:rvb i="26157"/>
        </ext>
      </extLst>
    </bk>
    <bk>
      <extLst>
        <ext uri="{3e2802c4-a4d2-4d8b-9148-e3be6c30e623}">
          <xlrd:rvb i="26158"/>
        </ext>
      </extLst>
    </bk>
    <bk>
      <extLst>
        <ext uri="{3e2802c4-a4d2-4d8b-9148-e3be6c30e623}">
          <xlrd:rvb i="26159"/>
        </ext>
      </extLst>
    </bk>
    <bk>
      <extLst>
        <ext uri="{3e2802c4-a4d2-4d8b-9148-e3be6c30e623}">
          <xlrd:rvb i="26160"/>
        </ext>
      </extLst>
    </bk>
    <bk>
      <extLst>
        <ext uri="{3e2802c4-a4d2-4d8b-9148-e3be6c30e623}">
          <xlrd:rvb i="26161"/>
        </ext>
      </extLst>
    </bk>
    <bk>
      <extLst>
        <ext uri="{3e2802c4-a4d2-4d8b-9148-e3be6c30e623}">
          <xlrd:rvb i="26162"/>
        </ext>
      </extLst>
    </bk>
    <bk>
      <extLst>
        <ext uri="{3e2802c4-a4d2-4d8b-9148-e3be6c30e623}">
          <xlrd:rvb i="26163"/>
        </ext>
      </extLst>
    </bk>
    <bk>
      <extLst>
        <ext uri="{3e2802c4-a4d2-4d8b-9148-e3be6c30e623}">
          <xlrd:rvb i="26164"/>
        </ext>
      </extLst>
    </bk>
    <bk>
      <extLst>
        <ext uri="{3e2802c4-a4d2-4d8b-9148-e3be6c30e623}">
          <xlrd:rvb i="26165"/>
        </ext>
      </extLst>
    </bk>
    <bk>
      <extLst>
        <ext uri="{3e2802c4-a4d2-4d8b-9148-e3be6c30e623}">
          <xlrd:rvb i="26166"/>
        </ext>
      </extLst>
    </bk>
    <bk>
      <extLst>
        <ext uri="{3e2802c4-a4d2-4d8b-9148-e3be6c30e623}">
          <xlrd:rvb i="26167"/>
        </ext>
      </extLst>
    </bk>
    <bk>
      <extLst>
        <ext uri="{3e2802c4-a4d2-4d8b-9148-e3be6c30e623}">
          <xlrd:rvb i="26168"/>
        </ext>
      </extLst>
    </bk>
    <bk>
      <extLst>
        <ext uri="{3e2802c4-a4d2-4d8b-9148-e3be6c30e623}">
          <xlrd:rvb i="26169"/>
        </ext>
      </extLst>
    </bk>
    <bk>
      <extLst>
        <ext uri="{3e2802c4-a4d2-4d8b-9148-e3be6c30e623}">
          <xlrd:rvb i="26170"/>
        </ext>
      </extLst>
    </bk>
    <bk>
      <extLst>
        <ext uri="{3e2802c4-a4d2-4d8b-9148-e3be6c30e623}">
          <xlrd:rvb i="26171"/>
        </ext>
      </extLst>
    </bk>
    <bk>
      <extLst>
        <ext uri="{3e2802c4-a4d2-4d8b-9148-e3be6c30e623}">
          <xlrd:rvb i="26172"/>
        </ext>
      </extLst>
    </bk>
    <bk>
      <extLst>
        <ext uri="{3e2802c4-a4d2-4d8b-9148-e3be6c30e623}">
          <xlrd:rvb i="26173"/>
        </ext>
      </extLst>
    </bk>
    <bk>
      <extLst>
        <ext uri="{3e2802c4-a4d2-4d8b-9148-e3be6c30e623}">
          <xlrd:rvb i="26174"/>
        </ext>
      </extLst>
    </bk>
    <bk>
      <extLst>
        <ext uri="{3e2802c4-a4d2-4d8b-9148-e3be6c30e623}">
          <xlrd:rvb i="26175"/>
        </ext>
      </extLst>
    </bk>
    <bk>
      <extLst>
        <ext uri="{3e2802c4-a4d2-4d8b-9148-e3be6c30e623}">
          <xlrd:rvb i="26176"/>
        </ext>
      </extLst>
    </bk>
    <bk>
      <extLst>
        <ext uri="{3e2802c4-a4d2-4d8b-9148-e3be6c30e623}">
          <xlrd:rvb i="26177"/>
        </ext>
      </extLst>
    </bk>
    <bk>
      <extLst>
        <ext uri="{3e2802c4-a4d2-4d8b-9148-e3be6c30e623}">
          <xlrd:rvb i="26180"/>
        </ext>
      </extLst>
    </bk>
    <bk>
      <extLst>
        <ext uri="{3e2802c4-a4d2-4d8b-9148-e3be6c30e623}">
          <xlrd:rvb i="26181"/>
        </ext>
      </extLst>
    </bk>
    <bk>
      <extLst>
        <ext uri="{3e2802c4-a4d2-4d8b-9148-e3be6c30e623}">
          <xlrd:rvb i="26182"/>
        </ext>
      </extLst>
    </bk>
    <bk>
      <extLst>
        <ext uri="{3e2802c4-a4d2-4d8b-9148-e3be6c30e623}">
          <xlrd:rvb i="26183"/>
        </ext>
      </extLst>
    </bk>
    <bk>
      <extLst>
        <ext uri="{3e2802c4-a4d2-4d8b-9148-e3be6c30e623}">
          <xlrd:rvb i="26184"/>
        </ext>
      </extLst>
    </bk>
    <bk>
      <extLst>
        <ext uri="{3e2802c4-a4d2-4d8b-9148-e3be6c30e623}">
          <xlrd:rvb i="26185"/>
        </ext>
      </extLst>
    </bk>
    <bk>
      <extLst>
        <ext uri="{3e2802c4-a4d2-4d8b-9148-e3be6c30e623}">
          <xlrd:rvb i="26186"/>
        </ext>
      </extLst>
    </bk>
    <bk>
      <extLst>
        <ext uri="{3e2802c4-a4d2-4d8b-9148-e3be6c30e623}">
          <xlrd:rvb i="26187"/>
        </ext>
      </extLst>
    </bk>
    <bk>
      <extLst>
        <ext uri="{3e2802c4-a4d2-4d8b-9148-e3be6c30e623}">
          <xlrd:rvb i="26188"/>
        </ext>
      </extLst>
    </bk>
    <bk>
      <extLst>
        <ext uri="{3e2802c4-a4d2-4d8b-9148-e3be6c30e623}">
          <xlrd:rvb i="26189"/>
        </ext>
      </extLst>
    </bk>
    <bk>
      <extLst>
        <ext uri="{3e2802c4-a4d2-4d8b-9148-e3be6c30e623}">
          <xlrd:rvb i="26190"/>
        </ext>
      </extLst>
    </bk>
    <bk>
      <extLst>
        <ext uri="{3e2802c4-a4d2-4d8b-9148-e3be6c30e623}">
          <xlrd:rvb i="26191"/>
        </ext>
      </extLst>
    </bk>
    <bk>
      <extLst>
        <ext uri="{3e2802c4-a4d2-4d8b-9148-e3be6c30e623}">
          <xlrd:rvb i="26192"/>
        </ext>
      </extLst>
    </bk>
    <bk>
      <extLst>
        <ext uri="{3e2802c4-a4d2-4d8b-9148-e3be6c30e623}">
          <xlrd:rvb i="26193"/>
        </ext>
      </extLst>
    </bk>
    <bk>
      <extLst>
        <ext uri="{3e2802c4-a4d2-4d8b-9148-e3be6c30e623}">
          <xlrd:rvb i="26194"/>
        </ext>
      </extLst>
    </bk>
    <bk>
      <extLst>
        <ext uri="{3e2802c4-a4d2-4d8b-9148-e3be6c30e623}">
          <xlrd:rvb i="26195"/>
        </ext>
      </extLst>
    </bk>
    <bk>
      <extLst>
        <ext uri="{3e2802c4-a4d2-4d8b-9148-e3be6c30e623}">
          <xlrd:rvb i="26196"/>
        </ext>
      </extLst>
    </bk>
    <bk>
      <extLst>
        <ext uri="{3e2802c4-a4d2-4d8b-9148-e3be6c30e623}">
          <xlrd:rvb i="26197"/>
        </ext>
      </extLst>
    </bk>
    <bk>
      <extLst>
        <ext uri="{3e2802c4-a4d2-4d8b-9148-e3be6c30e623}">
          <xlrd:rvb i="26198"/>
        </ext>
      </extLst>
    </bk>
    <bk>
      <extLst>
        <ext uri="{3e2802c4-a4d2-4d8b-9148-e3be6c30e623}">
          <xlrd:rvb i="26199"/>
        </ext>
      </extLst>
    </bk>
    <bk>
      <extLst>
        <ext uri="{3e2802c4-a4d2-4d8b-9148-e3be6c30e623}">
          <xlrd:rvb i="26200"/>
        </ext>
      </extLst>
    </bk>
    <bk>
      <extLst>
        <ext uri="{3e2802c4-a4d2-4d8b-9148-e3be6c30e623}">
          <xlrd:rvb i="26201"/>
        </ext>
      </extLst>
    </bk>
    <bk>
      <extLst>
        <ext uri="{3e2802c4-a4d2-4d8b-9148-e3be6c30e623}">
          <xlrd:rvb i="26202"/>
        </ext>
      </extLst>
    </bk>
    <bk>
      <extLst>
        <ext uri="{3e2802c4-a4d2-4d8b-9148-e3be6c30e623}">
          <xlrd:rvb i="26205"/>
        </ext>
      </extLst>
    </bk>
    <bk>
      <extLst>
        <ext uri="{3e2802c4-a4d2-4d8b-9148-e3be6c30e623}">
          <xlrd:rvb i="26206"/>
        </ext>
      </extLst>
    </bk>
    <bk>
      <extLst>
        <ext uri="{3e2802c4-a4d2-4d8b-9148-e3be6c30e623}">
          <xlrd:rvb i="26207"/>
        </ext>
      </extLst>
    </bk>
    <bk>
      <extLst>
        <ext uri="{3e2802c4-a4d2-4d8b-9148-e3be6c30e623}">
          <xlrd:rvb i="26208"/>
        </ext>
      </extLst>
    </bk>
    <bk>
      <extLst>
        <ext uri="{3e2802c4-a4d2-4d8b-9148-e3be6c30e623}">
          <xlrd:rvb i="26209"/>
        </ext>
      </extLst>
    </bk>
    <bk>
      <extLst>
        <ext uri="{3e2802c4-a4d2-4d8b-9148-e3be6c30e623}">
          <xlrd:rvb i="26210"/>
        </ext>
      </extLst>
    </bk>
    <bk>
      <extLst>
        <ext uri="{3e2802c4-a4d2-4d8b-9148-e3be6c30e623}">
          <xlrd:rvb i="26211"/>
        </ext>
      </extLst>
    </bk>
    <bk>
      <extLst>
        <ext uri="{3e2802c4-a4d2-4d8b-9148-e3be6c30e623}">
          <xlrd:rvb i="26212"/>
        </ext>
      </extLst>
    </bk>
    <bk>
      <extLst>
        <ext uri="{3e2802c4-a4d2-4d8b-9148-e3be6c30e623}">
          <xlrd:rvb i="26213"/>
        </ext>
      </extLst>
    </bk>
    <bk>
      <extLst>
        <ext uri="{3e2802c4-a4d2-4d8b-9148-e3be6c30e623}">
          <xlrd:rvb i="26214"/>
        </ext>
      </extLst>
    </bk>
    <bk>
      <extLst>
        <ext uri="{3e2802c4-a4d2-4d8b-9148-e3be6c30e623}">
          <xlrd:rvb i="26215"/>
        </ext>
      </extLst>
    </bk>
    <bk>
      <extLst>
        <ext uri="{3e2802c4-a4d2-4d8b-9148-e3be6c30e623}">
          <xlrd:rvb i="26216"/>
        </ext>
      </extLst>
    </bk>
    <bk>
      <extLst>
        <ext uri="{3e2802c4-a4d2-4d8b-9148-e3be6c30e623}">
          <xlrd:rvb i="26217"/>
        </ext>
      </extLst>
    </bk>
    <bk>
      <extLst>
        <ext uri="{3e2802c4-a4d2-4d8b-9148-e3be6c30e623}">
          <xlrd:rvb i="26218"/>
        </ext>
      </extLst>
    </bk>
    <bk>
      <extLst>
        <ext uri="{3e2802c4-a4d2-4d8b-9148-e3be6c30e623}">
          <xlrd:rvb i="26219"/>
        </ext>
      </extLst>
    </bk>
    <bk>
      <extLst>
        <ext uri="{3e2802c4-a4d2-4d8b-9148-e3be6c30e623}">
          <xlrd:rvb i="26220"/>
        </ext>
      </extLst>
    </bk>
    <bk>
      <extLst>
        <ext uri="{3e2802c4-a4d2-4d8b-9148-e3be6c30e623}">
          <xlrd:rvb i="26221"/>
        </ext>
      </extLst>
    </bk>
    <bk>
      <extLst>
        <ext uri="{3e2802c4-a4d2-4d8b-9148-e3be6c30e623}">
          <xlrd:rvb i="26224"/>
        </ext>
      </extLst>
    </bk>
    <bk>
      <extLst>
        <ext uri="{3e2802c4-a4d2-4d8b-9148-e3be6c30e623}">
          <xlrd:rvb i="26225"/>
        </ext>
      </extLst>
    </bk>
    <bk>
      <extLst>
        <ext uri="{3e2802c4-a4d2-4d8b-9148-e3be6c30e623}">
          <xlrd:rvb i="26226"/>
        </ext>
      </extLst>
    </bk>
    <bk>
      <extLst>
        <ext uri="{3e2802c4-a4d2-4d8b-9148-e3be6c30e623}">
          <xlrd:rvb i="26227"/>
        </ext>
      </extLst>
    </bk>
    <bk>
      <extLst>
        <ext uri="{3e2802c4-a4d2-4d8b-9148-e3be6c30e623}">
          <xlrd:rvb i="26228"/>
        </ext>
      </extLst>
    </bk>
    <bk>
      <extLst>
        <ext uri="{3e2802c4-a4d2-4d8b-9148-e3be6c30e623}">
          <xlrd:rvb i="26229"/>
        </ext>
      </extLst>
    </bk>
    <bk>
      <extLst>
        <ext uri="{3e2802c4-a4d2-4d8b-9148-e3be6c30e623}">
          <xlrd:rvb i="26230"/>
        </ext>
      </extLst>
    </bk>
    <bk>
      <extLst>
        <ext uri="{3e2802c4-a4d2-4d8b-9148-e3be6c30e623}">
          <xlrd:rvb i="26233"/>
        </ext>
      </extLst>
    </bk>
    <bk>
      <extLst>
        <ext uri="{3e2802c4-a4d2-4d8b-9148-e3be6c30e623}">
          <xlrd:rvb i="26234"/>
        </ext>
      </extLst>
    </bk>
    <bk>
      <extLst>
        <ext uri="{3e2802c4-a4d2-4d8b-9148-e3be6c30e623}">
          <xlrd:rvb i="26235"/>
        </ext>
      </extLst>
    </bk>
    <bk>
      <extLst>
        <ext uri="{3e2802c4-a4d2-4d8b-9148-e3be6c30e623}">
          <xlrd:rvb i="26236"/>
        </ext>
      </extLst>
    </bk>
    <bk>
      <extLst>
        <ext uri="{3e2802c4-a4d2-4d8b-9148-e3be6c30e623}">
          <xlrd:rvb i="26237"/>
        </ext>
      </extLst>
    </bk>
    <bk>
      <extLst>
        <ext uri="{3e2802c4-a4d2-4d8b-9148-e3be6c30e623}">
          <xlrd:rvb i="26238"/>
        </ext>
      </extLst>
    </bk>
    <bk>
      <extLst>
        <ext uri="{3e2802c4-a4d2-4d8b-9148-e3be6c30e623}">
          <xlrd:rvb i="26239"/>
        </ext>
      </extLst>
    </bk>
    <bk>
      <extLst>
        <ext uri="{3e2802c4-a4d2-4d8b-9148-e3be6c30e623}">
          <xlrd:rvb i="26240"/>
        </ext>
      </extLst>
    </bk>
    <bk>
      <extLst>
        <ext uri="{3e2802c4-a4d2-4d8b-9148-e3be6c30e623}">
          <xlrd:rvb i="26241"/>
        </ext>
      </extLst>
    </bk>
    <bk>
      <extLst>
        <ext uri="{3e2802c4-a4d2-4d8b-9148-e3be6c30e623}">
          <xlrd:rvb i="26242"/>
        </ext>
      </extLst>
    </bk>
    <bk>
      <extLst>
        <ext uri="{3e2802c4-a4d2-4d8b-9148-e3be6c30e623}">
          <xlrd:rvb i="26243"/>
        </ext>
      </extLst>
    </bk>
    <bk>
      <extLst>
        <ext uri="{3e2802c4-a4d2-4d8b-9148-e3be6c30e623}">
          <xlrd:rvb i="26244"/>
        </ext>
      </extLst>
    </bk>
    <bk>
      <extLst>
        <ext uri="{3e2802c4-a4d2-4d8b-9148-e3be6c30e623}">
          <xlrd:rvb i="26245"/>
        </ext>
      </extLst>
    </bk>
    <bk>
      <extLst>
        <ext uri="{3e2802c4-a4d2-4d8b-9148-e3be6c30e623}">
          <xlrd:rvb i="26246"/>
        </ext>
      </extLst>
    </bk>
    <bk>
      <extLst>
        <ext uri="{3e2802c4-a4d2-4d8b-9148-e3be6c30e623}">
          <xlrd:rvb i="26247"/>
        </ext>
      </extLst>
    </bk>
    <bk>
      <extLst>
        <ext uri="{3e2802c4-a4d2-4d8b-9148-e3be6c30e623}">
          <xlrd:rvb i="26248"/>
        </ext>
      </extLst>
    </bk>
    <bk>
      <extLst>
        <ext uri="{3e2802c4-a4d2-4d8b-9148-e3be6c30e623}">
          <xlrd:rvb i="26249"/>
        </ext>
      </extLst>
    </bk>
    <bk>
      <extLst>
        <ext uri="{3e2802c4-a4d2-4d8b-9148-e3be6c30e623}">
          <xlrd:rvb i="26250"/>
        </ext>
      </extLst>
    </bk>
    <bk>
      <extLst>
        <ext uri="{3e2802c4-a4d2-4d8b-9148-e3be6c30e623}">
          <xlrd:rvb i="26251"/>
        </ext>
      </extLst>
    </bk>
    <bk>
      <extLst>
        <ext uri="{3e2802c4-a4d2-4d8b-9148-e3be6c30e623}">
          <xlrd:rvb i="26252"/>
        </ext>
      </extLst>
    </bk>
    <bk>
      <extLst>
        <ext uri="{3e2802c4-a4d2-4d8b-9148-e3be6c30e623}">
          <xlrd:rvb i="26253"/>
        </ext>
      </extLst>
    </bk>
    <bk>
      <extLst>
        <ext uri="{3e2802c4-a4d2-4d8b-9148-e3be6c30e623}">
          <xlrd:rvb i="26254"/>
        </ext>
      </extLst>
    </bk>
    <bk>
      <extLst>
        <ext uri="{3e2802c4-a4d2-4d8b-9148-e3be6c30e623}">
          <xlrd:rvb i="26255"/>
        </ext>
      </extLst>
    </bk>
    <bk>
      <extLst>
        <ext uri="{3e2802c4-a4d2-4d8b-9148-e3be6c30e623}">
          <xlrd:rvb i="26256"/>
        </ext>
      </extLst>
    </bk>
    <bk>
      <extLst>
        <ext uri="{3e2802c4-a4d2-4d8b-9148-e3be6c30e623}">
          <xlrd:rvb i="26257"/>
        </ext>
      </extLst>
    </bk>
    <bk>
      <extLst>
        <ext uri="{3e2802c4-a4d2-4d8b-9148-e3be6c30e623}">
          <xlrd:rvb i="26258"/>
        </ext>
      </extLst>
    </bk>
    <bk>
      <extLst>
        <ext uri="{3e2802c4-a4d2-4d8b-9148-e3be6c30e623}">
          <xlrd:rvb i="26259"/>
        </ext>
      </extLst>
    </bk>
    <bk>
      <extLst>
        <ext uri="{3e2802c4-a4d2-4d8b-9148-e3be6c30e623}">
          <xlrd:rvb i="26260"/>
        </ext>
      </extLst>
    </bk>
    <bk>
      <extLst>
        <ext uri="{3e2802c4-a4d2-4d8b-9148-e3be6c30e623}">
          <xlrd:rvb i="26261"/>
        </ext>
      </extLst>
    </bk>
    <bk>
      <extLst>
        <ext uri="{3e2802c4-a4d2-4d8b-9148-e3be6c30e623}">
          <xlrd:rvb i="26262"/>
        </ext>
      </extLst>
    </bk>
    <bk>
      <extLst>
        <ext uri="{3e2802c4-a4d2-4d8b-9148-e3be6c30e623}">
          <xlrd:rvb i="26265"/>
        </ext>
      </extLst>
    </bk>
    <bk>
      <extLst>
        <ext uri="{3e2802c4-a4d2-4d8b-9148-e3be6c30e623}">
          <xlrd:rvb i="26266"/>
        </ext>
      </extLst>
    </bk>
    <bk>
      <extLst>
        <ext uri="{3e2802c4-a4d2-4d8b-9148-e3be6c30e623}">
          <xlrd:rvb i="26267"/>
        </ext>
      </extLst>
    </bk>
    <bk>
      <extLst>
        <ext uri="{3e2802c4-a4d2-4d8b-9148-e3be6c30e623}">
          <xlrd:rvb i="26268"/>
        </ext>
      </extLst>
    </bk>
    <bk>
      <extLst>
        <ext uri="{3e2802c4-a4d2-4d8b-9148-e3be6c30e623}">
          <xlrd:rvb i="26269"/>
        </ext>
      </extLst>
    </bk>
    <bk>
      <extLst>
        <ext uri="{3e2802c4-a4d2-4d8b-9148-e3be6c30e623}">
          <xlrd:rvb i="26270"/>
        </ext>
      </extLst>
    </bk>
    <bk>
      <extLst>
        <ext uri="{3e2802c4-a4d2-4d8b-9148-e3be6c30e623}">
          <xlrd:rvb i="26271"/>
        </ext>
      </extLst>
    </bk>
    <bk>
      <extLst>
        <ext uri="{3e2802c4-a4d2-4d8b-9148-e3be6c30e623}">
          <xlrd:rvb i="26272"/>
        </ext>
      </extLst>
    </bk>
    <bk>
      <extLst>
        <ext uri="{3e2802c4-a4d2-4d8b-9148-e3be6c30e623}">
          <xlrd:rvb i="26273"/>
        </ext>
      </extLst>
    </bk>
    <bk>
      <extLst>
        <ext uri="{3e2802c4-a4d2-4d8b-9148-e3be6c30e623}">
          <xlrd:rvb i="26274"/>
        </ext>
      </extLst>
    </bk>
    <bk>
      <extLst>
        <ext uri="{3e2802c4-a4d2-4d8b-9148-e3be6c30e623}">
          <xlrd:rvb i="26275"/>
        </ext>
      </extLst>
    </bk>
    <bk>
      <extLst>
        <ext uri="{3e2802c4-a4d2-4d8b-9148-e3be6c30e623}">
          <xlrd:rvb i="26276"/>
        </ext>
      </extLst>
    </bk>
    <bk>
      <extLst>
        <ext uri="{3e2802c4-a4d2-4d8b-9148-e3be6c30e623}">
          <xlrd:rvb i="26277"/>
        </ext>
      </extLst>
    </bk>
    <bk>
      <extLst>
        <ext uri="{3e2802c4-a4d2-4d8b-9148-e3be6c30e623}">
          <xlrd:rvb i="26278"/>
        </ext>
      </extLst>
    </bk>
    <bk>
      <extLst>
        <ext uri="{3e2802c4-a4d2-4d8b-9148-e3be6c30e623}">
          <xlrd:rvb i="26279"/>
        </ext>
      </extLst>
    </bk>
    <bk>
      <extLst>
        <ext uri="{3e2802c4-a4d2-4d8b-9148-e3be6c30e623}">
          <xlrd:rvb i="26280"/>
        </ext>
      </extLst>
    </bk>
    <bk>
      <extLst>
        <ext uri="{3e2802c4-a4d2-4d8b-9148-e3be6c30e623}">
          <xlrd:rvb i="26283"/>
        </ext>
      </extLst>
    </bk>
    <bk>
      <extLst>
        <ext uri="{3e2802c4-a4d2-4d8b-9148-e3be6c30e623}">
          <xlrd:rvb i="26284"/>
        </ext>
      </extLst>
    </bk>
    <bk>
      <extLst>
        <ext uri="{3e2802c4-a4d2-4d8b-9148-e3be6c30e623}">
          <xlrd:rvb i="26285"/>
        </ext>
      </extLst>
    </bk>
    <bk>
      <extLst>
        <ext uri="{3e2802c4-a4d2-4d8b-9148-e3be6c30e623}">
          <xlrd:rvb i="26286"/>
        </ext>
      </extLst>
    </bk>
    <bk>
      <extLst>
        <ext uri="{3e2802c4-a4d2-4d8b-9148-e3be6c30e623}">
          <xlrd:rvb i="26287"/>
        </ext>
      </extLst>
    </bk>
    <bk>
      <extLst>
        <ext uri="{3e2802c4-a4d2-4d8b-9148-e3be6c30e623}">
          <xlrd:rvb i="26288"/>
        </ext>
      </extLst>
    </bk>
    <bk>
      <extLst>
        <ext uri="{3e2802c4-a4d2-4d8b-9148-e3be6c30e623}">
          <xlrd:rvb i="26289"/>
        </ext>
      </extLst>
    </bk>
    <bk>
      <extLst>
        <ext uri="{3e2802c4-a4d2-4d8b-9148-e3be6c30e623}">
          <xlrd:rvb i="26290"/>
        </ext>
      </extLst>
    </bk>
    <bk>
      <extLst>
        <ext uri="{3e2802c4-a4d2-4d8b-9148-e3be6c30e623}">
          <xlrd:rvb i="26291"/>
        </ext>
      </extLst>
    </bk>
    <bk>
      <extLst>
        <ext uri="{3e2802c4-a4d2-4d8b-9148-e3be6c30e623}">
          <xlrd:rvb i="26292"/>
        </ext>
      </extLst>
    </bk>
    <bk>
      <extLst>
        <ext uri="{3e2802c4-a4d2-4d8b-9148-e3be6c30e623}">
          <xlrd:rvb i="26293"/>
        </ext>
      </extLst>
    </bk>
    <bk>
      <extLst>
        <ext uri="{3e2802c4-a4d2-4d8b-9148-e3be6c30e623}">
          <xlrd:rvb i="26294"/>
        </ext>
      </extLst>
    </bk>
    <bk>
      <extLst>
        <ext uri="{3e2802c4-a4d2-4d8b-9148-e3be6c30e623}">
          <xlrd:rvb i="26295"/>
        </ext>
      </extLst>
    </bk>
    <bk>
      <extLst>
        <ext uri="{3e2802c4-a4d2-4d8b-9148-e3be6c30e623}">
          <xlrd:rvb i="26296"/>
        </ext>
      </extLst>
    </bk>
    <bk>
      <extLst>
        <ext uri="{3e2802c4-a4d2-4d8b-9148-e3be6c30e623}">
          <xlrd:rvb i="26297"/>
        </ext>
      </extLst>
    </bk>
    <bk>
      <extLst>
        <ext uri="{3e2802c4-a4d2-4d8b-9148-e3be6c30e623}">
          <xlrd:rvb i="26298"/>
        </ext>
      </extLst>
    </bk>
    <bk>
      <extLst>
        <ext uri="{3e2802c4-a4d2-4d8b-9148-e3be6c30e623}">
          <xlrd:rvb i="26299"/>
        </ext>
      </extLst>
    </bk>
    <bk>
      <extLst>
        <ext uri="{3e2802c4-a4d2-4d8b-9148-e3be6c30e623}">
          <xlrd:rvb i="26300"/>
        </ext>
      </extLst>
    </bk>
    <bk>
      <extLst>
        <ext uri="{3e2802c4-a4d2-4d8b-9148-e3be6c30e623}">
          <xlrd:rvb i="26301"/>
        </ext>
      </extLst>
    </bk>
    <bk>
      <extLst>
        <ext uri="{3e2802c4-a4d2-4d8b-9148-e3be6c30e623}">
          <xlrd:rvb i="26302"/>
        </ext>
      </extLst>
    </bk>
    <bk>
      <extLst>
        <ext uri="{3e2802c4-a4d2-4d8b-9148-e3be6c30e623}">
          <xlrd:rvb i="26303"/>
        </ext>
      </extLst>
    </bk>
    <bk>
      <extLst>
        <ext uri="{3e2802c4-a4d2-4d8b-9148-e3be6c30e623}">
          <xlrd:rvb i="26304"/>
        </ext>
      </extLst>
    </bk>
    <bk>
      <extLst>
        <ext uri="{3e2802c4-a4d2-4d8b-9148-e3be6c30e623}">
          <xlrd:rvb i="26305"/>
        </ext>
      </extLst>
    </bk>
    <bk>
      <extLst>
        <ext uri="{3e2802c4-a4d2-4d8b-9148-e3be6c30e623}">
          <xlrd:rvb i="26306"/>
        </ext>
      </extLst>
    </bk>
    <bk>
      <extLst>
        <ext uri="{3e2802c4-a4d2-4d8b-9148-e3be6c30e623}">
          <xlrd:rvb i="26307"/>
        </ext>
      </extLst>
    </bk>
    <bk>
      <extLst>
        <ext uri="{3e2802c4-a4d2-4d8b-9148-e3be6c30e623}">
          <xlrd:rvb i="26308"/>
        </ext>
      </extLst>
    </bk>
    <bk>
      <extLst>
        <ext uri="{3e2802c4-a4d2-4d8b-9148-e3be6c30e623}">
          <xlrd:rvb i="26309"/>
        </ext>
      </extLst>
    </bk>
    <bk>
      <extLst>
        <ext uri="{3e2802c4-a4d2-4d8b-9148-e3be6c30e623}">
          <xlrd:rvb i="26310"/>
        </ext>
      </extLst>
    </bk>
    <bk>
      <extLst>
        <ext uri="{3e2802c4-a4d2-4d8b-9148-e3be6c30e623}">
          <xlrd:rvb i="26311"/>
        </ext>
      </extLst>
    </bk>
    <bk>
      <extLst>
        <ext uri="{3e2802c4-a4d2-4d8b-9148-e3be6c30e623}">
          <xlrd:rvb i="26312"/>
        </ext>
      </extLst>
    </bk>
    <bk>
      <extLst>
        <ext uri="{3e2802c4-a4d2-4d8b-9148-e3be6c30e623}">
          <xlrd:rvb i="26313"/>
        </ext>
      </extLst>
    </bk>
    <bk>
      <extLst>
        <ext uri="{3e2802c4-a4d2-4d8b-9148-e3be6c30e623}">
          <xlrd:rvb i="26314"/>
        </ext>
      </extLst>
    </bk>
    <bk>
      <extLst>
        <ext uri="{3e2802c4-a4d2-4d8b-9148-e3be6c30e623}">
          <xlrd:rvb i="26315"/>
        </ext>
      </extLst>
    </bk>
    <bk>
      <extLst>
        <ext uri="{3e2802c4-a4d2-4d8b-9148-e3be6c30e623}">
          <xlrd:rvb i="26316"/>
        </ext>
      </extLst>
    </bk>
    <bk>
      <extLst>
        <ext uri="{3e2802c4-a4d2-4d8b-9148-e3be6c30e623}">
          <xlrd:rvb i="26317"/>
        </ext>
      </extLst>
    </bk>
    <bk>
      <extLst>
        <ext uri="{3e2802c4-a4d2-4d8b-9148-e3be6c30e623}">
          <xlrd:rvb i="26318"/>
        </ext>
      </extLst>
    </bk>
    <bk>
      <extLst>
        <ext uri="{3e2802c4-a4d2-4d8b-9148-e3be6c30e623}">
          <xlrd:rvb i="26319"/>
        </ext>
      </extLst>
    </bk>
    <bk>
      <extLst>
        <ext uri="{3e2802c4-a4d2-4d8b-9148-e3be6c30e623}">
          <xlrd:rvb i="26320"/>
        </ext>
      </extLst>
    </bk>
    <bk>
      <extLst>
        <ext uri="{3e2802c4-a4d2-4d8b-9148-e3be6c30e623}">
          <xlrd:rvb i="26321"/>
        </ext>
      </extLst>
    </bk>
    <bk>
      <extLst>
        <ext uri="{3e2802c4-a4d2-4d8b-9148-e3be6c30e623}">
          <xlrd:rvb i="26322"/>
        </ext>
      </extLst>
    </bk>
    <bk>
      <extLst>
        <ext uri="{3e2802c4-a4d2-4d8b-9148-e3be6c30e623}">
          <xlrd:rvb i="26323"/>
        </ext>
      </extLst>
    </bk>
    <bk>
      <extLst>
        <ext uri="{3e2802c4-a4d2-4d8b-9148-e3be6c30e623}">
          <xlrd:rvb i="26324"/>
        </ext>
      </extLst>
    </bk>
    <bk>
      <extLst>
        <ext uri="{3e2802c4-a4d2-4d8b-9148-e3be6c30e623}">
          <xlrd:rvb i="26325"/>
        </ext>
      </extLst>
    </bk>
    <bk>
      <extLst>
        <ext uri="{3e2802c4-a4d2-4d8b-9148-e3be6c30e623}">
          <xlrd:rvb i="26326"/>
        </ext>
      </extLst>
    </bk>
    <bk>
      <extLst>
        <ext uri="{3e2802c4-a4d2-4d8b-9148-e3be6c30e623}">
          <xlrd:rvb i="26327"/>
        </ext>
      </extLst>
    </bk>
    <bk>
      <extLst>
        <ext uri="{3e2802c4-a4d2-4d8b-9148-e3be6c30e623}">
          <xlrd:rvb i="26328"/>
        </ext>
      </extLst>
    </bk>
    <bk>
      <extLst>
        <ext uri="{3e2802c4-a4d2-4d8b-9148-e3be6c30e623}">
          <xlrd:rvb i="26329"/>
        </ext>
      </extLst>
    </bk>
    <bk>
      <extLst>
        <ext uri="{3e2802c4-a4d2-4d8b-9148-e3be6c30e623}">
          <xlrd:rvb i="26330"/>
        </ext>
      </extLst>
    </bk>
    <bk>
      <extLst>
        <ext uri="{3e2802c4-a4d2-4d8b-9148-e3be6c30e623}">
          <xlrd:rvb i="26331"/>
        </ext>
      </extLst>
    </bk>
    <bk>
      <extLst>
        <ext uri="{3e2802c4-a4d2-4d8b-9148-e3be6c30e623}">
          <xlrd:rvb i="26332"/>
        </ext>
      </extLst>
    </bk>
    <bk>
      <extLst>
        <ext uri="{3e2802c4-a4d2-4d8b-9148-e3be6c30e623}">
          <xlrd:rvb i="26333"/>
        </ext>
      </extLst>
    </bk>
    <bk>
      <extLst>
        <ext uri="{3e2802c4-a4d2-4d8b-9148-e3be6c30e623}">
          <xlrd:rvb i="26334"/>
        </ext>
      </extLst>
    </bk>
    <bk>
      <extLst>
        <ext uri="{3e2802c4-a4d2-4d8b-9148-e3be6c30e623}">
          <xlrd:rvb i="26335"/>
        </ext>
      </extLst>
    </bk>
    <bk>
      <extLst>
        <ext uri="{3e2802c4-a4d2-4d8b-9148-e3be6c30e623}">
          <xlrd:rvb i="26336"/>
        </ext>
      </extLst>
    </bk>
    <bk>
      <extLst>
        <ext uri="{3e2802c4-a4d2-4d8b-9148-e3be6c30e623}">
          <xlrd:rvb i="26337"/>
        </ext>
      </extLst>
    </bk>
    <bk>
      <extLst>
        <ext uri="{3e2802c4-a4d2-4d8b-9148-e3be6c30e623}">
          <xlrd:rvb i="26338"/>
        </ext>
      </extLst>
    </bk>
    <bk>
      <extLst>
        <ext uri="{3e2802c4-a4d2-4d8b-9148-e3be6c30e623}">
          <xlrd:rvb i="26339"/>
        </ext>
      </extLst>
    </bk>
    <bk>
      <extLst>
        <ext uri="{3e2802c4-a4d2-4d8b-9148-e3be6c30e623}">
          <xlrd:rvb i="26340"/>
        </ext>
      </extLst>
    </bk>
    <bk>
      <extLst>
        <ext uri="{3e2802c4-a4d2-4d8b-9148-e3be6c30e623}">
          <xlrd:rvb i="26341"/>
        </ext>
      </extLst>
    </bk>
    <bk>
      <extLst>
        <ext uri="{3e2802c4-a4d2-4d8b-9148-e3be6c30e623}">
          <xlrd:rvb i="26342"/>
        </ext>
      </extLst>
    </bk>
    <bk>
      <extLst>
        <ext uri="{3e2802c4-a4d2-4d8b-9148-e3be6c30e623}">
          <xlrd:rvb i="26343"/>
        </ext>
      </extLst>
    </bk>
    <bk>
      <extLst>
        <ext uri="{3e2802c4-a4d2-4d8b-9148-e3be6c30e623}">
          <xlrd:rvb i="26344"/>
        </ext>
      </extLst>
    </bk>
    <bk>
      <extLst>
        <ext uri="{3e2802c4-a4d2-4d8b-9148-e3be6c30e623}">
          <xlrd:rvb i="26345"/>
        </ext>
      </extLst>
    </bk>
    <bk>
      <extLst>
        <ext uri="{3e2802c4-a4d2-4d8b-9148-e3be6c30e623}">
          <xlrd:rvb i="26346"/>
        </ext>
      </extLst>
    </bk>
    <bk>
      <extLst>
        <ext uri="{3e2802c4-a4d2-4d8b-9148-e3be6c30e623}">
          <xlrd:rvb i="26347"/>
        </ext>
      </extLst>
    </bk>
    <bk>
      <extLst>
        <ext uri="{3e2802c4-a4d2-4d8b-9148-e3be6c30e623}">
          <xlrd:rvb i="26348"/>
        </ext>
      </extLst>
    </bk>
    <bk>
      <extLst>
        <ext uri="{3e2802c4-a4d2-4d8b-9148-e3be6c30e623}">
          <xlrd:rvb i="26349"/>
        </ext>
      </extLst>
    </bk>
    <bk>
      <extLst>
        <ext uri="{3e2802c4-a4d2-4d8b-9148-e3be6c30e623}">
          <xlrd:rvb i="26350"/>
        </ext>
      </extLst>
    </bk>
    <bk>
      <extLst>
        <ext uri="{3e2802c4-a4d2-4d8b-9148-e3be6c30e623}">
          <xlrd:rvb i="26351"/>
        </ext>
      </extLst>
    </bk>
    <bk>
      <extLst>
        <ext uri="{3e2802c4-a4d2-4d8b-9148-e3be6c30e623}">
          <xlrd:rvb i="26352"/>
        </ext>
      </extLst>
    </bk>
    <bk>
      <extLst>
        <ext uri="{3e2802c4-a4d2-4d8b-9148-e3be6c30e623}">
          <xlrd:rvb i="26353"/>
        </ext>
      </extLst>
    </bk>
    <bk>
      <extLst>
        <ext uri="{3e2802c4-a4d2-4d8b-9148-e3be6c30e623}">
          <xlrd:rvb i="26354"/>
        </ext>
      </extLst>
    </bk>
    <bk>
      <extLst>
        <ext uri="{3e2802c4-a4d2-4d8b-9148-e3be6c30e623}">
          <xlrd:rvb i="26355"/>
        </ext>
      </extLst>
    </bk>
    <bk>
      <extLst>
        <ext uri="{3e2802c4-a4d2-4d8b-9148-e3be6c30e623}">
          <xlrd:rvb i="26356"/>
        </ext>
      </extLst>
    </bk>
    <bk>
      <extLst>
        <ext uri="{3e2802c4-a4d2-4d8b-9148-e3be6c30e623}">
          <xlrd:rvb i="26357"/>
        </ext>
      </extLst>
    </bk>
    <bk>
      <extLst>
        <ext uri="{3e2802c4-a4d2-4d8b-9148-e3be6c30e623}">
          <xlrd:rvb i="26358"/>
        </ext>
      </extLst>
    </bk>
    <bk>
      <extLst>
        <ext uri="{3e2802c4-a4d2-4d8b-9148-e3be6c30e623}">
          <xlrd:rvb i="26359"/>
        </ext>
      </extLst>
    </bk>
    <bk>
      <extLst>
        <ext uri="{3e2802c4-a4d2-4d8b-9148-e3be6c30e623}">
          <xlrd:rvb i="26360"/>
        </ext>
      </extLst>
    </bk>
    <bk>
      <extLst>
        <ext uri="{3e2802c4-a4d2-4d8b-9148-e3be6c30e623}">
          <xlrd:rvb i="26361"/>
        </ext>
      </extLst>
    </bk>
    <bk>
      <extLst>
        <ext uri="{3e2802c4-a4d2-4d8b-9148-e3be6c30e623}">
          <xlrd:rvb i="26362"/>
        </ext>
      </extLst>
    </bk>
    <bk>
      <extLst>
        <ext uri="{3e2802c4-a4d2-4d8b-9148-e3be6c30e623}">
          <xlrd:rvb i="26363"/>
        </ext>
      </extLst>
    </bk>
    <bk>
      <extLst>
        <ext uri="{3e2802c4-a4d2-4d8b-9148-e3be6c30e623}">
          <xlrd:rvb i="26364"/>
        </ext>
      </extLst>
    </bk>
    <bk>
      <extLst>
        <ext uri="{3e2802c4-a4d2-4d8b-9148-e3be6c30e623}">
          <xlrd:rvb i="26365"/>
        </ext>
      </extLst>
    </bk>
    <bk>
      <extLst>
        <ext uri="{3e2802c4-a4d2-4d8b-9148-e3be6c30e623}">
          <xlrd:rvb i="26366"/>
        </ext>
      </extLst>
    </bk>
    <bk>
      <extLst>
        <ext uri="{3e2802c4-a4d2-4d8b-9148-e3be6c30e623}">
          <xlrd:rvb i="26367"/>
        </ext>
      </extLst>
    </bk>
    <bk>
      <extLst>
        <ext uri="{3e2802c4-a4d2-4d8b-9148-e3be6c30e623}">
          <xlrd:rvb i="26368"/>
        </ext>
      </extLst>
    </bk>
    <bk>
      <extLst>
        <ext uri="{3e2802c4-a4d2-4d8b-9148-e3be6c30e623}">
          <xlrd:rvb i="26369"/>
        </ext>
      </extLst>
    </bk>
    <bk>
      <extLst>
        <ext uri="{3e2802c4-a4d2-4d8b-9148-e3be6c30e623}">
          <xlrd:rvb i="26370"/>
        </ext>
      </extLst>
    </bk>
    <bk>
      <extLst>
        <ext uri="{3e2802c4-a4d2-4d8b-9148-e3be6c30e623}">
          <xlrd:rvb i="26371"/>
        </ext>
      </extLst>
    </bk>
    <bk>
      <extLst>
        <ext uri="{3e2802c4-a4d2-4d8b-9148-e3be6c30e623}">
          <xlrd:rvb i="26372"/>
        </ext>
      </extLst>
    </bk>
    <bk>
      <extLst>
        <ext uri="{3e2802c4-a4d2-4d8b-9148-e3be6c30e623}">
          <xlrd:rvb i="26373"/>
        </ext>
      </extLst>
    </bk>
    <bk>
      <extLst>
        <ext uri="{3e2802c4-a4d2-4d8b-9148-e3be6c30e623}">
          <xlrd:rvb i="26374"/>
        </ext>
      </extLst>
    </bk>
    <bk>
      <extLst>
        <ext uri="{3e2802c4-a4d2-4d8b-9148-e3be6c30e623}">
          <xlrd:rvb i="26375"/>
        </ext>
      </extLst>
    </bk>
    <bk>
      <extLst>
        <ext uri="{3e2802c4-a4d2-4d8b-9148-e3be6c30e623}">
          <xlrd:rvb i="26376"/>
        </ext>
      </extLst>
    </bk>
    <bk>
      <extLst>
        <ext uri="{3e2802c4-a4d2-4d8b-9148-e3be6c30e623}">
          <xlrd:rvb i="26377"/>
        </ext>
      </extLst>
    </bk>
    <bk>
      <extLst>
        <ext uri="{3e2802c4-a4d2-4d8b-9148-e3be6c30e623}">
          <xlrd:rvb i="26378"/>
        </ext>
      </extLst>
    </bk>
    <bk>
      <extLst>
        <ext uri="{3e2802c4-a4d2-4d8b-9148-e3be6c30e623}">
          <xlrd:rvb i="26379"/>
        </ext>
      </extLst>
    </bk>
    <bk>
      <extLst>
        <ext uri="{3e2802c4-a4d2-4d8b-9148-e3be6c30e623}">
          <xlrd:rvb i="26380"/>
        </ext>
      </extLst>
    </bk>
    <bk>
      <extLst>
        <ext uri="{3e2802c4-a4d2-4d8b-9148-e3be6c30e623}">
          <xlrd:rvb i="26381"/>
        </ext>
      </extLst>
    </bk>
    <bk>
      <extLst>
        <ext uri="{3e2802c4-a4d2-4d8b-9148-e3be6c30e623}">
          <xlrd:rvb i="26382"/>
        </ext>
      </extLst>
    </bk>
    <bk>
      <extLst>
        <ext uri="{3e2802c4-a4d2-4d8b-9148-e3be6c30e623}">
          <xlrd:rvb i="26383"/>
        </ext>
      </extLst>
    </bk>
    <bk>
      <extLst>
        <ext uri="{3e2802c4-a4d2-4d8b-9148-e3be6c30e623}">
          <xlrd:rvb i="26386"/>
        </ext>
      </extLst>
    </bk>
    <bk>
      <extLst>
        <ext uri="{3e2802c4-a4d2-4d8b-9148-e3be6c30e623}">
          <xlrd:rvb i="26387"/>
        </ext>
      </extLst>
    </bk>
    <bk>
      <extLst>
        <ext uri="{3e2802c4-a4d2-4d8b-9148-e3be6c30e623}">
          <xlrd:rvb i="26388"/>
        </ext>
      </extLst>
    </bk>
    <bk>
      <extLst>
        <ext uri="{3e2802c4-a4d2-4d8b-9148-e3be6c30e623}">
          <xlrd:rvb i="26389"/>
        </ext>
      </extLst>
    </bk>
    <bk>
      <extLst>
        <ext uri="{3e2802c4-a4d2-4d8b-9148-e3be6c30e623}">
          <xlrd:rvb i="26390"/>
        </ext>
      </extLst>
    </bk>
    <bk>
      <extLst>
        <ext uri="{3e2802c4-a4d2-4d8b-9148-e3be6c30e623}">
          <xlrd:rvb i="26393"/>
        </ext>
      </extLst>
    </bk>
    <bk>
      <extLst>
        <ext uri="{3e2802c4-a4d2-4d8b-9148-e3be6c30e623}">
          <xlrd:rvb i="26394"/>
        </ext>
      </extLst>
    </bk>
    <bk>
      <extLst>
        <ext uri="{3e2802c4-a4d2-4d8b-9148-e3be6c30e623}">
          <xlrd:rvb i="26395"/>
        </ext>
      </extLst>
    </bk>
    <bk>
      <extLst>
        <ext uri="{3e2802c4-a4d2-4d8b-9148-e3be6c30e623}">
          <xlrd:rvb i="26396"/>
        </ext>
      </extLst>
    </bk>
    <bk>
      <extLst>
        <ext uri="{3e2802c4-a4d2-4d8b-9148-e3be6c30e623}">
          <xlrd:rvb i="26397"/>
        </ext>
      </extLst>
    </bk>
    <bk>
      <extLst>
        <ext uri="{3e2802c4-a4d2-4d8b-9148-e3be6c30e623}">
          <xlrd:rvb i="26398"/>
        </ext>
      </extLst>
    </bk>
    <bk>
      <extLst>
        <ext uri="{3e2802c4-a4d2-4d8b-9148-e3be6c30e623}">
          <xlrd:rvb i="26399"/>
        </ext>
      </extLst>
    </bk>
    <bk>
      <extLst>
        <ext uri="{3e2802c4-a4d2-4d8b-9148-e3be6c30e623}">
          <xlrd:rvb i="26400"/>
        </ext>
      </extLst>
    </bk>
    <bk>
      <extLst>
        <ext uri="{3e2802c4-a4d2-4d8b-9148-e3be6c30e623}">
          <xlrd:rvb i="26401"/>
        </ext>
      </extLst>
    </bk>
    <bk>
      <extLst>
        <ext uri="{3e2802c4-a4d2-4d8b-9148-e3be6c30e623}">
          <xlrd:rvb i="26402"/>
        </ext>
      </extLst>
    </bk>
    <bk>
      <extLst>
        <ext uri="{3e2802c4-a4d2-4d8b-9148-e3be6c30e623}">
          <xlrd:rvb i="26403"/>
        </ext>
      </extLst>
    </bk>
    <bk>
      <extLst>
        <ext uri="{3e2802c4-a4d2-4d8b-9148-e3be6c30e623}">
          <xlrd:rvb i="26404"/>
        </ext>
      </extLst>
    </bk>
    <bk>
      <extLst>
        <ext uri="{3e2802c4-a4d2-4d8b-9148-e3be6c30e623}">
          <xlrd:rvb i="26405"/>
        </ext>
      </extLst>
    </bk>
    <bk>
      <extLst>
        <ext uri="{3e2802c4-a4d2-4d8b-9148-e3be6c30e623}">
          <xlrd:rvb i="26406"/>
        </ext>
      </extLst>
    </bk>
    <bk>
      <extLst>
        <ext uri="{3e2802c4-a4d2-4d8b-9148-e3be6c30e623}">
          <xlrd:rvb i="26407"/>
        </ext>
      </extLst>
    </bk>
    <bk>
      <extLst>
        <ext uri="{3e2802c4-a4d2-4d8b-9148-e3be6c30e623}">
          <xlrd:rvb i="26408"/>
        </ext>
      </extLst>
    </bk>
    <bk>
      <extLst>
        <ext uri="{3e2802c4-a4d2-4d8b-9148-e3be6c30e623}">
          <xlrd:rvb i="26409"/>
        </ext>
      </extLst>
    </bk>
    <bk>
      <extLst>
        <ext uri="{3e2802c4-a4d2-4d8b-9148-e3be6c30e623}">
          <xlrd:rvb i="26410"/>
        </ext>
      </extLst>
    </bk>
    <bk>
      <extLst>
        <ext uri="{3e2802c4-a4d2-4d8b-9148-e3be6c30e623}">
          <xlrd:rvb i="26411"/>
        </ext>
      </extLst>
    </bk>
    <bk>
      <extLst>
        <ext uri="{3e2802c4-a4d2-4d8b-9148-e3be6c30e623}">
          <xlrd:rvb i="26412"/>
        </ext>
      </extLst>
    </bk>
    <bk>
      <extLst>
        <ext uri="{3e2802c4-a4d2-4d8b-9148-e3be6c30e623}">
          <xlrd:rvb i="26413"/>
        </ext>
      </extLst>
    </bk>
    <bk>
      <extLst>
        <ext uri="{3e2802c4-a4d2-4d8b-9148-e3be6c30e623}">
          <xlrd:rvb i="26416"/>
        </ext>
      </extLst>
    </bk>
    <bk>
      <extLst>
        <ext uri="{3e2802c4-a4d2-4d8b-9148-e3be6c30e623}">
          <xlrd:rvb i="26417"/>
        </ext>
      </extLst>
    </bk>
    <bk>
      <extLst>
        <ext uri="{3e2802c4-a4d2-4d8b-9148-e3be6c30e623}">
          <xlrd:rvb i="26418"/>
        </ext>
      </extLst>
    </bk>
    <bk>
      <extLst>
        <ext uri="{3e2802c4-a4d2-4d8b-9148-e3be6c30e623}">
          <xlrd:rvb i="26419"/>
        </ext>
      </extLst>
    </bk>
    <bk>
      <extLst>
        <ext uri="{3e2802c4-a4d2-4d8b-9148-e3be6c30e623}">
          <xlrd:rvb i="26420"/>
        </ext>
      </extLst>
    </bk>
    <bk>
      <extLst>
        <ext uri="{3e2802c4-a4d2-4d8b-9148-e3be6c30e623}">
          <xlrd:rvb i="26421"/>
        </ext>
      </extLst>
    </bk>
    <bk>
      <extLst>
        <ext uri="{3e2802c4-a4d2-4d8b-9148-e3be6c30e623}">
          <xlrd:rvb i="26422"/>
        </ext>
      </extLst>
    </bk>
    <bk>
      <extLst>
        <ext uri="{3e2802c4-a4d2-4d8b-9148-e3be6c30e623}">
          <xlrd:rvb i="26423"/>
        </ext>
      </extLst>
    </bk>
    <bk>
      <extLst>
        <ext uri="{3e2802c4-a4d2-4d8b-9148-e3be6c30e623}">
          <xlrd:rvb i="26424"/>
        </ext>
      </extLst>
    </bk>
    <bk>
      <extLst>
        <ext uri="{3e2802c4-a4d2-4d8b-9148-e3be6c30e623}">
          <xlrd:rvb i="26425"/>
        </ext>
      </extLst>
    </bk>
    <bk>
      <extLst>
        <ext uri="{3e2802c4-a4d2-4d8b-9148-e3be6c30e623}">
          <xlrd:rvb i="26426"/>
        </ext>
      </extLst>
    </bk>
    <bk>
      <extLst>
        <ext uri="{3e2802c4-a4d2-4d8b-9148-e3be6c30e623}">
          <xlrd:rvb i="26427"/>
        </ext>
      </extLst>
    </bk>
    <bk>
      <extLst>
        <ext uri="{3e2802c4-a4d2-4d8b-9148-e3be6c30e623}">
          <xlrd:rvb i="26428"/>
        </ext>
      </extLst>
    </bk>
    <bk>
      <extLst>
        <ext uri="{3e2802c4-a4d2-4d8b-9148-e3be6c30e623}">
          <xlrd:rvb i="26429"/>
        </ext>
      </extLst>
    </bk>
    <bk>
      <extLst>
        <ext uri="{3e2802c4-a4d2-4d8b-9148-e3be6c30e623}">
          <xlrd:rvb i="26430"/>
        </ext>
      </extLst>
    </bk>
    <bk>
      <extLst>
        <ext uri="{3e2802c4-a4d2-4d8b-9148-e3be6c30e623}">
          <xlrd:rvb i="26431"/>
        </ext>
      </extLst>
    </bk>
    <bk>
      <extLst>
        <ext uri="{3e2802c4-a4d2-4d8b-9148-e3be6c30e623}">
          <xlrd:rvb i="26432"/>
        </ext>
      </extLst>
    </bk>
    <bk>
      <extLst>
        <ext uri="{3e2802c4-a4d2-4d8b-9148-e3be6c30e623}">
          <xlrd:rvb i="26433"/>
        </ext>
      </extLst>
    </bk>
    <bk>
      <extLst>
        <ext uri="{3e2802c4-a4d2-4d8b-9148-e3be6c30e623}">
          <xlrd:rvb i="26434"/>
        </ext>
      </extLst>
    </bk>
    <bk>
      <extLst>
        <ext uri="{3e2802c4-a4d2-4d8b-9148-e3be6c30e623}">
          <xlrd:rvb i="26435"/>
        </ext>
      </extLst>
    </bk>
    <bk>
      <extLst>
        <ext uri="{3e2802c4-a4d2-4d8b-9148-e3be6c30e623}">
          <xlrd:rvb i="26436"/>
        </ext>
      </extLst>
    </bk>
    <bk>
      <extLst>
        <ext uri="{3e2802c4-a4d2-4d8b-9148-e3be6c30e623}">
          <xlrd:rvb i="26437"/>
        </ext>
      </extLst>
    </bk>
    <bk>
      <extLst>
        <ext uri="{3e2802c4-a4d2-4d8b-9148-e3be6c30e623}">
          <xlrd:rvb i="26438"/>
        </ext>
      </extLst>
    </bk>
    <bk>
      <extLst>
        <ext uri="{3e2802c4-a4d2-4d8b-9148-e3be6c30e623}">
          <xlrd:rvb i="26439"/>
        </ext>
      </extLst>
    </bk>
    <bk>
      <extLst>
        <ext uri="{3e2802c4-a4d2-4d8b-9148-e3be6c30e623}">
          <xlrd:rvb i="26440"/>
        </ext>
      </extLst>
    </bk>
    <bk>
      <extLst>
        <ext uri="{3e2802c4-a4d2-4d8b-9148-e3be6c30e623}">
          <xlrd:rvb i="26441"/>
        </ext>
      </extLst>
    </bk>
    <bk>
      <extLst>
        <ext uri="{3e2802c4-a4d2-4d8b-9148-e3be6c30e623}">
          <xlrd:rvb i="26442"/>
        </ext>
      </extLst>
    </bk>
    <bk>
      <extLst>
        <ext uri="{3e2802c4-a4d2-4d8b-9148-e3be6c30e623}">
          <xlrd:rvb i="26443"/>
        </ext>
      </extLst>
    </bk>
    <bk>
      <extLst>
        <ext uri="{3e2802c4-a4d2-4d8b-9148-e3be6c30e623}">
          <xlrd:rvb i="26444"/>
        </ext>
      </extLst>
    </bk>
    <bk>
      <extLst>
        <ext uri="{3e2802c4-a4d2-4d8b-9148-e3be6c30e623}">
          <xlrd:rvb i="26445"/>
        </ext>
      </extLst>
    </bk>
    <bk>
      <extLst>
        <ext uri="{3e2802c4-a4d2-4d8b-9148-e3be6c30e623}">
          <xlrd:rvb i="26446"/>
        </ext>
      </extLst>
    </bk>
    <bk>
      <extLst>
        <ext uri="{3e2802c4-a4d2-4d8b-9148-e3be6c30e623}">
          <xlrd:rvb i="26447"/>
        </ext>
      </extLst>
    </bk>
    <bk>
      <extLst>
        <ext uri="{3e2802c4-a4d2-4d8b-9148-e3be6c30e623}">
          <xlrd:rvb i="26448"/>
        </ext>
      </extLst>
    </bk>
    <bk>
      <extLst>
        <ext uri="{3e2802c4-a4d2-4d8b-9148-e3be6c30e623}">
          <xlrd:rvb i="26449"/>
        </ext>
      </extLst>
    </bk>
    <bk>
      <extLst>
        <ext uri="{3e2802c4-a4d2-4d8b-9148-e3be6c30e623}">
          <xlrd:rvb i="26450"/>
        </ext>
      </extLst>
    </bk>
    <bk>
      <extLst>
        <ext uri="{3e2802c4-a4d2-4d8b-9148-e3be6c30e623}">
          <xlrd:rvb i="26451"/>
        </ext>
      </extLst>
    </bk>
    <bk>
      <extLst>
        <ext uri="{3e2802c4-a4d2-4d8b-9148-e3be6c30e623}">
          <xlrd:rvb i="26452"/>
        </ext>
      </extLst>
    </bk>
    <bk>
      <extLst>
        <ext uri="{3e2802c4-a4d2-4d8b-9148-e3be6c30e623}">
          <xlrd:rvb i="26453"/>
        </ext>
      </extLst>
    </bk>
    <bk>
      <extLst>
        <ext uri="{3e2802c4-a4d2-4d8b-9148-e3be6c30e623}">
          <xlrd:rvb i="26454"/>
        </ext>
      </extLst>
    </bk>
    <bk>
      <extLst>
        <ext uri="{3e2802c4-a4d2-4d8b-9148-e3be6c30e623}">
          <xlrd:rvb i="26455"/>
        </ext>
      </extLst>
    </bk>
    <bk>
      <extLst>
        <ext uri="{3e2802c4-a4d2-4d8b-9148-e3be6c30e623}">
          <xlrd:rvb i="26456"/>
        </ext>
      </extLst>
    </bk>
    <bk>
      <extLst>
        <ext uri="{3e2802c4-a4d2-4d8b-9148-e3be6c30e623}">
          <xlrd:rvb i="26457"/>
        </ext>
      </extLst>
    </bk>
    <bk>
      <extLst>
        <ext uri="{3e2802c4-a4d2-4d8b-9148-e3be6c30e623}">
          <xlrd:rvb i="26458"/>
        </ext>
      </extLst>
    </bk>
    <bk>
      <extLst>
        <ext uri="{3e2802c4-a4d2-4d8b-9148-e3be6c30e623}">
          <xlrd:rvb i="26459"/>
        </ext>
      </extLst>
    </bk>
    <bk>
      <extLst>
        <ext uri="{3e2802c4-a4d2-4d8b-9148-e3be6c30e623}">
          <xlrd:rvb i="26460"/>
        </ext>
      </extLst>
    </bk>
    <bk>
      <extLst>
        <ext uri="{3e2802c4-a4d2-4d8b-9148-e3be6c30e623}">
          <xlrd:rvb i="26461"/>
        </ext>
      </extLst>
    </bk>
    <bk>
      <extLst>
        <ext uri="{3e2802c4-a4d2-4d8b-9148-e3be6c30e623}">
          <xlrd:rvb i="26462"/>
        </ext>
      </extLst>
    </bk>
    <bk>
      <extLst>
        <ext uri="{3e2802c4-a4d2-4d8b-9148-e3be6c30e623}">
          <xlrd:rvb i="26463"/>
        </ext>
      </extLst>
    </bk>
    <bk>
      <extLst>
        <ext uri="{3e2802c4-a4d2-4d8b-9148-e3be6c30e623}">
          <xlrd:rvb i="26464"/>
        </ext>
      </extLst>
    </bk>
    <bk>
      <extLst>
        <ext uri="{3e2802c4-a4d2-4d8b-9148-e3be6c30e623}">
          <xlrd:rvb i="26465"/>
        </ext>
      </extLst>
    </bk>
    <bk>
      <extLst>
        <ext uri="{3e2802c4-a4d2-4d8b-9148-e3be6c30e623}">
          <xlrd:rvb i="26466"/>
        </ext>
      </extLst>
    </bk>
    <bk>
      <extLst>
        <ext uri="{3e2802c4-a4d2-4d8b-9148-e3be6c30e623}">
          <xlrd:rvb i="26467"/>
        </ext>
      </extLst>
    </bk>
    <bk>
      <extLst>
        <ext uri="{3e2802c4-a4d2-4d8b-9148-e3be6c30e623}">
          <xlrd:rvb i="26468"/>
        </ext>
      </extLst>
    </bk>
    <bk>
      <extLst>
        <ext uri="{3e2802c4-a4d2-4d8b-9148-e3be6c30e623}">
          <xlrd:rvb i="26469"/>
        </ext>
      </extLst>
    </bk>
    <bk>
      <extLst>
        <ext uri="{3e2802c4-a4d2-4d8b-9148-e3be6c30e623}">
          <xlrd:rvb i="26470"/>
        </ext>
      </extLst>
    </bk>
    <bk>
      <extLst>
        <ext uri="{3e2802c4-a4d2-4d8b-9148-e3be6c30e623}">
          <xlrd:rvb i="26471"/>
        </ext>
      </extLst>
    </bk>
    <bk>
      <extLst>
        <ext uri="{3e2802c4-a4d2-4d8b-9148-e3be6c30e623}">
          <xlrd:rvb i="26472"/>
        </ext>
      </extLst>
    </bk>
    <bk>
      <extLst>
        <ext uri="{3e2802c4-a4d2-4d8b-9148-e3be6c30e623}">
          <xlrd:rvb i="26473"/>
        </ext>
      </extLst>
    </bk>
    <bk>
      <extLst>
        <ext uri="{3e2802c4-a4d2-4d8b-9148-e3be6c30e623}">
          <xlrd:rvb i="26474"/>
        </ext>
      </extLst>
    </bk>
    <bk>
      <extLst>
        <ext uri="{3e2802c4-a4d2-4d8b-9148-e3be6c30e623}">
          <xlrd:rvb i="26475"/>
        </ext>
      </extLst>
    </bk>
    <bk>
      <extLst>
        <ext uri="{3e2802c4-a4d2-4d8b-9148-e3be6c30e623}">
          <xlrd:rvb i="26476"/>
        </ext>
      </extLst>
    </bk>
    <bk>
      <extLst>
        <ext uri="{3e2802c4-a4d2-4d8b-9148-e3be6c30e623}">
          <xlrd:rvb i="26477"/>
        </ext>
      </extLst>
    </bk>
    <bk>
      <extLst>
        <ext uri="{3e2802c4-a4d2-4d8b-9148-e3be6c30e623}">
          <xlrd:rvb i="26478"/>
        </ext>
      </extLst>
    </bk>
    <bk>
      <extLst>
        <ext uri="{3e2802c4-a4d2-4d8b-9148-e3be6c30e623}">
          <xlrd:rvb i="26479"/>
        </ext>
      </extLst>
    </bk>
    <bk>
      <extLst>
        <ext uri="{3e2802c4-a4d2-4d8b-9148-e3be6c30e623}">
          <xlrd:rvb i="26480"/>
        </ext>
      </extLst>
    </bk>
    <bk>
      <extLst>
        <ext uri="{3e2802c4-a4d2-4d8b-9148-e3be6c30e623}">
          <xlrd:rvb i="26481"/>
        </ext>
      </extLst>
    </bk>
    <bk>
      <extLst>
        <ext uri="{3e2802c4-a4d2-4d8b-9148-e3be6c30e623}">
          <xlrd:rvb i="26482"/>
        </ext>
      </extLst>
    </bk>
    <bk>
      <extLst>
        <ext uri="{3e2802c4-a4d2-4d8b-9148-e3be6c30e623}">
          <xlrd:rvb i="26483"/>
        </ext>
      </extLst>
    </bk>
    <bk>
      <extLst>
        <ext uri="{3e2802c4-a4d2-4d8b-9148-e3be6c30e623}">
          <xlrd:rvb i="26484"/>
        </ext>
      </extLst>
    </bk>
    <bk>
      <extLst>
        <ext uri="{3e2802c4-a4d2-4d8b-9148-e3be6c30e623}">
          <xlrd:rvb i="26485"/>
        </ext>
      </extLst>
    </bk>
    <bk>
      <extLst>
        <ext uri="{3e2802c4-a4d2-4d8b-9148-e3be6c30e623}">
          <xlrd:rvb i="26486"/>
        </ext>
      </extLst>
    </bk>
    <bk>
      <extLst>
        <ext uri="{3e2802c4-a4d2-4d8b-9148-e3be6c30e623}">
          <xlrd:rvb i="26487"/>
        </ext>
      </extLst>
    </bk>
    <bk>
      <extLst>
        <ext uri="{3e2802c4-a4d2-4d8b-9148-e3be6c30e623}">
          <xlrd:rvb i="26488"/>
        </ext>
      </extLst>
    </bk>
    <bk>
      <extLst>
        <ext uri="{3e2802c4-a4d2-4d8b-9148-e3be6c30e623}">
          <xlrd:rvb i="26489"/>
        </ext>
      </extLst>
    </bk>
    <bk>
      <extLst>
        <ext uri="{3e2802c4-a4d2-4d8b-9148-e3be6c30e623}">
          <xlrd:rvb i="26490"/>
        </ext>
      </extLst>
    </bk>
    <bk>
      <extLst>
        <ext uri="{3e2802c4-a4d2-4d8b-9148-e3be6c30e623}">
          <xlrd:rvb i="26491"/>
        </ext>
      </extLst>
    </bk>
    <bk>
      <extLst>
        <ext uri="{3e2802c4-a4d2-4d8b-9148-e3be6c30e623}">
          <xlrd:rvb i="26492"/>
        </ext>
      </extLst>
    </bk>
    <bk>
      <extLst>
        <ext uri="{3e2802c4-a4d2-4d8b-9148-e3be6c30e623}">
          <xlrd:rvb i="26493"/>
        </ext>
      </extLst>
    </bk>
    <bk>
      <extLst>
        <ext uri="{3e2802c4-a4d2-4d8b-9148-e3be6c30e623}">
          <xlrd:rvb i="26494"/>
        </ext>
      </extLst>
    </bk>
    <bk>
      <extLst>
        <ext uri="{3e2802c4-a4d2-4d8b-9148-e3be6c30e623}">
          <xlrd:rvb i="26495"/>
        </ext>
      </extLst>
    </bk>
    <bk>
      <extLst>
        <ext uri="{3e2802c4-a4d2-4d8b-9148-e3be6c30e623}">
          <xlrd:rvb i="26496"/>
        </ext>
      </extLst>
    </bk>
    <bk>
      <extLst>
        <ext uri="{3e2802c4-a4d2-4d8b-9148-e3be6c30e623}">
          <xlrd:rvb i="26497"/>
        </ext>
      </extLst>
    </bk>
    <bk>
      <extLst>
        <ext uri="{3e2802c4-a4d2-4d8b-9148-e3be6c30e623}">
          <xlrd:rvb i="26498"/>
        </ext>
      </extLst>
    </bk>
    <bk>
      <extLst>
        <ext uri="{3e2802c4-a4d2-4d8b-9148-e3be6c30e623}">
          <xlrd:rvb i="26499"/>
        </ext>
      </extLst>
    </bk>
    <bk>
      <extLst>
        <ext uri="{3e2802c4-a4d2-4d8b-9148-e3be6c30e623}">
          <xlrd:rvb i="26500"/>
        </ext>
      </extLst>
    </bk>
    <bk>
      <extLst>
        <ext uri="{3e2802c4-a4d2-4d8b-9148-e3be6c30e623}">
          <xlrd:rvb i="26501"/>
        </ext>
      </extLst>
    </bk>
    <bk>
      <extLst>
        <ext uri="{3e2802c4-a4d2-4d8b-9148-e3be6c30e623}">
          <xlrd:rvb i="26502"/>
        </ext>
      </extLst>
    </bk>
    <bk>
      <extLst>
        <ext uri="{3e2802c4-a4d2-4d8b-9148-e3be6c30e623}">
          <xlrd:rvb i="26503"/>
        </ext>
      </extLst>
    </bk>
    <bk>
      <extLst>
        <ext uri="{3e2802c4-a4d2-4d8b-9148-e3be6c30e623}">
          <xlrd:rvb i="26504"/>
        </ext>
      </extLst>
    </bk>
    <bk>
      <extLst>
        <ext uri="{3e2802c4-a4d2-4d8b-9148-e3be6c30e623}">
          <xlrd:rvb i="26505"/>
        </ext>
      </extLst>
    </bk>
    <bk>
      <extLst>
        <ext uri="{3e2802c4-a4d2-4d8b-9148-e3be6c30e623}">
          <xlrd:rvb i="26506"/>
        </ext>
      </extLst>
    </bk>
    <bk>
      <extLst>
        <ext uri="{3e2802c4-a4d2-4d8b-9148-e3be6c30e623}">
          <xlrd:rvb i="26507"/>
        </ext>
      </extLst>
    </bk>
    <bk>
      <extLst>
        <ext uri="{3e2802c4-a4d2-4d8b-9148-e3be6c30e623}">
          <xlrd:rvb i="26508"/>
        </ext>
      </extLst>
    </bk>
    <bk>
      <extLst>
        <ext uri="{3e2802c4-a4d2-4d8b-9148-e3be6c30e623}">
          <xlrd:rvb i="26509"/>
        </ext>
      </extLst>
    </bk>
    <bk>
      <extLst>
        <ext uri="{3e2802c4-a4d2-4d8b-9148-e3be6c30e623}">
          <xlrd:rvb i="26510"/>
        </ext>
      </extLst>
    </bk>
    <bk>
      <extLst>
        <ext uri="{3e2802c4-a4d2-4d8b-9148-e3be6c30e623}">
          <xlrd:rvb i="26511"/>
        </ext>
      </extLst>
    </bk>
    <bk>
      <extLst>
        <ext uri="{3e2802c4-a4d2-4d8b-9148-e3be6c30e623}">
          <xlrd:rvb i="26512"/>
        </ext>
      </extLst>
    </bk>
    <bk>
      <extLst>
        <ext uri="{3e2802c4-a4d2-4d8b-9148-e3be6c30e623}">
          <xlrd:rvb i="26513"/>
        </ext>
      </extLst>
    </bk>
    <bk>
      <extLst>
        <ext uri="{3e2802c4-a4d2-4d8b-9148-e3be6c30e623}">
          <xlrd:rvb i="26514"/>
        </ext>
      </extLst>
    </bk>
    <bk>
      <extLst>
        <ext uri="{3e2802c4-a4d2-4d8b-9148-e3be6c30e623}">
          <xlrd:rvb i="26515"/>
        </ext>
      </extLst>
    </bk>
    <bk>
      <extLst>
        <ext uri="{3e2802c4-a4d2-4d8b-9148-e3be6c30e623}">
          <xlrd:rvb i="26518"/>
        </ext>
      </extLst>
    </bk>
    <bk>
      <extLst>
        <ext uri="{3e2802c4-a4d2-4d8b-9148-e3be6c30e623}">
          <xlrd:rvb i="26519"/>
        </ext>
      </extLst>
    </bk>
    <bk>
      <extLst>
        <ext uri="{3e2802c4-a4d2-4d8b-9148-e3be6c30e623}">
          <xlrd:rvb i="26520"/>
        </ext>
      </extLst>
    </bk>
    <bk>
      <extLst>
        <ext uri="{3e2802c4-a4d2-4d8b-9148-e3be6c30e623}">
          <xlrd:rvb i="26521"/>
        </ext>
      </extLst>
    </bk>
    <bk>
      <extLst>
        <ext uri="{3e2802c4-a4d2-4d8b-9148-e3be6c30e623}">
          <xlrd:rvb i="26522"/>
        </ext>
      </extLst>
    </bk>
    <bk>
      <extLst>
        <ext uri="{3e2802c4-a4d2-4d8b-9148-e3be6c30e623}">
          <xlrd:rvb i="26523"/>
        </ext>
      </extLst>
    </bk>
    <bk>
      <extLst>
        <ext uri="{3e2802c4-a4d2-4d8b-9148-e3be6c30e623}">
          <xlrd:rvb i="26524"/>
        </ext>
      </extLst>
    </bk>
    <bk>
      <extLst>
        <ext uri="{3e2802c4-a4d2-4d8b-9148-e3be6c30e623}">
          <xlrd:rvb i="26525"/>
        </ext>
      </extLst>
    </bk>
    <bk>
      <extLst>
        <ext uri="{3e2802c4-a4d2-4d8b-9148-e3be6c30e623}">
          <xlrd:rvb i="26526"/>
        </ext>
      </extLst>
    </bk>
    <bk>
      <extLst>
        <ext uri="{3e2802c4-a4d2-4d8b-9148-e3be6c30e623}">
          <xlrd:rvb i="26527"/>
        </ext>
      </extLst>
    </bk>
    <bk>
      <extLst>
        <ext uri="{3e2802c4-a4d2-4d8b-9148-e3be6c30e623}">
          <xlrd:rvb i="26528"/>
        </ext>
      </extLst>
    </bk>
    <bk>
      <extLst>
        <ext uri="{3e2802c4-a4d2-4d8b-9148-e3be6c30e623}">
          <xlrd:rvb i="26529"/>
        </ext>
      </extLst>
    </bk>
    <bk>
      <extLst>
        <ext uri="{3e2802c4-a4d2-4d8b-9148-e3be6c30e623}">
          <xlrd:rvb i="26530"/>
        </ext>
      </extLst>
    </bk>
    <bk>
      <extLst>
        <ext uri="{3e2802c4-a4d2-4d8b-9148-e3be6c30e623}">
          <xlrd:rvb i="26531"/>
        </ext>
      </extLst>
    </bk>
    <bk>
      <extLst>
        <ext uri="{3e2802c4-a4d2-4d8b-9148-e3be6c30e623}">
          <xlrd:rvb i="26532"/>
        </ext>
      </extLst>
    </bk>
    <bk>
      <extLst>
        <ext uri="{3e2802c4-a4d2-4d8b-9148-e3be6c30e623}">
          <xlrd:rvb i="26533"/>
        </ext>
      </extLst>
    </bk>
    <bk>
      <extLst>
        <ext uri="{3e2802c4-a4d2-4d8b-9148-e3be6c30e623}">
          <xlrd:rvb i="26534"/>
        </ext>
      </extLst>
    </bk>
    <bk>
      <extLst>
        <ext uri="{3e2802c4-a4d2-4d8b-9148-e3be6c30e623}">
          <xlrd:rvb i="26535"/>
        </ext>
      </extLst>
    </bk>
    <bk>
      <extLst>
        <ext uri="{3e2802c4-a4d2-4d8b-9148-e3be6c30e623}">
          <xlrd:rvb i="26536"/>
        </ext>
      </extLst>
    </bk>
    <bk>
      <extLst>
        <ext uri="{3e2802c4-a4d2-4d8b-9148-e3be6c30e623}">
          <xlrd:rvb i="26537"/>
        </ext>
      </extLst>
    </bk>
    <bk>
      <extLst>
        <ext uri="{3e2802c4-a4d2-4d8b-9148-e3be6c30e623}">
          <xlrd:rvb i="26538"/>
        </ext>
      </extLst>
    </bk>
    <bk>
      <extLst>
        <ext uri="{3e2802c4-a4d2-4d8b-9148-e3be6c30e623}">
          <xlrd:rvb i="26539"/>
        </ext>
      </extLst>
    </bk>
    <bk>
      <extLst>
        <ext uri="{3e2802c4-a4d2-4d8b-9148-e3be6c30e623}">
          <xlrd:rvb i="26540"/>
        </ext>
      </extLst>
    </bk>
    <bk>
      <extLst>
        <ext uri="{3e2802c4-a4d2-4d8b-9148-e3be6c30e623}">
          <xlrd:rvb i="26541"/>
        </ext>
      </extLst>
    </bk>
    <bk>
      <extLst>
        <ext uri="{3e2802c4-a4d2-4d8b-9148-e3be6c30e623}">
          <xlrd:rvb i="26542"/>
        </ext>
      </extLst>
    </bk>
    <bk>
      <extLst>
        <ext uri="{3e2802c4-a4d2-4d8b-9148-e3be6c30e623}">
          <xlrd:rvb i="26543"/>
        </ext>
      </extLst>
    </bk>
    <bk>
      <extLst>
        <ext uri="{3e2802c4-a4d2-4d8b-9148-e3be6c30e623}">
          <xlrd:rvb i="26544"/>
        </ext>
      </extLst>
    </bk>
    <bk>
      <extLst>
        <ext uri="{3e2802c4-a4d2-4d8b-9148-e3be6c30e623}">
          <xlrd:rvb i="26545"/>
        </ext>
      </extLst>
    </bk>
    <bk>
      <extLst>
        <ext uri="{3e2802c4-a4d2-4d8b-9148-e3be6c30e623}">
          <xlrd:rvb i="26546"/>
        </ext>
      </extLst>
    </bk>
    <bk>
      <extLst>
        <ext uri="{3e2802c4-a4d2-4d8b-9148-e3be6c30e623}">
          <xlrd:rvb i="26547"/>
        </ext>
      </extLst>
    </bk>
    <bk>
      <extLst>
        <ext uri="{3e2802c4-a4d2-4d8b-9148-e3be6c30e623}">
          <xlrd:rvb i="26548"/>
        </ext>
      </extLst>
    </bk>
    <bk>
      <extLst>
        <ext uri="{3e2802c4-a4d2-4d8b-9148-e3be6c30e623}">
          <xlrd:rvb i="26549"/>
        </ext>
      </extLst>
    </bk>
    <bk>
      <extLst>
        <ext uri="{3e2802c4-a4d2-4d8b-9148-e3be6c30e623}">
          <xlrd:rvb i="26550"/>
        </ext>
      </extLst>
    </bk>
    <bk>
      <extLst>
        <ext uri="{3e2802c4-a4d2-4d8b-9148-e3be6c30e623}">
          <xlrd:rvb i="26551"/>
        </ext>
      </extLst>
    </bk>
    <bk>
      <extLst>
        <ext uri="{3e2802c4-a4d2-4d8b-9148-e3be6c30e623}">
          <xlrd:rvb i="26552"/>
        </ext>
      </extLst>
    </bk>
    <bk>
      <extLst>
        <ext uri="{3e2802c4-a4d2-4d8b-9148-e3be6c30e623}">
          <xlrd:rvb i="26553"/>
        </ext>
      </extLst>
    </bk>
    <bk>
      <extLst>
        <ext uri="{3e2802c4-a4d2-4d8b-9148-e3be6c30e623}">
          <xlrd:rvb i="26554"/>
        </ext>
      </extLst>
    </bk>
    <bk>
      <extLst>
        <ext uri="{3e2802c4-a4d2-4d8b-9148-e3be6c30e623}">
          <xlrd:rvb i="26555"/>
        </ext>
      </extLst>
    </bk>
    <bk>
      <extLst>
        <ext uri="{3e2802c4-a4d2-4d8b-9148-e3be6c30e623}">
          <xlrd:rvb i="26556"/>
        </ext>
      </extLst>
    </bk>
    <bk>
      <extLst>
        <ext uri="{3e2802c4-a4d2-4d8b-9148-e3be6c30e623}">
          <xlrd:rvb i="26557"/>
        </ext>
      </extLst>
    </bk>
    <bk>
      <extLst>
        <ext uri="{3e2802c4-a4d2-4d8b-9148-e3be6c30e623}">
          <xlrd:rvb i="26558"/>
        </ext>
      </extLst>
    </bk>
    <bk>
      <extLst>
        <ext uri="{3e2802c4-a4d2-4d8b-9148-e3be6c30e623}">
          <xlrd:rvb i="26559"/>
        </ext>
      </extLst>
    </bk>
    <bk>
      <extLst>
        <ext uri="{3e2802c4-a4d2-4d8b-9148-e3be6c30e623}">
          <xlrd:rvb i="26560"/>
        </ext>
      </extLst>
    </bk>
    <bk>
      <extLst>
        <ext uri="{3e2802c4-a4d2-4d8b-9148-e3be6c30e623}">
          <xlrd:rvb i="26561"/>
        </ext>
      </extLst>
    </bk>
    <bk>
      <extLst>
        <ext uri="{3e2802c4-a4d2-4d8b-9148-e3be6c30e623}">
          <xlrd:rvb i="26562"/>
        </ext>
      </extLst>
    </bk>
    <bk>
      <extLst>
        <ext uri="{3e2802c4-a4d2-4d8b-9148-e3be6c30e623}">
          <xlrd:rvb i="26563"/>
        </ext>
      </extLst>
    </bk>
    <bk>
      <extLst>
        <ext uri="{3e2802c4-a4d2-4d8b-9148-e3be6c30e623}">
          <xlrd:rvb i="26564"/>
        </ext>
      </extLst>
    </bk>
    <bk>
      <extLst>
        <ext uri="{3e2802c4-a4d2-4d8b-9148-e3be6c30e623}">
          <xlrd:rvb i="26565"/>
        </ext>
      </extLst>
    </bk>
    <bk>
      <extLst>
        <ext uri="{3e2802c4-a4d2-4d8b-9148-e3be6c30e623}">
          <xlrd:rvb i="26566"/>
        </ext>
      </extLst>
    </bk>
    <bk>
      <extLst>
        <ext uri="{3e2802c4-a4d2-4d8b-9148-e3be6c30e623}">
          <xlrd:rvb i="26567"/>
        </ext>
      </extLst>
    </bk>
    <bk>
      <extLst>
        <ext uri="{3e2802c4-a4d2-4d8b-9148-e3be6c30e623}">
          <xlrd:rvb i="26568"/>
        </ext>
      </extLst>
    </bk>
    <bk>
      <extLst>
        <ext uri="{3e2802c4-a4d2-4d8b-9148-e3be6c30e623}">
          <xlrd:rvb i="26569"/>
        </ext>
      </extLst>
    </bk>
    <bk>
      <extLst>
        <ext uri="{3e2802c4-a4d2-4d8b-9148-e3be6c30e623}">
          <xlrd:rvb i="26570"/>
        </ext>
      </extLst>
    </bk>
    <bk>
      <extLst>
        <ext uri="{3e2802c4-a4d2-4d8b-9148-e3be6c30e623}">
          <xlrd:rvb i="26571"/>
        </ext>
      </extLst>
    </bk>
    <bk>
      <extLst>
        <ext uri="{3e2802c4-a4d2-4d8b-9148-e3be6c30e623}">
          <xlrd:rvb i="26572"/>
        </ext>
      </extLst>
    </bk>
    <bk>
      <extLst>
        <ext uri="{3e2802c4-a4d2-4d8b-9148-e3be6c30e623}">
          <xlrd:rvb i="26573"/>
        </ext>
      </extLst>
    </bk>
    <bk>
      <extLst>
        <ext uri="{3e2802c4-a4d2-4d8b-9148-e3be6c30e623}">
          <xlrd:rvb i="26574"/>
        </ext>
      </extLst>
    </bk>
    <bk>
      <extLst>
        <ext uri="{3e2802c4-a4d2-4d8b-9148-e3be6c30e623}">
          <xlrd:rvb i="26575"/>
        </ext>
      </extLst>
    </bk>
    <bk>
      <extLst>
        <ext uri="{3e2802c4-a4d2-4d8b-9148-e3be6c30e623}">
          <xlrd:rvb i="26576"/>
        </ext>
      </extLst>
    </bk>
    <bk>
      <extLst>
        <ext uri="{3e2802c4-a4d2-4d8b-9148-e3be6c30e623}">
          <xlrd:rvb i="26577"/>
        </ext>
      </extLst>
    </bk>
    <bk>
      <extLst>
        <ext uri="{3e2802c4-a4d2-4d8b-9148-e3be6c30e623}">
          <xlrd:rvb i="26578"/>
        </ext>
      </extLst>
    </bk>
    <bk>
      <extLst>
        <ext uri="{3e2802c4-a4d2-4d8b-9148-e3be6c30e623}">
          <xlrd:rvb i="26579"/>
        </ext>
      </extLst>
    </bk>
    <bk>
      <extLst>
        <ext uri="{3e2802c4-a4d2-4d8b-9148-e3be6c30e623}">
          <xlrd:rvb i="26580"/>
        </ext>
      </extLst>
    </bk>
    <bk>
      <extLst>
        <ext uri="{3e2802c4-a4d2-4d8b-9148-e3be6c30e623}">
          <xlrd:rvb i="26581"/>
        </ext>
      </extLst>
    </bk>
    <bk>
      <extLst>
        <ext uri="{3e2802c4-a4d2-4d8b-9148-e3be6c30e623}">
          <xlrd:rvb i="26582"/>
        </ext>
      </extLst>
    </bk>
    <bk>
      <extLst>
        <ext uri="{3e2802c4-a4d2-4d8b-9148-e3be6c30e623}">
          <xlrd:rvb i="26583"/>
        </ext>
      </extLst>
    </bk>
    <bk>
      <extLst>
        <ext uri="{3e2802c4-a4d2-4d8b-9148-e3be6c30e623}">
          <xlrd:rvb i="26584"/>
        </ext>
      </extLst>
    </bk>
    <bk>
      <extLst>
        <ext uri="{3e2802c4-a4d2-4d8b-9148-e3be6c30e623}">
          <xlrd:rvb i="26585"/>
        </ext>
      </extLst>
    </bk>
    <bk>
      <extLst>
        <ext uri="{3e2802c4-a4d2-4d8b-9148-e3be6c30e623}">
          <xlrd:rvb i="26586"/>
        </ext>
      </extLst>
    </bk>
    <bk>
      <extLst>
        <ext uri="{3e2802c4-a4d2-4d8b-9148-e3be6c30e623}">
          <xlrd:rvb i="26587"/>
        </ext>
      </extLst>
    </bk>
    <bk>
      <extLst>
        <ext uri="{3e2802c4-a4d2-4d8b-9148-e3be6c30e623}">
          <xlrd:rvb i="26588"/>
        </ext>
      </extLst>
    </bk>
    <bk>
      <extLst>
        <ext uri="{3e2802c4-a4d2-4d8b-9148-e3be6c30e623}">
          <xlrd:rvb i="26589"/>
        </ext>
      </extLst>
    </bk>
    <bk>
      <extLst>
        <ext uri="{3e2802c4-a4d2-4d8b-9148-e3be6c30e623}">
          <xlrd:rvb i="26590"/>
        </ext>
      </extLst>
    </bk>
    <bk>
      <extLst>
        <ext uri="{3e2802c4-a4d2-4d8b-9148-e3be6c30e623}">
          <xlrd:rvb i="26591"/>
        </ext>
      </extLst>
    </bk>
    <bk>
      <extLst>
        <ext uri="{3e2802c4-a4d2-4d8b-9148-e3be6c30e623}">
          <xlrd:rvb i="26592"/>
        </ext>
      </extLst>
    </bk>
    <bk>
      <extLst>
        <ext uri="{3e2802c4-a4d2-4d8b-9148-e3be6c30e623}">
          <xlrd:rvb i="26593"/>
        </ext>
      </extLst>
    </bk>
    <bk>
      <extLst>
        <ext uri="{3e2802c4-a4d2-4d8b-9148-e3be6c30e623}">
          <xlrd:rvb i="26594"/>
        </ext>
      </extLst>
    </bk>
    <bk>
      <extLst>
        <ext uri="{3e2802c4-a4d2-4d8b-9148-e3be6c30e623}">
          <xlrd:rvb i="26595"/>
        </ext>
      </extLst>
    </bk>
    <bk>
      <extLst>
        <ext uri="{3e2802c4-a4d2-4d8b-9148-e3be6c30e623}">
          <xlrd:rvb i="26596"/>
        </ext>
      </extLst>
    </bk>
    <bk>
      <extLst>
        <ext uri="{3e2802c4-a4d2-4d8b-9148-e3be6c30e623}">
          <xlrd:rvb i="26597"/>
        </ext>
      </extLst>
    </bk>
    <bk>
      <extLst>
        <ext uri="{3e2802c4-a4d2-4d8b-9148-e3be6c30e623}">
          <xlrd:rvb i="26598"/>
        </ext>
      </extLst>
    </bk>
    <bk>
      <extLst>
        <ext uri="{3e2802c4-a4d2-4d8b-9148-e3be6c30e623}">
          <xlrd:rvb i="26599"/>
        </ext>
      </extLst>
    </bk>
    <bk>
      <extLst>
        <ext uri="{3e2802c4-a4d2-4d8b-9148-e3be6c30e623}">
          <xlrd:rvb i="26600"/>
        </ext>
      </extLst>
    </bk>
    <bk>
      <extLst>
        <ext uri="{3e2802c4-a4d2-4d8b-9148-e3be6c30e623}">
          <xlrd:rvb i="26601"/>
        </ext>
      </extLst>
    </bk>
    <bk>
      <extLst>
        <ext uri="{3e2802c4-a4d2-4d8b-9148-e3be6c30e623}">
          <xlrd:rvb i="26602"/>
        </ext>
      </extLst>
    </bk>
    <bk>
      <extLst>
        <ext uri="{3e2802c4-a4d2-4d8b-9148-e3be6c30e623}">
          <xlrd:rvb i="26603"/>
        </ext>
      </extLst>
    </bk>
    <bk>
      <extLst>
        <ext uri="{3e2802c4-a4d2-4d8b-9148-e3be6c30e623}">
          <xlrd:rvb i="26604"/>
        </ext>
      </extLst>
    </bk>
    <bk>
      <extLst>
        <ext uri="{3e2802c4-a4d2-4d8b-9148-e3be6c30e623}">
          <xlrd:rvb i="26605"/>
        </ext>
      </extLst>
    </bk>
    <bk>
      <extLst>
        <ext uri="{3e2802c4-a4d2-4d8b-9148-e3be6c30e623}">
          <xlrd:rvb i="26606"/>
        </ext>
      </extLst>
    </bk>
    <bk>
      <extLst>
        <ext uri="{3e2802c4-a4d2-4d8b-9148-e3be6c30e623}">
          <xlrd:rvb i="26607"/>
        </ext>
      </extLst>
    </bk>
    <bk>
      <extLst>
        <ext uri="{3e2802c4-a4d2-4d8b-9148-e3be6c30e623}">
          <xlrd:rvb i="26608"/>
        </ext>
      </extLst>
    </bk>
    <bk>
      <extLst>
        <ext uri="{3e2802c4-a4d2-4d8b-9148-e3be6c30e623}">
          <xlrd:rvb i="26609"/>
        </ext>
      </extLst>
    </bk>
    <bk>
      <extLst>
        <ext uri="{3e2802c4-a4d2-4d8b-9148-e3be6c30e623}">
          <xlrd:rvb i="26610"/>
        </ext>
      </extLst>
    </bk>
    <bk>
      <extLst>
        <ext uri="{3e2802c4-a4d2-4d8b-9148-e3be6c30e623}">
          <xlrd:rvb i="26611"/>
        </ext>
      </extLst>
    </bk>
    <bk>
      <extLst>
        <ext uri="{3e2802c4-a4d2-4d8b-9148-e3be6c30e623}">
          <xlrd:rvb i="26612"/>
        </ext>
      </extLst>
    </bk>
    <bk>
      <extLst>
        <ext uri="{3e2802c4-a4d2-4d8b-9148-e3be6c30e623}">
          <xlrd:rvb i="26613"/>
        </ext>
      </extLst>
    </bk>
    <bk>
      <extLst>
        <ext uri="{3e2802c4-a4d2-4d8b-9148-e3be6c30e623}">
          <xlrd:rvb i="26616"/>
        </ext>
      </extLst>
    </bk>
    <bk>
      <extLst>
        <ext uri="{3e2802c4-a4d2-4d8b-9148-e3be6c30e623}">
          <xlrd:rvb i="26617"/>
        </ext>
      </extLst>
    </bk>
    <bk>
      <extLst>
        <ext uri="{3e2802c4-a4d2-4d8b-9148-e3be6c30e623}">
          <xlrd:rvb i="26618"/>
        </ext>
      </extLst>
    </bk>
    <bk>
      <extLst>
        <ext uri="{3e2802c4-a4d2-4d8b-9148-e3be6c30e623}">
          <xlrd:rvb i="26621"/>
        </ext>
      </extLst>
    </bk>
    <bk>
      <extLst>
        <ext uri="{3e2802c4-a4d2-4d8b-9148-e3be6c30e623}">
          <xlrd:rvb i="26622"/>
        </ext>
      </extLst>
    </bk>
    <bk>
      <extLst>
        <ext uri="{3e2802c4-a4d2-4d8b-9148-e3be6c30e623}">
          <xlrd:rvb i="26623"/>
        </ext>
      </extLst>
    </bk>
    <bk>
      <extLst>
        <ext uri="{3e2802c4-a4d2-4d8b-9148-e3be6c30e623}">
          <xlrd:rvb i="26624"/>
        </ext>
      </extLst>
    </bk>
    <bk>
      <extLst>
        <ext uri="{3e2802c4-a4d2-4d8b-9148-e3be6c30e623}">
          <xlrd:rvb i="26625"/>
        </ext>
      </extLst>
    </bk>
    <bk>
      <extLst>
        <ext uri="{3e2802c4-a4d2-4d8b-9148-e3be6c30e623}">
          <xlrd:rvb i="26626"/>
        </ext>
      </extLst>
    </bk>
    <bk>
      <extLst>
        <ext uri="{3e2802c4-a4d2-4d8b-9148-e3be6c30e623}">
          <xlrd:rvb i="26627"/>
        </ext>
      </extLst>
    </bk>
    <bk>
      <extLst>
        <ext uri="{3e2802c4-a4d2-4d8b-9148-e3be6c30e623}">
          <xlrd:rvb i="26628"/>
        </ext>
      </extLst>
    </bk>
    <bk>
      <extLst>
        <ext uri="{3e2802c4-a4d2-4d8b-9148-e3be6c30e623}">
          <xlrd:rvb i="26629"/>
        </ext>
      </extLst>
    </bk>
    <bk>
      <extLst>
        <ext uri="{3e2802c4-a4d2-4d8b-9148-e3be6c30e623}">
          <xlrd:rvb i="26630"/>
        </ext>
      </extLst>
    </bk>
    <bk>
      <extLst>
        <ext uri="{3e2802c4-a4d2-4d8b-9148-e3be6c30e623}">
          <xlrd:rvb i="26631"/>
        </ext>
      </extLst>
    </bk>
    <bk>
      <extLst>
        <ext uri="{3e2802c4-a4d2-4d8b-9148-e3be6c30e623}">
          <xlrd:rvb i="26632"/>
        </ext>
      </extLst>
    </bk>
    <bk>
      <extLst>
        <ext uri="{3e2802c4-a4d2-4d8b-9148-e3be6c30e623}">
          <xlrd:rvb i="26633"/>
        </ext>
      </extLst>
    </bk>
    <bk>
      <extLst>
        <ext uri="{3e2802c4-a4d2-4d8b-9148-e3be6c30e623}">
          <xlrd:rvb i="26634"/>
        </ext>
      </extLst>
    </bk>
    <bk>
      <extLst>
        <ext uri="{3e2802c4-a4d2-4d8b-9148-e3be6c30e623}">
          <xlrd:rvb i="26635"/>
        </ext>
      </extLst>
    </bk>
    <bk>
      <extLst>
        <ext uri="{3e2802c4-a4d2-4d8b-9148-e3be6c30e623}">
          <xlrd:rvb i="26636"/>
        </ext>
      </extLst>
    </bk>
    <bk>
      <extLst>
        <ext uri="{3e2802c4-a4d2-4d8b-9148-e3be6c30e623}">
          <xlrd:rvb i="26637"/>
        </ext>
      </extLst>
    </bk>
    <bk>
      <extLst>
        <ext uri="{3e2802c4-a4d2-4d8b-9148-e3be6c30e623}">
          <xlrd:rvb i="26638"/>
        </ext>
      </extLst>
    </bk>
    <bk>
      <extLst>
        <ext uri="{3e2802c4-a4d2-4d8b-9148-e3be6c30e623}">
          <xlrd:rvb i="26639"/>
        </ext>
      </extLst>
    </bk>
    <bk>
      <extLst>
        <ext uri="{3e2802c4-a4d2-4d8b-9148-e3be6c30e623}">
          <xlrd:rvb i="26640"/>
        </ext>
      </extLst>
    </bk>
    <bk>
      <extLst>
        <ext uri="{3e2802c4-a4d2-4d8b-9148-e3be6c30e623}">
          <xlrd:rvb i="26641"/>
        </ext>
      </extLst>
    </bk>
    <bk>
      <extLst>
        <ext uri="{3e2802c4-a4d2-4d8b-9148-e3be6c30e623}">
          <xlrd:rvb i="26642"/>
        </ext>
      </extLst>
    </bk>
    <bk>
      <extLst>
        <ext uri="{3e2802c4-a4d2-4d8b-9148-e3be6c30e623}">
          <xlrd:rvb i="26643"/>
        </ext>
      </extLst>
    </bk>
    <bk>
      <extLst>
        <ext uri="{3e2802c4-a4d2-4d8b-9148-e3be6c30e623}">
          <xlrd:rvb i="26644"/>
        </ext>
      </extLst>
    </bk>
    <bk>
      <extLst>
        <ext uri="{3e2802c4-a4d2-4d8b-9148-e3be6c30e623}">
          <xlrd:rvb i="26645"/>
        </ext>
      </extLst>
    </bk>
    <bk>
      <extLst>
        <ext uri="{3e2802c4-a4d2-4d8b-9148-e3be6c30e623}">
          <xlrd:rvb i="26646"/>
        </ext>
      </extLst>
    </bk>
    <bk>
      <extLst>
        <ext uri="{3e2802c4-a4d2-4d8b-9148-e3be6c30e623}">
          <xlrd:rvb i="26647"/>
        </ext>
      </extLst>
    </bk>
    <bk>
      <extLst>
        <ext uri="{3e2802c4-a4d2-4d8b-9148-e3be6c30e623}">
          <xlrd:rvb i="26648"/>
        </ext>
      </extLst>
    </bk>
    <bk>
      <extLst>
        <ext uri="{3e2802c4-a4d2-4d8b-9148-e3be6c30e623}">
          <xlrd:rvb i="26649"/>
        </ext>
      </extLst>
    </bk>
    <bk>
      <extLst>
        <ext uri="{3e2802c4-a4d2-4d8b-9148-e3be6c30e623}">
          <xlrd:rvb i="26655"/>
        </ext>
      </extLst>
    </bk>
    <bk>
      <extLst>
        <ext uri="{3e2802c4-a4d2-4d8b-9148-e3be6c30e623}">
          <xlrd:rvb i="26656"/>
        </ext>
      </extLst>
    </bk>
    <bk>
      <extLst>
        <ext uri="{3e2802c4-a4d2-4d8b-9148-e3be6c30e623}">
          <xlrd:rvb i="26657"/>
        </ext>
      </extLst>
    </bk>
    <bk>
      <extLst>
        <ext uri="{3e2802c4-a4d2-4d8b-9148-e3be6c30e623}">
          <xlrd:rvb i="26658"/>
        </ext>
      </extLst>
    </bk>
    <bk>
      <extLst>
        <ext uri="{3e2802c4-a4d2-4d8b-9148-e3be6c30e623}">
          <xlrd:rvb i="26659"/>
        </ext>
      </extLst>
    </bk>
    <bk>
      <extLst>
        <ext uri="{3e2802c4-a4d2-4d8b-9148-e3be6c30e623}">
          <xlrd:rvb i="26660"/>
        </ext>
      </extLst>
    </bk>
    <bk>
      <extLst>
        <ext uri="{3e2802c4-a4d2-4d8b-9148-e3be6c30e623}">
          <xlrd:rvb i="26661"/>
        </ext>
      </extLst>
    </bk>
    <bk>
      <extLst>
        <ext uri="{3e2802c4-a4d2-4d8b-9148-e3be6c30e623}">
          <xlrd:rvb i="26662"/>
        </ext>
      </extLst>
    </bk>
    <bk>
      <extLst>
        <ext uri="{3e2802c4-a4d2-4d8b-9148-e3be6c30e623}">
          <xlrd:rvb i="26663"/>
        </ext>
      </extLst>
    </bk>
    <bk>
      <extLst>
        <ext uri="{3e2802c4-a4d2-4d8b-9148-e3be6c30e623}">
          <xlrd:rvb i="26664"/>
        </ext>
      </extLst>
    </bk>
    <bk>
      <extLst>
        <ext uri="{3e2802c4-a4d2-4d8b-9148-e3be6c30e623}">
          <xlrd:rvb i="26665"/>
        </ext>
      </extLst>
    </bk>
    <bk>
      <extLst>
        <ext uri="{3e2802c4-a4d2-4d8b-9148-e3be6c30e623}">
          <xlrd:rvb i="26666"/>
        </ext>
      </extLst>
    </bk>
    <bk>
      <extLst>
        <ext uri="{3e2802c4-a4d2-4d8b-9148-e3be6c30e623}">
          <xlrd:rvb i="26667"/>
        </ext>
      </extLst>
    </bk>
    <bk>
      <extLst>
        <ext uri="{3e2802c4-a4d2-4d8b-9148-e3be6c30e623}">
          <xlrd:rvb i="26668"/>
        </ext>
      </extLst>
    </bk>
    <bk>
      <extLst>
        <ext uri="{3e2802c4-a4d2-4d8b-9148-e3be6c30e623}">
          <xlrd:rvb i="26669"/>
        </ext>
      </extLst>
    </bk>
    <bk>
      <extLst>
        <ext uri="{3e2802c4-a4d2-4d8b-9148-e3be6c30e623}">
          <xlrd:rvb i="26670"/>
        </ext>
      </extLst>
    </bk>
    <bk>
      <extLst>
        <ext uri="{3e2802c4-a4d2-4d8b-9148-e3be6c30e623}">
          <xlrd:rvb i="26671"/>
        </ext>
      </extLst>
    </bk>
    <bk>
      <extLst>
        <ext uri="{3e2802c4-a4d2-4d8b-9148-e3be6c30e623}">
          <xlrd:rvb i="26672"/>
        </ext>
      </extLst>
    </bk>
    <bk>
      <extLst>
        <ext uri="{3e2802c4-a4d2-4d8b-9148-e3be6c30e623}">
          <xlrd:rvb i="26673"/>
        </ext>
      </extLst>
    </bk>
    <bk>
      <extLst>
        <ext uri="{3e2802c4-a4d2-4d8b-9148-e3be6c30e623}">
          <xlrd:rvb i="26676"/>
        </ext>
      </extLst>
    </bk>
    <bk>
      <extLst>
        <ext uri="{3e2802c4-a4d2-4d8b-9148-e3be6c30e623}">
          <xlrd:rvb i="26677"/>
        </ext>
      </extLst>
    </bk>
    <bk>
      <extLst>
        <ext uri="{3e2802c4-a4d2-4d8b-9148-e3be6c30e623}">
          <xlrd:rvb i="26678"/>
        </ext>
      </extLst>
    </bk>
    <bk>
      <extLst>
        <ext uri="{3e2802c4-a4d2-4d8b-9148-e3be6c30e623}">
          <xlrd:rvb i="26679"/>
        </ext>
      </extLst>
    </bk>
    <bk>
      <extLst>
        <ext uri="{3e2802c4-a4d2-4d8b-9148-e3be6c30e623}">
          <xlrd:rvb i="26680"/>
        </ext>
      </extLst>
    </bk>
    <bk>
      <extLst>
        <ext uri="{3e2802c4-a4d2-4d8b-9148-e3be6c30e623}">
          <xlrd:rvb i="26681"/>
        </ext>
      </extLst>
    </bk>
    <bk>
      <extLst>
        <ext uri="{3e2802c4-a4d2-4d8b-9148-e3be6c30e623}">
          <xlrd:rvb i="26682"/>
        </ext>
      </extLst>
    </bk>
    <bk>
      <extLst>
        <ext uri="{3e2802c4-a4d2-4d8b-9148-e3be6c30e623}">
          <xlrd:rvb i="26683"/>
        </ext>
      </extLst>
    </bk>
    <bk>
      <extLst>
        <ext uri="{3e2802c4-a4d2-4d8b-9148-e3be6c30e623}">
          <xlrd:rvb i="26684"/>
        </ext>
      </extLst>
    </bk>
    <bk>
      <extLst>
        <ext uri="{3e2802c4-a4d2-4d8b-9148-e3be6c30e623}">
          <xlrd:rvb i="26685"/>
        </ext>
      </extLst>
    </bk>
    <bk>
      <extLst>
        <ext uri="{3e2802c4-a4d2-4d8b-9148-e3be6c30e623}">
          <xlrd:rvb i="26686"/>
        </ext>
      </extLst>
    </bk>
    <bk>
      <extLst>
        <ext uri="{3e2802c4-a4d2-4d8b-9148-e3be6c30e623}">
          <xlrd:rvb i="26687"/>
        </ext>
      </extLst>
    </bk>
    <bk>
      <extLst>
        <ext uri="{3e2802c4-a4d2-4d8b-9148-e3be6c30e623}">
          <xlrd:rvb i="26688"/>
        </ext>
      </extLst>
    </bk>
    <bk>
      <extLst>
        <ext uri="{3e2802c4-a4d2-4d8b-9148-e3be6c30e623}">
          <xlrd:rvb i="26689"/>
        </ext>
      </extLst>
    </bk>
    <bk>
      <extLst>
        <ext uri="{3e2802c4-a4d2-4d8b-9148-e3be6c30e623}">
          <xlrd:rvb i="26692"/>
        </ext>
      </extLst>
    </bk>
    <bk>
      <extLst>
        <ext uri="{3e2802c4-a4d2-4d8b-9148-e3be6c30e623}">
          <xlrd:rvb i="26693"/>
        </ext>
      </extLst>
    </bk>
    <bk>
      <extLst>
        <ext uri="{3e2802c4-a4d2-4d8b-9148-e3be6c30e623}">
          <xlrd:rvb i="26694"/>
        </ext>
      </extLst>
    </bk>
    <bk>
      <extLst>
        <ext uri="{3e2802c4-a4d2-4d8b-9148-e3be6c30e623}">
          <xlrd:rvb i="26695"/>
        </ext>
      </extLst>
    </bk>
    <bk>
      <extLst>
        <ext uri="{3e2802c4-a4d2-4d8b-9148-e3be6c30e623}">
          <xlrd:rvb i="26696"/>
        </ext>
      </extLst>
    </bk>
    <bk>
      <extLst>
        <ext uri="{3e2802c4-a4d2-4d8b-9148-e3be6c30e623}">
          <xlrd:rvb i="26697"/>
        </ext>
      </extLst>
    </bk>
    <bk>
      <extLst>
        <ext uri="{3e2802c4-a4d2-4d8b-9148-e3be6c30e623}">
          <xlrd:rvb i="26698"/>
        </ext>
      </extLst>
    </bk>
    <bk>
      <extLst>
        <ext uri="{3e2802c4-a4d2-4d8b-9148-e3be6c30e623}">
          <xlrd:rvb i="26699"/>
        </ext>
      </extLst>
    </bk>
    <bk>
      <extLst>
        <ext uri="{3e2802c4-a4d2-4d8b-9148-e3be6c30e623}">
          <xlrd:rvb i="26702"/>
        </ext>
      </extLst>
    </bk>
    <bk>
      <extLst>
        <ext uri="{3e2802c4-a4d2-4d8b-9148-e3be6c30e623}">
          <xlrd:rvb i="26703"/>
        </ext>
      </extLst>
    </bk>
    <bk>
      <extLst>
        <ext uri="{3e2802c4-a4d2-4d8b-9148-e3be6c30e623}">
          <xlrd:rvb i="26704"/>
        </ext>
      </extLst>
    </bk>
    <bk>
      <extLst>
        <ext uri="{3e2802c4-a4d2-4d8b-9148-e3be6c30e623}">
          <xlrd:rvb i="26705"/>
        </ext>
      </extLst>
    </bk>
    <bk>
      <extLst>
        <ext uri="{3e2802c4-a4d2-4d8b-9148-e3be6c30e623}">
          <xlrd:rvb i="26706"/>
        </ext>
      </extLst>
    </bk>
    <bk>
      <extLst>
        <ext uri="{3e2802c4-a4d2-4d8b-9148-e3be6c30e623}">
          <xlrd:rvb i="26707"/>
        </ext>
      </extLst>
    </bk>
    <bk>
      <extLst>
        <ext uri="{3e2802c4-a4d2-4d8b-9148-e3be6c30e623}">
          <xlrd:rvb i="26708"/>
        </ext>
      </extLst>
    </bk>
    <bk>
      <extLst>
        <ext uri="{3e2802c4-a4d2-4d8b-9148-e3be6c30e623}">
          <xlrd:rvb i="26709"/>
        </ext>
      </extLst>
    </bk>
    <bk>
      <extLst>
        <ext uri="{3e2802c4-a4d2-4d8b-9148-e3be6c30e623}">
          <xlrd:rvb i="26710"/>
        </ext>
      </extLst>
    </bk>
    <bk>
      <extLst>
        <ext uri="{3e2802c4-a4d2-4d8b-9148-e3be6c30e623}">
          <xlrd:rvb i="26711"/>
        </ext>
      </extLst>
    </bk>
    <bk>
      <extLst>
        <ext uri="{3e2802c4-a4d2-4d8b-9148-e3be6c30e623}">
          <xlrd:rvb i="26712"/>
        </ext>
      </extLst>
    </bk>
    <bk>
      <extLst>
        <ext uri="{3e2802c4-a4d2-4d8b-9148-e3be6c30e623}">
          <xlrd:rvb i="26713"/>
        </ext>
      </extLst>
    </bk>
    <bk>
      <extLst>
        <ext uri="{3e2802c4-a4d2-4d8b-9148-e3be6c30e623}">
          <xlrd:rvb i="26714"/>
        </ext>
      </extLst>
    </bk>
    <bk>
      <extLst>
        <ext uri="{3e2802c4-a4d2-4d8b-9148-e3be6c30e623}">
          <xlrd:rvb i="26715"/>
        </ext>
      </extLst>
    </bk>
    <bk>
      <extLst>
        <ext uri="{3e2802c4-a4d2-4d8b-9148-e3be6c30e623}">
          <xlrd:rvb i="26716"/>
        </ext>
      </extLst>
    </bk>
    <bk>
      <extLst>
        <ext uri="{3e2802c4-a4d2-4d8b-9148-e3be6c30e623}">
          <xlrd:rvb i="26717"/>
        </ext>
      </extLst>
    </bk>
    <bk>
      <extLst>
        <ext uri="{3e2802c4-a4d2-4d8b-9148-e3be6c30e623}">
          <xlrd:rvb i="26718"/>
        </ext>
      </extLst>
    </bk>
    <bk>
      <extLst>
        <ext uri="{3e2802c4-a4d2-4d8b-9148-e3be6c30e623}">
          <xlrd:rvb i="26719"/>
        </ext>
      </extLst>
    </bk>
    <bk>
      <extLst>
        <ext uri="{3e2802c4-a4d2-4d8b-9148-e3be6c30e623}">
          <xlrd:rvb i="26720"/>
        </ext>
      </extLst>
    </bk>
    <bk>
      <extLst>
        <ext uri="{3e2802c4-a4d2-4d8b-9148-e3be6c30e623}">
          <xlrd:rvb i="26721"/>
        </ext>
      </extLst>
    </bk>
    <bk>
      <extLst>
        <ext uri="{3e2802c4-a4d2-4d8b-9148-e3be6c30e623}">
          <xlrd:rvb i="26722"/>
        </ext>
      </extLst>
    </bk>
    <bk>
      <extLst>
        <ext uri="{3e2802c4-a4d2-4d8b-9148-e3be6c30e623}">
          <xlrd:rvb i="26723"/>
        </ext>
      </extLst>
    </bk>
    <bk>
      <extLst>
        <ext uri="{3e2802c4-a4d2-4d8b-9148-e3be6c30e623}">
          <xlrd:rvb i="26724"/>
        </ext>
      </extLst>
    </bk>
    <bk>
      <extLst>
        <ext uri="{3e2802c4-a4d2-4d8b-9148-e3be6c30e623}">
          <xlrd:rvb i="26725"/>
        </ext>
      </extLst>
    </bk>
    <bk>
      <extLst>
        <ext uri="{3e2802c4-a4d2-4d8b-9148-e3be6c30e623}">
          <xlrd:rvb i="26726"/>
        </ext>
      </extLst>
    </bk>
    <bk>
      <extLst>
        <ext uri="{3e2802c4-a4d2-4d8b-9148-e3be6c30e623}">
          <xlrd:rvb i="26727"/>
        </ext>
      </extLst>
    </bk>
    <bk>
      <extLst>
        <ext uri="{3e2802c4-a4d2-4d8b-9148-e3be6c30e623}">
          <xlrd:rvb i="26728"/>
        </ext>
      </extLst>
    </bk>
    <bk>
      <extLst>
        <ext uri="{3e2802c4-a4d2-4d8b-9148-e3be6c30e623}">
          <xlrd:rvb i="26729"/>
        </ext>
      </extLst>
    </bk>
    <bk>
      <extLst>
        <ext uri="{3e2802c4-a4d2-4d8b-9148-e3be6c30e623}">
          <xlrd:rvb i="26730"/>
        </ext>
      </extLst>
    </bk>
    <bk>
      <extLst>
        <ext uri="{3e2802c4-a4d2-4d8b-9148-e3be6c30e623}">
          <xlrd:rvb i="26733"/>
        </ext>
      </extLst>
    </bk>
    <bk>
      <extLst>
        <ext uri="{3e2802c4-a4d2-4d8b-9148-e3be6c30e623}">
          <xlrd:rvb i="26734"/>
        </ext>
      </extLst>
    </bk>
    <bk>
      <extLst>
        <ext uri="{3e2802c4-a4d2-4d8b-9148-e3be6c30e623}">
          <xlrd:rvb i="26735"/>
        </ext>
      </extLst>
    </bk>
    <bk>
      <extLst>
        <ext uri="{3e2802c4-a4d2-4d8b-9148-e3be6c30e623}">
          <xlrd:rvb i="26736"/>
        </ext>
      </extLst>
    </bk>
    <bk>
      <extLst>
        <ext uri="{3e2802c4-a4d2-4d8b-9148-e3be6c30e623}">
          <xlrd:rvb i="26737"/>
        </ext>
      </extLst>
    </bk>
    <bk>
      <extLst>
        <ext uri="{3e2802c4-a4d2-4d8b-9148-e3be6c30e623}">
          <xlrd:rvb i="26738"/>
        </ext>
      </extLst>
    </bk>
    <bk>
      <extLst>
        <ext uri="{3e2802c4-a4d2-4d8b-9148-e3be6c30e623}">
          <xlrd:rvb i="26739"/>
        </ext>
      </extLst>
    </bk>
    <bk>
      <extLst>
        <ext uri="{3e2802c4-a4d2-4d8b-9148-e3be6c30e623}">
          <xlrd:rvb i="26740"/>
        </ext>
      </extLst>
    </bk>
    <bk>
      <extLst>
        <ext uri="{3e2802c4-a4d2-4d8b-9148-e3be6c30e623}">
          <xlrd:rvb i="26741"/>
        </ext>
      </extLst>
    </bk>
    <bk>
      <extLst>
        <ext uri="{3e2802c4-a4d2-4d8b-9148-e3be6c30e623}">
          <xlrd:rvb i="26742"/>
        </ext>
      </extLst>
    </bk>
    <bk>
      <extLst>
        <ext uri="{3e2802c4-a4d2-4d8b-9148-e3be6c30e623}">
          <xlrd:rvb i="26743"/>
        </ext>
      </extLst>
    </bk>
    <bk>
      <extLst>
        <ext uri="{3e2802c4-a4d2-4d8b-9148-e3be6c30e623}">
          <xlrd:rvb i="26744"/>
        </ext>
      </extLst>
    </bk>
    <bk>
      <extLst>
        <ext uri="{3e2802c4-a4d2-4d8b-9148-e3be6c30e623}">
          <xlrd:rvb i="26745"/>
        </ext>
      </extLst>
    </bk>
    <bk>
      <extLst>
        <ext uri="{3e2802c4-a4d2-4d8b-9148-e3be6c30e623}">
          <xlrd:rvb i="26746"/>
        </ext>
      </extLst>
    </bk>
    <bk>
      <extLst>
        <ext uri="{3e2802c4-a4d2-4d8b-9148-e3be6c30e623}">
          <xlrd:rvb i="26747"/>
        </ext>
      </extLst>
    </bk>
    <bk>
      <extLst>
        <ext uri="{3e2802c4-a4d2-4d8b-9148-e3be6c30e623}">
          <xlrd:rvb i="26748"/>
        </ext>
      </extLst>
    </bk>
    <bk>
      <extLst>
        <ext uri="{3e2802c4-a4d2-4d8b-9148-e3be6c30e623}">
          <xlrd:rvb i="26749"/>
        </ext>
      </extLst>
    </bk>
    <bk>
      <extLst>
        <ext uri="{3e2802c4-a4d2-4d8b-9148-e3be6c30e623}">
          <xlrd:rvb i="26750"/>
        </ext>
      </extLst>
    </bk>
    <bk>
      <extLst>
        <ext uri="{3e2802c4-a4d2-4d8b-9148-e3be6c30e623}">
          <xlrd:rvb i="26751"/>
        </ext>
      </extLst>
    </bk>
    <bk>
      <extLst>
        <ext uri="{3e2802c4-a4d2-4d8b-9148-e3be6c30e623}">
          <xlrd:rvb i="26752"/>
        </ext>
      </extLst>
    </bk>
    <bk>
      <extLst>
        <ext uri="{3e2802c4-a4d2-4d8b-9148-e3be6c30e623}">
          <xlrd:rvb i="26753"/>
        </ext>
      </extLst>
    </bk>
    <bk>
      <extLst>
        <ext uri="{3e2802c4-a4d2-4d8b-9148-e3be6c30e623}">
          <xlrd:rvb i="26754"/>
        </ext>
      </extLst>
    </bk>
    <bk>
      <extLst>
        <ext uri="{3e2802c4-a4d2-4d8b-9148-e3be6c30e623}">
          <xlrd:rvb i="26755"/>
        </ext>
      </extLst>
    </bk>
    <bk>
      <extLst>
        <ext uri="{3e2802c4-a4d2-4d8b-9148-e3be6c30e623}">
          <xlrd:rvb i="26756"/>
        </ext>
      </extLst>
    </bk>
    <bk>
      <extLst>
        <ext uri="{3e2802c4-a4d2-4d8b-9148-e3be6c30e623}">
          <xlrd:rvb i="26757"/>
        </ext>
      </extLst>
    </bk>
    <bk>
      <extLst>
        <ext uri="{3e2802c4-a4d2-4d8b-9148-e3be6c30e623}">
          <xlrd:rvb i="26758"/>
        </ext>
      </extLst>
    </bk>
    <bk>
      <extLst>
        <ext uri="{3e2802c4-a4d2-4d8b-9148-e3be6c30e623}">
          <xlrd:rvb i="26759"/>
        </ext>
      </extLst>
    </bk>
    <bk>
      <extLst>
        <ext uri="{3e2802c4-a4d2-4d8b-9148-e3be6c30e623}">
          <xlrd:rvb i="26760"/>
        </ext>
      </extLst>
    </bk>
    <bk>
      <extLst>
        <ext uri="{3e2802c4-a4d2-4d8b-9148-e3be6c30e623}">
          <xlrd:rvb i="26761"/>
        </ext>
      </extLst>
    </bk>
    <bk>
      <extLst>
        <ext uri="{3e2802c4-a4d2-4d8b-9148-e3be6c30e623}">
          <xlrd:rvb i="26762"/>
        </ext>
      </extLst>
    </bk>
    <bk>
      <extLst>
        <ext uri="{3e2802c4-a4d2-4d8b-9148-e3be6c30e623}">
          <xlrd:rvb i="26763"/>
        </ext>
      </extLst>
    </bk>
    <bk>
      <extLst>
        <ext uri="{3e2802c4-a4d2-4d8b-9148-e3be6c30e623}">
          <xlrd:rvb i="26764"/>
        </ext>
      </extLst>
    </bk>
    <bk>
      <extLst>
        <ext uri="{3e2802c4-a4d2-4d8b-9148-e3be6c30e623}">
          <xlrd:rvb i="26765"/>
        </ext>
      </extLst>
    </bk>
    <bk>
      <extLst>
        <ext uri="{3e2802c4-a4d2-4d8b-9148-e3be6c30e623}">
          <xlrd:rvb i="26766"/>
        </ext>
      </extLst>
    </bk>
    <bk>
      <extLst>
        <ext uri="{3e2802c4-a4d2-4d8b-9148-e3be6c30e623}">
          <xlrd:rvb i="26767"/>
        </ext>
      </extLst>
    </bk>
    <bk>
      <extLst>
        <ext uri="{3e2802c4-a4d2-4d8b-9148-e3be6c30e623}">
          <xlrd:rvb i="26768"/>
        </ext>
      </extLst>
    </bk>
    <bk>
      <extLst>
        <ext uri="{3e2802c4-a4d2-4d8b-9148-e3be6c30e623}">
          <xlrd:rvb i="26769"/>
        </ext>
      </extLst>
    </bk>
    <bk>
      <extLst>
        <ext uri="{3e2802c4-a4d2-4d8b-9148-e3be6c30e623}">
          <xlrd:rvb i="26770"/>
        </ext>
      </extLst>
    </bk>
    <bk>
      <extLst>
        <ext uri="{3e2802c4-a4d2-4d8b-9148-e3be6c30e623}">
          <xlrd:rvb i="26771"/>
        </ext>
      </extLst>
    </bk>
    <bk>
      <extLst>
        <ext uri="{3e2802c4-a4d2-4d8b-9148-e3be6c30e623}">
          <xlrd:rvb i="26772"/>
        </ext>
      </extLst>
    </bk>
    <bk>
      <extLst>
        <ext uri="{3e2802c4-a4d2-4d8b-9148-e3be6c30e623}">
          <xlrd:rvb i="26773"/>
        </ext>
      </extLst>
    </bk>
    <bk>
      <extLst>
        <ext uri="{3e2802c4-a4d2-4d8b-9148-e3be6c30e623}">
          <xlrd:rvb i="26774"/>
        </ext>
      </extLst>
    </bk>
    <bk>
      <extLst>
        <ext uri="{3e2802c4-a4d2-4d8b-9148-e3be6c30e623}">
          <xlrd:rvb i="26775"/>
        </ext>
      </extLst>
    </bk>
    <bk>
      <extLst>
        <ext uri="{3e2802c4-a4d2-4d8b-9148-e3be6c30e623}">
          <xlrd:rvb i="26776"/>
        </ext>
      </extLst>
    </bk>
    <bk>
      <extLst>
        <ext uri="{3e2802c4-a4d2-4d8b-9148-e3be6c30e623}">
          <xlrd:rvb i="26777"/>
        </ext>
      </extLst>
    </bk>
    <bk>
      <extLst>
        <ext uri="{3e2802c4-a4d2-4d8b-9148-e3be6c30e623}">
          <xlrd:rvb i="26778"/>
        </ext>
      </extLst>
    </bk>
    <bk>
      <extLst>
        <ext uri="{3e2802c4-a4d2-4d8b-9148-e3be6c30e623}">
          <xlrd:rvb i="26779"/>
        </ext>
      </extLst>
    </bk>
    <bk>
      <extLst>
        <ext uri="{3e2802c4-a4d2-4d8b-9148-e3be6c30e623}">
          <xlrd:rvb i="26780"/>
        </ext>
      </extLst>
    </bk>
    <bk>
      <extLst>
        <ext uri="{3e2802c4-a4d2-4d8b-9148-e3be6c30e623}">
          <xlrd:rvb i="26781"/>
        </ext>
      </extLst>
    </bk>
    <bk>
      <extLst>
        <ext uri="{3e2802c4-a4d2-4d8b-9148-e3be6c30e623}">
          <xlrd:rvb i="26782"/>
        </ext>
      </extLst>
    </bk>
    <bk>
      <extLst>
        <ext uri="{3e2802c4-a4d2-4d8b-9148-e3be6c30e623}">
          <xlrd:rvb i="26783"/>
        </ext>
      </extLst>
    </bk>
    <bk>
      <extLst>
        <ext uri="{3e2802c4-a4d2-4d8b-9148-e3be6c30e623}">
          <xlrd:rvb i="26784"/>
        </ext>
      </extLst>
    </bk>
    <bk>
      <extLst>
        <ext uri="{3e2802c4-a4d2-4d8b-9148-e3be6c30e623}">
          <xlrd:rvb i="26785"/>
        </ext>
      </extLst>
    </bk>
    <bk>
      <extLst>
        <ext uri="{3e2802c4-a4d2-4d8b-9148-e3be6c30e623}">
          <xlrd:rvb i="26786"/>
        </ext>
      </extLst>
    </bk>
    <bk>
      <extLst>
        <ext uri="{3e2802c4-a4d2-4d8b-9148-e3be6c30e623}">
          <xlrd:rvb i="26787"/>
        </ext>
      </extLst>
    </bk>
    <bk>
      <extLst>
        <ext uri="{3e2802c4-a4d2-4d8b-9148-e3be6c30e623}">
          <xlrd:rvb i="26788"/>
        </ext>
      </extLst>
    </bk>
    <bk>
      <extLst>
        <ext uri="{3e2802c4-a4d2-4d8b-9148-e3be6c30e623}">
          <xlrd:rvb i="26789"/>
        </ext>
      </extLst>
    </bk>
    <bk>
      <extLst>
        <ext uri="{3e2802c4-a4d2-4d8b-9148-e3be6c30e623}">
          <xlrd:rvb i="26790"/>
        </ext>
      </extLst>
    </bk>
    <bk>
      <extLst>
        <ext uri="{3e2802c4-a4d2-4d8b-9148-e3be6c30e623}">
          <xlrd:rvb i="26791"/>
        </ext>
      </extLst>
    </bk>
    <bk>
      <extLst>
        <ext uri="{3e2802c4-a4d2-4d8b-9148-e3be6c30e623}">
          <xlrd:rvb i="26792"/>
        </ext>
      </extLst>
    </bk>
    <bk>
      <extLst>
        <ext uri="{3e2802c4-a4d2-4d8b-9148-e3be6c30e623}">
          <xlrd:rvb i="26793"/>
        </ext>
      </extLst>
    </bk>
    <bk>
      <extLst>
        <ext uri="{3e2802c4-a4d2-4d8b-9148-e3be6c30e623}">
          <xlrd:rvb i="26794"/>
        </ext>
      </extLst>
    </bk>
    <bk>
      <extLst>
        <ext uri="{3e2802c4-a4d2-4d8b-9148-e3be6c30e623}">
          <xlrd:rvb i="26795"/>
        </ext>
      </extLst>
    </bk>
    <bk>
      <extLst>
        <ext uri="{3e2802c4-a4d2-4d8b-9148-e3be6c30e623}">
          <xlrd:rvb i="26796"/>
        </ext>
      </extLst>
    </bk>
    <bk>
      <extLst>
        <ext uri="{3e2802c4-a4d2-4d8b-9148-e3be6c30e623}">
          <xlrd:rvb i="26797"/>
        </ext>
      </extLst>
    </bk>
    <bk>
      <extLst>
        <ext uri="{3e2802c4-a4d2-4d8b-9148-e3be6c30e623}">
          <xlrd:rvb i="26798"/>
        </ext>
      </extLst>
    </bk>
    <bk>
      <extLst>
        <ext uri="{3e2802c4-a4d2-4d8b-9148-e3be6c30e623}">
          <xlrd:rvb i="26799"/>
        </ext>
      </extLst>
    </bk>
    <bk>
      <extLst>
        <ext uri="{3e2802c4-a4d2-4d8b-9148-e3be6c30e623}">
          <xlrd:rvb i="26800"/>
        </ext>
      </extLst>
    </bk>
    <bk>
      <extLst>
        <ext uri="{3e2802c4-a4d2-4d8b-9148-e3be6c30e623}">
          <xlrd:rvb i="26801"/>
        </ext>
      </extLst>
    </bk>
    <bk>
      <extLst>
        <ext uri="{3e2802c4-a4d2-4d8b-9148-e3be6c30e623}">
          <xlrd:rvb i="26802"/>
        </ext>
      </extLst>
    </bk>
    <bk>
      <extLst>
        <ext uri="{3e2802c4-a4d2-4d8b-9148-e3be6c30e623}">
          <xlrd:rvb i="26803"/>
        </ext>
      </extLst>
    </bk>
    <bk>
      <extLst>
        <ext uri="{3e2802c4-a4d2-4d8b-9148-e3be6c30e623}">
          <xlrd:rvb i="26804"/>
        </ext>
      </extLst>
    </bk>
    <bk>
      <extLst>
        <ext uri="{3e2802c4-a4d2-4d8b-9148-e3be6c30e623}">
          <xlrd:rvb i="26805"/>
        </ext>
      </extLst>
    </bk>
    <bk>
      <extLst>
        <ext uri="{3e2802c4-a4d2-4d8b-9148-e3be6c30e623}">
          <xlrd:rvb i="26806"/>
        </ext>
      </extLst>
    </bk>
    <bk>
      <extLst>
        <ext uri="{3e2802c4-a4d2-4d8b-9148-e3be6c30e623}">
          <xlrd:rvb i="26807"/>
        </ext>
      </extLst>
    </bk>
    <bk>
      <extLst>
        <ext uri="{3e2802c4-a4d2-4d8b-9148-e3be6c30e623}">
          <xlrd:rvb i="26808"/>
        </ext>
      </extLst>
    </bk>
    <bk>
      <extLst>
        <ext uri="{3e2802c4-a4d2-4d8b-9148-e3be6c30e623}">
          <xlrd:rvb i="26809"/>
        </ext>
      </extLst>
    </bk>
    <bk>
      <extLst>
        <ext uri="{3e2802c4-a4d2-4d8b-9148-e3be6c30e623}">
          <xlrd:rvb i="26810"/>
        </ext>
      </extLst>
    </bk>
    <bk>
      <extLst>
        <ext uri="{3e2802c4-a4d2-4d8b-9148-e3be6c30e623}">
          <xlrd:rvb i="26811"/>
        </ext>
      </extLst>
    </bk>
    <bk>
      <extLst>
        <ext uri="{3e2802c4-a4d2-4d8b-9148-e3be6c30e623}">
          <xlrd:rvb i="26812"/>
        </ext>
      </extLst>
    </bk>
    <bk>
      <extLst>
        <ext uri="{3e2802c4-a4d2-4d8b-9148-e3be6c30e623}">
          <xlrd:rvb i="26813"/>
        </ext>
      </extLst>
    </bk>
    <bk>
      <extLst>
        <ext uri="{3e2802c4-a4d2-4d8b-9148-e3be6c30e623}">
          <xlrd:rvb i="26814"/>
        </ext>
      </extLst>
    </bk>
    <bk>
      <extLst>
        <ext uri="{3e2802c4-a4d2-4d8b-9148-e3be6c30e623}">
          <xlrd:rvb i="26815"/>
        </ext>
      </extLst>
    </bk>
    <bk>
      <extLst>
        <ext uri="{3e2802c4-a4d2-4d8b-9148-e3be6c30e623}">
          <xlrd:rvb i="26816"/>
        </ext>
      </extLst>
    </bk>
    <bk>
      <extLst>
        <ext uri="{3e2802c4-a4d2-4d8b-9148-e3be6c30e623}">
          <xlrd:rvb i="26817"/>
        </ext>
      </extLst>
    </bk>
    <bk>
      <extLst>
        <ext uri="{3e2802c4-a4d2-4d8b-9148-e3be6c30e623}">
          <xlrd:rvb i="26818"/>
        </ext>
      </extLst>
    </bk>
    <bk>
      <extLst>
        <ext uri="{3e2802c4-a4d2-4d8b-9148-e3be6c30e623}">
          <xlrd:rvb i="26819"/>
        </ext>
      </extLst>
    </bk>
    <bk>
      <extLst>
        <ext uri="{3e2802c4-a4d2-4d8b-9148-e3be6c30e623}">
          <xlrd:rvb i="26820"/>
        </ext>
      </extLst>
    </bk>
    <bk>
      <extLst>
        <ext uri="{3e2802c4-a4d2-4d8b-9148-e3be6c30e623}">
          <xlrd:rvb i="26821"/>
        </ext>
      </extLst>
    </bk>
    <bk>
      <extLst>
        <ext uri="{3e2802c4-a4d2-4d8b-9148-e3be6c30e623}">
          <xlrd:rvb i="26822"/>
        </ext>
      </extLst>
    </bk>
    <bk>
      <extLst>
        <ext uri="{3e2802c4-a4d2-4d8b-9148-e3be6c30e623}">
          <xlrd:rvb i="26823"/>
        </ext>
      </extLst>
    </bk>
    <bk>
      <extLst>
        <ext uri="{3e2802c4-a4d2-4d8b-9148-e3be6c30e623}">
          <xlrd:rvb i="26824"/>
        </ext>
      </extLst>
    </bk>
    <bk>
      <extLst>
        <ext uri="{3e2802c4-a4d2-4d8b-9148-e3be6c30e623}">
          <xlrd:rvb i="26825"/>
        </ext>
      </extLst>
    </bk>
    <bk>
      <extLst>
        <ext uri="{3e2802c4-a4d2-4d8b-9148-e3be6c30e623}">
          <xlrd:rvb i="26826"/>
        </ext>
      </extLst>
    </bk>
    <bk>
      <extLst>
        <ext uri="{3e2802c4-a4d2-4d8b-9148-e3be6c30e623}">
          <xlrd:rvb i="26827"/>
        </ext>
      </extLst>
    </bk>
    <bk>
      <extLst>
        <ext uri="{3e2802c4-a4d2-4d8b-9148-e3be6c30e623}">
          <xlrd:rvb i="26828"/>
        </ext>
      </extLst>
    </bk>
    <bk>
      <extLst>
        <ext uri="{3e2802c4-a4d2-4d8b-9148-e3be6c30e623}">
          <xlrd:rvb i="26829"/>
        </ext>
      </extLst>
    </bk>
    <bk>
      <extLst>
        <ext uri="{3e2802c4-a4d2-4d8b-9148-e3be6c30e623}">
          <xlrd:rvb i="26832"/>
        </ext>
      </extLst>
    </bk>
    <bk>
      <extLst>
        <ext uri="{3e2802c4-a4d2-4d8b-9148-e3be6c30e623}">
          <xlrd:rvb i="26833"/>
        </ext>
      </extLst>
    </bk>
    <bk>
      <extLst>
        <ext uri="{3e2802c4-a4d2-4d8b-9148-e3be6c30e623}">
          <xlrd:rvb i="26834"/>
        </ext>
      </extLst>
    </bk>
    <bk>
      <extLst>
        <ext uri="{3e2802c4-a4d2-4d8b-9148-e3be6c30e623}">
          <xlrd:rvb i="26835"/>
        </ext>
      </extLst>
    </bk>
    <bk>
      <extLst>
        <ext uri="{3e2802c4-a4d2-4d8b-9148-e3be6c30e623}">
          <xlrd:rvb i="26836"/>
        </ext>
      </extLst>
    </bk>
    <bk>
      <extLst>
        <ext uri="{3e2802c4-a4d2-4d8b-9148-e3be6c30e623}">
          <xlrd:rvb i="26837"/>
        </ext>
      </extLst>
    </bk>
    <bk>
      <extLst>
        <ext uri="{3e2802c4-a4d2-4d8b-9148-e3be6c30e623}">
          <xlrd:rvb i="26838"/>
        </ext>
      </extLst>
    </bk>
    <bk>
      <extLst>
        <ext uri="{3e2802c4-a4d2-4d8b-9148-e3be6c30e623}">
          <xlrd:rvb i="26839"/>
        </ext>
      </extLst>
    </bk>
    <bk>
      <extLst>
        <ext uri="{3e2802c4-a4d2-4d8b-9148-e3be6c30e623}">
          <xlrd:rvb i="26840"/>
        </ext>
      </extLst>
    </bk>
    <bk>
      <extLst>
        <ext uri="{3e2802c4-a4d2-4d8b-9148-e3be6c30e623}">
          <xlrd:rvb i="26841"/>
        </ext>
      </extLst>
    </bk>
    <bk>
      <extLst>
        <ext uri="{3e2802c4-a4d2-4d8b-9148-e3be6c30e623}">
          <xlrd:rvb i="26844"/>
        </ext>
      </extLst>
    </bk>
    <bk>
      <extLst>
        <ext uri="{3e2802c4-a4d2-4d8b-9148-e3be6c30e623}">
          <xlrd:rvb i="26845"/>
        </ext>
      </extLst>
    </bk>
    <bk>
      <extLst>
        <ext uri="{3e2802c4-a4d2-4d8b-9148-e3be6c30e623}">
          <xlrd:rvb i="26846"/>
        </ext>
      </extLst>
    </bk>
    <bk>
      <extLst>
        <ext uri="{3e2802c4-a4d2-4d8b-9148-e3be6c30e623}">
          <xlrd:rvb i="26847"/>
        </ext>
      </extLst>
    </bk>
    <bk>
      <extLst>
        <ext uri="{3e2802c4-a4d2-4d8b-9148-e3be6c30e623}">
          <xlrd:rvb i="26848"/>
        </ext>
      </extLst>
    </bk>
    <bk>
      <extLst>
        <ext uri="{3e2802c4-a4d2-4d8b-9148-e3be6c30e623}">
          <xlrd:rvb i="26849"/>
        </ext>
      </extLst>
    </bk>
    <bk>
      <extLst>
        <ext uri="{3e2802c4-a4d2-4d8b-9148-e3be6c30e623}">
          <xlrd:rvb i="26850"/>
        </ext>
      </extLst>
    </bk>
    <bk>
      <extLst>
        <ext uri="{3e2802c4-a4d2-4d8b-9148-e3be6c30e623}">
          <xlrd:rvb i="26851"/>
        </ext>
      </extLst>
    </bk>
    <bk>
      <extLst>
        <ext uri="{3e2802c4-a4d2-4d8b-9148-e3be6c30e623}">
          <xlrd:rvb i="26852"/>
        </ext>
      </extLst>
    </bk>
    <bk>
      <extLst>
        <ext uri="{3e2802c4-a4d2-4d8b-9148-e3be6c30e623}">
          <xlrd:rvb i="26853"/>
        </ext>
      </extLst>
    </bk>
    <bk>
      <extLst>
        <ext uri="{3e2802c4-a4d2-4d8b-9148-e3be6c30e623}">
          <xlrd:rvb i="26854"/>
        </ext>
      </extLst>
    </bk>
    <bk>
      <extLst>
        <ext uri="{3e2802c4-a4d2-4d8b-9148-e3be6c30e623}">
          <xlrd:rvb i="26855"/>
        </ext>
      </extLst>
    </bk>
    <bk>
      <extLst>
        <ext uri="{3e2802c4-a4d2-4d8b-9148-e3be6c30e623}">
          <xlrd:rvb i="26856"/>
        </ext>
      </extLst>
    </bk>
    <bk>
      <extLst>
        <ext uri="{3e2802c4-a4d2-4d8b-9148-e3be6c30e623}">
          <xlrd:rvb i="26857"/>
        </ext>
      </extLst>
    </bk>
    <bk>
      <extLst>
        <ext uri="{3e2802c4-a4d2-4d8b-9148-e3be6c30e623}">
          <xlrd:rvb i="26858"/>
        </ext>
      </extLst>
    </bk>
    <bk>
      <extLst>
        <ext uri="{3e2802c4-a4d2-4d8b-9148-e3be6c30e623}">
          <xlrd:rvb i="26859"/>
        </ext>
      </extLst>
    </bk>
    <bk>
      <extLst>
        <ext uri="{3e2802c4-a4d2-4d8b-9148-e3be6c30e623}">
          <xlrd:rvb i="26860"/>
        </ext>
      </extLst>
    </bk>
    <bk>
      <extLst>
        <ext uri="{3e2802c4-a4d2-4d8b-9148-e3be6c30e623}">
          <xlrd:rvb i="26861"/>
        </ext>
      </extLst>
    </bk>
    <bk>
      <extLst>
        <ext uri="{3e2802c4-a4d2-4d8b-9148-e3be6c30e623}">
          <xlrd:rvb i="26862"/>
        </ext>
      </extLst>
    </bk>
    <bk>
      <extLst>
        <ext uri="{3e2802c4-a4d2-4d8b-9148-e3be6c30e623}">
          <xlrd:rvb i="26863"/>
        </ext>
      </extLst>
    </bk>
    <bk>
      <extLst>
        <ext uri="{3e2802c4-a4d2-4d8b-9148-e3be6c30e623}">
          <xlrd:rvb i="26864"/>
        </ext>
      </extLst>
    </bk>
    <bk>
      <extLst>
        <ext uri="{3e2802c4-a4d2-4d8b-9148-e3be6c30e623}">
          <xlrd:rvb i="26865"/>
        </ext>
      </extLst>
    </bk>
    <bk>
      <extLst>
        <ext uri="{3e2802c4-a4d2-4d8b-9148-e3be6c30e623}">
          <xlrd:rvb i="26866"/>
        </ext>
      </extLst>
    </bk>
    <bk>
      <extLst>
        <ext uri="{3e2802c4-a4d2-4d8b-9148-e3be6c30e623}">
          <xlrd:rvb i="26867"/>
        </ext>
      </extLst>
    </bk>
    <bk>
      <extLst>
        <ext uri="{3e2802c4-a4d2-4d8b-9148-e3be6c30e623}">
          <xlrd:rvb i="26868"/>
        </ext>
      </extLst>
    </bk>
    <bk>
      <extLst>
        <ext uri="{3e2802c4-a4d2-4d8b-9148-e3be6c30e623}">
          <xlrd:rvb i="26869"/>
        </ext>
      </extLst>
    </bk>
    <bk>
      <extLst>
        <ext uri="{3e2802c4-a4d2-4d8b-9148-e3be6c30e623}">
          <xlrd:rvb i="26870"/>
        </ext>
      </extLst>
    </bk>
    <bk>
      <extLst>
        <ext uri="{3e2802c4-a4d2-4d8b-9148-e3be6c30e623}">
          <xlrd:rvb i="26871"/>
        </ext>
      </extLst>
    </bk>
    <bk>
      <extLst>
        <ext uri="{3e2802c4-a4d2-4d8b-9148-e3be6c30e623}">
          <xlrd:rvb i="26872"/>
        </ext>
      </extLst>
    </bk>
    <bk>
      <extLst>
        <ext uri="{3e2802c4-a4d2-4d8b-9148-e3be6c30e623}">
          <xlrd:rvb i="26873"/>
        </ext>
      </extLst>
    </bk>
    <bk>
      <extLst>
        <ext uri="{3e2802c4-a4d2-4d8b-9148-e3be6c30e623}">
          <xlrd:rvb i="26874"/>
        </ext>
      </extLst>
    </bk>
    <bk>
      <extLst>
        <ext uri="{3e2802c4-a4d2-4d8b-9148-e3be6c30e623}">
          <xlrd:rvb i="26875"/>
        </ext>
      </extLst>
    </bk>
    <bk>
      <extLst>
        <ext uri="{3e2802c4-a4d2-4d8b-9148-e3be6c30e623}">
          <xlrd:rvb i="26876"/>
        </ext>
      </extLst>
    </bk>
    <bk>
      <extLst>
        <ext uri="{3e2802c4-a4d2-4d8b-9148-e3be6c30e623}">
          <xlrd:rvb i="26877"/>
        </ext>
      </extLst>
    </bk>
    <bk>
      <extLst>
        <ext uri="{3e2802c4-a4d2-4d8b-9148-e3be6c30e623}">
          <xlrd:rvb i="26878"/>
        </ext>
      </extLst>
    </bk>
    <bk>
      <extLst>
        <ext uri="{3e2802c4-a4d2-4d8b-9148-e3be6c30e623}">
          <xlrd:rvb i="26879"/>
        </ext>
      </extLst>
    </bk>
    <bk>
      <extLst>
        <ext uri="{3e2802c4-a4d2-4d8b-9148-e3be6c30e623}">
          <xlrd:rvb i="26880"/>
        </ext>
      </extLst>
    </bk>
    <bk>
      <extLst>
        <ext uri="{3e2802c4-a4d2-4d8b-9148-e3be6c30e623}">
          <xlrd:rvb i="26881"/>
        </ext>
      </extLst>
    </bk>
    <bk>
      <extLst>
        <ext uri="{3e2802c4-a4d2-4d8b-9148-e3be6c30e623}">
          <xlrd:rvb i="26882"/>
        </ext>
      </extLst>
    </bk>
    <bk>
      <extLst>
        <ext uri="{3e2802c4-a4d2-4d8b-9148-e3be6c30e623}">
          <xlrd:rvb i="26883"/>
        </ext>
      </extLst>
    </bk>
    <bk>
      <extLst>
        <ext uri="{3e2802c4-a4d2-4d8b-9148-e3be6c30e623}">
          <xlrd:rvb i="26884"/>
        </ext>
      </extLst>
    </bk>
    <bk>
      <extLst>
        <ext uri="{3e2802c4-a4d2-4d8b-9148-e3be6c30e623}">
          <xlrd:rvb i="26885"/>
        </ext>
      </extLst>
    </bk>
    <bk>
      <extLst>
        <ext uri="{3e2802c4-a4d2-4d8b-9148-e3be6c30e623}">
          <xlrd:rvb i="26886"/>
        </ext>
      </extLst>
    </bk>
    <bk>
      <extLst>
        <ext uri="{3e2802c4-a4d2-4d8b-9148-e3be6c30e623}">
          <xlrd:rvb i="26887"/>
        </ext>
      </extLst>
    </bk>
    <bk>
      <extLst>
        <ext uri="{3e2802c4-a4d2-4d8b-9148-e3be6c30e623}">
          <xlrd:rvb i="26888"/>
        </ext>
      </extLst>
    </bk>
    <bk>
      <extLst>
        <ext uri="{3e2802c4-a4d2-4d8b-9148-e3be6c30e623}">
          <xlrd:rvb i="26889"/>
        </ext>
      </extLst>
    </bk>
    <bk>
      <extLst>
        <ext uri="{3e2802c4-a4d2-4d8b-9148-e3be6c30e623}">
          <xlrd:rvb i="26890"/>
        </ext>
      </extLst>
    </bk>
    <bk>
      <extLst>
        <ext uri="{3e2802c4-a4d2-4d8b-9148-e3be6c30e623}">
          <xlrd:rvb i="26891"/>
        </ext>
      </extLst>
    </bk>
    <bk>
      <extLst>
        <ext uri="{3e2802c4-a4d2-4d8b-9148-e3be6c30e623}">
          <xlrd:rvb i="26892"/>
        </ext>
      </extLst>
    </bk>
    <bk>
      <extLst>
        <ext uri="{3e2802c4-a4d2-4d8b-9148-e3be6c30e623}">
          <xlrd:rvb i="26893"/>
        </ext>
      </extLst>
    </bk>
    <bk>
      <extLst>
        <ext uri="{3e2802c4-a4d2-4d8b-9148-e3be6c30e623}">
          <xlrd:rvb i="26894"/>
        </ext>
      </extLst>
    </bk>
    <bk>
      <extLst>
        <ext uri="{3e2802c4-a4d2-4d8b-9148-e3be6c30e623}">
          <xlrd:rvb i="26895"/>
        </ext>
      </extLst>
    </bk>
    <bk>
      <extLst>
        <ext uri="{3e2802c4-a4d2-4d8b-9148-e3be6c30e623}">
          <xlrd:rvb i="26896"/>
        </ext>
      </extLst>
    </bk>
    <bk>
      <extLst>
        <ext uri="{3e2802c4-a4d2-4d8b-9148-e3be6c30e623}">
          <xlrd:rvb i="26897"/>
        </ext>
      </extLst>
    </bk>
    <bk>
      <extLst>
        <ext uri="{3e2802c4-a4d2-4d8b-9148-e3be6c30e623}">
          <xlrd:rvb i="26898"/>
        </ext>
      </extLst>
    </bk>
    <bk>
      <extLst>
        <ext uri="{3e2802c4-a4d2-4d8b-9148-e3be6c30e623}">
          <xlrd:rvb i="26899"/>
        </ext>
      </extLst>
    </bk>
    <bk>
      <extLst>
        <ext uri="{3e2802c4-a4d2-4d8b-9148-e3be6c30e623}">
          <xlrd:rvb i="26900"/>
        </ext>
      </extLst>
    </bk>
    <bk>
      <extLst>
        <ext uri="{3e2802c4-a4d2-4d8b-9148-e3be6c30e623}">
          <xlrd:rvb i="26901"/>
        </ext>
      </extLst>
    </bk>
    <bk>
      <extLst>
        <ext uri="{3e2802c4-a4d2-4d8b-9148-e3be6c30e623}">
          <xlrd:rvb i="26902"/>
        </ext>
      </extLst>
    </bk>
    <bk>
      <extLst>
        <ext uri="{3e2802c4-a4d2-4d8b-9148-e3be6c30e623}">
          <xlrd:rvb i="26903"/>
        </ext>
      </extLst>
    </bk>
    <bk>
      <extLst>
        <ext uri="{3e2802c4-a4d2-4d8b-9148-e3be6c30e623}">
          <xlrd:rvb i="26904"/>
        </ext>
      </extLst>
    </bk>
    <bk>
      <extLst>
        <ext uri="{3e2802c4-a4d2-4d8b-9148-e3be6c30e623}">
          <xlrd:rvb i="26905"/>
        </ext>
      </extLst>
    </bk>
    <bk>
      <extLst>
        <ext uri="{3e2802c4-a4d2-4d8b-9148-e3be6c30e623}">
          <xlrd:rvb i="26906"/>
        </ext>
      </extLst>
    </bk>
    <bk>
      <extLst>
        <ext uri="{3e2802c4-a4d2-4d8b-9148-e3be6c30e623}">
          <xlrd:rvb i="26907"/>
        </ext>
      </extLst>
    </bk>
    <bk>
      <extLst>
        <ext uri="{3e2802c4-a4d2-4d8b-9148-e3be6c30e623}">
          <xlrd:rvb i="26908"/>
        </ext>
      </extLst>
    </bk>
    <bk>
      <extLst>
        <ext uri="{3e2802c4-a4d2-4d8b-9148-e3be6c30e623}">
          <xlrd:rvb i="26909"/>
        </ext>
      </extLst>
    </bk>
    <bk>
      <extLst>
        <ext uri="{3e2802c4-a4d2-4d8b-9148-e3be6c30e623}">
          <xlrd:rvb i="26912"/>
        </ext>
      </extLst>
    </bk>
    <bk>
      <extLst>
        <ext uri="{3e2802c4-a4d2-4d8b-9148-e3be6c30e623}">
          <xlrd:rvb i="26913"/>
        </ext>
      </extLst>
    </bk>
    <bk>
      <extLst>
        <ext uri="{3e2802c4-a4d2-4d8b-9148-e3be6c30e623}">
          <xlrd:rvb i="26914"/>
        </ext>
      </extLst>
    </bk>
    <bk>
      <extLst>
        <ext uri="{3e2802c4-a4d2-4d8b-9148-e3be6c30e623}">
          <xlrd:rvb i="26915"/>
        </ext>
      </extLst>
    </bk>
    <bk>
      <extLst>
        <ext uri="{3e2802c4-a4d2-4d8b-9148-e3be6c30e623}">
          <xlrd:rvb i="26916"/>
        </ext>
      </extLst>
    </bk>
    <bk>
      <extLst>
        <ext uri="{3e2802c4-a4d2-4d8b-9148-e3be6c30e623}">
          <xlrd:rvb i="26917"/>
        </ext>
      </extLst>
    </bk>
    <bk>
      <extLst>
        <ext uri="{3e2802c4-a4d2-4d8b-9148-e3be6c30e623}">
          <xlrd:rvb i="26918"/>
        </ext>
      </extLst>
    </bk>
    <bk>
      <extLst>
        <ext uri="{3e2802c4-a4d2-4d8b-9148-e3be6c30e623}">
          <xlrd:rvb i="26919"/>
        </ext>
      </extLst>
    </bk>
    <bk>
      <extLst>
        <ext uri="{3e2802c4-a4d2-4d8b-9148-e3be6c30e623}">
          <xlrd:rvb i="26920"/>
        </ext>
      </extLst>
    </bk>
    <bk>
      <extLst>
        <ext uri="{3e2802c4-a4d2-4d8b-9148-e3be6c30e623}">
          <xlrd:rvb i="26921"/>
        </ext>
      </extLst>
    </bk>
    <bk>
      <extLst>
        <ext uri="{3e2802c4-a4d2-4d8b-9148-e3be6c30e623}">
          <xlrd:rvb i="26922"/>
        </ext>
      </extLst>
    </bk>
    <bk>
      <extLst>
        <ext uri="{3e2802c4-a4d2-4d8b-9148-e3be6c30e623}">
          <xlrd:rvb i="26923"/>
        </ext>
      </extLst>
    </bk>
    <bk>
      <extLst>
        <ext uri="{3e2802c4-a4d2-4d8b-9148-e3be6c30e623}">
          <xlrd:rvb i="26924"/>
        </ext>
      </extLst>
    </bk>
    <bk>
      <extLst>
        <ext uri="{3e2802c4-a4d2-4d8b-9148-e3be6c30e623}">
          <xlrd:rvb i="26925"/>
        </ext>
      </extLst>
    </bk>
    <bk>
      <extLst>
        <ext uri="{3e2802c4-a4d2-4d8b-9148-e3be6c30e623}">
          <xlrd:rvb i="26926"/>
        </ext>
      </extLst>
    </bk>
    <bk>
      <extLst>
        <ext uri="{3e2802c4-a4d2-4d8b-9148-e3be6c30e623}">
          <xlrd:rvb i="26927"/>
        </ext>
      </extLst>
    </bk>
    <bk>
      <extLst>
        <ext uri="{3e2802c4-a4d2-4d8b-9148-e3be6c30e623}">
          <xlrd:rvb i="26928"/>
        </ext>
      </extLst>
    </bk>
    <bk>
      <extLst>
        <ext uri="{3e2802c4-a4d2-4d8b-9148-e3be6c30e623}">
          <xlrd:rvb i="26929"/>
        </ext>
      </extLst>
    </bk>
    <bk>
      <extLst>
        <ext uri="{3e2802c4-a4d2-4d8b-9148-e3be6c30e623}">
          <xlrd:rvb i="26930"/>
        </ext>
      </extLst>
    </bk>
    <bk>
      <extLst>
        <ext uri="{3e2802c4-a4d2-4d8b-9148-e3be6c30e623}">
          <xlrd:rvb i="26931"/>
        </ext>
      </extLst>
    </bk>
    <bk>
      <extLst>
        <ext uri="{3e2802c4-a4d2-4d8b-9148-e3be6c30e623}">
          <xlrd:rvb i="26932"/>
        </ext>
      </extLst>
    </bk>
    <bk>
      <extLst>
        <ext uri="{3e2802c4-a4d2-4d8b-9148-e3be6c30e623}">
          <xlrd:rvb i="26933"/>
        </ext>
      </extLst>
    </bk>
    <bk>
      <extLst>
        <ext uri="{3e2802c4-a4d2-4d8b-9148-e3be6c30e623}">
          <xlrd:rvb i="26934"/>
        </ext>
      </extLst>
    </bk>
    <bk>
      <extLst>
        <ext uri="{3e2802c4-a4d2-4d8b-9148-e3be6c30e623}">
          <xlrd:rvb i="26935"/>
        </ext>
      </extLst>
    </bk>
    <bk>
      <extLst>
        <ext uri="{3e2802c4-a4d2-4d8b-9148-e3be6c30e623}">
          <xlrd:rvb i="26936"/>
        </ext>
      </extLst>
    </bk>
    <bk>
      <extLst>
        <ext uri="{3e2802c4-a4d2-4d8b-9148-e3be6c30e623}">
          <xlrd:rvb i="26937"/>
        </ext>
      </extLst>
    </bk>
    <bk>
      <extLst>
        <ext uri="{3e2802c4-a4d2-4d8b-9148-e3be6c30e623}">
          <xlrd:rvb i="26938"/>
        </ext>
      </extLst>
    </bk>
    <bk>
      <extLst>
        <ext uri="{3e2802c4-a4d2-4d8b-9148-e3be6c30e623}">
          <xlrd:rvb i="26939"/>
        </ext>
      </extLst>
    </bk>
    <bk>
      <extLst>
        <ext uri="{3e2802c4-a4d2-4d8b-9148-e3be6c30e623}">
          <xlrd:rvb i="26940"/>
        </ext>
      </extLst>
    </bk>
    <bk>
      <extLst>
        <ext uri="{3e2802c4-a4d2-4d8b-9148-e3be6c30e623}">
          <xlrd:rvb i="26941"/>
        </ext>
      </extLst>
    </bk>
    <bk>
      <extLst>
        <ext uri="{3e2802c4-a4d2-4d8b-9148-e3be6c30e623}">
          <xlrd:rvb i="26942"/>
        </ext>
      </extLst>
    </bk>
    <bk>
      <extLst>
        <ext uri="{3e2802c4-a4d2-4d8b-9148-e3be6c30e623}">
          <xlrd:rvb i="26943"/>
        </ext>
      </extLst>
    </bk>
    <bk>
      <extLst>
        <ext uri="{3e2802c4-a4d2-4d8b-9148-e3be6c30e623}">
          <xlrd:rvb i="26944"/>
        </ext>
      </extLst>
    </bk>
    <bk>
      <extLst>
        <ext uri="{3e2802c4-a4d2-4d8b-9148-e3be6c30e623}">
          <xlrd:rvb i="26945"/>
        </ext>
      </extLst>
    </bk>
    <bk>
      <extLst>
        <ext uri="{3e2802c4-a4d2-4d8b-9148-e3be6c30e623}">
          <xlrd:rvb i="26946"/>
        </ext>
      </extLst>
    </bk>
    <bk>
      <extLst>
        <ext uri="{3e2802c4-a4d2-4d8b-9148-e3be6c30e623}">
          <xlrd:rvb i="26947"/>
        </ext>
      </extLst>
    </bk>
    <bk>
      <extLst>
        <ext uri="{3e2802c4-a4d2-4d8b-9148-e3be6c30e623}">
          <xlrd:rvb i="26948"/>
        </ext>
      </extLst>
    </bk>
    <bk>
      <extLst>
        <ext uri="{3e2802c4-a4d2-4d8b-9148-e3be6c30e623}">
          <xlrd:rvb i="26949"/>
        </ext>
      </extLst>
    </bk>
    <bk>
      <extLst>
        <ext uri="{3e2802c4-a4d2-4d8b-9148-e3be6c30e623}">
          <xlrd:rvb i="26950"/>
        </ext>
      </extLst>
    </bk>
    <bk>
      <extLst>
        <ext uri="{3e2802c4-a4d2-4d8b-9148-e3be6c30e623}">
          <xlrd:rvb i="26951"/>
        </ext>
      </extLst>
    </bk>
    <bk>
      <extLst>
        <ext uri="{3e2802c4-a4d2-4d8b-9148-e3be6c30e623}">
          <xlrd:rvb i="26952"/>
        </ext>
      </extLst>
    </bk>
    <bk>
      <extLst>
        <ext uri="{3e2802c4-a4d2-4d8b-9148-e3be6c30e623}">
          <xlrd:rvb i="26955"/>
        </ext>
      </extLst>
    </bk>
    <bk>
      <extLst>
        <ext uri="{3e2802c4-a4d2-4d8b-9148-e3be6c30e623}">
          <xlrd:rvb i="26956"/>
        </ext>
      </extLst>
    </bk>
    <bk>
      <extLst>
        <ext uri="{3e2802c4-a4d2-4d8b-9148-e3be6c30e623}">
          <xlrd:rvb i="26957"/>
        </ext>
      </extLst>
    </bk>
    <bk>
      <extLst>
        <ext uri="{3e2802c4-a4d2-4d8b-9148-e3be6c30e623}">
          <xlrd:rvb i="26958"/>
        </ext>
      </extLst>
    </bk>
    <bk>
      <extLst>
        <ext uri="{3e2802c4-a4d2-4d8b-9148-e3be6c30e623}">
          <xlrd:rvb i="26959"/>
        </ext>
      </extLst>
    </bk>
    <bk>
      <extLst>
        <ext uri="{3e2802c4-a4d2-4d8b-9148-e3be6c30e623}">
          <xlrd:rvb i="26960"/>
        </ext>
      </extLst>
    </bk>
    <bk>
      <extLst>
        <ext uri="{3e2802c4-a4d2-4d8b-9148-e3be6c30e623}">
          <xlrd:rvb i="26961"/>
        </ext>
      </extLst>
    </bk>
    <bk>
      <extLst>
        <ext uri="{3e2802c4-a4d2-4d8b-9148-e3be6c30e623}">
          <xlrd:rvb i="26962"/>
        </ext>
      </extLst>
    </bk>
    <bk>
      <extLst>
        <ext uri="{3e2802c4-a4d2-4d8b-9148-e3be6c30e623}">
          <xlrd:rvb i="26963"/>
        </ext>
      </extLst>
    </bk>
    <bk>
      <extLst>
        <ext uri="{3e2802c4-a4d2-4d8b-9148-e3be6c30e623}">
          <xlrd:rvb i="26964"/>
        </ext>
      </extLst>
    </bk>
    <bk>
      <extLst>
        <ext uri="{3e2802c4-a4d2-4d8b-9148-e3be6c30e623}">
          <xlrd:rvb i="26965"/>
        </ext>
      </extLst>
    </bk>
    <bk>
      <extLst>
        <ext uri="{3e2802c4-a4d2-4d8b-9148-e3be6c30e623}">
          <xlrd:rvb i="26966"/>
        </ext>
      </extLst>
    </bk>
    <bk>
      <extLst>
        <ext uri="{3e2802c4-a4d2-4d8b-9148-e3be6c30e623}">
          <xlrd:rvb i="26967"/>
        </ext>
      </extLst>
    </bk>
    <bk>
      <extLst>
        <ext uri="{3e2802c4-a4d2-4d8b-9148-e3be6c30e623}">
          <xlrd:rvb i="26968"/>
        </ext>
      </extLst>
    </bk>
    <bk>
      <extLst>
        <ext uri="{3e2802c4-a4d2-4d8b-9148-e3be6c30e623}">
          <xlrd:rvb i="26969"/>
        </ext>
      </extLst>
    </bk>
    <bk>
      <extLst>
        <ext uri="{3e2802c4-a4d2-4d8b-9148-e3be6c30e623}">
          <xlrd:rvb i="26970"/>
        </ext>
      </extLst>
    </bk>
    <bk>
      <extLst>
        <ext uri="{3e2802c4-a4d2-4d8b-9148-e3be6c30e623}">
          <xlrd:rvb i="26971"/>
        </ext>
      </extLst>
    </bk>
    <bk>
      <extLst>
        <ext uri="{3e2802c4-a4d2-4d8b-9148-e3be6c30e623}">
          <xlrd:rvb i="26972"/>
        </ext>
      </extLst>
    </bk>
    <bk>
      <extLst>
        <ext uri="{3e2802c4-a4d2-4d8b-9148-e3be6c30e623}">
          <xlrd:rvb i="26973"/>
        </ext>
      </extLst>
    </bk>
    <bk>
      <extLst>
        <ext uri="{3e2802c4-a4d2-4d8b-9148-e3be6c30e623}">
          <xlrd:rvb i="26974"/>
        </ext>
      </extLst>
    </bk>
    <bk>
      <extLst>
        <ext uri="{3e2802c4-a4d2-4d8b-9148-e3be6c30e623}">
          <xlrd:rvb i="26975"/>
        </ext>
      </extLst>
    </bk>
    <bk>
      <extLst>
        <ext uri="{3e2802c4-a4d2-4d8b-9148-e3be6c30e623}">
          <xlrd:rvb i="26976"/>
        </ext>
      </extLst>
    </bk>
    <bk>
      <extLst>
        <ext uri="{3e2802c4-a4d2-4d8b-9148-e3be6c30e623}">
          <xlrd:rvb i="26977"/>
        </ext>
      </extLst>
    </bk>
    <bk>
      <extLst>
        <ext uri="{3e2802c4-a4d2-4d8b-9148-e3be6c30e623}">
          <xlrd:rvb i="26978"/>
        </ext>
      </extLst>
    </bk>
    <bk>
      <extLst>
        <ext uri="{3e2802c4-a4d2-4d8b-9148-e3be6c30e623}">
          <xlrd:rvb i="26979"/>
        </ext>
      </extLst>
    </bk>
    <bk>
      <extLst>
        <ext uri="{3e2802c4-a4d2-4d8b-9148-e3be6c30e623}">
          <xlrd:rvb i="26980"/>
        </ext>
      </extLst>
    </bk>
    <bk>
      <extLst>
        <ext uri="{3e2802c4-a4d2-4d8b-9148-e3be6c30e623}">
          <xlrd:rvb i="26981"/>
        </ext>
      </extLst>
    </bk>
    <bk>
      <extLst>
        <ext uri="{3e2802c4-a4d2-4d8b-9148-e3be6c30e623}">
          <xlrd:rvb i="26982"/>
        </ext>
      </extLst>
    </bk>
    <bk>
      <extLst>
        <ext uri="{3e2802c4-a4d2-4d8b-9148-e3be6c30e623}">
          <xlrd:rvb i="26983"/>
        </ext>
      </extLst>
    </bk>
    <bk>
      <extLst>
        <ext uri="{3e2802c4-a4d2-4d8b-9148-e3be6c30e623}">
          <xlrd:rvb i="26984"/>
        </ext>
      </extLst>
    </bk>
    <bk>
      <extLst>
        <ext uri="{3e2802c4-a4d2-4d8b-9148-e3be6c30e623}">
          <xlrd:rvb i="26985"/>
        </ext>
      </extLst>
    </bk>
    <bk>
      <extLst>
        <ext uri="{3e2802c4-a4d2-4d8b-9148-e3be6c30e623}">
          <xlrd:rvb i="26986"/>
        </ext>
      </extLst>
    </bk>
    <bk>
      <extLst>
        <ext uri="{3e2802c4-a4d2-4d8b-9148-e3be6c30e623}">
          <xlrd:rvb i="26987"/>
        </ext>
      </extLst>
    </bk>
    <bk>
      <extLst>
        <ext uri="{3e2802c4-a4d2-4d8b-9148-e3be6c30e623}">
          <xlrd:rvb i="26988"/>
        </ext>
      </extLst>
    </bk>
    <bk>
      <extLst>
        <ext uri="{3e2802c4-a4d2-4d8b-9148-e3be6c30e623}">
          <xlrd:rvb i="26989"/>
        </ext>
      </extLst>
    </bk>
    <bk>
      <extLst>
        <ext uri="{3e2802c4-a4d2-4d8b-9148-e3be6c30e623}">
          <xlrd:rvb i="26990"/>
        </ext>
      </extLst>
    </bk>
    <bk>
      <extLst>
        <ext uri="{3e2802c4-a4d2-4d8b-9148-e3be6c30e623}">
          <xlrd:rvb i="26991"/>
        </ext>
      </extLst>
    </bk>
    <bk>
      <extLst>
        <ext uri="{3e2802c4-a4d2-4d8b-9148-e3be6c30e623}">
          <xlrd:rvb i="26992"/>
        </ext>
      </extLst>
    </bk>
    <bk>
      <extLst>
        <ext uri="{3e2802c4-a4d2-4d8b-9148-e3be6c30e623}">
          <xlrd:rvb i="26993"/>
        </ext>
      </extLst>
    </bk>
    <bk>
      <extLst>
        <ext uri="{3e2802c4-a4d2-4d8b-9148-e3be6c30e623}">
          <xlrd:rvb i="26994"/>
        </ext>
      </extLst>
    </bk>
    <bk>
      <extLst>
        <ext uri="{3e2802c4-a4d2-4d8b-9148-e3be6c30e623}">
          <xlrd:rvb i="26995"/>
        </ext>
      </extLst>
    </bk>
    <bk>
      <extLst>
        <ext uri="{3e2802c4-a4d2-4d8b-9148-e3be6c30e623}">
          <xlrd:rvb i="26996"/>
        </ext>
      </extLst>
    </bk>
    <bk>
      <extLst>
        <ext uri="{3e2802c4-a4d2-4d8b-9148-e3be6c30e623}">
          <xlrd:rvb i="26997"/>
        </ext>
      </extLst>
    </bk>
    <bk>
      <extLst>
        <ext uri="{3e2802c4-a4d2-4d8b-9148-e3be6c30e623}">
          <xlrd:rvb i="26998"/>
        </ext>
      </extLst>
    </bk>
    <bk>
      <extLst>
        <ext uri="{3e2802c4-a4d2-4d8b-9148-e3be6c30e623}">
          <xlrd:rvb i="26999"/>
        </ext>
      </extLst>
    </bk>
    <bk>
      <extLst>
        <ext uri="{3e2802c4-a4d2-4d8b-9148-e3be6c30e623}">
          <xlrd:rvb i="27000"/>
        </ext>
      </extLst>
    </bk>
    <bk>
      <extLst>
        <ext uri="{3e2802c4-a4d2-4d8b-9148-e3be6c30e623}">
          <xlrd:rvb i="27001"/>
        </ext>
      </extLst>
    </bk>
    <bk>
      <extLst>
        <ext uri="{3e2802c4-a4d2-4d8b-9148-e3be6c30e623}">
          <xlrd:rvb i="27002"/>
        </ext>
      </extLst>
    </bk>
    <bk>
      <extLst>
        <ext uri="{3e2802c4-a4d2-4d8b-9148-e3be6c30e623}">
          <xlrd:rvb i="27003"/>
        </ext>
      </extLst>
    </bk>
    <bk>
      <extLst>
        <ext uri="{3e2802c4-a4d2-4d8b-9148-e3be6c30e623}">
          <xlrd:rvb i="27004"/>
        </ext>
      </extLst>
    </bk>
    <bk>
      <extLst>
        <ext uri="{3e2802c4-a4d2-4d8b-9148-e3be6c30e623}">
          <xlrd:rvb i="27005"/>
        </ext>
      </extLst>
    </bk>
    <bk>
      <extLst>
        <ext uri="{3e2802c4-a4d2-4d8b-9148-e3be6c30e623}">
          <xlrd:rvb i="27006"/>
        </ext>
      </extLst>
    </bk>
    <bk>
      <extLst>
        <ext uri="{3e2802c4-a4d2-4d8b-9148-e3be6c30e623}">
          <xlrd:rvb i="27007"/>
        </ext>
      </extLst>
    </bk>
    <bk>
      <extLst>
        <ext uri="{3e2802c4-a4d2-4d8b-9148-e3be6c30e623}">
          <xlrd:rvb i="27008"/>
        </ext>
      </extLst>
    </bk>
    <bk>
      <extLst>
        <ext uri="{3e2802c4-a4d2-4d8b-9148-e3be6c30e623}">
          <xlrd:rvb i="27009"/>
        </ext>
      </extLst>
    </bk>
    <bk>
      <extLst>
        <ext uri="{3e2802c4-a4d2-4d8b-9148-e3be6c30e623}">
          <xlrd:rvb i="27010"/>
        </ext>
      </extLst>
    </bk>
    <bk>
      <extLst>
        <ext uri="{3e2802c4-a4d2-4d8b-9148-e3be6c30e623}">
          <xlrd:rvb i="27011"/>
        </ext>
      </extLst>
    </bk>
    <bk>
      <extLst>
        <ext uri="{3e2802c4-a4d2-4d8b-9148-e3be6c30e623}">
          <xlrd:rvb i="27012"/>
        </ext>
      </extLst>
    </bk>
    <bk>
      <extLst>
        <ext uri="{3e2802c4-a4d2-4d8b-9148-e3be6c30e623}">
          <xlrd:rvb i="27013"/>
        </ext>
      </extLst>
    </bk>
    <bk>
      <extLst>
        <ext uri="{3e2802c4-a4d2-4d8b-9148-e3be6c30e623}">
          <xlrd:rvb i="27014"/>
        </ext>
      </extLst>
    </bk>
    <bk>
      <extLst>
        <ext uri="{3e2802c4-a4d2-4d8b-9148-e3be6c30e623}">
          <xlrd:rvb i="27015"/>
        </ext>
      </extLst>
    </bk>
    <bk>
      <extLst>
        <ext uri="{3e2802c4-a4d2-4d8b-9148-e3be6c30e623}">
          <xlrd:rvb i="27018"/>
        </ext>
      </extLst>
    </bk>
    <bk>
      <extLst>
        <ext uri="{3e2802c4-a4d2-4d8b-9148-e3be6c30e623}">
          <xlrd:rvb i="27019"/>
        </ext>
      </extLst>
    </bk>
    <bk>
      <extLst>
        <ext uri="{3e2802c4-a4d2-4d8b-9148-e3be6c30e623}">
          <xlrd:rvb i="27020"/>
        </ext>
      </extLst>
    </bk>
    <bk>
      <extLst>
        <ext uri="{3e2802c4-a4d2-4d8b-9148-e3be6c30e623}">
          <xlrd:rvb i="27021"/>
        </ext>
      </extLst>
    </bk>
    <bk>
      <extLst>
        <ext uri="{3e2802c4-a4d2-4d8b-9148-e3be6c30e623}">
          <xlrd:rvb i="27022"/>
        </ext>
      </extLst>
    </bk>
    <bk>
      <extLst>
        <ext uri="{3e2802c4-a4d2-4d8b-9148-e3be6c30e623}">
          <xlrd:rvb i="27023"/>
        </ext>
      </extLst>
    </bk>
    <bk>
      <extLst>
        <ext uri="{3e2802c4-a4d2-4d8b-9148-e3be6c30e623}">
          <xlrd:rvb i="27024"/>
        </ext>
      </extLst>
    </bk>
    <bk>
      <extLst>
        <ext uri="{3e2802c4-a4d2-4d8b-9148-e3be6c30e623}">
          <xlrd:rvb i="27025"/>
        </ext>
      </extLst>
    </bk>
    <bk>
      <extLst>
        <ext uri="{3e2802c4-a4d2-4d8b-9148-e3be6c30e623}">
          <xlrd:rvb i="27026"/>
        </ext>
      </extLst>
    </bk>
    <bk>
      <extLst>
        <ext uri="{3e2802c4-a4d2-4d8b-9148-e3be6c30e623}">
          <xlrd:rvb i="27027"/>
        </ext>
      </extLst>
    </bk>
    <bk>
      <extLst>
        <ext uri="{3e2802c4-a4d2-4d8b-9148-e3be6c30e623}">
          <xlrd:rvb i="27028"/>
        </ext>
      </extLst>
    </bk>
    <bk>
      <extLst>
        <ext uri="{3e2802c4-a4d2-4d8b-9148-e3be6c30e623}">
          <xlrd:rvb i="27029"/>
        </ext>
      </extLst>
    </bk>
    <bk>
      <extLst>
        <ext uri="{3e2802c4-a4d2-4d8b-9148-e3be6c30e623}">
          <xlrd:rvb i="27030"/>
        </ext>
      </extLst>
    </bk>
    <bk>
      <extLst>
        <ext uri="{3e2802c4-a4d2-4d8b-9148-e3be6c30e623}">
          <xlrd:rvb i="27031"/>
        </ext>
      </extLst>
    </bk>
    <bk>
      <extLst>
        <ext uri="{3e2802c4-a4d2-4d8b-9148-e3be6c30e623}">
          <xlrd:rvb i="27032"/>
        </ext>
      </extLst>
    </bk>
    <bk>
      <extLst>
        <ext uri="{3e2802c4-a4d2-4d8b-9148-e3be6c30e623}">
          <xlrd:rvb i="27033"/>
        </ext>
      </extLst>
    </bk>
    <bk>
      <extLst>
        <ext uri="{3e2802c4-a4d2-4d8b-9148-e3be6c30e623}">
          <xlrd:rvb i="27034"/>
        </ext>
      </extLst>
    </bk>
    <bk>
      <extLst>
        <ext uri="{3e2802c4-a4d2-4d8b-9148-e3be6c30e623}">
          <xlrd:rvb i="27035"/>
        </ext>
      </extLst>
    </bk>
    <bk>
      <extLst>
        <ext uri="{3e2802c4-a4d2-4d8b-9148-e3be6c30e623}">
          <xlrd:rvb i="27036"/>
        </ext>
      </extLst>
    </bk>
    <bk>
      <extLst>
        <ext uri="{3e2802c4-a4d2-4d8b-9148-e3be6c30e623}">
          <xlrd:rvb i="27037"/>
        </ext>
      </extLst>
    </bk>
    <bk>
      <extLst>
        <ext uri="{3e2802c4-a4d2-4d8b-9148-e3be6c30e623}">
          <xlrd:rvb i="27038"/>
        </ext>
      </extLst>
    </bk>
    <bk>
      <extLst>
        <ext uri="{3e2802c4-a4d2-4d8b-9148-e3be6c30e623}">
          <xlrd:rvb i="27039"/>
        </ext>
      </extLst>
    </bk>
    <bk>
      <extLst>
        <ext uri="{3e2802c4-a4d2-4d8b-9148-e3be6c30e623}">
          <xlrd:rvb i="27040"/>
        </ext>
      </extLst>
    </bk>
    <bk>
      <extLst>
        <ext uri="{3e2802c4-a4d2-4d8b-9148-e3be6c30e623}">
          <xlrd:rvb i="27041"/>
        </ext>
      </extLst>
    </bk>
    <bk>
      <extLst>
        <ext uri="{3e2802c4-a4d2-4d8b-9148-e3be6c30e623}">
          <xlrd:rvb i="27042"/>
        </ext>
      </extLst>
    </bk>
    <bk>
      <extLst>
        <ext uri="{3e2802c4-a4d2-4d8b-9148-e3be6c30e623}">
          <xlrd:rvb i="27043"/>
        </ext>
      </extLst>
    </bk>
    <bk>
      <extLst>
        <ext uri="{3e2802c4-a4d2-4d8b-9148-e3be6c30e623}">
          <xlrd:rvb i="27044"/>
        </ext>
      </extLst>
    </bk>
    <bk>
      <extLst>
        <ext uri="{3e2802c4-a4d2-4d8b-9148-e3be6c30e623}">
          <xlrd:rvb i="27045"/>
        </ext>
      </extLst>
    </bk>
    <bk>
      <extLst>
        <ext uri="{3e2802c4-a4d2-4d8b-9148-e3be6c30e623}">
          <xlrd:rvb i="27046"/>
        </ext>
      </extLst>
    </bk>
    <bk>
      <extLst>
        <ext uri="{3e2802c4-a4d2-4d8b-9148-e3be6c30e623}">
          <xlrd:rvb i="27047"/>
        </ext>
      </extLst>
    </bk>
    <bk>
      <extLst>
        <ext uri="{3e2802c4-a4d2-4d8b-9148-e3be6c30e623}">
          <xlrd:rvb i="27048"/>
        </ext>
      </extLst>
    </bk>
    <bk>
      <extLst>
        <ext uri="{3e2802c4-a4d2-4d8b-9148-e3be6c30e623}">
          <xlrd:rvb i="27049"/>
        </ext>
      </extLst>
    </bk>
    <bk>
      <extLst>
        <ext uri="{3e2802c4-a4d2-4d8b-9148-e3be6c30e623}">
          <xlrd:rvb i="27050"/>
        </ext>
      </extLst>
    </bk>
    <bk>
      <extLst>
        <ext uri="{3e2802c4-a4d2-4d8b-9148-e3be6c30e623}">
          <xlrd:rvb i="27051"/>
        </ext>
      </extLst>
    </bk>
    <bk>
      <extLst>
        <ext uri="{3e2802c4-a4d2-4d8b-9148-e3be6c30e623}">
          <xlrd:rvb i="27052"/>
        </ext>
      </extLst>
    </bk>
    <bk>
      <extLst>
        <ext uri="{3e2802c4-a4d2-4d8b-9148-e3be6c30e623}">
          <xlrd:rvb i="27053"/>
        </ext>
      </extLst>
    </bk>
    <bk>
      <extLst>
        <ext uri="{3e2802c4-a4d2-4d8b-9148-e3be6c30e623}">
          <xlrd:rvb i="27054"/>
        </ext>
      </extLst>
    </bk>
    <bk>
      <extLst>
        <ext uri="{3e2802c4-a4d2-4d8b-9148-e3be6c30e623}">
          <xlrd:rvb i="27055"/>
        </ext>
      </extLst>
    </bk>
    <bk>
      <extLst>
        <ext uri="{3e2802c4-a4d2-4d8b-9148-e3be6c30e623}">
          <xlrd:rvb i="27056"/>
        </ext>
      </extLst>
    </bk>
    <bk>
      <extLst>
        <ext uri="{3e2802c4-a4d2-4d8b-9148-e3be6c30e623}">
          <xlrd:rvb i="27057"/>
        </ext>
      </extLst>
    </bk>
    <bk>
      <extLst>
        <ext uri="{3e2802c4-a4d2-4d8b-9148-e3be6c30e623}">
          <xlrd:rvb i="27058"/>
        </ext>
      </extLst>
    </bk>
    <bk>
      <extLst>
        <ext uri="{3e2802c4-a4d2-4d8b-9148-e3be6c30e623}">
          <xlrd:rvb i="27059"/>
        </ext>
      </extLst>
    </bk>
    <bk>
      <extLst>
        <ext uri="{3e2802c4-a4d2-4d8b-9148-e3be6c30e623}">
          <xlrd:rvb i="27060"/>
        </ext>
      </extLst>
    </bk>
    <bk>
      <extLst>
        <ext uri="{3e2802c4-a4d2-4d8b-9148-e3be6c30e623}">
          <xlrd:rvb i="27063"/>
        </ext>
      </extLst>
    </bk>
    <bk>
      <extLst>
        <ext uri="{3e2802c4-a4d2-4d8b-9148-e3be6c30e623}">
          <xlrd:rvb i="27064"/>
        </ext>
      </extLst>
    </bk>
    <bk>
      <extLst>
        <ext uri="{3e2802c4-a4d2-4d8b-9148-e3be6c30e623}">
          <xlrd:rvb i="27065"/>
        </ext>
      </extLst>
    </bk>
    <bk>
      <extLst>
        <ext uri="{3e2802c4-a4d2-4d8b-9148-e3be6c30e623}">
          <xlrd:rvb i="27066"/>
        </ext>
      </extLst>
    </bk>
    <bk>
      <extLst>
        <ext uri="{3e2802c4-a4d2-4d8b-9148-e3be6c30e623}">
          <xlrd:rvb i="27067"/>
        </ext>
      </extLst>
    </bk>
    <bk>
      <extLst>
        <ext uri="{3e2802c4-a4d2-4d8b-9148-e3be6c30e623}">
          <xlrd:rvb i="27068"/>
        </ext>
      </extLst>
    </bk>
    <bk>
      <extLst>
        <ext uri="{3e2802c4-a4d2-4d8b-9148-e3be6c30e623}">
          <xlrd:rvb i="27069"/>
        </ext>
      </extLst>
    </bk>
    <bk>
      <extLst>
        <ext uri="{3e2802c4-a4d2-4d8b-9148-e3be6c30e623}">
          <xlrd:rvb i="27070"/>
        </ext>
      </extLst>
    </bk>
    <bk>
      <extLst>
        <ext uri="{3e2802c4-a4d2-4d8b-9148-e3be6c30e623}">
          <xlrd:rvb i="27071"/>
        </ext>
      </extLst>
    </bk>
    <bk>
      <extLst>
        <ext uri="{3e2802c4-a4d2-4d8b-9148-e3be6c30e623}">
          <xlrd:rvb i="27072"/>
        </ext>
      </extLst>
    </bk>
    <bk>
      <extLst>
        <ext uri="{3e2802c4-a4d2-4d8b-9148-e3be6c30e623}">
          <xlrd:rvb i="27073"/>
        </ext>
      </extLst>
    </bk>
    <bk>
      <extLst>
        <ext uri="{3e2802c4-a4d2-4d8b-9148-e3be6c30e623}">
          <xlrd:rvb i="27074"/>
        </ext>
      </extLst>
    </bk>
    <bk>
      <extLst>
        <ext uri="{3e2802c4-a4d2-4d8b-9148-e3be6c30e623}">
          <xlrd:rvb i="27075"/>
        </ext>
      </extLst>
    </bk>
    <bk>
      <extLst>
        <ext uri="{3e2802c4-a4d2-4d8b-9148-e3be6c30e623}">
          <xlrd:rvb i="27076"/>
        </ext>
      </extLst>
    </bk>
    <bk>
      <extLst>
        <ext uri="{3e2802c4-a4d2-4d8b-9148-e3be6c30e623}">
          <xlrd:rvb i="27077"/>
        </ext>
      </extLst>
    </bk>
    <bk>
      <extLst>
        <ext uri="{3e2802c4-a4d2-4d8b-9148-e3be6c30e623}">
          <xlrd:rvb i="27078"/>
        </ext>
      </extLst>
    </bk>
    <bk>
      <extLst>
        <ext uri="{3e2802c4-a4d2-4d8b-9148-e3be6c30e623}">
          <xlrd:rvb i="27079"/>
        </ext>
      </extLst>
    </bk>
    <bk>
      <extLst>
        <ext uri="{3e2802c4-a4d2-4d8b-9148-e3be6c30e623}">
          <xlrd:rvb i="27080"/>
        </ext>
      </extLst>
    </bk>
    <bk>
      <extLst>
        <ext uri="{3e2802c4-a4d2-4d8b-9148-e3be6c30e623}">
          <xlrd:rvb i="27081"/>
        </ext>
      </extLst>
    </bk>
    <bk>
      <extLst>
        <ext uri="{3e2802c4-a4d2-4d8b-9148-e3be6c30e623}">
          <xlrd:rvb i="27082"/>
        </ext>
      </extLst>
    </bk>
    <bk>
      <extLst>
        <ext uri="{3e2802c4-a4d2-4d8b-9148-e3be6c30e623}">
          <xlrd:rvb i="27085"/>
        </ext>
      </extLst>
    </bk>
    <bk>
      <extLst>
        <ext uri="{3e2802c4-a4d2-4d8b-9148-e3be6c30e623}">
          <xlrd:rvb i="27086"/>
        </ext>
      </extLst>
    </bk>
    <bk>
      <extLst>
        <ext uri="{3e2802c4-a4d2-4d8b-9148-e3be6c30e623}">
          <xlrd:rvb i="27087"/>
        </ext>
      </extLst>
    </bk>
    <bk>
      <extLst>
        <ext uri="{3e2802c4-a4d2-4d8b-9148-e3be6c30e623}">
          <xlrd:rvb i="27088"/>
        </ext>
      </extLst>
    </bk>
    <bk>
      <extLst>
        <ext uri="{3e2802c4-a4d2-4d8b-9148-e3be6c30e623}">
          <xlrd:rvb i="27089"/>
        </ext>
      </extLst>
    </bk>
    <bk>
      <extLst>
        <ext uri="{3e2802c4-a4d2-4d8b-9148-e3be6c30e623}">
          <xlrd:rvb i="27090"/>
        </ext>
      </extLst>
    </bk>
    <bk>
      <extLst>
        <ext uri="{3e2802c4-a4d2-4d8b-9148-e3be6c30e623}">
          <xlrd:rvb i="27091"/>
        </ext>
      </extLst>
    </bk>
    <bk>
      <extLst>
        <ext uri="{3e2802c4-a4d2-4d8b-9148-e3be6c30e623}">
          <xlrd:rvb i="27092"/>
        </ext>
      </extLst>
    </bk>
    <bk>
      <extLst>
        <ext uri="{3e2802c4-a4d2-4d8b-9148-e3be6c30e623}">
          <xlrd:rvb i="27093"/>
        </ext>
      </extLst>
    </bk>
    <bk>
      <extLst>
        <ext uri="{3e2802c4-a4d2-4d8b-9148-e3be6c30e623}">
          <xlrd:rvb i="27094"/>
        </ext>
      </extLst>
    </bk>
    <bk>
      <extLst>
        <ext uri="{3e2802c4-a4d2-4d8b-9148-e3be6c30e623}">
          <xlrd:rvb i="27097"/>
        </ext>
      </extLst>
    </bk>
    <bk>
      <extLst>
        <ext uri="{3e2802c4-a4d2-4d8b-9148-e3be6c30e623}">
          <xlrd:rvb i="27098"/>
        </ext>
      </extLst>
    </bk>
    <bk>
      <extLst>
        <ext uri="{3e2802c4-a4d2-4d8b-9148-e3be6c30e623}">
          <xlrd:rvb i="27099"/>
        </ext>
      </extLst>
    </bk>
    <bk>
      <extLst>
        <ext uri="{3e2802c4-a4d2-4d8b-9148-e3be6c30e623}">
          <xlrd:rvb i="27100"/>
        </ext>
      </extLst>
    </bk>
    <bk>
      <extLst>
        <ext uri="{3e2802c4-a4d2-4d8b-9148-e3be6c30e623}">
          <xlrd:rvb i="27101"/>
        </ext>
      </extLst>
    </bk>
    <bk>
      <extLst>
        <ext uri="{3e2802c4-a4d2-4d8b-9148-e3be6c30e623}">
          <xlrd:rvb i="27102"/>
        </ext>
      </extLst>
    </bk>
    <bk>
      <extLst>
        <ext uri="{3e2802c4-a4d2-4d8b-9148-e3be6c30e623}">
          <xlrd:rvb i="27103"/>
        </ext>
      </extLst>
    </bk>
    <bk>
      <extLst>
        <ext uri="{3e2802c4-a4d2-4d8b-9148-e3be6c30e623}">
          <xlrd:rvb i="27104"/>
        </ext>
      </extLst>
    </bk>
    <bk>
      <extLst>
        <ext uri="{3e2802c4-a4d2-4d8b-9148-e3be6c30e623}">
          <xlrd:rvb i="27105"/>
        </ext>
      </extLst>
    </bk>
    <bk>
      <extLst>
        <ext uri="{3e2802c4-a4d2-4d8b-9148-e3be6c30e623}">
          <xlrd:rvb i="27106"/>
        </ext>
      </extLst>
    </bk>
    <bk>
      <extLst>
        <ext uri="{3e2802c4-a4d2-4d8b-9148-e3be6c30e623}">
          <xlrd:rvb i="27107"/>
        </ext>
      </extLst>
    </bk>
    <bk>
      <extLst>
        <ext uri="{3e2802c4-a4d2-4d8b-9148-e3be6c30e623}">
          <xlrd:rvb i="27108"/>
        </ext>
      </extLst>
    </bk>
    <bk>
      <extLst>
        <ext uri="{3e2802c4-a4d2-4d8b-9148-e3be6c30e623}">
          <xlrd:rvb i="27109"/>
        </ext>
      </extLst>
    </bk>
    <bk>
      <extLst>
        <ext uri="{3e2802c4-a4d2-4d8b-9148-e3be6c30e623}">
          <xlrd:rvb i="27110"/>
        </ext>
      </extLst>
    </bk>
    <bk>
      <extLst>
        <ext uri="{3e2802c4-a4d2-4d8b-9148-e3be6c30e623}">
          <xlrd:rvb i="27111"/>
        </ext>
      </extLst>
    </bk>
    <bk>
      <extLst>
        <ext uri="{3e2802c4-a4d2-4d8b-9148-e3be6c30e623}">
          <xlrd:rvb i="27112"/>
        </ext>
      </extLst>
    </bk>
    <bk>
      <extLst>
        <ext uri="{3e2802c4-a4d2-4d8b-9148-e3be6c30e623}">
          <xlrd:rvb i="27113"/>
        </ext>
      </extLst>
    </bk>
    <bk>
      <extLst>
        <ext uri="{3e2802c4-a4d2-4d8b-9148-e3be6c30e623}">
          <xlrd:rvb i="27114"/>
        </ext>
      </extLst>
    </bk>
    <bk>
      <extLst>
        <ext uri="{3e2802c4-a4d2-4d8b-9148-e3be6c30e623}">
          <xlrd:rvb i="27117"/>
        </ext>
      </extLst>
    </bk>
    <bk>
      <extLst>
        <ext uri="{3e2802c4-a4d2-4d8b-9148-e3be6c30e623}">
          <xlrd:rvb i="27118"/>
        </ext>
      </extLst>
    </bk>
    <bk>
      <extLst>
        <ext uri="{3e2802c4-a4d2-4d8b-9148-e3be6c30e623}">
          <xlrd:rvb i="27119"/>
        </ext>
      </extLst>
    </bk>
    <bk>
      <extLst>
        <ext uri="{3e2802c4-a4d2-4d8b-9148-e3be6c30e623}">
          <xlrd:rvb i="27120"/>
        </ext>
      </extLst>
    </bk>
    <bk>
      <extLst>
        <ext uri="{3e2802c4-a4d2-4d8b-9148-e3be6c30e623}">
          <xlrd:rvb i="27121"/>
        </ext>
      </extLst>
    </bk>
    <bk>
      <extLst>
        <ext uri="{3e2802c4-a4d2-4d8b-9148-e3be6c30e623}">
          <xlrd:rvb i="27122"/>
        </ext>
      </extLst>
    </bk>
    <bk>
      <extLst>
        <ext uri="{3e2802c4-a4d2-4d8b-9148-e3be6c30e623}">
          <xlrd:rvb i="27123"/>
        </ext>
      </extLst>
    </bk>
    <bk>
      <extLst>
        <ext uri="{3e2802c4-a4d2-4d8b-9148-e3be6c30e623}">
          <xlrd:rvb i="27124"/>
        </ext>
      </extLst>
    </bk>
    <bk>
      <extLst>
        <ext uri="{3e2802c4-a4d2-4d8b-9148-e3be6c30e623}">
          <xlrd:rvb i="27125"/>
        </ext>
      </extLst>
    </bk>
    <bk>
      <extLst>
        <ext uri="{3e2802c4-a4d2-4d8b-9148-e3be6c30e623}">
          <xlrd:rvb i="27126"/>
        </ext>
      </extLst>
    </bk>
    <bk>
      <extLst>
        <ext uri="{3e2802c4-a4d2-4d8b-9148-e3be6c30e623}">
          <xlrd:rvb i="27127"/>
        </ext>
      </extLst>
    </bk>
    <bk>
      <extLst>
        <ext uri="{3e2802c4-a4d2-4d8b-9148-e3be6c30e623}">
          <xlrd:rvb i="27128"/>
        </ext>
      </extLst>
    </bk>
    <bk>
      <extLst>
        <ext uri="{3e2802c4-a4d2-4d8b-9148-e3be6c30e623}">
          <xlrd:rvb i="27129"/>
        </ext>
      </extLst>
    </bk>
    <bk>
      <extLst>
        <ext uri="{3e2802c4-a4d2-4d8b-9148-e3be6c30e623}">
          <xlrd:rvb i="27130"/>
        </ext>
      </extLst>
    </bk>
    <bk>
      <extLst>
        <ext uri="{3e2802c4-a4d2-4d8b-9148-e3be6c30e623}">
          <xlrd:rvb i="27136"/>
        </ext>
      </extLst>
    </bk>
    <bk>
      <extLst>
        <ext uri="{3e2802c4-a4d2-4d8b-9148-e3be6c30e623}">
          <xlrd:rvb i="27137"/>
        </ext>
      </extLst>
    </bk>
    <bk>
      <extLst>
        <ext uri="{3e2802c4-a4d2-4d8b-9148-e3be6c30e623}">
          <xlrd:rvb i="27138"/>
        </ext>
      </extLst>
    </bk>
    <bk>
      <extLst>
        <ext uri="{3e2802c4-a4d2-4d8b-9148-e3be6c30e623}">
          <xlrd:rvb i="27139"/>
        </ext>
      </extLst>
    </bk>
    <bk>
      <extLst>
        <ext uri="{3e2802c4-a4d2-4d8b-9148-e3be6c30e623}">
          <xlrd:rvb i="27140"/>
        </ext>
      </extLst>
    </bk>
    <bk>
      <extLst>
        <ext uri="{3e2802c4-a4d2-4d8b-9148-e3be6c30e623}">
          <xlrd:rvb i="27141"/>
        </ext>
      </extLst>
    </bk>
    <bk>
      <extLst>
        <ext uri="{3e2802c4-a4d2-4d8b-9148-e3be6c30e623}">
          <xlrd:rvb i="27142"/>
        </ext>
      </extLst>
    </bk>
    <bk>
      <extLst>
        <ext uri="{3e2802c4-a4d2-4d8b-9148-e3be6c30e623}">
          <xlrd:rvb i="27143"/>
        </ext>
      </extLst>
    </bk>
    <bk>
      <extLst>
        <ext uri="{3e2802c4-a4d2-4d8b-9148-e3be6c30e623}">
          <xlrd:rvb i="27144"/>
        </ext>
      </extLst>
    </bk>
    <bk>
      <extLst>
        <ext uri="{3e2802c4-a4d2-4d8b-9148-e3be6c30e623}">
          <xlrd:rvb i="27145"/>
        </ext>
      </extLst>
    </bk>
    <bk>
      <extLst>
        <ext uri="{3e2802c4-a4d2-4d8b-9148-e3be6c30e623}">
          <xlrd:rvb i="27146"/>
        </ext>
      </extLst>
    </bk>
    <bk>
      <extLst>
        <ext uri="{3e2802c4-a4d2-4d8b-9148-e3be6c30e623}">
          <xlrd:rvb i="27147"/>
        </ext>
      </extLst>
    </bk>
    <bk>
      <extLst>
        <ext uri="{3e2802c4-a4d2-4d8b-9148-e3be6c30e623}">
          <xlrd:rvb i="27148"/>
        </ext>
      </extLst>
    </bk>
    <bk>
      <extLst>
        <ext uri="{3e2802c4-a4d2-4d8b-9148-e3be6c30e623}">
          <xlrd:rvb i="27149"/>
        </ext>
      </extLst>
    </bk>
    <bk>
      <extLst>
        <ext uri="{3e2802c4-a4d2-4d8b-9148-e3be6c30e623}">
          <xlrd:rvb i="27150"/>
        </ext>
      </extLst>
    </bk>
    <bk>
      <extLst>
        <ext uri="{3e2802c4-a4d2-4d8b-9148-e3be6c30e623}">
          <xlrd:rvb i="27151"/>
        </ext>
      </extLst>
    </bk>
    <bk>
      <extLst>
        <ext uri="{3e2802c4-a4d2-4d8b-9148-e3be6c30e623}">
          <xlrd:rvb i="27152"/>
        </ext>
      </extLst>
    </bk>
    <bk>
      <extLst>
        <ext uri="{3e2802c4-a4d2-4d8b-9148-e3be6c30e623}">
          <xlrd:rvb i="27153"/>
        </ext>
      </extLst>
    </bk>
    <bk>
      <extLst>
        <ext uri="{3e2802c4-a4d2-4d8b-9148-e3be6c30e623}">
          <xlrd:rvb i="27154"/>
        </ext>
      </extLst>
    </bk>
    <bk>
      <extLst>
        <ext uri="{3e2802c4-a4d2-4d8b-9148-e3be6c30e623}">
          <xlrd:rvb i="27155"/>
        </ext>
      </extLst>
    </bk>
    <bk>
      <extLst>
        <ext uri="{3e2802c4-a4d2-4d8b-9148-e3be6c30e623}">
          <xlrd:rvb i="27156"/>
        </ext>
      </extLst>
    </bk>
    <bk>
      <extLst>
        <ext uri="{3e2802c4-a4d2-4d8b-9148-e3be6c30e623}">
          <xlrd:rvb i="27157"/>
        </ext>
      </extLst>
    </bk>
    <bk>
      <extLst>
        <ext uri="{3e2802c4-a4d2-4d8b-9148-e3be6c30e623}">
          <xlrd:rvb i="27158"/>
        </ext>
      </extLst>
    </bk>
    <bk>
      <extLst>
        <ext uri="{3e2802c4-a4d2-4d8b-9148-e3be6c30e623}">
          <xlrd:rvb i="27159"/>
        </ext>
      </extLst>
    </bk>
    <bk>
      <extLst>
        <ext uri="{3e2802c4-a4d2-4d8b-9148-e3be6c30e623}">
          <xlrd:rvb i="27160"/>
        </ext>
      </extLst>
    </bk>
    <bk>
      <extLst>
        <ext uri="{3e2802c4-a4d2-4d8b-9148-e3be6c30e623}">
          <xlrd:rvb i="27161"/>
        </ext>
      </extLst>
    </bk>
    <bk>
      <extLst>
        <ext uri="{3e2802c4-a4d2-4d8b-9148-e3be6c30e623}">
          <xlrd:rvb i="27162"/>
        </ext>
      </extLst>
    </bk>
    <bk>
      <extLst>
        <ext uri="{3e2802c4-a4d2-4d8b-9148-e3be6c30e623}">
          <xlrd:rvb i="27163"/>
        </ext>
      </extLst>
    </bk>
    <bk>
      <extLst>
        <ext uri="{3e2802c4-a4d2-4d8b-9148-e3be6c30e623}">
          <xlrd:rvb i="27164"/>
        </ext>
      </extLst>
    </bk>
    <bk>
      <extLst>
        <ext uri="{3e2802c4-a4d2-4d8b-9148-e3be6c30e623}">
          <xlrd:rvb i="27165"/>
        </ext>
      </extLst>
    </bk>
    <bk>
      <extLst>
        <ext uri="{3e2802c4-a4d2-4d8b-9148-e3be6c30e623}">
          <xlrd:rvb i="27166"/>
        </ext>
      </extLst>
    </bk>
    <bk>
      <extLst>
        <ext uri="{3e2802c4-a4d2-4d8b-9148-e3be6c30e623}">
          <xlrd:rvb i="27167"/>
        </ext>
      </extLst>
    </bk>
    <bk>
      <extLst>
        <ext uri="{3e2802c4-a4d2-4d8b-9148-e3be6c30e623}">
          <xlrd:rvb i="27168"/>
        </ext>
      </extLst>
    </bk>
    <bk>
      <extLst>
        <ext uri="{3e2802c4-a4d2-4d8b-9148-e3be6c30e623}">
          <xlrd:rvb i="27169"/>
        </ext>
      </extLst>
    </bk>
    <bk>
      <extLst>
        <ext uri="{3e2802c4-a4d2-4d8b-9148-e3be6c30e623}">
          <xlrd:rvb i="27170"/>
        </ext>
      </extLst>
    </bk>
    <bk>
      <extLst>
        <ext uri="{3e2802c4-a4d2-4d8b-9148-e3be6c30e623}">
          <xlrd:rvb i="27171"/>
        </ext>
      </extLst>
    </bk>
    <bk>
      <extLst>
        <ext uri="{3e2802c4-a4d2-4d8b-9148-e3be6c30e623}">
          <xlrd:rvb i="27172"/>
        </ext>
      </extLst>
    </bk>
    <bk>
      <extLst>
        <ext uri="{3e2802c4-a4d2-4d8b-9148-e3be6c30e623}">
          <xlrd:rvb i="27173"/>
        </ext>
      </extLst>
    </bk>
    <bk>
      <extLst>
        <ext uri="{3e2802c4-a4d2-4d8b-9148-e3be6c30e623}">
          <xlrd:rvb i="27174"/>
        </ext>
      </extLst>
    </bk>
    <bk>
      <extLst>
        <ext uri="{3e2802c4-a4d2-4d8b-9148-e3be6c30e623}">
          <xlrd:rvb i="27175"/>
        </ext>
      </extLst>
    </bk>
    <bk>
      <extLst>
        <ext uri="{3e2802c4-a4d2-4d8b-9148-e3be6c30e623}">
          <xlrd:rvb i="27176"/>
        </ext>
      </extLst>
    </bk>
    <bk>
      <extLst>
        <ext uri="{3e2802c4-a4d2-4d8b-9148-e3be6c30e623}">
          <xlrd:rvb i="27177"/>
        </ext>
      </extLst>
    </bk>
    <bk>
      <extLst>
        <ext uri="{3e2802c4-a4d2-4d8b-9148-e3be6c30e623}">
          <xlrd:rvb i="27178"/>
        </ext>
      </extLst>
    </bk>
    <bk>
      <extLst>
        <ext uri="{3e2802c4-a4d2-4d8b-9148-e3be6c30e623}">
          <xlrd:rvb i="27179"/>
        </ext>
      </extLst>
    </bk>
    <bk>
      <extLst>
        <ext uri="{3e2802c4-a4d2-4d8b-9148-e3be6c30e623}">
          <xlrd:rvb i="27180"/>
        </ext>
      </extLst>
    </bk>
    <bk>
      <extLst>
        <ext uri="{3e2802c4-a4d2-4d8b-9148-e3be6c30e623}">
          <xlrd:rvb i="27181"/>
        </ext>
      </extLst>
    </bk>
    <bk>
      <extLst>
        <ext uri="{3e2802c4-a4d2-4d8b-9148-e3be6c30e623}">
          <xlrd:rvb i="27182"/>
        </ext>
      </extLst>
    </bk>
    <bk>
      <extLst>
        <ext uri="{3e2802c4-a4d2-4d8b-9148-e3be6c30e623}">
          <xlrd:rvb i="27183"/>
        </ext>
      </extLst>
    </bk>
    <bk>
      <extLst>
        <ext uri="{3e2802c4-a4d2-4d8b-9148-e3be6c30e623}">
          <xlrd:rvb i="27184"/>
        </ext>
      </extLst>
    </bk>
    <bk>
      <extLst>
        <ext uri="{3e2802c4-a4d2-4d8b-9148-e3be6c30e623}">
          <xlrd:rvb i="27185"/>
        </ext>
      </extLst>
    </bk>
    <bk>
      <extLst>
        <ext uri="{3e2802c4-a4d2-4d8b-9148-e3be6c30e623}">
          <xlrd:rvb i="27186"/>
        </ext>
      </extLst>
    </bk>
    <bk>
      <extLst>
        <ext uri="{3e2802c4-a4d2-4d8b-9148-e3be6c30e623}">
          <xlrd:rvb i="27187"/>
        </ext>
      </extLst>
    </bk>
    <bk>
      <extLst>
        <ext uri="{3e2802c4-a4d2-4d8b-9148-e3be6c30e623}">
          <xlrd:rvb i="27188"/>
        </ext>
      </extLst>
    </bk>
    <bk>
      <extLst>
        <ext uri="{3e2802c4-a4d2-4d8b-9148-e3be6c30e623}">
          <xlrd:rvb i="27189"/>
        </ext>
      </extLst>
    </bk>
    <bk>
      <extLst>
        <ext uri="{3e2802c4-a4d2-4d8b-9148-e3be6c30e623}">
          <xlrd:rvb i="27190"/>
        </ext>
      </extLst>
    </bk>
    <bk>
      <extLst>
        <ext uri="{3e2802c4-a4d2-4d8b-9148-e3be6c30e623}">
          <xlrd:rvb i="27191"/>
        </ext>
      </extLst>
    </bk>
    <bk>
      <extLst>
        <ext uri="{3e2802c4-a4d2-4d8b-9148-e3be6c30e623}">
          <xlrd:rvb i="27194"/>
        </ext>
      </extLst>
    </bk>
    <bk>
      <extLst>
        <ext uri="{3e2802c4-a4d2-4d8b-9148-e3be6c30e623}">
          <xlrd:rvb i="27195"/>
        </ext>
      </extLst>
    </bk>
    <bk>
      <extLst>
        <ext uri="{3e2802c4-a4d2-4d8b-9148-e3be6c30e623}">
          <xlrd:rvb i="27196"/>
        </ext>
      </extLst>
    </bk>
    <bk>
      <extLst>
        <ext uri="{3e2802c4-a4d2-4d8b-9148-e3be6c30e623}">
          <xlrd:rvb i="27197"/>
        </ext>
      </extLst>
    </bk>
    <bk>
      <extLst>
        <ext uri="{3e2802c4-a4d2-4d8b-9148-e3be6c30e623}">
          <xlrd:rvb i="27198"/>
        </ext>
      </extLst>
    </bk>
    <bk>
      <extLst>
        <ext uri="{3e2802c4-a4d2-4d8b-9148-e3be6c30e623}">
          <xlrd:rvb i="27199"/>
        </ext>
      </extLst>
    </bk>
    <bk>
      <extLst>
        <ext uri="{3e2802c4-a4d2-4d8b-9148-e3be6c30e623}">
          <xlrd:rvb i="27200"/>
        </ext>
      </extLst>
    </bk>
    <bk>
      <extLst>
        <ext uri="{3e2802c4-a4d2-4d8b-9148-e3be6c30e623}">
          <xlrd:rvb i="27201"/>
        </ext>
      </extLst>
    </bk>
    <bk>
      <extLst>
        <ext uri="{3e2802c4-a4d2-4d8b-9148-e3be6c30e623}">
          <xlrd:rvb i="27202"/>
        </ext>
      </extLst>
    </bk>
    <bk>
      <extLst>
        <ext uri="{3e2802c4-a4d2-4d8b-9148-e3be6c30e623}">
          <xlrd:rvb i="27203"/>
        </ext>
      </extLst>
    </bk>
    <bk>
      <extLst>
        <ext uri="{3e2802c4-a4d2-4d8b-9148-e3be6c30e623}">
          <xlrd:rvb i="27204"/>
        </ext>
      </extLst>
    </bk>
    <bk>
      <extLst>
        <ext uri="{3e2802c4-a4d2-4d8b-9148-e3be6c30e623}">
          <xlrd:rvb i="27205"/>
        </ext>
      </extLst>
    </bk>
    <bk>
      <extLst>
        <ext uri="{3e2802c4-a4d2-4d8b-9148-e3be6c30e623}">
          <xlrd:rvb i="27206"/>
        </ext>
      </extLst>
    </bk>
    <bk>
      <extLst>
        <ext uri="{3e2802c4-a4d2-4d8b-9148-e3be6c30e623}">
          <xlrd:rvb i="27207"/>
        </ext>
      </extLst>
    </bk>
    <bk>
      <extLst>
        <ext uri="{3e2802c4-a4d2-4d8b-9148-e3be6c30e623}">
          <xlrd:rvb i="27208"/>
        </ext>
      </extLst>
    </bk>
    <bk>
      <extLst>
        <ext uri="{3e2802c4-a4d2-4d8b-9148-e3be6c30e623}">
          <xlrd:rvb i="27209"/>
        </ext>
      </extLst>
    </bk>
    <bk>
      <extLst>
        <ext uri="{3e2802c4-a4d2-4d8b-9148-e3be6c30e623}">
          <xlrd:rvb i="27210"/>
        </ext>
      </extLst>
    </bk>
    <bk>
      <extLst>
        <ext uri="{3e2802c4-a4d2-4d8b-9148-e3be6c30e623}">
          <xlrd:rvb i="27211"/>
        </ext>
      </extLst>
    </bk>
    <bk>
      <extLst>
        <ext uri="{3e2802c4-a4d2-4d8b-9148-e3be6c30e623}">
          <xlrd:rvb i="27212"/>
        </ext>
      </extLst>
    </bk>
    <bk>
      <extLst>
        <ext uri="{3e2802c4-a4d2-4d8b-9148-e3be6c30e623}">
          <xlrd:rvb i="27213"/>
        </ext>
      </extLst>
    </bk>
    <bk>
      <extLst>
        <ext uri="{3e2802c4-a4d2-4d8b-9148-e3be6c30e623}">
          <xlrd:rvb i="27214"/>
        </ext>
      </extLst>
    </bk>
    <bk>
      <extLst>
        <ext uri="{3e2802c4-a4d2-4d8b-9148-e3be6c30e623}">
          <xlrd:rvb i="27215"/>
        </ext>
      </extLst>
    </bk>
    <bk>
      <extLst>
        <ext uri="{3e2802c4-a4d2-4d8b-9148-e3be6c30e623}">
          <xlrd:rvb i="27216"/>
        </ext>
      </extLst>
    </bk>
    <bk>
      <extLst>
        <ext uri="{3e2802c4-a4d2-4d8b-9148-e3be6c30e623}">
          <xlrd:rvb i="27217"/>
        </ext>
      </extLst>
    </bk>
    <bk>
      <extLst>
        <ext uri="{3e2802c4-a4d2-4d8b-9148-e3be6c30e623}">
          <xlrd:rvb i="27218"/>
        </ext>
      </extLst>
    </bk>
    <bk>
      <extLst>
        <ext uri="{3e2802c4-a4d2-4d8b-9148-e3be6c30e623}">
          <xlrd:rvb i="27219"/>
        </ext>
      </extLst>
    </bk>
    <bk>
      <extLst>
        <ext uri="{3e2802c4-a4d2-4d8b-9148-e3be6c30e623}">
          <xlrd:rvb i="27220"/>
        </ext>
      </extLst>
    </bk>
    <bk>
      <extLst>
        <ext uri="{3e2802c4-a4d2-4d8b-9148-e3be6c30e623}">
          <xlrd:rvb i="27221"/>
        </ext>
      </extLst>
    </bk>
    <bk>
      <extLst>
        <ext uri="{3e2802c4-a4d2-4d8b-9148-e3be6c30e623}">
          <xlrd:rvb i="27222"/>
        </ext>
      </extLst>
    </bk>
    <bk>
      <extLst>
        <ext uri="{3e2802c4-a4d2-4d8b-9148-e3be6c30e623}">
          <xlrd:rvb i="27223"/>
        </ext>
      </extLst>
    </bk>
    <bk>
      <extLst>
        <ext uri="{3e2802c4-a4d2-4d8b-9148-e3be6c30e623}">
          <xlrd:rvb i="27224"/>
        </ext>
      </extLst>
    </bk>
    <bk>
      <extLst>
        <ext uri="{3e2802c4-a4d2-4d8b-9148-e3be6c30e623}">
          <xlrd:rvb i="27225"/>
        </ext>
      </extLst>
    </bk>
    <bk>
      <extLst>
        <ext uri="{3e2802c4-a4d2-4d8b-9148-e3be6c30e623}">
          <xlrd:rvb i="27226"/>
        </ext>
      </extLst>
    </bk>
    <bk>
      <extLst>
        <ext uri="{3e2802c4-a4d2-4d8b-9148-e3be6c30e623}">
          <xlrd:rvb i="27227"/>
        </ext>
      </extLst>
    </bk>
    <bk>
      <extLst>
        <ext uri="{3e2802c4-a4d2-4d8b-9148-e3be6c30e623}">
          <xlrd:rvb i="27228"/>
        </ext>
      </extLst>
    </bk>
    <bk>
      <extLst>
        <ext uri="{3e2802c4-a4d2-4d8b-9148-e3be6c30e623}">
          <xlrd:rvb i="27229"/>
        </ext>
      </extLst>
    </bk>
    <bk>
      <extLst>
        <ext uri="{3e2802c4-a4d2-4d8b-9148-e3be6c30e623}">
          <xlrd:rvb i="27230"/>
        </ext>
      </extLst>
    </bk>
    <bk>
      <extLst>
        <ext uri="{3e2802c4-a4d2-4d8b-9148-e3be6c30e623}">
          <xlrd:rvb i="27231"/>
        </ext>
      </extLst>
    </bk>
    <bk>
      <extLst>
        <ext uri="{3e2802c4-a4d2-4d8b-9148-e3be6c30e623}">
          <xlrd:rvb i="27232"/>
        </ext>
      </extLst>
    </bk>
    <bk>
      <extLst>
        <ext uri="{3e2802c4-a4d2-4d8b-9148-e3be6c30e623}">
          <xlrd:rvb i="27233"/>
        </ext>
      </extLst>
    </bk>
    <bk>
      <extLst>
        <ext uri="{3e2802c4-a4d2-4d8b-9148-e3be6c30e623}">
          <xlrd:rvb i="27234"/>
        </ext>
      </extLst>
    </bk>
    <bk>
      <extLst>
        <ext uri="{3e2802c4-a4d2-4d8b-9148-e3be6c30e623}">
          <xlrd:rvb i="27235"/>
        </ext>
      </extLst>
    </bk>
    <bk>
      <extLst>
        <ext uri="{3e2802c4-a4d2-4d8b-9148-e3be6c30e623}">
          <xlrd:rvb i="27236"/>
        </ext>
      </extLst>
    </bk>
    <bk>
      <extLst>
        <ext uri="{3e2802c4-a4d2-4d8b-9148-e3be6c30e623}">
          <xlrd:rvb i="27237"/>
        </ext>
      </extLst>
    </bk>
    <bk>
      <extLst>
        <ext uri="{3e2802c4-a4d2-4d8b-9148-e3be6c30e623}">
          <xlrd:rvb i="27238"/>
        </ext>
      </extLst>
    </bk>
    <bk>
      <extLst>
        <ext uri="{3e2802c4-a4d2-4d8b-9148-e3be6c30e623}">
          <xlrd:rvb i="27239"/>
        </ext>
      </extLst>
    </bk>
    <bk>
      <extLst>
        <ext uri="{3e2802c4-a4d2-4d8b-9148-e3be6c30e623}">
          <xlrd:rvb i="27240"/>
        </ext>
      </extLst>
    </bk>
    <bk>
      <extLst>
        <ext uri="{3e2802c4-a4d2-4d8b-9148-e3be6c30e623}">
          <xlrd:rvb i="27241"/>
        </ext>
      </extLst>
    </bk>
    <bk>
      <extLst>
        <ext uri="{3e2802c4-a4d2-4d8b-9148-e3be6c30e623}">
          <xlrd:rvb i="27242"/>
        </ext>
      </extLst>
    </bk>
    <bk>
      <extLst>
        <ext uri="{3e2802c4-a4d2-4d8b-9148-e3be6c30e623}">
          <xlrd:rvb i="27243"/>
        </ext>
      </extLst>
    </bk>
    <bk>
      <extLst>
        <ext uri="{3e2802c4-a4d2-4d8b-9148-e3be6c30e623}">
          <xlrd:rvb i="27244"/>
        </ext>
      </extLst>
    </bk>
    <bk>
      <extLst>
        <ext uri="{3e2802c4-a4d2-4d8b-9148-e3be6c30e623}">
          <xlrd:rvb i="27245"/>
        </ext>
      </extLst>
    </bk>
    <bk>
      <extLst>
        <ext uri="{3e2802c4-a4d2-4d8b-9148-e3be6c30e623}">
          <xlrd:rvb i="27246"/>
        </ext>
      </extLst>
    </bk>
    <bk>
      <extLst>
        <ext uri="{3e2802c4-a4d2-4d8b-9148-e3be6c30e623}">
          <xlrd:rvb i="27249"/>
        </ext>
      </extLst>
    </bk>
    <bk>
      <extLst>
        <ext uri="{3e2802c4-a4d2-4d8b-9148-e3be6c30e623}">
          <xlrd:rvb i="27250"/>
        </ext>
      </extLst>
    </bk>
    <bk>
      <extLst>
        <ext uri="{3e2802c4-a4d2-4d8b-9148-e3be6c30e623}">
          <xlrd:rvb i="27251"/>
        </ext>
      </extLst>
    </bk>
    <bk>
      <extLst>
        <ext uri="{3e2802c4-a4d2-4d8b-9148-e3be6c30e623}">
          <xlrd:rvb i="27252"/>
        </ext>
      </extLst>
    </bk>
    <bk>
      <extLst>
        <ext uri="{3e2802c4-a4d2-4d8b-9148-e3be6c30e623}">
          <xlrd:rvb i="27253"/>
        </ext>
      </extLst>
    </bk>
    <bk>
      <extLst>
        <ext uri="{3e2802c4-a4d2-4d8b-9148-e3be6c30e623}">
          <xlrd:rvb i="27254"/>
        </ext>
      </extLst>
    </bk>
    <bk>
      <extLst>
        <ext uri="{3e2802c4-a4d2-4d8b-9148-e3be6c30e623}">
          <xlrd:rvb i="27255"/>
        </ext>
      </extLst>
    </bk>
    <bk>
      <extLst>
        <ext uri="{3e2802c4-a4d2-4d8b-9148-e3be6c30e623}">
          <xlrd:rvb i="27256"/>
        </ext>
      </extLst>
    </bk>
    <bk>
      <extLst>
        <ext uri="{3e2802c4-a4d2-4d8b-9148-e3be6c30e623}">
          <xlrd:rvb i="27257"/>
        </ext>
      </extLst>
    </bk>
    <bk>
      <extLst>
        <ext uri="{3e2802c4-a4d2-4d8b-9148-e3be6c30e623}">
          <xlrd:rvb i="27258"/>
        </ext>
      </extLst>
    </bk>
    <bk>
      <extLst>
        <ext uri="{3e2802c4-a4d2-4d8b-9148-e3be6c30e623}">
          <xlrd:rvb i="27259"/>
        </ext>
      </extLst>
    </bk>
    <bk>
      <extLst>
        <ext uri="{3e2802c4-a4d2-4d8b-9148-e3be6c30e623}">
          <xlrd:rvb i="27260"/>
        </ext>
      </extLst>
    </bk>
    <bk>
      <extLst>
        <ext uri="{3e2802c4-a4d2-4d8b-9148-e3be6c30e623}">
          <xlrd:rvb i="27261"/>
        </ext>
      </extLst>
    </bk>
    <bk>
      <extLst>
        <ext uri="{3e2802c4-a4d2-4d8b-9148-e3be6c30e623}">
          <xlrd:rvb i="27262"/>
        </ext>
      </extLst>
    </bk>
    <bk>
      <extLst>
        <ext uri="{3e2802c4-a4d2-4d8b-9148-e3be6c30e623}">
          <xlrd:rvb i="27263"/>
        </ext>
      </extLst>
    </bk>
    <bk>
      <extLst>
        <ext uri="{3e2802c4-a4d2-4d8b-9148-e3be6c30e623}">
          <xlrd:rvb i="27264"/>
        </ext>
      </extLst>
    </bk>
    <bk>
      <extLst>
        <ext uri="{3e2802c4-a4d2-4d8b-9148-e3be6c30e623}">
          <xlrd:rvb i="27265"/>
        </ext>
      </extLst>
    </bk>
    <bk>
      <extLst>
        <ext uri="{3e2802c4-a4d2-4d8b-9148-e3be6c30e623}">
          <xlrd:rvb i="27266"/>
        </ext>
      </extLst>
    </bk>
    <bk>
      <extLst>
        <ext uri="{3e2802c4-a4d2-4d8b-9148-e3be6c30e623}">
          <xlrd:rvb i="27267"/>
        </ext>
      </extLst>
    </bk>
    <bk>
      <extLst>
        <ext uri="{3e2802c4-a4d2-4d8b-9148-e3be6c30e623}">
          <xlrd:rvb i="27268"/>
        </ext>
      </extLst>
    </bk>
    <bk>
      <extLst>
        <ext uri="{3e2802c4-a4d2-4d8b-9148-e3be6c30e623}">
          <xlrd:rvb i="27269"/>
        </ext>
      </extLst>
    </bk>
    <bk>
      <extLst>
        <ext uri="{3e2802c4-a4d2-4d8b-9148-e3be6c30e623}">
          <xlrd:rvb i="27270"/>
        </ext>
      </extLst>
    </bk>
    <bk>
      <extLst>
        <ext uri="{3e2802c4-a4d2-4d8b-9148-e3be6c30e623}">
          <xlrd:rvb i="27271"/>
        </ext>
      </extLst>
    </bk>
    <bk>
      <extLst>
        <ext uri="{3e2802c4-a4d2-4d8b-9148-e3be6c30e623}">
          <xlrd:rvb i="27272"/>
        </ext>
      </extLst>
    </bk>
    <bk>
      <extLst>
        <ext uri="{3e2802c4-a4d2-4d8b-9148-e3be6c30e623}">
          <xlrd:rvb i="27273"/>
        </ext>
      </extLst>
    </bk>
    <bk>
      <extLst>
        <ext uri="{3e2802c4-a4d2-4d8b-9148-e3be6c30e623}">
          <xlrd:rvb i="27274"/>
        </ext>
      </extLst>
    </bk>
    <bk>
      <extLst>
        <ext uri="{3e2802c4-a4d2-4d8b-9148-e3be6c30e623}">
          <xlrd:rvb i="27275"/>
        </ext>
      </extLst>
    </bk>
    <bk>
      <extLst>
        <ext uri="{3e2802c4-a4d2-4d8b-9148-e3be6c30e623}">
          <xlrd:rvb i="27276"/>
        </ext>
      </extLst>
    </bk>
    <bk>
      <extLst>
        <ext uri="{3e2802c4-a4d2-4d8b-9148-e3be6c30e623}">
          <xlrd:rvb i="27277"/>
        </ext>
      </extLst>
    </bk>
    <bk>
      <extLst>
        <ext uri="{3e2802c4-a4d2-4d8b-9148-e3be6c30e623}">
          <xlrd:rvb i="27278"/>
        </ext>
      </extLst>
    </bk>
    <bk>
      <extLst>
        <ext uri="{3e2802c4-a4d2-4d8b-9148-e3be6c30e623}">
          <xlrd:rvb i="27279"/>
        </ext>
      </extLst>
    </bk>
    <bk>
      <extLst>
        <ext uri="{3e2802c4-a4d2-4d8b-9148-e3be6c30e623}">
          <xlrd:rvb i="27280"/>
        </ext>
      </extLst>
    </bk>
    <bk>
      <extLst>
        <ext uri="{3e2802c4-a4d2-4d8b-9148-e3be6c30e623}">
          <xlrd:rvb i="27281"/>
        </ext>
      </extLst>
    </bk>
    <bk>
      <extLst>
        <ext uri="{3e2802c4-a4d2-4d8b-9148-e3be6c30e623}">
          <xlrd:rvb i="27282"/>
        </ext>
      </extLst>
    </bk>
    <bk>
      <extLst>
        <ext uri="{3e2802c4-a4d2-4d8b-9148-e3be6c30e623}">
          <xlrd:rvb i="27283"/>
        </ext>
      </extLst>
    </bk>
    <bk>
      <extLst>
        <ext uri="{3e2802c4-a4d2-4d8b-9148-e3be6c30e623}">
          <xlrd:rvb i="27284"/>
        </ext>
      </extLst>
    </bk>
    <bk>
      <extLst>
        <ext uri="{3e2802c4-a4d2-4d8b-9148-e3be6c30e623}">
          <xlrd:rvb i="27285"/>
        </ext>
      </extLst>
    </bk>
    <bk>
      <extLst>
        <ext uri="{3e2802c4-a4d2-4d8b-9148-e3be6c30e623}">
          <xlrd:rvb i="27286"/>
        </ext>
      </extLst>
    </bk>
    <bk>
      <extLst>
        <ext uri="{3e2802c4-a4d2-4d8b-9148-e3be6c30e623}">
          <xlrd:rvb i="27287"/>
        </ext>
      </extLst>
    </bk>
    <bk>
      <extLst>
        <ext uri="{3e2802c4-a4d2-4d8b-9148-e3be6c30e623}">
          <xlrd:rvb i="27288"/>
        </ext>
      </extLst>
    </bk>
    <bk>
      <extLst>
        <ext uri="{3e2802c4-a4d2-4d8b-9148-e3be6c30e623}">
          <xlrd:rvb i="27289"/>
        </ext>
      </extLst>
    </bk>
    <bk>
      <extLst>
        <ext uri="{3e2802c4-a4d2-4d8b-9148-e3be6c30e623}">
          <xlrd:rvb i="27290"/>
        </ext>
      </extLst>
    </bk>
    <bk>
      <extLst>
        <ext uri="{3e2802c4-a4d2-4d8b-9148-e3be6c30e623}">
          <xlrd:rvb i="27291"/>
        </ext>
      </extLst>
    </bk>
    <bk>
      <extLst>
        <ext uri="{3e2802c4-a4d2-4d8b-9148-e3be6c30e623}">
          <xlrd:rvb i="27292"/>
        </ext>
      </extLst>
    </bk>
    <bk>
      <extLst>
        <ext uri="{3e2802c4-a4d2-4d8b-9148-e3be6c30e623}">
          <xlrd:rvb i="27293"/>
        </ext>
      </extLst>
    </bk>
    <bk>
      <extLst>
        <ext uri="{3e2802c4-a4d2-4d8b-9148-e3be6c30e623}">
          <xlrd:rvb i="27294"/>
        </ext>
      </extLst>
    </bk>
    <bk>
      <extLst>
        <ext uri="{3e2802c4-a4d2-4d8b-9148-e3be6c30e623}">
          <xlrd:rvb i="27295"/>
        </ext>
      </extLst>
    </bk>
    <bk>
      <extLst>
        <ext uri="{3e2802c4-a4d2-4d8b-9148-e3be6c30e623}">
          <xlrd:rvb i="27296"/>
        </ext>
      </extLst>
    </bk>
    <bk>
      <extLst>
        <ext uri="{3e2802c4-a4d2-4d8b-9148-e3be6c30e623}">
          <xlrd:rvb i="27297"/>
        </ext>
      </extLst>
    </bk>
    <bk>
      <extLst>
        <ext uri="{3e2802c4-a4d2-4d8b-9148-e3be6c30e623}">
          <xlrd:rvb i="27298"/>
        </ext>
      </extLst>
    </bk>
    <bk>
      <extLst>
        <ext uri="{3e2802c4-a4d2-4d8b-9148-e3be6c30e623}">
          <xlrd:rvb i="27299"/>
        </ext>
      </extLst>
    </bk>
    <bk>
      <extLst>
        <ext uri="{3e2802c4-a4d2-4d8b-9148-e3be6c30e623}">
          <xlrd:rvb i="27300"/>
        </ext>
      </extLst>
    </bk>
    <bk>
      <extLst>
        <ext uri="{3e2802c4-a4d2-4d8b-9148-e3be6c30e623}">
          <xlrd:rvb i="27301"/>
        </ext>
      </extLst>
    </bk>
    <bk>
      <extLst>
        <ext uri="{3e2802c4-a4d2-4d8b-9148-e3be6c30e623}">
          <xlrd:rvb i="27302"/>
        </ext>
      </extLst>
    </bk>
    <bk>
      <extLst>
        <ext uri="{3e2802c4-a4d2-4d8b-9148-e3be6c30e623}">
          <xlrd:rvb i="27303"/>
        </ext>
      </extLst>
    </bk>
    <bk>
      <extLst>
        <ext uri="{3e2802c4-a4d2-4d8b-9148-e3be6c30e623}">
          <xlrd:rvb i="27304"/>
        </ext>
      </extLst>
    </bk>
    <bk>
      <extLst>
        <ext uri="{3e2802c4-a4d2-4d8b-9148-e3be6c30e623}">
          <xlrd:rvb i="27305"/>
        </ext>
      </extLst>
    </bk>
    <bk>
      <extLst>
        <ext uri="{3e2802c4-a4d2-4d8b-9148-e3be6c30e623}">
          <xlrd:rvb i="27306"/>
        </ext>
      </extLst>
    </bk>
    <bk>
      <extLst>
        <ext uri="{3e2802c4-a4d2-4d8b-9148-e3be6c30e623}">
          <xlrd:rvb i="27307"/>
        </ext>
      </extLst>
    </bk>
    <bk>
      <extLst>
        <ext uri="{3e2802c4-a4d2-4d8b-9148-e3be6c30e623}">
          <xlrd:rvb i="27308"/>
        </ext>
      </extLst>
    </bk>
    <bk>
      <extLst>
        <ext uri="{3e2802c4-a4d2-4d8b-9148-e3be6c30e623}">
          <xlrd:rvb i="27309"/>
        </ext>
      </extLst>
    </bk>
    <bk>
      <extLst>
        <ext uri="{3e2802c4-a4d2-4d8b-9148-e3be6c30e623}">
          <xlrd:rvb i="27310"/>
        </ext>
      </extLst>
    </bk>
    <bk>
      <extLst>
        <ext uri="{3e2802c4-a4d2-4d8b-9148-e3be6c30e623}">
          <xlrd:rvb i="27311"/>
        </ext>
      </extLst>
    </bk>
    <bk>
      <extLst>
        <ext uri="{3e2802c4-a4d2-4d8b-9148-e3be6c30e623}">
          <xlrd:rvb i="27312"/>
        </ext>
      </extLst>
    </bk>
    <bk>
      <extLst>
        <ext uri="{3e2802c4-a4d2-4d8b-9148-e3be6c30e623}">
          <xlrd:rvb i="27313"/>
        </ext>
      </extLst>
    </bk>
    <bk>
      <extLst>
        <ext uri="{3e2802c4-a4d2-4d8b-9148-e3be6c30e623}">
          <xlrd:rvb i="27314"/>
        </ext>
      </extLst>
    </bk>
    <bk>
      <extLst>
        <ext uri="{3e2802c4-a4d2-4d8b-9148-e3be6c30e623}">
          <xlrd:rvb i="27315"/>
        </ext>
      </extLst>
    </bk>
    <bk>
      <extLst>
        <ext uri="{3e2802c4-a4d2-4d8b-9148-e3be6c30e623}">
          <xlrd:rvb i="27316"/>
        </ext>
      </extLst>
    </bk>
    <bk>
      <extLst>
        <ext uri="{3e2802c4-a4d2-4d8b-9148-e3be6c30e623}">
          <xlrd:rvb i="27317"/>
        </ext>
      </extLst>
    </bk>
    <bk>
      <extLst>
        <ext uri="{3e2802c4-a4d2-4d8b-9148-e3be6c30e623}">
          <xlrd:rvb i="27318"/>
        </ext>
      </extLst>
    </bk>
    <bk>
      <extLst>
        <ext uri="{3e2802c4-a4d2-4d8b-9148-e3be6c30e623}">
          <xlrd:rvb i="27319"/>
        </ext>
      </extLst>
    </bk>
    <bk>
      <extLst>
        <ext uri="{3e2802c4-a4d2-4d8b-9148-e3be6c30e623}">
          <xlrd:rvb i="27320"/>
        </ext>
      </extLst>
    </bk>
    <bk>
      <extLst>
        <ext uri="{3e2802c4-a4d2-4d8b-9148-e3be6c30e623}">
          <xlrd:rvb i="27321"/>
        </ext>
      </extLst>
    </bk>
    <bk>
      <extLst>
        <ext uri="{3e2802c4-a4d2-4d8b-9148-e3be6c30e623}">
          <xlrd:rvb i="27322"/>
        </ext>
      </extLst>
    </bk>
    <bk>
      <extLst>
        <ext uri="{3e2802c4-a4d2-4d8b-9148-e3be6c30e623}">
          <xlrd:rvb i="27323"/>
        </ext>
      </extLst>
    </bk>
    <bk>
      <extLst>
        <ext uri="{3e2802c4-a4d2-4d8b-9148-e3be6c30e623}">
          <xlrd:rvb i="27324"/>
        </ext>
      </extLst>
    </bk>
    <bk>
      <extLst>
        <ext uri="{3e2802c4-a4d2-4d8b-9148-e3be6c30e623}">
          <xlrd:rvb i="27327"/>
        </ext>
      </extLst>
    </bk>
    <bk>
      <extLst>
        <ext uri="{3e2802c4-a4d2-4d8b-9148-e3be6c30e623}">
          <xlrd:rvb i="27328"/>
        </ext>
      </extLst>
    </bk>
    <bk>
      <extLst>
        <ext uri="{3e2802c4-a4d2-4d8b-9148-e3be6c30e623}">
          <xlrd:rvb i="27329"/>
        </ext>
      </extLst>
    </bk>
    <bk>
      <extLst>
        <ext uri="{3e2802c4-a4d2-4d8b-9148-e3be6c30e623}">
          <xlrd:rvb i="27330"/>
        </ext>
      </extLst>
    </bk>
    <bk>
      <extLst>
        <ext uri="{3e2802c4-a4d2-4d8b-9148-e3be6c30e623}">
          <xlrd:rvb i="27331"/>
        </ext>
      </extLst>
    </bk>
    <bk>
      <extLst>
        <ext uri="{3e2802c4-a4d2-4d8b-9148-e3be6c30e623}">
          <xlrd:rvb i="27332"/>
        </ext>
      </extLst>
    </bk>
    <bk>
      <extLst>
        <ext uri="{3e2802c4-a4d2-4d8b-9148-e3be6c30e623}">
          <xlrd:rvb i="27333"/>
        </ext>
      </extLst>
    </bk>
    <bk>
      <extLst>
        <ext uri="{3e2802c4-a4d2-4d8b-9148-e3be6c30e623}">
          <xlrd:rvb i="27334"/>
        </ext>
      </extLst>
    </bk>
    <bk>
      <extLst>
        <ext uri="{3e2802c4-a4d2-4d8b-9148-e3be6c30e623}">
          <xlrd:rvb i="27335"/>
        </ext>
      </extLst>
    </bk>
    <bk>
      <extLst>
        <ext uri="{3e2802c4-a4d2-4d8b-9148-e3be6c30e623}">
          <xlrd:rvb i="27336"/>
        </ext>
      </extLst>
    </bk>
    <bk>
      <extLst>
        <ext uri="{3e2802c4-a4d2-4d8b-9148-e3be6c30e623}">
          <xlrd:rvb i="27337"/>
        </ext>
      </extLst>
    </bk>
    <bk>
      <extLst>
        <ext uri="{3e2802c4-a4d2-4d8b-9148-e3be6c30e623}">
          <xlrd:rvb i="27338"/>
        </ext>
      </extLst>
    </bk>
    <bk>
      <extLst>
        <ext uri="{3e2802c4-a4d2-4d8b-9148-e3be6c30e623}">
          <xlrd:rvb i="27339"/>
        </ext>
      </extLst>
    </bk>
    <bk>
      <extLst>
        <ext uri="{3e2802c4-a4d2-4d8b-9148-e3be6c30e623}">
          <xlrd:rvb i="27340"/>
        </ext>
      </extLst>
    </bk>
    <bk>
      <extLst>
        <ext uri="{3e2802c4-a4d2-4d8b-9148-e3be6c30e623}">
          <xlrd:rvb i="27341"/>
        </ext>
      </extLst>
    </bk>
    <bk>
      <extLst>
        <ext uri="{3e2802c4-a4d2-4d8b-9148-e3be6c30e623}">
          <xlrd:rvb i="27342"/>
        </ext>
      </extLst>
    </bk>
    <bk>
      <extLst>
        <ext uri="{3e2802c4-a4d2-4d8b-9148-e3be6c30e623}">
          <xlrd:rvb i="27343"/>
        </ext>
      </extLst>
    </bk>
    <bk>
      <extLst>
        <ext uri="{3e2802c4-a4d2-4d8b-9148-e3be6c30e623}">
          <xlrd:rvb i="27344"/>
        </ext>
      </extLst>
    </bk>
    <bk>
      <extLst>
        <ext uri="{3e2802c4-a4d2-4d8b-9148-e3be6c30e623}">
          <xlrd:rvb i="27345"/>
        </ext>
      </extLst>
    </bk>
    <bk>
      <extLst>
        <ext uri="{3e2802c4-a4d2-4d8b-9148-e3be6c30e623}">
          <xlrd:rvb i="27346"/>
        </ext>
      </extLst>
    </bk>
    <bk>
      <extLst>
        <ext uri="{3e2802c4-a4d2-4d8b-9148-e3be6c30e623}">
          <xlrd:rvb i="27347"/>
        </ext>
      </extLst>
    </bk>
    <bk>
      <extLst>
        <ext uri="{3e2802c4-a4d2-4d8b-9148-e3be6c30e623}">
          <xlrd:rvb i="27348"/>
        </ext>
      </extLst>
    </bk>
    <bk>
      <extLst>
        <ext uri="{3e2802c4-a4d2-4d8b-9148-e3be6c30e623}">
          <xlrd:rvb i="27349"/>
        </ext>
      </extLst>
    </bk>
    <bk>
      <extLst>
        <ext uri="{3e2802c4-a4d2-4d8b-9148-e3be6c30e623}">
          <xlrd:rvb i="27350"/>
        </ext>
      </extLst>
    </bk>
    <bk>
      <extLst>
        <ext uri="{3e2802c4-a4d2-4d8b-9148-e3be6c30e623}">
          <xlrd:rvb i="27351"/>
        </ext>
      </extLst>
    </bk>
    <bk>
      <extLst>
        <ext uri="{3e2802c4-a4d2-4d8b-9148-e3be6c30e623}">
          <xlrd:rvb i="27352"/>
        </ext>
      </extLst>
    </bk>
    <bk>
      <extLst>
        <ext uri="{3e2802c4-a4d2-4d8b-9148-e3be6c30e623}">
          <xlrd:rvb i="27353"/>
        </ext>
      </extLst>
    </bk>
    <bk>
      <extLst>
        <ext uri="{3e2802c4-a4d2-4d8b-9148-e3be6c30e623}">
          <xlrd:rvb i="27354"/>
        </ext>
      </extLst>
    </bk>
    <bk>
      <extLst>
        <ext uri="{3e2802c4-a4d2-4d8b-9148-e3be6c30e623}">
          <xlrd:rvb i="27355"/>
        </ext>
      </extLst>
    </bk>
    <bk>
      <extLst>
        <ext uri="{3e2802c4-a4d2-4d8b-9148-e3be6c30e623}">
          <xlrd:rvb i="27356"/>
        </ext>
      </extLst>
    </bk>
    <bk>
      <extLst>
        <ext uri="{3e2802c4-a4d2-4d8b-9148-e3be6c30e623}">
          <xlrd:rvb i="27357"/>
        </ext>
      </extLst>
    </bk>
    <bk>
      <extLst>
        <ext uri="{3e2802c4-a4d2-4d8b-9148-e3be6c30e623}">
          <xlrd:rvb i="27358"/>
        </ext>
      </extLst>
    </bk>
    <bk>
      <extLst>
        <ext uri="{3e2802c4-a4d2-4d8b-9148-e3be6c30e623}">
          <xlrd:rvb i="27359"/>
        </ext>
      </extLst>
    </bk>
    <bk>
      <extLst>
        <ext uri="{3e2802c4-a4d2-4d8b-9148-e3be6c30e623}">
          <xlrd:rvb i="27360"/>
        </ext>
      </extLst>
    </bk>
    <bk>
      <extLst>
        <ext uri="{3e2802c4-a4d2-4d8b-9148-e3be6c30e623}">
          <xlrd:rvb i="27361"/>
        </ext>
      </extLst>
    </bk>
    <bk>
      <extLst>
        <ext uri="{3e2802c4-a4d2-4d8b-9148-e3be6c30e623}">
          <xlrd:rvb i="27362"/>
        </ext>
      </extLst>
    </bk>
    <bk>
      <extLst>
        <ext uri="{3e2802c4-a4d2-4d8b-9148-e3be6c30e623}">
          <xlrd:rvb i="27363"/>
        </ext>
      </extLst>
    </bk>
    <bk>
      <extLst>
        <ext uri="{3e2802c4-a4d2-4d8b-9148-e3be6c30e623}">
          <xlrd:rvb i="27364"/>
        </ext>
      </extLst>
    </bk>
    <bk>
      <extLst>
        <ext uri="{3e2802c4-a4d2-4d8b-9148-e3be6c30e623}">
          <xlrd:rvb i="27365"/>
        </ext>
      </extLst>
    </bk>
    <bk>
      <extLst>
        <ext uri="{3e2802c4-a4d2-4d8b-9148-e3be6c30e623}">
          <xlrd:rvb i="27366"/>
        </ext>
      </extLst>
    </bk>
    <bk>
      <extLst>
        <ext uri="{3e2802c4-a4d2-4d8b-9148-e3be6c30e623}">
          <xlrd:rvb i="27367"/>
        </ext>
      </extLst>
    </bk>
    <bk>
      <extLst>
        <ext uri="{3e2802c4-a4d2-4d8b-9148-e3be6c30e623}">
          <xlrd:rvb i="27368"/>
        </ext>
      </extLst>
    </bk>
    <bk>
      <extLst>
        <ext uri="{3e2802c4-a4d2-4d8b-9148-e3be6c30e623}">
          <xlrd:rvb i="27369"/>
        </ext>
      </extLst>
    </bk>
    <bk>
      <extLst>
        <ext uri="{3e2802c4-a4d2-4d8b-9148-e3be6c30e623}">
          <xlrd:rvb i="27370"/>
        </ext>
      </extLst>
    </bk>
    <bk>
      <extLst>
        <ext uri="{3e2802c4-a4d2-4d8b-9148-e3be6c30e623}">
          <xlrd:rvb i="27371"/>
        </ext>
      </extLst>
    </bk>
    <bk>
      <extLst>
        <ext uri="{3e2802c4-a4d2-4d8b-9148-e3be6c30e623}">
          <xlrd:rvb i="27372"/>
        </ext>
      </extLst>
    </bk>
    <bk>
      <extLst>
        <ext uri="{3e2802c4-a4d2-4d8b-9148-e3be6c30e623}">
          <xlrd:rvb i="27373"/>
        </ext>
      </extLst>
    </bk>
    <bk>
      <extLst>
        <ext uri="{3e2802c4-a4d2-4d8b-9148-e3be6c30e623}">
          <xlrd:rvb i="27374"/>
        </ext>
      </extLst>
    </bk>
    <bk>
      <extLst>
        <ext uri="{3e2802c4-a4d2-4d8b-9148-e3be6c30e623}">
          <xlrd:rvb i="27375"/>
        </ext>
      </extLst>
    </bk>
    <bk>
      <extLst>
        <ext uri="{3e2802c4-a4d2-4d8b-9148-e3be6c30e623}">
          <xlrd:rvb i="27376"/>
        </ext>
      </extLst>
    </bk>
    <bk>
      <extLst>
        <ext uri="{3e2802c4-a4d2-4d8b-9148-e3be6c30e623}">
          <xlrd:rvb i="27377"/>
        </ext>
      </extLst>
    </bk>
    <bk>
      <extLst>
        <ext uri="{3e2802c4-a4d2-4d8b-9148-e3be6c30e623}">
          <xlrd:rvb i="27378"/>
        </ext>
      </extLst>
    </bk>
    <bk>
      <extLst>
        <ext uri="{3e2802c4-a4d2-4d8b-9148-e3be6c30e623}">
          <xlrd:rvb i="27379"/>
        </ext>
      </extLst>
    </bk>
    <bk>
      <extLst>
        <ext uri="{3e2802c4-a4d2-4d8b-9148-e3be6c30e623}">
          <xlrd:rvb i="27380"/>
        </ext>
      </extLst>
    </bk>
    <bk>
      <extLst>
        <ext uri="{3e2802c4-a4d2-4d8b-9148-e3be6c30e623}">
          <xlrd:rvb i="27381"/>
        </ext>
      </extLst>
    </bk>
    <bk>
      <extLst>
        <ext uri="{3e2802c4-a4d2-4d8b-9148-e3be6c30e623}">
          <xlrd:rvb i="27382"/>
        </ext>
      </extLst>
    </bk>
    <bk>
      <extLst>
        <ext uri="{3e2802c4-a4d2-4d8b-9148-e3be6c30e623}">
          <xlrd:rvb i="27383"/>
        </ext>
      </extLst>
    </bk>
    <bk>
      <extLst>
        <ext uri="{3e2802c4-a4d2-4d8b-9148-e3be6c30e623}">
          <xlrd:rvb i="27384"/>
        </ext>
      </extLst>
    </bk>
    <bk>
      <extLst>
        <ext uri="{3e2802c4-a4d2-4d8b-9148-e3be6c30e623}">
          <xlrd:rvb i="27385"/>
        </ext>
      </extLst>
    </bk>
    <bk>
      <extLst>
        <ext uri="{3e2802c4-a4d2-4d8b-9148-e3be6c30e623}">
          <xlrd:rvb i="27386"/>
        </ext>
      </extLst>
    </bk>
    <bk>
      <extLst>
        <ext uri="{3e2802c4-a4d2-4d8b-9148-e3be6c30e623}">
          <xlrd:rvb i="27387"/>
        </ext>
      </extLst>
    </bk>
    <bk>
      <extLst>
        <ext uri="{3e2802c4-a4d2-4d8b-9148-e3be6c30e623}">
          <xlrd:rvb i="27388"/>
        </ext>
      </extLst>
    </bk>
    <bk>
      <extLst>
        <ext uri="{3e2802c4-a4d2-4d8b-9148-e3be6c30e623}">
          <xlrd:rvb i="27389"/>
        </ext>
      </extLst>
    </bk>
    <bk>
      <extLst>
        <ext uri="{3e2802c4-a4d2-4d8b-9148-e3be6c30e623}">
          <xlrd:rvb i="27390"/>
        </ext>
      </extLst>
    </bk>
    <bk>
      <extLst>
        <ext uri="{3e2802c4-a4d2-4d8b-9148-e3be6c30e623}">
          <xlrd:rvb i="27391"/>
        </ext>
      </extLst>
    </bk>
    <bk>
      <extLst>
        <ext uri="{3e2802c4-a4d2-4d8b-9148-e3be6c30e623}">
          <xlrd:rvb i="27392"/>
        </ext>
      </extLst>
    </bk>
    <bk>
      <extLst>
        <ext uri="{3e2802c4-a4d2-4d8b-9148-e3be6c30e623}">
          <xlrd:rvb i="27393"/>
        </ext>
      </extLst>
    </bk>
    <bk>
      <extLst>
        <ext uri="{3e2802c4-a4d2-4d8b-9148-e3be6c30e623}">
          <xlrd:rvb i="27394"/>
        </ext>
      </extLst>
    </bk>
    <bk>
      <extLst>
        <ext uri="{3e2802c4-a4d2-4d8b-9148-e3be6c30e623}">
          <xlrd:rvb i="27395"/>
        </ext>
      </extLst>
    </bk>
    <bk>
      <extLst>
        <ext uri="{3e2802c4-a4d2-4d8b-9148-e3be6c30e623}">
          <xlrd:rvb i="27396"/>
        </ext>
      </extLst>
    </bk>
    <bk>
      <extLst>
        <ext uri="{3e2802c4-a4d2-4d8b-9148-e3be6c30e623}">
          <xlrd:rvb i="27397"/>
        </ext>
      </extLst>
    </bk>
    <bk>
      <extLst>
        <ext uri="{3e2802c4-a4d2-4d8b-9148-e3be6c30e623}">
          <xlrd:rvb i="27398"/>
        </ext>
      </extLst>
    </bk>
    <bk>
      <extLst>
        <ext uri="{3e2802c4-a4d2-4d8b-9148-e3be6c30e623}">
          <xlrd:rvb i="27399"/>
        </ext>
      </extLst>
    </bk>
    <bk>
      <extLst>
        <ext uri="{3e2802c4-a4d2-4d8b-9148-e3be6c30e623}">
          <xlrd:rvb i="27400"/>
        </ext>
      </extLst>
    </bk>
    <bk>
      <extLst>
        <ext uri="{3e2802c4-a4d2-4d8b-9148-e3be6c30e623}">
          <xlrd:rvb i="27401"/>
        </ext>
      </extLst>
    </bk>
    <bk>
      <extLst>
        <ext uri="{3e2802c4-a4d2-4d8b-9148-e3be6c30e623}">
          <xlrd:rvb i="27402"/>
        </ext>
      </extLst>
    </bk>
    <bk>
      <extLst>
        <ext uri="{3e2802c4-a4d2-4d8b-9148-e3be6c30e623}">
          <xlrd:rvb i="27403"/>
        </ext>
      </extLst>
    </bk>
    <bk>
      <extLst>
        <ext uri="{3e2802c4-a4d2-4d8b-9148-e3be6c30e623}">
          <xlrd:rvb i="27404"/>
        </ext>
      </extLst>
    </bk>
    <bk>
      <extLst>
        <ext uri="{3e2802c4-a4d2-4d8b-9148-e3be6c30e623}">
          <xlrd:rvb i="27405"/>
        </ext>
      </extLst>
    </bk>
    <bk>
      <extLst>
        <ext uri="{3e2802c4-a4d2-4d8b-9148-e3be6c30e623}">
          <xlrd:rvb i="27406"/>
        </ext>
      </extLst>
    </bk>
    <bk>
      <extLst>
        <ext uri="{3e2802c4-a4d2-4d8b-9148-e3be6c30e623}">
          <xlrd:rvb i="27407"/>
        </ext>
      </extLst>
    </bk>
    <bk>
      <extLst>
        <ext uri="{3e2802c4-a4d2-4d8b-9148-e3be6c30e623}">
          <xlrd:rvb i="27408"/>
        </ext>
      </extLst>
    </bk>
    <bk>
      <extLst>
        <ext uri="{3e2802c4-a4d2-4d8b-9148-e3be6c30e623}">
          <xlrd:rvb i="27409"/>
        </ext>
      </extLst>
    </bk>
    <bk>
      <extLst>
        <ext uri="{3e2802c4-a4d2-4d8b-9148-e3be6c30e623}">
          <xlrd:rvb i="27410"/>
        </ext>
      </extLst>
    </bk>
    <bk>
      <extLst>
        <ext uri="{3e2802c4-a4d2-4d8b-9148-e3be6c30e623}">
          <xlrd:rvb i="27411"/>
        </ext>
      </extLst>
    </bk>
    <bk>
      <extLst>
        <ext uri="{3e2802c4-a4d2-4d8b-9148-e3be6c30e623}">
          <xlrd:rvb i="27412"/>
        </ext>
      </extLst>
    </bk>
    <bk>
      <extLst>
        <ext uri="{3e2802c4-a4d2-4d8b-9148-e3be6c30e623}">
          <xlrd:rvb i="27415"/>
        </ext>
      </extLst>
    </bk>
    <bk>
      <extLst>
        <ext uri="{3e2802c4-a4d2-4d8b-9148-e3be6c30e623}">
          <xlrd:rvb i="27416"/>
        </ext>
      </extLst>
    </bk>
    <bk>
      <extLst>
        <ext uri="{3e2802c4-a4d2-4d8b-9148-e3be6c30e623}">
          <xlrd:rvb i="27417"/>
        </ext>
      </extLst>
    </bk>
    <bk>
      <extLst>
        <ext uri="{3e2802c4-a4d2-4d8b-9148-e3be6c30e623}">
          <xlrd:rvb i="27418"/>
        </ext>
      </extLst>
    </bk>
    <bk>
      <extLst>
        <ext uri="{3e2802c4-a4d2-4d8b-9148-e3be6c30e623}">
          <xlrd:rvb i="27419"/>
        </ext>
      </extLst>
    </bk>
    <bk>
      <extLst>
        <ext uri="{3e2802c4-a4d2-4d8b-9148-e3be6c30e623}">
          <xlrd:rvb i="27420"/>
        </ext>
      </extLst>
    </bk>
    <bk>
      <extLst>
        <ext uri="{3e2802c4-a4d2-4d8b-9148-e3be6c30e623}">
          <xlrd:rvb i="27421"/>
        </ext>
      </extLst>
    </bk>
    <bk>
      <extLst>
        <ext uri="{3e2802c4-a4d2-4d8b-9148-e3be6c30e623}">
          <xlrd:rvb i="27422"/>
        </ext>
      </extLst>
    </bk>
    <bk>
      <extLst>
        <ext uri="{3e2802c4-a4d2-4d8b-9148-e3be6c30e623}">
          <xlrd:rvb i="27423"/>
        </ext>
      </extLst>
    </bk>
    <bk>
      <extLst>
        <ext uri="{3e2802c4-a4d2-4d8b-9148-e3be6c30e623}">
          <xlrd:rvb i="27424"/>
        </ext>
      </extLst>
    </bk>
    <bk>
      <extLst>
        <ext uri="{3e2802c4-a4d2-4d8b-9148-e3be6c30e623}">
          <xlrd:rvb i="27425"/>
        </ext>
      </extLst>
    </bk>
    <bk>
      <extLst>
        <ext uri="{3e2802c4-a4d2-4d8b-9148-e3be6c30e623}">
          <xlrd:rvb i="27426"/>
        </ext>
      </extLst>
    </bk>
    <bk>
      <extLst>
        <ext uri="{3e2802c4-a4d2-4d8b-9148-e3be6c30e623}">
          <xlrd:rvb i="27427"/>
        </ext>
      </extLst>
    </bk>
    <bk>
      <extLst>
        <ext uri="{3e2802c4-a4d2-4d8b-9148-e3be6c30e623}">
          <xlrd:rvb i="27428"/>
        </ext>
      </extLst>
    </bk>
    <bk>
      <extLst>
        <ext uri="{3e2802c4-a4d2-4d8b-9148-e3be6c30e623}">
          <xlrd:rvb i="27429"/>
        </ext>
      </extLst>
    </bk>
    <bk>
      <extLst>
        <ext uri="{3e2802c4-a4d2-4d8b-9148-e3be6c30e623}">
          <xlrd:rvb i="27430"/>
        </ext>
      </extLst>
    </bk>
    <bk>
      <extLst>
        <ext uri="{3e2802c4-a4d2-4d8b-9148-e3be6c30e623}">
          <xlrd:rvb i="27431"/>
        </ext>
      </extLst>
    </bk>
    <bk>
      <extLst>
        <ext uri="{3e2802c4-a4d2-4d8b-9148-e3be6c30e623}">
          <xlrd:rvb i="27432"/>
        </ext>
      </extLst>
    </bk>
    <bk>
      <extLst>
        <ext uri="{3e2802c4-a4d2-4d8b-9148-e3be6c30e623}">
          <xlrd:rvb i="27433"/>
        </ext>
      </extLst>
    </bk>
    <bk>
      <extLst>
        <ext uri="{3e2802c4-a4d2-4d8b-9148-e3be6c30e623}">
          <xlrd:rvb i="27434"/>
        </ext>
      </extLst>
    </bk>
    <bk>
      <extLst>
        <ext uri="{3e2802c4-a4d2-4d8b-9148-e3be6c30e623}">
          <xlrd:rvb i="27435"/>
        </ext>
      </extLst>
    </bk>
    <bk>
      <extLst>
        <ext uri="{3e2802c4-a4d2-4d8b-9148-e3be6c30e623}">
          <xlrd:rvb i="27436"/>
        </ext>
      </extLst>
    </bk>
    <bk>
      <extLst>
        <ext uri="{3e2802c4-a4d2-4d8b-9148-e3be6c30e623}">
          <xlrd:rvb i="27437"/>
        </ext>
      </extLst>
    </bk>
    <bk>
      <extLst>
        <ext uri="{3e2802c4-a4d2-4d8b-9148-e3be6c30e623}">
          <xlrd:rvb i="27438"/>
        </ext>
      </extLst>
    </bk>
    <bk>
      <extLst>
        <ext uri="{3e2802c4-a4d2-4d8b-9148-e3be6c30e623}">
          <xlrd:rvb i="27439"/>
        </ext>
      </extLst>
    </bk>
    <bk>
      <extLst>
        <ext uri="{3e2802c4-a4d2-4d8b-9148-e3be6c30e623}">
          <xlrd:rvb i="27440"/>
        </ext>
      </extLst>
    </bk>
    <bk>
      <extLst>
        <ext uri="{3e2802c4-a4d2-4d8b-9148-e3be6c30e623}">
          <xlrd:rvb i="27441"/>
        </ext>
      </extLst>
    </bk>
    <bk>
      <extLst>
        <ext uri="{3e2802c4-a4d2-4d8b-9148-e3be6c30e623}">
          <xlrd:rvb i="27442"/>
        </ext>
      </extLst>
    </bk>
    <bk>
      <extLst>
        <ext uri="{3e2802c4-a4d2-4d8b-9148-e3be6c30e623}">
          <xlrd:rvb i="27443"/>
        </ext>
      </extLst>
    </bk>
    <bk>
      <extLst>
        <ext uri="{3e2802c4-a4d2-4d8b-9148-e3be6c30e623}">
          <xlrd:rvb i="27444"/>
        </ext>
      </extLst>
    </bk>
    <bk>
      <extLst>
        <ext uri="{3e2802c4-a4d2-4d8b-9148-e3be6c30e623}">
          <xlrd:rvb i="27445"/>
        </ext>
      </extLst>
    </bk>
    <bk>
      <extLst>
        <ext uri="{3e2802c4-a4d2-4d8b-9148-e3be6c30e623}">
          <xlrd:rvb i="27446"/>
        </ext>
      </extLst>
    </bk>
    <bk>
      <extLst>
        <ext uri="{3e2802c4-a4d2-4d8b-9148-e3be6c30e623}">
          <xlrd:rvb i="27447"/>
        </ext>
      </extLst>
    </bk>
    <bk>
      <extLst>
        <ext uri="{3e2802c4-a4d2-4d8b-9148-e3be6c30e623}">
          <xlrd:rvb i="27448"/>
        </ext>
      </extLst>
    </bk>
    <bk>
      <extLst>
        <ext uri="{3e2802c4-a4d2-4d8b-9148-e3be6c30e623}">
          <xlrd:rvb i="27449"/>
        </ext>
      </extLst>
    </bk>
    <bk>
      <extLst>
        <ext uri="{3e2802c4-a4d2-4d8b-9148-e3be6c30e623}">
          <xlrd:rvb i="27450"/>
        </ext>
      </extLst>
    </bk>
    <bk>
      <extLst>
        <ext uri="{3e2802c4-a4d2-4d8b-9148-e3be6c30e623}">
          <xlrd:rvb i="27451"/>
        </ext>
      </extLst>
    </bk>
    <bk>
      <extLst>
        <ext uri="{3e2802c4-a4d2-4d8b-9148-e3be6c30e623}">
          <xlrd:rvb i="27452"/>
        </ext>
      </extLst>
    </bk>
    <bk>
      <extLst>
        <ext uri="{3e2802c4-a4d2-4d8b-9148-e3be6c30e623}">
          <xlrd:rvb i="27453"/>
        </ext>
      </extLst>
    </bk>
    <bk>
      <extLst>
        <ext uri="{3e2802c4-a4d2-4d8b-9148-e3be6c30e623}">
          <xlrd:rvb i="27454"/>
        </ext>
      </extLst>
    </bk>
    <bk>
      <extLst>
        <ext uri="{3e2802c4-a4d2-4d8b-9148-e3be6c30e623}">
          <xlrd:rvb i="27455"/>
        </ext>
      </extLst>
    </bk>
    <bk>
      <extLst>
        <ext uri="{3e2802c4-a4d2-4d8b-9148-e3be6c30e623}">
          <xlrd:rvb i="27456"/>
        </ext>
      </extLst>
    </bk>
    <bk>
      <extLst>
        <ext uri="{3e2802c4-a4d2-4d8b-9148-e3be6c30e623}">
          <xlrd:rvb i="27457"/>
        </ext>
      </extLst>
    </bk>
    <bk>
      <extLst>
        <ext uri="{3e2802c4-a4d2-4d8b-9148-e3be6c30e623}">
          <xlrd:rvb i="27458"/>
        </ext>
      </extLst>
    </bk>
    <bk>
      <extLst>
        <ext uri="{3e2802c4-a4d2-4d8b-9148-e3be6c30e623}">
          <xlrd:rvb i="27459"/>
        </ext>
      </extLst>
    </bk>
    <bk>
      <extLst>
        <ext uri="{3e2802c4-a4d2-4d8b-9148-e3be6c30e623}">
          <xlrd:rvb i="27460"/>
        </ext>
      </extLst>
    </bk>
    <bk>
      <extLst>
        <ext uri="{3e2802c4-a4d2-4d8b-9148-e3be6c30e623}">
          <xlrd:rvb i="27461"/>
        </ext>
      </extLst>
    </bk>
    <bk>
      <extLst>
        <ext uri="{3e2802c4-a4d2-4d8b-9148-e3be6c30e623}">
          <xlrd:rvb i="27462"/>
        </ext>
      </extLst>
    </bk>
    <bk>
      <extLst>
        <ext uri="{3e2802c4-a4d2-4d8b-9148-e3be6c30e623}">
          <xlrd:rvb i="27463"/>
        </ext>
      </extLst>
    </bk>
    <bk>
      <extLst>
        <ext uri="{3e2802c4-a4d2-4d8b-9148-e3be6c30e623}">
          <xlrd:rvb i="27464"/>
        </ext>
      </extLst>
    </bk>
    <bk>
      <extLst>
        <ext uri="{3e2802c4-a4d2-4d8b-9148-e3be6c30e623}">
          <xlrd:rvb i="27467"/>
        </ext>
      </extLst>
    </bk>
    <bk>
      <extLst>
        <ext uri="{3e2802c4-a4d2-4d8b-9148-e3be6c30e623}">
          <xlrd:rvb i="27468"/>
        </ext>
      </extLst>
    </bk>
    <bk>
      <extLst>
        <ext uri="{3e2802c4-a4d2-4d8b-9148-e3be6c30e623}">
          <xlrd:rvb i="27469"/>
        </ext>
      </extLst>
    </bk>
    <bk>
      <extLst>
        <ext uri="{3e2802c4-a4d2-4d8b-9148-e3be6c30e623}">
          <xlrd:rvb i="27470"/>
        </ext>
      </extLst>
    </bk>
    <bk>
      <extLst>
        <ext uri="{3e2802c4-a4d2-4d8b-9148-e3be6c30e623}">
          <xlrd:rvb i="27471"/>
        </ext>
      </extLst>
    </bk>
    <bk>
      <extLst>
        <ext uri="{3e2802c4-a4d2-4d8b-9148-e3be6c30e623}">
          <xlrd:rvb i="27472"/>
        </ext>
      </extLst>
    </bk>
    <bk>
      <extLst>
        <ext uri="{3e2802c4-a4d2-4d8b-9148-e3be6c30e623}">
          <xlrd:rvb i="27473"/>
        </ext>
      </extLst>
    </bk>
    <bk>
      <extLst>
        <ext uri="{3e2802c4-a4d2-4d8b-9148-e3be6c30e623}">
          <xlrd:rvb i="27474"/>
        </ext>
      </extLst>
    </bk>
    <bk>
      <extLst>
        <ext uri="{3e2802c4-a4d2-4d8b-9148-e3be6c30e623}">
          <xlrd:rvb i="27475"/>
        </ext>
      </extLst>
    </bk>
    <bk>
      <extLst>
        <ext uri="{3e2802c4-a4d2-4d8b-9148-e3be6c30e623}">
          <xlrd:rvb i="27476"/>
        </ext>
      </extLst>
    </bk>
    <bk>
      <extLst>
        <ext uri="{3e2802c4-a4d2-4d8b-9148-e3be6c30e623}">
          <xlrd:rvb i="27477"/>
        </ext>
      </extLst>
    </bk>
    <bk>
      <extLst>
        <ext uri="{3e2802c4-a4d2-4d8b-9148-e3be6c30e623}">
          <xlrd:rvb i="27478"/>
        </ext>
      </extLst>
    </bk>
    <bk>
      <extLst>
        <ext uri="{3e2802c4-a4d2-4d8b-9148-e3be6c30e623}">
          <xlrd:rvb i="27479"/>
        </ext>
      </extLst>
    </bk>
    <bk>
      <extLst>
        <ext uri="{3e2802c4-a4d2-4d8b-9148-e3be6c30e623}">
          <xlrd:rvb i="27480"/>
        </ext>
      </extLst>
    </bk>
    <bk>
      <extLst>
        <ext uri="{3e2802c4-a4d2-4d8b-9148-e3be6c30e623}">
          <xlrd:rvb i="27481"/>
        </ext>
      </extLst>
    </bk>
    <bk>
      <extLst>
        <ext uri="{3e2802c4-a4d2-4d8b-9148-e3be6c30e623}">
          <xlrd:rvb i="27482"/>
        </ext>
      </extLst>
    </bk>
    <bk>
      <extLst>
        <ext uri="{3e2802c4-a4d2-4d8b-9148-e3be6c30e623}">
          <xlrd:rvb i="27483"/>
        </ext>
      </extLst>
    </bk>
    <bk>
      <extLst>
        <ext uri="{3e2802c4-a4d2-4d8b-9148-e3be6c30e623}">
          <xlrd:rvb i="27484"/>
        </ext>
      </extLst>
    </bk>
    <bk>
      <extLst>
        <ext uri="{3e2802c4-a4d2-4d8b-9148-e3be6c30e623}">
          <xlrd:rvb i="27485"/>
        </ext>
      </extLst>
    </bk>
    <bk>
      <extLst>
        <ext uri="{3e2802c4-a4d2-4d8b-9148-e3be6c30e623}">
          <xlrd:rvb i="27486"/>
        </ext>
      </extLst>
    </bk>
    <bk>
      <extLst>
        <ext uri="{3e2802c4-a4d2-4d8b-9148-e3be6c30e623}">
          <xlrd:rvb i="27487"/>
        </ext>
      </extLst>
    </bk>
    <bk>
      <extLst>
        <ext uri="{3e2802c4-a4d2-4d8b-9148-e3be6c30e623}">
          <xlrd:rvb i="27488"/>
        </ext>
      </extLst>
    </bk>
    <bk>
      <extLst>
        <ext uri="{3e2802c4-a4d2-4d8b-9148-e3be6c30e623}">
          <xlrd:rvb i="27489"/>
        </ext>
      </extLst>
    </bk>
    <bk>
      <extLst>
        <ext uri="{3e2802c4-a4d2-4d8b-9148-e3be6c30e623}">
          <xlrd:rvb i="27490"/>
        </ext>
      </extLst>
    </bk>
    <bk>
      <extLst>
        <ext uri="{3e2802c4-a4d2-4d8b-9148-e3be6c30e623}">
          <xlrd:rvb i="27491"/>
        </ext>
      </extLst>
    </bk>
    <bk>
      <extLst>
        <ext uri="{3e2802c4-a4d2-4d8b-9148-e3be6c30e623}">
          <xlrd:rvb i="27492"/>
        </ext>
      </extLst>
    </bk>
    <bk>
      <extLst>
        <ext uri="{3e2802c4-a4d2-4d8b-9148-e3be6c30e623}">
          <xlrd:rvb i="27493"/>
        </ext>
      </extLst>
    </bk>
    <bk>
      <extLst>
        <ext uri="{3e2802c4-a4d2-4d8b-9148-e3be6c30e623}">
          <xlrd:rvb i="27494"/>
        </ext>
      </extLst>
    </bk>
    <bk>
      <extLst>
        <ext uri="{3e2802c4-a4d2-4d8b-9148-e3be6c30e623}">
          <xlrd:rvb i="27495"/>
        </ext>
      </extLst>
    </bk>
    <bk>
      <extLst>
        <ext uri="{3e2802c4-a4d2-4d8b-9148-e3be6c30e623}">
          <xlrd:rvb i="27496"/>
        </ext>
      </extLst>
    </bk>
    <bk>
      <extLst>
        <ext uri="{3e2802c4-a4d2-4d8b-9148-e3be6c30e623}">
          <xlrd:rvb i="27497"/>
        </ext>
      </extLst>
    </bk>
    <bk>
      <extLst>
        <ext uri="{3e2802c4-a4d2-4d8b-9148-e3be6c30e623}">
          <xlrd:rvb i="27498"/>
        </ext>
      </extLst>
    </bk>
    <bk>
      <extLst>
        <ext uri="{3e2802c4-a4d2-4d8b-9148-e3be6c30e623}">
          <xlrd:rvb i="27499"/>
        </ext>
      </extLst>
    </bk>
    <bk>
      <extLst>
        <ext uri="{3e2802c4-a4d2-4d8b-9148-e3be6c30e623}">
          <xlrd:rvb i="27500"/>
        </ext>
      </extLst>
    </bk>
    <bk>
      <extLst>
        <ext uri="{3e2802c4-a4d2-4d8b-9148-e3be6c30e623}">
          <xlrd:rvb i="27501"/>
        </ext>
      </extLst>
    </bk>
    <bk>
      <extLst>
        <ext uri="{3e2802c4-a4d2-4d8b-9148-e3be6c30e623}">
          <xlrd:rvb i="27502"/>
        </ext>
      </extLst>
    </bk>
    <bk>
      <extLst>
        <ext uri="{3e2802c4-a4d2-4d8b-9148-e3be6c30e623}">
          <xlrd:rvb i="27503"/>
        </ext>
      </extLst>
    </bk>
    <bk>
      <extLst>
        <ext uri="{3e2802c4-a4d2-4d8b-9148-e3be6c30e623}">
          <xlrd:rvb i="27504"/>
        </ext>
      </extLst>
    </bk>
    <bk>
      <extLst>
        <ext uri="{3e2802c4-a4d2-4d8b-9148-e3be6c30e623}">
          <xlrd:rvb i="27505"/>
        </ext>
      </extLst>
    </bk>
    <bk>
      <extLst>
        <ext uri="{3e2802c4-a4d2-4d8b-9148-e3be6c30e623}">
          <xlrd:rvb i="27506"/>
        </ext>
      </extLst>
    </bk>
    <bk>
      <extLst>
        <ext uri="{3e2802c4-a4d2-4d8b-9148-e3be6c30e623}">
          <xlrd:rvb i="27507"/>
        </ext>
      </extLst>
    </bk>
    <bk>
      <extLst>
        <ext uri="{3e2802c4-a4d2-4d8b-9148-e3be6c30e623}">
          <xlrd:rvb i="27508"/>
        </ext>
      </extLst>
    </bk>
    <bk>
      <extLst>
        <ext uri="{3e2802c4-a4d2-4d8b-9148-e3be6c30e623}">
          <xlrd:rvb i="27509"/>
        </ext>
      </extLst>
    </bk>
    <bk>
      <extLst>
        <ext uri="{3e2802c4-a4d2-4d8b-9148-e3be6c30e623}">
          <xlrd:rvb i="27510"/>
        </ext>
      </extLst>
    </bk>
    <bk>
      <extLst>
        <ext uri="{3e2802c4-a4d2-4d8b-9148-e3be6c30e623}">
          <xlrd:rvb i="27511"/>
        </ext>
      </extLst>
    </bk>
    <bk>
      <extLst>
        <ext uri="{3e2802c4-a4d2-4d8b-9148-e3be6c30e623}">
          <xlrd:rvb i="27512"/>
        </ext>
      </extLst>
    </bk>
    <bk>
      <extLst>
        <ext uri="{3e2802c4-a4d2-4d8b-9148-e3be6c30e623}">
          <xlrd:rvb i="27513"/>
        </ext>
      </extLst>
    </bk>
    <bk>
      <extLst>
        <ext uri="{3e2802c4-a4d2-4d8b-9148-e3be6c30e623}">
          <xlrd:rvb i="27514"/>
        </ext>
      </extLst>
    </bk>
    <bk>
      <extLst>
        <ext uri="{3e2802c4-a4d2-4d8b-9148-e3be6c30e623}">
          <xlrd:rvb i="27515"/>
        </ext>
      </extLst>
    </bk>
    <bk>
      <extLst>
        <ext uri="{3e2802c4-a4d2-4d8b-9148-e3be6c30e623}">
          <xlrd:rvb i="27516"/>
        </ext>
      </extLst>
    </bk>
    <bk>
      <extLst>
        <ext uri="{3e2802c4-a4d2-4d8b-9148-e3be6c30e623}">
          <xlrd:rvb i="27517"/>
        </ext>
      </extLst>
    </bk>
    <bk>
      <extLst>
        <ext uri="{3e2802c4-a4d2-4d8b-9148-e3be6c30e623}">
          <xlrd:rvb i="27518"/>
        </ext>
      </extLst>
    </bk>
    <bk>
      <extLst>
        <ext uri="{3e2802c4-a4d2-4d8b-9148-e3be6c30e623}">
          <xlrd:rvb i="27519"/>
        </ext>
      </extLst>
    </bk>
    <bk>
      <extLst>
        <ext uri="{3e2802c4-a4d2-4d8b-9148-e3be6c30e623}">
          <xlrd:rvb i="27520"/>
        </ext>
      </extLst>
    </bk>
    <bk>
      <extLst>
        <ext uri="{3e2802c4-a4d2-4d8b-9148-e3be6c30e623}">
          <xlrd:rvb i="27521"/>
        </ext>
      </extLst>
    </bk>
    <bk>
      <extLst>
        <ext uri="{3e2802c4-a4d2-4d8b-9148-e3be6c30e623}">
          <xlrd:rvb i="27522"/>
        </ext>
      </extLst>
    </bk>
    <bk>
      <extLst>
        <ext uri="{3e2802c4-a4d2-4d8b-9148-e3be6c30e623}">
          <xlrd:rvb i="27523"/>
        </ext>
      </extLst>
    </bk>
    <bk>
      <extLst>
        <ext uri="{3e2802c4-a4d2-4d8b-9148-e3be6c30e623}">
          <xlrd:rvb i="27524"/>
        </ext>
      </extLst>
    </bk>
    <bk>
      <extLst>
        <ext uri="{3e2802c4-a4d2-4d8b-9148-e3be6c30e623}">
          <xlrd:rvb i="27525"/>
        </ext>
      </extLst>
    </bk>
    <bk>
      <extLst>
        <ext uri="{3e2802c4-a4d2-4d8b-9148-e3be6c30e623}">
          <xlrd:rvb i="27526"/>
        </ext>
      </extLst>
    </bk>
    <bk>
      <extLst>
        <ext uri="{3e2802c4-a4d2-4d8b-9148-e3be6c30e623}">
          <xlrd:rvb i="27527"/>
        </ext>
      </extLst>
    </bk>
    <bk>
      <extLst>
        <ext uri="{3e2802c4-a4d2-4d8b-9148-e3be6c30e623}">
          <xlrd:rvb i="27528"/>
        </ext>
      </extLst>
    </bk>
    <bk>
      <extLst>
        <ext uri="{3e2802c4-a4d2-4d8b-9148-e3be6c30e623}">
          <xlrd:rvb i="27529"/>
        </ext>
      </extLst>
    </bk>
    <bk>
      <extLst>
        <ext uri="{3e2802c4-a4d2-4d8b-9148-e3be6c30e623}">
          <xlrd:rvb i="27530"/>
        </ext>
      </extLst>
    </bk>
    <bk>
      <extLst>
        <ext uri="{3e2802c4-a4d2-4d8b-9148-e3be6c30e623}">
          <xlrd:rvb i="27531"/>
        </ext>
      </extLst>
    </bk>
    <bk>
      <extLst>
        <ext uri="{3e2802c4-a4d2-4d8b-9148-e3be6c30e623}">
          <xlrd:rvb i="27532"/>
        </ext>
      </extLst>
    </bk>
    <bk>
      <extLst>
        <ext uri="{3e2802c4-a4d2-4d8b-9148-e3be6c30e623}">
          <xlrd:rvb i="27533"/>
        </ext>
      </extLst>
    </bk>
    <bk>
      <extLst>
        <ext uri="{3e2802c4-a4d2-4d8b-9148-e3be6c30e623}">
          <xlrd:rvb i="27534"/>
        </ext>
      </extLst>
    </bk>
    <bk>
      <extLst>
        <ext uri="{3e2802c4-a4d2-4d8b-9148-e3be6c30e623}">
          <xlrd:rvb i="27535"/>
        </ext>
      </extLst>
    </bk>
    <bk>
      <extLst>
        <ext uri="{3e2802c4-a4d2-4d8b-9148-e3be6c30e623}">
          <xlrd:rvb i="27536"/>
        </ext>
      </extLst>
    </bk>
    <bk>
      <extLst>
        <ext uri="{3e2802c4-a4d2-4d8b-9148-e3be6c30e623}">
          <xlrd:rvb i="27537"/>
        </ext>
      </extLst>
    </bk>
    <bk>
      <extLst>
        <ext uri="{3e2802c4-a4d2-4d8b-9148-e3be6c30e623}">
          <xlrd:rvb i="27538"/>
        </ext>
      </extLst>
    </bk>
    <bk>
      <extLst>
        <ext uri="{3e2802c4-a4d2-4d8b-9148-e3be6c30e623}">
          <xlrd:rvb i="27539"/>
        </ext>
      </extLst>
    </bk>
    <bk>
      <extLst>
        <ext uri="{3e2802c4-a4d2-4d8b-9148-e3be6c30e623}">
          <xlrd:rvb i="27540"/>
        </ext>
      </extLst>
    </bk>
    <bk>
      <extLst>
        <ext uri="{3e2802c4-a4d2-4d8b-9148-e3be6c30e623}">
          <xlrd:rvb i="27541"/>
        </ext>
      </extLst>
    </bk>
    <bk>
      <extLst>
        <ext uri="{3e2802c4-a4d2-4d8b-9148-e3be6c30e623}">
          <xlrd:rvb i="27542"/>
        </ext>
      </extLst>
    </bk>
    <bk>
      <extLst>
        <ext uri="{3e2802c4-a4d2-4d8b-9148-e3be6c30e623}">
          <xlrd:rvb i="27543"/>
        </ext>
      </extLst>
    </bk>
    <bk>
      <extLst>
        <ext uri="{3e2802c4-a4d2-4d8b-9148-e3be6c30e623}">
          <xlrd:rvb i="27544"/>
        </ext>
      </extLst>
    </bk>
    <bk>
      <extLst>
        <ext uri="{3e2802c4-a4d2-4d8b-9148-e3be6c30e623}">
          <xlrd:rvb i="27545"/>
        </ext>
      </extLst>
    </bk>
    <bk>
      <extLst>
        <ext uri="{3e2802c4-a4d2-4d8b-9148-e3be6c30e623}">
          <xlrd:rvb i="27548"/>
        </ext>
      </extLst>
    </bk>
    <bk>
      <extLst>
        <ext uri="{3e2802c4-a4d2-4d8b-9148-e3be6c30e623}">
          <xlrd:rvb i="27549"/>
        </ext>
      </extLst>
    </bk>
    <bk>
      <extLst>
        <ext uri="{3e2802c4-a4d2-4d8b-9148-e3be6c30e623}">
          <xlrd:rvb i="27550"/>
        </ext>
      </extLst>
    </bk>
    <bk>
      <extLst>
        <ext uri="{3e2802c4-a4d2-4d8b-9148-e3be6c30e623}">
          <xlrd:rvb i="27551"/>
        </ext>
      </extLst>
    </bk>
    <bk>
      <extLst>
        <ext uri="{3e2802c4-a4d2-4d8b-9148-e3be6c30e623}">
          <xlrd:rvb i="27552"/>
        </ext>
      </extLst>
    </bk>
    <bk>
      <extLst>
        <ext uri="{3e2802c4-a4d2-4d8b-9148-e3be6c30e623}">
          <xlrd:rvb i="27553"/>
        </ext>
      </extLst>
    </bk>
    <bk>
      <extLst>
        <ext uri="{3e2802c4-a4d2-4d8b-9148-e3be6c30e623}">
          <xlrd:rvb i="27554"/>
        </ext>
      </extLst>
    </bk>
    <bk>
      <extLst>
        <ext uri="{3e2802c4-a4d2-4d8b-9148-e3be6c30e623}">
          <xlrd:rvb i="27555"/>
        </ext>
      </extLst>
    </bk>
    <bk>
      <extLst>
        <ext uri="{3e2802c4-a4d2-4d8b-9148-e3be6c30e623}">
          <xlrd:rvb i="27556"/>
        </ext>
      </extLst>
    </bk>
    <bk>
      <extLst>
        <ext uri="{3e2802c4-a4d2-4d8b-9148-e3be6c30e623}">
          <xlrd:rvb i="27557"/>
        </ext>
      </extLst>
    </bk>
    <bk>
      <extLst>
        <ext uri="{3e2802c4-a4d2-4d8b-9148-e3be6c30e623}">
          <xlrd:rvb i="27558"/>
        </ext>
      </extLst>
    </bk>
    <bk>
      <extLst>
        <ext uri="{3e2802c4-a4d2-4d8b-9148-e3be6c30e623}">
          <xlrd:rvb i="27559"/>
        </ext>
      </extLst>
    </bk>
    <bk>
      <extLst>
        <ext uri="{3e2802c4-a4d2-4d8b-9148-e3be6c30e623}">
          <xlrd:rvb i="27560"/>
        </ext>
      </extLst>
    </bk>
    <bk>
      <extLst>
        <ext uri="{3e2802c4-a4d2-4d8b-9148-e3be6c30e623}">
          <xlrd:rvb i="27561"/>
        </ext>
      </extLst>
    </bk>
    <bk>
      <extLst>
        <ext uri="{3e2802c4-a4d2-4d8b-9148-e3be6c30e623}">
          <xlrd:rvb i="27562"/>
        </ext>
      </extLst>
    </bk>
    <bk>
      <extLst>
        <ext uri="{3e2802c4-a4d2-4d8b-9148-e3be6c30e623}">
          <xlrd:rvb i="27563"/>
        </ext>
      </extLst>
    </bk>
    <bk>
      <extLst>
        <ext uri="{3e2802c4-a4d2-4d8b-9148-e3be6c30e623}">
          <xlrd:rvb i="27564"/>
        </ext>
      </extLst>
    </bk>
    <bk>
      <extLst>
        <ext uri="{3e2802c4-a4d2-4d8b-9148-e3be6c30e623}">
          <xlrd:rvb i="27565"/>
        </ext>
      </extLst>
    </bk>
    <bk>
      <extLst>
        <ext uri="{3e2802c4-a4d2-4d8b-9148-e3be6c30e623}">
          <xlrd:rvb i="27566"/>
        </ext>
      </extLst>
    </bk>
    <bk>
      <extLst>
        <ext uri="{3e2802c4-a4d2-4d8b-9148-e3be6c30e623}">
          <xlrd:rvb i="27567"/>
        </ext>
      </extLst>
    </bk>
    <bk>
      <extLst>
        <ext uri="{3e2802c4-a4d2-4d8b-9148-e3be6c30e623}">
          <xlrd:rvb i="27568"/>
        </ext>
      </extLst>
    </bk>
    <bk>
      <extLst>
        <ext uri="{3e2802c4-a4d2-4d8b-9148-e3be6c30e623}">
          <xlrd:rvb i="27569"/>
        </ext>
      </extLst>
    </bk>
    <bk>
      <extLst>
        <ext uri="{3e2802c4-a4d2-4d8b-9148-e3be6c30e623}">
          <xlrd:rvb i="27570"/>
        </ext>
      </extLst>
    </bk>
    <bk>
      <extLst>
        <ext uri="{3e2802c4-a4d2-4d8b-9148-e3be6c30e623}">
          <xlrd:rvb i="27571"/>
        </ext>
      </extLst>
    </bk>
    <bk>
      <extLst>
        <ext uri="{3e2802c4-a4d2-4d8b-9148-e3be6c30e623}">
          <xlrd:rvb i="27572"/>
        </ext>
      </extLst>
    </bk>
    <bk>
      <extLst>
        <ext uri="{3e2802c4-a4d2-4d8b-9148-e3be6c30e623}">
          <xlrd:rvb i="27573"/>
        </ext>
      </extLst>
    </bk>
    <bk>
      <extLst>
        <ext uri="{3e2802c4-a4d2-4d8b-9148-e3be6c30e623}">
          <xlrd:rvb i="27574"/>
        </ext>
      </extLst>
    </bk>
    <bk>
      <extLst>
        <ext uri="{3e2802c4-a4d2-4d8b-9148-e3be6c30e623}">
          <xlrd:rvb i="27575"/>
        </ext>
      </extLst>
    </bk>
    <bk>
      <extLst>
        <ext uri="{3e2802c4-a4d2-4d8b-9148-e3be6c30e623}">
          <xlrd:rvb i="27576"/>
        </ext>
      </extLst>
    </bk>
    <bk>
      <extLst>
        <ext uri="{3e2802c4-a4d2-4d8b-9148-e3be6c30e623}">
          <xlrd:rvb i="27577"/>
        </ext>
      </extLst>
    </bk>
    <bk>
      <extLst>
        <ext uri="{3e2802c4-a4d2-4d8b-9148-e3be6c30e623}">
          <xlrd:rvb i="27578"/>
        </ext>
      </extLst>
    </bk>
    <bk>
      <extLst>
        <ext uri="{3e2802c4-a4d2-4d8b-9148-e3be6c30e623}">
          <xlrd:rvb i="27579"/>
        </ext>
      </extLst>
    </bk>
    <bk>
      <extLst>
        <ext uri="{3e2802c4-a4d2-4d8b-9148-e3be6c30e623}">
          <xlrd:rvb i="27580"/>
        </ext>
      </extLst>
    </bk>
    <bk>
      <extLst>
        <ext uri="{3e2802c4-a4d2-4d8b-9148-e3be6c30e623}">
          <xlrd:rvb i="27581"/>
        </ext>
      </extLst>
    </bk>
    <bk>
      <extLst>
        <ext uri="{3e2802c4-a4d2-4d8b-9148-e3be6c30e623}">
          <xlrd:rvb i="27582"/>
        </ext>
      </extLst>
    </bk>
    <bk>
      <extLst>
        <ext uri="{3e2802c4-a4d2-4d8b-9148-e3be6c30e623}">
          <xlrd:rvb i="27583"/>
        </ext>
      </extLst>
    </bk>
    <bk>
      <extLst>
        <ext uri="{3e2802c4-a4d2-4d8b-9148-e3be6c30e623}">
          <xlrd:rvb i="27584"/>
        </ext>
      </extLst>
    </bk>
    <bk>
      <extLst>
        <ext uri="{3e2802c4-a4d2-4d8b-9148-e3be6c30e623}">
          <xlrd:rvb i="27585"/>
        </ext>
      </extLst>
    </bk>
    <bk>
      <extLst>
        <ext uri="{3e2802c4-a4d2-4d8b-9148-e3be6c30e623}">
          <xlrd:rvb i="27586"/>
        </ext>
      </extLst>
    </bk>
    <bk>
      <extLst>
        <ext uri="{3e2802c4-a4d2-4d8b-9148-e3be6c30e623}">
          <xlrd:rvb i="27587"/>
        </ext>
      </extLst>
    </bk>
    <bk>
      <extLst>
        <ext uri="{3e2802c4-a4d2-4d8b-9148-e3be6c30e623}">
          <xlrd:rvb i="27588"/>
        </ext>
      </extLst>
    </bk>
    <bk>
      <extLst>
        <ext uri="{3e2802c4-a4d2-4d8b-9148-e3be6c30e623}">
          <xlrd:rvb i="27589"/>
        </ext>
      </extLst>
    </bk>
    <bk>
      <extLst>
        <ext uri="{3e2802c4-a4d2-4d8b-9148-e3be6c30e623}">
          <xlrd:rvb i="27590"/>
        </ext>
      </extLst>
    </bk>
    <bk>
      <extLst>
        <ext uri="{3e2802c4-a4d2-4d8b-9148-e3be6c30e623}">
          <xlrd:rvb i="27591"/>
        </ext>
      </extLst>
    </bk>
    <bk>
      <extLst>
        <ext uri="{3e2802c4-a4d2-4d8b-9148-e3be6c30e623}">
          <xlrd:rvb i="27592"/>
        </ext>
      </extLst>
    </bk>
    <bk>
      <extLst>
        <ext uri="{3e2802c4-a4d2-4d8b-9148-e3be6c30e623}">
          <xlrd:rvb i="27593"/>
        </ext>
      </extLst>
    </bk>
    <bk>
      <extLst>
        <ext uri="{3e2802c4-a4d2-4d8b-9148-e3be6c30e623}">
          <xlrd:rvb i="27594"/>
        </ext>
      </extLst>
    </bk>
    <bk>
      <extLst>
        <ext uri="{3e2802c4-a4d2-4d8b-9148-e3be6c30e623}">
          <xlrd:rvb i="27595"/>
        </ext>
      </extLst>
    </bk>
    <bk>
      <extLst>
        <ext uri="{3e2802c4-a4d2-4d8b-9148-e3be6c30e623}">
          <xlrd:rvb i="27596"/>
        </ext>
      </extLst>
    </bk>
    <bk>
      <extLst>
        <ext uri="{3e2802c4-a4d2-4d8b-9148-e3be6c30e623}">
          <xlrd:rvb i="27597"/>
        </ext>
      </extLst>
    </bk>
    <bk>
      <extLst>
        <ext uri="{3e2802c4-a4d2-4d8b-9148-e3be6c30e623}">
          <xlrd:rvb i="27598"/>
        </ext>
      </extLst>
    </bk>
    <bk>
      <extLst>
        <ext uri="{3e2802c4-a4d2-4d8b-9148-e3be6c30e623}">
          <xlrd:rvb i="27599"/>
        </ext>
      </extLst>
    </bk>
    <bk>
      <extLst>
        <ext uri="{3e2802c4-a4d2-4d8b-9148-e3be6c30e623}">
          <xlrd:rvb i="27600"/>
        </ext>
      </extLst>
    </bk>
    <bk>
      <extLst>
        <ext uri="{3e2802c4-a4d2-4d8b-9148-e3be6c30e623}">
          <xlrd:rvb i="27601"/>
        </ext>
      </extLst>
    </bk>
    <bk>
      <extLst>
        <ext uri="{3e2802c4-a4d2-4d8b-9148-e3be6c30e623}">
          <xlrd:rvb i="27602"/>
        </ext>
      </extLst>
    </bk>
    <bk>
      <extLst>
        <ext uri="{3e2802c4-a4d2-4d8b-9148-e3be6c30e623}">
          <xlrd:rvb i="27603"/>
        </ext>
      </extLst>
    </bk>
    <bk>
      <extLst>
        <ext uri="{3e2802c4-a4d2-4d8b-9148-e3be6c30e623}">
          <xlrd:rvb i="27604"/>
        </ext>
      </extLst>
    </bk>
    <bk>
      <extLst>
        <ext uri="{3e2802c4-a4d2-4d8b-9148-e3be6c30e623}">
          <xlrd:rvb i="27605"/>
        </ext>
      </extLst>
    </bk>
    <bk>
      <extLst>
        <ext uri="{3e2802c4-a4d2-4d8b-9148-e3be6c30e623}">
          <xlrd:rvb i="27606"/>
        </ext>
      </extLst>
    </bk>
    <bk>
      <extLst>
        <ext uri="{3e2802c4-a4d2-4d8b-9148-e3be6c30e623}">
          <xlrd:rvb i="27607"/>
        </ext>
      </extLst>
    </bk>
    <bk>
      <extLst>
        <ext uri="{3e2802c4-a4d2-4d8b-9148-e3be6c30e623}">
          <xlrd:rvb i="27608"/>
        </ext>
      </extLst>
    </bk>
    <bk>
      <extLst>
        <ext uri="{3e2802c4-a4d2-4d8b-9148-e3be6c30e623}">
          <xlrd:rvb i="27609"/>
        </ext>
      </extLst>
    </bk>
    <bk>
      <extLst>
        <ext uri="{3e2802c4-a4d2-4d8b-9148-e3be6c30e623}">
          <xlrd:rvb i="27610"/>
        </ext>
      </extLst>
    </bk>
    <bk>
      <extLst>
        <ext uri="{3e2802c4-a4d2-4d8b-9148-e3be6c30e623}">
          <xlrd:rvb i="27611"/>
        </ext>
      </extLst>
    </bk>
    <bk>
      <extLst>
        <ext uri="{3e2802c4-a4d2-4d8b-9148-e3be6c30e623}">
          <xlrd:rvb i="27612"/>
        </ext>
      </extLst>
    </bk>
    <bk>
      <extLst>
        <ext uri="{3e2802c4-a4d2-4d8b-9148-e3be6c30e623}">
          <xlrd:rvb i="27613"/>
        </ext>
      </extLst>
    </bk>
    <bk>
      <extLst>
        <ext uri="{3e2802c4-a4d2-4d8b-9148-e3be6c30e623}">
          <xlrd:rvb i="27614"/>
        </ext>
      </extLst>
    </bk>
    <bk>
      <extLst>
        <ext uri="{3e2802c4-a4d2-4d8b-9148-e3be6c30e623}">
          <xlrd:rvb i="27615"/>
        </ext>
      </extLst>
    </bk>
    <bk>
      <extLst>
        <ext uri="{3e2802c4-a4d2-4d8b-9148-e3be6c30e623}">
          <xlrd:rvb i="27616"/>
        </ext>
      </extLst>
    </bk>
    <bk>
      <extLst>
        <ext uri="{3e2802c4-a4d2-4d8b-9148-e3be6c30e623}">
          <xlrd:rvb i="27617"/>
        </ext>
      </extLst>
    </bk>
    <bk>
      <extLst>
        <ext uri="{3e2802c4-a4d2-4d8b-9148-e3be6c30e623}">
          <xlrd:rvb i="27618"/>
        </ext>
      </extLst>
    </bk>
    <bk>
      <extLst>
        <ext uri="{3e2802c4-a4d2-4d8b-9148-e3be6c30e623}">
          <xlrd:rvb i="27619"/>
        </ext>
      </extLst>
    </bk>
    <bk>
      <extLst>
        <ext uri="{3e2802c4-a4d2-4d8b-9148-e3be6c30e623}">
          <xlrd:rvb i="27620"/>
        </ext>
      </extLst>
    </bk>
    <bk>
      <extLst>
        <ext uri="{3e2802c4-a4d2-4d8b-9148-e3be6c30e623}">
          <xlrd:rvb i="27621"/>
        </ext>
      </extLst>
    </bk>
    <bk>
      <extLst>
        <ext uri="{3e2802c4-a4d2-4d8b-9148-e3be6c30e623}">
          <xlrd:rvb i="27622"/>
        </ext>
      </extLst>
    </bk>
    <bk>
      <extLst>
        <ext uri="{3e2802c4-a4d2-4d8b-9148-e3be6c30e623}">
          <xlrd:rvb i="27623"/>
        </ext>
      </extLst>
    </bk>
    <bk>
      <extLst>
        <ext uri="{3e2802c4-a4d2-4d8b-9148-e3be6c30e623}">
          <xlrd:rvb i="27624"/>
        </ext>
      </extLst>
    </bk>
    <bk>
      <extLst>
        <ext uri="{3e2802c4-a4d2-4d8b-9148-e3be6c30e623}">
          <xlrd:rvb i="27625"/>
        </ext>
      </extLst>
    </bk>
    <bk>
      <extLst>
        <ext uri="{3e2802c4-a4d2-4d8b-9148-e3be6c30e623}">
          <xlrd:rvb i="27626"/>
        </ext>
      </extLst>
    </bk>
    <bk>
      <extLst>
        <ext uri="{3e2802c4-a4d2-4d8b-9148-e3be6c30e623}">
          <xlrd:rvb i="27627"/>
        </ext>
      </extLst>
    </bk>
    <bk>
      <extLst>
        <ext uri="{3e2802c4-a4d2-4d8b-9148-e3be6c30e623}">
          <xlrd:rvb i="27628"/>
        </ext>
      </extLst>
    </bk>
    <bk>
      <extLst>
        <ext uri="{3e2802c4-a4d2-4d8b-9148-e3be6c30e623}">
          <xlrd:rvb i="27634"/>
        </ext>
      </extLst>
    </bk>
    <bk>
      <extLst>
        <ext uri="{3e2802c4-a4d2-4d8b-9148-e3be6c30e623}">
          <xlrd:rvb i="27635"/>
        </ext>
      </extLst>
    </bk>
    <bk>
      <extLst>
        <ext uri="{3e2802c4-a4d2-4d8b-9148-e3be6c30e623}">
          <xlrd:rvb i="27636"/>
        </ext>
      </extLst>
    </bk>
    <bk>
      <extLst>
        <ext uri="{3e2802c4-a4d2-4d8b-9148-e3be6c30e623}">
          <xlrd:rvb i="27637"/>
        </ext>
      </extLst>
    </bk>
    <bk>
      <extLst>
        <ext uri="{3e2802c4-a4d2-4d8b-9148-e3be6c30e623}">
          <xlrd:rvb i="27638"/>
        </ext>
      </extLst>
    </bk>
    <bk>
      <extLst>
        <ext uri="{3e2802c4-a4d2-4d8b-9148-e3be6c30e623}">
          <xlrd:rvb i="27639"/>
        </ext>
      </extLst>
    </bk>
    <bk>
      <extLst>
        <ext uri="{3e2802c4-a4d2-4d8b-9148-e3be6c30e623}">
          <xlrd:rvb i="27640"/>
        </ext>
      </extLst>
    </bk>
    <bk>
      <extLst>
        <ext uri="{3e2802c4-a4d2-4d8b-9148-e3be6c30e623}">
          <xlrd:rvb i="27641"/>
        </ext>
      </extLst>
    </bk>
    <bk>
      <extLst>
        <ext uri="{3e2802c4-a4d2-4d8b-9148-e3be6c30e623}">
          <xlrd:rvb i="27644"/>
        </ext>
      </extLst>
    </bk>
    <bk>
      <extLst>
        <ext uri="{3e2802c4-a4d2-4d8b-9148-e3be6c30e623}">
          <xlrd:rvb i="27645"/>
        </ext>
      </extLst>
    </bk>
    <bk>
      <extLst>
        <ext uri="{3e2802c4-a4d2-4d8b-9148-e3be6c30e623}">
          <xlrd:rvb i="27646"/>
        </ext>
      </extLst>
    </bk>
    <bk>
      <extLst>
        <ext uri="{3e2802c4-a4d2-4d8b-9148-e3be6c30e623}">
          <xlrd:rvb i="27647"/>
        </ext>
      </extLst>
    </bk>
    <bk>
      <extLst>
        <ext uri="{3e2802c4-a4d2-4d8b-9148-e3be6c30e623}">
          <xlrd:rvb i="27648"/>
        </ext>
      </extLst>
    </bk>
    <bk>
      <extLst>
        <ext uri="{3e2802c4-a4d2-4d8b-9148-e3be6c30e623}">
          <xlrd:rvb i="27649"/>
        </ext>
      </extLst>
    </bk>
    <bk>
      <extLst>
        <ext uri="{3e2802c4-a4d2-4d8b-9148-e3be6c30e623}">
          <xlrd:rvb i="27650"/>
        </ext>
      </extLst>
    </bk>
    <bk>
      <extLst>
        <ext uri="{3e2802c4-a4d2-4d8b-9148-e3be6c30e623}">
          <xlrd:rvb i="27651"/>
        </ext>
      </extLst>
    </bk>
    <bk>
      <extLst>
        <ext uri="{3e2802c4-a4d2-4d8b-9148-e3be6c30e623}">
          <xlrd:rvb i="27652"/>
        </ext>
      </extLst>
    </bk>
    <bk>
      <extLst>
        <ext uri="{3e2802c4-a4d2-4d8b-9148-e3be6c30e623}">
          <xlrd:rvb i="27653"/>
        </ext>
      </extLst>
    </bk>
    <bk>
      <extLst>
        <ext uri="{3e2802c4-a4d2-4d8b-9148-e3be6c30e623}">
          <xlrd:rvb i="27654"/>
        </ext>
      </extLst>
    </bk>
    <bk>
      <extLst>
        <ext uri="{3e2802c4-a4d2-4d8b-9148-e3be6c30e623}">
          <xlrd:rvb i="27655"/>
        </ext>
      </extLst>
    </bk>
    <bk>
      <extLst>
        <ext uri="{3e2802c4-a4d2-4d8b-9148-e3be6c30e623}">
          <xlrd:rvb i="27656"/>
        </ext>
      </extLst>
    </bk>
    <bk>
      <extLst>
        <ext uri="{3e2802c4-a4d2-4d8b-9148-e3be6c30e623}">
          <xlrd:rvb i="27657"/>
        </ext>
      </extLst>
    </bk>
    <bk>
      <extLst>
        <ext uri="{3e2802c4-a4d2-4d8b-9148-e3be6c30e623}">
          <xlrd:rvb i="27658"/>
        </ext>
      </extLst>
    </bk>
    <bk>
      <extLst>
        <ext uri="{3e2802c4-a4d2-4d8b-9148-e3be6c30e623}">
          <xlrd:rvb i="27659"/>
        </ext>
      </extLst>
    </bk>
    <bk>
      <extLst>
        <ext uri="{3e2802c4-a4d2-4d8b-9148-e3be6c30e623}">
          <xlrd:rvb i="27660"/>
        </ext>
      </extLst>
    </bk>
    <bk>
      <extLst>
        <ext uri="{3e2802c4-a4d2-4d8b-9148-e3be6c30e623}">
          <xlrd:rvb i="27661"/>
        </ext>
      </extLst>
    </bk>
    <bk>
      <extLst>
        <ext uri="{3e2802c4-a4d2-4d8b-9148-e3be6c30e623}">
          <xlrd:rvb i="27662"/>
        </ext>
      </extLst>
    </bk>
    <bk>
      <extLst>
        <ext uri="{3e2802c4-a4d2-4d8b-9148-e3be6c30e623}">
          <xlrd:rvb i="27663"/>
        </ext>
      </extLst>
    </bk>
    <bk>
      <extLst>
        <ext uri="{3e2802c4-a4d2-4d8b-9148-e3be6c30e623}">
          <xlrd:rvb i="27664"/>
        </ext>
      </extLst>
    </bk>
    <bk>
      <extLst>
        <ext uri="{3e2802c4-a4d2-4d8b-9148-e3be6c30e623}">
          <xlrd:rvb i="27665"/>
        </ext>
      </extLst>
    </bk>
    <bk>
      <extLst>
        <ext uri="{3e2802c4-a4d2-4d8b-9148-e3be6c30e623}">
          <xlrd:rvb i="27666"/>
        </ext>
      </extLst>
    </bk>
    <bk>
      <extLst>
        <ext uri="{3e2802c4-a4d2-4d8b-9148-e3be6c30e623}">
          <xlrd:rvb i="27667"/>
        </ext>
      </extLst>
    </bk>
    <bk>
      <extLst>
        <ext uri="{3e2802c4-a4d2-4d8b-9148-e3be6c30e623}">
          <xlrd:rvb i="27668"/>
        </ext>
      </extLst>
    </bk>
    <bk>
      <extLst>
        <ext uri="{3e2802c4-a4d2-4d8b-9148-e3be6c30e623}">
          <xlrd:rvb i="27669"/>
        </ext>
      </extLst>
    </bk>
    <bk>
      <extLst>
        <ext uri="{3e2802c4-a4d2-4d8b-9148-e3be6c30e623}">
          <xlrd:rvb i="27670"/>
        </ext>
      </extLst>
    </bk>
    <bk>
      <extLst>
        <ext uri="{3e2802c4-a4d2-4d8b-9148-e3be6c30e623}">
          <xlrd:rvb i="27671"/>
        </ext>
      </extLst>
    </bk>
    <bk>
      <extLst>
        <ext uri="{3e2802c4-a4d2-4d8b-9148-e3be6c30e623}">
          <xlrd:rvb i="27672"/>
        </ext>
      </extLst>
    </bk>
    <bk>
      <extLst>
        <ext uri="{3e2802c4-a4d2-4d8b-9148-e3be6c30e623}">
          <xlrd:rvb i="27673"/>
        </ext>
      </extLst>
    </bk>
    <bk>
      <extLst>
        <ext uri="{3e2802c4-a4d2-4d8b-9148-e3be6c30e623}">
          <xlrd:rvb i="27674"/>
        </ext>
      </extLst>
    </bk>
    <bk>
      <extLst>
        <ext uri="{3e2802c4-a4d2-4d8b-9148-e3be6c30e623}">
          <xlrd:rvb i="27675"/>
        </ext>
      </extLst>
    </bk>
    <bk>
      <extLst>
        <ext uri="{3e2802c4-a4d2-4d8b-9148-e3be6c30e623}">
          <xlrd:rvb i="27676"/>
        </ext>
      </extLst>
    </bk>
    <bk>
      <extLst>
        <ext uri="{3e2802c4-a4d2-4d8b-9148-e3be6c30e623}">
          <xlrd:rvb i="27677"/>
        </ext>
      </extLst>
    </bk>
    <bk>
      <extLst>
        <ext uri="{3e2802c4-a4d2-4d8b-9148-e3be6c30e623}">
          <xlrd:rvb i="27678"/>
        </ext>
      </extLst>
    </bk>
    <bk>
      <extLst>
        <ext uri="{3e2802c4-a4d2-4d8b-9148-e3be6c30e623}">
          <xlrd:rvb i="27679"/>
        </ext>
      </extLst>
    </bk>
    <bk>
      <extLst>
        <ext uri="{3e2802c4-a4d2-4d8b-9148-e3be6c30e623}">
          <xlrd:rvb i="27680"/>
        </ext>
      </extLst>
    </bk>
    <bk>
      <extLst>
        <ext uri="{3e2802c4-a4d2-4d8b-9148-e3be6c30e623}">
          <xlrd:rvb i="27681"/>
        </ext>
      </extLst>
    </bk>
    <bk>
      <extLst>
        <ext uri="{3e2802c4-a4d2-4d8b-9148-e3be6c30e623}">
          <xlrd:rvb i="27682"/>
        </ext>
      </extLst>
    </bk>
    <bk>
      <extLst>
        <ext uri="{3e2802c4-a4d2-4d8b-9148-e3be6c30e623}">
          <xlrd:rvb i="27683"/>
        </ext>
      </extLst>
    </bk>
    <bk>
      <extLst>
        <ext uri="{3e2802c4-a4d2-4d8b-9148-e3be6c30e623}">
          <xlrd:rvb i="27684"/>
        </ext>
      </extLst>
    </bk>
    <bk>
      <extLst>
        <ext uri="{3e2802c4-a4d2-4d8b-9148-e3be6c30e623}">
          <xlrd:rvb i="27685"/>
        </ext>
      </extLst>
    </bk>
    <bk>
      <extLst>
        <ext uri="{3e2802c4-a4d2-4d8b-9148-e3be6c30e623}">
          <xlrd:rvb i="27686"/>
        </ext>
      </extLst>
    </bk>
    <bk>
      <extLst>
        <ext uri="{3e2802c4-a4d2-4d8b-9148-e3be6c30e623}">
          <xlrd:rvb i="27687"/>
        </ext>
      </extLst>
    </bk>
    <bk>
      <extLst>
        <ext uri="{3e2802c4-a4d2-4d8b-9148-e3be6c30e623}">
          <xlrd:rvb i="27688"/>
        </ext>
      </extLst>
    </bk>
    <bk>
      <extLst>
        <ext uri="{3e2802c4-a4d2-4d8b-9148-e3be6c30e623}">
          <xlrd:rvb i="27689"/>
        </ext>
      </extLst>
    </bk>
    <bk>
      <extLst>
        <ext uri="{3e2802c4-a4d2-4d8b-9148-e3be6c30e623}">
          <xlrd:rvb i="27690"/>
        </ext>
      </extLst>
    </bk>
    <bk>
      <extLst>
        <ext uri="{3e2802c4-a4d2-4d8b-9148-e3be6c30e623}">
          <xlrd:rvb i="27691"/>
        </ext>
      </extLst>
    </bk>
    <bk>
      <extLst>
        <ext uri="{3e2802c4-a4d2-4d8b-9148-e3be6c30e623}">
          <xlrd:rvb i="27692"/>
        </ext>
      </extLst>
    </bk>
    <bk>
      <extLst>
        <ext uri="{3e2802c4-a4d2-4d8b-9148-e3be6c30e623}">
          <xlrd:rvb i="27693"/>
        </ext>
      </extLst>
    </bk>
    <bk>
      <extLst>
        <ext uri="{3e2802c4-a4d2-4d8b-9148-e3be6c30e623}">
          <xlrd:rvb i="27696"/>
        </ext>
      </extLst>
    </bk>
    <bk>
      <extLst>
        <ext uri="{3e2802c4-a4d2-4d8b-9148-e3be6c30e623}">
          <xlrd:rvb i="27697"/>
        </ext>
      </extLst>
    </bk>
    <bk>
      <extLst>
        <ext uri="{3e2802c4-a4d2-4d8b-9148-e3be6c30e623}">
          <xlrd:rvb i="27698"/>
        </ext>
      </extLst>
    </bk>
    <bk>
      <extLst>
        <ext uri="{3e2802c4-a4d2-4d8b-9148-e3be6c30e623}">
          <xlrd:rvb i="27699"/>
        </ext>
      </extLst>
    </bk>
    <bk>
      <extLst>
        <ext uri="{3e2802c4-a4d2-4d8b-9148-e3be6c30e623}">
          <xlrd:rvb i="27700"/>
        </ext>
      </extLst>
    </bk>
    <bk>
      <extLst>
        <ext uri="{3e2802c4-a4d2-4d8b-9148-e3be6c30e623}">
          <xlrd:rvb i="27701"/>
        </ext>
      </extLst>
    </bk>
    <bk>
      <extLst>
        <ext uri="{3e2802c4-a4d2-4d8b-9148-e3be6c30e623}">
          <xlrd:rvb i="27702"/>
        </ext>
      </extLst>
    </bk>
    <bk>
      <extLst>
        <ext uri="{3e2802c4-a4d2-4d8b-9148-e3be6c30e623}">
          <xlrd:rvb i="27703"/>
        </ext>
      </extLst>
    </bk>
    <bk>
      <extLst>
        <ext uri="{3e2802c4-a4d2-4d8b-9148-e3be6c30e623}">
          <xlrd:rvb i="27704"/>
        </ext>
      </extLst>
    </bk>
    <bk>
      <extLst>
        <ext uri="{3e2802c4-a4d2-4d8b-9148-e3be6c30e623}">
          <xlrd:rvb i="27705"/>
        </ext>
      </extLst>
    </bk>
    <bk>
      <extLst>
        <ext uri="{3e2802c4-a4d2-4d8b-9148-e3be6c30e623}">
          <xlrd:rvb i="27706"/>
        </ext>
      </extLst>
    </bk>
    <bk>
      <extLst>
        <ext uri="{3e2802c4-a4d2-4d8b-9148-e3be6c30e623}">
          <xlrd:rvb i="27707"/>
        </ext>
      </extLst>
    </bk>
    <bk>
      <extLst>
        <ext uri="{3e2802c4-a4d2-4d8b-9148-e3be6c30e623}">
          <xlrd:rvb i="27708"/>
        </ext>
      </extLst>
    </bk>
    <bk>
      <extLst>
        <ext uri="{3e2802c4-a4d2-4d8b-9148-e3be6c30e623}">
          <xlrd:rvb i="27709"/>
        </ext>
      </extLst>
    </bk>
    <bk>
      <extLst>
        <ext uri="{3e2802c4-a4d2-4d8b-9148-e3be6c30e623}">
          <xlrd:rvb i="27710"/>
        </ext>
      </extLst>
    </bk>
    <bk>
      <extLst>
        <ext uri="{3e2802c4-a4d2-4d8b-9148-e3be6c30e623}">
          <xlrd:rvb i="27711"/>
        </ext>
      </extLst>
    </bk>
    <bk>
      <extLst>
        <ext uri="{3e2802c4-a4d2-4d8b-9148-e3be6c30e623}">
          <xlrd:rvb i="27712"/>
        </ext>
      </extLst>
    </bk>
    <bk>
      <extLst>
        <ext uri="{3e2802c4-a4d2-4d8b-9148-e3be6c30e623}">
          <xlrd:rvb i="27713"/>
        </ext>
      </extLst>
    </bk>
    <bk>
      <extLst>
        <ext uri="{3e2802c4-a4d2-4d8b-9148-e3be6c30e623}">
          <xlrd:rvb i="27714"/>
        </ext>
      </extLst>
    </bk>
    <bk>
      <extLst>
        <ext uri="{3e2802c4-a4d2-4d8b-9148-e3be6c30e623}">
          <xlrd:rvb i="27715"/>
        </ext>
      </extLst>
    </bk>
    <bk>
      <extLst>
        <ext uri="{3e2802c4-a4d2-4d8b-9148-e3be6c30e623}">
          <xlrd:rvb i="27716"/>
        </ext>
      </extLst>
    </bk>
    <bk>
      <extLst>
        <ext uri="{3e2802c4-a4d2-4d8b-9148-e3be6c30e623}">
          <xlrd:rvb i="27717"/>
        </ext>
      </extLst>
    </bk>
    <bk>
      <extLst>
        <ext uri="{3e2802c4-a4d2-4d8b-9148-e3be6c30e623}">
          <xlrd:rvb i="27718"/>
        </ext>
      </extLst>
    </bk>
    <bk>
      <extLst>
        <ext uri="{3e2802c4-a4d2-4d8b-9148-e3be6c30e623}">
          <xlrd:rvb i="27719"/>
        </ext>
      </extLst>
    </bk>
    <bk>
      <extLst>
        <ext uri="{3e2802c4-a4d2-4d8b-9148-e3be6c30e623}">
          <xlrd:rvb i="27720"/>
        </ext>
      </extLst>
    </bk>
    <bk>
      <extLst>
        <ext uri="{3e2802c4-a4d2-4d8b-9148-e3be6c30e623}">
          <xlrd:rvb i="27721"/>
        </ext>
      </extLst>
    </bk>
    <bk>
      <extLst>
        <ext uri="{3e2802c4-a4d2-4d8b-9148-e3be6c30e623}">
          <xlrd:rvb i="27722"/>
        </ext>
      </extLst>
    </bk>
    <bk>
      <extLst>
        <ext uri="{3e2802c4-a4d2-4d8b-9148-e3be6c30e623}">
          <xlrd:rvb i="27723"/>
        </ext>
      </extLst>
    </bk>
    <bk>
      <extLst>
        <ext uri="{3e2802c4-a4d2-4d8b-9148-e3be6c30e623}">
          <xlrd:rvb i="27724"/>
        </ext>
      </extLst>
    </bk>
    <bk>
      <extLst>
        <ext uri="{3e2802c4-a4d2-4d8b-9148-e3be6c30e623}">
          <xlrd:rvb i="27725"/>
        </ext>
      </extLst>
    </bk>
    <bk>
      <extLst>
        <ext uri="{3e2802c4-a4d2-4d8b-9148-e3be6c30e623}">
          <xlrd:rvb i="27726"/>
        </ext>
      </extLst>
    </bk>
    <bk>
      <extLst>
        <ext uri="{3e2802c4-a4d2-4d8b-9148-e3be6c30e623}">
          <xlrd:rvb i="27727"/>
        </ext>
      </extLst>
    </bk>
    <bk>
      <extLst>
        <ext uri="{3e2802c4-a4d2-4d8b-9148-e3be6c30e623}">
          <xlrd:rvb i="27728"/>
        </ext>
      </extLst>
    </bk>
    <bk>
      <extLst>
        <ext uri="{3e2802c4-a4d2-4d8b-9148-e3be6c30e623}">
          <xlrd:rvb i="27729"/>
        </ext>
      </extLst>
    </bk>
    <bk>
      <extLst>
        <ext uri="{3e2802c4-a4d2-4d8b-9148-e3be6c30e623}">
          <xlrd:rvb i="27730"/>
        </ext>
      </extLst>
    </bk>
    <bk>
      <extLst>
        <ext uri="{3e2802c4-a4d2-4d8b-9148-e3be6c30e623}">
          <xlrd:rvb i="27731"/>
        </ext>
      </extLst>
    </bk>
    <bk>
      <extLst>
        <ext uri="{3e2802c4-a4d2-4d8b-9148-e3be6c30e623}">
          <xlrd:rvb i="27732"/>
        </ext>
      </extLst>
    </bk>
    <bk>
      <extLst>
        <ext uri="{3e2802c4-a4d2-4d8b-9148-e3be6c30e623}">
          <xlrd:rvb i="27733"/>
        </ext>
      </extLst>
    </bk>
    <bk>
      <extLst>
        <ext uri="{3e2802c4-a4d2-4d8b-9148-e3be6c30e623}">
          <xlrd:rvb i="27734"/>
        </ext>
      </extLst>
    </bk>
    <bk>
      <extLst>
        <ext uri="{3e2802c4-a4d2-4d8b-9148-e3be6c30e623}">
          <xlrd:rvb i="27735"/>
        </ext>
      </extLst>
    </bk>
    <bk>
      <extLst>
        <ext uri="{3e2802c4-a4d2-4d8b-9148-e3be6c30e623}">
          <xlrd:rvb i="27736"/>
        </ext>
      </extLst>
    </bk>
    <bk>
      <extLst>
        <ext uri="{3e2802c4-a4d2-4d8b-9148-e3be6c30e623}">
          <xlrd:rvb i="27737"/>
        </ext>
      </extLst>
    </bk>
    <bk>
      <extLst>
        <ext uri="{3e2802c4-a4d2-4d8b-9148-e3be6c30e623}">
          <xlrd:rvb i="27738"/>
        </ext>
      </extLst>
    </bk>
    <bk>
      <extLst>
        <ext uri="{3e2802c4-a4d2-4d8b-9148-e3be6c30e623}">
          <xlrd:rvb i="27739"/>
        </ext>
      </extLst>
    </bk>
    <bk>
      <extLst>
        <ext uri="{3e2802c4-a4d2-4d8b-9148-e3be6c30e623}">
          <xlrd:rvb i="27740"/>
        </ext>
      </extLst>
    </bk>
    <bk>
      <extLst>
        <ext uri="{3e2802c4-a4d2-4d8b-9148-e3be6c30e623}">
          <xlrd:rvb i="27741"/>
        </ext>
      </extLst>
    </bk>
    <bk>
      <extLst>
        <ext uri="{3e2802c4-a4d2-4d8b-9148-e3be6c30e623}">
          <xlrd:rvb i="27742"/>
        </ext>
      </extLst>
    </bk>
    <bk>
      <extLst>
        <ext uri="{3e2802c4-a4d2-4d8b-9148-e3be6c30e623}">
          <xlrd:rvb i="27743"/>
        </ext>
      </extLst>
    </bk>
    <bk>
      <extLst>
        <ext uri="{3e2802c4-a4d2-4d8b-9148-e3be6c30e623}">
          <xlrd:rvb i="27744"/>
        </ext>
      </extLst>
    </bk>
    <bk>
      <extLst>
        <ext uri="{3e2802c4-a4d2-4d8b-9148-e3be6c30e623}">
          <xlrd:rvb i="27745"/>
        </ext>
      </extLst>
    </bk>
    <bk>
      <extLst>
        <ext uri="{3e2802c4-a4d2-4d8b-9148-e3be6c30e623}">
          <xlrd:rvb i="27746"/>
        </ext>
      </extLst>
    </bk>
    <bk>
      <extLst>
        <ext uri="{3e2802c4-a4d2-4d8b-9148-e3be6c30e623}">
          <xlrd:rvb i="27747"/>
        </ext>
      </extLst>
    </bk>
    <bk>
      <extLst>
        <ext uri="{3e2802c4-a4d2-4d8b-9148-e3be6c30e623}">
          <xlrd:rvb i="27748"/>
        </ext>
      </extLst>
    </bk>
    <bk>
      <extLst>
        <ext uri="{3e2802c4-a4d2-4d8b-9148-e3be6c30e623}">
          <xlrd:rvb i="27749"/>
        </ext>
      </extLst>
    </bk>
    <bk>
      <extLst>
        <ext uri="{3e2802c4-a4d2-4d8b-9148-e3be6c30e623}">
          <xlrd:rvb i="27750"/>
        </ext>
      </extLst>
    </bk>
    <bk>
      <extLst>
        <ext uri="{3e2802c4-a4d2-4d8b-9148-e3be6c30e623}">
          <xlrd:rvb i="27751"/>
        </ext>
      </extLst>
    </bk>
    <bk>
      <extLst>
        <ext uri="{3e2802c4-a4d2-4d8b-9148-e3be6c30e623}">
          <xlrd:rvb i="27752"/>
        </ext>
      </extLst>
    </bk>
    <bk>
      <extLst>
        <ext uri="{3e2802c4-a4d2-4d8b-9148-e3be6c30e623}">
          <xlrd:rvb i="27753"/>
        </ext>
      </extLst>
    </bk>
    <bk>
      <extLst>
        <ext uri="{3e2802c4-a4d2-4d8b-9148-e3be6c30e623}">
          <xlrd:rvb i="27754"/>
        </ext>
      </extLst>
    </bk>
    <bk>
      <extLst>
        <ext uri="{3e2802c4-a4d2-4d8b-9148-e3be6c30e623}">
          <xlrd:rvb i="27755"/>
        </ext>
      </extLst>
    </bk>
    <bk>
      <extLst>
        <ext uri="{3e2802c4-a4d2-4d8b-9148-e3be6c30e623}">
          <xlrd:rvb i="27756"/>
        </ext>
      </extLst>
    </bk>
    <bk>
      <extLst>
        <ext uri="{3e2802c4-a4d2-4d8b-9148-e3be6c30e623}">
          <xlrd:rvb i="27757"/>
        </ext>
      </extLst>
    </bk>
    <bk>
      <extLst>
        <ext uri="{3e2802c4-a4d2-4d8b-9148-e3be6c30e623}">
          <xlrd:rvb i="27758"/>
        </ext>
      </extLst>
    </bk>
    <bk>
      <extLst>
        <ext uri="{3e2802c4-a4d2-4d8b-9148-e3be6c30e623}">
          <xlrd:rvb i="27759"/>
        </ext>
      </extLst>
    </bk>
    <bk>
      <extLst>
        <ext uri="{3e2802c4-a4d2-4d8b-9148-e3be6c30e623}">
          <xlrd:rvb i="27765"/>
        </ext>
      </extLst>
    </bk>
    <bk>
      <extLst>
        <ext uri="{3e2802c4-a4d2-4d8b-9148-e3be6c30e623}">
          <xlrd:rvb i="27766"/>
        </ext>
      </extLst>
    </bk>
    <bk>
      <extLst>
        <ext uri="{3e2802c4-a4d2-4d8b-9148-e3be6c30e623}">
          <xlrd:rvb i="27767"/>
        </ext>
      </extLst>
    </bk>
    <bk>
      <extLst>
        <ext uri="{3e2802c4-a4d2-4d8b-9148-e3be6c30e623}">
          <xlrd:rvb i="27768"/>
        </ext>
      </extLst>
    </bk>
    <bk>
      <extLst>
        <ext uri="{3e2802c4-a4d2-4d8b-9148-e3be6c30e623}">
          <xlrd:rvb i="27769"/>
        </ext>
      </extLst>
    </bk>
    <bk>
      <extLst>
        <ext uri="{3e2802c4-a4d2-4d8b-9148-e3be6c30e623}">
          <xlrd:rvb i="27770"/>
        </ext>
      </extLst>
    </bk>
    <bk>
      <extLst>
        <ext uri="{3e2802c4-a4d2-4d8b-9148-e3be6c30e623}">
          <xlrd:rvb i="27771"/>
        </ext>
      </extLst>
    </bk>
    <bk>
      <extLst>
        <ext uri="{3e2802c4-a4d2-4d8b-9148-e3be6c30e623}">
          <xlrd:rvb i="27772"/>
        </ext>
      </extLst>
    </bk>
    <bk>
      <extLst>
        <ext uri="{3e2802c4-a4d2-4d8b-9148-e3be6c30e623}">
          <xlrd:rvb i="27773"/>
        </ext>
      </extLst>
    </bk>
    <bk>
      <extLst>
        <ext uri="{3e2802c4-a4d2-4d8b-9148-e3be6c30e623}">
          <xlrd:rvb i="27774"/>
        </ext>
      </extLst>
    </bk>
    <bk>
      <extLst>
        <ext uri="{3e2802c4-a4d2-4d8b-9148-e3be6c30e623}">
          <xlrd:rvb i="27775"/>
        </ext>
      </extLst>
    </bk>
    <bk>
      <extLst>
        <ext uri="{3e2802c4-a4d2-4d8b-9148-e3be6c30e623}">
          <xlrd:rvb i="27776"/>
        </ext>
      </extLst>
    </bk>
    <bk>
      <extLst>
        <ext uri="{3e2802c4-a4d2-4d8b-9148-e3be6c30e623}">
          <xlrd:rvb i="27777"/>
        </ext>
      </extLst>
    </bk>
    <bk>
      <extLst>
        <ext uri="{3e2802c4-a4d2-4d8b-9148-e3be6c30e623}">
          <xlrd:rvb i="27778"/>
        </ext>
      </extLst>
    </bk>
    <bk>
      <extLst>
        <ext uri="{3e2802c4-a4d2-4d8b-9148-e3be6c30e623}">
          <xlrd:rvb i="27779"/>
        </ext>
      </extLst>
    </bk>
    <bk>
      <extLst>
        <ext uri="{3e2802c4-a4d2-4d8b-9148-e3be6c30e623}">
          <xlrd:rvb i="27780"/>
        </ext>
      </extLst>
    </bk>
    <bk>
      <extLst>
        <ext uri="{3e2802c4-a4d2-4d8b-9148-e3be6c30e623}">
          <xlrd:rvb i="27781"/>
        </ext>
      </extLst>
    </bk>
    <bk>
      <extLst>
        <ext uri="{3e2802c4-a4d2-4d8b-9148-e3be6c30e623}">
          <xlrd:rvb i="27782"/>
        </ext>
      </extLst>
    </bk>
    <bk>
      <extLst>
        <ext uri="{3e2802c4-a4d2-4d8b-9148-e3be6c30e623}">
          <xlrd:rvb i="27783"/>
        </ext>
      </extLst>
    </bk>
    <bk>
      <extLst>
        <ext uri="{3e2802c4-a4d2-4d8b-9148-e3be6c30e623}">
          <xlrd:rvb i="27784"/>
        </ext>
      </extLst>
    </bk>
    <bk>
      <extLst>
        <ext uri="{3e2802c4-a4d2-4d8b-9148-e3be6c30e623}">
          <xlrd:rvb i="27785"/>
        </ext>
      </extLst>
    </bk>
    <bk>
      <extLst>
        <ext uri="{3e2802c4-a4d2-4d8b-9148-e3be6c30e623}">
          <xlrd:rvb i="27786"/>
        </ext>
      </extLst>
    </bk>
    <bk>
      <extLst>
        <ext uri="{3e2802c4-a4d2-4d8b-9148-e3be6c30e623}">
          <xlrd:rvb i="27787"/>
        </ext>
      </extLst>
    </bk>
    <bk>
      <extLst>
        <ext uri="{3e2802c4-a4d2-4d8b-9148-e3be6c30e623}">
          <xlrd:rvb i="27788"/>
        </ext>
      </extLst>
    </bk>
    <bk>
      <extLst>
        <ext uri="{3e2802c4-a4d2-4d8b-9148-e3be6c30e623}">
          <xlrd:rvb i="27789"/>
        </ext>
      </extLst>
    </bk>
    <bk>
      <extLst>
        <ext uri="{3e2802c4-a4d2-4d8b-9148-e3be6c30e623}">
          <xlrd:rvb i="27790"/>
        </ext>
      </extLst>
    </bk>
    <bk>
      <extLst>
        <ext uri="{3e2802c4-a4d2-4d8b-9148-e3be6c30e623}">
          <xlrd:rvb i="27791"/>
        </ext>
      </extLst>
    </bk>
    <bk>
      <extLst>
        <ext uri="{3e2802c4-a4d2-4d8b-9148-e3be6c30e623}">
          <xlrd:rvb i="27792"/>
        </ext>
      </extLst>
    </bk>
    <bk>
      <extLst>
        <ext uri="{3e2802c4-a4d2-4d8b-9148-e3be6c30e623}">
          <xlrd:rvb i="27793"/>
        </ext>
      </extLst>
    </bk>
    <bk>
      <extLst>
        <ext uri="{3e2802c4-a4d2-4d8b-9148-e3be6c30e623}">
          <xlrd:rvb i="27794"/>
        </ext>
      </extLst>
    </bk>
    <bk>
      <extLst>
        <ext uri="{3e2802c4-a4d2-4d8b-9148-e3be6c30e623}">
          <xlrd:rvb i="27795"/>
        </ext>
      </extLst>
    </bk>
    <bk>
      <extLst>
        <ext uri="{3e2802c4-a4d2-4d8b-9148-e3be6c30e623}">
          <xlrd:rvb i="27796"/>
        </ext>
      </extLst>
    </bk>
    <bk>
      <extLst>
        <ext uri="{3e2802c4-a4d2-4d8b-9148-e3be6c30e623}">
          <xlrd:rvb i="27797"/>
        </ext>
      </extLst>
    </bk>
    <bk>
      <extLst>
        <ext uri="{3e2802c4-a4d2-4d8b-9148-e3be6c30e623}">
          <xlrd:rvb i="27798"/>
        </ext>
      </extLst>
    </bk>
    <bk>
      <extLst>
        <ext uri="{3e2802c4-a4d2-4d8b-9148-e3be6c30e623}">
          <xlrd:rvb i="27799"/>
        </ext>
      </extLst>
    </bk>
    <bk>
      <extLst>
        <ext uri="{3e2802c4-a4d2-4d8b-9148-e3be6c30e623}">
          <xlrd:rvb i="27800"/>
        </ext>
      </extLst>
    </bk>
    <bk>
      <extLst>
        <ext uri="{3e2802c4-a4d2-4d8b-9148-e3be6c30e623}">
          <xlrd:rvb i="27801"/>
        </ext>
      </extLst>
    </bk>
    <bk>
      <extLst>
        <ext uri="{3e2802c4-a4d2-4d8b-9148-e3be6c30e623}">
          <xlrd:rvb i="27802"/>
        </ext>
      </extLst>
    </bk>
    <bk>
      <extLst>
        <ext uri="{3e2802c4-a4d2-4d8b-9148-e3be6c30e623}">
          <xlrd:rvb i="27803"/>
        </ext>
      </extLst>
    </bk>
    <bk>
      <extLst>
        <ext uri="{3e2802c4-a4d2-4d8b-9148-e3be6c30e623}">
          <xlrd:rvb i="27804"/>
        </ext>
      </extLst>
    </bk>
    <bk>
      <extLst>
        <ext uri="{3e2802c4-a4d2-4d8b-9148-e3be6c30e623}">
          <xlrd:rvb i="27805"/>
        </ext>
      </extLst>
    </bk>
    <bk>
      <extLst>
        <ext uri="{3e2802c4-a4d2-4d8b-9148-e3be6c30e623}">
          <xlrd:rvb i="27806"/>
        </ext>
      </extLst>
    </bk>
    <bk>
      <extLst>
        <ext uri="{3e2802c4-a4d2-4d8b-9148-e3be6c30e623}">
          <xlrd:rvb i="27807"/>
        </ext>
      </extLst>
    </bk>
    <bk>
      <extLst>
        <ext uri="{3e2802c4-a4d2-4d8b-9148-e3be6c30e623}">
          <xlrd:rvb i="27808"/>
        </ext>
      </extLst>
    </bk>
    <bk>
      <extLst>
        <ext uri="{3e2802c4-a4d2-4d8b-9148-e3be6c30e623}">
          <xlrd:rvb i="27809"/>
        </ext>
      </extLst>
    </bk>
    <bk>
      <extLst>
        <ext uri="{3e2802c4-a4d2-4d8b-9148-e3be6c30e623}">
          <xlrd:rvb i="27810"/>
        </ext>
      </extLst>
    </bk>
    <bk>
      <extLst>
        <ext uri="{3e2802c4-a4d2-4d8b-9148-e3be6c30e623}">
          <xlrd:rvb i="27811"/>
        </ext>
      </extLst>
    </bk>
    <bk>
      <extLst>
        <ext uri="{3e2802c4-a4d2-4d8b-9148-e3be6c30e623}">
          <xlrd:rvb i="27812"/>
        </ext>
      </extLst>
    </bk>
    <bk>
      <extLst>
        <ext uri="{3e2802c4-a4d2-4d8b-9148-e3be6c30e623}">
          <xlrd:rvb i="27813"/>
        </ext>
      </extLst>
    </bk>
    <bk>
      <extLst>
        <ext uri="{3e2802c4-a4d2-4d8b-9148-e3be6c30e623}">
          <xlrd:rvb i="27814"/>
        </ext>
      </extLst>
    </bk>
    <bk>
      <extLst>
        <ext uri="{3e2802c4-a4d2-4d8b-9148-e3be6c30e623}">
          <xlrd:rvb i="27815"/>
        </ext>
      </extLst>
    </bk>
    <bk>
      <extLst>
        <ext uri="{3e2802c4-a4d2-4d8b-9148-e3be6c30e623}">
          <xlrd:rvb i="27816"/>
        </ext>
      </extLst>
    </bk>
    <bk>
      <extLst>
        <ext uri="{3e2802c4-a4d2-4d8b-9148-e3be6c30e623}">
          <xlrd:rvb i="27817"/>
        </ext>
      </extLst>
    </bk>
    <bk>
      <extLst>
        <ext uri="{3e2802c4-a4d2-4d8b-9148-e3be6c30e623}">
          <xlrd:rvb i="27818"/>
        </ext>
      </extLst>
    </bk>
    <bk>
      <extLst>
        <ext uri="{3e2802c4-a4d2-4d8b-9148-e3be6c30e623}">
          <xlrd:rvb i="27819"/>
        </ext>
      </extLst>
    </bk>
    <bk>
      <extLst>
        <ext uri="{3e2802c4-a4d2-4d8b-9148-e3be6c30e623}">
          <xlrd:rvb i="27820"/>
        </ext>
      </extLst>
    </bk>
    <bk>
      <extLst>
        <ext uri="{3e2802c4-a4d2-4d8b-9148-e3be6c30e623}">
          <xlrd:rvb i="27821"/>
        </ext>
      </extLst>
    </bk>
    <bk>
      <extLst>
        <ext uri="{3e2802c4-a4d2-4d8b-9148-e3be6c30e623}">
          <xlrd:rvb i="27822"/>
        </ext>
      </extLst>
    </bk>
    <bk>
      <extLst>
        <ext uri="{3e2802c4-a4d2-4d8b-9148-e3be6c30e623}">
          <xlrd:rvb i="27823"/>
        </ext>
      </extLst>
    </bk>
    <bk>
      <extLst>
        <ext uri="{3e2802c4-a4d2-4d8b-9148-e3be6c30e623}">
          <xlrd:rvb i="27824"/>
        </ext>
      </extLst>
    </bk>
    <bk>
      <extLst>
        <ext uri="{3e2802c4-a4d2-4d8b-9148-e3be6c30e623}">
          <xlrd:rvb i="27825"/>
        </ext>
      </extLst>
    </bk>
    <bk>
      <extLst>
        <ext uri="{3e2802c4-a4d2-4d8b-9148-e3be6c30e623}">
          <xlrd:rvb i="27826"/>
        </ext>
      </extLst>
    </bk>
    <bk>
      <extLst>
        <ext uri="{3e2802c4-a4d2-4d8b-9148-e3be6c30e623}">
          <xlrd:rvb i="27827"/>
        </ext>
      </extLst>
    </bk>
    <bk>
      <extLst>
        <ext uri="{3e2802c4-a4d2-4d8b-9148-e3be6c30e623}">
          <xlrd:rvb i="27828"/>
        </ext>
      </extLst>
    </bk>
    <bk>
      <extLst>
        <ext uri="{3e2802c4-a4d2-4d8b-9148-e3be6c30e623}">
          <xlrd:rvb i="27829"/>
        </ext>
      </extLst>
    </bk>
    <bk>
      <extLst>
        <ext uri="{3e2802c4-a4d2-4d8b-9148-e3be6c30e623}">
          <xlrd:rvb i="27830"/>
        </ext>
      </extLst>
    </bk>
    <bk>
      <extLst>
        <ext uri="{3e2802c4-a4d2-4d8b-9148-e3be6c30e623}">
          <xlrd:rvb i="27831"/>
        </ext>
      </extLst>
    </bk>
    <bk>
      <extLst>
        <ext uri="{3e2802c4-a4d2-4d8b-9148-e3be6c30e623}">
          <xlrd:rvb i="27832"/>
        </ext>
      </extLst>
    </bk>
    <bk>
      <extLst>
        <ext uri="{3e2802c4-a4d2-4d8b-9148-e3be6c30e623}">
          <xlrd:rvb i="27833"/>
        </ext>
      </extLst>
    </bk>
    <bk>
      <extLst>
        <ext uri="{3e2802c4-a4d2-4d8b-9148-e3be6c30e623}">
          <xlrd:rvb i="27834"/>
        </ext>
      </extLst>
    </bk>
    <bk>
      <extLst>
        <ext uri="{3e2802c4-a4d2-4d8b-9148-e3be6c30e623}">
          <xlrd:rvb i="27835"/>
        </ext>
      </extLst>
    </bk>
    <bk>
      <extLst>
        <ext uri="{3e2802c4-a4d2-4d8b-9148-e3be6c30e623}">
          <xlrd:rvb i="27836"/>
        </ext>
      </extLst>
    </bk>
    <bk>
      <extLst>
        <ext uri="{3e2802c4-a4d2-4d8b-9148-e3be6c30e623}">
          <xlrd:rvb i="27837"/>
        </ext>
      </extLst>
    </bk>
    <bk>
      <extLst>
        <ext uri="{3e2802c4-a4d2-4d8b-9148-e3be6c30e623}">
          <xlrd:rvb i="27838"/>
        </ext>
      </extLst>
    </bk>
    <bk>
      <extLst>
        <ext uri="{3e2802c4-a4d2-4d8b-9148-e3be6c30e623}">
          <xlrd:rvb i="27839"/>
        </ext>
      </extLst>
    </bk>
    <bk>
      <extLst>
        <ext uri="{3e2802c4-a4d2-4d8b-9148-e3be6c30e623}">
          <xlrd:rvb i="27840"/>
        </ext>
      </extLst>
    </bk>
    <bk>
      <extLst>
        <ext uri="{3e2802c4-a4d2-4d8b-9148-e3be6c30e623}">
          <xlrd:rvb i="27841"/>
        </ext>
      </extLst>
    </bk>
    <bk>
      <extLst>
        <ext uri="{3e2802c4-a4d2-4d8b-9148-e3be6c30e623}">
          <xlrd:rvb i="27842"/>
        </ext>
      </extLst>
    </bk>
    <bk>
      <extLst>
        <ext uri="{3e2802c4-a4d2-4d8b-9148-e3be6c30e623}">
          <xlrd:rvb i="27843"/>
        </ext>
      </extLst>
    </bk>
    <bk>
      <extLst>
        <ext uri="{3e2802c4-a4d2-4d8b-9148-e3be6c30e623}">
          <xlrd:rvb i="27844"/>
        </ext>
      </extLst>
    </bk>
    <bk>
      <extLst>
        <ext uri="{3e2802c4-a4d2-4d8b-9148-e3be6c30e623}">
          <xlrd:rvb i="27845"/>
        </ext>
      </extLst>
    </bk>
    <bk>
      <extLst>
        <ext uri="{3e2802c4-a4d2-4d8b-9148-e3be6c30e623}">
          <xlrd:rvb i="27846"/>
        </ext>
      </extLst>
    </bk>
    <bk>
      <extLst>
        <ext uri="{3e2802c4-a4d2-4d8b-9148-e3be6c30e623}">
          <xlrd:rvb i="27852"/>
        </ext>
      </extLst>
    </bk>
    <bk>
      <extLst>
        <ext uri="{3e2802c4-a4d2-4d8b-9148-e3be6c30e623}">
          <xlrd:rvb i="27853"/>
        </ext>
      </extLst>
    </bk>
    <bk>
      <extLst>
        <ext uri="{3e2802c4-a4d2-4d8b-9148-e3be6c30e623}">
          <xlrd:rvb i="27854"/>
        </ext>
      </extLst>
    </bk>
    <bk>
      <extLst>
        <ext uri="{3e2802c4-a4d2-4d8b-9148-e3be6c30e623}">
          <xlrd:rvb i="27855"/>
        </ext>
      </extLst>
    </bk>
    <bk>
      <extLst>
        <ext uri="{3e2802c4-a4d2-4d8b-9148-e3be6c30e623}">
          <xlrd:rvb i="27856"/>
        </ext>
      </extLst>
    </bk>
    <bk>
      <extLst>
        <ext uri="{3e2802c4-a4d2-4d8b-9148-e3be6c30e623}">
          <xlrd:rvb i="27857"/>
        </ext>
      </extLst>
    </bk>
    <bk>
      <extLst>
        <ext uri="{3e2802c4-a4d2-4d8b-9148-e3be6c30e623}">
          <xlrd:rvb i="27858"/>
        </ext>
      </extLst>
    </bk>
    <bk>
      <extLst>
        <ext uri="{3e2802c4-a4d2-4d8b-9148-e3be6c30e623}">
          <xlrd:rvb i="27859"/>
        </ext>
      </extLst>
    </bk>
    <bk>
      <extLst>
        <ext uri="{3e2802c4-a4d2-4d8b-9148-e3be6c30e623}">
          <xlrd:rvb i="27860"/>
        </ext>
      </extLst>
    </bk>
    <bk>
      <extLst>
        <ext uri="{3e2802c4-a4d2-4d8b-9148-e3be6c30e623}">
          <xlrd:rvb i="27861"/>
        </ext>
      </extLst>
    </bk>
    <bk>
      <extLst>
        <ext uri="{3e2802c4-a4d2-4d8b-9148-e3be6c30e623}">
          <xlrd:rvb i="27862"/>
        </ext>
      </extLst>
    </bk>
    <bk>
      <extLst>
        <ext uri="{3e2802c4-a4d2-4d8b-9148-e3be6c30e623}">
          <xlrd:rvb i="27863"/>
        </ext>
      </extLst>
    </bk>
    <bk>
      <extLst>
        <ext uri="{3e2802c4-a4d2-4d8b-9148-e3be6c30e623}">
          <xlrd:rvb i="27864"/>
        </ext>
      </extLst>
    </bk>
    <bk>
      <extLst>
        <ext uri="{3e2802c4-a4d2-4d8b-9148-e3be6c30e623}">
          <xlrd:rvb i="27865"/>
        </ext>
      </extLst>
    </bk>
    <bk>
      <extLst>
        <ext uri="{3e2802c4-a4d2-4d8b-9148-e3be6c30e623}">
          <xlrd:rvb i="27866"/>
        </ext>
      </extLst>
    </bk>
    <bk>
      <extLst>
        <ext uri="{3e2802c4-a4d2-4d8b-9148-e3be6c30e623}">
          <xlrd:rvb i="27867"/>
        </ext>
      </extLst>
    </bk>
    <bk>
      <extLst>
        <ext uri="{3e2802c4-a4d2-4d8b-9148-e3be6c30e623}">
          <xlrd:rvb i="27868"/>
        </ext>
      </extLst>
    </bk>
    <bk>
      <extLst>
        <ext uri="{3e2802c4-a4d2-4d8b-9148-e3be6c30e623}">
          <xlrd:rvb i="27869"/>
        </ext>
      </extLst>
    </bk>
    <bk>
      <extLst>
        <ext uri="{3e2802c4-a4d2-4d8b-9148-e3be6c30e623}">
          <xlrd:rvb i="27870"/>
        </ext>
      </extLst>
    </bk>
    <bk>
      <extLst>
        <ext uri="{3e2802c4-a4d2-4d8b-9148-e3be6c30e623}">
          <xlrd:rvb i="27871"/>
        </ext>
      </extLst>
    </bk>
    <bk>
      <extLst>
        <ext uri="{3e2802c4-a4d2-4d8b-9148-e3be6c30e623}">
          <xlrd:rvb i="27872"/>
        </ext>
      </extLst>
    </bk>
    <bk>
      <extLst>
        <ext uri="{3e2802c4-a4d2-4d8b-9148-e3be6c30e623}">
          <xlrd:rvb i="27873"/>
        </ext>
      </extLst>
    </bk>
    <bk>
      <extLst>
        <ext uri="{3e2802c4-a4d2-4d8b-9148-e3be6c30e623}">
          <xlrd:rvb i="27874"/>
        </ext>
      </extLst>
    </bk>
    <bk>
      <extLst>
        <ext uri="{3e2802c4-a4d2-4d8b-9148-e3be6c30e623}">
          <xlrd:rvb i="27875"/>
        </ext>
      </extLst>
    </bk>
    <bk>
      <extLst>
        <ext uri="{3e2802c4-a4d2-4d8b-9148-e3be6c30e623}">
          <xlrd:rvb i="27876"/>
        </ext>
      </extLst>
    </bk>
    <bk>
      <extLst>
        <ext uri="{3e2802c4-a4d2-4d8b-9148-e3be6c30e623}">
          <xlrd:rvb i="27877"/>
        </ext>
      </extLst>
    </bk>
    <bk>
      <extLst>
        <ext uri="{3e2802c4-a4d2-4d8b-9148-e3be6c30e623}">
          <xlrd:rvb i="27878"/>
        </ext>
      </extLst>
    </bk>
    <bk>
      <extLst>
        <ext uri="{3e2802c4-a4d2-4d8b-9148-e3be6c30e623}">
          <xlrd:rvb i="27879"/>
        </ext>
      </extLst>
    </bk>
    <bk>
      <extLst>
        <ext uri="{3e2802c4-a4d2-4d8b-9148-e3be6c30e623}">
          <xlrd:rvb i="27880"/>
        </ext>
      </extLst>
    </bk>
    <bk>
      <extLst>
        <ext uri="{3e2802c4-a4d2-4d8b-9148-e3be6c30e623}">
          <xlrd:rvb i="27881"/>
        </ext>
      </extLst>
    </bk>
    <bk>
      <extLst>
        <ext uri="{3e2802c4-a4d2-4d8b-9148-e3be6c30e623}">
          <xlrd:rvb i="27882"/>
        </ext>
      </extLst>
    </bk>
    <bk>
      <extLst>
        <ext uri="{3e2802c4-a4d2-4d8b-9148-e3be6c30e623}">
          <xlrd:rvb i="27883"/>
        </ext>
      </extLst>
    </bk>
    <bk>
      <extLst>
        <ext uri="{3e2802c4-a4d2-4d8b-9148-e3be6c30e623}">
          <xlrd:rvb i="27884"/>
        </ext>
      </extLst>
    </bk>
    <bk>
      <extLst>
        <ext uri="{3e2802c4-a4d2-4d8b-9148-e3be6c30e623}">
          <xlrd:rvb i="27885"/>
        </ext>
      </extLst>
    </bk>
    <bk>
      <extLst>
        <ext uri="{3e2802c4-a4d2-4d8b-9148-e3be6c30e623}">
          <xlrd:rvb i="27886"/>
        </ext>
      </extLst>
    </bk>
    <bk>
      <extLst>
        <ext uri="{3e2802c4-a4d2-4d8b-9148-e3be6c30e623}">
          <xlrd:rvb i="27887"/>
        </ext>
      </extLst>
    </bk>
    <bk>
      <extLst>
        <ext uri="{3e2802c4-a4d2-4d8b-9148-e3be6c30e623}">
          <xlrd:rvb i="27888"/>
        </ext>
      </extLst>
    </bk>
    <bk>
      <extLst>
        <ext uri="{3e2802c4-a4d2-4d8b-9148-e3be6c30e623}">
          <xlrd:rvb i="27889"/>
        </ext>
      </extLst>
    </bk>
    <bk>
      <extLst>
        <ext uri="{3e2802c4-a4d2-4d8b-9148-e3be6c30e623}">
          <xlrd:rvb i="27890"/>
        </ext>
      </extLst>
    </bk>
    <bk>
      <extLst>
        <ext uri="{3e2802c4-a4d2-4d8b-9148-e3be6c30e623}">
          <xlrd:rvb i="27891"/>
        </ext>
      </extLst>
    </bk>
    <bk>
      <extLst>
        <ext uri="{3e2802c4-a4d2-4d8b-9148-e3be6c30e623}">
          <xlrd:rvb i="27892"/>
        </ext>
      </extLst>
    </bk>
    <bk>
      <extLst>
        <ext uri="{3e2802c4-a4d2-4d8b-9148-e3be6c30e623}">
          <xlrd:rvb i="27893"/>
        </ext>
      </extLst>
    </bk>
    <bk>
      <extLst>
        <ext uri="{3e2802c4-a4d2-4d8b-9148-e3be6c30e623}">
          <xlrd:rvb i="27894"/>
        </ext>
      </extLst>
    </bk>
    <bk>
      <extLst>
        <ext uri="{3e2802c4-a4d2-4d8b-9148-e3be6c30e623}">
          <xlrd:rvb i="27895"/>
        </ext>
      </extLst>
    </bk>
    <bk>
      <extLst>
        <ext uri="{3e2802c4-a4d2-4d8b-9148-e3be6c30e623}">
          <xlrd:rvb i="27898"/>
        </ext>
      </extLst>
    </bk>
    <bk>
      <extLst>
        <ext uri="{3e2802c4-a4d2-4d8b-9148-e3be6c30e623}">
          <xlrd:rvb i="27899"/>
        </ext>
      </extLst>
    </bk>
    <bk>
      <extLst>
        <ext uri="{3e2802c4-a4d2-4d8b-9148-e3be6c30e623}">
          <xlrd:rvb i="27900"/>
        </ext>
      </extLst>
    </bk>
    <bk>
      <extLst>
        <ext uri="{3e2802c4-a4d2-4d8b-9148-e3be6c30e623}">
          <xlrd:rvb i="27901"/>
        </ext>
      </extLst>
    </bk>
    <bk>
      <extLst>
        <ext uri="{3e2802c4-a4d2-4d8b-9148-e3be6c30e623}">
          <xlrd:rvb i="27902"/>
        </ext>
      </extLst>
    </bk>
    <bk>
      <extLst>
        <ext uri="{3e2802c4-a4d2-4d8b-9148-e3be6c30e623}">
          <xlrd:rvb i="27903"/>
        </ext>
      </extLst>
    </bk>
    <bk>
      <extLst>
        <ext uri="{3e2802c4-a4d2-4d8b-9148-e3be6c30e623}">
          <xlrd:rvb i="27904"/>
        </ext>
      </extLst>
    </bk>
    <bk>
      <extLst>
        <ext uri="{3e2802c4-a4d2-4d8b-9148-e3be6c30e623}">
          <xlrd:rvb i="27905"/>
        </ext>
      </extLst>
    </bk>
    <bk>
      <extLst>
        <ext uri="{3e2802c4-a4d2-4d8b-9148-e3be6c30e623}">
          <xlrd:rvb i="27906"/>
        </ext>
      </extLst>
    </bk>
    <bk>
      <extLst>
        <ext uri="{3e2802c4-a4d2-4d8b-9148-e3be6c30e623}">
          <xlrd:rvb i="27907"/>
        </ext>
      </extLst>
    </bk>
    <bk>
      <extLst>
        <ext uri="{3e2802c4-a4d2-4d8b-9148-e3be6c30e623}">
          <xlrd:rvb i="27908"/>
        </ext>
      </extLst>
    </bk>
    <bk>
      <extLst>
        <ext uri="{3e2802c4-a4d2-4d8b-9148-e3be6c30e623}">
          <xlrd:rvb i="27909"/>
        </ext>
      </extLst>
    </bk>
    <bk>
      <extLst>
        <ext uri="{3e2802c4-a4d2-4d8b-9148-e3be6c30e623}">
          <xlrd:rvb i="27910"/>
        </ext>
      </extLst>
    </bk>
    <bk>
      <extLst>
        <ext uri="{3e2802c4-a4d2-4d8b-9148-e3be6c30e623}">
          <xlrd:rvb i="27911"/>
        </ext>
      </extLst>
    </bk>
    <bk>
      <extLst>
        <ext uri="{3e2802c4-a4d2-4d8b-9148-e3be6c30e623}">
          <xlrd:rvb i="27912"/>
        </ext>
      </extLst>
    </bk>
    <bk>
      <extLst>
        <ext uri="{3e2802c4-a4d2-4d8b-9148-e3be6c30e623}">
          <xlrd:rvb i="27913"/>
        </ext>
      </extLst>
    </bk>
    <bk>
      <extLst>
        <ext uri="{3e2802c4-a4d2-4d8b-9148-e3be6c30e623}">
          <xlrd:rvb i="27914"/>
        </ext>
      </extLst>
    </bk>
    <bk>
      <extLst>
        <ext uri="{3e2802c4-a4d2-4d8b-9148-e3be6c30e623}">
          <xlrd:rvb i="27915"/>
        </ext>
      </extLst>
    </bk>
    <bk>
      <extLst>
        <ext uri="{3e2802c4-a4d2-4d8b-9148-e3be6c30e623}">
          <xlrd:rvb i="27916"/>
        </ext>
      </extLst>
    </bk>
    <bk>
      <extLst>
        <ext uri="{3e2802c4-a4d2-4d8b-9148-e3be6c30e623}">
          <xlrd:rvb i="27917"/>
        </ext>
      </extLst>
    </bk>
    <bk>
      <extLst>
        <ext uri="{3e2802c4-a4d2-4d8b-9148-e3be6c30e623}">
          <xlrd:rvb i="27918"/>
        </ext>
      </extLst>
    </bk>
    <bk>
      <extLst>
        <ext uri="{3e2802c4-a4d2-4d8b-9148-e3be6c30e623}">
          <xlrd:rvb i="27919"/>
        </ext>
      </extLst>
    </bk>
    <bk>
      <extLst>
        <ext uri="{3e2802c4-a4d2-4d8b-9148-e3be6c30e623}">
          <xlrd:rvb i="27920"/>
        </ext>
      </extLst>
    </bk>
    <bk>
      <extLst>
        <ext uri="{3e2802c4-a4d2-4d8b-9148-e3be6c30e623}">
          <xlrd:rvb i="27921"/>
        </ext>
      </extLst>
    </bk>
    <bk>
      <extLst>
        <ext uri="{3e2802c4-a4d2-4d8b-9148-e3be6c30e623}">
          <xlrd:rvb i="27922"/>
        </ext>
      </extLst>
    </bk>
    <bk>
      <extLst>
        <ext uri="{3e2802c4-a4d2-4d8b-9148-e3be6c30e623}">
          <xlrd:rvb i="27923"/>
        </ext>
      </extLst>
    </bk>
    <bk>
      <extLst>
        <ext uri="{3e2802c4-a4d2-4d8b-9148-e3be6c30e623}">
          <xlrd:rvb i="27924"/>
        </ext>
      </extLst>
    </bk>
    <bk>
      <extLst>
        <ext uri="{3e2802c4-a4d2-4d8b-9148-e3be6c30e623}">
          <xlrd:rvb i="27925"/>
        </ext>
      </extLst>
    </bk>
    <bk>
      <extLst>
        <ext uri="{3e2802c4-a4d2-4d8b-9148-e3be6c30e623}">
          <xlrd:rvb i="27926"/>
        </ext>
      </extLst>
    </bk>
    <bk>
      <extLst>
        <ext uri="{3e2802c4-a4d2-4d8b-9148-e3be6c30e623}">
          <xlrd:rvb i="27927"/>
        </ext>
      </extLst>
    </bk>
    <bk>
      <extLst>
        <ext uri="{3e2802c4-a4d2-4d8b-9148-e3be6c30e623}">
          <xlrd:rvb i="27928"/>
        </ext>
      </extLst>
    </bk>
    <bk>
      <extLst>
        <ext uri="{3e2802c4-a4d2-4d8b-9148-e3be6c30e623}">
          <xlrd:rvb i="27929"/>
        </ext>
      </extLst>
    </bk>
    <bk>
      <extLst>
        <ext uri="{3e2802c4-a4d2-4d8b-9148-e3be6c30e623}">
          <xlrd:rvb i="27930"/>
        </ext>
      </extLst>
    </bk>
    <bk>
      <extLst>
        <ext uri="{3e2802c4-a4d2-4d8b-9148-e3be6c30e623}">
          <xlrd:rvb i="27931"/>
        </ext>
      </extLst>
    </bk>
    <bk>
      <extLst>
        <ext uri="{3e2802c4-a4d2-4d8b-9148-e3be6c30e623}">
          <xlrd:rvb i="27932"/>
        </ext>
      </extLst>
    </bk>
    <bk>
      <extLst>
        <ext uri="{3e2802c4-a4d2-4d8b-9148-e3be6c30e623}">
          <xlrd:rvb i="27933"/>
        </ext>
      </extLst>
    </bk>
    <bk>
      <extLst>
        <ext uri="{3e2802c4-a4d2-4d8b-9148-e3be6c30e623}">
          <xlrd:rvb i="27934"/>
        </ext>
      </extLst>
    </bk>
    <bk>
      <extLst>
        <ext uri="{3e2802c4-a4d2-4d8b-9148-e3be6c30e623}">
          <xlrd:rvb i="27935"/>
        </ext>
      </extLst>
    </bk>
    <bk>
      <extLst>
        <ext uri="{3e2802c4-a4d2-4d8b-9148-e3be6c30e623}">
          <xlrd:rvb i="27936"/>
        </ext>
      </extLst>
    </bk>
    <bk>
      <extLst>
        <ext uri="{3e2802c4-a4d2-4d8b-9148-e3be6c30e623}">
          <xlrd:rvb i="27937"/>
        </ext>
      </extLst>
    </bk>
    <bk>
      <extLst>
        <ext uri="{3e2802c4-a4d2-4d8b-9148-e3be6c30e623}">
          <xlrd:rvb i="27938"/>
        </ext>
      </extLst>
    </bk>
    <bk>
      <extLst>
        <ext uri="{3e2802c4-a4d2-4d8b-9148-e3be6c30e623}">
          <xlrd:rvb i="27939"/>
        </ext>
      </extLst>
    </bk>
    <bk>
      <extLst>
        <ext uri="{3e2802c4-a4d2-4d8b-9148-e3be6c30e623}">
          <xlrd:rvb i="27940"/>
        </ext>
      </extLst>
    </bk>
    <bk>
      <extLst>
        <ext uri="{3e2802c4-a4d2-4d8b-9148-e3be6c30e623}">
          <xlrd:rvb i="27941"/>
        </ext>
      </extLst>
    </bk>
    <bk>
      <extLst>
        <ext uri="{3e2802c4-a4d2-4d8b-9148-e3be6c30e623}">
          <xlrd:rvb i="27942"/>
        </ext>
      </extLst>
    </bk>
    <bk>
      <extLst>
        <ext uri="{3e2802c4-a4d2-4d8b-9148-e3be6c30e623}">
          <xlrd:rvb i="27943"/>
        </ext>
      </extLst>
    </bk>
    <bk>
      <extLst>
        <ext uri="{3e2802c4-a4d2-4d8b-9148-e3be6c30e623}">
          <xlrd:rvb i="27944"/>
        </ext>
      </extLst>
    </bk>
    <bk>
      <extLst>
        <ext uri="{3e2802c4-a4d2-4d8b-9148-e3be6c30e623}">
          <xlrd:rvb i="27945"/>
        </ext>
      </extLst>
    </bk>
    <bk>
      <extLst>
        <ext uri="{3e2802c4-a4d2-4d8b-9148-e3be6c30e623}">
          <xlrd:rvb i="27946"/>
        </ext>
      </extLst>
    </bk>
    <bk>
      <extLst>
        <ext uri="{3e2802c4-a4d2-4d8b-9148-e3be6c30e623}">
          <xlrd:rvb i="27947"/>
        </ext>
      </extLst>
    </bk>
    <bk>
      <extLst>
        <ext uri="{3e2802c4-a4d2-4d8b-9148-e3be6c30e623}">
          <xlrd:rvb i="27948"/>
        </ext>
      </extLst>
    </bk>
    <bk>
      <extLst>
        <ext uri="{3e2802c4-a4d2-4d8b-9148-e3be6c30e623}">
          <xlrd:rvb i="27949"/>
        </ext>
      </extLst>
    </bk>
    <bk>
      <extLst>
        <ext uri="{3e2802c4-a4d2-4d8b-9148-e3be6c30e623}">
          <xlrd:rvb i="27950"/>
        </ext>
      </extLst>
    </bk>
    <bk>
      <extLst>
        <ext uri="{3e2802c4-a4d2-4d8b-9148-e3be6c30e623}">
          <xlrd:rvb i="27951"/>
        </ext>
      </extLst>
    </bk>
    <bk>
      <extLst>
        <ext uri="{3e2802c4-a4d2-4d8b-9148-e3be6c30e623}">
          <xlrd:rvb i="27952"/>
        </ext>
      </extLst>
    </bk>
    <bk>
      <extLst>
        <ext uri="{3e2802c4-a4d2-4d8b-9148-e3be6c30e623}">
          <xlrd:rvb i="27953"/>
        </ext>
      </extLst>
    </bk>
    <bk>
      <extLst>
        <ext uri="{3e2802c4-a4d2-4d8b-9148-e3be6c30e623}">
          <xlrd:rvb i="27954"/>
        </ext>
      </extLst>
    </bk>
    <bk>
      <extLst>
        <ext uri="{3e2802c4-a4d2-4d8b-9148-e3be6c30e623}">
          <xlrd:rvb i="27955"/>
        </ext>
      </extLst>
    </bk>
    <bk>
      <extLst>
        <ext uri="{3e2802c4-a4d2-4d8b-9148-e3be6c30e623}">
          <xlrd:rvb i="27956"/>
        </ext>
      </extLst>
    </bk>
    <bk>
      <extLst>
        <ext uri="{3e2802c4-a4d2-4d8b-9148-e3be6c30e623}">
          <xlrd:rvb i="27957"/>
        </ext>
      </extLst>
    </bk>
    <bk>
      <extLst>
        <ext uri="{3e2802c4-a4d2-4d8b-9148-e3be6c30e623}">
          <xlrd:rvb i="27958"/>
        </ext>
      </extLst>
    </bk>
    <bk>
      <extLst>
        <ext uri="{3e2802c4-a4d2-4d8b-9148-e3be6c30e623}">
          <xlrd:rvb i="27959"/>
        </ext>
      </extLst>
    </bk>
    <bk>
      <extLst>
        <ext uri="{3e2802c4-a4d2-4d8b-9148-e3be6c30e623}">
          <xlrd:rvb i="27960"/>
        </ext>
      </extLst>
    </bk>
    <bk>
      <extLst>
        <ext uri="{3e2802c4-a4d2-4d8b-9148-e3be6c30e623}">
          <xlrd:rvb i="27961"/>
        </ext>
      </extLst>
    </bk>
    <bk>
      <extLst>
        <ext uri="{3e2802c4-a4d2-4d8b-9148-e3be6c30e623}">
          <xlrd:rvb i="27962"/>
        </ext>
      </extLst>
    </bk>
    <bk>
      <extLst>
        <ext uri="{3e2802c4-a4d2-4d8b-9148-e3be6c30e623}">
          <xlrd:rvb i="27963"/>
        </ext>
      </extLst>
    </bk>
    <bk>
      <extLst>
        <ext uri="{3e2802c4-a4d2-4d8b-9148-e3be6c30e623}">
          <xlrd:rvb i="27964"/>
        </ext>
      </extLst>
    </bk>
    <bk>
      <extLst>
        <ext uri="{3e2802c4-a4d2-4d8b-9148-e3be6c30e623}">
          <xlrd:rvb i="27965"/>
        </ext>
      </extLst>
    </bk>
    <bk>
      <extLst>
        <ext uri="{3e2802c4-a4d2-4d8b-9148-e3be6c30e623}">
          <xlrd:rvb i="27966"/>
        </ext>
      </extLst>
    </bk>
    <bk>
      <extLst>
        <ext uri="{3e2802c4-a4d2-4d8b-9148-e3be6c30e623}">
          <xlrd:rvb i="27967"/>
        </ext>
      </extLst>
    </bk>
    <bk>
      <extLst>
        <ext uri="{3e2802c4-a4d2-4d8b-9148-e3be6c30e623}">
          <xlrd:rvb i="27968"/>
        </ext>
      </extLst>
    </bk>
    <bk>
      <extLst>
        <ext uri="{3e2802c4-a4d2-4d8b-9148-e3be6c30e623}">
          <xlrd:rvb i="27969"/>
        </ext>
      </extLst>
    </bk>
    <bk>
      <extLst>
        <ext uri="{3e2802c4-a4d2-4d8b-9148-e3be6c30e623}">
          <xlrd:rvb i="27972"/>
        </ext>
      </extLst>
    </bk>
    <bk>
      <extLst>
        <ext uri="{3e2802c4-a4d2-4d8b-9148-e3be6c30e623}">
          <xlrd:rvb i="27973"/>
        </ext>
      </extLst>
    </bk>
    <bk>
      <extLst>
        <ext uri="{3e2802c4-a4d2-4d8b-9148-e3be6c30e623}">
          <xlrd:rvb i="27974"/>
        </ext>
      </extLst>
    </bk>
    <bk>
      <extLst>
        <ext uri="{3e2802c4-a4d2-4d8b-9148-e3be6c30e623}">
          <xlrd:rvb i="27975"/>
        </ext>
      </extLst>
    </bk>
    <bk>
      <extLst>
        <ext uri="{3e2802c4-a4d2-4d8b-9148-e3be6c30e623}">
          <xlrd:rvb i="27976"/>
        </ext>
      </extLst>
    </bk>
    <bk>
      <extLst>
        <ext uri="{3e2802c4-a4d2-4d8b-9148-e3be6c30e623}">
          <xlrd:rvb i="27977"/>
        </ext>
      </extLst>
    </bk>
    <bk>
      <extLst>
        <ext uri="{3e2802c4-a4d2-4d8b-9148-e3be6c30e623}">
          <xlrd:rvb i="27980"/>
        </ext>
      </extLst>
    </bk>
    <bk>
      <extLst>
        <ext uri="{3e2802c4-a4d2-4d8b-9148-e3be6c30e623}">
          <xlrd:rvb i="27981"/>
        </ext>
      </extLst>
    </bk>
    <bk>
      <extLst>
        <ext uri="{3e2802c4-a4d2-4d8b-9148-e3be6c30e623}">
          <xlrd:rvb i="27982"/>
        </ext>
      </extLst>
    </bk>
    <bk>
      <extLst>
        <ext uri="{3e2802c4-a4d2-4d8b-9148-e3be6c30e623}">
          <xlrd:rvb i="27983"/>
        </ext>
      </extLst>
    </bk>
    <bk>
      <extLst>
        <ext uri="{3e2802c4-a4d2-4d8b-9148-e3be6c30e623}">
          <xlrd:rvb i="27984"/>
        </ext>
      </extLst>
    </bk>
    <bk>
      <extLst>
        <ext uri="{3e2802c4-a4d2-4d8b-9148-e3be6c30e623}">
          <xlrd:rvb i="27985"/>
        </ext>
      </extLst>
    </bk>
    <bk>
      <extLst>
        <ext uri="{3e2802c4-a4d2-4d8b-9148-e3be6c30e623}">
          <xlrd:rvb i="27986"/>
        </ext>
      </extLst>
    </bk>
    <bk>
      <extLst>
        <ext uri="{3e2802c4-a4d2-4d8b-9148-e3be6c30e623}">
          <xlrd:rvb i="27987"/>
        </ext>
      </extLst>
    </bk>
    <bk>
      <extLst>
        <ext uri="{3e2802c4-a4d2-4d8b-9148-e3be6c30e623}">
          <xlrd:rvb i="27988"/>
        </ext>
      </extLst>
    </bk>
    <bk>
      <extLst>
        <ext uri="{3e2802c4-a4d2-4d8b-9148-e3be6c30e623}">
          <xlrd:rvb i="27989"/>
        </ext>
      </extLst>
    </bk>
    <bk>
      <extLst>
        <ext uri="{3e2802c4-a4d2-4d8b-9148-e3be6c30e623}">
          <xlrd:rvb i="27990"/>
        </ext>
      </extLst>
    </bk>
    <bk>
      <extLst>
        <ext uri="{3e2802c4-a4d2-4d8b-9148-e3be6c30e623}">
          <xlrd:rvb i="27991"/>
        </ext>
      </extLst>
    </bk>
    <bk>
      <extLst>
        <ext uri="{3e2802c4-a4d2-4d8b-9148-e3be6c30e623}">
          <xlrd:rvb i="27992"/>
        </ext>
      </extLst>
    </bk>
    <bk>
      <extLst>
        <ext uri="{3e2802c4-a4d2-4d8b-9148-e3be6c30e623}">
          <xlrd:rvb i="27993"/>
        </ext>
      </extLst>
    </bk>
    <bk>
      <extLst>
        <ext uri="{3e2802c4-a4d2-4d8b-9148-e3be6c30e623}">
          <xlrd:rvb i="27994"/>
        </ext>
      </extLst>
    </bk>
    <bk>
      <extLst>
        <ext uri="{3e2802c4-a4d2-4d8b-9148-e3be6c30e623}">
          <xlrd:rvb i="27995"/>
        </ext>
      </extLst>
    </bk>
    <bk>
      <extLst>
        <ext uri="{3e2802c4-a4d2-4d8b-9148-e3be6c30e623}">
          <xlrd:rvb i="27996"/>
        </ext>
      </extLst>
    </bk>
    <bk>
      <extLst>
        <ext uri="{3e2802c4-a4d2-4d8b-9148-e3be6c30e623}">
          <xlrd:rvb i="27997"/>
        </ext>
      </extLst>
    </bk>
    <bk>
      <extLst>
        <ext uri="{3e2802c4-a4d2-4d8b-9148-e3be6c30e623}">
          <xlrd:rvb i="27998"/>
        </ext>
      </extLst>
    </bk>
    <bk>
      <extLst>
        <ext uri="{3e2802c4-a4d2-4d8b-9148-e3be6c30e623}">
          <xlrd:rvb i="27999"/>
        </ext>
      </extLst>
    </bk>
    <bk>
      <extLst>
        <ext uri="{3e2802c4-a4d2-4d8b-9148-e3be6c30e623}">
          <xlrd:rvb i="28000"/>
        </ext>
      </extLst>
    </bk>
    <bk>
      <extLst>
        <ext uri="{3e2802c4-a4d2-4d8b-9148-e3be6c30e623}">
          <xlrd:rvb i="28001"/>
        </ext>
      </extLst>
    </bk>
    <bk>
      <extLst>
        <ext uri="{3e2802c4-a4d2-4d8b-9148-e3be6c30e623}">
          <xlrd:rvb i="28002"/>
        </ext>
      </extLst>
    </bk>
    <bk>
      <extLst>
        <ext uri="{3e2802c4-a4d2-4d8b-9148-e3be6c30e623}">
          <xlrd:rvb i="28003"/>
        </ext>
      </extLst>
    </bk>
    <bk>
      <extLst>
        <ext uri="{3e2802c4-a4d2-4d8b-9148-e3be6c30e623}">
          <xlrd:rvb i="28004"/>
        </ext>
      </extLst>
    </bk>
    <bk>
      <extLst>
        <ext uri="{3e2802c4-a4d2-4d8b-9148-e3be6c30e623}">
          <xlrd:rvb i="28005"/>
        </ext>
      </extLst>
    </bk>
    <bk>
      <extLst>
        <ext uri="{3e2802c4-a4d2-4d8b-9148-e3be6c30e623}">
          <xlrd:rvb i="28006"/>
        </ext>
      </extLst>
    </bk>
    <bk>
      <extLst>
        <ext uri="{3e2802c4-a4d2-4d8b-9148-e3be6c30e623}">
          <xlrd:rvb i="28007"/>
        </ext>
      </extLst>
    </bk>
    <bk>
      <extLst>
        <ext uri="{3e2802c4-a4d2-4d8b-9148-e3be6c30e623}">
          <xlrd:rvb i="28008"/>
        </ext>
      </extLst>
    </bk>
    <bk>
      <extLst>
        <ext uri="{3e2802c4-a4d2-4d8b-9148-e3be6c30e623}">
          <xlrd:rvb i="28009"/>
        </ext>
      </extLst>
    </bk>
    <bk>
      <extLst>
        <ext uri="{3e2802c4-a4d2-4d8b-9148-e3be6c30e623}">
          <xlrd:rvb i="28010"/>
        </ext>
      </extLst>
    </bk>
    <bk>
      <extLst>
        <ext uri="{3e2802c4-a4d2-4d8b-9148-e3be6c30e623}">
          <xlrd:rvb i="28011"/>
        </ext>
      </extLst>
    </bk>
    <bk>
      <extLst>
        <ext uri="{3e2802c4-a4d2-4d8b-9148-e3be6c30e623}">
          <xlrd:rvb i="28012"/>
        </ext>
      </extLst>
    </bk>
    <bk>
      <extLst>
        <ext uri="{3e2802c4-a4d2-4d8b-9148-e3be6c30e623}">
          <xlrd:rvb i="28013"/>
        </ext>
      </extLst>
    </bk>
    <bk>
      <extLst>
        <ext uri="{3e2802c4-a4d2-4d8b-9148-e3be6c30e623}">
          <xlrd:rvb i="28014"/>
        </ext>
      </extLst>
    </bk>
    <bk>
      <extLst>
        <ext uri="{3e2802c4-a4d2-4d8b-9148-e3be6c30e623}">
          <xlrd:rvb i="28015"/>
        </ext>
      </extLst>
    </bk>
    <bk>
      <extLst>
        <ext uri="{3e2802c4-a4d2-4d8b-9148-e3be6c30e623}">
          <xlrd:rvb i="28016"/>
        </ext>
      </extLst>
    </bk>
    <bk>
      <extLst>
        <ext uri="{3e2802c4-a4d2-4d8b-9148-e3be6c30e623}">
          <xlrd:rvb i="28017"/>
        </ext>
      </extLst>
    </bk>
    <bk>
      <extLst>
        <ext uri="{3e2802c4-a4d2-4d8b-9148-e3be6c30e623}">
          <xlrd:rvb i="28018"/>
        </ext>
      </extLst>
    </bk>
    <bk>
      <extLst>
        <ext uri="{3e2802c4-a4d2-4d8b-9148-e3be6c30e623}">
          <xlrd:rvb i="28019"/>
        </ext>
      </extLst>
    </bk>
    <bk>
      <extLst>
        <ext uri="{3e2802c4-a4d2-4d8b-9148-e3be6c30e623}">
          <xlrd:rvb i="28020"/>
        </ext>
      </extLst>
    </bk>
    <bk>
      <extLst>
        <ext uri="{3e2802c4-a4d2-4d8b-9148-e3be6c30e623}">
          <xlrd:rvb i="28021"/>
        </ext>
      </extLst>
    </bk>
    <bk>
      <extLst>
        <ext uri="{3e2802c4-a4d2-4d8b-9148-e3be6c30e623}">
          <xlrd:rvb i="28022"/>
        </ext>
      </extLst>
    </bk>
    <bk>
      <extLst>
        <ext uri="{3e2802c4-a4d2-4d8b-9148-e3be6c30e623}">
          <xlrd:rvb i="28023"/>
        </ext>
      </extLst>
    </bk>
    <bk>
      <extLst>
        <ext uri="{3e2802c4-a4d2-4d8b-9148-e3be6c30e623}">
          <xlrd:rvb i="28024"/>
        </ext>
      </extLst>
    </bk>
    <bk>
      <extLst>
        <ext uri="{3e2802c4-a4d2-4d8b-9148-e3be6c30e623}">
          <xlrd:rvb i="28025"/>
        </ext>
      </extLst>
    </bk>
    <bk>
      <extLst>
        <ext uri="{3e2802c4-a4d2-4d8b-9148-e3be6c30e623}">
          <xlrd:rvb i="28026"/>
        </ext>
      </extLst>
    </bk>
    <bk>
      <extLst>
        <ext uri="{3e2802c4-a4d2-4d8b-9148-e3be6c30e623}">
          <xlrd:rvb i="28027"/>
        </ext>
      </extLst>
    </bk>
    <bk>
      <extLst>
        <ext uri="{3e2802c4-a4d2-4d8b-9148-e3be6c30e623}">
          <xlrd:rvb i="28028"/>
        </ext>
      </extLst>
    </bk>
    <bk>
      <extLst>
        <ext uri="{3e2802c4-a4d2-4d8b-9148-e3be6c30e623}">
          <xlrd:rvb i="28029"/>
        </ext>
      </extLst>
    </bk>
    <bk>
      <extLst>
        <ext uri="{3e2802c4-a4d2-4d8b-9148-e3be6c30e623}">
          <xlrd:rvb i="28030"/>
        </ext>
      </extLst>
    </bk>
    <bk>
      <extLst>
        <ext uri="{3e2802c4-a4d2-4d8b-9148-e3be6c30e623}">
          <xlrd:rvb i="28031"/>
        </ext>
      </extLst>
    </bk>
    <bk>
      <extLst>
        <ext uri="{3e2802c4-a4d2-4d8b-9148-e3be6c30e623}">
          <xlrd:rvb i="28032"/>
        </ext>
      </extLst>
    </bk>
    <bk>
      <extLst>
        <ext uri="{3e2802c4-a4d2-4d8b-9148-e3be6c30e623}">
          <xlrd:rvb i="28033"/>
        </ext>
      </extLst>
    </bk>
    <bk>
      <extLst>
        <ext uri="{3e2802c4-a4d2-4d8b-9148-e3be6c30e623}">
          <xlrd:rvb i="28034"/>
        </ext>
      </extLst>
    </bk>
    <bk>
      <extLst>
        <ext uri="{3e2802c4-a4d2-4d8b-9148-e3be6c30e623}">
          <xlrd:rvb i="28035"/>
        </ext>
      </extLst>
    </bk>
    <bk>
      <extLst>
        <ext uri="{3e2802c4-a4d2-4d8b-9148-e3be6c30e623}">
          <xlrd:rvb i="28036"/>
        </ext>
      </extLst>
    </bk>
    <bk>
      <extLst>
        <ext uri="{3e2802c4-a4d2-4d8b-9148-e3be6c30e623}">
          <xlrd:rvb i="28037"/>
        </ext>
      </extLst>
    </bk>
    <bk>
      <extLst>
        <ext uri="{3e2802c4-a4d2-4d8b-9148-e3be6c30e623}">
          <xlrd:rvb i="28038"/>
        </ext>
      </extLst>
    </bk>
    <bk>
      <extLst>
        <ext uri="{3e2802c4-a4d2-4d8b-9148-e3be6c30e623}">
          <xlrd:rvb i="28039"/>
        </ext>
      </extLst>
    </bk>
    <bk>
      <extLst>
        <ext uri="{3e2802c4-a4d2-4d8b-9148-e3be6c30e623}">
          <xlrd:rvb i="28040"/>
        </ext>
      </extLst>
    </bk>
    <bk>
      <extLst>
        <ext uri="{3e2802c4-a4d2-4d8b-9148-e3be6c30e623}">
          <xlrd:rvb i="28041"/>
        </ext>
      </extLst>
    </bk>
    <bk>
      <extLst>
        <ext uri="{3e2802c4-a4d2-4d8b-9148-e3be6c30e623}">
          <xlrd:rvb i="28042"/>
        </ext>
      </extLst>
    </bk>
    <bk>
      <extLst>
        <ext uri="{3e2802c4-a4d2-4d8b-9148-e3be6c30e623}">
          <xlrd:rvb i="28043"/>
        </ext>
      </extLst>
    </bk>
    <bk>
      <extLst>
        <ext uri="{3e2802c4-a4d2-4d8b-9148-e3be6c30e623}">
          <xlrd:rvb i="28044"/>
        </ext>
      </extLst>
    </bk>
    <bk>
      <extLst>
        <ext uri="{3e2802c4-a4d2-4d8b-9148-e3be6c30e623}">
          <xlrd:rvb i="28045"/>
        </ext>
      </extLst>
    </bk>
    <bk>
      <extLst>
        <ext uri="{3e2802c4-a4d2-4d8b-9148-e3be6c30e623}">
          <xlrd:rvb i="28046"/>
        </ext>
      </extLst>
    </bk>
    <bk>
      <extLst>
        <ext uri="{3e2802c4-a4d2-4d8b-9148-e3be6c30e623}">
          <xlrd:rvb i="28047"/>
        </ext>
      </extLst>
    </bk>
    <bk>
      <extLst>
        <ext uri="{3e2802c4-a4d2-4d8b-9148-e3be6c30e623}">
          <xlrd:rvb i="28048"/>
        </ext>
      </extLst>
    </bk>
    <bk>
      <extLst>
        <ext uri="{3e2802c4-a4d2-4d8b-9148-e3be6c30e623}">
          <xlrd:rvb i="28049"/>
        </ext>
      </extLst>
    </bk>
    <bk>
      <extLst>
        <ext uri="{3e2802c4-a4d2-4d8b-9148-e3be6c30e623}">
          <xlrd:rvb i="28050"/>
        </ext>
      </extLst>
    </bk>
    <bk>
      <extLst>
        <ext uri="{3e2802c4-a4d2-4d8b-9148-e3be6c30e623}">
          <xlrd:rvb i="28051"/>
        </ext>
      </extLst>
    </bk>
    <bk>
      <extLst>
        <ext uri="{3e2802c4-a4d2-4d8b-9148-e3be6c30e623}">
          <xlrd:rvb i="28052"/>
        </ext>
      </extLst>
    </bk>
    <bk>
      <extLst>
        <ext uri="{3e2802c4-a4d2-4d8b-9148-e3be6c30e623}">
          <xlrd:rvb i="28053"/>
        </ext>
      </extLst>
    </bk>
    <bk>
      <extLst>
        <ext uri="{3e2802c4-a4d2-4d8b-9148-e3be6c30e623}">
          <xlrd:rvb i="28054"/>
        </ext>
      </extLst>
    </bk>
    <bk>
      <extLst>
        <ext uri="{3e2802c4-a4d2-4d8b-9148-e3be6c30e623}">
          <xlrd:rvb i="28055"/>
        </ext>
      </extLst>
    </bk>
    <bk>
      <extLst>
        <ext uri="{3e2802c4-a4d2-4d8b-9148-e3be6c30e623}">
          <xlrd:rvb i="28056"/>
        </ext>
      </extLst>
    </bk>
    <bk>
      <extLst>
        <ext uri="{3e2802c4-a4d2-4d8b-9148-e3be6c30e623}">
          <xlrd:rvb i="28057"/>
        </ext>
      </extLst>
    </bk>
    <bk>
      <extLst>
        <ext uri="{3e2802c4-a4d2-4d8b-9148-e3be6c30e623}">
          <xlrd:rvb i="28058"/>
        </ext>
      </extLst>
    </bk>
    <bk>
      <extLst>
        <ext uri="{3e2802c4-a4d2-4d8b-9148-e3be6c30e623}">
          <xlrd:rvb i="28059"/>
        </ext>
      </extLst>
    </bk>
    <bk>
      <extLst>
        <ext uri="{3e2802c4-a4d2-4d8b-9148-e3be6c30e623}">
          <xlrd:rvb i="28060"/>
        </ext>
      </extLst>
    </bk>
    <bk>
      <extLst>
        <ext uri="{3e2802c4-a4d2-4d8b-9148-e3be6c30e623}">
          <xlrd:rvb i="28061"/>
        </ext>
      </extLst>
    </bk>
    <bk>
      <extLst>
        <ext uri="{3e2802c4-a4d2-4d8b-9148-e3be6c30e623}">
          <xlrd:rvb i="28062"/>
        </ext>
      </extLst>
    </bk>
    <bk>
      <extLst>
        <ext uri="{3e2802c4-a4d2-4d8b-9148-e3be6c30e623}">
          <xlrd:rvb i="28063"/>
        </ext>
      </extLst>
    </bk>
    <bk>
      <extLst>
        <ext uri="{3e2802c4-a4d2-4d8b-9148-e3be6c30e623}">
          <xlrd:rvb i="28064"/>
        </ext>
      </extLst>
    </bk>
    <bk>
      <extLst>
        <ext uri="{3e2802c4-a4d2-4d8b-9148-e3be6c30e623}">
          <xlrd:rvb i="28065"/>
        </ext>
      </extLst>
    </bk>
    <bk>
      <extLst>
        <ext uri="{3e2802c4-a4d2-4d8b-9148-e3be6c30e623}">
          <xlrd:rvb i="28066"/>
        </ext>
      </extLst>
    </bk>
    <bk>
      <extLst>
        <ext uri="{3e2802c4-a4d2-4d8b-9148-e3be6c30e623}">
          <xlrd:rvb i="28067"/>
        </ext>
      </extLst>
    </bk>
    <bk>
      <extLst>
        <ext uri="{3e2802c4-a4d2-4d8b-9148-e3be6c30e623}">
          <xlrd:rvb i="28068"/>
        </ext>
      </extLst>
    </bk>
    <bk>
      <extLst>
        <ext uri="{3e2802c4-a4d2-4d8b-9148-e3be6c30e623}">
          <xlrd:rvb i="28069"/>
        </ext>
      </extLst>
    </bk>
    <bk>
      <extLst>
        <ext uri="{3e2802c4-a4d2-4d8b-9148-e3be6c30e623}">
          <xlrd:rvb i="28070"/>
        </ext>
      </extLst>
    </bk>
    <bk>
      <extLst>
        <ext uri="{3e2802c4-a4d2-4d8b-9148-e3be6c30e623}">
          <xlrd:rvb i="28071"/>
        </ext>
      </extLst>
    </bk>
    <bk>
      <extLst>
        <ext uri="{3e2802c4-a4d2-4d8b-9148-e3be6c30e623}">
          <xlrd:rvb i="28072"/>
        </ext>
      </extLst>
    </bk>
    <bk>
      <extLst>
        <ext uri="{3e2802c4-a4d2-4d8b-9148-e3be6c30e623}">
          <xlrd:rvb i="28073"/>
        </ext>
      </extLst>
    </bk>
    <bk>
      <extLst>
        <ext uri="{3e2802c4-a4d2-4d8b-9148-e3be6c30e623}">
          <xlrd:rvb i="28074"/>
        </ext>
      </extLst>
    </bk>
    <bk>
      <extLst>
        <ext uri="{3e2802c4-a4d2-4d8b-9148-e3be6c30e623}">
          <xlrd:rvb i="28075"/>
        </ext>
      </extLst>
    </bk>
    <bk>
      <extLst>
        <ext uri="{3e2802c4-a4d2-4d8b-9148-e3be6c30e623}">
          <xlrd:rvb i="28076"/>
        </ext>
      </extLst>
    </bk>
    <bk>
      <extLst>
        <ext uri="{3e2802c4-a4d2-4d8b-9148-e3be6c30e623}">
          <xlrd:rvb i="28077"/>
        </ext>
      </extLst>
    </bk>
    <bk>
      <extLst>
        <ext uri="{3e2802c4-a4d2-4d8b-9148-e3be6c30e623}">
          <xlrd:rvb i="28078"/>
        </ext>
      </extLst>
    </bk>
    <bk>
      <extLst>
        <ext uri="{3e2802c4-a4d2-4d8b-9148-e3be6c30e623}">
          <xlrd:rvb i="28081"/>
        </ext>
      </extLst>
    </bk>
    <bk>
      <extLst>
        <ext uri="{3e2802c4-a4d2-4d8b-9148-e3be6c30e623}">
          <xlrd:rvb i="28082"/>
        </ext>
      </extLst>
    </bk>
    <bk>
      <extLst>
        <ext uri="{3e2802c4-a4d2-4d8b-9148-e3be6c30e623}">
          <xlrd:rvb i="28083"/>
        </ext>
      </extLst>
    </bk>
    <bk>
      <extLst>
        <ext uri="{3e2802c4-a4d2-4d8b-9148-e3be6c30e623}">
          <xlrd:rvb i="28084"/>
        </ext>
      </extLst>
    </bk>
    <bk>
      <extLst>
        <ext uri="{3e2802c4-a4d2-4d8b-9148-e3be6c30e623}">
          <xlrd:rvb i="28085"/>
        </ext>
      </extLst>
    </bk>
    <bk>
      <extLst>
        <ext uri="{3e2802c4-a4d2-4d8b-9148-e3be6c30e623}">
          <xlrd:rvb i="28086"/>
        </ext>
      </extLst>
    </bk>
    <bk>
      <extLst>
        <ext uri="{3e2802c4-a4d2-4d8b-9148-e3be6c30e623}">
          <xlrd:rvb i="28087"/>
        </ext>
      </extLst>
    </bk>
    <bk>
      <extLst>
        <ext uri="{3e2802c4-a4d2-4d8b-9148-e3be6c30e623}">
          <xlrd:rvb i="28088"/>
        </ext>
      </extLst>
    </bk>
    <bk>
      <extLst>
        <ext uri="{3e2802c4-a4d2-4d8b-9148-e3be6c30e623}">
          <xlrd:rvb i="28089"/>
        </ext>
      </extLst>
    </bk>
    <bk>
      <extLst>
        <ext uri="{3e2802c4-a4d2-4d8b-9148-e3be6c30e623}">
          <xlrd:rvb i="28090"/>
        </ext>
      </extLst>
    </bk>
    <bk>
      <extLst>
        <ext uri="{3e2802c4-a4d2-4d8b-9148-e3be6c30e623}">
          <xlrd:rvb i="28091"/>
        </ext>
      </extLst>
    </bk>
    <bk>
      <extLst>
        <ext uri="{3e2802c4-a4d2-4d8b-9148-e3be6c30e623}">
          <xlrd:rvb i="28092"/>
        </ext>
      </extLst>
    </bk>
    <bk>
      <extLst>
        <ext uri="{3e2802c4-a4d2-4d8b-9148-e3be6c30e623}">
          <xlrd:rvb i="28093"/>
        </ext>
      </extLst>
    </bk>
    <bk>
      <extLst>
        <ext uri="{3e2802c4-a4d2-4d8b-9148-e3be6c30e623}">
          <xlrd:rvb i="28094"/>
        </ext>
      </extLst>
    </bk>
    <bk>
      <extLst>
        <ext uri="{3e2802c4-a4d2-4d8b-9148-e3be6c30e623}">
          <xlrd:rvb i="28095"/>
        </ext>
      </extLst>
    </bk>
    <bk>
      <extLst>
        <ext uri="{3e2802c4-a4d2-4d8b-9148-e3be6c30e623}">
          <xlrd:rvb i="28096"/>
        </ext>
      </extLst>
    </bk>
    <bk>
      <extLst>
        <ext uri="{3e2802c4-a4d2-4d8b-9148-e3be6c30e623}">
          <xlrd:rvb i="28097"/>
        </ext>
      </extLst>
    </bk>
    <bk>
      <extLst>
        <ext uri="{3e2802c4-a4d2-4d8b-9148-e3be6c30e623}">
          <xlrd:rvb i="28098"/>
        </ext>
      </extLst>
    </bk>
    <bk>
      <extLst>
        <ext uri="{3e2802c4-a4d2-4d8b-9148-e3be6c30e623}">
          <xlrd:rvb i="28099"/>
        </ext>
      </extLst>
    </bk>
    <bk>
      <extLst>
        <ext uri="{3e2802c4-a4d2-4d8b-9148-e3be6c30e623}">
          <xlrd:rvb i="28100"/>
        </ext>
      </extLst>
    </bk>
    <bk>
      <extLst>
        <ext uri="{3e2802c4-a4d2-4d8b-9148-e3be6c30e623}">
          <xlrd:rvb i="28101"/>
        </ext>
      </extLst>
    </bk>
    <bk>
      <extLst>
        <ext uri="{3e2802c4-a4d2-4d8b-9148-e3be6c30e623}">
          <xlrd:rvb i="28102"/>
        </ext>
      </extLst>
    </bk>
    <bk>
      <extLst>
        <ext uri="{3e2802c4-a4d2-4d8b-9148-e3be6c30e623}">
          <xlrd:rvb i="28103"/>
        </ext>
      </extLst>
    </bk>
    <bk>
      <extLst>
        <ext uri="{3e2802c4-a4d2-4d8b-9148-e3be6c30e623}">
          <xlrd:rvb i="28104"/>
        </ext>
      </extLst>
    </bk>
    <bk>
      <extLst>
        <ext uri="{3e2802c4-a4d2-4d8b-9148-e3be6c30e623}">
          <xlrd:rvb i="28105"/>
        </ext>
      </extLst>
    </bk>
    <bk>
      <extLst>
        <ext uri="{3e2802c4-a4d2-4d8b-9148-e3be6c30e623}">
          <xlrd:rvb i="28106"/>
        </ext>
      </extLst>
    </bk>
    <bk>
      <extLst>
        <ext uri="{3e2802c4-a4d2-4d8b-9148-e3be6c30e623}">
          <xlrd:rvb i="28107"/>
        </ext>
      </extLst>
    </bk>
    <bk>
      <extLst>
        <ext uri="{3e2802c4-a4d2-4d8b-9148-e3be6c30e623}">
          <xlrd:rvb i="28108"/>
        </ext>
      </extLst>
    </bk>
    <bk>
      <extLst>
        <ext uri="{3e2802c4-a4d2-4d8b-9148-e3be6c30e623}">
          <xlrd:rvb i="28109"/>
        </ext>
      </extLst>
    </bk>
    <bk>
      <extLst>
        <ext uri="{3e2802c4-a4d2-4d8b-9148-e3be6c30e623}">
          <xlrd:rvb i="28110"/>
        </ext>
      </extLst>
    </bk>
    <bk>
      <extLst>
        <ext uri="{3e2802c4-a4d2-4d8b-9148-e3be6c30e623}">
          <xlrd:rvb i="28111"/>
        </ext>
      </extLst>
    </bk>
    <bk>
      <extLst>
        <ext uri="{3e2802c4-a4d2-4d8b-9148-e3be6c30e623}">
          <xlrd:rvb i="28112"/>
        </ext>
      </extLst>
    </bk>
    <bk>
      <extLst>
        <ext uri="{3e2802c4-a4d2-4d8b-9148-e3be6c30e623}">
          <xlrd:rvb i="28113"/>
        </ext>
      </extLst>
    </bk>
    <bk>
      <extLst>
        <ext uri="{3e2802c4-a4d2-4d8b-9148-e3be6c30e623}">
          <xlrd:rvb i="28114"/>
        </ext>
      </extLst>
    </bk>
    <bk>
      <extLst>
        <ext uri="{3e2802c4-a4d2-4d8b-9148-e3be6c30e623}">
          <xlrd:rvb i="28115"/>
        </ext>
      </extLst>
    </bk>
    <bk>
      <extLst>
        <ext uri="{3e2802c4-a4d2-4d8b-9148-e3be6c30e623}">
          <xlrd:rvb i="28116"/>
        </ext>
      </extLst>
    </bk>
    <bk>
      <extLst>
        <ext uri="{3e2802c4-a4d2-4d8b-9148-e3be6c30e623}">
          <xlrd:rvb i="28117"/>
        </ext>
      </extLst>
    </bk>
    <bk>
      <extLst>
        <ext uri="{3e2802c4-a4d2-4d8b-9148-e3be6c30e623}">
          <xlrd:rvb i="28118"/>
        </ext>
      </extLst>
    </bk>
    <bk>
      <extLst>
        <ext uri="{3e2802c4-a4d2-4d8b-9148-e3be6c30e623}">
          <xlrd:rvb i="28119"/>
        </ext>
      </extLst>
    </bk>
    <bk>
      <extLst>
        <ext uri="{3e2802c4-a4d2-4d8b-9148-e3be6c30e623}">
          <xlrd:rvb i="28120"/>
        </ext>
      </extLst>
    </bk>
    <bk>
      <extLst>
        <ext uri="{3e2802c4-a4d2-4d8b-9148-e3be6c30e623}">
          <xlrd:rvb i="28121"/>
        </ext>
      </extLst>
    </bk>
    <bk>
      <extLst>
        <ext uri="{3e2802c4-a4d2-4d8b-9148-e3be6c30e623}">
          <xlrd:rvb i="28122"/>
        </ext>
      </extLst>
    </bk>
    <bk>
      <extLst>
        <ext uri="{3e2802c4-a4d2-4d8b-9148-e3be6c30e623}">
          <xlrd:rvb i="28123"/>
        </ext>
      </extLst>
    </bk>
    <bk>
      <extLst>
        <ext uri="{3e2802c4-a4d2-4d8b-9148-e3be6c30e623}">
          <xlrd:rvb i="28124"/>
        </ext>
      </extLst>
    </bk>
    <bk>
      <extLst>
        <ext uri="{3e2802c4-a4d2-4d8b-9148-e3be6c30e623}">
          <xlrd:rvb i="28125"/>
        </ext>
      </extLst>
    </bk>
    <bk>
      <extLst>
        <ext uri="{3e2802c4-a4d2-4d8b-9148-e3be6c30e623}">
          <xlrd:rvb i="28126"/>
        </ext>
      </extLst>
    </bk>
    <bk>
      <extLst>
        <ext uri="{3e2802c4-a4d2-4d8b-9148-e3be6c30e623}">
          <xlrd:rvb i="28127"/>
        </ext>
      </extLst>
    </bk>
    <bk>
      <extLst>
        <ext uri="{3e2802c4-a4d2-4d8b-9148-e3be6c30e623}">
          <xlrd:rvb i="28128"/>
        </ext>
      </extLst>
    </bk>
    <bk>
      <extLst>
        <ext uri="{3e2802c4-a4d2-4d8b-9148-e3be6c30e623}">
          <xlrd:rvb i="28129"/>
        </ext>
      </extLst>
    </bk>
    <bk>
      <extLst>
        <ext uri="{3e2802c4-a4d2-4d8b-9148-e3be6c30e623}">
          <xlrd:rvb i="28132"/>
        </ext>
      </extLst>
    </bk>
    <bk>
      <extLst>
        <ext uri="{3e2802c4-a4d2-4d8b-9148-e3be6c30e623}">
          <xlrd:rvb i="28133"/>
        </ext>
      </extLst>
    </bk>
    <bk>
      <extLst>
        <ext uri="{3e2802c4-a4d2-4d8b-9148-e3be6c30e623}">
          <xlrd:rvb i="28134"/>
        </ext>
      </extLst>
    </bk>
    <bk>
      <extLst>
        <ext uri="{3e2802c4-a4d2-4d8b-9148-e3be6c30e623}">
          <xlrd:rvb i="28135"/>
        </ext>
      </extLst>
    </bk>
    <bk>
      <extLst>
        <ext uri="{3e2802c4-a4d2-4d8b-9148-e3be6c30e623}">
          <xlrd:rvb i="28136"/>
        </ext>
      </extLst>
    </bk>
    <bk>
      <extLst>
        <ext uri="{3e2802c4-a4d2-4d8b-9148-e3be6c30e623}">
          <xlrd:rvb i="28137"/>
        </ext>
      </extLst>
    </bk>
    <bk>
      <extLst>
        <ext uri="{3e2802c4-a4d2-4d8b-9148-e3be6c30e623}">
          <xlrd:rvb i="28138"/>
        </ext>
      </extLst>
    </bk>
    <bk>
      <extLst>
        <ext uri="{3e2802c4-a4d2-4d8b-9148-e3be6c30e623}">
          <xlrd:rvb i="28139"/>
        </ext>
      </extLst>
    </bk>
    <bk>
      <extLst>
        <ext uri="{3e2802c4-a4d2-4d8b-9148-e3be6c30e623}">
          <xlrd:rvb i="28140"/>
        </ext>
      </extLst>
    </bk>
    <bk>
      <extLst>
        <ext uri="{3e2802c4-a4d2-4d8b-9148-e3be6c30e623}">
          <xlrd:rvb i="28141"/>
        </ext>
      </extLst>
    </bk>
    <bk>
      <extLst>
        <ext uri="{3e2802c4-a4d2-4d8b-9148-e3be6c30e623}">
          <xlrd:rvb i="28142"/>
        </ext>
      </extLst>
    </bk>
    <bk>
      <extLst>
        <ext uri="{3e2802c4-a4d2-4d8b-9148-e3be6c30e623}">
          <xlrd:rvb i="28143"/>
        </ext>
      </extLst>
    </bk>
    <bk>
      <extLst>
        <ext uri="{3e2802c4-a4d2-4d8b-9148-e3be6c30e623}">
          <xlrd:rvb i="28144"/>
        </ext>
      </extLst>
    </bk>
    <bk>
      <extLst>
        <ext uri="{3e2802c4-a4d2-4d8b-9148-e3be6c30e623}">
          <xlrd:rvb i="28145"/>
        </ext>
      </extLst>
    </bk>
    <bk>
      <extLst>
        <ext uri="{3e2802c4-a4d2-4d8b-9148-e3be6c30e623}">
          <xlrd:rvb i="28148"/>
        </ext>
      </extLst>
    </bk>
    <bk>
      <extLst>
        <ext uri="{3e2802c4-a4d2-4d8b-9148-e3be6c30e623}">
          <xlrd:rvb i="28149"/>
        </ext>
      </extLst>
    </bk>
    <bk>
      <extLst>
        <ext uri="{3e2802c4-a4d2-4d8b-9148-e3be6c30e623}">
          <xlrd:rvb i="28150"/>
        </ext>
      </extLst>
    </bk>
    <bk>
      <extLst>
        <ext uri="{3e2802c4-a4d2-4d8b-9148-e3be6c30e623}">
          <xlrd:rvb i="28151"/>
        </ext>
      </extLst>
    </bk>
    <bk>
      <extLst>
        <ext uri="{3e2802c4-a4d2-4d8b-9148-e3be6c30e623}">
          <xlrd:rvb i="28152"/>
        </ext>
      </extLst>
    </bk>
    <bk>
      <extLst>
        <ext uri="{3e2802c4-a4d2-4d8b-9148-e3be6c30e623}">
          <xlrd:rvb i="28153"/>
        </ext>
      </extLst>
    </bk>
    <bk>
      <extLst>
        <ext uri="{3e2802c4-a4d2-4d8b-9148-e3be6c30e623}">
          <xlrd:rvb i="28154"/>
        </ext>
      </extLst>
    </bk>
    <bk>
      <extLst>
        <ext uri="{3e2802c4-a4d2-4d8b-9148-e3be6c30e623}">
          <xlrd:rvb i="28155"/>
        </ext>
      </extLst>
    </bk>
    <bk>
      <extLst>
        <ext uri="{3e2802c4-a4d2-4d8b-9148-e3be6c30e623}">
          <xlrd:rvb i="28156"/>
        </ext>
      </extLst>
    </bk>
    <bk>
      <extLst>
        <ext uri="{3e2802c4-a4d2-4d8b-9148-e3be6c30e623}">
          <xlrd:rvb i="28157"/>
        </ext>
      </extLst>
    </bk>
    <bk>
      <extLst>
        <ext uri="{3e2802c4-a4d2-4d8b-9148-e3be6c30e623}">
          <xlrd:rvb i="28158"/>
        </ext>
      </extLst>
    </bk>
    <bk>
      <extLst>
        <ext uri="{3e2802c4-a4d2-4d8b-9148-e3be6c30e623}">
          <xlrd:rvb i="28159"/>
        </ext>
      </extLst>
    </bk>
    <bk>
      <extLst>
        <ext uri="{3e2802c4-a4d2-4d8b-9148-e3be6c30e623}">
          <xlrd:rvb i="28160"/>
        </ext>
      </extLst>
    </bk>
    <bk>
      <extLst>
        <ext uri="{3e2802c4-a4d2-4d8b-9148-e3be6c30e623}">
          <xlrd:rvb i="28161"/>
        </ext>
      </extLst>
    </bk>
    <bk>
      <extLst>
        <ext uri="{3e2802c4-a4d2-4d8b-9148-e3be6c30e623}">
          <xlrd:rvb i="28162"/>
        </ext>
      </extLst>
    </bk>
    <bk>
      <extLst>
        <ext uri="{3e2802c4-a4d2-4d8b-9148-e3be6c30e623}">
          <xlrd:rvb i="28163"/>
        </ext>
      </extLst>
    </bk>
    <bk>
      <extLst>
        <ext uri="{3e2802c4-a4d2-4d8b-9148-e3be6c30e623}">
          <xlrd:rvb i="28164"/>
        </ext>
      </extLst>
    </bk>
    <bk>
      <extLst>
        <ext uri="{3e2802c4-a4d2-4d8b-9148-e3be6c30e623}">
          <xlrd:rvb i="28165"/>
        </ext>
      </extLst>
    </bk>
    <bk>
      <extLst>
        <ext uri="{3e2802c4-a4d2-4d8b-9148-e3be6c30e623}">
          <xlrd:rvb i="28166"/>
        </ext>
      </extLst>
    </bk>
    <bk>
      <extLst>
        <ext uri="{3e2802c4-a4d2-4d8b-9148-e3be6c30e623}">
          <xlrd:rvb i="28167"/>
        </ext>
      </extLst>
    </bk>
    <bk>
      <extLst>
        <ext uri="{3e2802c4-a4d2-4d8b-9148-e3be6c30e623}">
          <xlrd:rvb i="28168"/>
        </ext>
      </extLst>
    </bk>
    <bk>
      <extLst>
        <ext uri="{3e2802c4-a4d2-4d8b-9148-e3be6c30e623}">
          <xlrd:rvb i="28169"/>
        </ext>
      </extLst>
    </bk>
    <bk>
      <extLst>
        <ext uri="{3e2802c4-a4d2-4d8b-9148-e3be6c30e623}">
          <xlrd:rvb i="28170"/>
        </ext>
      </extLst>
    </bk>
    <bk>
      <extLst>
        <ext uri="{3e2802c4-a4d2-4d8b-9148-e3be6c30e623}">
          <xlrd:rvb i="28171"/>
        </ext>
      </extLst>
    </bk>
    <bk>
      <extLst>
        <ext uri="{3e2802c4-a4d2-4d8b-9148-e3be6c30e623}">
          <xlrd:rvb i="28172"/>
        </ext>
      </extLst>
    </bk>
    <bk>
      <extLst>
        <ext uri="{3e2802c4-a4d2-4d8b-9148-e3be6c30e623}">
          <xlrd:rvb i="28173"/>
        </ext>
      </extLst>
    </bk>
    <bk>
      <extLst>
        <ext uri="{3e2802c4-a4d2-4d8b-9148-e3be6c30e623}">
          <xlrd:rvb i="28174"/>
        </ext>
      </extLst>
    </bk>
    <bk>
      <extLst>
        <ext uri="{3e2802c4-a4d2-4d8b-9148-e3be6c30e623}">
          <xlrd:rvb i="28175"/>
        </ext>
      </extLst>
    </bk>
    <bk>
      <extLst>
        <ext uri="{3e2802c4-a4d2-4d8b-9148-e3be6c30e623}">
          <xlrd:rvb i="28176"/>
        </ext>
      </extLst>
    </bk>
    <bk>
      <extLst>
        <ext uri="{3e2802c4-a4d2-4d8b-9148-e3be6c30e623}">
          <xlrd:rvb i="28177"/>
        </ext>
      </extLst>
    </bk>
    <bk>
      <extLst>
        <ext uri="{3e2802c4-a4d2-4d8b-9148-e3be6c30e623}">
          <xlrd:rvb i="28178"/>
        </ext>
      </extLst>
    </bk>
    <bk>
      <extLst>
        <ext uri="{3e2802c4-a4d2-4d8b-9148-e3be6c30e623}">
          <xlrd:rvb i="28179"/>
        </ext>
      </extLst>
    </bk>
    <bk>
      <extLst>
        <ext uri="{3e2802c4-a4d2-4d8b-9148-e3be6c30e623}">
          <xlrd:rvb i="28180"/>
        </ext>
      </extLst>
    </bk>
    <bk>
      <extLst>
        <ext uri="{3e2802c4-a4d2-4d8b-9148-e3be6c30e623}">
          <xlrd:rvb i="28181"/>
        </ext>
      </extLst>
    </bk>
    <bk>
      <extLst>
        <ext uri="{3e2802c4-a4d2-4d8b-9148-e3be6c30e623}">
          <xlrd:rvb i="28182"/>
        </ext>
      </extLst>
    </bk>
    <bk>
      <extLst>
        <ext uri="{3e2802c4-a4d2-4d8b-9148-e3be6c30e623}">
          <xlrd:rvb i="28183"/>
        </ext>
      </extLst>
    </bk>
    <bk>
      <extLst>
        <ext uri="{3e2802c4-a4d2-4d8b-9148-e3be6c30e623}">
          <xlrd:rvb i="28184"/>
        </ext>
      </extLst>
    </bk>
    <bk>
      <extLst>
        <ext uri="{3e2802c4-a4d2-4d8b-9148-e3be6c30e623}">
          <xlrd:rvb i="28185"/>
        </ext>
      </extLst>
    </bk>
    <bk>
      <extLst>
        <ext uri="{3e2802c4-a4d2-4d8b-9148-e3be6c30e623}">
          <xlrd:rvb i="28186"/>
        </ext>
      </extLst>
    </bk>
    <bk>
      <extLst>
        <ext uri="{3e2802c4-a4d2-4d8b-9148-e3be6c30e623}">
          <xlrd:rvb i="28187"/>
        </ext>
      </extLst>
    </bk>
    <bk>
      <extLst>
        <ext uri="{3e2802c4-a4d2-4d8b-9148-e3be6c30e623}">
          <xlrd:rvb i="28188"/>
        </ext>
      </extLst>
    </bk>
    <bk>
      <extLst>
        <ext uri="{3e2802c4-a4d2-4d8b-9148-e3be6c30e623}">
          <xlrd:rvb i="28189"/>
        </ext>
      </extLst>
    </bk>
    <bk>
      <extLst>
        <ext uri="{3e2802c4-a4d2-4d8b-9148-e3be6c30e623}">
          <xlrd:rvb i="28190"/>
        </ext>
      </extLst>
    </bk>
    <bk>
      <extLst>
        <ext uri="{3e2802c4-a4d2-4d8b-9148-e3be6c30e623}">
          <xlrd:rvb i="28191"/>
        </ext>
      </extLst>
    </bk>
    <bk>
      <extLst>
        <ext uri="{3e2802c4-a4d2-4d8b-9148-e3be6c30e623}">
          <xlrd:rvb i="28192"/>
        </ext>
      </extLst>
    </bk>
    <bk>
      <extLst>
        <ext uri="{3e2802c4-a4d2-4d8b-9148-e3be6c30e623}">
          <xlrd:rvb i="28193"/>
        </ext>
      </extLst>
    </bk>
    <bk>
      <extLst>
        <ext uri="{3e2802c4-a4d2-4d8b-9148-e3be6c30e623}">
          <xlrd:rvb i="28194"/>
        </ext>
      </extLst>
    </bk>
    <bk>
      <extLst>
        <ext uri="{3e2802c4-a4d2-4d8b-9148-e3be6c30e623}">
          <xlrd:rvb i="28195"/>
        </ext>
      </extLst>
    </bk>
    <bk>
      <extLst>
        <ext uri="{3e2802c4-a4d2-4d8b-9148-e3be6c30e623}">
          <xlrd:rvb i="28196"/>
        </ext>
      </extLst>
    </bk>
    <bk>
      <extLst>
        <ext uri="{3e2802c4-a4d2-4d8b-9148-e3be6c30e623}">
          <xlrd:rvb i="28197"/>
        </ext>
      </extLst>
    </bk>
    <bk>
      <extLst>
        <ext uri="{3e2802c4-a4d2-4d8b-9148-e3be6c30e623}">
          <xlrd:rvb i="28198"/>
        </ext>
      </extLst>
    </bk>
    <bk>
      <extLst>
        <ext uri="{3e2802c4-a4d2-4d8b-9148-e3be6c30e623}">
          <xlrd:rvb i="28199"/>
        </ext>
      </extLst>
    </bk>
    <bk>
      <extLst>
        <ext uri="{3e2802c4-a4d2-4d8b-9148-e3be6c30e623}">
          <xlrd:rvb i="28200"/>
        </ext>
      </extLst>
    </bk>
    <bk>
      <extLst>
        <ext uri="{3e2802c4-a4d2-4d8b-9148-e3be6c30e623}">
          <xlrd:rvb i="28201"/>
        </ext>
      </extLst>
    </bk>
    <bk>
      <extLst>
        <ext uri="{3e2802c4-a4d2-4d8b-9148-e3be6c30e623}">
          <xlrd:rvb i="28202"/>
        </ext>
      </extLst>
    </bk>
    <bk>
      <extLst>
        <ext uri="{3e2802c4-a4d2-4d8b-9148-e3be6c30e623}">
          <xlrd:rvb i="28203"/>
        </ext>
      </extLst>
    </bk>
    <bk>
      <extLst>
        <ext uri="{3e2802c4-a4d2-4d8b-9148-e3be6c30e623}">
          <xlrd:rvb i="28206"/>
        </ext>
      </extLst>
    </bk>
    <bk>
      <extLst>
        <ext uri="{3e2802c4-a4d2-4d8b-9148-e3be6c30e623}">
          <xlrd:rvb i="28207"/>
        </ext>
      </extLst>
    </bk>
    <bk>
      <extLst>
        <ext uri="{3e2802c4-a4d2-4d8b-9148-e3be6c30e623}">
          <xlrd:rvb i="28208"/>
        </ext>
      </extLst>
    </bk>
    <bk>
      <extLst>
        <ext uri="{3e2802c4-a4d2-4d8b-9148-e3be6c30e623}">
          <xlrd:rvb i="28209"/>
        </ext>
      </extLst>
    </bk>
    <bk>
      <extLst>
        <ext uri="{3e2802c4-a4d2-4d8b-9148-e3be6c30e623}">
          <xlrd:rvb i="28210"/>
        </ext>
      </extLst>
    </bk>
    <bk>
      <extLst>
        <ext uri="{3e2802c4-a4d2-4d8b-9148-e3be6c30e623}">
          <xlrd:rvb i="28211"/>
        </ext>
      </extLst>
    </bk>
    <bk>
      <extLst>
        <ext uri="{3e2802c4-a4d2-4d8b-9148-e3be6c30e623}">
          <xlrd:rvb i="28212"/>
        </ext>
      </extLst>
    </bk>
    <bk>
      <extLst>
        <ext uri="{3e2802c4-a4d2-4d8b-9148-e3be6c30e623}">
          <xlrd:rvb i="28213"/>
        </ext>
      </extLst>
    </bk>
    <bk>
      <extLst>
        <ext uri="{3e2802c4-a4d2-4d8b-9148-e3be6c30e623}">
          <xlrd:rvb i="28214"/>
        </ext>
      </extLst>
    </bk>
    <bk>
      <extLst>
        <ext uri="{3e2802c4-a4d2-4d8b-9148-e3be6c30e623}">
          <xlrd:rvb i="28215"/>
        </ext>
      </extLst>
    </bk>
    <bk>
      <extLst>
        <ext uri="{3e2802c4-a4d2-4d8b-9148-e3be6c30e623}">
          <xlrd:rvb i="28216"/>
        </ext>
      </extLst>
    </bk>
    <bk>
      <extLst>
        <ext uri="{3e2802c4-a4d2-4d8b-9148-e3be6c30e623}">
          <xlrd:rvb i="28217"/>
        </ext>
      </extLst>
    </bk>
    <bk>
      <extLst>
        <ext uri="{3e2802c4-a4d2-4d8b-9148-e3be6c30e623}">
          <xlrd:rvb i="28218"/>
        </ext>
      </extLst>
    </bk>
    <bk>
      <extLst>
        <ext uri="{3e2802c4-a4d2-4d8b-9148-e3be6c30e623}">
          <xlrd:rvb i="28219"/>
        </ext>
      </extLst>
    </bk>
    <bk>
      <extLst>
        <ext uri="{3e2802c4-a4d2-4d8b-9148-e3be6c30e623}">
          <xlrd:rvb i="28220"/>
        </ext>
      </extLst>
    </bk>
    <bk>
      <extLst>
        <ext uri="{3e2802c4-a4d2-4d8b-9148-e3be6c30e623}">
          <xlrd:rvb i="28221"/>
        </ext>
      </extLst>
    </bk>
    <bk>
      <extLst>
        <ext uri="{3e2802c4-a4d2-4d8b-9148-e3be6c30e623}">
          <xlrd:rvb i="28222"/>
        </ext>
      </extLst>
    </bk>
    <bk>
      <extLst>
        <ext uri="{3e2802c4-a4d2-4d8b-9148-e3be6c30e623}">
          <xlrd:rvb i="28223"/>
        </ext>
      </extLst>
    </bk>
    <bk>
      <extLst>
        <ext uri="{3e2802c4-a4d2-4d8b-9148-e3be6c30e623}">
          <xlrd:rvb i="28224"/>
        </ext>
      </extLst>
    </bk>
    <bk>
      <extLst>
        <ext uri="{3e2802c4-a4d2-4d8b-9148-e3be6c30e623}">
          <xlrd:rvb i="28225"/>
        </ext>
      </extLst>
    </bk>
    <bk>
      <extLst>
        <ext uri="{3e2802c4-a4d2-4d8b-9148-e3be6c30e623}">
          <xlrd:rvb i="28226"/>
        </ext>
      </extLst>
    </bk>
    <bk>
      <extLst>
        <ext uri="{3e2802c4-a4d2-4d8b-9148-e3be6c30e623}">
          <xlrd:rvb i="28227"/>
        </ext>
      </extLst>
    </bk>
    <bk>
      <extLst>
        <ext uri="{3e2802c4-a4d2-4d8b-9148-e3be6c30e623}">
          <xlrd:rvb i="28228"/>
        </ext>
      </extLst>
    </bk>
    <bk>
      <extLst>
        <ext uri="{3e2802c4-a4d2-4d8b-9148-e3be6c30e623}">
          <xlrd:rvb i="28229"/>
        </ext>
      </extLst>
    </bk>
    <bk>
      <extLst>
        <ext uri="{3e2802c4-a4d2-4d8b-9148-e3be6c30e623}">
          <xlrd:rvb i="28230"/>
        </ext>
      </extLst>
    </bk>
    <bk>
      <extLst>
        <ext uri="{3e2802c4-a4d2-4d8b-9148-e3be6c30e623}">
          <xlrd:rvb i="28231"/>
        </ext>
      </extLst>
    </bk>
    <bk>
      <extLst>
        <ext uri="{3e2802c4-a4d2-4d8b-9148-e3be6c30e623}">
          <xlrd:rvb i="28232"/>
        </ext>
      </extLst>
    </bk>
    <bk>
      <extLst>
        <ext uri="{3e2802c4-a4d2-4d8b-9148-e3be6c30e623}">
          <xlrd:rvb i="28233"/>
        </ext>
      </extLst>
    </bk>
    <bk>
      <extLst>
        <ext uri="{3e2802c4-a4d2-4d8b-9148-e3be6c30e623}">
          <xlrd:rvb i="28234"/>
        </ext>
      </extLst>
    </bk>
    <bk>
      <extLst>
        <ext uri="{3e2802c4-a4d2-4d8b-9148-e3be6c30e623}">
          <xlrd:rvb i="28235"/>
        </ext>
      </extLst>
    </bk>
    <bk>
      <extLst>
        <ext uri="{3e2802c4-a4d2-4d8b-9148-e3be6c30e623}">
          <xlrd:rvb i="28236"/>
        </ext>
      </extLst>
    </bk>
    <bk>
      <extLst>
        <ext uri="{3e2802c4-a4d2-4d8b-9148-e3be6c30e623}">
          <xlrd:rvb i="28239"/>
        </ext>
      </extLst>
    </bk>
    <bk>
      <extLst>
        <ext uri="{3e2802c4-a4d2-4d8b-9148-e3be6c30e623}">
          <xlrd:rvb i="28240"/>
        </ext>
      </extLst>
    </bk>
    <bk>
      <extLst>
        <ext uri="{3e2802c4-a4d2-4d8b-9148-e3be6c30e623}">
          <xlrd:rvb i="28241"/>
        </ext>
      </extLst>
    </bk>
    <bk>
      <extLst>
        <ext uri="{3e2802c4-a4d2-4d8b-9148-e3be6c30e623}">
          <xlrd:rvb i="28242"/>
        </ext>
      </extLst>
    </bk>
    <bk>
      <extLst>
        <ext uri="{3e2802c4-a4d2-4d8b-9148-e3be6c30e623}">
          <xlrd:rvb i="28243"/>
        </ext>
      </extLst>
    </bk>
    <bk>
      <extLst>
        <ext uri="{3e2802c4-a4d2-4d8b-9148-e3be6c30e623}">
          <xlrd:rvb i="28244"/>
        </ext>
      </extLst>
    </bk>
    <bk>
      <extLst>
        <ext uri="{3e2802c4-a4d2-4d8b-9148-e3be6c30e623}">
          <xlrd:rvb i="28245"/>
        </ext>
      </extLst>
    </bk>
    <bk>
      <extLst>
        <ext uri="{3e2802c4-a4d2-4d8b-9148-e3be6c30e623}">
          <xlrd:rvb i="28246"/>
        </ext>
      </extLst>
    </bk>
    <bk>
      <extLst>
        <ext uri="{3e2802c4-a4d2-4d8b-9148-e3be6c30e623}">
          <xlrd:rvb i="28247"/>
        </ext>
      </extLst>
    </bk>
    <bk>
      <extLst>
        <ext uri="{3e2802c4-a4d2-4d8b-9148-e3be6c30e623}">
          <xlrd:rvb i="28248"/>
        </ext>
      </extLst>
    </bk>
    <bk>
      <extLst>
        <ext uri="{3e2802c4-a4d2-4d8b-9148-e3be6c30e623}">
          <xlrd:rvb i="28249"/>
        </ext>
      </extLst>
    </bk>
    <bk>
      <extLst>
        <ext uri="{3e2802c4-a4d2-4d8b-9148-e3be6c30e623}">
          <xlrd:rvb i="28250"/>
        </ext>
      </extLst>
    </bk>
    <bk>
      <extLst>
        <ext uri="{3e2802c4-a4d2-4d8b-9148-e3be6c30e623}">
          <xlrd:rvb i="28251"/>
        </ext>
      </extLst>
    </bk>
    <bk>
      <extLst>
        <ext uri="{3e2802c4-a4d2-4d8b-9148-e3be6c30e623}">
          <xlrd:rvb i="28252"/>
        </ext>
      </extLst>
    </bk>
    <bk>
      <extLst>
        <ext uri="{3e2802c4-a4d2-4d8b-9148-e3be6c30e623}">
          <xlrd:rvb i="28253"/>
        </ext>
      </extLst>
    </bk>
    <bk>
      <extLst>
        <ext uri="{3e2802c4-a4d2-4d8b-9148-e3be6c30e623}">
          <xlrd:rvb i="28254"/>
        </ext>
      </extLst>
    </bk>
    <bk>
      <extLst>
        <ext uri="{3e2802c4-a4d2-4d8b-9148-e3be6c30e623}">
          <xlrd:rvb i="28255"/>
        </ext>
      </extLst>
    </bk>
    <bk>
      <extLst>
        <ext uri="{3e2802c4-a4d2-4d8b-9148-e3be6c30e623}">
          <xlrd:rvb i="28256"/>
        </ext>
      </extLst>
    </bk>
    <bk>
      <extLst>
        <ext uri="{3e2802c4-a4d2-4d8b-9148-e3be6c30e623}">
          <xlrd:rvb i="28257"/>
        </ext>
      </extLst>
    </bk>
    <bk>
      <extLst>
        <ext uri="{3e2802c4-a4d2-4d8b-9148-e3be6c30e623}">
          <xlrd:rvb i="28258"/>
        </ext>
      </extLst>
    </bk>
    <bk>
      <extLst>
        <ext uri="{3e2802c4-a4d2-4d8b-9148-e3be6c30e623}">
          <xlrd:rvb i="28259"/>
        </ext>
      </extLst>
    </bk>
    <bk>
      <extLst>
        <ext uri="{3e2802c4-a4d2-4d8b-9148-e3be6c30e623}">
          <xlrd:rvb i="28260"/>
        </ext>
      </extLst>
    </bk>
    <bk>
      <extLst>
        <ext uri="{3e2802c4-a4d2-4d8b-9148-e3be6c30e623}">
          <xlrd:rvb i="28261"/>
        </ext>
      </extLst>
    </bk>
    <bk>
      <extLst>
        <ext uri="{3e2802c4-a4d2-4d8b-9148-e3be6c30e623}">
          <xlrd:rvb i="28262"/>
        </ext>
      </extLst>
    </bk>
    <bk>
      <extLst>
        <ext uri="{3e2802c4-a4d2-4d8b-9148-e3be6c30e623}">
          <xlrd:rvb i="28263"/>
        </ext>
      </extLst>
    </bk>
    <bk>
      <extLst>
        <ext uri="{3e2802c4-a4d2-4d8b-9148-e3be6c30e623}">
          <xlrd:rvb i="28264"/>
        </ext>
      </extLst>
    </bk>
    <bk>
      <extLst>
        <ext uri="{3e2802c4-a4d2-4d8b-9148-e3be6c30e623}">
          <xlrd:rvb i="28265"/>
        </ext>
      </extLst>
    </bk>
    <bk>
      <extLst>
        <ext uri="{3e2802c4-a4d2-4d8b-9148-e3be6c30e623}">
          <xlrd:rvb i="28266"/>
        </ext>
      </extLst>
    </bk>
    <bk>
      <extLst>
        <ext uri="{3e2802c4-a4d2-4d8b-9148-e3be6c30e623}">
          <xlrd:rvb i="28269"/>
        </ext>
      </extLst>
    </bk>
    <bk>
      <extLst>
        <ext uri="{3e2802c4-a4d2-4d8b-9148-e3be6c30e623}">
          <xlrd:rvb i="28270"/>
        </ext>
      </extLst>
    </bk>
    <bk>
      <extLst>
        <ext uri="{3e2802c4-a4d2-4d8b-9148-e3be6c30e623}">
          <xlrd:rvb i="28271"/>
        </ext>
      </extLst>
    </bk>
    <bk>
      <extLst>
        <ext uri="{3e2802c4-a4d2-4d8b-9148-e3be6c30e623}">
          <xlrd:rvb i="28272"/>
        </ext>
      </extLst>
    </bk>
    <bk>
      <extLst>
        <ext uri="{3e2802c4-a4d2-4d8b-9148-e3be6c30e623}">
          <xlrd:rvb i="28273"/>
        </ext>
      </extLst>
    </bk>
    <bk>
      <extLst>
        <ext uri="{3e2802c4-a4d2-4d8b-9148-e3be6c30e623}">
          <xlrd:rvb i="28274"/>
        </ext>
      </extLst>
    </bk>
    <bk>
      <extLst>
        <ext uri="{3e2802c4-a4d2-4d8b-9148-e3be6c30e623}">
          <xlrd:rvb i="28275"/>
        </ext>
      </extLst>
    </bk>
    <bk>
      <extLst>
        <ext uri="{3e2802c4-a4d2-4d8b-9148-e3be6c30e623}">
          <xlrd:rvb i="28276"/>
        </ext>
      </extLst>
    </bk>
    <bk>
      <extLst>
        <ext uri="{3e2802c4-a4d2-4d8b-9148-e3be6c30e623}">
          <xlrd:rvb i="28277"/>
        </ext>
      </extLst>
    </bk>
    <bk>
      <extLst>
        <ext uri="{3e2802c4-a4d2-4d8b-9148-e3be6c30e623}">
          <xlrd:rvb i="28278"/>
        </ext>
      </extLst>
    </bk>
    <bk>
      <extLst>
        <ext uri="{3e2802c4-a4d2-4d8b-9148-e3be6c30e623}">
          <xlrd:rvb i="28279"/>
        </ext>
      </extLst>
    </bk>
    <bk>
      <extLst>
        <ext uri="{3e2802c4-a4d2-4d8b-9148-e3be6c30e623}">
          <xlrd:rvb i="28280"/>
        </ext>
      </extLst>
    </bk>
    <bk>
      <extLst>
        <ext uri="{3e2802c4-a4d2-4d8b-9148-e3be6c30e623}">
          <xlrd:rvb i="28281"/>
        </ext>
      </extLst>
    </bk>
    <bk>
      <extLst>
        <ext uri="{3e2802c4-a4d2-4d8b-9148-e3be6c30e623}">
          <xlrd:rvb i="28282"/>
        </ext>
      </extLst>
    </bk>
    <bk>
      <extLst>
        <ext uri="{3e2802c4-a4d2-4d8b-9148-e3be6c30e623}">
          <xlrd:rvb i="28283"/>
        </ext>
      </extLst>
    </bk>
    <bk>
      <extLst>
        <ext uri="{3e2802c4-a4d2-4d8b-9148-e3be6c30e623}">
          <xlrd:rvb i="28284"/>
        </ext>
      </extLst>
    </bk>
    <bk>
      <extLst>
        <ext uri="{3e2802c4-a4d2-4d8b-9148-e3be6c30e623}">
          <xlrd:rvb i="28285"/>
        </ext>
      </extLst>
    </bk>
    <bk>
      <extLst>
        <ext uri="{3e2802c4-a4d2-4d8b-9148-e3be6c30e623}">
          <xlrd:rvb i="28286"/>
        </ext>
      </extLst>
    </bk>
    <bk>
      <extLst>
        <ext uri="{3e2802c4-a4d2-4d8b-9148-e3be6c30e623}">
          <xlrd:rvb i="28287"/>
        </ext>
      </extLst>
    </bk>
    <bk>
      <extLst>
        <ext uri="{3e2802c4-a4d2-4d8b-9148-e3be6c30e623}">
          <xlrd:rvb i="28288"/>
        </ext>
      </extLst>
    </bk>
    <bk>
      <extLst>
        <ext uri="{3e2802c4-a4d2-4d8b-9148-e3be6c30e623}">
          <xlrd:rvb i="28289"/>
        </ext>
      </extLst>
    </bk>
    <bk>
      <extLst>
        <ext uri="{3e2802c4-a4d2-4d8b-9148-e3be6c30e623}">
          <xlrd:rvb i="28290"/>
        </ext>
      </extLst>
    </bk>
    <bk>
      <extLst>
        <ext uri="{3e2802c4-a4d2-4d8b-9148-e3be6c30e623}">
          <xlrd:rvb i="28291"/>
        </ext>
      </extLst>
    </bk>
    <bk>
      <extLst>
        <ext uri="{3e2802c4-a4d2-4d8b-9148-e3be6c30e623}">
          <xlrd:rvb i="28292"/>
        </ext>
      </extLst>
    </bk>
    <bk>
      <extLst>
        <ext uri="{3e2802c4-a4d2-4d8b-9148-e3be6c30e623}">
          <xlrd:rvb i="28293"/>
        </ext>
      </extLst>
    </bk>
    <bk>
      <extLst>
        <ext uri="{3e2802c4-a4d2-4d8b-9148-e3be6c30e623}">
          <xlrd:rvb i="28294"/>
        </ext>
      </extLst>
    </bk>
    <bk>
      <extLst>
        <ext uri="{3e2802c4-a4d2-4d8b-9148-e3be6c30e623}">
          <xlrd:rvb i="28295"/>
        </ext>
      </extLst>
    </bk>
    <bk>
      <extLst>
        <ext uri="{3e2802c4-a4d2-4d8b-9148-e3be6c30e623}">
          <xlrd:rvb i="28296"/>
        </ext>
      </extLst>
    </bk>
    <bk>
      <extLst>
        <ext uri="{3e2802c4-a4d2-4d8b-9148-e3be6c30e623}">
          <xlrd:rvb i="28297"/>
        </ext>
      </extLst>
    </bk>
    <bk>
      <extLst>
        <ext uri="{3e2802c4-a4d2-4d8b-9148-e3be6c30e623}">
          <xlrd:rvb i="28298"/>
        </ext>
      </extLst>
    </bk>
    <bk>
      <extLst>
        <ext uri="{3e2802c4-a4d2-4d8b-9148-e3be6c30e623}">
          <xlrd:rvb i="28299"/>
        </ext>
      </extLst>
    </bk>
    <bk>
      <extLst>
        <ext uri="{3e2802c4-a4d2-4d8b-9148-e3be6c30e623}">
          <xlrd:rvb i="28300"/>
        </ext>
      </extLst>
    </bk>
    <bk>
      <extLst>
        <ext uri="{3e2802c4-a4d2-4d8b-9148-e3be6c30e623}">
          <xlrd:rvb i="28301"/>
        </ext>
      </extLst>
    </bk>
    <bk>
      <extLst>
        <ext uri="{3e2802c4-a4d2-4d8b-9148-e3be6c30e623}">
          <xlrd:rvb i="28302"/>
        </ext>
      </extLst>
    </bk>
    <bk>
      <extLst>
        <ext uri="{3e2802c4-a4d2-4d8b-9148-e3be6c30e623}">
          <xlrd:rvb i="28303"/>
        </ext>
      </extLst>
    </bk>
    <bk>
      <extLst>
        <ext uri="{3e2802c4-a4d2-4d8b-9148-e3be6c30e623}">
          <xlrd:rvb i="28304"/>
        </ext>
      </extLst>
    </bk>
    <bk>
      <extLst>
        <ext uri="{3e2802c4-a4d2-4d8b-9148-e3be6c30e623}">
          <xlrd:rvb i="28305"/>
        </ext>
      </extLst>
    </bk>
    <bk>
      <extLst>
        <ext uri="{3e2802c4-a4d2-4d8b-9148-e3be6c30e623}">
          <xlrd:rvb i="28306"/>
        </ext>
      </extLst>
    </bk>
    <bk>
      <extLst>
        <ext uri="{3e2802c4-a4d2-4d8b-9148-e3be6c30e623}">
          <xlrd:rvb i="28307"/>
        </ext>
      </extLst>
    </bk>
    <bk>
      <extLst>
        <ext uri="{3e2802c4-a4d2-4d8b-9148-e3be6c30e623}">
          <xlrd:rvb i="28308"/>
        </ext>
      </extLst>
    </bk>
    <bk>
      <extLst>
        <ext uri="{3e2802c4-a4d2-4d8b-9148-e3be6c30e623}">
          <xlrd:rvb i="28309"/>
        </ext>
      </extLst>
    </bk>
    <bk>
      <extLst>
        <ext uri="{3e2802c4-a4d2-4d8b-9148-e3be6c30e623}">
          <xlrd:rvb i="28310"/>
        </ext>
      </extLst>
    </bk>
    <bk>
      <extLst>
        <ext uri="{3e2802c4-a4d2-4d8b-9148-e3be6c30e623}">
          <xlrd:rvb i="28311"/>
        </ext>
      </extLst>
    </bk>
    <bk>
      <extLst>
        <ext uri="{3e2802c4-a4d2-4d8b-9148-e3be6c30e623}">
          <xlrd:rvb i="28312"/>
        </ext>
      </extLst>
    </bk>
    <bk>
      <extLst>
        <ext uri="{3e2802c4-a4d2-4d8b-9148-e3be6c30e623}">
          <xlrd:rvb i="28313"/>
        </ext>
      </extLst>
    </bk>
    <bk>
      <extLst>
        <ext uri="{3e2802c4-a4d2-4d8b-9148-e3be6c30e623}">
          <xlrd:rvb i="28314"/>
        </ext>
      </extLst>
    </bk>
    <bk>
      <extLst>
        <ext uri="{3e2802c4-a4d2-4d8b-9148-e3be6c30e623}">
          <xlrd:rvb i="28315"/>
        </ext>
      </extLst>
    </bk>
    <bk>
      <extLst>
        <ext uri="{3e2802c4-a4d2-4d8b-9148-e3be6c30e623}">
          <xlrd:rvb i="28316"/>
        </ext>
      </extLst>
    </bk>
    <bk>
      <extLst>
        <ext uri="{3e2802c4-a4d2-4d8b-9148-e3be6c30e623}">
          <xlrd:rvb i="28317"/>
        </ext>
      </extLst>
    </bk>
    <bk>
      <extLst>
        <ext uri="{3e2802c4-a4d2-4d8b-9148-e3be6c30e623}">
          <xlrd:rvb i="28318"/>
        </ext>
      </extLst>
    </bk>
    <bk>
      <extLst>
        <ext uri="{3e2802c4-a4d2-4d8b-9148-e3be6c30e623}">
          <xlrd:rvb i="28319"/>
        </ext>
      </extLst>
    </bk>
    <bk>
      <extLst>
        <ext uri="{3e2802c4-a4d2-4d8b-9148-e3be6c30e623}">
          <xlrd:rvb i="28322"/>
        </ext>
      </extLst>
    </bk>
    <bk>
      <extLst>
        <ext uri="{3e2802c4-a4d2-4d8b-9148-e3be6c30e623}">
          <xlrd:rvb i="28323"/>
        </ext>
      </extLst>
    </bk>
    <bk>
      <extLst>
        <ext uri="{3e2802c4-a4d2-4d8b-9148-e3be6c30e623}">
          <xlrd:rvb i="28324"/>
        </ext>
      </extLst>
    </bk>
    <bk>
      <extLst>
        <ext uri="{3e2802c4-a4d2-4d8b-9148-e3be6c30e623}">
          <xlrd:rvb i="28325"/>
        </ext>
      </extLst>
    </bk>
    <bk>
      <extLst>
        <ext uri="{3e2802c4-a4d2-4d8b-9148-e3be6c30e623}">
          <xlrd:rvb i="28326"/>
        </ext>
      </extLst>
    </bk>
    <bk>
      <extLst>
        <ext uri="{3e2802c4-a4d2-4d8b-9148-e3be6c30e623}">
          <xlrd:rvb i="28327"/>
        </ext>
      </extLst>
    </bk>
    <bk>
      <extLst>
        <ext uri="{3e2802c4-a4d2-4d8b-9148-e3be6c30e623}">
          <xlrd:rvb i="28328"/>
        </ext>
      </extLst>
    </bk>
    <bk>
      <extLst>
        <ext uri="{3e2802c4-a4d2-4d8b-9148-e3be6c30e623}">
          <xlrd:rvb i="28329"/>
        </ext>
      </extLst>
    </bk>
    <bk>
      <extLst>
        <ext uri="{3e2802c4-a4d2-4d8b-9148-e3be6c30e623}">
          <xlrd:rvb i="28330"/>
        </ext>
      </extLst>
    </bk>
    <bk>
      <extLst>
        <ext uri="{3e2802c4-a4d2-4d8b-9148-e3be6c30e623}">
          <xlrd:rvb i="28331"/>
        </ext>
      </extLst>
    </bk>
    <bk>
      <extLst>
        <ext uri="{3e2802c4-a4d2-4d8b-9148-e3be6c30e623}">
          <xlrd:rvb i="28332"/>
        </ext>
      </extLst>
    </bk>
    <bk>
      <extLst>
        <ext uri="{3e2802c4-a4d2-4d8b-9148-e3be6c30e623}">
          <xlrd:rvb i="28333"/>
        </ext>
      </extLst>
    </bk>
    <bk>
      <extLst>
        <ext uri="{3e2802c4-a4d2-4d8b-9148-e3be6c30e623}">
          <xlrd:rvb i="28334"/>
        </ext>
      </extLst>
    </bk>
    <bk>
      <extLst>
        <ext uri="{3e2802c4-a4d2-4d8b-9148-e3be6c30e623}">
          <xlrd:rvb i="28335"/>
        </ext>
      </extLst>
    </bk>
    <bk>
      <extLst>
        <ext uri="{3e2802c4-a4d2-4d8b-9148-e3be6c30e623}">
          <xlrd:rvb i="28336"/>
        </ext>
      </extLst>
    </bk>
    <bk>
      <extLst>
        <ext uri="{3e2802c4-a4d2-4d8b-9148-e3be6c30e623}">
          <xlrd:rvb i="28337"/>
        </ext>
      </extLst>
    </bk>
    <bk>
      <extLst>
        <ext uri="{3e2802c4-a4d2-4d8b-9148-e3be6c30e623}">
          <xlrd:rvb i="28338"/>
        </ext>
      </extLst>
    </bk>
    <bk>
      <extLst>
        <ext uri="{3e2802c4-a4d2-4d8b-9148-e3be6c30e623}">
          <xlrd:rvb i="28339"/>
        </ext>
      </extLst>
    </bk>
    <bk>
      <extLst>
        <ext uri="{3e2802c4-a4d2-4d8b-9148-e3be6c30e623}">
          <xlrd:rvb i="28340"/>
        </ext>
      </extLst>
    </bk>
    <bk>
      <extLst>
        <ext uri="{3e2802c4-a4d2-4d8b-9148-e3be6c30e623}">
          <xlrd:rvb i="28343"/>
        </ext>
      </extLst>
    </bk>
    <bk>
      <extLst>
        <ext uri="{3e2802c4-a4d2-4d8b-9148-e3be6c30e623}">
          <xlrd:rvb i="28344"/>
        </ext>
      </extLst>
    </bk>
    <bk>
      <extLst>
        <ext uri="{3e2802c4-a4d2-4d8b-9148-e3be6c30e623}">
          <xlrd:rvb i="28345"/>
        </ext>
      </extLst>
    </bk>
    <bk>
      <extLst>
        <ext uri="{3e2802c4-a4d2-4d8b-9148-e3be6c30e623}">
          <xlrd:rvb i="28346"/>
        </ext>
      </extLst>
    </bk>
    <bk>
      <extLst>
        <ext uri="{3e2802c4-a4d2-4d8b-9148-e3be6c30e623}">
          <xlrd:rvb i="28347"/>
        </ext>
      </extLst>
    </bk>
    <bk>
      <extLst>
        <ext uri="{3e2802c4-a4d2-4d8b-9148-e3be6c30e623}">
          <xlrd:rvb i="28348"/>
        </ext>
      </extLst>
    </bk>
    <bk>
      <extLst>
        <ext uri="{3e2802c4-a4d2-4d8b-9148-e3be6c30e623}">
          <xlrd:rvb i="28349"/>
        </ext>
      </extLst>
    </bk>
    <bk>
      <extLst>
        <ext uri="{3e2802c4-a4d2-4d8b-9148-e3be6c30e623}">
          <xlrd:rvb i="28350"/>
        </ext>
      </extLst>
    </bk>
    <bk>
      <extLst>
        <ext uri="{3e2802c4-a4d2-4d8b-9148-e3be6c30e623}">
          <xlrd:rvb i="28351"/>
        </ext>
      </extLst>
    </bk>
    <bk>
      <extLst>
        <ext uri="{3e2802c4-a4d2-4d8b-9148-e3be6c30e623}">
          <xlrd:rvb i="28352"/>
        </ext>
      </extLst>
    </bk>
    <bk>
      <extLst>
        <ext uri="{3e2802c4-a4d2-4d8b-9148-e3be6c30e623}">
          <xlrd:rvb i="28353"/>
        </ext>
      </extLst>
    </bk>
    <bk>
      <extLst>
        <ext uri="{3e2802c4-a4d2-4d8b-9148-e3be6c30e623}">
          <xlrd:rvb i="28354"/>
        </ext>
      </extLst>
    </bk>
    <bk>
      <extLst>
        <ext uri="{3e2802c4-a4d2-4d8b-9148-e3be6c30e623}">
          <xlrd:rvb i="28355"/>
        </ext>
      </extLst>
    </bk>
    <bk>
      <extLst>
        <ext uri="{3e2802c4-a4d2-4d8b-9148-e3be6c30e623}">
          <xlrd:rvb i="28356"/>
        </ext>
      </extLst>
    </bk>
    <bk>
      <extLst>
        <ext uri="{3e2802c4-a4d2-4d8b-9148-e3be6c30e623}">
          <xlrd:rvb i="28357"/>
        </ext>
      </extLst>
    </bk>
    <bk>
      <extLst>
        <ext uri="{3e2802c4-a4d2-4d8b-9148-e3be6c30e623}">
          <xlrd:rvb i="28358"/>
        </ext>
      </extLst>
    </bk>
    <bk>
      <extLst>
        <ext uri="{3e2802c4-a4d2-4d8b-9148-e3be6c30e623}">
          <xlrd:rvb i="28359"/>
        </ext>
      </extLst>
    </bk>
    <bk>
      <extLst>
        <ext uri="{3e2802c4-a4d2-4d8b-9148-e3be6c30e623}">
          <xlrd:rvb i="28360"/>
        </ext>
      </extLst>
    </bk>
    <bk>
      <extLst>
        <ext uri="{3e2802c4-a4d2-4d8b-9148-e3be6c30e623}">
          <xlrd:rvb i="28361"/>
        </ext>
      </extLst>
    </bk>
    <bk>
      <extLst>
        <ext uri="{3e2802c4-a4d2-4d8b-9148-e3be6c30e623}">
          <xlrd:rvb i="28362"/>
        </ext>
      </extLst>
    </bk>
    <bk>
      <extLst>
        <ext uri="{3e2802c4-a4d2-4d8b-9148-e3be6c30e623}">
          <xlrd:rvb i="28363"/>
        </ext>
      </extLst>
    </bk>
    <bk>
      <extLst>
        <ext uri="{3e2802c4-a4d2-4d8b-9148-e3be6c30e623}">
          <xlrd:rvb i="28364"/>
        </ext>
      </extLst>
    </bk>
    <bk>
      <extLst>
        <ext uri="{3e2802c4-a4d2-4d8b-9148-e3be6c30e623}">
          <xlrd:rvb i="28365"/>
        </ext>
      </extLst>
    </bk>
    <bk>
      <extLst>
        <ext uri="{3e2802c4-a4d2-4d8b-9148-e3be6c30e623}">
          <xlrd:rvb i="28366"/>
        </ext>
      </extLst>
    </bk>
    <bk>
      <extLst>
        <ext uri="{3e2802c4-a4d2-4d8b-9148-e3be6c30e623}">
          <xlrd:rvb i="28367"/>
        </ext>
      </extLst>
    </bk>
    <bk>
      <extLst>
        <ext uri="{3e2802c4-a4d2-4d8b-9148-e3be6c30e623}">
          <xlrd:rvb i="28368"/>
        </ext>
      </extLst>
    </bk>
    <bk>
      <extLst>
        <ext uri="{3e2802c4-a4d2-4d8b-9148-e3be6c30e623}">
          <xlrd:rvb i="28369"/>
        </ext>
      </extLst>
    </bk>
    <bk>
      <extLst>
        <ext uri="{3e2802c4-a4d2-4d8b-9148-e3be6c30e623}">
          <xlrd:rvb i="28370"/>
        </ext>
      </extLst>
    </bk>
    <bk>
      <extLst>
        <ext uri="{3e2802c4-a4d2-4d8b-9148-e3be6c30e623}">
          <xlrd:rvb i="28371"/>
        </ext>
      </extLst>
    </bk>
    <bk>
      <extLst>
        <ext uri="{3e2802c4-a4d2-4d8b-9148-e3be6c30e623}">
          <xlrd:rvb i="28372"/>
        </ext>
      </extLst>
    </bk>
    <bk>
      <extLst>
        <ext uri="{3e2802c4-a4d2-4d8b-9148-e3be6c30e623}">
          <xlrd:rvb i="28373"/>
        </ext>
      </extLst>
    </bk>
    <bk>
      <extLst>
        <ext uri="{3e2802c4-a4d2-4d8b-9148-e3be6c30e623}">
          <xlrd:rvb i="28374"/>
        </ext>
      </extLst>
    </bk>
    <bk>
      <extLst>
        <ext uri="{3e2802c4-a4d2-4d8b-9148-e3be6c30e623}">
          <xlrd:rvb i="28375"/>
        </ext>
      </extLst>
    </bk>
    <bk>
      <extLst>
        <ext uri="{3e2802c4-a4d2-4d8b-9148-e3be6c30e623}">
          <xlrd:rvb i="28376"/>
        </ext>
      </extLst>
    </bk>
    <bk>
      <extLst>
        <ext uri="{3e2802c4-a4d2-4d8b-9148-e3be6c30e623}">
          <xlrd:rvb i="28377"/>
        </ext>
      </extLst>
    </bk>
    <bk>
      <extLst>
        <ext uri="{3e2802c4-a4d2-4d8b-9148-e3be6c30e623}">
          <xlrd:rvb i="28378"/>
        </ext>
      </extLst>
    </bk>
    <bk>
      <extLst>
        <ext uri="{3e2802c4-a4d2-4d8b-9148-e3be6c30e623}">
          <xlrd:rvb i="28379"/>
        </ext>
      </extLst>
    </bk>
    <bk>
      <extLst>
        <ext uri="{3e2802c4-a4d2-4d8b-9148-e3be6c30e623}">
          <xlrd:rvb i="28380"/>
        </ext>
      </extLst>
    </bk>
    <bk>
      <extLst>
        <ext uri="{3e2802c4-a4d2-4d8b-9148-e3be6c30e623}">
          <xlrd:rvb i="28381"/>
        </ext>
      </extLst>
    </bk>
    <bk>
      <extLst>
        <ext uri="{3e2802c4-a4d2-4d8b-9148-e3be6c30e623}">
          <xlrd:rvb i="28382"/>
        </ext>
      </extLst>
    </bk>
    <bk>
      <extLst>
        <ext uri="{3e2802c4-a4d2-4d8b-9148-e3be6c30e623}">
          <xlrd:rvb i="28383"/>
        </ext>
      </extLst>
    </bk>
    <bk>
      <extLst>
        <ext uri="{3e2802c4-a4d2-4d8b-9148-e3be6c30e623}">
          <xlrd:rvb i="28384"/>
        </ext>
      </extLst>
    </bk>
    <bk>
      <extLst>
        <ext uri="{3e2802c4-a4d2-4d8b-9148-e3be6c30e623}">
          <xlrd:rvb i="28385"/>
        </ext>
      </extLst>
    </bk>
    <bk>
      <extLst>
        <ext uri="{3e2802c4-a4d2-4d8b-9148-e3be6c30e623}">
          <xlrd:rvb i="28386"/>
        </ext>
      </extLst>
    </bk>
    <bk>
      <extLst>
        <ext uri="{3e2802c4-a4d2-4d8b-9148-e3be6c30e623}">
          <xlrd:rvb i="28387"/>
        </ext>
      </extLst>
    </bk>
    <bk>
      <extLst>
        <ext uri="{3e2802c4-a4d2-4d8b-9148-e3be6c30e623}">
          <xlrd:rvb i="28388"/>
        </ext>
      </extLst>
    </bk>
    <bk>
      <extLst>
        <ext uri="{3e2802c4-a4d2-4d8b-9148-e3be6c30e623}">
          <xlrd:rvb i="28389"/>
        </ext>
      </extLst>
    </bk>
    <bk>
      <extLst>
        <ext uri="{3e2802c4-a4d2-4d8b-9148-e3be6c30e623}">
          <xlrd:rvb i="28390"/>
        </ext>
      </extLst>
    </bk>
    <bk>
      <extLst>
        <ext uri="{3e2802c4-a4d2-4d8b-9148-e3be6c30e623}">
          <xlrd:rvb i="28391"/>
        </ext>
      </extLst>
    </bk>
    <bk>
      <extLst>
        <ext uri="{3e2802c4-a4d2-4d8b-9148-e3be6c30e623}">
          <xlrd:rvb i="28392"/>
        </ext>
      </extLst>
    </bk>
    <bk>
      <extLst>
        <ext uri="{3e2802c4-a4d2-4d8b-9148-e3be6c30e623}">
          <xlrd:rvb i="28393"/>
        </ext>
      </extLst>
    </bk>
    <bk>
      <extLst>
        <ext uri="{3e2802c4-a4d2-4d8b-9148-e3be6c30e623}">
          <xlrd:rvb i="28394"/>
        </ext>
      </extLst>
    </bk>
    <bk>
      <extLst>
        <ext uri="{3e2802c4-a4d2-4d8b-9148-e3be6c30e623}">
          <xlrd:rvb i="28395"/>
        </ext>
      </extLst>
    </bk>
    <bk>
      <extLst>
        <ext uri="{3e2802c4-a4d2-4d8b-9148-e3be6c30e623}">
          <xlrd:rvb i="28396"/>
        </ext>
      </extLst>
    </bk>
    <bk>
      <extLst>
        <ext uri="{3e2802c4-a4d2-4d8b-9148-e3be6c30e623}">
          <xlrd:rvb i="28397"/>
        </ext>
      </extLst>
    </bk>
    <bk>
      <extLst>
        <ext uri="{3e2802c4-a4d2-4d8b-9148-e3be6c30e623}">
          <xlrd:rvb i="28398"/>
        </ext>
      </extLst>
    </bk>
    <bk>
      <extLst>
        <ext uri="{3e2802c4-a4d2-4d8b-9148-e3be6c30e623}">
          <xlrd:rvb i="28399"/>
        </ext>
      </extLst>
    </bk>
    <bk>
      <extLst>
        <ext uri="{3e2802c4-a4d2-4d8b-9148-e3be6c30e623}">
          <xlrd:rvb i="28400"/>
        </ext>
      </extLst>
    </bk>
    <bk>
      <extLst>
        <ext uri="{3e2802c4-a4d2-4d8b-9148-e3be6c30e623}">
          <xlrd:rvb i="28401"/>
        </ext>
      </extLst>
    </bk>
    <bk>
      <extLst>
        <ext uri="{3e2802c4-a4d2-4d8b-9148-e3be6c30e623}">
          <xlrd:rvb i="28402"/>
        </ext>
      </extLst>
    </bk>
    <bk>
      <extLst>
        <ext uri="{3e2802c4-a4d2-4d8b-9148-e3be6c30e623}">
          <xlrd:rvb i="28403"/>
        </ext>
      </extLst>
    </bk>
    <bk>
      <extLst>
        <ext uri="{3e2802c4-a4d2-4d8b-9148-e3be6c30e623}">
          <xlrd:rvb i="28404"/>
        </ext>
      </extLst>
    </bk>
    <bk>
      <extLst>
        <ext uri="{3e2802c4-a4d2-4d8b-9148-e3be6c30e623}">
          <xlrd:rvb i="28405"/>
        </ext>
      </extLst>
    </bk>
    <bk>
      <extLst>
        <ext uri="{3e2802c4-a4d2-4d8b-9148-e3be6c30e623}">
          <xlrd:rvb i="28406"/>
        </ext>
      </extLst>
    </bk>
    <bk>
      <extLst>
        <ext uri="{3e2802c4-a4d2-4d8b-9148-e3be6c30e623}">
          <xlrd:rvb i="28407"/>
        </ext>
      </extLst>
    </bk>
    <bk>
      <extLst>
        <ext uri="{3e2802c4-a4d2-4d8b-9148-e3be6c30e623}">
          <xlrd:rvb i="28408"/>
        </ext>
      </extLst>
    </bk>
    <bk>
      <extLst>
        <ext uri="{3e2802c4-a4d2-4d8b-9148-e3be6c30e623}">
          <xlrd:rvb i="28409"/>
        </ext>
      </extLst>
    </bk>
    <bk>
      <extLst>
        <ext uri="{3e2802c4-a4d2-4d8b-9148-e3be6c30e623}">
          <xlrd:rvb i="28410"/>
        </ext>
      </extLst>
    </bk>
    <bk>
      <extLst>
        <ext uri="{3e2802c4-a4d2-4d8b-9148-e3be6c30e623}">
          <xlrd:rvb i="28411"/>
        </ext>
      </extLst>
    </bk>
    <bk>
      <extLst>
        <ext uri="{3e2802c4-a4d2-4d8b-9148-e3be6c30e623}">
          <xlrd:rvb i="28412"/>
        </ext>
      </extLst>
    </bk>
    <bk>
      <extLst>
        <ext uri="{3e2802c4-a4d2-4d8b-9148-e3be6c30e623}">
          <xlrd:rvb i="28413"/>
        </ext>
      </extLst>
    </bk>
    <bk>
      <extLst>
        <ext uri="{3e2802c4-a4d2-4d8b-9148-e3be6c30e623}">
          <xlrd:rvb i="28414"/>
        </ext>
      </extLst>
    </bk>
    <bk>
      <extLst>
        <ext uri="{3e2802c4-a4d2-4d8b-9148-e3be6c30e623}">
          <xlrd:rvb i="28415"/>
        </ext>
      </extLst>
    </bk>
    <bk>
      <extLst>
        <ext uri="{3e2802c4-a4d2-4d8b-9148-e3be6c30e623}">
          <xlrd:rvb i="28416"/>
        </ext>
      </extLst>
    </bk>
    <bk>
      <extLst>
        <ext uri="{3e2802c4-a4d2-4d8b-9148-e3be6c30e623}">
          <xlrd:rvb i="28417"/>
        </ext>
      </extLst>
    </bk>
    <bk>
      <extLst>
        <ext uri="{3e2802c4-a4d2-4d8b-9148-e3be6c30e623}">
          <xlrd:rvb i="28418"/>
        </ext>
      </extLst>
    </bk>
    <bk>
      <extLst>
        <ext uri="{3e2802c4-a4d2-4d8b-9148-e3be6c30e623}">
          <xlrd:rvb i="28419"/>
        </ext>
      </extLst>
    </bk>
    <bk>
      <extLst>
        <ext uri="{3e2802c4-a4d2-4d8b-9148-e3be6c30e623}">
          <xlrd:rvb i="28420"/>
        </ext>
      </extLst>
    </bk>
    <bk>
      <extLst>
        <ext uri="{3e2802c4-a4d2-4d8b-9148-e3be6c30e623}">
          <xlrd:rvb i="28421"/>
        </ext>
      </extLst>
    </bk>
    <bk>
      <extLst>
        <ext uri="{3e2802c4-a4d2-4d8b-9148-e3be6c30e623}">
          <xlrd:rvb i="28422"/>
        </ext>
      </extLst>
    </bk>
    <bk>
      <extLst>
        <ext uri="{3e2802c4-a4d2-4d8b-9148-e3be6c30e623}">
          <xlrd:rvb i="28423"/>
        </ext>
      </extLst>
    </bk>
    <bk>
      <extLst>
        <ext uri="{3e2802c4-a4d2-4d8b-9148-e3be6c30e623}">
          <xlrd:rvb i="28424"/>
        </ext>
      </extLst>
    </bk>
    <bk>
      <extLst>
        <ext uri="{3e2802c4-a4d2-4d8b-9148-e3be6c30e623}">
          <xlrd:rvb i="28425"/>
        </ext>
      </extLst>
    </bk>
    <bk>
      <extLst>
        <ext uri="{3e2802c4-a4d2-4d8b-9148-e3be6c30e623}">
          <xlrd:rvb i="28426"/>
        </ext>
      </extLst>
    </bk>
    <bk>
      <extLst>
        <ext uri="{3e2802c4-a4d2-4d8b-9148-e3be6c30e623}">
          <xlrd:rvb i="28427"/>
        </ext>
      </extLst>
    </bk>
    <bk>
      <extLst>
        <ext uri="{3e2802c4-a4d2-4d8b-9148-e3be6c30e623}">
          <xlrd:rvb i="28428"/>
        </ext>
      </extLst>
    </bk>
    <bk>
      <extLst>
        <ext uri="{3e2802c4-a4d2-4d8b-9148-e3be6c30e623}">
          <xlrd:rvb i="28429"/>
        </ext>
      </extLst>
    </bk>
    <bk>
      <extLst>
        <ext uri="{3e2802c4-a4d2-4d8b-9148-e3be6c30e623}">
          <xlrd:rvb i="28430"/>
        </ext>
      </extLst>
    </bk>
    <bk>
      <extLst>
        <ext uri="{3e2802c4-a4d2-4d8b-9148-e3be6c30e623}">
          <xlrd:rvb i="28431"/>
        </ext>
      </extLst>
    </bk>
    <bk>
      <extLst>
        <ext uri="{3e2802c4-a4d2-4d8b-9148-e3be6c30e623}">
          <xlrd:rvb i="28432"/>
        </ext>
      </extLst>
    </bk>
    <bk>
      <extLst>
        <ext uri="{3e2802c4-a4d2-4d8b-9148-e3be6c30e623}">
          <xlrd:rvb i="28433"/>
        </ext>
      </extLst>
    </bk>
    <bk>
      <extLst>
        <ext uri="{3e2802c4-a4d2-4d8b-9148-e3be6c30e623}">
          <xlrd:rvb i="28436"/>
        </ext>
      </extLst>
    </bk>
    <bk>
      <extLst>
        <ext uri="{3e2802c4-a4d2-4d8b-9148-e3be6c30e623}">
          <xlrd:rvb i="28437"/>
        </ext>
      </extLst>
    </bk>
    <bk>
      <extLst>
        <ext uri="{3e2802c4-a4d2-4d8b-9148-e3be6c30e623}">
          <xlrd:rvb i="28438"/>
        </ext>
      </extLst>
    </bk>
    <bk>
      <extLst>
        <ext uri="{3e2802c4-a4d2-4d8b-9148-e3be6c30e623}">
          <xlrd:rvb i="28439"/>
        </ext>
      </extLst>
    </bk>
    <bk>
      <extLst>
        <ext uri="{3e2802c4-a4d2-4d8b-9148-e3be6c30e623}">
          <xlrd:rvb i="28440"/>
        </ext>
      </extLst>
    </bk>
    <bk>
      <extLst>
        <ext uri="{3e2802c4-a4d2-4d8b-9148-e3be6c30e623}">
          <xlrd:rvb i="28441"/>
        </ext>
      </extLst>
    </bk>
    <bk>
      <extLst>
        <ext uri="{3e2802c4-a4d2-4d8b-9148-e3be6c30e623}">
          <xlrd:rvb i="28442"/>
        </ext>
      </extLst>
    </bk>
    <bk>
      <extLst>
        <ext uri="{3e2802c4-a4d2-4d8b-9148-e3be6c30e623}">
          <xlrd:rvb i="28443"/>
        </ext>
      </extLst>
    </bk>
    <bk>
      <extLst>
        <ext uri="{3e2802c4-a4d2-4d8b-9148-e3be6c30e623}">
          <xlrd:rvb i="28444"/>
        </ext>
      </extLst>
    </bk>
    <bk>
      <extLst>
        <ext uri="{3e2802c4-a4d2-4d8b-9148-e3be6c30e623}">
          <xlrd:rvb i="28445"/>
        </ext>
      </extLst>
    </bk>
    <bk>
      <extLst>
        <ext uri="{3e2802c4-a4d2-4d8b-9148-e3be6c30e623}">
          <xlrd:rvb i="28446"/>
        </ext>
      </extLst>
    </bk>
    <bk>
      <extLst>
        <ext uri="{3e2802c4-a4d2-4d8b-9148-e3be6c30e623}">
          <xlrd:rvb i="28447"/>
        </ext>
      </extLst>
    </bk>
    <bk>
      <extLst>
        <ext uri="{3e2802c4-a4d2-4d8b-9148-e3be6c30e623}">
          <xlrd:rvb i="28448"/>
        </ext>
      </extLst>
    </bk>
    <bk>
      <extLst>
        <ext uri="{3e2802c4-a4d2-4d8b-9148-e3be6c30e623}">
          <xlrd:rvb i="28449"/>
        </ext>
      </extLst>
    </bk>
    <bk>
      <extLst>
        <ext uri="{3e2802c4-a4d2-4d8b-9148-e3be6c30e623}">
          <xlrd:rvb i="28450"/>
        </ext>
      </extLst>
    </bk>
    <bk>
      <extLst>
        <ext uri="{3e2802c4-a4d2-4d8b-9148-e3be6c30e623}">
          <xlrd:rvb i="28451"/>
        </ext>
      </extLst>
    </bk>
    <bk>
      <extLst>
        <ext uri="{3e2802c4-a4d2-4d8b-9148-e3be6c30e623}">
          <xlrd:rvb i="28452"/>
        </ext>
      </extLst>
    </bk>
    <bk>
      <extLst>
        <ext uri="{3e2802c4-a4d2-4d8b-9148-e3be6c30e623}">
          <xlrd:rvb i="28453"/>
        </ext>
      </extLst>
    </bk>
    <bk>
      <extLst>
        <ext uri="{3e2802c4-a4d2-4d8b-9148-e3be6c30e623}">
          <xlrd:rvb i="28454"/>
        </ext>
      </extLst>
    </bk>
    <bk>
      <extLst>
        <ext uri="{3e2802c4-a4d2-4d8b-9148-e3be6c30e623}">
          <xlrd:rvb i="28455"/>
        </ext>
      </extLst>
    </bk>
    <bk>
      <extLst>
        <ext uri="{3e2802c4-a4d2-4d8b-9148-e3be6c30e623}">
          <xlrd:rvb i="28456"/>
        </ext>
      </extLst>
    </bk>
    <bk>
      <extLst>
        <ext uri="{3e2802c4-a4d2-4d8b-9148-e3be6c30e623}">
          <xlrd:rvb i="28457"/>
        </ext>
      </extLst>
    </bk>
    <bk>
      <extLst>
        <ext uri="{3e2802c4-a4d2-4d8b-9148-e3be6c30e623}">
          <xlrd:rvb i="28458"/>
        </ext>
      </extLst>
    </bk>
    <bk>
      <extLst>
        <ext uri="{3e2802c4-a4d2-4d8b-9148-e3be6c30e623}">
          <xlrd:rvb i="28459"/>
        </ext>
      </extLst>
    </bk>
    <bk>
      <extLst>
        <ext uri="{3e2802c4-a4d2-4d8b-9148-e3be6c30e623}">
          <xlrd:rvb i="28460"/>
        </ext>
      </extLst>
    </bk>
    <bk>
      <extLst>
        <ext uri="{3e2802c4-a4d2-4d8b-9148-e3be6c30e623}">
          <xlrd:rvb i="28461"/>
        </ext>
      </extLst>
    </bk>
    <bk>
      <extLst>
        <ext uri="{3e2802c4-a4d2-4d8b-9148-e3be6c30e623}">
          <xlrd:rvb i="28462"/>
        </ext>
      </extLst>
    </bk>
    <bk>
      <extLst>
        <ext uri="{3e2802c4-a4d2-4d8b-9148-e3be6c30e623}">
          <xlrd:rvb i="28463"/>
        </ext>
      </extLst>
    </bk>
    <bk>
      <extLst>
        <ext uri="{3e2802c4-a4d2-4d8b-9148-e3be6c30e623}">
          <xlrd:rvb i="28464"/>
        </ext>
      </extLst>
    </bk>
    <bk>
      <extLst>
        <ext uri="{3e2802c4-a4d2-4d8b-9148-e3be6c30e623}">
          <xlrd:rvb i="28465"/>
        </ext>
      </extLst>
    </bk>
    <bk>
      <extLst>
        <ext uri="{3e2802c4-a4d2-4d8b-9148-e3be6c30e623}">
          <xlrd:rvb i="28466"/>
        </ext>
      </extLst>
    </bk>
    <bk>
      <extLst>
        <ext uri="{3e2802c4-a4d2-4d8b-9148-e3be6c30e623}">
          <xlrd:rvb i="28467"/>
        </ext>
      </extLst>
    </bk>
    <bk>
      <extLst>
        <ext uri="{3e2802c4-a4d2-4d8b-9148-e3be6c30e623}">
          <xlrd:rvb i="28468"/>
        </ext>
      </extLst>
    </bk>
    <bk>
      <extLst>
        <ext uri="{3e2802c4-a4d2-4d8b-9148-e3be6c30e623}">
          <xlrd:rvb i="28469"/>
        </ext>
      </extLst>
    </bk>
    <bk>
      <extLst>
        <ext uri="{3e2802c4-a4d2-4d8b-9148-e3be6c30e623}">
          <xlrd:rvb i="28470"/>
        </ext>
      </extLst>
    </bk>
    <bk>
      <extLst>
        <ext uri="{3e2802c4-a4d2-4d8b-9148-e3be6c30e623}">
          <xlrd:rvb i="28471"/>
        </ext>
      </extLst>
    </bk>
    <bk>
      <extLst>
        <ext uri="{3e2802c4-a4d2-4d8b-9148-e3be6c30e623}">
          <xlrd:rvb i="28472"/>
        </ext>
      </extLst>
    </bk>
    <bk>
      <extLst>
        <ext uri="{3e2802c4-a4d2-4d8b-9148-e3be6c30e623}">
          <xlrd:rvb i="28473"/>
        </ext>
      </extLst>
    </bk>
    <bk>
      <extLst>
        <ext uri="{3e2802c4-a4d2-4d8b-9148-e3be6c30e623}">
          <xlrd:rvb i="28474"/>
        </ext>
      </extLst>
    </bk>
    <bk>
      <extLst>
        <ext uri="{3e2802c4-a4d2-4d8b-9148-e3be6c30e623}">
          <xlrd:rvb i="28475"/>
        </ext>
      </extLst>
    </bk>
    <bk>
      <extLst>
        <ext uri="{3e2802c4-a4d2-4d8b-9148-e3be6c30e623}">
          <xlrd:rvb i="28476"/>
        </ext>
      </extLst>
    </bk>
    <bk>
      <extLst>
        <ext uri="{3e2802c4-a4d2-4d8b-9148-e3be6c30e623}">
          <xlrd:rvb i="28477"/>
        </ext>
      </extLst>
    </bk>
    <bk>
      <extLst>
        <ext uri="{3e2802c4-a4d2-4d8b-9148-e3be6c30e623}">
          <xlrd:rvb i="28478"/>
        </ext>
      </extLst>
    </bk>
    <bk>
      <extLst>
        <ext uri="{3e2802c4-a4d2-4d8b-9148-e3be6c30e623}">
          <xlrd:rvb i="28479"/>
        </ext>
      </extLst>
    </bk>
    <bk>
      <extLst>
        <ext uri="{3e2802c4-a4d2-4d8b-9148-e3be6c30e623}">
          <xlrd:rvb i="28480"/>
        </ext>
      </extLst>
    </bk>
    <bk>
      <extLst>
        <ext uri="{3e2802c4-a4d2-4d8b-9148-e3be6c30e623}">
          <xlrd:rvb i="28481"/>
        </ext>
      </extLst>
    </bk>
    <bk>
      <extLst>
        <ext uri="{3e2802c4-a4d2-4d8b-9148-e3be6c30e623}">
          <xlrd:rvb i="28482"/>
        </ext>
      </extLst>
    </bk>
    <bk>
      <extLst>
        <ext uri="{3e2802c4-a4d2-4d8b-9148-e3be6c30e623}">
          <xlrd:rvb i="28483"/>
        </ext>
      </extLst>
    </bk>
    <bk>
      <extLst>
        <ext uri="{3e2802c4-a4d2-4d8b-9148-e3be6c30e623}">
          <xlrd:rvb i="28484"/>
        </ext>
      </extLst>
    </bk>
    <bk>
      <extLst>
        <ext uri="{3e2802c4-a4d2-4d8b-9148-e3be6c30e623}">
          <xlrd:rvb i="28485"/>
        </ext>
      </extLst>
    </bk>
    <bk>
      <extLst>
        <ext uri="{3e2802c4-a4d2-4d8b-9148-e3be6c30e623}">
          <xlrd:rvb i="28486"/>
        </ext>
      </extLst>
    </bk>
    <bk>
      <extLst>
        <ext uri="{3e2802c4-a4d2-4d8b-9148-e3be6c30e623}">
          <xlrd:rvb i="28487"/>
        </ext>
      </extLst>
    </bk>
    <bk>
      <extLst>
        <ext uri="{3e2802c4-a4d2-4d8b-9148-e3be6c30e623}">
          <xlrd:rvb i="28488"/>
        </ext>
      </extLst>
    </bk>
    <bk>
      <extLst>
        <ext uri="{3e2802c4-a4d2-4d8b-9148-e3be6c30e623}">
          <xlrd:rvb i="28489"/>
        </ext>
      </extLst>
    </bk>
    <bk>
      <extLst>
        <ext uri="{3e2802c4-a4d2-4d8b-9148-e3be6c30e623}">
          <xlrd:rvb i="28490"/>
        </ext>
      </extLst>
    </bk>
    <bk>
      <extLst>
        <ext uri="{3e2802c4-a4d2-4d8b-9148-e3be6c30e623}">
          <xlrd:rvb i="28491"/>
        </ext>
      </extLst>
    </bk>
    <bk>
      <extLst>
        <ext uri="{3e2802c4-a4d2-4d8b-9148-e3be6c30e623}">
          <xlrd:rvb i="28492"/>
        </ext>
      </extLst>
    </bk>
    <bk>
      <extLst>
        <ext uri="{3e2802c4-a4d2-4d8b-9148-e3be6c30e623}">
          <xlrd:rvb i="28493"/>
        </ext>
      </extLst>
    </bk>
    <bk>
      <extLst>
        <ext uri="{3e2802c4-a4d2-4d8b-9148-e3be6c30e623}">
          <xlrd:rvb i="28494"/>
        </ext>
      </extLst>
    </bk>
    <bk>
      <extLst>
        <ext uri="{3e2802c4-a4d2-4d8b-9148-e3be6c30e623}">
          <xlrd:rvb i="28495"/>
        </ext>
      </extLst>
    </bk>
    <bk>
      <extLst>
        <ext uri="{3e2802c4-a4d2-4d8b-9148-e3be6c30e623}">
          <xlrd:rvb i="28496"/>
        </ext>
      </extLst>
    </bk>
    <bk>
      <extLst>
        <ext uri="{3e2802c4-a4d2-4d8b-9148-e3be6c30e623}">
          <xlrd:rvb i="28497"/>
        </ext>
      </extLst>
    </bk>
    <bk>
      <extLst>
        <ext uri="{3e2802c4-a4d2-4d8b-9148-e3be6c30e623}">
          <xlrd:rvb i="28498"/>
        </ext>
      </extLst>
    </bk>
    <bk>
      <extLst>
        <ext uri="{3e2802c4-a4d2-4d8b-9148-e3be6c30e623}">
          <xlrd:rvb i="28499"/>
        </ext>
      </extLst>
    </bk>
    <bk>
      <extLst>
        <ext uri="{3e2802c4-a4d2-4d8b-9148-e3be6c30e623}">
          <xlrd:rvb i="28500"/>
        </ext>
      </extLst>
    </bk>
    <bk>
      <extLst>
        <ext uri="{3e2802c4-a4d2-4d8b-9148-e3be6c30e623}">
          <xlrd:rvb i="28501"/>
        </ext>
      </extLst>
    </bk>
    <bk>
      <extLst>
        <ext uri="{3e2802c4-a4d2-4d8b-9148-e3be6c30e623}">
          <xlrd:rvb i="28502"/>
        </ext>
      </extLst>
    </bk>
    <bk>
      <extLst>
        <ext uri="{3e2802c4-a4d2-4d8b-9148-e3be6c30e623}">
          <xlrd:rvb i="28503"/>
        </ext>
      </extLst>
    </bk>
    <bk>
      <extLst>
        <ext uri="{3e2802c4-a4d2-4d8b-9148-e3be6c30e623}">
          <xlrd:rvb i="28504"/>
        </ext>
      </extLst>
    </bk>
    <bk>
      <extLst>
        <ext uri="{3e2802c4-a4d2-4d8b-9148-e3be6c30e623}">
          <xlrd:rvb i="28505"/>
        </ext>
      </extLst>
    </bk>
    <bk>
      <extLst>
        <ext uri="{3e2802c4-a4d2-4d8b-9148-e3be6c30e623}">
          <xlrd:rvb i="28506"/>
        </ext>
      </extLst>
    </bk>
    <bk>
      <extLst>
        <ext uri="{3e2802c4-a4d2-4d8b-9148-e3be6c30e623}">
          <xlrd:rvb i="28507"/>
        </ext>
      </extLst>
    </bk>
    <bk>
      <extLst>
        <ext uri="{3e2802c4-a4d2-4d8b-9148-e3be6c30e623}">
          <xlrd:rvb i="28510"/>
        </ext>
      </extLst>
    </bk>
    <bk>
      <extLst>
        <ext uri="{3e2802c4-a4d2-4d8b-9148-e3be6c30e623}">
          <xlrd:rvb i="28511"/>
        </ext>
      </extLst>
    </bk>
    <bk>
      <extLst>
        <ext uri="{3e2802c4-a4d2-4d8b-9148-e3be6c30e623}">
          <xlrd:rvb i="28512"/>
        </ext>
      </extLst>
    </bk>
    <bk>
      <extLst>
        <ext uri="{3e2802c4-a4d2-4d8b-9148-e3be6c30e623}">
          <xlrd:rvb i="28513"/>
        </ext>
      </extLst>
    </bk>
    <bk>
      <extLst>
        <ext uri="{3e2802c4-a4d2-4d8b-9148-e3be6c30e623}">
          <xlrd:rvb i="28514"/>
        </ext>
      </extLst>
    </bk>
    <bk>
      <extLst>
        <ext uri="{3e2802c4-a4d2-4d8b-9148-e3be6c30e623}">
          <xlrd:rvb i="28515"/>
        </ext>
      </extLst>
    </bk>
    <bk>
      <extLst>
        <ext uri="{3e2802c4-a4d2-4d8b-9148-e3be6c30e623}">
          <xlrd:rvb i="28516"/>
        </ext>
      </extLst>
    </bk>
    <bk>
      <extLst>
        <ext uri="{3e2802c4-a4d2-4d8b-9148-e3be6c30e623}">
          <xlrd:rvb i="28517"/>
        </ext>
      </extLst>
    </bk>
    <bk>
      <extLst>
        <ext uri="{3e2802c4-a4d2-4d8b-9148-e3be6c30e623}">
          <xlrd:rvb i="28518"/>
        </ext>
      </extLst>
    </bk>
    <bk>
      <extLst>
        <ext uri="{3e2802c4-a4d2-4d8b-9148-e3be6c30e623}">
          <xlrd:rvb i="28519"/>
        </ext>
      </extLst>
    </bk>
    <bk>
      <extLst>
        <ext uri="{3e2802c4-a4d2-4d8b-9148-e3be6c30e623}">
          <xlrd:rvb i="28520"/>
        </ext>
      </extLst>
    </bk>
    <bk>
      <extLst>
        <ext uri="{3e2802c4-a4d2-4d8b-9148-e3be6c30e623}">
          <xlrd:rvb i="28521"/>
        </ext>
      </extLst>
    </bk>
    <bk>
      <extLst>
        <ext uri="{3e2802c4-a4d2-4d8b-9148-e3be6c30e623}">
          <xlrd:rvb i="28522"/>
        </ext>
      </extLst>
    </bk>
    <bk>
      <extLst>
        <ext uri="{3e2802c4-a4d2-4d8b-9148-e3be6c30e623}">
          <xlrd:rvb i="28523"/>
        </ext>
      </extLst>
    </bk>
    <bk>
      <extLst>
        <ext uri="{3e2802c4-a4d2-4d8b-9148-e3be6c30e623}">
          <xlrd:rvb i="28524"/>
        </ext>
      </extLst>
    </bk>
    <bk>
      <extLst>
        <ext uri="{3e2802c4-a4d2-4d8b-9148-e3be6c30e623}">
          <xlrd:rvb i="28525"/>
        </ext>
      </extLst>
    </bk>
    <bk>
      <extLst>
        <ext uri="{3e2802c4-a4d2-4d8b-9148-e3be6c30e623}">
          <xlrd:rvb i="28526"/>
        </ext>
      </extLst>
    </bk>
    <bk>
      <extLst>
        <ext uri="{3e2802c4-a4d2-4d8b-9148-e3be6c30e623}">
          <xlrd:rvb i="28527"/>
        </ext>
      </extLst>
    </bk>
    <bk>
      <extLst>
        <ext uri="{3e2802c4-a4d2-4d8b-9148-e3be6c30e623}">
          <xlrd:rvb i="28528"/>
        </ext>
      </extLst>
    </bk>
    <bk>
      <extLst>
        <ext uri="{3e2802c4-a4d2-4d8b-9148-e3be6c30e623}">
          <xlrd:rvb i="28529"/>
        </ext>
      </extLst>
    </bk>
    <bk>
      <extLst>
        <ext uri="{3e2802c4-a4d2-4d8b-9148-e3be6c30e623}">
          <xlrd:rvb i="28530"/>
        </ext>
      </extLst>
    </bk>
    <bk>
      <extLst>
        <ext uri="{3e2802c4-a4d2-4d8b-9148-e3be6c30e623}">
          <xlrd:rvb i="28531"/>
        </ext>
      </extLst>
    </bk>
    <bk>
      <extLst>
        <ext uri="{3e2802c4-a4d2-4d8b-9148-e3be6c30e623}">
          <xlrd:rvb i="28532"/>
        </ext>
      </extLst>
    </bk>
    <bk>
      <extLst>
        <ext uri="{3e2802c4-a4d2-4d8b-9148-e3be6c30e623}">
          <xlrd:rvb i="28533"/>
        </ext>
      </extLst>
    </bk>
    <bk>
      <extLst>
        <ext uri="{3e2802c4-a4d2-4d8b-9148-e3be6c30e623}">
          <xlrd:rvb i="28534"/>
        </ext>
      </extLst>
    </bk>
    <bk>
      <extLst>
        <ext uri="{3e2802c4-a4d2-4d8b-9148-e3be6c30e623}">
          <xlrd:rvb i="28535"/>
        </ext>
      </extLst>
    </bk>
    <bk>
      <extLst>
        <ext uri="{3e2802c4-a4d2-4d8b-9148-e3be6c30e623}">
          <xlrd:rvb i="28536"/>
        </ext>
      </extLst>
    </bk>
    <bk>
      <extLst>
        <ext uri="{3e2802c4-a4d2-4d8b-9148-e3be6c30e623}">
          <xlrd:rvb i="28537"/>
        </ext>
      </extLst>
    </bk>
    <bk>
      <extLst>
        <ext uri="{3e2802c4-a4d2-4d8b-9148-e3be6c30e623}">
          <xlrd:rvb i="28538"/>
        </ext>
      </extLst>
    </bk>
    <bk>
      <extLst>
        <ext uri="{3e2802c4-a4d2-4d8b-9148-e3be6c30e623}">
          <xlrd:rvb i="28539"/>
        </ext>
      </extLst>
    </bk>
    <bk>
      <extLst>
        <ext uri="{3e2802c4-a4d2-4d8b-9148-e3be6c30e623}">
          <xlrd:rvb i="28540"/>
        </ext>
      </extLst>
    </bk>
    <bk>
      <extLst>
        <ext uri="{3e2802c4-a4d2-4d8b-9148-e3be6c30e623}">
          <xlrd:rvb i="28541"/>
        </ext>
      </extLst>
    </bk>
    <bk>
      <extLst>
        <ext uri="{3e2802c4-a4d2-4d8b-9148-e3be6c30e623}">
          <xlrd:rvb i="28542"/>
        </ext>
      </extLst>
    </bk>
    <bk>
      <extLst>
        <ext uri="{3e2802c4-a4d2-4d8b-9148-e3be6c30e623}">
          <xlrd:rvb i="28543"/>
        </ext>
      </extLst>
    </bk>
    <bk>
      <extLst>
        <ext uri="{3e2802c4-a4d2-4d8b-9148-e3be6c30e623}">
          <xlrd:rvb i="28544"/>
        </ext>
      </extLst>
    </bk>
    <bk>
      <extLst>
        <ext uri="{3e2802c4-a4d2-4d8b-9148-e3be6c30e623}">
          <xlrd:rvb i="28545"/>
        </ext>
      </extLst>
    </bk>
    <bk>
      <extLst>
        <ext uri="{3e2802c4-a4d2-4d8b-9148-e3be6c30e623}">
          <xlrd:rvb i="28546"/>
        </ext>
      </extLst>
    </bk>
    <bk>
      <extLst>
        <ext uri="{3e2802c4-a4d2-4d8b-9148-e3be6c30e623}">
          <xlrd:rvb i="28547"/>
        </ext>
      </extLst>
    </bk>
    <bk>
      <extLst>
        <ext uri="{3e2802c4-a4d2-4d8b-9148-e3be6c30e623}">
          <xlrd:rvb i="28548"/>
        </ext>
      </extLst>
    </bk>
    <bk>
      <extLst>
        <ext uri="{3e2802c4-a4d2-4d8b-9148-e3be6c30e623}">
          <xlrd:rvb i="28549"/>
        </ext>
      </extLst>
    </bk>
    <bk>
      <extLst>
        <ext uri="{3e2802c4-a4d2-4d8b-9148-e3be6c30e623}">
          <xlrd:rvb i="28550"/>
        </ext>
      </extLst>
    </bk>
    <bk>
      <extLst>
        <ext uri="{3e2802c4-a4d2-4d8b-9148-e3be6c30e623}">
          <xlrd:rvb i="28551"/>
        </ext>
      </extLst>
    </bk>
    <bk>
      <extLst>
        <ext uri="{3e2802c4-a4d2-4d8b-9148-e3be6c30e623}">
          <xlrd:rvb i="28552"/>
        </ext>
      </extLst>
    </bk>
    <bk>
      <extLst>
        <ext uri="{3e2802c4-a4d2-4d8b-9148-e3be6c30e623}">
          <xlrd:rvb i="28553"/>
        </ext>
      </extLst>
    </bk>
    <bk>
      <extLst>
        <ext uri="{3e2802c4-a4d2-4d8b-9148-e3be6c30e623}">
          <xlrd:rvb i="28554"/>
        </ext>
      </extLst>
    </bk>
    <bk>
      <extLst>
        <ext uri="{3e2802c4-a4d2-4d8b-9148-e3be6c30e623}">
          <xlrd:rvb i="28555"/>
        </ext>
      </extLst>
    </bk>
    <bk>
      <extLst>
        <ext uri="{3e2802c4-a4d2-4d8b-9148-e3be6c30e623}">
          <xlrd:rvb i="28556"/>
        </ext>
      </extLst>
    </bk>
    <bk>
      <extLst>
        <ext uri="{3e2802c4-a4d2-4d8b-9148-e3be6c30e623}">
          <xlrd:rvb i="28557"/>
        </ext>
      </extLst>
    </bk>
    <bk>
      <extLst>
        <ext uri="{3e2802c4-a4d2-4d8b-9148-e3be6c30e623}">
          <xlrd:rvb i="28558"/>
        </ext>
      </extLst>
    </bk>
    <bk>
      <extLst>
        <ext uri="{3e2802c4-a4d2-4d8b-9148-e3be6c30e623}">
          <xlrd:rvb i="28559"/>
        </ext>
      </extLst>
    </bk>
    <bk>
      <extLst>
        <ext uri="{3e2802c4-a4d2-4d8b-9148-e3be6c30e623}">
          <xlrd:rvb i="28560"/>
        </ext>
      </extLst>
    </bk>
    <bk>
      <extLst>
        <ext uri="{3e2802c4-a4d2-4d8b-9148-e3be6c30e623}">
          <xlrd:rvb i="28561"/>
        </ext>
      </extLst>
    </bk>
    <bk>
      <extLst>
        <ext uri="{3e2802c4-a4d2-4d8b-9148-e3be6c30e623}">
          <xlrd:rvb i="28562"/>
        </ext>
      </extLst>
    </bk>
    <bk>
      <extLst>
        <ext uri="{3e2802c4-a4d2-4d8b-9148-e3be6c30e623}">
          <xlrd:rvb i="28563"/>
        </ext>
      </extLst>
    </bk>
    <bk>
      <extLst>
        <ext uri="{3e2802c4-a4d2-4d8b-9148-e3be6c30e623}">
          <xlrd:rvb i="28564"/>
        </ext>
      </extLst>
    </bk>
    <bk>
      <extLst>
        <ext uri="{3e2802c4-a4d2-4d8b-9148-e3be6c30e623}">
          <xlrd:rvb i="28565"/>
        </ext>
      </extLst>
    </bk>
    <bk>
      <extLst>
        <ext uri="{3e2802c4-a4d2-4d8b-9148-e3be6c30e623}">
          <xlrd:rvb i="28566"/>
        </ext>
      </extLst>
    </bk>
    <bk>
      <extLst>
        <ext uri="{3e2802c4-a4d2-4d8b-9148-e3be6c30e623}">
          <xlrd:rvb i="28567"/>
        </ext>
      </extLst>
    </bk>
    <bk>
      <extLst>
        <ext uri="{3e2802c4-a4d2-4d8b-9148-e3be6c30e623}">
          <xlrd:rvb i="28568"/>
        </ext>
      </extLst>
    </bk>
    <bk>
      <extLst>
        <ext uri="{3e2802c4-a4d2-4d8b-9148-e3be6c30e623}">
          <xlrd:rvb i="28569"/>
        </ext>
      </extLst>
    </bk>
    <bk>
      <extLst>
        <ext uri="{3e2802c4-a4d2-4d8b-9148-e3be6c30e623}">
          <xlrd:rvb i="28570"/>
        </ext>
      </extLst>
    </bk>
    <bk>
      <extLst>
        <ext uri="{3e2802c4-a4d2-4d8b-9148-e3be6c30e623}">
          <xlrd:rvb i="28571"/>
        </ext>
      </extLst>
    </bk>
    <bk>
      <extLst>
        <ext uri="{3e2802c4-a4d2-4d8b-9148-e3be6c30e623}">
          <xlrd:rvb i="28572"/>
        </ext>
      </extLst>
    </bk>
    <bk>
      <extLst>
        <ext uri="{3e2802c4-a4d2-4d8b-9148-e3be6c30e623}">
          <xlrd:rvb i="28573"/>
        </ext>
      </extLst>
    </bk>
    <bk>
      <extLst>
        <ext uri="{3e2802c4-a4d2-4d8b-9148-e3be6c30e623}">
          <xlrd:rvb i="28574"/>
        </ext>
      </extLst>
    </bk>
    <bk>
      <extLst>
        <ext uri="{3e2802c4-a4d2-4d8b-9148-e3be6c30e623}">
          <xlrd:rvb i="28575"/>
        </ext>
      </extLst>
    </bk>
    <bk>
      <extLst>
        <ext uri="{3e2802c4-a4d2-4d8b-9148-e3be6c30e623}">
          <xlrd:rvb i="28576"/>
        </ext>
      </extLst>
    </bk>
    <bk>
      <extLst>
        <ext uri="{3e2802c4-a4d2-4d8b-9148-e3be6c30e623}">
          <xlrd:rvb i="28577"/>
        </ext>
      </extLst>
    </bk>
    <bk>
      <extLst>
        <ext uri="{3e2802c4-a4d2-4d8b-9148-e3be6c30e623}">
          <xlrd:rvb i="28578"/>
        </ext>
      </extLst>
    </bk>
    <bk>
      <extLst>
        <ext uri="{3e2802c4-a4d2-4d8b-9148-e3be6c30e623}">
          <xlrd:rvb i="28579"/>
        </ext>
      </extLst>
    </bk>
    <bk>
      <extLst>
        <ext uri="{3e2802c4-a4d2-4d8b-9148-e3be6c30e623}">
          <xlrd:rvb i="28580"/>
        </ext>
      </extLst>
    </bk>
    <bk>
      <extLst>
        <ext uri="{3e2802c4-a4d2-4d8b-9148-e3be6c30e623}">
          <xlrd:rvb i="28581"/>
        </ext>
      </extLst>
    </bk>
    <bk>
      <extLst>
        <ext uri="{3e2802c4-a4d2-4d8b-9148-e3be6c30e623}">
          <xlrd:rvb i="28582"/>
        </ext>
      </extLst>
    </bk>
    <bk>
      <extLst>
        <ext uri="{3e2802c4-a4d2-4d8b-9148-e3be6c30e623}">
          <xlrd:rvb i="28583"/>
        </ext>
      </extLst>
    </bk>
    <bk>
      <extLst>
        <ext uri="{3e2802c4-a4d2-4d8b-9148-e3be6c30e623}">
          <xlrd:rvb i="28584"/>
        </ext>
      </extLst>
    </bk>
    <bk>
      <extLst>
        <ext uri="{3e2802c4-a4d2-4d8b-9148-e3be6c30e623}">
          <xlrd:rvb i="28585"/>
        </ext>
      </extLst>
    </bk>
    <bk>
      <extLst>
        <ext uri="{3e2802c4-a4d2-4d8b-9148-e3be6c30e623}">
          <xlrd:rvb i="28586"/>
        </ext>
      </extLst>
    </bk>
    <bk>
      <extLst>
        <ext uri="{3e2802c4-a4d2-4d8b-9148-e3be6c30e623}">
          <xlrd:rvb i="28587"/>
        </ext>
      </extLst>
    </bk>
    <bk>
      <extLst>
        <ext uri="{3e2802c4-a4d2-4d8b-9148-e3be6c30e623}">
          <xlrd:rvb i="28588"/>
        </ext>
      </extLst>
    </bk>
    <bk>
      <extLst>
        <ext uri="{3e2802c4-a4d2-4d8b-9148-e3be6c30e623}">
          <xlrd:rvb i="28589"/>
        </ext>
      </extLst>
    </bk>
    <bk>
      <extLst>
        <ext uri="{3e2802c4-a4d2-4d8b-9148-e3be6c30e623}">
          <xlrd:rvb i="28592"/>
        </ext>
      </extLst>
    </bk>
    <bk>
      <extLst>
        <ext uri="{3e2802c4-a4d2-4d8b-9148-e3be6c30e623}">
          <xlrd:rvb i="28593"/>
        </ext>
      </extLst>
    </bk>
    <bk>
      <extLst>
        <ext uri="{3e2802c4-a4d2-4d8b-9148-e3be6c30e623}">
          <xlrd:rvb i="28594"/>
        </ext>
      </extLst>
    </bk>
    <bk>
      <extLst>
        <ext uri="{3e2802c4-a4d2-4d8b-9148-e3be6c30e623}">
          <xlrd:rvb i="28595"/>
        </ext>
      </extLst>
    </bk>
    <bk>
      <extLst>
        <ext uri="{3e2802c4-a4d2-4d8b-9148-e3be6c30e623}">
          <xlrd:rvb i="28596"/>
        </ext>
      </extLst>
    </bk>
    <bk>
      <extLst>
        <ext uri="{3e2802c4-a4d2-4d8b-9148-e3be6c30e623}">
          <xlrd:rvb i="28597"/>
        </ext>
      </extLst>
    </bk>
    <bk>
      <extLst>
        <ext uri="{3e2802c4-a4d2-4d8b-9148-e3be6c30e623}">
          <xlrd:rvb i="28598"/>
        </ext>
      </extLst>
    </bk>
    <bk>
      <extLst>
        <ext uri="{3e2802c4-a4d2-4d8b-9148-e3be6c30e623}">
          <xlrd:rvb i="28599"/>
        </ext>
      </extLst>
    </bk>
    <bk>
      <extLst>
        <ext uri="{3e2802c4-a4d2-4d8b-9148-e3be6c30e623}">
          <xlrd:rvb i="28600"/>
        </ext>
      </extLst>
    </bk>
    <bk>
      <extLst>
        <ext uri="{3e2802c4-a4d2-4d8b-9148-e3be6c30e623}">
          <xlrd:rvb i="28601"/>
        </ext>
      </extLst>
    </bk>
    <bk>
      <extLst>
        <ext uri="{3e2802c4-a4d2-4d8b-9148-e3be6c30e623}">
          <xlrd:rvb i="28602"/>
        </ext>
      </extLst>
    </bk>
    <bk>
      <extLst>
        <ext uri="{3e2802c4-a4d2-4d8b-9148-e3be6c30e623}">
          <xlrd:rvb i="28603"/>
        </ext>
      </extLst>
    </bk>
    <bk>
      <extLst>
        <ext uri="{3e2802c4-a4d2-4d8b-9148-e3be6c30e623}">
          <xlrd:rvb i="28604"/>
        </ext>
      </extLst>
    </bk>
    <bk>
      <extLst>
        <ext uri="{3e2802c4-a4d2-4d8b-9148-e3be6c30e623}">
          <xlrd:rvb i="28605"/>
        </ext>
      </extLst>
    </bk>
    <bk>
      <extLst>
        <ext uri="{3e2802c4-a4d2-4d8b-9148-e3be6c30e623}">
          <xlrd:rvb i="28606"/>
        </ext>
      </extLst>
    </bk>
    <bk>
      <extLst>
        <ext uri="{3e2802c4-a4d2-4d8b-9148-e3be6c30e623}">
          <xlrd:rvb i="28607"/>
        </ext>
      </extLst>
    </bk>
    <bk>
      <extLst>
        <ext uri="{3e2802c4-a4d2-4d8b-9148-e3be6c30e623}">
          <xlrd:rvb i="28608"/>
        </ext>
      </extLst>
    </bk>
    <bk>
      <extLst>
        <ext uri="{3e2802c4-a4d2-4d8b-9148-e3be6c30e623}">
          <xlrd:rvb i="28609"/>
        </ext>
      </extLst>
    </bk>
    <bk>
      <extLst>
        <ext uri="{3e2802c4-a4d2-4d8b-9148-e3be6c30e623}">
          <xlrd:rvb i="28610"/>
        </ext>
      </extLst>
    </bk>
    <bk>
      <extLst>
        <ext uri="{3e2802c4-a4d2-4d8b-9148-e3be6c30e623}">
          <xlrd:rvb i="28611"/>
        </ext>
      </extLst>
    </bk>
    <bk>
      <extLst>
        <ext uri="{3e2802c4-a4d2-4d8b-9148-e3be6c30e623}">
          <xlrd:rvb i="28612"/>
        </ext>
      </extLst>
    </bk>
    <bk>
      <extLst>
        <ext uri="{3e2802c4-a4d2-4d8b-9148-e3be6c30e623}">
          <xlrd:rvb i="28613"/>
        </ext>
      </extLst>
    </bk>
    <bk>
      <extLst>
        <ext uri="{3e2802c4-a4d2-4d8b-9148-e3be6c30e623}">
          <xlrd:rvb i="28614"/>
        </ext>
      </extLst>
    </bk>
    <bk>
      <extLst>
        <ext uri="{3e2802c4-a4d2-4d8b-9148-e3be6c30e623}">
          <xlrd:rvb i="28615"/>
        </ext>
      </extLst>
    </bk>
    <bk>
      <extLst>
        <ext uri="{3e2802c4-a4d2-4d8b-9148-e3be6c30e623}">
          <xlrd:rvb i="28616"/>
        </ext>
      </extLst>
    </bk>
    <bk>
      <extLst>
        <ext uri="{3e2802c4-a4d2-4d8b-9148-e3be6c30e623}">
          <xlrd:rvb i="28617"/>
        </ext>
      </extLst>
    </bk>
    <bk>
      <extLst>
        <ext uri="{3e2802c4-a4d2-4d8b-9148-e3be6c30e623}">
          <xlrd:rvb i="28618"/>
        </ext>
      </extLst>
    </bk>
    <bk>
      <extLst>
        <ext uri="{3e2802c4-a4d2-4d8b-9148-e3be6c30e623}">
          <xlrd:rvb i="28619"/>
        </ext>
      </extLst>
    </bk>
    <bk>
      <extLst>
        <ext uri="{3e2802c4-a4d2-4d8b-9148-e3be6c30e623}">
          <xlrd:rvb i="28620"/>
        </ext>
      </extLst>
    </bk>
    <bk>
      <extLst>
        <ext uri="{3e2802c4-a4d2-4d8b-9148-e3be6c30e623}">
          <xlrd:rvb i="28621"/>
        </ext>
      </extLst>
    </bk>
    <bk>
      <extLst>
        <ext uri="{3e2802c4-a4d2-4d8b-9148-e3be6c30e623}">
          <xlrd:rvb i="28622"/>
        </ext>
      </extLst>
    </bk>
    <bk>
      <extLst>
        <ext uri="{3e2802c4-a4d2-4d8b-9148-e3be6c30e623}">
          <xlrd:rvb i="28623"/>
        </ext>
      </extLst>
    </bk>
    <bk>
      <extLst>
        <ext uri="{3e2802c4-a4d2-4d8b-9148-e3be6c30e623}">
          <xlrd:rvb i="28624"/>
        </ext>
      </extLst>
    </bk>
    <bk>
      <extLst>
        <ext uri="{3e2802c4-a4d2-4d8b-9148-e3be6c30e623}">
          <xlrd:rvb i="28625"/>
        </ext>
      </extLst>
    </bk>
    <bk>
      <extLst>
        <ext uri="{3e2802c4-a4d2-4d8b-9148-e3be6c30e623}">
          <xlrd:rvb i="28626"/>
        </ext>
      </extLst>
    </bk>
    <bk>
      <extLst>
        <ext uri="{3e2802c4-a4d2-4d8b-9148-e3be6c30e623}">
          <xlrd:rvb i="28627"/>
        </ext>
      </extLst>
    </bk>
    <bk>
      <extLst>
        <ext uri="{3e2802c4-a4d2-4d8b-9148-e3be6c30e623}">
          <xlrd:rvb i="28628"/>
        </ext>
      </extLst>
    </bk>
    <bk>
      <extLst>
        <ext uri="{3e2802c4-a4d2-4d8b-9148-e3be6c30e623}">
          <xlrd:rvb i="28629"/>
        </ext>
      </extLst>
    </bk>
    <bk>
      <extLst>
        <ext uri="{3e2802c4-a4d2-4d8b-9148-e3be6c30e623}">
          <xlrd:rvb i="28630"/>
        </ext>
      </extLst>
    </bk>
    <bk>
      <extLst>
        <ext uri="{3e2802c4-a4d2-4d8b-9148-e3be6c30e623}">
          <xlrd:rvb i="28631"/>
        </ext>
      </extLst>
    </bk>
    <bk>
      <extLst>
        <ext uri="{3e2802c4-a4d2-4d8b-9148-e3be6c30e623}">
          <xlrd:rvb i="28632"/>
        </ext>
      </extLst>
    </bk>
    <bk>
      <extLst>
        <ext uri="{3e2802c4-a4d2-4d8b-9148-e3be6c30e623}">
          <xlrd:rvb i="28633"/>
        </ext>
      </extLst>
    </bk>
    <bk>
      <extLst>
        <ext uri="{3e2802c4-a4d2-4d8b-9148-e3be6c30e623}">
          <xlrd:rvb i="28634"/>
        </ext>
      </extLst>
    </bk>
    <bk>
      <extLst>
        <ext uri="{3e2802c4-a4d2-4d8b-9148-e3be6c30e623}">
          <xlrd:rvb i="28635"/>
        </ext>
      </extLst>
    </bk>
    <bk>
      <extLst>
        <ext uri="{3e2802c4-a4d2-4d8b-9148-e3be6c30e623}">
          <xlrd:rvb i="28636"/>
        </ext>
      </extLst>
    </bk>
    <bk>
      <extLst>
        <ext uri="{3e2802c4-a4d2-4d8b-9148-e3be6c30e623}">
          <xlrd:rvb i="28637"/>
        </ext>
      </extLst>
    </bk>
    <bk>
      <extLst>
        <ext uri="{3e2802c4-a4d2-4d8b-9148-e3be6c30e623}">
          <xlrd:rvb i="28638"/>
        </ext>
      </extLst>
    </bk>
    <bk>
      <extLst>
        <ext uri="{3e2802c4-a4d2-4d8b-9148-e3be6c30e623}">
          <xlrd:rvb i="28639"/>
        </ext>
      </extLst>
    </bk>
    <bk>
      <extLst>
        <ext uri="{3e2802c4-a4d2-4d8b-9148-e3be6c30e623}">
          <xlrd:rvb i="28640"/>
        </ext>
      </extLst>
    </bk>
    <bk>
      <extLst>
        <ext uri="{3e2802c4-a4d2-4d8b-9148-e3be6c30e623}">
          <xlrd:rvb i="28641"/>
        </ext>
      </extLst>
    </bk>
    <bk>
      <extLst>
        <ext uri="{3e2802c4-a4d2-4d8b-9148-e3be6c30e623}">
          <xlrd:rvb i="28642"/>
        </ext>
      </extLst>
    </bk>
    <bk>
      <extLst>
        <ext uri="{3e2802c4-a4d2-4d8b-9148-e3be6c30e623}">
          <xlrd:rvb i="28643"/>
        </ext>
      </extLst>
    </bk>
    <bk>
      <extLst>
        <ext uri="{3e2802c4-a4d2-4d8b-9148-e3be6c30e623}">
          <xlrd:rvb i="28644"/>
        </ext>
      </extLst>
    </bk>
    <bk>
      <extLst>
        <ext uri="{3e2802c4-a4d2-4d8b-9148-e3be6c30e623}">
          <xlrd:rvb i="28645"/>
        </ext>
      </extLst>
    </bk>
    <bk>
      <extLst>
        <ext uri="{3e2802c4-a4d2-4d8b-9148-e3be6c30e623}">
          <xlrd:rvb i="28646"/>
        </ext>
      </extLst>
    </bk>
    <bk>
      <extLst>
        <ext uri="{3e2802c4-a4d2-4d8b-9148-e3be6c30e623}">
          <xlrd:rvb i="28647"/>
        </ext>
      </extLst>
    </bk>
    <bk>
      <extLst>
        <ext uri="{3e2802c4-a4d2-4d8b-9148-e3be6c30e623}">
          <xlrd:rvb i="28648"/>
        </ext>
      </extLst>
    </bk>
    <bk>
      <extLst>
        <ext uri="{3e2802c4-a4d2-4d8b-9148-e3be6c30e623}">
          <xlrd:rvb i="28649"/>
        </ext>
      </extLst>
    </bk>
    <bk>
      <extLst>
        <ext uri="{3e2802c4-a4d2-4d8b-9148-e3be6c30e623}">
          <xlrd:rvb i="28650"/>
        </ext>
      </extLst>
    </bk>
    <bk>
      <extLst>
        <ext uri="{3e2802c4-a4d2-4d8b-9148-e3be6c30e623}">
          <xlrd:rvb i="28651"/>
        </ext>
      </extLst>
    </bk>
    <bk>
      <extLst>
        <ext uri="{3e2802c4-a4d2-4d8b-9148-e3be6c30e623}">
          <xlrd:rvb i="28652"/>
        </ext>
      </extLst>
    </bk>
    <bk>
      <extLst>
        <ext uri="{3e2802c4-a4d2-4d8b-9148-e3be6c30e623}">
          <xlrd:rvb i="28653"/>
        </ext>
      </extLst>
    </bk>
    <bk>
      <extLst>
        <ext uri="{3e2802c4-a4d2-4d8b-9148-e3be6c30e623}">
          <xlrd:rvb i="28654"/>
        </ext>
      </extLst>
    </bk>
    <bk>
      <extLst>
        <ext uri="{3e2802c4-a4d2-4d8b-9148-e3be6c30e623}">
          <xlrd:rvb i="28655"/>
        </ext>
      </extLst>
    </bk>
    <bk>
      <extLst>
        <ext uri="{3e2802c4-a4d2-4d8b-9148-e3be6c30e623}">
          <xlrd:rvb i="28656"/>
        </ext>
      </extLst>
    </bk>
    <bk>
      <extLst>
        <ext uri="{3e2802c4-a4d2-4d8b-9148-e3be6c30e623}">
          <xlrd:rvb i="28657"/>
        </ext>
      </extLst>
    </bk>
    <bk>
      <extLst>
        <ext uri="{3e2802c4-a4d2-4d8b-9148-e3be6c30e623}">
          <xlrd:rvb i="28658"/>
        </ext>
      </extLst>
    </bk>
    <bk>
      <extLst>
        <ext uri="{3e2802c4-a4d2-4d8b-9148-e3be6c30e623}">
          <xlrd:rvb i="28659"/>
        </ext>
      </extLst>
    </bk>
    <bk>
      <extLst>
        <ext uri="{3e2802c4-a4d2-4d8b-9148-e3be6c30e623}">
          <xlrd:rvb i="28660"/>
        </ext>
      </extLst>
    </bk>
    <bk>
      <extLst>
        <ext uri="{3e2802c4-a4d2-4d8b-9148-e3be6c30e623}">
          <xlrd:rvb i="28661"/>
        </ext>
      </extLst>
    </bk>
    <bk>
      <extLst>
        <ext uri="{3e2802c4-a4d2-4d8b-9148-e3be6c30e623}">
          <xlrd:rvb i="28664"/>
        </ext>
      </extLst>
    </bk>
    <bk>
      <extLst>
        <ext uri="{3e2802c4-a4d2-4d8b-9148-e3be6c30e623}">
          <xlrd:rvb i="28665"/>
        </ext>
      </extLst>
    </bk>
    <bk>
      <extLst>
        <ext uri="{3e2802c4-a4d2-4d8b-9148-e3be6c30e623}">
          <xlrd:rvb i="28666"/>
        </ext>
      </extLst>
    </bk>
    <bk>
      <extLst>
        <ext uri="{3e2802c4-a4d2-4d8b-9148-e3be6c30e623}">
          <xlrd:rvb i="28667"/>
        </ext>
      </extLst>
    </bk>
    <bk>
      <extLst>
        <ext uri="{3e2802c4-a4d2-4d8b-9148-e3be6c30e623}">
          <xlrd:rvb i="28668"/>
        </ext>
      </extLst>
    </bk>
    <bk>
      <extLst>
        <ext uri="{3e2802c4-a4d2-4d8b-9148-e3be6c30e623}">
          <xlrd:rvb i="28669"/>
        </ext>
      </extLst>
    </bk>
    <bk>
      <extLst>
        <ext uri="{3e2802c4-a4d2-4d8b-9148-e3be6c30e623}">
          <xlrd:rvb i="28670"/>
        </ext>
      </extLst>
    </bk>
    <bk>
      <extLst>
        <ext uri="{3e2802c4-a4d2-4d8b-9148-e3be6c30e623}">
          <xlrd:rvb i="28671"/>
        </ext>
      </extLst>
    </bk>
    <bk>
      <extLst>
        <ext uri="{3e2802c4-a4d2-4d8b-9148-e3be6c30e623}">
          <xlrd:rvb i="28672"/>
        </ext>
      </extLst>
    </bk>
    <bk>
      <extLst>
        <ext uri="{3e2802c4-a4d2-4d8b-9148-e3be6c30e623}">
          <xlrd:rvb i="28673"/>
        </ext>
      </extLst>
    </bk>
    <bk>
      <extLst>
        <ext uri="{3e2802c4-a4d2-4d8b-9148-e3be6c30e623}">
          <xlrd:rvb i="28674"/>
        </ext>
      </extLst>
    </bk>
    <bk>
      <extLst>
        <ext uri="{3e2802c4-a4d2-4d8b-9148-e3be6c30e623}">
          <xlrd:rvb i="28675"/>
        </ext>
      </extLst>
    </bk>
    <bk>
      <extLst>
        <ext uri="{3e2802c4-a4d2-4d8b-9148-e3be6c30e623}">
          <xlrd:rvb i="28676"/>
        </ext>
      </extLst>
    </bk>
    <bk>
      <extLst>
        <ext uri="{3e2802c4-a4d2-4d8b-9148-e3be6c30e623}">
          <xlrd:rvb i="28677"/>
        </ext>
      </extLst>
    </bk>
    <bk>
      <extLst>
        <ext uri="{3e2802c4-a4d2-4d8b-9148-e3be6c30e623}">
          <xlrd:rvb i="28678"/>
        </ext>
      </extLst>
    </bk>
    <bk>
      <extLst>
        <ext uri="{3e2802c4-a4d2-4d8b-9148-e3be6c30e623}">
          <xlrd:rvb i="28679"/>
        </ext>
      </extLst>
    </bk>
    <bk>
      <extLst>
        <ext uri="{3e2802c4-a4d2-4d8b-9148-e3be6c30e623}">
          <xlrd:rvb i="28680"/>
        </ext>
      </extLst>
    </bk>
    <bk>
      <extLst>
        <ext uri="{3e2802c4-a4d2-4d8b-9148-e3be6c30e623}">
          <xlrd:rvb i="28681"/>
        </ext>
      </extLst>
    </bk>
    <bk>
      <extLst>
        <ext uri="{3e2802c4-a4d2-4d8b-9148-e3be6c30e623}">
          <xlrd:rvb i="28682"/>
        </ext>
      </extLst>
    </bk>
    <bk>
      <extLst>
        <ext uri="{3e2802c4-a4d2-4d8b-9148-e3be6c30e623}">
          <xlrd:rvb i="28683"/>
        </ext>
      </extLst>
    </bk>
    <bk>
      <extLst>
        <ext uri="{3e2802c4-a4d2-4d8b-9148-e3be6c30e623}">
          <xlrd:rvb i="28684"/>
        </ext>
      </extLst>
    </bk>
    <bk>
      <extLst>
        <ext uri="{3e2802c4-a4d2-4d8b-9148-e3be6c30e623}">
          <xlrd:rvb i="28685"/>
        </ext>
      </extLst>
    </bk>
    <bk>
      <extLst>
        <ext uri="{3e2802c4-a4d2-4d8b-9148-e3be6c30e623}">
          <xlrd:rvb i="28686"/>
        </ext>
      </extLst>
    </bk>
    <bk>
      <extLst>
        <ext uri="{3e2802c4-a4d2-4d8b-9148-e3be6c30e623}">
          <xlrd:rvb i="28687"/>
        </ext>
      </extLst>
    </bk>
    <bk>
      <extLst>
        <ext uri="{3e2802c4-a4d2-4d8b-9148-e3be6c30e623}">
          <xlrd:rvb i="28688"/>
        </ext>
      </extLst>
    </bk>
    <bk>
      <extLst>
        <ext uri="{3e2802c4-a4d2-4d8b-9148-e3be6c30e623}">
          <xlrd:rvb i="28689"/>
        </ext>
      </extLst>
    </bk>
    <bk>
      <extLst>
        <ext uri="{3e2802c4-a4d2-4d8b-9148-e3be6c30e623}">
          <xlrd:rvb i="28690"/>
        </ext>
      </extLst>
    </bk>
    <bk>
      <extLst>
        <ext uri="{3e2802c4-a4d2-4d8b-9148-e3be6c30e623}">
          <xlrd:rvb i="28691"/>
        </ext>
      </extLst>
    </bk>
    <bk>
      <extLst>
        <ext uri="{3e2802c4-a4d2-4d8b-9148-e3be6c30e623}">
          <xlrd:rvb i="28692"/>
        </ext>
      </extLst>
    </bk>
    <bk>
      <extLst>
        <ext uri="{3e2802c4-a4d2-4d8b-9148-e3be6c30e623}">
          <xlrd:rvb i="28693"/>
        </ext>
      </extLst>
    </bk>
    <bk>
      <extLst>
        <ext uri="{3e2802c4-a4d2-4d8b-9148-e3be6c30e623}">
          <xlrd:rvb i="28694"/>
        </ext>
      </extLst>
    </bk>
    <bk>
      <extLst>
        <ext uri="{3e2802c4-a4d2-4d8b-9148-e3be6c30e623}">
          <xlrd:rvb i="28695"/>
        </ext>
      </extLst>
    </bk>
    <bk>
      <extLst>
        <ext uri="{3e2802c4-a4d2-4d8b-9148-e3be6c30e623}">
          <xlrd:rvb i="28696"/>
        </ext>
      </extLst>
    </bk>
    <bk>
      <extLst>
        <ext uri="{3e2802c4-a4d2-4d8b-9148-e3be6c30e623}">
          <xlrd:rvb i="28697"/>
        </ext>
      </extLst>
    </bk>
    <bk>
      <extLst>
        <ext uri="{3e2802c4-a4d2-4d8b-9148-e3be6c30e623}">
          <xlrd:rvb i="28698"/>
        </ext>
      </extLst>
    </bk>
    <bk>
      <extLst>
        <ext uri="{3e2802c4-a4d2-4d8b-9148-e3be6c30e623}">
          <xlrd:rvb i="28699"/>
        </ext>
      </extLst>
    </bk>
    <bk>
      <extLst>
        <ext uri="{3e2802c4-a4d2-4d8b-9148-e3be6c30e623}">
          <xlrd:rvb i="28700"/>
        </ext>
      </extLst>
    </bk>
    <bk>
      <extLst>
        <ext uri="{3e2802c4-a4d2-4d8b-9148-e3be6c30e623}">
          <xlrd:rvb i="28701"/>
        </ext>
      </extLst>
    </bk>
    <bk>
      <extLst>
        <ext uri="{3e2802c4-a4d2-4d8b-9148-e3be6c30e623}">
          <xlrd:rvb i="28702"/>
        </ext>
      </extLst>
    </bk>
    <bk>
      <extLst>
        <ext uri="{3e2802c4-a4d2-4d8b-9148-e3be6c30e623}">
          <xlrd:rvb i="28703"/>
        </ext>
      </extLst>
    </bk>
    <bk>
      <extLst>
        <ext uri="{3e2802c4-a4d2-4d8b-9148-e3be6c30e623}">
          <xlrd:rvb i="28704"/>
        </ext>
      </extLst>
    </bk>
    <bk>
      <extLst>
        <ext uri="{3e2802c4-a4d2-4d8b-9148-e3be6c30e623}">
          <xlrd:rvb i="28705"/>
        </ext>
      </extLst>
    </bk>
    <bk>
      <extLst>
        <ext uri="{3e2802c4-a4d2-4d8b-9148-e3be6c30e623}">
          <xlrd:rvb i="28706"/>
        </ext>
      </extLst>
    </bk>
    <bk>
      <extLst>
        <ext uri="{3e2802c4-a4d2-4d8b-9148-e3be6c30e623}">
          <xlrd:rvb i="28707"/>
        </ext>
      </extLst>
    </bk>
    <bk>
      <extLst>
        <ext uri="{3e2802c4-a4d2-4d8b-9148-e3be6c30e623}">
          <xlrd:rvb i="28708"/>
        </ext>
      </extLst>
    </bk>
    <bk>
      <extLst>
        <ext uri="{3e2802c4-a4d2-4d8b-9148-e3be6c30e623}">
          <xlrd:rvb i="28709"/>
        </ext>
      </extLst>
    </bk>
    <bk>
      <extLst>
        <ext uri="{3e2802c4-a4d2-4d8b-9148-e3be6c30e623}">
          <xlrd:rvb i="28710"/>
        </ext>
      </extLst>
    </bk>
    <bk>
      <extLst>
        <ext uri="{3e2802c4-a4d2-4d8b-9148-e3be6c30e623}">
          <xlrd:rvb i="28711"/>
        </ext>
      </extLst>
    </bk>
    <bk>
      <extLst>
        <ext uri="{3e2802c4-a4d2-4d8b-9148-e3be6c30e623}">
          <xlrd:rvb i="28712"/>
        </ext>
      </extLst>
    </bk>
    <bk>
      <extLst>
        <ext uri="{3e2802c4-a4d2-4d8b-9148-e3be6c30e623}">
          <xlrd:rvb i="28713"/>
        </ext>
      </extLst>
    </bk>
    <bk>
      <extLst>
        <ext uri="{3e2802c4-a4d2-4d8b-9148-e3be6c30e623}">
          <xlrd:rvb i="28714"/>
        </ext>
      </extLst>
    </bk>
    <bk>
      <extLst>
        <ext uri="{3e2802c4-a4d2-4d8b-9148-e3be6c30e623}">
          <xlrd:rvb i="28715"/>
        </ext>
      </extLst>
    </bk>
    <bk>
      <extLst>
        <ext uri="{3e2802c4-a4d2-4d8b-9148-e3be6c30e623}">
          <xlrd:rvb i="28716"/>
        </ext>
      </extLst>
    </bk>
    <bk>
      <extLst>
        <ext uri="{3e2802c4-a4d2-4d8b-9148-e3be6c30e623}">
          <xlrd:rvb i="28719"/>
        </ext>
      </extLst>
    </bk>
    <bk>
      <extLst>
        <ext uri="{3e2802c4-a4d2-4d8b-9148-e3be6c30e623}">
          <xlrd:rvb i="28720"/>
        </ext>
      </extLst>
    </bk>
    <bk>
      <extLst>
        <ext uri="{3e2802c4-a4d2-4d8b-9148-e3be6c30e623}">
          <xlrd:rvb i="28721"/>
        </ext>
      </extLst>
    </bk>
    <bk>
      <extLst>
        <ext uri="{3e2802c4-a4d2-4d8b-9148-e3be6c30e623}">
          <xlrd:rvb i="28722"/>
        </ext>
      </extLst>
    </bk>
    <bk>
      <extLst>
        <ext uri="{3e2802c4-a4d2-4d8b-9148-e3be6c30e623}">
          <xlrd:rvb i="28723"/>
        </ext>
      </extLst>
    </bk>
    <bk>
      <extLst>
        <ext uri="{3e2802c4-a4d2-4d8b-9148-e3be6c30e623}">
          <xlrd:rvb i="28724"/>
        </ext>
      </extLst>
    </bk>
    <bk>
      <extLst>
        <ext uri="{3e2802c4-a4d2-4d8b-9148-e3be6c30e623}">
          <xlrd:rvb i="28725"/>
        </ext>
      </extLst>
    </bk>
    <bk>
      <extLst>
        <ext uri="{3e2802c4-a4d2-4d8b-9148-e3be6c30e623}">
          <xlrd:rvb i="28726"/>
        </ext>
      </extLst>
    </bk>
    <bk>
      <extLst>
        <ext uri="{3e2802c4-a4d2-4d8b-9148-e3be6c30e623}">
          <xlrd:rvb i="28727"/>
        </ext>
      </extLst>
    </bk>
    <bk>
      <extLst>
        <ext uri="{3e2802c4-a4d2-4d8b-9148-e3be6c30e623}">
          <xlrd:rvb i="28728"/>
        </ext>
      </extLst>
    </bk>
    <bk>
      <extLst>
        <ext uri="{3e2802c4-a4d2-4d8b-9148-e3be6c30e623}">
          <xlrd:rvb i="28729"/>
        </ext>
      </extLst>
    </bk>
    <bk>
      <extLst>
        <ext uri="{3e2802c4-a4d2-4d8b-9148-e3be6c30e623}">
          <xlrd:rvb i="28730"/>
        </ext>
      </extLst>
    </bk>
    <bk>
      <extLst>
        <ext uri="{3e2802c4-a4d2-4d8b-9148-e3be6c30e623}">
          <xlrd:rvb i="28731"/>
        </ext>
      </extLst>
    </bk>
    <bk>
      <extLst>
        <ext uri="{3e2802c4-a4d2-4d8b-9148-e3be6c30e623}">
          <xlrd:rvb i="28732"/>
        </ext>
      </extLst>
    </bk>
    <bk>
      <extLst>
        <ext uri="{3e2802c4-a4d2-4d8b-9148-e3be6c30e623}">
          <xlrd:rvb i="28733"/>
        </ext>
      </extLst>
    </bk>
    <bk>
      <extLst>
        <ext uri="{3e2802c4-a4d2-4d8b-9148-e3be6c30e623}">
          <xlrd:rvb i="28734"/>
        </ext>
      </extLst>
    </bk>
    <bk>
      <extLst>
        <ext uri="{3e2802c4-a4d2-4d8b-9148-e3be6c30e623}">
          <xlrd:rvb i="28735"/>
        </ext>
      </extLst>
    </bk>
    <bk>
      <extLst>
        <ext uri="{3e2802c4-a4d2-4d8b-9148-e3be6c30e623}">
          <xlrd:rvb i="28736"/>
        </ext>
      </extLst>
    </bk>
    <bk>
      <extLst>
        <ext uri="{3e2802c4-a4d2-4d8b-9148-e3be6c30e623}">
          <xlrd:rvb i="28737"/>
        </ext>
      </extLst>
    </bk>
    <bk>
      <extLst>
        <ext uri="{3e2802c4-a4d2-4d8b-9148-e3be6c30e623}">
          <xlrd:rvb i="28738"/>
        </ext>
      </extLst>
    </bk>
    <bk>
      <extLst>
        <ext uri="{3e2802c4-a4d2-4d8b-9148-e3be6c30e623}">
          <xlrd:rvb i="28739"/>
        </ext>
      </extLst>
    </bk>
    <bk>
      <extLst>
        <ext uri="{3e2802c4-a4d2-4d8b-9148-e3be6c30e623}">
          <xlrd:rvb i="28740"/>
        </ext>
      </extLst>
    </bk>
    <bk>
      <extLst>
        <ext uri="{3e2802c4-a4d2-4d8b-9148-e3be6c30e623}">
          <xlrd:rvb i="28741"/>
        </ext>
      </extLst>
    </bk>
    <bk>
      <extLst>
        <ext uri="{3e2802c4-a4d2-4d8b-9148-e3be6c30e623}">
          <xlrd:rvb i="28742"/>
        </ext>
      </extLst>
    </bk>
    <bk>
      <extLst>
        <ext uri="{3e2802c4-a4d2-4d8b-9148-e3be6c30e623}">
          <xlrd:rvb i="28743"/>
        </ext>
      </extLst>
    </bk>
    <bk>
      <extLst>
        <ext uri="{3e2802c4-a4d2-4d8b-9148-e3be6c30e623}">
          <xlrd:rvb i="28744"/>
        </ext>
      </extLst>
    </bk>
    <bk>
      <extLst>
        <ext uri="{3e2802c4-a4d2-4d8b-9148-e3be6c30e623}">
          <xlrd:rvb i="28745"/>
        </ext>
      </extLst>
    </bk>
    <bk>
      <extLst>
        <ext uri="{3e2802c4-a4d2-4d8b-9148-e3be6c30e623}">
          <xlrd:rvb i="28746"/>
        </ext>
      </extLst>
    </bk>
    <bk>
      <extLst>
        <ext uri="{3e2802c4-a4d2-4d8b-9148-e3be6c30e623}">
          <xlrd:rvb i="28747"/>
        </ext>
      </extLst>
    </bk>
    <bk>
      <extLst>
        <ext uri="{3e2802c4-a4d2-4d8b-9148-e3be6c30e623}">
          <xlrd:rvb i="28748"/>
        </ext>
      </extLst>
    </bk>
    <bk>
      <extLst>
        <ext uri="{3e2802c4-a4d2-4d8b-9148-e3be6c30e623}">
          <xlrd:rvb i="28749"/>
        </ext>
      </extLst>
    </bk>
    <bk>
      <extLst>
        <ext uri="{3e2802c4-a4d2-4d8b-9148-e3be6c30e623}">
          <xlrd:rvb i="28750"/>
        </ext>
      </extLst>
    </bk>
    <bk>
      <extLst>
        <ext uri="{3e2802c4-a4d2-4d8b-9148-e3be6c30e623}">
          <xlrd:rvb i="28751"/>
        </ext>
      </extLst>
    </bk>
    <bk>
      <extLst>
        <ext uri="{3e2802c4-a4d2-4d8b-9148-e3be6c30e623}">
          <xlrd:rvb i="28752"/>
        </ext>
      </extLst>
    </bk>
    <bk>
      <extLst>
        <ext uri="{3e2802c4-a4d2-4d8b-9148-e3be6c30e623}">
          <xlrd:rvb i="28753"/>
        </ext>
      </extLst>
    </bk>
    <bk>
      <extLst>
        <ext uri="{3e2802c4-a4d2-4d8b-9148-e3be6c30e623}">
          <xlrd:rvb i="28754"/>
        </ext>
      </extLst>
    </bk>
    <bk>
      <extLst>
        <ext uri="{3e2802c4-a4d2-4d8b-9148-e3be6c30e623}">
          <xlrd:rvb i="28755"/>
        </ext>
      </extLst>
    </bk>
    <bk>
      <extLst>
        <ext uri="{3e2802c4-a4d2-4d8b-9148-e3be6c30e623}">
          <xlrd:rvb i="28756"/>
        </ext>
      </extLst>
    </bk>
    <bk>
      <extLst>
        <ext uri="{3e2802c4-a4d2-4d8b-9148-e3be6c30e623}">
          <xlrd:rvb i="28757"/>
        </ext>
      </extLst>
    </bk>
    <bk>
      <extLst>
        <ext uri="{3e2802c4-a4d2-4d8b-9148-e3be6c30e623}">
          <xlrd:rvb i="28758"/>
        </ext>
      </extLst>
    </bk>
    <bk>
      <extLst>
        <ext uri="{3e2802c4-a4d2-4d8b-9148-e3be6c30e623}">
          <xlrd:rvb i="28759"/>
        </ext>
      </extLst>
    </bk>
    <bk>
      <extLst>
        <ext uri="{3e2802c4-a4d2-4d8b-9148-e3be6c30e623}">
          <xlrd:rvb i="28760"/>
        </ext>
      </extLst>
    </bk>
    <bk>
      <extLst>
        <ext uri="{3e2802c4-a4d2-4d8b-9148-e3be6c30e623}">
          <xlrd:rvb i="28761"/>
        </ext>
      </extLst>
    </bk>
    <bk>
      <extLst>
        <ext uri="{3e2802c4-a4d2-4d8b-9148-e3be6c30e623}">
          <xlrd:rvb i="28762"/>
        </ext>
      </extLst>
    </bk>
    <bk>
      <extLst>
        <ext uri="{3e2802c4-a4d2-4d8b-9148-e3be6c30e623}">
          <xlrd:rvb i="28763"/>
        </ext>
      </extLst>
    </bk>
    <bk>
      <extLst>
        <ext uri="{3e2802c4-a4d2-4d8b-9148-e3be6c30e623}">
          <xlrd:rvb i="28764"/>
        </ext>
      </extLst>
    </bk>
    <bk>
      <extLst>
        <ext uri="{3e2802c4-a4d2-4d8b-9148-e3be6c30e623}">
          <xlrd:rvb i="28765"/>
        </ext>
      </extLst>
    </bk>
    <bk>
      <extLst>
        <ext uri="{3e2802c4-a4d2-4d8b-9148-e3be6c30e623}">
          <xlrd:rvb i="28768"/>
        </ext>
      </extLst>
    </bk>
    <bk>
      <extLst>
        <ext uri="{3e2802c4-a4d2-4d8b-9148-e3be6c30e623}">
          <xlrd:rvb i="28769"/>
        </ext>
      </extLst>
    </bk>
    <bk>
      <extLst>
        <ext uri="{3e2802c4-a4d2-4d8b-9148-e3be6c30e623}">
          <xlrd:rvb i="28770"/>
        </ext>
      </extLst>
    </bk>
    <bk>
      <extLst>
        <ext uri="{3e2802c4-a4d2-4d8b-9148-e3be6c30e623}">
          <xlrd:rvb i="28771"/>
        </ext>
      </extLst>
    </bk>
    <bk>
      <extLst>
        <ext uri="{3e2802c4-a4d2-4d8b-9148-e3be6c30e623}">
          <xlrd:rvb i="28772"/>
        </ext>
      </extLst>
    </bk>
    <bk>
      <extLst>
        <ext uri="{3e2802c4-a4d2-4d8b-9148-e3be6c30e623}">
          <xlrd:rvb i="28773"/>
        </ext>
      </extLst>
    </bk>
    <bk>
      <extLst>
        <ext uri="{3e2802c4-a4d2-4d8b-9148-e3be6c30e623}">
          <xlrd:rvb i="28774"/>
        </ext>
      </extLst>
    </bk>
    <bk>
      <extLst>
        <ext uri="{3e2802c4-a4d2-4d8b-9148-e3be6c30e623}">
          <xlrd:rvb i="28775"/>
        </ext>
      </extLst>
    </bk>
    <bk>
      <extLst>
        <ext uri="{3e2802c4-a4d2-4d8b-9148-e3be6c30e623}">
          <xlrd:rvb i="28776"/>
        </ext>
      </extLst>
    </bk>
    <bk>
      <extLst>
        <ext uri="{3e2802c4-a4d2-4d8b-9148-e3be6c30e623}">
          <xlrd:rvb i="28777"/>
        </ext>
      </extLst>
    </bk>
    <bk>
      <extLst>
        <ext uri="{3e2802c4-a4d2-4d8b-9148-e3be6c30e623}">
          <xlrd:rvb i="28778"/>
        </ext>
      </extLst>
    </bk>
    <bk>
      <extLst>
        <ext uri="{3e2802c4-a4d2-4d8b-9148-e3be6c30e623}">
          <xlrd:rvb i="28781"/>
        </ext>
      </extLst>
    </bk>
    <bk>
      <extLst>
        <ext uri="{3e2802c4-a4d2-4d8b-9148-e3be6c30e623}">
          <xlrd:rvb i="28782"/>
        </ext>
      </extLst>
    </bk>
    <bk>
      <extLst>
        <ext uri="{3e2802c4-a4d2-4d8b-9148-e3be6c30e623}">
          <xlrd:rvb i="28783"/>
        </ext>
      </extLst>
    </bk>
    <bk>
      <extLst>
        <ext uri="{3e2802c4-a4d2-4d8b-9148-e3be6c30e623}">
          <xlrd:rvb i="28784"/>
        </ext>
      </extLst>
    </bk>
    <bk>
      <extLst>
        <ext uri="{3e2802c4-a4d2-4d8b-9148-e3be6c30e623}">
          <xlrd:rvb i="28785"/>
        </ext>
      </extLst>
    </bk>
    <bk>
      <extLst>
        <ext uri="{3e2802c4-a4d2-4d8b-9148-e3be6c30e623}">
          <xlrd:rvb i="28786"/>
        </ext>
      </extLst>
    </bk>
    <bk>
      <extLst>
        <ext uri="{3e2802c4-a4d2-4d8b-9148-e3be6c30e623}">
          <xlrd:rvb i="28787"/>
        </ext>
      </extLst>
    </bk>
    <bk>
      <extLst>
        <ext uri="{3e2802c4-a4d2-4d8b-9148-e3be6c30e623}">
          <xlrd:rvb i="28788"/>
        </ext>
      </extLst>
    </bk>
    <bk>
      <extLst>
        <ext uri="{3e2802c4-a4d2-4d8b-9148-e3be6c30e623}">
          <xlrd:rvb i="28789"/>
        </ext>
      </extLst>
    </bk>
    <bk>
      <extLst>
        <ext uri="{3e2802c4-a4d2-4d8b-9148-e3be6c30e623}">
          <xlrd:rvb i="28790"/>
        </ext>
      </extLst>
    </bk>
    <bk>
      <extLst>
        <ext uri="{3e2802c4-a4d2-4d8b-9148-e3be6c30e623}">
          <xlrd:rvb i="28791"/>
        </ext>
      </extLst>
    </bk>
    <bk>
      <extLst>
        <ext uri="{3e2802c4-a4d2-4d8b-9148-e3be6c30e623}">
          <xlrd:rvb i="28792"/>
        </ext>
      </extLst>
    </bk>
    <bk>
      <extLst>
        <ext uri="{3e2802c4-a4d2-4d8b-9148-e3be6c30e623}">
          <xlrd:rvb i="28793"/>
        </ext>
      </extLst>
    </bk>
    <bk>
      <extLst>
        <ext uri="{3e2802c4-a4d2-4d8b-9148-e3be6c30e623}">
          <xlrd:rvb i="28794"/>
        </ext>
      </extLst>
    </bk>
    <bk>
      <extLst>
        <ext uri="{3e2802c4-a4d2-4d8b-9148-e3be6c30e623}">
          <xlrd:rvb i="28795"/>
        </ext>
      </extLst>
    </bk>
    <bk>
      <extLst>
        <ext uri="{3e2802c4-a4d2-4d8b-9148-e3be6c30e623}">
          <xlrd:rvb i="28796"/>
        </ext>
      </extLst>
    </bk>
    <bk>
      <extLst>
        <ext uri="{3e2802c4-a4d2-4d8b-9148-e3be6c30e623}">
          <xlrd:rvb i="28797"/>
        </ext>
      </extLst>
    </bk>
    <bk>
      <extLst>
        <ext uri="{3e2802c4-a4d2-4d8b-9148-e3be6c30e623}">
          <xlrd:rvb i="28798"/>
        </ext>
      </extLst>
    </bk>
    <bk>
      <extLst>
        <ext uri="{3e2802c4-a4d2-4d8b-9148-e3be6c30e623}">
          <xlrd:rvb i="28799"/>
        </ext>
      </extLst>
    </bk>
    <bk>
      <extLst>
        <ext uri="{3e2802c4-a4d2-4d8b-9148-e3be6c30e623}">
          <xlrd:rvb i="28800"/>
        </ext>
      </extLst>
    </bk>
    <bk>
      <extLst>
        <ext uri="{3e2802c4-a4d2-4d8b-9148-e3be6c30e623}">
          <xlrd:rvb i="28801"/>
        </ext>
      </extLst>
    </bk>
    <bk>
      <extLst>
        <ext uri="{3e2802c4-a4d2-4d8b-9148-e3be6c30e623}">
          <xlrd:rvb i="28802"/>
        </ext>
      </extLst>
    </bk>
    <bk>
      <extLst>
        <ext uri="{3e2802c4-a4d2-4d8b-9148-e3be6c30e623}">
          <xlrd:rvb i="28803"/>
        </ext>
      </extLst>
    </bk>
    <bk>
      <extLst>
        <ext uri="{3e2802c4-a4d2-4d8b-9148-e3be6c30e623}">
          <xlrd:rvb i="28804"/>
        </ext>
      </extLst>
    </bk>
    <bk>
      <extLst>
        <ext uri="{3e2802c4-a4d2-4d8b-9148-e3be6c30e623}">
          <xlrd:rvb i="28805"/>
        </ext>
      </extLst>
    </bk>
    <bk>
      <extLst>
        <ext uri="{3e2802c4-a4d2-4d8b-9148-e3be6c30e623}">
          <xlrd:rvb i="28806"/>
        </ext>
      </extLst>
    </bk>
    <bk>
      <extLst>
        <ext uri="{3e2802c4-a4d2-4d8b-9148-e3be6c30e623}">
          <xlrd:rvb i="28807"/>
        </ext>
      </extLst>
    </bk>
    <bk>
      <extLst>
        <ext uri="{3e2802c4-a4d2-4d8b-9148-e3be6c30e623}">
          <xlrd:rvb i="28808"/>
        </ext>
      </extLst>
    </bk>
    <bk>
      <extLst>
        <ext uri="{3e2802c4-a4d2-4d8b-9148-e3be6c30e623}">
          <xlrd:rvb i="28811"/>
        </ext>
      </extLst>
    </bk>
    <bk>
      <extLst>
        <ext uri="{3e2802c4-a4d2-4d8b-9148-e3be6c30e623}">
          <xlrd:rvb i="28812"/>
        </ext>
      </extLst>
    </bk>
    <bk>
      <extLst>
        <ext uri="{3e2802c4-a4d2-4d8b-9148-e3be6c30e623}">
          <xlrd:rvb i="28813"/>
        </ext>
      </extLst>
    </bk>
    <bk>
      <extLst>
        <ext uri="{3e2802c4-a4d2-4d8b-9148-e3be6c30e623}">
          <xlrd:rvb i="28814"/>
        </ext>
      </extLst>
    </bk>
    <bk>
      <extLst>
        <ext uri="{3e2802c4-a4d2-4d8b-9148-e3be6c30e623}">
          <xlrd:rvb i="28817"/>
        </ext>
      </extLst>
    </bk>
    <bk>
      <extLst>
        <ext uri="{3e2802c4-a4d2-4d8b-9148-e3be6c30e623}">
          <xlrd:rvb i="28818"/>
        </ext>
      </extLst>
    </bk>
    <bk>
      <extLst>
        <ext uri="{3e2802c4-a4d2-4d8b-9148-e3be6c30e623}">
          <xlrd:rvb i="28819"/>
        </ext>
      </extLst>
    </bk>
    <bk>
      <extLst>
        <ext uri="{3e2802c4-a4d2-4d8b-9148-e3be6c30e623}">
          <xlrd:rvb i="28820"/>
        </ext>
      </extLst>
    </bk>
    <bk>
      <extLst>
        <ext uri="{3e2802c4-a4d2-4d8b-9148-e3be6c30e623}">
          <xlrd:rvb i="28821"/>
        </ext>
      </extLst>
    </bk>
    <bk>
      <extLst>
        <ext uri="{3e2802c4-a4d2-4d8b-9148-e3be6c30e623}">
          <xlrd:rvb i="28822"/>
        </ext>
      </extLst>
    </bk>
    <bk>
      <extLst>
        <ext uri="{3e2802c4-a4d2-4d8b-9148-e3be6c30e623}">
          <xlrd:rvb i="28823"/>
        </ext>
      </extLst>
    </bk>
    <bk>
      <extLst>
        <ext uri="{3e2802c4-a4d2-4d8b-9148-e3be6c30e623}">
          <xlrd:rvb i="28824"/>
        </ext>
      </extLst>
    </bk>
    <bk>
      <extLst>
        <ext uri="{3e2802c4-a4d2-4d8b-9148-e3be6c30e623}">
          <xlrd:rvb i="28825"/>
        </ext>
      </extLst>
    </bk>
    <bk>
      <extLst>
        <ext uri="{3e2802c4-a4d2-4d8b-9148-e3be6c30e623}">
          <xlrd:rvb i="28826"/>
        </ext>
      </extLst>
    </bk>
    <bk>
      <extLst>
        <ext uri="{3e2802c4-a4d2-4d8b-9148-e3be6c30e623}">
          <xlrd:rvb i="28827"/>
        </ext>
      </extLst>
    </bk>
    <bk>
      <extLst>
        <ext uri="{3e2802c4-a4d2-4d8b-9148-e3be6c30e623}">
          <xlrd:rvb i="28828"/>
        </ext>
      </extLst>
    </bk>
    <bk>
      <extLst>
        <ext uri="{3e2802c4-a4d2-4d8b-9148-e3be6c30e623}">
          <xlrd:rvb i="28829"/>
        </ext>
      </extLst>
    </bk>
    <bk>
      <extLst>
        <ext uri="{3e2802c4-a4d2-4d8b-9148-e3be6c30e623}">
          <xlrd:rvb i="28830"/>
        </ext>
      </extLst>
    </bk>
    <bk>
      <extLst>
        <ext uri="{3e2802c4-a4d2-4d8b-9148-e3be6c30e623}">
          <xlrd:rvb i="28831"/>
        </ext>
      </extLst>
    </bk>
    <bk>
      <extLst>
        <ext uri="{3e2802c4-a4d2-4d8b-9148-e3be6c30e623}">
          <xlrd:rvb i="28832"/>
        </ext>
      </extLst>
    </bk>
    <bk>
      <extLst>
        <ext uri="{3e2802c4-a4d2-4d8b-9148-e3be6c30e623}">
          <xlrd:rvb i="28833"/>
        </ext>
      </extLst>
    </bk>
    <bk>
      <extLst>
        <ext uri="{3e2802c4-a4d2-4d8b-9148-e3be6c30e623}">
          <xlrd:rvb i="28834"/>
        </ext>
      </extLst>
    </bk>
    <bk>
      <extLst>
        <ext uri="{3e2802c4-a4d2-4d8b-9148-e3be6c30e623}">
          <xlrd:rvb i="28835"/>
        </ext>
      </extLst>
    </bk>
    <bk>
      <extLst>
        <ext uri="{3e2802c4-a4d2-4d8b-9148-e3be6c30e623}">
          <xlrd:rvb i="28836"/>
        </ext>
      </extLst>
    </bk>
    <bk>
      <extLst>
        <ext uri="{3e2802c4-a4d2-4d8b-9148-e3be6c30e623}">
          <xlrd:rvb i="28837"/>
        </ext>
      </extLst>
    </bk>
    <bk>
      <extLst>
        <ext uri="{3e2802c4-a4d2-4d8b-9148-e3be6c30e623}">
          <xlrd:rvb i="28838"/>
        </ext>
      </extLst>
    </bk>
    <bk>
      <extLst>
        <ext uri="{3e2802c4-a4d2-4d8b-9148-e3be6c30e623}">
          <xlrd:rvb i="28839"/>
        </ext>
      </extLst>
    </bk>
    <bk>
      <extLst>
        <ext uri="{3e2802c4-a4d2-4d8b-9148-e3be6c30e623}">
          <xlrd:rvb i="28840"/>
        </ext>
      </extLst>
    </bk>
    <bk>
      <extLst>
        <ext uri="{3e2802c4-a4d2-4d8b-9148-e3be6c30e623}">
          <xlrd:rvb i="28841"/>
        </ext>
      </extLst>
    </bk>
    <bk>
      <extLst>
        <ext uri="{3e2802c4-a4d2-4d8b-9148-e3be6c30e623}">
          <xlrd:rvb i="28842"/>
        </ext>
      </extLst>
    </bk>
    <bk>
      <extLst>
        <ext uri="{3e2802c4-a4d2-4d8b-9148-e3be6c30e623}">
          <xlrd:rvb i="28843"/>
        </ext>
      </extLst>
    </bk>
    <bk>
      <extLst>
        <ext uri="{3e2802c4-a4d2-4d8b-9148-e3be6c30e623}">
          <xlrd:rvb i="28844"/>
        </ext>
      </extLst>
    </bk>
    <bk>
      <extLst>
        <ext uri="{3e2802c4-a4d2-4d8b-9148-e3be6c30e623}">
          <xlrd:rvb i="28845"/>
        </ext>
      </extLst>
    </bk>
    <bk>
      <extLst>
        <ext uri="{3e2802c4-a4d2-4d8b-9148-e3be6c30e623}">
          <xlrd:rvb i="28846"/>
        </ext>
      </extLst>
    </bk>
    <bk>
      <extLst>
        <ext uri="{3e2802c4-a4d2-4d8b-9148-e3be6c30e623}">
          <xlrd:rvb i="28847"/>
        </ext>
      </extLst>
    </bk>
    <bk>
      <extLst>
        <ext uri="{3e2802c4-a4d2-4d8b-9148-e3be6c30e623}">
          <xlrd:rvb i="28848"/>
        </ext>
      </extLst>
    </bk>
    <bk>
      <extLst>
        <ext uri="{3e2802c4-a4d2-4d8b-9148-e3be6c30e623}">
          <xlrd:rvb i="28849"/>
        </ext>
      </extLst>
    </bk>
    <bk>
      <extLst>
        <ext uri="{3e2802c4-a4d2-4d8b-9148-e3be6c30e623}">
          <xlrd:rvb i="28850"/>
        </ext>
      </extLst>
    </bk>
    <bk>
      <extLst>
        <ext uri="{3e2802c4-a4d2-4d8b-9148-e3be6c30e623}">
          <xlrd:rvb i="28851"/>
        </ext>
      </extLst>
    </bk>
    <bk>
      <extLst>
        <ext uri="{3e2802c4-a4d2-4d8b-9148-e3be6c30e623}">
          <xlrd:rvb i="28852"/>
        </ext>
      </extLst>
    </bk>
    <bk>
      <extLst>
        <ext uri="{3e2802c4-a4d2-4d8b-9148-e3be6c30e623}">
          <xlrd:rvb i="28853"/>
        </ext>
      </extLst>
    </bk>
    <bk>
      <extLst>
        <ext uri="{3e2802c4-a4d2-4d8b-9148-e3be6c30e623}">
          <xlrd:rvb i="28854"/>
        </ext>
      </extLst>
    </bk>
    <bk>
      <extLst>
        <ext uri="{3e2802c4-a4d2-4d8b-9148-e3be6c30e623}">
          <xlrd:rvb i="28855"/>
        </ext>
      </extLst>
    </bk>
    <bk>
      <extLst>
        <ext uri="{3e2802c4-a4d2-4d8b-9148-e3be6c30e623}">
          <xlrd:rvb i="28856"/>
        </ext>
      </extLst>
    </bk>
    <bk>
      <extLst>
        <ext uri="{3e2802c4-a4d2-4d8b-9148-e3be6c30e623}">
          <xlrd:rvb i="28857"/>
        </ext>
      </extLst>
    </bk>
    <bk>
      <extLst>
        <ext uri="{3e2802c4-a4d2-4d8b-9148-e3be6c30e623}">
          <xlrd:rvb i="28858"/>
        </ext>
      </extLst>
    </bk>
    <bk>
      <extLst>
        <ext uri="{3e2802c4-a4d2-4d8b-9148-e3be6c30e623}">
          <xlrd:rvb i="28859"/>
        </ext>
      </extLst>
    </bk>
    <bk>
      <extLst>
        <ext uri="{3e2802c4-a4d2-4d8b-9148-e3be6c30e623}">
          <xlrd:rvb i="28860"/>
        </ext>
      </extLst>
    </bk>
    <bk>
      <extLst>
        <ext uri="{3e2802c4-a4d2-4d8b-9148-e3be6c30e623}">
          <xlrd:rvb i="28861"/>
        </ext>
      </extLst>
    </bk>
    <bk>
      <extLst>
        <ext uri="{3e2802c4-a4d2-4d8b-9148-e3be6c30e623}">
          <xlrd:rvb i="28862"/>
        </ext>
      </extLst>
    </bk>
    <bk>
      <extLst>
        <ext uri="{3e2802c4-a4d2-4d8b-9148-e3be6c30e623}">
          <xlrd:rvb i="28863"/>
        </ext>
      </extLst>
    </bk>
    <bk>
      <extLst>
        <ext uri="{3e2802c4-a4d2-4d8b-9148-e3be6c30e623}">
          <xlrd:rvb i="28864"/>
        </ext>
      </extLst>
    </bk>
    <bk>
      <extLst>
        <ext uri="{3e2802c4-a4d2-4d8b-9148-e3be6c30e623}">
          <xlrd:rvb i="28865"/>
        </ext>
      </extLst>
    </bk>
    <bk>
      <extLst>
        <ext uri="{3e2802c4-a4d2-4d8b-9148-e3be6c30e623}">
          <xlrd:rvb i="28866"/>
        </ext>
      </extLst>
    </bk>
    <bk>
      <extLst>
        <ext uri="{3e2802c4-a4d2-4d8b-9148-e3be6c30e623}">
          <xlrd:rvb i="28867"/>
        </ext>
      </extLst>
    </bk>
    <bk>
      <extLst>
        <ext uri="{3e2802c4-a4d2-4d8b-9148-e3be6c30e623}">
          <xlrd:rvb i="28868"/>
        </ext>
      </extLst>
    </bk>
    <bk>
      <extLst>
        <ext uri="{3e2802c4-a4d2-4d8b-9148-e3be6c30e623}">
          <xlrd:rvb i="28869"/>
        </ext>
      </extLst>
    </bk>
    <bk>
      <extLst>
        <ext uri="{3e2802c4-a4d2-4d8b-9148-e3be6c30e623}">
          <xlrd:rvb i="28870"/>
        </ext>
      </extLst>
    </bk>
    <bk>
      <extLst>
        <ext uri="{3e2802c4-a4d2-4d8b-9148-e3be6c30e623}">
          <xlrd:rvb i="28871"/>
        </ext>
      </extLst>
    </bk>
    <bk>
      <extLst>
        <ext uri="{3e2802c4-a4d2-4d8b-9148-e3be6c30e623}">
          <xlrd:rvb i="28872"/>
        </ext>
      </extLst>
    </bk>
    <bk>
      <extLst>
        <ext uri="{3e2802c4-a4d2-4d8b-9148-e3be6c30e623}">
          <xlrd:rvb i="28878"/>
        </ext>
      </extLst>
    </bk>
    <bk>
      <extLst>
        <ext uri="{3e2802c4-a4d2-4d8b-9148-e3be6c30e623}">
          <xlrd:rvb i="28879"/>
        </ext>
      </extLst>
    </bk>
    <bk>
      <extLst>
        <ext uri="{3e2802c4-a4d2-4d8b-9148-e3be6c30e623}">
          <xlrd:rvb i="28880"/>
        </ext>
      </extLst>
    </bk>
    <bk>
      <extLst>
        <ext uri="{3e2802c4-a4d2-4d8b-9148-e3be6c30e623}">
          <xlrd:rvb i="28881"/>
        </ext>
      </extLst>
    </bk>
    <bk>
      <extLst>
        <ext uri="{3e2802c4-a4d2-4d8b-9148-e3be6c30e623}">
          <xlrd:rvb i="28882"/>
        </ext>
      </extLst>
    </bk>
    <bk>
      <extLst>
        <ext uri="{3e2802c4-a4d2-4d8b-9148-e3be6c30e623}">
          <xlrd:rvb i="28883"/>
        </ext>
      </extLst>
    </bk>
    <bk>
      <extLst>
        <ext uri="{3e2802c4-a4d2-4d8b-9148-e3be6c30e623}">
          <xlrd:rvb i="28884"/>
        </ext>
      </extLst>
    </bk>
    <bk>
      <extLst>
        <ext uri="{3e2802c4-a4d2-4d8b-9148-e3be6c30e623}">
          <xlrd:rvb i="28885"/>
        </ext>
      </extLst>
    </bk>
    <bk>
      <extLst>
        <ext uri="{3e2802c4-a4d2-4d8b-9148-e3be6c30e623}">
          <xlrd:rvb i="28886"/>
        </ext>
      </extLst>
    </bk>
    <bk>
      <extLst>
        <ext uri="{3e2802c4-a4d2-4d8b-9148-e3be6c30e623}">
          <xlrd:rvb i="28887"/>
        </ext>
      </extLst>
    </bk>
    <bk>
      <extLst>
        <ext uri="{3e2802c4-a4d2-4d8b-9148-e3be6c30e623}">
          <xlrd:rvb i="28888"/>
        </ext>
      </extLst>
    </bk>
    <bk>
      <extLst>
        <ext uri="{3e2802c4-a4d2-4d8b-9148-e3be6c30e623}">
          <xlrd:rvb i="28889"/>
        </ext>
      </extLst>
    </bk>
    <bk>
      <extLst>
        <ext uri="{3e2802c4-a4d2-4d8b-9148-e3be6c30e623}">
          <xlrd:rvb i="28890"/>
        </ext>
      </extLst>
    </bk>
    <bk>
      <extLst>
        <ext uri="{3e2802c4-a4d2-4d8b-9148-e3be6c30e623}">
          <xlrd:rvb i="28891"/>
        </ext>
      </extLst>
    </bk>
    <bk>
      <extLst>
        <ext uri="{3e2802c4-a4d2-4d8b-9148-e3be6c30e623}">
          <xlrd:rvb i="28892"/>
        </ext>
      </extLst>
    </bk>
    <bk>
      <extLst>
        <ext uri="{3e2802c4-a4d2-4d8b-9148-e3be6c30e623}">
          <xlrd:rvb i="28893"/>
        </ext>
      </extLst>
    </bk>
    <bk>
      <extLst>
        <ext uri="{3e2802c4-a4d2-4d8b-9148-e3be6c30e623}">
          <xlrd:rvb i="28894"/>
        </ext>
      </extLst>
    </bk>
    <bk>
      <extLst>
        <ext uri="{3e2802c4-a4d2-4d8b-9148-e3be6c30e623}">
          <xlrd:rvb i="28895"/>
        </ext>
      </extLst>
    </bk>
    <bk>
      <extLst>
        <ext uri="{3e2802c4-a4d2-4d8b-9148-e3be6c30e623}">
          <xlrd:rvb i="28896"/>
        </ext>
      </extLst>
    </bk>
    <bk>
      <extLst>
        <ext uri="{3e2802c4-a4d2-4d8b-9148-e3be6c30e623}">
          <xlrd:rvb i="28897"/>
        </ext>
      </extLst>
    </bk>
    <bk>
      <extLst>
        <ext uri="{3e2802c4-a4d2-4d8b-9148-e3be6c30e623}">
          <xlrd:rvb i="28898"/>
        </ext>
      </extLst>
    </bk>
    <bk>
      <extLst>
        <ext uri="{3e2802c4-a4d2-4d8b-9148-e3be6c30e623}">
          <xlrd:rvb i="28899"/>
        </ext>
      </extLst>
    </bk>
    <bk>
      <extLst>
        <ext uri="{3e2802c4-a4d2-4d8b-9148-e3be6c30e623}">
          <xlrd:rvb i="28900"/>
        </ext>
      </extLst>
    </bk>
    <bk>
      <extLst>
        <ext uri="{3e2802c4-a4d2-4d8b-9148-e3be6c30e623}">
          <xlrd:rvb i="28901"/>
        </ext>
      </extLst>
    </bk>
    <bk>
      <extLst>
        <ext uri="{3e2802c4-a4d2-4d8b-9148-e3be6c30e623}">
          <xlrd:rvb i="28902"/>
        </ext>
      </extLst>
    </bk>
    <bk>
      <extLst>
        <ext uri="{3e2802c4-a4d2-4d8b-9148-e3be6c30e623}">
          <xlrd:rvb i="28903"/>
        </ext>
      </extLst>
    </bk>
    <bk>
      <extLst>
        <ext uri="{3e2802c4-a4d2-4d8b-9148-e3be6c30e623}">
          <xlrd:rvb i="28904"/>
        </ext>
      </extLst>
    </bk>
    <bk>
      <extLst>
        <ext uri="{3e2802c4-a4d2-4d8b-9148-e3be6c30e623}">
          <xlrd:rvb i="28905"/>
        </ext>
      </extLst>
    </bk>
    <bk>
      <extLst>
        <ext uri="{3e2802c4-a4d2-4d8b-9148-e3be6c30e623}">
          <xlrd:rvb i="28906"/>
        </ext>
      </extLst>
    </bk>
    <bk>
      <extLst>
        <ext uri="{3e2802c4-a4d2-4d8b-9148-e3be6c30e623}">
          <xlrd:rvb i="28907"/>
        </ext>
      </extLst>
    </bk>
    <bk>
      <extLst>
        <ext uri="{3e2802c4-a4d2-4d8b-9148-e3be6c30e623}">
          <xlrd:rvb i="28908"/>
        </ext>
      </extLst>
    </bk>
    <bk>
      <extLst>
        <ext uri="{3e2802c4-a4d2-4d8b-9148-e3be6c30e623}">
          <xlrd:rvb i="28909"/>
        </ext>
      </extLst>
    </bk>
    <bk>
      <extLst>
        <ext uri="{3e2802c4-a4d2-4d8b-9148-e3be6c30e623}">
          <xlrd:rvb i="28910"/>
        </ext>
      </extLst>
    </bk>
    <bk>
      <extLst>
        <ext uri="{3e2802c4-a4d2-4d8b-9148-e3be6c30e623}">
          <xlrd:rvb i="28911"/>
        </ext>
      </extLst>
    </bk>
    <bk>
      <extLst>
        <ext uri="{3e2802c4-a4d2-4d8b-9148-e3be6c30e623}">
          <xlrd:rvb i="28912"/>
        </ext>
      </extLst>
    </bk>
    <bk>
      <extLst>
        <ext uri="{3e2802c4-a4d2-4d8b-9148-e3be6c30e623}">
          <xlrd:rvb i="28913"/>
        </ext>
      </extLst>
    </bk>
    <bk>
      <extLst>
        <ext uri="{3e2802c4-a4d2-4d8b-9148-e3be6c30e623}">
          <xlrd:rvb i="28914"/>
        </ext>
      </extLst>
    </bk>
    <bk>
      <extLst>
        <ext uri="{3e2802c4-a4d2-4d8b-9148-e3be6c30e623}">
          <xlrd:rvb i="28915"/>
        </ext>
      </extLst>
    </bk>
    <bk>
      <extLst>
        <ext uri="{3e2802c4-a4d2-4d8b-9148-e3be6c30e623}">
          <xlrd:rvb i="28916"/>
        </ext>
      </extLst>
    </bk>
    <bk>
      <extLst>
        <ext uri="{3e2802c4-a4d2-4d8b-9148-e3be6c30e623}">
          <xlrd:rvb i="28917"/>
        </ext>
      </extLst>
    </bk>
    <bk>
      <extLst>
        <ext uri="{3e2802c4-a4d2-4d8b-9148-e3be6c30e623}">
          <xlrd:rvb i="28918"/>
        </ext>
      </extLst>
    </bk>
    <bk>
      <extLst>
        <ext uri="{3e2802c4-a4d2-4d8b-9148-e3be6c30e623}">
          <xlrd:rvb i="28919"/>
        </ext>
      </extLst>
    </bk>
    <bk>
      <extLst>
        <ext uri="{3e2802c4-a4d2-4d8b-9148-e3be6c30e623}">
          <xlrd:rvb i="28920"/>
        </ext>
      </extLst>
    </bk>
    <bk>
      <extLst>
        <ext uri="{3e2802c4-a4d2-4d8b-9148-e3be6c30e623}">
          <xlrd:rvb i="28921"/>
        </ext>
      </extLst>
    </bk>
    <bk>
      <extLst>
        <ext uri="{3e2802c4-a4d2-4d8b-9148-e3be6c30e623}">
          <xlrd:rvb i="28922"/>
        </ext>
      </extLst>
    </bk>
    <bk>
      <extLst>
        <ext uri="{3e2802c4-a4d2-4d8b-9148-e3be6c30e623}">
          <xlrd:rvb i="28923"/>
        </ext>
      </extLst>
    </bk>
    <bk>
      <extLst>
        <ext uri="{3e2802c4-a4d2-4d8b-9148-e3be6c30e623}">
          <xlrd:rvb i="28924"/>
        </ext>
      </extLst>
    </bk>
    <bk>
      <extLst>
        <ext uri="{3e2802c4-a4d2-4d8b-9148-e3be6c30e623}">
          <xlrd:rvb i="28925"/>
        </ext>
      </extLst>
    </bk>
    <bk>
      <extLst>
        <ext uri="{3e2802c4-a4d2-4d8b-9148-e3be6c30e623}">
          <xlrd:rvb i="28926"/>
        </ext>
      </extLst>
    </bk>
    <bk>
      <extLst>
        <ext uri="{3e2802c4-a4d2-4d8b-9148-e3be6c30e623}">
          <xlrd:rvb i="28927"/>
        </ext>
      </extLst>
    </bk>
    <bk>
      <extLst>
        <ext uri="{3e2802c4-a4d2-4d8b-9148-e3be6c30e623}">
          <xlrd:rvb i="28928"/>
        </ext>
      </extLst>
    </bk>
    <bk>
      <extLst>
        <ext uri="{3e2802c4-a4d2-4d8b-9148-e3be6c30e623}">
          <xlrd:rvb i="28929"/>
        </ext>
      </extLst>
    </bk>
    <bk>
      <extLst>
        <ext uri="{3e2802c4-a4d2-4d8b-9148-e3be6c30e623}">
          <xlrd:rvb i="28930"/>
        </ext>
      </extLst>
    </bk>
    <bk>
      <extLst>
        <ext uri="{3e2802c4-a4d2-4d8b-9148-e3be6c30e623}">
          <xlrd:rvb i="28931"/>
        </ext>
      </extLst>
    </bk>
    <bk>
      <extLst>
        <ext uri="{3e2802c4-a4d2-4d8b-9148-e3be6c30e623}">
          <xlrd:rvb i="28932"/>
        </ext>
      </extLst>
    </bk>
    <bk>
      <extLst>
        <ext uri="{3e2802c4-a4d2-4d8b-9148-e3be6c30e623}">
          <xlrd:rvb i="28933"/>
        </ext>
      </extLst>
    </bk>
    <bk>
      <extLst>
        <ext uri="{3e2802c4-a4d2-4d8b-9148-e3be6c30e623}">
          <xlrd:rvb i="28934"/>
        </ext>
      </extLst>
    </bk>
    <bk>
      <extLst>
        <ext uri="{3e2802c4-a4d2-4d8b-9148-e3be6c30e623}">
          <xlrd:rvb i="28935"/>
        </ext>
      </extLst>
    </bk>
    <bk>
      <extLst>
        <ext uri="{3e2802c4-a4d2-4d8b-9148-e3be6c30e623}">
          <xlrd:rvb i="28936"/>
        </ext>
      </extLst>
    </bk>
    <bk>
      <extLst>
        <ext uri="{3e2802c4-a4d2-4d8b-9148-e3be6c30e623}">
          <xlrd:rvb i="28937"/>
        </ext>
      </extLst>
    </bk>
    <bk>
      <extLst>
        <ext uri="{3e2802c4-a4d2-4d8b-9148-e3be6c30e623}">
          <xlrd:rvb i="28938"/>
        </ext>
      </extLst>
    </bk>
    <bk>
      <extLst>
        <ext uri="{3e2802c4-a4d2-4d8b-9148-e3be6c30e623}">
          <xlrd:rvb i="28939"/>
        </ext>
      </extLst>
    </bk>
    <bk>
      <extLst>
        <ext uri="{3e2802c4-a4d2-4d8b-9148-e3be6c30e623}">
          <xlrd:rvb i="28940"/>
        </ext>
      </extLst>
    </bk>
    <bk>
      <extLst>
        <ext uri="{3e2802c4-a4d2-4d8b-9148-e3be6c30e623}">
          <xlrd:rvb i="28941"/>
        </ext>
      </extLst>
    </bk>
    <bk>
      <extLst>
        <ext uri="{3e2802c4-a4d2-4d8b-9148-e3be6c30e623}">
          <xlrd:rvb i="28942"/>
        </ext>
      </extLst>
    </bk>
    <bk>
      <extLst>
        <ext uri="{3e2802c4-a4d2-4d8b-9148-e3be6c30e623}">
          <xlrd:rvb i="28943"/>
        </ext>
      </extLst>
    </bk>
    <bk>
      <extLst>
        <ext uri="{3e2802c4-a4d2-4d8b-9148-e3be6c30e623}">
          <xlrd:rvb i="28944"/>
        </ext>
      </extLst>
    </bk>
    <bk>
      <extLst>
        <ext uri="{3e2802c4-a4d2-4d8b-9148-e3be6c30e623}">
          <xlrd:rvb i="28945"/>
        </ext>
      </extLst>
    </bk>
    <bk>
      <extLst>
        <ext uri="{3e2802c4-a4d2-4d8b-9148-e3be6c30e623}">
          <xlrd:rvb i="28946"/>
        </ext>
      </extLst>
    </bk>
    <bk>
      <extLst>
        <ext uri="{3e2802c4-a4d2-4d8b-9148-e3be6c30e623}">
          <xlrd:rvb i="28947"/>
        </ext>
      </extLst>
    </bk>
    <bk>
      <extLst>
        <ext uri="{3e2802c4-a4d2-4d8b-9148-e3be6c30e623}">
          <xlrd:rvb i="28948"/>
        </ext>
      </extLst>
    </bk>
    <bk>
      <extLst>
        <ext uri="{3e2802c4-a4d2-4d8b-9148-e3be6c30e623}">
          <xlrd:rvb i="28949"/>
        </ext>
      </extLst>
    </bk>
    <bk>
      <extLst>
        <ext uri="{3e2802c4-a4d2-4d8b-9148-e3be6c30e623}">
          <xlrd:rvb i="28950"/>
        </ext>
      </extLst>
    </bk>
    <bk>
      <extLst>
        <ext uri="{3e2802c4-a4d2-4d8b-9148-e3be6c30e623}">
          <xlrd:rvb i="28953"/>
        </ext>
      </extLst>
    </bk>
    <bk>
      <extLst>
        <ext uri="{3e2802c4-a4d2-4d8b-9148-e3be6c30e623}">
          <xlrd:rvb i="28954"/>
        </ext>
      </extLst>
    </bk>
    <bk>
      <extLst>
        <ext uri="{3e2802c4-a4d2-4d8b-9148-e3be6c30e623}">
          <xlrd:rvb i="28955"/>
        </ext>
      </extLst>
    </bk>
    <bk>
      <extLst>
        <ext uri="{3e2802c4-a4d2-4d8b-9148-e3be6c30e623}">
          <xlrd:rvb i="28956"/>
        </ext>
      </extLst>
    </bk>
    <bk>
      <extLst>
        <ext uri="{3e2802c4-a4d2-4d8b-9148-e3be6c30e623}">
          <xlrd:rvb i="28957"/>
        </ext>
      </extLst>
    </bk>
    <bk>
      <extLst>
        <ext uri="{3e2802c4-a4d2-4d8b-9148-e3be6c30e623}">
          <xlrd:rvb i="28958"/>
        </ext>
      </extLst>
    </bk>
    <bk>
      <extLst>
        <ext uri="{3e2802c4-a4d2-4d8b-9148-e3be6c30e623}">
          <xlrd:rvb i="28959"/>
        </ext>
      </extLst>
    </bk>
    <bk>
      <extLst>
        <ext uri="{3e2802c4-a4d2-4d8b-9148-e3be6c30e623}">
          <xlrd:rvb i="28960"/>
        </ext>
      </extLst>
    </bk>
    <bk>
      <extLst>
        <ext uri="{3e2802c4-a4d2-4d8b-9148-e3be6c30e623}">
          <xlrd:rvb i="28961"/>
        </ext>
      </extLst>
    </bk>
    <bk>
      <extLst>
        <ext uri="{3e2802c4-a4d2-4d8b-9148-e3be6c30e623}">
          <xlrd:rvb i="28962"/>
        </ext>
      </extLst>
    </bk>
    <bk>
      <extLst>
        <ext uri="{3e2802c4-a4d2-4d8b-9148-e3be6c30e623}">
          <xlrd:rvb i="28963"/>
        </ext>
      </extLst>
    </bk>
    <bk>
      <extLst>
        <ext uri="{3e2802c4-a4d2-4d8b-9148-e3be6c30e623}">
          <xlrd:rvb i="28964"/>
        </ext>
      </extLst>
    </bk>
    <bk>
      <extLst>
        <ext uri="{3e2802c4-a4d2-4d8b-9148-e3be6c30e623}">
          <xlrd:rvb i="28965"/>
        </ext>
      </extLst>
    </bk>
    <bk>
      <extLst>
        <ext uri="{3e2802c4-a4d2-4d8b-9148-e3be6c30e623}">
          <xlrd:rvb i="28966"/>
        </ext>
      </extLst>
    </bk>
    <bk>
      <extLst>
        <ext uri="{3e2802c4-a4d2-4d8b-9148-e3be6c30e623}">
          <xlrd:rvb i="28967"/>
        </ext>
      </extLst>
    </bk>
    <bk>
      <extLst>
        <ext uri="{3e2802c4-a4d2-4d8b-9148-e3be6c30e623}">
          <xlrd:rvb i="28968"/>
        </ext>
      </extLst>
    </bk>
    <bk>
      <extLst>
        <ext uri="{3e2802c4-a4d2-4d8b-9148-e3be6c30e623}">
          <xlrd:rvb i="28969"/>
        </ext>
      </extLst>
    </bk>
    <bk>
      <extLst>
        <ext uri="{3e2802c4-a4d2-4d8b-9148-e3be6c30e623}">
          <xlrd:rvb i="28970"/>
        </ext>
      </extLst>
    </bk>
    <bk>
      <extLst>
        <ext uri="{3e2802c4-a4d2-4d8b-9148-e3be6c30e623}">
          <xlrd:rvb i="28971"/>
        </ext>
      </extLst>
    </bk>
    <bk>
      <extLst>
        <ext uri="{3e2802c4-a4d2-4d8b-9148-e3be6c30e623}">
          <xlrd:rvb i="28972"/>
        </ext>
      </extLst>
    </bk>
    <bk>
      <extLst>
        <ext uri="{3e2802c4-a4d2-4d8b-9148-e3be6c30e623}">
          <xlrd:rvb i="28973"/>
        </ext>
      </extLst>
    </bk>
    <bk>
      <extLst>
        <ext uri="{3e2802c4-a4d2-4d8b-9148-e3be6c30e623}">
          <xlrd:rvb i="28974"/>
        </ext>
      </extLst>
    </bk>
    <bk>
      <extLst>
        <ext uri="{3e2802c4-a4d2-4d8b-9148-e3be6c30e623}">
          <xlrd:rvb i="28975"/>
        </ext>
      </extLst>
    </bk>
    <bk>
      <extLst>
        <ext uri="{3e2802c4-a4d2-4d8b-9148-e3be6c30e623}">
          <xlrd:rvb i="28976"/>
        </ext>
      </extLst>
    </bk>
    <bk>
      <extLst>
        <ext uri="{3e2802c4-a4d2-4d8b-9148-e3be6c30e623}">
          <xlrd:rvb i="28979"/>
        </ext>
      </extLst>
    </bk>
    <bk>
      <extLst>
        <ext uri="{3e2802c4-a4d2-4d8b-9148-e3be6c30e623}">
          <xlrd:rvb i="28980"/>
        </ext>
      </extLst>
    </bk>
    <bk>
      <extLst>
        <ext uri="{3e2802c4-a4d2-4d8b-9148-e3be6c30e623}">
          <xlrd:rvb i="28981"/>
        </ext>
      </extLst>
    </bk>
    <bk>
      <extLst>
        <ext uri="{3e2802c4-a4d2-4d8b-9148-e3be6c30e623}">
          <xlrd:rvb i="28982"/>
        </ext>
      </extLst>
    </bk>
    <bk>
      <extLst>
        <ext uri="{3e2802c4-a4d2-4d8b-9148-e3be6c30e623}">
          <xlrd:rvb i="28983"/>
        </ext>
      </extLst>
    </bk>
    <bk>
      <extLst>
        <ext uri="{3e2802c4-a4d2-4d8b-9148-e3be6c30e623}">
          <xlrd:rvb i="28984"/>
        </ext>
      </extLst>
    </bk>
    <bk>
      <extLst>
        <ext uri="{3e2802c4-a4d2-4d8b-9148-e3be6c30e623}">
          <xlrd:rvb i="28985"/>
        </ext>
      </extLst>
    </bk>
    <bk>
      <extLst>
        <ext uri="{3e2802c4-a4d2-4d8b-9148-e3be6c30e623}">
          <xlrd:rvb i="28986"/>
        </ext>
      </extLst>
    </bk>
    <bk>
      <extLst>
        <ext uri="{3e2802c4-a4d2-4d8b-9148-e3be6c30e623}">
          <xlrd:rvb i="28987"/>
        </ext>
      </extLst>
    </bk>
    <bk>
      <extLst>
        <ext uri="{3e2802c4-a4d2-4d8b-9148-e3be6c30e623}">
          <xlrd:rvb i="28988"/>
        </ext>
      </extLst>
    </bk>
    <bk>
      <extLst>
        <ext uri="{3e2802c4-a4d2-4d8b-9148-e3be6c30e623}">
          <xlrd:rvb i="28989"/>
        </ext>
      </extLst>
    </bk>
    <bk>
      <extLst>
        <ext uri="{3e2802c4-a4d2-4d8b-9148-e3be6c30e623}">
          <xlrd:rvb i="28990"/>
        </ext>
      </extLst>
    </bk>
    <bk>
      <extLst>
        <ext uri="{3e2802c4-a4d2-4d8b-9148-e3be6c30e623}">
          <xlrd:rvb i="28991"/>
        </ext>
      </extLst>
    </bk>
    <bk>
      <extLst>
        <ext uri="{3e2802c4-a4d2-4d8b-9148-e3be6c30e623}">
          <xlrd:rvb i="28992"/>
        </ext>
      </extLst>
    </bk>
    <bk>
      <extLst>
        <ext uri="{3e2802c4-a4d2-4d8b-9148-e3be6c30e623}">
          <xlrd:rvb i="28993"/>
        </ext>
      </extLst>
    </bk>
    <bk>
      <extLst>
        <ext uri="{3e2802c4-a4d2-4d8b-9148-e3be6c30e623}">
          <xlrd:rvb i="28994"/>
        </ext>
      </extLst>
    </bk>
    <bk>
      <extLst>
        <ext uri="{3e2802c4-a4d2-4d8b-9148-e3be6c30e623}">
          <xlrd:rvb i="28995"/>
        </ext>
      </extLst>
    </bk>
    <bk>
      <extLst>
        <ext uri="{3e2802c4-a4d2-4d8b-9148-e3be6c30e623}">
          <xlrd:rvb i="28996"/>
        </ext>
      </extLst>
    </bk>
    <bk>
      <extLst>
        <ext uri="{3e2802c4-a4d2-4d8b-9148-e3be6c30e623}">
          <xlrd:rvb i="28997"/>
        </ext>
      </extLst>
    </bk>
    <bk>
      <extLst>
        <ext uri="{3e2802c4-a4d2-4d8b-9148-e3be6c30e623}">
          <xlrd:rvb i="28998"/>
        </ext>
      </extLst>
    </bk>
    <bk>
      <extLst>
        <ext uri="{3e2802c4-a4d2-4d8b-9148-e3be6c30e623}">
          <xlrd:rvb i="28999"/>
        </ext>
      </extLst>
    </bk>
    <bk>
      <extLst>
        <ext uri="{3e2802c4-a4d2-4d8b-9148-e3be6c30e623}">
          <xlrd:rvb i="29000"/>
        </ext>
      </extLst>
    </bk>
    <bk>
      <extLst>
        <ext uri="{3e2802c4-a4d2-4d8b-9148-e3be6c30e623}">
          <xlrd:rvb i="29001"/>
        </ext>
      </extLst>
    </bk>
    <bk>
      <extLst>
        <ext uri="{3e2802c4-a4d2-4d8b-9148-e3be6c30e623}">
          <xlrd:rvb i="29002"/>
        </ext>
      </extLst>
    </bk>
    <bk>
      <extLst>
        <ext uri="{3e2802c4-a4d2-4d8b-9148-e3be6c30e623}">
          <xlrd:rvb i="29003"/>
        </ext>
      </extLst>
    </bk>
    <bk>
      <extLst>
        <ext uri="{3e2802c4-a4d2-4d8b-9148-e3be6c30e623}">
          <xlrd:rvb i="29004"/>
        </ext>
      </extLst>
    </bk>
    <bk>
      <extLst>
        <ext uri="{3e2802c4-a4d2-4d8b-9148-e3be6c30e623}">
          <xlrd:rvb i="29005"/>
        </ext>
      </extLst>
    </bk>
    <bk>
      <extLst>
        <ext uri="{3e2802c4-a4d2-4d8b-9148-e3be6c30e623}">
          <xlrd:rvb i="29006"/>
        </ext>
      </extLst>
    </bk>
    <bk>
      <extLst>
        <ext uri="{3e2802c4-a4d2-4d8b-9148-e3be6c30e623}">
          <xlrd:rvb i="29007"/>
        </ext>
      </extLst>
    </bk>
    <bk>
      <extLst>
        <ext uri="{3e2802c4-a4d2-4d8b-9148-e3be6c30e623}">
          <xlrd:rvb i="29008"/>
        </ext>
      </extLst>
    </bk>
    <bk>
      <extLst>
        <ext uri="{3e2802c4-a4d2-4d8b-9148-e3be6c30e623}">
          <xlrd:rvb i="29009"/>
        </ext>
      </extLst>
    </bk>
    <bk>
      <extLst>
        <ext uri="{3e2802c4-a4d2-4d8b-9148-e3be6c30e623}">
          <xlrd:rvb i="29010"/>
        </ext>
      </extLst>
    </bk>
    <bk>
      <extLst>
        <ext uri="{3e2802c4-a4d2-4d8b-9148-e3be6c30e623}">
          <xlrd:rvb i="29011"/>
        </ext>
      </extLst>
    </bk>
    <bk>
      <extLst>
        <ext uri="{3e2802c4-a4d2-4d8b-9148-e3be6c30e623}">
          <xlrd:rvb i="29012"/>
        </ext>
      </extLst>
    </bk>
    <bk>
      <extLst>
        <ext uri="{3e2802c4-a4d2-4d8b-9148-e3be6c30e623}">
          <xlrd:rvb i="29013"/>
        </ext>
      </extLst>
    </bk>
    <bk>
      <extLst>
        <ext uri="{3e2802c4-a4d2-4d8b-9148-e3be6c30e623}">
          <xlrd:rvb i="29014"/>
        </ext>
      </extLst>
    </bk>
    <bk>
      <extLst>
        <ext uri="{3e2802c4-a4d2-4d8b-9148-e3be6c30e623}">
          <xlrd:rvb i="29015"/>
        </ext>
      </extLst>
    </bk>
    <bk>
      <extLst>
        <ext uri="{3e2802c4-a4d2-4d8b-9148-e3be6c30e623}">
          <xlrd:rvb i="29016"/>
        </ext>
      </extLst>
    </bk>
    <bk>
      <extLst>
        <ext uri="{3e2802c4-a4d2-4d8b-9148-e3be6c30e623}">
          <xlrd:rvb i="29017"/>
        </ext>
      </extLst>
    </bk>
    <bk>
      <extLst>
        <ext uri="{3e2802c4-a4d2-4d8b-9148-e3be6c30e623}">
          <xlrd:rvb i="29018"/>
        </ext>
      </extLst>
    </bk>
    <bk>
      <extLst>
        <ext uri="{3e2802c4-a4d2-4d8b-9148-e3be6c30e623}">
          <xlrd:rvb i="29019"/>
        </ext>
      </extLst>
    </bk>
    <bk>
      <extLst>
        <ext uri="{3e2802c4-a4d2-4d8b-9148-e3be6c30e623}">
          <xlrd:rvb i="29020"/>
        </ext>
      </extLst>
    </bk>
    <bk>
      <extLst>
        <ext uri="{3e2802c4-a4d2-4d8b-9148-e3be6c30e623}">
          <xlrd:rvb i="29021"/>
        </ext>
      </extLst>
    </bk>
    <bk>
      <extLst>
        <ext uri="{3e2802c4-a4d2-4d8b-9148-e3be6c30e623}">
          <xlrd:rvb i="29022"/>
        </ext>
      </extLst>
    </bk>
    <bk>
      <extLst>
        <ext uri="{3e2802c4-a4d2-4d8b-9148-e3be6c30e623}">
          <xlrd:rvb i="29023"/>
        </ext>
      </extLst>
    </bk>
    <bk>
      <extLst>
        <ext uri="{3e2802c4-a4d2-4d8b-9148-e3be6c30e623}">
          <xlrd:rvb i="29024"/>
        </ext>
      </extLst>
    </bk>
    <bk>
      <extLst>
        <ext uri="{3e2802c4-a4d2-4d8b-9148-e3be6c30e623}">
          <xlrd:rvb i="29025"/>
        </ext>
      </extLst>
    </bk>
    <bk>
      <extLst>
        <ext uri="{3e2802c4-a4d2-4d8b-9148-e3be6c30e623}">
          <xlrd:rvb i="29026"/>
        </ext>
      </extLst>
    </bk>
    <bk>
      <extLst>
        <ext uri="{3e2802c4-a4d2-4d8b-9148-e3be6c30e623}">
          <xlrd:rvb i="29027"/>
        </ext>
      </extLst>
    </bk>
    <bk>
      <extLst>
        <ext uri="{3e2802c4-a4d2-4d8b-9148-e3be6c30e623}">
          <xlrd:rvb i="29028"/>
        </ext>
      </extLst>
    </bk>
    <bk>
      <extLst>
        <ext uri="{3e2802c4-a4d2-4d8b-9148-e3be6c30e623}">
          <xlrd:rvb i="29029"/>
        </ext>
      </extLst>
    </bk>
    <bk>
      <extLst>
        <ext uri="{3e2802c4-a4d2-4d8b-9148-e3be6c30e623}">
          <xlrd:rvb i="29030"/>
        </ext>
      </extLst>
    </bk>
    <bk>
      <extLst>
        <ext uri="{3e2802c4-a4d2-4d8b-9148-e3be6c30e623}">
          <xlrd:rvb i="29031"/>
        </ext>
      </extLst>
    </bk>
    <bk>
      <extLst>
        <ext uri="{3e2802c4-a4d2-4d8b-9148-e3be6c30e623}">
          <xlrd:rvb i="29032"/>
        </ext>
      </extLst>
    </bk>
    <bk>
      <extLst>
        <ext uri="{3e2802c4-a4d2-4d8b-9148-e3be6c30e623}">
          <xlrd:rvb i="29033"/>
        </ext>
      </extLst>
    </bk>
    <bk>
      <extLst>
        <ext uri="{3e2802c4-a4d2-4d8b-9148-e3be6c30e623}">
          <xlrd:rvb i="29034"/>
        </ext>
      </extLst>
    </bk>
    <bk>
      <extLst>
        <ext uri="{3e2802c4-a4d2-4d8b-9148-e3be6c30e623}">
          <xlrd:rvb i="29035"/>
        </ext>
      </extLst>
    </bk>
    <bk>
      <extLst>
        <ext uri="{3e2802c4-a4d2-4d8b-9148-e3be6c30e623}">
          <xlrd:rvb i="29036"/>
        </ext>
      </extLst>
    </bk>
    <bk>
      <extLst>
        <ext uri="{3e2802c4-a4d2-4d8b-9148-e3be6c30e623}">
          <xlrd:rvb i="29037"/>
        </ext>
      </extLst>
    </bk>
    <bk>
      <extLst>
        <ext uri="{3e2802c4-a4d2-4d8b-9148-e3be6c30e623}">
          <xlrd:rvb i="29038"/>
        </ext>
      </extLst>
    </bk>
    <bk>
      <extLst>
        <ext uri="{3e2802c4-a4d2-4d8b-9148-e3be6c30e623}">
          <xlrd:rvb i="29039"/>
        </ext>
      </extLst>
    </bk>
    <bk>
      <extLst>
        <ext uri="{3e2802c4-a4d2-4d8b-9148-e3be6c30e623}">
          <xlrd:rvb i="29040"/>
        </ext>
      </extLst>
    </bk>
    <bk>
      <extLst>
        <ext uri="{3e2802c4-a4d2-4d8b-9148-e3be6c30e623}">
          <xlrd:rvb i="29041"/>
        </ext>
      </extLst>
    </bk>
    <bk>
      <extLst>
        <ext uri="{3e2802c4-a4d2-4d8b-9148-e3be6c30e623}">
          <xlrd:rvb i="29042"/>
        </ext>
      </extLst>
    </bk>
    <bk>
      <extLst>
        <ext uri="{3e2802c4-a4d2-4d8b-9148-e3be6c30e623}">
          <xlrd:rvb i="29043"/>
        </ext>
      </extLst>
    </bk>
    <bk>
      <extLst>
        <ext uri="{3e2802c4-a4d2-4d8b-9148-e3be6c30e623}">
          <xlrd:rvb i="29044"/>
        </ext>
      </extLst>
    </bk>
    <bk>
      <extLst>
        <ext uri="{3e2802c4-a4d2-4d8b-9148-e3be6c30e623}">
          <xlrd:rvb i="29045"/>
        </ext>
      </extLst>
    </bk>
    <bk>
      <extLst>
        <ext uri="{3e2802c4-a4d2-4d8b-9148-e3be6c30e623}">
          <xlrd:rvb i="29046"/>
        </ext>
      </extLst>
    </bk>
    <bk>
      <extLst>
        <ext uri="{3e2802c4-a4d2-4d8b-9148-e3be6c30e623}">
          <xlrd:rvb i="29047"/>
        </ext>
      </extLst>
    </bk>
    <bk>
      <extLst>
        <ext uri="{3e2802c4-a4d2-4d8b-9148-e3be6c30e623}">
          <xlrd:rvb i="29048"/>
        </ext>
      </extLst>
    </bk>
    <bk>
      <extLst>
        <ext uri="{3e2802c4-a4d2-4d8b-9148-e3be6c30e623}">
          <xlrd:rvb i="29049"/>
        </ext>
      </extLst>
    </bk>
    <bk>
      <extLst>
        <ext uri="{3e2802c4-a4d2-4d8b-9148-e3be6c30e623}">
          <xlrd:rvb i="29050"/>
        </ext>
      </extLst>
    </bk>
    <bk>
      <extLst>
        <ext uri="{3e2802c4-a4d2-4d8b-9148-e3be6c30e623}">
          <xlrd:rvb i="29051"/>
        </ext>
      </extLst>
    </bk>
    <bk>
      <extLst>
        <ext uri="{3e2802c4-a4d2-4d8b-9148-e3be6c30e623}">
          <xlrd:rvb i="29052"/>
        </ext>
      </extLst>
    </bk>
    <bk>
      <extLst>
        <ext uri="{3e2802c4-a4d2-4d8b-9148-e3be6c30e623}">
          <xlrd:rvb i="29053"/>
        </ext>
      </extLst>
    </bk>
    <bk>
      <extLst>
        <ext uri="{3e2802c4-a4d2-4d8b-9148-e3be6c30e623}">
          <xlrd:rvb i="29054"/>
        </ext>
      </extLst>
    </bk>
    <bk>
      <extLst>
        <ext uri="{3e2802c4-a4d2-4d8b-9148-e3be6c30e623}">
          <xlrd:rvb i="29055"/>
        </ext>
      </extLst>
    </bk>
    <bk>
      <extLst>
        <ext uri="{3e2802c4-a4d2-4d8b-9148-e3be6c30e623}">
          <xlrd:rvb i="29056"/>
        </ext>
      </extLst>
    </bk>
    <bk>
      <extLst>
        <ext uri="{3e2802c4-a4d2-4d8b-9148-e3be6c30e623}">
          <xlrd:rvb i="29057"/>
        </ext>
      </extLst>
    </bk>
    <bk>
      <extLst>
        <ext uri="{3e2802c4-a4d2-4d8b-9148-e3be6c30e623}">
          <xlrd:rvb i="29058"/>
        </ext>
      </extLst>
    </bk>
    <bk>
      <extLst>
        <ext uri="{3e2802c4-a4d2-4d8b-9148-e3be6c30e623}">
          <xlrd:rvb i="29059"/>
        </ext>
      </extLst>
    </bk>
    <bk>
      <extLst>
        <ext uri="{3e2802c4-a4d2-4d8b-9148-e3be6c30e623}">
          <xlrd:rvb i="29062"/>
        </ext>
      </extLst>
    </bk>
    <bk>
      <extLst>
        <ext uri="{3e2802c4-a4d2-4d8b-9148-e3be6c30e623}">
          <xlrd:rvb i="29063"/>
        </ext>
      </extLst>
    </bk>
    <bk>
      <extLst>
        <ext uri="{3e2802c4-a4d2-4d8b-9148-e3be6c30e623}">
          <xlrd:rvb i="29064"/>
        </ext>
      </extLst>
    </bk>
    <bk>
      <extLst>
        <ext uri="{3e2802c4-a4d2-4d8b-9148-e3be6c30e623}">
          <xlrd:rvb i="29065"/>
        </ext>
      </extLst>
    </bk>
    <bk>
      <extLst>
        <ext uri="{3e2802c4-a4d2-4d8b-9148-e3be6c30e623}">
          <xlrd:rvb i="29066"/>
        </ext>
      </extLst>
    </bk>
    <bk>
      <extLst>
        <ext uri="{3e2802c4-a4d2-4d8b-9148-e3be6c30e623}">
          <xlrd:rvb i="29067"/>
        </ext>
      </extLst>
    </bk>
    <bk>
      <extLst>
        <ext uri="{3e2802c4-a4d2-4d8b-9148-e3be6c30e623}">
          <xlrd:rvb i="29068"/>
        </ext>
      </extLst>
    </bk>
    <bk>
      <extLst>
        <ext uri="{3e2802c4-a4d2-4d8b-9148-e3be6c30e623}">
          <xlrd:rvb i="29069"/>
        </ext>
      </extLst>
    </bk>
    <bk>
      <extLst>
        <ext uri="{3e2802c4-a4d2-4d8b-9148-e3be6c30e623}">
          <xlrd:rvb i="29070"/>
        </ext>
      </extLst>
    </bk>
    <bk>
      <extLst>
        <ext uri="{3e2802c4-a4d2-4d8b-9148-e3be6c30e623}">
          <xlrd:rvb i="29071"/>
        </ext>
      </extLst>
    </bk>
    <bk>
      <extLst>
        <ext uri="{3e2802c4-a4d2-4d8b-9148-e3be6c30e623}">
          <xlrd:rvb i="29072"/>
        </ext>
      </extLst>
    </bk>
    <bk>
      <extLst>
        <ext uri="{3e2802c4-a4d2-4d8b-9148-e3be6c30e623}">
          <xlrd:rvb i="29073"/>
        </ext>
      </extLst>
    </bk>
    <bk>
      <extLst>
        <ext uri="{3e2802c4-a4d2-4d8b-9148-e3be6c30e623}">
          <xlrd:rvb i="29076"/>
        </ext>
      </extLst>
    </bk>
    <bk>
      <extLst>
        <ext uri="{3e2802c4-a4d2-4d8b-9148-e3be6c30e623}">
          <xlrd:rvb i="29077"/>
        </ext>
      </extLst>
    </bk>
    <bk>
      <extLst>
        <ext uri="{3e2802c4-a4d2-4d8b-9148-e3be6c30e623}">
          <xlrd:rvb i="29078"/>
        </ext>
      </extLst>
    </bk>
    <bk>
      <extLst>
        <ext uri="{3e2802c4-a4d2-4d8b-9148-e3be6c30e623}">
          <xlrd:rvb i="29079"/>
        </ext>
      </extLst>
    </bk>
    <bk>
      <extLst>
        <ext uri="{3e2802c4-a4d2-4d8b-9148-e3be6c30e623}">
          <xlrd:rvb i="29080"/>
        </ext>
      </extLst>
    </bk>
    <bk>
      <extLst>
        <ext uri="{3e2802c4-a4d2-4d8b-9148-e3be6c30e623}">
          <xlrd:rvb i="29081"/>
        </ext>
      </extLst>
    </bk>
    <bk>
      <extLst>
        <ext uri="{3e2802c4-a4d2-4d8b-9148-e3be6c30e623}">
          <xlrd:rvb i="29082"/>
        </ext>
      </extLst>
    </bk>
    <bk>
      <extLst>
        <ext uri="{3e2802c4-a4d2-4d8b-9148-e3be6c30e623}">
          <xlrd:rvb i="29083"/>
        </ext>
      </extLst>
    </bk>
    <bk>
      <extLst>
        <ext uri="{3e2802c4-a4d2-4d8b-9148-e3be6c30e623}">
          <xlrd:rvb i="29084"/>
        </ext>
      </extLst>
    </bk>
    <bk>
      <extLst>
        <ext uri="{3e2802c4-a4d2-4d8b-9148-e3be6c30e623}">
          <xlrd:rvb i="29085"/>
        </ext>
      </extLst>
    </bk>
    <bk>
      <extLst>
        <ext uri="{3e2802c4-a4d2-4d8b-9148-e3be6c30e623}">
          <xlrd:rvb i="29086"/>
        </ext>
      </extLst>
    </bk>
    <bk>
      <extLst>
        <ext uri="{3e2802c4-a4d2-4d8b-9148-e3be6c30e623}">
          <xlrd:rvb i="29087"/>
        </ext>
      </extLst>
    </bk>
    <bk>
      <extLst>
        <ext uri="{3e2802c4-a4d2-4d8b-9148-e3be6c30e623}">
          <xlrd:rvb i="29088"/>
        </ext>
      </extLst>
    </bk>
    <bk>
      <extLst>
        <ext uri="{3e2802c4-a4d2-4d8b-9148-e3be6c30e623}">
          <xlrd:rvb i="29089"/>
        </ext>
      </extLst>
    </bk>
    <bk>
      <extLst>
        <ext uri="{3e2802c4-a4d2-4d8b-9148-e3be6c30e623}">
          <xlrd:rvb i="29092"/>
        </ext>
      </extLst>
    </bk>
    <bk>
      <extLst>
        <ext uri="{3e2802c4-a4d2-4d8b-9148-e3be6c30e623}">
          <xlrd:rvb i="29093"/>
        </ext>
      </extLst>
    </bk>
    <bk>
      <extLst>
        <ext uri="{3e2802c4-a4d2-4d8b-9148-e3be6c30e623}">
          <xlrd:rvb i="29094"/>
        </ext>
      </extLst>
    </bk>
    <bk>
      <extLst>
        <ext uri="{3e2802c4-a4d2-4d8b-9148-e3be6c30e623}">
          <xlrd:rvb i="29095"/>
        </ext>
      </extLst>
    </bk>
    <bk>
      <extLst>
        <ext uri="{3e2802c4-a4d2-4d8b-9148-e3be6c30e623}">
          <xlrd:rvb i="29096"/>
        </ext>
      </extLst>
    </bk>
    <bk>
      <extLst>
        <ext uri="{3e2802c4-a4d2-4d8b-9148-e3be6c30e623}">
          <xlrd:rvb i="29097"/>
        </ext>
      </extLst>
    </bk>
    <bk>
      <extLst>
        <ext uri="{3e2802c4-a4d2-4d8b-9148-e3be6c30e623}">
          <xlrd:rvb i="29098"/>
        </ext>
      </extLst>
    </bk>
    <bk>
      <extLst>
        <ext uri="{3e2802c4-a4d2-4d8b-9148-e3be6c30e623}">
          <xlrd:rvb i="29099"/>
        </ext>
      </extLst>
    </bk>
    <bk>
      <extLst>
        <ext uri="{3e2802c4-a4d2-4d8b-9148-e3be6c30e623}">
          <xlrd:rvb i="29100"/>
        </ext>
      </extLst>
    </bk>
    <bk>
      <extLst>
        <ext uri="{3e2802c4-a4d2-4d8b-9148-e3be6c30e623}">
          <xlrd:rvb i="29101"/>
        </ext>
      </extLst>
    </bk>
    <bk>
      <extLst>
        <ext uri="{3e2802c4-a4d2-4d8b-9148-e3be6c30e623}">
          <xlrd:rvb i="29102"/>
        </ext>
      </extLst>
    </bk>
    <bk>
      <extLst>
        <ext uri="{3e2802c4-a4d2-4d8b-9148-e3be6c30e623}">
          <xlrd:rvb i="29103"/>
        </ext>
      </extLst>
    </bk>
    <bk>
      <extLst>
        <ext uri="{3e2802c4-a4d2-4d8b-9148-e3be6c30e623}">
          <xlrd:rvb i="29104"/>
        </ext>
      </extLst>
    </bk>
    <bk>
      <extLst>
        <ext uri="{3e2802c4-a4d2-4d8b-9148-e3be6c30e623}">
          <xlrd:rvb i="29105"/>
        </ext>
      </extLst>
    </bk>
    <bk>
      <extLst>
        <ext uri="{3e2802c4-a4d2-4d8b-9148-e3be6c30e623}">
          <xlrd:rvb i="29106"/>
        </ext>
      </extLst>
    </bk>
    <bk>
      <extLst>
        <ext uri="{3e2802c4-a4d2-4d8b-9148-e3be6c30e623}">
          <xlrd:rvb i="29107"/>
        </ext>
      </extLst>
    </bk>
    <bk>
      <extLst>
        <ext uri="{3e2802c4-a4d2-4d8b-9148-e3be6c30e623}">
          <xlrd:rvb i="29108"/>
        </ext>
      </extLst>
    </bk>
    <bk>
      <extLst>
        <ext uri="{3e2802c4-a4d2-4d8b-9148-e3be6c30e623}">
          <xlrd:rvb i="29109"/>
        </ext>
      </extLst>
    </bk>
    <bk>
      <extLst>
        <ext uri="{3e2802c4-a4d2-4d8b-9148-e3be6c30e623}">
          <xlrd:rvb i="29110"/>
        </ext>
      </extLst>
    </bk>
    <bk>
      <extLst>
        <ext uri="{3e2802c4-a4d2-4d8b-9148-e3be6c30e623}">
          <xlrd:rvb i="29111"/>
        </ext>
      </extLst>
    </bk>
    <bk>
      <extLst>
        <ext uri="{3e2802c4-a4d2-4d8b-9148-e3be6c30e623}">
          <xlrd:rvb i="29112"/>
        </ext>
      </extLst>
    </bk>
    <bk>
      <extLst>
        <ext uri="{3e2802c4-a4d2-4d8b-9148-e3be6c30e623}">
          <xlrd:rvb i="29113"/>
        </ext>
      </extLst>
    </bk>
    <bk>
      <extLst>
        <ext uri="{3e2802c4-a4d2-4d8b-9148-e3be6c30e623}">
          <xlrd:rvb i="29114"/>
        </ext>
      </extLst>
    </bk>
    <bk>
      <extLst>
        <ext uri="{3e2802c4-a4d2-4d8b-9148-e3be6c30e623}">
          <xlrd:rvb i="29117"/>
        </ext>
      </extLst>
    </bk>
    <bk>
      <extLst>
        <ext uri="{3e2802c4-a4d2-4d8b-9148-e3be6c30e623}">
          <xlrd:rvb i="29118"/>
        </ext>
      </extLst>
    </bk>
    <bk>
      <extLst>
        <ext uri="{3e2802c4-a4d2-4d8b-9148-e3be6c30e623}">
          <xlrd:rvb i="29119"/>
        </ext>
      </extLst>
    </bk>
    <bk>
      <extLst>
        <ext uri="{3e2802c4-a4d2-4d8b-9148-e3be6c30e623}">
          <xlrd:rvb i="29120"/>
        </ext>
      </extLst>
    </bk>
    <bk>
      <extLst>
        <ext uri="{3e2802c4-a4d2-4d8b-9148-e3be6c30e623}">
          <xlrd:rvb i="29121"/>
        </ext>
      </extLst>
    </bk>
    <bk>
      <extLst>
        <ext uri="{3e2802c4-a4d2-4d8b-9148-e3be6c30e623}">
          <xlrd:rvb i="29122"/>
        </ext>
      </extLst>
    </bk>
    <bk>
      <extLst>
        <ext uri="{3e2802c4-a4d2-4d8b-9148-e3be6c30e623}">
          <xlrd:rvb i="29123"/>
        </ext>
      </extLst>
    </bk>
    <bk>
      <extLst>
        <ext uri="{3e2802c4-a4d2-4d8b-9148-e3be6c30e623}">
          <xlrd:rvb i="29124"/>
        </ext>
      </extLst>
    </bk>
    <bk>
      <extLst>
        <ext uri="{3e2802c4-a4d2-4d8b-9148-e3be6c30e623}">
          <xlrd:rvb i="29125"/>
        </ext>
      </extLst>
    </bk>
    <bk>
      <extLst>
        <ext uri="{3e2802c4-a4d2-4d8b-9148-e3be6c30e623}">
          <xlrd:rvb i="29126"/>
        </ext>
      </extLst>
    </bk>
    <bk>
      <extLst>
        <ext uri="{3e2802c4-a4d2-4d8b-9148-e3be6c30e623}">
          <xlrd:rvb i="29127"/>
        </ext>
      </extLst>
    </bk>
    <bk>
      <extLst>
        <ext uri="{3e2802c4-a4d2-4d8b-9148-e3be6c30e623}">
          <xlrd:rvb i="29128"/>
        </ext>
      </extLst>
    </bk>
    <bk>
      <extLst>
        <ext uri="{3e2802c4-a4d2-4d8b-9148-e3be6c30e623}">
          <xlrd:rvb i="29131"/>
        </ext>
      </extLst>
    </bk>
    <bk>
      <extLst>
        <ext uri="{3e2802c4-a4d2-4d8b-9148-e3be6c30e623}">
          <xlrd:rvb i="29132"/>
        </ext>
      </extLst>
    </bk>
    <bk>
      <extLst>
        <ext uri="{3e2802c4-a4d2-4d8b-9148-e3be6c30e623}">
          <xlrd:rvb i="29133"/>
        </ext>
      </extLst>
    </bk>
    <bk>
      <extLst>
        <ext uri="{3e2802c4-a4d2-4d8b-9148-e3be6c30e623}">
          <xlrd:rvb i="29134"/>
        </ext>
      </extLst>
    </bk>
    <bk>
      <extLst>
        <ext uri="{3e2802c4-a4d2-4d8b-9148-e3be6c30e623}">
          <xlrd:rvb i="29135"/>
        </ext>
      </extLst>
    </bk>
    <bk>
      <extLst>
        <ext uri="{3e2802c4-a4d2-4d8b-9148-e3be6c30e623}">
          <xlrd:rvb i="29136"/>
        </ext>
      </extLst>
    </bk>
    <bk>
      <extLst>
        <ext uri="{3e2802c4-a4d2-4d8b-9148-e3be6c30e623}">
          <xlrd:rvb i="29137"/>
        </ext>
      </extLst>
    </bk>
    <bk>
      <extLst>
        <ext uri="{3e2802c4-a4d2-4d8b-9148-e3be6c30e623}">
          <xlrd:rvb i="29138"/>
        </ext>
      </extLst>
    </bk>
    <bk>
      <extLst>
        <ext uri="{3e2802c4-a4d2-4d8b-9148-e3be6c30e623}">
          <xlrd:rvb i="29139"/>
        </ext>
      </extLst>
    </bk>
    <bk>
      <extLst>
        <ext uri="{3e2802c4-a4d2-4d8b-9148-e3be6c30e623}">
          <xlrd:rvb i="29140"/>
        </ext>
      </extLst>
    </bk>
    <bk>
      <extLst>
        <ext uri="{3e2802c4-a4d2-4d8b-9148-e3be6c30e623}">
          <xlrd:rvb i="29141"/>
        </ext>
      </extLst>
    </bk>
    <bk>
      <extLst>
        <ext uri="{3e2802c4-a4d2-4d8b-9148-e3be6c30e623}">
          <xlrd:rvb i="29142"/>
        </ext>
      </extLst>
    </bk>
    <bk>
      <extLst>
        <ext uri="{3e2802c4-a4d2-4d8b-9148-e3be6c30e623}">
          <xlrd:rvb i="29143"/>
        </ext>
      </extLst>
    </bk>
    <bk>
      <extLst>
        <ext uri="{3e2802c4-a4d2-4d8b-9148-e3be6c30e623}">
          <xlrd:rvb i="29144"/>
        </ext>
      </extLst>
    </bk>
    <bk>
      <extLst>
        <ext uri="{3e2802c4-a4d2-4d8b-9148-e3be6c30e623}">
          <xlrd:rvb i="29145"/>
        </ext>
      </extLst>
    </bk>
    <bk>
      <extLst>
        <ext uri="{3e2802c4-a4d2-4d8b-9148-e3be6c30e623}">
          <xlrd:rvb i="29146"/>
        </ext>
      </extLst>
    </bk>
    <bk>
      <extLst>
        <ext uri="{3e2802c4-a4d2-4d8b-9148-e3be6c30e623}">
          <xlrd:rvb i="29147"/>
        </ext>
      </extLst>
    </bk>
    <bk>
      <extLst>
        <ext uri="{3e2802c4-a4d2-4d8b-9148-e3be6c30e623}">
          <xlrd:rvb i="29148"/>
        </ext>
      </extLst>
    </bk>
    <bk>
      <extLst>
        <ext uri="{3e2802c4-a4d2-4d8b-9148-e3be6c30e623}">
          <xlrd:rvb i="29149"/>
        </ext>
      </extLst>
    </bk>
    <bk>
      <extLst>
        <ext uri="{3e2802c4-a4d2-4d8b-9148-e3be6c30e623}">
          <xlrd:rvb i="29150"/>
        </ext>
      </extLst>
    </bk>
    <bk>
      <extLst>
        <ext uri="{3e2802c4-a4d2-4d8b-9148-e3be6c30e623}">
          <xlrd:rvb i="29151"/>
        </ext>
      </extLst>
    </bk>
    <bk>
      <extLst>
        <ext uri="{3e2802c4-a4d2-4d8b-9148-e3be6c30e623}">
          <xlrd:rvb i="29152"/>
        </ext>
      </extLst>
    </bk>
    <bk>
      <extLst>
        <ext uri="{3e2802c4-a4d2-4d8b-9148-e3be6c30e623}">
          <xlrd:rvb i="29153"/>
        </ext>
      </extLst>
    </bk>
    <bk>
      <extLst>
        <ext uri="{3e2802c4-a4d2-4d8b-9148-e3be6c30e623}">
          <xlrd:rvb i="29154"/>
        </ext>
      </extLst>
    </bk>
    <bk>
      <extLst>
        <ext uri="{3e2802c4-a4d2-4d8b-9148-e3be6c30e623}">
          <xlrd:rvb i="29155"/>
        </ext>
      </extLst>
    </bk>
    <bk>
      <extLst>
        <ext uri="{3e2802c4-a4d2-4d8b-9148-e3be6c30e623}">
          <xlrd:rvb i="29156"/>
        </ext>
      </extLst>
    </bk>
    <bk>
      <extLst>
        <ext uri="{3e2802c4-a4d2-4d8b-9148-e3be6c30e623}">
          <xlrd:rvb i="29157"/>
        </ext>
      </extLst>
    </bk>
    <bk>
      <extLst>
        <ext uri="{3e2802c4-a4d2-4d8b-9148-e3be6c30e623}">
          <xlrd:rvb i="29158"/>
        </ext>
      </extLst>
    </bk>
    <bk>
      <extLst>
        <ext uri="{3e2802c4-a4d2-4d8b-9148-e3be6c30e623}">
          <xlrd:rvb i="29159"/>
        </ext>
      </extLst>
    </bk>
    <bk>
      <extLst>
        <ext uri="{3e2802c4-a4d2-4d8b-9148-e3be6c30e623}">
          <xlrd:rvb i="29160"/>
        </ext>
      </extLst>
    </bk>
    <bk>
      <extLst>
        <ext uri="{3e2802c4-a4d2-4d8b-9148-e3be6c30e623}">
          <xlrd:rvb i="29161"/>
        </ext>
      </extLst>
    </bk>
    <bk>
      <extLst>
        <ext uri="{3e2802c4-a4d2-4d8b-9148-e3be6c30e623}">
          <xlrd:rvb i="29162"/>
        </ext>
      </extLst>
    </bk>
    <bk>
      <extLst>
        <ext uri="{3e2802c4-a4d2-4d8b-9148-e3be6c30e623}">
          <xlrd:rvb i="29163"/>
        </ext>
      </extLst>
    </bk>
    <bk>
      <extLst>
        <ext uri="{3e2802c4-a4d2-4d8b-9148-e3be6c30e623}">
          <xlrd:rvb i="29164"/>
        </ext>
      </extLst>
    </bk>
    <bk>
      <extLst>
        <ext uri="{3e2802c4-a4d2-4d8b-9148-e3be6c30e623}">
          <xlrd:rvb i="29165"/>
        </ext>
      </extLst>
    </bk>
    <bk>
      <extLst>
        <ext uri="{3e2802c4-a4d2-4d8b-9148-e3be6c30e623}">
          <xlrd:rvb i="29166"/>
        </ext>
      </extLst>
    </bk>
    <bk>
      <extLst>
        <ext uri="{3e2802c4-a4d2-4d8b-9148-e3be6c30e623}">
          <xlrd:rvb i="29167"/>
        </ext>
      </extLst>
    </bk>
    <bk>
      <extLst>
        <ext uri="{3e2802c4-a4d2-4d8b-9148-e3be6c30e623}">
          <xlrd:rvb i="29168"/>
        </ext>
      </extLst>
    </bk>
    <bk>
      <extLst>
        <ext uri="{3e2802c4-a4d2-4d8b-9148-e3be6c30e623}">
          <xlrd:rvb i="29169"/>
        </ext>
      </extLst>
    </bk>
    <bk>
      <extLst>
        <ext uri="{3e2802c4-a4d2-4d8b-9148-e3be6c30e623}">
          <xlrd:rvb i="29170"/>
        </ext>
      </extLst>
    </bk>
    <bk>
      <extLst>
        <ext uri="{3e2802c4-a4d2-4d8b-9148-e3be6c30e623}">
          <xlrd:rvb i="29171"/>
        </ext>
      </extLst>
    </bk>
    <bk>
      <extLst>
        <ext uri="{3e2802c4-a4d2-4d8b-9148-e3be6c30e623}">
          <xlrd:rvb i="29172"/>
        </ext>
      </extLst>
    </bk>
    <bk>
      <extLst>
        <ext uri="{3e2802c4-a4d2-4d8b-9148-e3be6c30e623}">
          <xlrd:rvb i="29175"/>
        </ext>
      </extLst>
    </bk>
    <bk>
      <extLst>
        <ext uri="{3e2802c4-a4d2-4d8b-9148-e3be6c30e623}">
          <xlrd:rvb i="29176"/>
        </ext>
      </extLst>
    </bk>
    <bk>
      <extLst>
        <ext uri="{3e2802c4-a4d2-4d8b-9148-e3be6c30e623}">
          <xlrd:rvb i="29177"/>
        </ext>
      </extLst>
    </bk>
    <bk>
      <extLst>
        <ext uri="{3e2802c4-a4d2-4d8b-9148-e3be6c30e623}">
          <xlrd:rvb i="29178"/>
        </ext>
      </extLst>
    </bk>
    <bk>
      <extLst>
        <ext uri="{3e2802c4-a4d2-4d8b-9148-e3be6c30e623}">
          <xlrd:rvb i="29179"/>
        </ext>
      </extLst>
    </bk>
    <bk>
      <extLst>
        <ext uri="{3e2802c4-a4d2-4d8b-9148-e3be6c30e623}">
          <xlrd:rvb i="29180"/>
        </ext>
      </extLst>
    </bk>
    <bk>
      <extLst>
        <ext uri="{3e2802c4-a4d2-4d8b-9148-e3be6c30e623}">
          <xlrd:rvb i="29183"/>
        </ext>
      </extLst>
    </bk>
    <bk>
      <extLst>
        <ext uri="{3e2802c4-a4d2-4d8b-9148-e3be6c30e623}">
          <xlrd:rvb i="29184"/>
        </ext>
      </extLst>
    </bk>
    <bk>
      <extLst>
        <ext uri="{3e2802c4-a4d2-4d8b-9148-e3be6c30e623}">
          <xlrd:rvb i="29185"/>
        </ext>
      </extLst>
    </bk>
    <bk>
      <extLst>
        <ext uri="{3e2802c4-a4d2-4d8b-9148-e3be6c30e623}">
          <xlrd:rvb i="29186"/>
        </ext>
      </extLst>
    </bk>
    <bk>
      <extLst>
        <ext uri="{3e2802c4-a4d2-4d8b-9148-e3be6c30e623}">
          <xlrd:rvb i="29187"/>
        </ext>
      </extLst>
    </bk>
    <bk>
      <extLst>
        <ext uri="{3e2802c4-a4d2-4d8b-9148-e3be6c30e623}">
          <xlrd:rvb i="29188"/>
        </ext>
      </extLst>
    </bk>
    <bk>
      <extLst>
        <ext uri="{3e2802c4-a4d2-4d8b-9148-e3be6c30e623}">
          <xlrd:rvb i="29189"/>
        </ext>
      </extLst>
    </bk>
    <bk>
      <extLst>
        <ext uri="{3e2802c4-a4d2-4d8b-9148-e3be6c30e623}">
          <xlrd:rvb i="29190"/>
        </ext>
      </extLst>
    </bk>
    <bk>
      <extLst>
        <ext uri="{3e2802c4-a4d2-4d8b-9148-e3be6c30e623}">
          <xlrd:rvb i="29191"/>
        </ext>
      </extLst>
    </bk>
    <bk>
      <extLst>
        <ext uri="{3e2802c4-a4d2-4d8b-9148-e3be6c30e623}">
          <xlrd:rvb i="29192"/>
        </ext>
      </extLst>
    </bk>
    <bk>
      <extLst>
        <ext uri="{3e2802c4-a4d2-4d8b-9148-e3be6c30e623}">
          <xlrd:rvb i="29193"/>
        </ext>
      </extLst>
    </bk>
    <bk>
      <extLst>
        <ext uri="{3e2802c4-a4d2-4d8b-9148-e3be6c30e623}">
          <xlrd:rvb i="29194"/>
        </ext>
      </extLst>
    </bk>
    <bk>
      <extLst>
        <ext uri="{3e2802c4-a4d2-4d8b-9148-e3be6c30e623}">
          <xlrd:rvb i="29195"/>
        </ext>
      </extLst>
    </bk>
    <bk>
      <extLst>
        <ext uri="{3e2802c4-a4d2-4d8b-9148-e3be6c30e623}">
          <xlrd:rvb i="29196"/>
        </ext>
      </extLst>
    </bk>
    <bk>
      <extLst>
        <ext uri="{3e2802c4-a4d2-4d8b-9148-e3be6c30e623}">
          <xlrd:rvb i="29197"/>
        </ext>
      </extLst>
    </bk>
    <bk>
      <extLst>
        <ext uri="{3e2802c4-a4d2-4d8b-9148-e3be6c30e623}">
          <xlrd:rvb i="29198"/>
        </ext>
      </extLst>
    </bk>
    <bk>
      <extLst>
        <ext uri="{3e2802c4-a4d2-4d8b-9148-e3be6c30e623}">
          <xlrd:rvb i="29199"/>
        </ext>
      </extLst>
    </bk>
    <bk>
      <extLst>
        <ext uri="{3e2802c4-a4d2-4d8b-9148-e3be6c30e623}">
          <xlrd:rvb i="29200"/>
        </ext>
      </extLst>
    </bk>
    <bk>
      <extLst>
        <ext uri="{3e2802c4-a4d2-4d8b-9148-e3be6c30e623}">
          <xlrd:rvb i="29203"/>
        </ext>
      </extLst>
    </bk>
    <bk>
      <extLst>
        <ext uri="{3e2802c4-a4d2-4d8b-9148-e3be6c30e623}">
          <xlrd:rvb i="29204"/>
        </ext>
      </extLst>
    </bk>
    <bk>
      <extLst>
        <ext uri="{3e2802c4-a4d2-4d8b-9148-e3be6c30e623}">
          <xlrd:rvb i="29205"/>
        </ext>
      </extLst>
    </bk>
    <bk>
      <extLst>
        <ext uri="{3e2802c4-a4d2-4d8b-9148-e3be6c30e623}">
          <xlrd:rvb i="29206"/>
        </ext>
      </extLst>
    </bk>
    <bk>
      <extLst>
        <ext uri="{3e2802c4-a4d2-4d8b-9148-e3be6c30e623}">
          <xlrd:rvb i="29207"/>
        </ext>
      </extLst>
    </bk>
    <bk>
      <extLst>
        <ext uri="{3e2802c4-a4d2-4d8b-9148-e3be6c30e623}">
          <xlrd:rvb i="29208"/>
        </ext>
      </extLst>
    </bk>
    <bk>
      <extLst>
        <ext uri="{3e2802c4-a4d2-4d8b-9148-e3be6c30e623}">
          <xlrd:rvb i="29209"/>
        </ext>
      </extLst>
    </bk>
    <bk>
      <extLst>
        <ext uri="{3e2802c4-a4d2-4d8b-9148-e3be6c30e623}">
          <xlrd:rvb i="29210"/>
        </ext>
      </extLst>
    </bk>
    <bk>
      <extLst>
        <ext uri="{3e2802c4-a4d2-4d8b-9148-e3be6c30e623}">
          <xlrd:rvb i="29211"/>
        </ext>
      </extLst>
    </bk>
    <bk>
      <extLst>
        <ext uri="{3e2802c4-a4d2-4d8b-9148-e3be6c30e623}">
          <xlrd:rvb i="29212"/>
        </ext>
      </extLst>
    </bk>
    <bk>
      <extLst>
        <ext uri="{3e2802c4-a4d2-4d8b-9148-e3be6c30e623}">
          <xlrd:rvb i="29213"/>
        </ext>
      </extLst>
    </bk>
    <bk>
      <extLst>
        <ext uri="{3e2802c4-a4d2-4d8b-9148-e3be6c30e623}">
          <xlrd:rvb i="29214"/>
        </ext>
      </extLst>
    </bk>
    <bk>
      <extLst>
        <ext uri="{3e2802c4-a4d2-4d8b-9148-e3be6c30e623}">
          <xlrd:rvb i="29215"/>
        </ext>
      </extLst>
    </bk>
    <bk>
      <extLst>
        <ext uri="{3e2802c4-a4d2-4d8b-9148-e3be6c30e623}">
          <xlrd:rvb i="29216"/>
        </ext>
      </extLst>
    </bk>
    <bk>
      <extLst>
        <ext uri="{3e2802c4-a4d2-4d8b-9148-e3be6c30e623}">
          <xlrd:rvb i="29217"/>
        </ext>
      </extLst>
    </bk>
    <bk>
      <extLst>
        <ext uri="{3e2802c4-a4d2-4d8b-9148-e3be6c30e623}">
          <xlrd:rvb i="29218"/>
        </ext>
      </extLst>
    </bk>
    <bk>
      <extLst>
        <ext uri="{3e2802c4-a4d2-4d8b-9148-e3be6c30e623}">
          <xlrd:rvb i="29219"/>
        </ext>
      </extLst>
    </bk>
    <bk>
      <extLst>
        <ext uri="{3e2802c4-a4d2-4d8b-9148-e3be6c30e623}">
          <xlrd:rvb i="29220"/>
        </ext>
      </extLst>
    </bk>
    <bk>
      <extLst>
        <ext uri="{3e2802c4-a4d2-4d8b-9148-e3be6c30e623}">
          <xlrd:rvb i="29221"/>
        </ext>
      </extLst>
    </bk>
    <bk>
      <extLst>
        <ext uri="{3e2802c4-a4d2-4d8b-9148-e3be6c30e623}">
          <xlrd:rvb i="29222"/>
        </ext>
      </extLst>
    </bk>
    <bk>
      <extLst>
        <ext uri="{3e2802c4-a4d2-4d8b-9148-e3be6c30e623}">
          <xlrd:rvb i="29223"/>
        </ext>
      </extLst>
    </bk>
    <bk>
      <extLst>
        <ext uri="{3e2802c4-a4d2-4d8b-9148-e3be6c30e623}">
          <xlrd:rvb i="29224"/>
        </ext>
      </extLst>
    </bk>
    <bk>
      <extLst>
        <ext uri="{3e2802c4-a4d2-4d8b-9148-e3be6c30e623}">
          <xlrd:rvb i="29225"/>
        </ext>
      </extLst>
    </bk>
    <bk>
      <extLst>
        <ext uri="{3e2802c4-a4d2-4d8b-9148-e3be6c30e623}">
          <xlrd:rvb i="29226"/>
        </ext>
      </extLst>
    </bk>
    <bk>
      <extLst>
        <ext uri="{3e2802c4-a4d2-4d8b-9148-e3be6c30e623}">
          <xlrd:rvb i="29227"/>
        </ext>
      </extLst>
    </bk>
    <bk>
      <extLst>
        <ext uri="{3e2802c4-a4d2-4d8b-9148-e3be6c30e623}">
          <xlrd:rvb i="29228"/>
        </ext>
      </extLst>
    </bk>
    <bk>
      <extLst>
        <ext uri="{3e2802c4-a4d2-4d8b-9148-e3be6c30e623}">
          <xlrd:rvb i="29229"/>
        </ext>
      </extLst>
    </bk>
    <bk>
      <extLst>
        <ext uri="{3e2802c4-a4d2-4d8b-9148-e3be6c30e623}">
          <xlrd:rvb i="29232"/>
        </ext>
      </extLst>
    </bk>
    <bk>
      <extLst>
        <ext uri="{3e2802c4-a4d2-4d8b-9148-e3be6c30e623}">
          <xlrd:rvb i="29233"/>
        </ext>
      </extLst>
    </bk>
    <bk>
      <extLst>
        <ext uri="{3e2802c4-a4d2-4d8b-9148-e3be6c30e623}">
          <xlrd:rvb i="29234"/>
        </ext>
      </extLst>
    </bk>
    <bk>
      <extLst>
        <ext uri="{3e2802c4-a4d2-4d8b-9148-e3be6c30e623}">
          <xlrd:rvb i="29235"/>
        </ext>
      </extLst>
    </bk>
    <bk>
      <extLst>
        <ext uri="{3e2802c4-a4d2-4d8b-9148-e3be6c30e623}">
          <xlrd:rvb i="29236"/>
        </ext>
      </extLst>
    </bk>
    <bk>
      <extLst>
        <ext uri="{3e2802c4-a4d2-4d8b-9148-e3be6c30e623}">
          <xlrd:rvb i="29237"/>
        </ext>
      </extLst>
    </bk>
    <bk>
      <extLst>
        <ext uri="{3e2802c4-a4d2-4d8b-9148-e3be6c30e623}">
          <xlrd:rvb i="29238"/>
        </ext>
      </extLst>
    </bk>
    <bk>
      <extLst>
        <ext uri="{3e2802c4-a4d2-4d8b-9148-e3be6c30e623}">
          <xlrd:rvb i="29239"/>
        </ext>
      </extLst>
    </bk>
    <bk>
      <extLst>
        <ext uri="{3e2802c4-a4d2-4d8b-9148-e3be6c30e623}">
          <xlrd:rvb i="29240"/>
        </ext>
      </extLst>
    </bk>
    <bk>
      <extLst>
        <ext uri="{3e2802c4-a4d2-4d8b-9148-e3be6c30e623}">
          <xlrd:rvb i="29241"/>
        </ext>
      </extLst>
    </bk>
    <bk>
      <extLst>
        <ext uri="{3e2802c4-a4d2-4d8b-9148-e3be6c30e623}">
          <xlrd:rvb i="29242"/>
        </ext>
      </extLst>
    </bk>
    <bk>
      <extLst>
        <ext uri="{3e2802c4-a4d2-4d8b-9148-e3be6c30e623}">
          <xlrd:rvb i="29243"/>
        </ext>
      </extLst>
    </bk>
    <bk>
      <extLst>
        <ext uri="{3e2802c4-a4d2-4d8b-9148-e3be6c30e623}">
          <xlrd:rvb i="29244"/>
        </ext>
      </extLst>
    </bk>
    <bk>
      <extLst>
        <ext uri="{3e2802c4-a4d2-4d8b-9148-e3be6c30e623}">
          <xlrd:rvb i="29245"/>
        </ext>
      </extLst>
    </bk>
    <bk>
      <extLst>
        <ext uri="{3e2802c4-a4d2-4d8b-9148-e3be6c30e623}">
          <xlrd:rvb i="29246"/>
        </ext>
      </extLst>
    </bk>
    <bk>
      <extLst>
        <ext uri="{3e2802c4-a4d2-4d8b-9148-e3be6c30e623}">
          <xlrd:rvb i="29247"/>
        </ext>
      </extLst>
    </bk>
    <bk>
      <extLst>
        <ext uri="{3e2802c4-a4d2-4d8b-9148-e3be6c30e623}">
          <xlrd:rvb i="29248"/>
        </ext>
      </extLst>
    </bk>
    <bk>
      <extLst>
        <ext uri="{3e2802c4-a4d2-4d8b-9148-e3be6c30e623}">
          <xlrd:rvb i="29249"/>
        </ext>
      </extLst>
    </bk>
    <bk>
      <extLst>
        <ext uri="{3e2802c4-a4d2-4d8b-9148-e3be6c30e623}">
          <xlrd:rvb i="29250"/>
        </ext>
      </extLst>
    </bk>
    <bk>
      <extLst>
        <ext uri="{3e2802c4-a4d2-4d8b-9148-e3be6c30e623}">
          <xlrd:rvb i="29251"/>
        </ext>
      </extLst>
    </bk>
    <bk>
      <extLst>
        <ext uri="{3e2802c4-a4d2-4d8b-9148-e3be6c30e623}">
          <xlrd:rvb i="29252"/>
        </ext>
      </extLst>
    </bk>
    <bk>
      <extLst>
        <ext uri="{3e2802c4-a4d2-4d8b-9148-e3be6c30e623}">
          <xlrd:rvb i="29253"/>
        </ext>
      </extLst>
    </bk>
    <bk>
      <extLst>
        <ext uri="{3e2802c4-a4d2-4d8b-9148-e3be6c30e623}">
          <xlrd:rvb i="29254"/>
        </ext>
      </extLst>
    </bk>
    <bk>
      <extLst>
        <ext uri="{3e2802c4-a4d2-4d8b-9148-e3be6c30e623}">
          <xlrd:rvb i="29255"/>
        </ext>
      </extLst>
    </bk>
    <bk>
      <extLst>
        <ext uri="{3e2802c4-a4d2-4d8b-9148-e3be6c30e623}">
          <xlrd:rvb i="29256"/>
        </ext>
      </extLst>
    </bk>
    <bk>
      <extLst>
        <ext uri="{3e2802c4-a4d2-4d8b-9148-e3be6c30e623}">
          <xlrd:rvb i="29257"/>
        </ext>
      </extLst>
    </bk>
    <bk>
      <extLst>
        <ext uri="{3e2802c4-a4d2-4d8b-9148-e3be6c30e623}">
          <xlrd:rvb i="29258"/>
        </ext>
      </extLst>
    </bk>
    <bk>
      <extLst>
        <ext uri="{3e2802c4-a4d2-4d8b-9148-e3be6c30e623}">
          <xlrd:rvb i="29259"/>
        </ext>
      </extLst>
    </bk>
    <bk>
      <extLst>
        <ext uri="{3e2802c4-a4d2-4d8b-9148-e3be6c30e623}">
          <xlrd:rvb i="29260"/>
        </ext>
      </extLst>
    </bk>
    <bk>
      <extLst>
        <ext uri="{3e2802c4-a4d2-4d8b-9148-e3be6c30e623}">
          <xlrd:rvb i="29261"/>
        </ext>
      </extLst>
    </bk>
    <bk>
      <extLst>
        <ext uri="{3e2802c4-a4d2-4d8b-9148-e3be6c30e623}">
          <xlrd:rvb i="29262"/>
        </ext>
      </extLst>
    </bk>
    <bk>
      <extLst>
        <ext uri="{3e2802c4-a4d2-4d8b-9148-e3be6c30e623}">
          <xlrd:rvb i="29263"/>
        </ext>
      </extLst>
    </bk>
    <bk>
      <extLst>
        <ext uri="{3e2802c4-a4d2-4d8b-9148-e3be6c30e623}">
          <xlrd:rvb i="29264"/>
        </ext>
      </extLst>
    </bk>
    <bk>
      <extLst>
        <ext uri="{3e2802c4-a4d2-4d8b-9148-e3be6c30e623}">
          <xlrd:rvb i="29265"/>
        </ext>
      </extLst>
    </bk>
    <bk>
      <extLst>
        <ext uri="{3e2802c4-a4d2-4d8b-9148-e3be6c30e623}">
          <xlrd:rvb i="29266"/>
        </ext>
      </extLst>
    </bk>
    <bk>
      <extLst>
        <ext uri="{3e2802c4-a4d2-4d8b-9148-e3be6c30e623}">
          <xlrd:rvb i="29267"/>
        </ext>
      </extLst>
    </bk>
    <bk>
      <extLst>
        <ext uri="{3e2802c4-a4d2-4d8b-9148-e3be6c30e623}">
          <xlrd:rvb i="29268"/>
        </ext>
      </extLst>
    </bk>
    <bk>
      <extLst>
        <ext uri="{3e2802c4-a4d2-4d8b-9148-e3be6c30e623}">
          <xlrd:rvb i="29269"/>
        </ext>
      </extLst>
    </bk>
    <bk>
      <extLst>
        <ext uri="{3e2802c4-a4d2-4d8b-9148-e3be6c30e623}">
          <xlrd:rvb i="29270"/>
        </ext>
      </extLst>
    </bk>
    <bk>
      <extLst>
        <ext uri="{3e2802c4-a4d2-4d8b-9148-e3be6c30e623}">
          <xlrd:rvb i="29271"/>
        </ext>
      </extLst>
    </bk>
    <bk>
      <extLst>
        <ext uri="{3e2802c4-a4d2-4d8b-9148-e3be6c30e623}">
          <xlrd:rvb i="29272"/>
        </ext>
      </extLst>
    </bk>
    <bk>
      <extLst>
        <ext uri="{3e2802c4-a4d2-4d8b-9148-e3be6c30e623}">
          <xlrd:rvb i="29273"/>
        </ext>
      </extLst>
    </bk>
    <bk>
      <extLst>
        <ext uri="{3e2802c4-a4d2-4d8b-9148-e3be6c30e623}">
          <xlrd:rvb i="29274"/>
        </ext>
      </extLst>
    </bk>
    <bk>
      <extLst>
        <ext uri="{3e2802c4-a4d2-4d8b-9148-e3be6c30e623}">
          <xlrd:rvb i="29277"/>
        </ext>
      </extLst>
    </bk>
    <bk>
      <extLst>
        <ext uri="{3e2802c4-a4d2-4d8b-9148-e3be6c30e623}">
          <xlrd:rvb i="29278"/>
        </ext>
      </extLst>
    </bk>
    <bk>
      <extLst>
        <ext uri="{3e2802c4-a4d2-4d8b-9148-e3be6c30e623}">
          <xlrd:rvb i="29279"/>
        </ext>
      </extLst>
    </bk>
    <bk>
      <extLst>
        <ext uri="{3e2802c4-a4d2-4d8b-9148-e3be6c30e623}">
          <xlrd:rvb i="29280"/>
        </ext>
      </extLst>
    </bk>
    <bk>
      <extLst>
        <ext uri="{3e2802c4-a4d2-4d8b-9148-e3be6c30e623}">
          <xlrd:rvb i="29281"/>
        </ext>
      </extLst>
    </bk>
    <bk>
      <extLst>
        <ext uri="{3e2802c4-a4d2-4d8b-9148-e3be6c30e623}">
          <xlrd:rvb i="29282"/>
        </ext>
      </extLst>
    </bk>
    <bk>
      <extLst>
        <ext uri="{3e2802c4-a4d2-4d8b-9148-e3be6c30e623}">
          <xlrd:rvb i="29283"/>
        </ext>
      </extLst>
    </bk>
    <bk>
      <extLst>
        <ext uri="{3e2802c4-a4d2-4d8b-9148-e3be6c30e623}">
          <xlrd:rvb i="29284"/>
        </ext>
      </extLst>
    </bk>
    <bk>
      <extLst>
        <ext uri="{3e2802c4-a4d2-4d8b-9148-e3be6c30e623}">
          <xlrd:rvb i="29285"/>
        </ext>
      </extLst>
    </bk>
    <bk>
      <extLst>
        <ext uri="{3e2802c4-a4d2-4d8b-9148-e3be6c30e623}">
          <xlrd:rvb i="29286"/>
        </ext>
      </extLst>
    </bk>
    <bk>
      <extLst>
        <ext uri="{3e2802c4-a4d2-4d8b-9148-e3be6c30e623}">
          <xlrd:rvb i="29287"/>
        </ext>
      </extLst>
    </bk>
    <bk>
      <extLst>
        <ext uri="{3e2802c4-a4d2-4d8b-9148-e3be6c30e623}">
          <xlrd:rvb i="29288"/>
        </ext>
      </extLst>
    </bk>
    <bk>
      <extLst>
        <ext uri="{3e2802c4-a4d2-4d8b-9148-e3be6c30e623}">
          <xlrd:rvb i="29289"/>
        </ext>
      </extLst>
    </bk>
    <bk>
      <extLst>
        <ext uri="{3e2802c4-a4d2-4d8b-9148-e3be6c30e623}">
          <xlrd:rvb i="29290"/>
        </ext>
      </extLst>
    </bk>
    <bk>
      <extLst>
        <ext uri="{3e2802c4-a4d2-4d8b-9148-e3be6c30e623}">
          <xlrd:rvb i="29291"/>
        </ext>
      </extLst>
    </bk>
    <bk>
      <extLst>
        <ext uri="{3e2802c4-a4d2-4d8b-9148-e3be6c30e623}">
          <xlrd:rvb i="29292"/>
        </ext>
      </extLst>
    </bk>
    <bk>
      <extLst>
        <ext uri="{3e2802c4-a4d2-4d8b-9148-e3be6c30e623}">
          <xlrd:rvb i="29293"/>
        </ext>
      </extLst>
    </bk>
    <bk>
      <extLst>
        <ext uri="{3e2802c4-a4d2-4d8b-9148-e3be6c30e623}">
          <xlrd:rvb i="29294"/>
        </ext>
      </extLst>
    </bk>
    <bk>
      <extLst>
        <ext uri="{3e2802c4-a4d2-4d8b-9148-e3be6c30e623}">
          <xlrd:rvb i="29295"/>
        </ext>
      </extLst>
    </bk>
    <bk>
      <extLst>
        <ext uri="{3e2802c4-a4d2-4d8b-9148-e3be6c30e623}">
          <xlrd:rvb i="29296"/>
        </ext>
      </extLst>
    </bk>
    <bk>
      <extLst>
        <ext uri="{3e2802c4-a4d2-4d8b-9148-e3be6c30e623}">
          <xlrd:rvb i="29297"/>
        </ext>
      </extLst>
    </bk>
    <bk>
      <extLst>
        <ext uri="{3e2802c4-a4d2-4d8b-9148-e3be6c30e623}">
          <xlrd:rvb i="29298"/>
        </ext>
      </extLst>
    </bk>
    <bk>
      <extLst>
        <ext uri="{3e2802c4-a4d2-4d8b-9148-e3be6c30e623}">
          <xlrd:rvb i="29299"/>
        </ext>
      </extLst>
    </bk>
    <bk>
      <extLst>
        <ext uri="{3e2802c4-a4d2-4d8b-9148-e3be6c30e623}">
          <xlrd:rvb i="29300"/>
        </ext>
      </extLst>
    </bk>
    <bk>
      <extLst>
        <ext uri="{3e2802c4-a4d2-4d8b-9148-e3be6c30e623}">
          <xlrd:rvb i="29301"/>
        </ext>
      </extLst>
    </bk>
    <bk>
      <extLst>
        <ext uri="{3e2802c4-a4d2-4d8b-9148-e3be6c30e623}">
          <xlrd:rvb i="29302"/>
        </ext>
      </extLst>
    </bk>
    <bk>
      <extLst>
        <ext uri="{3e2802c4-a4d2-4d8b-9148-e3be6c30e623}">
          <xlrd:rvb i="29303"/>
        </ext>
      </extLst>
    </bk>
    <bk>
      <extLst>
        <ext uri="{3e2802c4-a4d2-4d8b-9148-e3be6c30e623}">
          <xlrd:rvb i="29304"/>
        </ext>
      </extLst>
    </bk>
    <bk>
      <extLst>
        <ext uri="{3e2802c4-a4d2-4d8b-9148-e3be6c30e623}">
          <xlrd:rvb i="29305"/>
        </ext>
      </extLst>
    </bk>
    <bk>
      <extLst>
        <ext uri="{3e2802c4-a4d2-4d8b-9148-e3be6c30e623}">
          <xlrd:rvb i="29306"/>
        </ext>
      </extLst>
    </bk>
    <bk>
      <extLst>
        <ext uri="{3e2802c4-a4d2-4d8b-9148-e3be6c30e623}">
          <xlrd:rvb i="29307"/>
        </ext>
      </extLst>
    </bk>
    <bk>
      <extLst>
        <ext uri="{3e2802c4-a4d2-4d8b-9148-e3be6c30e623}">
          <xlrd:rvb i="29308"/>
        </ext>
      </extLst>
    </bk>
    <bk>
      <extLst>
        <ext uri="{3e2802c4-a4d2-4d8b-9148-e3be6c30e623}">
          <xlrd:rvb i="29309"/>
        </ext>
      </extLst>
    </bk>
    <bk>
      <extLst>
        <ext uri="{3e2802c4-a4d2-4d8b-9148-e3be6c30e623}">
          <xlrd:rvb i="29310"/>
        </ext>
      </extLst>
    </bk>
    <bk>
      <extLst>
        <ext uri="{3e2802c4-a4d2-4d8b-9148-e3be6c30e623}">
          <xlrd:rvb i="29311"/>
        </ext>
      </extLst>
    </bk>
    <bk>
      <extLst>
        <ext uri="{3e2802c4-a4d2-4d8b-9148-e3be6c30e623}">
          <xlrd:rvb i="29312"/>
        </ext>
      </extLst>
    </bk>
    <bk>
      <extLst>
        <ext uri="{3e2802c4-a4d2-4d8b-9148-e3be6c30e623}">
          <xlrd:rvb i="29313"/>
        </ext>
      </extLst>
    </bk>
    <bk>
      <extLst>
        <ext uri="{3e2802c4-a4d2-4d8b-9148-e3be6c30e623}">
          <xlrd:rvb i="29314"/>
        </ext>
      </extLst>
    </bk>
    <bk>
      <extLst>
        <ext uri="{3e2802c4-a4d2-4d8b-9148-e3be6c30e623}">
          <xlrd:rvb i="29315"/>
        </ext>
      </extLst>
    </bk>
    <bk>
      <extLst>
        <ext uri="{3e2802c4-a4d2-4d8b-9148-e3be6c30e623}">
          <xlrd:rvb i="29316"/>
        </ext>
      </extLst>
    </bk>
    <bk>
      <extLst>
        <ext uri="{3e2802c4-a4d2-4d8b-9148-e3be6c30e623}">
          <xlrd:rvb i="29317"/>
        </ext>
      </extLst>
    </bk>
    <bk>
      <extLst>
        <ext uri="{3e2802c4-a4d2-4d8b-9148-e3be6c30e623}">
          <xlrd:rvb i="29318"/>
        </ext>
      </extLst>
    </bk>
    <bk>
      <extLst>
        <ext uri="{3e2802c4-a4d2-4d8b-9148-e3be6c30e623}">
          <xlrd:rvb i="29319"/>
        </ext>
      </extLst>
    </bk>
    <bk>
      <extLst>
        <ext uri="{3e2802c4-a4d2-4d8b-9148-e3be6c30e623}">
          <xlrd:rvb i="29320"/>
        </ext>
      </extLst>
    </bk>
    <bk>
      <extLst>
        <ext uri="{3e2802c4-a4d2-4d8b-9148-e3be6c30e623}">
          <xlrd:rvb i="29321"/>
        </ext>
      </extLst>
    </bk>
    <bk>
      <extLst>
        <ext uri="{3e2802c4-a4d2-4d8b-9148-e3be6c30e623}">
          <xlrd:rvb i="29322"/>
        </ext>
      </extLst>
    </bk>
    <bk>
      <extLst>
        <ext uri="{3e2802c4-a4d2-4d8b-9148-e3be6c30e623}">
          <xlrd:rvb i="29323"/>
        </ext>
      </extLst>
    </bk>
    <bk>
      <extLst>
        <ext uri="{3e2802c4-a4d2-4d8b-9148-e3be6c30e623}">
          <xlrd:rvb i="29324"/>
        </ext>
      </extLst>
    </bk>
    <bk>
      <extLst>
        <ext uri="{3e2802c4-a4d2-4d8b-9148-e3be6c30e623}">
          <xlrd:rvb i="29325"/>
        </ext>
      </extLst>
    </bk>
    <bk>
      <extLst>
        <ext uri="{3e2802c4-a4d2-4d8b-9148-e3be6c30e623}">
          <xlrd:rvb i="29326"/>
        </ext>
      </extLst>
    </bk>
    <bk>
      <extLst>
        <ext uri="{3e2802c4-a4d2-4d8b-9148-e3be6c30e623}">
          <xlrd:rvb i="29327"/>
        </ext>
      </extLst>
    </bk>
    <bk>
      <extLst>
        <ext uri="{3e2802c4-a4d2-4d8b-9148-e3be6c30e623}">
          <xlrd:rvb i="29328"/>
        </ext>
      </extLst>
    </bk>
    <bk>
      <extLst>
        <ext uri="{3e2802c4-a4d2-4d8b-9148-e3be6c30e623}">
          <xlrd:rvb i="29329"/>
        </ext>
      </extLst>
    </bk>
    <bk>
      <extLst>
        <ext uri="{3e2802c4-a4d2-4d8b-9148-e3be6c30e623}">
          <xlrd:rvb i="29330"/>
        </ext>
      </extLst>
    </bk>
    <bk>
      <extLst>
        <ext uri="{3e2802c4-a4d2-4d8b-9148-e3be6c30e623}">
          <xlrd:rvb i="29331"/>
        </ext>
      </extLst>
    </bk>
    <bk>
      <extLst>
        <ext uri="{3e2802c4-a4d2-4d8b-9148-e3be6c30e623}">
          <xlrd:rvb i="29332"/>
        </ext>
      </extLst>
    </bk>
    <bk>
      <extLst>
        <ext uri="{3e2802c4-a4d2-4d8b-9148-e3be6c30e623}">
          <xlrd:rvb i="29333"/>
        </ext>
      </extLst>
    </bk>
    <bk>
      <extLst>
        <ext uri="{3e2802c4-a4d2-4d8b-9148-e3be6c30e623}">
          <xlrd:rvb i="29334"/>
        </ext>
      </extLst>
    </bk>
    <bk>
      <extLst>
        <ext uri="{3e2802c4-a4d2-4d8b-9148-e3be6c30e623}">
          <xlrd:rvb i="29335"/>
        </ext>
      </extLst>
    </bk>
    <bk>
      <extLst>
        <ext uri="{3e2802c4-a4d2-4d8b-9148-e3be6c30e623}">
          <xlrd:rvb i="29336"/>
        </ext>
      </extLst>
    </bk>
    <bk>
      <extLst>
        <ext uri="{3e2802c4-a4d2-4d8b-9148-e3be6c30e623}">
          <xlrd:rvb i="29337"/>
        </ext>
      </extLst>
    </bk>
    <bk>
      <extLst>
        <ext uri="{3e2802c4-a4d2-4d8b-9148-e3be6c30e623}">
          <xlrd:rvb i="29338"/>
        </ext>
      </extLst>
    </bk>
    <bk>
      <extLst>
        <ext uri="{3e2802c4-a4d2-4d8b-9148-e3be6c30e623}">
          <xlrd:rvb i="29339"/>
        </ext>
      </extLst>
    </bk>
    <bk>
      <extLst>
        <ext uri="{3e2802c4-a4d2-4d8b-9148-e3be6c30e623}">
          <xlrd:rvb i="29342"/>
        </ext>
      </extLst>
    </bk>
    <bk>
      <extLst>
        <ext uri="{3e2802c4-a4d2-4d8b-9148-e3be6c30e623}">
          <xlrd:rvb i="29343"/>
        </ext>
      </extLst>
    </bk>
    <bk>
      <extLst>
        <ext uri="{3e2802c4-a4d2-4d8b-9148-e3be6c30e623}">
          <xlrd:rvb i="29344"/>
        </ext>
      </extLst>
    </bk>
    <bk>
      <extLst>
        <ext uri="{3e2802c4-a4d2-4d8b-9148-e3be6c30e623}">
          <xlrd:rvb i="29345"/>
        </ext>
      </extLst>
    </bk>
    <bk>
      <extLst>
        <ext uri="{3e2802c4-a4d2-4d8b-9148-e3be6c30e623}">
          <xlrd:rvb i="29348"/>
        </ext>
      </extLst>
    </bk>
    <bk>
      <extLst>
        <ext uri="{3e2802c4-a4d2-4d8b-9148-e3be6c30e623}">
          <xlrd:rvb i="29349"/>
        </ext>
      </extLst>
    </bk>
    <bk>
      <extLst>
        <ext uri="{3e2802c4-a4d2-4d8b-9148-e3be6c30e623}">
          <xlrd:rvb i="29350"/>
        </ext>
      </extLst>
    </bk>
    <bk>
      <extLst>
        <ext uri="{3e2802c4-a4d2-4d8b-9148-e3be6c30e623}">
          <xlrd:rvb i="29351"/>
        </ext>
      </extLst>
    </bk>
    <bk>
      <extLst>
        <ext uri="{3e2802c4-a4d2-4d8b-9148-e3be6c30e623}">
          <xlrd:rvb i="29352"/>
        </ext>
      </extLst>
    </bk>
    <bk>
      <extLst>
        <ext uri="{3e2802c4-a4d2-4d8b-9148-e3be6c30e623}">
          <xlrd:rvb i="29353"/>
        </ext>
      </extLst>
    </bk>
    <bk>
      <extLst>
        <ext uri="{3e2802c4-a4d2-4d8b-9148-e3be6c30e623}">
          <xlrd:rvb i="29354"/>
        </ext>
      </extLst>
    </bk>
    <bk>
      <extLst>
        <ext uri="{3e2802c4-a4d2-4d8b-9148-e3be6c30e623}">
          <xlrd:rvb i="29355"/>
        </ext>
      </extLst>
    </bk>
    <bk>
      <extLst>
        <ext uri="{3e2802c4-a4d2-4d8b-9148-e3be6c30e623}">
          <xlrd:rvb i="29356"/>
        </ext>
      </extLst>
    </bk>
    <bk>
      <extLst>
        <ext uri="{3e2802c4-a4d2-4d8b-9148-e3be6c30e623}">
          <xlrd:rvb i="29357"/>
        </ext>
      </extLst>
    </bk>
    <bk>
      <extLst>
        <ext uri="{3e2802c4-a4d2-4d8b-9148-e3be6c30e623}">
          <xlrd:rvb i="29358"/>
        </ext>
      </extLst>
    </bk>
    <bk>
      <extLst>
        <ext uri="{3e2802c4-a4d2-4d8b-9148-e3be6c30e623}">
          <xlrd:rvb i="29359"/>
        </ext>
      </extLst>
    </bk>
    <bk>
      <extLst>
        <ext uri="{3e2802c4-a4d2-4d8b-9148-e3be6c30e623}">
          <xlrd:rvb i="29362"/>
        </ext>
      </extLst>
    </bk>
    <bk>
      <extLst>
        <ext uri="{3e2802c4-a4d2-4d8b-9148-e3be6c30e623}">
          <xlrd:rvb i="29363"/>
        </ext>
      </extLst>
    </bk>
    <bk>
      <extLst>
        <ext uri="{3e2802c4-a4d2-4d8b-9148-e3be6c30e623}">
          <xlrd:rvb i="29364"/>
        </ext>
      </extLst>
    </bk>
    <bk>
      <extLst>
        <ext uri="{3e2802c4-a4d2-4d8b-9148-e3be6c30e623}">
          <xlrd:rvb i="29365"/>
        </ext>
      </extLst>
    </bk>
    <bk>
      <extLst>
        <ext uri="{3e2802c4-a4d2-4d8b-9148-e3be6c30e623}">
          <xlrd:rvb i="29366"/>
        </ext>
      </extLst>
    </bk>
    <bk>
      <extLst>
        <ext uri="{3e2802c4-a4d2-4d8b-9148-e3be6c30e623}">
          <xlrd:rvb i="29367"/>
        </ext>
      </extLst>
    </bk>
    <bk>
      <extLst>
        <ext uri="{3e2802c4-a4d2-4d8b-9148-e3be6c30e623}">
          <xlrd:rvb i="29368"/>
        </ext>
      </extLst>
    </bk>
    <bk>
      <extLst>
        <ext uri="{3e2802c4-a4d2-4d8b-9148-e3be6c30e623}">
          <xlrd:rvb i="29369"/>
        </ext>
      </extLst>
    </bk>
    <bk>
      <extLst>
        <ext uri="{3e2802c4-a4d2-4d8b-9148-e3be6c30e623}">
          <xlrd:rvb i="29370"/>
        </ext>
      </extLst>
    </bk>
    <bk>
      <extLst>
        <ext uri="{3e2802c4-a4d2-4d8b-9148-e3be6c30e623}">
          <xlrd:rvb i="29371"/>
        </ext>
      </extLst>
    </bk>
    <bk>
      <extLst>
        <ext uri="{3e2802c4-a4d2-4d8b-9148-e3be6c30e623}">
          <xlrd:rvb i="29372"/>
        </ext>
      </extLst>
    </bk>
    <bk>
      <extLst>
        <ext uri="{3e2802c4-a4d2-4d8b-9148-e3be6c30e623}">
          <xlrd:rvb i="29373"/>
        </ext>
      </extLst>
    </bk>
    <bk>
      <extLst>
        <ext uri="{3e2802c4-a4d2-4d8b-9148-e3be6c30e623}">
          <xlrd:rvb i="29374"/>
        </ext>
      </extLst>
    </bk>
    <bk>
      <extLst>
        <ext uri="{3e2802c4-a4d2-4d8b-9148-e3be6c30e623}">
          <xlrd:rvb i="29375"/>
        </ext>
      </extLst>
    </bk>
    <bk>
      <extLst>
        <ext uri="{3e2802c4-a4d2-4d8b-9148-e3be6c30e623}">
          <xlrd:rvb i="29376"/>
        </ext>
      </extLst>
    </bk>
    <bk>
      <extLst>
        <ext uri="{3e2802c4-a4d2-4d8b-9148-e3be6c30e623}">
          <xlrd:rvb i="29377"/>
        </ext>
      </extLst>
    </bk>
    <bk>
      <extLst>
        <ext uri="{3e2802c4-a4d2-4d8b-9148-e3be6c30e623}">
          <xlrd:rvb i="29378"/>
        </ext>
      </extLst>
    </bk>
    <bk>
      <extLst>
        <ext uri="{3e2802c4-a4d2-4d8b-9148-e3be6c30e623}">
          <xlrd:rvb i="29379"/>
        </ext>
      </extLst>
    </bk>
    <bk>
      <extLst>
        <ext uri="{3e2802c4-a4d2-4d8b-9148-e3be6c30e623}">
          <xlrd:rvb i="29380"/>
        </ext>
      </extLst>
    </bk>
    <bk>
      <extLst>
        <ext uri="{3e2802c4-a4d2-4d8b-9148-e3be6c30e623}">
          <xlrd:rvb i="29381"/>
        </ext>
      </extLst>
    </bk>
    <bk>
      <extLst>
        <ext uri="{3e2802c4-a4d2-4d8b-9148-e3be6c30e623}">
          <xlrd:rvb i="29382"/>
        </ext>
      </extLst>
    </bk>
    <bk>
      <extLst>
        <ext uri="{3e2802c4-a4d2-4d8b-9148-e3be6c30e623}">
          <xlrd:rvb i="29383"/>
        </ext>
      </extLst>
    </bk>
    <bk>
      <extLst>
        <ext uri="{3e2802c4-a4d2-4d8b-9148-e3be6c30e623}">
          <xlrd:rvb i="29384"/>
        </ext>
      </extLst>
    </bk>
    <bk>
      <extLst>
        <ext uri="{3e2802c4-a4d2-4d8b-9148-e3be6c30e623}">
          <xlrd:rvb i="29385"/>
        </ext>
      </extLst>
    </bk>
    <bk>
      <extLst>
        <ext uri="{3e2802c4-a4d2-4d8b-9148-e3be6c30e623}">
          <xlrd:rvb i="29386"/>
        </ext>
      </extLst>
    </bk>
    <bk>
      <extLst>
        <ext uri="{3e2802c4-a4d2-4d8b-9148-e3be6c30e623}">
          <xlrd:rvb i="29387"/>
        </ext>
      </extLst>
    </bk>
    <bk>
      <extLst>
        <ext uri="{3e2802c4-a4d2-4d8b-9148-e3be6c30e623}">
          <xlrd:rvb i="29388"/>
        </ext>
      </extLst>
    </bk>
    <bk>
      <extLst>
        <ext uri="{3e2802c4-a4d2-4d8b-9148-e3be6c30e623}">
          <xlrd:rvb i="29389"/>
        </ext>
      </extLst>
    </bk>
    <bk>
      <extLst>
        <ext uri="{3e2802c4-a4d2-4d8b-9148-e3be6c30e623}">
          <xlrd:rvb i="29390"/>
        </ext>
      </extLst>
    </bk>
    <bk>
      <extLst>
        <ext uri="{3e2802c4-a4d2-4d8b-9148-e3be6c30e623}">
          <xlrd:rvb i="29391"/>
        </ext>
      </extLst>
    </bk>
    <bk>
      <extLst>
        <ext uri="{3e2802c4-a4d2-4d8b-9148-e3be6c30e623}">
          <xlrd:rvb i="29392"/>
        </ext>
      </extLst>
    </bk>
    <bk>
      <extLst>
        <ext uri="{3e2802c4-a4d2-4d8b-9148-e3be6c30e623}">
          <xlrd:rvb i="29393"/>
        </ext>
      </extLst>
    </bk>
    <bk>
      <extLst>
        <ext uri="{3e2802c4-a4d2-4d8b-9148-e3be6c30e623}">
          <xlrd:rvb i="29394"/>
        </ext>
      </extLst>
    </bk>
    <bk>
      <extLst>
        <ext uri="{3e2802c4-a4d2-4d8b-9148-e3be6c30e623}">
          <xlrd:rvb i="29395"/>
        </ext>
      </extLst>
    </bk>
    <bk>
      <extLst>
        <ext uri="{3e2802c4-a4d2-4d8b-9148-e3be6c30e623}">
          <xlrd:rvb i="29396"/>
        </ext>
      </extLst>
    </bk>
    <bk>
      <extLst>
        <ext uri="{3e2802c4-a4d2-4d8b-9148-e3be6c30e623}">
          <xlrd:rvb i="29397"/>
        </ext>
      </extLst>
    </bk>
    <bk>
      <extLst>
        <ext uri="{3e2802c4-a4d2-4d8b-9148-e3be6c30e623}">
          <xlrd:rvb i="29398"/>
        </ext>
      </extLst>
    </bk>
    <bk>
      <extLst>
        <ext uri="{3e2802c4-a4d2-4d8b-9148-e3be6c30e623}">
          <xlrd:rvb i="29399"/>
        </ext>
      </extLst>
    </bk>
    <bk>
      <extLst>
        <ext uri="{3e2802c4-a4d2-4d8b-9148-e3be6c30e623}">
          <xlrd:rvb i="29400"/>
        </ext>
      </extLst>
    </bk>
    <bk>
      <extLst>
        <ext uri="{3e2802c4-a4d2-4d8b-9148-e3be6c30e623}">
          <xlrd:rvb i="29401"/>
        </ext>
      </extLst>
    </bk>
    <bk>
      <extLst>
        <ext uri="{3e2802c4-a4d2-4d8b-9148-e3be6c30e623}">
          <xlrd:rvb i="29402"/>
        </ext>
      </extLst>
    </bk>
    <bk>
      <extLst>
        <ext uri="{3e2802c4-a4d2-4d8b-9148-e3be6c30e623}">
          <xlrd:rvb i="29403"/>
        </ext>
      </extLst>
    </bk>
    <bk>
      <extLst>
        <ext uri="{3e2802c4-a4d2-4d8b-9148-e3be6c30e623}">
          <xlrd:rvb i="29404"/>
        </ext>
      </extLst>
    </bk>
    <bk>
      <extLst>
        <ext uri="{3e2802c4-a4d2-4d8b-9148-e3be6c30e623}">
          <xlrd:rvb i="29405"/>
        </ext>
      </extLst>
    </bk>
    <bk>
      <extLst>
        <ext uri="{3e2802c4-a4d2-4d8b-9148-e3be6c30e623}">
          <xlrd:rvb i="29406"/>
        </ext>
      </extLst>
    </bk>
    <bk>
      <extLst>
        <ext uri="{3e2802c4-a4d2-4d8b-9148-e3be6c30e623}">
          <xlrd:rvb i="29407"/>
        </ext>
      </extLst>
    </bk>
    <bk>
      <extLst>
        <ext uri="{3e2802c4-a4d2-4d8b-9148-e3be6c30e623}">
          <xlrd:rvb i="29408"/>
        </ext>
      </extLst>
    </bk>
    <bk>
      <extLst>
        <ext uri="{3e2802c4-a4d2-4d8b-9148-e3be6c30e623}">
          <xlrd:rvb i="29409"/>
        </ext>
      </extLst>
    </bk>
    <bk>
      <extLst>
        <ext uri="{3e2802c4-a4d2-4d8b-9148-e3be6c30e623}">
          <xlrd:rvb i="29410"/>
        </ext>
      </extLst>
    </bk>
    <bk>
      <extLst>
        <ext uri="{3e2802c4-a4d2-4d8b-9148-e3be6c30e623}">
          <xlrd:rvb i="29411"/>
        </ext>
      </extLst>
    </bk>
    <bk>
      <extLst>
        <ext uri="{3e2802c4-a4d2-4d8b-9148-e3be6c30e623}">
          <xlrd:rvb i="29412"/>
        </ext>
      </extLst>
    </bk>
    <bk>
      <extLst>
        <ext uri="{3e2802c4-a4d2-4d8b-9148-e3be6c30e623}">
          <xlrd:rvb i="29413"/>
        </ext>
      </extLst>
    </bk>
    <bk>
      <extLst>
        <ext uri="{3e2802c4-a4d2-4d8b-9148-e3be6c30e623}">
          <xlrd:rvb i="29414"/>
        </ext>
      </extLst>
    </bk>
    <bk>
      <extLst>
        <ext uri="{3e2802c4-a4d2-4d8b-9148-e3be6c30e623}">
          <xlrd:rvb i="29415"/>
        </ext>
      </extLst>
    </bk>
    <bk>
      <extLst>
        <ext uri="{3e2802c4-a4d2-4d8b-9148-e3be6c30e623}">
          <xlrd:rvb i="29416"/>
        </ext>
      </extLst>
    </bk>
    <bk>
      <extLst>
        <ext uri="{3e2802c4-a4d2-4d8b-9148-e3be6c30e623}">
          <xlrd:rvb i="29417"/>
        </ext>
      </extLst>
    </bk>
    <bk>
      <extLst>
        <ext uri="{3e2802c4-a4d2-4d8b-9148-e3be6c30e623}">
          <xlrd:rvb i="29418"/>
        </ext>
      </extLst>
    </bk>
    <bk>
      <extLst>
        <ext uri="{3e2802c4-a4d2-4d8b-9148-e3be6c30e623}">
          <xlrd:rvb i="29420"/>
        </ext>
      </extLst>
    </bk>
    <bk>
      <extLst>
        <ext uri="{3e2802c4-a4d2-4d8b-9148-e3be6c30e623}">
          <xlrd:rvb i="29421"/>
        </ext>
      </extLst>
    </bk>
    <bk>
      <extLst>
        <ext uri="{3e2802c4-a4d2-4d8b-9148-e3be6c30e623}">
          <xlrd:rvb i="29422"/>
        </ext>
      </extLst>
    </bk>
    <bk>
      <extLst>
        <ext uri="{3e2802c4-a4d2-4d8b-9148-e3be6c30e623}">
          <xlrd:rvb i="29425"/>
        </ext>
      </extLst>
    </bk>
    <bk>
      <extLst>
        <ext uri="{3e2802c4-a4d2-4d8b-9148-e3be6c30e623}">
          <xlrd:rvb i="29426"/>
        </ext>
      </extLst>
    </bk>
    <bk>
      <extLst>
        <ext uri="{3e2802c4-a4d2-4d8b-9148-e3be6c30e623}">
          <xlrd:rvb i="29427"/>
        </ext>
      </extLst>
    </bk>
    <bk>
      <extLst>
        <ext uri="{3e2802c4-a4d2-4d8b-9148-e3be6c30e623}">
          <xlrd:rvb i="29428"/>
        </ext>
      </extLst>
    </bk>
    <bk>
      <extLst>
        <ext uri="{3e2802c4-a4d2-4d8b-9148-e3be6c30e623}">
          <xlrd:rvb i="29429"/>
        </ext>
      </extLst>
    </bk>
    <bk>
      <extLst>
        <ext uri="{3e2802c4-a4d2-4d8b-9148-e3be6c30e623}">
          <xlrd:rvb i="29430"/>
        </ext>
      </extLst>
    </bk>
    <bk>
      <extLst>
        <ext uri="{3e2802c4-a4d2-4d8b-9148-e3be6c30e623}">
          <xlrd:rvb i="29431"/>
        </ext>
      </extLst>
    </bk>
    <bk>
      <extLst>
        <ext uri="{3e2802c4-a4d2-4d8b-9148-e3be6c30e623}">
          <xlrd:rvb i="29432"/>
        </ext>
      </extLst>
    </bk>
    <bk>
      <extLst>
        <ext uri="{3e2802c4-a4d2-4d8b-9148-e3be6c30e623}">
          <xlrd:rvb i="29433"/>
        </ext>
      </extLst>
    </bk>
    <bk>
      <extLst>
        <ext uri="{3e2802c4-a4d2-4d8b-9148-e3be6c30e623}">
          <xlrd:rvb i="29434"/>
        </ext>
      </extLst>
    </bk>
    <bk>
      <extLst>
        <ext uri="{3e2802c4-a4d2-4d8b-9148-e3be6c30e623}">
          <xlrd:rvb i="29435"/>
        </ext>
      </extLst>
    </bk>
    <bk>
      <extLst>
        <ext uri="{3e2802c4-a4d2-4d8b-9148-e3be6c30e623}">
          <xlrd:rvb i="29436"/>
        </ext>
      </extLst>
    </bk>
    <bk>
      <extLst>
        <ext uri="{3e2802c4-a4d2-4d8b-9148-e3be6c30e623}">
          <xlrd:rvb i="29437"/>
        </ext>
      </extLst>
    </bk>
    <bk>
      <extLst>
        <ext uri="{3e2802c4-a4d2-4d8b-9148-e3be6c30e623}">
          <xlrd:rvb i="29438"/>
        </ext>
      </extLst>
    </bk>
    <bk>
      <extLst>
        <ext uri="{3e2802c4-a4d2-4d8b-9148-e3be6c30e623}">
          <xlrd:rvb i="29439"/>
        </ext>
      </extLst>
    </bk>
    <bk>
      <extLst>
        <ext uri="{3e2802c4-a4d2-4d8b-9148-e3be6c30e623}">
          <xlrd:rvb i="29440"/>
        </ext>
      </extLst>
    </bk>
    <bk>
      <extLst>
        <ext uri="{3e2802c4-a4d2-4d8b-9148-e3be6c30e623}">
          <xlrd:rvb i="29441"/>
        </ext>
      </extLst>
    </bk>
    <bk>
      <extLst>
        <ext uri="{3e2802c4-a4d2-4d8b-9148-e3be6c30e623}">
          <xlrd:rvb i="29442"/>
        </ext>
      </extLst>
    </bk>
    <bk>
      <extLst>
        <ext uri="{3e2802c4-a4d2-4d8b-9148-e3be6c30e623}">
          <xlrd:rvb i="29443"/>
        </ext>
      </extLst>
    </bk>
    <bk>
      <extLst>
        <ext uri="{3e2802c4-a4d2-4d8b-9148-e3be6c30e623}">
          <xlrd:rvb i="29444"/>
        </ext>
      </extLst>
    </bk>
    <bk>
      <extLst>
        <ext uri="{3e2802c4-a4d2-4d8b-9148-e3be6c30e623}">
          <xlrd:rvb i="29445"/>
        </ext>
      </extLst>
    </bk>
    <bk>
      <extLst>
        <ext uri="{3e2802c4-a4d2-4d8b-9148-e3be6c30e623}">
          <xlrd:rvb i="29446"/>
        </ext>
      </extLst>
    </bk>
    <bk>
      <extLst>
        <ext uri="{3e2802c4-a4d2-4d8b-9148-e3be6c30e623}">
          <xlrd:rvb i="29447"/>
        </ext>
      </extLst>
    </bk>
    <bk>
      <extLst>
        <ext uri="{3e2802c4-a4d2-4d8b-9148-e3be6c30e623}">
          <xlrd:rvb i="29448"/>
        </ext>
      </extLst>
    </bk>
    <bk>
      <extLst>
        <ext uri="{3e2802c4-a4d2-4d8b-9148-e3be6c30e623}">
          <xlrd:rvb i="29449"/>
        </ext>
      </extLst>
    </bk>
    <bk>
      <extLst>
        <ext uri="{3e2802c4-a4d2-4d8b-9148-e3be6c30e623}">
          <xlrd:rvb i="29450"/>
        </ext>
      </extLst>
    </bk>
    <bk>
      <extLst>
        <ext uri="{3e2802c4-a4d2-4d8b-9148-e3be6c30e623}">
          <xlrd:rvb i="29451"/>
        </ext>
      </extLst>
    </bk>
    <bk>
      <extLst>
        <ext uri="{3e2802c4-a4d2-4d8b-9148-e3be6c30e623}">
          <xlrd:rvb i="29452"/>
        </ext>
      </extLst>
    </bk>
    <bk>
      <extLst>
        <ext uri="{3e2802c4-a4d2-4d8b-9148-e3be6c30e623}">
          <xlrd:rvb i="29453"/>
        </ext>
      </extLst>
    </bk>
    <bk>
      <extLst>
        <ext uri="{3e2802c4-a4d2-4d8b-9148-e3be6c30e623}">
          <xlrd:rvb i="29454"/>
        </ext>
      </extLst>
    </bk>
    <bk>
      <extLst>
        <ext uri="{3e2802c4-a4d2-4d8b-9148-e3be6c30e623}">
          <xlrd:rvb i="29455"/>
        </ext>
      </extLst>
    </bk>
    <bk>
      <extLst>
        <ext uri="{3e2802c4-a4d2-4d8b-9148-e3be6c30e623}">
          <xlrd:rvb i="29456"/>
        </ext>
      </extLst>
    </bk>
    <bk>
      <extLst>
        <ext uri="{3e2802c4-a4d2-4d8b-9148-e3be6c30e623}">
          <xlrd:rvb i="29457"/>
        </ext>
      </extLst>
    </bk>
    <bk>
      <extLst>
        <ext uri="{3e2802c4-a4d2-4d8b-9148-e3be6c30e623}">
          <xlrd:rvb i="29458"/>
        </ext>
      </extLst>
    </bk>
    <bk>
      <extLst>
        <ext uri="{3e2802c4-a4d2-4d8b-9148-e3be6c30e623}">
          <xlrd:rvb i="29459"/>
        </ext>
      </extLst>
    </bk>
    <bk>
      <extLst>
        <ext uri="{3e2802c4-a4d2-4d8b-9148-e3be6c30e623}">
          <xlrd:rvb i="29460"/>
        </ext>
      </extLst>
    </bk>
    <bk>
      <extLst>
        <ext uri="{3e2802c4-a4d2-4d8b-9148-e3be6c30e623}">
          <xlrd:rvb i="29461"/>
        </ext>
      </extLst>
    </bk>
    <bk>
      <extLst>
        <ext uri="{3e2802c4-a4d2-4d8b-9148-e3be6c30e623}">
          <xlrd:rvb i="29462"/>
        </ext>
      </extLst>
    </bk>
    <bk>
      <extLst>
        <ext uri="{3e2802c4-a4d2-4d8b-9148-e3be6c30e623}">
          <xlrd:rvb i="29463"/>
        </ext>
      </extLst>
    </bk>
    <bk>
      <extLst>
        <ext uri="{3e2802c4-a4d2-4d8b-9148-e3be6c30e623}">
          <xlrd:rvb i="29464"/>
        </ext>
      </extLst>
    </bk>
    <bk>
      <extLst>
        <ext uri="{3e2802c4-a4d2-4d8b-9148-e3be6c30e623}">
          <xlrd:rvb i="29465"/>
        </ext>
      </extLst>
    </bk>
    <bk>
      <extLst>
        <ext uri="{3e2802c4-a4d2-4d8b-9148-e3be6c30e623}">
          <xlrd:rvb i="29466"/>
        </ext>
      </extLst>
    </bk>
    <bk>
      <extLst>
        <ext uri="{3e2802c4-a4d2-4d8b-9148-e3be6c30e623}">
          <xlrd:rvb i="29467"/>
        </ext>
      </extLst>
    </bk>
    <bk>
      <extLst>
        <ext uri="{3e2802c4-a4d2-4d8b-9148-e3be6c30e623}">
          <xlrd:rvb i="29468"/>
        </ext>
      </extLst>
    </bk>
    <bk>
      <extLst>
        <ext uri="{3e2802c4-a4d2-4d8b-9148-e3be6c30e623}">
          <xlrd:rvb i="29469"/>
        </ext>
      </extLst>
    </bk>
    <bk>
      <extLst>
        <ext uri="{3e2802c4-a4d2-4d8b-9148-e3be6c30e623}">
          <xlrd:rvb i="29470"/>
        </ext>
      </extLst>
    </bk>
    <bk>
      <extLst>
        <ext uri="{3e2802c4-a4d2-4d8b-9148-e3be6c30e623}">
          <xlrd:rvb i="29471"/>
        </ext>
      </extLst>
    </bk>
    <bk>
      <extLst>
        <ext uri="{3e2802c4-a4d2-4d8b-9148-e3be6c30e623}">
          <xlrd:rvb i="29472"/>
        </ext>
      </extLst>
    </bk>
    <bk>
      <extLst>
        <ext uri="{3e2802c4-a4d2-4d8b-9148-e3be6c30e623}">
          <xlrd:rvb i="29473"/>
        </ext>
      </extLst>
    </bk>
    <bk>
      <extLst>
        <ext uri="{3e2802c4-a4d2-4d8b-9148-e3be6c30e623}">
          <xlrd:rvb i="29474"/>
        </ext>
      </extLst>
    </bk>
    <bk>
      <extLst>
        <ext uri="{3e2802c4-a4d2-4d8b-9148-e3be6c30e623}">
          <xlrd:rvb i="29475"/>
        </ext>
      </extLst>
    </bk>
    <bk>
      <extLst>
        <ext uri="{3e2802c4-a4d2-4d8b-9148-e3be6c30e623}">
          <xlrd:rvb i="29476"/>
        </ext>
      </extLst>
    </bk>
    <bk>
      <extLst>
        <ext uri="{3e2802c4-a4d2-4d8b-9148-e3be6c30e623}">
          <xlrd:rvb i="29477"/>
        </ext>
      </extLst>
    </bk>
    <bk>
      <extLst>
        <ext uri="{3e2802c4-a4d2-4d8b-9148-e3be6c30e623}">
          <xlrd:rvb i="29478"/>
        </ext>
      </extLst>
    </bk>
    <bk>
      <extLst>
        <ext uri="{3e2802c4-a4d2-4d8b-9148-e3be6c30e623}">
          <xlrd:rvb i="29479"/>
        </ext>
      </extLst>
    </bk>
    <bk>
      <extLst>
        <ext uri="{3e2802c4-a4d2-4d8b-9148-e3be6c30e623}">
          <xlrd:rvb i="29480"/>
        </ext>
      </extLst>
    </bk>
    <bk>
      <extLst>
        <ext uri="{3e2802c4-a4d2-4d8b-9148-e3be6c30e623}">
          <xlrd:rvb i="29481"/>
        </ext>
      </extLst>
    </bk>
    <bk>
      <extLst>
        <ext uri="{3e2802c4-a4d2-4d8b-9148-e3be6c30e623}">
          <xlrd:rvb i="29482"/>
        </ext>
      </extLst>
    </bk>
    <bk>
      <extLst>
        <ext uri="{3e2802c4-a4d2-4d8b-9148-e3be6c30e623}">
          <xlrd:rvb i="29483"/>
        </ext>
      </extLst>
    </bk>
    <bk>
      <extLst>
        <ext uri="{3e2802c4-a4d2-4d8b-9148-e3be6c30e623}">
          <xlrd:rvb i="29484"/>
        </ext>
      </extLst>
    </bk>
    <bk>
      <extLst>
        <ext uri="{3e2802c4-a4d2-4d8b-9148-e3be6c30e623}">
          <xlrd:rvb i="29485"/>
        </ext>
      </extLst>
    </bk>
    <bk>
      <extLst>
        <ext uri="{3e2802c4-a4d2-4d8b-9148-e3be6c30e623}">
          <xlrd:rvb i="29486"/>
        </ext>
      </extLst>
    </bk>
    <bk>
      <extLst>
        <ext uri="{3e2802c4-a4d2-4d8b-9148-e3be6c30e623}">
          <xlrd:rvb i="29487"/>
        </ext>
      </extLst>
    </bk>
    <bk>
      <extLst>
        <ext uri="{3e2802c4-a4d2-4d8b-9148-e3be6c30e623}">
          <xlrd:rvb i="29488"/>
        </ext>
      </extLst>
    </bk>
    <bk>
      <extLst>
        <ext uri="{3e2802c4-a4d2-4d8b-9148-e3be6c30e623}">
          <xlrd:rvb i="29489"/>
        </ext>
      </extLst>
    </bk>
    <bk>
      <extLst>
        <ext uri="{3e2802c4-a4d2-4d8b-9148-e3be6c30e623}">
          <xlrd:rvb i="29490"/>
        </ext>
      </extLst>
    </bk>
    <bk>
      <extLst>
        <ext uri="{3e2802c4-a4d2-4d8b-9148-e3be6c30e623}">
          <xlrd:rvb i="29491"/>
        </ext>
      </extLst>
    </bk>
    <bk>
      <extLst>
        <ext uri="{3e2802c4-a4d2-4d8b-9148-e3be6c30e623}">
          <xlrd:rvb i="29492"/>
        </ext>
      </extLst>
    </bk>
    <bk>
      <extLst>
        <ext uri="{3e2802c4-a4d2-4d8b-9148-e3be6c30e623}">
          <xlrd:rvb i="29493"/>
        </ext>
      </extLst>
    </bk>
    <bk>
      <extLst>
        <ext uri="{3e2802c4-a4d2-4d8b-9148-e3be6c30e623}">
          <xlrd:rvb i="29496"/>
        </ext>
      </extLst>
    </bk>
    <bk>
      <extLst>
        <ext uri="{3e2802c4-a4d2-4d8b-9148-e3be6c30e623}">
          <xlrd:rvb i="29497"/>
        </ext>
      </extLst>
    </bk>
    <bk>
      <extLst>
        <ext uri="{3e2802c4-a4d2-4d8b-9148-e3be6c30e623}">
          <xlrd:rvb i="29498"/>
        </ext>
      </extLst>
    </bk>
    <bk>
      <extLst>
        <ext uri="{3e2802c4-a4d2-4d8b-9148-e3be6c30e623}">
          <xlrd:rvb i="29499"/>
        </ext>
      </extLst>
    </bk>
    <bk>
      <extLst>
        <ext uri="{3e2802c4-a4d2-4d8b-9148-e3be6c30e623}">
          <xlrd:rvb i="29500"/>
        </ext>
      </extLst>
    </bk>
    <bk>
      <extLst>
        <ext uri="{3e2802c4-a4d2-4d8b-9148-e3be6c30e623}">
          <xlrd:rvb i="29501"/>
        </ext>
      </extLst>
    </bk>
    <bk>
      <extLst>
        <ext uri="{3e2802c4-a4d2-4d8b-9148-e3be6c30e623}">
          <xlrd:rvb i="29502"/>
        </ext>
      </extLst>
    </bk>
    <bk>
      <extLst>
        <ext uri="{3e2802c4-a4d2-4d8b-9148-e3be6c30e623}">
          <xlrd:rvb i="29503"/>
        </ext>
      </extLst>
    </bk>
    <bk>
      <extLst>
        <ext uri="{3e2802c4-a4d2-4d8b-9148-e3be6c30e623}">
          <xlrd:rvb i="29504"/>
        </ext>
      </extLst>
    </bk>
    <bk>
      <extLst>
        <ext uri="{3e2802c4-a4d2-4d8b-9148-e3be6c30e623}">
          <xlrd:rvb i="29505"/>
        </ext>
      </extLst>
    </bk>
    <bk>
      <extLst>
        <ext uri="{3e2802c4-a4d2-4d8b-9148-e3be6c30e623}">
          <xlrd:rvb i="29506"/>
        </ext>
      </extLst>
    </bk>
    <bk>
      <extLst>
        <ext uri="{3e2802c4-a4d2-4d8b-9148-e3be6c30e623}">
          <xlrd:rvb i="29507"/>
        </ext>
      </extLst>
    </bk>
    <bk>
      <extLst>
        <ext uri="{3e2802c4-a4d2-4d8b-9148-e3be6c30e623}">
          <xlrd:rvb i="29508"/>
        </ext>
      </extLst>
    </bk>
    <bk>
      <extLst>
        <ext uri="{3e2802c4-a4d2-4d8b-9148-e3be6c30e623}">
          <xlrd:rvb i="29509"/>
        </ext>
      </extLst>
    </bk>
    <bk>
      <extLst>
        <ext uri="{3e2802c4-a4d2-4d8b-9148-e3be6c30e623}">
          <xlrd:rvb i="29510"/>
        </ext>
      </extLst>
    </bk>
    <bk>
      <extLst>
        <ext uri="{3e2802c4-a4d2-4d8b-9148-e3be6c30e623}">
          <xlrd:rvb i="29511"/>
        </ext>
      </extLst>
    </bk>
    <bk>
      <extLst>
        <ext uri="{3e2802c4-a4d2-4d8b-9148-e3be6c30e623}">
          <xlrd:rvb i="29512"/>
        </ext>
      </extLst>
    </bk>
    <bk>
      <extLst>
        <ext uri="{3e2802c4-a4d2-4d8b-9148-e3be6c30e623}">
          <xlrd:rvb i="29513"/>
        </ext>
      </extLst>
    </bk>
    <bk>
      <extLst>
        <ext uri="{3e2802c4-a4d2-4d8b-9148-e3be6c30e623}">
          <xlrd:rvb i="29514"/>
        </ext>
      </extLst>
    </bk>
    <bk>
      <extLst>
        <ext uri="{3e2802c4-a4d2-4d8b-9148-e3be6c30e623}">
          <xlrd:rvb i="29515"/>
        </ext>
      </extLst>
    </bk>
    <bk>
      <extLst>
        <ext uri="{3e2802c4-a4d2-4d8b-9148-e3be6c30e623}">
          <xlrd:rvb i="29516"/>
        </ext>
      </extLst>
    </bk>
    <bk>
      <extLst>
        <ext uri="{3e2802c4-a4d2-4d8b-9148-e3be6c30e623}">
          <xlrd:rvb i="29517"/>
        </ext>
      </extLst>
    </bk>
    <bk>
      <extLst>
        <ext uri="{3e2802c4-a4d2-4d8b-9148-e3be6c30e623}">
          <xlrd:rvb i="29518"/>
        </ext>
      </extLst>
    </bk>
    <bk>
      <extLst>
        <ext uri="{3e2802c4-a4d2-4d8b-9148-e3be6c30e623}">
          <xlrd:rvb i="29519"/>
        </ext>
      </extLst>
    </bk>
    <bk>
      <extLst>
        <ext uri="{3e2802c4-a4d2-4d8b-9148-e3be6c30e623}">
          <xlrd:rvb i="29520"/>
        </ext>
      </extLst>
    </bk>
    <bk>
      <extLst>
        <ext uri="{3e2802c4-a4d2-4d8b-9148-e3be6c30e623}">
          <xlrd:rvb i="29521"/>
        </ext>
      </extLst>
    </bk>
    <bk>
      <extLst>
        <ext uri="{3e2802c4-a4d2-4d8b-9148-e3be6c30e623}">
          <xlrd:rvb i="29522"/>
        </ext>
      </extLst>
    </bk>
    <bk>
      <extLst>
        <ext uri="{3e2802c4-a4d2-4d8b-9148-e3be6c30e623}">
          <xlrd:rvb i="29523"/>
        </ext>
      </extLst>
    </bk>
    <bk>
      <extLst>
        <ext uri="{3e2802c4-a4d2-4d8b-9148-e3be6c30e623}">
          <xlrd:rvb i="29524"/>
        </ext>
      </extLst>
    </bk>
    <bk>
      <extLst>
        <ext uri="{3e2802c4-a4d2-4d8b-9148-e3be6c30e623}">
          <xlrd:rvb i="29527"/>
        </ext>
      </extLst>
    </bk>
    <bk>
      <extLst>
        <ext uri="{3e2802c4-a4d2-4d8b-9148-e3be6c30e623}">
          <xlrd:rvb i="29528"/>
        </ext>
      </extLst>
    </bk>
    <bk>
      <extLst>
        <ext uri="{3e2802c4-a4d2-4d8b-9148-e3be6c30e623}">
          <xlrd:rvb i="29529"/>
        </ext>
      </extLst>
    </bk>
    <bk>
      <extLst>
        <ext uri="{3e2802c4-a4d2-4d8b-9148-e3be6c30e623}">
          <xlrd:rvb i="29530"/>
        </ext>
      </extLst>
    </bk>
    <bk>
      <extLst>
        <ext uri="{3e2802c4-a4d2-4d8b-9148-e3be6c30e623}">
          <xlrd:rvb i="29531"/>
        </ext>
      </extLst>
    </bk>
    <bk>
      <extLst>
        <ext uri="{3e2802c4-a4d2-4d8b-9148-e3be6c30e623}">
          <xlrd:rvb i="29532"/>
        </ext>
      </extLst>
    </bk>
    <bk>
      <extLst>
        <ext uri="{3e2802c4-a4d2-4d8b-9148-e3be6c30e623}">
          <xlrd:rvb i="29533"/>
        </ext>
      </extLst>
    </bk>
    <bk>
      <extLst>
        <ext uri="{3e2802c4-a4d2-4d8b-9148-e3be6c30e623}">
          <xlrd:rvb i="29534"/>
        </ext>
      </extLst>
    </bk>
    <bk>
      <extLst>
        <ext uri="{3e2802c4-a4d2-4d8b-9148-e3be6c30e623}">
          <xlrd:rvb i="29535"/>
        </ext>
      </extLst>
    </bk>
    <bk>
      <extLst>
        <ext uri="{3e2802c4-a4d2-4d8b-9148-e3be6c30e623}">
          <xlrd:rvb i="29536"/>
        </ext>
      </extLst>
    </bk>
    <bk>
      <extLst>
        <ext uri="{3e2802c4-a4d2-4d8b-9148-e3be6c30e623}">
          <xlrd:rvb i="29537"/>
        </ext>
      </extLst>
    </bk>
    <bk>
      <extLst>
        <ext uri="{3e2802c4-a4d2-4d8b-9148-e3be6c30e623}">
          <xlrd:rvb i="29538"/>
        </ext>
      </extLst>
    </bk>
    <bk>
      <extLst>
        <ext uri="{3e2802c4-a4d2-4d8b-9148-e3be6c30e623}">
          <xlrd:rvb i="29539"/>
        </ext>
      </extLst>
    </bk>
    <bk>
      <extLst>
        <ext uri="{3e2802c4-a4d2-4d8b-9148-e3be6c30e623}">
          <xlrd:rvb i="29540"/>
        </ext>
      </extLst>
    </bk>
    <bk>
      <extLst>
        <ext uri="{3e2802c4-a4d2-4d8b-9148-e3be6c30e623}">
          <xlrd:rvb i="29541"/>
        </ext>
      </extLst>
    </bk>
    <bk>
      <extLst>
        <ext uri="{3e2802c4-a4d2-4d8b-9148-e3be6c30e623}">
          <xlrd:rvb i="29542"/>
        </ext>
      </extLst>
    </bk>
    <bk>
      <extLst>
        <ext uri="{3e2802c4-a4d2-4d8b-9148-e3be6c30e623}">
          <xlrd:rvb i="29543"/>
        </ext>
      </extLst>
    </bk>
    <bk>
      <extLst>
        <ext uri="{3e2802c4-a4d2-4d8b-9148-e3be6c30e623}">
          <xlrd:rvb i="29544"/>
        </ext>
      </extLst>
    </bk>
    <bk>
      <extLst>
        <ext uri="{3e2802c4-a4d2-4d8b-9148-e3be6c30e623}">
          <xlrd:rvb i="29545"/>
        </ext>
      </extLst>
    </bk>
    <bk>
      <extLst>
        <ext uri="{3e2802c4-a4d2-4d8b-9148-e3be6c30e623}">
          <xlrd:rvb i="29546"/>
        </ext>
      </extLst>
    </bk>
    <bk>
      <extLst>
        <ext uri="{3e2802c4-a4d2-4d8b-9148-e3be6c30e623}">
          <xlrd:rvb i="29547"/>
        </ext>
      </extLst>
    </bk>
    <bk>
      <extLst>
        <ext uri="{3e2802c4-a4d2-4d8b-9148-e3be6c30e623}">
          <xlrd:rvb i="29548"/>
        </ext>
      </extLst>
    </bk>
    <bk>
      <extLst>
        <ext uri="{3e2802c4-a4d2-4d8b-9148-e3be6c30e623}">
          <xlrd:rvb i="29549"/>
        </ext>
      </extLst>
    </bk>
    <bk>
      <extLst>
        <ext uri="{3e2802c4-a4d2-4d8b-9148-e3be6c30e623}">
          <xlrd:rvb i="29550"/>
        </ext>
      </extLst>
    </bk>
    <bk>
      <extLst>
        <ext uri="{3e2802c4-a4d2-4d8b-9148-e3be6c30e623}">
          <xlrd:rvb i="29551"/>
        </ext>
      </extLst>
    </bk>
    <bk>
      <extLst>
        <ext uri="{3e2802c4-a4d2-4d8b-9148-e3be6c30e623}">
          <xlrd:rvb i="29552"/>
        </ext>
      </extLst>
    </bk>
    <bk>
      <extLst>
        <ext uri="{3e2802c4-a4d2-4d8b-9148-e3be6c30e623}">
          <xlrd:rvb i="29553"/>
        </ext>
      </extLst>
    </bk>
    <bk>
      <extLst>
        <ext uri="{3e2802c4-a4d2-4d8b-9148-e3be6c30e623}">
          <xlrd:rvb i="29554"/>
        </ext>
      </extLst>
    </bk>
    <bk>
      <extLst>
        <ext uri="{3e2802c4-a4d2-4d8b-9148-e3be6c30e623}">
          <xlrd:rvb i="29555"/>
        </ext>
      </extLst>
    </bk>
    <bk>
      <extLst>
        <ext uri="{3e2802c4-a4d2-4d8b-9148-e3be6c30e623}">
          <xlrd:rvb i="29556"/>
        </ext>
      </extLst>
    </bk>
    <bk>
      <extLst>
        <ext uri="{3e2802c4-a4d2-4d8b-9148-e3be6c30e623}">
          <xlrd:rvb i="29557"/>
        </ext>
      </extLst>
    </bk>
    <bk>
      <extLst>
        <ext uri="{3e2802c4-a4d2-4d8b-9148-e3be6c30e623}">
          <xlrd:rvb i="29558"/>
        </ext>
      </extLst>
    </bk>
    <bk>
      <extLst>
        <ext uri="{3e2802c4-a4d2-4d8b-9148-e3be6c30e623}">
          <xlrd:rvb i="29559"/>
        </ext>
      </extLst>
    </bk>
    <bk>
      <extLst>
        <ext uri="{3e2802c4-a4d2-4d8b-9148-e3be6c30e623}">
          <xlrd:rvb i="29560"/>
        </ext>
      </extLst>
    </bk>
    <bk>
      <extLst>
        <ext uri="{3e2802c4-a4d2-4d8b-9148-e3be6c30e623}">
          <xlrd:rvb i="29561"/>
        </ext>
      </extLst>
    </bk>
    <bk>
      <extLst>
        <ext uri="{3e2802c4-a4d2-4d8b-9148-e3be6c30e623}">
          <xlrd:rvb i="29562"/>
        </ext>
      </extLst>
    </bk>
    <bk>
      <extLst>
        <ext uri="{3e2802c4-a4d2-4d8b-9148-e3be6c30e623}">
          <xlrd:rvb i="29563"/>
        </ext>
      </extLst>
    </bk>
    <bk>
      <extLst>
        <ext uri="{3e2802c4-a4d2-4d8b-9148-e3be6c30e623}">
          <xlrd:rvb i="29564"/>
        </ext>
      </extLst>
    </bk>
    <bk>
      <extLst>
        <ext uri="{3e2802c4-a4d2-4d8b-9148-e3be6c30e623}">
          <xlrd:rvb i="29565"/>
        </ext>
      </extLst>
    </bk>
    <bk>
      <extLst>
        <ext uri="{3e2802c4-a4d2-4d8b-9148-e3be6c30e623}">
          <xlrd:rvb i="29566"/>
        </ext>
      </extLst>
    </bk>
    <bk>
      <extLst>
        <ext uri="{3e2802c4-a4d2-4d8b-9148-e3be6c30e623}">
          <xlrd:rvb i="29567"/>
        </ext>
      </extLst>
    </bk>
    <bk>
      <extLst>
        <ext uri="{3e2802c4-a4d2-4d8b-9148-e3be6c30e623}">
          <xlrd:rvb i="29568"/>
        </ext>
      </extLst>
    </bk>
    <bk>
      <extLst>
        <ext uri="{3e2802c4-a4d2-4d8b-9148-e3be6c30e623}">
          <xlrd:rvb i="29569"/>
        </ext>
      </extLst>
    </bk>
    <bk>
      <extLst>
        <ext uri="{3e2802c4-a4d2-4d8b-9148-e3be6c30e623}">
          <xlrd:rvb i="29570"/>
        </ext>
      </extLst>
    </bk>
    <bk>
      <extLst>
        <ext uri="{3e2802c4-a4d2-4d8b-9148-e3be6c30e623}">
          <xlrd:rvb i="29571"/>
        </ext>
      </extLst>
    </bk>
    <bk>
      <extLst>
        <ext uri="{3e2802c4-a4d2-4d8b-9148-e3be6c30e623}">
          <xlrd:rvb i="29572"/>
        </ext>
      </extLst>
    </bk>
    <bk>
      <extLst>
        <ext uri="{3e2802c4-a4d2-4d8b-9148-e3be6c30e623}">
          <xlrd:rvb i="29573"/>
        </ext>
      </extLst>
    </bk>
    <bk>
      <extLst>
        <ext uri="{3e2802c4-a4d2-4d8b-9148-e3be6c30e623}">
          <xlrd:rvb i="29574"/>
        </ext>
      </extLst>
    </bk>
    <bk>
      <extLst>
        <ext uri="{3e2802c4-a4d2-4d8b-9148-e3be6c30e623}">
          <xlrd:rvb i="29575"/>
        </ext>
      </extLst>
    </bk>
    <bk>
      <extLst>
        <ext uri="{3e2802c4-a4d2-4d8b-9148-e3be6c30e623}">
          <xlrd:rvb i="29576"/>
        </ext>
      </extLst>
    </bk>
    <bk>
      <extLst>
        <ext uri="{3e2802c4-a4d2-4d8b-9148-e3be6c30e623}">
          <xlrd:rvb i="29577"/>
        </ext>
      </extLst>
    </bk>
    <bk>
      <extLst>
        <ext uri="{3e2802c4-a4d2-4d8b-9148-e3be6c30e623}">
          <xlrd:rvb i="29578"/>
        </ext>
      </extLst>
    </bk>
    <bk>
      <extLst>
        <ext uri="{3e2802c4-a4d2-4d8b-9148-e3be6c30e623}">
          <xlrd:rvb i="29579"/>
        </ext>
      </extLst>
    </bk>
    <bk>
      <extLst>
        <ext uri="{3e2802c4-a4d2-4d8b-9148-e3be6c30e623}">
          <xlrd:rvb i="29580"/>
        </ext>
      </extLst>
    </bk>
    <bk>
      <extLst>
        <ext uri="{3e2802c4-a4d2-4d8b-9148-e3be6c30e623}">
          <xlrd:rvb i="29581"/>
        </ext>
      </extLst>
    </bk>
    <bk>
      <extLst>
        <ext uri="{3e2802c4-a4d2-4d8b-9148-e3be6c30e623}">
          <xlrd:rvb i="29582"/>
        </ext>
      </extLst>
    </bk>
    <bk>
      <extLst>
        <ext uri="{3e2802c4-a4d2-4d8b-9148-e3be6c30e623}">
          <xlrd:rvb i="29583"/>
        </ext>
      </extLst>
    </bk>
    <bk>
      <extLst>
        <ext uri="{3e2802c4-a4d2-4d8b-9148-e3be6c30e623}">
          <xlrd:rvb i="29584"/>
        </ext>
      </extLst>
    </bk>
    <bk>
      <extLst>
        <ext uri="{3e2802c4-a4d2-4d8b-9148-e3be6c30e623}">
          <xlrd:rvb i="29585"/>
        </ext>
      </extLst>
    </bk>
    <bk>
      <extLst>
        <ext uri="{3e2802c4-a4d2-4d8b-9148-e3be6c30e623}">
          <xlrd:rvb i="29586"/>
        </ext>
      </extLst>
    </bk>
    <bk>
      <extLst>
        <ext uri="{3e2802c4-a4d2-4d8b-9148-e3be6c30e623}">
          <xlrd:rvb i="29587"/>
        </ext>
      </extLst>
    </bk>
    <bk>
      <extLst>
        <ext uri="{3e2802c4-a4d2-4d8b-9148-e3be6c30e623}">
          <xlrd:rvb i="29588"/>
        </ext>
      </extLst>
    </bk>
    <bk>
      <extLst>
        <ext uri="{3e2802c4-a4d2-4d8b-9148-e3be6c30e623}">
          <xlrd:rvb i="29589"/>
        </ext>
      </extLst>
    </bk>
    <bk>
      <extLst>
        <ext uri="{3e2802c4-a4d2-4d8b-9148-e3be6c30e623}">
          <xlrd:rvb i="29590"/>
        </ext>
      </extLst>
    </bk>
    <bk>
      <extLst>
        <ext uri="{3e2802c4-a4d2-4d8b-9148-e3be6c30e623}">
          <xlrd:rvb i="29591"/>
        </ext>
      </extLst>
    </bk>
    <bk>
      <extLst>
        <ext uri="{3e2802c4-a4d2-4d8b-9148-e3be6c30e623}">
          <xlrd:rvb i="29592"/>
        </ext>
      </extLst>
    </bk>
    <bk>
      <extLst>
        <ext uri="{3e2802c4-a4d2-4d8b-9148-e3be6c30e623}">
          <xlrd:rvb i="29593"/>
        </ext>
      </extLst>
    </bk>
    <bk>
      <extLst>
        <ext uri="{3e2802c4-a4d2-4d8b-9148-e3be6c30e623}">
          <xlrd:rvb i="29594"/>
        </ext>
      </extLst>
    </bk>
    <bk>
      <extLst>
        <ext uri="{3e2802c4-a4d2-4d8b-9148-e3be6c30e623}">
          <xlrd:rvb i="29595"/>
        </ext>
      </extLst>
    </bk>
    <bk>
      <extLst>
        <ext uri="{3e2802c4-a4d2-4d8b-9148-e3be6c30e623}">
          <xlrd:rvb i="29596"/>
        </ext>
      </extLst>
    </bk>
    <bk>
      <extLst>
        <ext uri="{3e2802c4-a4d2-4d8b-9148-e3be6c30e623}">
          <xlrd:rvb i="29597"/>
        </ext>
      </extLst>
    </bk>
    <bk>
      <extLst>
        <ext uri="{3e2802c4-a4d2-4d8b-9148-e3be6c30e623}">
          <xlrd:rvb i="29598"/>
        </ext>
      </extLst>
    </bk>
    <bk>
      <extLst>
        <ext uri="{3e2802c4-a4d2-4d8b-9148-e3be6c30e623}">
          <xlrd:rvb i="29599"/>
        </ext>
      </extLst>
    </bk>
    <bk>
      <extLst>
        <ext uri="{3e2802c4-a4d2-4d8b-9148-e3be6c30e623}">
          <xlrd:rvb i="29600"/>
        </ext>
      </extLst>
    </bk>
    <bk>
      <extLst>
        <ext uri="{3e2802c4-a4d2-4d8b-9148-e3be6c30e623}">
          <xlrd:rvb i="29601"/>
        </ext>
      </extLst>
    </bk>
    <bk>
      <extLst>
        <ext uri="{3e2802c4-a4d2-4d8b-9148-e3be6c30e623}">
          <xlrd:rvb i="29602"/>
        </ext>
      </extLst>
    </bk>
    <bk>
      <extLst>
        <ext uri="{3e2802c4-a4d2-4d8b-9148-e3be6c30e623}">
          <xlrd:rvb i="29603"/>
        </ext>
      </extLst>
    </bk>
    <bk>
      <extLst>
        <ext uri="{3e2802c4-a4d2-4d8b-9148-e3be6c30e623}">
          <xlrd:rvb i="29604"/>
        </ext>
      </extLst>
    </bk>
    <bk>
      <extLst>
        <ext uri="{3e2802c4-a4d2-4d8b-9148-e3be6c30e623}">
          <xlrd:rvb i="29605"/>
        </ext>
      </extLst>
    </bk>
    <bk>
      <extLst>
        <ext uri="{3e2802c4-a4d2-4d8b-9148-e3be6c30e623}">
          <xlrd:rvb i="29606"/>
        </ext>
      </extLst>
    </bk>
    <bk>
      <extLst>
        <ext uri="{3e2802c4-a4d2-4d8b-9148-e3be6c30e623}">
          <xlrd:rvb i="29607"/>
        </ext>
      </extLst>
    </bk>
    <bk>
      <extLst>
        <ext uri="{3e2802c4-a4d2-4d8b-9148-e3be6c30e623}">
          <xlrd:rvb i="29608"/>
        </ext>
      </extLst>
    </bk>
    <bk>
      <extLst>
        <ext uri="{3e2802c4-a4d2-4d8b-9148-e3be6c30e623}">
          <xlrd:rvb i="29609"/>
        </ext>
      </extLst>
    </bk>
    <bk>
      <extLst>
        <ext uri="{3e2802c4-a4d2-4d8b-9148-e3be6c30e623}">
          <xlrd:rvb i="29610"/>
        </ext>
      </extLst>
    </bk>
    <bk>
      <extLst>
        <ext uri="{3e2802c4-a4d2-4d8b-9148-e3be6c30e623}">
          <xlrd:rvb i="29611"/>
        </ext>
      </extLst>
    </bk>
    <bk>
      <extLst>
        <ext uri="{3e2802c4-a4d2-4d8b-9148-e3be6c30e623}">
          <xlrd:rvb i="29612"/>
        </ext>
      </extLst>
    </bk>
    <bk>
      <extLst>
        <ext uri="{3e2802c4-a4d2-4d8b-9148-e3be6c30e623}">
          <xlrd:rvb i="29613"/>
        </ext>
      </extLst>
    </bk>
    <bk>
      <extLst>
        <ext uri="{3e2802c4-a4d2-4d8b-9148-e3be6c30e623}">
          <xlrd:rvb i="29614"/>
        </ext>
      </extLst>
    </bk>
    <bk>
      <extLst>
        <ext uri="{3e2802c4-a4d2-4d8b-9148-e3be6c30e623}">
          <xlrd:rvb i="29615"/>
        </ext>
      </extLst>
    </bk>
    <bk>
      <extLst>
        <ext uri="{3e2802c4-a4d2-4d8b-9148-e3be6c30e623}">
          <xlrd:rvb i="29616"/>
        </ext>
      </extLst>
    </bk>
    <bk>
      <extLst>
        <ext uri="{3e2802c4-a4d2-4d8b-9148-e3be6c30e623}">
          <xlrd:rvb i="29617"/>
        </ext>
      </extLst>
    </bk>
    <bk>
      <extLst>
        <ext uri="{3e2802c4-a4d2-4d8b-9148-e3be6c30e623}">
          <xlrd:rvb i="29618"/>
        </ext>
      </extLst>
    </bk>
    <bk>
      <extLst>
        <ext uri="{3e2802c4-a4d2-4d8b-9148-e3be6c30e623}">
          <xlrd:rvb i="29619"/>
        </ext>
      </extLst>
    </bk>
    <bk>
      <extLst>
        <ext uri="{3e2802c4-a4d2-4d8b-9148-e3be6c30e623}">
          <xlrd:rvb i="29620"/>
        </ext>
      </extLst>
    </bk>
    <bk>
      <extLst>
        <ext uri="{3e2802c4-a4d2-4d8b-9148-e3be6c30e623}">
          <xlrd:rvb i="29621"/>
        </ext>
      </extLst>
    </bk>
    <bk>
      <extLst>
        <ext uri="{3e2802c4-a4d2-4d8b-9148-e3be6c30e623}">
          <xlrd:rvb i="29622"/>
        </ext>
      </extLst>
    </bk>
    <bk>
      <extLst>
        <ext uri="{3e2802c4-a4d2-4d8b-9148-e3be6c30e623}">
          <xlrd:rvb i="29623"/>
        </ext>
      </extLst>
    </bk>
    <bk>
      <extLst>
        <ext uri="{3e2802c4-a4d2-4d8b-9148-e3be6c30e623}">
          <xlrd:rvb i="29626"/>
        </ext>
      </extLst>
    </bk>
    <bk>
      <extLst>
        <ext uri="{3e2802c4-a4d2-4d8b-9148-e3be6c30e623}">
          <xlrd:rvb i="29627"/>
        </ext>
      </extLst>
    </bk>
    <bk>
      <extLst>
        <ext uri="{3e2802c4-a4d2-4d8b-9148-e3be6c30e623}">
          <xlrd:rvb i="29628"/>
        </ext>
      </extLst>
    </bk>
    <bk>
      <extLst>
        <ext uri="{3e2802c4-a4d2-4d8b-9148-e3be6c30e623}">
          <xlrd:rvb i="29629"/>
        </ext>
      </extLst>
    </bk>
    <bk>
      <extLst>
        <ext uri="{3e2802c4-a4d2-4d8b-9148-e3be6c30e623}">
          <xlrd:rvb i="29630"/>
        </ext>
      </extLst>
    </bk>
    <bk>
      <extLst>
        <ext uri="{3e2802c4-a4d2-4d8b-9148-e3be6c30e623}">
          <xlrd:rvb i="29631"/>
        </ext>
      </extLst>
    </bk>
    <bk>
      <extLst>
        <ext uri="{3e2802c4-a4d2-4d8b-9148-e3be6c30e623}">
          <xlrd:rvb i="29632"/>
        </ext>
      </extLst>
    </bk>
    <bk>
      <extLst>
        <ext uri="{3e2802c4-a4d2-4d8b-9148-e3be6c30e623}">
          <xlrd:rvb i="29633"/>
        </ext>
      </extLst>
    </bk>
    <bk>
      <extLst>
        <ext uri="{3e2802c4-a4d2-4d8b-9148-e3be6c30e623}">
          <xlrd:rvb i="29634"/>
        </ext>
      </extLst>
    </bk>
    <bk>
      <extLst>
        <ext uri="{3e2802c4-a4d2-4d8b-9148-e3be6c30e623}">
          <xlrd:rvb i="29635"/>
        </ext>
      </extLst>
    </bk>
    <bk>
      <extLst>
        <ext uri="{3e2802c4-a4d2-4d8b-9148-e3be6c30e623}">
          <xlrd:rvb i="29636"/>
        </ext>
      </extLst>
    </bk>
    <bk>
      <extLst>
        <ext uri="{3e2802c4-a4d2-4d8b-9148-e3be6c30e623}">
          <xlrd:rvb i="29637"/>
        </ext>
      </extLst>
    </bk>
    <bk>
      <extLst>
        <ext uri="{3e2802c4-a4d2-4d8b-9148-e3be6c30e623}">
          <xlrd:rvb i="29638"/>
        </ext>
      </extLst>
    </bk>
    <bk>
      <extLst>
        <ext uri="{3e2802c4-a4d2-4d8b-9148-e3be6c30e623}">
          <xlrd:rvb i="29639"/>
        </ext>
      </extLst>
    </bk>
    <bk>
      <extLst>
        <ext uri="{3e2802c4-a4d2-4d8b-9148-e3be6c30e623}">
          <xlrd:rvb i="29640"/>
        </ext>
      </extLst>
    </bk>
    <bk>
      <extLst>
        <ext uri="{3e2802c4-a4d2-4d8b-9148-e3be6c30e623}">
          <xlrd:rvb i="29641"/>
        </ext>
      </extLst>
    </bk>
    <bk>
      <extLst>
        <ext uri="{3e2802c4-a4d2-4d8b-9148-e3be6c30e623}">
          <xlrd:rvb i="29642"/>
        </ext>
      </extLst>
    </bk>
    <bk>
      <extLst>
        <ext uri="{3e2802c4-a4d2-4d8b-9148-e3be6c30e623}">
          <xlrd:rvb i="29643"/>
        </ext>
      </extLst>
    </bk>
    <bk>
      <extLst>
        <ext uri="{3e2802c4-a4d2-4d8b-9148-e3be6c30e623}">
          <xlrd:rvb i="29644"/>
        </ext>
      </extLst>
    </bk>
    <bk>
      <extLst>
        <ext uri="{3e2802c4-a4d2-4d8b-9148-e3be6c30e623}">
          <xlrd:rvb i="29645"/>
        </ext>
      </extLst>
    </bk>
    <bk>
      <extLst>
        <ext uri="{3e2802c4-a4d2-4d8b-9148-e3be6c30e623}">
          <xlrd:rvb i="29646"/>
        </ext>
      </extLst>
    </bk>
    <bk>
      <extLst>
        <ext uri="{3e2802c4-a4d2-4d8b-9148-e3be6c30e623}">
          <xlrd:rvb i="29647"/>
        </ext>
      </extLst>
    </bk>
    <bk>
      <extLst>
        <ext uri="{3e2802c4-a4d2-4d8b-9148-e3be6c30e623}">
          <xlrd:rvb i="29648"/>
        </ext>
      </extLst>
    </bk>
    <bk>
      <extLst>
        <ext uri="{3e2802c4-a4d2-4d8b-9148-e3be6c30e623}">
          <xlrd:rvb i="29649"/>
        </ext>
      </extLst>
    </bk>
    <bk>
      <extLst>
        <ext uri="{3e2802c4-a4d2-4d8b-9148-e3be6c30e623}">
          <xlrd:rvb i="29650"/>
        </ext>
      </extLst>
    </bk>
    <bk>
      <extLst>
        <ext uri="{3e2802c4-a4d2-4d8b-9148-e3be6c30e623}">
          <xlrd:rvb i="29651"/>
        </ext>
      </extLst>
    </bk>
    <bk>
      <extLst>
        <ext uri="{3e2802c4-a4d2-4d8b-9148-e3be6c30e623}">
          <xlrd:rvb i="29652"/>
        </ext>
      </extLst>
    </bk>
    <bk>
      <extLst>
        <ext uri="{3e2802c4-a4d2-4d8b-9148-e3be6c30e623}">
          <xlrd:rvb i="29653"/>
        </ext>
      </extLst>
    </bk>
    <bk>
      <extLst>
        <ext uri="{3e2802c4-a4d2-4d8b-9148-e3be6c30e623}">
          <xlrd:rvb i="29654"/>
        </ext>
      </extLst>
    </bk>
    <bk>
      <extLst>
        <ext uri="{3e2802c4-a4d2-4d8b-9148-e3be6c30e623}">
          <xlrd:rvb i="29655"/>
        </ext>
      </extLst>
    </bk>
    <bk>
      <extLst>
        <ext uri="{3e2802c4-a4d2-4d8b-9148-e3be6c30e623}">
          <xlrd:rvb i="29656"/>
        </ext>
      </extLst>
    </bk>
    <bk>
      <extLst>
        <ext uri="{3e2802c4-a4d2-4d8b-9148-e3be6c30e623}">
          <xlrd:rvb i="29657"/>
        </ext>
      </extLst>
    </bk>
    <bk>
      <extLst>
        <ext uri="{3e2802c4-a4d2-4d8b-9148-e3be6c30e623}">
          <xlrd:rvb i="29658"/>
        </ext>
      </extLst>
    </bk>
    <bk>
      <extLst>
        <ext uri="{3e2802c4-a4d2-4d8b-9148-e3be6c30e623}">
          <xlrd:rvb i="29659"/>
        </ext>
      </extLst>
    </bk>
    <bk>
      <extLst>
        <ext uri="{3e2802c4-a4d2-4d8b-9148-e3be6c30e623}">
          <xlrd:rvb i="29660"/>
        </ext>
      </extLst>
    </bk>
    <bk>
      <extLst>
        <ext uri="{3e2802c4-a4d2-4d8b-9148-e3be6c30e623}">
          <xlrd:rvb i="29661"/>
        </ext>
      </extLst>
    </bk>
    <bk>
      <extLst>
        <ext uri="{3e2802c4-a4d2-4d8b-9148-e3be6c30e623}">
          <xlrd:rvb i="29662"/>
        </ext>
      </extLst>
    </bk>
    <bk>
      <extLst>
        <ext uri="{3e2802c4-a4d2-4d8b-9148-e3be6c30e623}">
          <xlrd:rvb i="29663"/>
        </ext>
      </extLst>
    </bk>
    <bk>
      <extLst>
        <ext uri="{3e2802c4-a4d2-4d8b-9148-e3be6c30e623}">
          <xlrd:rvb i="29664"/>
        </ext>
      </extLst>
    </bk>
    <bk>
      <extLst>
        <ext uri="{3e2802c4-a4d2-4d8b-9148-e3be6c30e623}">
          <xlrd:rvb i="29665"/>
        </ext>
      </extLst>
    </bk>
    <bk>
      <extLst>
        <ext uri="{3e2802c4-a4d2-4d8b-9148-e3be6c30e623}">
          <xlrd:rvb i="29666"/>
        </ext>
      </extLst>
    </bk>
    <bk>
      <extLst>
        <ext uri="{3e2802c4-a4d2-4d8b-9148-e3be6c30e623}">
          <xlrd:rvb i="29667"/>
        </ext>
      </extLst>
    </bk>
    <bk>
      <extLst>
        <ext uri="{3e2802c4-a4d2-4d8b-9148-e3be6c30e623}">
          <xlrd:rvb i="29668"/>
        </ext>
      </extLst>
    </bk>
    <bk>
      <extLst>
        <ext uri="{3e2802c4-a4d2-4d8b-9148-e3be6c30e623}">
          <xlrd:rvb i="29669"/>
        </ext>
      </extLst>
    </bk>
    <bk>
      <extLst>
        <ext uri="{3e2802c4-a4d2-4d8b-9148-e3be6c30e623}">
          <xlrd:rvb i="29670"/>
        </ext>
      </extLst>
    </bk>
    <bk>
      <extLst>
        <ext uri="{3e2802c4-a4d2-4d8b-9148-e3be6c30e623}">
          <xlrd:rvb i="29671"/>
        </ext>
      </extLst>
    </bk>
    <bk>
      <extLst>
        <ext uri="{3e2802c4-a4d2-4d8b-9148-e3be6c30e623}">
          <xlrd:rvb i="29672"/>
        </ext>
      </extLst>
    </bk>
    <bk>
      <extLst>
        <ext uri="{3e2802c4-a4d2-4d8b-9148-e3be6c30e623}">
          <xlrd:rvb i="29673"/>
        </ext>
      </extLst>
    </bk>
    <bk>
      <extLst>
        <ext uri="{3e2802c4-a4d2-4d8b-9148-e3be6c30e623}">
          <xlrd:rvb i="29674"/>
        </ext>
      </extLst>
    </bk>
    <bk>
      <extLst>
        <ext uri="{3e2802c4-a4d2-4d8b-9148-e3be6c30e623}">
          <xlrd:rvb i="29675"/>
        </ext>
      </extLst>
    </bk>
    <bk>
      <extLst>
        <ext uri="{3e2802c4-a4d2-4d8b-9148-e3be6c30e623}">
          <xlrd:rvb i="29676"/>
        </ext>
      </extLst>
    </bk>
    <bk>
      <extLst>
        <ext uri="{3e2802c4-a4d2-4d8b-9148-e3be6c30e623}">
          <xlrd:rvb i="29677"/>
        </ext>
      </extLst>
    </bk>
    <bk>
      <extLst>
        <ext uri="{3e2802c4-a4d2-4d8b-9148-e3be6c30e623}">
          <xlrd:rvb i="29678"/>
        </ext>
      </extLst>
    </bk>
    <bk>
      <extLst>
        <ext uri="{3e2802c4-a4d2-4d8b-9148-e3be6c30e623}">
          <xlrd:rvb i="29679"/>
        </ext>
      </extLst>
    </bk>
    <bk>
      <extLst>
        <ext uri="{3e2802c4-a4d2-4d8b-9148-e3be6c30e623}">
          <xlrd:rvb i="29680"/>
        </ext>
      </extLst>
    </bk>
    <bk>
      <extLst>
        <ext uri="{3e2802c4-a4d2-4d8b-9148-e3be6c30e623}">
          <xlrd:rvb i="29681"/>
        </ext>
      </extLst>
    </bk>
    <bk>
      <extLst>
        <ext uri="{3e2802c4-a4d2-4d8b-9148-e3be6c30e623}">
          <xlrd:rvb i="29682"/>
        </ext>
      </extLst>
    </bk>
    <bk>
      <extLst>
        <ext uri="{3e2802c4-a4d2-4d8b-9148-e3be6c30e623}">
          <xlrd:rvb i="29683"/>
        </ext>
      </extLst>
    </bk>
    <bk>
      <extLst>
        <ext uri="{3e2802c4-a4d2-4d8b-9148-e3be6c30e623}">
          <xlrd:rvb i="29684"/>
        </ext>
      </extLst>
    </bk>
    <bk>
      <extLst>
        <ext uri="{3e2802c4-a4d2-4d8b-9148-e3be6c30e623}">
          <xlrd:rvb i="29685"/>
        </ext>
      </extLst>
    </bk>
    <bk>
      <extLst>
        <ext uri="{3e2802c4-a4d2-4d8b-9148-e3be6c30e623}">
          <xlrd:rvb i="29686"/>
        </ext>
      </extLst>
    </bk>
    <bk>
      <extLst>
        <ext uri="{3e2802c4-a4d2-4d8b-9148-e3be6c30e623}">
          <xlrd:rvb i="29687"/>
        </ext>
      </extLst>
    </bk>
    <bk>
      <extLst>
        <ext uri="{3e2802c4-a4d2-4d8b-9148-e3be6c30e623}">
          <xlrd:rvb i="29688"/>
        </ext>
      </extLst>
    </bk>
    <bk>
      <extLst>
        <ext uri="{3e2802c4-a4d2-4d8b-9148-e3be6c30e623}">
          <xlrd:rvb i="29689"/>
        </ext>
      </extLst>
    </bk>
    <bk>
      <extLst>
        <ext uri="{3e2802c4-a4d2-4d8b-9148-e3be6c30e623}">
          <xlrd:rvb i="29690"/>
        </ext>
      </extLst>
    </bk>
    <bk>
      <extLst>
        <ext uri="{3e2802c4-a4d2-4d8b-9148-e3be6c30e623}">
          <xlrd:rvb i="29691"/>
        </ext>
      </extLst>
    </bk>
    <bk>
      <extLst>
        <ext uri="{3e2802c4-a4d2-4d8b-9148-e3be6c30e623}">
          <xlrd:rvb i="29692"/>
        </ext>
      </extLst>
    </bk>
    <bk>
      <extLst>
        <ext uri="{3e2802c4-a4d2-4d8b-9148-e3be6c30e623}">
          <xlrd:rvb i="29693"/>
        </ext>
      </extLst>
    </bk>
    <bk>
      <extLst>
        <ext uri="{3e2802c4-a4d2-4d8b-9148-e3be6c30e623}">
          <xlrd:rvb i="29694"/>
        </ext>
      </extLst>
    </bk>
    <bk>
      <extLst>
        <ext uri="{3e2802c4-a4d2-4d8b-9148-e3be6c30e623}">
          <xlrd:rvb i="29695"/>
        </ext>
      </extLst>
    </bk>
    <bk>
      <extLst>
        <ext uri="{3e2802c4-a4d2-4d8b-9148-e3be6c30e623}">
          <xlrd:rvb i="29696"/>
        </ext>
      </extLst>
    </bk>
    <bk>
      <extLst>
        <ext uri="{3e2802c4-a4d2-4d8b-9148-e3be6c30e623}">
          <xlrd:rvb i="29697"/>
        </ext>
      </extLst>
    </bk>
    <bk>
      <extLst>
        <ext uri="{3e2802c4-a4d2-4d8b-9148-e3be6c30e623}">
          <xlrd:rvb i="29698"/>
        </ext>
      </extLst>
    </bk>
    <bk>
      <extLst>
        <ext uri="{3e2802c4-a4d2-4d8b-9148-e3be6c30e623}">
          <xlrd:rvb i="29699"/>
        </ext>
      </extLst>
    </bk>
    <bk>
      <extLst>
        <ext uri="{3e2802c4-a4d2-4d8b-9148-e3be6c30e623}">
          <xlrd:rvb i="29700"/>
        </ext>
      </extLst>
    </bk>
    <bk>
      <extLst>
        <ext uri="{3e2802c4-a4d2-4d8b-9148-e3be6c30e623}">
          <xlrd:rvb i="29701"/>
        </ext>
      </extLst>
    </bk>
    <bk>
      <extLst>
        <ext uri="{3e2802c4-a4d2-4d8b-9148-e3be6c30e623}">
          <xlrd:rvb i="29702"/>
        </ext>
      </extLst>
    </bk>
    <bk>
      <extLst>
        <ext uri="{3e2802c4-a4d2-4d8b-9148-e3be6c30e623}">
          <xlrd:rvb i="29703"/>
        </ext>
      </extLst>
    </bk>
    <bk>
      <extLst>
        <ext uri="{3e2802c4-a4d2-4d8b-9148-e3be6c30e623}">
          <xlrd:rvb i="29704"/>
        </ext>
      </extLst>
    </bk>
    <bk>
      <extLst>
        <ext uri="{3e2802c4-a4d2-4d8b-9148-e3be6c30e623}">
          <xlrd:rvb i="29705"/>
        </ext>
      </extLst>
    </bk>
    <bk>
      <extLst>
        <ext uri="{3e2802c4-a4d2-4d8b-9148-e3be6c30e623}">
          <xlrd:rvb i="29706"/>
        </ext>
      </extLst>
    </bk>
    <bk>
      <extLst>
        <ext uri="{3e2802c4-a4d2-4d8b-9148-e3be6c30e623}">
          <xlrd:rvb i="29707"/>
        </ext>
      </extLst>
    </bk>
    <bk>
      <extLst>
        <ext uri="{3e2802c4-a4d2-4d8b-9148-e3be6c30e623}">
          <xlrd:rvb i="29708"/>
        </ext>
      </extLst>
    </bk>
    <bk>
      <extLst>
        <ext uri="{3e2802c4-a4d2-4d8b-9148-e3be6c30e623}">
          <xlrd:rvb i="29709"/>
        </ext>
      </extLst>
    </bk>
    <bk>
      <extLst>
        <ext uri="{3e2802c4-a4d2-4d8b-9148-e3be6c30e623}">
          <xlrd:rvb i="29710"/>
        </ext>
      </extLst>
    </bk>
    <bk>
      <extLst>
        <ext uri="{3e2802c4-a4d2-4d8b-9148-e3be6c30e623}">
          <xlrd:rvb i="29711"/>
        </ext>
      </extLst>
    </bk>
    <bk>
      <extLst>
        <ext uri="{3e2802c4-a4d2-4d8b-9148-e3be6c30e623}">
          <xlrd:rvb i="29712"/>
        </ext>
      </extLst>
    </bk>
    <bk>
      <extLst>
        <ext uri="{3e2802c4-a4d2-4d8b-9148-e3be6c30e623}">
          <xlrd:rvb i="29713"/>
        </ext>
      </extLst>
    </bk>
    <bk>
      <extLst>
        <ext uri="{3e2802c4-a4d2-4d8b-9148-e3be6c30e623}">
          <xlrd:rvb i="29714"/>
        </ext>
      </extLst>
    </bk>
    <bk>
      <extLst>
        <ext uri="{3e2802c4-a4d2-4d8b-9148-e3be6c30e623}">
          <xlrd:rvb i="29715"/>
        </ext>
      </extLst>
    </bk>
    <bk>
      <extLst>
        <ext uri="{3e2802c4-a4d2-4d8b-9148-e3be6c30e623}">
          <xlrd:rvb i="29716"/>
        </ext>
      </extLst>
    </bk>
    <bk>
      <extLst>
        <ext uri="{3e2802c4-a4d2-4d8b-9148-e3be6c30e623}">
          <xlrd:rvb i="29717"/>
        </ext>
      </extLst>
    </bk>
    <bk>
      <extLst>
        <ext uri="{3e2802c4-a4d2-4d8b-9148-e3be6c30e623}">
          <xlrd:rvb i="29718"/>
        </ext>
      </extLst>
    </bk>
    <bk>
      <extLst>
        <ext uri="{3e2802c4-a4d2-4d8b-9148-e3be6c30e623}">
          <xlrd:rvb i="29719"/>
        </ext>
      </extLst>
    </bk>
    <bk>
      <extLst>
        <ext uri="{3e2802c4-a4d2-4d8b-9148-e3be6c30e623}">
          <xlrd:rvb i="29720"/>
        </ext>
      </extLst>
    </bk>
    <bk>
      <extLst>
        <ext uri="{3e2802c4-a4d2-4d8b-9148-e3be6c30e623}">
          <xlrd:rvb i="29721"/>
        </ext>
      </extLst>
    </bk>
    <bk>
      <extLst>
        <ext uri="{3e2802c4-a4d2-4d8b-9148-e3be6c30e623}">
          <xlrd:rvb i="29722"/>
        </ext>
      </extLst>
    </bk>
    <bk>
      <extLst>
        <ext uri="{3e2802c4-a4d2-4d8b-9148-e3be6c30e623}">
          <xlrd:rvb i="29723"/>
        </ext>
      </extLst>
    </bk>
    <bk>
      <extLst>
        <ext uri="{3e2802c4-a4d2-4d8b-9148-e3be6c30e623}">
          <xlrd:rvb i="29724"/>
        </ext>
      </extLst>
    </bk>
    <bk>
      <extLst>
        <ext uri="{3e2802c4-a4d2-4d8b-9148-e3be6c30e623}">
          <xlrd:rvb i="29725"/>
        </ext>
      </extLst>
    </bk>
    <bk>
      <extLst>
        <ext uri="{3e2802c4-a4d2-4d8b-9148-e3be6c30e623}">
          <xlrd:rvb i="29726"/>
        </ext>
      </extLst>
    </bk>
    <bk>
      <extLst>
        <ext uri="{3e2802c4-a4d2-4d8b-9148-e3be6c30e623}">
          <xlrd:rvb i="29727"/>
        </ext>
      </extLst>
    </bk>
    <bk>
      <extLst>
        <ext uri="{3e2802c4-a4d2-4d8b-9148-e3be6c30e623}">
          <xlrd:rvb i="29728"/>
        </ext>
      </extLst>
    </bk>
    <bk>
      <extLst>
        <ext uri="{3e2802c4-a4d2-4d8b-9148-e3be6c30e623}">
          <xlrd:rvb i="29729"/>
        </ext>
      </extLst>
    </bk>
    <bk>
      <extLst>
        <ext uri="{3e2802c4-a4d2-4d8b-9148-e3be6c30e623}">
          <xlrd:rvb i="29730"/>
        </ext>
      </extLst>
    </bk>
    <bk>
      <extLst>
        <ext uri="{3e2802c4-a4d2-4d8b-9148-e3be6c30e623}">
          <xlrd:rvb i="29731"/>
        </ext>
      </extLst>
    </bk>
    <bk>
      <extLst>
        <ext uri="{3e2802c4-a4d2-4d8b-9148-e3be6c30e623}">
          <xlrd:rvb i="29732"/>
        </ext>
      </extLst>
    </bk>
    <bk>
      <extLst>
        <ext uri="{3e2802c4-a4d2-4d8b-9148-e3be6c30e623}">
          <xlrd:rvb i="29733"/>
        </ext>
      </extLst>
    </bk>
    <bk>
      <extLst>
        <ext uri="{3e2802c4-a4d2-4d8b-9148-e3be6c30e623}">
          <xlrd:rvb i="29736"/>
        </ext>
      </extLst>
    </bk>
    <bk>
      <extLst>
        <ext uri="{3e2802c4-a4d2-4d8b-9148-e3be6c30e623}">
          <xlrd:rvb i="29737"/>
        </ext>
      </extLst>
    </bk>
    <bk>
      <extLst>
        <ext uri="{3e2802c4-a4d2-4d8b-9148-e3be6c30e623}">
          <xlrd:rvb i="29738"/>
        </ext>
      </extLst>
    </bk>
    <bk>
      <extLst>
        <ext uri="{3e2802c4-a4d2-4d8b-9148-e3be6c30e623}">
          <xlrd:rvb i="29739"/>
        </ext>
      </extLst>
    </bk>
    <bk>
      <extLst>
        <ext uri="{3e2802c4-a4d2-4d8b-9148-e3be6c30e623}">
          <xlrd:rvb i="29740"/>
        </ext>
      </extLst>
    </bk>
    <bk>
      <extLst>
        <ext uri="{3e2802c4-a4d2-4d8b-9148-e3be6c30e623}">
          <xlrd:rvb i="29741"/>
        </ext>
      </extLst>
    </bk>
    <bk>
      <extLst>
        <ext uri="{3e2802c4-a4d2-4d8b-9148-e3be6c30e623}">
          <xlrd:rvb i="29742"/>
        </ext>
      </extLst>
    </bk>
    <bk>
      <extLst>
        <ext uri="{3e2802c4-a4d2-4d8b-9148-e3be6c30e623}">
          <xlrd:rvb i="29743"/>
        </ext>
      </extLst>
    </bk>
    <bk>
      <extLst>
        <ext uri="{3e2802c4-a4d2-4d8b-9148-e3be6c30e623}">
          <xlrd:rvb i="29744"/>
        </ext>
      </extLst>
    </bk>
    <bk>
      <extLst>
        <ext uri="{3e2802c4-a4d2-4d8b-9148-e3be6c30e623}">
          <xlrd:rvb i="29745"/>
        </ext>
      </extLst>
    </bk>
    <bk>
      <extLst>
        <ext uri="{3e2802c4-a4d2-4d8b-9148-e3be6c30e623}">
          <xlrd:rvb i="29746"/>
        </ext>
      </extLst>
    </bk>
    <bk>
      <extLst>
        <ext uri="{3e2802c4-a4d2-4d8b-9148-e3be6c30e623}">
          <xlrd:rvb i="29747"/>
        </ext>
      </extLst>
    </bk>
    <bk>
      <extLst>
        <ext uri="{3e2802c4-a4d2-4d8b-9148-e3be6c30e623}">
          <xlrd:rvb i="29748"/>
        </ext>
      </extLst>
    </bk>
    <bk>
      <extLst>
        <ext uri="{3e2802c4-a4d2-4d8b-9148-e3be6c30e623}">
          <xlrd:rvb i="29749"/>
        </ext>
      </extLst>
    </bk>
    <bk>
      <extLst>
        <ext uri="{3e2802c4-a4d2-4d8b-9148-e3be6c30e623}">
          <xlrd:rvb i="29750"/>
        </ext>
      </extLst>
    </bk>
    <bk>
      <extLst>
        <ext uri="{3e2802c4-a4d2-4d8b-9148-e3be6c30e623}">
          <xlrd:rvb i="29751"/>
        </ext>
      </extLst>
    </bk>
    <bk>
      <extLst>
        <ext uri="{3e2802c4-a4d2-4d8b-9148-e3be6c30e623}">
          <xlrd:rvb i="29752"/>
        </ext>
      </extLst>
    </bk>
    <bk>
      <extLst>
        <ext uri="{3e2802c4-a4d2-4d8b-9148-e3be6c30e623}">
          <xlrd:rvb i="29755"/>
        </ext>
      </extLst>
    </bk>
    <bk>
      <extLst>
        <ext uri="{3e2802c4-a4d2-4d8b-9148-e3be6c30e623}">
          <xlrd:rvb i="29756"/>
        </ext>
      </extLst>
    </bk>
    <bk>
      <extLst>
        <ext uri="{3e2802c4-a4d2-4d8b-9148-e3be6c30e623}">
          <xlrd:rvb i="29757"/>
        </ext>
      </extLst>
    </bk>
    <bk>
      <extLst>
        <ext uri="{3e2802c4-a4d2-4d8b-9148-e3be6c30e623}">
          <xlrd:rvb i="29758"/>
        </ext>
      </extLst>
    </bk>
    <bk>
      <extLst>
        <ext uri="{3e2802c4-a4d2-4d8b-9148-e3be6c30e623}">
          <xlrd:rvb i="29759"/>
        </ext>
      </extLst>
    </bk>
    <bk>
      <extLst>
        <ext uri="{3e2802c4-a4d2-4d8b-9148-e3be6c30e623}">
          <xlrd:rvb i="29760"/>
        </ext>
      </extLst>
    </bk>
    <bk>
      <extLst>
        <ext uri="{3e2802c4-a4d2-4d8b-9148-e3be6c30e623}">
          <xlrd:rvb i="29761"/>
        </ext>
      </extLst>
    </bk>
    <bk>
      <extLst>
        <ext uri="{3e2802c4-a4d2-4d8b-9148-e3be6c30e623}">
          <xlrd:rvb i="29762"/>
        </ext>
      </extLst>
    </bk>
    <bk>
      <extLst>
        <ext uri="{3e2802c4-a4d2-4d8b-9148-e3be6c30e623}">
          <xlrd:rvb i="29763"/>
        </ext>
      </extLst>
    </bk>
    <bk>
      <extLst>
        <ext uri="{3e2802c4-a4d2-4d8b-9148-e3be6c30e623}">
          <xlrd:rvb i="29764"/>
        </ext>
      </extLst>
    </bk>
    <bk>
      <extLst>
        <ext uri="{3e2802c4-a4d2-4d8b-9148-e3be6c30e623}">
          <xlrd:rvb i="29765"/>
        </ext>
      </extLst>
    </bk>
    <bk>
      <extLst>
        <ext uri="{3e2802c4-a4d2-4d8b-9148-e3be6c30e623}">
          <xlrd:rvb i="29766"/>
        </ext>
      </extLst>
    </bk>
    <bk>
      <extLst>
        <ext uri="{3e2802c4-a4d2-4d8b-9148-e3be6c30e623}">
          <xlrd:rvb i="29767"/>
        </ext>
      </extLst>
    </bk>
    <bk>
      <extLst>
        <ext uri="{3e2802c4-a4d2-4d8b-9148-e3be6c30e623}">
          <xlrd:rvb i="29768"/>
        </ext>
      </extLst>
    </bk>
    <bk>
      <extLst>
        <ext uri="{3e2802c4-a4d2-4d8b-9148-e3be6c30e623}">
          <xlrd:rvb i="29769"/>
        </ext>
      </extLst>
    </bk>
    <bk>
      <extLst>
        <ext uri="{3e2802c4-a4d2-4d8b-9148-e3be6c30e623}">
          <xlrd:rvb i="29770"/>
        </ext>
      </extLst>
    </bk>
    <bk>
      <extLst>
        <ext uri="{3e2802c4-a4d2-4d8b-9148-e3be6c30e623}">
          <xlrd:rvb i="29771"/>
        </ext>
      </extLst>
    </bk>
    <bk>
      <extLst>
        <ext uri="{3e2802c4-a4d2-4d8b-9148-e3be6c30e623}">
          <xlrd:rvb i="29772"/>
        </ext>
      </extLst>
    </bk>
    <bk>
      <extLst>
        <ext uri="{3e2802c4-a4d2-4d8b-9148-e3be6c30e623}">
          <xlrd:rvb i="29773"/>
        </ext>
      </extLst>
    </bk>
    <bk>
      <extLst>
        <ext uri="{3e2802c4-a4d2-4d8b-9148-e3be6c30e623}">
          <xlrd:rvb i="29774"/>
        </ext>
      </extLst>
    </bk>
    <bk>
      <extLst>
        <ext uri="{3e2802c4-a4d2-4d8b-9148-e3be6c30e623}">
          <xlrd:rvb i="29775"/>
        </ext>
      </extLst>
    </bk>
    <bk>
      <extLst>
        <ext uri="{3e2802c4-a4d2-4d8b-9148-e3be6c30e623}">
          <xlrd:rvb i="29776"/>
        </ext>
      </extLst>
    </bk>
    <bk>
      <extLst>
        <ext uri="{3e2802c4-a4d2-4d8b-9148-e3be6c30e623}">
          <xlrd:rvb i="29777"/>
        </ext>
      </extLst>
    </bk>
    <bk>
      <extLst>
        <ext uri="{3e2802c4-a4d2-4d8b-9148-e3be6c30e623}">
          <xlrd:rvb i="29778"/>
        </ext>
      </extLst>
    </bk>
    <bk>
      <extLst>
        <ext uri="{3e2802c4-a4d2-4d8b-9148-e3be6c30e623}">
          <xlrd:rvb i="29779"/>
        </ext>
      </extLst>
    </bk>
    <bk>
      <extLst>
        <ext uri="{3e2802c4-a4d2-4d8b-9148-e3be6c30e623}">
          <xlrd:rvb i="29780"/>
        </ext>
      </extLst>
    </bk>
    <bk>
      <extLst>
        <ext uri="{3e2802c4-a4d2-4d8b-9148-e3be6c30e623}">
          <xlrd:rvb i="29781"/>
        </ext>
      </extLst>
    </bk>
    <bk>
      <extLst>
        <ext uri="{3e2802c4-a4d2-4d8b-9148-e3be6c30e623}">
          <xlrd:rvb i="29782"/>
        </ext>
      </extLst>
    </bk>
    <bk>
      <extLst>
        <ext uri="{3e2802c4-a4d2-4d8b-9148-e3be6c30e623}">
          <xlrd:rvb i="29783"/>
        </ext>
      </extLst>
    </bk>
    <bk>
      <extLst>
        <ext uri="{3e2802c4-a4d2-4d8b-9148-e3be6c30e623}">
          <xlrd:rvb i="29784"/>
        </ext>
      </extLst>
    </bk>
    <bk>
      <extLst>
        <ext uri="{3e2802c4-a4d2-4d8b-9148-e3be6c30e623}">
          <xlrd:rvb i="29785"/>
        </ext>
      </extLst>
    </bk>
    <bk>
      <extLst>
        <ext uri="{3e2802c4-a4d2-4d8b-9148-e3be6c30e623}">
          <xlrd:rvb i="29786"/>
        </ext>
      </extLst>
    </bk>
    <bk>
      <extLst>
        <ext uri="{3e2802c4-a4d2-4d8b-9148-e3be6c30e623}">
          <xlrd:rvb i="29787"/>
        </ext>
      </extLst>
    </bk>
    <bk>
      <extLst>
        <ext uri="{3e2802c4-a4d2-4d8b-9148-e3be6c30e623}">
          <xlrd:rvb i="29788"/>
        </ext>
      </extLst>
    </bk>
    <bk>
      <extLst>
        <ext uri="{3e2802c4-a4d2-4d8b-9148-e3be6c30e623}">
          <xlrd:rvb i="29789"/>
        </ext>
      </extLst>
    </bk>
    <bk>
      <extLst>
        <ext uri="{3e2802c4-a4d2-4d8b-9148-e3be6c30e623}">
          <xlrd:rvb i="29790"/>
        </ext>
      </extLst>
    </bk>
    <bk>
      <extLst>
        <ext uri="{3e2802c4-a4d2-4d8b-9148-e3be6c30e623}">
          <xlrd:rvb i="29791"/>
        </ext>
      </extLst>
    </bk>
    <bk>
      <extLst>
        <ext uri="{3e2802c4-a4d2-4d8b-9148-e3be6c30e623}">
          <xlrd:rvb i="29792"/>
        </ext>
      </extLst>
    </bk>
    <bk>
      <extLst>
        <ext uri="{3e2802c4-a4d2-4d8b-9148-e3be6c30e623}">
          <xlrd:rvb i="29793"/>
        </ext>
      </extLst>
    </bk>
    <bk>
      <extLst>
        <ext uri="{3e2802c4-a4d2-4d8b-9148-e3be6c30e623}">
          <xlrd:rvb i="29794"/>
        </ext>
      </extLst>
    </bk>
    <bk>
      <extLst>
        <ext uri="{3e2802c4-a4d2-4d8b-9148-e3be6c30e623}">
          <xlrd:rvb i="29795"/>
        </ext>
      </extLst>
    </bk>
    <bk>
      <extLst>
        <ext uri="{3e2802c4-a4d2-4d8b-9148-e3be6c30e623}">
          <xlrd:rvb i="29796"/>
        </ext>
      </extLst>
    </bk>
    <bk>
      <extLst>
        <ext uri="{3e2802c4-a4d2-4d8b-9148-e3be6c30e623}">
          <xlrd:rvb i="29797"/>
        </ext>
      </extLst>
    </bk>
    <bk>
      <extLst>
        <ext uri="{3e2802c4-a4d2-4d8b-9148-e3be6c30e623}">
          <xlrd:rvb i="29798"/>
        </ext>
      </extLst>
    </bk>
    <bk>
      <extLst>
        <ext uri="{3e2802c4-a4d2-4d8b-9148-e3be6c30e623}">
          <xlrd:rvb i="29799"/>
        </ext>
      </extLst>
    </bk>
    <bk>
      <extLst>
        <ext uri="{3e2802c4-a4d2-4d8b-9148-e3be6c30e623}">
          <xlrd:rvb i="29800"/>
        </ext>
      </extLst>
    </bk>
    <bk>
      <extLst>
        <ext uri="{3e2802c4-a4d2-4d8b-9148-e3be6c30e623}">
          <xlrd:rvb i="29801"/>
        </ext>
      </extLst>
    </bk>
    <bk>
      <extLst>
        <ext uri="{3e2802c4-a4d2-4d8b-9148-e3be6c30e623}">
          <xlrd:rvb i="29802"/>
        </ext>
      </extLst>
    </bk>
    <bk>
      <extLst>
        <ext uri="{3e2802c4-a4d2-4d8b-9148-e3be6c30e623}">
          <xlrd:rvb i="29803"/>
        </ext>
      </extLst>
    </bk>
    <bk>
      <extLst>
        <ext uri="{3e2802c4-a4d2-4d8b-9148-e3be6c30e623}">
          <xlrd:rvb i="29804"/>
        </ext>
      </extLst>
    </bk>
    <bk>
      <extLst>
        <ext uri="{3e2802c4-a4d2-4d8b-9148-e3be6c30e623}">
          <xlrd:rvb i="29805"/>
        </ext>
      </extLst>
    </bk>
    <bk>
      <extLst>
        <ext uri="{3e2802c4-a4d2-4d8b-9148-e3be6c30e623}">
          <xlrd:rvb i="29806"/>
        </ext>
      </extLst>
    </bk>
    <bk>
      <extLst>
        <ext uri="{3e2802c4-a4d2-4d8b-9148-e3be6c30e623}">
          <xlrd:rvb i="29807"/>
        </ext>
      </extLst>
    </bk>
    <bk>
      <extLst>
        <ext uri="{3e2802c4-a4d2-4d8b-9148-e3be6c30e623}">
          <xlrd:rvb i="29808"/>
        </ext>
      </extLst>
    </bk>
    <bk>
      <extLst>
        <ext uri="{3e2802c4-a4d2-4d8b-9148-e3be6c30e623}">
          <xlrd:rvb i="29809"/>
        </ext>
      </extLst>
    </bk>
    <bk>
      <extLst>
        <ext uri="{3e2802c4-a4d2-4d8b-9148-e3be6c30e623}">
          <xlrd:rvb i="29810"/>
        </ext>
      </extLst>
    </bk>
    <bk>
      <extLst>
        <ext uri="{3e2802c4-a4d2-4d8b-9148-e3be6c30e623}">
          <xlrd:rvb i="29811"/>
        </ext>
      </extLst>
    </bk>
    <bk>
      <extLst>
        <ext uri="{3e2802c4-a4d2-4d8b-9148-e3be6c30e623}">
          <xlrd:rvb i="29812"/>
        </ext>
      </extLst>
    </bk>
    <bk>
      <extLst>
        <ext uri="{3e2802c4-a4d2-4d8b-9148-e3be6c30e623}">
          <xlrd:rvb i="29813"/>
        </ext>
      </extLst>
    </bk>
    <bk>
      <extLst>
        <ext uri="{3e2802c4-a4d2-4d8b-9148-e3be6c30e623}">
          <xlrd:rvb i="29814"/>
        </ext>
      </extLst>
    </bk>
    <bk>
      <extLst>
        <ext uri="{3e2802c4-a4d2-4d8b-9148-e3be6c30e623}">
          <xlrd:rvb i="29815"/>
        </ext>
      </extLst>
    </bk>
    <bk>
      <extLst>
        <ext uri="{3e2802c4-a4d2-4d8b-9148-e3be6c30e623}">
          <xlrd:rvb i="29816"/>
        </ext>
      </extLst>
    </bk>
    <bk>
      <extLst>
        <ext uri="{3e2802c4-a4d2-4d8b-9148-e3be6c30e623}">
          <xlrd:rvb i="29817"/>
        </ext>
      </extLst>
    </bk>
    <bk>
      <extLst>
        <ext uri="{3e2802c4-a4d2-4d8b-9148-e3be6c30e623}">
          <xlrd:rvb i="29818"/>
        </ext>
      </extLst>
    </bk>
    <bk>
      <extLst>
        <ext uri="{3e2802c4-a4d2-4d8b-9148-e3be6c30e623}">
          <xlrd:rvb i="29819"/>
        </ext>
      </extLst>
    </bk>
    <bk>
      <extLst>
        <ext uri="{3e2802c4-a4d2-4d8b-9148-e3be6c30e623}">
          <xlrd:rvb i="29820"/>
        </ext>
      </extLst>
    </bk>
    <bk>
      <extLst>
        <ext uri="{3e2802c4-a4d2-4d8b-9148-e3be6c30e623}">
          <xlrd:rvb i="29821"/>
        </ext>
      </extLst>
    </bk>
    <bk>
      <extLst>
        <ext uri="{3e2802c4-a4d2-4d8b-9148-e3be6c30e623}">
          <xlrd:rvb i="29822"/>
        </ext>
      </extLst>
    </bk>
    <bk>
      <extLst>
        <ext uri="{3e2802c4-a4d2-4d8b-9148-e3be6c30e623}">
          <xlrd:rvb i="29823"/>
        </ext>
      </extLst>
    </bk>
    <bk>
      <extLst>
        <ext uri="{3e2802c4-a4d2-4d8b-9148-e3be6c30e623}">
          <xlrd:rvb i="29824"/>
        </ext>
      </extLst>
    </bk>
    <bk>
      <extLst>
        <ext uri="{3e2802c4-a4d2-4d8b-9148-e3be6c30e623}">
          <xlrd:rvb i="29825"/>
        </ext>
      </extLst>
    </bk>
    <bk>
      <extLst>
        <ext uri="{3e2802c4-a4d2-4d8b-9148-e3be6c30e623}">
          <xlrd:rvb i="29826"/>
        </ext>
      </extLst>
    </bk>
    <bk>
      <extLst>
        <ext uri="{3e2802c4-a4d2-4d8b-9148-e3be6c30e623}">
          <xlrd:rvb i="29827"/>
        </ext>
      </extLst>
    </bk>
    <bk>
      <extLst>
        <ext uri="{3e2802c4-a4d2-4d8b-9148-e3be6c30e623}">
          <xlrd:rvb i="29828"/>
        </ext>
      </extLst>
    </bk>
    <bk>
      <extLst>
        <ext uri="{3e2802c4-a4d2-4d8b-9148-e3be6c30e623}">
          <xlrd:rvb i="29829"/>
        </ext>
      </extLst>
    </bk>
    <bk>
      <extLst>
        <ext uri="{3e2802c4-a4d2-4d8b-9148-e3be6c30e623}">
          <xlrd:rvb i="29830"/>
        </ext>
      </extLst>
    </bk>
    <bk>
      <extLst>
        <ext uri="{3e2802c4-a4d2-4d8b-9148-e3be6c30e623}">
          <xlrd:rvb i="29831"/>
        </ext>
      </extLst>
    </bk>
    <bk>
      <extLst>
        <ext uri="{3e2802c4-a4d2-4d8b-9148-e3be6c30e623}">
          <xlrd:rvb i="29832"/>
        </ext>
      </extLst>
    </bk>
    <bk>
      <extLst>
        <ext uri="{3e2802c4-a4d2-4d8b-9148-e3be6c30e623}">
          <xlrd:rvb i="29833"/>
        </ext>
      </extLst>
    </bk>
    <bk>
      <extLst>
        <ext uri="{3e2802c4-a4d2-4d8b-9148-e3be6c30e623}">
          <xlrd:rvb i="29834"/>
        </ext>
      </extLst>
    </bk>
    <bk>
      <extLst>
        <ext uri="{3e2802c4-a4d2-4d8b-9148-e3be6c30e623}">
          <xlrd:rvb i="29835"/>
        </ext>
      </extLst>
    </bk>
    <bk>
      <extLst>
        <ext uri="{3e2802c4-a4d2-4d8b-9148-e3be6c30e623}">
          <xlrd:rvb i="29836"/>
        </ext>
      </extLst>
    </bk>
    <bk>
      <extLst>
        <ext uri="{3e2802c4-a4d2-4d8b-9148-e3be6c30e623}">
          <xlrd:rvb i="29839"/>
        </ext>
      </extLst>
    </bk>
    <bk>
      <extLst>
        <ext uri="{3e2802c4-a4d2-4d8b-9148-e3be6c30e623}">
          <xlrd:rvb i="29840"/>
        </ext>
      </extLst>
    </bk>
    <bk>
      <extLst>
        <ext uri="{3e2802c4-a4d2-4d8b-9148-e3be6c30e623}">
          <xlrd:rvb i="29841"/>
        </ext>
      </extLst>
    </bk>
    <bk>
      <extLst>
        <ext uri="{3e2802c4-a4d2-4d8b-9148-e3be6c30e623}">
          <xlrd:rvb i="29842"/>
        </ext>
      </extLst>
    </bk>
    <bk>
      <extLst>
        <ext uri="{3e2802c4-a4d2-4d8b-9148-e3be6c30e623}">
          <xlrd:rvb i="29843"/>
        </ext>
      </extLst>
    </bk>
    <bk>
      <extLst>
        <ext uri="{3e2802c4-a4d2-4d8b-9148-e3be6c30e623}">
          <xlrd:rvb i="29844"/>
        </ext>
      </extLst>
    </bk>
    <bk>
      <extLst>
        <ext uri="{3e2802c4-a4d2-4d8b-9148-e3be6c30e623}">
          <xlrd:rvb i="29845"/>
        </ext>
      </extLst>
    </bk>
    <bk>
      <extLst>
        <ext uri="{3e2802c4-a4d2-4d8b-9148-e3be6c30e623}">
          <xlrd:rvb i="29846"/>
        </ext>
      </extLst>
    </bk>
    <bk>
      <extLst>
        <ext uri="{3e2802c4-a4d2-4d8b-9148-e3be6c30e623}">
          <xlrd:rvb i="29849"/>
        </ext>
      </extLst>
    </bk>
    <bk>
      <extLst>
        <ext uri="{3e2802c4-a4d2-4d8b-9148-e3be6c30e623}">
          <xlrd:rvb i="29850"/>
        </ext>
      </extLst>
    </bk>
    <bk>
      <extLst>
        <ext uri="{3e2802c4-a4d2-4d8b-9148-e3be6c30e623}">
          <xlrd:rvb i="29851"/>
        </ext>
      </extLst>
    </bk>
    <bk>
      <extLst>
        <ext uri="{3e2802c4-a4d2-4d8b-9148-e3be6c30e623}">
          <xlrd:rvb i="29852"/>
        </ext>
      </extLst>
    </bk>
    <bk>
      <extLst>
        <ext uri="{3e2802c4-a4d2-4d8b-9148-e3be6c30e623}">
          <xlrd:rvb i="29853"/>
        </ext>
      </extLst>
    </bk>
    <bk>
      <extLst>
        <ext uri="{3e2802c4-a4d2-4d8b-9148-e3be6c30e623}">
          <xlrd:rvb i="29854"/>
        </ext>
      </extLst>
    </bk>
    <bk>
      <extLst>
        <ext uri="{3e2802c4-a4d2-4d8b-9148-e3be6c30e623}">
          <xlrd:rvb i="29855"/>
        </ext>
      </extLst>
    </bk>
    <bk>
      <extLst>
        <ext uri="{3e2802c4-a4d2-4d8b-9148-e3be6c30e623}">
          <xlrd:rvb i="29856"/>
        </ext>
      </extLst>
    </bk>
    <bk>
      <extLst>
        <ext uri="{3e2802c4-a4d2-4d8b-9148-e3be6c30e623}">
          <xlrd:rvb i="29857"/>
        </ext>
      </extLst>
    </bk>
    <bk>
      <extLst>
        <ext uri="{3e2802c4-a4d2-4d8b-9148-e3be6c30e623}">
          <xlrd:rvb i="29858"/>
        </ext>
      </extLst>
    </bk>
    <bk>
      <extLst>
        <ext uri="{3e2802c4-a4d2-4d8b-9148-e3be6c30e623}">
          <xlrd:rvb i="29859"/>
        </ext>
      </extLst>
    </bk>
    <bk>
      <extLst>
        <ext uri="{3e2802c4-a4d2-4d8b-9148-e3be6c30e623}">
          <xlrd:rvb i="29860"/>
        </ext>
      </extLst>
    </bk>
    <bk>
      <extLst>
        <ext uri="{3e2802c4-a4d2-4d8b-9148-e3be6c30e623}">
          <xlrd:rvb i="29861"/>
        </ext>
      </extLst>
    </bk>
    <bk>
      <extLst>
        <ext uri="{3e2802c4-a4d2-4d8b-9148-e3be6c30e623}">
          <xlrd:rvb i="29862"/>
        </ext>
      </extLst>
    </bk>
    <bk>
      <extLst>
        <ext uri="{3e2802c4-a4d2-4d8b-9148-e3be6c30e623}">
          <xlrd:rvb i="29863"/>
        </ext>
      </extLst>
    </bk>
    <bk>
      <extLst>
        <ext uri="{3e2802c4-a4d2-4d8b-9148-e3be6c30e623}">
          <xlrd:rvb i="29864"/>
        </ext>
      </extLst>
    </bk>
    <bk>
      <extLst>
        <ext uri="{3e2802c4-a4d2-4d8b-9148-e3be6c30e623}">
          <xlrd:rvb i="29865"/>
        </ext>
      </extLst>
    </bk>
    <bk>
      <extLst>
        <ext uri="{3e2802c4-a4d2-4d8b-9148-e3be6c30e623}">
          <xlrd:rvb i="29866"/>
        </ext>
      </extLst>
    </bk>
    <bk>
      <extLst>
        <ext uri="{3e2802c4-a4d2-4d8b-9148-e3be6c30e623}">
          <xlrd:rvb i="29867"/>
        </ext>
      </extLst>
    </bk>
    <bk>
      <extLst>
        <ext uri="{3e2802c4-a4d2-4d8b-9148-e3be6c30e623}">
          <xlrd:rvb i="29868"/>
        </ext>
      </extLst>
    </bk>
    <bk>
      <extLst>
        <ext uri="{3e2802c4-a4d2-4d8b-9148-e3be6c30e623}">
          <xlrd:rvb i="29869"/>
        </ext>
      </extLst>
    </bk>
    <bk>
      <extLst>
        <ext uri="{3e2802c4-a4d2-4d8b-9148-e3be6c30e623}">
          <xlrd:rvb i="29870"/>
        </ext>
      </extLst>
    </bk>
    <bk>
      <extLst>
        <ext uri="{3e2802c4-a4d2-4d8b-9148-e3be6c30e623}">
          <xlrd:rvb i="29871"/>
        </ext>
      </extLst>
    </bk>
    <bk>
      <extLst>
        <ext uri="{3e2802c4-a4d2-4d8b-9148-e3be6c30e623}">
          <xlrd:rvb i="29872"/>
        </ext>
      </extLst>
    </bk>
    <bk>
      <extLst>
        <ext uri="{3e2802c4-a4d2-4d8b-9148-e3be6c30e623}">
          <xlrd:rvb i="29873"/>
        </ext>
      </extLst>
    </bk>
    <bk>
      <extLst>
        <ext uri="{3e2802c4-a4d2-4d8b-9148-e3be6c30e623}">
          <xlrd:rvb i="29874"/>
        </ext>
      </extLst>
    </bk>
    <bk>
      <extLst>
        <ext uri="{3e2802c4-a4d2-4d8b-9148-e3be6c30e623}">
          <xlrd:rvb i="29875"/>
        </ext>
      </extLst>
    </bk>
    <bk>
      <extLst>
        <ext uri="{3e2802c4-a4d2-4d8b-9148-e3be6c30e623}">
          <xlrd:rvb i="29876"/>
        </ext>
      </extLst>
    </bk>
    <bk>
      <extLst>
        <ext uri="{3e2802c4-a4d2-4d8b-9148-e3be6c30e623}">
          <xlrd:rvb i="29877"/>
        </ext>
      </extLst>
    </bk>
    <bk>
      <extLst>
        <ext uri="{3e2802c4-a4d2-4d8b-9148-e3be6c30e623}">
          <xlrd:rvb i="29878"/>
        </ext>
      </extLst>
    </bk>
    <bk>
      <extLst>
        <ext uri="{3e2802c4-a4d2-4d8b-9148-e3be6c30e623}">
          <xlrd:rvb i="29879"/>
        </ext>
      </extLst>
    </bk>
    <bk>
      <extLst>
        <ext uri="{3e2802c4-a4d2-4d8b-9148-e3be6c30e623}">
          <xlrd:rvb i="29880"/>
        </ext>
      </extLst>
    </bk>
    <bk>
      <extLst>
        <ext uri="{3e2802c4-a4d2-4d8b-9148-e3be6c30e623}">
          <xlrd:rvb i="29881"/>
        </ext>
      </extLst>
    </bk>
    <bk>
      <extLst>
        <ext uri="{3e2802c4-a4d2-4d8b-9148-e3be6c30e623}">
          <xlrd:rvb i="29882"/>
        </ext>
      </extLst>
    </bk>
    <bk>
      <extLst>
        <ext uri="{3e2802c4-a4d2-4d8b-9148-e3be6c30e623}">
          <xlrd:rvb i="29883"/>
        </ext>
      </extLst>
    </bk>
    <bk>
      <extLst>
        <ext uri="{3e2802c4-a4d2-4d8b-9148-e3be6c30e623}">
          <xlrd:rvb i="29884"/>
        </ext>
      </extLst>
    </bk>
    <bk>
      <extLst>
        <ext uri="{3e2802c4-a4d2-4d8b-9148-e3be6c30e623}">
          <xlrd:rvb i="29885"/>
        </ext>
      </extLst>
    </bk>
    <bk>
      <extLst>
        <ext uri="{3e2802c4-a4d2-4d8b-9148-e3be6c30e623}">
          <xlrd:rvb i="29886"/>
        </ext>
      </extLst>
    </bk>
    <bk>
      <extLst>
        <ext uri="{3e2802c4-a4d2-4d8b-9148-e3be6c30e623}">
          <xlrd:rvb i="29887"/>
        </ext>
      </extLst>
    </bk>
    <bk>
      <extLst>
        <ext uri="{3e2802c4-a4d2-4d8b-9148-e3be6c30e623}">
          <xlrd:rvb i="29888"/>
        </ext>
      </extLst>
    </bk>
    <bk>
      <extLst>
        <ext uri="{3e2802c4-a4d2-4d8b-9148-e3be6c30e623}">
          <xlrd:rvb i="29889"/>
        </ext>
      </extLst>
    </bk>
    <bk>
      <extLst>
        <ext uri="{3e2802c4-a4d2-4d8b-9148-e3be6c30e623}">
          <xlrd:rvb i="29890"/>
        </ext>
      </extLst>
    </bk>
    <bk>
      <extLst>
        <ext uri="{3e2802c4-a4d2-4d8b-9148-e3be6c30e623}">
          <xlrd:rvb i="29891"/>
        </ext>
      </extLst>
    </bk>
    <bk>
      <extLst>
        <ext uri="{3e2802c4-a4d2-4d8b-9148-e3be6c30e623}">
          <xlrd:rvb i="29892"/>
        </ext>
      </extLst>
    </bk>
    <bk>
      <extLst>
        <ext uri="{3e2802c4-a4d2-4d8b-9148-e3be6c30e623}">
          <xlrd:rvb i="29893"/>
        </ext>
      </extLst>
    </bk>
    <bk>
      <extLst>
        <ext uri="{3e2802c4-a4d2-4d8b-9148-e3be6c30e623}">
          <xlrd:rvb i="29894"/>
        </ext>
      </extLst>
    </bk>
    <bk>
      <extLst>
        <ext uri="{3e2802c4-a4d2-4d8b-9148-e3be6c30e623}">
          <xlrd:rvb i="29895"/>
        </ext>
      </extLst>
    </bk>
    <bk>
      <extLst>
        <ext uri="{3e2802c4-a4d2-4d8b-9148-e3be6c30e623}">
          <xlrd:rvb i="29896"/>
        </ext>
      </extLst>
    </bk>
    <bk>
      <extLst>
        <ext uri="{3e2802c4-a4d2-4d8b-9148-e3be6c30e623}">
          <xlrd:rvb i="29897"/>
        </ext>
      </extLst>
    </bk>
    <bk>
      <extLst>
        <ext uri="{3e2802c4-a4d2-4d8b-9148-e3be6c30e623}">
          <xlrd:rvb i="29898"/>
        </ext>
      </extLst>
    </bk>
    <bk>
      <extLst>
        <ext uri="{3e2802c4-a4d2-4d8b-9148-e3be6c30e623}">
          <xlrd:rvb i="29899"/>
        </ext>
      </extLst>
    </bk>
    <bk>
      <extLst>
        <ext uri="{3e2802c4-a4d2-4d8b-9148-e3be6c30e623}">
          <xlrd:rvb i="29900"/>
        </ext>
      </extLst>
    </bk>
    <bk>
      <extLst>
        <ext uri="{3e2802c4-a4d2-4d8b-9148-e3be6c30e623}">
          <xlrd:rvb i="29901"/>
        </ext>
      </extLst>
    </bk>
    <bk>
      <extLst>
        <ext uri="{3e2802c4-a4d2-4d8b-9148-e3be6c30e623}">
          <xlrd:rvb i="29902"/>
        </ext>
      </extLst>
    </bk>
    <bk>
      <extLst>
        <ext uri="{3e2802c4-a4d2-4d8b-9148-e3be6c30e623}">
          <xlrd:rvb i="29903"/>
        </ext>
      </extLst>
    </bk>
    <bk>
      <extLst>
        <ext uri="{3e2802c4-a4d2-4d8b-9148-e3be6c30e623}">
          <xlrd:rvb i="29904"/>
        </ext>
      </extLst>
    </bk>
    <bk>
      <extLst>
        <ext uri="{3e2802c4-a4d2-4d8b-9148-e3be6c30e623}">
          <xlrd:rvb i="29905"/>
        </ext>
      </extLst>
    </bk>
    <bk>
      <extLst>
        <ext uri="{3e2802c4-a4d2-4d8b-9148-e3be6c30e623}">
          <xlrd:rvb i="29906"/>
        </ext>
      </extLst>
    </bk>
    <bk>
      <extLst>
        <ext uri="{3e2802c4-a4d2-4d8b-9148-e3be6c30e623}">
          <xlrd:rvb i="29907"/>
        </ext>
      </extLst>
    </bk>
    <bk>
      <extLst>
        <ext uri="{3e2802c4-a4d2-4d8b-9148-e3be6c30e623}">
          <xlrd:rvb i="29908"/>
        </ext>
      </extLst>
    </bk>
    <bk>
      <extLst>
        <ext uri="{3e2802c4-a4d2-4d8b-9148-e3be6c30e623}">
          <xlrd:rvb i="29909"/>
        </ext>
      </extLst>
    </bk>
    <bk>
      <extLst>
        <ext uri="{3e2802c4-a4d2-4d8b-9148-e3be6c30e623}">
          <xlrd:rvb i="29910"/>
        </ext>
      </extLst>
    </bk>
    <bk>
      <extLst>
        <ext uri="{3e2802c4-a4d2-4d8b-9148-e3be6c30e623}">
          <xlrd:rvb i="29911"/>
        </ext>
      </extLst>
    </bk>
    <bk>
      <extLst>
        <ext uri="{3e2802c4-a4d2-4d8b-9148-e3be6c30e623}">
          <xlrd:rvb i="29912"/>
        </ext>
      </extLst>
    </bk>
    <bk>
      <extLst>
        <ext uri="{3e2802c4-a4d2-4d8b-9148-e3be6c30e623}">
          <xlrd:rvb i="29913"/>
        </ext>
      </extLst>
    </bk>
    <bk>
      <extLst>
        <ext uri="{3e2802c4-a4d2-4d8b-9148-e3be6c30e623}">
          <xlrd:rvb i="29914"/>
        </ext>
      </extLst>
    </bk>
    <bk>
      <extLst>
        <ext uri="{3e2802c4-a4d2-4d8b-9148-e3be6c30e623}">
          <xlrd:rvb i="29915"/>
        </ext>
      </extLst>
    </bk>
    <bk>
      <extLst>
        <ext uri="{3e2802c4-a4d2-4d8b-9148-e3be6c30e623}">
          <xlrd:rvb i="29916"/>
        </ext>
      </extLst>
    </bk>
    <bk>
      <extLst>
        <ext uri="{3e2802c4-a4d2-4d8b-9148-e3be6c30e623}">
          <xlrd:rvb i="29917"/>
        </ext>
      </extLst>
    </bk>
    <bk>
      <extLst>
        <ext uri="{3e2802c4-a4d2-4d8b-9148-e3be6c30e623}">
          <xlrd:rvb i="29918"/>
        </ext>
      </extLst>
    </bk>
    <bk>
      <extLst>
        <ext uri="{3e2802c4-a4d2-4d8b-9148-e3be6c30e623}">
          <xlrd:rvb i="29919"/>
        </ext>
      </extLst>
    </bk>
    <bk>
      <extLst>
        <ext uri="{3e2802c4-a4d2-4d8b-9148-e3be6c30e623}">
          <xlrd:rvb i="29920"/>
        </ext>
      </extLst>
    </bk>
    <bk>
      <extLst>
        <ext uri="{3e2802c4-a4d2-4d8b-9148-e3be6c30e623}">
          <xlrd:rvb i="29921"/>
        </ext>
      </extLst>
    </bk>
    <bk>
      <extLst>
        <ext uri="{3e2802c4-a4d2-4d8b-9148-e3be6c30e623}">
          <xlrd:rvb i="29922"/>
        </ext>
      </extLst>
    </bk>
    <bk>
      <extLst>
        <ext uri="{3e2802c4-a4d2-4d8b-9148-e3be6c30e623}">
          <xlrd:rvb i="29923"/>
        </ext>
      </extLst>
    </bk>
    <bk>
      <extLst>
        <ext uri="{3e2802c4-a4d2-4d8b-9148-e3be6c30e623}">
          <xlrd:rvb i="29924"/>
        </ext>
      </extLst>
    </bk>
    <bk>
      <extLst>
        <ext uri="{3e2802c4-a4d2-4d8b-9148-e3be6c30e623}">
          <xlrd:rvb i="29925"/>
        </ext>
      </extLst>
    </bk>
    <bk>
      <extLst>
        <ext uri="{3e2802c4-a4d2-4d8b-9148-e3be6c30e623}">
          <xlrd:rvb i="29926"/>
        </ext>
      </extLst>
    </bk>
    <bk>
      <extLst>
        <ext uri="{3e2802c4-a4d2-4d8b-9148-e3be6c30e623}">
          <xlrd:rvb i="29927"/>
        </ext>
      </extLst>
    </bk>
    <bk>
      <extLst>
        <ext uri="{3e2802c4-a4d2-4d8b-9148-e3be6c30e623}">
          <xlrd:rvb i="29928"/>
        </ext>
      </extLst>
    </bk>
    <bk>
      <extLst>
        <ext uri="{3e2802c4-a4d2-4d8b-9148-e3be6c30e623}">
          <xlrd:rvb i="29929"/>
        </ext>
      </extLst>
    </bk>
    <bk>
      <extLst>
        <ext uri="{3e2802c4-a4d2-4d8b-9148-e3be6c30e623}">
          <xlrd:rvb i="29930"/>
        </ext>
      </extLst>
    </bk>
    <bk>
      <extLst>
        <ext uri="{3e2802c4-a4d2-4d8b-9148-e3be6c30e623}">
          <xlrd:rvb i="29931"/>
        </ext>
      </extLst>
    </bk>
    <bk>
      <extLst>
        <ext uri="{3e2802c4-a4d2-4d8b-9148-e3be6c30e623}">
          <xlrd:rvb i="29932"/>
        </ext>
      </extLst>
    </bk>
    <bk>
      <extLst>
        <ext uri="{3e2802c4-a4d2-4d8b-9148-e3be6c30e623}">
          <xlrd:rvb i="29933"/>
        </ext>
      </extLst>
    </bk>
    <bk>
      <extLst>
        <ext uri="{3e2802c4-a4d2-4d8b-9148-e3be6c30e623}">
          <xlrd:rvb i="29934"/>
        </ext>
      </extLst>
    </bk>
    <bk>
      <extLst>
        <ext uri="{3e2802c4-a4d2-4d8b-9148-e3be6c30e623}">
          <xlrd:rvb i="29935"/>
        </ext>
      </extLst>
    </bk>
    <bk>
      <extLst>
        <ext uri="{3e2802c4-a4d2-4d8b-9148-e3be6c30e623}">
          <xlrd:rvb i="29936"/>
        </ext>
      </extLst>
    </bk>
    <bk>
      <extLst>
        <ext uri="{3e2802c4-a4d2-4d8b-9148-e3be6c30e623}">
          <xlrd:rvb i="29937"/>
        </ext>
      </extLst>
    </bk>
    <bk>
      <extLst>
        <ext uri="{3e2802c4-a4d2-4d8b-9148-e3be6c30e623}">
          <xlrd:rvb i="29938"/>
        </ext>
      </extLst>
    </bk>
    <bk>
      <extLst>
        <ext uri="{3e2802c4-a4d2-4d8b-9148-e3be6c30e623}">
          <xlrd:rvb i="29941"/>
        </ext>
      </extLst>
    </bk>
    <bk>
      <extLst>
        <ext uri="{3e2802c4-a4d2-4d8b-9148-e3be6c30e623}">
          <xlrd:rvb i="29942"/>
        </ext>
      </extLst>
    </bk>
    <bk>
      <extLst>
        <ext uri="{3e2802c4-a4d2-4d8b-9148-e3be6c30e623}">
          <xlrd:rvb i="29943"/>
        </ext>
      </extLst>
    </bk>
    <bk>
      <extLst>
        <ext uri="{3e2802c4-a4d2-4d8b-9148-e3be6c30e623}">
          <xlrd:rvb i="29944"/>
        </ext>
      </extLst>
    </bk>
    <bk>
      <extLst>
        <ext uri="{3e2802c4-a4d2-4d8b-9148-e3be6c30e623}">
          <xlrd:rvb i="29945"/>
        </ext>
      </extLst>
    </bk>
    <bk>
      <extLst>
        <ext uri="{3e2802c4-a4d2-4d8b-9148-e3be6c30e623}">
          <xlrd:rvb i="29946"/>
        </ext>
      </extLst>
    </bk>
    <bk>
      <extLst>
        <ext uri="{3e2802c4-a4d2-4d8b-9148-e3be6c30e623}">
          <xlrd:rvb i="29947"/>
        </ext>
      </extLst>
    </bk>
    <bk>
      <extLst>
        <ext uri="{3e2802c4-a4d2-4d8b-9148-e3be6c30e623}">
          <xlrd:rvb i="29948"/>
        </ext>
      </extLst>
    </bk>
    <bk>
      <extLst>
        <ext uri="{3e2802c4-a4d2-4d8b-9148-e3be6c30e623}">
          <xlrd:rvb i="29949"/>
        </ext>
      </extLst>
    </bk>
    <bk>
      <extLst>
        <ext uri="{3e2802c4-a4d2-4d8b-9148-e3be6c30e623}">
          <xlrd:rvb i="29950"/>
        </ext>
      </extLst>
    </bk>
    <bk>
      <extLst>
        <ext uri="{3e2802c4-a4d2-4d8b-9148-e3be6c30e623}">
          <xlrd:rvb i="29953"/>
        </ext>
      </extLst>
    </bk>
    <bk>
      <extLst>
        <ext uri="{3e2802c4-a4d2-4d8b-9148-e3be6c30e623}">
          <xlrd:rvb i="29954"/>
        </ext>
      </extLst>
    </bk>
    <bk>
      <extLst>
        <ext uri="{3e2802c4-a4d2-4d8b-9148-e3be6c30e623}">
          <xlrd:rvb i="29955"/>
        </ext>
      </extLst>
    </bk>
    <bk>
      <extLst>
        <ext uri="{3e2802c4-a4d2-4d8b-9148-e3be6c30e623}">
          <xlrd:rvb i="29956"/>
        </ext>
      </extLst>
    </bk>
    <bk>
      <extLst>
        <ext uri="{3e2802c4-a4d2-4d8b-9148-e3be6c30e623}">
          <xlrd:rvb i="29957"/>
        </ext>
      </extLst>
    </bk>
    <bk>
      <extLst>
        <ext uri="{3e2802c4-a4d2-4d8b-9148-e3be6c30e623}">
          <xlrd:rvb i="29958"/>
        </ext>
      </extLst>
    </bk>
    <bk>
      <extLst>
        <ext uri="{3e2802c4-a4d2-4d8b-9148-e3be6c30e623}">
          <xlrd:rvb i="29959"/>
        </ext>
      </extLst>
    </bk>
    <bk>
      <extLst>
        <ext uri="{3e2802c4-a4d2-4d8b-9148-e3be6c30e623}">
          <xlrd:rvb i="29962"/>
        </ext>
      </extLst>
    </bk>
    <bk>
      <extLst>
        <ext uri="{3e2802c4-a4d2-4d8b-9148-e3be6c30e623}">
          <xlrd:rvb i="29963"/>
        </ext>
      </extLst>
    </bk>
    <bk>
      <extLst>
        <ext uri="{3e2802c4-a4d2-4d8b-9148-e3be6c30e623}">
          <xlrd:rvb i="29964"/>
        </ext>
      </extLst>
    </bk>
    <bk>
      <extLst>
        <ext uri="{3e2802c4-a4d2-4d8b-9148-e3be6c30e623}">
          <xlrd:rvb i="29965"/>
        </ext>
      </extLst>
    </bk>
    <bk>
      <extLst>
        <ext uri="{3e2802c4-a4d2-4d8b-9148-e3be6c30e623}">
          <xlrd:rvb i="29968"/>
        </ext>
      </extLst>
    </bk>
    <bk>
      <extLst>
        <ext uri="{3e2802c4-a4d2-4d8b-9148-e3be6c30e623}">
          <xlrd:rvb i="29969"/>
        </ext>
      </extLst>
    </bk>
    <bk>
      <extLst>
        <ext uri="{3e2802c4-a4d2-4d8b-9148-e3be6c30e623}">
          <xlrd:rvb i="29970"/>
        </ext>
      </extLst>
    </bk>
    <bk>
      <extLst>
        <ext uri="{3e2802c4-a4d2-4d8b-9148-e3be6c30e623}">
          <xlrd:rvb i="29971"/>
        </ext>
      </extLst>
    </bk>
    <bk>
      <extLst>
        <ext uri="{3e2802c4-a4d2-4d8b-9148-e3be6c30e623}">
          <xlrd:rvb i="29972"/>
        </ext>
      </extLst>
    </bk>
    <bk>
      <extLst>
        <ext uri="{3e2802c4-a4d2-4d8b-9148-e3be6c30e623}">
          <xlrd:rvb i="29973"/>
        </ext>
      </extLst>
    </bk>
    <bk>
      <extLst>
        <ext uri="{3e2802c4-a4d2-4d8b-9148-e3be6c30e623}">
          <xlrd:rvb i="29974"/>
        </ext>
      </extLst>
    </bk>
    <bk>
      <extLst>
        <ext uri="{3e2802c4-a4d2-4d8b-9148-e3be6c30e623}">
          <xlrd:rvb i="29975"/>
        </ext>
      </extLst>
    </bk>
    <bk>
      <extLst>
        <ext uri="{3e2802c4-a4d2-4d8b-9148-e3be6c30e623}">
          <xlrd:rvb i="29976"/>
        </ext>
      </extLst>
    </bk>
    <bk>
      <extLst>
        <ext uri="{3e2802c4-a4d2-4d8b-9148-e3be6c30e623}">
          <xlrd:rvb i="29977"/>
        </ext>
      </extLst>
    </bk>
    <bk>
      <extLst>
        <ext uri="{3e2802c4-a4d2-4d8b-9148-e3be6c30e623}">
          <xlrd:rvb i="29978"/>
        </ext>
      </extLst>
    </bk>
    <bk>
      <extLst>
        <ext uri="{3e2802c4-a4d2-4d8b-9148-e3be6c30e623}">
          <xlrd:rvb i="29981"/>
        </ext>
      </extLst>
    </bk>
    <bk>
      <extLst>
        <ext uri="{3e2802c4-a4d2-4d8b-9148-e3be6c30e623}">
          <xlrd:rvb i="29982"/>
        </ext>
      </extLst>
    </bk>
    <bk>
      <extLst>
        <ext uri="{3e2802c4-a4d2-4d8b-9148-e3be6c30e623}">
          <xlrd:rvb i="29983"/>
        </ext>
      </extLst>
    </bk>
    <bk>
      <extLst>
        <ext uri="{3e2802c4-a4d2-4d8b-9148-e3be6c30e623}">
          <xlrd:rvb i="29984"/>
        </ext>
      </extLst>
    </bk>
    <bk>
      <extLst>
        <ext uri="{3e2802c4-a4d2-4d8b-9148-e3be6c30e623}">
          <xlrd:rvb i="29985"/>
        </ext>
      </extLst>
    </bk>
    <bk>
      <extLst>
        <ext uri="{3e2802c4-a4d2-4d8b-9148-e3be6c30e623}">
          <xlrd:rvb i="29986"/>
        </ext>
      </extLst>
    </bk>
    <bk>
      <extLst>
        <ext uri="{3e2802c4-a4d2-4d8b-9148-e3be6c30e623}">
          <xlrd:rvb i="29987"/>
        </ext>
      </extLst>
    </bk>
    <bk>
      <extLst>
        <ext uri="{3e2802c4-a4d2-4d8b-9148-e3be6c30e623}">
          <xlrd:rvb i="29988"/>
        </ext>
      </extLst>
    </bk>
    <bk>
      <extLst>
        <ext uri="{3e2802c4-a4d2-4d8b-9148-e3be6c30e623}">
          <xlrd:rvb i="29989"/>
        </ext>
      </extLst>
    </bk>
    <bk>
      <extLst>
        <ext uri="{3e2802c4-a4d2-4d8b-9148-e3be6c30e623}">
          <xlrd:rvb i="29990"/>
        </ext>
      </extLst>
    </bk>
    <bk>
      <extLst>
        <ext uri="{3e2802c4-a4d2-4d8b-9148-e3be6c30e623}">
          <xlrd:rvb i="29991"/>
        </ext>
      </extLst>
    </bk>
    <bk>
      <extLst>
        <ext uri="{3e2802c4-a4d2-4d8b-9148-e3be6c30e623}">
          <xlrd:rvb i="29992"/>
        </ext>
      </extLst>
    </bk>
    <bk>
      <extLst>
        <ext uri="{3e2802c4-a4d2-4d8b-9148-e3be6c30e623}">
          <xlrd:rvb i="29993"/>
        </ext>
      </extLst>
    </bk>
    <bk>
      <extLst>
        <ext uri="{3e2802c4-a4d2-4d8b-9148-e3be6c30e623}">
          <xlrd:rvb i="29994"/>
        </ext>
      </extLst>
    </bk>
    <bk>
      <extLst>
        <ext uri="{3e2802c4-a4d2-4d8b-9148-e3be6c30e623}">
          <xlrd:rvb i="29995"/>
        </ext>
      </extLst>
    </bk>
    <bk>
      <extLst>
        <ext uri="{3e2802c4-a4d2-4d8b-9148-e3be6c30e623}">
          <xlrd:rvb i="29996"/>
        </ext>
      </extLst>
    </bk>
    <bk>
      <extLst>
        <ext uri="{3e2802c4-a4d2-4d8b-9148-e3be6c30e623}">
          <xlrd:rvb i="29997"/>
        </ext>
      </extLst>
    </bk>
    <bk>
      <extLst>
        <ext uri="{3e2802c4-a4d2-4d8b-9148-e3be6c30e623}">
          <xlrd:rvb i="29998"/>
        </ext>
      </extLst>
    </bk>
    <bk>
      <extLst>
        <ext uri="{3e2802c4-a4d2-4d8b-9148-e3be6c30e623}">
          <xlrd:rvb i="29999"/>
        </ext>
      </extLst>
    </bk>
    <bk>
      <extLst>
        <ext uri="{3e2802c4-a4d2-4d8b-9148-e3be6c30e623}">
          <xlrd:rvb i="30000"/>
        </ext>
      </extLst>
    </bk>
    <bk>
      <extLst>
        <ext uri="{3e2802c4-a4d2-4d8b-9148-e3be6c30e623}">
          <xlrd:rvb i="30001"/>
        </ext>
      </extLst>
    </bk>
    <bk>
      <extLst>
        <ext uri="{3e2802c4-a4d2-4d8b-9148-e3be6c30e623}">
          <xlrd:rvb i="30002"/>
        </ext>
      </extLst>
    </bk>
    <bk>
      <extLst>
        <ext uri="{3e2802c4-a4d2-4d8b-9148-e3be6c30e623}">
          <xlrd:rvb i="30003"/>
        </ext>
      </extLst>
    </bk>
    <bk>
      <extLst>
        <ext uri="{3e2802c4-a4d2-4d8b-9148-e3be6c30e623}">
          <xlrd:rvb i="30004"/>
        </ext>
      </extLst>
    </bk>
    <bk>
      <extLst>
        <ext uri="{3e2802c4-a4d2-4d8b-9148-e3be6c30e623}">
          <xlrd:rvb i="30005"/>
        </ext>
      </extLst>
    </bk>
    <bk>
      <extLst>
        <ext uri="{3e2802c4-a4d2-4d8b-9148-e3be6c30e623}">
          <xlrd:rvb i="30006"/>
        </ext>
      </extLst>
    </bk>
    <bk>
      <extLst>
        <ext uri="{3e2802c4-a4d2-4d8b-9148-e3be6c30e623}">
          <xlrd:rvb i="30007"/>
        </ext>
      </extLst>
    </bk>
    <bk>
      <extLst>
        <ext uri="{3e2802c4-a4d2-4d8b-9148-e3be6c30e623}">
          <xlrd:rvb i="30008"/>
        </ext>
      </extLst>
    </bk>
    <bk>
      <extLst>
        <ext uri="{3e2802c4-a4d2-4d8b-9148-e3be6c30e623}">
          <xlrd:rvb i="30009"/>
        </ext>
      </extLst>
    </bk>
    <bk>
      <extLst>
        <ext uri="{3e2802c4-a4d2-4d8b-9148-e3be6c30e623}">
          <xlrd:rvb i="30010"/>
        </ext>
      </extLst>
    </bk>
    <bk>
      <extLst>
        <ext uri="{3e2802c4-a4d2-4d8b-9148-e3be6c30e623}">
          <xlrd:rvb i="30011"/>
        </ext>
      </extLst>
    </bk>
    <bk>
      <extLst>
        <ext uri="{3e2802c4-a4d2-4d8b-9148-e3be6c30e623}">
          <xlrd:rvb i="30012"/>
        </ext>
      </extLst>
    </bk>
    <bk>
      <extLst>
        <ext uri="{3e2802c4-a4d2-4d8b-9148-e3be6c30e623}">
          <xlrd:rvb i="30013"/>
        </ext>
      </extLst>
    </bk>
    <bk>
      <extLst>
        <ext uri="{3e2802c4-a4d2-4d8b-9148-e3be6c30e623}">
          <xlrd:rvb i="30014"/>
        </ext>
      </extLst>
    </bk>
    <bk>
      <extLst>
        <ext uri="{3e2802c4-a4d2-4d8b-9148-e3be6c30e623}">
          <xlrd:rvb i="30015"/>
        </ext>
      </extLst>
    </bk>
    <bk>
      <extLst>
        <ext uri="{3e2802c4-a4d2-4d8b-9148-e3be6c30e623}">
          <xlrd:rvb i="30016"/>
        </ext>
      </extLst>
    </bk>
    <bk>
      <extLst>
        <ext uri="{3e2802c4-a4d2-4d8b-9148-e3be6c30e623}">
          <xlrd:rvb i="30017"/>
        </ext>
      </extLst>
    </bk>
    <bk>
      <extLst>
        <ext uri="{3e2802c4-a4d2-4d8b-9148-e3be6c30e623}">
          <xlrd:rvb i="30018"/>
        </ext>
      </extLst>
    </bk>
    <bk>
      <extLst>
        <ext uri="{3e2802c4-a4d2-4d8b-9148-e3be6c30e623}">
          <xlrd:rvb i="30019"/>
        </ext>
      </extLst>
    </bk>
    <bk>
      <extLst>
        <ext uri="{3e2802c4-a4d2-4d8b-9148-e3be6c30e623}">
          <xlrd:rvb i="30020"/>
        </ext>
      </extLst>
    </bk>
    <bk>
      <extLst>
        <ext uri="{3e2802c4-a4d2-4d8b-9148-e3be6c30e623}">
          <xlrd:rvb i="30021"/>
        </ext>
      </extLst>
    </bk>
    <bk>
      <extLst>
        <ext uri="{3e2802c4-a4d2-4d8b-9148-e3be6c30e623}">
          <xlrd:rvb i="30022"/>
        </ext>
      </extLst>
    </bk>
    <bk>
      <extLst>
        <ext uri="{3e2802c4-a4d2-4d8b-9148-e3be6c30e623}">
          <xlrd:rvb i="30023"/>
        </ext>
      </extLst>
    </bk>
    <bk>
      <extLst>
        <ext uri="{3e2802c4-a4d2-4d8b-9148-e3be6c30e623}">
          <xlrd:rvb i="30024"/>
        </ext>
      </extLst>
    </bk>
    <bk>
      <extLst>
        <ext uri="{3e2802c4-a4d2-4d8b-9148-e3be6c30e623}">
          <xlrd:rvb i="30025"/>
        </ext>
      </extLst>
    </bk>
    <bk>
      <extLst>
        <ext uri="{3e2802c4-a4d2-4d8b-9148-e3be6c30e623}">
          <xlrd:rvb i="30026"/>
        </ext>
      </extLst>
    </bk>
    <bk>
      <extLst>
        <ext uri="{3e2802c4-a4d2-4d8b-9148-e3be6c30e623}">
          <xlrd:rvb i="30027"/>
        </ext>
      </extLst>
    </bk>
    <bk>
      <extLst>
        <ext uri="{3e2802c4-a4d2-4d8b-9148-e3be6c30e623}">
          <xlrd:rvb i="30028"/>
        </ext>
      </extLst>
    </bk>
    <bk>
      <extLst>
        <ext uri="{3e2802c4-a4d2-4d8b-9148-e3be6c30e623}">
          <xlrd:rvb i="30029"/>
        </ext>
      </extLst>
    </bk>
    <bk>
      <extLst>
        <ext uri="{3e2802c4-a4d2-4d8b-9148-e3be6c30e623}">
          <xlrd:rvb i="30030"/>
        </ext>
      </extLst>
    </bk>
    <bk>
      <extLst>
        <ext uri="{3e2802c4-a4d2-4d8b-9148-e3be6c30e623}">
          <xlrd:rvb i="30031"/>
        </ext>
      </extLst>
    </bk>
    <bk>
      <extLst>
        <ext uri="{3e2802c4-a4d2-4d8b-9148-e3be6c30e623}">
          <xlrd:rvb i="30032"/>
        </ext>
      </extLst>
    </bk>
    <bk>
      <extLst>
        <ext uri="{3e2802c4-a4d2-4d8b-9148-e3be6c30e623}">
          <xlrd:rvb i="30033"/>
        </ext>
      </extLst>
    </bk>
    <bk>
      <extLst>
        <ext uri="{3e2802c4-a4d2-4d8b-9148-e3be6c30e623}">
          <xlrd:rvb i="30034"/>
        </ext>
      </extLst>
    </bk>
    <bk>
      <extLst>
        <ext uri="{3e2802c4-a4d2-4d8b-9148-e3be6c30e623}">
          <xlrd:rvb i="30035"/>
        </ext>
      </extLst>
    </bk>
    <bk>
      <extLst>
        <ext uri="{3e2802c4-a4d2-4d8b-9148-e3be6c30e623}">
          <xlrd:rvb i="30036"/>
        </ext>
      </extLst>
    </bk>
    <bk>
      <extLst>
        <ext uri="{3e2802c4-a4d2-4d8b-9148-e3be6c30e623}">
          <xlrd:rvb i="30037"/>
        </ext>
      </extLst>
    </bk>
    <bk>
      <extLst>
        <ext uri="{3e2802c4-a4d2-4d8b-9148-e3be6c30e623}">
          <xlrd:rvb i="30038"/>
        </ext>
      </extLst>
    </bk>
    <bk>
      <extLst>
        <ext uri="{3e2802c4-a4d2-4d8b-9148-e3be6c30e623}">
          <xlrd:rvb i="30039"/>
        </ext>
      </extLst>
    </bk>
    <bk>
      <extLst>
        <ext uri="{3e2802c4-a4d2-4d8b-9148-e3be6c30e623}">
          <xlrd:rvb i="30040"/>
        </ext>
      </extLst>
    </bk>
    <bk>
      <extLst>
        <ext uri="{3e2802c4-a4d2-4d8b-9148-e3be6c30e623}">
          <xlrd:rvb i="30041"/>
        </ext>
      </extLst>
    </bk>
    <bk>
      <extLst>
        <ext uri="{3e2802c4-a4d2-4d8b-9148-e3be6c30e623}">
          <xlrd:rvb i="30042"/>
        </ext>
      </extLst>
    </bk>
    <bk>
      <extLst>
        <ext uri="{3e2802c4-a4d2-4d8b-9148-e3be6c30e623}">
          <xlrd:rvb i="30043"/>
        </ext>
      </extLst>
    </bk>
    <bk>
      <extLst>
        <ext uri="{3e2802c4-a4d2-4d8b-9148-e3be6c30e623}">
          <xlrd:rvb i="30044"/>
        </ext>
      </extLst>
    </bk>
    <bk>
      <extLst>
        <ext uri="{3e2802c4-a4d2-4d8b-9148-e3be6c30e623}">
          <xlrd:rvb i="30045"/>
        </ext>
      </extLst>
    </bk>
    <bk>
      <extLst>
        <ext uri="{3e2802c4-a4d2-4d8b-9148-e3be6c30e623}">
          <xlrd:rvb i="30046"/>
        </ext>
      </extLst>
    </bk>
    <bk>
      <extLst>
        <ext uri="{3e2802c4-a4d2-4d8b-9148-e3be6c30e623}">
          <xlrd:rvb i="30047"/>
        </ext>
      </extLst>
    </bk>
    <bk>
      <extLst>
        <ext uri="{3e2802c4-a4d2-4d8b-9148-e3be6c30e623}">
          <xlrd:rvb i="30048"/>
        </ext>
      </extLst>
    </bk>
    <bk>
      <extLst>
        <ext uri="{3e2802c4-a4d2-4d8b-9148-e3be6c30e623}">
          <xlrd:rvb i="30049"/>
        </ext>
      </extLst>
    </bk>
    <bk>
      <extLst>
        <ext uri="{3e2802c4-a4d2-4d8b-9148-e3be6c30e623}">
          <xlrd:rvb i="30050"/>
        </ext>
      </extLst>
    </bk>
    <bk>
      <extLst>
        <ext uri="{3e2802c4-a4d2-4d8b-9148-e3be6c30e623}">
          <xlrd:rvb i="30051"/>
        </ext>
      </extLst>
    </bk>
    <bk>
      <extLst>
        <ext uri="{3e2802c4-a4d2-4d8b-9148-e3be6c30e623}">
          <xlrd:rvb i="30052"/>
        </ext>
      </extLst>
    </bk>
    <bk>
      <extLst>
        <ext uri="{3e2802c4-a4d2-4d8b-9148-e3be6c30e623}">
          <xlrd:rvb i="30053"/>
        </ext>
      </extLst>
    </bk>
    <bk>
      <extLst>
        <ext uri="{3e2802c4-a4d2-4d8b-9148-e3be6c30e623}">
          <xlrd:rvb i="30054"/>
        </ext>
      </extLst>
    </bk>
    <bk>
      <extLst>
        <ext uri="{3e2802c4-a4d2-4d8b-9148-e3be6c30e623}">
          <xlrd:rvb i="30055"/>
        </ext>
      </extLst>
    </bk>
    <bk>
      <extLst>
        <ext uri="{3e2802c4-a4d2-4d8b-9148-e3be6c30e623}">
          <xlrd:rvb i="30056"/>
        </ext>
      </extLst>
    </bk>
    <bk>
      <extLst>
        <ext uri="{3e2802c4-a4d2-4d8b-9148-e3be6c30e623}">
          <xlrd:rvb i="30057"/>
        </ext>
      </extLst>
    </bk>
    <bk>
      <extLst>
        <ext uri="{3e2802c4-a4d2-4d8b-9148-e3be6c30e623}">
          <xlrd:rvb i="30060"/>
        </ext>
      </extLst>
    </bk>
    <bk>
      <extLst>
        <ext uri="{3e2802c4-a4d2-4d8b-9148-e3be6c30e623}">
          <xlrd:rvb i="30061"/>
        </ext>
      </extLst>
    </bk>
    <bk>
      <extLst>
        <ext uri="{3e2802c4-a4d2-4d8b-9148-e3be6c30e623}">
          <xlrd:rvb i="30062"/>
        </ext>
      </extLst>
    </bk>
    <bk>
      <extLst>
        <ext uri="{3e2802c4-a4d2-4d8b-9148-e3be6c30e623}">
          <xlrd:rvb i="30063"/>
        </ext>
      </extLst>
    </bk>
    <bk>
      <extLst>
        <ext uri="{3e2802c4-a4d2-4d8b-9148-e3be6c30e623}">
          <xlrd:rvb i="30064"/>
        </ext>
      </extLst>
    </bk>
    <bk>
      <extLst>
        <ext uri="{3e2802c4-a4d2-4d8b-9148-e3be6c30e623}">
          <xlrd:rvb i="30065"/>
        </ext>
      </extLst>
    </bk>
    <bk>
      <extLst>
        <ext uri="{3e2802c4-a4d2-4d8b-9148-e3be6c30e623}">
          <xlrd:rvb i="30066"/>
        </ext>
      </extLst>
    </bk>
    <bk>
      <extLst>
        <ext uri="{3e2802c4-a4d2-4d8b-9148-e3be6c30e623}">
          <xlrd:rvb i="30067"/>
        </ext>
      </extLst>
    </bk>
    <bk>
      <extLst>
        <ext uri="{3e2802c4-a4d2-4d8b-9148-e3be6c30e623}">
          <xlrd:rvb i="30068"/>
        </ext>
      </extLst>
    </bk>
    <bk>
      <extLst>
        <ext uri="{3e2802c4-a4d2-4d8b-9148-e3be6c30e623}">
          <xlrd:rvb i="30069"/>
        </ext>
      </extLst>
    </bk>
    <bk>
      <extLst>
        <ext uri="{3e2802c4-a4d2-4d8b-9148-e3be6c30e623}">
          <xlrd:rvb i="30070"/>
        </ext>
      </extLst>
    </bk>
    <bk>
      <extLst>
        <ext uri="{3e2802c4-a4d2-4d8b-9148-e3be6c30e623}">
          <xlrd:rvb i="30071"/>
        </ext>
      </extLst>
    </bk>
    <bk>
      <extLst>
        <ext uri="{3e2802c4-a4d2-4d8b-9148-e3be6c30e623}">
          <xlrd:rvb i="30072"/>
        </ext>
      </extLst>
    </bk>
    <bk>
      <extLst>
        <ext uri="{3e2802c4-a4d2-4d8b-9148-e3be6c30e623}">
          <xlrd:rvb i="30073"/>
        </ext>
      </extLst>
    </bk>
    <bk>
      <extLst>
        <ext uri="{3e2802c4-a4d2-4d8b-9148-e3be6c30e623}">
          <xlrd:rvb i="30074"/>
        </ext>
      </extLst>
    </bk>
    <bk>
      <extLst>
        <ext uri="{3e2802c4-a4d2-4d8b-9148-e3be6c30e623}">
          <xlrd:rvb i="30075"/>
        </ext>
      </extLst>
    </bk>
    <bk>
      <extLst>
        <ext uri="{3e2802c4-a4d2-4d8b-9148-e3be6c30e623}">
          <xlrd:rvb i="30076"/>
        </ext>
      </extLst>
    </bk>
    <bk>
      <extLst>
        <ext uri="{3e2802c4-a4d2-4d8b-9148-e3be6c30e623}">
          <xlrd:rvb i="30077"/>
        </ext>
      </extLst>
    </bk>
    <bk>
      <extLst>
        <ext uri="{3e2802c4-a4d2-4d8b-9148-e3be6c30e623}">
          <xlrd:rvb i="30080"/>
        </ext>
      </extLst>
    </bk>
    <bk>
      <extLst>
        <ext uri="{3e2802c4-a4d2-4d8b-9148-e3be6c30e623}">
          <xlrd:rvb i="30081"/>
        </ext>
      </extLst>
    </bk>
    <bk>
      <extLst>
        <ext uri="{3e2802c4-a4d2-4d8b-9148-e3be6c30e623}">
          <xlrd:rvb i="30082"/>
        </ext>
      </extLst>
    </bk>
    <bk>
      <extLst>
        <ext uri="{3e2802c4-a4d2-4d8b-9148-e3be6c30e623}">
          <xlrd:rvb i="30083"/>
        </ext>
      </extLst>
    </bk>
    <bk>
      <extLst>
        <ext uri="{3e2802c4-a4d2-4d8b-9148-e3be6c30e623}">
          <xlrd:rvb i="30084"/>
        </ext>
      </extLst>
    </bk>
    <bk>
      <extLst>
        <ext uri="{3e2802c4-a4d2-4d8b-9148-e3be6c30e623}">
          <xlrd:rvb i="30085"/>
        </ext>
      </extLst>
    </bk>
    <bk>
      <extLst>
        <ext uri="{3e2802c4-a4d2-4d8b-9148-e3be6c30e623}">
          <xlrd:rvb i="30086"/>
        </ext>
      </extLst>
    </bk>
    <bk>
      <extLst>
        <ext uri="{3e2802c4-a4d2-4d8b-9148-e3be6c30e623}">
          <xlrd:rvb i="30087"/>
        </ext>
      </extLst>
    </bk>
    <bk>
      <extLst>
        <ext uri="{3e2802c4-a4d2-4d8b-9148-e3be6c30e623}">
          <xlrd:rvb i="30088"/>
        </ext>
      </extLst>
    </bk>
    <bk>
      <extLst>
        <ext uri="{3e2802c4-a4d2-4d8b-9148-e3be6c30e623}">
          <xlrd:rvb i="30089"/>
        </ext>
      </extLst>
    </bk>
    <bk>
      <extLst>
        <ext uri="{3e2802c4-a4d2-4d8b-9148-e3be6c30e623}">
          <xlrd:rvb i="30090"/>
        </ext>
      </extLst>
    </bk>
    <bk>
      <extLst>
        <ext uri="{3e2802c4-a4d2-4d8b-9148-e3be6c30e623}">
          <xlrd:rvb i="30091"/>
        </ext>
      </extLst>
    </bk>
    <bk>
      <extLst>
        <ext uri="{3e2802c4-a4d2-4d8b-9148-e3be6c30e623}">
          <xlrd:rvb i="30092"/>
        </ext>
      </extLst>
    </bk>
    <bk>
      <extLst>
        <ext uri="{3e2802c4-a4d2-4d8b-9148-e3be6c30e623}">
          <xlrd:rvb i="30093"/>
        </ext>
      </extLst>
    </bk>
    <bk>
      <extLst>
        <ext uri="{3e2802c4-a4d2-4d8b-9148-e3be6c30e623}">
          <xlrd:rvb i="30094"/>
        </ext>
      </extLst>
    </bk>
    <bk>
      <extLst>
        <ext uri="{3e2802c4-a4d2-4d8b-9148-e3be6c30e623}">
          <xlrd:rvb i="30095"/>
        </ext>
      </extLst>
    </bk>
    <bk>
      <extLst>
        <ext uri="{3e2802c4-a4d2-4d8b-9148-e3be6c30e623}">
          <xlrd:rvb i="30096"/>
        </ext>
      </extLst>
    </bk>
    <bk>
      <extLst>
        <ext uri="{3e2802c4-a4d2-4d8b-9148-e3be6c30e623}">
          <xlrd:rvb i="30097"/>
        </ext>
      </extLst>
    </bk>
    <bk>
      <extLst>
        <ext uri="{3e2802c4-a4d2-4d8b-9148-e3be6c30e623}">
          <xlrd:rvb i="30098"/>
        </ext>
      </extLst>
    </bk>
    <bk>
      <extLst>
        <ext uri="{3e2802c4-a4d2-4d8b-9148-e3be6c30e623}">
          <xlrd:rvb i="30099"/>
        </ext>
      </extLst>
    </bk>
    <bk>
      <extLst>
        <ext uri="{3e2802c4-a4d2-4d8b-9148-e3be6c30e623}">
          <xlrd:rvb i="30100"/>
        </ext>
      </extLst>
    </bk>
    <bk>
      <extLst>
        <ext uri="{3e2802c4-a4d2-4d8b-9148-e3be6c30e623}">
          <xlrd:rvb i="30101"/>
        </ext>
      </extLst>
    </bk>
    <bk>
      <extLst>
        <ext uri="{3e2802c4-a4d2-4d8b-9148-e3be6c30e623}">
          <xlrd:rvb i="30102"/>
        </ext>
      </extLst>
    </bk>
    <bk>
      <extLst>
        <ext uri="{3e2802c4-a4d2-4d8b-9148-e3be6c30e623}">
          <xlrd:rvb i="30103"/>
        </ext>
      </extLst>
    </bk>
    <bk>
      <extLst>
        <ext uri="{3e2802c4-a4d2-4d8b-9148-e3be6c30e623}">
          <xlrd:rvb i="30104"/>
        </ext>
      </extLst>
    </bk>
    <bk>
      <extLst>
        <ext uri="{3e2802c4-a4d2-4d8b-9148-e3be6c30e623}">
          <xlrd:rvb i="30105"/>
        </ext>
      </extLst>
    </bk>
    <bk>
      <extLst>
        <ext uri="{3e2802c4-a4d2-4d8b-9148-e3be6c30e623}">
          <xlrd:rvb i="30106"/>
        </ext>
      </extLst>
    </bk>
    <bk>
      <extLst>
        <ext uri="{3e2802c4-a4d2-4d8b-9148-e3be6c30e623}">
          <xlrd:rvb i="30107"/>
        </ext>
      </extLst>
    </bk>
    <bk>
      <extLst>
        <ext uri="{3e2802c4-a4d2-4d8b-9148-e3be6c30e623}">
          <xlrd:rvb i="30108"/>
        </ext>
      </extLst>
    </bk>
    <bk>
      <extLst>
        <ext uri="{3e2802c4-a4d2-4d8b-9148-e3be6c30e623}">
          <xlrd:rvb i="30109"/>
        </ext>
      </extLst>
    </bk>
    <bk>
      <extLst>
        <ext uri="{3e2802c4-a4d2-4d8b-9148-e3be6c30e623}">
          <xlrd:rvb i="30110"/>
        </ext>
      </extLst>
    </bk>
    <bk>
      <extLst>
        <ext uri="{3e2802c4-a4d2-4d8b-9148-e3be6c30e623}">
          <xlrd:rvb i="30111"/>
        </ext>
      </extLst>
    </bk>
    <bk>
      <extLst>
        <ext uri="{3e2802c4-a4d2-4d8b-9148-e3be6c30e623}">
          <xlrd:rvb i="30112"/>
        </ext>
      </extLst>
    </bk>
    <bk>
      <extLst>
        <ext uri="{3e2802c4-a4d2-4d8b-9148-e3be6c30e623}">
          <xlrd:rvb i="30113"/>
        </ext>
      </extLst>
    </bk>
    <bk>
      <extLst>
        <ext uri="{3e2802c4-a4d2-4d8b-9148-e3be6c30e623}">
          <xlrd:rvb i="30114"/>
        </ext>
      </extLst>
    </bk>
    <bk>
      <extLst>
        <ext uri="{3e2802c4-a4d2-4d8b-9148-e3be6c30e623}">
          <xlrd:rvb i="30115"/>
        </ext>
      </extLst>
    </bk>
    <bk>
      <extLst>
        <ext uri="{3e2802c4-a4d2-4d8b-9148-e3be6c30e623}">
          <xlrd:rvb i="30116"/>
        </ext>
      </extLst>
    </bk>
    <bk>
      <extLst>
        <ext uri="{3e2802c4-a4d2-4d8b-9148-e3be6c30e623}">
          <xlrd:rvb i="30117"/>
        </ext>
      </extLst>
    </bk>
    <bk>
      <extLst>
        <ext uri="{3e2802c4-a4d2-4d8b-9148-e3be6c30e623}">
          <xlrd:rvb i="30118"/>
        </ext>
      </extLst>
    </bk>
    <bk>
      <extLst>
        <ext uri="{3e2802c4-a4d2-4d8b-9148-e3be6c30e623}">
          <xlrd:rvb i="30119"/>
        </ext>
      </extLst>
    </bk>
    <bk>
      <extLst>
        <ext uri="{3e2802c4-a4d2-4d8b-9148-e3be6c30e623}">
          <xlrd:rvb i="30120"/>
        </ext>
      </extLst>
    </bk>
    <bk>
      <extLst>
        <ext uri="{3e2802c4-a4d2-4d8b-9148-e3be6c30e623}">
          <xlrd:rvb i="30121"/>
        </ext>
      </extLst>
    </bk>
    <bk>
      <extLst>
        <ext uri="{3e2802c4-a4d2-4d8b-9148-e3be6c30e623}">
          <xlrd:rvb i="30122"/>
        </ext>
      </extLst>
    </bk>
    <bk>
      <extLst>
        <ext uri="{3e2802c4-a4d2-4d8b-9148-e3be6c30e623}">
          <xlrd:rvb i="30123"/>
        </ext>
      </extLst>
    </bk>
    <bk>
      <extLst>
        <ext uri="{3e2802c4-a4d2-4d8b-9148-e3be6c30e623}">
          <xlrd:rvb i="30124"/>
        </ext>
      </extLst>
    </bk>
    <bk>
      <extLst>
        <ext uri="{3e2802c4-a4d2-4d8b-9148-e3be6c30e623}">
          <xlrd:rvb i="30125"/>
        </ext>
      </extLst>
    </bk>
    <bk>
      <extLst>
        <ext uri="{3e2802c4-a4d2-4d8b-9148-e3be6c30e623}">
          <xlrd:rvb i="30126"/>
        </ext>
      </extLst>
    </bk>
    <bk>
      <extLst>
        <ext uri="{3e2802c4-a4d2-4d8b-9148-e3be6c30e623}">
          <xlrd:rvb i="30127"/>
        </ext>
      </extLst>
    </bk>
    <bk>
      <extLst>
        <ext uri="{3e2802c4-a4d2-4d8b-9148-e3be6c30e623}">
          <xlrd:rvb i="30128"/>
        </ext>
      </extLst>
    </bk>
    <bk>
      <extLst>
        <ext uri="{3e2802c4-a4d2-4d8b-9148-e3be6c30e623}">
          <xlrd:rvb i="30129"/>
        </ext>
      </extLst>
    </bk>
    <bk>
      <extLst>
        <ext uri="{3e2802c4-a4d2-4d8b-9148-e3be6c30e623}">
          <xlrd:rvb i="30130"/>
        </ext>
      </extLst>
    </bk>
    <bk>
      <extLst>
        <ext uri="{3e2802c4-a4d2-4d8b-9148-e3be6c30e623}">
          <xlrd:rvb i="30131"/>
        </ext>
      </extLst>
    </bk>
    <bk>
      <extLst>
        <ext uri="{3e2802c4-a4d2-4d8b-9148-e3be6c30e623}">
          <xlrd:rvb i="30132"/>
        </ext>
      </extLst>
    </bk>
    <bk>
      <extLst>
        <ext uri="{3e2802c4-a4d2-4d8b-9148-e3be6c30e623}">
          <xlrd:rvb i="30133"/>
        </ext>
      </extLst>
    </bk>
    <bk>
      <extLst>
        <ext uri="{3e2802c4-a4d2-4d8b-9148-e3be6c30e623}">
          <xlrd:rvb i="30134"/>
        </ext>
      </extLst>
    </bk>
    <bk>
      <extLst>
        <ext uri="{3e2802c4-a4d2-4d8b-9148-e3be6c30e623}">
          <xlrd:rvb i="30135"/>
        </ext>
      </extLst>
    </bk>
    <bk>
      <extLst>
        <ext uri="{3e2802c4-a4d2-4d8b-9148-e3be6c30e623}">
          <xlrd:rvb i="30136"/>
        </ext>
      </extLst>
    </bk>
    <bk>
      <extLst>
        <ext uri="{3e2802c4-a4d2-4d8b-9148-e3be6c30e623}">
          <xlrd:rvb i="30137"/>
        </ext>
      </extLst>
    </bk>
    <bk>
      <extLst>
        <ext uri="{3e2802c4-a4d2-4d8b-9148-e3be6c30e623}">
          <xlrd:rvb i="30138"/>
        </ext>
      </extLst>
    </bk>
    <bk>
      <extLst>
        <ext uri="{3e2802c4-a4d2-4d8b-9148-e3be6c30e623}">
          <xlrd:rvb i="30139"/>
        </ext>
      </extLst>
    </bk>
    <bk>
      <extLst>
        <ext uri="{3e2802c4-a4d2-4d8b-9148-e3be6c30e623}">
          <xlrd:rvb i="30140"/>
        </ext>
      </extLst>
    </bk>
    <bk>
      <extLst>
        <ext uri="{3e2802c4-a4d2-4d8b-9148-e3be6c30e623}">
          <xlrd:rvb i="30141"/>
        </ext>
      </extLst>
    </bk>
    <bk>
      <extLst>
        <ext uri="{3e2802c4-a4d2-4d8b-9148-e3be6c30e623}">
          <xlrd:rvb i="30142"/>
        </ext>
      </extLst>
    </bk>
    <bk>
      <extLst>
        <ext uri="{3e2802c4-a4d2-4d8b-9148-e3be6c30e623}">
          <xlrd:rvb i="30143"/>
        </ext>
      </extLst>
    </bk>
    <bk>
      <extLst>
        <ext uri="{3e2802c4-a4d2-4d8b-9148-e3be6c30e623}">
          <xlrd:rvb i="30144"/>
        </ext>
      </extLst>
    </bk>
    <bk>
      <extLst>
        <ext uri="{3e2802c4-a4d2-4d8b-9148-e3be6c30e623}">
          <xlrd:rvb i="30145"/>
        </ext>
      </extLst>
    </bk>
    <bk>
      <extLst>
        <ext uri="{3e2802c4-a4d2-4d8b-9148-e3be6c30e623}">
          <xlrd:rvb i="30146"/>
        </ext>
      </extLst>
    </bk>
    <bk>
      <extLst>
        <ext uri="{3e2802c4-a4d2-4d8b-9148-e3be6c30e623}">
          <xlrd:rvb i="30147"/>
        </ext>
      </extLst>
    </bk>
    <bk>
      <extLst>
        <ext uri="{3e2802c4-a4d2-4d8b-9148-e3be6c30e623}">
          <xlrd:rvb i="30148"/>
        </ext>
      </extLst>
    </bk>
    <bk>
      <extLst>
        <ext uri="{3e2802c4-a4d2-4d8b-9148-e3be6c30e623}">
          <xlrd:rvb i="30149"/>
        </ext>
      </extLst>
    </bk>
    <bk>
      <extLst>
        <ext uri="{3e2802c4-a4d2-4d8b-9148-e3be6c30e623}">
          <xlrd:rvb i="30150"/>
        </ext>
      </extLst>
    </bk>
    <bk>
      <extLst>
        <ext uri="{3e2802c4-a4d2-4d8b-9148-e3be6c30e623}">
          <xlrd:rvb i="30151"/>
        </ext>
      </extLst>
    </bk>
    <bk>
      <extLst>
        <ext uri="{3e2802c4-a4d2-4d8b-9148-e3be6c30e623}">
          <xlrd:rvb i="30152"/>
        </ext>
      </extLst>
    </bk>
    <bk>
      <extLst>
        <ext uri="{3e2802c4-a4d2-4d8b-9148-e3be6c30e623}">
          <xlrd:rvb i="30153"/>
        </ext>
      </extLst>
    </bk>
    <bk>
      <extLst>
        <ext uri="{3e2802c4-a4d2-4d8b-9148-e3be6c30e623}">
          <xlrd:rvb i="30154"/>
        </ext>
      </extLst>
    </bk>
    <bk>
      <extLst>
        <ext uri="{3e2802c4-a4d2-4d8b-9148-e3be6c30e623}">
          <xlrd:rvb i="30155"/>
        </ext>
      </extLst>
    </bk>
    <bk>
      <extLst>
        <ext uri="{3e2802c4-a4d2-4d8b-9148-e3be6c30e623}">
          <xlrd:rvb i="30156"/>
        </ext>
      </extLst>
    </bk>
    <bk>
      <extLst>
        <ext uri="{3e2802c4-a4d2-4d8b-9148-e3be6c30e623}">
          <xlrd:rvb i="30157"/>
        </ext>
      </extLst>
    </bk>
    <bk>
      <extLst>
        <ext uri="{3e2802c4-a4d2-4d8b-9148-e3be6c30e623}">
          <xlrd:rvb i="30158"/>
        </ext>
      </extLst>
    </bk>
    <bk>
      <extLst>
        <ext uri="{3e2802c4-a4d2-4d8b-9148-e3be6c30e623}">
          <xlrd:rvb i="30159"/>
        </ext>
      </extLst>
    </bk>
    <bk>
      <extLst>
        <ext uri="{3e2802c4-a4d2-4d8b-9148-e3be6c30e623}">
          <xlrd:rvb i="30160"/>
        </ext>
      </extLst>
    </bk>
    <bk>
      <extLst>
        <ext uri="{3e2802c4-a4d2-4d8b-9148-e3be6c30e623}">
          <xlrd:rvb i="30161"/>
        </ext>
      </extLst>
    </bk>
    <bk>
      <extLst>
        <ext uri="{3e2802c4-a4d2-4d8b-9148-e3be6c30e623}">
          <xlrd:rvb i="30162"/>
        </ext>
      </extLst>
    </bk>
    <bk>
      <extLst>
        <ext uri="{3e2802c4-a4d2-4d8b-9148-e3be6c30e623}">
          <xlrd:rvb i="30163"/>
        </ext>
      </extLst>
    </bk>
    <bk>
      <extLst>
        <ext uri="{3e2802c4-a4d2-4d8b-9148-e3be6c30e623}">
          <xlrd:rvb i="30164"/>
        </ext>
      </extLst>
    </bk>
    <bk>
      <extLst>
        <ext uri="{3e2802c4-a4d2-4d8b-9148-e3be6c30e623}">
          <xlrd:rvb i="30165"/>
        </ext>
      </extLst>
    </bk>
    <bk>
      <extLst>
        <ext uri="{3e2802c4-a4d2-4d8b-9148-e3be6c30e623}">
          <xlrd:rvb i="30166"/>
        </ext>
      </extLst>
    </bk>
    <bk>
      <extLst>
        <ext uri="{3e2802c4-a4d2-4d8b-9148-e3be6c30e623}">
          <xlrd:rvb i="30167"/>
        </ext>
      </extLst>
    </bk>
    <bk>
      <extLst>
        <ext uri="{3e2802c4-a4d2-4d8b-9148-e3be6c30e623}">
          <xlrd:rvb i="30168"/>
        </ext>
      </extLst>
    </bk>
    <bk>
      <extLst>
        <ext uri="{3e2802c4-a4d2-4d8b-9148-e3be6c30e623}">
          <xlrd:rvb i="30169"/>
        </ext>
      </extLst>
    </bk>
    <bk>
      <extLst>
        <ext uri="{3e2802c4-a4d2-4d8b-9148-e3be6c30e623}">
          <xlrd:rvb i="30170"/>
        </ext>
      </extLst>
    </bk>
    <bk>
      <extLst>
        <ext uri="{3e2802c4-a4d2-4d8b-9148-e3be6c30e623}">
          <xlrd:rvb i="30171"/>
        </ext>
      </extLst>
    </bk>
    <bk>
      <extLst>
        <ext uri="{3e2802c4-a4d2-4d8b-9148-e3be6c30e623}">
          <xlrd:rvb i="30174"/>
        </ext>
      </extLst>
    </bk>
    <bk>
      <extLst>
        <ext uri="{3e2802c4-a4d2-4d8b-9148-e3be6c30e623}">
          <xlrd:rvb i="30175"/>
        </ext>
      </extLst>
    </bk>
    <bk>
      <extLst>
        <ext uri="{3e2802c4-a4d2-4d8b-9148-e3be6c30e623}">
          <xlrd:rvb i="30176"/>
        </ext>
      </extLst>
    </bk>
    <bk>
      <extLst>
        <ext uri="{3e2802c4-a4d2-4d8b-9148-e3be6c30e623}">
          <xlrd:rvb i="30177"/>
        </ext>
      </extLst>
    </bk>
    <bk>
      <extLst>
        <ext uri="{3e2802c4-a4d2-4d8b-9148-e3be6c30e623}">
          <xlrd:rvb i="30178"/>
        </ext>
      </extLst>
    </bk>
    <bk>
      <extLst>
        <ext uri="{3e2802c4-a4d2-4d8b-9148-e3be6c30e623}">
          <xlrd:rvb i="30179"/>
        </ext>
      </extLst>
    </bk>
    <bk>
      <extLst>
        <ext uri="{3e2802c4-a4d2-4d8b-9148-e3be6c30e623}">
          <xlrd:rvb i="30180"/>
        </ext>
      </extLst>
    </bk>
    <bk>
      <extLst>
        <ext uri="{3e2802c4-a4d2-4d8b-9148-e3be6c30e623}">
          <xlrd:rvb i="30181"/>
        </ext>
      </extLst>
    </bk>
    <bk>
      <extLst>
        <ext uri="{3e2802c4-a4d2-4d8b-9148-e3be6c30e623}">
          <xlrd:rvb i="30182"/>
        </ext>
      </extLst>
    </bk>
    <bk>
      <extLst>
        <ext uri="{3e2802c4-a4d2-4d8b-9148-e3be6c30e623}">
          <xlrd:rvb i="30183"/>
        </ext>
      </extLst>
    </bk>
    <bk>
      <extLst>
        <ext uri="{3e2802c4-a4d2-4d8b-9148-e3be6c30e623}">
          <xlrd:rvb i="30184"/>
        </ext>
      </extLst>
    </bk>
    <bk>
      <extLst>
        <ext uri="{3e2802c4-a4d2-4d8b-9148-e3be6c30e623}">
          <xlrd:rvb i="30185"/>
        </ext>
      </extLst>
    </bk>
    <bk>
      <extLst>
        <ext uri="{3e2802c4-a4d2-4d8b-9148-e3be6c30e623}">
          <xlrd:rvb i="30186"/>
        </ext>
      </extLst>
    </bk>
    <bk>
      <extLst>
        <ext uri="{3e2802c4-a4d2-4d8b-9148-e3be6c30e623}">
          <xlrd:rvb i="30187"/>
        </ext>
      </extLst>
    </bk>
    <bk>
      <extLst>
        <ext uri="{3e2802c4-a4d2-4d8b-9148-e3be6c30e623}">
          <xlrd:rvb i="30188"/>
        </ext>
      </extLst>
    </bk>
    <bk>
      <extLst>
        <ext uri="{3e2802c4-a4d2-4d8b-9148-e3be6c30e623}">
          <xlrd:rvb i="30189"/>
        </ext>
      </extLst>
    </bk>
    <bk>
      <extLst>
        <ext uri="{3e2802c4-a4d2-4d8b-9148-e3be6c30e623}">
          <xlrd:rvb i="30190"/>
        </ext>
      </extLst>
    </bk>
    <bk>
      <extLst>
        <ext uri="{3e2802c4-a4d2-4d8b-9148-e3be6c30e623}">
          <xlrd:rvb i="30193"/>
        </ext>
      </extLst>
    </bk>
    <bk>
      <extLst>
        <ext uri="{3e2802c4-a4d2-4d8b-9148-e3be6c30e623}">
          <xlrd:rvb i="30194"/>
        </ext>
      </extLst>
    </bk>
    <bk>
      <extLst>
        <ext uri="{3e2802c4-a4d2-4d8b-9148-e3be6c30e623}">
          <xlrd:rvb i="30195"/>
        </ext>
      </extLst>
    </bk>
    <bk>
      <extLst>
        <ext uri="{3e2802c4-a4d2-4d8b-9148-e3be6c30e623}">
          <xlrd:rvb i="30196"/>
        </ext>
      </extLst>
    </bk>
    <bk>
      <extLst>
        <ext uri="{3e2802c4-a4d2-4d8b-9148-e3be6c30e623}">
          <xlrd:rvb i="30197"/>
        </ext>
      </extLst>
    </bk>
    <bk>
      <extLst>
        <ext uri="{3e2802c4-a4d2-4d8b-9148-e3be6c30e623}">
          <xlrd:rvb i="30198"/>
        </ext>
      </extLst>
    </bk>
    <bk>
      <extLst>
        <ext uri="{3e2802c4-a4d2-4d8b-9148-e3be6c30e623}">
          <xlrd:rvb i="30199"/>
        </ext>
      </extLst>
    </bk>
    <bk>
      <extLst>
        <ext uri="{3e2802c4-a4d2-4d8b-9148-e3be6c30e623}">
          <xlrd:rvb i="30200"/>
        </ext>
      </extLst>
    </bk>
    <bk>
      <extLst>
        <ext uri="{3e2802c4-a4d2-4d8b-9148-e3be6c30e623}">
          <xlrd:rvb i="30201"/>
        </ext>
      </extLst>
    </bk>
    <bk>
      <extLst>
        <ext uri="{3e2802c4-a4d2-4d8b-9148-e3be6c30e623}">
          <xlrd:rvb i="30202"/>
        </ext>
      </extLst>
    </bk>
    <bk>
      <extLst>
        <ext uri="{3e2802c4-a4d2-4d8b-9148-e3be6c30e623}">
          <xlrd:rvb i="30203"/>
        </ext>
      </extLst>
    </bk>
    <bk>
      <extLst>
        <ext uri="{3e2802c4-a4d2-4d8b-9148-e3be6c30e623}">
          <xlrd:rvb i="30204"/>
        </ext>
      </extLst>
    </bk>
    <bk>
      <extLst>
        <ext uri="{3e2802c4-a4d2-4d8b-9148-e3be6c30e623}">
          <xlrd:rvb i="30205"/>
        </ext>
      </extLst>
    </bk>
    <bk>
      <extLst>
        <ext uri="{3e2802c4-a4d2-4d8b-9148-e3be6c30e623}">
          <xlrd:rvb i="30206"/>
        </ext>
      </extLst>
    </bk>
    <bk>
      <extLst>
        <ext uri="{3e2802c4-a4d2-4d8b-9148-e3be6c30e623}">
          <xlrd:rvb i="30207"/>
        </ext>
      </extLst>
    </bk>
    <bk>
      <extLst>
        <ext uri="{3e2802c4-a4d2-4d8b-9148-e3be6c30e623}">
          <xlrd:rvb i="30208"/>
        </ext>
      </extLst>
    </bk>
    <bk>
      <extLst>
        <ext uri="{3e2802c4-a4d2-4d8b-9148-e3be6c30e623}">
          <xlrd:rvb i="30209"/>
        </ext>
      </extLst>
    </bk>
    <bk>
      <extLst>
        <ext uri="{3e2802c4-a4d2-4d8b-9148-e3be6c30e623}">
          <xlrd:rvb i="30210"/>
        </ext>
      </extLst>
    </bk>
    <bk>
      <extLst>
        <ext uri="{3e2802c4-a4d2-4d8b-9148-e3be6c30e623}">
          <xlrd:rvb i="30211"/>
        </ext>
      </extLst>
    </bk>
    <bk>
      <extLst>
        <ext uri="{3e2802c4-a4d2-4d8b-9148-e3be6c30e623}">
          <xlrd:rvb i="30212"/>
        </ext>
      </extLst>
    </bk>
    <bk>
      <extLst>
        <ext uri="{3e2802c4-a4d2-4d8b-9148-e3be6c30e623}">
          <xlrd:rvb i="30213"/>
        </ext>
      </extLst>
    </bk>
    <bk>
      <extLst>
        <ext uri="{3e2802c4-a4d2-4d8b-9148-e3be6c30e623}">
          <xlrd:rvb i="30214"/>
        </ext>
      </extLst>
    </bk>
    <bk>
      <extLst>
        <ext uri="{3e2802c4-a4d2-4d8b-9148-e3be6c30e623}">
          <xlrd:rvb i="30215"/>
        </ext>
      </extLst>
    </bk>
    <bk>
      <extLst>
        <ext uri="{3e2802c4-a4d2-4d8b-9148-e3be6c30e623}">
          <xlrd:rvb i="30216"/>
        </ext>
      </extLst>
    </bk>
    <bk>
      <extLst>
        <ext uri="{3e2802c4-a4d2-4d8b-9148-e3be6c30e623}">
          <xlrd:rvb i="30217"/>
        </ext>
      </extLst>
    </bk>
    <bk>
      <extLst>
        <ext uri="{3e2802c4-a4d2-4d8b-9148-e3be6c30e623}">
          <xlrd:rvb i="30218"/>
        </ext>
      </extLst>
    </bk>
    <bk>
      <extLst>
        <ext uri="{3e2802c4-a4d2-4d8b-9148-e3be6c30e623}">
          <xlrd:rvb i="30219"/>
        </ext>
      </extLst>
    </bk>
    <bk>
      <extLst>
        <ext uri="{3e2802c4-a4d2-4d8b-9148-e3be6c30e623}">
          <xlrd:rvb i="30220"/>
        </ext>
      </extLst>
    </bk>
    <bk>
      <extLst>
        <ext uri="{3e2802c4-a4d2-4d8b-9148-e3be6c30e623}">
          <xlrd:rvb i="30221"/>
        </ext>
      </extLst>
    </bk>
    <bk>
      <extLst>
        <ext uri="{3e2802c4-a4d2-4d8b-9148-e3be6c30e623}">
          <xlrd:rvb i="30222"/>
        </ext>
      </extLst>
    </bk>
    <bk>
      <extLst>
        <ext uri="{3e2802c4-a4d2-4d8b-9148-e3be6c30e623}">
          <xlrd:rvb i="30223"/>
        </ext>
      </extLst>
    </bk>
    <bk>
      <extLst>
        <ext uri="{3e2802c4-a4d2-4d8b-9148-e3be6c30e623}">
          <xlrd:rvb i="30224"/>
        </ext>
      </extLst>
    </bk>
    <bk>
      <extLst>
        <ext uri="{3e2802c4-a4d2-4d8b-9148-e3be6c30e623}">
          <xlrd:rvb i="30225"/>
        </ext>
      </extLst>
    </bk>
    <bk>
      <extLst>
        <ext uri="{3e2802c4-a4d2-4d8b-9148-e3be6c30e623}">
          <xlrd:rvb i="30226"/>
        </ext>
      </extLst>
    </bk>
    <bk>
      <extLst>
        <ext uri="{3e2802c4-a4d2-4d8b-9148-e3be6c30e623}">
          <xlrd:rvb i="30227"/>
        </ext>
      </extLst>
    </bk>
    <bk>
      <extLst>
        <ext uri="{3e2802c4-a4d2-4d8b-9148-e3be6c30e623}">
          <xlrd:rvb i="30228"/>
        </ext>
      </extLst>
    </bk>
    <bk>
      <extLst>
        <ext uri="{3e2802c4-a4d2-4d8b-9148-e3be6c30e623}">
          <xlrd:rvb i="30229"/>
        </ext>
      </extLst>
    </bk>
    <bk>
      <extLst>
        <ext uri="{3e2802c4-a4d2-4d8b-9148-e3be6c30e623}">
          <xlrd:rvb i="30230"/>
        </ext>
      </extLst>
    </bk>
    <bk>
      <extLst>
        <ext uri="{3e2802c4-a4d2-4d8b-9148-e3be6c30e623}">
          <xlrd:rvb i="30231"/>
        </ext>
      </extLst>
    </bk>
    <bk>
      <extLst>
        <ext uri="{3e2802c4-a4d2-4d8b-9148-e3be6c30e623}">
          <xlrd:rvb i="30232"/>
        </ext>
      </extLst>
    </bk>
    <bk>
      <extLst>
        <ext uri="{3e2802c4-a4d2-4d8b-9148-e3be6c30e623}">
          <xlrd:rvb i="30233"/>
        </ext>
      </extLst>
    </bk>
    <bk>
      <extLst>
        <ext uri="{3e2802c4-a4d2-4d8b-9148-e3be6c30e623}">
          <xlrd:rvb i="30234"/>
        </ext>
      </extLst>
    </bk>
    <bk>
      <extLst>
        <ext uri="{3e2802c4-a4d2-4d8b-9148-e3be6c30e623}">
          <xlrd:rvb i="30235"/>
        </ext>
      </extLst>
    </bk>
    <bk>
      <extLst>
        <ext uri="{3e2802c4-a4d2-4d8b-9148-e3be6c30e623}">
          <xlrd:rvb i="30236"/>
        </ext>
      </extLst>
    </bk>
    <bk>
      <extLst>
        <ext uri="{3e2802c4-a4d2-4d8b-9148-e3be6c30e623}">
          <xlrd:rvb i="30237"/>
        </ext>
      </extLst>
    </bk>
    <bk>
      <extLst>
        <ext uri="{3e2802c4-a4d2-4d8b-9148-e3be6c30e623}">
          <xlrd:rvb i="30238"/>
        </ext>
      </extLst>
    </bk>
    <bk>
      <extLst>
        <ext uri="{3e2802c4-a4d2-4d8b-9148-e3be6c30e623}">
          <xlrd:rvb i="30239"/>
        </ext>
      </extLst>
    </bk>
    <bk>
      <extLst>
        <ext uri="{3e2802c4-a4d2-4d8b-9148-e3be6c30e623}">
          <xlrd:rvb i="30240"/>
        </ext>
      </extLst>
    </bk>
    <bk>
      <extLst>
        <ext uri="{3e2802c4-a4d2-4d8b-9148-e3be6c30e623}">
          <xlrd:rvb i="30241"/>
        </ext>
      </extLst>
    </bk>
    <bk>
      <extLst>
        <ext uri="{3e2802c4-a4d2-4d8b-9148-e3be6c30e623}">
          <xlrd:rvb i="30242"/>
        </ext>
      </extLst>
    </bk>
    <bk>
      <extLst>
        <ext uri="{3e2802c4-a4d2-4d8b-9148-e3be6c30e623}">
          <xlrd:rvb i="30243"/>
        </ext>
      </extLst>
    </bk>
    <bk>
      <extLst>
        <ext uri="{3e2802c4-a4d2-4d8b-9148-e3be6c30e623}">
          <xlrd:rvb i="30244"/>
        </ext>
      </extLst>
    </bk>
    <bk>
      <extLst>
        <ext uri="{3e2802c4-a4d2-4d8b-9148-e3be6c30e623}">
          <xlrd:rvb i="30245"/>
        </ext>
      </extLst>
    </bk>
    <bk>
      <extLst>
        <ext uri="{3e2802c4-a4d2-4d8b-9148-e3be6c30e623}">
          <xlrd:rvb i="30246"/>
        </ext>
      </extLst>
    </bk>
    <bk>
      <extLst>
        <ext uri="{3e2802c4-a4d2-4d8b-9148-e3be6c30e623}">
          <xlrd:rvb i="30247"/>
        </ext>
      </extLst>
    </bk>
    <bk>
      <extLst>
        <ext uri="{3e2802c4-a4d2-4d8b-9148-e3be6c30e623}">
          <xlrd:rvb i="30250"/>
        </ext>
      </extLst>
    </bk>
    <bk>
      <extLst>
        <ext uri="{3e2802c4-a4d2-4d8b-9148-e3be6c30e623}">
          <xlrd:rvb i="30251"/>
        </ext>
      </extLst>
    </bk>
    <bk>
      <extLst>
        <ext uri="{3e2802c4-a4d2-4d8b-9148-e3be6c30e623}">
          <xlrd:rvb i="30252"/>
        </ext>
      </extLst>
    </bk>
    <bk>
      <extLst>
        <ext uri="{3e2802c4-a4d2-4d8b-9148-e3be6c30e623}">
          <xlrd:rvb i="30253"/>
        </ext>
      </extLst>
    </bk>
    <bk>
      <extLst>
        <ext uri="{3e2802c4-a4d2-4d8b-9148-e3be6c30e623}">
          <xlrd:rvb i="30254"/>
        </ext>
      </extLst>
    </bk>
    <bk>
      <extLst>
        <ext uri="{3e2802c4-a4d2-4d8b-9148-e3be6c30e623}">
          <xlrd:rvb i="30255"/>
        </ext>
      </extLst>
    </bk>
    <bk>
      <extLst>
        <ext uri="{3e2802c4-a4d2-4d8b-9148-e3be6c30e623}">
          <xlrd:rvb i="30256"/>
        </ext>
      </extLst>
    </bk>
    <bk>
      <extLst>
        <ext uri="{3e2802c4-a4d2-4d8b-9148-e3be6c30e623}">
          <xlrd:rvb i="30257"/>
        </ext>
      </extLst>
    </bk>
    <bk>
      <extLst>
        <ext uri="{3e2802c4-a4d2-4d8b-9148-e3be6c30e623}">
          <xlrd:rvb i="30258"/>
        </ext>
      </extLst>
    </bk>
    <bk>
      <extLst>
        <ext uri="{3e2802c4-a4d2-4d8b-9148-e3be6c30e623}">
          <xlrd:rvb i="30259"/>
        </ext>
      </extLst>
    </bk>
    <bk>
      <extLst>
        <ext uri="{3e2802c4-a4d2-4d8b-9148-e3be6c30e623}">
          <xlrd:rvb i="30260"/>
        </ext>
      </extLst>
    </bk>
    <bk>
      <extLst>
        <ext uri="{3e2802c4-a4d2-4d8b-9148-e3be6c30e623}">
          <xlrd:rvb i="30261"/>
        </ext>
      </extLst>
    </bk>
    <bk>
      <extLst>
        <ext uri="{3e2802c4-a4d2-4d8b-9148-e3be6c30e623}">
          <xlrd:rvb i="30262"/>
        </ext>
      </extLst>
    </bk>
    <bk>
      <extLst>
        <ext uri="{3e2802c4-a4d2-4d8b-9148-e3be6c30e623}">
          <xlrd:rvb i="30263"/>
        </ext>
      </extLst>
    </bk>
    <bk>
      <extLst>
        <ext uri="{3e2802c4-a4d2-4d8b-9148-e3be6c30e623}">
          <xlrd:rvb i="30264"/>
        </ext>
      </extLst>
    </bk>
    <bk>
      <extLst>
        <ext uri="{3e2802c4-a4d2-4d8b-9148-e3be6c30e623}">
          <xlrd:rvb i="30265"/>
        </ext>
      </extLst>
    </bk>
    <bk>
      <extLst>
        <ext uri="{3e2802c4-a4d2-4d8b-9148-e3be6c30e623}">
          <xlrd:rvb i="30266"/>
        </ext>
      </extLst>
    </bk>
    <bk>
      <extLst>
        <ext uri="{3e2802c4-a4d2-4d8b-9148-e3be6c30e623}">
          <xlrd:rvb i="30267"/>
        </ext>
      </extLst>
    </bk>
    <bk>
      <extLst>
        <ext uri="{3e2802c4-a4d2-4d8b-9148-e3be6c30e623}">
          <xlrd:rvb i="30268"/>
        </ext>
      </extLst>
    </bk>
    <bk>
      <extLst>
        <ext uri="{3e2802c4-a4d2-4d8b-9148-e3be6c30e623}">
          <xlrd:rvb i="30269"/>
        </ext>
      </extLst>
    </bk>
    <bk>
      <extLst>
        <ext uri="{3e2802c4-a4d2-4d8b-9148-e3be6c30e623}">
          <xlrd:rvb i="30270"/>
        </ext>
      </extLst>
    </bk>
    <bk>
      <extLst>
        <ext uri="{3e2802c4-a4d2-4d8b-9148-e3be6c30e623}">
          <xlrd:rvb i="30271"/>
        </ext>
      </extLst>
    </bk>
    <bk>
      <extLst>
        <ext uri="{3e2802c4-a4d2-4d8b-9148-e3be6c30e623}">
          <xlrd:rvb i="30272"/>
        </ext>
      </extLst>
    </bk>
    <bk>
      <extLst>
        <ext uri="{3e2802c4-a4d2-4d8b-9148-e3be6c30e623}">
          <xlrd:rvb i="30273"/>
        </ext>
      </extLst>
    </bk>
    <bk>
      <extLst>
        <ext uri="{3e2802c4-a4d2-4d8b-9148-e3be6c30e623}">
          <xlrd:rvb i="30274"/>
        </ext>
      </extLst>
    </bk>
    <bk>
      <extLst>
        <ext uri="{3e2802c4-a4d2-4d8b-9148-e3be6c30e623}">
          <xlrd:rvb i="30275"/>
        </ext>
      </extLst>
    </bk>
    <bk>
      <extLst>
        <ext uri="{3e2802c4-a4d2-4d8b-9148-e3be6c30e623}">
          <xlrd:rvb i="30276"/>
        </ext>
      </extLst>
    </bk>
    <bk>
      <extLst>
        <ext uri="{3e2802c4-a4d2-4d8b-9148-e3be6c30e623}">
          <xlrd:rvb i="30277"/>
        </ext>
      </extLst>
    </bk>
    <bk>
      <extLst>
        <ext uri="{3e2802c4-a4d2-4d8b-9148-e3be6c30e623}">
          <xlrd:rvb i="30278"/>
        </ext>
      </extLst>
    </bk>
    <bk>
      <extLst>
        <ext uri="{3e2802c4-a4d2-4d8b-9148-e3be6c30e623}">
          <xlrd:rvb i="30279"/>
        </ext>
      </extLst>
    </bk>
    <bk>
      <extLst>
        <ext uri="{3e2802c4-a4d2-4d8b-9148-e3be6c30e623}">
          <xlrd:rvb i="30280"/>
        </ext>
      </extLst>
    </bk>
    <bk>
      <extLst>
        <ext uri="{3e2802c4-a4d2-4d8b-9148-e3be6c30e623}">
          <xlrd:rvb i="30281"/>
        </ext>
      </extLst>
    </bk>
    <bk>
      <extLst>
        <ext uri="{3e2802c4-a4d2-4d8b-9148-e3be6c30e623}">
          <xlrd:rvb i="30282"/>
        </ext>
      </extLst>
    </bk>
    <bk>
      <extLst>
        <ext uri="{3e2802c4-a4d2-4d8b-9148-e3be6c30e623}">
          <xlrd:rvb i="30283"/>
        </ext>
      </extLst>
    </bk>
    <bk>
      <extLst>
        <ext uri="{3e2802c4-a4d2-4d8b-9148-e3be6c30e623}">
          <xlrd:rvb i="30284"/>
        </ext>
      </extLst>
    </bk>
    <bk>
      <extLst>
        <ext uri="{3e2802c4-a4d2-4d8b-9148-e3be6c30e623}">
          <xlrd:rvb i="30285"/>
        </ext>
      </extLst>
    </bk>
    <bk>
      <extLst>
        <ext uri="{3e2802c4-a4d2-4d8b-9148-e3be6c30e623}">
          <xlrd:rvb i="30286"/>
        </ext>
      </extLst>
    </bk>
    <bk>
      <extLst>
        <ext uri="{3e2802c4-a4d2-4d8b-9148-e3be6c30e623}">
          <xlrd:rvb i="30287"/>
        </ext>
      </extLst>
    </bk>
    <bk>
      <extLst>
        <ext uri="{3e2802c4-a4d2-4d8b-9148-e3be6c30e623}">
          <xlrd:rvb i="30288"/>
        </ext>
      </extLst>
    </bk>
    <bk>
      <extLst>
        <ext uri="{3e2802c4-a4d2-4d8b-9148-e3be6c30e623}">
          <xlrd:rvb i="30289"/>
        </ext>
      </extLst>
    </bk>
    <bk>
      <extLst>
        <ext uri="{3e2802c4-a4d2-4d8b-9148-e3be6c30e623}">
          <xlrd:rvb i="30290"/>
        </ext>
      </extLst>
    </bk>
    <bk>
      <extLst>
        <ext uri="{3e2802c4-a4d2-4d8b-9148-e3be6c30e623}">
          <xlrd:rvb i="30291"/>
        </ext>
      </extLst>
    </bk>
    <bk>
      <extLst>
        <ext uri="{3e2802c4-a4d2-4d8b-9148-e3be6c30e623}">
          <xlrd:rvb i="30292"/>
        </ext>
      </extLst>
    </bk>
    <bk>
      <extLst>
        <ext uri="{3e2802c4-a4d2-4d8b-9148-e3be6c30e623}">
          <xlrd:rvb i="30293"/>
        </ext>
      </extLst>
    </bk>
    <bk>
      <extLst>
        <ext uri="{3e2802c4-a4d2-4d8b-9148-e3be6c30e623}">
          <xlrd:rvb i="30294"/>
        </ext>
      </extLst>
    </bk>
    <bk>
      <extLst>
        <ext uri="{3e2802c4-a4d2-4d8b-9148-e3be6c30e623}">
          <xlrd:rvb i="30295"/>
        </ext>
      </extLst>
    </bk>
    <bk>
      <extLst>
        <ext uri="{3e2802c4-a4d2-4d8b-9148-e3be6c30e623}">
          <xlrd:rvb i="30296"/>
        </ext>
      </extLst>
    </bk>
    <bk>
      <extLst>
        <ext uri="{3e2802c4-a4d2-4d8b-9148-e3be6c30e623}">
          <xlrd:rvb i="30297"/>
        </ext>
      </extLst>
    </bk>
    <bk>
      <extLst>
        <ext uri="{3e2802c4-a4d2-4d8b-9148-e3be6c30e623}">
          <xlrd:rvb i="30298"/>
        </ext>
      </extLst>
    </bk>
    <bk>
      <extLst>
        <ext uri="{3e2802c4-a4d2-4d8b-9148-e3be6c30e623}">
          <xlrd:rvb i="30299"/>
        </ext>
      </extLst>
    </bk>
    <bk>
      <extLst>
        <ext uri="{3e2802c4-a4d2-4d8b-9148-e3be6c30e623}">
          <xlrd:rvb i="30300"/>
        </ext>
      </extLst>
    </bk>
    <bk>
      <extLst>
        <ext uri="{3e2802c4-a4d2-4d8b-9148-e3be6c30e623}">
          <xlrd:rvb i="30301"/>
        </ext>
      </extLst>
    </bk>
    <bk>
      <extLst>
        <ext uri="{3e2802c4-a4d2-4d8b-9148-e3be6c30e623}">
          <xlrd:rvb i="30302"/>
        </ext>
      </extLst>
    </bk>
    <bk>
      <extLst>
        <ext uri="{3e2802c4-a4d2-4d8b-9148-e3be6c30e623}">
          <xlrd:rvb i="30303"/>
        </ext>
      </extLst>
    </bk>
    <bk>
      <extLst>
        <ext uri="{3e2802c4-a4d2-4d8b-9148-e3be6c30e623}">
          <xlrd:rvb i="30304"/>
        </ext>
      </extLst>
    </bk>
    <bk>
      <extLst>
        <ext uri="{3e2802c4-a4d2-4d8b-9148-e3be6c30e623}">
          <xlrd:rvb i="30305"/>
        </ext>
      </extLst>
    </bk>
    <bk>
      <extLst>
        <ext uri="{3e2802c4-a4d2-4d8b-9148-e3be6c30e623}">
          <xlrd:rvb i="30306"/>
        </ext>
      </extLst>
    </bk>
    <bk>
      <extLst>
        <ext uri="{3e2802c4-a4d2-4d8b-9148-e3be6c30e623}">
          <xlrd:rvb i="30307"/>
        </ext>
      </extLst>
    </bk>
    <bk>
      <extLst>
        <ext uri="{3e2802c4-a4d2-4d8b-9148-e3be6c30e623}">
          <xlrd:rvb i="30308"/>
        </ext>
      </extLst>
    </bk>
    <bk>
      <extLst>
        <ext uri="{3e2802c4-a4d2-4d8b-9148-e3be6c30e623}">
          <xlrd:rvb i="30309"/>
        </ext>
      </extLst>
    </bk>
    <bk>
      <extLst>
        <ext uri="{3e2802c4-a4d2-4d8b-9148-e3be6c30e623}">
          <xlrd:rvb i="30310"/>
        </ext>
      </extLst>
    </bk>
    <bk>
      <extLst>
        <ext uri="{3e2802c4-a4d2-4d8b-9148-e3be6c30e623}">
          <xlrd:rvb i="30311"/>
        </ext>
      </extLst>
    </bk>
    <bk>
      <extLst>
        <ext uri="{3e2802c4-a4d2-4d8b-9148-e3be6c30e623}">
          <xlrd:rvb i="30312"/>
        </ext>
      </extLst>
    </bk>
    <bk>
      <extLst>
        <ext uri="{3e2802c4-a4d2-4d8b-9148-e3be6c30e623}">
          <xlrd:rvb i="30313"/>
        </ext>
      </extLst>
    </bk>
    <bk>
      <extLst>
        <ext uri="{3e2802c4-a4d2-4d8b-9148-e3be6c30e623}">
          <xlrd:rvb i="30314"/>
        </ext>
      </extLst>
    </bk>
    <bk>
      <extLst>
        <ext uri="{3e2802c4-a4d2-4d8b-9148-e3be6c30e623}">
          <xlrd:rvb i="30315"/>
        </ext>
      </extLst>
    </bk>
    <bk>
      <extLst>
        <ext uri="{3e2802c4-a4d2-4d8b-9148-e3be6c30e623}">
          <xlrd:rvb i="30316"/>
        </ext>
      </extLst>
    </bk>
    <bk>
      <extLst>
        <ext uri="{3e2802c4-a4d2-4d8b-9148-e3be6c30e623}">
          <xlrd:rvb i="30317"/>
        </ext>
      </extLst>
    </bk>
    <bk>
      <extLst>
        <ext uri="{3e2802c4-a4d2-4d8b-9148-e3be6c30e623}">
          <xlrd:rvb i="30318"/>
        </ext>
      </extLst>
    </bk>
    <bk>
      <extLst>
        <ext uri="{3e2802c4-a4d2-4d8b-9148-e3be6c30e623}">
          <xlrd:rvb i="30319"/>
        </ext>
      </extLst>
    </bk>
    <bk>
      <extLst>
        <ext uri="{3e2802c4-a4d2-4d8b-9148-e3be6c30e623}">
          <xlrd:rvb i="30320"/>
        </ext>
      </extLst>
    </bk>
    <bk>
      <extLst>
        <ext uri="{3e2802c4-a4d2-4d8b-9148-e3be6c30e623}">
          <xlrd:rvb i="30321"/>
        </ext>
      </extLst>
    </bk>
    <bk>
      <extLst>
        <ext uri="{3e2802c4-a4d2-4d8b-9148-e3be6c30e623}">
          <xlrd:rvb i="30322"/>
        </ext>
      </extLst>
    </bk>
    <bk>
      <extLst>
        <ext uri="{3e2802c4-a4d2-4d8b-9148-e3be6c30e623}">
          <xlrd:rvb i="30323"/>
        </ext>
      </extLst>
    </bk>
    <bk>
      <extLst>
        <ext uri="{3e2802c4-a4d2-4d8b-9148-e3be6c30e623}">
          <xlrd:rvb i="30324"/>
        </ext>
      </extLst>
    </bk>
    <bk>
      <extLst>
        <ext uri="{3e2802c4-a4d2-4d8b-9148-e3be6c30e623}">
          <xlrd:rvb i="30325"/>
        </ext>
      </extLst>
    </bk>
    <bk>
      <extLst>
        <ext uri="{3e2802c4-a4d2-4d8b-9148-e3be6c30e623}">
          <xlrd:rvb i="30326"/>
        </ext>
      </extLst>
    </bk>
    <bk>
      <extLst>
        <ext uri="{3e2802c4-a4d2-4d8b-9148-e3be6c30e623}">
          <xlrd:rvb i="30327"/>
        </ext>
      </extLst>
    </bk>
    <bk>
      <extLst>
        <ext uri="{3e2802c4-a4d2-4d8b-9148-e3be6c30e623}">
          <xlrd:rvb i="30328"/>
        </ext>
      </extLst>
    </bk>
    <bk>
      <extLst>
        <ext uri="{3e2802c4-a4d2-4d8b-9148-e3be6c30e623}">
          <xlrd:rvb i="30329"/>
        </ext>
      </extLst>
    </bk>
    <bk>
      <extLst>
        <ext uri="{3e2802c4-a4d2-4d8b-9148-e3be6c30e623}">
          <xlrd:rvb i="30330"/>
        </ext>
      </extLst>
    </bk>
    <bk>
      <extLst>
        <ext uri="{3e2802c4-a4d2-4d8b-9148-e3be6c30e623}">
          <xlrd:rvb i="30331"/>
        </ext>
      </extLst>
    </bk>
    <bk>
      <extLst>
        <ext uri="{3e2802c4-a4d2-4d8b-9148-e3be6c30e623}">
          <xlrd:rvb i="30332"/>
        </ext>
      </extLst>
    </bk>
    <bk>
      <extLst>
        <ext uri="{3e2802c4-a4d2-4d8b-9148-e3be6c30e623}">
          <xlrd:rvb i="30333"/>
        </ext>
      </extLst>
    </bk>
    <bk>
      <extLst>
        <ext uri="{3e2802c4-a4d2-4d8b-9148-e3be6c30e623}">
          <xlrd:rvb i="30334"/>
        </ext>
      </extLst>
    </bk>
    <bk>
      <extLst>
        <ext uri="{3e2802c4-a4d2-4d8b-9148-e3be6c30e623}">
          <xlrd:rvb i="30335"/>
        </ext>
      </extLst>
    </bk>
    <bk>
      <extLst>
        <ext uri="{3e2802c4-a4d2-4d8b-9148-e3be6c30e623}">
          <xlrd:rvb i="30336"/>
        </ext>
      </extLst>
    </bk>
    <bk>
      <extLst>
        <ext uri="{3e2802c4-a4d2-4d8b-9148-e3be6c30e623}">
          <xlrd:rvb i="30337"/>
        </ext>
      </extLst>
    </bk>
    <bk>
      <extLst>
        <ext uri="{3e2802c4-a4d2-4d8b-9148-e3be6c30e623}">
          <xlrd:rvb i="30338"/>
        </ext>
      </extLst>
    </bk>
    <bk>
      <extLst>
        <ext uri="{3e2802c4-a4d2-4d8b-9148-e3be6c30e623}">
          <xlrd:rvb i="30339"/>
        </ext>
      </extLst>
    </bk>
    <bk>
      <extLst>
        <ext uri="{3e2802c4-a4d2-4d8b-9148-e3be6c30e623}">
          <xlrd:rvb i="30340"/>
        </ext>
      </extLst>
    </bk>
    <bk>
      <extLst>
        <ext uri="{3e2802c4-a4d2-4d8b-9148-e3be6c30e623}">
          <xlrd:rvb i="30341"/>
        </ext>
      </extLst>
    </bk>
    <bk>
      <extLst>
        <ext uri="{3e2802c4-a4d2-4d8b-9148-e3be6c30e623}">
          <xlrd:rvb i="30342"/>
        </ext>
      </extLst>
    </bk>
    <bk>
      <extLst>
        <ext uri="{3e2802c4-a4d2-4d8b-9148-e3be6c30e623}">
          <xlrd:rvb i="30343"/>
        </ext>
      </extLst>
    </bk>
    <bk>
      <extLst>
        <ext uri="{3e2802c4-a4d2-4d8b-9148-e3be6c30e623}">
          <xlrd:rvb i="30344"/>
        </ext>
      </extLst>
    </bk>
    <bk>
      <extLst>
        <ext uri="{3e2802c4-a4d2-4d8b-9148-e3be6c30e623}">
          <xlrd:rvb i="30345"/>
        </ext>
      </extLst>
    </bk>
    <bk>
      <extLst>
        <ext uri="{3e2802c4-a4d2-4d8b-9148-e3be6c30e623}">
          <xlrd:rvb i="30346"/>
        </ext>
      </extLst>
    </bk>
    <bk>
      <extLst>
        <ext uri="{3e2802c4-a4d2-4d8b-9148-e3be6c30e623}">
          <xlrd:rvb i="30347"/>
        </ext>
      </extLst>
    </bk>
    <bk>
      <extLst>
        <ext uri="{3e2802c4-a4d2-4d8b-9148-e3be6c30e623}">
          <xlrd:rvb i="30348"/>
        </ext>
      </extLst>
    </bk>
    <bk>
      <extLst>
        <ext uri="{3e2802c4-a4d2-4d8b-9148-e3be6c30e623}">
          <xlrd:rvb i="30349"/>
        </ext>
      </extLst>
    </bk>
    <bk>
      <extLst>
        <ext uri="{3e2802c4-a4d2-4d8b-9148-e3be6c30e623}">
          <xlrd:rvb i="30350"/>
        </ext>
      </extLst>
    </bk>
    <bk>
      <extLst>
        <ext uri="{3e2802c4-a4d2-4d8b-9148-e3be6c30e623}">
          <xlrd:rvb i="30351"/>
        </ext>
      </extLst>
    </bk>
    <bk>
      <extLst>
        <ext uri="{3e2802c4-a4d2-4d8b-9148-e3be6c30e623}">
          <xlrd:rvb i="30352"/>
        </ext>
      </extLst>
    </bk>
    <bk>
      <extLst>
        <ext uri="{3e2802c4-a4d2-4d8b-9148-e3be6c30e623}">
          <xlrd:rvb i="30353"/>
        </ext>
      </extLst>
    </bk>
    <bk>
      <extLst>
        <ext uri="{3e2802c4-a4d2-4d8b-9148-e3be6c30e623}">
          <xlrd:rvb i="30354"/>
        </ext>
      </extLst>
    </bk>
    <bk>
      <extLst>
        <ext uri="{3e2802c4-a4d2-4d8b-9148-e3be6c30e623}">
          <xlrd:rvb i="30357"/>
        </ext>
      </extLst>
    </bk>
    <bk>
      <extLst>
        <ext uri="{3e2802c4-a4d2-4d8b-9148-e3be6c30e623}">
          <xlrd:rvb i="30358"/>
        </ext>
      </extLst>
    </bk>
    <bk>
      <extLst>
        <ext uri="{3e2802c4-a4d2-4d8b-9148-e3be6c30e623}">
          <xlrd:rvb i="30359"/>
        </ext>
      </extLst>
    </bk>
    <bk>
      <extLst>
        <ext uri="{3e2802c4-a4d2-4d8b-9148-e3be6c30e623}">
          <xlrd:rvb i="30360"/>
        </ext>
      </extLst>
    </bk>
    <bk>
      <extLst>
        <ext uri="{3e2802c4-a4d2-4d8b-9148-e3be6c30e623}">
          <xlrd:rvb i="30361"/>
        </ext>
      </extLst>
    </bk>
    <bk>
      <extLst>
        <ext uri="{3e2802c4-a4d2-4d8b-9148-e3be6c30e623}">
          <xlrd:rvb i="30362"/>
        </ext>
      </extLst>
    </bk>
    <bk>
      <extLst>
        <ext uri="{3e2802c4-a4d2-4d8b-9148-e3be6c30e623}">
          <xlrd:rvb i="30363"/>
        </ext>
      </extLst>
    </bk>
    <bk>
      <extLst>
        <ext uri="{3e2802c4-a4d2-4d8b-9148-e3be6c30e623}">
          <xlrd:rvb i="30364"/>
        </ext>
      </extLst>
    </bk>
    <bk>
      <extLst>
        <ext uri="{3e2802c4-a4d2-4d8b-9148-e3be6c30e623}">
          <xlrd:rvb i="30365"/>
        </ext>
      </extLst>
    </bk>
    <bk>
      <extLst>
        <ext uri="{3e2802c4-a4d2-4d8b-9148-e3be6c30e623}">
          <xlrd:rvb i="30366"/>
        </ext>
      </extLst>
    </bk>
    <bk>
      <extLst>
        <ext uri="{3e2802c4-a4d2-4d8b-9148-e3be6c30e623}">
          <xlrd:rvb i="30367"/>
        </ext>
      </extLst>
    </bk>
    <bk>
      <extLst>
        <ext uri="{3e2802c4-a4d2-4d8b-9148-e3be6c30e623}">
          <xlrd:rvb i="30368"/>
        </ext>
      </extLst>
    </bk>
    <bk>
      <extLst>
        <ext uri="{3e2802c4-a4d2-4d8b-9148-e3be6c30e623}">
          <xlrd:rvb i="30369"/>
        </ext>
      </extLst>
    </bk>
    <bk>
      <extLst>
        <ext uri="{3e2802c4-a4d2-4d8b-9148-e3be6c30e623}">
          <xlrd:rvb i="30370"/>
        </ext>
      </extLst>
    </bk>
    <bk>
      <extLst>
        <ext uri="{3e2802c4-a4d2-4d8b-9148-e3be6c30e623}">
          <xlrd:rvb i="30371"/>
        </ext>
      </extLst>
    </bk>
    <bk>
      <extLst>
        <ext uri="{3e2802c4-a4d2-4d8b-9148-e3be6c30e623}">
          <xlrd:rvb i="30372"/>
        </ext>
      </extLst>
    </bk>
    <bk>
      <extLst>
        <ext uri="{3e2802c4-a4d2-4d8b-9148-e3be6c30e623}">
          <xlrd:rvb i="30373"/>
        </ext>
      </extLst>
    </bk>
    <bk>
      <extLst>
        <ext uri="{3e2802c4-a4d2-4d8b-9148-e3be6c30e623}">
          <xlrd:rvb i="30374"/>
        </ext>
      </extLst>
    </bk>
    <bk>
      <extLst>
        <ext uri="{3e2802c4-a4d2-4d8b-9148-e3be6c30e623}">
          <xlrd:rvb i="30375"/>
        </ext>
      </extLst>
    </bk>
    <bk>
      <extLst>
        <ext uri="{3e2802c4-a4d2-4d8b-9148-e3be6c30e623}">
          <xlrd:rvb i="30376"/>
        </ext>
      </extLst>
    </bk>
    <bk>
      <extLst>
        <ext uri="{3e2802c4-a4d2-4d8b-9148-e3be6c30e623}">
          <xlrd:rvb i="30377"/>
        </ext>
      </extLst>
    </bk>
    <bk>
      <extLst>
        <ext uri="{3e2802c4-a4d2-4d8b-9148-e3be6c30e623}">
          <xlrd:rvb i="30378"/>
        </ext>
      </extLst>
    </bk>
    <bk>
      <extLst>
        <ext uri="{3e2802c4-a4d2-4d8b-9148-e3be6c30e623}">
          <xlrd:rvb i="30379"/>
        </ext>
      </extLst>
    </bk>
    <bk>
      <extLst>
        <ext uri="{3e2802c4-a4d2-4d8b-9148-e3be6c30e623}">
          <xlrd:rvb i="30380"/>
        </ext>
      </extLst>
    </bk>
    <bk>
      <extLst>
        <ext uri="{3e2802c4-a4d2-4d8b-9148-e3be6c30e623}">
          <xlrd:rvb i="30381"/>
        </ext>
      </extLst>
    </bk>
    <bk>
      <extLst>
        <ext uri="{3e2802c4-a4d2-4d8b-9148-e3be6c30e623}">
          <xlrd:rvb i="30382"/>
        </ext>
      </extLst>
    </bk>
    <bk>
      <extLst>
        <ext uri="{3e2802c4-a4d2-4d8b-9148-e3be6c30e623}">
          <xlrd:rvb i="30383"/>
        </ext>
      </extLst>
    </bk>
    <bk>
      <extLst>
        <ext uri="{3e2802c4-a4d2-4d8b-9148-e3be6c30e623}">
          <xlrd:rvb i="30386"/>
        </ext>
      </extLst>
    </bk>
    <bk>
      <extLst>
        <ext uri="{3e2802c4-a4d2-4d8b-9148-e3be6c30e623}">
          <xlrd:rvb i="30387"/>
        </ext>
      </extLst>
    </bk>
    <bk>
      <extLst>
        <ext uri="{3e2802c4-a4d2-4d8b-9148-e3be6c30e623}">
          <xlrd:rvb i="30388"/>
        </ext>
      </extLst>
    </bk>
    <bk>
      <extLst>
        <ext uri="{3e2802c4-a4d2-4d8b-9148-e3be6c30e623}">
          <xlrd:rvb i="30389"/>
        </ext>
      </extLst>
    </bk>
    <bk>
      <extLst>
        <ext uri="{3e2802c4-a4d2-4d8b-9148-e3be6c30e623}">
          <xlrd:rvb i="30390"/>
        </ext>
      </extLst>
    </bk>
    <bk>
      <extLst>
        <ext uri="{3e2802c4-a4d2-4d8b-9148-e3be6c30e623}">
          <xlrd:rvb i="30391"/>
        </ext>
      </extLst>
    </bk>
    <bk>
      <extLst>
        <ext uri="{3e2802c4-a4d2-4d8b-9148-e3be6c30e623}">
          <xlrd:rvb i="30392"/>
        </ext>
      </extLst>
    </bk>
    <bk>
      <extLst>
        <ext uri="{3e2802c4-a4d2-4d8b-9148-e3be6c30e623}">
          <xlrd:rvb i="30393"/>
        </ext>
      </extLst>
    </bk>
    <bk>
      <extLst>
        <ext uri="{3e2802c4-a4d2-4d8b-9148-e3be6c30e623}">
          <xlrd:rvb i="30394"/>
        </ext>
      </extLst>
    </bk>
    <bk>
      <extLst>
        <ext uri="{3e2802c4-a4d2-4d8b-9148-e3be6c30e623}">
          <xlrd:rvb i="30395"/>
        </ext>
      </extLst>
    </bk>
    <bk>
      <extLst>
        <ext uri="{3e2802c4-a4d2-4d8b-9148-e3be6c30e623}">
          <xlrd:rvb i="30396"/>
        </ext>
      </extLst>
    </bk>
    <bk>
      <extLst>
        <ext uri="{3e2802c4-a4d2-4d8b-9148-e3be6c30e623}">
          <xlrd:rvb i="30397"/>
        </ext>
      </extLst>
    </bk>
    <bk>
      <extLst>
        <ext uri="{3e2802c4-a4d2-4d8b-9148-e3be6c30e623}">
          <xlrd:rvb i="30398"/>
        </ext>
      </extLst>
    </bk>
    <bk>
      <extLst>
        <ext uri="{3e2802c4-a4d2-4d8b-9148-e3be6c30e623}">
          <xlrd:rvb i="30399"/>
        </ext>
      </extLst>
    </bk>
    <bk>
      <extLst>
        <ext uri="{3e2802c4-a4d2-4d8b-9148-e3be6c30e623}">
          <xlrd:rvb i="30400"/>
        </ext>
      </extLst>
    </bk>
    <bk>
      <extLst>
        <ext uri="{3e2802c4-a4d2-4d8b-9148-e3be6c30e623}">
          <xlrd:rvb i="30401"/>
        </ext>
      </extLst>
    </bk>
    <bk>
      <extLst>
        <ext uri="{3e2802c4-a4d2-4d8b-9148-e3be6c30e623}">
          <xlrd:rvb i="30402"/>
        </ext>
      </extLst>
    </bk>
    <bk>
      <extLst>
        <ext uri="{3e2802c4-a4d2-4d8b-9148-e3be6c30e623}">
          <xlrd:rvb i="30403"/>
        </ext>
      </extLst>
    </bk>
  </futureMetadata>
  <cellMetadata count="1">
    <bk>
      <rc t="1" v="0"/>
    </bk>
  </cellMetadata>
  <valueMetadata count="2932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bk>
      <rc t="2" v="9609"/>
    </bk>
    <bk>
      <rc t="2" v="9610"/>
    </bk>
    <bk>
      <rc t="2" v="9611"/>
    </bk>
    <bk>
      <rc t="2" v="9612"/>
    </bk>
    <bk>
      <rc t="2" v="9613"/>
    </bk>
    <bk>
      <rc t="2" v="9614"/>
    </bk>
    <bk>
      <rc t="2" v="9615"/>
    </bk>
    <bk>
      <rc t="2" v="9616"/>
    </bk>
    <bk>
      <rc t="2" v="9617"/>
    </bk>
    <bk>
      <rc t="2" v="9618"/>
    </bk>
    <bk>
      <rc t="2" v="9619"/>
    </bk>
    <bk>
      <rc t="2" v="9620"/>
    </bk>
    <bk>
      <rc t="2" v="9621"/>
    </bk>
    <bk>
      <rc t="2" v="9622"/>
    </bk>
    <bk>
      <rc t="2" v="9623"/>
    </bk>
    <bk>
      <rc t="2" v="9624"/>
    </bk>
    <bk>
      <rc t="2" v="9625"/>
    </bk>
    <bk>
      <rc t="2" v="9626"/>
    </bk>
    <bk>
      <rc t="2" v="9627"/>
    </bk>
    <bk>
      <rc t="2" v="9628"/>
    </bk>
    <bk>
      <rc t="2" v="9629"/>
    </bk>
    <bk>
      <rc t="2" v="9630"/>
    </bk>
    <bk>
      <rc t="2" v="9631"/>
    </bk>
    <bk>
      <rc t="2" v="9632"/>
    </bk>
    <bk>
      <rc t="2" v="9633"/>
    </bk>
    <bk>
      <rc t="2" v="9634"/>
    </bk>
    <bk>
      <rc t="2" v="9635"/>
    </bk>
    <bk>
      <rc t="2" v="9636"/>
    </bk>
    <bk>
      <rc t="2" v="9637"/>
    </bk>
    <bk>
      <rc t="2" v="9638"/>
    </bk>
    <bk>
      <rc t="2" v="9639"/>
    </bk>
    <bk>
      <rc t="2" v="9640"/>
    </bk>
    <bk>
      <rc t="2" v="9641"/>
    </bk>
    <bk>
      <rc t="2" v="9642"/>
    </bk>
    <bk>
      <rc t="2" v="9643"/>
    </bk>
    <bk>
      <rc t="2" v="9644"/>
    </bk>
    <bk>
      <rc t="2" v="9645"/>
    </bk>
    <bk>
      <rc t="2" v="9646"/>
    </bk>
    <bk>
      <rc t="2" v="9647"/>
    </bk>
    <bk>
      <rc t="2" v="9648"/>
    </bk>
    <bk>
      <rc t="2" v="9649"/>
    </bk>
    <bk>
      <rc t="2" v="9650"/>
    </bk>
    <bk>
      <rc t="2" v="9651"/>
    </bk>
    <bk>
      <rc t="2" v="9652"/>
    </bk>
    <bk>
      <rc t="2" v="9653"/>
    </bk>
    <bk>
      <rc t="2" v="9654"/>
    </bk>
    <bk>
      <rc t="2" v="9655"/>
    </bk>
    <bk>
      <rc t="2" v="9656"/>
    </bk>
    <bk>
      <rc t="2" v="9657"/>
    </bk>
    <bk>
      <rc t="2" v="9658"/>
    </bk>
    <bk>
      <rc t="2" v="9659"/>
    </bk>
    <bk>
      <rc t="2" v="9660"/>
    </bk>
    <bk>
      <rc t="2" v="9661"/>
    </bk>
    <bk>
      <rc t="2" v="9662"/>
    </bk>
    <bk>
      <rc t="2" v="9663"/>
    </bk>
    <bk>
      <rc t="2" v="9664"/>
    </bk>
    <bk>
      <rc t="2" v="9665"/>
    </bk>
    <bk>
      <rc t="2" v="9666"/>
    </bk>
    <bk>
      <rc t="2" v="9667"/>
    </bk>
    <bk>
      <rc t="2" v="9668"/>
    </bk>
    <bk>
      <rc t="2" v="9669"/>
    </bk>
    <bk>
      <rc t="2" v="9670"/>
    </bk>
    <bk>
      <rc t="2" v="9671"/>
    </bk>
    <bk>
      <rc t="2" v="9672"/>
    </bk>
    <bk>
      <rc t="2" v="9673"/>
    </bk>
    <bk>
      <rc t="2" v="9674"/>
    </bk>
    <bk>
      <rc t="2" v="9675"/>
    </bk>
    <bk>
      <rc t="2" v="9676"/>
    </bk>
    <bk>
      <rc t="2" v="9677"/>
    </bk>
    <bk>
      <rc t="2" v="9678"/>
    </bk>
    <bk>
      <rc t="2" v="9679"/>
    </bk>
    <bk>
      <rc t="2" v="9680"/>
    </bk>
    <bk>
      <rc t="2" v="9681"/>
    </bk>
    <bk>
      <rc t="2" v="9682"/>
    </bk>
    <bk>
      <rc t="2" v="9683"/>
    </bk>
    <bk>
      <rc t="2" v="9684"/>
    </bk>
    <bk>
      <rc t="2" v="9685"/>
    </bk>
    <bk>
      <rc t="2" v="9686"/>
    </bk>
    <bk>
      <rc t="2" v="9687"/>
    </bk>
    <bk>
      <rc t="2" v="9688"/>
    </bk>
    <bk>
      <rc t="2" v="9689"/>
    </bk>
    <bk>
      <rc t="2" v="9690"/>
    </bk>
    <bk>
      <rc t="2" v="9691"/>
    </bk>
    <bk>
      <rc t="2" v="9692"/>
    </bk>
    <bk>
      <rc t="2" v="9693"/>
    </bk>
    <bk>
      <rc t="2" v="9694"/>
    </bk>
    <bk>
      <rc t="2" v="9695"/>
    </bk>
    <bk>
      <rc t="2" v="9696"/>
    </bk>
    <bk>
      <rc t="2" v="9697"/>
    </bk>
    <bk>
      <rc t="2" v="9698"/>
    </bk>
    <bk>
      <rc t="2" v="9699"/>
    </bk>
    <bk>
      <rc t="2" v="9700"/>
    </bk>
    <bk>
      <rc t="2" v="9701"/>
    </bk>
    <bk>
      <rc t="2" v="9702"/>
    </bk>
    <bk>
      <rc t="2" v="9703"/>
    </bk>
    <bk>
      <rc t="2" v="9704"/>
    </bk>
    <bk>
      <rc t="2" v="9705"/>
    </bk>
    <bk>
      <rc t="2" v="9706"/>
    </bk>
    <bk>
      <rc t="2" v="9707"/>
    </bk>
    <bk>
      <rc t="2" v="9708"/>
    </bk>
    <bk>
      <rc t="2" v="9709"/>
    </bk>
    <bk>
      <rc t="2" v="9710"/>
    </bk>
    <bk>
      <rc t="2" v="9711"/>
    </bk>
    <bk>
      <rc t="2" v="9712"/>
    </bk>
    <bk>
      <rc t="2" v="9713"/>
    </bk>
    <bk>
      <rc t="2" v="9714"/>
    </bk>
    <bk>
      <rc t="2" v="9715"/>
    </bk>
    <bk>
      <rc t="2" v="9716"/>
    </bk>
    <bk>
      <rc t="2" v="9717"/>
    </bk>
    <bk>
      <rc t="2" v="9718"/>
    </bk>
    <bk>
      <rc t="2" v="9719"/>
    </bk>
    <bk>
      <rc t="2" v="9720"/>
    </bk>
    <bk>
      <rc t="2" v="9721"/>
    </bk>
    <bk>
      <rc t="2" v="9722"/>
    </bk>
    <bk>
      <rc t="2" v="9723"/>
    </bk>
    <bk>
      <rc t="2" v="9724"/>
    </bk>
    <bk>
      <rc t="2" v="9725"/>
    </bk>
    <bk>
      <rc t="2" v="9726"/>
    </bk>
    <bk>
      <rc t="2" v="9727"/>
    </bk>
    <bk>
      <rc t="2" v="9728"/>
    </bk>
    <bk>
      <rc t="2" v="9729"/>
    </bk>
    <bk>
      <rc t="2" v="9730"/>
    </bk>
    <bk>
      <rc t="2" v="9731"/>
    </bk>
    <bk>
      <rc t="2" v="9732"/>
    </bk>
    <bk>
      <rc t="2" v="9733"/>
    </bk>
    <bk>
      <rc t="2" v="9734"/>
    </bk>
    <bk>
      <rc t="2" v="9735"/>
    </bk>
    <bk>
      <rc t="2" v="9736"/>
    </bk>
    <bk>
      <rc t="2" v="9737"/>
    </bk>
    <bk>
      <rc t="2" v="9738"/>
    </bk>
    <bk>
      <rc t="2" v="9739"/>
    </bk>
    <bk>
      <rc t="2" v="9740"/>
    </bk>
    <bk>
      <rc t="2" v="9741"/>
    </bk>
    <bk>
      <rc t="2" v="9742"/>
    </bk>
    <bk>
      <rc t="2" v="9743"/>
    </bk>
    <bk>
      <rc t="2" v="9744"/>
    </bk>
    <bk>
      <rc t="2" v="9745"/>
    </bk>
    <bk>
      <rc t="2" v="9746"/>
    </bk>
    <bk>
      <rc t="2" v="9747"/>
    </bk>
    <bk>
      <rc t="2" v="9748"/>
    </bk>
    <bk>
      <rc t="2" v="9749"/>
    </bk>
    <bk>
      <rc t="2" v="9750"/>
    </bk>
    <bk>
      <rc t="2" v="9751"/>
    </bk>
    <bk>
      <rc t="2" v="9752"/>
    </bk>
    <bk>
      <rc t="2" v="9753"/>
    </bk>
    <bk>
      <rc t="2" v="9754"/>
    </bk>
    <bk>
      <rc t="2" v="9755"/>
    </bk>
    <bk>
      <rc t="2" v="9756"/>
    </bk>
    <bk>
      <rc t="2" v="9757"/>
    </bk>
    <bk>
      <rc t="2" v="9758"/>
    </bk>
    <bk>
      <rc t="2" v="9759"/>
    </bk>
    <bk>
      <rc t="2" v="9760"/>
    </bk>
    <bk>
      <rc t="2" v="9761"/>
    </bk>
    <bk>
      <rc t="2" v="9762"/>
    </bk>
    <bk>
      <rc t="2" v="9763"/>
    </bk>
    <bk>
      <rc t="2" v="9764"/>
    </bk>
    <bk>
      <rc t="2" v="9765"/>
    </bk>
    <bk>
      <rc t="2" v="9766"/>
    </bk>
    <bk>
      <rc t="2" v="9767"/>
    </bk>
    <bk>
      <rc t="2" v="9768"/>
    </bk>
    <bk>
      <rc t="2" v="9769"/>
    </bk>
    <bk>
      <rc t="2" v="9770"/>
    </bk>
    <bk>
      <rc t="2" v="9771"/>
    </bk>
    <bk>
      <rc t="2" v="9772"/>
    </bk>
    <bk>
      <rc t="2" v="9773"/>
    </bk>
    <bk>
      <rc t="2" v="9774"/>
    </bk>
    <bk>
      <rc t="2" v="9775"/>
    </bk>
    <bk>
      <rc t="2" v="9776"/>
    </bk>
    <bk>
      <rc t="2" v="9777"/>
    </bk>
    <bk>
      <rc t="2" v="9778"/>
    </bk>
    <bk>
      <rc t="2" v="9779"/>
    </bk>
    <bk>
      <rc t="2" v="9780"/>
    </bk>
    <bk>
      <rc t="2" v="9781"/>
    </bk>
    <bk>
      <rc t="2" v="9782"/>
    </bk>
    <bk>
      <rc t="2" v="9783"/>
    </bk>
    <bk>
      <rc t="2" v="9784"/>
    </bk>
    <bk>
      <rc t="2" v="9785"/>
    </bk>
    <bk>
      <rc t="2" v="9786"/>
    </bk>
    <bk>
      <rc t="2" v="9787"/>
    </bk>
    <bk>
      <rc t="2" v="9788"/>
    </bk>
    <bk>
      <rc t="2" v="9789"/>
    </bk>
    <bk>
      <rc t="2" v="9790"/>
    </bk>
    <bk>
      <rc t="2" v="9791"/>
    </bk>
    <bk>
      <rc t="2" v="9792"/>
    </bk>
    <bk>
      <rc t="2" v="9793"/>
    </bk>
    <bk>
      <rc t="2" v="9794"/>
    </bk>
    <bk>
      <rc t="2" v="9795"/>
    </bk>
    <bk>
      <rc t="2" v="9796"/>
    </bk>
    <bk>
      <rc t="2" v="9797"/>
    </bk>
    <bk>
      <rc t="2" v="9798"/>
    </bk>
    <bk>
      <rc t="2" v="9799"/>
    </bk>
    <bk>
      <rc t="2" v="9800"/>
    </bk>
    <bk>
      <rc t="2" v="9801"/>
    </bk>
    <bk>
      <rc t="2" v="9802"/>
    </bk>
    <bk>
      <rc t="2" v="9803"/>
    </bk>
    <bk>
      <rc t="2" v="9804"/>
    </bk>
    <bk>
      <rc t="2" v="9805"/>
    </bk>
    <bk>
      <rc t="2" v="9806"/>
    </bk>
    <bk>
      <rc t="2" v="9807"/>
    </bk>
    <bk>
      <rc t="2" v="9808"/>
    </bk>
    <bk>
      <rc t="2" v="9809"/>
    </bk>
    <bk>
      <rc t="2" v="9810"/>
    </bk>
    <bk>
      <rc t="2" v="9811"/>
    </bk>
    <bk>
      <rc t="2" v="9812"/>
    </bk>
    <bk>
      <rc t="2" v="9813"/>
    </bk>
    <bk>
      <rc t="2" v="9814"/>
    </bk>
    <bk>
      <rc t="2" v="9815"/>
    </bk>
    <bk>
      <rc t="2" v="9816"/>
    </bk>
    <bk>
      <rc t="2" v="9817"/>
    </bk>
    <bk>
      <rc t="2" v="9818"/>
    </bk>
    <bk>
      <rc t="2" v="9819"/>
    </bk>
    <bk>
      <rc t="2" v="9820"/>
    </bk>
    <bk>
      <rc t="2" v="9821"/>
    </bk>
    <bk>
      <rc t="2" v="9822"/>
    </bk>
    <bk>
      <rc t="2" v="9823"/>
    </bk>
    <bk>
      <rc t="2" v="9824"/>
    </bk>
    <bk>
      <rc t="2" v="9825"/>
    </bk>
    <bk>
      <rc t="2" v="9826"/>
    </bk>
    <bk>
      <rc t="2" v="9827"/>
    </bk>
    <bk>
      <rc t="2" v="9828"/>
    </bk>
    <bk>
      <rc t="2" v="9829"/>
    </bk>
    <bk>
      <rc t="2" v="9830"/>
    </bk>
    <bk>
      <rc t="2" v="9831"/>
    </bk>
    <bk>
      <rc t="2" v="9832"/>
    </bk>
    <bk>
      <rc t="2" v="9833"/>
    </bk>
    <bk>
      <rc t="2" v="9834"/>
    </bk>
    <bk>
      <rc t="2" v="9835"/>
    </bk>
    <bk>
      <rc t="2" v="9836"/>
    </bk>
    <bk>
      <rc t="2" v="9837"/>
    </bk>
    <bk>
      <rc t="2" v="9838"/>
    </bk>
    <bk>
      <rc t="2" v="9839"/>
    </bk>
    <bk>
      <rc t="2" v="9840"/>
    </bk>
    <bk>
      <rc t="2" v="9841"/>
    </bk>
    <bk>
      <rc t="2" v="9842"/>
    </bk>
    <bk>
      <rc t="2" v="9843"/>
    </bk>
    <bk>
      <rc t="2" v="9844"/>
    </bk>
    <bk>
      <rc t="2" v="9845"/>
    </bk>
    <bk>
      <rc t="2" v="9846"/>
    </bk>
    <bk>
      <rc t="2" v="9847"/>
    </bk>
    <bk>
      <rc t="2" v="9848"/>
    </bk>
    <bk>
      <rc t="2" v="9849"/>
    </bk>
    <bk>
      <rc t="2" v="9850"/>
    </bk>
    <bk>
      <rc t="2" v="9851"/>
    </bk>
    <bk>
      <rc t="2" v="9852"/>
    </bk>
    <bk>
      <rc t="2" v="9853"/>
    </bk>
    <bk>
      <rc t="2" v="9854"/>
    </bk>
    <bk>
      <rc t="2" v="9855"/>
    </bk>
    <bk>
      <rc t="2" v="9856"/>
    </bk>
    <bk>
      <rc t="2" v="9857"/>
    </bk>
    <bk>
      <rc t="2" v="9858"/>
    </bk>
    <bk>
      <rc t="2" v="9859"/>
    </bk>
    <bk>
      <rc t="2" v="9860"/>
    </bk>
    <bk>
      <rc t="2" v="9861"/>
    </bk>
    <bk>
      <rc t="2" v="9862"/>
    </bk>
    <bk>
      <rc t="2" v="9863"/>
    </bk>
    <bk>
      <rc t="2" v="9864"/>
    </bk>
    <bk>
      <rc t="2" v="9865"/>
    </bk>
    <bk>
      <rc t="2" v="9866"/>
    </bk>
    <bk>
      <rc t="2" v="9867"/>
    </bk>
    <bk>
      <rc t="2" v="9868"/>
    </bk>
    <bk>
      <rc t="2" v="9869"/>
    </bk>
    <bk>
      <rc t="2" v="9870"/>
    </bk>
    <bk>
      <rc t="2" v="9871"/>
    </bk>
    <bk>
      <rc t="2" v="9872"/>
    </bk>
    <bk>
      <rc t="2" v="9873"/>
    </bk>
    <bk>
      <rc t="2" v="9874"/>
    </bk>
    <bk>
      <rc t="2" v="9875"/>
    </bk>
    <bk>
      <rc t="2" v="9876"/>
    </bk>
    <bk>
      <rc t="2" v="9877"/>
    </bk>
    <bk>
      <rc t="2" v="9878"/>
    </bk>
    <bk>
      <rc t="2" v="9879"/>
    </bk>
    <bk>
      <rc t="2" v="9880"/>
    </bk>
    <bk>
      <rc t="2" v="9881"/>
    </bk>
    <bk>
      <rc t="2" v="9882"/>
    </bk>
    <bk>
      <rc t="2" v="9883"/>
    </bk>
    <bk>
      <rc t="2" v="9884"/>
    </bk>
    <bk>
      <rc t="2" v="9885"/>
    </bk>
    <bk>
      <rc t="2" v="9886"/>
    </bk>
    <bk>
      <rc t="2" v="9887"/>
    </bk>
    <bk>
      <rc t="2" v="9888"/>
    </bk>
    <bk>
      <rc t="2" v="9889"/>
    </bk>
    <bk>
      <rc t="2" v="9890"/>
    </bk>
    <bk>
      <rc t="2" v="9891"/>
    </bk>
    <bk>
      <rc t="2" v="9892"/>
    </bk>
    <bk>
      <rc t="2" v="9893"/>
    </bk>
    <bk>
      <rc t="2" v="9894"/>
    </bk>
    <bk>
      <rc t="2" v="9895"/>
    </bk>
    <bk>
      <rc t="2" v="9896"/>
    </bk>
    <bk>
      <rc t="2" v="9897"/>
    </bk>
    <bk>
      <rc t="2" v="9898"/>
    </bk>
    <bk>
      <rc t="2" v="9899"/>
    </bk>
    <bk>
      <rc t="2" v="9900"/>
    </bk>
    <bk>
      <rc t="2" v="9901"/>
    </bk>
    <bk>
      <rc t="2" v="9902"/>
    </bk>
    <bk>
      <rc t="2" v="9903"/>
    </bk>
    <bk>
      <rc t="2" v="9904"/>
    </bk>
    <bk>
      <rc t="2" v="9905"/>
    </bk>
    <bk>
      <rc t="2" v="9906"/>
    </bk>
    <bk>
      <rc t="2" v="9907"/>
    </bk>
    <bk>
      <rc t="2" v="9908"/>
    </bk>
    <bk>
      <rc t="2" v="9909"/>
    </bk>
    <bk>
      <rc t="2" v="9910"/>
    </bk>
    <bk>
      <rc t="2" v="9911"/>
    </bk>
    <bk>
      <rc t="2" v="9912"/>
    </bk>
    <bk>
      <rc t="2" v="9913"/>
    </bk>
    <bk>
      <rc t="2" v="9914"/>
    </bk>
    <bk>
      <rc t="2" v="9915"/>
    </bk>
    <bk>
      <rc t="2" v="9916"/>
    </bk>
    <bk>
      <rc t="2" v="9917"/>
    </bk>
    <bk>
      <rc t="2" v="9918"/>
    </bk>
    <bk>
      <rc t="2" v="9919"/>
    </bk>
    <bk>
      <rc t="2" v="9920"/>
    </bk>
    <bk>
      <rc t="2" v="9921"/>
    </bk>
    <bk>
      <rc t="2" v="9922"/>
    </bk>
    <bk>
      <rc t="2" v="9923"/>
    </bk>
    <bk>
      <rc t="2" v="9924"/>
    </bk>
    <bk>
      <rc t="2" v="9925"/>
    </bk>
    <bk>
      <rc t="2" v="9926"/>
    </bk>
    <bk>
      <rc t="2" v="9927"/>
    </bk>
    <bk>
      <rc t="2" v="9928"/>
    </bk>
    <bk>
      <rc t="2" v="9929"/>
    </bk>
    <bk>
      <rc t="2" v="9930"/>
    </bk>
    <bk>
      <rc t="2" v="9931"/>
    </bk>
    <bk>
      <rc t="2" v="9932"/>
    </bk>
    <bk>
      <rc t="2" v="9933"/>
    </bk>
    <bk>
      <rc t="2" v="9934"/>
    </bk>
    <bk>
      <rc t="2" v="9935"/>
    </bk>
    <bk>
      <rc t="2" v="9936"/>
    </bk>
    <bk>
      <rc t="2" v="9937"/>
    </bk>
    <bk>
      <rc t="2" v="9938"/>
    </bk>
    <bk>
      <rc t="2" v="9939"/>
    </bk>
    <bk>
      <rc t="2" v="9940"/>
    </bk>
    <bk>
      <rc t="2" v="9941"/>
    </bk>
    <bk>
      <rc t="2" v="9942"/>
    </bk>
    <bk>
      <rc t="2" v="9943"/>
    </bk>
    <bk>
      <rc t="2" v="9944"/>
    </bk>
    <bk>
      <rc t="2" v="9945"/>
    </bk>
    <bk>
      <rc t="2" v="9946"/>
    </bk>
    <bk>
      <rc t="2" v="9947"/>
    </bk>
    <bk>
      <rc t="2" v="9948"/>
    </bk>
    <bk>
      <rc t="2" v="9949"/>
    </bk>
    <bk>
      <rc t="2" v="9950"/>
    </bk>
    <bk>
      <rc t="2" v="9951"/>
    </bk>
    <bk>
      <rc t="2" v="9952"/>
    </bk>
    <bk>
      <rc t="2" v="9953"/>
    </bk>
    <bk>
      <rc t="2" v="9954"/>
    </bk>
    <bk>
      <rc t="2" v="9955"/>
    </bk>
    <bk>
      <rc t="2" v="9956"/>
    </bk>
    <bk>
      <rc t="2" v="9957"/>
    </bk>
    <bk>
      <rc t="2" v="9958"/>
    </bk>
    <bk>
      <rc t="2" v="9959"/>
    </bk>
    <bk>
      <rc t="2" v="9960"/>
    </bk>
    <bk>
      <rc t="2" v="9961"/>
    </bk>
    <bk>
      <rc t="2" v="9962"/>
    </bk>
    <bk>
      <rc t="2" v="9963"/>
    </bk>
    <bk>
      <rc t="2" v="9964"/>
    </bk>
    <bk>
      <rc t="2" v="9965"/>
    </bk>
    <bk>
      <rc t="2" v="9966"/>
    </bk>
    <bk>
      <rc t="2" v="9967"/>
    </bk>
    <bk>
      <rc t="2" v="9968"/>
    </bk>
    <bk>
      <rc t="2" v="9969"/>
    </bk>
    <bk>
      <rc t="2" v="9970"/>
    </bk>
    <bk>
      <rc t="2" v="9971"/>
    </bk>
    <bk>
      <rc t="2" v="9972"/>
    </bk>
    <bk>
      <rc t="2" v="9973"/>
    </bk>
    <bk>
      <rc t="2" v="9974"/>
    </bk>
    <bk>
      <rc t="2" v="9975"/>
    </bk>
    <bk>
      <rc t="2" v="9976"/>
    </bk>
    <bk>
      <rc t="2" v="9977"/>
    </bk>
    <bk>
      <rc t="2" v="9978"/>
    </bk>
    <bk>
      <rc t="2" v="9979"/>
    </bk>
    <bk>
      <rc t="2" v="9980"/>
    </bk>
    <bk>
      <rc t="2" v="9981"/>
    </bk>
    <bk>
      <rc t="2" v="9982"/>
    </bk>
    <bk>
      <rc t="2" v="9983"/>
    </bk>
    <bk>
      <rc t="2" v="9984"/>
    </bk>
    <bk>
      <rc t="2" v="9985"/>
    </bk>
    <bk>
      <rc t="2" v="9986"/>
    </bk>
    <bk>
      <rc t="2" v="9987"/>
    </bk>
    <bk>
      <rc t="2" v="9988"/>
    </bk>
    <bk>
      <rc t="2" v="9989"/>
    </bk>
    <bk>
      <rc t="2" v="9990"/>
    </bk>
    <bk>
      <rc t="2" v="9991"/>
    </bk>
    <bk>
      <rc t="2" v="9992"/>
    </bk>
    <bk>
      <rc t="2" v="9993"/>
    </bk>
    <bk>
      <rc t="2" v="9994"/>
    </bk>
    <bk>
      <rc t="2" v="9995"/>
    </bk>
    <bk>
      <rc t="2" v="9996"/>
    </bk>
    <bk>
      <rc t="2" v="9997"/>
    </bk>
    <bk>
      <rc t="2" v="9998"/>
    </bk>
    <bk>
      <rc t="2" v="9999"/>
    </bk>
    <bk>
      <rc t="2" v="10000"/>
    </bk>
    <bk>
      <rc t="2" v="10001"/>
    </bk>
    <bk>
      <rc t="2" v="10002"/>
    </bk>
    <bk>
      <rc t="2" v="10003"/>
    </bk>
    <bk>
      <rc t="2" v="10004"/>
    </bk>
    <bk>
      <rc t="2" v="10005"/>
    </bk>
    <bk>
      <rc t="2" v="10006"/>
    </bk>
    <bk>
      <rc t="2" v="10007"/>
    </bk>
    <bk>
      <rc t="2" v="10008"/>
    </bk>
    <bk>
      <rc t="2" v="10009"/>
    </bk>
    <bk>
      <rc t="2" v="10010"/>
    </bk>
    <bk>
      <rc t="2" v="10011"/>
    </bk>
    <bk>
      <rc t="2" v="10012"/>
    </bk>
    <bk>
      <rc t="2" v="10013"/>
    </bk>
    <bk>
      <rc t="2" v="10014"/>
    </bk>
    <bk>
      <rc t="2" v="10015"/>
    </bk>
    <bk>
      <rc t="2" v="10016"/>
    </bk>
    <bk>
      <rc t="2" v="10017"/>
    </bk>
    <bk>
      <rc t="2" v="10018"/>
    </bk>
    <bk>
      <rc t="2" v="10019"/>
    </bk>
    <bk>
      <rc t="2" v="10020"/>
    </bk>
    <bk>
      <rc t="2" v="10021"/>
    </bk>
    <bk>
      <rc t="2" v="10022"/>
    </bk>
    <bk>
      <rc t="2" v="10023"/>
    </bk>
    <bk>
      <rc t="2" v="10024"/>
    </bk>
    <bk>
      <rc t="2" v="10025"/>
    </bk>
    <bk>
      <rc t="2" v="10026"/>
    </bk>
    <bk>
      <rc t="2" v="10027"/>
    </bk>
    <bk>
      <rc t="2" v="10028"/>
    </bk>
    <bk>
      <rc t="2" v="10029"/>
    </bk>
    <bk>
      <rc t="2" v="10030"/>
    </bk>
    <bk>
      <rc t="2" v="10031"/>
    </bk>
    <bk>
      <rc t="2" v="10032"/>
    </bk>
    <bk>
      <rc t="2" v="10033"/>
    </bk>
    <bk>
      <rc t="2" v="10034"/>
    </bk>
    <bk>
      <rc t="2" v="10035"/>
    </bk>
    <bk>
      <rc t="2" v="10036"/>
    </bk>
    <bk>
      <rc t="2" v="10037"/>
    </bk>
    <bk>
      <rc t="2" v="10038"/>
    </bk>
    <bk>
      <rc t="2" v="10039"/>
    </bk>
    <bk>
      <rc t="2" v="10040"/>
    </bk>
    <bk>
      <rc t="2" v="10041"/>
    </bk>
    <bk>
      <rc t="2" v="10042"/>
    </bk>
    <bk>
      <rc t="2" v="10043"/>
    </bk>
    <bk>
      <rc t="2" v="10044"/>
    </bk>
    <bk>
      <rc t="2" v="10045"/>
    </bk>
    <bk>
      <rc t="2" v="10046"/>
    </bk>
    <bk>
      <rc t="2" v="10047"/>
    </bk>
    <bk>
      <rc t="2" v="10048"/>
    </bk>
    <bk>
      <rc t="2" v="10049"/>
    </bk>
    <bk>
      <rc t="2" v="10050"/>
    </bk>
    <bk>
      <rc t="2" v="10051"/>
    </bk>
    <bk>
      <rc t="2" v="10052"/>
    </bk>
    <bk>
      <rc t="2" v="10053"/>
    </bk>
    <bk>
      <rc t="2" v="10054"/>
    </bk>
    <bk>
      <rc t="2" v="10055"/>
    </bk>
    <bk>
      <rc t="2" v="10056"/>
    </bk>
    <bk>
      <rc t="2" v="10057"/>
    </bk>
    <bk>
      <rc t="2" v="10058"/>
    </bk>
    <bk>
      <rc t="2" v="10059"/>
    </bk>
    <bk>
      <rc t="2" v="10060"/>
    </bk>
    <bk>
      <rc t="2" v="10061"/>
    </bk>
    <bk>
      <rc t="2" v="10062"/>
    </bk>
    <bk>
      <rc t="2" v="10063"/>
    </bk>
    <bk>
      <rc t="2" v="10064"/>
    </bk>
    <bk>
      <rc t="2" v="10065"/>
    </bk>
    <bk>
      <rc t="2" v="10066"/>
    </bk>
    <bk>
      <rc t="2" v="10067"/>
    </bk>
    <bk>
      <rc t="2" v="10068"/>
    </bk>
    <bk>
      <rc t="2" v="10069"/>
    </bk>
    <bk>
      <rc t="2" v="10070"/>
    </bk>
    <bk>
      <rc t="2" v="10071"/>
    </bk>
    <bk>
      <rc t="2" v="10072"/>
    </bk>
    <bk>
      <rc t="2" v="10073"/>
    </bk>
    <bk>
      <rc t="2" v="10074"/>
    </bk>
    <bk>
      <rc t="2" v="10075"/>
    </bk>
    <bk>
      <rc t="2" v="10076"/>
    </bk>
    <bk>
      <rc t="2" v="10077"/>
    </bk>
    <bk>
      <rc t="2" v="10078"/>
    </bk>
    <bk>
      <rc t="2" v="10079"/>
    </bk>
    <bk>
      <rc t="2" v="10080"/>
    </bk>
    <bk>
      <rc t="2" v="10081"/>
    </bk>
    <bk>
      <rc t="2" v="10082"/>
    </bk>
    <bk>
      <rc t="2" v="10083"/>
    </bk>
    <bk>
      <rc t="2" v="10084"/>
    </bk>
    <bk>
      <rc t="2" v="10085"/>
    </bk>
    <bk>
      <rc t="2" v="10086"/>
    </bk>
    <bk>
      <rc t="2" v="10087"/>
    </bk>
    <bk>
      <rc t="2" v="10088"/>
    </bk>
    <bk>
      <rc t="2" v="10089"/>
    </bk>
    <bk>
      <rc t="2" v="10090"/>
    </bk>
    <bk>
      <rc t="2" v="10091"/>
    </bk>
    <bk>
      <rc t="2" v="10092"/>
    </bk>
    <bk>
      <rc t="2" v="10093"/>
    </bk>
    <bk>
      <rc t="2" v="10094"/>
    </bk>
    <bk>
      <rc t="2" v="10095"/>
    </bk>
    <bk>
      <rc t="2" v="10096"/>
    </bk>
    <bk>
      <rc t="2" v="10097"/>
    </bk>
    <bk>
      <rc t="2" v="10098"/>
    </bk>
    <bk>
      <rc t="2" v="10099"/>
    </bk>
    <bk>
      <rc t="2" v="10100"/>
    </bk>
    <bk>
      <rc t="2" v="10101"/>
    </bk>
    <bk>
      <rc t="2" v="10102"/>
    </bk>
    <bk>
      <rc t="2" v="10103"/>
    </bk>
    <bk>
      <rc t="2" v="10104"/>
    </bk>
    <bk>
      <rc t="2" v="10105"/>
    </bk>
    <bk>
      <rc t="2" v="10106"/>
    </bk>
    <bk>
      <rc t="2" v="10107"/>
    </bk>
    <bk>
      <rc t="2" v="10108"/>
    </bk>
    <bk>
      <rc t="2" v="10109"/>
    </bk>
    <bk>
      <rc t="2" v="10110"/>
    </bk>
    <bk>
      <rc t="2" v="10111"/>
    </bk>
    <bk>
      <rc t="2" v="10112"/>
    </bk>
    <bk>
      <rc t="2" v="10113"/>
    </bk>
    <bk>
      <rc t="2" v="10114"/>
    </bk>
    <bk>
      <rc t="2" v="10115"/>
    </bk>
    <bk>
      <rc t="2" v="10116"/>
    </bk>
    <bk>
      <rc t="2" v="10117"/>
    </bk>
    <bk>
      <rc t="2" v="10118"/>
    </bk>
    <bk>
      <rc t="2" v="10119"/>
    </bk>
    <bk>
      <rc t="2" v="10120"/>
    </bk>
    <bk>
      <rc t="2" v="10121"/>
    </bk>
    <bk>
      <rc t="2" v="10122"/>
    </bk>
    <bk>
      <rc t="2" v="10123"/>
    </bk>
    <bk>
      <rc t="2" v="10124"/>
    </bk>
    <bk>
      <rc t="2" v="10125"/>
    </bk>
    <bk>
      <rc t="2" v="10126"/>
    </bk>
    <bk>
      <rc t="2" v="10127"/>
    </bk>
    <bk>
      <rc t="2" v="10128"/>
    </bk>
    <bk>
      <rc t="2" v="10129"/>
    </bk>
    <bk>
      <rc t="2" v="10130"/>
    </bk>
    <bk>
      <rc t="2" v="10131"/>
    </bk>
    <bk>
      <rc t="2" v="10132"/>
    </bk>
    <bk>
      <rc t="2" v="10133"/>
    </bk>
    <bk>
      <rc t="2" v="10134"/>
    </bk>
    <bk>
      <rc t="2" v="10135"/>
    </bk>
    <bk>
      <rc t="2" v="10136"/>
    </bk>
    <bk>
      <rc t="2" v="10137"/>
    </bk>
    <bk>
      <rc t="2" v="10138"/>
    </bk>
    <bk>
      <rc t="2" v="10139"/>
    </bk>
    <bk>
      <rc t="2" v="10140"/>
    </bk>
    <bk>
      <rc t="2" v="10141"/>
    </bk>
    <bk>
      <rc t="2" v="10142"/>
    </bk>
    <bk>
      <rc t="2" v="10143"/>
    </bk>
    <bk>
      <rc t="2" v="10144"/>
    </bk>
    <bk>
      <rc t="2" v="10145"/>
    </bk>
    <bk>
      <rc t="2" v="10146"/>
    </bk>
    <bk>
      <rc t="2" v="10147"/>
    </bk>
    <bk>
      <rc t="2" v="10148"/>
    </bk>
    <bk>
      <rc t="2" v="10149"/>
    </bk>
    <bk>
      <rc t="2" v="10150"/>
    </bk>
    <bk>
      <rc t="2" v="10151"/>
    </bk>
    <bk>
      <rc t="2" v="10152"/>
    </bk>
    <bk>
      <rc t="2" v="10153"/>
    </bk>
    <bk>
      <rc t="2" v="10154"/>
    </bk>
    <bk>
      <rc t="2" v="10155"/>
    </bk>
    <bk>
      <rc t="2" v="10156"/>
    </bk>
    <bk>
      <rc t="2" v="10157"/>
    </bk>
    <bk>
      <rc t="2" v="10158"/>
    </bk>
    <bk>
      <rc t="2" v="10159"/>
    </bk>
    <bk>
      <rc t="2" v="10160"/>
    </bk>
    <bk>
      <rc t="2" v="10161"/>
    </bk>
    <bk>
      <rc t="2" v="10162"/>
    </bk>
    <bk>
      <rc t="2" v="10163"/>
    </bk>
    <bk>
      <rc t="2" v="10164"/>
    </bk>
    <bk>
      <rc t="2" v="10165"/>
    </bk>
    <bk>
      <rc t="2" v="10166"/>
    </bk>
    <bk>
      <rc t="2" v="10167"/>
    </bk>
    <bk>
      <rc t="2" v="10168"/>
    </bk>
    <bk>
      <rc t="2" v="10169"/>
    </bk>
    <bk>
      <rc t="2" v="10170"/>
    </bk>
    <bk>
      <rc t="2" v="10171"/>
    </bk>
    <bk>
      <rc t="2" v="10172"/>
    </bk>
    <bk>
      <rc t="2" v="10173"/>
    </bk>
    <bk>
      <rc t="2" v="10174"/>
    </bk>
    <bk>
      <rc t="2" v="10175"/>
    </bk>
    <bk>
      <rc t="2" v="10176"/>
    </bk>
    <bk>
      <rc t="2" v="10177"/>
    </bk>
    <bk>
      <rc t="2" v="10178"/>
    </bk>
    <bk>
      <rc t="2" v="10179"/>
    </bk>
    <bk>
      <rc t="2" v="10180"/>
    </bk>
    <bk>
      <rc t="2" v="10181"/>
    </bk>
    <bk>
      <rc t="2" v="10182"/>
    </bk>
    <bk>
      <rc t="2" v="10183"/>
    </bk>
    <bk>
      <rc t="2" v="10184"/>
    </bk>
    <bk>
      <rc t="2" v="10185"/>
    </bk>
    <bk>
      <rc t="2" v="10186"/>
    </bk>
    <bk>
      <rc t="2" v="10187"/>
    </bk>
    <bk>
      <rc t="2" v="10188"/>
    </bk>
    <bk>
      <rc t="2" v="10189"/>
    </bk>
    <bk>
      <rc t="2" v="10190"/>
    </bk>
    <bk>
      <rc t="2" v="10191"/>
    </bk>
    <bk>
      <rc t="2" v="10192"/>
    </bk>
    <bk>
      <rc t="2" v="10193"/>
    </bk>
    <bk>
      <rc t="2" v="10194"/>
    </bk>
    <bk>
      <rc t="2" v="10195"/>
    </bk>
    <bk>
      <rc t="2" v="10196"/>
    </bk>
    <bk>
      <rc t="2" v="10197"/>
    </bk>
    <bk>
      <rc t="2" v="10198"/>
    </bk>
    <bk>
      <rc t="2" v="10199"/>
    </bk>
    <bk>
      <rc t="2" v="10200"/>
    </bk>
    <bk>
      <rc t="2" v="10201"/>
    </bk>
    <bk>
      <rc t="2" v="10202"/>
    </bk>
    <bk>
      <rc t="2" v="10203"/>
    </bk>
    <bk>
      <rc t="2" v="10204"/>
    </bk>
    <bk>
      <rc t="2" v="10205"/>
    </bk>
    <bk>
      <rc t="2" v="10206"/>
    </bk>
    <bk>
      <rc t="2" v="10207"/>
    </bk>
    <bk>
      <rc t="2" v="10208"/>
    </bk>
    <bk>
      <rc t="2" v="10209"/>
    </bk>
    <bk>
      <rc t="2" v="10210"/>
    </bk>
    <bk>
      <rc t="2" v="10211"/>
    </bk>
    <bk>
      <rc t="2" v="10212"/>
    </bk>
    <bk>
      <rc t="2" v="10213"/>
    </bk>
    <bk>
      <rc t="2" v="10214"/>
    </bk>
    <bk>
      <rc t="2" v="10215"/>
    </bk>
    <bk>
      <rc t="2" v="10216"/>
    </bk>
    <bk>
      <rc t="2" v="10217"/>
    </bk>
    <bk>
      <rc t="2" v="10218"/>
    </bk>
    <bk>
      <rc t="2" v="10219"/>
    </bk>
    <bk>
      <rc t="2" v="10220"/>
    </bk>
    <bk>
      <rc t="2" v="10221"/>
    </bk>
    <bk>
      <rc t="2" v="10222"/>
    </bk>
    <bk>
      <rc t="2" v="10223"/>
    </bk>
    <bk>
      <rc t="2" v="10224"/>
    </bk>
    <bk>
      <rc t="2" v="10225"/>
    </bk>
    <bk>
      <rc t="2" v="10226"/>
    </bk>
    <bk>
      <rc t="2" v="10227"/>
    </bk>
    <bk>
      <rc t="2" v="10228"/>
    </bk>
    <bk>
      <rc t="2" v="10229"/>
    </bk>
    <bk>
      <rc t="2" v="10230"/>
    </bk>
    <bk>
      <rc t="2" v="10231"/>
    </bk>
    <bk>
      <rc t="2" v="10232"/>
    </bk>
    <bk>
      <rc t="2" v="10233"/>
    </bk>
    <bk>
      <rc t="2" v="10234"/>
    </bk>
    <bk>
      <rc t="2" v="10235"/>
    </bk>
    <bk>
      <rc t="2" v="10236"/>
    </bk>
    <bk>
      <rc t="2" v="10237"/>
    </bk>
    <bk>
      <rc t="2" v="10238"/>
    </bk>
    <bk>
      <rc t="2" v="10239"/>
    </bk>
    <bk>
      <rc t="2" v="10240"/>
    </bk>
    <bk>
      <rc t="2" v="10241"/>
    </bk>
    <bk>
      <rc t="2" v="10242"/>
    </bk>
    <bk>
      <rc t="2" v="10243"/>
    </bk>
    <bk>
      <rc t="2" v="10244"/>
    </bk>
    <bk>
      <rc t="2" v="10245"/>
    </bk>
    <bk>
      <rc t="2" v="10246"/>
    </bk>
    <bk>
      <rc t="2" v="10247"/>
    </bk>
    <bk>
      <rc t="2" v="10248"/>
    </bk>
    <bk>
      <rc t="2" v="10249"/>
    </bk>
    <bk>
      <rc t="2" v="10250"/>
    </bk>
    <bk>
      <rc t="2" v="10251"/>
    </bk>
    <bk>
      <rc t="2" v="10252"/>
    </bk>
    <bk>
      <rc t="2" v="10253"/>
    </bk>
    <bk>
      <rc t="2" v="10254"/>
    </bk>
    <bk>
      <rc t="2" v="10255"/>
    </bk>
    <bk>
      <rc t="2" v="10256"/>
    </bk>
    <bk>
      <rc t="2" v="10257"/>
    </bk>
    <bk>
      <rc t="2" v="10258"/>
    </bk>
    <bk>
      <rc t="2" v="10259"/>
    </bk>
    <bk>
      <rc t="2" v="10260"/>
    </bk>
    <bk>
      <rc t="2" v="10261"/>
    </bk>
    <bk>
      <rc t="2" v="10262"/>
    </bk>
    <bk>
      <rc t="2" v="10263"/>
    </bk>
    <bk>
      <rc t="2" v="10264"/>
    </bk>
    <bk>
      <rc t="2" v="10265"/>
    </bk>
    <bk>
      <rc t="2" v="10266"/>
    </bk>
    <bk>
      <rc t="2" v="10267"/>
    </bk>
    <bk>
      <rc t="2" v="10268"/>
    </bk>
    <bk>
      <rc t="2" v="10269"/>
    </bk>
    <bk>
      <rc t="2" v="10270"/>
    </bk>
    <bk>
      <rc t="2" v="10271"/>
    </bk>
    <bk>
      <rc t="2" v="10272"/>
    </bk>
    <bk>
      <rc t="2" v="10273"/>
    </bk>
    <bk>
      <rc t="2" v="10274"/>
    </bk>
    <bk>
      <rc t="2" v="10275"/>
    </bk>
    <bk>
      <rc t="2" v="10276"/>
    </bk>
    <bk>
      <rc t="2" v="10277"/>
    </bk>
    <bk>
      <rc t="2" v="10278"/>
    </bk>
    <bk>
      <rc t="2" v="10279"/>
    </bk>
    <bk>
      <rc t="2" v="10280"/>
    </bk>
    <bk>
      <rc t="2" v="10281"/>
    </bk>
    <bk>
      <rc t="2" v="10282"/>
    </bk>
    <bk>
      <rc t="2" v="10283"/>
    </bk>
    <bk>
      <rc t="2" v="10284"/>
    </bk>
    <bk>
      <rc t="2" v="10285"/>
    </bk>
    <bk>
      <rc t="2" v="10286"/>
    </bk>
    <bk>
      <rc t="2" v="10287"/>
    </bk>
    <bk>
      <rc t="2" v="10288"/>
    </bk>
    <bk>
      <rc t="2" v="10289"/>
    </bk>
    <bk>
      <rc t="2" v="10290"/>
    </bk>
    <bk>
      <rc t="2" v="10291"/>
    </bk>
    <bk>
      <rc t="2" v="10292"/>
    </bk>
    <bk>
      <rc t="2" v="10293"/>
    </bk>
    <bk>
      <rc t="2" v="10294"/>
    </bk>
    <bk>
      <rc t="2" v="10295"/>
    </bk>
    <bk>
      <rc t="2" v="10296"/>
    </bk>
    <bk>
      <rc t="2" v="10297"/>
    </bk>
    <bk>
      <rc t="2" v="10298"/>
    </bk>
    <bk>
      <rc t="2" v="10299"/>
    </bk>
    <bk>
      <rc t="2" v="10300"/>
    </bk>
    <bk>
      <rc t="2" v="10301"/>
    </bk>
    <bk>
      <rc t="2" v="10302"/>
    </bk>
    <bk>
      <rc t="2" v="10303"/>
    </bk>
    <bk>
      <rc t="2" v="10304"/>
    </bk>
    <bk>
      <rc t="2" v="10305"/>
    </bk>
    <bk>
      <rc t="2" v="10306"/>
    </bk>
    <bk>
      <rc t="2" v="10307"/>
    </bk>
    <bk>
      <rc t="2" v="10308"/>
    </bk>
    <bk>
      <rc t="2" v="10309"/>
    </bk>
    <bk>
      <rc t="2" v="10310"/>
    </bk>
    <bk>
      <rc t="2" v="10311"/>
    </bk>
    <bk>
      <rc t="2" v="10312"/>
    </bk>
    <bk>
      <rc t="2" v="10313"/>
    </bk>
    <bk>
      <rc t="2" v="10314"/>
    </bk>
    <bk>
      <rc t="2" v="10315"/>
    </bk>
    <bk>
      <rc t="2" v="10316"/>
    </bk>
    <bk>
      <rc t="2" v="10317"/>
    </bk>
    <bk>
      <rc t="2" v="10318"/>
    </bk>
    <bk>
      <rc t="2" v="10319"/>
    </bk>
    <bk>
      <rc t="2" v="10320"/>
    </bk>
    <bk>
      <rc t="2" v="10321"/>
    </bk>
    <bk>
      <rc t="2" v="10322"/>
    </bk>
    <bk>
      <rc t="2" v="10323"/>
    </bk>
    <bk>
      <rc t="2" v="10324"/>
    </bk>
    <bk>
      <rc t="2" v="10325"/>
    </bk>
    <bk>
      <rc t="2" v="10326"/>
    </bk>
    <bk>
      <rc t="2" v="10327"/>
    </bk>
    <bk>
      <rc t="2" v="10328"/>
    </bk>
    <bk>
      <rc t="2" v="10329"/>
    </bk>
    <bk>
      <rc t="2" v="10330"/>
    </bk>
    <bk>
      <rc t="2" v="10331"/>
    </bk>
    <bk>
      <rc t="2" v="10332"/>
    </bk>
    <bk>
      <rc t="2" v="10333"/>
    </bk>
    <bk>
      <rc t="2" v="10334"/>
    </bk>
    <bk>
      <rc t="2" v="10335"/>
    </bk>
    <bk>
      <rc t="2" v="10336"/>
    </bk>
    <bk>
      <rc t="2" v="10337"/>
    </bk>
    <bk>
      <rc t="2" v="10338"/>
    </bk>
    <bk>
      <rc t="2" v="10339"/>
    </bk>
    <bk>
      <rc t="2" v="10340"/>
    </bk>
    <bk>
      <rc t="2" v="10341"/>
    </bk>
    <bk>
      <rc t="2" v="10342"/>
    </bk>
    <bk>
      <rc t="2" v="10343"/>
    </bk>
    <bk>
      <rc t="2" v="10344"/>
    </bk>
    <bk>
      <rc t="2" v="10345"/>
    </bk>
    <bk>
      <rc t="2" v="10346"/>
    </bk>
    <bk>
      <rc t="2" v="10347"/>
    </bk>
    <bk>
      <rc t="2" v="10348"/>
    </bk>
    <bk>
      <rc t="2" v="10349"/>
    </bk>
    <bk>
      <rc t="2" v="10350"/>
    </bk>
    <bk>
      <rc t="2" v="10351"/>
    </bk>
    <bk>
      <rc t="2" v="10352"/>
    </bk>
    <bk>
      <rc t="2" v="10353"/>
    </bk>
    <bk>
      <rc t="2" v="10354"/>
    </bk>
    <bk>
      <rc t="2" v="10355"/>
    </bk>
    <bk>
      <rc t="2" v="10356"/>
    </bk>
    <bk>
      <rc t="2" v="10357"/>
    </bk>
    <bk>
      <rc t="2" v="10358"/>
    </bk>
    <bk>
      <rc t="2" v="10359"/>
    </bk>
    <bk>
      <rc t="2" v="10360"/>
    </bk>
    <bk>
      <rc t="2" v="10361"/>
    </bk>
    <bk>
      <rc t="2" v="10362"/>
    </bk>
    <bk>
      <rc t="2" v="10363"/>
    </bk>
    <bk>
      <rc t="2" v="10364"/>
    </bk>
    <bk>
      <rc t="2" v="10365"/>
    </bk>
    <bk>
      <rc t="2" v="10366"/>
    </bk>
    <bk>
      <rc t="2" v="10367"/>
    </bk>
    <bk>
      <rc t="2" v="10368"/>
    </bk>
    <bk>
      <rc t="2" v="10369"/>
    </bk>
    <bk>
      <rc t="2" v="10370"/>
    </bk>
    <bk>
      <rc t="2" v="10371"/>
    </bk>
    <bk>
      <rc t="2" v="10372"/>
    </bk>
    <bk>
      <rc t="2" v="10373"/>
    </bk>
    <bk>
      <rc t="2" v="10374"/>
    </bk>
    <bk>
      <rc t="2" v="10375"/>
    </bk>
    <bk>
      <rc t="2" v="10376"/>
    </bk>
    <bk>
      <rc t="2" v="10377"/>
    </bk>
    <bk>
      <rc t="2" v="10378"/>
    </bk>
    <bk>
      <rc t="2" v="10379"/>
    </bk>
    <bk>
      <rc t="2" v="10380"/>
    </bk>
    <bk>
      <rc t="2" v="10381"/>
    </bk>
    <bk>
      <rc t="2" v="10382"/>
    </bk>
    <bk>
      <rc t="2" v="10383"/>
    </bk>
    <bk>
      <rc t="2" v="10384"/>
    </bk>
    <bk>
      <rc t="2" v="10385"/>
    </bk>
    <bk>
      <rc t="2" v="10386"/>
    </bk>
    <bk>
      <rc t="2" v="10387"/>
    </bk>
    <bk>
      <rc t="2" v="10388"/>
    </bk>
    <bk>
      <rc t="2" v="10389"/>
    </bk>
    <bk>
      <rc t="2" v="10390"/>
    </bk>
    <bk>
      <rc t="2" v="10391"/>
    </bk>
    <bk>
      <rc t="2" v="10392"/>
    </bk>
    <bk>
      <rc t="2" v="10393"/>
    </bk>
    <bk>
      <rc t="2" v="10394"/>
    </bk>
    <bk>
      <rc t="2" v="10395"/>
    </bk>
    <bk>
      <rc t="2" v="10396"/>
    </bk>
    <bk>
      <rc t="2" v="10397"/>
    </bk>
    <bk>
      <rc t="2" v="10398"/>
    </bk>
    <bk>
      <rc t="2" v="10399"/>
    </bk>
    <bk>
      <rc t="2" v="10400"/>
    </bk>
    <bk>
      <rc t="2" v="10401"/>
    </bk>
    <bk>
      <rc t="2" v="10402"/>
    </bk>
    <bk>
      <rc t="2" v="10403"/>
    </bk>
    <bk>
      <rc t="2" v="10404"/>
    </bk>
    <bk>
      <rc t="2" v="10405"/>
    </bk>
    <bk>
      <rc t="2" v="10406"/>
    </bk>
    <bk>
      <rc t="2" v="10407"/>
    </bk>
    <bk>
      <rc t="2" v="10408"/>
    </bk>
    <bk>
      <rc t="2" v="10409"/>
    </bk>
    <bk>
      <rc t="2" v="10410"/>
    </bk>
    <bk>
      <rc t="2" v="10411"/>
    </bk>
    <bk>
      <rc t="2" v="10412"/>
    </bk>
    <bk>
      <rc t="2" v="10413"/>
    </bk>
    <bk>
      <rc t="2" v="10414"/>
    </bk>
    <bk>
      <rc t="2" v="10415"/>
    </bk>
    <bk>
      <rc t="2" v="10416"/>
    </bk>
    <bk>
      <rc t="2" v="10417"/>
    </bk>
    <bk>
      <rc t="2" v="10418"/>
    </bk>
    <bk>
      <rc t="2" v="10419"/>
    </bk>
    <bk>
      <rc t="2" v="10420"/>
    </bk>
    <bk>
      <rc t="2" v="10421"/>
    </bk>
    <bk>
      <rc t="2" v="10422"/>
    </bk>
    <bk>
      <rc t="2" v="10423"/>
    </bk>
    <bk>
      <rc t="2" v="10424"/>
    </bk>
    <bk>
      <rc t="2" v="10425"/>
    </bk>
    <bk>
      <rc t="2" v="10426"/>
    </bk>
    <bk>
      <rc t="2" v="10427"/>
    </bk>
    <bk>
      <rc t="2" v="10428"/>
    </bk>
    <bk>
      <rc t="2" v="10429"/>
    </bk>
    <bk>
      <rc t="2" v="10430"/>
    </bk>
    <bk>
      <rc t="2" v="10431"/>
    </bk>
    <bk>
      <rc t="2" v="10432"/>
    </bk>
    <bk>
      <rc t="2" v="10433"/>
    </bk>
    <bk>
      <rc t="2" v="10434"/>
    </bk>
    <bk>
      <rc t="2" v="10435"/>
    </bk>
    <bk>
      <rc t="2" v="10436"/>
    </bk>
    <bk>
      <rc t="2" v="10437"/>
    </bk>
    <bk>
      <rc t="2" v="10438"/>
    </bk>
    <bk>
      <rc t="2" v="10439"/>
    </bk>
    <bk>
      <rc t="2" v="10440"/>
    </bk>
    <bk>
      <rc t="2" v="10441"/>
    </bk>
    <bk>
      <rc t="2" v="10442"/>
    </bk>
    <bk>
      <rc t="2" v="10443"/>
    </bk>
    <bk>
      <rc t="2" v="10444"/>
    </bk>
    <bk>
      <rc t="2" v="10445"/>
    </bk>
    <bk>
      <rc t="2" v="10446"/>
    </bk>
    <bk>
      <rc t="2" v="10447"/>
    </bk>
    <bk>
      <rc t="2" v="10448"/>
    </bk>
    <bk>
      <rc t="2" v="10449"/>
    </bk>
    <bk>
      <rc t="2" v="10450"/>
    </bk>
    <bk>
      <rc t="2" v="10451"/>
    </bk>
    <bk>
      <rc t="2" v="10452"/>
    </bk>
    <bk>
      <rc t="2" v="10453"/>
    </bk>
    <bk>
      <rc t="2" v="10454"/>
    </bk>
    <bk>
      <rc t="2" v="10455"/>
    </bk>
    <bk>
      <rc t="2" v="10456"/>
    </bk>
    <bk>
      <rc t="2" v="10457"/>
    </bk>
    <bk>
      <rc t="2" v="10458"/>
    </bk>
    <bk>
      <rc t="2" v="10459"/>
    </bk>
    <bk>
      <rc t="2" v="10460"/>
    </bk>
    <bk>
      <rc t="2" v="10461"/>
    </bk>
    <bk>
      <rc t="2" v="10462"/>
    </bk>
    <bk>
      <rc t="2" v="10463"/>
    </bk>
    <bk>
      <rc t="2" v="10464"/>
    </bk>
    <bk>
      <rc t="2" v="10465"/>
    </bk>
    <bk>
      <rc t="2" v="10466"/>
    </bk>
    <bk>
      <rc t="2" v="10467"/>
    </bk>
    <bk>
      <rc t="2" v="10468"/>
    </bk>
    <bk>
      <rc t="2" v="10469"/>
    </bk>
    <bk>
      <rc t="2" v="10470"/>
    </bk>
    <bk>
      <rc t="2" v="10471"/>
    </bk>
    <bk>
      <rc t="2" v="10472"/>
    </bk>
    <bk>
      <rc t="2" v="10473"/>
    </bk>
    <bk>
      <rc t="2" v="10474"/>
    </bk>
    <bk>
      <rc t="2" v="10475"/>
    </bk>
    <bk>
      <rc t="2" v="10476"/>
    </bk>
    <bk>
      <rc t="2" v="10477"/>
    </bk>
    <bk>
      <rc t="2" v="10478"/>
    </bk>
    <bk>
      <rc t="2" v="10479"/>
    </bk>
    <bk>
      <rc t="2" v="10480"/>
    </bk>
    <bk>
      <rc t="2" v="10481"/>
    </bk>
    <bk>
      <rc t="2" v="10482"/>
    </bk>
    <bk>
      <rc t="2" v="10483"/>
    </bk>
    <bk>
      <rc t="2" v="10484"/>
    </bk>
    <bk>
      <rc t="2" v="10485"/>
    </bk>
    <bk>
      <rc t="2" v="10486"/>
    </bk>
    <bk>
      <rc t="2" v="10487"/>
    </bk>
    <bk>
      <rc t="2" v="10488"/>
    </bk>
    <bk>
      <rc t="2" v="10489"/>
    </bk>
    <bk>
      <rc t="2" v="10490"/>
    </bk>
    <bk>
      <rc t="2" v="10491"/>
    </bk>
    <bk>
      <rc t="2" v="10492"/>
    </bk>
    <bk>
      <rc t="2" v="10493"/>
    </bk>
    <bk>
      <rc t="2" v="10494"/>
    </bk>
    <bk>
      <rc t="2" v="10495"/>
    </bk>
    <bk>
      <rc t="2" v="10496"/>
    </bk>
    <bk>
      <rc t="2" v="10497"/>
    </bk>
    <bk>
      <rc t="2" v="10498"/>
    </bk>
    <bk>
      <rc t="2" v="10499"/>
    </bk>
    <bk>
      <rc t="2" v="10500"/>
    </bk>
    <bk>
      <rc t="2" v="10501"/>
    </bk>
    <bk>
      <rc t="2" v="10502"/>
    </bk>
    <bk>
      <rc t="2" v="10503"/>
    </bk>
    <bk>
      <rc t="2" v="10504"/>
    </bk>
    <bk>
      <rc t="2" v="10505"/>
    </bk>
    <bk>
      <rc t="2" v="10506"/>
    </bk>
    <bk>
      <rc t="2" v="10507"/>
    </bk>
    <bk>
      <rc t="2" v="10508"/>
    </bk>
    <bk>
      <rc t="2" v="10509"/>
    </bk>
    <bk>
      <rc t="2" v="10510"/>
    </bk>
    <bk>
      <rc t="2" v="10511"/>
    </bk>
    <bk>
      <rc t="2" v="10512"/>
    </bk>
    <bk>
      <rc t="2" v="10513"/>
    </bk>
    <bk>
      <rc t="2" v="10514"/>
    </bk>
    <bk>
      <rc t="2" v="10515"/>
    </bk>
    <bk>
      <rc t="2" v="10516"/>
    </bk>
    <bk>
      <rc t="2" v="10517"/>
    </bk>
    <bk>
      <rc t="2" v="10518"/>
    </bk>
    <bk>
      <rc t="2" v="10519"/>
    </bk>
    <bk>
      <rc t="2" v="10520"/>
    </bk>
    <bk>
      <rc t="2" v="10521"/>
    </bk>
    <bk>
      <rc t="2" v="10522"/>
    </bk>
    <bk>
      <rc t="2" v="10523"/>
    </bk>
    <bk>
      <rc t="2" v="10524"/>
    </bk>
    <bk>
      <rc t="2" v="10525"/>
    </bk>
    <bk>
      <rc t="2" v="10526"/>
    </bk>
    <bk>
      <rc t="2" v="10527"/>
    </bk>
    <bk>
      <rc t="2" v="10528"/>
    </bk>
    <bk>
      <rc t="2" v="10529"/>
    </bk>
    <bk>
      <rc t="2" v="10530"/>
    </bk>
    <bk>
      <rc t="2" v="10531"/>
    </bk>
    <bk>
      <rc t="2" v="10532"/>
    </bk>
    <bk>
      <rc t="2" v="10533"/>
    </bk>
    <bk>
      <rc t="2" v="10534"/>
    </bk>
    <bk>
      <rc t="2" v="10535"/>
    </bk>
    <bk>
      <rc t="2" v="10536"/>
    </bk>
    <bk>
      <rc t="2" v="10537"/>
    </bk>
    <bk>
      <rc t="2" v="10538"/>
    </bk>
    <bk>
      <rc t="2" v="10539"/>
    </bk>
    <bk>
      <rc t="2" v="10540"/>
    </bk>
    <bk>
      <rc t="2" v="10541"/>
    </bk>
    <bk>
      <rc t="2" v="10542"/>
    </bk>
    <bk>
      <rc t="2" v="10543"/>
    </bk>
    <bk>
      <rc t="2" v="10544"/>
    </bk>
    <bk>
      <rc t="2" v="10545"/>
    </bk>
    <bk>
      <rc t="2" v="10546"/>
    </bk>
    <bk>
      <rc t="2" v="10547"/>
    </bk>
    <bk>
      <rc t="2" v="10548"/>
    </bk>
    <bk>
      <rc t="2" v="10549"/>
    </bk>
    <bk>
      <rc t="2" v="10550"/>
    </bk>
    <bk>
      <rc t="2" v="10551"/>
    </bk>
    <bk>
      <rc t="2" v="10552"/>
    </bk>
    <bk>
      <rc t="2" v="10553"/>
    </bk>
    <bk>
      <rc t="2" v="10554"/>
    </bk>
    <bk>
      <rc t="2" v="10555"/>
    </bk>
    <bk>
      <rc t="2" v="10556"/>
    </bk>
    <bk>
      <rc t="2" v="10557"/>
    </bk>
    <bk>
      <rc t="2" v="10558"/>
    </bk>
    <bk>
      <rc t="2" v="10559"/>
    </bk>
    <bk>
      <rc t="2" v="10560"/>
    </bk>
    <bk>
      <rc t="2" v="10561"/>
    </bk>
    <bk>
      <rc t="2" v="10562"/>
    </bk>
    <bk>
      <rc t="2" v="10563"/>
    </bk>
    <bk>
      <rc t="2" v="10564"/>
    </bk>
    <bk>
      <rc t="2" v="10565"/>
    </bk>
    <bk>
      <rc t="2" v="10566"/>
    </bk>
    <bk>
      <rc t="2" v="10567"/>
    </bk>
    <bk>
      <rc t="2" v="10568"/>
    </bk>
    <bk>
      <rc t="2" v="10569"/>
    </bk>
    <bk>
      <rc t="2" v="10570"/>
    </bk>
    <bk>
      <rc t="2" v="10571"/>
    </bk>
    <bk>
      <rc t="2" v="10572"/>
    </bk>
    <bk>
      <rc t="2" v="10573"/>
    </bk>
    <bk>
      <rc t="2" v="10574"/>
    </bk>
    <bk>
      <rc t="2" v="10575"/>
    </bk>
    <bk>
      <rc t="2" v="10576"/>
    </bk>
    <bk>
      <rc t="2" v="10577"/>
    </bk>
    <bk>
      <rc t="2" v="10578"/>
    </bk>
    <bk>
      <rc t="2" v="10579"/>
    </bk>
    <bk>
      <rc t="2" v="10580"/>
    </bk>
    <bk>
      <rc t="2" v="10581"/>
    </bk>
    <bk>
      <rc t="2" v="10582"/>
    </bk>
    <bk>
      <rc t="2" v="10583"/>
    </bk>
    <bk>
      <rc t="2" v="10584"/>
    </bk>
    <bk>
      <rc t="2" v="10585"/>
    </bk>
    <bk>
      <rc t="2" v="10586"/>
    </bk>
    <bk>
      <rc t="2" v="10587"/>
    </bk>
    <bk>
      <rc t="2" v="10588"/>
    </bk>
    <bk>
      <rc t="2" v="10589"/>
    </bk>
    <bk>
      <rc t="2" v="10590"/>
    </bk>
    <bk>
      <rc t="2" v="10591"/>
    </bk>
    <bk>
      <rc t="2" v="10592"/>
    </bk>
    <bk>
      <rc t="2" v="10593"/>
    </bk>
    <bk>
      <rc t="2" v="10594"/>
    </bk>
    <bk>
      <rc t="2" v="10595"/>
    </bk>
    <bk>
      <rc t="2" v="10596"/>
    </bk>
    <bk>
      <rc t="2" v="10597"/>
    </bk>
    <bk>
      <rc t="2" v="10598"/>
    </bk>
    <bk>
      <rc t="2" v="10599"/>
    </bk>
    <bk>
      <rc t="2" v="10600"/>
    </bk>
    <bk>
      <rc t="2" v="10601"/>
    </bk>
    <bk>
      <rc t="2" v="10602"/>
    </bk>
    <bk>
      <rc t="2" v="10603"/>
    </bk>
    <bk>
      <rc t="2" v="10604"/>
    </bk>
    <bk>
      <rc t="2" v="10605"/>
    </bk>
    <bk>
      <rc t="2" v="10606"/>
    </bk>
    <bk>
      <rc t="2" v="10607"/>
    </bk>
    <bk>
      <rc t="2" v="10608"/>
    </bk>
    <bk>
      <rc t="2" v="10609"/>
    </bk>
    <bk>
      <rc t="2" v="10610"/>
    </bk>
    <bk>
      <rc t="2" v="10611"/>
    </bk>
    <bk>
      <rc t="2" v="10612"/>
    </bk>
    <bk>
      <rc t="2" v="10613"/>
    </bk>
    <bk>
      <rc t="2" v="10614"/>
    </bk>
    <bk>
      <rc t="2" v="10615"/>
    </bk>
    <bk>
      <rc t="2" v="10616"/>
    </bk>
    <bk>
      <rc t="2" v="10617"/>
    </bk>
    <bk>
      <rc t="2" v="10618"/>
    </bk>
    <bk>
      <rc t="2" v="10619"/>
    </bk>
    <bk>
      <rc t="2" v="10620"/>
    </bk>
    <bk>
      <rc t="2" v="10621"/>
    </bk>
    <bk>
      <rc t="2" v="10622"/>
    </bk>
    <bk>
      <rc t="2" v="10623"/>
    </bk>
    <bk>
      <rc t="2" v="10624"/>
    </bk>
    <bk>
      <rc t="2" v="10625"/>
    </bk>
    <bk>
      <rc t="2" v="10626"/>
    </bk>
    <bk>
      <rc t="2" v="10627"/>
    </bk>
    <bk>
      <rc t="2" v="10628"/>
    </bk>
    <bk>
      <rc t="2" v="10629"/>
    </bk>
    <bk>
      <rc t="2" v="10630"/>
    </bk>
    <bk>
      <rc t="2" v="10631"/>
    </bk>
    <bk>
      <rc t="2" v="10632"/>
    </bk>
    <bk>
      <rc t="2" v="10633"/>
    </bk>
    <bk>
      <rc t="2" v="10634"/>
    </bk>
    <bk>
      <rc t="2" v="10635"/>
    </bk>
    <bk>
      <rc t="2" v="10636"/>
    </bk>
    <bk>
      <rc t="2" v="10637"/>
    </bk>
    <bk>
      <rc t="2" v="10638"/>
    </bk>
    <bk>
      <rc t="2" v="10639"/>
    </bk>
    <bk>
      <rc t="2" v="10640"/>
    </bk>
    <bk>
      <rc t="2" v="10641"/>
    </bk>
    <bk>
      <rc t="2" v="10642"/>
    </bk>
    <bk>
      <rc t="2" v="10643"/>
    </bk>
    <bk>
      <rc t="2" v="10644"/>
    </bk>
    <bk>
      <rc t="2" v="10645"/>
    </bk>
    <bk>
      <rc t="2" v="10646"/>
    </bk>
    <bk>
      <rc t="2" v="10647"/>
    </bk>
    <bk>
      <rc t="2" v="10648"/>
    </bk>
    <bk>
      <rc t="2" v="10649"/>
    </bk>
    <bk>
      <rc t="2" v="10650"/>
    </bk>
    <bk>
      <rc t="2" v="10651"/>
    </bk>
    <bk>
      <rc t="2" v="10652"/>
    </bk>
    <bk>
      <rc t="2" v="10653"/>
    </bk>
    <bk>
      <rc t="2" v="10654"/>
    </bk>
    <bk>
      <rc t="2" v="10655"/>
    </bk>
    <bk>
      <rc t="2" v="10656"/>
    </bk>
    <bk>
      <rc t="2" v="10657"/>
    </bk>
    <bk>
      <rc t="2" v="10658"/>
    </bk>
    <bk>
      <rc t="2" v="10659"/>
    </bk>
    <bk>
      <rc t="2" v="10660"/>
    </bk>
    <bk>
      <rc t="2" v="10661"/>
    </bk>
    <bk>
      <rc t="2" v="10662"/>
    </bk>
    <bk>
      <rc t="2" v="10663"/>
    </bk>
    <bk>
      <rc t="2" v="10664"/>
    </bk>
    <bk>
      <rc t="2" v="10665"/>
    </bk>
    <bk>
      <rc t="2" v="10666"/>
    </bk>
    <bk>
      <rc t="2" v="10667"/>
    </bk>
    <bk>
      <rc t="2" v="10668"/>
    </bk>
    <bk>
      <rc t="2" v="10669"/>
    </bk>
    <bk>
      <rc t="2" v="10670"/>
    </bk>
    <bk>
      <rc t="2" v="10671"/>
    </bk>
    <bk>
      <rc t="2" v="10672"/>
    </bk>
    <bk>
      <rc t="2" v="10673"/>
    </bk>
    <bk>
      <rc t="2" v="10674"/>
    </bk>
    <bk>
      <rc t="2" v="10675"/>
    </bk>
    <bk>
      <rc t="2" v="10676"/>
    </bk>
    <bk>
      <rc t="2" v="10677"/>
    </bk>
    <bk>
      <rc t="2" v="10678"/>
    </bk>
    <bk>
      <rc t="2" v="10679"/>
    </bk>
    <bk>
      <rc t="2" v="10680"/>
    </bk>
    <bk>
      <rc t="2" v="10681"/>
    </bk>
    <bk>
      <rc t="2" v="10682"/>
    </bk>
    <bk>
      <rc t="2" v="10683"/>
    </bk>
    <bk>
      <rc t="2" v="10684"/>
    </bk>
    <bk>
      <rc t="2" v="10685"/>
    </bk>
    <bk>
      <rc t="2" v="10686"/>
    </bk>
    <bk>
      <rc t="2" v="10687"/>
    </bk>
    <bk>
      <rc t="2" v="10688"/>
    </bk>
    <bk>
      <rc t="2" v="10689"/>
    </bk>
    <bk>
      <rc t="2" v="10690"/>
    </bk>
    <bk>
      <rc t="2" v="10691"/>
    </bk>
    <bk>
      <rc t="2" v="10692"/>
    </bk>
    <bk>
      <rc t="2" v="10693"/>
    </bk>
    <bk>
      <rc t="2" v="10694"/>
    </bk>
    <bk>
      <rc t="2" v="10695"/>
    </bk>
    <bk>
      <rc t="2" v="10696"/>
    </bk>
    <bk>
      <rc t="2" v="10697"/>
    </bk>
    <bk>
      <rc t="2" v="10698"/>
    </bk>
    <bk>
      <rc t="2" v="10699"/>
    </bk>
    <bk>
      <rc t="2" v="10700"/>
    </bk>
    <bk>
      <rc t="2" v="10701"/>
    </bk>
    <bk>
      <rc t="2" v="10702"/>
    </bk>
    <bk>
      <rc t="2" v="10703"/>
    </bk>
    <bk>
      <rc t="2" v="10704"/>
    </bk>
    <bk>
      <rc t="2" v="10705"/>
    </bk>
    <bk>
      <rc t="2" v="10706"/>
    </bk>
    <bk>
      <rc t="2" v="10707"/>
    </bk>
    <bk>
      <rc t="2" v="10708"/>
    </bk>
    <bk>
      <rc t="2" v="10709"/>
    </bk>
    <bk>
      <rc t="2" v="10710"/>
    </bk>
    <bk>
      <rc t="2" v="10711"/>
    </bk>
    <bk>
      <rc t="2" v="10712"/>
    </bk>
    <bk>
      <rc t="2" v="10713"/>
    </bk>
    <bk>
      <rc t="2" v="10714"/>
    </bk>
    <bk>
      <rc t="2" v="10715"/>
    </bk>
    <bk>
      <rc t="2" v="10716"/>
    </bk>
    <bk>
      <rc t="2" v="10717"/>
    </bk>
    <bk>
      <rc t="2" v="10718"/>
    </bk>
    <bk>
      <rc t="2" v="10719"/>
    </bk>
    <bk>
      <rc t="2" v="10720"/>
    </bk>
    <bk>
      <rc t="2" v="10721"/>
    </bk>
    <bk>
      <rc t="2" v="10722"/>
    </bk>
    <bk>
      <rc t="2" v="10723"/>
    </bk>
    <bk>
      <rc t="2" v="10724"/>
    </bk>
    <bk>
      <rc t="2" v="10725"/>
    </bk>
    <bk>
      <rc t="2" v="10726"/>
    </bk>
    <bk>
      <rc t="2" v="10727"/>
    </bk>
    <bk>
      <rc t="2" v="10728"/>
    </bk>
    <bk>
      <rc t="2" v="10729"/>
    </bk>
    <bk>
      <rc t="2" v="10730"/>
    </bk>
    <bk>
      <rc t="2" v="10731"/>
    </bk>
    <bk>
      <rc t="2" v="10732"/>
    </bk>
    <bk>
      <rc t="2" v="10733"/>
    </bk>
    <bk>
      <rc t="2" v="10734"/>
    </bk>
    <bk>
      <rc t="2" v="10735"/>
    </bk>
    <bk>
      <rc t="2" v="10736"/>
    </bk>
    <bk>
      <rc t="2" v="10737"/>
    </bk>
    <bk>
      <rc t="2" v="10738"/>
    </bk>
    <bk>
      <rc t="2" v="10739"/>
    </bk>
    <bk>
      <rc t="2" v="10740"/>
    </bk>
    <bk>
      <rc t="2" v="10741"/>
    </bk>
    <bk>
      <rc t="2" v="10742"/>
    </bk>
    <bk>
      <rc t="2" v="10743"/>
    </bk>
    <bk>
      <rc t="2" v="10744"/>
    </bk>
    <bk>
      <rc t="2" v="10745"/>
    </bk>
    <bk>
      <rc t="2" v="10746"/>
    </bk>
    <bk>
      <rc t="2" v="10747"/>
    </bk>
    <bk>
      <rc t="2" v="10748"/>
    </bk>
    <bk>
      <rc t="2" v="10749"/>
    </bk>
    <bk>
      <rc t="2" v="10750"/>
    </bk>
    <bk>
      <rc t="2" v="10751"/>
    </bk>
    <bk>
      <rc t="2" v="10752"/>
    </bk>
    <bk>
      <rc t="2" v="10753"/>
    </bk>
    <bk>
      <rc t="2" v="10754"/>
    </bk>
    <bk>
      <rc t="2" v="10755"/>
    </bk>
    <bk>
      <rc t="2" v="10756"/>
    </bk>
    <bk>
      <rc t="2" v="10757"/>
    </bk>
    <bk>
      <rc t="2" v="10758"/>
    </bk>
    <bk>
      <rc t="2" v="10759"/>
    </bk>
    <bk>
      <rc t="2" v="10760"/>
    </bk>
    <bk>
      <rc t="2" v="10761"/>
    </bk>
    <bk>
      <rc t="2" v="10762"/>
    </bk>
    <bk>
      <rc t="2" v="10763"/>
    </bk>
    <bk>
      <rc t="2" v="10764"/>
    </bk>
    <bk>
      <rc t="2" v="10765"/>
    </bk>
    <bk>
      <rc t="2" v="10766"/>
    </bk>
    <bk>
      <rc t="2" v="10767"/>
    </bk>
    <bk>
      <rc t="2" v="10768"/>
    </bk>
    <bk>
      <rc t="2" v="10769"/>
    </bk>
    <bk>
      <rc t="2" v="10770"/>
    </bk>
    <bk>
      <rc t="2" v="10771"/>
    </bk>
    <bk>
      <rc t="2" v="10772"/>
    </bk>
    <bk>
      <rc t="2" v="10773"/>
    </bk>
    <bk>
      <rc t="2" v="10774"/>
    </bk>
    <bk>
      <rc t="2" v="10775"/>
    </bk>
    <bk>
      <rc t="2" v="10776"/>
    </bk>
    <bk>
      <rc t="2" v="10777"/>
    </bk>
    <bk>
      <rc t="2" v="10778"/>
    </bk>
    <bk>
      <rc t="2" v="10779"/>
    </bk>
    <bk>
      <rc t="2" v="10780"/>
    </bk>
    <bk>
      <rc t="2" v="10781"/>
    </bk>
    <bk>
      <rc t="2" v="10782"/>
    </bk>
    <bk>
      <rc t="2" v="10783"/>
    </bk>
    <bk>
      <rc t="2" v="10784"/>
    </bk>
    <bk>
      <rc t="2" v="10785"/>
    </bk>
    <bk>
      <rc t="2" v="10786"/>
    </bk>
    <bk>
      <rc t="2" v="10787"/>
    </bk>
    <bk>
      <rc t="2" v="10788"/>
    </bk>
    <bk>
      <rc t="2" v="10789"/>
    </bk>
    <bk>
      <rc t="2" v="10790"/>
    </bk>
    <bk>
      <rc t="2" v="10791"/>
    </bk>
    <bk>
      <rc t="2" v="10792"/>
    </bk>
    <bk>
      <rc t="2" v="10793"/>
    </bk>
    <bk>
      <rc t="2" v="10794"/>
    </bk>
    <bk>
      <rc t="2" v="10795"/>
    </bk>
    <bk>
      <rc t="2" v="10796"/>
    </bk>
    <bk>
      <rc t="2" v="10797"/>
    </bk>
    <bk>
      <rc t="2" v="10798"/>
    </bk>
    <bk>
      <rc t="2" v="10799"/>
    </bk>
    <bk>
      <rc t="2" v="10800"/>
    </bk>
    <bk>
      <rc t="2" v="10801"/>
    </bk>
    <bk>
      <rc t="2" v="10802"/>
    </bk>
    <bk>
      <rc t="2" v="10803"/>
    </bk>
    <bk>
      <rc t="2" v="10804"/>
    </bk>
    <bk>
      <rc t="2" v="10805"/>
    </bk>
    <bk>
      <rc t="2" v="10806"/>
    </bk>
    <bk>
      <rc t="2" v="10807"/>
    </bk>
    <bk>
      <rc t="2" v="10808"/>
    </bk>
    <bk>
      <rc t="2" v="10809"/>
    </bk>
    <bk>
      <rc t="2" v="10810"/>
    </bk>
    <bk>
      <rc t="2" v="10811"/>
    </bk>
    <bk>
      <rc t="2" v="10812"/>
    </bk>
    <bk>
      <rc t="2" v="10813"/>
    </bk>
    <bk>
      <rc t="2" v="10814"/>
    </bk>
    <bk>
      <rc t="2" v="10815"/>
    </bk>
    <bk>
      <rc t="2" v="10816"/>
    </bk>
    <bk>
      <rc t="2" v="10817"/>
    </bk>
    <bk>
      <rc t="2" v="10818"/>
    </bk>
    <bk>
      <rc t="2" v="10819"/>
    </bk>
    <bk>
      <rc t="2" v="10820"/>
    </bk>
    <bk>
      <rc t="2" v="10821"/>
    </bk>
    <bk>
      <rc t="2" v="10822"/>
    </bk>
    <bk>
      <rc t="2" v="10823"/>
    </bk>
    <bk>
      <rc t="2" v="10824"/>
    </bk>
    <bk>
      <rc t="2" v="10825"/>
    </bk>
    <bk>
      <rc t="2" v="10826"/>
    </bk>
    <bk>
      <rc t="2" v="10827"/>
    </bk>
    <bk>
      <rc t="2" v="10828"/>
    </bk>
    <bk>
      <rc t="2" v="10829"/>
    </bk>
    <bk>
      <rc t="2" v="10830"/>
    </bk>
    <bk>
      <rc t="2" v="10831"/>
    </bk>
    <bk>
      <rc t="2" v="10832"/>
    </bk>
    <bk>
      <rc t="2" v="10833"/>
    </bk>
    <bk>
      <rc t="2" v="10834"/>
    </bk>
    <bk>
      <rc t="2" v="10835"/>
    </bk>
    <bk>
      <rc t="2" v="10836"/>
    </bk>
    <bk>
      <rc t="2" v="10837"/>
    </bk>
    <bk>
      <rc t="2" v="10838"/>
    </bk>
    <bk>
      <rc t="2" v="10839"/>
    </bk>
    <bk>
      <rc t="2" v="10840"/>
    </bk>
    <bk>
      <rc t="2" v="10841"/>
    </bk>
    <bk>
      <rc t="2" v="10842"/>
    </bk>
    <bk>
      <rc t="2" v="10843"/>
    </bk>
    <bk>
      <rc t="2" v="10844"/>
    </bk>
    <bk>
      <rc t="2" v="10845"/>
    </bk>
    <bk>
      <rc t="2" v="10846"/>
    </bk>
    <bk>
      <rc t="2" v="10847"/>
    </bk>
    <bk>
      <rc t="2" v="10848"/>
    </bk>
    <bk>
      <rc t="2" v="10849"/>
    </bk>
    <bk>
      <rc t="2" v="10850"/>
    </bk>
    <bk>
      <rc t="2" v="10851"/>
    </bk>
    <bk>
      <rc t="2" v="10852"/>
    </bk>
    <bk>
      <rc t="2" v="10853"/>
    </bk>
    <bk>
      <rc t="2" v="10854"/>
    </bk>
    <bk>
      <rc t="2" v="10855"/>
    </bk>
    <bk>
      <rc t="2" v="10856"/>
    </bk>
    <bk>
      <rc t="2" v="10857"/>
    </bk>
    <bk>
      <rc t="2" v="10858"/>
    </bk>
    <bk>
      <rc t="2" v="10859"/>
    </bk>
    <bk>
      <rc t="2" v="10860"/>
    </bk>
    <bk>
      <rc t="2" v="10861"/>
    </bk>
    <bk>
      <rc t="2" v="10862"/>
    </bk>
    <bk>
      <rc t="2" v="10863"/>
    </bk>
    <bk>
      <rc t="2" v="10864"/>
    </bk>
    <bk>
      <rc t="2" v="10865"/>
    </bk>
    <bk>
      <rc t="2" v="10866"/>
    </bk>
    <bk>
      <rc t="2" v="10867"/>
    </bk>
    <bk>
      <rc t="2" v="10868"/>
    </bk>
    <bk>
      <rc t="2" v="10869"/>
    </bk>
    <bk>
      <rc t="2" v="10870"/>
    </bk>
    <bk>
      <rc t="2" v="10871"/>
    </bk>
    <bk>
      <rc t="2" v="10872"/>
    </bk>
    <bk>
      <rc t="2" v="10873"/>
    </bk>
    <bk>
      <rc t="2" v="10874"/>
    </bk>
    <bk>
      <rc t="2" v="10875"/>
    </bk>
    <bk>
      <rc t="2" v="10876"/>
    </bk>
    <bk>
      <rc t="2" v="10877"/>
    </bk>
    <bk>
      <rc t="2" v="10878"/>
    </bk>
    <bk>
      <rc t="2" v="10879"/>
    </bk>
    <bk>
      <rc t="2" v="10880"/>
    </bk>
    <bk>
      <rc t="2" v="10881"/>
    </bk>
    <bk>
      <rc t="2" v="10882"/>
    </bk>
    <bk>
      <rc t="2" v="10883"/>
    </bk>
    <bk>
      <rc t="2" v="10884"/>
    </bk>
    <bk>
      <rc t="2" v="10885"/>
    </bk>
    <bk>
      <rc t="2" v="10886"/>
    </bk>
    <bk>
      <rc t="2" v="10887"/>
    </bk>
    <bk>
      <rc t="2" v="10888"/>
    </bk>
    <bk>
      <rc t="2" v="10889"/>
    </bk>
    <bk>
      <rc t="2" v="10890"/>
    </bk>
    <bk>
      <rc t="2" v="10891"/>
    </bk>
    <bk>
      <rc t="2" v="10892"/>
    </bk>
    <bk>
      <rc t="2" v="10893"/>
    </bk>
    <bk>
      <rc t="2" v="10894"/>
    </bk>
    <bk>
      <rc t="2" v="10895"/>
    </bk>
    <bk>
      <rc t="2" v="10896"/>
    </bk>
    <bk>
      <rc t="2" v="10897"/>
    </bk>
    <bk>
      <rc t="2" v="10898"/>
    </bk>
    <bk>
      <rc t="2" v="10899"/>
    </bk>
    <bk>
      <rc t="2" v="10900"/>
    </bk>
    <bk>
      <rc t="2" v="10901"/>
    </bk>
    <bk>
      <rc t="2" v="10902"/>
    </bk>
    <bk>
      <rc t="2" v="10903"/>
    </bk>
    <bk>
      <rc t="2" v="10904"/>
    </bk>
    <bk>
      <rc t="2" v="10905"/>
    </bk>
    <bk>
      <rc t="2" v="10906"/>
    </bk>
    <bk>
      <rc t="2" v="10907"/>
    </bk>
    <bk>
      <rc t="2" v="10908"/>
    </bk>
    <bk>
      <rc t="2" v="10909"/>
    </bk>
    <bk>
      <rc t="2" v="10910"/>
    </bk>
    <bk>
      <rc t="2" v="10911"/>
    </bk>
    <bk>
      <rc t="2" v="10912"/>
    </bk>
    <bk>
      <rc t="2" v="10913"/>
    </bk>
    <bk>
      <rc t="2" v="10914"/>
    </bk>
    <bk>
      <rc t="2" v="10915"/>
    </bk>
    <bk>
      <rc t="2" v="10916"/>
    </bk>
    <bk>
      <rc t="2" v="10917"/>
    </bk>
    <bk>
      <rc t="2" v="10918"/>
    </bk>
    <bk>
      <rc t="2" v="10919"/>
    </bk>
    <bk>
      <rc t="2" v="10920"/>
    </bk>
    <bk>
      <rc t="2" v="10921"/>
    </bk>
    <bk>
      <rc t="2" v="10922"/>
    </bk>
    <bk>
      <rc t="2" v="10923"/>
    </bk>
    <bk>
      <rc t="2" v="10924"/>
    </bk>
    <bk>
      <rc t="2" v="10925"/>
    </bk>
    <bk>
      <rc t="2" v="10926"/>
    </bk>
    <bk>
      <rc t="2" v="10927"/>
    </bk>
    <bk>
      <rc t="2" v="10928"/>
    </bk>
    <bk>
      <rc t="2" v="10929"/>
    </bk>
    <bk>
      <rc t="2" v="10930"/>
    </bk>
    <bk>
      <rc t="2" v="10931"/>
    </bk>
    <bk>
      <rc t="2" v="10932"/>
    </bk>
    <bk>
      <rc t="2" v="10933"/>
    </bk>
    <bk>
      <rc t="2" v="10934"/>
    </bk>
    <bk>
      <rc t="2" v="10935"/>
    </bk>
    <bk>
      <rc t="2" v="10936"/>
    </bk>
    <bk>
      <rc t="2" v="10937"/>
    </bk>
    <bk>
      <rc t="2" v="10938"/>
    </bk>
    <bk>
      <rc t="2" v="10939"/>
    </bk>
    <bk>
      <rc t="2" v="10940"/>
    </bk>
    <bk>
      <rc t="2" v="10941"/>
    </bk>
    <bk>
      <rc t="2" v="10942"/>
    </bk>
    <bk>
      <rc t="2" v="10943"/>
    </bk>
    <bk>
      <rc t="2" v="10944"/>
    </bk>
    <bk>
      <rc t="2" v="10945"/>
    </bk>
    <bk>
      <rc t="2" v="10946"/>
    </bk>
    <bk>
      <rc t="2" v="10947"/>
    </bk>
    <bk>
      <rc t="2" v="10948"/>
    </bk>
    <bk>
      <rc t="2" v="10949"/>
    </bk>
    <bk>
      <rc t="2" v="10950"/>
    </bk>
    <bk>
      <rc t="2" v="10951"/>
    </bk>
    <bk>
      <rc t="2" v="10952"/>
    </bk>
    <bk>
      <rc t="2" v="10953"/>
    </bk>
    <bk>
      <rc t="2" v="10954"/>
    </bk>
    <bk>
      <rc t="2" v="10955"/>
    </bk>
    <bk>
      <rc t="2" v="10956"/>
    </bk>
    <bk>
      <rc t="2" v="10957"/>
    </bk>
    <bk>
      <rc t="2" v="10958"/>
    </bk>
    <bk>
      <rc t="2" v="10959"/>
    </bk>
    <bk>
      <rc t="2" v="10960"/>
    </bk>
    <bk>
      <rc t="2" v="10961"/>
    </bk>
    <bk>
      <rc t="2" v="10962"/>
    </bk>
    <bk>
      <rc t="2" v="10963"/>
    </bk>
    <bk>
      <rc t="2" v="10964"/>
    </bk>
    <bk>
      <rc t="2" v="10965"/>
    </bk>
    <bk>
      <rc t="2" v="10966"/>
    </bk>
    <bk>
      <rc t="2" v="10967"/>
    </bk>
    <bk>
      <rc t="2" v="10968"/>
    </bk>
    <bk>
      <rc t="2" v="10969"/>
    </bk>
    <bk>
      <rc t="2" v="10970"/>
    </bk>
    <bk>
      <rc t="2" v="10971"/>
    </bk>
    <bk>
      <rc t="2" v="10972"/>
    </bk>
    <bk>
      <rc t="2" v="10973"/>
    </bk>
    <bk>
      <rc t="2" v="10974"/>
    </bk>
    <bk>
      <rc t="2" v="10975"/>
    </bk>
    <bk>
      <rc t="2" v="10976"/>
    </bk>
    <bk>
      <rc t="2" v="10977"/>
    </bk>
    <bk>
      <rc t="2" v="10978"/>
    </bk>
    <bk>
      <rc t="2" v="10979"/>
    </bk>
    <bk>
      <rc t="2" v="10980"/>
    </bk>
    <bk>
      <rc t="2" v="10981"/>
    </bk>
    <bk>
      <rc t="2" v="10982"/>
    </bk>
    <bk>
      <rc t="2" v="10983"/>
    </bk>
    <bk>
      <rc t="2" v="10984"/>
    </bk>
    <bk>
      <rc t="2" v="10985"/>
    </bk>
    <bk>
      <rc t="2" v="10986"/>
    </bk>
    <bk>
      <rc t="2" v="10987"/>
    </bk>
    <bk>
      <rc t="2" v="10988"/>
    </bk>
    <bk>
      <rc t="2" v="10989"/>
    </bk>
    <bk>
      <rc t="2" v="10990"/>
    </bk>
    <bk>
      <rc t="2" v="10991"/>
    </bk>
    <bk>
      <rc t="2" v="10992"/>
    </bk>
    <bk>
      <rc t="2" v="10993"/>
    </bk>
    <bk>
      <rc t="2" v="10994"/>
    </bk>
    <bk>
      <rc t="2" v="10995"/>
    </bk>
    <bk>
      <rc t="2" v="10996"/>
    </bk>
    <bk>
      <rc t="2" v="10997"/>
    </bk>
    <bk>
      <rc t="2" v="10998"/>
    </bk>
    <bk>
      <rc t="2" v="10999"/>
    </bk>
    <bk>
      <rc t="2" v="11000"/>
    </bk>
    <bk>
      <rc t="2" v="11001"/>
    </bk>
    <bk>
      <rc t="2" v="11002"/>
    </bk>
    <bk>
      <rc t="2" v="11003"/>
    </bk>
    <bk>
      <rc t="2" v="11004"/>
    </bk>
    <bk>
      <rc t="2" v="11005"/>
    </bk>
    <bk>
      <rc t="2" v="11006"/>
    </bk>
    <bk>
      <rc t="2" v="11007"/>
    </bk>
    <bk>
      <rc t="2" v="11008"/>
    </bk>
    <bk>
      <rc t="2" v="11009"/>
    </bk>
    <bk>
      <rc t="2" v="11010"/>
    </bk>
    <bk>
      <rc t="2" v="11011"/>
    </bk>
    <bk>
      <rc t="2" v="11012"/>
    </bk>
    <bk>
      <rc t="2" v="11013"/>
    </bk>
    <bk>
      <rc t="2" v="11014"/>
    </bk>
    <bk>
      <rc t="2" v="11015"/>
    </bk>
    <bk>
      <rc t="2" v="11016"/>
    </bk>
    <bk>
      <rc t="2" v="11017"/>
    </bk>
    <bk>
      <rc t="2" v="11018"/>
    </bk>
    <bk>
      <rc t="2" v="11019"/>
    </bk>
    <bk>
      <rc t="2" v="11020"/>
    </bk>
    <bk>
      <rc t="2" v="11021"/>
    </bk>
    <bk>
      <rc t="2" v="11022"/>
    </bk>
    <bk>
      <rc t="2" v="11023"/>
    </bk>
    <bk>
      <rc t="2" v="11024"/>
    </bk>
    <bk>
      <rc t="2" v="11025"/>
    </bk>
    <bk>
      <rc t="2" v="11026"/>
    </bk>
    <bk>
      <rc t="2" v="11027"/>
    </bk>
    <bk>
      <rc t="2" v="11028"/>
    </bk>
    <bk>
      <rc t="2" v="11029"/>
    </bk>
    <bk>
      <rc t="2" v="11030"/>
    </bk>
    <bk>
      <rc t="2" v="11031"/>
    </bk>
    <bk>
      <rc t="2" v="11032"/>
    </bk>
    <bk>
      <rc t="2" v="11033"/>
    </bk>
    <bk>
      <rc t="2" v="11034"/>
    </bk>
    <bk>
      <rc t="2" v="11035"/>
    </bk>
    <bk>
      <rc t="2" v="11036"/>
    </bk>
    <bk>
      <rc t="2" v="11037"/>
    </bk>
    <bk>
      <rc t="2" v="11038"/>
    </bk>
    <bk>
      <rc t="2" v="11039"/>
    </bk>
    <bk>
      <rc t="2" v="11040"/>
    </bk>
    <bk>
      <rc t="2" v="11041"/>
    </bk>
    <bk>
      <rc t="2" v="11042"/>
    </bk>
    <bk>
      <rc t="2" v="11043"/>
    </bk>
    <bk>
      <rc t="2" v="11044"/>
    </bk>
    <bk>
      <rc t="2" v="11045"/>
    </bk>
    <bk>
      <rc t="2" v="11046"/>
    </bk>
    <bk>
      <rc t="2" v="11047"/>
    </bk>
    <bk>
      <rc t="2" v="11048"/>
    </bk>
    <bk>
      <rc t="2" v="11049"/>
    </bk>
    <bk>
      <rc t="2" v="11050"/>
    </bk>
    <bk>
      <rc t="2" v="11051"/>
    </bk>
    <bk>
      <rc t="2" v="11052"/>
    </bk>
    <bk>
      <rc t="2" v="11053"/>
    </bk>
    <bk>
      <rc t="2" v="11054"/>
    </bk>
    <bk>
      <rc t="2" v="11055"/>
    </bk>
    <bk>
      <rc t="2" v="11056"/>
    </bk>
    <bk>
      <rc t="2" v="11057"/>
    </bk>
    <bk>
      <rc t="2" v="11058"/>
    </bk>
    <bk>
      <rc t="2" v="11059"/>
    </bk>
    <bk>
      <rc t="2" v="11060"/>
    </bk>
    <bk>
      <rc t="2" v="11061"/>
    </bk>
    <bk>
      <rc t="2" v="11062"/>
    </bk>
    <bk>
      <rc t="2" v="11063"/>
    </bk>
    <bk>
      <rc t="2" v="11064"/>
    </bk>
    <bk>
      <rc t="2" v="11065"/>
    </bk>
    <bk>
      <rc t="2" v="11066"/>
    </bk>
    <bk>
      <rc t="2" v="11067"/>
    </bk>
    <bk>
      <rc t="2" v="11068"/>
    </bk>
    <bk>
      <rc t="2" v="11069"/>
    </bk>
    <bk>
      <rc t="2" v="11070"/>
    </bk>
    <bk>
      <rc t="2" v="11071"/>
    </bk>
    <bk>
      <rc t="2" v="11072"/>
    </bk>
    <bk>
      <rc t="2" v="11073"/>
    </bk>
    <bk>
      <rc t="2" v="11074"/>
    </bk>
    <bk>
      <rc t="2" v="11075"/>
    </bk>
    <bk>
      <rc t="2" v="11076"/>
    </bk>
    <bk>
      <rc t="2" v="11077"/>
    </bk>
    <bk>
      <rc t="2" v="11078"/>
    </bk>
    <bk>
      <rc t="2" v="11079"/>
    </bk>
    <bk>
      <rc t="2" v="11080"/>
    </bk>
    <bk>
      <rc t="2" v="11081"/>
    </bk>
    <bk>
      <rc t="2" v="11082"/>
    </bk>
    <bk>
      <rc t="2" v="11083"/>
    </bk>
    <bk>
      <rc t="2" v="11084"/>
    </bk>
    <bk>
      <rc t="2" v="11085"/>
    </bk>
    <bk>
      <rc t="2" v="11086"/>
    </bk>
    <bk>
      <rc t="2" v="11087"/>
    </bk>
    <bk>
      <rc t="2" v="11088"/>
    </bk>
    <bk>
      <rc t="2" v="11089"/>
    </bk>
    <bk>
      <rc t="2" v="11090"/>
    </bk>
    <bk>
      <rc t="2" v="11091"/>
    </bk>
    <bk>
      <rc t="2" v="11092"/>
    </bk>
    <bk>
      <rc t="2" v="11093"/>
    </bk>
    <bk>
      <rc t="2" v="11094"/>
    </bk>
    <bk>
      <rc t="2" v="11095"/>
    </bk>
    <bk>
      <rc t="2" v="11096"/>
    </bk>
    <bk>
      <rc t="2" v="11097"/>
    </bk>
    <bk>
      <rc t="2" v="11098"/>
    </bk>
    <bk>
      <rc t="2" v="11099"/>
    </bk>
    <bk>
      <rc t="2" v="11100"/>
    </bk>
    <bk>
      <rc t="2" v="11101"/>
    </bk>
    <bk>
      <rc t="2" v="11102"/>
    </bk>
    <bk>
      <rc t="2" v="11103"/>
    </bk>
    <bk>
      <rc t="2" v="11104"/>
    </bk>
    <bk>
      <rc t="2" v="11105"/>
    </bk>
    <bk>
      <rc t="2" v="11106"/>
    </bk>
    <bk>
      <rc t="2" v="11107"/>
    </bk>
    <bk>
      <rc t="2" v="11108"/>
    </bk>
    <bk>
      <rc t="2" v="11109"/>
    </bk>
    <bk>
      <rc t="2" v="11110"/>
    </bk>
    <bk>
      <rc t="2" v="11111"/>
    </bk>
    <bk>
      <rc t="2" v="11112"/>
    </bk>
    <bk>
      <rc t="2" v="11113"/>
    </bk>
    <bk>
      <rc t="2" v="11114"/>
    </bk>
    <bk>
      <rc t="2" v="11115"/>
    </bk>
    <bk>
      <rc t="2" v="11116"/>
    </bk>
    <bk>
      <rc t="2" v="11117"/>
    </bk>
    <bk>
      <rc t="2" v="11118"/>
    </bk>
    <bk>
      <rc t="2" v="11119"/>
    </bk>
    <bk>
      <rc t="2" v="11120"/>
    </bk>
    <bk>
      <rc t="2" v="11121"/>
    </bk>
    <bk>
      <rc t="2" v="11122"/>
    </bk>
    <bk>
      <rc t="2" v="11123"/>
    </bk>
    <bk>
      <rc t="2" v="11124"/>
    </bk>
    <bk>
      <rc t="2" v="11125"/>
    </bk>
    <bk>
      <rc t="2" v="11126"/>
    </bk>
    <bk>
      <rc t="2" v="11127"/>
    </bk>
    <bk>
      <rc t="2" v="11128"/>
    </bk>
    <bk>
      <rc t="2" v="11129"/>
    </bk>
    <bk>
      <rc t="2" v="11130"/>
    </bk>
    <bk>
      <rc t="2" v="11131"/>
    </bk>
    <bk>
      <rc t="2" v="11132"/>
    </bk>
    <bk>
      <rc t="2" v="11133"/>
    </bk>
    <bk>
      <rc t="2" v="11134"/>
    </bk>
    <bk>
      <rc t="2" v="11135"/>
    </bk>
    <bk>
      <rc t="2" v="11136"/>
    </bk>
    <bk>
      <rc t="2" v="11137"/>
    </bk>
    <bk>
      <rc t="2" v="11138"/>
    </bk>
    <bk>
      <rc t="2" v="11139"/>
    </bk>
    <bk>
      <rc t="2" v="11140"/>
    </bk>
    <bk>
      <rc t="2" v="11141"/>
    </bk>
    <bk>
      <rc t="2" v="11142"/>
    </bk>
    <bk>
      <rc t="2" v="11143"/>
    </bk>
    <bk>
      <rc t="2" v="11144"/>
    </bk>
    <bk>
      <rc t="2" v="11145"/>
    </bk>
    <bk>
      <rc t="2" v="11146"/>
    </bk>
    <bk>
      <rc t="2" v="11147"/>
    </bk>
    <bk>
      <rc t="2" v="11148"/>
    </bk>
    <bk>
      <rc t="2" v="11149"/>
    </bk>
    <bk>
      <rc t="2" v="11150"/>
    </bk>
    <bk>
      <rc t="2" v="11151"/>
    </bk>
    <bk>
      <rc t="2" v="11152"/>
    </bk>
    <bk>
      <rc t="2" v="11153"/>
    </bk>
    <bk>
      <rc t="2" v="11154"/>
    </bk>
    <bk>
      <rc t="2" v="11155"/>
    </bk>
    <bk>
      <rc t="2" v="11156"/>
    </bk>
    <bk>
      <rc t="2" v="11157"/>
    </bk>
    <bk>
      <rc t="2" v="11158"/>
    </bk>
    <bk>
      <rc t="2" v="11159"/>
    </bk>
    <bk>
      <rc t="2" v="11160"/>
    </bk>
    <bk>
      <rc t="2" v="11161"/>
    </bk>
    <bk>
      <rc t="2" v="11162"/>
    </bk>
    <bk>
      <rc t="2" v="11163"/>
    </bk>
    <bk>
      <rc t="2" v="11164"/>
    </bk>
    <bk>
      <rc t="2" v="11165"/>
    </bk>
    <bk>
      <rc t="2" v="11166"/>
    </bk>
    <bk>
      <rc t="2" v="11167"/>
    </bk>
    <bk>
      <rc t="2" v="11168"/>
    </bk>
    <bk>
      <rc t="2" v="11169"/>
    </bk>
    <bk>
      <rc t="2" v="11170"/>
    </bk>
    <bk>
      <rc t="2" v="11171"/>
    </bk>
    <bk>
      <rc t="2" v="11172"/>
    </bk>
    <bk>
      <rc t="2" v="11173"/>
    </bk>
    <bk>
      <rc t="2" v="11174"/>
    </bk>
    <bk>
      <rc t="2" v="11175"/>
    </bk>
    <bk>
      <rc t="2" v="11176"/>
    </bk>
    <bk>
      <rc t="2" v="11177"/>
    </bk>
    <bk>
      <rc t="2" v="11178"/>
    </bk>
    <bk>
      <rc t="2" v="11179"/>
    </bk>
    <bk>
      <rc t="2" v="11180"/>
    </bk>
    <bk>
      <rc t="2" v="11181"/>
    </bk>
    <bk>
      <rc t="2" v="11182"/>
    </bk>
    <bk>
      <rc t="2" v="11183"/>
    </bk>
    <bk>
      <rc t="2" v="11184"/>
    </bk>
    <bk>
      <rc t="2" v="11185"/>
    </bk>
    <bk>
      <rc t="2" v="11186"/>
    </bk>
    <bk>
      <rc t="2" v="11187"/>
    </bk>
    <bk>
      <rc t="2" v="11188"/>
    </bk>
    <bk>
      <rc t="2" v="11189"/>
    </bk>
    <bk>
      <rc t="2" v="11190"/>
    </bk>
    <bk>
      <rc t="2" v="11191"/>
    </bk>
    <bk>
      <rc t="2" v="11192"/>
    </bk>
    <bk>
      <rc t="2" v="11193"/>
    </bk>
    <bk>
      <rc t="2" v="11194"/>
    </bk>
    <bk>
      <rc t="2" v="11195"/>
    </bk>
    <bk>
      <rc t="2" v="11196"/>
    </bk>
    <bk>
      <rc t="2" v="11197"/>
    </bk>
    <bk>
      <rc t="2" v="11198"/>
    </bk>
    <bk>
      <rc t="2" v="11199"/>
    </bk>
    <bk>
      <rc t="2" v="11200"/>
    </bk>
    <bk>
      <rc t="2" v="11201"/>
    </bk>
    <bk>
      <rc t="2" v="11202"/>
    </bk>
    <bk>
      <rc t="2" v="11203"/>
    </bk>
    <bk>
      <rc t="2" v="11204"/>
    </bk>
    <bk>
      <rc t="2" v="11205"/>
    </bk>
    <bk>
      <rc t="2" v="11206"/>
    </bk>
    <bk>
      <rc t="2" v="11207"/>
    </bk>
    <bk>
      <rc t="2" v="11208"/>
    </bk>
    <bk>
      <rc t="2" v="11209"/>
    </bk>
    <bk>
      <rc t="2" v="11210"/>
    </bk>
    <bk>
      <rc t="2" v="11211"/>
    </bk>
    <bk>
      <rc t="2" v="11212"/>
    </bk>
    <bk>
      <rc t="2" v="11213"/>
    </bk>
    <bk>
      <rc t="2" v="11214"/>
    </bk>
    <bk>
      <rc t="2" v="11215"/>
    </bk>
    <bk>
      <rc t="2" v="11216"/>
    </bk>
    <bk>
      <rc t="2" v="11217"/>
    </bk>
    <bk>
      <rc t="2" v="11218"/>
    </bk>
    <bk>
      <rc t="2" v="11219"/>
    </bk>
    <bk>
      <rc t="2" v="11220"/>
    </bk>
    <bk>
      <rc t="2" v="11221"/>
    </bk>
    <bk>
      <rc t="2" v="11222"/>
    </bk>
    <bk>
      <rc t="2" v="11223"/>
    </bk>
    <bk>
      <rc t="2" v="11224"/>
    </bk>
    <bk>
      <rc t="2" v="11225"/>
    </bk>
    <bk>
      <rc t="2" v="11226"/>
    </bk>
    <bk>
      <rc t="2" v="11227"/>
    </bk>
    <bk>
      <rc t="2" v="11228"/>
    </bk>
    <bk>
      <rc t="2" v="11229"/>
    </bk>
    <bk>
      <rc t="2" v="11230"/>
    </bk>
    <bk>
      <rc t="2" v="11231"/>
    </bk>
    <bk>
      <rc t="2" v="11232"/>
    </bk>
    <bk>
      <rc t="2" v="11233"/>
    </bk>
    <bk>
      <rc t="2" v="11234"/>
    </bk>
    <bk>
      <rc t="2" v="11235"/>
    </bk>
    <bk>
      <rc t="2" v="11236"/>
    </bk>
    <bk>
      <rc t="2" v="11237"/>
    </bk>
    <bk>
      <rc t="2" v="11238"/>
    </bk>
    <bk>
      <rc t="2" v="11239"/>
    </bk>
    <bk>
      <rc t="2" v="11240"/>
    </bk>
    <bk>
      <rc t="2" v="11241"/>
    </bk>
    <bk>
      <rc t="2" v="11242"/>
    </bk>
    <bk>
      <rc t="2" v="11243"/>
    </bk>
    <bk>
      <rc t="2" v="11244"/>
    </bk>
    <bk>
      <rc t="2" v="11245"/>
    </bk>
    <bk>
      <rc t="2" v="11246"/>
    </bk>
    <bk>
      <rc t="2" v="11247"/>
    </bk>
    <bk>
      <rc t="2" v="11248"/>
    </bk>
    <bk>
      <rc t="2" v="11249"/>
    </bk>
    <bk>
      <rc t="2" v="11250"/>
    </bk>
    <bk>
      <rc t="2" v="11251"/>
    </bk>
    <bk>
      <rc t="2" v="11252"/>
    </bk>
    <bk>
      <rc t="2" v="11253"/>
    </bk>
    <bk>
      <rc t="2" v="11254"/>
    </bk>
    <bk>
      <rc t="2" v="11255"/>
    </bk>
    <bk>
      <rc t="2" v="11256"/>
    </bk>
    <bk>
      <rc t="2" v="11257"/>
    </bk>
    <bk>
      <rc t="2" v="11258"/>
    </bk>
    <bk>
      <rc t="2" v="11259"/>
    </bk>
    <bk>
      <rc t="2" v="11260"/>
    </bk>
    <bk>
      <rc t="2" v="11261"/>
    </bk>
    <bk>
      <rc t="2" v="11262"/>
    </bk>
    <bk>
      <rc t="2" v="11263"/>
    </bk>
    <bk>
      <rc t="2" v="11264"/>
    </bk>
    <bk>
      <rc t="2" v="11265"/>
    </bk>
    <bk>
      <rc t="2" v="11266"/>
    </bk>
    <bk>
      <rc t="2" v="11267"/>
    </bk>
    <bk>
      <rc t="2" v="11268"/>
    </bk>
    <bk>
      <rc t="2" v="11269"/>
    </bk>
    <bk>
      <rc t="2" v="11270"/>
    </bk>
    <bk>
      <rc t="2" v="11271"/>
    </bk>
    <bk>
      <rc t="2" v="11272"/>
    </bk>
    <bk>
      <rc t="2" v="11273"/>
    </bk>
    <bk>
      <rc t="2" v="11274"/>
    </bk>
    <bk>
      <rc t="2" v="11275"/>
    </bk>
    <bk>
      <rc t="2" v="11276"/>
    </bk>
    <bk>
      <rc t="2" v="11277"/>
    </bk>
    <bk>
      <rc t="2" v="11278"/>
    </bk>
    <bk>
      <rc t="2" v="11279"/>
    </bk>
    <bk>
      <rc t="2" v="11280"/>
    </bk>
    <bk>
      <rc t="2" v="11281"/>
    </bk>
    <bk>
      <rc t="2" v="11282"/>
    </bk>
    <bk>
      <rc t="2" v="11283"/>
    </bk>
    <bk>
      <rc t="2" v="11284"/>
    </bk>
    <bk>
      <rc t="2" v="11285"/>
    </bk>
    <bk>
      <rc t="2" v="11286"/>
    </bk>
    <bk>
      <rc t="2" v="11287"/>
    </bk>
    <bk>
      <rc t="2" v="11288"/>
    </bk>
    <bk>
      <rc t="2" v="11289"/>
    </bk>
    <bk>
      <rc t="2" v="11290"/>
    </bk>
    <bk>
      <rc t="2" v="11291"/>
    </bk>
    <bk>
      <rc t="2" v="11292"/>
    </bk>
    <bk>
      <rc t="2" v="11293"/>
    </bk>
    <bk>
      <rc t="2" v="11294"/>
    </bk>
    <bk>
      <rc t="2" v="11295"/>
    </bk>
    <bk>
      <rc t="2" v="11296"/>
    </bk>
    <bk>
      <rc t="2" v="11297"/>
    </bk>
    <bk>
      <rc t="2" v="11298"/>
    </bk>
    <bk>
      <rc t="2" v="11299"/>
    </bk>
    <bk>
      <rc t="2" v="11300"/>
    </bk>
    <bk>
      <rc t="2" v="11301"/>
    </bk>
    <bk>
      <rc t="2" v="11302"/>
    </bk>
    <bk>
      <rc t="2" v="11303"/>
    </bk>
    <bk>
      <rc t="2" v="11304"/>
    </bk>
    <bk>
      <rc t="2" v="11305"/>
    </bk>
    <bk>
      <rc t="2" v="11306"/>
    </bk>
    <bk>
      <rc t="2" v="11307"/>
    </bk>
    <bk>
      <rc t="2" v="11308"/>
    </bk>
    <bk>
      <rc t="2" v="11309"/>
    </bk>
    <bk>
      <rc t="2" v="11310"/>
    </bk>
    <bk>
      <rc t="2" v="11311"/>
    </bk>
    <bk>
      <rc t="2" v="11312"/>
    </bk>
    <bk>
      <rc t="2" v="11313"/>
    </bk>
    <bk>
      <rc t="2" v="11314"/>
    </bk>
    <bk>
      <rc t="2" v="11315"/>
    </bk>
    <bk>
      <rc t="2" v="11316"/>
    </bk>
    <bk>
      <rc t="2" v="11317"/>
    </bk>
    <bk>
      <rc t="2" v="11318"/>
    </bk>
    <bk>
      <rc t="2" v="11319"/>
    </bk>
    <bk>
      <rc t="2" v="11320"/>
    </bk>
    <bk>
      <rc t="2" v="11321"/>
    </bk>
    <bk>
      <rc t="2" v="11322"/>
    </bk>
    <bk>
      <rc t="2" v="11323"/>
    </bk>
    <bk>
      <rc t="2" v="11324"/>
    </bk>
    <bk>
      <rc t="2" v="11325"/>
    </bk>
    <bk>
      <rc t="2" v="11326"/>
    </bk>
    <bk>
      <rc t="2" v="11327"/>
    </bk>
    <bk>
      <rc t="2" v="11328"/>
    </bk>
    <bk>
      <rc t="2" v="11329"/>
    </bk>
    <bk>
      <rc t="2" v="11330"/>
    </bk>
    <bk>
      <rc t="2" v="11331"/>
    </bk>
    <bk>
      <rc t="2" v="11332"/>
    </bk>
    <bk>
      <rc t="2" v="11333"/>
    </bk>
    <bk>
      <rc t="2" v="11334"/>
    </bk>
    <bk>
      <rc t="2" v="11335"/>
    </bk>
    <bk>
      <rc t="2" v="11336"/>
    </bk>
    <bk>
      <rc t="2" v="11337"/>
    </bk>
    <bk>
      <rc t="2" v="11338"/>
    </bk>
    <bk>
      <rc t="2" v="11339"/>
    </bk>
    <bk>
      <rc t="2" v="11340"/>
    </bk>
    <bk>
      <rc t="2" v="11341"/>
    </bk>
    <bk>
      <rc t="2" v="11342"/>
    </bk>
    <bk>
      <rc t="2" v="11343"/>
    </bk>
    <bk>
      <rc t="2" v="11344"/>
    </bk>
    <bk>
      <rc t="2" v="11345"/>
    </bk>
    <bk>
      <rc t="2" v="11346"/>
    </bk>
    <bk>
      <rc t="2" v="11347"/>
    </bk>
    <bk>
      <rc t="2" v="11348"/>
    </bk>
    <bk>
      <rc t="2" v="11349"/>
    </bk>
    <bk>
      <rc t="2" v="11350"/>
    </bk>
    <bk>
      <rc t="2" v="11351"/>
    </bk>
    <bk>
      <rc t="2" v="11352"/>
    </bk>
    <bk>
      <rc t="2" v="11353"/>
    </bk>
    <bk>
      <rc t="2" v="11354"/>
    </bk>
    <bk>
      <rc t="2" v="11355"/>
    </bk>
    <bk>
      <rc t="2" v="11356"/>
    </bk>
    <bk>
      <rc t="2" v="11357"/>
    </bk>
    <bk>
      <rc t="2" v="11358"/>
    </bk>
    <bk>
      <rc t="2" v="11359"/>
    </bk>
    <bk>
      <rc t="2" v="11360"/>
    </bk>
    <bk>
      <rc t="2" v="11361"/>
    </bk>
    <bk>
      <rc t="2" v="11362"/>
    </bk>
    <bk>
      <rc t="2" v="11363"/>
    </bk>
    <bk>
      <rc t="2" v="11364"/>
    </bk>
    <bk>
      <rc t="2" v="11365"/>
    </bk>
    <bk>
      <rc t="2" v="11366"/>
    </bk>
    <bk>
      <rc t="2" v="11367"/>
    </bk>
    <bk>
      <rc t="2" v="11368"/>
    </bk>
    <bk>
      <rc t="2" v="11369"/>
    </bk>
    <bk>
      <rc t="2" v="11370"/>
    </bk>
    <bk>
      <rc t="2" v="11371"/>
    </bk>
    <bk>
      <rc t="2" v="11372"/>
    </bk>
    <bk>
      <rc t="2" v="11373"/>
    </bk>
    <bk>
      <rc t="2" v="11374"/>
    </bk>
    <bk>
      <rc t="2" v="11375"/>
    </bk>
    <bk>
      <rc t="2" v="11376"/>
    </bk>
    <bk>
      <rc t="2" v="11377"/>
    </bk>
    <bk>
      <rc t="2" v="11378"/>
    </bk>
    <bk>
      <rc t="2" v="11379"/>
    </bk>
    <bk>
      <rc t="2" v="11380"/>
    </bk>
    <bk>
      <rc t="2" v="11381"/>
    </bk>
    <bk>
      <rc t="2" v="11382"/>
    </bk>
    <bk>
      <rc t="2" v="11383"/>
    </bk>
    <bk>
      <rc t="2" v="11384"/>
    </bk>
    <bk>
      <rc t="2" v="11385"/>
    </bk>
    <bk>
      <rc t="2" v="11386"/>
    </bk>
    <bk>
      <rc t="2" v="11387"/>
    </bk>
    <bk>
      <rc t="2" v="11388"/>
    </bk>
    <bk>
      <rc t="2" v="11389"/>
    </bk>
    <bk>
      <rc t="2" v="11390"/>
    </bk>
    <bk>
      <rc t="2" v="11391"/>
    </bk>
    <bk>
      <rc t="2" v="11392"/>
    </bk>
    <bk>
      <rc t="2" v="11393"/>
    </bk>
    <bk>
      <rc t="2" v="11394"/>
    </bk>
    <bk>
      <rc t="2" v="11395"/>
    </bk>
    <bk>
      <rc t="2" v="11396"/>
    </bk>
    <bk>
      <rc t="2" v="11397"/>
    </bk>
    <bk>
      <rc t="2" v="11398"/>
    </bk>
    <bk>
      <rc t="2" v="11399"/>
    </bk>
    <bk>
      <rc t="2" v="11400"/>
    </bk>
    <bk>
      <rc t="2" v="11401"/>
    </bk>
    <bk>
      <rc t="2" v="11402"/>
    </bk>
    <bk>
      <rc t="2" v="11403"/>
    </bk>
    <bk>
      <rc t="2" v="11404"/>
    </bk>
    <bk>
      <rc t="2" v="11405"/>
    </bk>
    <bk>
      <rc t="2" v="11406"/>
    </bk>
    <bk>
      <rc t="2" v="11407"/>
    </bk>
    <bk>
      <rc t="2" v="11408"/>
    </bk>
    <bk>
      <rc t="2" v="11409"/>
    </bk>
    <bk>
      <rc t="2" v="11410"/>
    </bk>
    <bk>
      <rc t="2" v="11411"/>
    </bk>
    <bk>
      <rc t="2" v="11412"/>
    </bk>
    <bk>
      <rc t="2" v="11413"/>
    </bk>
    <bk>
      <rc t="2" v="11414"/>
    </bk>
    <bk>
      <rc t="2" v="11415"/>
    </bk>
    <bk>
      <rc t="2" v="11416"/>
    </bk>
    <bk>
      <rc t="2" v="11417"/>
    </bk>
    <bk>
      <rc t="2" v="11418"/>
    </bk>
    <bk>
      <rc t="2" v="11419"/>
    </bk>
    <bk>
      <rc t="2" v="11420"/>
    </bk>
    <bk>
      <rc t="2" v="11421"/>
    </bk>
    <bk>
      <rc t="2" v="11422"/>
    </bk>
    <bk>
      <rc t="2" v="11423"/>
    </bk>
    <bk>
      <rc t="2" v="11424"/>
    </bk>
    <bk>
      <rc t="2" v="11425"/>
    </bk>
    <bk>
      <rc t="2" v="11426"/>
    </bk>
    <bk>
      <rc t="2" v="11427"/>
    </bk>
    <bk>
      <rc t="2" v="11428"/>
    </bk>
    <bk>
      <rc t="2" v="11429"/>
    </bk>
    <bk>
      <rc t="2" v="11430"/>
    </bk>
    <bk>
      <rc t="2" v="11431"/>
    </bk>
    <bk>
      <rc t="2" v="11432"/>
    </bk>
    <bk>
      <rc t="2" v="11433"/>
    </bk>
    <bk>
      <rc t="2" v="11434"/>
    </bk>
    <bk>
      <rc t="2" v="11435"/>
    </bk>
    <bk>
      <rc t="2" v="11436"/>
    </bk>
    <bk>
      <rc t="2" v="11437"/>
    </bk>
    <bk>
      <rc t="2" v="11438"/>
    </bk>
    <bk>
      <rc t="2" v="11439"/>
    </bk>
    <bk>
      <rc t="2" v="11440"/>
    </bk>
    <bk>
      <rc t="2" v="11441"/>
    </bk>
    <bk>
      <rc t="2" v="11442"/>
    </bk>
    <bk>
      <rc t="2" v="11443"/>
    </bk>
    <bk>
      <rc t="2" v="11444"/>
    </bk>
    <bk>
      <rc t="2" v="11445"/>
    </bk>
    <bk>
      <rc t="2" v="11446"/>
    </bk>
    <bk>
      <rc t="2" v="11447"/>
    </bk>
    <bk>
      <rc t="2" v="11448"/>
    </bk>
    <bk>
      <rc t="2" v="11449"/>
    </bk>
    <bk>
      <rc t="2" v="11450"/>
    </bk>
    <bk>
      <rc t="2" v="11451"/>
    </bk>
    <bk>
      <rc t="2" v="11452"/>
    </bk>
    <bk>
      <rc t="2" v="11453"/>
    </bk>
    <bk>
      <rc t="2" v="11454"/>
    </bk>
    <bk>
      <rc t="2" v="11455"/>
    </bk>
    <bk>
      <rc t="2" v="11456"/>
    </bk>
    <bk>
      <rc t="2" v="11457"/>
    </bk>
    <bk>
      <rc t="2" v="11458"/>
    </bk>
    <bk>
      <rc t="2" v="11459"/>
    </bk>
    <bk>
      <rc t="2" v="11460"/>
    </bk>
    <bk>
      <rc t="2" v="11461"/>
    </bk>
    <bk>
      <rc t="2" v="11462"/>
    </bk>
    <bk>
      <rc t="2" v="11463"/>
    </bk>
    <bk>
      <rc t="2" v="11464"/>
    </bk>
    <bk>
      <rc t="2" v="11465"/>
    </bk>
    <bk>
      <rc t="2" v="11466"/>
    </bk>
    <bk>
      <rc t="2" v="11467"/>
    </bk>
    <bk>
      <rc t="2" v="11468"/>
    </bk>
    <bk>
      <rc t="2" v="11469"/>
    </bk>
    <bk>
      <rc t="2" v="11470"/>
    </bk>
    <bk>
      <rc t="2" v="11471"/>
    </bk>
    <bk>
      <rc t="2" v="11472"/>
    </bk>
    <bk>
      <rc t="2" v="11473"/>
    </bk>
    <bk>
      <rc t="2" v="11474"/>
    </bk>
    <bk>
      <rc t="2" v="11475"/>
    </bk>
    <bk>
      <rc t="2" v="11476"/>
    </bk>
    <bk>
      <rc t="2" v="11477"/>
    </bk>
    <bk>
      <rc t="2" v="11478"/>
    </bk>
    <bk>
      <rc t="2" v="11479"/>
    </bk>
    <bk>
      <rc t="2" v="11480"/>
    </bk>
    <bk>
      <rc t="2" v="11481"/>
    </bk>
    <bk>
      <rc t="2" v="11482"/>
    </bk>
    <bk>
      <rc t="2" v="11483"/>
    </bk>
    <bk>
      <rc t="2" v="11484"/>
    </bk>
    <bk>
      <rc t="2" v="11485"/>
    </bk>
    <bk>
      <rc t="2" v="11486"/>
    </bk>
    <bk>
      <rc t="2" v="11487"/>
    </bk>
    <bk>
      <rc t="2" v="11488"/>
    </bk>
    <bk>
      <rc t="2" v="11489"/>
    </bk>
    <bk>
      <rc t="2" v="11490"/>
    </bk>
    <bk>
      <rc t="2" v="11491"/>
    </bk>
    <bk>
      <rc t="2" v="11492"/>
    </bk>
    <bk>
      <rc t="2" v="11493"/>
    </bk>
    <bk>
      <rc t="2" v="11494"/>
    </bk>
    <bk>
      <rc t="2" v="11495"/>
    </bk>
    <bk>
      <rc t="2" v="11496"/>
    </bk>
    <bk>
      <rc t="2" v="11497"/>
    </bk>
    <bk>
      <rc t="2" v="11498"/>
    </bk>
    <bk>
      <rc t="2" v="11499"/>
    </bk>
    <bk>
      <rc t="2" v="11500"/>
    </bk>
    <bk>
      <rc t="2" v="11501"/>
    </bk>
    <bk>
      <rc t="2" v="11502"/>
    </bk>
    <bk>
      <rc t="2" v="11503"/>
    </bk>
    <bk>
      <rc t="2" v="11504"/>
    </bk>
    <bk>
      <rc t="2" v="11505"/>
    </bk>
    <bk>
      <rc t="2" v="11506"/>
    </bk>
    <bk>
      <rc t="2" v="11507"/>
    </bk>
    <bk>
      <rc t="2" v="11508"/>
    </bk>
    <bk>
      <rc t="2" v="11509"/>
    </bk>
    <bk>
      <rc t="2" v="11510"/>
    </bk>
    <bk>
      <rc t="2" v="11511"/>
    </bk>
    <bk>
      <rc t="2" v="11512"/>
    </bk>
    <bk>
      <rc t="2" v="11513"/>
    </bk>
    <bk>
      <rc t="2" v="11514"/>
    </bk>
    <bk>
      <rc t="2" v="11515"/>
    </bk>
    <bk>
      <rc t="2" v="11516"/>
    </bk>
    <bk>
      <rc t="2" v="11517"/>
    </bk>
    <bk>
      <rc t="2" v="11518"/>
    </bk>
    <bk>
      <rc t="2" v="11519"/>
    </bk>
    <bk>
      <rc t="2" v="11520"/>
    </bk>
    <bk>
      <rc t="2" v="11521"/>
    </bk>
    <bk>
      <rc t="2" v="11522"/>
    </bk>
    <bk>
      <rc t="2" v="11523"/>
    </bk>
    <bk>
      <rc t="2" v="11524"/>
    </bk>
    <bk>
      <rc t="2" v="11525"/>
    </bk>
    <bk>
      <rc t="2" v="11526"/>
    </bk>
    <bk>
      <rc t="2" v="11527"/>
    </bk>
    <bk>
      <rc t="2" v="11528"/>
    </bk>
    <bk>
      <rc t="2" v="11529"/>
    </bk>
    <bk>
      <rc t="2" v="11530"/>
    </bk>
    <bk>
      <rc t="2" v="11531"/>
    </bk>
    <bk>
      <rc t="2" v="11532"/>
    </bk>
    <bk>
      <rc t="2" v="11533"/>
    </bk>
    <bk>
      <rc t="2" v="11534"/>
    </bk>
    <bk>
      <rc t="2" v="11535"/>
    </bk>
    <bk>
      <rc t="2" v="11536"/>
    </bk>
    <bk>
      <rc t="2" v="11537"/>
    </bk>
    <bk>
      <rc t="2" v="11538"/>
    </bk>
    <bk>
      <rc t="2" v="11539"/>
    </bk>
    <bk>
      <rc t="2" v="11540"/>
    </bk>
    <bk>
      <rc t="2" v="11541"/>
    </bk>
    <bk>
      <rc t="2" v="11542"/>
    </bk>
    <bk>
      <rc t="2" v="11543"/>
    </bk>
    <bk>
      <rc t="2" v="11544"/>
    </bk>
    <bk>
      <rc t="2" v="11545"/>
    </bk>
    <bk>
      <rc t="2" v="11546"/>
    </bk>
    <bk>
      <rc t="2" v="11547"/>
    </bk>
    <bk>
      <rc t="2" v="11548"/>
    </bk>
    <bk>
      <rc t="2" v="11549"/>
    </bk>
    <bk>
      <rc t="2" v="11550"/>
    </bk>
    <bk>
      <rc t="2" v="11551"/>
    </bk>
    <bk>
      <rc t="2" v="11552"/>
    </bk>
    <bk>
      <rc t="2" v="11553"/>
    </bk>
    <bk>
      <rc t="2" v="11554"/>
    </bk>
    <bk>
      <rc t="2" v="11555"/>
    </bk>
    <bk>
      <rc t="2" v="11556"/>
    </bk>
    <bk>
      <rc t="2" v="11557"/>
    </bk>
    <bk>
      <rc t="2" v="11558"/>
    </bk>
    <bk>
      <rc t="2" v="11559"/>
    </bk>
    <bk>
      <rc t="2" v="11560"/>
    </bk>
    <bk>
      <rc t="2" v="11561"/>
    </bk>
    <bk>
      <rc t="2" v="11562"/>
    </bk>
    <bk>
      <rc t="2" v="11563"/>
    </bk>
    <bk>
      <rc t="2" v="11564"/>
    </bk>
    <bk>
      <rc t="2" v="11565"/>
    </bk>
    <bk>
      <rc t="2" v="11566"/>
    </bk>
    <bk>
      <rc t="2" v="11567"/>
    </bk>
    <bk>
      <rc t="2" v="11568"/>
    </bk>
    <bk>
      <rc t="2" v="11569"/>
    </bk>
    <bk>
      <rc t="2" v="11570"/>
    </bk>
    <bk>
      <rc t="2" v="11571"/>
    </bk>
    <bk>
      <rc t="2" v="11572"/>
    </bk>
    <bk>
      <rc t="2" v="11573"/>
    </bk>
    <bk>
      <rc t="2" v="11574"/>
    </bk>
    <bk>
      <rc t="2" v="11575"/>
    </bk>
    <bk>
      <rc t="2" v="11576"/>
    </bk>
    <bk>
      <rc t="2" v="11577"/>
    </bk>
    <bk>
      <rc t="2" v="11578"/>
    </bk>
    <bk>
      <rc t="2" v="11579"/>
    </bk>
    <bk>
      <rc t="2" v="11580"/>
    </bk>
    <bk>
      <rc t="2" v="11581"/>
    </bk>
    <bk>
      <rc t="2" v="11582"/>
    </bk>
    <bk>
      <rc t="2" v="11583"/>
    </bk>
    <bk>
      <rc t="2" v="11584"/>
    </bk>
    <bk>
      <rc t="2" v="11585"/>
    </bk>
    <bk>
      <rc t="2" v="11586"/>
    </bk>
    <bk>
      <rc t="2" v="11587"/>
    </bk>
    <bk>
      <rc t="2" v="11588"/>
    </bk>
    <bk>
      <rc t="2" v="11589"/>
    </bk>
    <bk>
      <rc t="2" v="11590"/>
    </bk>
    <bk>
      <rc t="2" v="11591"/>
    </bk>
    <bk>
      <rc t="2" v="11592"/>
    </bk>
    <bk>
      <rc t="2" v="11593"/>
    </bk>
    <bk>
      <rc t="2" v="11594"/>
    </bk>
    <bk>
      <rc t="2" v="11595"/>
    </bk>
    <bk>
      <rc t="2" v="11596"/>
    </bk>
    <bk>
      <rc t="2" v="11597"/>
    </bk>
    <bk>
      <rc t="2" v="11598"/>
    </bk>
    <bk>
      <rc t="2" v="11599"/>
    </bk>
    <bk>
      <rc t="2" v="11600"/>
    </bk>
    <bk>
      <rc t="2" v="11601"/>
    </bk>
    <bk>
      <rc t="2" v="11602"/>
    </bk>
    <bk>
      <rc t="2" v="11603"/>
    </bk>
    <bk>
      <rc t="2" v="11604"/>
    </bk>
    <bk>
      <rc t="2" v="11605"/>
    </bk>
    <bk>
      <rc t="2" v="11606"/>
    </bk>
    <bk>
      <rc t="2" v="11607"/>
    </bk>
    <bk>
      <rc t="2" v="11608"/>
    </bk>
    <bk>
      <rc t="2" v="11609"/>
    </bk>
    <bk>
      <rc t="2" v="11610"/>
    </bk>
    <bk>
      <rc t="2" v="11611"/>
    </bk>
    <bk>
      <rc t="2" v="11612"/>
    </bk>
    <bk>
      <rc t="2" v="11613"/>
    </bk>
    <bk>
      <rc t="2" v="11614"/>
    </bk>
    <bk>
      <rc t="2" v="11615"/>
    </bk>
    <bk>
      <rc t="2" v="11616"/>
    </bk>
    <bk>
      <rc t="2" v="11617"/>
    </bk>
    <bk>
      <rc t="2" v="11618"/>
    </bk>
    <bk>
      <rc t="2" v="11619"/>
    </bk>
    <bk>
      <rc t="2" v="11620"/>
    </bk>
    <bk>
      <rc t="2" v="11621"/>
    </bk>
    <bk>
      <rc t="2" v="11622"/>
    </bk>
    <bk>
      <rc t="2" v="11623"/>
    </bk>
    <bk>
      <rc t="2" v="11624"/>
    </bk>
    <bk>
      <rc t="2" v="11625"/>
    </bk>
    <bk>
      <rc t="2" v="11626"/>
    </bk>
    <bk>
      <rc t="2" v="11627"/>
    </bk>
    <bk>
      <rc t="2" v="11628"/>
    </bk>
    <bk>
      <rc t="2" v="11629"/>
    </bk>
    <bk>
      <rc t="2" v="11630"/>
    </bk>
    <bk>
      <rc t="2" v="11631"/>
    </bk>
    <bk>
      <rc t="2" v="11632"/>
    </bk>
    <bk>
      <rc t="2" v="11633"/>
    </bk>
    <bk>
      <rc t="2" v="11634"/>
    </bk>
    <bk>
      <rc t="2" v="11635"/>
    </bk>
    <bk>
      <rc t="2" v="11636"/>
    </bk>
    <bk>
      <rc t="2" v="11637"/>
    </bk>
    <bk>
      <rc t="2" v="11638"/>
    </bk>
    <bk>
      <rc t="2" v="11639"/>
    </bk>
    <bk>
      <rc t="2" v="11640"/>
    </bk>
    <bk>
      <rc t="2" v="11641"/>
    </bk>
    <bk>
      <rc t="2" v="11642"/>
    </bk>
    <bk>
      <rc t="2" v="11643"/>
    </bk>
    <bk>
      <rc t="2" v="11644"/>
    </bk>
    <bk>
      <rc t="2" v="11645"/>
    </bk>
    <bk>
      <rc t="2" v="11646"/>
    </bk>
    <bk>
      <rc t="2" v="11647"/>
    </bk>
    <bk>
      <rc t="2" v="11648"/>
    </bk>
    <bk>
      <rc t="2" v="11649"/>
    </bk>
    <bk>
      <rc t="2" v="11650"/>
    </bk>
    <bk>
      <rc t="2" v="11651"/>
    </bk>
    <bk>
      <rc t="2" v="11652"/>
    </bk>
    <bk>
      <rc t="2" v="11653"/>
    </bk>
    <bk>
      <rc t="2" v="11654"/>
    </bk>
    <bk>
      <rc t="2" v="11655"/>
    </bk>
    <bk>
      <rc t="2" v="11656"/>
    </bk>
    <bk>
      <rc t="2" v="11657"/>
    </bk>
    <bk>
      <rc t="2" v="11658"/>
    </bk>
    <bk>
      <rc t="2" v="11659"/>
    </bk>
    <bk>
      <rc t="2" v="11660"/>
    </bk>
    <bk>
      <rc t="2" v="11661"/>
    </bk>
    <bk>
      <rc t="2" v="11662"/>
    </bk>
    <bk>
      <rc t="2" v="11663"/>
    </bk>
    <bk>
      <rc t="2" v="11664"/>
    </bk>
    <bk>
      <rc t="2" v="11665"/>
    </bk>
    <bk>
      <rc t="2" v="11666"/>
    </bk>
    <bk>
      <rc t="2" v="11667"/>
    </bk>
    <bk>
      <rc t="2" v="11668"/>
    </bk>
    <bk>
      <rc t="2" v="11669"/>
    </bk>
    <bk>
      <rc t="2" v="11670"/>
    </bk>
    <bk>
      <rc t="2" v="11671"/>
    </bk>
    <bk>
      <rc t="2" v="11672"/>
    </bk>
    <bk>
      <rc t="2" v="11673"/>
    </bk>
    <bk>
      <rc t="2" v="11674"/>
    </bk>
    <bk>
      <rc t="2" v="11675"/>
    </bk>
    <bk>
      <rc t="2" v="11676"/>
    </bk>
    <bk>
      <rc t="2" v="11677"/>
    </bk>
    <bk>
      <rc t="2" v="11678"/>
    </bk>
    <bk>
      <rc t="2" v="11679"/>
    </bk>
    <bk>
      <rc t="2" v="11680"/>
    </bk>
    <bk>
      <rc t="2" v="11681"/>
    </bk>
    <bk>
      <rc t="2" v="11682"/>
    </bk>
    <bk>
      <rc t="2" v="11683"/>
    </bk>
    <bk>
      <rc t="2" v="11684"/>
    </bk>
    <bk>
      <rc t="2" v="11685"/>
    </bk>
    <bk>
      <rc t="2" v="11686"/>
    </bk>
    <bk>
      <rc t="2" v="11687"/>
    </bk>
    <bk>
      <rc t="2" v="11688"/>
    </bk>
    <bk>
      <rc t="2" v="11689"/>
    </bk>
    <bk>
      <rc t="2" v="11690"/>
    </bk>
    <bk>
      <rc t="2" v="11691"/>
    </bk>
    <bk>
      <rc t="2" v="11692"/>
    </bk>
    <bk>
      <rc t="2" v="11693"/>
    </bk>
    <bk>
      <rc t="2" v="11694"/>
    </bk>
    <bk>
      <rc t="2" v="11695"/>
    </bk>
    <bk>
      <rc t="2" v="11696"/>
    </bk>
    <bk>
      <rc t="2" v="11697"/>
    </bk>
    <bk>
      <rc t="2" v="11698"/>
    </bk>
    <bk>
      <rc t="2" v="11699"/>
    </bk>
    <bk>
      <rc t="2" v="11700"/>
    </bk>
    <bk>
      <rc t="2" v="11701"/>
    </bk>
    <bk>
      <rc t="2" v="11702"/>
    </bk>
    <bk>
      <rc t="2" v="11703"/>
    </bk>
    <bk>
      <rc t="2" v="11704"/>
    </bk>
    <bk>
      <rc t="2" v="11705"/>
    </bk>
    <bk>
      <rc t="2" v="11706"/>
    </bk>
    <bk>
      <rc t="2" v="11707"/>
    </bk>
    <bk>
      <rc t="2" v="11708"/>
    </bk>
    <bk>
      <rc t="2" v="11709"/>
    </bk>
    <bk>
      <rc t="2" v="11710"/>
    </bk>
    <bk>
      <rc t="2" v="11711"/>
    </bk>
    <bk>
      <rc t="2" v="11712"/>
    </bk>
    <bk>
      <rc t="2" v="11713"/>
    </bk>
    <bk>
      <rc t="2" v="11714"/>
    </bk>
    <bk>
      <rc t="2" v="11715"/>
    </bk>
    <bk>
      <rc t="2" v="11716"/>
    </bk>
    <bk>
      <rc t="2" v="11717"/>
    </bk>
    <bk>
      <rc t="2" v="11718"/>
    </bk>
    <bk>
      <rc t="2" v="11719"/>
    </bk>
    <bk>
      <rc t="2" v="11720"/>
    </bk>
    <bk>
      <rc t="2" v="11721"/>
    </bk>
    <bk>
      <rc t="2" v="11722"/>
    </bk>
    <bk>
      <rc t="2" v="11723"/>
    </bk>
    <bk>
      <rc t="2" v="11724"/>
    </bk>
    <bk>
      <rc t="2" v="11725"/>
    </bk>
    <bk>
      <rc t="2" v="11726"/>
    </bk>
    <bk>
      <rc t="2" v="11727"/>
    </bk>
    <bk>
      <rc t="2" v="11728"/>
    </bk>
    <bk>
      <rc t="2" v="11729"/>
    </bk>
    <bk>
      <rc t="2" v="11730"/>
    </bk>
    <bk>
      <rc t="2" v="11731"/>
    </bk>
    <bk>
      <rc t="2" v="11732"/>
    </bk>
    <bk>
      <rc t="2" v="11733"/>
    </bk>
    <bk>
      <rc t="2" v="11734"/>
    </bk>
    <bk>
      <rc t="2" v="11735"/>
    </bk>
    <bk>
      <rc t="2" v="11736"/>
    </bk>
    <bk>
      <rc t="2" v="11737"/>
    </bk>
    <bk>
      <rc t="2" v="11738"/>
    </bk>
    <bk>
      <rc t="2" v="11739"/>
    </bk>
    <bk>
      <rc t="2" v="11740"/>
    </bk>
    <bk>
      <rc t="2" v="11741"/>
    </bk>
    <bk>
      <rc t="2" v="11742"/>
    </bk>
    <bk>
      <rc t="2" v="11743"/>
    </bk>
    <bk>
      <rc t="2" v="11744"/>
    </bk>
    <bk>
      <rc t="2" v="11745"/>
    </bk>
    <bk>
      <rc t="2" v="11746"/>
    </bk>
    <bk>
      <rc t="2" v="11747"/>
    </bk>
    <bk>
      <rc t="2" v="11748"/>
    </bk>
    <bk>
      <rc t="2" v="11749"/>
    </bk>
    <bk>
      <rc t="2" v="11750"/>
    </bk>
    <bk>
      <rc t="2" v="11751"/>
    </bk>
    <bk>
      <rc t="2" v="11752"/>
    </bk>
    <bk>
      <rc t="2" v="11753"/>
    </bk>
    <bk>
      <rc t="2" v="11754"/>
    </bk>
    <bk>
      <rc t="2" v="11755"/>
    </bk>
    <bk>
      <rc t="2" v="11756"/>
    </bk>
    <bk>
      <rc t="2" v="11757"/>
    </bk>
    <bk>
      <rc t="2" v="11758"/>
    </bk>
    <bk>
      <rc t="2" v="11759"/>
    </bk>
    <bk>
      <rc t="2" v="11760"/>
    </bk>
    <bk>
      <rc t="2" v="11761"/>
    </bk>
    <bk>
      <rc t="2" v="11762"/>
    </bk>
    <bk>
      <rc t="2" v="11763"/>
    </bk>
    <bk>
      <rc t="2" v="11764"/>
    </bk>
    <bk>
      <rc t="2" v="11765"/>
    </bk>
    <bk>
      <rc t="2" v="11766"/>
    </bk>
    <bk>
      <rc t="2" v="11767"/>
    </bk>
    <bk>
      <rc t="2" v="11768"/>
    </bk>
    <bk>
      <rc t="2" v="11769"/>
    </bk>
    <bk>
      <rc t="2" v="11770"/>
    </bk>
    <bk>
      <rc t="2" v="11771"/>
    </bk>
    <bk>
      <rc t="2" v="11772"/>
    </bk>
    <bk>
      <rc t="2" v="11773"/>
    </bk>
    <bk>
      <rc t="2" v="11774"/>
    </bk>
    <bk>
      <rc t="2" v="11775"/>
    </bk>
    <bk>
      <rc t="2" v="11776"/>
    </bk>
    <bk>
      <rc t="2" v="11777"/>
    </bk>
    <bk>
      <rc t="2" v="11778"/>
    </bk>
    <bk>
      <rc t="2" v="11779"/>
    </bk>
    <bk>
      <rc t="2" v="11780"/>
    </bk>
    <bk>
      <rc t="2" v="11781"/>
    </bk>
    <bk>
      <rc t="2" v="11782"/>
    </bk>
    <bk>
      <rc t="2" v="11783"/>
    </bk>
    <bk>
      <rc t="2" v="11784"/>
    </bk>
    <bk>
      <rc t="2" v="11785"/>
    </bk>
    <bk>
      <rc t="2" v="11786"/>
    </bk>
    <bk>
      <rc t="2" v="11787"/>
    </bk>
    <bk>
      <rc t="2" v="11788"/>
    </bk>
    <bk>
      <rc t="2" v="11789"/>
    </bk>
    <bk>
      <rc t="2" v="11790"/>
    </bk>
    <bk>
      <rc t="2" v="11791"/>
    </bk>
    <bk>
      <rc t="2" v="11792"/>
    </bk>
    <bk>
      <rc t="2" v="11793"/>
    </bk>
    <bk>
      <rc t="2" v="11794"/>
    </bk>
    <bk>
      <rc t="2" v="11795"/>
    </bk>
    <bk>
      <rc t="2" v="11796"/>
    </bk>
    <bk>
      <rc t="2" v="11797"/>
    </bk>
    <bk>
      <rc t="2" v="11798"/>
    </bk>
    <bk>
      <rc t="2" v="11799"/>
    </bk>
    <bk>
      <rc t="2" v="11800"/>
    </bk>
    <bk>
      <rc t="2" v="11801"/>
    </bk>
    <bk>
      <rc t="2" v="11802"/>
    </bk>
    <bk>
      <rc t="2" v="11803"/>
    </bk>
    <bk>
      <rc t="2" v="11804"/>
    </bk>
    <bk>
      <rc t="2" v="11805"/>
    </bk>
    <bk>
      <rc t="2" v="11806"/>
    </bk>
    <bk>
      <rc t="2" v="11807"/>
    </bk>
    <bk>
      <rc t="2" v="11808"/>
    </bk>
    <bk>
      <rc t="2" v="11809"/>
    </bk>
    <bk>
      <rc t="2" v="11810"/>
    </bk>
    <bk>
      <rc t="2" v="11811"/>
    </bk>
    <bk>
      <rc t="2" v="11812"/>
    </bk>
    <bk>
      <rc t="2" v="11813"/>
    </bk>
    <bk>
      <rc t="2" v="11814"/>
    </bk>
    <bk>
      <rc t="2" v="11815"/>
    </bk>
    <bk>
      <rc t="2" v="11816"/>
    </bk>
    <bk>
      <rc t="2" v="11817"/>
    </bk>
    <bk>
      <rc t="2" v="11818"/>
    </bk>
    <bk>
      <rc t="2" v="11819"/>
    </bk>
    <bk>
      <rc t="2" v="11820"/>
    </bk>
    <bk>
      <rc t="2" v="11821"/>
    </bk>
    <bk>
      <rc t="2" v="11822"/>
    </bk>
    <bk>
      <rc t="2" v="11823"/>
    </bk>
    <bk>
      <rc t="2" v="11824"/>
    </bk>
    <bk>
      <rc t="2" v="11825"/>
    </bk>
    <bk>
      <rc t="2" v="11826"/>
    </bk>
    <bk>
      <rc t="2" v="11827"/>
    </bk>
    <bk>
      <rc t="2" v="11828"/>
    </bk>
    <bk>
      <rc t="2" v="11829"/>
    </bk>
    <bk>
      <rc t="2" v="11830"/>
    </bk>
    <bk>
      <rc t="2" v="11831"/>
    </bk>
    <bk>
      <rc t="2" v="11832"/>
    </bk>
    <bk>
      <rc t="2" v="11833"/>
    </bk>
    <bk>
      <rc t="2" v="11834"/>
    </bk>
    <bk>
      <rc t="2" v="11835"/>
    </bk>
    <bk>
      <rc t="2" v="11836"/>
    </bk>
    <bk>
      <rc t="2" v="11837"/>
    </bk>
    <bk>
      <rc t="2" v="11838"/>
    </bk>
    <bk>
      <rc t="2" v="11839"/>
    </bk>
    <bk>
      <rc t="2" v="11840"/>
    </bk>
    <bk>
      <rc t="2" v="11841"/>
    </bk>
    <bk>
      <rc t="2" v="11842"/>
    </bk>
    <bk>
      <rc t="2" v="11843"/>
    </bk>
    <bk>
      <rc t="2" v="11844"/>
    </bk>
    <bk>
      <rc t="2" v="11845"/>
    </bk>
    <bk>
      <rc t="2" v="11846"/>
    </bk>
    <bk>
      <rc t="2" v="11847"/>
    </bk>
    <bk>
      <rc t="2" v="11848"/>
    </bk>
    <bk>
      <rc t="2" v="11849"/>
    </bk>
    <bk>
      <rc t="2" v="11850"/>
    </bk>
    <bk>
      <rc t="2" v="11851"/>
    </bk>
    <bk>
      <rc t="2" v="11852"/>
    </bk>
    <bk>
      <rc t="2" v="11853"/>
    </bk>
    <bk>
      <rc t="2" v="11854"/>
    </bk>
    <bk>
      <rc t="2" v="11855"/>
    </bk>
    <bk>
      <rc t="2" v="11856"/>
    </bk>
    <bk>
      <rc t="2" v="11857"/>
    </bk>
    <bk>
      <rc t="2" v="11858"/>
    </bk>
    <bk>
      <rc t="2" v="11859"/>
    </bk>
    <bk>
      <rc t="2" v="11860"/>
    </bk>
    <bk>
      <rc t="2" v="11861"/>
    </bk>
    <bk>
      <rc t="2" v="11862"/>
    </bk>
    <bk>
      <rc t="2" v="11863"/>
    </bk>
    <bk>
      <rc t="2" v="11864"/>
    </bk>
    <bk>
      <rc t="2" v="11865"/>
    </bk>
    <bk>
      <rc t="2" v="11866"/>
    </bk>
    <bk>
      <rc t="2" v="11867"/>
    </bk>
    <bk>
      <rc t="2" v="11868"/>
    </bk>
    <bk>
      <rc t="2" v="11869"/>
    </bk>
    <bk>
      <rc t="2" v="11870"/>
    </bk>
    <bk>
      <rc t="2" v="11871"/>
    </bk>
    <bk>
      <rc t="2" v="11872"/>
    </bk>
    <bk>
      <rc t="2" v="11873"/>
    </bk>
    <bk>
      <rc t="2" v="11874"/>
    </bk>
    <bk>
      <rc t="2" v="11875"/>
    </bk>
    <bk>
      <rc t="2" v="11876"/>
    </bk>
    <bk>
      <rc t="2" v="11877"/>
    </bk>
    <bk>
      <rc t="2" v="11878"/>
    </bk>
    <bk>
      <rc t="2" v="11879"/>
    </bk>
    <bk>
      <rc t="2" v="11880"/>
    </bk>
    <bk>
      <rc t="2" v="11881"/>
    </bk>
    <bk>
      <rc t="2" v="11882"/>
    </bk>
    <bk>
      <rc t="2" v="11883"/>
    </bk>
    <bk>
      <rc t="2" v="11884"/>
    </bk>
    <bk>
      <rc t="2" v="11885"/>
    </bk>
    <bk>
      <rc t="2" v="11886"/>
    </bk>
    <bk>
      <rc t="2" v="11887"/>
    </bk>
    <bk>
      <rc t="2" v="11888"/>
    </bk>
    <bk>
      <rc t="2" v="11889"/>
    </bk>
    <bk>
      <rc t="2" v="11890"/>
    </bk>
    <bk>
      <rc t="2" v="11891"/>
    </bk>
    <bk>
      <rc t="2" v="11892"/>
    </bk>
    <bk>
      <rc t="2" v="11893"/>
    </bk>
    <bk>
      <rc t="2" v="11894"/>
    </bk>
    <bk>
      <rc t="2" v="11895"/>
    </bk>
    <bk>
      <rc t="2" v="11896"/>
    </bk>
    <bk>
      <rc t="2" v="11897"/>
    </bk>
    <bk>
      <rc t="2" v="11898"/>
    </bk>
    <bk>
      <rc t="2" v="11899"/>
    </bk>
    <bk>
      <rc t="2" v="11900"/>
    </bk>
    <bk>
      <rc t="2" v="11901"/>
    </bk>
    <bk>
      <rc t="2" v="11902"/>
    </bk>
    <bk>
      <rc t="2" v="11903"/>
    </bk>
    <bk>
      <rc t="2" v="11904"/>
    </bk>
    <bk>
      <rc t="2" v="11905"/>
    </bk>
    <bk>
      <rc t="2" v="11906"/>
    </bk>
    <bk>
      <rc t="2" v="11907"/>
    </bk>
    <bk>
      <rc t="2" v="11908"/>
    </bk>
    <bk>
      <rc t="2" v="11909"/>
    </bk>
    <bk>
      <rc t="2" v="11910"/>
    </bk>
    <bk>
      <rc t="2" v="11911"/>
    </bk>
    <bk>
      <rc t="2" v="11912"/>
    </bk>
    <bk>
      <rc t="2" v="11913"/>
    </bk>
    <bk>
      <rc t="2" v="11914"/>
    </bk>
    <bk>
      <rc t="2" v="11915"/>
    </bk>
    <bk>
      <rc t="2" v="11916"/>
    </bk>
    <bk>
      <rc t="2" v="11917"/>
    </bk>
    <bk>
      <rc t="2" v="11918"/>
    </bk>
    <bk>
      <rc t="2" v="11919"/>
    </bk>
    <bk>
      <rc t="2" v="11920"/>
    </bk>
    <bk>
      <rc t="2" v="11921"/>
    </bk>
    <bk>
      <rc t="2" v="11922"/>
    </bk>
    <bk>
      <rc t="2" v="11923"/>
    </bk>
    <bk>
      <rc t="2" v="11924"/>
    </bk>
    <bk>
      <rc t="2" v="11925"/>
    </bk>
    <bk>
      <rc t="2" v="11926"/>
    </bk>
    <bk>
      <rc t="2" v="11927"/>
    </bk>
    <bk>
      <rc t="2" v="11928"/>
    </bk>
    <bk>
      <rc t="2" v="11929"/>
    </bk>
    <bk>
      <rc t="2" v="11930"/>
    </bk>
    <bk>
      <rc t="2" v="11931"/>
    </bk>
    <bk>
      <rc t="2" v="11932"/>
    </bk>
    <bk>
      <rc t="2" v="11933"/>
    </bk>
    <bk>
      <rc t="2" v="11934"/>
    </bk>
    <bk>
      <rc t="2" v="11935"/>
    </bk>
    <bk>
      <rc t="2" v="11936"/>
    </bk>
    <bk>
      <rc t="2" v="11937"/>
    </bk>
    <bk>
      <rc t="2" v="11938"/>
    </bk>
    <bk>
      <rc t="2" v="11939"/>
    </bk>
    <bk>
      <rc t="2" v="11940"/>
    </bk>
    <bk>
      <rc t="2" v="11941"/>
    </bk>
    <bk>
      <rc t="2" v="11942"/>
    </bk>
    <bk>
      <rc t="2" v="11943"/>
    </bk>
    <bk>
      <rc t="2" v="11944"/>
    </bk>
    <bk>
      <rc t="2" v="11945"/>
    </bk>
    <bk>
      <rc t="2" v="11946"/>
    </bk>
    <bk>
      <rc t="2" v="11947"/>
    </bk>
    <bk>
      <rc t="2" v="11948"/>
    </bk>
    <bk>
      <rc t="2" v="11949"/>
    </bk>
    <bk>
      <rc t="2" v="11950"/>
    </bk>
    <bk>
      <rc t="2" v="11951"/>
    </bk>
    <bk>
      <rc t="2" v="11952"/>
    </bk>
    <bk>
      <rc t="2" v="11953"/>
    </bk>
    <bk>
      <rc t="2" v="11954"/>
    </bk>
    <bk>
      <rc t="2" v="11955"/>
    </bk>
    <bk>
      <rc t="2" v="11956"/>
    </bk>
    <bk>
      <rc t="2" v="11957"/>
    </bk>
    <bk>
      <rc t="2" v="11958"/>
    </bk>
    <bk>
      <rc t="2" v="11959"/>
    </bk>
    <bk>
      <rc t="2" v="11960"/>
    </bk>
    <bk>
      <rc t="2" v="11961"/>
    </bk>
    <bk>
      <rc t="2" v="11962"/>
    </bk>
    <bk>
      <rc t="2" v="11963"/>
    </bk>
    <bk>
      <rc t="2" v="11964"/>
    </bk>
    <bk>
      <rc t="2" v="11965"/>
    </bk>
    <bk>
      <rc t="2" v="11966"/>
    </bk>
    <bk>
      <rc t="2" v="11967"/>
    </bk>
    <bk>
      <rc t="2" v="11968"/>
    </bk>
    <bk>
      <rc t="2" v="11969"/>
    </bk>
    <bk>
      <rc t="2" v="11970"/>
    </bk>
    <bk>
      <rc t="2" v="11971"/>
    </bk>
    <bk>
      <rc t="2" v="11972"/>
    </bk>
    <bk>
      <rc t="2" v="11973"/>
    </bk>
    <bk>
      <rc t="2" v="11974"/>
    </bk>
    <bk>
      <rc t="2" v="11975"/>
    </bk>
    <bk>
      <rc t="2" v="11976"/>
    </bk>
    <bk>
      <rc t="2" v="11977"/>
    </bk>
    <bk>
      <rc t="2" v="11978"/>
    </bk>
    <bk>
      <rc t="2" v="11979"/>
    </bk>
    <bk>
      <rc t="2" v="11980"/>
    </bk>
    <bk>
      <rc t="2" v="11981"/>
    </bk>
    <bk>
      <rc t="2" v="11982"/>
    </bk>
    <bk>
      <rc t="2" v="11983"/>
    </bk>
    <bk>
      <rc t="2" v="11984"/>
    </bk>
    <bk>
      <rc t="2" v="11985"/>
    </bk>
    <bk>
      <rc t="2" v="11986"/>
    </bk>
    <bk>
      <rc t="2" v="11987"/>
    </bk>
    <bk>
      <rc t="2" v="11988"/>
    </bk>
    <bk>
      <rc t="2" v="11989"/>
    </bk>
    <bk>
      <rc t="2" v="11990"/>
    </bk>
    <bk>
      <rc t="2" v="11991"/>
    </bk>
    <bk>
      <rc t="2" v="11992"/>
    </bk>
    <bk>
      <rc t="2" v="11993"/>
    </bk>
    <bk>
      <rc t="2" v="11994"/>
    </bk>
    <bk>
      <rc t="2" v="11995"/>
    </bk>
    <bk>
      <rc t="2" v="11996"/>
    </bk>
    <bk>
      <rc t="2" v="11997"/>
    </bk>
    <bk>
      <rc t="2" v="11998"/>
    </bk>
    <bk>
      <rc t="2" v="11999"/>
    </bk>
    <bk>
      <rc t="2" v="12000"/>
    </bk>
    <bk>
      <rc t="2" v="12001"/>
    </bk>
    <bk>
      <rc t="2" v="12002"/>
    </bk>
    <bk>
      <rc t="2" v="12003"/>
    </bk>
    <bk>
      <rc t="2" v="12004"/>
    </bk>
    <bk>
      <rc t="2" v="12005"/>
    </bk>
    <bk>
      <rc t="2" v="12006"/>
    </bk>
    <bk>
      <rc t="2" v="12007"/>
    </bk>
    <bk>
      <rc t="2" v="12008"/>
    </bk>
    <bk>
      <rc t="2" v="12009"/>
    </bk>
    <bk>
      <rc t="2" v="12010"/>
    </bk>
    <bk>
      <rc t="2" v="12011"/>
    </bk>
    <bk>
      <rc t="2" v="12012"/>
    </bk>
    <bk>
      <rc t="2" v="12013"/>
    </bk>
    <bk>
      <rc t="2" v="12014"/>
    </bk>
    <bk>
      <rc t="2" v="12015"/>
    </bk>
    <bk>
      <rc t="2" v="12016"/>
    </bk>
    <bk>
      <rc t="2" v="12017"/>
    </bk>
    <bk>
      <rc t="2" v="12018"/>
    </bk>
    <bk>
      <rc t="2" v="12019"/>
    </bk>
    <bk>
      <rc t="2" v="12020"/>
    </bk>
    <bk>
      <rc t="2" v="12021"/>
    </bk>
    <bk>
      <rc t="2" v="12022"/>
    </bk>
    <bk>
      <rc t="2" v="12023"/>
    </bk>
    <bk>
      <rc t="2" v="12024"/>
    </bk>
    <bk>
      <rc t="2" v="12025"/>
    </bk>
    <bk>
      <rc t="2" v="12026"/>
    </bk>
    <bk>
      <rc t="2" v="12027"/>
    </bk>
    <bk>
      <rc t="2" v="12028"/>
    </bk>
    <bk>
      <rc t="2" v="12029"/>
    </bk>
    <bk>
      <rc t="2" v="12030"/>
    </bk>
    <bk>
      <rc t="2" v="12031"/>
    </bk>
    <bk>
      <rc t="2" v="12032"/>
    </bk>
    <bk>
      <rc t="2" v="12033"/>
    </bk>
    <bk>
      <rc t="2" v="12034"/>
    </bk>
    <bk>
      <rc t="2" v="12035"/>
    </bk>
    <bk>
      <rc t="2" v="12036"/>
    </bk>
    <bk>
      <rc t="2" v="12037"/>
    </bk>
    <bk>
      <rc t="2" v="12038"/>
    </bk>
    <bk>
      <rc t="2" v="12039"/>
    </bk>
    <bk>
      <rc t="2" v="12040"/>
    </bk>
    <bk>
      <rc t="2" v="12041"/>
    </bk>
    <bk>
      <rc t="2" v="12042"/>
    </bk>
    <bk>
      <rc t="2" v="12043"/>
    </bk>
    <bk>
      <rc t="2" v="12044"/>
    </bk>
    <bk>
      <rc t="2" v="12045"/>
    </bk>
    <bk>
      <rc t="2" v="12046"/>
    </bk>
    <bk>
      <rc t="2" v="12047"/>
    </bk>
    <bk>
      <rc t="2" v="12048"/>
    </bk>
    <bk>
      <rc t="2" v="12049"/>
    </bk>
    <bk>
      <rc t="2" v="12050"/>
    </bk>
    <bk>
      <rc t="2" v="12051"/>
    </bk>
    <bk>
      <rc t="2" v="12052"/>
    </bk>
    <bk>
      <rc t="2" v="12053"/>
    </bk>
    <bk>
      <rc t="2" v="12054"/>
    </bk>
    <bk>
      <rc t="2" v="12055"/>
    </bk>
    <bk>
      <rc t="2" v="12056"/>
    </bk>
    <bk>
      <rc t="2" v="12057"/>
    </bk>
    <bk>
      <rc t="2" v="12058"/>
    </bk>
    <bk>
      <rc t="2" v="12059"/>
    </bk>
    <bk>
      <rc t="2" v="12060"/>
    </bk>
    <bk>
      <rc t="2" v="12061"/>
    </bk>
    <bk>
      <rc t="2" v="12062"/>
    </bk>
    <bk>
      <rc t="2" v="12063"/>
    </bk>
    <bk>
      <rc t="2" v="12064"/>
    </bk>
    <bk>
      <rc t="2" v="12065"/>
    </bk>
    <bk>
      <rc t="2" v="12066"/>
    </bk>
    <bk>
      <rc t="2" v="12067"/>
    </bk>
    <bk>
      <rc t="2" v="12068"/>
    </bk>
    <bk>
      <rc t="2" v="12069"/>
    </bk>
    <bk>
      <rc t="2" v="12070"/>
    </bk>
    <bk>
      <rc t="2" v="12071"/>
    </bk>
    <bk>
      <rc t="2" v="12072"/>
    </bk>
    <bk>
      <rc t="2" v="12073"/>
    </bk>
    <bk>
      <rc t="2" v="12074"/>
    </bk>
    <bk>
      <rc t="2" v="12075"/>
    </bk>
    <bk>
      <rc t="2" v="12076"/>
    </bk>
    <bk>
      <rc t="2" v="12077"/>
    </bk>
    <bk>
      <rc t="2" v="12078"/>
    </bk>
    <bk>
      <rc t="2" v="12079"/>
    </bk>
    <bk>
      <rc t="2" v="12080"/>
    </bk>
    <bk>
      <rc t="2" v="12081"/>
    </bk>
    <bk>
      <rc t="2" v="12082"/>
    </bk>
    <bk>
      <rc t="2" v="12083"/>
    </bk>
    <bk>
      <rc t="2" v="12084"/>
    </bk>
    <bk>
      <rc t="2" v="12085"/>
    </bk>
    <bk>
      <rc t="2" v="12086"/>
    </bk>
    <bk>
      <rc t="2" v="12087"/>
    </bk>
    <bk>
      <rc t="2" v="12088"/>
    </bk>
    <bk>
      <rc t="2" v="12089"/>
    </bk>
    <bk>
      <rc t="2" v="12090"/>
    </bk>
    <bk>
      <rc t="2" v="12091"/>
    </bk>
    <bk>
      <rc t="2" v="12092"/>
    </bk>
    <bk>
      <rc t="2" v="12093"/>
    </bk>
    <bk>
      <rc t="2" v="12094"/>
    </bk>
    <bk>
      <rc t="2" v="12095"/>
    </bk>
    <bk>
      <rc t="2" v="12096"/>
    </bk>
    <bk>
      <rc t="2" v="12097"/>
    </bk>
    <bk>
      <rc t="2" v="12098"/>
    </bk>
    <bk>
      <rc t="2" v="12099"/>
    </bk>
    <bk>
      <rc t="2" v="12100"/>
    </bk>
    <bk>
      <rc t="2" v="12101"/>
    </bk>
    <bk>
      <rc t="2" v="12102"/>
    </bk>
    <bk>
      <rc t="2" v="12103"/>
    </bk>
    <bk>
      <rc t="2" v="12104"/>
    </bk>
    <bk>
      <rc t="2" v="12105"/>
    </bk>
    <bk>
      <rc t="2" v="12106"/>
    </bk>
    <bk>
      <rc t="2" v="12107"/>
    </bk>
    <bk>
      <rc t="2" v="12108"/>
    </bk>
    <bk>
      <rc t="2" v="12109"/>
    </bk>
    <bk>
      <rc t="2" v="12110"/>
    </bk>
    <bk>
      <rc t="2" v="12111"/>
    </bk>
    <bk>
      <rc t="2" v="12112"/>
    </bk>
    <bk>
      <rc t="2" v="12113"/>
    </bk>
    <bk>
      <rc t="2" v="12114"/>
    </bk>
    <bk>
      <rc t="2" v="12115"/>
    </bk>
    <bk>
      <rc t="2" v="12116"/>
    </bk>
    <bk>
      <rc t="2" v="12117"/>
    </bk>
    <bk>
      <rc t="2" v="12118"/>
    </bk>
    <bk>
      <rc t="2" v="12119"/>
    </bk>
    <bk>
      <rc t="2" v="12120"/>
    </bk>
    <bk>
      <rc t="2" v="12121"/>
    </bk>
    <bk>
      <rc t="2" v="12122"/>
    </bk>
    <bk>
      <rc t="2" v="12123"/>
    </bk>
    <bk>
      <rc t="2" v="12124"/>
    </bk>
    <bk>
      <rc t="2" v="12125"/>
    </bk>
    <bk>
      <rc t="2" v="12126"/>
    </bk>
    <bk>
      <rc t="2" v="12127"/>
    </bk>
    <bk>
      <rc t="2" v="12128"/>
    </bk>
    <bk>
      <rc t="2" v="12129"/>
    </bk>
    <bk>
      <rc t="2" v="12130"/>
    </bk>
    <bk>
      <rc t="2" v="12131"/>
    </bk>
    <bk>
      <rc t="2" v="12132"/>
    </bk>
    <bk>
      <rc t="2" v="12133"/>
    </bk>
    <bk>
      <rc t="2" v="12134"/>
    </bk>
    <bk>
      <rc t="2" v="12135"/>
    </bk>
    <bk>
      <rc t="2" v="12136"/>
    </bk>
    <bk>
      <rc t="2" v="12137"/>
    </bk>
    <bk>
      <rc t="2" v="12138"/>
    </bk>
    <bk>
      <rc t="2" v="12139"/>
    </bk>
    <bk>
      <rc t="2" v="12140"/>
    </bk>
    <bk>
      <rc t="2" v="12141"/>
    </bk>
    <bk>
      <rc t="2" v="12142"/>
    </bk>
    <bk>
      <rc t="2" v="12143"/>
    </bk>
    <bk>
      <rc t="2" v="12144"/>
    </bk>
    <bk>
      <rc t="2" v="12145"/>
    </bk>
    <bk>
      <rc t="2" v="12146"/>
    </bk>
    <bk>
      <rc t="2" v="12147"/>
    </bk>
    <bk>
      <rc t="2" v="12148"/>
    </bk>
    <bk>
      <rc t="2" v="12149"/>
    </bk>
    <bk>
      <rc t="2" v="12150"/>
    </bk>
    <bk>
      <rc t="2" v="12151"/>
    </bk>
    <bk>
      <rc t="2" v="12152"/>
    </bk>
    <bk>
      <rc t="2" v="12153"/>
    </bk>
    <bk>
      <rc t="2" v="12154"/>
    </bk>
    <bk>
      <rc t="2" v="12155"/>
    </bk>
    <bk>
      <rc t="2" v="12156"/>
    </bk>
    <bk>
      <rc t="2" v="12157"/>
    </bk>
    <bk>
      <rc t="2" v="12158"/>
    </bk>
    <bk>
      <rc t="2" v="12159"/>
    </bk>
    <bk>
      <rc t="2" v="12160"/>
    </bk>
    <bk>
      <rc t="2" v="12161"/>
    </bk>
    <bk>
      <rc t="2" v="12162"/>
    </bk>
    <bk>
      <rc t="2" v="12163"/>
    </bk>
    <bk>
      <rc t="2" v="12164"/>
    </bk>
    <bk>
      <rc t="2" v="12165"/>
    </bk>
    <bk>
      <rc t="2" v="12166"/>
    </bk>
    <bk>
      <rc t="2" v="12167"/>
    </bk>
    <bk>
      <rc t="2" v="12168"/>
    </bk>
    <bk>
      <rc t="2" v="12169"/>
    </bk>
    <bk>
      <rc t="2" v="12170"/>
    </bk>
    <bk>
      <rc t="2" v="12171"/>
    </bk>
    <bk>
      <rc t="2" v="12172"/>
    </bk>
    <bk>
      <rc t="2" v="12173"/>
    </bk>
    <bk>
      <rc t="2" v="12174"/>
    </bk>
    <bk>
      <rc t="2" v="12175"/>
    </bk>
    <bk>
      <rc t="2" v="12176"/>
    </bk>
    <bk>
      <rc t="2" v="12177"/>
    </bk>
    <bk>
      <rc t="2" v="12178"/>
    </bk>
    <bk>
      <rc t="2" v="12179"/>
    </bk>
    <bk>
      <rc t="2" v="12180"/>
    </bk>
    <bk>
      <rc t="2" v="12181"/>
    </bk>
    <bk>
      <rc t="2" v="12182"/>
    </bk>
    <bk>
      <rc t="2" v="12183"/>
    </bk>
    <bk>
      <rc t="2" v="12184"/>
    </bk>
    <bk>
      <rc t="2" v="12185"/>
    </bk>
    <bk>
      <rc t="2" v="12186"/>
    </bk>
    <bk>
      <rc t="2" v="12187"/>
    </bk>
    <bk>
      <rc t="2" v="12188"/>
    </bk>
    <bk>
      <rc t="2" v="12189"/>
    </bk>
    <bk>
      <rc t="2" v="12190"/>
    </bk>
    <bk>
      <rc t="2" v="12191"/>
    </bk>
    <bk>
      <rc t="2" v="12192"/>
    </bk>
    <bk>
      <rc t="2" v="12193"/>
    </bk>
    <bk>
      <rc t="2" v="12194"/>
    </bk>
    <bk>
      <rc t="2" v="12195"/>
    </bk>
    <bk>
      <rc t="2" v="12196"/>
    </bk>
    <bk>
      <rc t="2" v="12197"/>
    </bk>
    <bk>
      <rc t="2" v="12198"/>
    </bk>
    <bk>
      <rc t="2" v="12199"/>
    </bk>
    <bk>
      <rc t="2" v="12200"/>
    </bk>
    <bk>
      <rc t="2" v="12201"/>
    </bk>
    <bk>
      <rc t="2" v="12202"/>
    </bk>
    <bk>
      <rc t="2" v="12203"/>
    </bk>
    <bk>
      <rc t="2" v="12204"/>
    </bk>
    <bk>
      <rc t="2" v="12205"/>
    </bk>
    <bk>
      <rc t="2" v="12206"/>
    </bk>
    <bk>
      <rc t="2" v="12207"/>
    </bk>
    <bk>
      <rc t="2" v="12208"/>
    </bk>
    <bk>
      <rc t="2" v="12209"/>
    </bk>
    <bk>
      <rc t="2" v="12210"/>
    </bk>
    <bk>
      <rc t="2" v="12211"/>
    </bk>
    <bk>
      <rc t="2" v="12212"/>
    </bk>
    <bk>
      <rc t="2" v="12213"/>
    </bk>
    <bk>
      <rc t="2" v="12214"/>
    </bk>
    <bk>
      <rc t="2" v="12215"/>
    </bk>
    <bk>
      <rc t="2" v="12216"/>
    </bk>
    <bk>
      <rc t="2" v="12217"/>
    </bk>
    <bk>
      <rc t="2" v="12218"/>
    </bk>
    <bk>
      <rc t="2" v="12219"/>
    </bk>
    <bk>
      <rc t="2" v="12220"/>
    </bk>
    <bk>
      <rc t="2" v="12221"/>
    </bk>
    <bk>
      <rc t="2" v="12222"/>
    </bk>
    <bk>
      <rc t="2" v="12223"/>
    </bk>
    <bk>
      <rc t="2" v="12224"/>
    </bk>
    <bk>
      <rc t="2" v="12225"/>
    </bk>
    <bk>
      <rc t="2" v="12226"/>
    </bk>
    <bk>
      <rc t="2" v="12227"/>
    </bk>
    <bk>
      <rc t="2" v="12228"/>
    </bk>
    <bk>
      <rc t="2" v="12229"/>
    </bk>
    <bk>
      <rc t="2" v="12230"/>
    </bk>
    <bk>
      <rc t="2" v="12231"/>
    </bk>
    <bk>
      <rc t="2" v="12232"/>
    </bk>
    <bk>
      <rc t="2" v="12233"/>
    </bk>
    <bk>
      <rc t="2" v="12234"/>
    </bk>
    <bk>
      <rc t="2" v="12235"/>
    </bk>
    <bk>
      <rc t="2" v="12236"/>
    </bk>
    <bk>
      <rc t="2" v="12237"/>
    </bk>
    <bk>
      <rc t="2" v="12238"/>
    </bk>
    <bk>
      <rc t="2" v="12239"/>
    </bk>
    <bk>
      <rc t="2" v="12240"/>
    </bk>
    <bk>
      <rc t="2" v="12241"/>
    </bk>
    <bk>
      <rc t="2" v="12242"/>
    </bk>
    <bk>
      <rc t="2" v="12243"/>
    </bk>
    <bk>
      <rc t="2" v="12244"/>
    </bk>
    <bk>
      <rc t="2" v="12245"/>
    </bk>
    <bk>
      <rc t="2" v="12246"/>
    </bk>
    <bk>
      <rc t="2" v="12247"/>
    </bk>
    <bk>
      <rc t="2" v="12248"/>
    </bk>
    <bk>
      <rc t="2" v="12249"/>
    </bk>
    <bk>
      <rc t="2" v="12250"/>
    </bk>
    <bk>
      <rc t="2" v="12251"/>
    </bk>
    <bk>
      <rc t="2" v="12252"/>
    </bk>
    <bk>
      <rc t="2" v="12253"/>
    </bk>
    <bk>
      <rc t="2" v="12254"/>
    </bk>
    <bk>
      <rc t="2" v="12255"/>
    </bk>
    <bk>
      <rc t="2" v="12256"/>
    </bk>
    <bk>
      <rc t="2" v="12257"/>
    </bk>
    <bk>
      <rc t="2" v="12258"/>
    </bk>
    <bk>
      <rc t="2" v="12259"/>
    </bk>
    <bk>
      <rc t="2" v="12260"/>
    </bk>
    <bk>
      <rc t="2" v="12261"/>
    </bk>
    <bk>
      <rc t="2" v="12262"/>
    </bk>
    <bk>
      <rc t="2" v="12263"/>
    </bk>
    <bk>
      <rc t="2" v="12264"/>
    </bk>
    <bk>
      <rc t="2" v="12265"/>
    </bk>
    <bk>
      <rc t="2" v="12266"/>
    </bk>
    <bk>
      <rc t="2" v="12267"/>
    </bk>
    <bk>
      <rc t="2" v="12268"/>
    </bk>
    <bk>
      <rc t="2" v="12269"/>
    </bk>
    <bk>
      <rc t="2" v="12270"/>
    </bk>
    <bk>
      <rc t="2" v="12271"/>
    </bk>
    <bk>
      <rc t="2" v="12272"/>
    </bk>
    <bk>
      <rc t="2" v="12273"/>
    </bk>
    <bk>
      <rc t="2" v="12274"/>
    </bk>
    <bk>
      <rc t="2" v="12275"/>
    </bk>
    <bk>
      <rc t="2" v="12276"/>
    </bk>
    <bk>
      <rc t="2" v="12277"/>
    </bk>
    <bk>
      <rc t="2" v="12278"/>
    </bk>
    <bk>
      <rc t="2" v="12279"/>
    </bk>
    <bk>
      <rc t="2" v="12280"/>
    </bk>
    <bk>
      <rc t="2" v="12281"/>
    </bk>
    <bk>
      <rc t="2" v="12282"/>
    </bk>
    <bk>
      <rc t="2" v="12283"/>
    </bk>
    <bk>
      <rc t="2" v="12284"/>
    </bk>
    <bk>
      <rc t="2" v="12285"/>
    </bk>
    <bk>
      <rc t="2" v="12286"/>
    </bk>
    <bk>
      <rc t="2" v="12287"/>
    </bk>
    <bk>
      <rc t="2" v="12288"/>
    </bk>
    <bk>
      <rc t="2" v="12289"/>
    </bk>
    <bk>
      <rc t="2" v="12290"/>
    </bk>
    <bk>
      <rc t="2" v="12291"/>
    </bk>
    <bk>
      <rc t="2" v="12292"/>
    </bk>
    <bk>
      <rc t="2" v="12293"/>
    </bk>
    <bk>
      <rc t="2" v="12294"/>
    </bk>
    <bk>
      <rc t="2" v="12295"/>
    </bk>
    <bk>
      <rc t="2" v="12296"/>
    </bk>
    <bk>
      <rc t="2" v="12297"/>
    </bk>
    <bk>
      <rc t="2" v="12298"/>
    </bk>
    <bk>
      <rc t="2" v="12299"/>
    </bk>
    <bk>
      <rc t="2" v="12300"/>
    </bk>
    <bk>
      <rc t="2" v="12301"/>
    </bk>
    <bk>
      <rc t="2" v="12302"/>
    </bk>
    <bk>
      <rc t="2" v="12303"/>
    </bk>
    <bk>
      <rc t="2" v="12304"/>
    </bk>
    <bk>
      <rc t="2" v="12305"/>
    </bk>
    <bk>
      <rc t="2" v="12306"/>
    </bk>
    <bk>
      <rc t="2" v="12307"/>
    </bk>
    <bk>
      <rc t="2" v="12308"/>
    </bk>
    <bk>
      <rc t="2" v="12309"/>
    </bk>
    <bk>
      <rc t="2" v="12310"/>
    </bk>
    <bk>
      <rc t="2" v="12311"/>
    </bk>
    <bk>
      <rc t="2" v="12312"/>
    </bk>
    <bk>
      <rc t="2" v="12313"/>
    </bk>
    <bk>
      <rc t="2" v="12314"/>
    </bk>
    <bk>
      <rc t="2" v="12315"/>
    </bk>
    <bk>
      <rc t="2" v="12316"/>
    </bk>
    <bk>
      <rc t="2" v="12317"/>
    </bk>
    <bk>
      <rc t="2" v="12318"/>
    </bk>
    <bk>
      <rc t="2" v="12319"/>
    </bk>
    <bk>
      <rc t="2" v="12320"/>
    </bk>
    <bk>
      <rc t="2" v="12321"/>
    </bk>
    <bk>
      <rc t="2" v="12322"/>
    </bk>
    <bk>
      <rc t="2" v="12323"/>
    </bk>
    <bk>
      <rc t="2" v="12324"/>
    </bk>
    <bk>
      <rc t="2" v="12325"/>
    </bk>
    <bk>
      <rc t="2" v="12326"/>
    </bk>
    <bk>
      <rc t="2" v="12327"/>
    </bk>
    <bk>
      <rc t="2" v="12328"/>
    </bk>
    <bk>
      <rc t="2" v="12329"/>
    </bk>
    <bk>
      <rc t="2" v="12330"/>
    </bk>
    <bk>
      <rc t="2" v="12331"/>
    </bk>
    <bk>
      <rc t="2" v="12332"/>
    </bk>
    <bk>
      <rc t="2" v="12333"/>
    </bk>
    <bk>
      <rc t="2" v="12334"/>
    </bk>
    <bk>
      <rc t="2" v="12335"/>
    </bk>
    <bk>
      <rc t="2" v="12336"/>
    </bk>
    <bk>
      <rc t="2" v="12337"/>
    </bk>
    <bk>
      <rc t="2" v="12338"/>
    </bk>
    <bk>
      <rc t="2" v="12339"/>
    </bk>
    <bk>
      <rc t="2" v="12340"/>
    </bk>
    <bk>
      <rc t="2" v="12341"/>
    </bk>
    <bk>
      <rc t="2" v="12342"/>
    </bk>
    <bk>
      <rc t="2" v="12343"/>
    </bk>
    <bk>
      <rc t="2" v="12344"/>
    </bk>
    <bk>
      <rc t="2" v="12345"/>
    </bk>
    <bk>
      <rc t="2" v="12346"/>
    </bk>
    <bk>
      <rc t="2" v="12347"/>
    </bk>
    <bk>
      <rc t="2" v="12348"/>
    </bk>
    <bk>
      <rc t="2" v="12349"/>
    </bk>
    <bk>
      <rc t="2" v="12350"/>
    </bk>
    <bk>
      <rc t="2" v="12351"/>
    </bk>
    <bk>
      <rc t="2" v="12352"/>
    </bk>
    <bk>
      <rc t="2" v="12353"/>
    </bk>
    <bk>
      <rc t="2" v="12354"/>
    </bk>
    <bk>
      <rc t="2" v="12355"/>
    </bk>
    <bk>
      <rc t="2" v="12356"/>
    </bk>
    <bk>
      <rc t="2" v="12357"/>
    </bk>
    <bk>
      <rc t="2" v="12358"/>
    </bk>
    <bk>
      <rc t="2" v="12359"/>
    </bk>
    <bk>
      <rc t="2" v="12360"/>
    </bk>
    <bk>
      <rc t="2" v="12361"/>
    </bk>
    <bk>
      <rc t="2" v="12362"/>
    </bk>
    <bk>
      <rc t="2" v="12363"/>
    </bk>
    <bk>
      <rc t="2" v="12364"/>
    </bk>
    <bk>
      <rc t="2" v="12365"/>
    </bk>
    <bk>
      <rc t="2" v="12366"/>
    </bk>
    <bk>
      <rc t="2" v="12367"/>
    </bk>
    <bk>
      <rc t="2" v="12368"/>
    </bk>
    <bk>
      <rc t="2" v="12369"/>
    </bk>
    <bk>
      <rc t="2" v="12370"/>
    </bk>
    <bk>
      <rc t="2" v="12371"/>
    </bk>
    <bk>
      <rc t="2" v="12372"/>
    </bk>
    <bk>
      <rc t="2" v="12373"/>
    </bk>
    <bk>
      <rc t="2" v="12374"/>
    </bk>
    <bk>
      <rc t="2" v="12375"/>
    </bk>
    <bk>
      <rc t="2" v="12376"/>
    </bk>
    <bk>
      <rc t="2" v="12377"/>
    </bk>
    <bk>
      <rc t="2" v="12378"/>
    </bk>
    <bk>
      <rc t="2" v="12379"/>
    </bk>
    <bk>
      <rc t="2" v="12380"/>
    </bk>
    <bk>
      <rc t="2" v="12381"/>
    </bk>
    <bk>
      <rc t="2" v="12382"/>
    </bk>
    <bk>
      <rc t="2" v="12383"/>
    </bk>
    <bk>
      <rc t="2" v="12384"/>
    </bk>
    <bk>
      <rc t="2" v="12385"/>
    </bk>
    <bk>
      <rc t="2" v="12386"/>
    </bk>
    <bk>
      <rc t="2" v="12387"/>
    </bk>
    <bk>
      <rc t="2" v="12388"/>
    </bk>
    <bk>
      <rc t="2" v="12389"/>
    </bk>
    <bk>
      <rc t="2" v="12390"/>
    </bk>
    <bk>
      <rc t="2" v="12391"/>
    </bk>
    <bk>
      <rc t="2" v="12392"/>
    </bk>
    <bk>
      <rc t="2" v="12393"/>
    </bk>
    <bk>
      <rc t="2" v="12394"/>
    </bk>
    <bk>
      <rc t="2" v="12395"/>
    </bk>
    <bk>
      <rc t="2" v="12396"/>
    </bk>
    <bk>
      <rc t="2" v="12397"/>
    </bk>
    <bk>
      <rc t="2" v="12398"/>
    </bk>
    <bk>
      <rc t="2" v="12399"/>
    </bk>
    <bk>
      <rc t="2" v="12400"/>
    </bk>
    <bk>
      <rc t="2" v="12401"/>
    </bk>
    <bk>
      <rc t="2" v="12402"/>
    </bk>
    <bk>
      <rc t="2" v="12403"/>
    </bk>
    <bk>
      <rc t="2" v="12404"/>
    </bk>
    <bk>
      <rc t="2" v="12405"/>
    </bk>
    <bk>
      <rc t="2" v="12406"/>
    </bk>
    <bk>
      <rc t="2" v="12407"/>
    </bk>
    <bk>
      <rc t="2" v="12408"/>
    </bk>
    <bk>
      <rc t="2" v="12409"/>
    </bk>
    <bk>
      <rc t="2" v="12410"/>
    </bk>
    <bk>
      <rc t="2" v="12411"/>
    </bk>
    <bk>
      <rc t="2" v="12412"/>
    </bk>
    <bk>
      <rc t="2" v="12413"/>
    </bk>
    <bk>
      <rc t="2" v="12414"/>
    </bk>
    <bk>
      <rc t="2" v="12415"/>
    </bk>
    <bk>
      <rc t="2" v="12416"/>
    </bk>
    <bk>
      <rc t="2" v="12417"/>
    </bk>
    <bk>
      <rc t="2" v="12418"/>
    </bk>
    <bk>
      <rc t="2" v="12419"/>
    </bk>
    <bk>
      <rc t="2" v="12420"/>
    </bk>
    <bk>
      <rc t="2" v="12421"/>
    </bk>
    <bk>
      <rc t="2" v="12422"/>
    </bk>
    <bk>
      <rc t="2" v="12423"/>
    </bk>
    <bk>
      <rc t="2" v="12424"/>
    </bk>
    <bk>
      <rc t="2" v="12425"/>
    </bk>
    <bk>
      <rc t="2" v="12426"/>
    </bk>
    <bk>
      <rc t="2" v="12427"/>
    </bk>
    <bk>
      <rc t="2" v="12428"/>
    </bk>
    <bk>
      <rc t="2" v="12429"/>
    </bk>
    <bk>
      <rc t="2" v="12430"/>
    </bk>
    <bk>
      <rc t="2" v="12431"/>
    </bk>
    <bk>
      <rc t="2" v="12432"/>
    </bk>
    <bk>
      <rc t="2" v="12433"/>
    </bk>
    <bk>
      <rc t="2" v="12434"/>
    </bk>
    <bk>
      <rc t="2" v="12435"/>
    </bk>
    <bk>
      <rc t="2" v="12436"/>
    </bk>
    <bk>
      <rc t="2" v="12437"/>
    </bk>
    <bk>
      <rc t="2" v="12438"/>
    </bk>
    <bk>
      <rc t="2" v="12439"/>
    </bk>
    <bk>
      <rc t="2" v="12440"/>
    </bk>
    <bk>
      <rc t="2" v="12441"/>
    </bk>
    <bk>
      <rc t="2" v="12442"/>
    </bk>
    <bk>
      <rc t="2" v="12443"/>
    </bk>
    <bk>
      <rc t="2" v="12444"/>
    </bk>
    <bk>
      <rc t="2" v="12445"/>
    </bk>
    <bk>
      <rc t="2" v="12446"/>
    </bk>
    <bk>
      <rc t="2" v="12447"/>
    </bk>
    <bk>
      <rc t="2" v="12448"/>
    </bk>
    <bk>
      <rc t="2" v="12449"/>
    </bk>
    <bk>
      <rc t="2" v="12450"/>
    </bk>
    <bk>
      <rc t="2" v="12451"/>
    </bk>
    <bk>
      <rc t="2" v="12452"/>
    </bk>
    <bk>
      <rc t="2" v="12453"/>
    </bk>
    <bk>
      <rc t="2" v="12454"/>
    </bk>
    <bk>
      <rc t="2" v="12455"/>
    </bk>
    <bk>
      <rc t="2" v="12456"/>
    </bk>
    <bk>
      <rc t="2" v="12457"/>
    </bk>
    <bk>
      <rc t="2" v="12458"/>
    </bk>
    <bk>
      <rc t="2" v="12459"/>
    </bk>
    <bk>
      <rc t="2" v="12460"/>
    </bk>
    <bk>
      <rc t="2" v="12461"/>
    </bk>
    <bk>
      <rc t="2" v="12462"/>
    </bk>
    <bk>
      <rc t="2" v="12463"/>
    </bk>
    <bk>
      <rc t="2" v="12464"/>
    </bk>
    <bk>
      <rc t="2" v="12465"/>
    </bk>
    <bk>
      <rc t="2" v="12466"/>
    </bk>
    <bk>
      <rc t="2" v="12467"/>
    </bk>
    <bk>
      <rc t="2" v="12468"/>
    </bk>
    <bk>
      <rc t="2" v="12469"/>
    </bk>
    <bk>
      <rc t="2" v="12470"/>
    </bk>
    <bk>
      <rc t="2" v="12471"/>
    </bk>
    <bk>
      <rc t="2" v="12472"/>
    </bk>
    <bk>
      <rc t="2" v="12473"/>
    </bk>
    <bk>
      <rc t="2" v="12474"/>
    </bk>
    <bk>
      <rc t="2" v="12475"/>
    </bk>
    <bk>
      <rc t="2" v="12476"/>
    </bk>
    <bk>
      <rc t="2" v="12477"/>
    </bk>
    <bk>
      <rc t="2" v="12478"/>
    </bk>
    <bk>
      <rc t="2" v="12479"/>
    </bk>
    <bk>
      <rc t="2" v="12480"/>
    </bk>
    <bk>
      <rc t="2" v="12481"/>
    </bk>
    <bk>
      <rc t="2" v="12482"/>
    </bk>
    <bk>
      <rc t="2" v="12483"/>
    </bk>
    <bk>
      <rc t="2" v="12484"/>
    </bk>
    <bk>
      <rc t="2" v="12485"/>
    </bk>
    <bk>
      <rc t="2" v="12486"/>
    </bk>
    <bk>
      <rc t="2" v="12487"/>
    </bk>
    <bk>
      <rc t="2" v="12488"/>
    </bk>
    <bk>
      <rc t="2" v="12489"/>
    </bk>
    <bk>
      <rc t="2" v="12490"/>
    </bk>
    <bk>
      <rc t="2" v="12491"/>
    </bk>
    <bk>
      <rc t="2" v="12492"/>
    </bk>
    <bk>
      <rc t="2" v="12493"/>
    </bk>
    <bk>
      <rc t="2" v="12494"/>
    </bk>
    <bk>
      <rc t="2" v="12495"/>
    </bk>
    <bk>
      <rc t="2" v="12496"/>
    </bk>
    <bk>
      <rc t="2" v="12497"/>
    </bk>
    <bk>
      <rc t="2" v="12498"/>
    </bk>
    <bk>
      <rc t="2" v="12499"/>
    </bk>
    <bk>
      <rc t="2" v="12500"/>
    </bk>
    <bk>
      <rc t="2" v="12501"/>
    </bk>
    <bk>
      <rc t="2" v="12502"/>
    </bk>
    <bk>
      <rc t="2" v="12503"/>
    </bk>
    <bk>
      <rc t="2" v="12504"/>
    </bk>
    <bk>
      <rc t="2" v="12505"/>
    </bk>
    <bk>
      <rc t="2" v="12506"/>
    </bk>
    <bk>
      <rc t="2" v="12507"/>
    </bk>
    <bk>
      <rc t="2" v="12508"/>
    </bk>
    <bk>
      <rc t="2" v="12509"/>
    </bk>
    <bk>
      <rc t="2" v="12510"/>
    </bk>
    <bk>
      <rc t="2" v="12511"/>
    </bk>
    <bk>
      <rc t="2" v="12512"/>
    </bk>
    <bk>
      <rc t="2" v="12513"/>
    </bk>
    <bk>
      <rc t="2" v="12514"/>
    </bk>
    <bk>
      <rc t="2" v="12515"/>
    </bk>
    <bk>
      <rc t="2" v="12516"/>
    </bk>
    <bk>
      <rc t="2" v="12517"/>
    </bk>
    <bk>
      <rc t="2" v="12518"/>
    </bk>
    <bk>
      <rc t="2" v="12519"/>
    </bk>
    <bk>
      <rc t="2" v="12520"/>
    </bk>
    <bk>
      <rc t="2" v="12521"/>
    </bk>
    <bk>
      <rc t="2" v="12522"/>
    </bk>
    <bk>
      <rc t="2" v="12523"/>
    </bk>
    <bk>
      <rc t="2" v="12524"/>
    </bk>
    <bk>
      <rc t="2" v="12525"/>
    </bk>
    <bk>
      <rc t="2" v="12526"/>
    </bk>
    <bk>
      <rc t="2" v="12527"/>
    </bk>
    <bk>
      <rc t="2" v="12528"/>
    </bk>
    <bk>
      <rc t="2" v="12529"/>
    </bk>
    <bk>
      <rc t="2" v="12530"/>
    </bk>
    <bk>
      <rc t="2" v="12531"/>
    </bk>
    <bk>
      <rc t="2" v="12532"/>
    </bk>
    <bk>
      <rc t="2" v="12533"/>
    </bk>
    <bk>
      <rc t="2" v="12534"/>
    </bk>
    <bk>
      <rc t="2" v="12535"/>
    </bk>
    <bk>
      <rc t="2" v="12536"/>
    </bk>
    <bk>
      <rc t="2" v="12537"/>
    </bk>
    <bk>
      <rc t="2" v="12538"/>
    </bk>
    <bk>
      <rc t="2" v="12539"/>
    </bk>
    <bk>
      <rc t="2" v="12540"/>
    </bk>
    <bk>
      <rc t="2" v="12541"/>
    </bk>
    <bk>
      <rc t="2" v="12542"/>
    </bk>
    <bk>
      <rc t="2" v="12543"/>
    </bk>
    <bk>
      <rc t="2" v="12544"/>
    </bk>
    <bk>
      <rc t="2" v="12545"/>
    </bk>
    <bk>
      <rc t="2" v="12546"/>
    </bk>
    <bk>
      <rc t="2" v="12547"/>
    </bk>
    <bk>
      <rc t="2" v="12548"/>
    </bk>
    <bk>
      <rc t="2" v="12549"/>
    </bk>
    <bk>
      <rc t="2" v="12550"/>
    </bk>
    <bk>
      <rc t="2" v="12551"/>
    </bk>
    <bk>
      <rc t="2" v="12552"/>
    </bk>
    <bk>
      <rc t="2" v="12553"/>
    </bk>
    <bk>
      <rc t="2" v="12554"/>
    </bk>
    <bk>
      <rc t="2" v="12555"/>
    </bk>
    <bk>
      <rc t="2" v="12556"/>
    </bk>
    <bk>
      <rc t="2" v="12557"/>
    </bk>
    <bk>
      <rc t="2" v="12558"/>
    </bk>
    <bk>
      <rc t="2" v="12559"/>
    </bk>
    <bk>
      <rc t="2" v="12560"/>
    </bk>
    <bk>
      <rc t="2" v="12561"/>
    </bk>
    <bk>
      <rc t="2" v="12562"/>
    </bk>
    <bk>
      <rc t="2" v="12563"/>
    </bk>
    <bk>
      <rc t="2" v="12564"/>
    </bk>
    <bk>
      <rc t="2" v="12565"/>
    </bk>
    <bk>
      <rc t="2" v="12566"/>
    </bk>
    <bk>
      <rc t="2" v="12567"/>
    </bk>
    <bk>
      <rc t="2" v="12568"/>
    </bk>
    <bk>
      <rc t="2" v="12569"/>
    </bk>
    <bk>
      <rc t="2" v="12570"/>
    </bk>
    <bk>
      <rc t="2" v="12571"/>
    </bk>
    <bk>
      <rc t="2" v="12572"/>
    </bk>
    <bk>
      <rc t="2" v="12573"/>
    </bk>
    <bk>
      <rc t="2" v="12574"/>
    </bk>
    <bk>
      <rc t="2" v="12575"/>
    </bk>
    <bk>
      <rc t="2" v="12576"/>
    </bk>
    <bk>
      <rc t="2" v="12577"/>
    </bk>
    <bk>
      <rc t="2" v="12578"/>
    </bk>
    <bk>
      <rc t="2" v="12579"/>
    </bk>
    <bk>
      <rc t="2" v="12580"/>
    </bk>
    <bk>
      <rc t="2" v="12581"/>
    </bk>
    <bk>
      <rc t="2" v="12582"/>
    </bk>
    <bk>
      <rc t="2" v="12583"/>
    </bk>
    <bk>
      <rc t="2" v="12584"/>
    </bk>
    <bk>
      <rc t="2" v="12585"/>
    </bk>
    <bk>
      <rc t="2" v="12586"/>
    </bk>
    <bk>
      <rc t="2" v="12587"/>
    </bk>
    <bk>
      <rc t="2" v="12588"/>
    </bk>
    <bk>
      <rc t="2" v="12589"/>
    </bk>
    <bk>
      <rc t="2" v="12590"/>
    </bk>
    <bk>
      <rc t="2" v="12591"/>
    </bk>
    <bk>
      <rc t="2" v="12592"/>
    </bk>
    <bk>
      <rc t="2" v="12593"/>
    </bk>
    <bk>
      <rc t="2" v="12594"/>
    </bk>
    <bk>
      <rc t="2" v="12595"/>
    </bk>
    <bk>
      <rc t="2" v="12596"/>
    </bk>
    <bk>
      <rc t="2" v="12597"/>
    </bk>
    <bk>
      <rc t="2" v="12598"/>
    </bk>
    <bk>
      <rc t="2" v="12599"/>
    </bk>
    <bk>
      <rc t="2" v="12600"/>
    </bk>
    <bk>
      <rc t="2" v="12601"/>
    </bk>
    <bk>
      <rc t="2" v="12602"/>
    </bk>
    <bk>
      <rc t="2" v="12603"/>
    </bk>
    <bk>
      <rc t="2" v="12604"/>
    </bk>
    <bk>
      <rc t="2" v="12605"/>
    </bk>
    <bk>
      <rc t="2" v="12606"/>
    </bk>
    <bk>
      <rc t="2" v="12607"/>
    </bk>
    <bk>
      <rc t="2" v="12608"/>
    </bk>
    <bk>
      <rc t="2" v="12609"/>
    </bk>
    <bk>
      <rc t="2" v="12610"/>
    </bk>
    <bk>
      <rc t="2" v="12611"/>
    </bk>
    <bk>
      <rc t="2" v="12612"/>
    </bk>
    <bk>
      <rc t="2" v="12613"/>
    </bk>
    <bk>
      <rc t="2" v="12614"/>
    </bk>
    <bk>
      <rc t="2" v="12615"/>
    </bk>
    <bk>
      <rc t="2" v="12616"/>
    </bk>
    <bk>
      <rc t="2" v="12617"/>
    </bk>
    <bk>
      <rc t="2" v="12618"/>
    </bk>
    <bk>
      <rc t="2" v="12619"/>
    </bk>
    <bk>
      <rc t="2" v="12620"/>
    </bk>
    <bk>
      <rc t="2" v="12621"/>
    </bk>
    <bk>
      <rc t="2" v="12622"/>
    </bk>
    <bk>
      <rc t="2" v="12623"/>
    </bk>
    <bk>
      <rc t="2" v="12624"/>
    </bk>
    <bk>
      <rc t="2" v="12625"/>
    </bk>
    <bk>
      <rc t="2" v="12626"/>
    </bk>
    <bk>
      <rc t="2" v="12627"/>
    </bk>
    <bk>
      <rc t="2" v="12628"/>
    </bk>
    <bk>
      <rc t="2" v="12629"/>
    </bk>
    <bk>
      <rc t="2" v="12630"/>
    </bk>
    <bk>
      <rc t="2" v="12631"/>
    </bk>
    <bk>
      <rc t="2" v="12632"/>
    </bk>
    <bk>
      <rc t="2" v="12633"/>
    </bk>
    <bk>
      <rc t="2" v="12634"/>
    </bk>
    <bk>
      <rc t="2" v="12635"/>
    </bk>
    <bk>
      <rc t="2" v="12636"/>
    </bk>
    <bk>
      <rc t="2" v="12637"/>
    </bk>
    <bk>
      <rc t="2" v="12638"/>
    </bk>
    <bk>
      <rc t="2" v="12639"/>
    </bk>
    <bk>
      <rc t="2" v="12640"/>
    </bk>
    <bk>
      <rc t="2" v="12641"/>
    </bk>
    <bk>
      <rc t="2" v="12642"/>
    </bk>
    <bk>
      <rc t="2" v="12643"/>
    </bk>
    <bk>
      <rc t="2" v="12644"/>
    </bk>
    <bk>
      <rc t="2" v="12645"/>
    </bk>
    <bk>
      <rc t="2" v="12646"/>
    </bk>
    <bk>
      <rc t="2" v="12647"/>
    </bk>
    <bk>
      <rc t="2" v="12648"/>
    </bk>
    <bk>
      <rc t="2" v="12649"/>
    </bk>
    <bk>
      <rc t="2" v="12650"/>
    </bk>
    <bk>
      <rc t="2" v="12651"/>
    </bk>
    <bk>
      <rc t="2" v="12652"/>
    </bk>
    <bk>
      <rc t="2" v="12653"/>
    </bk>
    <bk>
      <rc t="2" v="12654"/>
    </bk>
    <bk>
      <rc t="2" v="12655"/>
    </bk>
    <bk>
      <rc t="2" v="12656"/>
    </bk>
    <bk>
      <rc t="2" v="12657"/>
    </bk>
    <bk>
      <rc t="2" v="12658"/>
    </bk>
    <bk>
      <rc t="2" v="12659"/>
    </bk>
    <bk>
      <rc t="2" v="12660"/>
    </bk>
    <bk>
      <rc t="2" v="12661"/>
    </bk>
    <bk>
      <rc t="2" v="12662"/>
    </bk>
    <bk>
      <rc t="2" v="12663"/>
    </bk>
    <bk>
      <rc t="2" v="12664"/>
    </bk>
    <bk>
      <rc t="2" v="12665"/>
    </bk>
    <bk>
      <rc t="2" v="12666"/>
    </bk>
    <bk>
      <rc t="2" v="12667"/>
    </bk>
    <bk>
      <rc t="2" v="12668"/>
    </bk>
    <bk>
      <rc t="2" v="12669"/>
    </bk>
    <bk>
      <rc t="2" v="12670"/>
    </bk>
    <bk>
      <rc t="2" v="12671"/>
    </bk>
    <bk>
      <rc t="2" v="12672"/>
    </bk>
    <bk>
      <rc t="2" v="12673"/>
    </bk>
    <bk>
      <rc t="2" v="12674"/>
    </bk>
    <bk>
      <rc t="2" v="12675"/>
    </bk>
    <bk>
      <rc t="2" v="12676"/>
    </bk>
    <bk>
      <rc t="2" v="12677"/>
    </bk>
    <bk>
      <rc t="2" v="12678"/>
    </bk>
    <bk>
      <rc t="2" v="12679"/>
    </bk>
    <bk>
      <rc t="2" v="12680"/>
    </bk>
    <bk>
      <rc t="2" v="12681"/>
    </bk>
    <bk>
      <rc t="2" v="12682"/>
    </bk>
    <bk>
      <rc t="2" v="12683"/>
    </bk>
    <bk>
      <rc t="2" v="12684"/>
    </bk>
    <bk>
      <rc t="2" v="12685"/>
    </bk>
    <bk>
      <rc t="2" v="12686"/>
    </bk>
    <bk>
      <rc t="2" v="12687"/>
    </bk>
    <bk>
      <rc t="2" v="12688"/>
    </bk>
    <bk>
      <rc t="2" v="12689"/>
    </bk>
    <bk>
      <rc t="2" v="12690"/>
    </bk>
    <bk>
      <rc t="2" v="12691"/>
    </bk>
    <bk>
      <rc t="2" v="12692"/>
    </bk>
    <bk>
      <rc t="2" v="12693"/>
    </bk>
    <bk>
      <rc t="2" v="12694"/>
    </bk>
    <bk>
      <rc t="2" v="12695"/>
    </bk>
    <bk>
      <rc t="2" v="12696"/>
    </bk>
    <bk>
      <rc t="2" v="12697"/>
    </bk>
    <bk>
      <rc t="2" v="12698"/>
    </bk>
    <bk>
      <rc t="2" v="12699"/>
    </bk>
    <bk>
      <rc t="2" v="12700"/>
    </bk>
    <bk>
      <rc t="2" v="12701"/>
    </bk>
    <bk>
      <rc t="2" v="12702"/>
    </bk>
    <bk>
      <rc t="2" v="12703"/>
    </bk>
    <bk>
      <rc t="2" v="12704"/>
    </bk>
    <bk>
      <rc t="2" v="12705"/>
    </bk>
    <bk>
      <rc t="2" v="12706"/>
    </bk>
    <bk>
      <rc t="2" v="12707"/>
    </bk>
    <bk>
      <rc t="2" v="12708"/>
    </bk>
    <bk>
      <rc t="2" v="12709"/>
    </bk>
    <bk>
      <rc t="2" v="12710"/>
    </bk>
    <bk>
      <rc t="2" v="12711"/>
    </bk>
    <bk>
      <rc t="2" v="12712"/>
    </bk>
    <bk>
      <rc t="2" v="12713"/>
    </bk>
    <bk>
      <rc t="2" v="12714"/>
    </bk>
    <bk>
      <rc t="2" v="12715"/>
    </bk>
    <bk>
      <rc t="2" v="12716"/>
    </bk>
    <bk>
      <rc t="2" v="12717"/>
    </bk>
    <bk>
      <rc t="2" v="12718"/>
    </bk>
    <bk>
      <rc t="2" v="12719"/>
    </bk>
    <bk>
      <rc t="2" v="12720"/>
    </bk>
    <bk>
      <rc t="2" v="12721"/>
    </bk>
    <bk>
      <rc t="2" v="12722"/>
    </bk>
    <bk>
      <rc t="2" v="12723"/>
    </bk>
    <bk>
      <rc t="2" v="12724"/>
    </bk>
    <bk>
      <rc t="2" v="12725"/>
    </bk>
    <bk>
      <rc t="2" v="12726"/>
    </bk>
    <bk>
      <rc t="2" v="12727"/>
    </bk>
    <bk>
      <rc t="2" v="12728"/>
    </bk>
    <bk>
      <rc t="2" v="12729"/>
    </bk>
    <bk>
      <rc t="2" v="12730"/>
    </bk>
    <bk>
      <rc t="2" v="12731"/>
    </bk>
    <bk>
      <rc t="2" v="12732"/>
    </bk>
    <bk>
      <rc t="2" v="12733"/>
    </bk>
    <bk>
      <rc t="2" v="12734"/>
    </bk>
    <bk>
      <rc t="2" v="12735"/>
    </bk>
    <bk>
      <rc t="2" v="12736"/>
    </bk>
    <bk>
      <rc t="2" v="12737"/>
    </bk>
    <bk>
      <rc t="2" v="12738"/>
    </bk>
    <bk>
      <rc t="2" v="12739"/>
    </bk>
    <bk>
      <rc t="2" v="12740"/>
    </bk>
    <bk>
      <rc t="2" v="12741"/>
    </bk>
    <bk>
      <rc t="2" v="12742"/>
    </bk>
    <bk>
      <rc t="2" v="12743"/>
    </bk>
    <bk>
      <rc t="2" v="12744"/>
    </bk>
    <bk>
      <rc t="2" v="12745"/>
    </bk>
    <bk>
      <rc t="2" v="12746"/>
    </bk>
    <bk>
      <rc t="2" v="12747"/>
    </bk>
    <bk>
      <rc t="2" v="12748"/>
    </bk>
    <bk>
      <rc t="2" v="12749"/>
    </bk>
    <bk>
      <rc t="2" v="12750"/>
    </bk>
    <bk>
      <rc t="2" v="12751"/>
    </bk>
    <bk>
      <rc t="2" v="12752"/>
    </bk>
    <bk>
      <rc t="2" v="12753"/>
    </bk>
    <bk>
      <rc t="2" v="12754"/>
    </bk>
    <bk>
      <rc t="2" v="12755"/>
    </bk>
    <bk>
      <rc t="2" v="12756"/>
    </bk>
    <bk>
      <rc t="2" v="12757"/>
    </bk>
    <bk>
      <rc t="2" v="12758"/>
    </bk>
    <bk>
      <rc t="2" v="12759"/>
    </bk>
    <bk>
      <rc t="2" v="12760"/>
    </bk>
    <bk>
      <rc t="2" v="12761"/>
    </bk>
    <bk>
      <rc t="2" v="12762"/>
    </bk>
    <bk>
      <rc t="2" v="12763"/>
    </bk>
    <bk>
      <rc t="2" v="12764"/>
    </bk>
    <bk>
      <rc t="2" v="12765"/>
    </bk>
    <bk>
      <rc t="2" v="12766"/>
    </bk>
    <bk>
      <rc t="2" v="12767"/>
    </bk>
    <bk>
      <rc t="2" v="12768"/>
    </bk>
    <bk>
      <rc t="2" v="12769"/>
    </bk>
    <bk>
      <rc t="2" v="12770"/>
    </bk>
    <bk>
      <rc t="2" v="12771"/>
    </bk>
    <bk>
      <rc t="2" v="12772"/>
    </bk>
    <bk>
      <rc t="2" v="12773"/>
    </bk>
    <bk>
      <rc t="2" v="12774"/>
    </bk>
    <bk>
      <rc t="2" v="12775"/>
    </bk>
    <bk>
      <rc t="2" v="12776"/>
    </bk>
    <bk>
      <rc t="2" v="12777"/>
    </bk>
    <bk>
      <rc t="2" v="12778"/>
    </bk>
    <bk>
      <rc t="2" v="12779"/>
    </bk>
    <bk>
      <rc t="2" v="12780"/>
    </bk>
    <bk>
      <rc t="2" v="12781"/>
    </bk>
    <bk>
      <rc t="2" v="12782"/>
    </bk>
    <bk>
      <rc t="2" v="12783"/>
    </bk>
    <bk>
      <rc t="2" v="12784"/>
    </bk>
    <bk>
      <rc t="2" v="12785"/>
    </bk>
    <bk>
      <rc t="2" v="12786"/>
    </bk>
    <bk>
      <rc t="2" v="12787"/>
    </bk>
    <bk>
      <rc t="2" v="12788"/>
    </bk>
    <bk>
      <rc t="2" v="12789"/>
    </bk>
    <bk>
      <rc t="2" v="12790"/>
    </bk>
    <bk>
      <rc t="2" v="12791"/>
    </bk>
    <bk>
      <rc t="2" v="12792"/>
    </bk>
    <bk>
      <rc t="2" v="12793"/>
    </bk>
    <bk>
      <rc t="2" v="12794"/>
    </bk>
    <bk>
      <rc t="2" v="12795"/>
    </bk>
    <bk>
      <rc t="2" v="12796"/>
    </bk>
    <bk>
      <rc t="2" v="12797"/>
    </bk>
    <bk>
      <rc t="2" v="12798"/>
    </bk>
    <bk>
      <rc t="2" v="12799"/>
    </bk>
    <bk>
      <rc t="2" v="12800"/>
    </bk>
    <bk>
      <rc t="2" v="12801"/>
    </bk>
    <bk>
      <rc t="2" v="12802"/>
    </bk>
    <bk>
      <rc t="2" v="12803"/>
    </bk>
    <bk>
      <rc t="2" v="12804"/>
    </bk>
    <bk>
      <rc t="2" v="12805"/>
    </bk>
    <bk>
      <rc t="2" v="12806"/>
    </bk>
    <bk>
      <rc t="2" v="12807"/>
    </bk>
    <bk>
      <rc t="2" v="12808"/>
    </bk>
    <bk>
      <rc t="2" v="12809"/>
    </bk>
    <bk>
      <rc t="2" v="12810"/>
    </bk>
    <bk>
      <rc t="2" v="12811"/>
    </bk>
    <bk>
      <rc t="2" v="12812"/>
    </bk>
    <bk>
      <rc t="2" v="12813"/>
    </bk>
    <bk>
      <rc t="2" v="12814"/>
    </bk>
    <bk>
      <rc t="2" v="12815"/>
    </bk>
    <bk>
      <rc t="2" v="12816"/>
    </bk>
    <bk>
      <rc t="2" v="12817"/>
    </bk>
    <bk>
      <rc t="2" v="12818"/>
    </bk>
    <bk>
      <rc t="2" v="12819"/>
    </bk>
    <bk>
      <rc t="2" v="12820"/>
    </bk>
    <bk>
      <rc t="2" v="12821"/>
    </bk>
    <bk>
      <rc t="2" v="12822"/>
    </bk>
    <bk>
      <rc t="2" v="12823"/>
    </bk>
    <bk>
      <rc t="2" v="12824"/>
    </bk>
    <bk>
      <rc t="2" v="12825"/>
    </bk>
    <bk>
      <rc t="2" v="12826"/>
    </bk>
    <bk>
      <rc t="2" v="12827"/>
    </bk>
    <bk>
      <rc t="2" v="12828"/>
    </bk>
    <bk>
      <rc t="2" v="12829"/>
    </bk>
    <bk>
      <rc t="2" v="12830"/>
    </bk>
    <bk>
      <rc t="2" v="12831"/>
    </bk>
    <bk>
      <rc t="2" v="12832"/>
    </bk>
    <bk>
      <rc t="2" v="12833"/>
    </bk>
    <bk>
      <rc t="2" v="12834"/>
    </bk>
    <bk>
      <rc t="2" v="12835"/>
    </bk>
    <bk>
      <rc t="2" v="12836"/>
    </bk>
    <bk>
      <rc t="2" v="12837"/>
    </bk>
    <bk>
      <rc t="2" v="12838"/>
    </bk>
    <bk>
      <rc t="2" v="12839"/>
    </bk>
    <bk>
      <rc t="2" v="12840"/>
    </bk>
    <bk>
      <rc t="2" v="12841"/>
    </bk>
    <bk>
      <rc t="2" v="12842"/>
    </bk>
    <bk>
      <rc t="2" v="12843"/>
    </bk>
    <bk>
      <rc t="2" v="12844"/>
    </bk>
    <bk>
      <rc t="2" v="12845"/>
    </bk>
    <bk>
      <rc t="2" v="12846"/>
    </bk>
    <bk>
      <rc t="2" v="12847"/>
    </bk>
    <bk>
      <rc t="2" v="12848"/>
    </bk>
    <bk>
      <rc t="2" v="12849"/>
    </bk>
    <bk>
      <rc t="2" v="12850"/>
    </bk>
    <bk>
      <rc t="2" v="12851"/>
    </bk>
    <bk>
      <rc t="2" v="12852"/>
    </bk>
    <bk>
      <rc t="2" v="12853"/>
    </bk>
    <bk>
      <rc t="2" v="12854"/>
    </bk>
    <bk>
      <rc t="2" v="12855"/>
    </bk>
    <bk>
      <rc t="2" v="12856"/>
    </bk>
    <bk>
      <rc t="2" v="12857"/>
    </bk>
    <bk>
      <rc t="2" v="12858"/>
    </bk>
    <bk>
      <rc t="2" v="12859"/>
    </bk>
    <bk>
      <rc t="2" v="12860"/>
    </bk>
    <bk>
      <rc t="2" v="12861"/>
    </bk>
    <bk>
      <rc t="2" v="12862"/>
    </bk>
    <bk>
      <rc t="2" v="12863"/>
    </bk>
    <bk>
      <rc t="2" v="12864"/>
    </bk>
    <bk>
      <rc t="2" v="12865"/>
    </bk>
    <bk>
      <rc t="2" v="12866"/>
    </bk>
    <bk>
      <rc t="2" v="12867"/>
    </bk>
    <bk>
      <rc t="2" v="12868"/>
    </bk>
    <bk>
      <rc t="2" v="12869"/>
    </bk>
    <bk>
      <rc t="2" v="12870"/>
    </bk>
    <bk>
      <rc t="2" v="12871"/>
    </bk>
    <bk>
      <rc t="2" v="12872"/>
    </bk>
    <bk>
      <rc t="2" v="12873"/>
    </bk>
    <bk>
      <rc t="2" v="12874"/>
    </bk>
    <bk>
      <rc t="2" v="12875"/>
    </bk>
    <bk>
      <rc t="2" v="12876"/>
    </bk>
    <bk>
      <rc t="2" v="12877"/>
    </bk>
    <bk>
      <rc t="2" v="12878"/>
    </bk>
    <bk>
      <rc t="2" v="12879"/>
    </bk>
    <bk>
      <rc t="2" v="12880"/>
    </bk>
    <bk>
      <rc t="2" v="12881"/>
    </bk>
    <bk>
      <rc t="2" v="12882"/>
    </bk>
    <bk>
      <rc t="2" v="12883"/>
    </bk>
    <bk>
      <rc t="2" v="12884"/>
    </bk>
    <bk>
      <rc t="2" v="12885"/>
    </bk>
    <bk>
      <rc t="2" v="12886"/>
    </bk>
    <bk>
      <rc t="2" v="12887"/>
    </bk>
    <bk>
      <rc t="2" v="12888"/>
    </bk>
    <bk>
      <rc t="2" v="12889"/>
    </bk>
    <bk>
      <rc t="2" v="12890"/>
    </bk>
    <bk>
      <rc t="2" v="12891"/>
    </bk>
    <bk>
      <rc t="2" v="12892"/>
    </bk>
    <bk>
      <rc t="2" v="12893"/>
    </bk>
    <bk>
      <rc t="2" v="12894"/>
    </bk>
    <bk>
      <rc t="2" v="12895"/>
    </bk>
    <bk>
      <rc t="2" v="12896"/>
    </bk>
    <bk>
      <rc t="2" v="12897"/>
    </bk>
    <bk>
      <rc t="2" v="12898"/>
    </bk>
    <bk>
      <rc t="2" v="12899"/>
    </bk>
    <bk>
      <rc t="2" v="12900"/>
    </bk>
    <bk>
      <rc t="2" v="12901"/>
    </bk>
    <bk>
      <rc t="2" v="12902"/>
    </bk>
    <bk>
      <rc t="2" v="12903"/>
    </bk>
    <bk>
      <rc t="2" v="12904"/>
    </bk>
    <bk>
      <rc t="2" v="12905"/>
    </bk>
    <bk>
      <rc t="2" v="12906"/>
    </bk>
    <bk>
      <rc t="2" v="12907"/>
    </bk>
    <bk>
      <rc t="2" v="12908"/>
    </bk>
    <bk>
      <rc t="2" v="12909"/>
    </bk>
    <bk>
      <rc t="2" v="12910"/>
    </bk>
    <bk>
      <rc t="2" v="12911"/>
    </bk>
    <bk>
      <rc t="2" v="12912"/>
    </bk>
    <bk>
      <rc t="2" v="12913"/>
    </bk>
    <bk>
      <rc t="2" v="12914"/>
    </bk>
    <bk>
      <rc t="2" v="12915"/>
    </bk>
    <bk>
      <rc t="2" v="12916"/>
    </bk>
    <bk>
      <rc t="2" v="12917"/>
    </bk>
    <bk>
      <rc t="2" v="12918"/>
    </bk>
    <bk>
      <rc t="2" v="12919"/>
    </bk>
    <bk>
      <rc t="2" v="12920"/>
    </bk>
    <bk>
      <rc t="2" v="12921"/>
    </bk>
    <bk>
      <rc t="2" v="12922"/>
    </bk>
    <bk>
      <rc t="2" v="12923"/>
    </bk>
    <bk>
      <rc t="2" v="12924"/>
    </bk>
    <bk>
      <rc t="2" v="12925"/>
    </bk>
    <bk>
      <rc t="2" v="12926"/>
    </bk>
    <bk>
      <rc t="2" v="12927"/>
    </bk>
    <bk>
      <rc t="2" v="12928"/>
    </bk>
    <bk>
      <rc t="2" v="12929"/>
    </bk>
    <bk>
      <rc t="2" v="12930"/>
    </bk>
    <bk>
      <rc t="2" v="12931"/>
    </bk>
    <bk>
      <rc t="2" v="12932"/>
    </bk>
    <bk>
      <rc t="2" v="12933"/>
    </bk>
    <bk>
      <rc t="2" v="12934"/>
    </bk>
    <bk>
      <rc t="2" v="12935"/>
    </bk>
    <bk>
      <rc t="2" v="12936"/>
    </bk>
    <bk>
      <rc t="2" v="12937"/>
    </bk>
    <bk>
      <rc t="2" v="12938"/>
    </bk>
    <bk>
      <rc t="2" v="12939"/>
    </bk>
    <bk>
      <rc t="2" v="12940"/>
    </bk>
    <bk>
      <rc t="2" v="12941"/>
    </bk>
    <bk>
      <rc t="2" v="12942"/>
    </bk>
    <bk>
      <rc t="2" v="12943"/>
    </bk>
    <bk>
      <rc t="2" v="12944"/>
    </bk>
    <bk>
      <rc t="2" v="12945"/>
    </bk>
    <bk>
      <rc t="2" v="12946"/>
    </bk>
    <bk>
      <rc t="2" v="12947"/>
    </bk>
    <bk>
      <rc t="2" v="12948"/>
    </bk>
    <bk>
      <rc t="2" v="12949"/>
    </bk>
    <bk>
      <rc t="2" v="12950"/>
    </bk>
    <bk>
      <rc t="2" v="12951"/>
    </bk>
    <bk>
      <rc t="2" v="12952"/>
    </bk>
    <bk>
      <rc t="2" v="12953"/>
    </bk>
    <bk>
      <rc t="2" v="12954"/>
    </bk>
    <bk>
      <rc t="2" v="12955"/>
    </bk>
    <bk>
      <rc t="2" v="12956"/>
    </bk>
    <bk>
      <rc t="2" v="12957"/>
    </bk>
    <bk>
      <rc t="2" v="12958"/>
    </bk>
    <bk>
      <rc t="2" v="12959"/>
    </bk>
    <bk>
      <rc t="2" v="12960"/>
    </bk>
    <bk>
      <rc t="2" v="12961"/>
    </bk>
    <bk>
      <rc t="2" v="12962"/>
    </bk>
    <bk>
      <rc t="2" v="12963"/>
    </bk>
    <bk>
      <rc t="2" v="12964"/>
    </bk>
    <bk>
      <rc t="2" v="12965"/>
    </bk>
    <bk>
      <rc t="2" v="12966"/>
    </bk>
    <bk>
      <rc t="2" v="12967"/>
    </bk>
    <bk>
      <rc t="2" v="12968"/>
    </bk>
    <bk>
      <rc t="2" v="12969"/>
    </bk>
    <bk>
      <rc t="2" v="12970"/>
    </bk>
    <bk>
      <rc t="2" v="12971"/>
    </bk>
    <bk>
      <rc t="2" v="12972"/>
    </bk>
    <bk>
      <rc t="2" v="12973"/>
    </bk>
    <bk>
      <rc t="2" v="12974"/>
    </bk>
    <bk>
      <rc t="2" v="12975"/>
    </bk>
    <bk>
      <rc t="2" v="12976"/>
    </bk>
    <bk>
      <rc t="2" v="12977"/>
    </bk>
    <bk>
      <rc t="2" v="12978"/>
    </bk>
    <bk>
      <rc t="2" v="12979"/>
    </bk>
    <bk>
      <rc t="2" v="12980"/>
    </bk>
    <bk>
      <rc t="2" v="12981"/>
    </bk>
    <bk>
      <rc t="2" v="12982"/>
    </bk>
    <bk>
      <rc t="2" v="12983"/>
    </bk>
    <bk>
      <rc t="2" v="12984"/>
    </bk>
    <bk>
      <rc t="2" v="12985"/>
    </bk>
    <bk>
      <rc t="2" v="12986"/>
    </bk>
    <bk>
      <rc t="2" v="12987"/>
    </bk>
    <bk>
      <rc t="2" v="12988"/>
    </bk>
    <bk>
      <rc t="2" v="12989"/>
    </bk>
    <bk>
      <rc t="2" v="12990"/>
    </bk>
    <bk>
      <rc t="2" v="12991"/>
    </bk>
    <bk>
      <rc t="2" v="12992"/>
    </bk>
    <bk>
      <rc t="2" v="12993"/>
    </bk>
    <bk>
      <rc t="2" v="12994"/>
    </bk>
    <bk>
      <rc t="2" v="12995"/>
    </bk>
    <bk>
      <rc t="2" v="12996"/>
    </bk>
    <bk>
      <rc t="2" v="12997"/>
    </bk>
    <bk>
      <rc t="2" v="12998"/>
    </bk>
    <bk>
      <rc t="2" v="12999"/>
    </bk>
    <bk>
      <rc t="2" v="13000"/>
    </bk>
    <bk>
      <rc t="2" v="13001"/>
    </bk>
    <bk>
      <rc t="2" v="13002"/>
    </bk>
    <bk>
      <rc t="2" v="13003"/>
    </bk>
    <bk>
      <rc t="2" v="13004"/>
    </bk>
    <bk>
      <rc t="2" v="13005"/>
    </bk>
    <bk>
      <rc t="2" v="13006"/>
    </bk>
    <bk>
      <rc t="2" v="13007"/>
    </bk>
    <bk>
      <rc t="2" v="13008"/>
    </bk>
    <bk>
      <rc t="2" v="13009"/>
    </bk>
    <bk>
      <rc t="2" v="13010"/>
    </bk>
    <bk>
      <rc t="2" v="13011"/>
    </bk>
    <bk>
      <rc t="2" v="13012"/>
    </bk>
    <bk>
      <rc t="2" v="13013"/>
    </bk>
    <bk>
      <rc t="2" v="13014"/>
    </bk>
    <bk>
      <rc t="2" v="13015"/>
    </bk>
    <bk>
      <rc t="2" v="13016"/>
    </bk>
    <bk>
      <rc t="2" v="13017"/>
    </bk>
    <bk>
      <rc t="2" v="13018"/>
    </bk>
    <bk>
      <rc t="2" v="13019"/>
    </bk>
    <bk>
      <rc t="2" v="13020"/>
    </bk>
    <bk>
      <rc t="2" v="13021"/>
    </bk>
    <bk>
      <rc t="2" v="13022"/>
    </bk>
    <bk>
      <rc t="2" v="13023"/>
    </bk>
    <bk>
      <rc t="2" v="13024"/>
    </bk>
    <bk>
      <rc t="2" v="13025"/>
    </bk>
    <bk>
      <rc t="2" v="13026"/>
    </bk>
    <bk>
      <rc t="2" v="13027"/>
    </bk>
    <bk>
      <rc t="2" v="13028"/>
    </bk>
    <bk>
      <rc t="2" v="13029"/>
    </bk>
    <bk>
      <rc t="2" v="13030"/>
    </bk>
    <bk>
      <rc t="2" v="13031"/>
    </bk>
    <bk>
      <rc t="2" v="13032"/>
    </bk>
    <bk>
      <rc t="2" v="13033"/>
    </bk>
    <bk>
      <rc t="2" v="13034"/>
    </bk>
    <bk>
      <rc t="2" v="13035"/>
    </bk>
    <bk>
      <rc t="2" v="13036"/>
    </bk>
    <bk>
      <rc t="2" v="13037"/>
    </bk>
    <bk>
      <rc t="2" v="13038"/>
    </bk>
    <bk>
      <rc t="2" v="13039"/>
    </bk>
    <bk>
      <rc t="2" v="13040"/>
    </bk>
    <bk>
      <rc t="2" v="13041"/>
    </bk>
    <bk>
      <rc t="2" v="13042"/>
    </bk>
    <bk>
      <rc t="2" v="13043"/>
    </bk>
    <bk>
      <rc t="2" v="13044"/>
    </bk>
    <bk>
      <rc t="2" v="13045"/>
    </bk>
    <bk>
      <rc t="2" v="13046"/>
    </bk>
    <bk>
      <rc t="2" v="13047"/>
    </bk>
    <bk>
      <rc t="2" v="13048"/>
    </bk>
    <bk>
      <rc t="2" v="13049"/>
    </bk>
    <bk>
      <rc t="2" v="13050"/>
    </bk>
    <bk>
      <rc t="2" v="13051"/>
    </bk>
    <bk>
      <rc t="2" v="13052"/>
    </bk>
    <bk>
      <rc t="2" v="13053"/>
    </bk>
    <bk>
      <rc t="2" v="13054"/>
    </bk>
    <bk>
      <rc t="2" v="13055"/>
    </bk>
    <bk>
      <rc t="2" v="13056"/>
    </bk>
    <bk>
      <rc t="2" v="13057"/>
    </bk>
    <bk>
      <rc t="2" v="13058"/>
    </bk>
    <bk>
      <rc t="2" v="13059"/>
    </bk>
    <bk>
      <rc t="2" v="13060"/>
    </bk>
    <bk>
      <rc t="2" v="13061"/>
    </bk>
    <bk>
      <rc t="2" v="13062"/>
    </bk>
    <bk>
      <rc t="2" v="13063"/>
    </bk>
    <bk>
      <rc t="2" v="13064"/>
    </bk>
    <bk>
      <rc t="2" v="13065"/>
    </bk>
    <bk>
      <rc t="2" v="13066"/>
    </bk>
    <bk>
      <rc t="2" v="13067"/>
    </bk>
    <bk>
      <rc t="2" v="13068"/>
    </bk>
    <bk>
      <rc t="2" v="13069"/>
    </bk>
    <bk>
      <rc t="2" v="13070"/>
    </bk>
    <bk>
      <rc t="2" v="13071"/>
    </bk>
    <bk>
      <rc t="2" v="13072"/>
    </bk>
    <bk>
      <rc t="2" v="13073"/>
    </bk>
    <bk>
      <rc t="2" v="13074"/>
    </bk>
    <bk>
      <rc t="2" v="13075"/>
    </bk>
    <bk>
      <rc t="2" v="13076"/>
    </bk>
    <bk>
      <rc t="2" v="13077"/>
    </bk>
    <bk>
      <rc t="2" v="13078"/>
    </bk>
    <bk>
      <rc t="2" v="13079"/>
    </bk>
    <bk>
      <rc t="2" v="13080"/>
    </bk>
    <bk>
      <rc t="2" v="13081"/>
    </bk>
    <bk>
      <rc t="2" v="13082"/>
    </bk>
    <bk>
      <rc t="2" v="13083"/>
    </bk>
    <bk>
      <rc t="2" v="13084"/>
    </bk>
    <bk>
      <rc t="2" v="13085"/>
    </bk>
    <bk>
      <rc t="2" v="13086"/>
    </bk>
    <bk>
      <rc t="2" v="13087"/>
    </bk>
    <bk>
      <rc t="2" v="13088"/>
    </bk>
    <bk>
      <rc t="2" v="13089"/>
    </bk>
    <bk>
      <rc t="2" v="13090"/>
    </bk>
    <bk>
      <rc t="2" v="13091"/>
    </bk>
    <bk>
      <rc t="2" v="13092"/>
    </bk>
    <bk>
      <rc t="2" v="13093"/>
    </bk>
    <bk>
      <rc t="2" v="13094"/>
    </bk>
    <bk>
      <rc t="2" v="13095"/>
    </bk>
    <bk>
      <rc t="2" v="13096"/>
    </bk>
    <bk>
      <rc t="2" v="13097"/>
    </bk>
    <bk>
      <rc t="2" v="13098"/>
    </bk>
    <bk>
      <rc t="2" v="13099"/>
    </bk>
    <bk>
      <rc t="2" v="13100"/>
    </bk>
    <bk>
      <rc t="2" v="13101"/>
    </bk>
    <bk>
      <rc t="2" v="13102"/>
    </bk>
    <bk>
      <rc t="2" v="13103"/>
    </bk>
    <bk>
      <rc t="2" v="13104"/>
    </bk>
    <bk>
      <rc t="2" v="13105"/>
    </bk>
    <bk>
      <rc t="2" v="13106"/>
    </bk>
    <bk>
      <rc t="2" v="13107"/>
    </bk>
    <bk>
      <rc t="2" v="13108"/>
    </bk>
    <bk>
      <rc t="2" v="13109"/>
    </bk>
    <bk>
      <rc t="2" v="13110"/>
    </bk>
    <bk>
      <rc t="2" v="13111"/>
    </bk>
    <bk>
      <rc t="2" v="13112"/>
    </bk>
    <bk>
      <rc t="2" v="13113"/>
    </bk>
    <bk>
      <rc t="2" v="13114"/>
    </bk>
    <bk>
      <rc t="2" v="13115"/>
    </bk>
    <bk>
      <rc t="2" v="13116"/>
    </bk>
    <bk>
      <rc t="2" v="13117"/>
    </bk>
    <bk>
      <rc t="2" v="13118"/>
    </bk>
    <bk>
      <rc t="2" v="13119"/>
    </bk>
    <bk>
      <rc t="2" v="13120"/>
    </bk>
    <bk>
      <rc t="2" v="13121"/>
    </bk>
    <bk>
      <rc t="2" v="13122"/>
    </bk>
    <bk>
      <rc t="2" v="13123"/>
    </bk>
    <bk>
      <rc t="2" v="13124"/>
    </bk>
    <bk>
      <rc t="2" v="13125"/>
    </bk>
    <bk>
      <rc t="2" v="13126"/>
    </bk>
    <bk>
      <rc t="2" v="13127"/>
    </bk>
    <bk>
      <rc t="2" v="13128"/>
    </bk>
    <bk>
      <rc t="2" v="13129"/>
    </bk>
    <bk>
      <rc t="2" v="13130"/>
    </bk>
    <bk>
      <rc t="2" v="13131"/>
    </bk>
    <bk>
      <rc t="2" v="13132"/>
    </bk>
    <bk>
      <rc t="2" v="13133"/>
    </bk>
    <bk>
      <rc t="2" v="13134"/>
    </bk>
    <bk>
      <rc t="2" v="13135"/>
    </bk>
    <bk>
      <rc t="2" v="13136"/>
    </bk>
    <bk>
      <rc t="2" v="13137"/>
    </bk>
    <bk>
      <rc t="2" v="13138"/>
    </bk>
    <bk>
      <rc t="2" v="13139"/>
    </bk>
    <bk>
      <rc t="2" v="13140"/>
    </bk>
    <bk>
      <rc t="2" v="13141"/>
    </bk>
    <bk>
      <rc t="2" v="13142"/>
    </bk>
    <bk>
      <rc t="2" v="13143"/>
    </bk>
    <bk>
      <rc t="2" v="13144"/>
    </bk>
    <bk>
      <rc t="2" v="13145"/>
    </bk>
    <bk>
      <rc t="2" v="13146"/>
    </bk>
    <bk>
      <rc t="2" v="13147"/>
    </bk>
    <bk>
      <rc t="2" v="13148"/>
    </bk>
    <bk>
      <rc t="2" v="13149"/>
    </bk>
    <bk>
      <rc t="2" v="13150"/>
    </bk>
    <bk>
      <rc t="2" v="13151"/>
    </bk>
    <bk>
      <rc t="2" v="13152"/>
    </bk>
    <bk>
      <rc t="2" v="13153"/>
    </bk>
    <bk>
      <rc t="2" v="13154"/>
    </bk>
    <bk>
      <rc t="2" v="13155"/>
    </bk>
    <bk>
      <rc t="2" v="13156"/>
    </bk>
    <bk>
      <rc t="2" v="13157"/>
    </bk>
    <bk>
      <rc t="2" v="13158"/>
    </bk>
    <bk>
      <rc t="2" v="13159"/>
    </bk>
    <bk>
      <rc t="2" v="13160"/>
    </bk>
    <bk>
      <rc t="2" v="13161"/>
    </bk>
    <bk>
      <rc t="2" v="13162"/>
    </bk>
    <bk>
      <rc t="2" v="13163"/>
    </bk>
    <bk>
      <rc t="2" v="13164"/>
    </bk>
    <bk>
      <rc t="2" v="13165"/>
    </bk>
    <bk>
      <rc t="2" v="13166"/>
    </bk>
    <bk>
      <rc t="2" v="13167"/>
    </bk>
    <bk>
      <rc t="2" v="13168"/>
    </bk>
    <bk>
      <rc t="2" v="13169"/>
    </bk>
    <bk>
      <rc t="2" v="13170"/>
    </bk>
    <bk>
      <rc t="2" v="13171"/>
    </bk>
    <bk>
      <rc t="2" v="13172"/>
    </bk>
    <bk>
      <rc t="2" v="13173"/>
    </bk>
    <bk>
      <rc t="2" v="13174"/>
    </bk>
    <bk>
      <rc t="2" v="13175"/>
    </bk>
    <bk>
      <rc t="2" v="13176"/>
    </bk>
    <bk>
      <rc t="2" v="13177"/>
    </bk>
    <bk>
      <rc t="2" v="13178"/>
    </bk>
    <bk>
      <rc t="2" v="13179"/>
    </bk>
    <bk>
      <rc t="2" v="13180"/>
    </bk>
    <bk>
      <rc t="2" v="13181"/>
    </bk>
    <bk>
      <rc t="2" v="13182"/>
    </bk>
    <bk>
      <rc t="2" v="13183"/>
    </bk>
    <bk>
      <rc t="2" v="13184"/>
    </bk>
    <bk>
      <rc t="2" v="13185"/>
    </bk>
    <bk>
      <rc t="2" v="13186"/>
    </bk>
    <bk>
      <rc t="2" v="13187"/>
    </bk>
    <bk>
      <rc t="2" v="13188"/>
    </bk>
    <bk>
      <rc t="2" v="13189"/>
    </bk>
    <bk>
      <rc t="2" v="13190"/>
    </bk>
    <bk>
      <rc t="2" v="13191"/>
    </bk>
    <bk>
      <rc t="2" v="13192"/>
    </bk>
    <bk>
      <rc t="2" v="13193"/>
    </bk>
    <bk>
      <rc t="2" v="13194"/>
    </bk>
    <bk>
      <rc t="2" v="13195"/>
    </bk>
    <bk>
      <rc t="2" v="13196"/>
    </bk>
    <bk>
      <rc t="2" v="13197"/>
    </bk>
    <bk>
      <rc t="2" v="13198"/>
    </bk>
    <bk>
      <rc t="2" v="13199"/>
    </bk>
    <bk>
      <rc t="2" v="13200"/>
    </bk>
    <bk>
      <rc t="2" v="13201"/>
    </bk>
    <bk>
      <rc t="2" v="13202"/>
    </bk>
    <bk>
      <rc t="2" v="13203"/>
    </bk>
    <bk>
      <rc t="2" v="13204"/>
    </bk>
    <bk>
      <rc t="2" v="13205"/>
    </bk>
    <bk>
      <rc t="2" v="13206"/>
    </bk>
    <bk>
      <rc t="2" v="13207"/>
    </bk>
    <bk>
      <rc t="2" v="13208"/>
    </bk>
    <bk>
      <rc t="2" v="13209"/>
    </bk>
    <bk>
      <rc t="2" v="13210"/>
    </bk>
    <bk>
      <rc t="2" v="13211"/>
    </bk>
    <bk>
      <rc t="2" v="13212"/>
    </bk>
    <bk>
      <rc t="2" v="13213"/>
    </bk>
    <bk>
      <rc t="2" v="13214"/>
    </bk>
    <bk>
      <rc t="2" v="13215"/>
    </bk>
    <bk>
      <rc t="2" v="13216"/>
    </bk>
    <bk>
      <rc t="2" v="13217"/>
    </bk>
    <bk>
      <rc t="2" v="13218"/>
    </bk>
    <bk>
      <rc t="2" v="13219"/>
    </bk>
    <bk>
      <rc t="2" v="13220"/>
    </bk>
    <bk>
      <rc t="2" v="13221"/>
    </bk>
    <bk>
      <rc t="2" v="13222"/>
    </bk>
    <bk>
      <rc t="2" v="13223"/>
    </bk>
    <bk>
      <rc t="2" v="13224"/>
    </bk>
    <bk>
      <rc t="2" v="13225"/>
    </bk>
    <bk>
      <rc t="2" v="13226"/>
    </bk>
    <bk>
      <rc t="2" v="13227"/>
    </bk>
    <bk>
      <rc t="2" v="13228"/>
    </bk>
    <bk>
      <rc t="2" v="13229"/>
    </bk>
    <bk>
      <rc t="2" v="13230"/>
    </bk>
    <bk>
      <rc t="2" v="13231"/>
    </bk>
    <bk>
      <rc t="2" v="13232"/>
    </bk>
    <bk>
      <rc t="2" v="13233"/>
    </bk>
    <bk>
      <rc t="2" v="13234"/>
    </bk>
    <bk>
      <rc t="2" v="13235"/>
    </bk>
    <bk>
      <rc t="2" v="13236"/>
    </bk>
    <bk>
      <rc t="2" v="13237"/>
    </bk>
    <bk>
      <rc t="2" v="13238"/>
    </bk>
    <bk>
      <rc t="2" v="13239"/>
    </bk>
    <bk>
      <rc t="2" v="13240"/>
    </bk>
    <bk>
      <rc t="2" v="13241"/>
    </bk>
    <bk>
      <rc t="2" v="13242"/>
    </bk>
    <bk>
      <rc t="2" v="13243"/>
    </bk>
    <bk>
      <rc t="2" v="13244"/>
    </bk>
    <bk>
      <rc t="2" v="13245"/>
    </bk>
    <bk>
      <rc t="2" v="13246"/>
    </bk>
    <bk>
      <rc t="2" v="13247"/>
    </bk>
    <bk>
      <rc t="2" v="13248"/>
    </bk>
    <bk>
      <rc t="2" v="13249"/>
    </bk>
    <bk>
      <rc t="2" v="13250"/>
    </bk>
    <bk>
      <rc t="2" v="13251"/>
    </bk>
    <bk>
      <rc t="2" v="13252"/>
    </bk>
    <bk>
      <rc t="2" v="13253"/>
    </bk>
    <bk>
      <rc t="2" v="13254"/>
    </bk>
    <bk>
      <rc t="2" v="13255"/>
    </bk>
    <bk>
      <rc t="2" v="13256"/>
    </bk>
    <bk>
      <rc t="2" v="13257"/>
    </bk>
    <bk>
      <rc t="2" v="13258"/>
    </bk>
    <bk>
      <rc t="2" v="13259"/>
    </bk>
    <bk>
      <rc t="2" v="13260"/>
    </bk>
    <bk>
      <rc t="2" v="13261"/>
    </bk>
    <bk>
      <rc t="2" v="13262"/>
    </bk>
    <bk>
      <rc t="2" v="13263"/>
    </bk>
    <bk>
      <rc t="2" v="13264"/>
    </bk>
    <bk>
      <rc t="2" v="13265"/>
    </bk>
    <bk>
      <rc t="2" v="13266"/>
    </bk>
    <bk>
      <rc t="2" v="13267"/>
    </bk>
    <bk>
      <rc t="2" v="13268"/>
    </bk>
    <bk>
      <rc t="2" v="13269"/>
    </bk>
    <bk>
      <rc t="2" v="13270"/>
    </bk>
    <bk>
      <rc t="2" v="13271"/>
    </bk>
    <bk>
      <rc t="2" v="13272"/>
    </bk>
    <bk>
      <rc t="2" v="13273"/>
    </bk>
    <bk>
      <rc t="2" v="13274"/>
    </bk>
    <bk>
      <rc t="2" v="13275"/>
    </bk>
    <bk>
      <rc t="2" v="13276"/>
    </bk>
    <bk>
      <rc t="2" v="13277"/>
    </bk>
    <bk>
      <rc t="2" v="13278"/>
    </bk>
    <bk>
      <rc t="2" v="13279"/>
    </bk>
    <bk>
      <rc t="2" v="13280"/>
    </bk>
    <bk>
      <rc t="2" v="13281"/>
    </bk>
    <bk>
      <rc t="2" v="13282"/>
    </bk>
    <bk>
      <rc t="2" v="13283"/>
    </bk>
    <bk>
      <rc t="2" v="13284"/>
    </bk>
    <bk>
      <rc t="2" v="13285"/>
    </bk>
    <bk>
      <rc t="2" v="13286"/>
    </bk>
    <bk>
      <rc t="2" v="13287"/>
    </bk>
    <bk>
      <rc t="2" v="13288"/>
    </bk>
    <bk>
      <rc t="2" v="13289"/>
    </bk>
    <bk>
      <rc t="2" v="13290"/>
    </bk>
    <bk>
      <rc t="2" v="13291"/>
    </bk>
    <bk>
      <rc t="2" v="13292"/>
    </bk>
    <bk>
      <rc t="2" v="13293"/>
    </bk>
    <bk>
      <rc t="2" v="13294"/>
    </bk>
    <bk>
      <rc t="2" v="13295"/>
    </bk>
    <bk>
      <rc t="2" v="13296"/>
    </bk>
    <bk>
      <rc t="2" v="13297"/>
    </bk>
    <bk>
      <rc t="2" v="13298"/>
    </bk>
    <bk>
      <rc t="2" v="13299"/>
    </bk>
    <bk>
      <rc t="2" v="13300"/>
    </bk>
    <bk>
      <rc t="2" v="13301"/>
    </bk>
    <bk>
      <rc t="2" v="13302"/>
    </bk>
    <bk>
      <rc t="2" v="13303"/>
    </bk>
    <bk>
      <rc t="2" v="13304"/>
    </bk>
    <bk>
      <rc t="2" v="13305"/>
    </bk>
    <bk>
      <rc t="2" v="13306"/>
    </bk>
    <bk>
      <rc t="2" v="13307"/>
    </bk>
    <bk>
      <rc t="2" v="13308"/>
    </bk>
    <bk>
      <rc t="2" v="13309"/>
    </bk>
    <bk>
      <rc t="2" v="13310"/>
    </bk>
    <bk>
      <rc t="2" v="13311"/>
    </bk>
    <bk>
      <rc t="2" v="13312"/>
    </bk>
    <bk>
      <rc t="2" v="13313"/>
    </bk>
    <bk>
      <rc t="2" v="13314"/>
    </bk>
    <bk>
      <rc t="2" v="13315"/>
    </bk>
    <bk>
      <rc t="2" v="13316"/>
    </bk>
    <bk>
      <rc t="2" v="13317"/>
    </bk>
    <bk>
      <rc t="2" v="13318"/>
    </bk>
    <bk>
      <rc t="2" v="13319"/>
    </bk>
    <bk>
      <rc t="2" v="13320"/>
    </bk>
    <bk>
      <rc t="2" v="13321"/>
    </bk>
    <bk>
      <rc t="2" v="13322"/>
    </bk>
    <bk>
      <rc t="2" v="13323"/>
    </bk>
    <bk>
      <rc t="2" v="13324"/>
    </bk>
    <bk>
      <rc t="2" v="13325"/>
    </bk>
    <bk>
      <rc t="2" v="13326"/>
    </bk>
    <bk>
      <rc t="2" v="13327"/>
    </bk>
    <bk>
      <rc t="2" v="13328"/>
    </bk>
    <bk>
      <rc t="2" v="13329"/>
    </bk>
    <bk>
      <rc t="2" v="13330"/>
    </bk>
    <bk>
      <rc t="2" v="13331"/>
    </bk>
    <bk>
      <rc t="2" v="13332"/>
    </bk>
    <bk>
      <rc t="2" v="13333"/>
    </bk>
    <bk>
      <rc t="2" v="13334"/>
    </bk>
    <bk>
      <rc t="2" v="13335"/>
    </bk>
    <bk>
      <rc t="2" v="13336"/>
    </bk>
    <bk>
      <rc t="2" v="13337"/>
    </bk>
    <bk>
      <rc t="2" v="13338"/>
    </bk>
    <bk>
      <rc t="2" v="13339"/>
    </bk>
    <bk>
      <rc t="2" v="13340"/>
    </bk>
    <bk>
      <rc t="2" v="13341"/>
    </bk>
    <bk>
      <rc t="2" v="13342"/>
    </bk>
    <bk>
      <rc t="2" v="13343"/>
    </bk>
    <bk>
      <rc t="2" v="13344"/>
    </bk>
    <bk>
      <rc t="2" v="13345"/>
    </bk>
    <bk>
      <rc t="2" v="13346"/>
    </bk>
    <bk>
      <rc t="2" v="13347"/>
    </bk>
    <bk>
      <rc t="2" v="13348"/>
    </bk>
    <bk>
      <rc t="2" v="13349"/>
    </bk>
    <bk>
      <rc t="2" v="13350"/>
    </bk>
    <bk>
      <rc t="2" v="13351"/>
    </bk>
    <bk>
      <rc t="2" v="13352"/>
    </bk>
    <bk>
      <rc t="2" v="13353"/>
    </bk>
    <bk>
      <rc t="2" v="13354"/>
    </bk>
    <bk>
      <rc t="2" v="13355"/>
    </bk>
    <bk>
      <rc t="2" v="13356"/>
    </bk>
    <bk>
      <rc t="2" v="13357"/>
    </bk>
    <bk>
      <rc t="2" v="13358"/>
    </bk>
    <bk>
      <rc t="2" v="13359"/>
    </bk>
    <bk>
      <rc t="2" v="13360"/>
    </bk>
    <bk>
      <rc t="2" v="13361"/>
    </bk>
    <bk>
      <rc t="2" v="13362"/>
    </bk>
    <bk>
      <rc t="2" v="13363"/>
    </bk>
    <bk>
      <rc t="2" v="13364"/>
    </bk>
    <bk>
      <rc t="2" v="13365"/>
    </bk>
    <bk>
      <rc t="2" v="13366"/>
    </bk>
    <bk>
      <rc t="2" v="13367"/>
    </bk>
    <bk>
      <rc t="2" v="13368"/>
    </bk>
    <bk>
      <rc t="2" v="13369"/>
    </bk>
    <bk>
      <rc t="2" v="13370"/>
    </bk>
    <bk>
      <rc t="2" v="13371"/>
    </bk>
    <bk>
      <rc t="2" v="13372"/>
    </bk>
    <bk>
      <rc t="2" v="13373"/>
    </bk>
    <bk>
      <rc t="2" v="13374"/>
    </bk>
    <bk>
      <rc t="2" v="13375"/>
    </bk>
    <bk>
      <rc t="2" v="13376"/>
    </bk>
    <bk>
      <rc t="2" v="13377"/>
    </bk>
    <bk>
      <rc t="2" v="13378"/>
    </bk>
    <bk>
      <rc t="2" v="13379"/>
    </bk>
    <bk>
      <rc t="2" v="13380"/>
    </bk>
    <bk>
      <rc t="2" v="13381"/>
    </bk>
    <bk>
      <rc t="2" v="13382"/>
    </bk>
    <bk>
      <rc t="2" v="13383"/>
    </bk>
    <bk>
      <rc t="2" v="13384"/>
    </bk>
    <bk>
      <rc t="2" v="13385"/>
    </bk>
    <bk>
      <rc t="2" v="13386"/>
    </bk>
    <bk>
      <rc t="2" v="13387"/>
    </bk>
    <bk>
      <rc t="2" v="13388"/>
    </bk>
    <bk>
      <rc t="2" v="13389"/>
    </bk>
    <bk>
      <rc t="2" v="13390"/>
    </bk>
    <bk>
      <rc t="2" v="13391"/>
    </bk>
    <bk>
      <rc t="2" v="13392"/>
    </bk>
    <bk>
      <rc t="2" v="13393"/>
    </bk>
    <bk>
      <rc t="2" v="13394"/>
    </bk>
    <bk>
      <rc t="2" v="13395"/>
    </bk>
    <bk>
      <rc t="2" v="13396"/>
    </bk>
    <bk>
      <rc t="2" v="13397"/>
    </bk>
    <bk>
      <rc t="2" v="13398"/>
    </bk>
    <bk>
      <rc t="2" v="13399"/>
    </bk>
    <bk>
      <rc t="2" v="13400"/>
    </bk>
    <bk>
      <rc t="2" v="13401"/>
    </bk>
    <bk>
      <rc t="2" v="13402"/>
    </bk>
    <bk>
      <rc t="2" v="13403"/>
    </bk>
    <bk>
      <rc t="2" v="13404"/>
    </bk>
    <bk>
      <rc t="2" v="13405"/>
    </bk>
    <bk>
      <rc t="2" v="13406"/>
    </bk>
    <bk>
      <rc t="2" v="13407"/>
    </bk>
    <bk>
      <rc t="2" v="13408"/>
    </bk>
    <bk>
      <rc t="2" v="13409"/>
    </bk>
    <bk>
      <rc t="2" v="13410"/>
    </bk>
    <bk>
      <rc t="2" v="13411"/>
    </bk>
    <bk>
      <rc t="2" v="13412"/>
    </bk>
    <bk>
      <rc t="2" v="13413"/>
    </bk>
    <bk>
      <rc t="2" v="13414"/>
    </bk>
    <bk>
      <rc t="2" v="13415"/>
    </bk>
    <bk>
      <rc t="2" v="13416"/>
    </bk>
    <bk>
      <rc t="2" v="13417"/>
    </bk>
    <bk>
      <rc t="2" v="13418"/>
    </bk>
    <bk>
      <rc t="2" v="13419"/>
    </bk>
    <bk>
      <rc t="2" v="13420"/>
    </bk>
    <bk>
      <rc t="2" v="13421"/>
    </bk>
    <bk>
      <rc t="2" v="13422"/>
    </bk>
    <bk>
      <rc t="2" v="13423"/>
    </bk>
    <bk>
      <rc t="2" v="13424"/>
    </bk>
    <bk>
      <rc t="2" v="13425"/>
    </bk>
    <bk>
      <rc t="2" v="13426"/>
    </bk>
    <bk>
      <rc t="2" v="13427"/>
    </bk>
    <bk>
      <rc t="2" v="13428"/>
    </bk>
    <bk>
      <rc t="2" v="13429"/>
    </bk>
    <bk>
      <rc t="2" v="13430"/>
    </bk>
    <bk>
      <rc t="2" v="13431"/>
    </bk>
    <bk>
      <rc t="2" v="13432"/>
    </bk>
    <bk>
      <rc t="2" v="13433"/>
    </bk>
    <bk>
      <rc t="2" v="13434"/>
    </bk>
    <bk>
      <rc t="2" v="13435"/>
    </bk>
    <bk>
      <rc t="2" v="13436"/>
    </bk>
    <bk>
      <rc t="2" v="13437"/>
    </bk>
    <bk>
      <rc t="2" v="13438"/>
    </bk>
    <bk>
      <rc t="2" v="13439"/>
    </bk>
    <bk>
      <rc t="2" v="13440"/>
    </bk>
    <bk>
      <rc t="2" v="13441"/>
    </bk>
    <bk>
      <rc t="2" v="13442"/>
    </bk>
    <bk>
      <rc t="2" v="13443"/>
    </bk>
    <bk>
      <rc t="2" v="13444"/>
    </bk>
    <bk>
      <rc t="2" v="13445"/>
    </bk>
    <bk>
      <rc t="2" v="13446"/>
    </bk>
    <bk>
      <rc t="2" v="13447"/>
    </bk>
    <bk>
      <rc t="2" v="13448"/>
    </bk>
    <bk>
      <rc t="2" v="13449"/>
    </bk>
    <bk>
      <rc t="2" v="13450"/>
    </bk>
    <bk>
      <rc t="2" v="13451"/>
    </bk>
    <bk>
      <rc t="2" v="13452"/>
    </bk>
    <bk>
      <rc t="2" v="13453"/>
    </bk>
    <bk>
      <rc t="2" v="13454"/>
    </bk>
    <bk>
      <rc t="2" v="13455"/>
    </bk>
    <bk>
      <rc t="2" v="13456"/>
    </bk>
    <bk>
      <rc t="2" v="13457"/>
    </bk>
    <bk>
      <rc t="2" v="13458"/>
    </bk>
    <bk>
      <rc t="2" v="13459"/>
    </bk>
    <bk>
      <rc t="2" v="13460"/>
    </bk>
    <bk>
      <rc t="2" v="13461"/>
    </bk>
    <bk>
      <rc t="2" v="13462"/>
    </bk>
    <bk>
      <rc t="2" v="13463"/>
    </bk>
    <bk>
      <rc t="2" v="13464"/>
    </bk>
    <bk>
      <rc t="2" v="13465"/>
    </bk>
    <bk>
      <rc t="2" v="13466"/>
    </bk>
    <bk>
      <rc t="2" v="13467"/>
    </bk>
    <bk>
      <rc t="2" v="13468"/>
    </bk>
    <bk>
      <rc t="2" v="13469"/>
    </bk>
    <bk>
      <rc t="2" v="13470"/>
    </bk>
    <bk>
      <rc t="2" v="13471"/>
    </bk>
    <bk>
      <rc t="2" v="13472"/>
    </bk>
    <bk>
      <rc t="2" v="13473"/>
    </bk>
    <bk>
      <rc t="2" v="13474"/>
    </bk>
    <bk>
      <rc t="2" v="13475"/>
    </bk>
    <bk>
      <rc t="2" v="13476"/>
    </bk>
    <bk>
      <rc t="2" v="13477"/>
    </bk>
    <bk>
      <rc t="2" v="13478"/>
    </bk>
    <bk>
      <rc t="2" v="13479"/>
    </bk>
    <bk>
      <rc t="2" v="13480"/>
    </bk>
    <bk>
      <rc t="2" v="13481"/>
    </bk>
    <bk>
      <rc t="2" v="13482"/>
    </bk>
    <bk>
      <rc t="2" v="13483"/>
    </bk>
    <bk>
      <rc t="2" v="13484"/>
    </bk>
    <bk>
      <rc t="2" v="13485"/>
    </bk>
    <bk>
      <rc t="2" v="13486"/>
    </bk>
    <bk>
      <rc t="2" v="13487"/>
    </bk>
    <bk>
      <rc t="2" v="13488"/>
    </bk>
    <bk>
      <rc t="2" v="13489"/>
    </bk>
    <bk>
      <rc t="2" v="13490"/>
    </bk>
    <bk>
      <rc t="2" v="13491"/>
    </bk>
    <bk>
      <rc t="2" v="13492"/>
    </bk>
    <bk>
      <rc t="2" v="13493"/>
    </bk>
    <bk>
      <rc t="2" v="13494"/>
    </bk>
    <bk>
      <rc t="2" v="13495"/>
    </bk>
    <bk>
      <rc t="2" v="13496"/>
    </bk>
    <bk>
      <rc t="2" v="13497"/>
    </bk>
    <bk>
      <rc t="2" v="13498"/>
    </bk>
    <bk>
      <rc t="2" v="13499"/>
    </bk>
    <bk>
      <rc t="2" v="13500"/>
    </bk>
    <bk>
      <rc t="2" v="13501"/>
    </bk>
    <bk>
      <rc t="2" v="13502"/>
    </bk>
    <bk>
      <rc t="2" v="13503"/>
    </bk>
    <bk>
      <rc t="2" v="13504"/>
    </bk>
    <bk>
      <rc t="2" v="13505"/>
    </bk>
    <bk>
      <rc t="2" v="13506"/>
    </bk>
    <bk>
      <rc t="2" v="13507"/>
    </bk>
    <bk>
      <rc t="2" v="13508"/>
    </bk>
    <bk>
      <rc t="2" v="13509"/>
    </bk>
    <bk>
      <rc t="2" v="13510"/>
    </bk>
    <bk>
      <rc t="2" v="13511"/>
    </bk>
    <bk>
      <rc t="2" v="13512"/>
    </bk>
    <bk>
      <rc t="2" v="13513"/>
    </bk>
    <bk>
      <rc t="2" v="13514"/>
    </bk>
    <bk>
      <rc t="2" v="13515"/>
    </bk>
    <bk>
      <rc t="2" v="13516"/>
    </bk>
    <bk>
      <rc t="2" v="13517"/>
    </bk>
    <bk>
      <rc t="2" v="13518"/>
    </bk>
    <bk>
      <rc t="2" v="13519"/>
    </bk>
    <bk>
      <rc t="2" v="13520"/>
    </bk>
    <bk>
      <rc t="2" v="13521"/>
    </bk>
    <bk>
      <rc t="2" v="13522"/>
    </bk>
    <bk>
      <rc t="2" v="13523"/>
    </bk>
    <bk>
      <rc t="2" v="13524"/>
    </bk>
    <bk>
      <rc t="2" v="13525"/>
    </bk>
    <bk>
      <rc t="2" v="13526"/>
    </bk>
    <bk>
      <rc t="2" v="13527"/>
    </bk>
    <bk>
      <rc t="2" v="13528"/>
    </bk>
    <bk>
      <rc t="2" v="13529"/>
    </bk>
    <bk>
      <rc t="2" v="13530"/>
    </bk>
    <bk>
      <rc t="2" v="13531"/>
    </bk>
    <bk>
      <rc t="2" v="13532"/>
    </bk>
    <bk>
      <rc t="2" v="13533"/>
    </bk>
    <bk>
      <rc t="2" v="13534"/>
    </bk>
    <bk>
      <rc t="2" v="13535"/>
    </bk>
    <bk>
      <rc t="2" v="13536"/>
    </bk>
    <bk>
      <rc t="2" v="13537"/>
    </bk>
    <bk>
      <rc t="2" v="13538"/>
    </bk>
    <bk>
      <rc t="2" v="13539"/>
    </bk>
    <bk>
      <rc t="2" v="13540"/>
    </bk>
    <bk>
      <rc t="2" v="13541"/>
    </bk>
    <bk>
      <rc t="2" v="13542"/>
    </bk>
    <bk>
      <rc t="2" v="13543"/>
    </bk>
    <bk>
      <rc t="2" v="13544"/>
    </bk>
    <bk>
      <rc t="2" v="13545"/>
    </bk>
    <bk>
      <rc t="2" v="13546"/>
    </bk>
    <bk>
      <rc t="2" v="13547"/>
    </bk>
    <bk>
      <rc t="2" v="13548"/>
    </bk>
    <bk>
      <rc t="2" v="13549"/>
    </bk>
    <bk>
      <rc t="2" v="13550"/>
    </bk>
    <bk>
      <rc t="2" v="13551"/>
    </bk>
    <bk>
      <rc t="2" v="13552"/>
    </bk>
    <bk>
      <rc t="2" v="13553"/>
    </bk>
    <bk>
      <rc t="2" v="13554"/>
    </bk>
    <bk>
      <rc t="2" v="13555"/>
    </bk>
    <bk>
      <rc t="2" v="13556"/>
    </bk>
    <bk>
      <rc t="2" v="13557"/>
    </bk>
    <bk>
      <rc t="2" v="13558"/>
    </bk>
    <bk>
      <rc t="2" v="13559"/>
    </bk>
    <bk>
      <rc t="2" v="13560"/>
    </bk>
    <bk>
      <rc t="2" v="13561"/>
    </bk>
    <bk>
      <rc t="2" v="13562"/>
    </bk>
    <bk>
      <rc t="2" v="13563"/>
    </bk>
    <bk>
      <rc t="2" v="13564"/>
    </bk>
    <bk>
      <rc t="2" v="13565"/>
    </bk>
    <bk>
      <rc t="2" v="13566"/>
    </bk>
    <bk>
      <rc t="2" v="13567"/>
    </bk>
    <bk>
      <rc t="2" v="13568"/>
    </bk>
    <bk>
      <rc t="2" v="13569"/>
    </bk>
    <bk>
      <rc t="2" v="13570"/>
    </bk>
    <bk>
      <rc t="2" v="13571"/>
    </bk>
    <bk>
      <rc t="2" v="13572"/>
    </bk>
    <bk>
      <rc t="2" v="13573"/>
    </bk>
    <bk>
      <rc t="2" v="13574"/>
    </bk>
    <bk>
      <rc t="2" v="13575"/>
    </bk>
    <bk>
      <rc t="2" v="13576"/>
    </bk>
    <bk>
      <rc t="2" v="13577"/>
    </bk>
    <bk>
      <rc t="2" v="13578"/>
    </bk>
    <bk>
      <rc t="2" v="13579"/>
    </bk>
    <bk>
      <rc t="2" v="13580"/>
    </bk>
    <bk>
      <rc t="2" v="13581"/>
    </bk>
    <bk>
      <rc t="2" v="13582"/>
    </bk>
    <bk>
      <rc t="2" v="13583"/>
    </bk>
    <bk>
      <rc t="2" v="13584"/>
    </bk>
    <bk>
      <rc t="2" v="13585"/>
    </bk>
    <bk>
      <rc t="2" v="13586"/>
    </bk>
    <bk>
      <rc t="2" v="13587"/>
    </bk>
    <bk>
      <rc t="2" v="13588"/>
    </bk>
    <bk>
      <rc t="2" v="13589"/>
    </bk>
    <bk>
      <rc t="2" v="13590"/>
    </bk>
    <bk>
      <rc t="2" v="13591"/>
    </bk>
    <bk>
      <rc t="2" v="13592"/>
    </bk>
    <bk>
      <rc t="2" v="13593"/>
    </bk>
    <bk>
      <rc t="2" v="13594"/>
    </bk>
    <bk>
      <rc t="2" v="13595"/>
    </bk>
    <bk>
      <rc t="2" v="13596"/>
    </bk>
    <bk>
      <rc t="2" v="13597"/>
    </bk>
    <bk>
      <rc t="2" v="13598"/>
    </bk>
    <bk>
      <rc t="2" v="13599"/>
    </bk>
    <bk>
      <rc t="2" v="13600"/>
    </bk>
    <bk>
      <rc t="2" v="13601"/>
    </bk>
    <bk>
      <rc t="2" v="13602"/>
    </bk>
    <bk>
      <rc t="2" v="13603"/>
    </bk>
    <bk>
      <rc t="2" v="13604"/>
    </bk>
    <bk>
      <rc t="2" v="13605"/>
    </bk>
    <bk>
      <rc t="2" v="13606"/>
    </bk>
    <bk>
      <rc t="2" v="13607"/>
    </bk>
    <bk>
      <rc t="2" v="13608"/>
    </bk>
    <bk>
      <rc t="2" v="13609"/>
    </bk>
    <bk>
      <rc t="2" v="13610"/>
    </bk>
    <bk>
      <rc t="2" v="13611"/>
    </bk>
    <bk>
      <rc t="2" v="13612"/>
    </bk>
    <bk>
      <rc t="2" v="13613"/>
    </bk>
    <bk>
      <rc t="2" v="13614"/>
    </bk>
    <bk>
      <rc t="2" v="13615"/>
    </bk>
    <bk>
      <rc t="2" v="13616"/>
    </bk>
    <bk>
      <rc t="2" v="13617"/>
    </bk>
    <bk>
      <rc t="2" v="13618"/>
    </bk>
    <bk>
      <rc t="2" v="13619"/>
    </bk>
    <bk>
      <rc t="2" v="13620"/>
    </bk>
    <bk>
      <rc t="2" v="13621"/>
    </bk>
    <bk>
      <rc t="2" v="13622"/>
    </bk>
    <bk>
      <rc t="2" v="13623"/>
    </bk>
    <bk>
      <rc t="2" v="13624"/>
    </bk>
    <bk>
      <rc t="2" v="13625"/>
    </bk>
    <bk>
      <rc t="2" v="13626"/>
    </bk>
    <bk>
      <rc t="2" v="13627"/>
    </bk>
    <bk>
      <rc t="2" v="13628"/>
    </bk>
    <bk>
      <rc t="2" v="13629"/>
    </bk>
    <bk>
      <rc t="2" v="13630"/>
    </bk>
    <bk>
      <rc t="2" v="13631"/>
    </bk>
    <bk>
      <rc t="2" v="13632"/>
    </bk>
    <bk>
      <rc t="2" v="13633"/>
    </bk>
    <bk>
      <rc t="2" v="13634"/>
    </bk>
    <bk>
      <rc t="2" v="13635"/>
    </bk>
    <bk>
      <rc t="2" v="13636"/>
    </bk>
    <bk>
      <rc t="2" v="13637"/>
    </bk>
    <bk>
      <rc t="2" v="13638"/>
    </bk>
    <bk>
      <rc t="2" v="13639"/>
    </bk>
    <bk>
      <rc t="2" v="13640"/>
    </bk>
    <bk>
      <rc t="2" v="13641"/>
    </bk>
    <bk>
      <rc t="2" v="13642"/>
    </bk>
    <bk>
      <rc t="2" v="13643"/>
    </bk>
    <bk>
      <rc t="2" v="13644"/>
    </bk>
    <bk>
      <rc t="2" v="13645"/>
    </bk>
    <bk>
      <rc t="2" v="13646"/>
    </bk>
    <bk>
      <rc t="2" v="13647"/>
    </bk>
    <bk>
      <rc t="2" v="13648"/>
    </bk>
    <bk>
      <rc t="2" v="13649"/>
    </bk>
    <bk>
      <rc t="2" v="13650"/>
    </bk>
    <bk>
      <rc t="2" v="13651"/>
    </bk>
    <bk>
      <rc t="2" v="13652"/>
    </bk>
    <bk>
      <rc t="2" v="13653"/>
    </bk>
    <bk>
      <rc t="2" v="13654"/>
    </bk>
    <bk>
      <rc t="2" v="13655"/>
    </bk>
    <bk>
      <rc t="2" v="13656"/>
    </bk>
    <bk>
      <rc t="2" v="13657"/>
    </bk>
    <bk>
      <rc t="2" v="13658"/>
    </bk>
    <bk>
      <rc t="2" v="13659"/>
    </bk>
    <bk>
      <rc t="2" v="13660"/>
    </bk>
    <bk>
      <rc t="2" v="13661"/>
    </bk>
    <bk>
      <rc t="2" v="13662"/>
    </bk>
    <bk>
      <rc t="2" v="13663"/>
    </bk>
    <bk>
      <rc t="2" v="13664"/>
    </bk>
    <bk>
      <rc t="2" v="13665"/>
    </bk>
    <bk>
      <rc t="2" v="13666"/>
    </bk>
    <bk>
      <rc t="2" v="13667"/>
    </bk>
    <bk>
      <rc t="2" v="13668"/>
    </bk>
    <bk>
      <rc t="2" v="13669"/>
    </bk>
    <bk>
      <rc t="2" v="13670"/>
    </bk>
    <bk>
      <rc t="2" v="13671"/>
    </bk>
    <bk>
      <rc t="2" v="13672"/>
    </bk>
    <bk>
      <rc t="2" v="13673"/>
    </bk>
    <bk>
      <rc t="2" v="13674"/>
    </bk>
    <bk>
      <rc t="2" v="13675"/>
    </bk>
    <bk>
      <rc t="2" v="13676"/>
    </bk>
    <bk>
      <rc t="2" v="13677"/>
    </bk>
    <bk>
      <rc t="2" v="13678"/>
    </bk>
    <bk>
      <rc t="2" v="13679"/>
    </bk>
    <bk>
      <rc t="2" v="13680"/>
    </bk>
    <bk>
      <rc t="2" v="13681"/>
    </bk>
    <bk>
      <rc t="2" v="13682"/>
    </bk>
    <bk>
      <rc t="2" v="13683"/>
    </bk>
    <bk>
      <rc t="2" v="13684"/>
    </bk>
    <bk>
      <rc t="2" v="13685"/>
    </bk>
    <bk>
      <rc t="2" v="13686"/>
    </bk>
    <bk>
      <rc t="2" v="13687"/>
    </bk>
    <bk>
      <rc t="2" v="13688"/>
    </bk>
    <bk>
      <rc t="2" v="13689"/>
    </bk>
    <bk>
      <rc t="2" v="13690"/>
    </bk>
    <bk>
      <rc t="2" v="13691"/>
    </bk>
    <bk>
      <rc t="2" v="13692"/>
    </bk>
    <bk>
      <rc t="2" v="13693"/>
    </bk>
    <bk>
      <rc t="2" v="13694"/>
    </bk>
    <bk>
      <rc t="2" v="13695"/>
    </bk>
    <bk>
      <rc t="2" v="13696"/>
    </bk>
    <bk>
      <rc t="2" v="13697"/>
    </bk>
    <bk>
      <rc t="2" v="13698"/>
    </bk>
    <bk>
      <rc t="2" v="13699"/>
    </bk>
    <bk>
      <rc t="2" v="13700"/>
    </bk>
    <bk>
      <rc t="2" v="13701"/>
    </bk>
    <bk>
      <rc t="2" v="13702"/>
    </bk>
    <bk>
      <rc t="2" v="13703"/>
    </bk>
    <bk>
      <rc t="2" v="13704"/>
    </bk>
    <bk>
      <rc t="2" v="13705"/>
    </bk>
    <bk>
      <rc t="2" v="13706"/>
    </bk>
    <bk>
      <rc t="2" v="13707"/>
    </bk>
    <bk>
      <rc t="2" v="13708"/>
    </bk>
    <bk>
      <rc t="2" v="13709"/>
    </bk>
    <bk>
      <rc t="2" v="13710"/>
    </bk>
    <bk>
      <rc t="2" v="13711"/>
    </bk>
    <bk>
      <rc t="2" v="13712"/>
    </bk>
    <bk>
      <rc t="2" v="13713"/>
    </bk>
    <bk>
      <rc t="2" v="13714"/>
    </bk>
    <bk>
      <rc t="2" v="13715"/>
    </bk>
    <bk>
      <rc t="2" v="13716"/>
    </bk>
    <bk>
      <rc t="2" v="13717"/>
    </bk>
    <bk>
      <rc t="2" v="13718"/>
    </bk>
    <bk>
      <rc t="2" v="13719"/>
    </bk>
    <bk>
      <rc t="2" v="13720"/>
    </bk>
    <bk>
      <rc t="2" v="13721"/>
    </bk>
    <bk>
      <rc t="2" v="13722"/>
    </bk>
    <bk>
      <rc t="2" v="13723"/>
    </bk>
    <bk>
      <rc t="2" v="13724"/>
    </bk>
    <bk>
      <rc t="2" v="13725"/>
    </bk>
    <bk>
      <rc t="2" v="13726"/>
    </bk>
    <bk>
      <rc t="2" v="13727"/>
    </bk>
    <bk>
      <rc t="2" v="13728"/>
    </bk>
    <bk>
      <rc t="2" v="13729"/>
    </bk>
    <bk>
      <rc t="2" v="13730"/>
    </bk>
    <bk>
      <rc t="2" v="13731"/>
    </bk>
    <bk>
      <rc t="2" v="13732"/>
    </bk>
    <bk>
      <rc t="2" v="13733"/>
    </bk>
    <bk>
      <rc t="2" v="13734"/>
    </bk>
    <bk>
      <rc t="2" v="13735"/>
    </bk>
    <bk>
      <rc t="2" v="13736"/>
    </bk>
    <bk>
      <rc t="2" v="13737"/>
    </bk>
    <bk>
      <rc t="2" v="13738"/>
    </bk>
    <bk>
      <rc t="2" v="13739"/>
    </bk>
    <bk>
      <rc t="2" v="13740"/>
    </bk>
    <bk>
      <rc t="2" v="13741"/>
    </bk>
    <bk>
      <rc t="2" v="13742"/>
    </bk>
    <bk>
      <rc t="2" v="13743"/>
    </bk>
    <bk>
      <rc t="2" v="13744"/>
    </bk>
    <bk>
      <rc t="2" v="13745"/>
    </bk>
    <bk>
      <rc t="2" v="13746"/>
    </bk>
    <bk>
      <rc t="2" v="13747"/>
    </bk>
    <bk>
      <rc t="2" v="13748"/>
    </bk>
    <bk>
      <rc t="2" v="13749"/>
    </bk>
    <bk>
      <rc t="2" v="13750"/>
    </bk>
    <bk>
      <rc t="2" v="13751"/>
    </bk>
    <bk>
      <rc t="2" v="13752"/>
    </bk>
    <bk>
      <rc t="2" v="13753"/>
    </bk>
    <bk>
      <rc t="2" v="13754"/>
    </bk>
    <bk>
      <rc t="2" v="13755"/>
    </bk>
    <bk>
      <rc t="2" v="13756"/>
    </bk>
    <bk>
      <rc t="2" v="13757"/>
    </bk>
    <bk>
      <rc t="2" v="13758"/>
    </bk>
    <bk>
      <rc t="2" v="13759"/>
    </bk>
    <bk>
      <rc t="2" v="13760"/>
    </bk>
    <bk>
      <rc t="2" v="13761"/>
    </bk>
    <bk>
      <rc t="2" v="13762"/>
    </bk>
    <bk>
      <rc t="2" v="13763"/>
    </bk>
    <bk>
      <rc t="2" v="13764"/>
    </bk>
    <bk>
      <rc t="2" v="13765"/>
    </bk>
    <bk>
      <rc t="2" v="13766"/>
    </bk>
    <bk>
      <rc t="2" v="13767"/>
    </bk>
    <bk>
      <rc t="2" v="13768"/>
    </bk>
    <bk>
      <rc t="2" v="13769"/>
    </bk>
    <bk>
      <rc t="2" v="13770"/>
    </bk>
    <bk>
      <rc t="2" v="13771"/>
    </bk>
    <bk>
      <rc t="2" v="13772"/>
    </bk>
    <bk>
      <rc t="2" v="13773"/>
    </bk>
    <bk>
      <rc t="2" v="13774"/>
    </bk>
    <bk>
      <rc t="2" v="13775"/>
    </bk>
    <bk>
      <rc t="2" v="13776"/>
    </bk>
    <bk>
      <rc t="2" v="13777"/>
    </bk>
    <bk>
      <rc t="2" v="13778"/>
    </bk>
    <bk>
      <rc t="2" v="13779"/>
    </bk>
    <bk>
      <rc t="2" v="13780"/>
    </bk>
    <bk>
      <rc t="2" v="13781"/>
    </bk>
    <bk>
      <rc t="2" v="13782"/>
    </bk>
    <bk>
      <rc t="2" v="13783"/>
    </bk>
    <bk>
      <rc t="2" v="13784"/>
    </bk>
    <bk>
      <rc t="2" v="13785"/>
    </bk>
    <bk>
      <rc t="2" v="13786"/>
    </bk>
    <bk>
      <rc t="2" v="13787"/>
    </bk>
    <bk>
      <rc t="2" v="13788"/>
    </bk>
    <bk>
      <rc t="2" v="13789"/>
    </bk>
    <bk>
      <rc t="2" v="13790"/>
    </bk>
    <bk>
      <rc t="2" v="13791"/>
    </bk>
    <bk>
      <rc t="2" v="13792"/>
    </bk>
    <bk>
      <rc t="2" v="13793"/>
    </bk>
    <bk>
      <rc t="2" v="13794"/>
    </bk>
    <bk>
      <rc t="2" v="13795"/>
    </bk>
    <bk>
      <rc t="2" v="13796"/>
    </bk>
    <bk>
      <rc t="2" v="13797"/>
    </bk>
    <bk>
      <rc t="2" v="13798"/>
    </bk>
    <bk>
      <rc t="2" v="13799"/>
    </bk>
    <bk>
      <rc t="2" v="13800"/>
    </bk>
    <bk>
      <rc t="2" v="13801"/>
    </bk>
    <bk>
      <rc t="2" v="13802"/>
    </bk>
    <bk>
      <rc t="2" v="13803"/>
    </bk>
    <bk>
      <rc t="2" v="13804"/>
    </bk>
    <bk>
      <rc t="2" v="13805"/>
    </bk>
    <bk>
      <rc t="2" v="13806"/>
    </bk>
    <bk>
      <rc t="2" v="13807"/>
    </bk>
    <bk>
      <rc t="2" v="13808"/>
    </bk>
    <bk>
      <rc t="2" v="13809"/>
    </bk>
    <bk>
      <rc t="2" v="13810"/>
    </bk>
    <bk>
      <rc t="2" v="13811"/>
    </bk>
    <bk>
      <rc t="2" v="13812"/>
    </bk>
    <bk>
      <rc t="2" v="13813"/>
    </bk>
    <bk>
      <rc t="2" v="13814"/>
    </bk>
    <bk>
      <rc t="2" v="13815"/>
    </bk>
    <bk>
      <rc t="2" v="13816"/>
    </bk>
    <bk>
      <rc t="2" v="13817"/>
    </bk>
    <bk>
      <rc t="2" v="13818"/>
    </bk>
    <bk>
      <rc t="2" v="13819"/>
    </bk>
    <bk>
      <rc t="2" v="13820"/>
    </bk>
    <bk>
      <rc t="2" v="13821"/>
    </bk>
    <bk>
      <rc t="2" v="13822"/>
    </bk>
    <bk>
      <rc t="2" v="13823"/>
    </bk>
    <bk>
      <rc t="2" v="13824"/>
    </bk>
    <bk>
      <rc t="2" v="13825"/>
    </bk>
    <bk>
      <rc t="2" v="13826"/>
    </bk>
    <bk>
      <rc t="2" v="13827"/>
    </bk>
    <bk>
      <rc t="2" v="13828"/>
    </bk>
    <bk>
      <rc t="2" v="13829"/>
    </bk>
    <bk>
      <rc t="2" v="13830"/>
    </bk>
    <bk>
      <rc t="2" v="13831"/>
    </bk>
    <bk>
      <rc t="2" v="13832"/>
    </bk>
    <bk>
      <rc t="2" v="13833"/>
    </bk>
    <bk>
      <rc t="2" v="13834"/>
    </bk>
    <bk>
      <rc t="2" v="13835"/>
    </bk>
    <bk>
      <rc t="2" v="13836"/>
    </bk>
    <bk>
      <rc t="2" v="13837"/>
    </bk>
    <bk>
      <rc t="2" v="13838"/>
    </bk>
    <bk>
      <rc t="2" v="13839"/>
    </bk>
    <bk>
      <rc t="2" v="13840"/>
    </bk>
    <bk>
      <rc t="2" v="13841"/>
    </bk>
    <bk>
      <rc t="2" v="13842"/>
    </bk>
    <bk>
      <rc t="2" v="13843"/>
    </bk>
    <bk>
      <rc t="2" v="13844"/>
    </bk>
    <bk>
      <rc t="2" v="13845"/>
    </bk>
    <bk>
      <rc t="2" v="13846"/>
    </bk>
    <bk>
      <rc t="2" v="13847"/>
    </bk>
    <bk>
      <rc t="2" v="13848"/>
    </bk>
    <bk>
      <rc t="2" v="13849"/>
    </bk>
    <bk>
      <rc t="2" v="13850"/>
    </bk>
    <bk>
      <rc t="2" v="13851"/>
    </bk>
    <bk>
      <rc t="2" v="13852"/>
    </bk>
    <bk>
      <rc t="2" v="13853"/>
    </bk>
    <bk>
      <rc t="2" v="13854"/>
    </bk>
    <bk>
      <rc t="2" v="13855"/>
    </bk>
    <bk>
      <rc t="2" v="13856"/>
    </bk>
    <bk>
      <rc t="2" v="13857"/>
    </bk>
    <bk>
      <rc t="2" v="13858"/>
    </bk>
    <bk>
      <rc t="2" v="13859"/>
    </bk>
    <bk>
      <rc t="2" v="13860"/>
    </bk>
    <bk>
      <rc t="2" v="13861"/>
    </bk>
    <bk>
      <rc t="2" v="13862"/>
    </bk>
    <bk>
      <rc t="2" v="13863"/>
    </bk>
    <bk>
      <rc t="2" v="13864"/>
    </bk>
    <bk>
      <rc t="2" v="13865"/>
    </bk>
    <bk>
      <rc t="2" v="13866"/>
    </bk>
    <bk>
      <rc t="2" v="13867"/>
    </bk>
    <bk>
      <rc t="2" v="13868"/>
    </bk>
    <bk>
      <rc t="2" v="13869"/>
    </bk>
    <bk>
      <rc t="2" v="13870"/>
    </bk>
    <bk>
      <rc t="2" v="13871"/>
    </bk>
    <bk>
      <rc t="2" v="13872"/>
    </bk>
    <bk>
      <rc t="2" v="13873"/>
    </bk>
    <bk>
      <rc t="2" v="13874"/>
    </bk>
    <bk>
      <rc t="2" v="13875"/>
    </bk>
    <bk>
      <rc t="2" v="13876"/>
    </bk>
    <bk>
      <rc t="2" v="13877"/>
    </bk>
    <bk>
      <rc t="2" v="13878"/>
    </bk>
    <bk>
      <rc t="2" v="13879"/>
    </bk>
    <bk>
      <rc t="2" v="13880"/>
    </bk>
    <bk>
      <rc t="2" v="13881"/>
    </bk>
    <bk>
      <rc t="2" v="13882"/>
    </bk>
    <bk>
      <rc t="2" v="13883"/>
    </bk>
    <bk>
      <rc t="2" v="13884"/>
    </bk>
    <bk>
      <rc t="2" v="13885"/>
    </bk>
    <bk>
      <rc t="2" v="13886"/>
    </bk>
    <bk>
      <rc t="2" v="13887"/>
    </bk>
    <bk>
      <rc t="2" v="13888"/>
    </bk>
    <bk>
      <rc t="2" v="13889"/>
    </bk>
    <bk>
      <rc t="2" v="13890"/>
    </bk>
    <bk>
      <rc t="2" v="13891"/>
    </bk>
    <bk>
      <rc t="2" v="13892"/>
    </bk>
    <bk>
      <rc t="2" v="13893"/>
    </bk>
    <bk>
      <rc t="2" v="13894"/>
    </bk>
    <bk>
      <rc t="2" v="13895"/>
    </bk>
    <bk>
      <rc t="2" v="13896"/>
    </bk>
    <bk>
      <rc t="2" v="13897"/>
    </bk>
    <bk>
      <rc t="2" v="13898"/>
    </bk>
    <bk>
      <rc t="2" v="13899"/>
    </bk>
    <bk>
      <rc t="2" v="13900"/>
    </bk>
    <bk>
      <rc t="2" v="13901"/>
    </bk>
    <bk>
      <rc t="2" v="13902"/>
    </bk>
    <bk>
      <rc t="2" v="13903"/>
    </bk>
    <bk>
      <rc t="2" v="13904"/>
    </bk>
    <bk>
      <rc t="2" v="13905"/>
    </bk>
    <bk>
      <rc t="2" v="13906"/>
    </bk>
    <bk>
      <rc t="2" v="13907"/>
    </bk>
    <bk>
      <rc t="2" v="13908"/>
    </bk>
    <bk>
      <rc t="2" v="13909"/>
    </bk>
    <bk>
      <rc t="2" v="13910"/>
    </bk>
    <bk>
      <rc t="2" v="13911"/>
    </bk>
    <bk>
      <rc t="2" v="13912"/>
    </bk>
    <bk>
      <rc t="2" v="13913"/>
    </bk>
    <bk>
      <rc t="2" v="13914"/>
    </bk>
    <bk>
      <rc t="2" v="13915"/>
    </bk>
    <bk>
      <rc t="2" v="13916"/>
    </bk>
    <bk>
      <rc t="2" v="13917"/>
    </bk>
    <bk>
      <rc t="2" v="13918"/>
    </bk>
    <bk>
      <rc t="2" v="13919"/>
    </bk>
    <bk>
      <rc t="2" v="13920"/>
    </bk>
    <bk>
      <rc t="2" v="13921"/>
    </bk>
    <bk>
      <rc t="2" v="13922"/>
    </bk>
    <bk>
      <rc t="2" v="13923"/>
    </bk>
    <bk>
      <rc t="2" v="13924"/>
    </bk>
    <bk>
      <rc t="2" v="13925"/>
    </bk>
    <bk>
      <rc t="2" v="13926"/>
    </bk>
    <bk>
      <rc t="2" v="13927"/>
    </bk>
    <bk>
      <rc t="2" v="13928"/>
    </bk>
    <bk>
      <rc t="2" v="13929"/>
    </bk>
    <bk>
      <rc t="2" v="13930"/>
    </bk>
    <bk>
      <rc t="2" v="13931"/>
    </bk>
    <bk>
      <rc t="2" v="13932"/>
    </bk>
    <bk>
      <rc t="2" v="13933"/>
    </bk>
    <bk>
      <rc t="2" v="13934"/>
    </bk>
    <bk>
      <rc t="2" v="13935"/>
    </bk>
    <bk>
      <rc t="2" v="13936"/>
    </bk>
    <bk>
      <rc t="2" v="13937"/>
    </bk>
    <bk>
      <rc t="2" v="13938"/>
    </bk>
    <bk>
      <rc t="2" v="13939"/>
    </bk>
    <bk>
      <rc t="2" v="13940"/>
    </bk>
    <bk>
      <rc t="2" v="13941"/>
    </bk>
    <bk>
      <rc t="2" v="13942"/>
    </bk>
    <bk>
      <rc t="2" v="13943"/>
    </bk>
    <bk>
      <rc t="2" v="13944"/>
    </bk>
    <bk>
      <rc t="2" v="13945"/>
    </bk>
    <bk>
      <rc t="2" v="13946"/>
    </bk>
    <bk>
      <rc t="2" v="13947"/>
    </bk>
    <bk>
      <rc t="2" v="13948"/>
    </bk>
    <bk>
      <rc t="2" v="13949"/>
    </bk>
    <bk>
      <rc t="2" v="13950"/>
    </bk>
    <bk>
      <rc t="2" v="13951"/>
    </bk>
    <bk>
      <rc t="2" v="13952"/>
    </bk>
    <bk>
      <rc t="2" v="13953"/>
    </bk>
    <bk>
      <rc t="2" v="13954"/>
    </bk>
    <bk>
      <rc t="2" v="13955"/>
    </bk>
    <bk>
      <rc t="2" v="13956"/>
    </bk>
    <bk>
      <rc t="2" v="13957"/>
    </bk>
    <bk>
      <rc t="2" v="13958"/>
    </bk>
    <bk>
      <rc t="2" v="13959"/>
    </bk>
    <bk>
      <rc t="2" v="13960"/>
    </bk>
    <bk>
      <rc t="2" v="13961"/>
    </bk>
    <bk>
      <rc t="2" v="13962"/>
    </bk>
    <bk>
      <rc t="2" v="13963"/>
    </bk>
    <bk>
      <rc t="2" v="13964"/>
    </bk>
    <bk>
      <rc t="2" v="13965"/>
    </bk>
    <bk>
      <rc t="2" v="13966"/>
    </bk>
    <bk>
      <rc t="2" v="13967"/>
    </bk>
    <bk>
      <rc t="2" v="13968"/>
    </bk>
    <bk>
      <rc t="2" v="13969"/>
    </bk>
    <bk>
      <rc t="2" v="13970"/>
    </bk>
    <bk>
      <rc t="2" v="13971"/>
    </bk>
    <bk>
      <rc t="2" v="13972"/>
    </bk>
    <bk>
      <rc t="2" v="13973"/>
    </bk>
    <bk>
      <rc t="2" v="13974"/>
    </bk>
    <bk>
      <rc t="2" v="13975"/>
    </bk>
    <bk>
      <rc t="2" v="13976"/>
    </bk>
    <bk>
      <rc t="2" v="13977"/>
    </bk>
    <bk>
      <rc t="2" v="13978"/>
    </bk>
    <bk>
      <rc t="2" v="13979"/>
    </bk>
    <bk>
      <rc t="2" v="13980"/>
    </bk>
    <bk>
      <rc t="2" v="13981"/>
    </bk>
    <bk>
      <rc t="2" v="13982"/>
    </bk>
    <bk>
      <rc t="2" v="13983"/>
    </bk>
    <bk>
      <rc t="2" v="13984"/>
    </bk>
    <bk>
      <rc t="2" v="13985"/>
    </bk>
    <bk>
      <rc t="2" v="13986"/>
    </bk>
    <bk>
      <rc t="2" v="13987"/>
    </bk>
    <bk>
      <rc t="2" v="13988"/>
    </bk>
    <bk>
      <rc t="2" v="13989"/>
    </bk>
    <bk>
      <rc t="2" v="13990"/>
    </bk>
    <bk>
      <rc t="2" v="13991"/>
    </bk>
    <bk>
      <rc t="2" v="13992"/>
    </bk>
    <bk>
      <rc t="2" v="13993"/>
    </bk>
    <bk>
      <rc t="2" v="13994"/>
    </bk>
    <bk>
      <rc t="2" v="13995"/>
    </bk>
    <bk>
      <rc t="2" v="13996"/>
    </bk>
    <bk>
      <rc t="2" v="13997"/>
    </bk>
    <bk>
      <rc t="2" v="13998"/>
    </bk>
    <bk>
      <rc t="2" v="13999"/>
    </bk>
    <bk>
      <rc t="2" v="14000"/>
    </bk>
    <bk>
      <rc t="2" v="14001"/>
    </bk>
    <bk>
      <rc t="2" v="14002"/>
    </bk>
    <bk>
      <rc t="2" v="14003"/>
    </bk>
    <bk>
      <rc t="2" v="14004"/>
    </bk>
    <bk>
      <rc t="2" v="14005"/>
    </bk>
    <bk>
      <rc t="2" v="14006"/>
    </bk>
    <bk>
      <rc t="2" v="14007"/>
    </bk>
    <bk>
      <rc t="2" v="14008"/>
    </bk>
    <bk>
      <rc t="2" v="14009"/>
    </bk>
    <bk>
      <rc t="2" v="14010"/>
    </bk>
    <bk>
      <rc t="2" v="14011"/>
    </bk>
    <bk>
      <rc t="2" v="14012"/>
    </bk>
    <bk>
      <rc t="2" v="14013"/>
    </bk>
    <bk>
      <rc t="2" v="14014"/>
    </bk>
    <bk>
      <rc t="2" v="14015"/>
    </bk>
    <bk>
      <rc t="2" v="14016"/>
    </bk>
    <bk>
      <rc t="2" v="14017"/>
    </bk>
    <bk>
      <rc t="2" v="14018"/>
    </bk>
    <bk>
      <rc t="2" v="14019"/>
    </bk>
    <bk>
      <rc t="2" v="14020"/>
    </bk>
    <bk>
      <rc t="2" v="14021"/>
    </bk>
    <bk>
      <rc t="2" v="14022"/>
    </bk>
    <bk>
      <rc t="2" v="14023"/>
    </bk>
    <bk>
      <rc t="2" v="14024"/>
    </bk>
    <bk>
      <rc t="2" v="14025"/>
    </bk>
    <bk>
      <rc t="2" v="14026"/>
    </bk>
    <bk>
      <rc t="2" v="14027"/>
    </bk>
    <bk>
      <rc t="2" v="14028"/>
    </bk>
    <bk>
      <rc t="2" v="14029"/>
    </bk>
    <bk>
      <rc t="2" v="14030"/>
    </bk>
    <bk>
      <rc t="2" v="14031"/>
    </bk>
    <bk>
      <rc t="2" v="14032"/>
    </bk>
    <bk>
      <rc t="2" v="14033"/>
    </bk>
    <bk>
      <rc t="2" v="14034"/>
    </bk>
    <bk>
      <rc t="2" v="14035"/>
    </bk>
    <bk>
      <rc t="2" v="14036"/>
    </bk>
    <bk>
      <rc t="2" v="14037"/>
    </bk>
    <bk>
      <rc t="2" v="14038"/>
    </bk>
    <bk>
      <rc t="2" v="14039"/>
    </bk>
    <bk>
      <rc t="2" v="14040"/>
    </bk>
    <bk>
      <rc t="2" v="14041"/>
    </bk>
    <bk>
      <rc t="2" v="14042"/>
    </bk>
    <bk>
      <rc t="2" v="14043"/>
    </bk>
    <bk>
      <rc t="2" v="14044"/>
    </bk>
    <bk>
      <rc t="2" v="14045"/>
    </bk>
    <bk>
      <rc t="2" v="14046"/>
    </bk>
    <bk>
      <rc t="2" v="14047"/>
    </bk>
    <bk>
      <rc t="2" v="14048"/>
    </bk>
    <bk>
      <rc t="2" v="14049"/>
    </bk>
    <bk>
      <rc t="2" v="14050"/>
    </bk>
    <bk>
      <rc t="2" v="14051"/>
    </bk>
    <bk>
      <rc t="2" v="14052"/>
    </bk>
    <bk>
      <rc t="2" v="14053"/>
    </bk>
    <bk>
      <rc t="2" v="14054"/>
    </bk>
    <bk>
      <rc t="2" v="14055"/>
    </bk>
    <bk>
      <rc t="2" v="14056"/>
    </bk>
    <bk>
      <rc t="2" v="14057"/>
    </bk>
    <bk>
      <rc t="2" v="14058"/>
    </bk>
    <bk>
      <rc t="2" v="14059"/>
    </bk>
    <bk>
      <rc t="2" v="14060"/>
    </bk>
    <bk>
      <rc t="2" v="14061"/>
    </bk>
    <bk>
      <rc t="2" v="14062"/>
    </bk>
    <bk>
      <rc t="2" v="14063"/>
    </bk>
    <bk>
      <rc t="2" v="14064"/>
    </bk>
    <bk>
      <rc t="2" v="14065"/>
    </bk>
    <bk>
      <rc t="2" v="14066"/>
    </bk>
    <bk>
      <rc t="2" v="14067"/>
    </bk>
    <bk>
      <rc t="2" v="14068"/>
    </bk>
    <bk>
      <rc t="2" v="14069"/>
    </bk>
    <bk>
      <rc t="2" v="14070"/>
    </bk>
    <bk>
      <rc t="2" v="14071"/>
    </bk>
    <bk>
      <rc t="2" v="14072"/>
    </bk>
    <bk>
      <rc t="2" v="14073"/>
    </bk>
    <bk>
      <rc t="2" v="14074"/>
    </bk>
    <bk>
      <rc t="2" v="14075"/>
    </bk>
    <bk>
      <rc t="2" v="14076"/>
    </bk>
    <bk>
      <rc t="2" v="14077"/>
    </bk>
    <bk>
      <rc t="2" v="14078"/>
    </bk>
    <bk>
      <rc t="2" v="14079"/>
    </bk>
    <bk>
      <rc t="2" v="14080"/>
    </bk>
    <bk>
      <rc t="2" v="14081"/>
    </bk>
    <bk>
      <rc t="2" v="14082"/>
    </bk>
    <bk>
      <rc t="2" v="14083"/>
    </bk>
    <bk>
      <rc t="2" v="14084"/>
    </bk>
    <bk>
      <rc t="2" v="14085"/>
    </bk>
    <bk>
      <rc t="2" v="14086"/>
    </bk>
    <bk>
      <rc t="2" v="14087"/>
    </bk>
    <bk>
      <rc t="2" v="14088"/>
    </bk>
    <bk>
      <rc t="2" v="14089"/>
    </bk>
    <bk>
      <rc t="2" v="14090"/>
    </bk>
    <bk>
      <rc t="2" v="14091"/>
    </bk>
    <bk>
      <rc t="2" v="14092"/>
    </bk>
    <bk>
      <rc t="2" v="14093"/>
    </bk>
    <bk>
      <rc t="2" v="14094"/>
    </bk>
    <bk>
      <rc t="2" v="14095"/>
    </bk>
    <bk>
      <rc t="2" v="14096"/>
    </bk>
    <bk>
      <rc t="2" v="14097"/>
    </bk>
    <bk>
      <rc t="2" v="14098"/>
    </bk>
    <bk>
      <rc t="2" v="14099"/>
    </bk>
    <bk>
      <rc t="2" v="14100"/>
    </bk>
    <bk>
      <rc t="2" v="14101"/>
    </bk>
    <bk>
      <rc t="2" v="14102"/>
    </bk>
    <bk>
      <rc t="2" v="14103"/>
    </bk>
    <bk>
      <rc t="2" v="14104"/>
    </bk>
    <bk>
      <rc t="2" v="14105"/>
    </bk>
    <bk>
      <rc t="2" v="14106"/>
    </bk>
    <bk>
      <rc t="2" v="14107"/>
    </bk>
    <bk>
      <rc t="2" v="14108"/>
    </bk>
    <bk>
      <rc t="2" v="14109"/>
    </bk>
    <bk>
      <rc t="2" v="14110"/>
    </bk>
    <bk>
      <rc t="2" v="14111"/>
    </bk>
    <bk>
      <rc t="2" v="14112"/>
    </bk>
    <bk>
      <rc t="2" v="14113"/>
    </bk>
    <bk>
      <rc t="2" v="14114"/>
    </bk>
    <bk>
      <rc t="2" v="14115"/>
    </bk>
    <bk>
      <rc t="2" v="14116"/>
    </bk>
    <bk>
      <rc t="2" v="14117"/>
    </bk>
    <bk>
      <rc t="2" v="14118"/>
    </bk>
    <bk>
      <rc t="2" v="14119"/>
    </bk>
    <bk>
      <rc t="2" v="14120"/>
    </bk>
    <bk>
      <rc t="2" v="14121"/>
    </bk>
    <bk>
      <rc t="2" v="14122"/>
    </bk>
    <bk>
      <rc t="2" v="14123"/>
    </bk>
    <bk>
      <rc t="2" v="14124"/>
    </bk>
    <bk>
      <rc t="2" v="14125"/>
    </bk>
    <bk>
      <rc t="2" v="14126"/>
    </bk>
    <bk>
      <rc t="2" v="14127"/>
    </bk>
    <bk>
      <rc t="2" v="14128"/>
    </bk>
    <bk>
      <rc t="2" v="14129"/>
    </bk>
    <bk>
      <rc t="2" v="14130"/>
    </bk>
    <bk>
      <rc t="2" v="14131"/>
    </bk>
    <bk>
      <rc t="2" v="14132"/>
    </bk>
    <bk>
      <rc t="2" v="14133"/>
    </bk>
    <bk>
      <rc t="2" v="14134"/>
    </bk>
    <bk>
      <rc t="2" v="14135"/>
    </bk>
    <bk>
      <rc t="2" v="14136"/>
    </bk>
    <bk>
      <rc t="2" v="14137"/>
    </bk>
    <bk>
      <rc t="2" v="14138"/>
    </bk>
    <bk>
      <rc t="2" v="14139"/>
    </bk>
    <bk>
      <rc t="2" v="14140"/>
    </bk>
    <bk>
      <rc t="2" v="14141"/>
    </bk>
    <bk>
      <rc t="2" v="14142"/>
    </bk>
    <bk>
      <rc t="2" v="14143"/>
    </bk>
    <bk>
      <rc t="2" v="14144"/>
    </bk>
    <bk>
      <rc t="2" v="14145"/>
    </bk>
    <bk>
      <rc t="2" v="14146"/>
    </bk>
    <bk>
      <rc t="2" v="14147"/>
    </bk>
    <bk>
      <rc t="2" v="14148"/>
    </bk>
    <bk>
      <rc t="2" v="14149"/>
    </bk>
    <bk>
      <rc t="2" v="14150"/>
    </bk>
    <bk>
      <rc t="2" v="14151"/>
    </bk>
    <bk>
      <rc t="2" v="14152"/>
    </bk>
    <bk>
      <rc t="2" v="14153"/>
    </bk>
    <bk>
      <rc t="2" v="14154"/>
    </bk>
    <bk>
      <rc t="2" v="14155"/>
    </bk>
    <bk>
      <rc t="2" v="14156"/>
    </bk>
    <bk>
      <rc t="2" v="14157"/>
    </bk>
    <bk>
      <rc t="2" v="14158"/>
    </bk>
    <bk>
      <rc t="2" v="14159"/>
    </bk>
    <bk>
      <rc t="2" v="14160"/>
    </bk>
    <bk>
      <rc t="2" v="14161"/>
    </bk>
    <bk>
      <rc t="2" v="14162"/>
    </bk>
    <bk>
      <rc t="2" v="14163"/>
    </bk>
    <bk>
      <rc t="2" v="14164"/>
    </bk>
    <bk>
      <rc t="2" v="14165"/>
    </bk>
    <bk>
      <rc t="2" v="14166"/>
    </bk>
    <bk>
      <rc t="2" v="14167"/>
    </bk>
    <bk>
      <rc t="2" v="14168"/>
    </bk>
    <bk>
      <rc t="2" v="14169"/>
    </bk>
    <bk>
      <rc t="2" v="14170"/>
    </bk>
    <bk>
      <rc t="2" v="14171"/>
    </bk>
    <bk>
      <rc t="2" v="14172"/>
    </bk>
    <bk>
      <rc t="2" v="14173"/>
    </bk>
    <bk>
      <rc t="2" v="14174"/>
    </bk>
    <bk>
      <rc t="2" v="14175"/>
    </bk>
    <bk>
      <rc t="2" v="14176"/>
    </bk>
    <bk>
      <rc t="2" v="14177"/>
    </bk>
    <bk>
      <rc t="2" v="14178"/>
    </bk>
    <bk>
      <rc t="2" v="14179"/>
    </bk>
    <bk>
      <rc t="2" v="14180"/>
    </bk>
    <bk>
      <rc t="2" v="14181"/>
    </bk>
    <bk>
      <rc t="2" v="14182"/>
    </bk>
    <bk>
      <rc t="2" v="14183"/>
    </bk>
    <bk>
      <rc t="2" v="14184"/>
    </bk>
    <bk>
      <rc t="2" v="14185"/>
    </bk>
    <bk>
      <rc t="2" v="14186"/>
    </bk>
    <bk>
      <rc t="2" v="14187"/>
    </bk>
    <bk>
      <rc t="2" v="14188"/>
    </bk>
    <bk>
      <rc t="2" v="14189"/>
    </bk>
    <bk>
      <rc t="2" v="14190"/>
    </bk>
    <bk>
      <rc t="2" v="14191"/>
    </bk>
    <bk>
      <rc t="2" v="14192"/>
    </bk>
    <bk>
      <rc t="2" v="14193"/>
    </bk>
    <bk>
      <rc t="2" v="14194"/>
    </bk>
    <bk>
      <rc t="2" v="14195"/>
    </bk>
    <bk>
      <rc t="2" v="14196"/>
    </bk>
    <bk>
      <rc t="2" v="14197"/>
    </bk>
    <bk>
      <rc t="2" v="14198"/>
    </bk>
    <bk>
      <rc t="2" v="14199"/>
    </bk>
    <bk>
      <rc t="2" v="14200"/>
    </bk>
    <bk>
      <rc t="2" v="14201"/>
    </bk>
    <bk>
      <rc t="2" v="14202"/>
    </bk>
    <bk>
      <rc t="2" v="14203"/>
    </bk>
    <bk>
      <rc t="2" v="14204"/>
    </bk>
    <bk>
      <rc t="2" v="14205"/>
    </bk>
    <bk>
      <rc t="2" v="14206"/>
    </bk>
    <bk>
      <rc t="2" v="14207"/>
    </bk>
    <bk>
      <rc t="2" v="14208"/>
    </bk>
    <bk>
      <rc t="2" v="14209"/>
    </bk>
    <bk>
      <rc t="2" v="14210"/>
    </bk>
    <bk>
      <rc t="2" v="14211"/>
    </bk>
    <bk>
      <rc t="2" v="14212"/>
    </bk>
    <bk>
      <rc t="2" v="14213"/>
    </bk>
    <bk>
      <rc t="2" v="14214"/>
    </bk>
    <bk>
      <rc t="2" v="14215"/>
    </bk>
    <bk>
      <rc t="2" v="14216"/>
    </bk>
    <bk>
      <rc t="2" v="14217"/>
    </bk>
    <bk>
      <rc t="2" v="14218"/>
    </bk>
    <bk>
      <rc t="2" v="14219"/>
    </bk>
    <bk>
      <rc t="2" v="14220"/>
    </bk>
    <bk>
      <rc t="2" v="14221"/>
    </bk>
    <bk>
      <rc t="2" v="14222"/>
    </bk>
    <bk>
      <rc t="2" v="14223"/>
    </bk>
    <bk>
      <rc t="2" v="14224"/>
    </bk>
    <bk>
      <rc t="2" v="14225"/>
    </bk>
    <bk>
      <rc t="2" v="14226"/>
    </bk>
    <bk>
      <rc t="2" v="14227"/>
    </bk>
    <bk>
      <rc t="2" v="14228"/>
    </bk>
    <bk>
      <rc t="2" v="14229"/>
    </bk>
    <bk>
      <rc t="2" v="14230"/>
    </bk>
    <bk>
      <rc t="2" v="14231"/>
    </bk>
    <bk>
      <rc t="2" v="14232"/>
    </bk>
    <bk>
      <rc t="2" v="14233"/>
    </bk>
    <bk>
      <rc t="2" v="14234"/>
    </bk>
    <bk>
      <rc t="2" v="14235"/>
    </bk>
    <bk>
      <rc t="2" v="14236"/>
    </bk>
    <bk>
      <rc t="2" v="14237"/>
    </bk>
    <bk>
      <rc t="2" v="14238"/>
    </bk>
    <bk>
      <rc t="2" v="14239"/>
    </bk>
    <bk>
      <rc t="2" v="14240"/>
    </bk>
    <bk>
      <rc t="2" v="14241"/>
    </bk>
    <bk>
      <rc t="2" v="14242"/>
    </bk>
    <bk>
      <rc t="2" v="14243"/>
    </bk>
    <bk>
      <rc t="2" v="14244"/>
    </bk>
    <bk>
      <rc t="2" v="14245"/>
    </bk>
    <bk>
      <rc t="2" v="14246"/>
    </bk>
    <bk>
      <rc t="2" v="14247"/>
    </bk>
    <bk>
      <rc t="2" v="14248"/>
    </bk>
    <bk>
      <rc t="2" v="14249"/>
    </bk>
    <bk>
      <rc t="2" v="14250"/>
    </bk>
    <bk>
      <rc t="2" v="14251"/>
    </bk>
    <bk>
      <rc t="2" v="14252"/>
    </bk>
    <bk>
      <rc t="2" v="14253"/>
    </bk>
    <bk>
      <rc t="2" v="14254"/>
    </bk>
    <bk>
      <rc t="2" v="14255"/>
    </bk>
    <bk>
      <rc t="2" v="14256"/>
    </bk>
    <bk>
      <rc t="2" v="14257"/>
    </bk>
    <bk>
      <rc t="2" v="14258"/>
    </bk>
    <bk>
      <rc t="2" v="14259"/>
    </bk>
    <bk>
      <rc t="2" v="14260"/>
    </bk>
    <bk>
      <rc t="2" v="14261"/>
    </bk>
    <bk>
      <rc t="2" v="14262"/>
    </bk>
    <bk>
      <rc t="2" v="14263"/>
    </bk>
    <bk>
      <rc t="2" v="14264"/>
    </bk>
    <bk>
      <rc t="2" v="14265"/>
    </bk>
    <bk>
      <rc t="2" v="14266"/>
    </bk>
    <bk>
      <rc t="2" v="14267"/>
    </bk>
    <bk>
      <rc t="2" v="14268"/>
    </bk>
    <bk>
      <rc t="2" v="14269"/>
    </bk>
    <bk>
      <rc t="2" v="14270"/>
    </bk>
    <bk>
      <rc t="2" v="14271"/>
    </bk>
    <bk>
      <rc t="2" v="14272"/>
    </bk>
    <bk>
      <rc t="2" v="14273"/>
    </bk>
    <bk>
      <rc t="2" v="14274"/>
    </bk>
    <bk>
      <rc t="2" v="14275"/>
    </bk>
    <bk>
      <rc t="2" v="14276"/>
    </bk>
    <bk>
      <rc t="2" v="14277"/>
    </bk>
    <bk>
      <rc t="2" v="14278"/>
    </bk>
    <bk>
      <rc t="2" v="14279"/>
    </bk>
    <bk>
      <rc t="2" v="14280"/>
    </bk>
    <bk>
      <rc t="2" v="14281"/>
    </bk>
    <bk>
      <rc t="2" v="14282"/>
    </bk>
    <bk>
      <rc t="2" v="14283"/>
    </bk>
    <bk>
      <rc t="2" v="14284"/>
    </bk>
    <bk>
      <rc t="2" v="14285"/>
    </bk>
    <bk>
      <rc t="2" v="14286"/>
    </bk>
    <bk>
      <rc t="2" v="14287"/>
    </bk>
    <bk>
      <rc t="2" v="14288"/>
    </bk>
    <bk>
      <rc t="2" v="14289"/>
    </bk>
    <bk>
      <rc t="2" v="14290"/>
    </bk>
    <bk>
      <rc t="2" v="14291"/>
    </bk>
    <bk>
      <rc t="2" v="14292"/>
    </bk>
    <bk>
      <rc t="2" v="14293"/>
    </bk>
    <bk>
      <rc t="2" v="14294"/>
    </bk>
    <bk>
      <rc t="2" v="14295"/>
    </bk>
    <bk>
      <rc t="2" v="14296"/>
    </bk>
    <bk>
      <rc t="2" v="14297"/>
    </bk>
    <bk>
      <rc t="2" v="14298"/>
    </bk>
    <bk>
      <rc t="2" v="14299"/>
    </bk>
    <bk>
      <rc t="2" v="14300"/>
    </bk>
    <bk>
      <rc t="2" v="14301"/>
    </bk>
    <bk>
      <rc t="2" v="14302"/>
    </bk>
    <bk>
      <rc t="2" v="14303"/>
    </bk>
    <bk>
      <rc t="2" v="14304"/>
    </bk>
    <bk>
      <rc t="2" v="14305"/>
    </bk>
    <bk>
      <rc t="2" v="14306"/>
    </bk>
    <bk>
      <rc t="2" v="14307"/>
    </bk>
    <bk>
      <rc t="2" v="14308"/>
    </bk>
    <bk>
      <rc t="2" v="14309"/>
    </bk>
    <bk>
      <rc t="2" v="14310"/>
    </bk>
    <bk>
      <rc t="2" v="14311"/>
    </bk>
    <bk>
      <rc t="2" v="14312"/>
    </bk>
    <bk>
      <rc t="2" v="14313"/>
    </bk>
    <bk>
      <rc t="2" v="14314"/>
    </bk>
    <bk>
      <rc t="2" v="14315"/>
    </bk>
    <bk>
      <rc t="2" v="14316"/>
    </bk>
    <bk>
      <rc t="2" v="14317"/>
    </bk>
    <bk>
      <rc t="2" v="14318"/>
    </bk>
    <bk>
      <rc t="2" v="14319"/>
    </bk>
    <bk>
      <rc t="2" v="14320"/>
    </bk>
    <bk>
      <rc t="2" v="14321"/>
    </bk>
    <bk>
      <rc t="2" v="14322"/>
    </bk>
    <bk>
      <rc t="2" v="14323"/>
    </bk>
    <bk>
      <rc t="2" v="14324"/>
    </bk>
    <bk>
      <rc t="2" v="14325"/>
    </bk>
    <bk>
      <rc t="2" v="14326"/>
    </bk>
    <bk>
      <rc t="2" v="14327"/>
    </bk>
    <bk>
      <rc t="2" v="14328"/>
    </bk>
    <bk>
      <rc t="2" v="14329"/>
    </bk>
    <bk>
      <rc t="2" v="14330"/>
    </bk>
    <bk>
      <rc t="2" v="14331"/>
    </bk>
    <bk>
      <rc t="2" v="14332"/>
    </bk>
    <bk>
      <rc t="2" v="14333"/>
    </bk>
    <bk>
      <rc t="2" v="14334"/>
    </bk>
    <bk>
      <rc t="2" v="14335"/>
    </bk>
    <bk>
      <rc t="2" v="14336"/>
    </bk>
    <bk>
      <rc t="2" v="14337"/>
    </bk>
    <bk>
      <rc t="2" v="14338"/>
    </bk>
    <bk>
      <rc t="2" v="14339"/>
    </bk>
    <bk>
      <rc t="2" v="14340"/>
    </bk>
    <bk>
      <rc t="2" v="14341"/>
    </bk>
    <bk>
      <rc t="2" v="14342"/>
    </bk>
    <bk>
      <rc t="2" v="14343"/>
    </bk>
    <bk>
      <rc t="2" v="14344"/>
    </bk>
    <bk>
      <rc t="2" v="14345"/>
    </bk>
    <bk>
      <rc t="2" v="14346"/>
    </bk>
    <bk>
      <rc t="2" v="14347"/>
    </bk>
    <bk>
      <rc t="2" v="14348"/>
    </bk>
    <bk>
      <rc t="2" v="14349"/>
    </bk>
    <bk>
      <rc t="2" v="14350"/>
    </bk>
    <bk>
      <rc t="2" v="14351"/>
    </bk>
    <bk>
      <rc t="2" v="14352"/>
    </bk>
    <bk>
      <rc t="2" v="14353"/>
    </bk>
    <bk>
      <rc t="2" v="14354"/>
    </bk>
    <bk>
      <rc t="2" v="14355"/>
    </bk>
    <bk>
      <rc t="2" v="14356"/>
    </bk>
    <bk>
      <rc t="2" v="14357"/>
    </bk>
    <bk>
      <rc t="2" v="14358"/>
    </bk>
    <bk>
      <rc t="2" v="14359"/>
    </bk>
    <bk>
      <rc t="2" v="14360"/>
    </bk>
    <bk>
      <rc t="2" v="14361"/>
    </bk>
    <bk>
      <rc t="2" v="14362"/>
    </bk>
    <bk>
      <rc t="2" v="14363"/>
    </bk>
    <bk>
      <rc t="2" v="14364"/>
    </bk>
    <bk>
      <rc t="2" v="14365"/>
    </bk>
    <bk>
      <rc t="2" v="14366"/>
    </bk>
    <bk>
      <rc t="2" v="14367"/>
    </bk>
    <bk>
      <rc t="2" v="14368"/>
    </bk>
    <bk>
      <rc t="2" v="14369"/>
    </bk>
    <bk>
      <rc t="2" v="14370"/>
    </bk>
    <bk>
      <rc t="2" v="14371"/>
    </bk>
    <bk>
      <rc t="2" v="14372"/>
    </bk>
    <bk>
      <rc t="2" v="14373"/>
    </bk>
    <bk>
      <rc t="2" v="14374"/>
    </bk>
    <bk>
      <rc t="2" v="14375"/>
    </bk>
    <bk>
      <rc t="2" v="14376"/>
    </bk>
    <bk>
      <rc t="2" v="14377"/>
    </bk>
    <bk>
      <rc t="2" v="14378"/>
    </bk>
    <bk>
      <rc t="2" v="14379"/>
    </bk>
    <bk>
      <rc t="2" v="14380"/>
    </bk>
    <bk>
      <rc t="2" v="14381"/>
    </bk>
    <bk>
      <rc t="2" v="14382"/>
    </bk>
    <bk>
      <rc t="2" v="14383"/>
    </bk>
    <bk>
      <rc t="2" v="14384"/>
    </bk>
    <bk>
      <rc t="2" v="14385"/>
    </bk>
    <bk>
      <rc t="2" v="14386"/>
    </bk>
    <bk>
      <rc t="2" v="14387"/>
    </bk>
    <bk>
      <rc t="2" v="14388"/>
    </bk>
    <bk>
      <rc t="2" v="14389"/>
    </bk>
    <bk>
      <rc t="2" v="14390"/>
    </bk>
    <bk>
      <rc t="2" v="14391"/>
    </bk>
    <bk>
      <rc t="2" v="14392"/>
    </bk>
    <bk>
      <rc t="2" v="14393"/>
    </bk>
    <bk>
      <rc t="2" v="14394"/>
    </bk>
    <bk>
      <rc t="2" v="14395"/>
    </bk>
    <bk>
      <rc t="2" v="14396"/>
    </bk>
    <bk>
      <rc t="2" v="14397"/>
    </bk>
    <bk>
      <rc t="2" v="14398"/>
    </bk>
    <bk>
      <rc t="2" v="14399"/>
    </bk>
    <bk>
      <rc t="2" v="14400"/>
    </bk>
    <bk>
      <rc t="2" v="14401"/>
    </bk>
    <bk>
      <rc t="2" v="14402"/>
    </bk>
    <bk>
      <rc t="2" v="14403"/>
    </bk>
    <bk>
      <rc t="2" v="14404"/>
    </bk>
    <bk>
      <rc t="2" v="14405"/>
    </bk>
    <bk>
      <rc t="2" v="14406"/>
    </bk>
    <bk>
      <rc t="2" v="14407"/>
    </bk>
    <bk>
      <rc t="2" v="14408"/>
    </bk>
    <bk>
      <rc t="2" v="14409"/>
    </bk>
    <bk>
      <rc t="2" v="14410"/>
    </bk>
    <bk>
      <rc t="2" v="14411"/>
    </bk>
    <bk>
      <rc t="2" v="14412"/>
    </bk>
    <bk>
      <rc t="2" v="14413"/>
    </bk>
    <bk>
      <rc t="2" v="14414"/>
    </bk>
    <bk>
      <rc t="2" v="14415"/>
    </bk>
    <bk>
      <rc t="2" v="14416"/>
    </bk>
    <bk>
      <rc t="2" v="14417"/>
    </bk>
    <bk>
      <rc t="2" v="14418"/>
    </bk>
    <bk>
      <rc t="2" v="14419"/>
    </bk>
    <bk>
      <rc t="2" v="14420"/>
    </bk>
    <bk>
      <rc t="2" v="14421"/>
    </bk>
    <bk>
      <rc t="2" v="14422"/>
    </bk>
    <bk>
      <rc t="2" v="14423"/>
    </bk>
    <bk>
      <rc t="2" v="14424"/>
    </bk>
    <bk>
      <rc t="2" v="14425"/>
    </bk>
    <bk>
      <rc t="2" v="14426"/>
    </bk>
    <bk>
      <rc t="2" v="14427"/>
    </bk>
    <bk>
      <rc t="2" v="14428"/>
    </bk>
    <bk>
      <rc t="2" v="14429"/>
    </bk>
    <bk>
      <rc t="2" v="14430"/>
    </bk>
    <bk>
      <rc t="2" v="14431"/>
    </bk>
    <bk>
      <rc t="2" v="14432"/>
    </bk>
    <bk>
      <rc t="2" v="14433"/>
    </bk>
    <bk>
      <rc t="2" v="14434"/>
    </bk>
    <bk>
      <rc t="2" v="14435"/>
    </bk>
    <bk>
      <rc t="2" v="14436"/>
    </bk>
    <bk>
      <rc t="2" v="14437"/>
    </bk>
    <bk>
      <rc t="2" v="14438"/>
    </bk>
    <bk>
      <rc t="2" v="14439"/>
    </bk>
    <bk>
      <rc t="2" v="14440"/>
    </bk>
    <bk>
      <rc t="2" v="14441"/>
    </bk>
    <bk>
      <rc t="2" v="14442"/>
    </bk>
    <bk>
      <rc t="2" v="14443"/>
    </bk>
    <bk>
      <rc t="2" v="14444"/>
    </bk>
    <bk>
      <rc t="2" v="14445"/>
    </bk>
    <bk>
      <rc t="2" v="14446"/>
    </bk>
    <bk>
      <rc t="2" v="14447"/>
    </bk>
    <bk>
      <rc t="2" v="14448"/>
    </bk>
    <bk>
      <rc t="2" v="14449"/>
    </bk>
    <bk>
      <rc t="2" v="14450"/>
    </bk>
    <bk>
      <rc t="2" v="14451"/>
    </bk>
    <bk>
      <rc t="2" v="14452"/>
    </bk>
    <bk>
      <rc t="2" v="14453"/>
    </bk>
    <bk>
      <rc t="2" v="14454"/>
    </bk>
    <bk>
      <rc t="2" v="14455"/>
    </bk>
    <bk>
      <rc t="2" v="14456"/>
    </bk>
    <bk>
      <rc t="2" v="14457"/>
    </bk>
    <bk>
      <rc t="2" v="14458"/>
    </bk>
    <bk>
      <rc t="2" v="14459"/>
    </bk>
    <bk>
      <rc t="2" v="14460"/>
    </bk>
    <bk>
      <rc t="2" v="14461"/>
    </bk>
    <bk>
      <rc t="2" v="14462"/>
    </bk>
    <bk>
      <rc t="2" v="14463"/>
    </bk>
    <bk>
      <rc t="2" v="14464"/>
    </bk>
    <bk>
      <rc t="2" v="14465"/>
    </bk>
    <bk>
      <rc t="2" v="14466"/>
    </bk>
    <bk>
      <rc t="2" v="14467"/>
    </bk>
    <bk>
      <rc t="2" v="14468"/>
    </bk>
    <bk>
      <rc t="2" v="14469"/>
    </bk>
    <bk>
      <rc t="2" v="14470"/>
    </bk>
    <bk>
      <rc t="2" v="14471"/>
    </bk>
    <bk>
      <rc t="2" v="14472"/>
    </bk>
    <bk>
      <rc t="2" v="14473"/>
    </bk>
    <bk>
      <rc t="2" v="14474"/>
    </bk>
    <bk>
      <rc t="2" v="14475"/>
    </bk>
    <bk>
      <rc t="2" v="14476"/>
    </bk>
    <bk>
      <rc t="2" v="14477"/>
    </bk>
    <bk>
      <rc t="2" v="14478"/>
    </bk>
    <bk>
      <rc t="2" v="14479"/>
    </bk>
    <bk>
      <rc t="2" v="14480"/>
    </bk>
    <bk>
      <rc t="2" v="14481"/>
    </bk>
    <bk>
      <rc t="2" v="14482"/>
    </bk>
    <bk>
      <rc t="2" v="14483"/>
    </bk>
    <bk>
      <rc t="2" v="14484"/>
    </bk>
    <bk>
      <rc t="2" v="14485"/>
    </bk>
    <bk>
      <rc t="2" v="14486"/>
    </bk>
    <bk>
      <rc t="2" v="14487"/>
    </bk>
    <bk>
      <rc t="2" v="14488"/>
    </bk>
    <bk>
      <rc t="2" v="14489"/>
    </bk>
    <bk>
      <rc t="2" v="14490"/>
    </bk>
    <bk>
      <rc t="2" v="14491"/>
    </bk>
    <bk>
      <rc t="2" v="14492"/>
    </bk>
    <bk>
      <rc t="2" v="14493"/>
    </bk>
    <bk>
      <rc t="2" v="14494"/>
    </bk>
    <bk>
      <rc t="2" v="14495"/>
    </bk>
    <bk>
      <rc t="2" v="14496"/>
    </bk>
    <bk>
      <rc t="2" v="14497"/>
    </bk>
    <bk>
      <rc t="2" v="14498"/>
    </bk>
    <bk>
      <rc t="2" v="14499"/>
    </bk>
    <bk>
      <rc t="2" v="14500"/>
    </bk>
    <bk>
      <rc t="2" v="14501"/>
    </bk>
    <bk>
      <rc t="2" v="14502"/>
    </bk>
    <bk>
      <rc t="2" v="14503"/>
    </bk>
    <bk>
      <rc t="2" v="14504"/>
    </bk>
    <bk>
      <rc t="2" v="14505"/>
    </bk>
    <bk>
      <rc t="2" v="14506"/>
    </bk>
    <bk>
      <rc t="2" v="14507"/>
    </bk>
    <bk>
      <rc t="2" v="14508"/>
    </bk>
    <bk>
      <rc t="2" v="14509"/>
    </bk>
    <bk>
      <rc t="2" v="14510"/>
    </bk>
    <bk>
      <rc t="2" v="14511"/>
    </bk>
    <bk>
      <rc t="2" v="14512"/>
    </bk>
    <bk>
      <rc t="2" v="14513"/>
    </bk>
    <bk>
      <rc t="2" v="14514"/>
    </bk>
    <bk>
      <rc t="2" v="14515"/>
    </bk>
    <bk>
      <rc t="2" v="14516"/>
    </bk>
    <bk>
      <rc t="2" v="14517"/>
    </bk>
    <bk>
      <rc t="2" v="14518"/>
    </bk>
    <bk>
      <rc t="2" v="14519"/>
    </bk>
    <bk>
      <rc t="2" v="14520"/>
    </bk>
    <bk>
      <rc t="2" v="14521"/>
    </bk>
    <bk>
      <rc t="2" v="14522"/>
    </bk>
    <bk>
      <rc t="2" v="14523"/>
    </bk>
    <bk>
      <rc t="2" v="14524"/>
    </bk>
    <bk>
      <rc t="2" v="14525"/>
    </bk>
    <bk>
      <rc t="2" v="14526"/>
    </bk>
    <bk>
      <rc t="2" v="14527"/>
    </bk>
    <bk>
      <rc t="2" v="14528"/>
    </bk>
    <bk>
      <rc t="2" v="14529"/>
    </bk>
    <bk>
      <rc t="2" v="14530"/>
    </bk>
    <bk>
      <rc t="2" v="14531"/>
    </bk>
    <bk>
      <rc t="2" v="14532"/>
    </bk>
    <bk>
      <rc t="2" v="14533"/>
    </bk>
    <bk>
      <rc t="2" v="14534"/>
    </bk>
    <bk>
      <rc t="2" v="14535"/>
    </bk>
    <bk>
      <rc t="2" v="14536"/>
    </bk>
    <bk>
      <rc t="2" v="14537"/>
    </bk>
    <bk>
      <rc t="2" v="14538"/>
    </bk>
    <bk>
      <rc t="2" v="14539"/>
    </bk>
    <bk>
      <rc t="2" v="14540"/>
    </bk>
    <bk>
      <rc t="2" v="14541"/>
    </bk>
    <bk>
      <rc t="2" v="14542"/>
    </bk>
    <bk>
      <rc t="2" v="14543"/>
    </bk>
    <bk>
      <rc t="2" v="14544"/>
    </bk>
    <bk>
      <rc t="2" v="14545"/>
    </bk>
    <bk>
      <rc t="2" v="14546"/>
    </bk>
    <bk>
      <rc t="2" v="14547"/>
    </bk>
    <bk>
      <rc t="2" v="14548"/>
    </bk>
    <bk>
      <rc t="2" v="14549"/>
    </bk>
    <bk>
      <rc t="2" v="14550"/>
    </bk>
    <bk>
      <rc t="2" v="14551"/>
    </bk>
    <bk>
      <rc t="2" v="14552"/>
    </bk>
    <bk>
      <rc t="2" v="14553"/>
    </bk>
    <bk>
      <rc t="2" v="14554"/>
    </bk>
    <bk>
      <rc t="2" v="14555"/>
    </bk>
    <bk>
      <rc t="2" v="14556"/>
    </bk>
    <bk>
      <rc t="2" v="14557"/>
    </bk>
    <bk>
      <rc t="2" v="14558"/>
    </bk>
    <bk>
      <rc t="2" v="14559"/>
    </bk>
    <bk>
      <rc t="2" v="14560"/>
    </bk>
    <bk>
      <rc t="2" v="14561"/>
    </bk>
    <bk>
      <rc t="2" v="14562"/>
    </bk>
    <bk>
      <rc t="2" v="14563"/>
    </bk>
    <bk>
      <rc t="2" v="14564"/>
    </bk>
    <bk>
      <rc t="2" v="14565"/>
    </bk>
    <bk>
      <rc t="2" v="14566"/>
    </bk>
    <bk>
      <rc t="2" v="14567"/>
    </bk>
    <bk>
      <rc t="2" v="14568"/>
    </bk>
    <bk>
      <rc t="2" v="14569"/>
    </bk>
    <bk>
      <rc t="2" v="14570"/>
    </bk>
    <bk>
      <rc t="2" v="14571"/>
    </bk>
    <bk>
      <rc t="2" v="14572"/>
    </bk>
    <bk>
      <rc t="2" v="14573"/>
    </bk>
    <bk>
      <rc t="2" v="14574"/>
    </bk>
    <bk>
      <rc t="2" v="14575"/>
    </bk>
    <bk>
      <rc t="2" v="14576"/>
    </bk>
    <bk>
      <rc t="2" v="14577"/>
    </bk>
    <bk>
      <rc t="2" v="14578"/>
    </bk>
    <bk>
      <rc t="2" v="14579"/>
    </bk>
    <bk>
      <rc t="2" v="14580"/>
    </bk>
    <bk>
      <rc t="2" v="14581"/>
    </bk>
    <bk>
      <rc t="2" v="14582"/>
    </bk>
    <bk>
      <rc t="2" v="14583"/>
    </bk>
    <bk>
      <rc t="2" v="14584"/>
    </bk>
    <bk>
      <rc t="2" v="14585"/>
    </bk>
    <bk>
      <rc t="2" v="14586"/>
    </bk>
    <bk>
      <rc t="2" v="14587"/>
    </bk>
    <bk>
      <rc t="2" v="14588"/>
    </bk>
    <bk>
      <rc t="2" v="14589"/>
    </bk>
    <bk>
      <rc t="2" v="14590"/>
    </bk>
    <bk>
      <rc t="2" v="14591"/>
    </bk>
    <bk>
      <rc t="2" v="14592"/>
    </bk>
    <bk>
      <rc t="2" v="14593"/>
    </bk>
    <bk>
      <rc t="2" v="14594"/>
    </bk>
    <bk>
      <rc t="2" v="14595"/>
    </bk>
    <bk>
      <rc t="2" v="14596"/>
    </bk>
    <bk>
      <rc t="2" v="14597"/>
    </bk>
    <bk>
      <rc t="2" v="14598"/>
    </bk>
    <bk>
      <rc t="2" v="14599"/>
    </bk>
    <bk>
      <rc t="2" v="14600"/>
    </bk>
    <bk>
      <rc t="2" v="14601"/>
    </bk>
    <bk>
      <rc t="2" v="14602"/>
    </bk>
    <bk>
      <rc t="2" v="14603"/>
    </bk>
    <bk>
      <rc t="2" v="14604"/>
    </bk>
    <bk>
      <rc t="2" v="14605"/>
    </bk>
    <bk>
      <rc t="2" v="14606"/>
    </bk>
    <bk>
      <rc t="2" v="14607"/>
    </bk>
    <bk>
      <rc t="2" v="14608"/>
    </bk>
    <bk>
      <rc t="2" v="14609"/>
    </bk>
    <bk>
      <rc t="2" v="14610"/>
    </bk>
    <bk>
      <rc t="2" v="14611"/>
    </bk>
    <bk>
      <rc t="2" v="14612"/>
    </bk>
    <bk>
      <rc t="2" v="14613"/>
    </bk>
    <bk>
      <rc t="2" v="14614"/>
    </bk>
    <bk>
      <rc t="2" v="14615"/>
    </bk>
    <bk>
      <rc t="2" v="14616"/>
    </bk>
    <bk>
      <rc t="2" v="14617"/>
    </bk>
    <bk>
      <rc t="2" v="14618"/>
    </bk>
    <bk>
      <rc t="2" v="14619"/>
    </bk>
    <bk>
      <rc t="2" v="14620"/>
    </bk>
    <bk>
      <rc t="2" v="14621"/>
    </bk>
    <bk>
      <rc t="2" v="14622"/>
    </bk>
    <bk>
      <rc t="2" v="14623"/>
    </bk>
    <bk>
      <rc t="2" v="14624"/>
    </bk>
    <bk>
      <rc t="2" v="14625"/>
    </bk>
    <bk>
      <rc t="2" v="14626"/>
    </bk>
    <bk>
      <rc t="2" v="14627"/>
    </bk>
    <bk>
      <rc t="2" v="14628"/>
    </bk>
    <bk>
      <rc t="2" v="14629"/>
    </bk>
    <bk>
      <rc t="2" v="14630"/>
    </bk>
    <bk>
      <rc t="2" v="14631"/>
    </bk>
    <bk>
      <rc t="2" v="14632"/>
    </bk>
    <bk>
      <rc t="2" v="14633"/>
    </bk>
    <bk>
      <rc t="2" v="14634"/>
    </bk>
    <bk>
      <rc t="2" v="14635"/>
    </bk>
    <bk>
      <rc t="2" v="14636"/>
    </bk>
    <bk>
      <rc t="2" v="14637"/>
    </bk>
    <bk>
      <rc t="2" v="14638"/>
    </bk>
    <bk>
      <rc t="2" v="14639"/>
    </bk>
    <bk>
      <rc t="2" v="14640"/>
    </bk>
    <bk>
      <rc t="2" v="14641"/>
    </bk>
    <bk>
      <rc t="2" v="14642"/>
    </bk>
    <bk>
      <rc t="2" v="14643"/>
    </bk>
    <bk>
      <rc t="2" v="14644"/>
    </bk>
    <bk>
      <rc t="2" v="14645"/>
    </bk>
    <bk>
      <rc t="2" v="14646"/>
    </bk>
    <bk>
      <rc t="2" v="14647"/>
    </bk>
    <bk>
      <rc t="2" v="14648"/>
    </bk>
    <bk>
      <rc t="2" v="14649"/>
    </bk>
    <bk>
      <rc t="2" v="14650"/>
    </bk>
    <bk>
      <rc t="2" v="14651"/>
    </bk>
    <bk>
      <rc t="2" v="14652"/>
    </bk>
    <bk>
      <rc t="2" v="14653"/>
    </bk>
    <bk>
      <rc t="2" v="14654"/>
    </bk>
    <bk>
      <rc t="2" v="14655"/>
    </bk>
    <bk>
      <rc t="2" v="14656"/>
    </bk>
    <bk>
      <rc t="2" v="14657"/>
    </bk>
    <bk>
      <rc t="2" v="14658"/>
    </bk>
    <bk>
      <rc t="2" v="14659"/>
    </bk>
    <bk>
      <rc t="2" v="14660"/>
    </bk>
    <bk>
      <rc t="2" v="14661"/>
    </bk>
    <bk>
      <rc t="2" v="14662"/>
    </bk>
    <bk>
      <rc t="2" v="14663"/>
    </bk>
    <bk>
      <rc t="2" v="14664"/>
    </bk>
    <bk>
      <rc t="2" v="14665"/>
    </bk>
    <bk>
      <rc t="2" v="14666"/>
    </bk>
    <bk>
      <rc t="2" v="14667"/>
    </bk>
    <bk>
      <rc t="2" v="14668"/>
    </bk>
    <bk>
      <rc t="2" v="14669"/>
    </bk>
    <bk>
      <rc t="2" v="14670"/>
    </bk>
    <bk>
      <rc t="2" v="14671"/>
    </bk>
    <bk>
      <rc t="2" v="14672"/>
    </bk>
    <bk>
      <rc t="2" v="14673"/>
    </bk>
    <bk>
      <rc t="2" v="14674"/>
    </bk>
    <bk>
      <rc t="2" v="14675"/>
    </bk>
    <bk>
      <rc t="2" v="14676"/>
    </bk>
    <bk>
      <rc t="2" v="14677"/>
    </bk>
    <bk>
      <rc t="2" v="14678"/>
    </bk>
    <bk>
      <rc t="2" v="14679"/>
    </bk>
    <bk>
      <rc t="2" v="14680"/>
    </bk>
    <bk>
      <rc t="2" v="14681"/>
    </bk>
    <bk>
      <rc t="2" v="14682"/>
    </bk>
    <bk>
      <rc t="2" v="14683"/>
    </bk>
    <bk>
      <rc t="2" v="14684"/>
    </bk>
    <bk>
      <rc t="2" v="14685"/>
    </bk>
    <bk>
      <rc t="2" v="14686"/>
    </bk>
    <bk>
      <rc t="2" v="14687"/>
    </bk>
    <bk>
      <rc t="2" v="14688"/>
    </bk>
    <bk>
      <rc t="2" v="14689"/>
    </bk>
    <bk>
      <rc t="2" v="14690"/>
    </bk>
    <bk>
      <rc t="2" v="14691"/>
    </bk>
    <bk>
      <rc t="2" v="14692"/>
    </bk>
    <bk>
      <rc t="2" v="14693"/>
    </bk>
    <bk>
      <rc t="2" v="14694"/>
    </bk>
    <bk>
      <rc t="2" v="14695"/>
    </bk>
    <bk>
      <rc t="2" v="14696"/>
    </bk>
    <bk>
      <rc t="2" v="14697"/>
    </bk>
    <bk>
      <rc t="2" v="14698"/>
    </bk>
    <bk>
      <rc t="2" v="14699"/>
    </bk>
    <bk>
      <rc t="2" v="14700"/>
    </bk>
    <bk>
      <rc t="2" v="14701"/>
    </bk>
    <bk>
      <rc t="2" v="14702"/>
    </bk>
    <bk>
      <rc t="2" v="14703"/>
    </bk>
    <bk>
      <rc t="2" v="14704"/>
    </bk>
    <bk>
      <rc t="2" v="14705"/>
    </bk>
    <bk>
      <rc t="2" v="14706"/>
    </bk>
    <bk>
      <rc t="2" v="14707"/>
    </bk>
    <bk>
      <rc t="2" v="14708"/>
    </bk>
    <bk>
      <rc t="2" v="14709"/>
    </bk>
    <bk>
      <rc t="2" v="14710"/>
    </bk>
    <bk>
      <rc t="2" v="14711"/>
    </bk>
    <bk>
      <rc t="2" v="14712"/>
    </bk>
    <bk>
      <rc t="2" v="14713"/>
    </bk>
    <bk>
      <rc t="2" v="14714"/>
    </bk>
    <bk>
      <rc t="2" v="14715"/>
    </bk>
    <bk>
      <rc t="2" v="14716"/>
    </bk>
    <bk>
      <rc t="2" v="14717"/>
    </bk>
    <bk>
      <rc t="2" v="14718"/>
    </bk>
    <bk>
      <rc t="2" v="14719"/>
    </bk>
    <bk>
      <rc t="2" v="14720"/>
    </bk>
    <bk>
      <rc t="2" v="14721"/>
    </bk>
    <bk>
      <rc t="2" v="14722"/>
    </bk>
    <bk>
      <rc t="2" v="14723"/>
    </bk>
    <bk>
      <rc t="2" v="14724"/>
    </bk>
    <bk>
      <rc t="2" v="14725"/>
    </bk>
    <bk>
      <rc t="2" v="14726"/>
    </bk>
    <bk>
      <rc t="2" v="14727"/>
    </bk>
    <bk>
      <rc t="2" v="14728"/>
    </bk>
    <bk>
      <rc t="2" v="14729"/>
    </bk>
    <bk>
      <rc t="2" v="14730"/>
    </bk>
    <bk>
      <rc t="2" v="14731"/>
    </bk>
    <bk>
      <rc t="2" v="14732"/>
    </bk>
    <bk>
      <rc t="2" v="14733"/>
    </bk>
    <bk>
      <rc t="2" v="14734"/>
    </bk>
    <bk>
      <rc t="2" v="14735"/>
    </bk>
    <bk>
      <rc t="2" v="14736"/>
    </bk>
    <bk>
      <rc t="2" v="14737"/>
    </bk>
    <bk>
      <rc t="2" v="14738"/>
    </bk>
    <bk>
      <rc t="2" v="14739"/>
    </bk>
    <bk>
      <rc t="2" v="14740"/>
    </bk>
    <bk>
      <rc t="2" v="14741"/>
    </bk>
    <bk>
      <rc t="2" v="14742"/>
    </bk>
    <bk>
      <rc t="2" v="14743"/>
    </bk>
    <bk>
      <rc t="2" v="14744"/>
    </bk>
    <bk>
      <rc t="2" v="14745"/>
    </bk>
    <bk>
      <rc t="2" v="14746"/>
    </bk>
    <bk>
      <rc t="2" v="14747"/>
    </bk>
    <bk>
      <rc t="2" v="14748"/>
    </bk>
    <bk>
      <rc t="2" v="14749"/>
    </bk>
    <bk>
      <rc t="2" v="14750"/>
    </bk>
    <bk>
      <rc t="2" v="14751"/>
    </bk>
    <bk>
      <rc t="2" v="14752"/>
    </bk>
    <bk>
      <rc t="2" v="14753"/>
    </bk>
    <bk>
      <rc t="2" v="14754"/>
    </bk>
    <bk>
      <rc t="2" v="14755"/>
    </bk>
    <bk>
      <rc t="2" v="14756"/>
    </bk>
    <bk>
      <rc t="2" v="14757"/>
    </bk>
    <bk>
      <rc t="2" v="14758"/>
    </bk>
    <bk>
      <rc t="2" v="14759"/>
    </bk>
    <bk>
      <rc t="2" v="14760"/>
    </bk>
    <bk>
      <rc t="2" v="14761"/>
    </bk>
    <bk>
      <rc t="2" v="14762"/>
    </bk>
    <bk>
      <rc t="2" v="14763"/>
    </bk>
    <bk>
      <rc t="2" v="14764"/>
    </bk>
    <bk>
      <rc t="2" v="14765"/>
    </bk>
    <bk>
      <rc t="2" v="14766"/>
    </bk>
    <bk>
      <rc t="2" v="14767"/>
    </bk>
    <bk>
      <rc t="2" v="14768"/>
    </bk>
    <bk>
      <rc t="2" v="14769"/>
    </bk>
    <bk>
      <rc t="2" v="14770"/>
    </bk>
    <bk>
      <rc t="2" v="14771"/>
    </bk>
    <bk>
      <rc t="2" v="14772"/>
    </bk>
    <bk>
      <rc t="2" v="14773"/>
    </bk>
    <bk>
      <rc t="2" v="14774"/>
    </bk>
    <bk>
      <rc t="2" v="14775"/>
    </bk>
    <bk>
      <rc t="2" v="14776"/>
    </bk>
    <bk>
      <rc t="2" v="14777"/>
    </bk>
    <bk>
      <rc t="2" v="14778"/>
    </bk>
    <bk>
      <rc t="2" v="14779"/>
    </bk>
    <bk>
      <rc t="2" v="14780"/>
    </bk>
    <bk>
      <rc t="2" v="14781"/>
    </bk>
    <bk>
      <rc t="2" v="14782"/>
    </bk>
    <bk>
      <rc t="2" v="14783"/>
    </bk>
    <bk>
      <rc t="2" v="14784"/>
    </bk>
    <bk>
      <rc t="2" v="14785"/>
    </bk>
    <bk>
      <rc t="2" v="14786"/>
    </bk>
    <bk>
      <rc t="2" v="14787"/>
    </bk>
    <bk>
      <rc t="2" v="14788"/>
    </bk>
    <bk>
      <rc t="2" v="14789"/>
    </bk>
    <bk>
      <rc t="2" v="14790"/>
    </bk>
    <bk>
      <rc t="2" v="14791"/>
    </bk>
    <bk>
      <rc t="2" v="14792"/>
    </bk>
    <bk>
      <rc t="2" v="14793"/>
    </bk>
    <bk>
      <rc t="2" v="14794"/>
    </bk>
    <bk>
      <rc t="2" v="14795"/>
    </bk>
    <bk>
      <rc t="2" v="14796"/>
    </bk>
    <bk>
      <rc t="2" v="14797"/>
    </bk>
    <bk>
      <rc t="2" v="14798"/>
    </bk>
    <bk>
      <rc t="2" v="14799"/>
    </bk>
    <bk>
      <rc t="2" v="14800"/>
    </bk>
    <bk>
      <rc t="2" v="14801"/>
    </bk>
    <bk>
      <rc t="2" v="14802"/>
    </bk>
    <bk>
      <rc t="2" v="14803"/>
    </bk>
    <bk>
      <rc t="2" v="14804"/>
    </bk>
    <bk>
      <rc t="2" v="14805"/>
    </bk>
    <bk>
      <rc t="2" v="14806"/>
    </bk>
    <bk>
      <rc t="2" v="14807"/>
    </bk>
    <bk>
      <rc t="2" v="14808"/>
    </bk>
    <bk>
      <rc t="2" v="14809"/>
    </bk>
    <bk>
      <rc t="2" v="14810"/>
    </bk>
    <bk>
      <rc t="2" v="14811"/>
    </bk>
    <bk>
      <rc t="2" v="14812"/>
    </bk>
    <bk>
      <rc t="2" v="14813"/>
    </bk>
    <bk>
      <rc t="2" v="14814"/>
    </bk>
    <bk>
      <rc t="2" v="14815"/>
    </bk>
    <bk>
      <rc t="2" v="14816"/>
    </bk>
    <bk>
      <rc t="2" v="14817"/>
    </bk>
    <bk>
      <rc t="2" v="14818"/>
    </bk>
    <bk>
      <rc t="2" v="14819"/>
    </bk>
    <bk>
      <rc t="2" v="14820"/>
    </bk>
    <bk>
      <rc t="2" v="14821"/>
    </bk>
    <bk>
      <rc t="2" v="14822"/>
    </bk>
    <bk>
      <rc t="2" v="14823"/>
    </bk>
    <bk>
      <rc t="2" v="14824"/>
    </bk>
    <bk>
      <rc t="2" v="14825"/>
    </bk>
    <bk>
      <rc t="2" v="14826"/>
    </bk>
    <bk>
      <rc t="2" v="14827"/>
    </bk>
    <bk>
      <rc t="2" v="14828"/>
    </bk>
    <bk>
      <rc t="2" v="14829"/>
    </bk>
    <bk>
      <rc t="2" v="14830"/>
    </bk>
    <bk>
      <rc t="2" v="14831"/>
    </bk>
    <bk>
      <rc t="2" v="14832"/>
    </bk>
    <bk>
      <rc t="2" v="14833"/>
    </bk>
    <bk>
      <rc t="2" v="14834"/>
    </bk>
    <bk>
      <rc t="2" v="14835"/>
    </bk>
    <bk>
      <rc t="2" v="14836"/>
    </bk>
    <bk>
      <rc t="2" v="14837"/>
    </bk>
    <bk>
      <rc t="2" v="14838"/>
    </bk>
    <bk>
      <rc t="2" v="14839"/>
    </bk>
    <bk>
      <rc t="2" v="14840"/>
    </bk>
    <bk>
      <rc t="2" v="14841"/>
    </bk>
    <bk>
      <rc t="2" v="14842"/>
    </bk>
    <bk>
      <rc t="2" v="14843"/>
    </bk>
    <bk>
      <rc t="2" v="14844"/>
    </bk>
    <bk>
      <rc t="2" v="14845"/>
    </bk>
    <bk>
      <rc t="2" v="14846"/>
    </bk>
    <bk>
      <rc t="2" v="14847"/>
    </bk>
    <bk>
      <rc t="2" v="14848"/>
    </bk>
    <bk>
      <rc t="2" v="14849"/>
    </bk>
    <bk>
      <rc t="2" v="14850"/>
    </bk>
    <bk>
      <rc t="2" v="14851"/>
    </bk>
    <bk>
      <rc t="2" v="14852"/>
    </bk>
    <bk>
      <rc t="2" v="14853"/>
    </bk>
    <bk>
      <rc t="2" v="14854"/>
    </bk>
    <bk>
      <rc t="2" v="14855"/>
    </bk>
    <bk>
      <rc t="2" v="14856"/>
    </bk>
    <bk>
      <rc t="2" v="14857"/>
    </bk>
    <bk>
      <rc t="2" v="14858"/>
    </bk>
    <bk>
      <rc t="2" v="14859"/>
    </bk>
    <bk>
      <rc t="2" v="14860"/>
    </bk>
    <bk>
      <rc t="2" v="14861"/>
    </bk>
    <bk>
      <rc t="2" v="14862"/>
    </bk>
    <bk>
      <rc t="2" v="14863"/>
    </bk>
    <bk>
      <rc t="2" v="14864"/>
    </bk>
    <bk>
      <rc t="2" v="14865"/>
    </bk>
    <bk>
      <rc t="2" v="14866"/>
    </bk>
    <bk>
      <rc t="2" v="14867"/>
    </bk>
    <bk>
      <rc t="2" v="14868"/>
    </bk>
    <bk>
      <rc t="2" v="14869"/>
    </bk>
    <bk>
      <rc t="2" v="14870"/>
    </bk>
    <bk>
      <rc t="2" v="14871"/>
    </bk>
    <bk>
      <rc t="2" v="14872"/>
    </bk>
    <bk>
      <rc t="2" v="14873"/>
    </bk>
    <bk>
      <rc t="2" v="14874"/>
    </bk>
    <bk>
      <rc t="2" v="14875"/>
    </bk>
    <bk>
      <rc t="2" v="14876"/>
    </bk>
    <bk>
      <rc t="2" v="14877"/>
    </bk>
    <bk>
      <rc t="2" v="14878"/>
    </bk>
    <bk>
      <rc t="2" v="14879"/>
    </bk>
    <bk>
      <rc t="2" v="14880"/>
    </bk>
    <bk>
      <rc t="2" v="14881"/>
    </bk>
    <bk>
      <rc t="2" v="14882"/>
    </bk>
    <bk>
      <rc t="2" v="14883"/>
    </bk>
    <bk>
      <rc t="2" v="14884"/>
    </bk>
    <bk>
      <rc t="2" v="14885"/>
    </bk>
    <bk>
      <rc t="2" v="14886"/>
    </bk>
    <bk>
      <rc t="2" v="14887"/>
    </bk>
    <bk>
      <rc t="2" v="14888"/>
    </bk>
    <bk>
      <rc t="2" v="14889"/>
    </bk>
    <bk>
      <rc t="2" v="14890"/>
    </bk>
    <bk>
      <rc t="2" v="14891"/>
    </bk>
    <bk>
      <rc t="2" v="14892"/>
    </bk>
    <bk>
      <rc t="2" v="14893"/>
    </bk>
    <bk>
      <rc t="2" v="14894"/>
    </bk>
    <bk>
      <rc t="2" v="14895"/>
    </bk>
    <bk>
      <rc t="2" v="14896"/>
    </bk>
    <bk>
      <rc t="2" v="14897"/>
    </bk>
    <bk>
      <rc t="2" v="14898"/>
    </bk>
    <bk>
      <rc t="2" v="14899"/>
    </bk>
    <bk>
      <rc t="2" v="14900"/>
    </bk>
    <bk>
      <rc t="2" v="14901"/>
    </bk>
    <bk>
      <rc t="2" v="14902"/>
    </bk>
    <bk>
      <rc t="2" v="14903"/>
    </bk>
    <bk>
      <rc t="2" v="14904"/>
    </bk>
    <bk>
      <rc t="2" v="14905"/>
    </bk>
    <bk>
      <rc t="2" v="14906"/>
    </bk>
    <bk>
      <rc t="2" v="14907"/>
    </bk>
    <bk>
      <rc t="2" v="14908"/>
    </bk>
    <bk>
      <rc t="2" v="14909"/>
    </bk>
    <bk>
      <rc t="2" v="14910"/>
    </bk>
    <bk>
      <rc t="2" v="14911"/>
    </bk>
    <bk>
      <rc t="2" v="14912"/>
    </bk>
    <bk>
      <rc t="2" v="14913"/>
    </bk>
    <bk>
      <rc t="2" v="14914"/>
    </bk>
    <bk>
      <rc t="2" v="14915"/>
    </bk>
    <bk>
      <rc t="2" v="14916"/>
    </bk>
    <bk>
      <rc t="2" v="14917"/>
    </bk>
    <bk>
      <rc t="2" v="14918"/>
    </bk>
    <bk>
      <rc t="2" v="14919"/>
    </bk>
    <bk>
      <rc t="2" v="14920"/>
    </bk>
    <bk>
      <rc t="2" v="14921"/>
    </bk>
    <bk>
      <rc t="2" v="14922"/>
    </bk>
    <bk>
      <rc t="2" v="14923"/>
    </bk>
    <bk>
      <rc t="2" v="14924"/>
    </bk>
    <bk>
      <rc t="2" v="14925"/>
    </bk>
    <bk>
      <rc t="2" v="14926"/>
    </bk>
    <bk>
      <rc t="2" v="14927"/>
    </bk>
    <bk>
      <rc t="2" v="14928"/>
    </bk>
    <bk>
      <rc t="2" v="14929"/>
    </bk>
    <bk>
      <rc t="2" v="14930"/>
    </bk>
    <bk>
      <rc t="2" v="14931"/>
    </bk>
    <bk>
      <rc t="2" v="14932"/>
    </bk>
    <bk>
      <rc t="2" v="14933"/>
    </bk>
    <bk>
      <rc t="2" v="14934"/>
    </bk>
    <bk>
      <rc t="2" v="14935"/>
    </bk>
    <bk>
      <rc t="2" v="14936"/>
    </bk>
    <bk>
      <rc t="2" v="14937"/>
    </bk>
    <bk>
      <rc t="2" v="14938"/>
    </bk>
    <bk>
      <rc t="2" v="14939"/>
    </bk>
    <bk>
      <rc t="2" v="14940"/>
    </bk>
    <bk>
      <rc t="2" v="14941"/>
    </bk>
    <bk>
      <rc t="2" v="14942"/>
    </bk>
    <bk>
      <rc t="2" v="14943"/>
    </bk>
    <bk>
      <rc t="2" v="14944"/>
    </bk>
    <bk>
      <rc t="2" v="14945"/>
    </bk>
    <bk>
      <rc t="2" v="14946"/>
    </bk>
    <bk>
      <rc t="2" v="14947"/>
    </bk>
    <bk>
      <rc t="2" v="14948"/>
    </bk>
    <bk>
      <rc t="2" v="14949"/>
    </bk>
    <bk>
      <rc t="2" v="14950"/>
    </bk>
    <bk>
      <rc t="2" v="14951"/>
    </bk>
    <bk>
      <rc t="2" v="14952"/>
    </bk>
    <bk>
      <rc t="2" v="14953"/>
    </bk>
    <bk>
      <rc t="2" v="14954"/>
    </bk>
    <bk>
      <rc t="2" v="14955"/>
    </bk>
    <bk>
      <rc t="2" v="14956"/>
    </bk>
    <bk>
      <rc t="2" v="14957"/>
    </bk>
    <bk>
      <rc t="2" v="14958"/>
    </bk>
    <bk>
      <rc t="2" v="14959"/>
    </bk>
    <bk>
      <rc t="2" v="14960"/>
    </bk>
    <bk>
      <rc t="2" v="14961"/>
    </bk>
    <bk>
      <rc t="2" v="14962"/>
    </bk>
    <bk>
      <rc t="2" v="14963"/>
    </bk>
    <bk>
      <rc t="2" v="14964"/>
    </bk>
    <bk>
      <rc t="2" v="14965"/>
    </bk>
    <bk>
      <rc t="2" v="14966"/>
    </bk>
    <bk>
      <rc t="2" v="14967"/>
    </bk>
    <bk>
      <rc t="2" v="14968"/>
    </bk>
    <bk>
      <rc t="2" v="14969"/>
    </bk>
    <bk>
      <rc t="2" v="14970"/>
    </bk>
    <bk>
      <rc t="2" v="14971"/>
    </bk>
    <bk>
      <rc t="2" v="14972"/>
    </bk>
    <bk>
      <rc t="2" v="14973"/>
    </bk>
    <bk>
      <rc t="2" v="14974"/>
    </bk>
    <bk>
      <rc t="2" v="14975"/>
    </bk>
    <bk>
      <rc t="2" v="14976"/>
    </bk>
    <bk>
      <rc t="2" v="14977"/>
    </bk>
    <bk>
      <rc t="2" v="14978"/>
    </bk>
    <bk>
      <rc t="2" v="14979"/>
    </bk>
    <bk>
      <rc t="2" v="14980"/>
    </bk>
    <bk>
      <rc t="2" v="14981"/>
    </bk>
    <bk>
      <rc t="2" v="14982"/>
    </bk>
    <bk>
      <rc t="2" v="14983"/>
    </bk>
    <bk>
      <rc t="2" v="14984"/>
    </bk>
    <bk>
      <rc t="2" v="14985"/>
    </bk>
    <bk>
      <rc t="2" v="14986"/>
    </bk>
    <bk>
      <rc t="2" v="14987"/>
    </bk>
    <bk>
      <rc t="2" v="14988"/>
    </bk>
    <bk>
      <rc t="2" v="14989"/>
    </bk>
    <bk>
      <rc t="2" v="14990"/>
    </bk>
    <bk>
      <rc t="2" v="14991"/>
    </bk>
    <bk>
      <rc t="2" v="14992"/>
    </bk>
    <bk>
      <rc t="2" v="14993"/>
    </bk>
    <bk>
      <rc t="2" v="14994"/>
    </bk>
    <bk>
      <rc t="2" v="14995"/>
    </bk>
    <bk>
      <rc t="2" v="14996"/>
    </bk>
    <bk>
      <rc t="2" v="14997"/>
    </bk>
    <bk>
      <rc t="2" v="14998"/>
    </bk>
    <bk>
      <rc t="2" v="14999"/>
    </bk>
    <bk>
      <rc t="2" v="15000"/>
    </bk>
    <bk>
      <rc t="2" v="15001"/>
    </bk>
    <bk>
      <rc t="2" v="15002"/>
    </bk>
    <bk>
      <rc t="2" v="15003"/>
    </bk>
    <bk>
      <rc t="2" v="15004"/>
    </bk>
    <bk>
      <rc t="2" v="15005"/>
    </bk>
    <bk>
      <rc t="2" v="15006"/>
    </bk>
    <bk>
      <rc t="2" v="15007"/>
    </bk>
    <bk>
      <rc t="2" v="15008"/>
    </bk>
    <bk>
      <rc t="2" v="15009"/>
    </bk>
    <bk>
      <rc t="2" v="15010"/>
    </bk>
    <bk>
      <rc t="2" v="15011"/>
    </bk>
    <bk>
      <rc t="2" v="15012"/>
    </bk>
    <bk>
      <rc t="2" v="15013"/>
    </bk>
    <bk>
      <rc t="2" v="15014"/>
    </bk>
    <bk>
      <rc t="2" v="15015"/>
    </bk>
    <bk>
      <rc t="2" v="15016"/>
    </bk>
    <bk>
      <rc t="2" v="15017"/>
    </bk>
    <bk>
      <rc t="2" v="15018"/>
    </bk>
    <bk>
      <rc t="2" v="15019"/>
    </bk>
    <bk>
      <rc t="2" v="15020"/>
    </bk>
    <bk>
      <rc t="2" v="15021"/>
    </bk>
    <bk>
      <rc t="2" v="15022"/>
    </bk>
    <bk>
      <rc t="2" v="15023"/>
    </bk>
    <bk>
      <rc t="2" v="15024"/>
    </bk>
    <bk>
      <rc t="2" v="15025"/>
    </bk>
    <bk>
      <rc t="2" v="15026"/>
    </bk>
    <bk>
      <rc t="2" v="15027"/>
    </bk>
    <bk>
      <rc t="2" v="15028"/>
    </bk>
    <bk>
      <rc t="2" v="15029"/>
    </bk>
    <bk>
      <rc t="2" v="15030"/>
    </bk>
    <bk>
      <rc t="2" v="15031"/>
    </bk>
    <bk>
      <rc t="2" v="15032"/>
    </bk>
    <bk>
      <rc t="2" v="15033"/>
    </bk>
    <bk>
      <rc t="2" v="15034"/>
    </bk>
    <bk>
      <rc t="2" v="15035"/>
    </bk>
    <bk>
      <rc t="2" v="15036"/>
    </bk>
    <bk>
      <rc t="2" v="15037"/>
    </bk>
    <bk>
      <rc t="2" v="15038"/>
    </bk>
    <bk>
      <rc t="2" v="15039"/>
    </bk>
    <bk>
      <rc t="2" v="15040"/>
    </bk>
    <bk>
      <rc t="2" v="15041"/>
    </bk>
    <bk>
      <rc t="2" v="15042"/>
    </bk>
    <bk>
      <rc t="2" v="15043"/>
    </bk>
    <bk>
      <rc t="2" v="15044"/>
    </bk>
    <bk>
      <rc t="2" v="15045"/>
    </bk>
    <bk>
      <rc t="2" v="15046"/>
    </bk>
    <bk>
      <rc t="2" v="15047"/>
    </bk>
    <bk>
      <rc t="2" v="15048"/>
    </bk>
    <bk>
      <rc t="2" v="15049"/>
    </bk>
    <bk>
      <rc t="2" v="15050"/>
    </bk>
    <bk>
      <rc t="2" v="15051"/>
    </bk>
    <bk>
      <rc t="2" v="15052"/>
    </bk>
    <bk>
      <rc t="2" v="15053"/>
    </bk>
    <bk>
      <rc t="2" v="15054"/>
    </bk>
    <bk>
      <rc t="2" v="15055"/>
    </bk>
    <bk>
      <rc t="2" v="15056"/>
    </bk>
    <bk>
      <rc t="2" v="15057"/>
    </bk>
    <bk>
      <rc t="2" v="15058"/>
    </bk>
    <bk>
      <rc t="2" v="15059"/>
    </bk>
    <bk>
      <rc t="2" v="15060"/>
    </bk>
    <bk>
      <rc t="2" v="15061"/>
    </bk>
    <bk>
      <rc t="2" v="15062"/>
    </bk>
    <bk>
      <rc t="2" v="15063"/>
    </bk>
    <bk>
      <rc t="2" v="15064"/>
    </bk>
    <bk>
      <rc t="2" v="15065"/>
    </bk>
    <bk>
      <rc t="2" v="15066"/>
    </bk>
    <bk>
      <rc t="2" v="15067"/>
    </bk>
    <bk>
      <rc t="2" v="15068"/>
    </bk>
    <bk>
      <rc t="2" v="15069"/>
    </bk>
    <bk>
      <rc t="2" v="15070"/>
    </bk>
    <bk>
      <rc t="2" v="15071"/>
    </bk>
    <bk>
      <rc t="2" v="15072"/>
    </bk>
    <bk>
      <rc t="2" v="15073"/>
    </bk>
    <bk>
      <rc t="2" v="15074"/>
    </bk>
    <bk>
      <rc t="2" v="15075"/>
    </bk>
    <bk>
      <rc t="2" v="15076"/>
    </bk>
    <bk>
      <rc t="2" v="15077"/>
    </bk>
    <bk>
      <rc t="2" v="15078"/>
    </bk>
    <bk>
      <rc t="2" v="15079"/>
    </bk>
    <bk>
      <rc t="2" v="15080"/>
    </bk>
    <bk>
      <rc t="2" v="15081"/>
    </bk>
    <bk>
      <rc t="2" v="15082"/>
    </bk>
    <bk>
      <rc t="2" v="15083"/>
    </bk>
    <bk>
      <rc t="2" v="15084"/>
    </bk>
    <bk>
      <rc t="2" v="15085"/>
    </bk>
    <bk>
      <rc t="2" v="15086"/>
    </bk>
    <bk>
      <rc t="2" v="15087"/>
    </bk>
    <bk>
      <rc t="2" v="15088"/>
    </bk>
    <bk>
      <rc t="2" v="15089"/>
    </bk>
    <bk>
      <rc t="2" v="15090"/>
    </bk>
    <bk>
      <rc t="2" v="15091"/>
    </bk>
    <bk>
      <rc t="2" v="15092"/>
    </bk>
    <bk>
      <rc t="2" v="15093"/>
    </bk>
    <bk>
      <rc t="2" v="15094"/>
    </bk>
    <bk>
      <rc t="2" v="15095"/>
    </bk>
    <bk>
      <rc t="2" v="15096"/>
    </bk>
    <bk>
      <rc t="2" v="15097"/>
    </bk>
    <bk>
      <rc t="2" v="15098"/>
    </bk>
    <bk>
      <rc t="2" v="15099"/>
    </bk>
    <bk>
      <rc t="2" v="15100"/>
    </bk>
    <bk>
      <rc t="2" v="15101"/>
    </bk>
    <bk>
      <rc t="2" v="15102"/>
    </bk>
    <bk>
      <rc t="2" v="15103"/>
    </bk>
    <bk>
      <rc t="2" v="15104"/>
    </bk>
    <bk>
      <rc t="2" v="15105"/>
    </bk>
    <bk>
      <rc t="2" v="15106"/>
    </bk>
    <bk>
      <rc t="2" v="15107"/>
    </bk>
    <bk>
      <rc t="2" v="15108"/>
    </bk>
    <bk>
      <rc t="2" v="15109"/>
    </bk>
    <bk>
      <rc t="2" v="15110"/>
    </bk>
    <bk>
      <rc t="2" v="15111"/>
    </bk>
    <bk>
      <rc t="2" v="15112"/>
    </bk>
    <bk>
      <rc t="2" v="15113"/>
    </bk>
    <bk>
      <rc t="2" v="15114"/>
    </bk>
    <bk>
      <rc t="2" v="15115"/>
    </bk>
    <bk>
      <rc t="2" v="15116"/>
    </bk>
    <bk>
      <rc t="2" v="15117"/>
    </bk>
    <bk>
      <rc t="2" v="15118"/>
    </bk>
    <bk>
      <rc t="2" v="15119"/>
    </bk>
    <bk>
      <rc t="2" v="15120"/>
    </bk>
    <bk>
      <rc t="2" v="15121"/>
    </bk>
    <bk>
      <rc t="2" v="15122"/>
    </bk>
    <bk>
      <rc t="2" v="15123"/>
    </bk>
    <bk>
      <rc t="2" v="15124"/>
    </bk>
    <bk>
      <rc t="2" v="15125"/>
    </bk>
    <bk>
      <rc t="2" v="15126"/>
    </bk>
    <bk>
      <rc t="2" v="15127"/>
    </bk>
    <bk>
      <rc t="2" v="15128"/>
    </bk>
    <bk>
      <rc t="2" v="15129"/>
    </bk>
    <bk>
      <rc t="2" v="15130"/>
    </bk>
    <bk>
      <rc t="2" v="15131"/>
    </bk>
    <bk>
      <rc t="2" v="15132"/>
    </bk>
    <bk>
      <rc t="2" v="15133"/>
    </bk>
    <bk>
      <rc t="2" v="15134"/>
    </bk>
    <bk>
      <rc t="2" v="15135"/>
    </bk>
    <bk>
      <rc t="2" v="15136"/>
    </bk>
    <bk>
      <rc t="2" v="15137"/>
    </bk>
    <bk>
      <rc t="2" v="15138"/>
    </bk>
    <bk>
      <rc t="2" v="15139"/>
    </bk>
    <bk>
      <rc t="2" v="15140"/>
    </bk>
    <bk>
      <rc t="2" v="15141"/>
    </bk>
    <bk>
      <rc t="2" v="15142"/>
    </bk>
    <bk>
      <rc t="2" v="15143"/>
    </bk>
    <bk>
      <rc t="2" v="15144"/>
    </bk>
    <bk>
      <rc t="2" v="15145"/>
    </bk>
    <bk>
      <rc t="2" v="15146"/>
    </bk>
    <bk>
      <rc t="2" v="15147"/>
    </bk>
    <bk>
      <rc t="2" v="15148"/>
    </bk>
    <bk>
      <rc t="2" v="15149"/>
    </bk>
    <bk>
      <rc t="2" v="15150"/>
    </bk>
    <bk>
      <rc t="2" v="15151"/>
    </bk>
    <bk>
      <rc t="2" v="15152"/>
    </bk>
    <bk>
      <rc t="2" v="15153"/>
    </bk>
    <bk>
      <rc t="2" v="15154"/>
    </bk>
    <bk>
      <rc t="2" v="15155"/>
    </bk>
    <bk>
      <rc t="2" v="15156"/>
    </bk>
    <bk>
      <rc t="2" v="15157"/>
    </bk>
    <bk>
      <rc t="2" v="15158"/>
    </bk>
    <bk>
      <rc t="2" v="15159"/>
    </bk>
    <bk>
      <rc t="2" v="15160"/>
    </bk>
    <bk>
      <rc t="2" v="15161"/>
    </bk>
    <bk>
      <rc t="2" v="15162"/>
    </bk>
    <bk>
      <rc t="2" v="15163"/>
    </bk>
    <bk>
      <rc t="2" v="15164"/>
    </bk>
    <bk>
      <rc t="2" v="15165"/>
    </bk>
    <bk>
      <rc t="2" v="15166"/>
    </bk>
    <bk>
      <rc t="2" v="15167"/>
    </bk>
    <bk>
      <rc t="2" v="15168"/>
    </bk>
    <bk>
      <rc t="2" v="15169"/>
    </bk>
    <bk>
      <rc t="2" v="15170"/>
    </bk>
    <bk>
      <rc t="2" v="15171"/>
    </bk>
    <bk>
      <rc t="2" v="15172"/>
    </bk>
    <bk>
      <rc t="2" v="15173"/>
    </bk>
    <bk>
      <rc t="2" v="15174"/>
    </bk>
    <bk>
      <rc t="2" v="15175"/>
    </bk>
    <bk>
      <rc t="2" v="15176"/>
    </bk>
    <bk>
      <rc t="2" v="15177"/>
    </bk>
    <bk>
      <rc t="2" v="15178"/>
    </bk>
    <bk>
      <rc t="2" v="15179"/>
    </bk>
    <bk>
      <rc t="2" v="15180"/>
    </bk>
    <bk>
      <rc t="2" v="15181"/>
    </bk>
    <bk>
      <rc t="2" v="15182"/>
    </bk>
    <bk>
      <rc t="2" v="15183"/>
    </bk>
    <bk>
      <rc t="2" v="15184"/>
    </bk>
    <bk>
      <rc t="2" v="15185"/>
    </bk>
    <bk>
      <rc t="2" v="15186"/>
    </bk>
    <bk>
      <rc t="2" v="15187"/>
    </bk>
    <bk>
      <rc t="2" v="15188"/>
    </bk>
    <bk>
      <rc t="2" v="15189"/>
    </bk>
    <bk>
      <rc t="2" v="15190"/>
    </bk>
    <bk>
      <rc t="2" v="15191"/>
    </bk>
    <bk>
      <rc t="2" v="15192"/>
    </bk>
    <bk>
      <rc t="2" v="15193"/>
    </bk>
    <bk>
      <rc t="2" v="15194"/>
    </bk>
    <bk>
      <rc t="2" v="15195"/>
    </bk>
    <bk>
      <rc t="2" v="15196"/>
    </bk>
    <bk>
      <rc t="2" v="15197"/>
    </bk>
    <bk>
      <rc t="2" v="15198"/>
    </bk>
    <bk>
      <rc t="2" v="15199"/>
    </bk>
    <bk>
      <rc t="2" v="15200"/>
    </bk>
    <bk>
      <rc t="2" v="15201"/>
    </bk>
    <bk>
      <rc t="2" v="15202"/>
    </bk>
    <bk>
      <rc t="2" v="15203"/>
    </bk>
    <bk>
      <rc t="2" v="15204"/>
    </bk>
    <bk>
      <rc t="2" v="15205"/>
    </bk>
    <bk>
      <rc t="2" v="15206"/>
    </bk>
    <bk>
      <rc t="2" v="15207"/>
    </bk>
    <bk>
      <rc t="2" v="15208"/>
    </bk>
    <bk>
      <rc t="2" v="15209"/>
    </bk>
    <bk>
      <rc t="2" v="15210"/>
    </bk>
    <bk>
      <rc t="2" v="15211"/>
    </bk>
    <bk>
      <rc t="2" v="15212"/>
    </bk>
    <bk>
      <rc t="2" v="15213"/>
    </bk>
    <bk>
      <rc t="2" v="15214"/>
    </bk>
    <bk>
      <rc t="2" v="15215"/>
    </bk>
    <bk>
      <rc t="2" v="15216"/>
    </bk>
    <bk>
      <rc t="2" v="15217"/>
    </bk>
    <bk>
      <rc t="2" v="15218"/>
    </bk>
    <bk>
      <rc t="2" v="15219"/>
    </bk>
    <bk>
      <rc t="2" v="15220"/>
    </bk>
    <bk>
      <rc t="2" v="15221"/>
    </bk>
    <bk>
      <rc t="2" v="15222"/>
    </bk>
    <bk>
      <rc t="2" v="15223"/>
    </bk>
    <bk>
      <rc t="2" v="15224"/>
    </bk>
    <bk>
      <rc t="2" v="15225"/>
    </bk>
    <bk>
      <rc t="2" v="15226"/>
    </bk>
    <bk>
      <rc t="2" v="15227"/>
    </bk>
    <bk>
      <rc t="2" v="15228"/>
    </bk>
    <bk>
      <rc t="2" v="15229"/>
    </bk>
    <bk>
      <rc t="2" v="15230"/>
    </bk>
    <bk>
      <rc t="2" v="15231"/>
    </bk>
    <bk>
      <rc t="2" v="15232"/>
    </bk>
    <bk>
      <rc t="2" v="15233"/>
    </bk>
    <bk>
      <rc t="2" v="15234"/>
    </bk>
    <bk>
      <rc t="2" v="15235"/>
    </bk>
    <bk>
      <rc t="2" v="15236"/>
    </bk>
    <bk>
      <rc t="2" v="15237"/>
    </bk>
    <bk>
      <rc t="2" v="15238"/>
    </bk>
    <bk>
      <rc t="2" v="15239"/>
    </bk>
    <bk>
      <rc t="2" v="15240"/>
    </bk>
    <bk>
      <rc t="2" v="15241"/>
    </bk>
    <bk>
      <rc t="2" v="15242"/>
    </bk>
    <bk>
      <rc t="2" v="15243"/>
    </bk>
    <bk>
      <rc t="2" v="15244"/>
    </bk>
    <bk>
      <rc t="2" v="15245"/>
    </bk>
    <bk>
      <rc t="2" v="15246"/>
    </bk>
    <bk>
      <rc t="2" v="15247"/>
    </bk>
    <bk>
      <rc t="2" v="15248"/>
    </bk>
    <bk>
      <rc t="2" v="15249"/>
    </bk>
    <bk>
      <rc t="2" v="15250"/>
    </bk>
    <bk>
      <rc t="2" v="15251"/>
    </bk>
    <bk>
      <rc t="2" v="15252"/>
    </bk>
    <bk>
      <rc t="2" v="15253"/>
    </bk>
    <bk>
      <rc t="2" v="15254"/>
    </bk>
    <bk>
      <rc t="2" v="15255"/>
    </bk>
    <bk>
      <rc t="2" v="15256"/>
    </bk>
    <bk>
      <rc t="2" v="15257"/>
    </bk>
    <bk>
      <rc t="2" v="15258"/>
    </bk>
    <bk>
      <rc t="2" v="15259"/>
    </bk>
    <bk>
      <rc t="2" v="15260"/>
    </bk>
    <bk>
      <rc t="2" v="15261"/>
    </bk>
    <bk>
      <rc t="2" v="15262"/>
    </bk>
    <bk>
      <rc t="2" v="15263"/>
    </bk>
    <bk>
      <rc t="2" v="15264"/>
    </bk>
    <bk>
      <rc t="2" v="15265"/>
    </bk>
    <bk>
      <rc t="2" v="15266"/>
    </bk>
    <bk>
      <rc t="2" v="15267"/>
    </bk>
    <bk>
      <rc t="2" v="15268"/>
    </bk>
    <bk>
      <rc t="2" v="15269"/>
    </bk>
    <bk>
      <rc t="2" v="15270"/>
    </bk>
    <bk>
      <rc t="2" v="15271"/>
    </bk>
    <bk>
      <rc t="2" v="15272"/>
    </bk>
    <bk>
      <rc t="2" v="15273"/>
    </bk>
    <bk>
      <rc t="2" v="15274"/>
    </bk>
    <bk>
      <rc t="2" v="15275"/>
    </bk>
    <bk>
      <rc t="2" v="15276"/>
    </bk>
    <bk>
      <rc t="2" v="15277"/>
    </bk>
    <bk>
      <rc t="2" v="15278"/>
    </bk>
    <bk>
      <rc t="2" v="15279"/>
    </bk>
    <bk>
      <rc t="2" v="15280"/>
    </bk>
    <bk>
      <rc t="2" v="15281"/>
    </bk>
    <bk>
      <rc t="2" v="15282"/>
    </bk>
    <bk>
      <rc t="2" v="15283"/>
    </bk>
    <bk>
      <rc t="2" v="15284"/>
    </bk>
    <bk>
      <rc t="2" v="15285"/>
    </bk>
    <bk>
      <rc t="2" v="15286"/>
    </bk>
    <bk>
      <rc t="2" v="15287"/>
    </bk>
    <bk>
      <rc t="2" v="15288"/>
    </bk>
    <bk>
      <rc t="2" v="15289"/>
    </bk>
    <bk>
      <rc t="2" v="15290"/>
    </bk>
    <bk>
      <rc t="2" v="15291"/>
    </bk>
    <bk>
      <rc t="2" v="15292"/>
    </bk>
    <bk>
      <rc t="2" v="15293"/>
    </bk>
    <bk>
      <rc t="2" v="15294"/>
    </bk>
    <bk>
      <rc t="2" v="15295"/>
    </bk>
    <bk>
      <rc t="2" v="15296"/>
    </bk>
    <bk>
      <rc t="2" v="15297"/>
    </bk>
    <bk>
      <rc t="2" v="15298"/>
    </bk>
    <bk>
      <rc t="2" v="15299"/>
    </bk>
    <bk>
      <rc t="2" v="15300"/>
    </bk>
    <bk>
      <rc t="2" v="15301"/>
    </bk>
    <bk>
      <rc t="2" v="15302"/>
    </bk>
    <bk>
      <rc t="2" v="15303"/>
    </bk>
    <bk>
      <rc t="2" v="15304"/>
    </bk>
    <bk>
      <rc t="2" v="15305"/>
    </bk>
    <bk>
      <rc t="2" v="15306"/>
    </bk>
    <bk>
      <rc t="2" v="15307"/>
    </bk>
    <bk>
      <rc t="2" v="15308"/>
    </bk>
    <bk>
      <rc t="2" v="15309"/>
    </bk>
    <bk>
      <rc t="2" v="15310"/>
    </bk>
    <bk>
      <rc t="2" v="15311"/>
    </bk>
    <bk>
      <rc t="2" v="15312"/>
    </bk>
    <bk>
      <rc t="2" v="15313"/>
    </bk>
    <bk>
      <rc t="2" v="15314"/>
    </bk>
    <bk>
      <rc t="2" v="15315"/>
    </bk>
    <bk>
      <rc t="2" v="15316"/>
    </bk>
    <bk>
      <rc t="2" v="15317"/>
    </bk>
    <bk>
      <rc t="2" v="15318"/>
    </bk>
    <bk>
      <rc t="2" v="15319"/>
    </bk>
    <bk>
      <rc t="2" v="15320"/>
    </bk>
    <bk>
      <rc t="2" v="15321"/>
    </bk>
    <bk>
      <rc t="2" v="15322"/>
    </bk>
    <bk>
      <rc t="2" v="15323"/>
    </bk>
    <bk>
      <rc t="2" v="15324"/>
    </bk>
    <bk>
      <rc t="2" v="15325"/>
    </bk>
    <bk>
      <rc t="2" v="15326"/>
    </bk>
    <bk>
      <rc t="2" v="15327"/>
    </bk>
    <bk>
      <rc t="2" v="15328"/>
    </bk>
    <bk>
      <rc t="2" v="15329"/>
    </bk>
    <bk>
      <rc t="2" v="15330"/>
    </bk>
    <bk>
      <rc t="2" v="15331"/>
    </bk>
    <bk>
      <rc t="2" v="15332"/>
    </bk>
    <bk>
      <rc t="2" v="15333"/>
    </bk>
    <bk>
      <rc t="2" v="15334"/>
    </bk>
    <bk>
      <rc t="2" v="15335"/>
    </bk>
    <bk>
      <rc t="2" v="15336"/>
    </bk>
    <bk>
      <rc t="2" v="15337"/>
    </bk>
    <bk>
      <rc t="2" v="15338"/>
    </bk>
    <bk>
      <rc t="2" v="15339"/>
    </bk>
    <bk>
      <rc t="2" v="15340"/>
    </bk>
    <bk>
      <rc t="2" v="15341"/>
    </bk>
    <bk>
      <rc t="2" v="15342"/>
    </bk>
    <bk>
      <rc t="2" v="15343"/>
    </bk>
    <bk>
      <rc t="2" v="15344"/>
    </bk>
    <bk>
      <rc t="2" v="15345"/>
    </bk>
    <bk>
      <rc t="2" v="15346"/>
    </bk>
    <bk>
      <rc t="2" v="15347"/>
    </bk>
    <bk>
      <rc t="2" v="15348"/>
    </bk>
    <bk>
      <rc t="2" v="15349"/>
    </bk>
    <bk>
      <rc t="2" v="15350"/>
    </bk>
    <bk>
      <rc t="2" v="15351"/>
    </bk>
    <bk>
      <rc t="2" v="15352"/>
    </bk>
    <bk>
      <rc t="2" v="15353"/>
    </bk>
    <bk>
      <rc t="2" v="15354"/>
    </bk>
    <bk>
      <rc t="2" v="15355"/>
    </bk>
    <bk>
      <rc t="2" v="15356"/>
    </bk>
    <bk>
      <rc t="2" v="15357"/>
    </bk>
    <bk>
      <rc t="2" v="15358"/>
    </bk>
    <bk>
      <rc t="2" v="15359"/>
    </bk>
    <bk>
      <rc t="2" v="15360"/>
    </bk>
    <bk>
      <rc t="2" v="15361"/>
    </bk>
    <bk>
      <rc t="2" v="15362"/>
    </bk>
    <bk>
      <rc t="2" v="15363"/>
    </bk>
    <bk>
      <rc t="2" v="15364"/>
    </bk>
    <bk>
      <rc t="2" v="15365"/>
    </bk>
    <bk>
      <rc t="2" v="15366"/>
    </bk>
    <bk>
      <rc t="2" v="15367"/>
    </bk>
    <bk>
      <rc t="2" v="15368"/>
    </bk>
    <bk>
      <rc t="2" v="15369"/>
    </bk>
    <bk>
      <rc t="2" v="15370"/>
    </bk>
    <bk>
      <rc t="2" v="15371"/>
    </bk>
    <bk>
      <rc t="2" v="15372"/>
    </bk>
    <bk>
      <rc t="2" v="15373"/>
    </bk>
    <bk>
      <rc t="2" v="15374"/>
    </bk>
    <bk>
      <rc t="2" v="15375"/>
    </bk>
    <bk>
      <rc t="2" v="15376"/>
    </bk>
    <bk>
      <rc t="2" v="15377"/>
    </bk>
    <bk>
      <rc t="2" v="15378"/>
    </bk>
    <bk>
      <rc t="2" v="15379"/>
    </bk>
    <bk>
      <rc t="2" v="15380"/>
    </bk>
    <bk>
      <rc t="2" v="15381"/>
    </bk>
    <bk>
      <rc t="2" v="15382"/>
    </bk>
    <bk>
      <rc t="2" v="15383"/>
    </bk>
    <bk>
      <rc t="2" v="15384"/>
    </bk>
    <bk>
      <rc t="2" v="15385"/>
    </bk>
    <bk>
      <rc t="2" v="15386"/>
    </bk>
    <bk>
      <rc t="2" v="15387"/>
    </bk>
    <bk>
      <rc t="2" v="15388"/>
    </bk>
    <bk>
      <rc t="2" v="15389"/>
    </bk>
    <bk>
      <rc t="2" v="15390"/>
    </bk>
    <bk>
      <rc t="2" v="15391"/>
    </bk>
    <bk>
      <rc t="2" v="15392"/>
    </bk>
    <bk>
      <rc t="2" v="15393"/>
    </bk>
    <bk>
      <rc t="2" v="15394"/>
    </bk>
    <bk>
      <rc t="2" v="15395"/>
    </bk>
    <bk>
      <rc t="2" v="15396"/>
    </bk>
    <bk>
      <rc t="2" v="15397"/>
    </bk>
    <bk>
      <rc t="2" v="15398"/>
    </bk>
    <bk>
      <rc t="2" v="15399"/>
    </bk>
    <bk>
      <rc t="2" v="15400"/>
    </bk>
    <bk>
      <rc t="2" v="15401"/>
    </bk>
    <bk>
      <rc t="2" v="15402"/>
    </bk>
    <bk>
      <rc t="2" v="15403"/>
    </bk>
    <bk>
      <rc t="2" v="15404"/>
    </bk>
    <bk>
      <rc t="2" v="15405"/>
    </bk>
    <bk>
      <rc t="2" v="15406"/>
    </bk>
    <bk>
      <rc t="2" v="15407"/>
    </bk>
    <bk>
      <rc t="2" v="15408"/>
    </bk>
    <bk>
      <rc t="2" v="15409"/>
    </bk>
    <bk>
      <rc t="2" v="15410"/>
    </bk>
    <bk>
      <rc t="2" v="15411"/>
    </bk>
    <bk>
      <rc t="2" v="15412"/>
    </bk>
    <bk>
      <rc t="2" v="15413"/>
    </bk>
    <bk>
      <rc t="2" v="15414"/>
    </bk>
    <bk>
      <rc t="2" v="15415"/>
    </bk>
    <bk>
      <rc t="2" v="15416"/>
    </bk>
    <bk>
      <rc t="2" v="15417"/>
    </bk>
    <bk>
      <rc t="2" v="15418"/>
    </bk>
    <bk>
      <rc t="2" v="15419"/>
    </bk>
    <bk>
      <rc t="2" v="15420"/>
    </bk>
    <bk>
      <rc t="2" v="15421"/>
    </bk>
    <bk>
      <rc t="2" v="15422"/>
    </bk>
    <bk>
      <rc t="2" v="15423"/>
    </bk>
    <bk>
      <rc t="2" v="15424"/>
    </bk>
    <bk>
      <rc t="2" v="15425"/>
    </bk>
    <bk>
      <rc t="2" v="15426"/>
    </bk>
    <bk>
      <rc t="2" v="15427"/>
    </bk>
    <bk>
      <rc t="2" v="15428"/>
    </bk>
    <bk>
      <rc t="2" v="15429"/>
    </bk>
    <bk>
      <rc t="2" v="15430"/>
    </bk>
    <bk>
      <rc t="2" v="15431"/>
    </bk>
    <bk>
      <rc t="2" v="15432"/>
    </bk>
    <bk>
      <rc t="2" v="15433"/>
    </bk>
    <bk>
      <rc t="2" v="15434"/>
    </bk>
    <bk>
      <rc t="2" v="15435"/>
    </bk>
    <bk>
      <rc t="2" v="15436"/>
    </bk>
    <bk>
      <rc t="2" v="15437"/>
    </bk>
    <bk>
      <rc t="2" v="15438"/>
    </bk>
    <bk>
      <rc t="2" v="15439"/>
    </bk>
    <bk>
      <rc t="2" v="15440"/>
    </bk>
    <bk>
      <rc t="2" v="15441"/>
    </bk>
    <bk>
      <rc t="2" v="15442"/>
    </bk>
    <bk>
      <rc t="2" v="15443"/>
    </bk>
    <bk>
      <rc t="2" v="15444"/>
    </bk>
    <bk>
      <rc t="2" v="15445"/>
    </bk>
    <bk>
      <rc t="2" v="15446"/>
    </bk>
    <bk>
      <rc t="2" v="15447"/>
    </bk>
    <bk>
      <rc t="2" v="15448"/>
    </bk>
    <bk>
      <rc t="2" v="15449"/>
    </bk>
    <bk>
      <rc t="2" v="15450"/>
    </bk>
    <bk>
      <rc t="2" v="15451"/>
    </bk>
    <bk>
      <rc t="2" v="15452"/>
    </bk>
    <bk>
      <rc t="2" v="15453"/>
    </bk>
    <bk>
      <rc t="2" v="15454"/>
    </bk>
    <bk>
      <rc t="2" v="15455"/>
    </bk>
    <bk>
      <rc t="2" v="15456"/>
    </bk>
    <bk>
      <rc t="2" v="15457"/>
    </bk>
    <bk>
      <rc t="2" v="15458"/>
    </bk>
    <bk>
      <rc t="2" v="15459"/>
    </bk>
    <bk>
      <rc t="2" v="15460"/>
    </bk>
    <bk>
      <rc t="2" v="15461"/>
    </bk>
    <bk>
      <rc t="2" v="15462"/>
    </bk>
    <bk>
      <rc t="2" v="15463"/>
    </bk>
    <bk>
      <rc t="2" v="15464"/>
    </bk>
    <bk>
      <rc t="2" v="15465"/>
    </bk>
    <bk>
      <rc t="2" v="15466"/>
    </bk>
    <bk>
      <rc t="2" v="15467"/>
    </bk>
    <bk>
      <rc t="2" v="15468"/>
    </bk>
    <bk>
      <rc t="2" v="15469"/>
    </bk>
    <bk>
      <rc t="2" v="15470"/>
    </bk>
    <bk>
      <rc t="2" v="15471"/>
    </bk>
    <bk>
      <rc t="2" v="15472"/>
    </bk>
    <bk>
      <rc t="2" v="15473"/>
    </bk>
    <bk>
      <rc t="2" v="15474"/>
    </bk>
    <bk>
      <rc t="2" v="15475"/>
    </bk>
    <bk>
      <rc t="2" v="15476"/>
    </bk>
    <bk>
      <rc t="2" v="15477"/>
    </bk>
    <bk>
      <rc t="2" v="15478"/>
    </bk>
    <bk>
      <rc t="2" v="15479"/>
    </bk>
    <bk>
      <rc t="2" v="15480"/>
    </bk>
    <bk>
      <rc t="2" v="15481"/>
    </bk>
    <bk>
      <rc t="2" v="15482"/>
    </bk>
    <bk>
      <rc t="2" v="15483"/>
    </bk>
    <bk>
      <rc t="2" v="15484"/>
    </bk>
    <bk>
      <rc t="2" v="15485"/>
    </bk>
    <bk>
      <rc t="2" v="15486"/>
    </bk>
    <bk>
      <rc t="2" v="15487"/>
    </bk>
    <bk>
      <rc t="2" v="15488"/>
    </bk>
    <bk>
      <rc t="2" v="15489"/>
    </bk>
    <bk>
      <rc t="2" v="15490"/>
    </bk>
    <bk>
      <rc t="2" v="15491"/>
    </bk>
    <bk>
      <rc t="2" v="15492"/>
    </bk>
    <bk>
      <rc t="2" v="15493"/>
    </bk>
    <bk>
      <rc t="2" v="15494"/>
    </bk>
    <bk>
      <rc t="2" v="15495"/>
    </bk>
    <bk>
      <rc t="2" v="15496"/>
    </bk>
    <bk>
      <rc t="2" v="15497"/>
    </bk>
    <bk>
      <rc t="2" v="15498"/>
    </bk>
    <bk>
      <rc t="2" v="15499"/>
    </bk>
    <bk>
      <rc t="2" v="15500"/>
    </bk>
    <bk>
      <rc t="2" v="15501"/>
    </bk>
    <bk>
      <rc t="2" v="15502"/>
    </bk>
    <bk>
      <rc t="2" v="15503"/>
    </bk>
    <bk>
      <rc t="2" v="15504"/>
    </bk>
    <bk>
      <rc t="2" v="15505"/>
    </bk>
    <bk>
      <rc t="2" v="15506"/>
    </bk>
    <bk>
      <rc t="2" v="15507"/>
    </bk>
    <bk>
      <rc t="2" v="15508"/>
    </bk>
    <bk>
      <rc t="2" v="15509"/>
    </bk>
    <bk>
      <rc t="2" v="15510"/>
    </bk>
    <bk>
      <rc t="2" v="15511"/>
    </bk>
    <bk>
      <rc t="2" v="15512"/>
    </bk>
    <bk>
      <rc t="2" v="15513"/>
    </bk>
    <bk>
      <rc t="2" v="15514"/>
    </bk>
    <bk>
      <rc t="2" v="15515"/>
    </bk>
    <bk>
      <rc t="2" v="15516"/>
    </bk>
    <bk>
      <rc t="2" v="15517"/>
    </bk>
    <bk>
      <rc t="2" v="15518"/>
    </bk>
    <bk>
      <rc t="2" v="15519"/>
    </bk>
    <bk>
      <rc t="2" v="15520"/>
    </bk>
    <bk>
      <rc t="2" v="15521"/>
    </bk>
    <bk>
      <rc t="2" v="15522"/>
    </bk>
    <bk>
      <rc t="2" v="15523"/>
    </bk>
    <bk>
      <rc t="2" v="15524"/>
    </bk>
    <bk>
      <rc t="2" v="15525"/>
    </bk>
    <bk>
      <rc t="2" v="15526"/>
    </bk>
    <bk>
      <rc t="2" v="15527"/>
    </bk>
    <bk>
      <rc t="2" v="15528"/>
    </bk>
    <bk>
      <rc t="2" v="15529"/>
    </bk>
    <bk>
      <rc t="2" v="15530"/>
    </bk>
    <bk>
      <rc t="2" v="15531"/>
    </bk>
    <bk>
      <rc t="2" v="15532"/>
    </bk>
    <bk>
      <rc t="2" v="15533"/>
    </bk>
    <bk>
      <rc t="2" v="15534"/>
    </bk>
    <bk>
      <rc t="2" v="15535"/>
    </bk>
    <bk>
      <rc t="2" v="15536"/>
    </bk>
    <bk>
      <rc t="2" v="15537"/>
    </bk>
    <bk>
      <rc t="2" v="15538"/>
    </bk>
    <bk>
      <rc t="2" v="15539"/>
    </bk>
    <bk>
      <rc t="2" v="15540"/>
    </bk>
    <bk>
      <rc t="2" v="15541"/>
    </bk>
    <bk>
      <rc t="2" v="15542"/>
    </bk>
    <bk>
      <rc t="2" v="15543"/>
    </bk>
    <bk>
      <rc t="2" v="15544"/>
    </bk>
    <bk>
      <rc t="2" v="15545"/>
    </bk>
    <bk>
      <rc t="2" v="15546"/>
    </bk>
    <bk>
      <rc t="2" v="15547"/>
    </bk>
    <bk>
      <rc t="2" v="15548"/>
    </bk>
    <bk>
      <rc t="2" v="15549"/>
    </bk>
    <bk>
      <rc t="2" v="15550"/>
    </bk>
    <bk>
      <rc t="2" v="15551"/>
    </bk>
    <bk>
      <rc t="2" v="15552"/>
    </bk>
    <bk>
      <rc t="2" v="15553"/>
    </bk>
    <bk>
      <rc t="2" v="15554"/>
    </bk>
    <bk>
      <rc t="2" v="15555"/>
    </bk>
    <bk>
      <rc t="2" v="15556"/>
    </bk>
    <bk>
      <rc t="2" v="15557"/>
    </bk>
    <bk>
      <rc t="2" v="15558"/>
    </bk>
    <bk>
      <rc t="2" v="15559"/>
    </bk>
    <bk>
      <rc t="2" v="15560"/>
    </bk>
    <bk>
      <rc t="2" v="15561"/>
    </bk>
    <bk>
      <rc t="2" v="15562"/>
    </bk>
    <bk>
      <rc t="2" v="15563"/>
    </bk>
    <bk>
      <rc t="2" v="15564"/>
    </bk>
    <bk>
      <rc t="2" v="15565"/>
    </bk>
    <bk>
      <rc t="2" v="15566"/>
    </bk>
    <bk>
      <rc t="2" v="15567"/>
    </bk>
    <bk>
      <rc t="2" v="15568"/>
    </bk>
    <bk>
      <rc t="2" v="15569"/>
    </bk>
    <bk>
      <rc t="2" v="15570"/>
    </bk>
    <bk>
      <rc t="2" v="15571"/>
    </bk>
    <bk>
      <rc t="2" v="15572"/>
    </bk>
    <bk>
      <rc t="2" v="15573"/>
    </bk>
    <bk>
      <rc t="2" v="15574"/>
    </bk>
    <bk>
      <rc t="2" v="15575"/>
    </bk>
    <bk>
      <rc t="2" v="15576"/>
    </bk>
    <bk>
      <rc t="2" v="15577"/>
    </bk>
    <bk>
      <rc t="2" v="15578"/>
    </bk>
    <bk>
      <rc t="2" v="15579"/>
    </bk>
    <bk>
      <rc t="2" v="15580"/>
    </bk>
    <bk>
      <rc t="2" v="15581"/>
    </bk>
    <bk>
      <rc t="2" v="15582"/>
    </bk>
    <bk>
      <rc t="2" v="15583"/>
    </bk>
    <bk>
      <rc t="2" v="15584"/>
    </bk>
    <bk>
      <rc t="2" v="15585"/>
    </bk>
    <bk>
      <rc t="2" v="15586"/>
    </bk>
    <bk>
      <rc t="2" v="15587"/>
    </bk>
    <bk>
      <rc t="2" v="15588"/>
    </bk>
    <bk>
      <rc t="2" v="15589"/>
    </bk>
    <bk>
      <rc t="2" v="15590"/>
    </bk>
    <bk>
      <rc t="2" v="15591"/>
    </bk>
    <bk>
      <rc t="2" v="15592"/>
    </bk>
    <bk>
      <rc t="2" v="15593"/>
    </bk>
    <bk>
      <rc t="2" v="15594"/>
    </bk>
    <bk>
      <rc t="2" v="15595"/>
    </bk>
    <bk>
      <rc t="2" v="15596"/>
    </bk>
    <bk>
      <rc t="2" v="15597"/>
    </bk>
    <bk>
      <rc t="2" v="15598"/>
    </bk>
    <bk>
      <rc t="2" v="15599"/>
    </bk>
    <bk>
      <rc t="2" v="15600"/>
    </bk>
    <bk>
      <rc t="2" v="15601"/>
    </bk>
    <bk>
      <rc t="2" v="15602"/>
    </bk>
    <bk>
      <rc t="2" v="15603"/>
    </bk>
    <bk>
      <rc t="2" v="15604"/>
    </bk>
    <bk>
      <rc t="2" v="15605"/>
    </bk>
    <bk>
      <rc t="2" v="15606"/>
    </bk>
    <bk>
      <rc t="2" v="15607"/>
    </bk>
    <bk>
      <rc t="2" v="15608"/>
    </bk>
    <bk>
      <rc t="2" v="15609"/>
    </bk>
    <bk>
      <rc t="2" v="15610"/>
    </bk>
    <bk>
      <rc t="2" v="15611"/>
    </bk>
    <bk>
      <rc t="2" v="15612"/>
    </bk>
    <bk>
      <rc t="2" v="15613"/>
    </bk>
    <bk>
      <rc t="2" v="15614"/>
    </bk>
    <bk>
      <rc t="2" v="15615"/>
    </bk>
    <bk>
      <rc t="2" v="15616"/>
    </bk>
    <bk>
      <rc t="2" v="15617"/>
    </bk>
    <bk>
      <rc t="2" v="15618"/>
    </bk>
    <bk>
      <rc t="2" v="15619"/>
    </bk>
    <bk>
      <rc t="2" v="15620"/>
    </bk>
    <bk>
      <rc t="2" v="15621"/>
    </bk>
    <bk>
      <rc t="2" v="15622"/>
    </bk>
    <bk>
      <rc t="2" v="15623"/>
    </bk>
    <bk>
      <rc t="2" v="15624"/>
    </bk>
    <bk>
      <rc t="2" v="15625"/>
    </bk>
    <bk>
      <rc t="2" v="15626"/>
    </bk>
    <bk>
      <rc t="2" v="15627"/>
    </bk>
    <bk>
      <rc t="2" v="15628"/>
    </bk>
    <bk>
      <rc t="2" v="15629"/>
    </bk>
    <bk>
      <rc t="2" v="15630"/>
    </bk>
    <bk>
      <rc t="2" v="15631"/>
    </bk>
    <bk>
      <rc t="2" v="15632"/>
    </bk>
    <bk>
      <rc t="2" v="15633"/>
    </bk>
    <bk>
      <rc t="2" v="15634"/>
    </bk>
    <bk>
      <rc t="2" v="15635"/>
    </bk>
    <bk>
      <rc t="2" v="15636"/>
    </bk>
    <bk>
      <rc t="2" v="15637"/>
    </bk>
    <bk>
      <rc t="2" v="15638"/>
    </bk>
    <bk>
      <rc t="2" v="15639"/>
    </bk>
    <bk>
      <rc t="2" v="15640"/>
    </bk>
    <bk>
      <rc t="2" v="15641"/>
    </bk>
    <bk>
      <rc t="2" v="15642"/>
    </bk>
    <bk>
      <rc t="2" v="15643"/>
    </bk>
    <bk>
      <rc t="2" v="15644"/>
    </bk>
    <bk>
      <rc t="2" v="15645"/>
    </bk>
    <bk>
      <rc t="2" v="15646"/>
    </bk>
    <bk>
      <rc t="2" v="15647"/>
    </bk>
    <bk>
      <rc t="2" v="15648"/>
    </bk>
    <bk>
      <rc t="2" v="15649"/>
    </bk>
    <bk>
      <rc t="2" v="15650"/>
    </bk>
    <bk>
      <rc t="2" v="15651"/>
    </bk>
    <bk>
      <rc t="2" v="15652"/>
    </bk>
    <bk>
      <rc t="2" v="15653"/>
    </bk>
    <bk>
      <rc t="2" v="15654"/>
    </bk>
    <bk>
      <rc t="2" v="15655"/>
    </bk>
    <bk>
      <rc t="2" v="15656"/>
    </bk>
    <bk>
      <rc t="2" v="15657"/>
    </bk>
    <bk>
      <rc t="2" v="15658"/>
    </bk>
    <bk>
      <rc t="2" v="15659"/>
    </bk>
    <bk>
      <rc t="2" v="15660"/>
    </bk>
    <bk>
      <rc t="2" v="15661"/>
    </bk>
    <bk>
      <rc t="2" v="15662"/>
    </bk>
    <bk>
      <rc t="2" v="15663"/>
    </bk>
    <bk>
      <rc t="2" v="15664"/>
    </bk>
    <bk>
      <rc t="2" v="15665"/>
    </bk>
    <bk>
      <rc t="2" v="15666"/>
    </bk>
    <bk>
      <rc t="2" v="15667"/>
    </bk>
    <bk>
      <rc t="2" v="15668"/>
    </bk>
    <bk>
      <rc t="2" v="15669"/>
    </bk>
    <bk>
      <rc t="2" v="15670"/>
    </bk>
    <bk>
      <rc t="2" v="15671"/>
    </bk>
    <bk>
      <rc t="2" v="15672"/>
    </bk>
    <bk>
      <rc t="2" v="15673"/>
    </bk>
    <bk>
      <rc t="2" v="15674"/>
    </bk>
    <bk>
      <rc t="2" v="15675"/>
    </bk>
    <bk>
      <rc t="2" v="15676"/>
    </bk>
    <bk>
      <rc t="2" v="15677"/>
    </bk>
    <bk>
      <rc t="2" v="15678"/>
    </bk>
    <bk>
      <rc t="2" v="15679"/>
    </bk>
    <bk>
      <rc t="2" v="15680"/>
    </bk>
    <bk>
      <rc t="2" v="15681"/>
    </bk>
    <bk>
      <rc t="2" v="15682"/>
    </bk>
    <bk>
      <rc t="2" v="15683"/>
    </bk>
    <bk>
      <rc t="2" v="15684"/>
    </bk>
    <bk>
      <rc t="2" v="15685"/>
    </bk>
    <bk>
      <rc t="2" v="15686"/>
    </bk>
    <bk>
      <rc t="2" v="15687"/>
    </bk>
    <bk>
      <rc t="2" v="15688"/>
    </bk>
    <bk>
      <rc t="2" v="15689"/>
    </bk>
    <bk>
      <rc t="2" v="15690"/>
    </bk>
    <bk>
      <rc t="2" v="15691"/>
    </bk>
    <bk>
      <rc t="2" v="15692"/>
    </bk>
    <bk>
      <rc t="2" v="15693"/>
    </bk>
    <bk>
      <rc t="2" v="15694"/>
    </bk>
    <bk>
      <rc t="2" v="15695"/>
    </bk>
    <bk>
      <rc t="2" v="15696"/>
    </bk>
    <bk>
      <rc t="2" v="15697"/>
    </bk>
    <bk>
      <rc t="2" v="15698"/>
    </bk>
    <bk>
      <rc t="2" v="15699"/>
    </bk>
    <bk>
      <rc t="2" v="15700"/>
    </bk>
    <bk>
      <rc t="2" v="15701"/>
    </bk>
    <bk>
      <rc t="2" v="15702"/>
    </bk>
    <bk>
      <rc t="2" v="15703"/>
    </bk>
    <bk>
      <rc t="2" v="15704"/>
    </bk>
    <bk>
      <rc t="2" v="15705"/>
    </bk>
    <bk>
      <rc t="2" v="15706"/>
    </bk>
    <bk>
      <rc t="2" v="15707"/>
    </bk>
    <bk>
      <rc t="2" v="15708"/>
    </bk>
    <bk>
      <rc t="2" v="15709"/>
    </bk>
    <bk>
      <rc t="2" v="15710"/>
    </bk>
    <bk>
      <rc t="2" v="15711"/>
    </bk>
    <bk>
      <rc t="2" v="15712"/>
    </bk>
    <bk>
      <rc t="2" v="15713"/>
    </bk>
    <bk>
      <rc t="2" v="15714"/>
    </bk>
    <bk>
      <rc t="2" v="15715"/>
    </bk>
    <bk>
      <rc t="2" v="15716"/>
    </bk>
    <bk>
      <rc t="2" v="15717"/>
    </bk>
    <bk>
      <rc t="2" v="15718"/>
    </bk>
    <bk>
      <rc t="2" v="15719"/>
    </bk>
    <bk>
      <rc t="2" v="15720"/>
    </bk>
    <bk>
      <rc t="2" v="15721"/>
    </bk>
    <bk>
      <rc t="2" v="15722"/>
    </bk>
    <bk>
      <rc t="2" v="15723"/>
    </bk>
    <bk>
      <rc t="2" v="15724"/>
    </bk>
    <bk>
      <rc t="2" v="15725"/>
    </bk>
    <bk>
      <rc t="2" v="15726"/>
    </bk>
    <bk>
      <rc t="2" v="15727"/>
    </bk>
    <bk>
      <rc t="2" v="15728"/>
    </bk>
    <bk>
      <rc t="2" v="15729"/>
    </bk>
    <bk>
      <rc t="2" v="15730"/>
    </bk>
    <bk>
      <rc t="2" v="15731"/>
    </bk>
    <bk>
      <rc t="2" v="15732"/>
    </bk>
    <bk>
      <rc t="2" v="15733"/>
    </bk>
    <bk>
      <rc t="2" v="15734"/>
    </bk>
    <bk>
      <rc t="2" v="15735"/>
    </bk>
    <bk>
      <rc t="2" v="15736"/>
    </bk>
    <bk>
      <rc t="2" v="15737"/>
    </bk>
    <bk>
      <rc t="2" v="15738"/>
    </bk>
    <bk>
      <rc t="2" v="15739"/>
    </bk>
    <bk>
      <rc t="2" v="15740"/>
    </bk>
    <bk>
      <rc t="2" v="15741"/>
    </bk>
    <bk>
      <rc t="2" v="15742"/>
    </bk>
    <bk>
      <rc t="2" v="15743"/>
    </bk>
    <bk>
      <rc t="2" v="15744"/>
    </bk>
    <bk>
      <rc t="2" v="15745"/>
    </bk>
    <bk>
      <rc t="2" v="15746"/>
    </bk>
    <bk>
      <rc t="2" v="15747"/>
    </bk>
    <bk>
      <rc t="2" v="15748"/>
    </bk>
    <bk>
      <rc t="2" v="15749"/>
    </bk>
    <bk>
      <rc t="2" v="15750"/>
    </bk>
    <bk>
      <rc t="2" v="15751"/>
    </bk>
    <bk>
      <rc t="2" v="15752"/>
    </bk>
    <bk>
      <rc t="2" v="15753"/>
    </bk>
    <bk>
      <rc t="2" v="15754"/>
    </bk>
    <bk>
      <rc t="2" v="15755"/>
    </bk>
    <bk>
      <rc t="2" v="15756"/>
    </bk>
    <bk>
      <rc t="2" v="15757"/>
    </bk>
    <bk>
      <rc t="2" v="15758"/>
    </bk>
    <bk>
      <rc t="2" v="15759"/>
    </bk>
    <bk>
      <rc t="2" v="15760"/>
    </bk>
    <bk>
      <rc t="2" v="15761"/>
    </bk>
    <bk>
      <rc t="2" v="15762"/>
    </bk>
    <bk>
      <rc t="2" v="15763"/>
    </bk>
    <bk>
      <rc t="2" v="15764"/>
    </bk>
    <bk>
      <rc t="2" v="15765"/>
    </bk>
    <bk>
      <rc t="2" v="15766"/>
    </bk>
    <bk>
      <rc t="2" v="15767"/>
    </bk>
    <bk>
      <rc t="2" v="15768"/>
    </bk>
    <bk>
      <rc t="2" v="15769"/>
    </bk>
    <bk>
      <rc t="2" v="15770"/>
    </bk>
    <bk>
      <rc t="2" v="15771"/>
    </bk>
    <bk>
      <rc t="2" v="15772"/>
    </bk>
    <bk>
      <rc t="2" v="15773"/>
    </bk>
    <bk>
      <rc t="2" v="15774"/>
    </bk>
    <bk>
      <rc t="2" v="15775"/>
    </bk>
    <bk>
      <rc t="2" v="15776"/>
    </bk>
    <bk>
      <rc t="2" v="15777"/>
    </bk>
    <bk>
      <rc t="2" v="15778"/>
    </bk>
    <bk>
      <rc t="2" v="15779"/>
    </bk>
    <bk>
      <rc t="2" v="15780"/>
    </bk>
    <bk>
      <rc t="2" v="15781"/>
    </bk>
    <bk>
      <rc t="2" v="15782"/>
    </bk>
    <bk>
      <rc t="2" v="15783"/>
    </bk>
    <bk>
      <rc t="2" v="15784"/>
    </bk>
    <bk>
      <rc t="2" v="15785"/>
    </bk>
    <bk>
      <rc t="2" v="15786"/>
    </bk>
    <bk>
      <rc t="2" v="15787"/>
    </bk>
    <bk>
      <rc t="2" v="15788"/>
    </bk>
    <bk>
      <rc t="2" v="15789"/>
    </bk>
    <bk>
      <rc t="2" v="15790"/>
    </bk>
    <bk>
      <rc t="2" v="15791"/>
    </bk>
    <bk>
      <rc t="2" v="15792"/>
    </bk>
    <bk>
      <rc t="2" v="15793"/>
    </bk>
    <bk>
      <rc t="2" v="15794"/>
    </bk>
    <bk>
      <rc t="2" v="15795"/>
    </bk>
    <bk>
      <rc t="2" v="15796"/>
    </bk>
    <bk>
      <rc t="2" v="15797"/>
    </bk>
    <bk>
      <rc t="2" v="15798"/>
    </bk>
    <bk>
      <rc t="2" v="15799"/>
    </bk>
    <bk>
      <rc t="2" v="15800"/>
    </bk>
    <bk>
      <rc t="2" v="15801"/>
    </bk>
    <bk>
      <rc t="2" v="15802"/>
    </bk>
    <bk>
      <rc t="2" v="15803"/>
    </bk>
    <bk>
      <rc t="2" v="15804"/>
    </bk>
    <bk>
      <rc t="2" v="15805"/>
    </bk>
    <bk>
      <rc t="2" v="15806"/>
    </bk>
    <bk>
      <rc t="2" v="15807"/>
    </bk>
    <bk>
      <rc t="2" v="15808"/>
    </bk>
    <bk>
      <rc t="2" v="15809"/>
    </bk>
    <bk>
      <rc t="2" v="15810"/>
    </bk>
    <bk>
      <rc t="2" v="15811"/>
    </bk>
    <bk>
      <rc t="2" v="15812"/>
    </bk>
    <bk>
      <rc t="2" v="15813"/>
    </bk>
    <bk>
      <rc t="2" v="15814"/>
    </bk>
    <bk>
      <rc t="2" v="15815"/>
    </bk>
    <bk>
      <rc t="2" v="15816"/>
    </bk>
    <bk>
      <rc t="2" v="15817"/>
    </bk>
    <bk>
      <rc t="2" v="15818"/>
    </bk>
    <bk>
      <rc t="2" v="15819"/>
    </bk>
    <bk>
      <rc t="2" v="15820"/>
    </bk>
    <bk>
      <rc t="2" v="15821"/>
    </bk>
    <bk>
      <rc t="2" v="15822"/>
    </bk>
    <bk>
      <rc t="2" v="15823"/>
    </bk>
    <bk>
      <rc t="2" v="15824"/>
    </bk>
    <bk>
      <rc t="2" v="15825"/>
    </bk>
    <bk>
      <rc t="2" v="15826"/>
    </bk>
    <bk>
      <rc t="2" v="15827"/>
    </bk>
    <bk>
      <rc t="2" v="15828"/>
    </bk>
    <bk>
      <rc t="2" v="15829"/>
    </bk>
    <bk>
      <rc t="2" v="15830"/>
    </bk>
    <bk>
      <rc t="2" v="15831"/>
    </bk>
    <bk>
      <rc t="2" v="15832"/>
    </bk>
    <bk>
      <rc t="2" v="15833"/>
    </bk>
    <bk>
      <rc t="2" v="15834"/>
    </bk>
    <bk>
      <rc t="2" v="15835"/>
    </bk>
    <bk>
      <rc t="2" v="15836"/>
    </bk>
    <bk>
      <rc t="2" v="15837"/>
    </bk>
    <bk>
      <rc t="2" v="15838"/>
    </bk>
    <bk>
      <rc t="2" v="15839"/>
    </bk>
    <bk>
      <rc t="2" v="15840"/>
    </bk>
    <bk>
      <rc t="2" v="15841"/>
    </bk>
    <bk>
      <rc t="2" v="15842"/>
    </bk>
    <bk>
      <rc t="2" v="15843"/>
    </bk>
    <bk>
      <rc t="2" v="15844"/>
    </bk>
    <bk>
      <rc t="2" v="15845"/>
    </bk>
    <bk>
      <rc t="2" v="15846"/>
    </bk>
    <bk>
      <rc t="2" v="15847"/>
    </bk>
    <bk>
      <rc t="2" v="15848"/>
    </bk>
    <bk>
      <rc t="2" v="15849"/>
    </bk>
    <bk>
      <rc t="2" v="15850"/>
    </bk>
    <bk>
      <rc t="2" v="15851"/>
    </bk>
    <bk>
      <rc t="2" v="15852"/>
    </bk>
    <bk>
      <rc t="2" v="15853"/>
    </bk>
    <bk>
      <rc t="2" v="15854"/>
    </bk>
    <bk>
      <rc t="2" v="15855"/>
    </bk>
    <bk>
      <rc t="2" v="15856"/>
    </bk>
    <bk>
      <rc t="2" v="15857"/>
    </bk>
    <bk>
      <rc t="2" v="15858"/>
    </bk>
    <bk>
      <rc t="2" v="15859"/>
    </bk>
    <bk>
      <rc t="2" v="15860"/>
    </bk>
    <bk>
      <rc t="2" v="15861"/>
    </bk>
    <bk>
      <rc t="2" v="15862"/>
    </bk>
    <bk>
      <rc t="2" v="15863"/>
    </bk>
    <bk>
      <rc t="2" v="15864"/>
    </bk>
    <bk>
      <rc t="2" v="15865"/>
    </bk>
    <bk>
      <rc t="2" v="15866"/>
    </bk>
    <bk>
      <rc t="2" v="15867"/>
    </bk>
    <bk>
      <rc t="2" v="15868"/>
    </bk>
    <bk>
      <rc t="2" v="15869"/>
    </bk>
    <bk>
      <rc t="2" v="15870"/>
    </bk>
    <bk>
      <rc t="2" v="15871"/>
    </bk>
    <bk>
      <rc t="2" v="15872"/>
    </bk>
    <bk>
      <rc t="2" v="15873"/>
    </bk>
    <bk>
      <rc t="2" v="15874"/>
    </bk>
    <bk>
      <rc t="2" v="15875"/>
    </bk>
    <bk>
      <rc t="2" v="15876"/>
    </bk>
    <bk>
      <rc t="2" v="15877"/>
    </bk>
    <bk>
      <rc t="2" v="15878"/>
    </bk>
    <bk>
      <rc t="2" v="15879"/>
    </bk>
    <bk>
      <rc t="2" v="15880"/>
    </bk>
    <bk>
      <rc t="2" v="15881"/>
    </bk>
    <bk>
      <rc t="2" v="15882"/>
    </bk>
    <bk>
      <rc t="2" v="15883"/>
    </bk>
    <bk>
      <rc t="2" v="15884"/>
    </bk>
    <bk>
      <rc t="2" v="15885"/>
    </bk>
    <bk>
      <rc t="2" v="15886"/>
    </bk>
    <bk>
      <rc t="2" v="15887"/>
    </bk>
    <bk>
      <rc t="2" v="15888"/>
    </bk>
    <bk>
      <rc t="2" v="15889"/>
    </bk>
    <bk>
      <rc t="2" v="15890"/>
    </bk>
    <bk>
      <rc t="2" v="15891"/>
    </bk>
    <bk>
      <rc t="2" v="15892"/>
    </bk>
    <bk>
      <rc t="2" v="15893"/>
    </bk>
    <bk>
      <rc t="2" v="15894"/>
    </bk>
    <bk>
      <rc t="2" v="15895"/>
    </bk>
    <bk>
      <rc t="2" v="15896"/>
    </bk>
    <bk>
      <rc t="2" v="15897"/>
    </bk>
    <bk>
      <rc t="2" v="15898"/>
    </bk>
    <bk>
      <rc t="2" v="15899"/>
    </bk>
    <bk>
      <rc t="2" v="15900"/>
    </bk>
    <bk>
      <rc t="2" v="15901"/>
    </bk>
    <bk>
      <rc t="2" v="15902"/>
    </bk>
    <bk>
      <rc t="2" v="15903"/>
    </bk>
    <bk>
      <rc t="2" v="15904"/>
    </bk>
    <bk>
      <rc t="2" v="15905"/>
    </bk>
    <bk>
      <rc t="2" v="15906"/>
    </bk>
    <bk>
      <rc t="2" v="15907"/>
    </bk>
    <bk>
      <rc t="2" v="15908"/>
    </bk>
    <bk>
      <rc t="2" v="15909"/>
    </bk>
    <bk>
      <rc t="2" v="15910"/>
    </bk>
    <bk>
      <rc t="2" v="15911"/>
    </bk>
    <bk>
      <rc t="2" v="15912"/>
    </bk>
    <bk>
      <rc t="2" v="15913"/>
    </bk>
    <bk>
      <rc t="2" v="15914"/>
    </bk>
    <bk>
      <rc t="2" v="15915"/>
    </bk>
    <bk>
      <rc t="2" v="15916"/>
    </bk>
    <bk>
      <rc t="2" v="15917"/>
    </bk>
    <bk>
      <rc t="2" v="15918"/>
    </bk>
    <bk>
      <rc t="2" v="15919"/>
    </bk>
    <bk>
      <rc t="2" v="15920"/>
    </bk>
    <bk>
      <rc t="2" v="15921"/>
    </bk>
    <bk>
      <rc t="2" v="15922"/>
    </bk>
    <bk>
      <rc t="2" v="15923"/>
    </bk>
    <bk>
      <rc t="2" v="15924"/>
    </bk>
    <bk>
      <rc t="2" v="15925"/>
    </bk>
    <bk>
      <rc t="2" v="15926"/>
    </bk>
    <bk>
      <rc t="2" v="15927"/>
    </bk>
    <bk>
      <rc t="2" v="15928"/>
    </bk>
    <bk>
      <rc t="2" v="15929"/>
    </bk>
    <bk>
      <rc t="2" v="15930"/>
    </bk>
    <bk>
      <rc t="2" v="15931"/>
    </bk>
    <bk>
      <rc t="2" v="15932"/>
    </bk>
    <bk>
      <rc t="2" v="15933"/>
    </bk>
    <bk>
      <rc t="2" v="15934"/>
    </bk>
    <bk>
      <rc t="2" v="15935"/>
    </bk>
    <bk>
      <rc t="2" v="15936"/>
    </bk>
    <bk>
      <rc t="2" v="15937"/>
    </bk>
    <bk>
      <rc t="2" v="15938"/>
    </bk>
    <bk>
      <rc t="2" v="15939"/>
    </bk>
    <bk>
      <rc t="2" v="15940"/>
    </bk>
    <bk>
      <rc t="2" v="15941"/>
    </bk>
    <bk>
      <rc t="2" v="15942"/>
    </bk>
    <bk>
      <rc t="2" v="15943"/>
    </bk>
    <bk>
      <rc t="2" v="15944"/>
    </bk>
    <bk>
      <rc t="2" v="15945"/>
    </bk>
    <bk>
      <rc t="2" v="15946"/>
    </bk>
    <bk>
      <rc t="2" v="15947"/>
    </bk>
    <bk>
      <rc t="2" v="15948"/>
    </bk>
    <bk>
      <rc t="2" v="15949"/>
    </bk>
    <bk>
      <rc t="2" v="15950"/>
    </bk>
    <bk>
      <rc t="2" v="15951"/>
    </bk>
    <bk>
      <rc t="2" v="15952"/>
    </bk>
    <bk>
      <rc t="2" v="15953"/>
    </bk>
    <bk>
      <rc t="2" v="15954"/>
    </bk>
    <bk>
      <rc t="2" v="15955"/>
    </bk>
    <bk>
      <rc t="2" v="15956"/>
    </bk>
    <bk>
      <rc t="2" v="15957"/>
    </bk>
    <bk>
      <rc t="2" v="15958"/>
    </bk>
    <bk>
      <rc t="2" v="15959"/>
    </bk>
    <bk>
      <rc t="2" v="15960"/>
    </bk>
    <bk>
      <rc t="2" v="15961"/>
    </bk>
    <bk>
      <rc t="2" v="15962"/>
    </bk>
    <bk>
      <rc t="2" v="15963"/>
    </bk>
    <bk>
      <rc t="2" v="15964"/>
    </bk>
    <bk>
      <rc t="2" v="15965"/>
    </bk>
    <bk>
      <rc t="2" v="15966"/>
    </bk>
    <bk>
      <rc t="2" v="15967"/>
    </bk>
    <bk>
      <rc t="2" v="15968"/>
    </bk>
    <bk>
      <rc t="2" v="15969"/>
    </bk>
    <bk>
      <rc t="2" v="15970"/>
    </bk>
    <bk>
      <rc t="2" v="15971"/>
    </bk>
    <bk>
      <rc t="2" v="15972"/>
    </bk>
    <bk>
      <rc t="2" v="15973"/>
    </bk>
    <bk>
      <rc t="2" v="15974"/>
    </bk>
    <bk>
      <rc t="2" v="15975"/>
    </bk>
    <bk>
      <rc t="2" v="15976"/>
    </bk>
    <bk>
      <rc t="2" v="15977"/>
    </bk>
    <bk>
      <rc t="2" v="15978"/>
    </bk>
    <bk>
      <rc t="2" v="15979"/>
    </bk>
    <bk>
      <rc t="2" v="15980"/>
    </bk>
    <bk>
      <rc t="2" v="15981"/>
    </bk>
    <bk>
      <rc t="2" v="15982"/>
    </bk>
    <bk>
      <rc t="2" v="15983"/>
    </bk>
    <bk>
      <rc t="2" v="15984"/>
    </bk>
    <bk>
      <rc t="2" v="15985"/>
    </bk>
    <bk>
      <rc t="2" v="15986"/>
    </bk>
    <bk>
      <rc t="2" v="15987"/>
    </bk>
    <bk>
      <rc t="2" v="15988"/>
    </bk>
    <bk>
      <rc t="2" v="15989"/>
    </bk>
    <bk>
      <rc t="2" v="15990"/>
    </bk>
    <bk>
      <rc t="2" v="15991"/>
    </bk>
    <bk>
      <rc t="2" v="15992"/>
    </bk>
    <bk>
      <rc t="2" v="15993"/>
    </bk>
    <bk>
      <rc t="2" v="15994"/>
    </bk>
    <bk>
      <rc t="2" v="15995"/>
    </bk>
    <bk>
      <rc t="2" v="15996"/>
    </bk>
    <bk>
      <rc t="2" v="15997"/>
    </bk>
    <bk>
      <rc t="2" v="15998"/>
    </bk>
    <bk>
      <rc t="2" v="15999"/>
    </bk>
    <bk>
      <rc t="2" v="16000"/>
    </bk>
    <bk>
      <rc t="2" v="16001"/>
    </bk>
    <bk>
      <rc t="2" v="16002"/>
    </bk>
    <bk>
      <rc t="2" v="16003"/>
    </bk>
    <bk>
      <rc t="2" v="16004"/>
    </bk>
    <bk>
      <rc t="2" v="16005"/>
    </bk>
    <bk>
      <rc t="2" v="16006"/>
    </bk>
    <bk>
      <rc t="2" v="16007"/>
    </bk>
    <bk>
      <rc t="2" v="16008"/>
    </bk>
    <bk>
      <rc t="2" v="16009"/>
    </bk>
    <bk>
      <rc t="2" v="16010"/>
    </bk>
    <bk>
      <rc t="2" v="16011"/>
    </bk>
    <bk>
      <rc t="2" v="16012"/>
    </bk>
    <bk>
      <rc t="2" v="16013"/>
    </bk>
    <bk>
      <rc t="2" v="16014"/>
    </bk>
    <bk>
      <rc t="2" v="16015"/>
    </bk>
    <bk>
      <rc t="2" v="16016"/>
    </bk>
    <bk>
      <rc t="2" v="16017"/>
    </bk>
    <bk>
      <rc t="2" v="16018"/>
    </bk>
    <bk>
      <rc t="2" v="16019"/>
    </bk>
    <bk>
      <rc t="2" v="16020"/>
    </bk>
    <bk>
      <rc t="2" v="16021"/>
    </bk>
    <bk>
      <rc t="2" v="16022"/>
    </bk>
    <bk>
      <rc t="2" v="16023"/>
    </bk>
    <bk>
      <rc t="2" v="16024"/>
    </bk>
    <bk>
      <rc t="2" v="16025"/>
    </bk>
    <bk>
      <rc t="2" v="16026"/>
    </bk>
    <bk>
      <rc t="2" v="16027"/>
    </bk>
    <bk>
      <rc t="2" v="16028"/>
    </bk>
    <bk>
      <rc t="2" v="16029"/>
    </bk>
    <bk>
      <rc t="2" v="16030"/>
    </bk>
    <bk>
      <rc t="2" v="16031"/>
    </bk>
    <bk>
      <rc t="2" v="16032"/>
    </bk>
    <bk>
      <rc t="2" v="16033"/>
    </bk>
    <bk>
      <rc t="2" v="16034"/>
    </bk>
    <bk>
      <rc t="2" v="16035"/>
    </bk>
    <bk>
      <rc t="2" v="16036"/>
    </bk>
    <bk>
      <rc t="2" v="16037"/>
    </bk>
    <bk>
      <rc t="2" v="16038"/>
    </bk>
    <bk>
      <rc t="2" v="16039"/>
    </bk>
    <bk>
      <rc t="2" v="16040"/>
    </bk>
    <bk>
      <rc t="2" v="16041"/>
    </bk>
    <bk>
      <rc t="2" v="16042"/>
    </bk>
    <bk>
      <rc t="2" v="16043"/>
    </bk>
    <bk>
      <rc t="2" v="16044"/>
    </bk>
    <bk>
      <rc t="2" v="16045"/>
    </bk>
    <bk>
      <rc t="2" v="16046"/>
    </bk>
    <bk>
      <rc t="2" v="16047"/>
    </bk>
    <bk>
      <rc t="2" v="16048"/>
    </bk>
    <bk>
      <rc t="2" v="16049"/>
    </bk>
    <bk>
      <rc t="2" v="16050"/>
    </bk>
    <bk>
      <rc t="2" v="16051"/>
    </bk>
    <bk>
      <rc t="2" v="16052"/>
    </bk>
    <bk>
      <rc t="2" v="16053"/>
    </bk>
    <bk>
      <rc t="2" v="16054"/>
    </bk>
    <bk>
      <rc t="2" v="16055"/>
    </bk>
    <bk>
      <rc t="2" v="16056"/>
    </bk>
    <bk>
      <rc t="2" v="16057"/>
    </bk>
    <bk>
      <rc t="2" v="16058"/>
    </bk>
    <bk>
      <rc t="2" v="16059"/>
    </bk>
    <bk>
      <rc t="2" v="16060"/>
    </bk>
    <bk>
      <rc t="2" v="16061"/>
    </bk>
    <bk>
      <rc t="2" v="16062"/>
    </bk>
    <bk>
      <rc t="2" v="16063"/>
    </bk>
    <bk>
      <rc t="2" v="16064"/>
    </bk>
    <bk>
      <rc t="2" v="16065"/>
    </bk>
    <bk>
      <rc t="2" v="16066"/>
    </bk>
    <bk>
      <rc t="2" v="16067"/>
    </bk>
    <bk>
      <rc t="2" v="16068"/>
    </bk>
    <bk>
      <rc t="2" v="16069"/>
    </bk>
    <bk>
      <rc t="2" v="16070"/>
    </bk>
    <bk>
      <rc t="2" v="16071"/>
    </bk>
    <bk>
      <rc t="2" v="16072"/>
    </bk>
    <bk>
      <rc t="2" v="16073"/>
    </bk>
    <bk>
      <rc t="2" v="16074"/>
    </bk>
    <bk>
      <rc t="2" v="16075"/>
    </bk>
    <bk>
      <rc t="2" v="16076"/>
    </bk>
    <bk>
      <rc t="2" v="16077"/>
    </bk>
    <bk>
      <rc t="2" v="16078"/>
    </bk>
    <bk>
      <rc t="2" v="16079"/>
    </bk>
    <bk>
      <rc t="2" v="16080"/>
    </bk>
    <bk>
      <rc t="2" v="16081"/>
    </bk>
    <bk>
      <rc t="2" v="16082"/>
    </bk>
    <bk>
      <rc t="2" v="16083"/>
    </bk>
    <bk>
      <rc t="2" v="16084"/>
    </bk>
    <bk>
      <rc t="2" v="16085"/>
    </bk>
    <bk>
      <rc t="2" v="16086"/>
    </bk>
    <bk>
      <rc t="2" v="16087"/>
    </bk>
    <bk>
      <rc t="2" v="16088"/>
    </bk>
    <bk>
      <rc t="2" v="16089"/>
    </bk>
    <bk>
      <rc t="2" v="16090"/>
    </bk>
    <bk>
      <rc t="2" v="16091"/>
    </bk>
    <bk>
      <rc t="2" v="16092"/>
    </bk>
    <bk>
      <rc t="2" v="16093"/>
    </bk>
    <bk>
      <rc t="2" v="16094"/>
    </bk>
    <bk>
      <rc t="2" v="16095"/>
    </bk>
    <bk>
      <rc t="2" v="16096"/>
    </bk>
    <bk>
      <rc t="2" v="16097"/>
    </bk>
    <bk>
      <rc t="2" v="16098"/>
    </bk>
    <bk>
      <rc t="2" v="16099"/>
    </bk>
    <bk>
      <rc t="2" v="16100"/>
    </bk>
    <bk>
      <rc t="2" v="16101"/>
    </bk>
    <bk>
      <rc t="2" v="16102"/>
    </bk>
    <bk>
      <rc t="2" v="16103"/>
    </bk>
    <bk>
      <rc t="2" v="16104"/>
    </bk>
    <bk>
      <rc t="2" v="16105"/>
    </bk>
    <bk>
      <rc t="2" v="16106"/>
    </bk>
    <bk>
      <rc t="2" v="16107"/>
    </bk>
    <bk>
      <rc t="2" v="16108"/>
    </bk>
    <bk>
      <rc t="2" v="16109"/>
    </bk>
    <bk>
      <rc t="2" v="16110"/>
    </bk>
    <bk>
      <rc t="2" v="16111"/>
    </bk>
    <bk>
      <rc t="2" v="16112"/>
    </bk>
    <bk>
      <rc t="2" v="16113"/>
    </bk>
    <bk>
      <rc t="2" v="16114"/>
    </bk>
    <bk>
      <rc t="2" v="16115"/>
    </bk>
    <bk>
      <rc t="2" v="16116"/>
    </bk>
    <bk>
      <rc t="2" v="16117"/>
    </bk>
    <bk>
      <rc t="2" v="16118"/>
    </bk>
    <bk>
      <rc t="2" v="16119"/>
    </bk>
    <bk>
      <rc t="2" v="16120"/>
    </bk>
    <bk>
      <rc t="2" v="16121"/>
    </bk>
    <bk>
      <rc t="2" v="16122"/>
    </bk>
    <bk>
      <rc t="2" v="16123"/>
    </bk>
    <bk>
      <rc t="2" v="16124"/>
    </bk>
    <bk>
      <rc t="2" v="16125"/>
    </bk>
    <bk>
      <rc t="2" v="16126"/>
    </bk>
    <bk>
      <rc t="2" v="16127"/>
    </bk>
    <bk>
      <rc t="2" v="16128"/>
    </bk>
    <bk>
      <rc t="2" v="16129"/>
    </bk>
    <bk>
      <rc t="2" v="16130"/>
    </bk>
    <bk>
      <rc t="2" v="16131"/>
    </bk>
    <bk>
      <rc t="2" v="16132"/>
    </bk>
    <bk>
      <rc t="2" v="16133"/>
    </bk>
    <bk>
      <rc t="2" v="16134"/>
    </bk>
    <bk>
      <rc t="2" v="16135"/>
    </bk>
    <bk>
      <rc t="2" v="16136"/>
    </bk>
    <bk>
      <rc t="2" v="16137"/>
    </bk>
    <bk>
      <rc t="2" v="16138"/>
    </bk>
    <bk>
      <rc t="2" v="16139"/>
    </bk>
    <bk>
      <rc t="2" v="16140"/>
    </bk>
    <bk>
      <rc t="2" v="16141"/>
    </bk>
    <bk>
      <rc t="2" v="16142"/>
    </bk>
    <bk>
      <rc t="2" v="16143"/>
    </bk>
    <bk>
      <rc t="2" v="16144"/>
    </bk>
    <bk>
      <rc t="2" v="16145"/>
    </bk>
    <bk>
      <rc t="2" v="16146"/>
    </bk>
    <bk>
      <rc t="2" v="16147"/>
    </bk>
    <bk>
      <rc t="2" v="16148"/>
    </bk>
    <bk>
      <rc t="2" v="16149"/>
    </bk>
    <bk>
      <rc t="2" v="16150"/>
    </bk>
    <bk>
      <rc t="2" v="16151"/>
    </bk>
    <bk>
      <rc t="2" v="16152"/>
    </bk>
    <bk>
      <rc t="2" v="16153"/>
    </bk>
    <bk>
      <rc t="2" v="16154"/>
    </bk>
    <bk>
      <rc t="2" v="16155"/>
    </bk>
    <bk>
      <rc t="2" v="16156"/>
    </bk>
    <bk>
      <rc t="2" v="16157"/>
    </bk>
    <bk>
      <rc t="2" v="16158"/>
    </bk>
    <bk>
      <rc t="2" v="16159"/>
    </bk>
    <bk>
      <rc t="2" v="16160"/>
    </bk>
    <bk>
      <rc t="2" v="16161"/>
    </bk>
    <bk>
      <rc t="2" v="16162"/>
    </bk>
    <bk>
      <rc t="2" v="16163"/>
    </bk>
    <bk>
      <rc t="2" v="16164"/>
    </bk>
    <bk>
      <rc t="2" v="16165"/>
    </bk>
    <bk>
      <rc t="2" v="16166"/>
    </bk>
    <bk>
      <rc t="2" v="16167"/>
    </bk>
    <bk>
      <rc t="2" v="16168"/>
    </bk>
    <bk>
      <rc t="2" v="16169"/>
    </bk>
    <bk>
      <rc t="2" v="16170"/>
    </bk>
    <bk>
      <rc t="2" v="16171"/>
    </bk>
    <bk>
      <rc t="2" v="16172"/>
    </bk>
    <bk>
      <rc t="2" v="16173"/>
    </bk>
    <bk>
      <rc t="2" v="16174"/>
    </bk>
    <bk>
      <rc t="2" v="16175"/>
    </bk>
    <bk>
      <rc t="2" v="16176"/>
    </bk>
    <bk>
      <rc t="2" v="16177"/>
    </bk>
    <bk>
      <rc t="2" v="16178"/>
    </bk>
    <bk>
      <rc t="2" v="16179"/>
    </bk>
    <bk>
      <rc t="2" v="16180"/>
    </bk>
    <bk>
      <rc t="2" v="16181"/>
    </bk>
    <bk>
      <rc t="2" v="16182"/>
    </bk>
    <bk>
      <rc t="2" v="16183"/>
    </bk>
    <bk>
      <rc t="2" v="16184"/>
    </bk>
    <bk>
      <rc t="2" v="16185"/>
    </bk>
    <bk>
      <rc t="2" v="16186"/>
    </bk>
    <bk>
      <rc t="2" v="16187"/>
    </bk>
    <bk>
      <rc t="2" v="16188"/>
    </bk>
    <bk>
      <rc t="2" v="16189"/>
    </bk>
    <bk>
      <rc t="2" v="16190"/>
    </bk>
    <bk>
      <rc t="2" v="16191"/>
    </bk>
    <bk>
      <rc t="2" v="16192"/>
    </bk>
    <bk>
      <rc t="2" v="16193"/>
    </bk>
    <bk>
      <rc t="2" v="16194"/>
    </bk>
    <bk>
      <rc t="2" v="16195"/>
    </bk>
    <bk>
      <rc t="2" v="16196"/>
    </bk>
    <bk>
      <rc t="2" v="16197"/>
    </bk>
    <bk>
      <rc t="2" v="16198"/>
    </bk>
    <bk>
      <rc t="2" v="16199"/>
    </bk>
    <bk>
      <rc t="2" v="16200"/>
    </bk>
    <bk>
      <rc t="2" v="16201"/>
    </bk>
    <bk>
      <rc t="2" v="16202"/>
    </bk>
    <bk>
      <rc t="2" v="16203"/>
    </bk>
    <bk>
      <rc t="2" v="16204"/>
    </bk>
    <bk>
      <rc t="2" v="16205"/>
    </bk>
    <bk>
      <rc t="2" v="16206"/>
    </bk>
    <bk>
      <rc t="2" v="16207"/>
    </bk>
    <bk>
      <rc t="2" v="16208"/>
    </bk>
    <bk>
      <rc t="2" v="16209"/>
    </bk>
    <bk>
      <rc t="2" v="16210"/>
    </bk>
    <bk>
      <rc t="2" v="16211"/>
    </bk>
    <bk>
      <rc t="2" v="16212"/>
    </bk>
    <bk>
      <rc t="2" v="16213"/>
    </bk>
    <bk>
      <rc t="2" v="16214"/>
    </bk>
    <bk>
      <rc t="2" v="16215"/>
    </bk>
    <bk>
      <rc t="2" v="16216"/>
    </bk>
    <bk>
      <rc t="2" v="16217"/>
    </bk>
    <bk>
      <rc t="2" v="16218"/>
    </bk>
    <bk>
      <rc t="2" v="16219"/>
    </bk>
    <bk>
      <rc t="2" v="16220"/>
    </bk>
    <bk>
      <rc t="2" v="16221"/>
    </bk>
    <bk>
      <rc t="2" v="16222"/>
    </bk>
    <bk>
      <rc t="2" v="16223"/>
    </bk>
    <bk>
      <rc t="2" v="16224"/>
    </bk>
    <bk>
      <rc t="2" v="16225"/>
    </bk>
    <bk>
      <rc t="2" v="16226"/>
    </bk>
    <bk>
      <rc t="2" v="16227"/>
    </bk>
    <bk>
      <rc t="2" v="16228"/>
    </bk>
    <bk>
      <rc t="2" v="16229"/>
    </bk>
    <bk>
      <rc t="2" v="16230"/>
    </bk>
    <bk>
      <rc t="2" v="16231"/>
    </bk>
    <bk>
      <rc t="2" v="16232"/>
    </bk>
    <bk>
      <rc t="2" v="16233"/>
    </bk>
    <bk>
      <rc t="2" v="16234"/>
    </bk>
    <bk>
      <rc t="2" v="16235"/>
    </bk>
    <bk>
      <rc t="2" v="16236"/>
    </bk>
    <bk>
      <rc t="2" v="16237"/>
    </bk>
    <bk>
      <rc t="2" v="16238"/>
    </bk>
    <bk>
      <rc t="2" v="16239"/>
    </bk>
    <bk>
      <rc t="2" v="16240"/>
    </bk>
    <bk>
      <rc t="2" v="16241"/>
    </bk>
    <bk>
      <rc t="2" v="16242"/>
    </bk>
    <bk>
      <rc t="2" v="16243"/>
    </bk>
    <bk>
      <rc t="2" v="16244"/>
    </bk>
    <bk>
      <rc t="2" v="16245"/>
    </bk>
    <bk>
      <rc t="2" v="16246"/>
    </bk>
    <bk>
      <rc t="2" v="16247"/>
    </bk>
    <bk>
      <rc t="2" v="16248"/>
    </bk>
    <bk>
      <rc t="2" v="16249"/>
    </bk>
    <bk>
      <rc t="2" v="16250"/>
    </bk>
    <bk>
      <rc t="2" v="16251"/>
    </bk>
    <bk>
      <rc t="2" v="16252"/>
    </bk>
    <bk>
      <rc t="2" v="16253"/>
    </bk>
    <bk>
      <rc t="2" v="16254"/>
    </bk>
    <bk>
      <rc t="2" v="16255"/>
    </bk>
    <bk>
      <rc t="2" v="16256"/>
    </bk>
    <bk>
      <rc t="2" v="16257"/>
    </bk>
    <bk>
      <rc t="2" v="16258"/>
    </bk>
    <bk>
      <rc t="2" v="16259"/>
    </bk>
    <bk>
      <rc t="2" v="16260"/>
    </bk>
    <bk>
      <rc t="2" v="16261"/>
    </bk>
    <bk>
      <rc t="2" v="16262"/>
    </bk>
    <bk>
      <rc t="2" v="16263"/>
    </bk>
    <bk>
      <rc t="2" v="16264"/>
    </bk>
    <bk>
      <rc t="2" v="16265"/>
    </bk>
    <bk>
      <rc t="2" v="16266"/>
    </bk>
    <bk>
      <rc t="2" v="16267"/>
    </bk>
    <bk>
      <rc t="2" v="16268"/>
    </bk>
    <bk>
      <rc t="2" v="16269"/>
    </bk>
    <bk>
      <rc t="2" v="16270"/>
    </bk>
    <bk>
      <rc t="2" v="16271"/>
    </bk>
    <bk>
      <rc t="2" v="16272"/>
    </bk>
    <bk>
      <rc t="2" v="16273"/>
    </bk>
    <bk>
      <rc t="2" v="16274"/>
    </bk>
    <bk>
      <rc t="2" v="16275"/>
    </bk>
    <bk>
      <rc t="2" v="16276"/>
    </bk>
    <bk>
      <rc t="2" v="16277"/>
    </bk>
    <bk>
      <rc t="2" v="16278"/>
    </bk>
    <bk>
      <rc t="2" v="16279"/>
    </bk>
    <bk>
      <rc t="2" v="16280"/>
    </bk>
    <bk>
      <rc t="2" v="16281"/>
    </bk>
    <bk>
      <rc t="2" v="16282"/>
    </bk>
    <bk>
      <rc t="2" v="16283"/>
    </bk>
    <bk>
      <rc t="2" v="16284"/>
    </bk>
    <bk>
      <rc t="2" v="16285"/>
    </bk>
    <bk>
      <rc t="2" v="16286"/>
    </bk>
    <bk>
      <rc t="2" v="16287"/>
    </bk>
    <bk>
      <rc t="2" v="16288"/>
    </bk>
    <bk>
      <rc t="2" v="16289"/>
    </bk>
    <bk>
      <rc t="2" v="16290"/>
    </bk>
    <bk>
      <rc t="2" v="16291"/>
    </bk>
    <bk>
      <rc t="2" v="16292"/>
    </bk>
    <bk>
      <rc t="2" v="16293"/>
    </bk>
    <bk>
      <rc t="2" v="16294"/>
    </bk>
    <bk>
      <rc t="2" v="16295"/>
    </bk>
    <bk>
      <rc t="2" v="16296"/>
    </bk>
    <bk>
      <rc t="2" v="16297"/>
    </bk>
    <bk>
      <rc t="2" v="16298"/>
    </bk>
    <bk>
      <rc t="2" v="16299"/>
    </bk>
    <bk>
      <rc t="2" v="16300"/>
    </bk>
    <bk>
      <rc t="2" v="16301"/>
    </bk>
    <bk>
      <rc t="2" v="16302"/>
    </bk>
    <bk>
      <rc t="2" v="16303"/>
    </bk>
    <bk>
      <rc t="2" v="16304"/>
    </bk>
    <bk>
      <rc t="2" v="16305"/>
    </bk>
    <bk>
      <rc t="2" v="16306"/>
    </bk>
    <bk>
      <rc t="2" v="16307"/>
    </bk>
    <bk>
      <rc t="2" v="16308"/>
    </bk>
    <bk>
      <rc t="2" v="16309"/>
    </bk>
    <bk>
      <rc t="2" v="16310"/>
    </bk>
    <bk>
      <rc t="2" v="16311"/>
    </bk>
    <bk>
      <rc t="2" v="16312"/>
    </bk>
    <bk>
      <rc t="2" v="16313"/>
    </bk>
    <bk>
      <rc t="2" v="16314"/>
    </bk>
    <bk>
      <rc t="2" v="16315"/>
    </bk>
    <bk>
      <rc t="2" v="16316"/>
    </bk>
    <bk>
      <rc t="2" v="16317"/>
    </bk>
    <bk>
      <rc t="2" v="16318"/>
    </bk>
    <bk>
      <rc t="2" v="16319"/>
    </bk>
    <bk>
      <rc t="2" v="16320"/>
    </bk>
    <bk>
      <rc t="2" v="16321"/>
    </bk>
    <bk>
      <rc t="2" v="16322"/>
    </bk>
    <bk>
      <rc t="2" v="16323"/>
    </bk>
    <bk>
      <rc t="2" v="16324"/>
    </bk>
    <bk>
      <rc t="2" v="16325"/>
    </bk>
    <bk>
      <rc t="2" v="16326"/>
    </bk>
    <bk>
      <rc t="2" v="16327"/>
    </bk>
    <bk>
      <rc t="2" v="16328"/>
    </bk>
    <bk>
      <rc t="2" v="16329"/>
    </bk>
    <bk>
      <rc t="2" v="16330"/>
    </bk>
    <bk>
      <rc t="2" v="16331"/>
    </bk>
    <bk>
      <rc t="2" v="16332"/>
    </bk>
    <bk>
      <rc t="2" v="16333"/>
    </bk>
    <bk>
      <rc t="2" v="16334"/>
    </bk>
    <bk>
      <rc t="2" v="16335"/>
    </bk>
    <bk>
      <rc t="2" v="16336"/>
    </bk>
    <bk>
      <rc t="2" v="16337"/>
    </bk>
    <bk>
      <rc t="2" v="16338"/>
    </bk>
    <bk>
      <rc t="2" v="16339"/>
    </bk>
    <bk>
      <rc t="2" v="16340"/>
    </bk>
    <bk>
      <rc t="2" v="16341"/>
    </bk>
    <bk>
      <rc t="2" v="16342"/>
    </bk>
    <bk>
      <rc t="2" v="16343"/>
    </bk>
    <bk>
      <rc t="2" v="16344"/>
    </bk>
    <bk>
      <rc t="2" v="16345"/>
    </bk>
    <bk>
      <rc t="2" v="16346"/>
    </bk>
    <bk>
      <rc t="2" v="16347"/>
    </bk>
    <bk>
      <rc t="2" v="16348"/>
    </bk>
    <bk>
      <rc t="2" v="16349"/>
    </bk>
    <bk>
      <rc t="2" v="16350"/>
    </bk>
    <bk>
      <rc t="2" v="16351"/>
    </bk>
    <bk>
      <rc t="2" v="16352"/>
    </bk>
    <bk>
      <rc t="2" v="16353"/>
    </bk>
    <bk>
      <rc t="2" v="16354"/>
    </bk>
    <bk>
      <rc t="2" v="16355"/>
    </bk>
    <bk>
      <rc t="2" v="16356"/>
    </bk>
    <bk>
      <rc t="2" v="16357"/>
    </bk>
    <bk>
      <rc t="2" v="16358"/>
    </bk>
    <bk>
      <rc t="2" v="16359"/>
    </bk>
    <bk>
      <rc t="2" v="16360"/>
    </bk>
    <bk>
      <rc t="2" v="16361"/>
    </bk>
    <bk>
      <rc t="2" v="16362"/>
    </bk>
    <bk>
      <rc t="2" v="16363"/>
    </bk>
    <bk>
      <rc t="2" v="16364"/>
    </bk>
    <bk>
      <rc t="2" v="16365"/>
    </bk>
    <bk>
      <rc t="2" v="16366"/>
    </bk>
    <bk>
      <rc t="2" v="16367"/>
    </bk>
    <bk>
      <rc t="2" v="16368"/>
    </bk>
    <bk>
      <rc t="2" v="16369"/>
    </bk>
    <bk>
      <rc t="2" v="16370"/>
    </bk>
    <bk>
      <rc t="2" v="16371"/>
    </bk>
    <bk>
      <rc t="2" v="16372"/>
    </bk>
    <bk>
      <rc t="2" v="16373"/>
    </bk>
    <bk>
      <rc t="2" v="16374"/>
    </bk>
    <bk>
      <rc t="2" v="16375"/>
    </bk>
    <bk>
      <rc t="2" v="16376"/>
    </bk>
    <bk>
      <rc t="2" v="16377"/>
    </bk>
    <bk>
      <rc t="2" v="16378"/>
    </bk>
    <bk>
      <rc t="2" v="16379"/>
    </bk>
    <bk>
      <rc t="2" v="16380"/>
    </bk>
    <bk>
      <rc t="2" v="16381"/>
    </bk>
    <bk>
      <rc t="2" v="16382"/>
    </bk>
    <bk>
      <rc t="2" v="16383"/>
    </bk>
    <bk>
      <rc t="2" v="16384"/>
    </bk>
    <bk>
      <rc t="2" v="16385"/>
    </bk>
    <bk>
      <rc t="2" v="16386"/>
    </bk>
    <bk>
      <rc t="2" v="16387"/>
    </bk>
    <bk>
      <rc t="2" v="16388"/>
    </bk>
    <bk>
      <rc t="2" v="16389"/>
    </bk>
    <bk>
      <rc t="2" v="16390"/>
    </bk>
    <bk>
      <rc t="2" v="16391"/>
    </bk>
    <bk>
      <rc t="2" v="16392"/>
    </bk>
    <bk>
      <rc t="2" v="16393"/>
    </bk>
    <bk>
      <rc t="2" v="16394"/>
    </bk>
    <bk>
      <rc t="2" v="16395"/>
    </bk>
    <bk>
      <rc t="2" v="16396"/>
    </bk>
    <bk>
      <rc t="2" v="16397"/>
    </bk>
    <bk>
      <rc t="2" v="16398"/>
    </bk>
    <bk>
      <rc t="2" v="16399"/>
    </bk>
    <bk>
      <rc t="2" v="16400"/>
    </bk>
    <bk>
      <rc t="2" v="16401"/>
    </bk>
    <bk>
      <rc t="2" v="16402"/>
    </bk>
    <bk>
      <rc t="2" v="16403"/>
    </bk>
    <bk>
      <rc t="2" v="16404"/>
    </bk>
    <bk>
      <rc t="2" v="16405"/>
    </bk>
    <bk>
      <rc t="2" v="16406"/>
    </bk>
    <bk>
      <rc t="2" v="16407"/>
    </bk>
    <bk>
      <rc t="2" v="16408"/>
    </bk>
    <bk>
      <rc t="2" v="16409"/>
    </bk>
    <bk>
      <rc t="2" v="16410"/>
    </bk>
    <bk>
      <rc t="2" v="16411"/>
    </bk>
    <bk>
      <rc t="2" v="16412"/>
    </bk>
    <bk>
      <rc t="2" v="16413"/>
    </bk>
    <bk>
      <rc t="2" v="16414"/>
    </bk>
    <bk>
      <rc t="2" v="16415"/>
    </bk>
    <bk>
      <rc t="2" v="16416"/>
    </bk>
    <bk>
      <rc t="2" v="16417"/>
    </bk>
    <bk>
      <rc t="2" v="16418"/>
    </bk>
    <bk>
      <rc t="2" v="16419"/>
    </bk>
    <bk>
      <rc t="2" v="16420"/>
    </bk>
    <bk>
      <rc t="2" v="16421"/>
    </bk>
    <bk>
      <rc t="2" v="16422"/>
    </bk>
    <bk>
      <rc t="2" v="16423"/>
    </bk>
    <bk>
      <rc t="2" v="16424"/>
    </bk>
    <bk>
      <rc t="2" v="16425"/>
    </bk>
    <bk>
      <rc t="2" v="16426"/>
    </bk>
    <bk>
      <rc t="2" v="16427"/>
    </bk>
    <bk>
      <rc t="2" v="16428"/>
    </bk>
    <bk>
      <rc t="2" v="16429"/>
    </bk>
    <bk>
      <rc t="2" v="16430"/>
    </bk>
    <bk>
      <rc t="2" v="16431"/>
    </bk>
    <bk>
      <rc t="2" v="16432"/>
    </bk>
    <bk>
      <rc t="2" v="16433"/>
    </bk>
    <bk>
      <rc t="2" v="16434"/>
    </bk>
    <bk>
      <rc t="2" v="16435"/>
    </bk>
    <bk>
      <rc t="2" v="16436"/>
    </bk>
    <bk>
      <rc t="2" v="16437"/>
    </bk>
    <bk>
      <rc t="2" v="16438"/>
    </bk>
    <bk>
      <rc t="2" v="16439"/>
    </bk>
    <bk>
      <rc t="2" v="16440"/>
    </bk>
    <bk>
      <rc t="2" v="16441"/>
    </bk>
    <bk>
      <rc t="2" v="16442"/>
    </bk>
    <bk>
      <rc t="2" v="16443"/>
    </bk>
    <bk>
      <rc t="2" v="16444"/>
    </bk>
    <bk>
      <rc t="2" v="16445"/>
    </bk>
    <bk>
      <rc t="2" v="16446"/>
    </bk>
    <bk>
      <rc t="2" v="16447"/>
    </bk>
    <bk>
      <rc t="2" v="16448"/>
    </bk>
    <bk>
      <rc t="2" v="16449"/>
    </bk>
    <bk>
      <rc t="2" v="16450"/>
    </bk>
    <bk>
      <rc t="2" v="16451"/>
    </bk>
    <bk>
      <rc t="2" v="16452"/>
    </bk>
    <bk>
      <rc t="2" v="16453"/>
    </bk>
    <bk>
      <rc t="2" v="16454"/>
    </bk>
    <bk>
      <rc t="2" v="16455"/>
    </bk>
    <bk>
      <rc t="2" v="16456"/>
    </bk>
    <bk>
      <rc t="2" v="16457"/>
    </bk>
    <bk>
      <rc t="2" v="16458"/>
    </bk>
    <bk>
      <rc t="2" v="16459"/>
    </bk>
    <bk>
      <rc t="2" v="16460"/>
    </bk>
    <bk>
      <rc t="2" v="16461"/>
    </bk>
    <bk>
      <rc t="2" v="16462"/>
    </bk>
    <bk>
      <rc t="2" v="16463"/>
    </bk>
    <bk>
      <rc t="2" v="16464"/>
    </bk>
    <bk>
      <rc t="2" v="16465"/>
    </bk>
    <bk>
      <rc t="2" v="16466"/>
    </bk>
    <bk>
      <rc t="2" v="16467"/>
    </bk>
    <bk>
      <rc t="2" v="16468"/>
    </bk>
    <bk>
      <rc t="2" v="16469"/>
    </bk>
    <bk>
      <rc t="2" v="16470"/>
    </bk>
    <bk>
      <rc t="2" v="16471"/>
    </bk>
    <bk>
      <rc t="2" v="16472"/>
    </bk>
    <bk>
      <rc t="2" v="16473"/>
    </bk>
    <bk>
      <rc t="2" v="16474"/>
    </bk>
    <bk>
      <rc t="2" v="16475"/>
    </bk>
    <bk>
      <rc t="2" v="16476"/>
    </bk>
    <bk>
      <rc t="2" v="16477"/>
    </bk>
    <bk>
      <rc t="2" v="16478"/>
    </bk>
    <bk>
      <rc t="2" v="16479"/>
    </bk>
    <bk>
      <rc t="2" v="16480"/>
    </bk>
    <bk>
      <rc t="2" v="16481"/>
    </bk>
    <bk>
      <rc t="2" v="16482"/>
    </bk>
    <bk>
      <rc t="2" v="16483"/>
    </bk>
    <bk>
      <rc t="2" v="16484"/>
    </bk>
    <bk>
      <rc t="2" v="16485"/>
    </bk>
    <bk>
      <rc t="2" v="16486"/>
    </bk>
    <bk>
      <rc t="2" v="16487"/>
    </bk>
    <bk>
      <rc t="2" v="16488"/>
    </bk>
    <bk>
      <rc t="2" v="16489"/>
    </bk>
    <bk>
      <rc t="2" v="16490"/>
    </bk>
    <bk>
      <rc t="2" v="16491"/>
    </bk>
    <bk>
      <rc t="2" v="16492"/>
    </bk>
    <bk>
      <rc t="2" v="16493"/>
    </bk>
    <bk>
      <rc t="2" v="16494"/>
    </bk>
    <bk>
      <rc t="2" v="16495"/>
    </bk>
    <bk>
      <rc t="2" v="16496"/>
    </bk>
    <bk>
      <rc t="2" v="16497"/>
    </bk>
    <bk>
      <rc t="2" v="16498"/>
    </bk>
    <bk>
      <rc t="2" v="16499"/>
    </bk>
    <bk>
      <rc t="2" v="16500"/>
    </bk>
    <bk>
      <rc t="2" v="16501"/>
    </bk>
    <bk>
      <rc t="2" v="16502"/>
    </bk>
    <bk>
      <rc t="2" v="16503"/>
    </bk>
    <bk>
      <rc t="2" v="16504"/>
    </bk>
    <bk>
      <rc t="2" v="16505"/>
    </bk>
    <bk>
      <rc t="2" v="16506"/>
    </bk>
    <bk>
      <rc t="2" v="16507"/>
    </bk>
    <bk>
      <rc t="2" v="16508"/>
    </bk>
    <bk>
      <rc t="2" v="16509"/>
    </bk>
    <bk>
      <rc t="2" v="16510"/>
    </bk>
    <bk>
      <rc t="2" v="16511"/>
    </bk>
    <bk>
      <rc t="2" v="16512"/>
    </bk>
    <bk>
      <rc t="2" v="16513"/>
    </bk>
    <bk>
      <rc t="2" v="16514"/>
    </bk>
    <bk>
      <rc t="2" v="16515"/>
    </bk>
    <bk>
      <rc t="2" v="16516"/>
    </bk>
    <bk>
      <rc t="2" v="16517"/>
    </bk>
    <bk>
      <rc t="2" v="16518"/>
    </bk>
    <bk>
      <rc t="2" v="16519"/>
    </bk>
    <bk>
      <rc t="2" v="16520"/>
    </bk>
    <bk>
      <rc t="2" v="16521"/>
    </bk>
    <bk>
      <rc t="2" v="16522"/>
    </bk>
    <bk>
      <rc t="2" v="16523"/>
    </bk>
    <bk>
      <rc t="2" v="16524"/>
    </bk>
    <bk>
      <rc t="2" v="16525"/>
    </bk>
    <bk>
      <rc t="2" v="16526"/>
    </bk>
    <bk>
      <rc t="2" v="16527"/>
    </bk>
    <bk>
      <rc t="2" v="16528"/>
    </bk>
    <bk>
      <rc t="2" v="16529"/>
    </bk>
    <bk>
      <rc t="2" v="16530"/>
    </bk>
    <bk>
      <rc t="2" v="16531"/>
    </bk>
    <bk>
      <rc t="2" v="16532"/>
    </bk>
    <bk>
      <rc t="2" v="16533"/>
    </bk>
    <bk>
      <rc t="2" v="16534"/>
    </bk>
    <bk>
      <rc t="2" v="16535"/>
    </bk>
    <bk>
      <rc t="2" v="16536"/>
    </bk>
    <bk>
      <rc t="2" v="16537"/>
    </bk>
    <bk>
      <rc t="2" v="16538"/>
    </bk>
    <bk>
      <rc t="2" v="16539"/>
    </bk>
    <bk>
      <rc t="2" v="16540"/>
    </bk>
    <bk>
      <rc t="2" v="16541"/>
    </bk>
    <bk>
      <rc t="2" v="16542"/>
    </bk>
    <bk>
      <rc t="2" v="16543"/>
    </bk>
    <bk>
      <rc t="2" v="16544"/>
    </bk>
    <bk>
      <rc t="2" v="16545"/>
    </bk>
    <bk>
      <rc t="2" v="16546"/>
    </bk>
    <bk>
      <rc t="2" v="16547"/>
    </bk>
    <bk>
      <rc t="2" v="16548"/>
    </bk>
    <bk>
      <rc t="2" v="16549"/>
    </bk>
    <bk>
      <rc t="2" v="16550"/>
    </bk>
    <bk>
      <rc t="2" v="16551"/>
    </bk>
    <bk>
      <rc t="2" v="16552"/>
    </bk>
    <bk>
      <rc t="2" v="16553"/>
    </bk>
    <bk>
      <rc t="2" v="16554"/>
    </bk>
    <bk>
      <rc t="2" v="16555"/>
    </bk>
    <bk>
      <rc t="2" v="16556"/>
    </bk>
    <bk>
      <rc t="2" v="16557"/>
    </bk>
    <bk>
      <rc t="2" v="16558"/>
    </bk>
    <bk>
      <rc t="2" v="16559"/>
    </bk>
    <bk>
      <rc t="2" v="16560"/>
    </bk>
    <bk>
      <rc t="2" v="16561"/>
    </bk>
    <bk>
      <rc t="2" v="16562"/>
    </bk>
    <bk>
      <rc t="2" v="16563"/>
    </bk>
    <bk>
      <rc t="2" v="16564"/>
    </bk>
    <bk>
      <rc t="2" v="16565"/>
    </bk>
    <bk>
      <rc t="2" v="16566"/>
    </bk>
    <bk>
      <rc t="2" v="16567"/>
    </bk>
    <bk>
      <rc t="2" v="16568"/>
    </bk>
    <bk>
      <rc t="2" v="16569"/>
    </bk>
    <bk>
      <rc t="2" v="16570"/>
    </bk>
    <bk>
      <rc t="2" v="16571"/>
    </bk>
    <bk>
      <rc t="2" v="16572"/>
    </bk>
    <bk>
      <rc t="2" v="16573"/>
    </bk>
    <bk>
      <rc t="2" v="16574"/>
    </bk>
    <bk>
      <rc t="2" v="16575"/>
    </bk>
    <bk>
      <rc t="2" v="16576"/>
    </bk>
    <bk>
      <rc t="2" v="16577"/>
    </bk>
    <bk>
      <rc t="2" v="16578"/>
    </bk>
    <bk>
      <rc t="2" v="16579"/>
    </bk>
    <bk>
      <rc t="2" v="16580"/>
    </bk>
    <bk>
      <rc t="2" v="16581"/>
    </bk>
    <bk>
      <rc t="2" v="16582"/>
    </bk>
    <bk>
      <rc t="2" v="16583"/>
    </bk>
    <bk>
      <rc t="2" v="16584"/>
    </bk>
    <bk>
      <rc t="2" v="16585"/>
    </bk>
    <bk>
      <rc t="2" v="16586"/>
    </bk>
    <bk>
      <rc t="2" v="16587"/>
    </bk>
    <bk>
      <rc t="2" v="16588"/>
    </bk>
    <bk>
      <rc t="2" v="16589"/>
    </bk>
    <bk>
      <rc t="2" v="16590"/>
    </bk>
    <bk>
      <rc t="2" v="16591"/>
    </bk>
    <bk>
      <rc t="2" v="16592"/>
    </bk>
    <bk>
      <rc t="2" v="16593"/>
    </bk>
    <bk>
      <rc t="2" v="16594"/>
    </bk>
    <bk>
      <rc t="2" v="16595"/>
    </bk>
    <bk>
      <rc t="2" v="16596"/>
    </bk>
    <bk>
      <rc t="2" v="16597"/>
    </bk>
    <bk>
      <rc t="2" v="16598"/>
    </bk>
    <bk>
      <rc t="2" v="16599"/>
    </bk>
    <bk>
      <rc t="2" v="16600"/>
    </bk>
    <bk>
      <rc t="2" v="16601"/>
    </bk>
    <bk>
      <rc t="2" v="16602"/>
    </bk>
    <bk>
      <rc t="2" v="16603"/>
    </bk>
    <bk>
      <rc t="2" v="16604"/>
    </bk>
    <bk>
      <rc t="2" v="16605"/>
    </bk>
    <bk>
      <rc t="2" v="16606"/>
    </bk>
    <bk>
      <rc t="2" v="16607"/>
    </bk>
    <bk>
      <rc t="2" v="16608"/>
    </bk>
    <bk>
      <rc t="2" v="16609"/>
    </bk>
    <bk>
      <rc t="2" v="16610"/>
    </bk>
    <bk>
      <rc t="2" v="16611"/>
    </bk>
    <bk>
      <rc t="2" v="16612"/>
    </bk>
    <bk>
      <rc t="2" v="16613"/>
    </bk>
    <bk>
      <rc t="2" v="16614"/>
    </bk>
    <bk>
      <rc t="2" v="16615"/>
    </bk>
    <bk>
      <rc t="2" v="16616"/>
    </bk>
    <bk>
      <rc t="2" v="16617"/>
    </bk>
    <bk>
      <rc t="2" v="16618"/>
    </bk>
    <bk>
      <rc t="2" v="16619"/>
    </bk>
    <bk>
      <rc t="2" v="16620"/>
    </bk>
    <bk>
      <rc t="2" v="16621"/>
    </bk>
    <bk>
      <rc t="2" v="16622"/>
    </bk>
    <bk>
      <rc t="2" v="16623"/>
    </bk>
    <bk>
      <rc t="2" v="16624"/>
    </bk>
    <bk>
      <rc t="2" v="16625"/>
    </bk>
    <bk>
      <rc t="2" v="16626"/>
    </bk>
    <bk>
      <rc t="2" v="16627"/>
    </bk>
    <bk>
      <rc t="2" v="16628"/>
    </bk>
    <bk>
      <rc t="2" v="16629"/>
    </bk>
    <bk>
      <rc t="2" v="16630"/>
    </bk>
    <bk>
      <rc t="2" v="16631"/>
    </bk>
    <bk>
      <rc t="2" v="16632"/>
    </bk>
    <bk>
      <rc t="2" v="16633"/>
    </bk>
    <bk>
      <rc t="2" v="16634"/>
    </bk>
    <bk>
      <rc t="2" v="16635"/>
    </bk>
    <bk>
      <rc t="2" v="16636"/>
    </bk>
    <bk>
      <rc t="2" v="16637"/>
    </bk>
    <bk>
      <rc t="2" v="16638"/>
    </bk>
    <bk>
      <rc t="2" v="16639"/>
    </bk>
    <bk>
      <rc t="2" v="16640"/>
    </bk>
    <bk>
      <rc t="2" v="16641"/>
    </bk>
    <bk>
      <rc t="2" v="16642"/>
    </bk>
    <bk>
      <rc t="2" v="16643"/>
    </bk>
    <bk>
      <rc t="2" v="16644"/>
    </bk>
    <bk>
      <rc t="2" v="16645"/>
    </bk>
    <bk>
      <rc t="2" v="16646"/>
    </bk>
    <bk>
      <rc t="2" v="16647"/>
    </bk>
    <bk>
      <rc t="2" v="16648"/>
    </bk>
    <bk>
      <rc t="2" v="16649"/>
    </bk>
    <bk>
      <rc t="2" v="16650"/>
    </bk>
    <bk>
      <rc t="2" v="16651"/>
    </bk>
    <bk>
      <rc t="2" v="16652"/>
    </bk>
    <bk>
      <rc t="2" v="16653"/>
    </bk>
    <bk>
      <rc t="2" v="16654"/>
    </bk>
    <bk>
      <rc t="2" v="16655"/>
    </bk>
    <bk>
      <rc t="2" v="16656"/>
    </bk>
    <bk>
      <rc t="2" v="16657"/>
    </bk>
    <bk>
      <rc t="2" v="16658"/>
    </bk>
    <bk>
      <rc t="2" v="16659"/>
    </bk>
    <bk>
      <rc t="2" v="16660"/>
    </bk>
    <bk>
      <rc t="2" v="16661"/>
    </bk>
    <bk>
      <rc t="2" v="16662"/>
    </bk>
    <bk>
      <rc t="2" v="16663"/>
    </bk>
    <bk>
      <rc t="2" v="16664"/>
    </bk>
    <bk>
      <rc t="2" v="16665"/>
    </bk>
    <bk>
      <rc t="2" v="16666"/>
    </bk>
    <bk>
      <rc t="2" v="16667"/>
    </bk>
    <bk>
      <rc t="2" v="16668"/>
    </bk>
    <bk>
      <rc t="2" v="16669"/>
    </bk>
    <bk>
      <rc t="2" v="16670"/>
    </bk>
    <bk>
      <rc t="2" v="16671"/>
    </bk>
    <bk>
      <rc t="2" v="16672"/>
    </bk>
    <bk>
      <rc t="2" v="16673"/>
    </bk>
    <bk>
      <rc t="2" v="16674"/>
    </bk>
    <bk>
      <rc t="2" v="16675"/>
    </bk>
    <bk>
      <rc t="2" v="16676"/>
    </bk>
    <bk>
      <rc t="2" v="16677"/>
    </bk>
    <bk>
      <rc t="2" v="16678"/>
    </bk>
    <bk>
      <rc t="2" v="16679"/>
    </bk>
    <bk>
      <rc t="2" v="16680"/>
    </bk>
    <bk>
      <rc t="2" v="16681"/>
    </bk>
    <bk>
      <rc t="2" v="16682"/>
    </bk>
    <bk>
      <rc t="2" v="16683"/>
    </bk>
    <bk>
      <rc t="2" v="16684"/>
    </bk>
    <bk>
      <rc t="2" v="16685"/>
    </bk>
    <bk>
      <rc t="2" v="16686"/>
    </bk>
    <bk>
      <rc t="2" v="16687"/>
    </bk>
    <bk>
      <rc t="2" v="16688"/>
    </bk>
    <bk>
      <rc t="2" v="16689"/>
    </bk>
    <bk>
      <rc t="2" v="16690"/>
    </bk>
    <bk>
      <rc t="2" v="16691"/>
    </bk>
    <bk>
      <rc t="2" v="16692"/>
    </bk>
    <bk>
      <rc t="2" v="16693"/>
    </bk>
    <bk>
      <rc t="2" v="16694"/>
    </bk>
    <bk>
      <rc t="2" v="16695"/>
    </bk>
    <bk>
      <rc t="2" v="16696"/>
    </bk>
    <bk>
      <rc t="2" v="16697"/>
    </bk>
    <bk>
      <rc t="2" v="16698"/>
    </bk>
    <bk>
      <rc t="2" v="16699"/>
    </bk>
    <bk>
      <rc t="2" v="16700"/>
    </bk>
    <bk>
      <rc t="2" v="16701"/>
    </bk>
    <bk>
      <rc t="2" v="16702"/>
    </bk>
    <bk>
      <rc t="2" v="16703"/>
    </bk>
    <bk>
      <rc t="2" v="16704"/>
    </bk>
    <bk>
      <rc t="2" v="16705"/>
    </bk>
    <bk>
      <rc t="2" v="16706"/>
    </bk>
    <bk>
      <rc t="2" v="16707"/>
    </bk>
    <bk>
      <rc t="2" v="16708"/>
    </bk>
    <bk>
      <rc t="2" v="16709"/>
    </bk>
    <bk>
      <rc t="2" v="16710"/>
    </bk>
    <bk>
      <rc t="2" v="16711"/>
    </bk>
    <bk>
      <rc t="2" v="16712"/>
    </bk>
    <bk>
      <rc t="2" v="16713"/>
    </bk>
    <bk>
      <rc t="2" v="16714"/>
    </bk>
    <bk>
      <rc t="2" v="16715"/>
    </bk>
    <bk>
      <rc t="2" v="16716"/>
    </bk>
    <bk>
      <rc t="2" v="16717"/>
    </bk>
    <bk>
      <rc t="2" v="16718"/>
    </bk>
    <bk>
      <rc t="2" v="16719"/>
    </bk>
    <bk>
      <rc t="2" v="16720"/>
    </bk>
    <bk>
      <rc t="2" v="16721"/>
    </bk>
    <bk>
      <rc t="2" v="16722"/>
    </bk>
    <bk>
      <rc t="2" v="16723"/>
    </bk>
    <bk>
      <rc t="2" v="16724"/>
    </bk>
    <bk>
      <rc t="2" v="16725"/>
    </bk>
    <bk>
      <rc t="2" v="16726"/>
    </bk>
    <bk>
      <rc t="2" v="16727"/>
    </bk>
    <bk>
      <rc t="2" v="16728"/>
    </bk>
    <bk>
      <rc t="2" v="16729"/>
    </bk>
    <bk>
      <rc t="2" v="16730"/>
    </bk>
    <bk>
      <rc t="2" v="16731"/>
    </bk>
    <bk>
      <rc t="2" v="16732"/>
    </bk>
    <bk>
      <rc t="2" v="16733"/>
    </bk>
    <bk>
      <rc t="2" v="16734"/>
    </bk>
    <bk>
      <rc t="2" v="16735"/>
    </bk>
    <bk>
      <rc t="2" v="16736"/>
    </bk>
    <bk>
      <rc t="2" v="16737"/>
    </bk>
    <bk>
      <rc t="2" v="16738"/>
    </bk>
    <bk>
      <rc t="2" v="16739"/>
    </bk>
    <bk>
      <rc t="2" v="16740"/>
    </bk>
    <bk>
      <rc t="2" v="16741"/>
    </bk>
    <bk>
      <rc t="2" v="16742"/>
    </bk>
    <bk>
      <rc t="2" v="16743"/>
    </bk>
    <bk>
      <rc t="2" v="16744"/>
    </bk>
    <bk>
      <rc t="2" v="16745"/>
    </bk>
    <bk>
      <rc t="2" v="16746"/>
    </bk>
    <bk>
      <rc t="2" v="16747"/>
    </bk>
    <bk>
      <rc t="2" v="16748"/>
    </bk>
    <bk>
      <rc t="2" v="16749"/>
    </bk>
    <bk>
      <rc t="2" v="16750"/>
    </bk>
    <bk>
      <rc t="2" v="16751"/>
    </bk>
    <bk>
      <rc t="2" v="16752"/>
    </bk>
    <bk>
      <rc t="2" v="16753"/>
    </bk>
    <bk>
      <rc t="2" v="16754"/>
    </bk>
    <bk>
      <rc t="2" v="16755"/>
    </bk>
    <bk>
      <rc t="2" v="16756"/>
    </bk>
    <bk>
      <rc t="2" v="16757"/>
    </bk>
    <bk>
      <rc t="2" v="16758"/>
    </bk>
    <bk>
      <rc t="2" v="16759"/>
    </bk>
    <bk>
      <rc t="2" v="16760"/>
    </bk>
    <bk>
      <rc t="2" v="16761"/>
    </bk>
    <bk>
      <rc t="2" v="16762"/>
    </bk>
    <bk>
      <rc t="2" v="16763"/>
    </bk>
    <bk>
      <rc t="2" v="16764"/>
    </bk>
    <bk>
      <rc t="2" v="16765"/>
    </bk>
    <bk>
      <rc t="2" v="16766"/>
    </bk>
    <bk>
      <rc t="2" v="16767"/>
    </bk>
    <bk>
      <rc t="2" v="16768"/>
    </bk>
    <bk>
      <rc t="2" v="16769"/>
    </bk>
    <bk>
      <rc t="2" v="16770"/>
    </bk>
    <bk>
      <rc t="2" v="16771"/>
    </bk>
    <bk>
      <rc t="2" v="16772"/>
    </bk>
    <bk>
      <rc t="2" v="16773"/>
    </bk>
    <bk>
      <rc t="2" v="16774"/>
    </bk>
    <bk>
      <rc t="2" v="16775"/>
    </bk>
    <bk>
      <rc t="2" v="16776"/>
    </bk>
    <bk>
      <rc t="2" v="16777"/>
    </bk>
    <bk>
      <rc t="2" v="16778"/>
    </bk>
    <bk>
      <rc t="2" v="16779"/>
    </bk>
    <bk>
      <rc t="2" v="16780"/>
    </bk>
    <bk>
      <rc t="2" v="16781"/>
    </bk>
    <bk>
      <rc t="2" v="16782"/>
    </bk>
    <bk>
      <rc t="2" v="16783"/>
    </bk>
    <bk>
      <rc t="2" v="16784"/>
    </bk>
    <bk>
      <rc t="2" v="16785"/>
    </bk>
    <bk>
      <rc t="2" v="16786"/>
    </bk>
    <bk>
      <rc t="2" v="16787"/>
    </bk>
    <bk>
      <rc t="2" v="16788"/>
    </bk>
    <bk>
      <rc t="2" v="16789"/>
    </bk>
    <bk>
      <rc t="2" v="16790"/>
    </bk>
    <bk>
      <rc t="2" v="16791"/>
    </bk>
    <bk>
      <rc t="2" v="16792"/>
    </bk>
    <bk>
      <rc t="2" v="16793"/>
    </bk>
    <bk>
      <rc t="2" v="16794"/>
    </bk>
    <bk>
      <rc t="2" v="16795"/>
    </bk>
    <bk>
      <rc t="2" v="16796"/>
    </bk>
    <bk>
      <rc t="2" v="16797"/>
    </bk>
    <bk>
      <rc t="2" v="16798"/>
    </bk>
    <bk>
      <rc t="2" v="16799"/>
    </bk>
    <bk>
      <rc t="2" v="16800"/>
    </bk>
    <bk>
      <rc t="2" v="16801"/>
    </bk>
    <bk>
      <rc t="2" v="16802"/>
    </bk>
    <bk>
      <rc t="2" v="16803"/>
    </bk>
    <bk>
      <rc t="2" v="16804"/>
    </bk>
    <bk>
      <rc t="2" v="16805"/>
    </bk>
    <bk>
      <rc t="2" v="16806"/>
    </bk>
    <bk>
      <rc t="2" v="16807"/>
    </bk>
    <bk>
      <rc t="2" v="16808"/>
    </bk>
    <bk>
      <rc t="2" v="16809"/>
    </bk>
    <bk>
      <rc t="2" v="16810"/>
    </bk>
    <bk>
      <rc t="2" v="16811"/>
    </bk>
    <bk>
      <rc t="2" v="16812"/>
    </bk>
    <bk>
      <rc t="2" v="16813"/>
    </bk>
    <bk>
      <rc t="2" v="16814"/>
    </bk>
    <bk>
      <rc t="2" v="16815"/>
    </bk>
    <bk>
      <rc t="2" v="16816"/>
    </bk>
    <bk>
      <rc t="2" v="16817"/>
    </bk>
    <bk>
      <rc t="2" v="16818"/>
    </bk>
    <bk>
      <rc t="2" v="16819"/>
    </bk>
    <bk>
      <rc t="2" v="16820"/>
    </bk>
    <bk>
      <rc t="2" v="16821"/>
    </bk>
    <bk>
      <rc t="2" v="16822"/>
    </bk>
    <bk>
      <rc t="2" v="16823"/>
    </bk>
    <bk>
      <rc t="2" v="16824"/>
    </bk>
    <bk>
      <rc t="2" v="16825"/>
    </bk>
    <bk>
      <rc t="2" v="16826"/>
    </bk>
    <bk>
      <rc t="2" v="16827"/>
    </bk>
    <bk>
      <rc t="2" v="16828"/>
    </bk>
    <bk>
      <rc t="2" v="16829"/>
    </bk>
    <bk>
      <rc t="2" v="16830"/>
    </bk>
    <bk>
      <rc t="2" v="16831"/>
    </bk>
    <bk>
      <rc t="2" v="16832"/>
    </bk>
    <bk>
      <rc t="2" v="16833"/>
    </bk>
    <bk>
      <rc t="2" v="16834"/>
    </bk>
    <bk>
      <rc t="2" v="16835"/>
    </bk>
    <bk>
      <rc t="2" v="16836"/>
    </bk>
    <bk>
      <rc t="2" v="16837"/>
    </bk>
    <bk>
      <rc t="2" v="16838"/>
    </bk>
    <bk>
      <rc t="2" v="16839"/>
    </bk>
    <bk>
      <rc t="2" v="16840"/>
    </bk>
    <bk>
      <rc t="2" v="16841"/>
    </bk>
    <bk>
      <rc t="2" v="16842"/>
    </bk>
    <bk>
      <rc t="2" v="16843"/>
    </bk>
    <bk>
      <rc t="2" v="16844"/>
    </bk>
    <bk>
      <rc t="2" v="16845"/>
    </bk>
    <bk>
      <rc t="2" v="16846"/>
    </bk>
    <bk>
      <rc t="2" v="16847"/>
    </bk>
    <bk>
      <rc t="2" v="16848"/>
    </bk>
    <bk>
      <rc t="2" v="16849"/>
    </bk>
    <bk>
      <rc t="2" v="16850"/>
    </bk>
    <bk>
      <rc t="2" v="16851"/>
    </bk>
    <bk>
      <rc t="2" v="16852"/>
    </bk>
    <bk>
      <rc t="2" v="16853"/>
    </bk>
    <bk>
      <rc t="2" v="16854"/>
    </bk>
    <bk>
      <rc t="2" v="16855"/>
    </bk>
    <bk>
      <rc t="2" v="16856"/>
    </bk>
    <bk>
      <rc t="2" v="16857"/>
    </bk>
    <bk>
      <rc t="2" v="16858"/>
    </bk>
    <bk>
      <rc t="2" v="16859"/>
    </bk>
    <bk>
      <rc t="2" v="16860"/>
    </bk>
    <bk>
      <rc t="2" v="16861"/>
    </bk>
    <bk>
      <rc t="2" v="16862"/>
    </bk>
    <bk>
      <rc t="2" v="16863"/>
    </bk>
    <bk>
      <rc t="2" v="16864"/>
    </bk>
    <bk>
      <rc t="2" v="16865"/>
    </bk>
    <bk>
      <rc t="2" v="16866"/>
    </bk>
    <bk>
      <rc t="2" v="16867"/>
    </bk>
    <bk>
      <rc t="2" v="16868"/>
    </bk>
    <bk>
      <rc t="2" v="16869"/>
    </bk>
    <bk>
      <rc t="2" v="16870"/>
    </bk>
    <bk>
      <rc t="2" v="16871"/>
    </bk>
    <bk>
      <rc t="2" v="16872"/>
    </bk>
    <bk>
      <rc t="2" v="16873"/>
    </bk>
    <bk>
      <rc t="2" v="16874"/>
    </bk>
    <bk>
      <rc t="2" v="16875"/>
    </bk>
    <bk>
      <rc t="2" v="16876"/>
    </bk>
    <bk>
      <rc t="2" v="16877"/>
    </bk>
    <bk>
      <rc t="2" v="16878"/>
    </bk>
    <bk>
      <rc t="2" v="16879"/>
    </bk>
    <bk>
      <rc t="2" v="16880"/>
    </bk>
    <bk>
      <rc t="2" v="16881"/>
    </bk>
    <bk>
      <rc t="2" v="16882"/>
    </bk>
    <bk>
      <rc t="2" v="16883"/>
    </bk>
    <bk>
      <rc t="2" v="16884"/>
    </bk>
    <bk>
      <rc t="2" v="16885"/>
    </bk>
    <bk>
      <rc t="2" v="16886"/>
    </bk>
    <bk>
      <rc t="2" v="16887"/>
    </bk>
    <bk>
      <rc t="2" v="16888"/>
    </bk>
    <bk>
      <rc t="2" v="16889"/>
    </bk>
    <bk>
      <rc t="2" v="16890"/>
    </bk>
    <bk>
      <rc t="2" v="16891"/>
    </bk>
    <bk>
      <rc t="2" v="16892"/>
    </bk>
    <bk>
      <rc t="2" v="16893"/>
    </bk>
    <bk>
      <rc t="2" v="16894"/>
    </bk>
    <bk>
      <rc t="2" v="16895"/>
    </bk>
    <bk>
      <rc t="2" v="16896"/>
    </bk>
    <bk>
      <rc t="2" v="16897"/>
    </bk>
    <bk>
      <rc t="2" v="16898"/>
    </bk>
    <bk>
      <rc t="2" v="16899"/>
    </bk>
    <bk>
      <rc t="2" v="16900"/>
    </bk>
    <bk>
      <rc t="2" v="16901"/>
    </bk>
    <bk>
      <rc t="2" v="16902"/>
    </bk>
    <bk>
      <rc t="2" v="16903"/>
    </bk>
    <bk>
      <rc t="2" v="16904"/>
    </bk>
    <bk>
      <rc t="2" v="16905"/>
    </bk>
    <bk>
      <rc t="2" v="16906"/>
    </bk>
    <bk>
      <rc t="2" v="16907"/>
    </bk>
    <bk>
      <rc t="2" v="16908"/>
    </bk>
    <bk>
      <rc t="2" v="16909"/>
    </bk>
    <bk>
      <rc t="2" v="16910"/>
    </bk>
    <bk>
      <rc t="2" v="16911"/>
    </bk>
    <bk>
      <rc t="2" v="16912"/>
    </bk>
    <bk>
      <rc t="2" v="16913"/>
    </bk>
    <bk>
      <rc t="2" v="16914"/>
    </bk>
    <bk>
      <rc t="2" v="16915"/>
    </bk>
    <bk>
      <rc t="2" v="16916"/>
    </bk>
    <bk>
      <rc t="2" v="16917"/>
    </bk>
    <bk>
      <rc t="2" v="16918"/>
    </bk>
    <bk>
      <rc t="2" v="16919"/>
    </bk>
    <bk>
      <rc t="2" v="16920"/>
    </bk>
    <bk>
      <rc t="2" v="16921"/>
    </bk>
    <bk>
      <rc t="2" v="16922"/>
    </bk>
    <bk>
      <rc t="2" v="16923"/>
    </bk>
    <bk>
      <rc t="2" v="16924"/>
    </bk>
    <bk>
      <rc t="2" v="16925"/>
    </bk>
    <bk>
      <rc t="2" v="16926"/>
    </bk>
    <bk>
      <rc t="2" v="16927"/>
    </bk>
    <bk>
      <rc t="2" v="16928"/>
    </bk>
    <bk>
      <rc t="2" v="16929"/>
    </bk>
    <bk>
      <rc t="2" v="16930"/>
    </bk>
    <bk>
      <rc t="2" v="16931"/>
    </bk>
    <bk>
      <rc t="2" v="16932"/>
    </bk>
    <bk>
      <rc t="2" v="16933"/>
    </bk>
    <bk>
      <rc t="2" v="16934"/>
    </bk>
    <bk>
      <rc t="2" v="16935"/>
    </bk>
    <bk>
      <rc t="2" v="16936"/>
    </bk>
    <bk>
      <rc t="2" v="16937"/>
    </bk>
    <bk>
      <rc t="2" v="16938"/>
    </bk>
    <bk>
      <rc t="2" v="16939"/>
    </bk>
    <bk>
      <rc t="2" v="16940"/>
    </bk>
    <bk>
      <rc t="2" v="16941"/>
    </bk>
    <bk>
      <rc t="2" v="16942"/>
    </bk>
    <bk>
      <rc t="2" v="16943"/>
    </bk>
    <bk>
      <rc t="2" v="16944"/>
    </bk>
    <bk>
      <rc t="2" v="16945"/>
    </bk>
    <bk>
      <rc t="2" v="16946"/>
    </bk>
    <bk>
      <rc t="2" v="16947"/>
    </bk>
    <bk>
      <rc t="2" v="16948"/>
    </bk>
    <bk>
      <rc t="2" v="16949"/>
    </bk>
    <bk>
      <rc t="2" v="16950"/>
    </bk>
    <bk>
      <rc t="2" v="16951"/>
    </bk>
    <bk>
      <rc t="2" v="16952"/>
    </bk>
    <bk>
      <rc t="2" v="16953"/>
    </bk>
    <bk>
      <rc t="2" v="16954"/>
    </bk>
    <bk>
      <rc t="2" v="16955"/>
    </bk>
    <bk>
      <rc t="2" v="16956"/>
    </bk>
    <bk>
      <rc t="2" v="16957"/>
    </bk>
    <bk>
      <rc t="2" v="16958"/>
    </bk>
    <bk>
      <rc t="2" v="16959"/>
    </bk>
    <bk>
      <rc t="2" v="16960"/>
    </bk>
    <bk>
      <rc t="2" v="16961"/>
    </bk>
    <bk>
      <rc t="2" v="16962"/>
    </bk>
    <bk>
      <rc t="2" v="16963"/>
    </bk>
    <bk>
      <rc t="2" v="16964"/>
    </bk>
    <bk>
      <rc t="2" v="16965"/>
    </bk>
    <bk>
      <rc t="2" v="16966"/>
    </bk>
    <bk>
      <rc t="2" v="16967"/>
    </bk>
    <bk>
      <rc t="2" v="16968"/>
    </bk>
    <bk>
      <rc t="2" v="16969"/>
    </bk>
    <bk>
      <rc t="2" v="16970"/>
    </bk>
    <bk>
      <rc t="2" v="16971"/>
    </bk>
    <bk>
      <rc t="2" v="16972"/>
    </bk>
    <bk>
      <rc t="2" v="16973"/>
    </bk>
    <bk>
      <rc t="2" v="16974"/>
    </bk>
    <bk>
      <rc t="2" v="16975"/>
    </bk>
    <bk>
      <rc t="2" v="16976"/>
    </bk>
    <bk>
      <rc t="2" v="16977"/>
    </bk>
    <bk>
      <rc t="2" v="16978"/>
    </bk>
    <bk>
      <rc t="2" v="16979"/>
    </bk>
    <bk>
      <rc t="2" v="16980"/>
    </bk>
    <bk>
      <rc t="2" v="16981"/>
    </bk>
    <bk>
      <rc t="2" v="16982"/>
    </bk>
    <bk>
      <rc t="2" v="16983"/>
    </bk>
    <bk>
      <rc t="2" v="16984"/>
    </bk>
    <bk>
      <rc t="2" v="16985"/>
    </bk>
    <bk>
      <rc t="2" v="16986"/>
    </bk>
    <bk>
      <rc t="2" v="16987"/>
    </bk>
    <bk>
      <rc t="2" v="16988"/>
    </bk>
    <bk>
      <rc t="2" v="16989"/>
    </bk>
    <bk>
      <rc t="2" v="16990"/>
    </bk>
    <bk>
      <rc t="2" v="16991"/>
    </bk>
    <bk>
      <rc t="2" v="16992"/>
    </bk>
    <bk>
      <rc t="2" v="16993"/>
    </bk>
    <bk>
      <rc t="2" v="16994"/>
    </bk>
    <bk>
      <rc t="2" v="16995"/>
    </bk>
    <bk>
      <rc t="2" v="16996"/>
    </bk>
    <bk>
      <rc t="2" v="16997"/>
    </bk>
    <bk>
      <rc t="2" v="16998"/>
    </bk>
    <bk>
      <rc t="2" v="16999"/>
    </bk>
    <bk>
      <rc t="2" v="17000"/>
    </bk>
    <bk>
      <rc t="2" v="17001"/>
    </bk>
    <bk>
      <rc t="2" v="17002"/>
    </bk>
    <bk>
      <rc t="2" v="17003"/>
    </bk>
    <bk>
      <rc t="2" v="17004"/>
    </bk>
    <bk>
      <rc t="2" v="17005"/>
    </bk>
    <bk>
      <rc t="2" v="17006"/>
    </bk>
    <bk>
      <rc t="2" v="17007"/>
    </bk>
    <bk>
      <rc t="2" v="17008"/>
    </bk>
    <bk>
      <rc t="2" v="17009"/>
    </bk>
    <bk>
      <rc t="2" v="17010"/>
    </bk>
    <bk>
      <rc t="2" v="17011"/>
    </bk>
    <bk>
      <rc t="2" v="17012"/>
    </bk>
    <bk>
      <rc t="2" v="17013"/>
    </bk>
    <bk>
      <rc t="2" v="17014"/>
    </bk>
    <bk>
      <rc t="2" v="17015"/>
    </bk>
    <bk>
      <rc t="2" v="17016"/>
    </bk>
    <bk>
      <rc t="2" v="17017"/>
    </bk>
    <bk>
      <rc t="2" v="17018"/>
    </bk>
    <bk>
      <rc t="2" v="17019"/>
    </bk>
    <bk>
      <rc t="2" v="17020"/>
    </bk>
    <bk>
      <rc t="2" v="17021"/>
    </bk>
    <bk>
      <rc t="2" v="17022"/>
    </bk>
    <bk>
      <rc t="2" v="17023"/>
    </bk>
    <bk>
      <rc t="2" v="17024"/>
    </bk>
    <bk>
      <rc t="2" v="17025"/>
    </bk>
    <bk>
      <rc t="2" v="17026"/>
    </bk>
    <bk>
      <rc t="2" v="17027"/>
    </bk>
    <bk>
      <rc t="2" v="17028"/>
    </bk>
    <bk>
      <rc t="2" v="17029"/>
    </bk>
    <bk>
      <rc t="2" v="17030"/>
    </bk>
    <bk>
      <rc t="2" v="17031"/>
    </bk>
    <bk>
      <rc t="2" v="17032"/>
    </bk>
    <bk>
      <rc t="2" v="17033"/>
    </bk>
    <bk>
      <rc t="2" v="17034"/>
    </bk>
    <bk>
      <rc t="2" v="17035"/>
    </bk>
    <bk>
      <rc t="2" v="17036"/>
    </bk>
    <bk>
      <rc t="2" v="17037"/>
    </bk>
    <bk>
      <rc t="2" v="17038"/>
    </bk>
    <bk>
      <rc t="2" v="17039"/>
    </bk>
    <bk>
      <rc t="2" v="17040"/>
    </bk>
    <bk>
      <rc t="2" v="17041"/>
    </bk>
    <bk>
      <rc t="2" v="17042"/>
    </bk>
    <bk>
      <rc t="2" v="17043"/>
    </bk>
    <bk>
      <rc t="2" v="17044"/>
    </bk>
    <bk>
      <rc t="2" v="17045"/>
    </bk>
    <bk>
      <rc t="2" v="17046"/>
    </bk>
    <bk>
      <rc t="2" v="17047"/>
    </bk>
    <bk>
      <rc t="2" v="17048"/>
    </bk>
    <bk>
      <rc t="2" v="17049"/>
    </bk>
    <bk>
      <rc t="2" v="17050"/>
    </bk>
    <bk>
      <rc t="2" v="17051"/>
    </bk>
    <bk>
      <rc t="2" v="17052"/>
    </bk>
    <bk>
      <rc t="2" v="17053"/>
    </bk>
    <bk>
      <rc t="2" v="17054"/>
    </bk>
    <bk>
      <rc t="2" v="17055"/>
    </bk>
    <bk>
      <rc t="2" v="17056"/>
    </bk>
    <bk>
      <rc t="2" v="17057"/>
    </bk>
    <bk>
      <rc t="2" v="17058"/>
    </bk>
    <bk>
      <rc t="2" v="17059"/>
    </bk>
    <bk>
      <rc t="2" v="17060"/>
    </bk>
    <bk>
      <rc t="2" v="17061"/>
    </bk>
    <bk>
      <rc t="2" v="17062"/>
    </bk>
    <bk>
      <rc t="2" v="17063"/>
    </bk>
    <bk>
      <rc t="2" v="17064"/>
    </bk>
    <bk>
      <rc t="2" v="17065"/>
    </bk>
    <bk>
      <rc t="2" v="17066"/>
    </bk>
    <bk>
      <rc t="2" v="17067"/>
    </bk>
    <bk>
      <rc t="2" v="17068"/>
    </bk>
    <bk>
      <rc t="2" v="17069"/>
    </bk>
    <bk>
      <rc t="2" v="17070"/>
    </bk>
    <bk>
      <rc t="2" v="17071"/>
    </bk>
    <bk>
      <rc t="2" v="17072"/>
    </bk>
    <bk>
      <rc t="2" v="17073"/>
    </bk>
    <bk>
      <rc t="2" v="17074"/>
    </bk>
    <bk>
      <rc t="2" v="17075"/>
    </bk>
    <bk>
      <rc t="2" v="17076"/>
    </bk>
    <bk>
      <rc t="2" v="17077"/>
    </bk>
    <bk>
      <rc t="2" v="17078"/>
    </bk>
    <bk>
      <rc t="2" v="17079"/>
    </bk>
    <bk>
      <rc t="2" v="17080"/>
    </bk>
    <bk>
      <rc t="2" v="17081"/>
    </bk>
    <bk>
      <rc t="2" v="17082"/>
    </bk>
    <bk>
      <rc t="2" v="17083"/>
    </bk>
    <bk>
      <rc t="2" v="17084"/>
    </bk>
    <bk>
      <rc t="2" v="17085"/>
    </bk>
    <bk>
      <rc t="2" v="17086"/>
    </bk>
    <bk>
      <rc t="2" v="17087"/>
    </bk>
    <bk>
      <rc t="2" v="17088"/>
    </bk>
    <bk>
      <rc t="2" v="17089"/>
    </bk>
    <bk>
      <rc t="2" v="17090"/>
    </bk>
    <bk>
      <rc t="2" v="17091"/>
    </bk>
    <bk>
      <rc t="2" v="17092"/>
    </bk>
    <bk>
      <rc t="2" v="17093"/>
    </bk>
    <bk>
      <rc t="2" v="17094"/>
    </bk>
    <bk>
      <rc t="2" v="17095"/>
    </bk>
    <bk>
      <rc t="2" v="17096"/>
    </bk>
    <bk>
      <rc t="2" v="17097"/>
    </bk>
    <bk>
      <rc t="2" v="17098"/>
    </bk>
    <bk>
      <rc t="2" v="17099"/>
    </bk>
    <bk>
      <rc t="2" v="17100"/>
    </bk>
    <bk>
      <rc t="2" v="17101"/>
    </bk>
    <bk>
      <rc t="2" v="17102"/>
    </bk>
    <bk>
      <rc t="2" v="17103"/>
    </bk>
    <bk>
      <rc t="2" v="17104"/>
    </bk>
    <bk>
      <rc t="2" v="17105"/>
    </bk>
    <bk>
      <rc t="2" v="17106"/>
    </bk>
    <bk>
      <rc t="2" v="17107"/>
    </bk>
    <bk>
      <rc t="2" v="17108"/>
    </bk>
    <bk>
      <rc t="2" v="17109"/>
    </bk>
    <bk>
      <rc t="2" v="17110"/>
    </bk>
    <bk>
      <rc t="2" v="17111"/>
    </bk>
    <bk>
      <rc t="2" v="17112"/>
    </bk>
    <bk>
      <rc t="2" v="17113"/>
    </bk>
    <bk>
      <rc t="2" v="17114"/>
    </bk>
    <bk>
      <rc t="2" v="17115"/>
    </bk>
    <bk>
      <rc t="2" v="17116"/>
    </bk>
    <bk>
      <rc t="2" v="17117"/>
    </bk>
    <bk>
      <rc t="2" v="17118"/>
    </bk>
    <bk>
      <rc t="2" v="17119"/>
    </bk>
    <bk>
      <rc t="2" v="17120"/>
    </bk>
    <bk>
      <rc t="2" v="17121"/>
    </bk>
    <bk>
      <rc t="2" v="17122"/>
    </bk>
    <bk>
      <rc t="2" v="17123"/>
    </bk>
    <bk>
      <rc t="2" v="17124"/>
    </bk>
    <bk>
      <rc t="2" v="17125"/>
    </bk>
    <bk>
      <rc t="2" v="17126"/>
    </bk>
    <bk>
      <rc t="2" v="17127"/>
    </bk>
    <bk>
      <rc t="2" v="17128"/>
    </bk>
    <bk>
      <rc t="2" v="17129"/>
    </bk>
    <bk>
      <rc t="2" v="17130"/>
    </bk>
    <bk>
      <rc t="2" v="17131"/>
    </bk>
    <bk>
      <rc t="2" v="17132"/>
    </bk>
    <bk>
      <rc t="2" v="17133"/>
    </bk>
    <bk>
      <rc t="2" v="17134"/>
    </bk>
    <bk>
      <rc t="2" v="17135"/>
    </bk>
    <bk>
      <rc t="2" v="17136"/>
    </bk>
    <bk>
      <rc t="2" v="17137"/>
    </bk>
    <bk>
      <rc t="2" v="17138"/>
    </bk>
    <bk>
      <rc t="2" v="17139"/>
    </bk>
    <bk>
      <rc t="2" v="17140"/>
    </bk>
    <bk>
      <rc t="2" v="17141"/>
    </bk>
    <bk>
      <rc t="2" v="17142"/>
    </bk>
    <bk>
      <rc t="2" v="17143"/>
    </bk>
    <bk>
      <rc t="2" v="17144"/>
    </bk>
    <bk>
      <rc t="2" v="17145"/>
    </bk>
    <bk>
      <rc t="2" v="17146"/>
    </bk>
    <bk>
      <rc t="2" v="17147"/>
    </bk>
    <bk>
      <rc t="2" v="17148"/>
    </bk>
    <bk>
      <rc t="2" v="17149"/>
    </bk>
    <bk>
      <rc t="2" v="17150"/>
    </bk>
    <bk>
      <rc t="2" v="17151"/>
    </bk>
    <bk>
      <rc t="2" v="17152"/>
    </bk>
    <bk>
      <rc t="2" v="17153"/>
    </bk>
    <bk>
      <rc t="2" v="17154"/>
    </bk>
    <bk>
      <rc t="2" v="17155"/>
    </bk>
    <bk>
      <rc t="2" v="17156"/>
    </bk>
    <bk>
      <rc t="2" v="17157"/>
    </bk>
    <bk>
      <rc t="2" v="17158"/>
    </bk>
    <bk>
      <rc t="2" v="17159"/>
    </bk>
    <bk>
      <rc t="2" v="17160"/>
    </bk>
    <bk>
      <rc t="2" v="17161"/>
    </bk>
    <bk>
      <rc t="2" v="17162"/>
    </bk>
    <bk>
      <rc t="2" v="17163"/>
    </bk>
    <bk>
      <rc t="2" v="17164"/>
    </bk>
    <bk>
      <rc t="2" v="17165"/>
    </bk>
    <bk>
      <rc t="2" v="17166"/>
    </bk>
    <bk>
      <rc t="2" v="17167"/>
    </bk>
    <bk>
      <rc t="2" v="17168"/>
    </bk>
    <bk>
      <rc t="2" v="17169"/>
    </bk>
    <bk>
      <rc t="2" v="17170"/>
    </bk>
    <bk>
      <rc t="2" v="17171"/>
    </bk>
    <bk>
      <rc t="2" v="17172"/>
    </bk>
    <bk>
      <rc t="2" v="17173"/>
    </bk>
    <bk>
      <rc t="2" v="17174"/>
    </bk>
    <bk>
      <rc t="2" v="17175"/>
    </bk>
    <bk>
      <rc t="2" v="17176"/>
    </bk>
    <bk>
      <rc t="2" v="17177"/>
    </bk>
    <bk>
      <rc t="2" v="17178"/>
    </bk>
    <bk>
      <rc t="2" v="17179"/>
    </bk>
    <bk>
      <rc t="2" v="17180"/>
    </bk>
    <bk>
      <rc t="2" v="17181"/>
    </bk>
    <bk>
      <rc t="2" v="17182"/>
    </bk>
    <bk>
      <rc t="2" v="17183"/>
    </bk>
    <bk>
      <rc t="2" v="17184"/>
    </bk>
    <bk>
      <rc t="2" v="17185"/>
    </bk>
    <bk>
      <rc t="2" v="17186"/>
    </bk>
    <bk>
      <rc t="2" v="17187"/>
    </bk>
    <bk>
      <rc t="2" v="17188"/>
    </bk>
    <bk>
      <rc t="2" v="17189"/>
    </bk>
    <bk>
      <rc t="2" v="17190"/>
    </bk>
    <bk>
      <rc t="2" v="17191"/>
    </bk>
    <bk>
      <rc t="2" v="17192"/>
    </bk>
    <bk>
      <rc t="2" v="17193"/>
    </bk>
    <bk>
      <rc t="2" v="17194"/>
    </bk>
    <bk>
      <rc t="2" v="17195"/>
    </bk>
    <bk>
      <rc t="2" v="17196"/>
    </bk>
    <bk>
      <rc t="2" v="17197"/>
    </bk>
    <bk>
      <rc t="2" v="17198"/>
    </bk>
    <bk>
      <rc t="2" v="17199"/>
    </bk>
    <bk>
      <rc t="2" v="17200"/>
    </bk>
    <bk>
      <rc t="2" v="17201"/>
    </bk>
    <bk>
      <rc t="2" v="17202"/>
    </bk>
    <bk>
      <rc t="2" v="17203"/>
    </bk>
    <bk>
      <rc t="2" v="17204"/>
    </bk>
    <bk>
      <rc t="2" v="17205"/>
    </bk>
    <bk>
      <rc t="2" v="17206"/>
    </bk>
    <bk>
      <rc t="2" v="17207"/>
    </bk>
    <bk>
      <rc t="2" v="17208"/>
    </bk>
    <bk>
      <rc t="2" v="17209"/>
    </bk>
    <bk>
      <rc t="2" v="17210"/>
    </bk>
    <bk>
      <rc t="2" v="17211"/>
    </bk>
    <bk>
      <rc t="2" v="17212"/>
    </bk>
    <bk>
      <rc t="2" v="17213"/>
    </bk>
    <bk>
      <rc t="2" v="17214"/>
    </bk>
    <bk>
      <rc t="2" v="17215"/>
    </bk>
    <bk>
      <rc t="2" v="17216"/>
    </bk>
    <bk>
      <rc t="2" v="17217"/>
    </bk>
    <bk>
      <rc t="2" v="17218"/>
    </bk>
    <bk>
      <rc t="2" v="17219"/>
    </bk>
    <bk>
      <rc t="2" v="17220"/>
    </bk>
    <bk>
      <rc t="2" v="17221"/>
    </bk>
    <bk>
      <rc t="2" v="17222"/>
    </bk>
    <bk>
      <rc t="2" v="17223"/>
    </bk>
    <bk>
      <rc t="2" v="17224"/>
    </bk>
    <bk>
      <rc t="2" v="17225"/>
    </bk>
    <bk>
      <rc t="2" v="17226"/>
    </bk>
    <bk>
      <rc t="2" v="17227"/>
    </bk>
    <bk>
      <rc t="2" v="17228"/>
    </bk>
    <bk>
      <rc t="2" v="17229"/>
    </bk>
    <bk>
      <rc t="2" v="17230"/>
    </bk>
    <bk>
      <rc t="2" v="17231"/>
    </bk>
    <bk>
      <rc t="2" v="17232"/>
    </bk>
    <bk>
      <rc t="2" v="17233"/>
    </bk>
    <bk>
      <rc t="2" v="17234"/>
    </bk>
    <bk>
      <rc t="2" v="17235"/>
    </bk>
    <bk>
      <rc t="2" v="17236"/>
    </bk>
    <bk>
      <rc t="2" v="17237"/>
    </bk>
    <bk>
      <rc t="2" v="17238"/>
    </bk>
    <bk>
      <rc t="2" v="17239"/>
    </bk>
    <bk>
      <rc t="2" v="17240"/>
    </bk>
    <bk>
      <rc t="2" v="17241"/>
    </bk>
    <bk>
      <rc t="2" v="17242"/>
    </bk>
    <bk>
      <rc t="2" v="17243"/>
    </bk>
    <bk>
      <rc t="2" v="17244"/>
    </bk>
    <bk>
      <rc t="2" v="17245"/>
    </bk>
    <bk>
      <rc t="2" v="17246"/>
    </bk>
    <bk>
      <rc t="2" v="17247"/>
    </bk>
    <bk>
      <rc t="2" v="17248"/>
    </bk>
    <bk>
      <rc t="2" v="17249"/>
    </bk>
    <bk>
      <rc t="2" v="17250"/>
    </bk>
    <bk>
      <rc t="2" v="17251"/>
    </bk>
    <bk>
      <rc t="2" v="17252"/>
    </bk>
    <bk>
      <rc t="2" v="17253"/>
    </bk>
    <bk>
      <rc t="2" v="17254"/>
    </bk>
    <bk>
      <rc t="2" v="17255"/>
    </bk>
    <bk>
      <rc t="2" v="17256"/>
    </bk>
    <bk>
      <rc t="2" v="17257"/>
    </bk>
    <bk>
      <rc t="2" v="17258"/>
    </bk>
    <bk>
      <rc t="2" v="17259"/>
    </bk>
    <bk>
      <rc t="2" v="17260"/>
    </bk>
    <bk>
      <rc t="2" v="17261"/>
    </bk>
    <bk>
      <rc t="2" v="17262"/>
    </bk>
    <bk>
      <rc t="2" v="17263"/>
    </bk>
    <bk>
      <rc t="2" v="17264"/>
    </bk>
    <bk>
      <rc t="2" v="17265"/>
    </bk>
    <bk>
      <rc t="2" v="17266"/>
    </bk>
    <bk>
      <rc t="2" v="17267"/>
    </bk>
    <bk>
      <rc t="2" v="17268"/>
    </bk>
    <bk>
      <rc t="2" v="17269"/>
    </bk>
    <bk>
      <rc t="2" v="17270"/>
    </bk>
    <bk>
      <rc t="2" v="17271"/>
    </bk>
    <bk>
      <rc t="2" v="17272"/>
    </bk>
    <bk>
      <rc t="2" v="17273"/>
    </bk>
    <bk>
      <rc t="2" v="17274"/>
    </bk>
    <bk>
      <rc t="2" v="17275"/>
    </bk>
    <bk>
      <rc t="2" v="17276"/>
    </bk>
    <bk>
      <rc t="2" v="17277"/>
    </bk>
    <bk>
      <rc t="2" v="17278"/>
    </bk>
    <bk>
      <rc t="2" v="17279"/>
    </bk>
    <bk>
      <rc t="2" v="17280"/>
    </bk>
    <bk>
      <rc t="2" v="17281"/>
    </bk>
    <bk>
      <rc t="2" v="17282"/>
    </bk>
    <bk>
      <rc t="2" v="17283"/>
    </bk>
    <bk>
      <rc t="2" v="17284"/>
    </bk>
    <bk>
      <rc t="2" v="17285"/>
    </bk>
    <bk>
      <rc t="2" v="17286"/>
    </bk>
    <bk>
      <rc t="2" v="17287"/>
    </bk>
    <bk>
      <rc t="2" v="17288"/>
    </bk>
    <bk>
      <rc t="2" v="17289"/>
    </bk>
    <bk>
      <rc t="2" v="17290"/>
    </bk>
    <bk>
      <rc t="2" v="17291"/>
    </bk>
    <bk>
      <rc t="2" v="17292"/>
    </bk>
    <bk>
      <rc t="2" v="17293"/>
    </bk>
    <bk>
      <rc t="2" v="17294"/>
    </bk>
    <bk>
      <rc t="2" v="17295"/>
    </bk>
    <bk>
      <rc t="2" v="17296"/>
    </bk>
    <bk>
      <rc t="2" v="17297"/>
    </bk>
    <bk>
      <rc t="2" v="17298"/>
    </bk>
    <bk>
      <rc t="2" v="17299"/>
    </bk>
    <bk>
      <rc t="2" v="17300"/>
    </bk>
    <bk>
      <rc t="2" v="17301"/>
    </bk>
    <bk>
      <rc t="2" v="17302"/>
    </bk>
    <bk>
      <rc t="2" v="17303"/>
    </bk>
    <bk>
      <rc t="2" v="17304"/>
    </bk>
    <bk>
      <rc t="2" v="17305"/>
    </bk>
    <bk>
      <rc t="2" v="17306"/>
    </bk>
    <bk>
      <rc t="2" v="17307"/>
    </bk>
    <bk>
      <rc t="2" v="17308"/>
    </bk>
    <bk>
      <rc t="2" v="17309"/>
    </bk>
    <bk>
      <rc t="2" v="17310"/>
    </bk>
    <bk>
      <rc t="2" v="17311"/>
    </bk>
    <bk>
      <rc t="2" v="17312"/>
    </bk>
    <bk>
      <rc t="2" v="17313"/>
    </bk>
    <bk>
      <rc t="2" v="17314"/>
    </bk>
    <bk>
      <rc t="2" v="17315"/>
    </bk>
    <bk>
      <rc t="2" v="17316"/>
    </bk>
    <bk>
      <rc t="2" v="17317"/>
    </bk>
    <bk>
      <rc t="2" v="17318"/>
    </bk>
    <bk>
      <rc t="2" v="17319"/>
    </bk>
    <bk>
      <rc t="2" v="17320"/>
    </bk>
    <bk>
      <rc t="2" v="17321"/>
    </bk>
    <bk>
      <rc t="2" v="17322"/>
    </bk>
    <bk>
      <rc t="2" v="17323"/>
    </bk>
    <bk>
      <rc t="2" v="17324"/>
    </bk>
    <bk>
      <rc t="2" v="17325"/>
    </bk>
    <bk>
      <rc t="2" v="17326"/>
    </bk>
    <bk>
      <rc t="2" v="17327"/>
    </bk>
    <bk>
      <rc t="2" v="17328"/>
    </bk>
    <bk>
      <rc t="2" v="17329"/>
    </bk>
    <bk>
      <rc t="2" v="17330"/>
    </bk>
    <bk>
      <rc t="2" v="17331"/>
    </bk>
    <bk>
      <rc t="2" v="17332"/>
    </bk>
    <bk>
      <rc t="2" v="17333"/>
    </bk>
    <bk>
      <rc t="2" v="17334"/>
    </bk>
    <bk>
      <rc t="2" v="17335"/>
    </bk>
    <bk>
      <rc t="2" v="17336"/>
    </bk>
    <bk>
      <rc t="2" v="17337"/>
    </bk>
    <bk>
      <rc t="2" v="17338"/>
    </bk>
    <bk>
      <rc t="2" v="17339"/>
    </bk>
    <bk>
      <rc t="2" v="17340"/>
    </bk>
    <bk>
      <rc t="2" v="17341"/>
    </bk>
    <bk>
      <rc t="2" v="17342"/>
    </bk>
    <bk>
      <rc t="2" v="17343"/>
    </bk>
    <bk>
      <rc t="2" v="17344"/>
    </bk>
    <bk>
      <rc t="2" v="17345"/>
    </bk>
    <bk>
      <rc t="2" v="17346"/>
    </bk>
    <bk>
      <rc t="2" v="17347"/>
    </bk>
    <bk>
      <rc t="2" v="17348"/>
    </bk>
    <bk>
      <rc t="2" v="17349"/>
    </bk>
    <bk>
      <rc t="2" v="17350"/>
    </bk>
    <bk>
      <rc t="2" v="17351"/>
    </bk>
    <bk>
      <rc t="2" v="17352"/>
    </bk>
    <bk>
      <rc t="2" v="17353"/>
    </bk>
    <bk>
      <rc t="2" v="17354"/>
    </bk>
    <bk>
      <rc t="2" v="17355"/>
    </bk>
    <bk>
      <rc t="2" v="17356"/>
    </bk>
    <bk>
      <rc t="2" v="17357"/>
    </bk>
    <bk>
      <rc t="2" v="17358"/>
    </bk>
    <bk>
      <rc t="2" v="17359"/>
    </bk>
    <bk>
      <rc t="2" v="17360"/>
    </bk>
    <bk>
      <rc t="2" v="17361"/>
    </bk>
    <bk>
      <rc t="2" v="17362"/>
    </bk>
    <bk>
      <rc t="2" v="17363"/>
    </bk>
    <bk>
      <rc t="2" v="17364"/>
    </bk>
    <bk>
      <rc t="2" v="17365"/>
    </bk>
    <bk>
      <rc t="2" v="17366"/>
    </bk>
    <bk>
      <rc t="2" v="17367"/>
    </bk>
    <bk>
      <rc t="2" v="17368"/>
    </bk>
    <bk>
      <rc t="2" v="17369"/>
    </bk>
    <bk>
      <rc t="2" v="17370"/>
    </bk>
    <bk>
      <rc t="2" v="17371"/>
    </bk>
    <bk>
      <rc t="2" v="17372"/>
    </bk>
    <bk>
      <rc t="2" v="17373"/>
    </bk>
    <bk>
      <rc t="2" v="17374"/>
    </bk>
    <bk>
      <rc t="2" v="17375"/>
    </bk>
    <bk>
      <rc t="2" v="17376"/>
    </bk>
    <bk>
      <rc t="2" v="17377"/>
    </bk>
    <bk>
      <rc t="2" v="17378"/>
    </bk>
    <bk>
      <rc t="2" v="17379"/>
    </bk>
    <bk>
      <rc t="2" v="17380"/>
    </bk>
    <bk>
      <rc t="2" v="17381"/>
    </bk>
    <bk>
      <rc t="2" v="17382"/>
    </bk>
    <bk>
      <rc t="2" v="17383"/>
    </bk>
    <bk>
      <rc t="2" v="17384"/>
    </bk>
    <bk>
      <rc t="2" v="17385"/>
    </bk>
    <bk>
      <rc t="2" v="17386"/>
    </bk>
    <bk>
      <rc t="2" v="17387"/>
    </bk>
    <bk>
      <rc t="2" v="17388"/>
    </bk>
    <bk>
      <rc t="2" v="17389"/>
    </bk>
    <bk>
      <rc t="2" v="17390"/>
    </bk>
    <bk>
      <rc t="2" v="17391"/>
    </bk>
    <bk>
      <rc t="2" v="17392"/>
    </bk>
    <bk>
      <rc t="2" v="17393"/>
    </bk>
    <bk>
      <rc t="2" v="17394"/>
    </bk>
    <bk>
      <rc t="2" v="17395"/>
    </bk>
    <bk>
      <rc t="2" v="17396"/>
    </bk>
    <bk>
      <rc t="2" v="17397"/>
    </bk>
    <bk>
      <rc t="2" v="17398"/>
    </bk>
    <bk>
      <rc t="2" v="17399"/>
    </bk>
    <bk>
      <rc t="2" v="17400"/>
    </bk>
    <bk>
      <rc t="2" v="17401"/>
    </bk>
    <bk>
      <rc t="2" v="17402"/>
    </bk>
    <bk>
      <rc t="2" v="17403"/>
    </bk>
    <bk>
      <rc t="2" v="17404"/>
    </bk>
    <bk>
      <rc t="2" v="17405"/>
    </bk>
    <bk>
      <rc t="2" v="17406"/>
    </bk>
    <bk>
      <rc t="2" v="17407"/>
    </bk>
    <bk>
      <rc t="2" v="17408"/>
    </bk>
    <bk>
      <rc t="2" v="17409"/>
    </bk>
    <bk>
      <rc t="2" v="17410"/>
    </bk>
    <bk>
      <rc t="2" v="17411"/>
    </bk>
    <bk>
      <rc t="2" v="17412"/>
    </bk>
    <bk>
      <rc t="2" v="17413"/>
    </bk>
    <bk>
      <rc t="2" v="17414"/>
    </bk>
    <bk>
      <rc t="2" v="17415"/>
    </bk>
    <bk>
      <rc t="2" v="17416"/>
    </bk>
    <bk>
      <rc t="2" v="17417"/>
    </bk>
    <bk>
      <rc t="2" v="17418"/>
    </bk>
    <bk>
      <rc t="2" v="17419"/>
    </bk>
    <bk>
      <rc t="2" v="17420"/>
    </bk>
    <bk>
      <rc t="2" v="17421"/>
    </bk>
    <bk>
      <rc t="2" v="17422"/>
    </bk>
    <bk>
      <rc t="2" v="17423"/>
    </bk>
    <bk>
      <rc t="2" v="17424"/>
    </bk>
    <bk>
      <rc t="2" v="17425"/>
    </bk>
    <bk>
      <rc t="2" v="17426"/>
    </bk>
    <bk>
      <rc t="2" v="17427"/>
    </bk>
    <bk>
      <rc t="2" v="17428"/>
    </bk>
    <bk>
      <rc t="2" v="17429"/>
    </bk>
    <bk>
      <rc t="2" v="17430"/>
    </bk>
    <bk>
      <rc t="2" v="17431"/>
    </bk>
    <bk>
      <rc t="2" v="17432"/>
    </bk>
    <bk>
      <rc t="2" v="17433"/>
    </bk>
    <bk>
      <rc t="2" v="17434"/>
    </bk>
    <bk>
      <rc t="2" v="17435"/>
    </bk>
    <bk>
      <rc t="2" v="17436"/>
    </bk>
    <bk>
      <rc t="2" v="17437"/>
    </bk>
    <bk>
      <rc t="2" v="17438"/>
    </bk>
    <bk>
      <rc t="2" v="17439"/>
    </bk>
    <bk>
      <rc t="2" v="17440"/>
    </bk>
    <bk>
      <rc t="2" v="17441"/>
    </bk>
    <bk>
      <rc t="2" v="17442"/>
    </bk>
    <bk>
      <rc t="2" v="17443"/>
    </bk>
    <bk>
      <rc t="2" v="17444"/>
    </bk>
    <bk>
      <rc t="2" v="17445"/>
    </bk>
    <bk>
      <rc t="2" v="17446"/>
    </bk>
    <bk>
      <rc t="2" v="17447"/>
    </bk>
    <bk>
      <rc t="2" v="17448"/>
    </bk>
    <bk>
      <rc t="2" v="17449"/>
    </bk>
    <bk>
      <rc t="2" v="17450"/>
    </bk>
    <bk>
      <rc t="2" v="17451"/>
    </bk>
    <bk>
      <rc t="2" v="17452"/>
    </bk>
    <bk>
      <rc t="2" v="17453"/>
    </bk>
    <bk>
      <rc t="2" v="17454"/>
    </bk>
    <bk>
      <rc t="2" v="17455"/>
    </bk>
    <bk>
      <rc t="2" v="17456"/>
    </bk>
    <bk>
      <rc t="2" v="17457"/>
    </bk>
    <bk>
      <rc t="2" v="17458"/>
    </bk>
    <bk>
      <rc t="2" v="17459"/>
    </bk>
    <bk>
      <rc t="2" v="17460"/>
    </bk>
    <bk>
      <rc t="2" v="17461"/>
    </bk>
    <bk>
      <rc t="2" v="17462"/>
    </bk>
    <bk>
      <rc t="2" v="17463"/>
    </bk>
    <bk>
      <rc t="2" v="17464"/>
    </bk>
    <bk>
      <rc t="2" v="17465"/>
    </bk>
    <bk>
      <rc t="2" v="17466"/>
    </bk>
    <bk>
      <rc t="2" v="17467"/>
    </bk>
    <bk>
      <rc t="2" v="17468"/>
    </bk>
    <bk>
      <rc t="2" v="17469"/>
    </bk>
    <bk>
      <rc t="2" v="17470"/>
    </bk>
    <bk>
      <rc t="2" v="17471"/>
    </bk>
    <bk>
      <rc t="2" v="17472"/>
    </bk>
    <bk>
      <rc t="2" v="17473"/>
    </bk>
    <bk>
      <rc t="2" v="17474"/>
    </bk>
    <bk>
      <rc t="2" v="17475"/>
    </bk>
    <bk>
      <rc t="2" v="17476"/>
    </bk>
    <bk>
      <rc t="2" v="17477"/>
    </bk>
    <bk>
      <rc t="2" v="17478"/>
    </bk>
    <bk>
      <rc t="2" v="17479"/>
    </bk>
    <bk>
      <rc t="2" v="17480"/>
    </bk>
    <bk>
      <rc t="2" v="17481"/>
    </bk>
    <bk>
      <rc t="2" v="17482"/>
    </bk>
    <bk>
      <rc t="2" v="17483"/>
    </bk>
    <bk>
      <rc t="2" v="17484"/>
    </bk>
    <bk>
      <rc t="2" v="17485"/>
    </bk>
    <bk>
      <rc t="2" v="17486"/>
    </bk>
    <bk>
      <rc t="2" v="17487"/>
    </bk>
    <bk>
      <rc t="2" v="17488"/>
    </bk>
    <bk>
      <rc t="2" v="17489"/>
    </bk>
    <bk>
      <rc t="2" v="17490"/>
    </bk>
    <bk>
      <rc t="2" v="17491"/>
    </bk>
    <bk>
      <rc t="2" v="17492"/>
    </bk>
    <bk>
      <rc t="2" v="17493"/>
    </bk>
    <bk>
      <rc t="2" v="17494"/>
    </bk>
    <bk>
      <rc t="2" v="17495"/>
    </bk>
    <bk>
      <rc t="2" v="17496"/>
    </bk>
    <bk>
      <rc t="2" v="17497"/>
    </bk>
    <bk>
      <rc t="2" v="17498"/>
    </bk>
    <bk>
      <rc t="2" v="17499"/>
    </bk>
    <bk>
      <rc t="2" v="17500"/>
    </bk>
    <bk>
      <rc t="2" v="17501"/>
    </bk>
    <bk>
      <rc t="2" v="17502"/>
    </bk>
    <bk>
      <rc t="2" v="17503"/>
    </bk>
    <bk>
      <rc t="2" v="17504"/>
    </bk>
    <bk>
      <rc t="2" v="17505"/>
    </bk>
    <bk>
      <rc t="2" v="17506"/>
    </bk>
    <bk>
      <rc t="2" v="17507"/>
    </bk>
    <bk>
      <rc t="2" v="17508"/>
    </bk>
    <bk>
      <rc t="2" v="17509"/>
    </bk>
    <bk>
      <rc t="2" v="17510"/>
    </bk>
    <bk>
      <rc t="2" v="17511"/>
    </bk>
    <bk>
      <rc t="2" v="17512"/>
    </bk>
    <bk>
      <rc t="2" v="17513"/>
    </bk>
    <bk>
      <rc t="2" v="17514"/>
    </bk>
    <bk>
      <rc t="2" v="17515"/>
    </bk>
    <bk>
      <rc t="2" v="17516"/>
    </bk>
    <bk>
      <rc t="2" v="17517"/>
    </bk>
    <bk>
      <rc t="2" v="17518"/>
    </bk>
    <bk>
      <rc t="2" v="17519"/>
    </bk>
    <bk>
      <rc t="2" v="17520"/>
    </bk>
    <bk>
      <rc t="2" v="17521"/>
    </bk>
    <bk>
      <rc t="2" v="17522"/>
    </bk>
    <bk>
      <rc t="2" v="17523"/>
    </bk>
    <bk>
      <rc t="2" v="17524"/>
    </bk>
    <bk>
      <rc t="2" v="17525"/>
    </bk>
    <bk>
      <rc t="2" v="17526"/>
    </bk>
    <bk>
      <rc t="2" v="17527"/>
    </bk>
    <bk>
      <rc t="2" v="17528"/>
    </bk>
    <bk>
      <rc t="2" v="17529"/>
    </bk>
    <bk>
      <rc t="2" v="17530"/>
    </bk>
    <bk>
      <rc t="2" v="17531"/>
    </bk>
    <bk>
      <rc t="2" v="17532"/>
    </bk>
    <bk>
      <rc t="2" v="17533"/>
    </bk>
    <bk>
      <rc t="2" v="17534"/>
    </bk>
    <bk>
      <rc t="2" v="17535"/>
    </bk>
    <bk>
      <rc t="2" v="17536"/>
    </bk>
    <bk>
      <rc t="2" v="17537"/>
    </bk>
    <bk>
      <rc t="2" v="17538"/>
    </bk>
    <bk>
      <rc t="2" v="17539"/>
    </bk>
    <bk>
      <rc t="2" v="17540"/>
    </bk>
    <bk>
      <rc t="2" v="17541"/>
    </bk>
    <bk>
      <rc t="2" v="17542"/>
    </bk>
    <bk>
      <rc t="2" v="17543"/>
    </bk>
    <bk>
      <rc t="2" v="17544"/>
    </bk>
    <bk>
      <rc t="2" v="17545"/>
    </bk>
    <bk>
      <rc t="2" v="17546"/>
    </bk>
    <bk>
      <rc t="2" v="17547"/>
    </bk>
    <bk>
      <rc t="2" v="17548"/>
    </bk>
    <bk>
      <rc t="2" v="17549"/>
    </bk>
    <bk>
      <rc t="2" v="17550"/>
    </bk>
    <bk>
      <rc t="2" v="17551"/>
    </bk>
    <bk>
      <rc t="2" v="17552"/>
    </bk>
    <bk>
      <rc t="2" v="17553"/>
    </bk>
    <bk>
      <rc t="2" v="17554"/>
    </bk>
    <bk>
      <rc t="2" v="17555"/>
    </bk>
    <bk>
      <rc t="2" v="17556"/>
    </bk>
    <bk>
      <rc t="2" v="17557"/>
    </bk>
    <bk>
      <rc t="2" v="17558"/>
    </bk>
    <bk>
      <rc t="2" v="17559"/>
    </bk>
    <bk>
      <rc t="2" v="17560"/>
    </bk>
    <bk>
      <rc t="2" v="17561"/>
    </bk>
    <bk>
      <rc t="2" v="17562"/>
    </bk>
    <bk>
      <rc t="2" v="17563"/>
    </bk>
    <bk>
      <rc t="2" v="17564"/>
    </bk>
    <bk>
      <rc t="2" v="17565"/>
    </bk>
    <bk>
      <rc t="2" v="17566"/>
    </bk>
    <bk>
      <rc t="2" v="17567"/>
    </bk>
    <bk>
      <rc t="2" v="17568"/>
    </bk>
    <bk>
      <rc t="2" v="17569"/>
    </bk>
    <bk>
      <rc t="2" v="17570"/>
    </bk>
    <bk>
      <rc t="2" v="17571"/>
    </bk>
    <bk>
      <rc t="2" v="17572"/>
    </bk>
    <bk>
      <rc t="2" v="17573"/>
    </bk>
    <bk>
      <rc t="2" v="17574"/>
    </bk>
    <bk>
      <rc t="2" v="17575"/>
    </bk>
    <bk>
      <rc t="2" v="17576"/>
    </bk>
    <bk>
      <rc t="2" v="17577"/>
    </bk>
    <bk>
      <rc t="2" v="17578"/>
    </bk>
    <bk>
      <rc t="2" v="17579"/>
    </bk>
    <bk>
      <rc t="2" v="17580"/>
    </bk>
    <bk>
      <rc t="2" v="17581"/>
    </bk>
    <bk>
      <rc t="2" v="17582"/>
    </bk>
    <bk>
      <rc t="2" v="17583"/>
    </bk>
    <bk>
      <rc t="2" v="17584"/>
    </bk>
    <bk>
      <rc t="2" v="17585"/>
    </bk>
    <bk>
      <rc t="2" v="17586"/>
    </bk>
    <bk>
      <rc t="2" v="17587"/>
    </bk>
    <bk>
      <rc t="2" v="17588"/>
    </bk>
    <bk>
      <rc t="2" v="17589"/>
    </bk>
    <bk>
      <rc t="2" v="17590"/>
    </bk>
    <bk>
      <rc t="2" v="17591"/>
    </bk>
    <bk>
      <rc t="2" v="17592"/>
    </bk>
    <bk>
      <rc t="2" v="17593"/>
    </bk>
    <bk>
      <rc t="2" v="17594"/>
    </bk>
    <bk>
      <rc t="2" v="17595"/>
    </bk>
    <bk>
      <rc t="2" v="17596"/>
    </bk>
    <bk>
      <rc t="2" v="17597"/>
    </bk>
    <bk>
      <rc t="2" v="17598"/>
    </bk>
    <bk>
      <rc t="2" v="17599"/>
    </bk>
    <bk>
      <rc t="2" v="17600"/>
    </bk>
    <bk>
      <rc t="2" v="17601"/>
    </bk>
    <bk>
      <rc t="2" v="17602"/>
    </bk>
    <bk>
      <rc t="2" v="17603"/>
    </bk>
    <bk>
      <rc t="2" v="17604"/>
    </bk>
    <bk>
      <rc t="2" v="17605"/>
    </bk>
    <bk>
      <rc t="2" v="17606"/>
    </bk>
    <bk>
      <rc t="2" v="17607"/>
    </bk>
    <bk>
      <rc t="2" v="17608"/>
    </bk>
    <bk>
      <rc t="2" v="17609"/>
    </bk>
    <bk>
      <rc t="2" v="17610"/>
    </bk>
    <bk>
      <rc t="2" v="17611"/>
    </bk>
    <bk>
      <rc t="2" v="17612"/>
    </bk>
    <bk>
      <rc t="2" v="17613"/>
    </bk>
    <bk>
      <rc t="2" v="17614"/>
    </bk>
    <bk>
      <rc t="2" v="17615"/>
    </bk>
    <bk>
      <rc t="2" v="17616"/>
    </bk>
    <bk>
      <rc t="2" v="17617"/>
    </bk>
    <bk>
      <rc t="2" v="17618"/>
    </bk>
    <bk>
      <rc t="2" v="17619"/>
    </bk>
    <bk>
      <rc t="2" v="17620"/>
    </bk>
    <bk>
      <rc t="2" v="17621"/>
    </bk>
    <bk>
      <rc t="2" v="17622"/>
    </bk>
    <bk>
      <rc t="2" v="17623"/>
    </bk>
    <bk>
      <rc t="2" v="17624"/>
    </bk>
    <bk>
      <rc t="2" v="17625"/>
    </bk>
    <bk>
      <rc t="2" v="17626"/>
    </bk>
    <bk>
      <rc t="2" v="17627"/>
    </bk>
    <bk>
      <rc t="2" v="17628"/>
    </bk>
    <bk>
      <rc t="2" v="17629"/>
    </bk>
    <bk>
      <rc t="2" v="17630"/>
    </bk>
    <bk>
      <rc t="2" v="17631"/>
    </bk>
    <bk>
      <rc t="2" v="17632"/>
    </bk>
    <bk>
      <rc t="2" v="17633"/>
    </bk>
    <bk>
      <rc t="2" v="17634"/>
    </bk>
    <bk>
      <rc t="2" v="17635"/>
    </bk>
    <bk>
      <rc t="2" v="17636"/>
    </bk>
    <bk>
      <rc t="2" v="17637"/>
    </bk>
    <bk>
      <rc t="2" v="17638"/>
    </bk>
    <bk>
      <rc t="2" v="17639"/>
    </bk>
    <bk>
      <rc t="2" v="17640"/>
    </bk>
    <bk>
      <rc t="2" v="17641"/>
    </bk>
    <bk>
      <rc t="2" v="17642"/>
    </bk>
    <bk>
      <rc t="2" v="17643"/>
    </bk>
    <bk>
      <rc t="2" v="17644"/>
    </bk>
    <bk>
      <rc t="2" v="17645"/>
    </bk>
    <bk>
      <rc t="2" v="17646"/>
    </bk>
    <bk>
      <rc t="2" v="17647"/>
    </bk>
    <bk>
      <rc t="2" v="17648"/>
    </bk>
    <bk>
      <rc t="2" v="17649"/>
    </bk>
    <bk>
      <rc t="2" v="17650"/>
    </bk>
    <bk>
      <rc t="2" v="17651"/>
    </bk>
    <bk>
      <rc t="2" v="17652"/>
    </bk>
    <bk>
      <rc t="2" v="17653"/>
    </bk>
    <bk>
      <rc t="2" v="17654"/>
    </bk>
    <bk>
      <rc t="2" v="17655"/>
    </bk>
    <bk>
      <rc t="2" v="17656"/>
    </bk>
    <bk>
      <rc t="2" v="17657"/>
    </bk>
    <bk>
      <rc t="2" v="17658"/>
    </bk>
    <bk>
      <rc t="2" v="17659"/>
    </bk>
    <bk>
      <rc t="2" v="17660"/>
    </bk>
    <bk>
      <rc t="2" v="17661"/>
    </bk>
    <bk>
      <rc t="2" v="17662"/>
    </bk>
    <bk>
      <rc t="2" v="17663"/>
    </bk>
    <bk>
      <rc t="2" v="17664"/>
    </bk>
    <bk>
      <rc t="2" v="17665"/>
    </bk>
    <bk>
      <rc t="2" v="17666"/>
    </bk>
    <bk>
      <rc t="2" v="17667"/>
    </bk>
    <bk>
      <rc t="2" v="17668"/>
    </bk>
    <bk>
      <rc t="2" v="17669"/>
    </bk>
    <bk>
      <rc t="2" v="17670"/>
    </bk>
    <bk>
      <rc t="2" v="17671"/>
    </bk>
    <bk>
      <rc t="2" v="17672"/>
    </bk>
    <bk>
      <rc t="2" v="17673"/>
    </bk>
    <bk>
      <rc t="2" v="17674"/>
    </bk>
    <bk>
      <rc t="2" v="17675"/>
    </bk>
    <bk>
      <rc t="2" v="17676"/>
    </bk>
    <bk>
      <rc t="2" v="17677"/>
    </bk>
    <bk>
      <rc t="2" v="17678"/>
    </bk>
    <bk>
      <rc t="2" v="17679"/>
    </bk>
    <bk>
      <rc t="2" v="17680"/>
    </bk>
    <bk>
      <rc t="2" v="17681"/>
    </bk>
    <bk>
      <rc t="2" v="17682"/>
    </bk>
    <bk>
      <rc t="2" v="17683"/>
    </bk>
    <bk>
      <rc t="2" v="17684"/>
    </bk>
    <bk>
      <rc t="2" v="17685"/>
    </bk>
    <bk>
      <rc t="2" v="17686"/>
    </bk>
    <bk>
      <rc t="2" v="17687"/>
    </bk>
    <bk>
      <rc t="2" v="17688"/>
    </bk>
    <bk>
      <rc t="2" v="17689"/>
    </bk>
    <bk>
      <rc t="2" v="17690"/>
    </bk>
    <bk>
      <rc t="2" v="17691"/>
    </bk>
    <bk>
      <rc t="2" v="17692"/>
    </bk>
    <bk>
      <rc t="2" v="17693"/>
    </bk>
    <bk>
      <rc t="2" v="17694"/>
    </bk>
    <bk>
      <rc t="2" v="17695"/>
    </bk>
    <bk>
      <rc t="2" v="17696"/>
    </bk>
    <bk>
      <rc t="2" v="17697"/>
    </bk>
    <bk>
      <rc t="2" v="17698"/>
    </bk>
    <bk>
      <rc t="2" v="17699"/>
    </bk>
    <bk>
      <rc t="2" v="17700"/>
    </bk>
    <bk>
      <rc t="2" v="17701"/>
    </bk>
    <bk>
      <rc t="2" v="17702"/>
    </bk>
    <bk>
      <rc t="2" v="17703"/>
    </bk>
    <bk>
      <rc t="2" v="17704"/>
    </bk>
    <bk>
      <rc t="2" v="17705"/>
    </bk>
    <bk>
      <rc t="2" v="17706"/>
    </bk>
    <bk>
      <rc t="2" v="17707"/>
    </bk>
    <bk>
      <rc t="2" v="17708"/>
    </bk>
    <bk>
      <rc t="2" v="17709"/>
    </bk>
    <bk>
      <rc t="2" v="17710"/>
    </bk>
    <bk>
      <rc t="2" v="17711"/>
    </bk>
    <bk>
      <rc t="2" v="17712"/>
    </bk>
    <bk>
      <rc t="2" v="17713"/>
    </bk>
    <bk>
      <rc t="2" v="17714"/>
    </bk>
    <bk>
      <rc t="2" v="17715"/>
    </bk>
    <bk>
      <rc t="2" v="17716"/>
    </bk>
    <bk>
      <rc t="2" v="17717"/>
    </bk>
    <bk>
      <rc t="2" v="17718"/>
    </bk>
    <bk>
      <rc t="2" v="17719"/>
    </bk>
    <bk>
      <rc t="2" v="17720"/>
    </bk>
    <bk>
      <rc t="2" v="17721"/>
    </bk>
    <bk>
      <rc t="2" v="17722"/>
    </bk>
    <bk>
      <rc t="2" v="17723"/>
    </bk>
    <bk>
      <rc t="2" v="17724"/>
    </bk>
    <bk>
      <rc t="2" v="17725"/>
    </bk>
    <bk>
      <rc t="2" v="17726"/>
    </bk>
    <bk>
      <rc t="2" v="17727"/>
    </bk>
    <bk>
      <rc t="2" v="17728"/>
    </bk>
    <bk>
      <rc t="2" v="17729"/>
    </bk>
    <bk>
      <rc t="2" v="17730"/>
    </bk>
    <bk>
      <rc t="2" v="17731"/>
    </bk>
    <bk>
      <rc t="2" v="17732"/>
    </bk>
    <bk>
      <rc t="2" v="17733"/>
    </bk>
    <bk>
      <rc t="2" v="17734"/>
    </bk>
    <bk>
      <rc t="2" v="17735"/>
    </bk>
    <bk>
      <rc t="2" v="17736"/>
    </bk>
    <bk>
      <rc t="2" v="17737"/>
    </bk>
    <bk>
      <rc t="2" v="17738"/>
    </bk>
    <bk>
      <rc t="2" v="17739"/>
    </bk>
    <bk>
      <rc t="2" v="17740"/>
    </bk>
    <bk>
      <rc t="2" v="17741"/>
    </bk>
    <bk>
      <rc t="2" v="17742"/>
    </bk>
    <bk>
      <rc t="2" v="17743"/>
    </bk>
    <bk>
      <rc t="2" v="17744"/>
    </bk>
    <bk>
      <rc t="2" v="17745"/>
    </bk>
    <bk>
      <rc t="2" v="17746"/>
    </bk>
    <bk>
      <rc t="2" v="17747"/>
    </bk>
    <bk>
      <rc t="2" v="17748"/>
    </bk>
    <bk>
      <rc t="2" v="17749"/>
    </bk>
    <bk>
      <rc t="2" v="17750"/>
    </bk>
    <bk>
      <rc t="2" v="17751"/>
    </bk>
    <bk>
      <rc t="2" v="17752"/>
    </bk>
    <bk>
      <rc t="2" v="17753"/>
    </bk>
    <bk>
      <rc t="2" v="17754"/>
    </bk>
    <bk>
      <rc t="2" v="17755"/>
    </bk>
    <bk>
      <rc t="2" v="17756"/>
    </bk>
    <bk>
      <rc t="2" v="17757"/>
    </bk>
    <bk>
      <rc t="2" v="17758"/>
    </bk>
    <bk>
      <rc t="2" v="17759"/>
    </bk>
    <bk>
      <rc t="2" v="17760"/>
    </bk>
    <bk>
      <rc t="2" v="17761"/>
    </bk>
    <bk>
      <rc t="2" v="17762"/>
    </bk>
    <bk>
      <rc t="2" v="17763"/>
    </bk>
    <bk>
      <rc t="2" v="17764"/>
    </bk>
    <bk>
      <rc t="2" v="17765"/>
    </bk>
    <bk>
      <rc t="2" v="17766"/>
    </bk>
    <bk>
      <rc t="2" v="17767"/>
    </bk>
    <bk>
      <rc t="2" v="17768"/>
    </bk>
    <bk>
      <rc t="2" v="17769"/>
    </bk>
    <bk>
      <rc t="2" v="17770"/>
    </bk>
    <bk>
      <rc t="2" v="17771"/>
    </bk>
    <bk>
      <rc t="2" v="17772"/>
    </bk>
    <bk>
      <rc t="2" v="17773"/>
    </bk>
    <bk>
      <rc t="2" v="17774"/>
    </bk>
    <bk>
      <rc t="2" v="17775"/>
    </bk>
    <bk>
      <rc t="2" v="17776"/>
    </bk>
    <bk>
      <rc t="2" v="17777"/>
    </bk>
    <bk>
      <rc t="2" v="17778"/>
    </bk>
    <bk>
      <rc t="2" v="17779"/>
    </bk>
    <bk>
      <rc t="2" v="17780"/>
    </bk>
    <bk>
      <rc t="2" v="17781"/>
    </bk>
    <bk>
      <rc t="2" v="17782"/>
    </bk>
    <bk>
      <rc t="2" v="17783"/>
    </bk>
    <bk>
      <rc t="2" v="17784"/>
    </bk>
    <bk>
      <rc t="2" v="17785"/>
    </bk>
    <bk>
      <rc t="2" v="17786"/>
    </bk>
    <bk>
      <rc t="2" v="17787"/>
    </bk>
    <bk>
      <rc t="2" v="17788"/>
    </bk>
    <bk>
      <rc t="2" v="17789"/>
    </bk>
    <bk>
      <rc t="2" v="17790"/>
    </bk>
    <bk>
      <rc t="2" v="17791"/>
    </bk>
    <bk>
      <rc t="2" v="17792"/>
    </bk>
    <bk>
      <rc t="2" v="17793"/>
    </bk>
    <bk>
      <rc t="2" v="17794"/>
    </bk>
    <bk>
      <rc t="2" v="17795"/>
    </bk>
    <bk>
      <rc t="2" v="17796"/>
    </bk>
    <bk>
      <rc t="2" v="17797"/>
    </bk>
    <bk>
      <rc t="2" v="17798"/>
    </bk>
    <bk>
      <rc t="2" v="17799"/>
    </bk>
    <bk>
      <rc t="2" v="17800"/>
    </bk>
    <bk>
      <rc t="2" v="17801"/>
    </bk>
    <bk>
      <rc t="2" v="17802"/>
    </bk>
    <bk>
      <rc t="2" v="17803"/>
    </bk>
    <bk>
      <rc t="2" v="17804"/>
    </bk>
    <bk>
      <rc t="2" v="17805"/>
    </bk>
    <bk>
      <rc t="2" v="17806"/>
    </bk>
    <bk>
      <rc t="2" v="17807"/>
    </bk>
    <bk>
      <rc t="2" v="17808"/>
    </bk>
    <bk>
      <rc t="2" v="17809"/>
    </bk>
    <bk>
      <rc t="2" v="17810"/>
    </bk>
    <bk>
      <rc t="2" v="17811"/>
    </bk>
    <bk>
      <rc t="2" v="17812"/>
    </bk>
    <bk>
      <rc t="2" v="17813"/>
    </bk>
    <bk>
      <rc t="2" v="17814"/>
    </bk>
    <bk>
      <rc t="2" v="17815"/>
    </bk>
    <bk>
      <rc t="2" v="17816"/>
    </bk>
    <bk>
      <rc t="2" v="17817"/>
    </bk>
    <bk>
      <rc t="2" v="17818"/>
    </bk>
    <bk>
      <rc t="2" v="17819"/>
    </bk>
    <bk>
      <rc t="2" v="17820"/>
    </bk>
    <bk>
      <rc t="2" v="17821"/>
    </bk>
    <bk>
      <rc t="2" v="17822"/>
    </bk>
    <bk>
      <rc t="2" v="17823"/>
    </bk>
    <bk>
      <rc t="2" v="17824"/>
    </bk>
    <bk>
      <rc t="2" v="17825"/>
    </bk>
    <bk>
      <rc t="2" v="17826"/>
    </bk>
    <bk>
      <rc t="2" v="17827"/>
    </bk>
    <bk>
      <rc t="2" v="17828"/>
    </bk>
    <bk>
      <rc t="2" v="17829"/>
    </bk>
    <bk>
      <rc t="2" v="17830"/>
    </bk>
    <bk>
      <rc t="2" v="17831"/>
    </bk>
    <bk>
      <rc t="2" v="17832"/>
    </bk>
    <bk>
      <rc t="2" v="17833"/>
    </bk>
    <bk>
      <rc t="2" v="17834"/>
    </bk>
    <bk>
      <rc t="2" v="17835"/>
    </bk>
    <bk>
      <rc t="2" v="17836"/>
    </bk>
    <bk>
      <rc t="2" v="17837"/>
    </bk>
    <bk>
      <rc t="2" v="17838"/>
    </bk>
    <bk>
      <rc t="2" v="17839"/>
    </bk>
    <bk>
      <rc t="2" v="17840"/>
    </bk>
    <bk>
      <rc t="2" v="17841"/>
    </bk>
    <bk>
      <rc t="2" v="17842"/>
    </bk>
    <bk>
      <rc t="2" v="17843"/>
    </bk>
    <bk>
      <rc t="2" v="17844"/>
    </bk>
    <bk>
      <rc t="2" v="17845"/>
    </bk>
    <bk>
      <rc t="2" v="17846"/>
    </bk>
    <bk>
      <rc t="2" v="17847"/>
    </bk>
    <bk>
      <rc t="2" v="17848"/>
    </bk>
    <bk>
      <rc t="2" v="17849"/>
    </bk>
    <bk>
      <rc t="2" v="17850"/>
    </bk>
    <bk>
      <rc t="2" v="17851"/>
    </bk>
    <bk>
      <rc t="2" v="17852"/>
    </bk>
    <bk>
      <rc t="2" v="17853"/>
    </bk>
    <bk>
      <rc t="2" v="17854"/>
    </bk>
    <bk>
      <rc t="2" v="17855"/>
    </bk>
    <bk>
      <rc t="2" v="17856"/>
    </bk>
    <bk>
      <rc t="2" v="17857"/>
    </bk>
    <bk>
      <rc t="2" v="17858"/>
    </bk>
    <bk>
      <rc t="2" v="17859"/>
    </bk>
    <bk>
      <rc t="2" v="17860"/>
    </bk>
    <bk>
      <rc t="2" v="17861"/>
    </bk>
    <bk>
      <rc t="2" v="17862"/>
    </bk>
    <bk>
      <rc t="2" v="17863"/>
    </bk>
    <bk>
      <rc t="2" v="17864"/>
    </bk>
    <bk>
      <rc t="2" v="17865"/>
    </bk>
    <bk>
      <rc t="2" v="17866"/>
    </bk>
    <bk>
      <rc t="2" v="17867"/>
    </bk>
    <bk>
      <rc t="2" v="17868"/>
    </bk>
    <bk>
      <rc t="2" v="17869"/>
    </bk>
    <bk>
      <rc t="2" v="17870"/>
    </bk>
    <bk>
      <rc t="2" v="17871"/>
    </bk>
    <bk>
      <rc t="2" v="17872"/>
    </bk>
    <bk>
      <rc t="2" v="17873"/>
    </bk>
    <bk>
      <rc t="2" v="17874"/>
    </bk>
    <bk>
      <rc t="2" v="17875"/>
    </bk>
    <bk>
      <rc t="2" v="17876"/>
    </bk>
    <bk>
      <rc t="2" v="17877"/>
    </bk>
    <bk>
      <rc t="2" v="17878"/>
    </bk>
    <bk>
      <rc t="2" v="17879"/>
    </bk>
    <bk>
      <rc t="2" v="17880"/>
    </bk>
    <bk>
      <rc t="2" v="17881"/>
    </bk>
    <bk>
      <rc t="2" v="17882"/>
    </bk>
    <bk>
      <rc t="2" v="17883"/>
    </bk>
    <bk>
      <rc t="2" v="17884"/>
    </bk>
    <bk>
      <rc t="2" v="17885"/>
    </bk>
    <bk>
      <rc t="2" v="17886"/>
    </bk>
    <bk>
      <rc t="2" v="17887"/>
    </bk>
    <bk>
      <rc t="2" v="17888"/>
    </bk>
    <bk>
      <rc t="2" v="17889"/>
    </bk>
    <bk>
      <rc t="2" v="17890"/>
    </bk>
    <bk>
      <rc t="2" v="17891"/>
    </bk>
    <bk>
      <rc t="2" v="17892"/>
    </bk>
    <bk>
      <rc t="2" v="17893"/>
    </bk>
    <bk>
      <rc t="2" v="17894"/>
    </bk>
    <bk>
      <rc t="2" v="17895"/>
    </bk>
    <bk>
      <rc t="2" v="17896"/>
    </bk>
    <bk>
      <rc t="2" v="17897"/>
    </bk>
    <bk>
      <rc t="2" v="17898"/>
    </bk>
    <bk>
      <rc t="2" v="17899"/>
    </bk>
    <bk>
      <rc t="2" v="17900"/>
    </bk>
    <bk>
      <rc t="2" v="17901"/>
    </bk>
    <bk>
      <rc t="2" v="17902"/>
    </bk>
    <bk>
      <rc t="2" v="17903"/>
    </bk>
    <bk>
      <rc t="2" v="17904"/>
    </bk>
    <bk>
      <rc t="2" v="17905"/>
    </bk>
    <bk>
      <rc t="2" v="17906"/>
    </bk>
    <bk>
      <rc t="2" v="17907"/>
    </bk>
    <bk>
      <rc t="2" v="17908"/>
    </bk>
    <bk>
      <rc t="2" v="17909"/>
    </bk>
    <bk>
      <rc t="2" v="17910"/>
    </bk>
    <bk>
      <rc t="2" v="17911"/>
    </bk>
    <bk>
      <rc t="2" v="17912"/>
    </bk>
    <bk>
      <rc t="2" v="17913"/>
    </bk>
    <bk>
      <rc t="2" v="17914"/>
    </bk>
    <bk>
      <rc t="2" v="17915"/>
    </bk>
    <bk>
      <rc t="2" v="17916"/>
    </bk>
    <bk>
      <rc t="2" v="17917"/>
    </bk>
    <bk>
      <rc t="2" v="17918"/>
    </bk>
    <bk>
      <rc t="2" v="17919"/>
    </bk>
    <bk>
      <rc t="2" v="17920"/>
    </bk>
    <bk>
      <rc t="2" v="17921"/>
    </bk>
    <bk>
      <rc t="2" v="17922"/>
    </bk>
    <bk>
      <rc t="2" v="17923"/>
    </bk>
    <bk>
      <rc t="2" v="17924"/>
    </bk>
    <bk>
      <rc t="2" v="17925"/>
    </bk>
    <bk>
      <rc t="2" v="17926"/>
    </bk>
    <bk>
      <rc t="2" v="17927"/>
    </bk>
    <bk>
      <rc t="2" v="17928"/>
    </bk>
    <bk>
      <rc t="2" v="17929"/>
    </bk>
    <bk>
      <rc t="2" v="17930"/>
    </bk>
    <bk>
      <rc t="2" v="17931"/>
    </bk>
    <bk>
      <rc t="2" v="17932"/>
    </bk>
    <bk>
      <rc t="2" v="17933"/>
    </bk>
    <bk>
      <rc t="2" v="17934"/>
    </bk>
    <bk>
      <rc t="2" v="17935"/>
    </bk>
    <bk>
      <rc t="2" v="17936"/>
    </bk>
    <bk>
      <rc t="2" v="17937"/>
    </bk>
    <bk>
      <rc t="2" v="17938"/>
    </bk>
    <bk>
      <rc t="2" v="17939"/>
    </bk>
    <bk>
      <rc t="2" v="17940"/>
    </bk>
    <bk>
      <rc t="2" v="17941"/>
    </bk>
    <bk>
      <rc t="2" v="17942"/>
    </bk>
    <bk>
      <rc t="2" v="17943"/>
    </bk>
    <bk>
      <rc t="2" v="17944"/>
    </bk>
    <bk>
      <rc t="2" v="17945"/>
    </bk>
    <bk>
      <rc t="2" v="17946"/>
    </bk>
    <bk>
      <rc t="2" v="17947"/>
    </bk>
    <bk>
      <rc t="2" v="17948"/>
    </bk>
    <bk>
      <rc t="2" v="17949"/>
    </bk>
    <bk>
      <rc t="2" v="17950"/>
    </bk>
    <bk>
      <rc t="2" v="17951"/>
    </bk>
    <bk>
      <rc t="2" v="17952"/>
    </bk>
    <bk>
      <rc t="2" v="17953"/>
    </bk>
    <bk>
      <rc t="2" v="17954"/>
    </bk>
    <bk>
      <rc t="2" v="17955"/>
    </bk>
    <bk>
      <rc t="2" v="17956"/>
    </bk>
    <bk>
      <rc t="2" v="17957"/>
    </bk>
    <bk>
      <rc t="2" v="17958"/>
    </bk>
    <bk>
      <rc t="2" v="17959"/>
    </bk>
    <bk>
      <rc t="2" v="17960"/>
    </bk>
    <bk>
      <rc t="2" v="17961"/>
    </bk>
    <bk>
      <rc t="2" v="17962"/>
    </bk>
    <bk>
      <rc t="2" v="17963"/>
    </bk>
    <bk>
      <rc t="2" v="17964"/>
    </bk>
    <bk>
      <rc t="2" v="17965"/>
    </bk>
    <bk>
      <rc t="2" v="17966"/>
    </bk>
    <bk>
      <rc t="2" v="17967"/>
    </bk>
    <bk>
      <rc t="2" v="17968"/>
    </bk>
    <bk>
      <rc t="2" v="17969"/>
    </bk>
    <bk>
      <rc t="2" v="17970"/>
    </bk>
    <bk>
      <rc t="2" v="17971"/>
    </bk>
    <bk>
      <rc t="2" v="17972"/>
    </bk>
    <bk>
      <rc t="2" v="17973"/>
    </bk>
    <bk>
      <rc t="2" v="17974"/>
    </bk>
    <bk>
      <rc t="2" v="17975"/>
    </bk>
    <bk>
      <rc t="2" v="17976"/>
    </bk>
    <bk>
      <rc t="2" v="17977"/>
    </bk>
    <bk>
      <rc t="2" v="17978"/>
    </bk>
    <bk>
      <rc t="2" v="17979"/>
    </bk>
    <bk>
      <rc t="2" v="17980"/>
    </bk>
    <bk>
      <rc t="2" v="17981"/>
    </bk>
    <bk>
      <rc t="2" v="17982"/>
    </bk>
    <bk>
      <rc t="2" v="17983"/>
    </bk>
    <bk>
      <rc t="2" v="17984"/>
    </bk>
    <bk>
      <rc t="2" v="17985"/>
    </bk>
    <bk>
      <rc t="2" v="17986"/>
    </bk>
    <bk>
      <rc t="2" v="17987"/>
    </bk>
    <bk>
      <rc t="2" v="17988"/>
    </bk>
    <bk>
      <rc t="2" v="17989"/>
    </bk>
    <bk>
      <rc t="2" v="17990"/>
    </bk>
    <bk>
      <rc t="2" v="17991"/>
    </bk>
    <bk>
      <rc t="2" v="17992"/>
    </bk>
    <bk>
      <rc t="2" v="17993"/>
    </bk>
    <bk>
      <rc t="2" v="17994"/>
    </bk>
    <bk>
      <rc t="2" v="17995"/>
    </bk>
    <bk>
      <rc t="2" v="17996"/>
    </bk>
    <bk>
      <rc t="2" v="17997"/>
    </bk>
    <bk>
      <rc t="2" v="17998"/>
    </bk>
    <bk>
      <rc t="2" v="17999"/>
    </bk>
    <bk>
      <rc t="2" v="18000"/>
    </bk>
    <bk>
      <rc t="2" v="18001"/>
    </bk>
    <bk>
      <rc t="2" v="18002"/>
    </bk>
    <bk>
      <rc t="2" v="18003"/>
    </bk>
    <bk>
      <rc t="2" v="18004"/>
    </bk>
    <bk>
      <rc t="2" v="18005"/>
    </bk>
    <bk>
      <rc t="2" v="18006"/>
    </bk>
    <bk>
      <rc t="2" v="18007"/>
    </bk>
    <bk>
      <rc t="2" v="18008"/>
    </bk>
    <bk>
      <rc t="2" v="18009"/>
    </bk>
    <bk>
      <rc t="2" v="18010"/>
    </bk>
    <bk>
      <rc t="2" v="18011"/>
    </bk>
    <bk>
      <rc t="2" v="18012"/>
    </bk>
    <bk>
      <rc t="2" v="18013"/>
    </bk>
    <bk>
      <rc t="2" v="18014"/>
    </bk>
    <bk>
      <rc t="2" v="18015"/>
    </bk>
    <bk>
      <rc t="2" v="18016"/>
    </bk>
    <bk>
      <rc t="2" v="18017"/>
    </bk>
    <bk>
      <rc t="2" v="18018"/>
    </bk>
    <bk>
      <rc t="2" v="18019"/>
    </bk>
    <bk>
      <rc t="2" v="18020"/>
    </bk>
    <bk>
      <rc t="2" v="18021"/>
    </bk>
    <bk>
      <rc t="2" v="18022"/>
    </bk>
    <bk>
      <rc t="2" v="18023"/>
    </bk>
    <bk>
      <rc t="2" v="18024"/>
    </bk>
    <bk>
      <rc t="2" v="18025"/>
    </bk>
    <bk>
      <rc t="2" v="18026"/>
    </bk>
    <bk>
      <rc t="2" v="18027"/>
    </bk>
    <bk>
      <rc t="2" v="18028"/>
    </bk>
    <bk>
      <rc t="2" v="18029"/>
    </bk>
    <bk>
      <rc t="2" v="18030"/>
    </bk>
    <bk>
      <rc t="2" v="18031"/>
    </bk>
    <bk>
      <rc t="2" v="18032"/>
    </bk>
    <bk>
      <rc t="2" v="18033"/>
    </bk>
    <bk>
      <rc t="2" v="18034"/>
    </bk>
    <bk>
      <rc t="2" v="18035"/>
    </bk>
    <bk>
      <rc t="2" v="18036"/>
    </bk>
    <bk>
      <rc t="2" v="18037"/>
    </bk>
    <bk>
      <rc t="2" v="18038"/>
    </bk>
    <bk>
      <rc t="2" v="18039"/>
    </bk>
    <bk>
      <rc t="2" v="18040"/>
    </bk>
    <bk>
      <rc t="2" v="18041"/>
    </bk>
    <bk>
      <rc t="2" v="18042"/>
    </bk>
    <bk>
      <rc t="2" v="18043"/>
    </bk>
    <bk>
      <rc t="2" v="18044"/>
    </bk>
    <bk>
      <rc t="2" v="18045"/>
    </bk>
    <bk>
      <rc t="2" v="18046"/>
    </bk>
    <bk>
      <rc t="2" v="18047"/>
    </bk>
    <bk>
      <rc t="2" v="18048"/>
    </bk>
    <bk>
      <rc t="2" v="18049"/>
    </bk>
    <bk>
      <rc t="2" v="18050"/>
    </bk>
    <bk>
      <rc t="2" v="18051"/>
    </bk>
    <bk>
      <rc t="2" v="18052"/>
    </bk>
    <bk>
      <rc t="2" v="18053"/>
    </bk>
    <bk>
      <rc t="2" v="18054"/>
    </bk>
    <bk>
      <rc t="2" v="18055"/>
    </bk>
    <bk>
      <rc t="2" v="18056"/>
    </bk>
    <bk>
      <rc t="2" v="18057"/>
    </bk>
    <bk>
      <rc t="2" v="18058"/>
    </bk>
    <bk>
      <rc t="2" v="18059"/>
    </bk>
    <bk>
      <rc t="2" v="18060"/>
    </bk>
    <bk>
      <rc t="2" v="18061"/>
    </bk>
    <bk>
      <rc t="2" v="18062"/>
    </bk>
    <bk>
      <rc t="2" v="18063"/>
    </bk>
    <bk>
      <rc t="2" v="18064"/>
    </bk>
    <bk>
      <rc t="2" v="18065"/>
    </bk>
    <bk>
      <rc t="2" v="18066"/>
    </bk>
    <bk>
      <rc t="2" v="18067"/>
    </bk>
    <bk>
      <rc t="2" v="18068"/>
    </bk>
    <bk>
      <rc t="2" v="18069"/>
    </bk>
    <bk>
      <rc t="2" v="18070"/>
    </bk>
    <bk>
      <rc t="2" v="18071"/>
    </bk>
    <bk>
      <rc t="2" v="18072"/>
    </bk>
    <bk>
      <rc t="2" v="18073"/>
    </bk>
    <bk>
      <rc t="2" v="18074"/>
    </bk>
    <bk>
      <rc t="2" v="18075"/>
    </bk>
    <bk>
      <rc t="2" v="18076"/>
    </bk>
    <bk>
      <rc t="2" v="18077"/>
    </bk>
    <bk>
      <rc t="2" v="18078"/>
    </bk>
    <bk>
      <rc t="2" v="18079"/>
    </bk>
    <bk>
      <rc t="2" v="18080"/>
    </bk>
    <bk>
      <rc t="2" v="18081"/>
    </bk>
    <bk>
      <rc t="2" v="18082"/>
    </bk>
    <bk>
      <rc t="2" v="18083"/>
    </bk>
    <bk>
      <rc t="2" v="18084"/>
    </bk>
    <bk>
      <rc t="2" v="18085"/>
    </bk>
    <bk>
      <rc t="2" v="18086"/>
    </bk>
    <bk>
      <rc t="2" v="18087"/>
    </bk>
    <bk>
      <rc t="2" v="18088"/>
    </bk>
    <bk>
      <rc t="2" v="18089"/>
    </bk>
    <bk>
      <rc t="2" v="18090"/>
    </bk>
    <bk>
      <rc t="2" v="18091"/>
    </bk>
    <bk>
      <rc t="2" v="18092"/>
    </bk>
    <bk>
      <rc t="2" v="18093"/>
    </bk>
    <bk>
      <rc t="2" v="18094"/>
    </bk>
    <bk>
      <rc t="2" v="18095"/>
    </bk>
    <bk>
      <rc t="2" v="18096"/>
    </bk>
    <bk>
      <rc t="2" v="18097"/>
    </bk>
    <bk>
      <rc t="2" v="18098"/>
    </bk>
    <bk>
      <rc t="2" v="18099"/>
    </bk>
    <bk>
      <rc t="2" v="18100"/>
    </bk>
    <bk>
      <rc t="2" v="18101"/>
    </bk>
    <bk>
      <rc t="2" v="18102"/>
    </bk>
    <bk>
      <rc t="2" v="18103"/>
    </bk>
    <bk>
      <rc t="2" v="18104"/>
    </bk>
    <bk>
      <rc t="2" v="18105"/>
    </bk>
    <bk>
      <rc t="2" v="18106"/>
    </bk>
    <bk>
      <rc t="2" v="18107"/>
    </bk>
    <bk>
      <rc t="2" v="18108"/>
    </bk>
    <bk>
      <rc t="2" v="18109"/>
    </bk>
    <bk>
      <rc t="2" v="18110"/>
    </bk>
    <bk>
      <rc t="2" v="18111"/>
    </bk>
    <bk>
      <rc t="2" v="18112"/>
    </bk>
    <bk>
      <rc t="2" v="18113"/>
    </bk>
    <bk>
      <rc t="2" v="18114"/>
    </bk>
    <bk>
      <rc t="2" v="18115"/>
    </bk>
    <bk>
      <rc t="2" v="18116"/>
    </bk>
    <bk>
      <rc t="2" v="18117"/>
    </bk>
    <bk>
      <rc t="2" v="18118"/>
    </bk>
    <bk>
      <rc t="2" v="18119"/>
    </bk>
    <bk>
      <rc t="2" v="18120"/>
    </bk>
    <bk>
      <rc t="2" v="18121"/>
    </bk>
    <bk>
      <rc t="2" v="18122"/>
    </bk>
    <bk>
      <rc t="2" v="18123"/>
    </bk>
    <bk>
      <rc t="2" v="18124"/>
    </bk>
    <bk>
      <rc t="2" v="18125"/>
    </bk>
    <bk>
      <rc t="2" v="18126"/>
    </bk>
    <bk>
      <rc t="2" v="18127"/>
    </bk>
    <bk>
      <rc t="2" v="18128"/>
    </bk>
    <bk>
      <rc t="2" v="18129"/>
    </bk>
    <bk>
      <rc t="2" v="18130"/>
    </bk>
    <bk>
      <rc t="2" v="18131"/>
    </bk>
    <bk>
      <rc t="2" v="18132"/>
    </bk>
    <bk>
      <rc t="2" v="18133"/>
    </bk>
    <bk>
      <rc t="2" v="18134"/>
    </bk>
    <bk>
      <rc t="2" v="18135"/>
    </bk>
    <bk>
      <rc t="2" v="18136"/>
    </bk>
    <bk>
      <rc t="2" v="18137"/>
    </bk>
    <bk>
      <rc t="2" v="18138"/>
    </bk>
    <bk>
      <rc t="2" v="18139"/>
    </bk>
    <bk>
      <rc t="2" v="18140"/>
    </bk>
    <bk>
      <rc t="2" v="18141"/>
    </bk>
    <bk>
      <rc t="2" v="18142"/>
    </bk>
    <bk>
      <rc t="2" v="18143"/>
    </bk>
    <bk>
      <rc t="2" v="18144"/>
    </bk>
    <bk>
      <rc t="2" v="18145"/>
    </bk>
    <bk>
      <rc t="2" v="18146"/>
    </bk>
    <bk>
      <rc t="2" v="18147"/>
    </bk>
    <bk>
      <rc t="2" v="18148"/>
    </bk>
    <bk>
      <rc t="2" v="18149"/>
    </bk>
    <bk>
      <rc t="2" v="18150"/>
    </bk>
    <bk>
      <rc t="2" v="18151"/>
    </bk>
    <bk>
      <rc t="2" v="18152"/>
    </bk>
    <bk>
      <rc t="2" v="18153"/>
    </bk>
    <bk>
      <rc t="2" v="18154"/>
    </bk>
    <bk>
      <rc t="2" v="18155"/>
    </bk>
    <bk>
      <rc t="2" v="18156"/>
    </bk>
    <bk>
      <rc t="2" v="18157"/>
    </bk>
    <bk>
      <rc t="2" v="18158"/>
    </bk>
    <bk>
      <rc t="2" v="18159"/>
    </bk>
    <bk>
      <rc t="2" v="18160"/>
    </bk>
    <bk>
      <rc t="2" v="18161"/>
    </bk>
    <bk>
      <rc t="2" v="18162"/>
    </bk>
    <bk>
      <rc t="2" v="18163"/>
    </bk>
    <bk>
      <rc t="2" v="18164"/>
    </bk>
    <bk>
      <rc t="2" v="18165"/>
    </bk>
    <bk>
      <rc t="2" v="18166"/>
    </bk>
    <bk>
      <rc t="2" v="18167"/>
    </bk>
    <bk>
      <rc t="2" v="18168"/>
    </bk>
    <bk>
      <rc t="2" v="18169"/>
    </bk>
    <bk>
      <rc t="2" v="18170"/>
    </bk>
    <bk>
      <rc t="2" v="18171"/>
    </bk>
    <bk>
      <rc t="2" v="18172"/>
    </bk>
    <bk>
      <rc t="2" v="18173"/>
    </bk>
    <bk>
      <rc t="2" v="18174"/>
    </bk>
    <bk>
      <rc t="2" v="18175"/>
    </bk>
    <bk>
      <rc t="2" v="18176"/>
    </bk>
    <bk>
      <rc t="2" v="18177"/>
    </bk>
    <bk>
      <rc t="2" v="18178"/>
    </bk>
    <bk>
      <rc t="2" v="18179"/>
    </bk>
    <bk>
      <rc t="2" v="18180"/>
    </bk>
    <bk>
      <rc t="2" v="18181"/>
    </bk>
    <bk>
      <rc t="2" v="18182"/>
    </bk>
    <bk>
      <rc t="2" v="18183"/>
    </bk>
    <bk>
      <rc t="2" v="18184"/>
    </bk>
    <bk>
      <rc t="2" v="18185"/>
    </bk>
    <bk>
      <rc t="2" v="18186"/>
    </bk>
    <bk>
      <rc t="2" v="18187"/>
    </bk>
    <bk>
      <rc t="2" v="18188"/>
    </bk>
    <bk>
      <rc t="2" v="18189"/>
    </bk>
    <bk>
      <rc t="2" v="18190"/>
    </bk>
    <bk>
      <rc t="2" v="18191"/>
    </bk>
    <bk>
      <rc t="2" v="18192"/>
    </bk>
    <bk>
      <rc t="2" v="18193"/>
    </bk>
    <bk>
      <rc t="2" v="18194"/>
    </bk>
    <bk>
      <rc t="2" v="18195"/>
    </bk>
    <bk>
      <rc t="2" v="18196"/>
    </bk>
    <bk>
      <rc t="2" v="18197"/>
    </bk>
    <bk>
      <rc t="2" v="18198"/>
    </bk>
    <bk>
      <rc t="2" v="18199"/>
    </bk>
    <bk>
      <rc t="2" v="18200"/>
    </bk>
    <bk>
      <rc t="2" v="18201"/>
    </bk>
    <bk>
      <rc t="2" v="18202"/>
    </bk>
    <bk>
      <rc t="2" v="18203"/>
    </bk>
    <bk>
      <rc t="2" v="18204"/>
    </bk>
    <bk>
      <rc t="2" v="18205"/>
    </bk>
    <bk>
      <rc t="2" v="18206"/>
    </bk>
    <bk>
      <rc t="2" v="18207"/>
    </bk>
    <bk>
      <rc t="2" v="18208"/>
    </bk>
    <bk>
      <rc t="2" v="18209"/>
    </bk>
    <bk>
      <rc t="2" v="18210"/>
    </bk>
    <bk>
      <rc t="2" v="18211"/>
    </bk>
    <bk>
      <rc t="2" v="18212"/>
    </bk>
    <bk>
      <rc t="2" v="18213"/>
    </bk>
    <bk>
      <rc t="2" v="18214"/>
    </bk>
    <bk>
      <rc t="2" v="18215"/>
    </bk>
    <bk>
      <rc t="2" v="18216"/>
    </bk>
    <bk>
      <rc t="2" v="18217"/>
    </bk>
    <bk>
      <rc t="2" v="18218"/>
    </bk>
    <bk>
      <rc t="2" v="18219"/>
    </bk>
    <bk>
      <rc t="2" v="18220"/>
    </bk>
    <bk>
      <rc t="2" v="18221"/>
    </bk>
    <bk>
      <rc t="2" v="18222"/>
    </bk>
    <bk>
      <rc t="2" v="18223"/>
    </bk>
    <bk>
      <rc t="2" v="18224"/>
    </bk>
    <bk>
      <rc t="2" v="18225"/>
    </bk>
    <bk>
      <rc t="2" v="18226"/>
    </bk>
    <bk>
      <rc t="2" v="18227"/>
    </bk>
    <bk>
      <rc t="2" v="18228"/>
    </bk>
    <bk>
      <rc t="2" v="18229"/>
    </bk>
    <bk>
      <rc t="2" v="18230"/>
    </bk>
    <bk>
      <rc t="2" v="18231"/>
    </bk>
    <bk>
      <rc t="2" v="18232"/>
    </bk>
    <bk>
      <rc t="2" v="18233"/>
    </bk>
    <bk>
      <rc t="2" v="18234"/>
    </bk>
    <bk>
      <rc t="2" v="18235"/>
    </bk>
    <bk>
      <rc t="2" v="18236"/>
    </bk>
    <bk>
      <rc t="2" v="18237"/>
    </bk>
    <bk>
      <rc t="2" v="18238"/>
    </bk>
    <bk>
      <rc t="2" v="18239"/>
    </bk>
    <bk>
      <rc t="2" v="18240"/>
    </bk>
    <bk>
      <rc t="2" v="18241"/>
    </bk>
    <bk>
      <rc t="2" v="18242"/>
    </bk>
    <bk>
      <rc t="2" v="18243"/>
    </bk>
    <bk>
      <rc t="2" v="18244"/>
    </bk>
    <bk>
      <rc t="2" v="18245"/>
    </bk>
    <bk>
      <rc t="2" v="18246"/>
    </bk>
    <bk>
      <rc t="2" v="18247"/>
    </bk>
    <bk>
      <rc t="2" v="18248"/>
    </bk>
    <bk>
      <rc t="2" v="18249"/>
    </bk>
    <bk>
      <rc t="2" v="18250"/>
    </bk>
    <bk>
      <rc t="2" v="18251"/>
    </bk>
    <bk>
      <rc t="2" v="18252"/>
    </bk>
    <bk>
      <rc t="2" v="18253"/>
    </bk>
    <bk>
      <rc t="2" v="18254"/>
    </bk>
    <bk>
      <rc t="2" v="18255"/>
    </bk>
    <bk>
      <rc t="2" v="18256"/>
    </bk>
    <bk>
      <rc t="2" v="18257"/>
    </bk>
    <bk>
      <rc t="2" v="18258"/>
    </bk>
    <bk>
      <rc t="2" v="18259"/>
    </bk>
    <bk>
      <rc t="2" v="18260"/>
    </bk>
    <bk>
      <rc t="2" v="18261"/>
    </bk>
    <bk>
      <rc t="2" v="18262"/>
    </bk>
    <bk>
      <rc t="2" v="18263"/>
    </bk>
    <bk>
      <rc t="2" v="18264"/>
    </bk>
    <bk>
      <rc t="2" v="18265"/>
    </bk>
    <bk>
      <rc t="2" v="18266"/>
    </bk>
    <bk>
      <rc t="2" v="18267"/>
    </bk>
    <bk>
      <rc t="2" v="18268"/>
    </bk>
    <bk>
      <rc t="2" v="18269"/>
    </bk>
    <bk>
      <rc t="2" v="18270"/>
    </bk>
    <bk>
      <rc t="2" v="18271"/>
    </bk>
    <bk>
      <rc t="2" v="18272"/>
    </bk>
    <bk>
      <rc t="2" v="18273"/>
    </bk>
    <bk>
      <rc t="2" v="18274"/>
    </bk>
    <bk>
      <rc t="2" v="18275"/>
    </bk>
    <bk>
      <rc t="2" v="18276"/>
    </bk>
    <bk>
      <rc t="2" v="18277"/>
    </bk>
    <bk>
      <rc t="2" v="18278"/>
    </bk>
    <bk>
      <rc t="2" v="18279"/>
    </bk>
    <bk>
      <rc t="2" v="18280"/>
    </bk>
    <bk>
      <rc t="2" v="18281"/>
    </bk>
    <bk>
      <rc t="2" v="18282"/>
    </bk>
    <bk>
      <rc t="2" v="18283"/>
    </bk>
    <bk>
      <rc t="2" v="18284"/>
    </bk>
    <bk>
      <rc t="2" v="18285"/>
    </bk>
    <bk>
      <rc t="2" v="18286"/>
    </bk>
    <bk>
      <rc t="2" v="18287"/>
    </bk>
    <bk>
      <rc t="2" v="18288"/>
    </bk>
    <bk>
      <rc t="2" v="18289"/>
    </bk>
    <bk>
      <rc t="2" v="18290"/>
    </bk>
    <bk>
      <rc t="2" v="18291"/>
    </bk>
    <bk>
      <rc t="2" v="18292"/>
    </bk>
    <bk>
      <rc t="2" v="18293"/>
    </bk>
    <bk>
      <rc t="2" v="18294"/>
    </bk>
    <bk>
      <rc t="2" v="18295"/>
    </bk>
    <bk>
      <rc t="2" v="18296"/>
    </bk>
    <bk>
      <rc t="2" v="18297"/>
    </bk>
    <bk>
      <rc t="2" v="18298"/>
    </bk>
    <bk>
      <rc t="2" v="18299"/>
    </bk>
    <bk>
      <rc t="2" v="18300"/>
    </bk>
    <bk>
      <rc t="2" v="18301"/>
    </bk>
    <bk>
      <rc t="2" v="18302"/>
    </bk>
    <bk>
      <rc t="2" v="18303"/>
    </bk>
    <bk>
      <rc t="2" v="18304"/>
    </bk>
    <bk>
      <rc t="2" v="18305"/>
    </bk>
    <bk>
      <rc t="2" v="18306"/>
    </bk>
    <bk>
      <rc t="2" v="18307"/>
    </bk>
    <bk>
      <rc t="2" v="18308"/>
    </bk>
    <bk>
      <rc t="2" v="18309"/>
    </bk>
    <bk>
      <rc t="2" v="18310"/>
    </bk>
    <bk>
      <rc t="2" v="18311"/>
    </bk>
    <bk>
      <rc t="2" v="18312"/>
    </bk>
    <bk>
      <rc t="2" v="18313"/>
    </bk>
    <bk>
      <rc t="2" v="18314"/>
    </bk>
    <bk>
      <rc t="2" v="18315"/>
    </bk>
    <bk>
      <rc t="2" v="18316"/>
    </bk>
    <bk>
      <rc t="2" v="18317"/>
    </bk>
    <bk>
      <rc t="2" v="18318"/>
    </bk>
    <bk>
      <rc t="2" v="18319"/>
    </bk>
    <bk>
      <rc t="2" v="18320"/>
    </bk>
    <bk>
      <rc t="2" v="18321"/>
    </bk>
    <bk>
      <rc t="2" v="18322"/>
    </bk>
    <bk>
      <rc t="2" v="18323"/>
    </bk>
    <bk>
      <rc t="2" v="18324"/>
    </bk>
    <bk>
      <rc t="2" v="18325"/>
    </bk>
    <bk>
      <rc t="2" v="18326"/>
    </bk>
    <bk>
      <rc t="2" v="18327"/>
    </bk>
    <bk>
      <rc t="2" v="18328"/>
    </bk>
    <bk>
      <rc t="2" v="18329"/>
    </bk>
    <bk>
      <rc t="2" v="18330"/>
    </bk>
    <bk>
      <rc t="2" v="18331"/>
    </bk>
    <bk>
      <rc t="2" v="18332"/>
    </bk>
    <bk>
      <rc t="2" v="18333"/>
    </bk>
    <bk>
      <rc t="2" v="18334"/>
    </bk>
    <bk>
      <rc t="2" v="18335"/>
    </bk>
    <bk>
      <rc t="2" v="18336"/>
    </bk>
    <bk>
      <rc t="2" v="18337"/>
    </bk>
    <bk>
      <rc t="2" v="18338"/>
    </bk>
    <bk>
      <rc t="2" v="18339"/>
    </bk>
    <bk>
      <rc t="2" v="18340"/>
    </bk>
    <bk>
      <rc t="2" v="18341"/>
    </bk>
    <bk>
      <rc t="2" v="18342"/>
    </bk>
    <bk>
      <rc t="2" v="18343"/>
    </bk>
    <bk>
      <rc t="2" v="18344"/>
    </bk>
    <bk>
      <rc t="2" v="18345"/>
    </bk>
    <bk>
      <rc t="2" v="18346"/>
    </bk>
    <bk>
      <rc t="2" v="18347"/>
    </bk>
    <bk>
      <rc t="2" v="18348"/>
    </bk>
    <bk>
      <rc t="2" v="18349"/>
    </bk>
    <bk>
      <rc t="2" v="18350"/>
    </bk>
    <bk>
      <rc t="2" v="18351"/>
    </bk>
    <bk>
      <rc t="2" v="18352"/>
    </bk>
    <bk>
      <rc t="2" v="18353"/>
    </bk>
    <bk>
      <rc t="2" v="18354"/>
    </bk>
    <bk>
      <rc t="2" v="18355"/>
    </bk>
    <bk>
      <rc t="2" v="18356"/>
    </bk>
    <bk>
      <rc t="2" v="18357"/>
    </bk>
    <bk>
      <rc t="2" v="18358"/>
    </bk>
    <bk>
      <rc t="2" v="18359"/>
    </bk>
    <bk>
      <rc t="2" v="18360"/>
    </bk>
    <bk>
      <rc t="2" v="18361"/>
    </bk>
    <bk>
      <rc t="2" v="18362"/>
    </bk>
    <bk>
      <rc t="2" v="18363"/>
    </bk>
    <bk>
      <rc t="2" v="18364"/>
    </bk>
    <bk>
      <rc t="2" v="18365"/>
    </bk>
    <bk>
      <rc t="2" v="18366"/>
    </bk>
    <bk>
      <rc t="2" v="18367"/>
    </bk>
    <bk>
      <rc t="2" v="18368"/>
    </bk>
    <bk>
      <rc t="2" v="18369"/>
    </bk>
    <bk>
      <rc t="2" v="18370"/>
    </bk>
    <bk>
      <rc t="2" v="18371"/>
    </bk>
    <bk>
      <rc t="2" v="18372"/>
    </bk>
    <bk>
      <rc t="2" v="18373"/>
    </bk>
    <bk>
      <rc t="2" v="18374"/>
    </bk>
    <bk>
      <rc t="2" v="18375"/>
    </bk>
    <bk>
      <rc t="2" v="18376"/>
    </bk>
    <bk>
      <rc t="2" v="18377"/>
    </bk>
    <bk>
      <rc t="2" v="18378"/>
    </bk>
    <bk>
      <rc t="2" v="18379"/>
    </bk>
    <bk>
      <rc t="2" v="18380"/>
    </bk>
    <bk>
      <rc t="2" v="18381"/>
    </bk>
    <bk>
      <rc t="2" v="18382"/>
    </bk>
    <bk>
      <rc t="2" v="18383"/>
    </bk>
    <bk>
      <rc t="2" v="18384"/>
    </bk>
    <bk>
      <rc t="2" v="18385"/>
    </bk>
    <bk>
      <rc t="2" v="18386"/>
    </bk>
    <bk>
      <rc t="2" v="18387"/>
    </bk>
    <bk>
      <rc t="2" v="18388"/>
    </bk>
    <bk>
      <rc t="2" v="18389"/>
    </bk>
    <bk>
      <rc t="2" v="18390"/>
    </bk>
    <bk>
      <rc t="2" v="18391"/>
    </bk>
    <bk>
      <rc t="2" v="18392"/>
    </bk>
    <bk>
      <rc t="2" v="18393"/>
    </bk>
    <bk>
      <rc t="2" v="18394"/>
    </bk>
    <bk>
      <rc t="2" v="18395"/>
    </bk>
    <bk>
      <rc t="2" v="18396"/>
    </bk>
    <bk>
      <rc t="2" v="18397"/>
    </bk>
    <bk>
      <rc t="2" v="18398"/>
    </bk>
    <bk>
      <rc t="2" v="18399"/>
    </bk>
    <bk>
      <rc t="2" v="18400"/>
    </bk>
    <bk>
      <rc t="2" v="18401"/>
    </bk>
    <bk>
      <rc t="2" v="18402"/>
    </bk>
    <bk>
      <rc t="2" v="18403"/>
    </bk>
    <bk>
      <rc t="2" v="18404"/>
    </bk>
    <bk>
      <rc t="2" v="18405"/>
    </bk>
    <bk>
      <rc t="2" v="18406"/>
    </bk>
    <bk>
      <rc t="2" v="18407"/>
    </bk>
    <bk>
      <rc t="2" v="18408"/>
    </bk>
    <bk>
      <rc t="2" v="18409"/>
    </bk>
    <bk>
      <rc t="2" v="18410"/>
    </bk>
    <bk>
      <rc t="2" v="18411"/>
    </bk>
    <bk>
      <rc t="2" v="18412"/>
    </bk>
    <bk>
      <rc t="2" v="18413"/>
    </bk>
    <bk>
      <rc t="2" v="18414"/>
    </bk>
    <bk>
      <rc t="2" v="18415"/>
    </bk>
    <bk>
      <rc t="2" v="18416"/>
    </bk>
    <bk>
      <rc t="2" v="18417"/>
    </bk>
    <bk>
      <rc t="2" v="18418"/>
    </bk>
    <bk>
      <rc t="2" v="18419"/>
    </bk>
    <bk>
      <rc t="2" v="18420"/>
    </bk>
    <bk>
      <rc t="2" v="18421"/>
    </bk>
    <bk>
      <rc t="2" v="18422"/>
    </bk>
    <bk>
      <rc t="2" v="18423"/>
    </bk>
    <bk>
      <rc t="2" v="18424"/>
    </bk>
    <bk>
      <rc t="2" v="18425"/>
    </bk>
    <bk>
      <rc t="2" v="18426"/>
    </bk>
    <bk>
      <rc t="2" v="18427"/>
    </bk>
    <bk>
      <rc t="2" v="18428"/>
    </bk>
    <bk>
      <rc t="2" v="18429"/>
    </bk>
    <bk>
      <rc t="2" v="18430"/>
    </bk>
    <bk>
      <rc t="2" v="18431"/>
    </bk>
    <bk>
      <rc t="2" v="18432"/>
    </bk>
    <bk>
      <rc t="2" v="18433"/>
    </bk>
    <bk>
      <rc t="2" v="18434"/>
    </bk>
    <bk>
      <rc t="2" v="18435"/>
    </bk>
    <bk>
      <rc t="2" v="18436"/>
    </bk>
    <bk>
      <rc t="2" v="18437"/>
    </bk>
    <bk>
      <rc t="2" v="18438"/>
    </bk>
    <bk>
      <rc t="2" v="18439"/>
    </bk>
    <bk>
      <rc t="2" v="18440"/>
    </bk>
    <bk>
      <rc t="2" v="18441"/>
    </bk>
    <bk>
      <rc t="2" v="18442"/>
    </bk>
    <bk>
      <rc t="2" v="18443"/>
    </bk>
    <bk>
      <rc t="2" v="18444"/>
    </bk>
    <bk>
      <rc t="2" v="18445"/>
    </bk>
    <bk>
      <rc t="2" v="18446"/>
    </bk>
    <bk>
      <rc t="2" v="18447"/>
    </bk>
    <bk>
      <rc t="2" v="18448"/>
    </bk>
    <bk>
      <rc t="2" v="18449"/>
    </bk>
    <bk>
      <rc t="2" v="18450"/>
    </bk>
    <bk>
      <rc t="2" v="18451"/>
    </bk>
    <bk>
      <rc t="2" v="18452"/>
    </bk>
    <bk>
      <rc t="2" v="18453"/>
    </bk>
    <bk>
      <rc t="2" v="18454"/>
    </bk>
    <bk>
      <rc t="2" v="18455"/>
    </bk>
    <bk>
      <rc t="2" v="18456"/>
    </bk>
    <bk>
      <rc t="2" v="18457"/>
    </bk>
    <bk>
      <rc t="2" v="18458"/>
    </bk>
    <bk>
      <rc t="2" v="18459"/>
    </bk>
    <bk>
      <rc t="2" v="18460"/>
    </bk>
    <bk>
      <rc t="2" v="18461"/>
    </bk>
    <bk>
      <rc t="2" v="18462"/>
    </bk>
    <bk>
      <rc t="2" v="18463"/>
    </bk>
    <bk>
      <rc t="2" v="18464"/>
    </bk>
    <bk>
      <rc t="2" v="18465"/>
    </bk>
    <bk>
      <rc t="2" v="18466"/>
    </bk>
    <bk>
      <rc t="2" v="18467"/>
    </bk>
    <bk>
      <rc t="2" v="18468"/>
    </bk>
    <bk>
      <rc t="2" v="18469"/>
    </bk>
    <bk>
      <rc t="2" v="18470"/>
    </bk>
    <bk>
      <rc t="2" v="18471"/>
    </bk>
    <bk>
      <rc t="2" v="18472"/>
    </bk>
    <bk>
      <rc t="2" v="18473"/>
    </bk>
    <bk>
      <rc t="2" v="18474"/>
    </bk>
    <bk>
      <rc t="2" v="18475"/>
    </bk>
    <bk>
      <rc t="2" v="18476"/>
    </bk>
    <bk>
      <rc t="2" v="18477"/>
    </bk>
    <bk>
      <rc t="2" v="18478"/>
    </bk>
    <bk>
      <rc t="2" v="18479"/>
    </bk>
    <bk>
      <rc t="2" v="18480"/>
    </bk>
    <bk>
      <rc t="2" v="18481"/>
    </bk>
    <bk>
      <rc t="2" v="18482"/>
    </bk>
    <bk>
      <rc t="2" v="18483"/>
    </bk>
    <bk>
      <rc t="2" v="18484"/>
    </bk>
    <bk>
      <rc t="2" v="18485"/>
    </bk>
    <bk>
      <rc t="2" v="18486"/>
    </bk>
    <bk>
      <rc t="2" v="18487"/>
    </bk>
    <bk>
      <rc t="2" v="18488"/>
    </bk>
    <bk>
      <rc t="2" v="18489"/>
    </bk>
    <bk>
      <rc t="2" v="18490"/>
    </bk>
    <bk>
      <rc t="2" v="18491"/>
    </bk>
    <bk>
      <rc t="2" v="18492"/>
    </bk>
    <bk>
      <rc t="2" v="18493"/>
    </bk>
    <bk>
      <rc t="2" v="18494"/>
    </bk>
    <bk>
      <rc t="2" v="18495"/>
    </bk>
    <bk>
      <rc t="2" v="18496"/>
    </bk>
    <bk>
      <rc t="2" v="18497"/>
    </bk>
    <bk>
      <rc t="2" v="18498"/>
    </bk>
    <bk>
      <rc t="2" v="18499"/>
    </bk>
    <bk>
      <rc t="2" v="18500"/>
    </bk>
    <bk>
      <rc t="2" v="18501"/>
    </bk>
    <bk>
      <rc t="2" v="18502"/>
    </bk>
    <bk>
      <rc t="2" v="18503"/>
    </bk>
    <bk>
      <rc t="2" v="18504"/>
    </bk>
    <bk>
      <rc t="2" v="18505"/>
    </bk>
    <bk>
      <rc t="2" v="18506"/>
    </bk>
    <bk>
      <rc t="2" v="18507"/>
    </bk>
    <bk>
      <rc t="2" v="18508"/>
    </bk>
    <bk>
      <rc t="2" v="18509"/>
    </bk>
    <bk>
      <rc t="2" v="18510"/>
    </bk>
    <bk>
      <rc t="2" v="18511"/>
    </bk>
    <bk>
      <rc t="2" v="18512"/>
    </bk>
    <bk>
      <rc t="2" v="18513"/>
    </bk>
    <bk>
      <rc t="2" v="18514"/>
    </bk>
    <bk>
      <rc t="2" v="18515"/>
    </bk>
    <bk>
      <rc t="2" v="18516"/>
    </bk>
    <bk>
      <rc t="2" v="18517"/>
    </bk>
    <bk>
      <rc t="2" v="18518"/>
    </bk>
    <bk>
      <rc t="2" v="18519"/>
    </bk>
    <bk>
      <rc t="2" v="18520"/>
    </bk>
    <bk>
      <rc t="2" v="18521"/>
    </bk>
    <bk>
      <rc t="2" v="18522"/>
    </bk>
    <bk>
      <rc t="2" v="18523"/>
    </bk>
    <bk>
      <rc t="2" v="18524"/>
    </bk>
    <bk>
      <rc t="2" v="18525"/>
    </bk>
    <bk>
      <rc t="2" v="18526"/>
    </bk>
    <bk>
      <rc t="2" v="18527"/>
    </bk>
    <bk>
      <rc t="2" v="18528"/>
    </bk>
    <bk>
      <rc t="2" v="18529"/>
    </bk>
    <bk>
      <rc t="2" v="18530"/>
    </bk>
    <bk>
      <rc t="2" v="18531"/>
    </bk>
    <bk>
      <rc t="2" v="18532"/>
    </bk>
    <bk>
      <rc t="2" v="18533"/>
    </bk>
    <bk>
      <rc t="2" v="18534"/>
    </bk>
    <bk>
      <rc t="2" v="18535"/>
    </bk>
    <bk>
      <rc t="2" v="18536"/>
    </bk>
    <bk>
      <rc t="2" v="18537"/>
    </bk>
    <bk>
      <rc t="2" v="18538"/>
    </bk>
    <bk>
      <rc t="2" v="18539"/>
    </bk>
    <bk>
      <rc t="2" v="18540"/>
    </bk>
    <bk>
      <rc t="2" v="18541"/>
    </bk>
    <bk>
      <rc t="2" v="18542"/>
    </bk>
    <bk>
      <rc t="2" v="18543"/>
    </bk>
    <bk>
      <rc t="2" v="18544"/>
    </bk>
    <bk>
      <rc t="2" v="18545"/>
    </bk>
    <bk>
      <rc t="2" v="18546"/>
    </bk>
    <bk>
      <rc t="2" v="18547"/>
    </bk>
    <bk>
      <rc t="2" v="18548"/>
    </bk>
    <bk>
      <rc t="2" v="18549"/>
    </bk>
    <bk>
      <rc t="2" v="18550"/>
    </bk>
    <bk>
      <rc t="2" v="18551"/>
    </bk>
    <bk>
      <rc t="2" v="18552"/>
    </bk>
    <bk>
      <rc t="2" v="18553"/>
    </bk>
    <bk>
      <rc t="2" v="18554"/>
    </bk>
    <bk>
      <rc t="2" v="18555"/>
    </bk>
    <bk>
      <rc t="2" v="18556"/>
    </bk>
    <bk>
      <rc t="2" v="18557"/>
    </bk>
    <bk>
      <rc t="2" v="18558"/>
    </bk>
    <bk>
      <rc t="2" v="18559"/>
    </bk>
    <bk>
      <rc t="2" v="18560"/>
    </bk>
    <bk>
      <rc t="2" v="18561"/>
    </bk>
    <bk>
      <rc t="2" v="18562"/>
    </bk>
    <bk>
      <rc t="2" v="18563"/>
    </bk>
    <bk>
      <rc t="2" v="18564"/>
    </bk>
    <bk>
      <rc t="2" v="18565"/>
    </bk>
    <bk>
      <rc t="2" v="18566"/>
    </bk>
    <bk>
      <rc t="2" v="18567"/>
    </bk>
    <bk>
      <rc t="2" v="18568"/>
    </bk>
    <bk>
      <rc t="2" v="18569"/>
    </bk>
    <bk>
      <rc t="2" v="18570"/>
    </bk>
    <bk>
      <rc t="2" v="18571"/>
    </bk>
    <bk>
      <rc t="2" v="18572"/>
    </bk>
    <bk>
      <rc t="2" v="18573"/>
    </bk>
    <bk>
      <rc t="2" v="18574"/>
    </bk>
    <bk>
      <rc t="2" v="18575"/>
    </bk>
    <bk>
      <rc t="2" v="18576"/>
    </bk>
    <bk>
      <rc t="2" v="18577"/>
    </bk>
    <bk>
      <rc t="2" v="18578"/>
    </bk>
    <bk>
      <rc t="2" v="18579"/>
    </bk>
    <bk>
      <rc t="2" v="18580"/>
    </bk>
    <bk>
      <rc t="2" v="18581"/>
    </bk>
    <bk>
      <rc t="2" v="18582"/>
    </bk>
    <bk>
      <rc t="2" v="18583"/>
    </bk>
    <bk>
      <rc t="2" v="18584"/>
    </bk>
    <bk>
      <rc t="2" v="18585"/>
    </bk>
    <bk>
      <rc t="2" v="18586"/>
    </bk>
    <bk>
      <rc t="2" v="18587"/>
    </bk>
    <bk>
      <rc t="2" v="18588"/>
    </bk>
    <bk>
      <rc t="2" v="18589"/>
    </bk>
    <bk>
      <rc t="2" v="18590"/>
    </bk>
    <bk>
      <rc t="2" v="18591"/>
    </bk>
    <bk>
      <rc t="2" v="18592"/>
    </bk>
    <bk>
      <rc t="2" v="18593"/>
    </bk>
    <bk>
      <rc t="2" v="18594"/>
    </bk>
    <bk>
      <rc t="2" v="18595"/>
    </bk>
    <bk>
      <rc t="2" v="18596"/>
    </bk>
    <bk>
      <rc t="2" v="18597"/>
    </bk>
    <bk>
      <rc t="2" v="18598"/>
    </bk>
    <bk>
      <rc t="2" v="18599"/>
    </bk>
    <bk>
      <rc t="2" v="18600"/>
    </bk>
    <bk>
      <rc t="2" v="18601"/>
    </bk>
    <bk>
      <rc t="2" v="18602"/>
    </bk>
    <bk>
      <rc t="2" v="18603"/>
    </bk>
    <bk>
      <rc t="2" v="18604"/>
    </bk>
    <bk>
      <rc t="2" v="18605"/>
    </bk>
    <bk>
      <rc t="2" v="18606"/>
    </bk>
    <bk>
      <rc t="2" v="18607"/>
    </bk>
    <bk>
      <rc t="2" v="18608"/>
    </bk>
    <bk>
      <rc t="2" v="18609"/>
    </bk>
    <bk>
      <rc t="2" v="18610"/>
    </bk>
    <bk>
      <rc t="2" v="18611"/>
    </bk>
    <bk>
      <rc t="2" v="18612"/>
    </bk>
    <bk>
      <rc t="2" v="18613"/>
    </bk>
    <bk>
      <rc t="2" v="18614"/>
    </bk>
    <bk>
      <rc t="2" v="18615"/>
    </bk>
    <bk>
      <rc t="2" v="18616"/>
    </bk>
    <bk>
      <rc t="2" v="18617"/>
    </bk>
    <bk>
      <rc t="2" v="18618"/>
    </bk>
    <bk>
      <rc t="2" v="18619"/>
    </bk>
    <bk>
      <rc t="2" v="18620"/>
    </bk>
    <bk>
      <rc t="2" v="18621"/>
    </bk>
    <bk>
      <rc t="2" v="18622"/>
    </bk>
    <bk>
      <rc t="2" v="18623"/>
    </bk>
    <bk>
      <rc t="2" v="18624"/>
    </bk>
    <bk>
      <rc t="2" v="18625"/>
    </bk>
    <bk>
      <rc t="2" v="18626"/>
    </bk>
    <bk>
      <rc t="2" v="18627"/>
    </bk>
    <bk>
      <rc t="2" v="18628"/>
    </bk>
    <bk>
      <rc t="2" v="18629"/>
    </bk>
    <bk>
      <rc t="2" v="18630"/>
    </bk>
    <bk>
      <rc t="2" v="18631"/>
    </bk>
    <bk>
      <rc t="2" v="18632"/>
    </bk>
    <bk>
      <rc t="2" v="18633"/>
    </bk>
    <bk>
      <rc t="2" v="18634"/>
    </bk>
    <bk>
      <rc t="2" v="18635"/>
    </bk>
    <bk>
      <rc t="2" v="18636"/>
    </bk>
    <bk>
      <rc t="2" v="18637"/>
    </bk>
    <bk>
      <rc t="2" v="18638"/>
    </bk>
    <bk>
      <rc t="2" v="18639"/>
    </bk>
    <bk>
      <rc t="2" v="18640"/>
    </bk>
    <bk>
      <rc t="2" v="18641"/>
    </bk>
    <bk>
      <rc t="2" v="18642"/>
    </bk>
    <bk>
      <rc t="2" v="18643"/>
    </bk>
    <bk>
      <rc t="2" v="18644"/>
    </bk>
    <bk>
      <rc t="2" v="18645"/>
    </bk>
    <bk>
      <rc t="2" v="18646"/>
    </bk>
    <bk>
      <rc t="2" v="18647"/>
    </bk>
    <bk>
      <rc t="2" v="18648"/>
    </bk>
    <bk>
      <rc t="2" v="18649"/>
    </bk>
    <bk>
      <rc t="2" v="18650"/>
    </bk>
    <bk>
      <rc t="2" v="18651"/>
    </bk>
    <bk>
      <rc t="2" v="18652"/>
    </bk>
    <bk>
      <rc t="2" v="18653"/>
    </bk>
    <bk>
      <rc t="2" v="18654"/>
    </bk>
    <bk>
      <rc t="2" v="18655"/>
    </bk>
    <bk>
      <rc t="2" v="18656"/>
    </bk>
    <bk>
      <rc t="2" v="18657"/>
    </bk>
    <bk>
      <rc t="2" v="18658"/>
    </bk>
    <bk>
      <rc t="2" v="18659"/>
    </bk>
    <bk>
      <rc t="2" v="18660"/>
    </bk>
    <bk>
      <rc t="2" v="18661"/>
    </bk>
    <bk>
      <rc t="2" v="18662"/>
    </bk>
    <bk>
      <rc t="2" v="18663"/>
    </bk>
    <bk>
      <rc t="2" v="18664"/>
    </bk>
    <bk>
      <rc t="2" v="18665"/>
    </bk>
    <bk>
      <rc t="2" v="18666"/>
    </bk>
    <bk>
      <rc t="2" v="18667"/>
    </bk>
    <bk>
      <rc t="2" v="18668"/>
    </bk>
    <bk>
      <rc t="2" v="18669"/>
    </bk>
    <bk>
      <rc t="2" v="18670"/>
    </bk>
    <bk>
      <rc t="2" v="18671"/>
    </bk>
    <bk>
      <rc t="2" v="18672"/>
    </bk>
    <bk>
      <rc t="2" v="18673"/>
    </bk>
    <bk>
      <rc t="2" v="18674"/>
    </bk>
    <bk>
      <rc t="2" v="18675"/>
    </bk>
    <bk>
      <rc t="2" v="18676"/>
    </bk>
    <bk>
      <rc t="2" v="18677"/>
    </bk>
    <bk>
      <rc t="2" v="18678"/>
    </bk>
    <bk>
      <rc t="2" v="18679"/>
    </bk>
    <bk>
      <rc t="2" v="18680"/>
    </bk>
    <bk>
      <rc t="2" v="18681"/>
    </bk>
    <bk>
      <rc t="2" v="18682"/>
    </bk>
    <bk>
      <rc t="2" v="18683"/>
    </bk>
    <bk>
      <rc t="2" v="18684"/>
    </bk>
    <bk>
      <rc t="2" v="18685"/>
    </bk>
    <bk>
      <rc t="2" v="18686"/>
    </bk>
    <bk>
      <rc t="2" v="18687"/>
    </bk>
    <bk>
      <rc t="2" v="18688"/>
    </bk>
    <bk>
      <rc t="2" v="18689"/>
    </bk>
    <bk>
      <rc t="2" v="18690"/>
    </bk>
    <bk>
      <rc t="2" v="18691"/>
    </bk>
    <bk>
      <rc t="2" v="18692"/>
    </bk>
    <bk>
      <rc t="2" v="18693"/>
    </bk>
    <bk>
      <rc t="2" v="18694"/>
    </bk>
    <bk>
      <rc t="2" v="18695"/>
    </bk>
    <bk>
      <rc t="2" v="18696"/>
    </bk>
    <bk>
      <rc t="2" v="18697"/>
    </bk>
    <bk>
      <rc t="2" v="18698"/>
    </bk>
    <bk>
      <rc t="2" v="18699"/>
    </bk>
    <bk>
      <rc t="2" v="18700"/>
    </bk>
    <bk>
      <rc t="2" v="18701"/>
    </bk>
    <bk>
      <rc t="2" v="18702"/>
    </bk>
    <bk>
      <rc t="2" v="18703"/>
    </bk>
    <bk>
      <rc t="2" v="18704"/>
    </bk>
    <bk>
      <rc t="2" v="18705"/>
    </bk>
    <bk>
      <rc t="2" v="18706"/>
    </bk>
    <bk>
      <rc t="2" v="18707"/>
    </bk>
    <bk>
      <rc t="2" v="18708"/>
    </bk>
    <bk>
      <rc t="2" v="18709"/>
    </bk>
    <bk>
      <rc t="2" v="18710"/>
    </bk>
    <bk>
      <rc t="2" v="18711"/>
    </bk>
    <bk>
      <rc t="2" v="18712"/>
    </bk>
    <bk>
      <rc t="2" v="18713"/>
    </bk>
    <bk>
      <rc t="2" v="18714"/>
    </bk>
    <bk>
      <rc t="2" v="18715"/>
    </bk>
    <bk>
      <rc t="2" v="18716"/>
    </bk>
    <bk>
      <rc t="2" v="18717"/>
    </bk>
    <bk>
      <rc t="2" v="18718"/>
    </bk>
    <bk>
      <rc t="2" v="18719"/>
    </bk>
    <bk>
      <rc t="2" v="18720"/>
    </bk>
    <bk>
      <rc t="2" v="18721"/>
    </bk>
    <bk>
      <rc t="2" v="18722"/>
    </bk>
    <bk>
      <rc t="2" v="18723"/>
    </bk>
    <bk>
      <rc t="2" v="18724"/>
    </bk>
    <bk>
      <rc t="2" v="18725"/>
    </bk>
    <bk>
      <rc t="2" v="18726"/>
    </bk>
    <bk>
      <rc t="2" v="18727"/>
    </bk>
    <bk>
      <rc t="2" v="18728"/>
    </bk>
    <bk>
      <rc t="2" v="18729"/>
    </bk>
    <bk>
      <rc t="2" v="18730"/>
    </bk>
    <bk>
      <rc t="2" v="18731"/>
    </bk>
    <bk>
      <rc t="2" v="18732"/>
    </bk>
    <bk>
      <rc t="2" v="18733"/>
    </bk>
    <bk>
      <rc t="2" v="18734"/>
    </bk>
    <bk>
      <rc t="2" v="18735"/>
    </bk>
    <bk>
      <rc t="2" v="18736"/>
    </bk>
    <bk>
      <rc t="2" v="18737"/>
    </bk>
    <bk>
      <rc t="2" v="18738"/>
    </bk>
    <bk>
      <rc t="2" v="18739"/>
    </bk>
    <bk>
      <rc t="2" v="18740"/>
    </bk>
    <bk>
      <rc t="2" v="18741"/>
    </bk>
    <bk>
      <rc t="2" v="18742"/>
    </bk>
    <bk>
      <rc t="2" v="18743"/>
    </bk>
    <bk>
      <rc t="2" v="18744"/>
    </bk>
    <bk>
      <rc t="2" v="18745"/>
    </bk>
    <bk>
      <rc t="2" v="18746"/>
    </bk>
    <bk>
      <rc t="2" v="18747"/>
    </bk>
    <bk>
      <rc t="2" v="18748"/>
    </bk>
    <bk>
      <rc t="2" v="18749"/>
    </bk>
    <bk>
      <rc t="2" v="18750"/>
    </bk>
    <bk>
      <rc t="2" v="18751"/>
    </bk>
    <bk>
      <rc t="2" v="18752"/>
    </bk>
    <bk>
      <rc t="2" v="18753"/>
    </bk>
    <bk>
      <rc t="2" v="18754"/>
    </bk>
    <bk>
      <rc t="2" v="18755"/>
    </bk>
    <bk>
      <rc t="2" v="18756"/>
    </bk>
    <bk>
      <rc t="2" v="18757"/>
    </bk>
    <bk>
      <rc t="2" v="18758"/>
    </bk>
    <bk>
      <rc t="2" v="18759"/>
    </bk>
    <bk>
      <rc t="2" v="18760"/>
    </bk>
    <bk>
      <rc t="2" v="18761"/>
    </bk>
    <bk>
      <rc t="2" v="18762"/>
    </bk>
    <bk>
      <rc t="2" v="18763"/>
    </bk>
    <bk>
      <rc t="2" v="18764"/>
    </bk>
    <bk>
      <rc t="2" v="18765"/>
    </bk>
    <bk>
      <rc t="2" v="18766"/>
    </bk>
    <bk>
      <rc t="2" v="18767"/>
    </bk>
    <bk>
      <rc t="2" v="18768"/>
    </bk>
    <bk>
      <rc t="2" v="18769"/>
    </bk>
    <bk>
      <rc t="2" v="18770"/>
    </bk>
    <bk>
      <rc t="2" v="18771"/>
    </bk>
    <bk>
      <rc t="2" v="18772"/>
    </bk>
    <bk>
      <rc t="2" v="18773"/>
    </bk>
    <bk>
      <rc t="2" v="18774"/>
    </bk>
    <bk>
      <rc t="2" v="18775"/>
    </bk>
    <bk>
      <rc t="2" v="18776"/>
    </bk>
    <bk>
      <rc t="2" v="18777"/>
    </bk>
    <bk>
      <rc t="2" v="18778"/>
    </bk>
    <bk>
      <rc t="2" v="18779"/>
    </bk>
    <bk>
      <rc t="2" v="18780"/>
    </bk>
    <bk>
      <rc t="2" v="18781"/>
    </bk>
    <bk>
      <rc t="2" v="18782"/>
    </bk>
    <bk>
      <rc t="2" v="18783"/>
    </bk>
    <bk>
      <rc t="2" v="18784"/>
    </bk>
    <bk>
      <rc t="2" v="18785"/>
    </bk>
    <bk>
      <rc t="2" v="18786"/>
    </bk>
    <bk>
      <rc t="2" v="18787"/>
    </bk>
    <bk>
      <rc t="2" v="18788"/>
    </bk>
    <bk>
      <rc t="2" v="18789"/>
    </bk>
    <bk>
      <rc t="2" v="18790"/>
    </bk>
    <bk>
      <rc t="2" v="18791"/>
    </bk>
    <bk>
      <rc t="2" v="18792"/>
    </bk>
    <bk>
      <rc t="2" v="18793"/>
    </bk>
    <bk>
      <rc t="2" v="18794"/>
    </bk>
    <bk>
      <rc t="2" v="18795"/>
    </bk>
    <bk>
      <rc t="2" v="18796"/>
    </bk>
    <bk>
      <rc t="2" v="18797"/>
    </bk>
    <bk>
      <rc t="2" v="18798"/>
    </bk>
    <bk>
      <rc t="2" v="18799"/>
    </bk>
    <bk>
      <rc t="2" v="18800"/>
    </bk>
    <bk>
      <rc t="2" v="18801"/>
    </bk>
    <bk>
      <rc t="2" v="18802"/>
    </bk>
    <bk>
      <rc t="2" v="18803"/>
    </bk>
    <bk>
      <rc t="2" v="18804"/>
    </bk>
    <bk>
      <rc t="2" v="18805"/>
    </bk>
    <bk>
      <rc t="2" v="18806"/>
    </bk>
    <bk>
      <rc t="2" v="18807"/>
    </bk>
    <bk>
      <rc t="2" v="18808"/>
    </bk>
    <bk>
      <rc t="2" v="18809"/>
    </bk>
    <bk>
      <rc t="2" v="18810"/>
    </bk>
    <bk>
      <rc t="2" v="18811"/>
    </bk>
    <bk>
      <rc t="2" v="18812"/>
    </bk>
    <bk>
      <rc t="2" v="18813"/>
    </bk>
    <bk>
      <rc t="2" v="18814"/>
    </bk>
    <bk>
      <rc t="2" v="18815"/>
    </bk>
    <bk>
      <rc t="2" v="18816"/>
    </bk>
    <bk>
      <rc t="2" v="18817"/>
    </bk>
    <bk>
      <rc t="2" v="18818"/>
    </bk>
    <bk>
      <rc t="2" v="18819"/>
    </bk>
    <bk>
      <rc t="2" v="18820"/>
    </bk>
    <bk>
      <rc t="2" v="18821"/>
    </bk>
    <bk>
      <rc t="2" v="18822"/>
    </bk>
    <bk>
      <rc t="2" v="18823"/>
    </bk>
    <bk>
      <rc t="2" v="18824"/>
    </bk>
    <bk>
      <rc t="2" v="18825"/>
    </bk>
    <bk>
      <rc t="2" v="18826"/>
    </bk>
    <bk>
      <rc t="2" v="18827"/>
    </bk>
    <bk>
      <rc t="2" v="18828"/>
    </bk>
    <bk>
      <rc t="2" v="18829"/>
    </bk>
    <bk>
      <rc t="2" v="18830"/>
    </bk>
    <bk>
      <rc t="2" v="18831"/>
    </bk>
    <bk>
      <rc t="2" v="18832"/>
    </bk>
    <bk>
      <rc t="2" v="18833"/>
    </bk>
    <bk>
      <rc t="2" v="18834"/>
    </bk>
    <bk>
      <rc t="2" v="18835"/>
    </bk>
    <bk>
      <rc t="2" v="18836"/>
    </bk>
    <bk>
      <rc t="2" v="18837"/>
    </bk>
    <bk>
      <rc t="2" v="18838"/>
    </bk>
    <bk>
      <rc t="2" v="18839"/>
    </bk>
    <bk>
      <rc t="2" v="18840"/>
    </bk>
    <bk>
      <rc t="2" v="18841"/>
    </bk>
    <bk>
      <rc t="2" v="18842"/>
    </bk>
    <bk>
      <rc t="2" v="18843"/>
    </bk>
    <bk>
      <rc t="2" v="18844"/>
    </bk>
    <bk>
      <rc t="2" v="18845"/>
    </bk>
    <bk>
      <rc t="2" v="18846"/>
    </bk>
    <bk>
      <rc t="2" v="18847"/>
    </bk>
    <bk>
      <rc t="2" v="18848"/>
    </bk>
    <bk>
      <rc t="2" v="18849"/>
    </bk>
    <bk>
      <rc t="2" v="18850"/>
    </bk>
    <bk>
      <rc t="2" v="18851"/>
    </bk>
    <bk>
      <rc t="2" v="18852"/>
    </bk>
    <bk>
      <rc t="2" v="18853"/>
    </bk>
    <bk>
      <rc t="2" v="18854"/>
    </bk>
    <bk>
      <rc t="2" v="18855"/>
    </bk>
    <bk>
      <rc t="2" v="18856"/>
    </bk>
    <bk>
      <rc t="2" v="18857"/>
    </bk>
    <bk>
      <rc t="2" v="18858"/>
    </bk>
    <bk>
      <rc t="2" v="18859"/>
    </bk>
    <bk>
      <rc t="2" v="18860"/>
    </bk>
    <bk>
      <rc t="2" v="18861"/>
    </bk>
    <bk>
      <rc t="2" v="18862"/>
    </bk>
    <bk>
      <rc t="2" v="18863"/>
    </bk>
    <bk>
      <rc t="2" v="18864"/>
    </bk>
    <bk>
      <rc t="2" v="18865"/>
    </bk>
    <bk>
      <rc t="2" v="18866"/>
    </bk>
    <bk>
      <rc t="2" v="18867"/>
    </bk>
    <bk>
      <rc t="2" v="18868"/>
    </bk>
    <bk>
      <rc t="2" v="18869"/>
    </bk>
    <bk>
      <rc t="2" v="18870"/>
    </bk>
    <bk>
      <rc t="2" v="18871"/>
    </bk>
    <bk>
      <rc t="2" v="18872"/>
    </bk>
    <bk>
      <rc t="2" v="18873"/>
    </bk>
    <bk>
      <rc t="2" v="18874"/>
    </bk>
    <bk>
      <rc t="2" v="18875"/>
    </bk>
    <bk>
      <rc t="2" v="18876"/>
    </bk>
    <bk>
      <rc t="2" v="18877"/>
    </bk>
    <bk>
      <rc t="2" v="18878"/>
    </bk>
    <bk>
      <rc t="2" v="18879"/>
    </bk>
    <bk>
      <rc t="2" v="18880"/>
    </bk>
    <bk>
      <rc t="2" v="18881"/>
    </bk>
    <bk>
      <rc t="2" v="18882"/>
    </bk>
    <bk>
      <rc t="2" v="18883"/>
    </bk>
    <bk>
      <rc t="2" v="18884"/>
    </bk>
    <bk>
      <rc t="2" v="18885"/>
    </bk>
    <bk>
      <rc t="2" v="18886"/>
    </bk>
    <bk>
      <rc t="2" v="18887"/>
    </bk>
    <bk>
      <rc t="2" v="18888"/>
    </bk>
    <bk>
      <rc t="2" v="18889"/>
    </bk>
    <bk>
      <rc t="2" v="18890"/>
    </bk>
    <bk>
      <rc t="2" v="18891"/>
    </bk>
    <bk>
      <rc t="2" v="18892"/>
    </bk>
    <bk>
      <rc t="2" v="18893"/>
    </bk>
    <bk>
      <rc t="2" v="18894"/>
    </bk>
    <bk>
      <rc t="2" v="18895"/>
    </bk>
    <bk>
      <rc t="2" v="18896"/>
    </bk>
    <bk>
      <rc t="2" v="18897"/>
    </bk>
    <bk>
      <rc t="2" v="18898"/>
    </bk>
    <bk>
      <rc t="2" v="18899"/>
    </bk>
    <bk>
      <rc t="2" v="18900"/>
    </bk>
    <bk>
      <rc t="2" v="18901"/>
    </bk>
    <bk>
      <rc t="2" v="18902"/>
    </bk>
    <bk>
      <rc t="2" v="18903"/>
    </bk>
    <bk>
      <rc t="2" v="18904"/>
    </bk>
    <bk>
      <rc t="2" v="18905"/>
    </bk>
    <bk>
      <rc t="2" v="18906"/>
    </bk>
    <bk>
      <rc t="2" v="18907"/>
    </bk>
    <bk>
      <rc t="2" v="18908"/>
    </bk>
    <bk>
      <rc t="2" v="18909"/>
    </bk>
    <bk>
      <rc t="2" v="18910"/>
    </bk>
    <bk>
      <rc t="2" v="18911"/>
    </bk>
    <bk>
      <rc t="2" v="18912"/>
    </bk>
    <bk>
      <rc t="2" v="18913"/>
    </bk>
    <bk>
      <rc t="2" v="18914"/>
    </bk>
    <bk>
      <rc t="2" v="18915"/>
    </bk>
    <bk>
      <rc t="2" v="18916"/>
    </bk>
    <bk>
      <rc t="2" v="18917"/>
    </bk>
    <bk>
      <rc t="2" v="18918"/>
    </bk>
    <bk>
      <rc t="2" v="18919"/>
    </bk>
    <bk>
      <rc t="2" v="18920"/>
    </bk>
    <bk>
      <rc t="2" v="18921"/>
    </bk>
    <bk>
      <rc t="2" v="18922"/>
    </bk>
    <bk>
      <rc t="2" v="18923"/>
    </bk>
    <bk>
      <rc t="2" v="18924"/>
    </bk>
    <bk>
      <rc t="2" v="18925"/>
    </bk>
    <bk>
      <rc t="2" v="18926"/>
    </bk>
    <bk>
      <rc t="2" v="18927"/>
    </bk>
    <bk>
      <rc t="2" v="18928"/>
    </bk>
    <bk>
      <rc t="2" v="18929"/>
    </bk>
    <bk>
      <rc t="2" v="18930"/>
    </bk>
    <bk>
      <rc t="2" v="18931"/>
    </bk>
    <bk>
      <rc t="2" v="18932"/>
    </bk>
    <bk>
      <rc t="2" v="18933"/>
    </bk>
    <bk>
      <rc t="2" v="18934"/>
    </bk>
    <bk>
      <rc t="2" v="18935"/>
    </bk>
    <bk>
      <rc t="2" v="18936"/>
    </bk>
    <bk>
      <rc t="2" v="18937"/>
    </bk>
    <bk>
      <rc t="2" v="18938"/>
    </bk>
    <bk>
      <rc t="2" v="18939"/>
    </bk>
    <bk>
      <rc t="2" v="18940"/>
    </bk>
    <bk>
      <rc t="2" v="18941"/>
    </bk>
    <bk>
      <rc t="2" v="18942"/>
    </bk>
    <bk>
      <rc t="2" v="18943"/>
    </bk>
    <bk>
      <rc t="2" v="18944"/>
    </bk>
    <bk>
      <rc t="2" v="18945"/>
    </bk>
    <bk>
      <rc t="2" v="18946"/>
    </bk>
    <bk>
      <rc t="2" v="18947"/>
    </bk>
    <bk>
      <rc t="2" v="18948"/>
    </bk>
    <bk>
      <rc t="2" v="18949"/>
    </bk>
    <bk>
      <rc t="2" v="18950"/>
    </bk>
    <bk>
      <rc t="2" v="18951"/>
    </bk>
    <bk>
      <rc t="2" v="18952"/>
    </bk>
    <bk>
      <rc t="2" v="18953"/>
    </bk>
    <bk>
      <rc t="2" v="18954"/>
    </bk>
    <bk>
      <rc t="2" v="18955"/>
    </bk>
    <bk>
      <rc t="2" v="18956"/>
    </bk>
    <bk>
      <rc t="2" v="18957"/>
    </bk>
    <bk>
      <rc t="2" v="18958"/>
    </bk>
    <bk>
      <rc t="2" v="18959"/>
    </bk>
    <bk>
      <rc t="2" v="18960"/>
    </bk>
    <bk>
      <rc t="2" v="18961"/>
    </bk>
    <bk>
      <rc t="2" v="18962"/>
    </bk>
    <bk>
      <rc t="2" v="18963"/>
    </bk>
    <bk>
      <rc t="2" v="18964"/>
    </bk>
    <bk>
      <rc t="2" v="18965"/>
    </bk>
    <bk>
      <rc t="2" v="18966"/>
    </bk>
    <bk>
      <rc t="2" v="18967"/>
    </bk>
    <bk>
      <rc t="2" v="18968"/>
    </bk>
    <bk>
      <rc t="2" v="18969"/>
    </bk>
    <bk>
      <rc t="2" v="18970"/>
    </bk>
    <bk>
      <rc t="2" v="18971"/>
    </bk>
    <bk>
      <rc t="2" v="18972"/>
    </bk>
    <bk>
      <rc t="2" v="18973"/>
    </bk>
    <bk>
      <rc t="2" v="18974"/>
    </bk>
    <bk>
      <rc t="2" v="18975"/>
    </bk>
    <bk>
      <rc t="2" v="18976"/>
    </bk>
    <bk>
      <rc t="2" v="18977"/>
    </bk>
    <bk>
      <rc t="2" v="18978"/>
    </bk>
    <bk>
      <rc t="2" v="18979"/>
    </bk>
    <bk>
      <rc t="2" v="18980"/>
    </bk>
    <bk>
      <rc t="2" v="18981"/>
    </bk>
    <bk>
      <rc t="2" v="18982"/>
    </bk>
    <bk>
      <rc t="2" v="18983"/>
    </bk>
    <bk>
      <rc t="2" v="18984"/>
    </bk>
    <bk>
      <rc t="2" v="18985"/>
    </bk>
    <bk>
      <rc t="2" v="18986"/>
    </bk>
    <bk>
      <rc t="2" v="18987"/>
    </bk>
    <bk>
      <rc t="2" v="18988"/>
    </bk>
    <bk>
      <rc t="2" v="18989"/>
    </bk>
    <bk>
      <rc t="2" v="18990"/>
    </bk>
    <bk>
      <rc t="2" v="18991"/>
    </bk>
    <bk>
      <rc t="2" v="18992"/>
    </bk>
    <bk>
      <rc t="2" v="18993"/>
    </bk>
    <bk>
      <rc t="2" v="18994"/>
    </bk>
    <bk>
      <rc t="2" v="18995"/>
    </bk>
    <bk>
      <rc t="2" v="18996"/>
    </bk>
    <bk>
      <rc t="2" v="18997"/>
    </bk>
    <bk>
      <rc t="2" v="18998"/>
    </bk>
    <bk>
      <rc t="2" v="18999"/>
    </bk>
    <bk>
      <rc t="2" v="19000"/>
    </bk>
    <bk>
      <rc t="2" v="19001"/>
    </bk>
    <bk>
      <rc t="2" v="19002"/>
    </bk>
    <bk>
      <rc t="2" v="19003"/>
    </bk>
    <bk>
      <rc t="2" v="19004"/>
    </bk>
    <bk>
      <rc t="2" v="19005"/>
    </bk>
    <bk>
      <rc t="2" v="19006"/>
    </bk>
    <bk>
      <rc t="2" v="19007"/>
    </bk>
    <bk>
      <rc t="2" v="19008"/>
    </bk>
    <bk>
      <rc t="2" v="19009"/>
    </bk>
    <bk>
      <rc t="2" v="19010"/>
    </bk>
    <bk>
      <rc t="2" v="19011"/>
    </bk>
    <bk>
      <rc t="2" v="19012"/>
    </bk>
    <bk>
      <rc t="2" v="19013"/>
    </bk>
    <bk>
      <rc t="2" v="19014"/>
    </bk>
    <bk>
      <rc t="2" v="19015"/>
    </bk>
    <bk>
      <rc t="2" v="19016"/>
    </bk>
    <bk>
      <rc t="2" v="19017"/>
    </bk>
    <bk>
      <rc t="2" v="19018"/>
    </bk>
    <bk>
      <rc t="2" v="19019"/>
    </bk>
    <bk>
      <rc t="2" v="19020"/>
    </bk>
    <bk>
      <rc t="2" v="19021"/>
    </bk>
    <bk>
      <rc t="2" v="19022"/>
    </bk>
    <bk>
      <rc t="2" v="19023"/>
    </bk>
    <bk>
      <rc t="2" v="19024"/>
    </bk>
    <bk>
      <rc t="2" v="19025"/>
    </bk>
    <bk>
      <rc t="2" v="19026"/>
    </bk>
    <bk>
      <rc t="2" v="19027"/>
    </bk>
    <bk>
      <rc t="2" v="19028"/>
    </bk>
    <bk>
      <rc t="2" v="19029"/>
    </bk>
    <bk>
      <rc t="2" v="19030"/>
    </bk>
    <bk>
      <rc t="2" v="19031"/>
    </bk>
    <bk>
      <rc t="2" v="19032"/>
    </bk>
    <bk>
      <rc t="2" v="19033"/>
    </bk>
    <bk>
      <rc t="2" v="19034"/>
    </bk>
    <bk>
      <rc t="2" v="19035"/>
    </bk>
    <bk>
      <rc t="2" v="19036"/>
    </bk>
    <bk>
      <rc t="2" v="19037"/>
    </bk>
    <bk>
      <rc t="2" v="19038"/>
    </bk>
    <bk>
      <rc t="2" v="19039"/>
    </bk>
    <bk>
      <rc t="2" v="19040"/>
    </bk>
    <bk>
      <rc t="2" v="19041"/>
    </bk>
    <bk>
      <rc t="2" v="19042"/>
    </bk>
    <bk>
      <rc t="2" v="19043"/>
    </bk>
    <bk>
      <rc t="2" v="19044"/>
    </bk>
    <bk>
      <rc t="2" v="19045"/>
    </bk>
    <bk>
      <rc t="2" v="19046"/>
    </bk>
    <bk>
      <rc t="2" v="19047"/>
    </bk>
    <bk>
      <rc t="2" v="19048"/>
    </bk>
    <bk>
      <rc t="2" v="19049"/>
    </bk>
    <bk>
      <rc t="2" v="19050"/>
    </bk>
    <bk>
      <rc t="2" v="19051"/>
    </bk>
    <bk>
      <rc t="2" v="19052"/>
    </bk>
    <bk>
      <rc t="2" v="19053"/>
    </bk>
    <bk>
      <rc t="2" v="19054"/>
    </bk>
    <bk>
      <rc t="2" v="19055"/>
    </bk>
    <bk>
      <rc t="2" v="19056"/>
    </bk>
    <bk>
      <rc t="2" v="19057"/>
    </bk>
    <bk>
      <rc t="2" v="19058"/>
    </bk>
    <bk>
      <rc t="2" v="19059"/>
    </bk>
    <bk>
      <rc t="2" v="19060"/>
    </bk>
    <bk>
      <rc t="2" v="19061"/>
    </bk>
    <bk>
      <rc t="2" v="19062"/>
    </bk>
    <bk>
      <rc t="2" v="19063"/>
    </bk>
    <bk>
      <rc t="2" v="19064"/>
    </bk>
    <bk>
      <rc t="2" v="19065"/>
    </bk>
    <bk>
      <rc t="2" v="19066"/>
    </bk>
    <bk>
      <rc t="2" v="19067"/>
    </bk>
    <bk>
      <rc t="2" v="19068"/>
    </bk>
    <bk>
      <rc t="2" v="19069"/>
    </bk>
    <bk>
      <rc t="2" v="19070"/>
    </bk>
    <bk>
      <rc t="2" v="19071"/>
    </bk>
    <bk>
      <rc t="2" v="19072"/>
    </bk>
    <bk>
      <rc t="2" v="19073"/>
    </bk>
    <bk>
      <rc t="2" v="19074"/>
    </bk>
    <bk>
      <rc t="2" v="19075"/>
    </bk>
    <bk>
      <rc t="2" v="19076"/>
    </bk>
    <bk>
      <rc t="2" v="19077"/>
    </bk>
    <bk>
      <rc t="2" v="19078"/>
    </bk>
    <bk>
      <rc t="2" v="19079"/>
    </bk>
    <bk>
      <rc t="2" v="19080"/>
    </bk>
    <bk>
      <rc t="2" v="19081"/>
    </bk>
    <bk>
      <rc t="2" v="19082"/>
    </bk>
    <bk>
      <rc t="2" v="19083"/>
    </bk>
    <bk>
      <rc t="2" v="19084"/>
    </bk>
    <bk>
      <rc t="2" v="19085"/>
    </bk>
    <bk>
      <rc t="2" v="19086"/>
    </bk>
    <bk>
      <rc t="2" v="19087"/>
    </bk>
    <bk>
      <rc t="2" v="19088"/>
    </bk>
    <bk>
      <rc t="2" v="19089"/>
    </bk>
    <bk>
      <rc t="2" v="19090"/>
    </bk>
    <bk>
      <rc t="2" v="19091"/>
    </bk>
    <bk>
      <rc t="2" v="19092"/>
    </bk>
    <bk>
      <rc t="2" v="19093"/>
    </bk>
    <bk>
      <rc t="2" v="19094"/>
    </bk>
    <bk>
      <rc t="2" v="19095"/>
    </bk>
    <bk>
      <rc t="2" v="19096"/>
    </bk>
    <bk>
      <rc t="2" v="19097"/>
    </bk>
    <bk>
      <rc t="2" v="19098"/>
    </bk>
    <bk>
      <rc t="2" v="19099"/>
    </bk>
    <bk>
      <rc t="2" v="19100"/>
    </bk>
    <bk>
      <rc t="2" v="19101"/>
    </bk>
    <bk>
      <rc t="2" v="19102"/>
    </bk>
    <bk>
      <rc t="2" v="19103"/>
    </bk>
    <bk>
      <rc t="2" v="19104"/>
    </bk>
    <bk>
      <rc t="2" v="19105"/>
    </bk>
    <bk>
      <rc t="2" v="19106"/>
    </bk>
    <bk>
      <rc t="2" v="19107"/>
    </bk>
    <bk>
      <rc t="2" v="19108"/>
    </bk>
    <bk>
      <rc t="2" v="19109"/>
    </bk>
    <bk>
      <rc t="2" v="19110"/>
    </bk>
    <bk>
      <rc t="2" v="19111"/>
    </bk>
    <bk>
      <rc t="2" v="19112"/>
    </bk>
    <bk>
      <rc t="2" v="19113"/>
    </bk>
    <bk>
      <rc t="2" v="19114"/>
    </bk>
    <bk>
      <rc t="2" v="19115"/>
    </bk>
    <bk>
      <rc t="2" v="19116"/>
    </bk>
    <bk>
      <rc t="2" v="19117"/>
    </bk>
    <bk>
      <rc t="2" v="19118"/>
    </bk>
    <bk>
      <rc t="2" v="19119"/>
    </bk>
    <bk>
      <rc t="2" v="19120"/>
    </bk>
    <bk>
      <rc t="2" v="19121"/>
    </bk>
    <bk>
      <rc t="2" v="19122"/>
    </bk>
    <bk>
      <rc t="2" v="19123"/>
    </bk>
    <bk>
      <rc t="2" v="19124"/>
    </bk>
    <bk>
      <rc t="2" v="19125"/>
    </bk>
    <bk>
      <rc t="2" v="19126"/>
    </bk>
    <bk>
      <rc t="2" v="19127"/>
    </bk>
    <bk>
      <rc t="2" v="19128"/>
    </bk>
    <bk>
      <rc t="2" v="19129"/>
    </bk>
    <bk>
      <rc t="2" v="19130"/>
    </bk>
    <bk>
      <rc t="2" v="19131"/>
    </bk>
    <bk>
      <rc t="2" v="19132"/>
    </bk>
    <bk>
      <rc t="2" v="19133"/>
    </bk>
    <bk>
      <rc t="2" v="19134"/>
    </bk>
    <bk>
      <rc t="2" v="19135"/>
    </bk>
    <bk>
      <rc t="2" v="19136"/>
    </bk>
    <bk>
      <rc t="2" v="19137"/>
    </bk>
    <bk>
      <rc t="2" v="19138"/>
    </bk>
    <bk>
      <rc t="2" v="19139"/>
    </bk>
    <bk>
      <rc t="2" v="19140"/>
    </bk>
    <bk>
      <rc t="2" v="19141"/>
    </bk>
    <bk>
      <rc t="2" v="19142"/>
    </bk>
    <bk>
      <rc t="2" v="19143"/>
    </bk>
    <bk>
      <rc t="2" v="19144"/>
    </bk>
    <bk>
      <rc t="2" v="19145"/>
    </bk>
    <bk>
      <rc t="2" v="19146"/>
    </bk>
    <bk>
      <rc t="2" v="19147"/>
    </bk>
    <bk>
      <rc t="2" v="19148"/>
    </bk>
    <bk>
      <rc t="2" v="19149"/>
    </bk>
    <bk>
      <rc t="2" v="19150"/>
    </bk>
    <bk>
      <rc t="2" v="19151"/>
    </bk>
    <bk>
      <rc t="2" v="19152"/>
    </bk>
    <bk>
      <rc t="2" v="19153"/>
    </bk>
    <bk>
      <rc t="2" v="19154"/>
    </bk>
    <bk>
      <rc t="2" v="19155"/>
    </bk>
    <bk>
      <rc t="2" v="19156"/>
    </bk>
    <bk>
      <rc t="2" v="19157"/>
    </bk>
    <bk>
      <rc t="2" v="19158"/>
    </bk>
    <bk>
      <rc t="2" v="19159"/>
    </bk>
    <bk>
      <rc t="2" v="19160"/>
    </bk>
    <bk>
      <rc t="2" v="19161"/>
    </bk>
    <bk>
      <rc t="2" v="19162"/>
    </bk>
    <bk>
      <rc t="2" v="19163"/>
    </bk>
    <bk>
      <rc t="2" v="19164"/>
    </bk>
    <bk>
      <rc t="2" v="19165"/>
    </bk>
    <bk>
      <rc t="2" v="19166"/>
    </bk>
    <bk>
      <rc t="2" v="19167"/>
    </bk>
    <bk>
      <rc t="2" v="19168"/>
    </bk>
    <bk>
      <rc t="2" v="19169"/>
    </bk>
    <bk>
      <rc t="2" v="19170"/>
    </bk>
    <bk>
      <rc t="2" v="19171"/>
    </bk>
    <bk>
      <rc t="2" v="19172"/>
    </bk>
    <bk>
      <rc t="2" v="19173"/>
    </bk>
    <bk>
      <rc t="2" v="19174"/>
    </bk>
    <bk>
      <rc t="2" v="19175"/>
    </bk>
    <bk>
      <rc t="2" v="19176"/>
    </bk>
    <bk>
      <rc t="2" v="19177"/>
    </bk>
    <bk>
      <rc t="2" v="19178"/>
    </bk>
    <bk>
      <rc t="2" v="19179"/>
    </bk>
    <bk>
      <rc t="2" v="19180"/>
    </bk>
    <bk>
      <rc t="2" v="19181"/>
    </bk>
    <bk>
      <rc t="2" v="19182"/>
    </bk>
    <bk>
      <rc t="2" v="19183"/>
    </bk>
    <bk>
      <rc t="2" v="19184"/>
    </bk>
    <bk>
      <rc t="2" v="19185"/>
    </bk>
    <bk>
      <rc t="2" v="19186"/>
    </bk>
    <bk>
      <rc t="2" v="19187"/>
    </bk>
    <bk>
      <rc t="2" v="19188"/>
    </bk>
    <bk>
      <rc t="2" v="19189"/>
    </bk>
    <bk>
      <rc t="2" v="19190"/>
    </bk>
    <bk>
      <rc t="2" v="19191"/>
    </bk>
    <bk>
      <rc t="2" v="19192"/>
    </bk>
    <bk>
      <rc t="2" v="19193"/>
    </bk>
    <bk>
      <rc t="2" v="19194"/>
    </bk>
    <bk>
      <rc t="2" v="19195"/>
    </bk>
    <bk>
      <rc t="2" v="19196"/>
    </bk>
    <bk>
      <rc t="2" v="19197"/>
    </bk>
    <bk>
      <rc t="2" v="19198"/>
    </bk>
    <bk>
      <rc t="2" v="19199"/>
    </bk>
    <bk>
      <rc t="2" v="19200"/>
    </bk>
    <bk>
      <rc t="2" v="19201"/>
    </bk>
    <bk>
      <rc t="2" v="19202"/>
    </bk>
    <bk>
      <rc t="2" v="19203"/>
    </bk>
    <bk>
      <rc t="2" v="19204"/>
    </bk>
    <bk>
      <rc t="2" v="19205"/>
    </bk>
    <bk>
      <rc t="2" v="19206"/>
    </bk>
    <bk>
      <rc t="2" v="19207"/>
    </bk>
    <bk>
      <rc t="2" v="19208"/>
    </bk>
    <bk>
      <rc t="2" v="19209"/>
    </bk>
    <bk>
      <rc t="2" v="19210"/>
    </bk>
    <bk>
      <rc t="2" v="19211"/>
    </bk>
    <bk>
      <rc t="2" v="19212"/>
    </bk>
    <bk>
      <rc t="2" v="19213"/>
    </bk>
    <bk>
      <rc t="2" v="19214"/>
    </bk>
    <bk>
      <rc t="2" v="19215"/>
    </bk>
    <bk>
      <rc t="2" v="19216"/>
    </bk>
    <bk>
      <rc t="2" v="19217"/>
    </bk>
    <bk>
      <rc t="2" v="19218"/>
    </bk>
    <bk>
      <rc t="2" v="19219"/>
    </bk>
    <bk>
      <rc t="2" v="19220"/>
    </bk>
    <bk>
      <rc t="2" v="19221"/>
    </bk>
    <bk>
      <rc t="2" v="19222"/>
    </bk>
    <bk>
      <rc t="2" v="19223"/>
    </bk>
    <bk>
      <rc t="2" v="19224"/>
    </bk>
    <bk>
      <rc t="2" v="19225"/>
    </bk>
    <bk>
      <rc t="2" v="19226"/>
    </bk>
    <bk>
      <rc t="2" v="19227"/>
    </bk>
    <bk>
      <rc t="2" v="19228"/>
    </bk>
    <bk>
      <rc t="2" v="19229"/>
    </bk>
    <bk>
      <rc t="2" v="19230"/>
    </bk>
    <bk>
      <rc t="2" v="19231"/>
    </bk>
    <bk>
      <rc t="2" v="19232"/>
    </bk>
    <bk>
      <rc t="2" v="19233"/>
    </bk>
    <bk>
      <rc t="2" v="19234"/>
    </bk>
    <bk>
      <rc t="2" v="19235"/>
    </bk>
    <bk>
      <rc t="2" v="19236"/>
    </bk>
    <bk>
      <rc t="2" v="19237"/>
    </bk>
    <bk>
      <rc t="2" v="19238"/>
    </bk>
    <bk>
      <rc t="2" v="19239"/>
    </bk>
    <bk>
      <rc t="2" v="19240"/>
    </bk>
    <bk>
      <rc t="2" v="19241"/>
    </bk>
    <bk>
      <rc t="2" v="19242"/>
    </bk>
    <bk>
      <rc t="2" v="19243"/>
    </bk>
    <bk>
      <rc t="2" v="19244"/>
    </bk>
    <bk>
      <rc t="2" v="19245"/>
    </bk>
    <bk>
      <rc t="2" v="19246"/>
    </bk>
    <bk>
      <rc t="2" v="19247"/>
    </bk>
    <bk>
      <rc t="2" v="19248"/>
    </bk>
    <bk>
      <rc t="2" v="19249"/>
    </bk>
    <bk>
      <rc t="2" v="19250"/>
    </bk>
    <bk>
      <rc t="2" v="19251"/>
    </bk>
    <bk>
      <rc t="2" v="19252"/>
    </bk>
    <bk>
      <rc t="2" v="19253"/>
    </bk>
    <bk>
      <rc t="2" v="19254"/>
    </bk>
    <bk>
      <rc t="2" v="19255"/>
    </bk>
    <bk>
      <rc t="2" v="19256"/>
    </bk>
    <bk>
      <rc t="2" v="19257"/>
    </bk>
    <bk>
      <rc t="2" v="19258"/>
    </bk>
    <bk>
      <rc t="2" v="19259"/>
    </bk>
    <bk>
      <rc t="2" v="19260"/>
    </bk>
    <bk>
      <rc t="2" v="19261"/>
    </bk>
    <bk>
      <rc t="2" v="19262"/>
    </bk>
    <bk>
      <rc t="2" v="19263"/>
    </bk>
    <bk>
      <rc t="2" v="19264"/>
    </bk>
    <bk>
      <rc t="2" v="19265"/>
    </bk>
    <bk>
      <rc t="2" v="19266"/>
    </bk>
    <bk>
      <rc t="2" v="19267"/>
    </bk>
    <bk>
      <rc t="2" v="19268"/>
    </bk>
    <bk>
      <rc t="2" v="19269"/>
    </bk>
    <bk>
      <rc t="2" v="19270"/>
    </bk>
    <bk>
      <rc t="2" v="19271"/>
    </bk>
    <bk>
      <rc t="2" v="19272"/>
    </bk>
    <bk>
      <rc t="2" v="19273"/>
    </bk>
    <bk>
      <rc t="2" v="19274"/>
    </bk>
    <bk>
      <rc t="2" v="19275"/>
    </bk>
    <bk>
      <rc t="2" v="19276"/>
    </bk>
    <bk>
      <rc t="2" v="19277"/>
    </bk>
    <bk>
      <rc t="2" v="19278"/>
    </bk>
    <bk>
      <rc t="2" v="19279"/>
    </bk>
    <bk>
      <rc t="2" v="19280"/>
    </bk>
    <bk>
      <rc t="2" v="19281"/>
    </bk>
    <bk>
      <rc t="2" v="19282"/>
    </bk>
    <bk>
      <rc t="2" v="19283"/>
    </bk>
    <bk>
      <rc t="2" v="19284"/>
    </bk>
    <bk>
      <rc t="2" v="19285"/>
    </bk>
    <bk>
      <rc t="2" v="19286"/>
    </bk>
    <bk>
      <rc t="2" v="19287"/>
    </bk>
    <bk>
      <rc t="2" v="19288"/>
    </bk>
    <bk>
      <rc t="2" v="19289"/>
    </bk>
    <bk>
      <rc t="2" v="19290"/>
    </bk>
    <bk>
      <rc t="2" v="19291"/>
    </bk>
    <bk>
      <rc t="2" v="19292"/>
    </bk>
    <bk>
      <rc t="2" v="19293"/>
    </bk>
    <bk>
      <rc t="2" v="19294"/>
    </bk>
    <bk>
      <rc t="2" v="19295"/>
    </bk>
    <bk>
      <rc t="2" v="19296"/>
    </bk>
    <bk>
      <rc t="2" v="19297"/>
    </bk>
    <bk>
      <rc t="2" v="19298"/>
    </bk>
    <bk>
      <rc t="2" v="19299"/>
    </bk>
    <bk>
      <rc t="2" v="19300"/>
    </bk>
    <bk>
      <rc t="2" v="19301"/>
    </bk>
    <bk>
      <rc t="2" v="19302"/>
    </bk>
    <bk>
      <rc t="2" v="19303"/>
    </bk>
    <bk>
      <rc t="2" v="19304"/>
    </bk>
    <bk>
      <rc t="2" v="19305"/>
    </bk>
    <bk>
      <rc t="2" v="19306"/>
    </bk>
    <bk>
      <rc t="2" v="19307"/>
    </bk>
    <bk>
      <rc t="2" v="19308"/>
    </bk>
    <bk>
      <rc t="2" v="19309"/>
    </bk>
    <bk>
      <rc t="2" v="19310"/>
    </bk>
    <bk>
      <rc t="2" v="19311"/>
    </bk>
    <bk>
      <rc t="2" v="19312"/>
    </bk>
    <bk>
      <rc t="2" v="19313"/>
    </bk>
    <bk>
      <rc t="2" v="19314"/>
    </bk>
    <bk>
      <rc t="2" v="19315"/>
    </bk>
    <bk>
      <rc t="2" v="19316"/>
    </bk>
    <bk>
      <rc t="2" v="19317"/>
    </bk>
    <bk>
      <rc t="2" v="19318"/>
    </bk>
    <bk>
      <rc t="2" v="19319"/>
    </bk>
    <bk>
      <rc t="2" v="19320"/>
    </bk>
    <bk>
      <rc t="2" v="19321"/>
    </bk>
    <bk>
      <rc t="2" v="19322"/>
    </bk>
    <bk>
      <rc t="2" v="19323"/>
    </bk>
    <bk>
      <rc t="2" v="19324"/>
    </bk>
    <bk>
      <rc t="2" v="19325"/>
    </bk>
    <bk>
      <rc t="2" v="19326"/>
    </bk>
    <bk>
      <rc t="2" v="19327"/>
    </bk>
    <bk>
      <rc t="2" v="19328"/>
    </bk>
    <bk>
      <rc t="2" v="19329"/>
    </bk>
    <bk>
      <rc t="2" v="19330"/>
    </bk>
    <bk>
      <rc t="2" v="19331"/>
    </bk>
    <bk>
      <rc t="2" v="19332"/>
    </bk>
    <bk>
      <rc t="2" v="19333"/>
    </bk>
    <bk>
      <rc t="2" v="19334"/>
    </bk>
    <bk>
      <rc t="2" v="19335"/>
    </bk>
    <bk>
      <rc t="2" v="19336"/>
    </bk>
    <bk>
      <rc t="2" v="19337"/>
    </bk>
    <bk>
      <rc t="2" v="19338"/>
    </bk>
    <bk>
      <rc t="2" v="19339"/>
    </bk>
    <bk>
      <rc t="2" v="19340"/>
    </bk>
    <bk>
      <rc t="2" v="19341"/>
    </bk>
    <bk>
      <rc t="2" v="19342"/>
    </bk>
    <bk>
      <rc t="2" v="19343"/>
    </bk>
    <bk>
      <rc t="2" v="19344"/>
    </bk>
    <bk>
      <rc t="2" v="19345"/>
    </bk>
    <bk>
      <rc t="2" v="19346"/>
    </bk>
    <bk>
      <rc t="2" v="19347"/>
    </bk>
    <bk>
      <rc t="2" v="19348"/>
    </bk>
    <bk>
      <rc t="2" v="19349"/>
    </bk>
    <bk>
      <rc t="2" v="19350"/>
    </bk>
    <bk>
      <rc t="2" v="19351"/>
    </bk>
    <bk>
      <rc t="2" v="19352"/>
    </bk>
    <bk>
      <rc t="2" v="19353"/>
    </bk>
    <bk>
      <rc t="2" v="19354"/>
    </bk>
    <bk>
      <rc t="2" v="19355"/>
    </bk>
    <bk>
      <rc t="2" v="19356"/>
    </bk>
    <bk>
      <rc t="2" v="19357"/>
    </bk>
    <bk>
      <rc t="2" v="19358"/>
    </bk>
    <bk>
      <rc t="2" v="19359"/>
    </bk>
    <bk>
      <rc t="2" v="19360"/>
    </bk>
    <bk>
      <rc t="2" v="19361"/>
    </bk>
    <bk>
      <rc t="2" v="19362"/>
    </bk>
    <bk>
      <rc t="2" v="19363"/>
    </bk>
    <bk>
      <rc t="2" v="19364"/>
    </bk>
    <bk>
      <rc t="2" v="19365"/>
    </bk>
    <bk>
      <rc t="2" v="19366"/>
    </bk>
    <bk>
      <rc t="2" v="19367"/>
    </bk>
    <bk>
      <rc t="2" v="19368"/>
    </bk>
    <bk>
      <rc t="2" v="19369"/>
    </bk>
    <bk>
      <rc t="2" v="19370"/>
    </bk>
    <bk>
      <rc t="2" v="19371"/>
    </bk>
    <bk>
      <rc t="2" v="19372"/>
    </bk>
    <bk>
      <rc t="2" v="19373"/>
    </bk>
    <bk>
      <rc t="2" v="19374"/>
    </bk>
    <bk>
      <rc t="2" v="19375"/>
    </bk>
    <bk>
      <rc t="2" v="19376"/>
    </bk>
    <bk>
      <rc t="2" v="19377"/>
    </bk>
    <bk>
      <rc t="2" v="19378"/>
    </bk>
    <bk>
      <rc t="2" v="19379"/>
    </bk>
    <bk>
      <rc t="2" v="19380"/>
    </bk>
    <bk>
      <rc t="2" v="19381"/>
    </bk>
    <bk>
      <rc t="2" v="19382"/>
    </bk>
    <bk>
      <rc t="2" v="19383"/>
    </bk>
    <bk>
      <rc t="2" v="19384"/>
    </bk>
    <bk>
      <rc t="2" v="19385"/>
    </bk>
    <bk>
      <rc t="2" v="19386"/>
    </bk>
    <bk>
      <rc t="2" v="19387"/>
    </bk>
    <bk>
      <rc t="2" v="19388"/>
    </bk>
    <bk>
      <rc t="2" v="19389"/>
    </bk>
    <bk>
      <rc t="2" v="19390"/>
    </bk>
    <bk>
      <rc t="2" v="19391"/>
    </bk>
    <bk>
      <rc t="2" v="19392"/>
    </bk>
    <bk>
      <rc t="2" v="19393"/>
    </bk>
    <bk>
      <rc t="2" v="19394"/>
    </bk>
    <bk>
      <rc t="2" v="19395"/>
    </bk>
    <bk>
      <rc t="2" v="19396"/>
    </bk>
    <bk>
      <rc t="2" v="19397"/>
    </bk>
    <bk>
      <rc t="2" v="19398"/>
    </bk>
    <bk>
      <rc t="2" v="19399"/>
    </bk>
    <bk>
      <rc t="2" v="19400"/>
    </bk>
    <bk>
      <rc t="2" v="19401"/>
    </bk>
    <bk>
      <rc t="2" v="19402"/>
    </bk>
    <bk>
      <rc t="2" v="19403"/>
    </bk>
    <bk>
      <rc t="2" v="19404"/>
    </bk>
    <bk>
      <rc t="2" v="19405"/>
    </bk>
    <bk>
      <rc t="2" v="19406"/>
    </bk>
    <bk>
      <rc t="2" v="19407"/>
    </bk>
    <bk>
      <rc t="2" v="19408"/>
    </bk>
    <bk>
      <rc t="2" v="19409"/>
    </bk>
    <bk>
      <rc t="2" v="19410"/>
    </bk>
    <bk>
      <rc t="2" v="19411"/>
    </bk>
    <bk>
      <rc t="2" v="19412"/>
    </bk>
    <bk>
      <rc t="2" v="19413"/>
    </bk>
    <bk>
      <rc t="2" v="19414"/>
    </bk>
    <bk>
      <rc t="2" v="19415"/>
    </bk>
    <bk>
      <rc t="2" v="19416"/>
    </bk>
    <bk>
      <rc t="2" v="19417"/>
    </bk>
    <bk>
      <rc t="2" v="19418"/>
    </bk>
    <bk>
      <rc t="2" v="19419"/>
    </bk>
    <bk>
      <rc t="2" v="19420"/>
    </bk>
    <bk>
      <rc t="2" v="19421"/>
    </bk>
    <bk>
      <rc t="2" v="19422"/>
    </bk>
    <bk>
      <rc t="2" v="19423"/>
    </bk>
    <bk>
      <rc t="2" v="19424"/>
    </bk>
    <bk>
      <rc t="2" v="19425"/>
    </bk>
    <bk>
      <rc t="2" v="19426"/>
    </bk>
    <bk>
      <rc t="2" v="19427"/>
    </bk>
    <bk>
      <rc t="2" v="19428"/>
    </bk>
    <bk>
      <rc t="2" v="19429"/>
    </bk>
    <bk>
      <rc t="2" v="19430"/>
    </bk>
    <bk>
      <rc t="2" v="19431"/>
    </bk>
    <bk>
      <rc t="2" v="19432"/>
    </bk>
    <bk>
      <rc t="2" v="19433"/>
    </bk>
    <bk>
      <rc t="2" v="19434"/>
    </bk>
    <bk>
      <rc t="2" v="19435"/>
    </bk>
    <bk>
      <rc t="2" v="19436"/>
    </bk>
    <bk>
      <rc t="2" v="19437"/>
    </bk>
    <bk>
      <rc t="2" v="19438"/>
    </bk>
    <bk>
      <rc t="2" v="19439"/>
    </bk>
    <bk>
      <rc t="2" v="19440"/>
    </bk>
    <bk>
      <rc t="2" v="19441"/>
    </bk>
    <bk>
      <rc t="2" v="19442"/>
    </bk>
    <bk>
      <rc t="2" v="19443"/>
    </bk>
    <bk>
      <rc t="2" v="19444"/>
    </bk>
    <bk>
      <rc t="2" v="19445"/>
    </bk>
    <bk>
      <rc t="2" v="19446"/>
    </bk>
    <bk>
      <rc t="2" v="19447"/>
    </bk>
    <bk>
      <rc t="2" v="19448"/>
    </bk>
    <bk>
      <rc t="2" v="19449"/>
    </bk>
    <bk>
      <rc t="2" v="19450"/>
    </bk>
    <bk>
      <rc t="2" v="19451"/>
    </bk>
    <bk>
      <rc t="2" v="19452"/>
    </bk>
    <bk>
      <rc t="2" v="19453"/>
    </bk>
    <bk>
      <rc t="2" v="19454"/>
    </bk>
    <bk>
      <rc t="2" v="19455"/>
    </bk>
    <bk>
      <rc t="2" v="19456"/>
    </bk>
    <bk>
      <rc t="2" v="19457"/>
    </bk>
    <bk>
      <rc t="2" v="19458"/>
    </bk>
    <bk>
      <rc t="2" v="19459"/>
    </bk>
    <bk>
      <rc t="2" v="19460"/>
    </bk>
    <bk>
      <rc t="2" v="19461"/>
    </bk>
    <bk>
      <rc t="2" v="19462"/>
    </bk>
    <bk>
      <rc t="2" v="19463"/>
    </bk>
    <bk>
      <rc t="2" v="19464"/>
    </bk>
    <bk>
      <rc t="2" v="19465"/>
    </bk>
    <bk>
      <rc t="2" v="19466"/>
    </bk>
    <bk>
      <rc t="2" v="19467"/>
    </bk>
    <bk>
      <rc t="2" v="19468"/>
    </bk>
    <bk>
      <rc t="2" v="19469"/>
    </bk>
    <bk>
      <rc t="2" v="19470"/>
    </bk>
    <bk>
      <rc t="2" v="19471"/>
    </bk>
    <bk>
      <rc t="2" v="19472"/>
    </bk>
    <bk>
      <rc t="2" v="19473"/>
    </bk>
    <bk>
      <rc t="2" v="19474"/>
    </bk>
    <bk>
      <rc t="2" v="19475"/>
    </bk>
    <bk>
      <rc t="2" v="19476"/>
    </bk>
    <bk>
      <rc t="2" v="19477"/>
    </bk>
    <bk>
      <rc t="2" v="19478"/>
    </bk>
    <bk>
      <rc t="2" v="19479"/>
    </bk>
    <bk>
      <rc t="2" v="19480"/>
    </bk>
    <bk>
      <rc t="2" v="19481"/>
    </bk>
    <bk>
      <rc t="2" v="19482"/>
    </bk>
    <bk>
      <rc t="2" v="19483"/>
    </bk>
    <bk>
      <rc t="2" v="19484"/>
    </bk>
    <bk>
      <rc t="2" v="19485"/>
    </bk>
    <bk>
      <rc t="2" v="19486"/>
    </bk>
    <bk>
      <rc t="2" v="19487"/>
    </bk>
    <bk>
      <rc t="2" v="19488"/>
    </bk>
    <bk>
      <rc t="2" v="19489"/>
    </bk>
    <bk>
      <rc t="2" v="19490"/>
    </bk>
    <bk>
      <rc t="2" v="19491"/>
    </bk>
    <bk>
      <rc t="2" v="19492"/>
    </bk>
    <bk>
      <rc t="2" v="19493"/>
    </bk>
    <bk>
      <rc t="2" v="19494"/>
    </bk>
    <bk>
      <rc t="2" v="19495"/>
    </bk>
    <bk>
      <rc t="2" v="19496"/>
    </bk>
    <bk>
      <rc t="2" v="19497"/>
    </bk>
    <bk>
      <rc t="2" v="19498"/>
    </bk>
    <bk>
      <rc t="2" v="19499"/>
    </bk>
    <bk>
      <rc t="2" v="19500"/>
    </bk>
    <bk>
      <rc t="2" v="19501"/>
    </bk>
    <bk>
      <rc t="2" v="19502"/>
    </bk>
    <bk>
      <rc t="2" v="19503"/>
    </bk>
    <bk>
      <rc t="2" v="19504"/>
    </bk>
    <bk>
      <rc t="2" v="19505"/>
    </bk>
    <bk>
      <rc t="2" v="19506"/>
    </bk>
    <bk>
      <rc t="2" v="19507"/>
    </bk>
    <bk>
      <rc t="2" v="19508"/>
    </bk>
    <bk>
      <rc t="2" v="19509"/>
    </bk>
    <bk>
      <rc t="2" v="19510"/>
    </bk>
    <bk>
      <rc t="2" v="19511"/>
    </bk>
    <bk>
      <rc t="2" v="19512"/>
    </bk>
    <bk>
      <rc t="2" v="19513"/>
    </bk>
    <bk>
      <rc t="2" v="19514"/>
    </bk>
    <bk>
      <rc t="2" v="19515"/>
    </bk>
    <bk>
      <rc t="2" v="19516"/>
    </bk>
    <bk>
      <rc t="2" v="19517"/>
    </bk>
    <bk>
      <rc t="2" v="19518"/>
    </bk>
    <bk>
      <rc t="2" v="19519"/>
    </bk>
    <bk>
      <rc t="2" v="19520"/>
    </bk>
    <bk>
      <rc t="2" v="19521"/>
    </bk>
    <bk>
      <rc t="2" v="19522"/>
    </bk>
    <bk>
      <rc t="2" v="19523"/>
    </bk>
    <bk>
      <rc t="2" v="19524"/>
    </bk>
    <bk>
      <rc t="2" v="19525"/>
    </bk>
    <bk>
      <rc t="2" v="19526"/>
    </bk>
    <bk>
      <rc t="2" v="19527"/>
    </bk>
    <bk>
      <rc t="2" v="19528"/>
    </bk>
    <bk>
      <rc t="2" v="19529"/>
    </bk>
    <bk>
      <rc t="2" v="19530"/>
    </bk>
    <bk>
      <rc t="2" v="19531"/>
    </bk>
    <bk>
      <rc t="2" v="19532"/>
    </bk>
    <bk>
      <rc t="2" v="19533"/>
    </bk>
    <bk>
      <rc t="2" v="19534"/>
    </bk>
    <bk>
      <rc t="2" v="19535"/>
    </bk>
    <bk>
      <rc t="2" v="19536"/>
    </bk>
    <bk>
      <rc t="2" v="19537"/>
    </bk>
    <bk>
      <rc t="2" v="19538"/>
    </bk>
    <bk>
      <rc t="2" v="19539"/>
    </bk>
    <bk>
      <rc t="2" v="19540"/>
    </bk>
    <bk>
      <rc t="2" v="19541"/>
    </bk>
    <bk>
      <rc t="2" v="19542"/>
    </bk>
    <bk>
      <rc t="2" v="19543"/>
    </bk>
    <bk>
      <rc t="2" v="19544"/>
    </bk>
    <bk>
      <rc t="2" v="19545"/>
    </bk>
    <bk>
      <rc t="2" v="19546"/>
    </bk>
    <bk>
      <rc t="2" v="19547"/>
    </bk>
    <bk>
      <rc t="2" v="19548"/>
    </bk>
    <bk>
      <rc t="2" v="19549"/>
    </bk>
    <bk>
      <rc t="2" v="19550"/>
    </bk>
    <bk>
      <rc t="2" v="19551"/>
    </bk>
    <bk>
      <rc t="2" v="19552"/>
    </bk>
    <bk>
      <rc t="2" v="19553"/>
    </bk>
    <bk>
      <rc t="2" v="19554"/>
    </bk>
    <bk>
      <rc t="2" v="19555"/>
    </bk>
    <bk>
      <rc t="2" v="19556"/>
    </bk>
    <bk>
      <rc t="2" v="19557"/>
    </bk>
    <bk>
      <rc t="2" v="19558"/>
    </bk>
    <bk>
      <rc t="2" v="19559"/>
    </bk>
    <bk>
      <rc t="2" v="19560"/>
    </bk>
    <bk>
      <rc t="2" v="19561"/>
    </bk>
    <bk>
      <rc t="2" v="19562"/>
    </bk>
    <bk>
      <rc t="2" v="19563"/>
    </bk>
    <bk>
      <rc t="2" v="19564"/>
    </bk>
    <bk>
      <rc t="2" v="19565"/>
    </bk>
    <bk>
      <rc t="2" v="19566"/>
    </bk>
    <bk>
      <rc t="2" v="19567"/>
    </bk>
    <bk>
      <rc t="2" v="19568"/>
    </bk>
    <bk>
      <rc t="2" v="19569"/>
    </bk>
    <bk>
      <rc t="2" v="19570"/>
    </bk>
    <bk>
      <rc t="2" v="19571"/>
    </bk>
    <bk>
      <rc t="2" v="19572"/>
    </bk>
    <bk>
      <rc t="2" v="19573"/>
    </bk>
    <bk>
      <rc t="2" v="19574"/>
    </bk>
    <bk>
      <rc t="2" v="19575"/>
    </bk>
    <bk>
      <rc t="2" v="19576"/>
    </bk>
    <bk>
      <rc t="2" v="19577"/>
    </bk>
    <bk>
      <rc t="2" v="19578"/>
    </bk>
    <bk>
      <rc t="2" v="19579"/>
    </bk>
    <bk>
      <rc t="2" v="19580"/>
    </bk>
    <bk>
      <rc t="2" v="19581"/>
    </bk>
    <bk>
      <rc t="2" v="19582"/>
    </bk>
    <bk>
      <rc t="2" v="19583"/>
    </bk>
    <bk>
      <rc t="2" v="19584"/>
    </bk>
    <bk>
      <rc t="2" v="19585"/>
    </bk>
    <bk>
      <rc t="2" v="19586"/>
    </bk>
    <bk>
      <rc t="2" v="19587"/>
    </bk>
    <bk>
      <rc t="2" v="19588"/>
    </bk>
    <bk>
      <rc t="2" v="19589"/>
    </bk>
    <bk>
      <rc t="2" v="19590"/>
    </bk>
    <bk>
      <rc t="2" v="19591"/>
    </bk>
    <bk>
      <rc t="2" v="19592"/>
    </bk>
    <bk>
      <rc t="2" v="19593"/>
    </bk>
    <bk>
      <rc t="2" v="19594"/>
    </bk>
    <bk>
      <rc t="2" v="19595"/>
    </bk>
    <bk>
      <rc t="2" v="19596"/>
    </bk>
    <bk>
      <rc t="2" v="19597"/>
    </bk>
    <bk>
      <rc t="2" v="19598"/>
    </bk>
    <bk>
      <rc t="2" v="19599"/>
    </bk>
    <bk>
      <rc t="2" v="19600"/>
    </bk>
    <bk>
      <rc t="2" v="19601"/>
    </bk>
    <bk>
      <rc t="2" v="19602"/>
    </bk>
    <bk>
      <rc t="2" v="19603"/>
    </bk>
    <bk>
      <rc t="2" v="19604"/>
    </bk>
    <bk>
      <rc t="2" v="19605"/>
    </bk>
    <bk>
      <rc t="2" v="19606"/>
    </bk>
    <bk>
      <rc t="2" v="19607"/>
    </bk>
    <bk>
      <rc t="2" v="19608"/>
    </bk>
    <bk>
      <rc t="2" v="19609"/>
    </bk>
    <bk>
      <rc t="2" v="19610"/>
    </bk>
    <bk>
      <rc t="2" v="19611"/>
    </bk>
    <bk>
      <rc t="2" v="19612"/>
    </bk>
    <bk>
      <rc t="2" v="19613"/>
    </bk>
    <bk>
      <rc t="2" v="19614"/>
    </bk>
    <bk>
      <rc t="2" v="19615"/>
    </bk>
    <bk>
      <rc t="2" v="19616"/>
    </bk>
    <bk>
      <rc t="2" v="19617"/>
    </bk>
    <bk>
      <rc t="2" v="19618"/>
    </bk>
    <bk>
      <rc t="2" v="19619"/>
    </bk>
    <bk>
      <rc t="2" v="19620"/>
    </bk>
    <bk>
      <rc t="2" v="19621"/>
    </bk>
    <bk>
      <rc t="2" v="19622"/>
    </bk>
    <bk>
      <rc t="2" v="19623"/>
    </bk>
    <bk>
      <rc t="2" v="19624"/>
    </bk>
    <bk>
      <rc t="2" v="19625"/>
    </bk>
    <bk>
      <rc t="2" v="19626"/>
    </bk>
    <bk>
      <rc t="2" v="19627"/>
    </bk>
    <bk>
      <rc t="2" v="19628"/>
    </bk>
    <bk>
      <rc t="2" v="19629"/>
    </bk>
    <bk>
      <rc t="2" v="19630"/>
    </bk>
    <bk>
      <rc t="2" v="19631"/>
    </bk>
    <bk>
      <rc t="2" v="19632"/>
    </bk>
    <bk>
      <rc t="2" v="19633"/>
    </bk>
    <bk>
      <rc t="2" v="19634"/>
    </bk>
    <bk>
      <rc t="2" v="19635"/>
    </bk>
    <bk>
      <rc t="2" v="19636"/>
    </bk>
    <bk>
      <rc t="2" v="19637"/>
    </bk>
    <bk>
      <rc t="2" v="19638"/>
    </bk>
    <bk>
      <rc t="2" v="19639"/>
    </bk>
    <bk>
      <rc t="2" v="19640"/>
    </bk>
    <bk>
      <rc t="2" v="19641"/>
    </bk>
    <bk>
      <rc t="2" v="19642"/>
    </bk>
    <bk>
      <rc t="2" v="19643"/>
    </bk>
    <bk>
      <rc t="2" v="19644"/>
    </bk>
    <bk>
      <rc t="2" v="19645"/>
    </bk>
    <bk>
      <rc t="2" v="19646"/>
    </bk>
    <bk>
      <rc t="2" v="19647"/>
    </bk>
    <bk>
      <rc t="2" v="19648"/>
    </bk>
    <bk>
      <rc t="2" v="19649"/>
    </bk>
    <bk>
      <rc t="2" v="19650"/>
    </bk>
    <bk>
      <rc t="2" v="19651"/>
    </bk>
    <bk>
      <rc t="2" v="19652"/>
    </bk>
    <bk>
      <rc t="2" v="19653"/>
    </bk>
    <bk>
      <rc t="2" v="19654"/>
    </bk>
    <bk>
      <rc t="2" v="19655"/>
    </bk>
    <bk>
      <rc t="2" v="19656"/>
    </bk>
    <bk>
      <rc t="2" v="19657"/>
    </bk>
    <bk>
      <rc t="2" v="19658"/>
    </bk>
    <bk>
      <rc t="2" v="19659"/>
    </bk>
    <bk>
      <rc t="2" v="19660"/>
    </bk>
    <bk>
      <rc t="2" v="19661"/>
    </bk>
    <bk>
      <rc t="2" v="19662"/>
    </bk>
    <bk>
      <rc t="2" v="19663"/>
    </bk>
    <bk>
      <rc t="2" v="19664"/>
    </bk>
    <bk>
      <rc t="2" v="19665"/>
    </bk>
    <bk>
      <rc t="2" v="19666"/>
    </bk>
    <bk>
      <rc t="2" v="19667"/>
    </bk>
    <bk>
      <rc t="2" v="19668"/>
    </bk>
    <bk>
      <rc t="2" v="19669"/>
    </bk>
    <bk>
      <rc t="2" v="19670"/>
    </bk>
    <bk>
      <rc t="2" v="19671"/>
    </bk>
    <bk>
      <rc t="2" v="19672"/>
    </bk>
    <bk>
      <rc t="2" v="19673"/>
    </bk>
    <bk>
      <rc t="2" v="19674"/>
    </bk>
    <bk>
      <rc t="2" v="19675"/>
    </bk>
    <bk>
      <rc t="2" v="19676"/>
    </bk>
    <bk>
      <rc t="2" v="19677"/>
    </bk>
    <bk>
      <rc t="2" v="19678"/>
    </bk>
    <bk>
      <rc t="2" v="19679"/>
    </bk>
    <bk>
      <rc t="2" v="19680"/>
    </bk>
    <bk>
      <rc t="2" v="19681"/>
    </bk>
    <bk>
      <rc t="2" v="19682"/>
    </bk>
    <bk>
      <rc t="2" v="19683"/>
    </bk>
    <bk>
      <rc t="2" v="19684"/>
    </bk>
    <bk>
      <rc t="2" v="19685"/>
    </bk>
    <bk>
      <rc t="2" v="19686"/>
    </bk>
    <bk>
      <rc t="2" v="19687"/>
    </bk>
    <bk>
      <rc t="2" v="19688"/>
    </bk>
    <bk>
      <rc t="2" v="19689"/>
    </bk>
    <bk>
      <rc t="2" v="19690"/>
    </bk>
    <bk>
      <rc t="2" v="19691"/>
    </bk>
    <bk>
      <rc t="2" v="19692"/>
    </bk>
    <bk>
      <rc t="2" v="19693"/>
    </bk>
    <bk>
      <rc t="2" v="19694"/>
    </bk>
    <bk>
      <rc t="2" v="19695"/>
    </bk>
    <bk>
      <rc t="2" v="19696"/>
    </bk>
    <bk>
      <rc t="2" v="19697"/>
    </bk>
    <bk>
      <rc t="2" v="19698"/>
    </bk>
    <bk>
      <rc t="2" v="19699"/>
    </bk>
    <bk>
      <rc t="2" v="19700"/>
    </bk>
    <bk>
      <rc t="2" v="19701"/>
    </bk>
    <bk>
      <rc t="2" v="19702"/>
    </bk>
    <bk>
      <rc t="2" v="19703"/>
    </bk>
    <bk>
      <rc t="2" v="19704"/>
    </bk>
    <bk>
      <rc t="2" v="19705"/>
    </bk>
    <bk>
      <rc t="2" v="19706"/>
    </bk>
    <bk>
      <rc t="2" v="19707"/>
    </bk>
    <bk>
      <rc t="2" v="19708"/>
    </bk>
    <bk>
      <rc t="2" v="19709"/>
    </bk>
    <bk>
      <rc t="2" v="19710"/>
    </bk>
    <bk>
      <rc t="2" v="19711"/>
    </bk>
    <bk>
      <rc t="2" v="19712"/>
    </bk>
    <bk>
      <rc t="2" v="19713"/>
    </bk>
    <bk>
      <rc t="2" v="19714"/>
    </bk>
    <bk>
      <rc t="2" v="19715"/>
    </bk>
    <bk>
      <rc t="2" v="19716"/>
    </bk>
    <bk>
      <rc t="2" v="19717"/>
    </bk>
    <bk>
      <rc t="2" v="19718"/>
    </bk>
    <bk>
      <rc t="2" v="19719"/>
    </bk>
    <bk>
      <rc t="2" v="19720"/>
    </bk>
    <bk>
      <rc t="2" v="19721"/>
    </bk>
    <bk>
      <rc t="2" v="19722"/>
    </bk>
    <bk>
      <rc t="2" v="19723"/>
    </bk>
    <bk>
      <rc t="2" v="19724"/>
    </bk>
    <bk>
      <rc t="2" v="19725"/>
    </bk>
    <bk>
      <rc t="2" v="19726"/>
    </bk>
    <bk>
      <rc t="2" v="19727"/>
    </bk>
    <bk>
      <rc t="2" v="19728"/>
    </bk>
    <bk>
      <rc t="2" v="19729"/>
    </bk>
    <bk>
      <rc t="2" v="19730"/>
    </bk>
    <bk>
      <rc t="2" v="19731"/>
    </bk>
    <bk>
      <rc t="2" v="19732"/>
    </bk>
    <bk>
      <rc t="2" v="19733"/>
    </bk>
    <bk>
      <rc t="2" v="19734"/>
    </bk>
    <bk>
      <rc t="2" v="19735"/>
    </bk>
    <bk>
      <rc t="2" v="19736"/>
    </bk>
    <bk>
      <rc t="2" v="19737"/>
    </bk>
    <bk>
      <rc t="2" v="19738"/>
    </bk>
    <bk>
      <rc t="2" v="19739"/>
    </bk>
    <bk>
      <rc t="2" v="19740"/>
    </bk>
    <bk>
      <rc t="2" v="19741"/>
    </bk>
    <bk>
      <rc t="2" v="19742"/>
    </bk>
    <bk>
      <rc t="2" v="19743"/>
    </bk>
    <bk>
      <rc t="2" v="19744"/>
    </bk>
    <bk>
      <rc t="2" v="19745"/>
    </bk>
    <bk>
      <rc t="2" v="19746"/>
    </bk>
    <bk>
      <rc t="2" v="19747"/>
    </bk>
    <bk>
      <rc t="2" v="19748"/>
    </bk>
    <bk>
      <rc t="2" v="19749"/>
    </bk>
    <bk>
      <rc t="2" v="19750"/>
    </bk>
    <bk>
      <rc t="2" v="19751"/>
    </bk>
    <bk>
      <rc t="2" v="19752"/>
    </bk>
    <bk>
      <rc t="2" v="19753"/>
    </bk>
    <bk>
      <rc t="2" v="19754"/>
    </bk>
    <bk>
      <rc t="2" v="19755"/>
    </bk>
    <bk>
      <rc t="2" v="19756"/>
    </bk>
    <bk>
      <rc t="2" v="19757"/>
    </bk>
    <bk>
      <rc t="2" v="19758"/>
    </bk>
    <bk>
      <rc t="2" v="19759"/>
    </bk>
    <bk>
      <rc t="2" v="19760"/>
    </bk>
    <bk>
      <rc t="2" v="19761"/>
    </bk>
    <bk>
      <rc t="2" v="19762"/>
    </bk>
    <bk>
      <rc t="2" v="19763"/>
    </bk>
    <bk>
      <rc t="2" v="19764"/>
    </bk>
    <bk>
      <rc t="2" v="19765"/>
    </bk>
    <bk>
      <rc t="2" v="19766"/>
    </bk>
    <bk>
      <rc t="2" v="19767"/>
    </bk>
    <bk>
      <rc t="2" v="19768"/>
    </bk>
    <bk>
      <rc t="2" v="19769"/>
    </bk>
    <bk>
      <rc t="2" v="19770"/>
    </bk>
    <bk>
      <rc t="2" v="19771"/>
    </bk>
    <bk>
      <rc t="2" v="19772"/>
    </bk>
    <bk>
      <rc t="2" v="19773"/>
    </bk>
    <bk>
      <rc t="2" v="19774"/>
    </bk>
    <bk>
      <rc t="2" v="19775"/>
    </bk>
    <bk>
      <rc t="2" v="19776"/>
    </bk>
    <bk>
      <rc t="2" v="19777"/>
    </bk>
    <bk>
      <rc t="2" v="19778"/>
    </bk>
    <bk>
      <rc t="2" v="19779"/>
    </bk>
    <bk>
      <rc t="2" v="19780"/>
    </bk>
    <bk>
      <rc t="2" v="19781"/>
    </bk>
    <bk>
      <rc t="2" v="19782"/>
    </bk>
    <bk>
      <rc t="2" v="19783"/>
    </bk>
    <bk>
      <rc t="2" v="19784"/>
    </bk>
    <bk>
      <rc t="2" v="19785"/>
    </bk>
    <bk>
      <rc t="2" v="19786"/>
    </bk>
    <bk>
      <rc t="2" v="19787"/>
    </bk>
    <bk>
      <rc t="2" v="19788"/>
    </bk>
    <bk>
      <rc t="2" v="19789"/>
    </bk>
    <bk>
      <rc t="2" v="19790"/>
    </bk>
    <bk>
      <rc t="2" v="19791"/>
    </bk>
    <bk>
      <rc t="2" v="19792"/>
    </bk>
    <bk>
      <rc t="2" v="19793"/>
    </bk>
    <bk>
      <rc t="2" v="19794"/>
    </bk>
    <bk>
      <rc t="2" v="19795"/>
    </bk>
    <bk>
      <rc t="2" v="19796"/>
    </bk>
    <bk>
      <rc t="2" v="19797"/>
    </bk>
    <bk>
      <rc t="2" v="19798"/>
    </bk>
    <bk>
      <rc t="2" v="19799"/>
    </bk>
    <bk>
      <rc t="2" v="19800"/>
    </bk>
    <bk>
      <rc t="2" v="19801"/>
    </bk>
    <bk>
      <rc t="2" v="19802"/>
    </bk>
    <bk>
      <rc t="2" v="19803"/>
    </bk>
    <bk>
      <rc t="2" v="19804"/>
    </bk>
    <bk>
      <rc t="2" v="19805"/>
    </bk>
    <bk>
      <rc t="2" v="19806"/>
    </bk>
    <bk>
      <rc t="2" v="19807"/>
    </bk>
    <bk>
      <rc t="2" v="19808"/>
    </bk>
    <bk>
      <rc t="2" v="19809"/>
    </bk>
    <bk>
      <rc t="2" v="19810"/>
    </bk>
    <bk>
      <rc t="2" v="19811"/>
    </bk>
    <bk>
      <rc t="2" v="19812"/>
    </bk>
    <bk>
      <rc t="2" v="19813"/>
    </bk>
    <bk>
      <rc t="2" v="19814"/>
    </bk>
    <bk>
      <rc t="2" v="19815"/>
    </bk>
    <bk>
      <rc t="2" v="19816"/>
    </bk>
    <bk>
      <rc t="2" v="19817"/>
    </bk>
    <bk>
      <rc t="2" v="19818"/>
    </bk>
    <bk>
      <rc t="2" v="19819"/>
    </bk>
    <bk>
      <rc t="2" v="19820"/>
    </bk>
    <bk>
      <rc t="2" v="19821"/>
    </bk>
    <bk>
      <rc t="2" v="19822"/>
    </bk>
    <bk>
      <rc t="2" v="19823"/>
    </bk>
    <bk>
      <rc t="2" v="19824"/>
    </bk>
    <bk>
      <rc t="2" v="19825"/>
    </bk>
    <bk>
      <rc t="2" v="19826"/>
    </bk>
    <bk>
      <rc t="2" v="19827"/>
    </bk>
    <bk>
      <rc t="2" v="19828"/>
    </bk>
    <bk>
      <rc t="2" v="19829"/>
    </bk>
    <bk>
      <rc t="2" v="19830"/>
    </bk>
    <bk>
      <rc t="2" v="19831"/>
    </bk>
    <bk>
      <rc t="2" v="19832"/>
    </bk>
    <bk>
      <rc t="2" v="19833"/>
    </bk>
    <bk>
      <rc t="2" v="19834"/>
    </bk>
    <bk>
      <rc t="2" v="19835"/>
    </bk>
    <bk>
      <rc t="2" v="19836"/>
    </bk>
    <bk>
      <rc t="2" v="19837"/>
    </bk>
    <bk>
      <rc t="2" v="19838"/>
    </bk>
    <bk>
      <rc t="2" v="19839"/>
    </bk>
    <bk>
      <rc t="2" v="19840"/>
    </bk>
    <bk>
      <rc t="2" v="19841"/>
    </bk>
    <bk>
      <rc t="2" v="19842"/>
    </bk>
    <bk>
      <rc t="2" v="19843"/>
    </bk>
    <bk>
      <rc t="2" v="19844"/>
    </bk>
    <bk>
      <rc t="2" v="19845"/>
    </bk>
    <bk>
      <rc t="2" v="19846"/>
    </bk>
    <bk>
      <rc t="2" v="19847"/>
    </bk>
    <bk>
      <rc t="2" v="19848"/>
    </bk>
    <bk>
      <rc t="2" v="19849"/>
    </bk>
    <bk>
      <rc t="2" v="19850"/>
    </bk>
    <bk>
      <rc t="2" v="19851"/>
    </bk>
    <bk>
      <rc t="2" v="19852"/>
    </bk>
    <bk>
      <rc t="2" v="19853"/>
    </bk>
    <bk>
      <rc t="2" v="19854"/>
    </bk>
    <bk>
      <rc t="2" v="19855"/>
    </bk>
    <bk>
      <rc t="2" v="19856"/>
    </bk>
    <bk>
      <rc t="2" v="19857"/>
    </bk>
    <bk>
      <rc t="2" v="19858"/>
    </bk>
    <bk>
      <rc t="2" v="19859"/>
    </bk>
    <bk>
      <rc t="2" v="19860"/>
    </bk>
    <bk>
      <rc t="2" v="19861"/>
    </bk>
    <bk>
      <rc t="2" v="19862"/>
    </bk>
    <bk>
      <rc t="2" v="19863"/>
    </bk>
    <bk>
      <rc t="2" v="19864"/>
    </bk>
    <bk>
      <rc t="2" v="19865"/>
    </bk>
    <bk>
      <rc t="2" v="19866"/>
    </bk>
    <bk>
      <rc t="2" v="19867"/>
    </bk>
    <bk>
      <rc t="2" v="19868"/>
    </bk>
    <bk>
      <rc t="2" v="19869"/>
    </bk>
    <bk>
      <rc t="2" v="19870"/>
    </bk>
    <bk>
      <rc t="2" v="19871"/>
    </bk>
    <bk>
      <rc t="2" v="19872"/>
    </bk>
    <bk>
      <rc t="2" v="19873"/>
    </bk>
    <bk>
      <rc t="2" v="19874"/>
    </bk>
    <bk>
      <rc t="2" v="19875"/>
    </bk>
    <bk>
      <rc t="2" v="19876"/>
    </bk>
    <bk>
      <rc t="2" v="19877"/>
    </bk>
    <bk>
      <rc t="2" v="19878"/>
    </bk>
    <bk>
      <rc t="2" v="19879"/>
    </bk>
    <bk>
      <rc t="2" v="19880"/>
    </bk>
    <bk>
      <rc t="2" v="19881"/>
    </bk>
    <bk>
      <rc t="2" v="19882"/>
    </bk>
    <bk>
      <rc t="2" v="19883"/>
    </bk>
    <bk>
      <rc t="2" v="19884"/>
    </bk>
    <bk>
      <rc t="2" v="19885"/>
    </bk>
    <bk>
      <rc t="2" v="19886"/>
    </bk>
    <bk>
      <rc t="2" v="19887"/>
    </bk>
    <bk>
      <rc t="2" v="19888"/>
    </bk>
    <bk>
      <rc t="2" v="19889"/>
    </bk>
    <bk>
      <rc t="2" v="19890"/>
    </bk>
    <bk>
      <rc t="2" v="19891"/>
    </bk>
    <bk>
      <rc t="2" v="19892"/>
    </bk>
    <bk>
      <rc t="2" v="19893"/>
    </bk>
    <bk>
      <rc t="2" v="19894"/>
    </bk>
    <bk>
      <rc t="2" v="19895"/>
    </bk>
    <bk>
      <rc t="2" v="19896"/>
    </bk>
    <bk>
      <rc t="2" v="19897"/>
    </bk>
    <bk>
      <rc t="2" v="19898"/>
    </bk>
    <bk>
      <rc t="2" v="19899"/>
    </bk>
    <bk>
      <rc t="2" v="19900"/>
    </bk>
    <bk>
      <rc t="2" v="19901"/>
    </bk>
    <bk>
      <rc t="2" v="19902"/>
    </bk>
    <bk>
      <rc t="2" v="19903"/>
    </bk>
    <bk>
      <rc t="2" v="19904"/>
    </bk>
    <bk>
      <rc t="2" v="19905"/>
    </bk>
    <bk>
      <rc t="2" v="19906"/>
    </bk>
    <bk>
      <rc t="2" v="19907"/>
    </bk>
    <bk>
      <rc t="2" v="19908"/>
    </bk>
    <bk>
      <rc t="2" v="19909"/>
    </bk>
    <bk>
      <rc t="2" v="19910"/>
    </bk>
    <bk>
      <rc t="2" v="19911"/>
    </bk>
    <bk>
      <rc t="2" v="19912"/>
    </bk>
    <bk>
      <rc t="2" v="19913"/>
    </bk>
    <bk>
      <rc t="2" v="19914"/>
    </bk>
    <bk>
      <rc t="2" v="19915"/>
    </bk>
    <bk>
      <rc t="2" v="19916"/>
    </bk>
    <bk>
      <rc t="2" v="19917"/>
    </bk>
    <bk>
      <rc t="2" v="19918"/>
    </bk>
    <bk>
      <rc t="2" v="19919"/>
    </bk>
    <bk>
      <rc t="2" v="19920"/>
    </bk>
    <bk>
      <rc t="2" v="19921"/>
    </bk>
    <bk>
      <rc t="2" v="19922"/>
    </bk>
    <bk>
      <rc t="2" v="19923"/>
    </bk>
    <bk>
      <rc t="2" v="19924"/>
    </bk>
    <bk>
      <rc t="2" v="19925"/>
    </bk>
    <bk>
      <rc t="2" v="19926"/>
    </bk>
    <bk>
      <rc t="2" v="19927"/>
    </bk>
    <bk>
      <rc t="2" v="19928"/>
    </bk>
    <bk>
      <rc t="2" v="19929"/>
    </bk>
    <bk>
      <rc t="2" v="19930"/>
    </bk>
    <bk>
      <rc t="2" v="19931"/>
    </bk>
    <bk>
      <rc t="2" v="19932"/>
    </bk>
    <bk>
      <rc t="2" v="19933"/>
    </bk>
    <bk>
      <rc t="2" v="19934"/>
    </bk>
    <bk>
      <rc t="2" v="19935"/>
    </bk>
    <bk>
      <rc t="2" v="19936"/>
    </bk>
    <bk>
      <rc t="2" v="19937"/>
    </bk>
    <bk>
      <rc t="2" v="19938"/>
    </bk>
    <bk>
      <rc t="2" v="19939"/>
    </bk>
    <bk>
      <rc t="2" v="19940"/>
    </bk>
    <bk>
      <rc t="2" v="19941"/>
    </bk>
    <bk>
      <rc t="2" v="19942"/>
    </bk>
    <bk>
      <rc t="2" v="19943"/>
    </bk>
    <bk>
      <rc t="2" v="19944"/>
    </bk>
    <bk>
      <rc t="2" v="19945"/>
    </bk>
    <bk>
      <rc t="2" v="19946"/>
    </bk>
    <bk>
      <rc t="2" v="19947"/>
    </bk>
    <bk>
      <rc t="2" v="19948"/>
    </bk>
    <bk>
      <rc t="2" v="19949"/>
    </bk>
    <bk>
      <rc t="2" v="19950"/>
    </bk>
    <bk>
      <rc t="2" v="19951"/>
    </bk>
    <bk>
      <rc t="2" v="19952"/>
    </bk>
    <bk>
      <rc t="2" v="19953"/>
    </bk>
    <bk>
      <rc t="2" v="19954"/>
    </bk>
    <bk>
      <rc t="2" v="19955"/>
    </bk>
    <bk>
      <rc t="2" v="19956"/>
    </bk>
    <bk>
      <rc t="2" v="19957"/>
    </bk>
    <bk>
      <rc t="2" v="19958"/>
    </bk>
    <bk>
      <rc t="2" v="19959"/>
    </bk>
    <bk>
      <rc t="2" v="19960"/>
    </bk>
    <bk>
      <rc t="2" v="19961"/>
    </bk>
    <bk>
      <rc t="2" v="19962"/>
    </bk>
    <bk>
      <rc t="2" v="19963"/>
    </bk>
    <bk>
      <rc t="2" v="19964"/>
    </bk>
    <bk>
      <rc t="2" v="19965"/>
    </bk>
    <bk>
      <rc t="2" v="19966"/>
    </bk>
    <bk>
      <rc t="2" v="19967"/>
    </bk>
    <bk>
      <rc t="2" v="19968"/>
    </bk>
    <bk>
      <rc t="2" v="19969"/>
    </bk>
    <bk>
      <rc t="2" v="19970"/>
    </bk>
    <bk>
      <rc t="2" v="19971"/>
    </bk>
    <bk>
      <rc t="2" v="19972"/>
    </bk>
    <bk>
      <rc t="2" v="19973"/>
    </bk>
    <bk>
      <rc t="2" v="19974"/>
    </bk>
    <bk>
      <rc t="2" v="19975"/>
    </bk>
    <bk>
      <rc t="2" v="19976"/>
    </bk>
    <bk>
      <rc t="2" v="19977"/>
    </bk>
    <bk>
      <rc t="2" v="19978"/>
    </bk>
    <bk>
      <rc t="2" v="19979"/>
    </bk>
    <bk>
      <rc t="2" v="19980"/>
    </bk>
    <bk>
      <rc t="2" v="19981"/>
    </bk>
    <bk>
      <rc t="2" v="19982"/>
    </bk>
    <bk>
      <rc t="2" v="19983"/>
    </bk>
    <bk>
      <rc t="2" v="19984"/>
    </bk>
    <bk>
      <rc t="2" v="19985"/>
    </bk>
    <bk>
      <rc t="2" v="19986"/>
    </bk>
    <bk>
      <rc t="2" v="19987"/>
    </bk>
    <bk>
      <rc t="2" v="19988"/>
    </bk>
    <bk>
      <rc t="2" v="19989"/>
    </bk>
    <bk>
      <rc t="2" v="19990"/>
    </bk>
    <bk>
      <rc t="2" v="19991"/>
    </bk>
    <bk>
      <rc t="2" v="19992"/>
    </bk>
    <bk>
      <rc t="2" v="19993"/>
    </bk>
    <bk>
      <rc t="2" v="19994"/>
    </bk>
    <bk>
      <rc t="2" v="19995"/>
    </bk>
    <bk>
      <rc t="2" v="19996"/>
    </bk>
    <bk>
      <rc t="2" v="19997"/>
    </bk>
    <bk>
      <rc t="2" v="19998"/>
    </bk>
    <bk>
      <rc t="2" v="19999"/>
    </bk>
    <bk>
      <rc t="2" v="20000"/>
    </bk>
    <bk>
      <rc t="2" v="20001"/>
    </bk>
    <bk>
      <rc t="2" v="20002"/>
    </bk>
    <bk>
      <rc t="2" v="20003"/>
    </bk>
    <bk>
      <rc t="2" v="20004"/>
    </bk>
    <bk>
      <rc t="2" v="20005"/>
    </bk>
    <bk>
      <rc t="2" v="20006"/>
    </bk>
    <bk>
      <rc t="2" v="20007"/>
    </bk>
    <bk>
      <rc t="2" v="20008"/>
    </bk>
    <bk>
      <rc t="2" v="20009"/>
    </bk>
    <bk>
      <rc t="2" v="20010"/>
    </bk>
    <bk>
      <rc t="2" v="20011"/>
    </bk>
    <bk>
      <rc t="2" v="20012"/>
    </bk>
    <bk>
      <rc t="2" v="20013"/>
    </bk>
    <bk>
      <rc t="2" v="20014"/>
    </bk>
    <bk>
      <rc t="2" v="20015"/>
    </bk>
    <bk>
      <rc t="2" v="20016"/>
    </bk>
    <bk>
      <rc t="2" v="20017"/>
    </bk>
    <bk>
      <rc t="2" v="20018"/>
    </bk>
    <bk>
      <rc t="2" v="20019"/>
    </bk>
    <bk>
      <rc t="2" v="20020"/>
    </bk>
    <bk>
      <rc t="2" v="20021"/>
    </bk>
    <bk>
      <rc t="2" v="20022"/>
    </bk>
    <bk>
      <rc t="2" v="20023"/>
    </bk>
    <bk>
      <rc t="2" v="20024"/>
    </bk>
    <bk>
      <rc t="2" v="20025"/>
    </bk>
    <bk>
      <rc t="2" v="20026"/>
    </bk>
    <bk>
      <rc t="2" v="20027"/>
    </bk>
    <bk>
      <rc t="2" v="20028"/>
    </bk>
    <bk>
      <rc t="2" v="20029"/>
    </bk>
    <bk>
      <rc t="2" v="20030"/>
    </bk>
    <bk>
      <rc t="2" v="20031"/>
    </bk>
    <bk>
      <rc t="2" v="20032"/>
    </bk>
    <bk>
      <rc t="2" v="20033"/>
    </bk>
    <bk>
      <rc t="2" v="20034"/>
    </bk>
    <bk>
      <rc t="2" v="20035"/>
    </bk>
    <bk>
      <rc t="2" v="20036"/>
    </bk>
    <bk>
      <rc t="2" v="20037"/>
    </bk>
    <bk>
      <rc t="2" v="20038"/>
    </bk>
    <bk>
      <rc t="2" v="20039"/>
    </bk>
    <bk>
      <rc t="2" v="20040"/>
    </bk>
    <bk>
      <rc t="2" v="20041"/>
    </bk>
    <bk>
      <rc t="2" v="20042"/>
    </bk>
    <bk>
      <rc t="2" v="20043"/>
    </bk>
    <bk>
      <rc t="2" v="20044"/>
    </bk>
    <bk>
      <rc t="2" v="20045"/>
    </bk>
    <bk>
      <rc t="2" v="20046"/>
    </bk>
    <bk>
      <rc t="2" v="20047"/>
    </bk>
    <bk>
      <rc t="2" v="20048"/>
    </bk>
    <bk>
      <rc t="2" v="20049"/>
    </bk>
    <bk>
      <rc t="2" v="20050"/>
    </bk>
    <bk>
      <rc t="2" v="20051"/>
    </bk>
    <bk>
      <rc t="2" v="20052"/>
    </bk>
    <bk>
      <rc t="2" v="20053"/>
    </bk>
    <bk>
      <rc t="2" v="20054"/>
    </bk>
    <bk>
      <rc t="2" v="20055"/>
    </bk>
    <bk>
      <rc t="2" v="20056"/>
    </bk>
    <bk>
      <rc t="2" v="20057"/>
    </bk>
    <bk>
      <rc t="2" v="20058"/>
    </bk>
    <bk>
      <rc t="2" v="20059"/>
    </bk>
    <bk>
      <rc t="2" v="20060"/>
    </bk>
    <bk>
      <rc t="2" v="20061"/>
    </bk>
    <bk>
      <rc t="2" v="20062"/>
    </bk>
    <bk>
      <rc t="2" v="20063"/>
    </bk>
    <bk>
      <rc t="2" v="20064"/>
    </bk>
    <bk>
      <rc t="2" v="20065"/>
    </bk>
    <bk>
      <rc t="2" v="20066"/>
    </bk>
    <bk>
      <rc t="2" v="20067"/>
    </bk>
    <bk>
      <rc t="2" v="20068"/>
    </bk>
    <bk>
      <rc t="2" v="20069"/>
    </bk>
    <bk>
      <rc t="2" v="20070"/>
    </bk>
    <bk>
      <rc t="2" v="20071"/>
    </bk>
    <bk>
      <rc t="2" v="20072"/>
    </bk>
    <bk>
      <rc t="2" v="20073"/>
    </bk>
    <bk>
      <rc t="2" v="20074"/>
    </bk>
    <bk>
      <rc t="2" v="20075"/>
    </bk>
    <bk>
      <rc t="2" v="20076"/>
    </bk>
    <bk>
      <rc t="2" v="20077"/>
    </bk>
    <bk>
      <rc t="2" v="20078"/>
    </bk>
    <bk>
      <rc t="2" v="20079"/>
    </bk>
    <bk>
      <rc t="2" v="20080"/>
    </bk>
    <bk>
      <rc t="2" v="20081"/>
    </bk>
    <bk>
      <rc t="2" v="20082"/>
    </bk>
    <bk>
      <rc t="2" v="20083"/>
    </bk>
    <bk>
      <rc t="2" v="20084"/>
    </bk>
    <bk>
      <rc t="2" v="20085"/>
    </bk>
    <bk>
      <rc t="2" v="20086"/>
    </bk>
    <bk>
      <rc t="2" v="20087"/>
    </bk>
    <bk>
      <rc t="2" v="20088"/>
    </bk>
    <bk>
      <rc t="2" v="20089"/>
    </bk>
    <bk>
      <rc t="2" v="20090"/>
    </bk>
    <bk>
      <rc t="2" v="20091"/>
    </bk>
    <bk>
      <rc t="2" v="20092"/>
    </bk>
    <bk>
      <rc t="2" v="20093"/>
    </bk>
    <bk>
      <rc t="2" v="20094"/>
    </bk>
    <bk>
      <rc t="2" v="20095"/>
    </bk>
    <bk>
      <rc t="2" v="20096"/>
    </bk>
    <bk>
      <rc t="2" v="20097"/>
    </bk>
    <bk>
      <rc t="2" v="20098"/>
    </bk>
    <bk>
      <rc t="2" v="20099"/>
    </bk>
    <bk>
      <rc t="2" v="20100"/>
    </bk>
    <bk>
      <rc t="2" v="20101"/>
    </bk>
    <bk>
      <rc t="2" v="20102"/>
    </bk>
    <bk>
      <rc t="2" v="20103"/>
    </bk>
    <bk>
      <rc t="2" v="20104"/>
    </bk>
    <bk>
      <rc t="2" v="20105"/>
    </bk>
    <bk>
      <rc t="2" v="20106"/>
    </bk>
    <bk>
      <rc t="2" v="20107"/>
    </bk>
    <bk>
      <rc t="2" v="20108"/>
    </bk>
    <bk>
      <rc t="2" v="20109"/>
    </bk>
    <bk>
      <rc t="2" v="20110"/>
    </bk>
    <bk>
      <rc t="2" v="20111"/>
    </bk>
    <bk>
      <rc t="2" v="20112"/>
    </bk>
    <bk>
      <rc t="2" v="20113"/>
    </bk>
    <bk>
      <rc t="2" v="20114"/>
    </bk>
    <bk>
      <rc t="2" v="20115"/>
    </bk>
    <bk>
      <rc t="2" v="20116"/>
    </bk>
    <bk>
      <rc t="2" v="20117"/>
    </bk>
    <bk>
      <rc t="2" v="20118"/>
    </bk>
    <bk>
      <rc t="2" v="20119"/>
    </bk>
    <bk>
      <rc t="2" v="20120"/>
    </bk>
    <bk>
      <rc t="2" v="20121"/>
    </bk>
    <bk>
      <rc t="2" v="20122"/>
    </bk>
    <bk>
      <rc t="2" v="20123"/>
    </bk>
    <bk>
      <rc t="2" v="20124"/>
    </bk>
    <bk>
      <rc t="2" v="20125"/>
    </bk>
    <bk>
      <rc t="2" v="20126"/>
    </bk>
    <bk>
      <rc t="2" v="20127"/>
    </bk>
    <bk>
      <rc t="2" v="20128"/>
    </bk>
    <bk>
      <rc t="2" v="20129"/>
    </bk>
    <bk>
      <rc t="2" v="20130"/>
    </bk>
    <bk>
      <rc t="2" v="20131"/>
    </bk>
    <bk>
      <rc t="2" v="20132"/>
    </bk>
    <bk>
      <rc t="2" v="20133"/>
    </bk>
    <bk>
      <rc t="2" v="20134"/>
    </bk>
    <bk>
      <rc t="2" v="20135"/>
    </bk>
    <bk>
      <rc t="2" v="20136"/>
    </bk>
    <bk>
      <rc t="2" v="20137"/>
    </bk>
    <bk>
      <rc t="2" v="20138"/>
    </bk>
    <bk>
      <rc t="2" v="20139"/>
    </bk>
    <bk>
      <rc t="2" v="20140"/>
    </bk>
    <bk>
      <rc t="2" v="20141"/>
    </bk>
    <bk>
      <rc t="2" v="20142"/>
    </bk>
    <bk>
      <rc t="2" v="20143"/>
    </bk>
    <bk>
      <rc t="2" v="20144"/>
    </bk>
    <bk>
      <rc t="2" v="20145"/>
    </bk>
    <bk>
      <rc t="2" v="20146"/>
    </bk>
    <bk>
      <rc t="2" v="20147"/>
    </bk>
    <bk>
      <rc t="2" v="20148"/>
    </bk>
    <bk>
      <rc t="2" v="20149"/>
    </bk>
    <bk>
      <rc t="2" v="20150"/>
    </bk>
    <bk>
      <rc t="2" v="20151"/>
    </bk>
    <bk>
      <rc t="2" v="20152"/>
    </bk>
    <bk>
      <rc t="2" v="20153"/>
    </bk>
    <bk>
      <rc t="2" v="20154"/>
    </bk>
    <bk>
      <rc t="2" v="20155"/>
    </bk>
    <bk>
      <rc t="2" v="20156"/>
    </bk>
    <bk>
      <rc t="2" v="20157"/>
    </bk>
    <bk>
      <rc t="2" v="20158"/>
    </bk>
    <bk>
      <rc t="2" v="20159"/>
    </bk>
    <bk>
      <rc t="2" v="20160"/>
    </bk>
    <bk>
      <rc t="2" v="20161"/>
    </bk>
    <bk>
      <rc t="2" v="20162"/>
    </bk>
    <bk>
      <rc t="2" v="20163"/>
    </bk>
    <bk>
      <rc t="2" v="20164"/>
    </bk>
    <bk>
      <rc t="2" v="20165"/>
    </bk>
    <bk>
      <rc t="2" v="20166"/>
    </bk>
    <bk>
      <rc t="2" v="20167"/>
    </bk>
    <bk>
      <rc t="2" v="20168"/>
    </bk>
    <bk>
      <rc t="2" v="20169"/>
    </bk>
    <bk>
      <rc t="2" v="20170"/>
    </bk>
    <bk>
      <rc t="2" v="20171"/>
    </bk>
    <bk>
      <rc t="2" v="20172"/>
    </bk>
    <bk>
      <rc t="2" v="20173"/>
    </bk>
    <bk>
      <rc t="2" v="20174"/>
    </bk>
    <bk>
      <rc t="2" v="20175"/>
    </bk>
    <bk>
      <rc t="2" v="20176"/>
    </bk>
    <bk>
      <rc t="2" v="20177"/>
    </bk>
    <bk>
      <rc t="2" v="20178"/>
    </bk>
    <bk>
      <rc t="2" v="20179"/>
    </bk>
    <bk>
      <rc t="2" v="20180"/>
    </bk>
    <bk>
      <rc t="2" v="20181"/>
    </bk>
    <bk>
      <rc t="2" v="20182"/>
    </bk>
    <bk>
      <rc t="2" v="20183"/>
    </bk>
    <bk>
      <rc t="2" v="20184"/>
    </bk>
    <bk>
      <rc t="2" v="20185"/>
    </bk>
    <bk>
      <rc t="2" v="20186"/>
    </bk>
    <bk>
      <rc t="2" v="20187"/>
    </bk>
    <bk>
      <rc t="2" v="20188"/>
    </bk>
    <bk>
      <rc t="2" v="20189"/>
    </bk>
    <bk>
      <rc t="2" v="20190"/>
    </bk>
    <bk>
      <rc t="2" v="20191"/>
    </bk>
    <bk>
      <rc t="2" v="20192"/>
    </bk>
    <bk>
      <rc t="2" v="20193"/>
    </bk>
    <bk>
      <rc t="2" v="20194"/>
    </bk>
    <bk>
      <rc t="2" v="20195"/>
    </bk>
    <bk>
      <rc t="2" v="20196"/>
    </bk>
    <bk>
      <rc t="2" v="20197"/>
    </bk>
    <bk>
      <rc t="2" v="20198"/>
    </bk>
    <bk>
      <rc t="2" v="20199"/>
    </bk>
    <bk>
      <rc t="2" v="20200"/>
    </bk>
    <bk>
      <rc t="2" v="20201"/>
    </bk>
    <bk>
      <rc t="2" v="20202"/>
    </bk>
    <bk>
      <rc t="2" v="20203"/>
    </bk>
    <bk>
      <rc t="2" v="20204"/>
    </bk>
    <bk>
      <rc t="2" v="20205"/>
    </bk>
    <bk>
      <rc t="2" v="20206"/>
    </bk>
    <bk>
      <rc t="2" v="20207"/>
    </bk>
    <bk>
      <rc t="2" v="20208"/>
    </bk>
    <bk>
      <rc t="2" v="20209"/>
    </bk>
    <bk>
      <rc t="2" v="20210"/>
    </bk>
    <bk>
      <rc t="2" v="20211"/>
    </bk>
    <bk>
      <rc t="2" v="20212"/>
    </bk>
    <bk>
      <rc t="2" v="20213"/>
    </bk>
    <bk>
      <rc t="2" v="20214"/>
    </bk>
    <bk>
      <rc t="2" v="20215"/>
    </bk>
    <bk>
      <rc t="2" v="20216"/>
    </bk>
    <bk>
      <rc t="2" v="20217"/>
    </bk>
    <bk>
      <rc t="2" v="20218"/>
    </bk>
    <bk>
      <rc t="2" v="20219"/>
    </bk>
    <bk>
      <rc t="2" v="20220"/>
    </bk>
    <bk>
      <rc t="2" v="20221"/>
    </bk>
    <bk>
      <rc t="2" v="20222"/>
    </bk>
    <bk>
      <rc t="2" v="20223"/>
    </bk>
    <bk>
      <rc t="2" v="20224"/>
    </bk>
    <bk>
      <rc t="2" v="20225"/>
    </bk>
    <bk>
      <rc t="2" v="20226"/>
    </bk>
    <bk>
      <rc t="2" v="20227"/>
    </bk>
    <bk>
      <rc t="2" v="20228"/>
    </bk>
    <bk>
      <rc t="2" v="20229"/>
    </bk>
    <bk>
      <rc t="2" v="20230"/>
    </bk>
    <bk>
      <rc t="2" v="20231"/>
    </bk>
    <bk>
      <rc t="2" v="20232"/>
    </bk>
    <bk>
      <rc t="2" v="20233"/>
    </bk>
    <bk>
      <rc t="2" v="20234"/>
    </bk>
    <bk>
      <rc t="2" v="20235"/>
    </bk>
    <bk>
      <rc t="2" v="20236"/>
    </bk>
    <bk>
      <rc t="2" v="20237"/>
    </bk>
    <bk>
      <rc t="2" v="20238"/>
    </bk>
    <bk>
      <rc t="2" v="20239"/>
    </bk>
    <bk>
      <rc t="2" v="20240"/>
    </bk>
    <bk>
      <rc t="2" v="20241"/>
    </bk>
    <bk>
      <rc t="2" v="20242"/>
    </bk>
    <bk>
      <rc t="2" v="20243"/>
    </bk>
    <bk>
      <rc t="2" v="20244"/>
    </bk>
    <bk>
      <rc t="2" v="20245"/>
    </bk>
    <bk>
      <rc t="2" v="20246"/>
    </bk>
    <bk>
      <rc t="2" v="20247"/>
    </bk>
    <bk>
      <rc t="2" v="20248"/>
    </bk>
    <bk>
      <rc t="2" v="20249"/>
    </bk>
    <bk>
      <rc t="2" v="20250"/>
    </bk>
    <bk>
      <rc t="2" v="20251"/>
    </bk>
    <bk>
      <rc t="2" v="20252"/>
    </bk>
    <bk>
      <rc t="2" v="20253"/>
    </bk>
    <bk>
      <rc t="2" v="20254"/>
    </bk>
    <bk>
      <rc t="2" v="20255"/>
    </bk>
    <bk>
      <rc t="2" v="20256"/>
    </bk>
    <bk>
      <rc t="2" v="20257"/>
    </bk>
    <bk>
      <rc t="2" v="20258"/>
    </bk>
    <bk>
      <rc t="2" v="20259"/>
    </bk>
    <bk>
      <rc t="2" v="20260"/>
    </bk>
    <bk>
      <rc t="2" v="20261"/>
    </bk>
    <bk>
      <rc t="2" v="20262"/>
    </bk>
    <bk>
      <rc t="2" v="20263"/>
    </bk>
    <bk>
      <rc t="2" v="20264"/>
    </bk>
    <bk>
      <rc t="2" v="20265"/>
    </bk>
    <bk>
      <rc t="2" v="20266"/>
    </bk>
    <bk>
      <rc t="2" v="20267"/>
    </bk>
    <bk>
      <rc t="2" v="20268"/>
    </bk>
    <bk>
      <rc t="2" v="20269"/>
    </bk>
    <bk>
      <rc t="2" v="20270"/>
    </bk>
    <bk>
      <rc t="2" v="20271"/>
    </bk>
    <bk>
      <rc t="2" v="20272"/>
    </bk>
    <bk>
      <rc t="2" v="20273"/>
    </bk>
    <bk>
      <rc t="2" v="20274"/>
    </bk>
    <bk>
      <rc t="2" v="20275"/>
    </bk>
    <bk>
      <rc t="2" v="20276"/>
    </bk>
    <bk>
      <rc t="2" v="20277"/>
    </bk>
    <bk>
      <rc t="2" v="20278"/>
    </bk>
    <bk>
      <rc t="2" v="20279"/>
    </bk>
    <bk>
      <rc t="2" v="20280"/>
    </bk>
    <bk>
      <rc t="2" v="20281"/>
    </bk>
    <bk>
      <rc t="2" v="20282"/>
    </bk>
    <bk>
      <rc t="2" v="20283"/>
    </bk>
    <bk>
      <rc t="2" v="20284"/>
    </bk>
    <bk>
      <rc t="2" v="20285"/>
    </bk>
    <bk>
      <rc t="2" v="20286"/>
    </bk>
    <bk>
      <rc t="2" v="20287"/>
    </bk>
    <bk>
      <rc t="2" v="20288"/>
    </bk>
    <bk>
      <rc t="2" v="20289"/>
    </bk>
    <bk>
      <rc t="2" v="20290"/>
    </bk>
    <bk>
      <rc t="2" v="20291"/>
    </bk>
    <bk>
      <rc t="2" v="20292"/>
    </bk>
    <bk>
      <rc t="2" v="20293"/>
    </bk>
    <bk>
      <rc t="2" v="20294"/>
    </bk>
    <bk>
      <rc t="2" v="20295"/>
    </bk>
    <bk>
      <rc t="2" v="20296"/>
    </bk>
    <bk>
      <rc t="2" v="20297"/>
    </bk>
    <bk>
      <rc t="2" v="20298"/>
    </bk>
    <bk>
      <rc t="2" v="20299"/>
    </bk>
    <bk>
      <rc t="2" v="20300"/>
    </bk>
    <bk>
      <rc t="2" v="20301"/>
    </bk>
    <bk>
      <rc t="2" v="20302"/>
    </bk>
    <bk>
      <rc t="2" v="20303"/>
    </bk>
    <bk>
      <rc t="2" v="20304"/>
    </bk>
    <bk>
      <rc t="2" v="20305"/>
    </bk>
    <bk>
      <rc t="2" v="20306"/>
    </bk>
    <bk>
      <rc t="2" v="20307"/>
    </bk>
    <bk>
      <rc t="2" v="20308"/>
    </bk>
    <bk>
      <rc t="2" v="20309"/>
    </bk>
    <bk>
      <rc t="2" v="20310"/>
    </bk>
    <bk>
      <rc t="2" v="20311"/>
    </bk>
    <bk>
      <rc t="2" v="20312"/>
    </bk>
    <bk>
      <rc t="2" v="20313"/>
    </bk>
    <bk>
      <rc t="2" v="20314"/>
    </bk>
    <bk>
      <rc t="2" v="20315"/>
    </bk>
    <bk>
      <rc t="2" v="20316"/>
    </bk>
    <bk>
      <rc t="2" v="20317"/>
    </bk>
    <bk>
      <rc t="2" v="20318"/>
    </bk>
    <bk>
      <rc t="2" v="20319"/>
    </bk>
    <bk>
      <rc t="2" v="20320"/>
    </bk>
    <bk>
      <rc t="2" v="20321"/>
    </bk>
    <bk>
      <rc t="2" v="20322"/>
    </bk>
    <bk>
      <rc t="2" v="20323"/>
    </bk>
    <bk>
      <rc t="2" v="20324"/>
    </bk>
    <bk>
      <rc t="2" v="20325"/>
    </bk>
    <bk>
      <rc t="2" v="20326"/>
    </bk>
    <bk>
      <rc t="2" v="20327"/>
    </bk>
    <bk>
      <rc t="2" v="20328"/>
    </bk>
    <bk>
      <rc t="2" v="20329"/>
    </bk>
    <bk>
      <rc t="2" v="20330"/>
    </bk>
    <bk>
      <rc t="2" v="20331"/>
    </bk>
    <bk>
      <rc t="2" v="20332"/>
    </bk>
    <bk>
      <rc t="2" v="20333"/>
    </bk>
    <bk>
      <rc t="2" v="20334"/>
    </bk>
    <bk>
      <rc t="2" v="20335"/>
    </bk>
    <bk>
      <rc t="2" v="20336"/>
    </bk>
    <bk>
      <rc t="2" v="20337"/>
    </bk>
    <bk>
      <rc t="2" v="20338"/>
    </bk>
    <bk>
      <rc t="2" v="20339"/>
    </bk>
    <bk>
      <rc t="2" v="20340"/>
    </bk>
    <bk>
      <rc t="2" v="20341"/>
    </bk>
    <bk>
      <rc t="2" v="20342"/>
    </bk>
    <bk>
      <rc t="2" v="20343"/>
    </bk>
    <bk>
      <rc t="2" v="20344"/>
    </bk>
    <bk>
      <rc t="2" v="20345"/>
    </bk>
    <bk>
      <rc t="2" v="20346"/>
    </bk>
    <bk>
      <rc t="2" v="20347"/>
    </bk>
    <bk>
      <rc t="2" v="20348"/>
    </bk>
    <bk>
      <rc t="2" v="20349"/>
    </bk>
    <bk>
      <rc t="2" v="20350"/>
    </bk>
    <bk>
      <rc t="2" v="20351"/>
    </bk>
    <bk>
      <rc t="2" v="20352"/>
    </bk>
    <bk>
      <rc t="2" v="20353"/>
    </bk>
    <bk>
      <rc t="2" v="20354"/>
    </bk>
    <bk>
      <rc t="2" v="20355"/>
    </bk>
    <bk>
      <rc t="2" v="20356"/>
    </bk>
    <bk>
      <rc t="2" v="20357"/>
    </bk>
    <bk>
      <rc t="2" v="20358"/>
    </bk>
    <bk>
      <rc t="2" v="20359"/>
    </bk>
    <bk>
      <rc t="2" v="20360"/>
    </bk>
    <bk>
      <rc t="2" v="20361"/>
    </bk>
    <bk>
      <rc t="2" v="20362"/>
    </bk>
    <bk>
      <rc t="2" v="20363"/>
    </bk>
    <bk>
      <rc t="2" v="20364"/>
    </bk>
    <bk>
      <rc t="2" v="20365"/>
    </bk>
    <bk>
      <rc t="2" v="20366"/>
    </bk>
    <bk>
      <rc t="2" v="20367"/>
    </bk>
    <bk>
      <rc t="2" v="20368"/>
    </bk>
    <bk>
      <rc t="2" v="20369"/>
    </bk>
    <bk>
      <rc t="2" v="20370"/>
    </bk>
    <bk>
      <rc t="2" v="20371"/>
    </bk>
    <bk>
      <rc t="2" v="20372"/>
    </bk>
    <bk>
      <rc t="2" v="20373"/>
    </bk>
    <bk>
      <rc t="2" v="20374"/>
    </bk>
    <bk>
      <rc t="2" v="20375"/>
    </bk>
    <bk>
      <rc t="2" v="20376"/>
    </bk>
    <bk>
      <rc t="2" v="20377"/>
    </bk>
    <bk>
      <rc t="2" v="20378"/>
    </bk>
    <bk>
      <rc t="2" v="20379"/>
    </bk>
    <bk>
      <rc t="2" v="20380"/>
    </bk>
    <bk>
      <rc t="2" v="20381"/>
    </bk>
    <bk>
      <rc t="2" v="20382"/>
    </bk>
    <bk>
      <rc t="2" v="20383"/>
    </bk>
    <bk>
      <rc t="2" v="20384"/>
    </bk>
    <bk>
      <rc t="2" v="20385"/>
    </bk>
    <bk>
      <rc t="2" v="20386"/>
    </bk>
    <bk>
      <rc t="2" v="20387"/>
    </bk>
    <bk>
      <rc t="2" v="20388"/>
    </bk>
    <bk>
      <rc t="2" v="20389"/>
    </bk>
    <bk>
      <rc t="2" v="20390"/>
    </bk>
    <bk>
      <rc t="2" v="20391"/>
    </bk>
    <bk>
      <rc t="2" v="20392"/>
    </bk>
    <bk>
      <rc t="2" v="20393"/>
    </bk>
    <bk>
      <rc t="2" v="20394"/>
    </bk>
    <bk>
      <rc t="2" v="20395"/>
    </bk>
    <bk>
      <rc t="2" v="20396"/>
    </bk>
    <bk>
      <rc t="2" v="20397"/>
    </bk>
    <bk>
      <rc t="2" v="20398"/>
    </bk>
    <bk>
      <rc t="2" v="20399"/>
    </bk>
    <bk>
      <rc t="2" v="20400"/>
    </bk>
    <bk>
      <rc t="2" v="20401"/>
    </bk>
    <bk>
      <rc t="2" v="20402"/>
    </bk>
    <bk>
      <rc t="2" v="20403"/>
    </bk>
    <bk>
      <rc t="2" v="20404"/>
    </bk>
    <bk>
      <rc t="2" v="20405"/>
    </bk>
    <bk>
      <rc t="2" v="20406"/>
    </bk>
    <bk>
      <rc t="2" v="20407"/>
    </bk>
    <bk>
      <rc t="2" v="20408"/>
    </bk>
    <bk>
      <rc t="2" v="20409"/>
    </bk>
    <bk>
      <rc t="2" v="20410"/>
    </bk>
    <bk>
      <rc t="2" v="20411"/>
    </bk>
    <bk>
      <rc t="2" v="20412"/>
    </bk>
    <bk>
      <rc t="2" v="20413"/>
    </bk>
    <bk>
      <rc t="2" v="20414"/>
    </bk>
    <bk>
      <rc t="2" v="20415"/>
    </bk>
    <bk>
      <rc t="2" v="20416"/>
    </bk>
    <bk>
      <rc t="2" v="20417"/>
    </bk>
    <bk>
      <rc t="2" v="20418"/>
    </bk>
    <bk>
      <rc t="2" v="20419"/>
    </bk>
    <bk>
      <rc t="2" v="20420"/>
    </bk>
    <bk>
      <rc t="2" v="20421"/>
    </bk>
    <bk>
      <rc t="2" v="20422"/>
    </bk>
    <bk>
      <rc t="2" v="20423"/>
    </bk>
    <bk>
      <rc t="2" v="20424"/>
    </bk>
    <bk>
      <rc t="2" v="20425"/>
    </bk>
    <bk>
      <rc t="2" v="20426"/>
    </bk>
    <bk>
      <rc t="2" v="20427"/>
    </bk>
    <bk>
      <rc t="2" v="20428"/>
    </bk>
    <bk>
      <rc t="2" v="20429"/>
    </bk>
    <bk>
      <rc t="2" v="20430"/>
    </bk>
    <bk>
      <rc t="2" v="20431"/>
    </bk>
    <bk>
      <rc t="2" v="20432"/>
    </bk>
    <bk>
      <rc t="2" v="20433"/>
    </bk>
    <bk>
      <rc t="2" v="20434"/>
    </bk>
    <bk>
      <rc t="2" v="20435"/>
    </bk>
    <bk>
      <rc t="2" v="20436"/>
    </bk>
    <bk>
      <rc t="2" v="20437"/>
    </bk>
    <bk>
      <rc t="2" v="20438"/>
    </bk>
    <bk>
      <rc t="2" v="20439"/>
    </bk>
    <bk>
      <rc t="2" v="20440"/>
    </bk>
    <bk>
      <rc t="2" v="20441"/>
    </bk>
    <bk>
      <rc t="2" v="20442"/>
    </bk>
    <bk>
      <rc t="2" v="20443"/>
    </bk>
    <bk>
      <rc t="2" v="20444"/>
    </bk>
    <bk>
      <rc t="2" v="20445"/>
    </bk>
    <bk>
      <rc t="2" v="20446"/>
    </bk>
    <bk>
      <rc t="2" v="20447"/>
    </bk>
    <bk>
      <rc t="2" v="20448"/>
    </bk>
    <bk>
      <rc t="2" v="20449"/>
    </bk>
    <bk>
      <rc t="2" v="20450"/>
    </bk>
    <bk>
      <rc t="2" v="20451"/>
    </bk>
    <bk>
      <rc t="2" v="20452"/>
    </bk>
    <bk>
      <rc t="2" v="20453"/>
    </bk>
    <bk>
      <rc t="2" v="20454"/>
    </bk>
    <bk>
      <rc t="2" v="20455"/>
    </bk>
    <bk>
      <rc t="2" v="20456"/>
    </bk>
    <bk>
      <rc t="2" v="20457"/>
    </bk>
    <bk>
      <rc t="2" v="20458"/>
    </bk>
    <bk>
      <rc t="2" v="20459"/>
    </bk>
    <bk>
      <rc t="2" v="20460"/>
    </bk>
    <bk>
      <rc t="2" v="20461"/>
    </bk>
    <bk>
      <rc t="2" v="20462"/>
    </bk>
    <bk>
      <rc t="2" v="20463"/>
    </bk>
    <bk>
      <rc t="2" v="20464"/>
    </bk>
    <bk>
      <rc t="2" v="20465"/>
    </bk>
    <bk>
      <rc t="2" v="20466"/>
    </bk>
    <bk>
      <rc t="2" v="20467"/>
    </bk>
    <bk>
      <rc t="2" v="20468"/>
    </bk>
    <bk>
      <rc t="2" v="20469"/>
    </bk>
    <bk>
      <rc t="2" v="20470"/>
    </bk>
    <bk>
      <rc t="2" v="20471"/>
    </bk>
    <bk>
      <rc t="2" v="20472"/>
    </bk>
    <bk>
      <rc t="2" v="20473"/>
    </bk>
    <bk>
      <rc t="2" v="20474"/>
    </bk>
    <bk>
      <rc t="2" v="20475"/>
    </bk>
    <bk>
      <rc t="2" v="20476"/>
    </bk>
    <bk>
      <rc t="2" v="20477"/>
    </bk>
    <bk>
      <rc t="2" v="20478"/>
    </bk>
    <bk>
      <rc t="2" v="20479"/>
    </bk>
    <bk>
      <rc t="2" v="20480"/>
    </bk>
    <bk>
      <rc t="2" v="20481"/>
    </bk>
    <bk>
      <rc t="2" v="20482"/>
    </bk>
    <bk>
      <rc t="2" v="20483"/>
    </bk>
    <bk>
      <rc t="2" v="20484"/>
    </bk>
    <bk>
      <rc t="2" v="20485"/>
    </bk>
    <bk>
      <rc t="2" v="20486"/>
    </bk>
    <bk>
      <rc t="2" v="20487"/>
    </bk>
    <bk>
      <rc t="2" v="20488"/>
    </bk>
    <bk>
      <rc t="2" v="20489"/>
    </bk>
    <bk>
      <rc t="2" v="20490"/>
    </bk>
    <bk>
      <rc t="2" v="20491"/>
    </bk>
    <bk>
      <rc t="2" v="20492"/>
    </bk>
    <bk>
      <rc t="2" v="20493"/>
    </bk>
    <bk>
      <rc t="2" v="20494"/>
    </bk>
    <bk>
      <rc t="2" v="20495"/>
    </bk>
    <bk>
      <rc t="2" v="20496"/>
    </bk>
    <bk>
      <rc t="2" v="20497"/>
    </bk>
    <bk>
      <rc t="2" v="20498"/>
    </bk>
    <bk>
      <rc t="2" v="20499"/>
    </bk>
    <bk>
      <rc t="2" v="20500"/>
    </bk>
    <bk>
      <rc t="2" v="20501"/>
    </bk>
    <bk>
      <rc t="2" v="20502"/>
    </bk>
    <bk>
      <rc t="2" v="20503"/>
    </bk>
    <bk>
      <rc t="2" v="20504"/>
    </bk>
    <bk>
      <rc t="2" v="20505"/>
    </bk>
    <bk>
      <rc t="2" v="20506"/>
    </bk>
    <bk>
      <rc t="2" v="20507"/>
    </bk>
    <bk>
      <rc t="2" v="20508"/>
    </bk>
    <bk>
      <rc t="2" v="20509"/>
    </bk>
    <bk>
      <rc t="2" v="20510"/>
    </bk>
    <bk>
      <rc t="2" v="20511"/>
    </bk>
    <bk>
      <rc t="2" v="20512"/>
    </bk>
    <bk>
      <rc t="2" v="20513"/>
    </bk>
    <bk>
      <rc t="2" v="20514"/>
    </bk>
    <bk>
      <rc t="2" v="20515"/>
    </bk>
    <bk>
      <rc t="2" v="20516"/>
    </bk>
    <bk>
      <rc t="2" v="20517"/>
    </bk>
    <bk>
      <rc t="2" v="20518"/>
    </bk>
    <bk>
      <rc t="2" v="20519"/>
    </bk>
    <bk>
      <rc t="2" v="20520"/>
    </bk>
    <bk>
      <rc t="2" v="20521"/>
    </bk>
    <bk>
      <rc t="2" v="20522"/>
    </bk>
    <bk>
      <rc t="2" v="20523"/>
    </bk>
    <bk>
      <rc t="2" v="20524"/>
    </bk>
    <bk>
      <rc t="2" v="20525"/>
    </bk>
    <bk>
      <rc t="2" v="20526"/>
    </bk>
    <bk>
      <rc t="2" v="20527"/>
    </bk>
    <bk>
      <rc t="2" v="20528"/>
    </bk>
    <bk>
      <rc t="2" v="20529"/>
    </bk>
    <bk>
      <rc t="2" v="20530"/>
    </bk>
    <bk>
      <rc t="2" v="20531"/>
    </bk>
    <bk>
      <rc t="2" v="20532"/>
    </bk>
    <bk>
      <rc t="2" v="20533"/>
    </bk>
    <bk>
      <rc t="2" v="20534"/>
    </bk>
    <bk>
      <rc t="2" v="20535"/>
    </bk>
    <bk>
      <rc t="2" v="20536"/>
    </bk>
    <bk>
      <rc t="2" v="20537"/>
    </bk>
    <bk>
      <rc t="2" v="20538"/>
    </bk>
    <bk>
      <rc t="2" v="20539"/>
    </bk>
    <bk>
      <rc t="2" v="20540"/>
    </bk>
    <bk>
      <rc t="2" v="20541"/>
    </bk>
    <bk>
      <rc t="2" v="20542"/>
    </bk>
    <bk>
      <rc t="2" v="20543"/>
    </bk>
    <bk>
      <rc t="2" v="20544"/>
    </bk>
    <bk>
      <rc t="2" v="20545"/>
    </bk>
    <bk>
      <rc t="2" v="20546"/>
    </bk>
    <bk>
      <rc t="2" v="20547"/>
    </bk>
    <bk>
      <rc t="2" v="20548"/>
    </bk>
    <bk>
      <rc t="2" v="20549"/>
    </bk>
    <bk>
      <rc t="2" v="20550"/>
    </bk>
    <bk>
      <rc t="2" v="20551"/>
    </bk>
    <bk>
      <rc t="2" v="20552"/>
    </bk>
    <bk>
      <rc t="2" v="20553"/>
    </bk>
    <bk>
      <rc t="2" v="20554"/>
    </bk>
    <bk>
      <rc t="2" v="20555"/>
    </bk>
    <bk>
      <rc t="2" v="20556"/>
    </bk>
    <bk>
      <rc t="2" v="20557"/>
    </bk>
    <bk>
      <rc t="2" v="20558"/>
    </bk>
    <bk>
      <rc t="2" v="20559"/>
    </bk>
    <bk>
      <rc t="2" v="20560"/>
    </bk>
    <bk>
      <rc t="2" v="20561"/>
    </bk>
    <bk>
      <rc t="2" v="20562"/>
    </bk>
    <bk>
      <rc t="2" v="20563"/>
    </bk>
    <bk>
      <rc t="2" v="20564"/>
    </bk>
    <bk>
      <rc t="2" v="20565"/>
    </bk>
    <bk>
      <rc t="2" v="20566"/>
    </bk>
    <bk>
      <rc t="2" v="20567"/>
    </bk>
    <bk>
      <rc t="2" v="20568"/>
    </bk>
    <bk>
      <rc t="2" v="20569"/>
    </bk>
    <bk>
      <rc t="2" v="20570"/>
    </bk>
    <bk>
      <rc t="2" v="20571"/>
    </bk>
    <bk>
      <rc t="2" v="20572"/>
    </bk>
    <bk>
      <rc t="2" v="20573"/>
    </bk>
    <bk>
      <rc t="2" v="20574"/>
    </bk>
    <bk>
      <rc t="2" v="20575"/>
    </bk>
    <bk>
      <rc t="2" v="20576"/>
    </bk>
    <bk>
      <rc t="2" v="20577"/>
    </bk>
    <bk>
      <rc t="2" v="20578"/>
    </bk>
    <bk>
      <rc t="2" v="20579"/>
    </bk>
    <bk>
      <rc t="2" v="20580"/>
    </bk>
    <bk>
      <rc t="2" v="20581"/>
    </bk>
    <bk>
      <rc t="2" v="20582"/>
    </bk>
    <bk>
      <rc t="2" v="20583"/>
    </bk>
    <bk>
      <rc t="2" v="20584"/>
    </bk>
    <bk>
      <rc t="2" v="20585"/>
    </bk>
    <bk>
      <rc t="2" v="20586"/>
    </bk>
    <bk>
      <rc t="2" v="20587"/>
    </bk>
    <bk>
      <rc t="2" v="20588"/>
    </bk>
    <bk>
      <rc t="2" v="20589"/>
    </bk>
    <bk>
      <rc t="2" v="20590"/>
    </bk>
    <bk>
      <rc t="2" v="20591"/>
    </bk>
    <bk>
      <rc t="2" v="20592"/>
    </bk>
    <bk>
      <rc t="2" v="20593"/>
    </bk>
    <bk>
      <rc t="2" v="20594"/>
    </bk>
    <bk>
      <rc t="2" v="20595"/>
    </bk>
    <bk>
      <rc t="2" v="20596"/>
    </bk>
    <bk>
      <rc t="2" v="20597"/>
    </bk>
    <bk>
      <rc t="2" v="20598"/>
    </bk>
    <bk>
      <rc t="2" v="20599"/>
    </bk>
    <bk>
      <rc t="2" v="20600"/>
    </bk>
    <bk>
      <rc t="2" v="20601"/>
    </bk>
    <bk>
      <rc t="2" v="20602"/>
    </bk>
    <bk>
      <rc t="2" v="20603"/>
    </bk>
    <bk>
      <rc t="2" v="20604"/>
    </bk>
    <bk>
      <rc t="2" v="20605"/>
    </bk>
    <bk>
      <rc t="2" v="20606"/>
    </bk>
    <bk>
      <rc t="2" v="20607"/>
    </bk>
    <bk>
      <rc t="2" v="20608"/>
    </bk>
    <bk>
      <rc t="2" v="20609"/>
    </bk>
    <bk>
      <rc t="2" v="20610"/>
    </bk>
    <bk>
      <rc t="2" v="20611"/>
    </bk>
    <bk>
      <rc t="2" v="20612"/>
    </bk>
    <bk>
      <rc t="2" v="20613"/>
    </bk>
    <bk>
      <rc t="2" v="20614"/>
    </bk>
    <bk>
      <rc t="2" v="20615"/>
    </bk>
    <bk>
      <rc t="2" v="20616"/>
    </bk>
    <bk>
      <rc t="2" v="20617"/>
    </bk>
    <bk>
      <rc t="2" v="20618"/>
    </bk>
    <bk>
      <rc t="2" v="20619"/>
    </bk>
    <bk>
      <rc t="2" v="20620"/>
    </bk>
    <bk>
      <rc t="2" v="20621"/>
    </bk>
    <bk>
      <rc t="2" v="20622"/>
    </bk>
    <bk>
      <rc t="2" v="20623"/>
    </bk>
    <bk>
      <rc t="2" v="20624"/>
    </bk>
    <bk>
      <rc t="2" v="20625"/>
    </bk>
    <bk>
      <rc t="2" v="20626"/>
    </bk>
    <bk>
      <rc t="2" v="20627"/>
    </bk>
    <bk>
      <rc t="2" v="20628"/>
    </bk>
    <bk>
      <rc t="2" v="20629"/>
    </bk>
    <bk>
      <rc t="2" v="20630"/>
    </bk>
    <bk>
      <rc t="2" v="20631"/>
    </bk>
    <bk>
      <rc t="2" v="20632"/>
    </bk>
    <bk>
      <rc t="2" v="20633"/>
    </bk>
    <bk>
      <rc t="2" v="20634"/>
    </bk>
    <bk>
      <rc t="2" v="20635"/>
    </bk>
    <bk>
      <rc t="2" v="20636"/>
    </bk>
    <bk>
      <rc t="2" v="20637"/>
    </bk>
    <bk>
      <rc t="2" v="20638"/>
    </bk>
    <bk>
      <rc t="2" v="20639"/>
    </bk>
    <bk>
      <rc t="2" v="20640"/>
    </bk>
    <bk>
      <rc t="2" v="20641"/>
    </bk>
    <bk>
      <rc t="2" v="20642"/>
    </bk>
    <bk>
      <rc t="2" v="20643"/>
    </bk>
    <bk>
      <rc t="2" v="20644"/>
    </bk>
    <bk>
      <rc t="2" v="20645"/>
    </bk>
    <bk>
      <rc t="2" v="20646"/>
    </bk>
    <bk>
      <rc t="2" v="20647"/>
    </bk>
    <bk>
      <rc t="2" v="20648"/>
    </bk>
    <bk>
      <rc t="2" v="20649"/>
    </bk>
    <bk>
      <rc t="2" v="20650"/>
    </bk>
    <bk>
      <rc t="2" v="20651"/>
    </bk>
    <bk>
      <rc t="2" v="20652"/>
    </bk>
    <bk>
      <rc t="2" v="20653"/>
    </bk>
    <bk>
      <rc t="2" v="20654"/>
    </bk>
    <bk>
      <rc t="2" v="20655"/>
    </bk>
    <bk>
      <rc t="2" v="20656"/>
    </bk>
    <bk>
      <rc t="2" v="20657"/>
    </bk>
    <bk>
      <rc t="2" v="20658"/>
    </bk>
    <bk>
      <rc t="2" v="20659"/>
    </bk>
    <bk>
      <rc t="2" v="20660"/>
    </bk>
    <bk>
      <rc t="2" v="20661"/>
    </bk>
    <bk>
      <rc t="2" v="20662"/>
    </bk>
    <bk>
      <rc t="2" v="20663"/>
    </bk>
    <bk>
      <rc t="2" v="20664"/>
    </bk>
    <bk>
      <rc t="2" v="20665"/>
    </bk>
    <bk>
      <rc t="2" v="20666"/>
    </bk>
    <bk>
      <rc t="2" v="20667"/>
    </bk>
    <bk>
      <rc t="2" v="20668"/>
    </bk>
    <bk>
      <rc t="2" v="20669"/>
    </bk>
    <bk>
      <rc t="2" v="20670"/>
    </bk>
    <bk>
      <rc t="2" v="20671"/>
    </bk>
    <bk>
      <rc t="2" v="20672"/>
    </bk>
    <bk>
      <rc t="2" v="20673"/>
    </bk>
    <bk>
      <rc t="2" v="20674"/>
    </bk>
    <bk>
      <rc t="2" v="20675"/>
    </bk>
    <bk>
      <rc t="2" v="20676"/>
    </bk>
    <bk>
      <rc t="2" v="20677"/>
    </bk>
    <bk>
      <rc t="2" v="20678"/>
    </bk>
    <bk>
      <rc t="2" v="20679"/>
    </bk>
    <bk>
      <rc t="2" v="20680"/>
    </bk>
    <bk>
      <rc t="2" v="20681"/>
    </bk>
    <bk>
      <rc t="2" v="20682"/>
    </bk>
    <bk>
      <rc t="2" v="20683"/>
    </bk>
    <bk>
      <rc t="2" v="20684"/>
    </bk>
    <bk>
      <rc t="2" v="20685"/>
    </bk>
    <bk>
      <rc t="2" v="20686"/>
    </bk>
    <bk>
      <rc t="2" v="20687"/>
    </bk>
    <bk>
      <rc t="2" v="20688"/>
    </bk>
    <bk>
      <rc t="2" v="20689"/>
    </bk>
    <bk>
      <rc t="2" v="20690"/>
    </bk>
    <bk>
      <rc t="2" v="20691"/>
    </bk>
    <bk>
      <rc t="2" v="20692"/>
    </bk>
    <bk>
      <rc t="2" v="20693"/>
    </bk>
    <bk>
      <rc t="2" v="20694"/>
    </bk>
    <bk>
      <rc t="2" v="20695"/>
    </bk>
    <bk>
      <rc t="2" v="20696"/>
    </bk>
    <bk>
      <rc t="2" v="20697"/>
    </bk>
    <bk>
      <rc t="2" v="20698"/>
    </bk>
    <bk>
      <rc t="2" v="20699"/>
    </bk>
    <bk>
      <rc t="2" v="20700"/>
    </bk>
    <bk>
      <rc t="2" v="20701"/>
    </bk>
    <bk>
      <rc t="2" v="20702"/>
    </bk>
    <bk>
      <rc t="2" v="20703"/>
    </bk>
    <bk>
      <rc t="2" v="20704"/>
    </bk>
    <bk>
      <rc t="2" v="20705"/>
    </bk>
    <bk>
      <rc t="2" v="20706"/>
    </bk>
    <bk>
      <rc t="2" v="20707"/>
    </bk>
    <bk>
      <rc t="2" v="20708"/>
    </bk>
    <bk>
      <rc t="2" v="20709"/>
    </bk>
    <bk>
      <rc t="2" v="20710"/>
    </bk>
    <bk>
      <rc t="2" v="20711"/>
    </bk>
    <bk>
      <rc t="2" v="20712"/>
    </bk>
    <bk>
      <rc t="2" v="20713"/>
    </bk>
    <bk>
      <rc t="2" v="20714"/>
    </bk>
    <bk>
      <rc t="2" v="20715"/>
    </bk>
    <bk>
      <rc t="2" v="20716"/>
    </bk>
    <bk>
      <rc t="2" v="20717"/>
    </bk>
    <bk>
      <rc t="2" v="20718"/>
    </bk>
    <bk>
      <rc t="2" v="20719"/>
    </bk>
    <bk>
      <rc t="2" v="20720"/>
    </bk>
    <bk>
      <rc t="2" v="20721"/>
    </bk>
    <bk>
      <rc t="2" v="20722"/>
    </bk>
    <bk>
      <rc t="2" v="20723"/>
    </bk>
    <bk>
      <rc t="2" v="20724"/>
    </bk>
    <bk>
      <rc t="2" v="20725"/>
    </bk>
    <bk>
      <rc t="2" v="20726"/>
    </bk>
    <bk>
      <rc t="2" v="20727"/>
    </bk>
    <bk>
      <rc t="2" v="20728"/>
    </bk>
    <bk>
      <rc t="2" v="20729"/>
    </bk>
    <bk>
      <rc t="2" v="20730"/>
    </bk>
    <bk>
      <rc t="2" v="20731"/>
    </bk>
    <bk>
      <rc t="2" v="20732"/>
    </bk>
    <bk>
      <rc t="2" v="20733"/>
    </bk>
    <bk>
      <rc t="2" v="20734"/>
    </bk>
    <bk>
      <rc t="2" v="20735"/>
    </bk>
    <bk>
      <rc t="2" v="20736"/>
    </bk>
    <bk>
      <rc t="2" v="20737"/>
    </bk>
    <bk>
      <rc t="2" v="20738"/>
    </bk>
    <bk>
      <rc t="2" v="20739"/>
    </bk>
    <bk>
      <rc t="2" v="20740"/>
    </bk>
    <bk>
      <rc t="2" v="20741"/>
    </bk>
    <bk>
      <rc t="2" v="20742"/>
    </bk>
    <bk>
      <rc t="2" v="20743"/>
    </bk>
    <bk>
      <rc t="2" v="20744"/>
    </bk>
    <bk>
      <rc t="2" v="20745"/>
    </bk>
    <bk>
      <rc t="2" v="20746"/>
    </bk>
    <bk>
      <rc t="2" v="20747"/>
    </bk>
    <bk>
      <rc t="2" v="20748"/>
    </bk>
    <bk>
      <rc t="2" v="20749"/>
    </bk>
    <bk>
      <rc t="2" v="20750"/>
    </bk>
    <bk>
      <rc t="2" v="20751"/>
    </bk>
    <bk>
      <rc t="2" v="20752"/>
    </bk>
    <bk>
      <rc t="2" v="20753"/>
    </bk>
    <bk>
      <rc t="2" v="20754"/>
    </bk>
    <bk>
      <rc t="2" v="20755"/>
    </bk>
    <bk>
      <rc t="2" v="20756"/>
    </bk>
    <bk>
      <rc t="2" v="20757"/>
    </bk>
    <bk>
      <rc t="2" v="20758"/>
    </bk>
    <bk>
      <rc t="2" v="20759"/>
    </bk>
    <bk>
      <rc t="2" v="20760"/>
    </bk>
    <bk>
      <rc t="2" v="20761"/>
    </bk>
    <bk>
      <rc t="2" v="20762"/>
    </bk>
    <bk>
      <rc t="2" v="20763"/>
    </bk>
    <bk>
      <rc t="2" v="20764"/>
    </bk>
    <bk>
      <rc t="2" v="20765"/>
    </bk>
    <bk>
      <rc t="2" v="20766"/>
    </bk>
    <bk>
      <rc t="2" v="20767"/>
    </bk>
    <bk>
      <rc t="2" v="20768"/>
    </bk>
    <bk>
      <rc t="2" v="20769"/>
    </bk>
    <bk>
      <rc t="2" v="20770"/>
    </bk>
    <bk>
      <rc t="2" v="20771"/>
    </bk>
    <bk>
      <rc t="2" v="20772"/>
    </bk>
    <bk>
      <rc t="2" v="20773"/>
    </bk>
    <bk>
      <rc t="2" v="20774"/>
    </bk>
    <bk>
      <rc t="2" v="20775"/>
    </bk>
    <bk>
      <rc t="2" v="20776"/>
    </bk>
    <bk>
      <rc t="2" v="20777"/>
    </bk>
    <bk>
      <rc t="2" v="20778"/>
    </bk>
    <bk>
      <rc t="2" v="20779"/>
    </bk>
    <bk>
      <rc t="2" v="20780"/>
    </bk>
    <bk>
      <rc t="2" v="20781"/>
    </bk>
    <bk>
      <rc t="2" v="20782"/>
    </bk>
    <bk>
      <rc t="2" v="20783"/>
    </bk>
    <bk>
      <rc t="2" v="20784"/>
    </bk>
    <bk>
      <rc t="2" v="20785"/>
    </bk>
    <bk>
      <rc t="2" v="20786"/>
    </bk>
    <bk>
      <rc t="2" v="20787"/>
    </bk>
    <bk>
      <rc t="2" v="20788"/>
    </bk>
    <bk>
      <rc t="2" v="20789"/>
    </bk>
    <bk>
      <rc t="2" v="20790"/>
    </bk>
    <bk>
      <rc t="2" v="20791"/>
    </bk>
    <bk>
      <rc t="2" v="20792"/>
    </bk>
    <bk>
      <rc t="2" v="20793"/>
    </bk>
    <bk>
      <rc t="2" v="20794"/>
    </bk>
    <bk>
      <rc t="2" v="20795"/>
    </bk>
    <bk>
      <rc t="2" v="20796"/>
    </bk>
    <bk>
      <rc t="2" v="20797"/>
    </bk>
    <bk>
      <rc t="2" v="20798"/>
    </bk>
    <bk>
      <rc t="2" v="20799"/>
    </bk>
    <bk>
      <rc t="2" v="20800"/>
    </bk>
    <bk>
      <rc t="2" v="20801"/>
    </bk>
    <bk>
      <rc t="2" v="20802"/>
    </bk>
    <bk>
      <rc t="2" v="20803"/>
    </bk>
    <bk>
      <rc t="2" v="20804"/>
    </bk>
    <bk>
      <rc t="2" v="20805"/>
    </bk>
    <bk>
      <rc t="2" v="20806"/>
    </bk>
    <bk>
      <rc t="2" v="20807"/>
    </bk>
    <bk>
      <rc t="2" v="20808"/>
    </bk>
    <bk>
      <rc t="2" v="20809"/>
    </bk>
    <bk>
      <rc t="2" v="20810"/>
    </bk>
    <bk>
      <rc t="2" v="20811"/>
    </bk>
    <bk>
      <rc t="2" v="20812"/>
    </bk>
    <bk>
      <rc t="2" v="20813"/>
    </bk>
    <bk>
      <rc t="2" v="20814"/>
    </bk>
    <bk>
      <rc t="2" v="20815"/>
    </bk>
    <bk>
      <rc t="2" v="20816"/>
    </bk>
    <bk>
      <rc t="2" v="20817"/>
    </bk>
    <bk>
      <rc t="2" v="20818"/>
    </bk>
    <bk>
      <rc t="2" v="20819"/>
    </bk>
    <bk>
      <rc t="2" v="20820"/>
    </bk>
    <bk>
      <rc t="2" v="20821"/>
    </bk>
    <bk>
      <rc t="2" v="20822"/>
    </bk>
    <bk>
      <rc t="2" v="20823"/>
    </bk>
    <bk>
      <rc t="2" v="20824"/>
    </bk>
    <bk>
      <rc t="2" v="20825"/>
    </bk>
    <bk>
      <rc t="2" v="20826"/>
    </bk>
    <bk>
      <rc t="2" v="20827"/>
    </bk>
    <bk>
      <rc t="2" v="20828"/>
    </bk>
    <bk>
      <rc t="2" v="20829"/>
    </bk>
    <bk>
      <rc t="2" v="20830"/>
    </bk>
    <bk>
      <rc t="2" v="20831"/>
    </bk>
    <bk>
      <rc t="2" v="20832"/>
    </bk>
    <bk>
      <rc t="2" v="20833"/>
    </bk>
    <bk>
      <rc t="2" v="20834"/>
    </bk>
    <bk>
      <rc t="2" v="20835"/>
    </bk>
    <bk>
      <rc t="2" v="20836"/>
    </bk>
    <bk>
      <rc t="2" v="20837"/>
    </bk>
    <bk>
      <rc t="2" v="20838"/>
    </bk>
    <bk>
      <rc t="2" v="20839"/>
    </bk>
    <bk>
      <rc t="2" v="20840"/>
    </bk>
    <bk>
      <rc t="2" v="20841"/>
    </bk>
    <bk>
      <rc t="2" v="20842"/>
    </bk>
    <bk>
      <rc t="2" v="20843"/>
    </bk>
    <bk>
      <rc t="2" v="20844"/>
    </bk>
    <bk>
      <rc t="2" v="20845"/>
    </bk>
    <bk>
      <rc t="2" v="20846"/>
    </bk>
    <bk>
      <rc t="2" v="20847"/>
    </bk>
    <bk>
      <rc t="2" v="20848"/>
    </bk>
    <bk>
      <rc t="2" v="20849"/>
    </bk>
    <bk>
      <rc t="2" v="20850"/>
    </bk>
    <bk>
      <rc t="2" v="20851"/>
    </bk>
    <bk>
      <rc t="2" v="20852"/>
    </bk>
    <bk>
      <rc t="2" v="20853"/>
    </bk>
    <bk>
      <rc t="2" v="20854"/>
    </bk>
    <bk>
      <rc t="2" v="20855"/>
    </bk>
    <bk>
      <rc t="2" v="20856"/>
    </bk>
    <bk>
      <rc t="2" v="20857"/>
    </bk>
    <bk>
      <rc t="2" v="20858"/>
    </bk>
    <bk>
      <rc t="2" v="20859"/>
    </bk>
    <bk>
      <rc t="2" v="20860"/>
    </bk>
    <bk>
      <rc t="2" v="20861"/>
    </bk>
    <bk>
      <rc t="2" v="20862"/>
    </bk>
    <bk>
      <rc t="2" v="20863"/>
    </bk>
    <bk>
      <rc t="2" v="20864"/>
    </bk>
    <bk>
      <rc t="2" v="20865"/>
    </bk>
    <bk>
      <rc t="2" v="20866"/>
    </bk>
    <bk>
      <rc t="2" v="20867"/>
    </bk>
    <bk>
      <rc t="2" v="20868"/>
    </bk>
    <bk>
      <rc t="2" v="20869"/>
    </bk>
    <bk>
      <rc t="2" v="20870"/>
    </bk>
    <bk>
      <rc t="2" v="20871"/>
    </bk>
    <bk>
      <rc t="2" v="20872"/>
    </bk>
    <bk>
      <rc t="2" v="20873"/>
    </bk>
    <bk>
      <rc t="2" v="20874"/>
    </bk>
    <bk>
      <rc t="2" v="20875"/>
    </bk>
    <bk>
      <rc t="2" v="20876"/>
    </bk>
    <bk>
      <rc t="2" v="20877"/>
    </bk>
    <bk>
      <rc t="2" v="20878"/>
    </bk>
    <bk>
      <rc t="2" v="20879"/>
    </bk>
    <bk>
      <rc t="2" v="20880"/>
    </bk>
    <bk>
      <rc t="2" v="20881"/>
    </bk>
    <bk>
      <rc t="2" v="20882"/>
    </bk>
    <bk>
      <rc t="2" v="20883"/>
    </bk>
    <bk>
      <rc t="2" v="20884"/>
    </bk>
    <bk>
      <rc t="2" v="20885"/>
    </bk>
    <bk>
      <rc t="2" v="20886"/>
    </bk>
    <bk>
      <rc t="2" v="20887"/>
    </bk>
    <bk>
      <rc t="2" v="20888"/>
    </bk>
    <bk>
      <rc t="2" v="20889"/>
    </bk>
    <bk>
      <rc t="2" v="20890"/>
    </bk>
    <bk>
      <rc t="2" v="20891"/>
    </bk>
    <bk>
      <rc t="2" v="20892"/>
    </bk>
    <bk>
      <rc t="2" v="20893"/>
    </bk>
    <bk>
      <rc t="2" v="20894"/>
    </bk>
    <bk>
      <rc t="2" v="20895"/>
    </bk>
    <bk>
      <rc t="2" v="20896"/>
    </bk>
    <bk>
      <rc t="2" v="20897"/>
    </bk>
    <bk>
      <rc t="2" v="20898"/>
    </bk>
    <bk>
      <rc t="2" v="20899"/>
    </bk>
    <bk>
      <rc t="2" v="20900"/>
    </bk>
    <bk>
      <rc t="2" v="20901"/>
    </bk>
    <bk>
      <rc t="2" v="20902"/>
    </bk>
    <bk>
      <rc t="2" v="20903"/>
    </bk>
    <bk>
      <rc t="2" v="20904"/>
    </bk>
    <bk>
      <rc t="2" v="20905"/>
    </bk>
    <bk>
      <rc t="2" v="20906"/>
    </bk>
    <bk>
      <rc t="2" v="20907"/>
    </bk>
    <bk>
      <rc t="2" v="20908"/>
    </bk>
    <bk>
      <rc t="2" v="20909"/>
    </bk>
    <bk>
      <rc t="2" v="20910"/>
    </bk>
    <bk>
      <rc t="2" v="20911"/>
    </bk>
    <bk>
      <rc t="2" v="20912"/>
    </bk>
    <bk>
      <rc t="2" v="20913"/>
    </bk>
    <bk>
      <rc t="2" v="20914"/>
    </bk>
    <bk>
      <rc t="2" v="20915"/>
    </bk>
    <bk>
      <rc t="2" v="20916"/>
    </bk>
    <bk>
      <rc t="2" v="20917"/>
    </bk>
    <bk>
      <rc t="2" v="20918"/>
    </bk>
    <bk>
      <rc t="2" v="20919"/>
    </bk>
    <bk>
      <rc t="2" v="20920"/>
    </bk>
    <bk>
      <rc t="2" v="20921"/>
    </bk>
    <bk>
      <rc t="2" v="20922"/>
    </bk>
    <bk>
      <rc t="2" v="20923"/>
    </bk>
    <bk>
      <rc t="2" v="20924"/>
    </bk>
    <bk>
      <rc t="2" v="20925"/>
    </bk>
    <bk>
      <rc t="2" v="20926"/>
    </bk>
    <bk>
      <rc t="2" v="20927"/>
    </bk>
    <bk>
      <rc t="2" v="20928"/>
    </bk>
    <bk>
      <rc t="2" v="20929"/>
    </bk>
    <bk>
      <rc t="2" v="20930"/>
    </bk>
    <bk>
      <rc t="2" v="20931"/>
    </bk>
    <bk>
      <rc t="2" v="20932"/>
    </bk>
    <bk>
      <rc t="2" v="20933"/>
    </bk>
    <bk>
      <rc t="2" v="20934"/>
    </bk>
    <bk>
      <rc t="2" v="20935"/>
    </bk>
    <bk>
      <rc t="2" v="20936"/>
    </bk>
    <bk>
      <rc t="2" v="20937"/>
    </bk>
    <bk>
      <rc t="2" v="20938"/>
    </bk>
    <bk>
      <rc t="2" v="20939"/>
    </bk>
    <bk>
      <rc t="2" v="20940"/>
    </bk>
    <bk>
      <rc t="2" v="20941"/>
    </bk>
    <bk>
      <rc t="2" v="20942"/>
    </bk>
    <bk>
      <rc t="2" v="20943"/>
    </bk>
    <bk>
      <rc t="2" v="20944"/>
    </bk>
    <bk>
      <rc t="2" v="20945"/>
    </bk>
    <bk>
      <rc t="2" v="20946"/>
    </bk>
    <bk>
      <rc t="2" v="20947"/>
    </bk>
    <bk>
      <rc t="2" v="20948"/>
    </bk>
    <bk>
      <rc t="2" v="20949"/>
    </bk>
    <bk>
      <rc t="2" v="20950"/>
    </bk>
    <bk>
      <rc t="2" v="20951"/>
    </bk>
    <bk>
      <rc t="2" v="20952"/>
    </bk>
    <bk>
      <rc t="2" v="20953"/>
    </bk>
    <bk>
      <rc t="2" v="20954"/>
    </bk>
    <bk>
      <rc t="2" v="20955"/>
    </bk>
    <bk>
      <rc t="2" v="20956"/>
    </bk>
    <bk>
      <rc t="2" v="20957"/>
    </bk>
    <bk>
      <rc t="2" v="20958"/>
    </bk>
    <bk>
      <rc t="2" v="20959"/>
    </bk>
    <bk>
      <rc t="2" v="20960"/>
    </bk>
    <bk>
      <rc t="2" v="20961"/>
    </bk>
    <bk>
      <rc t="2" v="20962"/>
    </bk>
    <bk>
      <rc t="2" v="20963"/>
    </bk>
    <bk>
      <rc t="2" v="20964"/>
    </bk>
    <bk>
      <rc t="2" v="20965"/>
    </bk>
    <bk>
      <rc t="2" v="20966"/>
    </bk>
    <bk>
      <rc t="2" v="20967"/>
    </bk>
    <bk>
      <rc t="2" v="20968"/>
    </bk>
    <bk>
      <rc t="2" v="20969"/>
    </bk>
    <bk>
      <rc t="2" v="20970"/>
    </bk>
    <bk>
      <rc t="2" v="20971"/>
    </bk>
    <bk>
      <rc t="2" v="20972"/>
    </bk>
    <bk>
      <rc t="2" v="20973"/>
    </bk>
    <bk>
      <rc t="2" v="20974"/>
    </bk>
    <bk>
      <rc t="2" v="20975"/>
    </bk>
    <bk>
      <rc t="2" v="20976"/>
    </bk>
    <bk>
      <rc t="2" v="20977"/>
    </bk>
    <bk>
      <rc t="2" v="20978"/>
    </bk>
    <bk>
      <rc t="2" v="20979"/>
    </bk>
    <bk>
      <rc t="2" v="20980"/>
    </bk>
    <bk>
      <rc t="2" v="20981"/>
    </bk>
    <bk>
      <rc t="2" v="20982"/>
    </bk>
    <bk>
      <rc t="2" v="20983"/>
    </bk>
    <bk>
      <rc t="2" v="20984"/>
    </bk>
    <bk>
      <rc t="2" v="20985"/>
    </bk>
    <bk>
      <rc t="2" v="20986"/>
    </bk>
    <bk>
      <rc t="2" v="20987"/>
    </bk>
    <bk>
      <rc t="2" v="20988"/>
    </bk>
    <bk>
      <rc t="2" v="20989"/>
    </bk>
    <bk>
      <rc t="2" v="20990"/>
    </bk>
    <bk>
      <rc t="2" v="20991"/>
    </bk>
    <bk>
      <rc t="2" v="20992"/>
    </bk>
    <bk>
      <rc t="2" v="20993"/>
    </bk>
    <bk>
      <rc t="2" v="20994"/>
    </bk>
    <bk>
      <rc t="2" v="20995"/>
    </bk>
    <bk>
      <rc t="2" v="20996"/>
    </bk>
    <bk>
      <rc t="2" v="20997"/>
    </bk>
    <bk>
      <rc t="2" v="20998"/>
    </bk>
    <bk>
      <rc t="2" v="20999"/>
    </bk>
    <bk>
      <rc t="2" v="21000"/>
    </bk>
    <bk>
      <rc t="2" v="21001"/>
    </bk>
    <bk>
      <rc t="2" v="21002"/>
    </bk>
    <bk>
      <rc t="2" v="21003"/>
    </bk>
    <bk>
      <rc t="2" v="21004"/>
    </bk>
    <bk>
      <rc t="2" v="21005"/>
    </bk>
    <bk>
      <rc t="2" v="21006"/>
    </bk>
    <bk>
      <rc t="2" v="21007"/>
    </bk>
    <bk>
      <rc t="2" v="21008"/>
    </bk>
    <bk>
      <rc t="2" v="21009"/>
    </bk>
    <bk>
      <rc t="2" v="21010"/>
    </bk>
    <bk>
      <rc t="2" v="21011"/>
    </bk>
    <bk>
      <rc t="2" v="21012"/>
    </bk>
    <bk>
      <rc t="2" v="21013"/>
    </bk>
    <bk>
      <rc t="2" v="21014"/>
    </bk>
    <bk>
      <rc t="2" v="21015"/>
    </bk>
    <bk>
      <rc t="2" v="21016"/>
    </bk>
    <bk>
      <rc t="2" v="21017"/>
    </bk>
    <bk>
      <rc t="2" v="21018"/>
    </bk>
    <bk>
      <rc t="2" v="21019"/>
    </bk>
    <bk>
      <rc t="2" v="21020"/>
    </bk>
    <bk>
      <rc t="2" v="21021"/>
    </bk>
    <bk>
      <rc t="2" v="21022"/>
    </bk>
    <bk>
      <rc t="2" v="21023"/>
    </bk>
    <bk>
      <rc t="2" v="21024"/>
    </bk>
    <bk>
      <rc t="2" v="21025"/>
    </bk>
    <bk>
      <rc t="2" v="21026"/>
    </bk>
    <bk>
      <rc t="2" v="21027"/>
    </bk>
    <bk>
      <rc t="2" v="21028"/>
    </bk>
    <bk>
      <rc t="2" v="21029"/>
    </bk>
    <bk>
      <rc t="2" v="21030"/>
    </bk>
    <bk>
      <rc t="2" v="21031"/>
    </bk>
    <bk>
      <rc t="2" v="21032"/>
    </bk>
    <bk>
      <rc t="2" v="21033"/>
    </bk>
    <bk>
      <rc t="2" v="21034"/>
    </bk>
    <bk>
      <rc t="2" v="21035"/>
    </bk>
    <bk>
      <rc t="2" v="21036"/>
    </bk>
    <bk>
      <rc t="2" v="21037"/>
    </bk>
    <bk>
      <rc t="2" v="21038"/>
    </bk>
    <bk>
      <rc t="2" v="21039"/>
    </bk>
    <bk>
      <rc t="2" v="21040"/>
    </bk>
    <bk>
      <rc t="2" v="21041"/>
    </bk>
    <bk>
      <rc t="2" v="21042"/>
    </bk>
    <bk>
      <rc t="2" v="21043"/>
    </bk>
    <bk>
      <rc t="2" v="21044"/>
    </bk>
    <bk>
      <rc t="2" v="21045"/>
    </bk>
    <bk>
      <rc t="2" v="21046"/>
    </bk>
    <bk>
      <rc t="2" v="21047"/>
    </bk>
    <bk>
      <rc t="2" v="21048"/>
    </bk>
    <bk>
      <rc t="2" v="21049"/>
    </bk>
    <bk>
      <rc t="2" v="21050"/>
    </bk>
    <bk>
      <rc t="2" v="21051"/>
    </bk>
    <bk>
      <rc t="2" v="21052"/>
    </bk>
    <bk>
      <rc t="2" v="21053"/>
    </bk>
    <bk>
      <rc t="2" v="21054"/>
    </bk>
    <bk>
      <rc t="2" v="21055"/>
    </bk>
    <bk>
      <rc t="2" v="21056"/>
    </bk>
    <bk>
      <rc t="2" v="21057"/>
    </bk>
    <bk>
      <rc t="2" v="21058"/>
    </bk>
    <bk>
      <rc t="2" v="21059"/>
    </bk>
    <bk>
      <rc t="2" v="21060"/>
    </bk>
    <bk>
      <rc t="2" v="21061"/>
    </bk>
    <bk>
      <rc t="2" v="21062"/>
    </bk>
    <bk>
      <rc t="2" v="21063"/>
    </bk>
    <bk>
      <rc t="2" v="21064"/>
    </bk>
    <bk>
      <rc t="2" v="21065"/>
    </bk>
    <bk>
      <rc t="2" v="21066"/>
    </bk>
    <bk>
      <rc t="2" v="21067"/>
    </bk>
    <bk>
      <rc t="2" v="21068"/>
    </bk>
    <bk>
      <rc t="2" v="21069"/>
    </bk>
    <bk>
      <rc t="2" v="21070"/>
    </bk>
    <bk>
      <rc t="2" v="21071"/>
    </bk>
    <bk>
      <rc t="2" v="21072"/>
    </bk>
    <bk>
      <rc t="2" v="21073"/>
    </bk>
    <bk>
      <rc t="2" v="21074"/>
    </bk>
    <bk>
      <rc t="2" v="21075"/>
    </bk>
    <bk>
      <rc t="2" v="21076"/>
    </bk>
    <bk>
      <rc t="2" v="21077"/>
    </bk>
    <bk>
      <rc t="2" v="21078"/>
    </bk>
    <bk>
      <rc t="2" v="21079"/>
    </bk>
    <bk>
      <rc t="2" v="21080"/>
    </bk>
    <bk>
      <rc t="2" v="21081"/>
    </bk>
    <bk>
      <rc t="2" v="21082"/>
    </bk>
    <bk>
      <rc t="2" v="21083"/>
    </bk>
    <bk>
      <rc t="2" v="21084"/>
    </bk>
    <bk>
      <rc t="2" v="21085"/>
    </bk>
    <bk>
      <rc t="2" v="21086"/>
    </bk>
    <bk>
      <rc t="2" v="21087"/>
    </bk>
    <bk>
      <rc t="2" v="21088"/>
    </bk>
    <bk>
      <rc t="2" v="21089"/>
    </bk>
    <bk>
      <rc t="2" v="21090"/>
    </bk>
    <bk>
      <rc t="2" v="21091"/>
    </bk>
    <bk>
      <rc t="2" v="21092"/>
    </bk>
    <bk>
      <rc t="2" v="21093"/>
    </bk>
    <bk>
      <rc t="2" v="21094"/>
    </bk>
    <bk>
      <rc t="2" v="21095"/>
    </bk>
    <bk>
      <rc t="2" v="21096"/>
    </bk>
    <bk>
      <rc t="2" v="21097"/>
    </bk>
    <bk>
      <rc t="2" v="21098"/>
    </bk>
    <bk>
      <rc t="2" v="21099"/>
    </bk>
    <bk>
      <rc t="2" v="21100"/>
    </bk>
    <bk>
      <rc t="2" v="21101"/>
    </bk>
    <bk>
      <rc t="2" v="21102"/>
    </bk>
    <bk>
      <rc t="2" v="21103"/>
    </bk>
    <bk>
      <rc t="2" v="21104"/>
    </bk>
    <bk>
      <rc t="2" v="21105"/>
    </bk>
    <bk>
      <rc t="2" v="21106"/>
    </bk>
    <bk>
      <rc t="2" v="21107"/>
    </bk>
    <bk>
      <rc t="2" v="21108"/>
    </bk>
    <bk>
      <rc t="2" v="21109"/>
    </bk>
    <bk>
      <rc t="2" v="21110"/>
    </bk>
    <bk>
      <rc t="2" v="21111"/>
    </bk>
    <bk>
      <rc t="2" v="21112"/>
    </bk>
    <bk>
      <rc t="2" v="21113"/>
    </bk>
    <bk>
      <rc t="2" v="21114"/>
    </bk>
    <bk>
      <rc t="2" v="21115"/>
    </bk>
    <bk>
      <rc t="2" v="21116"/>
    </bk>
    <bk>
      <rc t="2" v="21117"/>
    </bk>
    <bk>
      <rc t="2" v="21118"/>
    </bk>
    <bk>
      <rc t="2" v="21119"/>
    </bk>
    <bk>
      <rc t="2" v="21120"/>
    </bk>
    <bk>
      <rc t="2" v="21121"/>
    </bk>
    <bk>
      <rc t="2" v="21122"/>
    </bk>
    <bk>
      <rc t="2" v="21123"/>
    </bk>
    <bk>
      <rc t="2" v="21124"/>
    </bk>
    <bk>
      <rc t="2" v="21125"/>
    </bk>
    <bk>
      <rc t="2" v="21126"/>
    </bk>
    <bk>
      <rc t="2" v="21127"/>
    </bk>
    <bk>
      <rc t="2" v="21128"/>
    </bk>
    <bk>
      <rc t="2" v="21129"/>
    </bk>
    <bk>
      <rc t="2" v="21130"/>
    </bk>
    <bk>
      <rc t="2" v="21131"/>
    </bk>
    <bk>
      <rc t="2" v="21132"/>
    </bk>
    <bk>
      <rc t="2" v="21133"/>
    </bk>
    <bk>
      <rc t="2" v="21134"/>
    </bk>
    <bk>
      <rc t="2" v="21135"/>
    </bk>
    <bk>
      <rc t="2" v="21136"/>
    </bk>
    <bk>
      <rc t="2" v="21137"/>
    </bk>
    <bk>
      <rc t="2" v="21138"/>
    </bk>
    <bk>
      <rc t="2" v="21139"/>
    </bk>
    <bk>
      <rc t="2" v="21140"/>
    </bk>
    <bk>
      <rc t="2" v="21141"/>
    </bk>
    <bk>
      <rc t="2" v="21142"/>
    </bk>
    <bk>
      <rc t="2" v="21143"/>
    </bk>
    <bk>
      <rc t="2" v="21144"/>
    </bk>
    <bk>
      <rc t="2" v="21145"/>
    </bk>
    <bk>
      <rc t="2" v="21146"/>
    </bk>
    <bk>
      <rc t="2" v="21147"/>
    </bk>
    <bk>
      <rc t="2" v="21148"/>
    </bk>
    <bk>
      <rc t="2" v="21149"/>
    </bk>
    <bk>
      <rc t="2" v="21150"/>
    </bk>
    <bk>
      <rc t="2" v="21151"/>
    </bk>
    <bk>
      <rc t="2" v="21152"/>
    </bk>
    <bk>
      <rc t="2" v="21153"/>
    </bk>
    <bk>
      <rc t="2" v="21154"/>
    </bk>
    <bk>
      <rc t="2" v="21155"/>
    </bk>
    <bk>
      <rc t="2" v="21156"/>
    </bk>
    <bk>
      <rc t="2" v="21157"/>
    </bk>
    <bk>
      <rc t="2" v="21158"/>
    </bk>
    <bk>
      <rc t="2" v="21159"/>
    </bk>
    <bk>
      <rc t="2" v="21160"/>
    </bk>
    <bk>
      <rc t="2" v="21161"/>
    </bk>
    <bk>
      <rc t="2" v="21162"/>
    </bk>
    <bk>
      <rc t="2" v="21163"/>
    </bk>
    <bk>
      <rc t="2" v="21164"/>
    </bk>
    <bk>
      <rc t="2" v="21165"/>
    </bk>
    <bk>
      <rc t="2" v="21166"/>
    </bk>
    <bk>
      <rc t="2" v="21167"/>
    </bk>
    <bk>
      <rc t="2" v="21168"/>
    </bk>
    <bk>
      <rc t="2" v="21169"/>
    </bk>
    <bk>
      <rc t="2" v="21170"/>
    </bk>
    <bk>
      <rc t="2" v="21171"/>
    </bk>
    <bk>
      <rc t="2" v="21172"/>
    </bk>
    <bk>
      <rc t="2" v="21173"/>
    </bk>
    <bk>
      <rc t="2" v="21174"/>
    </bk>
    <bk>
      <rc t="2" v="21175"/>
    </bk>
    <bk>
      <rc t="2" v="21176"/>
    </bk>
    <bk>
      <rc t="2" v="21177"/>
    </bk>
    <bk>
      <rc t="2" v="21178"/>
    </bk>
    <bk>
      <rc t="2" v="21179"/>
    </bk>
    <bk>
      <rc t="2" v="21180"/>
    </bk>
    <bk>
      <rc t="2" v="21181"/>
    </bk>
    <bk>
      <rc t="2" v="21182"/>
    </bk>
    <bk>
      <rc t="2" v="21183"/>
    </bk>
    <bk>
      <rc t="2" v="21184"/>
    </bk>
    <bk>
      <rc t="2" v="21185"/>
    </bk>
    <bk>
      <rc t="2" v="21186"/>
    </bk>
    <bk>
      <rc t="2" v="21187"/>
    </bk>
    <bk>
      <rc t="2" v="21188"/>
    </bk>
    <bk>
      <rc t="2" v="21189"/>
    </bk>
    <bk>
      <rc t="2" v="21190"/>
    </bk>
    <bk>
      <rc t="2" v="21191"/>
    </bk>
    <bk>
      <rc t="2" v="21192"/>
    </bk>
    <bk>
      <rc t="2" v="21193"/>
    </bk>
    <bk>
      <rc t="2" v="21194"/>
    </bk>
    <bk>
      <rc t="2" v="21195"/>
    </bk>
    <bk>
      <rc t="2" v="21196"/>
    </bk>
    <bk>
      <rc t="2" v="21197"/>
    </bk>
    <bk>
      <rc t="2" v="21198"/>
    </bk>
    <bk>
      <rc t="2" v="21199"/>
    </bk>
    <bk>
      <rc t="2" v="21200"/>
    </bk>
    <bk>
      <rc t="2" v="21201"/>
    </bk>
    <bk>
      <rc t="2" v="21202"/>
    </bk>
    <bk>
      <rc t="2" v="21203"/>
    </bk>
    <bk>
      <rc t="2" v="21204"/>
    </bk>
    <bk>
      <rc t="2" v="21205"/>
    </bk>
    <bk>
      <rc t="2" v="21206"/>
    </bk>
    <bk>
      <rc t="2" v="21207"/>
    </bk>
    <bk>
      <rc t="2" v="21208"/>
    </bk>
    <bk>
      <rc t="2" v="21209"/>
    </bk>
    <bk>
      <rc t="2" v="21210"/>
    </bk>
    <bk>
      <rc t="2" v="21211"/>
    </bk>
    <bk>
      <rc t="2" v="21212"/>
    </bk>
    <bk>
      <rc t="2" v="21213"/>
    </bk>
    <bk>
      <rc t="2" v="21214"/>
    </bk>
    <bk>
      <rc t="2" v="21215"/>
    </bk>
    <bk>
      <rc t="2" v="21216"/>
    </bk>
    <bk>
      <rc t="2" v="21217"/>
    </bk>
    <bk>
      <rc t="2" v="21218"/>
    </bk>
    <bk>
      <rc t="2" v="21219"/>
    </bk>
    <bk>
      <rc t="2" v="21220"/>
    </bk>
    <bk>
      <rc t="2" v="21221"/>
    </bk>
    <bk>
      <rc t="2" v="21222"/>
    </bk>
    <bk>
      <rc t="2" v="21223"/>
    </bk>
    <bk>
      <rc t="2" v="21224"/>
    </bk>
    <bk>
      <rc t="2" v="21225"/>
    </bk>
    <bk>
      <rc t="2" v="21226"/>
    </bk>
    <bk>
      <rc t="2" v="21227"/>
    </bk>
    <bk>
      <rc t="2" v="21228"/>
    </bk>
    <bk>
      <rc t="2" v="21229"/>
    </bk>
    <bk>
      <rc t="2" v="21230"/>
    </bk>
    <bk>
      <rc t="2" v="21231"/>
    </bk>
    <bk>
      <rc t="2" v="21232"/>
    </bk>
    <bk>
      <rc t="2" v="21233"/>
    </bk>
    <bk>
      <rc t="2" v="21234"/>
    </bk>
    <bk>
      <rc t="2" v="21235"/>
    </bk>
    <bk>
      <rc t="2" v="21236"/>
    </bk>
    <bk>
      <rc t="2" v="21237"/>
    </bk>
    <bk>
      <rc t="2" v="21238"/>
    </bk>
    <bk>
      <rc t="2" v="21239"/>
    </bk>
    <bk>
      <rc t="2" v="21240"/>
    </bk>
    <bk>
      <rc t="2" v="21241"/>
    </bk>
    <bk>
      <rc t="2" v="21242"/>
    </bk>
    <bk>
      <rc t="2" v="21243"/>
    </bk>
    <bk>
      <rc t="2" v="21244"/>
    </bk>
    <bk>
      <rc t="2" v="21245"/>
    </bk>
    <bk>
      <rc t="2" v="21246"/>
    </bk>
    <bk>
      <rc t="2" v="21247"/>
    </bk>
    <bk>
      <rc t="2" v="21248"/>
    </bk>
    <bk>
      <rc t="2" v="21249"/>
    </bk>
    <bk>
      <rc t="2" v="21250"/>
    </bk>
    <bk>
      <rc t="2" v="21251"/>
    </bk>
    <bk>
      <rc t="2" v="21252"/>
    </bk>
    <bk>
      <rc t="2" v="21253"/>
    </bk>
    <bk>
      <rc t="2" v="21254"/>
    </bk>
    <bk>
      <rc t="2" v="21255"/>
    </bk>
    <bk>
      <rc t="2" v="21256"/>
    </bk>
    <bk>
      <rc t="2" v="21257"/>
    </bk>
    <bk>
      <rc t="2" v="21258"/>
    </bk>
    <bk>
      <rc t="2" v="21259"/>
    </bk>
    <bk>
      <rc t="2" v="21260"/>
    </bk>
    <bk>
      <rc t="2" v="21261"/>
    </bk>
    <bk>
      <rc t="2" v="21262"/>
    </bk>
    <bk>
      <rc t="2" v="21263"/>
    </bk>
    <bk>
      <rc t="2" v="21264"/>
    </bk>
    <bk>
      <rc t="2" v="21265"/>
    </bk>
    <bk>
      <rc t="2" v="21266"/>
    </bk>
    <bk>
      <rc t="2" v="21267"/>
    </bk>
    <bk>
      <rc t="2" v="21268"/>
    </bk>
    <bk>
      <rc t="2" v="21269"/>
    </bk>
    <bk>
      <rc t="2" v="21270"/>
    </bk>
    <bk>
      <rc t="2" v="21271"/>
    </bk>
    <bk>
      <rc t="2" v="21272"/>
    </bk>
    <bk>
      <rc t="2" v="21273"/>
    </bk>
    <bk>
      <rc t="2" v="21274"/>
    </bk>
    <bk>
      <rc t="2" v="21275"/>
    </bk>
    <bk>
      <rc t="2" v="21276"/>
    </bk>
    <bk>
      <rc t="2" v="21277"/>
    </bk>
    <bk>
      <rc t="2" v="21278"/>
    </bk>
    <bk>
      <rc t="2" v="21279"/>
    </bk>
    <bk>
      <rc t="2" v="21280"/>
    </bk>
    <bk>
      <rc t="2" v="21281"/>
    </bk>
    <bk>
      <rc t="2" v="21282"/>
    </bk>
    <bk>
      <rc t="2" v="21283"/>
    </bk>
    <bk>
      <rc t="2" v="21284"/>
    </bk>
    <bk>
      <rc t="2" v="21285"/>
    </bk>
    <bk>
      <rc t="2" v="21286"/>
    </bk>
    <bk>
      <rc t="2" v="21287"/>
    </bk>
    <bk>
      <rc t="2" v="21288"/>
    </bk>
    <bk>
      <rc t="2" v="21289"/>
    </bk>
    <bk>
      <rc t="2" v="21290"/>
    </bk>
    <bk>
      <rc t="2" v="21291"/>
    </bk>
    <bk>
      <rc t="2" v="21292"/>
    </bk>
    <bk>
      <rc t="2" v="21293"/>
    </bk>
    <bk>
      <rc t="2" v="21294"/>
    </bk>
    <bk>
      <rc t="2" v="21295"/>
    </bk>
    <bk>
      <rc t="2" v="21296"/>
    </bk>
    <bk>
      <rc t="2" v="21297"/>
    </bk>
    <bk>
      <rc t="2" v="21298"/>
    </bk>
    <bk>
      <rc t="2" v="21299"/>
    </bk>
    <bk>
      <rc t="2" v="21300"/>
    </bk>
    <bk>
      <rc t="2" v="21301"/>
    </bk>
    <bk>
      <rc t="2" v="21302"/>
    </bk>
    <bk>
      <rc t="2" v="21303"/>
    </bk>
    <bk>
      <rc t="2" v="21304"/>
    </bk>
    <bk>
      <rc t="2" v="21305"/>
    </bk>
    <bk>
      <rc t="2" v="21306"/>
    </bk>
    <bk>
      <rc t="2" v="21307"/>
    </bk>
    <bk>
      <rc t="2" v="21308"/>
    </bk>
    <bk>
      <rc t="2" v="21309"/>
    </bk>
    <bk>
      <rc t="2" v="21310"/>
    </bk>
    <bk>
      <rc t="2" v="21311"/>
    </bk>
    <bk>
      <rc t="2" v="21312"/>
    </bk>
    <bk>
      <rc t="2" v="21313"/>
    </bk>
    <bk>
      <rc t="2" v="21314"/>
    </bk>
    <bk>
      <rc t="2" v="21315"/>
    </bk>
    <bk>
      <rc t="2" v="21316"/>
    </bk>
    <bk>
      <rc t="2" v="21317"/>
    </bk>
    <bk>
      <rc t="2" v="21318"/>
    </bk>
    <bk>
      <rc t="2" v="21319"/>
    </bk>
    <bk>
      <rc t="2" v="21320"/>
    </bk>
    <bk>
      <rc t="2" v="21321"/>
    </bk>
    <bk>
      <rc t="2" v="21322"/>
    </bk>
    <bk>
      <rc t="2" v="21323"/>
    </bk>
    <bk>
      <rc t="2" v="21324"/>
    </bk>
    <bk>
      <rc t="2" v="21325"/>
    </bk>
    <bk>
      <rc t="2" v="21326"/>
    </bk>
    <bk>
      <rc t="2" v="21327"/>
    </bk>
    <bk>
      <rc t="2" v="21328"/>
    </bk>
    <bk>
      <rc t="2" v="21329"/>
    </bk>
    <bk>
      <rc t="2" v="21330"/>
    </bk>
    <bk>
      <rc t="2" v="21331"/>
    </bk>
    <bk>
      <rc t="2" v="21332"/>
    </bk>
    <bk>
      <rc t="2" v="21333"/>
    </bk>
    <bk>
      <rc t="2" v="21334"/>
    </bk>
    <bk>
      <rc t="2" v="21335"/>
    </bk>
    <bk>
      <rc t="2" v="21336"/>
    </bk>
    <bk>
      <rc t="2" v="21337"/>
    </bk>
    <bk>
      <rc t="2" v="21338"/>
    </bk>
    <bk>
      <rc t="2" v="21339"/>
    </bk>
    <bk>
      <rc t="2" v="21340"/>
    </bk>
    <bk>
      <rc t="2" v="21341"/>
    </bk>
    <bk>
      <rc t="2" v="21342"/>
    </bk>
    <bk>
      <rc t="2" v="21343"/>
    </bk>
    <bk>
      <rc t="2" v="21344"/>
    </bk>
    <bk>
      <rc t="2" v="21345"/>
    </bk>
    <bk>
      <rc t="2" v="21346"/>
    </bk>
    <bk>
      <rc t="2" v="21347"/>
    </bk>
    <bk>
      <rc t="2" v="21348"/>
    </bk>
    <bk>
      <rc t="2" v="21349"/>
    </bk>
    <bk>
      <rc t="2" v="21350"/>
    </bk>
    <bk>
      <rc t="2" v="21351"/>
    </bk>
    <bk>
      <rc t="2" v="21352"/>
    </bk>
    <bk>
      <rc t="2" v="21353"/>
    </bk>
    <bk>
      <rc t="2" v="21354"/>
    </bk>
    <bk>
      <rc t="2" v="21355"/>
    </bk>
    <bk>
      <rc t="2" v="21356"/>
    </bk>
    <bk>
      <rc t="2" v="21357"/>
    </bk>
    <bk>
      <rc t="2" v="21358"/>
    </bk>
    <bk>
      <rc t="2" v="21359"/>
    </bk>
    <bk>
      <rc t="2" v="21360"/>
    </bk>
    <bk>
      <rc t="2" v="21361"/>
    </bk>
    <bk>
      <rc t="2" v="21362"/>
    </bk>
    <bk>
      <rc t="2" v="21363"/>
    </bk>
    <bk>
      <rc t="2" v="21364"/>
    </bk>
    <bk>
      <rc t="2" v="21365"/>
    </bk>
    <bk>
      <rc t="2" v="21366"/>
    </bk>
    <bk>
      <rc t="2" v="21367"/>
    </bk>
    <bk>
      <rc t="2" v="21368"/>
    </bk>
    <bk>
      <rc t="2" v="21369"/>
    </bk>
    <bk>
      <rc t="2" v="21370"/>
    </bk>
    <bk>
      <rc t="2" v="21371"/>
    </bk>
    <bk>
      <rc t="2" v="21372"/>
    </bk>
    <bk>
      <rc t="2" v="21373"/>
    </bk>
    <bk>
      <rc t="2" v="21374"/>
    </bk>
    <bk>
      <rc t="2" v="21375"/>
    </bk>
    <bk>
      <rc t="2" v="21376"/>
    </bk>
    <bk>
      <rc t="2" v="21377"/>
    </bk>
    <bk>
      <rc t="2" v="21378"/>
    </bk>
    <bk>
      <rc t="2" v="21379"/>
    </bk>
    <bk>
      <rc t="2" v="21380"/>
    </bk>
    <bk>
      <rc t="2" v="21381"/>
    </bk>
    <bk>
      <rc t="2" v="21382"/>
    </bk>
    <bk>
      <rc t="2" v="21383"/>
    </bk>
    <bk>
      <rc t="2" v="21384"/>
    </bk>
    <bk>
      <rc t="2" v="21385"/>
    </bk>
    <bk>
      <rc t="2" v="21386"/>
    </bk>
    <bk>
      <rc t="2" v="21387"/>
    </bk>
    <bk>
      <rc t="2" v="21388"/>
    </bk>
    <bk>
      <rc t="2" v="21389"/>
    </bk>
    <bk>
      <rc t="2" v="21390"/>
    </bk>
    <bk>
      <rc t="2" v="21391"/>
    </bk>
    <bk>
      <rc t="2" v="21392"/>
    </bk>
    <bk>
      <rc t="2" v="21393"/>
    </bk>
    <bk>
      <rc t="2" v="21394"/>
    </bk>
    <bk>
      <rc t="2" v="21395"/>
    </bk>
    <bk>
      <rc t="2" v="21396"/>
    </bk>
    <bk>
      <rc t="2" v="21397"/>
    </bk>
    <bk>
      <rc t="2" v="21398"/>
    </bk>
    <bk>
      <rc t="2" v="21399"/>
    </bk>
    <bk>
      <rc t="2" v="21400"/>
    </bk>
    <bk>
      <rc t="2" v="21401"/>
    </bk>
    <bk>
      <rc t="2" v="21402"/>
    </bk>
    <bk>
      <rc t="2" v="21403"/>
    </bk>
    <bk>
      <rc t="2" v="21404"/>
    </bk>
    <bk>
      <rc t="2" v="21405"/>
    </bk>
    <bk>
      <rc t="2" v="21406"/>
    </bk>
    <bk>
      <rc t="2" v="21407"/>
    </bk>
    <bk>
      <rc t="2" v="21408"/>
    </bk>
    <bk>
      <rc t="2" v="21409"/>
    </bk>
    <bk>
      <rc t="2" v="21410"/>
    </bk>
    <bk>
      <rc t="2" v="21411"/>
    </bk>
    <bk>
      <rc t="2" v="21412"/>
    </bk>
    <bk>
      <rc t="2" v="21413"/>
    </bk>
    <bk>
      <rc t="2" v="21414"/>
    </bk>
    <bk>
      <rc t="2" v="21415"/>
    </bk>
    <bk>
      <rc t="2" v="21416"/>
    </bk>
    <bk>
      <rc t="2" v="21417"/>
    </bk>
    <bk>
      <rc t="2" v="21418"/>
    </bk>
    <bk>
      <rc t="2" v="21419"/>
    </bk>
    <bk>
      <rc t="2" v="21420"/>
    </bk>
    <bk>
      <rc t="2" v="21421"/>
    </bk>
    <bk>
      <rc t="2" v="21422"/>
    </bk>
    <bk>
      <rc t="2" v="21423"/>
    </bk>
    <bk>
      <rc t="2" v="21424"/>
    </bk>
    <bk>
      <rc t="2" v="21425"/>
    </bk>
    <bk>
      <rc t="2" v="21426"/>
    </bk>
    <bk>
      <rc t="2" v="21427"/>
    </bk>
    <bk>
      <rc t="2" v="21428"/>
    </bk>
    <bk>
      <rc t="2" v="21429"/>
    </bk>
    <bk>
      <rc t="2" v="21430"/>
    </bk>
    <bk>
      <rc t="2" v="21431"/>
    </bk>
    <bk>
      <rc t="2" v="21432"/>
    </bk>
    <bk>
      <rc t="2" v="21433"/>
    </bk>
    <bk>
      <rc t="2" v="21434"/>
    </bk>
    <bk>
      <rc t="2" v="21435"/>
    </bk>
    <bk>
      <rc t="2" v="21436"/>
    </bk>
    <bk>
      <rc t="2" v="21437"/>
    </bk>
    <bk>
      <rc t="2" v="21438"/>
    </bk>
    <bk>
      <rc t="2" v="21439"/>
    </bk>
    <bk>
      <rc t="2" v="21440"/>
    </bk>
    <bk>
      <rc t="2" v="21441"/>
    </bk>
    <bk>
      <rc t="2" v="21442"/>
    </bk>
    <bk>
      <rc t="2" v="21443"/>
    </bk>
    <bk>
      <rc t="2" v="21444"/>
    </bk>
    <bk>
      <rc t="2" v="21445"/>
    </bk>
    <bk>
      <rc t="2" v="21446"/>
    </bk>
    <bk>
      <rc t="2" v="21447"/>
    </bk>
    <bk>
      <rc t="2" v="21448"/>
    </bk>
    <bk>
      <rc t="2" v="21449"/>
    </bk>
    <bk>
      <rc t="2" v="21450"/>
    </bk>
    <bk>
      <rc t="2" v="21451"/>
    </bk>
    <bk>
      <rc t="2" v="21452"/>
    </bk>
    <bk>
      <rc t="2" v="21453"/>
    </bk>
    <bk>
      <rc t="2" v="21454"/>
    </bk>
    <bk>
      <rc t="2" v="21455"/>
    </bk>
    <bk>
      <rc t="2" v="21456"/>
    </bk>
    <bk>
      <rc t="2" v="21457"/>
    </bk>
    <bk>
      <rc t="2" v="21458"/>
    </bk>
    <bk>
      <rc t="2" v="21459"/>
    </bk>
    <bk>
      <rc t="2" v="21460"/>
    </bk>
    <bk>
      <rc t="2" v="21461"/>
    </bk>
    <bk>
      <rc t="2" v="21462"/>
    </bk>
    <bk>
      <rc t="2" v="21463"/>
    </bk>
    <bk>
      <rc t="2" v="21464"/>
    </bk>
    <bk>
      <rc t="2" v="21465"/>
    </bk>
    <bk>
      <rc t="2" v="21466"/>
    </bk>
    <bk>
      <rc t="2" v="21467"/>
    </bk>
    <bk>
      <rc t="2" v="21468"/>
    </bk>
    <bk>
      <rc t="2" v="21469"/>
    </bk>
    <bk>
      <rc t="2" v="21470"/>
    </bk>
    <bk>
      <rc t="2" v="21471"/>
    </bk>
    <bk>
      <rc t="2" v="21472"/>
    </bk>
    <bk>
      <rc t="2" v="21473"/>
    </bk>
    <bk>
      <rc t="2" v="21474"/>
    </bk>
    <bk>
      <rc t="2" v="21475"/>
    </bk>
    <bk>
      <rc t="2" v="21476"/>
    </bk>
    <bk>
      <rc t="2" v="21477"/>
    </bk>
    <bk>
      <rc t="2" v="21478"/>
    </bk>
    <bk>
      <rc t="2" v="21479"/>
    </bk>
    <bk>
      <rc t="2" v="21480"/>
    </bk>
    <bk>
      <rc t="2" v="21481"/>
    </bk>
    <bk>
      <rc t="2" v="21482"/>
    </bk>
    <bk>
      <rc t="2" v="21483"/>
    </bk>
    <bk>
      <rc t="2" v="21484"/>
    </bk>
    <bk>
      <rc t="2" v="21485"/>
    </bk>
    <bk>
      <rc t="2" v="21486"/>
    </bk>
    <bk>
      <rc t="2" v="21487"/>
    </bk>
    <bk>
      <rc t="2" v="21488"/>
    </bk>
    <bk>
      <rc t="2" v="21489"/>
    </bk>
    <bk>
      <rc t="2" v="21490"/>
    </bk>
    <bk>
      <rc t="2" v="21491"/>
    </bk>
    <bk>
      <rc t="2" v="21492"/>
    </bk>
    <bk>
      <rc t="2" v="21493"/>
    </bk>
    <bk>
      <rc t="2" v="21494"/>
    </bk>
    <bk>
      <rc t="2" v="21495"/>
    </bk>
    <bk>
      <rc t="2" v="21496"/>
    </bk>
    <bk>
      <rc t="2" v="21497"/>
    </bk>
    <bk>
      <rc t="2" v="21498"/>
    </bk>
    <bk>
      <rc t="2" v="21499"/>
    </bk>
    <bk>
      <rc t="2" v="21500"/>
    </bk>
    <bk>
      <rc t="2" v="21501"/>
    </bk>
    <bk>
      <rc t="2" v="21502"/>
    </bk>
    <bk>
      <rc t="2" v="21503"/>
    </bk>
    <bk>
      <rc t="2" v="21504"/>
    </bk>
    <bk>
      <rc t="2" v="21505"/>
    </bk>
    <bk>
      <rc t="2" v="21506"/>
    </bk>
    <bk>
      <rc t="2" v="21507"/>
    </bk>
    <bk>
      <rc t="2" v="21508"/>
    </bk>
    <bk>
      <rc t="2" v="21509"/>
    </bk>
    <bk>
      <rc t="2" v="21510"/>
    </bk>
    <bk>
      <rc t="2" v="21511"/>
    </bk>
    <bk>
      <rc t="2" v="21512"/>
    </bk>
    <bk>
      <rc t="2" v="21513"/>
    </bk>
    <bk>
      <rc t="2" v="21514"/>
    </bk>
    <bk>
      <rc t="2" v="21515"/>
    </bk>
    <bk>
      <rc t="2" v="21516"/>
    </bk>
    <bk>
      <rc t="2" v="21517"/>
    </bk>
    <bk>
      <rc t="2" v="21518"/>
    </bk>
    <bk>
      <rc t="2" v="21519"/>
    </bk>
    <bk>
      <rc t="2" v="21520"/>
    </bk>
    <bk>
      <rc t="2" v="21521"/>
    </bk>
    <bk>
      <rc t="2" v="21522"/>
    </bk>
    <bk>
      <rc t="2" v="21523"/>
    </bk>
    <bk>
      <rc t="2" v="21524"/>
    </bk>
    <bk>
      <rc t="2" v="21525"/>
    </bk>
    <bk>
      <rc t="2" v="21526"/>
    </bk>
    <bk>
      <rc t="2" v="21527"/>
    </bk>
    <bk>
      <rc t="2" v="21528"/>
    </bk>
    <bk>
      <rc t="2" v="21529"/>
    </bk>
    <bk>
      <rc t="2" v="21530"/>
    </bk>
    <bk>
      <rc t="2" v="21531"/>
    </bk>
    <bk>
      <rc t="2" v="21532"/>
    </bk>
    <bk>
      <rc t="2" v="21533"/>
    </bk>
    <bk>
      <rc t="2" v="21534"/>
    </bk>
    <bk>
      <rc t="2" v="21535"/>
    </bk>
    <bk>
      <rc t="2" v="21536"/>
    </bk>
    <bk>
      <rc t="2" v="21537"/>
    </bk>
    <bk>
      <rc t="2" v="21538"/>
    </bk>
    <bk>
      <rc t="2" v="21539"/>
    </bk>
    <bk>
      <rc t="2" v="21540"/>
    </bk>
    <bk>
      <rc t="2" v="21541"/>
    </bk>
    <bk>
      <rc t="2" v="21542"/>
    </bk>
    <bk>
      <rc t="2" v="21543"/>
    </bk>
    <bk>
      <rc t="2" v="21544"/>
    </bk>
    <bk>
      <rc t="2" v="21545"/>
    </bk>
    <bk>
      <rc t="2" v="21546"/>
    </bk>
    <bk>
      <rc t="2" v="21547"/>
    </bk>
    <bk>
      <rc t="2" v="21548"/>
    </bk>
    <bk>
      <rc t="2" v="21549"/>
    </bk>
    <bk>
      <rc t="2" v="21550"/>
    </bk>
    <bk>
      <rc t="2" v="21551"/>
    </bk>
    <bk>
      <rc t="2" v="21552"/>
    </bk>
    <bk>
      <rc t="2" v="21553"/>
    </bk>
    <bk>
      <rc t="2" v="21554"/>
    </bk>
    <bk>
      <rc t="2" v="21555"/>
    </bk>
    <bk>
      <rc t="2" v="21556"/>
    </bk>
    <bk>
      <rc t="2" v="21557"/>
    </bk>
    <bk>
      <rc t="2" v="21558"/>
    </bk>
    <bk>
      <rc t="2" v="21559"/>
    </bk>
    <bk>
      <rc t="2" v="21560"/>
    </bk>
    <bk>
      <rc t="2" v="21561"/>
    </bk>
    <bk>
      <rc t="2" v="21562"/>
    </bk>
    <bk>
      <rc t="2" v="21563"/>
    </bk>
    <bk>
      <rc t="2" v="21564"/>
    </bk>
    <bk>
      <rc t="2" v="21565"/>
    </bk>
    <bk>
      <rc t="2" v="21566"/>
    </bk>
    <bk>
      <rc t="2" v="21567"/>
    </bk>
    <bk>
      <rc t="2" v="21568"/>
    </bk>
    <bk>
      <rc t="2" v="21569"/>
    </bk>
    <bk>
      <rc t="2" v="21570"/>
    </bk>
    <bk>
      <rc t="2" v="21571"/>
    </bk>
    <bk>
      <rc t="2" v="21572"/>
    </bk>
    <bk>
      <rc t="2" v="21573"/>
    </bk>
    <bk>
      <rc t="2" v="21574"/>
    </bk>
    <bk>
      <rc t="2" v="21575"/>
    </bk>
    <bk>
      <rc t="2" v="21576"/>
    </bk>
    <bk>
      <rc t="2" v="21577"/>
    </bk>
    <bk>
      <rc t="2" v="21578"/>
    </bk>
    <bk>
      <rc t="2" v="21579"/>
    </bk>
    <bk>
      <rc t="2" v="21580"/>
    </bk>
    <bk>
      <rc t="2" v="21581"/>
    </bk>
    <bk>
      <rc t="2" v="21582"/>
    </bk>
    <bk>
      <rc t="2" v="21583"/>
    </bk>
    <bk>
      <rc t="2" v="21584"/>
    </bk>
    <bk>
      <rc t="2" v="21585"/>
    </bk>
    <bk>
      <rc t="2" v="21586"/>
    </bk>
    <bk>
      <rc t="2" v="21587"/>
    </bk>
    <bk>
      <rc t="2" v="21588"/>
    </bk>
    <bk>
      <rc t="2" v="21589"/>
    </bk>
    <bk>
      <rc t="2" v="21590"/>
    </bk>
    <bk>
      <rc t="2" v="21591"/>
    </bk>
    <bk>
      <rc t="2" v="21592"/>
    </bk>
    <bk>
      <rc t="2" v="21593"/>
    </bk>
    <bk>
      <rc t="2" v="21594"/>
    </bk>
    <bk>
      <rc t="2" v="21595"/>
    </bk>
    <bk>
      <rc t="2" v="21596"/>
    </bk>
    <bk>
      <rc t="2" v="21597"/>
    </bk>
    <bk>
      <rc t="2" v="21598"/>
    </bk>
    <bk>
      <rc t="2" v="21599"/>
    </bk>
    <bk>
      <rc t="2" v="21600"/>
    </bk>
    <bk>
      <rc t="2" v="21601"/>
    </bk>
    <bk>
      <rc t="2" v="21602"/>
    </bk>
    <bk>
      <rc t="2" v="21603"/>
    </bk>
    <bk>
      <rc t="2" v="21604"/>
    </bk>
    <bk>
      <rc t="2" v="21605"/>
    </bk>
    <bk>
      <rc t="2" v="21606"/>
    </bk>
    <bk>
      <rc t="2" v="21607"/>
    </bk>
    <bk>
      <rc t="2" v="21608"/>
    </bk>
    <bk>
      <rc t="2" v="21609"/>
    </bk>
    <bk>
      <rc t="2" v="21610"/>
    </bk>
    <bk>
      <rc t="2" v="21611"/>
    </bk>
    <bk>
      <rc t="2" v="21612"/>
    </bk>
    <bk>
      <rc t="2" v="21613"/>
    </bk>
    <bk>
      <rc t="2" v="21614"/>
    </bk>
    <bk>
      <rc t="2" v="21615"/>
    </bk>
    <bk>
      <rc t="2" v="21616"/>
    </bk>
    <bk>
      <rc t="2" v="21617"/>
    </bk>
    <bk>
      <rc t="2" v="21618"/>
    </bk>
    <bk>
      <rc t="2" v="21619"/>
    </bk>
    <bk>
      <rc t="2" v="21620"/>
    </bk>
    <bk>
      <rc t="2" v="21621"/>
    </bk>
    <bk>
      <rc t="2" v="21622"/>
    </bk>
    <bk>
      <rc t="2" v="21623"/>
    </bk>
    <bk>
      <rc t="2" v="21624"/>
    </bk>
    <bk>
      <rc t="2" v="21625"/>
    </bk>
    <bk>
      <rc t="2" v="21626"/>
    </bk>
    <bk>
      <rc t="2" v="21627"/>
    </bk>
    <bk>
      <rc t="2" v="21628"/>
    </bk>
    <bk>
      <rc t="2" v="21629"/>
    </bk>
    <bk>
      <rc t="2" v="21630"/>
    </bk>
    <bk>
      <rc t="2" v="21631"/>
    </bk>
    <bk>
      <rc t="2" v="21632"/>
    </bk>
    <bk>
      <rc t="2" v="21633"/>
    </bk>
    <bk>
      <rc t="2" v="21634"/>
    </bk>
    <bk>
      <rc t="2" v="21635"/>
    </bk>
    <bk>
      <rc t="2" v="21636"/>
    </bk>
    <bk>
      <rc t="2" v="21637"/>
    </bk>
    <bk>
      <rc t="2" v="21638"/>
    </bk>
    <bk>
      <rc t="2" v="21639"/>
    </bk>
    <bk>
      <rc t="2" v="21640"/>
    </bk>
    <bk>
      <rc t="2" v="21641"/>
    </bk>
    <bk>
      <rc t="2" v="21642"/>
    </bk>
    <bk>
      <rc t="2" v="21643"/>
    </bk>
    <bk>
      <rc t="2" v="21644"/>
    </bk>
    <bk>
      <rc t="2" v="21645"/>
    </bk>
    <bk>
      <rc t="2" v="21646"/>
    </bk>
    <bk>
      <rc t="2" v="21647"/>
    </bk>
    <bk>
      <rc t="2" v="21648"/>
    </bk>
    <bk>
      <rc t="2" v="21649"/>
    </bk>
    <bk>
      <rc t="2" v="21650"/>
    </bk>
    <bk>
      <rc t="2" v="21651"/>
    </bk>
    <bk>
      <rc t="2" v="21652"/>
    </bk>
    <bk>
      <rc t="2" v="21653"/>
    </bk>
    <bk>
      <rc t="2" v="21654"/>
    </bk>
    <bk>
      <rc t="2" v="21655"/>
    </bk>
    <bk>
      <rc t="2" v="21656"/>
    </bk>
    <bk>
      <rc t="2" v="21657"/>
    </bk>
    <bk>
      <rc t="2" v="21658"/>
    </bk>
    <bk>
      <rc t="2" v="21659"/>
    </bk>
    <bk>
      <rc t="2" v="21660"/>
    </bk>
    <bk>
      <rc t="2" v="21661"/>
    </bk>
    <bk>
      <rc t="2" v="21662"/>
    </bk>
    <bk>
      <rc t="2" v="21663"/>
    </bk>
    <bk>
      <rc t="2" v="21664"/>
    </bk>
    <bk>
      <rc t="2" v="21665"/>
    </bk>
    <bk>
      <rc t="2" v="21666"/>
    </bk>
    <bk>
      <rc t="2" v="21667"/>
    </bk>
    <bk>
      <rc t="2" v="21668"/>
    </bk>
    <bk>
      <rc t="2" v="21669"/>
    </bk>
    <bk>
      <rc t="2" v="21670"/>
    </bk>
    <bk>
      <rc t="2" v="21671"/>
    </bk>
    <bk>
      <rc t="2" v="21672"/>
    </bk>
    <bk>
      <rc t="2" v="21673"/>
    </bk>
    <bk>
      <rc t="2" v="21674"/>
    </bk>
    <bk>
      <rc t="2" v="21675"/>
    </bk>
    <bk>
      <rc t="2" v="21676"/>
    </bk>
    <bk>
      <rc t="2" v="21677"/>
    </bk>
    <bk>
      <rc t="2" v="21678"/>
    </bk>
    <bk>
      <rc t="2" v="21679"/>
    </bk>
    <bk>
      <rc t="2" v="21680"/>
    </bk>
    <bk>
      <rc t="2" v="21681"/>
    </bk>
    <bk>
      <rc t="2" v="21682"/>
    </bk>
    <bk>
      <rc t="2" v="21683"/>
    </bk>
    <bk>
      <rc t="2" v="21684"/>
    </bk>
    <bk>
      <rc t="2" v="21685"/>
    </bk>
    <bk>
      <rc t="2" v="21686"/>
    </bk>
    <bk>
      <rc t="2" v="21687"/>
    </bk>
    <bk>
      <rc t="2" v="21688"/>
    </bk>
    <bk>
      <rc t="2" v="21689"/>
    </bk>
    <bk>
      <rc t="2" v="21690"/>
    </bk>
    <bk>
      <rc t="2" v="21691"/>
    </bk>
    <bk>
      <rc t="2" v="21692"/>
    </bk>
    <bk>
      <rc t="2" v="21693"/>
    </bk>
    <bk>
      <rc t="2" v="21694"/>
    </bk>
    <bk>
      <rc t="2" v="21695"/>
    </bk>
    <bk>
      <rc t="2" v="21696"/>
    </bk>
    <bk>
      <rc t="2" v="21697"/>
    </bk>
    <bk>
      <rc t="2" v="21698"/>
    </bk>
    <bk>
      <rc t="2" v="21699"/>
    </bk>
    <bk>
      <rc t="2" v="21700"/>
    </bk>
    <bk>
      <rc t="2" v="21701"/>
    </bk>
    <bk>
      <rc t="2" v="21702"/>
    </bk>
    <bk>
      <rc t="2" v="21703"/>
    </bk>
    <bk>
      <rc t="2" v="21704"/>
    </bk>
    <bk>
      <rc t="2" v="21705"/>
    </bk>
    <bk>
      <rc t="2" v="21706"/>
    </bk>
    <bk>
      <rc t="2" v="21707"/>
    </bk>
    <bk>
      <rc t="2" v="21708"/>
    </bk>
    <bk>
      <rc t="2" v="21709"/>
    </bk>
    <bk>
      <rc t="2" v="21710"/>
    </bk>
    <bk>
      <rc t="2" v="21711"/>
    </bk>
    <bk>
      <rc t="2" v="21712"/>
    </bk>
    <bk>
      <rc t="2" v="21713"/>
    </bk>
    <bk>
      <rc t="2" v="21714"/>
    </bk>
    <bk>
      <rc t="2" v="21715"/>
    </bk>
    <bk>
      <rc t="2" v="21716"/>
    </bk>
    <bk>
      <rc t="2" v="21717"/>
    </bk>
    <bk>
      <rc t="2" v="21718"/>
    </bk>
    <bk>
      <rc t="2" v="21719"/>
    </bk>
    <bk>
      <rc t="2" v="21720"/>
    </bk>
    <bk>
      <rc t="2" v="21721"/>
    </bk>
    <bk>
      <rc t="2" v="21722"/>
    </bk>
    <bk>
      <rc t="2" v="21723"/>
    </bk>
    <bk>
      <rc t="2" v="21724"/>
    </bk>
    <bk>
      <rc t="2" v="21725"/>
    </bk>
    <bk>
      <rc t="2" v="21726"/>
    </bk>
    <bk>
      <rc t="2" v="21727"/>
    </bk>
    <bk>
      <rc t="2" v="21728"/>
    </bk>
    <bk>
      <rc t="2" v="21729"/>
    </bk>
    <bk>
      <rc t="2" v="21730"/>
    </bk>
    <bk>
      <rc t="2" v="21731"/>
    </bk>
    <bk>
      <rc t="2" v="21732"/>
    </bk>
    <bk>
      <rc t="2" v="21733"/>
    </bk>
    <bk>
      <rc t="2" v="21734"/>
    </bk>
    <bk>
      <rc t="2" v="21735"/>
    </bk>
    <bk>
      <rc t="2" v="21736"/>
    </bk>
    <bk>
      <rc t="2" v="21737"/>
    </bk>
    <bk>
      <rc t="2" v="21738"/>
    </bk>
    <bk>
      <rc t="2" v="21739"/>
    </bk>
    <bk>
      <rc t="2" v="21740"/>
    </bk>
    <bk>
      <rc t="2" v="21741"/>
    </bk>
    <bk>
      <rc t="2" v="21742"/>
    </bk>
    <bk>
      <rc t="2" v="21743"/>
    </bk>
    <bk>
      <rc t="2" v="21744"/>
    </bk>
    <bk>
      <rc t="2" v="21745"/>
    </bk>
    <bk>
      <rc t="2" v="21746"/>
    </bk>
    <bk>
      <rc t="2" v="21747"/>
    </bk>
    <bk>
      <rc t="2" v="21748"/>
    </bk>
    <bk>
      <rc t="2" v="21749"/>
    </bk>
    <bk>
      <rc t="2" v="21750"/>
    </bk>
    <bk>
      <rc t="2" v="21751"/>
    </bk>
    <bk>
      <rc t="2" v="21752"/>
    </bk>
    <bk>
      <rc t="2" v="21753"/>
    </bk>
    <bk>
      <rc t="2" v="21754"/>
    </bk>
    <bk>
      <rc t="2" v="21755"/>
    </bk>
    <bk>
      <rc t="2" v="21756"/>
    </bk>
    <bk>
      <rc t="2" v="21757"/>
    </bk>
    <bk>
      <rc t="2" v="21758"/>
    </bk>
    <bk>
      <rc t="2" v="21759"/>
    </bk>
    <bk>
      <rc t="2" v="21760"/>
    </bk>
    <bk>
      <rc t="2" v="21761"/>
    </bk>
    <bk>
      <rc t="2" v="21762"/>
    </bk>
    <bk>
      <rc t="2" v="21763"/>
    </bk>
    <bk>
      <rc t="2" v="21764"/>
    </bk>
    <bk>
      <rc t="2" v="21765"/>
    </bk>
    <bk>
      <rc t="2" v="21766"/>
    </bk>
    <bk>
      <rc t="2" v="21767"/>
    </bk>
    <bk>
      <rc t="2" v="21768"/>
    </bk>
    <bk>
      <rc t="2" v="21769"/>
    </bk>
    <bk>
      <rc t="2" v="21770"/>
    </bk>
    <bk>
      <rc t="2" v="21771"/>
    </bk>
    <bk>
      <rc t="2" v="21772"/>
    </bk>
    <bk>
      <rc t="2" v="21773"/>
    </bk>
    <bk>
      <rc t="2" v="21774"/>
    </bk>
    <bk>
      <rc t="2" v="21775"/>
    </bk>
    <bk>
      <rc t="2" v="21776"/>
    </bk>
    <bk>
      <rc t="2" v="21777"/>
    </bk>
    <bk>
      <rc t="2" v="21778"/>
    </bk>
    <bk>
      <rc t="2" v="21779"/>
    </bk>
    <bk>
      <rc t="2" v="21780"/>
    </bk>
    <bk>
      <rc t="2" v="21781"/>
    </bk>
    <bk>
      <rc t="2" v="21782"/>
    </bk>
    <bk>
      <rc t="2" v="21783"/>
    </bk>
    <bk>
      <rc t="2" v="21784"/>
    </bk>
    <bk>
      <rc t="2" v="21785"/>
    </bk>
    <bk>
      <rc t="2" v="21786"/>
    </bk>
    <bk>
      <rc t="2" v="21787"/>
    </bk>
    <bk>
      <rc t="2" v="21788"/>
    </bk>
    <bk>
      <rc t="2" v="21789"/>
    </bk>
    <bk>
      <rc t="2" v="21790"/>
    </bk>
    <bk>
      <rc t="2" v="21791"/>
    </bk>
    <bk>
      <rc t="2" v="21792"/>
    </bk>
    <bk>
      <rc t="2" v="21793"/>
    </bk>
    <bk>
      <rc t="2" v="21794"/>
    </bk>
    <bk>
      <rc t="2" v="21795"/>
    </bk>
    <bk>
      <rc t="2" v="21796"/>
    </bk>
    <bk>
      <rc t="2" v="21797"/>
    </bk>
    <bk>
      <rc t="2" v="21798"/>
    </bk>
    <bk>
      <rc t="2" v="21799"/>
    </bk>
    <bk>
      <rc t="2" v="21800"/>
    </bk>
    <bk>
      <rc t="2" v="21801"/>
    </bk>
    <bk>
      <rc t="2" v="21802"/>
    </bk>
    <bk>
      <rc t="2" v="21803"/>
    </bk>
    <bk>
      <rc t="2" v="21804"/>
    </bk>
    <bk>
      <rc t="2" v="21805"/>
    </bk>
    <bk>
      <rc t="2" v="21806"/>
    </bk>
    <bk>
      <rc t="2" v="21807"/>
    </bk>
    <bk>
      <rc t="2" v="21808"/>
    </bk>
    <bk>
      <rc t="2" v="21809"/>
    </bk>
    <bk>
      <rc t="2" v="21810"/>
    </bk>
    <bk>
      <rc t="2" v="21811"/>
    </bk>
    <bk>
      <rc t="2" v="21812"/>
    </bk>
    <bk>
      <rc t="2" v="21813"/>
    </bk>
    <bk>
      <rc t="2" v="21814"/>
    </bk>
    <bk>
      <rc t="2" v="21815"/>
    </bk>
    <bk>
      <rc t="2" v="21816"/>
    </bk>
    <bk>
      <rc t="2" v="21817"/>
    </bk>
    <bk>
      <rc t="2" v="21818"/>
    </bk>
    <bk>
      <rc t="2" v="21819"/>
    </bk>
    <bk>
      <rc t="2" v="21820"/>
    </bk>
    <bk>
      <rc t="2" v="21821"/>
    </bk>
    <bk>
      <rc t="2" v="21822"/>
    </bk>
    <bk>
      <rc t="2" v="21823"/>
    </bk>
    <bk>
      <rc t="2" v="21824"/>
    </bk>
    <bk>
      <rc t="2" v="21825"/>
    </bk>
    <bk>
      <rc t="2" v="21826"/>
    </bk>
    <bk>
      <rc t="2" v="21827"/>
    </bk>
    <bk>
      <rc t="2" v="21828"/>
    </bk>
    <bk>
      <rc t="2" v="21829"/>
    </bk>
    <bk>
      <rc t="2" v="21830"/>
    </bk>
    <bk>
      <rc t="2" v="21831"/>
    </bk>
    <bk>
      <rc t="2" v="21832"/>
    </bk>
    <bk>
      <rc t="2" v="21833"/>
    </bk>
    <bk>
      <rc t="2" v="21834"/>
    </bk>
    <bk>
      <rc t="2" v="21835"/>
    </bk>
    <bk>
      <rc t="2" v="21836"/>
    </bk>
    <bk>
      <rc t="2" v="21837"/>
    </bk>
    <bk>
      <rc t="2" v="21838"/>
    </bk>
    <bk>
      <rc t="2" v="21839"/>
    </bk>
    <bk>
      <rc t="2" v="21840"/>
    </bk>
    <bk>
      <rc t="2" v="21841"/>
    </bk>
    <bk>
      <rc t="2" v="21842"/>
    </bk>
    <bk>
      <rc t="2" v="21843"/>
    </bk>
    <bk>
      <rc t="2" v="21844"/>
    </bk>
    <bk>
      <rc t="2" v="21845"/>
    </bk>
    <bk>
      <rc t="2" v="21846"/>
    </bk>
    <bk>
      <rc t="2" v="21847"/>
    </bk>
    <bk>
      <rc t="2" v="21848"/>
    </bk>
    <bk>
      <rc t="2" v="21849"/>
    </bk>
    <bk>
      <rc t="2" v="21850"/>
    </bk>
    <bk>
      <rc t="2" v="21851"/>
    </bk>
    <bk>
      <rc t="2" v="21852"/>
    </bk>
    <bk>
      <rc t="2" v="21853"/>
    </bk>
    <bk>
      <rc t="2" v="21854"/>
    </bk>
    <bk>
      <rc t="2" v="21855"/>
    </bk>
    <bk>
      <rc t="2" v="21856"/>
    </bk>
    <bk>
      <rc t="2" v="21857"/>
    </bk>
    <bk>
      <rc t="2" v="21858"/>
    </bk>
    <bk>
      <rc t="2" v="21859"/>
    </bk>
    <bk>
      <rc t="2" v="21860"/>
    </bk>
    <bk>
      <rc t="2" v="21861"/>
    </bk>
    <bk>
      <rc t="2" v="21862"/>
    </bk>
    <bk>
      <rc t="2" v="21863"/>
    </bk>
    <bk>
      <rc t="2" v="21864"/>
    </bk>
    <bk>
      <rc t="2" v="21865"/>
    </bk>
    <bk>
      <rc t="2" v="21866"/>
    </bk>
    <bk>
      <rc t="2" v="21867"/>
    </bk>
    <bk>
      <rc t="2" v="21868"/>
    </bk>
    <bk>
      <rc t="2" v="21869"/>
    </bk>
    <bk>
      <rc t="2" v="21870"/>
    </bk>
    <bk>
      <rc t="2" v="21871"/>
    </bk>
    <bk>
      <rc t="2" v="21872"/>
    </bk>
    <bk>
      <rc t="2" v="21873"/>
    </bk>
    <bk>
      <rc t="2" v="21874"/>
    </bk>
    <bk>
      <rc t="2" v="21875"/>
    </bk>
    <bk>
      <rc t="2" v="21876"/>
    </bk>
    <bk>
      <rc t="2" v="21877"/>
    </bk>
    <bk>
      <rc t="2" v="21878"/>
    </bk>
    <bk>
      <rc t="2" v="21879"/>
    </bk>
    <bk>
      <rc t="2" v="21880"/>
    </bk>
    <bk>
      <rc t="2" v="21881"/>
    </bk>
    <bk>
      <rc t="2" v="21882"/>
    </bk>
    <bk>
      <rc t="2" v="21883"/>
    </bk>
    <bk>
      <rc t="2" v="21884"/>
    </bk>
    <bk>
      <rc t="2" v="21885"/>
    </bk>
    <bk>
      <rc t="2" v="21886"/>
    </bk>
    <bk>
      <rc t="2" v="21887"/>
    </bk>
    <bk>
      <rc t="2" v="21888"/>
    </bk>
    <bk>
      <rc t="2" v="21889"/>
    </bk>
    <bk>
      <rc t="2" v="21890"/>
    </bk>
    <bk>
      <rc t="2" v="21891"/>
    </bk>
    <bk>
      <rc t="2" v="21892"/>
    </bk>
    <bk>
      <rc t="2" v="21893"/>
    </bk>
    <bk>
      <rc t="2" v="21894"/>
    </bk>
    <bk>
      <rc t="2" v="21895"/>
    </bk>
    <bk>
      <rc t="2" v="21896"/>
    </bk>
    <bk>
      <rc t="2" v="21897"/>
    </bk>
    <bk>
      <rc t="2" v="21898"/>
    </bk>
    <bk>
      <rc t="2" v="21899"/>
    </bk>
    <bk>
      <rc t="2" v="21900"/>
    </bk>
    <bk>
      <rc t="2" v="21901"/>
    </bk>
    <bk>
      <rc t="2" v="21902"/>
    </bk>
    <bk>
      <rc t="2" v="21903"/>
    </bk>
    <bk>
      <rc t="2" v="21904"/>
    </bk>
    <bk>
      <rc t="2" v="21905"/>
    </bk>
    <bk>
      <rc t="2" v="21906"/>
    </bk>
    <bk>
      <rc t="2" v="21907"/>
    </bk>
    <bk>
      <rc t="2" v="21908"/>
    </bk>
    <bk>
      <rc t="2" v="21909"/>
    </bk>
    <bk>
      <rc t="2" v="21910"/>
    </bk>
    <bk>
      <rc t="2" v="21911"/>
    </bk>
    <bk>
      <rc t="2" v="21912"/>
    </bk>
    <bk>
      <rc t="2" v="21913"/>
    </bk>
    <bk>
      <rc t="2" v="21914"/>
    </bk>
    <bk>
      <rc t="2" v="21915"/>
    </bk>
    <bk>
      <rc t="2" v="21916"/>
    </bk>
    <bk>
      <rc t="2" v="21917"/>
    </bk>
    <bk>
      <rc t="2" v="21918"/>
    </bk>
    <bk>
      <rc t="2" v="21919"/>
    </bk>
    <bk>
      <rc t="2" v="21920"/>
    </bk>
    <bk>
      <rc t="2" v="21921"/>
    </bk>
    <bk>
      <rc t="2" v="21922"/>
    </bk>
    <bk>
      <rc t="2" v="21923"/>
    </bk>
    <bk>
      <rc t="2" v="21924"/>
    </bk>
    <bk>
      <rc t="2" v="21925"/>
    </bk>
    <bk>
      <rc t="2" v="21926"/>
    </bk>
    <bk>
      <rc t="2" v="21927"/>
    </bk>
    <bk>
      <rc t="2" v="21928"/>
    </bk>
    <bk>
      <rc t="2" v="21929"/>
    </bk>
    <bk>
      <rc t="2" v="21930"/>
    </bk>
    <bk>
      <rc t="2" v="21931"/>
    </bk>
    <bk>
      <rc t="2" v="21932"/>
    </bk>
    <bk>
      <rc t="2" v="21933"/>
    </bk>
    <bk>
      <rc t="2" v="21934"/>
    </bk>
    <bk>
      <rc t="2" v="21935"/>
    </bk>
    <bk>
      <rc t="2" v="21936"/>
    </bk>
    <bk>
      <rc t="2" v="21937"/>
    </bk>
    <bk>
      <rc t="2" v="21938"/>
    </bk>
    <bk>
      <rc t="2" v="21939"/>
    </bk>
    <bk>
      <rc t="2" v="21940"/>
    </bk>
    <bk>
      <rc t="2" v="21941"/>
    </bk>
    <bk>
      <rc t="2" v="21942"/>
    </bk>
    <bk>
      <rc t="2" v="21943"/>
    </bk>
    <bk>
      <rc t="2" v="21944"/>
    </bk>
    <bk>
      <rc t="2" v="21945"/>
    </bk>
    <bk>
      <rc t="2" v="21946"/>
    </bk>
    <bk>
      <rc t="2" v="21947"/>
    </bk>
    <bk>
      <rc t="2" v="21948"/>
    </bk>
    <bk>
      <rc t="2" v="21949"/>
    </bk>
    <bk>
      <rc t="2" v="21950"/>
    </bk>
    <bk>
      <rc t="2" v="21951"/>
    </bk>
    <bk>
      <rc t="2" v="21952"/>
    </bk>
    <bk>
      <rc t="2" v="21953"/>
    </bk>
    <bk>
      <rc t="2" v="21954"/>
    </bk>
    <bk>
      <rc t="2" v="21955"/>
    </bk>
    <bk>
      <rc t="2" v="21956"/>
    </bk>
    <bk>
      <rc t="2" v="21957"/>
    </bk>
    <bk>
      <rc t="2" v="21958"/>
    </bk>
    <bk>
      <rc t="2" v="21959"/>
    </bk>
    <bk>
      <rc t="2" v="21960"/>
    </bk>
    <bk>
      <rc t="2" v="21961"/>
    </bk>
    <bk>
      <rc t="2" v="21962"/>
    </bk>
    <bk>
      <rc t="2" v="21963"/>
    </bk>
    <bk>
      <rc t="2" v="21964"/>
    </bk>
    <bk>
      <rc t="2" v="21965"/>
    </bk>
    <bk>
      <rc t="2" v="21966"/>
    </bk>
    <bk>
      <rc t="2" v="21967"/>
    </bk>
    <bk>
      <rc t="2" v="21968"/>
    </bk>
    <bk>
      <rc t="2" v="21969"/>
    </bk>
    <bk>
      <rc t="2" v="21970"/>
    </bk>
    <bk>
      <rc t="2" v="21971"/>
    </bk>
    <bk>
      <rc t="2" v="21972"/>
    </bk>
    <bk>
      <rc t="2" v="21973"/>
    </bk>
    <bk>
      <rc t="2" v="21974"/>
    </bk>
    <bk>
      <rc t="2" v="21975"/>
    </bk>
    <bk>
      <rc t="2" v="21976"/>
    </bk>
    <bk>
      <rc t="2" v="21977"/>
    </bk>
    <bk>
      <rc t="2" v="21978"/>
    </bk>
    <bk>
      <rc t="2" v="21979"/>
    </bk>
    <bk>
      <rc t="2" v="21980"/>
    </bk>
    <bk>
      <rc t="2" v="21981"/>
    </bk>
    <bk>
      <rc t="2" v="21982"/>
    </bk>
    <bk>
      <rc t="2" v="21983"/>
    </bk>
    <bk>
      <rc t="2" v="21984"/>
    </bk>
    <bk>
      <rc t="2" v="21985"/>
    </bk>
    <bk>
      <rc t="2" v="21986"/>
    </bk>
    <bk>
      <rc t="2" v="21987"/>
    </bk>
    <bk>
      <rc t="2" v="21988"/>
    </bk>
    <bk>
      <rc t="2" v="21989"/>
    </bk>
    <bk>
      <rc t="2" v="21990"/>
    </bk>
    <bk>
      <rc t="2" v="21991"/>
    </bk>
    <bk>
      <rc t="2" v="21992"/>
    </bk>
    <bk>
      <rc t="2" v="21993"/>
    </bk>
    <bk>
      <rc t="2" v="21994"/>
    </bk>
    <bk>
      <rc t="2" v="21995"/>
    </bk>
    <bk>
      <rc t="2" v="21996"/>
    </bk>
    <bk>
      <rc t="2" v="21997"/>
    </bk>
    <bk>
      <rc t="2" v="21998"/>
    </bk>
    <bk>
      <rc t="2" v="21999"/>
    </bk>
    <bk>
      <rc t="2" v="22000"/>
    </bk>
    <bk>
      <rc t="2" v="22001"/>
    </bk>
    <bk>
      <rc t="2" v="22002"/>
    </bk>
    <bk>
      <rc t="2" v="22003"/>
    </bk>
    <bk>
      <rc t="2" v="22004"/>
    </bk>
    <bk>
      <rc t="2" v="22005"/>
    </bk>
    <bk>
      <rc t="2" v="22006"/>
    </bk>
    <bk>
      <rc t="2" v="22007"/>
    </bk>
    <bk>
      <rc t="2" v="22008"/>
    </bk>
    <bk>
      <rc t="2" v="22009"/>
    </bk>
    <bk>
      <rc t="2" v="22010"/>
    </bk>
    <bk>
      <rc t="2" v="22011"/>
    </bk>
    <bk>
      <rc t="2" v="22012"/>
    </bk>
    <bk>
      <rc t="2" v="22013"/>
    </bk>
    <bk>
      <rc t="2" v="22014"/>
    </bk>
    <bk>
      <rc t="2" v="22015"/>
    </bk>
    <bk>
      <rc t="2" v="22016"/>
    </bk>
    <bk>
      <rc t="2" v="22017"/>
    </bk>
    <bk>
      <rc t="2" v="22018"/>
    </bk>
    <bk>
      <rc t="2" v="22019"/>
    </bk>
    <bk>
      <rc t="2" v="22020"/>
    </bk>
    <bk>
      <rc t="2" v="22021"/>
    </bk>
    <bk>
      <rc t="2" v="22022"/>
    </bk>
    <bk>
      <rc t="2" v="22023"/>
    </bk>
    <bk>
      <rc t="2" v="22024"/>
    </bk>
    <bk>
      <rc t="2" v="22025"/>
    </bk>
    <bk>
      <rc t="2" v="22026"/>
    </bk>
    <bk>
      <rc t="2" v="22027"/>
    </bk>
    <bk>
      <rc t="2" v="22028"/>
    </bk>
    <bk>
      <rc t="2" v="22029"/>
    </bk>
    <bk>
      <rc t="2" v="22030"/>
    </bk>
    <bk>
      <rc t="2" v="22031"/>
    </bk>
    <bk>
      <rc t="2" v="22032"/>
    </bk>
    <bk>
      <rc t="2" v="22033"/>
    </bk>
    <bk>
      <rc t="2" v="22034"/>
    </bk>
    <bk>
      <rc t="2" v="22035"/>
    </bk>
    <bk>
      <rc t="2" v="22036"/>
    </bk>
    <bk>
      <rc t="2" v="22037"/>
    </bk>
    <bk>
      <rc t="2" v="22038"/>
    </bk>
    <bk>
      <rc t="2" v="22039"/>
    </bk>
    <bk>
      <rc t="2" v="22040"/>
    </bk>
    <bk>
      <rc t="2" v="22041"/>
    </bk>
    <bk>
      <rc t="2" v="22042"/>
    </bk>
    <bk>
      <rc t="2" v="22043"/>
    </bk>
    <bk>
      <rc t="2" v="22044"/>
    </bk>
    <bk>
      <rc t="2" v="22045"/>
    </bk>
    <bk>
      <rc t="2" v="22046"/>
    </bk>
    <bk>
      <rc t="2" v="22047"/>
    </bk>
    <bk>
      <rc t="2" v="22048"/>
    </bk>
    <bk>
      <rc t="2" v="22049"/>
    </bk>
    <bk>
      <rc t="2" v="22050"/>
    </bk>
    <bk>
      <rc t="2" v="22051"/>
    </bk>
    <bk>
      <rc t="2" v="22052"/>
    </bk>
    <bk>
      <rc t="2" v="22053"/>
    </bk>
    <bk>
      <rc t="2" v="22054"/>
    </bk>
    <bk>
      <rc t="2" v="22055"/>
    </bk>
    <bk>
      <rc t="2" v="22056"/>
    </bk>
    <bk>
      <rc t="2" v="22057"/>
    </bk>
    <bk>
      <rc t="2" v="22058"/>
    </bk>
    <bk>
      <rc t="2" v="22059"/>
    </bk>
    <bk>
      <rc t="2" v="22060"/>
    </bk>
    <bk>
      <rc t="2" v="22061"/>
    </bk>
    <bk>
      <rc t="2" v="22062"/>
    </bk>
    <bk>
      <rc t="2" v="22063"/>
    </bk>
    <bk>
      <rc t="2" v="22064"/>
    </bk>
    <bk>
      <rc t="2" v="22065"/>
    </bk>
    <bk>
      <rc t="2" v="22066"/>
    </bk>
    <bk>
      <rc t="2" v="22067"/>
    </bk>
    <bk>
      <rc t="2" v="22068"/>
    </bk>
    <bk>
      <rc t="2" v="22069"/>
    </bk>
    <bk>
      <rc t="2" v="22070"/>
    </bk>
    <bk>
      <rc t="2" v="22071"/>
    </bk>
    <bk>
      <rc t="2" v="22072"/>
    </bk>
    <bk>
      <rc t="2" v="22073"/>
    </bk>
    <bk>
      <rc t="2" v="22074"/>
    </bk>
    <bk>
      <rc t="2" v="22075"/>
    </bk>
    <bk>
      <rc t="2" v="22076"/>
    </bk>
    <bk>
      <rc t="2" v="22077"/>
    </bk>
    <bk>
      <rc t="2" v="22078"/>
    </bk>
    <bk>
      <rc t="2" v="22079"/>
    </bk>
    <bk>
      <rc t="2" v="22080"/>
    </bk>
    <bk>
      <rc t="2" v="22081"/>
    </bk>
    <bk>
      <rc t="2" v="22082"/>
    </bk>
    <bk>
      <rc t="2" v="22083"/>
    </bk>
    <bk>
      <rc t="2" v="22084"/>
    </bk>
    <bk>
      <rc t="2" v="22085"/>
    </bk>
    <bk>
      <rc t="2" v="22086"/>
    </bk>
    <bk>
      <rc t="2" v="22087"/>
    </bk>
    <bk>
      <rc t="2" v="22088"/>
    </bk>
    <bk>
      <rc t="2" v="22089"/>
    </bk>
    <bk>
      <rc t="2" v="22090"/>
    </bk>
    <bk>
      <rc t="2" v="22091"/>
    </bk>
    <bk>
      <rc t="2" v="22092"/>
    </bk>
    <bk>
      <rc t="2" v="22093"/>
    </bk>
    <bk>
      <rc t="2" v="22094"/>
    </bk>
    <bk>
      <rc t="2" v="22095"/>
    </bk>
    <bk>
      <rc t="2" v="22096"/>
    </bk>
    <bk>
      <rc t="2" v="22097"/>
    </bk>
    <bk>
      <rc t="2" v="22098"/>
    </bk>
    <bk>
      <rc t="2" v="22099"/>
    </bk>
    <bk>
      <rc t="2" v="22100"/>
    </bk>
    <bk>
      <rc t="2" v="22101"/>
    </bk>
    <bk>
      <rc t="2" v="22102"/>
    </bk>
    <bk>
      <rc t="2" v="22103"/>
    </bk>
    <bk>
      <rc t="2" v="22104"/>
    </bk>
    <bk>
      <rc t="2" v="22105"/>
    </bk>
    <bk>
      <rc t="2" v="22106"/>
    </bk>
    <bk>
      <rc t="2" v="22107"/>
    </bk>
    <bk>
      <rc t="2" v="22108"/>
    </bk>
    <bk>
      <rc t="2" v="22109"/>
    </bk>
    <bk>
      <rc t="2" v="22110"/>
    </bk>
    <bk>
      <rc t="2" v="22111"/>
    </bk>
    <bk>
      <rc t="2" v="22112"/>
    </bk>
    <bk>
      <rc t="2" v="22113"/>
    </bk>
    <bk>
      <rc t="2" v="22114"/>
    </bk>
    <bk>
      <rc t="2" v="22115"/>
    </bk>
    <bk>
      <rc t="2" v="22116"/>
    </bk>
    <bk>
      <rc t="2" v="22117"/>
    </bk>
    <bk>
      <rc t="2" v="22118"/>
    </bk>
    <bk>
      <rc t="2" v="22119"/>
    </bk>
    <bk>
      <rc t="2" v="22120"/>
    </bk>
    <bk>
      <rc t="2" v="22121"/>
    </bk>
    <bk>
      <rc t="2" v="22122"/>
    </bk>
    <bk>
      <rc t="2" v="22123"/>
    </bk>
    <bk>
      <rc t="2" v="22124"/>
    </bk>
    <bk>
      <rc t="2" v="22125"/>
    </bk>
    <bk>
      <rc t="2" v="22126"/>
    </bk>
    <bk>
      <rc t="2" v="22127"/>
    </bk>
    <bk>
      <rc t="2" v="22128"/>
    </bk>
    <bk>
      <rc t="2" v="22129"/>
    </bk>
    <bk>
      <rc t="2" v="22130"/>
    </bk>
    <bk>
      <rc t="2" v="22131"/>
    </bk>
    <bk>
      <rc t="2" v="22132"/>
    </bk>
    <bk>
      <rc t="2" v="22133"/>
    </bk>
    <bk>
      <rc t="2" v="22134"/>
    </bk>
    <bk>
      <rc t="2" v="22135"/>
    </bk>
    <bk>
      <rc t="2" v="22136"/>
    </bk>
    <bk>
      <rc t="2" v="22137"/>
    </bk>
    <bk>
      <rc t="2" v="22138"/>
    </bk>
    <bk>
      <rc t="2" v="22139"/>
    </bk>
    <bk>
      <rc t="2" v="22140"/>
    </bk>
    <bk>
      <rc t="2" v="22141"/>
    </bk>
    <bk>
      <rc t="2" v="22142"/>
    </bk>
    <bk>
      <rc t="2" v="22143"/>
    </bk>
    <bk>
      <rc t="2" v="22144"/>
    </bk>
    <bk>
      <rc t="2" v="22145"/>
    </bk>
    <bk>
      <rc t="2" v="22146"/>
    </bk>
    <bk>
      <rc t="2" v="22147"/>
    </bk>
    <bk>
      <rc t="2" v="22148"/>
    </bk>
    <bk>
      <rc t="2" v="22149"/>
    </bk>
    <bk>
      <rc t="2" v="22150"/>
    </bk>
    <bk>
      <rc t="2" v="22151"/>
    </bk>
    <bk>
      <rc t="2" v="22152"/>
    </bk>
    <bk>
      <rc t="2" v="22153"/>
    </bk>
    <bk>
      <rc t="2" v="22154"/>
    </bk>
    <bk>
      <rc t="2" v="22155"/>
    </bk>
    <bk>
      <rc t="2" v="22156"/>
    </bk>
    <bk>
      <rc t="2" v="22157"/>
    </bk>
    <bk>
      <rc t="2" v="22158"/>
    </bk>
    <bk>
      <rc t="2" v="22159"/>
    </bk>
    <bk>
      <rc t="2" v="22160"/>
    </bk>
    <bk>
      <rc t="2" v="22161"/>
    </bk>
    <bk>
      <rc t="2" v="22162"/>
    </bk>
    <bk>
      <rc t="2" v="22163"/>
    </bk>
    <bk>
      <rc t="2" v="22164"/>
    </bk>
    <bk>
      <rc t="2" v="22165"/>
    </bk>
    <bk>
      <rc t="2" v="22166"/>
    </bk>
    <bk>
      <rc t="2" v="22167"/>
    </bk>
    <bk>
      <rc t="2" v="22168"/>
    </bk>
    <bk>
      <rc t="2" v="22169"/>
    </bk>
    <bk>
      <rc t="2" v="22170"/>
    </bk>
    <bk>
      <rc t="2" v="22171"/>
    </bk>
    <bk>
      <rc t="2" v="22172"/>
    </bk>
    <bk>
      <rc t="2" v="22173"/>
    </bk>
    <bk>
      <rc t="2" v="22174"/>
    </bk>
    <bk>
      <rc t="2" v="22175"/>
    </bk>
    <bk>
      <rc t="2" v="22176"/>
    </bk>
    <bk>
      <rc t="2" v="22177"/>
    </bk>
    <bk>
      <rc t="2" v="22178"/>
    </bk>
    <bk>
      <rc t="2" v="22179"/>
    </bk>
    <bk>
      <rc t="2" v="22180"/>
    </bk>
    <bk>
      <rc t="2" v="22181"/>
    </bk>
    <bk>
      <rc t="2" v="22182"/>
    </bk>
    <bk>
      <rc t="2" v="22183"/>
    </bk>
    <bk>
      <rc t="2" v="22184"/>
    </bk>
    <bk>
      <rc t="2" v="22185"/>
    </bk>
    <bk>
      <rc t="2" v="22186"/>
    </bk>
    <bk>
      <rc t="2" v="22187"/>
    </bk>
    <bk>
      <rc t="2" v="22188"/>
    </bk>
    <bk>
      <rc t="2" v="22189"/>
    </bk>
    <bk>
      <rc t="2" v="22190"/>
    </bk>
    <bk>
      <rc t="2" v="22191"/>
    </bk>
    <bk>
      <rc t="2" v="22192"/>
    </bk>
    <bk>
      <rc t="2" v="22193"/>
    </bk>
    <bk>
      <rc t="2" v="22194"/>
    </bk>
    <bk>
      <rc t="2" v="22195"/>
    </bk>
    <bk>
      <rc t="2" v="22196"/>
    </bk>
    <bk>
      <rc t="2" v="22197"/>
    </bk>
    <bk>
      <rc t="2" v="22198"/>
    </bk>
    <bk>
      <rc t="2" v="22199"/>
    </bk>
    <bk>
      <rc t="2" v="22200"/>
    </bk>
    <bk>
      <rc t="2" v="22201"/>
    </bk>
    <bk>
      <rc t="2" v="22202"/>
    </bk>
    <bk>
      <rc t="2" v="22203"/>
    </bk>
    <bk>
      <rc t="2" v="22204"/>
    </bk>
    <bk>
      <rc t="2" v="22205"/>
    </bk>
    <bk>
      <rc t="2" v="22206"/>
    </bk>
    <bk>
      <rc t="2" v="22207"/>
    </bk>
    <bk>
      <rc t="2" v="22208"/>
    </bk>
    <bk>
      <rc t="2" v="22209"/>
    </bk>
    <bk>
      <rc t="2" v="22210"/>
    </bk>
    <bk>
      <rc t="2" v="22211"/>
    </bk>
    <bk>
      <rc t="2" v="22212"/>
    </bk>
    <bk>
      <rc t="2" v="22213"/>
    </bk>
    <bk>
      <rc t="2" v="22214"/>
    </bk>
    <bk>
      <rc t="2" v="22215"/>
    </bk>
    <bk>
      <rc t="2" v="22216"/>
    </bk>
    <bk>
      <rc t="2" v="22217"/>
    </bk>
    <bk>
      <rc t="2" v="22218"/>
    </bk>
    <bk>
      <rc t="2" v="22219"/>
    </bk>
    <bk>
      <rc t="2" v="22220"/>
    </bk>
    <bk>
      <rc t="2" v="22221"/>
    </bk>
    <bk>
      <rc t="2" v="22222"/>
    </bk>
    <bk>
      <rc t="2" v="22223"/>
    </bk>
    <bk>
      <rc t="2" v="22224"/>
    </bk>
    <bk>
      <rc t="2" v="22225"/>
    </bk>
    <bk>
      <rc t="2" v="22226"/>
    </bk>
    <bk>
      <rc t="2" v="22227"/>
    </bk>
    <bk>
      <rc t="2" v="22228"/>
    </bk>
    <bk>
      <rc t="2" v="22229"/>
    </bk>
    <bk>
      <rc t="2" v="22230"/>
    </bk>
    <bk>
      <rc t="2" v="22231"/>
    </bk>
    <bk>
      <rc t="2" v="22232"/>
    </bk>
    <bk>
      <rc t="2" v="22233"/>
    </bk>
    <bk>
      <rc t="2" v="22234"/>
    </bk>
    <bk>
      <rc t="2" v="22235"/>
    </bk>
    <bk>
      <rc t="2" v="22236"/>
    </bk>
    <bk>
      <rc t="2" v="22237"/>
    </bk>
    <bk>
      <rc t="2" v="22238"/>
    </bk>
    <bk>
      <rc t="2" v="22239"/>
    </bk>
    <bk>
      <rc t="2" v="22240"/>
    </bk>
    <bk>
      <rc t="2" v="22241"/>
    </bk>
    <bk>
      <rc t="2" v="22242"/>
    </bk>
    <bk>
      <rc t="2" v="22243"/>
    </bk>
    <bk>
      <rc t="2" v="22244"/>
    </bk>
    <bk>
      <rc t="2" v="22245"/>
    </bk>
    <bk>
      <rc t="2" v="22246"/>
    </bk>
    <bk>
      <rc t="2" v="22247"/>
    </bk>
    <bk>
      <rc t="2" v="22248"/>
    </bk>
    <bk>
      <rc t="2" v="22249"/>
    </bk>
    <bk>
      <rc t="2" v="22250"/>
    </bk>
    <bk>
      <rc t="2" v="22251"/>
    </bk>
    <bk>
      <rc t="2" v="22252"/>
    </bk>
    <bk>
      <rc t="2" v="22253"/>
    </bk>
    <bk>
      <rc t="2" v="22254"/>
    </bk>
    <bk>
      <rc t="2" v="22255"/>
    </bk>
    <bk>
      <rc t="2" v="22256"/>
    </bk>
    <bk>
      <rc t="2" v="22257"/>
    </bk>
    <bk>
      <rc t="2" v="22258"/>
    </bk>
    <bk>
      <rc t="2" v="22259"/>
    </bk>
    <bk>
      <rc t="2" v="22260"/>
    </bk>
    <bk>
      <rc t="2" v="22261"/>
    </bk>
    <bk>
      <rc t="2" v="22262"/>
    </bk>
    <bk>
      <rc t="2" v="22263"/>
    </bk>
    <bk>
      <rc t="2" v="22264"/>
    </bk>
    <bk>
      <rc t="2" v="22265"/>
    </bk>
    <bk>
      <rc t="2" v="22266"/>
    </bk>
    <bk>
      <rc t="2" v="22267"/>
    </bk>
    <bk>
      <rc t="2" v="22268"/>
    </bk>
    <bk>
      <rc t="2" v="22269"/>
    </bk>
    <bk>
      <rc t="2" v="22270"/>
    </bk>
    <bk>
      <rc t="2" v="22271"/>
    </bk>
    <bk>
      <rc t="2" v="22272"/>
    </bk>
    <bk>
      <rc t="2" v="22273"/>
    </bk>
    <bk>
      <rc t="2" v="22274"/>
    </bk>
    <bk>
      <rc t="2" v="22275"/>
    </bk>
    <bk>
      <rc t="2" v="22276"/>
    </bk>
    <bk>
      <rc t="2" v="22277"/>
    </bk>
    <bk>
      <rc t="2" v="22278"/>
    </bk>
    <bk>
      <rc t="2" v="22279"/>
    </bk>
    <bk>
      <rc t="2" v="22280"/>
    </bk>
    <bk>
      <rc t="2" v="22281"/>
    </bk>
    <bk>
      <rc t="2" v="22282"/>
    </bk>
    <bk>
      <rc t="2" v="22283"/>
    </bk>
    <bk>
      <rc t="2" v="22284"/>
    </bk>
    <bk>
      <rc t="2" v="22285"/>
    </bk>
    <bk>
      <rc t="2" v="22286"/>
    </bk>
    <bk>
      <rc t="2" v="22287"/>
    </bk>
    <bk>
      <rc t="2" v="22288"/>
    </bk>
    <bk>
      <rc t="2" v="22289"/>
    </bk>
    <bk>
      <rc t="2" v="22290"/>
    </bk>
    <bk>
      <rc t="2" v="22291"/>
    </bk>
    <bk>
      <rc t="2" v="22292"/>
    </bk>
    <bk>
      <rc t="2" v="22293"/>
    </bk>
    <bk>
      <rc t="2" v="22294"/>
    </bk>
    <bk>
      <rc t="2" v="22295"/>
    </bk>
    <bk>
      <rc t="2" v="22296"/>
    </bk>
    <bk>
      <rc t="2" v="22297"/>
    </bk>
    <bk>
      <rc t="2" v="22298"/>
    </bk>
    <bk>
      <rc t="2" v="22299"/>
    </bk>
    <bk>
      <rc t="2" v="22300"/>
    </bk>
    <bk>
      <rc t="2" v="22301"/>
    </bk>
    <bk>
      <rc t="2" v="22302"/>
    </bk>
    <bk>
      <rc t="2" v="22303"/>
    </bk>
    <bk>
      <rc t="2" v="22304"/>
    </bk>
    <bk>
      <rc t="2" v="22305"/>
    </bk>
    <bk>
      <rc t="2" v="22306"/>
    </bk>
    <bk>
      <rc t="2" v="22307"/>
    </bk>
    <bk>
      <rc t="2" v="22308"/>
    </bk>
    <bk>
      <rc t="2" v="22309"/>
    </bk>
    <bk>
      <rc t="2" v="22310"/>
    </bk>
    <bk>
      <rc t="2" v="22311"/>
    </bk>
    <bk>
      <rc t="2" v="22312"/>
    </bk>
    <bk>
      <rc t="2" v="22313"/>
    </bk>
    <bk>
      <rc t="2" v="22314"/>
    </bk>
    <bk>
      <rc t="2" v="22315"/>
    </bk>
    <bk>
      <rc t="2" v="22316"/>
    </bk>
    <bk>
      <rc t="2" v="22317"/>
    </bk>
    <bk>
      <rc t="2" v="22318"/>
    </bk>
    <bk>
      <rc t="2" v="22319"/>
    </bk>
    <bk>
      <rc t="2" v="22320"/>
    </bk>
    <bk>
      <rc t="2" v="22321"/>
    </bk>
    <bk>
      <rc t="2" v="22322"/>
    </bk>
    <bk>
      <rc t="2" v="22323"/>
    </bk>
    <bk>
      <rc t="2" v="22324"/>
    </bk>
    <bk>
      <rc t="2" v="22325"/>
    </bk>
    <bk>
      <rc t="2" v="22326"/>
    </bk>
    <bk>
      <rc t="2" v="22327"/>
    </bk>
    <bk>
      <rc t="2" v="22328"/>
    </bk>
    <bk>
      <rc t="2" v="22329"/>
    </bk>
    <bk>
      <rc t="2" v="22330"/>
    </bk>
    <bk>
      <rc t="2" v="22331"/>
    </bk>
    <bk>
      <rc t="2" v="22332"/>
    </bk>
    <bk>
      <rc t="2" v="22333"/>
    </bk>
    <bk>
      <rc t="2" v="22334"/>
    </bk>
    <bk>
      <rc t="2" v="22335"/>
    </bk>
    <bk>
      <rc t="2" v="22336"/>
    </bk>
    <bk>
      <rc t="2" v="22337"/>
    </bk>
    <bk>
      <rc t="2" v="22338"/>
    </bk>
    <bk>
      <rc t="2" v="22339"/>
    </bk>
    <bk>
      <rc t="2" v="22340"/>
    </bk>
    <bk>
      <rc t="2" v="22341"/>
    </bk>
    <bk>
      <rc t="2" v="22342"/>
    </bk>
    <bk>
      <rc t="2" v="22343"/>
    </bk>
    <bk>
      <rc t="2" v="22344"/>
    </bk>
    <bk>
      <rc t="2" v="22345"/>
    </bk>
    <bk>
      <rc t="2" v="22346"/>
    </bk>
    <bk>
      <rc t="2" v="22347"/>
    </bk>
    <bk>
      <rc t="2" v="22348"/>
    </bk>
    <bk>
      <rc t="2" v="22349"/>
    </bk>
    <bk>
      <rc t="2" v="22350"/>
    </bk>
    <bk>
      <rc t="2" v="22351"/>
    </bk>
    <bk>
      <rc t="2" v="22352"/>
    </bk>
    <bk>
      <rc t="2" v="22353"/>
    </bk>
    <bk>
      <rc t="2" v="22354"/>
    </bk>
    <bk>
      <rc t="2" v="22355"/>
    </bk>
    <bk>
      <rc t="2" v="22356"/>
    </bk>
    <bk>
      <rc t="2" v="22357"/>
    </bk>
    <bk>
      <rc t="2" v="22358"/>
    </bk>
    <bk>
      <rc t="2" v="22359"/>
    </bk>
    <bk>
      <rc t="2" v="22360"/>
    </bk>
    <bk>
      <rc t="2" v="22361"/>
    </bk>
    <bk>
      <rc t="2" v="22362"/>
    </bk>
    <bk>
      <rc t="2" v="22363"/>
    </bk>
    <bk>
      <rc t="2" v="22364"/>
    </bk>
    <bk>
      <rc t="2" v="22365"/>
    </bk>
    <bk>
      <rc t="2" v="22366"/>
    </bk>
    <bk>
      <rc t="2" v="22367"/>
    </bk>
    <bk>
      <rc t="2" v="22368"/>
    </bk>
    <bk>
      <rc t="2" v="22369"/>
    </bk>
    <bk>
      <rc t="2" v="22370"/>
    </bk>
    <bk>
      <rc t="2" v="22371"/>
    </bk>
    <bk>
      <rc t="2" v="22372"/>
    </bk>
    <bk>
      <rc t="2" v="22373"/>
    </bk>
    <bk>
      <rc t="2" v="22374"/>
    </bk>
    <bk>
      <rc t="2" v="22375"/>
    </bk>
    <bk>
      <rc t="2" v="22376"/>
    </bk>
    <bk>
      <rc t="2" v="22377"/>
    </bk>
    <bk>
      <rc t="2" v="22378"/>
    </bk>
    <bk>
      <rc t="2" v="22379"/>
    </bk>
    <bk>
      <rc t="2" v="22380"/>
    </bk>
    <bk>
      <rc t="2" v="22381"/>
    </bk>
    <bk>
      <rc t="2" v="22382"/>
    </bk>
    <bk>
      <rc t="2" v="22383"/>
    </bk>
    <bk>
      <rc t="2" v="22384"/>
    </bk>
    <bk>
      <rc t="2" v="22385"/>
    </bk>
    <bk>
      <rc t="2" v="22386"/>
    </bk>
    <bk>
      <rc t="2" v="22387"/>
    </bk>
    <bk>
      <rc t="2" v="22388"/>
    </bk>
    <bk>
      <rc t="2" v="22389"/>
    </bk>
    <bk>
      <rc t="2" v="22390"/>
    </bk>
    <bk>
      <rc t="2" v="22391"/>
    </bk>
    <bk>
      <rc t="2" v="22392"/>
    </bk>
    <bk>
      <rc t="2" v="22393"/>
    </bk>
    <bk>
      <rc t="2" v="22394"/>
    </bk>
    <bk>
      <rc t="2" v="22395"/>
    </bk>
    <bk>
      <rc t="2" v="22396"/>
    </bk>
    <bk>
      <rc t="2" v="22397"/>
    </bk>
    <bk>
      <rc t="2" v="22398"/>
    </bk>
    <bk>
      <rc t="2" v="22399"/>
    </bk>
    <bk>
      <rc t="2" v="22400"/>
    </bk>
    <bk>
      <rc t="2" v="22401"/>
    </bk>
    <bk>
      <rc t="2" v="22402"/>
    </bk>
    <bk>
      <rc t="2" v="22403"/>
    </bk>
    <bk>
      <rc t="2" v="22404"/>
    </bk>
    <bk>
      <rc t="2" v="22405"/>
    </bk>
    <bk>
      <rc t="2" v="22406"/>
    </bk>
    <bk>
      <rc t="2" v="22407"/>
    </bk>
    <bk>
      <rc t="2" v="22408"/>
    </bk>
    <bk>
      <rc t="2" v="22409"/>
    </bk>
    <bk>
      <rc t="2" v="22410"/>
    </bk>
    <bk>
      <rc t="2" v="22411"/>
    </bk>
    <bk>
      <rc t="2" v="22412"/>
    </bk>
    <bk>
      <rc t="2" v="22413"/>
    </bk>
    <bk>
      <rc t="2" v="22414"/>
    </bk>
    <bk>
      <rc t="2" v="22415"/>
    </bk>
    <bk>
      <rc t="2" v="22416"/>
    </bk>
    <bk>
      <rc t="2" v="22417"/>
    </bk>
    <bk>
      <rc t="2" v="22418"/>
    </bk>
    <bk>
      <rc t="2" v="22419"/>
    </bk>
    <bk>
      <rc t="2" v="22420"/>
    </bk>
    <bk>
      <rc t="2" v="22421"/>
    </bk>
    <bk>
      <rc t="2" v="22422"/>
    </bk>
    <bk>
      <rc t="2" v="22423"/>
    </bk>
    <bk>
      <rc t="2" v="22424"/>
    </bk>
    <bk>
      <rc t="2" v="22425"/>
    </bk>
    <bk>
      <rc t="2" v="22426"/>
    </bk>
    <bk>
      <rc t="2" v="22427"/>
    </bk>
    <bk>
      <rc t="2" v="22428"/>
    </bk>
    <bk>
      <rc t="2" v="22429"/>
    </bk>
    <bk>
      <rc t="2" v="22430"/>
    </bk>
    <bk>
      <rc t="2" v="22431"/>
    </bk>
    <bk>
      <rc t="2" v="22432"/>
    </bk>
    <bk>
      <rc t="2" v="22433"/>
    </bk>
    <bk>
      <rc t="2" v="22434"/>
    </bk>
    <bk>
      <rc t="2" v="22435"/>
    </bk>
    <bk>
      <rc t="2" v="22436"/>
    </bk>
    <bk>
      <rc t="2" v="22437"/>
    </bk>
    <bk>
      <rc t="2" v="22438"/>
    </bk>
    <bk>
      <rc t="2" v="22439"/>
    </bk>
    <bk>
      <rc t="2" v="22440"/>
    </bk>
    <bk>
      <rc t="2" v="22441"/>
    </bk>
    <bk>
      <rc t="2" v="22442"/>
    </bk>
    <bk>
      <rc t="2" v="22443"/>
    </bk>
    <bk>
      <rc t="2" v="22444"/>
    </bk>
    <bk>
      <rc t="2" v="22445"/>
    </bk>
    <bk>
      <rc t="2" v="22446"/>
    </bk>
    <bk>
      <rc t="2" v="22447"/>
    </bk>
    <bk>
      <rc t="2" v="22448"/>
    </bk>
    <bk>
      <rc t="2" v="22449"/>
    </bk>
    <bk>
      <rc t="2" v="22450"/>
    </bk>
    <bk>
      <rc t="2" v="22451"/>
    </bk>
    <bk>
      <rc t="2" v="22452"/>
    </bk>
    <bk>
      <rc t="2" v="22453"/>
    </bk>
    <bk>
      <rc t="2" v="22454"/>
    </bk>
    <bk>
      <rc t="2" v="22455"/>
    </bk>
    <bk>
      <rc t="2" v="22456"/>
    </bk>
    <bk>
      <rc t="2" v="22457"/>
    </bk>
    <bk>
      <rc t="2" v="22458"/>
    </bk>
    <bk>
      <rc t="2" v="22459"/>
    </bk>
    <bk>
      <rc t="2" v="22460"/>
    </bk>
    <bk>
      <rc t="2" v="22461"/>
    </bk>
    <bk>
      <rc t="2" v="22462"/>
    </bk>
    <bk>
      <rc t="2" v="22463"/>
    </bk>
    <bk>
      <rc t="2" v="22464"/>
    </bk>
    <bk>
      <rc t="2" v="22465"/>
    </bk>
    <bk>
      <rc t="2" v="22466"/>
    </bk>
    <bk>
      <rc t="2" v="22467"/>
    </bk>
    <bk>
      <rc t="2" v="22468"/>
    </bk>
    <bk>
      <rc t="2" v="22469"/>
    </bk>
    <bk>
      <rc t="2" v="22470"/>
    </bk>
    <bk>
      <rc t="2" v="22471"/>
    </bk>
    <bk>
      <rc t="2" v="22472"/>
    </bk>
    <bk>
      <rc t="2" v="22473"/>
    </bk>
    <bk>
      <rc t="2" v="22474"/>
    </bk>
    <bk>
      <rc t="2" v="22475"/>
    </bk>
    <bk>
      <rc t="2" v="22476"/>
    </bk>
    <bk>
      <rc t="2" v="22477"/>
    </bk>
    <bk>
      <rc t="2" v="22478"/>
    </bk>
    <bk>
      <rc t="2" v="22479"/>
    </bk>
    <bk>
      <rc t="2" v="22480"/>
    </bk>
    <bk>
      <rc t="2" v="22481"/>
    </bk>
    <bk>
      <rc t="2" v="22482"/>
    </bk>
    <bk>
      <rc t="2" v="22483"/>
    </bk>
    <bk>
      <rc t="2" v="22484"/>
    </bk>
    <bk>
      <rc t="2" v="22485"/>
    </bk>
    <bk>
      <rc t="2" v="22486"/>
    </bk>
    <bk>
      <rc t="2" v="22487"/>
    </bk>
    <bk>
      <rc t="2" v="22488"/>
    </bk>
    <bk>
      <rc t="2" v="22489"/>
    </bk>
    <bk>
      <rc t="2" v="22490"/>
    </bk>
    <bk>
      <rc t="2" v="22491"/>
    </bk>
    <bk>
      <rc t="2" v="22492"/>
    </bk>
    <bk>
      <rc t="2" v="22493"/>
    </bk>
    <bk>
      <rc t="2" v="22494"/>
    </bk>
    <bk>
      <rc t="2" v="22495"/>
    </bk>
    <bk>
      <rc t="2" v="22496"/>
    </bk>
    <bk>
      <rc t="2" v="22497"/>
    </bk>
    <bk>
      <rc t="2" v="22498"/>
    </bk>
    <bk>
      <rc t="2" v="22499"/>
    </bk>
    <bk>
      <rc t="2" v="22500"/>
    </bk>
    <bk>
      <rc t="2" v="22501"/>
    </bk>
    <bk>
      <rc t="2" v="22502"/>
    </bk>
    <bk>
      <rc t="2" v="22503"/>
    </bk>
    <bk>
      <rc t="2" v="22504"/>
    </bk>
    <bk>
      <rc t="2" v="22505"/>
    </bk>
    <bk>
      <rc t="2" v="22506"/>
    </bk>
    <bk>
      <rc t="2" v="22507"/>
    </bk>
    <bk>
      <rc t="2" v="22508"/>
    </bk>
    <bk>
      <rc t="2" v="22509"/>
    </bk>
    <bk>
      <rc t="2" v="22510"/>
    </bk>
    <bk>
      <rc t="2" v="22511"/>
    </bk>
    <bk>
      <rc t="2" v="22512"/>
    </bk>
    <bk>
      <rc t="2" v="22513"/>
    </bk>
    <bk>
      <rc t="2" v="22514"/>
    </bk>
    <bk>
      <rc t="2" v="22515"/>
    </bk>
    <bk>
      <rc t="2" v="22516"/>
    </bk>
    <bk>
      <rc t="2" v="22517"/>
    </bk>
    <bk>
      <rc t="2" v="22518"/>
    </bk>
    <bk>
      <rc t="2" v="22519"/>
    </bk>
    <bk>
      <rc t="2" v="22520"/>
    </bk>
    <bk>
      <rc t="2" v="22521"/>
    </bk>
    <bk>
      <rc t="2" v="22522"/>
    </bk>
    <bk>
      <rc t="2" v="22523"/>
    </bk>
    <bk>
      <rc t="2" v="22524"/>
    </bk>
    <bk>
      <rc t="2" v="22525"/>
    </bk>
    <bk>
      <rc t="2" v="22526"/>
    </bk>
    <bk>
      <rc t="2" v="22527"/>
    </bk>
    <bk>
      <rc t="2" v="22528"/>
    </bk>
    <bk>
      <rc t="2" v="22529"/>
    </bk>
    <bk>
      <rc t="2" v="22530"/>
    </bk>
    <bk>
      <rc t="2" v="22531"/>
    </bk>
    <bk>
      <rc t="2" v="22532"/>
    </bk>
    <bk>
      <rc t="2" v="22533"/>
    </bk>
    <bk>
      <rc t="2" v="22534"/>
    </bk>
    <bk>
      <rc t="2" v="22535"/>
    </bk>
    <bk>
      <rc t="2" v="22536"/>
    </bk>
    <bk>
      <rc t="2" v="22537"/>
    </bk>
    <bk>
      <rc t="2" v="22538"/>
    </bk>
    <bk>
      <rc t="2" v="22539"/>
    </bk>
    <bk>
      <rc t="2" v="22540"/>
    </bk>
    <bk>
      <rc t="2" v="22541"/>
    </bk>
    <bk>
      <rc t="2" v="22542"/>
    </bk>
    <bk>
      <rc t="2" v="22543"/>
    </bk>
    <bk>
      <rc t="2" v="22544"/>
    </bk>
    <bk>
      <rc t="2" v="22545"/>
    </bk>
    <bk>
      <rc t="2" v="22546"/>
    </bk>
    <bk>
      <rc t="2" v="22547"/>
    </bk>
    <bk>
      <rc t="2" v="22548"/>
    </bk>
    <bk>
      <rc t="2" v="22549"/>
    </bk>
    <bk>
      <rc t="2" v="22550"/>
    </bk>
    <bk>
      <rc t="2" v="22551"/>
    </bk>
    <bk>
      <rc t="2" v="22552"/>
    </bk>
    <bk>
      <rc t="2" v="22553"/>
    </bk>
    <bk>
      <rc t="2" v="22554"/>
    </bk>
    <bk>
      <rc t="2" v="22555"/>
    </bk>
    <bk>
      <rc t="2" v="22556"/>
    </bk>
    <bk>
      <rc t="2" v="22557"/>
    </bk>
    <bk>
      <rc t="2" v="22558"/>
    </bk>
    <bk>
      <rc t="2" v="22559"/>
    </bk>
    <bk>
      <rc t="2" v="22560"/>
    </bk>
    <bk>
      <rc t="2" v="22561"/>
    </bk>
    <bk>
      <rc t="2" v="22562"/>
    </bk>
    <bk>
      <rc t="2" v="22563"/>
    </bk>
    <bk>
      <rc t="2" v="22564"/>
    </bk>
    <bk>
      <rc t="2" v="22565"/>
    </bk>
    <bk>
      <rc t="2" v="22566"/>
    </bk>
    <bk>
      <rc t="2" v="22567"/>
    </bk>
    <bk>
      <rc t="2" v="22568"/>
    </bk>
    <bk>
      <rc t="2" v="22569"/>
    </bk>
    <bk>
      <rc t="2" v="22570"/>
    </bk>
    <bk>
      <rc t="2" v="22571"/>
    </bk>
    <bk>
      <rc t="2" v="22572"/>
    </bk>
    <bk>
      <rc t="2" v="22573"/>
    </bk>
    <bk>
      <rc t="2" v="22574"/>
    </bk>
    <bk>
      <rc t="2" v="22575"/>
    </bk>
    <bk>
      <rc t="2" v="22576"/>
    </bk>
    <bk>
      <rc t="2" v="22577"/>
    </bk>
    <bk>
      <rc t="2" v="22578"/>
    </bk>
    <bk>
      <rc t="2" v="22579"/>
    </bk>
    <bk>
      <rc t="2" v="22580"/>
    </bk>
    <bk>
      <rc t="2" v="22581"/>
    </bk>
    <bk>
      <rc t="2" v="22582"/>
    </bk>
    <bk>
      <rc t="2" v="22583"/>
    </bk>
    <bk>
      <rc t="2" v="22584"/>
    </bk>
    <bk>
      <rc t="2" v="22585"/>
    </bk>
    <bk>
      <rc t="2" v="22586"/>
    </bk>
    <bk>
      <rc t="2" v="22587"/>
    </bk>
    <bk>
      <rc t="2" v="22588"/>
    </bk>
    <bk>
      <rc t="2" v="22589"/>
    </bk>
    <bk>
      <rc t="2" v="22590"/>
    </bk>
    <bk>
      <rc t="2" v="22591"/>
    </bk>
    <bk>
      <rc t="2" v="22592"/>
    </bk>
    <bk>
      <rc t="2" v="22593"/>
    </bk>
    <bk>
      <rc t="2" v="22594"/>
    </bk>
    <bk>
      <rc t="2" v="22595"/>
    </bk>
    <bk>
      <rc t="2" v="22596"/>
    </bk>
    <bk>
      <rc t="2" v="22597"/>
    </bk>
    <bk>
      <rc t="2" v="22598"/>
    </bk>
    <bk>
      <rc t="2" v="22599"/>
    </bk>
    <bk>
      <rc t="2" v="22600"/>
    </bk>
    <bk>
      <rc t="2" v="22601"/>
    </bk>
    <bk>
      <rc t="2" v="22602"/>
    </bk>
    <bk>
      <rc t="2" v="22603"/>
    </bk>
    <bk>
      <rc t="2" v="22604"/>
    </bk>
    <bk>
      <rc t="2" v="22605"/>
    </bk>
    <bk>
      <rc t="2" v="22606"/>
    </bk>
    <bk>
      <rc t="2" v="22607"/>
    </bk>
    <bk>
      <rc t="2" v="22608"/>
    </bk>
    <bk>
      <rc t="2" v="22609"/>
    </bk>
    <bk>
      <rc t="2" v="22610"/>
    </bk>
    <bk>
      <rc t="2" v="22611"/>
    </bk>
    <bk>
      <rc t="2" v="22612"/>
    </bk>
    <bk>
      <rc t="2" v="22613"/>
    </bk>
    <bk>
      <rc t="2" v="22614"/>
    </bk>
    <bk>
      <rc t="2" v="22615"/>
    </bk>
    <bk>
      <rc t="2" v="22616"/>
    </bk>
    <bk>
      <rc t="2" v="22617"/>
    </bk>
    <bk>
      <rc t="2" v="22618"/>
    </bk>
    <bk>
      <rc t="2" v="22619"/>
    </bk>
    <bk>
      <rc t="2" v="22620"/>
    </bk>
    <bk>
      <rc t="2" v="22621"/>
    </bk>
    <bk>
      <rc t="2" v="22622"/>
    </bk>
    <bk>
      <rc t="2" v="22623"/>
    </bk>
    <bk>
      <rc t="2" v="22624"/>
    </bk>
    <bk>
      <rc t="2" v="22625"/>
    </bk>
    <bk>
      <rc t="2" v="22626"/>
    </bk>
    <bk>
      <rc t="2" v="22627"/>
    </bk>
    <bk>
      <rc t="2" v="22628"/>
    </bk>
    <bk>
      <rc t="2" v="22629"/>
    </bk>
    <bk>
      <rc t="2" v="22630"/>
    </bk>
    <bk>
      <rc t="2" v="22631"/>
    </bk>
    <bk>
      <rc t="2" v="22632"/>
    </bk>
    <bk>
      <rc t="2" v="22633"/>
    </bk>
    <bk>
      <rc t="2" v="22634"/>
    </bk>
    <bk>
      <rc t="2" v="22635"/>
    </bk>
    <bk>
      <rc t="2" v="22636"/>
    </bk>
    <bk>
      <rc t="2" v="22637"/>
    </bk>
    <bk>
      <rc t="2" v="22638"/>
    </bk>
    <bk>
      <rc t="2" v="22639"/>
    </bk>
    <bk>
      <rc t="2" v="22640"/>
    </bk>
    <bk>
      <rc t="2" v="22641"/>
    </bk>
    <bk>
      <rc t="2" v="22642"/>
    </bk>
    <bk>
      <rc t="2" v="22643"/>
    </bk>
    <bk>
      <rc t="2" v="22644"/>
    </bk>
    <bk>
      <rc t="2" v="22645"/>
    </bk>
    <bk>
      <rc t="2" v="22646"/>
    </bk>
    <bk>
      <rc t="2" v="22647"/>
    </bk>
    <bk>
      <rc t="2" v="22648"/>
    </bk>
    <bk>
      <rc t="2" v="22649"/>
    </bk>
    <bk>
      <rc t="2" v="22650"/>
    </bk>
    <bk>
      <rc t="2" v="22651"/>
    </bk>
    <bk>
      <rc t="2" v="22652"/>
    </bk>
    <bk>
      <rc t="2" v="22653"/>
    </bk>
    <bk>
      <rc t="2" v="22654"/>
    </bk>
    <bk>
      <rc t="2" v="22655"/>
    </bk>
    <bk>
      <rc t="2" v="22656"/>
    </bk>
    <bk>
      <rc t="2" v="22657"/>
    </bk>
    <bk>
      <rc t="2" v="22658"/>
    </bk>
    <bk>
      <rc t="2" v="22659"/>
    </bk>
    <bk>
      <rc t="2" v="22660"/>
    </bk>
    <bk>
      <rc t="2" v="22661"/>
    </bk>
    <bk>
      <rc t="2" v="22662"/>
    </bk>
    <bk>
      <rc t="2" v="22663"/>
    </bk>
    <bk>
      <rc t="2" v="22664"/>
    </bk>
    <bk>
      <rc t="2" v="22665"/>
    </bk>
    <bk>
      <rc t="2" v="22666"/>
    </bk>
    <bk>
      <rc t="2" v="22667"/>
    </bk>
    <bk>
      <rc t="2" v="22668"/>
    </bk>
    <bk>
      <rc t="2" v="22669"/>
    </bk>
    <bk>
      <rc t="2" v="22670"/>
    </bk>
    <bk>
      <rc t="2" v="22671"/>
    </bk>
    <bk>
      <rc t="2" v="22672"/>
    </bk>
    <bk>
      <rc t="2" v="22673"/>
    </bk>
    <bk>
      <rc t="2" v="22674"/>
    </bk>
    <bk>
      <rc t="2" v="22675"/>
    </bk>
    <bk>
      <rc t="2" v="22676"/>
    </bk>
    <bk>
      <rc t="2" v="22677"/>
    </bk>
    <bk>
      <rc t="2" v="22678"/>
    </bk>
    <bk>
      <rc t="2" v="22679"/>
    </bk>
    <bk>
      <rc t="2" v="22680"/>
    </bk>
    <bk>
      <rc t="2" v="22681"/>
    </bk>
    <bk>
      <rc t="2" v="22682"/>
    </bk>
    <bk>
      <rc t="2" v="22683"/>
    </bk>
    <bk>
      <rc t="2" v="22684"/>
    </bk>
    <bk>
      <rc t="2" v="22685"/>
    </bk>
    <bk>
      <rc t="2" v="22686"/>
    </bk>
    <bk>
      <rc t="2" v="22687"/>
    </bk>
    <bk>
      <rc t="2" v="22688"/>
    </bk>
    <bk>
      <rc t="2" v="22689"/>
    </bk>
    <bk>
      <rc t="2" v="22690"/>
    </bk>
    <bk>
      <rc t="2" v="22691"/>
    </bk>
    <bk>
      <rc t="2" v="22692"/>
    </bk>
    <bk>
      <rc t="2" v="22693"/>
    </bk>
    <bk>
      <rc t="2" v="22694"/>
    </bk>
    <bk>
      <rc t="2" v="22695"/>
    </bk>
    <bk>
      <rc t="2" v="22696"/>
    </bk>
    <bk>
      <rc t="2" v="22697"/>
    </bk>
    <bk>
      <rc t="2" v="22698"/>
    </bk>
    <bk>
      <rc t="2" v="22699"/>
    </bk>
    <bk>
      <rc t="2" v="22700"/>
    </bk>
    <bk>
      <rc t="2" v="22701"/>
    </bk>
    <bk>
      <rc t="2" v="22702"/>
    </bk>
    <bk>
      <rc t="2" v="22703"/>
    </bk>
    <bk>
      <rc t="2" v="22704"/>
    </bk>
    <bk>
      <rc t="2" v="22705"/>
    </bk>
    <bk>
      <rc t="2" v="22706"/>
    </bk>
    <bk>
      <rc t="2" v="22707"/>
    </bk>
    <bk>
      <rc t="2" v="22708"/>
    </bk>
    <bk>
      <rc t="2" v="22709"/>
    </bk>
    <bk>
      <rc t="2" v="22710"/>
    </bk>
    <bk>
      <rc t="2" v="22711"/>
    </bk>
    <bk>
      <rc t="2" v="22712"/>
    </bk>
    <bk>
      <rc t="2" v="22713"/>
    </bk>
    <bk>
      <rc t="2" v="22714"/>
    </bk>
    <bk>
      <rc t="2" v="22715"/>
    </bk>
    <bk>
      <rc t="2" v="22716"/>
    </bk>
    <bk>
      <rc t="2" v="22717"/>
    </bk>
    <bk>
      <rc t="2" v="22718"/>
    </bk>
    <bk>
      <rc t="2" v="22719"/>
    </bk>
    <bk>
      <rc t="2" v="22720"/>
    </bk>
    <bk>
      <rc t="2" v="22721"/>
    </bk>
    <bk>
      <rc t="2" v="22722"/>
    </bk>
    <bk>
      <rc t="2" v="22723"/>
    </bk>
    <bk>
      <rc t="2" v="22724"/>
    </bk>
    <bk>
      <rc t="2" v="22725"/>
    </bk>
    <bk>
      <rc t="2" v="22726"/>
    </bk>
    <bk>
      <rc t="2" v="22727"/>
    </bk>
    <bk>
      <rc t="2" v="22728"/>
    </bk>
    <bk>
      <rc t="2" v="22729"/>
    </bk>
    <bk>
      <rc t="2" v="22730"/>
    </bk>
    <bk>
      <rc t="2" v="22731"/>
    </bk>
    <bk>
      <rc t="2" v="22732"/>
    </bk>
    <bk>
      <rc t="2" v="22733"/>
    </bk>
    <bk>
      <rc t="2" v="22734"/>
    </bk>
    <bk>
      <rc t="2" v="22735"/>
    </bk>
    <bk>
      <rc t="2" v="22736"/>
    </bk>
    <bk>
      <rc t="2" v="22737"/>
    </bk>
    <bk>
      <rc t="2" v="22738"/>
    </bk>
    <bk>
      <rc t="2" v="22739"/>
    </bk>
    <bk>
      <rc t="2" v="22740"/>
    </bk>
    <bk>
      <rc t="2" v="22741"/>
    </bk>
    <bk>
      <rc t="2" v="22742"/>
    </bk>
    <bk>
      <rc t="2" v="22743"/>
    </bk>
    <bk>
      <rc t="2" v="22744"/>
    </bk>
    <bk>
      <rc t="2" v="22745"/>
    </bk>
    <bk>
      <rc t="2" v="22746"/>
    </bk>
    <bk>
      <rc t="2" v="22747"/>
    </bk>
    <bk>
      <rc t="2" v="22748"/>
    </bk>
    <bk>
      <rc t="2" v="22749"/>
    </bk>
    <bk>
      <rc t="2" v="22750"/>
    </bk>
    <bk>
      <rc t="2" v="22751"/>
    </bk>
    <bk>
      <rc t="2" v="22752"/>
    </bk>
    <bk>
      <rc t="2" v="22753"/>
    </bk>
    <bk>
      <rc t="2" v="22754"/>
    </bk>
    <bk>
      <rc t="2" v="22755"/>
    </bk>
    <bk>
      <rc t="2" v="22756"/>
    </bk>
    <bk>
      <rc t="2" v="22757"/>
    </bk>
    <bk>
      <rc t="2" v="22758"/>
    </bk>
    <bk>
      <rc t="2" v="22759"/>
    </bk>
    <bk>
      <rc t="2" v="22760"/>
    </bk>
    <bk>
      <rc t="2" v="22761"/>
    </bk>
    <bk>
      <rc t="2" v="22762"/>
    </bk>
    <bk>
      <rc t="2" v="22763"/>
    </bk>
    <bk>
      <rc t="2" v="22764"/>
    </bk>
    <bk>
      <rc t="2" v="22765"/>
    </bk>
    <bk>
      <rc t="2" v="22766"/>
    </bk>
    <bk>
      <rc t="2" v="22767"/>
    </bk>
    <bk>
      <rc t="2" v="22768"/>
    </bk>
    <bk>
      <rc t="2" v="22769"/>
    </bk>
    <bk>
      <rc t="2" v="22770"/>
    </bk>
    <bk>
      <rc t="2" v="22771"/>
    </bk>
    <bk>
      <rc t="2" v="22772"/>
    </bk>
    <bk>
      <rc t="2" v="22773"/>
    </bk>
    <bk>
      <rc t="2" v="22774"/>
    </bk>
    <bk>
      <rc t="2" v="22775"/>
    </bk>
    <bk>
      <rc t="2" v="22776"/>
    </bk>
    <bk>
      <rc t="2" v="22777"/>
    </bk>
    <bk>
      <rc t="2" v="22778"/>
    </bk>
    <bk>
      <rc t="2" v="22779"/>
    </bk>
    <bk>
      <rc t="2" v="22780"/>
    </bk>
    <bk>
      <rc t="2" v="22781"/>
    </bk>
    <bk>
      <rc t="2" v="22782"/>
    </bk>
    <bk>
      <rc t="2" v="22783"/>
    </bk>
    <bk>
      <rc t="2" v="22784"/>
    </bk>
    <bk>
      <rc t="2" v="22785"/>
    </bk>
    <bk>
      <rc t="2" v="22786"/>
    </bk>
    <bk>
      <rc t="2" v="22787"/>
    </bk>
    <bk>
      <rc t="2" v="22788"/>
    </bk>
    <bk>
      <rc t="2" v="22789"/>
    </bk>
    <bk>
      <rc t="2" v="22790"/>
    </bk>
    <bk>
      <rc t="2" v="22791"/>
    </bk>
    <bk>
      <rc t="2" v="22792"/>
    </bk>
    <bk>
      <rc t="2" v="22793"/>
    </bk>
    <bk>
      <rc t="2" v="22794"/>
    </bk>
    <bk>
      <rc t="2" v="22795"/>
    </bk>
    <bk>
      <rc t="2" v="22796"/>
    </bk>
    <bk>
      <rc t="2" v="22797"/>
    </bk>
    <bk>
      <rc t="2" v="22798"/>
    </bk>
    <bk>
      <rc t="2" v="22799"/>
    </bk>
    <bk>
      <rc t="2" v="22800"/>
    </bk>
    <bk>
      <rc t="2" v="22801"/>
    </bk>
    <bk>
      <rc t="2" v="22802"/>
    </bk>
    <bk>
      <rc t="2" v="22803"/>
    </bk>
    <bk>
      <rc t="2" v="22804"/>
    </bk>
    <bk>
      <rc t="2" v="22805"/>
    </bk>
    <bk>
      <rc t="2" v="22806"/>
    </bk>
    <bk>
      <rc t="2" v="22807"/>
    </bk>
    <bk>
      <rc t="2" v="22808"/>
    </bk>
    <bk>
      <rc t="2" v="22809"/>
    </bk>
    <bk>
      <rc t="2" v="22810"/>
    </bk>
    <bk>
      <rc t="2" v="22811"/>
    </bk>
    <bk>
      <rc t="2" v="22812"/>
    </bk>
    <bk>
      <rc t="2" v="22813"/>
    </bk>
    <bk>
      <rc t="2" v="22814"/>
    </bk>
    <bk>
      <rc t="2" v="22815"/>
    </bk>
    <bk>
      <rc t="2" v="22816"/>
    </bk>
    <bk>
      <rc t="2" v="22817"/>
    </bk>
    <bk>
      <rc t="2" v="22818"/>
    </bk>
    <bk>
      <rc t="2" v="22819"/>
    </bk>
    <bk>
      <rc t="2" v="22820"/>
    </bk>
    <bk>
      <rc t="2" v="22821"/>
    </bk>
    <bk>
      <rc t="2" v="22822"/>
    </bk>
    <bk>
      <rc t="2" v="22823"/>
    </bk>
    <bk>
      <rc t="2" v="22824"/>
    </bk>
    <bk>
      <rc t="2" v="22825"/>
    </bk>
    <bk>
      <rc t="2" v="22826"/>
    </bk>
    <bk>
      <rc t="2" v="22827"/>
    </bk>
    <bk>
      <rc t="2" v="22828"/>
    </bk>
    <bk>
      <rc t="2" v="22829"/>
    </bk>
    <bk>
      <rc t="2" v="22830"/>
    </bk>
    <bk>
      <rc t="2" v="22831"/>
    </bk>
    <bk>
      <rc t="2" v="22832"/>
    </bk>
    <bk>
      <rc t="2" v="22833"/>
    </bk>
    <bk>
      <rc t="2" v="22834"/>
    </bk>
    <bk>
      <rc t="2" v="22835"/>
    </bk>
    <bk>
      <rc t="2" v="22836"/>
    </bk>
    <bk>
      <rc t="2" v="22837"/>
    </bk>
    <bk>
      <rc t="2" v="22838"/>
    </bk>
    <bk>
      <rc t="2" v="22839"/>
    </bk>
    <bk>
      <rc t="2" v="22840"/>
    </bk>
    <bk>
      <rc t="2" v="22841"/>
    </bk>
    <bk>
      <rc t="2" v="22842"/>
    </bk>
    <bk>
      <rc t="2" v="22843"/>
    </bk>
    <bk>
      <rc t="2" v="22844"/>
    </bk>
    <bk>
      <rc t="2" v="22845"/>
    </bk>
    <bk>
      <rc t="2" v="22846"/>
    </bk>
    <bk>
      <rc t="2" v="22847"/>
    </bk>
    <bk>
      <rc t="2" v="22848"/>
    </bk>
    <bk>
      <rc t="2" v="22849"/>
    </bk>
    <bk>
      <rc t="2" v="22850"/>
    </bk>
    <bk>
      <rc t="2" v="22851"/>
    </bk>
    <bk>
      <rc t="2" v="22852"/>
    </bk>
    <bk>
      <rc t="2" v="22853"/>
    </bk>
    <bk>
      <rc t="2" v="22854"/>
    </bk>
    <bk>
      <rc t="2" v="22855"/>
    </bk>
    <bk>
      <rc t="2" v="22856"/>
    </bk>
    <bk>
      <rc t="2" v="22857"/>
    </bk>
    <bk>
      <rc t="2" v="22858"/>
    </bk>
    <bk>
      <rc t="2" v="22859"/>
    </bk>
    <bk>
      <rc t="2" v="22860"/>
    </bk>
    <bk>
      <rc t="2" v="22861"/>
    </bk>
    <bk>
      <rc t="2" v="22862"/>
    </bk>
    <bk>
      <rc t="2" v="22863"/>
    </bk>
    <bk>
      <rc t="2" v="22864"/>
    </bk>
    <bk>
      <rc t="2" v="22865"/>
    </bk>
    <bk>
      <rc t="2" v="22866"/>
    </bk>
    <bk>
      <rc t="2" v="22867"/>
    </bk>
    <bk>
      <rc t="2" v="22868"/>
    </bk>
    <bk>
      <rc t="2" v="22869"/>
    </bk>
    <bk>
      <rc t="2" v="22870"/>
    </bk>
    <bk>
      <rc t="2" v="22871"/>
    </bk>
    <bk>
      <rc t="2" v="22872"/>
    </bk>
    <bk>
      <rc t="2" v="22873"/>
    </bk>
    <bk>
      <rc t="2" v="22874"/>
    </bk>
    <bk>
      <rc t="2" v="22875"/>
    </bk>
    <bk>
      <rc t="2" v="22876"/>
    </bk>
    <bk>
      <rc t="2" v="22877"/>
    </bk>
    <bk>
      <rc t="2" v="22878"/>
    </bk>
    <bk>
      <rc t="2" v="22879"/>
    </bk>
    <bk>
      <rc t="2" v="22880"/>
    </bk>
    <bk>
      <rc t="2" v="22881"/>
    </bk>
    <bk>
      <rc t="2" v="22882"/>
    </bk>
    <bk>
      <rc t="2" v="22883"/>
    </bk>
    <bk>
      <rc t="2" v="22884"/>
    </bk>
    <bk>
      <rc t="2" v="22885"/>
    </bk>
    <bk>
      <rc t="2" v="22886"/>
    </bk>
    <bk>
      <rc t="2" v="22887"/>
    </bk>
    <bk>
      <rc t="2" v="22888"/>
    </bk>
    <bk>
      <rc t="2" v="22889"/>
    </bk>
    <bk>
      <rc t="2" v="22890"/>
    </bk>
    <bk>
      <rc t="2" v="22891"/>
    </bk>
    <bk>
      <rc t="2" v="22892"/>
    </bk>
    <bk>
      <rc t="2" v="22893"/>
    </bk>
    <bk>
      <rc t="2" v="22894"/>
    </bk>
    <bk>
      <rc t="2" v="22895"/>
    </bk>
    <bk>
      <rc t="2" v="22896"/>
    </bk>
    <bk>
      <rc t="2" v="22897"/>
    </bk>
    <bk>
      <rc t="2" v="22898"/>
    </bk>
    <bk>
      <rc t="2" v="22899"/>
    </bk>
    <bk>
      <rc t="2" v="22900"/>
    </bk>
    <bk>
      <rc t="2" v="22901"/>
    </bk>
    <bk>
      <rc t="2" v="22902"/>
    </bk>
    <bk>
      <rc t="2" v="22903"/>
    </bk>
    <bk>
      <rc t="2" v="22904"/>
    </bk>
    <bk>
      <rc t="2" v="22905"/>
    </bk>
    <bk>
      <rc t="2" v="22906"/>
    </bk>
    <bk>
      <rc t="2" v="22907"/>
    </bk>
    <bk>
      <rc t="2" v="22908"/>
    </bk>
    <bk>
      <rc t="2" v="22909"/>
    </bk>
    <bk>
      <rc t="2" v="22910"/>
    </bk>
    <bk>
      <rc t="2" v="22911"/>
    </bk>
    <bk>
      <rc t="2" v="22912"/>
    </bk>
    <bk>
      <rc t="2" v="22913"/>
    </bk>
    <bk>
      <rc t="2" v="22914"/>
    </bk>
    <bk>
      <rc t="2" v="22915"/>
    </bk>
    <bk>
      <rc t="2" v="22916"/>
    </bk>
    <bk>
      <rc t="2" v="22917"/>
    </bk>
    <bk>
      <rc t="2" v="22918"/>
    </bk>
    <bk>
      <rc t="2" v="22919"/>
    </bk>
    <bk>
      <rc t="2" v="22920"/>
    </bk>
    <bk>
      <rc t="2" v="22921"/>
    </bk>
    <bk>
      <rc t="2" v="22922"/>
    </bk>
    <bk>
      <rc t="2" v="22923"/>
    </bk>
    <bk>
      <rc t="2" v="22924"/>
    </bk>
    <bk>
      <rc t="2" v="22925"/>
    </bk>
    <bk>
      <rc t="2" v="22926"/>
    </bk>
    <bk>
      <rc t="2" v="22927"/>
    </bk>
    <bk>
      <rc t="2" v="22928"/>
    </bk>
    <bk>
      <rc t="2" v="22929"/>
    </bk>
    <bk>
      <rc t="2" v="22930"/>
    </bk>
    <bk>
      <rc t="2" v="22931"/>
    </bk>
    <bk>
      <rc t="2" v="22932"/>
    </bk>
    <bk>
      <rc t="2" v="22933"/>
    </bk>
    <bk>
      <rc t="2" v="22934"/>
    </bk>
    <bk>
      <rc t="2" v="22935"/>
    </bk>
    <bk>
      <rc t="2" v="22936"/>
    </bk>
    <bk>
      <rc t="2" v="22937"/>
    </bk>
    <bk>
      <rc t="2" v="22938"/>
    </bk>
    <bk>
      <rc t="2" v="22939"/>
    </bk>
    <bk>
      <rc t="2" v="22940"/>
    </bk>
    <bk>
      <rc t="2" v="22941"/>
    </bk>
    <bk>
      <rc t="2" v="22942"/>
    </bk>
    <bk>
      <rc t="2" v="22943"/>
    </bk>
    <bk>
      <rc t="2" v="22944"/>
    </bk>
    <bk>
      <rc t="2" v="22945"/>
    </bk>
    <bk>
      <rc t="2" v="22946"/>
    </bk>
    <bk>
      <rc t="2" v="22947"/>
    </bk>
    <bk>
      <rc t="2" v="22948"/>
    </bk>
    <bk>
      <rc t="2" v="22949"/>
    </bk>
    <bk>
      <rc t="2" v="22950"/>
    </bk>
    <bk>
      <rc t="2" v="22951"/>
    </bk>
    <bk>
      <rc t="2" v="22952"/>
    </bk>
    <bk>
      <rc t="2" v="22953"/>
    </bk>
    <bk>
      <rc t="2" v="22954"/>
    </bk>
    <bk>
      <rc t="2" v="22955"/>
    </bk>
    <bk>
      <rc t="2" v="22956"/>
    </bk>
    <bk>
      <rc t="2" v="22957"/>
    </bk>
    <bk>
      <rc t="2" v="22958"/>
    </bk>
    <bk>
      <rc t="2" v="22959"/>
    </bk>
    <bk>
      <rc t="2" v="22960"/>
    </bk>
    <bk>
      <rc t="2" v="22961"/>
    </bk>
    <bk>
      <rc t="2" v="22962"/>
    </bk>
    <bk>
      <rc t="2" v="22963"/>
    </bk>
    <bk>
      <rc t="2" v="22964"/>
    </bk>
    <bk>
      <rc t="2" v="22965"/>
    </bk>
    <bk>
      <rc t="2" v="22966"/>
    </bk>
    <bk>
      <rc t="2" v="22967"/>
    </bk>
    <bk>
      <rc t="2" v="22968"/>
    </bk>
    <bk>
      <rc t="2" v="22969"/>
    </bk>
    <bk>
      <rc t="2" v="22970"/>
    </bk>
    <bk>
      <rc t="2" v="22971"/>
    </bk>
    <bk>
      <rc t="2" v="22972"/>
    </bk>
    <bk>
      <rc t="2" v="22973"/>
    </bk>
    <bk>
      <rc t="2" v="22974"/>
    </bk>
    <bk>
      <rc t="2" v="22975"/>
    </bk>
    <bk>
      <rc t="2" v="22976"/>
    </bk>
    <bk>
      <rc t="2" v="22977"/>
    </bk>
    <bk>
      <rc t="2" v="22978"/>
    </bk>
    <bk>
      <rc t="2" v="22979"/>
    </bk>
    <bk>
      <rc t="2" v="22980"/>
    </bk>
    <bk>
      <rc t="2" v="22981"/>
    </bk>
    <bk>
      <rc t="2" v="22982"/>
    </bk>
    <bk>
      <rc t="2" v="22983"/>
    </bk>
    <bk>
      <rc t="2" v="22984"/>
    </bk>
    <bk>
      <rc t="2" v="22985"/>
    </bk>
    <bk>
      <rc t="2" v="22986"/>
    </bk>
    <bk>
      <rc t="2" v="22987"/>
    </bk>
    <bk>
      <rc t="2" v="22988"/>
    </bk>
    <bk>
      <rc t="2" v="22989"/>
    </bk>
    <bk>
      <rc t="2" v="22990"/>
    </bk>
    <bk>
      <rc t="2" v="22991"/>
    </bk>
    <bk>
      <rc t="2" v="22992"/>
    </bk>
    <bk>
      <rc t="2" v="22993"/>
    </bk>
    <bk>
      <rc t="2" v="22994"/>
    </bk>
    <bk>
      <rc t="2" v="22995"/>
    </bk>
    <bk>
      <rc t="2" v="22996"/>
    </bk>
    <bk>
      <rc t="2" v="22997"/>
    </bk>
    <bk>
      <rc t="2" v="22998"/>
    </bk>
    <bk>
      <rc t="2" v="22999"/>
    </bk>
    <bk>
      <rc t="2" v="23000"/>
    </bk>
    <bk>
      <rc t="2" v="23001"/>
    </bk>
    <bk>
      <rc t="2" v="23002"/>
    </bk>
    <bk>
      <rc t="2" v="23003"/>
    </bk>
    <bk>
      <rc t="2" v="23004"/>
    </bk>
    <bk>
      <rc t="2" v="23005"/>
    </bk>
    <bk>
      <rc t="2" v="23006"/>
    </bk>
    <bk>
      <rc t="2" v="23007"/>
    </bk>
    <bk>
      <rc t="2" v="23008"/>
    </bk>
    <bk>
      <rc t="2" v="23009"/>
    </bk>
    <bk>
      <rc t="2" v="23010"/>
    </bk>
    <bk>
      <rc t="2" v="23011"/>
    </bk>
    <bk>
      <rc t="2" v="23012"/>
    </bk>
    <bk>
      <rc t="2" v="23013"/>
    </bk>
    <bk>
      <rc t="2" v="23014"/>
    </bk>
    <bk>
      <rc t="2" v="23015"/>
    </bk>
    <bk>
      <rc t="2" v="23016"/>
    </bk>
    <bk>
      <rc t="2" v="23017"/>
    </bk>
    <bk>
      <rc t="2" v="23018"/>
    </bk>
    <bk>
      <rc t="2" v="23019"/>
    </bk>
    <bk>
      <rc t="2" v="23020"/>
    </bk>
    <bk>
      <rc t="2" v="23021"/>
    </bk>
    <bk>
      <rc t="2" v="23022"/>
    </bk>
    <bk>
      <rc t="2" v="23023"/>
    </bk>
    <bk>
      <rc t="2" v="23024"/>
    </bk>
    <bk>
      <rc t="2" v="23025"/>
    </bk>
    <bk>
      <rc t="2" v="23026"/>
    </bk>
    <bk>
      <rc t="2" v="23027"/>
    </bk>
    <bk>
      <rc t="2" v="23028"/>
    </bk>
    <bk>
      <rc t="2" v="23029"/>
    </bk>
    <bk>
      <rc t="2" v="23030"/>
    </bk>
    <bk>
      <rc t="2" v="23031"/>
    </bk>
    <bk>
      <rc t="2" v="23032"/>
    </bk>
    <bk>
      <rc t="2" v="23033"/>
    </bk>
    <bk>
      <rc t="2" v="23034"/>
    </bk>
    <bk>
      <rc t="2" v="23035"/>
    </bk>
    <bk>
      <rc t="2" v="23036"/>
    </bk>
    <bk>
      <rc t="2" v="23037"/>
    </bk>
    <bk>
      <rc t="2" v="23038"/>
    </bk>
    <bk>
      <rc t="2" v="23039"/>
    </bk>
    <bk>
      <rc t="2" v="23040"/>
    </bk>
    <bk>
      <rc t="2" v="23041"/>
    </bk>
    <bk>
      <rc t="2" v="23042"/>
    </bk>
    <bk>
      <rc t="2" v="23043"/>
    </bk>
    <bk>
      <rc t="2" v="23044"/>
    </bk>
    <bk>
      <rc t="2" v="23045"/>
    </bk>
    <bk>
      <rc t="2" v="23046"/>
    </bk>
    <bk>
      <rc t="2" v="23047"/>
    </bk>
    <bk>
      <rc t="2" v="23048"/>
    </bk>
    <bk>
      <rc t="2" v="23049"/>
    </bk>
    <bk>
      <rc t="2" v="23050"/>
    </bk>
    <bk>
      <rc t="2" v="23051"/>
    </bk>
    <bk>
      <rc t="2" v="23052"/>
    </bk>
    <bk>
      <rc t="2" v="23053"/>
    </bk>
    <bk>
      <rc t="2" v="23054"/>
    </bk>
    <bk>
      <rc t="2" v="23055"/>
    </bk>
    <bk>
      <rc t="2" v="23056"/>
    </bk>
    <bk>
      <rc t="2" v="23057"/>
    </bk>
    <bk>
      <rc t="2" v="23058"/>
    </bk>
    <bk>
      <rc t="2" v="23059"/>
    </bk>
    <bk>
      <rc t="2" v="23060"/>
    </bk>
    <bk>
      <rc t="2" v="23061"/>
    </bk>
    <bk>
      <rc t="2" v="23062"/>
    </bk>
    <bk>
      <rc t="2" v="23063"/>
    </bk>
    <bk>
      <rc t="2" v="23064"/>
    </bk>
    <bk>
      <rc t="2" v="23065"/>
    </bk>
    <bk>
      <rc t="2" v="23066"/>
    </bk>
    <bk>
      <rc t="2" v="23067"/>
    </bk>
    <bk>
      <rc t="2" v="23068"/>
    </bk>
    <bk>
      <rc t="2" v="23069"/>
    </bk>
    <bk>
      <rc t="2" v="23070"/>
    </bk>
    <bk>
      <rc t="2" v="23071"/>
    </bk>
    <bk>
      <rc t="2" v="23072"/>
    </bk>
    <bk>
      <rc t="2" v="23073"/>
    </bk>
    <bk>
      <rc t="2" v="23074"/>
    </bk>
    <bk>
      <rc t="2" v="23075"/>
    </bk>
    <bk>
      <rc t="2" v="23076"/>
    </bk>
    <bk>
      <rc t="2" v="23077"/>
    </bk>
    <bk>
      <rc t="2" v="23078"/>
    </bk>
    <bk>
      <rc t="2" v="23079"/>
    </bk>
    <bk>
      <rc t="2" v="23080"/>
    </bk>
    <bk>
      <rc t="2" v="23081"/>
    </bk>
    <bk>
      <rc t="2" v="23082"/>
    </bk>
    <bk>
      <rc t="2" v="23083"/>
    </bk>
    <bk>
      <rc t="2" v="23084"/>
    </bk>
    <bk>
      <rc t="2" v="23085"/>
    </bk>
    <bk>
      <rc t="2" v="23086"/>
    </bk>
    <bk>
      <rc t="2" v="23087"/>
    </bk>
    <bk>
      <rc t="2" v="23088"/>
    </bk>
    <bk>
      <rc t="2" v="23089"/>
    </bk>
    <bk>
      <rc t="2" v="23090"/>
    </bk>
    <bk>
      <rc t="2" v="23091"/>
    </bk>
    <bk>
      <rc t="2" v="23092"/>
    </bk>
    <bk>
      <rc t="2" v="23093"/>
    </bk>
    <bk>
      <rc t="2" v="23094"/>
    </bk>
    <bk>
      <rc t="2" v="23095"/>
    </bk>
    <bk>
      <rc t="2" v="23096"/>
    </bk>
    <bk>
      <rc t="2" v="23097"/>
    </bk>
    <bk>
      <rc t="2" v="23098"/>
    </bk>
    <bk>
      <rc t="2" v="23099"/>
    </bk>
    <bk>
      <rc t="2" v="23100"/>
    </bk>
    <bk>
      <rc t="2" v="23101"/>
    </bk>
    <bk>
      <rc t="2" v="23102"/>
    </bk>
    <bk>
      <rc t="2" v="23103"/>
    </bk>
    <bk>
      <rc t="2" v="23104"/>
    </bk>
    <bk>
      <rc t="2" v="23105"/>
    </bk>
    <bk>
      <rc t="2" v="23106"/>
    </bk>
    <bk>
      <rc t="2" v="23107"/>
    </bk>
    <bk>
      <rc t="2" v="23108"/>
    </bk>
    <bk>
      <rc t="2" v="23109"/>
    </bk>
    <bk>
      <rc t="2" v="23110"/>
    </bk>
    <bk>
      <rc t="2" v="23111"/>
    </bk>
    <bk>
      <rc t="2" v="23112"/>
    </bk>
    <bk>
      <rc t="2" v="23113"/>
    </bk>
    <bk>
      <rc t="2" v="23114"/>
    </bk>
    <bk>
      <rc t="2" v="23115"/>
    </bk>
    <bk>
      <rc t="2" v="23116"/>
    </bk>
    <bk>
      <rc t="2" v="23117"/>
    </bk>
    <bk>
      <rc t="2" v="23118"/>
    </bk>
    <bk>
      <rc t="2" v="23119"/>
    </bk>
    <bk>
      <rc t="2" v="23120"/>
    </bk>
    <bk>
      <rc t="2" v="23121"/>
    </bk>
    <bk>
      <rc t="2" v="23122"/>
    </bk>
    <bk>
      <rc t="2" v="23123"/>
    </bk>
    <bk>
      <rc t="2" v="23124"/>
    </bk>
    <bk>
      <rc t="2" v="23125"/>
    </bk>
    <bk>
      <rc t="2" v="23126"/>
    </bk>
    <bk>
      <rc t="2" v="23127"/>
    </bk>
    <bk>
      <rc t="2" v="23128"/>
    </bk>
    <bk>
      <rc t="2" v="23129"/>
    </bk>
    <bk>
      <rc t="2" v="23130"/>
    </bk>
    <bk>
      <rc t="2" v="23131"/>
    </bk>
    <bk>
      <rc t="2" v="23132"/>
    </bk>
    <bk>
      <rc t="2" v="23133"/>
    </bk>
    <bk>
      <rc t="2" v="23134"/>
    </bk>
    <bk>
      <rc t="2" v="23135"/>
    </bk>
    <bk>
      <rc t="2" v="23136"/>
    </bk>
    <bk>
      <rc t="2" v="23137"/>
    </bk>
    <bk>
      <rc t="2" v="23138"/>
    </bk>
    <bk>
      <rc t="2" v="23139"/>
    </bk>
    <bk>
      <rc t="2" v="23140"/>
    </bk>
    <bk>
      <rc t="2" v="23141"/>
    </bk>
    <bk>
      <rc t="2" v="23142"/>
    </bk>
    <bk>
      <rc t="2" v="23143"/>
    </bk>
    <bk>
      <rc t="2" v="23144"/>
    </bk>
    <bk>
      <rc t="2" v="23145"/>
    </bk>
    <bk>
      <rc t="2" v="23146"/>
    </bk>
    <bk>
      <rc t="2" v="23147"/>
    </bk>
    <bk>
      <rc t="2" v="23148"/>
    </bk>
    <bk>
      <rc t="2" v="23149"/>
    </bk>
    <bk>
      <rc t="2" v="23150"/>
    </bk>
    <bk>
      <rc t="2" v="23151"/>
    </bk>
    <bk>
      <rc t="2" v="23152"/>
    </bk>
    <bk>
      <rc t="2" v="23153"/>
    </bk>
    <bk>
      <rc t="2" v="23154"/>
    </bk>
    <bk>
      <rc t="2" v="23155"/>
    </bk>
    <bk>
      <rc t="2" v="23156"/>
    </bk>
    <bk>
      <rc t="2" v="23157"/>
    </bk>
    <bk>
      <rc t="2" v="23158"/>
    </bk>
    <bk>
      <rc t="2" v="23159"/>
    </bk>
    <bk>
      <rc t="2" v="23160"/>
    </bk>
    <bk>
      <rc t="2" v="23161"/>
    </bk>
    <bk>
      <rc t="2" v="23162"/>
    </bk>
    <bk>
      <rc t="2" v="23163"/>
    </bk>
    <bk>
      <rc t="2" v="23164"/>
    </bk>
    <bk>
      <rc t="2" v="23165"/>
    </bk>
    <bk>
      <rc t="2" v="23166"/>
    </bk>
    <bk>
      <rc t="2" v="23167"/>
    </bk>
    <bk>
      <rc t="2" v="23168"/>
    </bk>
    <bk>
      <rc t="2" v="23169"/>
    </bk>
    <bk>
      <rc t="2" v="23170"/>
    </bk>
    <bk>
      <rc t="2" v="23171"/>
    </bk>
    <bk>
      <rc t="2" v="23172"/>
    </bk>
    <bk>
      <rc t="2" v="23173"/>
    </bk>
    <bk>
      <rc t="2" v="23174"/>
    </bk>
    <bk>
      <rc t="2" v="23175"/>
    </bk>
    <bk>
      <rc t="2" v="23176"/>
    </bk>
    <bk>
      <rc t="2" v="23177"/>
    </bk>
    <bk>
      <rc t="2" v="23178"/>
    </bk>
    <bk>
      <rc t="2" v="23179"/>
    </bk>
    <bk>
      <rc t="2" v="23180"/>
    </bk>
    <bk>
      <rc t="2" v="23181"/>
    </bk>
    <bk>
      <rc t="2" v="23182"/>
    </bk>
    <bk>
      <rc t="2" v="23183"/>
    </bk>
    <bk>
      <rc t="2" v="23184"/>
    </bk>
    <bk>
      <rc t="2" v="23185"/>
    </bk>
    <bk>
      <rc t="2" v="23186"/>
    </bk>
    <bk>
      <rc t="2" v="23187"/>
    </bk>
    <bk>
      <rc t="2" v="23188"/>
    </bk>
    <bk>
      <rc t="2" v="23189"/>
    </bk>
    <bk>
      <rc t="2" v="23190"/>
    </bk>
    <bk>
      <rc t="2" v="23191"/>
    </bk>
    <bk>
      <rc t="2" v="23192"/>
    </bk>
    <bk>
      <rc t="2" v="23193"/>
    </bk>
    <bk>
      <rc t="2" v="23194"/>
    </bk>
    <bk>
      <rc t="2" v="23195"/>
    </bk>
    <bk>
      <rc t="2" v="23196"/>
    </bk>
    <bk>
      <rc t="2" v="23197"/>
    </bk>
    <bk>
      <rc t="2" v="23198"/>
    </bk>
    <bk>
      <rc t="2" v="23199"/>
    </bk>
    <bk>
      <rc t="2" v="23200"/>
    </bk>
    <bk>
      <rc t="2" v="23201"/>
    </bk>
    <bk>
      <rc t="2" v="23202"/>
    </bk>
    <bk>
      <rc t="2" v="23203"/>
    </bk>
    <bk>
      <rc t="2" v="23204"/>
    </bk>
    <bk>
      <rc t="2" v="23205"/>
    </bk>
    <bk>
      <rc t="2" v="23206"/>
    </bk>
    <bk>
      <rc t="2" v="23207"/>
    </bk>
    <bk>
      <rc t="2" v="23208"/>
    </bk>
    <bk>
      <rc t="2" v="23209"/>
    </bk>
    <bk>
      <rc t="2" v="23210"/>
    </bk>
    <bk>
      <rc t="2" v="23211"/>
    </bk>
    <bk>
      <rc t="2" v="23212"/>
    </bk>
    <bk>
      <rc t="2" v="23213"/>
    </bk>
    <bk>
      <rc t="2" v="23214"/>
    </bk>
    <bk>
      <rc t="2" v="23215"/>
    </bk>
    <bk>
      <rc t="2" v="23216"/>
    </bk>
    <bk>
      <rc t="2" v="23217"/>
    </bk>
    <bk>
      <rc t="2" v="23218"/>
    </bk>
    <bk>
      <rc t="2" v="23219"/>
    </bk>
    <bk>
      <rc t="2" v="23220"/>
    </bk>
    <bk>
      <rc t="2" v="23221"/>
    </bk>
    <bk>
      <rc t="2" v="23222"/>
    </bk>
    <bk>
      <rc t="2" v="23223"/>
    </bk>
    <bk>
      <rc t="2" v="23224"/>
    </bk>
    <bk>
      <rc t="2" v="23225"/>
    </bk>
    <bk>
      <rc t="2" v="23226"/>
    </bk>
    <bk>
      <rc t="2" v="23227"/>
    </bk>
    <bk>
      <rc t="2" v="23228"/>
    </bk>
    <bk>
      <rc t="2" v="23229"/>
    </bk>
    <bk>
      <rc t="2" v="23230"/>
    </bk>
    <bk>
      <rc t="2" v="23231"/>
    </bk>
    <bk>
      <rc t="2" v="23232"/>
    </bk>
    <bk>
      <rc t="2" v="23233"/>
    </bk>
    <bk>
      <rc t="2" v="23234"/>
    </bk>
    <bk>
      <rc t="2" v="23235"/>
    </bk>
    <bk>
      <rc t="2" v="23236"/>
    </bk>
    <bk>
      <rc t="2" v="23237"/>
    </bk>
    <bk>
      <rc t="2" v="23238"/>
    </bk>
    <bk>
      <rc t="2" v="23239"/>
    </bk>
    <bk>
      <rc t="2" v="23240"/>
    </bk>
    <bk>
      <rc t="2" v="23241"/>
    </bk>
    <bk>
      <rc t="2" v="23242"/>
    </bk>
    <bk>
      <rc t="2" v="23243"/>
    </bk>
    <bk>
      <rc t="2" v="23244"/>
    </bk>
    <bk>
      <rc t="2" v="23245"/>
    </bk>
    <bk>
      <rc t="2" v="23246"/>
    </bk>
    <bk>
      <rc t="2" v="23247"/>
    </bk>
    <bk>
      <rc t="2" v="23248"/>
    </bk>
    <bk>
      <rc t="2" v="23249"/>
    </bk>
    <bk>
      <rc t="2" v="23250"/>
    </bk>
    <bk>
      <rc t="2" v="23251"/>
    </bk>
    <bk>
      <rc t="2" v="23252"/>
    </bk>
    <bk>
      <rc t="2" v="23253"/>
    </bk>
    <bk>
      <rc t="2" v="23254"/>
    </bk>
    <bk>
      <rc t="2" v="23255"/>
    </bk>
    <bk>
      <rc t="2" v="23256"/>
    </bk>
    <bk>
      <rc t="2" v="23257"/>
    </bk>
    <bk>
      <rc t="2" v="23258"/>
    </bk>
    <bk>
      <rc t="2" v="23259"/>
    </bk>
    <bk>
      <rc t="2" v="23260"/>
    </bk>
    <bk>
      <rc t="2" v="23261"/>
    </bk>
    <bk>
      <rc t="2" v="23262"/>
    </bk>
    <bk>
      <rc t="2" v="23263"/>
    </bk>
    <bk>
      <rc t="2" v="23264"/>
    </bk>
    <bk>
      <rc t="2" v="23265"/>
    </bk>
    <bk>
      <rc t="2" v="23266"/>
    </bk>
    <bk>
      <rc t="2" v="23267"/>
    </bk>
    <bk>
      <rc t="2" v="23268"/>
    </bk>
    <bk>
      <rc t="2" v="23269"/>
    </bk>
    <bk>
      <rc t="2" v="23270"/>
    </bk>
    <bk>
      <rc t="2" v="23271"/>
    </bk>
    <bk>
      <rc t="2" v="23272"/>
    </bk>
    <bk>
      <rc t="2" v="23273"/>
    </bk>
    <bk>
      <rc t="2" v="23274"/>
    </bk>
    <bk>
      <rc t="2" v="23275"/>
    </bk>
    <bk>
      <rc t="2" v="23276"/>
    </bk>
    <bk>
      <rc t="2" v="23277"/>
    </bk>
    <bk>
      <rc t="2" v="23278"/>
    </bk>
    <bk>
      <rc t="2" v="23279"/>
    </bk>
    <bk>
      <rc t="2" v="23280"/>
    </bk>
    <bk>
      <rc t="2" v="23281"/>
    </bk>
    <bk>
      <rc t="2" v="23282"/>
    </bk>
    <bk>
      <rc t="2" v="23283"/>
    </bk>
    <bk>
      <rc t="2" v="23284"/>
    </bk>
    <bk>
      <rc t="2" v="23285"/>
    </bk>
    <bk>
      <rc t="2" v="23286"/>
    </bk>
    <bk>
      <rc t="2" v="23287"/>
    </bk>
    <bk>
      <rc t="2" v="23288"/>
    </bk>
    <bk>
      <rc t="2" v="23289"/>
    </bk>
    <bk>
      <rc t="2" v="23290"/>
    </bk>
    <bk>
      <rc t="2" v="23291"/>
    </bk>
    <bk>
      <rc t="2" v="23292"/>
    </bk>
    <bk>
      <rc t="2" v="23293"/>
    </bk>
    <bk>
      <rc t="2" v="23294"/>
    </bk>
    <bk>
      <rc t="2" v="23295"/>
    </bk>
    <bk>
      <rc t="2" v="23296"/>
    </bk>
    <bk>
      <rc t="2" v="23297"/>
    </bk>
    <bk>
      <rc t="2" v="23298"/>
    </bk>
    <bk>
      <rc t="2" v="23299"/>
    </bk>
    <bk>
      <rc t="2" v="23300"/>
    </bk>
    <bk>
      <rc t="2" v="23301"/>
    </bk>
    <bk>
      <rc t="2" v="23302"/>
    </bk>
    <bk>
      <rc t="2" v="23303"/>
    </bk>
    <bk>
      <rc t="2" v="23304"/>
    </bk>
    <bk>
      <rc t="2" v="23305"/>
    </bk>
    <bk>
      <rc t="2" v="23306"/>
    </bk>
    <bk>
      <rc t="2" v="23307"/>
    </bk>
    <bk>
      <rc t="2" v="23308"/>
    </bk>
    <bk>
      <rc t="2" v="23309"/>
    </bk>
    <bk>
      <rc t="2" v="23310"/>
    </bk>
    <bk>
      <rc t="2" v="23311"/>
    </bk>
    <bk>
      <rc t="2" v="23312"/>
    </bk>
    <bk>
      <rc t="2" v="23313"/>
    </bk>
    <bk>
      <rc t="2" v="23314"/>
    </bk>
    <bk>
      <rc t="2" v="23315"/>
    </bk>
    <bk>
      <rc t="2" v="23316"/>
    </bk>
    <bk>
      <rc t="2" v="23317"/>
    </bk>
    <bk>
      <rc t="2" v="23318"/>
    </bk>
    <bk>
      <rc t="2" v="23319"/>
    </bk>
    <bk>
      <rc t="2" v="23320"/>
    </bk>
    <bk>
      <rc t="2" v="23321"/>
    </bk>
    <bk>
      <rc t="2" v="23322"/>
    </bk>
    <bk>
      <rc t="2" v="23323"/>
    </bk>
    <bk>
      <rc t="2" v="23324"/>
    </bk>
    <bk>
      <rc t="2" v="23325"/>
    </bk>
    <bk>
      <rc t="2" v="23326"/>
    </bk>
    <bk>
      <rc t="2" v="23327"/>
    </bk>
    <bk>
      <rc t="2" v="23328"/>
    </bk>
    <bk>
      <rc t="2" v="23329"/>
    </bk>
    <bk>
      <rc t="2" v="23330"/>
    </bk>
    <bk>
      <rc t="2" v="23331"/>
    </bk>
    <bk>
      <rc t="2" v="23332"/>
    </bk>
    <bk>
      <rc t="2" v="23333"/>
    </bk>
    <bk>
      <rc t="2" v="23334"/>
    </bk>
    <bk>
      <rc t="2" v="23335"/>
    </bk>
    <bk>
      <rc t="2" v="23336"/>
    </bk>
    <bk>
      <rc t="2" v="23337"/>
    </bk>
    <bk>
      <rc t="2" v="23338"/>
    </bk>
    <bk>
      <rc t="2" v="23339"/>
    </bk>
    <bk>
      <rc t="2" v="23340"/>
    </bk>
    <bk>
      <rc t="2" v="23341"/>
    </bk>
    <bk>
      <rc t="2" v="23342"/>
    </bk>
    <bk>
      <rc t="2" v="23343"/>
    </bk>
    <bk>
      <rc t="2" v="23344"/>
    </bk>
    <bk>
      <rc t="2" v="23345"/>
    </bk>
    <bk>
      <rc t="2" v="23346"/>
    </bk>
    <bk>
      <rc t="2" v="23347"/>
    </bk>
    <bk>
      <rc t="2" v="23348"/>
    </bk>
    <bk>
      <rc t="2" v="23349"/>
    </bk>
    <bk>
      <rc t="2" v="23350"/>
    </bk>
    <bk>
      <rc t="2" v="23351"/>
    </bk>
    <bk>
      <rc t="2" v="23352"/>
    </bk>
    <bk>
      <rc t="2" v="23353"/>
    </bk>
    <bk>
      <rc t="2" v="23354"/>
    </bk>
    <bk>
      <rc t="2" v="23355"/>
    </bk>
    <bk>
      <rc t="2" v="23356"/>
    </bk>
    <bk>
      <rc t="2" v="23357"/>
    </bk>
    <bk>
      <rc t="2" v="23358"/>
    </bk>
    <bk>
      <rc t="2" v="23359"/>
    </bk>
    <bk>
      <rc t="2" v="23360"/>
    </bk>
    <bk>
      <rc t="2" v="23361"/>
    </bk>
    <bk>
      <rc t="2" v="23362"/>
    </bk>
    <bk>
      <rc t="2" v="23363"/>
    </bk>
    <bk>
      <rc t="2" v="23364"/>
    </bk>
    <bk>
      <rc t="2" v="23365"/>
    </bk>
    <bk>
      <rc t="2" v="23366"/>
    </bk>
    <bk>
      <rc t="2" v="23367"/>
    </bk>
    <bk>
      <rc t="2" v="23368"/>
    </bk>
    <bk>
      <rc t="2" v="23369"/>
    </bk>
    <bk>
      <rc t="2" v="23370"/>
    </bk>
    <bk>
      <rc t="2" v="23371"/>
    </bk>
    <bk>
      <rc t="2" v="23372"/>
    </bk>
    <bk>
      <rc t="2" v="23373"/>
    </bk>
    <bk>
      <rc t="2" v="23374"/>
    </bk>
    <bk>
      <rc t="2" v="23375"/>
    </bk>
    <bk>
      <rc t="2" v="23376"/>
    </bk>
    <bk>
      <rc t="2" v="23377"/>
    </bk>
    <bk>
      <rc t="2" v="23378"/>
    </bk>
    <bk>
      <rc t="2" v="23379"/>
    </bk>
    <bk>
      <rc t="2" v="23380"/>
    </bk>
    <bk>
      <rc t="2" v="23381"/>
    </bk>
    <bk>
      <rc t="2" v="23382"/>
    </bk>
    <bk>
      <rc t="2" v="23383"/>
    </bk>
    <bk>
      <rc t="2" v="23384"/>
    </bk>
    <bk>
      <rc t="2" v="23385"/>
    </bk>
    <bk>
      <rc t="2" v="23386"/>
    </bk>
    <bk>
      <rc t="2" v="23387"/>
    </bk>
    <bk>
      <rc t="2" v="23388"/>
    </bk>
    <bk>
      <rc t="2" v="23389"/>
    </bk>
    <bk>
      <rc t="2" v="23390"/>
    </bk>
    <bk>
      <rc t="2" v="23391"/>
    </bk>
    <bk>
      <rc t="2" v="23392"/>
    </bk>
    <bk>
      <rc t="2" v="23393"/>
    </bk>
    <bk>
      <rc t="2" v="23394"/>
    </bk>
    <bk>
      <rc t="2" v="23395"/>
    </bk>
    <bk>
      <rc t="2" v="23396"/>
    </bk>
    <bk>
      <rc t="2" v="23397"/>
    </bk>
    <bk>
      <rc t="2" v="23398"/>
    </bk>
    <bk>
      <rc t="2" v="23399"/>
    </bk>
    <bk>
      <rc t="2" v="23400"/>
    </bk>
    <bk>
      <rc t="2" v="23401"/>
    </bk>
    <bk>
      <rc t="2" v="23402"/>
    </bk>
    <bk>
      <rc t="2" v="23403"/>
    </bk>
    <bk>
      <rc t="2" v="23404"/>
    </bk>
    <bk>
      <rc t="2" v="23405"/>
    </bk>
    <bk>
      <rc t="2" v="23406"/>
    </bk>
    <bk>
      <rc t="2" v="23407"/>
    </bk>
    <bk>
      <rc t="2" v="23408"/>
    </bk>
    <bk>
      <rc t="2" v="23409"/>
    </bk>
    <bk>
      <rc t="2" v="23410"/>
    </bk>
    <bk>
      <rc t="2" v="23411"/>
    </bk>
    <bk>
      <rc t="2" v="23412"/>
    </bk>
    <bk>
      <rc t="2" v="23413"/>
    </bk>
    <bk>
      <rc t="2" v="23414"/>
    </bk>
    <bk>
      <rc t="2" v="23415"/>
    </bk>
    <bk>
      <rc t="2" v="23416"/>
    </bk>
    <bk>
      <rc t="2" v="23417"/>
    </bk>
    <bk>
      <rc t="2" v="23418"/>
    </bk>
    <bk>
      <rc t="2" v="23419"/>
    </bk>
    <bk>
      <rc t="2" v="23420"/>
    </bk>
    <bk>
      <rc t="2" v="23421"/>
    </bk>
    <bk>
      <rc t="2" v="23422"/>
    </bk>
    <bk>
      <rc t="2" v="23423"/>
    </bk>
    <bk>
      <rc t="2" v="23424"/>
    </bk>
    <bk>
      <rc t="2" v="23425"/>
    </bk>
    <bk>
      <rc t="2" v="23426"/>
    </bk>
    <bk>
      <rc t="2" v="23427"/>
    </bk>
    <bk>
      <rc t="2" v="23428"/>
    </bk>
    <bk>
      <rc t="2" v="23429"/>
    </bk>
    <bk>
      <rc t="2" v="23430"/>
    </bk>
    <bk>
      <rc t="2" v="23431"/>
    </bk>
    <bk>
      <rc t="2" v="23432"/>
    </bk>
    <bk>
      <rc t="2" v="23433"/>
    </bk>
    <bk>
      <rc t="2" v="23434"/>
    </bk>
    <bk>
      <rc t="2" v="23435"/>
    </bk>
    <bk>
      <rc t="2" v="23436"/>
    </bk>
    <bk>
      <rc t="2" v="23437"/>
    </bk>
    <bk>
      <rc t="2" v="23438"/>
    </bk>
    <bk>
      <rc t="2" v="23439"/>
    </bk>
    <bk>
      <rc t="2" v="23440"/>
    </bk>
    <bk>
      <rc t="2" v="23441"/>
    </bk>
    <bk>
      <rc t="2" v="23442"/>
    </bk>
    <bk>
      <rc t="2" v="23443"/>
    </bk>
    <bk>
      <rc t="2" v="23444"/>
    </bk>
    <bk>
      <rc t="2" v="23445"/>
    </bk>
    <bk>
      <rc t="2" v="23446"/>
    </bk>
    <bk>
      <rc t="2" v="23447"/>
    </bk>
    <bk>
      <rc t="2" v="23448"/>
    </bk>
    <bk>
      <rc t="2" v="23449"/>
    </bk>
    <bk>
      <rc t="2" v="23450"/>
    </bk>
    <bk>
      <rc t="2" v="23451"/>
    </bk>
    <bk>
      <rc t="2" v="23452"/>
    </bk>
    <bk>
      <rc t="2" v="23453"/>
    </bk>
    <bk>
      <rc t="2" v="23454"/>
    </bk>
    <bk>
      <rc t="2" v="23455"/>
    </bk>
    <bk>
      <rc t="2" v="23456"/>
    </bk>
    <bk>
      <rc t="2" v="23457"/>
    </bk>
    <bk>
      <rc t="2" v="23458"/>
    </bk>
    <bk>
      <rc t="2" v="23459"/>
    </bk>
    <bk>
      <rc t="2" v="23460"/>
    </bk>
    <bk>
      <rc t="2" v="23461"/>
    </bk>
    <bk>
      <rc t="2" v="23462"/>
    </bk>
    <bk>
      <rc t="2" v="23463"/>
    </bk>
    <bk>
      <rc t="2" v="23464"/>
    </bk>
    <bk>
      <rc t="2" v="23465"/>
    </bk>
    <bk>
      <rc t="2" v="23466"/>
    </bk>
    <bk>
      <rc t="2" v="23467"/>
    </bk>
    <bk>
      <rc t="2" v="23468"/>
    </bk>
    <bk>
      <rc t="2" v="23469"/>
    </bk>
    <bk>
      <rc t="2" v="23470"/>
    </bk>
    <bk>
      <rc t="2" v="23471"/>
    </bk>
    <bk>
      <rc t="2" v="23472"/>
    </bk>
    <bk>
      <rc t="2" v="23473"/>
    </bk>
    <bk>
      <rc t="2" v="23474"/>
    </bk>
    <bk>
      <rc t="2" v="23475"/>
    </bk>
    <bk>
      <rc t="2" v="23476"/>
    </bk>
    <bk>
      <rc t="2" v="23477"/>
    </bk>
    <bk>
      <rc t="2" v="23478"/>
    </bk>
    <bk>
      <rc t="2" v="23479"/>
    </bk>
    <bk>
      <rc t="2" v="23480"/>
    </bk>
    <bk>
      <rc t="2" v="23481"/>
    </bk>
    <bk>
      <rc t="2" v="23482"/>
    </bk>
    <bk>
      <rc t="2" v="23483"/>
    </bk>
    <bk>
      <rc t="2" v="23484"/>
    </bk>
    <bk>
      <rc t="2" v="23485"/>
    </bk>
    <bk>
      <rc t="2" v="23486"/>
    </bk>
    <bk>
      <rc t="2" v="23487"/>
    </bk>
    <bk>
      <rc t="2" v="23488"/>
    </bk>
    <bk>
      <rc t="2" v="23489"/>
    </bk>
    <bk>
      <rc t="2" v="23490"/>
    </bk>
    <bk>
      <rc t="2" v="23491"/>
    </bk>
    <bk>
      <rc t="2" v="23492"/>
    </bk>
    <bk>
      <rc t="2" v="23493"/>
    </bk>
    <bk>
      <rc t="2" v="23494"/>
    </bk>
    <bk>
      <rc t="2" v="23495"/>
    </bk>
    <bk>
      <rc t="2" v="23496"/>
    </bk>
    <bk>
      <rc t="2" v="23497"/>
    </bk>
    <bk>
      <rc t="2" v="23498"/>
    </bk>
    <bk>
      <rc t="2" v="23499"/>
    </bk>
    <bk>
      <rc t="2" v="23500"/>
    </bk>
    <bk>
      <rc t="2" v="23501"/>
    </bk>
    <bk>
      <rc t="2" v="23502"/>
    </bk>
    <bk>
      <rc t="2" v="23503"/>
    </bk>
    <bk>
      <rc t="2" v="23504"/>
    </bk>
    <bk>
      <rc t="2" v="23505"/>
    </bk>
    <bk>
      <rc t="2" v="23506"/>
    </bk>
    <bk>
      <rc t="2" v="23507"/>
    </bk>
    <bk>
      <rc t="2" v="23508"/>
    </bk>
    <bk>
      <rc t="2" v="23509"/>
    </bk>
    <bk>
      <rc t="2" v="23510"/>
    </bk>
    <bk>
      <rc t="2" v="23511"/>
    </bk>
    <bk>
      <rc t="2" v="23512"/>
    </bk>
    <bk>
      <rc t="2" v="23513"/>
    </bk>
    <bk>
      <rc t="2" v="23514"/>
    </bk>
    <bk>
      <rc t="2" v="23515"/>
    </bk>
    <bk>
      <rc t="2" v="23516"/>
    </bk>
    <bk>
      <rc t="2" v="23517"/>
    </bk>
    <bk>
      <rc t="2" v="23518"/>
    </bk>
    <bk>
      <rc t="2" v="23519"/>
    </bk>
    <bk>
      <rc t="2" v="23520"/>
    </bk>
    <bk>
      <rc t="2" v="23521"/>
    </bk>
    <bk>
      <rc t="2" v="23522"/>
    </bk>
    <bk>
      <rc t="2" v="23523"/>
    </bk>
    <bk>
      <rc t="2" v="23524"/>
    </bk>
    <bk>
      <rc t="2" v="23525"/>
    </bk>
    <bk>
      <rc t="2" v="23526"/>
    </bk>
    <bk>
      <rc t="2" v="23527"/>
    </bk>
    <bk>
      <rc t="2" v="23528"/>
    </bk>
    <bk>
      <rc t="2" v="23529"/>
    </bk>
    <bk>
      <rc t="2" v="23530"/>
    </bk>
    <bk>
      <rc t="2" v="23531"/>
    </bk>
    <bk>
      <rc t="2" v="23532"/>
    </bk>
    <bk>
      <rc t="2" v="23533"/>
    </bk>
    <bk>
      <rc t="2" v="23534"/>
    </bk>
    <bk>
      <rc t="2" v="23535"/>
    </bk>
    <bk>
      <rc t="2" v="23536"/>
    </bk>
    <bk>
      <rc t="2" v="23537"/>
    </bk>
    <bk>
      <rc t="2" v="23538"/>
    </bk>
    <bk>
      <rc t="2" v="23539"/>
    </bk>
    <bk>
      <rc t="2" v="23540"/>
    </bk>
    <bk>
      <rc t="2" v="23541"/>
    </bk>
    <bk>
      <rc t="2" v="23542"/>
    </bk>
    <bk>
      <rc t="2" v="23543"/>
    </bk>
    <bk>
      <rc t="2" v="23544"/>
    </bk>
    <bk>
      <rc t="2" v="23545"/>
    </bk>
    <bk>
      <rc t="2" v="23546"/>
    </bk>
    <bk>
      <rc t="2" v="23547"/>
    </bk>
    <bk>
      <rc t="2" v="23548"/>
    </bk>
    <bk>
      <rc t="2" v="23549"/>
    </bk>
    <bk>
      <rc t="2" v="23550"/>
    </bk>
    <bk>
      <rc t="2" v="23551"/>
    </bk>
    <bk>
      <rc t="2" v="23552"/>
    </bk>
    <bk>
      <rc t="2" v="23553"/>
    </bk>
    <bk>
      <rc t="2" v="23554"/>
    </bk>
    <bk>
      <rc t="2" v="23555"/>
    </bk>
    <bk>
      <rc t="2" v="23556"/>
    </bk>
    <bk>
      <rc t="2" v="23557"/>
    </bk>
    <bk>
      <rc t="2" v="23558"/>
    </bk>
    <bk>
      <rc t="2" v="23559"/>
    </bk>
    <bk>
      <rc t="2" v="23560"/>
    </bk>
    <bk>
      <rc t="2" v="23561"/>
    </bk>
    <bk>
      <rc t="2" v="23562"/>
    </bk>
    <bk>
      <rc t="2" v="23563"/>
    </bk>
    <bk>
      <rc t="2" v="23564"/>
    </bk>
    <bk>
      <rc t="2" v="23565"/>
    </bk>
    <bk>
      <rc t="2" v="23566"/>
    </bk>
    <bk>
      <rc t="2" v="23567"/>
    </bk>
    <bk>
      <rc t="2" v="23568"/>
    </bk>
    <bk>
      <rc t="2" v="23569"/>
    </bk>
    <bk>
      <rc t="2" v="23570"/>
    </bk>
    <bk>
      <rc t="2" v="23571"/>
    </bk>
    <bk>
      <rc t="2" v="23572"/>
    </bk>
    <bk>
      <rc t="2" v="23573"/>
    </bk>
    <bk>
      <rc t="2" v="23574"/>
    </bk>
    <bk>
      <rc t="2" v="23575"/>
    </bk>
    <bk>
      <rc t="2" v="23576"/>
    </bk>
    <bk>
      <rc t="2" v="23577"/>
    </bk>
    <bk>
      <rc t="2" v="23578"/>
    </bk>
    <bk>
      <rc t="2" v="23579"/>
    </bk>
    <bk>
      <rc t="2" v="23580"/>
    </bk>
    <bk>
      <rc t="2" v="23581"/>
    </bk>
    <bk>
      <rc t="2" v="23582"/>
    </bk>
    <bk>
      <rc t="2" v="23583"/>
    </bk>
    <bk>
      <rc t="2" v="23584"/>
    </bk>
    <bk>
      <rc t="2" v="23585"/>
    </bk>
    <bk>
      <rc t="2" v="23586"/>
    </bk>
    <bk>
      <rc t="2" v="23587"/>
    </bk>
    <bk>
      <rc t="2" v="23588"/>
    </bk>
    <bk>
      <rc t="2" v="23589"/>
    </bk>
    <bk>
      <rc t="2" v="23590"/>
    </bk>
    <bk>
      <rc t="2" v="23591"/>
    </bk>
    <bk>
      <rc t="2" v="23592"/>
    </bk>
    <bk>
      <rc t="2" v="23593"/>
    </bk>
    <bk>
      <rc t="2" v="23594"/>
    </bk>
    <bk>
      <rc t="2" v="23595"/>
    </bk>
    <bk>
      <rc t="2" v="23596"/>
    </bk>
    <bk>
      <rc t="2" v="23597"/>
    </bk>
    <bk>
      <rc t="2" v="23598"/>
    </bk>
    <bk>
      <rc t="2" v="23599"/>
    </bk>
    <bk>
      <rc t="2" v="23600"/>
    </bk>
    <bk>
      <rc t="2" v="23601"/>
    </bk>
    <bk>
      <rc t="2" v="23602"/>
    </bk>
    <bk>
      <rc t="2" v="23603"/>
    </bk>
    <bk>
      <rc t="2" v="23604"/>
    </bk>
    <bk>
      <rc t="2" v="23605"/>
    </bk>
    <bk>
      <rc t="2" v="23606"/>
    </bk>
    <bk>
      <rc t="2" v="23607"/>
    </bk>
    <bk>
      <rc t="2" v="23608"/>
    </bk>
    <bk>
      <rc t="2" v="23609"/>
    </bk>
    <bk>
      <rc t="2" v="23610"/>
    </bk>
    <bk>
      <rc t="2" v="23611"/>
    </bk>
    <bk>
      <rc t="2" v="23612"/>
    </bk>
    <bk>
      <rc t="2" v="23613"/>
    </bk>
    <bk>
      <rc t="2" v="23614"/>
    </bk>
    <bk>
      <rc t="2" v="23615"/>
    </bk>
    <bk>
      <rc t="2" v="23616"/>
    </bk>
    <bk>
      <rc t="2" v="23617"/>
    </bk>
    <bk>
      <rc t="2" v="23618"/>
    </bk>
    <bk>
      <rc t="2" v="23619"/>
    </bk>
    <bk>
      <rc t="2" v="23620"/>
    </bk>
    <bk>
      <rc t="2" v="23621"/>
    </bk>
    <bk>
      <rc t="2" v="23622"/>
    </bk>
    <bk>
      <rc t="2" v="23623"/>
    </bk>
    <bk>
      <rc t="2" v="23624"/>
    </bk>
    <bk>
      <rc t="2" v="23625"/>
    </bk>
    <bk>
      <rc t="2" v="23626"/>
    </bk>
    <bk>
      <rc t="2" v="23627"/>
    </bk>
    <bk>
      <rc t="2" v="23628"/>
    </bk>
    <bk>
      <rc t="2" v="23629"/>
    </bk>
    <bk>
      <rc t="2" v="23630"/>
    </bk>
    <bk>
      <rc t="2" v="23631"/>
    </bk>
    <bk>
      <rc t="2" v="23632"/>
    </bk>
    <bk>
      <rc t="2" v="23633"/>
    </bk>
    <bk>
      <rc t="2" v="23634"/>
    </bk>
    <bk>
      <rc t="2" v="23635"/>
    </bk>
    <bk>
      <rc t="2" v="23636"/>
    </bk>
    <bk>
      <rc t="2" v="23637"/>
    </bk>
    <bk>
      <rc t="2" v="23638"/>
    </bk>
    <bk>
      <rc t="2" v="23639"/>
    </bk>
    <bk>
      <rc t="2" v="23640"/>
    </bk>
    <bk>
      <rc t="2" v="23641"/>
    </bk>
    <bk>
      <rc t="2" v="23642"/>
    </bk>
    <bk>
      <rc t="2" v="23643"/>
    </bk>
    <bk>
      <rc t="2" v="23644"/>
    </bk>
    <bk>
      <rc t="2" v="23645"/>
    </bk>
    <bk>
      <rc t="2" v="23646"/>
    </bk>
    <bk>
      <rc t="2" v="23647"/>
    </bk>
    <bk>
      <rc t="2" v="23648"/>
    </bk>
    <bk>
      <rc t="2" v="23649"/>
    </bk>
    <bk>
      <rc t="2" v="23650"/>
    </bk>
    <bk>
      <rc t="2" v="23651"/>
    </bk>
    <bk>
      <rc t="2" v="23652"/>
    </bk>
    <bk>
      <rc t="2" v="23653"/>
    </bk>
    <bk>
      <rc t="2" v="23654"/>
    </bk>
    <bk>
      <rc t="2" v="23655"/>
    </bk>
    <bk>
      <rc t="2" v="23656"/>
    </bk>
    <bk>
      <rc t="2" v="23657"/>
    </bk>
    <bk>
      <rc t="2" v="23658"/>
    </bk>
    <bk>
      <rc t="2" v="23659"/>
    </bk>
    <bk>
      <rc t="2" v="23660"/>
    </bk>
    <bk>
      <rc t="2" v="23661"/>
    </bk>
    <bk>
      <rc t="2" v="23662"/>
    </bk>
    <bk>
      <rc t="2" v="23663"/>
    </bk>
    <bk>
      <rc t="2" v="23664"/>
    </bk>
    <bk>
      <rc t="2" v="23665"/>
    </bk>
    <bk>
      <rc t="2" v="23666"/>
    </bk>
    <bk>
      <rc t="2" v="23667"/>
    </bk>
    <bk>
      <rc t="2" v="23668"/>
    </bk>
    <bk>
      <rc t="2" v="23669"/>
    </bk>
    <bk>
      <rc t="2" v="23670"/>
    </bk>
    <bk>
      <rc t="2" v="23671"/>
    </bk>
    <bk>
      <rc t="2" v="23672"/>
    </bk>
    <bk>
      <rc t="2" v="23673"/>
    </bk>
    <bk>
      <rc t="2" v="23674"/>
    </bk>
    <bk>
      <rc t="2" v="23675"/>
    </bk>
    <bk>
      <rc t="2" v="23676"/>
    </bk>
    <bk>
      <rc t="2" v="23677"/>
    </bk>
    <bk>
      <rc t="2" v="23678"/>
    </bk>
    <bk>
      <rc t="2" v="23679"/>
    </bk>
    <bk>
      <rc t="2" v="23680"/>
    </bk>
    <bk>
      <rc t="2" v="23681"/>
    </bk>
    <bk>
      <rc t="2" v="23682"/>
    </bk>
    <bk>
      <rc t="2" v="23683"/>
    </bk>
    <bk>
      <rc t="2" v="23684"/>
    </bk>
    <bk>
      <rc t="2" v="23685"/>
    </bk>
    <bk>
      <rc t="2" v="23686"/>
    </bk>
    <bk>
      <rc t="2" v="23687"/>
    </bk>
    <bk>
      <rc t="2" v="23688"/>
    </bk>
    <bk>
      <rc t="2" v="23689"/>
    </bk>
    <bk>
      <rc t="2" v="23690"/>
    </bk>
    <bk>
      <rc t="2" v="23691"/>
    </bk>
    <bk>
      <rc t="2" v="23692"/>
    </bk>
    <bk>
      <rc t="2" v="23693"/>
    </bk>
    <bk>
      <rc t="2" v="23694"/>
    </bk>
    <bk>
      <rc t="2" v="23695"/>
    </bk>
    <bk>
      <rc t="2" v="23696"/>
    </bk>
    <bk>
      <rc t="2" v="23697"/>
    </bk>
    <bk>
      <rc t="2" v="23698"/>
    </bk>
    <bk>
      <rc t="2" v="23699"/>
    </bk>
    <bk>
      <rc t="2" v="23700"/>
    </bk>
    <bk>
      <rc t="2" v="23701"/>
    </bk>
    <bk>
      <rc t="2" v="23702"/>
    </bk>
    <bk>
      <rc t="2" v="23703"/>
    </bk>
    <bk>
      <rc t="2" v="23704"/>
    </bk>
    <bk>
      <rc t="2" v="23705"/>
    </bk>
    <bk>
      <rc t="2" v="23706"/>
    </bk>
    <bk>
      <rc t="2" v="23707"/>
    </bk>
    <bk>
      <rc t="2" v="23708"/>
    </bk>
    <bk>
      <rc t="2" v="23709"/>
    </bk>
    <bk>
      <rc t="2" v="23710"/>
    </bk>
    <bk>
      <rc t="2" v="23711"/>
    </bk>
    <bk>
      <rc t="2" v="23712"/>
    </bk>
    <bk>
      <rc t="2" v="23713"/>
    </bk>
    <bk>
      <rc t="2" v="23714"/>
    </bk>
    <bk>
      <rc t="2" v="23715"/>
    </bk>
    <bk>
      <rc t="2" v="23716"/>
    </bk>
    <bk>
      <rc t="2" v="23717"/>
    </bk>
    <bk>
      <rc t="2" v="23718"/>
    </bk>
    <bk>
      <rc t="2" v="23719"/>
    </bk>
    <bk>
      <rc t="2" v="23720"/>
    </bk>
    <bk>
      <rc t="2" v="23721"/>
    </bk>
    <bk>
      <rc t="2" v="23722"/>
    </bk>
    <bk>
      <rc t="2" v="23723"/>
    </bk>
    <bk>
      <rc t="2" v="23724"/>
    </bk>
    <bk>
      <rc t="2" v="23725"/>
    </bk>
    <bk>
      <rc t="2" v="23726"/>
    </bk>
    <bk>
      <rc t="2" v="23727"/>
    </bk>
    <bk>
      <rc t="2" v="23728"/>
    </bk>
    <bk>
      <rc t="2" v="23729"/>
    </bk>
    <bk>
      <rc t="2" v="23730"/>
    </bk>
    <bk>
      <rc t="2" v="23731"/>
    </bk>
    <bk>
      <rc t="2" v="23732"/>
    </bk>
    <bk>
      <rc t="2" v="23733"/>
    </bk>
    <bk>
      <rc t="2" v="23734"/>
    </bk>
    <bk>
      <rc t="2" v="23735"/>
    </bk>
    <bk>
      <rc t="2" v="23736"/>
    </bk>
    <bk>
      <rc t="2" v="23737"/>
    </bk>
    <bk>
      <rc t="2" v="23738"/>
    </bk>
    <bk>
      <rc t="2" v="23739"/>
    </bk>
    <bk>
      <rc t="2" v="23740"/>
    </bk>
    <bk>
      <rc t="2" v="23741"/>
    </bk>
    <bk>
      <rc t="2" v="23742"/>
    </bk>
    <bk>
      <rc t="2" v="23743"/>
    </bk>
    <bk>
      <rc t="2" v="23744"/>
    </bk>
    <bk>
      <rc t="2" v="23745"/>
    </bk>
    <bk>
      <rc t="2" v="23746"/>
    </bk>
    <bk>
      <rc t="2" v="23747"/>
    </bk>
    <bk>
      <rc t="2" v="23748"/>
    </bk>
    <bk>
      <rc t="2" v="23749"/>
    </bk>
    <bk>
      <rc t="2" v="23750"/>
    </bk>
    <bk>
      <rc t="2" v="23751"/>
    </bk>
    <bk>
      <rc t="2" v="23752"/>
    </bk>
    <bk>
      <rc t="2" v="23753"/>
    </bk>
    <bk>
      <rc t="2" v="23754"/>
    </bk>
    <bk>
      <rc t="2" v="23755"/>
    </bk>
    <bk>
      <rc t="2" v="23756"/>
    </bk>
    <bk>
      <rc t="2" v="23757"/>
    </bk>
    <bk>
      <rc t="2" v="23758"/>
    </bk>
    <bk>
      <rc t="2" v="23759"/>
    </bk>
    <bk>
      <rc t="2" v="23760"/>
    </bk>
    <bk>
      <rc t="2" v="23761"/>
    </bk>
    <bk>
      <rc t="2" v="23762"/>
    </bk>
    <bk>
      <rc t="2" v="23763"/>
    </bk>
    <bk>
      <rc t="2" v="23764"/>
    </bk>
    <bk>
      <rc t="2" v="23765"/>
    </bk>
    <bk>
      <rc t="2" v="23766"/>
    </bk>
    <bk>
      <rc t="2" v="23767"/>
    </bk>
    <bk>
      <rc t="2" v="23768"/>
    </bk>
    <bk>
      <rc t="2" v="23769"/>
    </bk>
    <bk>
      <rc t="2" v="23770"/>
    </bk>
    <bk>
      <rc t="2" v="23771"/>
    </bk>
    <bk>
      <rc t="2" v="23772"/>
    </bk>
    <bk>
      <rc t="2" v="23773"/>
    </bk>
    <bk>
      <rc t="2" v="23774"/>
    </bk>
    <bk>
      <rc t="2" v="23775"/>
    </bk>
    <bk>
      <rc t="2" v="23776"/>
    </bk>
    <bk>
      <rc t="2" v="23777"/>
    </bk>
    <bk>
      <rc t="2" v="23778"/>
    </bk>
    <bk>
      <rc t="2" v="23779"/>
    </bk>
    <bk>
      <rc t="2" v="23780"/>
    </bk>
    <bk>
      <rc t="2" v="23781"/>
    </bk>
    <bk>
      <rc t="2" v="23782"/>
    </bk>
    <bk>
      <rc t="2" v="23783"/>
    </bk>
    <bk>
      <rc t="2" v="23784"/>
    </bk>
    <bk>
      <rc t="2" v="23785"/>
    </bk>
    <bk>
      <rc t="2" v="23786"/>
    </bk>
    <bk>
      <rc t="2" v="23787"/>
    </bk>
    <bk>
      <rc t="2" v="23788"/>
    </bk>
    <bk>
      <rc t="2" v="23789"/>
    </bk>
    <bk>
      <rc t="2" v="23790"/>
    </bk>
    <bk>
      <rc t="2" v="23791"/>
    </bk>
    <bk>
      <rc t="2" v="23792"/>
    </bk>
    <bk>
      <rc t="2" v="23793"/>
    </bk>
    <bk>
      <rc t="2" v="23794"/>
    </bk>
    <bk>
      <rc t="2" v="23795"/>
    </bk>
    <bk>
      <rc t="2" v="23796"/>
    </bk>
    <bk>
      <rc t="2" v="23797"/>
    </bk>
    <bk>
      <rc t="2" v="23798"/>
    </bk>
    <bk>
      <rc t="2" v="23799"/>
    </bk>
    <bk>
      <rc t="2" v="23800"/>
    </bk>
    <bk>
      <rc t="2" v="23801"/>
    </bk>
    <bk>
      <rc t="2" v="23802"/>
    </bk>
    <bk>
      <rc t="2" v="23803"/>
    </bk>
    <bk>
      <rc t="2" v="23804"/>
    </bk>
    <bk>
      <rc t="2" v="23805"/>
    </bk>
    <bk>
      <rc t="2" v="23806"/>
    </bk>
    <bk>
      <rc t="2" v="23807"/>
    </bk>
    <bk>
      <rc t="2" v="23808"/>
    </bk>
    <bk>
      <rc t="2" v="23809"/>
    </bk>
    <bk>
      <rc t="2" v="23810"/>
    </bk>
    <bk>
      <rc t="2" v="23811"/>
    </bk>
    <bk>
      <rc t="2" v="23812"/>
    </bk>
    <bk>
      <rc t="2" v="23813"/>
    </bk>
    <bk>
      <rc t="2" v="23814"/>
    </bk>
    <bk>
      <rc t="2" v="23815"/>
    </bk>
    <bk>
      <rc t="2" v="23816"/>
    </bk>
    <bk>
      <rc t="2" v="23817"/>
    </bk>
    <bk>
      <rc t="2" v="23818"/>
    </bk>
    <bk>
      <rc t="2" v="23819"/>
    </bk>
    <bk>
      <rc t="2" v="23820"/>
    </bk>
    <bk>
      <rc t="2" v="23821"/>
    </bk>
    <bk>
      <rc t="2" v="23822"/>
    </bk>
    <bk>
      <rc t="2" v="23823"/>
    </bk>
    <bk>
      <rc t="2" v="23824"/>
    </bk>
    <bk>
      <rc t="2" v="23825"/>
    </bk>
    <bk>
      <rc t="2" v="23826"/>
    </bk>
    <bk>
      <rc t="2" v="23827"/>
    </bk>
    <bk>
      <rc t="2" v="23828"/>
    </bk>
    <bk>
      <rc t="2" v="23829"/>
    </bk>
    <bk>
      <rc t="2" v="23830"/>
    </bk>
    <bk>
      <rc t="2" v="23831"/>
    </bk>
    <bk>
      <rc t="2" v="23832"/>
    </bk>
    <bk>
      <rc t="2" v="23833"/>
    </bk>
    <bk>
      <rc t="2" v="23834"/>
    </bk>
    <bk>
      <rc t="2" v="23835"/>
    </bk>
    <bk>
      <rc t="2" v="23836"/>
    </bk>
    <bk>
      <rc t="2" v="23837"/>
    </bk>
    <bk>
      <rc t="2" v="23838"/>
    </bk>
    <bk>
      <rc t="2" v="23839"/>
    </bk>
    <bk>
      <rc t="2" v="23840"/>
    </bk>
    <bk>
      <rc t="2" v="23841"/>
    </bk>
    <bk>
      <rc t="2" v="23842"/>
    </bk>
    <bk>
      <rc t="2" v="23843"/>
    </bk>
    <bk>
      <rc t="2" v="23844"/>
    </bk>
    <bk>
      <rc t="2" v="23845"/>
    </bk>
    <bk>
      <rc t="2" v="23846"/>
    </bk>
    <bk>
      <rc t="2" v="23847"/>
    </bk>
    <bk>
      <rc t="2" v="23848"/>
    </bk>
    <bk>
      <rc t="2" v="23849"/>
    </bk>
    <bk>
      <rc t="2" v="23850"/>
    </bk>
    <bk>
      <rc t="2" v="23851"/>
    </bk>
    <bk>
      <rc t="2" v="23852"/>
    </bk>
    <bk>
      <rc t="2" v="23853"/>
    </bk>
    <bk>
      <rc t="2" v="23854"/>
    </bk>
    <bk>
      <rc t="2" v="23855"/>
    </bk>
    <bk>
      <rc t="2" v="23856"/>
    </bk>
    <bk>
      <rc t="2" v="23857"/>
    </bk>
    <bk>
      <rc t="2" v="23858"/>
    </bk>
    <bk>
      <rc t="2" v="23859"/>
    </bk>
    <bk>
      <rc t="2" v="23860"/>
    </bk>
    <bk>
      <rc t="2" v="23861"/>
    </bk>
    <bk>
      <rc t="2" v="23862"/>
    </bk>
    <bk>
      <rc t="2" v="23863"/>
    </bk>
    <bk>
      <rc t="2" v="23864"/>
    </bk>
    <bk>
      <rc t="2" v="23865"/>
    </bk>
    <bk>
      <rc t="2" v="23866"/>
    </bk>
    <bk>
      <rc t="2" v="23867"/>
    </bk>
    <bk>
      <rc t="2" v="23868"/>
    </bk>
    <bk>
      <rc t="2" v="23869"/>
    </bk>
    <bk>
      <rc t="2" v="23870"/>
    </bk>
    <bk>
      <rc t="2" v="23871"/>
    </bk>
    <bk>
      <rc t="2" v="23872"/>
    </bk>
    <bk>
      <rc t="2" v="23873"/>
    </bk>
    <bk>
      <rc t="2" v="23874"/>
    </bk>
    <bk>
      <rc t="2" v="23875"/>
    </bk>
    <bk>
      <rc t="2" v="23876"/>
    </bk>
    <bk>
      <rc t="2" v="23877"/>
    </bk>
    <bk>
      <rc t="2" v="23878"/>
    </bk>
    <bk>
      <rc t="2" v="23879"/>
    </bk>
    <bk>
      <rc t="2" v="23880"/>
    </bk>
    <bk>
      <rc t="2" v="23881"/>
    </bk>
    <bk>
      <rc t="2" v="23882"/>
    </bk>
    <bk>
      <rc t="2" v="23883"/>
    </bk>
    <bk>
      <rc t="2" v="23884"/>
    </bk>
    <bk>
      <rc t="2" v="23885"/>
    </bk>
    <bk>
      <rc t="2" v="23886"/>
    </bk>
    <bk>
      <rc t="2" v="23887"/>
    </bk>
    <bk>
      <rc t="2" v="23888"/>
    </bk>
    <bk>
      <rc t="2" v="23889"/>
    </bk>
    <bk>
      <rc t="2" v="23890"/>
    </bk>
    <bk>
      <rc t="2" v="23891"/>
    </bk>
    <bk>
      <rc t="2" v="23892"/>
    </bk>
    <bk>
      <rc t="2" v="23893"/>
    </bk>
    <bk>
      <rc t="2" v="23894"/>
    </bk>
    <bk>
      <rc t="2" v="23895"/>
    </bk>
    <bk>
      <rc t="2" v="23896"/>
    </bk>
    <bk>
      <rc t="2" v="23897"/>
    </bk>
    <bk>
      <rc t="2" v="23898"/>
    </bk>
    <bk>
      <rc t="2" v="23899"/>
    </bk>
    <bk>
      <rc t="2" v="23900"/>
    </bk>
    <bk>
      <rc t="2" v="23901"/>
    </bk>
    <bk>
      <rc t="2" v="23902"/>
    </bk>
    <bk>
      <rc t="2" v="23903"/>
    </bk>
    <bk>
      <rc t="2" v="23904"/>
    </bk>
    <bk>
      <rc t="2" v="23905"/>
    </bk>
    <bk>
      <rc t="2" v="23906"/>
    </bk>
    <bk>
      <rc t="2" v="23907"/>
    </bk>
    <bk>
      <rc t="2" v="23908"/>
    </bk>
    <bk>
      <rc t="2" v="23909"/>
    </bk>
    <bk>
      <rc t="2" v="23910"/>
    </bk>
    <bk>
      <rc t="2" v="23911"/>
    </bk>
    <bk>
      <rc t="2" v="23912"/>
    </bk>
    <bk>
      <rc t="2" v="23913"/>
    </bk>
    <bk>
      <rc t="2" v="23914"/>
    </bk>
    <bk>
      <rc t="2" v="23915"/>
    </bk>
    <bk>
      <rc t="2" v="23916"/>
    </bk>
    <bk>
      <rc t="2" v="23917"/>
    </bk>
    <bk>
      <rc t="2" v="23918"/>
    </bk>
    <bk>
      <rc t="2" v="23919"/>
    </bk>
    <bk>
      <rc t="2" v="23920"/>
    </bk>
    <bk>
      <rc t="2" v="23921"/>
    </bk>
    <bk>
      <rc t="2" v="23922"/>
    </bk>
    <bk>
      <rc t="2" v="23923"/>
    </bk>
    <bk>
      <rc t="2" v="23924"/>
    </bk>
    <bk>
      <rc t="2" v="23925"/>
    </bk>
    <bk>
      <rc t="2" v="23926"/>
    </bk>
    <bk>
      <rc t="2" v="23927"/>
    </bk>
    <bk>
      <rc t="2" v="23928"/>
    </bk>
    <bk>
      <rc t="2" v="23929"/>
    </bk>
    <bk>
      <rc t="2" v="23930"/>
    </bk>
    <bk>
      <rc t="2" v="23931"/>
    </bk>
    <bk>
      <rc t="2" v="23932"/>
    </bk>
    <bk>
      <rc t="2" v="23933"/>
    </bk>
    <bk>
      <rc t="2" v="23934"/>
    </bk>
    <bk>
      <rc t="2" v="23935"/>
    </bk>
    <bk>
      <rc t="2" v="23936"/>
    </bk>
    <bk>
      <rc t="2" v="23937"/>
    </bk>
    <bk>
      <rc t="2" v="23938"/>
    </bk>
    <bk>
      <rc t="2" v="23939"/>
    </bk>
    <bk>
      <rc t="2" v="23940"/>
    </bk>
    <bk>
      <rc t="2" v="23941"/>
    </bk>
    <bk>
      <rc t="2" v="23942"/>
    </bk>
    <bk>
      <rc t="2" v="23943"/>
    </bk>
    <bk>
      <rc t="2" v="23944"/>
    </bk>
    <bk>
      <rc t="2" v="23945"/>
    </bk>
    <bk>
      <rc t="2" v="23946"/>
    </bk>
    <bk>
      <rc t="2" v="23947"/>
    </bk>
    <bk>
      <rc t="2" v="23948"/>
    </bk>
    <bk>
      <rc t="2" v="23949"/>
    </bk>
    <bk>
      <rc t="2" v="23950"/>
    </bk>
    <bk>
      <rc t="2" v="23951"/>
    </bk>
    <bk>
      <rc t="2" v="23952"/>
    </bk>
    <bk>
      <rc t="2" v="23953"/>
    </bk>
    <bk>
      <rc t="2" v="23954"/>
    </bk>
    <bk>
      <rc t="2" v="23955"/>
    </bk>
    <bk>
      <rc t="2" v="23956"/>
    </bk>
    <bk>
      <rc t="2" v="23957"/>
    </bk>
    <bk>
      <rc t="2" v="23958"/>
    </bk>
    <bk>
      <rc t="2" v="23959"/>
    </bk>
    <bk>
      <rc t="2" v="23960"/>
    </bk>
    <bk>
      <rc t="2" v="23961"/>
    </bk>
    <bk>
      <rc t="2" v="23962"/>
    </bk>
    <bk>
      <rc t="2" v="23963"/>
    </bk>
    <bk>
      <rc t="2" v="23964"/>
    </bk>
    <bk>
      <rc t="2" v="23965"/>
    </bk>
    <bk>
      <rc t="2" v="23966"/>
    </bk>
    <bk>
      <rc t="2" v="23967"/>
    </bk>
    <bk>
      <rc t="2" v="23968"/>
    </bk>
    <bk>
      <rc t="2" v="23969"/>
    </bk>
    <bk>
      <rc t="2" v="23970"/>
    </bk>
    <bk>
      <rc t="2" v="23971"/>
    </bk>
    <bk>
      <rc t="2" v="23972"/>
    </bk>
    <bk>
      <rc t="2" v="23973"/>
    </bk>
    <bk>
      <rc t="2" v="23974"/>
    </bk>
    <bk>
      <rc t="2" v="23975"/>
    </bk>
    <bk>
      <rc t="2" v="23976"/>
    </bk>
    <bk>
      <rc t="2" v="23977"/>
    </bk>
    <bk>
      <rc t="2" v="23978"/>
    </bk>
    <bk>
      <rc t="2" v="23979"/>
    </bk>
    <bk>
      <rc t="2" v="23980"/>
    </bk>
    <bk>
      <rc t="2" v="23981"/>
    </bk>
    <bk>
      <rc t="2" v="23982"/>
    </bk>
    <bk>
      <rc t="2" v="23983"/>
    </bk>
    <bk>
      <rc t="2" v="23984"/>
    </bk>
    <bk>
      <rc t="2" v="23985"/>
    </bk>
    <bk>
      <rc t="2" v="23986"/>
    </bk>
    <bk>
      <rc t="2" v="23987"/>
    </bk>
    <bk>
      <rc t="2" v="23988"/>
    </bk>
    <bk>
      <rc t="2" v="23989"/>
    </bk>
    <bk>
      <rc t="2" v="23990"/>
    </bk>
    <bk>
      <rc t="2" v="23991"/>
    </bk>
    <bk>
      <rc t="2" v="23992"/>
    </bk>
    <bk>
      <rc t="2" v="23993"/>
    </bk>
    <bk>
      <rc t="2" v="23994"/>
    </bk>
    <bk>
      <rc t="2" v="23995"/>
    </bk>
    <bk>
      <rc t="2" v="23996"/>
    </bk>
    <bk>
      <rc t="2" v="23997"/>
    </bk>
    <bk>
      <rc t="2" v="23998"/>
    </bk>
    <bk>
      <rc t="2" v="23999"/>
    </bk>
    <bk>
      <rc t="2" v="24000"/>
    </bk>
    <bk>
      <rc t="2" v="24001"/>
    </bk>
    <bk>
      <rc t="2" v="24002"/>
    </bk>
    <bk>
      <rc t="2" v="24003"/>
    </bk>
    <bk>
      <rc t="2" v="24004"/>
    </bk>
    <bk>
      <rc t="2" v="24005"/>
    </bk>
    <bk>
      <rc t="2" v="24006"/>
    </bk>
    <bk>
      <rc t="2" v="24007"/>
    </bk>
    <bk>
      <rc t="2" v="24008"/>
    </bk>
    <bk>
      <rc t="2" v="24009"/>
    </bk>
    <bk>
      <rc t="2" v="24010"/>
    </bk>
    <bk>
      <rc t="2" v="24011"/>
    </bk>
    <bk>
      <rc t="2" v="24012"/>
    </bk>
    <bk>
      <rc t="2" v="24013"/>
    </bk>
    <bk>
      <rc t="2" v="24014"/>
    </bk>
    <bk>
      <rc t="2" v="24015"/>
    </bk>
    <bk>
      <rc t="2" v="24016"/>
    </bk>
    <bk>
      <rc t="2" v="24017"/>
    </bk>
    <bk>
      <rc t="2" v="24018"/>
    </bk>
    <bk>
      <rc t="2" v="24019"/>
    </bk>
    <bk>
      <rc t="2" v="24020"/>
    </bk>
    <bk>
      <rc t="2" v="24021"/>
    </bk>
    <bk>
      <rc t="2" v="24022"/>
    </bk>
    <bk>
      <rc t="2" v="24023"/>
    </bk>
    <bk>
      <rc t="2" v="24024"/>
    </bk>
    <bk>
      <rc t="2" v="24025"/>
    </bk>
    <bk>
      <rc t="2" v="24026"/>
    </bk>
    <bk>
      <rc t="2" v="24027"/>
    </bk>
    <bk>
      <rc t="2" v="24028"/>
    </bk>
    <bk>
      <rc t="2" v="24029"/>
    </bk>
    <bk>
      <rc t="2" v="24030"/>
    </bk>
    <bk>
      <rc t="2" v="24031"/>
    </bk>
    <bk>
      <rc t="2" v="24032"/>
    </bk>
    <bk>
      <rc t="2" v="24033"/>
    </bk>
    <bk>
      <rc t="2" v="24034"/>
    </bk>
    <bk>
      <rc t="2" v="24035"/>
    </bk>
    <bk>
      <rc t="2" v="24036"/>
    </bk>
    <bk>
      <rc t="2" v="24037"/>
    </bk>
    <bk>
      <rc t="2" v="24038"/>
    </bk>
    <bk>
      <rc t="2" v="24039"/>
    </bk>
    <bk>
      <rc t="2" v="24040"/>
    </bk>
    <bk>
      <rc t="2" v="24041"/>
    </bk>
    <bk>
      <rc t="2" v="24042"/>
    </bk>
    <bk>
      <rc t="2" v="24043"/>
    </bk>
    <bk>
      <rc t="2" v="24044"/>
    </bk>
    <bk>
      <rc t="2" v="24045"/>
    </bk>
    <bk>
      <rc t="2" v="24046"/>
    </bk>
    <bk>
      <rc t="2" v="24047"/>
    </bk>
    <bk>
      <rc t="2" v="24048"/>
    </bk>
    <bk>
      <rc t="2" v="24049"/>
    </bk>
    <bk>
      <rc t="2" v="24050"/>
    </bk>
    <bk>
      <rc t="2" v="24051"/>
    </bk>
    <bk>
      <rc t="2" v="24052"/>
    </bk>
    <bk>
      <rc t="2" v="24053"/>
    </bk>
    <bk>
      <rc t="2" v="24054"/>
    </bk>
    <bk>
      <rc t="2" v="24055"/>
    </bk>
    <bk>
      <rc t="2" v="24056"/>
    </bk>
    <bk>
      <rc t="2" v="24057"/>
    </bk>
    <bk>
      <rc t="2" v="24058"/>
    </bk>
    <bk>
      <rc t="2" v="24059"/>
    </bk>
    <bk>
      <rc t="2" v="24060"/>
    </bk>
    <bk>
      <rc t="2" v="24061"/>
    </bk>
    <bk>
      <rc t="2" v="24062"/>
    </bk>
    <bk>
      <rc t="2" v="24063"/>
    </bk>
    <bk>
      <rc t="2" v="24064"/>
    </bk>
    <bk>
      <rc t="2" v="24065"/>
    </bk>
    <bk>
      <rc t="2" v="24066"/>
    </bk>
    <bk>
      <rc t="2" v="24067"/>
    </bk>
    <bk>
      <rc t="2" v="24068"/>
    </bk>
    <bk>
      <rc t="2" v="24069"/>
    </bk>
    <bk>
      <rc t="2" v="24070"/>
    </bk>
    <bk>
      <rc t="2" v="24071"/>
    </bk>
    <bk>
      <rc t="2" v="24072"/>
    </bk>
    <bk>
      <rc t="2" v="24073"/>
    </bk>
    <bk>
      <rc t="2" v="24074"/>
    </bk>
    <bk>
      <rc t="2" v="24075"/>
    </bk>
    <bk>
      <rc t="2" v="24076"/>
    </bk>
    <bk>
      <rc t="2" v="24077"/>
    </bk>
    <bk>
      <rc t="2" v="24078"/>
    </bk>
    <bk>
      <rc t="2" v="24079"/>
    </bk>
    <bk>
      <rc t="2" v="24080"/>
    </bk>
    <bk>
      <rc t="2" v="24081"/>
    </bk>
    <bk>
      <rc t="2" v="24082"/>
    </bk>
    <bk>
      <rc t="2" v="24083"/>
    </bk>
    <bk>
      <rc t="2" v="24084"/>
    </bk>
    <bk>
      <rc t="2" v="24085"/>
    </bk>
    <bk>
      <rc t="2" v="24086"/>
    </bk>
    <bk>
      <rc t="2" v="24087"/>
    </bk>
    <bk>
      <rc t="2" v="24088"/>
    </bk>
    <bk>
      <rc t="2" v="24089"/>
    </bk>
    <bk>
      <rc t="2" v="24090"/>
    </bk>
    <bk>
      <rc t="2" v="24091"/>
    </bk>
    <bk>
      <rc t="2" v="24092"/>
    </bk>
    <bk>
      <rc t="2" v="24093"/>
    </bk>
    <bk>
      <rc t="2" v="24094"/>
    </bk>
    <bk>
      <rc t="2" v="24095"/>
    </bk>
    <bk>
      <rc t="2" v="24096"/>
    </bk>
    <bk>
      <rc t="2" v="24097"/>
    </bk>
    <bk>
      <rc t="2" v="24098"/>
    </bk>
    <bk>
      <rc t="2" v="24099"/>
    </bk>
    <bk>
      <rc t="2" v="24100"/>
    </bk>
    <bk>
      <rc t="2" v="24101"/>
    </bk>
    <bk>
      <rc t="2" v="24102"/>
    </bk>
    <bk>
      <rc t="2" v="24103"/>
    </bk>
    <bk>
      <rc t="2" v="24104"/>
    </bk>
    <bk>
      <rc t="2" v="24105"/>
    </bk>
    <bk>
      <rc t="2" v="24106"/>
    </bk>
    <bk>
      <rc t="2" v="24107"/>
    </bk>
    <bk>
      <rc t="2" v="24108"/>
    </bk>
    <bk>
      <rc t="2" v="24109"/>
    </bk>
    <bk>
      <rc t="2" v="24110"/>
    </bk>
    <bk>
      <rc t="2" v="24111"/>
    </bk>
    <bk>
      <rc t="2" v="24112"/>
    </bk>
    <bk>
      <rc t="2" v="24113"/>
    </bk>
    <bk>
      <rc t="2" v="24114"/>
    </bk>
    <bk>
      <rc t="2" v="24115"/>
    </bk>
    <bk>
      <rc t="2" v="24116"/>
    </bk>
    <bk>
      <rc t="2" v="24117"/>
    </bk>
    <bk>
      <rc t="2" v="24118"/>
    </bk>
    <bk>
      <rc t="2" v="24119"/>
    </bk>
    <bk>
      <rc t="2" v="24120"/>
    </bk>
    <bk>
      <rc t="2" v="24121"/>
    </bk>
    <bk>
      <rc t="2" v="24122"/>
    </bk>
    <bk>
      <rc t="2" v="24123"/>
    </bk>
    <bk>
      <rc t="2" v="24124"/>
    </bk>
    <bk>
      <rc t="2" v="24125"/>
    </bk>
    <bk>
      <rc t="2" v="24126"/>
    </bk>
    <bk>
      <rc t="2" v="24127"/>
    </bk>
    <bk>
      <rc t="2" v="24128"/>
    </bk>
    <bk>
      <rc t="2" v="24129"/>
    </bk>
    <bk>
      <rc t="2" v="24130"/>
    </bk>
    <bk>
      <rc t="2" v="24131"/>
    </bk>
    <bk>
      <rc t="2" v="24132"/>
    </bk>
    <bk>
      <rc t="2" v="24133"/>
    </bk>
    <bk>
      <rc t="2" v="24134"/>
    </bk>
    <bk>
      <rc t="2" v="24135"/>
    </bk>
    <bk>
      <rc t="2" v="24136"/>
    </bk>
    <bk>
      <rc t="2" v="24137"/>
    </bk>
    <bk>
      <rc t="2" v="24138"/>
    </bk>
    <bk>
      <rc t="2" v="24139"/>
    </bk>
    <bk>
      <rc t="2" v="24140"/>
    </bk>
    <bk>
      <rc t="2" v="24141"/>
    </bk>
    <bk>
      <rc t="2" v="24142"/>
    </bk>
    <bk>
      <rc t="2" v="24143"/>
    </bk>
    <bk>
      <rc t="2" v="24144"/>
    </bk>
    <bk>
      <rc t="2" v="24145"/>
    </bk>
    <bk>
      <rc t="2" v="24146"/>
    </bk>
    <bk>
      <rc t="2" v="24147"/>
    </bk>
    <bk>
      <rc t="2" v="24148"/>
    </bk>
    <bk>
      <rc t="2" v="24149"/>
    </bk>
    <bk>
      <rc t="2" v="24150"/>
    </bk>
    <bk>
      <rc t="2" v="24151"/>
    </bk>
    <bk>
      <rc t="2" v="24152"/>
    </bk>
    <bk>
      <rc t="2" v="24153"/>
    </bk>
    <bk>
      <rc t="2" v="24154"/>
    </bk>
    <bk>
      <rc t="2" v="24155"/>
    </bk>
    <bk>
      <rc t="2" v="24156"/>
    </bk>
    <bk>
      <rc t="2" v="24157"/>
    </bk>
    <bk>
      <rc t="2" v="24158"/>
    </bk>
    <bk>
      <rc t="2" v="24159"/>
    </bk>
    <bk>
      <rc t="2" v="24160"/>
    </bk>
    <bk>
      <rc t="2" v="24161"/>
    </bk>
    <bk>
      <rc t="2" v="24162"/>
    </bk>
    <bk>
      <rc t="2" v="24163"/>
    </bk>
    <bk>
      <rc t="2" v="24164"/>
    </bk>
    <bk>
      <rc t="2" v="24165"/>
    </bk>
    <bk>
      <rc t="2" v="24166"/>
    </bk>
    <bk>
      <rc t="2" v="24167"/>
    </bk>
    <bk>
      <rc t="2" v="24168"/>
    </bk>
    <bk>
      <rc t="2" v="24169"/>
    </bk>
    <bk>
      <rc t="2" v="24170"/>
    </bk>
    <bk>
      <rc t="2" v="24171"/>
    </bk>
    <bk>
      <rc t="2" v="24172"/>
    </bk>
    <bk>
      <rc t="2" v="24173"/>
    </bk>
    <bk>
      <rc t="2" v="24174"/>
    </bk>
    <bk>
      <rc t="2" v="24175"/>
    </bk>
    <bk>
      <rc t="2" v="24176"/>
    </bk>
    <bk>
      <rc t="2" v="24177"/>
    </bk>
    <bk>
      <rc t="2" v="24178"/>
    </bk>
    <bk>
      <rc t="2" v="24179"/>
    </bk>
    <bk>
      <rc t="2" v="24180"/>
    </bk>
    <bk>
      <rc t="2" v="24181"/>
    </bk>
    <bk>
      <rc t="2" v="24182"/>
    </bk>
    <bk>
      <rc t="2" v="24183"/>
    </bk>
    <bk>
      <rc t="2" v="24184"/>
    </bk>
    <bk>
      <rc t="2" v="24185"/>
    </bk>
    <bk>
      <rc t="2" v="24186"/>
    </bk>
    <bk>
      <rc t="2" v="24187"/>
    </bk>
    <bk>
      <rc t="2" v="24188"/>
    </bk>
    <bk>
      <rc t="2" v="24189"/>
    </bk>
    <bk>
      <rc t="2" v="24190"/>
    </bk>
    <bk>
      <rc t="2" v="24191"/>
    </bk>
    <bk>
      <rc t="2" v="24192"/>
    </bk>
    <bk>
      <rc t="2" v="24193"/>
    </bk>
    <bk>
      <rc t="2" v="24194"/>
    </bk>
    <bk>
      <rc t="2" v="24195"/>
    </bk>
    <bk>
      <rc t="2" v="24196"/>
    </bk>
    <bk>
      <rc t="2" v="24197"/>
    </bk>
    <bk>
      <rc t="2" v="24198"/>
    </bk>
    <bk>
      <rc t="2" v="24199"/>
    </bk>
    <bk>
      <rc t="2" v="24200"/>
    </bk>
    <bk>
      <rc t="2" v="24201"/>
    </bk>
    <bk>
      <rc t="2" v="24202"/>
    </bk>
    <bk>
      <rc t="2" v="24203"/>
    </bk>
    <bk>
      <rc t="2" v="24204"/>
    </bk>
    <bk>
      <rc t="2" v="24205"/>
    </bk>
    <bk>
      <rc t="2" v="24206"/>
    </bk>
    <bk>
      <rc t="2" v="24207"/>
    </bk>
    <bk>
      <rc t="2" v="24208"/>
    </bk>
    <bk>
      <rc t="2" v="24209"/>
    </bk>
    <bk>
      <rc t="2" v="24210"/>
    </bk>
    <bk>
      <rc t="2" v="24211"/>
    </bk>
    <bk>
      <rc t="2" v="24212"/>
    </bk>
    <bk>
      <rc t="2" v="24213"/>
    </bk>
    <bk>
      <rc t="2" v="24214"/>
    </bk>
    <bk>
      <rc t="2" v="24215"/>
    </bk>
    <bk>
      <rc t="2" v="24216"/>
    </bk>
    <bk>
      <rc t="2" v="24217"/>
    </bk>
    <bk>
      <rc t="2" v="24218"/>
    </bk>
    <bk>
      <rc t="2" v="24219"/>
    </bk>
    <bk>
      <rc t="2" v="24220"/>
    </bk>
    <bk>
      <rc t="2" v="24221"/>
    </bk>
    <bk>
      <rc t="2" v="24222"/>
    </bk>
    <bk>
      <rc t="2" v="24223"/>
    </bk>
    <bk>
      <rc t="2" v="24224"/>
    </bk>
    <bk>
      <rc t="2" v="24225"/>
    </bk>
    <bk>
      <rc t="2" v="24226"/>
    </bk>
    <bk>
      <rc t="2" v="24227"/>
    </bk>
    <bk>
      <rc t="2" v="24228"/>
    </bk>
    <bk>
      <rc t="2" v="24229"/>
    </bk>
    <bk>
      <rc t="2" v="24230"/>
    </bk>
    <bk>
      <rc t="2" v="24231"/>
    </bk>
    <bk>
      <rc t="2" v="24232"/>
    </bk>
    <bk>
      <rc t="2" v="24233"/>
    </bk>
    <bk>
      <rc t="2" v="24234"/>
    </bk>
    <bk>
      <rc t="2" v="24235"/>
    </bk>
    <bk>
      <rc t="2" v="24236"/>
    </bk>
    <bk>
      <rc t="2" v="24237"/>
    </bk>
    <bk>
      <rc t="2" v="24238"/>
    </bk>
    <bk>
      <rc t="2" v="24239"/>
    </bk>
    <bk>
      <rc t="2" v="24240"/>
    </bk>
    <bk>
      <rc t="2" v="24241"/>
    </bk>
    <bk>
      <rc t="2" v="24242"/>
    </bk>
    <bk>
      <rc t="2" v="24243"/>
    </bk>
    <bk>
      <rc t="2" v="24244"/>
    </bk>
    <bk>
      <rc t="2" v="24245"/>
    </bk>
    <bk>
      <rc t="2" v="24246"/>
    </bk>
    <bk>
      <rc t="2" v="24247"/>
    </bk>
    <bk>
      <rc t="2" v="24248"/>
    </bk>
    <bk>
      <rc t="2" v="24249"/>
    </bk>
    <bk>
      <rc t="2" v="24250"/>
    </bk>
    <bk>
      <rc t="2" v="24251"/>
    </bk>
    <bk>
      <rc t="2" v="24252"/>
    </bk>
    <bk>
      <rc t="2" v="24253"/>
    </bk>
    <bk>
      <rc t="2" v="24254"/>
    </bk>
    <bk>
      <rc t="2" v="24255"/>
    </bk>
    <bk>
      <rc t="2" v="24256"/>
    </bk>
    <bk>
      <rc t="2" v="24257"/>
    </bk>
    <bk>
      <rc t="2" v="24258"/>
    </bk>
    <bk>
      <rc t="2" v="24259"/>
    </bk>
    <bk>
      <rc t="2" v="24260"/>
    </bk>
    <bk>
      <rc t="2" v="24261"/>
    </bk>
    <bk>
      <rc t="2" v="24262"/>
    </bk>
    <bk>
      <rc t="2" v="24263"/>
    </bk>
    <bk>
      <rc t="2" v="24264"/>
    </bk>
    <bk>
      <rc t="2" v="24265"/>
    </bk>
    <bk>
      <rc t="2" v="24266"/>
    </bk>
    <bk>
      <rc t="2" v="24267"/>
    </bk>
    <bk>
      <rc t="2" v="24268"/>
    </bk>
    <bk>
      <rc t="2" v="24269"/>
    </bk>
    <bk>
      <rc t="2" v="24270"/>
    </bk>
    <bk>
      <rc t="2" v="24271"/>
    </bk>
    <bk>
      <rc t="2" v="24272"/>
    </bk>
    <bk>
      <rc t="2" v="24273"/>
    </bk>
    <bk>
      <rc t="2" v="24274"/>
    </bk>
    <bk>
      <rc t="2" v="24275"/>
    </bk>
    <bk>
      <rc t="2" v="24276"/>
    </bk>
    <bk>
      <rc t="2" v="24277"/>
    </bk>
    <bk>
      <rc t="2" v="24278"/>
    </bk>
    <bk>
      <rc t="2" v="24279"/>
    </bk>
    <bk>
      <rc t="2" v="24280"/>
    </bk>
    <bk>
      <rc t="2" v="24281"/>
    </bk>
    <bk>
      <rc t="2" v="24282"/>
    </bk>
    <bk>
      <rc t="2" v="24283"/>
    </bk>
    <bk>
      <rc t="2" v="24284"/>
    </bk>
    <bk>
      <rc t="2" v="24285"/>
    </bk>
    <bk>
      <rc t="2" v="24286"/>
    </bk>
    <bk>
      <rc t="2" v="24287"/>
    </bk>
    <bk>
      <rc t="2" v="24288"/>
    </bk>
    <bk>
      <rc t="2" v="24289"/>
    </bk>
    <bk>
      <rc t="2" v="24290"/>
    </bk>
    <bk>
      <rc t="2" v="24291"/>
    </bk>
    <bk>
      <rc t="2" v="24292"/>
    </bk>
    <bk>
      <rc t="2" v="24293"/>
    </bk>
    <bk>
      <rc t="2" v="24294"/>
    </bk>
    <bk>
      <rc t="2" v="24295"/>
    </bk>
    <bk>
      <rc t="2" v="24296"/>
    </bk>
    <bk>
      <rc t="2" v="24297"/>
    </bk>
    <bk>
      <rc t="2" v="24298"/>
    </bk>
    <bk>
      <rc t="2" v="24299"/>
    </bk>
    <bk>
      <rc t="2" v="24300"/>
    </bk>
    <bk>
      <rc t="2" v="24301"/>
    </bk>
    <bk>
      <rc t="2" v="24302"/>
    </bk>
    <bk>
      <rc t="2" v="24303"/>
    </bk>
    <bk>
      <rc t="2" v="24304"/>
    </bk>
    <bk>
      <rc t="2" v="24305"/>
    </bk>
    <bk>
      <rc t="2" v="24306"/>
    </bk>
    <bk>
      <rc t="2" v="24307"/>
    </bk>
    <bk>
      <rc t="2" v="24308"/>
    </bk>
    <bk>
      <rc t="2" v="24309"/>
    </bk>
    <bk>
      <rc t="2" v="24310"/>
    </bk>
    <bk>
      <rc t="2" v="24311"/>
    </bk>
    <bk>
      <rc t="2" v="24312"/>
    </bk>
    <bk>
      <rc t="2" v="24313"/>
    </bk>
    <bk>
      <rc t="2" v="24314"/>
    </bk>
    <bk>
      <rc t="2" v="24315"/>
    </bk>
    <bk>
      <rc t="2" v="24316"/>
    </bk>
    <bk>
      <rc t="2" v="24317"/>
    </bk>
    <bk>
      <rc t="2" v="24318"/>
    </bk>
    <bk>
      <rc t="2" v="24319"/>
    </bk>
    <bk>
      <rc t="2" v="24320"/>
    </bk>
    <bk>
      <rc t="2" v="24321"/>
    </bk>
    <bk>
      <rc t="2" v="24322"/>
    </bk>
    <bk>
      <rc t="2" v="24323"/>
    </bk>
    <bk>
      <rc t="2" v="24324"/>
    </bk>
    <bk>
      <rc t="2" v="24325"/>
    </bk>
    <bk>
      <rc t="2" v="24326"/>
    </bk>
    <bk>
      <rc t="2" v="24327"/>
    </bk>
    <bk>
      <rc t="2" v="24328"/>
    </bk>
    <bk>
      <rc t="2" v="24329"/>
    </bk>
    <bk>
      <rc t="2" v="24330"/>
    </bk>
    <bk>
      <rc t="2" v="24331"/>
    </bk>
    <bk>
      <rc t="2" v="24332"/>
    </bk>
    <bk>
      <rc t="2" v="24333"/>
    </bk>
    <bk>
      <rc t="2" v="24334"/>
    </bk>
    <bk>
      <rc t="2" v="24335"/>
    </bk>
    <bk>
      <rc t="2" v="24336"/>
    </bk>
    <bk>
      <rc t="2" v="24337"/>
    </bk>
    <bk>
      <rc t="2" v="24338"/>
    </bk>
    <bk>
      <rc t="2" v="24339"/>
    </bk>
    <bk>
      <rc t="2" v="24340"/>
    </bk>
    <bk>
      <rc t="2" v="24341"/>
    </bk>
    <bk>
      <rc t="2" v="24342"/>
    </bk>
    <bk>
      <rc t="2" v="24343"/>
    </bk>
    <bk>
      <rc t="2" v="24344"/>
    </bk>
    <bk>
      <rc t="2" v="24345"/>
    </bk>
    <bk>
      <rc t="2" v="24346"/>
    </bk>
    <bk>
      <rc t="2" v="24347"/>
    </bk>
    <bk>
      <rc t="2" v="24348"/>
    </bk>
    <bk>
      <rc t="2" v="24349"/>
    </bk>
    <bk>
      <rc t="2" v="24350"/>
    </bk>
    <bk>
      <rc t="2" v="24351"/>
    </bk>
    <bk>
      <rc t="2" v="24352"/>
    </bk>
    <bk>
      <rc t="2" v="24353"/>
    </bk>
    <bk>
      <rc t="2" v="24354"/>
    </bk>
    <bk>
      <rc t="2" v="24355"/>
    </bk>
    <bk>
      <rc t="2" v="24356"/>
    </bk>
    <bk>
      <rc t="2" v="24357"/>
    </bk>
    <bk>
      <rc t="2" v="24358"/>
    </bk>
    <bk>
      <rc t="2" v="24359"/>
    </bk>
    <bk>
      <rc t="2" v="24360"/>
    </bk>
    <bk>
      <rc t="2" v="24361"/>
    </bk>
    <bk>
      <rc t="2" v="24362"/>
    </bk>
    <bk>
      <rc t="2" v="24363"/>
    </bk>
    <bk>
      <rc t="2" v="24364"/>
    </bk>
    <bk>
      <rc t="2" v="24365"/>
    </bk>
    <bk>
      <rc t="2" v="24366"/>
    </bk>
    <bk>
      <rc t="2" v="24367"/>
    </bk>
    <bk>
      <rc t="2" v="24368"/>
    </bk>
    <bk>
      <rc t="2" v="24369"/>
    </bk>
    <bk>
      <rc t="2" v="24370"/>
    </bk>
    <bk>
      <rc t="2" v="24371"/>
    </bk>
    <bk>
      <rc t="2" v="24372"/>
    </bk>
    <bk>
      <rc t="2" v="24373"/>
    </bk>
    <bk>
      <rc t="2" v="24374"/>
    </bk>
    <bk>
      <rc t="2" v="24375"/>
    </bk>
    <bk>
      <rc t="2" v="24376"/>
    </bk>
    <bk>
      <rc t="2" v="24377"/>
    </bk>
    <bk>
      <rc t="2" v="24378"/>
    </bk>
    <bk>
      <rc t="2" v="24379"/>
    </bk>
    <bk>
      <rc t="2" v="24380"/>
    </bk>
    <bk>
      <rc t="2" v="24381"/>
    </bk>
    <bk>
      <rc t="2" v="24382"/>
    </bk>
    <bk>
      <rc t="2" v="24383"/>
    </bk>
    <bk>
      <rc t="2" v="24384"/>
    </bk>
    <bk>
      <rc t="2" v="24385"/>
    </bk>
    <bk>
      <rc t="2" v="24386"/>
    </bk>
    <bk>
      <rc t="2" v="24387"/>
    </bk>
    <bk>
      <rc t="2" v="24388"/>
    </bk>
    <bk>
      <rc t="2" v="24389"/>
    </bk>
    <bk>
      <rc t="2" v="24390"/>
    </bk>
    <bk>
      <rc t="2" v="24391"/>
    </bk>
    <bk>
      <rc t="2" v="24392"/>
    </bk>
    <bk>
      <rc t="2" v="24393"/>
    </bk>
    <bk>
      <rc t="2" v="24394"/>
    </bk>
    <bk>
      <rc t="2" v="24395"/>
    </bk>
    <bk>
      <rc t="2" v="24396"/>
    </bk>
    <bk>
      <rc t="2" v="24397"/>
    </bk>
    <bk>
      <rc t="2" v="24398"/>
    </bk>
    <bk>
      <rc t="2" v="24399"/>
    </bk>
    <bk>
      <rc t="2" v="24400"/>
    </bk>
    <bk>
      <rc t="2" v="24401"/>
    </bk>
    <bk>
      <rc t="2" v="24402"/>
    </bk>
    <bk>
      <rc t="2" v="24403"/>
    </bk>
    <bk>
      <rc t="2" v="24404"/>
    </bk>
    <bk>
      <rc t="2" v="24405"/>
    </bk>
    <bk>
      <rc t="2" v="24406"/>
    </bk>
    <bk>
      <rc t="2" v="24407"/>
    </bk>
    <bk>
      <rc t="2" v="24408"/>
    </bk>
    <bk>
      <rc t="2" v="24409"/>
    </bk>
    <bk>
      <rc t="2" v="24410"/>
    </bk>
    <bk>
      <rc t="2" v="24411"/>
    </bk>
    <bk>
      <rc t="2" v="24412"/>
    </bk>
    <bk>
      <rc t="2" v="24413"/>
    </bk>
    <bk>
      <rc t="2" v="24414"/>
    </bk>
    <bk>
      <rc t="2" v="24415"/>
    </bk>
    <bk>
      <rc t="2" v="24416"/>
    </bk>
    <bk>
      <rc t="2" v="24417"/>
    </bk>
    <bk>
      <rc t="2" v="24418"/>
    </bk>
    <bk>
      <rc t="2" v="24419"/>
    </bk>
    <bk>
      <rc t="2" v="24420"/>
    </bk>
    <bk>
      <rc t="2" v="24421"/>
    </bk>
    <bk>
      <rc t="2" v="24422"/>
    </bk>
    <bk>
      <rc t="2" v="24423"/>
    </bk>
    <bk>
      <rc t="2" v="24424"/>
    </bk>
    <bk>
      <rc t="2" v="24425"/>
    </bk>
    <bk>
      <rc t="2" v="24426"/>
    </bk>
    <bk>
      <rc t="2" v="24427"/>
    </bk>
    <bk>
      <rc t="2" v="24428"/>
    </bk>
    <bk>
      <rc t="2" v="24429"/>
    </bk>
    <bk>
      <rc t="2" v="24430"/>
    </bk>
    <bk>
      <rc t="2" v="24431"/>
    </bk>
    <bk>
      <rc t="2" v="24432"/>
    </bk>
    <bk>
      <rc t="2" v="24433"/>
    </bk>
    <bk>
      <rc t="2" v="24434"/>
    </bk>
    <bk>
      <rc t="2" v="24435"/>
    </bk>
    <bk>
      <rc t="2" v="24436"/>
    </bk>
    <bk>
      <rc t="2" v="24437"/>
    </bk>
    <bk>
      <rc t="2" v="24438"/>
    </bk>
    <bk>
      <rc t="2" v="24439"/>
    </bk>
    <bk>
      <rc t="2" v="24440"/>
    </bk>
    <bk>
      <rc t="2" v="24441"/>
    </bk>
    <bk>
      <rc t="2" v="24442"/>
    </bk>
    <bk>
      <rc t="2" v="24443"/>
    </bk>
    <bk>
      <rc t="2" v="24444"/>
    </bk>
    <bk>
      <rc t="2" v="24445"/>
    </bk>
    <bk>
      <rc t="2" v="24446"/>
    </bk>
    <bk>
      <rc t="2" v="24447"/>
    </bk>
    <bk>
      <rc t="2" v="24448"/>
    </bk>
    <bk>
      <rc t="2" v="24449"/>
    </bk>
    <bk>
      <rc t="2" v="24450"/>
    </bk>
    <bk>
      <rc t="2" v="24451"/>
    </bk>
    <bk>
      <rc t="2" v="24452"/>
    </bk>
    <bk>
      <rc t="2" v="24453"/>
    </bk>
    <bk>
      <rc t="2" v="24454"/>
    </bk>
    <bk>
      <rc t="2" v="24455"/>
    </bk>
    <bk>
      <rc t="2" v="24456"/>
    </bk>
    <bk>
      <rc t="2" v="24457"/>
    </bk>
    <bk>
      <rc t="2" v="24458"/>
    </bk>
    <bk>
      <rc t="2" v="24459"/>
    </bk>
    <bk>
      <rc t="2" v="24460"/>
    </bk>
    <bk>
      <rc t="2" v="24461"/>
    </bk>
    <bk>
      <rc t="2" v="24462"/>
    </bk>
    <bk>
      <rc t="2" v="24463"/>
    </bk>
    <bk>
      <rc t="2" v="24464"/>
    </bk>
    <bk>
      <rc t="2" v="24465"/>
    </bk>
    <bk>
      <rc t="2" v="24466"/>
    </bk>
    <bk>
      <rc t="2" v="24467"/>
    </bk>
    <bk>
      <rc t="2" v="24468"/>
    </bk>
    <bk>
      <rc t="2" v="24469"/>
    </bk>
    <bk>
      <rc t="2" v="24470"/>
    </bk>
    <bk>
      <rc t="2" v="24471"/>
    </bk>
    <bk>
      <rc t="2" v="24472"/>
    </bk>
    <bk>
      <rc t="2" v="24473"/>
    </bk>
    <bk>
      <rc t="2" v="24474"/>
    </bk>
    <bk>
      <rc t="2" v="24475"/>
    </bk>
    <bk>
      <rc t="2" v="24476"/>
    </bk>
    <bk>
      <rc t="2" v="24477"/>
    </bk>
    <bk>
      <rc t="2" v="24478"/>
    </bk>
    <bk>
      <rc t="2" v="24479"/>
    </bk>
    <bk>
      <rc t="2" v="24480"/>
    </bk>
    <bk>
      <rc t="2" v="24481"/>
    </bk>
    <bk>
      <rc t="2" v="24482"/>
    </bk>
    <bk>
      <rc t="2" v="24483"/>
    </bk>
    <bk>
      <rc t="2" v="24484"/>
    </bk>
    <bk>
      <rc t="2" v="24485"/>
    </bk>
    <bk>
      <rc t="2" v="24486"/>
    </bk>
    <bk>
      <rc t="2" v="24487"/>
    </bk>
    <bk>
      <rc t="2" v="24488"/>
    </bk>
    <bk>
      <rc t="2" v="24489"/>
    </bk>
    <bk>
      <rc t="2" v="24490"/>
    </bk>
    <bk>
      <rc t="2" v="24491"/>
    </bk>
    <bk>
      <rc t="2" v="24492"/>
    </bk>
    <bk>
      <rc t="2" v="24493"/>
    </bk>
    <bk>
      <rc t="2" v="24494"/>
    </bk>
    <bk>
      <rc t="2" v="24495"/>
    </bk>
    <bk>
      <rc t="2" v="24496"/>
    </bk>
    <bk>
      <rc t="2" v="24497"/>
    </bk>
    <bk>
      <rc t="2" v="24498"/>
    </bk>
    <bk>
      <rc t="2" v="24499"/>
    </bk>
    <bk>
      <rc t="2" v="24500"/>
    </bk>
    <bk>
      <rc t="2" v="24501"/>
    </bk>
    <bk>
      <rc t="2" v="24502"/>
    </bk>
    <bk>
      <rc t="2" v="24503"/>
    </bk>
    <bk>
      <rc t="2" v="24504"/>
    </bk>
    <bk>
      <rc t="2" v="24505"/>
    </bk>
    <bk>
      <rc t="2" v="24506"/>
    </bk>
    <bk>
      <rc t="2" v="24507"/>
    </bk>
    <bk>
      <rc t="2" v="24508"/>
    </bk>
    <bk>
      <rc t="2" v="24509"/>
    </bk>
    <bk>
      <rc t="2" v="24510"/>
    </bk>
    <bk>
      <rc t="2" v="24511"/>
    </bk>
    <bk>
      <rc t="2" v="24512"/>
    </bk>
    <bk>
      <rc t="2" v="24513"/>
    </bk>
    <bk>
      <rc t="2" v="24514"/>
    </bk>
    <bk>
      <rc t="2" v="24515"/>
    </bk>
    <bk>
      <rc t="2" v="24516"/>
    </bk>
    <bk>
      <rc t="2" v="24517"/>
    </bk>
    <bk>
      <rc t="2" v="24518"/>
    </bk>
    <bk>
      <rc t="2" v="24519"/>
    </bk>
    <bk>
      <rc t="2" v="24520"/>
    </bk>
    <bk>
      <rc t="2" v="24521"/>
    </bk>
    <bk>
      <rc t="2" v="24522"/>
    </bk>
    <bk>
      <rc t="2" v="24523"/>
    </bk>
    <bk>
      <rc t="2" v="24524"/>
    </bk>
    <bk>
      <rc t="2" v="24525"/>
    </bk>
    <bk>
      <rc t="2" v="24526"/>
    </bk>
    <bk>
      <rc t="2" v="24527"/>
    </bk>
    <bk>
      <rc t="2" v="24528"/>
    </bk>
    <bk>
      <rc t="2" v="24529"/>
    </bk>
    <bk>
      <rc t="2" v="24530"/>
    </bk>
    <bk>
      <rc t="2" v="24531"/>
    </bk>
    <bk>
      <rc t="2" v="24532"/>
    </bk>
    <bk>
      <rc t="2" v="24533"/>
    </bk>
    <bk>
      <rc t="2" v="24534"/>
    </bk>
    <bk>
      <rc t="2" v="24535"/>
    </bk>
    <bk>
      <rc t="2" v="24536"/>
    </bk>
    <bk>
      <rc t="2" v="24537"/>
    </bk>
    <bk>
      <rc t="2" v="24538"/>
    </bk>
    <bk>
      <rc t="2" v="24539"/>
    </bk>
    <bk>
      <rc t="2" v="24540"/>
    </bk>
    <bk>
      <rc t="2" v="24541"/>
    </bk>
    <bk>
      <rc t="2" v="24542"/>
    </bk>
    <bk>
      <rc t="2" v="24543"/>
    </bk>
    <bk>
      <rc t="2" v="24544"/>
    </bk>
    <bk>
      <rc t="2" v="24545"/>
    </bk>
    <bk>
      <rc t="2" v="24546"/>
    </bk>
    <bk>
      <rc t="2" v="24547"/>
    </bk>
    <bk>
      <rc t="2" v="24548"/>
    </bk>
    <bk>
      <rc t="2" v="24549"/>
    </bk>
    <bk>
      <rc t="2" v="24550"/>
    </bk>
    <bk>
      <rc t="2" v="24551"/>
    </bk>
    <bk>
      <rc t="2" v="24552"/>
    </bk>
    <bk>
      <rc t="2" v="24553"/>
    </bk>
    <bk>
      <rc t="2" v="24554"/>
    </bk>
    <bk>
      <rc t="2" v="24555"/>
    </bk>
    <bk>
      <rc t="2" v="24556"/>
    </bk>
    <bk>
      <rc t="2" v="24557"/>
    </bk>
    <bk>
      <rc t="2" v="24558"/>
    </bk>
    <bk>
      <rc t="2" v="24559"/>
    </bk>
    <bk>
      <rc t="2" v="24560"/>
    </bk>
    <bk>
      <rc t="2" v="24561"/>
    </bk>
    <bk>
      <rc t="2" v="24562"/>
    </bk>
    <bk>
      <rc t="2" v="24563"/>
    </bk>
    <bk>
      <rc t="2" v="24564"/>
    </bk>
    <bk>
      <rc t="2" v="24565"/>
    </bk>
    <bk>
      <rc t="2" v="24566"/>
    </bk>
    <bk>
      <rc t="2" v="24567"/>
    </bk>
    <bk>
      <rc t="2" v="24568"/>
    </bk>
    <bk>
      <rc t="2" v="24569"/>
    </bk>
    <bk>
      <rc t="2" v="24570"/>
    </bk>
    <bk>
      <rc t="2" v="24571"/>
    </bk>
    <bk>
      <rc t="2" v="24572"/>
    </bk>
    <bk>
      <rc t="2" v="24573"/>
    </bk>
    <bk>
      <rc t="2" v="24574"/>
    </bk>
    <bk>
      <rc t="2" v="24575"/>
    </bk>
    <bk>
      <rc t="2" v="24576"/>
    </bk>
    <bk>
      <rc t="2" v="24577"/>
    </bk>
    <bk>
      <rc t="2" v="24578"/>
    </bk>
    <bk>
      <rc t="2" v="24579"/>
    </bk>
    <bk>
      <rc t="2" v="24580"/>
    </bk>
    <bk>
      <rc t="2" v="24581"/>
    </bk>
    <bk>
      <rc t="2" v="24582"/>
    </bk>
    <bk>
      <rc t="2" v="24583"/>
    </bk>
    <bk>
      <rc t="2" v="24584"/>
    </bk>
    <bk>
      <rc t="2" v="24585"/>
    </bk>
    <bk>
      <rc t="2" v="24586"/>
    </bk>
    <bk>
      <rc t="2" v="24587"/>
    </bk>
    <bk>
      <rc t="2" v="24588"/>
    </bk>
    <bk>
      <rc t="2" v="24589"/>
    </bk>
    <bk>
      <rc t="2" v="24590"/>
    </bk>
    <bk>
      <rc t="2" v="24591"/>
    </bk>
    <bk>
      <rc t="2" v="24592"/>
    </bk>
    <bk>
      <rc t="2" v="24593"/>
    </bk>
    <bk>
      <rc t="2" v="24594"/>
    </bk>
    <bk>
      <rc t="2" v="24595"/>
    </bk>
    <bk>
      <rc t="2" v="24596"/>
    </bk>
    <bk>
      <rc t="2" v="24597"/>
    </bk>
    <bk>
      <rc t="2" v="24598"/>
    </bk>
    <bk>
      <rc t="2" v="24599"/>
    </bk>
    <bk>
      <rc t="2" v="24600"/>
    </bk>
    <bk>
      <rc t="2" v="24601"/>
    </bk>
    <bk>
      <rc t="2" v="24602"/>
    </bk>
    <bk>
      <rc t="2" v="24603"/>
    </bk>
    <bk>
      <rc t="2" v="24604"/>
    </bk>
    <bk>
      <rc t="2" v="24605"/>
    </bk>
    <bk>
      <rc t="2" v="24606"/>
    </bk>
    <bk>
      <rc t="2" v="24607"/>
    </bk>
    <bk>
      <rc t="2" v="24608"/>
    </bk>
    <bk>
      <rc t="2" v="24609"/>
    </bk>
    <bk>
      <rc t="2" v="24610"/>
    </bk>
    <bk>
      <rc t="2" v="24611"/>
    </bk>
    <bk>
      <rc t="2" v="24612"/>
    </bk>
    <bk>
      <rc t="2" v="24613"/>
    </bk>
    <bk>
      <rc t="2" v="24614"/>
    </bk>
    <bk>
      <rc t="2" v="24615"/>
    </bk>
    <bk>
      <rc t="2" v="24616"/>
    </bk>
    <bk>
      <rc t="2" v="24617"/>
    </bk>
    <bk>
      <rc t="2" v="24618"/>
    </bk>
    <bk>
      <rc t="2" v="24619"/>
    </bk>
    <bk>
      <rc t="2" v="24620"/>
    </bk>
    <bk>
      <rc t="2" v="24621"/>
    </bk>
    <bk>
      <rc t="2" v="24622"/>
    </bk>
    <bk>
      <rc t="2" v="24623"/>
    </bk>
    <bk>
      <rc t="2" v="24624"/>
    </bk>
    <bk>
      <rc t="2" v="24625"/>
    </bk>
    <bk>
      <rc t="2" v="24626"/>
    </bk>
    <bk>
      <rc t="2" v="24627"/>
    </bk>
    <bk>
      <rc t="2" v="24628"/>
    </bk>
    <bk>
      <rc t="2" v="24629"/>
    </bk>
    <bk>
      <rc t="2" v="24630"/>
    </bk>
    <bk>
      <rc t="2" v="24631"/>
    </bk>
    <bk>
      <rc t="2" v="24632"/>
    </bk>
    <bk>
      <rc t="2" v="24633"/>
    </bk>
    <bk>
      <rc t="2" v="24634"/>
    </bk>
    <bk>
      <rc t="2" v="24635"/>
    </bk>
    <bk>
      <rc t="2" v="24636"/>
    </bk>
    <bk>
      <rc t="2" v="24637"/>
    </bk>
    <bk>
      <rc t="2" v="24638"/>
    </bk>
    <bk>
      <rc t="2" v="24639"/>
    </bk>
    <bk>
      <rc t="2" v="24640"/>
    </bk>
    <bk>
      <rc t="2" v="24641"/>
    </bk>
    <bk>
      <rc t="2" v="24642"/>
    </bk>
    <bk>
      <rc t="2" v="24643"/>
    </bk>
    <bk>
      <rc t="2" v="24644"/>
    </bk>
    <bk>
      <rc t="2" v="24645"/>
    </bk>
    <bk>
      <rc t="2" v="24646"/>
    </bk>
    <bk>
      <rc t="2" v="24647"/>
    </bk>
    <bk>
      <rc t="2" v="24648"/>
    </bk>
    <bk>
      <rc t="2" v="24649"/>
    </bk>
    <bk>
      <rc t="2" v="24650"/>
    </bk>
    <bk>
      <rc t="2" v="24651"/>
    </bk>
    <bk>
      <rc t="2" v="24652"/>
    </bk>
    <bk>
      <rc t="2" v="24653"/>
    </bk>
    <bk>
      <rc t="2" v="24654"/>
    </bk>
    <bk>
      <rc t="2" v="24655"/>
    </bk>
    <bk>
      <rc t="2" v="24656"/>
    </bk>
    <bk>
      <rc t="2" v="24657"/>
    </bk>
    <bk>
      <rc t="2" v="24658"/>
    </bk>
    <bk>
      <rc t="2" v="24659"/>
    </bk>
    <bk>
      <rc t="2" v="24660"/>
    </bk>
    <bk>
      <rc t="2" v="24661"/>
    </bk>
    <bk>
      <rc t="2" v="24662"/>
    </bk>
    <bk>
      <rc t="2" v="24663"/>
    </bk>
    <bk>
      <rc t="2" v="24664"/>
    </bk>
    <bk>
      <rc t="2" v="24665"/>
    </bk>
    <bk>
      <rc t="2" v="24666"/>
    </bk>
    <bk>
      <rc t="2" v="24667"/>
    </bk>
    <bk>
      <rc t="2" v="24668"/>
    </bk>
    <bk>
      <rc t="2" v="24669"/>
    </bk>
    <bk>
      <rc t="2" v="24670"/>
    </bk>
    <bk>
      <rc t="2" v="24671"/>
    </bk>
    <bk>
      <rc t="2" v="24672"/>
    </bk>
    <bk>
      <rc t="2" v="24673"/>
    </bk>
    <bk>
      <rc t="2" v="24674"/>
    </bk>
    <bk>
      <rc t="2" v="24675"/>
    </bk>
    <bk>
      <rc t="2" v="24676"/>
    </bk>
    <bk>
      <rc t="2" v="24677"/>
    </bk>
    <bk>
      <rc t="2" v="24678"/>
    </bk>
    <bk>
      <rc t="2" v="24679"/>
    </bk>
    <bk>
      <rc t="2" v="24680"/>
    </bk>
    <bk>
      <rc t="2" v="24681"/>
    </bk>
    <bk>
      <rc t="2" v="24682"/>
    </bk>
    <bk>
      <rc t="2" v="24683"/>
    </bk>
    <bk>
      <rc t="2" v="24684"/>
    </bk>
    <bk>
      <rc t="2" v="24685"/>
    </bk>
    <bk>
      <rc t="2" v="24686"/>
    </bk>
    <bk>
      <rc t="2" v="24687"/>
    </bk>
    <bk>
      <rc t="2" v="24688"/>
    </bk>
    <bk>
      <rc t="2" v="24689"/>
    </bk>
    <bk>
      <rc t="2" v="24690"/>
    </bk>
    <bk>
      <rc t="2" v="24691"/>
    </bk>
    <bk>
      <rc t="2" v="24692"/>
    </bk>
    <bk>
      <rc t="2" v="24693"/>
    </bk>
    <bk>
      <rc t="2" v="24694"/>
    </bk>
    <bk>
      <rc t="2" v="24695"/>
    </bk>
    <bk>
      <rc t="2" v="24696"/>
    </bk>
    <bk>
      <rc t="2" v="24697"/>
    </bk>
    <bk>
      <rc t="2" v="24698"/>
    </bk>
    <bk>
      <rc t="2" v="24699"/>
    </bk>
    <bk>
      <rc t="2" v="24700"/>
    </bk>
    <bk>
      <rc t="2" v="24701"/>
    </bk>
    <bk>
      <rc t="2" v="24702"/>
    </bk>
    <bk>
      <rc t="2" v="24703"/>
    </bk>
    <bk>
      <rc t="2" v="24704"/>
    </bk>
    <bk>
      <rc t="2" v="24705"/>
    </bk>
    <bk>
      <rc t="2" v="24706"/>
    </bk>
    <bk>
      <rc t="2" v="24707"/>
    </bk>
    <bk>
      <rc t="2" v="24708"/>
    </bk>
    <bk>
      <rc t="2" v="24709"/>
    </bk>
    <bk>
      <rc t="2" v="24710"/>
    </bk>
    <bk>
      <rc t="2" v="24711"/>
    </bk>
    <bk>
      <rc t="2" v="24712"/>
    </bk>
    <bk>
      <rc t="2" v="24713"/>
    </bk>
    <bk>
      <rc t="2" v="24714"/>
    </bk>
    <bk>
      <rc t="2" v="24715"/>
    </bk>
    <bk>
      <rc t="2" v="24716"/>
    </bk>
    <bk>
      <rc t="2" v="24717"/>
    </bk>
    <bk>
      <rc t="2" v="24718"/>
    </bk>
    <bk>
      <rc t="2" v="24719"/>
    </bk>
    <bk>
      <rc t="2" v="24720"/>
    </bk>
    <bk>
      <rc t="2" v="24721"/>
    </bk>
    <bk>
      <rc t="2" v="24722"/>
    </bk>
    <bk>
      <rc t="2" v="24723"/>
    </bk>
    <bk>
      <rc t="2" v="24724"/>
    </bk>
    <bk>
      <rc t="2" v="24725"/>
    </bk>
    <bk>
      <rc t="2" v="24726"/>
    </bk>
    <bk>
      <rc t="2" v="24727"/>
    </bk>
    <bk>
      <rc t="2" v="24728"/>
    </bk>
    <bk>
      <rc t="2" v="24729"/>
    </bk>
    <bk>
      <rc t="2" v="24730"/>
    </bk>
    <bk>
      <rc t="2" v="24731"/>
    </bk>
    <bk>
      <rc t="2" v="24732"/>
    </bk>
    <bk>
      <rc t="2" v="24733"/>
    </bk>
    <bk>
      <rc t="2" v="24734"/>
    </bk>
    <bk>
      <rc t="2" v="24735"/>
    </bk>
    <bk>
      <rc t="2" v="24736"/>
    </bk>
    <bk>
      <rc t="2" v="24737"/>
    </bk>
    <bk>
      <rc t="2" v="24738"/>
    </bk>
    <bk>
      <rc t="2" v="24739"/>
    </bk>
    <bk>
      <rc t="2" v="24740"/>
    </bk>
    <bk>
      <rc t="2" v="24741"/>
    </bk>
    <bk>
      <rc t="2" v="24742"/>
    </bk>
    <bk>
      <rc t="2" v="24743"/>
    </bk>
    <bk>
      <rc t="2" v="24744"/>
    </bk>
    <bk>
      <rc t="2" v="24745"/>
    </bk>
    <bk>
      <rc t="2" v="24746"/>
    </bk>
    <bk>
      <rc t="2" v="24747"/>
    </bk>
    <bk>
      <rc t="2" v="24748"/>
    </bk>
    <bk>
      <rc t="2" v="24749"/>
    </bk>
    <bk>
      <rc t="2" v="24750"/>
    </bk>
    <bk>
      <rc t="2" v="24751"/>
    </bk>
    <bk>
      <rc t="2" v="24752"/>
    </bk>
    <bk>
      <rc t="2" v="24753"/>
    </bk>
    <bk>
      <rc t="2" v="24754"/>
    </bk>
    <bk>
      <rc t="2" v="24755"/>
    </bk>
    <bk>
      <rc t="2" v="24756"/>
    </bk>
    <bk>
      <rc t="2" v="24757"/>
    </bk>
    <bk>
      <rc t="2" v="24758"/>
    </bk>
    <bk>
      <rc t="2" v="24759"/>
    </bk>
    <bk>
      <rc t="2" v="24760"/>
    </bk>
    <bk>
      <rc t="2" v="24761"/>
    </bk>
    <bk>
      <rc t="2" v="24762"/>
    </bk>
    <bk>
      <rc t="2" v="24763"/>
    </bk>
    <bk>
      <rc t="2" v="24764"/>
    </bk>
    <bk>
      <rc t="2" v="24765"/>
    </bk>
    <bk>
      <rc t="2" v="24766"/>
    </bk>
    <bk>
      <rc t="2" v="24767"/>
    </bk>
    <bk>
      <rc t="2" v="24768"/>
    </bk>
    <bk>
      <rc t="2" v="24769"/>
    </bk>
    <bk>
      <rc t="2" v="24770"/>
    </bk>
    <bk>
      <rc t="2" v="24771"/>
    </bk>
    <bk>
      <rc t="2" v="24772"/>
    </bk>
    <bk>
      <rc t="2" v="24773"/>
    </bk>
    <bk>
      <rc t="2" v="24774"/>
    </bk>
    <bk>
      <rc t="2" v="24775"/>
    </bk>
    <bk>
      <rc t="2" v="24776"/>
    </bk>
    <bk>
      <rc t="2" v="24777"/>
    </bk>
    <bk>
      <rc t="2" v="24778"/>
    </bk>
    <bk>
      <rc t="2" v="24779"/>
    </bk>
    <bk>
      <rc t="2" v="24780"/>
    </bk>
    <bk>
      <rc t="2" v="24781"/>
    </bk>
    <bk>
      <rc t="2" v="24782"/>
    </bk>
    <bk>
      <rc t="2" v="24783"/>
    </bk>
    <bk>
      <rc t="2" v="24784"/>
    </bk>
    <bk>
      <rc t="2" v="24785"/>
    </bk>
    <bk>
      <rc t="2" v="24786"/>
    </bk>
    <bk>
      <rc t="2" v="24787"/>
    </bk>
    <bk>
      <rc t="2" v="24788"/>
    </bk>
    <bk>
      <rc t="2" v="24789"/>
    </bk>
    <bk>
      <rc t="2" v="24790"/>
    </bk>
    <bk>
      <rc t="2" v="24791"/>
    </bk>
    <bk>
      <rc t="2" v="24792"/>
    </bk>
    <bk>
      <rc t="2" v="24793"/>
    </bk>
    <bk>
      <rc t="2" v="24794"/>
    </bk>
    <bk>
      <rc t="2" v="24795"/>
    </bk>
    <bk>
      <rc t="2" v="24796"/>
    </bk>
    <bk>
      <rc t="2" v="24797"/>
    </bk>
    <bk>
      <rc t="2" v="24798"/>
    </bk>
    <bk>
      <rc t="2" v="24799"/>
    </bk>
    <bk>
      <rc t="2" v="24800"/>
    </bk>
    <bk>
      <rc t="2" v="24801"/>
    </bk>
    <bk>
      <rc t="2" v="24802"/>
    </bk>
    <bk>
      <rc t="2" v="24803"/>
    </bk>
    <bk>
      <rc t="2" v="24804"/>
    </bk>
    <bk>
      <rc t="2" v="24805"/>
    </bk>
    <bk>
      <rc t="2" v="24806"/>
    </bk>
    <bk>
      <rc t="2" v="24807"/>
    </bk>
    <bk>
      <rc t="2" v="24808"/>
    </bk>
    <bk>
      <rc t="2" v="24809"/>
    </bk>
    <bk>
      <rc t="2" v="24810"/>
    </bk>
    <bk>
      <rc t="2" v="24811"/>
    </bk>
    <bk>
      <rc t="2" v="24812"/>
    </bk>
    <bk>
      <rc t="2" v="24813"/>
    </bk>
    <bk>
      <rc t="2" v="24814"/>
    </bk>
    <bk>
      <rc t="2" v="24815"/>
    </bk>
    <bk>
      <rc t="2" v="24816"/>
    </bk>
    <bk>
      <rc t="2" v="24817"/>
    </bk>
    <bk>
      <rc t="2" v="24818"/>
    </bk>
    <bk>
      <rc t="2" v="24819"/>
    </bk>
    <bk>
      <rc t="2" v="24820"/>
    </bk>
    <bk>
      <rc t="2" v="24821"/>
    </bk>
    <bk>
      <rc t="2" v="24822"/>
    </bk>
    <bk>
      <rc t="2" v="24823"/>
    </bk>
    <bk>
      <rc t="2" v="24824"/>
    </bk>
    <bk>
      <rc t="2" v="24825"/>
    </bk>
    <bk>
      <rc t="2" v="24826"/>
    </bk>
    <bk>
      <rc t="2" v="24827"/>
    </bk>
    <bk>
      <rc t="2" v="24828"/>
    </bk>
    <bk>
      <rc t="2" v="24829"/>
    </bk>
    <bk>
      <rc t="2" v="24830"/>
    </bk>
    <bk>
      <rc t="2" v="24831"/>
    </bk>
    <bk>
      <rc t="2" v="24832"/>
    </bk>
    <bk>
      <rc t="2" v="24833"/>
    </bk>
    <bk>
      <rc t="2" v="24834"/>
    </bk>
    <bk>
      <rc t="2" v="24835"/>
    </bk>
    <bk>
      <rc t="2" v="24836"/>
    </bk>
    <bk>
      <rc t="2" v="24837"/>
    </bk>
    <bk>
      <rc t="2" v="24838"/>
    </bk>
    <bk>
      <rc t="2" v="24839"/>
    </bk>
    <bk>
      <rc t="2" v="24840"/>
    </bk>
    <bk>
      <rc t="2" v="24841"/>
    </bk>
    <bk>
      <rc t="2" v="24842"/>
    </bk>
    <bk>
      <rc t="2" v="24843"/>
    </bk>
    <bk>
      <rc t="2" v="24844"/>
    </bk>
    <bk>
      <rc t="2" v="24845"/>
    </bk>
    <bk>
      <rc t="2" v="24846"/>
    </bk>
    <bk>
      <rc t="2" v="24847"/>
    </bk>
    <bk>
      <rc t="2" v="24848"/>
    </bk>
    <bk>
      <rc t="2" v="24849"/>
    </bk>
    <bk>
      <rc t="2" v="24850"/>
    </bk>
    <bk>
      <rc t="2" v="24851"/>
    </bk>
    <bk>
      <rc t="2" v="24852"/>
    </bk>
    <bk>
      <rc t="2" v="24853"/>
    </bk>
    <bk>
      <rc t="2" v="24854"/>
    </bk>
    <bk>
      <rc t="2" v="24855"/>
    </bk>
    <bk>
      <rc t="2" v="24856"/>
    </bk>
    <bk>
      <rc t="2" v="24857"/>
    </bk>
    <bk>
      <rc t="2" v="24858"/>
    </bk>
    <bk>
      <rc t="2" v="24859"/>
    </bk>
    <bk>
      <rc t="2" v="24860"/>
    </bk>
    <bk>
      <rc t="2" v="24861"/>
    </bk>
    <bk>
      <rc t="2" v="24862"/>
    </bk>
    <bk>
      <rc t="2" v="24863"/>
    </bk>
    <bk>
      <rc t="2" v="24864"/>
    </bk>
    <bk>
      <rc t="2" v="24865"/>
    </bk>
    <bk>
      <rc t="2" v="24866"/>
    </bk>
    <bk>
      <rc t="2" v="24867"/>
    </bk>
    <bk>
      <rc t="2" v="24868"/>
    </bk>
    <bk>
      <rc t="2" v="24869"/>
    </bk>
    <bk>
      <rc t="2" v="24870"/>
    </bk>
    <bk>
      <rc t="2" v="24871"/>
    </bk>
    <bk>
      <rc t="2" v="24872"/>
    </bk>
    <bk>
      <rc t="2" v="24873"/>
    </bk>
    <bk>
      <rc t="2" v="24874"/>
    </bk>
    <bk>
      <rc t="2" v="24875"/>
    </bk>
    <bk>
      <rc t="2" v="24876"/>
    </bk>
    <bk>
      <rc t="2" v="24877"/>
    </bk>
    <bk>
      <rc t="2" v="24878"/>
    </bk>
    <bk>
      <rc t="2" v="24879"/>
    </bk>
    <bk>
      <rc t="2" v="24880"/>
    </bk>
    <bk>
      <rc t="2" v="24881"/>
    </bk>
    <bk>
      <rc t="2" v="24882"/>
    </bk>
    <bk>
      <rc t="2" v="24883"/>
    </bk>
    <bk>
      <rc t="2" v="24884"/>
    </bk>
    <bk>
      <rc t="2" v="24885"/>
    </bk>
    <bk>
      <rc t="2" v="24886"/>
    </bk>
    <bk>
      <rc t="2" v="24887"/>
    </bk>
    <bk>
      <rc t="2" v="24888"/>
    </bk>
    <bk>
      <rc t="2" v="24889"/>
    </bk>
    <bk>
      <rc t="2" v="24890"/>
    </bk>
    <bk>
      <rc t="2" v="24891"/>
    </bk>
    <bk>
      <rc t="2" v="24892"/>
    </bk>
    <bk>
      <rc t="2" v="24893"/>
    </bk>
    <bk>
      <rc t="2" v="24894"/>
    </bk>
    <bk>
      <rc t="2" v="24895"/>
    </bk>
    <bk>
      <rc t="2" v="24896"/>
    </bk>
    <bk>
      <rc t="2" v="24897"/>
    </bk>
    <bk>
      <rc t="2" v="24898"/>
    </bk>
    <bk>
      <rc t="2" v="24899"/>
    </bk>
    <bk>
      <rc t="2" v="24900"/>
    </bk>
    <bk>
      <rc t="2" v="24901"/>
    </bk>
    <bk>
      <rc t="2" v="24902"/>
    </bk>
    <bk>
      <rc t="2" v="24903"/>
    </bk>
    <bk>
      <rc t="2" v="24904"/>
    </bk>
    <bk>
      <rc t="2" v="24905"/>
    </bk>
    <bk>
      <rc t="2" v="24906"/>
    </bk>
    <bk>
      <rc t="2" v="24907"/>
    </bk>
    <bk>
      <rc t="2" v="24908"/>
    </bk>
    <bk>
      <rc t="2" v="24909"/>
    </bk>
    <bk>
      <rc t="2" v="24910"/>
    </bk>
    <bk>
      <rc t="2" v="24911"/>
    </bk>
    <bk>
      <rc t="2" v="24912"/>
    </bk>
    <bk>
      <rc t="2" v="24913"/>
    </bk>
    <bk>
      <rc t="2" v="24914"/>
    </bk>
    <bk>
      <rc t="2" v="24915"/>
    </bk>
    <bk>
      <rc t="2" v="24916"/>
    </bk>
    <bk>
      <rc t="2" v="24917"/>
    </bk>
    <bk>
      <rc t="2" v="24918"/>
    </bk>
    <bk>
      <rc t="2" v="24919"/>
    </bk>
    <bk>
      <rc t="2" v="24920"/>
    </bk>
    <bk>
      <rc t="2" v="24921"/>
    </bk>
    <bk>
      <rc t="2" v="24922"/>
    </bk>
    <bk>
      <rc t="2" v="24923"/>
    </bk>
    <bk>
      <rc t="2" v="24924"/>
    </bk>
    <bk>
      <rc t="2" v="24925"/>
    </bk>
    <bk>
      <rc t="2" v="24926"/>
    </bk>
    <bk>
      <rc t="2" v="24927"/>
    </bk>
    <bk>
      <rc t="2" v="24928"/>
    </bk>
    <bk>
      <rc t="2" v="24929"/>
    </bk>
    <bk>
      <rc t="2" v="24930"/>
    </bk>
    <bk>
      <rc t="2" v="24931"/>
    </bk>
    <bk>
      <rc t="2" v="24932"/>
    </bk>
    <bk>
      <rc t="2" v="24933"/>
    </bk>
    <bk>
      <rc t="2" v="24934"/>
    </bk>
    <bk>
      <rc t="2" v="24935"/>
    </bk>
    <bk>
      <rc t="2" v="24936"/>
    </bk>
    <bk>
      <rc t="2" v="24937"/>
    </bk>
    <bk>
      <rc t="2" v="24938"/>
    </bk>
    <bk>
      <rc t="2" v="24939"/>
    </bk>
    <bk>
      <rc t="2" v="24940"/>
    </bk>
    <bk>
      <rc t="2" v="24941"/>
    </bk>
    <bk>
      <rc t="2" v="24942"/>
    </bk>
    <bk>
      <rc t="2" v="24943"/>
    </bk>
    <bk>
      <rc t="2" v="24944"/>
    </bk>
    <bk>
      <rc t="2" v="24945"/>
    </bk>
    <bk>
      <rc t="2" v="24946"/>
    </bk>
    <bk>
      <rc t="2" v="24947"/>
    </bk>
    <bk>
      <rc t="2" v="24948"/>
    </bk>
    <bk>
      <rc t="2" v="24949"/>
    </bk>
    <bk>
      <rc t="2" v="24950"/>
    </bk>
    <bk>
      <rc t="2" v="24951"/>
    </bk>
    <bk>
      <rc t="2" v="24952"/>
    </bk>
    <bk>
      <rc t="2" v="24953"/>
    </bk>
    <bk>
      <rc t="2" v="24954"/>
    </bk>
    <bk>
      <rc t="2" v="24955"/>
    </bk>
    <bk>
      <rc t="2" v="24956"/>
    </bk>
    <bk>
      <rc t="2" v="24957"/>
    </bk>
    <bk>
      <rc t="2" v="24958"/>
    </bk>
    <bk>
      <rc t="2" v="24959"/>
    </bk>
    <bk>
      <rc t="2" v="24960"/>
    </bk>
    <bk>
      <rc t="2" v="24961"/>
    </bk>
    <bk>
      <rc t="2" v="24962"/>
    </bk>
    <bk>
      <rc t="2" v="24963"/>
    </bk>
    <bk>
      <rc t="2" v="24964"/>
    </bk>
    <bk>
      <rc t="2" v="24965"/>
    </bk>
    <bk>
      <rc t="2" v="24966"/>
    </bk>
    <bk>
      <rc t="2" v="24967"/>
    </bk>
    <bk>
      <rc t="2" v="24968"/>
    </bk>
    <bk>
      <rc t="2" v="24969"/>
    </bk>
    <bk>
      <rc t="2" v="24970"/>
    </bk>
    <bk>
      <rc t="2" v="24971"/>
    </bk>
    <bk>
      <rc t="2" v="24972"/>
    </bk>
    <bk>
      <rc t="2" v="24973"/>
    </bk>
    <bk>
      <rc t="2" v="24974"/>
    </bk>
    <bk>
      <rc t="2" v="24975"/>
    </bk>
    <bk>
      <rc t="2" v="24976"/>
    </bk>
    <bk>
      <rc t="2" v="24977"/>
    </bk>
    <bk>
      <rc t="2" v="24978"/>
    </bk>
    <bk>
      <rc t="2" v="24979"/>
    </bk>
    <bk>
      <rc t="2" v="24980"/>
    </bk>
    <bk>
      <rc t="2" v="24981"/>
    </bk>
    <bk>
      <rc t="2" v="24982"/>
    </bk>
    <bk>
      <rc t="2" v="24983"/>
    </bk>
    <bk>
      <rc t="2" v="24984"/>
    </bk>
    <bk>
      <rc t="2" v="24985"/>
    </bk>
    <bk>
      <rc t="2" v="24986"/>
    </bk>
    <bk>
      <rc t="2" v="24987"/>
    </bk>
    <bk>
      <rc t="2" v="24988"/>
    </bk>
    <bk>
      <rc t="2" v="24989"/>
    </bk>
    <bk>
      <rc t="2" v="24990"/>
    </bk>
    <bk>
      <rc t="2" v="24991"/>
    </bk>
    <bk>
      <rc t="2" v="24992"/>
    </bk>
    <bk>
      <rc t="2" v="24993"/>
    </bk>
    <bk>
      <rc t="2" v="24994"/>
    </bk>
    <bk>
      <rc t="2" v="24995"/>
    </bk>
    <bk>
      <rc t="2" v="24996"/>
    </bk>
    <bk>
      <rc t="2" v="24997"/>
    </bk>
    <bk>
      <rc t="2" v="24998"/>
    </bk>
    <bk>
      <rc t="2" v="24999"/>
    </bk>
    <bk>
      <rc t="2" v="25000"/>
    </bk>
    <bk>
      <rc t="2" v="25001"/>
    </bk>
    <bk>
      <rc t="2" v="25002"/>
    </bk>
    <bk>
      <rc t="2" v="25003"/>
    </bk>
    <bk>
      <rc t="2" v="25004"/>
    </bk>
    <bk>
      <rc t="2" v="25005"/>
    </bk>
    <bk>
      <rc t="2" v="25006"/>
    </bk>
    <bk>
      <rc t="2" v="25007"/>
    </bk>
    <bk>
      <rc t="2" v="25008"/>
    </bk>
    <bk>
      <rc t="2" v="25009"/>
    </bk>
    <bk>
      <rc t="2" v="25010"/>
    </bk>
    <bk>
      <rc t="2" v="25011"/>
    </bk>
    <bk>
      <rc t="2" v="25012"/>
    </bk>
    <bk>
      <rc t="2" v="25013"/>
    </bk>
    <bk>
      <rc t="2" v="25014"/>
    </bk>
    <bk>
      <rc t="2" v="25015"/>
    </bk>
    <bk>
      <rc t="2" v="25016"/>
    </bk>
    <bk>
      <rc t="2" v="25017"/>
    </bk>
    <bk>
      <rc t="2" v="25018"/>
    </bk>
    <bk>
      <rc t="2" v="25019"/>
    </bk>
    <bk>
      <rc t="2" v="25020"/>
    </bk>
    <bk>
      <rc t="2" v="25021"/>
    </bk>
    <bk>
      <rc t="2" v="25022"/>
    </bk>
    <bk>
      <rc t="2" v="25023"/>
    </bk>
    <bk>
      <rc t="2" v="25024"/>
    </bk>
    <bk>
      <rc t="2" v="25025"/>
    </bk>
    <bk>
      <rc t="2" v="25026"/>
    </bk>
    <bk>
      <rc t="2" v="25027"/>
    </bk>
    <bk>
      <rc t="2" v="25028"/>
    </bk>
    <bk>
      <rc t="2" v="25029"/>
    </bk>
    <bk>
      <rc t="2" v="25030"/>
    </bk>
    <bk>
      <rc t="2" v="25031"/>
    </bk>
    <bk>
      <rc t="2" v="25032"/>
    </bk>
    <bk>
      <rc t="2" v="25033"/>
    </bk>
    <bk>
      <rc t="2" v="25034"/>
    </bk>
    <bk>
      <rc t="2" v="25035"/>
    </bk>
    <bk>
      <rc t="2" v="25036"/>
    </bk>
    <bk>
      <rc t="2" v="25037"/>
    </bk>
    <bk>
      <rc t="2" v="25038"/>
    </bk>
    <bk>
      <rc t="2" v="25039"/>
    </bk>
    <bk>
      <rc t="2" v="25040"/>
    </bk>
    <bk>
      <rc t="2" v="25041"/>
    </bk>
    <bk>
      <rc t="2" v="25042"/>
    </bk>
    <bk>
      <rc t="2" v="25043"/>
    </bk>
    <bk>
      <rc t="2" v="25044"/>
    </bk>
    <bk>
      <rc t="2" v="25045"/>
    </bk>
    <bk>
      <rc t="2" v="25046"/>
    </bk>
    <bk>
      <rc t="2" v="25047"/>
    </bk>
    <bk>
      <rc t="2" v="25048"/>
    </bk>
    <bk>
      <rc t="2" v="25049"/>
    </bk>
    <bk>
      <rc t="2" v="25050"/>
    </bk>
    <bk>
      <rc t="2" v="25051"/>
    </bk>
    <bk>
      <rc t="2" v="25052"/>
    </bk>
    <bk>
      <rc t="2" v="25053"/>
    </bk>
    <bk>
      <rc t="2" v="25054"/>
    </bk>
    <bk>
      <rc t="2" v="25055"/>
    </bk>
    <bk>
      <rc t="2" v="25056"/>
    </bk>
    <bk>
      <rc t="2" v="25057"/>
    </bk>
    <bk>
      <rc t="2" v="25058"/>
    </bk>
    <bk>
      <rc t="2" v="25059"/>
    </bk>
    <bk>
      <rc t="2" v="25060"/>
    </bk>
    <bk>
      <rc t="2" v="25061"/>
    </bk>
    <bk>
      <rc t="2" v="25062"/>
    </bk>
    <bk>
      <rc t="2" v="25063"/>
    </bk>
    <bk>
      <rc t="2" v="25064"/>
    </bk>
    <bk>
      <rc t="2" v="25065"/>
    </bk>
    <bk>
      <rc t="2" v="25066"/>
    </bk>
    <bk>
      <rc t="2" v="25067"/>
    </bk>
    <bk>
      <rc t="2" v="25068"/>
    </bk>
    <bk>
      <rc t="2" v="25069"/>
    </bk>
    <bk>
      <rc t="2" v="25070"/>
    </bk>
    <bk>
      <rc t="2" v="25071"/>
    </bk>
    <bk>
      <rc t="2" v="25072"/>
    </bk>
    <bk>
      <rc t="2" v="25073"/>
    </bk>
    <bk>
      <rc t="2" v="25074"/>
    </bk>
    <bk>
      <rc t="2" v="25075"/>
    </bk>
    <bk>
      <rc t="2" v="25076"/>
    </bk>
    <bk>
      <rc t="2" v="25077"/>
    </bk>
    <bk>
      <rc t="2" v="25078"/>
    </bk>
    <bk>
      <rc t="2" v="25079"/>
    </bk>
    <bk>
      <rc t="2" v="25080"/>
    </bk>
    <bk>
      <rc t="2" v="25081"/>
    </bk>
    <bk>
      <rc t="2" v="25082"/>
    </bk>
    <bk>
      <rc t="2" v="25083"/>
    </bk>
    <bk>
      <rc t="2" v="25084"/>
    </bk>
    <bk>
      <rc t="2" v="25085"/>
    </bk>
    <bk>
      <rc t="2" v="25086"/>
    </bk>
    <bk>
      <rc t="2" v="25087"/>
    </bk>
    <bk>
      <rc t="2" v="25088"/>
    </bk>
    <bk>
      <rc t="2" v="25089"/>
    </bk>
    <bk>
      <rc t="2" v="25090"/>
    </bk>
    <bk>
      <rc t="2" v="25091"/>
    </bk>
    <bk>
      <rc t="2" v="25092"/>
    </bk>
    <bk>
      <rc t="2" v="25093"/>
    </bk>
    <bk>
      <rc t="2" v="25094"/>
    </bk>
    <bk>
      <rc t="2" v="25095"/>
    </bk>
    <bk>
      <rc t="2" v="25096"/>
    </bk>
    <bk>
      <rc t="2" v="25097"/>
    </bk>
    <bk>
      <rc t="2" v="25098"/>
    </bk>
    <bk>
      <rc t="2" v="25099"/>
    </bk>
    <bk>
      <rc t="2" v="25100"/>
    </bk>
    <bk>
      <rc t="2" v="25101"/>
    </bk>
    <bk>
      <rc t="2" v="25102"/>
    </bk>
    <bk>
      <rc t="2" v="25103"/>
    </bk>
    <bk>
      <rc t="2" v="25104"/>
    </bk>
    <bk>
      <rc t="2" v="25105"/>
    </bk>
    <bk>
      <rc t="2" v="25106"/>
    </bk>
    <bk>
      <rc t="2" v="25107"/>
    </bk>
    <bk>
      <rc t="2" v="25108"/>
    </bk>
    <bk>
      <rc t="2" v="25109"/>
    </bk>
    <bk>
      <rc t="2" v="25110"/>
    </bk>
    <bk>
      <rc t="2" v="25111"/>
    </bk>
    <bk>
      <rc t="2" v="25112"/>
    </bk>
    <bk>
      <rc t="2" v="25113"/>
    </bk>
    <bk>
      <rc t="2" v="25114"/>
    </bk>
    <bk>
      <rc t="2" v="25115"/>
    </bk>
    <bk>
      <rc t="2" v="25116"/>
    </bk>
    <bk>
      <rc t="2" v="25117"/>
    </bk>
    <bk>
      <rc t="2" v="25118"/>
    </bk>
    <bk>
      <rc t="2" v="25119"/>
    </bk>
    <bk>
      <rc t="2" v="25120"/>
    </bk>
    <bk>
      <rc t="2" v="25121"/>
    </bk>
    <bk>
      <rc t="2" v="25122"/>
    </bk>
    <bk>
      <rc t="2" v="25123"/>
    </bk>
    <bk>
      <rc t="2" v="25124"/>
    </bk>
    <bk>
      <rc t="2" v="25125"/>
    </bk>
    <bk>
      <rc t="2" v="25126"/>
    </bk>
    <bk>
      <rc t="2" v="25127"/>
    </bk>
    <bk>
      <rc t="2" v="25128"/>
    </bk>
    <bk>
      <rc t="2" v="25129"/>
    </bk>
    <bk>
      <rc t="2" v="25130"/>
    </bk>
    <bk>
      <rc t="2" v="25131"/>
    </bk>
    <bk>
      <rc t="2" v="25132"/>
    </bk>
    <bk>
      <rc t="2" v="25133"/>
    </bk>
    <bk>
      <rc t="2" v="25134"/>
    </bk>
    <bk>
      <rc t="2" v="25135"/>
    </bk>
    <bk>
      <rc t="2" v="25136"/>
    </bk>
    <bk>
      <rc t="2" v="25137"/>
    </bk>
    <bk>
      <rc t="2" v="25138"/>
    </bk>
    <bk>
      <rc t="2" v="25139"/>
    </bk>
    <bk>
      <rc t="2" v="25140"/>
    </bk>
    <bk>
      <rc t="2" v="25141"/>
    </bk>
    <bk>
      <rc t="2" v="25142"/>
    </bk>
    <bk>
      <rc t="2" v="25143"/>
    </bk>
    <bk>
      <rc t="2" v="25144"/>
    </bk>
    <bk>
      <rc t="2" v="25145"/>
    </bk>
    <bk>
      <rc t="2" v="25146"/>
    </bk>
    <bk>
      <rc t="2" v="25147"/>
    </bk>
    <bk>
      <rc t="2" v="25148"/>
    </bk>
    <bk>
      <rc t="2" v="25149"/>
    </bk>
    <bk>
      <rc t="2" v="25150"/>
    </bk>
    <bk>
      <rc t="2" v="25151"/>
    </bk>
    <bk>
      <rc t="2" v="25152"/>
    </bk>
    <bk>
      <rc t="2" v="25153"/>
    </bk>
    <bk>
      <rc t="2" v="25154"/>
    </bk>
    <bk>
      <rc t="2" v="25155"/>
    </bk>
    <bk>
      <rc t="2" v="25156"/>
    </bk>
    <bk>
      <rc t="2" v="25157"/>
    </bk>
    <bk>
      <rc t="2" v="25158"/>
    </bk>
    <bk>
      <rc t="2" v="25159"/>
    </bk>
    <bk>
      <rc t="2" v="25160"/>
    </bk>
    <bk>
      <rc t="2" v="25161"/>
    </bk>
    <bk>
      <rc t="2" v="25162"/>
    </bk>
    <bk>
      <rc t="2" v="25163"/>
    </bk>
    <bk>
      <rc t="2" v="25164"/>
    </bk>
    <bk>
      <rc t="2" v="25165"/>
    </bk>
    <bk>
      <rc t="2" v="25166"/>
    </bk>
    <bk>
      <rc t="2" v="25167"/>
    </bk>
    <bk>
      <rc t="2" v="25168"/>
    </bk>
    <bk>
      <rc t="2" v="25169"/>
    </bk>
    <bk>
      <rc t="2" v="25170"/>
    </bk>
    <bk>
      <rc t="2" v="25171"/>
    </bk>
    <bk>
      <rc t="2" v="25172"/>
    </bk>
    <bk>
      <rc t="2" v="25173"/>
    </bk>
    <bk>
      <rc t="2" v="25174"/>
    </bk>
    <bk>
      <rc t="2" v="25175"/>
    </bk>
    <bk>
      <rc t="2" v="25176"/>
    </bk>
    <bk>
      <rc t="2" v="25177"/>
    </bk>
    <bk>
      <rc t="2" v="25178"/>
    </bk>
    <bk>
      <rc t="2" v="25179"/>
    </bk>
    <bk>
      <rc t="2" v="25180"/>
    </bk>
    <bk>
      <rc t="2" v="25181"/>
    </bk>
    <bk>
      <rc t="2" v="25182"/>
    </bk>
    <bk>
      <rc t="2" v="25183"/>
    </bk>
    <bk>
      <rc t="2" v="25184"/>
    </bk>
    <bk>
      <rc t="2" v="25185"/>
    </bk>
    <bk>
      <rc t="2" v="25186"/>
    </bk>
    <bk>
      <rc t="2" v="25187"/>
    </bk>
    <bk>
      <rc t="2" v="25188"/>
    </bk>
    <bk>
      <rc t="2" v="25189"/>
    </bk>
    <bk>
      <rc t="2" v="25190"/>
    </bk>
    <bk>
      <rc t="2" v="25191"/>
    </bk>
    <bk>
      <rc t="2" v="25192"/>
    </bk>
    <bk>
      <rc t="2" v="25193"/>
    </bk>
    <bk>
      <rc t="2" v="25194"/>
    </bk>
    <bk>
      <rc t="2" v="25195"/>
    </bk>
    <bk>
      <rc t="2" v="25196"/>
    </bk>
    <bk>
      <rc t="2" v="25197"/>
    </bk>
    <bk>
      <rc t="2" v="25198"/>
    </bk>
    <bk>
      <rc t="2" v="25199"/>
    </bk>
    <bk>
      <rc t="2" v="25200"/>
    </bk>
    <bk>
      <rc t="2" v="25201"/>
    </bk>
    <bk>
      <rc t="2" v="25202"/>
    </bk>
    <bk>
      <rc t="2" v="25203"/>
    </bk>
    <bk>
      <rc t="2" v="25204"/>
    </bk>
    <bk>
      <rc t="2" v="25205"/>
    </bk>
    <bk>
      <rc t="2" v="25206"/>
    </bk>
    <bk>
      <rc t="2" v="25207"/>
    </bk>
    <bk>
      <rc t="2" v="25208"/>
    </bk>
    <bk>
      <rc t="2" v="25209"/>
    </bk>
    <bk>
      <rc t="2" v="25210"/>
    </bk>
    <bk>
      <rc t="2" v="25211"/>
    </bk>
    <bk>
      <rc t="2" v="25212"/>
    </bk>
    <bk>
      <rc t="2" v="25213"/>
    </bk>
    <bk>
      <rc t="2" v="25214"/>
    </bk>
    <bk>
      <rc t="2" v="25215"/>
    </bk>
    <bk>
      <rc t="2" v="25216"/>
    </bk>
    <bk>
      <rc t="2" v="25217"/>
    </bk>
    <bk>
      <rc t="2" v="25218"/>
    </bk>
    <bk>
      <rc t="2" v="25219"/>
    </bk>
    <bk>
      <rc t="2" v="25220"/>
    </bk>
    <bk>
      <rc t="2" v="25221"/>
    </bk>
    <bk>
      <rc t="2" v="25222"/>
    </bk>
    <bk>
      <rc t="2" v="25223"/>
    </bk>
    <bk>
      <rc t="2" v="25224"/>
    </bk>
    <bk>
      <rc t="2" v="25225"/>
    </bk>
    <bk>
      <rc t="2" v="25226"/>
    </bk>
    <bk>
      <rc t="2" v="25227"/>
    </bk>
    <bk>
      <rc t="2" v="25228"/>
    </bk>
    <bk>
      <rc t="2" v="25229"/>
    </bk>
    <bk>
      <rc t="2" v="25230"/>
    </bk>
    <bk>
      <rc t="2" v="25231"/>
    </bk>
    <bk>
      <rc t="2" v="25232"/>
    </bk>
    <bk>
      <rc t="2" v="25233"/>
    </bk>
    <bk>
      <rc t="2" v="25234"/>
    </bk>
    <bk>
      <rc t="2" v="25235"/>
    </bk>
    <bk>
      <rc t="2" v="25236"/>
    </bk>
    <bk>
      <rc t="2" v="25237"/>
    </bk>
    <bk>
      <rc t="2" v="25238"/>
    </bk>
    <bk>
      <rc t="2" v="25239"/>
    </bk>
    <bk>
      <rc t="2" v="25240"/>
    </bk>
    <bk>
      <rc t="2" v="25241"/>
    </bk>
    <bk>
      <rc t="2" v="25242"/>
    </bk>
    <bk>
      <rc t="2" v="25243"/>
    </bk>
    <bk>
      <rc t="2" v="25244"/>
    </bk>
    <bk>
      <rc t="2" v="25245"/>
    </bk>
    <bk>
      <rc t="2" v="25246"/>
    </bk>
    <bk>
      <rc t="2" v="25247"/>
    </bk>
    <bk>
      <rc t="2" v="25248"/>
    </bk>
    <bk>
      <rc t="2" v="25249"/>
    </bk>
    <bk>
      <rc t="2" v="25250"/>
    </bk>
    <bk>
      <rc t="2" v="25251"/>
    </bk>
    <bk>
      <rc t="2" v="25252"/>
    </bk>
    <bk>
      <rc t="2" v="25253"/>
    </bk>
    <bk>
      <rc t="2" v="25254"/>
    </bk>
    <bk>
      <rc t="2" v="25255"/>
    </bk>
    <bk>
      <rc t="2" v="25256"/>
    </bk>
    <bk>
      <rc t="2" v="25257"/>
    </bk>
    <bk>
      <rc t="2" v="25258"/>
    </bk>
    <bk>
      <rc t="2" v="25259"/>
    </bk>
    <bk>
      <rc t="2" v="25260"/>
    </bk>
    <bk>
      <rc t="2" v="25261"/>
    </bk>
    <bk>
      <rc t="2" v="25262"/>
    </bk>
    <bk>
      <rc t="2" v="25263"/>
    </bk>
    <bk>
      <rc t="2" v="25264"/>
    </bk>
    <bk>
      <rc t="2" v="25265"/>
    </bk>
    <bk>
      <rc t="2" v="25266"/>
    </bk>
    <bk>
      <rc t="2" v="25267"/>
    </bk>
    <bk>
      <rc t="2" v="25268"/>
    </bk>
    <bk>
      <rc t="2" v="25269"/>
    </bk>
    <bk>
      <rc t="2" v="25270"/>
    </bk>
    <bk>
      <rc t="2" v="25271"/>
    </bk>
    <bk>
      <rc t="2" v="25272"/>
    </bk>
    <bk>
      <rc t="2" v="25273"/>
    </bk>
    <bk>
      <rc t="2" v="25274"/>
    </bk>
    <bk>
      <rc t="2" v="25275"/>
    </bk>
    <bk>
      <rc t="2" v="25276"/>
    </bk>
    <bk>
      <rc t="2" v="25277"/>
    </bk>
    <bk>
      <rc t="2" v="25278"/>
    </bk>
    <bk>
      <rc t="2" v="25279"/>
    </bk>
    <bk>
      <rc t="2" v="25280"/>
    </bk>
    <bk>
      <rc t="2" v="25281"/>
    </bk>
    <bk>
      <rc t="2" v="25282"/>
    </bk>
    <bk>
      <rc t="2" v="25283"/>
    </bk>
    <bk>
      <rc t="2" v="25284"/>
    </bk>
    <bk>
      <rc t="2" v="25285"/>
    </bk>
    <bk>
      <rc t="2" v="25286"/>
    </bk>
    <bk>
      <rc t="2" v="25287"/>
    </bk>
    <bk>
      <rc t="2" v="25288"/>
    </bk>
    <bk>
      <rc t="2" v="25289"/>
    </bk>
    <bk>
      <rc t="2" v="25290"/>
    </bk>
    <bk>
      <rc t="2" v="25291"/>
    </bk>
    <bk>
      <rc t="2" v="25292"/>
    </bk>
    <bk>
      <rc t="2" v="25293"/>
    </bk>
    <bk>
      <rc t="2" v="25294"/>
    </bk>
    <bk>
      <rc t="2" v="25295"/>
    </bk>
    <bk>
      <rc t="2" v="25296"/>
    </bk>
    <bk>
      <rc t="2" v="25297"/>
    </bk>
    <bk>
      <rc t="2" v="25298"/>
    </bk>
    <bk>
      <rc t="2" v="25299"/>
    </bk>
    <bk>
      <rc t="2" v="25300"/>
    </bk>
    <bk>
      <rc t="2" v="25301"/>
    </bk>
    <bk>
      <rc t="2" v="25302"/>
    </bk>
    <bk>
      <rc t="2" v="25303"/>
    </bk>
    <bk>
      <rc t="2" v="25304"/>
    </bk>
    <bk>
      <rc t="2" v="25305"/>
    </bk>
    <bk>
      <rc t="2" v="25306"/>
    </bk>
    <bk>
      <rc t="2" v="25307"/>
    </bk>
    <bk>
      <rc t="2" v="25308"/>
    </bk>
    <bk>
      <rc t="2" v="25309"/>
    </bk>
    <bk>
      <rc t="2" v="25310"/>
    </bk>
    <bk>
      <rc t="2" v="25311"/>
    </bk>
    <bk>
      <rc t="2" v="25312"/>
    </bk>
    <bk>
      <rc t="2" v="25313"/>
    </bk>
    <bk>
      <rc t="2" v="25314"/>
    </bk>
    <bk>
      <rc t="2" v="25315"/>
    </bk>
    <bk>
      <rc t="2" v="25316"/>
    </bk>
    <bk>
      <rc t="2" v="25317"/>
    </bk>
    <bk>
      <rc t="2" v="25318"/>
    </bk>
    <bk>
      <rc t="2" v="25319"/>
    </bk>
    <bk>
      <rc t="2" v="25320"/>
    </bk>
    <bk>
      <rc t="2" v="25321"/>
    </bk>
    <bk>
      <rc t="2" v="25322"/>
    </bk>
    <bk>
      <rc t="2" v="25323"/>
    </bk>
    <bk>
      <rc t="2" v="25324"/>
    </bk>
    <bk>
      <rc t="2" v="25325"/>
    </bk>
    <bk>
      <rc t="2" v="25326"/>
    </bk>
    <bk>
      <rc t="2" v="25327"/>
    </bk>
    <bk>
      <rc t="2" v="25328"/>
    </bk>
    <bk>
      <rc t="2" v="25329"/>
    </bk>
    <bk>
      <rc t="2" v="25330"/>
    </bk>
    <bk>
      <rc t="2" v="25331"/>
    </bk>
    <bk>
      <rc t="2" v="25332"/>
    </bk>
    <bk>
      <rc t="2" v="25333"/>
    </bk>
    <bk>
      <rc t="2" v="25334"/>
    </bk>
    <bk>
      <rc t="2" v="25335"/>
    </bk>
    <bk>
      <rc t="2" v="25336"/>
    </bk>
    <bk>
      <rc t="2" v="25337"/>
    </bk>
    <bk>
      <rc t="2" v="25338"/>
    </bk>
    <bk>
      <rc t="2" v="25339"/>
    </bk>
    <bk>
      <rc t="2" v="25340"/>
    </bk>
    <bk>
      <rc t="2" v="25341"/>
    </bk>
    <bk>
      <rc t="2" v="25342"/>
    </bk>
    <bk>
      <rc t="2" v="25343"/>
    </bk>
    <bk>
      <rc t="2" v="25344"/>
    </bk>
    <bk>
      <rc t="2" v="25345"/>
    </bk>
    <bk>
      <rc t="2" v="25346"/>
    </bk>
    <bk>
      <rc t="2" v="25347"/>
    </bk>
    <bk>
      <rc t="2" v="25348"/>
    </bk>
    <bk>
      <rc t="2" v="25349"/>
    </bk>
    <bk>
      <rc t="2" v="25350"/>
    </bk>
    <bk>
      <rc t="2" v="25351"/>
    </bk>
    <bk>
      <rc t="2" v="25352"/>
    </bk>
    <bk>
      <rc t="2" v="25353"/>
    </bk>
    <bk>
      <rc t="2" v="25354"/>
    </bk>
    <bk>
      <rc t="2" v="25355"/>
    </bk>
    <bk>
      <rc t="2" v="25356"/>
    </bk>
    <bk>
      <rc t="2" v="25357"/>
    </bk>
    <bk>
      <rc t="2" v="25358"/>
    </bk>
    <bk>
      <rc t="2" v="25359"/>
    </bk>
    <bk>
      <rc t="2" v="25360"/>
    </bk>
    <bk>
      <rc t="2" v="25361"/>
    </bk>
    <bk>
      <rc t="2" v="25362"/>
    </bk>
    <bk>
      <rc t="2" v="25363"/>
    </bk>
    <bk>
      <rc t="2" v="25364"/>
    </bk>
    <bk>
      <rc t="2" v="25365"/>
    </bk>
    <bk>
      <rc t="2" v="25366"/>
    </bk>
    <bk>
      <rc t="2" v="25367"/>
    </bk>
    <bk>
      <rc t="2" v="25368"/>
    </bk>
    <bk>
      <rc t="2" v="25369"/>
    </bk>
    <bk>
      <rc t="2" v="25370"/>
    </bk>
    <bk>
      <rc t="2" v="25371"/>
    </bk>
    <bk>
      <rc t="2" v="25372"/>
    </bk>
    <bk>
      <rc t="2" v="25373"/>
    </bk>
    <bk>
      <rc t="2" v="25374"/>
    </bk>
    <bk>
      <rc t="2" v="25375"/>
    </bk>
    <bk>
      <rc t="2" v="25376"/>
    </bk>
    <bk>
      <rc t="2" v="25377"/>
    </bk>
    <bk>
      <rc t="2" v="25378"/>
    </bk>
    <bk>
      <rc t="2" v="25379"/>
    </bk>
    <bk>
      <rc t="2" v="25380"/>
    </bk>
    <bk>
      <rc t="2" v="25381"/>
    </bk>
    <bk>
      <rc t="2" v="25382"/>
    </bk>
    <bk>
      <rc t="2" v="25383"/>
    </bk>
    <bk>
      <rc t="2" v="25384"/>
    </bk>
    <bk>
      <rc t="2" v="25385"/>
    </bk>
    <bk>
      <rc t="2" v="25386"/>
    </bk>
    <bk>
      <rc t="2" v="25387"/>
    </bk>
    <bk>
      <rc t="2" v="25388"/>
    </bk>
    <bk>
      <rc t="2" v="25389"/>
    </bk>
    <bk>
      <rc t="2" v="25390"/>
    </bk>
    <bk>
      <rc t="2" v="25391"/>
    </bk>
    <bk>
      <rc t="2" v="25392"/>
    </bk>
    <bk>
      <rc t="2" v="25393"/>
    </bk>
    <bk>
      <rc t="2" v="25394"/>
    </bk>
    <bk>
      <rc t="2" v="25395"/>
    </bk>
    <bk>
      <rc t="2" v="25396"/>
    </bk>
    <bk>
      <rc t="2" v="25397"/>
    </bk>
    <bk>
      <rc t="2" v="25398"/>
    </bk>
    <bk>
      <rc t="2" v="25399"/>
    </bk>
    <bk>
      <rc t="2" v="25400"/>
    </bk>
    <bk>
      <rc t="2" v="25401"/>
    </bk>
    <bk>
      <rc t="2" v="25402"/>
    </bk>
    <bk>
      <rc t="2" v="25403"/>
    </bk>
    <bk>
      <rc t="2" v="25404"/>
    </bk>
    <bk>
      <rc t="2" v="25405"/>
    </bk>
    <bk>
      <rc t="2" v="25406"/>
    </bk>
    <bk>
      <rc t="2" v="25407"/>
    </bk>
    <bk>
      <rc t="2" v="25408"/>
    </bk>
    <bk>
      <rc t="2" v="25409"/>
    </bk>
    <bk>
      <rc t="2" v="25410"/>
    </bk>
    <bk>
      <rc t="2" v="25411"/>
    </bk>
    <bk>
      <rc t="2" v="25412"/>
    </bk>
    <bk>
      <rc t="2" v="25413"/>
    </bk>
    <bk>
      <rc t="2" v="25414"/>
    </bk>
    <bk>
      <rc t="2" v="25415"/>
    </bk>
    <bk>
      <rc t="2" v="25416"/>
    </bk>
    <bk>
      <rc t="2" v="25417"/>
    </bk>
    <bk>
      <rc t="2" v="25418"/>
    </bk>
    <bk>
      <rc t="2" v="25419"/>
    </bk>
    <bk>
      <rc t="2" v="25420"/>
    </bk>
    <bk>
      <rc t="2" v="25421"/>
    </bk>
    <bk>
      <rc t="2" v="25422"/>
    </bk>
    <bk>
      <rc t="2" v="25423"/>
    </bk>
    <bk>
      <rc t="2" v="25424"/>
    </bk>
    <bk>
      <rc t="2" v="25425"/>
    </bk>
    <bk>
      <rc t="2" v="25426"/>
    </bk>
    <bk>
      <rc t="2" v="25427"/>
    </bk>
    <bk>
      <rc t="2" v="25428"/>
    </bk>
    <bk>
      <rc t="2" v="25429"/>
    </bk>
    <bk>
      <rc t="2" v="25430"/>
    </bk>
    <bk>
      <rc t="2" v="25431"/>
    </bk>
    <bk>
      <rc t="2" v="25432"/>
    </bk>
    <bk>
      <rc t="2" v="25433"/>
    </bk>
    <bk>
      <rc t="2" v="25434"/>
    </bk>
    <bk>
      <rc t="2" v="25435"/>
    </bk>
    <bk>
      <rc t="2" v="25436"/>
    </bk>
    <bk>
      <rc t="2" v="25437"/>
    </bk>
    <bk>
      <rc t="2" v="25438"/>
    </bk>
    <bk>
      <rc t="2" v="25439"/>
    </bk>
    <bk>
      <rc t="2" v="25440"/>
    </bk>
    <bk>
      <rc t="2" v="25441"/>
    </bk>
    <bk>
      <rc t="2" v="25442"/>
    </bk>
    <bk>
      <rc t="2" v="25443"/>
    </bk>
    <bk>
      <rc t="2" v="25444"/>
    </bk>
    <bk>
      <rc t="2" v="25445"/>
    </bk>
    <bk>
      <rc t="2" v="25446"/>
    </bk>
    <bk>
      <rc t="2" v="25447"/>
    </bk>
    <bk>
      <rc t="2" v="25448"/>
    </bk>
    <bk>
      <rc t="2" v="25449"/>
    </bk>
    <bk>
      <rc t="2" v="25450"/>
    </bk>
    <bk>
      <rc t="2" v="25451"/>
    </bk>
    <bk>
      <rc t="2" v="25452"/>
    </bk>
    <bk>
      <rc t="2" v="25453"/>
    </bk>
    <bk>
      <rc t="2" v="25454"/>
    </bk>
    <bk>
      <rc t="2" v="25455"/>
    </bk>
    <bk>
      <rc t="2" v="25456"/>
    </bk>
    <bk>
      <rc t="2" v="25457"/>
    </bk>
    <bk>
      <rc t="2" v="25458"/>
    </bk>
    <bk>
      <rc t="2" v="25459"/>
    </bk>
    <bk>
      <rc t="2" v="25460"/>
    </bk>
    <bk>
      <rc t="2" v="25461"/>
    </bk>
    <bk>
      <rc t="2" v="25462"/>
    </bk>
    <bk>
      <rc t="2" v="25463"/>
    </bk>
    <bk>
      <rc t="2" v="25464"/>
    </bk>
    <bk>
      <rc t="2" v="25465"/>
    </bk>
    <bk>
      <rc t="2" v="25466"/>
    </bk>
    <bk>
      <rc t="2" v="25467"/>
    </bk>
    <bk>
      <rc t="2" v="25468"/>
    </bk>
    <bk>
      <rc t="2" v="25469"/>
    </bk>
    <bk>
      <rc t="2" v="25470"/>
    </bk>
    <bk>
      <rc t="2" v="25471"/>
    </bk>
    <bk>
      <rc t="2" v="25472"/>
    </bk>
    <bk>
      <rc t="2" v="25473"/>
    </bk>
    <bk>
      <rc t="2" v="25474"/>
    </bk>
    <bk>
      <rc t="2" v="25475"/>
    </bk>
    <bk>
      <rc t="2" v="25476"/>
    </bk>
    <bk>
      <rc t="2" v="25477"/>
    </bk>
    <bk>
      <rc t="2" v="25478"/>
    </bk>
    <bk>
      <rc t="2" v="25479"/>
    </bk>
    <bk>
      <rc t="2" v="25480"/>
    </bk>
    <bk>
      <rc t="2" v="25481"/>
    </bk>
    <bk>
      <rc t="2" v="25482"/>
    </bk>
    <bk>
      <rc t="2" v="25483"/>
    </bk>
    <bk>
      <rc t="2" v="25484"/>
    </bk>
    <bk>
      <rc t="2" v="25485"/>
    </bk>
    <bk>
      <rc t="2" v="25486"/>
    </bk>
    <bk>
      <rc t="2" v="25487"/>
    </bk>
    <bk>
      <rc t="2" v="25488"/>
    </bk>
    <bk>
      <rc t="2" v="25489"/>
    </bk>
    <bk>
      <rc t="2" v="25490"/>
    </bk>
    <bk>
      <rc t="2" v="25491"/>
    </bk>
    <bk>
      <rc t="2" v="25492"/>
    </bk>
    <bk>
      <rc t="2" v="25493"/>
    </bk>
    <bk>
      <rc t="2" v="25494"/>
    </bk>
    <bk>
      <rc t="2" v="25495"/>
    </bk>
    <bk>
      <rc t="2" v="25496"/>
    </bk>
    <bk>
      <rc t="2" v="25497"/>
    </bk>
    <bk>
      <rc t="2" v="25498"/>
    </bk>
    <bk>
      <rc t="2" v="25499"/>
    </bk>
    <bk>
      <rc t="2" v="25500"/>
    </bk>
    <bk>
      <rc t="2" v="25501"/>
    </bk>
    <bk>
      <rc t="2" v="25502"/>
    </bk>
    <bk>
      <rc t="2" v="25503"/>
    </bk>
    <bk>
      <rc t="2" v="25504"/>
    </bk>
    <bk>
      <rc t="2" v="25505"/>
    </bk>
    <bk>
      <rc t="2" v="25506"/>
    </bk>
    <bk>
      <rc t="2" v="25507"/>
    </bk>
    <bk>
      <rc t="2" v="25508"/>
    </bk>
    <bk>
      <rc t="2" v="25509"/>
    </bk>
    <bk>
      <rc t="2" v="25510"/>
    </bk>
    <bk>
      <rc t="2" v="25511"/>
    </bk>
    <bk>
      <rc t="2" v="25512"/>
    </bk>
    <bk>
      <rc t="2" v="25513"/>
    </bk>
    <bk>
      <rc t="2" v="25514"/>
    </bk>
    <bk>
      <rc t="2" v="25515"/>
    </bk>
    <bk>
      <rc t="2" v="25516"/>
    </bk>
    <bk>
      <rc t="2" v="25517"/>
    </bk>
    <bk>
      <rc t="2" v="25518"/>
    </bk>
    <bk>
      <rc t="2" v="25519"/>
    </bk>
    <bk>
      <rc t="2" v="25520"/>
    </bk>
    <bk>
      <rc t="2" v="25521"/>
    </bk>
    <bk>
      <rc t="2" v="25522"/>
    </bk>
    <bk>
      <rc t="2" v="25523"/>
    </bk>
    <bk>
      <rc t="2" v="25524"/>
    </bk>
    <bk>
      <rc t="2" v="25525"/>
    </bk>
    <bk>
      <rc t="2" v="25526"/>
    </bk>
    <bk>
      <rc t="2" v="25527"/>
    </bk>
    <bk>
      <rc t="2" v="25528"/>
    </bk>
    <bk>
      <rc t="2" v="25529"/>
    </bk>
    <bk>
      <rc t="2" v="25530"/>
    </bk>
    <bk>
      <rc t="2" v="25531"/>
    </bk>
    <bk>
      <rc t="2" v="25532"/>
    </bk>
    <bk>
      <rc t="2" v="25533"/>
    </bk>
    <bk>
      <rc t="2" v="25534"/>
    </bk>
    <bk>
      <rc t="2" v="25535"/>
    </bk>
    <bk>
      <rc t="2" v="25536"/>
    </bk>
    <bk>
      <rc t="2" v="25537"/>
    </bk>
    <bk>
      <rc t="2" v="25538"/>
    </bk>
    <bk>
      <rc t="2" v="25539"/>
    </bk>
    <bk>
      <rc t="2" v="25540"/>
    </bk>
    <bk>
      <rc t="2" v="25541"/>
    </bk>
    <bk>
      <rc t="2" v="25542"/>
    </bk>
    <bk>
      <rc t="2" v="25543"/>
    </bk>
    <bk>
      <rc t="2" v="25544"/>
    </bk>
    <bk>
      <rc t="2" v="25545"/>
    </bk>
    <bk>
      <rc t="2" v="25546"/>
    </bk>
    <bk>
      <rc t="2" v="25547"/>
    </bk>
    <bk>
      <rc t="2" v="25548"/>
    </bk>
    <bk>
      <rc t="2" v="25549"/>
    </bk>
    <bk>
      <rc t="2" v="25550"/>
    </bk>
    <bk>
      <rc t="2" v="25551"/>
    </bk>
    <bk>
      <rc t="2" v="25552"/>
    </bk>
    <bk>
      <rc t="2" v="25553"/>
    </bk>
    <bk>
      <rc t="2" v="25554"/>
    </bk>
    <bk>
      <rc t="2" v="25555"/>
    </bk>
    <bk>
      <rc t="2" v="25556"/>
    </bk>
    <bk>
      <rc t="2" v="25557"/>
    </bk>
    <bk>
      <rc t="2" v="25558"/>
    </bk>
    <bk>
      <rc t="2" v="25559"/>
    </bk>
    <bk>
      <rc t="2" v="25560"/>
    </bk>
    <bk>
      <rc t="2" v="25561"/>
    </bk>
    <bk>
      <rc t="2" v="25562"/>
    </bk>
    <bk>
      <rc t="2" v="25563"/>
    </bk>
    <bk>
      <rc t="2" v="25564"/>
    </bk>
    <bk>
      <rc t="2" v="25565"/>
    </bk>
    <bk>
      <rc t="2" v="25566"/>
    </bk>
    <bk>
      <rc t="2" v="25567"/>
    </bk>
    <bk>
      <rc t="2" v="25568"/>
    </bk>
    <bk>
      <rc t="2" v="25569"/>
    </bk>
    <bk>
      <rc t="2" v="25570"/>
    </bk>
    <bk>
      <rc t="2" v="25571"/>
    </bk>
    <bk>
      <rc t="2" v="25572"/>
    </bk>
    <bk>
      <rc t="2" v="25573"/>
    </bk>
    <bk>
      <rc t="2" v="25574"/>
    </bk>
    <bk>
      <rc t="2" v="25575"/>
    </bk>
    <bk>
      <rc t="2" v="25576"/>
    </bk>
    <bk>
      <rc t="2" v="25577"/>
    </bk>
    <bk>
      <rc t="2" v="25578"/>
    </bk>
    <bk>
      <rc t="2" v="25579"/>
    </bk>
    <bk>
      <rc t="2" v="25580"/>
    </bk>
    <bk>
      <rc t="2" v="25581"/>
    </bk>
    <bk>
      <rc t="2" v="25582"/>
    </bk>
    <bk>
      <rc t="2" v="25583"/>
    </bk>
    <bk>
      <rc t="2" v="25584"/>
    </bk>
    <bk>
      <rc t="2" v="25585"/>
    </bk>
    <bk>
      <rc t="2" v="25586"/>
    </bk>
    <bk>
      <rc t="2" v="25587"/>
    </bk>
    <bk>
      <rc t="2" v="25588"/>
    </bk>
    <bk>
      <rc t="2" v="25589"/>
    </bk>
    <bk>
      <rc t="2" v="25590"/>
    </bk>
    <bk>
      <rc t="2" v="25591"/>
    </bk>
    <bk>
      <rc t="2" v="25592"/>
    </bk>
    <bk>
      <rc t="2" v="25593"/>
    </bk>
    <bk>
      <rc t="2" v="25594"/>
    </bk>
    <bk>
      <rc t="2" v="25595"/>
    </bk>
    <bk>
      <rc t="2" v="25596"/>
    </bk>
    <bk>
      <rc t="2" v="25597"/>
    </bk>
    <bk>
      <rc t="2" v="25598"/>
    </bk>
    <bk>
      <rc t="2" v="25599"/>
    </bk>
    <bk>
      <rc t="2" v="25600"/>
    </bk>
    <bk>
      <rc t="2" v="25601"/>
    </bk>
    <bk>
      <rc t="2" v="25602"/>
    </bk>
    <bk>
      <rc t="2" v="25603"/>
    </bk>
    <bk>
      <rc t="2" v="25604"/>
    </bk>
    <bk>
      <rc t="2" v="25605"/>
    </bk>
    <bk>
      <rc t="2" v="25606"/>
    </bk>
    <bk>
      <rc t="2" v="25607"/>
    </bk>
    <bk>
      <rc t="2" v="25608"/>
    </bk>
    <bk>
      <rc t="2" v="25609"/>
    </bk>
    <bk>
      <rc t="2" v="25610"/>
    </bk>
    <bk>
      <rc t="2" v="25611"/>
    </bk>
    <bk>
      <rc t="2" v="25612"/>
    </bk>
    <bk>
      <rc t="2" v="25613"/>
    </bk>
    <bk>
      <rc t="2" v="25614"/>
    </bk>
    <bk>
      <rc t="2" v="25615"/>
    </bk>
    <bk>
      <rc t="2" v="25616"/>
    </bk>
    <bk>
      <rc t="2" v="25617"/>
    </bk>
    <bk>
      <rc t="2" v="25618"/>
    </bk>
    <bk>
      <rc t="2" v="25619"/>
    </bk>
    <bk>
      <rc t="2" v="25620"/>
    </bk>
    <bk>
      <rc t="2" v="25621"/>
    </bk>
    <bk>
      <rc t="2" v="25622"/>
    </bk>
    <bk>
      <rc t="2" v="25623"/>
    </bk>
    <bk>
      <rc t="2" v="25624"/>
    </bk>
    <bk>
      <rc t="2" v="25625"/>
    </bk>
    <bk>
      <rc t="2" v="25626"/>
    </bk>
    <bk>
      <rc t="2" v="25627"/>
    </bk>
    <bk>
      <rc t="2" v="25628"/>
    </bk>
    <bk>
      <rc t="2" v="25629"/>
    </bk>
    <bk>
      <rc t="2" v="25630"/>
    </bk>
    <bk>
      <rc t="2" v="25631"/>
    </bk>
    <bk>
      <rc t="2" v="25632"/>
    </bk>
    <bk>
      <rc t="2" v="25633"/>
    </bk>
    <bk>
      <rc t="2" v="25634"/>
    </bk>
    <bk>
      <rc t="2" v="25635"/>
    </bk>
    <bk>
      <rc t="2" v="25636"/>
    </bk>
    <bk>
      <rc t="2" v="25637"/>
    </bk>
    <bk>
      <rc t="2" v="25638"/>
    </bk>
    <bk>
      <rc t="2" v="25639"/>
    </bk>
    <bk>
      <rc t="2" v="25640"/>
    </bk>
    <bk>
      <rc t="2" v="25641"/>
    </bk>
    <bk>
      <rc t="2" v="25642"/>
    </bk>
    <bk>
      <rc t="2" v="25643"/>
    </bk>
    <bk>
      <rc t="2" v="25644"/>
    </bk>
    <bk>
      <rc t="2" v="25645"/>
    </bk>
    <bk>
      <rc t="2" v="25646"/>
    </bk>
    <bk>
      <rc t="2" v="25647"/>
    </bk>
    <bk>
      <rc t="2" v="25648"/>
    </bk>
    <bk>
      <rc t="2" v="25649"/>
    </bk>
    <bk>
      <rc t="2" v="25650"/>
    </bk>
    <bk>
      <rc t="2" v="25651"/>
    </bk>
    <bk>
      <rc t="2" v="25652"/>
    </bk>
    <bk>
      <rc t="2" v="25653"/>
    </bk>
    <bk>
      <rc t="2" v="25654"/>
    </bk>
    <bk>
      <rc t="2" v="25655"/>
    </bk>
    <bk>
      <rc t="2" v="25656"/>
    </bk>
    <bk>
      <rc t="2" v="25657"/>
    </bk>
    <bk>
      <rc t="2" v="25658"/>
    </bk>
    <bk>
      <rc t="2" v="25659"/>
    </bk>
    <bk>
      <rc t="2" v="25660"/>
    </bk>
    <bk>
      <rc t="2" v="25661"/>
    </bk>
    <bk>
      <rc t="2" v="25662"/>
    </bk>
    <bk>
      <rc t="2" v="25663"/>
    </bk>
    <bk>
      <rc t="2" v="25664"/>
    </bk>
    <bk>
      <rc t="2" v="25665"/>
    </bk>
    <bk>
      <rc t="2" v="25666"/>
    </bk>
    <bk>
      <rc t="2" v="25667"/>
    </bk>
    <bk>
      <rc t="2" v="25668"/>
    </bk>
    <bk>
      <rc t="2" v="25669"/>
    </bk>
    <bk>
      <rc t="2" v="25670"/>
    </bk>
    <bk>
      <rc t="2" v="25671"/>
    </bk>
    <bk>
      <rc t="2" v="25672"/>
    </bk>
    <bk>
      <rc t="2" v="25673"/>
    </bk>
    <bk>
      <rc t="2" v="25674"/>
    </bk>
    <bk>
      <rc t="2" v="25675"/>
    </bk>
    <bk>
      <rc t="2" v="25676"/>
    </bk>
    <bk>
      <rc t="2" v="25677"/>
    </bk>
    <bk>
      <rc t="2" v="25678"/>
    </bk>
    <bk>
      <rc t="2" v="25679"/>
    </bk>
    <bk>
      <rc t="2" v="25680"/>
    </bk>
    <bk>
      <rc t="2" v="25681"/>
    </bk>
    <bk>
      <rc t="2" v="25682"/>
    </bk>
    <bk>
      <rc t="2" v="25683"/>
    </bk>
    <bk>
      <rc t="2" v="25684"/>
    </bk>
    <bk>
      <rc t="2" v="25685"/>
    </bk>
    <bk>
      <rc t="2" v="25686"/>
    </bk>
    <bk>
      <rc t="2" v="25687"/>
    </bk>
    <bk>
      <rc t="2" v="25688"/>
    </bk>
    <bk>
      <rc t="2" v="25689"/>
    </bk>
    <bk>
      <rc t="2" v="25690"/>
    </bk>
    <bk>
      <rc t="2" v="25691"/>
    </bk>
    <bk>
      <rc t="2" v="25692"/>
    </bk>
    <bk>
      <rc t="2" v="25693"/>
    </bk>
    <bk>
      <rc t="2" v="25694"/>
    </bk>
    <bk>
      <rc t="2" v="25695"/>
    </bk>
    <bk>
      <rc t="2" v="25696"/>
    </bk>
    <bk>
      <rc t="2" v="25697"/>
    </bk>
    <bk>
      <rc t="2" v="25698"/>
    </bk>
    <bk>
      <rc t="2" v="25699"/>
    </bk>
    <bk>
      <rc t="2" v="25700"/>
    </bk>
    <bk>
      <rc t="2" v="25701"/>
    </bk>
    <bk>
      <rc t="2" v="25702"/>
    </bk>
    <bk>
      <rc t="2" v="25703"/>
    </bk>
    <bk>
      <rc t="2" v="25704"/>
    </bk>
    <bk>
      <rc t="2" v="25705"/>
    </bk>
    <bk>
      <rc t="2" v="25706"/>
    </bk>
    <bk>
      <rc t="2" v="25707"/>
    </bk>
    <bk>
      <rc t="2" v="25708"/>
    </bk>
    <bk>
      <rc t="2" v="25709"/>
    </bk>
    <bk>
      <rc t="2" v="25710"/>
    </bk>
    <bk>
      <rc t="2" v="25711"/>
    </bk>
    <bk>
      <rc t="2" v="25712"/>
    </bk>
    <bk>
      <rc t="2" v="25713"/>
    </bk>
    <bk>
      <rc t="2" v="25714"/>
    </bk>
    <bk>
      <rc t="2" v="25715"/>
    </bk>
    <bk>
      <rc t="2" v="25716"/>
    </bk>
    <bk>
      <rc t="2" v="25717"/>
    </bk>
    <bk>
      <rc t="2" v="25718"/>
    </bk>
    <bk>
      <rc t="2" v="25719"/>
    </bk>
    <bk>
      <rc t="2" v="25720"/>
    </bk>
    <bk>
      <rc t="2" v="25721"/>
    </bk>
    <bk>
      <rc t="2" v="25722"/>
    </bk>
    <bk>
      <rc t="2" v="25723"/>
    </bk>
    <bk>
      <rc t="2" v="25724"/>
    </bk>
    <bk>
      <rc t="2" v="25725"/>
    </bk>
    <bk>
      <rc t="2" v="25726"/>
    </bk>
    <bk>
      <rc t="2" v="25727"/>
    </bk>
    <bk>
      <rc t="2" v="25728"/>
    </bk>
    <bk>
      <rc t="2" v="25729"/>
    </bk>
    <bk>
      <rc t="2" v="25730"/>
    </bk>
    <bk>
      <rc t="2" v="25731"/>
    </bk>
    <bk>
      <rc t="2" v="25732"/>
    </bk>
    <bk>
      <rc t="2" v="25733"/>
    </bk>
    <bk>
      <rc t="2" v="25734"/>
    </bk>
    <bk>
      <rc t="2" v="25735"/>
    </bk>
    <bk>
      <rc t="2" v="25736"/>
    </bk>
    <bk>
      <rc t="2" v="25737"/>
    </bk>
    <bk>
      <rc t="2" v="25738"/>
    </bk>
    <bk>
      <rc t="2" v="25739"/>
    </bk>
    <bk>
      <rc t="2" v="25740"/>
    </bk>
    <bk>
      <rc t="2" v="25741"/>
    </bk>
    <bk>
      <rc t="2" v="25742"/>
    </bk>
    <bk>
      <rc t="2" v="25743"/>
    </bk>
    <bk>
      <rc t="2" v="25744"/>
    </bk>
    <bk>
      <rc t="2" v="25745"/>
    </bk>
    <bk>
      <rc t="2" v="25746"/>
    </bk>
    <bk>
      <rc t="2" v="25747"/>
    </bk>
    <bk>
      <rc t="2" v="25748"/>
    </bk>
    <bk>
      <rc t="2" v="25749"/>
    </bk>
    <bk>
      <rc t="2" v="25750"/>
    </bk>
    <bk>
      <rc t="2" v="25751"/>
    </bk>
    <bk>
      <rc t="2" v="25752"/>
    </bk>
    <bk>
      <rc t="2" v="25753"/>
    </bk>
    <bk>
      <rc t="2" v="25754"/>
    </bk>
    <bk>
      <rc t="2" v="25755"/>
    </bk>
    <bk>
      <rc t="2" v="25756"/>
    </bk>
    <bk>
      <rc t="2" v="25757"/>
    </bk>
    <bk>
      <rc t="2" v="25758"/>
    </bk>
    <bk>
      <rc t="2" v="25759"/>
    </bk>
    <bk>
      <rc t="2" v="25760"/>
    </bk>
    <bk>
      <rc t="2" v="25761"/>
    </bk>
    <bk>
      <rc t="2" v="25762"/>
    </bk>
    <bk>
      <rc t="2" v="25763"/>
    </bk>
    <bk>
      <rc t="2" v="25764"/>
    </bk>
    <bk>
      <rc t="2" v="25765"/>
    </bk>
    <bk>
      <rc t="2" v="25766"/>
    </bk>
    <bk>
      <rc t="2" v="25767"/>
    </bk>
    <bk>
      <rc t="2" v="25768"/>
    </bk>
    <bk>
      <rc t="2" v="25769"/>
    </bk>
    <bk>
      <rc t="2" v="25770"/>
    </bk>
    <bk>
      <rc t="2" v="25771"/>
    </bk>
    <bk>
      <rc t="2" v="25772"/>
    </bk>
    <bk>
      <rc t="2" v="25773"/>
    </bk>
    <bk>
      <rc t="2" v="25774"/>
    </bk>
    <bk>
      <rc t="2" v="25775"/>
    </bk>
    <bk>
      <rc t="2" v="25776"/>
    </bk>
    <bk>
      <rc t="2" v="25777"/>
    </bk>
    <bk>
      <rc t="2" v="25778"/>
    </bk>
    <bk>
      <rc t="2" v="25779"/>
    </bk>
    <bk>
      <rc t="2" v="25780"/>
    </bk>
    <bk>
      <rc t="2" v="25781"/>
    </bk>
    <bk>
      <rc t="2" v="25782"/>
    </bk>
    <bk>
      <rc t="2" v="25783"/>
    </bk>
    <bk>
      <rc t="2" v="25784"/>
    </bk>
    <bk>
      <rc t="2" v="25785"/>
    </bk>
    <bk>
      <rc t="2" v="25786"/>
    </bk>
    <bk>
      <rc t="2" v="25787"/>
    </bk>
    <bk>
      <rc t="2" v="25788"/>
    </bk>
    <bk>
      <rc t="2" v="25789"/>
    </bk>
    <bk>
      <rc t="2" v="25790"/>
    </bk>
    <bk>
      <rc t="2" v="25791"/>
    </bk>
    <bk>
      <rc t="2" v="25792"/>
    </bk>
    <bk>
      <rc t="2" v="25793"/>
    </bk>
    <bk>
      <rc t="2" v="25794"/>
    </bk>
    <bk>
      <rc t="2" v="25795"/>
    </bk>
    <bk>
      <rc t="2" v="25796"/>
    </bk>
    <bk>
      <rc t="2" v="25797"/>
    </bk>
    <bk>
      <rc t="2" v="25798"/>
    </bk>
    <bk>
      <rc t="2" v="25799"/>
    </bk>
    <bk>
      <rc t="2" v="25800"/>
    </bk>
    <bk>
      <rc t="2" v="25801"/>
    </bk>
    <bk>
      <rc t="2" v="25802"/>
    </bk>
    <bk>
      <rc t="2" v="25803"/>
    </bk>
    <bk>
      <rc t="2" v="25804"/>
    </bk>
    <bk>
      <rc t="2" v="25805"/>
    </bk>
    <bk>
      <rc t="2" v="25806"/>
    </bk>
    <bk>
      <rc t="2" v="25807"/>
    </bk>
    <bk>
      <rc t="2" v="25808"/>
    </bk>
    <bk>
      <rc t="2" v="25809"/>
    </bk>
    <bk>
      <rc t="2" v="25810"/>
    </bk>
    <bk>
      <rc t="2" v="25811"/>
    </bk>
    <bk>
      <rc t="2" v="25812"/>
    </bk>
    <bk>
      <rc t="2" v="25813"/>
    </bk>
    <bk>
      <rc t="2" v="25814"/>
    </bk>
    <bk>
      <rc t="2" v="25815"/>
    </bk>
    <bk>
      <rc t="2" v="25816"/>
    </bk>
    <bk>
      <rc t="2" v="25817"/>
    </bk>
    <bk>
      <rc t="2" v="25818"/>
    </bk>
    <bk>
      <rc t="2" v="25819"/>
    </bk>
    <bk>
      <rc t="2" v="25820"/>
    </bk>
    <bk>
      <rc t="2" v="25821"/>
    </bk>
    <bk>
      <rc t="2" v="25822"/>
    </bk>
    <bk>
      <rc t="2" v="25823"/>
    </bk>
    <bk>
      <rc t="2" v="25824"/>
    </bk>
    <bk>
      <rc t="2" v="25825"/>
    </bk>
    <bk>
      <rc t="2" v="25826"/>
    </bk>
    <bk>
      <rc t="2" v="25827"/>
    </bk>
    <bk>
      <rc t="2" v="25828"/>
    </bk>
    <bk>
      <rc t="2" v="25829"/>
    </bk>
    <bk>
      <rc t="2" v="25830"/>
    </bk>
    <bk>
      <rc t="2" v="25831"/>
    </bk>
    <bk>
      <rc t="2" v="25832"/>
    </bk>
    <bk>
      <rc t="2" v="25833"/>
    </bk>
    <bk>
      <rc t="2" v="25834"/>
    </bk>
    <bk>
      <rc t="2" v="25835"/>
    </bk>
    <bk>
      <rc t="2" v="25836"/>
    </bk>
    <bk>
      <rc t="2" v="25837"/>
    </bk>
    <bk>
      <rc t="2" v="25838"/>
    </bk>
    <bk>
      <rc t="2" v="25839"/>
    </bk>
    <bk>
      <rc t="2" v="25840"/>
    </bk>
    <bk>
      <rc t="2" v="25841"/>
    </bk>
    <bk>
      <rc t="2" v="25842"/>
    </bk>
    <bk>
      <rc t="2" v="25843"/>
    </bk>
    <bk>
      <rc t="2" v="25844"/>
    </bk>
    <bk>
      <rc t="2" v="25845"/>
    </bk>
    <bk>
      <rc t="2" v="25846"/>
    </bk>
    <bk>
      <rc t="2" v="25847"/>
    </bk>
    <bk>
      <rc t="2" v="25848"/>
    </bk>
    <bk>
      <rc t="2" v="25849"/>
    </bk>
    <bk>
      <rc t="2" v="25850"/>
    </bk>
    <bk>
      <rc t="2" v="25851"/>
    </bk>
    <bk>
      <rc t="2" v="25852"/>
    </bk>
    <bk>
      <rc t="2" v="25853"/>
    </bk>
    <bk>
      <rc t="2" v="25854"/>
    </bk>
    <bk>
      <rc t="2" v="25855"/>
    </bk>
    <bk>
      <rc t="2" v="25856"/>
    </bk>
    <bk>
      <rc t="2" v="25857"/>
    </bk>
    <bk>
      <rc t="2" v="25858"/>
    </bk>
    <bk>
      <rc t="2" v="25859"/>
    </bk>
    <bk>
      <rc t="2" v="25860"/>
    </bk>
    <bk>
      <rc t="2" v="25861"/>
    </bk>
    <bk>
      <rc t="2" v="25862"/>
    </bk>
    <bk>
      <rc t="2" v="25863"/>
    </bk>
    <bk>
      <rc t="2" v="25864"/>
    </bk>
    <bk>
      <rc t="2" v="25865"/>
    </bk>
    <bk>
      <rc t="2" v="25866"/>
    </bk>
    <bk>
      <rc t="2" v="25867"/>
    </bk>
    <bk>
      <rc t="2" v="25868"/>
    </bk>
    <bk>
      <rc t="2" v="25869"/>
    </bk>
    <bk>
      <rc t="2" v="25870"/>
    </bk>
    <bk>
      <rc t="2" v="25871"/>
    </bk>
    <bk>
      <rc t="2" v="25872"/>
    </bk>
    <bk>
      <rc t="2" v="25873"/>
    </bk>
    <bk>
      <rc t="2" v="25874"/>
    </bk>
    <bk>
      <rc t="2" v="25875"/>
    </bk>
    <bk>
      <rc t="2" v="25876"/>
    </bk>
    <bk>
      <rc t="2" v="25877"/>
    </bk>
    <bk>
      <rc t="2" v="25878"/>
    </bk>
    <bk>
      <rc t="2" v="25879"/>
    </bk>
    <bk>
      <rc t="2" v="25880"/>
    </bk>
    <bk>
      <rc t="2" v="25881"/>
    </bk>
    <bk>
      <rc t="2" v="25882"/>
    </bk>
    <bk>
      <rc t="2" v="25883"/>
    </bk>
    <bk>
      <rc t="2" v="25884"/>
    </bk>
    <bk>
      <rc t="2" v="25885"/>
    </bk>
    <bk>
      <rc t="2" v="25886"/>
    </bk>
    <bk>
      <rc t="2" v="25887"/>
    </bk>
    <bk>
      <rc t="2" v="25888"/>
    </bk>
    <bk>
      <rc t="2" v="25889"/>
    </bk>
    <bk>
      <rc t="2" v="25890"/>
    </bk>
    <bk>
      <rc t="2" v="25891"/>
    </bk>
    <bk>
      <rc t="2" v="25892"/>
    </bk>
    <bk>
      <rc t="2" v="25893"/>
    </bk>
    <bk>
      <rc t="2" v="25894"/>
    </bk>
    <bk>
      <rc t="2" v="25895"/>
    </bk>
    <bk>
      <rc t="2" v="25896"/>
    </bk>
    <bk>
      <rc t="2" v="25897"/>
    </bk>
    <bk>
      <rc t="2" v="25898"/>
    </bk>
    <bk>
      <rc t="2" v="25899"/>
    </bk>
    <bk>
      <rc t="2" v="25900"/>
    </bk>
    <bk>
      <rc t="2" v="25901"/>
    </bk>
    <bk>
      <rc t="2" v="25902"/>
    </bk>
    <bk>
      <rc t="2" v="25903"/>
    </bk>
    <bk>
      <rc t="2" v="25904"/>
    </bk>
    <bk>
      <rc t="2" v="25905"/>
    </bk>
    <bk>
      <rc t="2" v="25906"/>
    </bk>
    <bk>
      <rc t="2" v="25907"/>
    </bk>
    <bk>
      <rc t="2" v="25908"/>
    </bk>
    <bk>
      <rc t="2" v="25909"/>
    </bk>
    <bk>
      <rc t="2" v="25910"/>
    </bk>
    <bk>
      <rc t="2" v="25911"/>
    </bk>
    <bk>
      <rc t="2" v="25912"/>
    </bk>
    <bk>
      <rc t="2" v="25913"/>
    </bk>
    <bk>
      <rc t="2" v="25914"/>
    </bk>
    <bk>
      <rc t="2" v="25915"/>
    </bk>
    <bk>
      <rc t="2" v="25916"/>
    </bk>
    <bk>
      <rc t="2" v="25917"/>
    </bk>
    <bk>
      <rc t="2" v="25918"/>
    </bk>
    <bk>
      <rc t="2" v="25919"/>
    </bk>
    <bk>
      <rc t="2" v="25920"/>
    </bk>
    <bk>
      <rc t="2" v="25921"/>
    </bk>
    <bk>
      <rc t="2" v="25922"/>
    </bk>
    <bk>
      <rc t="2" v="25923"/>
    </bk>
    <bk>
      <rc t="2" v="25924"/>
    </bk>
    <bk>
      <rc t="2" v="25925"/>
    </bk>
    <bk>
      <rc t="2" v="25926"/>
    </bk>
    <bk>
      <rc t="2" v="25927"/>
    </bk>
    <bk>
      <rc t="2" v="25928"/>
    </bk>
    <bk>
      <rc t="2" v="25929"/>
    </bk>
    <bk>
      <rc t="2" v="25930"/>
    </bk>
    <bk>
      <rc t="2" v="25931"/>
    </bk>
    <bk>
      <rc t="2" v="25932"/>
    </bk>
    <bk>
      <rc t="2" v="25933"/>
    </bk>
    <bk>
      <rc t="2" v="25934"/>
    </bk>
    <bk>
      <rc t="2" v="25935"/>
    </bk>
    <bk>
      <rc t="2" v="25936"/>
    </bk>
    <bk>
      <rc t="2" v="25937"/>
    </bk>
    <bk>
      <rc t="2" v="25938"/>
    </bk>
    <bk>
      <rc t="2" v="25939"/>
    </bk>
    <bk>
      <rc t="2" v="25940"/>
    </bk>
    <bk>
      <rc t="2" v="25941"/>
    </bk>
    <bk>
      <rc t="2" v="25942"/>
    </bk>
    <bk>
      <rc t="2" v="25943"/>
    </bk>
    <bk>
      <rc t="2" v="25944"/>
    </bk>
    <bk>
      <rc t="2" v="25945"/>
    </bk>
    <bk>
      <rc t="2" v="25946"/>
    </bk>
    <bk>
      <rc t="2" v="25947"/>
    </bk>
    <bk>
      <rc t="2" v="25948"/>
    </bk>
    <bk>
      <rc t="2" v="25949"/>
    </bk>
    <bk>
      <rc t="2" v="25950"/>
    </bk>
    <bk>
      <rc t="2" v="25951"/>
    </bk>
    <bk>
      <rc t="2" v="25952"/>
    </bk>
    <bk>
      <rc t="2" v="25953"/>
    </bk>
    <bk>
      <rc t="2" v="25954"/>
    </bk>
    <bk>
      <rc t="2" v="25955"/>
    </bk>
    <bk>
      <rc t="2" v="25956"/>
    </bk>
    <bk>
      <rc t="2" v="25957"/>
    </bk>
    <bk>
      <rc t="2" v="25958"/>
    </bk>
    <bk>
      <rc t="2" v="25959"/>
    </bk>
    <bk>
      <rc t="2" v="25960"/>
    </bk>
    <bk>
      <rc t="2" v="25961"/>
    </bk>
    <bk>
      <rc t="2" v="25962"/>
    </bk>
    <bk>
      <rc t="2" v="25963"/>
    </bk>
    <bk>
      <rc t="2" v="25964"/>
    </bk>
    <bk>
      <rc t="2" v="25965"/>
    </bk>
    <bk>
      <rc t="2" v="25966"/>
    </bk>
    <bk>
      <rc t="2" v="25967"/>
    </bk>
    <bk>
      <rc t="2" v="25968"/>
    </bk>
    <bk>
      <rc t="2" v="25969"/>
    </bk>
    <bk>
      <rc t="2" v="25970"/>
    </bk>
    <bk>
      <rc t="2" v="25971"/>
    </bk>
    <bk>
      <rc t="2" v="25972"/>
    </bk>
    <bk>
      <rc t="2" v="25973"/>
    </bk>
    <bk>
      <rc t="2" v="25974"/>
    </bk>
    <bk>
      <rc t="2" v="25975"/>
    </bk>
    <bk>
      <rc t="2" v="25976"/>
    </bk>
    <bk>
      <rc t="2" v="25977"/>
    </bk>
    <bk>
      <rc t="2" v="25978"/>
    </bk>
    <bk>
      <rc t="2" v="25979"/>
    </bk>
    <bk>
      <rc t="2" v="25980"/>
    </bk>
    <bk>
      <rc t="2" v="25981"/>
    </bk>
    <bk>
      <rc t="2" v="25982"/>
    </bk>
    <bk>
      <rc t="2" v="25983"/>
    </bk>
    <bk>
      <rc t="2" v="25984"/>
    </bk>
    <bk>
      <rc t="2" v="25985"/>
    </bk>
    <bk>
      <rc t="2" v="25986"/>
    </bk>
    <bk>
      <rc t="2" v="25987"/>
    </bk>
    <bk>
      <rc t="2" v="25988"/>
    </bk>
    <bk>
      <rc t="2" v="25989"/>
    </bk>
    <bk>
      <rc t="2" v="25990"/>
    </bk>
    <bk>
      <rc t="2" v="25991"/>
    </bk>
    <bk>
      <rc t="2" v="25992"/>
    </bk>
    <bk>
      <rc t="2" v="25993"/>
    </bk>
    <bk>
      <rc t="2" v="25994"/>
    </bk>
    <bk>
      <rc t="2" v="25995"/>
    </bk>
    <bk>
      <rc t="2" v="25996"/>
    </bk>
    <bk>
      <rc t="2" v="25997"/>
    </bk>
    <bk>
      <rc t="2" v="25998"/>
    </bk>
    <bk>
      <rc t="2" v="25999"/>
    </bk>
    <bk>
      <rc t="2" v="26000"/>
    </bk>
    <bk>
      <rc t="2" v="26001"/>
    </bk>
    <bk>
      <rc t="2" v="26002"/>
    </bk>
    <bk>
      <rc t="2" v="26003"/>
    </bk>
    <bk>
      <rc t="2" v="26004"/>
    </bk>
    <bk>
      <rc t="2" v="26005"/>
    </bk>
    <bk>
      <rc t="2" v="26006"/>
    </bk>
    <bk>
      <rc t="2" v="26007"/>
    </bk>
    <bk>
      <rc t="2" v="26008"/>
    </bk>
    <bk>
      <rc t="2" v="26009"/>
    </bk>
    <bk>
      <rc t="2" v="26010"/>
    </bk>
    <bk>
      <rc t="2" v="26011"/>
    </bk>
    <bk>
      <rc t="2" v="26012"/>
    </bk>
    <bk>
      <rc t="2" v="26013"/>
    </bk>
    <bk>
      <rc t="2" v="26014"/>
    </bk>
    <bk>
      <rc t="2" v="26015"/>
    </bk>
    <bk>
      <rc t="2" v="26016"/>
    </bk>
    <bk>
      <rc t="2" v="26017"/>
    </bk>
    <bk>
      <rc t="2" v="26018"/>
    </bk>
    <bk>
      <rc t="2" v="26019"/>
    </bk>
    <bk>
      <rc t="2" v="26020"/>
    </bk>
    <bk>
      <rc t="2" v="26021"/>
    </bk>
    <bk>
      <rc t="2" v="26022"/>
    </bk>
    <bk>
      <rc t="2" v="26023"/>
    </bk>
    <bk>
      <rc t="2" v="26024"/>
    </bk>
    <bk>
      <rc t="2" v="26025"/>
    </bk>
    <bk>
      <rc t="2" v="26026"/>
    </bk>
    <bk>
      <rc t="2" v="26027"/>
    </bk>
    <bk>
      <rc t="2" v="26028"/>
    </bk>
    <bk>
      <rc t="2" v="26029"/>
    </bk>
    <bk>
      <rc t="2" v="26030"/>
    </bk>
    <bk>
      <rc t="2" v="26031"/>
    </bk>
    <bk>
      <rc t="2" v="26032"/>
    </bk>
    <bk>
      <rc t="2" v="26033"/>
    </bk>
    <bk>
      <rc t="2" v="26034"/>
    </bk>
    <bk>
      <rc t="2" v="26035"/>
    </bk>
    <bk>
      <rc t="2" v="26036"/>
    </bk>
    <bk>
      <rc t="2" v="26037"/>
    </bk>
    <bk>
      <rc t="2" v="26038"/>
    </bk>
    <bk>
      <rc t="2" v="26039"/>
    </bk>
    <bk>
      <rc t="2" v="26040"/>
    </bk>
    <bk>
      <rc t="2" v="26041"/>
    </bk>
    <bk>
      <rc t="2" v="26042"/>
    </bk>
    <bk>
      <rc t="2" v="26043"/>
    </bk>
    <bk>
      <rc t="2" v="26044"/>
    </bk>
    <bk>
      <rc t="2" v="26045"/>
    </bk>
    <bk>
      <rc t="2" v="26046"/>
    </bk>
    <bk>
      <rc t="2" v="26047"/>
    </bk>
    <bk>
      <rc t="2" v="26048"/>
    </bk>
    <bk>
      <rc t="2" v="26049"/>
    </bk>
    <bk>
      <rc t="2" v="26050"/>
    </bk>
    <bk>
      <rc t="2" v="26051"/>
    </bk>
    <bk>
      <rc t="2" v="26052"/>
    </bk>
    <bk>
      <rc t="2" v="26053"/>
    </bk>
    <bk>
      <rc t="2" v="26054"/>
    </bk>
    <bk>
      <rc t="2" v="26055"/>
    </bk>
    <bk>
      <rc t="2" v="26056"/>
    </bk>
    <bk>
      <rc t="2" v="26057"/>
    </bk>
    <bk>
      <rc t="2" v="26058"/>
    </bk>
    <bk>
      <rc t="2" v="26059"/>
    </bk>
    <bk>
      <rc t="2" v="26060"/>
    </bk>
    <bk>
      <rc t="2" v="26061"/>
    </bk>
    <bk>
      <rc t="2" v="26062"/>
    </bk>
    <bk>
      <rc t="2" v="26063"/>
    </bk>
    <bk>
      <rc t="2" v="26064"/>
    </bk>
    <bk>
      <rc t="2" v="26065"/>
    </bk>
    <bk>
      <rc t="2" v="26066"/>
    </bk>
    <bk>
      <rc t="2" v="26067"/>
    </bk>
    <bk>
      <rc t="2" v="26068"/>
    </bk>
    <bk>
      <rc t="2" v="26069"/>
    </bk>
    <bk>
      <rc t="2" v="26070"/>
    </bk>
    <bk>
      <rc t="2" v="26071"/>
    </bk>
    <bk>
      <rc t="2" v="26072"/>
    </bk>
    <bk>
      <rc t="2" v="26073"/>
    </bk>
    <bk>
      <rc t="2" v="26074"/>
    </bk>
    <bk>
      <rc t="2" v="26075"/>
    </bk>
    <bk>
      <rc t="2" v="26076"/>
    </bk>
    <bk>
      <rc t="2" v="26077"/>
    </bk>
    <bk>
      <rc t="2" v="26078"/>
    </bk>
    <bk>
      <rc t="2" v="26079"/>
    </bk>
    <bk>
      <rc t="2" v="26080"/>
    </bk>
    <bk>
      <rc t="2" v="26081"/>
    </bk>
    <bk>
      <rc t="2" v="26082"/>
    </bk>
    <bk>
      <rc t="2" v="26083"/>
    </bk>
    <bk>
      <rc t="2" v="26084"/>
    </bk>
    <bk>
      <rc t="2" v="26085"/>
    </bk>
    <bk>
      <rc t="2" v="26086"/>
    </bk>
    <bk>
      <rc t="2" v="26087"/>
    </bk>
    <bk>
      <rc t="2" v="26088"/>
    </bk>
    <bk>
      <rc t="2" v="26089"/>
    </bk>
    <bk>
      <rc t="2" v="26090"/>
    </bk>
    <bk>
      <rc t="2" v="26091"/>
    </bk>
    <bk>
      <rc t="2" v="26092"/>
    </bk>
    <bk>
      <rc t="2" v="26093"/>
    </bk>
    <bk>
      <rc t="2" v="26094"/>
    </bk>
    <bk>
      <rc t="2" v="26095"/>
    </bk>
    <bk>
      <rc t="2" v="26096"/>
    </bk>
    <bk>
      <rc t="2" v="26097"/>
    </bk>
    <bk>
      <rc t="2" v="26098"/>
    </bk>
    <bk>
      <rc t="2" v="26099"/>
    </bk>
    <bk>
      <rc t="2" v="26100"/>
    </bk>
    <bk>
      <rc t="2" v="26101"/>
    </bk>
    <bk>
      <rc t="2" v="26102"/>
    </bk>
    <bk>
      <rc t="2" v="26103"/>
    </bk>
    <bk>
      <rc t="2" v="26104"/>
    </bk>
    <bk>
      <rc t="2" v="26105"/>
    </bk>
    <bk>
      <rc t="2" v="26106"/>
    </bk>
    <bk>
      <rc t="2" v="26107"/>
    </bk>
    <bk>
      <rc t="2" v="26108"/>
    </bk>
    <bk>
      <rc t="2" v="26109"/>
    </bk>
    <bk>
      <rc t="2" v="26110"/>
    </bk>
    <bk>
      <rc t="2" v="26111"/>
    </bk>
    <bk>
      <rc t="2" v="26112"/>
    </bk>
    <bk>
      <rc t="2" v="26113"/>
    </bk>
    <bk>
      <rc t="2" v="26114"/>
    </bk>
    <bk>
      <rc t="2" v="26115"/>
    </bk>
    <bk>
      <rc t="2" v="26116"/>
    </bk>
    <bk>
      <rc t="2" v="26117"/>
    </bk>
    <bk>
      <rc t="2" v="26118"/>
    </bk>
    <bk>
      <rc t="2" v="26119"/>
    </bk>
    <bk>
      <rc t="2" v="26120"/>
    </bk>
    <bk>
      <rc t="2" v="26121"/>
    </bk>
    <bk>
      <rc t="2" v="26122"/>
    </bk>
    <bk>
      <rc t="2" v="26123"/>
    </bk>
    <bk>
      <rc t="2" v="26124"/>
    </bk>
    <bk>
      <rc t="2" v="26125"/>
    </bk>
    <bk>
      <rc t="2" v="26126"/>
    </bk>
    <bk>
      <rc t="2" v="26127"/>
    </bk>
    <bk>
      <rc t="2" v="26128"/>
    </bk>
    <bk>
      <rc t="2" v="26129"/>
    </bk>
    <bk>
      <rc t="2" v="26130"/>
    </bk>
    <bk>
      <rc t="2" v="26131"/>
    </bk>
    <bk>
      <rc t="2" v="26132"/>
    </bk>
    <bk>
      <rc t="2" v="26133"/>
    </bk>
    <bk>
      <rc t="2" v="26134"/>
    </bk>
    <bk>
      <rc t="2" v="26135"/>
    </bk>
    <bk>
      <rc t="2" v="26136"/>
    </bk>
    <bk>
      <rc t="2" v="26137"/>
    </bk>
    <bk>
      <rc t="2" v="26138"/>
    </bk>
    <bk>
      <rc t="2" v="26139"/>
    </bk>
    <bk>
      <rc t="2" v="26140"/>
    </bk>
    <bk>
      <rc t="2" v="26141"/>
    </bk>
    <bk>
      <rc t="2" v="26142"/>
    </bk>
    <bk>
      <rc t="2" v="26143"/>
    </bk>
    <bk>
      <rc t="2" v="26144"/>
    </bk>
    <bk>
      <rc t="2" v="26145"/>
    </bk>
    <bk>
      <rc t="2" v="26146"/>
    </bk>
    <bk>
      <rc t="2" v="26147"/>
    </bk>
    <bk>
      <rc t="2" v="26148"/>
    </bk>
    <bk>
      <rc t="2" v="26149"/>
    </bk>
    <bk>
      <rc t="2" v="26150"/>
    </bk>
    <bk>
      <rc t="2" v="26151"/>
    </bk>
    <bk>
      <rc t="2" v="26152"/>
    </bk>
    <bk>
      <rc t="2" v="26153"/>
    </bk>
    <bk>
      <rc t="2" v="26154"/>
    </bk>
    <bk>
      <rc t="2" v="26155"/>
    </bk>
    <bk>
      <rc t="2" v="26156"/>
    </bk>
    <bk>
      <rc t="2" v="26157"/>
    </bk>
    <bk>
      <rc t="2" v="26158"/>
    </bk>
    <bk>
      <rc t="2" v="26159"/>
    </bk>
    <bk>
      <rc t="2" v="26160"/>
    </bk>
    <bk>
      <rc t="2" v="26161"/>
    </bk>
    <bk>
      <rc t="2" v="26162"/>
    </bk>
    <bk>
      <rc t="2" v="26163"/>
    </bk>
    <bk>
      <rc t="2" v="26164"/>
    </bk>
    <bk>
      <rc t="2" v="26165"/>
    </bk>
    <bk>
      <rc t="2" v="26166"/>
    </bk>
    <bk>
      <rc t="2" v="26167"/>
    </bk>
    <bk>
      <rc t="2" v="26168"/>
    </bk>
    <bk>
      <rc t="2" v="26169"/>
    </bk>
    <bk>
      <rc t="2" v="26170"/>
    </bk>
    <bk>
      <rc t="2" v="26171"/>
    </bk>
    <bk>
      <rc t="2" v="26172"/>
    </bk>
    <bk>
      <rc t="2" v="26173"/>
    </bk>
    <bk>
      <rc t="2" v="26174"/>
    </bk>
    <bk>
      <rc t="2" v="26175"/>
    </bk>
    <bk>
      <rc t="2" v="26176"/>
    </bk>
    <bk>
      <rc t="2" v="26177"/>
    </bk>
    <bk>
      <rc t="2" v="26178"/>
    </bk>
    <bk>
      <rc t="2" v="26179"/>
    </bk>
    <bk>
      <rc t="2" v="26180"/>
    </bk>
    <bk>
      <rc t="2" v="26181"/>
    </bk>
    <bk>
      <rc t="2" v="26182"/>
    </bk>
    <bk>
      <rc t="2" v="26183"/>
    </bk>
    <bk>
      <rc t="2" v="26184"/>
    </bk>
    <bk>
      <rc t="2" v="26185"/>
    </bk>
    <bk>
      <rc t="2" v="26186"/>
    </bk>
    <bk>
      <rc t="2" v="26187"/>
    </bk>
    <bk>
      <rc t="2" v="26188"/>
    </bk>
    <bk>
      <rc t="2" v="26189"/>
    </bk>
    <bk>
      <rc t="2" v="26190"/>
    </bk>
    <bk>
      <rc t="2" v="26191"/>
    </bk>
    <bk>
      <rc t="2" v="26192"/>
    </bk>
    <bk>
      <rc t="2" v="26193"/>
    </bk>
    <bk>
      <rc t="2" v="26194"/>
    </bk>
    <bk>
      <rc t="2" v="26195"/>
    </bk>
    <bk>
      <rc t="2" v="26196"/>
    </bk>
    <bk>
      <rc t="2" v="26197"/>
    </bk>
    <bk>
      <rc t="2" v="26198"/>
    </bk>
    <bk>
      <rc t="2" v="26199"/>
    </bk>
    <bk>
      <rc t="2" v="26200"/>
    </bk>
    <bk>
      <rc t="2" v="26201"/>
    </bk>
    <bk>
      <rc t="2" v="26202"/>
    </bk>
    <bk>
      <rc t="2" v="26203"/>
    </bk>
    <bk>
      <rc t="2" v="26204"/>
    </bk>
    <bk>
      <rc t="2" v="26205"/>
    </bk>
    <bk>
      <rc t="2" v="26206"/>
    </bk>
    <bk>
      <rc t="2" v="26207"/>
    </bk>
    <bk>
      <rc t="2" v="26208"/>
    </bk>
    <bk>
      <rc t="2" v="26209"/>
    </bk>
    <bk>
      <rc t="2" v="26210"/>
    </bk>
    <bk>
      <rc t="2" v="26211"/>
    </bk>
    <bk>
      <rc t="2" v="26212"/>
    </bk>
    <bk>
      <rc t="2" v="26213"/>
    </bk>
    <bk>
      <rc t="2" v="26214"/>
    </bk>
    <bk>
      <rc t="2" v="26215"/>
    </bk>
    <bk>
      <rc t="2" v="26216"/>
    </bk>
    <bk>
      <rc t="2" v="26217"/>
    </bk>
    <bk>
      <rc t="2" v="26218"/>
    </bk>
    <bk>
      <rc t="2" v="26219"/>
    </bk>
    <bk>
      <rc t="2" v="26220"/>
    </bk>
    <bk>
      <rc t="2" v="26221"/>
    </bk>
    <bk>
      <rc t="2" v="26222"/>
    </bk>
    <bk>
      <rc t="2" v="26223"/>
    </bk>
    <bk>
      <rc t="2" v="26224"/>
    </bk>
    <bk>
      <rc t="2" v="26225"/>
    </bk>
    <bk>
      <rc t="2" v="26226"/>
    </bk>
    <bk>
      <rc t="2" v="26227"/>
    </bk>
    <bk>
      <rc t="2" v="26228"/>
    </bk>
    <bk>
      <rc t="2" v="26229"/>
    </bk>
    <bk>
      <rc t="2" v="26230"/>
    </bk>
    <bk>
      <rc t="2" v="26231"/>
    </bk>
    <bk>
      <rc t="2" v="26232"/>
    </bk>
    <bk>
      <rc t="2" v="26233"/>
    </bk>
    <bk>
      <rc t="2" v="26234"/>
    </bk>
    <bk>
      <rc t="2" v="26235"/>
    </bk>
    <bk>
      <rc t="2" v="26236"/>
    </bk>
    <bk>
      <rc t="2" v="26237"/>
    </bk>
    <bk>
      <rc t="2" v="26238"/>
    </bk>
    <bk>
      <rc t="2" v="26239"/>
    </bk>
    <bk>
      <rc t="2" v="26240"/>
    </bk>
    <bk>
      <rc t="2" v="26241"/>
    </bk>
    <bk>
      <rc t="2" v="26242"/>
    </bk>
    <bk>
      <rc t="2" v="26243"/>
    </bk>
    <bk>
      <rc t="2" v="26244"/>
    </bk>
    <bk>
      <rc t="2" v="26245"/>
    </bk>
    <bk>
      <rc t="2" v="26246"/>
    </bk>
    <bk>
      <rc t="2" v="26247"/>
    </bk>
    <bk>
      <rc t="2" v="26248"/>
    </bk>
    <bk>
      <rc t="2" v="26249"/>
    </bk>
    <bk>
      <rc t="2" v="26250"/>
    </bk>
    <bk>
      <rc t="2" v="26251"/>
    </bk>
    <bk>
      <rc t="2" v="26252"/>
    </bk>
    <bk>
      <rc t="2" v="26253"/>
    </bk>
    <bk>
      <rc t="2" v="26254"/>
    </bk>
    <bk>
      <rc t="2" v="26255"/>
    </bk>
    <bk>
      <rc t="2" v="26256"/>
    </bk>
    <bk>
      <rc t="2" v="26257"/>
    </bk>
    <bk>
      <rc t="2" v="26258"/>
    </bk>
    <bk>
      <rc t="2" v="26259"/>
    </bk>
    <bk>
      <rc t="2" v="26260"/>
    </bk>
    <bk>
      <rc t="2" v="26261"/>
    </bk>
    <bk>
      <rc t="2" v="26262"/>
    </bk>
    <bk>
      <rc t="2" v="26263"/>
    </bk>
    <bk>
      <rc t="2" v="26264"/>
    </bk>
    <bk>
      <rc t="2" v="26265"/>
    </bk>
    <bk>
      <rc t="2" v="26266"/>
    </bk>
    <bk>
      <rc t="2" v="26267"/>
    </bk>
    <bk>
      <rc t="2" v="26268"/>
    </bk>
    <bk>
      <rc t="2" v="26269"/>
    </bk>
    <bk>
      <rc t="2" v="26270"/>
    </bk>
    <bk>
      <rc t="2" v="26271"/>
    </bk>
    <bk>
      <rc t="2" v="26272"/>
    </bk>
    <bk>
      <rc t="2" v="26273"/>
    </bk>
    <bk>
      <rc t="2" v="26274"/>
    </bk>
    <bk>
      <rc t="2" v="26275"/>
    </bk>
    <bk>
      <rc t="2" v="26276"/>
    </bk>
    <bk>
      <rc t="2" v="26277"/>
    </bk>
    <bk>
      <rc t="2" v="26278"/>
    </bk>
    <bk>
      <rc t="2" v="26279"/>
    </bk>
    <bk>
      <rc t="2" v="26280"/>
    </bk>
    <bk>
      <rc t="2" v="26281"/>
    </bk>
    <bk>
      <rc t="2" v="26282"/>
    </bk>
    <bk>
      <rc t="2" v="26283"/>
    </bk>
    <bk>
      <rc t="2" v="26284"/>
    </bk>
    <bk>
      <rc t="2" v="26285"/>
    </bk>
    <bk>
      <rc t="2" v="26286"/>
    </bk>
    <bk>
      <rc t="2" v="26287"/>
    </bk>
    <bk>
      <rc t="2" v="26288"/>
    </bk>
    <bk>
      <rc t="2" v="26289"/>
    </bk>
    <bk>
      <rc t="2" v="26290"/>
    </bk>
    <bk>
      <rc t="2" v="26291"/>
    </bk>
    <bk>
      <rc t="2" v="26292"/>
    </bk>
    <bk>
      <rc t="2" v="26293"/>
    </bk>
    <bk>
      <rc t="2" v="26294"/>
    </bk>
    <bk>
      <rc t="2" v="26295"/>
    </bk>
    <bk>
      <rc t="2" v="26296"/>
    </bk>
    <bk>
      <rc t="2" v="26297"/>
    </bk>
    <bk>
      <rc t="2" v="26298"/>
    </bk>
    <bk>
      <rc t="2" v="26299"/>
    </bk>
    <bk>
      <rc t="2" v="26300"/>
    </bk>
    <bk>
      <rc t="2" v="26301"/>
    </bk>
    <bk>
      <rc t="2" v="26302"/>
    </bk>
    <bk>
      <rc t="2" v="26303"/>
    </bk>
    <bk>
      <rc t="2" v="26304"/>
    </bk>
    <bk>
      <rc t="2" v="26305"/>
    </bk>
    <bk>
      <rc t="2" v="26306"/>
    </bk>
    <bk>
      <rc t="2" v="26307"/>
    </bk>
    <bk>
      <rc t="2" v="26308"/>
    </bk>
    <bk>
      <rc t="2" v="26309"/>
    </bk>
    <bk>
      <rc t="2" v="26310"/>
    </bk>
    <bk>
      <rc t="2" v="26311"/>
    </bk>
    <bk>
      <rc t="2" v="26312"/>
    </bk>
    <bk>
      <rc t="2" v="26313"/>
    </bk>
    <bk>
      <rc t="2" v="26314"/>
    </bk>
    <bk>
      <rc t="2" v="26315"/>
    </bk>
    <bk>
      <rc t="2" v="26316"/>
    </bk>
    <bk>
      <rc t="2" v="26317"/>
    </bk>
    <bk>
      <rc t="2" v="26318"/>
    </bk>
    <bk>
      <rc t="2" v="26319"/>
    </bk>
    <bk>
      <rc t="2" v="26320"/>
    </bk>
    <bk>
      <rc t="2" v="26321"/>
    </bk>
    <bk>
      <rc t="2" v="26322"/>
    </bk>
    <bk>
      <rc t="2" v="26323"/>
    </bk>
    <bk>
      <rc t="2" v="26324"/>
    </bk>
    <bk>
      <rc t="2" v="26325"/>
    </bk>
    <bk>
      <rc t="2" v="26326"/>
    </bk>
    <bk>
      <rc t="2" v="26327"/>
    </bk>
    <bk>
      <rc t="2" v="26328"/>
    </bk>
    <bk>
      <rc t="2" v="26329"/>
    </bk>
    <bk>
      <rc t="2" v="26330"/>
    </bk>
    <bk>
      <rc t="2" v="26331"/>
    </bk>
    <bk>
      <rc t="2" v="26332"/>
    </bk>
    <bk>
      <rc t="2" v="26333"/>
    </bk>
    <bk>
      <rc t="2" v="26334"/>
    </bk>
    <bk>
      <rc t="2" v="26335"/>
    </bk>
    <bk>
      <rc t="2" v="26336"/>
    </bk>
    <bk>
      <rc t="2" v="26337"/>
    </bk>
    <bk>
      <rc t="2" v="26338"/>
    </bk>
    <bk>
      <rc t="2" v="26339"/>
    </bk>
    <bk>
      <rc t="2" v="26340"/>
    </bk>
    <bk>
      <rc t="2" v="26341"/>
    </bk>
    <bk>
      <rc t="2" v="26342"/>
    </bk>
    <bk>
      <rc t="2" v="26343"/>
    </bk>
    <bk>
      <rc t="2" v="26344"/>
    </bk>
    <bk>
      <rc t="2" v="26345"/>
    </bk>
    <bk>
      <rc t="2" v="26346"/>
    </bk>
    <bk>
      <rc t="2" v="26347"/>
    </bk>
    <bk>
      <rc t="2" v="26348"/>
    </bk>
    <bk>
      <rc t="2" v="26349"/>
    </bk>
    <bk>
      <rc t="2" v="26350"/>
    </bk>
    <bk>
      <rc t="2" v="26351"/>
    </bk>
    <bk>
      <rc t="2" v="26352"/>
    </bk>
    <bk>
      <rc t="2" v="26353"/>
    </bk>
    <bk>
      <rc t="2" v="26354"/>
    </bk>
    <bk>
      <rc t="2" v="26355"/>
    </bk>
    <bk>
      <rc t="2" v="26356"/>
    </bk>
    <bk>
      <rc t="2" v="26357"/>
    </bk>
    <bk>
      <rc t="2" v="26358"/>
    </bk>
    <bk>
      <rc t="2" v="26359"/>
    </bk>
    <bk>
      <rc t="2" v="26360"/>
    </bk>
    <bk>
      <rc t="2" v="26361"/>
    </bk>
    <bk>
      <rc t="2" v="26362"/>
    </bk>
    <bk>
      <rc t="2" v="26363"/>
    </bk>
    <bk>
      <rc t="2" v="26364"/>
    </bk>
    <bk>
      <rc t="2" v="26365"/>
    </bk>
    <bk>
      <rc t="2" v="26366"/>
    </bk>
    <bk>
      <rc t="2" v="26367"/>
    </bk>
    <bk>
      <rc t="2" v="26368"/>
    </bk>
    <bk>
      <rc t="2" v="26369"/>
    </bk>
    <bk>
      <rc t="2" v="26370"/>
    </bk>
    <bk>
      <rc t="2" v="26371"/>
    </bk>
    <bk>
      <rc t="2" v="26372"/>
    </bk>
    <bk>
      <rc t="2" v="26373"/>
    </bk>
    <bk>
      <rc t="2" v="26374"/>
    </bk>
    <bk>
      <rc t="2" v="26375"/>
    </bk>
    <bk>
      <rc t="2" v="26376"/>
    </bk>
    <bk>
      <rc t="2" v="26377"/>
    </bk>
    <bk>
      <rc t="2" v="26378"/>
    </bk>
    <bk>
      <rc t="2" v="26379"/>
    </bk>
    <bk>
      <rc t="2" v="26380"/>
    </bk>
    <bk>
      <rc t="2" v="26381"/>
    </bk>
    <bk>
      <rc t="2" v="26382"/>
    </bk>
    <bk>
      <rc t="2" v="26383"/>
    </bk>
    <bk>
      <rc t="2" v="26384"/>
    </bk>
    <bk>
      <rc t="2" v="26385"/>
    </bk>
    <bk>
      <rc t="2" v="26386"/>
    </bk>
    <bk>
      <rc t="2" v="26387"/>
    </bk>
    <bk>
      <rc t="2" v="26388"/>
    </bk>
    <bk>
      <rc t="2" v="26389"/>
    </bk>
    <bk>
      <rc t="2" v="26390"/>
    </bk>
    <bk>
      <rc t="2" v="26391"/>
    </bk>
    <bk>
      <rc t="2" v="26392"/>
    </bk>
    <bk>
      <rc t="2" v="26393"/>
    </bk>
    <bk>
      <rc t="2" v="26394"/>
    </bk>
    <bk>
      <rc t="2" v="26395"/>
    </bk>
    <bk>
      <rc t="2" v="26396"/>
    </bk>
    <bk>
      <rc t="2" v="26397"/>
    </bk>
    <bk>
      <rc t="2" v="26398"/>
    </bk>
    <bk>
      <rc t="2" v="26399"/>
    </bk>
    <bk>
      <rc t="2" v="26400"/>
    </bk>
    <bk>
      <rc t="2" v="26401"/>
    </bk>
    <bk>
      <rc t="2" v="26402"/>
    </bk>
    <bk>
      <rc t="2" v="26403"/>
    </bk>
    <bk>
      <rc t="2" v="26404"/>
    </bk>
    <bk>
      <rc t="2" v="26405"/>
    </bk>
    <bk>
      <rc t="2" v="26406"/>
    </bk>
    <bk>
      <rc t="2" v="26407"/>
    </bk>
    <bk>
      <rc t="2" v="26408"/>
    </bk>
    <bk>
      <rc t="2" v="26409"/>
    </bk>
    <bk>
      <rc t="2" v="26410"/>
    </bk>
    <bk>
      <rc t="2" v="26411"/>
    </bk>
    <bk>
      <rc t="2" v="26412"/>
    </bk>
    <bk>
      <rc t="2" v="26413"/>
    </bk>
    <bk>
      <rc t="2" v="26414"/>
    </bk>
    <bk>
      <rc t="2" v="26415"/>
    </bk>
    <bk>
      <rc t="2" v="26416"/>
    </bk>
    <bk>
      <rc t="2" v="26417"/>
    </bk>
    <bk>
      <rc t="2" v="26418"/>
    </bk>
    <bk>
      <rc t="2" v="26419"/>
    </bk>
    <bk>
      <rc t="2" v="26420"/>
    </bk>
    <bk>
      <rc t="2" v="26421"/>
    </bk>
    <bk>
      <rc t="2" v="26422"/>
    </bk>
    <bk>
      <rc t="2" v="26423"/>
    </bk>
    <bk>
      <rc t="2" v="26424"/>
    </bk>
    <bk>
      <rc t="2" v="26425"/>
    </bk>
    <bk>
      <rc t="2" v="26426"/>
    </bk>
    <bk>
      <rc t="2" v="26427"/>
    </bk>
    <bk>
      <rc t="2" v="26428"/>
    </bk>
    <bk>
      <rc t="2" v="26429"/>
    </bk>
    <bk>
      <rc t="2" v="26430"/>
    </bk>
    <bk>
      <rc t="2" v="26431"/>
    </bk>
    <bk>
      <rc t="2" v="26432"/>
    </bk>
    <bk>
      <rc t="2" v="26433"/>
    </bk>
    <bk>
      <rc t="2" v="26434"/>
    </bk>
    <bk>
      <rc t="2" v="26435"/>
    </bk>
    <bk>
      <rc t="2" v="26436"/>
    </bk>
    <bk>
      <rc t="2" v="26437"/>
    </bk>
    <bk>
      <rc t="2" v="26438"/>
    </bk>
    <bk>
      <rc t="2" v="26439"/>
    </bk>
    <bk>
      <rc t="2" v="26440"/>
    </bk>
    <bk>
      <rc t="2" v="26441"/>
    </bk>
    <bk>
      <rc t="2" v="26442"/>
    </bk>
    <bk>
      <rc t="2" v="26443"/>
    </bk>
    <bk>
      <rc t="2" v="26444"/>
    </bk>
    <bk>
      <rc t="2" v="26445"/>
    </bk>
    <bk>
      <rc t="2" v="26446"/>
    </bk>
    <bk>
      <rc t="2" v="26447"/>
    </bk>
    <bk>
      <rc t="2" v="26448"/>
    </bk>
    <bk>
      <rc t="2" v="26449"/>
    </bk>
    <bk>
      <rc t="2" v="26450"/>
    </bk>
    <bk>
      <rc t="2" v="26451"/>
    </bk>
    <bk>
      <rc t="2" v="26452"/>
    </bk>
    <bk>
      <rc t="2" v="26453"/>
    </bk>
    <bk>
      <rc t="2" v="26454"/>
    </bk>
    <bk>
      <rc t="2" v="26455"/>
    </bk>
    <bk>
      <rc t="2" v="26456"/>
    </bk>
    <bk>
      <rc t="2" v="26457"/>
    </bk>
    <bk>
      <rc t="2" v="26458"/>
    </bk>
    <bk>
      <rc t="2" v="26459"/>
    </bk>
    <bk>
      <rc t="2" v="26460"/>
    </bk>
    <bk>
      <rc t="2" v="26461"/>
    </bk>
    <bk>
      <rc t="2" v="26462"/>
    </bk>
    <bk>
      <rc t="2" v="26463"/>
    </bk>
    <bk>
      <rc t="2" v="26464"/>
    </bk>
    <bk>
      <rc t="2" v="26465"/>
    </bk>
    <bk>
      <rc t="2" v="26466"/>
    </bk>
    <bk>
      <rc t="2" v="26467"/>
    </bk>
    <bk>
      <rc t="2" v="26468"/>
    </bk>
    <bk>
      <rc t="2" v="26469"/>
    </bk>
    <bk>
      <rc t="2" v="26470"/>
    </bk>
    <bk>
      <rc t="2" v="26471"/>
    </bk>
    <bk>
      <rc t="2" v="26472"/>
    </bk>
    <bk>
      <rc t="2" v="26473"/>
    </bk>
    <bk>
      <rc t="2" v="26474"/>
    </bk>
    <bk>
      <rc t="2" v="26475"/>
    </bk>
    <bk>
      <rc t="2" v="26476"/>
    </bk>
    <bk>
      <rc t="2" v="26477"/>
    </bk>
    <bk>
      <rc t="2" v="26478"/>
    </bk>
    <bk>
      <rc t="2" v="26479"/>
    </bk>
    <bk>
      <rc t="2" v="26480"/>
    </bk>
    <bk>
      <rc t="2" v="26481"/>
    </bk>
    <bk>
      <rc t="2" v="26482"/>
    </bk>
    <bk>
      <rc t="2" v="26483"/>
    </bk>
    <bk>
      <rc t="2" v="26484"/>
    </bk>
    <bk>
      <rc t="2" v="26485"/>
    </bk>
    <bk>
      <rc t="2" v="26486"/>
    </bk>
    <bk>
      <rc t="2" v="26487"/>
    </bk>
    <bk>
      <rc t="2" v="26488"/>
    </bk>
    <bk>
      <rc t="2" v="26489"/>
    </bk>
    <bk>
      <rc t="2" v="26490"/>
    </bk>
    <bk>
      <rc t="2" v="26491"/>
    </bk>
    <bk>
      <rc t="2" v="26492"/>
    </bk>
    <bk>
      <rc t="2" v="26493"/>
    </bk>
    <bk>
      <rc t="2" v="26494"/>
    </bk>
    <bk>
      <rc t="2" v="26495"/>
    </bk>
    <bk>
      <rc t="2" v="26496"/>
    </bk>
    <bk>
      <rc t="2" v="26497"/>
    </bk>
    <bk>
      <rc t="2" v="26498"/>
    </bk>
    <bk>
      <rc t="2" v="26499"/>
    </bk>
    <bk>
      <rc t="2" v="26500"/>
    </bk>
    <bk>
      <rc t="2" v="26501"/>
    </bk>
    <bk>
      <rc t="2" v="26502"/>
    </bk>
    <bk>
      <rc t="2" v="26503"/>
    </bk>
    <bk>
      <rc t="2" v="26504"/>
    </bk>
    <bk>
      <rc t="2" v="26505"/>
    </bk>
    <bk>
      <rc t="2" v="26506"/>
    </bk>
    <bk>
      <rc t="2" v="26507"/>
    </bk>
    <bk>
      <rc t="2" v="26508"/>
    </bk>
    <bk>
      <rc t="2" v="26509"/>
    </bk>
    <bk>
      <rc t="2" v="26510"/>
    </bk>
    <bk>
      <rc t="2" v="26511"/>
    </bk>
    <bk>
      <rc t="2" v="26512"/>
    </bk>
    <bk>
      <rc t="2" v="26513"/>
    </bk>
    <bk>
      <rc t="2" v="26514"/>
    </bk>
    <bk>
      <rc t="2" v="26515"/>
    </bk>
    <bk>
      <rc t="2" v="26516"/>
    </bk>
    <bk>
      <rc t="2" v="26517"/>
    </bk>
    <bk>
      <rc t="2" v="26518"/>
    </bk>
    <bk>
      <rc t="2" v="26519"/>
    </bk>
    <bk>
      <rc t="2" v="26520"/>
    </bk>
    <bk>
      <rc t="2" v="26521"/>
    </bk>
    <bk>
      <rc t="2" v="26522"/>
    </bk>
    <bk>
      <rc t="2" v="26523"/>
    </bk>
    <bk>
      <rc t="2" v="26524"/>
    </bk>
    <bk>
      <rc t="2" v="26525"/>
    </bk>
    <bk>
      <rc t="2" v="26526"/>
    </bk>
    <bk>
      <rc t="2" v="26527"/>
    </bk>
    <bk>
      <rc t="2" v="26528"/>
    </bk>
    <bk>
      <rc t="2" v="26529"/>
    </bk>
    <bk>
      <rc t="2" v="26530"/>
    </bk>
    <bk>
      <rc t="2" v="26531"/>
    </bk>
    <bk>
      <rc t="2" v="26532"/>
    </bk>
    <bk>
      <rc t="2" v="26533"/>
    </bk>
    <bk>
      <rc t="2" v="26534"/>
    </bk>
    <bk>
      <rc t="2" v="26535"/>
    </bk>
    <bk>
      <rc t="2" v="26536"/>
    </bk>
    <bk>
      <rc t="2" v="26537"/>
    </bk>
    <bk>
      <rc t="2" v="26538"/>
    </bk>
    <bk>
      <rc t="2" v="26539"/>
    </bk>
    <bk>
      <rc t="2" v="26540"/>
    </bk>
    <bk>
      <rc t="2" v="26541"/>
    </bk>
    <bk>
      <rc t="2" v="26542"/>
    </bk>
    <bk>
      <rc t="2" v="26543"/>
    </bk>
    <bk>
      <rc t="2" v="26544"/>
    </bk>
    <bk>
      <rc t="2" v="26545"/>
    </bk>
    <bk>
      <rc t="2" v="26546"/>
    </bk>
    <bk>
      <rc t="2" v="26547"/>
    </bk>
    <bk>
      <rc t="2" v="26548"/>
    </bk>
    <bk>
      <rc t="2" v="26549"/>
    </bk>
    <bk>
      <rc t="2" v="26550"/>
    </bk>
    <bk>
      <rc t="2" v="26551"/>
    </bk>
    <bk>
      <rc t="2" v="26552"/>
    </bk>
    <bk>
      <rc t="2" v="26553"/>
    </bk>
    <bk>
      <rc t="2" v="26554"/>
    </bk>
    <bk>
      <rc t="2" v="26555"/>
    </bk>
    <bk>
      <rc t="2" v="26556"/>
    </bk>
    <bk>
      <rc t="2" v="26557"/>
    </bk>
    <bk>
      <rc t="2" v="26558"/>
    </bk>
    <bk>
      <rc t="2" v="26559"/>
    </bk>
    <bk>
      <rc t="2" v="26560"/>
    </bk>
    <bk>
      <rc t="2" v="26561"/>
    </bk>
    <bk>
      <rc t="2" v="26562"/>
    </bk>
    <bk>
      <rc t="2" v="26563"/>
    </bk>
    <bk>
      <rc t="2" v="26564"/>
    </bk>
    <bk>
      <rc t="2" v="26565"/>
    </bk>
    <bk>
      <rc t="2" v="26566"/>
    </bk>
    <bk>
      <rc t="2" v="26567"/>
    </bk>
    <bk>
      <rc t="2" v="26568"/>
    </bk>
    <bk>
      <rc t="2" v="26569"/>
    </bk>
    <bk>
      <rc t="2" v="26570"/>
    </bk>
    <bk>
      <rc t="2" v="26571"/>
    </bk>
    <bk>
      <rc t="2" v="26572"/>
    </bk>
    <bk>
      <rc t="2" v="26573"/>
    </bk>
    <bk>
      <rc t="2" v="26574"/>
    </bk>
    <bk>
      <rc t="2" v="26575"/>
    </bk>
    <bk>
      <rc t="2" v="26576"/>
    </bk>
    <bk>
      <rc t="2" v="26577"/>
    </bk>
    <bk>
      <rc t="2" v="26578"/>
    </bk>
    <bk>
      <rc t="2" v="26579"/>
    </bk>
    <bk>
      <rc t="2" v="26580"/>
    </bk>
    <bk>
      <rc t="2" v="26581"/>
    </bk>
    <bk>
      <rc t="2" v="26582"/>
    </bk>
    <bk>
      <rc t="2" v="26583"/>
    </bk>
    <bk>
      <rc t="2" v="26584"/>
    </bk>
    <bk>
      <rc t="2" v="26585"/>
    </bk>
    <bk>
      <rc t="2" v="26586"/>
    </bk>
    <bk>
      <rc t="2" v="26587"/>
    </bk>
    <bk>
      <rc t="2" v="26588"/>
    </bk>
    <bk>
      <rc t="2" v="26589"/>
    </bk>
    <bk>
      <rc t="2" v="26590"/>
    </bk>
    <bk>
      <rc t="2" v="26591"/>
    </bk>
    <bk>
      <rc t="2" v="26592"/>
    </bk>
    <bk>
      <rc t="2" v="26593"/>
    </bk>
    <bk>
      <rc t="2" v="26594"/>
    </bk>
    <bk>
      <rc t="2" v="26595"/>
    </bk>
    <bk>
      <rc t="2" v="26596"/>
    </bk>
    <bk>
      <rc t="2" v="26597"/>
    </bk>
    <bk>
      <rc t="2" v="26598"/>
    </bk>
    <bk>
      <rc t="2" v="26599"/>
    </bk>
    <bk>
      <rc t="2" v="26600"/>
    </bk>
    <bk>
      <rc t="2" v="26601"/>
    </bk>
    <bk>
      <rc t="2" v="26602"/>
    </bk>
    <bk>
      <rc t="2" v="26603"/>
    </bk>
    <bk>
      <rc t="2" v="26604"/>
    </bk>
    <bk>
      <rc t="2" v="26605"/>
    </bk>
    <bk>
      <rc t="2" v="26606"/>
    </bk>
    <bk>
      <rc t="2" v="26607"/>
    </bk>
    <bk>
      <rc t="2" v="26608"/>
    </bk>
    <bk>
      <rc t="2" v="26609"/>
    </bk>
    <bk>
      <rc t="2" v="26610"/>
    </bk>
    <bk>
      <rc t="2" v="26611"/>
    </bk>
    <bk>
      <rc t="2" v="26612"/>
    </bk>
    <bk>
      <rc t="2" v="26613"/>
    </bk>
    <bk>
      <rc t="2" v="26614"/>
    </bk>
    <bk>
      <rc t="2" v="26615"/>
    </bk>
    <bk>
      <rc t="2" v="26616"/>
    </bk>
    <bk>
      <rc t="2" v="26617"/>
    </bk>
    <bk>
      <rc t="2" v="26618"/>
    </bk>
    <bk>
      <rc t="2" v="26619"/>
    </bk>
    <bk>
      <rc t="2" v="26620"/>
    </bk>
    <bk>
      <rc t="2" v="26621"/>
    </bk>
    <bk>
      <rc t="2" v="26622"/>
    </bk>
    <bk>
      <rc t="2" v="26623"/>
    </bk>
    <bk>
      <rc t="2" v="26624"/>
    </bk>
    <bk>
      <rc t="2" v="26625"/>
    </bk>
    <bk>
      <rc t="2" v="26626"/>
    </bk>
    <bk>
      <rc t="2" v="26627"/>
    </bk>
    <bk>
      <rc t="2" v="26628"/>
    </bk>
    <bk>
      <rc t="2" v="26629"/>
    </bk>
    <bk>
      <rc t="2" v="26630"/>
    </bk>
    <bk>
      <rc t="2" v="26631"/>
    </bk>
    <bk>
      <rc t="2" v="26632"/>
    </bk>
    <bk>
      <rc t="2" v="26633"/>
    </bk>
    <bk>
      <rc t="2" v="26634"/>
    </bk>
    <bk>
      <rc t="2" v="26635"/>
    </bk>
    <bk>
      <rc t="2" v="26636"/>
    </bk>
    <bk>
      <rc t="2" v="26637"/>
    </bk>
    <bk>
      <rc t="2" v="26638"/>
    </bk>
    <bk>
      <rc t="2" v="26639"/>
    </bk>
    <bk>
      <rc t="2" v="26640"/>
    </bk>
    <bk>
      <rc t="2" v="26641"/>
    </bk>
    <bk>
      <rc t="2" v="26642"/>
    </bk>
    <bk>
      <rc t="2" v="26643"/>
    </bk>
    <bk>
      <rc t="2" v="26644"/>
    </bk>
    <bk>
      <rc t="2" v="26645"/>
    </bk>
    <bk>
      <rc t="2" v="26646"/>
    </bk>
    <bk>
      <rc t="2" v="26647"/>
    </bk>
    <bk>
      <rc t="2" v="26648"/>
    </bk>
    <bk>
      <rc t="2" v="26649"/>
    </bk>
    <bk>
      <rc t="2" v="26650"/>
    </bk>
    <bk>
      <rc t="2" v="26651"/>
    </bk>
    <bk>
      <rc t="2" v="26652"/>
    </bk>
    <bk>
      <rc t="2" v="26653"/>
    </bk>
    <bk>
      <rc t="2" v="26654"/>
    </bk>
    <bk>
      <rc t="2" v="26655"/>
    </bk>
    <bk>
      <rc t="2" v="26656"/>
    </bk>
    <bk>
      <rc t="2" v="26657"/>
    </bk>
    <bk>
      <rc t="2" v="26658"/>
    </bk>
    <bk>
      <rc t="2" v="26659"/>
    </bk>
    <bk>
      <rc t="2" v="26660"/>
    </bk>
    <bk>
      <rc t="2" v="26661"/>
    </bk>
    <bk>
      <rc t="2" v="26662"/>
    </bk>
    <bk>
      <rc t="2" v="26663"/>
    </bk>
    <bk>
      <rc t="2" v="26664"/>
    </bk>
    <bk>
      <rc t="2" v="26665"/>
    </bk>
    <bk>
      <rc t="2" v="26666"/>
    </bk>
    <bk>
      <rc t="2" v="26667"/>
    </bk>
    <bk>
      <rc t="2" v="26668"/>
    </bk>
    <bk>
      <rc t="2" v="26669"/>
    </bk>
    <bk>
      <rc t="2" v="26670"/>
    </bk>
    <bk>
      <rc t="2" v="26671"/>
    </bk>
    <bk>
      <rc t="2" v="26672"/>
    </bk>
    <bk>
      <rc t="2" v="26673"/>
    </bk>
    <bk>
      <rc t="2" v="26674"/>
    </bk>
    <bk>
      <rc t="2" v="26675"/>
    </bk>
    <bk>
      <rc t="2" v="26676"/>
    </bk>
    <bk>
      <rc t="2" v="26677"/>
    </bk>
    <bk>
      <rc t="2" v="26678"/>
    </bk>
    <bk>
      <rc t="2" v="26679"/>
    </bk>
    <bk>
      <rc t="2" v="26680"/>
    </bk>
    <bk>
      <rc t="2" v="26681"/>
    </bk>
    <bk>
      <rc t="2" v="26682"/>
    </bk>
    <bk>
      <rc t="2" v="26683"/>
    </bk>
    <bk>
      <rc t="2" v="26684"/>
    </bk>
    <bk>
      <rc t="2" v="26685"/>
    </bk>
    <bk>
      <rc t="2" v="26686"/>
    </bk>
    <bk>
      <rc t="2" v="26687"/>
    </bk>
    <bk>
      <rc t="2" v="26688"/>
    </bk>
    <bk>
      <rc t="2" v="26689"/>
    </bk>
    <bk>
      <rc t="2" v="26690"/>
    </bk>
    <bk>
      <rc t="2" v="26691"/>
    </bk>
    <bk>
      <rc t="2" v="26692"/>
    </bk>
    <bk>
      <rc t="2" v="26693"/>
    </bk>
    <bk>
      <rc t="2" v="26694"/>
    </bk>
    <bk>
      <rc t="2" v="26695"/>
    </bk>
    <bk>
      <rc t="2" v="26696"/>
    </bk>
    <bk>
      <rc t="2" v="26697"/>
    </bk>
    <bk>
      <rc t="2" v="26698"/>
    </bk>
    <bk>
      <rc t="2" v="26699"/>
    </bk>
    <bk>
      <rc t="2" v="26700"/>
    </bk>
    <bk>
      <rc t="2" v="26701"/>
    </bk>
    <bk>
      <rc t="2" v="26702"/>
    </bk>
    <bk>
      <rc t="2" v="26703"/>
    </bk>
    <bk>
      <rc t="2" v="26704"/>
    </bk>
    <bk>
      <rc t="2" v="26705"/>
    </bk>
    <bk>
      <rc t="2" v="26706"/>
    </bk>
    <bk>
      <rc t="2" v="26707"/>
    </bk>
    <bk>
      <rc t="2" v="26708"/>
    </bk>
    <bk>
      <rc t="2" v="26709"/>
    </bk>
    <bk>
      <rc t="2" v="26710"/>
    </bk>
    <bk>
      <rc t="2" v="26711"/>
    </bk>
    <bk>
      <rc t="2" v="26712"/>
    </bk>
    <bk>
      <rc t="2" v="26713"/>
    </bk>
    <bk>
      <rc t="2" v="26714"/>
    </bk>
    <bk>
      <rc t="2" v="26715"/>
    </bk>
    <bk>
      <rc t="2" v="26716"/>
    </bk>
    <bk>
      <rc t="2" v="26717"/>
    </bk>
    <bk>
      <rc t="2" v="26718"/>
    </bk>
    <bk>
      <rc t="2" v="26719"/>
    </bk>
    <bk>
      <rc t="2" v="26720"/>
    </bk>
    <bk>
      <rc t="2" v="26721"/>
    </bk>
    <bk>
      <rc t="2" v="26722"/>
    </bk>
    <bk>
      <rc t="2" v="26723"/>
    </bk>
    <bk>
      <rc t="2" v="26724"/>
    </bk>
    <bk>
      <rc t="2" v="26725"/>
    </bk>
    <bk>
      <rc t="2" v="26726"/>
    </bk>
    <bk>
      <rc t="2" v="26727"/>
    </bk>
    <bk>
      <rc t="2" v="26728"/>
    </bk>
    <bk>
      <rc t="2" v="26729"/>
    </bk>
    <bk>
      <rc t="2" v="26730"/>
    </bk>
    <bk>
      <rc t="2" v="26731"/>
    </bk>
    <bk>
      <rc t="2" v="26732"/>
    </bk>
    <bk>
      <rc t="2" v="26733"/>
    </bk>
    <bk>
      <rc t="2" v="26734"/>
    </bk>
    <bk>
      <rc t="2" v="26735"/>
    </bk>
    <bk>
      <rc t="2" v="26736"/>
    </bk>
    <bk>
      <rc t="2" v="26737"/>
    </bk>
    <bk>
      <rc t="2" v="26738"/>
    </bk>
    <bk>
      <rc t="2" v="26739"/>
    </bk>
    <bk>
      <rc t="2" v="26740"/>
    </bk>
    <bk>
      <rc t="2" v="26741"/>
    </bk>
    <bk>
      <rc t="2" v="26742"/>
    </bk>
    <bk>
      <rc t="2" v="26743"/>
    </bk>
    <bk>
      <rc t="2" v="26744"/>
    </bk>
    <bk>
      <rc t="2" v="26745"/>
    </bk>
    <bk>
      <rc t="2" v="26746"/>
    </bk>
    <bk>
      <rc t="2" v="26747"/>
    </bk>
    <bk>
      <rc t="2" v="26748"/>
    </bk>
    <bk>
      <rc t="2" v="26749"/>
    </bk>
    <bk>
      <rc t="2" v="26750"/>
    </bk>
    <bk>
      <rc t="2" v="26751"/>
    </bk>
    <bk>
      <rc t="2" v="26752"/>
    </bk>
    <bk>
      <rc t="2" v="26753"/>
    </bk>
    <bk>
      <rc t="2" v="26754"/>
    </bk>
    <bk>
      <rc t="2" v="26755"/>
    </bk>
    <bk>
      <rc t="2" v="26756"/>
    </bk>
    <bk>
      <rc t="2" v="26757"/>
    </bk>
    <bk>
      <rc t="2" v="26758"/>
    </bk>
    <bk>
      <rc t="2" v="26759"/>
    </bk>
    <bk>
      <rc t="2" v="26760"/>
    </bk>
    <bk>
      <rc t="2" v="26761"/>
    </bk>
    <bk>
      <rc t="2" v="26762"/>
    </bk>
    <bk>
      <rc t="2" v="26763"/>
    </bk>
    <bk>
      <rc t="2" v="26764"/>
    </bk>
    <bk>
      <rc t="2" v="26765"/>
    </bk>
    <bk>
      <rc t="2" v="26766"/>
    </bk>
    <bk>
      <rc t="2" v="26767"/>
    </bk>
    <bk>
      <rc t="2" v="26768"/>
    </bk>
    <bk>
      <rc t="2" v="26769"/>
    </bk>
    <bk>
      <rc t="2" v="26770"/>
    </bk>
    <bk>
      <rc t="2" v="26771"/>
    </bk>
    <bk>
      <rc t="2" v="26772"/>
    </bk>
    <bk>
      <rc t="2" v="26773"/>
    </bk>
    <bk>
      <rc t="2" v="26774"/>
    </bk>
    <bk>
      <rc t="2" v="26775"/>
    </bk>
    <bk>
      <rc t="2" v="26776"/>
    </bk>
    <bk>
      <rc t="2" v="26777"/>
    </bk>
    <bk>
      <rc t="2" v="26778"/>
    </bk>
    <bk>
      <rc t="2" v="26779"/>
    </bk>
    <bk>
      <rc t="2" v="26780"/>
    </bk>
    <bk>
      <rc t="2" v="26781"/>
    </bk>
    <bk>
      <rc t="2" v="26782"/>
    </bk>
    <bk>
      <rc t="2" v="26783"/>
    </bk>
    <bk>
      <rc t="2" v="26784"/>
    </bk>
    <bk>
      <rc t="2" v="26785"/>
    </bk>
    <bk>
      <rc t="2" v="26786"/>
    </bk>
    <bk>
      <rc t="2" v="26787"/>
    </bk>
    <bk>
      <rc t="2" v="26788"/>
    </bk>
    <bk>
      <rc t="2" v="26789"/>
    </bk>
    <bk>
      <rc t="2" v="26790"/>
    </bk>
    <bk>
      <rc t="2" v="26791"/>
    </bk>
    <bk>
      <rc t="2" v="26792"/>
    </bk>
    <bk>
      <rc t="2" v="26793"/>
    </bk>
    <bk>
      <rc t="2" v="26794"/>
    </bk>
    <bk>
      <rc t="2" v="26795"/>
    </bk>
    <bk>
      <rc t="2" v="26796"/>
    </bk>
    <bk>
      <rc t="2" v="26797"/>
    </bk>
    <bk>
      <rc t="2" v="26798"/>
    </bk>
    <bk>
      <rc t="2" v="26799"/>
    </bk>
    <bk>
      <rc t="2" v="26800"/>
    </bk>
    <bk>
      <rc t="2" v="26801"/>
    </bk>
    <bk>
      <rc t="2" v="26802"/>
    </bk>
    <bk>
      <rc t="2" v="26803"/>
    </bk>
    <bk>
      <rc t="2" v="26804"/>
    </bk>
    <bk>
      <rc t="2" v="26805"/>
    </bk>
    <bk>
      <rc t="2" v="26806"/>
    </bk>
    <bk>
      <rc t="2" v="26807"/>
    </bk>
    <bk>
      <rc t="2" v="26808"/>
    </bk>
    <bk>
      <rc t="2" v="26809"/>
    </bk>
    <bk>
      <rc t="2" v="26810"/>
    </bk>
    <bk>
      <rc t="2" v="26811"/>
    </bk>
    <bk>
      <rc t="2" v="26812"/>
    </bk>
    <bk>
      <rc t="2" v="26813"/>
    </bk>
    <bk>
      <rc t="2" v="26814"/>
    </bk>
    <bk>
      <rc t="2" v="26815"/>
    </bk>
    <bk>
      <rc t="2" v="26816"/>
    </bk>
    <bk>
      <rc t="2" v="26817"/>
    </bk>
    <bk>
      <rc t="2" v="26818"/>
    </bk>
    <bk>
      <rc t="2" v="26819"/>
    </bk>
    <bk>
      <rc t="2" v="26820"/>
    </bk>
    <bk>
      <rc t="2" v="26821"/>
    </bk>
    <bk>
      <rc t="2" v="26822"/>
    </bk>
    <bk>
      <rc t="2" v="26823"/>
    </bk>
    <bk>
      <rc t="2" v="26824"/>
    </bk>
    <bk>
      <rc t="2" v="26825"/>
    </bk>
    <bk>
      <rc t="2" v="26826"/>
    </bk>
    <bk>
      <rc t="2" v="26827"/>
    </bk>
    <bk>
      <rc t="2" v="26828"/>
    </bk>
    <bk>
      <rc t="2" v="26829"/>
    </bk>
    <bk>
      <rc t="2" v="26830"/>
    </bk>
    <bk>
      <rc t="2" v="26831"/>
    </bk>
    <bk>
      <rc t="2" v="26832"/>
    </bk>
    <bk>
      <rc t="2" v="26833"/>
    </bk>
    <bk>
      <rc t="2" v="26834"/>
    </bk>
    <bk>
      <rc t="2" v="26835"/>
    </bk>
    <bk>
      <rc t="2" v="26836"/>
    </bk>
    <bk>
      <rc t="2" v="26837"/>
    </bk>
    <bk>
      <rc t="2" v="26838"/>
    </bk>
    <bk>
      <rc t="2" v="26839"/>
    </bk>
    <bk>
      <rc t="2" v="26840"/>
    </bk>
    <bk>
      <rc t="2" v="26841"/>
    </bk>
    <bk>
      <rc t="2" v="26842"/>
    </bk>
    <bk>
      <rc t="2" v="26843"/>
    </bk>
    <bk>
      <rc t="2" v="26844"/>
    </bk>
    <bk>
      <rc t="2" v="26845"/>
    </bk>
    <bk>
      <rc t="2" v="26846"/>
    </bk>
    <bk>
      <rc t="2" v="26847"/>
    </bk>
    <bk>
      <rc t="2" v="26848"/>
    </bk>
    <bk>
      <rc t="2" v="26849"/>
    </bk>
    <bk>
      <rc t="2" v="26850"/>
    </bk>
    <bk>
      <rc t="2" v="26851"/>
    </bk>
    <bk>
      <rc t="2" v="26852"/>
    </bk>
    <bk>
      <rc t="2" v="26853"/>
    </bk>
    <bk>
      <rc t="2" v="26854"/>
    </bk>
    <bk>
      <rc t="2" v="26855"/>
    </bk>
    <bk>
      <rc t="2" v="26856"/>
    </bk>
    <bk>
      <rc t="2" v="26857"/>
    </bk>
    <bk>
      <rc t="2" v="26858"/>
    </bk>
    <bk>
      <rc t="2" v="26859"/>
    </bk>
    <bk>
      <rc t="2" v="26860"/>
    </bk>
    <bk>
      <rc t="2" v="26861"/>
    </bk>
    <bk>
      <rc t="2" v="26862"/>
    </bk>
    <bk>
      <rc t="2" v="26863"/>
    </bk>
    <bk>
      <rc t="2" v="26864"/>
    </bk>
    <bk>
      <rc t="2" v="26865"/>
    </bk>
    <bk>
      <rc t="2" v="26866"/>
    </bk>
    <bk>
      <rc t="2" v="26867"/>
    </bk>
    <bk>
      <rc t="2" v="26868"/>
    </bk>
    <bk>
      <rc t="2" v="26869"/>
    </bk>
    <bk>
      <rc t="2" v="26870"/>
    </bk>
    <bk>
      <rc t="2" v="26871"/>
    </bk>
    <bk>
      <rc t="2" v="26872"/>
    </bk>
    <bk>
      <rc t="2" v="26873"/>
    </bk>
    <bk>
      <rc t="2" v="26874"/>
    </bk>
    <bk>
      <rc t="2" v="26875"/>
    </bk>
    <bk>
      <rc t="2" v="26876"/>
    </bk>
    <bk>
      <rc t="2" v="26877"/>
    </bk>
    <bk>
      <rc t="2" v="26878"/>
    </bk>
    <bk>
      <rc t="2" v="26879"/>
    </bk>
    <bk>
      <rc t="2" v="26880"/>
    </bk>
    <bk>
      <rc t="2" v="26881"/>
    </bk>
    <bk>
      <rc t="2" v="26882"/>
    </bk>
    <bk>
      <rc t="2" v="26883"/>
    </bk>
    <bk>
      <rc t="2" v="26884"/>
    </bk>
    <bk>
      <rc t="2" v="26885"/>
    </bk>
    <bk>
      <rc t="2" v="26886"/>
    </bk>
    <bk>
      <rc t="2" v="26887"/>
    </bk>
    <bk>
      <rc t="2" v="26888"/>
    </bk>
    <bk>
      <rc t="2" v="26889"/>
    </bk>
    <bk>
      <rc t="2" v="26890"/>
    </bk>
    <bk>
      <rc t="2" v="26891"/>
    </bk>
    <bk>
      <rc t="2" v="26892"/>
    </bk>
    <bk>
      <rc t="2" v="26893"/>
    </bk>
    <bk>
      <rc t="2" v="26894"/>
    </bk>
    <bk>
      <rc t="2" v="26895"/>
    </bk>
    <bk>
      <rc t="2" v="26896"/>
    </bk>
    <bk>
      <rc t="2" v="26897"/>
    </bk>
    <bk>
      <rc t="2" v="26898"/>
    </bk>
    <bk>
      <rc t="2" v="26899"/>
    </bk>
    <bk>
      <rc t="2" v="26900"/>
    </bk>
    <bk>
      <rc t="2" v="26901"/>
    </bk>
    <bk>
      <rc t="2" v="26902"/>
    </bk>
    <bk>
      <rc t="2" v="26903"/>
    </bk>
    <bk>
      <rc t="2" v="26904"/>
    </bk>
    <bk>
      <rc t="2" v="26905"/>
    </bk>
    <bk>
      <rc t="2" v="26906"/>
    </bk>
    <bk>
      <rc t="2" v="26907"/>
    </bk>
    <bk>
      <rc t="2" v="26908"/>
    </bk>
    <bk>
      <rc t="2" v="26909"/>
    </bk>
    <bk>
      <rc t="2" v="26910"/>
    </bk>
    <bk>
      <rc t="2" v="26911"/>
    </bk>
    <bk>
      <rc t="2" v="26912"/>
    </bk>
    <bk>
      <rc t="2" v="26913"/>
    </bk>
    <bk>
      <rc t="2" v="26914"/>
    </bk>
    <bk>
      <rc t="2" v="26915"/>
    </bk>
    <bk>
      <rc t="2" v="26916"/>
    </bk>
    <bk>
      <rc t="2" v="26917"/>
    </bk>
    <bk>
      <rc t="2" v="26918"/>
    </bk>
    <bk>
      <rc t="2" v="26919"/>
    </bk>
    <bk>
      <rc t="2" v="26920"/>
    </bk>
    <bk>
      <rc t="2" v="26921"/>
    </bk>
    <bk>
      <rc t="2" v="26922"/>
    </bk>
    <bk>
      <rc t="2" v="26923"/>
    </bk>
    <bk>
      <rc t="2" v="26924"/>
    </bk>
    <bk>
      <rc t="2" v="26925"/>
    </bk>
    <bk>
      <rc t="2" v="26926"/>
    </bk>
    <bk>
      <rc t="2" v="26927"/>
    </bk>
    <bk>
      <rc t="2" v="26928"/>
    </bk>
    <bk>
      <rc t="2" v="26929"/>
    </bk>
    <bk>
      <rc t="2" v="26930"/>
    </bk>
    <bk>
      <rc t="2" v="26931"/>
    </bk>
    <bk>
      <rc t="2" v="26932"/>
    </bk>
    <bk>
      <rc t="2" v="26933"/>
    </bk>
    <bk>
      <rc t="2" v="26934"/>
    </bk>
    <bk>
      <rc t="2" v="26935"/>
    </bk>
    <bk>
      <rc t="2" v="26936"/>
    </bk>
    <bk>
      <rc t="2" v="26937"/>
    </bk>
    <bk>
      <rc t="2" v="26938"/>
    </bk>
    <bk>
      <rc t="2" v="26939"/>
    </bk>
    <bk>
      <rc t="2" v="26940"/>
    </bk>
    <bk>
      <rc t="2" v="26941"/>
    </bk>
    <bk>
      <rc t="2" v="26942"/>
    </bk>
    <bk>
      <rc t="2" v="26943"/>
    </bk>
    <bk>
      <rc t="2" v="26944"/>
    </bk>
    <bk>
      <rc t="2" v="26945"/>
    </bk>
    <bk>
      <rc t="2" v="26946"/>
    </bk>
    <bk>
      <rc t="2" v="26947"/>
    </bk>
    <bk>
      <rc t="2" v="26948"/>
    </bk>
    <bk>
      <rc t="2" v="26949"/>
    </bk>
    <bk>
      <rc t="2" v="26950"/>
    </bk>
    <bk>
      <rc t="2" v="26951"/>
    </bk>
    <bk>
      <rc t="2" v="26952"/>
    </bk>
    <bk>
      <rc t="2" v="26953"/>
    </bk>
    <bk>
      <rc t="2" v="26954"/>
    </bk>
    <bk>
      <rc t="2" v="26955"/>
    </bk>
    <bk>
      <rc t="2" v="26956"/>
    </bk>
    <bk>
      <rc t="2" v="26957"/>
    </bk>
    <bk>
      <rc t="2" v="26958"/>
    </bk>
    <bk>
      <rc t="2" v="26959"/>
    </bk>
    <bk>
      <rc t="2" v="26960"/>
    </bk>
    <bk>
      <rc t="2" v="26961"/>
    </bk>
    <bk>
      <rc t="2" v="26962"/>
    </bk>
    <bk>
      <rc t="2" v="26963"/>
    </bk>
    <bk>
      <rc t="2" v="26964"/>
    </bk>
    <bk>
      <rc t="2" v="26965"/>
    </bk>
    <bk>
      <rc t="2" v="26966"/>
    </bk>
    <bk>
      <rc t="2" v="26967"/>
    </bk>
    <bk>
      <rc t="2" v="26968"/>
    </bk>
    <bk>
      <rc t="2" v="26969"/>
    </bk>
    <bk>
      <rc t="2" v="26970"/>
    </bk>
    <bk>
      <rc t="2" v="26971"/>
    </bk>
    <bk>
      <rc t="2" v="26972"/>
    </bk>
    <bk>
      <rc t="2" v="26973"/>
    </bk>
    <bk>
      <rc t="2" v="26974"/>
    </bk>
    <bk>
      <rc t="2" v="26975"/>
    </bk>
    <bk>
      <rc t="2" v="26976"/>
    </bk>
    <bk>
      <rc t="2" v="26977"/>
    </bk>
    <bk>
      <rc t="2" v="26978"/>
    </bk>
    <bk>
      <rc t="2" v="26979"/>
    </bk>
    <bk>
      <rc t="2" v="26980"/>
    </bk>
    <bk>
      <rc t="2" v="26981"/>
    </bk>
    <bk>
      <rc t="2" v="26982"/>
    </bk>
    <bk>
      <rc t="2" v="26983"/>
    </bk>
    <bk>
      <rc t="2" v="26984"/>
    </bk>
    <bk>
      <rc t="2" v="26985"/>
    </bk>
    <bk>
      <rc t="2" v="26986"/>
    </bk>
    <bk>
      <rc t="2" v="26987"/>
    </bk>
    <bk>
      <rc t="2" v="26988"/>
    </bk>
    <bk>
      <rc t="2" v="26989"/>
    </bk>
    <bk>
      <rc t="2" v="26990"/>
    </bk>
    <bk>
      <rc t="2" v="26991"/>
    </bk>
    <bk>
      <rc t="2" v="26992"/>
    </bk>
    <bk>
      <rc t="2" v="26993"/>
    </bk>
    <bk>
      <rc t="2" v="26994"/>
    </bk>
    <bk>
      <rc t="2" v="26995"/>
    </bk>
    <bk>
      <rc t="2" v="26996"/>
    </bk>
    <bk>
      <rc t="2" v="26997"/>
    </bk>
    <bk>
      <rc t="2" v="26998"/>
    </bk>
    <bk>
      <rc t="2" v="26999"/>
    </bk>
    <bk>
      <rc t="2" v="27000"/>
    </bk>
    <bk>
      <rc t="2" v="27001"/>
    </bk>
    <bk>
      <rc t="2" v="27002"/>
    </bk>
    <bk>
      <rc t="2" v="27003"/>
    </bk>
    <bk>
      <rc t="2" v="27004"/>
    </bk>
    <bk>
      <rc t="2" v="27005"/>
    </bk>
    <bk>
      <rc t="2" v="27006"/>
    </bk>
    <bk>
      <rc t="2" v="27007"/>
    </bk>
    <bk>
      <rc t="2" v="27008"/>
    </bk>
    <bk>
      <rc t="2" v="27009"/>
    </bk>
    <bk>
      <rc t="2" v="27010"/>
    </bk>
    <bk>
      <rc t="2" v="27011"/>
    </bk>
    <bk>
      <rc t="2" v="27012"/>
    </bk>
    <bk>
      <rc t="2" v="27013"/>
    </bk>
    <bk>
      <rc t="2" v="27014"/>
    </bk>
    <bk>
      <rc t="2" v="27015"/>
    </bk>
    <bk>
      <rc t="2" v="27016"/>
    </bk>
    <bk>
      <rc t="2" v="27017"/>
    </bk>
    <bk>
      <rc t="2" v="27018"/>
    </bk>
    <bk>
      <rc t="2" v="27019"/>
    </bk>
    <bk>
      <rc t="2" v="27020"/>
    </bk>
    <bk>
      <rc t="2" v="27021"/>
    </bk>
    <bk>
      <rc t="2" v="27022"/>
    </bk>
    <bk>
      <rc t="2" v="27023"/>
    </bk>
    <bk>
      <rc t="2" v="27024"/>
    </bk>
    <bk>
      <rc t="2" v="27025"/>
    </bk>
    <bk>
      <rc t="2" v="27026"/>
    </bk>
    <bk>
      <rc t="2" v="27027"/>
    </bk>
    <bk>
      <rc t="2" v="27028"/>
    </bk>
    <bk>
      <rc t="2" v="27029"/>
    </bk>
    <bk>
      <rc t="2" v="27030"/>
    </bk>
    <bk>
      <rc t="2" v="27031"/>
    </bk>
    <bk>
      <rc t="2" v="27032"/>
    </bk>
    <bk>
      <rc t="2" v="27033"/>
    </bk>
    <bk>
      <rc t="2" v="27034"/>
    </bk>
    <bk>
      <rc t="2" v="27035"/>
    </bk>
    <bk>
      <rc t="2" v="27036"/>
    </bk>
    <bk>
      <rc t="2" v="27037"/>
    </bk>
    <bk>
      <rc t="2" v="27038"/>
    </bk>
    <bk>
      <rc t="2" v="27039"/>
    </bk>
    <bk>
      <rc t="2" v="27040"/>
    </bk>
    <bk>
      <rc t="2" v="27041"/>
    </bk>
    <bk>
      <rc t="2" v="27042"/>
    </bk>
    <bk>
      <rc t="2" v="27043"/>
    </bk>
    <bk>
      <rc t="2" v="27044"/>
    </bk>
    <bk>
      <rc t="2" v="27045"/>
    </bk>
    <bk>
      <rc t="2" v="27046"/>
    </bk>
    <bk>
      <rc t="2" v="27047"/>
    </bk>
    <bk>
      <rc t="2" v="27048"/>
    </bk>
    <bk>
      <rc t="2" v="27049"/>
    </bk>
    <bk>
      <rc t="2" v="27050"/>
    </bk>
    <bk>
      <rc t="2" v="27051"/>
    </bk>
    <bk>
      <rc t="2" v="27052"/>
    </bk>
    <bk>
      <rc t="2" v="27053"/>
    </bk>
    <bk>
      <rc t="2" v="27054"/>
    </bk>
    <bk>
      <rc t="2" v="27055"/>
    </bk>
    <bk>
      <rc t="2" v="27056"/>
    </bk>
    <bk>
      <rc t="2" v="27057"/>
    </bk>
    <bk>
      <rc t="2" v="27058"/>
    </bk>
    <bk>
      <rc t="2" v="27059"/>
    </bk>
    <bk>
      <rc t="2" v="27060"/>
    </bk>
    <bk>
      <rc t="2" v="27061"/>
    </bk>
    <bk>
      <rc t="2" v="27062"/>
    </bk>
    <bk>
      <rc t="2" v="27063"/>
    </bk>
    <bk>
      <rc t="2" v="27064"/>
    </bk>
    <bk>
      <rc t="2" v="27065"/>
    </bk>
    <bk>
      <rc t="2" v="27066"/>
    </bk>
    <bk>
      <rc t="2" v="27067"/>
    </bk>
    <bk>
      <rc t="2" v="27068"/>
    </bk>
    <bk>
      <rc t="2" v="27069"/>
    </bk>
    <bk>
      <rc t="2" v="27070"/>
    </bk>
    <bk>
      <rc t="2" v="27071"/>
    </bk>
    <bk>
      <rc t="2" v="27072"/>
    </bk>
    <bk>
      <rc t="2" v="27073"/>
    </bk>
    <bk>
      <rc t="2" v="27074"/>
    </bk>
    <bk>
      <rc t="2" v="27075"/>
    </bk>
    <bk>
      <rc t="2" v="27076"/>
    </bk>
    <bk>
      <rc t="2" v="27077"/>
    </bk>
    <bk>
      <rc t="2" v="27078"/>
    </bk>
    <bk>
      <rc t="2" v="27079"/>
    </bk>
    <bk>
      <rc t="2" v="27080"/>
    </bk>
    <bk>
      <rc t="2" v="27081"/>
    </bk>
    <bk>
      <rc t="2" v="27082"/>
    </bk>
    <bk>
      <rc t="2" v="27083"/>
    </bk>
    <bk>
      <rc t="2" v="27084"/>
    </bk>
    <bk>
      <rc t="2" v="27085"/>
    </bk>
    <bk>
      <rc t="2" v="27086"/>
    </bk>
    <bk>
      <rc t="2" v="27087"/>
    </bk>
    <bk>
      <rc t="2" v="27088"/>
    </bk>
    <bk>
      <rc t="2" v="27089"/>
    </bk>
    <bk>
      <rc t="2" v="27090"/>
    </bk>
    <bk>
      <rc t="2" v="27091"/>
    </bk>
    <bk>
      <rc t="2" v="27092"/>
    </bk>
    <bk>
      <rc t="2" v="27093"/>
    </bk>
    <bk>
      <rc t="2" v="27094"/>
    </bk>
    <bk>
      <rc t="2" v="27095"/>
    </bk>
    <bk>
      <rc t="2" v="27096"/>
    </bk>
    <bk>
      <rc t="2" v="27097"/>
    </bk>
    <bk>
      <rc t="2" v="27098"/>
    </bk>
    <bk>
      <rc t="2" v="27099"/>
    </bk>
    <bk>
      <rc t="2" v="27100"/>
    </bk>
    <bk>
      <rc t="2" v="27101"/>
    </bk>
    <bk>
      <rc t="2" v="27102"/>
    </bk>
    <bk>
      <rc t="2" v="27103"/>
    </bk>
    <bk>
      <rc t="2" v="27104"/>
    </bk>
    <bk>
      <rc t="2" v="27105"/>
    </bk>
    <bk>
      <rc t="2" v="27106"/>
    </bk>
    <bk>
      <rc t="2" v="27107"/>
    </bk>
    <bk>
      <rc t="2" v="27108"/>
    </bk>
    <bk>
      <rc t="2" v="27109"/>
    </bk>
    <bk>
      <rc t="2" v="27110"/>
    </bk>
    <bk>
      <rc t="2" v="27111"/>
    </bk>
    <bk>
      <rc t="2" v="27112"/>
    </bk>
    <bk>
      <rc t="2" v="27113"/>
    </bk>
    <bk>
      <rc t="2" v="27114"/>
    </bk>
    <bk>
      <rc t="2" v="27115"/>
    </bk>
    <bk>
      <rc t="2" v="27116"/>
    </bk>
    <bk>
      <rc t="2" v="27117"/>
    </bk>
    <bk>
      <rc t="2" v="27118"/>
    </bk>
    <bk>
      <rc t="2" v="27119"/>
    </bk>
    <bk>
      <rc t="2" v="27120"/>
    </bk>
    <bk>
      <rc t="2" v="27121"/>
    </bk>
    <bk>
      <rc t="2" v="27122"/>
    </bk>
    <bk>
      <rc t="2" v="27123"/>
    </bk>
    <bk>
      <rc t="2" v="27124"/>
    </bk>
    <bk>
      <rc t="2" v="27125"/>
    </bk>
    <bk>
      <rc t="2" v="27126"/>
    </bk>
    <bk>
      <rc t="2" v="27127"/>
    </bk>
    <bk>
      <rc t="2" v="27128"/>
    </bk>
    <bk>
      <rc t="2" v="27129"/>
    </bk>
    <bk>
      <rc t="2" v="27130"/>
    </bk>
    <bk>
      <rc t="2" v="27131"/>
    </bk>
    <bk>
      <rc t="2" v="27132"/>
    </bk>
    <bk>
      <rc t="2" v="27133"/>
    </bk>
    <bk>
      <rc t="2" v="27134"/>
    </bk>
    <bk>
      <rc t="2" v="27135"/>
    </bk>
    <bk>
      <rc t="2" v="27136"/>
    </bk>
    <bk>
      <rc t="2" v="27137"/>
    </bk>
    <bk>
      <rc t="2" v="27138"/>
    </bk>
    <bk>
      <rc t="2" v="27139"/>
    </bk>
    <bk>
      <rc t="2" v="27140"/>
    </bk>
    <bk>
      <rc t="2" v="27141"/>
    </bk>
    <bk>
      <rc t="2" v="27142"/>
    </bk>
    <bk>
      <rc t="2" v="27143"/>
    </bk>
    <bk>
      <rc t="2" v="27144"/>
    </bk>
    <bk>
      <rc t="2" v="27145"/>
    </bk>
    <bk>
      <rc t="2" v="27146"/>
    </bk>
    <bk>
      <rc t="2" v="27147"/>
    </bk>
    <bk>
      <rc t="2" v="27148"/>
    </bk>
    <bk>
      <rc t="2" v="27149"/>
    </bk>
    <bk>
      <rc t="2" v="27150"/>
    </bk>
    <bk>
      <rc t="2" v="27151"/>
    </bk>
    <bk>
      <rc t="2" v="27152"/>
    </bk>
    <bk>
      <rc t="2" v="27153"/>
    </bk>
    <bk>
      <rc t="2" v="27154"/>
    </bk>
    <bk>
      <rc t="2" v="27155"/>
    </bk>
    <bk>
      <rc t="2" v="27156"/>
    </bk>
    <bk>
      <rc t="2" v="27157"/>
    </bk>
    <bk>
      <rc t="2" v="27158"/>
    </bk>
    <bk>
      <rc t="2" v="27159"/>
    </bk>
    <bk>
      <rc t="2" v="27160"/>
    </bk>
    <bk>
      <rc t="2" v="27161"/>
    </bk>
    <bk>
      <rc t="2" v="27162"/>
    </bk>
    <bk>
      <rc t="2" v="27163"/>
    </bk>
    <bk>
      <rc t="2" v="27164"/>
    </bk>
    <bk>
      <rc t="2" v="27165"/>
    </bk>
    <bk>
      <rc t="2" v="27166"/>
    </bk>
    <bk>
      <rc t="2" v="27167"/>
    </bk>
    <bk>
      <rc t="2" v="27168"/>
    </bk>
    <bk>
      <rc t="2" v="27169"/>
    </bk>
    <bk>
      <rc t="2" v="27170"/>
    </bk>
    <bk>
      <rc t="2" v="27171"/>
    </bk>
    <bk>
      <rc t="2" v="27172"/>
    </bk>
    <bk>
      <rc t="2" v="27173"/>
    </bk>
    <bk>
      <rc t="2" v="27174"/>
    </bk>
    <bk>
      <rc t="2" v="27175"/>
    </bk>
    <bk>
      <rc t="2" v="27176"/>
    </bk>
    <bk>
      <rc t="2" v="27177"/>
    </bk>
    <bk>
      <rc t="2" v="27178"/>
    </bk>
    <bk>
      <rc t="2" v="27179"/>
    </bk>
    <bk>
      <rc t="2" v="27180"/>
    </bk>
    <bk>
      <rc t="2" v="27181"/>
    </bk>
    <bk>
      <rc t="2" v="27182"/>
    </bk>
    <bk>
      <rc t="2" v="27183"/>
    </bk>
    <bk>
      <rc t="2" v="27184"/>
    </bk>
    <bk>
      <rc t="2" v="27185"/>
    </bk>
    <bk>
      <rc t="2" v="27186"/>
    </bk>
    <bk>
      <rc t="2" v="27187"/>
    </bk>
    <bk>
      <rc t="2" v="27188"/>
    </bk>
    <bk>
      <rc t="2" v="27189"/>
    </bk>
    <bk>
      <rc t="2" v="27190"/>
    </bk>
    <bk>
      <rc t="2" v="27191"/>
    </bk>
    <bk>
      <rc t="2" v="27192"/>
    </bk>
    <bk>
      <rc t="2" v="27193"/>
    </bk>
    <bk>
      <rc t="2" v="27194"/>
    </bk>
    <bk>
      <rc t="2" v="27195"/>
    </bk>
    <bk>
      <rc t="2" v="27196"/>
    </bk>
    <bk>
      <rc t="2" v="27197"/>
    </bk>
    <bk>
      <rc t="2" v="27198"/>
    </bk>
    <bk>
      <rc t="2" v="27199"/>
    </bk>
    <bk>
      <rc t="2" v="27200"/>
    </bk>
    <bk>
      <rc t="2" v="27201"/>
    </bk>
    <bk>
      <rc t="2" v="27202"/>
    </bk>
    <bk>
      <rc t="2" v="27203"/>
    </bk>
    <bk>
      <rc t="2" v="27204"/>
    </bk>
    <bk>
      <rc t="2" v="27205"/>
    </bk>
    <bk>
      <rc t="2" v="27206"/>
    </bk>
    <bk>
      <rc t="2" v="27207"/>
    </bk>
    <bk>
      <rc t="2" v="27208"/>
    </bk>
    <bk>
      <rc t="2" v="27209"/>
    </bk>
    <bk>
      <rc t="2" v="27210"/>
    </bk>
    <bk>
      <rc t="2" v="27211"/>
    </bk>
    <bk>
      <rc t="2" v="27212"/>
    </bk>
    <bk>
      <rc t="2" v="27213"/>
    </bk>
    <bk>
      <rc t="2" v="27214"/>
    </bk>
    <bk>
      <rc t="2" v="27215"/>
    </bk>
    <bk>
      <rc t="2" v="27216"/>
    </bk>
    <bk>
      <rc t="2" v="27217"/>
    </bk>
    <bk>
      <rc t="2" v="27218"/>
    </bk>
    <bk>
      <rc t="2" v="27219"/>
    </bk>
    <bk>
      <rc t="2" v="27220"/>
    </bk>
    <bk>
      <rc t="2" v="27221"/>
    </bk>
    <bk>
      <rc t="2" v="27222"/>
    </bk>
    <bk>
      <rc t="2" v="27223"/>
    </bk>
    <bk>
      <rc t="2" v="27224"/>
    </bk>
    <bk>
      <rc t="2" v="27225"/>
    </bk>
    <bk>
      <rc t="2" v="27226"/>
    </bk>
    <bk>
      <rc t="2" v="27227"/>
    </bk>
    <bk>
      <rc t="2" v="27228"/>
    </bk>
    <bk>
      <rc t="2" v="27229"/>
    </bk>
    <bk>
      <rc t="2" v="27230"/>
    </bk>
    <bk>
      <rc t="2" v="27231"/>
    </bk>
    <bk>
      <rc t="2" v="27232"/>
    </bk>
    <bk>
      <rc t="2" v="27233"/>
    </bk>
    <bk>
      <rc t="2" v="27234"/>
    </bk>
    <bk>
      <rc t="2" v="27235"/>
    </bk>
    <bk>
      <rc t="2" v="27236"/>
    </bk>
    <bk>
      <rc t="2" v="27237"/>
    </bk>
    <bk>
      <rc t="2" v="27238"/>
    </bk>
    <bk>
      <rc t="2" v="27239"/>
    </bk>
    <bk>
      <rc t="2" v="27240"/>
    </bk>
    <bk>
      <rc t="2" v="27241"/>
    </bk>
    <bk>
      <rc t="2" v="27242"/>
    </bk>
    <bk>
      <rc t="2" v="27243"/>
    </bk>
    <bk>
      <rc t="2" v="27244"/>
    </bk>
    <bk>
      <rc t="2" v="27245"/>
    </bk>
    <bk>
      <rc t="2" v="27246"/>
    </bk>
    <bk>
      <rc t="2" v="27247"/>
    </bk>
    <bk>
      <rc t="2" v="27248"/>
    </bk>
    <bk>
      <rc t="2" v="27249"/>
    </bk>
    <bk>
      <rc t="2" v="27250"/>
    </bk>
    <bk>
      <rc t="2" v="27251"/>
    </bk>
    <bk>
      <rc t="2" v="27252"/>
    </bk>
    <bk>
      <rc t="2" v="27253"/>
    </bk>
    <bk>
      <rc t="2" v="27254"/>
    </bk>
    <bk>
      <rc t="2" v="27255"/>
    </bk>
    <bk>
      <rc t="2" v="27256"/>
    </bk>
    <bk>
      <rc t="2" v="27257"/>
    </bk>
    <bk>
      <rc t="2" v="27258"/>
    </bk>
    <bk>
      <rc t="2" v="27259"/>
    </bk>
    <bk>
      <rc t="2" v="27260"/>
    </bk>
    <bk>
      <rc t="2" v="27261"/>
    </bk>
    <bk>
      <rc t="2" v="27262"/>
    </bk>
    <bk>
      <rc t="2" v="27263"/>
    </bk>
    <bk>
      <rc t="2" v="27264"/>
    </bk>
    <bk>
      <rc t="2" v="27265"/>
    </bk>
    <bk>
      <rc t="2" v="27266"/>
    </bk>
    <bk>
      <rc t="2" v="27267"/>
    </bk>
    <bk>
      <rc t="2" v="27268"/>
    </bk>
    <bk>
      <rc t="2" v="27269"/>
    </bk>
    <bk>
      <rc t="2" v="27270"/>
    </bk>
    <bk>
      <rc t="2" v="27271"/>
    </bk>
    <bk>
      <rc t="2" v="27272"/>
    </bk>
    <bk>
      <rc t="2" v="27273"/>
    </bk>
    <bk>
      <rc t="2" v="27274"/>
    </bk>
    <bk>
      <rc t="2" v="27275"/>
    </bk>
    <bk>
      <rc t="2" v="27276"/>
    </bk>
    <bk>
      <rc t="2" v="27277"/>
    </bk>
    <bk>
      <rc t="2" v="27278"/>
    </bk>
    <bk>
      <rc t="2" v="27279"/>
    </bk>
    <bk>
      <rc t="2" v="27280"/>
    </bk>
    <bk>
      <rc t="2" v="27281"/>
    </bk>
    <bk>
      <rc t="2" v="27282"/>
    </bk>
    <bk>
      <rc t="2" v="27283"/>
    </bk>
    <bk>
      <rc t="2" v="27284"/>
    </bk>
    <bk>
      <rc t="2" v="27285"/>
    </bk>
    <bk>
      <rc t="2" v="27286"/>
    </bk>
    <bk>
      <rc t="2" v="27287"/>
    </bk>
    <bk>
      <rc t="2" v="27288"/>
    </bk>
    <bk>
      <rc t="2" v="27289"/>
    </bk>
    <bk>
      <rc t="2" v="27290"/>
    </bk>
    <bk>
      <rc t="2" v="27291"/>
    </bk>
    <bk>
      <rc t="2" v="27292"/>
    </bk>
    <bk>
      <rc t="2" v="27293"/>
    </bk>
    <bk>
      <rc t="2" v="27294"/>
    </bk>
    <bk>
      <rc t="2" v="27295"/>
    </bk>
    <bk>
      <rc t="2" v="27296"/>
    </bk>
    <bk>
      <rc t="2" v="27297"/>
    </bk>
    <bk>
      <rc t="2" v="27298"/>
    </bk>
    <bk>
      <rc t="2" v="27299"/>
    </bk>
    <bk>
      <rc t="2" v="27300"/>
    </bk>
    <bk>
      <rc t="2" v="27301"/>
    </bk>
    <bk>
      <rc t="2" v="27302"/>
    </bk>
    <bk>
      <rc t="2" v="27303"/>
    </bk>
    <bk>
      <rc t="2" v="27304"/>
    </bk>
    <bk>
      <rc t="2" v="27305"/>
    </bk>
    <bk>
      <rc t="2" v="27306"/>
    </bk>
    <bk>
      <rc t="2" v="27307"/>
    </bk>
    <bk>
      <rc t="2" v="27308"/>
    </bk>
    <bk>
      <rc t="2" v="27309"/>
    </bk>
    <bk>
      <rc t="2" v="27310"/>
    </bk>
    <bk>
      <rc t="2" v="27311"/>
    </bk>
    <bk>
      <rc t="2" v="27312"/>
    </bk>
    <bk>
      <rc t="2" v="27313"/>
    </bk>
    <bk>
      <rc t="2" v="27314"/>
    </bk>
    <bk>
      <rc t="2" v="27315"/>
    </bk>
    <bk>
      <rc t="2" v="27316"/>
    </bk>
    <bk>
      <rc t="2" v="27317"/>
    </bk>
    <bk>
      <rc t="2" v="27318"/>
    </bk>
    <bk>
      <rc t="2" v="27319"/>
    </bk>
    <bk>
      <rc t="2" v="27320"/>
    </bk>
    <bk>
      <rc t="2" v="27321"/>
    </bk>
    <bk>
      <rc t="2" v="27322"/>
    </bk>
    <bk>
      <rc t="2" v="27323"/>
    </bk>
    <bk>
      <rc t="2" v="27324"/>
    </bk>
    <bk>
      <rc t="2" v="27325"/>
    </bk>
    <bk>
      <rc t="2" v="27326"/>
    </bk>
    <bk>
      <rc t="2" v="27327"/>
    </bk>
    <bk>
      <rc t="2" v="27328"/>
    </bk>
    <bk>
      <rc t="2" v="27329"/>
    </bk>
    <bk>
      <rc t="2" v="27330"/>
    </bk>
    <bk>
      <rc t="2" v="27331"/>
    </bk>
    <bk>
      <rc t="2" v="27332"/>
    </bk>
    <bk>
      <rc t="2" v="27333"/>
    </bk>
    <bk>
      <rc t="2" v="27334"/>
    </bk>
    <bk>
      <rc t="2" v="27335"/>
    </bk>
    <bk>
      <rc t="2" v="27336"/>
    </bk>
    <bk>
      <rc t="2" v="27337"/>
    </bk>
    <bk>
      <rc t="2" v="27338"/>
    </bk>
    <bk>
      <rc t="2" v="27339"/>
    </bk>
    <bk>
      <rc t="2" v="27340"/>
    </bk>
    <bk>
      <rc t="2" v="27341"/>
    </bk>
    <bk>
      <rc t="2" v="27342"/>
    </bk>
    <bk>
      <rc t="2" v="27343"/>
    </bk>
    <bk>
      <rc t="2" v="27344"/>
    </bk>
    <bk>
      <rc t="2" v="27345"/>
    </bk>
    <bk>
      <rc t="2" v="27346"/>
    </bk>
    <bk>
      <rc t="2" v="27347"/>
    </bk>
    <bk>
      <rc t="2" v="27348"/>
    </bk>
    <bk>
      <rc t="2" v="27349"/>
    </bk>
    <bk>
      <rc t="2" v="27350"/>
    </bk>
    <bk>
      <rc t="2" v="27351"/>
    </bk>
    <bk>
      <rc t="2" v="27352"/>
    </bk>
    <bk>
      <rc t="2" v="27353"/>
    </bk>
    <bk>
      <rc t="2" v="27354"/>
    </bk>
    <bk>
      <rc t="2" v="27355"/>
    </bk>
    <bk>
      <rc t="2" v="27356"/>
    </bk>
    <bk>
      <rc t="2" v="27357"/>
    </bk>
    <bk>
      <rc t="2" v="27358"/>
    </bk>
    <bk>
      <rc t="2" v="27359"/>
    </bk>
    <bk>
      <rc t="2" v="27360"/>
    </bk>
    <bk>
      <rc t="2" v="27361"/>
    </bk>
    <bk>
      <rc t="2" v="27362"/>
    </bk>
    <bk>
      <rc t="2" v="27363"/>
    </bk>
    <bk>
      <rc t="2" v="27364"/>
    </bk>
    <bk>
      <rc t="2" v="27365"/>
    </bk>
    <bk>
      <rc t="2" v="27366"/>
    </bk>
    <bk>
      <rc t="2" v="27367"/>
    </bk>
    <bk>
      <rc t="2" v="27368"/>
    </bk>
    <bk>
      <rc t="2" v="27369"/>
    </bk>
    <bk>
      <rc t="2" v="27370"/>
    </bk>
    <bk>
      <rc t="2" v="27371"/>
    </bk>
    <bk>
      <rc t="2" v="27372"/>
    </bk>
    <bk>
      <rc t="2" v="27373"/>
    </bk>
    <bk>
      <rc t="2" v="27374"/>
    </bk>
    <bk>
      <rc t="2" v="27375"/>
    </bk>
    <bk>
      <rc t="2" v="27376"/>
    </bk>
    <bk>
      <rc t="2" v="27377"/>
    </bk>
    <bk>
      <rc t="2" v="27378"/>
    </bk>
    <bk>
      <rc t="2" v="27379"/>
    </bk>
    <bk>
      <rc t="2" v="27380"/>
    </bk>
    <bk>
      <rc t="2" v="27381"/>
    </bk>
    <bk>
      <rc t="2" v="27382"/>
    </bk>
    <bk>
      <rc t="2" v="27383"/>
    </bk>
    <bk>
      <rc t="2" v="27384"/>
    </bk>
    <bk>
      <rc t="2" v="27385"/>
    </bk>
    <bk>
      <rc t="2" v="27386"/>
    </bk>
    <bk>
      <rc t="2" v="27387"/>
    </bk>
    <bk>
      <rc t="2" v="27388"/>
    </bk>
    <bk>
      <rc t="2" v="27389"/>
    </bk>
    <bk>
      <rc t="2" v="27390"/>
    </bk>
    <bk>
      <rc t="2" v="27391"/>
    </bk>
    <bk>
      <rc t="2" v="27392"/>
    </bk>
    <bk>
      <rc t="2" v="27393"/>
    </bk>
    <bk>
      <rc t="2" v="27394"/>
    </bk>
    <bk>
      <rc t="2" v="27395"/>
    </bk>
    <bk>
      <rc t="2" v="27396"/>
    </bk>
    <bk>
      <rc t="2" v="27397"/>
    </bk>
    <bk>
      <rc t="2" v="27398"/>
    </bk>
    <bk>
      <rc t="2" v="27399"/>
    </bk>
    <bk>
      <rc t="2" v="27400"/>
    </bk>
    <bk>
      <rc t="2" v="27401"/>
    </bk>
    <bk>
      <rc t="2" v="27402"/>
    </bk>
    <bk>
      <rc t="2" v="27403"/>
    </bk>
    <bk>
      <rc t="2" v="27404"/>
    </bk>
    <bk>
      <rc t="2" v="27405"/>
    </bk>
    <bk>
      <rc t="2" v="27406"/>
    </bk>
    <bk>
      <rc t="2" v="27407"/>
    </bk>
    <bk>
      <rc t="2" v="27408"/>
    </bk>
    <bk>
      <rc t="2" v="27409"/>
    </bk>
    <bk>
      <rc t="2" v="27410"/>
    </bk>
    <bk>
      <rc t="2" v="27411"/>
    </bk>
    <bk>
      <rc t="2" v="27412"/>
    </bk>
    <bk>
      <rc t="2" v="27413"/>
    </bk>
    <bk>
      <rc t="2" v="27414"/>
    </bk>
    <bk>
      <rc t="2" v="27415"/>
    </bk>
    <bk>
      <rc t="2" v="27416"/>
    </bk>
    <bk>
      <rc t="2" v="27417"/>
    </bk>
    <bk>
      <rc t="2" v="27418"/>
    </bk>
    <bk>
      <rc t="2" v="27419"/>
    </bk>
    <bk>
      <rc t="2" v="27420"/>
    </bk>
    <bk>
      <rc t="2" v="27421"/>
    </bk>
    <bk>
      <rc t="2" v="27422"/>
    </bk>
    <bk>
      <rc t="2" v="27423"/>
    </bk>
    <bk>
      <rc t="2" v="27424"/>
    </bk>
    <bk>
      <rc t="2" v="27425"/>
    </bk>
    <bk>
      <rc t="2" v="27426"/>
    </bk>
    <bk>
      <rc t="2" v="27427"/>
    </bk>
    <bk>
      <rc t="2" v="27428"/>
    </bk>
    <bk>
      <rc t="2" v="27429"/>
    </bk>
    <bk>
      <rc t="2" v="27430"/>
    </bk>
    <bk>
      <rc t="2" v="27431"/>
    </bk>
    <bk>
      <rc t="2" v="27432"/>
    </bk>
    <bk>
      <rc t="2" v="27433"/>
    </bk>
    <bk>
      <rc t="2" v="27434"/>
    </bk>
    <bk>
      <rc t="2" v="27435"/>
    </bk>
    <bk>
      <rc t="2" v="27436"/>
    </bk>
    <bk>
      <rc t="2" v="27437"/>
    </bk>
    <bk>
      <rc t="2" v="27438"/>
    </bk>
    <bk>
      <rc t="2" v="27439"/>
    </bk>
    <bk>
      <rc t="2" v="27440"/>
    </bk>
    <bk>
      <rc t="2" v="27441"/>
    </bk>
    <bk>
      <rc t="2" v="27442"/>
    </bk>
    <bk>
      <rc t="2" v="27443"/>
    </bk>
    <bk>
      <rc t="2" v="27444"/>
    </bk>
    <bk>
      <rc t="2" v="27445"/>
    </bk>
    <bk>
      <rc t="2" v="27446"/>
    </bk>
    <bk>
      <rc t="2" v="27447"/>
    </bk>
    <bk>
      <rc t="2" v="27448"/>
    </bk>
    <bk>
      <rc t="2" v="27449"/>
    </bk>
    <bk>
      <rc t="2" v="27450"/>
    </bk>
    <bk>
      <rc t="2" v="27451"/>
    </bk>
    <bk>
      <rc t="2" v="27452"/>
    </bk>
    <bk>
      <rc t="2" v="27453"/>
    </bk>
    <bk>
      <rc t="2" v="27454"/>
    </bk>
    <bk>
      <rc t="2" v="27455"/>
    </bk>
    <bk>
      <rc t="2" v="27456"/>
    </bk>
    <bk>
      <rc t="2" v="27457"/>
    </bk>
    <bk>
      <rc t="2" v="27458"/>
    </bk>
    <bk>
      <rc t="2" v="27459"/>
    </bk>
    <bk>
      <rc t="2" v="27460"/>
    </bk>
    <bk>
      <rc t="2" v="27461"/>
    </bk>
    <bk>
      <rc t="2" v="27462"/>
    </bk>
    <bk>
      <rc t="2" v="27463"/>
    </bk>
    <bk>
      <rc t="2" v="27464"/>
    </bk>
    <bk>
      <rc t="2" v="27465"/>
    </bk>
    <bk>
      <rc t="2" v="27466"/>
    </bk>
    <bk>
      <rc t="2" v="27467"/>
    </bk>
    <bk>
      <rc t="2" v="27468"/>
    </bk>
    <bk>
      <rc t="2" v="27469"/>
    </bk>
    <bk>
      <rc t="2" v="27470"/>
    </bk>
    <bk>
      <rc t="2" v="27471"/>
    </bk>
    <bk>
      <rc t="2" v="27472"/>
    </bk>
    <bk>
      <rc t="2" v="27473"/>
    </bk>
    <bk>
      <rc t="2" v="27474"/>
    </bk>
    <bk>
      <rc t="2" v="27475"/>
    </bk>
    <bk>
      <rc t="2" v="27476"/>
    </bk>
    <bk>
      <rc t="2" v="27477"/>
    </bk>
    <bk>
      <rc t="2" v="27478"/>
    </bk>
    <bk>
      <rc t="2" v="27479"/>
    </bk>
    <bk>
      <rc t="2" v="27480"/>
    </bk>
    <bk>
      <rc t="2" v="27481"/>
    </bk>
    <bk>
      <rc t="2" v="27482"/>
    </bk>
    <bk>
      <rc t="2" v="27483"/>
    </bk>
    <bk>
      <rc t="2" v="27484"/>
    </bk>
    <bk>
      <rc t="2" v="27485"/>
    </bk>
    <bk>
      <rc t="2" v="27486"/>
    </bk>
    <bk>
      <rc t="2" v="27487"/>
    </bk>
    <bk>
      <rc t="2" v="27488"/>
    </bk>
    <bk>
      <rc t="2" v="27489"/>
    </bk>
    <bk>
      <rc t="2" v="27490"/>
    </bk>
    <bk>
      <rc t="2" v="27491"/>
    </bk>
    <bk>
      <rc t="2" v="27492"/>
    </bk>
    <bk>
      <rc t="2" v="27493"/>
    </bk>
    <bk>
      <rc t="2" v="27494"/>
    </bk>
    <bk>
      <rc t="2" v="27495"/>
    </bk>
    <bk>
      <rc t="2" v="27496"/>
    </bk>
    <bk>
      <rc t="2" v="27497"/>
    </bk>
    <bk>
      <rc t="2" v="27498"/>
    </bk>
    <bk>
      <rc t="2" v="27499"/>
    </bk>
    <bk>
      <rc t="2" v="27500"/>
    </bk>
    <bk>
      <rc t="2" v="27501"/>
    </bk>
    <bk>
      <rc t="2" v="27502"/>
    </bk>
    <bk>
      <rc t="2" v="27503"/>
    </bk>
    <bk>
      <rc t="2" v="27504"/>
    </bk>
    <bk>
      <rc t="2" v="27505"/>
    </bk>
    <bk>
      <rc t="2" v="27506"/>
    </bk>
    <bk>
      <rc t="2" v="27507"/>
    </bk>
    <bk>
      <rc t="2" v="27508"/>
    </bk>
    <bk>
      <rc t="2" v="27509"/>
    </bk>
    <bk>
      <rc t="2" v="27510"/>
    </bk>
    <bk>
      <rc t="2" v="27511"/>
    </bk>
    <bk>
      <rc t="2" v="27512"/>
    </bk>
    <bk>
      <rc t="2" v="27513"/>
    </bk>
    <bk>
      <rc t="2" v="27514"/>
    </bk>
    <bk>
      <rc t="2" v="27515"/>
    </bk>
    <bk>
      <rc t="2" v="27516"/>
    </bk>
    <bk>
      <rc t="2" v="27517"/>
    </bk>
    <bk>
      <rc t="2" v="27518"/>
    </bk>
    <bk>
      <rc t="2" v="27519"/>
    </bk>
    <bk>
      <rc t="2" v="27520"/>
    </bk>
    <bk>
      <rc t="2" v="27521"/>
    </bk>
    <bk>
      <rc t="2" v="27522"/>
    </bk>
    <bk>
      <rc t="2" v="27523"/>
    </bk>
    <bk>
      <rc t="2" v="27524"/>
    </bk>
    <bk>
      <rc t="2" v="27525"/>
    </bk>
    <bk>
      <rc t="2" v="27526"/>
    </bk>
    <bk>
      <rc t="2" v="27527"/>
    </bk>
    <bk>
      <rc t="2" v="27528"/>
    </bk>
    <bk>
      <rc t="2" v="27529"/>
    </bk>
    <bk>
      <rc t="2" v="27530"/>
    </bk>
    <bk>
      <rc t="2" v="27531"/>
    </bk>
    <bk>
      <rc t="2" v="27532"/>
    </bk>
    <bk>
      <rc t="2" v="27533"/>
    </bk>
    <bk>
      <rc t="2" v="27534"/>
    </bk>
    <bk>
      <rc t="2" v="27535"/>
    </bk>
    <bk>
      <rc t="2" v="27536"/>
    </bk>
    <bk>
      <rc t="2" v="27537"/>
    </bk>
    <bk>
      <rc t="2" v="27538"/>
    </bk>
    <bk>
      <rc t="2" v="27539"/>
    </bk>
    <bk>
      <rc t="2" v="27540"/>
    </bk>
    <bk>
      <rc t="2" v="27541"/>
    </bk>
    <bk>
      <rc t="2" v="27542"/>
    </bk>
    <bk>
      <rc t="2" v="27543"/>
    </bk>
    <bk>
      <rc t="2" v="27544"/>
    </bk>
    <bk>
      <rc t="2" v="27545"/>
    </bk>
    <bk>
      <rc t="2" v="27546"/>
    </bk>
    <bk>
      <rc t="2" v="27547"/>
    </bk>
    <bk>
      <rc t="2" v="27548"/>
    </bk>
    <bk>
      <rc t="2" v="27549"/>
    </bk>
    <bk>
      <rc t="2" v="27550"/>
    </bk>
    <bk>
      <rc t="2" v="27551"/>
    </bk>
    <bk>
      <rc t="2" v="27552"/>
    </bk>
    <bk>
      <rc t="2" v="27553"/>
    </bk>
    <bk>
      <rc t="2" v="27554"/>
    </bk>
    <bk>
      <rc t="2" v="27555"/>
    </bk>
    <bk>
      <rc t="2" v="27556"/>
    </bk>
    <bk>
      <rc t="2" v="27557"/>
    </bk>
    <bk>
      <rc t="2" v="27558"/>
    </bk>
    <bk>
      <rc t="2" v="27559"/>
    </bk>
    <bk>
      <rc t="2" v="27560"/>
    </bk>
    <bk>
      <rc t="2" v="27561"/>
    </bk>
    <bk>
      <rc t="2" v="27562"/>
    </bk>
    <bk>
      <rc t="2" v="27563"/>
    </bk>
    <bk>
      <rc t="2" v="27564"/>
    </bk>
    <bk>
      <rc t="2" v="27565"/>
    </bk>
    <bk>
      <rc t="2" v="27566"/>
    </bk>
    <bk>
      <rc t="2" v="27567"/>
    </bk>
    <bk>
      <rc t="2" v="27568"/>
    </bk>
    <bk>
      <rc t="2" v="27569"/>
    </bk>
    <bk>
      <rc t="2" v="27570"/>
    </bk>
    <bk>
      <rc t="2" v="27571"/>
    </bk>
    <bk>
      <rc t="2" v="27572"/>
    </bk>
    <bk>
      <rc t="2" v="27573"/>
    </bk>
    <bk>
      <rc t="2" v="27574"/>
    </bk>
    <bk>
      <rc t="2" v="27575"/>
    </bk>
    <bk>
      <rc t="2" v="27576"/>
    </bk>
    <bk>
      <rc t="2" v="27577"/>
    </bk>
    <bk>
      <rc t="2" v="27578"/>
    </bk>
    <bk>
      <rc t="2" v="27579"/>
    </bk>
    <bk>
      <rc t="2" v="27580"/>
    </bk>
    <bk>
      <rc t="2" v="27581"/>
    </bk>
    <bk>
      <rc t="2" v="27582"/>
    </bk>
    <bk>
      <rc t="2" v="27583"/>
    </bk>
    <bk>
      <rc t="2" v="27584"/>
    </bk>
    <bk>
      <rc t="2" v="27585"/>
    </bk>
    <bk>
      <rc t="2" v="27586"/>
    </bk>
    <bk>
      <rc t="2" v="27587"/>
    </bk>
    <bk>
      <rc t="2" v="27588"/>
    </bk>
    <bk>
      <rc t="2" v="27589"/>
    </bk>
    <bk>
      <rc t="2" v="27590"/>
    </bk>
    <bk>
      <rc t="2" v="27591"/>
    </bk>
    <bk>
      <rc t="2" v="27592"/>
    </bk>
    <bk>
      <rc t="2" v="27593"/>
    </bk>
    <bk>
      <rc t="2" v="27594"/>
    </bk>
    <bk>
      <rc t="2" v="27595"/>
    </bk>
    <bk>
      <rc t="2" v="27596"/>
    </bk>
    <bk>
      <rc t="2" v="27597"/>
    </bk>
    <bk>
      <rc t="2" v="27598"/>
    </bk>
    <bk>
      <rc t="2" v="27599"/>
    </bk>
    <bk>
      <rc t="2" v="27600"/>
    </bk>
    <bk>
      <rc t="2" v="27601"/>
    </bk>
    <bk>
      <rc t="2" v="27602"/>
    </bk>
    <bk>
      <rc t="2" v="27603"/>
    </bk>
    <bk>
      <rc t="2" v="27604"/>
    </bk>
    <bk>
      <rc t="2" v="27605"/>
    </bk>
    <bk>
      <rc t="2" v="27606"/>
    </bk>
    <bk>
      <rc t="2" v="27607"/>
    </bk>
    <bk>
      <rc t="2" v="27608"/>
    </bk>
    <bk>
      <rc t="2" v="27609"/>
    </bk>
    <bk>
      <rc t="2" v="27610"/>
    </bk>
    <bk>
      <rc t="2" v="27611"/>
    </bk>
    <bk>
      <rc t="2" v="27612"/>
    </bk>
    <bk>
      <rc t="2" v="27613"/>
    </bk>
    <bk>
      <rc t="2" v="27614"/>
    </bk>
    <bk>
      <rc t="2" v="27615"/>
    </bk>
    <bk>
      <rc t="2" v="27616"/>
    </bk>
    <bk>
      <rc t="2" v="27617"/>
    </bk>
    <bk>
      <rc t="2" v="27618"/>
    </bk>
    <bk>
      <rc t="2" v="27619"/>
    </bk>
    <bk>
      <rc t="2" v="27620"/>
    </bk>
    <bk>
      <rc t="2" v="27621"/>
    </bk>
    <bk>
      <rc t="2" v="27622"/>
    </bk>
    <bk>
      <rc t="2" v="27623"/>
    </bk>
    <bk>
      <rc t="2" v="27624"/>
    </bk>
    <bk>
      <rc t="2" v="27625"/>
    </bk>
    <bk>
      <rc t="2" v="27626"/>
    </bk>
    <bk>
      <rc t="2" v="27627"/>
    </bk>
    <bk>
      <rc t="2" v="27628"/>
    </bk>
    <bk>
      <rc t="2" v="27629"/>
    </bk>
    <bk>
      <rc t="2" v="27630"/>
    </bk>
    <bk>
      <rc t="2" v="27631"/>
    </bk>
    <bk>
      <rc t="2" v="27632"/>
    </bk>
    <bk>
      <rc t="2" v="27633"/>
    </bk>
    <bk>
      <rc t="2" v="27634"/>
    </bk>
    <bk>
      <rc t="2" v="27635"/>
    </bk>
    <bk>
      <rc t="2" v="27636"/>
    </bk>
    <bk>
      <rc t="2" v="27637"/>
    </bk>
    <bk>
      <rc t="2" v="27638"/>
    </bk>
    <bk>
      <rc t="2" v="27639"/>
    </bk>
    <bk>
      <rc t="2" v="27640"/>
    </bk>
    <bk>
      <rc t="2" v="27641"/>
    </bk>
    <bk>
      <rc t="2" v="27642"/>
    </bk>
    <bk>
      <rc t="2" v="27643"/>
    </bk>
    <bk>
      <rc t="2" v="27644"/>
    </bk>
    <bk>
      <rc t="2" v="27645"/>
    </bk>
    <bk>
      <rc t="2" v="27646"/>
    </bk>
    <bk>
      <rc t="2" v="27647"/>
    </bk>
    <bk>
      <rc t="2" v="27648"/>
    </bk>
    <bk>
      <rc t="2" v="27649"/>
    </bk>
    <bk>
      <rc t="2" v="27650"/>
    </bk>
    <bk>
      <rc t="2" v="27651"/>
    </bk>
    <bk>
      <rc t="2" v="27652"/>
    </bk>
    <bk>
      <rc t="2" v="27653"/>
    </bk>
    <bk>
      <rc t="2" v="27654"/>
    </bk>
    <bk>
      <rc t="2" v="27655"/>
    </bk>
    <bk>
      <rc t="2" v="27656"/>
    </bk>
    <bk>
      <rc t="2" v="27657"/>
    </bk>
    <bk>
      <rc t="2" v="27658"/>
    </bk>
    <bk>
      <rc t="2" v="27659"/>
    </bk>
    <bk>
      <rc t="2" v="27660"/>
    </bk>
    <bk>
      <rc t="2" v="27661"/>
    </bk>
    <bk>
      <rc t="2" v="27662"/>
    </bk>
    <bk>
      <rc t="2" v="27663"/>
    </bk>
    <bk>
      <rc t="2" v="27664"/>
    </bk>
    <bk>
      <rc t="2" v="27665"/>
    </bk>
    <bk>
      <rc t="2" v="27666"/>
    </bk>
    <bk>
      <rc t="2" v="27667"/>
    </bk>
    <bk>
      <rc t="2" v="27668"/>
    </bk>
    <bk>
      <rc t="2" v="27669"/>
    </bk>
    <bk>
      <rc t="2" v="27670"/>
    </bk>
    <bk>
      <rc t="2" v="27671"/>
    </bk>
    <bk>
      <rc t="2" v="27672"/>
    </bk>
    <bk>
      <rc t="2" v="27673"/>
    </bk>
    <bk>
      <rc t="2" v="27674"/>
    </bk>
    <bk>
      <rc t="2" v="27675"/>
    </bk>
    <bk>
      <rc t="2" v="27676"/>
    </bk>
    <bk>
      <rc t="2" v="27677"/>
    </bk>
    <bk>
      <rc t="2" v="27678"/>
    </bk>
    <bk>
      <rc t="2" v="27679"/>
    </bk>
    <bk>
      <rc t="2" v="27680"/>
    </bk>
    <bk>
      <rc t="2" v="27681"/>
    </bk>
    <bk>
      <rc t="2" v="27682"/>
    </bk>
    <bk>
      <rc t="2" v="27683"/>
    </bk>
    <bk>
      <rc t="2" v="27684"/>
    </bk>
    <bk>
      <rc t="2" v="27685"/>
    </bk>
    <bk>
      <rc t="2" v="27686"/>
    </bk>
    <bk>
      <rc t="2" v="27687"/>
    </bk>
    <bk>
      <rc t="2" v="27688"/>
    </bk>
    <bk>
      <rc t="2" v="27689"/>
    </bk>
    <bk>
      <rc t="2" v="27690"/>
    </bk>
    <bk>
      <rc t="2" v="27691"/>
    </bk>
    <bk>
      <rc t="2" v="27692"/>
    </bk>
    <bk>
      <rc t="2" v="27693"/>
    </bk>
    <bk>
      <rc t="2" v="27694"/>
    </bk>
    <bk>
      <rc t="2" v="27695"/>
    </bk>
    <bk>
      <rc t="2" v="27696"/>
    </bk>
    <bk>
      <rc t="2" v="27697"/>
    </bk>
    <bk>
      <rc t="2" v="27698"/>
    </bk>
    <bk>
      <rc t="2" v="27699"/>
    </bk>
    <bk>
      <rc t="2" v="27700"/>
    </bk>
    <bk>
      <rc t="2" v="27701"/>
    </bk>
    <bk>
      <rc t="2" v="27702"/>
    </bk>
    <bk>
      <rc t="2" v="27703"/>
    </bk>
    <bk>
      <rc t="2" v="27704"/>
    </bk>
    <bk>
      <rc t="2" v="27705"/>
    </bk>
    <bk>
      <rc t="2" v="27706"/>
    </bk>
    <bk>
      <rc t="2" v="27707"/>
    </bk>
    <bk>
      <rc t="2" v="27708"/>
    </bk>
    <bk>
      <rc t="2" v="27709"/>
    </bk>
    <bk>
      <rc t="2" v="27710"/>
    </bk>
    <bk>
      <rc t="2" v="27711"/>
    </bk>
    <bk>
      <rc t="2" v="27712"/>
    </bk>
    <bk>
      <rc t="2" v="27713"/>
    </bk>
    <bk>
      <rc t="2" v="27714"/>
    </bk>
    <bk>
      <rc t="2" v="27715"/>
    </bk>
    <bk>
      <rc t="2" v="27716"/>
    </bk>
    <bk>
      <rc t="2" v="27717"/>
    </bk>
    <bk>
      <rc t="2" v="27718"/>
    </bk>
    <bk>
      <rc t="2" v="27719"/>
    </bk>
    <bk>
      <rc t="2" v="27720"/>
    </bk>
    <bk>
      <rc t="2" v="27721"/>
    </bk>
    <bk>
      <rc t="2" v="27722"/>
    </bk>
    <bk>
      <rc t="2" v="27723"/>
    </bk>
    <bk>
      <rc t="2" v="27724"/>
    </bk>
    <bk>
      <rc t="2" v="27725"/>
    </bk>
    <bk>
      <rc t="2" v="27726"/>
    </bk>
    <bk>
      <rc t="2" v="27727"/>
    </bk>
    <bk>
      <rc t="2" v="27728"/>
    </bk>
    <bk>
      <rc t="2" v="27729"/>
    </bk>
    <bk>
      <rc t="2" v="27730"/>
    </bk>
    <bk>
      <rc t="2" v="27731"/>
    </bk>
    <bk>
      <rc t="2" v="27732"/>
    </bk>
    <bk>
      <rc t="2" v="27733"/>
    </bk>
    <bk>
      <rc t="2" v="27734"/>
    </bk>
    <bk>
      <rc t="2" v="27735"/>
    </bk>
    <bk>
      <rc t="2" v="27736"/>
    </bk>
    <bk>
      <rc t="2" v="27737"/>
    </bk>
    <bk>
      <rc t="2" v="27738"/>
    </bk>
    <bk>
      <rc t="2" v="27739"/>
    </bk>
    <bk>
      <rc t="2" v="27740"/>
    </bk>
    <bk>
      <rc t="2" v="27741"/>
    </bk>
    <bk>
      <rc t="2" v="27742"/>
    </bk>
    <bk>
      <rc t="2" v="27743"/>
    </bk>
    <bk>
      <rc t="2" v="27744"/>
    </bk>
    <bk>
      <rc t="2" v="27745"/>
    </bk>
    <bk>
      <rc t="2" v="27746"/>
    </bk>
    <bk>
      <rc t="2" v="27747"/>
    </bk>
    <bk>
      <rc t="2" v="27748"/>
    </bk>
    <bk>
      <rc t="2" v="27749"/>
    </bk>
    <bk>
      <rc t="2" v="27750"/>
    </bk>
    <bk>
      <rc t="2" v="27751"/>
    </bk>
    <bk>
      <rc t="2" v="27752"/>
    </bk>
    <bk>
      <rc t="2" v="27753"/>
    </bk>
    <bk>
      <rc t="2" v="27754"/>
    </bk>
    <bk>
      <rc t="2" v="27755"/>
    </bk>
    <bk>
      <rc t="2" v="27756"/>
    </bk>
    <bk>
      <rc t="2" v="27757"/>
    </bk>
    <bk>
      <rc t="2" v="27758"/>
    </bk>
    <bk>
      <rc t="2" v="27759"/>
    </bk>
    <bk>
      <rc t="2" v="27760"/>
    </bk>
    <bk>
      <rc t="2" v="27761"/>
    </bk>
    <bk>
      <rc t="2" v="27762"/>
    </bk>
    <bk>
      <rc t="2" v="27763"/>
    </bk>
    <bk>
      <rc t="2" v="27764"/>
    </bk>
    <bk>
      <rc t="2" v="27765"/>
    </bk>
    <bk>
      <rc t="2" v="27766"/>
    </bk>
    <bk>
      <rc t="2" v="27767"/>
    </bk>
    <bk>
      <rc t="2" v="27768"/>
    </bk>
    <bk>
      <rc t="2" v="27769"/>
    </bk>
    <bk>
      <rc t="2" v="27770"/>
    </bk>
    <bk>
      <rc t="2" v="27771"/>
    </bk>
    <bk>
      <rc t="2" v="27772"/>
    </bk>
    <bk>
      <rc t="2" v="27773"/>
    </bk>
    <bk>
      <rc t="2" v="27774"/>
    </bk>
    <bk>
      <rc t="2" v="27775"/>
    </bk>
    <bk>
      <rc t="2" v="27776"/>
    </bk>
    <bk>
      <rc t="2" v="27777"/>
    </bk>
    <bk>
      <rc t="2" v="27778"/>
    </bk>
    <bk>
      <rc t="2" v="27779"/>
    </bk>
    <bk>
      <rc t="2" v="27780"/>
    </bk>
    <bk>
      <rc t="2" v="27781"/>
    </bk>
    <bk>
      <rc t="2" v="27782"/>
    </bk>
    <bk>
      <rc t="2" v="27783"/>
    </bk>
    <bk>
      <rc t="2" v="27784"/>
    </bk>
    <bk>
      <rc t="2" v="27785"/>
    </bk>
    <bk>
      <rc t="2" v="27786"/>
    </bk>
    <bk>
      <rc t="2" v="27787"/>
    </bk>
    <bk>
      <rc t="2" v="27788"/>
    </bk>
    <bk>
      <rc t="2" v="27789"/>
    </bk>
    <bk>
      <rc t="2" v="27790"/>
    </bk>
    <bk>
      <rc t="2" v="27791"/>
    </bk>
    <bk>
      <rc t="2" v="27792"/>
    </bk>
    <bk>
      <rc t="2" v="27793"/>
    </bk>
    <bk>
      <rc t="2" v="27794"/>
    </bk>
    <bk>
      <rc t="2" v="27795"/>
    </bk>
    <bk>
      <rc t="2" v="27796"/>
    </bk>
    <bk>
      <rc t="2" v="27797"/>
    </bk>
    <bk>
      <rc t="2" v="27798"/>
    </bk>
    <bk>
      <rc t="2" v="27799"/>
    </bk>
    <bk>
      <rc t="2" v="27800"/>
    </bk>
    <bk>
      <rc t="2" v="27801"/>
    </bk>
    <bk>
      <rc t="2" v="27802"/>
    </bk>
    <bk>
      <rc t="2" v="27803"/>
    </bk>
    <bk>
      <rc t="2" v="27804"/>
    </bk>
    <bk>
      <rc t="2" v="27805"/>
    </bk>
    <bk>
      <rc t="2" v="27806"/>
    </bk>
    <bk>
      <rc t="2" v="27807"/>
    </bk>
    <bk>
      <rc t="2" v="27808"/>
    </bk>
    <bk>
      <rc t="2" v="27809"/>
    </bk>
    <bk>
      <rc t="2" v="27810"/>
    </bk>
    <bk>
      <rc t="2" v="27811"/>
    </bk>
    <bk>
      <rc t="2" v="27812"/>
    </bk>
    <bk>
      <rc t="2" v="27813"/>
    </bk>
    <bk>
      <rc t="2" v="27814"/>
    </bk>
    <bk>
      <rc t="2" v="27815"/>
    </bk>
    <bk>
      <rc t="2" v="27816"/>
    </bk>
    <bk>
      <rc t="2" v="27817"/>
    </bk>
    <bk>
      <rc t="2" v="27818"/>
    </bk>
    <bk>
      <rc t="2" v="27819"/>
    </bk>
    <bk>
      <rc t="2" v="27820"/>
    </bk>
    <bk>
      <rc t="2" v="27821"/>
    </bk>
    <bk>
      <rc t="2" v="27822"/>
    </bk>
    <bk>
      <rc t="2" v="27823"/>
    </bk>
    <bk>
      <rc t="2" v="27824"/>
    </bk>
    <bk>
      <rc t="2" v="27825"/>
    </bk>
    <bk>
      <rc t="2" v="27826"/>
    </bk>
    <bk>
      <rc t="2" v="27827"/>
    </bk>
    <bk>
      <rc t="2" v="27828"/>
    </bk>
    <bk>
      <rc t="2" v="27829"/>
    </bk>
    <bk>
      <rc t="2" v="27830"/>
    </bk>
    <bk>
      <rc t="2" v="27831"/>
    </bk>
    <bk>
      <rc t="2" v="27832"/>
    </bk>
    <bk>
      <rc t="2" v="27833"/>
    </bk>
    <bk>
      <rc t="2" v="27834"/>
    </bk>
    <bk>
      <rc t="2" v="27835"/>
    </bk>
    <bk>
      <rc t="2" v="27836"/>
    </bk>
    <bk>
      <rc t="2" v="27837"/>
    </bk>
    <bk>
      <rc t="2" v="27838"/>
    </bk>
    <bk>
      <rc t="2" v="27839"/>
    </bk>
    <bk>
      <rc t="2" v="27840"/>
    </bk>
    <bk>
      <rc t="2" v="27841"/>
    </bk>
    <bk>
      <rc t="2" v="27842"/>
    </bk>
    <bk>
      <rc t="2" v="27843"/>
    </bk>
    <bk>
      <rc t="2" v="27844"/>
    </bk>
    <bk>
      <rc t="2" v="27845"/>
    </bk>
    <bk>
      <rc t="2" v="27846"/>
    </bk>
    <bk>
      <rc t="2" v="27847"/>
    </bk>
    <bk>
      <rc t="2" v="27848"/>
    </bk>
    <bk>
      <rc t="2" v="27849"/>
    </bk>
    <bk>
      <rc t="2" v="27850"/>
    </bk>
    <bk>
      <rc t="2" v="27851"/>
    </bk>
    <bk>
      <rc t="2" v="27852"/>
    </bk>
    <bk>
      <rc t="2" v="27853"/>
    </bk>
    <bk>
      <rc t="2" v="27854"/>
    </bk>
    <bk>
      <rc t="2" v="27855"/>
    </bk>
    <bk>
      <rc t="2" v="27856"/>
    </bk>
    <bk>
      <rc t="2" v="27857"/>
    </bk>
    <bk>
      <rc t="2" v="27858"/>
    </bk>
    <bk>
      <rc t="2" v="27859"/>
    </bk>
    <bk>
      <rc t="2" v="27860"/>
    </bk>
    <bk>
      <rc t="2" v="27861"/>
    </bk>
    <bk>
      <rc t="2" v="27862"/>
    </bk>
    <bk>
      <rc t="2" v="27863"/>
    </bk>
    <bk>
      <rc t="2" v="27864"/>
    </bk>
    <bk>
      <rc t="2" v="27865"/>
    </bk>
    <bk>
      <rc t="2" v="27866"/>
    </bk>
    <bk>
      <rc t="2" v="27867"/>
    </bk>
    <bk>
      <rc t="2" v="27868"/>
    </bk>
    <bk>
      <rc t="2" v="27869"/>
    </bk>
    <bk>
      <rc t="2" v="27870"/>
    </bk>
    <bk>
      <rc t="2" v="27871"/>
    </bk>
    <bk>
      <rc t="2" v="27872"/>
    </bk>
    <bk>
      <rc t="2" v="27873"/>
    </bk>
    <bk>
      <rc t="2" v="27874"/>
    </bk>
    <bk>
      <rc t="2" v="27875"/>
    </bk>
    <bk>
      <rc t="2" v="27876"/>
    </bk>
    <bk>
      <rc t="2" v="27877"/>
    </bk>
    <bk>
      <rc t="2" v="27878"/>
    </bk>
    <bk>
      <rc t="2" v="27879"/>
    </bk>
    <bk>
      <rc t="2" v="27880"/>
    </bk>
    <bk>
      <rc t="2" v="27881"/>
    </bk>
    <bk>
      <rc t="2" v="27882"/>
    </bk>
    <bk>
      <rc t="2" v="27883"/>
    </bk>
    <bk>
      <rc t="2" v="27884"/>
    </bk>
    <bk>
      <rc t="2" v="27885"/>
    </bk>
    <bk>
      <rc t="2" v="27886"/>
    </bk>
    <bk>
      <rc t="2" v="27887"/>
    </bk>
    <bk>
      <rc t="2" v="27888"/>
    </bk>
    <bk>
      <rc t="2" v="27889"/>
    </bk>
    <bk>
      <rc t="2" v="27890"/>
    </bk>
    <bk>
      <rc t="2" v="27891"/>
    </bk>
    <bk>
      <rc t="2" v="27892"/>
    </bk>
    <bk>
      <rc t="2" v="27893"/>
    </bk>
    <bk>
      <rc t="2" v="27894"/>
    </bk>
    <bk>
      <rc t="2" v="27895"/>
    </bk>
    <bk>
      <rc t="2" v="27896"/>
    </bk>
    <bk>
      <rc t="2" v="27897"/>
    </bk>
    <bk>
      <rc t="2" v="27898"/>
    </bk>
    <bk>
      <rc t="2" v="27899"/>
    </bk>
    <bk>
      <rc t="2" v="27900"/>
    </bk>
    <bk>
      <rc t="2" v="27901"/>
    </bk>
    <bk>
      <rc t="2" v="27902"/>
    </bk>
    <bk>
      <rc t="2" v="27903"/>
    </bk>
    <bk>
      <rc t="2" v="27904"/>
    </bk>
    <bk>
      <rc t="2" v="27905"/>
    </bk>
    <bk>
      <rc t="2" v="27906"/>
    </bk>
    <bk>
      <rc t="2" v="27907"/>
    </bk>
    <bk>
      <rc t="2" v="27908"/>
    </bk>
    <bk>
      <rc t="2" v="27909"/>
    </bk>
    <bk>
      <rc t="2" v="27910"/>
    </bk>
    <bk>
      <rc t="2" v="27911"/>
    </bk>
    <bk>
      <rc t="2" v="27912"/>
    </bk>
    <bk>
      <rc t="2" v="27913"/>
    </bk>
    <bk>
      <rc t="2" v="27914"/>
    </bk>
    <bk>
      <rc t="2" v="27915"/>
    </bk>
    <bk>
      <rc t="2" v="27916"/>
    </bk>
    <bk>
      <rc t="2" v="27917"/>
    </bk>
    <bk>
      <rc t="2" v="27918"/>
    </bk>
    <bk>
      <rc t="2" v="27919"/>
    </bk>
    <bk>
      <rc t="2" v="27920"/>
    </bk>
    <bk>
      <rc t="2" v="27921"/>
    </bk>
    <bk>
      <rc t="2" v="27922"/>
    </bk>
    <bk>
      <rc t="2" v="27923"/>
    </bk>
    <bk>
      <rc t="2" v="27924"/>
    </bk>
    <bk>
      <rc t="2" v="27925"/>
    </bk>
    <bk>
      <rc t="2" v="27926"/>
    </bk>
    <bk>
      <rc t="2" v="27927"/>
    </bk>
    <bk>
      <rc t="2" v="27928"/>
    </bk>
    <bk>
      <rc t="2" v="27929"/>
    </bk>
    <bk>
      <rc t="2" v="27930"/>
    </bk>
    <bk>
      <rc t="2" v="27931"/>
    </bk>
    <bk>
      <rc t="2" v="27932"/>
    </bk>
    <bk>
      <rc t="2" v="27933"/>
    </bk>
    <bk>
      <rc t="2" v="27934"/>
    </bk>
    <bk>
      <rc t="2" v="27935"/>
    </bk>
    <bk>
      <rc t="2" v="27936"/>
    </bk>
    <bk>
      <rc t="2" v="27937"/>
    </bk>
    <bk>
      <rc t="2" v="27938"/>
    </bk>
    <bk>
      <rc t="2" v="27939"/>
    </bk>
    <bk>
      <rc t="2" v="27940"/>
    </bk>
    <bk>
      <rc t="2" v="27941"/>
    </bk>
    <bk>
      <rc t="2" v="27942"/>
    </bk>
    <bk>
      <rc t="2" v="27943"/>
    </bk>
    <bk>
      <rc t="2" v="27944"/>
    </bk>
    <bk>
      <rc t="2" v="27945"/>
    </bk>
    <bk>
      <rc t="2" v="27946"/>
    </bk>
    <bk>
      <rc t="2" v="27947"/>
    </bk>
    <bk>
      <rc t="2" v="27948"/>
    </bk>
    <bk>
      <rc t="2" v="27949"/>
    </bk>
    <bk>
      <rc t="2" v="27950"/>
    </bk>
    <bk>
      <rc t="2" v="27951"/>
    </bk>
    <bk>
      <rc t="2" v="27952"/>
    </bk>
    <bk>
      <rc t="2" v="27953"/>
    </bk>
    <bk>
      <rc t="2" v="27954"/>
    </bk>
    <bk>
      <rc t="2" v="27955"/>
    </bk>
    <bk>
      <rc t="2" v="27956"/>
    </bk>
    <bk>
      <rc t="2" v="27957"/>
    </bk>
    <bk>
      <rc t="2" v="27958"/>
    </bk>
    <bk>
      <rc t="2" v="27959"/>
    </bk>
    <bk>
      <rc t="2" v="27960"/>
    </bk>
    <bk>
      <rc t="2" v="27961"/>
    </bk>
    <bk>
      <rc t="2" v="27962"/>
    </bk>
    <bk>
      <rc t="2" v="27963"/>
    </bk>
    <bk>
      <rc t="2" v="27964"/>
    </bk>
    <bk>
      <rc t="2" v="27965"/>
    </bk>
    <bk>
      <rc t="2" v="27966"/>
    </bk>
    <bk>
      <rc t="2" v="27967"/>
    </bk>
    <bk>
      <rc t="2" v="27968"/>
    </bk>
    <bk>
      <rc t="2" v="27969"/>
    </bk>
    <bk>
      <rc t="2" v="27970"/>
    </bk>
    <bk>
      <rc t="2" v="27971"/>
    </bk>
    <bk>
      <rc t="2" v="27972"/>
    </bk>
    <bk>
      <rc t="2" v="27973"/>
    </bk>
    <bk>
      <rc t="2" v="27974"/>
    </bk>
    <bk>
      <rc t="2" v="27975"/>
    </bk>
    <bk>
      <rc t="2" v="27976"/>
    </bk>
    <bk>
      <rc t="2" v="27977"/>
    </bk>
    <bk>
      <rc t="2" v="27978"/>
    </bk>
    <bk>
      <rc t="2" v="27979"/>
    </bk>
    <bk>
      <rc t="2" v="27980"/>
    </bk>
    <bk>
      <rc t="2" v="27981"/>
    </bk>
    <bk>
      <rc t="2" v="27982"/>
    </bk>
    <bk>
      <rc t="2" v="27983"/>
    </bk>
    <bk>
      <rc t="2" v="27984"/>
    </bk>
    <bk>
      <rc t="2" v="27985"/>
    </bk>
    <bk>
      <rc t="2" v="27986"/>
    </bk>
    <bk>
      <rc t="2" v="27987"/>
    </bk>
    <bk>
      <rc t="2" v="27988"/>
    </bk>
    <bk>
      <rc t="2" v="27989"/>
    </bk>
    <bk>
      <rc t="2" v="27990"/>
    </bk>
    <bk>
      <rc t="2" v="27991"/>
    </bk>
    <bk>
      <rc t="2" v="27992"/>
    </bk>
    <bk>
      <rc t="2" v="27993"/>
    </bk>
    <bk>
      <rc t="2" v="27994"/>
    </bk>
    <bk>
      <rc t="2" v="27995"/>
    </bk>
    <bk>
      <rc t="2" v="27996"/>
    </bk>
    <bk>
      <rc t="2" v="27997"/>
    </bk>
    <bk>
      <rc t="2" v="27998"/>
    </bk>
    <bk>
      <rc t="2" v="27999"/>
    </bk>
    <bk>
      <rc t="2" v="28000"/>
    </bk>
    <bk>
      <rc t="2" v="28001"/>
    </bk>
    <bk>
      <rc t="2" v="28002"/>
    </bk>
    <bk>
      <rc t="2" v="28003"/>
    </bk>
    <bk>
      <rc t="2" v="28004"/>
    </bk>
    <bk>
      <rc t="2" v="28005"/>
    </bk>
    <bk>
      <rc t="2" v="28006"/>
    </bk>
    <bk>
      <rc t="2" v="28007"/>
    </bk>
    <bk>
      <rc t="2" v="28008"/>
    </bk>
    <bk>
      <rc t="2" v="28009"/>
    </bk>
    <bk>
      <rc t="2" v="28010"/>
    </bk>
    <bk>
      <rc t="2" v="28011"/>
    </bk>
    <bk>
      <rc t="2" v="28012"/>
    </bk>
    <bk>
      <rc t="2" v="28013"/>
    </bk>
    <bk>
      <rc t="2" v="28014"/>
    </bk>
    <bk>
      <rc t="2" v="28015"/>
    </bk>
    <bk>
      <rc t="2" v="28016"/>
    </bk>
    <bk>
      <rc t="2" v="28017"/>
    </bk>
    <bk>
      <rc t="2" v="28018"/>
    </bk>
    <bk>
      <rc t="2" v="28019"/>
    </bk>
    <bk>
      <rc t="2" v="28020"/>
    </bk>
    <bk>
      <rc t="2" v="28021"/>
    </bk>
    <bk>
      <rc t="2" v="28022"/>
    </bk>
    <bk>
      <rc t="2" v="28023"/>
    </bk>
    <bk>
      <rc t="2" v="28024"/>
    </bk>
    <bk>
      <rc t="2" v="28025"/>
    </bk>
    <bk>
      <rc t="2" v="28026"/>
    </bk>
    <bk>
      <rc t="2" v="28027"/>
    </bk>
    <bk>
      <rc t="2" v="28028"/>
    </bk>
    <bk>
      <rc t="2" v="28029"/>
    </bk>
    <bk>
      <rc t="2" v="28030"/>
    </bk>
    <bk>
      <rc t="2" v="28031"/>
    </bk>
    <bk>
      <rc t="2" v="28032"/>
    </bk>
    <bk>
      <rc t="2" v="28033"/>
    </bk>
    <bk>
      <rc t="2" v="28034"/>
    </bk>
    <bk>
      <rc t="2" v="28035"/>
    </bk>
    <bk>
      <rc t="2" v="28036"/>
    </bk>
    <bk>
      <rc t="2" v="28037"/>
    </bk>
    <bk>
      <rc t="2" v="28038"/>
    </bk>
    <bk>
      <rc t="2" v="28039"/>
    </bk>
    <bk>
      <rc t="2" v="28040"/>
    </bk>
    <bk>
      <rc t="2" v="28041"/>
    </bk>
    <bk>
      <rc t="2" v="28042"/>
    </bk>
    <bk>
      <rc t="2" v="28043"/>
    </bk>
    <bk>
      <rc t="2" v="28044"/>
    </bk>
    <bk>
      <rc t="2" v="28045"/>
    </bk>
    <bk>
      <rc t="2" v="28046"/>
    </bk>
    <bk>
      <rc t="2" v="28047"/>
    </bk>
    <bk>
      <rc t="2" v="28048"/>
    </bk>
    <bk>
      <rc t="2" v="28049"/>
    </bk>
    <bk>
      <rc t="2" v="28050"/>
    </bk>
    <bk>
      <rc t="2" v="28051"/>
    </bk>
    <bk>
      <rc t="2" v="28052"/>
    </bk>
    <bk>
      <rc t="2" v="28053"/>
    </bk>
    <bk>
      <rc t="2" v="28054"/>
    </bk>
    <bk>
      <rc t="2" v="28055"/>
    </bk>
    <bk>
      <rc t="2" v="28056"/>
    </bk>
    <bk>
      <rc t="2" v="28057"/>
    </bk>
    <bk>
      <rc t="2" v="28058"/>
    </bk>
    <bk>
      <rc t="2" v="28059"/>
    </bk>
    <bk>
      <rc t="2" v="28060"/>
    </bk>
    <bk>
      <rc t="2" v="28061"/>
    </bk>
    <bk>
      <rc t="2" v="28062"/>
    </bk>
    <bk>
      <rc t="2" v="28063"/>
    </bk>
    <bk>
      <rc t="2" v="28064"/>
    </bk>
    <bk>
      <rc t="2" v="28065"/>
    </bk>
    <bk>
      <rc t="2" v="28066"/>
    </bk>
    <bk>
      <rc t="2" v="28067"/>
    </bk>
    <bk>
      <rc t="2" v="28068"/>
    </bk>
    <bk>
      <rc t="2" v="28069"/>
    </bk>
    <bk>
      <rc t="2" v="28070"/>
    </bk>
    <bk>
      <rc t="2" v="28071"/>
    </bk>
    <bk>
      <rc t="2" v="28072"/>
    </bk>
    <bk>
      <rc t="2" v="28073"/>
    </bk>
    <bk>
      <rc t="2" v="28074"/>
    </bk>
    <bk>
      <rc t="2" v="28075"/>
    </bk>
    <bk>
      <rc t="2" v="28076"/>
    </bk>
    <bk>
      <rc t="2" v="28077"/>
    </bk>
    <bk>
      <rc t="2" v="28078"/>
    </bk>
    <bk>
      <rc t="2" v="28079"/>
    </bk>
    <bk>
      <rc t="2" v="28080"/>
    </bk>
    <bk>
      <rc t="2" v="28081"/>
    </bk>
    <bk>
      <rc t="2" v="28082"/>
    </bk>
    <bk>
      <rc t="2" v="28083"/>
    </bk>
    <bk>
      <rc t="2" v="28084"/>
    </bk>
    <bk>
      <rc t="2" v="28085"/>
    </bk>
    <bk>
      <rc t="2" v="28086"/>
    </bk>
    <bk>
      <rc t="2" v="28087"/>
    </bk>
    <bk>
      <rc t="2" v="28088"/>
    </bk>
    <bk>
      <rc t="2" v="28089"/>
    </bk>
    <bk>
      <rc t="2" v="28090"/>
    </bk>
    <bk>
      <rc t="2" v="28091"/>
    </bk>
    <bk>
      <rc t="2" v="28092"/>
    </bk>
    <bk>
      <rc t="2" v="28093"/>
    </bk>
    <bk>
      <rc t="2" v="28094"/>
    </bk>
    <bk>
      <rc t="2" v="28095"/>
    </bk>
    <bk>
      <rc t="2" v="28096"/>
    </bk>
    <bk>
      <rc t="2" v="28097"/>
    </bk>
    <bk>
      <rc t="2" v="28098"/>
    </bk>
    <bk>
      <rc t="2" v="28099"/>
    </bk>
    <bk>
      <rc t="2" v="28100"/>
    </bk>
    <bk>
      <rc t="2" v="28101"/>
    </bk>
    <bk>
      <rc t="2" v="28102"/>
    </bk>
    <bk>
      <rc t="2" v="28103"/>
    </bk>
    <bk>
      <rc t="2" v="28104"/>
    </bk>
    <bk>
      <rc t="2" v="28105"/>
    </bk>
    <bk>
      <rc t="2" v="28106"/>
    </bk>
    <bk>
      <rc t="2" v="28107"/>
    </bk>
    <bk>
      <rc t="2" v="28108"/>
    </bk>
    <bk>
      <rc t="2" v="28109"/>
    </bk>
    <bk>
      <rc t="2" v="28110"/>
    </bk>
    <bk>
      <rc t="2" v="28111"/>
    </bk>
    <bk>
      <rc t="2" v="28112"/>
    </bk>
    <bk>
      <rc t="2" v="28113"/>
    </bk>
    <bk>
      <rc t="2" v="28114"/>
    </bk>
    <bk>
      <rc t="2" v="28115"/>
    </bk>
    <bk>
      <rc t="2" v="28116"/>
    </bk>
    <bk>
      <rc t="2" v="28117"/>
    </bk>
    <bk>
      <rc t="2" v="28118"/>
    </bk>
    <bk>
      <rc t="2" v="28119"/>
    </bk>
    <bk>
      <rc t="2" v="28120"/>
    </bk>
    <bk>
      <rc t="2" v="28121"/>
    </bk>
    <bk>
      <rc t="2" v="28122"/>
    </bk>
    <bk>
      <rc t="2" v="28123"/>
    </bk>
    <bk>
      <rc t="2" v="28124"/>
    </bk>
    <bk>
      <rc t="2" v="28125"/>
    </bk>
    <bk>
      <rc t="2" v="28126"/>
    </bk>
    <bk>
      <rc t="2" v="28127"/>
    </bk>
    <bk>
      <rc t="2" v="28128"/>
    </bk>
    <bk>
      <rc t="2" v="28129"/>
    </bk>
    <bk>
      <rc t="2" v="28130"/>
    </bk>
    <bk>
      <rc t="2" v="28131"/>
    </bk>
    <bk>
      <rc t="2" v="28132"/>
    </bk>
    <bk>
      <rc t="2" v="28133"/>
    </bk>
    <bk>
      <rc t="2" v="28134"/>
    </bk>
    <bk>
      <rc t="2" v="28135"/>
    </bk>
    <bk>
      <rc t="2" v="28136"/>
    </bk>
    <bk>
      <rc t="2" v="28137"/>
    </bk>
    <bk>
      <rc t="2" v="28138"/>
    </bk>
    <bk>
      <rc t="2" v="28139"/>
    </bk>
    <bk>
      <rc t="2" v="28140"/>
    </bk>
    <bk>
      <rc t="2" v="28141"/>
    </bk>
    <bk>
      <rc t="2" v="28142"/>
    </bk>
    <bk>
      <rc t="2" v="28143"/>
    </bk>
    <bk>
      <rc t="2" v="28144"/>
    </bk>
    <bk>
      <rc t="2" v="28145"/>
    </bk>
    <bk>
      <rc t="2" v="28146"/>
    </bk>
    <bk>
      <rc t="2" v="28147"/>
    </bk>
    <bk>
      <rc t="2" v="28148"/>
    </bk>
    <bk>
      <rc t="2" v="28149"/>
    </bk>
    <bk>
      <rc t="2" v="28150"/>
    </bk>
    <bk>
      <rc t="2" v="28151"/>
    </bk>
    <bk>
      <rc t="2" v="28152"/>
    </bk>
    <bk>
      <rc t="2" v="28153"/>
    </bk>
    <bk>
      <rc t="2" v="28154"/>
    </bk>
    <bk>
      <rc t="2" v="28155"/>
    </bk>
    <bk>
      <rc t="2" v="28156"/>
    </bk>
    <bk>
      <rc t="2" v="28157"/>
    </bk>
    <bk>
      <rc t="2" v="28158"/>
    </bk>
    <bk>
      <rc t="2" v="28159"/>
    </bk>
    <bk>
      <rc t="2" v="28160"/>
    </bk>
    <bk>
      <rc t="2" v="28161"/>
    </bk>
    <bk>
      <rc t="2" v="28162"/>
    </bk>
    <bk>
      <rc t="2" v="28163"/>
    </bk>
    <bk>
      <rc t="2" v="28164"/>
    </bk>
    <bk>
      <rc t="2" v="28165"/>
    </bk>
    <bk>
      <rc t="2" v="28166"/>
    </bk>
    <bk>
      <rc t="2" v="28167"/>
    </bk>
    <bk>
      <rc t="2" v="28168"/>
    </bk>
    <bk>
      <rc t="2" v="28169"/>
    </bk>
    <bk>
      <rc t="2" v="28170"/>
    </bk>
    <bk>
      <rc t="2" v="28171"/>
    </bk>
    <bk>
      <rc t="2" v="28172"/>
    </bk>
    <bk>
      <rc t="2" v="28173"/>
    </bk>
    <bk>
      <rc t="2" v="28174"/>
    </bk>
    <bk>
      <rc t="2" v="28175"/>
    </bk>
    <bk>
      <rc t="2" v="28176"/>
    </bk>
    <bk>
      <rc t="2" v="28177"/>
    </bk>
    <bk>
      <rc t="2" v="28178"/>
    </bk>
    <bk>
      <rc t="2" v="28179"/>
    </bk>
    <bk>
      <rc t="2" v="28180"/>
    </bk>
    <bk>
      <rc t="2" v="28181"/>
    </bk>
    <bk>
      <rc t="2" v="28182"/>
    </bk>
    <bk>
      <rc t="2" v="28183"/>
    </bk>
    <bk>
      <rc t="2" v="28184"/>
    </bk>
    <bk>
      <rc t="2" v="28185"/>
    </bk>
    <bk>
      <rc t="2" v="28186"/>
    </bk>
    <bk>
      <rc t="2" v="28187"/>
    </bk>
    <bk>
      <rc t="2" v="28188"/>
    </bk>
    <bk>
      <rc t="2" v="28189"/>
    </bk>
    <bk>
      <rc t="2" v="28190"/>
    </bk>
    <bk>
      <rc t="2" v="28191"/>
    </bk>
    <bk>
      <rc t="2" v="28192"/>
    </bk>
    <bk>
      <rc t="2" v="28193"/>
    </bk>
    <bk>
      <rc t="2" v="28194"/>
    </bk>
    <bk>
      <rc t="2" v="28195"/>
    </bk>
    <bk>
      <rc t="2" v="28196"/>
    </bk>
    <bk>
      <rc t="2" v="28197"/>
    </bk>
    <bk>
      <rc t="2" v="28198"/>
    </bk>
    <bk>
      <rc t="2" v="28199"/>
    </bk>
    <bk>
      <rc t="2" v="28200"/>
    </bk>
    <bk>
      <rc t="2" v="28201"/>
    </bk>
    <bk>
      <rc t="2" v="28202"/>
    </bk>
    <bk>
      <rc t="2" v="28203"/>
    </bk>
    <bk>
      <rc t="2" v="28204"/>
    </bk>
    <bk>
      <rc t="2" v="28205"/>
    </bk>
    <bk>
      <rc t="2" v="28206"/>
    </bk>
    <bk>
      <rc t="2" v="28207"/>
    </bk>
    <bk>
      <rc t="2" v="28208"/>
    </bk>
    <bk>
      <rc t="2" v="28209"/>
    </bk>
    <bk>
      <rc t="2" v="28210"/>
    </bk>
    <bk>
      <rc t="2" v="28211"/>
    </bk>
    <bk>
      <rc t="2" v="28212"/>
    </bk>
    <bk>
      <rc t="2" v="28213"/>
    </bk>
    <bk>
      <rc t="2" v="28214"/>
    </bk>
    <bk>
      <rc t="2" v="28215"/>
    </bk>
    <bk>
      <rc t="2" v="28216"/>
    </bk>
    <bk>
      <rc t="2" v="28217"/>
    </bk>
    <bk>
      <rc t="2" v="28218"/>
    </bk>
    <bk>
      <rc t="2" v="28219"/>
    </bk>
    <bk>
      <rc t="2" v="28220"/>
    </bk>
    <bk>
      <rc t="2" v="28221"/>
    </bk>
    <bk>
      <rc t="2" v="28222"/>
    </bk>
    <bk>
      <rc t="2" v="28223"/>
    </bk>
    <bk>
      <rc t="2" v="28224"/>
    </bk>
    <bk>
      <rc t="2" v="28225"/>
    </bk>
    <bk>
      <rc t="2" v="28226"/>
    </bk>
    <bk>
      <rc t="2" v="28227"/>
    </bk>
    <bk>
      <rc t="2" v="28228"/>
    </bk>
    <bk>
      <rc t="2" v="28229"/>
    </bk>
    <bk>
      <rc t="2" v="28230"/>
    </bk>
    <bk>
      <rc t="2" v="28231"/>
    </bk>
    <bk>
      <rc t="2" v="28232"/>
    </bk>
    <bk>
      <rc t="2" v="28233"/>
    </bk>
    <bk>
      <rc t="2" v="28234"/>
    </bk>
    <bk>
      <rc t="2" v="28235"/>
    </bk>
    <bk>
      <rc t="2" v="28236"/>
    </bk>
    <bk>
      <rc t="2" v="28237"/>
    </bk>
    <bk>
      <rc t="2" v="28238"/>
    </bk>
    <bk>
      <rc t="2" v="28239"/>
    </bk>
    <bk>
      <rc t="2" v="28240"/>
    </bk>
    <bk>
      <rc t="2" v="28241"/>
    </bk>
    <bk>
      <rc t="2" v="28242"/>
    </bk>
    <bk>
      <rc t="2" v="28243"/>
    </bk>
    <bk>
      <rc t="2" v="28244"/>
    </bk>
    <bk>
      <rc t="2" v="28245"/>
    </bk>
    <bk>
      <rc t="2" v="28246"/>
    </bk>
    <bk>
      <rc t="2" v="28247"/>
    </bk>
    <bk>
      <rc t="2" v="28248"/>
    </bk>
    <bk>
      <rc t="2" v="28249"/>
    </bk>
    <bk>
      <rc t="2" v="28250"/>
    </bk>
    <bk>
      <rc t="2" v="28251"/>
    </bk>
    <bk>
      <rc t="2" v="28252"/>
    </bk>
    <bk>
      <rc t="2" v="28253"/>
    </bk>
    <bk>
      <rc t="2" v="28254"/>
    </bk>
    <bk>
      <rc t="2" v="28255"/>
    </bk>
    <bk>
      <rc t="2" v="28256"/>
    </bk>
    <bk>
      <rc t="2" v="28257"/>
    </bk>
    <bk>
      <rc t="2" v="28258"/>
    </bk>
    <bk>
      <rc t="2" v="28259"/>
    </bk>
    <bk>
      <rc t="2" v="28260"/>
    </bk>
    <bk>
      <rc t="2" v="28261"/>
    </bk>
    <bk>
      <rc t="2" v="28262"/>
    </bk>
    <bk>
      <rc t="2" v="28263"/>
    </bk>
    <bk>
      <rc t="2" v="28264"/>
    </bk>
    <bk>
      <rc t="2" v="28265"/>
    </bk>
    <bk>
      <rc t="2" v="28266"/>
    </bk>
    <bk>
      <rc t="2" v="28267"/>
    </bk>
    <bk>
      <rc t="2" v="28268"/>
    </bk>
    <bk>
      <rc t="2" v="28269"/>
    </bk>
    <bk>
      <rc t="2" v="28270"/>
    </bk>
    <bk>
      <rc t="2" v="28271"/>
    </bk>
    <bk>
      <rc t="2" v="28272"/>
    </bk>
    <bk>
      <rc t="2" v="28273"/>
    </bk>
    <bk>
      <rc t="2" v="28274"/>
    </bk>
    <bk>
      <rc t="2" v="28275"/>
    </bk>
    <bk>
      <rc t="2" v="28276"/>
    </bk>
    <bk>
      <rc t="2" v="28277"/>
    </bk>
    <bk>
      <rc t="2" v="28278"/>
    </bk>
    <bk>
      <rc t="2" v="28279"/>
    </bk>
    <bk>
      <rc t="2" v="28280"/>
    </bk>
    <bk>
      <rc t="2" v="28281"/>
    </bk>
    <bk>
      <rc t="2" v="28282"/>
    </bk>
    <bk>
      <rc t="2" v="28283"/>
    </bk>
    <bk>
      <rc t="2" v="28284"/>
    </bk>
    <bk>
      <rc t="2" v="28285"/>
    </bk>
    <bk>
      <rc t="2" v="28286"/>
    </bk>
    <bk>
      <rc t="2" v="28287"/>
    </bk>
    <bk>
      <rc t="2" v="28288"/>
    </bk>
    <bk>
      <rc t="2" v="28289"/>
    </bk>
    <bk>
      <rc t="2" v="28290"/>
    </bk>
    <bk>
      <rc t="2" v="28291"/>
    </bk>
    <bk>
      <rc t="2" v="28292"/>
    </bk>
    <bk>
      <rc t="2" v="28293"/>
    </bk>
    <bk>
      <rc t="2" v="28294"/>
    </bk>
    <bk>
      <rc t="2" v="28295"/>
    </bk>
    <bk>
      <rc t="2" v="28296"/>
    </bk>
    <bk>
      <rc t="2" v="28297"/>
    </bk>
    <bk>
      <rc t="2" v="28298"/>
    </bk>
    <bk>
      <rc t="2" v="28299"/>
    </bk>
    <bk>
      <rc t="2" v="28300"/>
    </bk>
    <bk>
      <rc t="2" v="28301"/>
    </bk>
    <bk>
      <rc t="2" v="28302"/>
    </bk>
    <bk>
      <rc t="2" v="28303"/>
    </bk>
    <bk>
      <rc t="2" v="28304"/>
    </bk>
    <bk>
      <rc t="2" v="28305"/>
    </bk>
    <bk>
      <rc t="2" v="28306"/>
    </bk>
    <bk>
      <rc t="2" v="28307"/>
    </bk>
    <bk>
      <rc t="2" v="28308"/>
    </bk>
    <bk>
      <rc t="2" v="28309"/>
    </bk>
    <bk>
      <rc t="2" v="28310"/>
    </bk>
    <bk>
      <rc t="2" v="28311"/>
    </bk>
    <bk>
      <rc t="2" v="28312"/>
    </bk>
    <bk>
      <rc t="2" v="28313"/>
    </bk>
    <bk>
      <rc t="2" v="28314"/>
    </bk>
    <bk>
      <rc t="2" v="28315"/>
    </bk>
    <bk>
      <rc t="2" v="28316"/>
    </bk>
    <bk>
      <rc t="2" v="28317"/>
    </bk>
    <bk>
      <rc t="2" v="28318"/>
    </bk>
    <bk>
      <rc t="2" v="28319"/>
    </bk>
    <bk>
      <rc t="2" v="28320"/>
    </bk>
    <bk>
      <rc t="2" v="28321"/>
    </bk>
    <bk>
      <rc t="2" v="28322"/>
    </bk>
    <bk>
      <rc t="2" v="28323"/>
    </bk>
    <bk>
      <rc t="2" v="28324"/>
    </bk>
    <bk>
      <rc t="2" v="28325"/>
    </bk>
    <bk>
      <rc t="2" v="28326"/>
    </bk>
    <bk>
      <rc t="2" v="28327"/>
    </bk>
    <bk>
      <rc t="2" v="28328"/>
    </bk>
    <bk>
      <rc t="2" v="28329"/>
    </bk>
    <bk>
      <rc t="2" v="28330"/>
    </bk>
    <bk>
      <rc t="2" v="28331"/>
    </bk>
    <bk>
      <rc t="2" v="28332"/>
    </bk>
    <bk>
      <rc t="2" v="28333"/>
    </bk>
    <bk>
      <rc t="2" v="28334"/>
    </bk>
    <bk>
      <rc t="2" v="28335"/>
    </bk>
    <bk>
      <rc t="2" v="28336"/>
    </bk>
    <bk>
      <rc t="2" v="28337"/>
    </bk>
    <bk>
      <rc t="2" v="28338"/>
    </bk>
    <bk>
      <rc t="2" v="28339"/>
    </bk>
    <bk>
      <rc t="2" v="28340"/>
    </bk>
    <bk>
      <rc t="2" v="28341"/>
    </bk>
    <bk>
      <rc t="2" v="28342"/>
    </bk>
    <bk>
      <rc t="2" v="28343"/>
    </bk>
    <bk>
      <rc t="2" v="28344"/>
    </bk>
    <bk>
      <rc t="2" v="28345"/>
    </bk>
    <bk>
      <rc t="2" v="28346"/>
    </bk>
    <bk>
      <rc t="2" v="28347"/>
    </bk>
    <bk>
      <rc t="2" v="28348"/>
    </bk>
    <bk>
      <rc t="2" v="28349"/>
    </bk>
    <bk>
      <rc t="2" v="28350"/>
    </bk>
    <bk>
      <rc t="2" v="28351"/>
    </bk>
    <bk>
      <rc t="2" v="28352"/>
    </bk>
    <bk>
      <rc t="2" v="28353"/>
    </bk>
    <bk>
      <rc t="2" v="28354"/>
    </bk>
    <bk>
      <rc t="2" v="28355"/>
    </bk>
    <bk>
      <rc t="2" v="28356"/>
    </bk>
    <bk>
      <rc t="2" v="28357"/>
    </bk>
    <bk>
      <rc t="2" v="28358"/>
    </bk>
    <bk>
      <rc t="2" v="28359"/>
    </bk>
    <bk>
      <rc t="2" v="28360"/>
    </bk>
    <bk>
      <rc t="2" v="28361"/>
    </bk>
    <bk>
      <rc t="2" v="28362"/>
    </bk>
    <bk>
      <rc t="2" v="28363"/>
    </bk>
    <bk>
      <rc t="2" v="28364"/>
    </bk>
    <bk>
      <rc t="2" v="28365"/>
    </bk>
    <bk>
      <rc t="2" v="28366"/>
    </bk>
    <bk>
      <rc t="2" v="28367"/>
    </bk>
    <bk>
      <rc t="2" v="28368"/>
    </bk>
    <bk>
      <rc t="2" v="28369"/>
    </bk>
    <bk>
      <rc t="2" v="28370"/>
    </bk>
    <bk>
      <rc t="2" v="28371"/>
    </bk>
    <bk>
      <rc t="2" v="28372"/>
    </bk>
    <bk>
      <rc t="2" v="28373"/>
    </bk>
    <bk>
      <rc t="2" v="28374"/>
    </bk>
    <bk>
      <rc t="2" v="28375"/>
    </bk>
    <bk>
      <rc t="2" v="28376"/>
    </bk>
    <bk>
      <rc t="2" v="28377"/>
    </bk>
    <bk>
      <rc t="2" v="28378"/>
    </bk>
    <bk>
      <rc t="2" v="28379"/>
    </bk>
    <bk>
      <rc t="2" v="28380"/>
    </bk>
    <bk>
      <rc t="2" v="28381"/>
    </bk>
    <bk>
      <rc t="2" v="28382"/>
    </bk>
    <bk>
      <rc t="2" v="28383"/>
    </bk>
    <bk>
      <rc t="2" v="28384"/>
    </bk>
    <bk>
      <rc t="2" v="28385"/>
    </bk>
    <bk>
      <rc t="2" v="28386"/>
    </bk>
    <bk>
      <rc t="2" v="28387"/>
    </bk>
    <bk>
      <rc t="2" v="28388"/>
    </bk>
    <bk>
      <rc t="2" v="28389"/>
    </bk>
    <bk>
      <rc t="2" v="28390"/>
    </bk>
    <bk>
      <rc t="2" v="28391"/>
    </bk>
    <bk>
      <rc t="2" v="28392"/>
    </bk>
    <bk>
      <rc t="2" v="28393"/>
    </bk>
    <bk>
      <rc t="2" v="28394"/>
    </bk>
    <bk>
      <rc t="2" v="28395"/>
    </bk>
    <bk>
      <rc t="2" v="28396"/>
    </bk>
    <bk>
      <rc t="2" v="28397"/>
    </bk>
    <bk>
      <rc t="2" v="28398"/>
    </bk>
    <bk>
      <rc t="2" v="28399"/>
    </bk>
    <bk>
      <rc t="2" v="28400"/>
    </bk>
    <bk>
      <rc t="2" v="28401"/>
    </bk>
    <bk>
      <rc t="2" v="28402"/>
    </bk>
    <bk>
      <rc t="2" v="28403"/>
    </bk>
    <bk>
      <rc t="2" v="28404"/>
    </bk>
    <bk>
      <rc t="2" v="28405"/>
    </bk>
    <bk>
      <rc t="2" v="28406"/>
    </bk>
    <bk>
      <rc t="2" v="28407"/>
    </bk>
    <bk>
      <rc t="2" v="28408"/>
    </bk>
    <bk>
      <rc t="2" v="28409"/>
    </bk>
    <bk>
      <rc t="2" v="28410"/>
    </bk>
    <bk>
      <rc t="2" v="28411"/>
    </bk>
    <bk>
      <rc t="2" v="28412"/>
    </bk>
    <bk>
      <rc t="2" v="28413"/>
    </bk>
    <bk>
      <rc t="2" v="28414"/>
    </bk>
    <bk>
      <rc t="2" v="28415"/>
    </bk>
    <bk>
      <rc t="2" v="28416"/>
    </bk>
    <bk>
      <rc t="2" v="28417"/>
    </bk>
    <bk>
      <rc t="2" v="28418"/>
    </bk>
    <bk>
      <rc t="2" v="28419"/>
    </bk>
    <bk>
      <rc t="2" v="28420"/>
    </bk>
    <bk>
      <rc t="2" v="28421"/>
    </bk>
    <bk>
      <rc t="2" v="28422"/>
    </bk>
    <bk>
      <rc t="2" v="28423"/>
    </bk>
    <bk>
      <rc t="2" v="28424"/>
    </bk>
    <bk>
      <rc t="2" v="28425"/>
    </bk>
    <bk>
      <rc t="2" v="28426"/>
    </bk>
    <bk>
      <rc t="2" v="28427"/>
    </bk>
    <bk>
      <rc t="2" v="28428"/>
    </bk>
    <bk>
      <rc t="2" v="28429"/>
    </bk>
    <bk>
      <rc t="2" v="28430"/>
    </bk>
    <bk>
      <rc t="2" v="28431"/>
    </bk>
    <bk>
      <rc t="2" v="28432"/>
    </bk>
    <bk>
      <rc t="2" v="28433"/>
    </bk>
    <bk>
      <rc t="2" v="28434"/>
    </bk>
    <bk>
      <rc t="2" v="28435"/>
    </bk>
    <bk>
      <rc t="2" v="28436"/>
    </bk>
    <bk>
      <rc t="2" v="28437"/>
    </bk>
    <bk>
      <rc t="2" v="28438"/>
    </bk>
    <bk>
      <rc t="2" v="28439"/>
    </bk>
    <bk>
      <rc t="2" v="28440"/>
    </bk>
    <bk>
      <rc t="2" v="28441"/>
    </bk>
    <bk>
      <rc t="2" v="28442"/>
    </bk>
    <bk>
      <rc t="2" v="28443"/>
    </bk>
    <bk>
      <rc t="2" v="28444"/>
    </bk>
    <bk>
      <rc t="2" v="28445"/>
    </bk>
    <bk>
      <rc t="2" v="28446"/>
    </bk>
    <bk>
      <rc t="2" v="28447"/>
    </bk>
    <bk>
      <rc t="2" v="28448"/>
    </bk>
    <bk>
      <rc t="2" v="28449"/>
    </bk>
    <bk>
      <rc t="2" v="28450"/>
    </bk>
    <bk>
      <rc t="2" v="28451"/>
    </bk>
    <bk>
      <rc t="2" v="28452"/>
    </bk>
    <bk>
      <rc t="2" v="28453"/>
    </bk>
    <bk>
      <rc t="2" v="28454"/>
    </bk>
    <bk>
      <rc t="2" v="28455"/>
    </bk>
    <bk>
      <rc t="2" v="28456"/>
    </bk>
    <bk>
      <rc t="2" v="28457"/>
    </bk>
    <bk>
      <rc t="2" v="28458"/>
    </bk>
    <bk>
      <rc t="2" v="28459"/>
    </bk>
    <bk>
      <rc t="2" v="28460"/>
    </bk>
    <bk>
      <rc t="2" v="28461"/>
    </bk>
    <bk>
      <rc t="2" v="28462"/>
    </bk>
    <bk>
      <rc t="2" v="28463"/>
    </bk>
    <bk>
      <rc t="2" v="28464"/>
    </bk>
    <bk>
      <rc t="2" v="28465"/>
    </bk>
    <bk>
      <rc t="2" v="28466"/>
    </bk>
    <bk>
      <rc t="2" v="28467"/>
    </bk>
    <bk>
      <rc t="2" v="28468"/>
    </bk>
    <bk>
      <rc t="2" v="28469"/>
    </bk>
    <bk>
      <rc t="2" v="28470"/>
    </bk>
    <bk>
      <rc t="2" v="28471"/>
    </bk>
    <bk>
      <rc t="2" v="28472"/>
    </bk>
    <bk>
      <rc t="2" v="28473"/>
    </bk>
    <bk>
      <rc t="2" v="28474"/>
    </bk>
    <bk>
      <rc t="2" v="28475"/>
    </bk>
    <bk>
      <rc t="2" v="28476"/>
    </bk>
    <bk>
      <rc t="2" v="28477"/>
    </bk>
    <bk>
      <rc t="2" v="28478"/>
    </bk>
    <bk>
      <rc t="2" v="28479"/>
    </bk>
    <bk>
      <rc t="2" v="28480"/>
    </bk>
    <bk>
      <rc t="2" v="28481"/>
    </bk>
    <bk>
      <rc t="2" v="28482"/>
    </bk>
    <bk>
      <rc t="2" v="28483"/>
    </bk>
    <bk>
      <rc t="2" v="28484"/>
    </bk>
    <bk>
      <rc t="2" v="28485"/>
    </bk>
    <bk>
      <rc t="2" v="28486"/>
    </bk>
    <bk>
      <rc t="2" v="28487"/>
    </bk>
    <bk>
      <rc t="2" v="28488"/>
    </bk>
    <bk>
      <rc t="2" v="28489"/>
    </bk>
    <bk>
      <rc t="2" v="28490"/>
    </bk>
    <bk>
      <rc t="2" v="28491"/>
    </bk>
    <bk>
      <rc t="2" v="28492"/>
    </bk>
    <bk>
      <rc t="2" v="28493"/>
    </bk>
    <bk>
      <rc t="2" v="28494"/>
    </bk>
    <bk>
      <rc t="2" v="28495"/>
    </bk>
    <bk>
      <rc t="2" v="28496"/>
    </bk>
    <bk>
      <rc t="2" v="28497"/>
    </bk>
    <bk>
      <rc t="2" v="28498"/>
    </bk>
    <bk>
      <rc t="2" v="28499"/>
    </bk>
    <bk>
      <rc t="2" v="28500"/>
    </bk>
    <bk>
      <rc t="2" v="28501"/>
    </bk>
    <bk>
      <rc t="2" v="28502"/>
    </bk>
    <bk>
      <rc t="2" v="28503"/>
    </bk>
    <bk>
      <rc t="2" v="28504"/>
    </bk>
    <bk>
      <rc t="2" v="28505"/>
    </bk>
    <bk>
      <rc t="2" v="28506"/>
    </bk>
    <bk>
      <rc t="2" v="28507"/>
    </bk>
    <bk>
      <rc t="2" v="28508"/>
    </bk>
    <bk>
      <rc t="2" v="28509"/>
    </bk>
    <bk>
      <rc t="2" v="28510"/>
    </bk>
    <bk>
      <rc t="2" v="28511"/>
    </bk>
    <bk>
      <rc t="2" v="28512"/>
    </bk>
    <bk>
      <rc t="2" v="28513"/>
    </bk>
    <bk>
      <rc t="2" v="28514"/>
    </bk>
    <bk>
      <rc t="2" v="28515"/>
    </bk>
    <bk>
      <rc t="2" v="28516"/>
    </bk>
    <bk>
      <rc t="2" v="28517"/>
    </bk>
    <bk>
      <rc t="2" v="28518"/>
    </bk>
    <bk>
      <rc t="2" v="28519"/>
    </bk>
    <bk>
      <rc t="2" v="28520"/>
    </bk>
    <bk>
      <rc t="2" v="28521"/>
    </bk>
    <bk>
      <rc t="2" v="28522"/>
    </bk>
    <bk>
      <rc t="2" v="28523"/>
    </bk>
    <bk>
      <rc t="2" v="28524"/>
    </bk>
    <bk>
      <rc t="2" v="28525"/>
    </bk>
    <bk>
      <rc t="2" v="28526"/>
    </bk>
    <bk>
      <rc t="2" v="28527"/>
    </bk>
    <bk>
      <rc t="2" v="28528"/>
    </bk>
    <bk>
      <rc t="2" v="28529"/>
    </bk>
    <bk>
      <rc t="2" v="28530"/>
    </bk>
    <bk>
      <rc t="2" v="28531"/>
    </bk>
    <bk>
      <rc t="2" v="28532"/>
    </bk>
    <bk>
      <rc t="2" v="28533"/>
    </bk>
    <bk>
      <rc t="2" v="28534"/>
    </bk>
    <bk>
      <rc t="2" v="28535"/>
    </bk>
    <bk>
      <rc t="2" v="28536"/>
    </bk>
    <bk>
      <rc t="2" v="28537"/>
    </bk>
    <bk>
      <rc t="2" v="28538"/>
    </bk>
    <bk>
      <rc t="2" v="28539"/>
    </bk>
    <bk>
      <rc t="2" v="28540"/>
    </bk>
    <bk>
      <rc t="2" v="28541"/>
    </bk>
    <bk>
      <rc t="2" v="28542"/>
    </bk>
    <bk>
      <rc t="2" v="28543"/>
    </bk>
    <bk>
      <rc t="2" v="28544"/>
    </bk>
    <bk>
      <rc t="2" v="28545"/>
    </bk>
    <bk>
      <rc t="2" v="28546"/>
    </bk>
    <bk>
      <rc t="2" v="28547"/>
    </bk>
    <bk>
      <rc t="2" v="28548"/>
    </bk>
    <bk>
      <rc t="2" v="28549"/>
    </bk>
    <bk>
      <rc t="2" v="28550"/>
    </bk>
    <bk>
      <rc t="2" v="28551"/>
    </bk>
    <bk>
      <rc t="2" v="28552"/>
    </bk>
    <bk>
      <rc t="2" v="28553"/>
    </bk>
    <bk>
      <rc t="2" v="28554"/>
    </bk>
    <bk>
      <rc t="2" v="28555"/>
    </bk>
    <bk>
      <rc t="2" v="28556"/>
    </bk>
    <bk>
      <rc t="2" v="28557"/>
    </bk>
    <bk>
      <rc t="2" v="28558"/>
    </bk>
    <bk>
      <rc t="2" v="28559"/>
    </bk>
    <bk>
      <rc t="2" v="28560"/>
    </bk>
    <bk>
      <rc t="2" v="28561"/>
    </bk>
    <bk>
      <rc t="2" v="28562"/>
    </bk>
    <bk>
      <rc t="2" v="28563"/>
    </bk>
    <bk>
      <rc t="2" v="28564"/>
    </bk>
    <bk>
      <rc t="2" v="28565"/>
    </bk>
    <bk>
      <rc t="2" v="28566"/>
    </bk>
    <bk>
      <rc t="2" v="28567"/>
    </bk>
    <bk>
      <rc t="2" v="28568"/>
    </bk>
    <bk>
      <rc t="2" v="28569"/>
    </bk>
    <bk>
      <rc t="2" v="28570"/>
    </bk>
    <bk>
      <rc t="2" v="28571"/>
    </bk>
    <bk>
      <rc t="2" v="28572"/>
    </bk>
    <bk>
      <rc t="2" v="28573"/>
    </bk>
    <bk>
      <rc t="2" v="28574"/>
    </bk>
    <bk>
      <rc t="2" v="28575"/>
    </bk>
    <bk>
      <rc t="2" v="28576"/>
    </bk>
    <bk>
      <rc t="2" v="28577"/>
    </bk>
    <bk>
      <rc t="2" v="28578"/>
    </bk>
    <bk>
      <rc t="2" v="28579"/>
    </bk>
    <bk>
      <rc t="2" v="28580"/>
    </bk>
    <bk>
      <rc t="2" v="28581"/>
    </bk>
    <bk>
      <rc t="2" v="28582"/>
    </bk>
    <bk>
      <rc t="2" v="28583"/>
    </bk>
    <bk>
      <rc t="2" v="28584"/>
    </bk>
    <bk>
      <rc t="2" v="28585"/>
    </bk>
    <bk>
      <rc t="2" v="28586"/>
    </bk>
    <bk>
      <rc t="2" v="28587"/>
    </bk>
    <bk>
      <rc t="2" v="28588"/>
    </bk>
    <bk>
      <rc t="2" v="28589"/>
    </bk>
    <bk>
      <rc t="2" v="28590"/>
    </bk>
    <bk>
      <rc t="2" v="28591"/>
    </bk>
    <bk>
      <rc t="2" v="28592"/>
    </bk>
    <bk>
      <rc t="2" v="28593"/>
    </bk>
    <bk>
      <rc t="2" v="28594"/>
    </bk>
    <bk>
      <rc t="2" v="28595"/>
    </bk>
    <bk>
      <rc t="2" v="28596"/>
    </bk>
    <bk>
      <rc t="2" v="28597"/>
    </bk>
    <bk>
      <rc t="2" v="28598"/>
    </bk>
    <bk>
      <rc t="2" v="28599"/>
    </bk>
    <bk>
      <rc t="2" v="28600"/>
    </bk>
    <bk>
      <rc t="2" v="28601"/>
    </bk>
    <bk>
      <rc t="2" v="28602"/>
    </bk>
    <bk>
      <rc t="2" v="28603"/>
    </bk>
    <bk>
      <rc t="2" v="28604"/>
    </bk>
    <bk>
      <rc t="2" v="28605"/>
    </bk>
    <bk>
      <rc t="2" v="28606"/>
    </bk>
    <bk>
      <rc t="2" v="28607"/>
    </bk>
    <bk>
      <rc t="2" v="28608"/>
    </bk>
    <bk>
      <rc t="2" v="28609"/>
    </bk>
    <bk>
      <rc t="2" v="28610"/>
    </bk>
    <bk>
      <rc t="2" v="28611"/>
    </bk>
    <bk>
      <rc t="2" v="28612"/>
    </bk>
    <bk>
      <rc t="2" v="28613"/>
    </bk>
    <bk>
      <rc t="2" v="28614"/>
    </bk>
    <bk>
      <rc t="2" v="28615"/>
    </bk>
    <bk>
      <rc t="2" v="28616"/>
    </bk>
    <bk>
      <rc t="2" v="28617"/>
    </bk>
    <bk>
      <rc t="2" v="28618"/>
    </bk>
    <bk>
      <rc t="2" v="28619"/>
    </bk>
    <bk>
      <rc t="2" v="28620"/>
    </bk>
    <bk>
      <rc t="2" v="28621"/>
    </bk>
    <bk>
      <rc t="2" v="28622"/>
    </bk>
    <bk>
      <rc t="2" v="28623"/>
    </bk>
    <bk>
      <rc t="2" v="28624"/>
    </bk>
    <bk>
      <rc t="2" v="28625"/>
    </bk>
    <bk>
      <rc t="2" v="28626"/>
    </bk>
    <bk>
      <rc t="2" v="28627"/>
    </bk>
    <bk>
      <rc t="2" v="28628"/>
    </bk>
    <bk>
      <rc t="2" v="28629"/>
    </bk>
    <bk>
      <rc t="2" v="28630"/>
    </bk>
    <bk>
      <rc t="2" v="28631"/>
    </bk>
    <bk>
      <rc t="2" v="28632"/>
    </bk>
    <bk>
      <rc t="2" v="28633"/>
    </bk>
    <bk>
      <rc t="2" v="28634"/>
    </bk>
    <bk>
      <rc t="2" v="28635"/>
    </bk>
    <bk>
      <rc t="2" v="28636"/>
    </bk>
    <bk>
      <rc t="2" v="28637"/>
    </bk>
    <bk>
      <rc t="2" v="28638"/>
    </bk>
    <bk>
      <rc t="2" v="28639"/>
    </bk>
    <bk>
      <rc t="2" v="28640"/>
    </bk>
    <bk>
      <rc t="2" v="28641"/>
    </bk>
    <bk>
      <rc t="2" v="28642"/>
    </bk>
    <bk>
      <rc t="2" v="28643"/>
    </bk>
    <bk>
      <rc t="2" v="28644"/>
    </bk>
    <bk>
      <rc t="2" v="28645"/>
    </bk>
    <bk>
      <rc t="2" v="28646"/>
    </bk>
    <bk>
      <rc t="2" v="28647"/>
    </bk>
    <bk>
      <rc t="2" v="28648"/>
    </bk>
    <bk>
      <rc t="2" v="28649"/>
    </bk>
    <bk>
      <rc t="2" v="28650"/>
    </bk>
    <bk>
      <rc t="2" v="28651"/>
    </bk>
    <bk>
      <rc t="2" v="28652"/>
    </bk>
    <bk>
      <rc t="2" v="28653"/>
    </bk>
    <bk>
      <rc t="2" v="28654"/>
    </bk>
    <bk>
      <rc t="2" v="28655"/>
    </bk>
    <bk>
      <rc t="2" v="28656"/>
    </bk>
    <bk>
      <rc t="2" v="28657"/>
    </bk>
    <bk>
      <rc t="2" v="28658"/>
    </bk>
    <bk>
      <rc t="2" v="28659"/>
    </bk>
    <bk>
      <rc t="2" v="28660"/>
    </bk>
    <bk>
      <rc t="2" v="28661"/>
    </bk>
    <bk>
      <rc t="2" v="28662"/>
    </bk>
    <bk>
      <rc t="2" v="28663"/>
    </bk>
    <bk>
      <rc t="2" v="28664"/>
    </bk>
    <bk>
      <rc t="2" v="28665"/>
    </bk>
    <bk>
      <rc t="2" v="28666"/>
    </bk>
    <bk>
      <rc t="2" v="28667"/>
    </bk>
    <bk>
      <rc t="2" v="28668"/>
    </bk>
    <bk>
      <rc t="2" v="28669"/>
    </bk>
    <bk>
      <rc t="2" v="28670"/>
    </bk>
    <bk>
      <rc t="2" v="28671"/>
    </bk>
    <bk>
      <rc t="2" v="28672"/>
    </bk>
    <bk>
      <rc t="2" v="28673"/>
    </bk>
    <bk>
      <rc t="2" v="28674"/>
    </bk>
    <bk>
      <rc t="2" v="28675"/>
    </bk>
    <bk>
      <rc t="2" v="28676"/>
    </bk>
    <bk>
      <rc t="2" v="28677"/>
    </bk>
    <bk>
      <rc t="2" v="28678"/>
    </bk>
    <bk>
      <rc t="2" v="28679"/>
    </bk>
    <bk>
      <rc t="2" v="28680"/>
    </bk>
    <bk>
      <rc t="2" v="28681"/>
    </bk>
    <bk>
      <rc t="2" v="28682"/>
    </bk>
    <bk>
      <rc t="2" v="28683"/>
    </bk>
    <bk>
      <rc t="2" v="28684"/>
    </bk>
    <bk>
      <rc t="2" v="28685"/>
    </bk>
    <bk>
      <rc t="2" v="28686"/>
    </bk>
    <bk>
      <rc t="2" v="28687"/>
    </bk>
    <bk>
      <rc t="2" v="28688"/>
    </bk>
    <bk>
      <rc t="2" v="28689"/>
    </bk>
    <bk>
      <rc t="2" v="28690"/>
    </bk>
    <bk>
      <rc t="2" v="28691"/>
    </bk>
    <bk>
      <rc t="2" v="28692"/>
    </bk>
    <bk>
      <rc t="2" v="28693"/>
    </bk>
    <bk>
      <rc t="2" v="28694"/>
    </bk>
    <bk>
      <rc t="2" v="28695"/>
    </bk>
    <bk>
      <rc t="2" v="28696"/>
    </bk>
    <bk>
      <rc t="2" v="28697"/>
    </bk>
    <bk>
      <rc t="2" v="28698"/>
    </bk>
    <bk>
      <rc t="2" v="28699"/>
    </bk>
    <bk>
      <rc t="2" v="28700"/>
    </bk>
    <bk>
      <rc t="2" v="28701"/>
    </bk>
    <bk>
      <rc t="2" v="28702"/>
    </bk>
    <bk>
      <rc t="2" v="28703"/>
    </bk>
    <bk>
      <rc t="2" v="28704"/>
    </bk>
    <bk>
      <rc t="2" v="28705"/>
    </bk>
    <bk>
      <rc t="2" v="28706"/>
    </bk>
    <bk>
      <rc t="2" v="28707"/>
    </bk>
    <bk>
      <rc t="2" v="28708"/>
    </bk>
    <bk>
      <rc t="2" v="28709"/>
    </bk>
    <bk>
      <rc t="2" v="28710"/>
    </bk>
    <bk>
      <rc t="2" v="28711"/>
    </bk>
    <bk>
      <rc t="2" v="28712"/>
    </bk>
    <bk>
      <rc t="2" v="28713"/>
    </bk>
    <bk>
      <rc t="2" v="28714"/>
    </bk>
    <bk>
      <rc t="2" v="28715"/>
    </bk>
    <bk>
      <rc t="2" v="28716"/>
    </bk>
    <bk>
      <rc t="2" v="28717"/>
    </bk>
    <bk>
      <rc t="2" v="28718"/>
    </bk>
    <bk>
      <rc t="2" v="28719"/>
    </bk>
    <bk>
      <rc t="2" v="28720"/>
    </bk>
    <bk>
      <rc t="2" v="28721"/>
    </bk>
    <bk>
      <rc t="2" v="28722"/>
    </bk>
    <bk>
      <rc t="2" v="28723"/>
    </bk>
    <bk>
      <rc t="2" v="28724"/>
    </bk>
    <bk>
      <rc t="2" v="28725"/>
    </bk>
    <bk>
      <rc t="2" v="28726"/>
    </bk>
    <bk>
      <rc t="2" v="28727"/>
    </bk>
    <bk>
      <rc t="2" v="28728"/>
    </bk>
    <bk>
      <rc t="2" v="28729"/>
    </bk>
    <bk>
      <rc t="2" v="28730"/>
    </bk>
    <bk>
      <rc t="2" v="28731"/>
    </bk>
    <bk>
      <rc t="2" v="28732"/>
    </bk>
    <bk>
      <rc t="2" v="28733"/>
    </bk>
    <bk>
      <rc t="2" v="28734"/>
    </bk>
    <bk>
      <rc t="2" v="28735"/>
    </bk>
    <bk>
      <rc t="2" v="28736"/>
    </bk>
    <bk>
      <rc t="2" v="28737"/>
    </bk>
    <bk>
      <rc t="2" v="28738"/>
    </bk>
    <bk>
      <rc t="2" v="28739"/>
    </bk>
    <bk>
      <rc t="2" v="28740"/>
    </bk>
    <bk>
      <rc t="2" v="28741"/>
    </bk>
    <bk>
      <rc t="2" v="28742"/>
    </bk>
    <bk>
      <rc t="2" v="28743"/>
    </bk>
    <bk>
      <rc t="2" v="28744"/>
    </bk>
    <bk>
      <rc t="2" v="28745"/>
    </bk>
    <bk>
      <rc t="2" v="28746"/>
    </bk>
    <bk>
      <rc t="2" v="28747"/>
    </bk>
    <bk>
      <rc t="2" v="28748"/>
    </bk>
    <bk>
      <rc t="2" v="28749"/>
    </bk>
    <bk>
      <rc t="2" v="28750"/>
    </bk>
    <bk>
      <rc t="2" v="28751"/>
    </bk>
    <bk>
      <rc t="2" v="28752"/>
    </bk>
    <bk>
      <rc t="2" v="28753"/>
    </bk>
    <bk>
      <rc t="2" v="28754"/>
    </bk>
    <bk>
      <rc t="2" v="28755"/>
    </bk>
    <bk>
      <rc t="2" v="28756"/>
    </bk>
    <bk>
      <rc t="2" v="28757"/>
    </bk>
    <bk>
      <rc t="2" v="28758"/>
    </bk>
    <bk>
      <rc t="2" v="28759"/>
    </bk>
    <bk>
      <rc t="2" v="28760"/>
    </bk>
    <bk>
      <rc t="2" v="28761"/>
    </bk>
    <bk>
      <rc t="2" v="28762"/>
    </bk>
    <bk>
      <rc t="2" v="28763"/>
    </bk>
    <bk>
      <rc t="2" v="28764"/>
    </bk>
    <bk>
      <rc t="2" v="28765"/>
    </bk>
    <bk>
      <rc t="2" v="28766"/>
    </bk>
    <bk>
      <rc t="2" v="28767"/>
    </bk>
    <bk>
      <rc t="2" v="28768"/>
    </bk>
    <bk>
      <rc t="2" v="28769"/>
    </bk>
    <bk>
      <rc t="2" v="28770"/>
    </bk>
    <bk>
      <rc t="2" v="28771"/>
    </bk>
    <bk>
      <rc t="2" v="28772"/>
    </bk>
    <bk>
      <rc t="2" v="28773"/>
    </bk>
    <bk>
      <rc t="2" v="28774"/>
    </bk>
    <bk>
      <rc t="2" v="28775"/>
    </bk>
    <bk>
      <rc t="2" v="28776"/>
    </bk>
    <bk>
      <rc t="2" v="28777"/>
    </bk>
    <bk>
      <rc t="2" v="28778"/>
    </bk>
    <bk>
      <rc t="2" v="28779"/>
    </bk>
    <bk>
      <rc t="2" v="28780"/>
    </bk>
    <bk>
      <rc t="2" v="28781"/>
    </bk>
    <bk>
      <rc t="2" v="28782"/>
    </bk>
    <bk>
      <rc t="2" v="28783"/>
    </bk>
    <bk>
      <rc t="2" v="28784"/>
    </bk>
    <bk>
      <rc t="2" v="28785"/>
    </bk>
    <bk>
      <rc t="2" v="28786"/>
    </bk>
    <bk>
      <rc t="2" v="28787"/>
    </bk>
    <bk>
      <rc t="2" v="28788"/>
    </bk>
    <bk>
      <rc t="2" v="28789"/>
    </bk>
    <bk>
      <rc t="2" v="28790"/>
    </bk>
    <bk>
      <rc t="2" v="28791"/>
    </bk>
    <bk>
      <rc t="2" v="28792"/>
    </bk>
    <bk>
      <rc t="2" v="28793"/>
    </bk>
    <bk>
      <rc t="2" v="28794"/>
    </bk>
    <bk>
      <rc t="2" v="28795"/>
    </bk>
    <bk>
      <rc t="2" v="28796"/>
    </bk>
    <bk>
      <rc t="2" v="28797"/>
    </bk>
    <bk>
      <rc t="2" v="28798"/>
    </bk>
    <bk>
      <rc t="2" v="28799"/>
    </bk>
    <bk>
      <rc t="2" v="28800"/>
    </bk>
    <bk>
      <rc t="2" v="28801"/>
    </bk>
    <bk>
      <rc t="2" v="28802"/>
    </bk>
    <bk>
      <rc t="2" v="28803"/>
    </bk>
    <bk>
      <rc t="2" v="28804"/>
    </bk>
    <bk>
      <rc t="2" v="28805"/>
    </bk>
    <bk>
      <rc t="2" v="28806"/>
    </bk>
    <bk>
      <rc t="2" v="28807"/>
    </bk>
    <bk>
      <rc t="2" v="28808"/>
    </bk>
    <bk>
      <rc t="2" v="28809"/>
    </bk>
    <bk>
      <rc t="2" v="28810"/>
    </bk>
    <bk>
      <rc t="2" v="28811"/>
    </bk>
    <bk>
      <rc t="2" v="28812"/>
    </bk>
    <bk>
      <rc t="2" v="28813"/>
    </bk>
    <bk>
      <rc t="2" v="28814"/>
    </bk>
    <bk>
      <rc t="2" v="28815"/>
    </bk>
    <bk>
      <rc t="2" v="28816"/>
    </bk>
    <bk>
      <rc t="2" v="28817"/>
    </bk>
    <bk>
      <rc t="2" v="28818"/>
    </bk>
    <bk>
      <rc t="2" v="28819"/>
    </bk>
    <bk>
      <rc t="2" v="28820"/>
    </bk>
    <bk>
      <rc t="2" v="28821"/>
    </bk>
    <bk>
      <rc t="2" v="28822"/>
    </bk>
    <bk>
      <rc t="2" v="28823"/>
    </bk>
    <bk>
      <rc t="2" v="28824"/>
    </bk>
    <bk>
      <rc t="2" v="28825"/>
    </bk>
    <bk>
      <rc t="2" v="28826"/>
    </bk>
    <bk>
      <rc t="2" v="28827"/>
    </bk>
    <bk>
      <rc t="2" v="28828"/>
    </bk>
    <bk>
      <rc t="2" v="28829"/>
    </bk>
    <bk>
      <rc t="2" v="28830"/>
    </bk>
    <bk>
      <rc t="2" v="28831"/>
    </bk>
    <bk>
      <rc t="2" v="28832"/>
    </bk>
    <bk>
      <rc t="2" v="28833"/>
    </bk>
    <bk>
      <rc t="2" v="28834"/>
    </bk>
    <bk>
      <rc t="2" v="28835"/>
    </bk>
    <bk>
      <rc t="2" v="28836"/>
    </bk>
    <bk>
      <rc t="2" v="28837"/>
    </bk>
    <bk>
      <rc t="2" v="28838"/>
    </bk>
    <bk>
      <rc t="2" v="28839"/>
    </bk>
    <bk>
      <rc t="2" v="28840"/>
    </bk>
    <bk>
      <rc t="2" v="28841"/>
    </bk>
    <bk>
      <rc t="2" v="28842"/>
    </bk>
    <bk>
      <rc t="2" v="28843"/>
    </bk>
    <bk>
      <rc t="2" v="28844"/>
    </bk>
    <bk>
      <rc t="2" v="28845"/>
    </bk>
    <bk>
      <rc t="2" v="28846"/>
    </bk>
    <bk>
      <rc t="2" v="28847"/>
    </bk>
    <bk>
      <rc t="2" v="28848"/>
    </bk>
    <bk>
      <rc t="2" v="28849"/>
    </bk>
    <bk>
      <rc t="2" v="28850"/>
    </bk>
    <bk>
      <rc t="2" v="28851"/>
    </bk>
    <bk>
      <rc t="2" v="28852"/>
    </bk>
    <bk>
      <rc t="2" v="28853"/>
    </bk>
    <bk>
      <rc t="2" v="28854"/>
    </bk>
    <bk>
      <rc t="2" v="28855"/>
    </bk>
    <bk>
      <rc t="2" v="28856"/>
    </bk>
    <bk>
      <rc t="2" v="28857"/>
    </bk>
    <bk>
      <rc t="2" v="28858"/>
    </bk>
    <bk>
      <rc t="2" v="28859"/>
    </bk>
    <bk>
      <rc t="2" v="28860"/>
    </bk>
    <bk>
      <rc t="2" v="28861"/>
    </bk>
    <bk>
      <rc t="2" v="28862"/>
    </bk>
    <bk>
      <rc t="2" v="28863"/>
    </bk>
    <bk>
      <rc t="2" v="28864"/>
    </bk>
    <bk>
      <rc t="2" v="28865"/>
    </bk>
    <bk>
      <rc t="2" v="28866"/>
    </bk>
    <bk>
      <rc t="2" v="28867"/>
    </bk>
    <bk>
      <rc t="2" v="28868"/>
    </bk>
    <bk>
      <rc t="2" v="28869"/>
    </bk>
    <bk>
      <rc t="2" v="28870"/>
    </bk>
    <bk>
      <rc t="2" v="28871"/>
    </bk>
    <bk>
      <rc t="2" v="28872"/>
    </bk>
    <bk>
      <rc t="2" v="28873"/>
    </bk>
    <bk>
      <rc t="2" v="28874"/>
    </bk>
    <bk>
      <rc t="2" v="28875"/>
    </bk>
    <bk>
      <rc t="2" v="28876"/>
    </bk>
    <bk>
      <rc t="2" v="28877"/>
    </bk>
    <bk>
      <rc t="2" v="28878"/>
    </bk>
    <bk>
      <rc t="2" v="28879"/>
    </bk>
    <bk>
      <rc t="2" v="28880"/>
    </bk>
    <bk>
      <rc t="2" v="28881"/>
    </bk>
    <bk>
      <rc t="2" v="28882"/>
    </bk>
    <bk>
      <rc t="2" v="28883"/>
    </bk>
    <bk>
      <rc t="2" v="28884"/>
    </bk>
    <bk>
      <rc t="2" v="28885"/>
    </bk>
    <bk>
      <rc t="2" v="28886"/>
    </bk>
    <bk>
      <rc t="2" v="28887"/>
    </bk>
    <bk>
      <rc t="2" v="28888"/>
    </bk>
    <bk>
      <rc t="2" v="28889"/>
    </bk>
    <bk>
      <rc t="2" v="28890"/>
    </bk>
    <bk>
      <rc t="2" v="28891"/>
    </bk>
    <bk>
      <rc t="2" v="28892"/>
    </bk>
    <bk>
      <rc t="2" v="28893"/>
    </bk>
    <bk>
      <rc t="2" v="28894"/>
    </bk>
    <bk>
      <rc t="2" v="28895"/>
    </bk>
    <bk>
      <rc t="2" v="28896"/>
    </bk>
    <bk>
      <rc t="2" v="28897"/>
    </bk>
    <bk>
      <rc t="2" v="28898"/>
    </bk>
    <bk>
      <rc t="2" v="28899"/>
    </bk>
    <bk>
      <rc t="2" v="28900"/>
    </bk>
    <bk>
      <rc t="2" v="28901"/>
    </bk>
    <bk>
      <rc t="2" v="28902"/>
    </bk>
    <bk>
      <rc t="2" v="28903"/>
    </bk>
    <bk>
      <rc t="2" v="28904"/>
    </bk>
    <bk>
      <rc t="2" v="28905"/>
    </bk>
    <bk>
      <rc t="2" v="28906"/>
    </bk>
    <bk>
      <rc t="2" v="28907"/>
    </bk>
    <bk>
      <rc t="2" v="28908"/>
    </bk>
    <bk>
      <rc t="2" v="28909"/>
    </bk>
    <bk>
      <rc t="2" v="28910"/>
    </bk>
    <bk>
      <rc t="2" v="28911"/>
    </bk>
    <bk>
      <rc t="2" v="28912"/>
    </bk>
    <bk>
      <rc t="2" v="28913"/>
    </bk>
    <bk>
      <rc t="2" v="28914"/>
    </bk>
    <bk>
      <rc t="2" v="28915"/>
    </bk>
    <bk>
      <rc t="2" v="28916"/>
    </bk>
    <bk>
      <rc t="2" v="28917"/>
    </bk>
    <bk>
      <rc t="2" v="28918"/>
    </bk>
    <bk>
      <rc t="2" v="28919"/>
    </bk>
    <bk>
      <rc t="2" v="28920"/>
    </bk>
    <bk>
      <rc t="2" v="28921"/>
    </bk>
    <bk>
      <rc t="2" v="28922"/>
    </bk>
    <bk>
      <rc t="2" v="28923"/>
    </bk>
    <bk>
      <rc t="2" v="28924"/>
    </bk>
    <bk>
      <rc t="2" v="28925"/>
    </bk>
    <bk>
      <rc t="2" v="28926"/>
    </bk>
    <bk>
      <rc t="2" v="28927"/>
    </bk>
    <bk>
      <rc t="2" v="28928"/>
    </bk>
    <bk>
      <rc t="2" v="28929"/>
    </bk>
    <bk>
      <rc t="2" v="28930"/>
    </bk>
    <bk>
      <rc t="2" v="28931"/>
    </bk>
    <bk>
      <rc t="2" v="28932"/>
    </bk>
    <bk>
      <rc t="2" v="28933"/>
    </bk>
    <bk>
      <rc t="2" v="28934"/>
    </bk>
    <bk>
      <rc t="2" v="28935"/>
    </bk>
    <bk>
      <rc t="2" v="28936"/>
    </bk>
    <bk>
      <rc t="2" v="28937"/>
    </bk>
    <bk>
      <rc t="2" v="28938"/>
    </bk>
    <bk>
      <rc t="2" v="28939"/>
    </bk>
    <bk>
      <rc t="2" v="28940"/>
    </bk>
    <bk>
      <rc t="2" v="28941"/>
    </bk>
    <bk>
      <rc t="2" v="28942"/>
    </bk>
    <bk>
      <rc t="2" v="28943"/>
    </bk>
    <bk>
      <rc t="2" v="28944"/>
    </bk>
    <bk>
      <rc t="2" v="28945"/>
    </bk>
    <bk>
      <rc t="2" v="28946"/>
    </bk>
    <bk>
      <rc t="2" v="28947"/>
    </bk>
    <bk>
      <rc t="2" v="28948"/>
    </bk>
    <bk>
      <rc t="2" v="28949"/>
    </bk>
    <bk>
      <rc t="2" v="28950"/>
    </bk>
    <bk>
      <rc t="2" v="28951"/>
    </bk>
    <bk>
      <rc t="2" v="28952"/>
    </bk>
    <bk>
      <rc t="2" v="28953"/>
    </bk>
    <bk>
      <rc t="2" v="28954"/>
    </bk>
    <bk>
      <rc t="2" v="28955"/>
    </bk>
    <bk>
      <rc t="2" v="28956"/>
    </bk>
    <bk>
      <rc t="2" v="28957"/>
    </bk>
    <bk>
      <rc t="2" v="28958"/>
    </bk>
    <bk>
      <rc t="2" v="28959"/>
    </bk>
    <bk>
      <rc t="2" v="28960"/>
    </bk>
    <bk>
      <rc t="2" v="28961"/>
    </bk>
    <bk>
      <rc t="2" v="28962"/>
    </bk>
    <bk>
      <rc t="2" v="28963"/>
    </bk>
    <bk>
      <rc t="2" v="28964"/>
    </bk>
    <bk>
      <rc t="2" v="28965"/>
    </bk>
    <bk>
      <rc t="2" v="28966"/>
    </bk>
    <bk>
      <rc t="2" v="28967"/>
    </bk>
    <bk>
      <rc t="2" v="28968"/>
    </bk>
    <bk>
      <rc t="2" v="28969"/>
    </bk>
    <bk>
      <rc t="2" v="28970"/>
    </bk>
    <bk>
      <rc t="2" v="28971"/>
    </bk>
    <bk>
      <rc t="2" v="28972"/>
    </bk>
    <bk>
      <rc t="2" v="28973"/>
    </bk>
    <bk>
      <rc t="2" v="28974"/>
    </bk>
    <bk>
      <rc t="2" v="28975"/>
    </bk>
    <bk>
      <rc t="2" v="28976"/>
    </bk>
    <bk>
      <rc t="2" v="28977"/>
    </bk>
    <bk>
      <rc t="2" v="28978"/>
    </bk>
    <bk>
      <rc t="2" v="28979"/>
    </bk>
    <bk>
      <rc t="2" v="28980"/>
    </bk>
    <bk>
      <rc t="2" v="28981"/>
    </bk>
    <bk>
      <rc t="2" v="28982"/>
    </bk>
    <bk>
      <rc t="2" v="28983"/>
    </bk>
    <bk>
      <rc t="2" v="28984"/>
    </bk>
    <bk>
      <rc t="2" v="28985"/>
    </bk>
    <bk>
      <rc t="2" v="28986"/>
    </bk>
    <bk>
      <rc t="2" v="28987"/>
    </bk>
    <bk>
      <rc t="2" v="28988"/>
    </bk>
    <bk>
      <rc t="2" v="28989"/>
    </bk>
    <bk>
      <rc t="2" v="28990"/>
    </bk>
    <bk>
      <rc t="2" v="28991"/>
    </bk>
    <bk>
      <rc t="2" v="28992"/>
    </bk>
    <bk>
      <rc t="2" v="28993"/>
    </bk>
    <bk>
      <rc t="2" v="28994"/>
    </bk>
    <bk>
      <rc t="2" v="28995"/>
    </bk>
    <bk>
      <rc t="2" v="28996"/>
    </bk>
    <bk>
      <rc t="2" v="28997"/>
    </bk>
    <bk>
      <rc t="2" v="28998"/>
    </bk>
    <bk>
      <rc t="2" v="28999"/>
    </bk>
    <bk>
      <rc t="2" v="29000"/>
    </bk>
    <bk>
      <rc t="2" v="29001"/>
    </bk>
    <bk>
      <rc t="2" v="29002"/>
    </bk>
    <bk>
      <rc t="2" v="29003"/>
    </bk>
    <bk>
      <rc t="2" v="29004"/>
    </bk>
    <bk>
      <rc t="2" v="29005"/>
    </bk>
    <bk>
      <rc t="2" v="29006"/>
    </bk>
    <bk>
      <rc t="2" v="29007"/>
    </bk>
    <bk>
      <rc t="2" v="29008"/>
    </bk>
    <bk>
      <rc t="2" v="29009"/>
    </bk>
    <bk>
      <rc t="2" v="29010"/>
    </bk>
    <bk>
      <rc t="2" v="29011"/>
    </bk>
    <bk>
      <rc t="2" v="29012"/>
    </bk>
    <bk>
      <rc t="2" v="29013"/>
    </bk>
    <bk>
      <rc t="2" v="29014"/>
    </bk>
    <bk>
      <rc t="2" v="29015"/>
    </bk>
    <bk>
      <rc t="2" v="29016"/>
    </bk>
    <bk>
      <rc t="2" v="29017"/>
    </bk>
    <bk>
      <rc t="2" v="29018"/>
    </bk>
    <bk>
      <rc t="2" v="29019"/>
    </bk>
    <bk>
      <rc t="2" v="29020"/>
    </bk>
    <bk>
      <rc t="2" v="29021"/>
    </bk>
    <bk>
      <rc t="2" v="29022"/>
    </bk>
    <bk>
      <rc t="2" v="29023"/>
    </bk>
    <bk>
      <rc t="2" v="29024"/>
    </bk>
    <bk>
      <rc t="2" v="29025"/>
    </bk>
    <bk>
      <rc t="2" v="29026"/>
    </bk>
    <bk>
      <rc t="2" v="29027"/>
    </bk>
    <bk>
      <rc t="2" v="29028"/>
    </bk>
    <bk>
      <rc t="2" v="29029"/>
    </bk>
    <bk>
      <rc t="2" v="29030"/>
    </bk>
    <bk>
      <rc t="2" v="29031"/>
    </bk>
    <bk>
      <rc t="2" v="29032"/>
    </bk>
    <bk>
      <rc t="2" v="29033"/>
    </bk>
    <bk>
      <rc t="2" v="29034"/>
    </bk>
    <bk>
      <rc t="2" v="29035"/>
    </bk>
    <bk>
      <rc t="2" v="29036"/>
    </bk>
    <bk>
      <rc t="2" v="29037"/>
    </bk>
    <bk>
      <rc t="2" v="29038"/>
    </bk>
    <bk>
      <rc t="2" v="29039"/>
    </bk>
    <bk>
      <rc t="2" v="29040"/>
    </bk>
    <bk>
      <rc t="2" v="29041"/>
    </bk>
    <bk>
      <rc t="2" v="29042"/>
    </bk>
    <bk>
      <rc t="2" v="29043"/>
    </bk>
    <bk>
      <rc t="2" v="29044"/>
    </bk>
    <bk>
      <rc t="2" v="29045"/>
    </bk>
    <bk>
      <rc t="2" v="29046"/>
    </bk>
    <bk>
      <rc t="2" v="29047"/>
    </bk>
    <bk>
      <rc t="2" v="29048"/>
    </bk>
    <bk>
      <rc t="2" v="29049"/>
    </bk>
    <bk>
      <rc t="2" v="29050"/>
    </bk>
    <bk>
      <rc t="2" v="29051"/>
    </bk>
    <bk>
      <rc t="2" v="29052"/>
    </bk>
    <bk>
      <rc t="2" v="29053"/>
    </bk>
    <bk>
      <rc t="2" v="29054"/>
    </bk>
    <bk>
      <rc t="2" v="29055"/>
    </bk>
    <bk>
      <rc t="2" v="29056"/>
    </bk>
    <bk>
      <rc t="2" v="29057"/>
    </bk>
    <bk>
      <rc t="2" v="29058"/>
    </bk>
    <bk>
      <rc t="2" v="29059"/>
    </bk>
    <bk>
      <rc t="2" v="29060"/>
    </bk>
    <bk>
      <rc t="2" v="29061"/>
    </bk>
    <bk>
      <rc t="2" v="29062"/>
    </bk>
    <bk>
      <rc t="2" v="29063"/>
    </bk>
    <bk>
      <rc t="2" v="29064"/>
    </bk>
    <bk>
      <rc t="2" v="29065"/>
    </bk>
    <bk>
      <rc t="2" v="29066"/>
    </bk>
    <bk>
      <rc t="2" v="29067"/>
    </bk>
    <bk>
      <rc t="2" v="29068"/>
    </bk>
    <bk>
      <rc t="2" v="29069"/>
    </bk>
    <bk>
      <rc t="2" v="29070"/>
    </bk>
    <bk>
      <rc t="2" v="29071"/>
    </bk>
    <bk>
      <rc t="2" v="29072"/>
    </bk>
    <bk>
      <rc t="2" v="29073"/>
    </bk>
    <bk>
      <rc t="2" v="29074"/>
    </bk>
    <bk>
      <rc t="2" v="29075"/>
    </bk>
    <bk>
      <rc t="2" v="29076"/>
    </bk>
    <bk>
      <rc t="2" v="29077"/>
    </bk>
    <bk>
      <rc t="2" v="29078"/>
    </bk>
    <bk>
      <rc t="2" v="29079"/>
    </bk>
    <bk>
      <rc t="2" v="29080"/>
    </bk>
    <bk>
      <rc t="2" v="29081"/>
    </bk>
    <bk>
      <rc t="2" v="29082"/>
    </bk>
    <bk>
      <rc t="2" v="29083"/>
    </bk>
    <bk>
      <rc t="2" v="29084"/>
    </bk>
    <bk>
      <rc t="2" v="29085"/>
    </bk>
    <bk>
      <rc t="2" v="29086"/>
    </bk>
    <bk>
      <rc t="2" v="29087"/>
    </bk>
    <bk>
      <rc t="2" v="29088"/>
    </bk>
    <bk>
      <rc t="2" v="29089"/>
    </bk>
    <bk>
      <rc t="2" v="29090"/>
    </bk>
    <bk>
      <rc t="2" v="29091"/>
    </bk>
    <bk>
      <rc t="2" v="29092"/>
    </bk>
    <bk>
      <rc t="2" v="29093"/>
    </bk>
    <bk>
      <rc t="2" v="29094"/>
    </bk>
    <bk>
      <rc t="2" v="29095"/>
    </bk>
    <bk>
      <rc t="2" v="29096"/>
    </bk>
    <bk>
      <rc t="2" v="29097"/>
    </bk>
    <bk>
      <rc t="2" v="29098"/>
    </bk>
    <bk>
      <rc t="2" v="29099"/>
    </bk>
    <bk>
      <rc t="2" v="29100"/>
    </bk>
    <bk>
      <rc t="2" v="29101"/>
    </bk>
    <bk>
      <rc t="2" v="29102"/>
    </bk>
    <bk>
      <rc t="2" v="29103"/>
    </bk>
    <bk>
      <rc t="2" v="29104"/>
    </bk>
    <bk>
      <rc t="2" v="29105"/>
    </bk>
    <bk>
      <rc t="2" v="29106"/>
    </bk>
    <bk>
      <rc t="2" v="29107"/>
    </bk>
    <bk>
      <rc t="2" v="29108"/>
    </bk>
    <bk>
      <rc t="2" v="29109"/>
    </bk>
    <bk>
      <rc t="2" v="29110"/>
    </bk>
    <bk>
      <rc t="2" v="29111"/>
    </bk>
    <bk>
      <rc t="2" v="29112"/>
    </bk>
    <bk>
      <rc t="2" v="29113"/>
    </bk>
    <bk>
      <rc t="2" v="29114"/>
    </bk>
    <bk>
      <rc t="2" v="29115"/>
    </bk>
    <bk>
      <rc t="2" v="29116"/>
    </bk>
    <bk>
      <rc t="2" v="29117"/>
    </bk>
    <bk>
      <rc t="2" v="29118"/>
    </bk>
    <bk>
      <rc t="2" v="29119"/>
    </bk>
    <bk>
      <rc t="2" v="29120"/>
    </bk>
    <bk>
      <rc t="2" v="29121"/>
    </bk>
    <bk>
      <rc t="2" v="29122"/>
    </bk>
    <bk>
      <rc t="2" v="29123"/>
    </bk>
    <bk>
      <rc t="2" v="29124"/>
    </bk>
    <bk>
      <rc t="2" v="29125"/>
    </bk>
    <bk>
      <rc t="2" v="29126"/>
    </bk>
    <bk>
      <rc t="2" v="29127"/>
    </bk>
    <bk>
      <rc t="2" v="29128"/>
    </bk>
    <bk>
      <rc t="2" v="29129"/>
    </bk>
    <bk>
      <rc t="2" v="29130"/>
    </bk>
    <bk>
      <rc t="2" v="29131"/>
    </bk>
    <bk>
      <rc t="2" v="29132"/>
    </bk>
    <bk>
      <rc t="2" v="29133"/>
    </bk>
    <bk>
      <rc t="2" v="29134"/>
    </bk>
    <bk>
      <rc t="2" v="29135"/>
    </bk>
    <bk>
      <rc t="2" v="29136"/>
    </bk>
    <bk>
      <rc t="2" v="29137"/>
    </bk>
    <bk>
      <rc t="2" v="29138"/>
    </bk>
    <bk>
      <rc t="2" v="29139"/>
    </bk>
    <bk>
      <rc t="2" v="29140"/>
    </bk>
    <bk>
      <rc t="2" v="29141"/>
    </bk>
    <bk>
      <rc t="2" v="29142"/>
    </bk>
    <bk>
      <rc t="2" v="29143"/>
    </bk>
    <bk>
      <rc t="2" v="29144"/>
    </bk>
    <bk>
      <rc t="2" v="29145"/>
    </bk>
    <bk>
      <rc t="2" v="29146"/>
    </bk>
    <bk>
      <rc t="2" v="29147"/>
    </bk>
    <bk>
      <rc t="2" v="29148"/>
    </bk>
    <bk>
      <rc t="2" v="29149"/>
    </bk>
    <bk>
      <rc t="2" v="29150"/>
    </bk>
    <bk>
      <rc t="2" v="29151"/>
    </bk>
    <bk>
      <rc t="2" v="29152"/>
    </bk>
    <bk>
      <rc t="2" v="29153"/>
    </bk>
    <bk>
      <rc t="2" v="29154"/>
    </bk>
    <bk>
      <rc t="2" v="29155"/>
    </bk>
    <bk>
      <rc t="2" v="29156"/>
    </bk>
    <bk>
      <rc t="2" v="29157"/>
    </bk>
    <bk>
      <rc t="2" v="29158"/>
    </bk>
    <bk>
      <rc t="2" v="29159"/>
    </bk>
    <bk>
      <rc t="2" v="29160"/>
    </bk>
    <bk>
      <rc t="2" v="29161"/>
    </bk>
    <bk>
      <rc t="2" v="29162"/>
    </bk>
    <bk>
      <rc t="2" v="29163"/>
    </bk>
    <bk>
      <rc t="2" v="29164"/>
    </bk>
    <bk>
      <rc t="2" v="29165"/>
    </bk>
    <bk>
      <rc t="2" v="29166"/>
    </bk>
    <bk>
      <rc t="2" v="29167"/>
    </bk>
    <bk>
      <rc t="2" v="29168"/>
    </bk>
    <bk>
      <rc t="2" v="29169"/>
    </bk>
    <bk>
      <rc t="2" v="29170"/>
    </bk>
    <bk>
      <rc t="2" v="29171"/>
    </bk>
    <bk>
      <rc t="2" v="29172"/>
    </bk>
    <bk>
      <rc t="2" v="29173"/>
    </bk>
    <bk>
      <rc t="2" v="29174"/>
    </bk>
    <bk>
      <rc t="2" v="29175"/>
    </bk>
    <bk>
      <rc t="2" v="29176"/>
    </bk>
    <bk>
      <rc t="2" v="29177"/>
    </bk>
    <bk>
      <rc t="2" v="29178"/>
    </bk>
    <bk>
      <rc t="2" v="29179"/>
    </bk>
    <bk>
      <rc t="2" v="29180"/>
    </bk>
    <bk>
      <rc t="2" v="29181"/>
    </bk>
    <bk>
      <rc t="2" v="29182"/>
    </bk>
    <bk>
      <rc t="2" v="29183"/>
    </bk>
    <bk>
      <rc t="2" v="29184"/>
    </bk>
    <bk>
      <rc t="2" v="29185"/>
    </bk>
    <bk>
      <rc t="2" v="29186"/>
    </bk>
    <bk>
      <rc t="2" v="29187"/>
    </bk>
    <bk>
      <rc t="2" v="29188"/>
    </bk>
    <bk>
      <rc t="2" v="29189"/>
    </bk>
    <bk>
      <rc t="2" v="29190"/>
    </bk>
    <bk>
      <rc t="2" v="29191"/>
    </bk>
    <bk>
      <rc t="2" v="29192"/>
    </bk>
    <bk>
      <rc t="2" v="29193"/>
    </bk>
    <bk>
      <rc t="2" v="29194"/>
    </bk>
    <bk>
      <rc t="2" v="29195"/>
    </bk>
    <bk>
      <rc t="2" v="29196"/>
    </bk>
    <bk>
      <rc t="2" v="29197"/>
    </bk>
    <bk>
      <rc t="2" v="29198"/>
    </bk>
    <bk>
      <rc t="2" v="29199"/>
    </bk>
    <bk>
      <rc t="2" v="29200"/>
    </bk>
    <bk>
      <rc t="2" v="29201"/>
    </bk>
    <bk>
      <rc t="2" v="29202"/>
    </bk>
    <bk>
      <rc t="2" v="29203"/>
    </bk>
    <bk>
      <rc t="2" v="29204"/>
    </bk>
    <bk>
      <rc t="2" v="29205"/>
    </bk>
    <bk>
      <rc t="2" v="29206"/>
    </bk>
    <bk>
      <rc t="2" v="29207"/>
    </bk>
    <bk>
      <rc t="2" v="29208"/>
    </bk>
    <bk>
      <rc t="2" v="29209"/>
    </bk>
    <bk>
      <rc t="2" v="29210"/>
    </bk>
    <bk>
      <rc t="2" v="29211"/>
    </bk>
    <bk>
      <rc t="2" v="29212"/>
    </bk>
    <bk>
      <rc t="2" v="29213"/>
    </bk>
    <bk>
      <rc t="2" v="29214"/>
    </bk>
    <bk>
      <rc t="2" v="29215"/>
    </bk>
    <bk>
      <rc t="2" v="29216"/>
    </bk>
    <bk>
      <rc t="2" v="29217"/>
    </bk>
    <bk>
      <rc t="2" v="29218"/>
    </bk>
    <bk>
      <rc t="2" v="29219"/>
    </bk>
    <bk>
      <rc t="2" v="29220"/>
    </bk>
    <bk>
      <rc t="2" v="29221"/>
    </bk>
    <bk>
      <rc t="2" v="29222"/>
    </bk>
    <bk>
      <rc t="2" v="29223"/>
    </bk>
    <bk>
      <rc t="2" v="29224"/>
    </bk>
    <bk>
      <rc t="2" v="29225"/>
    </bk>
    <bk>
      <rc t="2" v="29226"/>
    </bk>
    <bk>
      <rc t="2" v="29227"/>
    </bk>
    <bk>
      <rc t="2" v="29228"/>
    </bk>
    <bk>
      <rc t="2" v="29229"/>
    </bk>
    <bk>
      <rc t="2" v="29230"/>
    </bk>
    <bk>
      <rc t="2" v="29231"/>
    </bk>
    <bk>
      <rc t="2" v="29232"/>
    </bk>
    <bk>
      <rc t="2" v="29233"/>
    </bk>
    <bk>
      <rc t="2" v="29234"/>
    </bk>
    <bk>
      <rc t="2" v="29235"/>
    </bk>
    <bk>
      <rc t="2" v="29236"/>
    </bk>
    <bk>
      <rc t="2" v="29237"/>
    </bk>
    <bk>
      <rc t="2" v="29238"/>
    </bk>
    <bk>
      <rc t="2" v="29239"/>
    </bk>
    <bk>
      <rc t="2" v="29240"/>
    </bk>
    <bk>
      <rc t="2" v="29241"/>
    </bk>
    <bk>
      <rc t="2" v="29242"/>
    </bk>
    <bk>
      <rc t="2" v="29243"/>
    </bk>
    <bk>
      <rc t="2" v="29244"/>
    </bk>
    <bk>
      <rc t="2" v="29245"/>
    </bk>
    <bk>
      <rc t="2" v="29246"/>
    </bk>
    <bk>
      <rc t="2" v="29247"/>
    </bk>
    <bk>
      <rc t="2" v="29248"/>
    </bk>
    <bk>
      <rc t="2" v="29249"/>
    </bk>
    <bk>
      <rc t="2" v="29250"/>
    </bk>
    <bk>
      <rc t="2" v="29251"/>
    </bk>
    <bk>
      <rc t="2" v="29252"/>
    </bk>
    <bk>
      <rc t="2" v="29253"/>
    </bk>
    <bk>
      <rc t="2" v="29254"/>
    </bk>
    <bk>
      <rc t="2" v="29255"/>
    </bk>
    <bk>
      <rc t="2" v="29256"/>
    </bk>
    <bk>
      <rc t="2" v="29257"/>
    </bk>
    <bk>
      <rc t="2" v="29258"/>
    </bk>
    <bk>
      <rc t="2" v="29259"/>
    </bk>
    <bk>
      <rc t="2" v="29260"/>
    </bk>
    <bk>
      <rc t="2" v="29261"/>
    </bk>
    <bk>
      <rc t="2" v="29262"/>
    </bk>
    <bk>
      <rc t="2" v="29263"/>
    </bk>
    <bk>
      <rc t="2" v="29264"/>
    </bk>
    <bk>
      <rc t="2" v="29265"/>
    </bk>
    <bk>
      <rc t="2" v="29266"/>
    </bk>
    <bk>
      <rc t="2" v="29267"/>
    </bk>
    <bk>
      <rc t="2" v="29268"/>
    </bk>
    <bk>
      <rc t="2" v="29269"/>
    </bk>
    <bk>
      <rc t="2" v="29270"/>
    </bk>
    <bk>
      <rc t="2" v="29271"/>
    </bk>
    <bk>
      <rc t="2" v="29272"/>
    </bk>
    <bk>
      <rc t="2" v="29273"/>
    </bk>
    <bk>
      <rc t="2" v="29274"/>
    </bk>
    <bk>
      <rc t="2" v="29275"/>
    </bk>
    <bk>
      <rc t="2" v="29276"/>
    </bk>
    <bk>
      <rc t="2" v="29277"/>
    </bk>
    <bk>
      <rc t="2" v="29278"/>
    </bk>
    <bk>
      <rc t="2" v="29279"/>
    </bk>
    <bk>
      <rc t="2" v="29280"/>
    </bk>
    <bk>
      <rc t="2" v="29281"/>
    </bk>
    <bk>
      <rc t="2" v="29282"/>
    </bk>
    <bk>
      <rc t="2" v="29283"/>
    </bk>
    <bk>
      <rc t="2" v="29284"/>
    </bk>
    <bk>
      <rc t="2" v="29285"/>
    </bk>
    <bk>
      <rc t="2" v="29286"/>
    </bk>
    <bk>
      <rc t="2" v="29287"/>
    </bk>
    <bk>
      <rc t="2" v="29288"/>
    </bk>
    <bk>
      <rc t="2" v="29289"/>
    </bk>
    <bk>
      <rc t="2" v="29290"/>
    </bk>
    <bk>
      <rc t="2" v="29291"/>
    </bk>
    <bk>
      <rc t="2" v="29292"/>
    </bk>
    <bk>
      <rc t="2" v="29293"/>
    </bk>
    <bk>
      <rc t="2" v="29294"/>
    </bk>
    <bk>
      <rc t="2" v="29295"/>
    </bk>
    <bk>
      <rc t="2" v="29296"/>
    </bk>
    <bk>
      <rc t="2" v="29297"/>
    </bk>
    <bk>
      <rc t="2" v="29298"/>
    </bk>
    <bk>
      <rc t="2" v="29299"/>
    </bk>
    <bk>
      <rc t="2" v="29300"/>
    </bk>
    <bk>
      <rc t="2" v="29301"/>
    </bk>
    <bk>
      <rc t="2" v="29302"/>
    </bk>
    <bk>
      <rc t="2" v="29303"/>
    </bk>
    <bk>
      <rc t="2" v="29304"/>
    </bk>
    <bk>
      <rc t="2" v="29305"/>
    </bk>
    <bk>
      <rc t="2" v="29306"/>
    </bk>
    <bk>
      <rc t="2" v="29307"/>
    </bk>
    <bk>
      <rc t="2" v="29308"/>
    </bk>
    <bk>
      <rc t="2" v="29309"/>
    </bk>
    <bk>
      <rc t="2" v="29310"/>
    </bk>
    <bk>
      <rc t="2" v="29311"/>
    </bk>
    <bk>
      <rc t="2" v="29312"/>
    </bk>
    <bk>
      <rc t="2" v="29313"/>
    </bk>
    <bk>
      <rc t="2" v="29314"/>
    </bk>
    <bk>
      <rc t="2" v="29315"/>
    </bk>
    <bk>
      <rc t="2" v="29316"/>
    </bk>
    <bk>
      <rc t="2" v="29317"/>
    </bk>
    <bk>
      <rc t="2" v="29318"/>
    </bk>
    <bk>
      <rc t="2" v="29319"/>
    </bk>
    <bk>
      <rc t="2" v="29320"/>
    </bk>
    <bk>
      <rc t="2" v="29321"/>
    </bk>
    <bk>
      <rc t="2" v="29322"/>
    </bk>
    <bk>
      <rc t="2" v="29323"/>
    </bk>
    <bk>
      <rc t="2" v="29324"/>
    </bk>
  </valueMetadata>
</metadata>
</file>

<file path=xl/sharedStrings.xml><?xml version="1.0" encoding="utf-8"?>
<sst xmlns="http://schemas.openxmlformats.org/spreadsheetml/2006/main" count="487" uniqueCount="183">
  <si>
    <t>CORESTICKM159SFRBATL</t>
  </si>
  <si>
    <t>lin</t>
  </si>
  <si>
    <t>m</t>
  </si>
  <si>
    <t>Percent Change from Year Ago, Seasonally Adjusted</t>
  </si>
  <si>
    <t>Monthly</t>
  </si>
  <si>
    <t>Sticky Price Consumer Price Index less Food and Energy</t>
  </si>
  <si>
    <t>Federal Reserve Bank of Atlanta</t>
  </si>
  <si>
    <t>date</t>
  </si>
  <si>
    <t>value</t>
  </si>
  <si>
    <t>Quarterly</t>
  </si>
  <si>
    <t>2009-01-01 to 2024-07-01</t>
  </si>
  <si>
    <t>U.S. Bureau of Economic Analysis</t>
  </si>
  <si>
    <t>Computers, Phones &amp; Household Electronics</t>
  </si>
  <si>
    <t>Semiconductors &amp; Semiconductor Equipment</t>
  </si>
  <si>
    <t>Software &amp; IT Services</t>
  </si>
  <si>
    <t>Diversified Retail</t>
  </si>
  <si>
    <t>Consumer Goods Conglomerates</t>
  </si>
  <si>
    <t>Automobiles &amp; Auto Parts</t>
  </si>
  <si>
    <t>Pharmaceuticals</t>
  </si>
  <si>
    <t>Banking Services</t>
  </si>
  <si>
    <t>Oil &amp; Gas</t>
  </si>
  <si>
    <t>Healthcare Providers &amp; Services</t>
  </si>
  <si>
    <t>Specialty Retailers</t>
  </si>
  <si>
    <t>Personal &amp; Household Products &amp; Services</t>
  </si>
  <si>
    <t>Food &amp; Drug Retailing</t>
  </si>
  <si>
    <t>Beverages</t>
  </si>
  <si>
    <t>Chemicals</t>
  </si>
  <si>
    <t>Communications &amp; Networking</t>
  </si>
  <si>
    <t>Hotels &amp; Entertainment Services</t>
  </si>
  <si>
    <t>Healthcare Equipment &amp; Supplies</t>
  </si>
  <si>
    <t>Food &amp; Tobacco</t>
  </si>
  <si>
    <t>Aerospace &amp; Defense</t>
  </si>
  <si>
    <t>Machinery, Equipment &amp; Components</t>
  </si>
  <si>
    <t>Telecommunications Services</t>
  </si>
  <si>
    <t>Media &amp; Publishing</t>
  </si>
  <si>
    <t>Electrical Utilities &amp; IPPs</t>
  </si>
  <si>
    <t>Financial Technology (Fintech) &amp; Infrastructure</t>
  </si>
  <si>
    <t>Investment Banking &amp; Investment Services</t>
  </si>
  <si>
    <t>Professional &amp; Commercial Services</t>
  </si>
  <si>
    <t>Insurance</t>
  </si>
  <si>
    <t>Freight &amp; Logistics Services</t>
  </si>
  <si>
    <t>Biotechnology &amp; Medical Research</t>
  </si>
  <si>
    <t>Residential &amp; Commercial REIT</t>
  </si>
  <si>
    <t>Textiles &amp; Apparel</t>
  </si>
  <si>
    <t>Electronic Equipment &amp; Parts</t>
  </si>
  <si>
    <t>Metals &amp; Mining</t>
  </si>
  <si>
    <t>Oil &amp; Gas Related Equipment and Services</t>
  </si>
  <si>
    <t>Multiline Utilities</t>
  </si>
  <si>
    <t>Homebuilding &amp; Construction Supplies</t>
  </si>
  <si>
    <t>Construction &amp; Engineering</t>
  </si>
  <si>
    <t>Passenger Transportation Services</t>
  </si>
  <si>
    <t>Construction Materials</t>
  </si>
  <si>
    <t>Office Equipment</t>
  </si>
  <si>
    <t>Water Utilities</t>
  </si>
  <si>
    <t>Containers &amp; Packaging</t>
  </si>
  <si>
    <t>Natural Gas Utilities</t>
  </si>
  <si>
    <t>Renewable Energy</t>
  </si>
  <si>
    <t>Leisure Products</t>
  </si>
  <si>
    <t>Household Goods</t>
  </si>
  <si>
    <t>GDP</t>
  </si>
  <si>
    <t>UNEMPLOYMENT</t>
  </si>
  <si>
    <t>2009-01-01 to 2024-11-01</t>
  </si>
  <si>
    <t>q</t>
  </si>
  <si>
    <t>GDPC1</t>
  </si>
  <si>
    <t>Billions of Chained 2017 Dollars, Seasonally Adjusted Annual Rate</t>
  </si>
  <si>
    <t>Real Gross Domestic Product</t>
  </si>
  <si>
    <t>UNRATE</t>
  </si>
  <si>
    <t>Percent, Seasonally Adjusted</t>
  </si>
  <si>
    <t>Unemployment Rate</t>
  </si>
  <si>
    <t>U.S. Bureau of Labor Statistics</t>
  </si>
  <si>
    <t>avr</t>
  </si>
  <si>
    <t>med.</t>
  </si>
  <si>
    <t>INFLATION</t>
  </si>
  <si>
    <t>US DEBT</t>
  </si>
  <si>
    <t>GFDEBTN</t>
  </si>
  <si>
    <t>Millions of Dollars, Not Seasonally Adjusted</t>
  </si>
  <si>
    <t>Quarterly, End of Period</t>
  </si>
  <si>
    <t>Federal Debt: Total Public Debt</t>
  </si>
  <si>
    <t>U.S. Department of the Treasury. Fiscal Service</t>
  </si>
  <si>
    <t>BAMLC0A4CBBBEY</t>
  </si>
  <si>
    <t>BAMLC0A1CAAAEY</t>
  </si>
  <si>
    <t>ICE BofA BBB US Corporate Index Effective Yield</t>
  </si>
  <si>
    <t>Percent, Not Seasonally Adjusted</t>
  </si>
  <si>
    <t>ICE BofA AAA US Corporate Index Effective Yield </t>
  </si>
  <si>
    <t>m, avg</t>
  </si>
  <si>
    <t>2012-01-01 to 2024-12-01</t>
  </si>
  <si>
    <t>ICE BofA AAA US Corporate Index Effective Yield</t>
  </si>
  <si>
    <t>Ice Data Indices, LLC</t>
  </si>
  <si>
    <t>Credit Spreads ( AAA - BBB bonds) basis points</t>
  </si>
  <si>
    <t>N</t>
  </si>
  <si>
    <t>2011-10-01 to 2024-07-01</t>
  </si>
  <si>
    <t>M2</t>
  </si>
  <si>
    <t>Board of Governors of the Federal Reserve System (US)</t>
  </si>
  <si>
    <t>WM2NS</t>
  </si>
  <si>
    <t>Billions of Dollars, Not Seasonally Adjusted</t>
  </si>
  <si>
    <t>2011-12-01 to 2024-12-01</t>
  </si>
  <si>
    <t>H41RESPPALDKNWW</t>
  </si>
  <si>
    <t>WRESBAL</t>
  </si>
  <si>
    <t>WORAL</t>
  </si>
  <si>
    <t>SWPT</t>
  </si>
  <si>
    <t>WALCL</t>
  </si>
  <si>
    <t>RRPONTSYD</t>
  </si>
  <si>
    <t>Millions of U.S. Dollars, Not Seasonally Adjusted</t>
  </si>
  <si>
    <t>Billions of U.S. Dollars, Not Seasonally Adjusted</t>
  </si>
  <si>
    <t>Billions of US Dollars, Not Seasonally Adjusted</t>
  </si>
  <si>
    <t>Assets: Liquidity and Credit Facilities: Loans: Bank Term Funding Program, Net: Wednesday Level</t>
  </si>
  <si>
    <t>Liabilities and Capital: Other Factors Draining Reserve Balances: Reserve Balances with Federal Reserve Banks: Week Average</t>
  </si>
  <si>
    <t>Assets: Other: Repurchase Agreements: Wednesday Level</t>
  </si>
  <si>
    <t>Assets: Central Bank Liquidity Swaps: Central Bank Liquidity Swaps: Wednesday Level</t>
  </si>
  <si>
    <t>Assets: Total Assets: Total Assets (Less Eliminations from Consolidation): Wednesday Level</t>
  </si>
  <si>
    <t>Overnight Reverse Repurchase Agreements: Treasury Securities Sold by the Federal Reserve in the Temporary Open Market Operations</t>
  </si>
  <si>
    <t>Federal Reserve Bank of New York</t>
  </si>
  <si>
    <t>Banking Reserves</t>
  </si>
  <si>
    <t>Standing Repo Facility</t>
  </si>
  <si>
    <t>CB swap lines</t>
  </si>
  <si>
    <t>Feds total assets</t>
  </si>
  <si>
    <t>RRP</t>
  </si>
  <si>
    <t>BTFP</t>
  </si>
  <si>
    <t>2012-03-01 to 2024-12-01</t>
  </si>
  <si>
    <t>Change</t>
  </si>
  <si>
    <t>DGS30</t>
  </si>
  <si>
    <t>DGS20</t>
  </si>
  <si>
    <t>DGS10</t>
  </si>
  <si>
    <t>DGS5</t>
  </si>
  <si>
    <t>DGS2</t>
  </si>
  <si>
    <t>DGS1</t>
  </si>
  <si>
    <t>DGS6MO</t>
  </si>
  <si>
    <t>Market Yield on U.S. Treasury Securities at 30-Year Constant Maturity, Quoted on an Investment Basis</t>
  </si>
  <si>
    <t>Market Yield on U.S. Treasury Securities at 20-Year Constant Maturity, Quoted on an Investment Basis</t>
  </si>
  <si>
    <t>Market Yield on U.S. Treasury Securities at 10-Year Constant Maturity, Quoted on an Investment Basis</t>
  </si>
  <si>
    <t>Market Yield on U.S. Treasury Securities at 5-Year Constant Maturity, Quoted on an Investment Basis</t>
  </si>
  <si>
    <t>Market Yield on U.S. Treasury Securities at 2-Year Constant Maturity, Quoted on an Investment Basis</t>
  </si>
  <si>
    <t>Market Yield on U.S. Treasury Securities at 1-Year Constant Maturity, Quoted on an Investment Basis</t>
  </si>
  <si>
    <t>Market Yield on U.S. Treasury Securities at 6-Month Constant Maturity, Quoted on an Investment Basis</t>
  </si>
  <si>
    <t>DGS3MO</t>
  </si>
  <si>
    <t>Market Yield on U.S. Treasury Securities at 3-Month Constant Maturity, Quoted on an Investment Basis</t>
  </si>
  <si>
    <t>2012-01-01 to 2024-11-01</t>
  </si>
  <si>
    <t>FED assets + Banking Reserves</t>
  </si>
  <si>
    <t>DEPOSITS  OF BANKS IN FED</t>
  </si>
  <si>
    <t>Regime</t>
  </si>
  <si>
    <t>Date</t>
  </si>
  <si>
    <t>30Y</t>
  </si>
  <si>
    <t>20Y</t>
  </si>
  <si>
    <t>10Y</t>
  </si>
  <si>
    <t>5Y</t>
  </si>
  <si>
    <t>2Y</t>
  </si>
  <si>
    <t>1Y</t>
  </si>
  <si>
    <t>6M</t>
  </si>
  <si>
    <t>3M</t>
  </si>
  <si>
    <t>Risk Premium</t>
  </si>
  <si>
    <t>2y10y</t>
  </si>
  <si>
    <t>Yield Curve Regime</t>
  </si>
  <si>
    <t>10y30y</t>
  </si>
  <si>
    <t>PCE</t>
  </si>
  <si>
    <t>pce</t>
  </si>
  <si>
    <t>Billions of Dollars, Seasonally Adjusted Annual Rate</t>
  </si>
  <si>
    <t>Personal Consumption Expenditures</t>
  </si>
  <si>
    <t>2011-10-01 to 2024-11-01</t>
  </si>
  <si>
    <t>Intervension of FED</t>
  </si>
  <si>
    <t>NASDAQ 100</t>
  </si>
  <si>
    <t xml:space="preserve">SP500 </t>
  </si>
  <si>
    <t>SP500</t>
  </si>
  <si>
    <t>NASDAQ100</t>
  </si>
  <si>
    <t>DJIA</t>
  </si>
  <si>
    <t>2016-01-01 to 2025-01-01</t>
  </si>
  <si>
    <t>S&amp;P 500</t>
  </si>
  <si>
    <t>NASDAQ 100 Index</t>
  </si>
  <si>
    <t>Dow Jones Industrial Average</t>
  </si>
  <si>
    <t>S&amp;P Dow Jones Indices LLC</t>
  </si>
  <si>
    <t>NASDAQ OMX Group</t>
  </si>
  <si>
    <t>2011-01-01 to 2025-01-01</t>
  </si>
  <si>
    <t>pch</t>
  </si>
  <si>
    <t>Percent Change, Index, Not Seasonally Adjusted</t>
  </si>
  <si>
    <t>for all sectors and indexes there is formula (St - St-1)/St-1</t>
  </si>
  <si>
    <t>10y30</t>
  </si>
  <si>
    <t>Duration Premium 3m30y</t>
  </si>
  <si>
    <t>PCH</t>
  </si>
  <si>
    <t>VALUE</t>
  </si>
  <si>
    <t>IF Greater than</t>
  </si>
  <si>
    <t>Duration Premium</t>
  </si>
  <si>
    <t>2y monthly change</t>
  </si>
  <si>
    <t>10y monthly change</t>
  </si>
  <si>
    <t>Bull or Bear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</si>
</sst>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0.000%"/>
    <numFmt numFmtId="166" formatCode="0.0000%"/>
    <numFmt numFmtId="167" formatCode="0.0%"/>
  </numFmts>
  <fonts count="10" x14ac:knownFonts="1">
    <font>
      <sz val="11"/>
      <color theme="1"/>
      <name val="Aptos Narrow"/>
      <family val="2"/>
      <charset val="238"/>
      <scheme val="minor"/>
    </font>
    <font>
      <sz val="11"/>
      <color theme="1"/>
      <name val="Aptos Narrow"/>
      <family val="2"/>
      <charset val="238"/>
      <scheme val="minor"/>
    </font>
    <font>
      <b/>
      <sz val="7"/>
      <color rgb="FF666666"/>
      <name val="Lucida Sans"/>
      <family val="2"/>
    </font>
    <font>
      <sz val="11"/>
      <color rgb="FF000000"/>
      <name val="Aptos Narrow"/>
      <family val="2"/>
      <charset val="238"/>
      <scheme val="minor"/>
    </font>
    <font>
      <b/>
      <sz val="3"/>
      <color rgb="FF666666"/>
      <name val="Lucida Sans"/>
      <family val="2"/>
    </font>
    <font>
      <sz val="11"/>
      <color theme="1"/>
      <name val="Aptos Narrow"/>
      <family val="2"/>
      <scheme val="minor"/>
    </font>
    <font>
      <b/>
      <sz val="4"/>
      <color rgb="FF333333"/>
      <name val="Lucida Sans"/>
      <family val="2"/>
    </font>
    <font>
      <b/>
      <sz val="6"/>
      <color rgb="FF333333"/>
      <name val="Lucida Sans"/>
      <family val="2"/>
    </font>
    <font>
      <sz val="10"/>
      <color rgb="FF555555"/>
      <name val="Source Sans Pro"/>
      <family val="2"/>
    </font>
    <font>
      <sz val="10"/>
      <name val="Arial"/>
      <family val="2"/>
    </font>
  </fonts>
  <fills count="2">
    <fill>
      <patternFill patternType="none"/>
    </fill>
    <fill>
      <patternFill patternType="gray125"/>
    </fill>
  </fills>
  <borders count="1">
    <border>
      <left/>
      <right/>
      <top/>
      <bottom/>
      <diagonal/>
    </border>
  </borders>
  <cellStyleXfs count="4">
    <xf numFmtId="0" fontId="0" fillId="0" borderId="0"/>
    <xf numFmtId="9" fontId="1" fillId="0" borderId="0" applyFont="0" applyFill="0" applyBorder="0" applyAlignment="0" applyProtection="0"/>
    <xf numFmtId="0" fontId="9" fillId="0" borderId="0"/>
    <xf numFmtId="0" fontId="5" fillId="0" borderId="0"/>
  </cellStyleXfs>
  <cellXfs count="24">
    <xf numFmtId="0" fontId="0" fillId="0" borderId="0" xfId="0"/>
    <xf numFmtId="14" fontId="0" fillId="0" borderId="0" xfId="0" applyNumberFormat="1"/>
    <xf numFmtId="0" fontId="2" fillId="0" borderId="0" xfId="0" applyFont="1"/>
    <xf numFmtId="164" fontId="0" fillId="0" borderId="0" xfId="0" applyNumberFormat="1"/>
    <xf numFmtId="9" fontId="0" fillId="0" borderId="0" xfId="1" applyFont="1"/>
    <xf numFmtId="10" fontId="0" fillId="0" borderId="0" xfId="1" applyNumberFormat="1" applyFont="1"/>
    <xf numFmtId="165" fontId="0" fillId="0" borderId="0" xfId="1" applyNumberFormat="1" applyFont="1"/>
    <xf numFmtId="166" fontId="0" fillId="0" borderId="0" xfId="1" applyNumberFormat="1" applyFont="1"/>
    <xf numFmtId="0" fontId="3" fillId="0" borderId="0" xfId="0" applyFont="1"/>
    <xf numFmtId="0" fontId="4" fillId="0" borderId="0" xfId="0" applyFont="1"/>
    <xf numFmtId="167" fontId="0" fillId="0" borderId="0" xfId="1" applyNumberFormat="1" applyFont="1"/>
    <xf numFmtId="0" fontId="5" fillId="0" borderId="0" xfId="0" applyFont="1"/>
    <xf numFmtId="9" fontId="0" fillId="0" borderId="0" xfId="0" applyNumberFormat="1"/>
    <xf numFmtId="10" fontId="0" fillId="0" borderId="0" xfId="0" applyNumberFormat="1"/>
    <xf numFmtId="0" fontId="6" fillId="0" borderId="0" xfId="0" applyFont="1"/>
    <xf numFmtId="0" fontId="7" fillId="0" borderId="0" xfId="0" applyFont="1"/>
    <xf numFmtId="0" fontId="7" fillId="0" borderId="0" xfId="0" applyFont="1" applyAlignment="1">
      <alignment vertical="center"/>
    </xf>
    <xf numFmtId="0" fontId="0" fillId="0" borderId="0" xfId="1" applyNumberFormat="1" applyFont="1"/>
    <xf numFmtId="0" fontId="8" fillId="0" borderId="0" xfId="0" applyFont="1"/>
    <xf numFmtId="165" fontId="5" fillId="0" borderId="0" xfId="1" applyNumberFormat="1" applyFont="1"/>
    <xf numFmtId="165" fontId="0" fillId="0" borderId="0" xfId="0" applyNumberFormat="1"/>
    <xf numFmtId="0" fontId="0" fillId="0" borderId="0" xfId="0">
      <extLst>
        <ext xmlns:xfpb="http://schemas.microsoft.com/office/spreadsheetml/2022/featurepropertybag" uri="{C7286773-470A-42A8-94C5-96B5CB345126}">
          <xfpb:xfComplement i="0"/>
        </ext>
      </extLst>
    </xf>
    <xf numFmtId="14" fontId="0" fillId="0" borderId="0" xfId="0" applyNumberFormat="1">
      <extLst>
        <ext xmlns:xfpb="http://schemas.microsoft.com/office/spreadsheetml/2022/featurepropertybag" uri="{C7286773-470A-42A8-94C5-96B5CB345126}">
          <xfpb:xfComplement i="0"/>
        </ext>
      </extLst>
    </xf>
    <xf numFmtId="0" fontId="0" fillId="0" borderId="0" xfId="0" applyNumberFormat="1"/>
  </cellXfs>
  <cellStyles count="4">
    <cellStyle name="Normal 2" xfId="2" xr:uid="{144C04AA-CFA6-4FE6-A35B-32B4AADFF1FB}"/>
    <cellStyle name="Normalny" xfId="0" builtinId="0"/>
    <cellStyle name="Normalny 2" xfId="3" xr:uid="{63D83088-0A59-4981-9D4C-EC9347085E35}"/>
    <cellStyle name="Procentowy"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26" Type="http://schemas.microsoft.com/office/2022/11/relationships/FeaturePropertyBag" Target="featurePropertyBag/featurePropertyBag.xml"/><Relationship Id="rId3" Type="http://schemas.openxmlformats.org/officeDocument/2006/relationships/worksheet" Target="worksheets/sheet3.xml"/><Relationship Id="rId21" Type="http://schemas.microsoft.com/office/2017/06/relationships/rdArray" Target="richData/rdarray.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17/06/relationships/richStyles" Target="richData/richStyles.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wkaco\Desktop\varcov_py%20(version%201).xlsb.xlsx" TargetMode="External"/><Relationship Id="rId1" Type="http://schemas.openxmlformats.org/officeDocument/2006/relationships/externalLinkPath" Target="varcov_py%20(version%201).xls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CALCULATION"/>
      <sheetName val="RAW DATA"/>
      <sheetName val="GDPandRestFormated"/>
      <sheetName val="CPI"/>
      <sheetName val="UNENPLOYMENT"/>
      <sheetName val="Interest rates"/>
    </sheetNames>
    <sheetDataSet>
      <sheetData sheetId="0" refreshError="1"/>
      <sheetData sheetId="1">
        <row r="4">
          <cell r="EY4">
            <v>0.97199068566974356</v>
          </cell>
          <cell r="EZ4">
            <v>0.26334059912839308</v>
          </cell>
          <cell r="FA4">
            <v>1.3997930946756021</v>
          </cell>
          <cell r="FB4">
            <v>0.2405545012917838</v>
          </cell>
          <cell r="FC4">
            <v>0.88936185739630591</v>
          </cell>
          <cell r="FD4">
            <v>0.99512539778142906</v>
          </cell>
          <cell r="FE4">
            <v>0.59845759581383795</v>
          </cell>
          <cell r="FF4">
            <v>-0.1391515263373618</v>
          </cell>
          <cell r="FG4">
            <v>-0.72854065774850252</v>
          </cell>
          <cell r="FH4">
            <v>-0.74654599010132583</v>
          </cell>
          <cell r="FI4">
            <v>1.2268779053903545</v>
          </cell>
          <cell r="FJ4">
            <v>0.92222961184583763</v>
          </cell>
          <cell r="FK4">
            <v>-0.57390464030369381</v>
          </cell>
          <cell r="FL4">
            <v>1.1215102879363137</v>
          </cell>
          <cell r="FM4">
            <v>0.90737038786836977</v>
          </cell>
          <cell r="FN4">
            <v>1.24058213323164</v>
          </cell>
          <cell r="FO4">
            <v>1.121363097427907</v>
          </cell>
          <cell r="FP4">
            <v>-0.28579257891411297</v>
          </cell>
          <cell r="FQ4">
            <v>-0.22896245406571694</v>
          </cell>
          <cell r="FR4">
            <v>-1.8164318110121997</v>
          </cell>
          <cell r="FS4">
            <v>0.91424496828842006</v>
          </cell>
          <cell r="FT4">
            <v>-0.24886827086195967</v>
          </cell>
          <cell r="FU4">
            <v>-0.68252191537559137</v>
          </cell>
          <cell r="FV4">
            <v>0.39316329051719057</v>
          </cell>
          <cell r="FW4">
            <v>1.9717547045323225</v>
          </cell>
          <cell r="FX4">
            <v>0.66569883670492513</v>
          </cell>
          <cell r="FY4">
            <v>1.3368623025337423</v>
          </cell>
          <cell r="FZ4">
            <v>-8.487677964202181E-2</v>
          </cell>
          <cell r="GA4">
            <v>0.38998668346063486</v>
          </cell>
          <cell r="GB4">
            <v>0.67090977141857255</v>
          </cell>
          <cell r="GC4">
            <v>0.665397397653546</v>
          </cell>
          <cell r="GD4">
            <v>0.30489413082477912</v>
          </cell>
          <cell r="GE4">
            <v>1.1628262769172883</v>
          </cell>
          <cell r="GF4">
            <v>-2.1208345955949275</v>
          </cell>
          <cell r="GG4">
            <v>-0.53544564808926109</v>
          </cell>
          <cell r="GH4">
            <v>0.48752059545302789</v>
          </cell>
          <cell r="GI4">
            <v>1.1252311077272878</v>
          </cell>
          <cell r="GJ4">
            <v>-0.25574632806684267</v>
          </cell>
          <cell r="GK4">
            <v>0.59869856758813789</v>
          </cell>
          <cell r="GL4">
            <v>0.12596138827114117</v>
          </cell>
          <cell r="GM4">
            <v>0.62854987320962485</v>
          </cell>
          <cell r="GN4">
            <v>1.1868580238470654</v>
          </cell>
          <cell r="GO4">
            <v>0.48809653734598391</v>
          </cell>
          <cell r="GP4">
            <v>0.92370188543299359</v>
          </cell>
          <cell r="GQ4">
            <v>1.3461050785400377</v>
          </cell>
          <cell r="GR4">
            <v>-0.2595562402444887</v>
          </cell>
          <cell r="GS4">
            <v>-0.55058375535205539</v>
          </cell>
          <cell r="GT4">
            <v>0.21527822723877818</v>
          </cell>
          <cell r="GU4">
            <v>0.89091729533118957</v>
          </cell>
          <cell r="GV4">
            <v>-0.88782187635450138</v>
          </cell>
          <cell r="GW4">
            <v>-0.92135953585413954</v>
          </cell>
          <cell r="GX4">
            <v>-1.7359680432731912</v>
          </cell>
          <cell r="GY4">
            <v>-1.2371112145841092</v>
          </cell>
          <cell r="GZ4">
            <v>0.46955056832950975</v>
          </cell>
          <cell r="HA4">
            <v>0.56927403064266902</v>
          </cell>
          <cell r="HB4">
            <v>-0.15448677116937232</v>
          </cell>
          <cell r="HC4">
            <v>0.25991761534404856</v>
          </cell>
          <cell r="HD4">
            <v>0.46136228428698162</v>
          </cell>
          <cell r="HE4">
            <v>-0.84297263063341832</v>
          </cell>
          <cell r="HF4">
            <v>0.90716997559687851</v>
          </cell>
          <cell r="HG4">
            <v>-0.99682177295829488</v>
          </cell>
          <cell r="HH4">
            <v>-1.1772987690663679</v>
          </cell>
          <cell r="HI4">
            <v>-0.29280866002241518</v>
          </cell>
          <cell r="HJ4">
            <v>-0.25559122783534327</v>
          </cell>
          <cell r="HK4">
            <v>-8.0787011874118783E-2</v>
          </cell>
          <cell r="HL4">
            <v>8.8141289311883444E-3</v>
          </cell>
          <cell r="HM4">
            <v>2.4108482115029084E-2</v>
          </cell>
          <cell r="HN4">
            <v>7.1233659559521729E-4</v>
          </cell>
          <cell r="HO4">
            <v>0.97519479213307025</v>
          </cell>
          <cell r="HP4">
            <v>0.28381271811226522</v>
          </cell>
          <cell r="HQ4">
            <v>-0.17413405780005803</v>
          </cell>
          <cell r="HR4">
            <v>-1.989179216852776</v>
          </cell>
          <cell r="HS4">
            <v>1.4230619406045613</v>
          </cell>
          <cell r="HT4">
            <v>0.47863688748697691</v>
          </cell>
        </row>
        <row r="5">
          <cell r="EY5">
            <v>0.13217365191314789</v>
          </cell>
          <cell r="EZ5">
            <v>2.9600004070997971E-2</v>
          </cell>
          <cell r="FA5">
            <v>-0.3648489952341662</v>
          </cell>
          <cell r="FB5">
            <v>-1.4655166456552</v>
          </cell>
          <cell r="FC5">
            <v>-0.45755966074291837</v>
          </cell>
          <cell r="FD5">
            <v>-0.71508511729659197</v>
          </cell>
          <cell r="FE5">
            <v>-1.6018796984644195</v>
          </cell>
          <cell r="FF5">
            <v>1.2121407286750145</v>
          </cell>
          <cell r="FG5">
            <v>-0.95780799291598462</v>
          </cell>
          <cell r="FH5">
            <v>-0.6885538327468349</v>
          </cell>
          <cell r="FI5">
            <v>-0.82140016927254944</v>
          </cell>
          <cell r="FJ5">
            <v>0.64139722604050275</v>
          </cell>
          <cell r="FK5">
            <v>-0.68296320223518781</v>
          </cell>
          <cell r="FL5">
            <v>-0.71198408707690963</v>
          </cell>
          <cell r="FM5">
            <v>-0.70724694018810019</v>
          </cell>
          <cell r="FN5">
            <v>-0.7986202931922135</v>
          </cell>
          <cell r="FO5">
            <v>-0.17340216952132798</v>
          </cell>
          <cell r="FP5">
            <v>-0.20738067039246261</v>
          </cell>
          <cell r="FQ5">
            <v>-0.42440594092360628</v>
          </cell>
          <cell r="FR5">
            <v>0.50777653238440745</v>
          </cell>
          <cell r="FS5">
            <v>-7.3959910857058192E-2</v>
          </cell>
          <cell r="FT5">
            <v>0.75413996038094777</v>
          </cell>
          <cell r="FU5">
            <v>0.44945801698642573</v>
          </cell>
          <cell r="FV5">
            <v>-1.7837442120026283</v>
          </cell>
          <cell r="FW5">
            <v>-0.14212711828929978</v>
          </cell>
          <cell r="FX5">
            <v>0.27283015961995327</v>
          </cell>
          <cell r="FY5">
            <v>-0.91763163160996319</v>
          </cell>
          <cell r="FZ5">
            <v>-1.111068629772124</v>
          </cell>
          <cell r="GA5">
            <v>-0.72893435291460174</v>
          </cell>
          <cell r="GB5">
            <v>-1.2516139023006081</v>
          </cell>
          <cell r="GC5">
            <v>-1.2202497558863106</v>
          </cell>
          <cell r="GD5">
            <v>-0.29542952934521227</v>
          </cell>
          <cell r="GE5">
            <v>-0.3162861006349994</v>
          </cell>
          <cell r="GF5">
            <v>-1.2345436686886895</v>
          </cell>
          <cell r="GG5">
            <v>-1.1884812079623859</v>
          </cell>
          <cell r="GH5">
            <v>-2.1483248441637333</v>
          </cell>
          <cell r="GI5">
            <v>1.5404486941312319</v>
          </cell>
          <cell r="GJ5">
            <v>-2.0479095029015193</v>
          </cell>
          <cell r="GK5">
            <v>0.70732485453188387</v>
          </cell>
          <cell r="GL5">
            <v>-6.5291513275605562E-2</v>
          </cell>
          <cell r="GM5">
            <v>2.6685781771320097E-2</v>
          </cell>
          <cell r="GN5">
            <v>-0.4673176085177822</v>
          </cell>
          <cell r="GO5">
            <v>0.28546679663911828</v>
          </cell>
          <cell r="GP5">
            <v>-1.6421161129362414</v>
          </cell>
          <cell r="GQ5">
            <v>4.5991119248976871E-2</v>
          </cell>
          <cell r="GR5">
            <v>-1.505577089205981</v>
          </cell>
          <cell r="GS5">
            <v>-1.0394683970219825</v>
          </cell>
          <cell r="GT5">
            <v>0.95895032775994893</v>
          </cell>
          <cell r="GU5">
            <v>0.96246844287611333</v>
          </cell>
          <cell r="GV5">
            <v>1.2342135762060793</v>
          </cell>
          <cell r="GW5">
            <v>-1.7077595801626224</v>
          </cell>
          <cell r="GX5">
            <v>-0.87475435712375926</v>
          </cell>
          <cell r="GY5">
            <v>0.75333139070231758</v>
          </cell>
          <cell r="GZ5">
            <v>0.75349063872668143</v>
          </cell>
          <cell r="HA5">
            <v>-1.6100507214374538</v>
          </cell>
          <cell r="HB5">
            <v>-1.2006408018280909E-2</v>
          </cell>
          <cell r="HC5">
            <v>-0.88301764803404093</v>
          </cell>
          <cell r="HD5">
            <v>-0.36235614015064693</v>
          </cell>
          <cell r="HE5">
            <v>-1.7421482934027921</v>
          </cell>
          <cell r="HF5">
            <v>1.1841006119100068</v>
          </cell>
          <cell r="HG5">
            <v>-0.24566634920673183</v>
          </cell>
          <cell r="HH5">
            <v>-0.3489700219832354</v>
          </cell>
          <cell r="HI5">
            <v>0.74225004468160405</v>
          </cell>
          <cell r="HJ5">
            <v>-0.34948415391019994</v>
          </cell>
          <cell r="HK5">
            <v>-0.63661540615313339</v>
          </cell>
          <cell r="HL5">
            <v>0.58523931519380301</v>
          </cell>
          <cell r="HM5">
            <v>0.83233151863180843</v>
          </cell>
          <cell r="HN5">
            <v>-0.81742340580804262</v>
          </cell>
          <cell r="HO5">
            <v>1.0542872371634306</v>
          </cell>
          <cell r="HP5">
            <v>0.90355553095588359</v>
          </cell>
          <cell r="HQ5">
            <v>-0.52684977202478622</v>
          </cell>
          <cell r="HR5">
            <v>-1.4685022675459622</v>
          </cell>
          <cell r="HS5">
            <v>0.82380270691191337</v>
          </cell>
          <cell r="HT5">
            <v>-3.6112467230999585</v>
          </cell>
        </row>
        <row r="6">
          <cell r="EY6">
            <v>1.1138737487989741</v>
          </cell>
          <cell r="EZ6">
            <v>1.5560523662085679</v>
          </cell>
          <cell r="FA6">
            <v>1.9959188785011259</v>
          </cell>
          <cell r="FB6">
            <v>0.74021435252173384</v>
          </cell>
          <cell r="FC6">
            <v>1.0689228057351381</v>
          </cell>
          <cell r="FD6">
            <v>1.3055846663880071</v>
          </cell>
          <cell r="FE6">
            <v>0.87629124496677113</v>
          </cell>
          <cell r="FF6">
            <v>1.0714824222447328</v>
          </cell>
          <cell r="FG6">
            <v>0.27895238684923285</v>
          </cell>
          <cell r="FH6">
            <v>0.73433871661258476</v>
          </cell>
          <cell r="FI6">
            <v>1.2546978773205402</v>
          </cell>
          <cell r="FJ6">
            <v>-0.45591835906381706</v>
          </cell>
          <cell r="FK6">
            <v>0.10924261387218569</v>
          </cell>
          <cell r="FL6">
            <v>-1.0176079750343829</v>
          </cell>
          <cell r="FM6">
            <v>0.38759777166375114</v>
          </cell>
          <cell r="FN6">
            <v>1.9874845144478095</v>
          </cell>
          <cell r="FO6">
            <v>1.1259016663847514</v>
          </cell>
          <cell r="FP6">
            <v>2.1419657531626872</v>
          </cell>
          <cell r="FQ6">
            <v>-0.73898348620724752</v>
          </cell>
          <cell r="FR6">
            <v>1.495287371327362</v>
          </cell>
          <cell r="FS6">
            <v>1.2932759811375309</v>
          </cell>
          <cell r="FT6">
            <v>1.8989622527791528</v>
          </cell>
          <cell r="FU6">
            <v>2.0465388551023151</v>
          </cell>
          <cell r="FV6">
            <v>0.57607997391606103</v>
          </cell>
          <cell r="FW6">
            <v>1.4248368926294901</v>
          </cell>
          <cell r="FX6">
            <v>2.1973266699481364</v>
          </cell>
          <cell r="FY6">
            <v>1.4182007387820612</v>
          </cell>
          <cell r="FZ6">
            <v>1.8067062733451642</v>
          </cell>
          <cell r="GA6">
            <v>1.8382509739095145</v>
          </cell>
          <cell r="GB6">
            <v>1.3193483258538243</v>
          </cell>
          <cell r="GC6">
            <v>0.71654953120506581</v>
          </cell>
          <cell r="GD6">
            <v>0.69094267600110992</v>
          </cell>
          <cell r="GE6">
            <v>1.3273496581235686</v>
          </cell>
          <cell r="GF6">
            <v>0.36145865781068981</v>
          </cell>
          <cell r="GG6">
            <v>1.0500323568207552</v>
          </cell>
          <cell r="GH6">
            <v>0.56938400106338782</v>
          </cell>
          <cell r="GI6">
            <v>0.54093876523367013</v>
          </cell>
          <cell r="GJ6">
            <v>1.8115939687926532</v>
          </cell>
          <cell r="GK6">
            <v>1.0838244026709261</v>
          </cell>
          <cell r="GL6">
            <v>-0.38618325239661383</v>
          </cell>
          <cell r="GM6">
            <v>1.1684601348504586</v>
          </cell>
          <cell r="GN6">
            <v>1.1876903519825384</v>
          </cell>
          <cell r="GO6">
            <v>0.77760522018274691</v>
          </cell>
          <cell r="GP6">
            <v>1.0634595515241156</v>
          </cell>
          <cell r="GQ6">
            <v>3.5115329409953142E-2</v>
          </cell>
          <cell r="GR6">
            <v>1.1670299004245923</v>
          </cell>
          <cell r="GS6">
            <v>1.21554817889224</v>
          </cell>
          <cell r="GT6">
            <v>0.2122900646698947</v>
          </cell>
          <cell r="GU6">
            <v>-1.0489448227380553</v>
          </cell>
          <cell r="GV6">
            <v>-1.6092134395995785</v>
          </cell>
          <cell r="GW6">
            <v>-2.284724258891583</v>
          </cell>
          <cell r="GX6">
            <v>-1.0845635891695828</v>
          </cell>
          <cell r="GY6">
            <v>1.149648828989086E-2</v>
          </cell>
          <cell r="GZ6">
            <v>0.6630588568154776</v>
          </cell>
          <cell r="HA6">
            <v>-0.89557284411985505</v>
          </cell>
          <cell r="HB6">
            <v>1.2042699421002507</v>
          </cell>
          <cell r="HC6">
            <v>0.20192077178141582</v>
          </cell>
          <cell r="HD6">
            <v>6.3815762697715633E-2</v>
          </cell>
          <cell r="HE6">
            <v>1.1981570947934086</v>
          </cell>
          <cell r="HF6">
            <v>1.2528835323085796</v>
          </cell>
          <cell r="HG6">
            <v>1.2430682130868054</v>
          </cell>
          <cell r="HH6">
            <v>0.77457742119435269</v>
          </cell>
          <cell r="HI6">
            <v>0.88724952770050391</v>
          </cell>
          <cell r="HJ6">
            <v>1.1382417338912985</v>
          </cell>
          <cell r="HK6">
            <v>0.82054846059604147</v>
          </cell>
          <cell r="HL6">
            <v>2.1234986742194688</v>
          </cell>
          <cell r="HM6">
            <v>1.7204613556253976</v>
          </cell>
          <cell r="HN6">
            <v>-1.7818036338670422</v>
          </cell>
          <cell r="HO6">
            <v>-1.8923220038614308</v>
          </cell>
          <cell r="HP6">
            <v>-1.3927314576354244</v>
          </cell>
          <cell r="HQ6">
            <v>0.33936222463706261</v>
          </cell>
          <cell r="HR6">
            <v>-0.90170731206810883</v>
          </cell>
          <cell r="HS6">
            <v>-0.77335463352646983</v>
          </cell>
          <cell r="HT6">
            <v>-1.5082733664808277</v>
          </cell>
        </row>
        <row r="7">
          <cell r="EY7">
            <v>-1.4470709921009508E-2</v>
          </cell>
          <cell r="EZ7">
            <v>-0.86761497660163411</v>
          </cell>
          <cell r="FA7">
            <v>0.43439162060235254</v>
          </cell>
          <cell r="FB7">
            <v>2.0787191644872522</v>
          </cell>
          <cell r="FC7">
            <v>-2.8430265694710705E-2</v>
          </cell>
          <cell r="FD7">
            <v>0.14790586264980837</v>
          </cell>
          <cell r="FE7">
            <v>-0.66545408225540192</v>
          </cell>
          <cell r="FF7">
            <v>-0.40804367589071616</v>
          </cell>
          <cell r="FG7">
            <v>-2.0941707422029672</v>
          </cell>
          <cell r="FH7">
            <v>5.0435457331223836E-2</v>
          </cell>
          <cell r="FI7">
            <v>-0.45146890857982469</v>
          </cell>
          <cell r="FJ7">
            <v>2.2891018426151035</v>
          </cell>
          <cell r="FK7">
            <v>0.81563199143221121</v>
          </cell>
          <cell r="FL7">
            <v>0.26001349629767984</v>
          </cell>
          <cell r="FM7">
            <v>-0.76940009995945102</v>
          </cell>
          <cell r="FN7">
            <v>0.86417080060093565</v>
          </cell>
          <cell r="FO7">
            <v>0.45131994240557938</v>
          </cell>
          <cell r="FP7">
            <v>0.15302733837132992</v>
          </cell>
          <cell r="FQ7">
            <v>0.35884111448752226</v>
          </cell>
          <cell r="FR7">
            <v>0.23767478308388262</v>
          </cell>
          <cell r="FS7">
            <v>0.35040679889687781</v>
          </cell>
          <cell r="FT7">
            <v>-1.7940770930141208</v>
          </cell>
          <cell r="FU7">
            <v>0.44265311911286637</v>
          </cell>
          <cell r="FV7">
            <v>-0.67962034784345637</v>
          </cell>
          <cell r="FW7">
            <v>8.6254893559185752E-2</v>
          </cell>
          <cell r="FX7">
            <v>-0.50710198757592773</v>
          </cell>
          <cell r="FY7">
            <v>0.57618760265051228</v>
          </cell>
          <cell r="FZ7">
            <v>2.8439191170052391E-2</v>
          </cell>
          <cell r="GA7">
            <v>0.10440891844658785</v>
          </cell>
          <cell r="GB7">
            <v>7.4153344786130046E-2</v>
          </cell>
          <cell r="GC7">
            <v>0.99513918198714002</v>
          </cell>
          <cell r="GD7">
            <v>1.4546342843296116</v>
          </cell>
          <cell r="GE7">
            <v>0.58828706323915236</v>
          </cell>
          <cell r="GF7">
            <v>0.93379432592002987</v>
          </cell>
          <cell r="GG7">
            <v>-0.66885315040478377</v>
          </cell>
          <cell r="GH7">
            <v>-0.42460139740949698</v>
          </cell>
          <cell r="GI7">
            <v>5.6809477890230669E-4</v>
          </cell>
          <cell r="GJ7">
            <v>0.15396826283852968</v>
          </cell>
          <cell r="GK7">
            <v>0.16947029024196844</v>
          </cell>
          <cell r="GL7">
            <v>0.49003133422703632</v>
          </cell>
          <cell r="GM7">
            <v>0.76098754735527752</v>
          </cell>
          <cell r="GN7">
            <v>-0.51687291304185745</v>
          </cell>
          <cell r="GO7">
            <v>-7.4478235055035855E-2</v>
          </cell>
          <cell r="GP7">
            <v>0.24735948298700836</v>
          </cell>
          <cell r="GQ7">
            <v>0.68891846419980962</v>
          </cell>
          <cell r="GR7">
            <v>-0.28857358255244664</v>
          </cell>
          <cell r="GS7">
            <v>-0.48320805155116031</v>
          </cell>
          <cell r="GT7">
            <v>7.0631462493572564E-2</v>
          </cell>
          <cell r="GU7">
            <v>2.975504506461063E-2</v>
          </cell>
          <cell r="GV7">
            <v>-2.7125213619414796</v>
          </cell>
          <cell r="GW7">
            <v>0.21967282605595234</v>
          </cell>
          <cell r="GX7">
            <v>-1.6135294073143507</v>
          </cell>
          <cell r="GY7">
            <v>-1.1665047004884808</v>
          </cell>
          <cell r="GZ7">
            <v>0.30198815343226154</v>
          </cell>
          <cell r="HA7">
            <v>0.35843970251037383</v>
          </cell>
          <cell r="HB7">
            <v>-0.28415441093223881</v>
          </cell>
          <cell r="HC7">
            <v>8.5776641709126966E-2</v>
          </cell>
          <cell r="HD7">
            <v>0.75658649062337713</v>
          </cell>
          <cell r="HE7">
            <v>-0.14765200061555189</v>
          </cell>
          <cell r="HF7">
            <v>0.77384839890710955</v>
          </cell>
          <cell r="HG7">
            <v>0.93095694949700303</v>
          </cell>
          <cell r="HH7">
            <v>1.192464213594032</v>
          </cell>
          <cell r="HI7">
            <v>-0.51312124318928987</v>
          </cell>
          <cell r="HJ7">
            <v>1.2342032710790887</v>
          </cell>
          <cell r="HK7">
            <v>1.4368869339039583</v>
          </cell>
          <cell r="HL7">
            <v>-0.89559413980198199</v>
          </cell>
          <cell r="HM7">
            <v>-0.15358820714262161</v>
          </cell>
          <cell r="HN7">
            <v>0.18427082361664227</v>
          </cell>
          <cell r="HO7">
            <v>0.60235105079893148</v>
          </cell>
          <cell r="HP7">
            <v>1.0432303914382599</v>
          </cell>
          <cell r="HQ7">
            <v>-0.86642862475932925</v>
          </cell>
          <cell r="HR7">
            <v>-1.2916232125917591</v>
          </cell>
          <cell r="HS7">
            <v>0.82380270691191337</v>
          </cell>
          <cell r="HT7">
            <v>-3.2723917197560111</v>
          </cell>
        </row>
        <row r="8">
          <cell r="EY8">
            <v>1.8941366409724851</v>
          </cell>
          <cell r="EZ8">
            <v>1.8729420762595137</v>
          </cell>
          <cell r="FA8">
            <v>1.3876882726295638</v>
          </cell>
          <cell r="FB8">
            <v>0.26327009307840787</v>
          </cell>
          <cell r="FC8">
            <v>2.2533111954836214</v>
          </cell>
          <cell r="FD8">
            <v>1.2178074857862553</v>
          </cell>
          <cell r="FE8">
            <v>0.33760434241122772</v>
          </cell>
          <cell r="FF8">
            <v>1.971261568988359</v>
          </cell>
          <cell r="FG8">
            <v>2.4587594607948668</v>
          </cell>
          <cell r="FH8">
            <v>0.9419411734825196</v>
          </cell>
          <cell r="FI8">
            <v>0.4532533722232463</v>
          </cell>
          <cell r="FJ8">
            <v>-7.0899248486551672E-2</v>
          </cell>
          <cell r="FK8">
            <v>1.2270011697493093</v>
          </cell>
          <cell r="FL8">
            <v>0.35507720375244661</v>
          </cell>
          <cell r="FM8">
            <v>2.2827839172333881</v>
          </cell>
          <cell r="FN8">
            <v>1.5695902408797089</v>
          </cell>
          <cell r="FO8">
            <v>2.4343633701608764</v>
          </cell>
          <cell r="FP8">
            <v>1.0969061592436278</v>
          </cell>
          <cell r="FQ8">
            <v>1.1717282788620926</v>
          </cell>
          <cell r="FR8">
            <v>0.92090962853596958</v>
          </cell>
          <cell r="FS8">
            <v>1.6841316129717836</v>
          </cell>
          <cell r="FT8">
            <v>0.67554973380890404</v>
          </cell>
          <cell r="FU8">
            <v>2.1680111895548242</v>
          </cell>
          <cell r="FV8">
            <v>0.9558939946847792</v>
          </cell>
          <cell r="FW8">
            <v>1.0898362081629294</v>
          </cell>
          <cell r="FX8">
            <v>1.5250918246291083</v>
          </cell>
          <cell r="FY8">
            <v>1.4238983081691592</v>
          </cell>
          <cell r="FZ8">
            <v>1.0436395542709562</v>
          </cell>
          <cell r="GA8">
            <v>0.66446281834939058</v>
          </cell>
          <cell r="GB8">
            <v>0.95362593819129904</v>
          </cell>
          <cell r="GC8">
            <v>1.2341329883104504</v>
          </cell>
          <cell r="GD8">
            <v>1.200859331074932</v>
          </cell>
          <cell r="GE8">
            <v>1.4933909414371251</v>
          </cell>
          <cell r="GF8">
            <v>1.9740512231630305</v>
          </cell>
          <cell r="GG8">
            <v>2.4898257240885657</v>
          </cell>
          <cell r="GH8">
            <v>1.5225985462731062</v>
          </cell>
          <cell r="GI8">
            <v>1.5639843032413459</v>
          </cell>
          <cell r="GJ8">
            <v>-0.16899957037555829</v>
          </cell>
          <cell r="GK8">
            <v>1.2687982310675501</v>
          </cell>
          <cell r="GL8">
            <v>2.2535152797667273</v>
          </cell>
          <cell r="GM8">
            <v>1.8064526284182125</v>
          </cell>
          <cell r="GN8">
            <v>0.98890456184127729</v>
          </cell>
          <cell r="GO8">
            <v>1.1806855570938941</v>
          </cell>
          <cell r="GP8">
            <v>0.21533697793445888</v>
          </cell>
          <cell r="GQ8">
            <v>1.482715811757821</v>
          </cell>
          <cell r="GR8">
            <v>0.89009550814895388</v>
          </cell>
          <cell r="GS8">
            <v>-3.1984127082152126E-2</v>
          </cell>
          <cell r="GT8">
            <v>1.1882701377523059</v>
          </cell>
          <cell r="GU8">
            <v>1.0000324249389045</v>
          </cell>
          <cell r="GV8">
            <v>1.9784231248615201</v>
          </cell>
          <cell r="GW8">
            <v>0.28794934641941472</v>
          </cell>
          <cell r="GX8">
            <v>1.0540996104358269</v>
          </cell>
          <cell r="GY8">
            <v>2.1902397721221663</v>
          </cell>
          <cell r="GZ8">
            <v>0.78096726698449903</v>
          </cell>
          <cell r="HA8">
            <v>2.2511503855124917</v>
          </cell>
          <cell r="HB8">
            <v>1.0442013602002149</v>
          </cell>
          <cell r="HC8">
            <v>0.46418011736068115</v>
          </cell>
          <cell r="HD8">
            <v>-0.92491487026466712</v>
          </cell>
          <cell r="HE8">
            <v>0.56810041895320051</v>
          </cell>
          <cell r="HF8">
            <v>-0.28941590556315328</v>
          </cell>
          <cell r="HG8">
            <v>1.0093289841634059</v>
          </cell>
          <cell r="HH8">
            <v>0.7738876334856033</v>
          </cell>
          <cell r="HI8">
            <v>1.2476810083313326</v>
          </cell>
          <cell r="HJ8">
            <v>2.3736709837593462</v>
          </cell>
          <cell r="HK8">
            <v>2.0370385249037066</v>
          </cell>
          <cell r="HL8">
            <v>1.0293473844439154</v>
          </cell>
          <cell r="HM8">
            <v>1.3467631804880456</v>
          </cell>
          <cell r="HN8">
            <v>-1.3705331179928166</v>
          </cell>
          <cell r="HO8">
            <v>-1.22852072712177</v>
          </cell>
          <cell r="HP8">
            <v>-0.81970208694408242</v>
          </cell>
          <cell r="HQ8">
            <v>-0.77860263946159558</v>
          </cell>
          <cell r="HR8">
            <v>-2.264971143510512</v>
          </cell>
          <cell r="HS8">
            <v>0.86832365505450526</v>
          </cell>
          <cell r="HT8">
            <v>-1.2731910592312103</v>
          </cell>
        </row>
        <row r="9">
          <cell r="EY9">
            <v>-1.4099263264086379</v>
          </cell>
          <cell r="EZ9">
            <v>-1.9923872002454117</v>
          </cell>
          <cell r="FA9">
            <v>-1.771461408475522</v>
          </cell>
          <cell r="FB9">
            <v>-1.8312227385213486</v>
          </cell>
          <cell r="FC9">
            <v>-1.8491767353878508</v>
          </cell>
          <cell r="FD9">
            <v>-2.4516507849415112</v>
          </cell>
          <cell r="FE9">
            <v>-0.16255609811717539</v>
          </cell>
          <cell r="FF9">
            <v>-0.86306011238527958</v>
          </cell>
          <cell r="FG9">
            <v>-0.98639692740668128</v>
          </cell>
          <cell r="FH9">
            <v>-1.4555448578474115</v>
          </cell>
          <cell r="FI9">
            <v>-0.43572470349518339</v>
          </cell>
          <cell r="FJ9">
            <v>-0.13283395522221017</v>
          </cell>
          <cell r="FK9">
            <v>-0.36640411411939522</v>
          </cell>
          <cell r="FL9">
            <v>-1.4960563346138496</v>
          </cell>
          <cell r="FM9">
            <v>-1.1912967333384175</v>
          </cell>
          <cell r="FN9">
            <v>-1.4825620692856403</v>
          </cell>
          <cell r="FO9">
            <v>-1.0751799478000619</v>
          </cell>
          <cell r="FP9">
            <v>-1.3966826466991205</v>
          </cell>
          <cell r="FQ9">
            <v>-0.96345116143543552</v>
          </cell>
          <cell r="FR9">
            <v>-0.59646165449246524</v>
          </cell>
          <cell r="FS9">
            <v>-2.2342826324091911</v>
          </cell>
          <cell r="FT9">
            <v>0.60829140997688413</v>
          </cell>
          <cell r="FU9">
            <v>-1.3552130815475092</v>
          </cell>
          <cell r="FV9">
            <v>-1.1878902859939571</v>
          </cell>
          <cell r="FW9">
            <v>-2.0457418823544571</v>
          </cell>
          <cell r="FX9">
            <v>-1.2145132597061008</v>
          </cell>
          <cell r="FY9">
            <v>-2.0389017100191391</v>
          </cell>
          <cell r="FZ9">
            <v>0.22341795118411617</v>
          </cell>
          <cell r="GA9">
            <v>-1.4780064764097833</v>
          </cell>
          <cell r="GB9">
            <v>-0.81054930623357646</v>
          </cell>
          <cell r="GC9">
            <v>-1.3221442774308532</v>
          </cell>
          <cell r="GD9">
            <v>-1.5589528614483079</v>
          </cell>
          <cell r="GE9">
            <v>-2.0257088753079842</v>
          </cell>
          <cell r="GF9">
            <v>-0.97893475947164921</v>
          </cell>
          <cell r="GG9">
            <v>-0.38524050153367201</v>
          </cell>
          <cell r="GH9">
            <v>-0.93197171475184937</v>
          </cell>
          <cell r="GI9">
            <v>-1.0875362980900343</v>
          </cell>
          <cell r="GJ9">
            <v>-0.81170467013886216</v>
          </cell>
          <cell r="GK9">
            <v>-1.5865905612463538</v>
          </cell>
          <cell r="GL9">
            <v>-0.35622272324061316</v>
          </cell>
          <cell r="GM9">
            <v>-2.1223789759321665</v>
          </cell>
          <cell r="GN9">
            <v>-2.05005779870748</v>
          </cell>
          <cell r="GO9">
            <v>-2.0297772068988307</v>
          </cell>
          <cell r="GP9">
            <v>-0.79195161213964493</v>
          </cell>
          <cell r="GQ9">
            <v>-1.3489630026722519</v>
          </cell>
          <cell r="GR9">
            <v>-1.4018844837517037</v>
          </cell>
          <cell r="GS9">
            <v>-2.8815324761044594</v>
          </cell>
          <cell r="GT9">
            <v>-0.12516078418564824</v>
          </cell>
          <cell r="GU9">
            <v>-0.23031469499510218</v>
          </cell>
          <cell r="GV9">
            <v>-0.98465412487104698</v>
          </cell>
          <cell r="GW9">
            <v>0.80748396309375148</v>
          </cell>
          <cell r="GX9">
            <v>1.2974335754580439</v>
          </cell>
          <cell r="GY9">
            <v>1.0370271101481288</v>
          </cell>
          <cell r="GZ9">
            <v>-0.34031686777368791</v>
          </cell>
          <cell r="HA9">
            <v>0.13178222319777239</v>
          </cell>
          <cell r="HB9">
            <v>-1.7157975112597446</v>
          </cell>
          <cell r="HC9">
            <v>0.92019693832239313</v>
          </cell>
          <cell r="HD9">
            <v>-0.79065903253974601</v>
          </cell>
          <cell r="HE9">
            <v>0.49859304582149672</v>
          </cell>
          <cell r="HF9">
            <v>-2.0647235014903464</v>
          </cell>
          <cell r="HG9">
            <v>0.22666262463198977</v>
          </cell>
          <cell r="HH9">
            <v>0.9070124559479088</v>
          </cell>
          <cell r="HI9">
            <v>0.10547898606751643</v>
          </cell>
          <cell r="HJ9">
            <v>-1.3644970106744247</v>
          </cell>
          <cell r="HK9">
            <v>-3.1766940123220069</v>
          </cell>
          <cell r="HL9">
            <v>1.1119186133078769</v>
          </cell>
          <cell r="HM9">
            <v>-2.5918149111324659E-2</v>
          </cell>
          <cell r="HN9">
            <v>5.4773464656698086E-2</v>
          </cell>
          <cell r="HO9">
            <v>0.48348652379940332</v>
          </cell>
          <cell r="HP9">
            <v>0.48719340896389524</v>
          </cell>
          <cell r="HQ9">
            <v>1.0473690670684199</v>
          </cell>
          <cell r="HR9">
            <v>-0.86628477227769873</v>
          </cell>
          <cell r="HS9">
            <v>5.688234143331139E-2</v>
          </cell>
          <cell r="HT9">
            <v>-0.71161703772027296</v>
          </cell>
        </row>
        <row r="10">
          <cell r="EY10">
            <v>1.2132661986700415</v>
          </cell>
          <cell r="EZ10">
            <v>1.0727714288605374</v>
          </cell>
          <cell r="FA10">
            <v>0.82619234984371759</v>
          </cell>
          <cell r="FB10">
            <v>1.055987793640212</v>
          </cell>
          <cell r="FC10">
            <v>1.2247523142442185</v>
          </cell>
          <cell r="FD10">
            <v>0.528087789218051</v>
          </cell>
          <cell r="FE10">
            <v>1.6707977828187495</v>
          </cell>
          <cell r="FF10">
            <v>0.36062705453102289</v>
          </cell>
          <cell r="FG10">
            <v>-0.45804648849786661</v>
          </cell>
          <cell r="FH10">
            <v>0.59044716414539189</v>
          </cell>
          <cell r="FI10">
            <v>0.35666342060348644</v>
          </cell>
          <cell r="FJ10">
            <v>0.41232716907220546</v>
          </cell>
          <cell r="FK10">
            <v>0.56896415115226107</v>
          </cell>
          <cell r="FL10">
            <v>0.78178250657696091</v>
          </cell>
          <cell r="FM10">
            <v>2.4579305827609591E-2</v>
          </cell>
          <cell r="FN10">
            <v>0.68539869431012457</v>
          </cell>
          <cell r="FO10">
            <v>0.68642340913635025</v>
          </cell>
          <cell r="FP10">
            <v>1.2789848101698318</v>
          </cell>
          <cell r="FQ10">
            <v>0.16495495367488505</v>
          </cell>
          <cell r="FR10">
            <v>0.42902217260823111</v>
          </cell>
          <cell r="FS10">
            <v>0.83030109374904659</v>
          </cell>
          <cell r="FT10">
            <v>0.45726557788020084</v>
          </cell>
          <cell r="FU10">
            <v>0.14763936690060966</v>
          </cell>
          <cell r="FV10">
            <v>-0.54193601445691053</v>
          </cell>
          <cell r="FW10">
            <v>0.87904181559290673</v>
          </cell>
          <cell r="FX10">
            <v>0.42018179399375982</v>
          </cell>
          <cell r="FY10">
            <v>0.81310952111532142</v>
          </cell>
          <cell r="FZ10">
            <v>0.32630038671654993</v>
          </cell>
          <cell r="GA10">
            <v>0.69425037727563477</v>
          </cell>
          <cell r="GB10">
            <v>1.2619331128233289</v>
          </cell>
          <cell r="GC10">
            <v>0.93545102579480199</v>
          </cell>
          <cell r="GD10">
            <v>0.64777994927583993</v>
          </cell>
          <cell r="GE10">
            <v>1.1331001841654385</v>
          </cell>
          <cell r="GF10">
            <v>0.36106101490274284</v>
          </cell>
          <cell r="GG10">
            <v>0.18109214010762875</v>
          </cell>
          <cell r="GH10">
            <v>0.35377272458368958</v>
          </cell>
          <cell r="GI10">
            <v>1.0369856681834835</v>
          </cell>
          <cell r="GJ10">
            <v>0.24253368931253885</v>
          </cell>
          <cell r="GK10">
            <v>0.93586472406860821</v>
          </cell>
          <cell r="GL10">
            <v>0.49273918866145122</v>
          </cell>
          <cell r="GM10">
            <v>0.29054871325149623</v>
          </cell>
          <cell r="GN10">
            <v>0.82318221607198172</v>
          </cell>
          <cell r="GO10">
            <v>1.1258832220611414</v>
          </cell>
          <cell r="GP10">
            <v>0.67704841804510751</v>
          </cell>
          <cell r="GQ10">
            <v>1.1485092407939688</v>
          </cell>
          <cell r="GR10">
            <v>1.4466691606580313</v>
          </cell>
          <cell r="GS10">
            <v>-0.38229208284557947</v>
          </cell>
          <cell r="GT10">
            <v>0.42560143996612554</v>
          </cell>
          <cell r="GU10">
            <v>1.1356300616164987</v>
          </cell>
          <cell r="GV10">
            <v>-2.0155093826432586</v>
          </cell>
          <cell r="GW10">
            <v>-0.39051261506739537</v>
          </cell>
          <cell r="GX10">
            <v>2.3268723097417263</v>
          </cell>
          <cell r="GY10">
            <v>-0.67961881519268297</v>
          </cell>
          <cell r="GZ10">
            <v>-0.11718279214336917</v>
          </cell>
          <cell r="HA10">
            <v>-1.6964258554258373</v>
          </cell>
          <cell r="HB10">
            <v>0.30124789027615795</v>
          </cell>
          <cell r="HC10">
            <v>-0.12185136777978878</v>
          </cell>
          <cell r="HD10">
            <v>5.7923904985154262E-2</v>
          </cell>
          <cell r="HE10">
            <v>0.60836662204314185</v>
          </cell>
          <cell r="HF10">
            <v>0.16271492344885413</v>
          </cell>
          <cell r="HG10">
            <v>1.7084962687783165</v>
          </cell>
          <cell r="HH10">
            <v>0.81386169069700909</v>
          </cell>
          <cell r="HI10">
            <v>1.1694981828617659</v>
          </cell>
          <cell r="HJ10">
            <v>1.0779404210524841</v>
          </cell>
          <cell r="HK10">
            <v>0.55190663836492948</v>
          </cell>
          <cell r="HL10">
            <v>0.67871364363810793</v>
          </cell>
          <cell r="HM10">
            <v>1.7995095444471549</v>
          </cell>
          <cell r="HN10">
            <v>-1.8688525441400252</v>
          </cell>
          <cell r="HO10">
            <v>-0.62329030134380947</v>
          </cell>
          <cell r="HP10">
            <v>-1.258983727505296</v>
          </cell>
          <cell r="HQ10">
            <v>-3.5646403418352119</v>
          </cell>
          <cell r="HR10">
            <v>-1.6019328634273176</v>
          </cell>
          <cell r="HS10">
            <v>-0.82578095908910454</v>
          </cell>
          <cell r="HT10">
            <v>-0.70688454097587261</v>
          </cell>
        </row>
        <row r="11">
          <cell r="EY11">
            <v>2.1562138347187267</v>
          </cell>
          <cell r="EZ11">
            <v>1.5725372348579567</v>
          </cell>
          <cell r="FA11">
            <v>1.8888080075801863</v>
          </cell>
          <cell r="FB11">
            <v>1.1481410039768747</v>
          </cell>
          <cell r="FC11">
            <v>1.520429500514197</v>
          </cell>
          <cell r="FD11">
            <v>0.9510072015472123</v>
          </cell>
          <cell r="FE11">
            <v>4.2921521856034602E-2</v>
          </cell>
          <cell r="FF11">
            <v>1.1790132499084736</v>
          </cell>
          <cell r="FG11">
            <v>1.330652164357796</v>
          </cell>
          <cell r="FH11">
            <v>0.94850606242674929</v>
          </cell>
          <cell r="FI11">
            <v>0.47467402645145423</v>
          </cell>
          <cell r="FJ11">
            <v>1.8806243353106264</v>
          </cell>
          <cell r="FK11">
            <v>1.9364960414393448</v>
          </cell>
          <cell r="FL11">
            <v>1.6546004248600319</v>
          </cell>
          <cell r="FM11">
            <v>1.4546424167695375</v>
          </cell>
          <cell r="FN11">
            <v>1.6302564324783748</v>
          </cell>
          <cell r="FO11">
            <v>1.654470486834984</v>
          </cell>
          <cell r="FP11">
            <v>1.3664355988345649</v>
          </cell>
          <cell r="FQ11">
            <v>1.9908460911245007</v>
          </cell>
          <cell r="FR11">
            <v>1.9346954051669918</v>
          </cell>
          <cell r="FS11">
            <v>1.4238250720663785</v>
          </cell>
          <cell r="FT11">
            <v>2.255181497270367</v>
          </cell>
          <cell r="FU11">
            <v>1.8689756355939569</v>
          </cell>
          <cell r="FV11">
            <v>1.7268805847466577</v>
          </cell>
          <cell r="FW11">
            <v>1.4971605048267425</v>
          </cell>
          <cell r="FX11">
            <v>1.7054690815757176</v>
          </cell>
          <cell r="FY11">
            <v>1.685766921326197</v>
          </cell>
          <cell r="FZ11">
            <v>1.1373846550761217</v>
          </cell>
          <cell r="GA11">
            <v>2.5011563899843963</v>
          </cell>
          <cell r="GB11">
            <v>-0.48982550834771998</v>
          </cell>
          <cell r="GC11">
            <v>2.0567424289167535</v>
          </cell>
          <cell r="GD11">
            <v>1.2386705765454378</v>
          </cell>
          <cell r="GE11">
            <v>1.4165440182532416</v>
          </cell>
          <cell r="GF11">
            <v>1.3705054861187003</v>
          </cell>
          <cell r="GG11">
            <v>1.9310559197181472</v>
          </cell>
          <cell r="GH11">
            <v>2.6004937430973309</v>
          </cell>
          <cell r="GI11">
            <v>0.7489095538547208</v>
          </cell>
          <cell r="GJ11">
            <v>1.586055560244273</v>
          </cell>
          <cell r="GK11">
            <v>1.5949598744507021</v>
          </cell>
          <cell r="GL11">
            <v>1.1115607399411147</v>
          </cell>
          <cell r="GM11">
            <v>1.0777279435896909</v>
          </cell>
          <cell r="GN11">
            <v>1.1597626473806695</v>
          </cell>
          <cell r="GO11">
            <v>1.1705471327057608</v>
          </cell>
          <cell r="GP11">
            <v>1.9089364636162336</v>
          </cell>
          <cell r="GQ11">
            <v>2.2896510267787287</v>
          </cell>
          <cell r="GR11">
            <v>2.1030494111965869</v>
          </cell>
          <cell r="GS11">
            <v>0.19557346839240891</v>
          </cell>
          <cell r="GT11">
            <v>0.80819881621292433</v>
          </cell>
          <cell r="GU11">
            <v>1.3745673146451103</v>
          </cell>
          <cell r="GV11">
            <v>0.57232937135323969</v>
          </cell>
          <cell r="GW11">
            <v>1.3269227296608985</v>
          </cell>
          <cell r="GX11">
            <v>0.26186413335925268</v>
          </cell>
          <cell r="GY11">
            <v>1.1350399520935801</v>
          </cell>
          <cell r="GZ11">
            <v>0.454054045874621</v>
          </cell>
          <cell r="HA11">
            <v>2.5971628524500248</v>
          </cell>
          <cell r="HB11">
            <v>1.3360240203075922</v>
          </cell>
          <cell r="HC11">
            <v>-0.23801819654313422</v>
          </cell>
          <cell r="HD11">
            <v>1.4512725893480904</v>
          </cell>
          <cell r="HE11">
            <v>1.669085908903746</v>
          </cell>
          <cell r="HF11">
            <v>-0.74705501241728689</v>
          </cell>
          <cell r="HG11">
            <v>-0.78181180800922945</v>
          </cell>
          <cell r="HH11">
            <v>1.0763645207818047</v>
          </cell>
          <cell r="HI11">
            <v>-0.65368784267709235</v>
          </cell>
          <cell r="HJ11">
            <v>0.46901621675446392</v>
          </cell>
          <cell r="HK11">
            <v>0.82989361858710364</v>
          </cell>
          <cell r="HL11">
            <v>1.1333622880291834</v>
          </cell>
          <cell r="HM11">
            <v>1.5952469320229945</v>
          </cell>
          <cell r="HN11">
            <v>-1.6384174549509987</v>
          </cell>
          <cell r="HO11">
            <v>-2.1920010701227208</v>
          </cell>
          <cell r="HP11">
            <v>-2.7442161712180226</v>
          </cell>
          <cell r="HQ11">
            <v>1.2476341631906498</v>
          </cell>
          <cell r="HR11">
            <v>-1.6580579770657558</v>
          </cell>
          <cell r="HS11">
            <v>1.6570663690160004</v>
          </cell>
          <cell r="HT11">
            <v>0.1837536696295323</v>
          </cell>
        </row>
        <row r="12">
          <cell r="EY12">
            <v>-1.0488579328131507</v>
          </cell>
          <cell r="EZ12">
            <v>-0.1078751901725494</v>
          </cell>
          <cell r="FA12">
            <v>-0.98923582984621006</v>
          </cell>
          <cell r="FB12">
            <v>-1.1046827392946617</v>
          </cell>
          <cell r="FC12">
            <v>-2.6375999593739152</v>
          </cell>
          <cell r="FD12">
            <v>-0.95440108064319795</v>
          </cell>
          <cell r="FE12">
            <v>-2.6290770426517804</v>
          </cell>
          <cell r="FF12">
            <v>-1.1968315645872165</v>
          </cell>
          <cell r="FG12">
            <v>-2.9099014557307887</v>
          </cell>
          <cell r="FH12">
            <v>-2.9499667817325941</v>
          </cell>
          <cell r="FI12">
            <v>-2.8174047466414791</v>
          </cell>
          <cell r="FJ12">
            <v>-0.70163520408460911</v>
          </cell>
          <cell r="FK12">
            <v>-3.0152235793735862</v>
          </cell>
          <cell r="FL12">
            <v>-2.0062445515924225</v>
          </cell>
          <cell r="FM12">
            <v>-1.2589437198315487</v>
          </cell>
          <cell r="FN12">
            <v>-1.6316016461298759</v>
          </cell>
          <cell r="FO12">
            <v>-1.5082712209283184</v>
          </cell>
          <cell r="FP12">
            <v>-1.4038331656165692</v>
          </cell>
          <cell r="FQ12">
            <v>-2.8051635300028086</v>
          </cell>
          <cell r="FR12">
            <v>-3.1693126029548213</v>
          </cell>
          <cell r="FS12">
            <v>-1.6780179135515105</v>
          </cell>
          <cell r="FT12">
            <v>-1.9504310916092464</v>
          </cell>
          <cell r="FU12">
            <v>-1.1564793266624778</v>
          </cell>
          <cell r="FV12">
            <v>2.4226678181085695</v>
          </cell>
          <cell r="FW12">
            <v>-1.1801307219033375</v>
          </cell>
          <cell r="FX12">
            <v>-1.744871516023816</v>
          </cell>
          <cell r="FY12">
            <v>-0.83778854576188311</v>
          </cell>
          <cell r="FZ12">
            <v>-2.5051844404211296</v>
          </cell>
          <cell r="GA12">
            <v>-1.0235733704422221</v>
          </cell>
          <cell r="GB12">
            <v>-1.7064136767943097</v>
          </cell>
          <cell r="GC12">
            <v>-5.7860079049386469E-2</v>
          </cell>
          <cell r="GD12">
            <v>-1.6792964579145773</v>
          </cell>
          <cell r="GE12">
            <v>-1.812264907468873</v>
          </cell>
          <cell r="GF12">
            <v>-1.8790405776361716</v>
          </cell>
          <cell r="GG12">
            <v>-2.7793589564817274</v>
          </cell>
          <cell r="GH12">
            <v>-9.4512965773075799E-3</v>
          </cell>
          <cell r="GI12">
            <v>-0.56933570175625314</v>
          </cell>
          <cell r="GJ12">
            <v>-0.91056492790215826</v>
          </cell>
          <cell r="GK12">
            <v>-0.38583825245158504</v>
          </cell>
          <cell r="GL12">
            <v>-1.9652078135256552</v>
          </cell>
          <cell r="GM12">
            <v>-0.34098404899670665</v>
          </cell>
          <cell r="GN12">
            <v>-1.4252617045358345</v>
          </cell>
          <cell r="GO12">
            <v>-1.9332466870177565</v>
          </cell>
          <cell r="GP12">
            <v>-1.9982879490262164</v>
          </cell>
          <cell r="GQ12">
            <v>-0.8102511893539468</v>
          </cell>
          <cell r="GR12">
            <v>-0.68490836052235571</v>
          </cell>
          <cell r="GS12">
            <v>-0.54270267302412156</v>
          </cell>
          <cell r="GT12">
            <v>0.42226994528578765</v>
          </cell>
          <cell r="GU12">
            <v>-0.25976561438890411</v>
          </cell>
          <cell r="GV12">
            <v>-1.9324003768079936</v>
          </cell>
          <cell r="GW12">
            <v>-1.6358824326426651</v>
          </cell>
          <cell r="GX12">
            <v>-0.77405397846801294</v>
          </cell>
          <cell r="GY12">
            <v>-1.0280335617341401</v>
          </cell>
          <cell r="GZ12">
            <v>0.46911185776358472</v>
          </cell>
          <cell r="HA12">
            <v>1.4655324999155281</v>
          </cell>
          <cell r="HB12">
            <v>-1.552463560949559</v>
          </cell>
          <cell r="HC12">
            <v>0.40589307773762517</v>
          </cell>
          <cell r="HD12">
            <v>-0.35136635665418248</v>
          </cell>
          <cell r="HE12">
            <v>-1.1904712662733865</v>
          </cell>
          <cell r="HF12">
            <v>-0.921259955960816</v>
          </cell>
          <cell r="HG12">
            <v>0.11674710774954189</v>
          </cell>
          <cell r="HH12">
            <v>0.76167275292934522</v>
          </cell>
          <cell r="HI12">
            <v>-1.4048072212721319</v>
          </cell>
          <cell r="HJ12">
            <v>-5.9987960583111802E-2</v>
          </cell>
          <cell r="HK12">
            <v>-0.65966041697761979</v>
          </cell>
          <cell r="HL12">
            <v>-0.44666037322253455</v>
          </cell>
          <cell r="HM12">
            <v>-1.2230556452281747</v>
          </cell>
          <cell r="HN12">
            <v>1.1980622910224528</v>
          </cell>
          <cell r="HO12">
            <v>5.796472728562467E-2</v>
          </cell>
          <cell r="HP12">
            <v>0.95018179992050578</v>
          </cell>
          <cell r="HQ12">
            <v>-1.2729161858636138</v>
          </cell>
          <cell r="HR12">
            <v>0.19446802359754745</v>
          </cell>
          <cell r="HS12">
            <v>-1.8460276623884873</v>
          </cell>
          <cell r="HT12">
            <v>-0.13613476372761435</v>
          </cell>
        </row>
        <row r="13">
          <cell r="EY13">
            <v>-0.25673808788501812</v>
          </cell>
          <cell r="EZ13">
            <v>-1.1498899316987079</v>
          </cell>
          <cell r="FA13">
            <v>-0.77200096973131926</v>
          </cell>
          <cell r="FB13">
            <v>-0.35528490575817201</v>
          </cell>
          <cell r="FC13">
            <v>-0.99206905754896157</v>
          </cell>
          <cell r="FD13">
            <v>6.6901568653906104E-2</v>
          </cell>
          <cell r="FE13">
            <v>-0.60779898129342802</v>
          </cell>
          <cell r="FF13">
            <v>-0.3855009633906924</v>
          </cell>
          <cell r="FG13">
            <v>0.12673349127954422</v>
          </cell>
          <cell r="FH13">
            <v>-9.0645971319539123E-2</v>
          </cell>
          <cell r="FI13">
            <v>-0.68623808365941674</v>
          </cell>
          <cell r="FJ13">
            <v>-1.7599187855298195</v>
          </cell>
          <cell r="FK13">
            <v>-0.87621948300076069</v>
          </cell>
          <cell r="FL13">
            <v>-1.1837969187317694</v>
          </cell>
          <cell r="FM13">
            <v>-1.4161853372888502</v>
          </cell>
          <cell r="FN13">
            <v>-1.2911103370843136</v>
          </cell>
          <cell r="FO13">
            <v>-1.1915568170285167</v>
          </cell>
          <cell r="FP13">
            <v>-1.2653158381835152</v>
          </cell>
          <cell r="FQ13">
            <v>-0.71775617393433255</v>
          </cell>
          <cell r="FR13">
            <v>-0.20832760623272642</v>
          </cell>
          <cell r="FS13">
            <v>-0.79915829607325184</v>
          </cell>
          <cell r="FT13">
            <v>-0.57631338723636127</v>
          </cell>
          <cell r="FU13">
            <v>-0.24412285825072266</v>
          </cell>
          <cell r="FV13">
            <v>-1.0152226181953572</v>
          </cell>
          <cell r="FW13">
            <v>0.835592016566028</v>
          </cell>
          <cell r="FX13">
            <v>-1.1286528961702327</v>
          </cell>
          <cell r="FY13">
            <v>-1.0012904250714867</v>
          </cell>
          <cell r="FZ13">
            <v>-0.97092931840516827</v>
          </cell>
          <cell r="GA13">
            <v>-1.7834601630655122</v>
          </cell>
          <cell r="GB13">
            <v>-0.60736274595996409</v>
          </cell>
          <cell r="GC13">
            <v>-1.2595317791285474</v>
          </cell>
          <cell r="GD13">
            <v>-1.9699883932849127</v>
          </cell>
          <cell r="GE13">
            <v>-0.36166933931262707</v>
          </cell>
          <cell r="GF13">
            <v>-1.1724363760663095</v>
          </cell>
          <cell r="GG13">
            <v>-0.52570748330915651</v>
          </cell>
          <cell r="GH13">
            <v>-1.7958518665667635</v>
          </cell>
          <cell r="GI13">
            <v>-0.98234366804683115</v>
          </cell>
          <cell r="GJ13">
            <v>-0.19185373130712838</v>
          </cell>
          <cell r="GK13">
            <v>-1.1438710347788041</v>
          </cell>
          <cell r="GL13">
            <v>-0.28948262392774016</v>
          </cell>
          <cell r="GM13">
            <v>-1.1352467535953101</v>
          </cell>
          <cell r="GN13">
            <v>-1.210081834727315</v>
          </cell>
          <cell r="GO13">
            <v>-1.8740196604507466</v>
          </cell>
          <cell r="GP13">
            <v>-0.78094407233629082</v>
          </cell>
          <cell r="GQ13">
            <v>-2.0050937714802242</v>
          </cell>
          <cell r="GR13">
            <v>-2.294729156799836</v>
          </cell>
          <cell r="GS13">
            <v>-0.44523448089639012</v>
          </cell>
          <cell r="GT13">
            <v>-0.73302090450302837</v>
          </cell>
          <cell r="GU13">
            <v>-0.50564938187586084</v>
          </cell>
          <cell r="GV13">
            <v>0.55093595556175778</v>
          </cell>
          <cell r="GW13">
            <v>0.92807492349267751</v>
          </cell>
          <cell r="GX13">
            <v>0.60378992784893371</v>
          </cell>
          <cell r="GY13">
            <v>0.63086419863757448</v>
          </cell>
          <cell r="GZ13">
            <v>-9.8649848718572464E-2</v>
          </cell>
          <cell r="HA13">
            <v>-2.0052726758337704</v>
          </cell>
          <cell r="HB13">
            <v>-0.24296534481764892</v>
          </cell>
          <cell r="HC13">
            <v>-1.0005601749267039</v>
          </cell>
          <cell r="HD13">
            <v>0.17502276212279108</v>
          </cell>
          <cell r="HE13">
            <v>-4.1202821663746496E-2</v>
          </cell>
          <cell r="HF13">
            <v>-0.41886485100466131</v>
          </cell>
          <cell r="HG13">
            <v>-1.5285535029874224</v>
          </cell>
          <cell r="HH13">
            <v>-1.3340109072515418</v>
          </cell>
          <cell r="HI13">
            <v>-2.0070157203894001</v>
          </cell>
          <cell r="HJ13">
            <v>1.1653877479801995</v>
          </cell>
          <cell r="HK13">
            <v>0.91244202396720386</v>
          </cell>
          <cell r="HL13">
            <v>-2.519204398203958</v>
          </cell>
          <cell r="HM13">
            <v>-2.2214438992140013</v>
          </cell>
          <cell r="HN13">
            <v>2.0919501140316052</v>
          </cell>
          <cell r="HO13">
            <v>1.9660831738169433</v>
          </cell>
          <cell r="HP13">
            <v>0.9974590175357565</v>
          </cell>
          <cell r="HQ13">
            <v>0.10137667516846265</v>
          </cell>
          <cell r="HR13">
            <v>-0.38780612049587859</v>
          </cell>
          <cell r="HS13">
            <v>5.688234143331139E-2</v>
          </cell>
          <cell r="HT13">
            <v>-0.21084912338693446</v>
          </cell>
        </row>
        <row r="14">
          <cell r="EY14">
            <v>1.5228989974039799</v>
          </cell>
          <cell r="EZ14">
            <v>0.44524382074347807</v>
          </cell>
          <cell r="FA14">
            <v>1.3131551149090401</v>
          </cell>
          <cell r="FB14">
            <v>1.887795089575776</v>
          </cell>
          <cell r="FC14">
            <v>0.68560503634070713</v>
          </cell>
          <cell r="FD14">
            <v>1.5984818382280683</v>
          </cell>
          <cell r="FE14">
            <v>1.2978047244372246</v>
          </cell>
          <cell r="FF14">
            <v>1.2447028368697821</v>
          </cell>
          <cell r="FG14">
            <v>0.85966580427740091</v>
          </cell>
          <cell r="FH14">
            <v>0.64334597412580585</v>
          </cell>
          <cell r="FI14">
            <v>0.92071682861811355</v>
          </cell>
          <cell r="FJ14">
            <v>-0.24003030588030153</v>
          </cell>
          <cell r="FK14">
            <v>1.9562980312597436</v>
          </cell>
          <cell r="FL14">
            <v>1.6031782071571845</v>
          </cell>
          <cell r="FM14">
            <v>1.2203338177468137</v>
          </cell>
          <cell r="FN14">
            <v>1.4358802613703963</v>
          </cell>
          <cell r="FO14">
            <v>0.99495435474708094</v>
          </cell>
          <cell r="FP14">
            <v>0.15566016548313094</v>
          </cell>
          <cell r="FQ14">
            <v>0.17690645687839038</v>
          </cell>
          <cell r="FR14">
            <v>0.42984671414920328</v>
          </cell>
          <cell r="FS14">
            <v>0.81758227608369727</v>
          </cell>
          <cell r="FT14">
            <v>1.1926883493422118</v>
          </cell>
          <cell r="FU14">
            <v>0.90930332356159482</v>
          </cell>
          <cell r="FV14">
            <v>0.46430835600372306</v>
          </cell>
          <cell r="FW14">
            <v>0.69947367797454096</v>
          </cell>
          <cell r="FX14">
            <v>0.87555671276232649</v>
          </cell>
          <cell r="FY14">
            <v>1.1882513104200696</v>
          </cell>
          <cell r="FZ14">
            <v>0.96579791220205347</v>
          </cell>
          <cell r="GA14">
            <v>1.0241176710234128</v>
          </cell>
          <cell r="GB14">
            <v>0.81199668765473521</v>
          </cell>
          <cell r="GC14">
            <v>1.0075226178951957</v>
          </cell>
          <cell r="GD14">
            <v>1.1922154188651886</v>
          </cell>
          <cell r="GE14">
            <v>0.85701446382652358</v>
          </cell>
          <cell r="GF14">
            <v>0.88935821303165563</v>
          </cell>
          <cell r="GG14">
            <v>0.33470363401215991</v>
          </cell>
          <cell r="GH14">
            <v>0.40437637708949042</v>
          </cell>
          <cell r="GI14">
            <v>0.32481607726683787</v>
          </cell>
          <cell r="GJ14">
            <v>1.0296214391607552</v>
          </cell>
          <cell r="GK14">
            <v>0.48532194541670692</v>
          </cell>
          <cell r="GL14">
            <v>1.2502470823591545</v>
          </cell>
          <cell r="GM14">
            <v>1.0765112126118721</v>
          </cell>
          <cell r="GN14">
            <v>0.74053646903311099</v>
          </cell>
          <cell r="GO14">
            <v>0.18649562224288777</v>
          </cell>
          <cell r="GP14">
            <v>-0.1233716946197419</v>
          </cell>
          <cell r="GQ14">
            <v>0.96999007005199356</v>
          </cell>
          <cell r="GR14">
            <v>1.4772958730945658</v>
          </cell>
          <cell r="GS14">
            <v>1.0997198065212106</v>
          </cell>
          <cell r="GT14">
            <v>0.76723502864975779</v>
          </cell>
          <cell r="GU14">
            <v>-1.7545871802361016E-2</v>
          </cell>
          <cell r="GV14">
            <v>1.0885205493845365</v>
          </cell>
          <cell r="GW14">
            <v>0.21859231463140066</v>
          </cell>
          <cell r="GX14">
            <v>-0.46817048074847251</v>
          </cell>
          <cell r="GY14">
            <v>-4.2540804651320367E-2</v>
          </cell>
          <cell r="GZ14">
            <v>0.71456911056478278</v>
          </cell>
          <cell r="HA14">
            <v>3.6937256906070637E-2</v>
          </cell>
          <cell r="HB14">
            <v>1.7248495951640359</v>
          </cell>
          <cell r="HC14">
            <v>-0.13302911441640344</v>
          </cell>
          <cell r="HD14">
            <v>-0.45341974082433684</v>
          </cell>
          <cell r="HE14">
            <v>-0.27520418200509644</v>
          </cell>
          <cell r="HF14">
            <v>-0.20825013944875409</v>
          </cell>
          <cell r="HG14">
            <v>-1.3708813630347245</v>
          </cell>
          <cell r="HH14">
            <v>-0.8676053348489986</v>
          </cell>
          <cell r="HI14">
            <v>-0.70709758443641302</v>
          </cell>
          <cell r="HJ14">
            <v>0.42130266049877391</v>
          </cell>
          <cell r="HK14">
            <v>0.49731085941825359</v>
          </cell>
          <cell r="HL14">
            <v>-1.3782565339531005</v>
          </cell>
          <cell r="HM14">
            <v>-0.19947283463446816</v>
          </cell>
          <cell r="HN14">
            <v>0.23548197610383778</v>
          </cell>
          <cell r="HO14">
            <v>0.22058857588155184</v>
          </cell>
          <cell r="HP14">
            <v>-0.40792911469544046</v>
          </cell>
          <cell r="HQ14">
            <v>1.1758509358721418</v>
          </cell>
          <cell r="HR14">
            <v>-0.40421669143731637</v>
          </cell>
          <cell r="HS14">
            <v>0.86832365505450526</v>
          </cell>
          <cell r="HT14">
            <v>0.22628079184760588</v>
          </cell>
        </row>
        <row r="15">
          <cell r="EY15">
            <v>-1.7624916461343785</v>
          </cell>
          <cell r="EZ15">
            <v>-1.4415326915235263</v>
          </cell>
          <cell r="FA15">
            <v>-1.1092101523675946</v>
          </cell>
          <cell r="FB15">
            <v>-1.3243261539788653</v>
          </cell>
          <cell r="FC15">
            <v>-2.7105251999810696E-2</v>
          </cell>
          <cell r="FD15">
            <v>-1.3918019889027626</v>
          </cell>
          <cell r="FE15">
            <v>0.55091981018968306</v>
          </cell>
          <cell r="FF15">
            <v>-1.4818487840789365</v>
          </cell>
          <cell r="FG15">
            <v>-0.23177655624530782</v>
          </cell>
          <cell r="FH15">
            <v>0.44761441065083279</v>
          </cell>
          <cell r="FI15">
            <v>0.19807359158465668</v>
          </cell>
          <cell r="FJ15">
            <v>-0.35423598159287256</v>
          </cell>
          <cell r="FK15">
            <v>-6.1630673821498692E-2</v>
          </cell>
          <cell r="FL15">
            <v>0.37250979864403655</v>
          </cell>
          <cell r="FM15">
            <v>-1.491099582850135</v>
          </cell>
          <cell r="FN15">
            <v>-0.26082252083471053</v>
          </cell>
          <cell r="FO15">
            <v>-2.0122499422329168</v>
          </cell>
          <cell r="FP15">
            <v>-0.60928066491273836</v>
          </cell>
          <cell r="FQ15">
            <v>0.34564304368528509</v>
          </cell>
          <cell r="FR15">
            <v>0.26723069325001864</v>
          </cell>
          <cell r="FS15">
            <v>-0.63704363515939411</v>
          </cell>
          <cell r="FT15">
            <v>-1.2771594270197402</v>
          </cell>
          <cell r="FU15">
            <v>-2.3884758082059006</v>
          </cell>
          <cell r="FV15">
            <v>0.38600463615397662</v>
          </cell>
          <cell r="FW15">
            <v>-1.002991360974314</v>
          </cell>
          <cell r="FX15">
            <v>-1.385588811834146</v>
          </cell>
          <cell r="FY15">
            <v>-1.4893197352367347</v>
          </cell>
          <cell r="FZ15">
            <v>-0.41919855564088088</v>
          </cell>
          <cell r="GA15">
            <v>-0.92545049425303516</v>
          </cell>
          <cell r="GB15">
            <v>-1.0717057308069549</v>
          </cell>
          <cell r="GC15">
            <v>-1.6916380174140617</v>
          </cell>
          <cell r="GD15">
            <v>-0.26415829820836362</v>
          </cell>
          <cell r="GE15">
            <v>-1.5812121849008922</v>
          </cell>
          <cell r="GF15">
            <v>-2.0731398026480901</v>
          </cell>
          <cell r="GG15">
            <v>-0.1723643524014119</v>
          </cell>
          <cell r="GH15">
            <v>-2.773467127986345E-4</v>
          </cell>
          <cell r="GI15">
            <v>-1.6467576514769298</v>
          </cell>
          <cell r="GJ15">
            <v>-0.34473366722572257</v>
          </cell>
          <cell r="GK15">
            <v>-1.0262002694506855</v>
          </cell>
          <cell r="GL15">
            <v>-1.4933384045374021</v>
          </cell>
          <cell r="GM15">
            <v>-0.56646992424066123</v>
          </cell>
          <cell r="GN15">
            <v>-1.2943663057988735</v>
          </cell>
          <cell r="GO15">
            <v>-0.68994073152164015</v>
          </cell>
          <cell r="GP15">
            <v>-0.49134503680410579</v>
          </cell>
          <cell r="GQ15">
            <v>-1.3780880605730474</v>
          </cell>
          <cell r="GR15">
            <v>-0.73661812876959964</v>
          </cell>
          <cell r="GS15">
            <v>0.3695300463323351</v>
          </cell>
          <cell r="GT15">
            <v>-2.616288501930474</v>
          </cell>
          <cell r="GU15">
            <v>-1.3702832618214325</v>
          </cell>
          <cell r="GV15">
            <v>-0.75346224447379995</v>
          </cell>
          <cell r="GW15">
            <v>0.49994962362210338</v>
          </cell>
          <cell r="GX15">
            <v>-0.42755765962736014</v>
          </cell>
          <cell r="GY15">
            <v>0.29542551345488438</v>
          </cell>
          <cell r="GZ15">
            <v>-1.1120179624726103</v>
          </cell>
          <cell r="HA15">
            <v>-0.4776589797317094</v>
          </cell>
          <cell r="HB15">
            <v>-1.4939442594439953</v>
          </cell>
          <cell r="HC15">
            <v>-0.92034256907985867</v>
          </cell>
          <cell r="HD15">
            <v>0.32110385500786642</v>
          </cell>
          <cell r="HE15">
            <v>0.16016193745897356</v>
          </cell>
          <cell r="HF15">
            <v>-0.78089644788799328</v>
          </cell>
          <cell r="HG15">
            <v>0.28277084410259434</v>
          </cell>
          <cell r="HH15">
            <v>-1.1390565303967091</v>
          </cell>
          <cell r="HI15">
            <v>0.94902456835275739</v>
          </cell>
          <cell r="HJ15">
            <v>-2.1175151242121517</v>
          </cell>
          <cell r="HK15">
            <v>-1.3421682549270788</v>
          </cell>
          <cell r="HL15">
            <v>-0.74344236546567222</v>
          </cell>
          <cell r="HM15">
            <v>-0.83198743932739549</v>
          </cell>
          <cell r="HN15">
            <v>0.83203079303212946</v>
          </cell>
          <cell r="HO15">
            <v>1.2230236342982483</v>
          </cell>
          <cell r="HP15">
            <v>1.124579845970195</v>
          </cell>
          <cell r="HQ15">
            <v>-1.3748339740803319</v>
          </cell>
          <cell r="HR15">
            <v>0.25058782648376765</v>
          </cell>
          <cell r="HS15">
            <v>0.9183259663650839</v>
          </cell>
          <cell r="HT15">
            <v>0.31217908501186997</v>
          </cell>
        </row>
        <row r="16">
          <cell r="EY16">
            <v>0.33027813274756679</v>
          </cell>
          <cell r="EZ16">
            <v>-7.1711310515682289E-2</v>
          </cell>
          <cell r="FA16">
            <v>0.70440307063142904</v>
          </cell>
          <cell r="FB16">
            <v>1.0609820685839646</v>
          </cell>
          <cell r="FC16">
            <v>0.80117751439714846</v>
          </cell>
          <cell r="FD16">
            <v>-0.4627714367592462</v>
          </cell>
          <cell r="FE16">
            <v>1.6325502732233483</v>
          </cell>
          <cell r="FF16">
            <v>0.45808213421084792</v>
          </cell>
          <cell r="FG16">
            <v>1.1293771890340585</v>
          </cell>
          <cell r="FH16">
            <v>1.4234723832797316</v>
          </cell>
          <cell r="FI16">
            <v>5.3783365412282354E-2</v>
          </cell>
          <cell r="FJ16">
            <v>0.53243440435530698</v>
          </cell>
          <cell r="FK16">
            <v>0.65643174213681044</v>
          </cell>
          <cell r="FL16">
            <v>0.40818237833495213</v>
          </cell>
          <cell r="FM16">
            <v>0.71194465398301232</v>
          </cell>
          <cell r="FN16">
            <v>9.0391723982812769E-2</v>
          </cell>
          <cell r="FO16">
            <v>0.23601320903764433</v>
          </cell>
          <cell r="FP16">
            <v>0.40280221079389195</v>
          </cell>
          <cell r="FQ16">
            <v>0.53893149866043677</v>
          </cell>
          <cell r="FR16">
            <v>0.11162791009699591</v>
          </cell>
          <cell r="FS16">
            <v>-3.1538360920597391E-2</v>
          </cell>
          <cell r="FT16">
            <v>0.57056963332698452</v>
          </cell>
          <cell r="FU16">
            <v>0.65336841125056322</v>
          </cell>
          <cell r="FV16">
            <v>1.2988314104600798</v>
          </cell>
          <cell r="FW16">
            <v>0.77749966174766805</v>
          </cell>
          <cell r="FX16">
            <v>0.7555289109429062</v>
          </cell>
          <cell r="FY16">
            <v>0.65568100137789065</v>
          </cell>
          <cell r="FZ16">
            <v>0.68021347815050948</v>
          </cell>
          <cell r="GA16">
            <v>0.29092227185422437</v>
          </cell>
          <cell r="GB16">
            <v>1.1574558026498696</v>
          </cell>
          <cell r="GC16">
            <v>0.98888686708751494</v>
          </cell>
          <cell r="GD16">
            <v>0.39212870652115361</v>
          </cell>
          <cell r="GE16">
            <v>0.38134260603502668</v>
          </cell>
          <cell r="GF16">
            <v>0.39073137236964178</v>
          </cell>
          <cell r="GG16">
            <v>0.95315154631340337</v>
          </cell>
          <cell r="GH16">
            <v>1.2224566299222688</v>
          </cell>
          <cell r="GI16">
            <v>0.50742509690410986</v>
          </cell>
          <cell r="GJ16">
            <v>-0.2553106647397001</v>
          </cell>
          <cell r="GK16">
            <v>0.18928809879944114</v>
          </cell>
          <cell r="GL16">
            <v>0.17619111021676104</v>
          </cell>
          <cell r="GM16">
            <v>0.26201668689792074</v>
          </cell>
          <cell r="GN16">
            <v>-0.40381388057713341</v>
          </cell>
          <cell r="GO16">
            <v>0.72335930045123242</v>
          </cell>
          <cell r="GP16">
            <v>1.5948593644481543</v>
          </cell>
          <cell r="GQ16">
            <v>0.84692959792659483</v>
          </cell>
          <cell r="GR16">
            <v>0.96612703155621493</v>
          </cell>
          <cell r="GS16">
            <v>0.4340127378534252</v>
          </cell>
          <cell r="GT16">
            <v>0.77085273405440169</v>
          </cell>
          <cell r="GU16">
            <v>1.1527016261305074</v>
          </cell>
          <cell r="GV16">
            <v>0.57000896382534527</v>
          </cell>
          <cell r="GW16">
            <v>1.1279658958128878</v>
          </cell>
          <cell r="GX16">
            <v>0.55728318112865849</v>
          </cell>
          <cell r="GY16">
            <v>0.63235007297365264</v>
          </cell>
          <cell r="GZ16">
            <v>0.86487006435982872</v>
          </cell>
          <cell r="HA16">
            <v>0.14883021310273573</v>
          </cell>
          <cell r="HB16">
            <v>0.22490074994151635</v>
          </cell>
          <cell r="HC16">
            <v>-5.8975275166985502E-2</v>
          </cell>
          <cell r="HD16">
            <v>-0.15820963787842224</v>
          </cell>
          <cell r="HE16">
            <v>0.15939430567316648</v>
          </cell>
          <cell r="HF16">
            <v>-0.23137328377923139</v>
          </cell>
          <cell r="HG16">
            <v>1.7091560113856832</v>
          </cell>
          <cell r="HH16">
            <v>1.842170106339011</v>
          </cell>
          <cell r="HI16">
            <v>1.0663162943170377</v>
          </cell>
          <cell r="HJ16">
            <v>0.19314347002933344</v>
          </cell>
          <cell r="HK16">
            <v>7.885612825811969E-2</v>
          </cell>
          <cell r="HL16">
            <v>1.164371406791286</v>
          </cell>
          <cell r="HM16">
            <v>0.95843025000997983</v>
          </cell>
          <cell r="HN16">
            <v>-0.94408972313463657</v>
          </cell>
          <cell r="HO16">
            <v>-1.5398901450944515</v>
          </cell>
          <cell r="HP16">
            <v>-1.2288236583128471</v>
          </cell>
          <cell r="HQ16">
            <v>0.70987880674535042</v>
          </cell>
          <cell r="HR16">
            <v>-9.2321440246437431E-2</v>
          </cell>
          <cell r="HS16">
            <v>-1.8460276623884873</v>
          </cell>
          <cell r="HT16">
            <v>0.31418657145337325</v>
          </cell>
        </row>
        <row r="17">
          <cell r="EY17">
            <v>-0.44455263537813383</v>
          </cell>
          <cell r="EZ17">
            <v>-0.51833032437491855</v>
          </cell>
          <cell r="FA17">
            <v>-0.78214940832570168</v>
          </cell>
          <cell r="FB17">
            <v>-5.7262319779585832E-2</v>
          </cell>
          <cell r="FC17">
            <v>-9.2294331633271331E-2</v>
          </cell>
          <cell r="FD17">
            <v>0.32111538432634673</v>
          </cell>
          <cell r="FE17">
            <v>-0.37814526916659197</v>
          </cell>
          <cell r="FF17">
            <v>2.2105488370977429</v>
          </cell>
          <cell r="FG17">
            <v>0.13731584618364867</v>
          </cell>
          <cell r="FH17">
            <v>0.64571832044642807</v>
          </cell>
          <cell r="FI17">
            <v>0.26597250674737072</v>
          </cell>
          <cell r="FJ17">
            <v>-0.79512602752622397</v>
          </cell>
          <cell r="FK17">
            <v>-0.90684080786054344</v>
          </cell>
          <cell r="FL17">
            <v>-0.57730506623348166</v>
          </cell>
          <cell r="FM17">
            <v>0.56649944860120838</v>
          </cell>
          <cell r="FN17">
            <v>-1.0410230889860779</v>
          </cell>
          <cell r="FO17">
            <v>-0.31913417065167987</v>
          </cell>
          <cell r="FP17">
            <v>-0.89479709877979086</v>
          </cell>
          <cell r="FQ17">
            <v>-0.8807698731286534</v>
          </cell>
          <cell r="FR17">
            <v>0.27713608356752362</v>
          </cell>
          <cell r="FS17">
            <v>0.30877750259490527</v>
          </cell>
          <cell r="FT17">
            <v>0.14234397163259083</v>
          </cell>
          <cell r="FU17">
            <v>-4.3452276881660021E-2</v>
          </cell>
          <cell r="FV17">
            <v>-0.71984631401607801</v>
          </cell>
          <cell r="FW17">
            <v>-0.67400107245084573</v>
          </cell>
          <cell r="FX17">
            <v>0.70770347248564147</v>
          </cell>
          <cell r="FY17">
            <v>0.16469605984510222</v>
          </cell>
          <cell r="FZ17">
            <v>1.3350457575798818</v>
          </cell>
          <cell r="GA17">
            <v>-0.14933961586799865</v>
          </cell>
          <cell r="GB17">
            <v>-0.68162365394934743</v>
          </cell>
          <cell r="GC17">
            <v>0.35847660692691341</v>
          </cell>
          <cell r="GD17">
            <v>-1.1268721945587632</v>
          </cell>
          <cell r="GE17">
            <v>-0.5520438694901143</v>
          </cell>
          <cell r="GF17">
            <v>0.68022011060408849</v>
          </cell>
          <cell r="GG17">
            <v>0.83174077691511039</v>
          </cell>
          <cell r="GH17">
            <v>-0.55657204314349917</v>
          </cell>
          <cell r="GI17">
            <v>-0.72371381032802662</v>
          </cell>
          <cell r="GJ17">
            <v>7.8027925135274151E-2</v>
          </cell>
          <cell r="GK17">
            <v>1.5931354160495077</v>
          </cell>
          <cell r="GL17">
            <v>1.0112051565705458</v>
          </cell>
          <cell r="GM17">
            <v>0.55200453032552299</v>
          </cell>
          <cell r="GN17">
            <v>0.52885722586821771</v>
          </cell>
          <cell r="GO17">
            <v>-0.76843992654919668</v>
          </cell>
          <cell r="GP17">
            <v>-0.77017916772688866</v>
          </cell>
          <cell r="GQ17">
            <v>0.23758173591199255</v>
          </cell>
          <cell r="GR17">
            <v>0.28000590018210347</v>
          </cell>
          <cell r="GS17">
            <v>-0.68817935338346725</v>
          </cell>
          <cell r="GT17">
            <v>0.38216605055003106</v>
          </cell>
          <cell r="GU17">
            <v>0.25414677744069336</v>
          </cell>
          <cell r="GV17">
            <v>0.54863057032226048</v>
          </cell>
          <cell r="GW17">
            <v>0.78028488272919672</v>
          </cell>
          <cell r="GX17">
            <v>-1.1876352799053118</v>
          </cell>
          <cell r="GY17">
            <v>0.83494684771502248</v>
          </cell>
          <cell r="GZ17">
            <v>0.55059740940628932</v>
          </cell>
          <cell r="HA17">
            <v>3.9235012569976087E-2</v>
          </cell>
          <cell r="HB17">
            <v>0.3949820023356439</v>
          </cell>
          <cell r="HC17">
            <v>2.4773605536097427E-2</v>
          </cell>
          <cell r="HD17">
            <v>-1.6590819512356663</v>
          </cell>
          <cell r="HE17">
            <v>-0.78174578764211922</v>
          </cell>
          <cell r="HF17">
            <v>0.86983140587656549</v>
          </cell>
          <cell r="HG17">
            <v>-1.8732477722233587</v>
          </cell>
          <cell r="HH17">
            <v>-1.9612961550435937</v>
          </cell>
          <cell r="HI17">
            <v>-0.84128301520366067</v>
          </cell>
          <cell r="HJ17">
            <v>-1.1331721176372009</v>
          </cell>
          <cell r="HK17">
            <v>-0.4557637687534864</v>
          </cell>
          <cell r="HL17">
            <v>-1.20626947744279</v>
          </cell>
          <cell r="HM17">
            <v>-1.1533074220164337</v>
          </cell>
          <cell r="HN17">
            <v>1.1394562581376593</v>
          </cell>
          <cell r="HO17">
            <v>-0.12276950851594955</v>
          </cell>
          <cell r="HP17">
            <v>0.66951686462694648</v>
          </cell>
          <cell r="HQ17">
            <v>-0.15005125955000811</v>
          </cell>
          <cell r="HR17">
            <v>0.57378316323073242</v>
          </cell>
          <cell r="HS17">
            <v>5.688234143331139E-2</v>
          </cell>
          <cell r="HT17">
            <v>0.42704595232346715</v>
          </cell>
        </row>
        <row r="18">
          <cell r="EY18">
            <v>0.32648823973643432</v>
          </cell>
          <cell r="EZ18">
            <v>0.99401084370739001</v>
          </cell>
          <cell r="FA18">
            <v>0.29562163078211739</v>
          </cell>
          <cell r="FB18">
            <v>-0.18989015706277601</v>
          </cell>
          <cell r="FC18">
            <v>-0.43834092069256647</v>
          </cell>
          <cell r="FD18">
            <v>0.87182284088014894</v>
          </cell>
          <cell r="FE18">
            <v>-0.76999310302357105</v>
          </cell>
          <cell r="FF18">
            <v>-9.7103824565494531E-2</v>
          </cell>
          <cell r="FG18">
            <v>0.10036189794850077</v>
          </cell>
          <cell r="FH18">
            <v>-1.1375701389796609</v>
          </cell>
          <cell r="FI18">
            <v>-0.97266755126202553</v>
          </cell>
          <cell r="FJ18">
            <v>-0.79068905532793454</v>
          </cell>
          <cell r="FK18">
            <v>1.3234198206690702E-3</v>
          </cell>
          <cell r="FL18">
            <v>-0.83731086990391934</v>
          </cell>
          <cell r="FM18">
            <v>0.12920140549514939</v>
          </cell>
          <cell r="FN18">
            <v>0.60929005479846132</v>
          </cell>
          <cell r="FO18">
            <v>4.8454459536593657E-2</v>
          </cell>
          <cell r="FP18">
            <v>-0.31101475348782037</v>
          </cell>
          <cell r="FQ18">
            <v>-0.95894000451389672</v>
          </cell>
          <cell r="FR18">
            <v>0.43689287564293078</v>
          </cell>
          <cell r="FS18">
            <v>0.50324243243018341</v>
          </cell>
          <cell r="FT18">
            <v>-0.2085494895164019</v>
          </cell>
          <cell r="FU18">
            <v>0.2670103101826804</v>
          </cell>
          <cell r="FV18">
            <v>-0.13354124756354477</v>
          </cell>
          <cell r="FW18">
            <v>4.9524628290242477E-2</v>
          </cell>
          <cell r="FX18">
            <v>0.46586095616426343</v>
          </cell>
          <cell r="FY18">
            <v>2.0210333395421359E-2</v>
          </cell>
          <cell r="FZ18">
            <v>-0.32073148402071189</v>
          </cell>
          <cell r="GA18">
            <v>0.4395377069633733</v>
          </cell>
          <cell r="GB18">
            <v>0.36449240268390082</v>
          </cell>
          <cell r="GC18">
            <v>-0.12463054369004098</v>
          </cell>
          <cell r="GD18">
            <v>-0.2814410509828344</v>
          </cell>
          <cell r="GE18">
            <v>1.270474180972639</v>
          </cell>
          <cell r="GF18">
            <v>0.692578425895785</v>
          </cell>
          <cell r="GG18">
            <v>2.3838182162488165E-2</v>
          </cell>
          <cell r="GH18">
            <v>-0.37677969773234404</v>
          </cell>
          <cell r="GI18">
            <v>-0.40788351951731283</v>
          </cell>
          <cell r="GJ18">
            <v>0.24868137435696763</v>
          </cell>
          <cell r="GK18">
            <v>-0.40764264651401094</v>
          </cell>
          <cell r="GL18">
            <v>0.43441129343897772</v>
          </cell>
          <cell r="GM18">
            <v>-8.4923198511843032E-2</v>
          </cell>
          <cell r="GN18">
            <v>1.7211392123986966</v>
          </cell>
          <cell r="GO18">
            <v>0.28615898019809966</v>
          </cell>
          <cell r="GP18">
            <v>-0.24921709779584086</v>
          </cell>
          <cell r="GQ18">
            <v>0.54463637382702768</v>
          </cell>
          <cell r="GR18">
            <v>-9.9583322804374125E-2</v>
          </cell>
          <cell r="GS18">
            <v>1.2751895710714625</v>
          </cell>
          <cell r="GT18">
            <v>-0.44765651834797804</v>
          </cell>
          <cell r="GU18">
            <v>-0.40209801717452648</v>
          </cell>
          <cell r="GV18">
            <v>0.81465415283371401</v>
          </cell>
          <cell r="GW18">
            <v>1.0190743014023738</v>
          </cell>
          <cell r="GX18">
            <v>0.60885875227013309</v>
          </cell>
          <cell r="GY18">
            <v>0.29628559167531238</v>
          </cell>
          <cell r="GZ18">
            <v>0.78053458633296602</v>
          </cell>
          <cell r="HA18">
            <v>0.13343413564713216</v>
          </cell>
          <cell r="HB18">
            <v>0.61398927753811294</v>
          </cell>
          <cell r="HC18">
            <v>-2.4986271424951969</v>
          </cell>
          <cell r="HD18">
            <v>-2.7119573282355134</v>
          </cell>
          <cell r="HE18">
            <v>2.0581146340924658E-3</v>
          </cell>
          <cell r="HF18">
            <v>-0.40866041053301366</v>
          </cell>
          <cell r="HG18">
            <v>-0.28819417248769075</v>
          </cell>
          <cell r="HH18">
            <v>-9.0477442830000171E-2</v>
          </cell>
          <cell r="HI18">
            <v>-1.4753251450060481</v>
          </cell>
          <cell r="HJ18">
            <v>4.4085053971765764E-2</v>
          </cell>
          <cell r="HK18">
            <v>-3.0259638936327181E-2</v>
          </cell>
          <cell r="HL18">
            <v>-0.82492269383645789</v>
          </cell>
          <cell r="HM18">
            <v>-0.87184635227670215</v>
          </cell>
          <cell r="HN18">
            <v>0.84134560032995009</v>
          </cell>
          <cell r="HO18">
            <v>-0.2529095465002672</v>
          </cell>
          <cell r="HP18">
            <v>1.6694572764321854E-2</v>
          </cell>
          <cell r="HQ18">
            <v>0.64554039255038831</v>
          </cell>
          <cell r="HR18">
            <v>0.55574667042629111</v>
          </cell>
          <cell r="HS18">
            <v>0.86832365505450526</v>
          </cell>
          <cell r="HT18">
            <v>0.36411621370127822</v>
          </cell>
        </row>
        <row r="19">
          <cell r="EY19">
            <v>-0.7961790222646965</v>
          </cell>
          <cell r="EZ19">
            <v>-0.84874679474919157</v>
          </cell>
          <cell r="FA19">
            <v>-0.89422112033436318</v>
          </cell>
          <cell r="FB19">
            <v>0.77012604562105935</v>
          </cell>
          <cell r="FC19">
            <v>1.1393008645445049</v>
          </cell>
          <cell r="FD19">
            <v>0.56169342532814059</v>
          </cell>
          <cell r="FE19">
            <v>0.78764185606105763</v>
          </cell>
          <cell r="FF19">
            <v>0.62103279091695152</v>
          </cell>
          <cell r="FG19">
            <v>1.4042142759737883</v>
          </cell>
          <cell r="FH19">
            <v>1.19215101473731</v>
          </cell>
          <cell r="FI19">
            <v>2.1056853792581776</v>
          </cell>
          <cell r="FJ19">
            <v>1.7527383783053372</v>
          </cell>
          <cell r="FK19">
            <v>1.5651798579915228</v>
          </cell>
          <cell r="FL19">
            <v>-3.9190051393733012E-4</v>
          </cell>
          <cell r="FM19">
            <v>1.0196966280776381</v>
          </cell>
          <cell r="FN19">
            <v>0.40015971603086009</v>
          </cell>
          <cell r="FO19">
            <v>1.0277113882497131</v>
          </cell>
          <cell r="FP19">
            <v>1.2881470922483393</v>
          </cell>
          <cell r="FQ19">
            <v>1.5713377953125678</v>
          </cell>
          <cell r="FR19">
            <v>1.0053341694501412</v>
          </cell>
          <cell r="FS19">
            <v>0.76747839725571221</v>
          </cell>
          <cell r="FT19">
            <v>1.0728520513336943</v>
          </cell>
          <cell r="FU19">
            <v>0.60751161692052036</v>
          </cell>
          <cell r="FV19">
            <v>1.2775687832133693</v>
          </cell>
          <cell r="FW19">
            <v>0.81463231639445555</v>
          </cell>
          <cell r="FX19">
            <v>0.89744848871971261</v>
          </cell>
          <cell r="FY19">
            <v>0.6698546487274899</v>
          </cell>
          <cell r="FZ19">
            <v>1.619992011694414</v>
          </cell>
          <cell r="GA19">
            <v>0.56246328968744408</v>
          </cell>
          <cell r="GB19">
            <v>0.77970816004900556</v>
          </cell>
          <cell r="GC19">
            <v>0.72728335844257208</v>
          </cell>
          <cell r="GD19">
            <v>1.4521221143951788</v>
          </cell>
          <cell r="GE19">
            <v>0.38237829648376148</v>
          </cell>
          <cell r="GF19">
            <v>1.2216681822905591</v>
          </cell>
          <cell r="GG19">
            <v>1.5822265218645986</v>
          </cell>
          <cell r="GH19">
            <v>1.6362978499668428</v>
          </cell>
          <cell r="GI19">
            <v>0.83787887750467427</v>
          </cell>
          <cell r="GJ19">
            <v>-9.1995720069722772E-2</v>
          </cell>
          <cell r="GK19">
            <v>0.37827865994725457</v>
          </cell>
          <cell r="GL19">
            <v>-0.2441138614038047</v>
          </cell>
          <cell r="GM19">
            <v>-1.1659037335685778</v>
          </cell>
          <cell r="GN19">
            <v>-0.13111477896367962</v>
          </cell>
          <cell r="GO19">
            <v>1.2550880638394735</v>
          </cell>
          <cell r="GP19">
            <v>0.36520562451639954</v>
          </cell>
          <cell r="GQ19">
            <v>1.1145616736698507</v>
          </cell>
          <cell r="GR19">
            <v>1.2769536857025554E-2</v>
          </cell>
          <cell r="GS19">
            <v>-0.42624046473949323</v>
          </cell>
          <cell r="GT19">
            <v>0.89075181440985052</v>
          </cell>
          <cell r="GU19">
            <v>1.0603311650998677</v>
          </cell>
          <cell r="GV19">
            <v>0.66663207808795677</v>
          </cell>
          <cell r="GW19">
            <v>0.58307321158200465</v>
          </cell>
          <cell r="GX19">
            <v>0.36265276276514374</v>
          </cell>
          <cell r="GY19">
            <v>0.45869598975528608</v>
          </cell>
          <cell r="GZ19">
            <v>0.42786356559423105</v>
          </cell>
          <cell r="HA19">
            <v>-0.4668541955998069</v>
          </cell>
          <cell r="HB19">
            <v>-0.49585650484854044</v>
          </cell>
          <cell r="HC19">
            <v>0.95481426900033772</v>
          </cell>
          <cell r="HD19">
            <v>-0.56852393539396173</v>
          </cell>
          <cell r="HE19">
            <v>0.93481330509340554</v>
          </cell>
          <cell r="HF19">
            <v>-0.17691052346400279</v>
          </cell>
          <cell r="HG19">
            <v>0.90287704535075231</v>
          </cell>
          <cell r="HH19">
            <v>0.73398662171976514</v>
          </cell>
          <cell r="HI19">
            <v>1.380146359485992</v>
          </cell>
          <cell r="HJ19">
            <v>0.68390671522646518</v>
          </cell>
          <cell r="HK19">
            <v>0.22539629827007521</v>
          </cell>
          <cell r="HL19">
            <v>1.3382225083744093</v>
          </cell>
          <cell r="HM19">
            <v>0.39208714044272419</v>
          </cell>
          <cell r="HN19">
            <v>-0.31793534482333263</v>
          </cell>
          <cell r="HO19">
            <v>-0.48813614567044694</v>
          </cell>
          <cell r="HP19">
            <v>6.8858282598608031E-2</v>
          </cell>
          <cell r="HQ19">
            <v>-1.0832328445663361E-2</v>
          </cell>
          <cell r="HR19">
            <v>1.2143576199706567</v>
          </cell>
          <cell r="HS19">
            <v>-1.7250990929563959</v>
          </cell>
          <cell r="HT19">
            <v>0.33754022160422265</v>
          </cell>
        </row>
        <row r="20">
          <cell r="EY20">
            <v>-1.1820793241995682</v>
          </cell>
          <cell r="EZ20">
            <v>-0.90840221882475236</v>
          </cell>
          <cell r="FA20">
            <v>-0.5330883042855008</v>
          </cell>
          <cell r="FB20">
            <v>-0.20553900151128451</v>
          </cell>
          <cell r="FC20">
            <v>-1.4390863057996446</v>
          </cell>
          <cell r="FD20">
            <v>-2.3418374117566492</v>
          </cell>
          <cell r="FE20">
            <v>-0.91200063823334632</v>
          </cell>
          <cell r="FF20">
            <v>-0.83442646339554583</v>
          </cell>
          <cell r="FG20">
            <v>-0.6124288351345285</v>
          </cell>
          <cell r="FH20">
            <v>-0.73450010040924174</v>
          </cell>
          <cell r="FI20">
            <v>-1.1039958768363038</v>
          </cell>
          <cell r="FJ20">
            <v>-0.82546531499635656</v>
          </cell>
          <cell r="FK20">
            <v>-0.70606367230752143</v>
          </cell>
          <cell r="FL20">
            <v>-0.51961588461206365</v>
          </cell>
          <cell r="FM20">
            <v>-1.7954810521861801</v>
          </cell>
          <cell r="FN20">
            <v>-0.24588020659233856</v>
          </cell>
          <cell r="FO20">
            <v>-0.94869121612292917</v>
          </cell>
          <cell r="FP20">
            <v>-1.3189802054855506</v>
          </cell>
          <cell r="FQ20">
            <v>-5.3042053494454532E-2</v>
          </cell>
          <cell r="FR20">
            <v>-1.3197646346877365</v>
          </cell>
          <cell r="FS20">
            <v>-2.4696688830333566</v>
          </cell>
          <cell r="FT20">
            <v>-0.97033473094443434</v>
          </cell>
          <cell r="FU20">
            <v>-1.0684823638918153</v>
          </cell>
          <cell r="FV20">
            <v>-0.22442954037054993</v>
          </cell>
          <cell r="FW20">
            <v>-0.92479970316951277</v>
          </cell>
          <cell r="FX20">
            <v>-0.56389143065574365</v>
          </cell>
          <cell r="FY20">
            <v>-1.3749093908734977</v>
          </cell>
          <cell r="FZ20">
            <v>-0.94061966382046358</v>
          </cell>
          <cell r="GA20">
            <v>-1.5406370847096735</v>
          </cell>
          <cell r="GB20">
            <v>-0.43514623095129246</v>
          </cell>
          <cell r="GC20">
            <v>-0.95672199144846659</v>
          </cell>
          <cell r="GD20">
            <v>-1.4057387139152637</v>
          </cell>
          <cell r="GE20">
            <v>-1.3795689387805872</v>
          </cell>
          <cell r="GF20">
            <v>-1.6704281630452391</v>
          </cell>
          <cell r="GG20">
            <v>-1.2956590630989355</v>
          </cell>
          <cell r="GH20">
            <v>-0.29055825338060387</v>
          </cell>
          <cell r="GI20">
            <v>-1.6641807858635893</v>
          </cell>
          <cell r="GJ20">
            <v>-0.80484675775406833</v>
          </cell>
          <cell r="GK20">
            <v>-0.6657352298713699</v>
          </cell>
          <cell r="GL20">
            <v>-1.7799450229725111</v>
          </cell>
          <cell r="GM20">
            <v>-1.9200968632187043</v>
          </cell>
          <cell r="GN20">
            <v>-0.89664055804894249</v>
          </cell>
          <cell r="GO20">
            <v>8.8985797013855533E-2</v>
          </cell>
          <cell r="GP20">
            <v>0.14002220663489867</v>
          </cell>
          <cell r="GQ20">
            <v>-0.83115831589064848</v>
          </cell>
          <cell r="GR20">
            <v>2.7964727557836407E-2</v>
          </cell>
          <cell r="GS20">
            <v>0.45097373523921436</v>
          </cell>
          <cell r="GT20">
            <v>-1.9822606729203311</v>
          </cell>
          <cell r="GU20">
            <v>-0.92584585288467358</v>
          </cell>
          <cell r="GV20">
            <v>-2.6672298308086827E-2</v>
          </cell>
          <cell r="GW20">
            <v>-1.0143211534037608</v>
          </cell>
          <cell r="GX20">
            <v>-0.49251080849015311</v>
          </cell>
          <cell r="GY20">
            <v>0.46206810224740247</v>
          </cell>
          <cell r="GZ20">
            <v>0.32529262548963017</v>
          </cell>
          <cell r="HA20">
            <v>0.12138256331776656</v>
          </cell>
          <cell r="HB20">
            <v>-1.1817153374336324</v>
          </cell>
          <cell r="HC20">
            <v>1.1280571766735026</v>
          </cell>
          <cell r="HD20">
            <v>-0.53218536277315054</v>
          </cell>
          <cell r="HE20">
            <v>-1.160280629370712</v>
          </cell>
          <cell r="HF20">
            <v>-1.5492923452579466</v>
          </cell>
          <cell r="HG20">
            <v>0.60037296736479606</v>
          </cell>
          <cell r="HH20">
            <v>0.73296977522139173</v>
          </cell>
          <cell r="HI20">
            <v>1.4175399321564188</v>
          </cell>
          <cell r="HJ20">
            <v>-0.4807079622033919</v>
          </cell>
          <cell r="HK20">
            <v>9.4352681394697727E-3</v>
          </cell>
          <cell r="HL20">
            <v>-1.0148809695206022</v>
          </cell>
          <cell r="HM20">
            <v>-0.96005760238396587</v>
          </cell>
          <cell r="HN20">
            <v>0.95553048834115561</v>
          </cell>
          <cell r="HO20">
            <v>0.8922133346781681</v>
          </cell>
          <cell r="HP20">
            <v>1.4855020725264398</v>
          </cell>
          <cell r="HQ20">
            <v>0.12461263578817311</v>
          </cell>
          <cell r="HR20">
            <v>1.6827596577256783</v>
          </cell>
          <cell r="HS20">
            <v>0.82380270691191337</v>
          </cell>
          <cell r="HT20">
            <v>0.46701796910423488</v>
          </cell>
        </row>
        <row r="21">
          <cell r="EY21">
            <v>-0.38922506560388231</v>
          </cell>
          <cell r="EZ21">
            <v>-0.52175536564675107</v>
          </cell>
          <cell r="FA21">
            <v>-0.38106352176720443</v>
          </cell>
          <cell r="FB21">
            <v>-0.47822836698956267</v>
          </cell>
          <cell r="FC21">
            <v>-0.25273269913172136</v>
          </cell>
          <cell r="FD21">
            <v>-0.10510870575888741</v>
          </cell>
          <cell r="FE21">
            <v>0.51561354158822581</v>
          </cell>
          <cell r="FF21">
            <v>-0.65739118270691133</v>
          </cell>
          <cell r="FG21">
            <v>-1.1522748541286456</v>
          </cell>
          <cell r="FH21">
            <v>-0.2092127662593381</v>
          </cell>
          <cell r="FI21">
            <v>0.37342975598983769</v>
          </cell>
          <cell r="FJ21">
            <v>0.55885978908438727</v>
          </cell>
          <cell r="FK21">
            <v>-0.54352868166714563</v>
          </cell>
          <cell r="FL21">
            <v>-1.4845583639696067</v>
          </cell>
          <cell r="FM21">
            <v>-0.29103127031594855</v>
          </cell>
          <cell r="FN21">
            <v>0.77382407592971314</v>
          </cell>
          <cell r="FO21">
            <v>-0.9044747346827875</v>
          </cell>
          <cell r="FP21">
            <v>-0.13141721975070025</v>
          </cell>
          <cell r="FQ21">
            <v>-0.24070097625140566</v>
          </cell>
          <cell r="FR21">
            <v>0.28381022636644815</v>
          </cell>
          <cell r="FS21">
            <v>9.0251091524664748E-2</v>
          </cell>
          <cell r="FT21">
            <v>-0.67492430660513014</v>
          </cell>
          <cell r="FU21">
            <v>0.65288347334280894</v>
          </cell>
          <cell r="FV21">
            <v>-0.41013819090999221</v>
          </cell>
          <cell r="FW21">
            <v>-1.3406672801220272</v>
          </cell>
          <cell r="FX21">
            <v>-0.78553576840852413</v>
          </cell>
          <cell r="FY21">
            <v>-0.34213310367539812</v>
          </cell>
          <cell r="FZ21">
            <v>6.0468051173710673E-2</v>
          </cell>
          <cell r="GA21">
            <v>-1.3131211238562093</v>
          </cell>
          <cell r="GB21">
            <v>-0.12861748992139377</v>
          </cell>
          <cell r="GC21">
            <v>-0.26098477083537058</v>
          </cell>
          <cell r="GD21">
            <v>-5.6864653766813537E-2</v>
          </cell>
          <cell r="GE21">
            <v>0.2303143272810021</v>
          </cell>
          <cell r="GF21">
            <v>-0.11382029584946791</v>
          </cell>
          <cell r="GG21">
            <v>-1.1108675614972532</v>
          </cell>
          <cell r="GH21">
            <v>-0.52506113167088753</v>
          </cell>
          <cell r="GI21">
            <v>0.30040817966860633</v>
          </cell>
          <cell r="GJ21">
            <v>0.1506850891840652</v>
          </cell>
          <cell r="GK21">
            <v>-0.19064397355446738</v>
          </cell>
          <cell r="GL21">
            <v>0.42101067751706223</v>
          </cell>
          <cell r="GM21">
            <v>0.59327892170102314</v>
          </cell>
          <cell r="GN21">
            <v>-0.22629869674033601</v>
          </cell>
          <cell r="GO21">
            <v>0.46457700770587573</v>
          </cell>
          <cell r="GP21">
            <v>-0.59197436198625997</v>
          </cell>
          <cell r="GQ21">
            <v>-1.5886271627504658</v>
          </cell>
          <cell r="GR21">
            <v>-0.68513199738834563</v>
          </cell>
          <cell r="GS21">
            <v>0.1013179399677093</v>
          </cell>
          <cell r="GT21">
            <v>-0.29158360880799161</v>
          </cell>
          <cell r="GU21">
            <v>-0.19375781399305525</v>
          </cell>
          <cell r="GV21">
            <v>-0.86369841950908099</v>
          </cell>
          <cell r="GW21">
            <v>-2.5762613752320376</v>
          </cell>
          <cell r="GX21">
            <v>-1.6150514364016981</v>
          </cell>
          <cell r="GY21">
            <v>-6.3063620760848163E-2</v>
          </cell>
          <cell r="GZ21">
            <v>-0.19933584722025521</v>
          </cell>
          <cell r="HA21">
            <v>-0.61753836387794203</v>
          </cell>
          <cell r="HB21">
            <v>-0.23950080345734989</v>
          </cell>
          <cell r="HC21">
            <v>-0.52398021463905764</v>
          </cell>
          <cell r="HD21">
            <v>0.5015824901014001</v>
          </cell>
          <cell r="HE21">
            <v>0.73525504257909358</v>
          </cell>
          <cell r="HF21">
            <v>-0.17592618416239889</v>
          </cell>
          <cell r="HG21">
            <v>-1.089868816565505</v>
          </cell>
          <cell r="HH21">
            <v>-0.2423511056758112</v>
          </cell>
          <cell r="HI21">
            <v>-0.83954820675754738</v>
          </cell>
          <cell r="HJ21">
            <v>0.47108983431061147</v>
          </cell>
          <cell r="HK21">
            <v>0.33401116261843472</v>
          </cell>
          <cell r="HL21">
            <v>-0.40183798104204815</v>
          </cell>
          <cell r="HM21">
            <v>-0.49642230278926369</v>
          </cell>
          <cell r="HN21">
            <v>0.51198260989553579</v>
          </cell>
          <cell r="HO21">
            <v>0.34647172489073225</v>
          </cell>
          <cell r="HP21">
            <v>0.35606064316705421</v>
          </cell>
          <cell r="HQ21">
            <v>-0.13237851440504492</v>
          </cell>
          <cell r="HR21">
            <v>0.87115970833640843</v>
          </cell>
          <cell r="HS21">
            <v>0.86832365505450526</v>
          </cell>
          <cell r="HT21">
            <v>0.45547314935348898</v>
          </cell>
        </row>
        <row r="22">
          <cell r="EY22">
            <v>0.32737093775201248</v>
          </cell>
          <cell r="EZ22">
            <v>1.2537682240410886</v>
          </cell>
          <cell r="FA22">
            <v>0.25488651007866542</v>
          </cell>
          <cell r="FB22">
            <v>1.1575041035604643</v>
          </cell>
          <cell r="FC22">
            <v>0.49148775007366852</v>
          </cell>
          <cell r="FD22">
            <v>0.86773381348403256</v>
          </cell>
          <cell r="FE22">
            <v>-1.0617077303272173</v>
          </cell>
          <cell r="FF22">
            <v>1.4116522813520223</v>
          </cell>
          <cell r="FG22">
            <v>2.0061549097721523E-4</v>
          </cell>
          <cell r="FH22">
            <v>0.76402056138430274</v>
          </cell>
          <cell r="FI22">
            <v>0.21259039606999469</v>
          </cell>
          <cell r="FJ22">
            <v>0.21378243351182491</v>
          </cell>
          <cell r="FK22">
            <v>1.2454565029224891</v>
          </cell>
          <cell r="FL22">
            <v>1.2085336587904174</v>
          </cell>
          <cell r="FM22">
            <v>0.47636107765236163</v>
          </cell>
          <cell r="FN22">
            <v>-0.56837290639718485</v>
          </cell>
          <cell r="FO22">
            <v>0.18927130861666844</v>
          </cell>
          <cell r="FP22">
            <v>0.80379640310735689</v>
          </cell>
          <cell r="FQ22">
            <v>1.4532343974341468</v>
          </cell>
          <cell r="FR22">
            <v>0.42964832915911066</v>
          </cell>
          <cell r="FS22">
            <v>0.44725029041087905</v>
          </cell>
          <cell r="FT22">
            <v>-0.60216931496289927</v>
          </cell>
          <cell r="FU22">
            <v>0.45217741615880425</v>
          </cell>
          <cell r="FV22">
            <v>1.248193917982672</v>
          </cell>
          <cell r="FW22">
            <v>-0.44515885988417359</v>
          </cell>
          <cell r="FX22">
            <v>0.7644558789127428</v>
          </cell>
          <cell r="FY22">
            <v>0.12838691910399813</v>
          </cell>
          <cell r="FZ22">
            <v>-0.27319551799624486</v>
          </cell>
          <cell r="GA22">
            <v>1.0764666603441018</v>
          </cell>
          <cell r="GB22">
            <v>-0.58534353291005359</v>
          </cell>
          <cell r="GC22">
            <v>0.51909850423156845</v>
          </cell>
          <cell r="GD22">
            <v>0.51943908084151613</v>
          </cell>
          <cell r="GE22">
            <v>0.49034183143363702</v>
          </cell>
          <cell r="GF22">
            <v>0.38133955637099243</v>
          </cell>
          <cell r="GG22">
            <v>0.19505965127707509</v>
          </cell>
          <cell r="GH22">
            <v>1.4321553211664031</v>
          </cell>
          <cell r="GI22">
            <v>0.1663855009972425</v>
          </cell>
          <cell r="GJ22">
            <v>-2.2100692118766849E-2</v>
          </cell>
          <cell r="GK22">
            <v>-7.2317846023403146E-2</v>
          </cell>
          <cell r="GL22">
            <v>0.8388211477473354</v>
          </cell>
          <cell r="GM22">
            <v>0.25432428104681654</v>
          </cell>
          <cell r="GN22">
            <v>-1.723872525615425</v>
          </cell>
          <cell r="GO22">
            <v>0.39430133851061061</v>
          </cell>
          <cell r="GP22">
            <v>0.90070181034647923</v>
          </cell>
          <cell r="GQ22">
            <v>0.2597272970664436</v>
          </cell>
          <cell r="GR22">
            <v>1.0989372700007562</v>
          </cell>
          <cell r="GS22">
            <v>0.87787620902420449</v>
          </cell>
          <cell r="GT22">
            <v>0.24841662060388187</v>
          </cell>
          <cell r="GU22">
            <v>0.41812507397155124</v>
          </cell>
          <cell r="GV22">
            <v>0.39298202743236454</v>
          </cell>
          <cell r="GW22">
            <v>-0.49805277900977429</v>
          </cell>
          <cell r="GX22">
            <v>1.2352481447744483</v>
          </cell>
          <cell r="GY22">
            <v>-0.20688597081676313</v>
          </cell>
          <cell r="GZ22">
            <v>0.62428604313259495</v>
          </cell>
          <cell r="HA22">
            <v>-0.44523381348445062</v>
          </cell>
          <cell r="HB22">
            <v>0.71537483103506816</v>
          </cell>
          <cell r="HC22">
            <v>-0.35585470402104824</v>
          </cell>
          <cell r="HD22">
            <v>-0.70949363546041755</v>
          </cell>
          <cell r="HE22">
            <v>0.42126469732092786</v>
          </cell>
          <cell r="HF22">
            <v>1.3030573775203735E-2</v>
          </cell>
          <cell r="HG22">
            <v>0.43299915224039004</v>
          </cell>
          <cell r="HH22">
            <v>0.35249707031788025</v>
          </cell>
          <cell r="HI22">
            <v>-0.27502302196531359</v>
          </cell>
          <cell r="HJ22">
            <v>0.87063518444579069</v>
          </cell>
          <cell r="HK22">
            <v>0.65035941452905777</v>
          </cell>
          <cell r="HL22">
            <v>0.58985856314389717</v>
          </cell>
          <cell r="HM22">
            <v>0.47705619362973056</v>
          </cell>
          <cell r="HN22">
            <v>-0.43942028475297373</v>
          </cell>
          <cell r="HO22">
            <v>-1.1215415783841649</v>
          </cell>
          <cell r="HP22">
            <v>-1.1586931654342643</v>
          </cell>
          <cell r="HQ22">
            <v>-0.96876813866496103</v>
          </cell>
          <cell r="HR22">
            <v>1.1413571733625725</v>
          </cell>
          <cell r="HS22">
            <v>-1.7250990929563959</v>
          </cell>
          <cell r="HT22">
            <v>0.35724515949468644</v>
          </cell>
        </row>
        <row r="23">
          <cell r="EY23">
            <v>0.513974400075071</v>
          </cell>
          <cell r="EZ23">
            <v>0.98810663010361277</v>
          </cell>
          <cell r="FA23">
            <v>0.98004615061985978</v>
          </cell>
          <cell r="FB23">
            <v>1.0753125754367938</v>
          </cell>
          <cell r="FC23">
            <v>0.9449082192042102</v>
          </cell>
          <cell r="FD23">
            <v>0.40727028249303593</v>
          </cell>
          <cell r="FE23">
            <v>0.73784727461144717</v>
          </cell>
          <cell r="FF23">
            <v>0.5202536245840883</v>
          </cell>
          <cell r="FG23">
            <v>-0.1013625898146692</v>
          </cell>
          <cell r="FH23">
            <v>-6.6359965219665709E-2</v>
          </cell>
          <cell r="FI23">
            <v>0.79658972195328659</v>
          </cell>
          <cell r="FJ23">
            <v>1.2221279334305699</v>
          </cell>
          <cell r="FK23">
            <v>0.98059692176717839</v>
          </cell>
          <cell r="FL23">
            <v>1.3139910733699256</v>
          </cell>
          <cell r="FM23">
            <v>1.0088076164150281</v>
          </cell>
          <cell r="FN23">
            <v>1.1775557639476484</v>
          </cell>
          <cell r="FO23">
            <v>0.59328984910350901</v>
          </cell>
          <cell r="FP23">
            <v>1.3006718548953031</v>
          </cell>
          <cell r="FQ23">
            <v>1.4322302844429173</v>
          </cell>
          <cell r="FR23">
            <v>1.4603166373677676</v>
          </cell>
          <cell r="FS23">
            <v>1.1128644725679389</v>
          </cell>
          <cell r="FT23">
            <v>1.1343243005869667E-2</v>
          </cell>
          <cell r="FU23">
            <v>0.93930303750381716</v>
          </cell>
          <cell r="FV23">
            <v>0.86756836352004085</v>
          </cell>
          <cell r="FW23">
            <v>0.75419402665115265</v>
          </cell>
          <cell r="FX23">
            <v>0.83497417912876382</v>
          </cell>
          <cell r="FY23">
            <v>1.0388507512482861</v>
          </cell>
          <cell r="FZ23">
            <v>7.8555583547335786E-2</v>
          </cell>
          <cell r="GA23">
            <v>0.58155181000971501</v>
          </cell>
          <cell r="GB23">
            <v>0.62948088159935001</v>
          </cell>
          <cell r="GC23">
            <v>1.3771132104520512</v>
          </cell>
          <cell r="GD23">
            <v>0.21329156772064919</v>
          </cell>
          <cell r="GE23">
            <v>0.68677842332770589</v>
          </cell>
          <cell r="GF23">
            <v>0.69665548873520988</v>
          </cell>
          <cell r="GG23">
            <v>0.41955587374898623</v>
          </cell>
          <cell r="GH23">
            <v>1.2176181158640216</v>
          </cell>
          <cell r="GI23">
            <v>1.1304998548944509</v>
          </cell>
          <cell r="GJ23">
            <v>1.699562636863472</v>
          </cell>
          <cell r="GK23">
            <v>1.4652496198237559</v>
          </cell>
          <cell r="GL23">
            <v>1.3857081077416713</v>
          </cell>
          <cell r="GM23">
            <v>1.2253371686029384</v>
          </cell>
          <cell r="GN23">
            <v>0.62447402894995507</v>
          </cell>
          <cell r="GO23">
            <v>0.96534321325765804</v>
          </cell>
          <cell r="GP23">
            <v>1.6652644567576542</v>
          </cell>
          <cell r="GQ23">
            <v>0.52364323610887875</v>
          </cell>
          <cell r="GR23">
            <v>1.8237370138553626</v>
          </cell>
          <cell r="GS23">
            <v>0.79468832360587605</v>
          </cell>
          <cell r="GT23">
            <v>0.34801107082756549</v>
          </cell>
          <cell r="GU23">
            <v>1.2286114502293399</v>
          </cell>
          <cell r="GV23">
            <v>-0.48973706755217966</v>
          </cell>
          <cell r="GW23">
            <v>-0.69947136629861684</v>
          </cell>
          <cell r="GX23">
            <v>0.70327318597081057</v>
          </cell>
          <cell r="GY23">
            <v>-2.8479719465697011</v>
          </cell>
          <cell r="GZ23">
            <v>1.5443179815333696</v>
          </cell>
          <cell r="HA23">
            <v>-3.5103223740792426E-3</v>
          </cell>
          <cell r="HB23">
            <v>1.1779585182205823</v>
          </cell>
          <cell r="HC23">
            <v>-0.46322557410710391</v>
          </cell>
          <cell r="HD23">
            <v>0.41627217482499274</v>
          </cell>
          <cell r="HE23">
            <v>1.3185388617755505</v>
          </cell>
          <cell r="HF23">
            <v>-0.99642642638469858</v>
          </cell>
          <cell r="HG23">
            <v>1.2348460144303135</v>
          </cell>
          <cell r="HH23">
            <v>1.5536955143845823</v>
          </cell>
          <cell r="HI23">
            <v>1.149945950734135</v>
          </cell>
          <cell r="HJ23">
            <v>4.2128727855191339E-2</v>
          </cell>
          <cell r="HK23">
            <v>0.10735168668682782</v>
          </cell>
          <cell r="HL23">
            <v>1.1032829395984467</v>
          </cell>
          <cell r="HM23">
            <v>1.5048758974304188</v>
          </cell>
          <cell r="HN23">
            <v>-1.5446751132052012</v>
          </cell>
          <cell r="HO23">
            <v>-0.16470758919725595</v>
          </cell>
          <cell r="HP23">
            <v>-0.12339630671939988</v>
          </cell>
          <cell r="HQ23">
            <v>0.20459580035703126</v>
          </cell>
          <cell r="HR23">
            <v>1.0884007257847013</v>
          </cell>
          <cell r="HS23">
            <v>0.82380270691191337</v>
          </cell>
          <cell r="HT23">
            <v>0.47863688748697691</v>
          </cell>
        </row>
        <row r="24">
          <cell r="EY24">
            <v>0.54465945216983713</v>
          </cell>
          <cell r="EZ24">
            <v>0.28665789357463239</v>
          </cell>
          <cell r="FA24">
            <v>0.47370279549867306</v>
          </cell>
          <cell r="FB24">
            <v>-3.4463475140811176E-2</v>
          </cell>
          <cell r="FC24">
            <v>0.53404867429350533</v>
          </cell>
          <cell r="FD24">
            <v>1.4981940508229381</v>
          </cell>
          <cell r="FE24">
            <v>0.81098890701406456</v>
          </cell>
          <cell r="FF24">
            <v>0.7584188139887994</v>
          </cell>
          <cell r="FG24">
            <v>0.705324688210198</v>
          </cell>
          <cell r="FH24">
            <v>-0.51973075344745179</v>
          </cell>
          <cell r="FI24">
            <v>0.72891443591569727</v>
          </cell>
          <cell r="FJ24">
            <v>0.42611549523529513</v>
          </cell>
          <cell r="FK24">
            <v>-5.358445613817403E-2</v>
          </cell>
          <cell r="FL24">
            <v>1.2650387540681765</v>
          </cell>
          <cell r="FM24">
            <v>1.099222488761284</v>
          </cell>
          <cell r="FN24">
            <v>0.1031409543023474</v>
          </cell>
          <cell r="FO24">
            <v>1.2640471418733725</v>
          </cell>
          <cell r="FP24">
            <v>1.6317009733964996</v>
          </cell>
          <cell r="FQ24">
            <v>1.294609725155232</v>
          </cell>
          <cell r="FR24">
            <v>-0.38680150315159034</v>
          </cell>
          <cell r="FS24">
            <v>0.93358806601751521</v>
          </cell>
          <cell r="FT24">
            <v>0.59053509418113725</v>
          </cell>
          <cell r="FU24">
            <v>0.26181521472782765</v>
          </cell>
          <cell r="FV24">
            <v>3.1876452746812337E-3</v>
          </cell>
          <cell r="FW24">
            <v>0.59055555552903449</v>
          </cell>
          <cell r="FX24">
            <v>0.7594583206524369</v>
          </cell>
          <cell r="FY24">
            <v>0.91339166020518925</v>
          </cell>
          <cell r="FZ24">
            <v>-0.31443252892792017</v>
          </cell>
          <cell r="GA24">
            <v>0.99472933821665432</v>
          </cell>
          <cell r="GB24">
            <v>1.138889677410329</v>
          </cell>
          <cell r="GC24">
            <v>0.39605089032081814</v>
          </cell>
          <cell r="GD24">
            <v>-0.32141143409831147</v>
          </cell>
          <cell r="GE24">
            <v>1.1833828697190774</v>
          </cell>
          <cell r="GF24">
            <v>0.51033026227779266</v>
          </cell>
          <cell r="GG24">
            <v>0.46888339143981245</v>
          </cell>
          <cell r="GH24">
            <v>-0.54269512374025008</v>
          </cell>
          <cell r="GI24">
            <v>1.4073299794742207</v>
          </cell>
          <cell r="GJ24">
            <v>1.6774134228962929</v>
          </cell>
          <cell r="GK24">
            <v>0.76948674202247846</v>
          </cell>
          <cell r="GL24">
            <v>1.5764772891616627</v>
          </cell>
          <cell r="GM24">
            <v>0.36062158721035587</v>
          </cell>
          <cell r="GN24">
            <v>0.12499988460344298</v>
          </cell>
          <cell r="GO24">
            <v>1.2246138490946037</v>
          </cell>
          <cell r="GP24">
            <v>0.75624815858687766</v>
          </cell>
          <cell r="GQ24">
            <v>0.53866696576077944</v>
          </cell>
          <cell r="GR24">
            <v>-0.10899066849264254</v>
          </cell>
          <cell r="GS24">
            <v>1.4029857626094904</v>
          </cell>
          <cell r="GT24">
            <v>1.5232544954195397</v>
          </cell>
          <cell r="GU24">
            <v>0.54777674089265149</v>
          </cell>
          <cell r="GV24">
            <v>0.29622110088671172</v>
          </cell>
          <cell r="GW24">
            <v>1.2926114104767106</v>
          </cell>
          <cell r="GX24">
            <v>0.824834112996227</v>
          </cell>
          <cell r="GY24">
            <v>0.2147427032230938</v>
          </cell>
          <cell r="GZ24">
            <v>0.9949986646374408</v>
          </cell>
          <cell r="HA24">
            <v>0.58767529485685355</v>
          </cell>
          <cell r="HB24">
            <v>1.250775159932189</v>
          </cell>
          <cell r="HC24">
            <v>-0.25714027023671415</v>
          </cell>
          <cell r="HD24">
            <v>1.9445259807507642</v>
          </cell>
          <cell r="HE24">
            <v>1.7700238958575802E-2</v>
          </cell>
          <cell r="HF24">
            <v>0.96387747591539186</v>
          </cell>
          <cell r="HG24">
            <v>-0.12226455821812565</v>
          </cell>
          <cell r="HH24">
            <v>-1.4499349866014526</v>
          </cell>
          <cell r="HI24">
            <v>-0.70819769632904661</v>
          </cell>
          <cell r="HJ24">
            <v>-0.15924506670766667</v>
          </cell>
          <cell r="HK24">
            <v>0.43253687622401094</v>
          </cell>
          <cell r="HL24">
            <v>-7.5204298733155914E-2</v>
          </cell>
          <cell r="HM24">
            <v>9.7587873499272226E-2</v>
          </cell>
          <cell r="HN24">
            <v>-6.7125362845052924E-2</v>
          </cell>
          <cell r="HO24">
            <v>-0.42476407316597614</v>
          </cell>
          <cell r="HP24">
            <v>-1.0285827933444109</v>
          </cell>
          <cell r="HQ24">
            <v>1.2266634271355443</v>
          </cell>
          <cell r="HR24">
            <v>0.44646981967879967</v>
          </cell>
          <cell r="HS24">
            <v>-1.6185776680012716</v>
          </cell>
          <cell r="HT24">
            <v>0.47863688748697691</v>
          </cell>
        </row>
        <row r="25">
          <cell r="EY25">
            <v>-1.9841505056773623</v>
          </cell>
          <cell r="EZ25">
            <v>-1.8306080391644832</v>
          </cell>
          <cell r="FA25">
            <v>-2.1352788008271633</v>
          </cell>
          <cell r="FB25">
            <v>-1.4728580117873304</v>
          </cell>
          <cell r="FC25">
            <v>-1.0485848155242201</v>
          </cell>
          <cell r="FD25">
            <v>-0.71270275548244699</v>
          </cell>
          <cell r="FE25">
            <v>-0.86139069196915352</v>
          </cell>
          <cell r="FF25">
            <v>-1.8193796119535997</v>
          </cell>
          <cell r="FG25">
            <v>0.39131705865918542</v>
          </cell>
          <cell r="FH25">
            <v>-0.51647812620448885</v>
          </cell>
          <cell r="FI25">
            <v>-1.0380764005358996</v>
          </cell>
          <cell r="FJ25">
            <v>-1.085929100289581</v>
          </cell>
          <cell r="FK25">
            <v>-3.2501646627490263E-2</v>
          </cell>
          <cell r="FL25">
            <v>-0.97756996310042843</v>
          </cell>
          <cell r="FM25">
            <v>-1.0296415900790488</v>
          </cell>
          <cell r="FN25">
            <v>-1.6543538634496009</v>
          </cell>
          <cell r="FO25">
            <v>-1.3841900227555775</v>
          </cell>
          <cell r="FP25">
            <v>-1.9203126631069214</v>
          </cell>
          <cell r="FQ25">
            <v>-0.80422084446888786</v>
          </cell>
          <cell r="FR25">
            <v>-1.2849014811434603</v>
          </cell>
          <cell r="FS25">
            <v>-1.2083986971106593</v>
          </cell>
          <cell r="FT25">
            <v>-0.13767490092672702</v>
          </cell>
          <cell r="FU25">
            <v>-1.0693172073430972</v>
          </cell>
          <cell r="FV25">
            <v>-0.84778000826093214</v>
          </cell>
          <cell r="FW25">
            <v>-1.8896586949259526</v>
          </cell>
          <cell r="FX25">
            <v>-2.0419385758947706</v>
          </cell>
          <cell r="FY25">
            <v>-1.7819339224470234</v>
          </cell>
          <cell r="FZ25">
            <v>-1.0129385342462609</v>
          </cell>
          <cell r="GA25">
            <v>-1.2372112780569453</v>
          </cell>
          <cell r="GB25">
            <v>-1.0633672688207338</v>
          </cell>
          <cell r="GC25">
            <v>-1.9359873270633892</v>
          </cell>
          <cell r="GD25">
            <v>-1.4185935905996732</v>
          </cell>
          <cell r="GE25">
            <v>-1.1390886014449617</v>
          </cell>
          <cell r="GF25">
            <v>-1.0433367416408761</v>
          </cell>
          <cell r="GG25">
            <v>-1.9585621513803081E-3</v>
          </cell>
          <cell r="GH25">
            <v>-0.58282737301604726</v>
          </cell>
          <cell r="GI25">
            <v>-1.6327686942884747</v>
          </cell>
          <cell r="GJ25">
            <v>-1.0535696671196788</v>
          </cell>
          <cell r="GK25">
            <v>-1.3229957633809246</v>
          </cell>
          <cell r="GL25">
            <v>-1.1628344251429472</v>
          </cell>
          <cell r="GM25">
            <v>-1.4049375053042454</v>
          </cell>
          <cell r="GN25">
            <v>-0.67136812685020841</v>
          </cell>
          <cell r="GO25">
            <v>-1.2456123754150707</v>
          </cell>
          <cell r="GP25">
            <v>-2.0659236486652373</v>
          </cell>
          <cell r="GQ25">
            <v>-1.6380732665556577</v>
          </cell>
          <cell r="GR25">
            <v>-0.89839803731423085</v>
          </cell>
          <cell r="GS25">
            <v>-0.94482736249371202</v>
          </cell>
          <cell r="GT25">
            <v>-1.067956443394164</v>
          </cell>
          <cell r="GU25">
            <v>-0.74390975354705857</v>
          </cell>
          <cell r="GV25">
            <v>1.1299726670049348</v>
          </cell>
          <cell r="GW25">
            <v>0.58804336426923332</v>
          </cell>
          <cell r="GX25">
            <v>0.19031756521930673</v>
          </cell>
          <cell r="GY25">
            <v>-8.8542104919531614E-2</v>
          </cell>
          <cell r="GZ25">
            <v>-0.83588682835282824</v>
          </cell>
          <cell r="HA25">
            <v>3.3040961764698736E-2</v>
          </cell>
          <cell r="HB25">
            <v>-1.1786490212668992</v>
          </cell>
          <cell r="HC25">
            <v>0.57423286166599996</v>
          </cell>
          <cell r="HD25">
            <v>2.0204743849671254</v>
          </cell>
          <cell r="HE25">
            <v>4.6467795433634176E-2</v>
          </cell>
          <cell r="HF25">
            <v>2.2094523974485081</v>
          </cell>
          <cell r="HG25">
            <v>-1.1873275802632501</v>
          </cell>
          <cell r="HH25">
            <v>-0.25905156766757453</v>
          </cell>
          <cell r="HI25">
            <v>0.16206226677950411</v>
          </cell>
          <cell r="HJ25">
            <v>-1.678193467131659</v>
          </cell>
          <cell r="HK25">
            <v>-1.2902720863003343</v>
          </cell>
          <cell r="HL25">
            <v>-1.4141979722854956</v>
          </cell>
          <cell r="HM25">
            <v>-1.6890679225212708</v>
          </cell>
          <cell r="HN25">
            <v>1.6296686934132139</v>
          </cell>
          <cell r="HO25">
            <v>1.4263365923824463</v>
          </cell>
          <cell r="HP25">
            <v>1.3642737107811107</v>
          </cell>
          <cell r="HQ25">
            <v>-4.9532336449834707E-2</v>
          </cell>
          <cell r="HR25">
            <v>1.0580559086895061</v>
          </cell>
          <cell r="HS25">
            <v>0.78390935646918669</v>
          </cell>
          <cell r="HT25">
            <v>0.47863688748697691</v>
          </cell>
        </row>
        <row r="26">
          <cell r="EY26">
            <v>-0.13305195704315775</v>
          </cell>
          <cell r="EZ26">
            <v>-1.2538253267841912</v>
          </cell>
          <cell r="FA26">
            <v>-0.37942343096876946</v>
          </cell>
          <cell r="FB26">
            <v>-1.4833493044149229</v>
          </cell>
          <cell r="FC26">
            <v>-0.62122957098661258</v>
          </cell>
          <cell r="FD26">
            <v>-0.66735344956207188</v>
          </cell>
          <cell r="FE26">
            <v>-0.56448959333391457</v>
          </cell>
          <cell r="FF26">
            <v>-1.6176682466309016</v>
          </cell>
          <cell r="FG26">
            <v>8.72528748602895E-2</v>
          </cell>
          <cell r="FH26">
            <v>-0.1384486071768814</v>
          </cell>
          <cell r="FI26">
            <v>-0.18115523651388565</v>
          </cell>
          <cell r="FJ26">
            <v>-2.4792054535324679</v>
          </cell>
          <cell r="FK26">
            <v>-0.91833418032636427</v>
          </cell>
          <cell r="FL26">
            <v>-0.191973848141169</v>
          </cell>
          <cell r="FM26">
            <v>-1.1404634130447855</v>
          </cell>
          <cell r="FN26">
            <v>-0.35796636287696676</v>
          </cell>
          <cell r="FO26">
            <v>-1.2784216708820653</v>
          </cell>
          <cell r="FP26">
            <v>-1.402976842988185</v>
          </cell>
          <cell r="FQ26">
            <v>-0.90762255807485737</v>
          </cell>
          <cell r="FR26">
            <v>-0.68165497306530931</v>
          </cell>
          <cell r="FS26">
            <v>-1.0585971528243372</v>
          </cell>
          <cell r="FT26">
            <v>2.466672962494992E-2</v>
          </cell>
          <cell r="FU26">
            <v>-0.7334639373927001</v>
          </cell>
          <cell r="FV26">
            <v>-0.20716008439059772</v>
          </cell>
          <cell r="FW26">
            <v>-0.98233252861715892</v>
          </cell>
          <cell r="FX26">
            <v>-1.1941859213599262</v>
          </cell>
          <cell r="FY26">
            <v>-1.213758956155462</v>
          </cell>
          <cell r="FZ26">
            <v>0.88897280113256472</v>
          </cell>
          <cell r="GA26">
            <v>-0.77095660080436623</v>
          </cell>
          <cell r="GB26">
            <v>-1.8899062424396635</v>
          </cell>
          <cell r="GC26">
            <v>-1.2694291439820391</v>
          </cell>
          <cell r="GD26">
            <v>-1.079327159291219</v>
          </cell>
          <cell r="GE26">
            <v>-1.7059731970622418</v>
          </cell>
          <cell r="GF26">
            <v>-7.4553761918243824E-2</v>
          </cell>
          <cell r="GG26">
            <v>0.46139489035579451</v>
          </cell>
          <cell r="GH26">
            <v>0.19181829127042277</v>
          </cell>
          <cell r="GI26">
            <v>-1.6106006979309075</v>
          </cell>
          <cell r="GJ26">
            <v>-1.2869846178544377</v>
          </cell>
          <cell r="GK26">
            <v>-1.7576645681988459</v>
          </cell>
          <cell r="GL26">
            <v>-0.54968004981622642</v>
          </cell>
          <cell r="GM26">
            <v>-0.73053579895204424</v>
          </cell>
          <cell r="GN26">
            <v>-1.0224063132393237</v>
          </cell>
          <cell r="GO26">
            <v>-1.2749344979621375</v>
          </cell>
          <cell r="GP26">
            <v>-7.07614293594412E-2</v>
          </cell>
          <cell r="GQ26">
            <v>-0.23616519871623426</v>
          </cell>
          <cell r="GR26">
            <v>-0.14805958607465339</v>
          </cell>
          <cell r="GS26">
            <v>-1.0155260546139164</v>
          </cell>
          <cell r="GT26">
            <v>-1.6611056481300699</v>
          </cell>
          <cell r="GU26">
            <v>-1.3493532280230531</v>
          </cell>
          <cell r="GV26">
            <v>0.12151021158389472</v>
          </cell>
          <cell r="GW26">
            <v>0.89828365336724547</v>
          </cell>
          <cell r="GX26">
            <v>0.33846026762632031</v>
          </cell>
          <cell r="GY26">
            <v>-0.16714224373159181</v>
          </cell>
          <cell r="GZ26">
            <v>-0.50507908569070914</v>
          </cell>
          <cell r="HA26">
            <v>-0.24002007573045722</v>
          </cell>
          <cell r="HB26">
            <v>1.8384368499675157</v>
          </cell>
          <cell r="HC26">
            <v>2.4851520453305374</v>
          </cell>
          <cell r="HD26">
            <v>-3.1237275893180528E-2</v>
          </cell>
          <cell r="HE26">
            <v>0.51093938894003643</v>
          </cell>
          <cell r="HF26">
            <v>0.84212374308195859</v>
          </cell>
          <cell r="HG26">
            <v>0.7906702183935157</v>
          </cell>
          <cell r="HH26">
            <v>-0.12196263843276201</v>
          </cell>
          <cell r="HI26">
            <v>-1.3302710225913559</v>
          </cell>
          <cell r="HJ26">
            <v>-0.51396141693756969</v>
          </cell>
          <cell r="HK26">
            <v>-0.37445090357285421</v>
          </cell>
          <cell r="HL26">
            <v>-0.68888771356110545</v>
          </cell>
          <cell r="HM26">
            <v>-0.4126608226217014</v>
          </cell>
          <cell r="HN26">
            <v>0.43605920540117282</v>
          </cell>
          <cell r="HO26">
            <v>1.0889010884069525</v>
          </cell>
          <cell r="HP26">
            <v>1.4116316469700194</v>
          </cell>
          <cell r="HQ26">
            <v>-1.1266186648566245</v>
          </cell>
          <cell r="HR26">
            <v>0.77522992175409866</v>
          </cell>
          <cell r="HS26">
            <v>5.688234143331139E-2</v>
          </cell>
          <cell r="HT26">
            <v>0.47863688748697691</v>
          </cell>
        </row>
        <row r="27">
          <cell r="EY27">
            <v>-0.4143358921132746</v>
          </cell>
          <cell r="EZ27">
            <v>0.42337771988313583</v>
          </cell>
          <cell r="FA27">
            <v>-0.3861762249733775</v>
          </cell>
          <cell r="FB27">
            <v>-0.135231058343214</v>
          </cell>
          <cell r="FC27">
            <v>3.3128968437215217E-2</v>
          </cell>
          <cell r="FD27">
            <v>1.0235308861388044</v>
          </cell>
          <cell r="FE27">
            <v>-1.0414407610707188</v>
          </cell>
          <cell r="FF27">
            <v>1.7507656306445612E-2</v>
          </cell>
          <cell r="FG27">
            <v>0.12394295820546153</v>
          </cell>
          <cell r="FH27">
            <v>0.43947724713337782</v>
          </cell>
          <cell r="FI27">
            <v>-0.76650062712826339</v>
          </cell>
          <cell r="FJ27">
            <v>-0.27726376787578055</v>
          </cell>
          <cell r="FK27">
            <v>-0.66907839515426815</v>
          </cell>
          <cell r="FL27">
            <v>0.15337039286035614</v>
          </cell>
          <cell r="FM27">
            <v>1.0095681025149446</v>
          </cell>
          <cell r="FN27">
            <v>-0.11074740162394166</v>
          </cell>
          <cell r="FO27">
            <v>0.30702471152802457</v>
          </cell>
          <cell r="FP27">
            <v>-0.52208467088342281</v>
          </cell>
          <cell r="FQ27">
            <v>0.43082620736533062</v>
          </cell>
          <cell r="FR27">
            <v>0.3794553125979388</v>
          </cell>
          <cell r="FS27">
            <v>0.2785295927420488</v>
          </cell>
          <cell r="FT27">
            <v>0.18161756214889749</v>
          </cell>
          <cell r="FU27">
            <v>-0.25667263338908586</v>
          </cell>
          <cell r="FV27">
            <v>0.58805086496912939</v>
          </cell>
          <cell r="FW27">
            <v>-4.1797543025025585E-2</v>
          </cell>
          <cell r="FX27">
            <v>0.66623599662274036</v>
          </cell>
          <cell r="FY27">
            <v>-0.28121832581128337</v>
          </cell>
          <cell r="FZ27">
            <v>-0.92505225720002748</v>
          </cell>
          <cell r="GA27">
            <v>0.45088212038728587</v>
          </cell>
          <cell r="GB27">
            <v>-0.30148488344317592</v>
          </cell>
          <cell r="GC27">
            <v>0.68091429904716516</v>
          </cell>
          <cell r="GD27">
            <v>0.82285713684306494</v>
          </cell>
          <cell r="GE27">
            <v>0.81889657017584128</v>
          </cell>
          <cell r="GF27">
            <v>2.6883154058776563E-2</v>
          </cell>
          <cell r="GG27">
            <v>0.82835877073171704</v>
          </cell>
          <cell r="GH27">
            <v>0.8435498779698638</v>
          </cell>
          <cell r="GI27">
            <v>0.13686532601267221</v>
          </cell>
          <cell r="GJ27">
            <v>1.6122163622017154</v>
          </cell>
          <cell r="GK27">
            <v>0.88633478203496874</v>
          </cell>
          <cell r="GL27">
            <v>0.17654887961677931</v>
          </cell>
          <cell r="GM27">
            <v>5.4180680494561172E-2</v>
          </cell>
          <cell r="GN27">
            <v>7.0233102051040636E-2</v>
          </cell>
          <cell r="GO27">
            <v>0.14822890566281352</v>
          </cell>
          <cell r="GP27">
            <v>0.92366666013437515</v>
          </cell>
          <cell r="GQ27">
            <v>0.16812715866379169</v>
          </cell>
          <cell r="GR27">
            <v>0.52577090029005413</v>
          </cell>
          <cell r="GS27">
            <v>1.2064426971400237</v>
          </cell>
          <cell r="GT27">
            <v>0.68184798990558815</v>
          </cell>
          <cell r="GU27">
            <v>-5.3133262293902622E-3</v>
          </cell>
          <cell r="GV27">
            <v>0.38689846976698888</v>
          </cell>
          <cell r="GW27">
            <v>-1.1770801800378201</v>
          </cell>
          <cell r="GX27">
            <v>-0.69903555771907533</v>
          </cell>
          <cell r="GY27">
            <v>1.0746475892515619</v>
          </cell>
          <cell r="GZ27">
            <v>-0.73489683526437599</v>
          </cell>
          <cell r="HA27">
            <v>-0.66204271554932537</v>
          </cell>
          <cell r="HB27">
            <v>0.68383088004992476</v>
          </cell>
          <cell r="HC27">
            <v>-1.9918258450505835</v>
          </cell>
          <cell r="HD27">
            <v>-1.5371207344862765</v>
          </cell>
          <cell r="HE27">
            <v>-2.6373421649851387</v>
          </cell>
          <cell r="HF27">
            <v>-2.0523802794082258</v>
          </cell>
          <cell r="HG27">
            <v>0.66657259028335569</v>
          </cell>
          <cell r="HH27">
            <v>0.57658125279975558</v>
          </cell>
          <cell r="HI27">
            <v>1.2559856400209555</v>
          </cell>
          <cell r="HJ27">
            <v>0.25038654870448651</v>
          </cell>
          <cell r="HK27">
            <v>0.16822963519191764</v>
          </cell>
          <cell r="HL27">
            <v>0.87087972727476159</v>
          </cell>
          <cell r="HM27">
            <v>8.7849018924847103E-2</v>
          </cell>
          <cell r="HN27">
            <v>-5.2780952055133251E-2</v>
          </cell>
          <cell r="HO27">
            <v>-1.1588782905127681</v>
          </cell>
          <cell r="HP27">
            <v>-0.61546344010249177</v>
          </cell>
          <cell r="HQ27">
            <v>1.9111795908197982</v>
          </cell>
          <cell r="HR27">
            <v>-0.22226469006326752</v>
          </cell>
          <cell r="HS27">
            <v>5.688234143331139E-2</v>
          </cell>
          <cell r="HT27">
            <v>0.47863688748697691</v>
          </cell>
        </row>
        <row r="28">
          <cell r="EY28">
            <v>-1.0780281872873638</v>
          </cell>
          <cell r="EZ28">
            <v>-1.3754250239011623</v>
          </cell>
          <cell r="FA28">
            <v>-0.35293839554081707</v>
          </cell>
          <cell r="FB28">
            <v>-1.4189444920723613</v>
          </cell>
          <cell r="FC28">
            <v>-0.25702119129603956</v>
          </cell>
          <cell r="FD28">
            <v>-0.82543546362328268</v>
          </cell>
          <cell r="FE28">
            <v>-0.59716978646469621</v>
          </cell>
          <cell r="FF28">
            <v>-0.40944528665797009</v>
          </cell>
          <cell r="FG28">
            <v>-0.28745569051126857</v>
          </cell>
          <cell r="FH28">
            <v>-0.35355205299243919</v>
          </cell>
          <cell r="FI28">
            <v>-1.5249274090043727</v>
          </cell>
          <cell r="FJ28">
            <v>-0.74825473208117788</v>
          </cell>
          <cell r="FK28">
            <v>-0.49705135719153054</v>
          </cell>
          <cell r="FL28">
            <v>-0.33497152767299948</v>
          </cell>
          <cell r="FM28">
            <v>-0.89314537687924889</v>
          </cell>
          <cell r="FN28">
            <v>-0.56934083696631343</v>
          </cell>
          <cell r="FO28">
            <v>0.18001154237507977</v>
          </cell>
          <cell r="FP28">
            <v>-0.33964275109074998</v>
          </cell>
          <cell r="FQ28">
            <v>0.37730899889567815</v>
          </cell>
          <cell r="FR28">
            <v>-0.93189039332436041</v>
          </cell>
          <cell r="FS28">
            <v>-1.0425179949441761</v>
          </cell>
          <cell r="FT28">
            <v>1.4610586640436474</v>
          </cell>
          <cell r="FU28">
            <v>-0.45549164100923023</v>
          </cell>
          <cell r="FV28">
            <v>-0.59436807464715047</v>
          </cell>
          <cell r="FW28">
            <v>-0.58036458639321109</v>
          </cell>
          <cell r="FX28">
            <v>-0.38745872511351803</v>
          </cell>
          <cell r="FY28">
            <v>1.3990863568904255E-2</v>
          </cell>
          <cell r="FZ28">
            <v>-0.87069457111885751</v>
          </cell>
          <cell r="GA28">
            <v>-0.5761841257404946</v>
          </cell>
          <cell r="GB28">
            <v>-0.631294430806423</v>
          </cell>
          <cell r="GC28">
            <v>-0.36684733583758322</v>
          </cell>
          <cell r="GD28">
            <v>-1.086958114477294</v>
          </cell>
          <cell r="GE28">
            <v>-0.87435803939263523</v>
          </cell>
          <cell r="GF28">
            <v>-0.16135123461409709</v>
          </cell>
          <cell r="GG28">
            <v>-0.59139441546450655</v>
          </cell>
          <cell r="GH28">
            <v>-0.19578672160410221</v>
          </cell>
          <cell r="GI28">
            <v>-0.76011331367908186</v>
          </cell>
          <cell r="GJ28">
            <v>-2.4975976130531898</v>
          </cell>
          <cell r="GK28">
            <v>-0.53191765882034103</v>
          </cell>
          <cell r="GL28">
            <v>-0.74687675517598251</v>
          </cell>
          <cell r="GM28">
            <v>-1.7951082951593897</v>
          </cell>
          <cell r="GN28">
            <v>-1.1324438061508846</v>
          </cell>
          <cell r="GO28">
            <v>-0.47443514748521309</v>
          </cell>
          <cell r="GP28">
            <v>0.66447830525088902</v>
          </cell>
          <cell r="GQ28">
            <v>-1.1804745207494303</v>
          </cell>
          <cell r="GR28">
            <v>0.37622021379399406</v>
          </cell>
          <cell r="GS28">
            <v>-0.65503683847381533</v>
          </cell>
          <cell r="GT28">
            <v>-0.79631092962204342</v>
          </cell>
          <cell r="GU28">
            <v>-1.0662297381450909</v>
          </cell>
          <cell r="GV28">
            <v>1.417219894674028E-2</v>
          </cell>
          <cell r="GW28">
            <v>0.53314207367801258</v>
          </cell>
          <cell r="GX28">
            <v>-1.8394287961555771</v>
          </cell>
          <cell r="GY28">
            <v>-1.0179392089663624</v>
          </cell>
          <cell r="GZ28">
            <v>-1.2795967167997651</v>
          </cell>
          <cell r="HA28">
            <v>-1.9385803907531949</v>
          </cell>
          <cell r="HB28">
            <v>-1.0523967625019832</v>
          </cell>
          <cell r="HC28">
            <v>0.87081344481115608</v>
          </cell>
          <cell r="HD28">
            <v>-1.0514349615331018</v>
          </cell>
          <cell r="HE28">
            <v>-0.20943579624342354</v>
          </cell>
          <cell r="HF28">
            <v>-0.56849242879886075</v>
          </cell>
          <cell r="HG28">
            <v>0.4549150351280784</v>
          </cell>
          <cell r="HH28">
            <v>0.21681390219835611</v>
          </cell>
          <cell r="HI28">
            <v>0.86776643859680125</v>
          </cell>
          <cell r="HJ28">
            <v>-2.5062195027448766</v>
          </cell>
          <cell r="HK28">
            <v>-2.0842911413327379</v>
          </cell>
          <cell r="HL28">
            <v>6.7581285290158558E-3</v>
          </cell>
          <cell r="HM28">
            <v>0.14770900457390462</v>
          </cell>
          <cell r="HN28">
            <v>-0.11568801567088749</v>
          </cell>
          <cell r="HO28">
            <v>-0.24672960285855533</v>
          </cell>
          <cell r="HP28">
            <v>-0.41090867779351209</v>
          </cell>
          <cell r="HQ28">
            <v>-0.92506018423861436</v>
          </cell>
          <cell r="HR28">
            <v>1.1518199555427886</v>
          </cell>
          <cell r="HS28">
            <v>-0.72680253743929102</v>
          </cell>
          <cell r="HT28">
            <v>0.47863688748697691</v>
          </cell>
        </row>
        <row r="29">
          <cell r="EY29">
            <v>-0.99080669268296206</v>
          </cell>
          <cell r="EZ29">
            <v>-8.5622691284223326E-2</v>
          </cell>
          <cell r="FA29">
            <v>0.3336148167275424</v>
          </cell>
          <cell r="FB29">
            <v>-5.7217544459773312E-2</v>
          </cell>
          <cell r="FC29">
            <v>-0.50633758367384329</v>
          </cell>
          <cell r="FD29">
            <v>-0.16310353202555816</v>
          </cell>
          <cell r="FE29">
            <v>3.9478186347157641E-2</v>
          </cell>
          <cell r="FF29">
            <v>-0.81044641641947246</v>
          </cell>
          <cell r="FG29">
            <v>-1.2904190034231804</v>
          </cell>
          <cell r="FH29">
            <v>-0.78349692715212704</v>
          </cell>
          <cell r="FI29">
            <v>-0.40485923326040146</v>
          </cell>
          <cell r="FJ29">
            <v>-0.62175621598128517</v>
          </cell>
          <cell r="FK29">
            <v>-0.86199135434213703</v>
          </cell>
          <cell r="FL29">
            <v>-1.1646223250800447</v>
          </cell>
          <cell r="FM29">
            <v>-0.75351423109876459</v>
          </cell>
          <cell r="FN29">
            <v>-0.64807424934851221</v>
          </cell>
          <cell r="FO29">
            <v>-0.27905467307421689</v>
          </cell>
          <cell r="FP29">
            <v>-0.43911882655563916</v>
          </cell>
          <cell r="FQ29">
            <v>-1.550973312142057</v>
          </cell>
          <cell r="FR29">
            <v>-0.37052196663219517</v>
          </cell>
          <cell r="FS29">
            <v>-0.69879843645667339</v>
          </cell>
          <cell r="FT29">
            <v>2.9746913761898332E-2</v>
          </cell>
          <cell r="FU29">
            <v>-0.97331458043318875</v>
          </cell>
          <cell r="FV29">
            <v>-1.2031324957620799</v>
          </cell>
          <cell r="FW29">
            <v>0.24444416702693542</v>
          </cell>
          <cell r="FX29">
            <v>-0.47230714431989884</v>
          </cell>
          <cell r="FY29">
            <v>-0.1975547609521055</v>
          </cell>
          <cell r="FZ29">
            <v>-0.5861304920995849</v>
          </cell>
          <cell r="GA29">
            <v>-0.24490000855742874</v>
          </cell>
          <cell r="GB29">
            <v>-0.15509369770226267</v>
          </cell>
          <cell r="GC29">
            <v>-2.3389854281776395E-2</v>
          </cell>
          <cell r="GD29">
            <v>1.1373296033904743</v>
          </cell>
          <cell r="GE29">
            <v>-0.19359314891146973</v>
          </cell>
          <cell r="GF29">
            <v>-0.64801519038574995</v>
          </cell>
          <cell r="GG29">
            <v>-1.122979555327668</v>
          </cell>
          <cell r="GH29">
            <v>-0.80960128003076237</v>
          </cell>
          <cell r="GI29">
            <v>-0.57412725202283776</v>
          </cell>
          <cell r="GJ29">
            <v>-0.43732855289480688</v>
          </cell>
          <cell r="GK29">
            <v>-0.46400146138244547</v>
          </cell>
          <cell r="GL29">
            <v>-2.7481357330647778E-2</v>
          </cell>
          <cell r="GM29">
            <v>-0.47348854086865333</v>
          </cell>
          <cell r="GN29">
            <v>-0.48881882241840696</v>
          </cell>
          <cell r="GO29">
            <v>-0.76957361082275011</v>
          </cell>
          <cell r="GP29">
            <v>-0.56176413031469929</v>
          </cell>
          <cell r="GQ29">
            <v>-0.67549673185335657</v>
          </cell>
          <cell r="GR29">
            <v>-0.8139318867284201</v>
          </cell>
          <cell r="GS29">
            <v>-7.0544039152969681E-2</v>
          </cell>
          <cell r="GT29">
            <v>-0.32959472660619205</v>
          </cell>
          <cell r="GU29">
            <v>-0.78309773441362851</v>
          </cell>
          <cell r="GV29">
            <v>0.7141789668124483</v>
          </cell>
          <cell r="GW29">
            <v>0.10504157519948532</v>
          </cell>
          <cell r="GX29">
            <v>-0.6388907934881215</v>
          </cell>
          <cell r="GY29">
            <v>-1.1754066993881025</v>
          </cell>
          <cell r="GZ29">
            <v>-0.96145507399448082</v>
          </cell>
          <cell r="HA29">
            <v>0.73192150104089904</v>
          </cell>
          <cell r="HB29">
            <v>-0.4635520962005456</v>
          </cell>
          <cell r="HC29">
            <v>0.14815666020630819</v>
          </cell>
          <cell r="HD29">
            <v>0.78229354330628009</v>
          </cell>
          <cell r="HE29">
            <v>-1.8035361869693627</v>
          </cell>
          <cell r="HF29">
            <v>1.0948686855693608</v>
          </cell>
          <cell r="HG29">
            <v>-1.1504468868225992</v>
          </cell>
          <cell r="HH29">
            <v>-1.7194499802452063</v>
          </cell>
          <cell r="HI29">
            <v>-0.44976817062251762</v>
          </cell>
          <cell r="HJ29">
            <v>-0.67845952510053931</v>
          </cell>
          <cell r="HK29">
            <v>-0.23092231481265271</v>
          </cell>
          <cell r="HL29">
            <v>-6.0336340997214329E-3</v>
          </cell>
          <cell r="HM29">
            <v>-5.6886757305083566E-2</v>
          </cell>
          <cell r="HN29">
            <v>9.0217523249972925E-2</v>
          </cell>
          <cell r="HO29">
            <v>0.2021292848866301</v>
          </cell>
          <cell r="HP29">
            <v>0.3074184372379879</v>
          </cell>
          <cell r="HQ29">
            <v>0.34588624513059768</v>
          </cell>
          <cell r="HR29">
            <v>-0.56019209115486535</v>
          </cell>
          <cell r="HS29">
            <v>0.78390935646918669</v>
          </cell>
          <cell r="HT29">
            <v>0.47863688748697691</v>
          </cell>
        </row>
        <row r="30">
          <cell r="EY30">
            <v>0.48321842407739202</v>
          </cell>
          <cell r="EZ30">
            <v>0.27585120273395641</v>
          </cell>
          <cell r="FA30">
            <v>1.5002669100490311</v>
          </cell>
          <cell r="FB30">
            <v>0.95978406837015329</v>
          </cell>
          <cell r="FC30">
            <v>1.0675434201628036</v>
          </cell>
          <cell r="FD30">
            <v>0.4186141701237876</v>
          </cell>
          <cell r="FE30">
            <v>1.144127899276518</v>
          </cell>
          <cell r="FF30">
            <v>0.44969347827527512</v>
          </cell>
          <cell r="FG30">
            <v>0.44435350137595303</v>
          </cell>
          <cell r="FH30">
            <v>1.3229233590017582</v>
          </cell>
          <cell r="FI30">
            <v>2.0208198477833332</v>
          </cell>
          <cell r="FJ30">
            <v>-0.10961596735939255</v>
          </cell>
          <cell r="FK30">
            <v>1.2462977026165467</v>
          </cell>
          <cell r="FL30">
            <v>1.2097435810003094</v>
          </cell>
          <cell r="FM30">
            <v>1.1040101375504561</v>
          </cell>
          <cell r="FN30">
            <v>1.5482011751654936</v>
          </cell>
          <cell r="FO30">
            <v>0.78810429348404376</v>
          </cell>
          <cell r="FP30">
            <v>1.0029961190350998</v>
          </cell>
          <cell r="FQ30">
            <v>0.5084456982083001</v>
          </cell>
          <cell r="FR30">
            <v>0.27746620390422927</v>
          </cell>
          <cell r="FS30">
            <v>0.99606255648283637</v>
          </cell>
          <cell r="FT30">
            <v>0.88769677712906714</v>
          </cell>
          <cell r="FU30">
            <v>1.2788362959739219</v>
          </cell>
          <cell r="FV30">
            <v>-0.12423034606413152</v>
          </cell>
          <cell r="FW30">
            <v>0.62926475784871638</v>
          </cell>
          <cell r="FX30">
            <v>0.99966680293085386</v>
          </cell>
          <cell r="FY30">
            <v>1.3547939142682828</v>
          </cell>
          <cell r="FZ30">
            <v>1.8299108380179891</v>
          </cell>
          <cell r="GA30">
            <v>1.6042624605161104</v>
          </cell>
          <cell r="GB30">
            <v>1.355808339413491</v>
          </cell>
          <cell r="GC30">
            <v>1.3540370479735251</v>
          </cell>
          <cell r="GD30">
            <v>1.2206258638064333</v>
          </cell>
          <cell r="GE30">
            <v>0.75044317893529067</v>
          </cell>
          <cell r="GF30">
            <v>1.0270270780526691</v>
          </cell>
          <cell r="GG30">
            <v>0.61712085603567957</v>
          </cell>
          <cell r="GH30">
            <v>-5.7671627312264516E-2</v>
          </cell>
          <cell r="GI30">
            <v>1.3448201386129794</v>
          </cell>
          <cell r="GJ30">
            <v>0.51559396667299262</v>
          </cell>
          <cell r="GK30">
            <v>1.2198711739029344</v>
          </cell>
          <cell r="GL30">
            <v>3.8823035446684277E-3</v>
          </cell>
          <cell r="GM30">
            <v>0.82896406038610593</v>
          </cell>
          <cell r="GN30">
            <v>0.75481943305579668</v>
          </cell>
          <cell r="GO30">
            <v>0.8503382627730427</v>
          </cell>
          <cell r="GP30">
            <v>-6.6870501887294168E-2</v>
          </cell>
          <cell r="GQ30">
            <v>0.80666128523282632</v>
          </cell>
          <cell r="GR30">
            <v>0.3594771705215094</v>
          </cell>
          <cell r="GS30">
            <v>0.23348907417532036</v>
          </cell>
          <cell r="GT30">
            <v>0.82118457119730781</v>
          </cell>
          <cell r="GU30">
            <v>0.97132911440419678</v>
          </cell>
          <cell r="GV30">
            <v>0.87920913632997111</v>
          </cell>
          <cell r="GW30">
            <v>0.39629022072774428</v>
          </cell>
          <cell r="GX30">
            <v>0.10132297892334857</v>
          </cell>
          <cell r="GY30">
            <v>-0.94487857908071538</v>
          </cell>
          <cell r="GZ30">
            <v>-0.10411615645939158</v>
          </cell>
          <cell r="HA30">
            <v>1.3234872141462546</v>
          </cell>
          <cell r="HB30">
            <v>0.84049066836879016</v>
          </cell>
          <cell r="HC30">
            <v>1.5603398090499725</v>
          </cell>
          <cell r="HD30">
            <v>-0.34441199424042418</v>
          </cell>
          <cell r="HE30">
            <v>-9.3995171002643541E-2</v>
          </cell>
          <cell r="HF30">
            <v>1.1489097877156222</v>
          </cell>
          <cell r="HG30">
            <v>-0.61178256506668549</v>
          </cell>
          <cell r="HH30">
            <v>-0.67985492125622282</v>
          </cell>
          <cell r="HI30">
            <v>-0.75255746387531675</v>
          </cell>
          <cell r="HJ30">
            <v>1.1232138477958133</v>
          </cell>
          <cell r="HK30">
            <v>0.96497105902891711</v>
          </cell>
          <cell r="HL30">
            <v>0.49918510640537472</v>
          </cell>
          <cell r="HM30">
            <v>0.38366633590316718</v>
          </cell>
          <cell r="HN30">
            <v>-0.35683357051421688</v>
          </cell>
          <cell r="HO30">
            <v>-0.1575108826706933</v>
          </cell>
          <cell r="HP30">
            <v>-0.80324065928492727</v>
          </cell>
          <cell r="HQ30">
            <v>-2.6543708965406827E-2</v>
          </cell>
          <cell r="HR30">
            <v>0.59710344346627164</v>
          </cell>
          <cell r="HS30">
            <v>-0.72680253743929102</v>
          </cell>
          <cell r="HT30">
            <v>0.47863688748697691</v>
          </cell>
        </row>
        <row r="31">
          <cell r="EY31">
            <v>-1.2358004610697928</v>
          </cell>
          <cell r="EZ31">
            <v>-0.29094249008194611</v>
          </cell>
          <cell r="FA31">
            <v>-0.12431227814602137</v>
          </cell>
          <cell r="FB31">
            <v>-0.99327271622315205</v>
          </cell>
          <cell r="FC31">
            <v>-0.40365138210083695</v>
          </cell>
          <cell r="FD31">
            <v>0.11555454966072026</v>
          </cell>
          <cell r="FE31">
            <v>-0.82590932415209628</v>
          </cell>
          <cell r="FF31">
            <v>-9.8999162642013916E-2</v>
          </cell>
          <cell r="FG31">
            <v>0.44043618983140859</v>
          </cell>
          <cell r="FH31">
            <v>-0.5070530746560673</v>
          </cell>
          <cell r="FI31">
            <v>1.02067635429651</v>
          </cell>
          <cell r="FJ31">
            <v>0.75995685155786907</v>
          </cell>
          <cell r="FK31">
            <v>2.1705163661219159E-2</v>
          </cell>
          <cell r="FL31">
            <v>0.41542392356052177</v>
          </cell>
          <cell r="FM31">
            <v>-0.57581307843033847</v>
          </cell>
          <cell r="FN31">
            <v>-1.2140359938639842</v>
          </cell>
          <cell r="FO31">
            <v>-0.37098825001029173</v>
          </cell>
          <cell r="FP31">
            <v>8.9880714292346245E-2</v>
          </cell>
          <cell r="FQ31">
            <v>-0.36969944306889313</v>
          </cell>
          <cell r="FR31">
            <v>-1.9341561472389929E-2</v>
          </cell>
          <cell r="FS31">
            <v>0.18481412556964008</v>
          </cell>
          <cell r="FT31">
            <v>-1.0484469008230892</v>
          </cell>
          <cell r="FU31">
            <v>-0.40740673151034934</v>
          </cell>
          <cell r="FV31">
            <v>-1.3872624713584976</v>
          </cell>
          <cell r="FW31">
            <v>0.83607665607901316</v>
          </cell>
          <cell r="FX31">
            <v>-0.30625231559950328</v>
          </cell>
          <cell r="FY31">
            <v>0.17153802622302902</v>
          </cell>
          <cell r="FZ31">
            <v>-0.40574390028178797</v>
          </cell>
          <cell r="GA31">
            <v>0.15742958567344731</v>
          </cell>
          <cell r="GB31">
            <v>-1.3895993099239989</v>
          </cell>
          <cell r="GC31">
            <v>-0.96604870180414482</v>
          </cell>
          <cell r="GD31">
            <v>-0.24746508255688035</v>
          </cell>
          <cell r="GE31">
            <v>-0.22417580868676748</v>
          </cell>
          <cell r="GF31">
            <v>-2.7750686653491632E-2</v>
          </cell>
          <cell r="GG31">
            <v>-1.4488909124852924E-2</v>
          </cell>
          <cell r="GH31">
            <v>-0.95360214977492141</v>
          </cell>
          <cell r="GI31">
            <v>-0.12463111655090785</v>
          </cell>
          <cell r="GJ31">
            <v>-0.33538535733813224</v>
          </cell>
          <cell r="GK31">
            <v>3.7367536652584427E-3</v>
          </cell>
          <cell r="GL31">
            <v>-5.0783953965744151E-2</v>
          </cell>
          <cell r="GM31">
            <v>0.47062922484598646</v>
          </cell>
          <cell r="GN31">
            <v>1.0277740529720267</v>
          </cell>
          <cell r="GO31">
            <v>-1.6385510390820441</v>
          </cell>
          <cell r="GP31">
            <v>-1.1966782502445938</v>
          </cell>
          <cell r="GQ31">
            <v>-1.0417399315327169</v>
          </cell>
          <cell r="GR31">
            <v>0.5235469934926068</v>
          </cell>
          <cell r="GS31">
            <v>-2.5248488865758536</v>
          </cell>
          <cell r="GT31">
            <v>-2.6829092953815328E-2</v>
          </cell>
          <cell r="GU31">
            <v>-0.40730598799959339</v>
          </cell>
          <cell r="GV31">
            <v>2.8487894719199269E-2</v>
          </cell>
          <cell r="GW31">
            <v>0.62332131374952682</v>
          </cell>
          <cell r="GX31">
            <v>1.1052180870738757</v>
          </cell>
          <cell r="GY31">
            <v>0.41545831666987976</v>
          </cell>
          <cell r="GZ31">
            <v>0.91020755327708602</v>
          </cell>
          <cell r="HA31">
            <v>0.18693605632177546</v>
          </cell>
          <cell r="HB31">
            <v>-1.2549182467662749</v>
          </cell>
          <cell r="HC31">
            <v>0.95515236430821093</v>
          </cell>
          <cell r="HD31">
            <v>0.22736768489979994</v>
          </cell>
          <cell r="HE31">
            <v>0.54366756243285186</v>
          </cell>
          <cell r="HF31">
            <v>-0.38337040784323662</v>
          </cell>
          <cell r="HG31">
            <v>-1.8868868947110307</v>
          </cell>
          <cell r="HH31">
            <v>7.5838628826771309E-2</v>
          </cell>
          <cell r="HI31">
            <v>-1.6861830892938767</v>
          </cell>
          <cell r="HJ31">
            <v>-0.53583259381177395</v>
          </cell>
          <cell r="HK31">
            <v>-1.1617077556950008</v>
          </cell>
          <cell r="HL31">
            <v>-0.81576871839322984</v>
          </cell>
          <cell r="HM31">
            <v>-0.89535869367473819</v>
          </cell>
          <cell r="HN31">
            <v>0.91262322765163739</v>
          </cell>
          <cell r="HO31">
            <v>0.97779889523663721</v>
          </cell>
          <cell r="HP31">
            <v>0.74651381052456645</v>
          </cell>
          <cell r="HQ31">
            <v>0.28853473673154523</v>
          </cell>
          <cell r="HR31">
            <v>0.68619332763366581</v>
          </cell>
          <cell r="HS31">
            <v>5.688234143331139E-2</v>
          </cell>
          <cell r="HT31">
            <v>0.47863688748697691</v>
          </cell>
        </row>
        <row r="32">
          <cell r="EY32">
            <v>-0.5916974062470246</v>
          </cell>
          <cell r="EZ32">
            <v>-0.66915951723479439</v>
          </cell>
          <cell r="FA32">
            <v>-1.1230608005703309</v>
          </cell>
          <cell r="FB32">
            <v>-0.33171713656895108</v>
          </cell>
          <cell r="FC32">
            <v>0.1476277958259177</v>
          </cell>
          <cell r="FD32">
            <v>0.16100767270407376</v>
          </cell>
          <cell r="FE32">
            <v>-0.9093365278760861</v>
          </cell>
          <cell r="FF32">
            <v>0.13746070996849838</v>
          </cell>
          <cell r="FG32">
            <v>0.39971199614508629</v>
          </cell>
          <cell r="FH32">
            <v>0.31673194350638273</v>
          </cell>
          <cell r="FI32">
            <v>-0.80313467582330544</v>
          </cell>
          <cell r="FJ32">
            <v>4.0879817652619499E-2</v>
          </cell>
          <cell r="FK32">
            <v>0.63257724034778928</v>
          </cell>
          <cell r="FL32">
            <v>0.38994341036799451</v>
          </cell>
          <cell r="FM32">
            <v>0.7474634334314928</v>
          </cell>
          <cell r="FN32">
            <v>-0.81483499062110543</v>
          </cell>
          <cell r="FO32">
            <v>-0.30361183029551292</v>
          </cell>
          <cell r="FP32">
            <v>0.17291325575023259</v>
          </cell>
          <cell r="FQ32">
            <v>0.78309562457125614</v>
          </cell>
          <cell r="FR32">
            <v>0.84711244230492022</v>
          </cell>
          <cell r="FS32">
            <v>0.6637652706984436</v>
          </cell>
          <cell r="FT32">
            <v>-0.24892831077690294</v>
          </cell>
          <cell r="FU32">
            <v>0.42094260539707212</v>
          </cell>
          <cell r="FV32">
            <v>1.2083315692430736</v>
          </cell>
          <cell r="FW32">
            <v>-1.4381603461640602</v>
          </cell>
          <cell r="FX32">
            <v>0.16794215510071248</v>
          </cell>
          <cell r="FY32">
            <v>0.12323407260359112</v>
          </cell>
          <cell r="FZ32">
            <v>0.58112840405417321</v>
          </cell>
          <cell r="GA32">
            <v>-0.31964109077048308</v>
          </cell>
          <cell r="GB32">
            <v>-0.29791670319269625</v>
          </cell>
          <cell r="GC32">
            <v>-0.37523748739617474</v>
          </cell>
          <cell r="GD32">
            <v>1.1355513373603934</v>
          </cell>
          <cell r="GE32">
            <v>0.3050886157803544</v>
          </cell>
          <cell r="GF32">
            <v>0.62492785611134283</v>
          </cell>
          <cell r="GG32">
            <v>-0.12942963485360059</v>
          </cell>
          <cell r="GH32">
            <v>0.68005476173408641</v>
          </cell>
          <cell r="GI32">
            <v>0.48580511050752367</v>
          </cell>
          <cell r="GJ32">
            <v>1.3699194387738112</v>
          </cell>
          <cell r="GK32">
            <v>2.2149675126918754E-2</v>
          </cell>
          <cell r="GL32">
            <v>0.58159601123008775</v>
          </cell>
          <cell r="GM32">
            <v>0.79800173737487967</v>
          </cell>
          <cell r="GN32">
            <v>2.1775481081372703E-2</v>
          </cell>
          <cell r="GO32">
            <v>5.3917213489885318E-2</v>
          </cell>
          <cell r="GP32">
            <v>0.14886498905965201</v>
          </cell>
          <cell r="GQ32">
            <v>0.7479917672514993</v>
          </cell>
          <cell r="GR32">
            <v>8.3467033728356094E-2</v>
          </cell>
          <cell r="GS32">
            <v>1.258245317110581</v>
          </cell>
          <cell r="GT32">
            <v>1.4257806245525504</v>
          </cell>
          <cell r="GU32">
            <v>0.58724921117302264</v>
          </cell>
          <cell r="GV32">
            <v>0.22215145718796528</v>
          </cell>
          <cell r="GW32">
            <v>-0.72515606310629721</v>
          </cell>
          <cell r="GX32">
            <v>-0.4170056145345255</v>
          </cell>
          <cell r="GY32">
            <v>0.94331851813243017</v>
          </cell>
          <cell r="GZ32">
            <v>-3.815792756123034</v>
          </cell>
          <cell r="HA32">
            <v>0.4519116146194293</v>
          </cell>
          <cell r="HB32">
            <v>-0.12063274334956836</v>
          </cell>
          <cell r="HC32">
            <v>-1.0874175850218066</v>
          </cell>
          <cell r="HD32">
            <v>4.0972690543175767E-2</v>
          </cell>
          <cell r="HE32">
            <v>0.80746030747484376</v>
          </cell>
          <cell r="HF32">
            <v>-0.99078741716187901</v>
          </cell>
          <cell r="HG32">
            <v>0.68523656676911149</v>
          </cell>
          <cell r="HH32">
            <v>0.1134524265436532</v>
          </cell>
          <cell r="HI32">
            <v>0.44949043106854603</v>
          </cell>
          <cell r="HJ32">
            <v>0.73460202637404226</v>
          </cell>
          <cell r="HK32">
            <v>0.60114720958545087</v>
          </cell>
          <cell r="HL32">
            <v>0.49676409543080507</v>
          </cell>
          <cell r="HM32">
            <v>0.26167816749970457</v>
          </cell>
          <cell r="HN32">
            <v>-0.23876547682176474</v>
          </cell>
          <cell r="HO32">
            <v>0.1650188188691141</v>
          </cell>
          <cell r="HP32">
            <v>-4.5593088272072473E-2</v>
          </cell>
          <cell r="HQ32">
            <v>0.53784895803348398</v>
          </cell>
          <cell r="HR32">
            <v>0.49627448580275191</v>
          </cell>
          <cell r="HS32">
            <v>5.688234143331139E-2</v>
          </cell>
          <cell r="HT32">
            <v>0.47863688748697691</v>
          </cell>
        </row>
        <row r="33">
          <cell r="EY33">
            <v>0.79773385464740498</v>
          </cell>
          <cell r="EZ33">
            <v>0.23924991218170411</v>
          </cell>
          <cell r="FA33">
            <v>0.16835192181623382</v>
          </cell>
          <cell r="FB33">
            <v>0.62417631560009046</v>
          </cell>
          <cell r="FC33">
            <v>-0.9229007335813324</v>
          </cell>
          <cell r="FD33">
            <v>-0.77093338943747902</v>
          </cell>
          <cell r="FE33">
            <v>0.4808814893652148</v>
          </cell>
          <cell r="FF33">
            <v>-1.2176646134027278</v>
          </cell>
          <cell r="FG33">
            <v>1.333590296267393E-2</v>
          </cell>
          <cell r="FH33">
            <v>-1.3723495545015281</v>
          </cell>
          <cell r="FI33">
            <v>-0.71829788201736211</v>
          </cell>
          <cell r="FJ33">
            <v>0.3959144986386568</v>
          </cell>
          <cell r="FK33">
            <v>-0.98660232308344875</v>
          </cell>
          <cell r="FL33">
            <v>-0.17755175598252559</v>
          </cell>
          <cell r="FM33">
            <v>-0.69265350003810677</v>
          </cell>
          <cell r="FN33">
            <v>-0.22104564981640404</v>
          </cell>
          <cell r="FO33">
            <v>1.0596863112091115</v>
          </cell>
          <cell r="FP33">
            <v>-0.32685126840844908</v>
          </cell>
          <cell r="FQ33">
            <v>-0.99123326463802053</v>
          </cell>
          <cell r="FR33">
            <v>-0.97575169692253561</v>
          </cell>
          <cell r="FS33">
            <v>-0.61846347065155305</v>
          </cell>
          <cell r="FT33">
            <v>-1.8025087370398485</v>
          </cell>
          <cell r="FU33">
            <v>-0.54884373540684228</v>
          </cell>
          <cell r="FV33">
            <v>-0.99565194299293869</v>
          </cell>
          <cell r="FW33">
            <v>0.25257524028186584</v>
          </cell>
          <cell r="FX33">
            <v>-0.96241859477019409</v>
          </cell>
          <cell r="FY33">
            <v>-1.2199269256866394</v>
          </cell>
          <cell r="FZ33">
            <v>-1.5759975493841303</v>
          </cell>
          <cell r="GA33">
            <v>-1.0700719179033551</v>
          </cell>
          <cell r="GB33">
            <v>-1.026049369051502</v>
          </cell>
          <cell r="GC33">
            <v>-0.87527723751202102</v>
          </cell>
          <cell r="GD33">
            <v>0.92767773532633224</v>
          </cell>
          <cell r="GE33">
            <v>-0.98178382252037955</v>
          </cell>
          <cell r="GF33">
            <v>-0.14523984000581855</v>
          </cell>
          <cell r="GG33">
            <v>-0.21438644090542938</v>
          </cell>
          <cell r="GH33">
            <v>-1.3027878168693499</v>
          </cell>
          <cell r="GI33">
            <v>-1.5953238934757799</v>
          </cell>
          <cell r="GJ33">
            <v>-6.3815662307967938E-2</v>
          </cell>
          <cell r="GK33">
            <v>-2.6938212948866496</v>
          </cell>
          <cell r="GL33">
            <v>0.81646579250942219</v>
          </cell>
          <cell r="GM33">
            <v>-1.1021591846016194</v>
          </cell>
          <cell r="GN33">
            <v>0.37565216122791839</v>
          </cell>
          <cell r="GO33">
            <v>-1.0122290658490591</v>
          </cell>
          <cell r="GP33">
            <v>-1.7540265254018921</v>
          </cell>
          <cell r="GQ33">
            <v>-0.53211920220206466</v>
          </cell>
          <cell r="GR33">
            <v>-1.6653028367958045</v>
          </cell>
          <cell r="GS33">
            <v>1.4901615046987495E-2</v>
          </cell>
          <cell r="GT33">
            <v>-2.3174167311982599</v>
          </cell>
          <cell r="GU33">
            <v>-3.4108112359832381</v>
          </cell>
          <cell r="GV33">
            <v>-0.82743143197173685</v>
          </cell>
          <cell r="GW33">
            <v>0.40925670181729018</v>
          </cell>
          <cell r="GX33">
            <v>0.24495704882674962</v>
          </cell>
          <cell r="GY33">
            <v>0.18202799739551839</v>
          </cell>
          <cell r="GZ33">
            <v>2.3313556983925163E-2</v>
          </cell>
          <cell r="HA33">
            <v>0.46022196876712873</v>
          </cell>
          <cell r="HB33">
            <v>-1.032329235033878</v>
          </cell>
          <cell r="HC33">
            <v>0.80607401368401654</v>
          </cell>
          <cell r="HD33">
            <v>0.49988189184979409</v>
          </cell>
          <cell r="HE33">
            <v>1.5218852537354841</v>
          </cell>
          <cell r="HF33">
            <v>2.8701158503630357E-2</v>
          </cell>
          <cell r="HG33">
            <v>0.30548623022362625</v>
          </cell>
          <cell r="HH33">
            <v>-0.64386936711273002</v>
          </cell>
          <cell r="HI33">
            <v>0.45844469751514255</v>
          </cell>
          <cell r="HJ33">
            <v>-1.3259800967531611E-2</v>
          </cell>
          <cell r="HK33">
            <v>0.41712535231916376</v>
          </cell>
          <cell r="HL33">
            <v>-0.53417152755760333</v>
          </cell>
          <cell r="HM33">
            <v>-0.76843993246907061</v>
          </cell>
          <cell r="HN33">
            <v>0.77134658130780376</v>
          </cell>
          <cell r="HO33">
            <v>-0.55720243605715591</v>
          </cell>
          <cell r="HP33">
            <v>-0.36121242655016306</v>
          </cell>
          <cell r="HQ33">
            <v>-0.44883406681755728</v>
          </cell>
          <cell r="HR33">
            <v>0.42520388756679989</v>
          </cell>
          <cell r="HS33">
            <v>-1.4395754379819981</v>
          </cell>
          <cell r="HT33">
            <v>0.47863688748697691</v>
          </cell>
        </row>
        <row r="34">
          <cell r="EY34">
            <v>0.68481606564104058</v>
          </cell>
          <cell r="EZ34">
            <v>6.7988134490494886E-2</v>
          </cell>
          <cell r="FA34">
            <v>-0.39499669099517293</v>
          </cell>
          <cell r="FB34">
            <v>-5.4247482367286775E-3</v>
          </cell>
          <cell r="FC34">
            <v>-0.77438892854649111</v>
          </cell>
          <cell r="FD34">
            <v>-1.9697109675662312E-2</v>
          </cell>
          <cell r="FE34">
            <v>-0.90773651992981774</v>
          </cell>
          <cell r="FF34">
            <v>4.3361439824471625E-3</v>
          </cell>
          <cell r="FG34">
            <v>0.66988234104319122</v>
          </cell>
          <cell r="FH34">
            <v>-0.92808029275055004</v>
          </cell>
          <cell r="FI34">
            <v>1.9054803937054051E-2</v>
          </cell>
          <cell r="FJ34">
            <v>-1.2437194620946972</v>
          </cell>
          <cell r="FK34">
            <v>-0.50448264353968963</v>
          </cell>
          <cell r="FL34">
            <v>-2.0226238179759111E-2</v>
          </cell>
          <cell r="FM34">
            <v>-0.47839191178132173</v>
          </cell>
          <cell r="FN34">
            <v>-0.64167238008031946</v>
          </cell>
          <cell r="FO34">
            <v>-0.33563196742601797</v>
          </cell>
          <cell r="FP34">
            <v>-0.59675716284388636</v>
          </cell>
          <cell r="FQ34">
            <v>-1.0239669722088365</v>
          </cell>
          <cell r="FR34">
            <v>-0.69306862275180536</v>
          </cell>
          <cell r="FS34">
            <v>1.172198506992839E-2</v>
          </cell>
          <cell r="FT34">
            <v>0.29432423783765099</v>
          </cell>
          <cell r="FU34">
            <v>-0.19425786912547344</v>
          </cell>
          <cell r="FV34">
            <v>-0.75451758902291488</v>
          </cell>
          <cell r="FW34">
            <v>0.3064160778362881</v>
          </cell>
          <cell r="FX34">
            <v>-0.33597982946842819</v>
          </cell>
          <cell r="FY34">
            <v>-0.53209928949640239</v>
          </cell>
          <cell r="FZ34">
            <v>-1.1595515951902144</v>
          </cell>
          <cell r="GA34">
            <v>-1.3095224643183989E-3</v>
          </cell>
          <cell r="GB34">
            <v>-4.5014206945990794E-2</v>
          </cell>
          <cell r="GC34">
            <v>-1.2749383036928768</v>
          </cell>
          <cell r="GD34">
            <v>-7.2834831538568207E-2</v>
          </cell>
          <cell r="GE34">
            <v>-0.17476830446385067</v>
          </cell>
          <cell r="GF34">
            <v>0.68484338327367689</v>
          </cell>
          <cell r="GG34">
            <v>-9.8452746430643986E-2</v>
          </cell>
          <cell r="GH34">
            <v>-0.57155303018421388</v>
          </cell>
          <cell r="GI34">
            <v>-0.56080650062414483</v>
          </cell>
          <cell r="GJ34">
            <v>2.7436026720312253E-2</v>
          </cell>
          <cell r="GK34">
            <v>-7.9343768400491066E-2</v>
          </cell>
          <cell r="GL34">
            <v>0.17443590258805308</v>
          </cell>
          <cell r="GM34">
            <v>1.5221005647889345</v>
          </cell>
          <cell r="GN34">
            <v>-0.42990816738659943</v>
          </cell>
          <cell r="GO34">
            <v>0.60392004372608343</v>
          </cell>
          <cell r="GP34">
            <v>-0.13959768645117657</v>
          </cell>
          <cell r="GQ34">
            <v>-0.45446171323028062</v>
          </cell>
          <cell r="GR34">
            <v>-0.22505037658005442</v>
          </cell>
          <cell r="GS34">
            <v>-0.20333124748723058</v>
          </cell>
          <cell r="GT34">
            <v>0.4311438264092371</v>
          </cell>
          <cell r="GU34">
            <v>0.34223804137852848</v>
          </cell>
          <cell r="GV34">
            <v>0.27968589494602208</v>
          </cell>
          <cell r="GW34">
            <v>0.72117663274598609</v>
          </cell>
          <cell r="GX34">
            <v>1.5452059476245181</v>
          </cell>
          <cell r="GY34">
            <v>-0.40324418576578025</v>
          </cell>
          <cell r="GZ34">
            <v>0.19311763256442668</v>
          </cell>
          <cell r="HA34">
            <v>-0.3974074155704504</v>
          </cell>
          <cell r="HB34">
            <v>-2.0260351058089904E-2</v>
          </cell>
          <cell r="HC34">
            <v>-0.16116788353023737</v>
          </cell>
          <cell r="HD34">
            <v>2.0915419302176264</v>
          </cell>
          <cell r="HE34">
            <v>-0.858584734954009</v>
          </cell>
          <cell r="HF34">
            <v>1.5796475537978105</v>
          </cell>
          <cell r="HG34">
            <v>0.26537192009394001</v>
          </cell>
          <cell r="HH34">
            <v>-0.75887949642948949</v>
          </cell>
          <cell r="HI34">
            <v>0.91426507350770536</v>
          </cell>
          <cell r="HJ34">
            <v>0.73748432665089736</v>
          </cell>
          <cell r="HK34">
            <v>1.1010681967034759</v>
          </cell>
          <cell r="HL34">
            <v>-1.0026094786564237</v>
          </cell>
          <cell r="HM34">
            <v>-0.94036305847860246</v>
          </cell>
          <cell r="HN34">
            <v>0.96302335164296271</v>
          </cell>
          <cell r="HO34">
            <v>1.1779728546918562</v>
          </cell>
          <cell r="HP34">
            <v>1.3816338600560258</v>
          </cell>
          <cell r="HQ34">
            <v>0.418999086273807</v>
          </cell>
          <cell r="HR34">
            <v>0.42658089583110859</v>
          </cell>
          <cell r="HS34">
            <v>0.71539295311144901</v>
          </cell>
          <cell r="HT34">
            <v>0.47863688748697691</v>
          </cell>
        </row>
        <row r="35">
          <cell r="EY35">
            <v>-0.23175713831207834</v>
          </cell>
          <cell r="EZ35">
            <v>0.40620925184446793</v>
          </cell>
          <cell r="FA35">
            <v>-0.23978517840248922</v>
          </cell>
          <cell r="FB35">
            <v>0.22966841028272861</v>
          </cell>
          <cell r="FC35">
            <v>0.24415238982017692</v>
          </cell>
          <cell r="FD35">
            <v>-0.63302443309177414</v>
          </cell>
          <cell r="FE35">
            <v>1.6211149776618752</v>
          </cell>
          <cell r="FF35">
            <v>0.14532691786579791</v>
          </cell>
          <cell r="FG35">
            <v>0.91582687769957116</v>
          </cell>
          <cell r="FH35">
            <v>0.6675618717380416</v>
          </cell>
          <cell r="FI35">
            <v>-0.11857404494040266</v>
          </cell>
          <cell r="FJ35">
            <v>-0.34859313136264147</v>
          </cell>
          <cell r="FK35">
            <v>-0.6184117576714212</v>
          </cell>
          <cell r="FL35">
            <v>-1.0126925324781064</v>
          </cell>
          <cell r="FM35">
            <v>-0.52069569384886194</v>
          </cell>
          <cell r="FN35">
            <v>-0.20266901975957768</v>
          </cell>
          <cell r="FO35">
            <v>-0.73252628662038033</v>
          </cell>
          <cell r="FP35">
            <v>-0.16981001328482173</v>
          </cell>
          <cell r="FQ35">
            <v>-2.6707779816932713E-2</v>
          </cell>
          <cell r="FR35">
            <v>-5.0155746794902083E-2</v>
          </cell>
          <cell r="FS35">
            <v>-0.5812873204171406</v>
          </cell>
          <cell r="FT35">
            <v>0.17392034459719155</v>
          </cell>
          <cell r="FU35">
            <v>-0.54694747998622539</v>
          </cell>
          <cell r="FV35">
            <v>-1.4743122738224126</v>
          </cell>
          <cell r="FW35">
            <v>0.24908309594451034</v>
          </cell>
          <cell r="FX35">
            <v>-0.24854159783153049</v>
          </cell>
          <cell r="FY35">
            <v>-7.7382655941786338E-2</v>
          </cell>
          <cell r="FZ35">
            <v>0.14615788612996433</v>
          </cell>
          <cell r="GA35">
            <v>0.20524170996885441</v>
          </cell>
          <cell r="GB35">
            <v>1.3911250367924761</v>
          </cell>
          <cell r="GC35">
            <v>-0.52822418397448567</v>
          </cell>
          <cell r="GD35">
            <v>-0.58017620693854521</v>
          </cell>
          <cell r="GE35">
            <v>-0.42936565776628038</v>
          </cell>
          <cell r="GF35">
            <v>-0.10411891205107035</v>
          </cell>
          <cell r="GG35">
            <v>0.37677594786863139</v>
          </cell>
          <cell r="GH35">
            <v>-1.0495769929903527</v>
          </cell>
          <cell r="GI35">
            <v>-0.63987027138571717</v>
          </cell>
          <cell r="GJ35">
            <v>-0.5325974966679653</v>
          </cell>
          <cell r="GK35">
            <v>-0.70646956499451341</v>
          </cell>
          <cell r="GL35">
            <v>-1.5185196122676508</v>
          </cell>
          <cell r="GM35">
            <v>5.1237007427836677E-2</v>
          </cell>
          <cell r="GN35">
            <v>-4.2142543449956559E-3</v>
          </cell>
          <cell r="GO35">
            <v>-0.47827500886220631</v>
          </cell>
          <cell r="GP35">
            <v>-0.41038461260114772</v>
          </cell>
          <cell r="GQ35">
            <v>-0.20618834870204023</v>
          </cell>
          <cell r="GR35">
            <v>-0.97317600321665376</v>
          </cell>
          <cell r="GS35">
            <v>-0.12641681130244481</v>
          </cell>
          <cell r="GT35">
            <v>-0.82774642933565445</v>
          </cell>
          <cell r="GU35">
            <v>-0.23298445257314254</v>
          </cell>
          <cell r="GV35">
            <v>0.34852771546854011</v>
          </cell>
          <cell r="GW35">
            <v>0.59736063723984767</v>
          </cell>
          <cell r="GX35">
            <v>0.82043416228681654</v>
          </cell>
          <cell r="GY35">
            <v>1.3917011121577874</v>
          </cell>
          <cell r="GZ35">
            <v>-2.092947861968073</v>
          </cell>
          <cell r="HA35">
            <v>-0.6968469146040932</v>
          </cell>
          <cell r="HB35">
            <v>7.9279390082174397E-2</v>
          </cell>
          <cell r="HC35">
            <v>-1.9577380518929928</v>
          </cell>
          <cell r="HD35">
            <v>-0.41029126722795378</v>
          </cell>
          <cell r="HE35">
            <v>1.1073645225458646</v>
          </cell>
          <cell r="HF35">
            <v>-0.85230882632890048</v>
          </cell>
          <cell r="HG35">
            <v>-1.0916496693989537</v>
          </cell>
          <cell r="HH35">
            <v>-1.0260658582795141</v>
          </cell>
          <cell r="HI35">
            <v>-1.0700840562826379</v>
          </cell>
          <cell r="HJ35">
            <v>-0.23476913826514637</v>
          </cell>
          <cell r="HK35">
            <v>-1.1165033804433112E-2</v>
          </cell>
          <cell r="HL35">
            <v>-0.41427755162784491</v>
          </cell>
          <cell r="HM35">
            <v>-0.83851603982265599</v>
          </cell>
          <cell r="HN35">
            <v>0.85176348303536953</v>
          </cell>
          <cell r="HO35">
            <v>0.79929307194035526</v>
          </cell>
          <cell r="HP35">
            <v>3.2475206737051364E-2</v>
          </cell>
          <cell r="HQ35">
            <v>1.2131303935268483</v>
          </cell>
          <cell r="HR35">
            <v>0.62604984064479696</v>
          </cell>
          <cell r="HS35">
            <v>0.74795826148624112</v>
          </cell>
          <cell r="HT35">
            <v>0.58801672309882413</v>
          </cell>
        </row>
        <row r="36">
          <cell r="EY36">
            <v>0.83056136472113562</v>
          </cell>
          <cell r="EZ36">
            <v>1.3251149097753856</v>
          </cell>
          <cell r="FA36">
            <v>-5.8945371756532548E-2</v>
          </cell>
          <cell r="FB36">
            <v>0.51659889353641852</v>
          </cell>
          <cell r="FC36">
            <v>0.46462890231203835</v>
          </cell>
          <cell r="FD36">
            <v>0.66550128266956621</v>
          </cell>
          <cell r="FE36">
            <v>1.0603815434163035</v>
          </cell>
          <cell r="FF36">
            <v>-0.50304377756373031</v>
          </cell>
          <cell r="FG36">
            <v>0.4171554622354457</v>
          </cell>
          <cell r="FH36">
            <v>2.3746283660998637</v>
          </cell>
          <cell r="FI36">
            <v>1.0241581796834081</v>
          </cell>
          <cell r="FJ36">
            <v>1.2717152122357556</v>
          </cell>
          <cell r="FK36">
            <v>0.31663025722621163</v>
          </cell>
          <cell r="FL36">
            <v>1.7774945669909901</v>
          </cell>
          <cell r="FM36">
            <v>0.56679675605472668</v>
          </cell>
          <cell r="FN36">
            <v>9.5385046924905154E-2</v>
          </cell>
          <cell r="FO36">
            <v>-0.75746290384707171</v>
          </cell>
          <cell r="FP36">
            <v>1.0948320755007528</v>
          </cell>
          <cell r="FQ36">
            <v>0.73786066730590483</v>
          </cell>
          <cell r="FR36">
            <v>1.193196216355014</v>
          </cell>
          <cell r="FS36">
            <v>0.20544261031746056</v>
          </cell>
          <cell r="FT36">
            <v>-0.34049748695580312</v>
          </cell>
          <cell r="FU36">
            <v>-8.1977748737158768E-2</v>
          </cell>
          <cell r="FV36">
            <v>0.11693947432110735</v>
          </cell>
          <cell r="FW36">
            <v>0.19408807682242946</v>
          </cell>
          <cell r="FX36">
            <v>-0.68481142470832723</v>
          </cell>
          <cell r="FY36">
            <v>0.37943450664206263</v>
          </cell>
          <cell r="FZ36">
            <v>1.0140453504174238</v>
          </cell>
          <cell r="GA36">
            <v>0.30757270774122752</v>
          </cell>
          <cell r="GB36">
            <v>2.1552362526092268</v>
          </cell>
          <cell r="GC36">
            <v>0.47729551228489198</v>
          </cell>
          <cell r="GD36">
            <v>-0.22492612378421689</v>
          </cell>
          <cell r="GE36">
            <v>-0.19387949132427573</v>
          </cell>
          <cell r="GF36">
            <v>0.58858308835983386</v>
          </cell>
          <cell r="GG36">
            <v>-0.71129994338820268</v>
          </cell>
          <cell r="GH36">
            <v>0.18682984950024534</v>
          </cell>
          <cell r="GI36">
            <v>1.155533461096786</v>
          </cell>
          <cell r="GJ36">
            <v>0.32310385944551728</v>
          </cell>
          <cell r="GK36">
            <v>-0.39984158420909799</v>
          </cell>
          <cell r="GL36">
            <v>-1.6737039485333545</v>
          </cell>
          <cell r="GM36">
            <v>-1.1088133810293832</v>
          </cell>
          <cell r="GN36">
            <v>2.1973182839157439</v>
          </cell>
          <cell r="GO36">
            <v>1.5199798453543694</v>
          </cell>
          <cell r="GP36">
            <v>0.84722515110275032</v>
          </cell>
          <cell r="GQ36">
            <v>8.8326200511484196E-2</v>
          </cell>
          <cell r="GR36">
            <v>0.19424383502735709</v>
          </cell>
          <cell r="GS36">
            <v>1.5276192304738028</v>
          </cell>
          <cell r="GT36">
            <v>0.49621550991956376</v>
          </cell>
          <cell r="GU36">
            <v>1.306784999688273</v>
          </cell>
          <cell r="GV36">
            <v>3.1048738755436428E-2</v>
          </cell>
          <cell r="GW36">
            <v>-0.43531893897821544</v>
          </cell>
          <cell r="GX36">
            <v>-0.24791793946106466</v>
          </cell>
          <cell r="GY36">
            <v>7.396269376872823E-2</v>
          </cell>
          <cell r="GZ36">
            <v>0.36194862105511194</v>
          </cell>
          <cell r="HA36">
            <v>0.45317793745627116</v>
          </cell>
          <cell r="HB36">
            <v>0.70454931826678302</v>
          </cell>
          <cell r="HC36">
            <v>7.9773787756331371E-2</v>
          </cell>
          <cell r="HD36">
            <v>0.65887733452897945</v>
          </cell>
          <cell r="HE36">
            <v>-1.5069042619670467</v>
          </cell>
          <cell r="HF36">
            <v>-1.4414013567840412E-2</v>
          </cell>
          <cell r="HG36">
            <v>-0.38958535041852144</v>
          </cell>
          <cell r="HH36">
            <v>-0.55906857913122332</v>
          </cell>
          <cell r="HI36">
            <v>-0.14169300418942571</v>
          </cell>
          <cell r="HJ36">
            <v>-0.33280934469308326</v>
          </cell>
          <cell r="HK36">
            <v>0.32536789897366347</v>
          </cell>
          <cell r="HL36">
            <v>0.99069338599420009</v>
          </cell>
          <cell r="HM36">
            <v>1.4117232660942909</v>
          </cell>
          <cell r="HN36">
            <v>-1.4666643024856392</v>
          </cell>
          <cell r="HO36">
            <v>-1.5975134613003792</v>
          </cell>
          <cell r="HP36">
            <v>-1.484364246148878</v>
          </cell>
          <cell r="HQ36">
            <v>0.38036795611769525</v>
          </cell>
          <cell r="HR36">
            <v>-0.32670688245484614</v>
          </cell>
          <cell r="HS36">
            <v>-0.6851903688107347</v>
          </cell>
          <cell r="HT36">
            <v>0.64832449434076644</v>
          </cell>
        </row>
        <row r="37">
          <cell r="EY37">
            <v>0.12049436132648034</v>
          </cell>
          <cell r="EZ37">
            <v>0.86100684033850072</v>
          </cell>
          <cell r="FA37">
            <v>-1.1646442623971422</v>
          </cell>
          <cell r="FB37">
            <v>-0.86440296376517156</v>
          </cell>
          <cell r="FC37">
            <v>-0.76187781507033836</v>
          </cell>
          <cell r="FD37">
            <v>-1.5080335099275637</v>
          </cell>
          <cell r="FE37">
            <v>0.29066287727099732</v>
          </cell>
          <cell r="FF37">
            <v>-1.2335360371576629</v>
          </cell>
          <cell r="FG37">
            <v>-0.6241911896580562</v>
          </cell>
          <cell r="FH37">
            <v>-0.30522423260549253</v>
          </cell>
          <cell r="FI37">
            <v>-0.66220622026807285</v>
          </cell>
          <cell r="FJ37">
            <v>-0.27911493060387021</v>
          </cell>
          <cell r="FK37">
            <v>-0.40501583863200363</v>
          </cell>
          <cell r="FL37">
            <v>-0.57591352165089016</v>
          </cell>
          <cell r="FM37">
            <v>0.28812416551232628</v>
          </cell>
          <cell r="FN37">
            <v>-0.45657777149196976</v>
          </cell>
          <cell r="FO37">
            <v>-0.58756271823168305</v>
          </cell>
          <cell r="FP37">
            <v>-0.43867148290078861</v>
          </cell>
          <cell r="FQ37">
            <v>0.34979899231137884</v>
          </cell>
          <cell r="FR37">
            <v>-0.42005345268099953</v>
          </cell>
          <cell r="FS37">
            <v>-0.68582349246722252</v>
          </cell>
          <cell r="FT37">
            <v>-1.4018705557694091</v>
          </cell>
          <cell r="FU37">
            <v>-1.3599866931216311</v>
          </cell>
          <cell r="FV37">
            <v>0.75111337455896787</v>
          </cell>
          <cell r="FW37">
            <v>-1.4943732760228139</v>
          </cell>
          <cell r="FX37">
            <v>-0.71738044145405044</v>
          </cell>
          <cell r="FY37">
            <v>-0.77049008346724834</v>
          </cell>
          <cell r="FZ37">
            <v>-0.28983026769549991</v>
          </cell>
          <cell r="GA37">
            <v>-0.7248962679955776</v>
          </cell>
          <cell r="GB37">
            <v>0.50376415656570539</v>
          </cell>
          <cell r="GC37">
            <v>1.9049321897325267E-2</v>
          </cell>
          <cell r="GD37">
            <v>-0.88058481641251551</v>
          </cell>
          <cell r="GE37">
            <v>-0.53221321863769044</v>
          </cell>
          <cell r="GF37">
            <v>3.15277269225216E-2</v>
          </cell>
          <cell r="GG37">
            <v>-1.1984480510357511</v>
          </cell>
          <cell r="GH37">
            <v>-0.2233749773229014</v>
          </cell>
          <cell r="GI37">
            <v>0.22515938494611454</v>
          </cell>
          <cell r="GJ37">
            <v>-0.41336782276312789</v>
          </cell>
          <cell r="GK37">
            <v>6.3101666754977928E-2</v>
          </cell>
          <cell r="GL37">
            <v>-1.0111433675973245</v>
          </cell>
          <cell r="GM37">
            <v>0.14242591781867156</v>
          </cell>
          <cell r="GN37">
            <v>0.56088095938400651</v>
          </cell>
          <cell r="GO37">
            <v>0.469921283622385</v>
          </cell>
          <cell r="GP37">
            <v>0.66301438391877021</v>
          </cell>
          <cell r="GQ37">
            <v>4.3050983549751988E-2</v>
          </cell>
          <cell r="GR37">
            <v>-0.56693572314394869</v>
          </cell>
          <cell r="GS37">
            <v>0.55384338864455429</v>
          </cell>
          <cell r="GT37">
            <v>0.13458023405708805</v>
          </cell>
          <cell r="GU37">
            <v>-0.30945399629302328</v>
          </cell>
          <cell r="GV37">
            <v>0.23372720175503761</v>
          </cell>
          <cell r="GW37">
            <v>0.10232867691115594</v>
          </cell>
          <cell r="GX37">
            <v>-6.6052012449859254E-2</v>
          </cell>
          <cell r="GY37">
            <v>-1.9647463037640858</v>
          </cell>
          <cell r="GZ37">
            <v>-1.0864169877201964E-2</v>
          </cell>
          <cell r="HA37">
            <v>7.1481859346266177E-2</v>
          </cell>
          <cell r="HB37">
            <v>-1.6395310852791596</v>
          </cell>
          <cell r="HC37">
            <v>0.72754641666369901</v>
          </cell>
          <cell r="HD37">
            <v>0.12578646973002489</v>
          </cell>
          <cell r="HE37">
            <v>0.46220150315700337</v>
          </cell>
          <cell r="HF37">
            <v>0.79964813660752676</v>
          </cell>
          <cell r="HG37">
            <v>1.0484543186988922</v>
          </cell>
          <cell r="HH37">
            <v>1.8813576752714865</v>
          </cell>
          <cell r="HI37">
            <v>0.92532676192561181</v>
          </cell>
          <cell r="HJ37">
            <v>-0.61673335696445153</v>
          </cell>
          <cell r="HK37">
            <v>-0.96712550080807502</v>
          </cell>
          <cell r="HL37">
            <v>0.65130991809741956</v>
          </cell>
          <cell r="HM37">
            <v>0.69730891967859465</v>
          </cell>
          <cell r="HN37">
            <v>-0.67929051839807497</v>
          </cell>
          <cell r="HO37">
            <v>0.10957198121771966</v>
          </cell>
          <cell r="HP37">
            <v>0.25324919907478444</v>
          </cell>
          <cell r="HQ37">
            <v>0.47819370307602171</v>
          </cell>
          <cell r="HR37">
            <v>-0.22583537433627127</v>
          </cell>
          <cell r="HS37">
            <v>-0.25796838844289238</v>
          </cell>
          <cell r="HT37">
            <v>0.52712879608456531</v>
          </cell>
        </row>
      </sheetData>
      <sheetData sheetId="2" refreshError="1"/>
      <sheetData sheetId="3" refreshError="1"/>
      <sheetData sheetId="4" refreshError="1"/>
      <sheetData sheetId="5" refreshError="1"/>
      <sheetData sheetId="6"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533">
  <a r="1" c="108">
    <v t="i">0</v>
    <v t="i">31</v>
    <v t="i">60</v>
    <v t="i">91</v>
    <v t="i">121</v>
    <v t="i">152</v>
    <v t="i">182</v>
    <v t="i">213</v>
    <v t="i">244</v>
    <v t="i">274</v>
    <v t="i">305</v>
    <v t="i">335</v>
    <v t="i">366</v>
    <v t="i">397</v>
    <v t="i">425</v>
    <v t="i">456</v>
    <v t="i">486</v>
    <v t="i">517</v>
    <v t="i">547</v>
    <v t="i">578</v>
    <v t="i">609</v>
    <v t="i">639</v>
    <v t="i">670</v>
    <v t="i">700</v>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108">
    <v>0.92259999999999998</v>
    <v>0.91949999999999998</v>
    <v>0.87860000000000005</v>
    <v>0.87280000000000002</v>
    <v>0.89810000000000001</v>
    <v>0.90029999999999999</v>
    <v>0.89490000000000003</v>
    <v>0.89590000000000003</v>
    <v>0.88939999999999997</v>
    <v>0.91049999999999998</v>
    <v>0.94430000000000003</v>
    <v>0.95069999999999999</v>
    <v>0.92589999999999995</v>
    <v>0.94530000000000003</v>
    <v>0.9385</v>
    <v>0.91749999999999998</v>
    <v>0.88919999999999999</v>
    <v>0.875</v>
    <v>0.84430000000000005</v>
    <v>0.83950000000000002</v>
    <v>0.84630000000000005</v>
    <v>0.85850000000000004</v>
    <v>0.83989999999999998</v>
    <v>0.83330000000000004</v>
    <v>0.80500000000000005</v>
    <v>0.81989999999999996</v>
    <v>0.81140000000000001</v>
    <v>0.82779999999999998</v>
    <v>0.85509999999999997</v>
    <v>0.85570000000000002</v>
    <v>0.85529999999999995</v>
    <v>0.86170000000000002</v>
    <v>0.86129999999999995</v>
    <v>0.88390000000000002</v>
    <v>0.88349999999999995</v>
    <v>0.87170000000000003</v>
    <v>0.87350000000000005</v>
    <v>0.87939999999999996</v>
    <v>0.89129999999999998</v>
    <v>0.89159999999999995</v>
    <v>0.89400000000000002</v>
    <v>0.87939999999999996</v>
    <v>0.90269999999999995</v>
    <v>0.90969999999999995</v>
    <v>0.9173</v>
    <v>0.89649999999999996</v>
    <v>0.90749999999999997</v>
    <v>0.89170000000000005</v>
    <v>0.90129999999999999</v>
    <v>0.90680000000000005</v>
    <v>0.90639999999999998</v>
    <v>0.91249999999999998</v>
    <v>0.90090000000000003</v>
    <v>0.8901</v>
    <v>0.8488</v>
    <v>0.8377</v>
    <v>0.85309999999999997</v>
    <v>0.85829999999999995</v>
    <v>0.83809999999999996</v>
    <v>0.81850000000000001</v>
    <v>0.82389999999999997</v>
    <v>0.82799999999999996</v>
    <v>0.85240000000000005</v>
    <v>0.83179999999999998</v>
    <v>0.81769999999999998</v>
    <v>0.84330000000000005</v>
    <v>0.84230000000000005</v>
    <v>0.84670000000000001</v>
    <v>0.86319999999999997</v>
    <v>0.86470000000000002</v>
    <v>0.88190000000000002</v>
    <v>0.87939999999999996</v>
    <v>0.88990000000000002</v>
    <v>0.89100000000000001</v>
    <v>0.90339999999999998</v>
    <v>0.94830000000000003</v>
    <v>0.93140000000000001</v>
    <v>0.95369999999999999</v>
    <v>0.97829999999999995</v>
    <v>0.99390000000000001</v>
    <v>1.0201</v>
    <v>1.0114000000000001</v>
    <v>0.9607</v>
    <v>0.93410000000000004</v>
    <v>0.92049999999999998</v>
    <v>0.94520000000000004</v>
    <v>0.92230000000000001</v>
    <v>0.90710000000000002</v>
    <v>0.93530000000000002</v>
    <v>0.9163</v>
    <v>0.9093</v>
    <v>0.92210000000000003</v>
    <v>0.94569999999999999</v>
    <v>0.94520000000000004</v>
    <v>0.91839999999999999</v>
    <v>0.90600000000000003</v>
    <v>0.92420000000000002</v>
    <v>0.92530000000000001</v>
    <v>0.9264</v>
    <v>0.93740000000000001</v>
    <v>0.92210000000000003</v>
    <v>0.93310000000000004</v>
    <v>0.92369999999999997</v>
    <v>0.90510000000000002</v>
    <v>0.89810000000000001</v>
    <v>0.91879999999999995</v>
    <v>0.94540000000000002</v>
    <v>0.96579999999999999</v>
  </a>
  <a r="1" c="108">
    <v>23.46</v>
    <v>23.8</v>
    <v>23.86</v>
    <v>24.43</v>
    <v>24.46</v>
    <v>23.41</v>
    <v>31.16</v>
    <v>32.159999999999997</v>
    <v>32.9</v>
    <v>28.51</v>
    <v>27.81</v>
    <v>29.69</v>
    <v>31.83</v>
    <v>33.9</v>
    <v>33.57</v>
    <v>33.409999999999997</v>
    <v>34.299999999999997</v>
    <v>34.92</v>
    <v>35.729999999999997</v>
    <v>36.130000000000003</v>
    <v>38.46</v>
    <v>37.64</v>
    <v>34.67</v>
    <v>37.74</v>
    <v>40.58</v>
    <v>42.86</v>
    <v>40.24</v>
    <v>37.880000000000003</v>
    <v>37.72</v>
    <v>36.26</v>
    <v>33.450000000000003</v>
    <v>34.61</v>
    <v>33.020000000000003</v>
    <v>29.03</v>
    <v>29.85</v>
    <v>28.07</v>
    <v>33.65</v>
    <v>37.15</v>
    <v>37.14</v>
    <v>38.75</v>
    <v>35.93</v>
    <v>39.5</v>
    <v>41.19</v>
    <v>40.29</v>
    <v>38.979999999999997</v>
    <v>35.25</v>
    <v>35.520000000000003</v>
    <v>36.11</v>
    <v>33.56</v>
    <v>34.64</v>
    <v>30.06</v>
    <v>39.83</v>
    <v>45.54</v>
    <v>52.45</v>
    <v>55.28</v>
    <v>54.78</v>
    <v>52.1</v>
    <v>47.63</v>
    <v>50.43</v>
    <v>50.25</v>
    <v>56.51</v>
    <v>56.42</v>
    <v>61.24</v>
    <v>55.79</v>
    <v>60.88</v>
    <v>70.209999999999994</v>
    <v>68.209999999999994</v>
    <v>76.739999999999995</v>
    <v>69.67</v>
    <v>76.72</v>
    <v>67.459999999999994</v>
    <v>66.5</v>
    <v>60.07</v>
    <v>54.59</v>
    <v>57.26</v>
    <v>51.92</v>
    <v>48.67</v>
    <v>41.67</v>
    <v>48.63</v>
    <v>44.13</v>
    <v>36.81</v>
    <v>39.840000000000003</v>
    <v>45.44</v>
    <v>41.47</v>
    <v>49.5</v>
    <v>45.9</v>
    <v>44.37</v>
    <v>46.43</v>
    <v>42.54</v>
    <v>44.69</v>
    <v>44.51</v>
    <v>44.78</v>
    <v>44.09</v>
    <v>39.229999999999997</v>
    <v>41.01</v>
    <v>43.62</v>
    <v>41.07</v>
    <v>47.28</v>
    <v>52.78</v>
    <v>51.54</v>
    <v>54.22</v>
    <v>53.72</v>
    <v>55.61</v>
    <v>59.1</v>
    <v>65.11</v>
    <v>57.51</v>
    <v>63.29</v>
    <v>61.95</v>
  </a>
  <a r="1" c="108">
    <v>35.06</v>
    <v>34.99</v>
    <v>38.07</v>
    <v>37.64</v>
    <v>38.54</v>
    <v>37.75</v>
    <v>37.71</v>
    <v>34.78</v>
    <v>34.57</v>
    <v>34.340000000000003</v>
    <v>33.46</v>
    <v>34.049999999999997</v>
    <v>34.840000000000003</v>
    <v>36.880000000000003</v>
    <v>37.39</v>
    <v>38.11</v>
    <v>39.909999999999997</v>
    <v>38.659999999999997</v>
    <v>38.33</v>
    <v>39.24</v>
    <v>37.950000000000003</v>
    <v>37.56</v>
    <v>36.67</v>
    <v>30.95</v>
    <v>31.87</v>
    <v>28.65</v>
    <v>28.29</v>
    <v>29.1</v>
    <v>27.32</v>
    <v>28.55</v>
    <v>28.77</v>
    <v>29.74</v>
    <v>29.26</v>
    <v>30.4</v>
    <v>30.59</v>
    <v>28.33</v>
    <v>31.32</v>
    <v>32.17</v>
    <v>31.74</v>
    <v>31.21</v>
    <v>29.76</v>
    <v>31.01</v>
    <v>29.63</v>
    <v>29.55</v>
    <v>31.49</v>
    <v>33.49</v>
    <v>34.03</v>
    <v>35.880000000000003</v>
    <v>36.19</v>
    <v>30.01</v>
    <v>24.68</v>
    <v>25.42</v>
    <v>27.94</v>
    <v>25.84</v>
    <v>26.62</v>
    <v>27.63</v>
    <v>27.21</v>
    <v>27.5</v>
    <v>28.42</v>
    <v>28.2</v>
    <v>27.67</v>
    <v>26.19</v>
    <v>28.84</v>
    <v>29.13</v>
    <v>29.11</v>
    <v>27.97</v>
    <v>28.37</v>
    <v>29.35</v>
    <v>27.88</v>
    <v>28.8</v>
    <v>27.83</v>
    <v>30.06</v>
    <v>29.68</v>
    <v>26.17</v>
    <v>28.56</v>
    <v>28.31</v>
    <v>30.18</v>
    <v>27.13</v>
    <v>29.08</v>
    <v>29.08</v>
    <v>25.35</v>
    <v>26.49</v>
    <v>29.52</v>
    <v>29.22</v>
    <v>29.6</v>
    <v>27.07</v>
    <v>27.79</v>
    <v>28.72</v>
    <v>26.2</v>
    <v>26.46</v>
    <v>27.53</v>
    <v>24.92</v>
    <v>23.56</v>
    <v>24.57</v>
    <v>26.12</v>
    <v>27.1</v>
    <v>26.2</v>
    <v>26.37</v>
    <v>27.53</v>
    <v>27.46</v>
    <v>29.33</v>
    <v>27.65</v>
    <v>29.72</v>
    <v>31.91</v>
    <v>33.08</v>
    <v>32.56</v>
    <v>34.93</v>
    <v>32.46</v>
  </a>
  <a r="1" c="108">
    <v>157.06</v>
    <v>120.32</v>
    <v>128.61000000000001</v>
    <v>146.41</v>
    <v>153.29</v>
    <v>166.71</v>
    <v>163.02000000000001</v>
    <v>163.95</v>
    <v>171.23</v>
    <v>160.4</v>
    <v>148.9</v>
    <v>142.77000000000001</v>
    <v>146.02000000000001</v>
    <v>151.65</v>
    <v>154.56</v>
    <v>163.59</v>
    <v>170.88</v>
    <v>175.67</v>
    <v>171.81</v>
    <v>172.8</v>
    <v>174.32</v>
    <v>177.29</v>
    <v>182.92</v>
    <v>177.05</v>
    <v>201.51</v>
    <v>203.11</v>
    <v>210.96</v>
    <v>218.92</v>
    <v>231.62</v>
    <v>222.1</v>
    <v>224.99</v>
    <v>246.95</v>
    <v>245.06</v>
    <v>211.66</v>
    <v>192.76</v>
    <v>185.82</v>
    <v>189.19</v>
    <v>204.79</v>
    <v>204.4</v>
    <v>231.91</v>
    <v>213.35</v>
    <v>216.02</v>
    <v>233.35</v>
    <v>256.54000000000002</v>
    <v>262.5</v>
    <v>268.52</v>
    <v>290.17</v>
    <v>300.02</v>
    <v>323.68</v>
    <v>313.35000000000002</v>
    <v>296.56</v>
    <v>320.69</v>
    <v>375.31</v>
    <v>346.88</v>
    <v>357.25</v>
    <v>345.31</v>
    <v>348.56</v>
    <v>384.38</v>
    <v>427.6</v>
    <v>436.52</v>
    <v>422.79</v>
    <v>463.42</v>
    <v>424.53</v>
    <v>424.86</v>
    <v>403.16</v>
    <v>452.37</v>
    <v>492.64</v>
    <v>485.7</v>
    <v>458.65</v>
    <v>543.22</v>
    <v>518.98</v>
    <v>537.95000000000005</v>
    <v>473.8</v>
    <v>428.26</v>
    <v>444.89</v>
    <v>394.71</v>
    <v>355.82</v>
    <v>332.48</v>
    <v>399</v>
    <v>371.51</v>
    <v>347.5</v>
    <v>323.33</v>
    <v>342.74</v>
    <v>322.41000000000003</v>
    <v>322.77</v>
    <v>321.25</v>
    <v>354.64</v>
    <v>379.03</v>
    <v>396.96</v>
    <v>416.47</v>
    <v>396.63</v>
    <v>398.43</v>
    <v>386.14</v>
    <v>372.9</v>
    <v>408.84</v>
    <v>418.12</v>
    <v>422.75</v>
    <v>437.14</v>
    <v>425.01</v>
    <v>461.55</v>
    <v>480.36</v>
    <v>502.78</v>
    <v>568.11</v>
    <v>587.87</v>
    <v>583.72</v>
    <v>605.59</v>
    <v>629.16999999999996</v>
    <v>576.64</v>
  </a>
  <a r="1" c="108">
    <v>49.97</v>
    <v>50.73</v>
    <v>54.08</v>
    <v>50.94</v>
    <v>50.9</v>
    <v>55.84</v>
    <v>55.41</v>
    <v>52.33</v>
    <v>51.98</v>
    <v>48.1</v>
    <v>49.9</v>
    <v>53.38</v>
    <v>49.01</v>
    <v>49.63</v>
    <v>48.75</v>
    <v>45.91</v>
    <v>46.64</v>
    <v>44.66</v>
    <v>48.4</v>
    <v>47.97</v>
    <v>49.49</v>
    <v>47.87</v>
    <v>50.89</v>
    <v>52.93</v>
    <v>54.07</v>
    <v>47.74</v>
    <v>47.82</v>
    <v>49.35</v>
    <v>47.67</v>
    <v>50.31</v>
    <v>51.64</v>
    <v>54.37</v>
    <v>53.39</v>
    <v>57.09</v>
    <v>60.3</v>
    <v>56.22</v>
    <v>55.06</v>
    <v>56.92</v>
    <v>59.13</v>
    <v>57.19</v>
    <v>54.35</v>
    <v>57.13</v>
    <v>55.27</v>
    <v>58.16</v>
    <v>60.36</v>
    <v>60.47</v>
    <v>60.24</v>
    <v>61.4</v>
    <v>59.44</v>
    <v>54.16</v>
    <v>53.73</v>
    <v>57.45</v>
    <v>57.38</v>
    <v>55.13</v>
    <v>57.48</v>
    <v>59.27</v>
    <v>59.49</v>
    <v>56.99</v>
    <v>60.41</v>
    <v>58.75</v>
    <v>54.75</v>
    <v>55.3</v>
    <v>58.15</v>
    <v>57.79</v>
    <v>56.49</v>
    <v>56.03</v>
    <v>55.78</v>
    <v>55</v>
    <v>54.01</v>
    <v>52.99</v>
    <v>50.27</v>
    <v>51.96</v>
    <v>53.23</v>
    <v>53.67</v>
    <v>50.94</v>
    <v>46.3</v>
    <v>51.29</v>
    <v>50.75</v>
    <v>46.19</v>
    <v>41.81</v>
    <v>37.97</v>
    <v>37.369999999999997</v>
    <v>38.979999999999997</v>
    <v>39.4</v>
    <v>41.57</v>
    <v>38.81</v>
    <v>38.89</v>
    <v>38.83</v>
    <v>35.630000000000003</v>
    <v>37.19</v>
    <v>34.08</v>
    <v>34.979999999999997</v>
    <v>32.409999999999997</v>
    <v>35.130000000000003</v>
    <v>38.33</v>
    <v>37.700000000000003</v>
    <v>42.35</v>
    <v>40.020000000000003</v>
    <v>41.96</v>
    <v>39.49</v>
    <v>41.15</v>
    <v>41.24</v>
    <v>40.520000000000003</v>
    <v>41.78</v>
    <v>44.91</v>
    <v>42.13</v>
    <v>44.34</v>
    <v>39.99</v>
  </a>
  <a r="1" c="108">
    <v>27.855</v>
    <v>28.864999999999998</v>
    <v>30.54</v>
    <v>30.38</v>
    <v>31.65</v>
    <v>32.594999999999999</v>
    <v>33.625</v>
    <v>32.630000000000003</v>
    <v>33.17</v>
    <v>30.91</v>
    <v>34.755000000000003</v>
    <v>34.524999999999999</v>
    <v>37.71</v>
    <v>37.42</v>
    <v>37.590000000000003</v>
    <v>39.19</v>
    <v>41.69</v>
    <v>38.92</v>
    <v>40.450000000000003</v>
    <v>40.61</v>
    <v>38.479999999999997</v>
    <v>36.03</v>
    <v>37.54</v>
    <v>40.049999999999997</v>
    <v>42.53</v>
    <v>36.21</v>
    <v>34.17</v>
    <v>31.39</v>
    <v>31.18</v>
    <v>32.81</v>
    <v>35.78</v>
    <v>36.99</v>
    <v>35.409999999999997</v>
    <v>38.14</v>
    <v>39.01</v>
    <v>34.049999999999997</v>
    <v>36.57</v>
    <v>38.67</v>
    <v>39.979999999999997</v>
    <v>43.53</v>
    <v>41</v>
    <v>42.28</v>
    <v>43.17</v>
    <v>44.26</v>
    <v>45.08</v>
    <v>44.82</v>
    <v>44.15</v>
    <v>44.97</v>
    <v>43.19</v>
    <v>40.43</v>
    <v>34.380000000000003</v>
    <v>37.630000000000003</v>
    <v>39.6</v>
    <v>38.979999999999997</v>
    <v>42.8</v>
    <v>44.81</v>
    <v>46.26</v>
    <v>42.24</v>
    <v>50.24</v>
    <v>52.4</v>
    <v>49.57</v>
    <v>52.72</v>
    <v>54.11</v>
    <v>56.15</v>
    <v>57.34</v>
    <v>57.02</v>
    <v>58.83</v>
    <v>60.68</v>
    <v>55.93</v>
    <v>51.43</v>
    <v>49.98</v>
    <v>50.33</v>
    <v>49.99</v>
    <v>46.76</v>
    <v>46.82</v>
    <v>39.76</v>
    <v>44.28</v>
    <v>39.24</v>
    <v>37.520000000000003</v>
    <v>36.19</v>
    <v>29.33</v>
    <v>31.74</v>
    <v>36.64</v>
    <v>34.97</v>
    <v>39.35</v>
    <v>37.17</v>
    <v>37.909999999999997</v>
    <v>41.37</v>
    <v>39.35</v>
    <v>41.55</v>
    <v>45.26</v>
    <v>46.76</v>
    <v>44.34</v>
    <v>41.29</v>
    <v>41.89</v>
    <v>43.85</v>
    <v>46.54</v>
    <v>42.85</v>
    <v>43.35</v>
    <v>38.11</v>
    <v>40.03</v>
    <v>39.159999999999997</v>
    <v>41.27</v>
    <v>39.57</v>
    <v>41.77</v>
    <v>43.67</v>
    <v>43.19</v>
    <v>37.53</v>
  </a>
  <a r="1" c="108">
    <v>81.37</v>
    <v>81.7</v>
    <v>81.95</v>
    <v>78.459999999999994</v>
    <v>78.95</v>
    <v>78.010000000000005</v>
    <v>83.6</v>
    <v>79.67</v>
    <v>77.7</v>
    <v>68.69</v>
    <v>71.010000000000005</v>
    <v>71.97</v>
    <v>74.959999999999994</v>
    <v>81.37</v>
    <v>81.55</v>
    <v>72.59</v>
    <v>74.290000000000006</v>
    <v>77.92</v>
    <v>77.260000000000005</v>
    <v>67.459999999999994</v>
    <v>66.92</v>
    <v>61.9</v>
    <v>59.19</v>
    <v>61.27</v>
    <v>71.790000000000006</v>
    <v>69.209999999999994</v>
    <v>62.68</v>
    <v>64.17</v>
    <v>52.09</v>
    <v>48.83</v>
    <v>49.95</v>
    <v>52.19</v>
    <v>54</v>
    <v>50.6</v>
    <v>54.83</v>
    <v>44.6</v>
    <v>49.97</v>
    <v>54.34</v>
    <v>48.15</v>
    <v>48.71</v>
    <v>42.07</v>
    <v>47.1</v>
    <v>45.73</v>
    <v>43.13</v>
    <v>47.19</v>
    <v>49.45</v>
    <v>55.03</v>
    <v>50.58</v>
    <v>51.21</v>
    <v>52.12</v>
    <v>47.94</v>
    <v>49.48</v>
    <v>54.69</v>
    <v>52.19</v>
    <v>54.62</v>
    <v>50.76</v>
    <v>46.95</v>
    <v>45.79</v>
    <v>54.59</v>
    <v>53.56</v>
    <v>53.73</v>
    <v>51.52</v>
    <v>60.75</v>
    <v>60.34</v>
    <v>56.07</v>
    <v>57.09</v>
    <v>59.38</v>
    <v>52.49</v>
    <v>49.46</v>
    <v>47.81</v>
    <v>46.23</v>
    <v>51.49</v>
    <v>51.57</v>
    <v>54.01</v>
    <v>56.7</v>
    <v>58.05</v>
    <v>56.32</v>
    <v>52.27</v>
    <v>59.56</v>
    <v>70.72</v>
    <v>66.680000000000007</v>
    <v>75.900000000000006</v>
    <v>80.17</v>
    <v>76.87</v>
    <v>77.25</v>
    <v>75.709999999999994</v>
    <v>75.5</v>
    <v>82.1</v>
    <v>82.3</v>
    <v>94.57</v>
    <v>91.47</v>
    <v>87.33</v>
    <v>86.82</v>
    <v>91</v>
    <v>107.08</v>
    <v>100.8</v>
    <v>109.19</v>
    <v>111.98</v>
    <v>111.9</v>
    <v>103.04</v>
    <v>99.27</v>
    <v>98.32</v>
    <v>100.83</v>
    <v>112.72</v>
    <v>110.52</v>
    <v>108.52</v>
    <v>122.24</v>
    <v>118.27</v>
  </a>
  <a r="1" c="108">
    <v>251.51580000000001</v>
    <v>238.952</v>
    <v>239.78100000000001</v>
    <v>253.2936</v>
    <v>266.87060000000002</v>
    <v>222.7406</v>
    <v>267.0548</v>
    <v>281.51609999999999</v>
    <v>288.3322</v>
    <v>258.07409999999999</v>
    <v>270.8682</v>
    <v>261.20580000000001</v>
    <v>255.36600000000001</v>
    <v>288.60000000000002</v>
    <v>273.42</v>
    <v>271.20999999999998</v>
    <v>247.77</v>
    <v>271.36</v>
    <v>289.58999999999997</v>
    <v>316.56</v>
    <v>313.12</v>
    <v>311.66000000000003</v>
    <v>322.17</v>
    <v>318.57</v>
    <v>347.81</v>
    <v>288.99</v>
    <v>273.82</v>
    <v>273.60000000000002</v>
    <v>293.95999999999998</v>
    <v>290.24</v>
    <v>334.37</v>
    <v>353.49</v>
    <v>353.31</v>
    <v>304.27</v>
    <v>333.72</v>
    <v>300.92</v>
    <v>333.78</v>
    <v>328.01</v>
    <v>236.38</v>
    <v>229.24</v>
    <v>219.29</v>
    <v>233.87</v>
    <v>237.82</v>
    <v>219.75</v>
    <v>232.82</v>
    <v>298.70999999999998</v>
    <v>299.81</v>
    <v>296.73</v>
    <v>268.85000000000002</v>
    <v>308.39</v>
    <v>316.38</v>
    <v>296.83</v>
    <v>307.08999999999997</v>
    <v>267.55</v>
    <v>274.69</v>
    <v>287.64</v>
    <v>283.68</v>
    <v>252.07</v>
    <v>240.17</v>
    <v>244.86</v>
    <v>282.61</v>
    <v>272.88</v>
    <v>279.75</v>
    <v>267.33</v>
    <v>267.48</v>
    <v>346.27</v>
    <v>326.73</v>
    <v>338.91</v>
    <v>282.99</v>
    <v>266.68</v>
    <v>235.74</v>
    <v>239.92</v>
    <v>226</v>
    <v>211.01</v>
    <v>210.6</v>
    <v>207.44</v>
    <v>200</v>
    <v>203.94</v>
    <v>215.06</v>
    <v>195.38</v>
    <v>267</v>
    <v>283.44</v>
    <v>305.17</v>
    <v>276.92</v>
    <v>290.89999999999998</v>
    <v>269.86</v>
    <v>278.02999999999997</v>
    <v>304.23</v>
    <v>296.41000000000003</v>
    <v>284.85000000000002</v>
    <v>270.19</v>
    <v>267.36</v>
    <v>257.01</v>
    <v>237.54</v>
    <v>234.08</v>
    <v>258.77</v>
    <v>246.66</v>
    <v>216.99</v>
    <v>215.63</v>
    <v>214.82</v>
    <v>224.94</v>
    <v>231.82</v>
    <v>213.2</v>
    <v>204.76</v>
    <v>193.84</v>
    <v>174</v>
    <v>160.63</v>
    <v>152.91999999999999</v>
  </a>
  <a r="1" c="108">
    <v>81.180000000000007</v>
    <v>82.24</v>
    <v>84.57</v>
    <v>81.03</v>
    <v>84.43</v>
    <v>87.27</v>
    <v>89.25</v>
    <v>87.27</v>
    <v>85.55</v>
    <v>81.02</v>
    <v>86.44</v>
    <v>88.78</v>
    <v>89.78</v>
    <v>93.77</v>
    <v>93.1</v>
    <v>96.92</v>
    <v>106.21</v>
    <v>103.87</v>
    <v>107.32</v>
    <v>103.07</v>
    <v>102.79</v>
    <v>110.13</v>
    <v>115.32</v>
    <v>116.96</v>
    <v>124.66</v>
    <v>117.3</v>
    <v>120.95</v>
    <v>119.48</v>
    <v>125.06</v>
    <v>130.36000000000001</v>
    <v>134.69999999999999</v>
    <v>158.44</v>
    <v>160.08000000000001</v>
    <v>149.83000000000001</v>
    <v>139.69999999999999</v>
    <v>126.52</v>
    <v>133.55000000000001</v>
    <v>132.63</v>
    <v>138.74</v>
    <v>149.06</v>
    <v>131.22</v>
    <v>133.91999999999999</v>
    <v>139.69999999999999</v>
    <v>144.96</v>
    <v>145.97</v>
    <v>141.56</v>
    <v>151.94</v>
    <v>145.66999999999999</v>
    <v>149.54</v>
    <v>151.74</v>
    <v>155.24</v>
    <v>163.55000000000001</v>
    <v>180.86</v>
    <v>184.03</v>
    <v>178.3</v>
    <v>165.42</v>
    <v>162.59</v>
    <v>148.25</v>
    <v>160.86000000000001</v>
    <v>161.99</v>
    <v>144.79</v>
    <v>148.44</v>
    <v>151.72</v>
    <v>162.83000000000001</v>
    <v>154.15</v>
    <v>163.51</v>
    <v>174.09</v>
    <v>176.38</v>
    <v>164.06</v>
    <v>166.48</v>
    <v>151.63</v>
    <v>166.99</v>
    <v>167.81</v>
    <v>176.8</v>
    <v>197.05</v>
    <v>189.58</v>
    <v>188.12</v>
    <v>180.02</v>
    <v>207.77</v>
    <v>192.2</v>
    <v>182.27</v>
    <v>199.06</v>
    <v>189.35</v>
    <v>175.56</v>
    <v>180.09</v>
    <v>164.24</v>
    <v>150.72</v>
    <v>163.34</v>
    <v>152.88999999999999</v>
    <v>167.33</v>
    <v>167.57</v>
    <v>156.78</v>
    <v>151.13999999999999</v>
    <v>140.99</v>
    <v>158.69</v>
    <v>163.41</v>
    <v>165.83</v>
    <v>173.77</v>
    <v>173.73</v>
    <v>162.69</v>
    <v>164.68</v>
    <v>166.02</v>
    <v>171.48</v>
    <v>173.03</v>
    <v>176.54</v>
    <v>181.93</v>
    <v>176.18</v>
    <v>175.3</v>
  </a>
  <a r="1" c="108">
    <v>1.411</v>
    <v>1.3994</v>
    <v>1.3050999999999999</v>
    <v>1.3150999999999999</v>
    <v>1.3817999999999999</v>
    <v>1.3419000000000001</v>
    <v>1.3160000000000001</v>
    <v>1.3305</v>
    <v>1.3030999999999999</v>
    <v>1.3139000000000001</v>
    <v>1.3533999999999999</v>
    <v>1.3855999999999999</v>
    <v>1.3180000000000001</v>
    <v>1.3057000000000001</v>
    <v>1.3108</v>
    <v>1.3346</v>
    <v>1.3454999999999999</v>
    <v>1.2995000000000001</v>
    <v>1.2494000000000001</v>
    <v>1.2582</v>
    <v>1.2763</v>
    <v>1.3057000000000001</v>
    <v>1.3213999999999999</v>
    <v>1.2816000000000001</v>
    <v>1.2413000000000001</v>
    <v>1.2882</v>
    <v>1.3021</v>
    <v>1.3278000000000001</v>
    <v>1.321</v>
    <v>1.3501000000000001</v>
    <v>1.3456999999999999</v>
    <v>1.3893</v>
    <v>1.3826000000000001</v>
    <v>1.4136</v>
    <v>1.3661000000000001</v>
    <v>1.4176</v>
    <v>1.3742000000000001</v>
    <v>1.4092</v>
    <v>1.4086000000000001</v>
    <v>1.4184000000000001</v>
    <v>1.4402999999999999</v>
    <v>1.4242999999999999</v>
    <v>1.4609000000000001</v>
    <v>1.4841</v>
    <v>1.4813000000000001</v>
    <v>1.4502999999999999</v>
    <v>1.478</v>
    <v>1.4240999999999999</v>
    <v>1.4941</v>
    <v>1.5359</v>
    <v>1.6294999999999999</v>
    <v>1.5356000000000001</v>
    <v>1.4997</v>
    <v>1.4483999999999999</v>
    <v>1.3997999999999999</v>
    <v>1.3555999999999999</v>
    <v>1.3958999999999999</v>
    <v>1.4229000000000001</v>
    <v>1.3611</v>
    <v>1.2994000000000001</v>
    <v>1.3082</v>
    <v>1.2975000000000001</v>
    <v>1.3158000000000001</v>
    <v>1.2957000000000001</v>
    <v>1.2929999999999999</v>
    <v>1.3331999999999999</v>
    <v>1.3613</v>
    <v>1.3667</v>
    <v>1.3835</v>
    <v>1.3292999999999999</v>
    <v>1.4029</v>
    <v>1.377</v>
    <v>1.4146000000000001</v>
    <v>1.3767</v>
    <v>1.3365</v>
    <v>1.4154</v>
    <v>1.3935</v>
    <v>1.4483999999999999</v>
    <v>1.4312</v>
    <v>1.4618</v>
    <v>1.5609999999999999</v>
    <v>1.5625</v>
    <v>1.4732000000000001</v>
    <v>1.4674</v>
    <v>1.417</v>
    <v>1.4859</v>
    <v>1.4954000000000001</v>
    <v>1.5107999999999999</v>
    <v>1.5369999999999999</v>
    <v>1.4997</v>
    <v>1.4881</v>
    <v>1.542</v>
    <v>1.5538000000000001</v>
    <v>1.5778000000000001</v>
    <v>1.5138</v>
    <v>1.468</v>
    <v>1.5227999999999999</v>
    <v>1.5382</v>
    <v>1.5329999999999999</v>
    <v>1.5444</v>
    <v>1.5028999999999999</v>
    <v>1.4995000000000001</v>
    <v>1.5286</v>
    <v>1.4782</v>
    <v>1.4464999999999999</v>
    <v>1.5193000000000001</v>
    <v>1.5351999999999999</v>
    <v>1.6157999999999999</v>
  </a>
  <a r="1" c="108">
    <v>27.554300000000001</v>
    <v>31.9543</v>
    <v>32.44</v>
    <v>32.08</v>
    <v>32.17</v>
    <v>30.6</v>
    <v>33.6</v>
    <v>38.479999999999997</v>
    <v>38.18</v>
    <v>38.909999999999997</v>
    <v>45.7</v>
    <v>42.67</v>
    <v>44.52</v>
    <v>44.13</v>
    <v>49.15</v>
    <v>51.81</v>
    <v>59.39</v>
    <v>57.33</v>
    <v>58.34</v>
    <v>54.26</v>
    <v>56.96</v>
    <v>55.98</v>
    <v>59.61</v>
    <v>68.47</v>
    <v>73.06</v>
    <v>72.44</v>
    <v>69.989999999999995</v>
    <v>76.53</v>
    <v>68.25</v>
    <v>74.58</v>
    <v>75.03</v>
    <v>79.56</v>
    <v>79.36</v>
    <v>70.16</v>
    <v>64.59</v>
    <v>52.96</v>
    <v>59.24</v>
    <v>68.84</v>
    <v>71.06</v>
    <v>74.41</v>
    <v>62.67</v>
    <v>69.73</v>
    <v>76.53</v>
    <v>63.65</v>
    <v>68.989999999999995</v>
    <v>71.83</v>
    <v>80.64</v>
    <v>87.8</v>
    <v>84.69</v>
    <v>75.650000000000006</v>
    <v>57</v>
    <v>76.73</v>
    <v>78.09</v>
    <v>87.27</v>
    <v>99.59</v>
    <v>110.91</v>
    <v>111.29</v>
    <v>111.55</v>
    <v>108.8</v>
    <v>99.79</v>
    <v>108.82</v>
    <v>100.35</v>
    <v>114.81</v>
    <v>116.27</v>
    <v>116.24</v>
    <v>114.98</v>
    <v>112.35</v>
    <v>116.51</v>
    <v>105.71</v>
    <v>122.24</v>
    <v>106.86</v>
    <v>101.6</v>
    <v>99.28</v>
    <v>96.64</v>
    <v>90.9</v>
    <v>89.93</v>
    <v>82.06</v>
    <v>65.19</v>
    <v>76.989999999999995</v>
    <v>70.69</v>
    <v>63.34</v>
    <v>68.41</v>
    <v>85.3</v>
    <v>80.209999999999994</v>
    <v>88.72</v>
    <v>83.11</v>
    <v>78.27</v>
    <v>74.52</v>
    <v>72.67</v>
    <v>81.95</v>
    <v>83.05</v>
    <v>76.45</v>
    <v>69.47</v>
    <v>66.819999999999993</v>
    <v>70.94</v>
    <v>78.28</v>
    <v>72.489999999999995</v>
    <v>80.88</v>
    <v>82.03</v>
    <v>73.64</v>
    <v>84.82</v>
    <v>84.29</v>
    <v>86.52</v>
    <v>100.4</v>
    <v>103.3</v>
    <v>90.43</v>
    <v>90</v>
    <v>85.8</v>
  </a>
  <a r="1" c="108">
    <v>64.91</v>
    <v>64.819999999999993</v>
    <v>68.930000000000007</v>
    <v>72.760000000000005</v>
    <v>74.099999999999994</v>
    <v>84.51</v>
    <v>82.58</v>
    <v>73.989999999999995</v>
    <v>74.84</v>
    <v>74.040000000000006</v>
    <v>72.47</v>
    <v>72.36</v>
    <v>73.44</v>
    <v>78</v>
    <v>77.77</v>
    <v>79.760000000000005</v>
    <v>78.180000000000007</v>
    <v>77.95</v>
    <v>81.099999999999994</v>
    <v>80.900000000000006</v>
    <v>80.91</v>
    <v>87.76</v>
    <v>91.56</v>
    <v>91.49</v>
    <v>83.17</v>
    <v>79.36</v>
    <v>82.13</v>
    <v>86.58</v>
    <v>83.14</v>
    <v>85.38</v>
    <v>88.25</v>
    <v>87.53</v>
    <v>87.97</v>
    <v>88.53</v>
    <v>95.41</v>
    <v>90.77</v>
    <v>95.67</v>
    <v>101.62</v>
    <v>104.26</v>
    <v>108.19</v>
    <v>113.02</v>
    <v>116</v>
    <v>114.78</v>
    <v>127.32</v>
    <v>124.23</v>
    <v>123.27</v>
    <v>121.03</v>
    <v>122.85</v>
    <v>136.19999999999999</v>
    <v>123.66</v>
    <v>119.56</v>
    <v>121.69</v>
    <v>127</v>
    <v>128.66</v>
    <v>147.27000000000001</v>
    <v>141.34</v>
    <v>144.88</v>
    <v>150.51</v>
    <v>153.38</v>
    <v>153.47</v>
    <v>159.02000000000001</v>
    <v>141.88</v>
    <v>149.91999999999999</v>
    <v>155.99</v>
    <v>155.02000000000001</v>
    <v>154.13</v>
    <v>170.11</v>
    <v>182.25</v>
    <v>169.04</v>
    <v>174.18</v>
    <v>168.57</v>
    <v>188.86</v>
    <v>160.80000000000001</v>
    <v>151.09</v>
    <v>165.53</v>
    <v>154.08000000000001</v>
    <v>151.25</v>
    <v>148.77000000000001</v>
    <v>155.44</v>
    <v>148.44999999999999</v>
    <v>130.16</v>
    <v>145.34</v>
    <v>151.76</v>
    <v>152.41999999999999</v>
    <v>156.49</v>
    <v>140.38</v>
    <v>146.49</v>
    <v>148.25</v>
    <v>144.44999999999999</v>
    <v>142.75</v>
    <v>147.43</v>
    <v>138.74</v>
    <v>123.83</v>
    <v>117.65</v>
    <v>131.84</v>
    <v>131.99</v>
    <v>124.02</v>
    <v>118.54</v>
    <v>122.21</v>
    <v>122.32</v>
    <v>130.77000000000001</v>
    <v>129.16</v>
    <v>142.36000000000001</v>
    <v>143.12</v>
    <v>146.24</v>
    <v>138.11000000000001</v>
    <v>136.94</v>
    <v>124.49</v>
  </a>
  <a r="1" c="108">
    <v>56.26</v>
    <v>54.98</v>
    <v>57.9</v>
    <v>56.78</v>
    <v>53.4</v>
    <v>56.69</v>
    <v>61.83</v>
    <v>62.24</v>
    <v>64.3</v>
    <v>62.54</v>
    <v>67.59</v>
    <v>65.599999999999994</v>
    <v>66.11</v>
    <v>68.58</v>
    <v>65.87</v>
    <v>65</v>
    <v>63.92</v>
    <v>57.73</v>
    <v>55.32</v>
    <v>58.45</v>
    <v>64.569999999999993</v>
    <v>63.49</v>
    <v>76.03</v>
    <v>80.25</v>
    <v>82.39</v>
    <v>78.09</v>
    <v>77.98</v>
    <v>80.849999999999994</v>
    <v>78.88</v>
    <v>84.75</v>
    <v>87.43</v>
    <v>95.78</v>
    <v>99.1</v>
    <v>99</v>
    <v>87.6</v>
    <v>83.2</v>
    <v>92.12</v>
    <v>94.83</v>
    <v>93.1</v>
    <v>97.66</v>
    <v>92.99</v>
    <v>99.12</v>
    <v>106.03</v>
    <v>106.01</v>
    <v>109.85</v>
    <v>109.67</v>
    <v>116.15</v>
    <v>116.42</v>
    <v>112.19</v>
    <v>108.78</v>
    <v>86.97</v>
    <v>91.36</v>
    <v>96.96</v>
    <v>85.24</v>
    <v>89.67</v>
    <v>91.08</v>
    <v>93.32</v>
    <v>85.17</v>
    <v>107.52</v>
    <v>122.81</v>
    <v>111.29</v>
    <v>116.64</v>
    <v>119.91</v>
    <v>130.94</v>
    <v>126.39</v>
    <v>124</v>
    <v>122.69</v>
    <v>118.4</v>
    <v>108.85</v>
    <v>113.2</v>
    <v>109.09</v>
    <v>114.28</v>
    <v>97.75</v>
    <v>91.39</v>
    <v>90.46</v>
    <v>99.77</v>
    <v>85.02</v>
    <v>70.23</v>
    <v>81.260000000000005</v>
    <v>86.27</v>
    <v>84.27</v>
    <v>95.69</v>
    <v>117.67</v>
    <v>116.07</v>
    <v>118.19</v>
    <v>110.54</v>
    <v>106.13</v>
    <v>106.73</v>
    <v>103.62</v>
    <v>112.13</v>
    <v>114.64</v>
    <v>121.81</v>
    <v>112.95</v>
    <v>115.97</v>
    <v>130.38</v>
    <v>138.38999999999999</v>
    <v>140.28</v>
    <v>148.96</v>
    <v>146.76</v>
    <v>129.55000000000001</v>
    <v>139.76</v>
    <v>145.32</v>
    <v>143.22999999999999</v>
    <v>150.61000000000001</v>
    <v>150.51</v>
    <v>139.72</v>
    <v>154.87</v>
    <v>151.27000000000001</v>
  </a>
  <a r="1" c="108">
    <v>112.5</v>
    <v>90.76</v>
    <v>96.26</v>
    <v>93.21</v>
    <v>94.33</v>
    <v>89.62</v>
    <v>98.09</v>
    <v>103.62</v>
    <v>101.14</v>
    <v>98.1</v>
    <v>104.61</v>
    <v>90.32</v>
    <v>88.43</v>
    <v>79.33</v>
    <v>81.62</v>
    <v>80.72</v>
    <v>67.8</v>
    <v>73.8</v>
    <v>75.650000000000006</v>
    <v>87.89</v>
    <v>88.29</v>
    <v>89.43</v>
    <v>95.15</v>
    <v>103.69</v>
    <v>114.31</v>
    <v>105.84</v>
    <v>111.8</v>
    <v>109.85</v>
    <v>134.58000000000001</v>
    <v>125.72</v>
    <v>134.97999999999999</v>
    <v>132.81</v>
    <v>137.55000000000001</v>
    <v>129.61000000000001</v>
    <v>111.4</v>
    <v>103.46</v>
    <v>116.14</v>
    <v>125.17</v>
    <v>129.68</v>
    <v>131.58000000000001</v>
    <v>105.13</v>
    <v>113.59</v>
    <v>104.23</v>
    <v>88.34</v>
    <v>95.47</v>
    <v>96.06</v>
    <v>107.34</v>
    <v>117.22</v>
    <v>113.5</v>
    <v>105.51</v>
    <v>66.83</v>
    <v>73.78</v>
    <v>75.510000000000005</v>
    <v>72.52</v>
    <v>71.3</v>
    <v>68.83</v>
    <v>67.97</v>
    <v>66.849999999999994</v>
    <v>85.75</v>
    <v>103.74</v>
    <v>101.05</v>
    <v>117.08</v>
    <v>123.16</v>
    <v>133.29</v>
    <v>124.08</v>
    <v>117.81</v>
    <v>113.52</v>
    <v>116.13</v>
    <v>111.04</v>
    <v>127.17</v>
    <v>116.04</v>
    <v>118.86</v>
    <v>110.84</v>
    <v>132.04</v>
    <v>113.44</v>
    <v>104.34</v>
    <v>101.09</v>
    <v>89.65</v>
    <v>98.63</v>
    <v>91.33</v>
    <v>84.93</v>
    <v>92.69</v>
    <v>113.12</v>
    <v>105.67</v>
    <v>123.85</v>
    <v>118.19</v>
    <v>116.67</v>
    <v>114.79</v>
    <v>106.31</v>
    <v>123.3</v>
    <v>131.33000000000001</v>
    <v>116.63</v>
    <v>116.09</v>
    <v>112.53</v>
    <v>129.38</v>
    <v>144.19999999999999</v>
    <v>143.66999999999999</v>
    <v>185.92</v>
    <v>187.76</v>
    <v>163.63999999999999</v>
    <v>186.88</v>
    <v>175.06</v>
    <v>175.59</v>
    <v>171.26</v>
    <v>193.87</v>
    <v>197.93</v>
    <v>231.4</v>
    <v>230.98</v>
  </a>
  <a r="1" c="108">
    <v>67.53</v>
    <v>65.64</v>
    <v>70.650000000000006</v>
    <v>70.92</v>
    <v>70.41</v>
    <v>73.2</v>
    <v>74.430000000000007</v>
    <v>74.34</v>
    <v>74.14</v>
    <v>71.36</v>
    <v>65.23</v>
    <v>65.44</v>
    <v>64.58</v>
    <v>72.98</v>
    <v>73.19</v>
    <v>72.040000000000006</v>
    <v>76.36</v>
    <v>74.13</v>
    <v>72.2</v>
    <v>71.64</v>
    <v>72.849999999999994</v>
    <v>70.45</v>
    <v>72.45</v>
    <v>75.45</v>
    <v>74.239999999999995</v>
    <v>68.97</v>
    <v>71.680000000000007</v>
    <v>65.23</v>
    <v>63.09</v>
    <v>64.81</v>
    <v>67.010000000000005</v>
    <v>66.41</v>
    <v>66.95</v>
    <v>59.55</v>
    <v>63.52</v>
    <v>59.52</v>
    <v>64.680000000000007</v>
    <v>65.87</v>
    <v>68.540000000000006</v>
    <v>72.790000000000006</v>
    <v>69.62</v>
    <v>71.67</v>
    <v>71.739999999999995</v>
    <v>74.150000000000006</v>
    <v>73.510000000000005</v>
    <v>68.599999999999994</v>
    <v>67.819999999999993</v>
    <v>68.84</v>
    <v>73.78</v>
    <v>67.569999999999993</v>
    <v>66.36</v>
    <v>70.27</v>
    <v>72.33</v>
    <v>73.260000000000005</v>
    <v>77.2</v>
    <v>79.260000000000005</v>
    <v>77.150000000000006</v>
    <v>78.89</v>
    <v>85.64</v>
    <v>85.51</v>
    <v>78</v>
    <v>75.2</v>
    <v>78.83</v>
    <v>80.7</v>
    <v>83.78</v>
    <v>81.349999999999994</v>
    <v>79.5</v>
    <v>77.95</v>
    <v>75.58</v>
    <v>76.19</v>
    <v>75.02</v>
    <v>85.34</v>
    <v>82.45</v>
    <v>76.95</v>
    <v>75.83</v>
    <v>77.05</v>
    <v>78.81</v>
    <v>80.14</v>
    <v>78.739999999999995</v>
    <v>78.209999999999994</v>
    <v>70.25</v>
    <v>73.84</v>
    <v>77.48</v>
    <v>78.790000000000006</v>
    <v>74.53</v>
    <v>73.3</v>
    <v>75.150000000000006</v>
    <v>79.8</v>
    <v>74.38</v>
    <v>77.040000000000006</v>
    <v>76.260000000000005</v>
    <v>73.47</v>
    <v>71.11</v>
    <v>75.12</v>
    <v>78.77</v>
    <v>79.709999999999994</v>
    <v>84.2</v>
    <v>86.52</v>
    <v>90.05</v>
    <v>91.92</v>
    <v>92.96</v>
    <v>97.04</v>
    <v>99.19</v>
    <v>106.5</v>
    <v>103.81</v>
    <v>93.71</v>
    <v>96.63</v>
    <v>90.91</v>
  </a>
  <a r="1" c="108">
    <v>104.44</v>
    <v>105.21</v>
    <v>108.2</v>
    <v>112.08</v>
    <v>112.69</v>
    <v>121.3</v>
    <v>125.23</v>
    <v>119.34</v>
    <v>118.13</v>
    <v>115.99</v>
    <v>111.3</v>
    <v>115.21</v>
    <v>113.25</v>
    <v>122.21</v>
    <v>124.55</v>
    <v>123.47</v>
    <v>128.25</v>
    <v>132.29</v>
    <v>132.72</v>
    <v>132.37</v>
    <v>130.01</v>
    <v>139.41</v>
    <v>139.33000000000001</v>
    <v>139.72</v>
    <v>138.19</v>
    <v>129.88</v>
    <v>128.15</v>
    <v>126.49</v>
    <v>119.62</v>
    <v>121.34</v>
    <v>132.52000000000001</v>
    <v>134.69</v>
    <v>138.16999999999999</v>
    <v>139.99</v>
    <v>146.9</v>
    <v>129.05000000000001</v>
    <v>133.08000000000001</v>
    <v>136.63999999999999</v>
    <v>139.79</v>
    <v>141.19999999999999</v>
    <v>131.15</v>
    <v>139.28</v>
    <v>130.22</v>
    <v>128.36000000000001</v>
    <v>129.38</v>
    <v>132.04</v>
    <v>137.49</v>
    <v>145.87</v>
    <v>148.87</v>
    <v>134.47999999999999</v>
    <v>131.13</v>
    <v>150.04</v>
    <v>148.75</v>
    <v>140.63</v>
    <v>145.76</v>
    <v>153.41</v>
    <v>148.88</v>
    <v>137.11000000000001</v>
    <v>144.68</v>
    <v>157.38</v>
    <v>163.13</v>
    <v>158.46</v>
    <v>164.35</v>
    <v>162.72999999999999</v>
    <v>169.25</v>
    <v>164.74</v>
    <v>172.2</v>
    <v>173.13</v>
    <v>161.5</v>
    <v>162.88</v>
    <v>155.93</v>
    <v>171.07</v>
    <v>172.29</v>
    <v>164.57</v>
    <v>177.23</v>
    <v>180.46</v>
    <v>179.53</v>
    <v>177.51</v>
    <v>174.52</v>
    <v>161.34</v>
    <v>163.36000000000001</v>
    <v>173.97</v>
    <v>178</v>
    <v>176.65</v>
    <v>163.41999999999999</v>
    <v>153.26</v>
    <v>155</v>
    <v>163.69999999999999</v>
    <v>155.06</v>
    <v>165.52</v>
    <v>167.53</v>
    <v>161.68</v>
    <v>155.75</v>
    <v>148.34</v>
    <v>154.66</v>
    <v>156.74</v>
    <v>158.9</v>
    <v>161.38</v>
    <v>158.19</v>
    <v>144.59</v>
    <v>146.66999999999999</v>
    <v>146.16</v>
    <v>157.85</v>
    <v>165.86</v>
    <v>162.06</v>
    <v>159.86000000000001</v>
    <v>155.01</v>
    <v>144.62</v>
  </a>
  <a r="1" c="81">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81">
    <v>31.58</v>
    <v>34.520000000000003</v>
    <v>33.19</v>
    <v>32.76</v>
    <v>38.5</v>
    <v>42.03</v>
    <v>37.97</v>
    <v>40.119999999999997</v>
    <v>34.49</v>
    <v>41.21</v>
    <v>49.02</v>
    <v>51.3</v>
    <v>53.15</v>
    <v>49.18</v>
    <v>50.2</v>
    <v>53.31</v>
    <v>57.77</v>
    <v>49.37</v>
    <v>48.25</v>
    <v>60.36</v>
    <v>67.88</v>
    <v>73.290000000000006</v>
    <v>70.73</v>
    <v>50.07</v>
    <v>58.97</v>
    <v>68.87</v>
    <v>79.27</v>
    <v>78.290000000000006</v>
    <v>79.52</v>
    <v>82.65</v>
    <v>86.22</v>
    <v>96.42</v>
    <v>106.56</v>
    <v>92.91</v>
    <v>89.66</v>
    <v>84.27</v>
    <v>94.48</v>
    <v>89.46</v>
    <v>95.92</v>
    <v>98.4</v>
    <v>112.35</v>
    <v>112.62</v>
    <v>125.25</v>
    <v>109.4</v>
    <v>104.46</v>
    <v>75.819999999999993</v>
    <v>72.91</v>
    <v>68.36</v>
    <v>56.13</v>
    <v>56.3</v>
    <v>47.08</v>
    <v>54.77</v>
    <v>59.64</v>
    <v>55.88</v>
    <v>66.19</v>
    <v>68.44</v>
    <v>64.150000000000006</v>
    <v>72.28</v>
    <v>72.930000000000007</v>
    <v>73.22</v>
    <v>63.48</v>
    <v>61.85</v>
    <v>66.97</v>
    <v>70.81</v>
    <v>72.52</v>
    <v>67.849999999999994</v>
    <v>64.010000000000005</v>
    <v>68.900000000000006</v>
    <v>67.12</v>
    <v>69.52</v>
    <v>69.760000000000005</v>
    <v>66.209999999999994</v>
    <v>61.37</v>
    <v>49.46</v>
    <v>49.6</v>
    <v>59.28</v>
    <v>57.17</v>
    <v>61.25</v>
    <v>70.95</v>
    <v>79.989999999999995</v>
    <v>72.64</v>
  </a>
  <a r="1" c="108">
    <v>75.599999999999994</v>
    <v>84.49</v>
    <v>88.54</v>
    <v>86.4</v>
    <v>85.46</v>
    <v>86.46</v>
    <v>86.61</v>
    <v>74.45</v>
    <v>78.239999999999995</v>
    <v>84.02</v>
    <v>78.849999999999994</v>
    <v>76.069999999999993</v>
    <v>80.209999999999994</v>
    <v>82.47</v>
    <v>87.11</v>
    <v>88.92</v>
    <v>90.16</v>
    <v>92.96</v>
    <v>101.17</v>
    <v>103.75</v>
    <v>106.39</v>
    <v>107.52</v>
    <v>115.1</v>
    <v>114.44</v>
    <v>114.92</v>
    <v>116.02</v>
    <v>118.56</v>
    <v>117.42</v>
    <v>130.44</v>
    <v>137.41999999999999</v>
    <v>145.22999999999999</v>
    <v>158.61000000000001</v>
    <v>160.12</v>
    <v>142.54</v>
    <v>156.06</v>
    <v>148.29</v>
    <v>169.27</v>
    <v>178.04</v>
    <v>181.56</v>
    <v>197.45</v>
    <v>194.98</v>
    <v>209.16</v>
    <v>211.09</v>
    <v>203.85</v>
    <v>188.63</v>
    <v>190.02</v>
    <v>190.74</v>
    <v>192.68</v>
    <v>208.14</v>
    <v>189.75</v>
    <v>180.09</v>
    <v>209.49</v>
    <v>219.01</v>
    <v>206.83</v>
    <v>211.68</v>
    <v>214.8</v>
    <v>204.85</v>
    <v>190.7</v>
    <v>200.72</v>
    <v>216.4</v>
    <v>194.07</v>
    <v>194.03</v>
    <v>198.76</v>
    <v>218.77</v>
    <v>219.92</v>
    <v>227.69</v>
    <v>216.37</v>
    <v>216.26</v>
    <v>205.01</v>
    <v>222.67</v>
    <v>239.91</v>
    <v>253.82</v>
    <v>217.18</v>
    <v>213.72</v>
    <v>222.46</v>
    <v>178.69</v>
    <v>174.55</v>
    <v>167.33</v>
    <v>189.16</v>
    <v>182.22</v>
    <v>173.7</v>
    <v>200.46</v>
    <v>199.81</v>
    <v>205.44</v>
    <v>218.05</v>
    <v>196.83</v>
    <v>211.33</v>
    <v>221.8</v>
    <v>223.32</v>
    <v>225.97</v>
    <v>210.95</v>
    <v>207.79</v>
    <v>202.53</v>
    <v>199.66</v>
    <v>212.2</v>
    <v>205.96</v>
    <v>198.88</v>
    <v>195.29</v>
    <v>189.51</v>
    <v>169.48</v>
    <v>174.32</v>
    <v>177.8</v>
    <v>187.01</v>
    <v>183.9</v>
    <v>189.96</v>
    <v>176.84</v>
    <v>187.18</v>
    <v>206.96</v>
  </a>
  <a r="1" c="108">
    <v>55.09</v>
    <v>50.88</v>
    <v>55.23</v>
    <v>49.87</v>
    <v>53</v>
    <v>51.17</v>
    <v>56.68</v>
    <v>57.46</v>
    <v>57.6</v>
    <v>59.92</v>
    <v>60.26</v>
    <v>62.14</v>
    <v>64.650000000000006</v>
    <v>63.98</v>
    <v>65.86</v>
    <v>68.459999999999994</v>
    <v>69.84</v>
    <v>68.930000000000007</v>
    <v>72.7</v>
    <v>74.77</v>
    <v>74.489999999999995</v>
    <v>83.18</v>
    <v>84.17</v>
    <v>85.54</v>
    <v>95.01</v>
    <v>93.77</v>
    <v>91.27</v>
    <v>93.52</v>
    <v>98.84</v>
    <v>98.61</v>
    <v>106.08</v>
    <v>112.33</v>
    <v>114.37</v>
    <v>106.81</v>
    <v>110.89</v>
    <v>101.57</v>
    <v>104.43</v>
    <v>112.03</v>
    <v>117.94</v>
    <v>130.6</v>
    <v>123.68</v>
    <v>133.96</v>
    <v>136.27000000000001</v>
    <v>137.86000000000001</v>
    <v>139.03</v>
    <v>143.37</v>
    <v>151.38</v>
    <v>157.69999999999999</v>
    <v>170.23</v>
    <v>162.01</v>
    <v>157.71</v>
    <v>179.21</v>
    <v>183.25</v>
    <v>203.51</v>
    <v>205.01</v>
    <v>225.53</v>
    <v>210.33</v>
    <v>202.47</v>
    <v>214.07</v>
    <v>222.42</v>
    <v>231.96</v>
    <v>232.38</v>
    <v>235.77</v>
    <v>252.18</v>
    <v>249.68</v>
    <v>270.89999999999998</v>
    <v>284.91000000000003</v>
    <v>301.88</v>
    <v>281.92</v>
    <v>331.62</v>
    <v>330.59</v>
    <v>336.32</v>
    <v>310.98</v>
    <v>298.79000000000002</v>
    <v>308.31</v>
    <v>277.52</v>
    <v>271.87</v>
    <v>256.83</v>
    <v>280.74</v>
    <v>261.47000000000003</v>
    <v>232.9</v>
    <v>232.13</v>
    <v>255.14</v>
    <v>239.82</v>
    <v>247.81</v>
    <v>249.42</v>
    <v>288.3</v>
    <v>307.26</v>
    <v>328.39</v>
    <v>340.54</v>
    <v>335.92</v>
    <v>327.76</v>
    <v>315.75</v>
    <v>338.11</v>
    <v>378.91</v>
    <v>376.04</v>
    <v>397.58</v>
    <v>413.64</v>
    <v>420.72</v>
    <v>389.33</v>
    <v>415.13</v>
    <v>446.95</v>
    <v>418.35</v>
    <v>417.14</v>
    <v>430.3</v>
    <v>406.35</v>
    <v>423.46</v>
    <v>421.5</v>
  </a>
  <a r="1" c="108">
    <v>17.536999999999999</v>
    <v>17.706</v>
    <v>18.817</v>
    <v>19.731000000000002</v>
    <v>20.658999999999999</v>
    <v>21.866</v>
    <v>20.79</v>
    <v>20.725000000000001</v>
    <v>21.652999999999999</v>
    <v>18.712</v>
    <v>19.111000000000001</v>
    <v>18.849</v>
    <v>20.21</v>
    <v>20.318000000000001</v>
    <v>20.722000000000001</v>
    <v>24.088999999999999</v>
    <v>26.157</v>
    <v>26.36</v>
    <v>27.555</v>
    <v>28.661999999999999</v>
    <v>26.824999999999999</v>
    <v>29.574999999999999</v>
    <v>30.497</v>
    <v>29.695</v>
    <v>34.610999999999997</v>
    <v>34.213000000000001</v>
    <v>36.268000000000001</v>
    <v>36.665999999999997</v>
    <v>38.122</v>
    <v>41.262999999999998</v>
    <v>41.585000000000001</v>
    <v>44.216000000000001</v>
    <v>42.084000000000003</v>
    <v>36.142000000000003</v>
    <v>36.939</v>
    <v>33.734000000000002</v>
    <v>39.073999999999998</v>
    <v>45.753</v>
    <v>46.642000000000003</v>
    <v>49.625</v>
    <v>50.963999999999999</v>
    <v>55.405999999999999</v>
    <v>61.54</v>
    <v>61.487000000000002</v>
    <v>59.32</v>
    <v>54.951999999999998</v>
    <v>61.286000000000001</v>
    <v>59.83</v>
    <v>65.299000000000007</v>
    <v>66.759</v>
    <v>58.720999999999997</v>
    <v>64.825999999999993</v>
    <v>65.680000000000007</v>
    <v>71.066999999999993</v>
    <v>84.975999999999999</v>
    <v>84.86</v>
    <v>84.850999999999999</v>
    <v>82.361000000000004</v>
    <v>91.057000000000002</v>
    <v>92.427999999999997</v>
    <v>89.971000000000004</v>
    <v>82.376000000000005</v>
    <v>82.188999999999993</v>
    <v>85.442999999999998</v>
    <v>85.4</v>
    <v>82.82</v>
    <v>88.85</v>
    <v>84.74</v>
    <v>86.06</v>
    <v>86.05</v>
    <v>77.760000000000005</v>
    <v>79.03</v>
    <v>70.16</v>
    <v>61.01</v>
    <v>66.61</v>
    <v>63.62</v>
    <v>60.94</v>
    <v>60.41</v>
    <v>72.59</v>
    <v>69.64</v>
    <v>69.650000000000006</v>
    <v>82.72</v>
    <v>81.040000000000006</v>
    <v>77.28</v>
    <v>77.900000000000006</v>
    <v>70.66</v>
    <v>68.849999999999994</v>
    <v>76.95</v>
    <v>79.400000000000006</v>
    <v>89</v>
    <v>83.97</v>
    <v>81.99</v>
    <v>76.89</v>
    <v>73.41</v>
    <v>83.04</v>
    <v>87.39</v>
    <v>83.48</v>
    <v>87.03</v>
    <v>96.6</v>
    <v>91.53</v>
    <v>78.17</v>
    <v>74.14</v>
    <v>78.02</v>
    <v>77.3</v>
    <v>75.44</v>
    <v>72.790000000000006</v>
    <v>81.34</v>
    <v>71.59</v>
  </a>
  <a r="1" c="108">
    <v>43.7</v>
    <v>45.7</v>
    <v>47.65</v>
    <v>47.07</v>
    <v>48.28</v>
    <v>51.31</v>
    <v>51.26</v>
    <v>50.52</v>
    <v>50.45</v>
    <v>52.63</v>
    <v>55.49</v>
    <v>57.05</v>
    <v>57.38</v>
    <v>61.95</v>
    <v>62.81</v>
    <v>62.99</v>
    <v>63.61</v>
    <v>63.73</v>
    <v>64.22</v>
    <v>65.239999999999995</v>
    <v>66.06</v>
    <v>65.069999999999993</v>
    <v>64.94</v>
    <v>67.61</v>
    <v>68.8</v>
    <v>67.180000000000007</v>
    <v>66.23</v>
    <v>64.680000000000007</v>
    <v>67.430000000000007</v>
    <v>68.36</v>
    <v>72.48</v>
    <v>73.36</v>
    <v>72.66</v>
    <v>72.680000000000007</v>
    <v>77.34</v>
    <v>72.09</v>
    <v>76.709999999999994</v>
    <v>78.430000000000007</v>
    <v>80.38</v>
    <v>82.82</v>
    <v>84.59</v>
    <v>86.64</v>
    <v>88.65</v>
    <v>89.25</v>
    <v>86.55</v>
    <v>87.51</v>
    <v>88.65</v>
    <v>89.63</v>
    <v>95.05</v>
    <v>90.26</v>
    <v>75.06</v>
    <v>78.34</v>
    <v>85.46</v>
    <v>82.05</v>
    <v>87.25</v>
    <v>92.72</v>
    <v>93.35</v>
    <v>88.17</v>
    <v>96.72</v>
    <v>96.3</v>
    <v>90.52</v>
    <v>89.09</v>
    <v>99.35</v>
    <v>106.3</v>
    <v>109.18</v>
    <v>110.01</v>
    <v>118.36</v>
    <v>124.13</v>
    <v>120.06</v>
    <v>134.6</v>
    <v>132.26</v>
    <v>139.44999999999999</v>
    <v>127.66</v>
    <v>120.28</v>
    <v>132.5</v>
    <v>134.27000000000001</v>
    <v>133.84</v>
    <v>130.87</v>
    <v>138.66</v>
    <v>142.72</v>
    <v>136.04</v>
    <v>132.62</v>
    <v>139.29</v>
    <v>128.99</v>
    <v>124.82</v>
    <v>128.93</v>
    <v>135.22</v>
    <v>144.62</v>
    <v>141.63</v>
    <v>153.16999999999999</v>
    <v>151.11000000000001</v>
    <v>144.13</v>
    <v>142.51</v>
    <v>148.49</v>
    <v>161.84</v>
    <v>164.91</v>
    <v>171.12</v>
    <v>183.6</v>
    <v>191.44</v>
    <v>191.7</v>
    <v>185.19</v>
    <v>194.34</v>
    <v>194.32</v>
    <v>208.21</v>
    <v>200.84</v>
    <v>198</v>
    <v>218.3</v>
    <v>201.18</v>
  </a>
  <a r="1" c="108">
    <v>63.31</v>
    <v>56.98</v>
    <v>62.7</v>
    <v>58.37</v>
    <v>61.44</v>
    <v>57.24</v>
    <v>57.49</v>
    <v>57.44</v>
    <v>47.71</v>
    <v>51.35</v>
    <v>55.08</v>
    <v>56.03</v>
    <v>52.59</v>
    <v>59.27</v>
    <v>59.52</v>
    <v>60.23</v>
    <v>66.91</v>
    <v>66.400000000000006</v>
    <v>69.319999999999993</v>
    <v>70.77</v>
    <v>72.540000000000006</v>
    <v>75.67</v>
    <v>72.28</v>
    <v>71.02</v>
    <v>77.98</v>
    <v>82.02</v>
    <v>80.5</v>
    <v>81.819999999999993</v>
    <v>75.349999999999994</v>
    <v>78.989999999999995</v>
    <v>81.5</v>
    <v>78.430000000000007</v>
    <v>77.150000000000006</v>
    <v>69.03</v>
    <v>71.23</v>
    <v>63.48</v>
    <v>69.680000000000007</v>
    <v>70.98</v>
    <v>72.45</v>
    <v>72.959999999999994</v>
    <v>61.93</v>
    <v>63.39</v>
    <v>65.14</v>
    <v>61.39</v>
    <v>60.265000000000001</v>
    <v>60.94</v>
    <v>64.11</v>
    <v>62.02</v>
    <v>61.38</v>
    <v>60.93</v>
    <v>46.47</v>
    <v>58.02</v>
    <v>53</v>
    <v>56.82</v>
    <v>68.319999999999993</v>
    <v>66.86</v>
    <v>69.42</v>
    <v>71.42</v>
    <v>78.13</v>
    <v>81.95</v>
    <v>77.95</v>
    <v>73.48</v>
    <v>78.12</v>
    <v>80.400000000000006</v>
    <v>71.56</v>
    <v>69.260000000000005</v>
    <v>73.53</v>
    <v>76.31</v>
    <v>74.209999999999994</v>
    <v>78.09</v>
    <v>77.98</v>
    <v>88.72</v>
    <v>85.42</v>
    <v>86.13</v>
    <v>89.67</v>
    <v>80.900000000000006</v>
    <v>74.7</v>
    <v>67.489999999999995</v>
    <v>67.959999999999994</v>
    <v>63.17</v>
    <v>57.44</v>
    <v>62.25</v>
    <v>62.21</v>
    <v>57.19</v>
    <v>66.75</v>
    <v>62.63</v>
    <v>60.93</v>
    <v>59.71</v>
    <v>62.49</v>
    <v>65.28</v>
    <v>66.03</v>
    <v>71.61</v>
    <v>67.739999999999995</v>
    <v>64.47</v>
    <v>70.38</v>
    <v>75.53</v>
    <v>77.12</v>
    <v>79.02</v>
    <v>73.290000000000006</v>
    <v>65.680000000000007</v>
    <v>66.150000000000006</v>
    <v>68</v>
    <v>75.680000000000007</v>
    <v>77.77</v>
    <v>77.180000000000007</v>
    <v>74.59</v>
    <v>80.489999999999995</v>
    <v>76.900000000000006</v>
  </a>
  <a r="1" c="108">
    <v>73</v>
    <v>72.84</v>
    <v>79.92</v>
    <v>77.58</v>
    <v>79.39</v>
    <v>81.08</v>
    <v>85.28</v>
    <v>83.05</v>
    <v>81.28</v>
    <v>81.55</v>
    <v>83.08</v>
    <v>81.17</v>
    <v>82.64</v>
    <v>82.92</v>
    <v>81.14</v>
    <v>82.81</v>
    <v>80.89</v>
    <v>84.37</v>
    <v>87.26</v>
    <v>81.05</v>
    <v>83.19</v>
    <v>85.05</v>
    <v>96.42</v>
    <v>96</v>
    <v>100.05</v>
    <v>102.19</v>
    <v>104</v>
    <v>106.45</v>
    <v>106.24</v>
    <v>107.64</v>
    <v>110.62</v>
    <v>119.09</v>
    <v>120.55</v>
    <v>119.84</v>
    <v>123.32</v>
    <v>109.04</v>
    <v>117.41</v>
    <v>126.43</v>
    <v>133</v>
    <v>141.13999999999999</v>
    <v>140</v>
    <v>146.46</v>
    <v>151.72</v>
    <v>161.54</v>
    <v>158.13999999999999</v>
    <v>144.69999999999999</v>
    <v>147.47999999999999</v>
    <v>149.34</v>
    <v>162.47</v>
    <v>155.11000000000001</v>
    <v>139.38</v>
    <v>152.83000000000001</v>
    <v>172.68</v>
    <v>170.2</v>
    <v>188.71</v>
    <v>186.67</v>
    <v>185.31</v>
    <v>177.97</v>
    <v>198.31</v>
    <v>207.59</v>
    <v>183.5</v>
    <v>163.85</v>
    <v>176.69</v>
    <v>188.2</v>
    <v>172.83</v>
    <v>174.72</v>
    <v>189.94</v>
    <v>201.76</v>
    <v>200.27</v>
    <v>210.27</v>
    <v>224.87</v>
    <v>228.73</v>
    <v>196.13</v>
    <v>177.34</v>
    <v>214.63</v>
    <v>204.05</v>
    <v>174.92</v>
    <v>173.09</v>
    <v>190.25</v>
    <v>187.16</v>
    <v>170.53</v>
    <v>182.83</v>
    <v>183.71</v>
    <v>176.42</v>
    <v>181.79</v>
    <v>171.11</v>
    <v>191.86</v>
    <v>194.11</v>
    <v>219.11</v>
    <v>226.03</v>
    <v>228.94</v>
    <v>242.22</v>
    <v>236.24</v>
    <v>227.36</v>
    <v>241.43</v>
    <v>238.86</v>
    <v>241.53</v>
    <v>241.9</v>
    <v>235.73</v>
    <v>217.96</v>
    <v>252.78</v>
    <v>269.55</v>
    <v>261.75</v>
    <v>272.82</v>
    <v>267.95999999999998</v>
    <v>274.72000000000003</v>
    <v>294.20999999999998</v>
    <v>275.43</v>
  </a>
  <a r="1" c="108">
    <v>87.89</v>
    <v>82.4</v>
    <v>89.35</v>
    <v>87.17</v>
    <v>101.62</v>
    <v>97.41</v>
    <v>100.25</v>
    <v>91</v>
    <v>88.45</v>
    <v>86.04</v>
    <v>102.82</v>
    <v>101.07</v>
    <v>99.36</v>
    <v>103.21</v>
    <v>107.99</v>
    <v>114.09</v>
    <v>119.6</v>
    <v>123.51</v>
    <v>128.32</v>
    <v>120.59</v>
    <v>124.41</v>
    <v>125.31</v>
    <v>120.89</v>
    <v>123.15</v>
    <v>138.74</v>
    <v>113.41</v>
    <v>117.62</v>
    <v>121.29</v>
    <v>132.74</v>
    <v>132.9</v>
    <v>135.43</v>
    <v>149.76</v>
    <v>158.5</v>
    <v>147.52000000000001</v>
    <v>153.19</v>
    <v>127.84</v>
    <v>135.88999999999999</v>
    <v>142.30000000000001</v>
    <v>151.68</v>
    <v>158.97</v>
    <v>151.30000000000001</v>
    <v>160.94</v>
    <v>139.33000000000001</v>
    <v>133.66999999999999</v>
    <v>142.99</v>
    <v>154.08000000000001</v>
    <v>160.46</v>
    <v>154.1</v>
    <v>160.78</v>
    <v>129.38999999999999</v>
    <v>99.57</v>
    <v>118.81</v>
    <v>121.7</v>
    <v>121.33</v>
    <v>124.64</v>
    <v>129.82</v>
    <v>124.95</v>
    <v>120.1</v>
    <v>152</v>
    <v>160.19</v>
    <v>151.91</v>
    <v>179.04</v>
    <v>182.55</v>
    <v>195.88</v>
    <v>231.84</v>
    <v>242.2</v>
    <v>264.73</v>
    <v>308.74</v>
    <v>303.88</v>
    <v>331.91</v>
    <v>312.25</v>
    <v>334.32</v>
    <v>293.89</v>
    <v>280.42</v>
    <v>297.45999999999998</v>
    <v>290.55</v>
    <v>262.39999999999998</v>
    <v>241.83</v>
    <v>265.48</v>
    <v>285.32</v>
    <v>276.69</v>
    <v>301.92</v>
    <v>350.37</v>
    <v>336.14</v>
    <v>338.14</v>
    <v>327.81</v>
    <v>325.77</v>
    <v>302.45999999999998</v>
    <v>342.86</v>
    <v>350.31</v>
    <v>353.59</v>
    <v>349.68</v>
    <v>343.61</v>
    <v>332.04</v>
    <v>434.84</v>
    <v>451.11</v>
    <v>457.44</v>
    <v>465.56</v>
    <v>476.67</v>
    <v>412.59</v>
    <v>419.67</v>
    <v>449.06</v>
    <v>501.19</v>
    <v>491.96</v>
    <v>506.76</v>
    <v>502.5</v>
    <v>517.92999999999995</v>
    <v>484.47</v>
  </a>
  <a r="1" c="50">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50">
    <v>-99999901</v>
    <v>146.80000000000001</v>
    <v>183.63</v>
    <v>206.35</v>
    <v>187.94</v>
    <v>172.71</v>
    <v>140.4</v>
    <v>153.13999999999999</v>
    <v>144.01</v>
    <v>154.99</v>
    <v>167.75</v>
    <v>170.66</v>
    <v>172.54</v>
    <v>166.49</v>
    <v>153.97</v>
    <v>151.49</v>
    <v>171.76</v>
    <v>153.21</v>
    <v>120.87</v>
    <v>89.08</v>
    <v>110.98</v>
    <v>113.12</v>
    <v>105.04</v>
    <v>106.91</v>
    <v>102.14</v>
    <v>85.5</v>
    <v>111.11</v>
    <v>123.28</v>
    <v>124.4</v>
    <v>119.67</v>
    <v>109.77</v>
    <v>128.16</v>
    <v>152.19</v>
    <v>131.55000000000001</v>
    <v>137.21</v>
    <v>118.29</v>
    <v>126.34</v>
    <v>136.13999999999999</v>
    <v>144.13999999999999</v>
    <v>157.47</v>
    <v>164.96</v>
    <v>158.57</v>
    <v>144.93</v>
    <v>151.63</v>
    <v>139.56</v>
    <v>117.31</v>
    <v>126.81</v>
    <v>134.79</v>
    <v>136.11000000000001</v>
    <v>131.41</v>
  </a>
  <a r="1" c="52">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52">
    <v>9.5</v>
    <v>10.130000000000001</v>
    <v>27.11</v>
    <v>23.55</v>
    <v>35.18</v>
    <v>23.9</v>
    <v>23.29</v>
    <v>23.04</v>
    <v>22.95</v>
    <v>26.36</v>
    <v>21.71</v>
    <v>26.34</v>
    <v>24.04</v>
    <v>25.88</v>
    <v>20.65</v>
    <v>18.21</v>
    <v>13.71</v>
    <v>11.85</v>
    <v>13.73</v>
    <v>10.4</v>
    <v>8.68</v>
    <v>9.07</v>
    <v>10.35</v>
    <v>7.72</v>
    <v>8.1300000000000008</v>
    <v>8.7899999999999991</v>
    <v>7.5</v>
    <v>6.42</v>
    <v>7.78</v>
    <v>7.84</v>
    <v>8.4499999999999993</v>
    <v>7.75</v>
    <v>14.71</v>
    <v>15.33</v>
    <v>19.84</v>
    <v>14.98</v>
    <v>16</v>
    <v>14.8</v>
    <v>20.05</v>
    <v>17.170000000000002</v>
    <v>16.09</v>
    <v>25.08</v>
    <v>23.01</v>
    <v>21.97</v>
    <v>21.68</v>
    <v>25.33</v>
    <v>26.89</v>
    <v>31.48</v>
    <v>37.200000000000003</v>
    <v>41.56</v>
    <v>67.08</v>
    <v>75.63</v>
  </a>
  <a r="1" c="108">
    <v>19.3</v>
    <v>15.99</v>
    <v>16.07</v>
    <v>19.39</v>
    <v>22.16</v>
    <v>21.63</v>
    <v>23.97</v>
    <v>27.94</v>
    <v>30.73</v>
    <v>29.2</v>
    <v>30.7</v>
    <v>31.14</v>
    <v>28.84</v>
    <v>28.34</v>
    <v>29.59</v>
    <v>30.63</v>
    <v>28.6</v>
    <v>30.28</v>
    <v>31.78</v>
    <v>29.73</v>
    <v>30.01</v>
    <v>28.5</v>
    <v>29.05</v>
    <v>30.49</v>
    <v>31.39</v>
    <v>27.76</v>
    <v>24.86</v>
    <v>25.73</v>
    <v>26.86</v>
    <v>27.11</v>
    <v>29.75</v>
    <v>29.59</v>
    <v>27.19</v>
    <v>24.33</v>
    <v>25.32</v>
    <v>22.05</v>
    <v>26.93</v>
    <v>26.69</v>
    <v>28.72</v>
    <v>28.33</v>
    <v>26.38</v>
    <v>28.04</v>
    <v>24.64</v>
    <v>23.6</v>
    <v>24.06</v>
    <v>22.31</v>
    <v>22.72</v>
    <v>23.72</v>
    <v>20.69</v>
    <v>19.05</v>
    <v>14.15</v>
    <v>19.37</v>
    <v>20.43</v>
    <v>19.02</v>
    <v>19.13</v>
    <v>20.76</v>
    <v>19.649999999999999</v>
    <v>19.190000000000001</v>
    <v>20.98</v>
    <v>20.05</v>
    <v>21.23</v>
    <v>22.84</v>
    <v>23.69</v>
    <v>24.36</v>
    <v>26.34</v>
    <v>26.55</v>
    <v>25.05</v>
    <v>24.69</v>
    <v>25.94</v>
    <v>28.09</v>
    <v>26.79</v>
    <v>26.04</v>
    <v>29.94</v>
    <v>31.28</v>
    <v>33.409999999999997</v>
    <v>34.29</v>
    <v>37.06</v>
    <v>31.21</v>
    <v>34.090000000000003</v>
    <v>34.03</v>
    <v>28.63</v>
    <v>32.729999999999997</v>
    <v>34.700000000000003</v>
    <v>32.9</v>
    <v>32.24</v>
    <v>30.1</v>
    <v>29.86</v>
    <v>30.26</v>
    <v>28.66</v>
    <v>32.630000000000003</v>
    <v>34.450000000000003</v>
    <v>34.53</v>
    <v>33.69</v>
    <v>34.4</v>
    <v>36.79</v>
    <v>34.83</v>
    <v>34.659999999999997</v>
    <v>35.94</v>
    <v>38.97</v>
    <v>38.36</v>
    <v>41.51</v>
    <v>42.5</v>
    <v>42.94</v>
    <v>45.77</v>
    <v>45.65</v>
    <v>52.37</v>
    <v>58.52</v>
    <v>54.12</v>
  </a>
  <a r="1" c="108">
    <v>124.79</v>
    <v>131.03</v>
    <v>151.44999999999999</v>
    <v>145.94</v>
    <v>153.74</v>
    <v>151.78</v>
    <v>160.62</v>
    <v>158.88</v>
    <v>158.85</v>
    <v>153.69</v>
    <v>162.22</v>
    <v>165.99</v>
    <v>174.52</v>
    <v>179.82</v>
    <v>174.14</v>
    <v>160.29</v>
    <v>152.63</v>
    <v>153.83000000000001</v>
    <v>144.66999999999999</v>
    <v>143.03</v>
    <v>145.08000000000001</v>
    <v>154.06</v>
    <v>153.97</v>
    <v>153.41999999999999</v>
    <v>163.69999999999999</v>
    <v>155.83000000000001</v>
    <v>153.43</v>
    <v>144.96</v>
    <v>141.31</v>
    <v>139.69999999999999</v>
    <v>144.93</v>
    <v>146.47999999999999</v>
    <v>151.21</v>
    <v>115.43</v>
    <v>124.27</v>
    <v>113.67</v>
    <v>134.41999999999999</v>
    <v>138.13</v>
    <v>141.1</v>
    <v>140.27000000000001</v>
    <v>126.99</v>
    <v>137.9</v>
    <v>148.24</v>
    <v>135.53</v>
    <v>145.41999999999999</v>
    <v>133.72999999999999</v>
    <v>134.44999999999999</v>
    <v>134.04</v>
    <v>143.72999999999999</v>
    <v>130.15</v>
    <v>110.93</v>
    <v>125.56</v>
    <v>124.9</v>
    <v>120.77</v>
    <v>122.94</v>
    <v>123.31</v>
    <v>121.67</v>
    <v>111.66</v>
    <v>123.52</v>
    <v>125.88</v>
    <v>119.11</v>
    <v>118.93</v>
    <v>133.26</v>
    <v>141.88</v>
    <v>143.74</v>
    <v>146.59</v>
    <v>140.96</v>
    <v>140.34</v>
    <v>138.93</v>
    <v>125.1</v>
    <v>117.1</v>
    <v>133.66</v>
    <v>133.57</v>
    <v>122.51</v>
    <v>130.02000000000001</v>
    <v>132.21</v>
    <v>138.84</v>
    <v>141.19</v>
    <v>130.79</v>
    <v>128.44999999999999</v>
    <v>118.81</v>
    <v>138.29</v>
    <v>148.9</v>
    <v>140.88999999999999</v>
    <v>134.72999999999999</v>
    <v>129.30000000000001</v>
    <v>131.09</v>
    <v>126.41</v>
    <v>128.59</v>
    <v>133.81</v>
    <v>144.18</v>
    <v>146.83000000000001</v>
    <v>140.30000000000001</v>
    <v>144.63999999999999</v>
    <v>158.56</v>
    <v>163.55000000000001</v>
    <v>183.66</v>
    <v>185.03</v>
    <v>190.96</v>
    <v>166.2</v>
    <v>166.85</v>
    <v>172.95</v>
    <v>192.14</v>
    <v>202.13</v>
    <v>221.08</v>
    <v>206.72</v>
    <v>227.41</v>
    <v>219.83</v>
  </a>
  <a r="1" c="108">
    <v>83</v>
    <v>87.25</v>
    <v>91.86</v>
    <v>88.21</v>
    <v>87.06</v>
    <v>83.42</v>
    <v>79.47</v>
    <v>78.38</v>
    <v>79.12</v>
    <v>73.63</v>
    <v>73.7</v>
    <v>71.61</v>
    <v>72.45</v>
    <v>70.48</v>
    <v>67.92</v>
    <v>68.55</v>
    <v>64.89</v>
    <v>70.78</v>
    <v>76.09</v>
    <v>83.71</v>
    <v>81.02</v>
    <v>74.959999999999994</v>
    <v>74.78</v>
    <v>71.64</v>
    <v>83.8</v>
    <v>78.73</v>
    <v>75.39</v>
    <v>72.23</v>
    <v>67.400000000000006</v>
    <v>70.84</v>
    <v>77.83</v>
    <v>75.73</v>
    <v>77.209999999999994</v>
    <v>68.180000000000007</v>
    <v>71.94</v>
    <v>62.55</v>
    <v>70.010000000000005</v>
    <v>65.02</v>
    <v>65.010000000000005</v>
    <v>65.040000000000006</v>
    <v>62.25</v>
    <v>67.56</v>
    <v>65.52</v>
    <v>63.54</v>
    <v>63.38</v>
    <v>63.71</v>
    <v>67.239999999999995</v>
    <v>64.98</v>
    <v>63.2</v>
    <v>69.36</v>
    <v>74.760000000000005</v>
    <v>84</v>
    <v>77.83</v>
    <v>76.94</v>
    <v>69.53</v>
    <v>66.75</v>
    <v>63.19</v>
    <v>58.15</v>
    <v>60.67</v>
    <v>58.26</v>
    <v>65.599999999999994</v>
    <v>61.4</v>
    <v>64.63</v>
    <v>63.47</v>
    <v>66.11</v>
    <v>68.86</v>
    <v>68.290000000000006</v>
    <v>72.78</v>
    <v>69.849999999999994</v>
    <v>64.88</v>
    <v>68.930000000000007</v>
    <v>72.61</v>
    <v>68.680000000000007</v>
    <v>60.4</v>
    <v>59.45</v>
    <v>59.34</v>
    <v>64.849999999999994</v>
    <v>61.81</v>
    <v>59.75</v>
    <v>63.47</v>
    <v>61.69</v>
    <v>78.459999999999994</v>
    <v>87.83</v>
    <v>85.85</v>
    <v>83.94</v>
    <v>80.53</v>
    <v>82.97</v>
    <v>82.21</v>
    <v>76.94</v>
    <v>77.069999999999993</v>
    <v>76.14</v>
    <v>76.48</v>
    <v>74.94</v>
    <v>78.540000000000006</v>
    <v>76.599999999999994</v>
    <v>81.010000000000005</v>
    <v>78.260000000000005</v>
    <v>72.099999999999994</v>
    <v>73.25</v>
    <v>65.2</v>
    <v>64.27</v>
    <v>68.61</v>
    <v>76.06</v>
    <v>79</v>
    <v>83.84</v>
    <v>88.82</v>
    <v>92.58</v>
    <v>92.37</v>
  </a>
  <a r="1" c="108">
    <v>74.489999999999995</v>
    <v>72.39</v>
    <v>76.48</v>
    <v>77.239999999999995</v>
    <v>78.94</v>
    <v>74.17</v>
    <v>78.05</v>
    <v>80.900000000000006</v>
    <v>82.7</v>
    <v>82.51</v>
    <v>77.319999999999993</v>
    <v>78.02</v>
    <v>82.71</v>
    <v>87.94</v>
    <v>88.87</v>
    <v>91.22</v>
    <v>95.23</v>
    <v>93.78</v>
    <v>99.56</v>
    <v>103.52</v>
    <v>105.24</v>
    <v>109.98</v>
    <v>112.59</v>
    <v>114.02</v>
    <v>124.23</v>
    <v>122.94</v>
    <v>119.62</v>
    <v>126.88</v>
    <v>130.72</v>
    <v>132.44999999999999</v>
    <v>136.74</v>
    <v>146.88999999999999</v>
    <v>150.09</v>
    <v>137.85</v>
    <v>141.71</v>
    <v>131.94</v>
    <v>135.01</v>
    <v>148.12</v>
    <v>156.19</v>
    <v>164.43</v>
    <v>161.33000000000001</v>
    <v>173.55</v>
    <v>178</v>
    <v>180.82</v>
    <v>172.01</v>
    <v>178.86</v>
    <v>184.51</v>
    <v>187.9</v>
    <v>198.97</v>
    <v>181.76</v>
    <v>161.12</v>
    <v>178.72</v>
    <v>195.24</v>
    <v>193.17</v>
    <v>190.4</v>
    <v>211.99</v>
    <v>199.97</v>
    <v>181.71</v>
    <v>210.35</v>
    <v>218.73</v>
    <v>193.25</v>
    <v>212.39</v>
    <v>211.73</v>
    <v>233.56</v>
    <v>227.3</v>
    <v>233.82</v>
    <v>246.39</v>
    <v>229.1</v>
    <v>222.75</v>
    <v>211.77</v>
    <v>193.77</v>
    <v>216.71</v>
    <v>226.17</v>
    <v>216.12</v>
    <v>221.77</v>
    <v>213.13</v>
    <v>212.17</v>
    <v>196.89</v>
    <v>212.11</v>
    <v>198.71</v>
    <v>177.65</v>
    <v>207.16</v>
    <v>217</v>
    <v>207.76</v>
    <v>230.21</v>
    <v>219.94</v>
    <v>225.46</v>
    <v>232.73</v>
    <v>221.03</v>
    <v>237.48</v>
    <v>237.73</v>
    <v>245.68</v>
    <v>230.01</v>
    <v>235.1</v>
    <v>256.68</v>
    <v>260.35000000000002</v>
    <v>273.26</v>
    <v>282.64</v>
    <v>279.08</v>
    <v>268.61</v>
    <v>272.45999999999998</v>
    <v>262.47000000000003</v>
    <v>265.67</v>
    <v>276.37</v>
    <v>274.95</v>
    <v>289.85000000000002</v>
    <v>315.08</v>
    <v>316.04000000000002</v>
  </a>
  <a r="1" c="108">
    <v>189.51560000000001</v>
    <v>198.58439999999999</v>
    <v>223.8775</v>
    <v>234.7268</v>
    <v>218.94</v>
    <v>228.64</v>
    <v>234.87</v>
    <v>257.20999999999998</v>
    <v>269.97000000000003</v>
    <v>249.89</v>
    <v>275.31</v>
    <v>287.92</v>
    <v>323.95</v>
    <v>323.06</v>
    <v>327.32</v>
    <v>345.16</v>
    <v>345.55</v>
    <v>336.85</v>
    <v>391.91</v>
    <v>398.54</v>
    <v>363.42</v>
    <v>334.17</v>
    <v>326.20999999999998</v>
    <v>335.96</v>
    <v>377.25</v>
    <v>341.93</v>
    <v>311.22000000000003</v>
    <v>271.29000000000002</v>
    <v>261.04000000000002</v>
    <v>293.20999999999998</v>
    <v>304.58</v>
    <v>310.39999999999998</v>
    <v>325.88</v>
    <v>320.37</v>
    <v>329.2</v>
    <v>284.97000000000003</v>
    <v>331.05</v>
    <v>344.91</v>
    <v>346.91</v>
    <v>371.19</v>
    <v>376.8</v>
    <v>395.18</v>
    <v>385.38</v>
    <v>409.59</v>
    <v>412.12</v>
    <v>467.86</v>
    <v>470.01</v>
    <v>485.08</v>
    <v>517.46</v>
    <v>493.17</v>
    <v>436.31</v>
    <v>495.23</v>
    <v>544</v>
    <v>510.04</v>
    <v>580</v>
    <v>615.61</v>
    <v>624.34</v>
    <v>603.82000000000005</v>
    <v>651.99</v>
    <v>661.55</v>
    <v>607.55999999999995</v>
    <v>613.41999999999996</v>
    <v>617.02</v>
    <v>673.45</v>
    <v>694.53</v>
    <v>721.45</v>
    <v>744.05</v>
    <v>816.66</v>
    <v>727.56</v>
    <v>674.89</v>
    <v>646.28</v>
    <v>651.97</v>
    <v>593.34</v>
    <v>601.78</v>
    <v>545.52</v>
    <v>428.49</v>
    <v>506.93</v>
    <v>468.53</v>
    <v>432.1</v>
    <v>412.63</v>
    <v>303.35000000000002</v>
    <v>367.62</v>
    <v>391.29</v>
    <v>339.1</v>
    <v>384.31</v>
    <v>367.61</v>
    <v>357.61</v>
    <v>368.7</v>
    <v>326.14999999999998</v>
    <v>367.37</v>
    <v>405.19</v>
    <v>438.12</v>
    <v>439.82</v>
    <v>402.8</v>
    <v>400.13</v>
    <v>388.68</v>
    <v>370.71</v>
    <v>293.93</v>
    <v>290.63</v>
    <v>255.94</v>
    <v>287.12</v>
    <v>298.95999999999998</v>
    <v>379.72</v>
    <v>347.54</v>
    <v>324.08</v>
    <v>327.61</v>
    <v>396.96499999999997</v>
    <v>342.77</v>
  </a>
  <a r="1" c="108">
    <v>38.067500000000003</v>
    <v>35.860999999999997</v>
    <v>38.145000000000003</v>
    <v>35.393999999999998</v>
    <v>37.442500000000003</v>
    <v>35.176499999999997</v>
    <v>39.567</v>
    <v>39.4925</v>
    <v>40.203000000000003</v>
    <v>40.494999999999997</v>
    <v>38.793999999999997</v>
    <v>39.622500000000002</v>
    <v>41.009500000000003</v>
    <v>42.246499999999997</v>
    <v>42.39</v>
    <v>46.225999999999999</v>
    <v>49.354500000000002</v>
    <v>46.484000000000002</v>
    <v>47.274999999999999</v>
    <v>47.762</v>
    <v>48.686</v>
    <v>51.652000000000001</v>
    <v>51.808500000000002</v>
    <v>52.67</v>
    <v>59.110999999999997</v>
    <v>55.195999999999998</v>
    <v>51.856999999999999</v>
    <v>50.929000000000002</v>
    <v>55</v>
    <v>56.459499999999998</v>
    <v>61.360999999999997</v>
    <v>61.59</v>
    <v>60.353999999999999</v>
    <v>54.529000000000003</v>
    <v>55.482500000000002</v>
    <v>52.247999999999998</v>
    <v>56.294499999999999</v>
    <v>56.327500000000001</v>
    <v>58.844499999999996</v>
    <v>59.948</v>
    <v>55.325000000000003</v>
    <v>54.14</v>
    <v>60.91</v>
    <v>59.526499999999999</v>
    <v>61.057000000000002</v>
    <v>62.94</v>
    <v>65.204499999999996</v>
    <v>66.969499999999996</v>
    <v>71.638999999999996</v>
    <v>66.962500000000006</v>
    <v>58.097499999999997</v>
    <v>67.334999999999994</v>
    <v>71.676000000000002</v>
    <v>70.902500000000003</v>
    <v>74.397499999999994</v>
    <v>81.476500000000001</v>
    <v>73.28</v>
    <v>80.805499999999995</v>
    <v>87.72</v>
    <v>87.632000000000005</v>
    <v>91.367999999999995</v>
    <v>101.0955</v>
    <v>103.126</v>
    <v>117.675</v>
    <v>117.8425</v>
    <v>122.0895</v>
    <v>134.72649999999999</v>
    <v>144.69749999999999</v>
    <v>133.67599999999999</v>
    <v>148.04599999999999</v>
    <v>141.89750000000001</v>
    <v>144.852</v>
    <v>135.30350000000001</v>
    <v>135.05699999999999</v>
    <v>139.0675</v>
    <v>114.1095</v>
    <v>113.762</v>
    <v>108.96299999999999</v>
    <v>116.32</v>
    <v>108.22</v>
    <v>95.65</v>
    <v>94.51</v>
    <v>100.99</v>
    <v>88.23</v>
    <v>98.84</v>
    <v>90.06</v>
    <v>103.73</v>
    <v>107.34</v>
    <v>122.87</v>
    <v>119.7</v>
    <v>132.72</v>
    <v>136.16999999999999</v>
    <v>130.86000000000001</v>
    <v>124.08</v>
    <v>132.53</v>
    <v>139.69</v>
    <v>140.1</v>
    <v>138.46</v>
    <v>150.93</v>
    <v>162.78</v>
    <v>172.5</v>
    <v>182.15</v>
    <v>171.54</v>
    <v>163.38</v>
    <v>165.85</v>
    <v>171.11</v>
    <v>168.95</v>
    <v>189.3</v>
  </a>
  <a r="1" c="108">
    <v>2.4300000000000002</v>
    <v>2.33</v>
    <v>2.33</v>
    <v>2.5099999999999998</v>
    <v>2.09</v>
    <v>1.99</v>
    <v>1.8</v>
    <v>1.82</v>
    <v>1.18</v>
    <v>1</v>
    <v>1.1200000000000001</v>
    <v>1.01</v>
    <v>1.49</v>
    <v>1.79</v>
    <v>1.37</v>
    <v>1.19</v>
    <v>0.76</v>
    <v>0.86499999999999999</v>
    <v>0.93530000000000002</v>
    <v>0.92</v>
    <v>1.52</v>
    <v>1.53</v>
    <v>2.9</v>
    <v>2.41</v>
    <v>2.2000000000000002</v>
    <v>3.32</v>
    <v>4.57</v>
    <v>4.1500000000000004</v>
    <v>5.73</v>
    <v>6.73</v>
    <v>5.95</v>
    <v>4.8899999999999997</v>
    <v>4.8499999999999996</v>
    <v>4.54</v>
    <v>5.4</v>
    <v>4.7300000000000004</v>
    <v>7.23</v>
    <v>9.07</v>
    <v>9.23</v>
    <v>10.039999999999999</v>
    <v>15.17</v>
    <v>18.23</v>
    <v>28.15</v>
    <v>29.67</v>
    <v>22.23</v>
    <v>19.43</v>
    <v>21.87</v>
    <v>26.13</v>
    <v>31.52</v>
    <v>48.97</v>
    <v>32.29</v>
    <v>46.83</v>
    <v>58.19</v>
    <v>47.57</v>
    <v>60.36</v>
    <v>77.23</v>
    <v>82.59</v>
    <v>98.09</v>
    <v>136.57</v>
    <v>175.47</v>
    <v>182.35</v>
    <v>176.06</v>
    <v>162.16</v>
    <v>139.25</v>
    <v>143.05000000000001</v>
    <v>183.63</v>
    <v>189.6</v>
    <v>173.73</v>
    <v>149.97</v>
    <v>231.63</v>
    <v>250</v>
    <v>182.94</v>
    <v>140.47</v>
    <v>166.7</v>
    <v>201.78</v>
    <v>161.4</v>
    <v>186.19</v>
    <v>195.24</v>
    <v>284.18</v>
    <v>286.44</v>
    <v>277.47000000000003</v>
    <v>307</v>
    <v>320.58999999999997</v>
    <v>264.95999999999998</v>
    <v>221.38</v>
    <v>210.53</v>
    <v>210.28</v>
    <v>164.2</v>
    <v>173.88</v>
    <v>167.48</v>
    <v>151.83000000000001</v>
    <v>126.53</v>
    <v>120.15</v>
    <v>79.58</v>
    <v>101.02</v>
    <v>132.13999999999999</v>
    <v>104.13</v>
    <v>127.01</v>
    <v>120.98</v>
    <v>108.76</v>
    <v>127.9</v>
    <v>99.71</v>
    <v>115.11</v>
    <v>121.04</v>
    <v>113.02</v>
    <v>83.04</v>
    <v>71.349999999999994</v>
    <v>68.680000000000007</v>
  </a>
  <a r="1" c="108">
    <v>67.87</v>
    <v>60.08</v>
    <v>64.14</v>
    <v>58.87</v>
    <v>54.7</v>
    <v>51</v>
    <v>52.28</v>
    <v>55.35</v>
    <v>53</v>
    <v>59.24</v>
    <v>61.56</v>
    <v>68.319999999999993</v>
    <v>65.760000000000005</v>
    <v>67.95</v>
    <v>66.290000000000006</v>
    <v>64.61</v>
    <v>61.47</v>
    <v>67.459999999999994</v>
    <v>68.97</v>
    <v>68.099999999999994</v>
    <v>76.930000000000007</v>
    <v>78.89</v>
    <v>85.62</v>
    <v>91.91</v>
    <v>95.97</v>
    <v>90.42</v>
    <v>92.77</v>
    <v>110.93</v>
    <v>121.2</v>
    <v>110.83</v>
    <v>118.35</v>
    <v>117.88</v>
    <v>113.75</v>
    <v>91.09</v>
    <v>79.900000000000006</v>
    <v>74.97</v>
    <v>87.82</v>
    <v>81.56</v>
    <v>84.83</v>
    <v>90.66</v>
    <v>70.400000000000006</v>
    <v>85.61</v>
    <v>85.25</v>
    <v>75.28</v>
    <v>85.24</v>
    <v>96.98</v>
    <v>95.49</v>
    <v>93.65</v>
    <v>84.31</v>
    <v>66.25</v>
    <v>45.36</v>
    <v>63.35</v>
    <v>66.64</v>
    <v>58.82</v>
    <v>56.23</v>
    <v>52.59</v>
    <v>43.32</v>
    <v>38.61</v>
    <v>53.77</v>
    <v>56.57</v>
    <v>56.43</v>
    <v>76.98</v>
    <v>71.599999999999994</v>
    <v>73.959999999999994</v>
    <v>80.400000000000006</v>
    <v>78.08</v>
    <v>66.97</v>
    <v>66.31</v>
    <v>70.569999999999993</v>
    <v>77.33</v>
    <v>66.94</v>
    <v>75.11</v>
    <v>82.97</v>
    <v>83.51</v>
    <v>101.54</v>
    <v>111.48</v>
    <v>129.6</v>
    <v>106.28</v>
    <v>110.77</v>
    <v>117.12</v>
    <v>106.85</v>
    <v>125.55</v>
    <v>133.62</v>
    <v>126.86</v>
    <v>140.03</v>
    <v>131.72999999999999</v>
    <v>139.6</v>
    <v>114.67</v>
    <v>107.04</v>
    <v>117.3</v>
    <v>128.91</v>
    <v>129.9</v>
    <v>141.71</v>
    <v>127</v>
    <v>125.36</v>
    <v>130</v>
    <v>138.9</v>
    <v>141.46</v>
    <v>170.69</v>
    <v>159.87</v>
    <v>157.13999999999999</v>
    <v>156.76</v>
    <v>161.72</v>
    <v>146.72999999999999</v>
    <v>135.03</v>
    <v>129.76</v>
    <v>139.08000000000001</v>
    <v>122.59</v>
  </a>
  <a r="1" c="108">
    <v>74.78</v>
    <v>71.239999999999995</v>
    <v>81.069999999999993</v>
    <v>85.28</v>
    <v>94.49</v>
    <v>78.34</v>
    <v>84.09</v>
    <v>88.02</v>
    <v>102.01</v>
    <v>100</v>
    <v>99.15</v>
    <v>98.01</v>
    <v>97.85</v>
    <v>102.81</v>
    <v>103.5</v>
    <v>105.75</v>
    <v>109.9</v>
    <v>109.45</v>
    <v>110.33</v>
    <v>112.96</v>
    <v>113.09</v>
    <v>117.05</v>
    <v>113.39</v>
    <v>117.09</v>
    <v>120.32</v>
    <v>124.66</v>
    <v>117</v>
    <v>104.9</v>
    <v>114</v>
    <v>109.27</v>
    <v>95.34</v>
    <v>93.14</v>
    <v>85.5</v>
    <v>74.989999999999995</v>
    <v>83.37</v>
    <v>73.28</v>
    <v>87.03</v>
    <v>91.32</v>
    <v>88.39</v>
    <v>105.62</v>
    <v>88.16</v>
    <v>97.61</v>
    <v>103.39</v>
    <v>102.14</v>
    <v>109.12</v>
    <v>113.68</v>
    <v>115.58</v>
    <v>127.26</v>
    <v>126.86</v>
    <v>113.69</v>
    <v>82.93</v>
    <v>99.57</v>
    <v>96.1</v>
    <v>114.04</v>
    <v>117.53</v>
    <v>125.76</v>
    <v>124.81</v>
    <v>135.12</v>
    <v>158.41999999999999</v>
    <v>159.01</v>
    <v>160.47</v>
    <v>182.55</v>
    <v>201.34</v>
    <v>192.51</v>
    <v>211.42</v>
    <v>205.72</v>
    <v>206.39</v>
    <v>215.13</v>
    <v>195.87</v>
    <v>200.86</v>
    <v>223.36</v>
    <v>227.78</v>
    <v>205.44</v>
    <v>190.12</v>
    <v>185.08</v>
    <v>170.9</v>
    <v>189.76</v>
    <v>148.03</v>
    <v>183.88</v>
    <v>164.58</v>
    <v>147.51</v>
    <v>146.08000000000001</v>
    <v>175.84</v>
    <v>158.03</v>
    <v>184.31</v>
    <v>178.48</v>
    <v>186.47499999999999</v>
    <v>163.74</v>
    <v>179.1</v>
    <v>204.68</v>
    <v>222.98</v>
    <v>205.72</v>
    <v>199.92</v>
    <v>172.43</v>
    <v>204.08</v>
    <v>229.68</v>
    <v>210.57</v>
    <v>249.73</v>
    <v>247.77</v>
    <v>256.19</v>
    <v>272.10000000000002</v>
    <v>269.08999999999997</v>
    <v>263.16000000000003</v>
    <v>256.36</v>
    <v>240.01</v>
    <v>234.5</v>
    <v>229.37</v>
    <v>207.85</v>
  </a>
  <a r="1" c="67">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67">
    <v>68.290000000000006</v>
    <v>89.07</v>
    <v>81.28</v>
    <v>58.31</v>
    <v>49.91</v>
    <v>58</v>
    <v>49.87</v>
    <v>61.09</v>
    <v>59.64</v>
    <v>55.68</v>
    <v>67.66</v>
    <v>87.81</v>
    <v>100.29</v>
    <v>113.2</v>
    <v>125.73</v>
    <v>137.32</v>
    <v>123.84</v>
    <v>153.28</v>
    <v>211.82</v>
    <v>215.8</v>
    <v>216</v>
    <v>182.51</v>
    <v>208.51</v>
    <v>222.15</v>
    <v>251.31</v>
    <v>253.61</v>
    <v>281</v>
    <v>245.78</v>
    <v>281.8</v>
    <v>217.14</v>
    <v>204.75</v>
    <v>180.64</v>
    <v>195.21</v>
    <v>227.08</v>
    <v>198.76</v>
    <v>159.99</v>
    <v>168.56</v>
    <v>183.6</v>
    <v>182.61</v>
    <v>164.81</v>
    <v>161.19999999999999</v>
    <v>117.65</v>
    <v>105.29</v>
    <v>105.9</v>
    <v>120.69</v>
    <v>137.26</v>
    <v>120.05</v>
    <v>160.13</v>
    <v>146.87</v>
    <v>161.66</v>
    <v>163.03</v>
    <v>167.38</v>
    <v>176.77</v>
    <v>236.99</v>
    <v>255.32</v>
    <v>292.5</v>
    <v>324.14999999999998</v>
    <v>320.58999999999997</v>
    <v>292.54000000000002</v>
    <v>313.67</v>
    <v>383.19</v>
    <v>231.96</v>
    <v>277.27999999999997</v>
    <v>280.47000000000003</v>
    <v>296.87</v>
    <v>345.97</v>
    <v>342.16</v>
  </a>
  <a r="1" c="108">
    <v>7.1790000000000003</v>
    <v>7.33</v>
    <v>8.26</v>
    <v>7.64</v>
    <v>8.2810000000000006</v>
    <v>8.4060000000000006</v>
    <v>8.9770000000000003</v>
    <v>9.3320000000000007</v>
    <v>9.4710000000000001</v>
    <v>9.6859999999999999</v>
    <v>10.602</v>
    <v>10.573</v>
    <v>11.486000000000001</v>
    <v>11.853999999999999</v>
    <v>12.836</v>
    <v>14.484999999999999</v>
    <v>15.516999999999999</v>
    <v>14.143000000000001</v>
    <v>15.946</v>
    <v>16.597999999999999</v>
    <v>18.504000000000001</v>
    <v>20.856999999999999</v>
    <v>19.233000000000001</v>
    <v>18.407</v>
    <v>19.152000000000001</v>
    <v>19.186</v>
    <v>20.315999999999999</v>
    <v>18.506</v>
    <v>19.818000000000001</v>
    <v>17.285</v>
    <v>19.064</v>
    <v>17.309000000000001</v>
    <v>15.17</v>
    <v>14.173</v>
    <v>15.696</v>
    <v>13.617000000000001</v>
    <v>16.957999999999998</v>
    <v>17.609000000000002</v>
    <v>17.901</v>
    <v>20.742999999999999</v>
    <v>17.460999999999999</v>
    <v>18.783999999999999</v>
    <v>20.861000000000001</v>
    <v>21.050999999999998</v>
    <v>23.111000000000001</v>
    <v>27.103999999999999</v>
    <v>26.683</v>
    <v>29.24</v>
    <v>29.821000000000002</v>
    <v>29.343</v>
    <v>24</v>
    <v>25.527999999999999</v>
    <v>27.367000000000001</v>
    <v>32.345999999999997</v>
    <v>37.716000000000001</v>
    <v>33.634</v>
    <v>33.174999999999997</v>
    <v>34.207999999999998</v>
    <v>45.265999999999998</v>
    <v>47.226999999999997</v>
    <v>48.395000000000003</v>
    <v>56.719000000000001</v>
    <v>59.524000000000001</v>
    <v>62.045000000000002</v>
    <v>64.984999999999999</v>
    <v>65.069999999999993</v>
    <v>63.741</v>
    <v>60.481999999999999</v>
    <v>56.914999999999999</v>
    <v>56.356999999999999</v>
    <v>67.984999999999999</v>
    <v>71.915000000000006</v>
    <v>58.991999999999997</v>
    <v>56.134999999999998</v>
    <v>53.761000000000003</v>
    <v>46.576000000000001</v>
    <v>52.003</v>
    <v>42.615000000000002</v>
    <v>50.051000000000002</v>
    <v>43.790999999999997</v>
    <v>36.6</v>
    <v>40.478000000000002</v>
    <v>47.238</v>
    <v>42.03</v>
    <v>50.01</v>
    <v>48.600999999999999</v>
    <v>53.012</v>
    <v>52.408000000000001</v>
    <v>61.67</v>
    <v>64.286000000000001</v>
    <v>71.849000000000004</v>
    <v>70.239999999999995</v>
    <v>62.677</v>
    <v>58.822000000000003</v>
    <v>71.591999999999999</v>
    <v>78.325999999999993</v>
    <v>82.516999999999996</v>
    <v>93.825000000000003</v>
    <v>97.156999999999996</v>
    <v>89.441000000000003</v>
    <v>93.244</v>
    <v>106.485</v>
    <v>92.123999999999995</v>
    <v>82.100999999999999</v>
    <v>81.608000000000004</v>
    <v>74.349999999999994</v>
    <v>73.88</v>
    <v>72.23</v>
  </a>
  <a r="1" c="108">
    <v>45.34</v>
    <v>50.79</v>
    <v>51.14</v>
    <v>50.52</v>
    <v>54.92</v>
    <v>53.57</v>
    <v>62.58</v>
    <v>63.07</v>
    <v>68.5</v>
    <v>68.72</v>
    <v>68.13</v>
    <v>65.2</v>
    <v>53.43</v>
    <v>56.48</v>
    <v>57.34</v>
    <v>53.74</v>
    <v>57.27</v>
    <v>55.22</v>
    <v>53.19</v>
    <v>52.27</v>
    <v>51.84</v>
    <v>51.01</v>
    <v>66.34</v>
    <v>64.02</v>
    <v>68.25</v>
    <v>65</v>
    <v>55.41</v>
    <v>51.01</v>
    <v>58.12</v>
    <v>56.12</v>
    <v>64.09</v>
    <v>68.709999999999994</v>
    <v>72.03</v>
    <v>62.89</v>
    <v>58.26</v>
    <v>56.91</v>
    <v>49.52</v>
    <v>53.39</v>
    <v>57.03</v>
    <v>86.13</v>
    <v>66.819999999999993</v>
    <v>76.069999999999993</v>
    <v>73.16</v>
    <v>77.77</v>
    <v>76.28</v>
    <v>80.44</v>
    <v>83.55</v>
    <v>88.23</v>
    <v>85.31</v>
    <v>78.3</v>
    <v>67.650000000000006</v>
    <v>78.67</v>
    <v>80.88</v>
    <v>91.21</v>
    <v>105.61</v>
    <v>119.1</v>
    <v>117.68</v>
    <v>123.36</v>
    <v>147.16999999999999</v>
    <v>152.34</v>
    <v>156.28</v>
    <v>136.19</v>
    <v>132.59</v>
    <v>138.80000000000001</v>
    <v>134.54</v>
    <v>142.93</v>
    <v>149.80000000000001</v>
    <v>146.69</v>
    <v>128.97999999999999</v>
    <v>133.04</v>
    <v>180.56</v>
    <v>182.87</v>
    <v>175.76</v>
    <v>171.99</v>
    <v>152.82</v>
    <v>139.69</v>
    <v>143.22</v>
    <v>127.74</v>
    <v>145.06</v>
    <v>132.27000000000001</v>
    <v>112.98</v>
    <v>117.66</v>
    <v>126.49</v>
    <v>109.94</v>
    <v>133.21</v>
    <v>123.53</v>
    <v>127.58</v>
    <v>116.8</v>
    <v>113.41</v>
    <v>119.04</v>
    <v>132.16999999999999</v>
    <v>114.53</v>
    <v>111.06</v>
    <v>108.99</v>
    <v>129.05000000000001</v>
    <v>144.63</v>
    <v>148.51</v>
    <v>157.79</v>
    <v>169.3</v>
    <v>165.85</v>
    <v>204.05</v>
    <v>199.18</v>
    <v>180.95</v>
    <v>175.3</v>
    <v>170.05</v>
    <v>162.77000000000001</v>
    <v>158.53</v>
    <v>153.62</v>
  </a>
  <a r="1" c="46">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46">
    <v>-99999901</v>
    <v>-99999901</v>
    <v>-99999901</v>
    <v>-99999901</v>
    <v>-99999901</v>
    <v>-99999901</v>
    <v>-99999901</v>
    <v>-99999901</v>
    <v>-99999901</v>
    <v>-99999901</v>
    <v>-99999901</v>
    <v>-99999901</v>
    <v>-99999901</v>
    <v>-99999901</v>
    <v>-99999901</v>
    <v>-99999901</v>
    <v>-99999901</v>
    <v>-99999901</v>
    <v>-99999901</v>
    <v>-99999901</v>
    <v>7.6624999999999996</v>
    <v>-99999901</v>
    <v>-99999901</v>
    <v>-99999901</v>
    <v>-99999901</v>
    <v>-99999901</v>
    <v>-99999901</v>
    <v>-99999901</v>
    <v>-99999901</v>
    <v>12.4</v>
    <v>11.6</v>
    <v>-99999901</v>
    <v>-99999901</v>
    <v>-99999901</v>
    <v>-99999901</v>
    <v>-99999901</v>
    <v>-99999901</v>
    <v>-99999901</v>
    <v>17.350000000000001</v>
    <v>16.55</v>
    <v>14.45</v>
    <v>15</v>
    <v>16.75</v>
    <v>15.5</v>
    <v>14.1</v>
    <v>12.6</v>
  </a>
  <a r="1" c="108">
    <v>22.405000000000001</v>
    <v>22.245000000000001</v>
    <v>24.1</v>
    <v>24.295000000000002</v>
    <v>25.84</v>
    <v>25.38</v>
    <v>27.82</v>
    <v>30.954999999999998</v>
    <v>31.07</v>
    <v>30.274999999999999</v>
    <v>33.090000000000003</v>
    <v>32.075000000000003</v>
    <v>33.674999999999997</v>
    <v>36.26</v>
    <v>36.89</v>
    <v>37.79</v>
    <v>41.65</v>
    <v>38.590000000000003</v>
    <v>40.020000000000003</v>
    <v>43.4</v>
    <v>44.89</v>
    <v>47.4</v>
    <v>43.494999999999997</v>
    <v>43.94</v>
    <v>47.61</v>
    <v>44.465000000000003</v>
    <v>45.68</v>
    <v>41.83</v>
    <v>48.69</v>
    <v>45.475000000000001</v>
    <v>46.715000000000003</v>
    <v>43.015000000000001</v>
    <v>39.454999999999998</v>
    <v>32.89</v>
    <v>37.5</v>
    <v>35.96</v>
    <v>40.185000000000002</v>
    <v>43.435000000000002</v>
    <v>41.48</v>
    <v>49.945</v>
    <v>40.015000000000001</v>
    <v>43.35</v>
    <v>47.21</v>
    <v>43.164999999999999</v>
    <v>46.454999999999998</v>
    <v>47.145000000000003</v>
    <v>47.27</v>
    <v>52.36</v>
    <v>48.74</v>
    <v>45.354999999999997</v>
    <v>33.9</v>
    <v>43.865000000000002</v>
    <v>48.01</v>
    <v>52.655000000000001</v>
    <v>50.865000000000002</v>
    <v>54.85</v>
    <v>51.38</v>
    <v>52.54</v>
    <v>67.194999999999993</v>
    <v>69.055000000000007</v>
    <v>68.055000000000007</v>
    <v>76.314999999999998</v>
    <v>77.61</v>
    <v>75.144999999999996</v>
    <v>78.474999999999994</v>
    <v>74.87</v>
    <v>71.56</v>
    <v>78.680000000000007</v>
    <v>76.745000000000005</v>
    <v>74.09</v>
    <v>83.43</v>
    <v>87.06</v>
    <v>77.48</v>
    <v>70.33</v>
    <v>75.14</v>
    <v>65.2</v>
    <v>72.650000000000006</v>
    <v>58.08</v>
    <v>68.86</v>
    <v>65.25</v>
    <v>61.03</v>
    <v>61.74</v>
    <v>79.19</v>
    <v>70.25</v>
    <v>77.62</v>
    <v>81.03</v>
    <v>83.78</v>
    <v>72.989999999999995</v>
    <v>75.260000000000005</v>
    <v>89.59</v>
    <v>93.94</v>
    <v>81.84</v>
    <v>78.05</v>
    <v>71.290000000000006</v>
    <v>83.44</v>
    <v>90.18</v>
    <v>85.18</v>
    <v>84.14</v>
    <v>89.71</v>
    <v>91.98</v>
    <v>97.23</v>
    <v>91.5</v>
    <v>88.78</v>
    <v>82.16</v>
    <v>80.290000000000006</v>
    <v>73.37</v>
    <v>68.17</v>
    <v>57.35</v>
  </a>
  <a r="1" c="108">
    <v>0.73229999999999995</v>
    <v>0.78400000000000003</v>
    <v>0.89080000000000004</v>
    <v>0.88829999999999998</v>
    <v>1.1679999999999999</v>
    <v>1.1752</v>
    <v>1.4275</v>
    <v>1.5335000000000001</v>
    <v>1.7130000000000001</v>
    <v>1.7789999999999999</v>
    <v>2.3050000000000002</v>
    <v>2.6684999999999999</v>
    <v>2.7294999999999998</v>
    <v>2.5369999999999999</v>
    <v>2.7233000000000001</v>
    <v>2.6074999999999999</v>
    <v>3.6088</v>
    <v>3.6139999999999999</v>
    <v>4.0628000000000002</v>
    <v>4.2359999999999998</v>
    <v>4.4692999999999996</v>
    <v>5.1703000000000001</v>
    <v>5.0178000000000003</v>
    <v>4.8375000000000004</v>
    <v>6.1449999999999996</v>
    <v>6.05</v>
    <v>5.7897999999999996</v>
    <v>5.6224999999999996</v>
    <v>6.3048000000000002</v>
    <v>5.9225000000000003</v>
    <v>6.1215000000000002</v>
    <v>7.0170000000000003</v>
    <v>7.0255000000000001</v>
    <v>5.2708000000000004</v>
    <v>4.0857999999999999</v>
    <v>3.3374999999999999</v>
    <v>3.5937999999999999</v>
    <v>3.8565</v>
    <v>4.4889999999999999</v>
    <v>4.5250000000000004</v>
    <v>3.3864999999999998</v>
    <v>4.1056999999999997</v>
    <v>4.218</v>
    <v>4.1878000000000002</v>
    <v>4.3517999999999999</v>
    <v>5.0255000000000001</v>
    <v>5.4184999999999999</v>
    <v>5.8825000000000003</v>
    <v>5.9108000000000001</v>
    <v>6.7518000000000002</v>
    <v>6.59</v>
    <v>7.3070000000000004</v>
    <v>8.8755000000000006</v>
    <v>9.4977999999999998</v>
    <v>10.614800000000001</v>
    <v>13.374499999999999</v>
    <v>13.5305</v>
    <v>12.534000000000001</v>
    <v>13.4015</v>
    <v>13.055</v>
    <v>12.989800000000001</v>
    <v>13.714499999999999</v>
    <v>13.3483</v>
    <v>15.009499999999999</v>
    <v>16.244499999999999</v>
    <v>20.002500000000001</v>
    <v>19.498999999999999</v>
    <v>22.385000000000002</v>
    <v>20.716000000000001</v>
    <v>25.567</v>
    <v>32.676000000000002</v>
    <v>29.411000000000001</v>
    <v>24.486000000000001</v>
    <v>24.385000000000002</v>
    <v>27.286000000000001</v>
    <v>18.547000000000001</v>
    <v>18.672000000000001</v>
    <v>15.159000000000001</v>
    <v>18.163</v>
    <v>15.093999999999999</v>
    <v>12.138999999999999</v>
    <v>13.497</v>
    <v>16.922999999999998</v>
    <v>14.614000000000001</v>
    <v>19.536999999999999</v>
    <v>23.216000000000001</v>
    <v>27.777000000000001</v>
    <v>27.748999999999999</v>
    <v>37.834000000000003</v>
    <v>42.302</v>
    <v>46.728999999999999</v>
    <v>49.354999999999997</v>
    <v>43.499000000000002</v>
    <v>40.78</v>
    <v>46.77</v>
    <v>49.521999999999998</v>
    <v>61.527000000000001</v>
    <v>79.111999999999995</v>
    <v>90.355999999999995</v>
    <v>86.402000000000001</v>
    <v>109.633</v>
    <v>123.54</v>
    <v>117.02</v>
    <v>119.37</v>
    <v>121.44</v>
    <v>132.76</v>
    <v>138.25</v>
    <v>134.29</v>
  </a>
  <a r="1" c="108">
    <v>30.15</v>
    <v>31.88</v>
    <v>35.6</v>
    <v>38.21</v>
    <v>40.44</v>
    <v>43.21</v>
    <v>47.21</v>
    <v>51.34</v>
    <v>50.13</v>
    <v>51.73</v>
    <v>44.87</v>
    <v>45.49</v>
    <v>46.24</v>
    <v>53.83</v>
    <v>57.51</v>
    <v>60.25</v>
    <v>65.44</v>
    <v>68.41</v>
    <v>70.09</v>
    <v>74.61</v>
    <v>74.959999999999994</v>
    <v>82.2</v>
    <v>82</v>
    <v>80.33</v>
    <v>91.64</v>
    <v>98.92</v>
    <v>107.39</v>
    <v>114.21</v>
    <v>105.47</v>
    <v>98.83</v>
    <v>106.25</v>
    <v>155.12</v>
    <v>155.41</v>
    <v>125.2</v>
    <v>132.77000000000001</v>
    <v>122.45</v>
    <v>148.24</v>
    <v>181.73</v>
    <v>189.13</v>
    <v>202.53</v>
    <v>212.1</v>
    <v>226.72</v>
    <v>240.75</v>
    <v>250.12</v>
    <v>209.49</v>
    <v>211.53</v>
    <v>276.81</v>
    <v>264.76</v>
    <v>318.16000000000003</v>
    <v>282.64999999999998</v>
    <v>202.01</v>
    <v>261.02</v>
    <v>297.23</v>
    <v>309.73</v>
    <v>284.37</v>
    <v>299.45999999999998</v>
    <v>311.3</v>
    <v>364.09</v>
    <v>417.08</v>
    <v>452.25</v>
    <v>379.74</v>
    <v>374.24</v>
    <v>370.06</v>
    <v>384.41</v>
    <v>329.6</v>
    <v>363.47</v>
    <v>400</v>
    <v>488.9</v>
    <v>495.75</v>
    <v>547.85</v>
    <v>437.48</v>
    <v>415.19</v>
    <v>335.3</v>
    <v>339.21</v>
    <v>346.38</v>
    <v>281.47000000000003</v>
    <v>284.33999999999997</v>
    <v>280.12</v>
    <v>330.49</v>
    <v>351.2</v>
    <v>329.99</v>
    <v>346</v>
    <v>339.1</v>
    <v>310.31</v>
    <v>323.94</v>
    <v>289.06</v>
    <v>304.01</v>
    <v>290.37</v>
    <v>280.13</v>
    <v>321.24</v>
    <v>368.76</v>
    <v>294.83999999999997</v>
    <v>259.27</v>
    <v>244.97</v>
    <v>181.66</v>
    <v>206.72</v>
    <v>190.24</v>
    <v>182.39</v>
    <v>199.01</v>
    <v>187.98</v>
    <v>145.32</v>
    <v>143.04</v>
    <v>166.79</v>
    <v>162.78</v>
    <v>166.57</v>
    <v>209.03</v>
    <v>231.92</v>
    <v>204.97</v>
  </a>
  <a r="1" c="108">
    <v>72.602400000000003</v>
    <v>71.117999999999995</v>
    <v>80.014899999999997</v>
    <v>76.817700000000002</v>
    <v>81.080600000000004</v>
    <v>84.135099999999994</v>
    <v>85.248400000000004</v>
    <v>83.516599999999997</v>
    <v>83.74</v>
    <v>81.44</v>
    <v>78.709999999999994</v>
    <v>84.07</v>
    <v>83.57</v>
    <v>84.65</v>
    <v>80.459999999999994</v>
    <v>82.33</v>
    <v>83.31</v>
    <v>85.51</v>
    <v>89.7</v>
    <v>89.48</v>
    <v>91.45</v>
    <v>91.24</v>
    <v>91.28</v>
    <v>92.06</v>
    <v>86.56</v>
    <v>79.709999999999994</v>
    <v>84.18</v>
    <v>85.4</v>
    <v>88</v>
    <v>91.13</v>
    <v>92.59</v>
    <v>95.06</v>
    <v>93.57</v>
    <v>90.27</v>
    <v>95.16</v>
    <v>88.05</v>
    <v>96.95</v>
    <v>98.09</v>
    <v>101.5</v>
    <v>100.65</v>
    <v>103.36</v>
    <v>104.39</v>
    <v>103.71</v>
    <v>108.25</v>
    <v>111.01</v>
    <v>114.37</v>
    <v>111.55</v>
    <v>106.1</v>
    <v>112.43</v>
    <v>105.98</v>
    <v>79.239999999999995</v>
    <v>88.07</v>
    <v>91.57</v>
    <v>91.22</v>
    <v>90.81</v>
    <v>90.94</v>
    <v>88.98</v>
    <v>92.24</v>
    <v>98.83</v>
    <v>99.92</v>
    <v>102.15</v>
    <v>104.15</v>
    <v>109.91</v>
    <v>120.48</v>
    <v>125.38</v>
    <v>132.66999999999999</v>
    <v>149.38999999999999</v>
    <v>150.04</v>
    <v>147.47</v>
    <v>163.1</v>
    <v>165.21</v>
    <v>178.68</v>
    <v>160.09</v>
    <v>165.11</v>
    <v>166.2</v>
    <v>156.88999999999999</v>
    <v>143.49</v>
    <v>134.47999999999999</v>
    <v>141.1</v>
    <v>128.51</v>
    <v>119.45</v>
    <v>115.55</v>
    <v>120.33</v>
    <v>111.88</v>
    <v>123.21</v>
    <v>114.76</v>
    <v>104.84</v>
    <v>110.05</v>
    <v>104.47</v>
    <v>108.87</v>
    <v>109.09</v>
    <v>107.62</v>
    <v>94.58</v>
    <v>84.88</v>
    <v>90.26</v>
    <v>99.29</v>
    <v>93.84</v>
    <v>94.48</v>
    <v>98.4</v>
    <v>99.68</v>
    <v>102.65</v>
    <v>109.11</v>
    <v>110.75</v>
    <v>125.2</v>
    <v>123.53</v>
    <v>115.79</v>
    <v>125.8</v>
    <v>116.04</v>
  </a>
  <a r="1" c="108">
    <v>767.39</v>
    <v>774.57</v>
    <v>796.69</v>
    <v>765.23</v>
    <v>762.2</v>
    <v>793.84</v>
    <v>813.97</v>
    <v>741.8</v>
    <v>768.34</v>
    <v>742.16</v>
    <v>783.18</v>
    <v>789.79</v>
    <v>724.98</v>
    <v>736.55</v>
    <v>723.05</v>
    <v>692.19</v>
    <v>605.91999999999996</v>
    <v>570.46</v>
    <v>539.82000000000005</v>
    <v>528.44000000000005</v>
    <v>595.11</v>
    <v>589.5</v>
    <v>686.76</v>
    <v>711.37</v>
    <v>765.44</v>
    <v>664.72</v>
    <v>648.69000000000005</v>
    <v>624.52</v>
    <v>649.32000000000005</v>
    <v>670.93</v>
    <v>705.53</v>
    <v>766.88</v>
    <v>775.7</v>
    <v>733.47</v>
    <v>809.07</v>
    <v>838.34</v>
    <v>847.34</v>
    <v>938.97</v>
    <v>1024.1199999999999</v>
    <v>1028.31</v>
    <v>1027.1099999999999</v>
    <v>1099.47</v>
    <v>1123.04</v>
    <v>1101.69</v>
    <v>1084.6199999999999</v>
    <v>1144.3800000000001</v>
    <v>1177.92</v>
    <v>1191.31</v>
    <v>1057.96</v>
    <v>1032.51</v>
    <v>846</v>
    <v>1020.32</v>
    <v>1147.8599999999999</v>
    <v>1128.1199999999999</v>
    <v>1207.42</v>
    <v>1196.31</v>
    <v>1177.6400000000001</v>
    <v>1128.98</v>
    <v>1137.6500000000001</v>
    <v>1185.44</v>
    <v>1118.3699999999999</v>
    <v>1159.92</v>
    <v>1404.3</v>
    <v>1464.12</v>
    <v>1406.6</v>
    <v>1492.22</v>
    <v>1623.57</v>
    <v>1549.15</v>
    <v>1697.99</v>
    <v>1784.84</v>
    <v>1817.07</v>
    <v>2096.39</v>
    <v>1986.35</v>
    <v>1863.39</v>
    <v>2044.58</v>
    <v>1955.47</v>
    <v>2059.65</v>
    <v>2149.12</v>
    <v>2137.39</v>
    <v>2119.21</v>
    <v>2141.9299999999998</v>
    <v>2532.88</v>
    <v>2579</v>
    <v>2466.1799999999998</v>
    <v>2438.85</v>
    <v>2486.54</v>
    <v>2458.15</v>
    <v>2663.31</v>
    <v>2386.84</v>
    <v>2493.36</v>
    <v>2481.7199999999998</v>
    <v>2531.33</v>
    <v>2539.9899999999998</v>
    <v>2477.13</v>
    <v>2609.9299999999998</v>
    <v>2585.61</v>
    <v>2762.13</v>
    <v>3006.02</v>
    <v>3151.65</v>
    <v>2956.4</v>
    <v>2769.94</v>
    <v>2964.1</v>
    <v>3133.69</v>
    <v>3181.48</v>
    <v>3150.04</v>
    <v>3009</v>
    <v>3169.54</v>
    <v>3202</v>
  </a>
  <a r="1" c="108">
    <v>32.718299999999999</v>
    <v>26.9284</v>
    <v>29.659500000000001</v>
    <v>30.797499999999999</v>
    <v>29.923500000000001</v>
    <v>32.208500000000001</v>
    <v>35.7134</v>
    <v>35.804499999999997</v>
    <v>34.548200000000001</v>
    <v>31.1798</v>
    <v>29.53</v>
    <v>29.72</v>
    <v>30.32</v>
    <v>32.79</v>
    <v>31.28</v>
    <v>31.35</v>
    <v>31.34</v>
    <v>31.96</v>
    <v>31.65</v>
    <v>29.81</v>
    <v>27.83</v>
    <v>25.84</v>
    <v>26.44</v>
    <v>26.08</v>
    <v>24.08</v>
    <v>21.64</v>
    <v>23.23</v>
    <v>23.36</v>
    <v>23.97</v>
    <v>25.82</v>
    <v>25.9</v>
    <v>27.03</v>
    <v>26.32</v>
    <v>27.55</v>
    <v>29.26</v>
    <v>27.93</v>
    <v>31.54</v>
    <v>30.77</v>
    <v>31.3</v>
    <v>29.78</v>
    <v>31.71</v>
    <v>31.98</v>
    <v>31.93</v>
    <v>34.71</v>
    <v>35.630000000000003</v>
    <v>37.619999999999997</v>
    <v>34.880000000000003</v>
    <v>34.47</v>
    <v>35.99</v>
    <v>31.64</v>
    <v>23.85</v>
    <v>26.14</v>
    <v>24.64</v>
    <v>27.56</v>
    <v>27.29</v>
    <v>27.64</v>
    <v>27.15</v>
    <v>26.97</v>
    <v>28.86</v>
    <v>30.23</v>
    <v>29.65</v>
    <v>29.09</v>
    <v>31.74</v>
    <v>34.340000000000003</v>
    <v>33.380000000000003</v>
    <v>33.29</v>
    <v>36.97</v>
    <v>36</v>
    <v>33.479999999999997</v>
    <v>35.51</v>
    <v>32.86</v>
    <v>36.090000000000003</v>
    <v>35.369999999999997</v>
    <v>31.06</v>
    <v>34.33</v>
    <v>32.81</v>
    <v>29.69</v>
    <v>25.91</v>
    <v>27.63</v>
    <v>26.25</v>
    <v>22.92</v>
    <v>23.73</v>
    <v>26.26</v>
    <v>25.07</v>
    <v>27.48</v>
    <v>24.06</v>
    <v>21.97</v>
    <v>21.97</v>
    <v>19.96</v>
    <v>20.100000000000001</v>
    <v>21.83</v>
    <v>20.58</v>
    <v>18.36</v>
    <v>15.55</v>
    <v>17.32</v>
    <v>19.8</v>
    <v>18.5</v>
    <v>16.75</v>
    <v>18.75</v>
    <v>18.61</v>
    <v>19.899999999999999</v>
    <v>19.600000000000001</v>
    <v>21.82</v>
    <v>22.28</v>
    <v>22.87</v>
    <v>22.45</v>
    <v>21.99</v>
    <v>20.27</v>
  </a>
  <a r="1" c="108">
    <v>310.57</v>
    <v>303.69</v>
    <v>330.71</v>
    <v>330.35</v>
    <v>362</v>
    <v>387.73</v>
    <v>372.87</v>
    <v>368.65</v>
    <v>360.25</v>
    <v>357.28</v>
    <v>338.76</v>
    <v>357.41</v>
    <v>384.98</v>
    <v>376.07</v>
    <v>400.37</v>
    <v>417.7</v>
    <v>441.01</v>
    <v>429.16</v>
    <v>450.73</v>
    <v>468.41</v>
    <v>446.3</v>
    <v>463.5</v>
    <v>464.49</v>
    <v>453.22</v>
    <v>455.19</v>
    <v>392.1</v>
    <v>418.14</v>
    <v>420.79</v>
    <v>396.85</v>
    <v>429.89</v>
    <v>439.28</v>
    <v>436.13</v>
    <v>432.89</v>
    <v>378.74</v>
    <v>385.28</v>
    <v>352.56</v>
    <v>394</v>
    <v>423.5</v>
    <v>453.16</v>
    <v>454.7</v>
    <v>485.79</v>
    <v>504.29</v>
    <v>502.1</v>
    <v>556.28</v>
    <v>576.79999999999995</v>
    <v>566.78</v>
    <v>566.85</v>
    <v>583.70000000000005</v>
    <v>589.73</v>
    <v>572.79999999999995</v>
    <v>624.57000000000005</v>
    <v>675.2</v>
    <v>697.63</v>
    <v>702.3</v>
    <v>785.48</v>
    <v>789.78</v>
    <v>760.13</v>
    <v>731.24</v>
    <v>697.79</v>
    <v>714.18</v>
    <v>739.96</v>
    <v>648.34</v>
    <v>679.59</v>
    <v>720.76</v>
    <v>736.72</v>
    <v>802.6</v>
    <v>820.41</v>
    <v>843.45</v>
    <v>790.13</v>
    <v>837.07</v>
    <v>812.2</v>
    <v>845.84</v>
    <v>724.9</v>
    <v>709.73</v>
    <v>741.62</v>
    <v>719.08</v>
    <v>687.09</v>
    <v>657.02</v>
    <v>703.74</v>
    <v>657.37</v>
    <v>568.84</v>
    <v>566.44000000000005</v>
    <v>690.65</v>
    <v>655.03</v>
    <v>738.13</v>
    <v>688.27</v>
    <v>721.04</v>
    <v>724.08</v>
    <v>745.55</v>
    <v>783.94</v>
    <v>809.92</v>
    <v>781.38</v>
    <v>726.26</v>
    <v>729.64</v>
    <v>815.01</v>
    <v>805.39</v>
    <v>829.77</v>
    <v>888.82</v>
    <v>825.33</v>
    <v>711.11</v>
    <v>762.98</v>
    <v>756.6</v>
    <v>790.24</v>
    <v>834.36</v>
    <v>887.63</v>
    <v>908.08</v>
    <v>981.48</v>
    <v>942.89</v>
  </a>
  <a r="1" c="108">
    <v>79.180000000000007</v>
    <v>79.16</v>
    <v>90.89</v>
    <v>92.95</v>
    <v>96.9</v>
    <v>103.52</v>
    <v>112.3</v>
    <v>110.09</v>
    <v>108.77</v>
    <v>107.81</v>
    <v>109.59</v>
    <v>111.13</v>
    <v>110.82</v>
    <v>119.31</v>
    <v>110.52</v>
    <v>112.51</v>
    <v>116.68</v>
    <v>120.47</v>
    <v>121.25</v>
    <v>121.31</v>
    <v>118.97</v>
    <v>123.96</v>
    <v>127.06</v>
    <v>130.59</v>
    <v>129.69999999999999</v>
    <v>121.31</v>
    <v>124.89</v>
    <v>124.57</v>
    <v>124.92</v>
    <v>126.17</v>
    <v>127.44</v>
    <v>128.35</v>
    <v>125.79</v>
    <v>122.23</v>
    <v>124.5</v>
    <v>115.24</v>
    <v>131.71</v>
    <v>135.88999999999999</v>
    <v>142.56</v>
    <v>142.38999999999999</v>
    <v>146.41</v>
    <v>141.09</v>
    <v>146.36000000000001</v>
    <v>149.84</v>
    <v>154.04</v>
    <v>158.75</v>
    <v>162.52000000000001</v>
    <v>161.58000000000001</v>
    <v>163.19999999999999</v>
    <v>151.88</v>
    <v>137.06</v>
    <v>157.09</v>
    <v>153.72</v>
    <v>162.25</v>
    <v>177.55</v>
    <v>168.38</v>
    <v>160</v>
    <v>151.52000000000001</v>
    <v>163.72999999999999</v>
    <v>178.22</v>
    <v>167.11</v>
    <v>159.69</v>
    <v>164.3</v>
    <v>181.1</v>
    <v>178.26</v>
    <v>181.94</v>
    <v>201.34</v>
    <v>206.37</v>
    <v>191.07</v>
    <v>204.14</v>
    <v>200.07</v>
    <v>222.96</v>
    <v>194.84</v>
    <v>189.4</v>
    <v>201.25</v>
    <v>182.16</v>
    <v>165.95</v>
    <v>145.03</v>
    <v>165.78</v>
    <v>153.4</v>
    <v>140.19</v>
    <v>145.30000000000001</v>
    <v>155.61000000000001</v>
    <v>145.66999999999999</v>
    <v>160.74</v>
    <v>149.78</v>
    <v>125.59</v>
    <v>124.18</v>
    <v>113.46</v>
    <v>113.49</v>
    <v>125.68</v>
    <v>116.34</v>
    <v>100.1</v>
    <v>93.13</v>
    <v>109.4</v>
    <v>126.77</v>
    <v>120.9</v>
    <v>124.73</v>
    <v>128.91</v>
    <v>115.87</v>
    <v>119</v>
    <v>116.97</v>
    <v>117.29</v>
    <v>119.57</v>
    <v>118.75</v>
    <v>111.55</v>
    <v>110.23</v>
    <v>97.55</v>
  </a>
  <a r="1" c="108">
    <v>91.84</v>
    <v>93.41</v>
    <v>102.23</v>
    <v>90.03</v>
    <v>102.57</v>
    <v>91.48</v>
    <v>91.25</v>
    <v>97.45</v>
    <v>98.55</v>
    <v>124.87</v>
    <v>117</v>
    <v>123.8</v>
    <v>140.71</v>
    <v>142.13</v>
    <v>147.81</v>
    <v>152.19999999999999</v>
    <v>163.07</v>
    <v>149.41</v>
    <v>181.66</v>
    <v>174.71</v>
    <v>181.35</v>
    <v>196.43</v>
    <v>187.58</v>
    <v>191.96</v>
    <v>270.3</v>
    <v>291.38</v>
    <v>295.35000000000002</v>
    <v>312.45999999999998</v>
    <v>351.6</v>
    <v>391.43</v>
    <v>337.45</v>
    <v>367.68</v>
    <v>374.13</v>
    <v>301.77999999999997</v>
    <v>286.13</v>
    <v>267.66000000000003</v>
    <v>339.5</v>
    <v>358.1</v>
    <v>356.56</v>
    <v>370.54</v>
    <v>343.28</v>
    <v>367.32</v>
    <v>322.99</v>
    <v>293.75</v>
    <v>267.62</v>
    <v>287.41000000000003</v>
    <v>314.66000000000003</v>
    <v>323.57</v>
    <v>345.09</v>
    <v>369.03</v>
    <v>375.5</v>
    <v>419.85</v>
    <v>419.73</v>
    <v>455.04</v>
    <v>488.88</v>
    <v>529.55999999999995</v>
    <v>500.03</v>
    <v>475.74</v>
    <v>490.7</v>
    <v>540.73</v>
    <v>532.39</v>
    <v>538.85</v>
    <v>521.66</v>
    <v>513.47</v>
    <v>502.81</v>
    <v>528.21</v>
    <v>517.57000000000005</v>
    <v>569.19000000000005</v>
    <v>610.34</v>
    <v>690.31</v>
    <v>641.9</v>
    <v>602.44000000000005</v>
    <v>427.14</v>
    <v>394.52</v>
    <v>374.59</v>
    <v>190.36</v>
    <v>197.44</v>
    <v>174.87</v>
    <v>224.9</v>
    <v>223.56</v>
    <v>235.44</v>
    <v>291.88</v>
    <v>305.52999999999997</v>
    <v>294.88</v>
    <v>353.86</v>
    <v>322.13</v>
    <v>345.48</v>
    <v>329.93</v>
    <v>395.23</v>
    <v>440.49</v>
    <v>438.97</v>
    <v>433.68</v>
    <v>377.6</v>
    <v>411.69</v>
    <v>473.97</v>
    <v>486.88</v>
    <v>564.11</v>
    <v>602.91999999999996</v>
    <v>607.33000000000004</v>
    <v>550.64</v>
    <v>641.62</v>
    <v>674.88</v>
    <v>628.35</v>
    <v>701.35</v>
    <v>709.27</v>
    <v>756.03</v>
    <v>886.81</v>
    <v>891.32</v>
  </a>
  <a r="1" c="108">
    <v>86.2</v>
    <v>86.5</v>
    <v>86.5</v>
    <v>86.88</v>
    <v>90.81</v>
    <v>101.43</v>
    <v>97.03</v>
    <v>94.77</v>
    <v>94.21</v>
    <v>90.99</v>
    <v>83.46</v>
    <v>86.77</v>
    <v>87.83</v>
    <v>93.53</v>
    <v>94.45</v>
    <v>94.6</v>
    <v>101.65</v>
    <v>100.18</v>
    <v>100.58</v>
    <v>108.44</v>
    <v>99.98</v>
    <v>107.08</v>
    <v>113</v>
    <v>111.01</v>
    <v>112.77</v>
    <v>110.06</v>
    <v>109.61</v>
    <v>100.87</v>
    <v>104.15</v>
    <v>107.82</v>
    <v>110.83</v>
    <v>114.03</v>
    <v>111.33</v>
    <v>108.74</v>
    <v>114.9</v>
    <v>108.63</v>
    <v>117.06</v>
    <v>118.75</v>
    <v>128</v>
    <v>125.78</v>
    <v>130.01</v>
    <v>130.35</v>
    <v>133.26</v>
    <v>145.16999999999999</v>
    <v>139.01</v>
    <v>138.79</v>
    <v>133.66</v>
    <v>142.15</v>
    <v>149.84</v>
    <v>143.29</v>
    <v>144.4</v>
    <v>159.43</v>
    <v>172.16</v>
    <v>167.35</v>
    <v>166.7</v>
    <v>163.25</v>
    <v>166.5</v>
    <v>156.19999999999999</v>
    <v>167.57</v>
    <v>159.19</v>
    <v>159.26</v>
    <v>155.75</v>
    <v>172.13</v>
    <v>189.06</v>
    <v>189.5</v>
    <v>195.1</v>
    <v>193.09</v>
    <v>194.69</v>
    <v>173.32</v>
    <v>180.3</v>
    <v>181.65</v>
    <v>208.74</v>
    <v>182.51</v>
    <v>166.59</v>
    <v>184.6</v>
    <v>185.21</v>
    <v>189.65</v>
    <v>168.38</v>
    <v>180.66</v>
    <v>170.83</v>
    <v>144.55000000000001</v>
    <v>133.26</v>
    <v>141.43</v>
    <v>135.63999999999999</v>
    <v>148.11000000000001</v>
    <v>130.75</v>
    <v>133.84</v>
    <v>123.09</v>
    <v>113.21</v>
    <v>113.94</v>
    <v>108.29</v>
    <v>100.5</v>
    <v>92.03</v>
    <v>92.98</v>
    <v>117.28</v>
    <v>115.19</v>
    <v>108.25</v>
    <v>109.94</v>
    <v>105.83</v>
    <v>93.78</v>
    <v>102.5</v>
    <v>97.7</v>
    <v>110.08</v>
    <v>112.02</v>
    <v>118.63</v>
    <v>107.49</v>
    <v>106.25</v>
    <v>90.76</v>
  </a>
  <a r="1" c="108">
    <v>122.84</v>
    <v>127.69</v>
    <v>148.75</v>
    <v>154.68</v>
    <v>148.88999999999999</v>
    <v>143.13</v>
    <v>151.68</v>
    <v>164.2</v>
    <v>173.73</v>
    <v>175.3</v>
    <v>149.34</v>
    <v>141.52000000000001</v>
    <v>147.49</v>
    <v>170</v>
    <v>151.43</v>
    <v>141.13999999999999</v>
    <v>144.29</v>
    <v>144.21</v>
    <v>152.06</v>
    <v>143.77000000000001</v>
    <v>154.77000000000001</v>
    <v>165.27</v>
    <v>181.87</v>
    <v>192.43</v>
    <v>212.5</v>
    <v>199.93</v>
    <v>202.5</v>
    <v>207.28</v>
    <v>199.35</v>
    <v>210.65</v>
    <v>217</v>
    <v>213.74</v>
    <v>227.84</v>
    <v>200.03</v>
    <v>193.4</v>
    <v>185.72</v>
    <v>201.81</v>
    <v>233.28</v>
    <v>246.59</v>
    <v>260.95</v>
    <v>258.20999999999998</v>
    <v>280.85000000000002</v>
    <v>284.17</v>
    <v>298.39999999999998</v>
    <v>286.77999999999997</v>
    <v>294.22000000000003</v>
    <v>306.92</v>
    <v>287.72000000000003</v>
    <v>315.23</v>
    <v>265.79000000000002</v>
    <v>186.54</v>
    <v>241.25</v>
    <v>243.79</v>
    <v>251.53</v>
    <v>258.57</v>
    <v>251.45</v>
    <v>238.1</v>
    <v>220.91</v>
    <v>265.20999999999998</v>
    <v>272.83</v>
    <v>242.75</v>
    <v>277.31</v>
    <v>268.63</v>
    <v>287.72000000000003</v>
    <v>274.44</v>
    <v>256.06</v>
    <v>258.22000000000003</v>
    <v>263.27999999999997</v>
    <v>261.27</v>
    <v>247.41</v>
    <v>207.13</v>
    <v>223.84</v>
    <v>238.26</v>
    <v>234.2</v>
    <v>249.06</v>
    <v>249.52</v>
    <v>248.81</v>
    <v>210.11</v>
    <v>220.09</v>
    <v>212.53</v>
    <v>176.17</v>
    <v>186.12</v>
    <v>196.2</v>
    <v>183.68</v>
    <v>208.81</v>
    <v>214.79</v>
    <v>210.85</v>
    <v>213.92</v>
    <v>226.55</v>
    <v>251.08</v>
    <v>248.91</v>
    <v>271.73</v>
    <v>255.34</v>
    <v>225.17</v>
    <v>240.5</v>
    <v>282.61</v>
    <v>289.93</v>
    <v>279.27</v>
    <v>308.54000000000002</v>
    <v>302.14</v>
    <v>267.67</v>
    <v>266.41000000000003</v>
    <v>291.82</v>
    <v>315.55</v>
    <v>312.76</v>
    <v>329.72</v>
    <v>381.18</v>
    <v>338.42</v>
  </a>
  <a r="1" c="108">
    <v>186.28</v>
    <v>189.73</v>
    <v>207.69</v>
    <v>201.17</v>
    <v>197.64</v>
    <v>216.9</v>
    <v>227.04</v>
    <v>215.47</v>
    <v>207.01</v>
    <v>185.96</v>
    <v>179.65</v>
    <v>177.67</v>
    <v>183.77</v>
    <v>184.4</v>
    <v>172.03</v>
    <v>165.26</v>
    <v>154.25</v>
    <v>161.76</v>
    <v>158.5</v>
    <v>156.85</v>
    <v>161.01</v>
    <v>155.33000000000001</v>
    <v>161.75</v>
    <v>171.74</v>
    <v>163.37</v>
    <v>153.51</v>
    <v>154.35</v>
    <v>156.34</v>
    <v>160.22</v>
    <v>170.19</v>
    <v>176.21</v>
    <v>183.03</v>
    <v>176.75</v>
    <v>183.52</v>
    <v>185.69</v>
    <v>167.99</v>
    <v>182.12</v>
    <v>181.16</v>
    <v>182.21</v>
    <v>173.7</v>
    <v>162.09</v>
    <v>159.76</v>
    <v>162.19999999999999</v>
    <v>148.94</v>
    <v>155.65</v>
    <v>150.68</v>
    <v>151.21</v>
    <v>148.96</v>
    <v>133.15</v>
    <v>123.08</v>
    <v>54.86</v>
    <v>66.77</v>
    <v>57.7</v>
    <v>68.38</v>
    <v>62.35</v>
    <v>67.849999999999994</v>
    <v>64.680000000000007</v>
    <v>62.81</v>
    <v>82.57</v>
    <v>85.28</v>
    <v>92.93</v>
    <v>112.92</v>
    <v>113.77</v>
    <v>121.74</v>
    <v>128.49</v>
    <v>130.47999999999999</v>
    <v>126.52</v>
    <v>134.44999999999999</v>
    <v>129.97</v>
    <v>146.58000000000001</v>
    <v>152.84</v>
    <v>159.77000000000001</v>
    <v>147.19999999999999</v>
    <v>137.56</v>
    <v>131.56</v>
    <v>118</v>
    <v>114.65</v>
    <v>94.92</v>
    <v>108.64</v>
    <v>101.98</v>
    <v>89.75</v>
    <v>108.98</v>
    <v>119.44</v>
    <v>117.48</v>
    <v>128.46</v>
    <v>122.09</v>
    <v>111.97</v>
    <v>113.32</v>
    <v>105.15</v>
    <v>115.48</v>
    <v>124.6</v>
    <v>113.49</v>
    <v>108.03</v>
    <v>109.89</v>
    <v>124.89</v>
    <v>142.63999999999999</v>
    <v>138.61000000000001</v>
    <v>148.13999999999999</v>
    <v>156.49</v>
    <v>140.53</v>
    <v>151.31</v>
    <v>151.80000000000001</v>
    <v>153.44</v>
    <v>167.35</v>
    <v>169.02</v>
    <v>169.12</v>
    <v>183.6</v>
    <v>172.21</v>
  </a>
  <a r="1" c="108">
    <v>253.56</v>
    <v>249.49</v>
    <v>275.83</v>
    <v>244.81</v>
    <v>253.71</v>
    <v>255.59</v>
    <v>238.92</v>
    <v>223.94</v>
    <v>223.14</v>
    <v>213.72</v>
    <v>209.3</v>
    <v>223.5</v>
    <v>215</v>
    <v>227.46</v>
    <v>218.91</v>
    <v>209.38</v>
    <v>215.35</v>
    <v>208.53</v>
    <v>205.57</v>
    <v>205.34</v>
    <v>213.99</v>
    <v>207.25</v>
    <v>213.12</v>
    <v>209</v>
    <v>195.76</v>
    <v>194.44</v>
    <v>200.39</v>
    <v>201.78</v>
    <v>211.84</v>
    <v>226.86</v>
    <v>217.83</v>
    <v>212.58</v>
    <v>201.63</v>
    <v>205.47</v>
    <v>213.26</v>
    <v>202.41</v>
    <v>212.52</v>
    <v>211.49</v>
    <v>217.78</v>
    <v>221.18</v>
    <v>237.88</v>
    <v>238.17</v>
    <v>242.76</v>
    <v>264.74</v>
    <v>245.27</v>
    <v>222.86</v>
    <v>210.68</v>
    <v>212.96</v>
    <v>223.76</v>
    <v>209.12</v>
    <v>198.61</v>
    <v>185.45</v>
    <v>202.74</v>
    <v>191.89</v>
    <v>199.88</v>
    <v>212.4</v>
    <v>222.72</v>
    <v>229.07</v>
    <v>224.46</v>
    <v>230.93</v>
    <v>227.62</v>
    <v>233.94</v>
    <v>246.76</v>
    <v>281.16000000000003</v>
    <v>282.48</v>
    <v>300.69</v>
    <v>312.48</v>
    <v>323.61</v>
    <v>297.10000000000002</v>
    <v>332.18</v>
    <v>327.38</v>
    <v>374.56</v>
    <v>358.53</v>
    <v>355.02</v>
    <v>390.28</v>
    <v>371.5</v>
    <v>330.64</v>
    <v>312.67</v>
    <v>326.41000000000003</v>
    <v>330.83</v>
    <v>292.81</v>
    <v>309.75</v>
    <v>297.95999999999998</v>
    <v>280.19</v>
    <v>304.33999999999997</v>
    <v>298.95</v>
    <v>302.14</v>
    <v>294.83</v>
    <v>283.3</v>
    <v>291.88</v>
    <v>281.75</v>
    <v>276.38</v>
    <v>263.52</v>
    <v>238.71</v>
    <v>258.76</v>
    <v>305</v>
    <v>283.19</v>
    <v>283.87</v>
    <v>290.06</v>
    <v>259.45</v>
    <v>273.83</v>
    <v>287.64999999999998</v>
    <v>295.92</v>
    <v>343.72</v>
    <v>363.87</v>
    <v>329.06</v>
    <v>348.05</v>
    <v>299.44</v>
  </a>
  <a r="1" c="108">
    <v>20.75</v>
    <v>20.13</v>
    <v>22.71</v>
    <v>23.4</v>
    <v>23.97</v>
    <v>25.74</v>
    <v>24.67</v>
    <v>24.63</v>
    <v>25.8</v>
    <v>20.88</v>
    <v>22.12</v>
    <v>23.36</v>
    <v>21.48</v>
    <v>21.9</v>
    <v>23.91</v>
    <v>23.24</v>
    <v>22.19</v>
    <v>25.08</v>
    <v>24.87</v>
    <v>25.55</v>
    <v>26.75</v>
    <v>27.7</v>
    <v>28.95</v>
    <v>28.6</v>
    <v>26.35</v>
    <v>24.16</v>
    <v>23.98</v>
    <v>23.91</v>
    <v>22.85</v>
    <v>23.8</v>
    <v>23.5</v>
    <v>23.83</v>
    <v>22.52</v>
    <v>24.23</v>
    <v>25.16</v>
    <v>22.35</v>
    <v>24.95</v>
    <v>24.62</v>
    <v>26.1</v>
    <v>25.89</v>
    <v>25.02</v>
    <v>22.96</v>
    <v>19.16</v>
    <v>17.12</v>
    <v>17.57</v>
    <v>18.64</v>
    <v>15.94</v>
    <v>17.41</v>
    <v>14.09</v>
    <v>13.93</v>
    <v>17.190000000000001</v>
    <v>21.62</v>
    <v>19.84</v>
    <v>17.18</v>
    <v>18.7</v>
    <v>18.97</v>
    <v>17.36</v>
    <v>17.79</v>
    <v>17.52</v>
    <v>16.28</v>
    <v>18.329999999999998</v>
    <v>18.510000000000002</v>
    <v>18.78</v>
    <v>16.670000000000002</v>
    <v>16.399999999999999</v>
    <v>17.46</v>
    <v>16</v>
    <v>15.89</v>
    <v>21.76</v>
    <v>21.32</v>
    <v>20.079999999999998</v>
    <v>19</v>
    <v>21.9</v>
    <v>23.33</v>
    <v>26.97</v>
    <v>28.79</v>
    <v>34.33</v>
    <v>25.79</v>
    <v>30.59</v>
    <v>30.91</v>
    <v>26.12</v>
    <v>31.13</v>
    <v>27.91</v>
    <v>24.57</v>
    <v>25.03</v>
    <v>24.97</v>
    <v>24.54</v>
    <v>25.6</v>
    <v>23.25</v>
    <v>25.3</v>
    <v>27.54</v>
    <v>28.19</v>
    <v>27.05</v>
    <v>27.5</v>
    <v>26.25</v>
    <v>25.52</v>
    <v>24.88</v>
    <v>25.78</v>
    <v>27.88</v>
    <v>27.36</v>
    <v>28.52</v>
    <v>26.67</v>
    <v>25.8</v>
    <v>24.33</v>
    <v>23.95</v>
    <v>23.92</v>
    <v>26.72</v>
    <v>25.54</v>
  </a>
  <a r="1" c="108">
    <v>62.57</v>
    <v>59.06</v>
    <v>63.64</v>
    <v>62.42</v>
    <v>68.33</v>
    <v>68.319999999999993</v>
    <v>72.72</v>
    <v>76.72</v>
    <v>80.5</v>
    <v>78.81</v>
    <v>82.04</v>
    <v>81.93</v>
    <v>87.24</v>
    <v>87.97</v>
    <v>92.1</v>
    <v>91.5</v>
    <v>98.2</v>
    <v>96.4</v>
    <v>102.32</v>
    <v>101.32</v>
    <v>106.55</v>
    <v>121.67</v>
    <v>118.35</v>
    <v>112.36</v>
    <v>119.12</v>
    <v>117.06</v>
    <v>115.77</v>
    <v>117.1</v>
    <v>131.81</v>
    <v>133.66999999999999</v>
    <v>132.68</v>
    <v>149.87</v>
    <v>125.53</v>
    <v>118.12</v>
    <v>132.07</v>
    <v>116.25</v>
    <v>126.56</v>
    <v>134.11000000000001</v>
    <v>135.49</v>
    <v>155.71</v>
    <v>116.45</v>
    <v>135.78</v>
    <v>148.16</v>
    <v>150.56</v>
    <v>155.63</v>
    <v>149.91999999999999</v>
    <v>160.68</v>
    <v>178.02</v>
    <v>171.17</v>
    <v>158.63999999999999</v>
    <v>167.46</v>
    <v>199.91</v>
    <v>209.75</v>
    <v>237</v>
    <v>265.01</v>
    <v>267.13</v>
    <v>279.61</v>
    <v>319.60000000000002</v>
    <v>319.95999999999998</v>
    <v>366.23</v>
    <v>355.29</v>
    <v>374.52</v>
    <v>353.21</v>
    <v>361.38</v>
    <v>343.12</v>
    <v>373.45</v>
    <v>449.26</v>
    <v>494.93</v>
    <v>484.68</v>
    <v>525.46</v>
    <v>553.46</v>
    <v>493.33</v>
    <v>402.93</v>
    <v>458.7</v>
    <v>485.68</v>
    <v>392.24</v>
    <v>450.39</v>
    <v>384.04</v>
    <v>464.72</v>
    <v>453.18</v>
    <v>363.4</v>
    <v>339.45</v>
    <v>381.96</v>
    <v>353.61</v>
    <v>426.56</v>
    <v>484.29</v>
    <v>500.54</v>
    <v>461.97</v>
    <v>489.91</v>
    <v>540.23</v>
    <v>559.49</v>
    <v>521.21</v>
    <v>462</v>
    <v>441.74</v>
    <v>548.72</v>
    <v>630.78</v>
    <v>602.72</v>
    <v>720.04</v>
    <v>677.42</v>
    <v>669.33</v>
    <v>735.63</v>
    <v>821.68</v>
    <v>863.09</v>
    <v>934.68</v>
    <v>924.5</v>
    <v>759.3</v>
    <v>567.64</v>
    <v>591.70000000000005</v>
  </a>
  <a r="1" c="108">
    <v>36.31</v>
    <v>36.78</v>
    <v>40.909999999999997</v>
    <v>39.86</v>
    <v>40.200000000000003</v>
    <v>40.93</v>
    <v>41.04</v>
    <v>41.22</v>
    <v>39.28</v>
    <v>38.42</v>
    <v>40.19</v>
    <v>38.450000000000003</v>
    <v>40.11</v>
    <v>42.59</v>
    <v>44.61</v>
    <v>44.96</v>
    <v>45.39</v>
    <v>50.14</v>
    <v>49.93</v>
    <v>50.33</v>
    <v>48.35</v>
    <v>50.9</v>
    <v>49.06</v>
    <v>47.28</v>
    <v>51.59</v>
    <v>50.67</v>
    <v>45.75</v>
    <v>45.67</v>
    <v>46.72</v>
    <v>44.06</v>
    <v>47.68</v>
    <v>48.58</v>
    <v>51.56</v>
    <v>48.84</v>
    <v>48.76</v>
    <v>45.15</v>
    <v>50.23</v>
    <v>52.13</v>
    <v>53.71</v>
    <v>55.33</v>
    <v>50.6</v>
    <v>56.97</v>
    <v>56.3</v>
    <v>52.06</v>
    <v>55.03</v>
    <v>54.49</v>
    <v>56.14</v>
    <v>52.98</v>
    <v>52.45</v>
    <v>49.46</v>
    <v>48.33</v>
    <v>52.97</v>
    <v>53.77</v>
    <v>55.27</v>
    <v>55.45</v>
    <v>57.22</v>
    <v>59.7</v>
    <v>56.11</v>
    <v>57.72</v>
    <v>64.69</v>
    <v>60.43</v>
    <v>64.510000000000005</v>
    <v>70.17</v>
    <v>75.790000000000006</v>
    <v>78.739999999999995</v>
    <v>77.84</v>
    <v>87.14</v>
    <v>89.13</v>
    <v>87.13</v>
    <v>95.94</v>
    <v>90.74</v>
    <v>87.21</v>
    <v>81.16</v>
    <v>75.97</v>
    <v>82.73</v>
    <v>73.400000000000006</v>
    <v>71.92</v>
    <v>69.87</v>
    <v>77.84</v>
    <v>74.150000000000006</v>
    <v>61.07</v>
    <v>78.069999999999993</v>
    <v>83.03</v>
    <v>81.739999999999995</v>
    <v>88.46</v>
    <v>87.4</v>
    <v>92.92</v>
    <v>94.72</v>
    <v>105.94</v>
    <v>119.09</v>
    <v>117.23</v>
    <v>120.39</v>
    <v>105.92</v>
    <v>103.4</v>
    <v>116.21</v>
    <v>105.43</v>
    <v>111.7</v>
    <v>111.68</v>
    <v>125.61</v>
    <v>113.75</v>
    <v>117.19</v>
    <v>141.19999999999999</v>
    <v>139.44999999999999</v>
    <v>141.29</v>
    <v>170.4</v>
    <v>167.84</v>
    <v>184.84</v>
    <v>166.64</v>
  </a>
  <a r="1" c="108">
    <v>17.649999999999999</v>
    <v>18.87</v>
    <v>21.18</v>
    <v>20.47</v>
    <v>24.42</v>
    <v>23.97</v>
    <v>26.29</v>
    <v>29.84</v>
    <v>30.15</v>
    <v>29.08</v>
    <v>32.200000000000003</v>
    <v>32.270000000000003</v>
    <v>34.25</v>
    <v>36.22</v>
    <v>38.9</v>
    <v>40.61</v>
    <v>45.88</v>
    <v>41.31</v>
    <v>44.31</v>
    <v>45.12</v>
    <v>52.09</v>
    <v>56.43</v>
    <v>52.77</v>
    <v>51.12</v>
    <v>53.63</v>
    <v>57.59</v>
    <v>55.61</v>
    <v>49.67</v>
    <v>50.78</v>
    <v>46.19</v>
    <v>48.63</v>
    <v>43.02</v>
    <v>38.65</v>
    <v>32.880000000000003</v>
    <v>37.28</v>
    <v>32.74</v>
    <v>39.08</v>
    <v>38.340000000000003</v>
    <v>39.659999999999997</v>
    <v>44.07</v>
    <v>38.69</v>
    <v>44.91</v>
    <v>49.37</v>
    <v>48.02</v>
    <v>49.9</v>
    <v>54.26</v>
    <v>57.9</v>
    <v>61.04</v>
    <v>57.99</v>
    <v>58.12</v>
    <v>45.82</v>
    <v>49.68</v>
    <v>56.18</v>
    <v>60.45</v>
    <v>64.33</v>
    <v>61.6</v>
    <v>59.45</v>
    <v>59.23</v>
    <v>82.48</v>
    <v>86.3</v>
    <v>96.68</v>
    <v>118.19</v>
    <v>133.6</v>
    <v>132.71</v>
    <v>138.13</v>
    <v>142.4</v>
    <v>139.93</v>
    <v>135.13</v>
    <v>128.72999999999999</v>
    <v>136.65</v>
    <v>147.19</v>
    <v>157.36000000000001</v>
    <v>138.18</v>
    <v>134.19999999999999</v>
    <v>131.80000000000001</v>
    <v>110.35</v>
    <v>117.29</v>
    <v>90.98</v>
    <v>105.98</v>
    <v>94.07</v>
    <v>81.93</v>
    <v>88.29</v>
    <v>109.6</v>
    <v>97.38</v>
    <v>111.49</v>
    <v>116.15</v>
    <v>122.83</v>
    <v>113.03</v>
    <v>133.30000000000001</v>
    <v>144.54</v>
    <v>151.59</v>
    <v>152.76</v>
    <v>138.44999999999999</v>
    <v>132.35</v>
    <v>149.78</v>
    <v>162.07</v>
    <v>164.3</v>
    <v>201.62</v>
    <v>206.23</v>
    <v>198.65</v>
    <v>215.08</v>
    <v>235.99</v>
    <v>212.2</v>
    <v>197.26</v>
    <v>202.05</v>
    <v>181.58</v>
    <v>174.71</v>
    <v>162.63</v>
  </a>
  <a r="1" c="108">
    <v>53.56</v>
    <v>56.13</v>
    <v>59.31</v>
    <v>59.84</v>
    <v>64.19</v>
    <v>65.2</v>
    <v>67.680000000000007</v>
    <v>69.3</v>
    <v>67.790000000000006</v>
    <v>64.66</v>
    <v>64.739999999999995</v>
    <v>66.3</v>
    <v>66.53</v>
    <v>69.33</v>
    <v>67.95</v>
    <v>69.94</v>
    <v>75.89</v>
    <v>75.56</v>
    <v>75.86</v>
    <v>78.13</v>
    <v>80.819999999999993</v>
    <v>85.92</v>
    <v>90.26</v>
    <v>90.58</v>
    <v>96.41</v>
    <v>100.38</v>
    <v>109.69</v>
    <v>107.21</v>
    <v>115.45</v>
    <v>115.1</v>
    <v>112.98</v>
    <v>135.13999999999999</v>
    <v>131.94999999999999</v>
    <v>116.94</v>
    <v>105.87</v>
    <v>96.25</v>
    <v>100.83</v>
    <v>101.25</v>
    <v>103.69</v>
    <v>118.13</v>
    <v>124.87</v>
    <v>127.68</v>
    <v>127.12</v>
    <v>129.44</v>
    <v>124.43</v>
    <v>125.22</v>
    <v>123.71</v>
    <v>123.54</v>
    <v>119.15</v>
    <v>104.36</v>
    <v>94.83</v>
    <v>116</v>
    <v>121.1</v>
    <v>126.19</v>
    <v>134.34</v>
    <v>137.4</v>
    <v>132</v>
    <v>137.6</v>
    <v>146.88</v>
    <v>153.19999999999999</v>
    <v>141.31</v>
    <v>142.49</v>
    <v>153.1</v>
    <v>158.63</v>
    <v>159.47999999999999</v>
    <v>161.53</v>
    <v>173.49</v>
    <v>172.22</v>
    <v>166.64</v>
    <v>178.41</v>
    <v>168.57</v>
    <v>182.82</v>
    <v>159.22</v>
    <v>146.21</v>
    <v>155.71</v>
    <v>144.13</v>
    <v>146.22</v>
    <v>142.55000000000001</v>
    <v>160.55000000000001</v>
    <v>171.17</v>
    <v>144.32</v>
    <v>150.06</v>
    <v>149.11000000000001</v>
    <v>134.13</v>
    <v>150.36000000000001</v>
    <v>140.78</v>
    <v>146.57</v>
    <v>145.41</v>
    <v>146.72</v>
    <v>165.63</v>
    <v>167.92</v>
    <v>186.21</v>
    <v>179.05</v>
    <v>170.64</v>
    <v>193.82</v>
    <v>205.75</v>
    <v>204.2</v>
    <v>203.58</v>
    <v>204.86</v>
    <v>193.41</v>
    <v>200.77</v>
    <v>197</v>
    <v>214</v>
    <v>212.86</v>
    <v>215.03</v>
    <v>210.86</v>
    <v>236.02</v>
    <v>226.09</v>
  </a>
  <a r="1" c="108">
    <v>105.8</v>
    <v>104.88</v>
    <v>114.29</v>
    <v>120.25</v>
    <v>125.73</v>
    <v>128.4</v>
    <v>132.46</v>
    <v>131.9</v>
    <v>134.58000000000001</v>
    <v>123.97</v>
    <v>114.45</v>
    <v>118.23</v>
    <v>117.28</v>
    <v>131.11000000000001</v>
    <v>136.74</v>
    <v>135.31</v>
    <v>136.80000000000001</v>
    <v>137.41999999999999</v>
    <v>145.44</v>
    <v>142.47</v>
    <v>105.99</v>
    <v>108.53</v>
    <v>114.12</v>
    <v>117.92</v>
    <v>124.93</v>
    <v>113</v>
    <v>117.81</v>
    <v>112.05</v>
    <v>113.96</v>
    <v>125.11</v>
    <v>125.5</v>
    <v>133.97</v>
    <v>130.57</v>
    <v>101.44</v>
    <v>102.67</v>
    <v>93.13</v>
    <v>107.02</v>
    <v>109.51</v>
    <v>118.5</v>
    <v>125.95</v>
    <v>120.9</v>
    <v>135.24</v>
    <v>139.09</v>
    <v>146.38</v>
    <v>140.66999999999999</v>
    <v>136.71</v>
    <v>139.63999999999999</v>
    <v>140.12</v>
    <v>149.9</v>
    <v>142.04</v>
    <v>119.45</v>
    <v>138.9</v>
    <v>153.56</v>
    <v>171.88</v>
    <v>162.56</v>
    <v>168.27</v>
    <v>156.9</v>
    <v>136.6</v>
    <v>166.9</v>
    <v>192.84</v>
    <v>177.11</v>
    <v>161.88</v>
    <v>181.13</v>
    <v>229.23</v>
    <v>235.04</v>
    <v>239.51</v>
    <v>260.60000000000002</v>
    <v>272.26</v>
    <v>253.42</v>
    <v>277.43</v>
    <v>278.64999999999998</v>
    <v>292.79000000000002</v>
    <v>239.76</v>
    <v>218.34</v>
    <v>237.1</v>
    <v>203.52</v>
    <v>202.58</v>
    <v>182.78</v>
    <v>208.91</v>
    <v>188.75</v>
    <v>171.43</v>
    <v>169.54</v>
    <v>197.37</v>
    <v>194.36</v>
    <v>222.2</v>
    <v>202.53</v>
    <v>202.84</v>
    <v>208.38</v>
    <v>208.62</v>
    <v>235.3</v>
    <v>204.08</v>
    <v>206.7</v>
    <v>183.18</v>
    <v>169.57</v>
    <v>217.71</v>
    <v>247.29</v>
    <v>244.34</v>
    <v>273.58999999999997</v>
    <v>267.52</v>
    <v>220.19</v>
    <v>231.39</v>
    <v>242.46</v>
    <v>279.37</v>
    <v>307.13</v>
    <v>293.86</v>
    <v>265.02</v>
    <v>261.56</v>
    <v>254.85</v>
  </a>
  <a r="1" c="108">
    <v>47.86</v>
    <v>51.39</v>
    <v>54.01</v>
    <v>52.12</v>
    <v>54.22</v>
    <v>59.5</v>
    <v>59.28</v>
    <v>60.67</v>
    <v>57.87</v>
    <v>55.2</v>
    <v>58.95</v>
    <v>60.88</v>
    <v>60.29</v>
    <v>61.42</v>
    <v>58.9</v>
    <v>59.28</v>
    <v>59.23</v>
    <v>56.94</v>
    <v>57.85</v>
    <v>57.03</v>
    <v>59.96</v>
    <v>63.79</v>
    <v>67.31</v>
    <v>68.08</v>
    <v>68.25</v>
    <v>65.13</v>
    <v>61.59</v>
    <v>60.57</v>
    <v>65.58</v>
    <v>68.349999999999994</v>
    <v>69.02</v>
    <v>73.25</v>
    <v>73.650000000000006</v>
    <v>65.489999999999995</v>
    <v>70.760000000000005</v>
    <v>65.150000000000006</v>
    <v>70.8</v>
    <v>77.02</v>
    <v>80.2</v>
    <v>84.31</v>
    <v>85.79</v>
    <v>82.29</v>
    <v>83.05</v>
    <v>81.7</v>
    <v>82.77</v>
    <v>83.64</v>
    <v>86.12</v>
    <v>85.06</v>
    <v>85.77</v>
    <v>77.48</v>
    <v>62.92</v>
    <v>68.52</v>
    <v>72.28</v>
    <v>75.75</v>
    <v>71.92</v>
    <v>76.47</v>
    <v>79.77</v>
    <v>82.25</v>
    <v>93.15</v>
    <v>93.18</v>
    <v>87.32</v>
    <v>91.07</v>
    <v>98.02</v>
    <v>97.49</v>
    <v>101.14</v>
    <v>107.3</v>
    <v>113.82</v>
    <v>114.47</v>
    <v>112.45</v>
    <v>123.28</v>
    <v>119.2</v>
    <v>136.5</v>
    <v>117.76</v>
    <v>119.06</v>
    <v>136.47</v>
    <v>126.73</v>
    <v>123.83</v>
    <v>113.87</v>
    <v>128.28</v>
    <v>123.34</v>
    <v>112.21</v>
    <v>118.31</v>
    <v>124.03</v>
    <v>115.56</v>
    <v>115.86</v>
    <v>110.4</v>
    <v>114.59</v>
    <v>109.86</v>
    <v>104.93</v>
    <v>111.87</v>
    <v>125.47</v>
    <v>122.23</v>
    <v>115.33</v>
    <v>111.05</v>
    <v>121.97</v>
    <v>119.11</v>
    <v>121.73</v>
    <v>122.62</v>
    <v>122.8</v>
    <v>118.81</v>
    <v>120.16</v>
    <v>118.56</v>
    <v>128.02000000000001</v>
    <v>131.19999999999999</v>
    <v>134.19</v>
    <v>139.33000000000001</v>
    <v>146.27000000000001</v>
    <v>140.22</v>
  </a>
  <a r="1" c="108">
    <v>47.28</v>
    <v>47.814999999999998</v>
    <v>51.29</v>
    <v>48.86</v>
    <v>52.664999999999999</v>
    <v>54.365000000000002</v>
    <v>55.18</v>
    <v>51.524999999999999</v>
    <v>49.734999999999999</v>
    <v>49.24</v>
    <v>52.31</v>
    <v>53.14</v>
    <v>53.715000000000003</v>
    <v>57.7</v>
    <v>57.655000000000001</v>
    <v>59.57</v>
    <v>62.64</v>
    <v>61.17</v>
    <v>64.25</v>
    <v>61.854999999999997</v>
    <v>64.48</v>
    <v>64.715000000000003</v>
    <v>65.724999999999994</v>
    <v>65.564999999999998</v>
    <v>70.42</v>
    <v>71.694999999999993</v>
    <v>71.31</v>
    <v>70.86</v>
    <v>72.599999999999994</v>
    <v>74.09</v>
    <v>75.48</v>
    <v>80.069999999999993</v>
    <v>82.38</v>
    <v>79.3</v>
    <v>79.13</v>
    <v>73.489999999999995</v>
    <v>82.93</v>
    <v>84.69</v>
    <v>88.28</v>
    <v>87.24</v>
    <v>85.86</v>
    <v>91.16</v>
    <v>105.43</v>
    <v>106.94</v>
    <v>103.59</v>
    <v>106.14</v>
    <v>116.24</v>
    <v>115.63</v>
    <v>118.61</v>
    <v>109.36</v>
    <v>94.99</v>
    <v>103.06</v>
    <v>106.77</v>
    <v>97.62</v>
    <v>99.79</v>
    <v>99.58</v>
    <v>103.05</v>
    <v>95.47</v>
    <v>115.18</v>
    <v>113.86</v>
    <v>102.69</v>
    <v>115.37</v>
    <v>119.04</v>
    <v>120.12</v>
    <v>115.2</v>
    <v>106.89</v>
    <v>115.11</v>
    <v>117.79</v>
    <v>108.5</v>
    <v>98.49</v>
    <v>96.52</v>
    <v>103.79</v>
    <v>105.7</v>
    <v>97.67</v>
    <v>101.4</v>
    <v>97.92</v>
    <v>100.18</v>
    <v>88.97</v>
    <v>105.68</v>
    <v>101.19</v>
    <v>93.57</v>
    <v>102.74</v>
    <v>104.36</v>
    <v>101.07</v>
    <v>106.68</v>
    <v>115.09</v>
    <v>113.03</v>
    <v>122.12</v>
    <v>112.19</v>
    <v>126.15</v>
    <v>126.21</v>
    <v>121.39</v>
    <v>112.96</v>
    <v>113.75</v>
    <v>130.61000000000001</v>
    <v>132.84</v>
    <v>141.87</v>
    <v>149.27000000000001</v>
    <v>159.82</v>
    <v>152.66999999999999</v>
    <v>149.76</v>
    <v>149.04</v>
    <v>163.57</v>
    <v>174.6</v>
    <v>179.65</v>
    <v>197.9</v>
    <v>220.96</v>
    <v>205.42</v>
  </a>
  <a r="1" c="108">
    <v>17.661999999999999</v>
    <v>16.914000000000001</v>
    <v>18.091999999999999</v>
    <v>18.931999999999999</v>
    <v>19.22</v>
    <v>18.236000000000001</v>
    <v>18.329999999999998</v>
    <v>16.79</v>
    <v>13.47</v>
    <v>12.526</v>
    <v>15.013999999999999</v>
    <v>15.162000000000001</v>
    <v>14.734</v>
    <v>14.182</v>
    <v>13.794</v>
    <v>12.382</v>
    <v>11.03</v>
    <v>10.842000000000001</v>
    <v>11.224</v>
    <v>11.901999999999999</v>
    <v>12.657999999999999</v>
    <v>12.052</v>
    <v>13.648</v>
    <v>14.95</v>
    <v>15.25</v>
    <v>12.986000000000001</v>
    <v>12.603999999999999</v>
    <v>13.6</v>
    <v>14.862</v>
    <v>15.298</v>
    <v>15.608000000000001</v>
    <v>17.655999999999999</v>
    <v>18.175999999999998</v>
    <v>18.378</v>
    <v>19.026</v>
    <v>16.687999999999999</v>
    <v>17.079999999999998</v>
    <v>19.07</v>
    <v>19.552</v>
    <v>20.7</v>
    <v>20.155999999999999</v>
    <v>21.76</v>
    <v>21.762</v>
    <v>20.376000000000001</v>
    <v>18.088000000000001</v>
    <v>19.004000000000001</v>
    <v>18.888000000000002</v>
    <v>18.687999999999999</v>
    <v>18.59</v>
    <v>17.702000000000002</v>
    <v>16.91</v>
    <v>20.286000000000001</v>
    <v>24.404</v>
    <v>26.358000000000001</v>
    <v>28.547999999999998</v>
    <v>29.765999999999998</v>
    <v>28.667999999999999</v>
    <v>26.641999999999999</v>
    <v>28.161999999999999</v>
    <v>28.116</v>
    <v>28.347999999999999</v>
    <v>31.792000000000002</v>
    <v>35.415999999999997</v>
    <v>37.72</v>
    <v>36.340000000000003</v>
    <v>37.212000000000003</v>
    <v>36.186</v>
    <v>38.85</v>
    <v>40.521999999999998</v>
    <v>43.433999999999997</v>
    <v>45.066000000000003</v>
    <v>47.72</v>
    <v>43.661999999999999</v>
    <v>40.758000000000003</v>
    <v>46.673999999999999</v>
    <v>40.29</v>
    <v>37.472000000000001</v>
    <v>38.770000000000003</v>
    <v>38.295999999999999</v>
    <v>37.03</v>
    <v>37.176000000000002</v>
    <v>43.954000000000001</v>
    <v>45.262</v>
    <v>44.994</v>
    <v>45.597999999999999</v>
    <v>46.652000000000001</v>
    <v>47.008000000000003</v>
    <v>47.68</v>
    <v>41.917999999999999</v>
    <v>44.22</v>
    <v>44.798000000000002</v>
    <v>43.7</v>
    <v>40.61</v>
    <v>38.512</v>
    <v>40.601999999999997</v>
    <v>43.006</v>
    <v>44.92</v>
    <v>50.863999999999997</v>
    <v>52.344000000000001</v>
    <v>54.616</v>
    <v>57.058</v>
    <v>54</v>
    <v>52.664000000000001</v>
    <v>53.51</v>
    <v>58.186</v>
    <v>53.101999999999997</v>
    <v>56.734000000000002</v>
    <v>53.06</v>
  </a>
  <a r="1" c="108">
    <v>28.902999999999999</v>
    <v>28.125699999999998</v>
    <v>28.097200000000001</v>
    <v>31.007400000000001</v>
    <v>32.893900000000002</v>
    <v>33.377299999999998</v>
    <v>34.969900000000003</v>
    <v>32.988700000000001</v>
    <v>32.107100000000003</v>
    <v>30.0595</v>
    <v>30.467099999999999</v>
    <v>30.789400000000001</v>
    <v>30.078499999999998</v>
    <v>32.344099999999997</v>
    <v>32.429400000000001</v>
    <v>32.154499999999999</v>
    <v>30.950600000000001</v>
    <v>31.8416</v>
    <v>31.434000000000001</v>
    <v>32.154499999999999</v>
    <v>33.841799999999999</v>
    <v>33.235100000000003</v>
    <v>34.372700000000002</v>
    <v>34.334699999999998</v>
    <v>35.112099999999998</v>
    <v>34.420099999999998</v>
    <v>33.642699999999998</v>
    <v>34.7044</v>
    <v>34.059800000000003</v>
    <v>34.391599999999997</v>
    <v>37.851599999999998</v>
    <v>39.358899999999998</v>
    <v>41.776200000000003</v>
    <v>40.8187</v>
    <v>43.823700000000002</v>
    <v>41.378</v>
    <v>40.240499999999997</v>
    <v>41.093600000000002</v>
    <v>40.259399999999999</v>
    <v>38.496200000000002</v>
    <v>39.358899999999998</v>
    <v>41.065199999999997</v>
    <v>36.818399999999997</v>
    <v>33.699599999999997</v>
    <v>34.059800000000003</v>
    <v>36.372799999999998</v>
    <v>36.515000000000001</v>
    <v>37.140700000000002</v>
    <v>35.301699999999997</v>
    <v>31.680499999999999</v>
    <v>30.941099999999999</v>
    <v>36.363399999999999</v>
    <v>36.202199999999998</v>
    <v>30.998000000000001</v>
    <v>36.4771</v>
    <v>35.823</v>
    <v>34.7898</v>
    <v>33.633299999999998</v>
    <v>38.31</v>
    <v>36.81</v>
    <v>35.9</v>
    <v>33.49</v>
    <v>36.229999999999997</v>
    <v>38.65</v>
    <v>38.729999999999997</v>
    <v>39.159999999999997</v>
    <v>42.81</v>
    <v>46.07</v>
    <v>43.01</v>
    <v>43.74</v>
    <v>53.73</v>
    <v>59.05</v>
    <v>52.69</v>
    <v>46.94</v>
    <v>51.77</v>
    <v>49.07</v>
    <v>53.04</v>
    <v>52.43</v>
    <v>50.51</v>
    <v>45.23</v>
    <v>43.76</v>
    <v>46.55</v>
    <v>50.13</v>
    <v>51.24</v>
    <v>44.16</v>
    <v>40.57</v>
    <v>40.799999999999997</v>
    <v>38.89</v>
    <v>38.020000000000003</v>
    <v>36.68</v>
    <v>36.06</v>
    <v>35.380000000000003</v>
    <v>33.17</v>
    <v>30.56</v>
    <v>30.47</v>
    <v>28.79</v>
    <v>27.08</v>
    <v>26.56</v>
    <v>27.75</v>
    <v>25.62</v>
    <v>28.66</v>
    <v>27.98</v>
    <v>30.54</v>
    <v>29.01</v>
    <v>28.94</v>
    <v>28.3</v>
    <v>26.21</v>
    <v>26.53</v>
  </a>
  <a r="1" c="108">
    <v>85.25</v>
    <v>91.33</v>
    <v>94.31</v>
    <v>95.87</v>
    <v>91.78</v>
    <v>91.02</v>
    <v>92.9</v>
    <v>89.23</v>
    <v>88.56</v>
    <v>87.13</v>
    <v>77.7</v>
    <v>76.489999999999995</v>
    <v>81.209999999999994</v>
    <v>82.85</v>
    <v>84.79</v>
    <v>87.14</v>
    <v>94.14</v>
    <v>95.98</v>
    <v>98.99</v>
    <v>106.99</v>
    <v>107.84</v>
    <v>111.81</v>
    <v>124.83</v>
    <v>127.24</v>
    <v>134.96</v>
    <v>138.44</v>
    <v>149.72</v>
    <v>148.09</v>
    <v>149.44</v>
    <v>142.69</v>
    <v>134.94</v>
    <v>140.12</v>
    <v>145.32</v>
    <v>137.44</v>
    <v>142.66</v>
    <v>130.1</v>
    <v>136.41999999999999</v>
    <v>156.94</v>
    <v>165.55</v>
    <v>171.81</v>
    <v>161.03</v>
    <v>183.11</v>
    <v>184.19</v>
    <v>197.99</v>
    <v>198.95</v>
    <v>186.27</v>
    <v>195.47</v>
    <v>206.54</v>
    <v>195.16</v>
    <v>183.6</v>
    <v>159.34</v>
    <v>176.4</v>
    <v>197.47</v>
    <v>188.68</v>
    <v>197.54</v>
    <v>221.72</v>
    <v>218.25</v>
    <v>219.66</v>
    <v>245.32</v>
    <v>266.19</v>
    <v>236.65</v>
    <v>285.86</v>
    <v>290.85000000000002</v>
    <v>313.8</v>
    <v>306.52</v>
    <v>318.08</v>
    <v>333.83</v>
    <v>340.49</v>
    <v>299.93</v>
    <v>324.33</v>
    <v>332.07</v>
    <v>370.2</v>
    <v>311.79000000000002</v>
    <v>296.33</v>
    <v>272.32</v>
    <v>264.06</v>
    <v>254.65</v>
    <v>254.67</v>
    <v>273.10000000000002</v>
    <v>254.38</v>
    <v>215.9</v>
    <v>200.49</v>
    <v>235.79</v>
    <v>248.11</v>
    <v>277.08</v>
    <v>243.05</v>
    <v>246.46</v>
    <v>246.72</v>
    <v>184.03</v>
    <v>196.38</v>
    <v>180</v>
    <v>160.53</v>
    <v>144.55000000000001</v>
    <v>128.87</v>
    <v>127.69</v>
    <v>146.25</v>
    <v>131.99</v>
    <v>148.58000000000001</v>
    <v>154.15</v>
    <v>146.71</v>
    <v>123.36</v>
    <v>106.4</v>
    <v>99.61</v>
    <v>91.66</v>
    <v>99.69</v>
    <v>68.94</v>
    <v>72.12</v>
    <v>74.98</v>
  </a>
  <a r="1" c="108">
    <v>88.19</v>
    <v>83.02</v>
    <v>89.46</v>
    <v>90.77</v>
    <v>89.1</v>
    <v>90.75</v>
    <v>89.36</v>
    <v>95.09</v>
    <v>92.61</v>
    <v>91.35</v>
    <v>94.03</v>
    <v>92.49</v>
    <v>93.26</v>
    <v>106.76</v>
    <v>106.87</v>
    <v>110.16</v>
    <v>126.33</v>
    <v>121.68</v>
    <v>129.55000000000001</v>
    <v>128.82</v>
    <v>122.73</v>
    <v>136.71</v>
    <v>148.19</v>
    <v>147.59</v>
    <v>161.65</v>
    <v>159.94</v>
    <v>156.69</v>
    <v>161.66</v>
    <v>162.80000000000001</v>
    <v>174.18</v>
    <v>168.88</v>
    <v>185.98</v>
    <v>186.68</v>
    <v>149.55000000000001</v>
    <v>162.02000000000001</v>
    <v>142.94</v>
    <v>164.35</v>
    <v>177.26</v>
    <v>182.71</v>
    <v>195.8</v>
    <v>179.5</v>
    <v>204.82</v>
    <v>203.12</v>
    <v>206.56</v>
    <v>221.36</v>
    <v>220.15</v>
    <v>254.69</v>
    <v>257.41000000000003</v>
    <v>274.33</v>
    <v>242.19</v>
    <v>232.47</v>
    <v>261.83</v>
    <v>283</v>
    <v>291.73</v>
    <v>310.60000000000002</v>
    <v>339.01</v>
    <v>327.23</v>
    <v>304.37</v>
    <v>338.06</v>
    <v>363.8</v>
    <v>354.37</v>
    <v>340.99</v>
    <v>339.56</v>
    <v>365.66</v>
    <v>337.94</v>
    <v>347.06</v>
    <v>368.46</v>
    <v>365.36</v>
    <v>340.45</v>
    <v>379.58</v>
    <v>391.48</v>
    <v>401.12</v>
    <v>340.01</v>
    <v>324.19</v>
    <v>317.64999999999998</v>
    <v>275.69</v>
    <v>260.36</v>
    <v>239.29</v>
    <v>278.99</v>
    <v>248.3</v>
    <v>221.7</v>
    <v>221.16</v>
    <v>254.3</v>
    <v>241.59</v>
    <v>266.36</v>
    <v>303.61</v>
    <v>332.8</v>
    <v>313.92</v>
    <v>323.58999999999997</v>
    <v>330.27</v>
    <v>342.1</v>
    <v>318.87</v>
    <v>297.55</v>
    <v>278.26</v>
    <v>293.36</v>
    <v>362.88</v>
    <v>327.83</v>
    <v>334.17</v>
    <v>347.16</v>
    <v>324.88</v>
    <v>317.45</v>
    <v>321.5</v>
    <v>313.63</v>
    <v>321.42</v>
    <v>318.63</v>
    <v>320.41000000000003</v>
    <v>351.1</v>
    <v>337.33</v>
  </a>
  <a r="1" c="108">
    <v>68.800299999999993</v>
    <v>68.819999999999993</v>
    <v>68.430000000000007</v>
    <v>76.650000000000006</v>
    <v>75.44</v>
    <v>75.56</v>
    <v>74.73</v>
    <v>76.849999999999994</v>
    <v>72.92</v>
    <v>72.91</v>
    <v>71.36</v>
    <v>71.23</v>
    <v>67.77</v>
    <v>65.55</v>
    <v>63.36</v>
    <v>61.54</v>
    <v>58.93</v>
    <v>59.87</v>
    <v>61.93</v>
    <v>59.7</v>
    <v>64.209999999999994</v>
    <v>64.569999999999993</v>
    <v>70.5</v>
    <v>73.66</v>
    <v>74.97</v>
    <v>65.599999999999994</v>
    <v>64.959999999999994</v>
    <v>77.260000000000005</v>
    <v>84.2</v>
    <v>83.68</v>
    <v>83.93</v>
    <v>79.87</v>
    <v>82.17</v>
    <v>67.069999999999993</v>
    <v>70.27</v>
    <v>61.38</v>
    <v>66.78</v>
    <v>66.150000000000006</v>
    <v>66.2</v>
    <v>58.88</v>
    <v>49.77</v>
    <v>50.28</v>
    <v>51.36</v>
    <v>43.48</v>
    <v>44.47</v>
    <v>40.5</v>
    <v>38.57</v>
    <v>41.21</v>
    <v>39.72</v>
    <v>32.74</v>
    <v>11.58</v>
    <v>16.600000000000001</v>
    <v>12.95</v>
    <v>18.3</v>
    <v>15.74</v>
    <v>12.74</v>
    <v>10.01</v>
    <v>9.1300000000000008</v>
    <v>15.76</v>
    <v>17.309999999999999</v>
    <v>20.059999999999999</v>
    <v>26.61</v>
    <v>26.62</v>
    <v>25.36</v>
    <v>25.96</v>
    <v>31.27</v>
    <v>26.1</v>
    <v>25.69</v>
    <v>29.58</v>
    <v>33.53</v>
    <v>29.65</v>
    <v>28.99</v>
    <v>37.67</v>
    <v>43.73</v>
    <v>56.74</v>
    <v>55.09</v>
    <v>69.31</v>
    <v>58.88</v>
    <v>65.75</v>
    <v>71</v>
    <v>61.45</v>
    <v>72.599999999999994</v>
    <v>69.489999999999995</v>
    <v>62.99</v>
    <v>64.790000000000006</v>
    <v>58.56</v>
    <v>62.43</v>
    <v>61.53</v>
    <v>57.66</v>
    <v>58.8</v>
    <v>63.13</v>
    <v>62.79</v>
    <v>64.88</v>
    <v>61.81</v>
    <v>59.15</v>
    <v>59.71</v>
    <v>57.57</v>
    <v>60.61</v>
    <v>64.989999999999995</v>
    <v>66.14</v>
    <v>62.5</v>
    <v>63.03</v>
    <v>60.82</v>
    <v>56.98</v>
    <v>51.54</v>
    <v>50.11</v>
    <v>50.58</v>
    <v>49.41</v>
  </a>
  <a r="1" c="108">
    <v>128.41999999999999</v>
    <v>130.30000000000001</v>
    <v>134.51</v>
    <v>125.19</v>
    <v>127.04</v>
    <v>137.47999999999999</v>
    <v>129.55000000000001</v>
    <v>128.06</v>
    <v>126.14</v>
    <v>114.41</v>
    <v>115.61</v>
    <v>114.12</v>
    <v>121.13</v>
    <v>132.55000000000001</v>
    <v>131.63</v>
    <v>129.75</v>
    <v>129.72999999999999</v>
    <v>129.11000000000001</v>
    <v>123.16</v>
    <v>123.29</v>
    <v>117.68</v>
    <v>112.51</v>
    <v>119.76</v>
    <v>120.66</v>
    <v>117</v>
    <v>110.92</v>
    <v>110.13</v>
    <v>103.54</v>
    <v>100.85</v>
    <v>105.34</v>
    <v>113.86</v>
    <v>115.54</v>
    <v>113.64</v>
    <v>104.3</v>
    <v>115.37</v>
    <v>113.94</v>
    <v>111.38</v>
    <v>116.83</v>
    <v>123.9</v>
    <v>128.38</v>
    <v>127.89</v>
    <v>133.28</v>
    <v>135.65</v>
    <v>141.11000000000001</v>
    <v>142.05000000000001</v>
    <v>132.88</v>
    <v>136.34</v>
    <v>137.55000000000001</v>
    <v>143.24</v>
    <v>131.19</v>
    <v>127.87</v>
    <v>138.47999999999999</v>
    <v>141.44</v>
    <v>141.35</v>
    <v>152.04</v>
    <v>157.76</v>
    <v>147.66</v>
    <v>132.59</v>
    <v>139.31</v>
    <v>134.83000000000001</v>
    <v>132.1</v>
    <v>128.33000000000001</v>
    <v>139.05000000000001</v>
    <v>133.32</v>
    <v>130.63</v>
    <v>133.78</v>
    <v>135.72</v>
    <v>137.81</v>
    <v>132.44</v>
    <v>129.49</v>
    <v>130.31</v>
    <v>142.91999999999999</v>
    <v>137.65</v>
    <v>130.15</v>
    <v>123.16</v>
    <v>138.83000000000001</v>
    <v>133.02000000000001</v>
    <v>135.15</v>
    <v>131.79</v>
    <v>127.52</v>
    <v>112.54</v>
    <v>124.46</v>
    <v>135.63</v>
    <v>135.75</v>
    <v>130.01</v>
    <v>125.05</v>
    <v>134.22</v>
    <v>144.88999999999999</v>
    <v>134.28</v>
    <v>138.06</v>
    <v>129.1</v>
    <v>128.83000000000001</v>
    <v>120.85</v>
    <v>119.64</v>
    <v>123.73</v>
    <v>121.51</v>
    <v>120.97</v>
    <v>121.17</v>
    <v>129.35</v>
    <v>136.53</v>
    <v>133.30000000000001</v>
    <v>138.19999999999999</v>
    <v>135.05000000000001</v>
    <v>144.66</v>
    <v>142.28</v>
    <v>134.18</v>
    <v>139.35</v>
    <v>131.04</v>
  </a>
  <a r="1" c="108">
    <v>42</v>
    <v>45.38</v>
    <v>46.09</v>
    <v>46.35</v>
    <v>49.24</v>
    <v>51.445</v>
    <v>49.12</v>
    <v>49.71</v>
    <v>47.92</v>
    <v>48.26</v>
    <v>43.79</v>
    <v>44.19</v>
    <v>45.22</v>
    <v>49.84</v>
    <v>49.87</v>
    <v>49.53</v>
    <v>51.66</v>
    <v>51.88</v>
    <v>53.35</v>
    <v>50.17</v>
    <v>48.45</v>
    <v>45.17</v>
    <v>47.09</v>
    <v>50.17</v>
    <v>48.85</v>
    <v>49.19</v>
    <v>50.36</v>
    <v>46.2</v>
    <v>46.95</v>
    <v>53.16</v>
    <v>55.9</v>
    <v>56.58</v>
    <v>59.37</v>
    <v>59.37</v>
    <v>66.19</v>
    <v>65.760000000000005</v>
    <v>64.61</v>
    <v>65.8</v>
    <v>71.23</v>
    <v>74.95</v>
    <v>74.41</v>
    <v>73.06</v>
    <v>75.44</v>
    <v>79.78</v>
    <v>75.239999999999995</v>
    <v>69.94</v>
    <v>70.239999999999995</v>
    <v>70.34</v>
    <v>74.22</v>
    <v>69.52</v>
    <v>64.180000000000007</v>
    <v>69.989999999999995</v>
    <v>75.069999999999993</v>
    <v>77.3</v>
    <v>96.33</v>
    <v>95.83</v>
    <v>93.71</v>
    <v>88.39</v>
    <v>87.77</v>
    <v>87.23</v>
    <v>84.43</v>
    <v>78.75</v>
    <v>87.35</v>
    <v>85.74</v>
    <v>85.73</v>
    <v>85.22</v>
    <v>86.58</v>
    <v>83.66</v>
    <v>82.57</v>
    <v>87.36</v>
    <v>89.38</v>
    <v>102.5</v>
    <v>102.65</v>
    <v>97.85</v>
    <v>99.38</v>
    <v>97.56</v>
    <v>90.06</v>
    <v>92.66</v>
    <v>87.97</v>
    <v>83.71</v>
    <v>71.44</v>
    <v>74.13</v>
    <v>81.87</v>
    <v>80.61</v>
    <v>80.86</v>
    <v>83.78</v>
    <v>88.41</v>
    <v>97.12</v>
    <v>92.45</v>
    <v>100.23</v>
    <v>95.67</v>
    <v>96.77</v>
    <v>91.63</v>
    <v>90.94</v>
    <v>96.63</v>
    <v>94.56</v>
    <v>99.85</v>
    <v>100.12</v>
    <v>104.31</v>
    <v>107.89</v>
    <v>107.01</v>
    <v>103.68</v>
    <v>98.01</v>
    <v>101.88</v>
    <v>104.72</v>
    <v>99.91</v>
    <v>110.13</v>
    <v>104.71</v>
  </a>
  <a r="1" c="108">
    <v>31.79</v>
    <v>32.28</v>
    <v>35.72</v>
    <v>41.31</v>
    <v>42.18</v>
    <v>45.29</v>
    <v>43.66</v>
    <v>43.01</v>
    <v>44.88</v>
    <v>46</v>
    <v>53.09</v>
    <v>54.09</v>
    <v>56.57</v>
    <v>53.46</v>
    <v>49.21</v>
    <v>45.88</v>
    <v>45.19</v>
    <v>42.71</v>
    <v>42.44</v>
    <v>38.97</v>
    <v>46.03</v>
    <v>42.74</v>
    <v>41.78</v>
    <v>48.87</v>
    <v>53.7</v>
    <v>46.42</v>
    <v>46.94</v>
    <v>52.99</v>
    <v>49.74</v>
    <v>45.06</v>
    <v>42.42</v>
    <v>39.89</v>
    <v>40.53</v>
    <v>34.68</v>
    <v>31.43</v>
    <v>26.58</v>
    <v>31.36</v>
    <v>30.69</v>
    <v>29.3</v>
    <v>28.33</v>
    <v>21.29</v>
    <v>22.74</v>
    <v>23</v>
    <v>18.84</v>
    <v>18.850000000000001</v>
    <v>19.25</v>
    <v>20.99</v>
    <v>24.47</v>
    <v>21.81</v>
    <v>16.96</v>
    <v>6.85</v>
    <v>10.5</v>
    <v>11.75</v>
    <v>12.98</v>
    <v>14.33</v>
    <v>16.18</v>
    <v>12.05</v>
    <v>12.06</v>
    <v>16.59</v>
    <v>18.899999999999999</v>
    <v>17.63</v>
    <v>21.83</v>
    <v>21.46</v>
    <v>19.559999999999999</v>
    <v>22.45</v>
    <v>23.12</v>
    <v>20.68</v>
    <v>19.98</v>
    <v>21.62</v>
    <v>24.99</v>
    <v>21.59</v>
    <v>22.87</v>
    <v>30.74</v>
    <v>33.53</v>
    <v>37.869999999999997</v>
    <v>35.619999999999997</v>
    <v>40.5</v>
    <v>31.36</v>
    <v>29.3</v>
    <v>30.13</v>
    <v>24.62</v>
    <v>36.42</v>
    <v>37.89</v>
    <v>39.35</v>
    <v>41.22</v>
    <v>36.229999999999997</v>
    <v>31.64</v>
    <v>32.75</v>
    <v>28.65</v>
    <v>32.99</v>
    <v>39.08</v>
    <v>38.619999999999997</v>
    <v>40.5</v>
    <v>39.340000000000003</v>
    <v>37.03</v>
    <v>36.15</v>
    <v>35.65</v>
    <v>35.07</v>
    <v>39.42</v>
    <v>37.47</v>
    <v>36.700000000000003</v>
    <v>33.78</v>
    <v>34.68</v>
    <v>31.09</v>
    <v>29.05</v>
    <v>27.74</v>
    <v>31.86</v>
    <v>27.19</v>
  </a>
  <a r="1" c="108">
    <v>22.47</v>
    <v>26.88</v>
    <v>29.86</v>
    <v>40.46</v>
    <v>42.83</v>
    <v>42.14</v>
    <v>37.26</v>
    <v>43.58</v>
    <v>49.11</v>
    <v>43.9</v>
    <v>53.29</v>
    <v>56.07</v>
    <v>57.62</v>
    <v>56.5</v>
    <v>59.9</v>
    <v>55.13</v>
    <v>45.93</v>
    <v>45.2</v>
    <v>46.41</v>
    <v>44.57</v>
    <v>47.3</v>
    <v>41.5</v>
    <v>43.4</v>
    <v>48.42</v>
    <v>48</v>
    <v>44.65</v>
    <v>44</v>
    <v>46.97</v>
    <v>48.63</v>
    <v>49.49</v>
    <v>51.07</v>
    <v>55.07</v>
    <v>56.31</v>
    <v>51.67</v>
    <v>44.63</v>
    <v>36.020000000000003</v>
    <v>43.01</v>
    <v>40.24</v>
    <v>41.55</v>
    <v>40.15</v>
    <v>38.46</v>
    <v>39.26</v>
    <v>38.909999999999997</v>
    <v>36.119999999999997</v>
    <v>40.17</v>
    <v>38.880000000000003</v>
    <v>36.53</v>
    <v>40.83</v>
    <v>36.5</v>
    <v>32.4</v>
    <v>6.91</v>
    <v>12.96</v>
    <v>17.89</v>
    <v>20.07</v>
    <v>18.28</v>
    <v>17.010000000000002</v>
    <v>14.03</v>
    <v>16.05</v>
    <v>23.5</v>
    <v>26.38</v>
    <v>27.37</v>
    <v>30.93</v>
    <v>31.75</v>
    <v>34.69</v>
    <v>38.86</v>
    <v>44.45</v>
    <v>42.11</v>
    <v>43.92</v>
    <v>49.21</v>
    <v>54.67</v>
    <v>51.63</v>
    <v>52.24</v>
    <v>59.08</v>
    <v>65.37</v>
    <v>75.47</v>
    <v>73.41</v>
    <v>72.02</v>
    <v>59.67</v>
    <v>69.11</v>
    <v>68.23</v>
    <v>60.34</v>
    <v>68.37</v>
    <v>74.39</v>
    <v>73.5</v>
    <v>75.02</v>
    <v>74.099999999999994</v>
    <v>72.95</v>
    <v>75.53</v>
    <v>68.05</v>
    <v>76.099999999999994</v>
    <v>81.99</v>
    <v>86.25</v>
    <v>85.72</v>
    <v>83.61</v>
    <v>90.45</v>
    <v>86.87</v>
    <v>84.96</v>
    <v>98.24</v>
    <v>111.99</v>
    <v>114.06</v>
    <v>118.23</v>
    <v>128.78</v>
    <v>135.28</v>
    <v>146.9</v>
    <v>148.01</v>
    <v>166.96</v>
    <v>204.3</v>
    <v>178.5</v>
  </a>
  <a r="1" c="108">
    <v>62.01</v>
    <v>61.59</v>
    <v>61.47</v>
    <v>58.94</v>
    <v>55.22</v>
    <v>55.2</v>
    <v>55.5</v>
    <v>57.64</v>
    <v>52.65</v>
    <v>50.18</v>
    <v>50.07</v>
    <v>50.83</v>
    <v>52.9</v>
    <v>57.16</v>
    <v>55.73</v>
    <v>55.41</v>
    <v>52.99</v>
    <v>59</v>
    <v>59.05</v>
    <v>52.81</v>
    <v>51.85</v>
    <v>54.99</v>
    <v>60.42</v>
    <v>62.55</v>
    <v>68.22</v>
    <v>67.03</v>
    <v>66.44</v>
    <v>68.39</v>
    <v>71.8</v>
    <v>79.680000000000007</v>
    <v>76.91</v>
    <v>82.2</v>
    <v>84.72</v>
    <v>75.040000000000006</v>
    <v>75.12</v>
    <v>74.14</v>
    <v>81.88</v>
    <v>85.73</v>
    <v>84.21</v>
    <v>87.83</v>
    <v>77.14</v>
    <v>83.95</v>
    <v>86.03</v>
    <v>84.5</v>
    <v>93.92</v>
    <v>89.55</v>
    <v>93.49</v>
    <v>101.31</v>
    <v>96.3</v>
    <v>89.38</v>
    <v>82.74</v>
    <v>87.18</v>
    <v>98.58</v>
    <v>98.05</v>
    <v>97.61</v>
    <v>111.89</v>
    <v>125.54</v>
    <v>120.08</v>
    <v>134.69999999999999</v>
    <v>141.47</v>
    <v>133.59</v>
    <v>134.78</v>
    <v>132.88999999999999</v>
    <v>132.62</v>
    <v>136.46</v>
    <v>154.49</v>
    <v>167.51</v>
    <v>164.74</v>
    <v>145.22999999999999</v>
    <v>167.29</v>
    <v>169.24</v>
    <v>166.67</v>
    <v>148.07</v>
    <v>136.55000000000001</v>
    <v>134.56</v>
    <v>124.7</v>
    <v>118.85</v>
    <v>102.2</v>
    <v>114.92</v>
    <v>106.45</v>
    <v>83.12</v>
    <v>92.68</v>
    <v>109.69</v>
    <v>117.01</v>
    <v>127.33</v>
    <v>118.79</v>
    <v>122.64</v>
    <v>126.72</v>
    <v>105.26</v>
    <v>110.37</v>
    <v>110.39</v>
    <v>101.71</v>
    <v>95.62</v>
    <v>102.77</v>
    <v>110.27</v>
    <v>108.57</v>
    <v>101.53</v>
    <v>103.93</v>
    <v>93.98</v>
    <v>92.26</v>
    <v>95.05</v>
    <v>75.37</v>
    <v>74.86</v>
    <v>83.32</v>
    <v>88.4</v>
    <v>77.13</v>
    <v>78.77</v>
    <v>75.67</v>
  </a>
  <a r="1" c="108">
    <v>55.79</v>
    <v>58.54</v>
    <v>62.51</v>
    <v>59.2</v>
    <v>60.09</v>
    <v>69.36</v>
    <v>71.47</v>
    <v>65.73</v>
    <v>66.930000000000007</v>
    <v>59.24</v>
    <v>55.44</v>
    <v>57.48</v>
    <v>59.63</v>
    <v>61.28</v>
    <v>59.53</v>
    <v>58.35</v>
    <v>54.93</v>
    <v>55.18</v>
    <v>57.06</v>
    <v>57.56</v>
    <v>57.19</v>
    <v>53.67</v>
    <v>55.3</v>
    <v>57.02</v>
    <v>53.19</v>
    <v>49.18</v>
    <v>51.73</v>
    <v>50.51</v>
    <v>53.3</v>
    <v>53.79</v>
    <v>55.77</v>
    <v>58.57</v>
    <v>56.89</v>
    <v>60.27</v>
    <v>64.09</v>
    <v>63.04</v>
    <v>68.69</v>
    <v>69.16</v>
    <v>73.56</v>
    <v>70.010000000000005</v>
    <v>70.08</v>
    <v>68.97</v>
    <v>69.209999999999994</v>
    <v>73.81</v>
    <v>76.680000000000007</v>
    <v>81.790000000000006</v>
    <v>76.63</v>
    <v>73.63</v>
    <v>78.41</v>
    <v>72.39</v>
    <v>49.86</v>
    <v>54.92</v>
    <v>55.31</v>
    <v>59.5</v>
    <v>60.05</v>
    <v>62.03</v>
    <v>60.75</v>
    <v>57.86</v>
    <v>59.97</v>
    <v>62.17</v>
    <v>59.06</v>
    <v>60.26</v>
    <v>63.5</v>
    <v>69.150000000000006</v>
    <v>68.400000000000006</v>
    <v>66.739999999999995</v>
    <v>70.290000000000006</v>
    <v>72.22</v>
    <v>64.86</v>
    <v>71.430000000000007</v>
    <v>67.92</v>
    <v>71.59</v>
    <v>69.41</v>
    <v>66.09</v>
    <v>69.3</v>
    <v>69.36</v>
    <v>68.22</v>
    <v>68.260000000000005</v>
    <v>73.989999999999995</v>
    <v>68.28</v>
    <v>58.2</v>
    <v>62.27</v>
    <v>63.07</v>
    <v>63.43</v>
    <v>67.83</v>
    <v>63.95</v>
    <v>63.32</v>
    <v>62.84</v>
    <v>59.44</v>
    <v>59.79</v>
    <v>60.97</v>
    <v>56.04</v>
    <v>49.94</v>
    <v>47.38</v>
    <v>53.96</v>
    <v>57.42</v>
    <v>54.39</v>
    <v>52.11</v>
    <v>54.1</v>
    <v>53.54</v>
    <v>53.06</v>
    <v>52.82</v>
    <v>57.43</v>
    <v>62.11</v>
    <v>63.42</v>
    <v>59.37</v>
    <v>57.89</v>
    <v>53.41</v>
  </a>
  <a r="1" c="108">
    <v>68.92</v>
    <v>66.45</v>
    <v>77.900000000000006</v>
    <v>66.819999999999993</v>
    <v>66.760000000000005</v>
    <v>63.28</v>
    <v>66.02</v>
    <v>74.86</v>
    <v>76.14</v>
    <v>76.94</v>
    <v>76.849999999999994</v>
    <v>74.66</v>
    <v>91.74</v>
    <v>94.81</v>
    <v>97.98</v>
    <v>99.74</v>
    <v>106.43</v>
    <v>95.95</v>
    <v>104.87</v>
    <v>105.36</v>
    <v>101.9</v>
    <v>113.86</v>
    <v>104.74</v>
    <v>94.95</v>
    <v>97.21</v>
    <v>109.25</v>
    <v>100.26</v>
    <v>86.76</v>
    <v>98.61</v>
    <v>96.65</v>
    <v>94.58</v>
    <v>91.3</v>
    <v>90.71</v>
    <v>86.76</v>
    <v>72.77</v>
    <v>67.02</v>
    <v>73.040000000000006</v>
    <v>81.66</v>
    <v>82.48</v>
    <v>88.18</v>
    <v>66.63</v>
    <v>77.27</v>
    <v>85.28</v>
    <v>75.27</v>
    <v>79.25</v>
    <v>91.06</v>
    <v>98.3</v>
    <v>120.88</v>
    <v>113.15</v>
    <v>100.18</v>
    <v>89.38</v>
    <v>103.88</v>
    <v>118.54</v>
    <v>127.86</v>
    <v>145.58000000000001</v>
    <v>144.85</v>
    <v>145.5</v>
    <v>141.29</v>
    <v>141.16999999999999</v>
    <v>152.88</v>
    <v>169.25</v>
    <v>177.82</v>
    <v>183.48</v>
    <v>181.33</v>
    <v>170</v>
    <v>191.75</v>
    <v>184.51</v>
    <v>183.46</v>
    <v>164.78</v>
    <v>167.13</v>
    <v>151.66</v>
    <v>155.13999999999999</v>
    <v>146.52000000000001</v>
    <v>138.16999999999999</v>
    <v>133.28</v>
    <v>113.3</v>
    <v>108.87</v>
    <v>92.64</v>
    <v>108.88</v>
    <v>98.55</v>
    <v>85.27</v>
    <v>86.01</v>
    <v>95.62</v>
    <v>91.13</v>
    <v>109.67</v>
    <v>111.57</v>
    <v>117.98</v>
    <v>105.9</v>
    <v>103.51</v>
    <v>110.69</v>
    <v>114.37</v>
    <v>108.74</v>
    <v>98.59</v>
    <v>86.74</v>
    <v>96.93</v>
    <v>112.42</v>
    <v>104.46</v>
    <v>104.92</v>
    <v>108.32</v>
    <v>106.59</v>
    <v>92.66</v>
    <v>106.58</v>
    <v>113.62</v>
    <v>109.59</v>
    <v>98.77</v>
    <v>87.58</v>
    <v>87.59</v>
    <v>88.68</v>
  </a>
  <a r="1" c="108">
    <v>24.91</v>
    <v>24</v>
    <v>29.86</v>
    <v>36.15</v>
    <v>43.25</v>
    <v>47.45</v>
    <v>44.79</v>
    <v>46.89</v>
    <v>51.39</v>
    <v>48.43</v>
    <v>54.93</v>
    <v>57.41</v>
    <v>55.11</v>
    <v>54.05</v>
    <v>55.44</v>
    <v>52.61</v>
    <v>49.68</v>
    <v>52.16</v>
    <v>56.57</v>
    <v>54.16</v>
    <v>55.41</v>
    <v>54.27</v>
    <v>51.9</v>
    <v>53.45</v>
    <v>58.86</v>
    <v>56.33</v>
    <v>56.92</v>
    <v>60.22</v>
    <v>68.16</v>
    <v>69.83</v>
    <v>70.44</v>
    <v>65.91</v>
    <v>67.790000000000006</v>
    <v>65.599999999999994</v>
    <v>61.43</v>
    <v>53.95</v>
    <v>64.209999999999994</v>
    <v>64.260000000000005</v>
    <v>69.84</v>
    <v>67.930000000000007</v>
    <v>63.62</v>
    <v>68.81</v>
    <v>70.08</v>
    <v>71.28</v>
    <v>73.69</v>
    <v>69.83</v>
    <v>71.05</v>
    <v>75.67</v>
    <v>74.87</v>
    <v>66.72</v>
    <v>21.81</v>
    <v>29.93</v>
    <v>36.69</v>
    <v>33.22</v>
    <v>27.91</v>
    <v>27.48</v>
    <v>25.98</v>
    <v>29</v>
    <v>35.869999999999997</v>
    <v>38.380000000000003</v>
    <v>39.83</v>
    <v>44.29</v>
    <v>50.66</v>
    <v>52.34</v>
    <v>52.74</v>
    <v>55.64</v>
    <v>51.97</v>
    <v>52.52</v>
    <v>57.99</v>
    <v>63.62</v>
    <v>59.84</v>
    <v>58.76</v>
    <v>60.68</v>
    <v>65.3</v>
    <v>70.63</v>
    <v>63.33</v>
    <v>65.849999999999994</v>
    <v>55.5</v>
    <v>59.74</v>
    <v>61.23</v>
    <v>51.24</v>
    <v>59.32</v>
    <v>66.92</v>
    <v>65.7</v>
    <v>68.48</v>
    <v>65.45</v>
    <v>63.54</v>
    <v>65.41</v>
    <v>56.66</v>
    <v>61.72</v>
    <v>67.040000000000006</v>
    <v>65.2</v>
    <v>63.43</v>
    <v>65.2</v>
    <v>68.849999999999994</v>
    <v>70.22</v>
    <v>68.25</v>
    <v>75.12</v>
    <v>80.17</v>
    <v>79.12</v>
    <v>81</v>
    <v>81.55</v>
    <v>83.33</v>
    <v>92.36</v>
    <v>91.13</v>
    <v>96.88</v>
    <v>113.6</v>
    <v>100.4</v>
  </a>
  <a r="1" c="108">
    <v>12.1778</v>
    <v>12.169</v>
    <v>11.9878</v>
    <v>11.8772</v>
    <v>12.5624</v>
    <v>12.9381</v>
    <v>12.456300000000001</v>
    <v>12.5977</v>
    <v>12.942500000000001</v>
    <v>13.623200000000001</v>
    <v>14.248699999999999</v>
    <v>14.980399999999999</v>
    <v>15.636799999999999</v>
    <v>16.2133</v>
    <v>16.466000000000001</v>
    <v>17.219899999999999</v>
    <v>19.100300000000001</v>
    <v>18.053699999999999</v>
    <v>19.251000000000001</v>
    <v>19.694500000000001</v>
    <v>20.4617</v>
    <v>19.472799999999999</v>
    <v>20.600200000000001</v>
    <v>20.680199999999999</v>
    <v>21.929099999999998</v>
    <v>22.342400000000001</v>
    <v>22.680199999999999</v>
    <v>21.564699999999998</v>
    <v>22.120200000000001</v>
    <v>23.3691</v>
    <v>24.417999999999999</v>
    <v>26.702500000000001</v>
    <v>26.973600000000001</v>
    <v>26.311399999999999</v>
    <v>28.249199999999998</v>
    <v>24.066800000000001</v>
    <v>24.826799999999999</v>
    <v>26.440100000000001</v>
    <v>27.7468</v>
    <v>25.780100000000001</v>
    <v>25.046800000000001</v>
    <v>23.913499999999999</v>
    <v>22.353400000000001</v>
    <v>21.8734</v>
    <v>22.7134</v>
    <v>25.4068</v>
    <v>23.900099999999998</v>
    <v>22.1068</v>
    <v>25.3001</v>
    <v>24.960100000000001</v>
    <v>24.093499999999999</v>
    <v>26.666799999999999</v>
    <v>27.866800000000001</v>
    <v>28.260100000000001</v>
    <v>34.933500000000002</v>
    <v>36.760199999999998</v>
    <v>36.126800000000003</v>
    <v>38.566899999999997</v>
    <v>38.120199999999997</v>
    <v>39.07</v>
    <v>36.020000000000003</v>
    <v>33.17</v>
    <v>34.42</v>
    <v>37.28</v>
    <v>34.090000000000003</v>
    <v>34.200000000000003</v>
    <v>38.33</v>
    <v>38.92</v>
    <v>35.33</v>
    <v>35.229999999999997</v>
    <v>33.28</v>
    <v>34.21</v>
    <v>30.85</v>
    <v>32.630000000000003</v>
    <v>35.049999999999997</v>
    <v>33.54</v>
    <v>35.46</v>
    <v>34.92</v>
    <v>38.57</v>
    <v>33.76</v>
    <v>34.68</v>
    <v>42.08</v>
    <v>40.44</v>
    <v>36.54</v>
    <v>36.4</v>
    <v>35.200000000000003</v>
    <v>37.53</v>
    <v>42.25</v>
    <v>39.32</v>
    <v>42.83</v>
    <v>40.83</v>
    <v>39.57</v>
    <v>37.33</v>
    <v>37.61</v>
    <v>40.74</v>
    <v>43.67</v>
    <v>43.31</v>
    <v>44.07</v>
    <v>46.27</v>
    <v>44.56</v>
    <v>45.69</v>
    <v>48.79</v>
    <v>47.91</v>
    <v>50.18</v>
    <v>50.58</v>
    <v>47.14</v>
    <v>50.33</v>
    <v>46.35</v>
  </a>
  <a r="1" c="108">
    <v>42.54</v>
    <v>38.28</v>
    <v>48.81</v>
    <v>54.4</v>
    <v>57.14</v>
    <v>55.67</v>
    <v>52.5</v>
    <v>49.7</v>
    <v>63.87</v>
    <v>59.48</v>
    <v>65.95</v>
    <v>63.47</v>
    <v>59.82</v>
    <v>52.59</v>
    <v>51.39</v>
    <v>48.64</v>
    <v>46.76</v>
    <v>47.93</v>
    <v>49.48</v>
    <v>38.840000000000003</v>
    <v>45.8</v>
    <v>41.37</v>
    <v>41.83</v>
    <v>42.22</v>
    <v>44.87</v>
    <v>34.15</v>
    <v>38.479999999999997</v>
    <v>40.950000000000003</v>
    <v>40</v>
    <v>46.75</v>
    <v>46</v>
    <v>43.83</v>
    <v>47.67</v>
    <v>37.83</v>
    <v>35.130000000000003</v>
    <v>26.25</v>
    <v>32.82</v>
    <v>33.18</v>
    <v>34.659999999999997</v>
    <v>32.909999999999997</v>
    <v>26.07</v>
    <v>28.97</v>
    <v>24.42</v>
    <v>21.57</v>
    <v>25.6</v>
    <v>21.66</v>
    <v>22.28</v>
    <v>25.59</v>
    <v>27.44</v>
    <v>24.92</v>
    <v>4.18</v>
    <v>13.08</v>
    <v>10.79</v>
    <v>13.5</v>
    <v>15.35</v>
    <v>14.8</v>
    <v>9.4700000000000006</v>
    <v>8.3000000000000007</v>
    <v>12.89</v>
    <v>14.19</v>
    <v>14.28</v>
    <v>19.73</v>
    <v>17.899999999999999</v>
    <v>20</v>
    <v>20.8</v>
    <v>21.63</v>
    <v>18.75</v>
    <v>19.48</v>
    <v>21.43</v>
    <v>26.21</v>
    <v>25.77</v>
    <v>26.89</v>
    <v>33.21</v>
    <v>35.630000000000003</v>
    <v>41.33</v>
    <v>40.93</v>
    <v>47.01</v>
    <v>34.9</v>
    <v>37.17</v>
    <v>39.11</v>
    <v>34.19</v>
    <v>45.46</v>
    <v>46.85</v>
    <v>46.68</v>
    <v>44.33</v>
    <v>38.380000000000003</v>
    <v>36.06</v>
    <v>36.85</v>
    <v>31.78</v>
    <v>34.17</v>
    <v>40.49</v>
    <v>43.84</v>
    <v>41.1</v>
    <v>39.72</v>
    <v>36</v>
    <v>35.880000000000003</v>
    <v>31.33</v>
    <v>29.79</v>
    <v>34.380000000000003</v>
    <v>31.44</v>
    <v>30.53</v>
    <v>29.44</v>
    <v>31.19</v>
    <v>28.49</v>
    <v>24.46</v>
    <v>23.6</v>
    <v>22.65</v>
    <v>23.09</v>
  </a>
  <a r="1" c="107">
    <v t="i">0</v>
    <v t="i">31</v>
    <v t="i">60</v>
    <v t="i">91</v>
    <v t="i">121</v>
    <v t="i">152</v>
    <v t="i">182</v>
    <v t="i">213</v>
    <v t="i">244</v>
    <v t="i">274</v>
    <v t="i">305</v>
    <v t="i">335</v>
    <v t="i">366</v>
    <v t="i">397</v>
    <v t="i">425</v>
    <v t="i">456</v>
    <v t="i">486</v>
    <v t="i">517</v>
    <v t="i">547</v>
    <v t="i">578</v>
    <v t="i">609</v>
    <v t="i">639</v>
    <v t="i">670</v>
    <v t="i">700</v>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a>
  <a r="1" c="107">
    <v>9.73</v>
    <v>8.2100000000000009</v>
    <v>11.14</v>
    <v>14.09</v>
    <v>13.07</v>
    <v>15.01</v>
    <v>13.64</v>
    <v>15.02</v>
    <v>15.81</v>
    <v>13.18</v>
    <v>18.059999999999999</v>
    <v>17.309999999999999</v>
    <v>16.75</v>
    <v>16</v>
    <v>15.8</v>
    <v>14.87</v>
    <v>13.02</v>
    <v>11.85</v>
    <v>12.23</v>
    <v>11.12</v>
    <v>13.56</v>
    <v>14.22</v>
    <v>14.84</v>
    <v>16.93</v>
    <v>18.190000000000001</v>
    <v>14.52</v>
    <v>16.13</v>
    <v>18.25</v>
    <v>21.43</v>
    <v>20.86</v>
    <v>21.12</v>
    <v>21.51</v>
    <v>23.28</v>
    <v>18.989999999999998</v>
    <v>16.690000000000001</v>
    <v>14.34</v>
    <v>15.79</v>
    <v>16.600000000000001</v>
    <v>16.71</v>
    <v>17.04</v>
    <v>13.15</v>
    <v>14.21</v>
    <v>14.07</v>
    <v>11.84</v>
    <v>12.27</v>
    <v>11.53</v>
    <v>11.65</v>
    <v>13.58</v>
    <v>11.37</v>
    <v>8.2799999999999994</v>
    <v>3.29</v>
    <v>6.12</v>
    <v>5.34</v>
    <v>6.12</v>
    <v>5.49</v>
    <v>5.28</v>
    <v>4.09</v>
    <v>3.96</v>
    <v>5.92</v>
    <v>6.67</v>
    <v>7.24</v>
    <v>11.1</v>
    <v>10.68</v>
    <v>11.26</v>
    <v>12.11</v>
    <v>13.62</v>
    <v>11.59</v>
    <v>11.75</v>
    <v>13.67</v>
    <v>16.32</v>
    <v>15.49</v>
    <v>16.420000000000002</v>
    <v>19.47</v>
    <v>22.56</v>
    <v>25.11</v>
    <v>24.92</v>
    <v>31.43</v>
    <v>22.48</v>
    <v>24.8</v>
    <v>25.59</v>
    <v>22.58</v>
    <v>30.45</v>
    <v>30.63</v>
    <v>27.07</v>
    <v>27.47</v>
    <v>25.15</v>
    <v>23.96</v>
    <v>24.16</v>
    <v>22.16</v>
    <v>23.02</v>
    <v>26.27</v>
    <v>26.35</v>
    <v>26.75</v>
    <v>27.31</v>
    <v>25.43</v>
    <v>24.16</v>
    <v>22.85</v>
    <v>24.25</v>
    <v>28.34</v>
    <v>26.85</v>
    <v>28.96</v>
    <v>28.67</v>
    <v>28.05</v>
    <v>28.65</v>
    <v>26.63</v>
    <v>27.7</v>
    <v>28.55</v>
  </a>
  <a r="1" c="108">
    <v>175.67</v>
    <v>167.93</v>
    <v>182.77</v>
    <v>176.09</v>
    <v>171.08</v>
    <v>170.56</v>
    <v>170.36</v>
    <v>177.55</v>
    <v>182.47</v>
    <v>173.31</v>
    <v>181.11</v>
    <v>183.08</v>
    <v>191.85</v>
    <v>209.2</v>
    <v>206.49</v>
    <v>218.7</v>
    <v>227.2</v>
    <v>231.53</v>
    <v>232.46</v>
    <v>230.66</v>
    <v>243.4</v>
    <v>258.17</v>
    <v>267.20999999999998</v>
    <v>259</v>
    <v>280.58999999999997</v>
    <v>275.08999999999997</v>
    <v>280.69</v>
    <v>264.19</v>
    <v>275.79000000000002</v>
    <v>275.91000000000003</v>
    <v>301.89999999999998</v>
    <v>298.37</v>
    <v>296.20999999999998</v>
    <v>282.89999999999998</v>
    <v>297.58999999999997</v>
    <v>266.52</v>
    <v>283.26</v>
    <v>323.64999999999998</v>
    <v>341.97</v>
    <v>359.7</v>
    <v>343.92</v>
    <v>366.26</v>
    <v>363.65</v>
    <v>366.76</v>
    <v>356.6</v>
    <v>336.96</v>
    <v>360.37</v>
    <v>354.23</v>
    <v>381.66</v>
    <v>351.7</v>
    <v>311.81</v>
    <v>341.03</v>
    <v>393.8</v>
    <v>388.26</v>
    <v>432.45</v>
    <v>427.19</v>
    <v>395.11</v>
    <v>371.34</v>
    <v>427</v>
    <v>431.09</v>
    <v>392.91</v>
    <v>377.62</v>
    <v>403.34</v>
    <v>446.44</v>
    <v>450.01</v>
    <v>470.2</v>
    <v>491.34</v>
    <v>483.28</v>
    <v>446.13</v>
    <v>487.87</v>
    <v>464.15</v>
    <v>491.86</v>
    <v>437.16</v>
    <v>448.22</v>
    <v>472.23</v>
    <v>469.92</v>
    <v>442.44</v>
    <v>394.65</v>
    <v>436.67</v>
    <v>402.58</v>
    <v>359.64</v>
    <v>414.54</v>
    <v>438.89</v>
    <v>432.09</v>
    <v>426.75</v>
    <v>430.2</v>
    <v>440.69</v>
    <v>454.78</v>
    <v>454.22</v>
    <v>480.8</v>
    <v>493.05</v>
    <v>499.06</v>
    <v>484.28</v>
    <v>488.57</v>
    <v>538.25</v>
    <v>545.16999999999996</v>
    <v>537</v>
    <v>544.73</v>
    <v>560.84</v>
    <v>511.46</v>
    <v>532.76</v>
    <v>563.66</v>
    <v>544.75</v>
    <v>554.41</v>
    <v>556.44000000000005</v>
    <v>537.73</v>
    <v>566.44000000000005</v>
    <v>519.85</v>
  </a>
  <a r="1" c="108">
    <v>45.62</v>
    <v>53.97</v>
    <v>55.57</v>
    <v>50.99</v>
    <v>54.58</v>
    <v>55.93</v>
    <v>50.53</v>
    <v>54.9</v>
    <v>52.99</v>
    <v>69.47</v>
    <v>66.7</v>
    <v>66.680000000000007</v>
    <v>68.59</v>
    <v>62.6</v>
    <v>59.7</v>
    <v>60.94</v>
    <v>47.15</v>
    <v>49.81</v>
    <v>47.14</v>
    <v>47.15</v>
    <v>48.72</v>
    <v>52.25</v>
    <v>55.78</v>
    <v>65.040000000000006</v>
    <v>66.989999999999995</v>
    <v>67.459999999999994</v>
    <v>70.98</v>
    <v>71.650000000000006</v>
    <v>75.38</v>
    <v>73.23</v>
    <v>75.260000000000005</v>
    <v>75.14</v>
    <v>73.150000000000006</v>
    <v>72.25</v>
    <v>68.75</v>
    <v>61.08</v>
    <v>65.099999999999994</v>
    <v>69.66</v>
    <v>71.709999999999994</v>
    <v>80.06</v>
    <v>75.36</v>
    <v>80.14</v>
    <v>88.13</v>
    <v>89.13</v>
    <v>91.38</v>
    <v>86.5</v>
    <v>87.12</v>
    <v>86.38</v>
    <v>93.35</v>
    <v>86.51</v>
    <v>91.49</v>
    <v>97.71</v>
    <v>105.8</v>
    <v>107.09</v>
    <v>112.44</v>
    <v>116.43</v>
    <v>110.54</v>
    <v>95.12</v>
    <v>103.51</v>
    <v>104.99</v>
    <v>111.03</v>
    <v>94.5</v>
    <v>101.9</v>
    <v>108.7</v>
    <v>114.21</v>
    <v>116.6</v>
    <v>119.92</v>
    <v>113.25</v>
    <v>104.59</v>
    <v>105.46</v>
    <v>112.7</v>
    <v>117.04</v>
    <v>114.55</v>
    <v>108.26</v>
    <v>119.39</v>
    <v>112.28</v>
    <v>101.04</v>
    <v>91.33</v>
    <v>96.22</v>
    <v>90.28</v>
    <v>80.319999999999993</v>
    <v>88.33</v>
    <v>94.86</v>
    <v>84.3</v>
    <v>88.95</v>
    <v>72.599999999999994</v>
    <v>78.3</v>
    <v>81.97</v>
    <v>92.12</v>
    <v>89.87</v>
    <v>94.5</v>
    <v>105.09</v>
    <v>106.54</v>
    <v>103.33</v>
    <v>115.53</v>
    <v>118.35</v>
    <v>123.23</v>
    <v>110.92</v>
    <v>108.76</v>
    <v>100.93</v>
    <v>92.24</v>
    <v>90.08</v>
    <v>98.28</v>
    <v>101.84</v>
    <v>100.95</v>
    <v>101.08</v>
    <v>94.02</v>
    <v>95.65</v>
  </a>
  <a r="1" c="108">
    <v>41.79</v>
    <v>34.25</v>
    <v>37.18</v>
    <v>39.08</v>
    <v>34.83</v>
    <v>37.96</v>
    <v>39.39</v>
    <v>42.51</v>
    <v>40.590000000000003</v>
    <v>43.59</v>
    <v>47.02</v>
    <v>50.35</v>
    <v>48.05</v>
    <v>49.6</v>
    <v>50.54</v>
    <v>50.94</v>
    <v>52.04</v>
    <v>52.33</v>
    <v>55.99</v>
    <v>52.45</v>
    <v>56.08</v>
    <v>59.74</v>
    <v>62.63</v>
    <v>65.98</v>
    <v>69.27</v>
    <v>64.06</v>
    <v>73.11</v>
    <v>74.91</v>
    <v>79.03</v>
    <v>70.16</v>
    <v>80.83</v>
    <v>82.29</v>
    <v>79.97</v>
    <v>70.45</v>
    <v>65.16</v>
    <v>59.01</v>
    <v>66.260000000000005</v>
    <v>62.01</v>
    <v>59.85</v>
    <v>60.87</v>
    <v>45.99</v>
    <v>55.88</v>
    <v>56.39</v>
    <v>49.21</v>
    <v>60.75</v>
    <v>63.95</v>
    <v>60.64</v>
    <v>60.25</v>
    <v>54.5</v>
    <v>47.42</v>
    <v>23.62</v>
    <v>32.08</v>
    <v>35.14</v>
    <v>37.380000000000003</v>
    <v>38.200000000000003</v>
    <v>35.46</v>
    <v>29.34</v>
    <v>29.5</v>
    <v>38.880000000000003</v>
    <v>41.36</v>
    <v>43.16</v>
    <v>54.62</v>
    <v>53.49</v>
    <v>55.65</v>
    <v>61.8</v>
    <v>60.42</v>
    <v>55.22</v>
    <v>59.27</v>
    <v>61.81</v>
    <v>65.930000000000007</v>
    <v>60.85</v>
    <v>63.99</v>
    <v>71.75</v>
    <v>77.87</v>
    <v>85.5</v>
    <v>87.26</v>
    <v>101.79</v>
    <v>82.21</v>
    <v>91.66</v>
    <v>100.75</v>
    <v>99.33</v>
    <v>113.62</v>
    <v>121.81</v>
    <v>116.39</v>
    <v>128.52000000000001</v>
    <v>123.6</v>
    <v>134.83000000000001</v>
    <v>122</v>
    <v>104.91</v>
    <v>116.6</v>
    <v>133.02000000000001</v>
    <v>142.77000000000001</v>
    <v>151.34</v>
    <v>151.25</v>
    <v>149.19</v>
    <v>148.36000000000001</v>
    <v>165.6</v>
    <v>169.23</v>
    <v>201.5</v>
    <v>181.72</v>
    <v>176.61</v>
    <v>173.48</v>
    <v>177.02</v>
    <v>177.12</v>
    <v>162.91</v>
    <v>145.47</v>
    <v>156.15</v>
    <v>139.5</v>
  </a>
  <a r="1" c="108">
    <v>24.9148</v>
    <v>24.131399999999999</v>
    <v>27.189699999999998</v>
    <v>25.1447</v>
    <v>21.743099999999998</v>
    <v>20.439800000000002</v>
    <v>21.814800000000002</v>
    <v>22.194800000000001</v>
    <v>26.5547</v>
    <v>25.638100000000001</v>
    <v>22.3948</v>
    <v>20.8415</v>
    <v>24.5931</v>
    <v>25.316400000000002</v>
    <v>18.779800000000002</v>
    <v>18.068200000000001</v>
    <v>19.764800000000001</v>
    <v>22.301400000000001</v>
    <v>21.963100000000001</v>
    <v>22.114799999999999</v>
    <v>24.016400000000001</v>
    <v>24.533100000000001</v>
    <v>24.291399999999999</v>
    <v>24.156400000000001</v>
    <v>26.311399999999999</v>
    <v>28.8947</v>
    <v>30.253</v>
    <v>32.084699999999998</v>
    <v>34.6813</v>
    <v>34.244700000000002</v>
    <v>33.042999999999999</v>
    <v>38.5246</v>
    <v>37.542999999999999</v>
    <v>30.506399999999999</v>
    <v>28.8247</v>
    <v>31.391400000000001</v>
    <v>35.802999999999997</v>
    <v>41.044600000000003</v>
    <v>40.479599999999998</v>
    <v>41.471299999999999</v>
    <v>33.356299999999997</v>
    <v>33.959699999999998</v>
    <v>37.756300000000003</v>
    <v>33.936300000000003</v>
    <v>33.971299999999999</v>
    <v>37.898000000000003</v>
    <v>37.869599999999998</v>
    <v>38.5413</v>
    <v>39.129600000000003</v>
    <v>30.7697</v>
    <v>27.3264</v>
    <v>32.751300000000001</v>
    <v>39.211300000000001</v>
    <v>38.277999999999999</v>
    <v>42.652900000000002</v>
    <v>42.901200000000003</v>
    <v>40.7913</v>
    <v>36.864600000000003</v>
    <v>48.986199999999997</v>
    <v>59.231099999999998</v>
    <v>58.457700000000003</v>
    <v>59.717700000000001</v>
    <v>53.676099999999998</v>
    <v>58.8977</v>
    <v>60.5411</v>
    <v>61.841000000000001</v>
    <v>66.5077</v>
    <v>76.839200000000005</v>
    <v>79.832499999999996</v>
    <v>84.847499999999997</v>
    <v>91.155799999999999</v>
    <v>92.792400000000001</v>
    <v>86.232500000000002</v>
    <v>99.040700000000001</v>
    <v>103.75060000000001</v>
    <v>93.545699999999997</v>
    <v>83.7958</v>
    <v>82.322500000000005</v>
    <v>83.182500000000005</v>
    <v>92.800700000000006</v>
    <v>81.894999999999996</v>
    <v>85.795000000000002</v>
    <v>84.95</v>
    <v>69.77</v>
    <v>79.319999999999993</v>
    <v>94.185000000000002</v>
    <v>99.87</v>
    <v>91.23</v>
    <v>106.69499999999999</v>
    <v>127.755</v>
    <v>124.98</v>
    <v>121.65</v>
    <v>117.22</v>
    <v>121.51</v>
    <v>147.54499999999999</v>
    <v>147.44</v>
    <v>169.255</v>
    <v>155.27500000000001</v>
    <v>142.065</v>
    <v>145.44499999999999</v>
    <v>147.45500000000001</v>
    <v>169.505</v>
    <v>162.36500000000001</v>
    <v>181.36</v>
    <v>170.9</v>
    <v>180.16499999999999</v>
    <v>193.91</v>
    <v>181.96</v>
  </a>
  <a r="1" c="108">
    <v>80.150000000000006</v>
    <v>79.39</v>
    <v>86.59</v>
    <v>82.11</v>
    <v>80.36</v>
    <v>79.34</v>
    <v>76.06</v>
    <v>78.45</v>
    <v>80.55</v>
    <v>81.150000000000006</v>
    <v>83.08</v>
    <v>86.41</v>
    <v>81.62</v>
    <v>78.19</v>
    <v>79.22</v>
    <v>79.56</v>
    <v>76.11</v>
    <v>82.69</v>
    <v>83.75</v>
    <v>83.81</v>
    <v>91.61</v>
    <v>91.08</v>
    <v>97.56</v>
    <v>101.15</v>
    <v>102.4</v>
    <v>90.37</v>
    <v>95.92</v>
    <v>111.31</v>
    <v>116.49</v>
    <v>112.31</v>
    <v>123.34</v>
    <v>118.51</v>
    <v>112.72</v>
    <v>102.82</v>
    <v>93.52</v>
    <v>86.15</v>
    <v>95.41</v>
    <v>96.36</v>
    <v>95.17</v>
    <v>94.27</v>
    <v>80.8</v>
    <v>93.54</v>
    <v>102.56</v>
    <v>98.63</v>
    <v>102.4</v>
    <v>116.82</v>
    <v>114.72</v>
    <v>111.41</v>
    <v>91.37</v>
    <v>74.86</v>
    <v>53.65</v>
    <v>73.17</v>
    <v>78.260000000000005</v>
    <v>71.900000000000006</v>
    <v>62.02</v>
    <v>58.47</v>
    <v>51.84</v>
    <v>46.66</v>
    <v>60.58</v>
    <v>69.94</v>
    <v>67.8</v>
    <v>83.05</v>
    <v>81.540000000000006</v>
    <v>80.91</v>
    <v>84.22</v>
    <v>85.82</v>
    <v>73.430000000000007</v>
    <v>71.09</v>
    <v>70.03</v>
    <v>74.78</v>
    <v>69.17</v>
    <v>72.459999999999994</v>
    <v>84.79</v>
    <v>84.24</v>
    <v>86.39</v>
    <v>86.76</v>
    <v>100.81</v>
    <v>81.99</v>
    <v>89</v>
    <v>89.46</v>
    <v>80.72</v>
    <v>104.29</v>
    <v>108.44</v>
    <v>104.08</v>
    <v>100.27</v>
    <v>102.56</v>
    <v>101.38</v>
    <v>99</v>
    <v>91.61</v>
    <v>95.38</v>
    <v>111.55</v>
    <v>114.16</v>
    <v>120.15</v>
    <v>114.07</v>
    <v>128.88999999999999</v>
    <v>133.13999999999999</v>
    <v>144.31</v>
    <v>142.51</v>
    <v>163.34</v>
    <v>143.21</v>
    <v>142.11000000000001</v>
    <v>141.16999999999999</v>
    <v>145.47999999999999</v>
    <v>140.31</v>
    <v>131.44999999999999</v>
    <v>121.82</v>
    <v>133.97999999999999</v>
    <v>113.93</v>
  </a>
  <a r="1" c="108">
    <v>13.735799999999999</v>
    <v>15.1838</v>
    <v>16.5624</v>
    <v>15.6896</v>
    <v>15.273099999999999</v>
    <v>16.0764</v>
    <v>17.593800000000002</v>
    <v>17.673100000000002</v>
    <v>15.441700000000001</v>
    <v>15.352399999999999</v>
    <v>17.693000000000001</v>
    <v>18.734100000000002</v>
    <v>17.968399999999999</v>
    <v>17.8889</v>
    <v>18.555099999999999</v>
    <v>17.8491</v>
    <v>17.8889</v>
    <v>18.167300000000001</v>
    <v>18.555099999999999</v>
    <v>18.0182</v>
    <v>18.386099999999999</v>
    <v>19.450099999999999</v>
    <v>19.678799999999999</v>
    <v>19.738399999999999</v>
    <v>20.6433</v>
    <v>18.4557</v>
    <v>18.5352</v>
    <v>19.450099999999999</v>
    <v>21.508400000000002</v>
    <v>20.951599999999999</v>
    <v>20.822299999999998</v>
    <v>21.408999999999999</v>
    <v>20.981400000000001</v>
    <v>19.002600000000001</v>
    <v>18.8932</v>
    <v>16.5763</v>
    <v>17.958500000000001</v>
    <v>19.4998</v>
    <v>18.793800000000001</v>
    <v>19.131900000000002</v>
    <v>18.008199999999999</v>
    <v>18.117599999999999</v>
    <v>17.292300000000001</v>
    <v>15.9499</v>
    <v>17.192799999999998</v>
    <v>16.297899999999998</v>
    <v>17.3917</v>
    <v>18.445699999999999</v>
    <v>16.248200000000001</v>
    <v>14.3986</v>
    <v>10.978</v>
    <v>12.2408</v>
    <v>11.8729</v>
    <v>10.7294</v>
    <v>10.7194</v>
    <v>11.1669</v>
    <v>10.7294</v>
    <v>10.421099999999999</v>
    <v>13.9512</v>
    <v>14.547800000000001</v>
    <v>13.473800000000001</v>
    <v>16.4968</v>
    <v>16.755299999999998</v>
    <v>18.0579</v>
    <v>17.073499999999999</v>
    <v>16.994</v>
    <v>15.8405</v>
    <v>16.466899999999999</v>
    <v>16.238199999999999</v>
    <v>16.735399999999998</v>
    <v>15.611800000000001</v>
    <v>17.292300000000001</v>
    <v>17.2425</v>
    <v>18.167300000000001</v>
    <v>19.320799999999998</v>
    <v>20.235600000000002</v>
    <v>19.877700000000001</v>
    <v>15.591900000000001</v>
    <v>17.709900000000001</v>
    <v>17.670100000000001</v>
    <v>15.790800000000001</v>
    <v>18.773900000000001</v>
    <v>18.833600000000001</v>
    <v>15.9598</v>
    <v>18.7441</v>
    <v>16.7056</v>
    <v>16.397300000000001</v>
    <v>16.0791</v>
    <v>16.506699999999999</v>
    <v>16.735399999999998</v>
    <v>18.296600000000002</v>
    <v>15.7013</v>
    <v>15.979699999999999</v>
    <v>15.393000000000001</v>
    <v>17.3718</v>
    <v>19.360600000000002</v>
    <v>19.111999999999998</v>
    <v>20.6234</v>
    <v>20.563800000000001</v>
    <v>18.763999999999999</v>
    <v>17.839200000000002</v>
    <v>17.879000000000001</v>
    <v>17.4116</v>
    <v>17.6005</v>
    <v>17.501100000000001</v>
    <v>17.1431</v>
    <v>18.316500000000001</v>
    <v>17.52</v>
  </a>
  <a r="1" c="108">
    <v>39.08</v>
    <v>33.83</v>
    <v>40.270000000000003</v>
    <v>47.79</v>
    <v>43.79</v>
    <v>43.6</v>
    <v>40.82</v>
    <v>41.05</v>
    <v>43.47</v>
    <v>43.45</v>
    <v>48.52</v>
    <v>50.14</v>
    <v>48.76</v>
    <v>47.57</v>
    <v>49.87</v>
    <v>47.91</v>
    <v>44.69</v>
    <v>43.96</v>
    <v>45.37</v>
    <v>43.66</v>
    <v>50.05</v>
    <v>51.15</v>
    <v>50.88</v>
    <v>54.89</v>
    <v>58.81</v>
    <v>54.31</v>
    <v>59.29</v>
    <v>65.5</v>
    <v>67.39</v>
    <v>69.62</v>
    <v>72.17</v>
    <v>73.430000000000007</v>
    <v>77.400000000000006</v>
    <v>69.900000000000006</v>
    <v>66.180000000000007</v>
    <v>62.35</v>
    <v>67.69</v>
    <v>67.849999999999994</v>
    <v>66.739999999999995</v>
    <v>63.12</v>
    <v>58.96</v>
    <v>61</v>
    <v>59.08</v>
    <v>52.18</v>
    <v>56.98</v>
    <v>55.2</v>
    <v>59.94</v>
    <v>65.03</v>
    <v>59.43</v>
    <v>48.42</v>
    <v>30.8</v>
    <v>42.1</v>
    <v>42.18</v>
    <v>42.02</v>
    <v>37.39</v>
    <v>37.89</v>
    <v>32.840000000000003</v>
    <v>28.62</v>
    <v>39.56</v>
    <v>39.99</v>
    <v>40.03</v>
    <v>52.01</v>
    <v>52.97</v>
    <v>51.14</v>
    <v>55.74</v>
    <v>60.9</v>
    <v>56.06</v>
    <v>55.53</v>
    <v>67.77</v>
    <v>74.489999999999995</v>
    <v>70.13</v>
    <v>72.180000000000007</v>
    <v>88.62</v>
    <v>94.86</v>
    <v>100</v>
    <v>95.52</v>
    <v>112.36</v>
    <v>89.81</v>
    <v>97.43</v>
    <v>109.45</v>
    <v>102.34</v>
    <v>126.09</v>
    <v>123.51</v>
    <v>118</v>
    <v>121.87</v>
    <v>103.35</v>
    <v>99.21</v>
    <v>102.89</v>
    <v>99.3</v>
    <v>103.61</v>
    <v>117.72</v>
    <v>119.03</v>
    <v>119.8</v>
    <v>118.8</v>
    <v>115.57</v>
    <v>116.07</v>
    <v>111.87</v>
    <v>112.54</v>
    <v>127.28</v>
    <v>125.62</v>
    <v>116.48</v>
    <v>114.38</v>
    <v>111.2</v>
    <v>113.79</v>
    <v>105.28</v>
    <v>109.54</v>
    <v>108.34</v>
    <v>99.17</v>
  </a>
  <a r="1" c="108">
    <v>312.85000000000002</v>
    <v>314.91000000000003</v>
    <v>344.76</v>
    <v>357.95</v>
    <v>375.32</v>
    <v>364.92</v>
    <v>411.21</v>
    <v>403.07</v>
    <v>419.83</v>
    <v>404.08</v>
    <v>412.02</v>
    <v>418.56</v>
    <v>426.63</v>
    <v>476.22</v>
    <v>478.91</v>
    <v>513.41999999999996</v>
    <v>582.80999999999995</v>
    <v>588.54</v>
    <v>573.08000000000004</v>
    <v>605.09</v>
    <v>626.16</v>
    <v>682.63</v>
    <v>629.21</v>
    <v>619.52</v>
    <v>675.26</v>
    <v>616.22</v>
    <v>575.03</v>
    <v>559.92999999999995</v>
    <v>550.74</v>
    <v>578.63</v>
    <v>592.51</v>
    <v>584.46</v>
    <v>608.98</v>
    <v>546.82000000000005</v>
    <v>636.66</v>
    <v>565.58000000000004</v>
    <v>638.16</v>
    <v>680.91</v>
    <v>723</v>
    <v>745.26</v>
    <v>723.09</v>
    <v>840</v>
    <v>756.75</v>
    <v>656.79</v>
    <v>704.4</v>
    <v>704.94</v>
    <v>719.41</v>
    <v>793.28</v>
    <v>757.18</v>
    <v>701.7</v>
    <v>690.51</v>
    <v>719.94</v>
    <v>795</v>
    <v>805.55</v>
    <v>935</v>
    <v>970.78</v>
    <v>965.75</v>
    <v>997.91</v>
    <v>1150.04</v>
    <v>1139.68</v>
    <v>1168.0999999999999</v>
    <v>1116.05</v>
    <v>1155.69</v>
    <v>1313.32</v>
    <v>1300.95</v>
    <v>1385.34</v>
    <v>1473.71</v>
    <v>1552.83</v>
    <v>1377.36</v>
    <v>1480.88</v>
    <v>1514.13</v>
    <v>1697.21</v>
    <v>1472.68</v>
    <v>1408.74</v>
    <v>1373.19</v>
    <v>1277.53</v>
    <v>1286.1199999999999</v>
    <v>1148.77</v>
    <v>1349.73</v>
    <v>1212.46</v>
    <v>1084.1199999999999</v>
    <v>1264.93</v>
    <v>1469.56</v>
    <v>1445.45</v>
    <v>1532.92</v>
    <v>1433.71</v>
    <v>1530.21</v>
    <v>1491.5</v>
    <v>1321.87</v>
    <v>1311.64</v>
    <v>1257.47</v>
    <v>1213.48</v>
    <v>1108.07</v>
    <v>985.2</v>
    <v>1091.93</v>
    <v>1212.96</v>
    <v>1197.19</v>
    <v>1247.22</v>
    <v>1331.29</v>
    <v>1229.7</v>
    <v>1404.09</v>
    <v>1397.59</v>
    <v>1521.03</v>
    <v>1439.08</v>
    <v>1499.7</v>
    <v>1291.75</v>
    <v>1251.2</v>
    <v>1223.68</v>
  </a>
  <a r="1" c="108">
    <v>69.22</v>
    <v>69.41</v>
    <v>74.260000000000005</v>
    <v>72.55</v>
    <v>72.900000000000006</v>
    <v>81.319999999999993</v>
    <v>79.790000000000006</v>
    <v>73.7</v>
    <v>74.47</v>
    <v>74.39</v>
    <v>71.12</v>
    <v>74.150000000000006</v>
    <v>76.180000000000007</v>
    <v>78.290000000000006</v>
    <v>78.989999999999995</v>
    <v>81.02</v>
    <v>83.31</v>
    <v>82.95</v>
    <v>86.76</v>
    <v>88.04</v>
    <v>83.84</v>
    <v>87.24</v>
    <v>92.29</v>
    <v>85.89</v>
    <v>82.9</v>
    <v>80.489999999999995</v>
    <v>84.24</v>
    <v>86.89</v>
    <v>89.21</v>
    <v>90.14</v>
    <v>91.87</v>
    <v>92.23</v>
    <v>93.91</v>
    <v>93.08</v>
    <v>95.67</v>
    <v>92.72</v>
    <v>97.63</v>
    <v>98.85</v>
    <v>102.93</v>
    <v>102.34</v>
    <v>101.8</v>
    <v>105.56</v>
    <v>109.04</v>
    <v>110.23</v>
    <v>113.89</v>
    <v>112.48</v>
    <v>106.96</v>
    <v>111.86</v>
    <v>117.03</v>
    <v>103.25</v>
    <v>99.23</v>
    <v>101.97</v>
    <v>102.78</v>
    <v>99.58</v>
    <v>105.99</v>
    <v>99.82</v>
    <v>95.59</v>
    <v>91.67</v>
    <v>95.89</v>
    <v>95.43</v>
    <v>89</v>
    <v>84.61</v>
    <v>98.85</v>
    <v>103.59</v>
    <v>99.17</v>
    <v>96.11</v>
    <v>98.59</v>
    <v>97.51</v>
    <v>88.2</v>
    <v>92.12</v>
    <v>90.32</v>
    <v>104.77</v>
    <v>107.22</v>
    <v>109.81</v>
    <v>119.49</v>
    <v>113.4</v>
    <v>116.31</v>
    <v>112.1</v>
    <v>121.39</v>
    <v>113.38</v>
    <v>101.85</v>
    <v>106.55</v>
    <v>120.2</v>
    <v>112.07</v>
    <v>117.54</v>
    <v>112.81</v>
    <v>112.36</v>
    <v>114.14</v>
    <v>115.28</v>
    <v>116.34</v>
    <v>121.71</v>
    <v>115.95</v>
    <v>105.93</v>
    <v>107.66</v>
    <v>113.81</v>
    <v>115.9</v>
    <v>113.94</v>
    <v>112.91</v>
    <v>118.87</v>
    <v>117.9</v>
    <v>115.92</v>
    <v>116.65</v>
    <v>127.88</v>
    <v>130.74</v>
    <v>138.71</v>
    <v>138.78</v>
    <v>151.32</v>
    <v>139.27000000000001</v>
  </a>
  <a r="1" c="108">
    <v>37.049999999999997</v>
    <v>38.94</v>
    <v>40.090000000000003</v>
    <v>40.270000000000003</v>
    <v>39.42</v>
    <v>40.74</v>
    <v>43.11</v>
    <v>38.18</v>
    <v>36.56</v>
    <v>35.89</v>
    <v>36.39</v>
    <v>35.020000000000003</v>
    <v>37.35</v>
    <v>38.090000000000003</v>
    <v>41.33</v>
    <v>39.39</v>
    <v>46.21</v>
    <v>47.34</v>
    <v>47.14</v>
    <v>41.7</v>
    <v>40.28</v>
    <v>40.950000000000003</v>
    <v>41.69</v>
    <v>44.23</v>
    <v>47.04</v>
    <v>50.91</v>
    <v>52.61</v>
    <v>53.77</v>
    <v>43.72</v>
    <v>46.71</v>
    <v>47.12</v>
    <v>50.69</v>
    <v>50.27</v>
    <v>42.31</v>
    <v>38.93</v>
    <v>33.75</v>
    <v>38.71</v>
    <v>34.94</v>
    <v>32.49</v>
    <v>32.270000000000003</v>
    <v>28.56</v>
    <v>31.73</v>
    <v>30.93</v>
    <v>20.65</v>
    <v>26.05</v>
    <v>25.86</v>
    <v>26.89</v>
    <v>26.97</v>
    <v>25.77</v>
    <v>23.45</v>
    <v>12.95</v>
    <v>14.88</v>
    <v>13.6</v>
    <v>13.28</v>
    <v>13.36</v>
    <v>14.73</v>
    <v>15.63</v>
    <v>22.23</v>
    <v>28.32</v>
    <v>31.08</v>
    <v>31.62</v>
    <v>42.14</v>
    <v>41.21</v>
    <v>47.85</v>
    <v>44.89</v>
    <v>43.48</v>
    <v>42.3</v>
    <v>40.32</v>
    <v>37.020000000000003</v>
    <v>38.979999999999997</v>
    <v>40.119999999999997</v>
    <v>40.6</v>
    <v>37.950000000000003</v>
    <v>40.9</v>
    <v>37.15</v>
    <v>32.92</v>
    <v>34.5</v>
    <v>30.52</v>
    <v>33.630000000000003</v>
    <v>34.729999999999997</v>
    <v>28.43</v>
    <v>31.68</v>
    <v>37.770000000000003</v>
    <v>38.08</v>
    <v>45.57</v>
    <v>43.51</v>
    <v>43.11</v>
    <v>40.81</v>
    <v>40.020000000000003</v>
    <v>42.8</v>
    <v>43.15</v>
    <v>33.32</v>
    <v>28.75</v>
    <v>27.56</v>
    <v>31.67</v>
    <v>36.81</v>
    <v>38.79</v>
    <v>47.53</v>
    <v>47.48</v>
    <v>39.92</v>
    <v>43.49</v>
    <v>42.79</v>
    <v>40.090000000000003</v>
    <v>40.97</v>
    <v>46.98</v>
    <v>47.45</v>
    <v>62.28</v>
    <v>65.33</v>
  </a>
  <a r="1" c="24">
    <v t="i">2557</v>
    <v t="i">2588</v>
    <v t="i">2616</v>
    <v t="i">2647</v>
    <v t="i">2677</v>
    <v t="i">2708</v>
    <v t="i">2738</v>
    <v t="i">2769</v>
    <v t="i">2800</v>
    <v t="i">2830</v>
    <v t="i">2861</v>
    <v t="i">2891</v>
    <v t="i">2922</v>
    <v t="i">2953</v>
    <v t="i">2982</v>
    <v t="i">3013</v>
    <v t="i">3043</v>
    <v t="i">3074</v>
    <v t="i">3104</v>
    <v t="i">3135</v>
    <v t="i">3166</v>
    <v t="i">3196</v>
    <v t="i">3227</v>
    <v t="i">3257</v>
  </a>
  <a r="1" c="24">
    <v>-99999901</v>
    <v>-99999901</v>
    <v>-99999901</v>
    <v>-99999901</v>
    <v>25.09</v>
    <v>26.42</v>
    <v>23.68</v>
    <v>23.05</v>
    <v>20.079999999999998</v>
    <v>18.600000000000001</v>
    <v>20.440000000000001</v>
    <v>21.53</v>
    <v>20.76</v>
    <v>19</v>
    <v>21.46</v>
    <v>18.82</v>
    <v>19.3</v>
    <v>18.18</v>
    <v>18.489999999999998</v>
    <v>21.95</v>
    <v>23.13</v>
    <v>22.93</v>
    <v>24.08</v>
    <v>21.35</v>
  </a>
  <a r="1" c="108">
    <v>17.87</v>
    <v>18.63</v>
    <v>20.92</v>
    <v>21.45</v>
    <v>22.53</v>
    <v>24</v>
    <v>23.92</v>
    <v>22.47</v>
    <v>23.23</v>
    <v>22.8</v>
    <v>23.86</v>
    <v>24.64</v>
    <v>26.21</v>
    <v>27.32</v>
    <v>27.57</v>
    <v>28.53</v>
    <v>28.61</v>
    <v>27.38</v>
    <v>28.19</v>
    <v>29.62</v>
    <v>29.21</v>
    <v>29.58</v>
    <v>30.01</v>
    <v>28.36</v>
    <v>28.18</v>
    <v>27.05</v>
    <v>27.4</v>
    <v>25.33</v>
    <v>26.13</v>
    <v>27.71</v>
    <v>28.48</v>
    <v>27.79</v>
    <v>27.65</v>
    <v>27.01</v>
    <v>28.01</v>
    <v>28.23</v>
    <v>30.92</v>
    <v>30.14</v>
    <v>30.7</v>
    <v>31</v>
    <v>28.44</v>
    <v>28.63</v>
    <v>29.01</v>
    <v>27.69</v>
    <v>30.18</v>
    <v>29.07</v>
    <v>24.56</v>
    <v>27.27</v>
    <v>26.48</v>
    <v>23.02</v>
    <v>15.45</v>
    <v>17.03</v>
    <v>17.78</v>
    <v>18.670000000000002</v>
    <v>19.010000000000002</v>
    <v>20.07</v>
    <v>19.350000000000001</v>
    <v>21.13</v>
    <v>23.19</v>
    <v>21.64</v>
    <v>21.09</v>
    <v>19.440000000000001</v>
    <v>22.65</v>
    <v>24.49</v>
    <v>25.3</v>
    <v>24.52</v>
    <v>25.46</v>
    <v>25.09</v>
    <v>24.6</v>
    <v>26.04</v>
    <v>25.91</v>
    <v>27.91</v>
    <v>28.36</v>
    <v>27.35</v>
    <v>30.64</v>
    <v>30.61</v>
    <v>32.049999999999997</v>
    <v>29.58</v>
    <v>31.69</v>
    <v>31.53</v>
    <v>28.18</v>
    <v>28.61</v>
    <v>31.11</v>
    <v>29.99</v>
    <v>30.12</v>
    <v>27.82</v>
    <v>29.46</v>
    <v>30.47</v>
    <v>28.21</v>
    <v>29.15</v>
    <v>30.09</v>
    <v>27.89</v>
    <v>26.85</v>
    <v>26.88</v>
    <v>28.27</v>
    <v>28.57</v>
    <v>27.94</v>
    <v>27.5</v>
    <v>28.49</v>
    <v>29.14</v>
    <v>30.51</v>
    <v>30.98</v>
    <v>27.75</v>
    <v>27.3</v>
    <v>29.42</v>
    <v>29.53</v>
    <v>32.619999999999997</v>
    <v>31.73</v>
  </a>
  <a r="1" c="108">
    <v>38.880000000000003</v>
    <v>39.56</v>
    <v>42.44</v>
    <v>40.68</v>
    <v>41.82</v>
    <v>45.86</v>
    <v>45.18</v>
    <v>41.97</v>
    <v>42.01</v>
    <v>42.15</v>
    <v>40.22</v>
    <v>41.62</v>
    <v>42.6</v>
    <v>44.52</v>
    <v>44.74</v>
    <v>45.4</v>
    <v>47.41</v>
    <v>46.25</v>
    <v>46.24</v>
    <v>48.54</v>
    <v>46.32</v>
    <v>48.37</v>
    <v>49.9</v>
    <v>47.3</v>
    <v>44.75</v>
    <v>42.45</v>
    <v>45.29</v>
    <v>47.19</v>
    <v>46.13</v>
    <v>47.28</v>
    <v>48.34</v>
    <v>49.24</v>
    <v>49</v>
    <v>49.52</v>
    <v>52.09</v>
    <v>49.65</v>
    <v>52.14</v>
    <v>54.4</v>
    <v>55.54</v>
    <v>55.55</v>
    <v>56.11</v>
    <v>57.91</v>
    <v>58.22</v>
    <v>63.05</v>
    <v>63.95</v>
    <v>63.92</v>
    <v>61.3</v>
    <v>62.84</v>
    <v>68.510000000000005</v>
    <v>60.42</v>
    <v>58.75</v>
    <v>57.09</v>
    <v>58.58</v>
    <v>58.42</v>
    <v>64.180000000000007</v>
    <v>60.49</v>
    <v>61.41</v>
    <v>63.33</v>
    <v>61.54</v>
    <v>61.01</v>
    <v>56.88</v>
    <v>54.11</v>
    <v>61.22</v>
    <v>64.39</v>
    <v>62.74</v>
    <v>59.08</v>
    <v>61.79</v>
    <v>64.13</v>
    <v>59.73</v>
    <v>60.35</v>
    <v>58.85</v>
    <v>65.05</v>
    <v>64.38</v>
    <v>64.010000000000005</v>
    <v>69.94</v>
    <v>68.69</v>
    <v>71.040000000000006</v>
    <v>67.5</v>
    <v>68.73</v>
    <v>67.540000000000006</v>
    <v>58.24</v>
    <v>57.05</v>
    <v>61.07</v>
    <v>63.33</v>
    <v>63.19</v>
    <v>58.97</v>
    <v>61.38</v>
    <v>62.26</v>
    <v>57.98</v>
    <v>58.75</v>
    <v>61.07</v>
    <v>56.19</v>
    <v>53.11</v>
    <v>54.34</v>
    <v>56.76</v>
    <v>58.07</v>
    <v>57.16</v>
    <v>57.37</v>
    <v>60.34</v>
    <v>60.61</v>
    <v>62.93</v>
    <v>59.53</v>
    <v>64.8</v>
    <v>67.86</v>
    <v>70.63</v>
    <v>69.61</v>
    <v>69.709999999999994</v>
    <v>66.650000000000006</v>
  </a>
  <a r="1" c="108">
    <v>32.500500000000002</v>
    <v>32.020000000000003</v>
    <v>36.0794</v>
    <v>36.932699999999997</v>
    <v>41.994599999999998</v>
    <v>41.265599999999999</v>
    <v>44.339199999999998</v>
    <v>43.651600000000002</v>
    <v>42.847999999999999</v>
    <v>42.731999999999999</v>
    <v>51.372799999999998</v>
    <v>47.222200000000001</v>
    <v>48.506300000000003</v>
    <v>46.733400000000003</v>
    <v>45.7973</v>
    <v>45.499000000000002</v>
    <v>43.427900000000001</v>
    <v>45.059899999999999</v>
    <v>43.676400000000001</v>
    <v>45.142800000000001</v>
    <v>48.2744</v>
    <v>48.224699999999999</v>
    <v>54.3718</v>
    <v>54.645200000000003</v>
    <v>57.544800000000002</v>
    <v>50.585799999999999</v>
    <v>49.003399999999999</v>
    <v>48.1252</v>
    <v>53.684199999999997</v>
    <v>52.5989</v>
    <v>56.028700000000001</v>
    <v>60.220799999999997</v>
    <v>63.377200000000002</v>
    <v>62.209099999999999</v>
    <v>54.405000000000001</v>
    <v>48.431800000000003</v>
    <v>53.684199999999997</v>
    <v>61.123800000000003</v>
    <v>62.291899999999998</v>
    <v>64.5702</v>
    <v>62.3748</v>
    <v>69.913700000000006</v>
    <v>68.356200000000001</v>
    <v>73.617000000000004</v>
    <v>75.804100000000005</v>
    <v>77.527299999999997</v>
    <v>76.292900000000003</v>
    <v>74.420599999999993</v>
    <v>76.657399999999996</v>
    <v>76.5</v>
    <v>65.671999999999997</v>
    <v>68.555099999999996</v>
    <v>69.607200000000006</v>
    <v>70.253399999999999</v>
    <v>70.709100000000007</v>
    <v>74.7851</v>
    <v>76.856200000000001</v>
    <v>78.703699999999998</v>
    <v>89.341099999999997</v>
    <v>90.269000000000005</v>
    <v>83.641300000000001</v>
    <v>95.339200000000005</v>
    <v>107.095</v>
    <v>110.6905</v>
    <v>117.7076</v>
    <v>110.5331</v>
    <v>112.0492</v>
    <v>111.809</v>
    <v>109.7958</v>
    <v>116.33240000000001</v>
    <v>118.1053</v>
    <v>115.34650000000001</v>
    <v>107.8489</v>
    <v>101.9006</v>
    <v>114.17010000000001</v>
    <v>114.7831</v>
    <v>116.059</v>
    <v>105.32210000000001</v>
    <v>113.74760000000001</v>
    <v>103.20950000000001</v>
    <v>89.879599999999996</v>
    <v>95.455200000000005</v>
    <v>104.83329999999999</v>
    <v>99.473200000000006</v>
    <v>102.3562</v>
    <v>99.001000000000005</v>
    <v>97.3523</v>
    <v>95.653999999999996</v>
    <v>90.799199999999999</v>
    <v>98.495599999999996</v>
    <v>103.8972</v>
    <v>111.693</v>
    <v>113.0848</v>
    <v>110.4337</v>
    <v>105.3635</v>
    <v>107.5341</v>
    <v>111.6516</v>
    <v>121.4937</v>
    <v>127.3592</v>
    <v>118.9089</v>
    <v>115.4376</v>
    <v>115.7441</v>
    <v>121.24509999999999</v>
    <v>124.998</v>
    <v>130.9</v>
    <v>140.58000000000001</v>
    <v>141.22999999999999</v>
    <v>133.62</v>
  </a>
  <a r="1" c="70">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70">
    <v>36.71</v>
    <v>38.99</v>
    <v>35.229999999999997</v>
    <v>36.64</v>
    <v>37.32</v>
    <v>33.17</v>
    <v>31.535</v>
    <v>32.04</v>
    <v>35.76</v>
    <v>37.07</v>
    <v>37.08</v>
    <v>30.74</v>
    <v>23.63</v>
    <v>25.87</v>
    <v>29.17</v>
    <v>26.82</v>
    <v>25.77</v>
    <v>27.86</v>
    <v>27.83</v>
    <v>26.52</v>
    <v>28.84</v>
    <v>29.12</v>
    <v>31.18</v>
    <v>33.31</v>
    <v>36.11</v>
    <v>37.42</v>
    <v>37.35</v>
    <v>37.130000000000003</v>
    <v>35.659999999999997</v>
    <v>37.44</v>
    <v>40.11</v>
    <v>39.74</v>
    <v>35.71</v>
    <v>36.9</v>
    <v>40.61</v>
    <v>41.83</v>
    <v>39.450000000000003</v>
    <v>35.840000000000003</v>
    <v>35.51</v>
    <v>32.159999999999997</v>
    <v>33.11</v>
    <v>34.18</v>
    <v>30.68</v>
    <v>28.87</v>
    <v>32.450000000000003</v>
    <v>30.37</v>
    <v>33.94</v>
    <v>35.020000000000003</v>
    <v>34.049999999999997</v>
    <v>33.26</v>
    <v>31.2</v>
    <v>34</v>
    <v>33.450000000000003</v>
    <v>33.06</v>
    <v>31.2</v>
    <v>30.39</v>
    <v>29.54</v>
    <v>29.67</v>
    <v>32.299999999999997</v>
    <v>29.79</v>
    <v>31.27</v>
    <v>31.01</v>
    <v>34.43</v>
    <v>34.369999999999997</v>
    <v>38.04</v>
    <v>41.37</v>
    <v>42.33</v>
    <v>42</v>
    <v>47.12</v>
    <v>48.58</v>
  </a>
  <a r="1" c="108">
    <v>55.32</v>
    <v>55.67</v>
    <v>62.96</v>
    <v>62.12</v>
    <v>66.33</v>
    <v>72.819999999999993</v>
    <v>76.16</v>
    <v>72.67</v>
    <v>70.63</v>
    <v>67.75</v>
    <v>60.42</v>
    <v>62.52</v>
    <v>61.67</v>
    <v>65.05</v>
    <v>65.040000000000006</v>
    <v>64.010000000000005</v>
    <v>66.489999999999995</v>
    <v>69.48</v>
    <v>67.349999999999994</v>
    <v>68.44</v>
    <v>65.13</v>
    <v>62.75</v>
    <v>64.010000000000005</v>
    <v>60.01</v>
    <v>55.97</v>
    <v>48.32</v>
    <v>49.53</v>
    <v>51.42</v>
    <v>54.66</v>
    <v>56.95</v>
    <v>56.38</v>
    <v>59.87</v>
    <v>54.38</v>
    <v>58.04</v>
    <v>63.49</v>
    <v>58.59</v>
    <v>64.489999999999995</v>
    <v>62.75</v>
    <v>63.81</v>
    <v>61.11</v>
    <v>64.3</v>
    <v>68.349999999999994</v>
    <v>67.290000000000006</v>
    <v>73.39</v>
    <v>73.03</v>
    <v>65.099999999999994</v>
    <v>58.31</v>
    <v>57.74</v>
    <v>57.86</v>
    <v>53.77</v>
    <v>26.8</v>
    <v>32.35</v>
    <v>34.950000000000003</v>
    <v>36.619999999999997</v>
    <v>38.36</v>
    <v>41.21</v>
    <v>41.96</v>
    <v>39.47</v>
    <v>47.91</v>
    <v>49.04</v>
    <v>46.07</v>
    <v>52.9</v>
    <v>53.34</v>
    <v>55.46</v>
    <v>55.45</v>
    <v>57.1</v>
    <v>59.78</v>
    <v>55.94</v>
    <v>55.21</v>
    <v>53.37</v>
    <v>46.92</v>
    <v>51.12</v>
    <v>53.02</v>
    <v>54</v>
    <v>61.76</v>
    <v>55.55</v>
    <v>56.74</v>
    <v>51.43</v>
    <v>53.78</v>
    <v>47.86</v>
    <v>40.17</v>
    <v>39.130000000000003</v>
    <v>46.53</v>
    <v>45.05</v>
    <v>51.81</v>
    <v>48.65</v>
    <v>43.35</v>
    <v>48.05</v>
    <v>43.14</v>
    <v>47.27</v>
    <v>48.52</v>
    <v>43.68</v>
    <v>42.13</v>
    <v>42.46</v>
    <v>45.84</v>
    <v>49.84</v>
    <v>46.39</v>
    <v>42.29</v>
    <v>43.54</v>
    <v>44.28</v>
    <v>50.26</v>
    <v>51.26</v>
    <v>54.44</v>
    <v>62.11</v>
    <v>64.13</v>
    <v>65.489999999999995</v>
    <v>64.069999999999993</v>
    <v>58.89</v>
  </a>
  <a r="1" c="108">
    <v>95.82</v>
    <v>95.52</v>
    <v>99.31</v>
    <v>103.26</v>
    <v>99.22</v>
    <v>97.82</v>
    <v>95.95</v>
    <v>94.46</v>
    <v>92.86</v>
    <v>92.69</v>
    <v>99.12</v>
    <v>104.22</v>
    <v>110.65</v>
    <v>110.09</v>
    <v>113.39</v>
    <v>115.6</v>
    <v>107.94</v>
    <v>106.25</v>
    <v>109.93</v>
    <v>101.2</v>
    <v>98.57</v>
    <v>97.81</v>
    <v>104.82</v>
    <v>107.51</v>
    <v>108.67</v>
    <v>103.16</v>
    <v>100.44</v>
    <v>100.33</v>
    <v>99.47</v>
    <v>104.81</v>
    <v>113.56</v>
    <v>112.02</v>
    <v>116.94</v>
    <v>114.83</v>
    <v>115.49</v>
    <v>109.65</v>
    <v>111.52</v>
    <v>112.84</v>
    <v>111.03</v>
    <v>136.97</v>
    <v>132.04</v>
    <v>139.63999999999999</v>
    <v>143.01</v>
    <v>137.26</v>
    <v>130.32</v>
    <v>129.91999999999999</v>
    <v>151.58000000000001</v>
    <v>144.63</v>
    <v>138.31</v>
    <v>117.65</v>
    <v>96.6</v>
    <v>108.15</v>
    <v>117.3</v>
    <v>111.51</v>
    <v>116.94</v>
    <v>131.87</v>
    <v>124.08</v>
    <v>121.25</v>
    <v>148.01</v>
    <v>181.18</v>
    <v>168.17</v>
    <v>189.04</v>
    <v>184.52</v>
    <v>186.02</v>
    <v>178.65</v>
    <v>175.77</v>
    <v>176.02</v>
    <v>181.3</v>
    <v>169.17</v>
    <v>169.07</v>
    <v>144.9</v>
    <v>154.88999999999999</v>
    <v>142.97</v>
    <v>148.46</v>
    <v>137.16</v>
    <v>111.63</v>
    <v>110.44</v>
    <v>94.4</v>
    <v>106.1</v>
    <v>112.08</v>
    <v>94.33</v>
    <v>106.54</v>
    <v>97.87</v>
    <v>86.88</v>
    <v>108.49</v>
    <v>99.61</v>
    <v>100.13</v>
    <v>102.5</v>
    <v>87.96</v>
    <v>89.28</v>
    <v>88.89</v>
    <v>83.68</v>
    <v>81.05</v>
    <v>81.59</v>
    <v>92.69</v>
    <v>90.29</v>
    <v>96.05</v>
    <v>111.58</v>
    <v>122.36</v>
    <v>111.1</v>
    <v>103.91</v>
    <v>99.29</v>
    <v>93.69</v>
    <v>90.38</v>
    <v>96.19</v>
    <v>96.2</v>
    <v>117.47</v>
    <v>111.35</v>
  </a>
  <a r="1" c="108">
    <v>35.590000000000003</v>
    <v>34.33</v>
    <v>38.53</v>
    <v>34.92</v>
    <v>36.03</v>
    <v>36.92</v>
    <v>37.229999999999997</v>
    <v>36.18</v>
    <v>35.99</v>
    <v>34.97</v>
    <v>34.04</v>
    <v>36.479999999999997</v>
    <v>34.950000000000003</v>
    <v>36.5</v>
    <v>36.26</v>
    <v>37.340000000000003</v>
    <v>38.61</v>
    <v>38.97</v>
    <v>39.090000000000003</v>
    <v>38.82</v>
    <v>38.03</v>
    <v>38.79</v>
    <v>39.33</v>
    <v>38.520000000000003</v>
    <v>36.53</v>
    <v>33.619999999999997</v>
    <v>35.619999999999997</v>
    <v>36.15</v>
    <v>36.47</v>
    <v>37.54</v>
    <v>38.479999999999997</v>
    <v>39.97</v>
    <v>40.43</v>
    <v>39.19</v>
    <v>42.62</v>
    <v>39.619999999999997</v>
    <v>43.75</v>
    <v>44.42</v>
    <v>45.46</v>
    <v>44.95</v>
    <v>44.78</v>
    <v>44.89</v>
    <v>46.06</v>
    <v>48.18</v>
    <v>48.48</v>
    <v>50.25</v>
    <v>48.05</v>
    <v>46.7</v>
    <v>47.91</v>
    <v>44.98</v>
    <v>36.54</v>
    <v>37.47</v>
    <v>36.979999999999997</v>
    <v>37.380000000000003</v>
    <v>36.200000000000003</v>
    <v>34.81</v>
    <v>32.61</v>
    <v>31.24</v>
    <v>38.47</v>
    <v>38.43</v>
    <v>38.450000000000003</v>
    <v>41.17</v>
    <v>43.86</v>
    <v>46.45</v>
    <v>47.63</v>
    <v>48.98</v>
    <v>54.99</v>
    <v>54.02</v>
    <v>52.98</v>
    <v>55.53</v>
    <v>56.73</v>
    <v>59.99</v>
    <v>56.84</v>
    <v>54.87</v>
    <v>57.37</v>
    <v>53.21</v>
    <v>47.8</v>
    <v>46.04</v>
    <v>48.4</v>
    <v>44.87</v>
    <v>41.71</v>
    <v>39.76</v>
    <v>41.47</v>
    <v>38.729999999999997</v>
    <v>42.59</v>
    <v>42.84</v>
    <v>41.06</v>
    <v>41.33</v>
    <v>39.67</v>
    <v>42.96</v>
    <v>40.880000000000003</v>
    <v>39.9</v>
    <v>35.67</v>
    <v>31.81</v>
    <v>33.4</v>
    <v>38.29</v>
    <v>36.020000000000003</v>
    <v>35.5</v>
    <v>37.409999999999997</v>
    <v>38.08</v>
    <v>38.619999999999997</v>
    <v>41.15</v>
    <v>40.07</v>
    <v>44.51</v>
    <v>45.34</v>
    <v>42.19</v>
    <v>45.86</v>
    <v>43.41</v>
  </a>
  <a r="1" c="108">
    <v>61.8</v>
    <v>68.16</v>
    <v>71.89</v>
    <v>70.709999999999994</v>
    <v>71.63</v>
    <v>77.67</v>
    <v>77.38</v>
    <v>72.72</v>
    <v>72.25</v>
    <v>73.48</v>
    <v>68.77</v>
    <v>71.989999999999995</v>
    <v>72.88</v>
    <v>79.739999999999995</v>
    <v>79.61</v>
    <v>79.97</v>
    <v>81.569999999999993</v>
    <v>78.19</v>
    <v>78.680000000000007</v>
    <v>80.180000000000007</v>
    <v>77.17</v>
    <v>79.95</v>
    <v>81.27</v>
    <v>63.24</v>
    <v>62.53</v>
    <v>60.59</v>
    <v>63.66</v>
    <v>65.52</v>
    <v>62.16</v>
    <v>63.27</v>
    <v>66.63</v>
    <v>65.73</v>
    <v>67.680000000000007</v>
    <v>69.39</v>
    <v>55.32</v>
    <v>56.77</v>
    <v>56.97</v>
    <v>59.89</v>
    <v>61.92</v>
    <v>63.77</v>
    <v>59.37</v>
    <v>67.41</v>
    <v>74.540000000000006</v>
    <v>72.27</v>
    <v>75.42</v>
    <v>62.9</v>
    <v>69.099999999999994</v>
    <v>75.41</v>
    <v>76.55</v>
    <v>67.19</v>
    <v>54.79</v>
    <v>58.71</v>
    <v>58.11</v>
    <v>54.31</v>
    <v>55.67</v>
    <v>52.48</v>
    <v>50.84</v>
    <v>56.04</v>
    <v>61.36</v>
    <v>62.82</v>
    <v>58.16</v>
    <v>53.99</v>
    <v>58.6</v>
    <v>59.45</v>
    <v>55.87</v>
    <v>57.82</v>
    <v>54.5</v>
    <v>57.84</v>
    <v>55.47</v>
    <v>62.93</v>
    <v>65.28</v>
    <v>68.25</v>
    <v>62.79</v>
    <v>63.42</v>
    <v>70.099999999999994</v>
    <v>68.790000000000006</v>
    <v>69.91</v>
    <v>63.24</v>
    <v>67.77</v>
    <v>67.77</v>
    <v>56.58</v>
    <v>60.04</v>
    <v>66.66</v>
    <v>63.62</v>
    <v>68.900000000000006</v>
    <v>66.209999999999994</v>
    <v>70.59</v>
    <v>73.599999999999994</v>
    <v>67.52</v>
    <v>69.45</v>
    <v>71.959999999999994</v>
    <v>68.849999999999994</v>
    <v>63.29</v>
    <v>63.06</v>
    <v>66.989999999999995</v>
    <v>71.489999999999995</v>
    <v>67.48</v>
    <v>68.02</v>
    <v>70.73</v>
    <v>71.06</v>
    <v>76.849999999999994</v>
    <v>71.81</v>
    <v>80.010000000000005</v>
    <v>87.03</v>
    <v>87.09</v>
    <v>82.4</v>
    <v>87.75</v>
    <v>79.84</v>
  </a>
  <a r="1" c="108">
    <v>72.510000000000005</v>
    <v>75.16</v>
    <v>82.88</v>
    <v>81.900000000000006</v>
    <v>83.34</v>
    <v>82.1</v>
    <v>89.79</v>
    <v>93.44</v>
    <v>93.57</v>
    <v>86.44</v>
    <v>93.61</v>
    <v>90.06</v>
    <v>90.16</v>
    <v>92.19</v>
    <v>93.51</v>
    <v>104.76</v>
    <v>108.47</v>
    <v>113.01</v>
    <v>116.54</v>
    <v>117.58</v>
    <v>121.47</v>
    <v>128.21</v>
    <v>135.57</v>
    <v>131.97</v>
    <v>143.47999999999999</v>
    <v>136.80000000000001</v>
    <v>142.51</v>
    <v>133.66</v>
    <v>138.68</v>
    <v>136.47999999999999</v>
    <v>153.58000000000001</v>
    <v>153.21</v>
    <v>150.66</v>
    <v>126.82</v>
    <v>137.4</v>
    <v>126.26</v>
    <v>137.86000000000001</v>
    <v>144.1</v>
    <v>151.74</v>
    <v>156.66</v>
    <v>152.71</v>
    <v>172.14</v>
    <v>168.22</v>
    <v>164.71</v>
    <v>163.88</v>
    <v>155.53</v>
    <v>162.74</v>
    <v>172</v>
    <v>163.85</v>
    <v>148</v>
    <v>138.11000000000001</v>
    <v>153.63</v>
    <v>159.37</v>
    <v>158.04</v>
    <v>164.82</v>
    <v>180.23</v>
    <v>182.41</v>
    <v>170.39</v>
    <v>193.15</v>
    <v>199.2</v>
    <v>186.19</v>
    <v>195.17</v>
    <v>209.32</v>
    <v>224.2</v>
    <v>222.66</v>
    <v>220.05</v>
    <v>226.69</v>
    <v>224</v>
    <v>206.95</v>
    <v>222.57</v>
    <v>224.59</v>
    <v>236.32</v>
    <v>215.44</v>
    <v>191.9</v>
    <v>191.73</v>
    <v>189.82</v>
    <v>191.55</v>
    <v>181.63</v>
    <v>208.75</v>
    <v>201.21</v>
    <v>199.85</v>
    <v>222.31</v>
    <v>237.49</v>
    <v>228.33</v>
    <v>239.68</v>
    <v>224.98</v>
    <v>231.03</v>
    <v>206.32</v>
    <v>199.16</v>
    <v>215.26</v>
    <v>225.81</v>
    <v>226.4</v>
    <v>208.02</v>
    <v>191.41</v>
    <v>201.68</v>
    <v>217.11</v>
    <v>211.5</v>
    <v>235.9</v>
    <v>244.02</v>
    <v>220.46</v>
    <v>208.64</v>
    <v>201.2</v>
    <v>208.48</v>
    <v>206.48</v>
    <v>214.5</v>
    <v>214.64</v>
    <v>230.63</v>
    <v>209.29</v>
  </a>
  <a r="1" c="16">
    <v t="i">2800</v>
    <v t="i">2830</v>
    <v t="i">2861</v>
    <v t="i">2891</v>
    <v t="i">2922</v>
    <v t="i">2953</v>
    <v t="i">2982</v>
    <v t="i">3013</v>
    <v t="i">3043</v>
    <v t="i">3074</v>
    <v t="i">3104</v>
    <v t="i">3135</v>
    <v t="i">3166</v>
    <v t="i">3196</v>
    <v t="i">3227</v>
    <v t="i">3257</v>
  </a>
  <a r="1" c="16">
    <v>84.56</v>
    <v>69</v>
    <v>77.25</v>
    <v>82.26</v>
    <v>76.69</v>
    <v>86.42</v>
    <v>88.66</v>
    <v>93.68</v>
    <v>98.58</v>
    <v>95.47</v>
    <v>106.56</v>
    <v>112.43</v>
    <v>111.86</v>
    <v>102.19</v>
    <v>108.19</v>
    <v>101.85</v>
  </a>
  <a r="1" c="108">
    <v>10.32</v>
    <v>10.01</v>
    <v>11.44</v>
    <v>13.11</v>
    <v>14.9</v>
    <v>15.195</v>
    <v>14.45</v>
    <v>13.96</v>
    <v>14.06</v>
    <v>12.1</v>
    <v>13.75</v>
    <v>16.95</v>
    <v>15.5</v>
    <v>16.3</v>
    <v>18.925000000000001</v>
    <v>19.125</v>
    <v>20.75</v>
    <v>20</v>
    <v>20.399999999999999</v>
    <v>23</v>
    <v>25.65</v>
    <v>25.7</v>
    <v>30.6</v>
    <v>33.15</v>
    <v>34.549999999999997</v>
    <v>34.1</v>
    <v>33</v>
    <v>40.5</v>
    <v>45.2</v>
    <v>39.1</v>
    <v>42.85</v>
    <v>48.05</v>
    <v>48.6</v>
    <v>36.5</v>
    <v>43.98</v>
    <v>36.21</v>
    <v>46.62</v>
    <v>48.21</v>
    <v>46.69</v>
    <v>49.37</v>
    <v>49.17</v>
    <v>46.07</v>
    <v>45.12</v>
    <v>38.51</v>
    <v>39.869999999999997</v>
    <v>44.77</v>
    <v>53.51</v>
    <v>59.64</v>
    <v>59.78</v>
    <v>50.18</v>
    <v>14.4</v>
    <v>21.44</v>
    <v>35.46</v>
    <v>40.06</v>
    <v>31.05</v>
    <v>45.8</v>
    <v>56.06</v>
    <v>44.82</v>
    <v>68.12</v>
    <v>74.27</v>
    <v>70.39</v>
    <v>93.44</v>
    <v>87.45</v>
    <v>97.84</v>
    <v>107.45</v>
    <v>103.75</v>
    <v>87.36</v>
    <v>101.63</v>
    <v>112.28</v>
    <v>109.46</v>
    <v>90.07</v>
    <v>93.53</v>
    <v>76.14</v>
    <v>84.19</v>
    <v>77.36</v>
    <v>66.28</v>
    <v>50.17</v>
    <v>38.299999999999997</v>
    <v>45.69</v>
    <v>43.12</v>
    <v>32.26</v>
    <v>43.73</v>
    <v>50.81</v>
    <v>41.6</v>
    <v>52.06</v>
    <v>50.76</v>
    <v>48.81</v>
    <v>45.29</v>
    <v>41.01</v>
    <v>50.97</v>
    <v>59.02</v>
    <v>55.26</v>
    <v>46.35</v>
    <v>39.89</v>
    <v>44.72</v>
    <v>46.88</v>
    <v>43.87</v>
    <v>43.47</v>
    <v>43.74</v>
    <v>35.82</v>
    <v>35.56</v>
    <v>39.74</v>
    <v>39.950000000000003</v>
    <v>37.64</v>
    <v>41.74</v>
    <v>40.049999999999997</v>
    <v>38.49</v>
    <v>33.42</v>
  </a>
  <a r="1" c="108">
    <v>32.787500000000001</v>
    <v>35.74</v>
    <v>38.4925</v>
    <v>38.270000000000003</v>
    <v>40.702500000000001</v>
    <v>42.892499999999998</v>
    <v>45.6175</v>
    <v>46.48</v>
    <v>44.814999999999998</v>
    <v>44.01</v>
    <v>41.122500000000002</v>
    <v>43.732500000000002</v>
    <v>46.152500000000003</v>
    <v>49.784999999999997</v>
    <v>49.972499999999997</v>
    <v>50.082500000000003</v>
    <v>54.6875</v>
    <v>59.854999999999997</v>
    <v>60.967500000000001</v>
    <v>62.707500000000003</v>
    <v>59.277500000000003</v>
    <v>60.064999999999998</v>
    <v>60.295000000000002</v>
    <v>54.47</v>
    <v>61.167499999999997</v>
    <v>57.63</v>
    <v>57.202500000000001</v>
    <v>57.177500000000002</v>
    <v>56.577500000000001</v>
    <v>58.862499999999997</v>
    <v>65.125</v>
    <v>63.945</v>
    <v>69.287499999999994</v>
    <v>64.577500000000001</v>
    <v>69.707499999999996</v>
    <v>63.625</v>
    <v>69.69</v>
    <v>71.497500000000002</v>
    <v>74.042500000000004</v>
    <v>72.48</v>
    <v>74.447500000000005</v>
    <v>84.222499999999997</v>
    <v>84.35</v>
    <v>77.4375</v>
    <v>74.25</v>
    <v>72.75</v>
    <v>78.272499999999994</v>
    <v>80.322500000000005</v>
    <v>86.722499999999997</v>
    <v>81.142499999999998</v>
    <v>68.917500000000004</v>
    <v>71.674999999999997</v>
    <v>79.245000000000005</v>
    <v>70.91</v>
    <v>70.732500000000002</v>
    <v>78.594999999999999</v>
    <v>84.28</v>
    <v>79.762500000000003</v>
    <v>83.805000000000007</v>
    <v>90.83</v>
    <v>91.01</v>
    <v>96.532499999999999</v>
    <v>96.022499999999994</v>
    <v>102.7225</v>
    <v>98.362499999999997</v>
    <v>99.067499999999995</v>
    <v>105.4425</v>
    <v>112.67749999999999</v>
    <v>103.3275</v>
    <v>104.23</v>
    <v>94.117500000000007</v>
    <v>104.735</v>
    <v>99.575000000000003</v>
    <v>102.255</v>
    <v>104.39749999999999</v>
    <v>90.26</v>
    <v>87.685000000000002</v>
    <v>78.28</v>
    <v>81.75</v>
    <v>71.86</v>
    <v>65.974999999999994</v>
    <v>68.347499999999997</v>
    <v>79.087500000000006</v>
    <v>82.667500000000004</v>
    <v>87.232500000000002</v>
    <v>81.742500000000007</v>
    <v>93.34</v>
    <v>95.362499999999997</v>
    <v>92.882499999999993</v>
    <v>95.857500000000002</v>
    <v>97.814999999999998</v>
    <v>92.497500000000002</v>
    <v>79.502499999999998</v>
    <v>77.9375</v>
    <v>84.23</v>
    <v>94.61</v>
    <v>93.257499999999993</v>
    <v>93.6</v>
    <v>101.46</v>
    <v>89.06</v>
    <v>94.31</v>
    <v>87.3</v>
    <v>93.33</v>
    <v>105.73</v>
    <v>110.34</v>
    <v>104.68</v>
    <v>104.46</v>
    <v>91.93</v>
  </a>
  <a r="1" c="108">
    <v>18.350000000000001</v>
    <v>18.190000000000001</v>
    <v>22.51</v>
    <v>25.21</v>
    <v>24.69</v>
    <v>24.5</v>
    <v>26.82</v>
    <v>24.62</v>
    <v>24.99</v>
    <v>27.46</v>
    <v>35.479999999999997</v>
    <v>35.58</v>
    <v>33.81</v>
    <v>36.6</v>
    <v>34.76</v>
    <v>36.14</v>
    <v>33.99</v>
    <v>35.81</v>
    <v>35.409999999999997</v>
    <v>34.450000000000003</v>
    <v>34.47</v>
    <v>37.21</v>
    <v>38.5</v>
    <v>43.13</v>
    <v>45.4</v>
    <v>46.25</v>
    <v>44.22</v>
    <v>44.81</v>
    <v>49.43</v>
    <v>45.95</v>
    <v>47.09</v>
    <v>45.73</v>
    <v>45.19</v>
    <v>39.6</v>
    <v>35.200000000000003</v>
    <v>30.04</v>
    <v>36.590000000000003</v>
    <v>37.32</v>
    <v>35.270000000000003</v>
    <v>31.68</v>
    <v>25.15</v>
    <v>30.2</v>
    <v>31.51</v>
    <v>27</v>
    <v>29.8</v>
    <v>30.36</v>
    <v>33.729999999999997</v>
    <v>34.04</v>
    <v>29.88</v>
    <v>26.63</v>
    <v>22.54</v>
    <v>24.27</v>
    <v>26.56</v>
    <v>26.09</v>
    <v>27.41</v>
    <v>29.52</v>
    <v>28.63</v>
    <v>31.48</v>
    <v>36.21</v>
    <v>36.869999999999997</v>
    <v>34.270000000000003</v>
    <v>41.58</v>
    <v>50.76</v>
    <v>54.22</v>
    <v>62.43</v>
    <v>59.6</v>
    <v>64.45</v>
    <v>67.489999999999995</v>
    <v>58.48</v>
    <v>66.08</v>
    <v>59.8</v>
    <v>62.07</v>
    <v>55.52</v>
    <v>70.58</v>
    <v>83.43</v>
    <v>85.75</v>
    <v>85.38</v>
    <v>66.150000000000006</v>
    <v>77.88</v>
    <v>80.72</v>
    <v>70.95</v>
    <v>94.05</v>
    <v>103.93</v>
    <v>97.7</v>
    <v>120.64</v>
    <v>126.11</v>
    <v>113.06</v>
    <v>103.95</v>
    <v>91.9</v>
    <v>108.93</v>
    <v>106.58</v>
    <v>106.59</v>
    <v>107.22</v>
    <v>106.51</v>
    <v>119.13</v>
    <v>118.1</v>
    <v>120.69</v>
    <v>133.82</v>
    <v>148.22999999999999</v>
    <v>130.12</v>
    <v>133.87</v>
    <v>129.5</v>
    <v>133.22</v>
    <v>119.51</v>
    <v>126.08</v>
    <v>130.5</v>
    <v>145.27000000000001</v>
    <v>114.07</v>
  </a>
  <a r="1" c="108">
    <v>63.95</v>
    <v>70.599999999999994</v>
    <v>79.290000000000006</v>
    <v>82.93</v>
    <v>77.38</v>
    <v>70.23</v>
    <v>68.5</v>
    <v>76.61</v>
    <v>81.650000000000006</v>
    <v>77.31</v>
    <v>84.67</v>
    <v>83.02</v>
    <v>86.64</v>
    <v>80.12</v>
    <v>78</v>
    <v>83.89</v>
    <v>81.75</v>
    <v>91.5</v>
    <v>75.36</v>
    <v>70.569999999999993</v>
    <v>75.75</v>
    <v>76.5</v>
    <v>76.900000000000006</v>
    <v>81.430000000000007</v>
    <v>81.040000000000006</v>
    <v>81.34</v>
    <v>81.400000000000006</v>
    <v>88.81</v>
    <v>97.51</v>
    <v>98.58</v>
    <v>110.32</v>
    <v>108.32</v>
    <v>104.88</v>
    <v>82.02</v>
    <v>94.6</v>
    <v>70.25</v>
    <v>69.16</v>
    <v>73.260000000000005</v>
    <v>73.72</v>
    <v>74.069999999999993</v>
    <v>62.38</v>
    <v>71.760000000000005</v>
    <v>77.680000000000007</v>
    <v>69.209999999999994</v>
    <v>71.86</v>
    <v>69.37</v>
    <v>78.569999999999993</v>
    <v>77.8</v>
    <v>73.86</v>
    <v>68.7</v>
    <v>48.13</v>
    <v>56.42</v>
    <v>61.07</v>
    <v>57.57</v>
    <v>62.19</v>
    <v>66.55</v>
    <v>61.88</v>
    <v>59.3</v>
    <v>73.3</v>
    <v>73.2</v>
    <v>74.209999999999994</v>
    <v>72.430000000000007</v>
    <v>79.16</v>
    <v>82.07</v>
    <v>82.76</v>
    <v>82.3</v>
    <v>84.87</v>
    <v>89.79</v>
    <v>86.21</v>
    <v>90.73</v>
    <v>88.77</v>
    <v>92.11</v>
    <v>88.9</v>
    <v>92.82</v>
    <v>96.17</v>
    <v>89.91</v>
    <v>94.46</v>
    <v>82.08</v>
    <v>93.47</v>
    <v>87.65</v>
    <v>81.349999999999994</v>
    <v>93.28</v>
    <v>101.09</v>
    <v>99.81</v>
    <v>103.81</v>
    <v>104.33</v>
    <v>101.06</v>
    <v>97.67</v>
    <v>92.63</v>
    <v>109.67</v>
    <v>118.44</v>
    <v>112.52</v>
    <v>106.27</v>
    <v>106.02</v>
    <v>116.56</v>
    <v>126.9</v>
    <v>131.57</v>
    <v>141.29</v>
    <v>145.68</v>
    <v>161.08000000000001</v>
    <v>169.23</v>
    <v>158.05000000000001</v>
    <v>161.15</v>
    <v>169.57</v>
    <v>181.77</v>
    <v>187.98</v>
    <v>200.62</v>
    <v>189.59</v>
  </a>
  <a r="1" c="108">
    <v>83.09</v>
    <v>84.69</v>
    <v>89.71</v>
    <v>88.44</v>
    <v>87.84</v>
    <v>91.87</v>
    <v>88.95</v>
    <v>89.81</v>
    <v>88.2</v>
    <v>87.06</v>
    <v>96.02</v>
    <v>102.78</v>
    <v>100.99</v>
    <v>102.62</v>
    <v>102.39</v>
    <v>104.49</v>
    <v>102.37</v>
    <v>102.46</v>
    <v>118.91</v>
    <v>106.47</v>
    <v>109.32</v>
    <v>116.26</v>
    <v>114.46</v>
    <v>117.19</v>
    <v>123.63</v>
    <v>115.32</v>
    <v>113.48</v>
    <v>118.08</v>
    <v>130.02000000000001</v>
    <v>134.13999999999999</v>
    <v>134.99</v>
    <v>146.75</v>
    <v>150.66</v>
    <v>144.08000000000001</v>
    <v>147.41999999999999</v>
    <v>131.12</v>
    <v>139.84</v>
    <v>153.03</v>
    <v>159.74</v>
    <v>164.39</v>
    <v>160.12</v>
    <v>165.33</v>
    <v>166.52</v>
    <v>169.84</v>
    <v>161.41999999999999</v>
    <v>162.22999999999999</v>
    <v>170.78</v>
    <v>170.5</v>
    <v>171.39</v>
    <v>154.74</v>
    <v>136.68</v>
    <v>146.69</v>
    <v>146.49</v>
    <v>148.88999999999999</v>
    <v>132.91</v>
    <v>139.09</v>
    <v>139.49</v>
    <v>157.96</v>
    <v>173.88</v>
    <v>176.2</v>
    <v>165.12</v>
    <v>174.02</v>
    <v>188.47</v>
    <v>186.99</v>
    <v>196.02</v>
    <v>198.62</v>
    <v>209.63</v>
    <v>209.04</v>
    <v>199.92</v>
    <v>224.49</v>
    <v>230.89</v>
    <v>246.58</v>
    <v>206.17</v>
    <v>204.44</v>
    <v>227.54</v>
    <v>218.18</v>
    <v>222.94</v>
    <v>210.04</v>
    <v>241.12</v>
    <v>244.41</v>
    <v>226.19</v>
    <v>241.7</v>
    <v>264.14</v>
    <v>238.86</v>
    <v>225.81</v>
    <v>219.82</v>
    <v>222.63</v>
    <v>220</v>
    <v>208.99</v>
    <v>219.79</v>
    <v>247.26</v>
    <v>254.61</v>
    <v>240.58</v>
    <v>218.22</v>
    <v>229.92</v>
    <v>232.97</v>
    <v>245.78</v>
    <v>251.13</v>
    <v>249.74</v>
    <v>241.89</v>
    <v>244.92</v>
    <v>238.69</v>
    <v>262.62</v>
    <v>275.91000000000003</v>
    <v>276.73</v>
    <v>289.24</v>
    <v>306.93</v>
    <v>292.73</v>
  </a>
  <a r="1" c="108">
    <v>47.05</v>
    <v>46.41</v>
    <v>49.98</v>
    <v>48.09</v>
    <v>47.82</v>
    <v>46.23</v>
    <v>47.03</v>
    <v>48.75</v>
    <v>47.78</v>
    <v>44.1</v>
    <v>47.35</v>
    <v>48.6</v>
    <v>51.1</v>
    <v>53.97</v>
    <v>54.08</v>
    <v>57.2</v>
    <v>61.02</v>
    <v>60.57</v>
    <v>61.58</v>
    <v>63.25</v>
    <v>66.040000000000006</v>
    <v>67.489999999999995</v>
    <v>72.69</v>
    <v>72.47</v>
    <v>76.3</v>
    <v>75.739999999999995</v>
    <v>75.97</v>
    <v>69.8</v>
    <v>73.03</v>
    <v>72.16</v>
    <v>77.8</v>
    <v>76.959999999999994</v>
    <v>79.12</v>
    <v>67.08</v>
    <v>73.430000000000007</v>
    <v>67.7</v>
    <v>72.900000000000006</v>
    <v>79.58</v>
    <v>82.97</v>
    <v>88.17</v>
    <v>81.89</v>
    <v>90.84</v>
    <v>89.61</v>
    <v>85.93</v>
    <v>91.82</v>
    <v>91.65</v>
    <v>99.01</v>
    <v>99.74</v>
    <v>97.15</v>
    <v>86</v>
    <v>72.02</v>
    <v>83.87</v>
    <v>91.71</v>
    <v>89.37</v>
    <v>93.25</v>
    <v>100.7</v>
    <v>99.4</v>
    <v>98.2</v>
    <v>118.53</v>
    <v>120.94</v>
    <v>113.26</v>
    <v>117.97</v>
    <v>127.73</v>
    <v>134.93</v>
    <v>135.1</v>
    <v>133.5</v>
    <v>139.05000000000001</v>
    <v>135.97</v>
    <v>124.01</v>
    <v>132.4</v>
    <v>136.5</v>
    <v>147.04</v>
    <v>136.77000000000001</v>
    <v>129.79</v>
    <v>133.18</v>
    <v>126.26</v>
    <v>121.47</v>
    <v>109.89</v>
    <v>123.5</v>
    <v>120.16</v>
    <v>113.41</v>
    <v>129.66</v>
    <v>142.41999999999999</v>
    <v>139.72</v>
    <v>144.91999999999999</v>
    <v>141.56</v>
    <v>145.33000000000001</v>
    <v>137.93</v>
    <v>145.07</v>
    <v>161.88</v>
    <v>158.6</v>
    <v>159.51</v>
    <v>147.76</v>
    <v>140.77000000000001</v>
    <v>155.22999999999999</v>
    <v>164.89</v>
    <v>162.05000000000001</v>
    <v>180.18</v>
    <v>182.9</v>
    <v>174.66</v>
    <v>169.58</v>
    <v>166.71</v>
    <v>173.48</v>
    <v>171.05</v>
    <v>171.71</v>
    <v>183.34</v>
    <v>194.38</v>
    <v>180.26</v>
  </a>
  <a r="1" c="108">
    <v>21.48</v>
    <v>20.997499999999999</v>
    <v>22.452500000000001</v>
    <v>22.445</v>
    <v>23.7</v>
    <v>24.532499999999999</v>
    <v>26.817499999999999</v>
    <v>29.377500000000001</v>
    <v>28.15</v>
    <v>26.6675</v>
    <v>28.65</v>
    <v>28.89</v>
    <v>29.0275</v>
    <v>29.502500000000001</v>
    <v>31.635000000000002</v>
    <v>30.6175</v>
    <v>31.47</v>
    <v>31.51</v>
    <v>33.712499999999999</v>
    <v>33.752499999999998</v>
    <v>36.07</v>
    <v>37.26</v>
    <v>39.36</v>
    <v>38.957500000000003</v>
    <v>42.112499999999997</v>
    <v>42.664999999999999</v>
    <v>42.645000000000003</v>
    <v>42.575000000000003</v>
    <v>45.5625</v>
    <v>46.267499999999998</v>
    <v>51.12</v>
    <v>53.342500000000001</v>
    <v>49.452500000000001</v>
    <v>45.467500000000001</v>
    <v>46.844999999999999</v>
    <v>41.997500000000002</v>
    <v>46.877499999999998</v>
    <v>51.65</v>
    <v>50.527500000000003</v>
    <v>54.284999999999997</v>
    <v>55.457500000000003</v>
    <v>59.322499999999998</v>
    <v>65.11</v>
    <v>65.95</v>
    <v>67.025000000000006</v>
    <v>67.167500000000004</v>
    <v>64.265000000000001</v>
    <v>67.27</v>
    <v>69.742500000000007</v>
    <v>66.685000000000002</v>
    <v>43.305</v>
    <v>55.457500000000003</v>
    <v>61.99</v>
    <v>66.59</v>
    <v>75.467500000000001</v>
    <v>83.31</v>
    <v>83.207499999999996</v>
    <v>78.637500000000003</v>
    <v>88.825000000000003</v>
    <v>88.364999999999995</v>
    <v>79.53</v>
    <v>81.084999999999994</v>
    <v>85.327500000000001</v>
    <v>86.284999999999997</v>
    <v>88.385000000000005</v>
    <v>95.5</v>
    <v>98.545000000000002</v>
    <v>98.942499999999995</v>
    <v>95.165000000000006</v>
    <v>108.27500000000001</v>
    <v>105.5475</v>
    <v>110.7925</v>
    <v>97.882499999999993</v>
    <v>93.83</v>
    <v>106.3475</v>
    <v>99.314999999999998</v>
    <v>99.582499999999996</v>
    <v>93.382499999999993</v>
    <v>106.3725</v>
    <v>101.71</v>
    <v>97.047499999999999</v>
    <v>106.8875</v>
    <v>115.44499999999999</v>
    <v>112.905</v>
    <v>110.935</v>
    <v>109.61750000000001</v>
    <v>115.67</v>
    <v>113.9425</v>
    <v>118.035</v>
    <v>124.27</v>
    <v>125.51</v>
    <v>126.0425</v>
    <v>120.2525</v>
    <v>126.78</v>
    <v>138.3125</v>
    <v>150.66499999999999</v>
    <v>151.14250000000001</v>
    <v>157.1525</v>
    <v>171.75749999999999</v>
    <v>164.58500000000001</v>
    <v>169.49250000000001</v>
    <v>175.065</v>
    <v>190.98500000000001</v>
    <v>201.28</v>
    <v>205.88</v>
    <v>205.81</v>
    <v>225.79</v>
    <v>182.7</v>
  </a>
  <a r="1" c="108">
    <v>196.69</v>
    <v>216.9</v>
    <v>233.43</v>
    <v>234.52</v>
    <v>228.35</v>
    <v>227.25</v>
    <v>218.85</v>
    <v>230.66</v>
    <v>224.84</v>
    <v>208.12</v>
    <v>230.57</v>
    <v>232.25</v>
    <v>252.57</v>
    <v>247.96</v>
    <v>232.76</v>
    <v>192.7</v>
    <v>172.28</v>
    <v>180.53</v>
    <v>166.74</v>
    <v>162.57</v>
    <v>179.75</v>
    <v>197.7</v>
    <v>221.31</v>
    <v>236.25</v>
    <v>269.66000000000003</v>
    <v>261.55</v>
    <v>282.27</v>
    <v>281.35000000000002</v>
    <v>308.99</v>
    <v>308.39999999999998</v>
    <v>346.56</v>
    <v>354.07</v>
    <v>357.41</v>
    <v>283.97000000000003</v>
    <v>314.04000000000002</v>
    <v>282.36</v>
    <v>295.39</v>
    <v>304.77</v>
    <v>300.93</v>
    <v>282</v>
    <v>261.69</v>
    <v>268.23</v>
    <v>291.02999999999997</v>
    <v>273.64999999999998</v>
    <v>297.14999999999998</v>
    <v>308.83999999999997</v>
    <v>316.95</v>
    <v>338.52</v>
    <v>302.67</v>
    <v>277.54000000000002</v>
    <v>248.5</v>
    <v>275.58</v>
    <v>309.62</v>
    <v>314.16000000000003</v>
    <v>341.53</v>
    <v>365.43</v>
    <v>356.77</v>
    <v>350.02</v>
    <v>418.3</v>
    <v>408.34</v>
    <v>364.39</v>
    <v>372.71</v>
    <v>400.93</v>
    <v>433.54</v>
    <v>462.16</v>
    <v>438</v>
    <v>444.58</v>
    <v>433.7</v>
    <v>393.06</v>
    <v>463.11</v>
    <v>481.41</v>
    <v>518.24</v>
    <v>495.11</v>
    <v>477.06</v>
    <v>515.79</v>
    <v>500.03</v>
    <v>487.07</v>
    <v>454.43</v>
    <v>543.53</v>
    <v>554.94000000000005</v>
    <v>489.19</v>
    <v>584.35</v>
    <v>603.05999999999995</v>
    <v>556.25</v>
    <v>589.48</v>
    <v>668.43</v>
    <v>688.81</v>
    <v>695.57</v>
    <v>649.02</v>
    <v>788.59</v>
    <v>738.49</v>
    <v>714.14</v>
    <v>691.84</v>
    <v>729.83</v>
    <v>786.19</v>
    <v>828.69</v>
    <v>895.64</v>
    <v>973.46</v>
    <v>1017.3</v>
    <v>921.35</v>
    <v>921.46</v>
    <v>902.24</v>
    <v>976.81</v>
    <v>984.92</v>
    <v>1038.81</v>
    <v>1109.23</v>
    <v>1205.3399999999999</v>
    <v>1054.05</v>
  </a>
  <a r="1" c="108">
    <v>52.95</v>
    <v>55.85</v>
    <v>59</v>
    <v>58.79</v>
    <v>60.95</v>
    <v>66.27</v>
    <v>66.12</v>
    <v>63.94</v>
    <v>63.76</v>
    <v>65.66</v>
    <v>69.52</v>
    <v>70.91</v>
    <v>69.5</v>
    <v>73.319999999999993</v>
    <v>72.92</v>
    <v>72.78</v>
    <v>72.91</v>
    <v>73.349999999999994</v>
    <v>75.150000000000006</v>
    <v>77.11</v>
    <v>78.27</v>
    <v>82.17</v>
    <v>82.25</v>
    <v>86.3</v>
    <v>88.43</v>
    <v>86.32</v>
    <v>84.12</v>
    <v>81.290000000000006</v>
    <v>82.71</v>
    <v>81.34</v>
    <v>90</v>
    <v>90.9</v>
    <v>90.36</v>
    <v>89.47</v>
    <v>93.75</v>
    <v>88.99</v>
    <v>95.67</v>
    <v>101.25</v>
    <v>103.91</v>
    <v>107.34</v>
    <v>109.35</v>
    <v>115.37</v>
    <v>117</v>
    <v>119.35</v>
    <v>115</v>
    <v>112.21</v>
    <v>112.91</v>
    <v>113.96</v>
    <v>121.7</v>
    <v>110.81</v>
    <v>92.56</v>
    <v>100.02</v>
    <v>106.75</v>
    <v>105.91</v>
    <v>109.6</v>
    <v>114</v>
    <v>113.17</v>
    <v>107.91</v>
    <v>119.13</v>
    <v>117.93</v>
    <v>111.32</v>
    <v>110.89</v>
    <v>129.02000000000001</v>
    <v>137.97</v>
    <v>140.68</v>
    <v>140.11000000000001</v>
    <v>148.26</v>
    <v>155.11000000000001</v>
    <v>149.36000000000001</v>
    <v>160.22999999999999</v>
    <v>160.66999999999999</v>
    <v>166.9</v>
    <v>150.44</v>
    <v>144.4</v>
    <v>158.5</v>
    <v>164.44</v>
    <v>158.51</v>
    <v>152.97999999999999</v>
    <v>164.56</v>
    <v>169.03</v>
    <v>160.21</v>
    <v>158.37</v>
    <v>167.72</v>
    <v>156.88</v>
    <v>154.72999999999999</v>
    <v>149.76</v>
    <v>163.16999999999999</v>
    <v>166.05</v>
    <v>161.91999999999999</v>
    <v>173.42</v>
    <v>163.79</v>
    <v>156.78</v>
    <v>152.44</v>
    <v>164.33</v>
    <v>170.99</v>
    <v>179.1</v>
    <v>185.63</v>
    <v>205.65</v>
    <v>213.15</v>
    <v>208.02</v>
    <v>210.73</v>
    <v>213.34</v>
    <v>202.66</v>
    <v>212.04</v>
    <v>207.6</v>
    <v>215.85</v>
    <v>228.22</v>
    <v>201.79</v>
  </a>
  <a r="1" c="108">
    <v>45.98</v>
    <v>48.83</v>
    <v>54.38</v>
    <v>54.63</v>
    <v>52.02</v>
    <v>52.16</v>
    <v>55.9</v>
    <v>52.68</v>
    <v>54.51</v>
    <v>50.68</v>
    <v>56.44</v>
    <v>55.75</v>
    <v>58.66</v>
    <v>60.1</v>
    <v>59.86</v>
    <v>60.28</v>
    <v>59.12</v>
    <v>59.62</v>
    <v>59.61</v>
    <v>59.04</v>
    <v>62.84</v>
    <v>64.459999999999994</v>
    <v>64.819999999999993</v>
    <v>69.69</v>
    <v>72.23</v>
    <v>71.06</v>
    <v>68.3</v>
    <v>66.41</v>
    <v>70.84</v>
    <v>69.14</v>
    <v>72.28</v>
    <v>76.73</v>
    <v>76.58</v>
    <v>67.88</v>
    <v>67.52</v>
    <v>59.75</v>
    <v>65.47</v>
    <v>68.150000000000006</v>
    <v>68.47</v>
    <v>70.989999999999995</v>
    <v>60.24</v>
    <v>66.72</v>
    <v>64.88</v>
    <v>59.59</v>
    <v>66.86</v>
    <v>70.150000000000006</v>
    <v>73.86</v>
    <v>76.260000000000005</v>
    <v>71.63</v>
    <v>64.11</v>
    <v>47.65</v>
    <v>57.03</v>
    <v>61.02</v>
    <v>62.03</v>
    <v>62.01</v>
    <v>69.47</v>
    <v>65.569999999999993</v>
    <v>64.790000000000006</v>
    <v>76.819999999999993</v>
    <v>80.37</v>
    <v>79.349999999999994</v>
    <v>85.9</v>
    <v>90.22</v>
    <v>90.49</v>
    <v>95.69</v>
    <v>96.24</v>
    <v>100.89</v>
    <v>105.5</v>
    <v>94.2</v>
    <v>97.01</v>
    <v>87.84</v>
    <v>92.97</v>
    <v>91.95</v>
    <v>92.92</v>
    <v>98.05</v>
    <v>90.18</v>
    <v>88.66</v>
    <v>79.540000000000006</v>
    <v>90.07</v>
    <v>81.739999999999995</v>
    <v>73.22</v>
    <v>86.6</v>
    <v>95.77</v>
    <v>96.06</v>
    <v>90.22</v>
    <v>82.71</v>
    <v>87.14</v>
    <v>83.26</v>
    <v>77.680000000000007</v>
    <v>90.39</v>
    <v>91.35</v>
    <v>98.25</v>
    <v>96.57</v>
    <v>88.97</v>
    <v>88.9</v>
    <v>97.33</v>
    <v>91.73</v>
    <v>106.85</v>
    <v>113.42</v>
    <v>107.78</v>
    <v>112.16</v>
    <v>110.16</v>
    <v>117.11</v>
    <v>105.39</v>
    <v>109.37</v>
    <v>108.27</v>
    <v>132.6</v>
    <v>123.93</v>
  </a>
  <a r="1" c="108">
    <v>62.07</v>
    <v>62.73</v>
    <v>67.709999999999994</v>
    <v>65.55</v>
    <v>65.03</v>
    <v>73.86</v>
    <v>77.650000000000006</v>
    <v>76.510000000000005</v>
    <v>60.98</v>
    <v>57.25</v>
    <v>56.99</v>
    <v>64.989999999999995</v>
    <v>67.510000000000005</v>
    <v>65.260000000000005</v>
    <v>51.87</v>
    <v>52</v>
    <v>48.27</v>
    <v>59.67</v>
    <v>61.64</v>
    <v>57.55</v>
    <v>62.25</v>
    <v>61.51</v>
    <v>66.959999999999994</v>
    <v>78.59</v>
    <v>78.209999999999994</v>
    <v>81.099999999999994</v>
    <v>89.12</v>
    <v>99.8</v>
    <v>105.05</v>
    <v>124.85</v>
    <v>119.95</v>
    <v>154.93</v>
    <v>162.49</v>
    <v>140.72999999999999</v>
    <v>132.55000000000001</v>
    <v>121.61</v>
    <v>147.81</v>
    <v>150.41999999999999</v>
    <v>163.87</v>
    <v>176.35</v>
    <v>165.59</v>
    <v>180.21</v>
    <v>191.09</v>
    <v>184.67</v>
    <v>192.53</v>
    <v>204.27</v>
    <v>225.69</v>
    <v>231.67</v>
    <v>239.39</v>
    <v>217.41</v>
    <v>189.55</v>
    <v>223.48</v>
    <v>300.09500000000003</v>
    <v>312.01</v>
    <v>325.58999999999997</v>
    <v>375.67</v>
    <v>329.37</v>
    <v>319.29000000000002</v>
    <v>370.22</v>
    <v>348.03</v>
    <v>328.68</v>
    <v>311.68</v>
    <v>306.70999999999998</v>
    <v>335.27</v>
    <v>323.13</v>
    <v>364.97</v>
    <v>400.17</v>
    <v>400.17</v>
    <v>404.7</v>
    <v>466.01</v>
    <v>454.41</v>
    <v>391.45</v>
    <v>333.76</v>
    <v>319.94</v>
    <v>365.23</v>
    <v>354.63</v>
    <v>292.69</v>
    <v>272.61</v>
    <v>310.51</v>
    <v>299.95999999999998</v>
    <v>279.56</v>
    <v>329.04</v>
    <v>380.31</v>
    <v>320.38</v>
    <v>306.88</v>
    <v>309.2</v>
    <v>364.19</v>
    <v>379.93</v>
    <v>331.93</v>
    <v>378.5</v>
    <v>378.53</v>
    <v>381.26</v>
    <v>385.61</v>
    <v>393.48</v>
    <v>446.8</v>
    <v>511.29</v>
    <v>453.82</v>
    <v>467.09</v>
    <v>390.65</v>
    <v>360.6</v>
    <v>311.99</v>
    <v>298.7</v>
    <v>258.66000000000003</v>
    <v>259.47000000000003</v>
    <v>271.35000000000002</v>
    <v>297.89999999999998</v>
    <v>320.66000000000003</v>
    <v>382.41</v>
  </a>
  <a r="1" c="108">
    <v>77.010000000000005</v>
    <v>80.180000000000007</v>
    <v>76.989999999999995</v>
    <v>84.11</v>
    <v>82.29</v>
    <v>81.040000000000006</v>
    <v>77.709999999999994</v>
    <v>84.55</v>
    <v>85.35</v>
    <v>88.3</v>
    <v>100.2</v>
    <v>103.04</v>
    <v>107.05</v>
    <v>109.49</v>
    <v>108.86</v>
    <v>111.61</v>
    <v>122.46</v>
    <v>123.59</v>
    <v>128.28</v>
    <v>115.93</v>
    <v>125.59</v>
    <v>132.88</v>
    <v>149.86000000000001</v>
    <v>156.51</v>
    <v>166.42</v>
    <v>160.87</v>
    <v>155.32</v>
    <v>135.33000000000001</v>
    <v>149.51</v>
    <v>139.80000000000001</v>
    <v>144.79</v>
    <v>143.80000000000001</v>
    <v>150.33000000000001</v>
    <v>135.44</v>
    <v>154.88</v>
    <v>149.16999999999999</v>
    <v>164</v>
    <v>164.04</v>
    <v>159.84</v>
    <v>165.63</v>
    <v>140.16999999999999</v>
    <v>165.71</v>
    <v>165.65</v>
    <v>154.91</v>
    <v>168.68</v>
    <v>174.14</v>
    <v>168.05</v>
    <v>173.26</v>
    <v>158.58000000000001</v>
    <v>156.47999999999999</v>
    <v>138.16</v>
    <v>145.06</v>
    <v>152.12</v>
    <v>157.15</v>
    <v>176.31</v>
    <v>210.06</v>
    <v>221.63</v>
    <v>225.91</v>
    <v>261.62</v>
    <v>269.05</v>
    <v>288.8</v>
    <v>349.12</v>
    <v>374.14</v>
    <v>370.85</v>
    <v>361.1</v>
    <v>352.71</v>
    <v>361.59</v>
    <v>378.03</v>
    <v>335.07</v>
    <v>342.31</v>
    <v>345.54</v>
    <v>342.89</v>
    <v>376.4</v>
    <v>360.02</v>
    <v>415.46</v>
    <v>377.55</v>
    <v>357.78</v>
    <v>299.47000000000003</v>
    <v>343.18</v>
    <v>365.25</v>
    <v>333.89</v>
    <v>395.82</v>
    <v>441</v>
    <v>428.76</v>
    <v>422.84</v>
    <v>419.24</v>
    <v>412.88</v>
    <v>378.02</v>
    <v>345.98</v>
    <v>405.19</v>
    <v>429.6</v>
    <v>410.94</v>
    <v>377.38</v>
    <v>365.36</v>
    <v>364.41</v>
    <v>399.87</v>
    <v>393.58</v>
    <v>365.05</v>
    <v>410.74</v>
    <v>391.41</v>
    <v>374.76</v>
    <v>373.63</v>
    <v>371.98</v>
    <v>385.74</v>
    <v>417.33</v>
    <v>404.69</v>
    <v>465.9</v>
    <v>423.7</v>
  </a>
  <a r="1" c="108">
    <v>26.069700000000001</v>
    <v>28.999700000000001</v>
    <v>29.402999999999999</v>
    <v>35.402999999999999</v>
    <v>32.832999999999998</v>
    <v>33.243000000000002</v>
    <v>38.173000000000002</v>
    <v>38.386299999999999</v>
    <v>40.186300000000003</v>
    <v>31.739699999999999</v>
    <v>27.616399999999999</v>
    <v>31.233000000000001</v>
    <v>32.079700000000003</v>
    <v>31.346399999999999</v>
    <v>31.356400000000001</v>
    <v>36.5563</v>
    <v>38.356299999999997</v>
    <v>39.4129</v>
    <v>38.392899999999997</v>
    <v>37.886299999999999</v>
    <v>36.436300000000003</v>
    <v>34.076300000000003</v>
    <v>39.066299999999998</v>
    <v>37.569600000000001</v>
    <v>42.192900000000002</v>
    <v>44.556199999999997</v>
    <v>46.5062</v>
    <v>42.4529</v>
    <v>45.769500000000001</v>
    <v>48.522799999999997</v>
    <v>47.482900000000001</v>
    <v>48.079500000000003</v>
    <v>58.032800000000002</v>
    <v>49.1995</v>
    <v>54.002800000000001</v>
    <v>51.056199999999997</v>
    <v>56.806100000000001</v>
    <v>56.429400000000001</v>
    <v>63.776000000000003</v>
    <v>58.689399999999999</v>
    <v>56.8994</v>
    <v>61.5794</v>
    <v>70.949299999999994</v>
    <v>73.945899999999995</v>
    <v>73.302599999999998</v>
    <v>79.459199999999996</v>
    <v>81.645899999999997</v>
    <v>77.762600000000006</v>
    <v>73.285899999999998</v>
    <v>68.279300000000006</v>
    <v>62.872700000000002</v>
    <v>72.499300000000005</v>
    <v>74.905900000000003</v>
    <v>69.11</v>
    <v>78.41</v>
    <v>85.84</v>
    <v>79.819999999999993</v>
    <v>71.69</v>
    <v>83.89</v>
    <v>91.23</v>
    <v>82.58</v>
    <v>83.1</v>
    <v>83.64</v>
    <v>95.52</v>
    <v>95.9</v>
    <v>103.57</v>
    <v>112.27</v>
    <v>117.18</v>
    <v>113.21</v>
    <v>119.82</v>
    <v>107.31</v>
    <v>129.55000000000001</v>
    <v>109.2</v>
    <v>112.37</v>
    <v>117.72</v>
    <v>105.78</v>
    <v>100.85</v>
    <v>95.09</v>
    <v>100.54</v>
    <v>90.1</v>
    <v>82.63</v>
    <v>72.430000000000007</v>
    <v>77.25</v>
    <v>74.61</v>
    <v>76.7</v>
    <v>80.44</v>
    <v>82.73</v>
    <v>87.98</v>
    <v>84.23</v>
    <v>94.33</v>
    <v>82.07</v>
    <v>76.47</v>
    <v>69.28</v>
    <v>63.72</v>
    <v>67.709999999999994</v>
    <v>76.25</v>
    <v>78.47</v>
    <v>84.87</v>
    <v>95.56</v>
    <v>84.67</v>
    <v>86.89</v>
    <v>92.37</v>
    <v>63.05</v>
    <v>69.959999999999994</v>
    <v>65.989999999999995</v>
    <v>67.010000000000005</v>
    <v>71.349999999999994</v>
    <v>74.03</v>
  </a>
  <a r="1" c="108">
    <v>1264.5999999999999</v>
    <v>1382.5</v>
    <v>1382.3</v>
    <v>1437.3</v>
    <v>1361.6</v>
    <v>1464.6</v>
    <v>1493</v>
    <v>1447.2</v>
    <v>1452.9</v>
    <v>1408.9</v>
    <v>1306.5999999999999</v>
    <v>1284.8</v>
    <v>1341.7</v>
    <v>1384.3</v>
    <v>1377.7</v>
    <v>1395.5</v>
    <v>1399.2</v>
    <v>1366.1</v>
    <v>1390.4</v>
    <v>1439.4</v>
    <v>1402</v>
    <v>1387.7</v>
    <v>1390.4</v>
    <v>1423.1</v>
    <v>1452.8</v>
    <v>1428.1</v>
    <v>1433</v>
    <v>1424.6</v>
    <v>1405.5</v>
    <v>1355.7</v>
    <v>1324.9</v>
    <v>1298.4000000000001</v>
    <v>1287.9000000000001</v>
    <v>1306.7</v>
    <v>1311.9</v>
    <v>1367.3</v>
    <v>1405.7</v>
    <v>1397.1</v>
    <v>1374</v>
    <v>1360.9</v>
    <v>1381</v>
    <v>1483.7</v>
    <v>1496.1</v>
    <v>1587.5</v>
    <v>1531</v>
    <v>1572.9</v>
    <v>1523.7</v>
    <v>1574.3</v>
    <v>1634.1</v>
    <v>1612.7</v>
    <v>1629.4</v>
    <v>1727</v>
    <v>1769.7</v>
    <v>1820.8</v>
    <v>1983.1</v>
    <v>1978.6</v>
    <v>1895.5</v>
    <v>1879.9</v>
    <v>1775.7</v>
    <v>1895.1</v>
    <v>1847.3</v>
    <v>1728.8</v>
    <v>1713.8</v>
    <v>1767.7</v>
    <v>1902.5</v>
    <v>1771.6</v>
    <v>1812.6</v>
    <v>1818.1</v>
    <v>1757</v>
    <v>1783.9</v>
    <v>1773.6</v>
    <v>1828.6</v>
    <v>1796.4</v>
    <v>1900.7</v>
    <v>1949.2</v>
    <v>1911.7</v>
    <v>1842.7</v>
    <v>1807.3</v>
    <v>1762.9</v>
    <v>1726.2</v>
    <v>1672</v>
    <v>1640.7</v>
    <v>1746</v>
    <v>1826.2</v>
    <v>1929.5</v>
    <v>1808.8</v>
    <v>1969</v>
    <v>1999.1</v>
    <v>1963.9</v>
    <v>1929.4</v>
    <v>1970.5</v>
    <v>1965.9</v>
    <v>1866.1</v>
    <v>1994.3</v>
    <v>2038.1</v>
    <v>2071.8000000000002</v>
    <v>2048.4</v>
    <v>2054.6999999999998</v>
    <v>2217.4</v>
    <v>2302.9</v>
    <v>2322.9</v>
    <v>2339.6</v>
    <v>2426.5</v>
    <v>2527.6</v>
    <v>2659.4</v>
    <v>2749.3</v>
    <v>2657</v>
    <v>2641</v>
  </a>
  <a r="1" c="108">
    <v>27.19</v>
    <v>26.75</v>
    <v>28.78</v>
    <v>28.12</v>
    <v>28.18</v>
    <v>31.38</v>
    <v>32.1</v>
    <v>30.05</v>
    <v>28.95</v>
    <v>26.61</v>
    <v>25.54</v>
    <v>25.16</v>
    <v>24.89</v>
    <v>24.25</v>
    <v>22.09</v>
    <v>20.29</v>
    <v>17.54</v>
    <v>18.350000000000001</v>
    <v>20.18</v>
    <v>19.62</v>
    <v>19.55</v>
    <v>18.16</v>
    <v>18.52</v>
    <v>18.149999999999999</v>
    <v>15.91</v>
    <v>14.96</v>
    <v>14.4</v>
    <v>14.51</v>
    <v>15.46</v>
    <v>16.989999999999998</v>
    <v>16.690000000000001</v>
    <v>17.11</v>
    <v>16.739999999999998</v>
    <v>16.09</v>
    <v>16.350000000000001</v>
    <v>14.65</v>
    <v>17.010000000000002</v>
    <v>17.59</v>
    <v>18.5</v>
    <v>17.39</v>
    <v>17.399999999999999</v>
    <v>18.48</v>
    <v>19.21</v>
    <v>18.38</v>
    <v>20.88</v>
    <v>21.56</v>
    <v>21.62</v>
    <v>20.71</v>
    <v>19.05</v>
    <v>17.350000000000001</v>
    <v>9.67</v>
    <v>10.91</v>
    <v>11.11</v>
    <v>12.84</v>
    <v>11.15</v>
    <v>11.99</v>
    <v>11.26</v>
    <v>10.26</v>
    <v>14.44</v>
    <v>15.01</v>
    <v>16.510000000000002</v>
    <v>18.329999999999998</v>
    <v>18.75</v>
    <v>21</v>
    <v>21.31</v>
    <v>20.85</v>
    <v>21.33</v>
    <v>21.79</v>
    <v>20.75</v>
    <v>22.6</v>
    <v>22.42</v>
    <v>24.65</v>
    <v>24.26</v>
    <v>23.53</v>
    <v>24.7</v>
    <v>25.33</v>
    <v>23.65</v>
    <v>19.77</v>
    <v>22.11</v>
    <v>21.08</v>
    <v>18.41</v>
    <v>21.38</v>
    <v>22.92</v>
    <v>21.18</v>
    <v>22.46</v>
    <v>20.61</v>
    <v>19.53</v>
    <v>19.190000000000001</v>
    <v>18.38</v>
    <v>19.72</v>
    <v>20.260000000000002</v>
    <v>18.940000000000001</v>
    <v>17.59</v>
    <v>17.940000000000001</v>
    <v>19.32</v>
    <v>21.31</v>
    <v>20.2</v>
    <v>19.760000000000002</v>
    <v>19.61</v>
    <v>18.63</v>
    <v>19.36</v>
    <v>19.46</v>
    <v>21.73</v>
    <v>23.26</v>
    <v>23.22</v>
    <v>23.72</v>
    <v>25.57</v>
    <v>23.43</v>
  </a>
  <a r="1" c="108">
    <v>50.51</v>
    <v>56.71</v>
    <v>62.56</v>
    <v>63.27</v>
    <v>61.63</v>
    <v>59.73</v>
    <v>63.41</v>
    <v>66.540000000000006</v>
    <v>65.709999999999994</v>
    <v>63.77</v>
    <v>66.510000000000005</v>
    <v>67.09</v>
    <v>70.78</v>
    <v>71.98</v>
    <v>74.150000000000006</v>
    <v>75.64</v>
    <v>77.38</v>
    <v>77.83</v>
    <v>78.25</v>
    <v>71.760000000000005</v>
    <v>76.790000000000006</v>
    <v>80.02</v>
    <v>77.78</v>
    <v>79.010000000000005</v>
    <v>83.97</v>
    <v>80.7</v>
    <v>79.91</v>
    <v>75.03</v>
    <v>76.58</v>
    <v>74.739999999999995</v>
    <v>83.17</v>
    <v>83.14</v>
    <v>86.73</v>
    <v>71.67</v>
    <v>76.94</v>
    <v>68.66</v>
    <v>76.25</v>
    <v>79.77</v>
    <v>80.56</v>
    <v>82.82</v>
    <v>74.489999999999995</v>
    <v>83.28</v>
    <v>82.19</v>
    <v>80.72</v>
    <v>83.15</v>
    <v>87.11</v>
    <v>92.5</v>
    <v>94.72</v>
    <v>94.47</v>
    <v>90.72</v>
    <v>77.69</v>
    <v>83.5</v>
    <v>84.9</v>
    <v>87.48</v>
    <v>93.13</v>
    <v>102.1</v>
    <v>102.03</v>
    <v>103.79</v>
    <v>121.11</v>
    <v>120.14</v>
    <v>117.7</v>
    <v>130.19</v>
    <v>138.28</v>
    <v>142.93</v>
    <v>145.25</v>
    <v>148.18</v>
    <v>158.05000000000001</v>
    <v>168.36</v>
    <v>149.31</v>
    <v>164.76</v>
    <v>162.06</v>
    <v>172.82</v>
    <v>158.43</v>
    <v>154.29</v>
    <v>151.76</v>
    <v>145.02000000000001</v>
    <v>138.6</v>
    <v>125.99</v>
    <v>148.38999999999999</v>
    <v>136.63999999999999</v>
    <v>133.36000000000001</v>
    <v>150.07</v>
    <v>163.44999999999999</v>
    <v>156.94999999999999</v>
    <v>162.21</v>
    <v>174.93</v>
    <v>171.34</v>
    <v>167.12</v>
    <v>175.9</v>
    <v>201.1</v>
    <v>205.32</v>
    <v>230.37</v>
    <v>213.28</v>
    <v>207.91</v>
    <v>227.69</v>
    <v>240.82</v>
    <v>246.08</v>
    <v>289</v>
    <v>312.68</v>
    <v>318.26</v>
    <v>332.85</v>
    <v>313.55</v>
    <v>304.79000000000002</v>
    <v>306.93</v>
    <v>331.44</v>
    <v>331.58</v>
    <v>375.42</v>
    <v>331.87</v>
  </a>
  <a r="1" c="108">
    <v>61.11</v>
    <v>61.57</v>
    <v>62.66</v>
    <v>62.71</v>
    <v>63.64</v>
    <v>68.959999999999994</v>
    <v>67.7</v>
    <v>66.09</v>
    <v>63.23</v>
    <v>66.12</v>
    <v>63.93</v>
    <v>67.62</v>
    <v>71.180000000000007</v>
    <v>74.92</v>
    <v>71.42</v>
    <v>71.78</v>
    <v>75.44</v>
    <v>74.47</v>
    <v>64.97</v>
    <v>63.4</v>
    <v>63.42</v>
    <v>64.22</v>
    <v>67.83</v>
    <v>71.41</v>
    <v>70.34</v>
    <v>62.95</v>
    <v>62.32</v>
    <v>56.11</v>
    <v>55.74</v>
    <v>56.79</v>
    <v>58.68</v>
    <v>58.52</v>
    <v>60.31</v>
    <v>65.040000000000006</v>
    <v>54.83</v>
    <v>49.39</v>
    <v>49.35</v>
    <v>52.41</v>
    <v>57.43</v>
    <v>54.33</v>
    <v>49.06</v>
    <v>47.35</v>
    <v>47.07</v>
    <v>43.74</v>
    <v>40.9</v>
    <v>44.79</v>
    <v>49.7</v>
    <v>49.91</v>
    <v>47.53</v>
    <v>40.369999999999997</v>
    <v>38.67</v>
    <v>39.25</v>
    <v>39.049999999999997</v>
    <v>39.25</v>
    <v>41.15</v>
    <v>43.74</v>
    <v>38.64</v>
    <v>36.08</v>
    <v>39.83</v>
    <v>41</v>
    <v>41.08</v>
    <v>43.6</v>
    <v>51.16</v>
    <v>47.75</v>
    <v>49.22</v>
    <v>47.68</v>
    <v>48.04</v>
    <v>50.23</v>
    <v>45.52</v>
    <v>44.11</v>
    <v>42.64</v>
    <v>47.39</v>
    <v>50.88</v>
    <v>51.29</v>
    <v>52.25</v>
    <v>55.57</v>
    <v>54.09</v>
    <v>41.77</v>
    <v>43.86</v>
    <v>45.12</v>
    <v>40.380000000000003</v>
    <v>46.27</v>
    <v>46.58</v>
    <v>45.71</v>
    <v>45.04</v>
    <v>46.43</v>
    <v>44.62</v>
    <v>47.51</v>
    <v>44.42</v>
    <v>45.3</v>
    <v>45.42</v>
    <v>44.22</v>
    <v>42.05</v>
    <v>40.17</v>
    <v>42.04</v>
    <v>40.340000000000003</v>
    <v>40.119999999999997</v>
    <v>40.909999999999997</v>
    <v>43.62</v>
    <v>43.81</v>
    <v>46.25</v>
    <v>45.55</v>
    <v>49.01</v>
    <v>53.77</v>
    <v>51.04</v>
    <v>54.46</v>
    <v>57.74</v>
    <v>52.29</v>
  </a>
  <a r="1" c="73">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73">
    <v>15.27</v>
    <v>16.600000000000001</v>
    <v>22.6</v>
    <v>20.350000000000001</v>
    <v>26.03</v>
    <v>20.78</v>
    <v>14.64</v>
    <v>13.1</v>
    <v>15.73</v>
    <v>15.92</v>
    <v>16.75</v>
    <v>20.36</v>
    <v>19.559999999999999</v>
    <v>20.51</v>
    <v>25.93</v>
    <v>29.95</v>
    <v>45.99</v>
    <v>61.5</v>
    <v>64.209999999999994</v>
    <v>74.099999999999994</v>
    <v>64.89</v>
    <v>70.75</v>
    <v>67.47</v>
    <v>152.74</v>
    <v>104.47</v>
    <v>173.16</v>
    <v>154.81</v>
    <v>130.94999999999999</v>
    <v>178.82</v>
    <v>185.01</v>
    <v>234.98</v>
    <v>353.6</v>
    <v>376.69</v>
    <v>384.86</v>
    <v>345.21</v>
    <v>352.43</v>
    <v>253.98</v>
    <v>169.33</v>
    <v>153.6</v>
    <v>172.26</v>
    <v>134.41</v>
    <v>145.33000000000001</v>
    <v>142.85</v>
    <v>164.09</v>
    <v>132.27000000000001</v>
    <v>118.25</v>
    <v>150.33000000000001</v>
    <v>175.91</v>
    <v>179.62</v>
    <v>176.06</v>
    <v>138.81</v>
    <v>153.58000000000001</v>
    <v>132.88999999999999</v>
    <v>127.71</v>
    <v>121.5</v>
    <v>117.66</v>
    <v>113.07</v>
    <v>103.29</v>
    <v>75.959999999999994</v>
    <v>77.7</v>
    <v>99.45</v>
    <v>101.05</v>
    <v>92.24</v>
    <v>106.56</v>
    <v>110.31</v>
    <v>142.55000000000001</v>
    <v>118.75</v>
    <v>119.22</v>
    <v>77.400000000000006</v>
    <v>66.83</v>
    <v>54.36</v>
    <v>43.06</v>
    <v>41.58</v>
  </a>
  <a r="1" c="108">
    <v>90.75</v>
    <v>85.49</v>
    <v>79.489999999999995</v>
    <v>84.34</v>
    <v>93.15</v>
    <v>86.02</v>
    <v>97</v>
    <v>94.51</v>
    <v>87.21</v>
    <v>75.86</v>
    <v>81.61</v>
    <v>73.67</v>
    <v>85.87</v>
    <v>90.62</v>
    <v>109.35</v>
    <v>118.3</v>
    <v>123.6</v>
    <v>128.87</v>
    <v>151.82</v>
    <v>160.54</v>
    <v>152.04</v>
    <v>146.22999999999999</v>
    <v>144.29</v>
    <v>149.86000000000001</v>
    <v>166.87</v>
    <v>166.03</v>
    <v>162.97999999999999</v>
    <v>153.16</v>
    <v>154</v>
    <v>169.96</v>
    <v>175.05</v>
    <v>184.4</v>
    <v>192.74</v>
    <v>169.46</v>
    <v>180.79</v>
    <v>165.71</v>
    <v>190.91</v>
    <v>188.75</v>
    <v>183.95</v>
    <v>168.98</v>
    <v>166.18</v>
    <v>183.38</v>
    <v>166.62</v>
    <v>180.02</v>
    <v>169.42</v>
    <v>195.48</v>
    <v>221.75</v>
    <v>218.95</v>
    <v>227.05</v>
    <v>224.03</v>
    <v>237.95</v>
    <v>251.2</v>
    <v>287.95999999999998</v>
    <v>290.31</v>
    <v>272</v>
    <v>279.12</v>
    <v>272.12</v>
    <v>208.36</v>
    <v>227.75</v>
    <v>236.34</v>
    <v>229.08</v>
    <v>212.55</v>
    <v>214.89</v>
    <v>218.2</v>
    <v>208.63</v>
    <v>201.63</v>
    <v>201.58</v>
    <v>200.29</v>
    <v>181.39</v>
    <v>184.93</v>
    <v>186.94</v>
    <v>219.6</v>
    <v>243.05</v>
    <v>230.02</v>
    <v>260.97000000000003</v>
    <v>273.22000000000003</v>
    <v>268.64999999999998</v>
    <v>281.79000000000002</v>
    <v>280.41000000000003</v>
    <v>281.76</v>
    <v>289.54000000000002</v>
    <v>312</v>
    <v>316.39999999999998</v>
    <v>288.77999999999997</v>
    <v>323.10000000000002</v>
    <v>290.29000000000002</v>
    <v>315.07</v>
    <v>340.73</v>
    <v>323.57</v>
    <v>351.91</v>
    <v>352.34</v>
    <v>348.34</v>
    <v>347.74</v>
    <v>362.11</v>
    <v>354.81</v>
    <v>406.89</v>
    <v>433.38</v>
    <v>420.74</v>
    <v>418.01</v>
    <v>392.81</v>
    <v>455.34</v>
    <v>468.72</v>
    <v>495.72</v>
    <v>495.89</v>
    <v>465.08</v>
    <v>475.98</v>
    <v>468.13</v>
    <v>402.7</v>
  </a>
  <a r="1" c="108">
    <v>32.062100000000001</v>
    <v>32.7986</v>
    <v>34.225000000000001</v>
    <v>35.912500000000001</v>
    <v>39.734900000000003</v>
    <v>39.716299999999997</v>
    <v>42.485199999999999</v>
    <v>40.932400000000001</v>
    <v>41.640999999999998</v>
    <v>40.32</v>
    <v>44.98</v>
    <v>41.19</v>
    <v>43.98</v>
    <v>41.94</v>
    <v>42.12</v>
    <v>41.57</v>
    <v>41.76</v>
    <v>43.36</v>
    <v>38.950000000000003</v>
    <v>39.590000000000003</v>
    <v>40.29</v>
    <v>41.39</v>
    <v>37.64</v>
    <v>38.11</v>
    <v>39.130000000000003</v>
    <v>36.869999999999997</v>
    <v>35.24</v>
    <v>33.869999999999997</v>
    <v>33.56</v>
    <v>33.450000000000003</v>
    <v>37.51</v>
    <v>37.770000000000003</v>
    <v>35</v>
    <v>31.97</v>
    <v>34.78</v>
    <v>29.65</v>
    <v>33.770000000000003</v>
    <v>35.270000000000003</v>
    <v>36.94</v>
    <v>37.5</v>
    <v>38.520000000000003</v>
    <v>41.31</v>
    <v>42.44</v>
    <v>42.69</v>
    <v>43.89</v>
    <v>43.33</v>
    <v>42.83</v>
    <v>40.71</v>
    <v>39.450000000000003</v>
    <v>36.57</v>
    <v>26.96</v>
    <v>29.11</v>
    <v>31.41</v>
    <v>34.14</v>
    <v>38.479999999999997</v>
    <v>40.729999999999997</v>
    <v>40.85</v>
    <v>42.21</v>
    <v>46.04</v>
    <v>46.59</v>
    <v>49.82</v>
    <v>55.79</v>
    <v>59.67</v>
    <v>62.34</v>
    <v>66.540000000000006</v>
    <v>68.63</v>
    <v>71.42</v>
    <v>74.8</v>
    <v>68.08</v>
    <v>73.37</v>
    <v>74.760000000000005</v>
    <v>81.31</v>
    <v>72.67</v>
    <v>64.959999999999994</v>
    <v>65.569999999999993</v>
    <v>59.87</v>
    <v>54.51</v>
    <v>47.88</v>
    <v>53.91</v>
    <v>54.14</v>
    <v>49.22</v>
    <v>57.84</v>
    <v>66.44</v>
    <v>64</v>
    <v>69.569999999999993</v>
    <v>62.72</v>
    <v>60.22</v>
    <v>59.84</v>
    <v>59.7</v>
    <v>68.14</v>
    <v>69.55</v>
    <v>59.06</v>
    <v>53.21</v>
    <v>49.02</v>
    <v>52.8</v>
    <v>57.64</v>
    <v>52.69</v>
    <v>59.27</v>
    <v>65.319999999999993</v>
    <v>65.069999999999993</v>
    <v>71.91</v>
    <v>66.47</v>
    <v>71.540000000000006</v>
    <v>72.849999999999994</v>
    <v>77.61</v>
    <v>75.55</v>
    <v>83.86</v>
    <v>78.930000000000007</v>
  </a>
  <a r="1" c="108">
    <v>67.12</v>
    <v>65.97</v>
    <v>73.38</v>
    <v>73.900000000000006</v>
    <v>77.319999999999993</v>
    <v>77.319999999999993</v>
    <v>77.540000000000006</v>
    <v>64.63</v>
    <v>66.069999999999993</v>
    <v>58.62</v>
    <v>63.35</v>
    <v>64.2</v>
    <v>63.75</v>
    <v>69.41</v>
    <v>67.97</v>
    <v>69.010000000000005</v>
    <v>66.260000000000005</v>
    <v>64.760000000000005</v>
    <v>64.78</v>
    <v>58.56</v>
    <v>59.39</v>
    <v>60.74</v>
    <v>61.06</v>
    <v>72.25</v>
    <v>78.040000000000006</v>
    <v>72.02</v>
    <v>65.94</v>
    <v>62.79</v>
    <v>66.84</v>
    <v>69.44</v>
    <v>70.28</v>
    <v>69.290000000000006</v>
    <v>71.63</v>
    <v>67.34</v>
    <v>66.06</v>
    <v>51.46</v>
    <v>56.13</v>
    <v>56.9</v>
    <v>54.29</v>
    <v>55.24</v>
    <v>43.42</v>
    <v>56.26</v>
    <v>59.85</v>
    <v>56.37</v>
    <v>57.07</v>
    <v>58.6</v>
    <v>71.77</v>
    <v>75.03</v>
    <v>79.87</v>
    <v>77.62</v>
    <v>76.06</v>
    <v>79.010000000000005</v>
    <v>80.959999999999994</v>
    <v>79.14</v>
    <v>87.39</v>
    <v>86.76</v>
    <v>85.65</v>
    <v>86.25</v>
    <v>109.85</v>
    <v>117.4</v>
    <v>117.37</v>
    <v>102.13</v>
    <v>107.77</v>
    <v>116.53</v>
    <v>120.07</v>
    <v>120.43</v>
    <v>120.25</v>
    <v>130.77000000000001</v>
    <v>116.26</v>
    <v>103.24</v>
    <v>94.5</v>
    <v>113.76</v>
    <v>108.37</v>
    <v>112.77</v>
    <v>113.11</v>
    <v>108.37</v>
    <v>97.49</v>
    <v>79.959999999999994</v>
    <v>84.16</v>
    <v>85.29</v>
    <v>82.77</v>
    <v>73.010000000000005</v>
    <v>73.73</v>
    <v>74.67</v>
    <v>82.39</v>
    <v>82.26</v>
    <v>81.11</v>
    <v>90.36</v>
    <v>93.67</v>
    <v>100.47</v>
    <v>101.99</v>
    <v>102.42</v>
    <v>94.53</v>
    <v>77.23</v>
    <v>101.46</v>
    <v>104.76</v>
    <v>108.16</v>
    <v>126.97</v>
    <v>138.05000000000001</v>
    <v>139.01</v>
    <v>147.12</v>
    <v>138.57</v>
    <v>136.62</v>
    <v>150.91999999999999</v>
    <v>163.93</v>
    <v>139.81</v>
    <v>166.17</v>
    <v>149.55000000000001</v>
  </a>
  <a r="1" c="108">
    <v>112.21</v>
    <v>106.92</v>
    <v>114.1</v>
    <v>117.58</v>
    <v>118.81</v>
    <v>114.28</v>
    <v>123.94</v>
    <v>126.12</v>
    <v>128.27000000000001</v>
    <v>130.99</v>
    <v>118.42</v>
    <v>115.05</v>
    <v>130.32</v>
    <v>135.54</v>
    <v>142.05000000000001</v>
    <v>150.25</v>
    <v>151.46</v>
    <v>150.97999999999999</v>
    <v>169.25</v>
    <v>171.97</v>
    <v>170.87</v>
    <v>180.06</v>
    <v>177.18</v>
    <v>176.46</v>
    <v>186.89</v>
    <v>178.32</v>
    <v>159.79</v>
    <v>172</v>
    <v>191.78</v>
    <v>194.32</v>
    <v>172.58</v>
    <v>175.73</v>
    <v>164.46</v>
    <v>151.79</v>
    <v>140.61000000000001</v>
    <v>131.09</v>
    <v>166.69</v>
    <v>161.44999999999999</v>
    <v>166.69</v>
    <v>193.4</v>
    <v>177.47</v>
    <v>193</v>
    <v>194.23</v>
    <v>185.67</v>
    <v>178.08</v>
    <v>191.65</v>
    <v>201.64</v>
    <v>205.25</v>
    <v>201.91</v>
    <v>192.47</v>
    <v>166.8</v>
    <v>204.71</v>
    <v>225.09</v>
    <v>227.07</v>
    <v>253.67</v>
    <v>293.2</v>
    <v>261.89999999999998</v>
    <v>263.11</v>
    <v>276.97000000000003</v>
    <v>273.16000000000003</v>
    <v>258.33</v>
    <v>257.62</v>
    <v>294.52999999999997</v>
    <v>325.08</v>
    <v>328.73</v>
    <v>347.71</v>
    <v>356.3</v>
    <v>379.38</v>
    <v>339.39</v>
    <v>323.57</v>
    <v>324.45999999999998</v>
    <v>336.35</v>
    <v>313.26</v>
    <v>211.03</v>
    <v>222.36</v>
    <v>200.47</v>
    <v>193.64</v>
    <v>161.25</v>
    <v>159.1</v>
    <v>162.93</v>
    <v>135.68</v>
    <v>93.16</v>
    <v>118.1</v>
    <v>120.34</v>
    <v>148.97</v>
    <v>174.94</v>
    <v>211.94</v>
    <v>240.32</v>
    <v>264.72000000000003</v>
    <v>286.98</v>
    <v>318.60000000000002</v>
    <v>295.89</v>
    <v>300.20999999999998</v>
    <v>301.27</v>
    <v>327.14999999999998</v>
    <v>353.96</v>
    <v>390.14</v>
    <v>490.13</v>
    <v>485.58</v>
    <v>430.17</v>
    <v>466.83</v>
    <v>504.22</v>
    <v>474.83</v>
    <v>521.30999999999995</v>
    <v>572.44000000000005</v>
    <v>567.58000000000004</v>
    <v>574.32000000000005</v>
    <v>585.51</v>
  </a>
  <a r="1" c="108">
    <v>42.92</v>
    <v>43.13</v>
    <v>46.39</v>
    <v>44.8</v>
    <v>44.6</v>
    <v>45.33</v>
    <v>43.63</v>
    <v>43.43</v>
    <v>42.32</v>
    <v>42.4</v>
    <v>40.35</v>
    <v>41.46</v>
    <v>41.57</v>
    <v>41.96</v>
    <v>42.44</v>
    <v>43.15</v>
    <v>45.47</v>
    <v>44.85</v>
    <v>45.84</v>
    <v>45.55</v>
    <v>45.01</v>
    <v>45.98</v>
    <v>45.77</v>
    <v>45.88</v>
    <v>47.59</v>
    <v>43.22</v>
    <v>43.43</v>
    <v>43.21</v>
    <v>43</v>
    <v>43.86</v>
    <v>46.63</v>
    <v>44.57</v>
    <v>46.19</v>
    <v>47.88</v>
    <v>50.4</v>
    <v>47.35</v>
    <v>48.13</v>
    <v>45.34</v>
    <v>46.86</v>
    <v>49.06</v>
    <v>49.13</v>
    <v>50.92</v>
    <v>52.63</v>
    <v>55.04</v>
    <v>54.44</v>
    <v>54.43</v>
    <v>53.4</v>
    <v>55.35</v>
    <v>58.4</v>
    <v>53.49</v>
    <v>44.25</v>
    <v>45.89</v>
    <v>46.68</v>
    <v>44.68</v>
    <v>47.24</v>
    <v>49.53</v>
    <v>49.37</v>
    <v>48.06</v>
    <v>51.6</v>
    <v>54.84</v>
    <v>48.15</v>
    <v>48.99</v>
    <v>52.71</v>
    <v>53.98</v>
    <v>55.29</v>
    <v>54.11</v>
    <v>57.03</v>
    <v>56.31</v>
    <v>52.47</v>
    <v>56.37</v>
    <v>52.45</v>
    <v>59.21</v>
    <v>61.01</v>
    <v>62.24</v>
    <v>62</v>
    <v>64.61</v>
    <v>63.38</v>
    <v>62.91</v>
    <v>64.17</v>
    <v>61.71</v>
    <v>56.02</v>
    <v>59.85</v>
    <v>63.61</v>
    <v>63.61</v>
    <v>61.32</v>
    <v>59.51</v>
    <v>62.03</v>
    <v>64.150000000000006</v>
    <v>59.66</v>
    <v>60.22</v>
    <v>61.93</v>
    <v>59.83</v>
    <v>55.98</v>
    <v>56.49</v>
    <v>58.44</v>
    <v>58.93</v>
    <v>59.49</v>
    <v>60.02</v>
    <v>61.18</v>
    <v>61.77</v>
    <v>62.93</v>
    <v>63.65</v>
    <v>66.739999999999995</v>
    <v>72.47</v>
    <v>71.86</v>
    <v>65.31</v>
    <v>64.08</v>
    <v>62.26</v>
  </a>
  <a r="1" c="108">
    <v>38</v>
    <v>37.81</v>
    <v>39.450000000000003</v>
    <v>42.68</v>
    <v>44.56</v>
    <v>41.11</v>
    <v>46.63</v>
    <v>49.07</v>
    <v>51.51</v>
    <v>54.6</v>
    <v>57.69</v>
    <v>57.86</v>
    <v>57.09</v>
    <v>62.54</v>
    <v>63.11</v>
    <v>65.13</v>
    <v>62.91</v>
    <v>64.069999999999993</v>
    <v>66.75</v>
    <v>62.52</v>
    <v>64.34</v>
    <v>65.849999999999994</v>
    <v>70.790000000000006</v>
    <v>70.56</v>
    <v>67.599999999999994</v>
    <v>62.33</v>
    <v>60.91</v>
    <v>59.22</v>
    <v>55.8</v>
    <v>52.95</v>
    <v>58.08</v>
    <v>55.19</v>
    <v>58.59</v>
    <v>47.07</v>
    <v>49.32</v>
    <v>44.17</v>
    <v>50.07</v>
    <v>52.64</v>
    <v>50.19</v>
    <v>57.16</v>
    <v>51.57</v>
    <v>57.92</v>
    <v>58.04</v>
    <v>53.22</v>
    <v>57.14</v>
    <v>53.38</v>
    <v>55.1</v>
    <v>55</v>
    <v>52.95</v>
    <v>44.39</v>
    <v>31.34</v>
    <v>36.409999999999997</v>
    <v>38.619999999999997</v>
    <v>41.54</v>
    <v>42.43</v>
    <v>42.11</v>
    <v>40.270000000000003</v>
    <v>39.22</v>
    <v>49.79</v>
    <v>49.61</v>
    <v>49.27</v>
    <v>56.58</v>
    <v>59.96</v>
    <v>63.87</v>
    <v>65.39</v>
    <v>63.19</v>
    <v>62.13</v>
    <v>66.81</v>
    <v>64.400000000000006</v>
    <v>67.09</v>
    <v>68.58</v>
    <v>72.33</v>
    <v>73.06</v>
    <v>70.64</v>
    <v>73.41</v>
    <v>68.14</v>
    <v>72.930000000000007</v>
    <v>66.790000000000006</v>
    <v>66.94</v>
    <v>74.760000000000005</v>
    <v>72.150000000000006</v>
    <v>88.13</v>
    <v>89.68</v>
    <v>83.92</v>
    <v>92.55</v>
    <v>89.56</v>
    <v>74.319999999999993</v>
    <v>74.69</v>
    <v>65.459999999999994</v>
    <v>75.84</v>
    <v>79.87</v>
    <v>77.709999999999994</v>
    <v>72.069999999999993</v>
    <v>67.680000000000007</v>
    <v>73.83</v>
    <v>78.67</v>
    <v>79.099999999999994</v>
    <v>80.86</v>
    <v>86.31</v>
    <v>79.14</v>
    <v>82.04</v>
    <v>78.45</v>
    <v>81.510000000000005</v>
    <v>81.42</v>
    <v>85.9</v>
    <v>82.4</v>
    <v>87.09</v>
    <v>77.41</v>
  </a>
  <a r="1" c="108">
    <v>116.23</v>
    <v>118.46</v>
    <v>124.83</v>
    <v>122.76</v>
    <v>139.94</v>
    <v>145.4</v>
    <v>161.66</v>
    <v>168.54</v>
    <v>165.59</v>
    <v>150.76</v>
    <v>165.77</v>
    <v>146.91999999999999</v>
    <v>187.25</v>
    <v>195.23</v>
    <v>187.49</v>
    <v>192.52</v>
    <v>190.58</v>
    <v>201.1</v>
    <v>202.89</v>
    <v>192.95</v>
    <v>184.51</v>
    <v>174</v>
    <v>195.27</v>
    <v>201.75</v>
    <v>196.21</v>
    <v>202.4</v>
    <v>217.44</v>
    <v>198.63</v>
    <v>213.65</v>
    <v>197.86</v>
    <v>193.77</v>
    <v>189.82</v>
    <v>178.49</v>
    <v>209.67</v>
    <v>217.73</v>
    <v>211.31</v>
    <v>214.77</v>
    <v>243.88</v>
    <v>246.08</v>
    <v>278.33</v>
    <v>297.82</v>
    <v>321.42</v>
    <v>337.04</v>
    <v>397.62</v>
    <v>327.5</v>
    <v>368.59</v>
    <v>403.82</v>
    <v>379.11</v>
    <v>354.18</v>
    <v>324.33</v>
    <v>332.57</v>
    <v>455.01</v>
    <v>508.59</v>
    <v>500.92</v>
    <v>516.70000000000005</v>
    <v>485.94</v>
    <v>481.59</v>
    <v>538.85</v>
    <v>539.17999999999995</v>
    <v>570.55999999999995</v>
    <v>540.76</v>
    <v>555.94000000000005</v>
    <v>497.92</v>
    <v>488.46</v>
    <v>466.54</v>
    <v>463.59</v>
    <v>475.17</v>
    <v>475.92</v>
    <v>420.69</v>
    <v>408.67</v>
    <v>352.69</v>
    <v>411.27</v>
    <v>344.48</v>
    <v>381.43</v>
    <v>340.2</v>
    <v>263.61</v>
    <v>281.68</v>
    <v>256.01</v>
    <v>270.77999999999997</v>
    <v>248.59</v>
    <v>222.49</v>
    <v>244.04</v>
    <v>267.92</v>
    <v>278.89</v>
    <v>363.85</v>
    <v>341.45</v>
    <v>391.29</v>
    <v>318.37</v>
    <v>272.41000000000003</v>
    <v>261.42</v>
    <v>269.22000000000003</v>
    <v>240.93</v>
    <v>213.64</v>
    <v>213.75</v>
    <v>240.12</v>
    <v>292.85000000000002</v>
    <v>225.51</v>
    <v>213.41</v>
    <v>219.25</v>
    <v>200.09</v>
    <v>198.93</v>
    <v>200.53</v>
    <v>223.53</v>
    <v>242.39</v>
    <v>256.2</v>
    <v>289.42</v>
    <v>258.69</v>
    <v>226.04</v>
  </a>
  <a r="1" c="108">
    <v>62.21</v>
    <v>54.99</v>
    <v>61.18</v>
    <v>71.48</v>
    <v>71.63</v>
    <v>66.400000000000006</v>
    <v>74.92</v>
    <v>72.67</v>
    <v>79.150000000000006</v>
    <v>87.91</v>
    <v>83.15</v>
    <v>74.34</v>
    <v>90.62</v>
    <v>86.92</v>
    <v>87.47</v>
    <v>94.48</v>
    <v>104.65</v>
    <v>106</v>
    <v>110.45</v>
    <v>116.19</v>
    <v>117.53</v>
    <v>126.37</v>
    <v>123</v>
    <v>130.38999999999999</v>
    <v>148.87</v>
    <v>161.01</v>
    <v>165.45</v>
    <v>166.14</v>
    <v>177.61</v>
    <v>172.47</v>
    <v>175.96</v>
    <v>196.36</v>
    <v>195.63</v>
    <v>181.04</v>
    <v>185.27</v>
    <v>178.05</v>
    <v>220.02</v>
    <v>239.44</v>
    <v>246.49</v>
    <v>271.51</v>
    <v>261.93</v>
    <v>274.57</v>
    <v>277.39</v>
    <v>261.83999999999997</v>
    <v>253.85</v>
    <v>247.26</v>
    <v>283.04000000000002</v>
    <v>282.32</v>
    <v>338.23</v>
    <v>326.08999999999997</v>
    <v>286.58</v>
    <v>351.54</v>
    <v>387.93</v>
    <v>405.06</v>
    <v>439.2</v>
    <v>482.02</v>
    <v>485</v>
    <v>497.57</v>
    <v>534.54999999999995</v>
    <v>550.42999999999995</v>
    <v>543.16</v>
    <v>533.46</v>
    <v>500.11</v>
    <v>506.37</v>
    <v>473.88</v>
    <v>549.54999999999995</v>
    <v>587.89</v>
    <v>643.64</v>
    <v>622.27</v>
    <v>697.76</v>
    <v>647.70000000000005</v>
    <v>649.11</v>
    <v>585.78</v>
    <v>579.91999999999996</v>
    <v>556.89</v>
    <v>478.1</v>
    <v>467.47</v>
    <v>475.52</v>
    <v>446.66</v>
    <v>434.62</v>
    <v>377.61</v>
    <v>420.74</v>
    <v>416.3</v>
    <v>388.27</v>
    <v>455.13</v>
    <v>432.17</v>
    <v>464.72</v>
    <v>459.42</v>
    <v>544.78</v>
    <v>561.97</v>
    <v>583</v>
    <v>588.83000000000004</v>
    <v>558.96</v>
    <v>581.85</v>
    <v>685.74</v>
    <v>706.49</v>
    <v>765.4</v>
    <v>771.34</v>
    <v>762.4</v>
    <v>693.33</v>
    <v>656.93</v>
    <v>786.67</v>
    <v>814.39</v>
    <v>855</v>
    <v>894.39</v>
    <v>932.99</v>
    <v>1049.44</v>
    <v>1060.1199999999999</v>
  </a>
  <a r="1" c="108">
    <v>70.95</v>
    <v>69.11</v>
    <v>73.459999999999994</v>
    <v>75.290000000000006</v>
    <v>77.06</v>
    <v>72.97</v>
    <v>70.69</v>
    <v>69.540000000000006</v>
    <v>66.5</v>
    <v>64.010000000000005</v>
    <v>74.06</v>
    <v>75.260000000000005</v>
    <v>67.44</v>
    <v>71.209999999999994</v>
    <v>68.150000000000006</v>
    <v>70.89</v>
    <v>70.44</v>
    <v>74.209999999999994</v>
    <v>82.72</v>
    <v>84.36</v>
    <v>90.65</v>
    <v>92.9</v>
    <v>102.92</v>
    <v>104.93</v>
    <v>111.63</v>
    <v>111.9</v>
    <v>107.97</v>
    <v>113.82</v>
    <v>121.42</v>
    <v>116.09</v>
    <v>119.08</v>
    <v>115.89</v>
    <v>109.18</v>
    <v>96.99</v>
    <v>99.36</v>
    <v>92.32</v>
    <v>93.46</v>
    <v>100.43</v>
    <v>100.12</v>
    <v>107.5</v>
    <v>101.14</v>
    <v>109.71</v>
    <v>113.39</v>
    <v>110.62</v>
    <v>114.25</v>
    <v>115.8</v>
    <v>123.56</v>
    <v>121.84</v>
    <v>133.53</v>
    <v>118.01</v>
    <v>97.65</v>
    <v>115.63</v>
    <v>120.9</v>
    <v>123.5</v>
    <v>138.1</v>
    <v>139.21</v>
    <v>128.22</v>
    <v>126.66</v>
    <v>143.41</v>
    <v>151.38999999999999</v>
    <v>156.47999999999999</v>
    <v>162.13999999999999</v>
    <v>171.6</v>
    <v>179.2</v>
    <v>191.35</v>
    <v>197.97</v>
    <v>204.16</v>
    <v>223.87</v>
    <v>196.7</v>
    <v>216.88</v>
    <v>199.95</v>
    <v>196.64</v>
    <v>154.43</v>
    <v>144.56</v>
    <v>151.19</v>
    <v>123.04</v>
    <v>127.09</v>
    <v>113.61</v>
    <v>123.47</v>
    <v>120</v>
    <v>105.01</v>
    <v>106.16</v>
    <v>124.91</v>
    <v>109.06</v>
    <v>116.47</v>
    <v>112.28</v>
    <v>112.9</v>
    <v>112.33</v>
    <v>107.16</v>
    <v>112.02</v>
    <v>123.26</v>
    <v>112.23</v>
    <v>104.87</v>
    <v>90.5</v>
    <v>100.13</v>
    <v>107.69</v>
    <v>108.45</v>
    <v>113.35</v>
    <v>121.92</v>
    <v>109.57</v>
    <v>117.83</v>
    <v>115.31</v>
    <v>114.21</v>
    <v>106.04</v>
    <v>108.93</v>
    <v>109.86</v>
    <v>123.84</v>
    <v>113.09</v>
  </a>
  <a r="1" c="108">
    <v>21.25</v>
    <v>19.23</v>
    <v>20.95</v>
    <v>22.85</v>
    <v>23.55</v>
    <v>19.98</v>
    <v>22.33</v>
    <v>24.77</v>
    <v>24.71</v>
    <v>26.34</v>
    <v>33.51</v>
    <v>35.630000000000003</v>
    <v>36.17</v>
    <v>37.369999999999997</v>
    <v>34.549999999999997</v>
    <v>36.71</v>
    <v>34.1</v>
    <v>35.68</v>
    <v>35.08</v>
    <v>33.130000000000003</v>
    <v>37.869999999999997</v>
    <v>38.01</v>
    <v>40.700000000000003</v>
    <v>41.98</v>
    <v>45.9</v>
    <v>43.49</v>
    <v>41.98</v>
    <v>41.49</v>
    <v>40.85</v>
    <v>38.9</v>
    <v>39.78</v>
    <v>41.16</v>
    <v>38.57</v>
    <v>37.35</v>
    <v>36.36</v>
    <v>29.73</v>
    <v>33.92</v>
    <v>36.94</v>
    <v>32.5</v>
    <v>36.200000000000003</v>
    <v>32.58</v>
    <v>35.36</v>
    <v>37.26</v>
    <v>33.74</v>
    <v>35.369999999999997</v>
    <v>35.159999999999997</v>
    <v>38.46</v>
    <v>40.61</v>
    <v>37.28</v>
    <v>31.69</v>
    <v>18.809999999999999</v>
    <v>22.39</v>
    <v>24.1</v>
    <v>25.24</v>
    <v>24.81</v>
    <v>25.87</v>
    <v>25.28</v>
    <v>27.25</v>
    <v>32.659999999999997</v>
    <v>35.76</v>
    <v>36.44</v>
    <v>43.44</v>
    <v>44.15</v>
    <v>46.28</v>
    <v>49.9</v>
    <v>45.87</v>
    <v>42.16</v>
    <v>43.79</v>
    <v>46.98</v>
    <v>47.38</v>
    <v>47.27</v>
    <v>47.25</v>
    <v>51.47</v>
    <v>52.42</v>
    <v>45.33</v>
    <v>39.4</v>
    <v>41.38</v>
    <v>35.69</v>
    <v>37.97</v>
    <v>36.68</v>
    <v>34.36</v>
    <v>40.9</v>
    <v>42.38</v>
    <v>39.369999999999997</v>
    <v>43.32</v>
    <v>41.76</v>
    <v>30.37</v>
    <v>30.94</v>
    <v>25.78</v>
    <v>26.08</v>
    <v>32.26</v>
    <v>28.13</v>
    <v>26.8</v>
    <v>23.43</v>
    <v>27.27</v>
    <v>33.14</v>
    <v>32.700000000000003</v>
    <v>31.39</v>
    <v>36.29</v>
    <v>34.11</v>
    <v>35.29</v>
    <v>36.03</v>
    <v>42.67</v>
    <v>43.05</v>
    <v>41.07</v>
    <v>42.12</v>
    <v>48.14</v>
    <v>43.76</v>
  </a>
  <a r="1" c="108">
    <v>89.03</v>
    <v>86.92</v>
    <v>94.5</v>
    <v>96.99</v>
    <v>95.9</v>
    <v>88.06</v>
    <v>95.24</v>
    <v>96.63</v>
    <v>101.77</v>
    <v>107.02</v>
    <v>102.2</v>
    <v>103.25</v>
    <v>106.33</v>
    <v>110.46</v>
    <v>112.47</v>
    <v>116.32</v>
    <v>122.88</v>
    <v>121.45</v>
    <v>127.8</v>
    <v>133.30000000000001</v>
    <v>141.19999999999999</v>
    <v>148.77000000000001</v>
    <v>150.47</v>
    <v>151.36000000000001</v>
    <v>169</v>
    <v>175.76</v>
    <v>175.16</v>
    <v>178.27</v>
    <v>190.12</v>
    <v>196.52</v>
    <v>198</v>
    <v>215.56</v>
    <v>222.61</v>
    <v>197.67</v>
    <v>201.07</v>
    <v>188.65</v>
    <v>211.13</v>
    <v>224.77</v>
    <v>235.45</v>
    <v>254.24</v>
    <v>251.49</v>
    <v>264.52999999999997</v>
    <v>272.27</v>
    <v>281.37</v>
    <v>271.57</v>
    <v>276.81</v>
    <v>292.23</v>
    <v>298.58999999999997</v>
    <v>315.94</v>
    <v>290.25</v>
    <v>241.56</v>
    <v>274.97000000000003</v>
    <v>300.89</v>
    <v>295.7</v>
    <v>308.52999999999997</v>
    <v>358.19</v>
    <v>338.17</v>
    <v>288.64</v>
    <v>336.51</v>
    <v>356.94</v>
    <v>316.29000000000002</v>
    <v>353.85</v>
    <v>356.05</v>
    <v>382.06</v>
    <v>360.58</v>
    <v>365.09</v>
    <v>385.94</v>
    <v>346.23</v>
    <v>347.68</v>
    <v>335.52</v>
    <v>314.92</v>
    <v>359.32</v>
    <v>386.38</v>
    <v>360.82</v>
    <v>357.38</v>
    <v>363.38</v>
    <v>357.87</v>
    <v>315.48</v>
    <v>353.79</v>
    <v>324.37</v>
    <v>284.33999999999997</v>
    <v>328.18</v>
    <v>356.4</v>
    <v>347.73</v>
    <v>370.6</v>
    <v>355.29</v>
    <v>363.41</v>
    <v>380.03</v>
    <v>365.02</v>
    <v>393.3</v>
    <v>394.28</v>
    <v>412.64</v>
    <v>395.91</v>
    <v>376.35</v>
    <v>413.83</v>
    <v>426.51</v>
    <v>449.23</v>
    <v>474.76</v>
    <v>481.57</v>
    <v>451.2</v>
    <v>447.07</v>
    <v>441.16</v>
    <v>463.71</v>
    <v>483.34</v>
    <v>493.8</v>
    <v>499.59</v>
    <v>532.94000000000005</v>
    <v>526.57000000000005</v>
  </a>
  <a r="1" c="108">
    <v>53.8</v>
    <v>54.3</v>
    <v>58.34</v>
    <v>56.44</v>
    <v>55.24</v>
    <v>59.9</v>
    <v>58.49</v>
    <v>53.97</v>
    <v>54.18</v>
    <v>55.06</v>
    <v>51.62</v>
    <v>55.23</v>
    <v>55.32</v>
    <v>58.66</v>
    <v>58.78</v>
    <v>59.4</v>
    <v>62.07</v>
    <v>60.71</v>
    <v>60.79</v>
    <v>63</v>
    <v>60.44</v>
    <v>62.64</v>
    <v>64.849999999999994</v>
    <v>63.18</v>
    <v>63.09</v>
    <v>57</v>
    <v>58.92</v>
    <v>60.25</v>
    <v>57.08</v>
    <v>58.61</v>
    <v>60.72</v>
    <v>62.43</v>
    <v>61.44</v>
    <v>63.26</v>
    <v>68.34</v>
    <v>65.040000000000006</v>
    <v>69.41</v>
    <v>69.81</v>
    <v>70.95</v>
    <v>71.66</v>
    <v>73.84</v>
    <v>75.760000000000005</v>
    <v>75.86</v>
    <v>80.13</v>
    <v>85.47</v>
    <v>83.74</v>
    <v>82.64</v>
    <v>85.07</v>
    <v>92.44</v>
    <v>86.46</v>
    <v>78.209999999999994</v>
    <v>80.7</v>
    <v>83.7</v>
    <v>83.27</v>
    <v>90.07</v>
    <v>85.71</v>
    <v>83.55</v>
    <v>87.27</v>
    <v>87.51</v>
    <v>86.51</v>
    <v>87.5</v>
    <v>79.48</v>
    <v>86.59</v>
    <v>86.22</v>
    <v>81.19</v>
    <v>80.239999999999995</v>
    <v>86.27</v>
    <v>90.73</v>
    <v>81.760000000000005</v>
    <v>84.9</v>
    <v>82.27</v>
    <v>90.98</v>
    <v>89.49</v>
    <v>81.8</v>
    <v>88.19</v>
    <v>87.4</v>
    <v>92.32</v>
    <v>84.47</v>
    <v>88.22</v>
    <v>89.69</v>
    <v>77.959999999999994</v>
    <v>76.28</v>
    <v>82.86</v>
    <v>83.84</v>
    <v>82.33</v>
    <v>75.36</v>
    <v>78.260000000000005</v>
    <v>77.61</v>
    <v>69.23</v>
    <v>70.92</v>
    <v>72.33</v>
    <v>63.82</v>
    <v>58.15</v>
    <v>53.79</v>
    <v>59.41</v>
    <v>61.72</v>
    <v>54.22</v>
    <v>58.7</v>
    <v>59.77</v>
    <v>60.62</v>
    <v>59.23</v>
    <v>56.71</v>
    <v>64.91</v>
    <v>67.53</v>
    <v>68.05</v>
    <v>65.849999999999994</v>
    <v>64.489999999999995</v>
    <v>57.43</v>
  </a>
  <a r="1" c="85">
    <v t="i">700</v>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85">
    <v>63.77</v>
    <v>59.97</v>
    <v>52.5</v>
    <v>54.43</v>
    <v>53.44</v>
    <v>57.65</v>
    <v>62.69</v>
    <v>62.6</v>
    <v>66.709999999999994</v>
    <v>64.319999999999993</v>
    <v>66.069999999999993</v>
    <v>72.33</v>
    <v>69.41</v>
    <v>77.489999999999995</v>
    <v>74.31</v>
    <v>77.599999999999994</v>
    <v>74.53</v>
    <v>81.22</v>
    <v>81.53</v>
    <v>83.12</v>
    <v>89.56</v>
    <v>90.65</v>
    <v>90.69</v>
    <v>84.57</v>
    <v>81.78</v>
    <v>84.91</v>
    <v>74.819999999999993</v>
    <v>45.78</v>
    <v>51.23</v>
    <v>50.67</v>
    <v>51.75</v>
    <v>53.56</v>
    <v>57.52</v>
    <v>55.09</v>
    <v>53.77</v>
    <v>62.98</v>
    <v>64.62</v>
    <v>60.6</v>
    <v>67.900000000000006</v>
    <v>71.63</v>
    <v>75.03</v>
    <v>74.77</v>
    <v>83.1</v>
    <v>86.86</v>
    <v>87.53</v>
    <v>82.4</v>
    <v>80.400000000000006</v>
    <v>79.62</v>
    <v>85.77</v>
    <v>86.63</v>
    <v>83.29</v>
    <v>96.14</v>
    <v>90.81</v>
    <v>89.09</v>
    <v>82.35</v>
    <v>86.34</v>
    <v>76.650000000000006</v>
    <v>64.319999999999993</v>
    <v>61.04</v>
    <v>71.03</v>
    <v>65.55</v>
    <v>75.040000000000006</v>
    <v>74.12</v>
    <v>71.69</v>
    <v>79.22</v>
    <v>74.61</v>
    <v>80.89</v>
    <v>82.15</v>
    <v>82.88</v>
    <v>81.92</v>
    <v>83.61</v>
    <v>89.1</v>
    <v>90.17</v>
    <v>86.51</v>
    <v>92.16</v>
    <v>93.44</v>
    <v>95.28</v>
    <v>103.67</v>
    <v>104.25</v>
    <v>111.25</v>
    <v>120.68</v>
    <v>128.03</v>
    <v>134.88</v>
    <v>138.18</v>
    <v>126.03</v>
  </a>
  <a r="1" c="108">
    <v>25.53</v>
    <v>25.05</v>
    <v>28.02</v>
    <v>28.41</v>
    <v>30.58</v>
    <v>25.31</v>
    <v>28.42</v>
    <v>31.46</v>
    <v>31.57</v>
    <v>31.7</v>
    <v>38.659999999999997</v>
    <v>39.47</v>
    <v>41.24</v>
    <v>40.409999999999997</v>
    <v>40.81</v>
    <v>38.85</v>
    <v>38.75</v>
    <v>42.96</v>
    <v>42.9</v>
    <v>39.9</v>
    <v>43.74</v>
    <v>44.84</v>
    <v>48.79</v>
    <v>51.37</v>
    <v>53.34</v>
    <v>53.02</v>
    <v>52.22</v>
    <v>55.68</v>
    <v>55.62</v>
    <v>51.1</v>
    <v>51.06</v>
    <v>50.79</v>
    <v>49.15</v>
    <v>46.24</v>
    <v>44.8</v>
    <v>41.53</v>
    <v>46.77</v>
    <v>46.01</v>
    <v>42.76</v>
    <v>45.78</v>
    <v>41.61</v>
    <v>40.19</v>
    <v>43.22</v>
    <v>38.270000000000003</v>
    <v>41.83</v>
    <v>40.71</v>
    <v>49.5</v>
    <v>47.56</v>
    <v>45.55</v>
    <v>40.75</v>
    <v>33.619999999999997</v>
    <v>37.72</v>
    <v>35.909999999999997</v>
    <v>33.74</v>
    <v>33.15</v>
    <v>35.53</v>
    <v>36.229999999999997</v>
    <v>41.11</v>
    <v>48.78</v>
    <v>53.04</v>
    <v>51.54</v>
    <v>61.72</v>
    <v>65.180000000000007</v>
    <v>70.400000000000006</v>
    <v>73.849999999999994</v>
    <v>72.81</v>
    <v>67.95</v>
    <v>72.849999999999994</v>
    <v>72.84</v>
    <v>82.03</v>
    <v>77.39</v>
    <v>84.1</v>
    <v>87.7</v>
    <v>84.46</v>
    <v>84.31</v>
    <v>66.33</v>
    <v>70.099999999999994</v>
    <v>63.18</v>
    <v>69.05</v>
    <v>70.95</v>
    <v>71.87</v>
    <v>79.67</v>
    <v>82.54</v>
    <v>83.26</v>
    <v>77.42</v>
    <v>77.92</v>
    <v>52.38</v>
    <v>52.24</v>
    <v>52.69</v>
    <v>56.68</v>
    <v>66.099999999999994</v>
    <v>59.15</v>
    <v>54.9</v>
    <v>52.04</v>
    <v>61.32</v>
    <v>68.8</v>
    <v>62.92</v>
    <v>66.78</v>
    <v>72.34</v>
    <v>73.95</v>
    <v>73.28</v>
    <v>73.69</v>
    <v>65.19</v>
    <v>65.099999999999994</v>
    <v>64.81</v>
    <v>70.83</v>
    <v>82.76</v>
    <v>74.010000000000005</v>
  </a>
  <a r="1" c="108">
    <v>161.56</v>
    <v>149.53</v>
    <v>156.97999999999999</v>
    <v>164.11</v>
    <v>159.47999999999999</v>
    <v>148.58000000000001</v>
    <v>158.81</v>
    <v>169.46</v>
    <v>161.27000000000001</v>
    <v>178.24</v>
    <v>219.29</v>
    <v>239.45</v>
    <v>229.32</v>
    <v>248.06</v>
    <v>229.72</v>
    <v>223.8</v>
    <v>211.26</v>
    <v>221.9</v>
    <v>225.33</v>
    <v>223.74</v>
    <v>237.19</v>
    <v>242.48</v>
    <v>247.64</v>
    <v>254.76</v>
    <v>267.89</v>
    <v>262.93</v>
    <v>251.86</v>
    <v>238.33</v>
    <v>225.88</v>
    <v>220.57</v>
    <v>237.43</v>
    <v>237.81</v>
    <v>224.24</v>
    <v>225.37</v>
    <v>190.69</v>
    <v>167.05</v>
    <v>198.01</v>
    <v>196.7</v>
    <v>191.99</v>
    <v>205.92</v>
    <v>182.49</v>
    <v>204.6</v>
    <v>220.13</v>
    <v>203.91</v>
    <v>207.23</v>
    <v>213.38</v>
    <v>221.35</v>
    <v>229.93</v>
    <v>237.75</v>
    <v>200.77</v>
    <v>154.59</v>
    <v>183.42</v>
    <v>196.49</v>
    <v>197.62</v>
    <v>197.96</v>
    <v>204.87</v>
    <v>200.97</v>
    <v>189.04</v>
    <v>230.58</v>
    <v>263.70999999999998</v>
    <v>271.17</v>
    <v>319.48</v>
    <v>327</v>
    <v>348.45</v>
    <v>372.02</v>
    <v>379.53</v>
    <v>374.88</v>
    <v>413.51</v>
    <v>378.03</v>
    <v>413.35</v>
    <v>380.99</v>
    <v>382.55</v>
    <v>354.68</v>
    <v>341.29</v>
    <v>330.1</v>
    <v>305.49</v>
    <v>326.85000000000002</v>
    <v>297.02</v>
    <v>333.39</v>
    <v>332.67</v>
    <v>293.05</v>
    <v>344.51</v>
    <v>386.15</v>
    <v>343.38</v>
    <v>365.81</v>
    <v>351.65</v>
    <v>327.11</v>
    <v>343.44</v>
    <v>323.89999999999998</v>
    <v>322.54000000000002</v>
    <v>355.87</v>
    <v>327.71</v>
    <v>323.57</v>
    <v>303.61</v>
    <v>341.54</v>
    <v>385.77</v>
    <v>384.01</v>
    <v>389.05</v>
    <v>417.69</v>
    <v>426.71</v>
    <v>456.52</v>
    <v>452.32</v>
    <v>509.03</v>
    <v>510.25</v>
    <v>495.11</v>
    <v>517.79</v>
    <v>608.57000000000005</v>
    <v>572.62</v>
  </a>
  <a r="1" c="108">
    <v>31.02</v>
    <v>29.59</v>
    <v>32.35</v>
    <v>30.28</v>
    <v>31.59</v>
    <v>32.799999999999997</v>
    <v>34.86</v>
    <v>35.89</v>
    <v>37.75</v>
    <v>34.869999999999997</v>
    <v>34.700000000000003</v>
    <v>36.270000000000003</v>
    <v>36.82</v>
    <v>36.200000000000003</v>
    <v>36.07</v>
    <v>36.15</v>
    <v>36.11</v>
    <v>33.74</v>
    <v>35.47</v>
    <v>35.07</v>
    <v>38.08</v>
    <v>45.49</v>
    <v>44.84</v>
    <v>46.16</v>
    <v>48.14</v>
    <v>49.29</v>
    <v>52.08</v>
    <v>51.62</v>
    <v>55.2</v>
    <v>49.71</v>
    <v>48.1</v>
    <v>48.43</v>
    <v>47.29</v>
    <v>46.88</v>
    <v>49.31</v>
    <v>46.93</v>
    <v>47.12</v>
    <v>52.96</v>
    <v>53.7</v>
    <v>51.04</v>
    <v>44.04</v>
    <v>47.87</v>
    <v>50.55</v>
    <v>47.41</v>
    <v>51.53</v>
    <v>56.53</v>
    <v>58.05</v>
    <v>59.85</v>
    <v>63.93</v>
    <v>55.52</v>
    <v>54.12</v>
    <v>59.98</v>
    <v>62.93</v>
    <v>59.83</v>
    <v>47.73</v>
    <v>50.95</v>
    <v>51.78</v>
    <v>44.28</v>
    <v>48.35</v>
    <v>49.82</v>
    <v>55.51</v>
    <v>60.78</v>
    <v>64</v>
    <v>57.53</v>
    <v>57.12</v>
    <v>56.14</v>
    <v>53.72</v>
    <v>54.06</v>
    <v>53.28</v>
    <v>49</v>
    <v>49.2</v>
    <v>51.5</v>
    <v>48.82</v>
    <v>47.7</v>
    <v>49.56</v>
    <v>43.59</v>
    <v>44.42</v>
    <v>37.409999999999997</v>
    <v>36.31</v>
    <v>31.92</v>
    <v>25.77</v>
    <v>28.43</v>
    <v>30.07</v>
    <v>26.43</v>
    <v>28.26</v>
    <v>24.93</v>
    <v>32.67</v>
    <v>31.06</v>
    <v>31.44</v>
    <v>33.44</v>
    <v>35.770000000000003</v>
    <v>35.14</v>
    <v>35.549999999999997</v>
    <v>36.5</v>
    <v>44.7</v>
    <v>50.25</v>
    <v>43.08</v>
    <v>43.05</v>
    <v>44.17</v>
    <v>30.47</v>
    <v>30.85</v>
    <v>30.97</v>
    <v>30.74</v>
    <v>22.04</v>
    <v>23.46</v>
    <v>21.52</v>
    <v>24.05</v>
    <v>20.05</v>
  </a>
  <a r="1" c="108">
    <v>81.31</v>
    <v>71.099999999999994</v>
    <v>77.150000000000006</v>
    <v>84.57</v>
    <v>87.39</v>
    <v>86.31</v>
    <v>83.01</v>
    <v>89.55</v>
    <v>92.25</v>
    <v>80.52</v>
    <v>86.34</v>
    <v>92.86</v>
    <v>97.13</v>
    <v>99</v>
    <v>95.67</v>
    <v>96.24</v>
    <v>97.98</v>
    <v>103.69</v>
    <v>105.27</v>
    <v>94.69</v>
    <v>95.52</v>
    <v>100.65</v>
    <v>100.87</v>
    <v>100.84</v>
    <v>91.48</v>
    <v>85.47</v>
    <v>91.41</v>
    <v>92.82</v>
    <v>93.35</v>
    <v>103.49</v>
    <v>110.3</v>
    <v>102.82</v>
    <v>107.95</v>
    <v>97.21</v>
    <v>97.24</v>
    <v>89.44</v>
    <v>96.39</v>
    <v>102.99</v>
    <v>94.91</v>
    <v>95</v>
    <v>99.96</v>
    <v>106.38</v>
    <v>113.36</v>
    <v>123</v>
    <v>125.82</v>
    <v>126.07</v>
    <v>132.87</v>
    <v>131.08000000000001</v>
    <v>130.56</v>
    <v>120.59</v>
    <v>104.09</v>
    <v>106.24</v>
    <v>102.58</v>
    <v>103.29</v>
    <v>107.47</v>
    <v>121.56</v>
    <v>121.31</v>
    <v>124.37</v>
    <v>129.12</v>
    <v>136.22</v>
    <v>135.47</v>
    <v>123.22</v>
    <v>141.77000000000001</v>
    <v>155.6</v>
    <v>161.15</v>
    <v>156.18</v>
    <v>157.81</v>
    <v>170.11</v>
    <v>157.75</v>
    <v>161.31</v>
    <v>152.1</v>
    <v>155.86000000000001</v>
    <v>152.51</v>
    <v>169.71</v>
    <v>181.83</v>
    <v>181.88</v>
    <v>176.69</v>
    <v>172.85</v>
    <v>175.78</v>
    <v>158.49</v>
    <v>145.27000000000001</v>
    <v>135.86000000000001</v>
    <v>128.22</v>
    <v>125.06</v>
    <v>132.59</v>
    <v>127.39</v>
    <v>120.07</v>
    <v>123.13</v>
    <v>119.99</v>
    <v>125.72</v>
    <v>134.51</v>
    <v>139.33000000000001</v>
    <v>143.58000000000001</v>
    <v>148.9</v>
    <v>168.02</v>
    <v>168.49</v>
    <v>167.95</v>
    <v>181.45</v>
    <v>188.24</v>
    <v>174.4</v>
    <v>173.47</v>
    <v>166.25</v>
    <v>174.87</v>
    <v>196.35</v>
    <v>198.86</v>
    <v>191.7</v>
    <v>227.1</v>
    <v>213.22</v>
  </a>
  <a r="1" c="108">
    <v>178.94</v>
    <v>186.13</v>
    <v>197.43</v>
    <v>184.9</v>
    <v>179.11</v>
    <v>182.67</v>
    <v>189.01</v>
    <v>193.38</v>
    <v>189.97</v>
    <v>203.52</v>
    <v>210.55</v>
    <v>216.4</v>
    <v>219.93</v>
    <v>235.14</v>
    <v>233.81</v>
    <v>251.71</v>
    <v>254.65</v>
    <v>254.59</v>
    <v>262.39</v>
    <v>252.48</v>
    <v>228.39</v>
    <v>237.45</v>
    <v>219.6</v>
    <v>221.26</v>
    <v>229.8</v>
    <v>240.24</v>
    <v>256.82</v>
    <v>232.67</v>
    <v>225.29</v>
    <v>230.48</v>
    <v>218.35</v>
    <v>223.02</v>
    <v>228.47</v>
    <v>217.86</v>
    <v>222.08</v>
    <v>217.76</v>
    <v>219.05</v>
    <v>226.11</v>
    <v>215.96</v>
    <v>235.5</v>
    <v>247.66</v>
    <v>247.18</v>
    <v>246.64</v>
    <v>235.88</v>
    <v>266.08999999999997</v>
    <v>257.08999999999997</v>
    <v>271.26</v>
    <v>276.83999999999997</v>
    <v>276.57</v>
    <v>247.88</v>
    <v>192.42</v>
    <v>173.13</v>
    <v>198.41</v>
    <v>206.2</v>
    <v>218.79</v>
    <v>220.08</v>
    <v>197.54</v>
    <v>197.08</v>
    <v>227.33</v>
    <v>234.09</v>
    <v>211.08</v>
    <v>241.81</v>
    <v>247.81</v>
    <v>276.95</v>
    <v>259.95999999999998</v>
    <v>252.01</v>
    <v>252.83</v>
    <v>264.89999999999998</v>
    <v>250.78</v>
    <v>261.5</v>
    <v>256.38</v>
    <v>273.92</v>
    <v>283.39999999999998</v>
    <v>298.22000000000003</v>
    <v>301.38</v>
    <v>274.70999999999998</v>
    <v>282.5</v>
    <v>280.27999999999997</v>
    <v>261.35000000000002</v>
    <v>269.05</v>
    <v>262.44</v>
    <v>322.66000000000003</v>
    <v>337.94</v>
    <v>331.27</v>
    <v>349.69</v>
    <v>383.97</v>
    <v>358.02</v>
    <v>378</v>
    <v>340.02</v>
    <v>341.86</v>
    <v>360.51</v>
    <v>360.68</v>
    <v>371.67</v>
    <v>395.62</v>
    <v>410.55</v>
    <v>353.58</v>
    <v>384.97</v>
    <v>368.88</v>
    <v>397.5</v>
    <v>366.41</v>
    <v>390.93</v>
    <v>381.02</v>
    <v>392.87</v>
    <v>392.24</v>
    <v>391.83</v>
    <v>355.61</v>
    <v>387.56</v>
    <v>362.46</v>
  </a>
  <a r="1" c="108">
    <v>39.81</v>
    <v>44.13</v>
    <v>46.73</v>
    <v>46.07</v>
    <v>48.11</v>
    <v>50.74</v>
    <v>51.79</v>
    <v>51.86</v>
    <v>49.01</v>
    <v>48.12</v>
    <v>53.25</v>
    <v>55.37</v>
    <v>52.46</v>
    <v>52.72</v>
    <v>51.92</v>
    <v>52.87</v>
    <v>54.56</v>
    <v>50.33</v>
    <v>52.62</v>
    <v>52.67</v>
    <v>53.95</v>
    <v>55.62</v>
    <v>57.73</v>
    <v>60.73</v>
    <v>62.87</v>
    <v>59.65</v>
    <v>59.96</v>
    <v>62.54</v>
    <v>65.03</v>
    <v>68.290000000000006</v>
    <v>67.209999999999994</v>
    <v>74.819999999999993</v>
    <v>73.25</v>
    <v>71.33</v>
    <v>67.400000000000006</v>
    <v>62.66</v>
    <v>63.85</v>
    <v>67.55</v>
    <v>66.760000000000005</v>
    <v>70.37</v>
    <v>68.819999999999993</v>
    <v>70.72</v>
    <v>68.569999999999993</v>
    <v>74.33</v>
    <v>79.400000000000006</v>
    <v>79.87</v>
    <v>80.55</v>
    <v>85.54</v>
    <v>82.14</v>
    <v>66.650000000000006</v>
    <v>45.63</v>
    <v>56.27</v>
    <v>55.16</v>
    <v>54.66</v>
    <v>52.85</v>
    <v>60.14</v>
    <v>62.22</v>
    <v>55.31</v>
    <v>71.290000000000006</v>
    <v>74.260000000000005</v>
    <v>71.510000000000005</v>
    <v>79.63</v>
    <v>78.739999999999995</v>
    <v>84.73</v>
    <v>81</v>
    <v>77.75</v>
    <v>74.2</v>
    <v>79.650000000000006</v>
    <v>78.5</v>
    <v>76.900000000000006</v>
    <v>70.040000000000006</v>
    <v>78.55</v>
    <v>78.150000000000006</v>
    <v>87.1</v>
    <v>81.650000000000006</v>
    <v>85.48</v>
    <v>84.18</v>
    <v>84.71</v>
    <v>84.9</v>
    <v>82.22</v>
    <v>70.709999999999994</v>
    <v>86.56</v>
    <v>86.51</v>
    <v>76.45</v>
    <v>77.459999999999994</v>
    <v>74.569999999999993</v>
    <v>77.23</v>
    <v>76.739999999999995</v>
    <v>69.95</v>
    <v>74.2</v>
    <v>76.31</v>
    <v>69.650000000000006</v>
    <v>66.05</v>
    <v>66.489999999999995</v>
    <v>72.17</v>
    <v>73.13</v>
    <v>80.930000000000007</v>
    <v>80.97</v>
    <v>81.180000000000007</v>
    <v>74.319999999999993</v>
    <v>72.819999999999993</v>
    <v>71.39</v>
    <v>76.650000000000006</v>
    <v>77.97</v>
    <v>78.06</v>
    <v>74.95</v>
    <v>77.11</v>
    <v>76.459999999999994</v>
  </a>
  <a r="1" c="108">
    <v>132.06</v>
    <v>129.19</v>
    <v>141.59</v>
    <v>144.25</v>
    <v>151.77000000000001</v>
    <v>147.76</v>
    <v>158.84</v>
    <v>152.19</v>
    <v>159.06</v>
    <v>147.03</v>
    <v>140.11000000000001</v>
    <v>141.1</v>
    <v>152.38999999999999</v>
    <v>157.68</v>
    <v>153.6</v>
    <v>165.33</v>
    <v>172.79</v>
    <v>174.47</v>
    <v>175.53</v>
    <v>187.14</v>
    <v>189.2</v>
    <v>193.83</v>
    <v>192.76</v>
    <v>189.88</v>
    <v>224.11</v>
    <v>208.58</v>
    <v>206.46</v>
    <v>210.35</v>
    <v>208.27</v>
    <v>207.14</v>
    <v>234.53</v>
    <v>239.1</v>
    <v>244.08</v>
    <v>233.65</v>
    <v>249.55</v>
    <v>223.79</v>
    <v>245.67</v>
    <v>259.57</v>
    <v>273.72000000000003</v>
    <v>277.45</v>
    <v>266.98</v>
    <v>293.68</v>
    <v>277.68</v>
    <v>287.06</v>
    <v>291.27</v>
    <v>301.98</v>
    <v>313.95</v>
    <v>324.87</v>
    <v>313.19</v>
    <v>290.8</v>
    <v>283.60000000000002</v>
    <v>334.68</v>
    <v>349.19</v>
    <v>362.34</v>
    <v>413.95</v>
    <v>428.98</v>
    <v>441.52</v>
    <v>473.12</v>
    <v>464.98</v>
    <v>465.78</v>
    <v>509.7</v>
    <v>450.08</v>
    <v>456.38</v>
    <v>470.23</v>
    <v>469.5</v>
    <v>504.47</v>
    <v>540.01</v>
    <v>554.95000000000005</v>
    <v>571.33000000000004</v>
    <v>633.07000000000005</v>
    <v>632.83000000000004</v>
    <v>667.24</v>
    <v>581.29999999999995</v>
    <v>544</v>
    <v>590.65</v>
    <v>552.91999999999996</v>
    <v>567.57000000000005</v>
    <v>543.28</v>
    <v>598.41</v>
    <v>545.32000000000005</v>
    <v>507.19</v>
    <v>513.97</v>
    <v>560.22</v>
    <v>550.69000000000005</v>
    <v>570.33000000000004</v>
    <v>541.76</v>
    <v>576.37</v>
    <v>554.9</v>
    <v>508.46</v>
    <v>521.75</v>
    <v>548.66</v>
    <v>557.1</v>
    <v>506.17</v>
    <v>444.77</v>
    <v>495.76</v>
    <v>530.79</v>
    <v>538.98</v>
    <v>570.17999999999995</v>
    <v>581.21</v>
    <v>568.72</v>
    <v>567.98</v>
    <v>553</v>
    <v>613.34</v>
    <v>615.07000000000005</v>
    <v>618.57000000000005</v>
    <v>546.32000000000005</v>
    <v>529.63</v>
    <v>520.23</v>
  </a>
  <a r="1" c="108">
    <v>43.05</v>
    <v>41.06</v>
    <v>44.33</v>
    <v>47.03</v>
    <v>47.42</v>
    <v>47.46</v>
    <v>50.47</v>
    <v>51.1</v>
    <v>52.01</v>
    <v>47.8</v>
    <v>50.38</v>
    <v>53.53</v>
    <v>54.94</v>
    <v>53.31</v>
    <v>53.37</v>
    <v>56.11</v>
    <v>62.28</v>
    <v>62.38</v>
    <v>62.52</v>
    <v>62.7</v>
    <v>63.76</v>
    <v>63.82</v>
    <v>72.290000000000006</v>
    <v>72.040000000000006</v>
    <v>76.73</v>
    <v>80.86</v>
    <v>83.51</v>
    <v>83.48</v>
    <v>83.7</v>
    <v>85.19</v>
    <v>86.48</v>
    <v>90.6</v>
    <v>91.56</v>
    <v>90.15</v>
    <v>93.87</v>
    <v>85.54</v>
    <v>86.16</v>
    <v>94.23</v>
    <v>100.67</v>
    <v>101.84</v>
    <v>101.05</v>
    <v>113.49</v>
    <v>114.89</v>
    <v>126.42</v>
    <v>124.59</v>
    <v>127.92</v>
    <v>120.52</v>
    <v>132.35</v>
    <v>134.21</v>
    <v>133.22999999999999</v>
    <v>117.69</v>
    <v>129.31</v>
    <v>139.38999999999999</v>
    <v>137.04</v>
    <v>151.68</v>
    <v>160.1</v>
    <v>165.37</v>
    <v>158.55000000000001</v>
    <v>160.38</v>
    <v>165.5</v>
    <v>154.25</v>
    <v>155.24</v>
    <v>157.47999999999999</v>
    <v>173.03</v>
    <v>176.68</v>
    <v>186.36</v>
    <v>202.7</v>
    <v>204.56</v>
    <v>194.14</v>
    <v>216.2</v>
    <v>222.04</v>
    <v>244.03</v>
    <v>199.79</v>
    <v>193.65</v>
    <v>188.59</v>
    <v>177.25</v>
    <v>170.93</v>
    <v>171.89</v>
    <v>182.55</v>
    <v>156.53</v>
    <v>148.29</v>
    <v>150.78</v>
    <v>154.13999999999999</v>
    <v>146.55000000000001</v>
    <v>165.49</v>
    <v>167</v>
    <v>166.44</v>
    <v>175.78</v>
    <v>163.01</v>
    <v>172.21</v>
    <v>188.09</v>
    <v>190.51</v>
    <v>173.98</v>
    <v>157</v>
    <v>176.67</v>
    <v>197.37</v>
    <v>187.81</v>
    <v>198.33</v>
    <v>169.21</v>
    <v>159.24</v>
    <v>169.56</v>
    <v>173.36</v>
    <v>180.04</v>
    <v>183.49</v>
    <v>195.38</v>
    <v>178.78</v>
    <v>175.25</v>
    <v>162.93</v>
  </a>
  <a r="1" c="108">
    <v>16.45</v>
    <v>18.09</v>
    <v>17.86</v>
    <v>17.760000000000002</v>
    <v>18.079999999999998</v>
    <v>18.72</v>
    <v>20.329999999999998</v>
    <v>21.85</v>
    <v>23.13</v>
    <v>20.43</v>
    <v>22.2</v>
    <v>20.71</v>
    <v>22.34</v>
    <v>21.31</v>
    <v>21.74</v>
    <v>20.63</v>
    <v>18.760000000000002</v>
    <v>19.16</v>
    <v>20.43</v>
    <v>19.329999999999998</v>
    <v>19.18</v>
    <v>18.11</v>
    <v>17.23</v>
    <v>18.07</v>
    <v>17.98</v>
    <v>16.2</v>
    <v>15.06</v>
    <v>15.82</v>
    <v>16.68</v>
    <v>17.670000000000002</v>
    <v>17.78</v>
    <v>17.7</v>
    <v>17.73</v>
    <v>17.02</v>
    <v>17.07</v>
    <v>15.38</v>
    <v>18.100000000000001</v>
    <v>19.16</v>
    <v>20.010000000000002</v>
    <v>19.87</v>
    <v>19.95</v>
    <v>20.88</v>
    <v>20.62</v>
    <v>20.27</v>
    <v>20.61</v>
    <v>19.98</v>
    <v>19.61</v>
    <v>21.17</v>
    <v>20.87</v>
    <v>19.170000000000002</v>
    <v>13.92</v>
    <v>15.23</v>
    <v>15.8</v>
    <v>15.17</v>
    <v>14.1</v>
    <v>13.82</v>
    <v>12.33</v>
    <v>11.9</v>
    <v>14.38</v>
    <v>13.67</v>
    <v>14.08</v>
    <v>14.7</v>
    <v>16.649999999999999</v>
    <v>17.05</v>
    <v>18.34</v>
    <v>18.23</v>
    <v>17.38</v>
    <v>16.27</v>
    <v>16.73</v>
    <v>16.75</v>
    <v>15.46</v>
    <v>15.86</v>
    <v>17.36</v>
    <v>17.399999999999999</v>
    <v>18.91</v>
    <v>18.149999999999999</v>
    <v>19.690000000000001</v>
    <v>16.760000000000002</v>
    <v>17.989999999999998</v>
    <v>18.32</v>
    <v>16.64</v>
    <v>18.12</v>
    <v>19.12</v>
    <v>18.079999999999998</v>
    <v>18.3</v>
    <v>17.059999999999999</v>
    <v>17.510000000000002</v>
    <v>17.149999999999999</v>
    <v>16.11</v>
    <v>17.22</v>
    <v>17.71</v>
    <v>17.22</v>
    <v>16.579999999999998</v>
    <v>16.2</v>
    <v>17.57</v>
    <v>17.64</v>
    <v>16.920000000000002</v>
    <v>17.39</v>
    <v>18.34</v>
    <v>18.28</v>
    <v>19.489999999999998</v>
    <v>19.87</v>
    <v>21.13</v>
    <v>21.57</v>
    <v>22.09</v>
    <v>24.51</v>
    <v>28.27</v>
    <v>27.4</v>
  </a>
  <a r="1" c="108">
    <v>40.15</v>
    <v>37.1</v>
    <v>38.299999999999997</v>
    <v>39.28</v>
    <v>42.76</v>
    <v>43.27</v>
    <v>46.34</v>
    <v>46.34</v>
    <v>46.72</v>
    <v>49.73</v>
    <v>54.21</v>
    <v>57.51</v>
    <v>62.27</v>
    <v>62.53</v>
    <v>64.59</v>
    <v>67.27</v>
    <v>67.42</v>
    <v>60.62</v>
    <v>61.66</v>
    <v>64.709999999999994</v>
    <v>61.66</v>
    <v>59.77</v>
    <v>61.07</v>
    <v>63.51</v>
    <v>65.099999999999994</v>
    <v>60.61</v>
    <v>61.04</v>
    <v>60.51</v>
    <v>55.7</v>
    <v>59.75</v>
    <v>60</v>
    <v>66.040000000000006</v>
    <v>70.180000000000007</v>
    <v>68.55</v>
    <v>68.45</v>
    <v>63.61</v>
    <v>69.62</v>
    <v>72.209999999999994</v>
    <v>69.099999999999994</v>
    <v>72.989999999999995</v>
    <v>73.44</v>
    <v>74.14</v>
    <v>79.73</v>
    <v>78.05</v>
    <v>78.77</v>
    <v>82.66</v>
    <v>78.55</v>
    <v>78.42</v>
    <v>79.19</v>
    <v>90.16</v>
    <v>83.9</v>
    <v>87.8</v>
    <v>100.04</v>
    <v>104.15</v>
    <v>107.38</v>
    <v>116.68</v>
    <v>114.36</v>
    <v>109.57</v>
    <v>132.94</v>
    <v>134.85</v>
    <v>126.08</v>
    <v>119.97</v>
    <v>125.29</v>
    <v>132.13</v>
    <v>141.44999999999999</v>
    <v>144.83000000000001</v>
    <v>144.02000000000001</v>
    <v>137.02000000000001</v>
    <v>127.76</v>
    <v>115.03</v>
    <v>108.81</v>
    <v>115.98</v>
    <v>108.17</v>
    <v>123.21</v>
    <v>128.35</v>
    <v>123.14</v>
    <v>133.29</v>
    <v>134.54</v>
    <v>143.06</v>
    <v>143.96</v>
    <v>134.16999999999999</v>
    <v>151.56</v>
    <v>151.46</v>
    <v>140</v>
    <v>149.31</v>
    <v>142.18</v>
    <v>144.84</v>
    <v>143.9</v>
    <v>137.25</v>
    <v>138.9</v>
    <v>137.77000000000001</v>
    <v>136.25</v>
    <v>140.05000000000001</v>
    <v>143.86000000000001</v>
    <v>150.44999999999999</v>
    <v>160.33000000000001</v>
    <v>161.22999999999999</v>
    <v>163.30000000000001</v>
    <v>163.22</v>
    <v>164.17</v>
    <v>174.96</v>
    <v>176.18</v>
    <v>182.28</v>
    <v>198.72</v>
    <v>206.36</v>
    <v>223.16</v>
    <v>246.94</v>
    <v>220.73</v>
  </a>
  <a r="1" c="108">
    <v>18.276800000000001</v>
    <v>21.520099999999999</v>
    <v>23.206800000000001</v>
    <v>22.0168</v>
    <v>21.450099999999999</v>
    <v>20.103400000000001</v>
    <v>23.220099999999999</v>
    <v>23.710100000000001</v>
    <v>22.870100000000001</v>
    <v>24.8935</v>
    <v>29.100100000000001</v>
    <v>28.596800000000002</v>
    <v>29.4268</v>
    <v>30.5868</v>
    <v>28.523499999999999</v>
    <v>29.506799999999998</v>
    <v>29.773499999999999</v>
    <v>31.7468</v>
    <v>31.970199999999998</v>
    <v>33.300199999999997</v>
    <v>36.703499999999998</v>
    <v>40.376899999999999</v>
    <v>43.080199999999998</v>
    <v>43.850200000000001</v>
    <v>48.816899999999997</v>
    <v>46.306899999999999</v>
    <v>48.990200000000002</v>
    <v>44.620199999999997</v>
    <v>51.986899999999999</v>
    <v>49.653599999999997</v>
    <v>48.933599999999998</v>
    <v>50.8003</v>
    <v>53.753599999999999</v>
    <v>43.473599999999998</v>
    <v>45.576900000000002</v>
    <v>41.163499999999999</v>
    <v>45.310200000000002</v>
    <v>50.256900000000002</v>
    <v>48.130200000000002</v>
    <v>49.760199999999998</v>
    <v>44.146900000000002</v>
    <v>49.753599999999999</v>
    <v>55.660299999999999</v>
    <v>54.5869</v>
    <v>56.6569</v>
    <v>60.693600000000004</v>
    <v>63.863700000000001</v>
    <v>63.260300000000001</v>
    <v>65.410300000000007</v>
    <v>64.600300000000004</v>
    <v>65.63</v>
    <v>72.644999999999996</v>
    <v>85.545000000000002</v>
    <v>84.795000000000002</v>
    <v>91.41</v>
    <v>101.09</v>
    <v>90.46</v>
    <v>95.185000000000002</v>
    <v>101.68</v>
    <v>97.59</v>
    <v>97</v>
    <v>107.38500000000001</v>
    <v>120.205</v>
    <v>128.905</v>
    <v>132.72499999999999</v>
    <v>126.9</v>
    <v>134.57499999999999</v>
    <v>144.36000000000001</v>
    <v>142.99</v>
    <v>170.67500000000001</v>
    <v>177.58500000000001</v>
    <v>179.19</v>
    <v>150.965</v>
    <v>157.01499999999999</v>
    <v>149.34</v>
    <v>140.06</v>
    <v>129.12</v>
    <v>128.13999999999999</v>
    <v>151.755</v>
    <v>135.70500000000001</v>
    <v>124.38500000000001</v>
    <v>137.30000000000001</v>
    <v>151.30500000000001</v>
    <v>141.88999999999999</v>
    <v>166.62</v>
    <v>169.63</v>
    <v>170.42</v>
    <v>160.19499999999999</v>
    <v>155.22</v>
    <v>184.875</v>
    <v>209.745</v>
    <v>213.685</v>
    <v>204.57</v>
    <v>188.33</v>
    <v>194.53</v>
    <v>202.66499999999999</v>
    <v>195.51</v>
    <v>221.24</v>
    <v>219.31</v>
    <v>181.71</v>
    <v>175.25</v>
    <v>176.6</v>
    <v>210.18</v>
    <v>192.8</v>
    <v>198.64</v>
    <v>201.32</v>
    <v>225.14</v>
    <v>176.4</v>
  </a>
  <a r="1" c="108">
    <v>21.01</v>
    <v>21.48</v>
    <v>23.56</v>
    <v>22.71</v>
    <v>23.86</v>
    <v>26.52</v>
    <v>25.66</v>
    <v>23.94</v>
    <v>24.11</v>
    <v>23.26</v>
    <v>21.94</v>
    <v>22.14</v>
    <v>22.37</v>
    <v>23.91</v>
    <v>23.79</v>
    <v>24.25</v>
    <v>26.07</v>
    <v>25.36</v>
    <v>26.06</v>
    <v>26.87</v>
    <v>25.59</v>
    <v>26.37</v>
    <v>27.53</v>
    <v>25.67</v>
    <v>24.68</v>
    <v>23.13</v>
    <v>23.91</v>
    <v>24.39</v>
    <v>25.3</v>
    <v>26.28</v>
    <v>26.18</v>
    <v>27.07</v>
    <v>24.92</v>
    <v>25.36</v>
    <v>26.42</v>
    <v>25.35</v>
    <v>27.28</v>
    <v>26.98</v>
    <v>28.66</v>
    <v>27.78</v>
    <v>27.85</v>
    <v>28.8</v>
    <v>29.69</v>
    <v>29.55</v>
    <v>29.92</v>
    <v>28.04</v>
    <v>26.45</v>
    <v>27.84</v>
    <v>29.31</v>
    <v>27.02</v>
    <v>24.97</v>
    <v>25.11</v>
    <v>23.83</v>
    <v>22.74</v>
    <v>24.45</v>
    <v>22.16</v>
    <v>22</v>
    <v>22.97</v>
    <v>24.2</v>
    <v>22.94</v>
    <v>22.15</v>
    <v>21.6</v>
    <v>24.11</v>
    <v>26.02</v>
    <v>25.5</v>
    <v>24.5</v>
    <v>24.77</v>
    <v>24.65</v>
    <v>24.23</v>
    <v>24.67</v>
    <v>24.51</v>
    <v>27.61</v>
    <v>29.18</v>
    <v>28.93</v>
    <v>31.8</v>
    <v>29.12</v>
    <v>31.45</v>
    <v>29.49</v>
    <v>30.4</v>
    <v>29.51</v>
    <v>25.19</v>
    <v>25.69</v>
    <v>27.94</v>
    <v>27.42</v>
    <v>27.75</v>
    <v>27.43</v>
    <v>27.96</v>
    <v>28.46</v>
    <v>26.89</v>
    <v>27.35</v>
    <v>27.84</v>
    <v>26.76</v>
    <v>24.68</v>
    <v>25.16</v>
    <v>25.64</v>
    <v>26.55</v>
    <v>25.97</v>
    <v>26.06</v>
    <v>27.66</v>
    <v>27.86</v>
    <v>29.06</v>
    <v>28.81</v>
    <v>31.25</v>
    <v>33.06</v>
    <v>34.65</v>
    <v>35.159999999999997</v>
    <v>38.090000000000003</v>
    <v>36.76</v>
  </a>
  <a r="1" c="108">
    <v>42.58</v>
    <v>38.85</v>
    <v>41.75</v>
    <v>46.28</v>
    <v>46.57</v>
    <v>42.39</v>
    <v>43.81</v>
    <v>47.74</v>
    <v>47.23</v>
    <v>49.15</v>
    <v>56.39</v>
    <v>59.43</v>
    <v>55.83</v>
    <v>59.81</v>
    <v>59.82</v>
    <v>59.12</v>
    <v>60.54</v>
    <v>66.88</v>
    <v>68.45</v>
    <v>68.03</v>
    <v>72.739999999999995</v>
    <v>73.5</v>
    <v>75.5</v>
    <v>74.41</v>
    <v>78.48</v>
    <v>75.489999999999995</v>
    <v>67.5</v>
    <v>68.27</v>
    <v>66.69</v>
    <v>66.92</v>
    <v>71.89</v>
    <v>71.239999999999995</v>
    <v>71.739999999999995</v>
    <v>65.459999999999994</v>
    <v>64.790000000000006</v>
    <v>52.06</v>
    <v>64.459999999999994</v>
    <v>63.98</v>
    <v>62.22</v>
    <v>70.7</v>
    <v>62.15</v>
    <v>70.03</v>
    <v>71.16</v>
    <v>64.349999999999994</v>
    <v>69.08</v>
    <v>71.86</v>
    <v>75.12</v>
    <v>79.89</v>
    <v>74.41</v>
    <v>63.46</v>
    <v>42.12</v>
    <v>48.56</v>
    <v>47.91</v>
    <v>51.1</v>
    <v>50.01</v>
    <v>51.12</v>
    <v>43.11</v>
    <v>41.42</v>
    <v>55.07</v>
    <v>61.66</v>
    <v>57.99</v>
    <v>65.88</v>
    <v>72.75</v>
    <v>71.239999999999995</v>
    <v>78.709999999999994</v>
    <v>70.75</v>
    <v>67.62</v>
    <v>71.91</v>
    <v>70.180000000000007</v>
    <v>69.16</v>
    <v>63.7</v>
    <v>60.39</v>
    <v>65.12</v>
    <v>59.23</v>
    <v>53.4</v>
    <v>48.21</v>
    <v>53.41</v>
    <v>45.99</v>
    <v>51.9</v>
    <v>48.81</v>
    <v>41.67</v>
    <v>45.86</v>
    <v>48.41</v>
    <v>45.23</v>
    <v>52.22</v>
    <v>50.69</v>
    <v>46.89</v>
    <v>47.07</v>
    <v>44.32</v>
    <v>46.04</v>
    <v>47.66</v>
    <v>41.29</v>
    <v>41.13</v>
    <v>39.49</v>
    <v>46.1</v>
    <v>51.44</v>
    <v>56.17</v>
    <v>55.49</v>
    <v>63.24</v>
    <v>61.33</v>
    <v>62.31</v>
    <v>63.46</v>
    <v>64.88</v>
    <v>62.64</v>
    <v>62.6</v>
    <v>64.17</v>
    <v>70.87</v>
    <v>70.39</v>
  </a>
  <a r="1" c="108">
    <v>15.125</v>
    <v>16.155000000000001</v>
    <v>17.899999999999999</v>
    <v>17.555</v>
    <v>18.03</v>
    <v>18.734999999999999</v>
    <v>18.329999999999998</v>
    <v>18.734999999999999</v>
    <v>18.855</v>
    <v>18.43</v>
    <v>21.675000000000001</v>
    <v>22.43</v>
    <v>21.065000000000001</v>
    <v>21.55</v>
    <v>20.86</v>
    <v>21.45</v>
    <v>21.715</v>
    <v>21.535</v>
    <v>22.3</v>
    <v>22.48</v>
    <v>24.094999999999999</v>
    <v>24.92</v>
    <v>25.625</v>
    <v>25.73</v>
    <v>26.24</v>
    <v>26.32</v>
    <v>25.44</v>
    <v>27.23</v>
    <v>27.78</v>
    <v>27.73</v>
    <v>29.26</v>
    <v>30.48</v>
    <v>29.57</v>
    <v>28.18</v>
    <v>29.02</v>
    <v>27.56</v>
    <v>27.16</v>
    <v>29.62</v>
    <v>29.51</v>
    <v>31.75</v>
    <v>31.57</v>
    <v>33.5</v>
    <v>35.93</v>
    <v>36.89</v>
    <v>36.06</v>
    <v>37.68</v>
    <v>37.74</v>
    <v>39.479999999999997</v>
    <v>44.9</v>
    <v>43.01</v>
    <v>36.22</v>
    <v>35.909999999999997</v>
    <v>40.200000000000003</v>
    <v>40.76</v>
    <v>45.47</v>
    <v>46.4</v>
    <v>45.27</v>
    <v>43.51</v>
    <v>45.03</v>
    <v>47.41</v>
    <v>43.09</v>
    <v>45.9</v>
    <v>45.71</v>
    <v>53.18</v>
    <v>52.52</v>
    <v>53.14</v>
    <v>54.4</v>
    <v>58.05</v>
    <v>55.45</v>
    <v>63.11</v>
    <v>64.41</v>
    <v>70.28</v>
    <v>66.28</v>
    <v>67.61</v>
    <v>72.27</v>
    <v>61.98</v>
    <v>59.37</v>
    <v>58.34</v>
    <v>65.099999999999994</v>
    <v>63.04</v>
    <v>60.48</v>
    <v>58.79</v>
    <v>59.59</v>
    <v>56.97</v>
    <v>58.56</v>
    <v>56.07</v>
    <v>57.42</v>
    <v>64.39</v>
    <v>62.33</v>
    <v>68.84</v>
    <v>70.45</v>
    <v>74.099999999999994</v>
    <v>69.84</v>
    <v>69.42</v>
    <v>74.739999999999995</v>
    <v>71.11</v>
    <v>77.56</v>
    <v>84.21</v>
    <v>87.54</v>
    <v>81.540000000000006</v>
    <v>89.51</v>
    <v>89.41</v>
    <v>99.43</v>
    <v>105.13</v>
    <v>103.6</v>
    <v>104.64</v>
    <v>113.1</v>
    <v>102.02</v>
  </a>
  <a r="1" c="108">
    <v>70.08</v>
    <v>66.09</v>
    <v>72.22</v>
    <v>77.64</v>
    <v>79.25</v>
    <v>71.34</v>
    <v>75.290000000000006</v>
    <v>79.38</v>
    <v>81.650000000000006</v>
    <v>84.79</v>
    <v>100.6</v>
    <v>104.06</v>
    <v>105.11</v>
    <v>110.54</v>
    <v>106.68</v>
    <v>107.03</v>
    <v>104.85</v>
    <v>108.14</v>
    <v>113.23</v>
    <v>102.08</v>
    <v>106.32</v>
    <v>110.46</v>
    <v>115.84</v>
    <v>114.98</v>
    <v>118.82</v>
    <v>106.32</v>
    <v>103.55</v>
    <v>106.32</v>
    <v>96.84</v>
    <v>93.51</v>
    <v>100.91</v>
    <v>98.25</v>
    <v>101.32</v>
    <v>93.78</v>
    <v>93.76</v>
    <v>81.55</v>
    <v>92.14</v>
    <v>95.85</v>
    <v>91.88</v>
    <v>105.71</v>
    <v>92.38</v>
    <v>101</v>
    <v>101.31</v>
    <v>80.09</v>
    <v>89.95</v>
    <v>91.14</v>
    <v>93.62</v>
    <v>93.74</v>
    <v>91.06</v>
    <v>75.45</v>
    <v>52.14</v>
    <v>62.37</v>
    <v>60.96</v>
    <v>60.9</v>
    <v>63.37</v>
    <v>67.77</v>
    <v>63.52</v>
    <v>64.02</v>
    <v>75.62</v>
    <v>78.069999999999993</v>
    <v>78.28</v>
    <v>86.72</v>
    <v>91.1</v>
    <v>100.36</v>
    <v>106.97</v>
    <v>102.47</v>
    <v>100.28</v>
    <v>105.88</v>
    <v>105.2</v>
    <v>110.05</v>
    <v>102.26</v>
    <v>108.24</v>
    <v>111.57</v>
    <v>111.66</v>
    <v>118.17</v>
    <v>108.51</v>
    <v>106.25</v>
    <v>95.68</v>
    <v>99.99</v>
    <v>95.75</v>
    <v>85.78</v>
    <v>105.19</v>
    <v>108.03</v>
    <v>99.46</v>
    <v>104.94</v>
    <v>100</v>
    <v>82.74</v>
    <v>87</v>
    <v>78.69</v>
    <v>88.22</v>
    <v>96.49</v>
    <v>94.67</v>
    <v>94.89</v>
    <v>91.44</v>
    <v>97.78</v>
    <v>103.71</v>
    <v>104.93</v>
    <v>108.99</v>
    <v>117.4</v>
    <v>110.48</v>
    <v>120.35</v>
    <v>117.19</v>
    <v>125.32</v>
    <v>121.16</v>
    <v>121.1</v>
    <v>122.48</v>
    <v>129.41</v>
    <v>118.53</v>
  </a>
  <a r="1" c="108">
    <v>37.147500000000001</v>
    <v>34.888500000000001</v>
    <v>37.247500000000002</v>
    <v>34.650500000000001</v>
    <v>36.786000000000001</v>
    <v>34.604999999999997</v>
    <v>38.439500000000002</v>
    <v>38.352499999999999</v>
    <v>38.8645</v>
    <v>39.226999999999997</v>
    <v>37.902000000000001</v>
    <v>38.591000000000001</v>
    <v>39.839500000000001</v>
    <v>41.160499999999999</v>
    <v>41.478000000000002</v>
    <v>45.298000000000002</v>
    <v>48.243000000000002</v>
    <v>45.436500000000002</v>
    <v>46.524999999999999</v>
    <v>46.966500000000003</v>
    <v>47.955500000000001</v>
    <v>50.832000000000001</v>
    <v>51.070500000000003</v>
    <v>52.32</v>
    <v>58.497</v>
    <v>55.236499999999999</v>
    <v>51.589500000000001</v>
    <v>50.866500000000002</v>
    <v>54.249499999999998</v>
    <v>55.782499999999999</v>
    <v>60.863</v>
    <v>60.909500000000001</v>
    <v>59.673499999999997</v>
    <v>53.838500000000003</v>
    <v>54.721499999999999</v>
    <v>51.780500000000004</v>
    <v>55.8185</v>
    <v>55.996000000000002</v>
    <v>58.665500000000002</v>
    <v>59.423999999999999</v>
    <v>55.1815</v>
    <v>54.045499999999997</v>
    <v>60.834000000000003</v>
    <v>59.405000000000001</v>
    <v>60.95</v>
    <v>63.005499999999998</v>
    <v>65.248000000000005</v>
    <v>66.850999999999999</v>
    <v>71.711500000000001</v>
    <v>66.966499999999996</v>
    <v>58.140500000000003</v>
    <v>67.433000000000007</v>
    <v>71.445999999999998</v>
    <v>70.680499999999995</v>
    <v>74.147999999999996</v>
    <v>81.709000000000003</v>
    <v>73.48</v>
    <v>81.0505</v>
    <v>88.037000000000006</v>
    <v>87.593999999999994</v>
    <v>91.787000000000006</v>
    <v>101.843</v>
    <v>103.4315</v>
    <v>120.506</v>
    <v>120.578</v>
    <v>125.316</v>
    <v>135.221</v>
    <v>145.46199999999999</v>
    <v>133.2655</v>
    <v>148.2705</v>
    <v>142.452</v>
    <v>144.67949999999999</v>
    <v>135.6985</v>
    <v>134.89099999999999</v>
    <v>139.64949999999999</v>
    <v>114.9665</v>
    <v>114.039</v>
    <v>109.3725</v>
    <v>116.64</v>
    <v>109.15</v>
    <v>96.15</v>
    <v>94.66</v>
    <v>101.45</v>
    <v>88.73</v>
    <v>99.87</v>
    <v>90.3</v>
    <v>104</v>
    <v>108.22</v>
    <v>123.37</v>
    <v>120.97</v>
    <v>133.11000000000001</v>
    <v>137.35</v>
    <v>131.85</v>
    <v>125.3</v>
    <v>133.91999999999999</v>
    <v>140.93</v>
    <v>141.80000000000001</v>
    <v>139.78</v>
    <v>152.26</v>
    <v>164.64</v>
    <v>173.96</v>
    <v>183.42</v>
    <v>173.15</v>
    <v>165.11</v>
    <v>167.19</v>
    <v>172.69</v>
    <v>170.49</v>
    <v>190.44</v>
  </a>
  <a r="1" c="108">
    <v>13.371</v>
    <v>13.397</v>
    <v>15.45</v>
    <v>14.574999999999999</v>
    <v>15.436</v>
    <v>15.54</v>
    <v>16.198</v>
    <v>17.641999999999999</v>
    <v>17.251999999999999</v>
    <v>17.027999999999999</v>
    <v>17.048999999999999</v>
    <v>17.677</v>
    <v>19.95</v>
    <v>21.093</v>
    <v>21.896000000000001</v>
    <v>22.081</v>
    <v>23.948</v>
    <v>23.305</v>
    <v>24.666</v>
    <v>25.207000000000001</v>
    <v>24.254000000000001</v>
    <v>26.390999999999998</v>
    <v>27.794</v>
    <v>25.69</v>
    <v>24.803000000000001</v>
    <v>24.646000000000001</v>
    <v>23.565000000000001</v>
    <v>22.942</v>
    <v>25.207000000000001</v>
    <v>24.263999999999999</v>
    <v>22.177</v>
    <v>21.902999999999999</v>
    <v>24.672999999999998</v>
    <v>22.349</v>
    <v>23.741</v>
    <v>25.428000000000001</v>
    <v>26.824999999999999</v>
    <v>27.536000000000001</v>
    <v>30.071000000000002</v>
    <v>31.84</v>
    <v>25.164000000000001</v>
    <v>28.786000000000001</v>
    <v>28.998999999999999</v>
    <v>28.263999999999999</v>
    <v>27.606999999999999</v>
    <v>29.285</v>
    <v>31.620999999999999</v>
    <v>31.602</v>
    <v>30.515999999999998</v>
    <v>27.262</v>
    <v>23.71</v>
    <v>27.161999999999999</v>
    <v>29.126999999999999</v>
    <v>31.561</v>
    <v>31.675000000000001</v>
    <v>34.715000000000003</v>
    <v>36.432000000000002</v>
    <v>34.963000000000001</v>
    <v>40.158000000000001</v>
    <v>43.784999999999997</v>
    <v>45.05</v>
    <v>46.987000000000002</v>
    <v>46.366</v>
    <v>45.62</v>
    <v>47.232999999999997</v>
    <v>47.683999999999997</v>
    <v>48.54</v>
    <v>49.720999999999997</v>
    <v>48.493000000000002</v>
    <v>53.167000000000002</v>
    <v>55.368000000000002</v>
    <v>66.540999999999997</v>
    <v>58.588000000000001</v>
    <v>58.744</v>
    <v>62.968000000000004</v>
    <v>55.439</v>
    <v>58.012999999999998</v>
    <v>48.581000000000003</v>
    <v>53.548000000000002</v>
    <v>49.911000000000001</v>
    <v>44.401000000000003</v>
    <v>47.012</v>
    <v>55.103000000000002</v>
    <v>55.912999999999997</v>
    <v>58.500999999999998</v>
    <v>59.429000000000002</v>
    <v>64.153999999999996</v>
    <v>62.65</v>
    <v>80.796000000000006</v>
    <v>86.742999999999995</v>
    <v>89.864999999999995</v>
    <v>92.289000000000001</v>
    <v>83.058000000000007</v>
    <v>84.137</v>
    <v>92.572999999999993</v>
    <v>111.625</v>
    <v>118</v>
    <v>130.04900000000001</v>
    <v>132.541</v>
    <v>130.02699999999999</v>
    <v>132.85499999999999</v>
    <v>160.553</v>
    <v>160.68</v>
    <v>162.82</v>
    <v>172.5</v>
    <v>169.77</v>
    <v>162.08000000000001</v>
    <v>231.84</v>
  </a>
  <a r="1" c="108">
    <v>53.33</v>
    <v>57.05</v>
    <v>60.79</v>
    <v>63.15</v>
    <v>66.069999999999993</v>
    <v>68.459999999999994</v>
    <v>65.75</v>
    <v>67.63</v>
    <v>67.25</v>
    <v>63.39</v>
    <v>69.31</v>
    <v>67.59</v>
    <v>68.02</v>
    <v>73.48</v>
    <v>73.89</v>
    <v>74.13</v>
    <v>77.56</v>
    <v>77.959999999999994</v>
    <v>77.97</v>
    <v>78.08</v>
    <v>83.81</v>
    <v>80.930000000000007</v>
    <v>83.93</v>
    <v>81.39</v>
    <v>83.52</v>
    <v>83.02</v>
    <v>82.59</v>
    <v>81.5</v>
    <v>80.37</v>
    <v>81.97</v>
    <v>83.36</v>
    <v>84.63</v>
    <v>82.72</v>
    <v>84.75</v>
    <v>88.7</v>
    <v>79.75</v>
    <v>88.19</v>
    <v>93.02</v>
    <v>93.9</v>
    <v>94.29</v>
    <v>95.6</v>
    <v>99.75</v>
    <v>98.8</v>
    <v>99.89</v>
    <v>100.05</v>
    <v>103.62</v>
    <v>108.07</v>
    <v>111.41</v>
    <v>111.86</v>
    <v>104.56</v>
    <v>86.46</v>
    <v>97.33</v>
    <v>105.92</v>
    <v>107.37</v>
    <v>116.6</v>
    <v>114.91</v>
    <v>114.7</v>
    <v>103.46</v>
    <v>114.64</v>
    <v>117</v>
    <v>109.91</v>
    <v>115.22</v>
    <v>121.8</v>
    <v>135.69999999999999</v>
    <v>138.35</v>
    <v>140.68</v>
    <v>147.22</v>
    <v>157.19999999999999</v>
    <v>151.43</v>
    <v>166.8</v>
    <v>164.02</v>
    <v>173.82</v>
    <v>153.63999999999999</v>
    <v>155.41</v>
    <v>170.42</v>
    <v>161.69999999999999</v>
    <v>159.94999999999999</v>
    <v>155.25</v>
    <v>163.96</v>
    <v>161.37</v>
    <v>149.29</v>
    <v>161.49</v>
    <v>173.18</v>
    <v>165.48</v>
    <v>174.91</v>
    <v>162.13999999999999</v>
    <v>166.55</v>
    <v>180.19</v>
    <v>173.18</v>
    <v>188.08</v>
    <v>188.42</v>
    <v>194.99</v>
    <v>190.3</v>
    <v>189.65</v>
    <v>199.42</v>
    <v>189.47</v>
    <v>193.84</v>
    <v>202.27</v>
    <v>205.98</v>
    <v>199.43</v>
    <v>207.58</v>
    <v>210.72</v>
    <v>222.57</v>
    <v>227.51</v>
    <v>223.09</v>
    <v>218.24</v>
    <v>233.23</v>
    <v>212.41</v>
  </a>
  <a r="1" c="108">
    <v>90.69</v>
    <v>82.15</v>
    <v>93.46</v>
    <v>84.95</v>
    <v>92.97</v>
    <v>92.54</v>
    <v>86.02</v>
    <v>80.55</v>
    <v>79.41</v>
    <v>73.150000000000006</v>
    <v>70.16</v>
    <v>77.239999999999995</v>
    <v>72.05</v>
    <v>79.19</v>
    <v>74.39</v>
    <v>75.53</v>
    <v>77.47</v>
    <v>78</v>
    <v>79.5</v>
    <v>77.63</v>
    <v>79.92</v>
    <v>81.59</v>
    <v>85.36</v>
    <v>87.45</v>
    <v>83.48</v>
    <v>85.05</v>
    <v>87.36</v>
    <v>89.59</v>
    <v>96.25</v>
    <v>99.81</v>
    <v>93.97</v>
    <v>92.21</v>
    <v>86.64</v>
    <v>90.06</v>
    <v>95.98</v>
    <v>90.48</v>
    <v>98.61</v>
    <v>95.94</v>
    <v>101.91</v>
    <v>103.69</v>
    <v>107.16</v>
    <v>106.1</v>
    <v>112.39</v>
    <v>121.92</v>
    <v>116.82</v>
    <v>112.27</v>
    <v>106.05</v>
    <v>105.62</v>
    <v>110.68</v>
    <v>100.36</v>
    <v>95.76</v>
    <v>88.24</v>
    <v>96.75</v>
    <v>92.37</v>
    <v>103.34</v>
    <v>106.55</v>
    <v>106.99</v>
    <v>115.95</v>
    <v>112.73</v>
    <v>115.86</v>
    <v>113.79</v>
    <v>125.7</v>
    <v>132.55000000000001</v>
    <v>148.69</v>
    <v>149.81</v>
    <v>163.82</v>
    <v>174.14</v>
    <v>186.91</v>
    <v>167.99</v>
    <v>197.37</v>
    <v>200</v>
    <v>226.73</v>
    <v>198.19</v>
    <v>188.15</v>
    <v>205.6</v>
    <v>190</v>
    <v>178.2</v>
    <v>170.12</v>
    <v>189.52</v>
    <v>198.73</v>
    <v>172.71</v>
    <v>177.44</v>
    <v>160.69</v>
    <v>147.18</v>
    <v>157.83000000000001</v>
    <v>164.65</v>
    <v>162.93</v>
    <v>152.04</v>
    <v>144.27000000000001</v>
    <v>148.85</v>
    <v>139.57</v>
    <v>128.68</v>
    <v>121.58</v>
    <v>103.59</v>
    <v>130.16999999999999</v>
    <v>160.33000000000001</v>
    <v>144.44</v>
    <v>140.97</v>
    <v>147</v>
    <v>134.28</v>
    <v>144.77000000000001</v>
    <v>155.41</v>
    <v>159.62</v>
    <v>177</v>
    <v>180.19</v>
    <v>163.30000000000001</v>
    <v>170.96</v>
    <v>149.6</v>
  </a>
  <a r="1" c="108">
    <v>121.21</v>
    <v>120.31</v>
    <v>131.91999999999999</v>
    <v>130.16</v>
    <v>137.55000000000001</v>
    <v>140.65</v>
    <v>158.93</v>
    <v>157.31</v>
    <v>158.49</v>
    <v>139.13999999999999</v>
    <v>134.57</v>
    <v>134.38999999999999</v>
    <v>141.65</v>
    <v>154.99</v>
    <v>156.31</v>
    <v>169.89</v>
    <v>179.62</v>
    <v>183.84</v>
    <v>173.44</v>
    <v>183.48</v>
    <v>179.52</v>
    <v>196.05</v>
    <v>197.17</v>
    <v>193.19</v>
    <v>215.61</v>
    <v>204.64</v>
    <v>198.65</v>
    <v>188.41</v>
    <v>192.62</v>
    <v>193.59</v>
    <v>197.27</v>
    <v>189.48</v>
    <v>194.68</v>
    <v>189.69</v>
    <v>198.58</v>
    <v>188.65</v>
    <v>231.22</v>
    <v>242.22</v>
    <v>251.71</v>
    <v>213.54</v>
    <v>200.71</v>
    <v>215.24</v>
    <v>210.56</v>
    <v>211.89</v>
    <v>223.23</v>
    <v>211.62</v>
    <v>222.07</v>
    <v>233.65</v>
    <v>223.79</v>
    <v>194.89</v>
    <v>182.05</v>
    <v>187</v>
    <v>199.85</v>
    <v>180.4</v>
    <v>213.15</v>
    <v>216.26</v>
    <v>195.68</v>
    <v>222.82</v>
    <v>232.01</v>
    <v>247.42</v>
    <v>264.67</v>
    <v>273.88</v>
    <v>284.17</v>
    <v>299.87</v>
    <v>322.25</v>
    <v>345.61</v>
    <v>389.81</v>
    <v>414.02</v>
    <v>357.3</v>
    <v>367.55</v>
    <v>328.07</v>
    <v>372.6</v>
    <v>320.12</v>
    <v>316.73</v>
    <v>310.39</v>
    <v>303.02</v>
    <v>327.95</v>
    <v>330.98</v>
    <v>364.03</v>
    <v>298.60000000000002</v>
    <v>269.52999999999997</v>
    <v>299.17</v>
    <v>346.6</v>
    <v>342.58</v>
    <v>328.58</v>
    <v>310.89</v>
    <v>309.63</v>
    <v>300.36</v>
    <v>251.22</v>
    <v>266.54000000000002</v>
    <v>276.20999999999998</v>
    <v>280.8</v>
    <v>274.20999999999998</v>
    <v>238.53</v>
    <v>280.61</v>
    <v>329.23</v>
    <v>317.70999999999998</v>
    <v>337.42</v>
    <v>344.23</v>
    <v>309.04000000000002</v>
    <v>308.89999999999998</v>
    <v>290.12</v>
    <v>336.28</v>
    <v>346.35</v>
    <v>359.89</v>
    <v>323.11</v>
    <v>384.72</v>
    <v>370.98</v>
  </a>
  <a r="1" c="108">
    <v>56.48</v>
    <v>50.2</v>
    <v>54.05</v>
    <v>55.82</v>
    <v>57.88</v>
    <v>52.89</v>
    <v>54.44</v>
    <v>59.83</v>
    <v>59.34</v>
    <v>61.7</v>
    <v>63.33</v>
    <v>65.31</v>
    <v>64.260000000000005</v>
    <v>63.92</v>
    <v>62.43</v>
    <v>60.91</v>
    <v>63.63</v>
    <v>62.52</v>
    <v>65.45</v>
    <v>60.48</v>
    <v>61.39</v>
    <v>64.61</v>
    <v>59.96</v>
    <v>59.58</v>
    <v>63.92</v>
    <v>57.34</v>
    <v>54.42</v>
    <v>56</v>
    <v>52.79</v>
    <v>53.02</v>
    <v>55.21</v>
    <v>53.17</v>
    <v>53.24</v>
    <v>41.29</v>
    <v>43.25</v>
    <v>39.409999999999997</v>
    <v>43.23</v>
    <v>43.2</v>
    <v>43.06</v>
    <v>47.57</v>
    <v>51.07</v>
    <v>53.28</v>
    <v>55.99</v>
    <v>52.04</v>
    <v>55.7</v>
    <v>52.96</v>
    <v>52.66</v>
    <v>51.33</v>
    <v>50.26</v>
    <v>42.16</v>
    <v>24.25</v>
    <v>25.43</v>
    <v>30.06</v>
    <v>31.18</v>
    <v>32.14</v>
    <v>29.14</v>
    <v>27.53</v>
    <v>31.49</v>
    <v>38.44</v>
    <v>37.86</v>
    <v>37.44</v>
    <v>43.95</v>
    <v>46.21</v>
    <v>48.45</v>
    <v>52.84</v>
    <v>47.6</v>
    <v>47.35</v>
    <v>54.56</v>
    <v>54.89</v>
    <v>59.09</v>
    <v>52.6</v>
    <v>56.86</v>
    <v>57.75</v>
    <v>61.24</v>
    <v>62.77</v>
    <v>58.51</v>
    <v>58.68</v>
    <v>51.13</v>
    <v>51.77</v>
    <v>51.75</v>
    <v>47.48</v>
    <v>57</v>
    <v>63.11</v>
    <v>63.24</v>
    <v>63.22</v>
    <v>61.11</v>
    <v>50.36</v>
    <v>53.04</v>
    <v>52.83</v>
    <v>57.54</v>
    <v>60.28</v>
    <v>58.52</v>
    <v>60.6</v>
    <v>61.31</v>
    <v>65.81</v>
    <v>67.75</v>
    <v>69.510000000000005</v>
    <v>72.89</v>
    <v>78.17</v>
    <v>75.31</v>
    <v>78.819999999999993</v>
    <v>74.239999999999995</v>
    <v>79.23</v>
    <v>77.05</v>
    <v>73.23</v>
    <v>75.88</v>
    <v>76.88</v>
    <v>72.8</v>
  </a>
  <a r="1" c="108">
    <v>37.64</v>
    <v>39.85</v>
    <v>44.48</v>
    <v>46.04</v>
    <v>48.33</v>
    <v>47.6</v>
    <v>49.19</v>
    <v>49.41</v>
    <v>50.87</v>
    <v>48.23</v>
    <v>50.35</v>
    <v>51.96</v>
    <v>53.83</v>
    <v>56.95</v>
    <v>56.54</v>
    <v>55.81</v>
    <v>56.73</v>
    <v>57.25</v>
    <v>58.79</v>
    <v>57.9</v>
    <v>61.55</v>
    <v>63.33</v>
    <v>65.83</v>
    <v>63.28</v>
    <v>68.319999999999993</v>
    <v>69.11</v>
    <v>68.73</v>
    <v>69.989999999999995</v>
    <v>66.28</v>
    <v>65.28</v>
    <v>71.349999999999994</v>
    <v>72.14</v>
    <v>74.44</v>
    <v>74.010000000000005</v>
    <v>77.069999999999993</v>
    <v>73.7</v>
    <v>74.709999999999994</v>
    <v>80.28</v>
    <v>78.099999999999994</v>
    <v>83.62</v>
    <v>84.2</v>
    <v>87.59</v>
    <v>90.43</v>
    <v>90.71</v>
    <v>89.57</v>
    <v>91.22</v>
    <v>93.27</v>
    <v>95.23</v>
    <v>102.57</v>
    <v>97.49</v>
    <v>81.510000000000005</v>
    <v>78.5</v>
    <v>94.28</v>
    <v>97.49</v>
    <v>107.49</v>
    <v>105.3</v>
    <v>105.58</v>
    <v>103.71</v>
    <v>115.41</v>
    <v>123.71</v>
    <v>115.41</v>
    <v>119.8</v>
    <v>124.77</v>
    <v>144.94999999999999</v>
    <v>146.61000000000001</v>
    <v>140.08000000000001</v>
    <v>139.31</v>
    <v>143.62</v>
    <v>148.65</v>
    <v>167.67</v>
    <v>162.9</v>
    <v>169.67</v>
    <v>157.94</v>
    <v>158.19</v>
    <v>174.6</v>
    <v>168.49</v>
    <v>161.94</v>
    <v>163.04</v>
    <v>178.99</v>
    <v>181.57</v>
    <v>171.22</v>
    <v>187.08</v>
    <v>199.11</v>
    <v>188.54</v>
    <v>195.72</v>
    <v>187.35</v>
    <v>191.31</v>
    <v>208.06</v>
    <v>200.33</v>
    <v>219.57</v>
    <v>214.8</v>
    <v>230.48</v>
    <v>227.93</v>
    <v>235.49</v>
    <v>249</v>
    <v>224.88</v>
    <v>232.16</v>
    <v>243.93</v>
    <v>250.04</v>
    <v>234.69</v>
    <v>253.33</v>
    <v>259.31</v>
    <v>283.49</v>
    <v>292.57</v>
    <v>281.37</v>
    <v>281.2</v>
    <v>312.24</v>
    <v>283.85000000000002</v>
  </a>
  <a r="1" c="108">
    <v>57.245100000000001</v>
    <v>62.718400000000003</v>
    <v>64.923500000000004</v>
    <v>65.569199999999995</v>
    <v>68.638599999999997</v>
    <v>74.389899999999997</v>
    <v>74.2012</v>
    <v>76.595100000000002</v>
    <v>74.916300000000007</v>
    <v>70.307299999999998</v>
    <v>76.227500000000006</v>
    <v>75.244100000000003</v>
    <v>70.108699999999999</v>
    <v>72.472800000000007</v>
    <v>71.787400000000005</v>
    <v>71.608599999999996</v>
    <v>69.611999999999995</v>
    <v>71.966200000000001</v>
    <v>75.651399999999995</v>
    <v>76.326899999999995</v>
    <v>76.058700000000002</v>
    <v>69.701400000000007</v>
    <v>74.73</v>
    <v>74.97</v>
    <v>76.900000000000006</v>
    <v>74.59</v>
    <v>74.260000000000005</v>
    <v>70.34</v>
    <v>69.37</v>
    <v>66.86</v>
    <v>75.63</v>
    <v>76.67</v>
    <v>76.81</v>
    <v>78.64</v>
    <v>81.73</v>
    <v>77.42</v>
    <v>81.12</v>
    <v>86.82</v>
    <v>85.9</v>
    <v>96.18</v>
    <v>98.24</v>
    <v>103.67</v>
    <v>107.33</v>
    <v>112.49</v>
    <v>116.67</v>
    <v>113.21</v>
    <v>107.05</v>
    <v>105.15</v>
    <v>104.95</v>
    <v>93.24</v>
    <v>75.45</v>
    <v>65.8</v>
    <v>58.95</v>
    <v>64.03</v>
    <v>77.930000000000007</v>
    <v>79.41</v>
    <v>77.97</v>
    <v>70.739999999999995</v>
    <v>76.349999999999994</v>
    <v>87.37</v>
    <v>84.09</v>
    <v>97.87</v>
    <v>103.09</v>
    <v>112.68</v>
    <v>121.71</v>
    <v>116.62</v>
    <v>117.88</v>
    <v>123.4</v>
    <v>114.22</v>
    <v>121.44</v>
    <v>113.9</v>
    <v>113.93</v>
    <v>117.83</v>
    <v>122.79</v>
    <v>135.96</v>
    <v>122.66</v>
    <v>127.86</v>
    <v>118.98</v>
    <v>97.34</v>
    <v>96.96</v>
    <v>89.57</v>
    <v>103.32</v>
    <v>110.96</v>
    <v>102.39</v>
    <v>113.15</v>
    <v>120.7</v>
    <v>112.08</v>
    <v>106.44</v>
    <v>96.5</v>
    <v>97.32</v>
    <v>107.58</v>
    <v>105.79</v>
    <v>102.29</v>
    <v>99.67</v>
    <v>102.79</v>
    <v>103.46</v>
    <v>110.8</v>
    <v>114</v>
    <v>124.17</v>
    <v>115.69</v>
    <v>117.58</v>
    <v>118.1</v>
    <v>130.62</v>
    <v>137.03</v>
    <v>136.12</v>
    <v>140.83000000000001</v>
    <v>159.83000000000001</v>
    <v>143.69999999999999</v>
  </a>
  <a r="1" c="108">
    <v>37.619999999999997</v>
    <v>41.95</v>
    <v>44.8</v>
    <v>44.61</v>
    <v>42.48</v>
    <v>39.21</v>
    <v>37.01</v>
    <v>36.880000000000003</v>
    <v>38.89</v>
    <v>40.049999999999997</v>
    <v>46.61</v>
    <v>49.84</v>
    <v>52.31</v>
    <v>57.8</v>
    <v>53.76</v>
    <v>56.22</v>
    <v>60.09</v>
    <v>62.14</v>
    <v>55.51</v>
    <v>52.14</v>
    <v>55.98</v>
    <v>53.86</v>
    <v>60.67</v>
    <v>65.45</v>
    <v>60.8</v>
    <v>57.84</v>
    <v>57.28</v>
    <v>52.83</v>
    <v>51.08</v>
    <v>50.88</v>
    <v>58.16</v>
    <v>61.3</v>
    <v>62.45</v>
    <v>49.1</v>
    <v>54.61</v>
    <v>46.48</v>
    <v>56.76</v>
    <v>56.04</v>
    <v>51.91</v>
    <v>54.23</v>
    <v>47.6</v>
    <v>50.78</v>
    <v>51.53</v>
    <v>52.32</v>
    <v>54.01</v>
    <v>56.13</v>
    <v>57.64</v>
    <v>53.98</v>
    <v>54.98</v>
    <v>46.19</v>
    <v>35.61</v>
    <v>31.25</v>
    <v>32.1</v>
    <v>34.18</v>
    <v>30.89</v>
    <v>37.58</v>
    <v>37.5</v>
    <v>39.53</v>
    <v>46.34</v>
    <v>46.61</v>
    <v>43.94</v>
    <v>58.13</v>
    <v>61.06</v>
    <v>62.78</v>
    <v>61.46</v>
    <v>53.09</v>
    <v>50.52</v>
    <v>49.78</v>
    <v>51.43</v>
    <v>47.28</v>
    <v>44.4</v>
    <v>42.84</v>
    <v>44.76</v>
    <v>43.8</v>
    <v>45.8</v>
    <v>46.72</v>
    <v>45.86</v>
    <v>36.119999999999997</v>
    <v>38.119999999999997</v>
    <v>36.700000000000003</v>
    <v>30.84</v>
    <v>36.35</v>
    <v>39.909999999999997</v>
    <v>33.67</v>
    <v>35.770000000000003</v>
    <v>33.58</v>
    <v>32.54</v>
    <v>30.29</v>
    <v>29.87</v>
    <v>36.21</v>
    <v>34.159999999999997</v>
    <v>31.6</v>
    <v>27.07</v>
    <v>22.23</v>
    <v>25.57</v>
    <v>28.88</v>
    <v>29.89</v>
    <v>34.270000000000003</v>
    <v>29.19</v>
    <v>25.94</v>
    <v>26.84</v>
    <v>28.61</v>
    <v>26.94</v>
    <v>28.92</v>
    <v>29.63</v>
    <v>30.58</v>
    <v>32.36</v>
    <v>33.619999999999997</v>
  </a>
  <a r="1" c="108">
    <v>53.43</v>
    <v>62.34</v>
    <v>67.56</v>
    <v>66.150000000000006</v>
    <v>62.34</v>
    <v>67.59</v>
    <v>69.569999999999993</v>
    <v>71.61</v>
    <v>68.790000000000006</v>
    <v>67.8</v>
    <v>75.209999999999994</v>
    <v>81.599999999999994</v>
    <v>57.58</v>
    <v>57.2</v>
    <v>58.46</v>
    <v>58.97</v>
    <v>66.47</v>
    <v>61.85</v>
    <v>62.53</v>
    <v>64.33</v>
    <v>69.45</v>
    <v>72.28</v>
    <v>77.56</v>
    <v>79.86</v>
    <v>85.65</v>
    <v>80.790000000000006</v>
    <v>78.760000000000005</v>
    <v>78.84</v>
    <v>80.709999999999994</v>
    <v>79.16</v>
    <v>78.66</v>
    <v>77.62</v>
    <v>80.78</v>
    <v>71.17</v>
    <v>75.540000000000006</v>
    <v>71.8</v>
    <v>74.48</v>
    <v>83.1</v>
    <v>83.11</v>
    <v>86.99</v>
    <v>89.44</v>
    <v>97.74</v>
    <v>96.55</v>
    <v>92.37</v>
    <v>93.11</v>
    <v>96.96</v>
    <v>105</v>
    <v>110.91</v>
    <v>107.8</v>
    <v>97.2</v>
    <v>68.239999999999995</v>
    <v>75.709999999999994</v>
    <v>79.31</v>
    <v>73.45</v>
    <v>75.05</v>
    <v>90.36</v>
    <v>85.32</v>
    <v>87.81</v>
    <v>103.63</v>
    <v>111.26</v>
    <v>101.39</v>
    <v>123.68</v>
    <v>120.92</v>
    <v>128.69999999999999</v>
    <v>125.27</v>
    <v>120.62</v>
    <v>131.44999999999999</v>
    <v>124.86</v>
    <v>132.11000000000001</v>
    <v>143.94999999999999</v>
    <v>135.07</v>
    <v>155.99</v>
    <v>145.11000000000001</v>
    <v>148.86000000000001</v>
    <v>151.74</v>
    <v>155.29</v>
    <v>140.86000000000001</v>
    <v>111.44</v>
    <v>128.07</v>
    <v>127.36</v>
    <v>120.62</v>
    <v>135.26</v>
    <v>142.62</v>
    <v>126.36</v>
    <v>145.09</v>
    <v>144.51</v>
    <v>140.87</v>
    <v>144.02000000000001</v>
    <v>136.12</v>
    <v>145.55000000000001</v>
    <v>155.49</v>
    <v>148.65</v>
    <v>150.18</v>
    <v>151.53</v>
    <v>167.52</v>
    <v>182.09</v>
    <v>190.96</v>
    <v>204.32</v>
    <v>213.31</v>
    <v>197.28</v>
    <v>200.6</v>
    <v>218.2</v>
    <v>214.67</v>
    <v>219.64</v>
    <v>230.5</v>
    <v>234.85</v>
    <v>253.44</v>
    <v>247.16</v>
  </a>
  <a r="1" c="108">
    <v>27.9</v>
    <v>19.68</v>
    <v>27.44</v>
    <v>34.68</v>
    <v>36.090000000000003</v>
    <v>36.25</v>
    <v>38.28</v>
    <v>43.33</v>
    <v>44.11</v>
    <v>37.89</v>
    <v>48.33</v>
    <v>45.67</v>
    <v>45.54</v>
    <v>43.36</v>
    <v>41.72</v>
    <v>39.49</v>
    <v>33.979999999999997</v>
    <v>31.97</v>
    <v>33.31</v>
    <v>31.4</v>
    <v>36.71</v>
    <v>36.9</v>
    <v>38.53</v>
    <v>41.4</v>
    <v>41.37</v>
    <v>30.67</v>
    <v>31.79</v>
    <v>36.33</v>
    <v>41.57</v>
    <v>43.96</v>
    <v>45.01</v>
    <v>42.93</v>
    <v>39.94</v>
    <v>32.4</v>
    <v>27.03</v>
    <v>22.54</v>
    <v>26.65</v>
    <v>29.51</v>
    <v>31.56</v>
    <v>32.14</v>
    <v>25.16</v>
    <v>28.52</v>
    <v>27</v>
    <v>21.99</v>
    <v>24.06</v>
    <v>20.28</v>
    <v>21.89</v>
    <v>25.97</v>
    <v>21.72</v>
    <v>16.239999999999998</v>
    <v>6.91</v>
    <v>12.47</v>
    <v>10.81</v>
    <v>11.34</v>
    <v>10.49</v>
    <v>10.87</v>
    <v>9.4600000000000009</v>
    <v>8.93</v>
    <v>13.99</v>
    <v>15.81</v>
    <v>16.46</v>
    <v>21.54</v>
    <v>21.85</v>
    <v>23.38</v>
    <v>26.56</v>
    <v>29.19</v>
    <v>25.84</v>
    <v>29.55</v>
    <v>35.51</v>
    <v>40.08</v>
    <v>42.06</v>
    <v>44.05</v>
    <v>50.57</v>
    <v>59.55</v>
    <v>59.13</v>
    <v>58.17</v>
    <v>74.900000000000006</v>
    <v>55.11</v>
    <v>62.85</v>
    <v>70.62</v>
    <v>60.13</v>
    <v>77.349999999999994</v>
    <v>68.52</v>
    <v>61.51</v>
    <v>63.24</v>
    <v>53.92</v>
    <v>50.61</v>
    <v>53.43</v>
    <v>46.1</v>
    <v>48.34</v>
    <v>54</v>
    <v>51.09</v>
    <v>47.7</v>
    <v>46.57</v>
    <v>44.97</v>
    <v>45.3</v>
    <v>42.02</v>
    <v>44.06</v>
    <v>50.18</v>
    <v>51.18</v>
    <v>49.08</v>
    <v>47.4</v>
    <v>47.03</v>
    <v>44.78</v>
    <v>39.119999999999997</v>
    <v>38.68</v>
    <v>37.950000000000003</v>
    <v>32.729999999999997</v>
  </a>
  <a r="1" c="36">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36">
    <v>48</v>
    <v>45.98</v>
    <v>56.25</v>
    <v>59.21</v>
    <v>62.08</v>
    <v>57.26</v>
    <v>66.099999999999994</v>
    <v>81.59</v>
    <v>83.19</v>
    <v>94.54</v>
    <v>96.12</v>
    <v>86.21</v>
    <v>85.36</v>
    <v>74.89</v>
    <v>78.5</v>
    <v>77.400000000000006</v>
    <v>84.02</v>
    <v>91.55</v>
    <v>96.65</v>
    <v>104.16</v>
    <v>109.08</v>
    <v>112.92</v>
    <v>121.04</v>
    <v>116.89</v>
    <v>122</v>
    <v>168.45</v>
    <v>184.85</v>
    <v>185.94</v>
    <v>217.25</v>
    <v>200.27</v>
    <v>189.8</v>
    <v>196.7</v>
    <v>260.02</v>
    <v>262.95999999999998</v>
    <v>256.56</v>
    <v>223.71</v>
  </a>
  <a r="1" c="108">
    <v>43.51</v>
    <v>42.87</v>
    <v>43.83</v>
    <v>48.36</v>
    <v>46.38</v>
    <v>45.13</v>
    <v>47.83</v>
    <v>49.13</v>
    <v>50.47</v>
    <v>55.4</v>
    <v>64.33</v>
    <v>64.97</v>
    <v>63.08</v>
    <v>60.28</v>
    <v>59.82</v>
    <v>59.37</v>
    <v>55.15</v>
    <v>54.51</v>
    <v>36.89</v>
    <v>33.9</v>
    <v>36.619999999999997</v>
    <v>31.43</v>
    <v>29.73</v>
    <v>31.64</v>
    <v>32.15</v>
    <v>26.4</v>
    <v>27.77</v>
    <v>36.11</v>
    <v>34.590000000000003</v>
    <v>33.03</v>
    <v>34.58</v>
    <v>32.97</v>
    <v>33.83</v>
    <v>26.69</v>
    <v>22.82</v>
    <v>21.5</v>
    <v>23.57</v>
    <v>26.38</v>
    <v>27.72</v>
    <v>24.02</v>
    <v>21.41</v>
    <v>24.63</v>
    <v>25.39</v>
    <v>21.69</v>
    <v>23.2</v>
    <v>21.4</v>
    <v>22.42</v>
    <v>25.63</v>
    <v>21.66</v>
    <v>16.09</v>
    <v>10.5</v>
    <v>13.95</v>
    <v>16.510000000000002</v>
    <v>15.39</v>
    <v>15.49</v>
    <v>14.28</v>
    <v>13.29</v>
    <v>14.77</v>
    <v>18.72</v>
    <v>20.85</v>
    <v>20.09</v>
    <v>24.48</v>
    <v>21.61</v>
    <v>20.079999999999998</v>
    <v>24.4</v>
    <v>22.87</v>
    <v>21.24</v>
    <v>22.78</v>
    <v>24.73</v>
    <v>25.08</v>
    <v>23.34</v>
    <v>24.06</v>
    <v>27.44</v>
    <v>29.38</v>
    <v>36.409999999999997</v>
    <v>31.02</v>
    <v>35.979999999999997</v>
    <v>28.87</v>
    <v>25.69</v>
    <v>25.26</v>
    <v>20.96</v>
    <v>27.66</v>
    <v>29.02</v>
    <v>29.53</v>
    <v>31.74</v>
    <v>30.6</v>
    <v>28.86</v>
    <v>29.24</v>
    <v>27.25</v>
    <v>31.61</v>
    <v>35.79</v>
    <v>36.19</v>
    <v>35.32</v>
    <v>34.42</v>
    <v>33.75</v>
    <v>34.18</v>
    <v>28.5</v>
    <v>29.59</v>
    <v>33.5</v>
    <v>32.619999999999997</v>
    <v>33.479999999999997</v>
    <v>35.17</v>
    <v>38.72</v>
    <v>35.17</v>
    <v>36.15</v>
    <v>38.08</v>
    <v>43.95</v>
    <v>41.02</v>
  </a>
  <a r="1" c="108">
    <v>81.25</v>
    <v>85.18</v>
    <v>88.14</v>
    <v>92.95</v>
    <v>98.13</v>
    <v>99.05</v>
    <v>105</v>
    <v>107.14</v>
    <v>107.93</v>
    <v>107.68</v>
    <v>124.87</v>
    <v>123</v>
    <v>122.87</v>
    <v>131.41</v>
    <v>126.46</v>
    <v>134.83000000000001</v>
    <v>131.51</v>
    <v>127.65</v>
    <v>136.34</v>
    <v>150.06</v>
    <v>159.18</v>
    <v>169.96</v>
    <v>186.24</v>
    <v>181.15</v>
    <v>190.92</v>
    <v>185.95</v>
    <v>187.17</v>
    <v>187.09</v>
    <v>201.46</v>
    <v>199.06</v>
    <v>219.42</v>
    <v>237.26</v>
    <v>246.68</v>
    <v>221.28</v>
    <v>224.58</v>
    <v>207.07</v>
    <v>224.22</v>
    <v>236.04</v>
    <v>237.01</v>
    <v>248.51</v>
    <v>235.8</v>
    <v>273.87</v>
    <v>291.27999999999997</v>
    <v>308.58999999999997</v>
    <v>321.99</v>
    <v>329.6</v>
    <v>341.99</v>
    <v>346.54</v>
    <v>365.06</v>
    <v>337.32</v>
    <v>297.27</v>
    <v>325.67</v>
    <v>374.12</v>
    <v>310.95</v>
    <v>306.7</v>
    <v>313.61</v>
    <v>310.20999999999998</v>
    <v>309.14999999999998</v>
    <v>377.94</v>
    <v>391.98</v>
    <v>357.01</v>
    <v>371</v>
    <v>413.65</v>
    <v>447.75</v>
    <v>419.47</v>
    <v>418.83</v>
    <v>452.77</v>
    <v>463.38</v>
    <v>429.58</v>
    <v>449.22</v>
    <v>415.29</v>
    <v>436.89</v>
    <v>421.43</v>
    <v>429.38</v>
    <v>472.63</v>
    <v>431.55</v>
    <v>405.15</v>
    <v>375.11</v>
    <v>391.4</v>
    <v>368.36</v>
    <v>337.47</v>
    <v>397.98</v>
    <v>420.1</v>
    <v>399.91</v>
    <v>424.26</v>
    <v>430.07</v>
    <v>447.36</v>
    <v>414.4</v>
    <v>388.65</v>
    <v>411.11</v>
    <v>384.53</v>
    <v>418.3</v>
    <v>408.58</v>
    <v>374.59</v>
    <v>402.96</v>
    <v>446.29</v>
    <v>418.47</v>
    <v>427.27</v>
    <v>429.32</v>
    <v>381.48</v>
    <v>396.95</v>
    <v>387.98</v>
    <v>421.86</v>
    <v>432.8</v>
    <v>437.66</v>
    <v>455.32</v>
    <v>485.26</v>
    <v>464.13</v>
  </a>
  <a r="1" c="108">
    <v>160.97999999999999</v>
    <v>155.62</v>
    <v>157.25</v>
    <v>167.82</v>
    <v>183.14</v>
    <v>186.65</v>
    <v>194.56</v>
    <v>184.62</v>
    <v>166.75</v>
    <v>127.17</v>
    <v>143.81</v>
    <v>140.44999999999999</v>
    <v>139.15</v>
    <v>150.13</v>
    <v>148.26</v>
    <v>138.29</v>
    <v>163.09</v>
    <v>164.54</v>
    <v>161.87</v>
    <v>149.31</v>
    <v>153.61000000000001</v>
    <v>137.88</v>
    <v>147.74</v>
    <v>155.94999999999999</v>
    <v>168.88</v>
    <v>149.22999999999999</v>
    <v>140.87</v>
    <v>156.21</v>
    <v>141.94</v>
    <v>133.4</v>
    <v>125.6</v>
    <v>128.75</v>
    <v>132.65</v>
    <v>124.76</v>
    <v>124.5</v>
    <v>110.47</v>
    <v>128.25</v>
    <v>127.16</v>
    <v>117.06</v>
    <v>119.25</v>
    <v>122.14</v>
    <v>134.38999999999999</v>
    <v>138.94999999999999</v>
    <v>138.27000000000001</v>
    <v>136.66</v>
    <v>133</v>
    <v>144.63999999999999</v>
    <v>138.32</v>
    <v>142.61000000000001</v>
    <v>139.86000000000001</v>
    <v>135.26</v>
    <v>141.25</v>
    <v>158.66999999999999</v>
    <v>153.41999999999999</v>
    <v>150.16</v>
    <v>153.44</v>
    <v>148.93</v>
    <v>147.49</v>
    <v>179.91</v>
    <v>173.92</v>
    <v>174.47</v>
    <v>169.52</v>
    <v>195.04</v>
    <v>187.56</v>
    <v>192.39</v>
    <v>191.24</v>
    <v>203.83</v>
    <v>204.14</v>
    <v>199.38</v>
    <v>207.88</v>
    <v>216.76</v>
    <v>248.57</v>
    <v>256.72000000000003</v>
    <v>274.95999999999998</v>
    <v>306.13</v>
    <v>309.61</v>
    <v>328.69</v>
    <v>326.20999999999998</v>
    <v>341.58</v>
    <v>367</v>
    <v>339.87</v>
    <v>389.37</v>
    <v>381.68</v>
    <v>375.12</v>
    <v>378.68</v>
    <v>349.81</v>
    <v>356.05</v>
    <v>364.24</v>
    <v>390.84</v>
    <v>427.31</v>
    <v>402.4</v>
    <v>412.32</v>
    <v>434.85</v>
    <v>455.36</v>
    <v>470.56</v>
    <v>462.98</v>
    <v>499.89</v>
    <v>521.41</v>
    <v>536.85</v>
    <v>537.21</v>
    <v>569.59</v>
    <v>584.04</v>
    <v>617.02</v>
    <v>561.08000000000004</v>
    <v>494.42</v>
    <v>500.59</v>
    <v>628.5</v>
    <v>569.91</v>
  </a>
  <a r="1" c="108">
    <v>68.911000000000001</v>
    <v>69.455200000000005</v>
    <v>71.8292</v>
    <v>72.073099999999997</v>
    <v>69.783600000000007</v>
    <v>76.614599999999996</v>
    <v>77.609300000000005</v>
    <v>77.140100000000004</v>
    <v>72.692400000000006</v>
    <v>70.496700000000004</v>
    <v>67.559799999999996</v>
    <v>69.164299999999997</v>
    <v>68.225999999999999</v>
    <v>69.502099999999999</v>
    <v>68.132099999999994</v>
    <v>66.621399999999994</v>
    <v>67.184399999999997</v>
    <v>65.176400000000001</v>
    <v>63.806399999999996</v>
    <v>61.423099999999998</v>
    <v>58.523600000000002</v>
    <v>58.6738</v>
    <v>62.079900000000002</v>
    <v>63.787700000000001</v>
    <v>63.909700000000001</v>
    <v>62.117400000000004</v>
    <v>61.000799999999998</v>
    <v>55.267600000000002</v>
    <v>60.4191</v>
    <v>65.561099999999996</v>
    <v>66.649600000000007</v>
    <v>67.362700000000004</v>
    <v>65.701899999999995</v>
    <v>61.441800000000001</v>
    <v>59.724699999999999</v>
    <v>53.494199999999999</v>
    <v>55.370899999999999</v>
    <v>52.790399999999998</v>
    <v>53.8414</v>
    <v>56.581299999999999</v>
    <v>49.318600000000004</v>
    <v>50.266300000000001</v>
    <v>54.629600000000003</v>
    <v>58.927100000000003</v>
    <v>60.381500000000003</v>
    <v>59.612099999999998</v>
    <v>61.103999999999999</v>
    <v>64.894900000000007</v>
    <v>64.003500000000003</v>
    <v>56.7408</v>
    <v>56.290399999999998</v>
    <v>61.460599999999999</v>
    <v>61.282299999999999</v>
    <v>61.9861</v>
    <v>64.735399999999998</v>
    <v>66.537000000000006</v>
    <v>60.606699999999996</v>
    <v>59.011600000000001</v>
    <v>59.968699999999998</v>
    <v>58.392299999999999</v>
    <v>55.305199999999999</v>
    <v>54.151000000000003</v>
    <v>59.396299999999997</v>
    <v>58.570599999999999</v>
    <v>61.4512</v>
    <v>60.3628</v>
    <v>59.452599999999997</v>
    <v>59.246200000000002</v>
    <v>59.978099999999998</v>
    <v>57.519599999999997</v>
    <v>57.406999999999996</v>
    <v>60.447200000000002</v>
    <v>59.114800000000002</v>
    <v>59.9968</v>
    <v>60.512900000000002</v>
    <v>64.275599999999997</v>
    <v>65.439099999999996</v>
    <v>66.9405</v>
    <v>69.361400000000003</v>
    <v>68.254099999999994</v>
    <v>65.364099999999993</v>
    <v>72.082499999999996</v>
    <v>68.4512</v>
    <v>66.846599999999995</v>
    <v>64.350700000000003</v>
    <v>61.8735</v>
    <v>62.830599999999997</v>
    <v>65.467299999999994</v>
    <v>62.652299999999997</v>
    <v>63.243400000000001</v>
    <v>62.764899999999997</v>
    <v>57.256900000000002</v>
    <v>55.84</v>
    <v>50.47</v>
    <v>52.54</v>
    <v>55.91</v>
    <v>54.76</v>
    <v>55.15</v>
    <v>57.29</v>
    <v>57.86</v>
    <v>60.34</v>
    <v>57.68</v>
    <v>58.15</v>
    <v>80.61</v>
    <v>80.709999999999994</v>
    <v>80.650000000000006</v>
    <v>81.290000000000006</v>
    <v>80.97</v>
  </a>
  <a r="1" c="108">
    <v>70.56</v>
    <v>73.5</v>
    <v>72.47</v>
    <v>72.27</v>
    <v>84.41</v>
    <v>79.98</v>
    <v>90.21</v>
    <v>81.099999999999994</v>
    <v>94.29</v>
    <v>86.97</v>
    <v>102.29</v>
    <v>100.27</v>
    <v>121.21</v>
    <v>133.1</v>
    <v>133.66999999999999</v>
    <v>124.28</v>
    <v>129.33000000000001</v>
    <v>125.91</v>
    <v>133.29</v>
    <v>137.41</v>
    <v>116.74</v>
    <v>113.25</v>
    <v>98.99</v>
    <v>94.71</v>
    <v>90.29</v>
    <v>85.16</v>
    <v>83.33</v>
    <v>61.94</v>
    <v>68.27</v>
    <v>67</v>
    <v>66.540000000000006</v>
    <v>73.91</v>
    <v>69.08</v>
    <v>64.819999999999993</v>
    <v>64.25</v>
    <v>63.59</v>
    <v>80.59</v>
    <v>86.23</v>
    <v>86.01</v>
    <v>76.8</v>
    <v>78.63</v>
    <v>84.96</v>
    <v>84.92</v>
    <v>81.819999999999993</v>
    <v>74.23</v>
    <v>83.92</v>
    <v>94.16</v>
    <v>87.32</v>
    <v>73.069999999999993</v>
    <v>75.41</v>
    <v>73.23</v>
    <v>97.66</v>
    <v>101.91</v>
    <v>103.97</v>
    <v>98.76</v>
    <v>96.35</v>
    <v>89.74</v>
    <v>86.64</v>
    <v>84.54</v>
    <v>86.98</v>
    <v>89.75</v>
    <v>78.66</v>
    <v>81.27</v>
    <v>85.38</v>
    <v>83.78</v>
    <v>84.13</v>
    <v>77.349999999999994</v>
    <v>76.489999999999995</v>
    <v>68.78</v>
    <v>66.98</v>
    <v>67.72</v>
    <v>73.400000000000006</v>
    <v>74.33</v>
    <v>68.3</v>
    <v>79.42</v>
    <v>74.959999999999994</v>
    <v>75.89</v>
    <v>75.97</v>
    <v>77.680000000000007</v>
    <v>70.430000000000007</v>
    <v>66.64</v>
    <v>74.34</v>
    <v>79.67</v>
    <v>80.319999999999993</v>
    <v>85.14</v>
    <v>76.98</v>
    <v>72.27</v>
    <v>74.41</v>
    <v>61.55</v>
    <v>62.25</v>
    <v>63.72</v>
    <v>64.53</v>
    <v>57.77</v>
    <v>53.93</v>
    <v>54.34</v>
    <v>62.79</v>
    <v>58.77</v>
    <v>58.36</v>
    <v>56.97</v>
    <v>52.05</v>
    <v>57.79</v>
    <v>60.62</v>
    <v>65.069999999999993</v>
    <v>65.66</v>
    <v>66.099999999999994</v>
    <v>74.12</v>
    <v>74.59</v>
    <v>69.069999999999993</v>
  </a>
  <a r="1" c="108">
    <v>20.079999999999998</v>
    <v>18.93</v>
    <v>21.44</v>
    <v>21.3</v>
    <v>22.85</v>
    <v>22.63</v>
    <v>23.98</v>
    <v>23.89</v>
    <v>26.03</v>
    <v>26.17</v>
    <v>28.71</v>
    <v>28.83</v>
    <v>28.8</v>
    <v>26.29</v>
    <v>27.4</v>
    <v>30.71</v>
    <v>31.72</v>
    <v>31.29</v>
    <v>32.93</v>
    <v>32.96</v>
    <v>32.590000000000003</v>
    <v>31.35</v>
    <v>34.119999999999997</v>
    <v>33.39</v>
    <v>36.450000000000003</v>
    <v>34.229999999999997</v>
    <v>35.020000000000003</v>
    <v>31.42</v>
    <v>31.45</v>
    <v>29.03</v>
    <v>31.37</v>
    <v>28.99</v>
    <v>27.91</v>
    <v>26.68</v>
    <v>26.96</v>
    <v>24.26</v>
    <v>29.44</v>
    <v>26.75</v>
    <v>25.66</v>
    <v>26.63</v>
    <v>24.82</v>
    <v>28.57</v>
    <v>30.02</v>
    <v>28.06</v>
    <v>27.72</v>
    <v>28.5</v>
    <v>31.95</v>
    <v>33.270000000000003</v>
    <v>31.06</v>
    <v>24.56</v>
    <v>11.8</v>
    <v>16.829999999999998</v>
    <v>17.18</v>
    <v>16.8</v>
    <v>16.09</v>
    <v>22.5</v>
    <v>21.75</v>
    <v>20.57</v>
    <v>28.25</v>
    <v>31.51</v>
    <v>28.56</v>
    <v>37.79</v>
    <v>37.99</v>
    <v>40.72</v>
    <v>42.87</v>
    <v>42.65</v>
    <v>37.53</v>
    <v>42.62</v>
    <v>43.15</v>
    <v>47.16</v>
    <v>39.58</v>
    <v>44.88</v>
    <v>42.72</v>
    <v>44.29</v>
    <v>41.94</v>
    <v>41.04</v>
    <v>34.97</v>
    <v>28.95</v>
    <v>32.729999999999997</v>
    <v>32.64</v>
    <v>29.72</v>
    <v>35.57</v>
    <v>36.86</v>
    <v>33.53</v>
    <v>41.41</v>
    <v>43.01</v>
    <v>44.42</v>
    <v>44.92</v>
    <v>39.29</v>
    <v>43.92</v>
    <v>50.77</v>
    <v>43.98</v>
    <v>36.76</v>
    <v>34.92</v>
    <v>39.44</v>
    <v>44.68</v>
    <v>43.37</v>
    <v>43.28</v>
    <v>47.21</v>
    <v>39.44</v>
    <v>40.17</v>
    <v>44.44</v>
    <v>42.97</v>
    <v>37.590000000000003</v>
    <v>39.090000000000003</v>
    <v>36.869999999999997</v>
    <v>38.340000000000003</v>
    <v>34.65</v>
  </a>
  <a r="1" c="85">
    <v>53.25</v>
    <v>60.74</v>
    <v>56.9</v>
    <v>52.97</v>
    <v>53.47</v>
    <v>52.34</v>
    <v>47.25</v>
    <v>50.03</v>
    <v>53.61</v>
    <v>57.43</v>
    <v>44.07</v>
    <v>51.32</v>
    <v>42.39</v>
    <v>51.43</v>
    <v>55.53</v>
    <v>54.96</v>
    <v>56.39</v>
    <v>54.71</v>
    <v>53.63</v>
    <v>49.44</v>
    <v>50.75</v>
    <v>51.77</v>
    <v>50.76</v>
    <v>53.64</v>
    <v>58.41</v>
    <v>53.85</v>
    <v>37.26</v>
    <v>10.96</v>
    <v>16.399999999999999</v>
    <v>15.66</v>
    <v>16.43</v>
    <v>13.64</v>
    <v>17.11</v>
    <v>17.11</v>
    <v>16.63</v>
    <v>22.87</v>
    <v>25.43</v>
    <v>22.65</v>
    <v>29.56</v>
    <v>27.59</v>
    <v>31.05</v>
    <v>31.9</v>
    <v>29.41</v>
    <v>24.03</v>
    <v>25.84</v>
    <v>26.71</v>
    <v>25.72</v>
    <v>19.510000000000002</v>
    <v>20.74</v>
    <v>20.83</v>
    <v>19.489999999999998</v>
    <v>21.88</v>
    <v>20.03</v>
    <v>16.010000000000002</v>
    <v>11.12</v>
    <v>12.15</v>
    <v>13.08</v>
    <v>11.36</v>
    <v>16.89</v>
    <v>16.440000000000001</v>
    <v>12.24</v>
    <v>15.21</v>
    <v>14.82</v>
    <v>13.45</v>
    <v>13.35</v>
    <v>14.85</v>
    <v>21.77</v>
    <v>22.07</v>
    <v>16.57</v>
    <v>16.48</v>
    <v>13.6</v>
    <v>15.27</v>
    <v>20.04</v>
    <v>17.8</v>
    <v>19.39</v>
    <v>20.93</v>
    <v>18.920000000000002</v>
    <v>16.600000000000001</v>
    <v>18.79</v>
    <v>18.43</v>
    <v>17.89</v>
    <v>20.51</v>
    <v>25.34</v>
    <v>26.89</v>
    <v>25.73</v>
  </a>
  <a r="1" c="92">
    <v t="i">486</v>
    <v t="i">517</v>
    <v t="i">547</v>
    <v t="i">578</v>
    <v t="i">609</v>
    <v t="i">639</v>
    <v t="i">670</v>
    <v t="i">700</v>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92">
    <v>22.93</v>
    <v>21.61</v>
    <v>22.96</v>
    <v>23.49</v>
    <v>27.52</v>
    <v>28.85</v>
    <v>32.409999999999997</v>
    <v>33.93</v>
    <v>34.58</v>
    <v>32.01</v>
    <v>30.68</v>
    <v>31.63</v>
    <v>32.869999999999997</v>
    <v>29.39</v>
    <v>28.61</v>
    <v>27.96</v>
    <v>28.34</v>
    <v>27.06</v>
    <v>24.75</v>
    <v>20.45</v>
    <v>24.67</v>
    <v>26.85</v>
    <v>27.81</v>
    <v>33.75</v>
    <v>33.97</v>
    <v>34.6</v>
    <v>32.97</v>
    <v>28.68</v>
    <v>28.29</v>
    <v>31.83</v>
    <v>33.869999999999997</v>
    <v>36.68</v>
    <v>35.31</v>
    <v>32.79</v>
    <v>24.8</v>
    <v>29.08</v>
    <v>28.2</v>
    <v>28.12</v>
    <v>31.59</v>
    <v>35.06</v>
    <v>35.6</v>
    <v>34.94</v>
    <v>44.27</v>
    <v>45.56</v>
    <v>41.84</v>
    <v>46.34</v>
    <v>49.21</v>
    <v>49.41</v>
    <v>49.64</v>
    <v>48.81</v>
    <v>48.87</v>
    <v>53.02</v>
    <v>50.41</v>
    <v>53.76</v>
    <v>58.34</v>
    <v>61.87</v>
    <v>56.21</v>
    <v>50.52</v>
    <v>50.35</v>
    <v>43.96</v>
    <v>47.15</v>
    <v>42.08</v>
    <v>49.8</v>
    <v>47.37</v>
    <v>43.26</v>
    <v>50.5</v>
    <v>53.97</v>
    <v>52.25</v>
    <v>56</v>
    <v>58.07</v>
    <v>58.18</v>
    <v>57.02</v>
    <v>56.66</v>
    <v>65.36</v>
    <v>65.27</v>
    <v>69.61</v>
    <v>63.72</v>
    <v>60.68</v>
    <v>71.430000000000007</v>
    <v>77.34</v>
    <v>79.86</v>
    <v>91.33</v>
    <v>94.95</v>
    <v>93.32</v>
    <v>93.05</v>
    <v>90.84</v>
    <v>100.4</v>
    <v>91.45</v>
    <v>98.16</v>
    <v>96</v>
    <v>104.17</v>
    <v>90.46</v>
  </a>
  <a r="1" c="108">
    <v>113.93</v>
    <v>133.04</v>
    <v>131.86000000000001</v>
    <v>120.88</v>
    <v>120.88</v>
    <v>131.38</v>
    <v>147.30000000000001</v>
    <v>149.57</v>
    <v>151.85</v>
    <v>169.24</v>
    <v>168.04</v>
    <v>159.24</v>
    <v>174.54</v>
    <v>189.81</v>
    <v>184.3</v>
    <v>181.39</v>
    <v>211.72</v>
    <v>211.53</v>
    <v>186.5</v>
    <v>182.26</v>
    <v>198.55</v>
    <v>183</v>
    <v>186.16</v>
    <v>188.96</v>
    <v>216.85</v>
    <v>222.41</v>
    <v>233.56</v>
    <v>241.73</v>
    <v>251.48</v>
    <v>282.17</v>
    <v>262.66000000000003</v>
    <v>298.56</v>
    <v>294.8</v>
    <v>268.79000000000002</v>
    <v>277.32</v>
    <v>247.99</v>
    <v>283.73</v>
    <v>250.94</v>
    <v>258.10000000000002</v>
    <v>270.58</v>
    <v>279.5</v>
    <v>278.27999999999997</v>
    <v>244.53</v>
    <v>226.84</v>
    <v>244.59</v>
    <v>271.62</v>
    <v>294.3</v>
    <v>293.77999999999997</v>
    <v>281.75</v>
    <v>339.46</v>
    <v>324.07</v>
    <v>361.93</v>
    <v>385.84</v>
    <v>369.44</v>
    <v>386.61</v>
    <v>408.96</v>
    <v>425.28</v>
    <v>378.32</v>
    <v>392.57</v>
    <v>383.46</v>
    <v>370.76</v>
    <v>346.51</v>
    <v>367.79</v>
    <v>422.34</v>
    <v>426.87</v>
    <v>466.49</v>
    <v>525.49</v>
    <v>516.89</v>
    <v>476.96</v>
    <v>488.97</v>
    <v>524.14</v>
    <v>564.33000000000004</v>
    <v>454.65</v>
    <v>432.21</v>
    <v>407.01</v>
    <v>338</v>
    <v>363.17</v>
    <v>389.71</v>
    <v>392.11</v>
    <v>371.86</v>
    <v>310.2</v>
    <v>332.24</v>
    <v>388.73</v>
    <v>346.4</v>
    <v>353</v>
    <v>294.01</v>
    <v>329.87</v>
    <v>317.47000000000003</v>
    <v>289.85000000000002</v>
    <v>336.99</v>
    <v>396.74</v>
    <v>387.4</v>
    <v>378.79</v>
    <v>338.99</v>
    <v>392.89</v>
    <v>412.23</v>
    <v>426.22</v>
    <v>448.35</v>
    <v>496.88</v>
    <v>529.27</v>
    <v>508.58</v>
    <v>516.33000000000004</v>
    <v>428.7</v>
    <v>414.21</v>
    <v>430.14</v>
    <v>413.73</v>
    <v>476.19</v>
    <v>419.76</v>
  </a>
  <a r="1" c="108">
    <v>45.1</v>
    <v>48.28</v>
    <v>51.68</v>
    <v>45.15</v>
    <v>46.24</v>
    <v>43.49</v>
    <v>50.65</v>
    <v>50.21</v>
    <v>57.54</v>
    <v>57.88</v>
    <v>62.67</v>
    <v>53.41</v>
    <v>52.58</v>
    <v>52.95</v>
    <v>57.07</v>
    <v>58.99</v>
    <v>59.13</v>
    <v>63.89</v>
    <v>61.61</v>
    <v>62.21</v>
    <v>64.16</v>
    <v>63.38</v>
    <v>69.290000000000006</v>
    <v>69.489999999999995</v>
    <v>77.52</v>
    <v>72.81</v>
    <v>71.900000000000006</v>
    <v>73.33</v>
    <v>80.61</v>
    <v>76.36</v>
    <v>71.900000000000006</v>
    <v>65.42</v>
    <v>59.33</v>
    <v>51.03</v>
    <v>54.94</v>
    <v>52.05</v>
    <v>58.36</v>
    <v>61.43</v>
    <v>60.96</v>
    <v>67.05</v>
    <v>55</v>
    <v>59.09</v>
    <v>60.44</v>
    <v>55.47</v>
    <v>57.76</v>
    <v>61.84</v>
    <v>62.75</v>
    <v>69.040000000000006</v>
    <v>65.31</v>
    <v>58.31</v>
    <v>42.47</v>
    <v>48.02</v>
    <v>47.94</v>
    <v>45.54</v>
    <v>43.64</v>
    <v>50.71</v>
    <v>46.66</v>
    <v>48.06</v>
    <v>55.71</v>
    <v>59.6</v>
    <v>48.09</v>
    <v>62.6</v>
    <v>60.76</v>
    <v>61.26</v>
    <v>57.75</v>
    <v>52.69</v>
    <v>42.35</v>
    <v>44.61</v>
    <v>36.6</v>
    <v>38.81</v>
    <v>35.619999999999997</v>
    <v>37.64</v>
    <v>43.8</v>
    <v>42.86</v>
    <v>38.869999999999997</v>
    <v>35.43</v>
    <v>35.46</v>
    <v>33.590000000000003</v>
    <v>37.69</v>
    <v>37.630000000000003</v>
    <v>37.520000000000003</v>
    <v>38.01</v>
    <v>46.84</v>
    <v>48.07</v>
    <v>59</v>
    <v>57.47</v>
    <v>57.45</v>
    <v>63.85</v>
    <v>55.13</v>
    <v>58</v>
    <v>59.81</v>
    <v>54.86</v>
    <v>45.84</v>
    <v>47.46</v>
    <v>46.12</v>
    <v>49.21</v>
    <v>48.92</v>
    <v>54.52</v>
    <v>51.7</v>
    <v>44.36</v>
    <v>45.03</v>
    <v>44.25</v>
    <v>39.67</v>
    <v>38.99</v>
    <v>50.34</v>
    <v>51.85</v>
    <v>53.06</v>
    <v>51.36</v>
  </a>
  <a r="1" c="108">
    <v>101.04</v>
    <v>104.11</v>
    <v>107.82</v>
    <v>115.77</v>
    <v>111.24</v>
    <v>106.3</v>
    <v>116.65</v>
    <v>109.12</v>
    <v>116.72</v>
    <v>129.22999999999999</v>
    <v>124.05</v>
    <v>113.28</v>
    <v>121.59</v>
    <v>119.04</v>
    <v>126.17</v>
    <v>133.72</v>
    <v>143.78</v>
    <v>148.94999999999999</v>
    <v>156.47</v>
    <v>148.36000000000001</v>
    <v>143.94</v>
    <v>124.66</v>
    <v>122.5</v>
    <v>119.77</v>
    <v>128.01</v>
    <v>105.17</v>
    <v>110.41</v>
    <v>115.14</v>
    <v>121.03</v>
    <v>120.19</v>
    <v>133.84</v>
    <v>130.5</v>
    <v>130.47999999999999</v>
    <v>125.43</v>
    <v>120.79</v>
    <v>112.65</v>
    <v>119.25</v>
    <v>123.31</v>
    <v>119</v>
    <v>129.84</v>
    <v>115</v>
    <v>133.03</v>
    <v>132.74</v>
    <v>130.1</v>
    <v>134.41</v>
    <v>136.66</v>
    <v>101.66</v>
    <v>108.14</v>
    <v>108.45</v>
    <v>98.62</v>
    <v>56.27</v>
    <v>70.98</v>
    <v>79.48</v>
    <v>82.2</v>
    <v>81.010000000000005</v>
    <v>98.15</v>
    <v>91.69</v>
    <v>94.15</v>
    <v>124.49</v>
    <v>132.4</v>
    <v>124.1</v>
    <v>161</v>
    <v>172.12</v>
    <v>176.23</v>
    <v>176.95</v>
    <v>163.71</v>
    <v>160.87</v>
    <v>144.5</v>
    <v>163.9</v>
    <v>164.41</v>
    <v>161.09</v>
    <v>180.72</v>
    <v>183.29</v>
    <v>196.11</v>
    <v>195.67</v>
    <v>174.75</v>
    <v>129.33000000000001</v>
    <v>94.83</v>
    <v>106.05</v>
    <v>102.65</v>
    <v>93.69</v>
    <v>93.47</v>
    <v>106.84</v>
    <v>87.6</v>
    <v>114.3</v>
    <v>108.97</v>
    <v>97.03</v>
    <v>93.96</v>
    <v>95.71</v>
    <v>109.39</v>
    <v>122.53</v>
    <v>108.39</v>
    <v>103.07</v>
    <v>95.29</v>
    <v>136.18</v>
    <v>151.79</v>
    <v>148.33000000000001</v>
    <v>136.82</v>
    <v>137.75</v>
    <v>134.63</v>
    <v>112.86</v>
    <v>125.99</v>
    <v>127.67</v>
    <v>139.09</v>
    <v>148.02000000000001</v>
    <v>156.31</v>
    <v>184.62</v>
    <v>186.33</v>
  </a>
  <a r="1" c="108">
    <v>52.0379</v>
    <v>52.1098</v>
    <v>58.854599999999998</v>
    <v>57.207900000000002</v>
    <v>59.027099999999997</v>
    <v>59.624000000000002</v>
    <v>64.297799999999995</v>
    <v>65.225399999999993</v>
    <v>65.297300000000007</v>
    <v>62.04</v>
    <v>63.39</v>
    <v>63.33</v>
    <v>65.53</v>
    <v>65.319999999999993</v>
    <v>63.9</v>
    <v>65.75</v>
    <v>72.64</v>
    <v>73.760000000000005</v>
    <v>75.48</v>
    <v>76.819999999999993</v>
    <v>73.61</v>
    <v>74.45</v>
    <v>83.47</v>
    <v>81.61</v>
    <v>84.59</v>
    <v>81.38</v>
    <v>85.13</v>
    <v>87.1</v>
    <v>81.33</v>
    <v>78.22</v>
    <v>79.290000000000006</v>
    <v>86.89</v>
    <v>90.91</v>
    <v>90.41</v>
    <v>92.22</v>
    <v>91.92</v>
    <v>93.98</v>
    <v>94.5</v>
    <v>99.81</v>
    <v>104.39</v>
    <v>102.35</v>
    <v>110.67</v>
    <v>112.52</v>
    <v>116.78</v>
    <v>113.43</v>
    <v>101.71</v>
    <v>100.67</v>
    <v>100.73</v>
    <v>105.77</v>
    <v>89.25</v>
    <v>68.53</v>
    <v>86.43</v>
    <v>89.73</v>
    <v>86.91</v>
    <v>91.05</v>
    <v>95.85</v>
    <v>91.3</v>
    <v>93.33</v>
    <v>105.8</v>
    <v>108.56</v>
    <v>101.49</v>
    <v>103.53</v>
    <v>108.18</v>
    <v>119.52</v>
    <v>119.97</v>
    <v>115.03</v>
    <v>131.38999999999999</v>
    <v>131.03</v>
    <v>122.31</v>
    <v>124.94</v>
    <v>122.84</v>
    <v>138.86000000000001</v>
    <v>125.17</v>
    <v>122.58</v>
    <v>118.53</v>
    <v>117.01</v>
    <v>121.47</v>
    <v>113.51</v>
    <v>122.54</v>
    <v>111.24</v>
    <v>106.34</v>
    <v>118.25</v>
    <v>128.66</v>
    <v>128.08000000000001</v>
    <v>130.51</v>
    <v>127.16</v>
    <v>132.08000000000001</v>
    <v>140.58000000000001</v>
    <v>128.69</v>
    <v>138.55000000000001</v>
    <v>137.66999999999999</v>
    <v>129.38</v>
    <v>124.94</v>
    <v>120.86</v>
    <v>125.55</v>
    <v>130.66</v>
    <v>129.49</v>
    <v>138.41999999999999</v>
    <v>138.65</v>
    <v>141.25</v>
    <v>137.43</v>
    <v>132.46</v>
    <v>132.83000000000001</v>
    <v>134.91999999999999</v>
    <v>139.71</v>
    <v>131.16</v>
    <v>138.94</v>
    <v>134.16</v>
  </a>
  <a r="1" c="108">
    <v>61.28</v>
    <v>68.150000000000006</v>
    <v>71.180000000000007</v>
    <v>70.09</v>
    <v>66.040000000000006</v>
    <v>66.459999999999994</v>
    <v>71.7</v>
    <v>71.33</v>
    <v>67.33</v>
    <v>68.7</v>
    <v>78.78</v>
    <v>82.68</v>
    <v>84.6</v>
    <v>86.99</v>
    <v>94.18</v>
    <v>94.42</v>
    <v>107.65</v>
    <v>100.31</v>
    <v>104.19</v>
    <v>103.58</v>
    <v>110.26</v>
    <v>119.48</v>
    <v>127</v>
    <v>135.72999999999999</v>
    <v>147.34</v>
    <v>141.21</v>
    <v>135.97999999999999</v>
    <v>136.68</v>
    <v>135.36000000000001</v>
    <v>126.6</v>
    <v>127.84</v>
    <v>126.47</v>
    <v>132.03</v>
    <v>116.89</v>
    <v>115.03</v>
    <v>108.56</v>
    <v>114.53</v>
    <v>125.27</v>
    <v>125.09</v>
    <v>136.41999999999999</v>
    <v>124.84</v>
    <v>140.29</v>
    <v>139.06</v>
    <v>126.06</v>
    <v>124.37</v>
    <v>126.55</v>
    <v>140.36000000000001</v>
    <v>151.43</v>
    <v>140.06</v>
    <v>124</v>
    <v>74.81</v>
    <v>90.94</v>
    <v>88.5</v>
    <v>85.73</v>
    <v>83.825000000000003</v>
    <v>102.91</v>
    <v>92.58</v>
    <v>92.88</v>
    <v>126.87</v>
    <v>131.91999999999999</v>
    <v>116.31</v>
    <v>148.07</v>
    <v>148.11000000000001</v>
    <v>148.52000000000001</v>
    <v>143.58000000000001</v>
    <v>136.52000000000001</v>
    <v>145.97999999999999</v>
    <v>135.13999999999999</v>
    <v>148.09</v>
    <v>160.02000000000001</v>
    <v>147.56</v>
    <v>165.24</v>
    <v>161.12</v>
    <v>170.14</v>
    <v>175.75</v>
    <v>177.52</v>
    <v>171.58</v>
    <v>136.01</v>
    <v>158.82</v>
    <v>153.74</v>
    <v>140.13999999999999</v>
    <v>160.11000000000001</v>
    <v>165.35</v>
    <v>148.88999999999999</v>
    <v>174.18</v>
    <v>169.24</v>
    <v>166.04</v>
    <v>169.34</v>
    <v>167.79</v>
    <v>183.69</v>
    <v>201.81</v>
    <v>203.51</v>
    <v>196.56</v>
    <v>188.56</v>
    <v>202.7</v>
    <v>225.51</v>
    <v>239.73</v>
    <v>249.87</v>
    <v>252.31</v>
    <v>236.13</v>
    <v>231.17</v>
    <v>241.77</v>
    <v>227.3</v>
    <v>234.69</v>
    <v>248.6</v>
    <v>260.02</v>
    <v>289.08999999999997</v>
    <v>278.94</v>
  </a>
  <a r="1" c="108">
    <v>114.47</v>
    <v>113.32</v>
    <v>118.66</v>
    <v>124.9</v>
    <v>128.02000000000001</v>
    <v>124.31</v>
    <v>123.62</v>
    <v>124.01</v>
    <v>132.77000000000001</v>
    <v>125.9</v>
    <v>124.37</v>
    <v>122.28</v>
    <v>125.13</v>
    <v>128.43</v>
    <v>130.88999999999999</v>
    <v>132.62</v>
    <v>146.63</v>
    <v>145.46</v>
    <v>148.88</v>
    <v>148.47</v>
    <v>154.22999999999999</v>
    <v>161.08000000000001</v>
    <v>160.80000000000001</v>
    <v>150.69</v>
    <v>160.47</v>
    <v>157.9</v>
    <v>152.19</v>
    <v>148.51</v>
    <v>151.15</v>
    <v>151.6</v>
    <v>159.41999999999999</v>
    <v>147.27000000000001</v>
    <v>140.94</v>
    <v>143.16</v>
    <v>159.44999999999999</v>
    <v>151.86000000000001</v>
    <v>162.79</v>
    <v>172.02</v>
    <v>175.65</v>
    <v>184.34</v>
    <v>175.5</v>
    <v>191.54</v>
    <v>195.22</v>
    <v>197.97</v>
    <v>192.97</v>
    <v>186.9</v>
    <v>196.44</v>
    <v>201.94</v>
    <v>211.29</v>
    <v>189.25</v>
    <v>169.85</v>
    <v>178.29</v>
    <v>202.9</v>
    <v>196.95</v>
    <v>210.01</v>
    <v>205.53</v>
    <v>208.82</v>
    <v>182.48</v>
    <v>208.19</v>
    <v>210.68</v>
    <v>202.94</v>
    <v>220.64</v>
    <v>228.88</v>
    <v>258.86</v>
    <v>261.36</v>
    <v>230.02</v>
    <v>206.08</v>
    <v>220.72</v>
    <v>232.46</v>
    <v>242.28</v>
    <v>225.84</v>
    <v>237.49</v>
    <v>233.96</v>
    <v>222.3</v>
    <v>236.22</v>
    <v>214.86</v>
    <v>211.07</v>
    <v>197.39</v>
    <v>206.94</v>
    <v>206.83</v>
    <v>200.94</v>
    <v>218.21</v>
    <v>246.16</v>
    <v>244.58</v>
    <v>254.19</v>
    <v>234.36</v>
    <v>232.38</v>
    <v>231.6</v>
    <v>218.85</v>
    <v>235.5</v>
    <v>211.33</v>
    <v>206.76</v>
    <v>208.96</v>
    <v>235.89</v>
    <v>246.3</v>
    <v>241.2</v>
    <v>246.3</v>
    <v>272.61</v>
    <v>275</v>
    <v>251.14</v>
    <v>255.29</v>
    <v>262.14</v>
    <v>282.27999999999997</v>
    <v>292.11</v>
    <v>294.52999999999997</v>
    <v>302.19</v>
    <v>322</v>
    <v>313.24</v>
  </a>
  <a r="1" c="85">
    <v>1737.74</v>
    <v>1912.05</v>
    <v>2034.04</v>
    <v>2080.39</v>
    <v>2178</v>
    <v>2108.92</v>
    <v>2027.09</v>
    <v>2028.72</v>
    <v>1951.55</v>
    <v>1984</v>
    <v>1874.58</v>
    <v>1891.88</v>
    <v>1722.42</v>
    <v>1832.81</v>
    <v>1697.04</v>
    <v>1744.91</v>
    <v>1854.99</v>
    <v>1656.22</v>
    <v>1874.71</v>
    <v>1886.61</v>
    <v>1966.41</v>
    <v>1962.61</v>
    <v>2048.77</v>
    <v>1904.03</v>
    <v>2053.73</v>
    <v>1830.55</v>
    <v>1695.66</v>
    <v>1345.32</v>
    <v>1480.57</v>
    <v>1639.42</v>
    <v>1592.34</v>
    <v>1662.13</v>
    <v>1910.45</v>
    <v>1710.68</v>
    <v>1622.5</v>
    <v>2028.45</v>
    <v>2227.27</v>
    <v>1944.33</v>
    <v>2328.5100000000002</v>
    <v>2329.84</v>
    <v>2466.08</v>
    <v>2361.5500000000002</v>
    <v>2188.09</v>
    <v>2178.2600000000002</v>
    <v>2299.67</v>
    <v>2373.87</v>
    <v>2420.7800000000002</v>
    <v>2101.85</v>
    <v>2399.23</v>
    <v>2456.13</v>
    <v>2172.25</v>
    <v>2348.4499999999998</v>
    <v>2210.31</v>
    <v>2243.56</v>
    <v>1748.99</v>
    <v>1935.69</v>
    <v>1875.81</v>
    <v>1643.21</v>
    <v>1869.48</v>
    <v>2079.4499999999998</v>
    <v>2015.28</v>
    <v>2434.1</v>
    <v>2524</v>
    <v>2652.41</v>
    <v>2686.31</v>
    <v>2508.77</v>
    <v>2700.33</v>
    <v>2970.8</v>
    <v>3105.03</v>
    <v>3083.95</v>
    <v>2789.56</v>
    <v>3125.7</v>
    <v>3547.22</v>
    <v>3507.47</v>
    <v>3468.83</v>
    <v>3627.88</v>
    <v>3452.03</v>
    <v>3776.35</v>
    <v>3961.5</v>
    <v>3715.01</v>
    <v>3909.23</v>
    <v>4212.12</v>
    <v>4676.25</v>
    <v>5201.9799999999996</v>
    <v>4968.42</v>
  </a>
  <a r="1" c="108">
    <v>67.34</v>
    <v>82.48</v>
    <v>93.43</v>
    <v>88.3</v>
    <v>96.18</v>
    <v>90.64</v>
    <v>97.95</v>
    <v>89.32</v>
    <v>97.42</v>
    <v>94.55</v>
    <v>101.99</v>
    <v>86.51</v>
    <v>101.43</v>
    <v>96.15</v>
    <v>114.61</v>
    <v>123.01</v>
    <v>128.69999999999999</v>
    <v>134.12</v>
    <v>129.34</v>
    <v>138.99</v>
    <v>148.91999999999999</v>
    <v>147.49</v>
    <v>158.08000000000001</v>
    <v>168.59</v>
    <v>165.59</v>
    <v>167.5</v>
    <v>182.36</v>
    <v>186.19</v>
    <v>196.01</v>
    <v>167.34</v>
    <v>166.78</v>
    <v>148.34</v>
    <v>127.06</v>
    <v>100.6</v>
    <v>109.4</v>
    <v>98.91</v>
    <v>123.01</v>
    <v>126.54</v>
    <v>119.32</v>
    <v>144.44999999999999</v>
    <v>107.33</v>
    <v>123.99</v>
    <v>130.07</v>
    <v>110.15</v>
    <v>108.72</v>
    <v>121.34</v>
    <v>120.85</v>
    <v>138.87</v>
    <v>126.16</v>
    <v>107.98</v>
    <v>60.19</v>
    <v>85.53</v>
    <v>83.28</v>
    <v>74.489999999999995</v>
    <v>72.430000000000007</v>
    <v>87.45</v>
    <v>71.81</v>
    <v>72.430000000000007</v>
    <v>100.5</v>
    <v>112.83</v>
    <v>99.53</v>
    <v>131.72999999999999</v>
    <v>125.37</v>
    <v>128.4</v>
    <v>131.87</v>
    <v>122.3</v>
    <v>98.33</v>
    <v>101.69</v>
    <v>84.75</v>
    <v>89.8</v>
    <v>81.010000000000005</v>
    <v>85.04</v>
    <v>85.45</v>
    <v>86.52</v>
    <v>79.739999999999995</v>
    <v>70.48</v>
    <v>66.099999999999994</v>
    <v>56.98</v>
    <v>63.48</v>
    <v>60.59</v>
    <v>63.03</v>
    <v>63.9</v>
    <v>83.66</v>
    <v>82.47</v>
    <v>103.64</v>
    <v>108.37</v>
    <v>111.91</v>
    <v>114.28</v>
    <v>98.7</v>
    <v>105.61</v>
    <v>108.98</v>
    <v>101.38</v>
    <v>92.41</v>
    <v>87.78</v>
    <v>84.42</v>
    <v>91.11</v>
    <v>94.43</v>
    <v>105.2</v>
    <v>102.23</v>
    <v>91.65</v>
    <v>94.88</v>
    <v>89.5</v>
    <v>82.82</v>
    <v>76.88</v>
    <v>95.88</v>
    <v>96.02</v>
    <v>94.38</v>
    <v>86.16</v>
  </a>
  <a r="1" c="108">
    <v>37.65</v>
    <v>37.35</v>
    <v>39.85</v>
    <v>40.92</v>
    <v>45.89</v>
    <v>44.36</v>
    <v>48.11</v>
    <v>46.98</v>
    <v>47.09</v>
    <v>43.57</v>
    <v>43.98</v>
    <v>45.56</v>
    <v>48.97</v>
    <v>51.3</v>
    <v>52.87</v>
    <v>55.05</v>
    <v>60.34</v>
    <v>59.31</v>
    <v>59.79</v>
    <v>64.72</v>
    <v>64.2</v>
    <v>68.03</v>
    <v>69.239999999999995</v>
    <v>66.97</v>
    <v>73.430000000000007</v>
    <v>68.59</v>
    <v>66.900000000000006</v>
    <v>65.739999999999995</v>
    <v>61.92</v>
    <v>61.84</v>
    <v>66.040000000000006</v>
    <v>67.540000000000006</v>
    <v>70.540000000000006</v>
    <v>64.790000000000006</v>
    <v>72.349999999999994</v>
    <v>67.459999999999994</v>
    <v>76.05</v>
    <v>79.44</v>
    <v>80.38</v>
    <v>78.5</v>
    <v>67.05</v>
    <v>74.67</v>
    <v>69.41</v>
    <v>71.11</v>
    <v>76.63</v>
    <v>75.75</v>
    <v>80.77</v>
    <v>85.31</v>
    <v>82.56</v>
    <v>77.069999999999993</v>
    <v>71.62</v>
    <v>76.66</v>
    <v>88.14</v>
    <v>88.37</v>
    <v>96.33</v>
    <v>100.42</v>
    <v>100.94</v>
    <v>102.09</v>
    <v>116.9</v>
    <v>118.49</v>
    <v>120.17</v>
    <v>122.07</v>
    <v>127.14</v>
    <v>133.63999999999999</v>
    <v>138.13</v>
    <v>147.81</v>
    <v>153.22999999999999</v>
    <v>175.47</v>
    <v>157.53</v>
    <v>157.49</v>
    <v>150.9</v>
    <v>159.65</v>
    <v>139.32</v>
    <v>130.36000000000001</v>
    <v>132.33000000000001</v>
    <v>119.27</v>
    <v>127.56</v>
    <v>118.77</v>
    <v>134.1</v>
    <v>128.25</v>
    <v>121.55</v>
    <v>138.35</v>
    <v>154.97999999999999</v>
    <v>149.65</v>
    <v>152.08000000000001</v>
    <v>141.97</v>
    <v>138.34</v>
    <v>135.43</v>
    <v>115.67</v>
    <v>120.25</v>
    <v>121.77</v>
    <v>121.07</v>
    <v>111.82</v>
    <v>103.37</v>
    <v>127.8</v>
    <v>139.03</v>
    <v>130.1</v>
    <v>137.36000000000001</v>
    <v>145.51</v>
    <v>137.04</v>
    <v>130.41</v>
    <v>129.63</v>
    <v>141.4</v>
    <v>142.91999999999999</v>
    <v>148.47999999999999</v>
    <v>130.31</v>
    <v>137.97</v>
    <v>134.34</v>
  </a>
  <a r="1" c="108">
    <v>16.760000000000002</v>
    <v>17.190000000000001</v>
    <v>18.71</v>
    <v>18.39</v>
    <v>18.760000000000002</v>
    <v>19.489999999999998</v>
    <v>21.18</v>
    <v>21.37</v>
    <v>20.04</v>
    <v>18.600000000000001</v>
    <v>18.86</v>
    <v>18.38</v>
    <v>21.51</v>
    <v>22.05</v>
    <v>23.55</v>
    <v>22.67</v>
    <v>22.67</v>
    <v>24.53</v>
    <v>24.42</v>
    <v>25.82</v>
    <v>27.33</v>
    <v>30.23</v>
    <v>34.130000000000003</v>
    <v>33.25</v>
    <v>31.83</v>
    <v>28.07</v>
    <v>29.49</v>
    <v>30.36</v>
    <v>30.25</v>
    <v>28.75</v>
    <v>28.49</v>
    <v>27.95</v>
    <v>24.77</v>
    <v>24.57</v>
    <v>26.52</v>
    <v>25.99</v>
    <v>27.81</v>
    <v>27</v>
    <v>27.96</v>
    <v>31.46</v>
    <v>31</v>
    <v>31.62</v>
    <v>31.51</v>
    <v>33.799999999999997</v>
    <v>36.549999999999997</v>
    <v>39.24</v>
    <v>39.65</v>
    <v>38.799999999999997</v>
    <v>44.65</v>
    <v>40.200000000000003</v>
    <v>22.32</v>
    <v>28.27</v>
    <v>33.97</v>
    <v>34.03</v>
    <v>43.6</v>
    <v>44.59</v>
    <v>46.29</v>
    <v>40.76</v>
    <v>43.63</v>
    <v>43.12</v>
    <v>43.5</v>
    <v>45.11</v>
    <v>52.44</v>
    <v>59.12</v>
    <v>57.79</v>
    <v>54.57</v>
    <v>54.87</v>
    <v>53.86</v>
    <v>45.92</v>
    <v>48.08</v>
    <v>50.03</v>
    <v>57.16</v>
    <v>52.69</v>
    <v>49.66</v>
    <v>41.9</v>
    <v>41.76</v>
    <v>45.26</v>
    <v>39.630000000000003</v>
    <v>43.62</v>
    <v>40.659999999999997</v>
    <v>37.5</v>
    <v>39.99</v>
    <v>44.78</v>
    <v>45.53</v>
    <v>56.89</v>
    <v>54.67</v>
    <v>58.28</v>
    <v>67.150000000000006</v>
    <v>66.08</v>
    <v>77.680000000000007</v>
    <v>84.39</v>
    <v>82.06</v>
    <v>74.05</v>
    <v>73.59</v>
    <v>88.42</v>
    <v>103.22</v>
    <v>104.56</v>
    <v>108.38</v>
    <v>120.62</v>
    <v>111.42</v>
    <v>117.32</v>
    <v>110.1</v>
    <v>132</v>
    <v>131.65</v>
    <v>143.53</v>
    <v>129.53</v>
    <v>135.27000000000001</v>
    <v>108.9</v>
  </a>
  <a r="1" c="108">
    <v>73.349999999999994</v>
    <v>77.81</v>
    <v>83.23</v>
    <v>82.97</v>
    <v>83.33</v>
    <v>81.489999999999995</v>
    <v>82.29</v>
    <v>86.13</v>
    <v>85</v>
    <v>79.819999999999993</v>
    <v>86.94</v>
    <v>85.11</v>
    <v>85.65</v>
    <v>85.1</v>
    <v>86.21</v>
    <v>82.12</v>
    <v>83.72</v>
    <v>82.9</v>
    <v>78.739999999999995</v>
    <v>72.38</v>
    <v>74.069999999999993</v>
    <v>67.19</v>
    <v>71.44</v>
    <v>72.83</v>
    <v>76.650000000000006</v>
    <v>76.23</v>
    <v>72.67</v>
    <v>73.66</v>
    <v>72.08</v>
    <v>76.27</v>
    <v>68.83</v>
    <v>69.319999999999993</v>
    <v>68.02</v>
    <v>74.319999999999993</v>
    <v>76.97</v>
    <v>73.239999999999995</v>
    <v>77.88</v>
    <v>75.7</v>
    <v>72.989999999999995</v>
    <v>80.03</v>
    <v>77.36</v>
    <v>81.95</v>
    <v>80.22</v>
    <v>76.06</v>
    <v>78.3</v>
    <v>77.19</v>
    <v>79.48</v>
    <v>81.02</v>
    <v>75.31</v>
    <v>69.28</v>
    <v>54.9</v>
    <v>57.03</v>
    <v>54.79</v>
    <v>54.6</v>
    <v>53.73</v>
    <v>54.09</v>
    <v>49.5</v>
    <v>47.2</v>
    <v>63</v>
    <v>62.37</v>
    <v>62.38</v>
    <v>68.73</v>
    <v>74.150000000000006</v>
    <v>82.26</v>
    <v>82.24</v>
    <v>79.989999999999995</v>
    <v>72.819999999999993</v>
    <v>73.22</v>
    <v>72.459999999999994</v>
    <v>68.08</v>
    <v>67.31</v>
    <v>73.27</v>
    <v>75.36</v>
    <v>83.89</v>
    <v>84.88</v>
    <v>76.13</v>
    <v>74.61</v>
    <v>63.61</v>
    <v>69.84</v>
    <v>66.900000000000006</v>
    <v>63.09</v>
    <v>72.75</v>
    <v>79.760000000000005</v>
    <v>81.569999999999993</v>
    <v>85.99</v>
    <v>90.57</v>
    <v>94.34</v>
    <v>90.57</v>
    <v>88.19</v>
    <v>95.15</v>
    <v>84.62</v>
    <v>81.010000000000005</v>
    <v>74.48</v>
    <v>74.91</v>
    <v>80.63</v>
    <v>86.51</v>
    <v>90.38</v>
    <v>88.39</v>
    <v>96.76</v>
    <v>92.84</v>
    <v>92.96</v>
    <v>89.7</v>
    <v>98.04</v>
    <v>100.43</v>
    <v>103.39</v>
    <v>101</v>
    <v>104.82</v>
    <v>86.04</v>
  </a>
  <a r="1" c="108">
    <v>62.24</v>
    <v>67.7</v>
    <v>76.540000000000006</v>
    <v>77.72</v>
    <v>72.510000000000005</v>
    <v>75.81</v>
    <v>82.76</v>
    <v>81.95</v>
    <v>88.77</v>
    <v>83.46</v>
    <v>95.56</v>
    <v>92.74</v>
    <v>95.66</v>
    <v>96.66</v>
    <v>92.76</v>
    <v>102.26</v>
    <v>105.43</v>
    <v>107.46</v>
    <v>113.95</v>
    <v>117.49</v>
    <v>124.71</v>
    <v>135.80000000000001</v>
    <v>141.15</v>
    <v>157.58000000000001</v>
    <v>162.78</v>
    <v>154.63</v>
    <v>147.38</v>
    <v>144.36000000000001</v>
    <v>151.91</v>
    <v>135.66999999999999</v>
    <v>143.80000000000001</v>
    <v>138.85</v>
    <v>152.49</v>
    <v>121.32</v>
    <v>135.66999999999999</v>
    <v>127.07</v>
    <v>133.16</v>
    <v>137.34</v>
    <v>135.49</v>
    <v>139.41999999999999</v>
    <v>119.81</v>
    <v>136.29</v>
    <v>131.66999999999999</v>
    <v>119</v>
    <v>126.31</v>
    <v>137.80000000000001</v>
    <v>144.72999999999999</v>
    <v>147.68</v>
    <v>131.35</v>
    <v>124.24</v>
    <v>116.04</v>
    <v>116.38</v>
    <v>120.13</v>
    <v>126.5</v>
    <v>132.88</v>
    <v>142.31</v>
    <v>149.15</v>
    <v>157.05000000000001</v>
    <v>173.59</v>
    <v>182.02</v>
    <v>182.84</v>
    <v>215.88</v>
    <v>231.87</v>
    <v>228.11</v>
    <v>241.08</v>
    <v>217.63</v>
    <v>206.75</v>
    <v>210.87</v>
    <v>191.97</v>
    <v>204.01</v>
    <v>193.35</v>
    <v>206.74</v>
    <v>201.56</v>
    <v>187.58</v>
    <v>222.82</v>
    <v>210.54</v>
    <v>215.85</v>
    <v>178.76</v>
    <v>198.25</v>
    <v>184.71</v>
    <v>164.08</v>
    <v>216.46</v>
    <v>236.41</v>
    <v>239.56</v>
    <v>252.29</v>
    <v>239.55</v>
    <v>228.84</v>
    <v>218.8</v>
    <v>205.75</v>
    <v>246.05</v>
    <v>265.17</v>
    <v>281.13</v>
    <v>273</v>
    <v>226.05</v>
    <v>250.72</v>
    <v>295.67</v>
    <v>300.31</v>
    <v>333.96</v>
    <v>366.43</v>
    <v>334.57</v>
    <v>338.52</v>
    <v>333.1</v>
    <v>346.2</v>
    <v>356.1</v>
    <v>391.12</v>
    <v>376.2</v>
    <v>406.11</v>
    <v>362.76</v>
  </a>
  <a r="1" c="108">
    <v>64.545000000000002</v>
    <v>64.239999999999995</v>
    <v>66.11</v>
    <v>61.85</v>
    <v>76.75</v>
    <v>75.760000000000005</v>
    <v>76.319999999999993</v>
    <v>81.23</v>
    <v>85.4</v>
    <v>78.52</v>
    <v>79.239999999999995</v>
    <v>78.760000000000005</v>
    <v>83.43</v>
    <v>86.5</v>
    <v>89.52</v>
    <v>94.82</v>
    <v>113.33</v>
    <v>105.72</v>
    <v>116.74</v>
    <v>121.5</v>
    <v>118.06</v>
    <v>119.6</v>
    <v>106.35</v>
    <v>105.06</v>
    <v>126.96</v>
    <v>123.7</v>
    <v>121.24</v>
    <v>117.98</v>
    <v>130.91</v>
    <v>141.02000000000001</v>
    <v>128.75</v>
    <v>113.41</v>
    <v>120.49</v>
    <v>90.98</v>
    <v>84.07</v>
    <v>78.91</v>
    <v>92.24</v>
    <v>95.78</v>
    <v>101.63</v>
    <v>94.65</v>
    <v>93.08</v>
    <v>101.26</v>
    <v>92.5</v>
    <v>93.68</v>
    <v>97.82</v>
    <v>96.4</v>
    <v>101.01</v>
    <v>107.51</v>
    <v>107.92</v>
    <v>101.37</v>
    <v>100.17</v>
    <v>114.26</v>
    <v>122.88</v>
    <v>132.05000000000001</v>
    <v>141.62</v>
    <v>139.47</v>
    <v>130.41</v>
    <v>119.83</v>
    <v>127.75</v>
    <v>143.6</v>
    <v>143.19999999999999</v>
    <v>133.97</v>
    <v>135.37</v>
    <v>142.08000000000001</v>
    <v>142.93</v>
    <v>143.83000000000001</v>
    <v>143.96</v>
    <v>145.21</v>
    <v>142.25</v>
    <v>140.25</v>
    <v>124.22</v>
    <v>131.9</v>
    <v>132.66</v>
    <v>130.09</v>
    <v>126.51</v>
    <v>118.05</v>
    <v>138.65</v>
    <v>121.65</v>
    <v>131.22999999999999</v>
    <v>126.87</v>
    <v>115.71</v>
    <v>125.96</v>
    <v>130.78</v>
    <v>122.18</v>
    <v>128.68</v>
    <v>110.94</v>
    <v>120.45</v>
    <v>127.28</v>
    <v>128</v>
    <v>129.69999999999999</v>
    <v>136.35</v>
    <v>119.98</v>
    <v>120.4</v>
    <v>123.79</v>
    <v>138.01</v>
    <v>136.81</v>
    <v>137.58000000000001</v>
    <v>139.47999999999999</v>
    <v>132.66999999999999</v>
    <v>126.82</v>
    <v>132.88</v>
    <v>139.33000000000001</v>
    <v>150.94</v>
    <v>151.82</v>
    <v>143.44</v>
    <v>150.85</v>
    <v>163.66999999999999</v>
    <v>146.30000000000001</v>
  </a>
  <a r="1" c="108">
    <v>41.4315</v>
    <v>41.225099999999998</v>
    <v>47.535699999999999</v>
    <v>44.537599999999998</v>
    <v>44.793199999999999</v>
    <v>45.3142</v>
    <v>46.002200000000002</v>
    <v>46.493699999999997</v>
    <v>41.618299999999998</v>
    <v>40.979399999999998</v>
    <v>41.814900000000002</v>
    <v>42.1982</v>
    <v>43.8889</v>
    <v>47.958300000000001</v>
    <v>50.317399999999999</v>
    <v>49.639200000000002</v>
    <v>50.435400000000001</v>
    <v>52.411099999999998</v>
    <v>51.546100000000003</v>
    <v>50.877699999999997</v>
    <v>51.9</v>
    <v>54.720999999999997</v>
    <v>62.78</v>
    <v>63.24</v>
    <v>62.66</v>
    <v>56.58</v>
    <v>58.94</v>
    <v>52.89</v>
    <v>51.74</v>
    <v>52.5</v>
    <v>52.27</v>
    <v>51.67</v>
    <v>46.69</v>
    <v>42.98</v>
    <v>42.73</v>
    <v>39.15</v>
    <v>47.42</v>
    <v>47.98</v>
    <v>49.09</v>
    <v>52.03</v>
    <v>49.66</v>
    <v>48.46</v>
    <v>47.57</v>
    <v>51</v>
    <v>55.85</v>
    <v>59.6</v>
    <v>59.65</v>
    <v>55.79</v>
    <v>66.36</v>
    <v>60.34</v>
    <v>38.200000000000003</v>
    <v>50.07</v>
    <v>60.46</v>
    <v>61.62</v>
    <v>72.349999999999994</v>
    <v>74.819999999999993</v>
    <v>81.680000000000007</v>
    <v>70.23</v>
    <v>75.86</v>
    <v>76.23</v>
    <v>83.15</v>
    <v>82.97</v>
    <v>101.23</v>
    <v>103.6</v>
    <v>99.01</v>
    <v>99.35</v>
    <v>105.15</v>
    <v>107.31</v>
    <v>93.68</v>
    <v>99.93</v>
    <v>105.05</v>
    <v>116.16</v>
    <v>96.11</v>
    <v>89.88</v>
    <v>81.17</v>
    <v>76.489999999999995</v>
    <v>80.25</v>
    <v>70.569999999999993</v>
    <v>85</v>
    <v>77.45</v>
    <v>74.55</v>
    <v>80.7</v>
    <v>87.83</v>
    <v>90.5</v>
    <v>102.4</v>
    <v>96.74</v>
    <v>105.11</v>
    <v>112.81</v>
    <v>107.12</v>
    <v>125.31</v>
    <v>126.83</v>
    <v>119.09</v>
    <v>112.23</v>
    <v>106.68</v>
    <v>127.92</v>
    <v>149.04</v>
    <v>149.85</v>
    <v>158.51</v>
    <v>171.98</v>
    <v>151.62</v>
    <v>160.35</v>
    <v>149.87</v>
    <v>176.93</v>
    <v>182.06</v>
    <v>187.48</v>
    <v>170.3</v>
    <v>174.39</v>
    <v>136.37</v>
  </a>
  <a r="1" c="108">
    <v>26.39</v>
    <v>28.2</v>
    <v>31.45</v>
    <v>30.71</v>
    <v>32.64</v>
    <v>30.94</v>
    <v>36.479999999999997</v>
    <v>35.479999999999997</v>
    <v>34.31</v>
    <v>30.88</v>
    <v>31.65</v>
    <v>31.62</v>
    <v>32.950000000000003</v>
    <v>33.78</v>
    <v>33.99</v>
    <v>37.020000000000003</v>
    <v>37.25</v>
    <v>38.21</v>
    <v>38.130000000000003</v>
    <v>36.770000000000003</v>
    <v>39.01</v>
    <v>39.82</v>
    <v>42.91</v>
    <v>43.94</v>
    <v>44.66</v>
    <v>41.12</v>
    <v>40.44</v>
    <v>37.869999999999997</v>
    <v>37.270000000000003</v>
    <v>37.42</v>
    <v>40.33</v>
    <v>37.97</v>
    <v>36.6</v>
    <v>30</v>
    <v>31.69</v>
    <v>29.24</v>
    <v>32.409999999999997</v>
    <v>37.56</v>
    <v>39.31</v>
    <v>39.06</v>
    <v>34.92</v>
    <v>39.24</v>
    <v>40.770000000000003</v>
    <v>40.729999999999997</v>
    <v>41.68</v>
    <v>46.25</v>
    <v>46.55</v>
    <v>47.99</v>
    <v>47.52</v>
    <v>41.32</v>
    <v>34.57</v>
    <v>41.04</v>
    <v>46.65</v>
    <v>50.21</v>
    <v>57.16</v>
    <v>58.3</v>
    <v>55.13</v>
    <v>53.6</v>
    <v>53.67</v>
    <v>54.93</v>
    <v>54.31</v>
    <v>53.22</v>
    <v>59.9</v>
    <v>63.88</v>
    <v>60.31</v>
    <v>58.91</v>
    <v>59.71</v>
    <v>60.72</v>
    <v>55.55</v>
    <v>65.55</v>
    <v>65.900000000000006</v>
    <v>70.22</v>
    <v>63.33</v>
    <v>56.04</v>
    <v>51</v>
    <v>52.69</v>
    <v>56.69</v>
    <v>50.6</v>
    <v>55.38</v>
    <v>50.87</v>
    <v>46.69</v>
    <v>46.27</v>
    <v>50.78</v>
    <v>46.67</v>
    <v>53.2</v>
    <v>52.43</v>
    <v>49.72</v>
    <v>53.51</v>
    <v>48.32</v>
    <v>57.38</v>
    <v>60.68</v>
    <v>59.01</v>
    <v>53.45</v>
    <v>52.09</v>
    <v>60.55</v>
    <v>66.98</v>
    <v>67.290000000000006</v>
    <v>76.760000000000005</v>
    <v>78.88</v>
    <v>68.45</v>
    <v>69.92</v>
    <v>66.67</v>
    <v>77.849999999999994</v>
    <v>79.56</v>
    <v>83.94</v>
    <v>79.91</v>
    <v>80.56</v>
    <v>72.569999999999993</v>
  </a>
  <a r="1" c="108">
    <v>112.64</v>
    <v>110.37</v>
    <v>124.72</v>
    <v>133.68</v>
    <v>134.86000000000001</v>
    <v>134.1</v>
    <v>129.53</v>
    <v>120.53</v>
    <v>123.22</v>
    <v>120.71</v>
    <v>123.02</v>
    <v>106.38</v>
    <v>112.63</v>
    <v>125.6</v>
    <v>124.45</v>
    <v>120.76</v>
    <v>113.66</v>
    <v>122.08</v>
    <v>110.83</v>
    <v>108.13</v>
    <v>110.94</v>
    <v>102.7</v>
    <v>108.35</v>
    <v>113.35</v>
    <v>121.5</v>
    <v>114.2</v>
    <v>118.41</v>
    <v>114.2</v>
    <v>114.98</v>
    <v>111.44</v>
    <v>122.1</v>
    <v>130.16</v>
    <v>127.84</v>
    <v>121.56</v>
    <v>137.99</v>
    <v>116.56</v>
    <v>132.53</v>
    <v>138.83000000000001</v>
    <v>133.77000000000001</v>
    <v>126.87</v>
    <v>119.55</v>
    <v>130.38999999999999</v>
    <v>150.86000000000001</v>
    <v>144.58000000000001</v>
    <v>148.75</v>
    <v>137.46</v>
    <v>139.49</v>
    <v>143.46</v>
    <v>137.11000000000001</v>
    <v>123.74</v>
    <v>99.08</v>
    <v>105.69</v>
    <v>105.45</v>
    <v>92.89</v>
    <v>109.9</v>
    <v>110.35</v>
    <v>107.02</v>
    <v>109.55</v>
    <v>130.58000000000001</v>
    <v>137.5</v>
    <v>124.68</v>
    <v>125.33</v>
    <v>133.38999999999999</v>
    <v>148.41</v>
    <v>159.63</v>
    <v>146.43</v>
    <v>160.41</v>
    <v>155.76</v>
    <v>138.37</v>
    <v>124.1</v>
    <v>118.73</v>
    <v>129.66</v>
    <v>130.06</v>
    <v>143.93</v>
    <v>144.94999999999999</v>
    <v>122.53</v>
    <v>124.61</v>
    <v>100.71</v>
    <v>112.47</v>
    <v>97.84</v>
    <v>88.18</v>
    <v>115.87</v>
    <v>130.85</v>
    <v>140.88999999999999</v>
    <v>148.21</v>
    <v>133.57</v>
    <v>127.1</v>
    <v>150.35</v>
    <v>132.13</v>
    <v>157.77000000000001</v>
    <v>138.96</v>
    <v>134.69999999999999</v>
    <v>125.73</v>
    <v>125.89</v>
    <v>137.47999999999999</v>
    <v>152.44</v>
    <v>158.81</v>
    <v>167.06</v>
    <v>182.46</v>
    <v>170.43</v>
    <v>189.8</v>
    <v>184.93</v>
    <v>213.76</v>
    <v>237.97</v>
    <v>229.01</v>
    <v>204.31</v>
    <v>205</v>
    <v>179.42</v>
  </a>
  <a r="1" c="108">
    <v>30.49</v>
    <v>31.35</v>
    <v>32.33</v>
    <v>30.37</v>
    <v>32.53</v>
    <v>31.19</v>
    <v>29.92</v>
    <v>32.380000000000003</v>
    <v>34.53</v>
    <v>35.79</v>
    <v>35.340000000000003</v>
    <v>34.950000000000003</v>
    <v>35.729999999999997</v>
    <v>36.85</v>
    <v>37.9</v>
    <v>38.92</v>
    <v>41.14</v>
    <v>42.42</v>
    <v>42.98</v>
    <v>44.82</v>
    <v>43.51</v>
    <v>46.7</v>
    <v>48.65</v>
    <v>50.28</v>
    <v>55.23</v>
    <v>59.81</v>
    <v>61.42</v>
    <v>64.56</v>
    <v>71.59</v>
    <v>70.599999999999994</v>
    <v>73.62</v>
    <v>81.459999999999994</v>
    <v>83.39</v>
    <v>73.17</v>
    <v>65.260000000000005</v>
    <v>65.62</v>
    <v>68.63</v>
    <v>74.650000000000006</v>
    <v>75.19</v>
    <v>81.5</v>
    <v>74.400000000000006</v>
    <v>70.150000000000006</v>
    <v>73.38</v>
    <v>63.34</v>
    <v>65.98</v>
    <v>65.03</v>
    <v>66.38</v>
    <v>67.92</v>
    <v>67.209999999999994</v>
    <v>69.98</v>
    <v>57.11</v>
    <v>69.430000000000007</v>
    <v>77.25</v>
    <v>73.33</v>
    <v>70.28</v>
    <v>83.68</v>
    <v>75.97</v>
    <v>70.739999999999995</v>
    <v>79.540000000000006</v>
    <v>82.95</v>
    <v>78.58</v>
    <v>81.12</v>
    <v>77.62</v>
    <v>86.82</v>
    <v>80.959999999999994</v>
    <v>86.96</v>
    <v>83.85</v>
    <v>73.31</v>
    <v>69.7</v>
    <v>69.17</v>
    <v>70.17</v>
    <v>84.86</v>
    <v>75.709999999999994</v>
    <v>83.41</v>
    <v>83.7</v>
    <v>80.81</v>
    <v>75.05</v>
    <v>69.56</v>
    <v>74.180000000000007</v>
    <v>75.819999999999993</v>
    <v>70.88</v>
    <v>80.400000000000006</v>
    <v>79.13</v>
    <v>74.819999999999993</v>
    <v>82.13</v>
    <v>75.709999999999994</v>
    <v>77.72</v>
    <v>75.680000000000007</v>
    <v>73.38</v>
    <v>75.13</v>
    <v>77.09</v>
    <v>72.510000000000005</v>
    <v>74.48</v>
    <v>73.23</v>
    <v>100.06</v>
    <v>106.16</v>
    <v>106.66</v>
    <v>114.15</v>
    <v>118.68</v>
    <v>122.38</v>
    <v>139.63</v>
    <v>139.71</v>
    <v>145.44999999999999</v>
    <v>167.41</v>
    <v>156.78</v>
    <v>166.8</v>
    <v>197.57</v>
    <v>197.37</v>
  </a>
  <a r="1" c="108">
    <v>63.06</v>
    <v>63.88</v>
    <v>66.3</v>
    <v>62.25</v>
    <v>67.83</v>
    <v>63.34</v>
    <v>61.56</v>
    <v>61.64</v>
    <v>61.32</v>
    <v>64.790000000000006</v>
    <v>73.3</v>
    <v>72.72</v>
    <v>73.28</v>
    <v>74.680000000000007</v>
    <v>83.67</v>
    <v>85.19</v>
    <v>88.93</v>
    <v>90.44</v>
    <v>83.88</v>
    <v>82.09</v>
    <v>78.78</v>
    <v>82.27</v>
    <v>84.32</v>
    <v>96.02</v>
    <v>95.85</v>
    <v>92.19</v>
    <v>85.25</v>
    <v>92.86</v>
    <v>87.41</v>
    <v>107.06</v>
    <v>106.94</v>
    <v>116.04</v>
    <v>111.19</v>
    <v>106.55</v>
    <v>110.54</v>
    <v>99.86</v>
    <v>104.93</v>
    <v>112.11</v>
    <v>121.47</v>
    <v>117.6</v>
    <v>116.32</v>
    <v>121.73</v>
    <v>121.56</v>
    <v>120.98</v>
    <v>118.22</v>
    <v>112.27</v>
    <v>118.44</v>
    <v>109.01</v>
    <v>116.43</v>
    <v>97.5</v>
    <v>54.46</v>
    <v>73.790000000000006</v>
    <v>76.86</v>
    <v>75.77</v>
    <v>75.900000000000006</v>
    <v>86.67</v>
    <v>100.74</v>
    <v>91.92</v>
    <v>107.98</v>
    <v>119.12</v>
    <v>116.89</v>
    <v>137.33000000000001</v>
    <v>142</v>
    <v>146.72</v>
    <v>143.22999999999999</v>
    <v>145.99</v>
    <v>145.88</v>
    <v>150.65</v>
    <v>151.47</v>
    <v>144.13999999999999</v>
    <v>137.94999999999999</v>
    <v>150.63999999999999</v>
    <v>139.87</v>
    <v>145.22</v>
    <v>132.94999999999999</v>
    <v>131.72999999999999</v>
    <v>125</v>
    <v>113.12</v>
    <v>124.49</v>
    <v>123.71</v>
    <v>126.32</v>
    <v>143.13999999999999</v>
    <v>146.99</v>
    <v>138.33000000000001</v>
    <v>147.97</v>
    <v>142.99</v>
    <v>155.16</v>
    <v>151.93</v>
    <v>158.52000000000001</v>
    <v>167.08</v>
    <v>168.92</v>
    <v>155.51</v>
    <v>143.22</v>
    <v>145.53</v>
    <v>156.47</v>
    <v>164.3</v>
    <v>162.58000000000001</v>
    <v>170.71</v>
    <v>167.15</v>
    <v>153.41</v>
    <v>150.38999999999999</v>
    <v>151.32</v>
    <v>146.29</v>
    <v>158.15</v>
    <v>164.13</v>
    <v>160.02000000000001</v>
    <v>176.27</v>
    <v>186.69</v>
  </a>
  <a r="1" c="108">
    <v>116.21</v>
    <v>114.14</v>
    <v>127.08</v>
    <v>128.86000000000001</v>
    <v>125.63</v>
    <v>131.9</v>
    <v>142.13</v>
    <v>140.13</v>
    <v>136.29</v>
    <v>120.48</v>
    <v>123.88</v>
    <v>125.78</v>
    <v>130.9</v>
    <v>139.03</v>
    <v>132.41</v>
    <v>126.6</v>
    <v>121.32</v>
    <v>123.02</v>
    <v>120.91</v>
    <v>120.6</v>
    <v>122.88</v>
    <v>121.18</v>
    <v>125.38</v>
    <v>130.03</v>
    <v>123.71</v>
    <v>118.87</v>
    <v>123.22</v>
    <v>121.41</v>
    <v>121.77</v>
    <v>125.42</v>
    <v>125.53</v>
    <v>130.44999999999999</v>
    <v>123.09</v>
    <v>120.76</v>
    <v>131.19999999999999</v>
    <v>112.55</v>
    <v>131.87</v>
    <v>132.69</v>
    <v>133.88</v>
    <v>137.62</v>
    <v>130.83000000000001</v>
    <v>129</v>
    <v>132.94999999999999</v>
    <v>128.41999999999999</v>
    <v>129.66</v>
    <v>137.19999999999999</v>
    <v>138.54</v>
    <v>137.86000000000001</v>
    <v>143.35</v>
    <v>128.94</v>
    <v>92.23</v>
    <v>97.18</v>
    <v>85.98</v>
    <v>90.38</v>
    <v>89.09</v>
    <v>86.87</v>
    <v>80.3</v>
    <v>72.41</v>
    <v>98.16</v>
    <v>94.53</v>
    <v>91.27</v>
    <v>99.13</v>
    <v>101.26</v>
    <v>109.35</v>
    <v>117.56</v>
    <v>114.59</v>
    <v>117.38</v>
    <v>112.99</v>
    <v>108.35</v>
    <v>113.64</v>
    <v>107.84</v>
    <v>115.18</v>
    <v>112.08</v>
    <v>122.31</v>
    <v>128.80000000000001</v>
    <v>117.6</v>
    <v>111.18</v>
    <v>88.98</v>
    <v>91.16</v>
    <v>79.430000000000007</v>
    <v>74.97</v>
    <v>72.7</v>
    <v>72.08</v>
    <v>67.58</v>
    <v>74.540000000000006</v>
    <v>65.48</v>
    <v>54.12</v>
    <v>53.36</v>
    <v>48.67</v>
    <v>57.59</v>
    <v>66.63</v>
    <v>66.77</v>
    <v>59.48</v>
    <v>53.57</v>
    <v>56.93</v>
    <v>70.17</v>
    <v>66.5</v>
    <v>64.72</v>
    <v>65.31</v>
    <v>61.89</v>
    <v>60.67</v>
    <v>61.56</v>
    <v>71.31</v>
    <v>75.22</v>
    <v>80.459999999999994</v>
    <v>80.56</v>
    <v>81.99</v>
    <v>74.36</v>
  </a>
  <a r="1" c="108">
    <v>22.504999999999999</v>
    <v>20.916599999999999</v>
    <v>22.23</v>
    <v>24.0366</v>
    <v>25</v>
    <v>26.785</v>
    <v>26.771599999999999</v>
    <v>25.648299999999999</v>
    <v>24.468299999999999</v>
    <v>24.0566</v>
    <v>22.375</v>
    <v>22.17</v>
    <v>21.3</v>
    <v>20.72</v>
    <v>23.085000000000001</v>
    <v>22.69</v>
    <v>25.28</v>
    <v>24.84</v>
    <v>26.375</v>
    <v>27.91</v>
    <v>27.625</v>
    <v>28.965</v>
    <v>31.335000000000001</v>
    <v>31.645</v>
    <v>34.115000000000002</v>
    <v>31.684999999999999</v>
    <v>28.605</v>
    <v>27.5</v>
    <v>25.58</v>
    <v>28.65</v>
    <v>30.01</v>
    <v>30.445</v>
    <v>29.14</v>
    <v>26.425000000000001</v>
    <v>29.84</v>
    <v>24.61</v>
    <v>28.62</v>
    <v>31.914999999999999</v>
    <v>27.29</v>
    <v>29.8</v>
    <v>30.93</v>
    <v>31.914999999999999</v>
    <v>32.234999999999999</v>
    <v>29.335000000000001</v>
    <v>29.03</v>
    <v>28.065000000000001</v>
    <v>29.91</v>
    <v>31.774999999999999</v>
    <v>33.299999999999997</v>
    <v>31.204999999999998</v>
    <v>28.13</v>
    <v>30.905000000000001</v>
    <v>35.954999999999998</v>
    <v>34.659999999999997</v>
    <v>39.24</v>
    <v>41.93</v>
    <v>40.1</v>
    <v>38.284999999999997</v>
    <v>42.39</v>
    <v>46.24</v>
    <v>43.414999999999999</v>
    <v>43.87</v>
    <v>45.545000000000002</v>
    <v>48.524999999999999</v>
    <v>47.134999999999998</v>
    <v>45.674999999999997</v>
    <v>47.16</v>
    <v>48.784999999999997</v>
    <v>44.414999999999999</v>
    <v>42.5</v>
    <v>41.89</v>
    <v>48.02</v>
    <v>43.36</v>
    <v>42.2</v>
    <v>39.950000000000003</v>
    <v>42.84</v>
    <v>44.56</v>
    <v>46.35</v>
    <v>49.81</v>
    <v>44.414999999999999</v>
    <v>43.48</v>
    <v>46.86</v>
    <v>51.43</v>
    <v>50.765000000000001</v>
    <v>52.04</v>
    <v>50.88</v>
    <v>54.01</v>
    <v>56</v>
    <v>58.62</v>
    <v>57.44</v>
    <v>57.49</v>
    <v>57.41</v>
    <v>52.95</v>
    <v>51.1</v>
    <v>55.15</v>
    <v>57.61</v>
    <v>55.02</v>
    <v>59.1</v>
    <v>59.28</v>
    <v>53.45</v>
    <v>51.92</v>
    <v>49.95</v>
    <v>51.45</v>
    <v>47.13</v>
    <v>52.17</v>
    <v>52.68</v>
    <v>55.13</v>
    <v>52.56</v>
  </a>
  <a r="1" c="108">
    <v>65.67</v>
    <v>66.53</v>
    <v>71.45</v>
    <v>75.17</v>
    <v>77.17</v>
    <v>81.41</v>
    <v>86.36</v>
    <v>82.82</v>
    <v>84.63</v>
    <v>81.44</v>
    <v>87.46</v>
    <v>91.9</v>
    <v>91.92</v>
    <v>97.44</v>
    <v>98.19</v>
    <v>105.51</v>
    <v>108.77</v>
    <v>111.16</v>
    <v>108.31</v>
    <v>108.35</v>
    <v>93.64</v>
    <v>93.78</v>
    <v>98.46</v>
    <v>98.49</v>
    <v>105.82</v>
    <v>103.05</v>
    <v>100.3</v>
    <v>101.2</v>
    <v>106.53</v>
    <v>109.94</v>
    <v>107.72</v>
    <v>109.98</v>
    <v>107.91</v>
    <v>94.11</v>
    <v>88.57</v>
    <v>83.27</v>
    <v>87.35</v>
    <v>86.55</v>
    <v>89.92</v>
    <v>96.38</v>
    <v>95.91</v>
    <v>101.81</v>
    <v>102.08</v>
    <v>102.37</v>
    <v>107.03</v>
    <v>101.25</v>
    <v>106.55</v>
    <v>106.79</v>
    <v>110.67</v>
    <v>106.06</v>
    <v>80.3</v>
    <v>110.11</v>
    <v>118.28</v>
    <v>113.96</v>
    <v>127.07</v>
    <v>111.24</v>
    <v>114.49</v>
    <v>122.14</v>
    <v>123.98</v>
    <v>119.17</v>
    <v>129.15</v>
    <v>115.59</v>
    <v>128.34</v>
    <v>131.88</v>
    <v>131.66999999999999</v>
    <v>131.97</v>
    <v>141.80000000000001</v>
    <v>152.83000000000001</v>
    <v>145.31</v>
    <v>146.78</v>
    <v>148.68</v>
    <v>173.01</v>
    <v>135.02000000000001</v>
    <v>131.27000000000001</v>
    <v>136.86000000000001</v>
    <v>133.84</v>
    <v>141.02000000000001</v>
    <v>132.97999999999999</v>
    <v>136.57</v>
    <v>125.31</v>
    <v>122.69</v>
    <v>143.65</v>
    <v>151.83000000000001</v>
    <v>156.44</v>
    <v>148.47999999999999</v>
    <v>138.36000000000001</v>
    <v>141.47999999999999</v>
    <v>138.81</v>
    <v>132.65</v>
    <v>140.56</v>
    <v>135.21</v>
    <v>131.5</v>
    <v>121.86</v>
    <v>130.1</v>
    <v>137.22999999999999</v>
    <v>137.88</v>
    <v>128.43</v>
    <v>124.89</v>
    <v>133.11000000000001</v>
    <v>138.18</v>
    <v>141.97</v>
    <v>136.88</v>
    <v>142.30000000000001</v>
    <v>156.97</v>
    <v>155.25</v>
    <v>154.83000000000001</v>
    <v>162.66</v>
    <v>150.86000000000001</v>
  </a>
  <a r="1" c="108">
    <v>90.43</v>
    <v>99.36</v>
    <v>105.93</v>
    <v>105.76</v>
    <v>106.27</v>
    <v>105.47</v>
    <v>107.83</v>
    <v>108.31</v>
    <v>107.74</v>
    <v>104.52</v>
    <v>112.28</v>
    <v>116.7</v>
    <v>122.08</v>
    <v>118.62</v>
    <v>120.05</v>
    <v>113.13</v>
    <v>115.91</v>
    <v>113.17</v>
    <v>118.79</v>
    <v>112.79</v>
    <v>116.02</v>
    <v>125.82</v>
    <v>125.79</v>
    <v>135.34</v>
    <v>135.94999999999999</v>
    <v>131.05000000000001</v>
    <v>121.78</v>
    <v>103.86</v>
    <v>107.69</v>
    <v>105.74</v>
    <v>123.25</v>
    <v>126.36</v>
    <v>133.57</v>
    <v>101.7</v>
    <v>110.16</v>
    <v>99.34</v>
    <v>109.33</v>
    <v>118.05</v>
    <v>117.98</v>
    <v>127.6</v>
    <v>114.54</v>
    <v>130.4</v>
    <v>129.88</v>
    <v>131.13999999999999</v>
    <v>131.4</v>
    <v>141.69999999999999</v>
    <v>147.02000000000001</v>
    <v>147.82</v>
    <v>143.22999999999999</v>
    <v>133.24</v>
    <v>114.74</v>
    <v>124.43</v>
    <v>122.42</v>
    <v>125.36</v>
    <v>134.97</v>
    <v>144.91999999999999</v>
    <v>136.84</v>
    <v>145.51</v>
    <v>161.59</v>
    <v>156.79</v>
    <v>155.6</v>
    <v>177.51</v>
    <v>186.89</v>
    <v>192.01</v>
    <v>190.64</v>
    <v>186.84</v>
    <v>200.46</v>
    <v>206.11</v>
    <v>180.67</v>
    <v>199.37</v>
    <v>195.7</v>
    <v>208.27</v>
    <v>187.29</v>
    <v>178.25</v>
    <v>183.77</v>
    <v>195.36</v>
    <v>189.86</v>
    <v>178.58</v>
    <v>219.02</v>
    <v>206.3</v>
    <v>223</v>
    <v>237.48</v>
    <v>254.06</v>
    <v>234.68</v>
    <v>228.91</v>
    <v>251.54</v>
    <v>243.31</v>
    <v>269.32</v>
    <v>282.45999999999998</v>
    <v>331.56</v>
    <v>312</v>
    <v>326.05</v>
    <v>313.41000000000003</v>
    <v>270.10000000000002</v>
    <v>300</v>
    <v>328.93</v>
    <v>335.57</v>
    <v>380.67</v>
    <v>415.05</v>
    <v>370.52</v>
    <v>388.89</v>
    <v>365.48</v>
    <v>395.65</v>
    <v>399.92</v>
    <v>428.35</v>
    <v>427.03</v>
    <v>460.09</v>
    <v>418.89</v>
  </a>
  <a r="1" c="108">
    <v>57.16</v>
    <v>56.92</v>
    <v>61.92</v>
    <v>59.48</v>
    <v>60</v>
    <v>57.11</v>
    <v>60.28</v>
    <v>63.57</v>
    <v>64.38</v>
    <v>62.87</v>
    <v>67.64</v>
    <v>69.28</v>
    <v>74.349999999999994</v>
    <v>74.47</v>
    <v>74.55</v>
    <v>77.37</v>
    <v>78.849999999999994</v>
    <v>78.680000000000007</v>
    <v>80.39</v>
    <v>79.599999999999994</v>
    <v>83.06</v>
    <v>90.97</v>
    <v>94.44</v>
    <v>95.04</v>
    <v>102.53</v>
    <v>103.09</v>
    <v>99.9</v>
    <v>91.75</v>
    <v>93.08</v>
    <v>90.06</v>
    <v>93.57</v>
    <v>91.68</v>
    <v>87.93</v>
    <v>75.42</v>
    <v>76.930000000000007</v>
    <v>75.63</v>
    <v>80.95</v>
    <v>82.09</v>
    <v>80.75</v>
    <v>95.65</v>
    <v>84.23</v>
    <v>95.78</v>
    <v>92.4</v>
    <v>91.22</v>
    <v>93.18</v>
    <v>89.5</v>
    <v>92.71</v>
    <v>95.84</v>
    <v>92.18</v>
    <v>82.87</v>
    <v>62.98</v>
    <v>73.459999999999994</v>
    <v>81.25</v>
    <v>81.55</v>
    <v>89.07</v>
    <v>96.6</v>
    <v>97.74</v>
    <v>96.88</v>
    <v>113.97</v>
    <v>121.07</v>
    <v>120.4</v>
    <v>130.03</v>
    <v>129.11000000000001</v>
    <v>134.47</v>
    <v>135.68</v>
    <v>135.21</v>
    <v>147.47</v>
    <v>150.22</v>
    <v>137.22</v>
    <v>146</v>
    <v>153.93</v>
    <v>161.34</v>
    <v>143.01</v>
    <v>142.43</v>
    <v>130.97999999999999</v>
    <v>124.78</v>
    <v>129.38999999999999</v>
    <v>113.15</v>
    <v>133.72999999999999</v>
    <v>126.21</v>
    <v>110.36</v>
    <v>122.23</v>
    <v>126.12</v>
    <v>114.8</v>
    <v>127.15</v>
    <v>127.32</v>
    <v>131.15</v>
    <v>122.37</v>
    <v>122.48</v>
    <v>140.16</v>
    <v>143.49</v>
    <v>132.38999999999999</v>
    <v>123.53</v>
    <v>117.85</v>
    <v>131</v>
    <v>140.5</v>
    <v>142.19</v>
    <v>143.56</v>
    <v>145.24</v>
    <v>141.47999999999999</v>
    <v>149.69999999999999</v>
    <v>150.43</v>
    <v>154.33000000000001</v>
    <v>153.6</v>
    <v>150.99</v>
    <v>147.41999999999999</v>
    <v>151.12</v>
    <v>142.97</v>
  </a>
  <a r="1" c="108">
    <v>24.335000000000001</v>
    <v>24.172499999999999</v>
    <v>27.247499999999999</v>
    <v>23.434999999999999</v>
    <v>24.965</v>
    <v>23.9</v>
    <v>26.052499999999998</v>
    <v>26.524999999999999</v>
    <v>28.262499999999999</v>
    <v>28.385000000000002</v>
    <v>27.63</v>
    <v>28.954999999999998</v>
    <v>30.337499999999999</v>
    <v>34.247500000000002</v>
    <v>35.914999999999999</v>
    <v>35.912500000000001</v>
    <v>38.19</v>
    <v>36.005000000000003</v>
    <v>37.182499999999997</v>
    <v>41</v>
    <v>38.53</v>
    <v>42.26</v>
    <v>42.962499999999999</v>
    <v>42.307499999999997</v>
    <v>41.857500000000002</v>
    <v>44.53</v>
    <v>41.945</v>
    <v>41.314999999999998</v>
    <v>46.717500000000001</v>
    <v>46.277500000000003</v>
    <v>47.572499999999998</v>
    <v>56.907499999999999</v>
    <v>56.435000000000002</v>
    <v>54.715000000000003</v>
    <v>44.645000000000003</v>
    <v>39.435000000000002</v>
    <v>41.61</v>
    <v>43.287500000000001</v>
    <v>47.487499999999997</v>
    <v>50.167499999999997</v>
    <v>43.767499999999998</v>
    <v>49.48</v>
    <v>53.26</v>
    <v>52.185000000000002</v>
    <v>55.9925</v>
    <v>62.19</v>
    <v>66.8125</v>
    <v>73.412499999999994</v>
    <v>77.377499999999998</v>
    <v>68.34</v>
    <v>63.572499999999998</v>
    <v>73.45</v>
    <v>79.484999999999999</v>
    <v>91.2</v>
    <v>106.26</v>
    <v>129.04</v>
    <v>115.81</v>
    <v>108.86</v>
    <v>119.05</v>
    <v>132.69</v>
    <v>131.96</v>
    <v>121.26</v>
    <v>122.15</v>
    <v>131.46</v>
    <v>124.61</v>
    <v>136.96</v>
    <v>145.86000000000001</v>
    <v>151.83000000000001</v>
    <v>141.5</v>
    <v>149.80000000000001</v>
    <v>165.3</v>
    <v>177.57</v>
    <v>174.78</v>
    <v>165.12</v>
    <v>174.61</v>
    <v>157.65</v>
    <v>148.84</v>
    <v>136.72</v>
    <v>162.51</v>
    <v>157.22</v>
    <v>138.19999999999999</v>
    <v>153.34</v>
    <v>148.03</v>
    <v>129.93</v>
    <v>144.29</v>
    <v>147.41</v>
    <v>164.9</v>
    <v>169.68</v>
    <v>177.25</v>
    <v>193.97</v>
    <v>196.45</v>
    <v>187.87</v>
    <v>171.21</v>
    <v>170.77</v>
    <v>189.95</v>
    <v>192.53</v>
    <v>184.4</v>
    <v>180.75</v>
    <v>171.48</v>
    <v>170.33</v>
    <v>192.25</v>
    <v>210.62</v>
    <v>222.08</v>
    <v>229</v>
    <v>233</v>
    <v>225.91</v>
    <v>237.33</v>
    <v>250.42</v>
  </a>
  <a r="1" c="108">
    <v>96.516499999999994</v>
    <v>94.360200000000006</v>
    <v>100.6229</v>
    <v>107.6587</v>
    <v>109.91800000000001</v>
    <v>111.911</v>
    <v>119.8918</v>
    <v>117.63249999999999</v>
    <v>118.1049</v>
    <v>107.6758</v>
    <v>108.114</v>
    <v>110.28740000000001</v>
    <v>115.2958</v>
    <v>122.21129999999999</v>
    <v>123.2508</v>
    <v>120.39870000000001</v>
    <v>119.41070000000001</v>
    <v>132.417</v>
    <v>136.51480000000001</v>
    <v>134.76230000000001</v>
    <v>129.69380000000001</v>
    <v>132.04759999999999</v>
    <v>135.965</v>
    <v>137.03030000000001</v>
    <v>149.90770000000001</v>
    <v>148.3614</v>
    <v>138.9546</v>
    <v>146.68620000000001</v>
    <v>155.1395</v>
    <v>154.22880000000001</v>
    <v>150.6293</v>
    <v>148.50739999999999</v>
    <v>149.20330000000001</v>
    <v>137.9237</v>
    <v>125.11499999999999</v>
    <v>108.5521</v>
    <v>119.7114</v>
    <v>127.3485</v>
    <v>131.4205</v>
    <v>137.38249999999999</v>
    <v>139.6934</v>
    <v>148.53319999999999</v>
    <v>143.91139999999999</v>
    <v>143.94579999999999</v>
    <v>144.32380000000001</v>
    <v>141.54900000000001</v>
    <v>148.00919999999999</v>
    <v>145.3289</v>
    <v>150.68090000000001</v>
    <v>150.93</v>
    <v>108.5779</v>
    <v>141.2741</v>
    <v>150.6122</v>
    <v>142.70009999999999</v>
    <v>165.73179999999999</v>
    <v>150.98159999999999</v>
    <v>161.7371</v>
    <v>171.6164</v>
    <v>171.6765</v>
    <v>174.86369999999999</v>
    <v>196.6497</v>
    <v>206.09950000000001</v>
    <v>219.08860000000001</v>
    <v>228.40090000000001</v>
    <v>235.79750000000001</v>
    <v>236.97450000000001</v>
    <v>254.4136</v>
    <v>260.62470000000002</v>
    <v>241.77670000000001</v>
    <v>246.5703</v>
    <v>245.11840000000001</v>
    <v>269.92840000000001</v>
    <v>233.1172</v>
    <v>233.03129999999999</v>
    <v>226.50239999999999</v>
    <v>206.41730000000001</v>
    <v>211.94980000000001</v>
    <v>201.33160000000001</v>
    <v>225.2396</v>
    <v>193.52269999999999</v>
    <v>175.9461</v>
    <v>190.5933</v>
    <v>206.77809999999999</v>
    <v>202.2938</v>
    <v>216.58869999999999</v>
    <v>205.62700000000001</v>
    <v>197.08779999999999</v>
    <v>194.75980000000001</v>
    <v>182.57810000000001</v>
    <v>207.3194</v>
    <v>213.93</v>
    <v>208.1</v>
    <v>201.05</v>
    <v>199.73</v>
    <v>216.91</v>
    <v>227.29</v>
    <v>222.3</v>
    <v>215.83</v>
    <v>218.46</v>
    <v>201.37</v>
    <v>194.91</v>
    <v>203.51</v>
    <v>215.44</v>
    <v>229.89</v>
    <v>223.48</v>
    <v>228.27</v>
    <v>241.16</v>
    <v>229.32</v>
  </a>
  <a r="1" c="108">
    <v>69.58</v>
    <v>69.209999999999994</v>
    <v>78.05</v>
    <v>80.62</v>
    <v>78.02</v>
    <v>77.010000000000005</v>
    <v>77.13</v>
    <v>75.55</v>
    <v>75.63</v>
    <v>76.53</v>
    <v>70.89</v>
    <v>74.02</v>
    <v>80.28</v>
    <v>87.24</v>
    <v>88.99</v>
    <v>84.21</v>
    <v>81.91</v>
    <v>87.2</v>
    <v>80.34</v>
    <v>78.66</v>
    <v>79.59</v>
    <v>75.650000000000006</v>
    <v>85</v>
    <v>87.84</v>
    <v>101.16</v>
    <v>99.25</v>
    <v>97</v>
    <v>95.74</v>
    <v>103.14</v>
    <v>102.6</v>
    <v>124.23</v>
    <v>134.11000000000001</v>
    <v>139.12</v>
    <v>133.53</v>
    <v>143.99</v>
    <v>124.45</v>
    <v>139.43</v>
    <v>139.04</v>
    <v>130.38</v>
    <v>127.23</v>
    <v>120.96</v>
    <v>135.16999999999999</v>
    <v>133.51</v>
    <v>120.2</v>
    <v>120.42</v>
    <v>133.54</v>
    <v>138.66</v>
    <v>147.81</v>
    <v>138.80000000000001</v>
    <v>127.01</v>
    <v>89.85</v>
    <v>109.88</v>
    <v>106.9</v>
    <v>97.06</v>
    <v>126.64</v>
    <v>135.72</v>
    <v>124.68</v>
    <v>123.94</v>
    <v>150.11000000000001</v>
    <v>164.46</v>
    <v>162.47999999999999</v>
    <v>172.03</v>
    <v>188.34</v>
    <v>201.06</v>
    <v>214.79</v>
    <v>206.74</v>
    <v>248.2</v>
    <v>252.98</v>
    <v>242.72</v>
    <v>250.46</v>
    <v>225.59</v>
    <v>256.92</v>
    <v>240.05</v>
    <v>250.31</v>
    <v>250.62</v>
    <v>214.55</v>
    <v>210.4</v>
    <v>168.06</v>
    <v>212.42</v>
    <v>197.87</v>
    <v>183.79</v>
    <v>217.47</v>
    <v>240.22</v>
    <v>239.96</v>
    <v>255.07</v>
    <v>243.45</v>
    <v>263.68</v>
    <v>287.33</v>
    <v>264.19</v>
    <v>303.48</v>
    <v>272.81</v>
    <v>277.3</v>
    <v>245.98</v>
    <v>226.14</v>
    <v>250.48</v>
    <v>270.68</v>
    <v>304.89999999999998</v>
    <v>311.7</v>
    <v>333.53</v>
    <v>309.82</v>
    <v>339.75</v>
    <v>321.27999999999997</v>
    <v>363.05</v>
    <v>395.59</v>
    <v>406.43</v>
    <v>358.74</v>
    <v>327.22000000000003</v>
    <v>300.14999999999998</v>
  </a>
  <a r="1" c="108">
    <v>130.49</v>
    <v>130.69</v>
    <v>138.99</v>
    <v>140.77000000000001</v>
    <v>132.16</v>
    <v>131.34</v>
    <v>131.34</v>
    <v>125.08</v>
    <v>125.31</v>
    <v>121.86</v>
    <v>142.53</v>
    <v>143.77000000000001</v>
    <v>154.13999999999999</v>
    <v>164.82</v>
    <v>165.38</v>
    <v>177.89</v>
    <v>182.35</v>
    <v>188.13</v>
    <v>186.21</v>
    <v>196.04</v>
    <v>189.88</v>
    <v>209.21</v>
    <v>234.96</v>
    <v>225.01</v>
    <v>247.85</v>
    <v>235.38</v>
    <v>219.7</v>
    <v>235.99</v>
    <v>221.42</v>
    <v>238.03</v>
    <v>253</v>
    <v>264.73</v>
    <v>274.05</v>
    <v>275.57</v>
    <v>290.07</v>
    <v>262.63</v>
    <v>303</v>
    <v>300.73</v>
    <v>286.98</v>
    <v>263.02999999999997</v>
    <v>277.98</v>
    <v>282.20999999999998</v>
    <v>294.61</v>
    <v>261.52</v>
    <v>240.1</v>
    <v>269.08</v>
    <v>288.66000000000003</v>
    <v>302.02999999999997</v>
    <v>265.27999999999997</v>
    <v>257.08999999999997</v>
    <v>227.04</v>
    <v>280.73</v>
    <v>294.11</v>
    <v>262.98</v>
    <v>273.8</v>
    <v>281.52</v>
    <v>268.58999999999997</v>
    <v>272.8</v>
    <v>311.52</v>
    <v>321.08999999999997</v>
    <v>296.98</v>
    <v>303.19</v>
    <v>358.95</v>
    <v>379.39</v>
    <v>398.22</v>
    <v>381.8</v>
    <v>384.01</v>
    <v>375.13</v>
    <v>372.8</v>
    <v>435.13</v>
    <v>406.23</v>
    <v>463.54</v>
    <v>440.99</v>
    <v>451.85</v>
    <v>491.22</v>
    <v>501.93</v>
    <v>509.61</v>
    <v>482.58</v>
    <v>477.1</v>
    <v>485.11</v>
    <v>454.24</v>
    <v>546.77</v>
    <v>532.91999999999996</v>
    <v>512.97</v>
    <v>499.99</v>
    <v>469.67</v>
    <v>459.81</v>
    <v>468.65</v>
    <v>447.82</v>
    <v>444.29</v>
    <v>471.63</v>
    <v>442.01</v>
    <v>435.42</v>
    <v>450.09</v>
    <v>479.49</v>
    <v>471.56</v>
    <v>493.44</v>
    <v>501.25</v>
    <v>518.54</v>
    <v>528.58000000000004</v>
    <v>538.48</v>
    <v>541.86</v>
    <v>532.03</v>
    <v>556.89</v>
    <v>520</v>
    <v>405.76</v>
    <v>406.96</v>
    <v>368.9</v>
  </a>
  <a r="1" c="108">
    <v>93.82</v>
    <v>89.94</v>
    <v>102.21</v>
    <v>95.71</v>
    <v>102.99</v>
    <v>106.4</v>
    <v>106.02</v>
    <v>93.99</v>
    <v>93.99</v>
    <v>92.75</v>
    <v>91.63</v>
    <v>97.92</v>
    <v>94.95</v>
    <v>102.73</v>
    <v>101.74</v>
    <v>99.21</v>
    <v>101.94</v>
    <v>105.38</v>
    <v>103.53</v>
    <v>106.46</v>
    <v>106.88</v>
    <v>102.35</v>
    <v>102.44</v>
    <v>100.56</v>
    <v>95.37</v>
    <v>85.82</v>
    <v>91.24</v>
    <v>91.46</v>
    <v>93.56</v>
    <v>100.67</v>
    <v>100.78</v>
    <v>103.56</v>
    <v>100.18</v>
    <v>97.71</v>
    <v>103.56</v>
    <v>95.7</v>
    <v>101.28</v>
    <v>103.58</v>
    <v>109.33</v>
    <v>109.41</v>
    <v>114.18</v>
    <v>117.76</v>
    <v>117.84</v>
    <v>126.68</v>
    <v>130.01</v>
    <v>138.99</v>
    <v>136.11000000000001</v>
    <v>131.86000000000001</v>
    <v>137.21</v>
    <v>129.26</v>
    <v>103.03</v>
    <v>111.92</v>
    <v>116.36</v>
    <v>114.67</v>
    <v>119.19</v>
    <v>117.12</v>
    <v>115.95</v>
    <v>116.63</v>
    <v>126.16</v>
    <v>126.69</v>
    <v>132.75</v>
    <v>134.72999999999999</v>
    <v>144.36000000000001</v>
    <v>157.33000000000001</v>
    <v>160.69999999999999</v>
    <v>168.42</v>
    <v>193.1</v>
    <v>192.37</v>
    <v>186.75</v>
    <v>204.21</v>
    <v>206.25</v>
    <v>229.44</v>
    <v>206.68</v>
    <v>204.61</v>
    <v>209.45</v>
    <v>196.68</v>
    <v>181</v>
    <v>174.67</v>
    <v>185.73</v>
    <v>165.67</v>
    <v>155.07</v>
    <v>157.44999999999999</v>
    <v>164.88</v>
    <v>156.99</v>
    <v>166.72</v>
    <v>160.1</v>
    <v>151.04</v>
    <v>153.80000000000001</v>
    <v>147.06</v>
    <v>151.86000000000001</v>
    <v>149.66</v>
    <v>145.22999999999999</v>
    <v>128.65</v>
    <v>118.15</v>
    <v>124.48</v>
    <v>134.46</v>
    <v>126.38</v>
    <v>125.68</v>
    <v>131.58000000000001</v>
    <v>130</v>
    <v>133.71</v>
    <v>142.61000000000001</v>
    <v>139.77000000000001</v>
    <v>162.37</v>
    <v>158.9</v>
    <v>151.34</v>
    <v>164.16</v>
    <v>154.57</v>
  </a>
  <a r="1" c="108">
    <v>37.01</v>
    <v>36.35</v>
    <v>38.26</v>
    <v>39.68</v>
    <v>40.479999999999997</v>
    <v>41.09</v>
    <v>41.33</v>
    <v>41.86</v>
    <v>41.15</v>
    <v>43.03</v>
    <v>44.65</v>
    <v>46.83</v>
    <v>46.58</v>
    <v>46.98</v>
    <v>46.77</v>
    <v>46.62</v>
    <v>47.16</v>
    <v>46.81</v>
    <v>48.68</v>
    <v>46.58</v>
    <v>47.86</v>
    <v>49.51</v>
    <v>50.28</v>
    <v>50.03</v>
    <v>51.65</v>
    <v>49.33</v>
    <v>49.73</v>
    <v>52.46</v>
    <v>48.87</v>
    <v>48.28</v>
    <v>50.78</v>
    <v>50.31</v>
    <v>50.23</v>
    <v>46.56</v>
    <v>48.06</v>
    <v>45.52</v>
    <v>47.9</v>
    <v>47.62</v>
    <v>47.93</v>
    <v>51.29</v>
    <v>51.36</v>
    <v>54.67</v>
    <v>53.54</v>
    <v>48.07</v>
    <v>51.48</v>
    <v>49</v>
    <v>50.9</v>
    <v>52.49</v>
    <v>51.45</v>
    <v>45.63</v>
    <v>34.83</v>
    <v>34.659999999999997</v>
    <v>33.24</v>
    <v>34.29</v>
    <v>36.409999999999997</v>
    <v>35.86</v>
    <v>34.75</v>
    <v>34.68</v>
    <v>41.91</v>
    <v>45.02</v>
    <v>45.29</v>
    <v>47.81</v>
    <v>51.28</v>
    <v>55.75</v>
    <v>58.38</v>
    <v>54.65</v>
    <v>53.63</v>
    <v>55.87</v>
    <v>53.93</v>
    <v>56.07</v>
    <v>53.46</v>
    <v>57.76</v>
    <v>59.66</v>
    <v>61.34</v>
    <v>64.819999999999993</v>
    <v>62.84</v>
    <v>65.489999999999995</v>
    <v>59.26</v>
    <v>58.25</v>
    <v>55.31</v>
    <v>49.84</v>
    <v>57.02</v>
    <v>58.15</v>
    <v>58.33</v>
    <v>61.48</v>
    <v>61.09</v>
    <v>58.02</v>
    <v>57.57</v>
    <v>56</v>
    <v>59.38</v>
    <v>62.65</v>
    <v>62.09</v>
    <v>63.31</v>
    <v>64.010000000000005</v>
    <v>70.290000000000006</v>
    <v>69.59</v>
    <v>72.86</v>
    <v>75.13</v>
    <v>78.290000000000006</v>
    <v>75.150000000000006</v>
    <v>76.8</v>
    <v>74.739999999999995</v>
    <v>79.95</v>
    <v>81.94</v>
    <v>79.05</v>
    <v>78.959999999999994</v>
    <v>86.73</v>
    <v>84.69</v>
  </a>
  <a r="1" c="108">
    <v>59.357700000000001</v>
    <v>64.849000000000004</v>
    <v>67.663200000000003</v>
    <v>66.122799999999998</v>
    <v>68.094300000000004</v>
    <v>69.297600000000003</v>
    <v>70.936000000000007</v>
    <v>64.198300000000003</v>
    <v>63.880800000000001</v>
    <v>58.479700000000001</v>
    <v>58.385599999999997</v>
    <v>59.463500000000003</v>
    <v>62.657899999999998</v>
    <v>67.243799999999993</v>
    <v>66.620599999999996</v>
    <v>68.121799999999993</v>
    <v>72.108000000000004</v>
    <v>71.735600000000005</v>
    <v>71.418099999999995</v>
    <v>68.074700000000007</v>
    <v>64.272800000000004</v>
    <v>61.615299999999998</v>
    <v>56.010399999999997</v>
    <v>54.779600000000002</v>
    <v>59.326300000000003</v>
    <v>51.887</v>
    <v>52.686599999999999</v>
    <v>59.577199999999998</v>
    <v>54.246600000000001</v>
    <v>56.943199999999997</v>
    <v>62.250300000000003</v>
    <v>60.894100000000002</v>
    <v>66.655900000000003</v>
    <v>65.064499999999995</v>
    <v>69.924800000000005</v>
    <v>61.552599999999998</v>
    <v>60.909799999999997</v>
    <v>59.3</v>
    <v>60.11</v>
    <v>64.06</v>
    <v>64.459999999999994</v>
    <v>69.900000000000006</v>
    <v>66.540000000000006</v>
    <v>61.62</v>
    <v>63.5</v>
    <v>62.585000000000001</v>
    <v>68.900000000000006</v>
    <v>66.72</v>
    <v>68.94</v>
    <v>60.94</v>
    <v>50.52</v>
    <v>54.56</v>
    <v>60.72</v>
    <v>58.39</v>
    <v>68.73</v>
    <v>66.44</v>
    <v>58.78</v>
    <v>63.58</v>
    <v>64.31</v>
    <v>66.86</v>
    <v>65.849999999999994</v>
    <v>61.85</v>
    <v>69.239999999999995</v>
    <v>72.5</v>
    <v>76.040000000000006</v>
    <v>74.19</v>
    <v>80.150000000000006</v>
    <v>75.59</v>
    <v>76.16</v>
    <v>76.349999999999994</v>
    <v>71.06</v>
    <v>77.53</v>
    <v>75.3</v>
    <v>86.38</v>
    <v>87.19</v>
    <v>81.099999999999994</v>
    <v>85.64</v>
    <v>76.739999999999995</v>
    <v>78.83</v>
    <v>73.41</v>
    <v>65.77</v>
    <v>68.459999999999994</v>
    <v>80.92</v>
    <v>79.87</v>
    <v>86.15</v>
    <v>78.31</v>
    <v>81.540000000000006</v>
    <v>80.81</v>
    <v>73.900000000000006</v>
    <v>81.099999999999994</v>
    <v>78.790000000000006</v>
    <v>76.540000000000006</v>
    <v>74.25</v>
    <v>64.98</v>
    <v>66.73</v>
    <v>75.709999999999994</v>
    <v>74.84</v>
    <v>76.47</v>
    <v>75.52</v>
    <v>69.28</v>
    <v>69.34</v>
    <v>64.099999999999994</v>
    <v>71.94</v>
    <v>70.55</v>
    <v>72.900000000000006</v>
    <v>70.23</v>
    <v>77.05</v>
    <v>69.2</v>
  </a>
  <a r="1" c="10">
    <v t="i">2982</v>
    <v t="i">3013</v>
    <v t="i">3043</v>
    <v t="i">3074</v>
    <v t="i">3104</v>
    <v t="i">3135</v>
    <v t="i">3166</v>
    <v t="i">3196</v>
    <v t="i">3227</v>
    <v t="i">3257</v>
  </a>
  <a r="1" c="10">
    <v>69.55</v>
    <v>65.010000000000005</v>
    <v>59.34</v>
    <v>52.88</v>
    <v>58.88</v>
    <v>64.11</v>
    <v>69.72</v>
    <v>72.58</v>
    <v>71.510000000000005</v>
    <v>66.06</v>
  </a>
  <a r="1" c="108">
    <v>5.6280000000000001</v>
    <v>5.68</v>
    <v>6.1260000000000003</v>
    <v>6.5019999999999998</v>
    <v>6.8419999999999996</v>
    <v>6.3179999999999996</v>
    <v>6.9379999999999997</v>
    <v>7.2279999999999998</v>
    <v>7.3860000000000001</v>
    <v>6.4119999999999999</v>
    <v>6.02</v>
    <v>6.024</v>
    <v>6.6520000000000001</v>
    <v>7.47</v>
    <v>7.67</v>
    <v>7.8</v>
    <v>7.8680000000000003</v>
    <v>7.4880000000000004</v>
    <v>7.3819999999999997</v>
    <v>7.64</v>
    <v>7.1680000000000001</v>
    <v>7.8819999999999997</v>
    <v>8.4120000000000008</v>
    <v>8.7379999999999995</v>
    <v>9.2080000000000002</v>
    <v>10.093999999999999</v>
    <v>10.715999999999999</v>
    <v>11.071999999999999</v>
    <v>12.236000000000001</v>
    <v>12.486000000000001</v>
    <v>12.582000000000001</v>
    <v>16.751999999999999</v>
    <v>18.454000000000001</v>
    <v>16.436</v>
    <v>14.768000000000001</v>
    <v>14.086</v>
    <v>15.314</v>
    <v>17.358000000000001</v>
    <v>16.794</v>
    <v>18.684000000000001</v>
    <v>14.496</v>
    <v>15.366</v>
    <v>16.062000000000001</v>
    <v>15.836</v>
    <v>15.352</v>
    <v>16.312000000000001</v>
    <v>21.021999999999998</v>
    <v>21.352</v>
    <v>23.071999999999999</v>
    <v>20.411999999999999</v>
    <v>20.234000000000002</v>
    <v>21.547999999999998</v>
    <v>27.84</v>
    <v>27.454000000000001</v>
    <v>27.66</v>
    <v>26.401</v>
    <v>23.562000000000001</v>
    <v>22.074000000000002</v>
    <v>24.646000000000001</v>
    <v>29.706</v>
    <v>28.95</v>
    <v>33.770000000000003</v>
    <v>36.884</v>
    <v>40.845999999999997</v>
    <v>43.707999999999998</v>
    <v>47.637999999999998</v>
    <v>54.448</v>
    <v>63.027999999999999</v>
    <v>58.408000000000001</v>
    <v>67.268000000000001</v>
    <v>66.421999999999997</v>
    <v>71.88</v>
    <v>59.448</v>
    <v>68.903999999999996</v>
    <v>68.347999999999999</v>
    <v>57.802</v>
    <v>58.828000000000003</v>
    <v>56.58</v>
    <v>59.65</v>
    <v>48.69</v>
    <v>49.13</v>
    <v>57.16</v>
    <v>53.16</v>
    <v>48.89</v>
    <v>52.34</v>
    <v>59.44</v>
    <v>66.459999999999994</v>
    <v>63.05</v>
    <v>68.33</v>
    <v>75.59</v>
    <v>77.72</v>
    <v>60.21</v>
    <v>58.68</v>
    <v>57.17</v>
    <v>52.56</v>
    <v>58.53</v>
    <v>64.489999999999995</v>
    <v>69.11</v>
    <v>68.31</v>
    <v>63.18</v>
    <v>59.32</v>
    <v>60.27</v>
    <v>58.04</v>
    <v>76.709999999999994</v>
    <v>77.55</v>
    <v>78.66</v>
    <v>95.05</v>
    <v>94.48</v>
  </a>
  <a r="1" c="108">
    <v>21.411100000000001</v>
    <v>21.534700000000001</v>
    <v>22.536300000000001</v>
    <v>22.343</v>
    <v>23.030799999999999</v>
    <v>22.8216</v>
    <v>23.0213</v>
    <v>25.6553</v>
    <v>25.122800000000002</v>
    <v>24.713899999999999</v>
    <v>26.2195</v>
    <v>27.350999999999999</v>
    <v>28.004000000000001</v>
    <v>29.9755</v>
    <v>30.038900000000002</v>
    <v>30.7362</v>
    <v>30.824999999999999</v>
    <v>29.569800000000001</v>
    <v>30.828099999999999</v>
    <v>30.8535</v>
    <v>31.2212</v>
    <v>31.5825</v>
    <v>30.013500000000001</v>
    <v>28.771000000000001</v>
    <v>28.8249</v>
    <v>27.969100000000001</v>
    <v>27.129100000000001</v>
    <v>25.398499999999999</v>
    <v>24.866</v>
    <v>25.160799999999998</v>
    <v>29.0595</v>
    <v>29.068999999999999</v>
    <v>28.346299999999999</v>
    <v>26.977</v>
    <v>27.2148</v>
    <v>25.408000000000001</v>
    <v>27.908899999999999</v>
    <v>31.065899999999999</v>
    <v>30.7331</v>
    <v>32.121400000000001</v>
    <v>32.7395</v>
    <v>35.259399999999999</v>
    <v>36.790300000000002</v>
    <v>37.560600000000001</v>
    <v>39.918799999999997</v>
    <v>39.709600000000002</v>
    <v>39.909300000000002</v>
    <v>40.784100000000002</v>
    <v>41.991700000000002</v>
    <v>38.444899999999997</v>
    <v>27.0626</v>
    <v>22.850100000000001</v>
    <v>26.834399999999999</v>
    <v>27.243300000000001</v>
    <v>29.240200000000002</v>
    <v>29.991399999999999</v>
    <v>27.813800000000001</v>
    <v>28.726700000000001</v>
    <v>30.6142</v>
    <v>34.298999999999999</v>
    <v>29.867799999999999</v>
    <v>34.061199999999999</v>
    <v>36.485999999999997</v>
    <v>37.760199999999998</v>
    <v>37.931399999999996</v>
    <v>37.027999999999999</v>
    <v>37.085099999999997</v>
    <v>39.082000000000001</v>
    <v>36.305399999999999</v>
    <v>39.766599999999997</v>
    <v>38.397300000000001</v>
    <v>42.267499999999998</v>
    <v>44.045699999999997</v>
    <v>44.796900000000001</v>
    <v>46.0426</v>
    <v>43.427599999999998</v>
    <v>45.1297</v>
    <v>43.256399999999999</v>
    <v>42.22</v>
    <v>43.475099999999998</v>
    <v>43.304000000000002</v>
    <v>54.6768</v>
    <v>56.968400000000003</v>
    <v>59.697499999999998</v>
    <v>61.190399999999997</v>
    <v>66.563000000000002</v>
    <v>64.537599999999998</v>
    <v>71.384100000000004</v>
    <v>66.277699999999996</v>
    <v>71.174899999999994</v>
    <v>73.875399999999999</v>
    <v>73.086200000000005</v>
    <v>75.796199999999999</v>
    <v>82.424000000000007</v>
    <v>79.580799999999996</v>
    <v>70.6233</v>
    <v>78.3827</v>
    <v>83.289299999999997</v>
    <v>87.901200000000003</v>
    <v>88.947199999999995</v>
    <v>97.590900000000005</v>
    <v>95.936300000000003</v>
    <v>91.077200000000005</v>
    <v>107.5373</v>
    <v>106.3867</v>
    <v>93.720699999999994</v>
    <v>100.72</v>
    <v>92.35</v>
  </a>
  <a r="1" c="108">
    <v>13.63</v>
    <v>12.84</v>
    <v>14.69</v>
    <v>13.6</v>
    <v>13.51</v>
    <v>12.34</v>
    <v>14.44</v>
    <v>14.99</v>
    <v>14.26</v>
    <v>14.19</v>
    <v>15.3</v>
    <v>15.39</v>
    <v>17.36</v>
    <v>18.03</v>
    <v>18.23</v>
    <v>18.98</v>
    <v>18.420000000000002</v>
    <v>18.600000000000001</v>
    <v>19.38</v>
    <v>19.010000000000002</v>
    <v>20.329999999999998</v>
    <v>20.05</v>
    <v>19.920000000000002</v>
    <v>21.06</v>
    <v>24.08</v>
    <v>21.46</v>
    <v>20.3</v>
    <v>20.94</v>
    <v>22.23</v>
    <v>24.85</v>
    <v>27.38</v>
    <v>26.08</v>
    <v>27.27</v>
    <v>23.65</v>
    <v>22.92</v>
    <v>19.63</v>
    <v>22.45</v>
    <v>22.23</v>
    <v>23.49</v>
    <v>24.45</v>
    <v>22.28</v>
    <v>25.27</v>
    <v>26.75</v>
    <v>25.84</v>
    <v>26.85</v>
    <v>28.83</v>
    <v>29.49</v>
    <v>29.17</v>
    <v>31.9</v>
    <v>28.6</v>
    <v>23.47</v>
    <v>25.21</v>
    <v>27.75</v>
    <v>30.88</v>
    <v>35.369999999999997</v>
    <v>35.82</v>
    <v>34.340000000000003</v>
    <v>34.15</v>
    <v>37.93</v>
    <v>40.49</v>
    <v>38.950000000000003</v>
    <v>45.56</v>
    <v>48.85</v>
    <v>56.58</v>
    <v>55.69</v>
    <v>59.24</v>
    <v>63.76</v>
    <v>64.290000000000006</v>
    <v>60.88</v>
    <v>79.67</v>
    <v>74.45</v>
    <v>74.5</v>
    <v>71.16</v>
    <v>60.12</v>
    <v>58.47</v>
    <v>50.97</v>
    <v>54.81</v>
    <v>46.29</v>
    <v>55.46</v>
    <v>50.56</v>
    <v>43</v>
    <v>48.63</v>
    <v>51.92</v>
    <v>46.42</v>
    <v>55.81</v>
    <v>56.35</v>
    <v>52.52</v>
    <v>53.07</v>
    <v>51.49</v>
    <v>56</v>
    <v>59.38</v>
    <v>62.81</v>
    <v>61.6</v>
    <v>55.4</v>
    <v>75.84</v>
    <v>82.85</v>
    <v>86.58</v>
    <v>98.26</v>
    <v>100.58</v>
    <v>93.07</v>
    <v>102.84</v>
    <v>105.24</v>
    <v>123.45</v>
    <v>123.77</v>
    <v>130.58000000000001</v>
    <v>138.24</v>
    <v>162.87</v>
    <v>147.91</v>
  </a>
  <a r="1" c="108">
    <v>33.18</v>
    <v>30.64</v>
    <v>33.159999999999997</v>
    <v>33.299999999999997</v>
    <v>30.02</v>
    <v>30.24</v>
    <v>35.39</v>
    <v>42.33</v>
    <v>40.94</v>
    <v>37.119999999999997</v>
    <v>33.65</v>
    <v>37.68</v>
    <v>41.6</v>
    <v>43.56</v>
    <v>43.09</v>
    <v>43.41</v>
    <v>41.97</v>
    <v>51.31</v>
    <v>50.31</v>
    <v>58.06</v>
    <v>55.08</v>
    <v>58.81</v>
    <v>71.73</v>
    <v>69</v>
    <v>76.53</v>
    <v>75.09</v>
    <v>86.68</v>
    <v>86</v>
    <v>93.79</v>
    <v>85.7</v>
    <v>83.16</v>
    <v>104.27</v>
    <v>105.95</v>
    <v>88.21</v>
    <v>83.93</v>
    <v>79.319999999999993</v>
    <v>81.19</v>
    <v>93.91</v>
    <v>95.09</v>
    <v>86.25</v>
    <v>109.79</v>
    <v>119.38</v>
    <v>122.94</v>
    <v>154.16999999999999</v>
    <v>164.93</v>
    <v>145.32</v>
    <v>185.7</v>
    <v>171.2</v>
    <v>194.04</v>
    <v>189.97</v>
    <v>165.68</v>
    <v>199.72</v>
    <v>188.57</v>
    <v>194.26</v>
    <v>203.36</v>
    <v>218.25</v>
    <v>236.59</v>
    <v>222.25</v>
    <v>257.70999999999998</v>
    <v>255.63</v>
    <v>267.18</v>
    <v>259.10000000000002</v>
    <v>260.92</v>
    <v>295.22000000000003</v>
    <v>269.67</v>
    <v>274.51</v>
    <v>279.69</v>
    <v>297.81</v>
    <v>284.23</v>
    <v>310.02</v>
    <v>288.44</v>
    <v>266.07</v>
    <v>248</v>
    <v>264.69</v>
    <v>266.39</v>
    <v>238.99</v>
    <v>213.48</v>
    <v>217.94</v>
    <v>247.8</v>
    <v>255.47</v>
    <v>229.4</v>
    <v>258.81</v>
    <v>299.37</v>
    <v>294.39</v>
    <v>287.32</v>
    <v>276.36</v>
    <v>318.95999999999998</v>
    <v>318.04000000000002</v>
    <v>274.25</v>
    <v>288.33999999999997</v>
    <v>276.75</v>
    <v>191.71</v>
    <v>159.49</v>
    <v>132.57</v>
    <v>189.09</v>
    <v>216.98</v>
    <v>190.87</v>
    <v>164</v>
    <v>171.4</v>
    <v>171.94</v>
    <v>177.19</v>
    <v>201.8</v>
    <v>194.35</v>
    <v>202.77</v>
    <v>232.75</v>
    <v>231.53</v>
    <v>266.77999999999997</v>
    <v>261.07</v>
  </a>
  <a r="1" c="108">
    <v>66.14</v>
    <v>66.03</v>
    <v>72.69</v>
    <v>72.19</v>
    <v>78.83</v>
    <v>80.55</v>
    <v>89.15</v>
    <v>92.9</v>
    <v>93.75</v>
    <v>85.92</v>
    <v>93.05</v>
    <v>96.13</v>
    <v>91.69</v>
    <v>102.76</v>
    <v>114.71</v>
    <v>134.62</v>
    <v>145.19999999999999</v>
    <v>150.12</v>
    <v>167.23</v>
    <v>176.74</v>
    <v>186.27</v>
    <v>238.98</v>
    <v>260.88</v>
    <v>222.19</v>
    <v>262</v>
    <v>262.52</v>
    <v>251.13</v>
    <v>249.85</v>
    <v>331.95</v>
    <v>342.14</v>
    <v>356.65</v>
    <v>386.49</v>
    <v>391.22</v>
    <v>221.2</v>
    <v>229.89</v>
    <v>209.43</v>
    <v>248.95</v>
    <v>258.97000000000003</v>
    <v>284.33</v>
    <v>324.68</v>
    <v>284.35000000000002</v>
    <v>273.7</v>
    <v>209.08</v>
    <v>183.11</v>
    <v>180.92</v>
    <v>252.29</v>
    <v>277.33999999999997</v>
    <v>279.04000000000002</v>
    <v>257.10000000000002</v>
    <v>218.35</v>
    <v>173.95</v>
    <v>214.85</v>
    <v>245.62</v>
    <v>274.44</v>
    <v>293.82</v>
    <v>296.98</v>
    <v>327.36</v>
    <v>426.08</v>
    <v>481.29</v>
    <v>534.38</v>
    <v>525.38</v>
    <v>567.11</v>
    <v>541.53</v>
    <v>595.53</v>
    <v>590.15</v>
    <v>611</v>
    <v>695.8</v>
    <v>709</v>
    <v>665.43</v>
    <v>624.37</v>
    <v>611.53</v>
    <v>657.18</v>
    <v>494.96</v>
    <v>511.46</v>
    <v>436</v>
    <v>289.91000000000003</v>
    <v>277.64</v>
    <v>236.67</v>
    <v>280.97000000000003</v>
    <v>243.7</v>
    <v>207.11</v>
    <v>194.3</v>
    <v>196.66</v>
    <v>210.9</v>
    <v>269.73</v>
    <v>309.5</v>
    <v>334.14</v>
    <v>325.3</v>
    <v>282.66000000000003</v>
    <v>353.64</v>
    <v>377.89</v>
    <v>370.14</v>
    <v>305.32</v>
    <v>184.59</v>
    <v>213.8</v>
    <v>274</v>
    <v>267.32</v>
    <v>302.42</v>
    <v>327.92</v>
    <v>282.38</v>
    <v>257.20999999999998</v>
    <v>241.43</v>
    <v>231.88</v>
    <v>237.22</v>
    <v>254.32</v>
    <v>205.03</v>
    <v>232.77</v>
    <v>208.51</v>
  </a>
  <a r="1" c="108">
    <v>47.375</v>
    <v>48.255000000000003</v>
    <v>52.024999999999999</v>
    <v>51.674999999999997</v>
    <v>53.56</v>
    <v>57.01</v>
    <v>55.94</v>
    <v>52.314999999999998</v>
    <v>53.594999999999999</v>
    <v>53.55</v>
    <v>49.9</v>
    <v>50.32</v>
    <v>51.195</v>
    <v>55.145000000000003</v>
    <v>55.25</v>
    <v>56.51</v>
    <v>58.244999999999997</v>
    <v>56.375</v>
    <v>56.505000000000003</v>
    <v>58.965000000000003</v>
    <v>57.064999999999998</v>
    <v>58.75</v>
    <v>60.494999999999997</v>
    <v>53.46</v>
    <v>53.51</v>
    <v>54.49</v>
    <v>55.61</v>
    <v>55.9</v>
    <v>53.265000000000001</v>
    <v>58.055</v>
    <v>57.795000000000002</v>
    <v>58.04</v>
    <v>56.875</v>
    <v>55.06</v>
    <v>57.61</v>
    <v>54.094999999999999</v>
    <v>58.49</v>
    <v>60.22</v>
    <v>62.93</v>
    <v>63.975000000000001</v>
    <v>65.724999999999994</v>
    <v>68.72</v>
    <v>67.715000000000003</v>
    <v>70.814999999999998</v>
    <v>73.805000000000007</v>
    <v>72.254999999999995</v>
    <v>73.635000000000005</v>
    <v>75.739999999999995</v>
    <v>80.319999999999993</v>
    <v>69.89</v>
    <v>56.494999999999997</v>
    <v>61.924999999999997</v>
    <v>63.155000000000001</v>
    <v>58.615000000000002</v>
    <v>62.23</v>
    <v>61.825000000000003</v>
    <v>59.18</v>
    <v>62.68</v>
    <v>63.74</v>
    <v>63.704999999999998</v>
    <v>61.88</v>
    <v>57.99</v>
    <v>66.290000000000006</v>
    <v>68.784999999999997</v>
    <v>67.745000000000005</v>
    <v>66.239999999999995</v>
    <v>65.325000000000003</v>
    <v>66.180000000000007</v>
    <v>63.25</v>
    <v>63.814999999999998</v>
    <v>59.935000000000002</v>
    <v>66.14</v>
    <v>69.08</v>
    <v>72.11</v>
    <v>84.06</v>
    <v>80.680000000000007</v>
    <v>81.93</v>
    <v>75.135000000000005</v>
    <v>82.9</v>
    <v>82.484999999999999</v>
    <v>74.97</v>
    <v>75.47</v>
    <v>83.094999999999999</v>
    <v>77.27</v>
    <v>80.165000000000006</v>
    <v>74.98</v>
    <v>75.58</v>
    <v>77.745000000000005</v>
    <v>71.765000000000001</v>
    <v>72.795000000000002</v>
    <v>74.510000000000005</v>
    <v>70.22</v>
    <v>68.03</v>
    <v>70.03</v>
    <v>72.87</v>
    <v>74.73</v>
    <v>71.56</v>
    <v>70.599999999999994</v>
    <v>71.83</v>
    <v>71.63</v>
    <v>77.03</v>
    <v>76.06</v>
    <v>80.06</v>
    <v>82.18</v>
    <v>83.63</v>
    <v>83.37</v>
    <v>93.67</v>
    <v>87.72</v>
  </a>
  <a r="1" c="108">
    <v>99.3</v>
    <v>97.82</v>
    <v>102.48</v>
    <v>102.96</v>
    <v>101.17</v>
    <v>105.94</v>
    <v>108.92</v>
    <v>106.75</v>
    <v>108.77</v>
    <v>107.2</v>
    <v>100.1</v>
    <v>104.63</v>
    <v>103.78</v>
    <v>110.38</v>
    <v>111.86</v>
    <v>113.28</v>
    <v>116.87</v>
    <v>115.49</v>
    <v>116.61</v>
    <v>115.73</v>
    <v>111.43</v>
    <v>110.23</v>
    <v>116.52</v>
    <v>119.92</v>
    <v>120.3</v>
    <v>109.73</v>
    <v>109.15</v>
    <v>100.94</v>
    <v>100.25</v>
    <v>108.87</v>
    <v>115</v>
    <v>112.01</v>
    <v>111.8</v>
    <v>112.38</v>
    <v>121.94</v>
    <v>110.48</v>
    <v>112.67</v>
    <v>115.64</v>
    <v>122.55</v>
    <v>128.05000000000001</v>
    <v>128</v>
    <v>131.13</v>
    <v>127.81</v>
    <v>136.72999999999999</v>
    <v>137.1</v>
    <v>137.16999999999999</v>
    <v>135.83000000000001</v>
    <v>136.66999999999999</v>
    <v>142.02000000000001</v>
    <v>132.03</v>
    <v>120.1</v>
    <v>132.29</v>
    <v>131.55000000000001</v>
    <v>132.26</v>
    <v>137.66</v>
    <v>140.06</v>
    <v>138.6</v>
    <v>133.29</v>
    <v>144.22999999999999</v>
    <v>148.30000000000001</v>
    <v>136.57</v>
    <v>129.19</v>
    <v>141.44999999999999</v>
    <v>144.16</v>
    <v>147.94</v>
    <v>148.16999999999999</v>
    <v>156.94999999999999</v>
    <v>156.38999999999999</v>
    <v>150.41</v>
    <v>161.6</v>
    <v>159.78</v>
    <v>173.71</v>
    <v>173.52</v>
    <v>163.74</v>
    <v>167.38</v>
    <v>171.71</v>
    <v>167.75</v>
    <v>166.66</v>
    <v>174.96</v>
    <v>172.27</v>
    <v>163.26</v>
    <v>181.58</v>
    <v>185.51</v>
    <v>180.66</v>
    <v>171.02</v>
    <v>173.53</v>
    <v>182.3</v>
    <v>190.89</v>
    <v>182.35</v>
    <v>185.22</v>
    <v>187.46</v>
    <v>177.92</v>
    <v>169.44</v>
    <v>163.28</v>
    <v>168.29</v>
    <v>169.84</v>
    <v>168.53</v>
    <v>165.34</v>
    <v>175.01</v>
    <v>175.91</v>
    <v>172.9</v>
    <v>164.93</v>
    <v>172.67</v>
    <v>172.88</v>
    <v>170.05</v>
    <v>166.08</v>
    <v>163.44999999999999</v>
    <v>152.06</v>
  </a>
  <a r="1" c="108">
    <v>58.95</v>
    <v>60.95</v>
    <v>65.3</v>
    <v>72.180000000000007</v>
    <v>77.69</v>
    <v>71.38</v>
    <v>74.66</v>
    <v>75.95</v>
    <v>76.760000000000005</v>
    <v>72.52</v>
    <v>68.55</v>
    <v>69.41</v>
    <v>77.28</v>
    <v>79.69</v>
    <v>80.680000000000007</v>
    <v>81.760000000000005</v>
    <v>91.61</v>
    <v>90.32</v>
    <v>94.37</v>
    <v>95.49</v>
    <v>95.03</v>
    <v>103.95</v>
    <v>100.56</v>
    <v>100.24</v>
    <v>111.78</v>
    <v>113.39</v>
    <v>111.52</v>
    <v>113.05</v>
    <v>111.16</v>
    <v>111.49</v>
    <v>112.57</v>
    <v>124.58</v>
    <v>127.4</v>
    <v>114.23</v>
    <v>111.81</v>
    <v>103.13</v>
    <v>112.28</v>
    <v>130.38</v>
    <v>136.52000000000001</v>
    <v>146.07</v>
    <v>154.04</v>
    <v>160.13</v>
    <v>167.92</v>
    <v>165.98</v>
    <v>159</v>
    <v>169.18</v>
    <v>181.1</v>
    <v>182.56</v>
    <v>195.45</v>
    <v>183.97</v>
    <v>144.22999999999999</v>
    <v>166.02</v>
    <v>179.49</v>
    <v>169.62</v>
    <v>178.02</v>
    <v>176.62</v>
    <v>177.58</v>
    <v>157.74</v>
    <v>195.19</v>
    <v>215.42</v>
    <v>176.52</v>
    <v>197.99</v>
    <v>201.58</v>
    <v>214.63</v>
    <v>193.71</v>
    <v>187.54</v>
    <v>193.41</v>
    <v>162.63999999999999</v>
    <v>157.58000000000001</v>
    <v>142.99</v>
    <v>119.04</v>
    <v>135.18</v>
    <v>149.88</v>
    <v>133.38</v>
    <v>136.84</v>
    <v>136.97999999999999</v>
    <v>131.04</v>
    <v>110.64</v>
    <v>122.32</v>
    <v>124.23</v>
    <v>108.05</v>
    <v>114.26</v>
    <v>103.78</v>
    <v>99.32</v>
    <v>112.72</v>
    <v>112.2</v>
    <v>105.24</v>
    <v>112.71</v>
    <v>97.69</v>
    <v>98.52</v>
    <v>110.25</v>
    <v>126.69</v>
    <v>115.39</v>
    <v>106.22</v>
    <v>116.44</v>
    <v>127</v>
    <v>133.22999999999999</v>
    <v>129.69999999999999</v>
    <v>133.66</v>
    <v>122.77</v>
    <v>101.85</v>
    <v>96.7</v>
    <v>101.64</v>
    <v>111.01</v>
    <v>102.42</v>
    <v>103.71</v>
    <v>118.96</v>
    <v>112.06</v>
  </a>
  <a r="1" c="108">
    <v>19.29</v>
    <v>23.26</v>
    <v>24.8</v>
    <v>23.95</v>
    <v>25.58</v>
    <v>24.36</v>
    <v>26.44</v>
    <v>27.4</v>
    <v>28.56</v>
    <v>27.64</v>
    <v>28.19</v>
    <v>30.15</v>
    <v>29.62</v>
    <v>31.03</v>
    <v>32.01</v>
    <v>35.43</v>
    <v>36.04</v>
    <v>35.67</v>
    <v>37.43</v>
    <v>38.68</v>
    <v>39.25</v>
    <v>40.880000000000003</v>
    <v>41.99</v>
    <v>40.64</v>
    <v>44.1</v>
    <v>37.93</v>
    <v>35.880000000000003</v>
    <v>34.6</v>
    <v>33.06</v>
    <v>32.840000000000003</v>
    <v>35.299999999999997</v>
    <v>42.1</v>
    <v>43.46</v>
    <v>37.380000000000003</v>
    <v>38.03</v>
    <v>32.909999999999997</v>
    <v>37.659999999999997</v>
    <v>40.01</v>
    <v>40.4</v>
    <v>40.82</v>
    <v>39.9</v>
    <v>45.11</v>
    <v>42.26</v>
    <v>37.520000000000003</v>
    <v>38.81</v>
    <v>39.840000000000003</v>
    <v>40.53</v>
    <v>41.69</v>
    <v>42.52</v>
    <v>39.479999999999997</v>
    <v>31.83</v>
    <v>34.630000000000003</v>
    <v>39.119999999999997</v>
    <v>43.19</v>
    <v>44.51</v>
    <v>52.41</v>
    <v>48.7</v>
    <v>48.13</v>
    <v>59.87</v>
    <v>66.77</v>
    <v>65.91</v>
    <v>74.14</v>
    <v>77.790000000000006</v>
    <v>82</v>
    <v>77.790000000000006</v>
    <v>81.83</v>
    <v>85.5</v>
    <v>94.22</v>
    <v>82.25</v>
    <v>87.37</v>
    <v>85.87</v>
    <v>87.19</v>
    <v>72.16</v>
    <v>69.75</v>
    <v>72.14</v>
    <v>66.7</v>
    <v>68.05</v>
    <v>58.23</v>
    <v>69.430000000000007</v>
    <v>63.25</v>
    <v>54.27</v>
    <v>60.16</v>
    <v>59.75</v>
    <v>50.56</v>
    <v>58.06</v>
    <v>52.06</v>
    <v>52.42</v>
    <v>47.1</v>
    <v>46.67</v>
    <v>52.94</v>
    <v>53.8</v>
    <v>54.79</v>
    <v>53.86</v>
    <v>47.13</v>
    <v>46.4</v>
    <v>53.2</v>
    <v>50.86</v>
    <v>61.19</v>
    <v>64.36</v>
    <v>60.07</v>
    <v>55.68</v>
    <v>55.92</v>
    <v>54.54</v>
    <v>56.69</v>
    <v>62.09</v>
    <v>60.5</v>
    <v>72.97</v>
    <v>70.66</v>
  </a>
  <a r="1" c="108">
    <v>36.14</v>
    <v>38.14</v>
    <v>38.6</v>
    <v>39.18</v>
    <v>37.79</v>
    <v>36.51</v>
    <v>37.24</v>
    <v>37.15</v>
    <v>40.97</v>
    <v>41.66</v>
    <v>39.28</v>
    <v>39.47</v>
    <v>39.78</v>
    <v>42</v>
    <v>43.02</v>
    <v>47.72</v>
    <v>52.21</v>
    <v>53.67</v>
    <v>58.55</v>
    <v>61.68</v>
    <v>64.03</v>
    <v>72.56</v>
    <v>75.73</v>
    <v>73.62</v>
    <v>85.32</v>
    <v>79.41</v>
    <v>75.87</v>
    <v>74.61</v>
    <v>82.07</v>
    <v>83.27</v>
    <v>82.14</v>
    <v>92.33</v>
    <v>87.84</v>
    <v>84.19</v>
    <v>85.81</v>
    <v>84.09</v>
    <v>88.76</v>
    <v>98.07</v>
    <v>103.84</v>
    <v>112.77</v>
    <v>109.75</v>
    <v>114.46</v>
    <v>110.4</v>
    <v>109.05</v>
    <v>103.59</v>
    <v>104.1</v>
    <v>108.01</v>
    <v>108.17</v>
    <v>113.89</v>
    <v>107.99</v>
    <v>95.74</v>
    <v>123</v>
    <v>155.01</v>
    <v>174.23</v>
    <v>196.07</v>
    <v>204.14</v>
    <v>197.03</v>
    <v>186.13</v>
    <v>214.12</v>
    <v>234.2</v>
    <v>234.31</v>
    <v>259.85000000000002</v>
    <v>242.84</v>
    <v>262.29000000000002</v>
    <v>260.02</v>
    <v>291.48</v>
    <v>275.52999999999997</v>
    <v>288.66000000000003</v>
    <v>260.20999999999998</v>
    <v>232.59</v>
    <v>184.89</v>
    <v>188.58</v>
    <v>171.94</v>
    <v>111.93</v>
    <v>115.65</v>
    <v>87.93</v>
    <v>85.21</v>
    <v>69.84</v>
    <v>86.53</v>
    <v>93.44</v>
    <v>86.07</v>
    <v>83.58</v>
    <v>78.41</v>
    <v>71.22</v>
    <v>81.489999999999995</v>
    <v>73.599999999999994</v>
    <v>75.94</v>
    <v>76</v>
    <v>61.99</v>
    <v>66.73</v>
    <v>75.819999999999993</v>
    <v>62.51</v>
    <v>58.46</v>
    <v>51.8</v>
    <v>57.61</v>
    <v>61.41</v>
    <v>61.35</v>
    <v>60.34</v>
    <v>66.989999999999995</v>
    <v>67.92</v>
    <v>62.99</v>
    <v>58.03</v>
    <v>65.78</v>
    <v>72.430000000000007</v>
    <v>78.03</v>
    <v>79.3</v>
    <v>86.77</v>
    <v>85.35</v>
  </a>
  <a r="1" c="108">
    <v>57.22</v>
    <v>62.02</v>
    <v>69.319999999999993</v>
    <v>71.2</v>
    <v>75.08</v>
    <v>75.88</v>
    <v>80.28</v>
    <v>81.83</v>
    <v>74.5</v>
    <v>76.03</v>
    <v>81.150000000000006</v>
    <v>84.83</v>
    <v>84.63</v>
    <v>82.47</v>
    <v>81.61</v>
    <v>92.03</v>
    <v>97.02</v>
    <v>94.52</v>
    <v>88.7</v>
    <v>87.04</v>
    <v>96.26</v>
    <v>101.4</v>
    <v>99.93</v>
    <v>98.67</v>
    <v>100.2</v>
    <v>87.22</v>
    <v>88.29</v>
    <v>88.21</v>
    <v>93</v>
    <v>99.29</v>
    <v>109.65</v>
    <v>117.05</v>
    <v>123.47</v>
    <v>105.92</v>
    <v>109.56</v>
    <v>98.03</v>
    <v>108.27</v>
    <v>104.75</v>
    <v>110.2</v>
    <v>123.79</v>
    <v>114.6</v>
    <v>125.15</v>
    <v>137.27000000000001</v>
    <v>145.46</v>
    <v>141.82</v>
    <v>143.84</v>
    <v>147.03</v>
    <v>150.33000000000001</v>
    <v>155.94999999999999</v>
    <v>150.56</v>
    <v>152.25</v>
    <v>189.26</v>
    <v>216.04</v>
    <v>227.17</v>
    <v>268.87</v>
    <v>283.95999999999998</v>
    <v>274.89999999999998</v>
    <v>272.07</v>
    <v>275.16000000000003</v>
    <v>283.31</v>
    <v>299.49</v>
    <v>280.64999999999998</v>
    <v>281.77999999999997</v>
    <v>328.52</v>
    <v>347.51</v>
    <v>359.1</v>
    <v>411.73</v>
    <v>451.62</v>
    <v>424.54</v>
    <v>429.88</v>
    <v>442.66</v>
    <v>469.01</v>
    <v>393.22</v>
    <v>387.08</v>
    <v>410.71</v>
    <v>315.06</v>
    <v>310.38</v>
    <v>302.37</v>
    <v>343.56</v>
    <v>296.69</v>
    <v>246.08</v>
    <v>230.1</v>
    <v>234.66</v>
    <v>235.35</v>
    <v>265.60000000000002</v>
    <v>317.02999999999997</v>
    <v>346.47</v>
    <v>361.24</v>
    <v>334.63</v>
    <v>382.47</v>
    <v>368.04</v>
    <v>406.9</v>
    <v>375.21</v>
    <v>318.29000000000002</v>
    <v>350.76</v>
    <v>352.12</v>
    <v>373.03</v>
    <v>358.36</v>
    <v>395.71</v>
    <v>357.48</v>
    <v>331.41</v>
    <v>329.39</v>
    <v>306.17</v>
    <v>313.63</v>
    <v>300.16000000000003</v>
    <v>307.93</v>
    <v>325.68</v>
    <v>327.56</v>
  </a>
  <a r="1" c="108">
    <v>39.929400000000001</v>
    <v>43.1023</v>
    <v>48.106099999999998</v>
    <v>50.8446</v>
    <v>51.829900000000002</v>
    <v>49.401699999999998</v>
    <v>51.403199999999998</v>
    <v>52.7453</v>
    <v>52.706499999999998</v>
    <v>52.202199999999998</v>
    <v>57.826599999999999</v>
    <v>58.214500000000001</v>
    <v>61.558100000000003</v>
    <v>61.565899999999999</v>
    <v>63.086399999999998</v>
    <v>68.850499999999997</v>
    <v>69.509900000000002</v>
    <v>70.898499999999999</v>
    <v>68.1755</v>
    <v>66.243899999999996</v>
    <v>69.176299999999998</v>
    <v>68.734099999999998</v>
    <v>67.973799999999997</v>
    <v>69.191800000000001</v>
    <v>73.412099999999995</v>
    <v>68.889300000000006</v>
    <v>66.3369</v>
    <v>65.080200000000005</v>
    <v>67.911799999999999</v>
    <v>69.610699999999994</v>
    <v>76.4221</v>
    <v>78.578800000000001</v>
    <v>79.362300000000005</v>
    <v>74.428299999999993</v>
    <v>80.308700000000002</v>
    <v>70.7744</v>
    <v>77.608999999999995</v>
    <v>81.891300000000001</v>
    <v>83.745500000000007</v>
    <v>95.118399999999994</v>
    <v>91.805800000000005</v>
    <v>98.268100000000004</v>
    <v>95.933000000000007</v>
    <v>93.9392</v>
    <v>95.5839</v>
    <v>98.438699999999997</v>
    <v>101.71250000000001</v>
    <v>103.11669999999999</v>
    <v>103.35720000000001</v>
    <v>100.1067</v>
    <v>82.59</v>
    <v>87.42</v>
    <v>90.21</v>
    <v>88.98</v>
    <v>111.87</v>
    <v>118.39</v>
    <v>121.25</v>
    <v>132.75</v>
    <v>146.24</v>
    <v>145.16</v>
    <v>143.35</v>
    <v>153.24</v>
    <v>165.56</v>
    <v>173.83</v>
    <v>186.4</v>
    <v>184.14</v>
    <v>203.61</v>
    <v>198.5</v>
    <v>172.65</v>
    <v>180.93</v>
    <v>186.65</v>
    <v>202.03</v>
    <v>173.1</v>
    <v>153.93</v>
    <v>152.69999999999999</v>
    <v>139.88999999999999</v>
    <v>138.06</v>
    <v>129.87</v>
    <v>146.99</v>
    <v>154.07</v>
    <v>144.81</v>
    <v>159.63</v>
    <v>178.42</v>
    <v>168.09</v>
    <v>179.12</v>
    <v>184.97</v>
    <v>183.98</v>
    <v>185.81</v>
    <v>163.22999999999999</v>
    <v>191.26</v>
    <v>199.44</v>
    <v>205.26</v>
    <v>202.91</v>
    <v>190.31</v>
    <v>225.41</v>
    <v>243.9</v>
    <v>252.05</v>
    <v>281.97000000000003</v>
    <v>300.2</v>
    <v>317.33999999999997</v>
    <v>327.45999999999998</v>
    <v>328.93</v>
    <v>334.28</v>
    <v>361.66</v>
    <v>388.73</v>
    <v>370.16</v>
    <v>416.22</v>
    <v>369.35</v>
  </a>
  <a r="1" c="108">
    <v>105.54</v>
    <v>100.26</v>
    <v>115.4</v>
    <v>112.92</v>
    <v>118.97</v>
    <v>113.29</v>
    <v>112.81</v>
    <v>115</v>
    <v>122.17</v>
    <v>116.24</v>
    <v>119.43</v>
    <v>117.13</v>
    <v>113.87</v>
    <v>122.5</v>
    <v>119.88</v>
    <v>121.3</v>
    <v>124.47</v>
    <v>123.68</v>
    <v>128.82</v>
    <v>130.76</v>
    <v>135.07</v>
    <v>142.36000000000001</v>
    <v>148.01</v>
    <v>153.09</v>
    <v>160.69999999999999</v>
    <v>161.01</v>
    <v>153.5</v>
    <v>151.19999999999999</v>
    <v>155.74</v>
    <v>163.59</v>
    <v>159.33000000000001</v>
    <v>169.07</v>
    <v>170.2</v>
    <v>157.62</v>
    <v>164.52</v>
    <v>141.01</v>
    <v>153.55000000000001</v>
    <v>161.38</v>
    <v>176.02</v>
    <v>182.67</v>
    <v>178.07</v>
    <v>184.77</v>
    <v>192.58</v>
    <v>198.17</v>
    <v>192.35</v>
    <v>185.42</v>
    <v>201.16</v>
    <v>210.57</v>
    <v>205.21</v>
    <v>180.59</v>
    <v>163.26</v>
    <v>185.19</v>
    <v>201.62</v>
    <v>214.72</v>
    <v>224.78</v>
    <v>239.93</v>
    <v>225.99</v>
    <v>216.91</v>
    <v>249.09</v>
    <v>261.20999999999998</v>
    <v>241.92</v>
    <v>250.9</v>
    <v>276.25</v>
    <v>289.97000000000003</v>
    <v>282.16000000000003</v>
    <v>294.79000000000002</v>
    <v>317.68</v>
    <v>336.56</v>
    <v>319.92</v>
    <v>358.79</v>
    <v>357.4</v>
    <v>414.55</v>
    <v>353.58</v>
    <v>316.02</v>
    <v>337.23</v>
    <v>300.36</v>
    <v>298.45999999999998</v>
    <v>277.64999999999998</v>
    <v>306.26</v>
    <v>288.45999999999998</v>
    <v>257.3</v>
    <v>283.89999999999998</v>
    <v>300.93</v>
    <v>266.83999999999997</v>
    <v>279.05</v>
    <v>265.55</v>
    <v>285.81</v>
    <v>280.29000000000002</v>
    <v>305.92</v>
    <v>308.58</v>
    <v>316.35000000000002</v>
    <v>323.77</v>
    <v>307.11</v>
    <v>297.08999999999997</v>
    <v>333.14</v>
    <v>350.91</v>
    <v>363.88</v>
    <v>374.78</v>
    <v>346.61</v>
    <v>300.91000000000003</v>
    <v>282.29000000000002</v>
    <v>303.41000000000003</v>
    <v>330.62</v>
    <v>341.95</v>
    <v>353.48</v>
    <v>344.82</v>
    <v>362.37</v>
    <v>351.79</v>
  </a>
  <a r="1" c="108">
    <v>115.16</v>
    <v>119.1</v>
    <v>128.9</v>
    <v>131.68</v>
    <v>133.66999999999999</v>
    <v>141.19999999999999</v>
    <v>143.19999999999999</v>
    <v>136.05000000000001</v>
    <v>140</v>
    <v>141.33000000000001</v>
    <v>158.32</v>
    <v>160.04</v>
    <v>162.1</v>
    <v>165.38</v>
    <v>164.01</v>
    <v>174.88</v>
    <v>175.18</v>
    <v>185.42</v>
    <v>191.81</v>
    <v>198.9</v>
    <v>195.85</v>
    <v>210.22</v>
    <v>228.17</v>
    <v>220.46</v>
    <v>236.78</v>
    <v>226.16</v>
    <v>214</v>
    <v>236.4</v>
    <v>241.51</v>
    <v>245.34</v>
    <v>253.22</v>
    <v>268.45999999999998</v>
    <v>266.04000000000002</v>
    <v>261.35000000000002</v>
    <v>281.36</v>
    <v>249.12</v>
    <v>270.2</v>
    <v>242.22</v>
    <v>247.26</v>
    <v>233.07</v>
    <v>241.8</v>
    <v>244.01</v>
    <v>249.01</v>
    <v>234</v>
    <v>217.32</v>
    <v>252.7</v>
    <v>279.87</v>
    <v>293.98</v>
    <v>272.45</v>
    <v>254.96</v>
    <v>249.38</v>
    <v>292.47000000000003</v>
    <v>304.85000000000002</v>
    <v>294.95</v>
    <v>302.77999999999997</v>
    <v>312.55</v>
    <v>311.77</v>
    <v>305.14</v>
    <v>336.34</v>
    <v>350.68</v>
    <v>333.58</v>
    <v>332.22</v>
    <v>372.07</v>
    <v>398.8</v>
    <v>411.92</v>
    <v>400.44</v>
    <v>412.22</v>
    <v>416.27</v>
    <v>390.74</v>
    <v>460.47</v>
    <v>444.22</v>
    <v>502.14</v>
    <v>472.57</v>
    <v>475.87</v>
    <v>509.97</v>
    <v>508.55</v>
    <v>496.78</v>
    <v>513.63</v>
    <v>542.34</v>
    <v>519.33000000000004</v>
    <v>505.04</v>
    <v>555.15</v>
    <v>547.76</v>
    <v>530.17999999999995</v>
    <v>499.19</v>
    <v>475.94</v>
    <v>472.59</v>
    <v>492.09</v>
    <v>487.24</v>
    <v>480.64</v>
    <v>506.37</v>
    <v>476.58</v>
    <v>504.19</v>
    <v>535.55999999999995</v>
    <v>552.97</v>
    <v>526.47</v>
    <v>511.74</v>
    <v>493.6</v>
    <v>494.7</v>
    <v>483.7</v>
    <v>495.37</v>
    <v>509.26</v>
    <v>576.16</v>
    <v>590.20000000000005</v>
    <v>584.67999999999995</v>
    <v>564.5</v>
    <v>610.20000000000005</v>
    <v>505.86</v>
  </a>
  <a r="1" c="108">
    <v>8.56</v>
    <v>8.39</v>
    <v>9.59</v>
    <v>9.4700000000000006</v>
    <v>9.77</v>
    <v>8.82</v>
    <v>10.029999999999999</v>
    <v>10.8</v>
    <v>12.32</v>
    <v>11.67</v>
    <v>11.78</v>
    <v>12.76</v>
    <v>13.32</v>
    <v>15.13</v>
    <v>15.49</v>
    <v>14.18</v>
    <v>15.48</v>
    <v>14.04</v>
    <v>14.95</v>
    <v>17.079999999999998</v>
    <v>18.47</v>
    <v>21.32</v>
    <v>20.079999999999998</v>
    <v>20.94</v>
    <v>24.74</v>
    <v>23.92</v>
    <v>24.46</v>
    <v>22.08</v>
    <v>25.13</v>
    <v>22.234999999999999</v>
    <v>22.05</v>
    <v>21.34</v>
    <v>18.43</v>
    <v>17</v>
    <v>19.18</v>
    <v>16.510000000000002</v>
    <v>20.04</v>
    <v>21.48</v>
    <v>20.57</v>
    <v>23.06</v>
    <v>17.760000000000002</v>
    <v>20.21</v>
    <v>21.51</v>
    <v>17.8</v>
    <v>19.21</v>
    <v>20.399999999999999</v>
    <v>21.47</v>
    <v>24.38</v>
    <v>23.15</v>
    <v>18.66</v>
    <v>12.44</v>
    <v>16.045000000000002</v>
    <v>16.489999999999998</v>
    <v>19.82</v>
    <v>20.6</v>
    <v>21.37</v>
    <v>21.69</v>
    <v>25.09</v>
    <v>28.75</v>
    <v>32.729999999999997</v>
    <v>34.49</v>
    <v>40.270000000000003</v>
    <v>41.61</v>
    <v>39</v>
    <v>40.04</v>
    <v>38.28</v>
    <v>39.06</v>
    <v>44.36</v>
    <v>45.77</v>
    <v>48.07</v>
    <v>61.43</v>
    <v>67.92</v>
    <v>59</v>
    <v>62.61</v>
    <v>62.61</v>
    <v>52.11</v>
    <v>60.68</v>
    <v>50.31</v>
    <v>66.78</v>
    <v>68.77</v>
    <v>62.33</v>
    <v>61.43</v>
    <v>75.2</v>
    <v>62.37</v>
    <v>73.45</v>
    <v>77.41</v>
    <v>82.32</v>
    <v>71.959999999999994</v>
    <v>83.6</v>
    <v>94.58</v>
    <v>107.75</v>
    <v>98.46</v>
    <v>92.95</v>
    <v>62.64</v>
    <v>71.33</v>
    <v>83.53</v>
    <v>71.13</v>
    <v>78.92</v>
    <v>73.55</v>
    <v>70.16</v>
    <v>73.040000000000006</v>
    <v>68.55</v>
    <v>78.25</v>
    <v>77.87</v>
    <v>72.61</v>
    <v>70.489999999999995</v>
    <v>71.12</v>
    <v>63.05</v>
  </a>
  <a r="1" c="108">
    <v>23.4</v>
    <v>26.09</v>
    <v>27.74</v>
    <v>26.08</v>
    <v>30.63</v>
    <v>29.09</v>
    <v>29.24</v>
    <v>30.43</v>
    <v>31.69</v>
    <v>32.799999999999997</v>
    <v>36.83</v>
    <v>36.57</v>
    <v>37.07</v>
    <v>37.6</v>
    <v>36.14</v>
    <v>37.43</v>
    <v>38.64</v>
    <v>38.93</v>
    <v>41.59</v>
    <v>40.86</v>
    <v>41.66</v>
    <v>44.67</v>
    <v>43.5</v>
    <v>41.6</v>
    <v>46.72</v>
    <v>47.01</v>
    <v>52.39</v>
    <v>51.68</v>
    <v>58.74</v>
    <v>59.03</v>
    <v>58</v>
    <v>64.89</v>
    <v>66.28</v>
    <v>57.08</v>
    <v>61.82</v>
    <v>62.08</v>
    <v>74.02</v>
    <v>84.41</v>
    <v>87.2</v>
    <v>87.03</v>
    <v>75.13</v>
    <v>89.81</v>
    <v>89.52</v>
    <v>96.86</v>
    <v>97.25</v>
    <v>100.91</v>
    <v>107.03</v>
    <v>102.63</v>
    <v>92.99</v>
    <v>94.76</v>
    <v>83.68</v>
    <v>96.77</v>
    <v>108.13</v>
    <v>100.78</v>
    <v>99.89</v>
    <v>98.52</v>
    <v>98.78</v>
    <v>104.87</v>
    <v>120.04</v>
    <v>132.09</v>
    <v>141.59</v>
    <v>141.52000000000001</v>
    <v>143.4</v>
    <v>144.35</v>
    <v>142.38</v>
    <v>154.41</v>
    <v>164.55</v>
    <v>179.38</v>
    <v>164.29</v>
    <v>180.02</v>
    <v>194.48</v>
    <v>206.51</v>
    <v>168.82</v>
    <v>157.37</v>
    <v>157.97</v>
    <v>140.27000000000001</v>
    <v>145.6</v>
    <v>137.85</v>
    <v>162.6</v>
    <v>163.89</v>
    <v>157.36000000000001</v>
    <v>174.15</v>
    <v>180.89</v>
    <v>171.07</v>
    <v>179.35</v>
    <v>159.96</v>
    <v>161.47999999999999</v>
    <v>144.63999999999999</v>
    <v>161.80000000000001</v>
    <v>167.45</v>
    <v>161.08000000000001</v>
    <v>133.30000000000001</v>
    <v>132.31</v>
    <v>122.05</v>
    <v>135.88999999999999</v>
    <v>159.09</v>
    <v>153.26</v>
    <v>154.30000000000001</v>
    <v>156.38</v>
    <v>147.94</v>
    <v>138.47999999999999</v>
    <v>136.75</v>
    <v>139.57</v>
    <v>154.12</v>
    <v>158.93</v>
    <v>149.01</v>
    <v>170.84</v>
    <v>160.63</v>
  </a>
  <a r="1" c="108">
    <v>15.39</v>
    <v>19.38</v>
    <v>19.63</v>
    <v>18.260000000000002</v>
    <v>22.37</v>
    <v>24.88</v>
    <v>28.96</v>
    <v>27.08</v>
    <v>28.61</v>
    <v>22.38</v>
    <v>27.23</v>
    <v>24.24</v>
    <v>24.98</v>
    <v>25.67</v>
    <v>22.79</v>
    <v>24.58</v>
    <v>24.01</v>
    <v>25.14</v>
    <v>24.59</v>
    <v>21.71</v>
    <v>22.67</v>
    <v>22.97</v>
    <v>24.88</v>
    <v>26.5</v>
    <v>26.46</v>
    <v>34.83</v>
    <v>39.31</v>
    <v>41.98</v>
    <v>63.68</v>
    <v>63.18</v>
    <v>67.930000000000007</v>
    <v>68.260000000000005</v>
    <v>68.430000000000007</v>
    <v>61.72</v>
    <v>43.47</v>
    <v>43.75</v>
    <v>51.01</v>
    <v>53.83</v>
    <v>54.41</v>
    <v>63.5</v>
    <v>66.78</v>
    <v>64.209999999999994</v>
    <v>70.22</v>
    <v>59.97</v>
    <v>56.78</v>
    <v>51.13</v>
    <v>73.8</v>
    <v>73.28</v>
    <v>76.81</v>
    <v>77.37</v>
    <v>70.77</v>
    <v>72.709999999999994</v>
    <v>75.959999999999994</v>
    <v>98.13</v>
    <v>83.13</v>
    <v>85.68</v>
    <v>90.7</v>
    <v>98.9</v>
    <v>125.69</v>
    <v>122.53</v>
    <v>164.16</v>
    <v>165.49</v>
    <v>142.41999999999999</v>
    <v>151.61000000000001</v>
    <v>140.59</v>
    <v>176.8</v>
    <v>186.02</v>
    <v>181.87</v>
    <v>175.02</v>
    <v>179.96</v>
    <v>168.79</v>
    <v>157</v>
    <v>139.93</v>
    <v>140.25</v>
    <v>137.72999999999999</v>
    <v>112.2</v>
    <v>101.36</v>
    <v>93.17</v>
    <v>110.19</v>
    <v>116.68</v>
    <v>115.75</v>
    <v>145.44</v>
    <v>184.03</v>
    <v>165.93</v>
    <v>195.44</v>
    <v>200.31</v>
    <v>224.85</v>
    <v>210.71</v>
    <v>192.91</v>
    <v>195.12</v>
    <v>185.93</v>
    <v>212.91</v>
    <v>198.99</v>
    <v>204.49</v>
    <v>229.87</v>
    <v>258.33</v>
    <v>249.06</v>
    <v>307.37</v>
    <v>312.88</v>
    <v>313.66000000000003</v>
    <v>281.67</v>
    <v>294.24</v>
    <v>300.01</v>
    <v>364.97</v>
    <v>399.6</v>
    <v>423.5</v>
    <v>646.96</v>
    <v>594.32000000000005</v>
  </a>
  <a r="1" c="108">
    <v>25.825299999999999</v>
    <v>28.745699999999999</v>
    <v>33.777000000000001</v>
    <v>31.595600000000001</v>
    <v>29.9331</v>
    <v>25.966100000000001</v>
    <v>29.185500000000001</v>
    <v>30.2498</v>
    <v>30.944700000000001</v>
    <v>31.525200000000002</v>
    <v>31.3141</v>
    <v>34.691800000000001</v>
    <v>35.914499999999997</v>
    <v>37.110700000000001</v>
    <v>36.758899999999997</v>
    <v>37.189900000000002</v>
    <v>37.392200000000003</v>
    <v>37.260300000000001</v>
    <v>41.113</v>
    <v>40.822699999999998</v>
    <v>45.062399999999997</v>
    <v>46.372999999999998</v>
    <v>48.976700000000001</v>
    <v>44.939300000000003</v>
    <v>49.486899999999999</v>
    <v>43.171300000000002</v>
    <v>44.1828</v>
    <v>43.048099999999998</v>
    <v>42.907400000000003</v>
    <v>37.963999999999999</v>
    <v>40.479700000000001</v>
    <v>38.500500000000002</v>
    <v>37.6297</v>
    <v>34.665399999999998</v>
    <v>34.814999999999998</v>
    <v>30.557700000000001</v>
    <v>35.975999999999999</v>
    <v>35.720999999999997</v>
    <v>33.785800000000002</v>
    <v>36.741300000000003</v>
    <v>31.208600000000001</v>
    <v>36.926000000000002</v>
    <v>33.249299999999998</v>
    <v>28.701699999999999</v>
    <v>32.264099999999999</v>
    <v>36.662100000000002</v>
    <v>36.9876</v>
    <v>38.157499999999999</v>
    <v>30.161799999999999</v>
    <v>27.7957</v>
    <v>21.4361</v>
    <v>25.130500000000001</v>
    <v>28.279499999999999</v>
    <v>31.0502</v>
    <v>32.1937</v>
    <v>35.703400000000002</v>
    <v>34.076099999999997</v>
    <v>30.768799999999999</v>
    <v>34.172800000000002</v>
    <v>33.988100000000003</v>
    <v>36.934800000000003</v>
    <v>39.582500000000003</v>
    <v>40.778700000000001</v>
    <v>42.731499999999997</v>
    <v>45.115200000000002</v>
    <v>42.696300000000001</v>
    <v>43.083300000000001</v>
    <v>37.541800000000002</v>
    <v>38.007899999999999</v>
    <v>39.643999999999998</v>
    <v>38.069499999999998</v>
    <v>39.643999999999998</v>
    <v>38.570900000000002</v>
    <v>36.072800000000001</v>
    <v>34.216799999999999</v>
    <v>32.396000000000001</v>
    <v>35.465899999999998</v>
    <v>29.352599999999999</v>
    <v>33.829799999999999</v>
    <v>33.161299999999997</v>
    <v>27.619800000000001</v>
    <v>33.011800000000001</v>
    <v>37.392200000000003</v>
    <v>35.404299999999999</v>
    <v>41.588000000000001</v>
    <v>44.226799999999997</v>
    <v>43.197600000000001</v>
    <v>42.335599999999999</v>
    <v>38.993099999999998</v>
    <v>43.021700000000003</v>
    <v>46.5</v>
    <v>40.75</v>
    <v>40.369999999999997</v>
    <v>36.9</v>
    <v>33.69</v>
    <v>35.85</v>
    <v>33.9</v>
    <v>31.13</v>
    <v>34.74</v>
    <v>32.770000000000003</v>
    <v>35.659999999999997</v>
    <v>32.24</v>
    <v>35.31</v>
    <v>34.07</v>
    <v>36.29</v>
    <v>33.630000000000003</v>
    <v>34.32</v>
    <v>31.79</v>
  </a>
  <a r="1" c="108">
    <v>41.3</v>
    <v>42.66</v>
    <v>47.14</v>
    <v>46.13</v>
    <v>44.75</v>
    <v>46.61</v>
    <v>46.01</v>
    <v>42.76</v>
    <v>41.87</v>
    <v>42.08</v>
    <v>41.31</v>
    <v>43.88</v>
    <v>44.25</v>
    <v>45.98</v>
    <v>44.35</v>
    <v>44.05</v>
    <v>44.91</v>
    <v>43.01</v>
    <v>44.97</v>
    <v>46.84</v>
    <v>46.25</v>
    <v>49.2</v>
    <v>53.06</v>
    <v>51.5</v>
    <v>51.87</v>
    <v>48.43</v>
    <v>50.24</v>
    <v>52.15</v>
    <v>52.98</v>
    <v>54.14</v>
    <v>51.56</v>
    <v>52.35</v>
    <v>52.79</v>
    <v>53.43</v>
    <v>55.9</v>
    <v>52.05</v>
    <v>54.55</v>
    <v>58.81</v>
    <v>59.41</v>
    <v>59.65</v>
    <v>58.76</v>
    <v>58.82</v>
    <v>57.15</v>
    <v>60.47</v>
    <v>62.08</v>
    <v>63.31</v>
    <v>59.31</v>
    <v>59.05</v>
    <v>59.2</v>
    <v>51.31</v>
    <v>44.91</v>
    <v>50.71</v>
    <v>51.04</v>
    <v>49.16</v>
    <v>55.94</v>
    <v>52.24</v>
    <v>54.91</v>
    <v>58.15</v>
    <v>58.28</v>
    <v>58.3</v>
    <v>56.43</v>
    <v>53.83</v>
    <v>60.21</v>
    <v>63.16</v>
    <v>62.12</v>
    <v>59.74</v>
    <v>62.23</v>
    <v>63.94</v>
    <v>60.9</v>
    <v>63.8</v>
    <v>62.49</v>
    <v>66.73</v>
    <v>66.53</v>
    <v>64.83</v>
    <v>70</v>
    <v>69.66</v>
    <v>68.540000000000006</v>
    <v>63.28</v>
    <v>65.67</v>
    <v>64.36</v>
    <v>56.23</v>
    <v>56.07</v>
    <v>60.55</v>
    <v>61.27</v>
    <v>61.93</v>
    <v>60.43</v>
    <v>62.45</v>
    <v>63.2</v>
    <v>59.75</v>
    <v>62.61</v>
    <v>63.12</v>
    <v>61.08</v>
    <v>56.91</v>
    <v>61.65</v>
    <v>62.43</v>
    <v>61.15</v>
    <v>57.99</v>
    <v>62.4</v>
    <v>66.78</v>
    <v>69.08</v>
    <v>75.760000000000005</v>
    <v>73.7</v>
    <v>79.77</v>
    <v>80.75</v>
    <v>89.21</v>
    <v>89.41</v>
    <v>94.3</v>
    <v>84.49</v>
  </a>
  <a r="1" c="108">
    <v>69.239999999999995</v>
    <v>64.319999999999993</v>
    <v>71.05</v>
    <v>70.67</v>
    <v>69.430000000000007</v>
    <v>68.75</v>
    <v>70.95</v>
    <v>70.680000000000007</v>
    <v>73.099999999999994</v>
    <v>66.819999999999993</v>
    <v>65.61</v>
    <v>67.39</v>
    <v>70.83</v>
    <v>70.13</v>
    <v>69.459999999999994</v>
    <v>73.8</v>
    <v>77.56</v>
    <v>81.5</v>
    <v>81.849999999999994</v>
    <v>87.16</v>
    <v>88.4</v>
    <v>93.33</v>
    <v>89.96</v>
    <v>87.47</v>
    <v>90.92</v>
    <v>91.3</v>
    <v>93.36</v>
    <v>94.52</v>
    <v>103.84</v>
    <v>105.01</v>
    <v>114.47</v>
    <v>114.42</v>
    <v>114.4</v>
    <v>109.31</v>
    <v>119.08</v>
    <v>106.85</v>
    <v>114.06</v>
    <v>120.96</v>
    <v>128.03</v>
    <v>130.97999999999999</v>
    <v>133.68</v>
    <v>148.88</v>
    <v>148.86000000000001</v>
    <v>154.4</v>
    <v>144.49</v>
    <v>141.57</v>
    <v>151.13999999999999</v>
    <v>152.41999999999999</v>
    <v>150.69</v>
    <v>158.62</v>
    <v>139.97</v>
    <v>142.5</v>
    <v>165.89</v>
    <v>153.44</v>
    <v>159.63</v>
    <v>159.63999999999999</v>
    <v>176.19</v>
    <v>177.19</v>
    <v>193.81</v>
    <v>189.54</v>
    <v>187.11</v>
    <v>174.8</v>
    <v>190.48</v>
    <v>211.02</v>
    <v>190.86</v>
    <v>206.3</v>
    <v>217.95</v>
    <v>215.01</v>
    <v>204.28</v>
    <v>233.74</v>
    <v>218.53</v>
    <v>243.41</v>
    <v>224.4</v>
    <v>240</v>
    <v>241.77</v>
    <v>224.05</v>
    <v>228.2</v>
    <v>206.15</v>
    <v>225.65</v>
    <v>201.38</v>
    <v>166.28</v>
    <v>172.58</v>
    <v>185.74</v>
    <v>184.69</v>
    <v>206.51</v>
    <v>188.03</v>
    <v>191.28</v>
    <v>188.55</v>
    <v>199.97</v>
    <v>224.98</v>
    <v>225.55</v>
    <v>229.59</v>
    <v>219.42</v>
    <v>209.98</v>
    <v>200.94</v>
    <v>219.85</v>
    <v>218.95</v>
    <v>232.91</v>
    <v>224.82</v>
    <v>204.56</v>
    <v>222.88</v>
    <v>219.54</v>
    <v>238.76</v>
    <v>241.1</v>
    <v>242.54</v>
    <v>221.85</v>
    <v>219.06</v>
    <v>205.56</v>
  </a>
  <a r="1" c="108">
    <v>129.77000000000001</v>
    <v>134.16999999999999</v>
    <v>141.88</v>
    <v>145.47999999999999</v>
    <v>140.54</v>
    <v>144.79</v>
    <v>144.27000000000001</v>
    <v>150.49</v>
    <v>144.47</v>
    <v>144.30000000000001</v>
    <v>157.44</v>
    <v>162.97999999999999</v>
    <v>164.14</v>
    <v>171.42</v>
    <v>166.68</v>
    <v>165.21</v>
    <v>165.28</v>
    <v>169.37</v>
    <v>174.97</v>
    <v>181.16</v>
    <v>183.32</v>
    <v>186.94</v>
    <v>193.01</v>
    <v>198.22</v>
    <v>214.38</v>
    <v>207.2</v>
    <v>199.48</v>
    <v>193.73</v>
    <v>191.53</v>
    <v>186.65</v>
    <v>197.87</v>
    <v>208.72</v>
    <v>214.11</v>
    <v>205.28</v>
    <v>218.24</v>
    <v>204.18</v>
    <v>205.54</v>
    <v>201.3</v>
    <v>200.89</v>
    <v>216.71</v>
    <v>197.42</v>
    <v>213.17</v>
    <v>205.43</v>
    <v>203.41</v>
    <v>208.02</v>
    <v>212.58</v>
    <v>220.3</v>
    <v>226.5</v>
    <v>224.43</v>
    <v>206.34</v>
    <v>182.83</v>
    <v>187.36</v>
    <v>185.58</v>
    <v>178.51</v>
    <v>195.78</v>
    <v>218.04</v>
    <v>212.94</v>
    <v>201.9</v>
    <v>228.91</v>
    <v>231.87</v>
    <v>227.87</v>
    <v>240.51</v>
    <v>255.47</v>
    <v>274.95</v>
    <v>289.44</v>
    <v>277.92</v>
    <v>278.29000000000002</v>
    <v>285.77</v>
    <v>272.94</v>
    <v>287.01</v>
    <v>276.69</v>
    <v>299</v>
    <v>313.02</v>
    <v>321.45</v>
    <v>352.91</v>
    <v>322.83</v>
    <v>315.98</v>
    <v>273.02</v>
    <v>300.60000000000002</v>
    <v>280.8</v>
    <v>267.02</v>
    <v>295.08999999999997</v>
    <v>318.60000000000002</v>
    <v>308.89999999999998</v>
    <v>311.52</v>
    <v>305.18</v>
    <v>308.77</v>
    <v>328.55</v>
    <v>321.08</v>
    <v>341</v>
    <v>351.96</v>
    <v>360.2</v>
    <v>350.3</v>
    <v>341.33</v>
    <v>360</v>
    <v>356.66</v>
    <v>383.74</v>
    <v>409.4</v>
    <v>420.52</v>
    <v>396.73</v>
    <v>414.4</v>
    <v>406.8</v>
    <v>438.5</v>
    <v>475.92</v>
    <v>460.26</v>
    <v>450.92</v>
    <v>483.02</v>
    <v>453.28</v>
  </a>
  <a r="1" c="108">
    <v>85.02</v>
    <v>89.74</v>
    <v>98.98</v>
    <v>106.85</v>
    <v>111.81</v>
    <v>107.26</v>
    <v>122.2</v>
    <v>123.54</v>
    <v>126.56</v>
    <v>121.85</v>
    <v>118.99</v>
    <v>107.54</v>
    <v>120.18</v>
    <v>129.47</v>
    <v>130.74</v>
    <v>134.19</v>
    <v>142.81</v>
    <v>145.99</v>
    <v>153.59</v>
    <v>154.33000000000001</v>
    <v>156.31</v>
    <v>156.47</v>
    <v>165.48</v>
    <v>169.4</v>
    <v>181.1</v>
    <v>191.8</v>
    <v>191.06</v>
    <v>188.6</v>
    <v>197.5</v>
    <v>203.89</v>
    <v>200.44</v>
    <v>207.05</v>
    <v>195.39</v>
    <v>182.32</v>
    <v>182.86</v>
    <v>169.94</v>
    <v>191.65</v>
    <v>200.37</v>
    <v>210.55</v>
    <v>220.66</v>
    <v>213.88</v>
    <v>227.79</v>
    <v>244.95</v>
    <v>260.19</v>
    <v>244.98</v>
    <v>257.99</v>
    <v>264.64999999999998</v>
    <v>273.05</v>
    <v>293.73</v>
    <v>265.91000000000003</v>
    <v>245.05</v>
    <v>292.88</v>
    <v>325.02</v>
    <v>329.48</v>
    <v>350.25</v>
    <v>366.42</v>
    <v>360.6</v>
    <v>322.73</v>
    <v>351.78</v>
    <v>328.73</v>
    <v>317</v>
    <v>329.36</v>
    <v>352.87</v>
    <v>390.39</v>
    <v>379.47</v>
    <v>410.45</v>
    <v>428.72</v>
    <v>443.82</v>
    <v>424.89</v>
    <v>474.16</v>
    <v>455.73</v>
    <v>471.93</v>
    <v>415.22</v>
    <v>375.7</v>
    <v>410.18</v>
    <v>376.5</v>
    <v>349.48</v>
    <v>337.06</v>
    <v>376.93</v>
    <v>352.18</v>
    <v>305.35000000000002</v>
    <v>321.25</v>
    <v>352.8</v>
    <v>334.94</v>
    <v>374.94</v>
    <v>341.2</v>
    <v>344.77</v>
    <v>362.58</v>
    <v>367.43</v>
    <v>400.89</v>
    <v>394.51</v>
    <v>390.86</v>
    <v>365.41</v>
    <v>349.31</v>
    <v>415.83</v>
    <v>440.52</v>
    <v>448.35</v>
    <v>428.38</v>
    <v>425.45</v>
    <v>415.83</v>
    <v>427.51</v>
    <v>446</v>
    <v>484.73</v>
    <v>513.24</v>
    <v>516.62</v>
    <v>480.36</v>
    <v>522.51</v>
    <v>498.03</v>
  </a>
  <a r="1" c="108">
    <v>59.73</v>
    <v>58.25</v>
    <v>63.31</v>
    <v>65.8</v>
    <v>74.27</v>
    <v>73.680000000000007</v>
    <v>79.53</v>
    <v>79.33</v>
    <v>77.03</v>
    <v>73.92</v>
    <v>77.19</v>
    <v>75.64</v>
    <v>79.42</v>
    <v>82.27</v>
    <v>79.62</v>
    <v>84.19</v>
    <v>85.87</v>
    <v>85.4</v>
    <v>91.22</v>
    <v>92.92</v>
    <v>93.39</v>
    <v>92.76</v>
    <v>94.33</v>
    <v>94.09</v>
    <v>102.36</v>
    <v>97.18</v>
    <v>96.3</v>
    <v>94.97</v>
    <v>102.22</v>
    <v>106.03</v>
    <v>103.13</v>
    <v>108.17</v>
    <v>109.07</v>
    <v>104.1</v>
    <v>107.95</v>
    <v>102.55</v>
    <v>104.53</v>
    <v>108.15</v>
    <v>113.1</v>
    <v>115.93</v>
    <v>120.3</v>
    <v>122.68</v>
    <v>133.25</v>
    <v>136.22</v>
    <v>132.76</v>
    <v>131.76</v>
    <v>138.15</v>
    <v>139.09</v>
    <v>143.66</v>
    <v>139.72</v>
    <v>121.64</v>
    <v>131.88999999999999</v>
    <v>138.83000000000001</v>
    <v>134.09</v>
    <v>146.31</v>
    <v>150.85</v>
    <v>147.21</v>
    <v>124.59</v>
    <v>148.41</v>
    <v>141.46</v>
    <v>123.46</v>
    <v>138</v>
    <v>140.61000000000001</v>
    <v>152.9</v>
    <v>148.97999999999999</v>
    <v>141.66999999999999</v>
    <v>149.05000000000001</v>
    <v>127.77</v>
    <v>121.68</v>
    <v>110.74</v>
    <v>104.5</v>
    <v>109.15</v>
    <v>119.92</v>
    <v>95.23</v>
    <v>100.42</v>
    <v>99.15</v>
    <v>104.5</v>
    <v>91.67</v>
    <v>102.16</v>
    <v>91.37</v>
    <v>75.569999999999993</v>
    <v>82.99</v>
    <v>72.58</v>
    <v>67.849999999999994</v>
    <v>75.040000000000006</v>
    <v>63.37</v>
    <v>54.33</v>
    <v>58.72</v>
    <v>54.57</v>
    <v>54.7</v>
    <v>60.38</v>
    <v>55.86</v>
    <v>55.27</v>
    <v>49.11</v>
    <v>58.64</v>
    <v>60.07</v>
    <v>62.26</v>
    <v>69.19</v>
    <v>74.180000000000007</v>
    <v>67.92</v>
    <v>75.88</v>
    <v>75.36</v>
    <v>76.83</v>
    <v>82.45</v>
    <v>83.75</v>
    <v>89.73</v>
    <v>85.3</v>
    <v>80.77</v>
  </a>
  <a r="1" c="108">
    <v>17.82</v>
    <v>16.265000000000001</v>
    <v>16.977499999999999</v>
    <v>16.094999999999999</v>
    <v>16.122499999999999</v>
    <v>19.8325</v>
    <v>23.057500000000001</v>
    <v>22.772500000000001</v>
    <v>21.914999999999999</v>
    <v>19.559999999999999</v>
    <v>16.322500000000002</v>
    <v>14.925000000000001</v>
    <v>19.787500000000001</v>
    <v>19.54</v>
    <v>21.182500000000001</v>
    <v>19.489999999999998</v>
    <v>16.71</v>
    <v>18.287500000000001</v>
    <v>16.6525</v>
    <v>18.6525</v>
    <v>12.231299999999999</v>
    <v>11.2425</v>
    <v>14.6075</v>
    <v>14.3475</v>
    <v>14.55</v>
    <v>14.035</v>
    <v>18.54</v>
    <v>18.295000000000002</v>
    <v>21.997499999999999</v>
    <v>23.745000000000001</v>
    <v>23.782499999999999</v>
    <v>36.094999999999999</v>
    <v>35.76</v>
    <v>33.192500000000003</v>
    <v>32.397500000000001</v>
    <v>29.95</v>
    <v>35.2575</v>
    <v>34.832500000000003</v>
    <v>29.774999999999999</v>
    <v>30.267499999999998</v>
    <v>30.324999999999999</v>
    <v>37.46</v>
    <v>39.217500000000001</v>
    <v>42.902500000000003</v>
    <v>37.31</v>
    <v>38.56</v>
    <v>56.827500000000001</v>
    <v>54.685000000000002</v>
    <v>60.1875</v>
    <v>69</v>
    <v>67.317499999999995</v>
    <v>83.8</v>
    <v>94.577500000000001</v>
    <v>101.35</v>
    <v>108.88500000000001</v>
    <v>106.35250000000001</v>
    <v>103.0575</v>
    <v>79.894999999999996</v>
    <v>79.92</v>
    <v>92.43</v>
    <v>93.712500000000006</v>
    <v>99.444999999999993</v>
    <v>89.847499999999997</v>
    <v>96.525000000000006</v>
    <v>92.347499999999997</v>
    <v>106.75</v>
    <v>128.8775</v>
    <v>132.35499999999999</v>
    <v>136.715</v>
    <v>155.80250000000001</v>
    <v>140.64750000000001</v>
    <v>134.23750000000001</v>
    <v>107.62</v>
    <v>103.47750000000001</v>
    <v>127.9</v>
    <v>102.145</v>
    <v>74.484999999999999</v>
    <v>74.53</v>
    <v>82.08</v>
    <v>82.21</v>
    <v>80.540000000000006</v>
    <v>120.78</v>
    <v>116.28</v>
    <v>113.24</v>
    <v>107.09</v>
    <v>111.01</v>
    <v>116.18</v>
    <v>121.34</v>
    <v>117.26</v>
    <v>128.51</v>
    <v>124.56</v>
    <v>100.98</v>
    <v>93.3</v>
    <v>88.83</v>
    <v>115.52</v>
    <v>124.09</v>
    <v>121.35</v>
    <v>115.07</v>
    <v>138.69999999999999</v>
    <v>127.39</v>
    <v>118.77</v>
    <v>113.38</v>
    <v>67.819999999999993</v>
    <v>69.34</v>
    <v>67.040000000000006</v>
    <v>70.48</v>
    <v>77.989999999999995</v>
    <v>77.77</v>
  </a>
  <a r="1" c="108">
    <v>185.06</v>
    <v>192.22</v>
    <v>197.9</v>
    <v>206.26</v>
    <v>212.67</v>
    <v>222.28</v>
    <v>216.63</v>
    <v>212.07</v>
    <v>213.95</v>
    <v>229</v>
    <v>249.65</v>
    <v>232.58</v>
    <v>229.08</v>
    <v>247.09</v>
    <v>237.84</v>
    <v>245.96</v>
    <v>259.22000000000003</v>
    <v>256.70999999999998</v>
    <v>263.13</v>
    <v>272.20999999999998</v>
    <v>287.72000000000003</v>
    <v>295.52999999999997</v>
    <v>307.39999999999998</v>
    <v>306.91000000000003</v>
    <v>340.53</v>
    <v>350.04</v>
    <v>349.12</v>
    <v>322.04000000000002</v>
    <v>327.25</v>
    <v>307.7</v>
    <v>300.49</v>
    <v>298.49</v>
    <v>317.37</v>
    <v>261.95</v>
    <v>259.88</v>
    <v>244.9</v>
    <v>275.55</v>
    <v>289.95999999999998</v>
    <v>269.60000000000002</v>
    <v>289.91000000000003</v>
    <v>303.25</v>
    <v>323.11</v>
    <v>345.57</v>
    <v>367.87</v>
    <v>374.79</v>
    <v>352.48</v>
    <v>351.77</v>
    <v>343.97</v>
    <v>374.57</v>
    <v>328.84</v>
    <v>302.55</v>
    <v>330.67</v>
    <v>335.2</v>
    <v>307.44</v>
    <v>325.01</v>
    <v>342.61</v>
    <v>315.49</v>
    <v>289.82</v>
    <v>302.26</v>
    <v>304.72000000000003</v>
    <v>286.61</v>
    <v>291.66000000000003</v>
    <v>323.64</v>
    <v>354.44</v>
    <v>365.87</v>
    <v>363.43</v>
    <v>363.02</v>
    <v>367.7</v>
    <v>360.15</v>
    <v>357.22</v>
    <v>348.8</v>
    <v>387.07</v>
    <v>369.9</v>
    <v>442.14</v>
    <v>447.22</v>
    <v>439.4</v>
    <v>467.97</v>
    <v>478.57</v>
    <v>478.9</v>
    <v>477.99</v>
    <v>470.32</v>
    <v>549.01</v>
    <v>533.29</v>
    <v>545.61</v>
    <v>448.04</v>
    <v>464.11</v>
    <v>461.72</v>
    <v>461.27</v>
    <v>435.49</v>
    <v>455.8</v>
    <v>445</v>
    <v>433.09</v>
    <v>440.19</v>
    <v>471.43</v>
    <v>475.16</v>
    <v>468.14</v>
    <v>446.76</v>
    <v>461.02</v>
    <v>478.66</v>
    <v>485.03</v>
    <v>450.77</v>
    <v>435.95</v>
    <v>484.32</v>
    <v>523.21</v>
    <v>528.07000000000005</v>
    <v>509.02</v>
    <v>489.65</v>
    <v>469.29</v>
  </a>
  <a r="1" c="108">
    <v>20.672499999999999</v>
    <v>21.46</v>
    <v>23.63</v>
    <v>23.295000000000002</v>
    <v>27.47</v>
    <v>28.192499999999999</v>
    <v>28.105</v>
    <v>26.337499999999999</v>
    <v>27.375</v>
    <v>25.997499999999999</v>
    <v>26.34</v>
    <v>25.7075</v>
    <v>25.4375</v>
    <v>26.58</v>
    <v>25.412500000000001</v>
    <v>26.77</v>
    <v>28.02</v>
    <v>29.375</v>
    <v>28.977499999999999</v>
    <v>30.945</v>
    <v>30.2225</v>
    <v>32.755000000000003</v>
    <v>33.6875</v>
    <v>32.387500000000003</v>
    <v>35.072499999999998</v>
    <v>35.335000000000001</v>
    <v>37.76</v>
    <v>37.727499999999999</v>
    <v>37.58</v>
    <v>36.987499999999997</v>
    <v>40.159999999999997</v>
    <v>48.042499999999997</v>
    <v>51.027500000000003</v>
    <v>41.93</v>
    <v>40.354999999999997</v>
    <v>36.18</v>
    <v>43.615000000000002</v>
    <v>48.475000000000001</v>
    <v>49.637500000000003</v>
    <v>51.147500000000001</v>
    <v>49.512500000000003</v>
    <v>52.122500000000002</v>
    <v>52.537500000000001</v>
    <v>47.892499999999998</v>
    <v>48.917499999999997</v>
    <v>52.042499999999997</v>
    <v>54.5625</v>
    <v>54.877499999999998</v>
    <v>52.4925</v>
    <v>47.222499999999997</v>
    <v>47.405000000000001</v>
    <v>56.25</v>
    <v>66.2</v>
    <v>66.017499999999998</v>
    <v>68.790000000000006</v>
    <v>63.865000000000002</v>
    <v>61.932499999999997</v>
    <v>63.102499999999999</v>
    <v>75.827500000000001</v>
    <v>79.387500000000003</v>
    <v>81.227500000000006</v>
    <v>90.422499999999999</v>
    <v>95.482500000000002</v>
    <v>106.8725</v>
    <v>103.4575</v>
    <v>112.565</v>
    <v>120.56</v>
    <v>124.785</v>
    <v>121.1425</v>
    <v>130.91249999999999</v>
    <v>118.00749999999999</v>
    <v>129.33500000000001</v>
    <v>94.102500000000006</v>
    <v>104.85250000000001</v>
    <v>108.26</v>
    <v>94.922499999999999</v>
    <v>92.432500000000005</v>
    <v>86.66</v>
    <v>96.32</v>
    <v>82.952500000000001</v>
    <v>71</v>
    <v>74.064999999999998</v>
    <v>84.99</v>
    <v>82.88</v>
    <v>79.66</v>
    <v>72.64</v>
    <v>74.19</v>
    <v>79.88</v>
    <v>81.790000000000006</v>
    <v>81.63</v>
    <v>83.4</v>
    <v>78.400000000000006</v>
    <v>68.069999999999993</v>
    <v>54.63</v>
    <v>62.9</v>
    <v>77.16</v>
    <v>70.319999999999993</v>
    <v>73.569999999999993</v>
    <v>70.39</v>
    <v>63.21</v>
    <v>77.19</v>
    <v>71.650000000000006</v>
    <v>81.59</v>
    <v>73.989999999999995</v>
    <v>79.930000000000007</v>
    <v>73.75</v>
    <v>75.36</v>
    <v>72.03</v>
  </a>
  <a r="1" c="108">
    <v>56.7</v>
    <v>56.91</v>
    <v>57.82</v>
    <v>55.8</v>
    <v>59.06</v>
    <v>63.23</v>
    <v>68.88</v>
    <v>66.69</v>
    <v>64.790000000000006</v>
    <v>59.77</v>
    <v>61.48</v>
    <v>62.05</v>
    <v>67.540000000000006</v>
    <v>72.03</v>
    <v>71.97</v>
    <v>67.989999999999995</v>
    <v>71.099999999999994</v>
    <v>77.87</v>
    <v>77.12</v>
    <v>77.58</v>
    <v>76.959999999999994</v>
    <v>84.18</v>
    <v>85.4</v>
    <v>84.69</v>
    <v>100.79</v>
    <v>95.27</v>
    <v>98.47</v>
    <v>94.64</v>
    <v>102.81</v>
    <v>103.58</v>
    <v>105.78</v>
    <v>111.41</v>
    <v>115.34</v>
    <v>105.92</v>
    <v>111.79</v>
    <v>113.87</v>
    <v>95.17</v>
    <v>102.43</v>
    <v>103.97</v>
    <v>104.51</v>
    <v>114.12</v>
    <v>122.03</v>
    <v>128.69999999999999</v>
    <v>139.30000000000001</v>
    <v>135.11000000000001</v>
    <v>147.91999999999999</v>
    <v>149.6</v>
    <v>154.97</v>
    <v>158.97</v>
    <v>158.96</v>
    <v>147.29</v>
    <v>155.32</v>
    <v>160.82</v>
    <v>192</v>
    <v>202.51</v>
    <v>180.78</v>
    <v>171.43</v>
    <v>191.94</v>
    <v>209.6</v>
    <v>212.56</v>
    <v>201.57</v>
    <v>192.78</v>
    <v>194.02</v>
    <v>187.97</v>
    <v>205.85</v>
    <v>246.52</v>
    <v>271.8</v>
    <v>290.52999999999997</v>
    <v>263.55</v>
    <v>262.91000000000003</v>
    <v>254.85</v>
    <v>260.48</v>
    <v>228.6</v>
    <v>246.75</v>
    <v>242.51</v>
    <v>199.97</v>
    <v>203.46</v>
    <v>209.63</v>
    <v>240.52</v>
    <v>219.92</v>
    <v>218.3</v>
    <v>223.69</v>
    <v>230.2</v>
    <v>208.13</v>
    <v>228.37</v>
    <v>213</v>
    <v>218.99</v>
    <v>240.96</v>
    <v>210.79</v>
    <v>218.5</v>
    <v>222.35</v>
    <v>159.59</v>
    <v>147.87</v>
    <v>141.22</v>
    <v>157.72999999999999</v>
    <v>172.02</v>
    <v>190.2</v>
    <v>173.72</v>
    <v>198.03</v>
    <v>213.99</v>
    <v>206.33</v>
    <v>191.42</v>
    <v>213.25</v>
    <v>245.02</v>
    <v>244.12</v>
    <v>242.47</v>
    <v>249.02</v>
    <v>228.69</v>
  </a>
  <a r="1" c="25">
    <v t="i">2526</v>
    <v t="i">2557</v>
    <v t="i">2588</v>
    <v t="i">2616</v>
    <v t="i">2647</v>
    <v t="i">2677</v>
    <v t="i">2708</v>
    <v t="i">2738</v>
    <v t="i">2769</v>
    <v t="i">2800</v>
    <v t="i">2830</v>
    <v t="i">2861</v>
    <v t="i">2891</v>
    <v t="i">2922</v>
    <v t="i">2953</v>
    <v t="i">2982</v>
    <v t="i">3013</v>
    <v t="i">3043</v>
    <v t="i">3074</v>
    <v t="i">3104</v>
    <v t="i">3135</v>
    <v t="i">3166</v>
    <v t="i">3196</v>
    <v t="i">3227</v>
    <v t="i">3257</v>
  </a>
  <a r="1" c="25">
    <v>58.38</v>
    <v>69.52</v>
    <v>76</v>
    <v>82.03</v>
    <v>81.34</v>
    <v>79.510000000000005</v>
    <v>81.239999999999995</v>
    <v>78</v>
    <v>70.45</v>
    <v>68.040000000000006</v>
    <v>66.569999999999993</v>
    <v>68.459999999999994</v>
    <v>77.319999999999993</v>
    <v>73.36</v>
    <v>91.28</v>
    <v>90.91</v>
    <v>76.239999999999995</v>
    <v>78</v>
    <v>77.92</v>
    <v>84.63</v>
    <v>84.82</v>
    <v>93.85</v>
    <v>87.35</v>
    <v>83.22</v>
    <v>78.180000000000007</v>
  </a>
  <a r="1" c="108">
    <v>22.7</v>
    <v>21.99</v>
    <v>22.31</v>
    <v>21.48</v>
    <v>24.15</v>
    <v>23.5</v>
    <v>27.42</v>
    <v>26.72</v>
    <v>27.48</v>
    <v>27.67</v>
    <v>27.68</v>
    <v>26.6</v>
    <v>28.62</v>
    <v>28.41</v>
    <v>30.37</v>
    <v>32.159999999999997</v>
    <v>34.49</v>
    <v>34.85</v>
    <v>37.270000000000003</v>
    <v>39.96</v>
    <v>43.55</v>
    <v>43.78</v>
    <v>45.38</v>
    <v>42.57</v>
    <v>45.06</v>
    <v>44.8</v>
    <v>42.14</v>
    <v>39.47</v>
    <v>42.63</v>
    <v>48.57</v>
    <v>49.28</v>
    <v>49.68</v>
    <v>54.47</v>
    <v>52.3</v>
    <v>55.68</v>
    <v>49.25</v>
    <v>53.51</v>
    <v>56.56</v>
    <v>63.54</v>
    <v>65.34</v>
    <v>60.82</v>
    <v>66.25</v>
    <v>72.06</v>
    <v>69.510000000000005</v>
    <v>66.34</v>
    <v>70.5</v>
    <v>69.81</v>
    <v>71.47</v>
    <v>68.16</v>
    <v>60.77</v>
    <v>45.46</v>
    <v>44.87</v>
    <v>49.16</v>
    <v>44.33</v>
    <v>46.81</v>
    <v>56.8</v>
    <v>53.88</v>
    <v>48.8</v>
    <v>65.650000000000006</v>
    <v>73.48</v>
    <v>66.45</v>
    <v>88.86</v>
    <v>84.65</v>
    <v>81.88</v>
    <v>90.11</v>
    <v>87.59</v>
    <v>78.89</v>
    <v>86.7</v>
    <v>91.13</v>
    <v>101.15</v>
    <v>106.65</v>
    <v>119.69</v>
    <v>109.51</v>
    <v>120.82</v>
    <v>117.64</v>
    <v>104.88</v>
    <v>95.05</v>
    <v>82.58</v>
    <v>93.99</v>
    <v>90.36</v>
    <v>76.040000000000006</v>
    <v>79.61</v>
    <v>72.760000000000005</v>
    <v>69.739999999999995</v>
    <v>80.489999999999995</v>
    <v>72.06</v>
    <v>70</v>
    <v>67.78</v>
    <v>79.94</v>
    <v>91.11</v>
    <v>87.75</v>
    <v>84.53</v>
    <v>83.04</v>
    <v>80.02</v>
    <v>84.22</v>
    <v>93.6</v>
    <v>88.85</v>
    <v>96.98</v>
    <v>105.77</v>
    <v>88.91</v>
    <v>93.74</v>
    <v>93.74</v>
    <v>96.19</v>
    <v>97.67</v>
    <v>109.49</v>
    <v>117.14</v>
    <v>138.25</v>
    <v>129.5</v>
  </a>
  <a r="1" c="108">
    <v>29.35</v>
    <v>27.626000000000001</v>
    <v>29.681999999999999</v>
    <v>32.979500000000002</v>
    <v>36.139499999999998</v>
    <v>35.780999999999999</v>
    <v>37.9405</v>
    <v>38.457999999999998</v>
    <v>41.865499999999997</v>
    <v>39.491</v>
    <v>37.528500000000001</v>
    <v>37.493499999999997</v>
    <v>41.173999999999999</v>
    <v>42.252000000000002</v>
    <v>44.326999999999998</v>
    <v>46.249499999999998</v>
    <v>49.731000000000002</v>
    <v>48.4</v>
    <v>49.389000000000003</v>
    <v>49.03</v>
    <v>48.067500000000003</v>
    <v>55.264000000000003</v>
    <v>58.837499999999999</v>
    <v>58.473500000000001</v>
    <v>72.544499999999999</v>
    <v>75.622500000000002</v>
    <v>72.367000000000004</v>
    <v>78.3065</v>
    <v>81.480999999999995</v>
    <v>84.99</v>
    <v>88.872</v>
    <v>100.63549999999999</v>
    <v>100.15</v>
    <v>79.900499999999994</v>
    <v>84.508499999999998</v>
    <v>75.098500000000001</v>
    <v>85.936499999999995</v>
    <v>81.991500000000002</v>
    <v>89.037499999999994</v>
    <v>96.325999999999993</v>
    <v>88.753500000000003</v>
    <v>94.6815</v>
    <v>93.338999999999999</v>
    <v>88.814499999999995</v>
    <v>86.795500000000004</v>
    <v>88.832999999999998</v>
    <v>90.04</v>
    <v>92.391999999999996</v>
    <v>100.43600000000001</v>
    <v>94.1875</v>
    <v>97.486000000000004</v>
    <v>123.7</v>
    <v>122.1185</v>
    <v>137.941</v>
    <v>158.23400000000001</v>
    <v>172.548</v>
    <v>157.4365</v>
    <v>151.8075</v>
    <v>158.40199999999999</v>
    <v>162.84649999999999</v>
    <v>160.31</v>
    <v>154.6465</v>
    <v>154.70400000000001</v>
    <v>173.37100000000001</v>
    <v>161.15350000000001</v>
    <v>172.00800000000001</v>
    <v>166.37950000000001</v>
    <v>173.5395</v>
    <v>164.25200000000001</v>
    <v>168.6215</v>
    <v>175.3535</v>
    <v>166.71700000000001</v>
    <v>149.5735</v>
    <v>153.56299999999999</v>
    <v>162.9975</v>
    <v>124.28149999999999</v>
    <v>120.20950000000001</v>
    <v>106.21</v>
    <v>134.94999999999999</v>
    <v>126.77</v>
    <v>113</v>
    <v>102.44</v>
    <v>96.54</v>
    <v>84</v>
    <v>103.13</v>
    <v>94.23</v>
    <v>103.29</v>
    <v>105.45</v>
    <v>120.58</v>
    <v>130.36000000000001</v>
    <v>133.68</v>
    <v>138.01</v>
    <v>127.12</v>
    <v>133.09</v>
    <v>146.09</v>
    <v>151.94</v>
    <v>155.19999999999999</v>
    <v>176.76</v>
    <v>180.38</v>
    <v>175</v>
    <v>176.44</v>
    <v>193.25</v>
    <v>186.98</v>
    <v>178.5</v>
    <v>186.33</v>
    <v>186.4</v>
    <v>207.89</v>
    <v>219.39</v>
  </a>
  <a r="1" c="108">
    <v>99.15</v>
    <v>99.88</v>
    <v>107.29</v>
    <v>109.01</v>
    <v>111.16</v>
    <v>119.83</v>
    <v>116.28</v>
    <v>115.66</v>
    <v>116.41</v>
    <v>115.35</v>
    <v>113.66</v>
    <v>119.81</v>
    <v>123.53</v>
    <v>128.56</v>
    <v>131.65</v>
    <v>136.37</v>
    <v>142.96</v>
    <v>138.78</v>
    <v>147.1</v>
    <v>141.37</v>
    <v>142.02000000000001</v>
    <v>154.87</v>
    <v>156</v>
    <v>154.84</v>
    <v>164.38</v>
    <v>162.16</v>
    <v>160.91999999999999</v>
    <v>169.42</v>
    <v>174.02</v>
    <v>168.86</v>
    <v>163.25</v>
    <v>169.43</v>
    <v>177.68</v>
    <v>162.22</v>
    <v>175.46</v>
    <v>156.75</v>
    <v>177.57</v>
    <v>188.51</v>
    <v>197.52</v>
    <v>188.91</v>
    <v>183.24</v>
    <v>205.58</v>
    <v>209.78</v>
    <v>220.66</v>
    <v>216.3</v>
    <v>216.27</v>
    <v>204.86</v>
    <v>209.94</v>
    <v>210.7</v>
    <v>190.59</v>
    <v>166.49</v>
    <v>186.43</v>
    <v>195.73</v>
    <v>180.19</v>
    <v>193.3</v>
    <v>198.16</v>
    <v>208.37</v>
    <v>202.01</v>
    <v>233.4</v>
    <v>245.04</v>
    <v>221.01</v>
    <v>242.69</v>
    <v>243.58</v>
    <v>262.63</v>
    <v>255.27</v>
    <v>259.73</v>
    <v>270.94</v>
    <v>277.10000000000002</v>
    <v>263.72000000000003</v>
    <v>266.07</v>
    <v>236.63</v>
    <v>267.42</v>
    <v>248.05</v>
    <v>263.35000000000002</v>
    <v>267.35000000000002</v>
    <v>241.26</v>
    <v>234.5</v>
    <v>198.93</v>
    <v>214.75</v>
    <v>205.2</v>
    <v>202.54</v>
    <v>229.24</v>
    <v>233.89</v>
    <v>244.49</v>
    <v>253.81</v>
    <v>262.88</v>
    <v>285.47000000000003</v>
    <v>299.64999999999998</v>
    <v>275.58</v>
    <v>305.08999999999997</v>
    <v>283.41000000000003</v>
    <v>283.55</v>
    <v>273.27</v>
    <v>270.22000000000003</v>
    <v>296.33</v>
    <v>299.45999999999998</v>
    <v>335.48</v>
    <v>349.07</v>
    <v>357.87</v>
    <v>336.5</v>
    <v>341.09</v>
    <v>340.25</v>
    <v>327.45</v>
    <v>360.42</v>
    <v>361.26</v>
    <v>356.28</v>
    <v>392.15</v>
    <v>360.05</v>
  </a>
  <a r="1" c="108">
    <v>55.73</v>
    <v>54.78</v>
    <v>58.52</v>
    <v>62.3</v>
    <v>63.06</v>
    <v>53.92</v>
    <v>65.78</v>
    <v>70.239999999999995</v>
    <v>69.63</v>
    <v>70.209999999999994</v>
    <v>78.8</v>
    <v>77.72</v>
    <v>76.2</v>
    <v>79.709999999999994</v>
    <v>79.61</v>
    <v>83.9</v>
    <v>81.459999999999994</v>
    <v>89.73</v>
    <v>93.23</v>
    <v>92.49</v>
    <v>95.54</v>
    <v>92</v>
    <v>95.35</v>
    <v>97.61</v>
    <v>110.17</v>
    <v>106.15</v>
    <v>99.73</v>
    <v>99.78</v>
    <v>96.11</v>
    <v>93.09</v>
    <v>88.31</v>
    <v>86.91</v>
    <v>83.78</v>
    <v>68.75</v>
    <v>73.02</v>
    <v>63.07</v>
    <v>70.900000000000006</v>
    <v>71.87</v>
    <v>65.81</v>
    <v>67.66</v>
    <v>55.25</v>
    <v>56.06</v>
    <v>58.09</v>
    <v>51.31</v>
    <v>59.19</v>
    <v>66.069999999999993</v>
    <v>75.099999999999994</v>
    <v>79.099999999999994</v>
    <v>75.63</v>
    <v>68.11</v>
    <v>53.27</v>
    <v>63.04</v>
    <v>60.96</v>
    <v>63.55</v>
    <v>63.79</v>
    <v>68.09</v>
    <v>59.33</v>
    <v>58.9</v>
    <v>70.48</v>
    <v>72.78</v>
    <v>70</v>
    <v>72.77</v>
    <v>84.01</v>
    <v>83.95</v>
    <v>86.98</v>
    <v>82.28</v>
    <v>87.14</v>
    <v>92.91</v>
    <v>84.72</v>
    <v>98.55</v>
    <v>88.97</v>
    <v>93</v>
    <v>94.5</v>
    <v>85.33</v>
    <v>87.12</v>
    <v>66.97</v>
    <v>72.489999999999995</v>
    <v>61.65</v>
    <v>71.040000000000006</v>
    <v>68.349999999999994</v>
    <v>60.81</v>
    <v>74</v>
    <v>79.67</v>
    <v>77.569999999999993</v>
    <v>91.33</v>
    <v>88.68</v>
    <v>75.69</v>
    <v>72.260000000000005</v>
    <v>68.02</v>
    <v>73.180000000000007</v>
    <v>72.44</v>
    <v>68.739999999999995</v>
    <v>66.959999999999994</v>
    <v>64.63</v>
    <v>72.819999999999993</v>
    <v>77.459999999999994</v>
    <v>73.87</v>
    <v>73.73</v>
    <v>77.319999999999993</v>
    <v>72.489999999999995</v>
    <v>75.59</v>
    <v>74</v>
    <v>84.97</v>
    <v>87.1</v>
    <v>88.47</v>
    <v>92.8</v>
    <v>98.51</v>
    <v>98.15</v>
  </a>
  <a r="1" c="108">
    <v>81.69</v>
    <v>80.290000000000006</v>
    <v>82.31</v>
    <v>80.12</v>
    <v>81.040000000000006</v>
    <v>84.67</v>
    <v>85.59</v>
    <v>87.31</v>
    <v>89.75</v>
    <v>86.8</v>
    <v>82.46</v>
    <v>84.08</v>
    <v>87.6</v>
    <v>91.07</v>
    <v>89.85</v>
    <v>87.33</v>
    <v>88.09</v>
    <v>87.15</v>
    <v>90.82</v>
    <v>92.27</v>
    <v>90.98</v>
    <v>86.34</v>
    <v>89.99</v>
    <v>91.88</v>
    <v>86.34</v>
    <v>78.52</v>
    <v>79.28</v>
    <v>72.34</v>
    <v>73.17</v>
    <v>78.06</v>
    <v>80.88</v>
    <v>82.95</v>
    <v>83.23</v>
    <v>88.68</v>
    <v>94.51</v>
    <v>91.92</v>
    <v>96.47</v>
    <v>98.55</v>
    <v>104.05</v>
    <v>106.48</v>
    <v>102.91</v>
    <v>109.65</v>
    <v>118.04</v>
    <v>120.23</v>
    <v>124.38</v>
    <v>124.51</v>
    <v>122.06</v>
    <v>124.9</v>
    <v>124.62</v>
    <v>113.23</v>
    <v>110</v>
    <v>117.87</v>
    <v>115.92</v>
    <v>119.57</v>
    <v>131.12</v>
    <v>138.33000000000001</v>
    <v>138.99</v>
    <v>137.1</v>
    <v>138.87</v>
    <v>139.13999999999999</v>
    <v>128.21</v>
    <v>123.53</v>
    <v>135.43</v>
    <v>133.41999999999999</v>
    <v>134.85</v>
    <v>134.93</v>
    <v>142.22999999999999</v>
    <v>142.38999999999999</v>
    <v>139.80000000000001</v>
    <v>142.99</v>
    <v>144.58000000000001</v>
    <v>163.58000000000001</v>
    <v>160.44999999999999</v>
    <v>155.88999999999999</v>
    <v>152.80000000000001</v>
    <v>160.55000000000001</v>
    <v>147.88</v>
    <v>143.79</v>
    <v>138.91</v>
    <v>137.94</v>
    <v>126.25</v>
    <v>134.66999999999999</v>
    <v>149.16</v>
    <v>151.56</v>
    <v>142.38</v>
    <v>137.56</v>
    <v>148.69</v>
    <v>156.38</v>
    <v>142.5</v>
    <v>151.74</v>
    <v>156.30000000000001</v>
    <v>154.34</v>
    <v>145.86000000000001</v>
    <v>150.03</v>
    <v>153.52000000000001</v>
    <v>146.54</v>
    <v>157.13999999999999</v>
    <v>158.94</v>
    <v>162.25</v>
    <v>163.19999999999999</v>
    <v>164.54</v>
    <v>164.92</v>
    <v>160.76</v>
    <v>171.54</v>
    <v>173.2</v>
    <v>165.18</v>
    <v>179.26</v>
    <v>167.65</v>
  </a>
  <a r="1" c="108">
    <v>23.53</v>
    <v>24.27</v>
    <v>26.67</v>
    <v>29.53</v>
    <v>28.12</v>
    <v>22.99</v>
    <v>25.54</v>
    <v>25.23</v>
    <v>25.84</v>
    <v>22.81</v>
    <v>23.93</v>
    <v>26.96</v>
    <v>26.76</v>
    <v>28.7</v>
    <v>28.32</v>
    <v>29.28</v>
    <v>35.53</v>
    <v>35.1</v>
    <v>34.700000000000003</v>
    <v>41.29</v>
    <v>39.92</v>
    <v>42.59</v>
    <v>39.79</v>
    <v>41.08</v>
    <v>46.54</v>
    <v>41.75</v>
    <v>41.06</v>
    <v>41.11</v>
    <v>39.26</v>
    <v>41.89</v>
    <v>41.7</v>
    <v>41.8</v>
    <v>45.55</v>
    <v>40.340000000000003</v>
    <v>39.65</v>
    <v>31.18</v>
    <v>36.93</v>
    <v>43.22</v>
    <v>40.590000000000003</v>
    <v>44.82</v>
    <v>45.5</v>
    <v>54.21</v>
    <v>56.49</v>
    <v>52.74</v>
    <v>47.66</v>
    <v>48.65</v>
    <v>51.99</v>
    <v>56.3</v>
    <v>61.1</v>
    <v>51.53</v>
    <v>51.95</v>
    <v>69.150000000000006</v>
    <v>77.73</v>
    <v>73.3</v>
    <v>87.34</v>
    <v>92.5</v>
    <v>85.66</v>
    <v>87.77</v>
    <v>96.14</v>
    <v>104.07</v>
    <v>115.05</v>
    <v>113.71</v>
    <v>105.31</v>
    <v>112.47</v>
    <v>104.83</v>
    <v>108.12</v>
    <v>119.81</v>
    <v>130.44</v>
    <v>133.07</v>
    <v>137.86000000000001</v>
    <v>128.66</v>
    <v>128.03</v>
    <v>103.93</v>
    <v>102.04</v>
    <v>110.9</v>
    <v>90.56</v>
    <v>103.06</v>
    <v>107.29</v>
    <v>113.1</v>
    <v>88</v>
    <v>72.36</v>
    <v>65.73</v>
    <v>50.13</v>
    <v>45.01</v>
    <v>53.55</v>
    <v>68.22</v>
    <v>65.709999999999994</v>
    <v>50.12</v>
    <v>37.229999999999997</v>
    <v>43.36</v>
    <v>48.52</v>
    <v>49.97</v>
    <v>45.53</v>
    <v>34.39</v>
    <v>38.85</v>
    <v>44.93</v>
    <v>51.64</v>
    <v>57.34</v>
    <v>56.45</v>
    <v>55.85</v>
    <v>53.79</v>
    <v>56.23</v>
    <v>59.34</v>
    <v>60.96</v>
    <v>60.57</v>
    <v>58.6</v>
    <v>61.11</v>
    <v>63.48</v>
  </a>
  <a r="1" c="108">
    <v>18.61</v>
    <v>18.3</v>
    <v>20.89</v>
    <v>18.670000000000002</v>
    <v>20.89</v>
    <v>20.48</v>
    <v>22.22</v>
    <v>22.69</v>
    <v>23.65</v>
    <v>22.71</v>
    <v>24.03</v>
    <v>24.27</v>
    <v>26.49</v>
    <v>27.61</v>
    <v>27</v>
    <v>28.85</v>
    <v>29.1</v>
    <v>30.05</v>
    <v>29.14</v>
    <v>28.76</v>
    <v>29.92</v>
    <v>31.31</v>
    <v>32.39</v>
    <v>31.99</v>
    <v>31.22</v>
    <v>29.08</v>
    <v>27.88</v>
    <v>27.02</v>
    <v>27.17</v>
    <v>27.51</v>
    <v>33.18</v>
    <v>33.51</v>
    <v>35.299999999999997</v>
    <v>31.95</v>
    <v>32.22</v>
    <v>30.21</v>
    <v>33.26</v>
    <v>34.81</v>
    <v>33.1</v>
    <v>31.85</v>
    <v>28.84</v>
    <v>33.229999999999997</v>
    <v>30.75</v>
    <v>27.85</v>
    <v>28.52</v>
    <v>29.63</v>
    <v>29.04</v>
    <v>29.11</v>
    <v>26.69</v>
    <v>23.86</v>
    <v>20.54</v>
    <v>22.01</v>
    <v>22.79</v>
    <v>25.9</v>
    <v>31</v>
    <v>32.46</v>
    <v>32.409999999999997</v>
    <v>31.97</v>
    <v>37.42</v>
    <v>36</v>
    <v>35.869999999999997</v>
    <v>38.24</v>
    <v>43.51</v>
    <v>44.21</v>
    <v>43.63</v>
    <v>40.9</v>
    <v>41.86</v>
    <v>39.99</v>
    <v>36.49</v>
    <v>35.57</v>
    <v>37.090000000000003</v>
    <v>37.229999999999997</v>
    <v>42.04</v>
    <v>40.4</v>
    <v>36.909999999999997</v>
    <v>35.19</v>
    <v>35.82</v>
    <v>31.51</v>
    <v>36.76</v>
    <v>34.32</v>
    <v>29.02</v>
    <v>32.17</v>
    <v>34.130000000000003</v>
    <v>31.94</v>
    <v>34.61</v>
    <v>33.950000000000003</v>
    <v>35.28</v>
    <v>33.22</v>
    <v>30.81</v>
    <v>35.04</v>
    <v>33.94</v>
    <v>32.82</v>
    <v>30.47</v>
    <v>26.76</v>
    <v>28.49</v>
    <v>30.45</v>
    <v>32.49</v>
    <v>32.24</v>
    <v>32.96</v>
    <v>33.380000000000003</v>
    <v>37.26</v>
    <v>38.85</v>
    <v>40.01</v>
    <v>41.85</v>
    <v>45.15</v>
    <v>47.59</v>
    <v>48.67</v>
    <v>47.52</v>
  </a>
  <a r="1" c="108">
    <v>17.53</v>
    <v>16.98</v>
    <v>18.809999999999999</v>
    <v>21.92</v>
    <v>22.71</v>
    <v>23.37</v>
    <v>24.28</v>
    <v>23.82</v>
    <v>23.8</v>
    <v>22</v>
    <v>20.46</v>
    <v>21.63</v>
    <v>24.06</v>
    <v>24.55</v>
    <v>24.87</v>
    <v>26.38</v>
    <v>27.03</v>
    <v>27.72</v>
    <v>26.62</v>
    <v>27.55</v>
    <v>29.17</v>
    <v>28.14</v>
    <v>26.28</v>
    <v>24.79</v>
    <v>27.96</v>
    <v>27.26</v>
    <v>27.32</v>
    <v>28.72</v>
    <v>30.39</v>
    <v>32.700000000000003</v>
    <v>33.61</v>
    <v>35.56</v>
    <v>38.5</v>
    <v>36.14</v>
    <v>37.67</v>
    <v>35.340000000000003</v>
    <v>38.15</v>
    <v>40.119999999999997</v>
    <v>38.380000000000003</v>
    <v>37.119999999999997</v>
    <v>38.409999999999997</v>
    <v>42.98</v>
    <v>42.46</v>
    <v>42.73</v>
    <v>40.69</v>
    <v>41.7</v>
    <v>43.25</v>
    <v>45.22</v>
    <v>41.87</v>
    <v>37.39</v>
    <v>32.630000000000003</v>
    <v>37.479999999999997</v>
    <v>37.99</v>
    <v>35.11</v>
    <v>38.57</v>
    <v>41.02</v>
    <v>38.21</v>
    <v>34.270000000000003</v>
    <v>33.15</v>
    <v>35.950000000000003</v>
    <v>35.44</v>
    <v>38.78</v>
    <v>38.65</v>
    <v>43.6</v>
    <v>42.55</v>
    <v>42.76</v>
    <v>45.6</v>
    <v>45.15</v>
    <v>43.39</v>
    <v>43.13</v>
    <v>38.07</v>
    <v>42.48</v>
    <v>42.9</v>
    <v>44.17</v>
    <v>44.29</v>
    <v>42.11</v>
    <v>41.01</v>
    <v>37.270000000000003</v>
    <v>41.05</v>
    <v>40.31</v>
    <v>38.729999999999997</v>
    <v>43.11</v>
    <v>45.27</v>
    <v>46.27</v>
    <v>46.25</v>
    <v>46.72</v>
    <v>50.03</v>
    <v>52.12</v>
    <v>51.48</v>
    <v>54.09</v>
    <v>51.85</v>
    <v>53.94</v>
    <v>52.8</v>
    <v>51.19</v>
    <v>55.89</v>
    <v>57.81</v>
    <v>63.26</v>
    <v>66.209999999999994</v>
    <v>68.489999999999995</v>
    <v>71.87</v>
    <v>75.569999999999993</v>
    <v>77.010000000000005</v>
    <v>73.88</v>
    <v>81.790000000000006</v>
    <v>83.8</v>
    <v>84.02</v>
    <v>90.66</v>
    <v>89.32</v>
  </a>
  <a r="1" c="108">
    <v>23.79</v>
    <v>26.18</v>
    <v>28.47</v>
    <v>27.49</v>
    <v>29.05</v>
    <v>28.69</v>
    <v>30.53</v>
    <v>31.44</v>
    <v>31.72</v>
    <v>30.68</v>
    <v>29.82</v>
    <v>30.22</v>
    <v>30.72</v>
    <v>34.18</v>
    <v>33.799999999999997</v>
    <v>34.07</v>
    <v>31.53</v>
    <v>31.3</v>
    <v>31.45</v>
    <v>32.21</v>
    <v>33.630000000000003</v>
    <v>34.15</v>
    <v>37.299999999999997</v>
    <v>38.299999999999997</v>
    <v>41.54</v>
    <v>44.78</v>
    <v>42.89</v>
    <v>44.29</v>
    <v>42.71</v>
    <v>43.03</v>
    <v>42.29</v>
    <v>47.77</v>
    <v>48.65</v>
    <v>45.75</v>
    <v>47.87</v>
    <v>43.33</v>
    <v>47.29</v>
    <v>51.77</v>
    <v>53.99</v>
    <v>55.95</v>
    <v>52.03</v>
    <v>54.73</v>
    <v>55.4</v>
    <v>46.81</v>
    <v>49.41</v>
    <v>47.51</v>
    <v>45.31</v>
    <v>47.96</v>
    <v>45.97</v>
    <v>39.93</v>
    <v>39.31</v>
    <v>42.38</v>
    <v>47.82</v>
    <v>46.64</v>
    <v>47.1</v>
    <v>42.22</v>
    <v>39.39</v>
    <v>35.9</v>
    <v>43.02</v>
    <v>44.75</v>
    <v>44.58</v>
    <v>44.87</v>
    <v>51.71</v>
    <v>50.91</v>
    <v>52.9</v>
    <v>53</v>
    <v>55.37</v>
    <v>59.02</v>
    <v>54.43</v>
    <v>55.97</v>
    <v>54.84</v>
    <v>63.37</v>
    <v>55.67</v>
    <v>55.77</v>
    <v>55.76</v>
    <v>48.98</v>
    <v>45.05</v>
    <v>42.64</v>
    <v>45.37</v>
    <v>44.72</v>
    <v>40</v>
    <v>45.43</v>
    <v>49.72</v>
    <v>47.64</v>
    <v>48.67</v>
    <v>48.42</v>
    <v>52.274999999999999</v>
    <v>47.25</v>
    <v>49.67</v>
    <v>51.74</v>
    <v>52.04</v>
    <v>57.35</v>
    <v>53.76</v>
    <v>52.13</v>
    <v>48.38</v>
    <v>50.52</v>
    <v>50.18</v>
    <v>48.37</v>
    <v>49.91</v>
    <v>46.98</v>
    <v>46.5</v>
    <v>47.51</v>
    <v>48.45</v>
    <v>50.54</v>
    <v>53.22</v>
    <v>54.77</v>
    <v>59.21</v>
    <v>59.2</v>
  </a>
  <a r="1" c="108">
    <v>77.849999999999994</v>
    <v>80.150000000000006</v>
    <v>83.59</v>
    <v>88.4</v>
    <v>89.02</v>
    <v>93.74</v>
    <v>88.95</v>
    <v>87.14</v>
    <v>87.28</v>
    <v>83.32</v>
    <v>87.3</v>
    <v>90.26</v>
    <v>83.89</v>
    <v>81.319999999999993</v>
    <v>82.01</v>
    <v>81.650000000000006</v>
    <v>80.5</v>
    <v>80.73</v>
    <v>80.040000000000006</v>
    <v>76.33</v>
    <v>81.98</v>
    <v>83.35</v>
    <v>83.29</v>
    <v>83.64</v>
    <v>87.3</v>
    <v>75.739999999999995</v>
    <v>74.61</v>
    <v>77.75</v>
    <v>81.239999999999995</v>
    <v>82.73</v>
    <v>81.510000000000005</v>
    <v>80.17</v>
    <v>85.02</v>
    <v>79.680000000000007</v>
    <v>79.5</v>
    <v>68.19</v>
    <v>73.28</v>
    <v>79.03</v>
    <v>80.8</v>
    <v>80.28</v>
    <v>70.77</v>
    <v>76.63</v>
    <v>74.36</v>
    <v>68.48</v>
    <v>70.61</v>
    <v>67.569999999999993</v>
    <v>68.13</v>
    <v>69.78</v>
    <v>62.12</v>
    <v>51.44</v>
    <v>37.97</v>
    <v>46.47</v>
    <v>45.47</v>
    <v>44.72</v>
    <v>42.08</v>
    <v>39.94</v>
    <v>34.33</v>
    <v>32.619999999999997</v>
    <v>38.130000000000003</v>
    <v>41.22</v>
    <v>44.84</v>
    <v>54.37</v>
    <v>55.83</v>
    <v>57.24</v>
    <v>58.37</v>
    <v>63.08</v>
    <v>57.57</v>
    <v>54.52</v>
    <v>58.82</v>
    <v>64.47</v>
    <v>59.84</v>
    <v>61.19</v>
    <v>75.959999999999994</v>
    <v>78.42</v>
    <v>82.59</v>
    <v>85.25</v>
    <v>96</v>
    <v>85.64</v>
    <v>96.93</v>
    <v>95.59</v>
    <v>87.31</v>
    <v>110.81</v>
    <v>111.34</v>
    <v>110.3</v>
    <v>116.01</v>
    <v>109.91</v>
    <v>109.66</v>
    <v>118.34</v>
    <v>102.18</v>
    <v>107.25</v>
    <v>107.24</v>
    <v>111.19</v>
    <v>117.58</v>
    <v>105.85</v>
    <v>102.74</v>
    <v>99.98</v>
    <v>102.81</v>
    <v>104.52</v>
    <v>116.24</v>
    <v>118.27</v>
    <v>117.26</v>
    <v>115.12</v>
    <v>118.59</v>
    <v>117.94</v>
    <v>117.22</v>
    <v>116.78</v>
    <v>117.96</v>
    <v>107.57</v>
  </a>
  <a r="1" c="108">
    <v>58.212299999999999</v>
    <v>59.9724</v>
    <v>63.727800000000002</v>
    <v>64.997500000000002</v>
    <v>66.079099999999997</v>
    <v>67.852699999999999</v>
    <v>72.187600000000003</v>
    <v>72.161000000000001</v>
    <v>69.484099999999998</v>
    <v>69.625900000000001</v>
    <v>69.289100000000005</v>
    <v>68.996600000000001</v>
    <v>74.385800000000003</v>
    <v>75.830699999999993</v>
    <v>75.812899999999999</v>
    <v>73.862899999999996</v>
    <v>75.290000000000006</v>
    <v>74.802499999999995</v>
    <v>72.231899999999996</v>
    <v>73.942700000000002</v>
    <v>76.034499999999994</v>
    <v>81.787199999999999</v>
    <v>83.639799999999994</v>
    <v>82.274699999999996</v>
    <v>89.773600000000002</v>
    <v>86.671199999999999</v>
    <v>86.7864</v>
    <v>88.922600000000003</v>
    <v>88.000799999999998</v>
    <v>87.468999999999994</v>
    <v>90.925899999999999</v>
    <v>91.776799999999994</v>
    <v>96.315100000000001</v>
    <v>88.107200000000006</v>
    <v>97.095200000000006</v>
    <v>91.404499999999999</v>
    <v>98.318399999999997</v>
    <v>112.58929999999999</v>
    <v>117.02119999999999</v>
    <v>117.3935</v>
    <v>117.0123</v>
    <v>126.6829</v>
    <v>124.5378</v>
    <v>125.9472</v>
    <v>128.0213</v>
    <v>122.1623</v>
    <v>129.39519999999999</v>
    <v>136.04310000000001</v>
    <v>142.59360000000001</v>
    <v>128.15430000000001</v>
    <v>122.68519999999999</v>
    <v>144.88929999999999</v>
    <v>147.6814</v>
    <v>156.74029999999999</v>
    <v>180.6463</v>
    <v>183.0129</v>
    <v>190.8664</v>
    <v>203.46199999999999</v>
    <v>199.10980000000001</v>
    <v>196.90270000000001</v>
    <v>210.81899999999999</v>
    <v>194.7133</v>
    <v>199.5087</v>
    <v>225.0899</v>
    <v>227.03989999999999</v>
    <v>237.8716</v>
    <v>263.69220000000001</v>
    <v>287.3322</v>
    <v>269.8526</v>
    <v>276.34980000000002</v>
    <v>285.0985</v>
    <v>291.63119999999998</v>
    <v>253.32140000000001</v>
    <v>243.23429999999999</v>
    <v>260.00479999999999</v>
    <v>222.59909999999999</v>
    <v>233.84739999999999</v>
    <v>224.7176</v>
    <v>258.35610000000003</v>
    <v>239.24549999999999</v>
    <v>228.94569999999999</v>
    <v>223.0778</v>
    <v>242.34790000000001</v>
    <v>235.26560000000001</v>
    <v>234.34379999999999</v>
    <v>219.40809999999999</v>
    <v>223.4057</v>
    <v>209.99469999999999</v>
    <v>203.53290000000001</v>
    <v>212.7336</v>
    <v>226.08260000000001</v>
    <v>234.89340000000001</v>
    <v>219.9134</v>
    <v>192.02</v>
    <v>223.31</v>
    <v>231.34</v>
    <v>239.91</v>
    <v>253.14</v>
    <v>249.72</v>
    <v>246.62</v>
    <v>256.8</v>
    <v>249.85</v>
    <v>277.08</v>
    <v>269.31</v>
    <v>278.02</v>
    <v>245.66</v>
    <v>239.69</v>
    <v>229.55</v>
  </a>
  <a r="1" c="108">
    <v>121.03</v>
    <v>112.66</v>
    <v>112.56</v>
    <v>106.35</v>
    <v>110.68</v>
    <v>103.25</v>
    <v>102.05</v>
    <v>103.42</v>
    <v>101.33</v>
    <v>104.81</v>
    <v>114.44</v>
    <v>116.87</v>
    <v>112.78</v>
    <v>112.75</v>
    <v>111.38</v>
    <v>111.53</v>
    <v>110.75</v>
    <v>112.35</v>
    <v>110.25</v>
    <v>109.96</v>
    <v>112.47</v>
    <v>113.62</v>
    <v>112.52</v>
    <v>112.67</v>
    <v>109.17</v>
    <v>106.67</v>
    <v>106.26</v>
    <v>109.33</v>
    <v>108.81</v>
    <v>110.66</v>
    <v>111.86</v>
    <v>111.02</v>
    <v>113.68</v>
    <v>112.93</v>
    <v>113.46</v>
    <v>109.56</v>
    <v>108.87</v>
    <v>111.37</v>
    <v>110.84</v>
    <v>111.41</v>
    <v>108.26</v>
    <v>107.88</v>
    <v>108.74</v>
    <v>106.29</v>
    <v>108.06</v>
    <v>108.02</v>
    <v>109.51</v>
    <v>108.61</v>
    <v>108.38</v>
    <v>108.07</v>
    <v>107.53</v>
    <v>107.17</v>
    <v>107.77</v>
    <v>107.92</v>
    <v>105.88</v>
    <v>105.89</v>
    <v>105.45</v>
    <v>104.64</v>
    <v>104.27</v>
    <v>103.24</v>
    <v>104.68</v>
    <v>106.58</v>
    <v>110.7</v>
    <v>109.27</v>
    <v>109.54</v>
    <v>111.1</v>
    <v>109.7</v>
    <v>110.02</v>
    <v>111.27</v>
    <v>114</v>
    <v>113.13</v>
    <v>115.08</v>
    <v>115.1</v>
    <v>114.99</v>
    <v>121.66</v>
    <v>129.83000000000001</v>
    <v>128.68</v>
    <v>135.72999999999999</v>
    <v>133.19</v>
    <v>138.96</v>
    <v>144.75</v>
    <v>148.71</v>
    <v>138.03</v>
    <v>131.11000000000001</v>
    <v>130.09</v>
    <v>136.19999999999999</v>
    <v>132.79</v>
    <v>136.28</v>
    <v>139.34</v>
    <v>144.32</v>
    <v>142.28</v>
    <v>145.53</v>
    <v>149.35</v>
    <v>151.66999999999999</v>
    <v>148.19</v>
    <v>141.06</v>
    <v>146.88</v>
    <v>149.97999999999999</v>
    <v>151.31</v>
    <v>157.80000000000001</v>
    <v>157.31</v>
    <v>160.83000000000001</v>
    <v>149.97999999999999</v>
    <v>146.16</v>
    <v>143.62</v>
    <v>152.03</v>
    <v>149.75</v>
    <v>157.18</v>
  </a>
  <a r="1" c="108">
    <v>29.61</v>
    <v>30.91</v>
    <v>33.159999999999997</v>
    <v>36.46</v>
    <v>35.74</v>
    <v>37.58</v>
    <v>39.729999999999997</v>
    <v>42.67</v>
    <v>44.31</v>
    <v>47.44</v>
    <v>48.71</v>
    <v>46.27</v>
    <v>52.57</v>
    <v>53.89</v>
    <v>52.55</v>
    <v>54.05</v>
    <v>57.58</v>
    <v>55.12</v>
    <v>55.19</v>
    <v>56</v>
    <v>56.28</v>
    <v>66.45</v>
    <v>63.68</v>
    <v>60.77</v>
    <v>72.680000000000007</v>
    <v>73.760000000000005</v>
    <v>78.010000000000005</v>
    <v>82.35</v>
    <v>86.24</v>
    <v>93.81</v>
    <v>91.91</v>
    <v>99.94</v>
    <v>106.19</v>
    <v>82.41</v>
    <v>86.49</v>
    <v>82.9</v>
    <v>84.79</v>
    <v>92.82</v>
    <v>92.18</v>
    <v>90.47</v>
    <v>84.06</v>
    <v>89.76</v>
    <v>67.78</v>
    <v>65.47</v>
    <v>68.180000000000007</v>
    <v>66.91</v>
    <v>76.599999999999994</v>
    <v>74.89</v>
    <v>83.12</v>
    <v>75.55</v>
    <v>61.21</v>
    <v>69.25</v>
    <v>76.38</v>
    <v>77.790000000000006</v>
    <v>85.56</v>
    <v>91.41</v>
    <v>82.72</v>
    <v>83.88</v>
    <v>107.85</v>
    <v>119.61</v>
    <v>132.91</v>
    <v>136.94</v>
    <v>137.65</v>
    <v>130.94</v>
    <v>134.13999999999999</v>
    <v>141.26</v>
    <v>135.44999999999999</v>
    <v>131.66</v>
    <v>119.79</v>
    <v>127.35</v>
    <v>109.58</v>
    <v>121.15</v>
    <v>116.26</v>
    <v>111.28</v>
    <v>107.72</v>
    <v>114.21</v>
    <v>116.53</v>
    <v>106.34</v>
    <v>123.38</v>
    <v>114.89</v>
    <v>104.6</v>
    <v>117.83</v>
    <v>127.21</v>
    <v>120.04</v>
    <v>134.88</v>
    <v>125.33</v>
    <v>128.22999999999999</v>
    <v>125.79</v>
    <v>134.4</v>
    <v>142.30000000000001</v>
    <v>145.81</v>
    <v>147.16999999999999</v>
    <v>141.68</v>
    <v>140.41999999999999</v>
    <v>157.36000000000001</v>
    <v>174.96</v>
    <v>180.65</v>
    <v>183.01</v>
    <v>188.94</v>
    <v>177.44</v>
    <v>176.24</v>
    <v>181.67</v>
    <v>177.85</v>
    <v>179.09</v>
    <v>180.66</v>
    <v>185.33</v>
    <v>200.06</v>
    <v>183.87</v>
  </a>
  <a r="1" c="108">
    <v>60.093800000000002</v>
    <v>62.561500000000002</v>
    <v>66.782600000000002</v>
    <v>69.594800000000006</v>
    <v>70.522599999999997</v>
    <v>73.489199999999997</v>
    <v>77.305800000000005</v>
    <v>76.268000000000001</v>
    <v>80.535799999999995</v>
    <v>74.674700000000001</v>
    <v>71.525899999999993</v>
    <v>70.462599999999995</v>
    <v>76.964699999999993</v>
    <v>81.888000000000005</v>
    <v>85.162400000000005</v>
    <v>92.873400000000004</v>
    <v>101.63</v>
    <v>103.9289</v>
    <v>104.25</v>
    <v>111.6288</v>
    <v>116.2076</v>
    <v>125.1187</v>
    <v>133.2587</v>
    <v>121.6455</v>
    <v>143.8886</v>
    <v>142.14859999999999</v>
    <v>137.6086</v>
    <v>146.92519999999999</v>
    <v>153.2218</v>
    <v>159.49170000000001</v>
    <v>169.39500000000001</v>
    <v>186.66480000000001</v>
    <v>191.3314</v>
    <v>173.72489999999999</v>
    <v>176.95490000000001</v>
    <v>159.63839999999999</v>
    <v>174.54490000000001</v>
    <v>182.53479999999999</v>
    <v>190.19139999999999</v>
    <v>170.20830000000001</v>
    <v>154.9485</v>
    <v>174.84829999999999</v>
    <v>173.16829999999999</v>
    <v>170.44499999999999</v>
    <v>179.97489999999999</v>
    <v>184.31479999999999</v>
    <v>197.63140000000001</v>
    <v>197.048</v>
    <v>186.5915</v>
    <v>177.98490000000001</v>
    <v>165.06829999999999</v>
    <v>170.29159999999999</v>
    <v>193.34139999999999</v>
    <v>189.94139999999999</v>
    <v>228.4777</v>
    <v>243.61089999999999</v>
    <v>236.511</v>
    <v>222.3578</v>
    <v>242.01419999999999</v>
    <v>272.69729999999998</v>
    <v>249.21080000000001</v>
    <v>245.5975</v>
    <v>246.3109</v>
    <v>288.33049999999997</v>
    <v>280.72390000000001</v>
    <v>306.54360000000003</v>
    <v>330.48340000000002</v>
    <v>351.1832</v>
    <v>331.38</v>
    <v>361.13</v>
    <v>324.33999999999997</v>
    <v>359.3</v>
    <v>284.18</v>
    <v>290.33</v>
    <v>301.68</v>
    <v>239.3</v>
    <v>227.64</v>
    <v>200.71</v>
    <v>230.17</v>
    <v>205.74</v>
    <v>187.44</v>
    <v>246.47</v>
    <v>270.39</v>
    <v>265.35000000000002</v>
    <v>245.69</v>
    <v>229.39</v>
    <v>255.47</v>
    <v>301.22000000000003</v>
    <v>307.83999999999997</v>
    <v>341.94</v>
    <v>324.39999999999998</v>
    <v>312.68</v>
    <v>292.29000000000002</v>
    <v>262.22000000000003</v>
    <v>310.83999999999997</v>
    <v>337.36</v>
    <v>378.22</v>
    <v>385.6</v>
    <v>399.09</v>
    <v>370.62</v>
    <v>402.12</v>
    <v>444.85</v>
    <v>444.61</v>
    <v>492.63</v>
    <v>491.27</v>
    <v>503.84</v>
    <v>542</v>
    <v>521.96</v>
  </a>
  <a r="1" c="108">
    <v>8.2434999999999992</v>
    <v>9.4268999999999998</v>
    <v>9.9852000000000007</v>
    <v>9.6351999999999993</v>
    <v>8.7652000000000001</v>
    <v>9.5869</v>
    <v>11.001899999999999</v>
    <v>10.8919</v>
    <v>9.9252000000000002</v>
    <v>8.6984999999999992</v>
    <v>9.9135000000000009</v>
    <v>9.2318999999999996</v>
    <v>9.6001999999999992</v>
    <v>8.8051999999999992</v>
    <v>9.9551999999999996</v>
    <v>9.9319000000000006</v>
    <v>11.5602</v>
    <v>11.376899999999999</v>
    <v>10.8102</v>
    <v>10.6502</v>
    <v>11.401899999999999</v>
    <v>11.3736</v>
    <v>12.4552</v>
    <v>13.375299999999999</v>
    <v>14.285299999999999</v>
    <v>15.7636</v>
    <v>15.0053</v>
    <v>15.5436</v>
    <v>18.860399999999998</v>
    <v>18.8154</v>
    <v>18.805399999999999</v>
    <v>20.307099999999998</v>
    <v>19.7637</v>
    <v>21.195399999999999</v>
    <v>22.207100000000001</v>
    <v>21.325399999999998</v>
    <v>21.408799999999999</v>
    <v>24.658799999999999</v>
    <v>24.498799999999999</v>
    <v>26.3689</v>
    <v>25.3505</v>
    <v>29.328900000000001</v>
    <v>26.0472</v>
    <v>24.575500000000002</v>
    <v>24.560500000000001</v>
    <v>25.483799999999999</v>
    <v>28.0306</v>
    <v>28.143899999999999</v>
    <v>31.818999999999999</v>
    <v>28.967199999999998</v>
    <v>22.3338</v>
    <v>24.793800000000001</v>
    <v>30.4223</v>
    <v>32.732300000000002</v>
    <v>34.875700000000002</v>
    <v>33.978999999999999</v>
    <v>36.6691</v>
    <v>42.229199999999999</v>
    <v>42.432499999999997</v>
    <v>47.797600000000003</v>
    <v>48.664299999999997</v>
    <v>54.352800000000002</v>
    <v>55.071100000000001</v>
    <v>56.367800000000003</v>
    <v>55.907800000000002</v>
    <v>64.012900000000002</v>
    <v>68.476399999999998</v>
    <v>69.743099999999998</v>
    <v>60.034500000000001</v>
    <v>65.886300000000006</v>
    <v>67.567999999999998</v>
    <v>61.052900000000001</v>
    <v>53.372700000000002</v>
    <v>48.107599999999998</v>
    <v>45.629199999999997</v>
    <v>44.2926</v>
    <v>44.760899999999999</v>
    <v>42.559199999999997</v>
    <v>52.2027</v>
    <v>53.5961</v>
    <v>52.102699999999999</v>
    <v>58.322800000000001</v>
    <v>66.481300000000005</v>
    <v>66.528000000000006</v>
    <v>71.248099999999994</v>
    <v>69.393100000000004</v>
    <v>74.926500000000004</v>
    <v>79.891599999999997</v>
    <v>79.168300000000002</v>
    <v>87.945099999999996</v>
    <v>90.616799999999998</v>
    <v>88.183400000000006</v>
    <v>85.683400000000006</v>
    <v>99.512</v>
    <v>110.6639</v>
    <v>111.4072</v>
    <v>125.6242</v>
    <v>149.268</v>
    <v>156.87979999999999</v>
    <v>136.4144</v>
    <v>182.3236</v>
    <v>161.32820000000001</v>
    <v>153.7747</v>
    <v>159.88489999999999</v>
    <v>159.44999999999999</v>
    <v>160.88999999999999</v>
    <v>195.96</v>
    <v>203.09</v>
  </a>
  <a r="1" c="108">
    <v>33.949800000000003</v>
    <v>31.815100000000001</v>
    <v>37.041499999999999</v>
    <v>36.518900000000002</v>
    <v>36.3643</v>
    <v>35.238</v>
    <v>36.813299999999998</v>
    <v>40.51</v>
    <v>43.28</v>
    <v>41.57</v>
    <v>51.2</v>
    <v>51.14</v>
    <v>48.32</v>
    <v>53.3</v>
    <v>51.14</v>
    <v>52.66</v>
    <v>55.56</v>
    <v>51.69</v>
    <v>53.44</v>
    <v>58.32</v>
    <v>59.22</v>
    <v>62.52</v>
    <v>63.57</v>
    <v>64.569999999999993</v>
    <v>66.599999999999994</v>
    <v>63.31</v>
    <v>65.400000000000006</v>
    <v>64.23</v>
    <v>60.06</v>
    <v>59</v>
    <v>68.42</v>
    <v>70.77</v>
    <v>69.16</v>
    <v>64.78</v>
    <v>63</v>
    <v>52.72</v>
    <v>58</v>
    <v>64.59</v>
    <v>64.09</v>
    <v>73.48</v>
    <v>75.33</v>
    <v>79.849999999999994</v>
    <v>82.1</v>
    <v>87.36</v>
    <v>85.88</v>
    <v>86.23</v>
    <v>90.84</v>
    <v>97.89</v>
    <v>100.47</v>
    <v>102.65</v>
    <v>91.65</v>
    <v>98.81</v>
    <v>105.29</v>
    <v>93.67</v>
    <v>95.16</v>
    <v>90.49</v>
    <v>89.15</v>
    <v>83</v>
    <v>100.7</v>
    <v>105.12</v>
    <v>106.06</v>
    <v>88.45</v>
    <v>96.28</v>
    <v>101.28</v>
    <v>102.75</v>
    <v>101.1</v>
    <v>106.42</v>
    <v>98.11</v>
    <v>96.13</v>
    <v>99.98</v>
    <v>87.91</v>
    <v>88.9</v>
    <v>89.45</v>
    <v>101.84</v>
    <v>108.02</v>
    <v>103.51</v>
    <v>104.5</v>
    <v>100.71</v>
    <v>107</v>
    <v>95.05</v>
    <v>87.47</v>
    <v>101.59</v>
    <v>109.33</v>
    <v>105.19</v>
    <v>98.84</v>
    <v>97.07</v>
    <v>92.06</v>
    <v>93.26</v>
    <v>78.06</v>
    <v>88.48</v>
    <v>93.53</v>
    <v>97.51</v>
    <v>92.16</v>
    <v>99.12</v>
    <v>107.32</v>
    <v>108.24</v>
    <v>110.47</v>
    <v>127.86</v>
    <v>131.09</v>
    <v>140.22</v>
    <v>147.05000000000001</v>
    <v>145.88</v>
    <v>144.4</v>
    <v>158.51</v>
    <v>163</v>
    <v>183.16</v>
    <v>165.4</v>
    <v>144.06</v>
  </a>
  <a r="1" c="108">
    <v>162.79</v>
    <v>176.97</v>
    <v>182.95</v>
    <v>177.07</v>
    <v>172.51</v>
    <v>179.88</v>
    <v>172.55</v>
    <v>178.71</v>
    <v>176.89</v>
    <v>171.53</v>
    <v>212.64</v>
    <v>204.03</v>
    <v>198.5</v>
    <v>211.25</v>
    <v>206.14</v>
    <v>221.98</v>
    <v>232.26</v>
    <v>240.62</v>
    <v>231.2</v>
    <v>257.62</v>
    <v>243.63</v>
    <v>255.35</v>
    <v>260.86</v>
    <v>248.07</v>
    <v>281.83</v>
    <v>271.82</v>
    <v>268.83</v>
    <v>294.18</v>
    <v>290.98</v>
    <v>297.63</v>
    <v>314.18</v>
    <v>333.26</v>
    <v>338.52</v>
    <v>320.41000000000003</v>
    <v>329.47</v>
    <v>286.48</v>
    <v>308.99</v>
    <v>285.04000000000002</v>
    <v>266</v>
    <v>255.41</v>
    <v>244.86</v>
    <v>265.3</v>
    <v>296.75</v>
    <v>283.20999999999998</v>
    <v>255.67</v>
    <v>294.2</v>
    <v>341.23</v>
    <v>366.52</v>
    <v>336.24</v>
    <v>319.68</v>
    <v>314.02</v>
    <v>381.82</v>
    <v>410.65</v>
    <v>387.75</v>
    <v>392.45</v>
    <v>415.17</v>
    <v>413.89</v>
    <v>399.28</v>
    <v>400.52</v>
    <v>410.27</v>
    <v>383.11</v>
    <v>379.65</v>
    <v>419.25</v>
    <v>445.24</v>
    <v>437.7</v>
    <v>442.72</v>
    <v>425.86</v>
    <v>405.42</v>
    <v>389.15</v>
    <v>463.16</v>
    <v>419.71</v>
    <v>463.86</v>
    <v>392.5</v>
    <v>434.32</v>
    <v>435.17</v>
    <v>444.56</v>
    <v>454.23</v>
    <v>468.07</v>
    <v>482</v>
    <v>481.78</v>
    <v>485.19</v>
    <v>558.08000000000004</v>
    <v>549.9</v>
    <v>512.19000000000005</v>
    <v>511.7</v>
    <v>495.02</v>
    <v>485.46</v>
    <v>530.49</v>
    <v>501.87</v>
    <v>447.13</v>
    <v>456.83</v>
    <v>461.63</v>
    <v>486.52</v>
    <v>523.69000000000005</v>
    <v>484.86</v>
    <v>457.81</v>
    <v>378.06</v>
    <v>350.32</v>
    <v>346.72</v>
    <v>302.08999999999997</v>
    <v>358.12</v>
    <v>373.65</v>
    <v>361.61</v>
    <v>354.47</v>
    <v>316.74</v>
    <v>257.83</v>
    <v>296.38</v>
    <v>253.71</v>
  </a>
  <a r="1" c="108">
    <v>50.83</v>
    <v>48.5</v>
    <v>60.4</v>
    <v>64.88</v>
    <v>68.23</v>
    <v>66.930000000000007</v>
    <v>74.69</v>
    <v>78.63</v>
    <v>81.260000000000005</v>
    <v>82.5</v>
    <v>84.76</v>
    <v>84.82</v>
    <v>92.18</v>
    <v>92.43</v>
    <v>91.62</v>
    <v>98.78</v>
    <v>102.16</v>
    <v>111.39</v>
    <v>109.48</v>
    <v>112.41</v>
    <v>114.68</v>
    <v>116.27</v>
    <v>118.6</v>
    <v>120.55</v>
    <v>125.63</v>
    <v>119.2</v>
    <v>112.7</v>
    <v>115.69</v>
    <v>117.5</v>
    <v>111.79</v>
    <v>112.9</v>
    <v>109.92</v>
    <v>109.69</v>
    <v>91.81</v>
    <v>97.82</v>
    <v>83.46</v>
    <v>94.32</v>
    <v>95.59</v>
    <v>99.38</v>
    <v>99.16</v>
    <v>89.08</v>
    <v>95.32</v>
    <v>100.97</v>
    <v>100.58</v>
    <v>106.1</v>
    <v>109.46</v>
    <v>111.9</v>
    <v>111.99</v>
    <v>95.75</v>
    <v>90.62</v>
    <v>86.83</v>
    <v>96.65</v>
    <v>101.41</v>
    <v>99.8</v>
    <v>96.12</v>
    <v>101.24</v>
    <v>109.05</v>
    <v>114.49</v>
    <v>130</v>
    <v>137.91</v>
    <v>134.46</v>
    <v>132.02000000000001</v>
    <v>134.47999999999999</v>
    <v>147.65</v>
    <v>148.65</v>
    <v>135.41999999999999</v>
    <v>141.5</v>
    <v>151.69999999999999</v>
    <v>137.44</v>
    <v>137.37</v>
    <v>130.59</v>
    <v>136.15</v>
    <v>150.63</v>
    <v>147.19</v>
    <v>156.11000000000001</v>
    <v>161.16999999999999</v>
    <v>157.28</v>
    <v>137.5</v>
    <v>140.61000000000001</v>
    <v>136.91999999999999</v>
    <v>112.29</v>
    <v>120.21</v>
    <v>135.88999999999999</v>
    <v>127.91</v>
    <v>142.69999999999999</v>
    <v>136.72</v>
    <v>138.83000000000001</v>
    <v>135.26</v>
    <v>124.03</v>
    <v>132.16</v>
    <v>153.35</v>
    <v>149.1</v>
    <v>153.55000000000001</v>
    <v>153.05000000000001</v>
    <v>168.01</v>
    <v>162.91</v>
    <v>165.88</v>
    <v>181.19</v>
    <v>189.78</v>
    <v>172.98</v>
    <v>183.49</v>
    <v>182.56</v>
    <v>199.87</v>
    <v>209.54</v>
    <v>215.4</v>
    <v>228.94</v>
    <v>248.85</v>
    <v>225.13</v>
  </a>
  <a r="1" c="108">
    <v>27.2318</v>
    <v>27.9039</v>
    <v>29.580400000000001</v>
    <v>29.316099999999999</v>
    <v>29.565300000000001</v>
    <v>32.631300000000003</v>
    <v>32.691699999999997</v>
    <v>30.8718</v>
    <v>30.667899999999999</v>
    <v>27.783100000000001</v>
    <v>29.172599999999999</v>
    <v>32.117800000000003</v>
    <v>31.8384</v>
    <v>31.559000000000001</v>
    <v>31.377700000000001</v>
    <v>29.927800000000001</v>
    <v>29.097100000000001</v>
    <v>28.492899999999999</v>
    <v>29.452000000000002</v>
    <v>28.289000000000001</v>
    <v>29.580400000000001</v>
    <v>25.411799999999999</v>
    <v>27.473400000000002</v>
    <v>29.3614</v>
    <v>28.281500000000001</v>
    <v>27.413</v>
    <v>26.9222</v>
    <v>24.694400000000002</v>
    <v>24.407399999999999</v>
    <v>24.248799999999999</v>
    <v>24.1431</v>
    <v>24.1204</v>
    <v>25.358899999999998</v>
    <v>23.168900000000001</v>
    <v>23.591799999999999</v>
    <v>21.552800000000001</v>
    <v>22.700700000000001</v>
    <v>23.501200000000001</v>
    <v>23.682400000000001</v>
    <v>23.380400000000002</v>
    <v>23.093399999999999</v>
    <v>25.306100000000001</v>
    <v>25.713899999999999</v>
    <v>26.627600000000001</v>
    <v>28.576000000000001</v>
    <v>29.0669</v>
    <v>28.2286</v>
    <v>29.5124</v>
    <v>28.4099</v>
    <v>26.5974</v>
    <v>22.013500000000001</v>
    <v>23.010300000000001</v>
    <v>23.3049</v>
    <v>22.8291</v>
    <v>22.338200000000001</v>
    <v>22.511900000000001</v>
    <v>21.530200000000001</v>
    <v>20.405000000000001</v>
    <v>21.711400000000001</v>
    <v>21.719000000000001</v>
    <v>21.620799999999999</v>
    <v>21.062000000000001</v>
    <v>22.859300000000001</v>
    <v>23.720199999999998</v>
    <v>22.224900000000002</v>
    <v>21.734100000000002</v>
    <v>21.1828</v>
    <v>20.707000000000001</v>
    <v>20.397400000000001</v>
    <v>19.075800000000001</v>
    <v>17.2408</v>
    <v>18.577400000000001</v>
    <v>19.257100000000001</v>
    <v>17.8902</v>
    <v>17.844899999999999</v>
    <v>18.86</v>
    <v>21.29</v>
    <v>20.96</v>
    <v>18.78</v>
    <v>17.54</v>
    <v>15.34</v>
    <v>18.23</v>
    <v>19.28</v>
    <v>18.41</v>
    <v>20.37</v>
    <v>18.91</v>
    <v>19.25</v>
    <v>17.670000000000002</v>
    <v>15.73</v>
    <v>15.95</v>
    <v>14.52</v>
    <v>14.79</v>
    <v>15.02</v>
    <v>15.4</v>
    <v>16.57</v>
    <v>16.78</v>
    <v>17.690000000000001</v>
    <v>16.93</v>
    <v>17.600000000000001</v>
    <v>16.89</v>
    <v>18.22</v>
    <v>19.11</v>
    <v>19.25</v>
    <v>19.899999999999999</v>
    <v>22</v>
    <v>22.54</v>
    <v>23.16</v>
    <v>22.77</v>
  </a>
  <a r="1" c="108">
    <v>29.93</v>
    <v>26.74</v>
    <v>30.77</v>
    <v>31.01</v>
    <v>31.4</v>
    <v>25.54</v>
    <v>29.18</v>
    <v>31.19</v>
    <v>31.27</v>
    <v>28.09</v>
    <v>31.31</v>
    <v>30.34</v>
    <v>28.92</v>
    <v>32.19</v>
    <v>30.63</v>
    <v>32.94</v>
    <v>31.7</v>
    <v>35.19</v>
    <v>34.770000000000003</v>
    <v>32.78</v>
    <v>35.04</v>
    <v>35.79</v>
    <v>36.17</v>
    <v>36.54</v>
    <v>36.130000000000003</v>
    <v>32.54</v>
    <v>32.01</v>
    <v>28.97</v>
    <v>27.32</v>
    <v>26.56</v>
    <v>26.99</v>
    <v>24.1</v>
    <v>22.88</v>
    <v>21.71</v>
    <v>20.350000000000001</v>
    <v>16.739999999999998</v>
    <v>18.22</v>
    <v>19.350000000000001</v>
    <v>19.309999999999999</v>
    <v>21.97</v>
    <v>19.54</v>
    <v>20.46</v>
    <v>19.190000000000001</v>
    <v>15.7</v>
    <v>16.940000000000001</v>
    <v>16.82</v>
    <v>17.559999999999999</v>
    <v>17.98</v>
    <v>17.3</v>
    <v>14.4</v>
    <v>9.08</v>
    <v>8.6199999999999992</v>
    <v>7.97</v>
    <v>10.76</v>
    <v>10.039999999999999</v>
    <v>10.199999999999999</v>
    <v>11.41</v>
    <v>13.11</v>
    <v>16.23</v>
    <v>17.43</v>
    <v>20.59</v>
    <v>22.42</v>
    <v>25.22</v>
    <v>27</v>
    <v>28.53</v>
    <v>26.73</v>
    <v>24.38</v>
    <v>25.32</v>
    <v>24.11</v>
    <v>25.41</v>
    <v>22.33</v>
    <v>23.02</v>
    <v>22.66</v>
    <v>21.24</v>
    <v>23.06</v>
    <v>18.38</v>
    <v>19.34</v>
    <v>16.13</v>
    <v>17.739999999999998</v>
    <v>16.47</v>
    <v>13.7</v>
    <v>15.32</v>
    <v>19.11</v>
    <v>17.989999999999998</v>
    <v>18.510000000000002</v>
    <v>17.66</v>
    <v>16.399999999999999</v>
    <v>17.13</v>
    <v>14.38</v>
    <v>16.809999999999999</v>
    <v>16.8</v>
    <v>15.92</v>
    <v>14.52</v>
    <v>12.97</v>
    <v>14.27</v>
    <v>17.84</v>
    <v>15.83</v>
    <v>15.41</v>
    <v>16.59</v>
    <v>14.17</v>
    <v>15.71</v>
    <v>14.96</v>
    <v>17.260000000000002</v>
    <v>17.09</v>
    <v>17.559999999999999</v>
    <v>17.34</v>
    <v>18.09</v>
    <v>17.48</v>
  </a>
  <a r="1" c="108">
    <v>14.0275</v>
    <v>14.405099999999999</v>
    <v>15.7197</v>
    <v>15.6638</v>
    <v>15.9519</v>
    <v>16.760200000000001</v>
    <v>16.276299999999999</v>
    <v>16.606400000000001</v>
    <v>16.298200000000001</v>
    <v>16.111999999999998</v>
    <v>17.589600000000001</v>
    <v>18.933199999999999</v>
    <v>19.1325</v>
    <v>20.216999999999999</v>
    <v>20.106000000000002</v>
    <v>19.351700000000001</v>
    <v>19.639199999999999</v>
    <v>19.8337</v>
    <v>19.776299999999999</v>
    <v>19.1082</v>
    <v>19.136900000000001</v>
    <v>19.6645</v>
    <v>19.9679</v>
    <v>20.698799999999999</v>
    <v>21.082999999999998</v>
    <v>19.754100000000001</v>
    <v>21.002099999999999</v>
    <v>21.539400000000001</v>
    <v>22.091200000000001</v>
    <v>21.052900000000001</v>
    <v>22.041499999999999</v>
    <v>22.753799999999998</v>
    <v>23.386199999999999</v>
    <v>22.207100000000001</v>
    <v>23.049800000000001</v>
    <v>21.6249</v>
    <v>22.4968</v>
    <v>24.477599999999999</v>
    <v>24.787700000000001</v>
    <v>26.902999999999999</v>
    <v>27.297899999999998</v>
    <v>28.934899999999999</v>
    <v>30.453399999999998</v>
    <v>31.2697</v>
    <v>31.6998</v>
    <v>30.677299999999999</v>
    <v>29.843399999999999</v>
    <v>30.3262</v>
    <v>32.270400000000002</v>
    <v>29.466000000000001</v>
    <v>22.896000000000001</v>
    <v>23.699200000000001</v>
    <v>25.432700000000001</v>
    <v>25.1431</v>
    <v>27.1004</v>
    <v>27.232099999999999</v>
    <v>26.8371</v>
    <v>26.385100000000001</v>
    <v>28.5838</v>
    <v>29.15</v>
    <v>27.271599999999999</v>
    <v>30.427099999999999</v>
    <v>33.069099999999999</v>
    <v>34.987000000000002</v>
    <v>34.227800000000002</v>
    <v>32.665399999999998</v>
    <v>32.112400000000001</v>
    <v>33.051600000000001</v>
    <v>32.116799999999998</v>
    <v>34.9343</v>
    <v>33.635300000000001</v>
    <v>36.158799999999999</v>
    <v>37.084800000000001</v>
    <v>39.630299999999998</v>
    <v>43.8367</v>
    <v>43.770800000000001</v>
    <v>46.825400000000002</v>
    <v>44.936</v>
    <v>41.163899999999998</v>
    <v>42.658299999999997</v>
    <v>42.513500000000001</v>
    <v>48.9649</v>
    <v>50.215699999999998</v>
    <v>47.773400000000002</v>
    <v>46.173699999999997</v>
    <v>43.573399999999999</v>
    <v>40.986199999999997</v>
    <v>38.787500000000001</v>
    <v>36.654499999999999</v>
    <v>39.208799999999997</v>
    <v>40.610999999999997</v>
    <v>40.722900000000003</v>
    <v>41.795900000000003</v>
    <v>44.383099999999999</v>
    <v>47.760199999999998</v>
    <v>46.555500000000002</v>
    <v>53.902200000000001</v>
    <v>55.034500000000001</v>
    <v>58.220700000000001</v>
    <v>50.669899999999998</v>
    <v>53.342599999999997</v>
    <v>51.729799999999997</v>
    <v>54.438400000000001</v>
    <v>58.951099999999997</v>
    <v>56.263100000000001</v>
    <v>56.6995</v>
    <v>64.018799999999999</v>
    <v>58.52</v>
  </a>
  <a r="1" c="108">
    <v>64.77</v>
    <v>69.83</v>
    <v>74.23</v>
    <v>70.97</v>
    <v>74.98</v>
    <v>74.25</v>
    <v>69.62</v>
    <v>69.42</v>
    <v>70.459999999999994</v>
    <v>68.12</v>
    <v>74.849999999999994</v>
    <v>73.260000000000005</v>
    <v>76.06</v>
    <v>80.37</v>
    <v>77.290000000000006</v>
    <v>72.7</v>
    <v>67.010000000000005</v>
    <v>68.680000000000007</v>
    <v>65.599999999999994</v>
    <v>70.63</v>
    <v>76.099999999999994</v>
    <v>78.53</v>
    <v>86.65</v>
    <v>89.09</v>
    <v>91.46</v>
    <v>93.36</v>
    <v>93.71</v>
    <v>92.03</v>
    <v>87</v>
    <v>83.66</v>
    <v>92.23</v>
    <v>96.08</v>
    <v>97.92</v>
    <v>89.03</v>
    <v>92.33</v>
    <v>84.09</v>
    <v>86.77</v>
    <v>90.38</v>
    <v>86.99</v>
    <v>81</v>
    <v>79.63</v>
    <v>84.35</v>
    <v>83.73</v>
    <v>84.49</v>
    <v>84.78</v>
    <v>75.64</v>
    <v>76.849999999999994</v>
    <v>78.2</v>
    <v>72.22</v>
    <v>68.900000000000006</v>
    <v>66.2</v>
    <v>70.900000000000006</v>
    <v>81.13</v>
    <v>79.06</v>
    <v>93.72</v>
    <v>98.3</v>
    <v>102.19</v>
    <v>88.43</v>
    <v>93.97</v>
    <v>93.87</v>
    <v>85.56</v>
    <v>90.85</v>
    <v>95.43</v>
    <v>97.08</v>
    <v>97.02</v>
    <v>93.67</v>
    <v>89.17</v>
    <v>90.06</v>
    <v>87</v>
    <v>96.99</v>
    <v>95.09</v>
    <v>107.63</v>
    <v>104.65</v>
    <v>96.68</v>
    <v>107.71</v>
    <v>106.15</v>
    <v>108.51</v>
    <v>101.37</v>
    <v>110.7</v>
    <v>114.15</v>
    <v>96.31</v>
    <v>97.72</v>
    <v>100.22</v>
    <v>91.56</v>
    <v>100.17</v>
    <v>99.96</v>
    <v>99.37</v>
    <v>100.87</v>
    <v>94.54</v>
    <v>94.35</v>
    <v>100.18</v>
    <v>90.43</v>
    <v>86.13</v>
    <v>81.83</v>
    <v>82.05</v>
    <v>86.39</v>
    <v>84.09</v>
    <v>74.08</v>
    <v>76.14</v>
    <v>71</v>
    <v>86.37</v>
    <v>88.12</v>
    <v>89.05</v>
    <v>103.51</v>
    <v>110.37</v>
    <v>103.04</v>
    <v>105.58</v>
    <v>103.32</v>
  </a>
  <a r="1" c="108">
    <v>69.39</v>
    <v>70.010000000000005</v>
    <v>76.62</v>
    <v>74.599999999999994</v>
    <v>73.260000000000005</v>
    <v>80.44</v>
    <v>80.08</v>
    <v>75.25</v>
    <v>75.3</v>
    <v>75.55</v>
    <v>69.77</v>
    <v>73.680000000000007</v>
    <v>74.349999999999994</v>
    <v>77.040000000000006</v>
    <v>77.66</v>
    <v>79.28</v>
    <v>82.79</v>
    <v>80.819999999999993</v>
    <v>82.86</v>
    <v>84.27</v>
    <v>80.680000000000007</v>
    <v>86.05</v>
    <v>89.04</v>
    <v>84.95</v>
    <v>80.36</v>
    <v>74.89</v>
    <v>77.94</v>
    <v>80.13</v>
    <v>76.73</v>
    <v>77.98</v>
    <v>78.930000000000007</v>
    <v>78.930000000000007</v>
    <v>76.19</v>
    <v>76</v>
    <v>80.349999999999994</v>
    <v>76.459999999999994</v>
    <v>77.650000000000006</v>
    <v>82.45</v>
    <v>84.81</v>
    <v>86.16</v>
    <v>86.3</v>
    <v>87.68</v>
    <v>84.96</v>
    <v>88.9</v>
    <v>94.47</v>
    <v>92.22</v>
    <v>86.89</v>
    <v>90.47</v>
    <v>94</v>
    <v>78.819999999999993</v>
    <v>78</v>
    <v>78.8</v>
    <v>75.06</v>
    <v>71.930000000000007</v>
    <v>76.83</v>
    <v>71.34</v>
    <v>77.8</v>
    <v>78.489999999999995</v>
    <v>76.25</v>
    <v>72.27</v>
    <v>70.78</v>
    <v>65.650000000000006</v>
    <v>74.8</v>
    <v>77.41</v>
    <v>77.239999999999995</v>
    <v>71.72</v>
    <v>73.77</v>
    <v>75.45</v>
    <v>72.59</v>
    <v>75.400000000000006</v>
    <v>77.64</v>
    <v>85.32</v>
    <v>86.45</v>
    <v>85.77</v>
    <v>94.68</v>
    <v>92.74</v>
    <v>99.26</v>
    <v>95.1</v>
    <v>99.27</v>
    <v>97.74</v>
    <v>85.76</v>
    <v>87.96</v>
    <v>98.04</v>
    <v>95.31</v>
    <v>95.31</v>
    <v>89.35</v>
    <v>95.67</v>
    <v>98.47</v>
    <v>93.3</v>
    <v>90.4</v>
    <v>94.86</v>
    <v>88.96</v>
    <v>85.53</v>
    <v>87.79</v>
    <v>90.11</v>
    <v>90.97</v>
    <v>90.9</v>
    <v>87.21</v>
    <v>90.81</v>
    <v>94.4</v>
    <v>94.55</v>
    <v>89.42</v>
    <v>97.52</v>
    <v>101.56</v>
    <v>104.13</v>
    <v>101.68</v>
    <v>100.59</v>
    <v>89.23</v>
  </a>
  <a r="1" c="108">
    <v>79.099999999999994</v>
    <v>72</v>
    <v>72.010000000000005</v>
    <v>75.53</v>
    <v>75.03</v>
    <v>78.75</v>
    <v>82.89</v>
    <v>77.75</v>
    <v>80.260000000000005</v>
    <v>73.84</v>
    <v>67.12</v>
    <v>73.55</v>
    <v>77.03</v>
    <v>82.81</v>
    <v>84.11</v>
    <v>82.06</v>
    <v>79.569999999999993</v>
    <v>82.3</v>
    <v>82.66</v>
    <v>81.290000000000006</v>
    <v>85.54</v>
    <v>81.94</v>
    <v>84.64</v>
    <v>84.46</v>
    <v>81.45</v>
    <v>77.02</v>
    <v>77.37</v>
    <v>81.069999999999993</v>
    <v>85.04</v>
    <v>85.33</v>
    <v>98.81</v>
    <v>105.65</v>
    <v>107.31</v>
    <v>108.44</v>
    <v>118.64</v>
    <v>115.72</v>
    <v>119.86</v>
    <v>126.29</v>
    <v>129.76</v>
    <v>117.04</v>
    <v>115.94</v>
    <v>110.79</v>
    <v>108.95</v>
    <v>112.97</v>
    <v>111.83</v>
    <v>113.95</v>
    <v>117.35</v>
    <v>131.43</v>
    <v>139.63999999999999</v>
    <v>126.13</v>
    <v>138.72</v>
    <v>154.63999999999999</v>
    <v>152.94999999999999</v>
    <v>164.18</v>
    <v>150.29</v>
    <v>148.38999999999999</v>
    <v>148.02000000000001</v>
    <v>130.46</v>
    <v>145.65</v>
    <v>168.84</v>
    <v>207.97</v>
    <v>204.89</v>
    <v>186.82</v>
    <v>182.77</v>
    <v>199.74</v>
    <v>229.52</v>
    <v>243.5</v>
    <v>258.29000000000002</v>
    <v>231.05</v>
    <v>254.76</v>
    <v>248.04</v>
    <v>276.22000000000003</v>
    <v>245.39</v>
    <v>249.95</v>
    <v>286.37</v>
    <v>292.13</v>
    <v>313.44</v>
    <v>324.23</v>
    <v>329.69</v>
    <v>301.23</v>
    <v>323.35000000000002</v>
    <v>362.09</v>
    <v>371.08</v>
    <v>365.84</v>
    <v>344.15</v>
    <v>311.22000000000003</v>
    <v>343.42</v>
    <v>395.86</v>
    <v>429.46</v>
    <v>468.98</v>
    <v>454.55</v>
    <v>554.20000000000005</v>
    <v>537.13</v>
    <v>553.92999999999995</v>
    <v>591.04</v>
    <v>582.91999999999996</v>
    <v>645.61</v>
    <v>753.68</v>
    <v>777.96</v>
    <v>781.1</v>
    <v>820.34</v>
    <v>905.38</v>
    <v>804.27</v>
    <v>960.02</v>
    <v>885.94</v>
    <v>829.74</v>
    <v>795.35</v>
    <v>772</v>
  </a>
  <a r="1" c="108">
    <v>96.59</v>
    <v>97.17</v>
    <v>103.73</v>
    <v>100.5</v>
    <v>96.45</v>
    <v>95.74</v>
    <v>92.72</v>
    <v>93.4</v>
    <v>88.99</v>
    <v>84.1</v>
    <v>76.89</v>
    <v>78.91</v>
    <v>78.81</v>
    <v>80.58</v>
    <v>78.5</v>
    <v>82.44</v>
    <v>76.83</v>
    <v>80.459999999999994</v>
    <v>79.930000000000007</v>
    <v>77.34</v>
    <v>81.319999999999993</v>
    <v>68.53</v>
    <v>76.599999999999994</v>
    <v>72.5</v>
    <v>78.69</v>
    <v>67.73</v>
    <v>62.21</v>
    <v>69.83</v>
    <v>63.39</v>
    <v>64.349999999999994</v>
    <v>64.86</v>
    <v>75.239999999999995</v>
    <v>78.72</v>
    <v>72.39</v>
    <v>80.2</v>
    <v>65.52</v>
    <v>65.55</v>
    <v>57.83</v>
    <v>53.93</v>
    <v>54.38</v>
    <v>52.37</v>
    <v>54.49</v>
    <v>55.87</v>
    <v>60.92</v>
    <v>63.07</v>
    <v>66.39</v>
    <v>75.27</v>
    <v>74.290000000000006</v>
    <v>67.819999999999993</v>
    <v>59.18</v>
    <v>59.33</v>
    <v>61.55</v>
    <v>65.569999999999993</v>
    <v>64.97</v>
    <v>62.94</v>
    <v>62.12</v>
    <v>58.4</v>
    <v>56.09</v>
    <v>67.790000000000006</v>
    <v>68.3</v>
    <v>71.650000000000006</v>
    <v>68.13</v>
    <v>75.23</v>
    <v>76.400000000000006</v>
    <v>86.44</v>
    <v>83.44</v>
    <v>82.36</v>
    <v>86.39</v>
    <v>84.86</v>
    <v>89.28</v>
    <v>89.06</v>
    <v>103.16</v>
    <v>106.51</v>
    <v>103.65</v>
    <v>101.21</v>
    <v>96.13</v>
    <v>96.75</v>
    <v>92.66</v>
    <v>95.68</v>
    <v>98.15</v>
    <v>95.37</v>
    <v>94.7</v>
    <v>101.88</v>
    <v>93.19</v>
    <v>88.22</v>
    <v>83.54</v>
    <v>74.31</v>
    <v>73.31</v>
    <v>68.03</v>
    <v>69.13</v>
    <v>74.69</v>
    <v>65.17</v>
    <v>69.819999999999993</v>
    <v>69.010000000000005</v>
    <v>67.95</v>
    <v>78.959999999999994</v>
    <v>74.37</v>
    <v>74.37</v>
    <v>79.760000000000005</v>
    <v>67.709999999999994</v>
    <v>59.6</v>
    <v>59.06</v>
    <v>60.33</v>
    <v>57.24</v>
    <v>62.88</v>
    <v>56.46</v>
    <v>59.85</v>
    <v>44.89</v>
  </a>
  <a r="1" c="108">
    <v>28.42</v>
    <v>34.74</v>
    <v>37.24</v>
    <v>38.119999999999997</v>
    <v>37.909999999999997</v>
    <v>34.96</v>
    <v>37.79</v>
    <v>37.299999999999997</v>
    <v>36.299999999999997</v>
    <v>38.090000000000003</v>
    <v>40.98</v>
    <v>40.74</v>
    <v>40.26</v>
    <v>39.04</v>
    <v>37.28</v>
    <v>35.17</v>
    <v>34.65</v>
    <v>36.130000000000003</v>
    <v>35.97</v>
    <v>40.380000000000003</v>
    <v>45.93</v>
    <v>52.09</v>
    <v>49.17</v>
    <v>49.52</v>
    <v>48.93</v>
    <v>44.48</v>
    <v>45.91</v>
    <v>45.01</v>
    <v>50.09</v>
    <v>51.73</v>
    <v>53.75</v>
    <v>55.49</v>
    <v>56.41</v>
    <v>50.73</v>
    <v>56.92</v>
    <v>49.7</v>
    <v>52.93</v>
    <v>51.56</v>
    <v>51.23</v>
    <v>54.99</v>
    <v>55.15</v>
    <v>69.41</v>
    <v>72.3</v>
    <v>77.989999999999995</v>
    <v>78.34</v>
    <v>96.58</v>
    <v>98.5</v>
    <v>100.59</v>
    <v>103.59</v>
    <v>102.99</v>
    <v>93.17</v>
    <v>97.44</v>
    <v>111.27</v>
    <v>121.93</v>
    <v>157.58000000000001</v>
    <v>189.98</v>
    <v>193.64</v>
    <v>210.15</v>
    <v>215.6</v>
    <v>227.41</v>
    <v>246.42</v>
    <v>329.56</v>
    <v>327.45</v>
    <v>323.95</v>
    <v>328.72</v>
    <v>415.15</v>
    <v>419.36</v>
    <v>436.98</v>
    <v>408.67</v>
    <v>498.56</v>
    <v>421.24</v>
    <v>351.92</v>
    <v>282.38</v>
    <v>315.47000000000003</v>
    <v>297.26</v>
    <v>219.38</v>
    <v>247.08</v>
    <v>210.58</v>
    <v>268.3</v>
    <v>220.41</v>
    <v>178.14</v>
    <v>115.91</v>
    <v>105.52</v>
    <v>100.66</v>
    <v>120.6</v>
    <v>120.01</v>
    <v>108.01</v>
    <v>102.22</v>
    <v>108.92</v>
    <v>149.13</v>
    <v>153.69999999999999</v>
    <v>118.81</v>
    <v>108.96</v>
    <v>84.07</v>
    <v>117.07</v>
    <v>129.24</v>
    <v>113.67</v>
    <v>112.51</v>
    <v>126.14</v>
    <v>135.96</v>
    <v>147.21</v>
    <v>132.22</v>
    <v>155.68</v>
    <v>156.53</v>
    <v>158.88</v>
    <v>165.55</v>
    <v>188.2</v>
    <v>155.05000000000001</v>
  </a>
  <a r="1" c="108">
    <v>70.5</v>
    <v>73.17</v>
    <v>83.25</v>
    <v>90.11</v>
    <v>84.06</v>
    <v>85.13</v>
    <v>89.78</v>
    <v>93.9</v>
    <v>97.06</v>
    <v>93</v>
    <v>106.46</v>
    <v>108.07</v>
    <v>117.46</v>
    <v>121.03</v>
    <v>111.97</v>
    <v>117.49</v>
    <v>124.03</v>
    <v>121.7</v>
    <v>112.58</v>
    <v>120.52</v>
    <v>132.24</v>
    <v>131.41999999999999</v>
    <v>138.63</v>
    <v>144.9</v>
    <v>150.88</v>
    <v>139.08000000000001</v>
    <v>135.78</v>
    <v>143.47</v>
    <v>151.65</v>
    <v>150.87</v>
    <v>169</v>
    <v>173.84</v>
    <v>180.5</v>
    <v>167.83</v>
    <v>170.74</v>
    <v>149.54</v>
    <v>167.74</v>
    <v>179.3</v>
    <v>186.89</v>
    <v>204.02</v>
    <v>195.14</v>
    <v>199.33</v>
    <v>191.12</v>
    <v>174.05</v>
    <v>179.66</v>
    <v>182</v>
    <v>193.5</v>
    <v>194.13</v>
    <v>208.21</v>
    <v>182.35</v>
    <v>146</v>
    <v>171.1</v>
    <v>178.29</v>
    <v>175.57</v>
    <v>192.21</v>
    <v>212.53</v>
    <v>213.99</v>
    <v>209.12</v>
    <v>237.02</v>
    <v>237.61</v>
    <v>236.62</v>
    <v>252.06</v>
    <v>268.52</v>
    <v>279.24</v>
    <v>280.89999999999998</v>
    <v>265.41000000000003</v>
    <v>257.83</v>
    <v>253.54</v>
    <v>239.25</v>
    <v>293.05</v>
    <v>265.27</v>
    <v>297.70999999999998</v>
    <v>271.99</v>
    <v>256.52</v>
    <v>285.22000000000003</v>
    <v>257.88</v>
    <v>239.66</v>
    <v>227.29</v>
    <v>251.17</v>
    <v>243.13</v>
    <v>209.65</v>
    <v>228.07</v>
    <v>256.5</v>
    <v>246.42</v>
    <v>245.81</v>
    <v>224.82</v>
    <v>212</v>
    <v>203.03</v>
    <v>208.18</v>
    <v>226.76</v>
    <v>233.59</v>
    <v>205.01</v>
    <v>196.93</v>
    <v>190.79</v>
    <v>218.16</v>
    <v>236.38</v>
    <v>235.24</v>
    <v>253.38</v>
    <v>254.87</v>
    <v>230.32</v>
    <v>224.8</v>
    <v>214.69</v>
    <v>249.56</v>
    <v>256.16000000000003</v>
    <v>248.5</v>
    <v>250.43</v>
    <v>275.85000000000002</v>
    <v>234.7</v>
  </a>
  <a r="1" c="108">
    <v>20.28</v>
    <v>22.645</v>
    <v>24.5</v>
    <v>23.395</v>
    <v>23.015000000000001</v>
    <v>22.195</v>
    <v>21.375</v>
    <v>21.555</v>
    <v>20.89</v>
    <v>19.489999999999998</v>
    <v>23.7</v>
    <v>23.49</v>
    <v>24.84</v>
    <v>25.015000000000001</v>
    <v>25.75</v>
    <v>22.34</v>
    <v>21.585000000000001</v>
    <v>21.765000000000001</v>
    <v>21.48</v>
    <v>21.335000000000001</v>
    <v>22.79</v>
    <v>23.484999999999999</v>
    <v>26.195</v>
    <v>27.344999999999999</v>
    <v>27.48</v>
    <v>27.36</v>
    <v>27.295000000000002</v>
    <v>24.995000000000001</v>
    <v>26.614999999999998</v>
    <v>24.065000000000001</v>
    <v>28.465</v>
    <v>29.18</v>
    <v>29.01</v>
    <v>25.704999999999998</v>
    <v>29.63</v>
    <v>26.145</v>
    <v>30.23</v>
    <v>31.47</v>
    <v>32.155000000000001</v>
    <v>35.274999999999999</v>
    <v>30.59</v>
    <v>32.590000000000003</v>
    <v>30.8</v>
    <v>30.62</v>
    <v>32.67</v>
    <v>35.94</v>
    <v>35.520000000000003</v>
    <v>36.950000000000003</v>
    <v>34.880000000000003</v>
    <v>34.22</v>
    <v>31.25</v>
    <v>36.22</v>
    <v>41.26</v>
    <v>42.84</v>
    <v>47.04</v>
    <v>48.86</v>
    <v>45.09</v>
    <v>43.23</v>
    <v>49.45</v>
    <v>48.83</v>
    <v>45.59</v>
    <v>46.37</v>
    <v>50.28</v>
    <v>52.28</v>
    <v>53.04</v>
    <v>52</v>
    <v>54.77</v>
    <v>55.85</v>
    <v>51.61</v>
    <v>57.08</v>
    <v>59.17</v>
    <v>64.06</v>
    <v>56.68</v>
    <v>51.46</v>
    <v>59.4</v>
    <v>55.31</v>
    <v>53.56</v>
    <v>49.92</v>
    <v>51.36</v>
    <v>50.33</v>
    <v>46.04</v>
    <v>48.33</v>
    <v>51.51</v>
    <v>47.32</v>
    <v>50.55</v>
    <v>51.56</v>
    <v>53.94</v>
    <v>53.84</v>
    <v>53.85</v>
    <v>58.99</v>
    <v>58.61</v>
    <v>57.58</v>
    <v>54.64</v>
    <v>58.34</v>
    <v>59.97</v>
    <v>64.77</v>
    <v>68.23</v>
    <v>73.010000000000005</v>
    <v>77.14</v>
    <v>67.94</v>
    <v>65.98</v>
    <v>62.84</v>
    <v>70.75</v>
    <v>68.28</v>
    <v>71.42</v>
    <v>78.180000000000007</v>
    <v>83.56</v>
    <v>71.91</v>
  </a>
  <a r="1" c="108">
    <v>132.88</v>
    <v>136.88</v>
    <v>162.72</v>
    <v>165.11</v>
    <v>164.97</v>
    <v>151.78</v>
    <v>161.9</v>
    <v>164.93</v>
    <v>174.68</v>
    <v>174.32</v>
    <v>191.67</v>
    <v>186.2</v>
    <v>189.11</v>
    <v>192.98</v>
    <v>195.15</v>
    <v>189.7</v>
    <v>193.84</v>
    <v>217.33</v>
    <v>208.03</v>
    <v>214.38</v>
    <v>225.58</v>
    <v>225.81</v>
    <v>231.46</v>
    <v>249.54</v>
    <v>262.48</v>
    <v>246.41</v>
    <v>240.11</v>
    <v>247.2</v>
    <v>249.12</v>
    <v>227.06</v>
    <v>245.87</v>
    <v>243.95</v>
    <v>240.79</v>
    <v>220.34</v>
    <v>229</v>
    <v>161.33000000000001</v>
    <v>177.57</v>
    <v>181</v>
    <v>181.41</v>
    <v>189.46</v>
    <v>154.28</v>
    <v>164.19</v>
    <v>170.53</v>
    <v>158.61000000000001</v>
    <v>145.57</v>
    <v>152.66</v>
    <v>160.05000000000001</v>
    <v>151.21</v>
    <v>144.63999999999999</v>
    <v>141.16999999999999</v>
    <v>121.26</v>
    <v>126.77</v>
    <v>130.56</v>
    <v>140.22</v>
    <v>168.4</v>
    <v>219.84</v>
    <v>251.52</v>
    <v>259.47000000000003</v>
    <v>286.58</v>
    <v>259.62</v>
    <v>235.34</v>
    <v>254.5</v>
    <v>284.04000000000002</v>
    <v>290.31</v>
    <v>314.81</v>
    <v>298.33</v>
    <v>279.95</v>
    <v>265.69</v>
    <v>219.29</v>
    <v>235.53</v>
    <v>230.37</v>
    <v>258.64</v>
    <v>245.86</v>
    <v>222.27</v>
    <v>231.39</v>
    <v>198.74</v>
    <v>224.58</v>
    <v>226.71</v>
    <v>233.09</v>
    <v>210.81</v>
    <v>148.47</v>
    <v>160.28</v>
    <v>182.22</v>
    <v>173.2</v>
    <v>193.86</v>
    <v>203.22</v>
    <v>228.49</v>
    <v>227.78</v>
    <v>217.98</v>
    <v>247.9</v>
    <v>269.95</v>
    <v>261.02</v>
    <v>264.92</v>
    <v>240.1</v>
    <v>258.83</v>
    <v>252.97</v>
    <v>241.29</v>
    <v>248.97</v>
    <v>289.74</v>
    <v>261.77999999999997</v>
    <v>253.96</v>
    <v>299.83999999999997</v>
    <v>302.25</v>
    <v>298.77</v>
    <v>273.68</v>
    <v>273.85000000000002</v>
    <v>302.67</v>
    <v>281.33</v>
  </a>
  <a r="1" c="108">
    <v>367.37</v>
    <v>434.99</v>
    <v>414.1</v>
    <v>447.73</v>
    <v>531.84</v>
    <v>666.33</v>
    <v>622.5</v>
    <v>570.75</v>
    <v>607.29999999999995</v>
    <v>697.01</v>
    <v>742.05</v>
    <v>966.33</v>
    <v>963.01</v>
    <v>1191.1600000000001</v>
    <v>1070.31</v>
    <v>1348.88</v>
    <v>2298.0100000000002</v>
    <v>2530.85</v>
    <v>2851.87</v>
    <v>4724.87</v>
    <v>4176.37</v>
    <v>6362.52</v>
    <v>9700</v>
    <v>14355.81</v>
    <v>9969.99</v>
    <v>10533.04</v>
    <v>6903.6</v>
    <v>9264.85</v>
    <v>7538.28</v>
    <v>6354.61</v>
    <v>7686.77</v>
    <v>7037.76</v>
    <v>6620</v>
    <v>6302.51</v>
    <v>3929.55</v>
    <v>3810.7</v>
    <v>3416.81</v>
    <v>3798.44</v>
    <v>4165.6000000000004</v>
    <v>5236.75</v>
    <v>8498.91</v>
    <v>11383.54</v>
    <v>10028.68</v>
    <v>9621</v>
    <v>8260</v>
    <v>9190.7900000000009</v>
    <v>7711</v>
    <v>7157.75</v>
    <v>9383.7999999999993</v>
    <v>8668.2199999999993</v>
    <v>6474.1</v>
    <v>8822.59</v>
    <v>9507.92</v>
    <v>9144.25</v>
    <v>11340.25</v>
    <v>11680.47</v>
    <v>10711.5</v>
    <v>13636</v>
    <v>19376.240000000002</v>
    <v>28987.599999999999</v>
    <v>32321.4</v>
    <v>43177.77</v>
    <v>58950.02</v>
    <v>56802.9</v>
    <v>36685.94</v>
    <v>34576.959999999999</v>
    <v>40668.15</v>
    <v>47003.1</v>
    <v>43438.5</v>
    <v>60655.85</v>
    <v>57135.91</v>
    <v>46309.68</v>
    <v>38429.82</v>
    <v>41642.639999999999</v>
    <v>45769</v>
    <v>38551.58</v>
    <v>31786.2</v>
    <v>18734</v>
    <v>23674.27</v>
    <v>20203.25</v>
    <v>19424</v>
    <v>20417</v>
    <v>17095.05</v>
    <v>16576.25</v>
    <v>22951</v>
    <v>23148</v>
    <v>28391</v>
    <v>29348</v>
    <v>27117.63</v>
    <v>30389</v>
    <v>29206</v>
    <v>26019.4</v>
    <v>26905</v>
    <v>28724.92</v>
    <v>37746</v>
    <v>42505</v>
    <v>42457.09</v>
    <v>61445</v>
    <v>70841</v>
    <v>59866</v>
    <v>67628</v>
    <v>61884.44</v>
    <v>64565</v>
    <v>59048.71</v>
    <v>63782</v>
    <v>69927</v>
    <v>97449</v>
    <v>93686.62</v>
  </a>
  <a r="1" c="108">
    <v>42.9</v>
    <v>44.75</v>
    <v>48.44</v>
    <v>47.52</v>
    <v>51.67</v>
    <v>54.08</v>
    <v>54.16</v>
    <v>59.29</v>
    <v>59.35</v>
    <v>59.31</v>
    <v>60.48</v>
    <v>58.86</v>
    <v>62.89</v>
    <v>71.44</v>
    <v>72.13</v>
    <v>73.7</v>
    <v>74.87</v>
    <v>72.930000000000007</v>
    <v>76.569999999999993</v>
    <v>80.42</v>
    <v>80.53</v>
    <v>86.52</v>
    <v>90.38</v>
    <v>85.24</v>
    <v>92.61</v>
    <v>84.67</v>
    <v>83.24</v>
    <v>85.51</v>
    <v>88.07</v>
    <v>85.57</v>
    <v>89.43</v>
    <v>102.14</v>
    <v>98.61</v>
    <v>89.53</v>
    <v>91.94</v>
    <v>84.24</v>
    <v>93.35</v>
    <v>101.68</v>
    <v>115.15</v>
    <v>121.08</v>
    <v>116.44</v>
    <v>128.69</v>
    <v>132.76</v>
    <v>141.81</v>
    <v>137.25</v>
    <v>135.75</v>
    <v>141.04</v>
    <v>139.19999999999999</v>
    <v>147.51</v>
    <v>137.93</v>
    <v>128.79</v>
    <v>157.12</v>
    <v>180.91</v>
    <v>195</v>
    <v>199.22</v>
    <v>221.3</v>
    <v>213.98</v>
    <v>213.86</v>
    <v>227.5</v>
    <v>259.24</v>
    <v>255.45</v>
    <v>245.21</v>
    <v>247.78</v>
    <v>247.06</v>
    <v>254.34</v>
    <v>275.79000000000002</v>
    <v>287.99</v>
    <v>332.24</v>
    <v>299.41000000000003</v>
    <v>333.18</v>
    <v>341</v>
    <v>368.5</v>
    <v>310.5</v>
    <v>312.39</v>
    <v>333.27</v>
    <v>286.79000000000002</v>
    <v>319.2</v>
    <v>303.7</v>
    <v>367.5</v>
    <v>346.02</v>
    <v>305.51</v>
    <v>292.55</v>
    <v>339.54</v>
    <v>319.29000000000002</v>
    <v>353.75</v>
    <v>363.76</v>
    <v>386.25</v>
    <v>371.32</v>
    <v>454.96</v>
    <v>435.41</v>
    <v>451.8</v>
    <v>458.89</v>
    <v>458.97</v>
    <v>469.44</v>
    <v>543.23</v>
    <v>514.91</v>
    <v>533.35</v>
    <v>573.73</v>
    <v>571.5</v>
    <v>530.59</v>
    <v>560.79999999999995</v>
    <v>595.05999999999995</v>
    <v>558.32000000000005</v>
    <v>519.58000000000004</v>
    <v>506.39</v>
    <v>513.61</v>
    <v>558.49</v>
    <v>485.36</v>
  </a>
  <a r="1" c="108">
    <v>7.6733000000000002</v>
    <v>8.0465999999999998</v>
    <v>8.5831999999999997</v>
    <v>9.0899000000000001</v>
    <v>8.8099000000000007</v>
    <v>8.6931999999999992</v>
    <v>9.4431999999999992</v>
    <v>9.4266000000000005</v>
    <v>10.166600000000001</v>
    <v>10.1699</v>
    <v>11.936500000000001</v>
    <v>11.9765</v>
    <v>15.463200000000001</v>
    <v>16.186499999999999</v>
    <v>15.516500000000001</v>
    <v>16.9465</v>
    <v>18.0565</v>
    <v>18.186499999999999</v>
    <v>16.4465</v>
    <v>16.7332</v>
    <v>18.086500000000001</v>
    <v>16.809799999999999</v>
    <v>18.583100000000002</v>
    <v>18.336500000000001</v>
    <v>18.923100000000002</v>
    <v>17.906500000000001</v>
    <v>18.569800000000001</v>
    <v>19.796500000000002</v>
    <v>21.549800000000001</v>
    <v>21.259799999999998</v>
    <v>23.559799999999999</v>
    <v>24.719799999999999</v>
    <v>24.6831</v>
    <v>22.953099999999999</v>
    <v>24.209800000000001</v>
    <v>20.709800000000001</v>
    <v>21.899799999999999</v>
    <v>24.223099999999999</v>
    <v>24.939800000000002</v>
    <v>26.543099999999999</v>
    <v>24.8231</v>
    <v>25.7897</v>
    <v>23.4664</v>
    <v>22.3398</v>
    <v>23.0898</v>
    <v>23.423100000000002</v>
    <v>23.846399999999999</v>
    <v>24.119800000000001</v>
    <v>25.446400000000001</v>
    <v>23.4831</v>
    <v>19.099799999999998</v>
    <v>22.0764</v>
    <v>23.8598</v>
    <v>23.246400000000001</v>
    <v>23.779800000000002</v>
    <v>25.4864</v>
    <v>25.889700000000001</v>
    <v>26.313099999999999</v>
    <v>30.016400000000001</v>
    <v>30.249700000000001</v>
    <v>28.584700000000002</v>
    <v>30.516400000000001</v>
    <v>32.139699999999998</v>
    <v>33.582999999999998</v>
    <v>33.372999999999998</v>
    <v>32.08</v>
    <v>32.32</v>
    <v>32.53</v>
    <v>29.74</v>
    <v>36.17</v>
    <v>34.659999999999997</v>
    <v>37.6</v>
    <v>34.22</v>
    <v>33.909999999999997</v>
    <v>37.450000000000003</v>
    <v>34.340000000000003</v>
    <v>31.79</v>
    <v>29.06</v>
    <v>32.33</v>
    <v>31.65</v>
    <v>26.64</v>
    <v>29.06</v>
    <v>32.69</v>
    <v>30.98</v>
    <v>30.92</v>
    <v>30.49</v>
    <v>29.94</v>
    <v>30.64</v>
    <v>30.67</v>
    <v>34.1</v>
    <v>33.32</v>
    <v>30.2</v>
    <v>30.75</v>
    <v>29.85</v>
    <v>32.299999999999997</v>
    <v>34.67</v>
    <v>35.700000000000003</v>
    <v>37.94</v>
    <v>37.07</v>
    <v>33.22</v>
    <v>33.75</v>
    <v>33.450000000000003</v>
    <v>35.1</v>
    <v>34.270000000000003</v>
    <v>34.53</v>
    <v>33.64</v>
    <v>36.549999999999997</v>
    <v>32.270000000000003</v>
  </a>
  <a r="1" c="108">
    <v>107.04</v>
    <v>107.52</v>
    <v>116.71</v>
    <v>109.9</v>
    <v>114.14</v>
    <v>119.04</v>
    <v>116.22</v>
    <v>118.71</v>
    <v>114.55</v>
    <v>108.18</v>
    <v>113.35</v>
    <v>122.42</v>
    <v>117.78</v>
    <v>122.24</v>
    <v>120.54</v>
    <v>121.66</v>
    <v>124.85</v>
    <v>126.53</v>
    <v>128.09</v>
    <v>121.18</v>
    <v>122.52</v>
    <v>132.44999999999999</v>
    <v>135.57</v>
    <v>135.63999999999999</v>
    <v>149.91999999999999</v>
    <v>139</v>
    <v>138.86000000000001</v>
    <v>131.6</v>
    <v>128.52000000000001</v>
    <v>122.34</v>
    <v>130.13999999999999</v>
    <v>131.6</v>
    <v>129.71</v>
    <v>125.13</v>
    <v>130.37</v>
    <v>119.75</v>
    <v>125.54</v>
    <v>132.91</v>
    <v>137.16</v>
    <v>143.75</v>
    <v>145.57</v>
    <v>149.52000000000001</v>
    <v>146.62</v>
    <v>146.96</v>
    <v>148.69</v>
    <v>131.06</v>
    <v>136.72</v>
    <v>136.94999999999999</v>
    <v>131.62</v>
    <v>119.81</v>
    <v>99.35</v>
    <v>101.21</v>
    <v>106.98</v>
    <v>114.05</v>
    <v>114.42</v>
    <v>116.04</v>
    <v>108.19</v>
    <v>120.71</v>
    <v>129.65</v>
    <v>140.37</v>
    <v>136.30000000000001</v>
    <v>145.5</v>
    <v>150.4</v>
    <v>154.66</v>
    <v>159.69999999999999</v>
    <v>149.71</v>
    <v>148.91999999999999</v>
    <v>159.71</v>
    <v>152.01</v>
    <v>160.88</v>
    <v>146.94999999999999</v>
    <v>156.43</v>
    <v>166.18</v>
    <v>171.83</v>
    <v>182.73</v>
    <v>171.06</v>
    <v>179.04</v>
    <v>169.13</v>
    <v>158.69999999999999</v>
    <v>161.63999999999999</v>
    <v>153.19999999999999</v>
    <v>184.46</v>
    <v>189.81</v>
    <v>187.49</v>
    <v>191.12</v>
    <v>185.12</v>
    <v>171.41</v>
    <v>181.14</v>
    <v>169.24</v>
    <v>173.66</v>
    <v>172.61</v>
    <v>161.22999999999999</v>
    <v>163.31</v>
    <v>167.44</v>
    <v>180.62</v>
    <v>190.49</v>
    <v>211.36</v>
    <v>220.96</v>
    <v>230.14</v>
    <v>212.16</v>
    <v>215.7</v>
    <v>203.34</v>
    <v>216.44</v>
    <v>228.07</v>
    <v>234.12</v>
    <v>245.94</v>
    <v>266.04000000000002</v>
    <v>240.89</v>
  </a>
  <a r="1" c="108">
    <v>40.204999999999998</v>
    <v>42.51</v>
    <v>43.24</v>
    <v>38.549999999999997</v>
    <v>34.409999999999997</v>
    <v>36.6</v>
    <v>37.35</v>
    <v>38.26</v>
    <v>37.93</v>
    <v>38.5</v>
    <v>34.24</v>
    <v>34.81</v>
    <v>36.299999999999997</v>
    <v>35.25</v>
    <v>34.630000000000003</v>
    <v>35.08</v>
    <v>33.630000000000003</v>
    <v>34.11</v>
    <v>34.17</v>
    <v>30.74</v>
    <v>32.14</v>
    <v>31.16</v>
    <v>36.450000000000003</v>
    <v>36.39</v>
    <v>34.33</v>
    <v>32.46</v>
    <v>34.32</v>
    <v>36.25</v>
    <v>35.89</v>
    <v>37.21</v>
    <v>35.97</v>
    <v>39.15</v>
    <v>39.4</v>
    <v>43.64</v>
    <v>45.09</v>
    <v>42.68</v>
    <v>42.32</v>
    <v>43.36</v>
    <v>44.76</v>
    <v>39.94</v>
    <v>39.49</v>
    <v>40.54</v>
    <v>40.99</v>
    <v>42.61</v>
    <v>43.73</v>
    <v>40.89</v>
    <v>44.53</v>
    <v>45.11</v>
    <v>47.26</v>
    <v>41.6</v>
    <v>46.64</v>
    <v>46.85</v>
    <v>48.83</v>
    <v>48.27</v>
    <v>50.86</v>
    <v>50.98</v>
    <v>48.89</v>
    <v>48.69</v>
    <v>47.18</v>
    <v>46.61</v>
    <v>46.86</v>
    <v>46.37</v>
    <v>47.78</v>
    <v>46.2</v>
    <v>48.54</v>
    <v>47.75</v>
    <v>46.38</v>
    <v>45.54</v>
    <v>41</v>
    <v>42.32</v>
    <v>41.4</v>
    <v>48.81</v>
    <v>47.47</v>
    <v>47.64</v>
    <v>51.54</v>
    <v>52.39</v>
    <v>48.67</v>
    <v>47.36</v>
    <v>49.34</v>
    <v>50.28</v>
    <v>45.44</v>
    <v>46.45</v>
    <v>47</v>
    <v>45.55</v>
    <v>45.31</v>
    <v>44.38</v>
    <v>39.880000000000003</v>
    <v>40.44</v>
    <v>38.25</v>
    <v>40.22</v>
    <v>40.880000000000003</v>
    <v>38.590000000000003</v>
    <v>38.03</v>
    <v>32.549999999999997</v>
    <v>30.59</v>
    <v>32.11</v>
    <v>30.37</v>
    <v>35.32</v>
    <v>34.89</v>
    <v>35.56</v>
    <v>30.98</v>
    <v>30.49</v>
    <v>32.11</v>
    <v>32.549999999999997</v>
    <v>31.7</v>
    <v>30.55</v>
    <v>32.43</v>
    <v>31.37</v>
  </a>
  <a r="1" c="108">
    <v>94.34</v>
    <v>94.01</v>
    <v>105.21</v>
    <v>111.92</v>
    <v>113.18</v>
    <v>111.22</v>
    <v>121.7</v>
    <v>123.75</v>
    <v>122.98</v>
    <v>113.84</v>
    <v>118.63</v>
    <v>114.69</v>
    <v>124</v>
    <v>127.15</v>
    <v>132.87</v>
    <v>136.15</v>
    <v>137.63999999999999</v>
    <v>140.72999999999999</v>
    <v>140.69</v>
    <v>144</v>
    <v>150.97</v>
    <v>161.55000000000001</v>
    <v>169.63</v>
    <v>169.69</v>
    <v>166.23</v>
    <v>159.19</v>
    <v>153.19999999999999</v>
    <v>141.59</v>
    <v>139.24</v>
    <v>132.81</v>
    <v>149.47</v>
    <v>140.53</v>
    <v>146.44</v>
    <v>116.52</v>
    <v>130.85</v>
    <v>119.74</v>
    <v>126.44</v>
    <v>132.43</v>
    <v>136.16999999999999</v>
    <v>146.6</v>
    <v>127.22</v>
    <v>144.61000000000001</v>
    <v>147.59</v>
    <v>132.86000000000001</v>
    <v>144.41</v>
    <v>151.33000000000001</v>
    <v>157.74</v>
    <v>165.74</v>
    <v>159.33000000000001</v>
    <v>143.69999999999999</v>
    <v>100</v>
    <v>110.2</v>
    <v>125.45</v>
    <v>139.38</v>
    <v>153.32</v>
    <v>161.30000000000001</v>
    <v>162.19999999999999</v>
    <v>166.2</v>
    <v>184.31</v>
    <v>178.56</v>
    <v>173.49</v>
    <v>174.84</v>
    <v>199.67</v>
    <v>206.77</v>
    <v>216.8</v>
    <v>204.99</v>
    <v>197.05</v>
    <v>193.27</v>
    <v>175.31</v>
    <v>179.73</v>
    <v>174.76</v>
    <v>188.62</v>
    <v>174.65</v>
    <v>162.69999999999999</v>
    <v>139.79</v>
    <v>120.15</v>
    <v>118.69</v>
    <v>104.86</v>
    <v>97.33</v>
    <v>88.1</v>
    <v>75.209999999999994</v>
    <v>78.489999999999995</v>
    <v>81.72</v>
    <v>75.12</v>
    <v>89.31</v>
    <v>85.61</v>
    <v>80.58</v>
    <v>86.34</v>
    <v>74.97</v>
    <v>93.71</v>
    <v>99.27</v>
    <v>94.38</v>
    <v>83.58</v>
    <v>85.05</v>
    <v>90.9</v>
    <v>98.1</v>
    <v>93.3</v>
    <v>89.29</v>
    <v>97.93</v>
    <v>91.4</v>
    <v>87.17</v>
    <v>79.89</v>
    <v>105.62</v>
    <v>102.36</v>
    <v>110.13</v>
    <v>92.94</v>
    <v>89.45</v>
    <v>80.290000000000006</v>
  </a>
  <a r="1" c="108">
    <v>39.47</v>
    <v>38.46</v>
    <v>44.18</v>
    <v>45.41</v>
    <v>47.53</v>
    <v>49.04</v>
    <v>54.49</v>
    <v>53.11</v>
    <v>53.54</v>
    <v>52.16</v>
    <v>50.9</v>
    <v>52.79</v>
    <v>48.85</v>
    <v>51.05</v>
    <v>51.88</v>
    <v>54.41</v>
    <v>55.54</v>
    <v>58.64</v>
    <v>60.81</v>
    <v>63.36</v>
    <v>63.46</v>
    <v>64.58</v>
    <v>66.23</v>
    <v>64.510000000000005</v>
    <v>65.11</v>
    <v>60.68</v>
    <v>62.99</v>
    <v>64.91</v>
    <v>64.349999999999994</v>
    <v>65.69</v>
    <v>65.62</v>
    <v>67.180000000000007</v>
    <v>67.790000000000006</v>
    <v>64.47</v>
    <v>67.34</v>
    <v>58.72</v>
    <v>69.16</v>
    <v>70.06</v>
    <v>71.95</v>
    <v>76.67</v>
    <v>73.67</v>
    <v>80.099999999999994</v>
    <v>80.61</v>
    <v>83.62</v>
    <v>85.22</v>
    <v>87.76</v>
    <v>91.55</v>
    <v>89.14</v>
    <v>92.88</v>
    <v>84.28</v>
    <v>80.37</v>
    <v>89.23</v>
    <v>91.5</v>
    <v>93.33</v>
    <v>105.42</v>
    <v>101.86</v>
    <v>100.62</v>
    <v>99.2</v>
    <v>100.05</v>
    <v>99.66</v>
    <v>103.2</v>
    <v>99.07</v>
    <v>106</v>
    <v>116.53</v>
    <v>117.84</v>
    <v>119.53</v>
    <v>128.04</v>
    <v>134.66</v>
    <v>125.43</v>
    <v>144.96</v>
    <v>150.75</v>
    <v>168.36</v>
    <v>156.82</v>
    <v>145.85</v>
    <v>161.47999999999999</v>
    <v>160.29</v>
    <v>127.48</v>
    <v>117.65</v>
    <v>132.56</v>
    <v>124.51</v>
    <v>101.6</v>
    <v>110.75</v>
    <v>117.79</v>
    <v>112.73</v>
    <v>129.28</v>
    <v>123.4</v>
    <v>124.77</v>
    <v>125.25</v>
    <v>124.55</v>
    <v>122.63</v>
    <v>124.75</v>
    <v>124.2</v>
    <v>112.21</v>
    <v>100.75</v>
    <v>114.93</v>
    <v>133.30000000000001</v>
    <v>126.69</v>
    <v>133.27000000000001</v>
    <v>130.22</v>
    <v>102.05</v>
    <v>110.49</v>
    <v>112.31</v>
    <v>126.05</v>
    <v>127.82</v>
    <v>126.28</v>
    <v>112.94</v>
    <v>116.78</v>
    <v>105.7</v>
  </a>
  <a r="1" c="108">
    <v>72</v>
    <v>78.86</v>
    <v>79.55</v>
    <v>87.23</v>
    <v>84.19</v>
    <v>87.25</v>
    <v>93.05</v>
    <v>95.53</v>
    <v>97.53</v>
    <v>88.18</v>
    <v>101.33</v>
    <v>103.68</v>
    <v>106.58</v>
    <v>107.94</v>
    <v>105.92</v>
    <v>111.96</v>
    <v>110.3</v>
    <v>108.91</v>
    <v>102.96</v>
    <v>105.3</v>
    <v>115.97</v>
    <v>115.79</v>
    <v>126.5</v>
    <v>134.1</v>
    <v>133.5</v>
    <v>130.25</v>
    <v>134.43</v>
    <v>133.63</v>
    <v>142.76</v>
    <v>141.68</v>
    <v>149.88999999999999</v>
    <v>150.62</v>
    <v>162.83000000000001</v>
    <v>146.22</v>
    <v>153.78</v>
    <v>138.22999999999999</v>
    <v>159.07</v>
    <v>167.7</v>
    <v>167.2</v>
    <v>177.04</v>
    <v>166.78</v>
    <v>169.11</v>
    <v>179.95</v>
    <v>161.96</v>
    <v>161.97999999999999</v>
    <v>165.46</v>
    <v>175.99</v>
    <v>180.79</v>
    <v>179.42</v>
    <v>159.81</v>
    <v>141.04</v>
    <v>159.79</v>
    <v>169.86</v>
    <v>169.07</v>
    <v>173.35</v>
    <v>192.44</v>
    <v>196.87</v>
    <v>177.19</v>
    <v>204.08</v>
    <v>208.22</v>
    <v>197.47</v>
    <v>205.96</v>
    <v>220.41</v>
    <v>222.09</v>
    <v>224.73</v>
    <v>219.93</v>
    <v>218.76</v>
    <v>216.84</v>
    <v>196.01</v>
    <v>241.4</v>
    <v>235.64</v>
    <v>251.93</v>
    <v>244.55</v>
    <v>245.95</v>
    <v>273.20999999999998</v>
    <v>234.29</v>
    <v>219.78</v>
    <v>213.28</v>
    <v>227.3</v>
    <v>224.51</v>
    <v>194.82</v>
    <v>197.14</v>
    <v>217.43</v>
    <v>207.07</v>
    <v>204.19</v>
    <v>207.28</v>
    <v>201.26</v>
    <v>195.7</v>
    <v>192.52</v>
    <v>204.62</v>
    <v>232.02</v>
    <v>220.57</v>
    <v>203.63</v>
    <v>207.61</v>
    <v>225.27</v>
    <v>245.62</v>
    <v>243.93</v>
    <v>253.69</v>
    <v>245.93</v>
    <v>237.16</v>
    <v>232.82</v>
    <v>226.26</v>
    <v>246.73</v>
    <v>256.08999999999997</v>
    <v>246.48</v>
    <v>232.07</v>
    <v>244.66</v>
    <v>228.04</v>
  </a>
  <a r="1" c="98">
    <v t="i">305</v>
    <v t="i">335</v>
    <v t="i">366</v>
    <v t="i">397</v>
    <v t="i">425</v>
    <v t="i">456</v>
    <v t="i">486</v>
    <v t="i">517</v>
    <v t="i">547</v>
    <v t="i">578</v>
    <v t="i">609</v>
    <v t="i">639</v>
    <v t="i">670</v>
    <v t="i">700</v>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98">
    <v>33.479999999999997</v>
    <v>37.85</v>
    <v>37.36</v>
    <v>39.19</v>
    <v>42.06</v>
    <v>41.75</v>
    <v>46.41</v>
    <v>44.04</v>
    <v>43.98</v>
    <v>45.48</v>
    <v>46.89</v>
    <v>50.99</v>
    <v>54.37</v>
    <v>56.45</v>
    <v>58.6</v>
    <v>54.09</v>
    <v>58.22</v>
    <v>65.319999999999993</v>
    <v>63.75</v>
    <v>68.510000000000005</v>
    <v>70.27</v>
    <v>67.599999999999994</v>
    <v>66.599999999999994</v>
    <v>78.16</v>
    <v>76.7</v>
    <v>73.56</v>
    <v>72.3</v>
    <v>69.31</v>
    <v>74.94</v>
    <v>70.05</v>
    <v>59.25</v>
    <v>63.36</v>
    <v>67.12</v>
    <v>70.39</v>
    <v>72.72</v>
    <v>78.040000000000006</v>
    <v>83.98</v>
    <v>86.03</v>
    <v>91.31</v>
    <v>86.89</v>
    <v>57.1</v>
    <v>61.36</v>
    <v>60.06</v>
    <v>63.93</v>
    <v>60.08</v>
    <v>62.85</v>
    <v>66.27</v>
    <v>63.45</v>
    <v>72.38</v>
    <v>78.739999999999995</v>
    <v>74.7</v>
    <v>79.77</v>
    <v>77.48</v>
    <v>80.5</v>
    <v>82.49</v>
    <v>80.66</v>
    <v>66.77</v>
    <v>65.150000000000006</v>
    <v>61.37</v>
    <v>56.45</v>
    <v>51.92</v>
    <v>63.38</v>
    <v>64.209999999999994</v>
    <v>66.430000000000007</v>
    <v>59.91</v>
    <v>66.099999999999994</v>
    <v>67.58</v>
    <v>71.459999999999994</v>
    <v>79.66</v>
    <v>79.53</v>
    <v>77.38</v>
    <v>86.22</v>
    <v>86.9</v>
    <v>89.36</v>
    <v>99.89</v>
    <v>100.64</v>
    <v>104.52</v>
    <v>111.81</v>
    <v>111.2</v>
    <v>114.95</v>
    <v>103.63</v>
    <v>97.41</v>
    <v>92.46</v>
    <v>89.8</v>
    <v>100.03</v>
    <v>108.09</v>
    <v>102.44</v>
    <v>102.21</v>
    <v>106.53</v>
    <v>83.34</v>
    <v>88.29</v>
    <v>84.08</v>
    <v>60.02</v>
    <v>61.92</v>
    <v>64.739999999999995</v>
    <v>77.69</v>
    <v>77.239999999999995</v>
    <v>66.83</v>
  </a>
  <a r="1" c="108">
    <v>81.96</v>
    <v>74.37</v>
    <v>82.15</v>
    <v>77.400000000000006</v>
    <v>77.39</v>
    <v>67.150000000000006</v>
    <v>72.44</v>
    <v>71.11</v>
    <v>74.95</v>
    <v>76.87</v>
    <v>80.97</v>
    <v>82.04</v>
    <v>93.63</v>
    <v>96.1</v>
    <v>98.11</v>
    <v>106.6</v>
    <v>110.18</v>
    <v>109.23</v>
    <v>113.07</v>
    <v>124.46</v>
    <v>118.54</v>
    <v>123.77</v>
    <v>123.88</v>
    <v>119.28</v>
    <v>133.55000000000001</v>
    <v>126.6</v>
    <v>117.74</v>
    <v>108.19</v>
    <v>104.98</v>
    <v>103.6</v>
    <v>112.76</v>
    <v>122.58</v>
    <v>129.94</v>
    <v>104.73</v>
    <v>113.07</v>
    <v>97.79</v>
    <v>120.05</v>
    <v>118.48</v>
    <v>114.62</v>
    <v>120.94</v>
    <v>121.76</v>
    <v>121.21</v>
    <v>116.34</v>
    <v>104.28</v>
    <v>108.33</v>
    <v>108.83</v>
    <v>120.02</v>
    <v>133.51</v>
    <v>117.08</v>
    <v>80.41</v>
    <v>32.17</v>
    <v>46.77</v>
    <v>51.87</v>
    <v>50.3</v>
    <v>48.71</v>
    <v>68.84</v>
    <v>64.73</v>
    <v>56.42</v>
    <v>78.81</v>
    <v>74.69</v>
    <v>65</v>
    <v>93.27</v>
    <v>85.61</v>
    <v>86.95</v>
    <v>93.27</v>
    <v>85.28</v>
    <v>76.87</v>
    <v>82.73</v>
    <v>88.95</v>
    <v>84.43</v>
    <v>69.819999999999993</v>
    <v>76.900000000000006</v>
    <v>77.81</v>
    <v>80.72</v>
    <v>83.78</v>
    <v>77.73</v>
    <v>58.07</v>
    <v>34.909999999999997</v>
    <v>38.71</v>
    <v>40.85</v>
    <v>37.9</v>
    <v>53.38</v>
    <v>59.93</v>
    <v>49.43</v>
    <v>64.94</v>
    <v>70.64</v>
    <v>65.3</v>
    <v>65.430000000000007</v>
    <v>80.97</v>
    <v>103.74</v>
    <v>109.11</v>
    <v>98.94</v>
    <v>92.14</v>
    <v>84.73</v>
    <v>107.46</v>
    <v>129.49</v>
    <v>127.5</v>
    <v>123.35</v>
    <v>139.01</v>
    <v>139.63</v>
    <v>147.68</v>
    <v>159.43</v>
    <v>156.72</v>
    <v>164.62</v>
    <v>177.36</v>
    <v>206.35</v>
    <v>244.06</v>
    <v>230.69</v>
  </a>
  <a r="1" c="108">
    <v>47.5</v>
    <v>48.38</v>
    <v>55.09</v>
    <v>55.91</v>
    <v>55.2</v>
    <v>54.44</v>
    <v>52.22</v>
    <v>51.03</v>
    <v>54.74</v>
    <v>56.62</v>
    <v>60.72</v>
    <v>63.62</v>
    <v>64.489999999999995</v>
    <v>65.92</v>
    <v>69.36</v>
    <v>66.56</v>
    <v>61.11</v>
    <v>63.78</v>
    <v>65.83</v>
    <v>64.06</v>
    <v>58</v>
    <v>56.12</v>
    <v>56.06</v>
    <v>59</v>
    <v>57.61</v>
    <v>52.97</v>
    <v>51.39</v>
    <v>49.2</v>
    <v>50.37</v>
    <v>56.22</v>
    <v>52.67</v>
    <v>53.02</v>
    <v>57.45</v>
    <v>57.35</v>
    <v>54.18</v>
    <v>43.72</v>
    <v>49.46</v>
    <v>50.21</v>
    <v>47.53</v>
    <v>51.27</v>
    <v>48.28</v>
    <v>49.9</v>
    <v>51.51</v>
    <v>42.06</v>
    <v>40.369999999999997</v>
    <v>36.04</v>
    <v>40.380000000000003</v>
    <v>41.97</v>
    <v>34.130000000000003</v>
    <v>24.61</v>
    <v>14.01</v>
    <v>17.260000000000002</v>
    <v>20.74</v>
    <v>23.32</v>
    <v>26.07</v>
    <v>27.85</v>
    <v>28.01</v>
    <v>28.57</v>
    <v>35.28</v>
    <v>37.26</v>
    <v>48.5</v>
    <v>64.489999999999995</v>
    <v>45.1</v>
    <v>41.02</v>
    <v>42.42</v>
    <v>45.2</v>
    <v>40.93</v>
    <v>41.45</v>
    <v>39.51</v>
    <v>36.22</v>
    <v>30.95</v>
    <v>30.18</v>
    <v>33.450000000000003</v>
    <v>30.61</v>
    <v>37.81</v>
    <v>29.12</v>
    <v>34.33</v>
    <v>24.68</v>
    <v>23.65</v>
    <v>23.39</v>
    <v>19.04</v>
    <v>18.32</v>
    <v>20.079999999999998</v>
    <v>16.88</v>
    <v>23.16</v>
    <v>21.42</v>
    <v>22.31</v>
    <v>23.33</v>
    <v>15.21</v>
    <v>15.91</v>
    <v>16.03</v>
    <v>15.09</v>
    <v>12.9</v>
    <v>10.88</v>
    <v>14.37</v>
    <v>14.79</v>
    <v>14.59</v>
    <v>11.04</v>
    <v>11.77</v>
    <v>11.39</v>
    <v>11.91</v>
    <v>10.39</v>
    <v>11.42</v>
    <v>10.47</v>
    <v>10.62</v>
    <v>10.94</v>
    <v>10.85</v>
    <v>10.46</v>
  </a>
  <a r="1" c="108">
    <v>71.66</v>
    <v>67.53</v>
    <v>75.75</v>
    <v>76.02</v>
    <v>80.13</v>
    <v>79.17</v>
    <v>82.28</v>
    <v>76.56</v>
    <v>72.209999999999994</v>
    <v>66.650000000000006</v>
    <v>70.55</v>
    <v>71.12</v>
    <v>73.08</v>
    <v>74.37</v>
    <v>82.21</v>
    <v>84.88</v>
    <v>78.77</v>
    <v>77.53</v>
    <v>77.400000000000006</v>
    <v>73.89</v>
    <v>79.94</v>
    <v>79.95</v>
    <v>83.37</v>
    <v>92.94</v>
    <v>104.73</v>
    <v>89.59</v>
    <v>87.75</v>
    <v>82.43</v>
    <v>95.01</v>
    <v>95.57</v>
    <v>99.34</v>
    <v>108.75</v>
    <v>114.82</v>
    <v>95.22</v>
    <v>94.37</v>
    <v>92.36</v>
    <v>96.16</v>
    <v>105.09</v>
    <v>109.47</v>
    <v>113.14</v>
    <v>93.28</v>
    <v>100.91</v>
    <v>101.4</v>
    <v>112.2</v>
    <v>109.96</v>
    <v>111.61</v>
    <v>117.31</v>
    <v>119.76</v>
    <v>116.24</v>
    <v>106.57</v>
    <v>86.05</v>
    <v>104.75</v>
    <v>130.35</v>
    <v>135.12</v>
    <v>148.91</v>
    <v>164.69</v>
    <v>165.86</v>
    <v>158.1</v>
    <v>155.82</v>
    <v>160.51</v>
    <v>166.85</v>
    <v>159.75</v>
    <v>190.18</v>
    <v>196.25</v>
    <v>194.83</v>
    <v>193.97</v>
    <v>192.69</v>
    <v>203.89</v>
    <v>202.86</v>
    <v>233.82</v>
    <v>244.59</v>
    <v>258.48</v>
    <v>237.35</v>
    <v>221.06</v>
    <v>202.19</v>
    <v>197.73</v>
    <v>195.3</v>
    <v>174.67</v>
    <v>191.53</v>
    <v>194.14</v>
    <v>187.81</v>
    <v>194.95</v>
    <v>212.55</v>
    <v>199.24</v>
    <v>208.25</v>
    <v>205.75</v>
    <v>199.97</v>
    <v>207.83</v>
    <v>201.13</v>
    <v>225.7</v>
    <v>234.27</v>
    <v>230.48</v>
    <v>207.84</v>
    <v>190.57</v>
    <v>198.83</v>
    <v>222.55</v>
    <v>212.84</v>
    <v>240.67</v>
    <v>254.73</v>
    <v>227.99</v>
    <v>221.29</v>
    <v>220.46</v>
    <v>245.51</v>
    <v>248.5</v>
    <v>270.85000000000002</v>
    <v>261.83</v>
    <v>272.43</v>
    <v>246.8</v>
  </a>
  <a r="1" c="108">
    <v>128.32</v>
    <v>127.57</v>
    <v>129.84</v>
    <v>126.98</v>
    <v>129.15</v>
    <v>152.41</v>
    <v>154.16</v>
    <v>141.79</v>
    <v>135.54</v>
    <v>131.31</v>
    <v>125.95</v>
    <v>128.06</v>
    <v>135.85</v>
    <v>141.72999999999999</v>
    <v>131.08000000000001</v>
    <v>126.72</v>
    <v>127.85</v>
    <v>118.33</v>
    <v>121.9</v>
    <v>104.76</v>
    <v>104.93</v>
    <v>106.05</v>
    <v>116.67</v>
    <v>124.24</v>
    <v>126.89</v>
    <v>126.3</v>
    <v>124.01</v>
    <v>114.08</v>
    <v>107.5</v>
    <v>107.48</v>
    <v>111.12</v>
    <v>103.38</v>
    <v>102.61</v>
    <v>108.32</v>
    <v>104.51</v>
    <v>93.49</v>
    <v>104.88</v>
    <v>105.91</v>
    <v>116.5</v>
    <v>122.63</v>
    <v>121.56</v>
    <v>115.19</v>
    <v>111.19</v>
    <v>105.16</v>
    <v>110.02</v>
    <v>105.68</v>
    <v>105.09</v>
    <v>104.13</v>
    <v>103.61</v>
    <v>102.99</v>
    <v>111</v>
    <v>114.91</v>
    <v>113.93</v>
    <v>105.81</v>
    <v>109.35</v>
    <v>120.18</v>
    <v>115.52</v>
    <v>112.2</v>
    <v>117.2</v>
    <v>115.6</v>
    <v>116.41</v>
    <v>112</v>
    <v>126.53</v>
    <v>130.99</v>
    <v>133.29</v>
    <v>129.57</v>
    <v>131.11000000000001</v>
    <v>123.67</v>
    <v>120.03</v>
    <v>122.86</v>
    <v>126.47</v>
    <v>135.82</v>
    <v>140.58000000000001</v>
    <v>134.75</v>
    <v>135.41</v>
    <v>136.93</v>
    <v>125.37</v>
    <v>128.01</v>
    <v>132.32</v>
    <v>139.99</v>
    <v>137.41</v>
    <v>150.66</v>
    <v>154.01</v>
    <v>158.46</v>
    <v>152.80000000000001</v>
    <v>147.88999999999999</v>
    <v>157.37</v>
    <v>154.41</v>
    <v>146.59</v>
    <v>147.66999999999999</v>
    <v>150.65</v>
    <v>144.94999999999999</v>
    <v>122.91</v>
    <v>113.84</v>
    <v>109.73</v>
    <v>126.38</v>
    <v>131.55000000000001</v>
    <v>120.17</v>
    <v>125.87</v>
    <v>114.85</v>
    <v>111.64</v>
    <v>109.04</v>
    <v>117.95</v>
    <v>114.68</v>
    <v>121.1</v>
    <v>113.51</v>
    <v>117.79</v>
    <v>110.12</v>
  </a>
  <a r="1" c="108">
    <v>65.683499999999995</v>
    <v>63.468200000000003</v>
    <v>71.62</v>
    <v>64.976399999999998</v>
    <v>66.064499999999995</v>
    <v>65.749499999999998</v>
    <v>64.900000000000006</v>
    <v>61.921799999999998</v>
    <v>64.33</v>
    <v>61.75</v>
    <v>60.01</v>
    <v>64.36</v>
    <v>60.77</v>
    <v>63.07</v>
    <v>62.22</v>
    <v>64.58</v>
    <v>65.09</v>
    <v>65.83</v>
    <v>68.06</v>
    <v>67.150000000000006</v>
    <v>65.930000000000007</v>
    <v>67.260000000000005</v>
    <v>66.819999999999993</v>
    <v>63.77</v>
    <v>61.61</v>
    <v>56.23</v>
    <v>61.62</v>
    <v>61.71</v>
    <v>63.99</v>
    <v>63.69</v>
    <v>65.430000000000007</v>
    <v>67.75</v>
    <v>66.260000000000005</v>
    <v>64.959999999999994</v>
    <v>71.25</v>
    <v>66.010000000000005</v>
    <v>72.56</v>
    <v>73.69</v>
    <v>75.319999999999993</v>
    <v>76.42</v>
    <v>76.569999999999993</v>
    <v>75.92</v>
    <v>78.89</v>
    <v>84.76</v>
    <v>86.26</v>
    <v>88.66</v>
    <v>85.1</v>
    <v>80.92</v>
    <v>83.08</v>
    <v>75.099999999999994</v>
    <v>61.71</v>
    <v>65.06</v>
    <v>60.56</v>
    <v>58.82</v>
    <v>53.63</v>
    <v>56.45</v>
    <v>51.33</v>
    <v>46.98</v>
    <v>57.92</v>
    <v>59.28</v>
    <v>61.64</v>
    <v>65.41</v>
    <v>71.63</v>
    <v>74.23</v>
    <v>77.45</v>
    <v>77</v>
    <v>84.13</v>
    <v>84.07</v>
    <v>80.92</v>
    <v>86.4</v>
    <v>85.31</v>
    <v>90.5</v>
    <v>88.73</v>
    <v>85.3</v>
    <v>89.92</v>
    <v>81.5</v>
    <v>76.83</v>
    <v>72.22</v>
    <v>78.39</v>
    <v>73.180000000000007</v>
    <v>67.22</v>
    <v>63.02</v>
    <v>64.86</v>
    <v>59</v>
    <v>63.65</v>
    <v>62.52</v>
    <v>60</v>
    <v>63.25</v>
    <v>60.8</v>
    <v>65.97</v>
    <v>65.94</v>
    <v>64.83</v>
    <v>58.71</v>
    <v>55.33</v>
    <v>56.84</v>
    <v>61.16</v>
    <v>60.19</v>
    <v>60.21</v>
    <v>63.11</v>
    <v>64.400000000000006</v>
    <v>65.03</v>
    <v>69.34</v>
    <v>69.63</v>
    <v>74.88</v>
    <v>74.459999999999994</v>
    <v>70.37</v>
    <v>76.66</v>
    <v>71.760000000000005</v>
  </a>
  <a r="1" c="108">
    <v>77.97</v>
    <v>80.209999999999994</v>
    <v>85.58</v>
    <v>82.67</v>
    <v>81.36</v>
    <v>74.42</v>
    <v>75.260000000000005</v>
    <v>78.89</v>
    <v>80.66</v>
    <v>79.55</v>
    <v>90.32</v>
    <v>85.78</v>
    <v>93.27</v>
    <v>91.24</v>
    <v>91.19</v>
    <v>84.76</v>
    <v>80.52</v>
    <v>84.39</v>
    <v>90.09</v>
    <v>90.59</v>
    <v>99.05</v>
    <v>103.53</v>
    <v>104.7</v>
    <v>110.32</v>
    <v>119.84</v>
    <v>108.22</v>
    <v>105.68</v>
    <v>105.73</v>
    <v>112.12</v>
    <v>109.85</v>
    <v>110.79</v>
    <v>112.78</v>
    <v>102.51</v>
    <v>89.27</v>
    <v>93.31</v>
    <v>83.16</v>
    <v>86.97</v>
    <v>85.52</v>
    <v>84.08</v>
    <v>88.23</v>
    <v>74.25</v>
    <v>86.13</v>
    <v>83.69</v>
    <v>77.38</v>
    <v>89.47</v>
    <v>89.7</v>
    <v>92.54</v>
    <v>94.48</v>
    <v>77.86</v>
    <v>71.459999999999994</v>
    <v>49.63</v>
    <v>57.95</v>
    <v>63.76</v>
    <v>65.72</v>
    <v>62.52</v>
    <v>65.48</v>
    <v>70.489999999999995</v>
    <v>68.45</v>
    <v>85.1</v>
    <v>91.66</v>
    <v>85.76</v>
    <v>103.09</v>
    <v>104.05</v>
    <v>103.74</v>
    <v>112.62</v>
    <v>102.87</v>
    <v>99.33</v>
    <v>100.35</v>
    <v>93.85</v>
    <v>92.82</v>
    <v>87.13</v>
    <v>92.23</v>
    <v>96.73</v>
    <v>97.23</v>
    <v>102.82</v>
    <v>106.03</v>
    <v>114.25</v>
    <v>87.46</v>
    <v>89.12</v>
    <v>83</v>
    <v>75.28</v>
    <v>76.45</v>
    <v>85.01</v>
    <v>83.03</v>
    <v>96.69</v>
    <v>95.99</v>
    <v>93.89</v>
    <v>94.61</v>
    <v>85.54</v>
    <v>91.83</v>
    <v>98.86</v>
    <v>98.77</v>
    <v>94.7</v>
    <v>90.24</v>
    <v>95.1</v>
    <v>95.08</v>
    <v>94.12</v>
    <v>100.28</v>
    <v>102.28</v>
    <v>99.97</v>
    <v>99.42</v>
    <v>95.66</v>
    <v>99.46</v>
    <v>98.7</v>
    <v>95.9</v>
    <v>86.85</v>
    <v>83.34</v>
    <v>74.27</v>
  </a>
  <a r="1" c="108">
    <v>62.01</v>
    <v>49.72</v>
    <v>56.67</v>
    <v>62.5</v>
    <v>67.069999999999993</v>
    <v>59.15</v>
    <v>65.84</v>
    <v>63.9</v>
    <v>59.23</v>
    <v>62.01</v>
    <v>68.28</v>
    <v>72.239999999999995</v>
    <v>69.209999999999994</v>
    <v>81.849999999999994</v>
    <v>79.260000000000005</v>
    <v>79.03</v>
    <v>79.97</v>
    <v>74.599999999999994</v>
    <v>78.39</v>
    <v>74.63</v>
    <v>69.459999999999994</v>
    <v>68.78</v>
    <v>66.91</v>
    <v>67.08</v>
    <v>79.430000000000007</v>
    <v>75.430000000000007</v>
    <v>73.94</v>
    <v>72.23</v>
    <v>69.55</v>
    <v>69.709999999999994</v>
    <v>69.13</v>
    <v>64.98</v>
    <v>68.709999999999994</v>
    <v>61.8</v>
    <v>57.07</v>
    <v>53.44</v>
    <v>55.07</v>
    <v>53.08</v>
    <v>53.07</v>
    <v>52.41</v>
    <v>52.29</v>
    <v>55.71</v>
    <v>58.43</v>
    <v>53.41</v>
    <v>56.62</v>
    <v>54</v>
    <v>53.38</v>
    <v>57.55</v>
    <v>52.43</v>
    <v>46.95</v>
    <v>41.03</v>
    <v>39.67</v>
    <v>39.020000000000003</v>
    <v>41.13</v>
    <v>43.44</v>
    <v>45.62</v>
    <v>45.7</v>
    <v>56.73</v>
    <v>58.89</v>
    <v>65.58</v>
    <v>65.44</v>
    <v>76.58</v>
    <v>79.27</v>
    <v>84.42</v>
    <v>86.82</v>
    <v>78.150000000000006</v>
    <v>77.63</v>
    <v>75.709999999999994</v>
    <v>81.319999999999993</v>
    <v>92.64</v>
    <v>86.57</v>
    <v>93.36</v>
    <v>98.86</v>
    <v>104.55</v>
    <v>110.81</v>
    <v>113.12</v>
    <v>118.32</v>
    <v>90.69</v>
    <v>92.33</v>
    <v>99.17</v>
    <v>82.57</v>
    <v>98.7</v>
    <v>104.84</v>
    <v>99.77</v>
    <v>99.1</v>
    <v>95.5</v>
    <v>95.52</v>
    <v>93.6</v>
    <v>92.64</v>
    <v>94.35</v>
    <v>108.67</v>
    <v>114.32</v>
    <v>108.25</v>
    <v>105.98</v>
    <v>109.87</v>
    <v>100.95</v>
    <v>88.09</v>
    <v>94.37</v>
    <v>102.52</v>
    <v>101.76</v>
    <v>107.59</v>
    <v>106.77</v>
    <v>105.23</v>
    <v>101.38</v>
    <v>96.64</v>
    <v>84.02</v>
    <v>89.74</v>
    <v>77.760000000000005</v>
  </a>
  <a r="1" c="108">
    <v>96.11</v>
    <v>94.01</v>
    <v>92.99</v>
    <v>94.39</v>
    <v>97.9</v>
    <v>99.34</v>
    <v>97.69</v>
    <v>102.03</v>
    <v>102.07</v>
    <v>102.39</v>
    <v>107.17</v>
    <v>112.45</v>
    <v>112.11</v>
    <v>118.61</v>
    <v>122.7</v>
    <v>123.82</v>
    <v>117.77</v>
    <v>125.07</v>
    <v>127.46</v>
    <v>120.79</v>
    <v>120.57</v>
    <v>120.8</v>
    <v>123.89</v>
    <v>121.84</v>
    <v>118.76</v>
    <v>115.67</v>
    <v>117.64</v>
    <v>116.77</v>
    <v>113.01</v>
    <v>117.26</v>
    <v>124.24</v>
    <v>123.53</v>
    <v>127.53</v>
    <v>129.69</v>
    <v>136.85</v>
    <v>133.31</v>
    <v>146.38</v>
    <v>178.22</v>
    <v>178.52</v>
    <v>189.32</v>
    <v>212.67</v>
    <v>254.28</v>
    <v>222.77</v>
    <v>219.31</v>
    <v>185.65</v>
    <v>184.27</v>
    <v>169.3</v>
    <v>166</v>
    <v>166.5</v>
    <v>142.91999999999999</v>
    <v>148.24</v>
    <v>178.06</v>
    <v>180.24</v>
    <v>191.9</v>
    <v>210.12</v>
    <v>213.44</v>
    <v>210.28</v>
    <v>232.87</v>
    <v>225.61</v>
    <v>245.6</v>
    <v>243.1</v>
    <v>242.1</v>
    <v>220.91</v>
    <v>214.02</v>
    <v>201.13</v>
    <v>193.35</v>
    <v>184.89</v>
    <v>177.09</v>
    <v>178.42</v>
    <v>205.81</v>
    <v>185.81</v>
    <v>192.66</v>
    <v>184.1</v>
    <v>175.1</v>
    <v>176.13</v>
    <v>160.28</v>
    <v>167.75</v>
    <v>192.19</v>
    <v>203.36</v>
    <v>214.93</v>
    <v>222.31</v>
    <v>257.01</v>
    <v>282.39</v>
    <v>248.72</v>
    <v>244.35</v>
    <v>235.39</v>
    <v>231.66</v>
    <v>217.33</v>
    <v>214.1</v>
    <v>210.01</v>
    <v>221.96</v>
    <v>278.73</v>
    <v>293.79000000000002</v>
    <v>276.19</v>
    <v>295.64</v>
    <v>334.92</v>
    <v>345.83</v>
    <v>406.88</v>
    <v>401.57</v>
    <v>382.66</v>
    <v>362.43</v>
    <v>362.4</v>
    <v>441.15</v>
    <v>508.23</v>
    <v>539.82000000000005</v>
    <v>448.84</v>
    <v>440.56</v>
    <v>412.23</v>
  </a>
  <a r="1" c="108">
    <v>54.9</v>
    <v>54.61</v>
    <v>57.12</v>
    <v>61</v>
    <v>62.93</v>
    <v>61.91</v>
    <v>66.23</v>
    <v>64.099999999999994</v>
    <v>63.07</v>
    <v>55.78</v>
    <v>60.8</v>
    <v>62.62</v>
    <v>61.11</v>
    <v>61.84</v>
    <v>65.16</v>
    <v>65.94</v>
    <v>66.02</v>
    <v>72.510000000000005</v>
    <v>69.91</v>
    <v>75.3</v>
    <v>88.86</v>
    <v>90.25</v>
    <v>96.92</v>
    <v>96.71</v>
    <v>112.22</v>
    <v>115.83</v>
    <v>94.65</v>
    <v>96.55</v>
    <v>98.94</v>
    <v>92.65</v>
    <v>92.23</v>
    <v>95.98</v>
    <v>94.58</v>
    <v>77.849999999999994</v>
    <v>94.27</v>
    <v>92.19</v>
    <v>80.290000000000006</v>
    <v>79.239999999999995</v>
    <v>80.59</v>
    <v>79.39</v>
    <v>76.709999999999994</v>
    <v>72.72</v>
    <v>66.62</v>
    <v>65.739999999999995</v>
    <v>75.72</v>
    <v>79.55</v>
    <v>87.73</v>
    <v>88.54</v>
    <v>81.02</v>
    <v>85.71</v>
    <v>76.19</v>
    <v>82.2</v>
    <v>92.67</v>
    <v>98.18</v>
    <v>94.91</v>
    <v>95.77</v>
    <v>87.59</v>
    <v>85.1</v>
    <v>104.58</v>
    <v>107.15</v>
    <v>102.48</v>
    <v>107.74</v>
    <v>108.22</v>
    <v>111.5</v>
    <v>113.2</v>
    <v>112.64</v>
    <v>116.3</v>
    <v>120.78</v>
    <v>107.87</v>
    <v>114.67</v>
    <v>115.28</v>
    <v>135.4</v>
    <v>136.88999999999999</v>
    <v>147.77000000000001</v>
    <v>162.11000000000001</v>
    <v>146.88</v>
    <v>147.37</v>
    <v>153.16</v>
    <v>143.51</v>
    <v>134.46</v>
    <v>134.21</v>
    <v>146.4</v>
    <v>161.18</v>
    <v>161.61000000000001</v>
    <v>147.75</v>
    <v>153.9</v>
    <v>159.37</v>
    <v>151.12</v>
    <v>137.96</v>
    <v>134.72999999999999</v>
    <v>149.58000000000001</v>
    <v>146.96</v>
    <v>149.06</v>
    <v>141.18</v>
    <v>142.38999999999999</v>
    <v>154.97</v>
    <v>164.4</v>
    <v>176.05</v>
    <v>182.1</v>
    <v>162.63999999999999</v>
    <v>161.24</v>
    <v>171.52</v>
    <v>185.32</v>
    <v>196.31</v>
    <v>197.48</v>
    <v>203.87</v>
    <v>182.93</v>
    <v>177.7</v>
  </a>
  <a r="1" c="108">
    <v>54.34</v>
    <v>51.22</v>
    <v>54.16</v>
    <v>57.89</v>
    <v>61.63</v>
    <v>61.82</v>
    <v>61.87</v>
    <v>64.680000000000007</v>
    <v>63.89</v>
    <v>63.41</v>
    <v>70.09</v>
    <v>73.760000000000005</v>
    <v>73.540000000000006</v>
    <v>77.53</v>
    <v>77.040000000000006</v>
    <v>76.709999999999994</v>
    <v>75.5</v>
    <v>76.5</v>
    <v>78.97</v>
    <v>76.97</v>
    <v>80.09</v>
    <v>84.13</v>
    <v>88.85</v>
    <v>90.71</v>
    <v>90.85</v>
    <v>85.37</v>
    <v>84.17</v>
    <v>86.74</v>
    <v>84.83</v>
    <v>81.41</v>
    <v>88.07</v>
    <v>87.92</v>
    <v>86.69</v>
    <v>84.66</v>
    <v>86.41</v>
    <v>74.53</v>
    <v>83.76</v>
    <v>82.56</v>
    <v>81.95</v>
    <v>87.66</v>
    <v>85.51</v>
    <v>89.46</v>
    <v>91.32</v>
    <v>89.26</v>
    <v>95.76</v>
    <v>97.33</v>
    <v>102.76</v>
    <v>105.25</v>
    <v>104.26</v>
    <v>92.66</v>
    <v>71.97</v>
    <v>82.34</v>
    <v>77.02</v>
    <v>74.23</v>
    <v>79.599999999999994</v>
    <v>82.48</v>
    <v>79.900000000000006</v>
    <v>81.09</v>
    <v>93.1</v>
    <v>94.96</v>
    <v>90.39</v>
    <v>93.4</v>
    <v>96.63</v>
    <v>102.49</v>
    <v>105.42</v>
    <v>95.25</v>
    <v>93.11</v>
    <v>96.07</v>
    <v>89.03</v>
    <v>89.02</v>
    <v>86.54</v>
    <v>93.72</v>
    <v>102.3</v>
    <v>100.96</v>
    <v>100.6</v>
    <v>98.08</v>
    <v>97.57</v>
    <v>97.47</v>
    <v>100.73</v>
    <v>97.19</v>
    <v>99.7</v>
    <v>115.52</v>
    <v>119.96</v>
    <v>120.55</v>
    <v>120.85</v>
    <v>121.69</v>
    <v>110.02</v>
    <v>108.52</v>
    <v>103.18</v>
    <v>109.62</v>
    <v>112.17</v>
    <v>111.57</v>
    <v>108.73</v>
    <v>116.36</v>
    <v>123.13</v>
    <v>121.72</v>
    <v>122.82</v>
    <v>126.93</v>
    <v>116.37</v>
    <v>76.17</v>
    <v>82.76</v>
    <v>82.28</v>
    <v>92.74</v>
    <v>105.05</v>
    <v>105.91</v>
    <v>105.6</v>
    <v>111.24</v>
    <v>111.52</v>
  </a>
  <a r="1" c="108">
    <v>48.92</v>
    <v>48.18</v>
    <v>51.73</v>
    <v>50.1</v>
    <v>49.44</v>
    <v>53.63</v>
    <v>53.5</v>
    <v>51.33</v>
    <v>51.3</v>
    <v>51.57</v>
    <v>46.82</v>
    <v>49.19</v>
    <v>49.43</v>
    <v>50.82</v>
    <v>49.78</v>
    <v>49.8</v>
    <v>50.61</v>
    <v>47.88</v>
    <v>47.93</v>
    <v>48.26</v>
    <v>49.14</v>
    <v>52.2</v>
    <v>51.2</v>
    <v>48.09</v>
    <v>45.11</v>
    <v>43.06</v>
    <v>44.66</v>
    <v>46.12</v>
    <v>44.9</v>
    <v>46.31</v>
    <v>48.6</v>
    <v>43.78</v>
    <v>43.6</v>
    <v>45.03</v>
    <v>47.33</v>
    <v>43.92</v>
    <v>48.6</v>
    <v>49.69</v>
    <v>51.68</v>
    <v>53.22</v>
    <v>53.5</v>
    <v>55.28</v>
    <v>56.2</v>
    <v>58.26</v>
    <v>61.77</v>
    <v>62.66</v>
    <v>61.99</v>
    <v>63.7</v>
    <v>70.400000000000006</v>
    <v>60.36</v>
    <v>54.14</v>
    <v>56.73</v>
    <v>57.07</v>
    <v>51.85</v>
    <v>54.61</v>
    <v>52.18</v>
    <v>54.22</v>
    <v>57.45</v>
    <v>59.85</v>
    <v>61.43</v>
    <v>58.92</v>
    <v>56.72</v>
    <v>62.16</v>
    <v>66.17</v>
    <v>63.92</v>
    <v>60.51</v>
    <v>63.87</v>
    <v>65.73</v>
    <v>61.97</v>
    <v>62.32</v>
    <v>61.1</v>
    <v>68.58</v>
    <v>69.489999999999995</v>
    <v>64.77</v>
    <v>72.510000000000005</v>
    <v>73.39</v>
    <v>75.66</v>
    <v>71.31</v>
    <v>76.89</v>
    <v>77.069999999999993</v>
    <v>68</v>
    <v>65.48</v>
    <v>67.64</v>
    <v>71.41</v>
    <v>67.680000000000007</v>
    <v>63.06</v>
    <v>69.58</v>
    <v>73.55</v>
    <v>69.75</v>
    <v>70.25</v>
    <v>72.34</v>
    <v>67.73</v>
    <v>64.72</v>
    <v>67.3</v>
    <v>70.98</v>
    <v>70.12</v>
    <v>69.52</v>
    <v>67.25</v>
    <v>71.739999999999995</v>
    <v>73.5</v>
    <v>80.14</v>
    <v>77.569999999999993</v>
    <v>83.52</v>
    <v>86.4</v>
    <v>90.18</v>
    <v>91.03</v>
    <v>89.13</v>
    <v>82.32</v>
  </a>
  <a r="1" c="108">
    <v>33.414999999999999</v>
    <v>33.115000000000002</v>
    <v>35.645000000000003</v>
    <v>35.69</v>
    <v>36.15</v>
    <v>36.145000000000003</v>
    <v>35.335000000000001</v>
    <v>39.594999999999999</v>
    <v>40.975000000000001</v>
    <v>38.534999999999997</v>
    <v>37.53</v>
    <v>37.534999999999997</v>
    <v>38.130000000000003</v>
    <v>36.765000000000001</v>
    <v>37.130000000000003</v>
    <v>38.445</v>
    <v>40.9</v>
    <v>42.21</v>
    <v>41.9</v>
    <v>39.99</v>
    <v>41.3</v>
    <v>42.93</v>
    <v>39.909999999999997</v>
    <v>37.85</v>
    <v>38.28</v>
    <v>39.950000000000003</v>
    <v>39.71</v>
    <v>40.090000000000003</v>
    <v>36.950000000000003</v>
    <v>35.549999999999997</v>
    <v>38.97</v>
    <v>41.88</v>
    <v>43.99</v>
    <v>44.8</v>
    <v>49.11</v>
    <v>45.98</v>
    <v>52.28</v>
    <v>54.78</v>
    <v>57.86</v>
    <v>59.94</v>
    <v>61.39</v>
    <v>69.989999999999995</v>
    <v>71.48</v>
    <v>80.41</v>
    <v>72.81</v>
    <v>69.97</v>
    <v>66.06</v>
    <v>64.67</v>
    <v>72.180000000000007</v>
    <v>70.459999999999994</v>
    <v>64.66</v>
    <v>65.59</v>
    <v>71.260000000000005</v>
    <v>69.489999999999995</v>
    <v>73.63</v>
    <v>80.37</v>
    <v>83.12</v>
    <v>89</v>
    <v>96.01</v>
    <v>93.18</v>
    <v>88.02</v>
    <v>85.39</v>
    <v>84.74</v>
    <v>93.64</v>
    <v>82.16</v>
    <v>81.02</v>
    <v>80.88</v>
    <v>95.96</v>
    <v>89.97</v>
    <v>91.48</v>
    <v>93.45</v>
    <v>96.27</v>
    <v>97.1</v>
    <v>89.74</v>
    <v>90</v>
    <v>81.16</v>
    <v>70.89</v>
    <v>68.77</v>
    <v>73.42</v>
    <v>55.81</v>
    <v>48.32</v>
    <v>49.39</v>
    <v>56.08</v>
    <v>51.14</v>
    <v>58.24</v>
    <v>56.21</v>
    <v>55.11</v>
    <v>53.18</v>
    <v>51.16</v>
    <v>58.21</v>
    <v>58.69</v>
    <v>54.45</v>
    <v>49.78</v>
    <v>48.15</v>
    <v>55.29</v>
    <v>57.52</v>
    <v>55.45</v>
    <v>64.02</v>
    <v>67.36</v>
    <v>69.569999999999993</v>
    <v>69.430000000000007</v>
    <v>60.02</v>
    <v>63.83</v>
    <v>63.81</v>
    <v>67.91</v>
    <v>59.25</v>
    <v>62.16</v>
    <v>55.13</v>
  </a>
  <a r="1" c="108">
    <v>45.12</v>
    <v>45.78</v>
    <v>48.81</v>
    <v>49.61</v>
    <v>48.55</v>
    <v>49.04</v>
    <v>49.43</v>
    <v>50.65</v>
    <v>51.52</v>
    <v>51.47</v>
    <v>52.74</v>
    <v>52.96</v>
    <v>52.08</v>
    <v>56.38</v>
    <v>56.49</v>
    <v>56.09</v>
    <v>53.38</v>
    <v>56.48</v>
    <v>58.88</v>
    <v>56.1</v>
    <v>59.86</v>
    <v>58.38</v>
    <v>64.78</v>
    <v>64.69</v>
    <v>64.95</v>
    <v>64.959999999999994</v>
    <v>63.3</v>
    <v>63.86</v>
    <v>74.48</v>
    <v>73.099999999999994</v>
    <v>76.17</v>
    <v>73.28</v>
    <v>73.53</v>
    <v>67.180000000000007</v>
    <v>76.09</v>
    <v>68.09</v>
    <v>69.3</v>
    <v>74.95</v>
    <v>75.900000000000006</v>
    <v>79.42</v>
    <v>69.59</v>
    <v>75.86</v>
    <v>76.349999999999994</v>
    <v>71.099999999999994</v>
    <v>74.290000000000006</v>
    <v>72.94</v>
    <v>74.760000000000005</v>
    <v>78.02</v>
    <v>73.040000000000006</v>
    <v>70.42</v>
    <v>66.72</v>
    <v>71.605000000000004</v>
    <v>76.37</v>
    <v>76.040000000000006</v>
    <v>84.51</v>
    <v>88.39</v>
    <v>90.52</v>
    <v>88.37</v>
    <v>89.37</v>
    <v>95.11</v>
    <v>89.52</v>
    <v>91.84</v>
    <v>107.69</v>
    <v>109.86</v>
    <v>125.69</v>
    <v>126.6</v>
    <v>128.25</v>
    <v>124.64</v>
    <v>119.13</v>
    <v>123.26</v>
    <v>121.62</v>
    <v>134.29</v>
    <v>114.48</v>
    <v>103.36</v>
    <v>103.16</v>
    <v>99.07</v>
    <v>108.84</v>
    <v>97.46</v>
    <v>106.25</v>
    <v>102.89</v>
    <v>88.31</v>
    <v>97.85</v>
    <v>116.06</v>
    <v>103.92</v>
    <v>108.15</v>
    <v>104.56</v>
    <v>110.12</v>
    <v>113.84</v>
    <v>110.31</v>
    <v>121.13</v>
    <v>127.3</v>
    <v>116.71</v>
    <v>114.63</v>
    <v>109.25</v>
    <v>120.34</v>
    <v>127.2</v>
    <v>126.33</v>
    <v>119.6</v>
    <v>121.57</v>
    <v>111.31</v>
    <v>120.9</v>
    <v>124.79</v>
    <v>124.82</v>
    <v>123.41</v>
    <v>131.4</v>
    <v>119</v>
    <v>121.64</v>
    <v>110.77</v>
  </a>
  <a r="1" c="108">
    <v>32.403100000000002</v>
    <v>32.729999999999997</v>
    <v>34.722099999999998</v>
    <v>34.675400000000003</v>
    <v>35.5625</v>
    <v>37.204500000000003</v>
    <v>36.3874</v>
    <v>36.270600000000002</v>
    <v>36.659700000000001</v>
    <v>37.492400000000004</v>
    <v>36.69</v>
    <v>39.549999999999997</v>
    <v>39.090000000000003</v>
    <v>41.21</v>
    <v>40.340000000000003</v>
    <v>38.78</v>
    <v>38.54</v>
    <v>35.76</v>
    <v>34.24</v>
    <v>32.46</v>
    <v>33.74</v>
    <v>34.159999999999997</v>
    <v>37.33</v>
    <v>37.67</v>
    <v>38</v>
    <v>36.130000000000003</v>
    <v>36.880000000000003</v>
    <v>37.07</v>
    <v>37.06</v>
    <v>35.729999999999997</v>
    <v>36.71</v>
    <v>36.75</v>
    <v>33.97</v>
    <v>35.6</v>
    <v>32.340000000000003</v>
    <v>21.36</v>
    <v>21.64</v>
    <v>23.37</v>
    <v>27.74</v>
    <v>30.78</v>
    <v>26.77</v>
    <v>26.52</v>
    <v>28.87</v>
    <v>28.36</v>
    <v>30.68</v>
    <v>27.05</v>
    <v>28.87</v>
    <v>34.24</v>
    <v>32.92</v>
    <v>26.69</v>
    <v>29.34</v>
    <v>33.44</v>
    <v>34.79</v>
    <v>35.17</v>
    <v>37.450000000000003</v>
    <v>38.36</v>
    <v>35.71</v>
    <v>35.090000000000003</v>
    <v>36.56</v>
    <v>36.26</v>
    <v>34.6</v>
    <v>33.93</v>
    <v>37.6</v>
    <v>37.090000000000003</v>
    <v>38.1</v>
    <v>36.380000000000003</v>
    <v>33.49</v>
    <v>33.119999999999997</v>
    <v>33.869999999999997</v>
    <v>32.200000000000003</v>
    <v>30.55</v>
    <v>34.15</v>
    <v>34.76</v>
    <v>34.97</v>
    <v>33.57</v>
    <v>34.93</v>
    <v>32.89</v>
    <v>34.24</v>
    <v>34.21</v>
    <v>34.380000000000003</v>
    <v>32.630000000000003</v>
    <v>36.700000000000003</v>
    <v>37.979999999999997</v>
    <v>38.700000000000003</v>
    <v>37.19</v>
    <v>36.409999999999997</v>
    <v>37.56</v>
    <v>37.96</v>
    <v>34.869999999999997</v>
    <v>33.72</v>
    <v>32.81</v>
    <v>29.88</v>
    <v>27.42</v>
    <v>27.36</v>
    <v>28.29</v>
    <v>28.66</v>
    <v>29.15</v>
    <v>28.08</v>
    <v>29.64</v>
    <v>30.78</v>
    <v>29.88</v>
    <v>28.42</v>
    <v>30.32</v>
    <v>31.2</v>
    <v>32.520000000000003</v>
    <v>28.94</v>
    <v>27.55</v>
    <v>27.75</v>
  </a>
  <a r="1" c="85">
    <v>20.5</v>
    <v>22</v>
    <v>19.55</v>
    <v>18.32</v>
    <v>18.18</v>
    <v>19.37</v>
    <v>20.64</v>
    <v>20.350000000000001</v>
    <v>20.91</v>
    <v>21.62</v>
    <v>21.59</v>
    <v>21.77</v>
    <v>18.78</v>
    <v>21.53</v>
    <v>21.31</v>
    <v>21.88</v>
    <v>22.8</v>
    <v>22.18</v>
    <v>22.04</v>
    <v>21.34</v>
    <v>22.16</v>
    <v>22.65</v>
    <v>23.55</v>
    <v>24.73</v>
    <v>25.55</v>
    <v>26.8</v>
    <v>25.06</v>
    <v>16.64</v>
    <v>17.420000000000002</v>
    <v>19.62</v>
    <v>20.190000000000001</v>
    <v>21.71</v>
    <v>22.34</v>
    <v>23.37</v>
    <v>22.95</v>
    <v>25.29</v>
    <v>25.5</v>
    <v>25.28</v>
    <v>28.5</v>
    <v>28.24</v>
    <v>31.7</v>
    <v>31.13</v>
    <v>31.02</v>
    <v>31.19</v>
    <v>30.91</v>
    <v>28.41</v>
    <v>29.35</v>
    <v>27.2</v>
    <v>30.11</v>
    <v>28.62</v>
    <v>27.96</v>
    <v>28.46</v>
    <v>29.81</v>
    <v>30.85</v>
    <v>29.79</v>
    <v>34.19</v>
    <v>32.99</v>
    <v>29.85</v>
    <v>32.020000000000003</v>
    <v>34.200000000000003</v>
    <v>32.4</v>
    <v>34.18</v>
    <v>33.53</v>
    <v>32.619999999999997</v>
    <v>33.94</v>
    <v>30.93</v>
    <v>31.43</v>
    <v>31.48</v>
    <v>30.84</v>
    <v>29.1</v>
    <v>27.9</v>
    <v>29.89</v>
    <v>31.88</v>
    <v>30.12</v>
    <v>29.93</v>
    <v>29.79</v>
    <v>28.55</v>
    <v>28.71</v>
    <v>28.64</v>
    <v>31.26</v>
    <v>33.479999999999997</v>
    <v>33.31</v>
    <v>31.76</v>
    <v>32.61</v>
    <v>29.21</v>
  </a>
  <a r="1" c="108">
    <v>33.94</v>
    <v>34.630000000000003</v>
    <v>34.5</v>
    <v>33.590000000000003</v>
    <v>34.409999999999997</v>
    <v>34.6</v>
    <v>38.49</v>
    <v>38.42</v>
    <v>38.83</v>
    <v>36.01</v>
    <v>38.28</v>
    <v>40.119999999999997</v>
    <v>40.53</v>
    <v>40.58</v>
    <v>42.55</v>
    <v>45.15</v>
    <v>43.31</v>
    <v>45.38</v>
    <v>44.21</v>
    <v>38.6</v>
    <v>36.69</v>
    <v>37.85</v>
    <v>41.72</v>
    <v>42.75</v>
    <v>42.7</v>
    <v>38.83</v>
    <v>37.36</v>
    <v>38.79</v>
    <v>37.89</v>
    <v>39.75</v>
    <v>42.91</v>
    <v>39.76</v>
    <v>40.98</v>
    <v>38.99</v>
    <v>44.41</v>
    <v>41.1</v>
    <v>44.4</v>
    <v>47.15</v>
    <v>48.4</v>
    <v>46.38</v>
    <v>44.01</v>
    <v>48.02</v>
    <v>51.25</v>
    <v>49.37</v>
    <v>50.49</v>
    <v>48.31</v>
    <v>51.32</v>
    <v>52.21</v>
    <v>53.52</v>
    <v>47.12</v>
    <v>35.1</v>
    <v>50.1</v>
    <v>53</v>
    <v>57</v>
    <v>69.78</v>
    <v>59.72</v>
    <v>66.47</v>
    <v>68.819999999999993</v>
    <v>69.13</v>
    <v>72.83</v>
    <v>79.73</v>
    <v>72.09</v>
    <v>74.38</v>
    <v>65.55</v>
    <v>63.06</v>
    <v>66.72</v>
    <v>75.040000000000006</v>
    <v>79.150000000000006</v>
    <v>73.81</v>
    <v>73.31</v>
    <v>74.73</v>
    <v>76.56</v>
    <v>70.239999999999995</v>
    <v>71.17</v>
    <v>76.819999999999993</v>
    <v>71.989999999999995</v>
    <v>75.27</v>
    <v>69.3</v>
    <v>71.38</v>
    <v>67.56</v>
    <v>64.52</v>
    <v>67.8</v>
    <v>76.16</v>
    <v>74.81</v>
    <v>81.37</v>
    <v>79.64</v>
    <v>80.7</v>
    <v>86.01</v>
    <v>78.89</v>
    <v>80.97</v>
    <v>79.42</v>
    <v>74.739999999999995</v>
    <v>69.400000000000006</v>
    <v>66.17</v>
    <v>71.3</v>
    <v>71.45</v>
    <v>74.44</v>
    <v>73.8</v>
    <v>77.959999999999994</v>
    <v>75.77</v>
    <v>73.78</v>
    <v>74.25</v>
    <v>81.61</v>
    <v>81.239999999999995</v>
    <v>81.459999999999994</v>
    <v>80.87</v>
    <v>79.5</v>
    <v>72.09</v>
  </a>
  <a r="1" c="108">
    <v>53.36</v>
    <v>64.75</v>
    <v>66.66</v>
    <v>65.819999999999993</v>
    <v>63.78</v>
    <v>66.790000000000006</v>
    <v>73.599999999999994</v>
    <v>75.569999999999993</v>
    <v>74.67</v>
    <v>70.849999999999994</v>
    <v>56.81</v>
    <v>61.68</v>
    <v>62.79</v>
    <v>62.56</v>
    <v>61.71</v>
    <v>64.260000000000005</v>
    <v>57.34</v>
    <v>62.63</v>
    <v>63.36</v>
    <v>63.3</v>
    <v>70.45</v>
    <v>72.91</v>
    <v>82.25</v>
    <v>81.069999999999993</v>
    <v>76.11</v>
    <v>74.38</v>
    <v>73.19</v>
    <v>70.099999999999994</v>
    <v>67.47</v>
    <v>68.849999999999994</v>
    <v>57.65</v>
    <v>62.81</v>
    <v>59.53</v>
    <v>59.92</v>
    <v>58.95</v>
    <v>53.4</v>
    <v>61.92</v>
    <v>61.66</v>
    <v>69.430000000000007</v>
    <v>75.010000000000005</v>
    <v>75.89</v>
    <v>80.739999999999995</v>
    <v>79.5</v>
    <v>93.04</v>
    <v>86.14</v>
    <v>82.79</v>
    <v>89.89</v>
    <v>91.04</v>
    <v>82.63</v>
    <v>67.83</v>
    <v>57.87</v>
    <v>62.19</v>
    <v>61.44</v>
    <v>59.71</v>
    <v>61.45</v>
    <v>62.8</v>
    <v>59.48</v>
    <v>57.23</v>
    <v>65.2</v>
    <v>64.44</v>
    <v>64.31</v>
    <v>67.67</v>
    <v>74.3</v>
    <v>77.45</v>
    <v>79.5</v>
    <v>73.760000000000005</v>
    <v>71.459999999999994</v>
    <v>78.52</v>
    <v>78.94</v>
    <v>79.97</v>
    <v>78.959999999999994</v>
    <v>87.16</v>
    <v>90.89</v>
    <v>92.66</v>
    <v>89.63</v>
    <v>93.16</v>
    <v>89.61</v>
    <v>86.06</v>
    <v>88.01</v>
    <v>75.38</v>
    <v>65.930000000000007</v>
    <v>68.349999999999994</v>
    <v>66.28</v>
    <v>62.25</v>
    <v>65.75</v>
    <v>59.24</v>
    <v>59.32</v>
    <v>62.49</v>
    <v>50.64</v>
    <v>51.04</v>
    <v>55.72</v>
    <v>53.27</v>
    <v>50.49</v>
    <v>46.35</v>
    <v>46.84</v>
    <v>53.75</v>
    <v>54.76</v>
    <v>54.24</v>
    <v>58.73</v>
    <v>60.65</v>
    <v>57.25</v>
    <v>57.14</v>
    <v>60.9</v>
    <v>64.31</v>
    <v>59.56</v>
    <v>58.59</v>
    <v>64.5</v>
    <v>57.44</v>
  </a>
  <a r="1" c="108">
    <v>98.245999999999995</v>
    <v>96.484800000000007</v>
    <v>106.6711</v>
    <v>108.78449999999999</v>
    <v>108.3657</v>
    <v>110.73609999999999</v>
    <v>110.7457</v>
    <v>111.1074</v>
    <v>110.9932</v>
    <v>105.01260000000001</v>
    <v>109.0913</v>
    <v>110.92010000000001</v>
    <v>113.28489999999999</v>
    <v>119.202</v>
    <v>119.5562</v>
    <v>125.5594</v>
    <v>127.33069999999999</v>
    <v>127.61790000000001</v>
    <v>130.32749999999999</v>
    <v>132.386</v>
    <v>135.70830000000001</v>
    <v>138.02529999999999</v>
    <v>149.32320000000001</v>
    <v>146.8338</v>
    <v>152.87530000000001</v>
    <v>144.67959999999999</v>
    <v>138.3604</v>
    <v>138.5232</v>
    <v>141.61580000000001</v>
    <v>137.91999999999999</v>
    <v>152.8562</v>
    <v>152.29130000000001</v>
    <v>159.31890000000001</v>
    <v>144.82</v>
    <v>146.75</v>
    <v>132.12</v>
    <v>143.63</v>
    <v>154.07</v>
    <v>158.91999999999999</v>
    <v>173.63</v>
    <v>164.31</v>
    <v>174.59</v>
    <v>172.46</v>
    <v>164.62</v>
    <v>169.2</v>
    <v>172.73</v>
    <v>178.55</v>
    <v>177</v>
    <v>173.22</v>
    <v>162.16999999999999</v>
    <v>133.79</v>
    <v>141.9</v>
    <v>145.85</v>
    <v>144.59</v>
    <v>149.37</v>
    <v>165.55</v>
    <v>164.61</v>
    <v>164.95</v>
    <v>203.92</v>
    <v>212.7</v>
    <v>195.37</v>
    <v>202.35</v>
    <v>217.07</v>
    <v>223.04</v>
    <v>230.91</v>
    <v>219.35</v>
    <v>233.79</v>
    <v>231.91</v>
    <v>212.28</v>
    <v>218.62</v>
    <v>202.24</v>
    <v>208.51</v>
    <v>204.48</v>
    <v>189.75</v>
    <v>194.58</v>
    <v>193.51</v>
    <v>193.62</v>
    <v>173.81</v>
    <v>192.46</v>
    <v>189.35</v>
    <v>166.97</v>
    <v>204.02</v>
    <v>219.55</v>
    <v>214.3</v>
    <v>208.48</v>
    <v>191.48</v>
    <v>191.12</v>
    <v>199.84</v>
    <v>191.6</v>
    <v>207.5</v>
    <v>194.13</v>
    <v>187.94</v>
    <v>184.74</v>
    <v>183.26</v>
    <v>195.92</v>
    <v>209.71</v>
    <v>202.26</v>
    <v>198.73</v>
    <v>205.25</v>
    <v>192.73</v>
    <v>202.19</v>
    <v>213.54</v>
    <v>204.75</v>
    <v>207.91</v>
    <v>206.71</v>
    <v>205.68</v>
    <v>232.93</v>
    <v>225.89</v>
  </a>
  <a r="1" c="67">
    <v>11.49</v>
    <v>10.6</v>
    <v>9.82</v>
    <v>9.75</v>
    <v>9.52</v>
    <v>10.26</v>
    <v>10.84</v>
    <v>10.59</v>
    <v>9.32</v>
    <v>8.1199999999999992</v>
    <v>8.9700000000000006</v>
    <v>10.210000000000001</v>
    <v>10.210000000000001</v>
    <v>10.3</v>
    <v>11.06</v>
    <v>11.05</v>
    <v>10.43</v>
    <v>11.33</v>
    <v>11.77</v>
    <v>10.94</v>
    <v>10.94</v>
    <v>11.68</v>
    <v>11.75</v>
    <v>11.8</v>
    <v>11.46</v>
    <v>11.56</v>
    <v>12.85</v>
    <v>11.59</v>
    <v>12.07</v>
    <v>11.32</v>
    <v>12.01</v>
    <v>12.01</v>
    <v>11.63</v>
    <v>11.33</v>
    <v>11.86</v>
    <v>13.1</v>
    <v>12.43</v>
    <v>12.95</v>
    <v>12.01</v>
    <v>10.73</v>
    <v>11.58</v>
    <v>12.35</v>
    <v>11.91</v>
    <v>12.06</v>
    <v>11.14</v>
    <v>11.38</v>
    <v>10.97</v>
    <v>9.64</v>
    <v>9.98</v>
    <v>10.26</v>
    <v>9.74</v>
    <v>9.16</v>
    <v>8.89</v>
    <v>9.48</v>
    <v>9.64</v>
    <v>9.43</v>
    <v>9.06</v>
    <v>9.51</v>
    <v>8.94</v>
    <v>10.17</v>
    <v>9.7799999999999994</v>
    <v>10.53</v>
    <v>11.44</v>
    <v>11.33</v>
    <v>11.13</v>
    <v>10.64</v>
    <v>9.41</v>
  </a>
  <a r="1" c="108">
    <v>40.18</v>
    <v>42.12</v>
    <v>46.08</v>
    <v>44.38</v>
    <v>45.17</v>
    <v>44.38</v>
    <v>39.85</v>
    <v>41.07</v>
    <v>42.82</v>
    <v>44.11</v>
    <v>47.12</v>
    <v>47.65</v>
    <v>48.71</v>
    <v>48.89</v>
    <v>48.07</v>
    <v>48.36</v>
    <v>49.39</v>
    <v>52.57</v>
    <v>55</v>
    <v>54.07</v>
    <v>55.43</v>
    <v>55.05</v>
    <v>57.44</v>
    <v>56.28</v>
    <v>58.76</v>
    <v>52.85</v>
    <v>51.52</v>
    <v>53.84</v>
    <v>52.33</v>
    <v>51.13</v>
    <v>52.7</v>
    <v>50.37</v>
    <v>49.96</v>
    <v>45.42</v>
    <v>44.19</v>
    <v>44.45</v>
    <v>46.92</v>
    <v>49.36</v>
    <v>49.72</v>
    <v>52.31</v>
    <v>52.66</v>
    <v>55.72</v>
    <v>57.63</v>
    <v>58.28</v>
    <v>60.61</v>
    <v>57.08</v>
    <v>61.86</v>
    <v>60.77</v>
    <v>59.28</v>
    <v>49.95</v>
    <v>35.24</v>
    <v>37.99</v>
    <v>38.29</v>
    <v>38.549999999999997</v>
    <v>42.32</v>
    <v>40.450000000000003</v>
    <v>36.86</v>
    <v>38.520000000000003</v>
    <v>44.2</v>
    <v>48.98</v>
    <v>48.02</v>
    <v>50.69</v>
    <v>66.790000000000006</v>
    <v>65.959999999999994</v>
    <v>65.349999999999994</v>
    <v>61.97</v>
    <v>63.62</v>
    <v>67.22</v>
    <v>70.25</v>
    <v>72.930000000000007</v>
    <v>66.099999999999994</v>
    <v>69.040000000000006</v>
    <v>71.87</v>
    <v>69.48</v>
    <v>71.81</v>
    <v>69.930000000000007</v>
    <v>72.510000000000005</v>
    <v>65.430000000000007</v>
    <v>64.47</v>
    <v>64.31</v>
    <v>61.94</v>
    <v>72.41</v>
    <v>76.37</v>
    <v>75.83</v>
    <v>77.61</v>
    <v>78.28</v>
    <v>69.69</v>
    <v>70.989999999999995</v>
    <v>68.52</v>
    <v>72.02</v>
    <v>71.88</v>
    <v>71.819999999999993</v>
    <v>70.91</v>
    <v>73.45</v>
    <v>78.16</v>
    <v>80.38</v>
    <v>86.96</v>
    <v>95.84</v>
    <v>103.05</v>
    <v>96.89</v>
    <v>103.45</v>
    <v>100.54</v>
    <v>110.92</v>
    <v>116.1</v>
    <v>117.61</v>
    <v>110.44</v>
    <v>123.31</v>
    <v>109.4</v>
  </a>
  <a r="1" c="108">
    <v>260.89999999999998</v>
    <v>260.32</v>
    <v>273.66000000000003</v>
    <v>262.68</v>
    <v>264.43</v>
    <v>271.10000000000002</v>
    <v>290.63</v>
    <v>279.95</v>
    <v>280.11</v>
    <v>264.44</v>
    <v>274.5</v>
    <v>278.41000000000003</v>
    <v>262.27</v>
    <v>271.70999999999998</v>
    <v>269.83999999999997</v>
    <v>248.15</v>
    <v>242.08</v>
    <v>218.74</v>
    <v>204.3</v>
    <v>196.13</v>
    <v>215.37</v>
    <v>210.95</v>
    <v>236.21</v>
    <v>240.54</v>
    <v>264.69</v>
    <v>244.19</v>
    <v>247.38</v>
    <v>256.07</v>
    <v>269.41000000000003</v>
    <v>273.57</v>
    <v>306</v>
    <v>335.42</v>
    <v>347.32</v>
    <v>320.75</v>
    <v>346.78</v>
    <v>344.33</v>
    <v>344.66</v>
    <v>371.96</v>
    <v>388.3</v>
    <v>378.57</v>
    <v>371.37</v>
    <v>369.32</v>
    <v>380.76</v>
    <v>383.76</v>
    <v>398.51</v>
    <v>435.51</v>
    <v>442.28</v>
    <v>438.26</v>
    <v>406.1</v>
    <v>368.72</v>
    <v>301.05</v>
    <v>386.34</v>
    <v>417.24</v>
    <v>421.67</v>
    <v>477.38</v>
    <v>465.63</v>
    <v>461.08</v>
    <v>436.6</v>
    <v>442.44</v>
    <v>452.57</v>
    <v>425.47</v>
    <v>447.33</v>
    <v>507.25</v>
    <v>552.88</v>
    <v>535.12</v>
    <v>566.21</v>
    <v>603.84</v>
    <v>594.08000000000004</v>
    <v>611.05999999999995</v>
    <v>622.32000000000005</v>
    <v>638.16</v>
    <v>706.23</v>
    <v>651.75</v>
    <v>649.24</v>
    <v>684.96</v>
    <v>606.54999999999995</v>
    <v>637.16999999999996</v>
    <v>631.76</v>
    <v>703.59</v>
    <v>697.12</v>
    <v>703.35</v>
    <v>837.17</v>
    <v>864.54</v>
    <v>844.03</v>
    <v>792.35</v>
    <v>830.1</v>
    <v>848.98</v>
    <v>917.31</v>
    <v>903.31</v>
    <v>955.3</v>
    <v>925.79</v>
    <v>939.7</v>
    <v>908.86</v>
    <v>930.44</v>
    <v>982.38</v>
    <v>950.08</v>
    <v>1023.05</v>
    <v>1087.42</v>
    <v>1128.8800000000001</v>
    <v>1013.26</v>
    <v>963.26</v>
    <v>1056.06</v>
    <v>1126.3399999999999</v>
    <v>1129.97</v>
    <v>1151.5999999999999</v>
    <v>1153.1400000000001</v>
    <v>1243.22</v>
    <v>1185.8</v>
  </a>
  <a r="1" c="108">
    <v>116.96</v>
    <v>103.29</v>
    <v>113.77</v>
    <v>119.47</v>
    <v>129</v>
    <v>126.07</v>
    <v>133.25</v>
    <v>138.58000000000001</v>
    <v>142.97</v>
    <v>130.78</v>
    <v>121.05</v>
    <v>117.83</v>
    <v>117.21</v>
    <v>125.7</v>
    <v>132.53</v>
    <v>138.59</v>
    <v>137.88999999999999</v>
    <v>135</v>
    <v>133.18</v>
    <v>136.85</v>
    <v>142.91</v>
    <v>147.41999999999999</v>
    <v>155.44</v>
    <v>152.61000000000001</v>
    <v>150.30000000000001</v>
    <v>141.25</v>
    <v>136.91</v>
    <v>141.26</v>
    <v>122.13</v>
    <v>123.96</v>
    <v>132.76</v>
    <v>130.29</v>
    <v>139.12</v>
    <v>144.66</v>
    <v>141.63</v>
    <v>134.27000000000001</v>
    <v>141.78</v>
    <v>127.5</v>
    <v>128.79</v>
    <v>137.79</v>
    <v>135.41999999999999</v>
    <v>145.09</v>
    <v>143.99</v>
    <v>109.75</v>
    <v>122.69</v>
    <v>122.01</v>
    <v>141.22999999999999</v>
    <v>129.02000000000001</v>
    <v>131.11000000000001</v>
    <v>119.78</v>
    <v>102.08</v>
    <v>131.03</v>
    <v>133.19</v>
    <v>122.46</v>
    <v>125.95</v>
    <v>123.79</v>
    <v>122.45</v>
    <v>102.66</v>
    <v>112.1</v>
    <v>108.84</v>
    <v>112.38</v>
    <v>135.51</v>
    <v>139.61000000000001</v>
    <v>142.16999999999999</v>
    <v>141.66999999999999</v>
    <v>149.4</v>
    <v>150.63999999999999</v>
    <v>151.5</v>
    <v>133.72</v>
    <v>147.44999999999999</v>
    <v>142.16999999999999</v>
    <v>150.65</v>
    <v>131.91999999999999</v>
    <v>133</v>
    <v>131.33000000000001</v>
    <v>121.3</v>
    <v>132.16999999999999</v>
    <v>119.12</v>
    <v>124.05</v>
    <v>110.48</v>
    <v>90.83</v>
    <v>97.61</v>
    <v>105.82</v>
    <v>104.84</v>
    <v>112.46</v>
    <v>93.2</v>
    <v>91.96</v>
    <v>96.96</v>
    <v>77.290000000000006</v>
    <v>79.59</v>
    <v>84.61</v>
    <v>70.45</v>
    <v>68.17</v>
    <v>68.349999999999994</v>
    <v>75.38</v>
    <v>80.97</v>
    <v>80.680000000000007</v>
    <v>75.5</v>
    <v>85.99</v>
    <v>84.65</v>
    <v>96.18</v>
    <v>95.21</v>
    <v>99.48</v>
    <v>103.99</v>
    <v>104.93</v>
    <v>99.43</v>
    <v>91.36</v>
    <v>84.55</v>
  </a>
  <a r="1" c="108">
    <v>89.13</v>
    <v>85.15</v>
    <v>93.8</v>
    <v>94.22</v>
    <v>99.47</v>
    <v>95.79</v>
    <v>97.86</v>
    <v>102.31</v>
    <v>108.54</v>
    <v>107.51</v>
    <v>102.81</v>
    <v>102.95</v>
    <v>113.38</v>
    <v>118.34</v>
    <v>130.13</v>
    <v>133.74</v>
    <v>141.86000000000001</v>
    <v>141.44</v>
    <v>146.49</v>
    <v>155.16</v>
    <v>149.18</v>
    <v>175.16</v>
    <v>181.47</v>
    <v>175.24</v>
    <v>199.76</v>
    <v>209.13</v>
    <v>216.08</v>
    <v>221.6</v>
    <v>249.28</v>
    <v>243.81</v>
    <v>244.68</v>
    <v>263.51</v>
    <v>269.95</v>
    <v>245.76</v>
    <v>250.89</v>
    <v>226.24</v>
    <v>247.82</v>
    <v>262.5</v>
    <v>266.49</v>
    <v>289.25</v>
    <v>270.89999999999998</v>
    <v>294.64999999999998</v>
    <v>298.86</v>
    <v>284.51</v>
    <v>276.25</v>
    <v>277.93</v>
    <v>309.52999999999997</v>
    <v>329.81</v>
    <v>351.14</v>
    <v>345.12</v>
    <v>318.24</v>
    <v>353.64</v>
    <v>386.6</v>
    <v>435.31</v>
    <v>444.32</v>
    <v>513.39</v>
    <v>490.43</v>
    <v>447.1</v>
    <v>478.47</v>
    <v>500.12</v>
    <v>458.77</v>
    <v>459.67</v>
    <v>475.37</v>
    <v>508.34</v>
    <v>504.58</v>
    <v>585.64</v>
    <v>621.63</v>
    <v>663.7</v>
    <v>575.72</v>
    <v>650.36</v>
    <v>669.85</v>
    <v>567.05999999999995</v>
    <v>534.29999999999995</v>
    <v>467.68</v>
    <v>455.62</v>
    <v>395.95</v>
    <v>416.48</v>
    <v>366.06</v>
    <v>410.12</v>
    <v>373.44</v>
    <v>275.2</v>
    <v>318.5</v>
    <v>344.93</v>
    <v>336.53</v>
    <v>370.34</v>
    <v>323.95</v>
    <v>385.37</v>
    <v>377.56</v>
    <v>417.79</v>
    <v>488.99</v>
    <v>546.16999999999996</v>
    <v>559.34</v>
    <v>509.9</v>
    <v>532.05999999999995</v>
    <v>611.01</v>
    <v>596.6</v>
    <v>617.78</v>
    <v>560.28</v>
    <v>504.6</v>
    <v>462.83</v>
    <v>444.76</v>
    <v>555.54</v>
    <v>551.65</v>
    <v>574.41</v>
    <v>517.78</v>
    <v>478.08</v>
    <v>515.92999999999995</v>
    <v>444.68</v>
  </a>
  <a r="1" c="108">
    <v>29.64</v>
    <v>29.44</v>
    <v>31.43</v>
    <v>31.8</v>
    <v>31.28</v>
    <v>28.3</v>
    <v>31.54</v>
    <v>31.92</v>
    <v>31.77</v>
    <v>31.6</v>
    <v>34.53</v>
    <v>34.840000000000003</v>
    <v>36.61</v>
    <v>36.840000000000003</v>
    <v>35.36</v>
    <v>34.64</v>
    <v>33.93</v>
    <v>34.93</v>
    <v>35.979999999999997</v>
    <v>36.54</v>
    <v>40.380000000000003</v>
    <v>42.98</v>
    <v>43.09</v>
    <v>40.99</v>
    <v>42.41</v>
    <v>39.35</v>
    <v>36.340000000000003</v>
    <v>36.74</v>
    <v>42.7</v>
    <v>39.4</v>
    <v>37.909999999999997</v>
    <v>36.049999999999997</v>
    <v>33.67</v>
    <v>36.590000000000003</v>
    <v>37.950000000000003</v>
    <v>33.450000000000003</v>
    <v>39.020000000000003</v>
    <v>39.479999999999997</v>
    <v>37.1</v>
    <v>38.950000000000003</v>
    <v>33.340000000000003</v>
    <v>38.53</v>
    <v>40.340000000000003</v>
    <v>37.090000000000003</v>
    <v>37.479999999999997</v>
    <v>37.159999999999997</v>
    <v>36</v>
    <v>36.6</v>
    <v>33.39</v>
    <v>30.5</v>
    <v>20.78</v>
    <v>22.29</v>
    <v>25.88</v>
    <v>25.3</v>
    <v>24.89</v>
    <v>29.63</v>
    <v>29.59</v>
    <v>34.53</v>
    <v>43.84</v>
    <v>41.64</v>
    <v>50.68</v>
    <v>51.33</v>
    <v>57.46</v>
    <v>57.22</v>
    <v>59.31</v>
    <v>59.17</v>
    <v>56.84</v>
    <v>49.01</v>
    <v>52.71</v>
    <v>54.43</v>
    <v>57.87</v>
    <v>58.63</v>
    <v>52.73</v>
    <v>46.72</v>
    <v>43.74</v>
    <v>37.909999999999997</v>
    <v>38.68</v>
    <v>31.76</v>
    <v>36.26</v>
    <v>38.21</v>
    <v>32.090000000000003</v>
    <v>39.25</v>
    <v>40.56</v>
    <v>33.64</v>
    <v>39.32</v>
    <v>38.74</v>
    <v>36.68</v>
    <v>33.04</v>
    <v>32.409999999999997</v>
    <v>38.56</v>
    <v>38.369999999999997</v>
    <v>33.51</v>
    <v>32.97</v>
    <v>28.2</v>
    <v>31.6</v>
    <v>35.92</v>
    <v>38.799999999999997</v>
    <v>40.98</v>
    <v>45.35</v>
    <v>44.53</v>
    <v>44.99</v>
    <v>46.46</v>
    <v>44.32</v>
    <v>49.78</v>
    <v>44.84</v>
    <v>50.76</v>
    <v>55.59</v>
    <v>53.27</v>
  </a>
  <a r="1" c="108">
    <v>129.05000000000001</v>
    <v>126.42</v>
    <v>126.06</v>
    <v>125.23</v>
    <v>128.54</v>
    <v>138.38999999999999</v>
    <v>131.07</v>
    <v>131.04</v>
    <v>125.18</v>
    <v>120.02</v>
    <v>115.56</v>
    <v>120.02</v>
    <v>120</v>
    <v>136.81</v>
    <v>134.83000000000001</v>
    <v>133.69</v>
    <v>135.72999999999999</v>
    <v>133.24</v>
    <v>133.49</v>
    <v>138.53</v>
    <v>131.91</v>
    <v>126.53</v>
    <v>139.29</v>
    <v>148.74</v>
    <v>141.69</v>
    <v>129.08000000000001</v>
    <v>133.11000000000001</v>
    <v>117.2</v>
    <v>120.83</v>
    <v>135.25</v>
    <v>135.16999999999999</v>
    <v>144.97999999999999</v>
    <v>150.41</v>
    <v>148.44999999999999</v>
    <v>165.62</v>
    <v>154.13999999999999</v>
    <v>148.38</v>
    <v>158.03</v>
    <v>160.46</v>
    <v>159.72999999999999</v>
    <v>148.81</v>
    <v>153.11000000000001</v>
    <v>162.6</v>
    <v>158.16</v>
    <v>151.87</v>
    <v>147.69</v>
    <v>148.22999999999999</v>
    <v>153.54</v>
    <v>157.31</v>
    <v>159.41999999999999</v>
    <v>173.25</v>
    <v>186.44</v>
    <v>206.25</v>
    <v>219.37</v>
    <v>236.51</v>
    <v>223.5</v>
    <v>210.17</v>
    <v>207.25</v>
    <v>202.96</v>
    <v>201.92</v>
    <v>209.46</v>
    <v>181.05</v>
    <v>192.88</v>
    <v>182.5</v>
    <v>176.73</v>
    <v>179.91</v>
    <v>180.89</v>
    <v>168.05</v>
    <v>165.61</v>
    <v>163.01</v>
    <v>162.85</v>
    <v>174.36</v>
    <v>167.86</v>
    <v>145.79</v>
    <v>139.03</v>
    <v>143.47</v>
    <v>145.36000000000001</v>
    <v>140.97999999999999</v>
    <v>141.84</v>
    <v>144.34</v>
    <v>128.38999999999999</v>
    <v>146.04</v>
    <v>148.65</v>
    <v>140.33000000000001</v>
    <v>144.69</v>
    <v>155.44</v>
    <v>158.24</v>
    <v>165.62</v>
    <v>158.18</v>
    <v>159.04</v>
    <v>151.47999999999999</v>
    <v>156.44999999999999</v>
    <v>131.06</v>
    <v>117.7</v>
    <v>143.35</v>
    <v>142.59</v>
    <v>145.25</v>
    <v>153.31</v>
    <v>153.11000000000001</v>
    <v>147.87</v>
    <v>131.56</v>
    <v>136.47</v>
    <v>131.93</v>
    <v>158.31</v>
    <v>162.91</v>
    <v>158.55000000000001</v>
    <v>167.17</v>
    <v>162.41</v>
  </a>
  <a r="1" c="108">
    <v>52.76</v>
    <v>47.692</v>
    <v>47.027999999999999</v>
    <v>48.006</v>
    <v>54.223999999999997</v>
    <v>51.192</v>
    <v>52.84</v>
    <v>56.404000000000003</v>
    <v>53.872</v>
    <v>54.078000000000003</v>
    <v>55.4</v>
    <v>56.42</v>
    <v>58.36</v>
    <v>57.13</v>
    <v>59.87</v>
    <v>60.2</v>
    <v>60.19</v>
    <v>65.92</v>
    <v>66.709999999999994</v>
    <v>64.67</v>
    <v>68.7</v>
    <v>66.099999999999994</v>
    <v>71.45</v>
    <v>70.56</v>
    <v>73.84</v>
    <v>73.08</v>
    <v>72.52</v>
    <v>72.459999999999994</v>
    <v>70.89</v>
    <v>73.55</v>
    <v>73.91</v>
    <v>76.23</v>
    <v>74.89</v>
    <v>77.040000000000006</v>
    <v>81.72</v>
    <v>75.33</v>
    <v>76.760000000000005</v>
    <v>77.150000000000006</v>
    <v>76.14</v>
    <v>81.349999999999994</v>
    <v>82.21</v>
    <v>85.94</v>
    <v>87.86</v>
    <v>93.48</v>
    <v>92.27</v>
    <v>94.32</v>
    <v>94.17</v>
    <v>92.55</v>
    <v>99.74</v>
    <v>89.22</v>
    <v>80.75</v>
    <v>89.45</v>
    <v>97.25</v>
    <v>91.6</v>
    <v>96.78</v>
    <v>106.23</v>
    <v>100.05</v>
    <v>94.4</v>
    <v>105.51</v>
    <v>115.29</v>
    <v>110.35</v>
    <v>110.31</v>
    <v>111.68</v>
    <v>117.71</v>
    <v>112.88</v>
    <v>118.7</v>
    <v>119.83</v>
    <v>119.53</v>
    <v>114.82</v>
    <v>138.46</v>
    <v>130.72</v>
    <v>136.77000000000001</v>
    <v>126.66</v>
    <v>128.12</v>
    <v>132.12</v>
    <v>115.81</v>
    <v>102.39</v>
    <v>94.04</v>
    <v>101.99</v>
    <v>100.85</v>
    <v>90.35</v>
    <v>95.57</v>
    <v>108.31</v>
    <v>102.59</v>
    <v>107.55</v>
    <v>101.8</v>
    <v>104.29</v>
    <v>108.93</v>
    <v>105.95</v>
    <v>113.08</v>
    <v>114.8</v>
    <v>117.99</v>
    <v>110.02</v>
    <v>107.44</v>
    <v>113.84</v>
    <v>128.43</v>
    <v>127.33</v>
    <v>138.41999999999999</v>
    <v>137.43</v>
    <v>128.76</v>
    <v>133.9</v>
    <v>136.88999999999999</v>
    <v>151.56</v>
    <v>161.55000000000001</v>
    <v>160.63999999999999</v>
    <v>155.87</v>
    <v>160.96</v>
    <v>149.01</v>
  </a>
  <a r="1" c="68">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68">
    <v>40.409999999999997</v>
    <v>46.38</v>
    <v>42.14</v>
    <v>32.57</v>
    <v>30.47</v>
    <v>31.5</v>
    <v>29.6</v>
    <v>29.74</v>
    <v>36.29</v>
    <v>33.869999999999997</v>
    <v>27.92</v>
    <v>30.27</v>
    <v>36.32</v>
    <v>31.08</v>
    <v>30.26</v>
    <v>33.630000000000003</v>
    <v>36.479999999999997</v>
    <v>33.409999999999997</v>
    <v>49.66</v>
    <v>51</v>
    <v>50.93</v>
    <v>51.75</v>
    <v>54.51</v>
    <v>54.77</v>
    <v>50.83</v>
    <v>50.12</v>
    <v>43.46</v>
    <v>39.14</v>
    <v>44.8</v>
    <v>43.82</v>
    <v>38</v>
    <v>41.93</v>
    <v>37.4</v>
    <v>36.03</v>
    <v>35.68</v>
    <v>31.48</v>
    <v>23.2</v>
    <v>20.46</v>
    <v>23.45</v>
    <v>28.76</v>
    <v>26.5</v>
    <v>26.57</v>
    <v>29.14</v>
    <v>24.73</v>
    <v>30.93</v>
    <v>33.26</v>
    <v>31.7</v>
    <v>31.05</v>
    <v>37.93</v>
    <v>43.17</v>
    <v>49.46</v>
    <v>47.23</v>
    <v>45.99</v>
    <v>43.28</v>
    <v>56.38</v>
    <v>61.57</v>
    <v>65.27</v>
    <v>79.5</v>
    <v>76.989999999999995</v>
    <v>66.27</v>
    <v>64.56</v>
    <v>72.680000000000007</v>
    <v>64.47</v>
    <v>73.13</v>
    <v>75.16</v>
    <v>72.05</v>
    <v>71.959999999999994</v>
    <v>60.32</v>
  </a>
  <a r="1" c="108">
    <v>72.17</v>
    <v>69.92</v>
    <v>75.12</v>
    <v>71.47</v>
    <v>72.25</v>
    <v>77.930000000000007</v>
    <v>78.02</v>
    <v>74.16</v>
    <v>74.27</v>
    <v>75.2</v>
    <v>73.290000000000006</v>
    <v>76.59</v>
    <v>76.28</v>
    <v>77.64</v>
    <v>77.569999999999993</v>
    <v>77.430000000000007</v>
    <v>80.77</v>
    <v>76.63</v>
    <v>77.180000000000007</v>
    <v>78.77</v>
    <v>76.930000000000007</v>
    <v>81.14</v>
    <v>84.13</v>
    <v>81.06</v>
    <v>76.44</v>
    <v>74.069999999999993</v>
    <v>67.430000000000007</v>
    <v>66.56</v>
    <v>64.19</v>
    <v>68.180000000000007</v>
    <v>71.709999999999994</v>
    <v>70.77</v>
    <v>70.28</v>
    <v>71.42</v>
    <v>74.5</v>
    <v>71.459999999999994</v>
    <v>70.239999999999995</v>
    <v>74.09</v>
    <v>76.66</v>
    <v>77.87</v>
    <v>75.180000000000007</v>
    <v>77.319999999999993</v>
    <v>74.290000000000006</v>
    <v>77.63</v>
    <v>81.040000000000006</v>
    <v>82.55</v>
    <v>83.11</v>
    <v>82.82</v>
    <v>85.75</v>
    <v>78.180000000000007</v>
    <v>72.19</v>
    <v>77.13</v>
    <v>85.01</v>
    <v>81.180000000000007</v>
    <v>81.03</v>
    <v>78.44</v>
    <v>78.930000000000007</v>
    <v>80.34</v>
    <v>78.489999999999995</v>
    <v>75.2</v>
    <v>72.89</v>
    <v>68.319999999999993</v>
    <v>75.959999999999994</v>
    <v>79.900000000000006</v>
    <v>76.14</v>
    <v>73.569999999999993</v>
    <v>74.87</v>
    <v>77.84</v>
    <v>73.02</v>
    <v>75.930000000000007</v>
    <v>71.2</v>
    <v>78.56</v>
    <v>80.66</v>
    <v>79.53</v>
    <v>84.97</v>
    <v>81.64</v>
    <v>84.22</v>
    <v>79.81</v>
    <v>81.98</v>
    <v>81.8</v>
    <v>69.11</v>
    <v>69.97</v>
    <v>61.11</v>
    <v>61.32</v>
    <v>63.64</v>
    <v>55.62</v>
    <v>55.91</v>
    <v>57.14</v>
    <v>50.28</v>
    <v>51.79</v>
    <v>53.55</v>
    <v>48.54</v>
    <v>44.67</v>
    <v>40.32</v>
    <v>45.34</v>
    <v>47</v>
    <v>45.72</v>
    <v>47.83</v>
    <v>49.19</v>
    <v>50.98</v>
    <v>53.92</v>
    <v>49</v>
    <v>53.46</v>
    <v>55.9</v>
    <v>57.79</v>
    <v>59.53</v>
    <v>58.75</v>
    <v>53.86</v>
  </a>
  <a r="1" c="108">
    <v>27.54</v>
    <v>29.38</v>
    <v>33.909999999999997</v>
    <v>36.53</v>
    <v>36.74</v>
    <v>39.83</v>
    <v>41.21</v>
    <v>38.409999999999997</v>
    <v>37.53</v>
    <v>33.729999999999997</v>
    <v>33</v>
    <v>32.479999999999997</v>
    <v>35.799999999999997</v>
    <v>36.35</v>
    <v>35.67</v>
    <v>34.76</v>
    <v>34.92</v>
    <v>34.36</v>
    <v>36.43</v>
    <v>39.42</v>
    <v>38.9</v>
    <v>40</v>
    <v>40.869999999999997</v>
    <v>37.729999999999997</v>
    <v>35.03</v>
    <v>31.46</v>
    <v>32.86</v>
    <v>33.94</v>
    <v>33.29</v>
    <v>35.01</v>
    <v>35.11</v>
    <v>36.1</v>
    <v>34.520000000000003</v>
    <v>30.61</v>
    <v>33.97</v>
    <v>32.409999999999997</v>
    <v>37.200000000000003</v>
    <v>35.42</v>
    <v>35.46</v>
    <v>32.479999999999997</v>
    <v>30.65</v>
    <v>31.3</v>
    <v>29.41</v>
    <v>31.85</v>
    <v>32.39</v>
    <v>32.799999999999997</v>
    <v>32.119999999999997</v>
    <v>31.87</v>
    <v>31.61</v>
    <v>30.41</v>
    <v>23.8</v>
    <v>24.18</v>
    <v>25.76</v>
    <v>26.1</v>
    <v>28.19</v>
    <v>30.09</v>
    <v>26.79</v>
    <v>26.06</v>
    <v>27.5</v>
    <v>29.48</v>
    <v>33.67</v>
    <v>34.79</v>
    <v>37.01</v>
    <v>40.119999999999997</v>
    <v>43.54</v>
    <v>42.32</v>
    <v>43.76</v>
    <v>47.75</v>
    <v>43.45</v>
    <v>45.64</v>
    <v>45.44</v>
    <v>52.33</v>
    <v>45.92</v>
    <v>49.18</v>
    <v>55.41</v>
    <v>53.73</v>
    <v>53.9</v>
    <v>48.69</v>
    <v>48.49</v>
    <v>52.61</v>
    <v>43.97</v>
    <v>50.07</v>
    <v>54.33</v>
    <v>49.85</v>
    <v>54.58</v>
    <v>52.75</v>
    <v>52.91</v>
    <v>55.24</v>
    <v>53.42</v>
    <v>56.82</v>
    <v>61.4</v>
    <v>63.54</v>
    <v>59.45</v>
    <v>59.07</v>
    <v>64.150000000000006</v>
    <v>69.98</v>
    <v>67.52</v>
    <v>78.64</v>
    <v>80.209999999999994</v>
    <v>77.52</v>
    <v>80.69</v>
    <v>89.62</v>
    <v>102.56</v>
    <v>113.26</v>
    <v>118.83</v>
    <v>123.73</v>
    <v>123.67</v>
    <v>105.11</v>
  </a>
  <a r="1" c="108">
    <v>44.92</v>
    <v>46.95</v>
    <v>50.1</v>
    <v>48</v>
    <v>49.55</v>
    <v>53.58</v>
    <v>52.44</v>
    <v>49.42</v>
    <v>49.18</v>
    <v>49.95</v>
    <v>49.12</v>
    <v>52.46</v>
    <v>52.65</v>
    <v>54.69</v>
    <v>54.59</v>
    <v>54.69</v>
    <v>56.75</v>
    <v>54.67</v>
    <v>56.1</v>
    <v>59.99</v>
    <v>57.84</v>
    <v>61.99</v>
    <v>63.96</v>
    <v>58.99</v>
    <v>56.63</v>
    <v>54.3</v>
    <v>56.63</v>
    <v>58.62</v>
    <v>59.19</v>
    <v>60.85</v>
    <v>62.06</v>
    <v>63.23</v>
    <v>63.22</v>
    <v>64.58</v>
    <v>68.62</v>
    <v>65.23</v>
    <v>69.34</v>
    <v>71.239999999999995</v>
    <v>73.55</v>
    <v>72.77</v>
    <v>73.34</v>
    <v>75.11</v>
    <v>75.69</v>
    <v>77.150000000000006</v>
    <v>80.05</v>
    <v>77.7</v>
    <v>74.33</v>
    <v>76.8</v>
    <v>82.05</v>
    <v>79</v>
    <v>72.83</v>
    <v>72.75</v>
    <v>74.73</v>
    <v>70.36</v>
    <v>80.239999999999995</v>
    <v>79.11</v>
    <v>79.08</v>
    <v>81.12</v>
    <v>77.78</v>
    <v>78.06</v>
    <v>72.72</v>
    <v>70.27</v>
    <v>81.36</v>
    <v>84.84</v>
    <v>84.2</v>
    <v>80.040000000000006</v>
    <v>83.92</v>
    <v>87.72</v>
    <v>81</v>
    <v>84.29</v>
    <v>81.59</v>
    <v>89.01</v>
    <v>88.74</v>
    <v>85.95</v>
    <v>93.76</v>
    <v>92.9</v>
    <v>95.19</v>
    <v>90.36</v>
    <v>93.12</v>
    <v>92.62</v>
    <v>80.55</v>
    <v>81.52</v>
    <v>89.32</v>
    <v>88.92</v>
    <v>86.87</v>
    <v>82.71</v>
    <v>86.39</v>
    <v>88.97</v>
    <v>81.069999999999993</v>
    <v>81.67</v>
    <v>85.67</v>
    <v>79.27</v>
    <v>74.83</v>
    <v>75.709999999999994</v>
    <v>77.59</v>
    <v>72.34</v>
    <v>69.569999999999993</v>
    <v>71.19</v>
    <v>73.959999999999994</v>
    <v>73.87</v>
    <v>73.37</v>
    <v>71.11</v>
    <v>79.27</v>
    <v>82.51</v>
    <v>87.46</v>
    <v>87.11</v>
    <v>94.39</v>
    <v>89.14</v>
  </a>
  <a r="1" c="108">
    <v>78.06</v>
    <v>77.02</v>
    <v>78.56</v>
    <v>78.069999999999993</v>
    <v>83.19</v>
    <v>88.48</v>
    <v>86.39</v>
    <v>89.49</v>
    <v>89.51</v>
    <v>88.95</v>
    <v>81.650000000000006</v>
    <v>87.32</v>
    <v>89.29</v>
    <v>91.51</v>
    <v>90.81</v>
    <v>90.39</v>
    <v>92.2</v>
    <v>85.64</v>
    <v>87.46</v>
    <v>80.75</v>
    <v>77.55</v>
    <v>77.33</v>
    <v>81.37</v>
    <v>77.760000000000005</v>
    <v>78.39</v>
    <v>67.05</v>
    <v>62.29</v>
    <v>56.38</v>
    <v>57.48</v>
    <v>62.82</v>
    <v>60.25</v>
    <v>58.27</v>
    <v>55.11</v>
    <v>54.97</v>
    <v>51.12</v>
    <v>43.04</v>
    <v>48.06</v>
    <v>33.19</v>
    <v>32.65</v>
    <v>33.24</v>
    <v>27.65</v>
    <v>31.04</v>
    <v>32.01</v>
    <v>25.52</v>
    <v>27.934999999999999</v>
    <v>32.33</v>
    <v>30.5</v>
    <v>32.130000000000003</v>
    <v>29.2</v>
    <v>24.77</v>
    <v>24.74</v>
    <v>30.33</v>
    <v>30.47</v>
    <v>31.89</v>
    <v>34.380000000000003</v>
    <v>35.04</v>
    <v>29.95</v>
    <v>30.59</v>
    <v>32.94</v>
    <v>34.659999999999997</v>
    <v>33.51</v>
    <v>36.380000000000003</v>
    <v>40</v>
    <v>41.29</v>
    <v>43.59</v>
    <v>40.78</v>
    <v>38.47</v>
    <v>35.99</v>
    <v>36.82</v>
    <v>35.89</v>
    <v>33.61</v>
    <v>35.9</v>
    <v>35.799999999999997</v>
    <v>39.22</v>
    <v>39.39</v>
    <v>42.63</v>
    <v>37.83</v>
    <v>38.14</v>
    <v>36.83</v>
    <v>37.4</v>
    <v>33.35</v>
    <v>38.47</v>
    <v>39.35</v>
    <v>40.71</v>
    <v>40.53</v>
    <v>38.94</v>
    <v>38.67</v>
    <v>39.270000000000003</v>
    <v>38.22</v>
    <v>35.5</v>
    <v>36.18</v>
    <v>33.090000000000003</v>
    <v>33.64</v>
    <v>31.46</v>
    <v>35.11</v>
    <v>36.979999999999997</v>
    <v>37.130000000000003</v>
    <v>35.28</v>
    <v>36.9</v>
    <v>38.61</v>
    <v>35.369999999999997</v>
    <v>32.22</v>
    <v>35.21</v>
    <v>35.43</v>
    <v>35.11</v>
    <v>33.46</v>
    <v>31.97</v>
    <v>30.71</v>
  </a>
  <a r="1" c="108">
    <v>90.01</v>
    <v>91.03</v>
    <v>98.11</v>
    <v>98.12</v>
    <v>98.68</v>
    <v>101.72</v>
    <v>100.26</v>
    <v>99.93</v>
    <v>97.22</v>
    <v>96.44</v>
    <v>88.28</v>
    <v>91.49</v>
    <v>96.13</v>
    <v>109.35</v>
    <v>112.9</v>
    <v>110.84</v>
    <v>119.8</v>
    <v>117.45</v>
    <v>116.71</v>
    <v>116.93</v>
    <v>111.01</v>
    <v>104.64</v>
    <v>102.75</v>
    <v>105.65</v>
    <v>107.23</v>
    <v>103.55</v>
    <v>99.4</v>
    <v>82</v>
    <v>79.540000000000006</v>
    <v>80.739999999999995</v>
    <v>86.3</v>
    <v>77.89</v>
    <v>81.540000000000006</v>
    <v>88.07</v>
    <v>86.53</v>
    <v>66.760000000000005</v>
    <v>76.72</v>
    <v>86.94</v>
    <v>88.39</v>
    <v>86.56</v>
    <v>77.13</v>
    <v>78.53</v>
    <v>83.61</v>
    <v>72.09</v>
    <v>75.930000000000007</v>
    <v>81.44</v>
    <v>82.93</v>
    <v>85.09</v>
    <v>82.7</v>
    <v>81.87</v>
    <v>72.959999999999994</v>
    <v>74.599999999999994</v>
    <v>73.36</v>
    <v>70.06</v>
    <v>76.81</v>
    <v>79.790000000000006</v>
    <v>74.989999999999995</v>
    <v>71.02</v>
    <v>75.75</v>
    <v>82.79</v>
    <v>79.650000000000006</v>
    <v>84.02</v>
    <v>88.74</v>
    <v>95</v>
    <v>96.43</v>
    <v>99.11</v>
    <v>100.09</v>
    <v>103</v>
    <v>94.79</v>
    <v>94.54</v>
    <v>85.94</v>
    <v>95</v>
    <v>102.85</v>
    <v>101.07</v>
    <v>93.94</v>
    <v>100</v>
    <v>106.25</v>
    <v>98.74</v>
    <v>97.15</v>
    <v>95.49</v>
    <v>83.01</v>
    <v>91.85</v>
    <v>99.67</v>
    <v>101.21</v>
    <v>104.24</v>
    <v>97.3</v>
    <v>97.25</v>
    <v>99.97</v>
    <v>90.01</v>
    <v>97.62</v>
    <v>99.72</v>
    <v>96.06</v>
    <v>92.58</v>
    <v>89.16</v>
    <v>93.36</v>
    <v>94.08</v>
    <v>90.85</v>
    <v>89.96</v>
    <v>91.62</v>
    <v>94.94</v>
    <v>101.38</v>
    <v>101.33</v>
    <v>115.16</v>
    <v>123.29</v>
    <v>121.4</v>
    <v>132.69999999999999</v>
    <v>133.06</v>
    <v>120.35</v>
  </a>
  <a r="1" c="108">
    <v>38.81</v>
    <v>39.909999999999997</v>
    <v>38.25</v>
    <v>35.39</v>
    <v>35.76</v>
    <v>36.79</v>
    <v>34.19</v>
    <v>31.99</v>
    <v>29.68</v>
    <v>30.98</v>
    <v>32.299999999999997</v>
    <v>34.51</v>
    <v>33.96</v>
    <v>31.8</v>
    <v>29.49</v>
    <v>29.65</v>
    <v>29.78</v>
    <v>23.32</v>
    <v>24.52</v>
    <v>21.87</v>
    <v>20.059999999999999</v>
    <v>20.7</v>
    <v>25.86</v>
    <v>27.45</v>
    <v>30.36</v>
    <v>27.12</v>
    <v>23.94</v>
    <v>25.19</v>
    <v>24.33</v>
    <v>28.45</v>
    <v>29</v>
    <v>31.5</v>
    <v>29.11</v>
    <v>29.76</v>
    <v>29.66</v>
    <v>27.5</v>
    <v>28.33</v>
    <v>29.33</v>
    <v>24.6</v>
    <v>25.78</v>
    <v>22.81</v>
    <v>21.71</v>
    <v>21.16</v>
    <v>23.68</v>
    <v>25.78</v>
    <v>24.64</v>
    <v>27.34</v>
    <v>28.99</v>
    <v>26.86</v>
    <v>28.13</v>
    <v>30.12</v>
    <v>31.61</v>
    <v>32.619999999999997</v>
    <v>33.85</v>
    <v>34.79</v>
    <v>35.68</v>
    <v>33.909999999999997</v>
    <v>32.21</v>
    <v>33</v>
    <v>31.76</v>
    <v>34.5</v>
    <v>32.21</v>
    <v>35.99</v>
    <v>36.54</v>
    <v>36.979999999999997</v>
    <v>38.31</v>
    <v>40.700000000000003</v>
    <v>46.03</v>
    <v>40.43</v>
    <v>40.020000000000003</v>
    <v>41.53</v>
    <v>45.26</v>
    <v>43.59</v>
    <v>46.8</v>
    <v>57.37</v>
    <v>53.96</v>
    <v>52.97</v>
    <v>47.33</v>
    <v>46.44</v>
    <v>47.94</v>
    <v>43.75</v>
    <v>47.29</v>
    <v>49.19</v>
    <v>44.58</v>
    <v>44.63</v>
    <v>43.14</v>
    <v>49.37</v>
    <v>48.63</v>
    <v>45.33</v>
    <v>47</v>
    <v>48.64</v>
    <v>46.39</v>
    <v>44.75</v>
    <v>45.37</v>
    <v>44.27</v>
    <v>45.71</v>
    <v>46.14</v>
    <v>49.61</v>
    <v>57.13</v>
    <v>55.38</v>
    <v>52.37</v>
    <v>49.93</v>
    <v>54.5</v>
    <v>53.21</v>
    <v>57.3</v>
    <v>55.77</v>
    <v>61.08</v>
    <v>61.15</v>
  </a>
  <a r="1" c="108">
    <v>22.119800000000001</v>
    <v>22.113099999999999</v>
    <v>22.829799999999999</v>
    <v>22.2898</v>
    <v>23.5931</v>
    <v>24.3398</v>
    <v>24.3231</v>
    <v>23.813099999999999</v>
    <v>24.0398</v>
    <v>23.3398</v>
    <v>23.476400000000002</v>
    <v>23.0398</v>
    <v>22.246400000000001</v>
    <v>23.6431</v>
    <v>24.026399999999999</v>
    <v>25.059699999999999</v>
    <v>26.1997</v>
    <v>25.226400000000002</v>
    <v>26.6631</v>
    <v>26.023099999999999</v>
    <v>26.046399999999998</v>
    <v>29.103000000000002</v>
    <v>32.409700000000001</v>
    <v>32.9163</v>
    <v>35.533000000000001</v>
    <v>30.003</v>
    <v>29.656400000000001</v>
    <v>29.4864</v>
    <v>27.513100000000001</v>
    <v>28.549700000000001</v>
    <v>29.742999999999999</v>
    <v>31.952999999999999</v>
    <v>31.303000000000001</v>
    <v>33.426299999999998</v>
    <v>32.549700000000001</v>
    <v>31.049700000000001</v>
    <v>31.943000000000001</v>
    <v>32.996299999999998</v>
    <v>32.509700000000002</v>
    <v>34.279699999999998</v>
    <v>33.813000000000002</v>
    <v>36.829599999999999</v>
    <v>36.792999999999999</v>
    <v>38.086300000000001</v>
    <v>39.559600000000003</v>
    <v>39.086300000000001</v>
    <v>39.696300000000001</v>
    <v>39.612900000000003</v>
    <v>38.162999999999997</v>
    <v>35.893000000000001</v>
    <v>37.872999999999998</v>
    <v>40.516300000000001</v>
    <v>41.352899999999998</v>
    <v>39.926299999999998</v>
    <v>43.132899999999999</v>
    <v>46.282899999999998</v>
    <v>46.636200000000002</v>
    <v>46.249499999999998</v>
    <v>50.929499999999997</v>
    <v>48.049500000000002</v>
    <v>46.829500000000003</v>
    <v>43.306199999999997</v>
    <v>45.276200000000003</v>
    <v>46.636200000000002</v>
    <v>47.3429</v>
    <v>47.0062</v>
    <v>47.516199999999998</v>
    <v>49.366199999999999</v>
    <v>46.459499999999998</v>
    <v>49.806199999999997</v>
    <v>46.876199999999997</v>
    <v>48.229500000000002</v>
    <v>46.602899999999998</v>
    <v>45.052900000000001</v>
    <v>49.639499999999998</v>
    <v>50.996200000000002</v>
    <v>42.876199999999997</v>
    <v>40.526299999999999</v>
    <v>44.016199999999998</v>
    <v>44.182899999999997</v>
    <v>43.232900000000001</v>
    <v>47.442900000000002</v>
    <v>50.806199999999997</v>
    <v>47.262900000000002</v>
    <v>47.956200000000003</v>
    <v>47.376199999999997</v>
    <v>49.149500000000003</v>
    <v>50.322800000000001</v>
    <v>48.956200000000003</v>
    <v>52.392800000000001</v>
    <v>53.286099999999998</v>
    <v>54.202800000000003</v>
    <v>53.3095</v>
    <v>54.469499999999996</v>
    <v>51.896099999999997</v>
    <v>52.549500000000002</v>
    <v>55.082799999999999</v>
    <v>58.61</v>
    <v>60.17</v>
    <v>59.35</v>
    <v>65.760000000000005</v>
    <v>67.709999999999994</v>
    <v>68.64</v>
    <v>77.23</v>
    <v>80.75</v>
    <v>81.95</v>
    <v>92.5</v>
    <v>90.35</v>
  </a>
  <a r="1" c="108">
    <v>96.257400000000004</v>
    <v>93.881500000000003</v>
    <v>103.4044</v>
    <v>112.268</v>
    <v>118.4162</v>
    <v>116.7385</v>
    <v>127.173</v>
    <v>125.6893</v>
    <v>126.0869</v>
    <v>102.21169999999999</v>
    <v>98.778700000000001</v>
    <v>100.0782</v>
    <v>114.7505</v>
    <v>113.53830000000001</v>
    <v>118.4162</v>
    <v>116.03060000000001</v>
    <v>115.6039</v>
    <v>124.5159</v>
    <v>117.65009999999999</v>
    <v>110.8133</v>
    <v>113.548</v>
    <v>117.941</v>
    <v>113.5577</v>
    <v>117.0197</v>
    <v>123.27460000000001</v>
    <v>112.7334</v>
    <v>105.7415</v>
    <v>111.6861</v>
    <v>108.13679999999999</v>
    <v>108.0689</v>
    <v>121.723</v>
    <v>119.89019999999999</v>
    <v>127.49299999999999</v>
    <v>110.15389999999999</v>
    <v>113.48009999999999</v>
    <v>100.5825</v>
    <v>106.2458</v>
    <v>120.36539999999999</v>
    <v>123.83710000000001</v>
    <v>119.4344</v>
    <v>110.4836</v>
    <v>114.1784</v>
    <v>131.04230000000001</v>
    <v>134.98920000000001</v>
    <v>133.11760000000001</v>
    <v>134.04849999999999</v>
    <v>140.8853</v>
    <v>145.15219999999999</v>
    <v>143.42599999999999</v>
    <v>132.03149999999999</v>
    <v>98.022300000000001</v>
    <v>116.0791</v>
    <v>122.51819999999999</v>
    <v>115.74939999999999</v>
    <v>130.78049999999999</v>
    <v>136.61840000000001</v>
    <v>132.02180000000001</v>
    <v>128.10400000000001</v>
    <v>144.60910000000001</v>
    <v>149.4288</v>
    <v>149.0215</v>
    <v>158.12739999999999</v>
    <v>155.23759999999999</v>
    <v>171.80090000000001</v>
    <v>163.238</v>
    <v>155.95519999999999</v>
    <v>158.47649999999999</v>
    <v>145.8989</v>
    <v>141.93260000000001</v>
    <v>138.79060000000001</v>
    <v>115.9821</v>
    <v>123.197</v>
    <v>119.29859999999999</v>
    <v>123.3425</v>
    <v>127.9</v>
    <v>120.75</v>
    <v>120.21</v>
    <v>105.06</v>
    <v>110.39</v>
    <v>106.32</v>
    <v>104.55</v>
    <v>113.35</v>
    <v>120.1</v>
    <v>127.5</v>
    <v>127.34</v>
    <v>123.87</v>
    <v>129.19999999999999</v>
    <v>138.44</v>
    <v>127.34</v>
    <v>145.6</v>
    <v>138.15</v>
    <v>119.12</v>
    <v>112.22</v>
    <v>104.41</v>
    <v>116.31</v>
    <v>121.7</v>
    <v>125.6</v>
    <v>124.36</v>
    <v>131.97999999999999</v>
    <v>120.28</v>
    <v>115.15</v>
    <v>108.53</v>
    <v>111.35</v>
    <v>115.46</v>
    <v>107.95</v>
    <v>106.92</v>
    <v>112.1</v>
    <v>105.63</v>
  </a>
  <a r="1" c="108">
    <v>11.03</v>
    <v>10.63</v>
    <v>10.47</v>
    <v>10.75</v>
    <v>12.72</v>
    <v>13.76</v>
    <v>13.74</v>
    <v>16.489999999999998</v>
    <v>17.78</v>
    <v>17.16</v>
    <v>19.53</v>
    <v>21.92</v>
    <v>24.11</v>
    <v>23.44</v>
    <v>28.9</v>
    <v>27.67</v>
    <v>30.77</v>
    <v>29.86</v>
    <v>28.12</v>
    <v>31.97</v>
    <v>39.33</v>
    <v>44.31</v>
    <v>42.39</v>
    <v>41.12</v>
    <v>43.72</v>
    <v>48.81</v>
    <v>52.14</v>
    <v>45.98</v>
    <v>57.59</v>
    <v>52.44</v>
    <v>52.79</v>
    <v>52.52</v>
    <v>45.23</v>
    <v>37.72</v>
    <v>38.56</v>
    <v>31.73</v>
    <v>38.22</v>
    <v>40.880000000000003</v>
    <v>41.33</v>
    <v>42.06</v>
    <v>32.61</v>
    <v>38.590000000000003</v>
    <v>44.89</v>
    <v>45.27</v>
    <v>42.85</v>
    <v>47.55</v>
    <v>47.51</v>
    <v>53.78</v>
    <v>53.09</v>
    <v>52.56</v>
    <v>42.06</v>
    <v>47.89</v>
    <v>47.91</v>
    <v>51.52</v>
    <v>50.055</v>
    <v>45.51</v>
    <v>46.96</v>
    <v>50.34</v>
    <v>64.09</v>
    <v>75.180000000000007</v>
    <v>78.27</v>
    <v>91.53</v>
    <v>88.21</v>
    <v>86.07</v>
    <v>84.14</v>
    <v>84.98</v>
    <v>77.58</v>
    <v>73.7</v>
    <v>70.98</v>
    <v>69.099999999999994</v>
    <v>84</v>
    <v>93.15</v>
    <v>82.27</v>
    <v>88.86</v>
    <v>77.89</v>
    <v>68.19</v>
    <v>73.84</v>
    <v>55.28</v>
    <v>61.86</v>
    <v>56.53</v>
    <v>50.1</v>
    <v>54.1</v>
    <v>57.65</v>
    <v>49.98</v>
    <v>60.3</v>
    <v>57.82</v>
    <v>60.34</v>
    <v>64.36</v>
    <v>68.2</v>
    <v>63.11</v>
    <v>71.39</v>
    <v>69.94</v>
    <v>68.03</v>
    <v>66.87</v>
    <v>76.12</v>
    <v>85.34</v>
    <v>85.75</v>
    <v>90.61</v>
    <v>117.89</v>
    <v>112.96</v>
    <v>125</v>
    <v>131.53</v>
    <v>109.82</v>
    <v>96.24</v>
    <v>103.71</v>
    <v>99.65</v>
    <v>97.95</v>
    <v>84.16</v>
  </a>
  <a r="1" c="108">
    <v>95.51</v>
    <v>96.64</v>
    <v>104.01</v>
    <v>100.89</v>
    <v>106.66</v>
    <v>111.61</v>
    <v>110.99</v>
    <v>111.45</v>
    <v>110.01</v>
    <v>108.74</v>
    <v>113.68</v>
    <v>114.61</v>
    <v>118.58</v>
    <v>125.44</v>
    <v>115.99</v>
    <v>125.21</v>
    <v>140.63999999999999</v>
    <v>132.81</v>
    <v>137.21</v>
    <v>141.44999999999999</v>
    <v>142.13999999999999</v>
    <v>151.02000000000001</v>
    <v>157.22</v>
    <v>157.78</v>
    <v>167.9</v>
    <v>166.86</v>
    <v>173.35</v>
    <v>184.79</v>
    <v>201.6</v>
    <v>204.30500000000001</v>
    <v>204.24</v>
    <v>219.47</v>
    <v>227.4</v>
    <v>211</v>
    <v>214.53</v>
    <v>196.85</v>
    <v>215.82</v>
    <v>247.13</v>
    <v>261.41000000000003</v>
    <v>251.06</v>
    <v>244.85</v>
    <v>261.33</v>
    <v>277.31</v>
    <v>288.36</v>
    <v>265.94</v>
    <v>257.5</v>
    <v>258.89</v>
    <v>261.93</v>
    <v>280.38</v>
    <v>265.85000000000002</v>
    <v>230</v>
    <v>269.81</v>
    <v>290.32</v>
    <v>296.19</v>
    <v>306.37</v>
    <v>345.39</v>
    <v>326.20999999999998</v>
    <v>314.68</v>
    <v>352.02</v>
    <v>379.85</v>
    <v>361.23</v>
    <v>390.14</v>
    <v>383.06</v>
    <v>412.16</v>
    <v>439.09</v>
    <v>490.17</v>
    <v>529.97</v>
    <v>566.11</v>
    <v>539.51</v>
    <v>625.99</v>
    <v>652.29999999999995</v>
    <v>643.22</v>
    <v>555.23</v>
    <v>474.37</v>
    <v>480.84</v>
    <v>418.75</v>
    <v>414.46</v>
    <v>385.44</v>
    <v>456.17</v>
    <v>431.78</v>
    <v>387.32</v>
    <v>427.5</v>
    <v>407.59</v>
    <v>389.22</v>
    <v>422.67</v>
    <v>407.18</v>
    <v>445.83</v>
    <v>443.95</v>
    <v>419.12</v>
    <v>458.19</v>
    <v>511.7</v>
    <v>541.80999999999995</v>
    <v>510.94</v>
    <v>494.95</v>
    <v>571.46</v>
    <v>625.03</v>
    <v>631.33000000000004</v>
    <v>662.89</v>
    <v>650</v>
    <v>625.62</v>
    <v>576.44000000000005</v>
    <v>657.21</v>
    <v>647.35</v>
    <v>630.26</v>
    <v>621</v>
    <v>610.29999999999995</v>
    <v>641.73</v>
    <v>628.5</v>
  </a>
  <a r="1" c="108">
    <v>181.17</v>
    <v>165.19</v>
    <v>193.74</v>
    <v>208.28</v>
    <v>233.01</v>
    <v>243.64</v>
    <v>261.20999999999998</v>
    <v>247.21</v>
    <v>237.98</v>
    <v>243.34</v>
    <v>259.5</v>
    <v>254.94</v>
    <v>272.27999999999997</v>
    <v>273.43</v>
    <v>285.23</v>
    <v>281.44</v>
    <v>304.83999999999997</v>
    <v>287.33999999999997</v>
    <v>251.21</v>
    <v>221.01</v>
    <v>226.06</v>
    <v>201.79</v>
    <v>221.71</v>
    <v>223.66</v>
    <v>222.1</v>
    <v>203.35</v>
    <v>204.27</v>
    <v>250.91</v>
    <v>246.91</v>
    <v>233.46</v>
    <v>244.39</v>
    <v>260</v>
    <v>282.12</v>
    <v>274.52</v>
    <v>297.79000000000002</v>
    <v>244.84</v>
    <v>291.92</v>
    <v>312.49</v>
    <v>348.73</v>
    <v>348.98</v>
    <v>333.38</v>
    <v>346.89</v>
    <v>349.25</v>
    <v>237.73</v>
    <v>250.65</v>
    <v>233.15</v>
    <v>233.86</v>
    <v>253.14</v>
    <v>267.91000000000003</v>
    <v>257.08999999999997</v>
    <v>175.7</v>
    <v>217.92</v>
    <v>244.01</v>
    <v>203.42</v>
    <v>192.99</v>
    <v>232.18</v>
    <v>223.98</v>
    <v>206.77</v>
    <v>275.39999999999998</v>
    <v>287.16000000000003</v>
    <v>279.76</v>
    <v>322.33</v>
    <v>309.17</v>
    <v>329.35</v>
    <v>345.36</v>
    <v>345.77</v>
    <v>335.8</v>
    <v>387.31</v>
    <v>360.92</v>
    <v>367.36</v>
    <v>383.95</v>
    <v>412.34</v>
    <v>363.74</v>
    <v>374.5</v>
    <v>398.22</v>
    <v>396.8</v>
    <v>423.1</v>
    <v>385.48</v>
    <v>388.91</v>
    <v>419.87</v>
    <v>401.19</v>
    <v>419.37</v>
    <v>464.84</v>
    <v>469.07</v>
    <v>513.96</v>
    <v>518.79999999999995</v>
    <v>545.66999999999996</v>
    <v>551.42999999999995</v>
    <v>409.83</v>
    <v>470.59500000000003</v>
    <v>444.8</v>
    <v>415.03</v>
    <v>399.45</v>
    <v>381.31</v>
    <v>425.99</v>
    <v>489.99</v>
    <v>502.05</v>
    <v>548.55999999999995</v>
    <v>522.88</v>
    <v>404.84</v>
    <v>395.09</v>
    <v>385.87</v>
    <v>364.89</v>
    <v>352.84</v>
    <v>389.12</v>
    <v>368.98</v>
    <v>386.64</v>
    <v>434.93</v>
  </a>
  <a r="1" c="108">
    <v>66.31</v>
    <v>68.83</v>
    <v>75.069999999999993</v>
    <v>72.650000000000006</v>
    <v>73.59</v>
    <v>81.06</v>
    <v>78.87</v>
    <v>75.040000000000006</v>
    <v>75.989999999999995</v>
    <v>76.13</v>
    <v>73.930000000000007</v>
    <v>78.03</v>
    <v>77.63</v>
    <v>82.19</v>
    <v>83.38</v>
    <v>85.09</v>
    <v>88.35</v>
    <v>85.16</v>
    <v>86.73</v>
    <v>89.97</v>
    <v>84.56</v>
    <v>87.71</v>
    <v>91.81</v>
    <v>85.18</v>
    <v>79.95</v>
    <v>76.959999999999994</v>
    <v>79.8</v>
    <v>80.5</v>
    <v>79.61</v>
    <v>80.56</v>
    <v>80.430000000000007</v>
    <v>78.55</v>
    <v>79.180000000000007</v>
    <v>82.25</v>
    <v>89.36</v>
    <v>85.2</v>
    <v>88.12</v>
    <v>93.74</v>
    <v>95.58</v>
    <v>95.27</v>
    <v>93.91</v>
    <v>94.09</v>
    <v>91.22</v>
    <v>95.31</v>
    <v>97.07</v>
    <v>94.12</v>
    <v>87.39</v>
    <v>89.93</v>
    <v>97.69</v>
    <v>89.49</v>
    <v>75.790000000000006</v>
    <v>76.989999999999995</v>
    <v>77.900000000000006</v>
    <v>73.290000000000006</v>
    <v>83.08</v>
    <v>73.349999999999994</v>
    <v>74.55</v>
    <v>81.569999999999993</v>
    <v>81.849999999999994</v>
    <v>79.95</v>
    <v>75.25</v>
    <v>69.930000000000007</v>
    <v>81.349999999999994</v>
    <v>84.65</v>
    <v>84.58</v>
    <v>81.97</v>
    <v>83.55</v>
    <v>76.900000000000006</v>
    <v>72.36</v>
    <v>64.489999999999995</v>
    <v>65.05</v>
    <v>70.59</v>
    <v>69.61</v>
    <v>70.83</v>
    <v>78.099999999999994</v>
    <v>71.2</v>
    <v>77.650000000000006</v>
    <v>73.12</v>
    <v>73.47</v>
    <v>75.349999999999994</v>
    <v>64.510000000000005</v>
    <v>67.209999999999994</v>
    <v>78.319999999999993</v>
    <v>76.040000000000006</v>
    <v>74.55</v>
    <v>73.680000000000007</v>
    <v>79.239999999999995</v>
    <v>78.459999999999994</v>
    <v>77.28</v>
    <v>81.459999999999994</v>
    <v>82.82</v>
    <v>77.27</v>
    <v>73.680000000000007</v>
    <v>74.180000000000007</v>
    <v>74.94</v>
    <v>71.84</v>
    <v>68.900000000000006</v>
    <v>68.33</v>
    <v>74.73</v>
    <v>73.650000000000006</v>
    <v>78.86</v>
    <v>76.38</v>
    <v>85.59</v>
    <v>87.52</v>
    <v>88.59</v>
    <v>87.81</v>
    <v>93.7</v>
    <v>84.77</v>
  </a>
  <a r="1" c="108">
    <v>75.55</v>
    <v>71.25</v>
    <v>77.180000000000007</v>
    <v>86.58</v>
    <v>90.95</v>
    <v>91.21</v>
    <v>87.79</v>
    <v>95.25</v>
    <v>96.54</v>
    <v>91.29</v>
    <v>107.85</v>
    <v>101.06</v>
    <v>105.17</v>
    <v>100.86</v>
    <v>103.715</v>
    <v>99.84</v>
    <v>92.76</v>
    <v>88.81</v>
    <v>95.88</v>
    <v>90.79</v>
    <v>97.96</v>
    <v>107.16</v>
    <v>109.31</v>
    <v>126.25</v>
    <v>125.5</v>
    <v>124.64</v>
    <v>126.52</v>
    <v>128.44999999999999</v>
    <v>120.76</v>
    <v>131.57</v>
    <v>131.94999999999999</v>
    <v>121.08</v>
    <v>135.19</v>
    <v>112.36</v>
    <v>110.38</v>
    <v>92.7</v>
    <v>103.12</v>
    <v>102.93</v>
    <v>101.53</v>
    <v>106.39</v>
    <v>98.06</v>
    <v>108.97</v>
    <v>103.43</v>
    <v>98.08</v>
    <v>89.91</v>
    <v>85.76</v>
    <v>77.34</v>
    <v>92.86</v>
    <v>74.400000000000006</v>
    <v>62</v>
    <v>26.2</v>
    <v>43.54</v>
    <v>42.58</v>
    <v>41.82</v>
    <v>39.86</v>
    <v>38.96</v>
    <v>30.12</v>
    <v>25.96</v>
    <v>39.96</v>
    <v>48.4</v>
    <v>56.69</v>
    <v>69.28</v>
    <v>73.489999999999995</v>
    <v>81.73</v>
    <v>80.069999999999993</v>
    <v>93.89</v>
    <v>77.13</v>
    <v>77.14</v>
    <v>94.67</v>
    <v>107.19</v>
    <v>106.73</v>
    <v>107.85</v>
    <v>126.16</v>
    <v>138.1</v>
    <v>137.08000000000001</v>
    <v>126.23</v>
    <v>152.02000000000001</v>
    <v>121.15</v>
    <v>128.02000000000001</v>
    <v>133.28</v>
    <v>120.46</v>
    <v>157.11000000000001</v>
    <v>148.02000000000001</v>
    <v>136.78</v>
    <v>146.12</v>
    <v>140.58000000000001</v>
    <v>135.16999999999999</v>
    <v>142.19999999999999</v>
    <v>127.15</v>
    <v>131.36000000000001</v>
    <v>147.32</v>
    <v>151.78</v>
    <v>154.88</v>
    <v>160.32</v>
    <v>154.41</v>
    <v>155.08000000000001</v>
    <v>153.74</v>
    <v>182.52</v>
    <v>198.17</v>
    <v>201.13</v>
    <v>199.26</v>
    <v>200.19</v>
    <v>202.31</v>
    <v>195.11</v>
    <v>172.4</v>
    <v>176.77</v>
    <v>177.59</v>
    <v>163.83000000000001</v>
  </a>
  <a r="1" c="108">
    <v>31.25</v>
    <v>31.92</v>
    <v>35.14</v>
    <v>32.6</v>
    <v>33.299999999999997</v>
    <v>33.5</v>
    <v>32.51</v>
    <v>32.56</v>
    <v>31.5</v>
    <v>31.51</v>
    <v>33.299999999999997</v>
    <v>35.5</v>
    <v>37.44</v>
    <v>39.18</v>
    <v>39.18</v>
    <v>39.72</v>
    <v>42.43</v>
    <v>44.09</v>
    <v>47.13</v>
    <v>46.48</v>
    <v>48.42</v>
    <v>48.65</v>
    <v>53.18</v>
    <v>56.32</v>
    <v>54.1</v>
    <v>57.58</v>
    <v>60.93</v>
    <v>60.29</v>
    <v>62.09</v>
    <v>59.15</v>
    <v>60.01</v>
    <v>67.53</v>
    <v>71.040000000000006</v>
    <v>69.7</v>
    <v>66.290000000000006</v>
    <v>60.33</v>
    <v>67.290000000000006</v>
    <v>72.900000000000006</v>
    <v>72.09</v>
    <v>78.150000000000006</v>
    <v>79.28</v>
    <v>79.930000000000007</v>
    <v>80.98</v>
    <v>75.8</v>
    <v>77.25</v>
    <v>69.7</v>
    <v>73.05</v>
    <v>72.39</v>
    <v>80.69</v>
    <v>73.16</v>
    <v>73.84</v>
    <v>77.3</v>
    <v>77.680000000000007</v>
    <v>80.11</v>
    <v>90.34</v>
    <v>95.04</v>
    <v>94.67</v>
    <v>91.9</v>
    <v>87.11</v>
    <v>98.88</v>
    <v>87.19</v>
    <v>85.95</v>
    <v>95.61</v>
    <v>100.74</v>
    <v>99.08</v>
    <v>98.21</v>
    <v>95.16</v>
    <v>96.34</v>
    <v>90.39</v>
    <v>94.88</v>
    <v>92.94</v>
    <v>102.65</v>
    <v>108.66</v>
    <v>105.93</v>
    <v>113.99</v>
    <v>107.36</v>
    <v>119.38</v>
    <v>116.27</v>
    <v>115.06</v>
    <v>122.65</v>
    <v>116.21</v>
    <v>128.4</v>
    <v>132.15</v>
    <v>129.71</v>
    <v>136.35</v>
    <v>143.52000000000001</v>
    <v>143.06</v>
    <v>136.4</v>
    <v>127.91</v>
    <v>132.37</v>
    <v>125.98</v>
    <v>133.47</v>
    <v>139.30000000000001</v>
    <v>158.09</v>
    <v>164.03</v>
    <v>159.28</v>
    <v>178.25</v>
    <v>189.56</v>
    <v>206.82</v>
    <v>208.25</v>
    <v>211.18</v>
    <v>207.71</v>
    <v>214.12</v>
    <v>252.2</v>
    <v>253.76</v>
    <v>242.83</v>
    <v>268.88</v>
    <v>239.61</v>
  </a>
  <a r="1" c="108">
    <v>9.5</v>
    <v>9.8000000000000007</v>
    <v>11.8</v>
    <v>11.16</v>
    <v>11.09</v>
    <v>12.48</v>
    <v>12.35</v>
    <v>12.07</v>
    <v>12.85</v>
    <v>11.77</v>
    <v>11.45</v>
    <v>11.62</v>
    <v>11.44</v>
    <v>11.52</v>
    <v>11.18</v>
    <v>11.31</v>
    <v>11.68</v>
    <v>11.11</v>
    <v>11.18</v>
    <v>11.04</v>
    <v>11.02</v>
    <v>10.63</v>
    <v>10.58</v>
    <v>10.83</v>
    <v>11.56</v>
    <v>10.87</v>
    <v>11.37</v>
    <v>12.24</v>
    <v>12.75</v>
    <v>13.41</v>
    <v>13.36</v>
    <v>13.46</v>
    <v>14</v>
    <v>14.58</v>
    <v>15.49</v>
    <v>14.46</v>
    <v>16.39</v>
    <v>17.23</v>
    <v>18.079999999999998</v>
    <v>17.12</v>
    <v>15.8</v>
    <v>16.760000000000002</v>
    <v>16.79</v>
    <v>15.33</v>
    <v>16.34</v>
    <v>17.05</v>
    <v>18.91</v>
    <v>19.899999999999999</v>
    <v>19.86</v>
    <v>16.73</v>
    <v>13.6</v>
    <v>13.25</v>
    <v>12.49</v>
    <v>14.49</v>
    <v>15.23</v>
    <v>17.75</v>
    <v>18.11</v>
    <v>19.5</v>
    <v>20.440000000000001</v>
    <v>23.5</v>
    <v>24.39</v>
    <v>26.56</v>
    <v>26.81</v>
    <v>27.82</v>
    <v>25.41</v>
    <v>26.07</v>
    <v>23.7</v>
    <v>23.87</v>
    <v>22.83</v>
    <v>25.13</v>
    <v>23.38</v>
    <v>24.3</v>
    <v>22.18</v>
    <v>21.23</v>
    <v>25.73</v>
    <v>20.420000000000002</v>
    <v>22.04</v>
    <v>21.01</v>
    <v>22.22</v>
    <v>25.45</v>
    <v>22.6</v>
    <v>26.16</v>
    <v>28.92</v>
    <v>28.76</v>
    <v>27.41</v>
    <v>24.68</v>
    <v>24.08</v>
    <v>23.66</v>
    <v>19.739999999999998</v>
    <v>20.73</v>
    <v>21.63</v>
    <v>17.93</v>
    <v>15.2</v>
    <v>14.9</v>
    <v>17.21</v>
    <v>19.25</v>
    <v>16.68</v>
    <v>15.2</v>
    <v>17.93</v>
    <v>17.899999999999999</v>
    <v>21.59</v>
    <v>17.57</v>
    <v>17.79</v>
    <v>17.13</v>
    <v>20.059999999999999</v>
    <v>16.489999999999998</v>
    <v>13.04</v>
    <v>12.87</v>
  </a>
  <a r="1" c="84">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84">
    <v>51.66</v>
    <v>48.73</v>
    <v>52.59</v>
    <v>54.18</v>
    <v>56.7</v>
    <v>56.15</v>
    <v>56.09</v>
    <v>57.05</v>
    <v>54.92</v>
    <v>55.99</v>
    <v>59.37</v>
    <v>56.77</v>
    <v>57.32</v>
    <v>55.91</v>
    <v>58.05</v>
    <v>57.82</v>
    <v>58.14</v>
    <v>60.15</v>
    <v>60.49</v>
    <v>65</v>
    <v>66.56</v>
    <v>63.91</v>
    <v>63.27</v>
    <v>65.09</v>
    <v>72.16</v>
    <v>65.349999999999994</v>
    <v>55.05</v>
    <v>58.43</v>
    <v>61.69</v>
    <v>59.29</v>
    <v>64.83</v>
    <v>53.22</v>
    <v>50.82</v>
    <v>55.2</v>
    <v>55.41</v>
    <v>55.51</v>
    <v>53.73</v>
    <v>53.63</v>
    <v>59.53</v>
    <v>63.97</v>
    <v>61.99</v>
    <v>60.43</v>
    <v>65.22</v>
    <v>68.45</v>
    <v>62.2</v>
    <v>63.75</v>
    <v>63.3</v>
    <v>68.61</v>
    <v>64.959999999999994</v>
    <v>62.41</v>
    <v>68.34</v>
    <v>67.849999999999994</v>
    <v>69.94</v>
    <v>65.25</v>
    <v>68.260000000000005</v>
    <v>68.53</v>
    <v>59.4</v>
    <v>61.13</v>
    <v>59.21</v>
    <v>62.93</v>
    <v>62.65</v>
    <v>58.81</v>
    <v>61.12</v>
    <v>62.11</v>
    <v>57.85</v>
    <v>58.42</v>
    <v>59.97</v>
    <v>54.97</v>
    <v>50.7</v>
    <v>49.14</v>
    <v>51.04</v>
    <v>52.2</v>
    <v>50.77</v>
    <v>49.54</v>
    <v>53.38</v>
    <v>52.45</v>
    <v>54.66</v>
    <v>52.97</v>
    <v>58</v>
    <v>59.14</v>
    <v>62.01</v>
    <v>60.44</v>
    <v>64.63</v>
    <v>61.55</v>
  </a>
  <a r="1" c="108">
    <v>42.5</v>
    <v>43.6</v>
    <v>52.65</v>
    <v>59.62</v>
    <v>59.93</v>
    <v>60.1</v>
    <v>53.65</v>
    <v>54.3</v>
    <v>53.62</v>
    <v>47.97</v>
    <v>55.96</v>
    <v>62.29</v>
    <v>54.18</v>
    <v>51.44</v>
    <v>48.21</v>
    <v>48.83</v>
    <v>45.89</v>
    <v>43.87</v>
    <v>44.54</v>
    <v>38.9</v>
    <v>46.89</v>
    <v>44.16</v>
    <v>45.88</v>
    <v>47.47</v>
    <v>50.51</v>
    <v>45.42</v>
    <v>50.62</v>
    <v>56.99</v>
    <v>60.42</v>
    <v>66.89</v>
    <v>65.63</v>
    <v>67.34</v>
    <v>71.58</v>
    <v>57.4</v>
    <v>53.89</v>
    <v>40.5</v>
    <v>54</v>
    <v>57.85</v>
    <v>60.23</v>
    <v>64.12</v>
    <v>55.86</v>
    <v>63.57</v>
    <v>64.84</v>
    <v>62.95</v>
    <v>60.48</v>
    <v>65.75</v>
    <v>62.09</v>
    <v>66.81</v>
    <v>56.57</v>
    <v>56.18</v>
    <v>33.299999999999997</v>
    <v>48.64</v>
    <v>47.47</v>
    <v>51.81</v>
    <v>49.21</v>
    <v>46.04</v>
    <v>40.93</v>
    <v>37.22</v>
    <v>47.18</v>
    <v>52.79</v>
    <v>53.98</v>
    <v>65.53</v>
    <v>70.760000000000005</v>
    <v>74.510000000000005</v>
    <v>83.82</v>
    <v>87.32</v>
    <v>76.44</v>
    <v>68.75</v>
    <v>78.11</v>
    <v>82.57</v>
    <v>74.52</v>
    <v>74.03</v>
    <v>92.29</v>
    <v>101.06</v>
    <v>107.04</v>
    <v>103.07</v>
    <v>123.07</v>
    <v>105.94</v>
    <v>112.47</v>
    <v>120.78</v>
    <v>108.99</v>
    <v>141.08000000000001</v>
    <v>143.91</v>
    <v>141.82</v>
    <v>150.16</v>
    <v>134.69999999999999</v>
    <v>132.34</v>
    <v>145.06</v>
    <v>126.67</v>
    <v>135.94999999999999</v>
    <v>151.72999999999999</v>
    <v>154.5</v>
    <v>153</v>
    <v>144.4</v>
    <v>140.56</v>
    <v>144.16</v>
    <v>140.53</v>
    <v>145.75</v>
    <v>152.63999999999999</v>
    <v>157.49</v>
    <v>154.1</v>
    <v>147.52000000000001</v>
    <v>153.41999999999999</v>
    <v>138.06</v>
    <v>135.80000000000001</v>
    <v>134.47999999999999</v>
    <v>147.18</v>
    <v>133.01</v>
  </a>
  <a r="1" c="108">
    <v>12.746499999999999</v>
    <v>12.795199999999999</v>
    <v>15.3178</v>
    <v>16.0505</v>
    <v>14.8819</v>
    <v>14.151899999999999</v>
    <v>15.6525</v>
    <v>14.133900000000001</v>
    <v>13.601900000000001</v>
    <v>13.181900000000001</v>
    <v>12.6265</v>
    <v>14.245900000000001</v>
    <v>16.795200000000001</v>
    <v>16.665800000000001</v>
    <v>18.553100000000001</v>
    <v>20.937799999999999</v>
    <v>22.733799999999999</v>
    <v>24.107099999999999</v>
    <v>21.564499999999999</v>
    <v>23.726400000000002</v>
    <v>22.739799999999999</v>
    <v>22.101800000000001</v>
    <v>20.5898</v>
    <v>20.756499999999999</v>
    <v>23.6204</v>
    <v>22.8704</v>
    <v>17.741800000000001</v>
    <v>19.5931</v>
    <v>18.9818</v>
    <v>22.863099999999999</v>
    <v>19.875800000000002</v>
    <v>20.110499999999998</v>
    <v>17.651199999999999</v>
    <v>22.4878</v>
    <v>23.365100000000002</v>
    <v>22.186399999999999</v>
    <v>20.4678</v>
    <v>21.325099999999999</v>
    <v>18.6571</v>
    <v>15.9125</v>
    <v>12.3439</v>
    <v>14.8972</v>
    <v>16.107199999999999</v>
    <v>15.0405</v>
    <v>16.0578</v>
    <v>20.994499999999999</v>
    <v>21.995799999999999</v>
    <v>27.888400000000001</v>
    <v>43.370899999999999</v>
    <v>44.532200000000003</v>
    <v>34.933</v>
    <v>52.1248</v>
    <v>55.6661</v>
    <v>71.986599999999996</v>
    <v>95.382999999999996</v>
    <v>166.10499999999999</v>
    <v>143.00190000000001</v>
    <v>129.34540000000001</v>
    <v>189.19810000000001</v>
    <v>235.221</v>
    <v>264.50740000000002</v>
    <v>225.1644</v>
    <v>222.64109999999999</v>
    <v>236.4776</v>
    <v>208.40459999999999</v>
    <v>226.56440000000001</v>
    <v>229.06440000000001</v>
    <v>245.23750000000001</v>
    <v>258.4907</v>
    <v>371.32960000000003</v>
    <v>381.5829</v>
    <v>352.25650000000002</v>
    <v>312.23689999999999</v>
    <v>290.1404</v>
    <v>359.19639999999998</v>
    <v>290.25040000000001</v>
    <v>252.7508</v>
    <v>224.47110000000001</v>
    <v>297.14699999999999</v>
    <v>275.61</v>
    <v>265.25</v>
    <v>227.54</v>
    <v>194.7</v>
    <v>123.18</v>
    <v>173.22</v>
    <v>205.71</v>
    <v>207.46</v>
    <v>164.31</v>
    <v>203.93</v>
    <v>261.77</v>
    <v>267.43</v>
    <v>258.08</v>
    <v>250.22</v>
    <v>200.84</v>
    <v>240.08</v>
    <v>248.48</v>
    <v>187.29</v>
    <v>201.88</v>
    <v>175.79</v>
    <v>183.28</v>
    <v>178.08</v>
    <v>197.88</v>
    <v>232.07</v>
    <v>214.11</v>
    <v>261.63</v>
    <v>249.85</v>
    <v>345.16</v>
    <v>403.84</v>
  </a>
  <a r="1" c="108">
    <v>48.13</v>
    <v>47.96</v>
    <v>52.77</v>
    <v>49.05</v>
    <v>47.74</v>
    <v>44.2</v>
    <v>46.72</v>
    <v>47.8</v>
    <v>48.82</v>
    <v>49.1</v>
    <v>51.41</v>
    <v>52.06</v>
    <v>55.38</v>
    <v>55.95</v>
    <v>58.91</v>
    <v>61.77</v>
    <v>64.069999999999993</v>
    <v>65.569999999999993</v>
    <v>66.78</v>
    <v>69.48</v>
    <v>64.569999999999993</v>
    <v>66.39</v>
    <v>65.64</v>
    <v>66.37</v>
    <v>71.61</v>
    <v>66.91</v>
    <v>65.58</v>
    <v>63.06</v>
    <v>62.28</v>
    <v>57.31</v>
    <v>59.24</v>
    <v>61.49</v>
    <v>63.77</v>
    <v>56.04</v>
    <v>60.29</v>
    <v>49.3</v>
    <v>57.58</v>
    <v>57.76</v>
    <v>50.72</v>
    <v>54.86</v>
    <v>51.19</v>
    <v>46.55</v>
    <v>47.23</v>
    <v>44.08</v>
    <v>43.71</v>
    <v>42.89</v>
    <v>45.08</v>
    <v>50.83</v>
    <v>43.53</v>
    <v>33.46</v>
    <v>13.17</v>
    <v>15.9</v>
    <v>15.74</v>
    <v>16.420000000000002</v>
    <v>13.88</v>
    <v>16.48</v>
    <v>15.18</v>
    <v>13.71</v>
    <v>19.98</v>
    <v>21.66</v>
    <v>18.670000000000002</v>
    <v>26.75</v>
    <v>26.54</v>
    <v>27.96</v>
    <v>29.56</v>
    <v>26.36</v>
    <v>21.65</v>
    <v>24.14</v>
    <v>25.01</v>
    <v>22.16</v>
    <v>17.62</v>
    <v>20.12</v>
    <v>19.809999999999999</v>
    <v>20.329999999999998</v>
    <v>20.22</v>
    <v>17.3</v>
    <v>13.88</v>
    <v>8.65</v>
    <v>9.06</v>
    <v>9.4600000000000009</v>
    <v>7.03</v>
    <v>9.06</v>
    <v>9.93</v>
    <v>8.06</v>
    <v>10.82</v>
    <v>10.62</v>
    <v>10.15</v>
    <v>9.2100000000000009</v>
    <v>11.23</v>
    <v>18.829999999999998</v>
    <v>18.84</v>
    <v>15.82</v>
    <v>13.72</v>
    <v>11.46</v>
    <v>15.06</v>
    <v>18.54</v>
    <v>16.579999999999998</v>
    <v>15.86</v>
    <v>16.34</v>
    <v>14.82</v>
    <v>15.08</v>
    <v>18.72</v>
    <v>16.66</v>
    <v>16.5</v>
    <v>18.48</v>
    <v>22</v>
    <v>25.43</v>
    <v>24.92</v>
  </a>
  <a r="1" c="108">
    <v>10.64</v>
    <v>10.78</v>
    <v>13.01</v>
    <v>15.1</v>
    <v>16.38</v>
    <v>14.99</v>
    <v>13.84</v>
    <v>12.11</v>
    <v>11.21</v>
    <v>10.63</v>
    <v>11.34</v>
    <v>12.26</v>
    <v>16.54</v>
    <v>16.559999999999999</v>
    <v>18.7</v>
    <v>16.899999999999999</v>
    <v>16.059999999999999</v>
    <v>17.22</v>
    <v>24.62</v>
    <v>24.91</v>
    <v>25.59</v>
    <v>25</v>
    <v>27.65</v>
    <v>28.48</v>
    <v>26.01</v>
    <v>25.86</v>
    <v>30.53</v>
    <v>31</v>
    <v>34.229999999999997</v>
    <v>30.7</v>
    <v>31.67</v>
    <v>35.39</v>
    <v>37.4</v>
    <v>36.19</v>
    <v>38.43</v>
    <v>39.6</v>
    <v>40.909999999999997</v>
    <v>41.68</v>
    <v>42.48</v>
    <v>41.17</v>
    <v>34.04</v>
    <v>35.119999999999997</v>
    <v>34.14</v>
    <v>36.4</v>
    <v>39.6</v>
    <v>40.119999999999997</v>
    <v>39.729999999999997</v>
    <v>39.75</v>
    <v>36.89</v>
    <v>33.21</v>
    <v>27.26</v>
    <v>33.53</v>
    <v>36.049999999999997</v>
    <v>32.56</v>
    <v>33.81</v>
    <v>34.409999999999997</v>
    <v>30.74</v>
    <v>31.62</v>
    <v>32.75</v>
    <v>37.549999999999997</v>
    <v>41.41</v>
    <v>36.51</v>
    <v>37.729999999999997</v>
    <v>35.82</v>
    <v>32.15</v>
    <v>40.299999999999997</v>
    <v>41.24</v>
    <v>45.67</v>
    <v>40.83</v>
    <v>39.89</v>
    <v>36.020000000000003</v>
    <v>43.08</v>
    <v>39.93</v>
    <v>37.840000000000003</v>
    <v>38.36</v>
    <v>35.9</v>
    <v>46.04</v>
    <v>38.17</v>
    <v>37.75</v>
    <v>41.28</v>
    <v>38.270000000000003</v>
    <v>44.4</v>
    <v>42.45</v>
    <v>31.82</v>
    <v>34.22</v>
    <v>32.79</v>
    <v>34.29</v>
    <v>34.17</v>
    <v>33.79</v>
    <v>37.39</v>
    <v>37.99</v>
    <v>37.549999999999997</v>
    <v>38.520000000000003</v>
    <v>42.38</v>
    <v>47.84</v>
    <v>51.7</v>
    <v>53.04</v>
    <v>55.32</v>
    <v>67.69</v>
    <v>72.67</v>
    <v>81</v>
    <v>77.86</v>
    <v>75.17</v>
    <v>85.01</v>
    <v>91.1</v>
    <v>90.4</v>
    <v>101.61</v>
    <v>90.22</v>
  </a>
  <a r="1" c="108">
    <v>90.65</v>
    <v>83.95</v>
    <v>94.01</v>
    <v>95.9</v>
    <v>101.67</v>
    <v>89.85</v>
    <v>95.84</v>
    <v>101.08</v>
    <v>99.77</v>
    <v>88.39</v>
    <v>114.21</v>
    <v>110.94</v>
    <v>112.27</v>
    <v>131.5</v>
    <v>129.68</v>
    <v>127.85</v>
    <v>120.79</v>
    <v>127.29</v>
    <v>144.88</v>
    <v>138.51</v>
    <v>148.51</v>
    <v>156.54</v>
    <v>163.22999999999999</v>
    <v>169.47</v>
    <v>168.7</v>
    <v>156.44</v>
    <v>147.94</v>
    <v>140.21</v>
    <v>138.63</v>
    <v>139.88</v>
    <v>145.66999999999999</v>
    <v>141.96</v>
    <v>147.66</v>
    <v>127.24</v>
    <v>129.75</v>
    <v>104.37</v>
    <v>126.6</v>
    <v>131.63</v>
    <v>128.1</v>
    <v>146.77000000000001</v>
    <v>138.22999999999999</v>
    <v>145.16</v>
    <v>145.51</v>
    <v>128.97999999999999</v>
    <v>147.1</v>
    <v>150.88999999999999</v>
    <v>163.87</v>
    <v>166.58</v>
    <v>165.41</v>
    <v>141.30000000000001</v>
    <v>102.48</v>
    <v>114.94</v>
    <v>140.07</v>
    <v>150.04</v>
    <v>153.63</v>
    <v>156.80000000000001</v>
    <v>154.11000000000001</v>
    <v>160.83000000000001</v>
    <v>185.24</v>
    <v>194.33</v>
    <v>197.87</v>
    <v>221.24</v>
    <v>232.45</v>
    <v>258.39999999999998</v>
    <v>259.83999999999997</v>
    <v>248.88</v>
    <v>257.56</v>
    <v>272.91000000000003</v>
    <v>264.12</v>
    <v>302.13</v>
    <v>289.60000000000002</v>
    <v>301.66000000000003</v>
    <v>304.31</v>
    <v>299.79000000000002</v>
    <v>300.36</v>
    <v>265.49</v>
    <v>276.27</v>
    <v>237.68</v>
    <v>269.92</v>
    <v>268.01</v>
    <v>251.95</v>
    <v>309.12</v>
    <v>331.95</v>
    <v>311.37</v>
    <v>350.12</v>
    <v>342.87</v>
    <v>306.5</v>
    <v>305.12</v>
    <v>298.47000000000003</v>
    <v>332.16</v>
    <v>348.45</v>
    <v>337.58</v>
    <v>329.68</v>
    <v>314.57</v>
    <v>353.51</v>
    <v>379.83</v>
    <v>386.83</v>
    <v>407.36</v>
    <v>438.44</v>
    <v>411.79</v>
    <v>436.61</v>
    <v>427.19</v>
    <v>430.07</v>
    <v>449.44</v>
    <v>469.81</v>
    <v>510.3</v>
    <v>573.97</v>
    <v>532.42999999999995</v>
  </a>
  <a r="1" c="108">
    <v>152.72999999999999</v>
    <v>142.28</v>
    <v>149.93</v>
    <v>158.30000000000001</v>
    <v>157.94999999999999</v>
    <v>152.15</v>
    <v>172.03</v>
    <v>170.06</v>
    <v>166.81</v>
    <v>141.16</v>
    <v>144.07</v>
    <v>146.21</v>
    <v>156.68</v>
    <v>176.53</v>
    <v>164.07</v>
    <v>163.32</v>
    <v>155.24</v>
    <v>172.23</v>
    <v>174.51</v>
    <v>177.77</v>
    <v>186.45</v>
    <v>175.22</v>
    <v>175.66</v>
    <v>173.9</v>
    <v>186.05</v>
    <v>183.77</v>
    <v>170.48</v>
    <v>174.48</v>
    <v>179.62</v>
    <v>184.59</v>
    <v>196.55</v>
    <v>199.81</v>
    <v>207.29</v>
    <v>192.79</v>
    <v>208.25</v>
    <v>194.67</v>
    <v>187.11</v>
    <v>190.08</v>
    <v>189.98</v>
    <v>179.32</v>
    <v>166.7</v>
    <v>184.28</v>
    <v>186.58</v>
    <v>208.62</v>
    <v>193.51</v>
    <v>213.25</v>
    <v>234.72</v>
    <v>241.07</v>
    <v>216.05</v>
    <v>199.73</v>
    <v>202.73</v>
    <v>239.22</v>
    <v>229.7</v>
    <v>235.86</v>
    <v>244.67</v>
    <v>253.32</v>
    <v>254.16</v>
    <v>216.94</v>
    <v>222.04</v>
    <v>229.92</v>
    <v>241.43</v>
    <v>224.92</v>
    <v>248.81</v>
    <v>239.64</v>
    <v>237.94</v>
    <v>243.75</v>
    <v>241.54</v>
    <v>225.53</v>
    <v>212.65</v>
    <v>206.97</v>
    <v>198.88</v>
    <v>224.97</v>
    <v>227.14</v>
    <v>226.48</v>
    <v>241.82</v>
    <v>233.19</v>
    <v>256.74</v>
    <v>243.3</v>
    <v>247.47</v>
    <v>240.3</v>
    <v>225.4</v>
    <v>270.35000000000002</v>
    <v>286.39999999999998</v>
    <v>262.64</v>
    <v>252.4</v>
    <v>231.66</v>
    <v>241.75</v>
    <v>239.74</v>
    <v>220.65</v>
    <v>222.02</v>
    <v>234.15</v>
    <v>256.33999999999997</v>
    <v>268.76</v>
    <v>255.7</v>
    <v>269.64</v>
    <v>288.02</v>
    <v>314.26</v>
    <v>273.83</v>
    <v>284.32</v>
    <v>273.94</v>
    <v>305.85000000000002</v>
    <v>312.45</v>
    <v>332.47</v>
    <v>333.83</v>
    <v>322.20999999999998</v>
    <v>320.16000000000003</v>
    <v>282.87</v>
    <v>260.64</v>
  </a>
  <a r="1" c="108">
    <v>28.98</v>
    <v>29.76</v>
    <v>31.57</v>
    <v>34.484999999999999</v>
    <v>34.729999999999997</v>
    <v>36.08</v>
    <v>36.14</v>
    <v>37.090000000000003</v>
    <v>35.935000000000002</v>
    <v>34.435000000000002</v>
    <v>35.69</v>
    <v>34.799999999999997</v>
    <v>34.994999999999997</v>
    <v>36.174999999999997</v>
    <v>36.21</v>
    <v>37.44</v>
    <v>37.69</v>
    <v>38.840000000000003</v>
    <v>39.875</v>
    <v>41.274999999999999</v>
    <v>40.695</v>
    <v>41.945</v>
    <v>43.82</v>
    <v>43.89</v>
    <v>44.1</v>
    <v>44.44</v>
    <v>43.76</v>
    <v>45.57</v>
    <v>45.06</v>
    <v>43.02</v>
    <v>46.54</v>
    <v>46.24</v>
    <v>47.07</v>
    <v>43.07</v>
    <v>45.74</v>
    <v>45.56</v>
    <v>47.7</v>
    <v>49.14</v>
    <v>50</v>
    <v>50.38</v>
    <v>51.3</v>
    <v>54.81</v>
    <v>52.64</v>
    <v>50.18</v>
    <v>52.32</v>
    <v>53.16</v>
    <v>54.84</v>
    <v>52.9</v>
    <v>51.57</v>
    <v>42.85</v>
    <v>34.24</v>
    <v>37.24</v>
    <v>36.47</v>
    <v>36.03</v>
    <v>35.57</v>
    <v>36.32</v>
    <v>36.35</v>
    <v>33.950000000000003</v>
    <v>43.93</v>
    <v>44.47</v>
    <v>45.18</v>
    <v>47.89</v>
    <v>51.18</v>
    <v>53.73</v>
    <v>56.68</v>
    <v>53.66</v>
    <v>55</v>
    <v>56.68</v>
    <v>52.13</v>
    <v>53.67</v>
    <v>54.14</v>
    <v>58.39</v>
    <v>62.82</v>
    <v>61.09</v>
    <v>64.39</v>
    <v>57.28</v>
    <v>60.57</v>
    <v>55.33</v>
    <v>57.3</v>
    <v>59.42</v>
    <v>56.2</v>
    <v>65.11</v>
    <v>71.930000000000007</v>
    <v>71.94</v>
    <v>73.5</v>
    <v>68.150000000000006</v>
    <v>64.52</v>
    <v>69.849999999999994</v>
    <v>64.209999999999994</v>
    <v>69.8</v>
    <v>72.34</v>
    <v>74.569999999999993</v>
    <v>76.75</v>
    <v>78.11</v>
    <v>82.71</v>
    <v>82.5</v>
    <v>84.34</v>
    <v>80.739999999999995</v>
    <v>85.86</v>
    <v>83.65</v>
    <v>89.87</v>
    <v>89.31</v>
    <v>95.38</v>
    <v>110.36</v>
    <v>111.8</v>
    <v>104.79</v>
    <v>114</v>
    <v>103.44</v>
  </a>
  <a r="1" c="108">
    <v>90.48</v>
    <v>85.27</v>
    <v>96.18</v>
    <v>95.63</v>
    <v>99.18</v>
    <v>101.13</v>
    <v>102.16</v>
    <v>102.32</v>
    <v>109.8</v>
    <v>103.81</v>
    <v>98.03</v>
    <v>97.31</v>
    <v>96.52</v>
    <v>100.39</v>
    <v>95.71</v>
    <v>95.89</v>
    <v>94.79</v>
    <v>86.34</v>
    <v>88.98</v>
    <v>89.75</v>
    <v>81.64</v>
    <v>80.87</v>
    <v>78.099999999999994</v>
    <v>82.07</v>
    <v>84.02</v>
    <v>76.25</v>
    <v>75.33</v>
    <v>71.239999999999995</v>
    <v>61.65</v>
    <v>68.040000000000006</v>
    <v>67</v>
    <v>66.739999999999995</v>
    <v>61.5</v>
    <v>64</v>
    <v>65.77</v>
    <v>56.16</v>
    <v>66.61</v>
    <v>61.66</v>
    <v>59.65</v>
    <v>64.19</v>
    <v>54.98</v>
    <v>56</v>
    <v>53.99</v>
    <v>51.36</v>
    <v>57.5</v>
    <v>52.72</v>
    <v>50.48</v>
    <v>53.9</v>
    <v>55.58</v>
    <v>49.61</v>
    <v>39.01</v>
    <v>41.01</v>
    <v>37.96</v>
    <v>34.36</v>
    <v>37.520000000000003</v>
    <v>37.64</v>
    <v>33.56</v>
    <v>35.26</v>
    <v>46</v>
    <v>45.19</v>
    <v>50.16</v>
    <v>44.45</v>
    <v>51.15</v>
    <v>54.95</v>
    <v>58.32</v>
    <v>53.69</v>
    <v>48.89</v>
    <v>47.53</v>
    <v>46.38</v>
    <v>44.09</v>
    <v>44.44</v>
    <v>46.35</v>
    <v>47.66</v>
    <v>52.18</v>
    <v>53.38</v>
    <v>54.14</v>
    <v>55.84</v>
    <v>54.51</v>
    <v>59.75</v>
    <v>51.67</v>
    <v>47.99</v>
    <v>50.43</v>
    <v>55.11</v>
    <v>51.52</v>
    <v>52.58</v>
    <v>53.19</v>
    <v>51.68</v>
    <v>59.48</v>
    <v>61.85</v>
    <v>65.84</v>
    <v>69.77</v>
    <v>63.49</v>
    <v>63.59</v>
    <v>57.77</v>
    <v>61.54</v>
    <v>61.21</v>
    <v>61.79</v>
    <v>62.42</v>
    <v>67.25</v>
    <v>57.26</v>
    <v>54.81</v>
    <v>50.83</v>
    <v>52.85</v>
    <v>53.97</v>
    <v>57.52</v>
    <v>54.47</v>
    <v>62.06</v>
    <v>57.32</v>
  </a>
  <a r="1" c="108">
    <v>19.91</v>
    <v>20.85</v>
    <v>19.27</v>
    <v>17.36</v>
    <v>19.079999999999998</v>
    <v>18.47</v>
    <v>20.350000000000001</v>
    <v>21.19</v>
    <v>21.82</v>
    <v>21.34</v>
    <v>21.15</v>
    <v>23.67</v>
    <v>23.98</v>
    <v>25.51</v>
    <v>28.92</v>
    <v>29.02</v>
    <v>29.92</v>
    <v>29.19</v>
    <v>30.5</v>
    <v>31.35</v>
    <v>28.55</v>
    <v>28.28</v>
    <v>28.85</v>
    <v>26.25</v>
    <v>25.43</v>
    <v>27.09</v>
    <v>28.73</v>
    <v>26.6</v>
    <v>28.28</v>
    <v>27.66</v>
    <v>28.17</v>
    <v>29.56</v>
    <v>27.08</v>
    <v>24.73</v>
    <v>24.97</v>
    <v>24.79</v>
    <v>26.65</v>
    <v>28.4</v>
    <v>26.59</v>
    <v>30.21</v>
    <v>24.59</v>
    <v>31.6</v>
    <v>30.88</v>
    <v>28.81</v>
    <v>35.770000000000003</v>
    <v>36.82</v>
    <v>38.840000000000003</v>
    <v>41.33</v>
    <v>38.89</v>
    <v>32.049999999999997</v>
    <v>24.58</v>
    <v>28.44</v>
    <v>29.92</v>
    <v>32.08</v>
    <v>34.86</v>
    <v>34.15</v>
    <v>34.26</v>
    <v>33.14</v>
    <v>38.22</v>
    <v>42.53</v>
    <v>41.37</v>
    <v>43.17</v>
    <v>52.16</v>
    <v>52.42</v>
    <v>56.45</v>
    <v>58.12</v>
    <v>59.54</v>
    <v>61.78</v>
    <v>58.37</v>
    <v>59.96</v>
    <v>58.46</v>
    <v>70.349999999999994</v>
    <v>61.49</v>
    <v>57.81</v>
    <v>61.73</v>
    <v>57.73</v>
    <v>61.52</v>
    <v>51.21</v>
    <v>59.34</v>
    <v>60.3</v>
    <v>57.71</v>
    <v>64.25</v>
    <v>72.19</v>
    <v>68.2</v>
    <v>78.63</v>
    <v>83.03</v>
    <v>88.16</v>
    <v>78.150000000000006</v>
    <v>89.52</v>
    <v>107.93</v>
    <v>110.67</v>
    <v>114.42</v>
    <v>126.89</v>
    <v>122.8</v>
    <v>115.32</v>
    <v>127.4</v>
    <v>125.29</v>
    <v>144.09</v>
    <v>133.94999999999999</v>
    <v>117.36</v>
    <v>118.9</v>
    <v>108.79</v>
    <v>112.67</v>
    <v>109.28</v>
    <v>119.83</v>
    <v>123.09</v>
    <v>135.83000000000001</v>
    <v>143.9</v>
  </a>
  <a r="1" c="108">
    <v>133.77000000000001</v>
    <v>136.27000000000001</v>
    <v>131.37</v>
    <v>140.52000000000001</v>
    <v>141.87</v>
    <v>139.24</v>
    <v>146.88999999999999</v>
    <v>152.22</v>
    <v>155.16</v>
    <v>150.74</v>
    <v>175.35</v>
    <v>172.66</v>
    <v>181.08</v>
    <v>189.81</v>
    <v>187.2</v>
    <v>193.79</v>
    <v>203.25</v>
    <v>198.1</v>
    <v>196.33</v>
    <v>201.35</v>
    <v>205.58</v>
    <v>202.98</v>
    <v>207.16</v>
    <v>203.45</v>
    <v>222.48</v>
    <v>222.45</v>
    <v>220.9</v>
    <v>201.31</v>
    <v>201.71</v>
    <v>186.41</v>
    <v>199.76</v>
    <v>193.4</v>
    <v>204.72</v>
    <v>172.58</v>
    <v>184.89</v>
    <v>157.21</v>
    <v>171.17</v>
    <v>170.22</v>
    <v>169.28</v>
    <v>178.72</v>
    <v>160.82</v>
    <v>181.82</v>
    <v>185.94</v>
    <v>191.27</v>
    <v>182.73</v>
    <v>176.8</v>
    <v>181.74</v>
    <v>176.35</v>
    <v>175.44</v>
    <v>159.69</v>
    <v>132.31</v>
    <v>130.62</v>
    <v>146.83000000000001</v>
    <v>149.46</v>
    <v>146.74</v>
    <v>149.35</v>
    <v>138.43</v>
    <v>131.33000000000001</v>
    <v>149.35</v>
    <v>148.82</v>
    <v>146.68</v>
    <v>163.47</v>
    <v>181.56</v>
    <v>190.23</v>
    <v>189.91</v>
    <v>188.26</v>
    <v>196.03</v>
    <v>200.31</v>
    <v>196.03</v>
    <v>202.75</v>
    <v>188.97</v>
    <v>208.47</v>
    <v>212.1</v>
    <v>234.45</v>
    <v>241.18</v>
    <v>236.53</v>
    <v>224.91</v>
    <v>221.25</v>
    <v>226.67</v>
    <v>228.93</v>
    <v>212.17</v>
    <v>249.8</v>
    <v>252.39</v>
    <v>248.11</v>
    <v>233.06</v>
    <v>227.91</v>
    <v>228.21</v>
    <v>218.34</v>
    <v>204.18</v>
    <v>215.15</v>
    <v>223.58</v>
    <v>226.64</v>
    <v>220.97</v>
    <v>241.31</v>
    <v>246.97</v>
    <v>259.67</v>
    <v>264.99</v>
    <v>273.25</v>
    <v>282.49</v>
    <v>287.08999999999997</v>
    <v>299.77</v>
    <v>290.14</v>
    <v>298.70999999999998</v>
    <v>299.36</v>
    <v>302.2</v>
    <v>291.61</v>
    <v>284.01</v>
    <v>263.49</v>
  </a>
  <a r="1" c="108">
    <v>54.91</v>
    <v>62.04</v>
    <v>64.489999999999995</v>
    <v>51.76</v>
    <v>48.43</v>
    <v>49.9</v>
    <v>56.81</v>
    <v>53.81</v>
    <v>58.32</v>
    <v>54.41</v>
    <v>52.86</v>
    <v>54.26</v>
    <v>56.72</v>
    <v>48.51</v>
    <v>45.6</v>
    <v>49.79</v>
    <v>64.569999999999993</v>
    <v>69.180000000000007</v>
    <v>66.8</v>
    <v>64</v>
    <v>68.760000000000005</v>
    <v>67.83</v>
    <v>78.239999999999995</v>
    <v>76.680000000000007</v>
    <v>91.36</v>
    <v>72.3</v>
    <v>81.180000000000007</v>
    <v>83.25</v>
    <v>84.93</v>
    <v>97.94</v>
    <v>104.09</v>
    <v>138</v>
    <v>148.69999999999999</v>
    <v>126.77</v>
    <v>139.71</v>
    <v>116.22</v>
    <v>132.97999999999999</v>
    <v>134.63</v>
    <v>141.96</v>
    <v>129.63</v>
    <v>142.26</v>
    <v>143.13999999999999</v>
    <v>132.78</v>
    <v>130.28</v>
    <v>109.72</v>
    <v>117.64</v>
    <v>135.5</v>
    <v>135.69</v>
    <v>122.97</v>
    <v>122.55</v>
    <v>139.71</v>
    <v>163.97</v>
    <v>185.82</v>
    <v>177.98</v>
    <v>184.7</v>
    <v>184.97</v>
    <v>183.04</v>
    <v>186.47</v>
    <v>204.13</v>
    <v>212.68</v>
    <v>213.61</v>
    <v>216.76</v>
    <v>233.76</v>
    <v>255.1</v>
    <v>251.36</v>
    <v>253.06</v>
    <v>273.01</v>
    <v>268.77</v>
    <v>271.31</v>
    <v>295.72000000000003</v>
    <v>285.18</v>
    <v>318.08</v>
    <v>290.48</v>
    <v>306.87</v>
    <v>333.59</v>
    <v>313.45</v>
    <v>290.22000000000003</v>
    <v>279.61</v>
    <v>327.72</v>
    <v>337.37</v>
    <v>329.84</v>
    <v>358.86</v>
    <v>336.77</v>
    <v>330.22</v>
    <v>311.83</v>
    <v>275.33</v>
    <v>267.49</v>
    <v>297.89</v>
    <v>273.89999999999998</v>
    <v>301.24</v>
    <v>304.49</v>
    <v>310.12</v>
    <v>327.89</v>
    <v>332.95</v>
    <v>365.56</v>
    <v>361.31</v>
    <v>356.44</v>
    <v>393.91</v>
    <v>410.83</v>
    <v>342.1</v>
    <v>314.58</v>
    <v>297.3</v>
    <v>341.27</v>
    <v>349.79</v>
    <v>344.56</v>
    <v>321.22000000000003</v>
    <v>297.89999999999998</v>
    <v>291.05</v>
  </a>
  <a r="1" c="108">
    <v>314.26</v>
    <v>311.95999999999998</v>
    <v>340.57</v>
    <v>356.33</v>
    <v>363.85</v>
    <v>342.53</v>
    <v>366.25</v>
    <v>372.81</v>
    <v>362.46</v>
    <v>341.24</v>
    <v>370.79</v>
    <v>380.54</v>
    <v>373.98</v>
    <v>387.46</v>
    <v>383.51</v>
    <v>384.57</v>
    <v>409.24</v>
    <v>422.41</v>
    <v>426.53</v>
    <v>419.01</v>
    <v>447.09</v>
    <v>470.83</v>
    <v>501.19</v>
    <v>513.71</v>
    <v>561.79999999999995</v>
    <v>549.42999999999995</v>
    <v>541.72</v>
    <v>521.5</v>
    <v>534.23</v>
    <v>499.04</v>
    <v>502.76</v>
    <v>479.06</v>
    <v>471.33</v>
    <v>411.42</v>
    <v>428.01</v>
    <v>392.82</v>
    <v>415.08</v>
    <v>443.22</v>
    <v>427.37</v>
    <v>485.24</v>
    <v>415.56</v>
    <v>469.3</v>
    <v>467.68</v>
    <v>422.56</v>
    <v>445.64</v>
    <v>461.7</v>
    <v>494.91</v>
    <v>502.7</v>
    <v>527.35</v>
    <v>463.01</v>
    <v>439.97</v>
    <v>502.04</v>
    <v>528.64</v>
    <v>544.09</v>
    <v>575.01</v>
    <v>594.19000000000005</v>
    <v>563.54999999999995</v>
    <v>599.21</v>
    <v>698.35</v>
    <v>721.54</v>
    <v>701.26</v>
    <v>694.5</v>
    <v>753.96</v>
    <v>819.3</v>
    <v>877.04</v>
    <v>874.97</v>
    <v>867.17</v>
    <v>943.29</v>
    <v>838.66</v>
    <v>943.46</v>
    <v>904.61</v>
    <v>915.56</v>
    <v>822.94</v>
    <v>743.89</v>
    <v>764.17</v>
    <v>624.67999999999995</v>
    <v>669.08</v>
    <v>609.04</v>
    <v>669.18</v>
    <v>666.39</v>
    <v>550.28</v>
    <v>645.91</v>
    <v>716</v>
    <v>708.63</v>
    <v>759.21</v>
    <v>689.43</v>
    <v>669.12</v>
    <v>671.2</v>
    <v>657.55</v>
    <v>691.14</v>
    <v>738.85</v>
    <v>700.54</v>
    <v>646.49</v>
    <v>612.28</v>
    <v>751.23</v>
    <v>811.8</v>
    <v>774.31</v>
    <v>811.34</v>
    <v>833.7</v>
    <v>754.64</v>
    <v>772.03</v>
    <v>787.32</v>
    <v>876.5</v>
    <v>901.81</v>
    <v>949.51</v>
    <v>981.03</v>
    <v>1022.8</v>
    <v>1025.1099999999999</v>
  </a>
  <a r="1" c="108">
    <v>55.23</v>
    <v>56.35</v>
    <v>60.07</v>
    <v>58.21</v>
    <v>60.14</v>
    <v>65.3</v>
    <v>64.91</v>
    <v>59.88</v>
    <v>59.88</v>
    <v>59.72</v>
    <v>56.01</v>
    <v>58.65</v>
    <v>59.05</v>
    <v>60.27</v>
    <v>60.63</v>
    <v>60.52</v>
    <v>62.76</v>
    <v>61.38</v>
    <v>62.97</v>
    <v>65.22</v>
    <v>62.78</v>
    <v>67.39</v>
    <v>69.489999999999995</v>
    <v>66.430000000000007</v>
    <v>64.3</v>
    <v>59.92</v>
    <v>62.7</v>
    <v>64.28</v>
    <v>63.15</v>
    <v>64.650000000000006</v>
    <v>66.37</v>
    <v>67.58</v>
    <v>66.760000000000005</v>
    <v>68.400000000000006</v>
    <v>72.48</v>
    <v>69.260000000000005</v>
    <v>73.03</v>
    <v>76.28</v>
    <v>79.08</v>
    <v>78.430000000000007</v>
    <v>80.55</v>
    <v>83.37</v>
    <v>85.46</v>
    <v>95.77</v>
    <v>95.1</v>
    <v>94.4</v>
    <v>88.65</v>
    <v>92.23</v>
    <v>99.89</v>
    <v>92.33</v>
    <v>88.13</v>
    <v>90.55</v>
    <v>91.73</v>
    <v>87.65</v>
    <v>95.26</v>
    <v>94.08</v>
    <v>96.9</v>
    <v>100.55</v>
    <v>94.95</v>
    <v>92.03</v>
    <v>88.9</v>
    <v>80.64</v>
    <v>93.59</v>
    <v>97.17</v>
    <v>93.91</v>
    <v>88.95</v>
    <v>94.14</v>
    <v>94.48</v>
    <v>88.2</v>
    <v>90.06</v>
    <v>86.93</v>
    <v>97.07</v>
    <v>97.04</v>
    <v>90.88</v>
    <v>99.81</v>
    <v>100.05</v>
    <v>105.07</v>
    <v>100.64</v>
    <v>103.81</v>
    <v>103.14</v>
    <v>89.43</v>
    <v>91.33</v>
    <v>99.14</v>
    <v>93.76</v>
    <v>93.99</v>
    <v>88.66</v>
    <v>94.79</v>
    <v>96.17</v>
    <v>87.35</v>
    <v>88.24</v>
    <v>89.86</v>
    <v>84.12</v>
    <v>80.55</v>
    <v>81.39</v>
    <v>83.62</v>
    <v>84.17</v>
    <v>80.760000000000005</v>
    <v>78.489999999999995</v>
    <v>82.12</v>
    <v>82.64</v>
    <v>81.03</v>
    <v>78.459999999999994</v>
    <v>86.06</v>
    <v>93.03</v>
    <v>96.18</v>
    <v>95.53</v>
    <v>101.05</v>
    <v>94.04</v>
  </a>
  <a r="1" c="108">
    <v>171.49</v>
    <v>171.64</v>
    <v>190.2</v>
    <v>176.79</v>
    <v>179.88</v>
    <v>180.39</v>
    <v>185.65</v>
    <v>175.01</v>
    <v>177.84</v>
    <v>171.18</v>
    <v>164.49</v>
    <v>177.15</v>
    <v>173.31</v>
    <v>183.78</v>
    <v>183.6</v>
    <v>189.84</v>
    <v>191.24</v>
    <v>192.17</v>
    <v>192.35</v>
    <v>187.73</v>
    <v>178.42</v>
    <v>181.33</v>
    <v>181.33</v>
    <v>178.41</v>
    <v>170.4</v>
    <v>156.02000000000001</v>
    <v>164.46</v>
    <v>163</v>
    <v>165.54</v>
    <v>171.89</v>
    <v>176.85</v>
    <v>183.29</v>
    <v>181.15</v>
    <v>175.38</v>
    <v>190.57</v>
    <v>174.05</v>
    <v>192.92</v>
    <v>194.63</v>
    <v>200.73</v>
    <v>200.93</v>
    <v>203.01</v>
    <v>203.18</v>
    <v>208.79</v>
    <v>212.56</v>
    <v>215.33</v>
    <v>217.66</v>
    <v>214.41</v>
    <v>209.7</v>
    <v>216.69</v>
    <v>200.59</v>
    <v>147.16999999999999</v>
    <v>162.94999999999999</v>
    <v>156.01</v>
    <v>154.63999999999999</v>
    <v>153.12</v>
    <v>158.06</v>
    <v>149.34</v>
    <v>139.13</v>
    <v>166.59</v>
    <v>160.43</v>
    <v>163.66999999999999</v>
    <v>175.75</v>
    <v>184.51</v>
    <v>192</v>
    <v>206.94</v>
    <v>208.69</v>
    <v>227.83</v>
    <v>229.58</v>
    <v>221.64</v>
    <v>236.68</v>
    <v>238.87</v>
    <v>252.59</v>
    <v>244.23</v>
    <v>238.59</v>
    <v>248.37</v>
    <v>227.48</v>
    <v>207.96</v>
    <v>194.25</v>
    <v>213.94</v>
    <v>200.91</v>
    <v>184.19</v>
    <v>175.12</v>
    <v>174.9</v>
    <v>161.52000000000001</v>
    <v>177.44</v>
    <v>172.52</v>
    <v>168.06</v>
    <v>180.37</v>
    <v>173.98</v>
    <v>189.27</v>
    <v>188.65</v>
    <v>183.82</v>
    <v>171.74</v>
    <v>165.74</v>
    <v>172.94</v>
    <v>187.22</v>
    <v>179.01</v>
    <v>177.03</v>
    <v>185.56</v>
    <v>189.57</v>
    <v>192.68</v>
    <v>206.89</v>
    <v>204.92</v>
    <v>225.73</v>
    <v>225.25</v>
    <v>221.61</v>
    <v>235.35</v>
    <v>219.97</v>
  </a>
  <a r="1" c="108">
    <v>33.06</v>
    <v>33.47</v>
    <v>35.97</v>
    <v>32.590000000000003</v>
    <v>32.81</v>
    <v>34.909999999999997</v>
    <v>34.92</v>
    <v>32.729999999999997</v>
    <v>33.08</v>
    <v>34.29</v>
    <v>31.29</v>
    <v>30.97</v>
    <v>30.32</v>
    <v>32.43</v>
    <v>31.82</v>
    <v>29.94</v>
    <v>29.24</v>
    <v>29.16</v>
    <v>31.91</v>
    <v>32.58</v>
    <v>30.83</v>
    <v>32.950000000000003</v>
    <v>34.14</v>
    <v>30.62</v>
    <v>32.9</v>
    <v>32.33</v>
    <v>34.01</v>
    <v>34.4</v>
    <v>34.42</v>
    <v>35.909999999999997</v>
    <v>35.43</v>
    <v>37.380000000000003</v>
    <v>37.17</v>
    <v>37.28</v>
    <v>37.83</v>
    <v>37.549999999999997</v>
    <v>39.200000000000003</v>
    <v>40.75</v>
    <v>41.61</v>
    <v>42.03</v>
    <v>41.24</v>
    <v>42.81</v>
    <v>43.97</v>
    <v>46</v>
    <v>48.23</v>
    <v>48.32</v>
    <v>47.69</v>
    <v>48.6</v>
    <v>50.79</v>
    <v>44.53</v>
    <v>40.07</v>
    <v>41.27</v>
    <v>42.26</v>
    <v>38.78</v>
    <v>29</v>
    <v>28.59</v>
    <v>28.71</v>
    <v>29.72</v>
    <v>26.56</v>
    <v>30.61</v>
    <v>30.76</v>
    <v>33.14</v>
    <v>34.69</v>
    <v>37.92</v>
    <v>37.909999999999997</v>
    <v>37.21</v>
    <v>38.32</v>
    <v>38.869999999999997</v>
    <v>35.619999999999997</v>
    <v>38.53</v>
    <v>37.659999999999997</v>
    <v>41.59</v>
    <v>41.96</v>
    <v>41.85</v>
    <v>45.86</v>
    <v>43.31</v>
    <v>42.96</v>
    <v>38.39</v>
    <v>41.1</v>
    <v>39.549999999999997</v>
    <v>37</v>
    <v>37.71</v>
    <v>41.24</v>
    <v>41.94</v>
    <v>40.950000000000003</v>
    <v>39.54</v>
    <v>40.06</v>
    <v>39.799999999999997</v>
    <v>37.39</v>
    <v>38.880000000000003</v>
    <v>39.39</v>
    <v>36.07</v>
    <v>34.18</v>
    <v>35.6</v>
    <v>36.94</v>
    <v>36.659999999999997</v>
    <v>36.68</v>
    <v>36.61</v>
    <v>38.619999999999997</v>
    <v>38.340000000000003</v>
    <v>40.26</v>
    <v>38.270000000000003</v>
    <v>41.91</v>
    <v>43.92</v>
    <v>44.35</v>
    <v>41.83</v>
    <v>42.55</v>
    <v>39.78</v>
  </a>
  <a r="1" c="84">
    <v>62.91</v>
    <v>58.11</v>
    <v>58.98</v>
    <v>58.85</v>
    <v>58.08</v>
    <v>62.08</v>
    <v>63.63</v>
    <v>66.03</v>
    <v>64.67</v>
    <v>63.36</v>
    <v>63.66</v>
    <v>58.68</v>
    <v>65</v>
    <v>65.25</v>
    <v>67.489999999999995</v>
    <v>67.17</v>
    <v>65.959999999999994</v>
    <v>66.739999999999995</v>
    <v>66.7</v>
    <v>64.510000000000005</v>
    <v>69.489999999999995</v>
    <v>67.239999999999995</v>
    <v>65.040000000000006</v>
    <v>63.09</v>
    <v>62.04</v>
    <v>57.44</v>
    <v>38.43</v>
    <v>43.91</v>
    <v>42.79</v>
    <v>45.89</v>
    <v>41.03</v>
    <v>39.71</v>
    <v>38.020000000000003</v>
    <v>35.590000000000003</v>
    <v>45.58</v>
    <v>45.59</v>
    <v>47.18</v>
    <v>54.78</v>
    <v>56.71</v>
    <v>63.66</v>
    <v>64.599999999999994</v>
    <v>64.069999999999993</v>
    <v>65.41</v>
    <v>68.62</v>
    <v>67.33</v>
    <v>70.41</v>
    <v>69.34</v>
    <v>75.349999999999994</v>
    <v>71.75</v>
    <v>65.89</v>
    <v>71.34</v>
    <v>68.83</v>
    <v>68.209999999999994</v>
    <v>59.31</v>
    <v>64.430000000000007</v>
    <v>60.84</v>
    <v>53.85</v>
    <v>60.51</v>
    <v>66.430000000000007</v>
    <v>62.5</v>
    <v>66.63</v>
    <v>62.9</v>
    <v>61.18</v>
    <v>61.43</v>
    <v>56.27</v>
    <v>61.77</v>
    <v>65.53</v>
    <v>62.2</v>
    <v>59.44</v>
    <v>60.26</v>
    <v>62.78</v>
    <v>67</v>
    <v>62.67</v>
    <v>61.95</v>
    <v>60.56</v>
    <v>59.22</v>
    <v>61.4</v>
    <v>62.2</v>
    <v>67.34</v>
    <v>72.69</v>
    <v>72.23</v>
    <v>71.44</v>
    <v>75.59</v>
    <v>73.930000000000007</v>
  </a>
  <a r="1" c="108">
    <v>72.330799999999996</v>
    <v>71.573499999999996</v>
    <v>77.138099999999994</v>
    <v>75.861800000000002</v>
    <v>77.155100000000004</v>
    <v>84.336299999999994</v>
    <v>82.974900000000005</v>
    <v>79.043999999999997</v>
    <v>79.699100000000001</v>
    <v>81.690100000000001</v>
    <v>79.205600000000004</v>
    <v>83.8172</v>
    <v>83.927800000000005</v>
    <v>86.259200000000007</v>
    <v>86.880300000000005</v>
    <v>88.990399999999994</v>
    <v>93.185100000000006</v>
    <v>90.011399999999995</v>
    <v>91.091999999999999</v>
    <v>95.567499999999995</v>
    <v>91.347300000000004</v>
    <v>93.984899999999996</v>
    <v>98.332700000000003</v>
    <v>93.134</v>
    <v>89.883799999999994</v>
    <v>85.748699999999999</v>
    <v>88.828699999999998</v>
    <v>89.679599999999994</v>
    <v>87.152600000000007</v>
    <v>88.173599999999993</v>
    <v>92.351299999999995</v>
    <v>94.563500000000005</v>
    <v>92.853300000000004</v>
    <v>95.635499999999993</v>
    <v>101.88079999999999</v>
    <v>93.848799999999997</v>
    <v>100.1876</v>
    <v>105.131</v>
    <v>106.13500000000001</v>
    <v>106.96040000000001</v>
    <v>106.7561</v>
    <v>108.80670000000001</v>
    <v>108.1515</v>
    <v>110.3212</v>
    <v>113.129</v>
    <v>108.3302</v>
    <v>106.3052</v>
    <v>110.4999</v>
    <v>112.8312</v>
    <v>95.014399999999995</v>
    <v>80.805199999999999</v>
    <v>88.267200000000003</v>
    <v>91.525899999999993</v>
    <v>91.466399999999993</v>
    <v>98.383799999999994</v>
    <v>100.9704</v>
    <v>97.881799999999998</v>
    <v>105.0119</v>
    <v>107.0454</v>
    <v>103.3017</v>
    <v>101.0129</v>
    <v>100.1621</v>
    <v>113.2822</v>
    <v>119.136</v>
    <v>117.4088</v>
    <v>110.2702</v>
    <v>117.32</v>
    <v>120.34</v>
    <v>111.71</v>
    <v>113.35</v>
    <v>108.34</v>
    <v>119.54</v>
    <v>120.43</v>
    <v>121.59</v>
    <v>132.21</v>
    <v>131.04</v>
    <v>132.71</v>
    <v>126.75</v>
    <v>130.30000000000001</v>
    <v>130.34</v>
    <v>115.05</v>
    <v>112.11</v>
    <v>116.01</v>
    <v>117.53</v>
    <v>116.37</v>
    <v>109.71</v>
    <v>109.54</v>
    <v>112.41</v>
    <v>107.6</v>
    <v>110.02</v>
    <v>114.3</v>
    <v>103.38</v>
    <v>99.28</v>
    <v>96.38</v>
    <v>104.11</v>
    <v>110.26</v>
    <v>105.42</v>
    <v>108.35</v>
    <v>112.14</v>
    <v>110.32</v>
    <v>116.53</v>
    <v>111.01</v>
    <v>120.53</v>
    <v>125.02</v>
    <v>128.41</v>
    <v>124.22</v>
    <v>125.78</v>
    <v>120.75</v>
  </a>
  <a r="1" c="108">
    <v>74.900000000000006</v>
    <v>68.38</v>
    <v>74.67</v>
    <v>72.930000000000007</v>
    <v>76.510000000000005</v>
    <v>64.31</v>
    <v>70.239999999999995</v>
    <v>68.209999999999994</v>
    <v>69.31</v>
    <v>64.37</v>
    <v>65.900000000000006</v>
    <v>64.31</v>
    <v>64.36</v>
    <v>73.63</v>
    <v>75.52</v>
    <v>77</v>
    <v>83.88</v>
    <v>84.09</v>
    <v>85.93</v>
    <v>81.33</v>
    <v>87.93</v>
    <v>91.15</v>
    <v>101.44</v>
    <v>107.43</v>
    <v>117.48</v>
    <v>113.12</v>
    <v>114.52</v>
    <v>114.35</v>
    <v>123.18</v>
    <v>124.33</v>
    <v>130.21</v>
    <v>142.93</v>
    <v>137.69999999999999</v>
    <v>119.47</v>
    <v>130.25</v>
    <v>116.01</v>
    <v>141.47999999999999</v>
    <v>161.78</v>
    <v>169.13</v>
    <v>179.36</v>
    <v>172.59</v>
    <v>173.1</v>
    <v>193.79</v>
    <v>191.33</v>
    <v>182.32</v>
    <v>175.96</v>
    <v>211.85</v>
    <v>212.16</v>
    <v>228.14</v>
    <v>223.2</v>
    <v>185.66</v>
    <v>220.89</v>
    <v>230.64</v>
    <v>252.01</v>
    <v>290.08</v>
    <v>327.10000000000002</v>
    <v>323.27999999999997</v>
    <v>308.95</v>
    <v>322.33</v>
    <v>358.35</v>
    <v>344.43</v>
    <v>373.61</v>
    <v>396.69</v>
    <v>457.75</v>
    <v>477.6</v>
    <v>510.96</v>
    <v>559.79999999999995</v>
    <v>632.80999999999995</v>
    <v>570.48</v>
    <v>673.24</v>
    <v>608.54999999999995</v>
    <v>668.45</v>
    <v>476.14</v>
    <v>207.75</v>
    <v>296.61</v>
    <v>264.99</v>
    <v>338.52</v>
    <v>294.77999999999997</v>
    <v>349.25</v>
    <v>426.5</v>
    <v>362.19</v>
    <v>350</v>
    <v>368.58</v>
    <v>327.74</v>
    <v>332.65</v>
    <v>307.64999999999998</v>
    <v>299</v>
    <v>282.44</v>
    <v>256.62</v>
    <v>224.75</v>
    <v>236.81</v>
    <v>258.99</v>
    <v>255.69</v>
    <v>217.57</v>
    <v>258.19</v>
    <v>297.33999999999997</v>
    <v>278.11</v>
    <v>304.39999999999998</v>
    <v>276.16000000000003</v>
    <v>235.26</v>
    <v>177.93</v>
    <v>188.11</v>
    <v>215.13</v>
    <v>200.76</v>
    <v>199.03</v>
    <v>188.65</v>
    <v>243.92</v>
    <v>233.82</v>
  </a>
  <a r="1" c="108">
    <v>85.376000000000005</v>
    <v>86.886799999999994</v>
    <v>91.267300000000006</v>
    <v>87.333399999999997</v>
    <v>93.015600000000006</v>
    <v>92.55</v>
    <v>97.149000000000001</v>
    <v>102.95480000000001</v>
    <v>99.3155</v>
    <v>95.115600000000001</v>
    <v>107.2877</v>
    <v>112.63939999999999</v>
    <v>118.2347</v>
    <v>118.6058</v>
    <v>116.00830000000001</v>
    <v>113.4597</v>
    <v>114.5338</v>
    <v>122.297</v>
    <v>119.73860000000001</v>
    <v>122.8438</v>
    <v>132.49170000000001</v>
    <v>133.94659999999999</v>
    <v>146.02600000000001</v>
    <v>146.05000000000001</v>
    <v>153.47999999999999</v>
    <v>166.16</v>
    <v>161.74</v>
    <v>157.68</v>
    <v>162.9</v>
    <v>163.92</v>
    <v>159.12</v>
    <v>174.73</v>
    <v>170.21</v>
    <v>183.24</v>
    <v>190.08</v>
    <v>188.12</v>
    <v>182.28</v>
    <v>181.91</v>
    <v>164.58</v>
    <v>178.9</v>
    <v>192.12</v>
    <v>194.11</v>
    <v>194.42</v>
    <v>217.29</v>
    <v>211.34</v>
    <v>205.75</v>
    <v>202.73</v>
    <v>200.72</v>
    <v>217.11</v>
    <v>198.82</v>
    <v>172.91</v>
    <v>178.21</v>
    <v>182.6</v>
    <v>162.54</v>
    <v>166.18</v>
    <v>175.87</v>
    <v>167.31</v>
    <v>150.72</v>
    <v>175.03</v>
    <v>182.05</v>
    <v>181.74</v>
    <v>199.7</v>
    <v>204.23</v>
    <v>201.99</v>
    <v>218.76</v>
    <v>212.68</v>
    <v>212.13</v>
    <v>201.72</v>
    <v>193.38</v>
    <v>220.55</v>
    <v>220.52</v>
    <v>228.46</v>
    <v>229.5</v>
    <v>236.53</v>
    <v>237.86</v>
    <v>219.34</v>
    <v>198.83</v>
    <v>204.7</v>
    <v>199.48</v>
    <v>195.61</v>
    <v>177.13</v>
    <v>173.3</v>
    <v>176.5</v>
    <v>168.16</v>
    <v>176.66</v>
    <v>185.36</v>
    <v>191.52</v>
    <v>185.77</v>
    <v>178.75</v>
    <v>185.29</v>
    <v>198.96</v>
    <v>202.68</v>
    <v>200.22</v>
    <v>213.46</v>
    <v>218.36</v>
    <v>210.6</v>
    <v>205.84</v>
    <v>220.35</v>
    <v>215.29</v>
    <v>209.64</v>
    <v>202.98</v>
    <v>196.6</v>
    <v>193.71</v>
    <v>215.74</v>
    <v>220.65</v>
    <v>225.36</v>
    <v>238</v>
    <v>232.23</v>
  </a>
  <a r="1" c="108">
    <v>60.6</v>
    <v>63.46</v>
    <v>67.37</v>
    <v>65.05</v>
    <v>67.510000000000005</v>
    <v>69.95</v>
    <v>68.33</v>
    <v>68.959999999999994</v>
    <v>69.180000000000007</v>
    <v>67.900000000000006</v>
    <v>69.92</v>
    <v>74.12</v>
    <v>75.209999999999994</v>
    <v>82.16</v>
    <v>81.489999999999995</v>
    <v>81.290000000000006</v>
    <v>86.34</v>
    <v>88.44</v>
    <v>91</v>
    <v>90.5</v>
    <v>91.91</v>
    <v>93.86</v>
    <v>102.66</v>
    <v>104.71</v>
    <v>98.77</v>
    <v>92.26</v>
    <v>94.8</v>
    <v>97.82</v>
    <v>93.48</v>
    <v>91.27</v>
    <v>95.12</v>
    <v>100.57</v>
    <v>98.7</v>
    <v>95.72</v>
    <v>89.19</v>
    <v>82.63</v>
    <v>87.87</v>
    <v>94.38</v>
    <v>94.18</v>
    <v>99.06</v>
    <v>95.51</v>
    <v>101.69</v>
    <v>107.4</v>
    <v>102.39</v>
    <v>108.68</v>
    <v>106.42</v>
    <v>111.35</v>
    <v>112.45</v>
    <v>118.54</v>
    <v>105.25</v>
    <v>91.73</v>
    <v>101.72</v>
    <v>97.81</v>
    <v>96.99</v>
    <v>94.39</v>
    <v>93</v>
    <v>94.14</v>
    <v>88.75</v>
    <v>102.35</v>
    <v>109.93</v>
    <v>107.18</v>
    <v>106.6</v>
    <v>114.9</v>
    <v>126.8</v>
    <v>136.61000000000001</v>
    <v>130.44</v>
    <v>130.05000000000001</v>
    <v>135.28</v>
    <v>127.31</v>
    <v>123.67</v>
    <v>108.72</v>
    <v>117.65</v>
    <v>120.67</v>
    <v>122.36</v>
    <v>138.51</v>
    <v>126.54</v>
    <v>136.69</v>
    <v>126.73</v>
    <v>116.97</v>
    <v>120.5</v>
    <v>124.53</v>
    <v>126.25</v>
    <v>133.9</v>
    <v>135.6</v>
    <v>128.47</v>
    <v>128.78</v>
    <v>110.81</v>
    <v>115.76</v>
    <v>108.45</v>
    <v>109.04</v>
    <v>112.68</v>
    <v>107.81</v>
    <v>111.41</v>
    <v>128.13</v>
    <v>137.87</v>
    <v>139.97999999999999</v>
    <v>155.25</v>
    <v>159.52000000000001</v>
    <v>173.01</v>
    <v>170.06</v>
    <v>167.52</v>
    <v>159.66</v>
    <v>171.12</v>
    <v>188.94</v>
    <v>189.65</v>
    <v>186.52</v>
    <v>207.39</v>
    <v>192.79</v>
  </a>
  <a r="1" c="108">
    <v>211</v>
    <v>215.79</v>
    <v>221.5</v>
    <v>232.38</v>
    <v>236.23</v>
    <v>248.17</v>
    <v>252.73</v>
    <v>242.97</v>
    <v>239.72</v>
    <v>246.38</v>
    <v>265.25</v>
    <v>249.94</v>
    <v>251.33</v>
    <v>266.58</v>
    <v>267.60000000000002</v>
    <v>269.45</v>
    <v>281.13</v>
    <v>277.61</v>
    <v>292.13</v>
    <v>305.39</v>
    <v>310.29000000000002</v>
    <v>308.16000000000003</v>
    <v>319.12</v>
    <v>321.05</v>
    <v>354.85</v>
    <v>352.44</v>
    <v>337.93</v>
    <v>320.83999999999997</v>
    <v>314.54000000000002</v>
    <v>295.43</v>
    <v>326.10000000000002</v>
    <v>320.41000000000003</v>
    <v>345.96</v>
    <v>293.85000000000002</v>
    <v>300.43</v>
    <v>261.83999999999997</v>
    <v>289.69</v>
    <v>309.41000000000003</v>
    <v>300.16000000000003</v>
    <v>333.33</v>
    <v>338.54</v>
    <v>363.54</v>
    <v>362.17</v>
    <v>384.11</v>
    <v>390.06</v>
    <v>376.68</v>
    <v>391.03</v>
    <v>389.38</v>
    <v>428.12</v>
    <v>369.87</v>
    <v>338.95</v>
    <v>389.06</v>
    <v>388.44</v>
    <v>364.92</v>
    <v>378.97</v>
    <v>390.26</v>
    <v>383.28</v>
    <v>350.13</v>
    <v>365</v>
    <v>354.98</v>
    <v>321.82</v>
    <v>330.25</v>
    <v>369.5</v>
    <v>380.56</v>
    <v>382.2</v>
    <v>378.35</v>
    <v>371.67</v>
    <v>359.8</v>
    <v>345.1</v>
    <v>332.32</v>
    <v>333.32</v>
    <v>355.41</v>
    <v>389.13</v>
    <v>433.8</v>
    <v>441.4</v>
    <v>432.12</v>
    <v>440.11</v>
    <v>429.96</v>
    <v>413.81</v>
    <v>420.11</v>
    <v>386.29</v>
    <v>486.68</v>
    <v>485.19</v>
    <v>486.49</v>
    <v>463.26</v>
    <v>474.26</v>
    <v>472.73</v>
    <v>464.45</v>
    <v>444.01</v>
    <v>460.38</v>
    <v>446.37</v>
    <v>448.35</v>
    <v>408.96</v>
    <v>454.64</v>
    <v>447.77</v>
    <v>453.24</v>
    <v>429.41</v>
    <v>428.24</v>
    <v>454.87</v>
    <v>464.93</v>
    <v>470.34</v>
    <v>467.1</v>
    <v>541.91999999999996</v>
    <v>568.1</v>
    <v>584.55999999999995</v>
    <v>546.04999999999995</v>
    <v>529.41</v>
    <v>485.94</v>
  </a>
  <a r="1" c="108">
    <v>60.77</v>
    <v>58.21</v>
    <v>59.7</v>
    <v>56.23</v>
    <v>54.89</v>
    <v>57.12</v>
    <v>58.05</v>
    <v>56.23</v>
    <v>54.14</v>
    <v>53.07</v>
    <v>57.97</v>
    <v>55.52</v>
    <v>55.22</v>
    <v>56.87</v>
    <v>58.39</v>
    <v>60.06</v>
    <v>63.61</v>
    <v>58.31</v>
    <v>53.98</v>
    <v>54.86</v>
    <v>53.71</v>
    <v>54.84</v>
    <v>57.82</v>
    <v>57.43</v>
    <v>56.81</v>
    <v>57.1</v>
    <v>57.89</v>
    <v>57.57</v>
    <v>56.67</v>
    <v>48.85</v>
    <v>52.39</v>
    <v>53.45</v>
    <v>56.84</v>
    <v>58.27</v>
    <v>66.72</v>
    <v>64.400000000000006</v>
    <v>68.14</v>
    <v>70.260000000000005</v>
    <v>74.34</v>
    <v>77.680000000000007</v>
    <v>76.06</v>
    <v>83.83</v>
    <v>94.69</v>
    <v>96.56</v>
    <v>88.42</v>
    <v>84.56</v>
    <v>85.43</v>
    <v>87.92</v>
    <v>84.83</v>
    <v>78.430000000000007</v>
    <v>65.739999999999995</v>
    <v>76.73</v>
    <v>77.989999999999995</v>
    <v>73.59</v>
    <v>76.53</v>
    <v>84.47</v>
    <v>85.92</v>
    <v>86.96</v>
    <v>98.02</v>
    <v>106.98</v>
    <v>96.81</v>
    <v>108.03</v>
    <v>109.27</v>
    <v>114.49</v>
    <v>113.88</v>
    <v>111.81</v>
    <v>121.43</v>
    <v>117.49</v>
    <v>110.31</v>
    <v>106.07</v>
    <v>109.64</v>
    <v>116.97</v>
    <v>98.32</v>
    <v>91.79</v>
    <v>90.97</v>
    <v>74.64</v>
    <v>78.5</v>
    <v>76.39</v>
    <v>84.78</v>
    <v>84.07</v>
    <v>84.26</v>
    <v>86.59</v>
    <v>102.2</v>
    <v>99.2</v>
    <v>109.14</v>
    <v>102.09</v>
    <v>104.13</v>
    <v>114.29</v>
    <v>97.64</v>
    <v>99.06</v>
    <v>101.57</v>
    <v>97.44</v>
    <v>91.27</v>
    <v>92.24</v>
    <v>99.3</v>
    <v>96.01</v>
    <v>93.03</v>
    <v>94.9</v>
    <v>91.39</v>
    <v>88.49</v>
    <v>80.22</v>
    <v>77.849999999999994</v>
    <v>77.95</v>
    <v>94.57</v>
    <v>97.49</v>
    <v>97.7</v>
    <v>102.46</v>
    <v>91.25</v>
  </a>
  <a r="1" c="108">
    <v>60.43</v>
    <v>71.67</v>
    <v>76.040000000000006</v>
    <v>76.73</v>
    <v>86.98</v>
    <v>83.61</v>
    <v>88.29</v>
    <v>98.73</v>
    <v>99.63</v>
    <v>100.13</v>
    <v>106.73</v>
    <v>112.05</v>
    <v>113.53</v>
    <v>120.04</v>
    <v>122.84</v>
    <v>125.2</v>
    <v>115.88</v>
    <v>121.32</v>
    <v>127</v>
    <v>109.3</v>
    <v>118.5</v>
    <v>126.69</v>
    <v>128.36000000000001</v>
    <v>146.4</v>
    <v>143.72</v>
    <v>134.07</v>
    <v>136.34</v>
    <v>128.6</v>
    <v>125.63</v>
    <v>128.41</v>
    <v>134.11000000000001</v>
    <v>139.02000000000001</v>
    <v>138.9</v>
    <v>122.67</v>
    <v>120.41</v>
    <v>119.35</v>
    <v>129.63999999999999</v>
    <v>135.76</v>
    <v>132.52000000000001</v>
    <v>145.94999999999999</v>
    <v>125.62</v>
    <v>141.31</v>
    <v>141.66</v>
    <v>135.96</v>
    <v>146.26</v>
    <v>156.81</v>
    <v>165.83</v>
    <v>162.84</v>
    <v>168.86</v>
    <v>145.30000000000001</v>
    <v>135.07</v>
    <v>160.91</v>
    <v>188.35</v>
    <v>189.71</v>
    <v>193.63</v>
    <v>186.49</v>
    <v>191.82</v>
    <v>193.43</v>
    <v>203.81</v>
    <v>200.95</v>
    <v>178.99</v>
    <v>192.41</v>
    <v>198.68</v>
    <v>211.41</v>
    <v>221.69</v>
    <v>219.51</v>
    <v>226.13</v>
    <v>238.6</v>
    <v>238.15</v>
    <v>254.21</v>
    <v>254.19</v>
    <v>255.27</v>
    <v>232.54</v>
    <v>226.49</v>
    <v>227.08</v>
    <v>215.69</v>
    <v>217.88</v>
    <v>202.44</v>
    <v>230.99</v>
    <v>227.17</v>
    <v>212.27</v>
    <v>225</v>
    <v>236.49</v>
    <v>237.72</v>
    <v>243.3</v>
    <v>219.64</v>
    <v>222.26</v>
    <v>216.31</v>
    <v>217.93</v>
    <v>248.18</v>
    <v>251.61</v>
    <v>244.14</v>
    <v>223.17</v>
    <v>212.59</v>
    <v>235.34</v>
    <v>264.16000000000003</v>
    <v>251.72</v>
    <v>265.64999999999998</v>
    <v>274.54000000000002</v>
    <v>258.19</v>
    <v>234.72</v>
    <v>231.94</v>
    <v>250.33</v>
    <v>256.56</v>
    <v>262.63</v>
    <v>247.89</v>
    <v>260.99</v>
    <v>209.24</v>
  </a>
  <a r="1" c="108">
    <v>22.44</v>
    <v>21.39</v>
    <v>22.95</v>
    <v>22.94</v>
    <v>23.9</v>
    <v>23.1</v>
    <v>23.06</v>
    <v>23.14</v>
    <v>22.35</v>
    <v>22.39</v>
    <v>24.07</v>
    <v>23.41</v>
    <v>23.53</v>
    <v>24.1</v>
    <v>24.57</v>
    <v>23.57</v>
    <v>24.93</v>
    <v>24.6</v>
    <v>21.61</v>
    <v>20.14</v>
    <v>20.79</v>
    <v>19.25</v>
    <v>19.78</v>
    <v>20.16</v>
    <v>21.89</v>
    <v>23.4</v>
    <v>23.03</v>
    <v>23.59</v>
    <v>22.6</v>
    <v>23.44</v>
    <v>22.55</v>
    <v>23.35</v>
    <v>22.87</v>
    <v>23.16</v>
    <v>23.5</v>
    <v>20.63</v>
    <v>22.75</v>
    <v>23.03</v>
    <v>21.01</v>
    <v>23</v>
    <v>21.22</v>
    <v>22.59</v>
    <v>22.92</v>
    <v>19.88</v>
    <v>21.56</v>
    <v>21.75</v>
    <v>22.4</v>
    <v>23.1</v>
    <v>22.7</v>
    <v>21.36</v>
    <v>16.190000000000001</v>
    <v>16.98</v>
    <v>17.11</v>
    <v>17.16</v>
    <v>18.05</v>
    <v>17.760000000000002</v>
    <v>16.670000000000002</v>
    <v>18.09</v>
    <v>22.28</v>
    <v>23.52</v>
    <v>24.07</v>
    <v>26.12</v>
    <v>29.2</v>
    <v>31.75</v>
    <v>33.69</v>
    <v>32.49</v>
    <v>35.36</v>
    <v>37.229999999999997</v>
    <v>36.67</v>
    <v>36.57</v>
    <v>33.19</v>
    <v>37.450000000000003</v>
    <v>35.54</v>
    <v>36.799999999999997</v>
    <v>35.450000000000003</v>
    <v>32.619999999999997</v>
    <v>32.229999999999997</v>
    <v>27.53</v>
    <v>29.87</v>
    <v>27.64</v>
    <v>25.6</v>
    <v>29.79</v>
    <v>34.36</v>
    <v>33.31</v>
    <v>36.46</v>
    <v>35.54</v>
    <v>37.24</v>
    <v>35.729999999999997</v>
    <v>37.19</v>
    <v>38.58</v>
    <v>34.229999999999997</v>
    <v>32.61</v>
    <v>28.66</v>
    <v>28.4</v>
    <v>30.74</v>
    <v>32.64</v>
    <v>32.99</v>
    <v>31.4</v>
    <v>32.630000000000003</v>
    <v>30.44</v>
    <v>31.37</v>
    <v>29.09</v>
    <v>32.17</v>
    <v>32.61</v>
    <v>31.63</v>
    <v>29.4</v>
    <v>30.81</v>
    <v>28.02</v>
  </a>
  <a r="1" c="108">
    <v>65.62</v>
    <v>65.73</v>
    <v>69.31</v>
    <v>72.39</v>
    <v>73.239999999999995</v>
    <v>63.51</v>
    <v>67.08</v>
    <v>71.599999999999994</v>
    <v>71.83</v>
    <v>74.040000000000006</v>
    <v>84.04</v>
    <v>87.24</v>
    <v>87.39</v>
    <v>93.86</v>
    <v>86.66</v>
    <v>80.38</v>
    <v>76.92</v>
    <v>82.62</v>
    <v>86.18</v>
    <v>79.61</v>
    <v>84.66</v>
    <v>92.18</v>
    <v>92</v>
    <v>99.58</v>
    <v>103.96</v>
    <v>97.93</v>
    <v>95.82</v>
    <v>90.62</v>
    <v>94</v>
    <v>91.9</v>
    <v>94.32</v>
    <v>99.09</v>
    <v>94.93</v>
    <v>89.3</v>
    <v>89.68</v>
    <v>75.59</v>
    <v>80.59</v>
    <v>83.58</v>
    <v>81.69</v>
    <v>92.83</v>
    <v>85.87</v>
    <v>90.74</v>
    <v>92.42</v>
    <v>86.62</v>
    <v>90.98</v>
    <v>93.25</v>
    <v>100.01</v>
    <v>102.91</v>
    <v>99.8</v>
    <v>88.26</v>
    <v>50.42</v>
    <v>64.760000000000005</v>
    <v>68.040000000000006</v>
    <v>62.59</v>
    <v>63.8</v>
    <v>69.03</v>
    <v>71.86</v>
    <v>73.08</v>
    <v>85.64</v>
    <v>98.85</v>
    <v>104.26</v>
    <v>120.19</v>
    <v>127.23</v>
    <v>149.08000000000001</v>
    <v>160.78</v>
    <v>154.69</v>
    <v>161.69999999999999</v>
    <v>165.97</v>
    <v>161.97</v>
    <v>151.03</v>
    <v>140.53</v>
    <v>145.09</v>
    <v>146.72999999999999</v>
    <v>153.27000000000001</v>
    <v>131.29</v>
    <v>124.62</v>
    <v>127.86</v>
    <v>104.19</v>
    <v>109.83</v>
    <v>105.82</v>
    <v>92.17</v>
    <v>106.02</v>
    <v>103.24</v>
    <v>92.96</v>
    <v>119</v>
    <v>109.08</v>
    <v>96.16</v>
    <v>97.3</v>
    <v>104.21</v>
    <v>109.37</v>
    <v>117.02</v>
    <v>102.39</v>
    <v>97.05</v>
    <v>101.29</v>
    <v>111.66</v>
    <v>131.12</v>
    <v>135.32</v>
    <v>137.61000000000001</v>
    <v>148.88999999999999</v>
    <v>143.43</v>
    <v>137.63</v>
    <v>138.44999999999999</v>
    <v>151.4</v>
    <v>146.93</v>
    <v>149.72999999999999</v>
    <v>162.79</v>
    <v>192.01</v>
    <v>178.32</v>
  </a>
  <a r="1" c="108">
    <v>27.59</v>
    <v>25</v>
    <v>28.63</v>
    <v>27.31</v>
    <v>27.85</v>
    <v>25.23</v>
    <v>25.09</v>
    <v>25.51</v>
    <v>26.92</v>
    <v>26.11</v>
    <v>27.09</v>
    <v>27.41</v>
    <v>28.35</v>
    <v>28.76</v>
    <v>29.09</v>
    <v>28.78</v>
    <v>26.5</v>
    <v>25.83</v>
    <v>24.6</v>
    <v>22.21</v>
    <v>21.29</v>
    <v>18.88</v>
    <v>19.02</v>
    <v>22.38</v>
    <v>25.07</v>
    <v>24.32</v>
    <v>21.43</v>
    <v>23.65</v>
    <v>21.09</v>
    <v>27.5</v>
    <v>26.58</v>
    <v>27.83</v>
    <v>32</v>
    <v>32.39</v>
    <v>30.72</v>
    <v>24.74</v>
    <v>28.38</v>
    <v>28.9</v>
    <v>27.02</v>
    <v>30.9</v>
    <v>27.26</v>
    <v>30.7</v>
    <v>30.31</v>
    <v>27.6</v>
    <v>26.63</v>
    <v>26.954999999999998</v>
    <v>32.94</v>
    <v>32.74</v>
    <v>29.26</v>
    <v>25.7</v>
    <v>19.440000000000001</v>
    <v>22.42</v>
    <v>21.75</v>
    <v>21.1</v>
    <v>21.1</v>
    <v>22.065000000000001</v>
    <v>21.77</v>
    <v>20.239999999999998</v>
    <v>26.91</v>
    <v>30.09</v>
    <v>41.42</v>
    <v>53.03</v>
    <v>43.46</v>
    <v>37.659999999999997</v>
    <v>32.11</v>
    <v>30.68</v>
    <v>29.01</v>
    <v>28.84</v>
    <v>25.38</v>
    <v>23.44</v>
    <v>23.27</v>
    <v>23.54</v>
    <v>27.91</v>
    <v>28.05</v>
    <v>24.92</v>
    <v>18.149999999999999</v>
    <v>18.45</v>
    <v>13.42</v>
    <v>15</v>
    <v>13.24</v>
    <v>11.5</v>
    <v>13</v>
    <v>11.4</v>
    <v>9.48</v>
    <v>14.82</v>
    <v>15.62</v>
    <v>15.1</v>
    <v>13.61</v>
    <v>11.28</v>
    <v>12.54</v>
    <v>13.07</v>
    <v>13.14</v>
    <v>10.86</v>
    <v>9.94</v>
    <v>10.45</v>
    <v>11.38</v>
    <v>10.02</v>
    <v>8.7899999999999991</v>
    <v>8.73</v>
    <v>7.36</v>
    <v>8.24</v>
    <v>7.44</v>
    <v>8.65</v>
    <v>7.84</v>
    <v>8.25</v>
    <v>8.1300000000000008</v>
    <v>10.48</v>
    <v>10.57</v>
  </a>
  <a r="1" c="108">
    <v>35.29</v>
    <v>36.104999999999997</v>
    <v>39.64</v>
    <v>37.590000000000003</v>
    <v>37.96</v>
    <v>40.674999999999997</v>
    <v>40.695</v>
    <v>39.1</v>
    <v>38.365000000000002</v>
    <v>36.840000000000003</v>
    <v>34.365000000000002</v>
    <v>36.734999999999999</v>
    <v>35.82</v>
    <v>38.33</v>
    <v>37.979999999999997</v>
    <v>38.130000000000003</v>
    <v>39.53</v>
    <v>38.384999999999998</v>
    <v>38.36</v>
    <v>39.585000000000001</v>
    <v>38.18</v>
    <v>43.13</v>
    <v>43.24</v>
    <v>40.695</v>
    <v>39.344999999999999</v>
    <v>37.909999999999997</v>
    <v>39.39</v>
    <v>40.795000000000002</v>
    <v>40.454999999999998</v>
    <v>40.395000000000003</v>
    <v>40.64</v>
    <v>41.795000000000002</v>
    <v>40.564999999999998</v>
    <v>41.975000000000001</v>
    <v>43.53</v>
    <v>43.034999999999997</v>
    <v>44.594999999999999</v>
    <v>46.664999999999999</v>
    <v>47.814999999999998</v>
    <v>48.45</v>
    <v>48.534999999999997</v>
    <v>51.465000000000003</v>
    <v>52.81</v>
    <v>56.42</v>
    <v>58.68</v>
    <v>60.74</v>
    <v>58.195</v>
    <v>59.9</v>
    <v>65.760000000000005</v>
    <v>58.454999999999998</v>
    <v>46.984999999999999</v>
    <v>47.755000000000003</v>
    <v>50.91</v>
    <v>46.905000000000001</v>
    <v>52.564999999999998</v>
    <v>49.57</v>
    <v>49.265000000000001</v>
    <v>50.61</v>
    <v>54.424999999999997</v>
    <v>49.92</v>
    <v>47.664999999999999</v>
    <v>43.405000000000001</v>
    <v>49.734999999999999</v>
    <v>54.645000000000003</v>
    <v>52.63</v>
    <v>49.85</v>
    <v>51.46</v>
    <v>55.305</v>
    <v>49.655000000000001</v>
    <v>51.51</v>
    <v>50.17</v>
    <v>56.325000000000003</v>
    <v>55.884999999999998</v>
    <v>52.604999999999997</v>
    <v>58.375</v>
    <v>59.424999999999997</v>
    <v>60.16</v>
    <v>56.32</v>
    <v>57.564999999999998</v>
    <v>57.65</v>
    <v>50.314999999999998</v>
    <v>53.57</v>
    <v>58.134999999999998</v>
    <v>56.25</v>
    <v>54.14</v>
    <v>51.435000000000002</v>
    <v>53.87</v>
    <v>53.79</v>
    <v>49.1</v>
    <v>48.685000000000002</v>
    <v>51.35</v>
    <v>47.625</v>
    <v>46.25</v>
    <v>47.795000000000002</v>
    <v>50.704999999999998</v>
    <v>50.594999999999999</v>
    <v>49.88</v>
    <v>50.784999999999997</v>
    <v>52.84</v>
    <v>53.335000000000001</v>
    <v>56.244999999999997</v>
    <v>53.5</v>
    <v>57.984999999999999</v>
    <v>60.344999999999999</v>
    <v>65.805000000000007</v>
    <v>77.39</v>
    <v>78.084999999999994</v>
    <v>75.819999999999993</v>
  </a>
  <a r="1" c="108">
    <v>75.92</v>
    <v>77.39</v>
    <v>75</v>
    <v>79.150000000000006</v>
    <v>80.48</v>
    <v>86.77</v>
    <v>87.63</v>
    <v>87.03</v>
    <v>86.4</v>
    <v>82.02</v>
    <v>73.010000000000005</v>
    <v>71.23</v>
    <v>76.02</v>
    <v>80.91</v>
    <v>80.56</v>
    <v>83.09</v>
    <v>84.28</v>
    <v>88.75</v>
    <v>83.97</v>
    <v>80.62</v>
    <v>77.77</v>
    <v>80.52</v>
    <v>82.13</v>
    <v>80.75</v>
    <v>85.89</v>
    <v>79.89</v>
    <v>80.22</v>
    <v>80.13</v>
    <v>86.32</v>
    <v>85.61</v>
    <v>90.23</v>
    <v>96.41</v>
    <v>98.37</v>
    <v>89.82</v>
    <v>97.53</v>
    <v>90.96</v>
    <v>88.39</v>
    <v>90.5</v>
    <v>91.08</v>
    <v>88.81</v>
    <v>92.58</v>
    <v>97.39</v>
    <v>101.94</v>
    <v>107.89</v>
    <v>108.62</v>
    <v>108.9</v>
    <v>111.39</v>
    <v>113.45</v>
    <v>115.44</v>
    <v>100.67</v>
    <v>90.18</v>
    <v>97.63</v>
    <v>98.58</v>
    <v>91.7</v>
    <v>96.48</v>
    <v>107.47</v>
    <v>103.92</v>
    <v>100.57</v>
    <v>113.7</v>
    <v>117.14</v>
    <v>111.33</v>
    <v>116.97</v>
    <v>118.13</v>
    <v>130.91999999999999</v>
    <v>126.59</v>
    <v>124.13</v>
    <v>131.31</v>
    <v>133.47999999999999</v>
    <v>125.35</v>
    <v>119.86</v>
    <v>106.7</v>
    <v>103.45</v>
    <v>103.49</v>
    <v>104.99</v>
    <v>110.95</v>
    <v>104.36</v>
    <v>100.15</v>
    <v>89.75</v>
    <v>92.52</v>
    <v>87.92</v>
    <v>80.75</v>
    <v>87.34</v>
    <v>79.040000000000006</v>
    <v>77.72</v>
    <v>83.69</v>
    <v>82.8</v>
    <v>80.62</v>
    <v>90.95</v>
    <v>82.76</v>
    <v>88.1</v>
    <v>87.76</v>
    <v>81.5</v>
    <v>78.36</v>
    <v>70.56</v>
    <v>79.27</v>
    <v>82.38</v>
    <v>87.54</v>
    <v>83.36</v>
    <v>87.15</v>
    <v>80.239999999999995</v>
    <v>81.37</v>
    <v>78.709999999999994</v>
    <v>80.319999999999993</v>
    <v>88.58</v>
    <v>90.03</v>
    <v>89.25</v>
    <v>86.54</v>
    <v>79.88</v>
  </a>
  <a r="1" c="4">
    <v t="i">3166</v>
    <v t="i">3196</v>
    <v t="i">3227</v>
    <v t="i">3257</v>
  </a>
  <a r="1" c="4">
    <v>32.25</v>
    <v>29.74</v>
    <v>24.35</v>
    <v>21.03</v>
  </a>
  <a r="1" c="108">
    <v>36.6</v>
    <v>39.51</v>
    <v>41.08</v>
    <v>44.22</v>
    <v>43.16</v>
    <v>45.22</v>
    <v>48.02</v>
    <v>46.73</v>
    <v>47.6</v>
    <v>47.59</v>
    <v>44.37</v>
    <v>44.34</v>
    <v>47.91</v>
    <v>50.92</v>
    <v>51.86</v>
    <v>55.68</v>
    <v>59.31</v>
    <v>60.54</v>
    <v>60.48</v>
    <v>62.04</v>
    <v>62.75</v>
    <v>64.47</v>
    <v>65.53</v>
    <v>64.64</v>
    <v>72.03</v>
    <v>67.790000000000006</v>
    <v>65.040000000000006</v>
    <v>69.5</v>
    <v>70.84</v>
    <v>73.84</v>
    <v>72.45</v>
    <v>74.37</v>
    <v>77.09</v>
    <v>62.51</v>
    <v>68.55</v>
    <v>65.819999999999993</v>
    <v>72.489999999999995</v>
    <v>74.73</v>
    <v>81.31</v>
    <v>76.3</v>
    <v>73.44</v>
    <v>81.900000000000006</v>
    <v>83.97</v>
    <v>87.95</v>
    <v>87.47</v>
    <v>76.7</v>
    <v>81.97</v>
    <v>83.62</v>
    <v>89.22</v>
    <v>83.47</v>
    <v>81.19</v>
    <v>88.78</v>
    <v>90.01</v>
    <v>86.1</v>
    <v>86.38</v>
    <v>87.07</v>
    <v>80.42</v>
    <v>77.569999999999993</v>
    <v>76.069999999999993</v>
    <v>80.239999999999995</v>
    <v>76.83</v>
    <v>77.69</v>
    <v>84.34</v>
    <v>85.69</v>
    <v>82.12</v>
    <v>80.5</v>
    <v>77.349999999999994</v>
    <v>76.22</v>
    <v>80.430000000000007</v>
    <v>78.959999999999994</v>
    <v>74.569999999999993</v>
    <v>85.84</v>
    <v>85.44</v>
    <v>84.97</v>
    <v>77.540000000000006</v>
    <v>71.06</v>
    <v>76.05</v>
    <v>64.23</v>
    <v>58.66</v>
    <v>57.46</v>
    <v>53.86</v>
    <v>54.35</v>
    <v>56.53</v>
    <v>50.97</v>
    <v>45.69</v>
    <v>39.950000000000003</v>
    <v>40.56</v>
    <v>47.68</v>
    <v>40.72</v>
    <v>45.56</v>
    <v>45.23</v>
    <v>40.6</v>
    <v>37.74</v>
    <v>32.43</v>
    <v>36.08</v>
    <v>38.659999999999997</v>
    <v>38.69</v>
    <v>40.92</v>
    <v>42.74</v>
    <v>40.369999999999997</v>
    <v>34.090000000000003</v>
    <v>33.450000000000003</v>
    <v>35.82</v>
    <v>37.94</v>
    <v>37.97</v>
    <v>35.700000000000003</v>
    <v>33.71</v>
    <v>29.16</v>
  </a>
  <a r="1" c="108">
    <v>52.64</v>
    <v>56.22</v>
    <v>63.93</v>
    <v>66.16</v>
    <v>78.5</v>
    <v>79.31</v>
    <v>84.17</v>
    <v>79.97</v>
    <v>85.49</v>
    <v>83.55</v>
    <v>87.78</v>
    <v>86.08</v>
    <v>92.64</v>
    <v>101.51</v>
    <v>105.64</v>
    <v>108.91</v>
    <v>113.6</v>
    <v>105.54</v>
    <v>115.8</v>
    <v>116.26</v>
    <v>136.31</v>
    <v>140.88999999999999</v>
    <v>134.32</v>
    <v>127.89</v>
    <v>111.59</v>
    <v>100.43</v>
    <v>92.74</v>
    <v>96.96</v>
    <v>93.47</v>
    <v>94.33</v>
    <v>94.2</v>
    <v>95.52</v>
    <v>99.78</v>
    <v>99.22</v>
    <v>96.32</v>
    <v>77.069999999999993</v>
    <v>80.73</v>
    <v>91.29</v>
    <v>81.98</v>
    <v>75.06</v>
    <v>63.3</v>
    <v>70.41</v>
    <v>72.959999999999994</v>
    <v>61.73</v>
    <v>69.52</v>
    <v>60.74</v>
    <v>65.38</v>
    <v>73.040000000000006</v>
    <v>80.28</v>
    <v>81.849999999999994</v>
    <v>56.37</v>
    <v>61.43</v>
    <v>76.52</v>
    <v>77.209999999999994</v>
    <v>82.46</v>
    <v>91.01</v>
    <v>89.28</v>
    <v>93.21</v>
    <v>135.97</v>
    <v>147.52000000000001</v>
    <v>162.66</v>
    <v>157.21</v>
    <v>146.11000000000001</v>
    <v>168.17</v>
    <v>167.08</v>
    <v>168.46</v>
    <v>206.04</v>
    <v>236.74</v>
    <v>218.97</v>
    <v>250.47</v>
    <v>266.49</v>
    <v>233.77</v>
    <v>220.74</v>
    <v>195.89</v>
    <v>221.15</v>
    <v>192.83</v>
    <v>260.42</v>
    <v>208.98</v>
    <v>244.31</v>
    <v>267.95999999999998</v>
    <v>264.44</v>
    <v>279.87</v>
    <v>277.99</v>
    <v>216.86</v>
    <v>281.45</v>
    <v>254.31</v>
    <v>221.04</v>
    <v>185.46</v>
    <v>193.53</v>
    <v>223.09</v>
    <v>212.28</v>
    <v>198.71</v>
    <v>170.04</v>
    <v>126.78</v>
    <v>121.27</v>
    <v>144.47999999999999</v>
    <v>114.74</v>
    <v>137.85</v>
    <v>131.74</v>
    <v>120.31</v>
    <v>122.59</v>
    <v>95.52</v>
    <v>93.67</v>
    <v>90.25</v>
    <v>94.71</v>
    <v>94.73</v>
    <v>107.7</v>
    <v>86.08</v>
  </a>
  <a r="1" c="108">
    <v>19.559999999999999</v>
    <v>21.55</v>
    <v>23.58</v>
    <v>23.19</v>
    <v>24.72</v>
    <v>24.3</v>
    <v>24.05</v>
    <v>25.44</v>
    <v>25.53</v>
    <v>25.58</v>
    <v>26.28</v>
    <v>25.22</v>
    <v>26.03</v>
    <v>30.9</v>
    <v>31.4</v>
    <v>32.57</v>
    <v>35.14</v>
    <v>33.49</v>
    <v>36.9</v>
    <v>39.29</v>
    <v>39.47</v>
    <v>43.16</v>
    <v>43.91</v>
    <v>41.82</v>
    <v>44.86</v>
    <v>38.770000000000003</v>
    <v>36.770000000000003</v>
    <v>40.06</v>
    <v>42.45</v>
    <v>43.31</v>
    <v>44.09</v>
    <v>47.04</v>
    <v>45.32</v>
    <v>44.57</v>
    <v>45.04</v>
    <v>43.48</v>
    <v>48.03</v>
    <v>57.25</v>
    <v>63.51</v>
    <v>69.38</v>
    <v>63.57</v>
    <v>70.81</v>
    <v>73.91</v>
    <v>68.48</v>
    <v>66.08</v>
    <v>65.349999999999994</v>
    <v>70.25</v>
    <v>69.36</v>
    <v>72.11</v>
    <v>66.14</v>
    <v>66.040000000000006</v>
    <v>81.13</v>
    <v>91.29</v>
    <v>95.96</v>
    <v>109.25</v>
    <v>110.91</v>
    <v>106.63</v>
    <v>109.37</v>
    <v>116.3</v>
    <v>136.43</v>
    <v>130.38999999999999</v>
    <v>141.09</v>
    <v>136.99</v>
    <v>131.77000000000001</v>
    <v>126.99</v>
    <v>136.82</v>
    <v>147.65</v>
    <v>163.47999999999999</v>
    <v>151.44</v>
    <v>173.11</v>
    <v>177.46</v>
    <v>186.35</v>
    <v>152.13999999999999</v>
    <v>151.43</v>
    <v>164.46</v>
    <v>150.85</v>
    <v>153.72999999999999</v>
    <v>150.03</v>
    <v>186.08</v>
    <v>173.77</v>
    <v>163.43</v>
    <v>151.38999999999999</v>
    <v>172.04</v>
    <v>160.63999999999999</v>
    <v>182.83</v>
    <v>192.94</v>
    <v>210.09</v>
    <v>209.45</v>
    <v>230.91</v>
    <v>234.52</v>
    <v>234.01</v>
    <v>240.44</v>
    <v>234.3</v>
    <v>239.85</v>
    <v>273.27</v>
    <v>272.37</v>
    <v>288.45999999999998</v>
    <v>304.38</v>
    <v>311.27999999999997</v>
    <v>275.63</v>
    <v>286.31</v>
    <v>307.75</v>
    <v>267.66000000000003</v>
    <v>268.93</v>
    <v>271.02999999999997</v>
    <v>276.12</v>
    <v>306.81</v>
    <v>300.45999999999998</v>
  </a>
  <a r="1" c="85">
    <v>32.020000000000003</v>
    <v>36.549999999999997</v>
    <v>34</v>
    <v>31.95</v>
    <v>30.95</v>
    <v>31.93</v>
    <v>32.17</v>
    <v>34.92</v>
    <v>36.909999999999997</v>
    <v>38.08</v>
    <v>32.36</v>
    <v>33.729999999999997</v>
    <v>29.81</v>
    <v>33.700000000000003</v>
    <v>33.39</v>
    <v>34.97</v>
    <v>39.46</v>
    <v>37.85</v>
    <v>44.42</v>
    <v>47.98</v>
    <v>49.76</v>
    <v>48.84</v>
    <v>53.16</v>
    <v>54.22</v>
    <v>55.94</v>
    <v>61.07</v>
    <v>53.84</v>
    <v>45.57</v>
    <v>52.24</v>
    <v>56.8</v>
    <v>56.66</v>
    <v>53.28</v>
    <v>52.95</v>
    <v>52.2</v>
    <v>50.42</v>
    <v>59.55</v>
    <v>64.81</v>
    <v>67.19</v>
    <v>69.23</v>
    <v>74.53</v>
    <v>88.49</v>
    <v>92.67</v>
    <v>97.14</v>
    <v>115.27</v>
    <v>125.73</v>
    <v>116.34</v>
    <v>138.41999999999999</v>
    <v>141.44999999999999</v>
    <v>129.38999999999999</v>
    <v>131.97</v>
    <v>127.47</v>
    <v>126.94</v>
    <v>101.57</v>
    <v>117.79</v>
    <v>91.23</v>
    <v>102.07</v>
    <v>93.94</v>
    <v>83.7</v>
    <v>91.14</v>
    <v>91.53</v>
    <v>74.19</v>
    <v>95.96</v>
    <v>90.8</v>
    <v>87.84</v>
    <v>89.33</v>
    <v>85.64</v>
    <v>92.97</v>
    <v>104.79</v>
    <v>106.37</v>
    <v>107.14</v>
    <v>92.35</v>
    <v>112.37</v>
    <v>130.91999999999999</v>
    <v>124.45</v>
    <v>127.82</v>
    <v>131.37</v>
    <v>116.61</v>
    <v>120.5</v>
    <v>123.8</v>
    <v>142.15</v>
    <v>142.36000000000001</v>
    <v>153.13</v>
    <v>167.75</v>
    <v>191.09</v>
    <v>172.42</v>
  </a>
  <a r="1" c="84">
    <v>67.819999999999993</v>
    <v>67.790000000000006</v>
    <v>69.47</v>
    <v>67.540000000000006</v>
    <v>69.59</v>
    <v>69.73</v>
    <v>80.400000000000006</v>
    <v>87.42</v>
    <v>89.06</v>
    <v>85.51</v>
    <v>96.7</v>
    <v>83.73</v>
    <v>87.27</v>
    <v>87.81</v>
    <v>79.78</v>
    <v>88.86</v>
    <v>77.650000000000006</v>
    <v>87.55</v>
    <v>91.91</v>
    <v>84.31</v>
    <v>88.41</v>
    <v>90.84</v>
    <v>92.8</v>
    <v>88.09</v>
    <v>74.8</v>
    <v>61.59</v>
    <v>31.55</v>
    <v>29.58</v>
    <v>28.04</v>
    <v>34.61</v>
    <v>31.38</v>
    <v>36</v>
    <v>34.75</v>
    <v>33.86</v>
    <v>45.05</v>
    <v>43.25</v>
    <v>39.99</v>
    <v>52.68</v>
    <v>57.54</v>
    <v>54.4</v>
    <v>58.35</v>
    <v>52.29</v>
    <v>46.72</v>
    <v>46.51</v>
    <v>47.57</v>
    <v>46.14</v>
    <v>42.26</v>
    <v>43.78</v>
    <v>42.88</v>
    <v>44.4</v>
    <v>46.36</v>
    <v>50.5</v>
    <v>47.63</v>
    <v>35.42</v>
    <v>36.75</v>
    <v>35.01</v>
    <v>32.53</v>
    <v>43.08</v>
    <v>44.17</v>
    <v>37.700000000000003</v>
    <v>48.96</v>
    <v>51.96</v>
    <v>44.25</v>
    <v>43.8</v>
    <v>47.465000000000003</v>
    <v>54.87</v>
    <v>54.31</v>
    <v>49.81</v>
    <v>42.3</v>
    <v>35.01</v>
    <v>39.4</v>
    <v>41.26</v>
    <v>41.38</v>
    <v>45.49</v>
    <v>47.88</v>
    <v>51.46</v>
    <v>52.99</v>
    <v>48.66</v>
    <v>45.42</v>
    <v>44.04</v>
    <v>57.06</v>
    <v>78.260000000000005</v>
    <v>96.83</v>
    <v>97.1</v>
  </a>
  <a r="1" c="108">
    <v>23.6</v>
    <v>24.7</v>
    <v>25.51</v>
    <v>23.4</v>
    <v>23.41</v>
    <v>22.49</v>
    <v>22.69</v>
    <v>23.08</v>
    <v>24.06</v>
    <v>26.34</v>
    <v>27.54</v>
    <v>28.26</v>
    <v>26.78</v>
    <v>28</v>
    <v>27.83</v>
    <v>30.07</v>
    <v>29.33</v>
    <v>27.88</v>
    <v>27.95</v>
    <v>27.73</v>
    <v>27.83</v>
    <v>24.83</v>
    <v>27.76</v>
    <v>28.5</v>
    <v>26.15</v>
    <v>25.66</v>
    <v>24.33</v>
    <v>24.59</v>
    <v>26.64</v>
    <v>27.42</v>
    <v>26.34</v>
    <v>28.43</v>
    <v>29.97</v>
    <v>29.27</v>
    <v>28.71</v>
    <v>26.91</v>
    <v>25.94</v>
    <v>27.08</v>
    <v>26.47</v>
    <v>27.77</v>
    <v>24.61</v>
    <v>26.63</v>
    <v>27.02</v>
    <v>23.16</v>
    <v>24.75</v>
    <v>24.82</v>
    <v>25.06</v>
    <v>24.63</v>
    <v>22.94</v>
    <v>21.22</v>
    <v>19.14</v>
    <v>21.6</v>
    <v>24.26</v>
    <v>22.86</v>
    <v>25.38</v>
    <v>25</v>
    <v>21.5</v>
    <v>19.72</v>
    <v>21.77</v>
    <v>22.51</v>
    <v>24.42</v>
    <v>23.28</v>
    <v>25.33</v>
    <v>25.39</v>
    <v>26.33</v>
    <v>27.35</v>
    <v>28.14</v>
    <v>28.98</v>
    <v>27.52</v>
    <v>29.52</v>
    <v>31.13</v>
    <v>35.71</v>
    <v>34.82</v>
    <v>33.79</v>
    <v>37.159999999999997</v>
    <v>31.52</v>
    <v>30.68</v>
    <v>28.5</v>
    <v>28.03</v>
    <v>28.42</v>
    <v>26.12</v>
    <v>30.6</v>
    <v>33.24</v>
    <v>31.96</v>
    <v>32.299999999999997</v>
    <v>30.78</v>
    <v>34.42</v>
    <v>30.15</v>
    <v>30.37</v>
    <v>31.33</v>
    <v>27.8</v>
    <v>29.12</v>
    <v>27.79</v>
    <v>26.92</v>
    <v>28.45</v>
    <v>29.48</v>
    <v>36.96</v>
    <v>37.03</v>
    <v>37.06</v>
    <v>34.82</v>
    <v>35.67</v>
    <v>36.46</v>
    <v>37.69</v>
    <v>38.880000000000003</v>
    <v>38.979999999999997</v>
    <v>38.9</v>
    <v>35.92</v>
    <v>37.450000000000003</v>
  </a>
  <a r="1" c="108">
    <v>150.83000000000001</v>
    <v>148.06</v>
    <v>156.05000000000001</v>
    <v>152.08000000000001</v>
    <v>153.19</v>
    <v>165.55</v>
    <v>169.7</v>
    <v>159</v>
    <v>153.93</v>
    <v>145.22999999999999</v>
    <v>140.41999999999999</v>
    <v>142.11000000000001</v>
    <v>140.43</v>
    <v>140.72999999999999</v>
    <v>133.5</v>
    <v>130.88999999999999</v>
    <v>122.74</v>
    <v>126.39</v>
    <v>132.63</v>
    <v>126.93</v>
    <v>124.21</v>
    <v>120.52</v>
    <v>132.21</v>
    <v>132.81</v>
    <v>120.8</v>
    <v>113.94</v>
    <v>116.11</v>
    <v>115.85</v>
    <v>118.89</v>
    <v>126.55</v>
    <v>125.5</v>
    <v>130.61000000000001</v>
    <v>126.47</v>
    <v>124.05</v>
    <v>132.09</v>
    <v>118.04</v>
    <v>132.57</v>
    <v>133.59</v>
    <v>137.85</v>
    <v>133.85</v>
    <v>130.72999999999999</v>
    <v>128.76</v>
    <v>132.01</v>
    <v>129.21</v>
    <v>136.13999999999999</v>
    <v>136.01</v>
    <v>132.07</v>
    <v>128.72999999999999</v>
    <v>125.02</v>
    <v>116.34</v>
    <v>74.61</v>
    <v>83.27</v>
    <v>79.91</v>
    <v>85.21</v>
    <v>76.3</v>
    <v>79.239999999999995</v>
    <v>73.44</v>
    <v>68.78</v>
    <v>87.22</v>
    <v>85.12</v>
    <v>87.56</v>
    <v>101.17</v>
    <v>101.45</v>
    <v>112.84</v>
    <v>114.34</v>
    <v>117.17</v>
    <v>117.53</v>
    <v>121.77</v>
    <v>117.99</v>
    <v>120.35</v>
    <v>122.67</v>
    <v>136.32</v>
    <v>127.49</v>
    <v>117.58</v>
    <v>122.07</v>
    <v>117.06</v>
    <v>114.97</v>
    <v>95.74</v>
    <v>105.61</v>
    <v>101.27</v>
    <v>90.12</v>
    <v>98.98</v>
    <v>111.1</v>
    <v>101.04</v>
    <v>111.53</v>
    <v>106.78</v>
    <v>98.83</v>
    <v>98.89</v>
    <v>88.2</v>
    <v>96.77</v>
    <v>101.52</v>
    <v>97.94</v>
    <v>90.63</v>
    <v>91.19</v>
    <v>95.59</v>
    <v>103.05</v>
    <v>101.73</v>
    <v>100.85</v>
    <v>102.12</v>
    <v>104.17</v>
    <v>100.95</v>
    <v>100.97</v>
    <v>111.65</v>
    <v>115</v>
    <v>114.97</v>
    <v>110.84</v>
    <v>116.65</v>
    <v>111.95</v>
  </a>
  <a r="1" c="108">
    <v>27.4</v>
    <v>27.6</v>
    <v>31.93</v>
    <v>32.049999999999997</v>
    <v>33.07</v>
    <v>31.7</v>
    <v>34.39</v>
    <v>36.090000000000003</v>
    <v>35.46</v>
    <v>32.28</v>
    <v>32.83</v>
    <v>30.65</v>
    <v>31.91</v>
    <v>31.58</v>
    <v>29.27</v>
    <v>31.24</v>
    <v>31.49</v>
    <v>32.950000000000003</v>
    <v>34.56</v>
    <v>34.65</v>
    <v>35.99</v>
    <v>37.69</v>
    <v>39.42</v>
    <v>40.67</v>
    <v>42.03</v>
    <v>39.479999999999997</v>
    <v>37.950000000000003</v>
    <v>31.02</v>
    <v>31.77</v>
    <v>31.9</v>
    <v>33.520000000000003</v>
    <v>34.520000000000003</v>
    <v>31.67</v>
    <v>27.27</v>
    <v>27.84</v>
    <v>23.73</v>
    <v>26.22</v>
    <v>27.7</v>
    <v>28.38</v>
    <v>30.1</v>
    <v>25.65</v>
    <v>26.61</v>
    <v>26.93</v>
    <v>26.27</v>
    <v>31.45</v>
    <v>33.99</v>
    <v>35.28</v>
    <v>35.700000000000003</v>
    <v>32.685000000000002</v>
    <v>29.58</v>
    <v>20.51</v>
    <v>26.15</v>
    <v>27.46</v>
    <v>26.2</v>
    <v>28.19</v>
    <v>31.74</v>
    <v>27.73</v>
    <v>31.99</v>
    <v>35.22</v>
    <v>35.24</v>
    <v>35.090000000000003</v>
    <v>39.39</v>
    <v>42.33</v>
    <v>46.71</v>
    <v>50.96</v>
    <v>49.22</v>
    <v>50.75</v>
    <v>52.69</v>
    <v>50.32</v>
    <v>55.08</v>
    <v>55.9</v>
    <v>60.03</v>
    <v>54.89</v>
    <v>46.95</v>
    <v>45.41</v>
    <v>49.63</v>
    <v>51.39</v>
    <v>49.09</v>
    <v>54.84</v>
    <v>53.22</v>
    <v>47.15</v>
    <v>55.64</v>
    <v>54.33</v>
    <v>53.41</v>
    <v>58.96</v>
    <v>57.29</v>
    <v>56.76</v>
    <v>57.73</v>
    <v>52.75</v>
    <v>58.27</v>
    <v>54.79</v>
    <v>52.53</v>
    <v>49.51</v>
    <v>43.92</v>
    <v>44.53</v>
    <v>47.79</v>
    <v>46.67</v>
    <v>52.29</v>
    <v>53.41</v>
    <v>43.13</v>
    <v>43.03</v>
    <v>41.59</v>
    <v>41.5</v>
    <v>41.59</v>
    <v>39.92</v>
    <v>36.79</v>
    <v>39.29</v>
    <v>36.75</v>
  </a>
  <a r="1" c="95">
    <v t="i">397</v>
    <v t="i">425</v>
    <v t="i">456</v>
    <v t="i">486</v>
    <v t="i">517</v>
    <v t="i">547</v>
    <v t="i">578</v>
    <v t="i">609</v>
    <v t="i">639</v>
    <v t="i">670</v>
    <v t="i">700</v>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95">
    <v>21.79</v>
    <v>21.83</v>
    <v>21.55</v>
    <v>21.52</v>
    <v>21.63</v>
    <v>21.32</v>
    <v>23.14</v>
    <v>22.65</v>
    <v>22.57</v>
    <v>23.55</v>
    <v>23.57</v>
    <v>22.49</v>
    <v>21.75</v>
    <v>22.83</v>
    <v>23.14</v>
    <v>22.01</v>
    <v>23.06</v>
    <v>23.11</v>
    <v>23.37</v>
    <v>22.91</v>
    <v>21.88</v>
    <v>21.46</v>
    <v>20.079999999999998</v>
    <v>22.49</v>
    <v>23</v>
    <v>24.33</v>
    <v>24.86</v>
    <v>25.63</v>
    <v>26.73</v>
    <v>27.47</v>
    <v>28.76</v>
    <v>29.61</v>
    <v>30.79</v>
    <v>30.53</v>
    <v>29.97</v>
    <v>31.47</v>
    <v>28.69</v>
    <v>21.37</v>
    <v>23.65</v>
    <v>26.3</v>
    <v>27.53</v>
    <v>29.82</v>
    <v>28.63</v>
    <v>27.99</v>
    <v>27.26</v>
    <v>28.58</v>
    <v>29.7</v>
    <v>29.48</v>
    <v>29.14</v>
    <v>31.99</v>
    <v>35.06</v>
    <v>36.270000000000003</v>
    <v>37.29</v>
    <v>40.68</v>
    <v>41.18</v>
    <v>38.33</v>
    <v>41.25</v>
    <v>40.44</v>
    <v>45.34</v>
    <v>41.98</v>
    <v>37.799999999999997</v>
    <v>40.18</v>
    <v>39.82</v>
    <v>37.72</v>
    <v>35.58</v>
    <v>39.03</v>
    <v>36.28</v>
    <v>33.770000000000003</v>
    <v>31.69</v>
    <v>32.630000000000003</v>
    <v>29.64</v>
    <v>32.5</v>
    <v>31.26</v>
    <v>31.23</v>
    <v>33.369999999999997</v>
    <v>33.880000000000003</v>
    <v>34.4</v>
    <v>35.5</v>
    <v>34.090000000000003</v>
    <v>31.69</v>
    <v>29.69</v>
    <v>33.36</v>
    <v>34.11</v>
    <v>32.93</v>
    <v>34.07</v>
    <v>35.61</v>
    <v>34.200000000000003</v>
    <v>34.79</v>
    <v>35.89</v>
    <v>35.270000000000003</v>
    <v>36.840000000000003</v>
    <v>35.26</v>
    <v>31.41</v>
    <v>34.25</v>
    <v>31.97</v>
  </a>
  <a r="1" c="108">
    <v>53.86</v>
    <v>52.99</v>
    <v>59.19</v>
    <v>56.32</v>
    <v>58.5</v>
    <v>56.64</v>
    <v>63.83</v>
    <v>62.56</v>
    <v>64.45</v>
    <v>64.099999999999994</v>
    <v>74.239999999999995</v>
    <v>72.62</v>
    <v>74.94</v>
    <v>81.93</v>
    <v>81.95</v>
    <v>76.2</v>
    <v>85.76</v>
    <v>77.8</v>
    <v>79.010000000000005</v>
    <v>83.67</v>
    <v>86.17</v>
    <v>91.3</v>
    <v>86.11</v>
    <v>89.03</v>
    <v>91.88</v>
    <v>90.15</v>
    <v>91.13</v>
    <v>87.35</v>
    <v>97.18</v>
    <v>95.92</v>
    <v>96.14</v>
    <v>98.85</v>
    <v>92.46</v>
    <v>83.71</v>
    <v>91.92</v>
    <v>85.83</v>
    <v>98.86</v>
    <v>106.96</v>
    <v>105.27</v>
    <v>116.24</v>
    <v>96.62</v>
    <v>112.87</v>
    <v>117.46</v>
    <v>109.83</v>
    <v>111.73</v>
    <v>106.63</v>
    <v>112.95</v>
    <v>118.84</v>
    <v>109.75</v>
    <v>109.05</v>
    <v>89.65</v>
    <v>109.6</v>
    <v>112.95</v>
    <v>122.64</v>
    <v>114.85</v>
    <v>116.88</v>
    <v>116.74</v>
    <v>118.53</v>
    <v>139.08000000000001</v>
    <v>147.72999999999999</v>
    <v>147.33000000000001</v>
    <v>155.82</v>
    <v>155.08000000000001</v>
    <v>153.16</v>
    <v>164.6</v>
    <v>172.16</v>
    <v>167.42</v>
    <v>162.94999999999999</v>
    <v>167.48</v>
    <v>173.49</v>
    <v>180.25</v>
    <v>175.77</v>
    <v>163.97</v>
    <v>160.29</v>
    <v>165.18</v>
    <v>154.38</v>
    <v>168.4</v>
    <v>146.09</v>
    <v>171.96</v>
    <v>151.53</v>
    <v>139.34</v>
    <v>142.62</v>
    <v>171.91</v>
    <v>164.03</v>
    <v>171.47</v>
    <v>183.47</v>
    <v>197.22</v>
    <v>179.88</v>
    <v>177.69</v>
    <v>194.81</v>
    <v>199.53</v>
    <v>181.78</v>
    <v>175.09</v>
    <v>157.33000000000001</v>
    <v>183.38</v>
    <v>198.56</v>
    <v>192.36</v>
    <v>191.82</v>
    <v>197.79</v>
    <v>200.61</v>
    <v>234.49</v>
    <v>228.26</v>
    <v>231.38</v>
    <v>234.84</v>
    <v>230.17</v>
    <v>223.11</v>
    <v>218.05</v>
    <v>212.46</v>
  </a>
  <a r="1" c="84">
    <v>45.84</v>
    <v>45.4</v>
    <v>45.71</v>
    <v>32.549999999999997</v>
    <v>37.909999999999997</v>
    <v>38.07</v>
    <v>43.25</v>
    <v>41.19</v>
    <v>36.979999999999997</v>
    <v>34.450000000000003</v>
    <v>35.69</v>
    <v>31.38</v>
    <v>35.99</v>
    <v>40.83</v>
    <v>39.840000000000003</v>
    <v>49</v>
    <v>42.14</v>
    <v>47.91</v>
    <v>55.73</v>
    <v>52.97</v>
    <v>57.91</v>
    <v>61.22</v>
    <v>62.59</v>
    <v>68.19</v>
    <v>65.989999999999995</v>
    <v>58.76</v>
    <v>54.17</v>
    <v>62.54</v>
    <v>67.02</v>
    <v>84.51</v>
    <v>88.96</v>
    <v>84.97</v>
    <v>79.459999999999994</v>
    <v>87.85</v>
    <v>110.34</v>
    <v>119.89</v>
    <v>113.48</v>
    <v>128.61000000000001</v>
    <v>121.68</v>
    <v>125.08</v>
    <v>132.35</v>
    <v>133.96</v>
    <v>127</v>
    <v>121.44</v>
    <v>109.17</v>
    <v>138.24</v>
    <v>152.87</v>
    <v>163.53</v>
    <v>117.43</v>
    <v>117.92</v>
    <v>118.23</v>
    <v>105.46</v>
    <v>109.26</v>
    <v>89.55</v>
    <v>100.89</v>
    <v>84.64</v>
    <v>75.150000000000006</v>
    <v>81.349999999999994</v>
    <v>93.45</v>
    <v>87.35</v>
    <v>101.7</v>
    <v>101.14</v>
    <v>107.51</v>
    <v>91.38</v>
    <v>100.19</v>
    <v>111.33</v>
    <v>112.94</v>
    <v>107.87</v>
    <v>100.46</v>
    <v>83.27</v>
    <v>92.23</v>
    <v>108.52</v>
    <v>96.59</v>
    <v>103.59</v>
    <v>112.83</v>
    <v>116.32</v>
    <v>140.94</v>
    <v>148.29</v>
    <v>131.16</v>
    <v>136.72999999999999</v>
    <v>133.93</v>
    <v>106.21</v>
    <v>110</v>
    <v>125.92</v>
  </a>
  <a r="1" c="108">
    <v>40.06</v>
    <v>38.520000000000003</v>
    <v>40.590000000000003</v>
    <v>42.69</v>
    <v>42.82</v>
    <v>40.33</v>
    <v>42.17</v>
    <v>44.15</v>
    <v>42.89</v>
    <v>44.76</v>
    <v>49.62</v>
    <v>51.37</v>
    <v>52.65</v>
    <v>55</v>
    <v>51.5</v>
    <v>51.28</v>
    <v>50.89</v>
    <v>51.92</v>
    <v>52.78</v>
    <v>51.25</v>
    <v>53.59</v>
    <v>54.38</v>
    <v>55.15</v>
    <v>53.58</v>
    <v>57.14</v>
    <v>54.36</v>
    <v>50.5</v>
    <v>50.45</v>
    <v>49.99</v>
    <v>50.02</v>
    <v>53.01</v>
    <v>54.11</v>
    <v>52.81</v>
    <v>52.27</v>
    <v>54.46</v>
    <v>45.7</v>
    <v>51.16</v>
    <v>51.69</v>
    <v>48.19</v>
    <v>53.32</v>
    <v>50.2</v>
    <v>52.4</v>
    <v>57.15</v>
    <v>52.69</v>
    <v>55.34</v>
    <v>57.02</v>
    <v>60.03</v>
    <v>59.29</v>
    <v>53.22</v>
    <v>46.44</v>
    <v>34.450000000000003</v>
    <v>36.5</v>
    <v>35.56</v>
    <v>36.82</v>
    <v>36.840000000000003</v>
    <v>36.4</v>
    <v>35.85</v>
    <v>38.950000000000003</v>
    <v>43.21</v>
    <v>46.59</v>
    <v>42.85</v>
    <v>50</v>
    <v>55.31</v>
    <v>59.35</v>
    <v>60.78</v>
    <v>56.97</v>
    <v>55.54</v>
    <v>57.39</v>
    <v>59.44</v>
    <v>60.37</v>
    <v>55.34</v>
    <v>56.17</v>
    <v>58.19</v>
    <v>56.54</v>
    <v>53.15</v>
    <v>48.56</v>
    <v>53.07</v>
    <v>46.02</v>
    <v>47.2</v>
    <v>45.61</v>
    <v>40.32</v>
    <v>42.45</v>
    <v>45.39</v>
    <v>43.61</v>
    <v>49.8</v>
    <v>47.73</v>
    <v>36.049999999999997</v>
    <v>34.28</v>
    <v>29.9</v>
    <v>33.04</v>
    <v>39.68</v>
    <v>36.53</v>
    <v>33.06</v>
    <v>31.88</v>
    <v>38.119999999999997</v>
    <v>43.28</v>
    <v>41.54</v>
    <v>41.96</v>
    <v>44.7</v>
    <v>40.630000000000003</v>
    <v>40.549999999999997</v>
    <v>39.700000000000003</v>
    <v>44.88</v>
    <v>47.23</v>
    <v>45.73</v>
    <v>48.31</v>
    <v>53.29</v>
    <v>47.83</v>
  </a>
  <a r="1" c="108">
    <v>31.03</v>
    <v>28.48</v>
    <v>30.785</v>
    <v>30.98</v>
    <v>31.175000000000001</v>
    <v>35.685000000000002</v>
    <v>35.274999999999999</v>
    <v>34.145000000000003</v>
    <v>33.479999999999997</v>
    <v>31.24</v>
    <v>28.815000000000001</v>
    <v>28.254999999999999</v>
    <v>31.635000000000002</v>
    <v>35.25</v>
    <v>35.630000000000003</v>
    <v>37.200000000000003</v>
    <v>36.314999999999998</v>
    <v>39.94</v>
    <v>39.71</v>
    <v>44.424999999999997</v>
    <v>48.384999999999998</v>
    <v>46.835000000000001</v>
    <v>51.045000000000002</v>
    <v>50.44</v>
    <v>53.62</v>
    <v>50.71</v>
    <v>53.435000000000002</v>
    <v>54.29</v>
    <v>58.58</v>
    <v>61.604999999999997</v>
    <v>65.165000000000006</v>
    <v>73.239999999999995</v>
    <v>72.39</v>
    <v>65.16</v>
    <v>71.125</v>
    <v>57.65</v>
    <v>65.284999999999997</v>
    <v>60.89</v>
    <v>53.1</v>
    <v>51.56</v>
    <v>57.75</v>
    <v>52.44</v>
    <v>52.09</v>
    <v>46.62</v>
    <v>43.26</v>
    <v>53.08</v>
    <v>60.47</v>
    <v>62.87</v>
    <v>62.81</v>
    <v>53.02</v>
    <v>59.41</v>
    <v>66.58</v>
    <v>66.25</v>
    <v>63.55</v>
    <v>65.25</v>
    <v>61.32</v>
    <v>58.33</v>
    <v>59.1</v>
    <v>61.65</v>
    <v>60.03</v>
    <v>60.3</v>
    <v>58.54</v>
    <v>63.91</v>
    <v>61.74</v>
    <v>73.599999999999994</v>
    <v>72.930000000000007</v>
    <v>68.61</v>
    <v>62.98</v>
    <v>62.31</v>
    <v>71.239999999999995</v>
    <v>71.41</v>
    <v>82.4</v>
    <v>77.760000000000005</v>
    <v>82.62</v>
    <v>84.19</v>
    <v>80.55</v>
    <v>81.44</v>
    <v>84.61</v>
    <v>92.97</v>
    <v>89.74</v>
    <v>77.81</v>
    <v>85.13</v>
    <v>87.05</v>
    <v>82.01</v>
    <v>76.239999999999995</v>
    <v>68.400000000000006</v>
    <v>63.21</v>
    <v>68.930000000000007</v>
    <v>62.41</v>
    <v>67.45</v>
    <v>68.09</v>
    <v>61.65</v>
    <v>68.88</v>
    <v>68.98</v>
    <v>73.680000000000007</v>
    <v>74.209999999999994</v>
    <v>75.31</v>
    <v>78.430000000000007</v>
    <v>78.48</v>
    <v>73.06</v>
    <v>71.59</v>
    <v>66.3</v>
    <v>76.92</v>
    <v>78.83</v>
    <v>75.28</v>
    <v>62.26</v>
    <v>60</v>
    <v>60.58</v>
  </a>
  <a r="1" c="108">
    <v>35.35</v>
    <v>34.96</v>
    <v>36.31</v>
    <v>39.94</v>
    <v>42.77</v>
    <v>42.89</v>
    <v>45.08</v>
    <v>43.76</v>
    <v>42.17</v>
    <v>43.57</v>
    <v>43.23</v>
    <v>45.65</v>
    <v>44.26</v>
    <v>46.97</v>
    <v>46.04</v>
    <v>45.75</v>
    <v>41.58</v>
    <v>41.38</v>
    <v>42.18</v>
    <v>41.32</v>
    <v>42.51</v>
    <v>40.869999999999997</v>
    <v>39.880000000000003</v>
    <v>40.08</v>
    <v>42.95</v>
    <v>41.52</v>
    <v>43.37</v>
    <v>45.38</v>
    <v>43.72</v>
    <v>45.83</v>
    <v>48.26</v>
    <v>50.4</v>
    <v>50.27</v>
    <v>47.25</v>
    <v>46.02</v>
    <v>40.97</v>
    <v>44.9</v>
    <v>42.5</v>
    <v>43.13</v>
    <v>44.6</v>
    <v>38.32</v>
    <v>40.799999999999997</v>
    <v>41.08</v>
    <v>38.049999999999997</v>
    <v>41.07</v>
    <v>42.04</v>
    <v>42.93</v>
    <v>46.35</v>
    <v>44.76</v>
    <v>37.65</v>
    <v>35.18</v>
    <v>37.14</v>
    <v>39.31</v>
    <v>39.9</v>
    <v>42.83</v>
    <v>44.76</v>
    <v>46.49</v>
    <v>46.24</v>
    <v>49.77</v>
    <v>50.41</v>
    <v>50.01</v>
    <v>56.58</v>
    <v>57</v>
    <v>63.13</v>
    <v>66.53</v>
    <v>60.6</v>
    <v>59.72</v>
    <v>60</v>
    <v>60.01</v>
    <v>64.239999999999995</v>
    <v>62.21</v>
    <v>67.59</v>
    <v>75</v>
    <v>78.45</v>
    <v>90.26</v>
    <v>89.56</v>
    <v>90.82</v>
    <v>77.599999999999994</v>
    <v>82.77</v>
    <v>87.89</v>
    <v>80.45</v>
    <v>96.98</v>
    <v>97.5</v>
    <v>92.85</v>
    <v>82.85</v>
    <v>79.599999999999994</v>
    <v>79.66</v>
    <v>78.08</v>
    <v>70.650000000000006</v>
    <v>75.56</v>
    <v>84.96</v>
    <v>79.3</v>
    <v>75.42</v>
    <v>71.569999999999993</v>
    <v>73.73</v>
    <v>72.22</v>
    <v>55.58</v>
    <v>53.11</v>
    <v>62.81</v>
    <v>58.66</v>
    <v>62.44</v>
    <v>60.45</v>
    <v>62.01</v>
    <v>60.99</v>
    <v>59.74</v>
    <v>55.21</v>
    <v>54.6</v>
    <v>50.52</v>
  </a>
  <a r="1" c="108">
    <v>3.7519</v>
    <v>4.2838000000000003</v>
    <v>3.9438</v>
    <v>4.1638000000000002</v>
    <v>4.5805999999999996</v>
    <v>4.0237999999999996</v>
    <v>4.4543999999999997</v>
    <v>4.9800000000000004</v>
    <v>5.3174999999999999</v>
    <v>5.2968999999999999</v>
    <v>5.9256000000000002</v>
    <v>6.0480999999999998</v>
    <v>5.875</v>
    <v>7.4368999999999996</v>
    <v>8.2668999999999997</v>
    <v>8.7274999999999991</v>
    <v>9.2112999999999996</v>
    <v>9.3619000000000003</v>
    <v>9.3306000000000004</v>
    <v>11.009399999999999</v>
    <v>11.8506</v>
    <v>12.4931</v>
    <v>14.57</v>
    <v>14.723800000000001</v>
    <v>17.238800000000001</v>
    <v>16.858799999999999</v>
    <v>15.956300000000001</v>
    <v>16.534400000000002</v>
    <v>15.7225</v>
    <v>16.0931</v>
    <v>15.9831</v>
    <v>18.686299999999999</v>
    <v>16.616299999999999</v>
    <v>14.3969</v>
    <v>14.904999999999999</v>
    <v>13.168799999999999</v>
    <v>13.4238</v>
    <v>17.828099999999999</v>
    <v>19.6538</v>
    <v>19.5181</v>
    <v>15.286899999999999</v>
    <v>16.226299999999998</v>
    <v>17.090599999999998</v>
    <v>14.1638</v>
    <v>14.932499999999999</v>
    <v>15.285600000000001</v>
    <v>12.195600000000001</v>
    <v>12.7125</v>
    <v>13.9588</v>
    <v>12.07</v>
    <v>12.6594</v>
    <v>13.706300000000001</v>
    <v>14.5913</v>
    <v>13.126899999999999</v>
    <v>16.235600000000002</v>
    <v>13.9656</v>
    <v>12.9331</v>
    <v>13.0563</v>
    <v>16.918800000000001</v>
    <v>18.160599999999999</v>
    <v>19.2225</v>
    <v>17.489999999999998</v>
    <v>18.868099999999998</v>
    <v>19.6981</v>
    <v>21.211300000000001</v>
    <v>22.644400000000001</v>
    <v>23.7744</v>
    <v>23.095600000000001</v>
    <v>21.477499999999999</v>
    <v>25.605599999999999</v>
    <v>31.015000000000001</v>
    <v>35.9375</v>
    <v>31.077500000000001</v>
    <v>30.682500000000001</v>
    <v>34.744999999999997</v>
    <v>28.892499999999998</v>
    <v>25.57</v>
    <v>23.434999999999999</v>
    <v>29.157499999999999</v>
    <v>29.97</v>
    <v>28.2225</v>
    <v>30.215</v>
    <v>34.825000000000003</v>
    <v>30.337499999999999</v>
    <v>31.504999999999999</v>
    <v>34.674999999999997</v>
    <v>41.965000000000003</v>
    <v>40.04</v>
    <v>41.585000000000001</v>
    <v>40.515000000000001</v>
    <v>38.772500000000001</v>
    <v>48.807499999999997</v>
    <v>45.982500000000002</v>
    <v>50.092500000000001</v>
    <v>54.927500000000002</v>
    <v>58.877499999999998</v>
    <v>64.67</v>
    <v>69.385000000000005</v>
    <v>72.495000000000005</v>
    <v>64.14</v>
    <v>74.412499999999994</v>
    <v>87.62</v>
    <v>86.637500000000003</v>
    <v>88.344999999999999</v>
    <v>95.954999999999998</v>
    <v>96.61</v>
    <v>101.455</v>
    <v>110.53</v>
  </a>
  <a r="1" c="108">
    <v>68.06</v>
    <v>67.75</v>
    <v>73.83</v>
    <v>75.8</v>
    <v>83.71</v>
    <v>79.41</v>
    <v>81.8</v>
    <v>79.42</v>
    <v>71.33</v>
    <v>75.16</v>
    <v>72</v>
    <v>68.459999999999994</v>
    <v>79.099999999999994</v>
    <v>81.349999999999994</v>
    <v>82.49</v>
    <v>86.12</v>
    <v>89.64</v>
    <v>86.6</v>
    <v>90.8</v>
    <v>95.49</v>
    <v>93.42</v>
    <v>102.34</v>
    <v>104.32</v>
    <v>102.23</v>
    <v>113.91</v>
    <v>116.25</v>
    <v>116.3</v>
    <v>120.99</v>
    <v>129.33000000000001</v>
    <v>136.4</v>
    <v>137.15</v>
    <v>152.68</v>
    <v>159.03</v>
    <v>137.24</v>
    <v>142.76</v>
    <v>136.97</v>
    <v>151.97</v>
    <v>163.65</v>
    <v>158.37</v>
    <v>165.35</v>
    <v>151.41</v>
    <v>151.72999999999999</v>
    <v>154.5</v>
    <v>156.07</v>
    <v>148.44</v>
    <v>156.49</v>
    <v>162.88999999999999</v>
    <v>162.63999999999999</v>
    <v>182.31</v>
    <v>170.4</v>
    <v>143.97999999999999</v>
    <v>161.94999999999999</v>
    <v>174.79</v>
    <v>187.33</v>
    <v>194.85</v>
    <v>272.64999999999998</v>
    <v>251.32</v>
    <v>232.27</v>
    <v>245.8</v>
    <v>222.53</v>
    <v>225.56</v>
    <v>216.5</v>
    <v>211.87</v>
    <v>230.32</v>
    <v>238.1</v>
    <v>244.27</v>
    <v>241.93</v>
    <v>265.27</v>
    <v>271.22000000000003</v>
    <v>299.69</v>
    <v>284.95999999999998</v>
    <v>254.13</v>
    <v>232.63</v>
    <v>210.53</v>
    <v>212.32</v>
    <v>175.94</v>
    <v>160.24</v>
    <v>165.04</v>
    <v>184.02</v>
    <v>156.12</v>
    <v>143.84</v>
    <v>162.59</v>
    <v>160.25</v>
    <v>132.59</v>
    <v>167.97</v>
    <v>163.61000000000001</v>
    <v>199.78</v>
    <v>198.37</v>
    <v>223.38</v>
    <v>211.26</v>
    <v>225.01</v>
    <v>221.46</v>
    <v>202.78</v>
    <v>200.83</v>
    <v>251.9</v>
    <v>263.14</v>
    <v>281.08999999999997</v>
    <v>308.82</v>
    <v>301.18</v>
    <v>268.94</v>
    <v>234.44</v>
    <v>257.10000000000002</v>
    <v>258.8</v>
    <v>252.9</v>
    <v>273.70999999999998</v>
    <v>291.37</v>
    <v>329.99</v>
    <v>334.33</v>
  </a>
  <a r="1" c="108">
    <v>62.08</v>
    <v>59.38</v>
    <v>65.17</v>
    <v>71.08</v>
    <v>74.099999999999994</v>
    <v>66.260000000000005</v>
    <v>67.59</v>
    <v>70.59</v>
    <v>67.989999999999995</v>
    <v>72.42</v>
    <v>82.15</v>
    <v>89.05</v>
    <v>82.96</v>
    <v>87.35</v>
    <v>86.58</v>
    <v>90</v>
    <v>87.44</v>
    <v>97.21</v>
    <v>87.51</v>
    <v>88.5</v>
    <v>91.93</v>
    <v>93.52</v>
    <v>97.78</v>
    <v>99.89</v>
    <v>105.39</v>
    <v>105.87</v>
    <v>103.13</v>
    <v>106.75</v>
    <v>102.52</v>
    <v>102.89</v>
    <v>109.22</v>
    <v>107.46</v>
    <v>102.13</v>
    <v>94.07</v>
    <v>99.23</v>
    <v>83.59</v>
    <v>88.46</v>
    <v>93.2</v>
    <v>90.41</v>
    <v>98.55</v>
    <v>85.52</v>
    <v>90</v>
    <v>98</v>
    <v>87.93</v>
    <v>93.32</v>
    <v>99.68</v>
    <v>107.24</v>
    <v>106.24</v>
    <v>97.81</v>
    <v>87.76</v>
    <v>75.459999999999994</v>
    <v>79.16</v>
    <v>79.010000000000005</v>
    <v>79.34</v>
    <v>78.349999999999994</v>
    <v>81.89</v>
    <v>77.97</v>
    <v>78.27</v>
    <v>93.12</v>
    <v>93.14</v>
    <v>89.19</v>
    <v>95.13</v>
    <v>105.11</v>
    <v>113.8</v>
    <v>121.19</v>
    <v>115.62</v>
    <v>112.85</v>
    <v>118.52</v>
    <v>107.81</v>
    <v>123.04</v>
    <v>115.7</v>
    <v>119.61</v>
    <v>116.64</v>
    <v>113.9</v>
    <v>116.45</v>
    <v>103.05</v>
    <v>111.75</v>
    <v>96.48</v>
    <v>99.78</v>
    <v>95.09</v>
    <v>85.56</v>
    <v>84.35</v>
    <v>93.11</v>
    <v>88.49</v>
    <v>96.97</v>
    <v>95.27</v>
    <v>88.13</v>
    <v>78.16</v>
    <v>71.92</v>
    <v>74.14</v>
    <v>80.12</v>
    <v>76.069999999999993</v>
    <v>69.48</v>
    <v>65.91</v>
    <v>79.25</v>
    <v>84.38</v>
    <v>79.64</v>
    <v>82.13</v>
    <v>88.92</v>
    <v>82.39</v>
    <v>84.24</v>
    <v>83.98</v>
    <v>88.65</v>
    <v>91.21</v>
    <v>90.03</v>
    <v>100.52</v>
    <v>111.16</v>
    <v>102.5</v>
  </a>
  <a r="1" c="108">
    <v>12.55</v>
    <v>10.89</v>
    <v>11.06</v>
    <v>11.4</v>
    <v>14</v>
    <v>15.074999999999999</v>
    <v>15.75</v>
    <v>16.190000000000001</v>
    <v>17.79</v>
    <v>18.059999999999999</v>
    <v>17.98</v>
    <v>17.100000000000001</v>
    <v>17.37</v>
    <v>16.16</v>
    <v>16.329999999999998</v>
    <v>18.63</v>
    <v>19.48</v>
    <v>17.38</v>
    <v>18.25</v>
    <v>21.75</v>
    <v>23.19</v>
    <v>26.74</v>
    <v>29.4</v>
    <v>31.31</v>
    <v>34.94</v>
    <v>40.049999999999997</v>
    <v>44.44</v>
    <v>47.12</v>
    <v>41.15</v>
    <v>38.74</v>
    <v>36.119999999999997</v>
    <v>50.05</v>
    <v>57.91</v>
    <v>51.72</v>
    <v>40.270000000000003</v>
    <v>42.77</v>
    <v>53.49</v>
    <v>55.38</v>
    <v>56.61</v>
    <v>60.4</v>
    <v>68.650000000000006</v>
    <v>67.27</v>
    <v>75.290000000000006</v>
    <v>84.8</v>
    <v>71.44</v>
    <v>72.989999999999995</v>
    <v>70.48</v>
    <v>82.11</v>
    <v>78.22</v>
    <v>65</v>
    <v>66.040000000000006</v>
    <v>76.959999999999994</v>
    <v>89.04</v>
    <v>107.05</v>
    <v>102.7</v>
    <v>111.68</v>
    <v>110.65</v>
    <v>116.78</v>
    <v>139.21</v>
    <v>151.19</v>
    <v>139.86000000000001</v>
    <v>152.85</v>
    <v>137.38</v>
    <v>155.63</v>
    <v>143.38</v>
    <v>161.25</v>
    <v>159.27000000000001</v>
    <v>137.44</v>
    <v>156.99</v>
    <v>150.78</v>
    <v>129.99</v>
    <v>132.25</v>
    <v>112.7</v>
    <v>111.49</v>
    <v>108.74</v>
    <v>79.150000000000006</v>
    <v>78.78</v>
    <v>69.69</v>
    <v>73.31</v>
    <v>56.53</v>
    <v>47.75</v>
    <v>43.2</v>
    <v>50.56</v>
    <v>41.49</v>
    <v>54.12</v>
    <v>41.42</v>
    <v>38.39</v>
    <v>36.9</v>
    <v>34.5</v>
    <v>41.85</v>
    <v>46.51</v>
    <v>46.87</v>
    <v>39.174999999999997</v>
    <v>34.6</v>
    <v>32.380000000000003</v>
    <v>36.5</v>
    <v>38.380000000000003</v>
    <v>36.04</v>
    <v>36.28</v>
    <v>30.82</v>
    <v>30.63</v>
    <v>30.38</v>
    <v>38.14</v>
    <v>37.21</v>
    <v>37.840000000000003</v>
    <v>36.03</v>
    <v>32.74</v>
    <v>32.71</v>
  </a>
  <a r="1" c="108">
    <v>39.07</v>
    <v>39.340000000000003</v>
    <v>47.3</v>
    <v>49.78</v>
    <v>48.51</v>
    <v>49.41</v>
    <v>53.64</v>
    <v>48.51</v>
    <v>49.45</v>
    <v>48.85</v>
    <v>62.19</v>
    <v>59.52</v>
    <v>58.09</v>
    <v>62.57</v>
    <v>59.72</v>
    <v>61.33</v>
    <v>58.1</v>
    <v>57.87</v>
    <v>57.67</v>
    <v>55.11</v>
    <v>56.04</v>
    <v>57.83</v>
    <v>57.5</v>
    <v>63.58</v>
    <v>66.959999999999994</v>
    <v>65.400000000000006</v>
    <v>61.09</v>
    <v>61.62</v>
    <v>64.19</v>
    <v>62.5</v>
    <v>66.930000000000007</v>
    <v>62.5</v>
    <v>63.45</v>
    <v>59.12</v>
    <v>60.41</v>
    <v>51.81</v>
    <v>61.24</v>
    <v>60.57</v>
    <v>58.35</v>
    <v>57.07</v>
    <v>48</v>
    <v>55.1</v>
    <v>54.38</v>
    <v>48.98</v>
    <v>50.91</v>
    <v>53.85</v>
    <v>56.36</v>
    <v>56.28</v>
    <v>47.49</v>
    <v>41.35</v>
    <v>36.020000000000003</v>
    <v>41.19</v>
    <v>42.26</v>
    <v>41.41</v>
    <v>41.95</v>
    <v>45.46</v>
    <v>44.86</v>
    <v>47.76</v>
    <v>53.7</v>
    <v>53.19</v>
    <v>48.73</v>
    <v>59.82</v>
    <v>80.27</v>
    <v>82.26</v>
    <v>102.54</v>
    <v>95.93</v>
    <v>104.02</v>
    <v>117.56</v>
    <v>98.49</v>
    <v>111.65</v>
    <v>106.26</v>
    <v>114.15</v>
    <v>101.4</v>
    <v>131.62</v>
    <v>148.65</v>
    <v>154.78</v>
    <v>132.46</v>
    <v>104.41</v>
    <v>135.80000000000001</v>
    <v>132.94</v>
    <v>106.99</v>
    <v>131.38</v>
    <v>149.94999999999999</v>
    <v>131.81</v>
    <v>169.02</v>
    <v>167.44</v>
    <v>154.47</v>
    <v>148.18</v>
    <v>132.06</v>
    <v>163.98</v>
    <v>172.09</v>
    <v>172.1</v>
    <v>156.35</v>
    <v>147.79</v>
    <v>169.97</v>
    <v>174.04</v>
    <v>186.93</v>
    <v>192.3</v>
    <v>197.9</v>
    <v>168.53</v>
    <v>168.85</v>
    <v>158.08000000000001</v>
    <v>162.94</v>
    <v>151.91</v>
    <v>150.34</v>
    <v>141.84</v>
    <v>154.69</v>
    <v>116.71</v>
  </a>
  <a r="1" c="10">
    <v>136.75</v>
    <v>153.71</v>
    <v>175.9</v>
    <v>171.51</v>
    <v>178.24</v>
    <v>201</v>
    <v>254.98</v>
    <v>301.66000000000003</v>
    <v>334.12</v>
    <v>328.93</v>
  </a>
  <a r="1" c="108">
    <v>166.41</v>
    <v>179.73</v>
    <v>190.9</v>
    <v>192.63</v>
    <v>196.69</v>
    <v>189.76</v>
    <v>208.94</v>
    <v>212.78</v>
    <v>200.34</v>
    <v>184.3</v>
    <v>197.44</v>
    <v>199.68</v>
    <v>215.84</v>
    <v>226.36</v>
    <v>229.49</v>
    <v>234.79</v>
    <v>239.3</v>
    <v>241.69</v>
    <v>248.99</v>
    <v>253.12</v>
    <v>247.51</v>
    <v>261.76</v>
    <v>282.61</v>
    <v>275.89999999999998</v>
    <v>281.06</v>
    <v>239.88</v>
    <v>232.22</v>
    <v>209.88</v>
    <v>204.04</v>
    <v>214.27</v>
    <v>188.36</v>
    <v>191.59</v>
    <v>175.35</v>
    <v>124.73</v>
    <v>128.06</v>
    <v>116.96</v>
    <v>128.79</v>
    <v>136.12</v>
    <v>126.15</v>
    <v>136.25</v>
    <v>135.55000000000001</v>
    <v>147.47</v>
    <v>124.69</v>
    <v>118.89</v>
    <v>124.07</v>
    <v>143.38</v>
    <v>139.37</v>
    <v>136.38</v>
    <v>131.68</v>
    <v>121.15</v>
    <v>76.239999999999995</v>
    <v>87.72</v>
    <v>93.2</v>
    <v>101.76</v>
    <v>79.849999999999994</v>
    <v>92.33</v>
    <v>97.59</v>
    <v>103.19</v>
    <v>125.83</v>
    <v>140.94999999999999</v>
    <v>143.6</v>
    <v>174.99</v>
    <v>192.31</v>
    <v>205.5</v>
    <v>210.68</v>
    <v>192.19</v>
    <v>194.9</v>
    <v>197.76</v>
    <v>177.4</v>
    <v>177.21</v>
    <v>167.87</v>
    <v>182.18</v>
    <v>157.87</v>
    <v>140.78</v>
    <v>124.2</v>
    <v>141.06</v>
    <v>141.46</v>
    <v>124.09</v>
    <v>128.47999999999999</v>
    <v>110.36</v>
    <v>91.19</v>
    <v>94.75</v>
    <v>101.33</v>
    <v>102.22</v>
    <v>120.06</v>
    <v>102.85</v>
    <v>100.22</v>
    <v>105.9</v>
    <v>92.04</v>
    <v>103.16</v>
    <v>106.34</v>
    <v>101.39</v>
    <v>85.81</v>
    <v>80.38</v>
    <v>88.31</v>
    <v>103.5</v>
    <v>104.25</v>
    <v>118.62</v>
    <v>130.88999999999999</v>
    <v>115.32</v>
    <v>121.93</v>
    <v>113.59</v>
    <v>161.07</v>
    <v>155.13999999999999</v>
    <v>160.68</v>
    <v>134.27000000000001</v>
    <v>138.83000000000001</v>
    <v>119.13</v>
  </a>
  <a r="1" c="108">
    <v>11.16</v>
    <v>10.55</v>
    <v>11.04</v>
    <v>12.29</v>
    <v>12.82</v>
    <v>11.05</v>
    <v>11.7</v>
    <v>12.56</v>
    <v>12.17</v>
    <v>14.12</v>
    <v>17.309999999999999</v>
    <v>18.27</v>
    <v>17.97</v>
    <v>18.77</v>
    <v>17.78</v>
    <v>18.239999999999998</v>
    <v>17.47</v>
    <v>18.739999999999998</v>
    <v>18.04</v>
    <v>17.21</v>
    <v>18.82</v>
    <v>18.25</v>
    <v>18.98</v>
    <v>20.170000000000002</v>
    <v>21.4</v>
    <v>21.13</v>
    <v>19.55</v>
    <v>19.920000000000002</v>
    <v>19.440000000000001</v>
    <v>19.54</v>
    <v>20.87</v>
    <v>21.07</v>
    <v>19.89</v>
    <v>18.16</v>
    <v>18.34</v>
    <v>14.78</v>
    <v>16.47</v>
    <v>17.66</v>
    <v>15.75</v>
    <v>17.55</v>
    <v>15.97</v>
    <v>17.75</v>
    <v>18.37</v>
    <v>16.600000000000001</v>
    <v>17.84</v>
    <v>17.97</v>
    <v>19.39</v>
    <v>20.239999999999998</v>
    <v>18.71</v>
    <v>16.350000000000001</v>
    <v>10.37</v>
    <v>11.65</v>
    <v>11.85</v>
    <v>12.18</v>
    <v>12.01</v>
    <v>12.32</v>
    <v>11.93</v>
    <v>12.98</v>
    <v>15.46</v>
    <v>16.41</v>
    <v>16.86</v>
    <v>20.14</v>
    <v>19.98</v>
    <v>21.76</v>
    <v>23.04</v>
    <v>20.65</v>
    <v>19.66</v>
    <v>20.32</v>
    <v>21.62</v>
    <v>23.27</v>
    <v>22.44</v>
    <v>23.13</v>
    <v>25.06</v>
    <v>25.07</v>
    <v>22.38</v>
    <v>19.309999999999999</v>
    <v>19.96</v>
    <v>17.23</v>
    <v>18.3</v>
    <v>17.690000000000001</v>
    <v>16.02</v>
    <v>17.87</v>
    <v>18.809999999999999</v>
    <v>17.420000000000002</v>
    <v>19.190000000000001</v>
    <v>18.29</v>
    <v>12.52</v>
    <v>11.26</v>
    <v>9.34</v>
    <v>9.24</v>
    <v>12.31</v>
    <v>11.33</v>
    <v>10.76</v>
    <v>10.220000000000001</v>
    <v>12.39</v>
    <v>14.4</v>
    <v>14.53</v>
    <v>14.27</v>
    <v>15.81</v>
    <v>14.49</v>
    <v>14.37</v>
    <v>14.21</v>
    <v>16.13</v>
    <v>17.059999999999999</v>
    <v>16.75</v>
    <v>17.25</v>
    <v>19.48</v>
    <v>17.14</v>
  </a>
  <a r="1" c="108">
    <v>135.69</v>
    <v>142.82</v>
    <v>157.01</v>
    <v>155.78</v>
    <v>161.1</v>
    <v>177.31</v>
    <v>180.31</v>
    <v>183.09</v>
    <v>168.05</v>
    <v>143.13</v>
    <v>147.93</v>
    <v>161.15</v>
    <v>167.73</v>
    <v>191.18</v>
    <v>193.73</v>
    <v>206.89</v>
    <v>200.02</v>
    <v>207.76</v>
    <v>207.22</v>
    <v>211.75</v>
    <v>241.97</v>
    <v>236.98</v>
    <v>265.52</v>
    <v>248.82</v>
    <v>277.75</v>
    <v>249.83</v>
    <v>254.98</v>
    <v>267.88</v>
    <v>267.16000000000003</v>
    <v>268.20999999999998</v>
    <v>272.70999999999998</v>
    <v>247.43</v>
    <v>266.08999999999997</v>
    <v>240.74</v>
    <v>275.42</v>
    <v>258.48</v>
    <v>273.5</v>
    <v>289.83999999999997</v>
    <v>302.16000000000003</v>
    <v>286.18</v>
    <v>288.3</v>
    <v>331.15</v>
    <v>339.74</v>
    <v>363.92</v>
    <v>339.75</v>
    <v>347.41</v>
    <v>353.34</v>
    <v>376.44</v>
    <v>371.51</v>
    <v>335.02</v>
    <v>292.86</v>
    <v>335.4</v>
    <v>362.86</v>
    <v>363.98</v>
    <v>373.1</v>
    <v>392.95</v>
    <v>340.42</v>
    <v>318.23</v>
    <v>382.75</v>
    <v>411.57</v>
    <v>377.63</v>
    <v>398.12</v>
    <v>415.46</v>
    <v>422.48</v>
    <v>402.19</v>
    <v>401.79</v>
    <v>397.43</v>
    <v>395.46</v>
    <v>376.55</v>
    <v>356.94</v>
    <v>297.42</v>
    <v>328.48</v>
    <v>310.19</v>
    <v>336.31</v>
    <v>354.83</v>
    <v>285.62</v>
    <v>287.74</v>
    <v>245.85</v>
    <v>240.46</v>
    <v>226.26</v>
    <v>201.46</v>
    <v>214.56</v>
    <v>234.12</v>
    <v>249.63</v>
    <v>243.42</v>
    <v>238.23</v>
    <v>253.31</v>
    <v>272.52</v>
    <v>234.75</v>
    <v>242.03</v>
    <v>251.17</v>
    <v>212.74</v>
    <v>196.41</v>
    <v>184.75</v>
    <v>225.69</v>
    <v>249.34</v>
    <v>242.83</v>
    <v>222.79</v>
    <v>226.17</v>
    <v>208.75</v>
    <v>209.07</v>
    <v>210.33</v>
    <v>220.92</v>
    <v>245.17</v>
    <v>247.32</v>
    <v>201.06</v>
    <v>192.85</v>
    <v>177.98</v>
  </a>
  <a r="1" c="108">
    <v>87.83</v>
    <v>95.29</v>
    <v>104.45</v>
    <v>105.12</v>
    <v>109.27</v>
    <v>109.23</v>
    <v>107.07</v>
    <v>111.35</v>
    <v>112.49</v>
    <v>110.83</v>
    <v>114.1</v>
    <v>111.53</v>
    <v>112.7</v>
    <v>115.65</v>
    <v>118.69</v>
    <v>119.84</v>
    <v>130.91</v>
    <v>132.94999999999999</v>
    <v>138.16999999999999</v>
    <v>139.16</v>
    <v>146.1</v>
    <v>143.43</v>
    <v>140.22</v>
    <v>134</v>
    <v>142.16999999999999</v>
    <v>140.32</v>
    <v>140.33000000000001</v>
    <v>142.47</v>
    <v>139.87</v>
    <v>137.16999999999999</v>
    <v>143.55000000000001</v>
    <v>145.56</v>
    <v>153.78</v>
    <v>156.18</v>
    <v>165.11</v>
    <v>145.36000000000001</v>
    <v>156.22999999999999</v>
    <v>171.53</v>
    <v>170.7</v>
    <v>180.14</v>
    <v>180.07</v>
    <v>192.98</v>
    <v>189.25</v>
    <v>194.85</v>
    <v>193.57</v>
    <v>193.16</v>
    <v>203.61</v>
    <v>208.29</v>
    <v>220.25</v>
    <v>208</v>
    <v>165.04</v>
    <v>172.67</v>
    <v>196.95</v>
    <v>192.6</v>
    <v>205.22</v>
    <v>199.99</v>
    <v>206.3</v>
    <v>184.01</v>
    <v>204.89</v>
    <v>211.27</v>
    <v>203.1</v>
    <v>227.71</v>
    <v>230.11</v>
    <v>251.44</v>
    <v>253.37</v>
    <v>238.76</v>
    <v>260.02999999999997</v>
    <v>286.86</v>
    <v>285.77</v>
    <v>319.92</v>
    <v>295.77</v>
    <v>300.56</v>
    <v>276.44</v>
    <v>292.14</v>
    <v>325.63</v>
    <v>287.99</v>
    <v>275.67</v>
    <v>269.68</v>
    <v>291.04000000000002</v>
    <v>279.26</v>
    <v>267.87</v>
    <v>281.49</v>
    <v>308.27999999999997</v>
    <v>300.14</v>
    <v>318.68</v>
    <v>304.05</v>
    <v>315.29000000000002</v>
    <v>325.18</v>
    <v>308.29000000000002</v>
    <v>345.2</v>
    <v>318.5</v>
    <v>333.39</v>
    <v>324.22000000000003</v>
    <v>309.39999999999998</v>
    <v>328.49</v>
    <v>291.02</v>
    <v>298.43</v>
    <v>315.99</v>
    <v>333.72</v>
    <v>282.01</v>
    <v>281.64</v>
    <v>293.58</v>
    <v>328.51</v>
    <v>343.72</v>
    <v>345.99</v>
    <v>366.87</v>
    <v>391.54</v>
    <v>359.16</v>
  </a>
  <a r="1" c="108">
    <v>81.319999999999993</v>
    <v>80.25</v>
    <v>82.46</v>
    <v>79.709999999999994</v>
    <v>90.54</v>
    <v>94.24</v>
    <v>96.29</v>
    <v>82.7</v>
    <v>78.930000000000007</v>
    <v>75.55</v>
    <v>88.16</v>
    <v>77.180000000000007</v>
    <v>77.19</v>
    <v>76.680000000000007</v>
    <v>78.459999999999994</v>
    <v>82.77</v>
    <v>77.7</v>
    <v>69.92</v>
    <v>72.08</v>
    <v>79.64</v>
    <v>86.82</v>
    <v>91.25</v>
    <v>102.76</v>
    <v>107.31</v>
    <v>115</v>
    <v>102.64</v>
    <v>94.9</v>
    <v>95.89</v>
    <v>82.59</v>
    <v>85</v>
    <v>91.28</v>
    <v>80.510000000000005</v>
    <v>81.55</v>
    <v>84.3</v>
    <v>86.77</v>
    <v>90.32</v>
    <v>96.83</v>
    <v>96.33</v>
    <v>105.04</v>
    <v>111.28</v>
    <v>101.59</v>
    <v>107.39</v>
    <v>101.75</v>
    <v>101.53</v>
    <v>114.16</v>
    <v>110.4</v>
    <v>91.46</v>
    <v>94.05</v>
    <v>87.07</v>
    <v>83.03</v>
    <v>73.47</v>
    <v>79.67</v>
    <v>97.87</v>
    <v>92.68</v>
    <v>93.35</v>
    <v>96.27</v>
    <v>91.34</v>
    <v>90.32</v>
    <v>109.24</v>
    <v>108.04</v>
    <v>101.66</v>
    <v>98.2</v>
    <v>114.46</v>
    <v>114.9</v>
    <v>97.5</v>
    <v>99.5</v>
    <v>99.79</v>
    <v>90.54</v>
    <v>95.72</v>
    <v>107.76</v>
    <v>133.83000000000001</v>
    <v>140.52000000000001</v>
    <v>131.22</v>
    <v>142.08000000000001</v>
    <v>160.15</v>
    <v>162.44999999999999</v>
    <v>160.33000000000001</v>
    <v>155.85</v>
    <v>165.36</v>
    <v>135.68</v>
    <v>136.1</v>
    <v>158.5</v>
    <v>150.29</v>
    <v>141.44</v>
    <v>150.18</v>
    <v>145.28</v>
    <v>143.55000000000001</v>
    <v>153.71</v>
    <v>134.88</v>
    <v>143.5</v>
    <v>154.33000000000001</v>
    <v>122.36</v>
    <v>106.45</v>
    <v>111.09</v>
    <v>123.59</v>
    <v>142.05000000000001</v>
    <v>130.62</v>
    <v>146.68</v>
    <v>133.15</v>
    <v>118.25</v>
    <v>117.95</v>
    <v>106.77</v>
    <v>104.34</v>
    <v>84.49</v>
    <v>70.319999999999993</v>
    <v>64.64</v>
    <v>71.27</v>
    <v>74.94</v>
  </a>
  <a r="1" c="58">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58">
    <v>17.25</v>
    <v>17.71</v>
    <v>20.47</v>
    <v>22.22</v>
    <v>27.24</v>
    <v>29.85</v>
    <v>30.54</v>
    <v>33.39</v>
    <v>38.07</v>
    <v>37.72</v>
    <v>38.5</v>
    <v>36.53</v>
    <v>42.22</v>
    <v>43.58</v>
    <v>45.93</v>
    <v>48.6</v>
    <v>55.25</v>
    <v>57.6</v>
    <v>51.76</v>
    <v>52.23</v>
    <v>54.12</v>
    <v>54.24</v>
    <v>47.68</v>
    <v>44.88</v>
    <v>45.87</v>
    <v>38.270000000000003</v>
    <v>39.31</v>
    <v>35.659999999999997</v>
    <v>40.53</v>
    <v>39.119999999999997</v>
    <v>35.56</v>
    <v>39.76</v>
    <v>44.32</v>
    <v>41.25</v>
    <v>45.53</v>
    <v>45.03</v>
    <v>45.75</v>
    <v>41.82</v>
    <v>40.9</v>
    <v>49.71</v>
    <v>59.55</v>
    <v>57.45</v>
    <v>55.2</v>
    <v>47.66</v>
    <v>51.96</v>
    <v>57.45</v>
    <v>54.71</v>
    <v>55.58</v>
    <v>58.13</v>
    <v>61.49</v>
    <v>63.19</v>
    <v>63.08</v>
    <v>68.11</v>
    <v>72.78</v>
    <v>80.489999999999995</v>
    <v>72.72</v>
    <v>77.37</v>
    <v>68.260000000000005</v>
  </a>
  <a r="1" c="108">
    <v>75.06</v>
    <v>74.25</v>
    <v>85.6</v>
    <v>81.91</v>
    <v>89.9</v>
    <v>94</v>
    <v>94.74</v>
    <v>73.41</v>
    <v>69.989999999999995</v>
    <v>69.09</v>
    <v>77.319999999999993</v>
    <v>74.069999999999993</v>
    <v>73.819999999999993</v>
    <v>73.02</v>
    <v>69.73</v>
    <v>72.709999999999994</v>
    <v>73.39</v>
    <v>72.09</v>
    <v>75.16</v>
    <v>72.56</v>
    <v>81.05</v>
    <v>80.84</v>
    <v>88.08</v>
    <v>93.01</v>
    <v>103.12</v>
    <v>94.59</v>
    <v>93.55</v>
    <v>96.53</v>
    <v>87.48</v>
    <v>98.6</v>
    <v>98.15</v>
    <v>107.73</v>
    <v>109.3</v>
    <v>111.38</v>
    <v>110.99</v>
    <v>108.08</v>
    <v>115.43</v>
    <v>118.46</v>
    <v>119.3</v>
    <v>126.09</v>
    <v>127.28</v>
    <v>135.16</v>
    <v>134.02000000000001</v>
    <v>156.09</v>
    <v>158.94</v>
    <v>160.34</v>
    <v>157.36000000000001</v>
    <v>155.97999999999999</v>
    <v>153.41</v>
    <v>150.30000000000001</v>
    <v>151.01</v>
    <v>175.3</v>
    <v>191.51</v>
    <v>190.51</v>
    <v>190.4</v>
    <v>201.88</v>
    <v>209.62</v>
    <v>208.71</v>
    <v>218.58</v>
    <v>210.3</v>
    <v>194.61</v>
    <v>188.99</v>
    <v>202.62</v>
    <v>214.75</v>
    <v>202.96</v>
    <v>216.39</v>
    <v>232.64</v>
    <v>222.91</v>
    <v>212.14</v>
    <v>221.52</v>
    <v>221.3</v>
    <v>235.83</v>
    <v>208.48</v>
    <v>198.34</v>
    <v>222.63</v>
    <v>237.53</v>
    <v>220.34</v>
    <v>245.44</v>
    <v>248.43</v>
    <v>237.42</v>
    <v>239.86</v>
    <v>255.05</v>
    <v>255.68</v>
    <v>246.25</v>
    <v>233.6</v>
    <v>216.3</v>
    <v>210.46</v>
    <v>221.46</v>
    <v>201.09</v>
    <v>169.78</v>
    <v>168.86</v>
    <v>138.5</v>
    <v>105.8</v>
    <v>119.04</v>
    <v>131.12</v>
    <v>135.94999999999999</v>
    <v>132.07</v>
    <v>145.31</v>
    <v>156.06</v>
    <v>139.19</v>
    <v>136.91</v>
    <v>132.22999999999999</v>
    <v>120.39</v>
    <v>82.97</v>
    <v>84.57</v>
    <v>80.040000000000006</v>
    <v>77.27</v>
    <v>75.819999999999993</v>
  </a>
  <a r="1" c="108">
    <v>72.42</v>
    <v>78.45</v>
    <v>82.28</v>
    <v>79.5</v>
    <v>68.78</v>
    <v>69.819999999999993</v>
    <v>75.33</v>
    <v>70.19</v>
    <v>68.680000000000007</v>
    <v>68.73</v>
    <v>77.239999999999995</v>
    <v>72.23</v>
    <v>64.48</v>
    <v>58.77</v>
    <v>55.19</v>
    <v>55.85</v>
    <v>55.15</v>
    <v>52.29</v>
    <v>56.67</v>
    <v>54.53</v>
    <v>59.01</v>
    <v>59.04</v>
    <v>59.9</v>
    <v>65.25</v>
    <v>75.22</v>
    <v>75.41</v>
    <v>69.430000000000007</v>
    <v>72.599999999999994</v>
    <v>72.89</v>
    <v>76.12</v>
    <v>80.680000000000007</v>
    <v>87.5</v>
    <v>88.21</v>
    <v>83.63</v>
    <v>70.959999999999994</v>
    <v>66.09</v>
    <v>73</v>
    <v>72.64</v>
    <v>80.260000000000005</v>
    <v>77.42</v>
    <v>80.45</v>
    <v>86.61</v>
    <v>86.4</v>
    <v>107.04</v>
    <v>106.91</v>
    <v>106.91</v>
    <v>125.01</v>
    <v>128.21</v>
    <v>110.74</v>
    <v>103</v>
    <v>92.97</v>
    <v>109.74</v>
    <v>122.33</v>
    <v>119.93</v>
    <v>125.88</v>
    <v>151.21</v>
    <v>157.41999999999999</v>
    <v>152.22</v>
    <v>179.53</v>
    <v>176.53</v>
    <v>181.17</v>
    <v>183.44</v>
    <v>198.07</v>
    <v>207.26</v>
    <v>226.92</v>
    <v>241.74</v>
    <v>261.05</v>
    <v>246.98</v>
    <v>228.77</v>
    <v>259.62</v>
    <v>243.84</v>
    <v>231.44</v>
    <v>220.43</v>
    <v>199.77</v>
    <v>212.22</v>
    <v>228.65</v>
    <v>161.88</v>
    <v>141.22999999999999</v>
    <v>163.38</v>
    <v>160.34</v>
    <v>148.38999999999999</v>
    <v>164.25</v>
    <v>167.07</v>
    <v>149.04</v>
    <v>172.14</v>
    <v>168.5</v>
    <v>165.63</v>
    <v>157.75</v>
    <v>130.93</v>
    <v>131.9</v>
    <v>136.47</v>
    <v>126.55</v>
    <v>110.57</v>
    <v>110.79</v>
    <v>133.81</v>
    <v>142.41999999999999</v>
    <v>139.08000000000001</v>
    <v>152.91999999999999</v>
    <v>177.21</v>
    <v>160.97999999999999</v>
    <v>156.16</v>
    <v>148.04</v>
    <v>150.41</v>
    <v>153.62</v>
    <v>155.86000000000001</v>
    <v>150.04</v>
    <v>132.31</v>
    <v>135.18</v>
  </a>
  <a r="1" c="108">
    <v>34.700000000000003</v>
    <v>35.99</v>
    <v>37.67</v>
    <v>34.18</v>
    <v>38.909999999999997</v>
    <v>37.92</v>
    <v>40.18</v>
    <v>43.47</v>
    <v>45.08</v>
    <v>44.39</v>
    <v>49.23</v>
    <v>49.29</v>
    <v>53.65</v>
    <v>56.98</v>
    <v>59.27</v>
    <v>62.85</v>
    <v>76.739999999999995</v>
    <v>73.38</v>
    <v>79.48</v>
    <v>97.79</v>
    <v>102.23</v>
    <v>110.65</v>
    <v>111.55</v>
    <v>109.78</v>
    <v>126.67</v>
    <v>111.87</v>
    <v>97.78</v>
    <v>99.71</v>
    <v>112.08</v>
    <v>118.36</v>
    <v>113.02</v>
    <v>133.56</v>
    <v>137.99</v>
    <v>128.87</v>
    <v>109.67</v>
    <v>102.94</v>
    <v>105.55</v>
    <v>87.26</v>
    <v>94.37</v>
    <v>96.83</v>
    <v>108.15</v>
    <v>113.53</v>
    <v>122.52</v>
    <v>131.97</v>
    <v>125.34</v>
    <v>120.35</v>
    <v>121.35</v>
    <v>122.43</v>
    <v>124.64</v>
    <v>107.48</v>
    <v>118.61</v>
    <v>121.05</v>
    <v>136.16999999999999</v>
    <v>139.57</v>
    <v>164.02</v>
    <v>171.19</v>
    <v>165.22</v>
    <v>154.91999999999999</v>
    <v>180.51</v>
    <v>207.79</v>
    <v>200.45</v>
    <v>184.46</v>
    <v>176.7</v>
    <v>175.38</v>
    <v>185.56</v>
    <v>177.02</v>
    <v>173.42</v>
    <v>161.22</v>
    <v>154.07</v>
    <v>181</v>
    <v>165.88</v>
    <v>177.72</v>
    <v>163.34</v>
    <v>162</v>
    <v>153.74</v>
    <v>119.51</v>
    <v>124.53</v>
    <v>122.53</v>
    <v>132.72999999999999</v>
    <v>122.56</v>
    <v>109</v>
    <v>118.48</v>
    <v>105.69</v>
    <v>104.13</v>
    <v>113.23</v>
    <v>109.55</v>
    <v>119.3</v>
    <v>124.29</v>
    <v>137.72999999999999</v>
    <v>147.16</v>
    <v>152.94</v>
    <v>142.19999999999999</v>
    <v>140.38999999999999</v>
    <v>133.75</v>
    <v>158.19999999999999</v>
    <v>160.94999999999999</v>
    <v>164.93</v>
    <v>146.93</v>
    <v>148.49</v>
    <v>142.81</v>
    <v>160.36000000000001</v>
    <v>155.49</v>
    <v>150.53</v>
    <v>161.71</v>
    <v>153.71</v>
    <v>161.72</v>
    <v>188.38</v>
    <v>184.08</v>
  </a>
  <a r="1" c="108">
    <v>145.24959999999999</v>
    <v>144.20189999999999</v>
    <v>151.45859999999999</v>
    <v>142.37569999999999</v>
    <v>142.99090000000001</v>
    <v>150.93960000000001</v>
    <v>160.7242</v>
    <v>155.79349999999999</v>
    <v>146.5856</v>
    <v>142.1258</v>
    <v>144.27879999999999</v>
    <v>153.8904</v>
    <v>157.5812</v>
    <v>170.29730000000001</v>
    <v>161.17590000000001</v>
    <v>170.6241</v>
    <v>180.43</v>
    <v>159.93</v>
    <v>158.51</v>
    <v>156.74</v>
    <v>164.29</v>
    <v>161.08000000000001</v>
    <v>184.43</v>
    <v>186.12</v>
    <v>194.87</v>
    <v>190.9</v>
    <v>188.43</v>
    <v>197.16</v>
    <v>198.24</v>
    <v>208.98</v>
    <v>218.71</v>
    <v>233.13</v>
    <v>234.88</v>
    <v>228.63</v>
    <v>231.28</v>
    <v>203.71</v>
    <v>214.63</v>
    <v>218.74</v>
    <v>242.14</v>
    <v>245.53</v>
    <v>239.58</v>
    <v>264.26</v>
    <v>275.63</v>
    <v>294.76</v>
    <v>288.11</v>
    <v>297.11</v>
    <v>299.81</v>
    <v>293.92</v>
    <v>305.52</v>
    <v>281.14</v>
    <v>285.13</v>
    <v>303</v>
    <v>308.47000000000003</v>
    <v>303.20999999999998</v>
    <v>325.52999999999997</v>
    <v>347.66</v>
    <v>355</v>
    <v>357.62</v>
    <v>391.77</v>
    <v>376.78</v>
    <v>352.43</v>
    <v>331</v>
    <v>352.48</v>
    <v>372.09</v>
    <v>378.27</v>
    <v>395.67</v>
    <v>429.72</v>
    <v>455.49</v>
    <v>449.35</v>
    <v>491.54</v>
    <v>539.38</v>
    <v>567.70000000000005</v>
    <v>505.13</v>
    <v>519.25</v>
    <v>575.85</v>
    <v>531.72</v>
    <v>466.22</v>
    <v>479.28</v>
    <v>541.29999999999995</v>
    <v>522.1</v>
    <v>472.27</v>
    <v>501.5</v>
    <v>539.25</v>
    <v>456.5</v>
    <v>511.14</v>
    <v>484.18</v>
    <v>496.87</v>
    <v>503.22</v>
    <v>511.56</v>
    <v>538.38</v>
    <v>560.66999999999996</v>
    <v>549.28</v>
    <v>564.96</v>
    <v>552.44000000000005</v>
    <v>592.74</v>
    <v>660.08</v>
    <v>694.88</v>
    <v>743.89</v>
    <v>732.63</v>
    <v>722.9</v>
    <v>809.89</v>
    <v>849.99</v>
    <v>822</v>
    <v>892.38</v>
    <v>886.52</v>
    <v>874.18</v>
    <v>971.88</v>
    <v>916.27</v>
  </a>
  <a r="1" c="108">
    <v>8.58</v>
    <v>8.75</v>
    <v>9.5399999999999991</v>
    <v>10.06</v>
    <v>10.45</v>
    <v>8.94</v>
    <v>9.5</v>
    <v>10.01</v>
    <v>9.86</v>
    <v>10.6</v>
    <v>12.46</v>
    <v>13.22</v>
    <v>13.53</v>
    <v>14.14</v>
    <v>13.39</v>
    <v>12.86</v>
    <v>12.54</v>
    <v>13.52</v>
    <v>13.25</v>
    <v>12.59</v>
    <v>13.96</v>
    <v>13.8</v>
    <v>14.4</v>
    <v>14.56</v>
    <v>16.18</v>
    <v>15.7</v>
    <v>15.1</v>
    <v>14.91</v>
    <v>14.87</v>
    <v>14.76</v>
    <v>15.44</v>
    <v>16.21</v>
    <v>14.92</v>
    <v>14.33</v>
    <v>14.59</v>
    <v>11.92</v>
    <v>13.24</v>
    <v>14.41</v>
    <v>12.68</v>
    <v>13.92</v>
    <v>12.65</v>
    <v>13.82</v>
    <v>14.25</v>
    <v>13.25</v>
    <v>14.27</v>
    <v>14.13</v>
    <v>14.89</v>
    <v>15.08</v>
    <v>13.57</v>
    <v>12.27</v>
    <v>8.2100000000000009</v>
    <v>9.24</v>
    <v>8.89</v>
    <v>9.0350000000000001</v>
    <v>9.27</v>
    <v>9.41</v>
    <v>9.17</v>
    <v>10.44</v>
    <v>12.08</v>
    <v>12.63</v>
    <v>13.225</v>
    <v>15.34</v>
    <v>15.72</v>
    <v>15.32</v>
    <v>15.86</v>
    <v>14.27</v>
    <v>14.08</v>
    <v>15.53</v>
    <v>15.46</v>
    <v>15.74</v>
    <v>14.84</v>
    <v>15.42</v>
    <v>15.06</v>
    <v>15.52</v>
    <v>14.62</v>
    <v>13.15</v>
    <v>13.88</v>
    <v>12.03</v>
    <v>13.29</v>
    <v>13.4</v>
    <v>13.18</v>
    <v>15.18</v>
    <v>15.48</v>
    <v>14.1</v>
    <v>15.17</v>
    <v>15.32</v>
    <v>11.2</v>
    <v>11.2</v>
    <v>10.31</v>
    <v>10.78</v>
    <v>12.24</v>
    <v>11.09</v>
    <v>10.4</v>
    <v>9.65</v>
    <v>11.26</v>
    <v>12.72</v>
    <v>12.73</v>
    <v>13.04</v>
    <v>13.95</v>
    <v>13.47</v>
    <v>13.92</v>
    <v>13.18</v>
    <v>14.95</v>
    <v>14.97</v>
    <v>14.7</v>
    <v>15.59</v>
    <v>18.010000000000002</v>
    <v>16.27</v>
  </a>
  <a r="1" c="108">
    <v>74.28</v>
    <v>75.87</v>
    <v>80.099999999999994</v>
    <v>84.64</v>
    <v>87.29</v>
    <v>83.99</v>
    <v>81.23</v>
    <v>81.739999999999995</v>
    <v>79.33</v>
    <v>83.41</v>
    <v>85.39</v>
    <v>77.790000000000006</v>
    <v>82.51</v>
    <v>96.87</v>
    <v>99.82</v>
    <v>99.11</v>
    <v>105.26</v>
    <v>111.51</v>
    <v>105.88</v>
    <v>98.25</v>
    <v>97.67</v>
    <v>92.59</v>
    <v>93.02</v>
    <v>90.89</v>
    <v>94.57</v>
    <v>95.57</v>
    <v>84.3</v>
    <v>88.09</v>
    <v>86.75</v>
    <v>92.31</v>
    <v>99.61</v>
    <v>99.31</v>
    <v>105.12</v>
    <v>91.71</v>
    <v>91</v>
    <v>81.25</v>
    <v>90.56</v>
    <v>84.9</v>
    <v>85.02</v>
    <v>101.86</v>
    <v>95.14</v>
    <v>105.68</v>
    <v>121.16</v>
    <v>110.47</v>
    <v>118.69</v>
    <v>97.31</v>
    <v>101.7</v>
    <v>105.61</v>
    <v>101.87</v>
    <v>77.25</v>
    <v>71.55</v>
    <v>72.209999999999994</v>
    <v>73.510000000000005</v>
    <v>74.95</v>
    <v>72.760000000000005</v>
    <v>78.94</v>
    <v>82.72</v>
    <v>82.72</v>
    <v>93.03</v>
    <v>93.54</v>
    <v>93.82</v>
    <v>93.71</v>
    <v>96.12</v>
    <v>99.45</v>
    <v>95.97</v>
    <v>94.52</v>
    <v>99.44</v>
    <v>98.31</v>
    <v>89.22</v>
    <v>95.76</v>
    <v>96.91</v>
    <v>101.78</v>
    <v>92.48</v>
    <v>97.05</v>
    <v>81.92</v>
    <v>88.06</v>
    <v>89.75</v>
    <v>81.88</v>
    <v>78.72</v>
    <v>78.819999999999993</v>
    <v>67.42</v>
    <v>65.25</v>
    <v>62.82</v>
    <v>61.01</v>
    <v>59.17</v>
    <v>55.01</v>
    <v>53.69</v>
    <v>59.22</v>
    <v>59.35</v>
    <v>64.77</v>
    <v>64.56</v>
    <v>72</v>
    <v>66.14</v>
    <v>45.15</v>
    <v>46.41</v>
    <v>51.06</v>
    <v>48.95</v>
    <v>50.29</v>
    <v>56.52</v>
    <v>61.3</v>
    <v>59.78</v>
    <v>58.5</v>
    <v>64.459999999999994</v>
    <v>68.16</v>
    <v>72.319999999999993</v>
    <v>65.63</v>
    <v>65.150000000000006</v>
    <v>55.91</v>
  </a>
  <a r="1" c="108">
    <v>52.93</v>
    <v>53.02</v>
    <v>57.42</v>
    <v>57.04</v>
    <v>60.6</v>
    <v>62.65</v>
    <v>69.75</v>
    <v>69.540000000000006</v>
    <v>70.180000000000007</v>
    <v>70.849999999999994</v>
    <v>73.930000000000007</v>
    <v>72.97</v>
    <v>75.540000000000006</v>
    <v>76.62</v>
    <v>80.56</v>
    <v>79.180000000000007</v>
    <v>82.49</v>
    <v>76.930000000000007</v>
    <v>81.38</v>
    <v>82.82</v>
    <v>89.64</v>
    <v>96.69</v>
    <v>97.29</v>
    <v>104.44</v>
    <v>109.67</v>
    <v>108.35</v>
    <v>103.89</v>
    <v>101.43</v>
    <v>111.91</v>
    <v>110.25</v>
    <v>111.32</v>
    <v>112.4</v>
    <v>107.29</v>
    <v>92.83</v>
    <v>99.85</v>
    <v>94.5</v>
    <v>100.68</v>
    <v>105.78</v>
    <v>106.07</v>
    <v>117.83</v>
    <v>104.31</v>
    <v>114.76</v>
    <v>125.01</v>
    <v>123.75</v>
    <v>129.24</v>
    <v>117.99</v>
    <v>120.21</v>
    <v>128.29</v>
    <v>120.65</v>
    <v>114.14</v>
    <v>99.93</v>
    <v>116.07</v>
    <v>118.74</v>
    <v>126.97</v>
    <v>127.55</v>
    <v>142.15</v>
    <v>142.79</v>
    <v>144.59</v>
    <v>161.25</v>
    <v>164.13</v>
    <v>165.69</v>
    <v>172.27</v>
    <v>188.99</v>
    <v>180.51</v>
    <v>189.82</v>
    <v>192.3</v>
    <v>190.62</v>
    <v>190.91</v>
    <v>192.21</v>
    <v>187.48</v>
    <v>192.37</v>
    <v>188.47</v>
    <v>179.49</v>
    <v>169.99</v>
    <v>183.48</v>
    <v>170.25</v>
    <v>176.76</v>
    <v>153.65</v>
    <v>178.89</v>
    <v>165.21</v>
    <v>154.78</v>
    <v>160.63</v>
    <v>180.46</v>
    <v>165.22</v>
    <v>177.21</v>
    <v>171.45</v>
    <v>186.01</v>
    <v>167.2</v>
    <v>173.88</v>
    <v>180.02</v>
    <v>180</v>
    <v>168.06</v>
    <v>159.01</v>
    <v>142.01</v>
    <v>152.71</v>
    <v>170.46</v>
    <v>160.12</v>
    <v>167.33</v>
    <v>174.21</v>
    <v>176.42</v>
    <v>195.01</v>
    <v>194.53</v>
    <v>203.81</v>
    <v>214.34</v>
    <v>206.57</v>
    <v>203.16</v>
    <v>201.03</v>
    <v>187.51</v>
  </a>
  <a r="1" c="108">
    <v>46.82</v>
    <v>51.74</v>
    <v>58.31</v>
    <v>59.82</v>
    <v>58.27</v>
    <v>54.14</v>
    <v>59.45</v>
    <v>67.400000000000006</v>
    <v>72.33</v>
    <v>72.28</v>
    <v>72.61</v>
    <v>74.010000000000005</v>
    <v>81.34</v>
    <v>86.3</v>
    <v>86.47</v>
    <v>90.07</v>
    <v>111.77</v>
    <v>100.82</v>
    <v>110.79</v>
    <v>114.46</v>
    <v>112.26</v>
    <v>124.96</v>
    <v>109.7</v>
    <v>104.83</v>
    <v>115.62</v>
    <v>117.47</v>
    <v>125.58</v>
    <v>125.9</v>
    <v>129.1</v>
    <v>131.09</v>
    <v>128.44</v>
    <v>154.35</v>
    <v>156.11000000000001</v>
    <v>129.25</v>
    <v>144.5</v>
    <v>128.61000000000001</v>
    <v>147.19999999999999</v>
    <v>163.01</v>
    <v>155.82</v>
    <v>178.21</v>
    <v>160.91</v>
    <v>162.9</v>
    <v>156.16999999999999</v>
    <v>142.82</v>
    <v>147.69999999999999</v>
    <v>147.36000000000001</v>
    <v>180.9</v>
    <v>183.46</v>
    <v>196.85</v>
    <v>190.88</v>
    <v>156.1</v>
    <v>187.13</v>
    <v>210.38</v>
    <v>239.19</v>
    <v>236.43</v>
    <v>245.7</v>
    <v>231.01</v>
    <v>235.54</v>
    <v>280.23</v>
    <v>305.33999999999997</v>
    <v>277.43</v>
    <v>276</v>
    <v>277.14999999999998</v>
    <v>291.91000000000003</v>
    <v>285.86</v>
    <v>291.89999999999998</v>
    <v>321.13</v>
    <v>310.08999999999997</v>
    <v>285.17</v>
    <v>317.61</v>
    <v>254.19</v>
    <v>281.19</v>
    <v>249.79</v>
    <v>220.23</v>
    <v>214.35</v>
    <v>189.28</v>
    <v>207.75</v>
    <v>171.96</v>
    <v>216.32</v>
    <v>201.74</v>
    <v>186.8</v>
    <v>214.3</v>
    <v>201.95</v>
    <v>186.87</v>
    <v>215.16</v>
    <v>198.69</v>
    <v>208.16</v>
    <v>194.79</v>
    <v>199.39</v>
    <v>204.61</v>
    <v>211.99</v>
    <v>221.94</v>
    <v>206.91</v>
    <v>197.63</v>
    <v>218.43</v>
    <v>243.48</v>
    <v>253.81</v>
    <v>258.17</v>
    <v>260.42</v>
    <v>212.85</v>
    <v>201.6</v>
    <v>247.45</v>
    <v>247.52</v>
    <v>258.39999999999998</v>
    <v>275.48</v>
    <v>283.8</v>
    <v>291.89999999999998</v>
    <v>295.57</v>
  </a>
  <a r="1" c="84">
    <v>2.2825000000000002</v>
    <v>1.81</v>
    <v>1.7</v>
    <v>1.77</v>
    <v>2.41</v>
    <v>2.3650000000000002</v>
    <v>2.21</v>
    <v>2.0510000000000002</v>
    <v>2.0609999999999999</v>
    <v>1.31</v>
    <v>1.49</v>
    <v>1.38</v>
    <v>1.51</v>
    <v>1.9119999999999999</v>
    <v>2.1128</v>
    <v>2.242</v>
    <v>1.9</v>
    <v>1.9350000000000001</v>
    <v>1.831</v>
    <v>1.89</v>
    <v>1.92</v>
    <v>2.0680000000000001</v>
    <v>2.13</v>
    <v>2.4020000000000001</v>
    <v>2.7959999999999998</v>
    <v>2.5379999999999998</v>
    <v>2.1280000000000001</v>
    <v>2.29</v>
    <v>2.5960000000000001</v>
    <v>2.839</v>
    <v>3.0305</v>
    <v>2.7389999999999999</v>
    <v>2.64</v>
    <v>2.2719999999999998</v>
    <v>2.8210000000000002</v>
    <v>3.1659999999999999</v>
    <v>3.1</v>
    <v>3.2629999999999999</v>
    <v>3.9060000000000001</v>
    <v>3.702</v>
    <v>3.4740000000000002</v>
    <v>3.5179999999999998</v>
    <v>3.8039999999999998</v>
    <v>3.6539999999999999</v>
    <v>3.657</v>
    <v>3.5390000000000001</v>
    <v>4.1399999999999997</v>
    <v>4.3949999999999996</v>
    <v>4.0519999999999996</v>
    <v>3.9289999999999998</v>
    <v>3.8069999999999999</v>
    <v>4.21</v>
    <v>5.0060000000000002</v>
    <v>4.0350000000000001</v>
    <v>5.4009999999999998</v>
    <v>6.508</v>
    <v>5.5069999999999997</v>
    <v>6.9589999999999996</v>
    <v>9.0229999999999997</v>
    <v>8.2100000000000009</v>
    <v>7.2329999999999997</v>
    <v>9.7970000000000006</v>
    <v>10.654999999999999</v>
    <v>10.542999999999999</v>
    <v>22.395</v>
    <v>24.925000000000001</v>
    <v>33.027000000000001</v>
    <v>27.507999999999999</v>
    <v>27.422000000000001</v>
    <v>23.946999999999999</v>
    <v>27.347000000000001</v>
    <v>28.425999999999998</v>
    <v>52.960999999999999</v>
    <v>86.611999999999995</v>
    <v>101.003</v>
    <v>85.88</v>
    <v>78.450999999999993</v>
    <v>81.935000000000002</v>
    <v>70.165000000000006</v>
    <v>43.77</v>
    <v>41.64</v>
    <v>29.11</v>
    <v>32.64</v>
    <v>30.48</v>
  </a>
  <a r="1" c="108">
    <v>89.14</v>
    <v>88.8</v>
    <v>96.56</v>
    <v>95.72</v>
    <v>98.64</v>
    <v>93.71</v>
    <v>106.01</v>
    <v>108.69</v>
    <v>108.28</v>
    <v>100.52</v>
    <v>100.5</v>
    <v>94.27</v>
    <v>103.67</v>
    <v>111.37</v>
    <v>112.04</v>
    <v>118.32</v>
    <v>118.45</v>
    <v>121.68</v>
    <v>131.63</v>
    <v>134.03</v>
    <v>139.21</v>
    <v>142.41</v>
    <v>151.82</v>
    <v>147.61000000000001</v>
    <v>161.79</v>
    <v>166.88</v>
    <v>161.30000000000001</v>
    <v>162.19999999999999</v>
    <v>170.57</v>
    <v>170.56</v>
    <v>171.12</v>
    <v>178.02</v>
    <v>167.2</v>
    <v>145.47999999999999</v>
    <v>159.07</v>
    <v>140.04</v>
    <v>158.51</v>
    <v>173.12</v>
    <v>181.09</v>
    <v>196.62</v>
    <v>182.88</v>
    <v>195.31</v>
    <v>214.34</v>
    <v>215.58</v>
    <v>204.83</v>
    <v>220.69</v>
    <v>226.67</v>
    <v>237.41</v>
    <v>256.79000000000002</v>
    <v>240.03</v>
    <v>211.5</v>
    <v>243.9</v>
    <v>267.41000000000003</v>
    <v>274.73</v>
    <v>281.3</v>
    <v>294.64</v>
    <v>289.85000000000002</v>
    <v>262.89999999999998</v>
    <v>282.33999999999997</v>
    <v>290.24</v>
    <v>266.26</v>
    <v>274.89</v>
    <v>298.61</v>
    <v>326.70999999999998</v>
    <v>335.35</v>
    <v>362.37</v>
    <v>376</v>
    <v>380.77</v>
    <v>355.11</v>
    <v>404.15</v>
    <v>390.64</v>
    <v>390.58</v>
    <v>343</v>
    <v>322.02999999999997</v>
    <v>337.41</v>
    <v>316.48</v>
    <v>301.57</v>
    <v>271.97000000000003</v>
    <v>310.25</v>
    <v>284.52</v>
    <v>243.11</v>
    <v>264.87</v>
    <v>298.27</v>
    <v>278.62</v>
    <v>322.75</v>
    <v>290.14999999999998</v>
    <v>306.02</v>
    <v>313.12</v>
    <v>316.88</v>
    <v>347.72</v>
    <v>352.75</v>
    <v>336.8</v>
    <v>316.17</v>
    <v>308</v>
    <v>364.96</v>
    <v>390.56</v>
    <v>392.04</v>
    <v>379.42</v>
    <v>393.03</v>
    <v>370.33</v>
    <v>396.99</v>
    <v>420.93</v>
    <v>456.48</v>
    <v>487.74</v>
    <v>474.59</v>
    <v>454.04</v>
    <v>499.98</v>
    <v>473.37</v>
  </a>
  <a r="1" c="107">
    <v t="i">0</v>
    <v t="i">31</v>
    <v t="i">60</v>
    <v t="i">91</v>
    <v t="i">121</v>
    <v t="i">152</v>
    <v t="i">182</v>
    <v t="i">244</v>
    <v t="i">274</v>
    <v t="i">305</v>
    <v t="i">335</v>
    <v t="i">366</v>
    <v t="i">397</v>
    <v t="i">425</v>
    <v t="i">456</v>
    <v t="i">486</v>
    <v t="i">517</v>
    <v t="i">547</v>
    <v t="i">578</v>
    <v t="i">609</v>
    <v t="i">639</v>
    <v t="i">670</v>
    <v t="i">700</v>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107">
    <v>23</v>
    <v>23.126000000000001</v>
    <v>26</v>
    <v>26.83</v>
    <v>27.68</v>
    <v>22.8</v>
    <v>23.1</v>
    <v>26.23</v>
    <v>21.9071</v>
    <v>21.7</v>
    <v>22.77</v>
    <v>26.18</v>
    <v>26.76</v>
    <v>26.49</v>
    <v>26.73</v>
    <v>27.95</v>
    <v>29.92</v>
    <v>30.03</v>
    <v>29.66</v>
    <v>32.799999999999997</v>
    <v>29.9038</v>
    <v>31.54</v>
    <v>33.15</v>
    <v>35.19</v>
    <v>34.74</v>
    <v>40.975999999999999</v>
    <v>42.52</v>
    <v>41.05</v>
    <v>40.549999999999997</v>
    <v>41.38</v>
    <v>42.64</v>
    <v>40.880000000000003</v>
    <v>31.92</v>
    <v>27.64</v>
    <v>26.33</v>
    <v>28.58</v>
    <v>29.56</v>
    <v>27.86</v>
    <v>30.51</v>
    <v>27.39</v>
    <v>30.25</v>
    <v>32.825000000000003</v>
    <v>29.55</v>
    <v>29.882000000000001</v>
    <v>33.159999999999997</v>
    <v>35.814999999999998</v>
    <v>38.15</v>
    <v>37</v>
    <v>32.450000000000003</v>
    <v>27.129000000000001</v>
    <v>29.22</v>
    <v>32.842500000000001</v>
    <v>34.15</v>
    <v>33.22</v>
    <v>36.42</v>
    <v>39.184600000000003</v>
    <v>38.54</v>
    <v>44.05</v>
    <v>47.049799999999998</v>
    <v>49.01</v>
    <v>48.14</v>
    <v>45.85</v>
    <v>49.11</v>
    <v>55.62</v>
    <v>53.543999999999997</v>
    <v>53.98</v>
    <v>56.78</v>
    <v>51.11</v>
    <v>51.727800000000002</v>
    <v>52.62</v>
    <v>53.75</v>
    <v>54.18</v>
    <v>51.91</v>
    <v>43.83</v>
    <v>41.88</v>
    <v>39.9</v>
    <v>33.22</v>
    <v>37</v>
    <v>32.31</v>
    <v>28.04</v>
    <v>31.968</v>
    <v>36.65</v>
    <v>37.3339</v>
    <v>41</v>
    <v>38.270000000000003</v>
    <v>35.93</v>
    <v>35.450000000000003</v>
    <v>36.979999999999997</v>
    <v>32.56</v>
    <v>40.57</v>
    <v>40.75</v>
    <v>32.939900000000002</v>
    <v>31.85</v>
    <v>34.74</v>
    <v>40.81</v>
    <v>40.28</v>
    <v>41</v>
    <v>44.85</v>
    <v>42.81</v>
    <v>50.04</v>
    <v>46.1</v>
    <v>44.84</v>
    <v>47.42</v>
    <v>49.42</v>
    <v>51.5</v>
    <v>55.02</v>
    <v>53.86</v>
  </a>
  <a r="1" c="108">
    <v>25.61</v>
    <v>25.98</v>
    <v>30.98</v>
    <v>32.119999999999997</v>
    <v>31.5</v>
    <v>29.77</v>
    <v>32.72</v>
    <v>31.85</v>
    <v>31.94</v>
    <v>29.93</v>
    <v>30.83</v>
    <v>30.09</v>
    <v>31.33</v>
    <v>33.72</v>
    <v>33.979999999999997</v>
    <v>33.869999999999997</v>
    <v>32.96</v>
    <v>33.5</v>
    <v>33.020000000000003</v>
    <v>32.61</v>
    <v>34.03</v>
    <v>35.909999999999997</v>
    <v>35.380000000000003</v>
    <v>35.26</v>
    <v>37.54</v>
    <v>35.03</v>
    <v>35</v>
    <v>36.78</v>
    <v>37.33</v>
    <v>36.46</v>
    <v>34.18</v>
    <v>34.71</v>
    <v>32.270000000000003</v>
    <v>26.63</v>
    <v>26.41</v>
    <v>21.86</v>
    <v>26.24</v>
    <v>24.89</v>
    <v>26.34</v>
    <v>26.8</v>
    <v>22.8</v>
    <v>26.34</v>
    <v>25.41</v>
    <v>26.31</v>
    <v>27.7</v>
    <v>29.21</v>
    <v>29.51</v>
    <v>30.2</v>
    <v>28.95</v>
    <v>25.98</v>
    <v>16.95</v>
    <v>21.87</v>
    <v>20.190000000000001</v>
    <v>22.46</v>
    <v>27.81</v>
    <v>30.31</v>
    <v>28.52</v>
    <v>27.29</v>
    <v>29.04</v>
    <v>33.53</v>
    <v>31.19</v>
    <v>33.869999999999997</v>
    <v>35.6</v>
    <v>38.770000000000003</v>
    <v>37.96</v>
    <v>34.42</v>
    <v>33.729999999999997</v>
    <v>36</v>
    <v>35.57</v>
    <v>35.72</v>
    <v>37.61</v>
    <v>41.18</v>
    <v>40.43</v>
    <v>38.880000000000003</v>
    <v>37.9</v>
    <v>41.22</v>
    <v>39.520000000000003</v>
    <v>33.119999999999997</v>
    <v>36.32</v>
    <v>34.159999999999997</v>
    <v>28.56</v>
    <v>30.93</v>
    <v>32.71</v>
    <v>31</v>
    <v>34.43</v>
    <v>31.25</v>
    <v>30.13</v>
    <v>29.91</v>
    <v>28.66</v>
    <v>33.51</v>
    <v>34.06</v>
    <v>32.75</v>
    <v>30.66</v>
    <v>28.69</v>
    <v>31.35</v>
    <v>34.770000000000003</v>
    <v>32.770000000000003</v>
    <v>34.380000000000003</v>
    <v>35.909999999999997</v>
    <v>30.17</v>
    <v>30.03</v>
    <v>28.39</v>
    <v>31.76</v>
    <v>30.49</v>
    <v>33.86</v>
    <v>31.16</v>
    <v>32.26</v>
    <v>28.15</v>
  </a>
  <a r="1" c="99">
    <v t="i">274</v>
    <v t="i">305</v>
    <v t="i">335</v>
    <v t="i">366</v>
    <v t="i">397</v>
    <v t="i">425</v>
    <v t="i">456</v>
    <v t="i">486</v>
    <v t="i">517</v>
    <v t="i">547</v>
    <v t="i">578</v>
    <v t="i">609</v>
    <v t="i">639</v>
    <v t="i">670</v>
    <v t="i">700</v>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99">
    <v>13.033899999999999</v>
    <v>11.962</v>
    <v>15.5</v>
    <v>16.21</v>
    <v>16.16</v>
    <v>16.3</v>
    <v>14.95</v>
    <v>14.77</v>
    <v>16.79</v>
    <v>16.43</v>
    <v>17.7</v>
    <v>18.690000000000001</v>
    <v>19.440000000000001</v>
    <v>18.899999999999999</v>
    <v>18.32</v>
    <v>19.5</v>
    <v>18.95</v>
    <v>20.83</v>
    <v>22.85</v>
    <v>24.53</v>
    <v>23.66</v>
    <v>22.6</v>
    <v>23.54</v>
    <v>24.88</v>
    <v>22.63</v>
    <v>23.48</v>
    <v>22.89</v>
    <v>25.11</v>
    <v>26.04</v>
    <v>26.03</v>
    <v>27.25</v>
    <v>23.56</v>
    <v>22.64</v>
    <v>21.46</v>
    <v>24.95</v>
    <v>26.73</v>
    <v>27.03</v>
    <v>26.53</v>
    <v>22.99</v>
    <v>22.52</v>
    <v>19.23</v>
    <v>15.96</v>
    <v>19.54</v>
    <v>20.440000000000001</v>
    <v>18.62</v>
    <v>18.66</v>
    <v>19.23</v>
    <v>18.86</v>
    <v>17.37</v>
    <v>18.68</v>
    <v>19.66</v>
    <v>19.97</v>
    <v>17.25</v>
    <v>17.68</v>
    <v>16.87</v>
    <v>16.170000000000002</v>
    <v>18.55</v>
    <v>19.149999999999999</v>
    <v>19.09</v>
    <v>17.100000000000001</v>
    <v>19.59</v>
    <v>19.88</v>
    <v>22.77</v>
    <v>21.81</v>
    <v>22.82</v>
    <v>23.25</v>
    <v>25.02</v>
    <v>26.37</v>
    <v>22.85</v>
    <v>25.85</v>
    <v>24.75</v>
    <v>21</v>
    <v>22.97</v>
    <v>24.33</v>
    <v>23.2</v>
    <v>23.06</v>
    <v>21.99</v>
    <v>24</v>
    <v>23.86</v>
    <v>23.97</v>
    <v>26.25</v>
    <v>28.06</v>
    <v>31.42</v>
    <v>33.18</v>
    <v>32.72</v>
    <v>35.409999999999997</v>
    <v>38.520000000000003</v>
    <v>41.03</v>
    <v>54.54</v>
    <v>69.650000000000006</v>
    <v>75.84</v>
    <v>99.08</v>
    <v>85.98</v>
    <v>79.22</v>
    <v>85.43</v>
    <v>118.54</v>
    <v>124.96</v>
    <v>159.84</v>
    <v>137.87</v>
  </a>
  <a r="1" c="108">
    <v>126.24809999999999</v>
    <v>131.1559</v>
    <v>139.316</v>
    <v>139.94309999999999</v>
    <v>140.72900000000001</v>
    <v>146.4143</v>
    <v>149.1232</v>
    <v>149.85900000000001</v>
    <v>147.3424</v>
    <v>138.20400000000001</v>
    <v>143.58840000000001</v>
    <v>149.2988</v>
    <v>146.1635</v>
    <v>155.80350000000001</v>
    <v>159.96719999999999</v>
    <v>163.7295</v>
    <v>170.95330000000001</v>
    <v>174.0635</v>
    <v>168.1942</v>
    <v>170.8279</v>
    <v>175.4932</v>
    <v>192.4573</v>
    <v>203.28450000000001</v>
    <v>196.78809999999999</v>
    <v>209.43799999999999</v>
    <v>196.90520000000001</v>
    <v>183.53630000000001</v>
    <v>162.5256</v>
    <v>164.90010000000001</v>
    <v>164.47370000000001</v>
    <v>177.51650000000001</v>
    <v>176.346</v>
    <v>176.1704</v>
    <v>159.07259999999999</v>
    <v>173.83779999999999</v>
    <v>159.30670000000001</v>
    <v>167.46680000000001</v>
    <v>173.3946</v>
    <v>173.72069999999999</v>
    <v>158.44550000000001</v>
    <v>133.56379999999999</v>
    <v>144.92609999999999</v>
    <v>146.07990000000001</v>
    <v>135.21090000000001</v>
    <v>137.45160000000001</v>
    <v>137.94479999999999</v>
    <v>141.94130000000001</v>
    <v>147.50120000000001</v>
    <v>132.6525</v>
    <v>124.7766</v>
    <v>114.13330000000001</v>
    <v>127.01730000000001</v>
    <v>130.79640000000001</v>
    <v>130.42009999999999</v>
    <v>125.80500000000001</v>
    <v>136.2978</v>
    <v>133.92330000000001</v>
    <v>133.73939999999999</v>
    <v>144.4161</v>
    <v>146.13839999999999</v>
    <v>146.86580000000001</v>
    <v>146.36420000000001</v>
    <v>161.0959</v>
    <v>164.82480000000001</v>
    <v>169.7577</v>
    <v>166.07060000000001</v>
    <v>165.49369999999999</v>
    <v>162.81819999999999</v>
    <v>146.6652</v>
    <v>149.39080000000001</v>
    <v>142.167</v>
    <v>148.5129</v>
    <v>138.80600000000001</v>
    <v>124.2833</v>
    <v>124.4756</v>
    <v>120.5795</v>
    <v>124.8184</v>
    <v>108.19710000000001</v>
    <v>119.76009999999999</v>
    <v>103.9665</v>
    <v>92.386799999999994</v>
    <v>105.1705</v>
    <v>105.321</v>
    <v>100.2627</v>
    <v>96.216099999999997</v>
    <v>90.079300000000003</v>
    <v>87.880399999999995</v>
    <v>88.808400000000006</v>
    <v>78.014600000000002</v>
    <v>83.683199999999999</v>
    <v>93.222899999999996</v>
    <v>89.184700000000007</v>
    <v>78.273799999999994</v>
    <v>76.041499999999999</v>
    <v>82.830399999999997</v>
    <v>91.400300000000001</v>
    <v>78.884100000000004</v>
    <v>77.0197</v>
    <v>88.683000000000007</v>
    <v>96.51</v>
    <v>100.14</v>
    <v>102.19</v>
    <v>127.55</v>
    <v>134.69</v>
    <v>136.69999999999999</v>
    <v>128.47</v>
    <v>133.53</v>
    <v>129.09</v>
  </a>
  <a r="1" c="108">
    <v>44.29</v>
    <v>48.24</v>
    <v>48.68</v>
    <v>41.67</v>
    <v>43.46</v>
    <v>36.43</v>
    <v>38.75</v>
    <v>36.75</v>
    <v>39.36</v>
    <v>41.77</v>
    <v>48.18</v>
    <v>49.19</v>
    <v>47.24</v>
    <v>49.93</v>
    <v>45.96</v>
    <v>45.44</v>
    <v>49.13</v>
    <v>53.74</v>
    <v>49.36</v>
    <v>47.19</v>
    <v>48.22</v>
    <v>50.03</v>
    <v>52.92</v>
    <v>56</v>
    <v>56.77</v>
    <v>53.9</v>
    <v>54.81</v>
    <v>52.22</v>
    <v>54.05</v>
    <v>49.54</v>
    <v>54.42</v>
    <v>58.48</v>
    <v>57.83</v>
    <v>54.73</v>
    <v>60.71</v>
    <v>49.9</v>
    <v>49.43</v>
    <v>49.58</v>
    <v>51.65</v>
    <v>58.29</v>
    <v>51.5</v>
    <v>56.75</v>
    <v>61.04</v>
    <v>57.86</v>
    <v>57.6</v>
    <v>55.08</v>
    <v>57.31</v>
    <v>58.48</v>
    <v>55.74</v>
    <v>46.13</v>
    <v>28.53</v>
    <v>25.91</v>
    <v>25.21</v>
    <v>28.05</v>
    <v>24.97</v>
    <v>30.85</v>
    <v>30.58</v>
    <v>30.64</v>
    <v>40.25</v>
    <v>40.21</v>
    <v>37.96</v>
    <v>47.94</v>
    <v>48.28</v>
    <v>46.92</v>
    <v>47.68</v>
    <v>43.26</v>
    <v>39.9</v>
    <v>40.44</v>
    <v>42.61</v>
    <v>39.130000000000003</v>
    <v>36.200000000000003</v>
    <v>39.08</v>
    <v>39.69</v>
    <v>39.92</v>
    <v>39.57</v>
    <v>43.03</v>
    <v>41.69</v>
    <v>28.97</v>
    <v>31.8</v>
    <v>31.07</v>
    <v>28.06</v>
    <v>33.93</v>
    <v>35.369999999999997</v>
    <v>32.86</v>
    <v>39.1</v>
    <v>38.340000000000003</v>
    <v>34.92</v>
    <v>34.31</v>
    <v>36.33</v>
    <v>47.54</v>
    <v>46.26</v>
    <v>42.88</v>
    <v>37</v>
    <v>31.25</v>
    <v>36.93</v>
    <v>40.229999999999997</v>
    <v>39.14</v>
    <v>42.27</v>
    <v>47.87</v>
    <v>50.07</v>
    <v>51.02</v>
    <v>47.44</v>
    <v>43.02</v>
    <v>42.49</v>
    <v>50.79</v>
    <v>57.22</v>
    <v>63.82</v>
    <v>60.5</v>
  </a>
  <a r="1" c="108">
    <v>95.57</v>
    <v>104.09</v>
    <v>113.75</v>
    <v>113.47</v>
    <v>116.05</v>
    <v>114.82</v>
    <v>114.4</v>
    <v>115.93</v>
    <v>122.34</v>
    <v>119.72</v>
    <v>133.71</v>
    <v>134.4</v>
    <v>147.99</v>
    <v>151.1</v>
    <v>155.71</v>
    <v>157.35</v>
    <v>158.72</v>
    <v>161.96</v>
    <v>165.03</v>
    <v>164.06</v>
    <v>178.21</v>
    <v>200.82</v>
    <v>193.08</v>
    <v>196.35</v>
    <v>197.29</v>
    <v>180.8</v>
    <v>174.2</v>
    <v>164.53</v>
    <v>175.41</v>
    <v>166.23</v>
    <v>187.56</v>
    <v>180.96</v>
    <v>187.52</v>
    <v>164.73</v>
    <v>174.34</v>
    <v>150.47999999999999</v>
    <v>169.52</v>
    <v>178.56</v>
    <v>175.46</v>
    <v>180.71</v>
    <v>148.85</v>
    <v>163.83000000000001</v>
    <v>160.78</v>
    <v>152.79</v>
    <v>164.8</v>
    <v>171.99</v>
    <v>195.84</v>
    <v>202.67</v>
    <v>191.66</v>
    <v>183.5</v>
    <v>150.91</v>
    <v>189.48</v>
    <v>216.16</v>
    <v>213</v>
    <v>218.14</v>
    <v>230.53</v>
    <v>220.68</v>
    <v>237.12</v>
    <v>255.56</v>
    <v>250.81</v>
    <v>248.53</v>
    <v>243.28</v>
    <v>265.44</v>
    <v>264.26</v>
    <v>263.72000000000003</v>
    <v>286.02</v>
    <v>307.42</v>
    <v>325.45</v>
    <v>294.04000000000002</v>
    <v>319.39999999999998</v>
    <v>336.2</v>
    <v>348.85</v>
    <v>289.22000000000003</v>
    <v>266.58</v>
    <v>280.02999999999997</v>
    <v>252.67</v>
    <v>213.2</v>
    <v>199.31</v>
    <v>255.28</v>
    <v>236.94</v>
    <v>215.11</v>
    <v>255.3</v>
    <v>264.22000000000003</v>
    <v>257.57</v>
    <v>282.02999999999997</v>
    <v>294.93</v>
    <v>293.45</v>
    <v>283.41000000000003</v>
    <v>278.60000000000002</v>
    <v>329.45</v>
    <v>336.29</v>
    <v>312.08</v>
    <v>285.87</v>
    <v>262.81</v>
    <v>275.44</v>
    <v>310.48</v>
    <v>253.28</v>
    <v>285.08</v>
    <v>291.33</v>
    <v>270.95999999999998</v>
    <v>257.52999999999997</v>
    <v>275.27999999999997</v>
    <v>278.64999999999998</v>
    <v>272.02999999999997</v>
    <v>268.45999999999998</v>
    <v>266.70999999999998</v>
    <v>295.14</v>
    <v>285.79000000000002</v>
  </a>
  <a r="1" c="108">
    <v>125.58</v>
    <v>142.62</v>
    <v>159.51</v>
    <v>169.23</v>
    <v>189.04</v>
    <v>192</v>
    <v>202.65</v>
    <v>183.03</v>
    <v>179.11</v>
    <v>185.38</v>
    <v>219.45</v>
    <v>221.53</v>
    <v>229.6</v>
    <v>215.95</v>
    <v>218.25</v>
    <v>220.19</v>
    <v>224.1</v>
    <v>222.58</v>
    <v>226.43</v>
    <v>211.99</v>
    <v>206.23</v>
    <v>216.85</v>
    <v>208.39</v>
    <v>221.04</v>
    <v>228.17</v>
    <v>203.93</v>
    <v>207.3</v>
    <v>194.77</v>
    <v>222.87</v>
    <v>223.33</v>
    <v>199.42</v>
    <v>198.72</v>
    <v>181.95</v>
    <v>171.28</v>
    <v>190.69</v>
    <v>171.87</v>
    <v>176.68</v>
    <v>187.8</v>
    <v>201.18</v>
    <v>221.9</v>
    <v>210.5</v>
    <v>230.11</v>
    <v>247.75</v>
    <v>253.77</v>
    <v>274.10000000000002</v>
    <v>261.91000000000003</v>
    <v>268.39999999999998</v>
    <v>279.64</v>
    <v>263.8</v>
    <v>227.53</v>
    <v>189.23</v>
    <v>190.23</v>
    <v>192.09</v>
    <v>206.57</v>
    <v>207.18</v>
    <v>202.87</v>
    <v>235.36</v>
    <v>266.35000000000002</v>
    <v>265.63</v>
    <v>283.97000000000003</v>
    <v>287.41000000000003</v>
    <v>336.87</v>
    <v>335.82</v>
    <v>353.12</v>
    <v>363.65</v>
    <v>351.81</v>
    <v>363.3</v>
    <v>381.25</v>
    <v>341.68</v>
    <v>392.84</v>
    <v>403.51</v>
    <v>440.52</v>
    <v>389.12</v>
    <v>379.4</v>
    <v>384.89</v>
    <v>354.22</v>
    <v>339.38</v>
    <v>299.24</v>
    <v>352.08</v>
    <v>347.71</v>
    <v>322.08999999999997</v>
    <v>335.98</v>
    <v>366.48</v>
    <v>337.97</v>
    <v>359.64</v>
    <v>359.87</v>
    <v>355.06</v>
    <v>363.2</v>
    <v>398.04</v>
    <v>461.69</v>
    <v>446.46</v>
    <v>446.41</v>
    <v>410.48</v>
    <v>408.94</v>
    <v>464.59</v>
    <v>498.91</v>
    <v>508.42</v>
    <v>577.71</v>
    <v>613.94000000000005</v>
    <v>587.07000000000005</v>
    <v>572.08000000000004</v>
    <v>541.79999999999995</v>
    <v>593.35</v>
    <v>534.16</v>
    <v>538.25</v>
    <v>592.34</v>
    <v>600</v>
    <v>516.5</v>
  </a>
  <a r="1" c="108">
    <v>59.5</v>
    <v>56.3</v>
    <v>59.22</v>
    <v>63.2</v>
    <v>65.27</v>
    <v>62.14</v>
    <v>63.97</v>
    <v>67.5</v>
    <v>66.59</v>
    <v>69.260000000000005</v>
    <v>80.17</v>
    <v>86.29</v>
    <v>84.63</v>
    <v>90.62</v>
    <v>87.84</v>
    <v>87</v>
    <v>82.15</v>
    <v>91.4</v>
    <v>91.8</v>
    <v>90.89</v>
    <v>95.51</v>
    <v>100.61</v>
    <v>104.52</v>
    <v>106.94</v>
    <v>115.67</v>
    <v>115.5</v>
    <v>109.97</v>
    <v>108.78</v>
    <v>107.01</v>
    <v>104.2</v>
    <v>114.95</v>
    <v>114.58</v>
    <v>112.84</v>
    <v>109.02</v>
    <v>111.19</v>
    <v>97.62</v>
    <v>103.5</v>
    <v>104.36</v>
    <v>101.23</v>
    <v>116.05</v>
    <v>105.96</v>
    <v>111.8</v>
    <v>116</v>
    <v>109.86</v>
    <v>117.69</v>
    <v>124.92</v>
    <v>131.76</v>
    <v>139.4</v>
    <v>132.36000000000001</v>
    <v>116.11</v>
    <v>90.03</v>
    <v>95.76</v>
    <v>97.31</v>
    <v>94.06</v>
    <v>96.64</v>
    <v>100.19</v>
    <v>96.27</v>
    <v>98.04</v>
    <v>117.88</v>
    <v>127.07</v>
    <v>128.66999999999999</v>
    <v>147.16999999999999</v>
    <v>152.22999999999999</v>
    <v>153.81</v>
    <v>164.24</v>
    <v>155.54</v>
    <v>151.78</v>
    <v>159.94999999999999</v>
    <v>163.69</v>
    <v>169.89</v>
    <v>158.83000000000001</v>
    <v>158.35</v>
    <v>148.6</v>
    <v>141.80000000000001</v>
    <v>136.32</v>
    <v>119.36</v>
    <v>132.22999999999999</v>
    <v>112.61</v>
    <v>115.36</v>
    <v>113.73</v>
    <v>104.5</v>
    <v>125.88</v>
    <v>138.18</v>
    <v>134.1</v>
    <v>139.96</v>
    <v>143.35</v>
    <v>130.31</v>
    <v>138.24</v>
    <v>135.71</v>
    <v>145.44</v>
    <v>157.96</v>
    <v>146.33000000000001</v>
    <v>145.02000000000001</v>
    <v>139.06</v>
    <v>156.08000000000001</v>
    <v>170.1</v>
    <v>174.36</v>
    <v>186.06</v>
    <v>200.3</v>
    <v>191.74</v>
    <v>202.63</v>
    <v>202.26</v>
    <v>212.8</v>
    <v>224.8</v>
    <v>210.86</v>
    <v>221.92</v>
    <v>249.72</v>
    <v>239.71</v>
  </a>
  <a r="1" c="108">
    <v>31.895299999999999</v>
    <v>32.990400000000001</v>
    <v>35.935099999999998</v>
    <v>34.361499999999999</v>
    <v>34.370699999999999</v>
    <v>30.708200000000001</v>
    <v>33.3033</v>
    <v>33.588500000000003</v>
    <v>32.732700000000001</v>
    <v>30.975100000000001</v>
    <v>36.128399999999999</v>
    <v>36.422899999999998</v>
    <v>36.570099999999996</v>
    <v>39.606900000000003</v>
    <v>38.778700000000001</v>
    <v>39.671300000000002</v>
    <v>38.456600000000002</v>
    <v>41.217300000000002</v>
    <v>41.208100000000002</v>
    <v>39.781700000000001</v>
    <v>40.959600000000002</v>
    <v>38.769500000000001</v>
    <v>39.892099999999999</v>
    <v>39.873699999999999</v>
    <v>39.027099999999997</v>
    <v>35.5854</v>
    <v>34.68</v>
    <v>33.64</v>
    <v>33.57</v>
    <v>32.049999999999997</v>
    <v>34.32</v>
    <v>31.74</v>
    <v>30.41</v>
    <v>30.5</v>
    <v>33.89</v>
    <v>29.66</v>
    <v>29.61</v>
    <v>32.61</v>
    <v>33.14</v>
    <v>34.590000000000003</v>
    <v>31.82</v>
    <v>34.799999999999997</v>
    <v>32.630000000000003</v>
    <v>26.28</v>
    <v>28.86</v>
    <v>27.55</v>
    <v>27.49</v>
    <v>25.98</v>
    <v>25.3</v>
    <v>21.76</v>
    <v>16.690000000000001</v>
    <v>18.84</v>
    <v>18.87</v>
    <v>20.97</v>
    <v>21.05</v>
    <v>21.06</v>
    <v>20.350000000000001</v>
    <v>18.75</v>
    <v>21.99</v>
    <v>24.99</v>
    <v>26.29</v>
    <v>26.17</v>
    <v>29.6</v>
    <v>30</v>
    <v>34.21</v>
    <v>31.99</v>
    <v>29.55</v>
    <v>32.44</v>
    <v>29.72</v>
    <v>31.49</v>
    <v>32.4</v>
    <v>33.49</v>
    <v>31.97</v>
    <v>29.73</v>
    <v>27.92</v>
    <v>24.59</v>
    <v>27.08</v>
    <v>23.31</v>
    <v>27.45</v>
    <v>26.07</v>
    <v>21.52</v>
    <v>23.45</v>
    <v>26.81</v>
    <v>26.38</v>
    <v>31.2</v>
    <v>29.47</v>
    <v>26.94</v>
    <v>26.88</v>
    <v>24.01</v>
    <v>26.71</v>
    <v>29.24</v>
    <v>26.74</v>
    <v>24.58</v>
    <v>22.79</v>
    <v>24.8</v>
    <v>29.79</v>
    <v>26.63</v>
    <v>27.45</v>
    <v>28.11</v>
    <v>22.84</v>
    <v>23.6</v>
    <v>22.35</v>
    <v>22.87</v>
    <v>20.239999999999998</v>
    <v>20.149999999999999</v>
    <v>20.77</v>
    <v>22.76</v>
    <v>20.29</v>
  </a>
  <a r="1" c="108">
    <v>97.16</v>
    <v>101.2</v>
    <v>111.08</v>
    <v>116.02</v>
    <v>114.84</v>
    <v>108.05</v>
    <v>114.19</v>
    <v>122.53</v>
    <v>125.53</v>
    <v>122.75</v>
    <v>138.93</v>
    <v>140</v>
    <v>147.13</v>
    <v>154.84</v>
    <v>160.32</v>
    <v>160.80000000000001</v>
    <v>157.47</v>
    <v>159.82</v>
    <v>165.98</v>
    <v>160.88999999999999</v>
    <v>175.02</v>
    <v>182.61</v>
    <v>187.49</v>
    <v>199.58</v>
    <v>201.42</v>
    <v>178.47</v>
    <v>171.03</v>
    <v>164.62</v>
    <v>170.9</v>
    <v>155.85</v>
    <v>169.05</v>
    <v>175.6</v>
    <v>183.93</v>
    <v>151.63</v>
    <v>172.04</v>
    <v>149.13999999999999</v>
    <v>164.81</v>
    <v>176.16</v>
    <v>171.62</v>
    <v>181.08</v>
    <v>152.32</v>
    <v>170.01</v>
    <v>175.08</v>
    <v>165.77</v>
    <v>180.61</v>
    <v>183.49</v>
    <v>198.79</v>
    <v>205.82</v>
    <v>195.69</v>
    <v>184.77</v>
    <v>129.72999999999999</v>
    <v>158.12</v>
    <v>179.97</v>
    <v>183.27</v>
    <v>178.92</v>
    <v>206.01</v>
    <v>202.34</v>
    <v>208.36</v>
    <v>267.26</v>
    <v>272.41000000000003</v>
    <v>264.61</v>
    <v>286.95999999999998</v>
    <v>315.43</v>
    <v>313.81</v>
    <v>308.14999999999998</v>
    <v>307.11</v>
    <v>312.02999999999997</v>
    <v>296.67</v>
    <v>279.62</v>
    <v>296.58999999999997</v>
    <v>302.06</v>
    <v>318.12</v>
    <v>310.01</v>
    <v>296.39</v>
    <v>283.76</v>
    <v>270.82</v>
    <v>272.17</v>
    <v>246.05</v>
    <v>289.08999999999997</v>
    <v>265</v>
    <v>242.31</v>
    <v>290.62</v>
    <v>298.94</v>
    <v>291</v>
    <v>326</v>
    <v>351.85</v>
    <v>336.11</v>
    <v>324.88</v>
    <v>320.44</v>
    <v>390.04</v>
    <v>410.01</v>
    <v>416.9</v>
    <v>389.52</v>
    <v>368.91</v>
    <v>433.18</v>
    <v>460.7</v>
    <v>464.5</v>
    <v>535.45000000000005</v>
    <v>555.79</v>
    <v>544.91</v>
    <v>531.52</v>
    <v>505.81</v>
    <v>561.16</v>
    <v>600.20000000000005</v>
    <v>631.82000000000005</v>
    <v>634.07000000000005</v>
    <v>702.9</v>
    <v>636.03</v>
  </a>
  <a r="1" c="108">
    <v>90.07</v>
    <v>94.25</v>
    <v>102.44</v>
    <v>104.52</v>
    <v>106.03</v>
    <v>104.16</v>
    <v>115.4</v>
    <v>118.85</v>
    <v>119.84</v>
    <v>113.57</v>
    <v>125.18</v>
    <v>122.46</v>
    <v>127.2</v>
    <v>132.01</v>
    <v>132.47</v>
    <v>138.09</v>
    <v>141.22</v>
    <v>143.25</v>
    <v>140.71</v>
    <v>137.51</v>
    <v>147.96</v>
    <v>156.52000000000001</v>
    <v>169.25</v>
    <v>166.85</v>
    <v>173.67</v>
    <v>161.44</v>
    <v>156.66</v>
    <v>142.02000000000001</v>
    <v>143.69999999999999</v>
    <v>138.54</v>
    <v>143.33000000000001</v>
    <v>138.88</v>
    <v>141.12</v>
    <v>127.57</v>
    <v>139.05000000000001</v>
    <v>126.69</v>
    <v>137.31</v>
    <v>144.08000000000001</v>
    <v>143.53</v>
    <v>155.63</v>
    <v>139.63999999999999</v>
    <v>150.81</v>
    <v>154.22999999999999</v>
    <v>149.86000000000001</v>
    <v>156.49</v>
    <v>168.58</v>
    <v>174.33</v>
    <v>179.63</v>
    <v>174.98</v>
    <v>167.78</v>
    <v>142.12</v>
    <v>162.5</v>
    <v>172.46</v>
    <v>174.85</v>
    <v>184.99</v>
    <v>197.55</v>
    <v>193.21</v>
    <v>195.88</v>
    <v>211.09</v>
    <v>203.88</v>
    <v>194.21</v>
    <v>202.18</v>
    <v>221.52</v>
    <v>230.46</v>
    <v>231.76</v>
    <v>223.56</v>
    <v>226.67</v>
    <v>232.86</v>
    <v>206.63</v>
    <v>227.87</v>
    <v>232.15</v>
    <v>246.8</v>
    <v>233.92</v>
    <v>216.34</v>
    <v>209.4</v>
    <v>197.11</v>
    <v>208.07</v>
    <v>182.25</v>
    <v>207.76</v>
    <v>194.83</v>
    <v>180.65</v>
    <v>213.53</v>
    <v>227.47</v>
    <v>220.3</v>
    <v>236.04</v>
    <v>233.16</v>
    <v>243.45</v>
    <v>241.94</v>
    <v>218.73</v>
    <v>250.16</v>
    <v>263.32</v>
    <v>247.35</v>
    <v>230.31</v>
    <v>224.12</v>
    <v>242.21</v>
    <v>261.94</v>
    <v>260.89999999999998</v>
    <v>262.14999999999998</v>
    <v>268.33</v>
    <v>244.11</v>
    <v>242.75</v>
    <v>236.96</v>
    <v>247.28</v>
    <v>253.18</v>
    <v>262.07</v>
    <v>261.13</v>
    <v>277.52</v>
    <v>253.56</v>
  </a>
  <a r="1" c="108">
    <v>47.98</v>
    <v>43.53</v>
    <v>47.24</v>
    <v>40.865000000000002</v>
    <v>46.54</v>
    <v>47.26</v>
    <v>47.51</v>
    <v>46.67</v>
    <v>58.47</v>
    <v>58.44</v>
    <v>63.66</v>
    <v>67.95</v>
    <v>79.73</v>
    <v>76.88</v>
    <v>82.53</v>
    <v>89.07</v>
    <v>90.06</v>
    <v>88.6</v>
    <v>85.12</v>
    <v>88.27</v>
    <v>86.4</v>
    <v>89.27</v>
    <v>78.86</v>
    <v>79.53</v>
    <v>88.98</v>
    <v>87.04</v>
    <v>92.27</v>
    <v>78.790000000000006</v>
    <v>83.51</v>
    <v>77.41</v>
    <v>70.150000000000006</v>
    <v>63.24</v>
    <v>58.54</v>
    <v>43.07</v>
    <v>45.39</v>
    <v>36.97</v>
    <v>44.99</v>
    <v>50.3</v>
    <v>48.06</v>
    <v>51.12</v>
    <v>37.22</v>
    <v>47.55</v>
    <v>53.89</v>
    <v>57.27</v>
    <v>59.64</v>
    <v>51.65</v>
    <v>50.33</v>
    <v>63.47</v>
    <v>65.5</v>
    <v>55.56</v>
    <v>41.62</v>
    <v>46.08</v>
    <v>44.37</v>
    <v>44.15</v>
    <v>43.1</v>
    <v>38.42</v>
    <v>36.549999999999997</v>
    <v>37.729999999999997</v>
    <v>44.88</v>
    <v>55.39</v>
    <v>56.43</v>
    <v>68.53</v>
    <v>66.75</v>
    <v>70.63</v>
    <v>75.23</v>
    <v>71.17</v>
    <v>64.930000000000007</v>
    <v>63.2</v>
    <v>56.44</v>
    <v>52.29</v>
    <v>57.84</v>
    <v>65.209999999999994</v>
    <v>51.74</v>
    <v>50.94</v>
    <v>49.65</v>
    <v>53.07</v>
    <v>60.69</v>
    <v>44.83</v>
    <v>49.1</v>
    <v>42.26</v>
    <v>32.549999999999997</v>
    <v>34.369999999999997</v>
    <v>36.75</v>
    <v>31.55</v>
    <v>43.95</v>
    <v>38.479999999999997</v>
    <v>37.67</v>
    <v>34.44</v>
    <v>38.729999999999997</v>
    <v>37.93</v>
    <v>42.56</v>
    <v>45</v>
    <v>45.63</v>
    <v>40.15</v>
    <v>48.31</v>
    <v>52.37</v>
    <v>57.25</v>
    <v>59.47</v>
    <v>68.239999999999995</v>
    <v>70.83</v>
    <v>75.290000000000006</v>
    <v>75.77</v>
    <v>67.05</v>
    <v>65.59</v>
    <v>68.290000000000006</v>
    <v>65.31</v>
    <v>72.989999999999995</v>
    <v>59.63</v>
  </a>
  <a r="1" c="108">
    <v>43.984999999999999</v>
    <v>46.63</v>
    <v>49.74</v>
    <v>46.89</v>
    <v>48.534999999999997</v>
    <v>53.335000000000001</v>
    <v>51.125</v>
    <v>50.98</v>
    <v>49.96</v>
    <v>47.935000000000002</v>
    <v>45.6</v>
    <v>46.664999999999999</v>
    <v>47.774999999999999</v>
    <v>49.21</v>
    <v>48.774999999999999</v>
    <v>49.95</v>
    <v>52.075000000000003</v>
    <v>48.755000000000003</v>
    <v>47.65</v>
    <v>47.564999999999998</v>
    <v>51.32</v>
    <v>49.765000000000001</v>
    <v>51.09</v>
    <v>50.954999999999998</v>
    <v>54.384999999999998</v>
    <v>53.39</v>
    <v>53.195</v>
    <v>52.704999999999998</v>
    <v>50.5</v>
    <v>58.045000000000002</v>
    <v>58.77</v>
    <v>62.44</v>
    <v>65.875</v>
    <v>72</v>
    <v>75</v>
    <v>69.62</v>
    <v>61.82</v>
    <v>67.989999999999995</v>
    <v>75.314999999999998</v>
    <v>76.984999999999999</v>
    <v>78.02</v>
    <v>77.504999999999995</v>
    <v>79.27</v>
    <v>81.435000000000002</v>
    <v>78.150000000000006</v>
    <v>80.344999999999999</v>
    <v>84.625</v>
    <v>84.864999999999995</v>
    <v>81.685000000000002</v>
    <v>73.094999999999999</v>
    <v>70.605000000000004</v>
    <v>78.42</v>
    <v>87.58</v>
    <v>89.704999999999998</v>
    <v>97.45</v>
    <v>103.1</v>
    <v>97.05</v>
    <v>90.254999999999995</v>
    <v>93.49</v>
    <v>95.6</v>
    <v>89.54</v>
    <v>84.28</v>
    <v>89.16</v>
    <v>90.36</v>
    <v>89.06</v>
    <v>88.32</v>
    <v>84.17</v>
    <v>86.29</v>
    <v>81.03</v>
    <v>80.23</v>
    <v>85.82</v>
    <v>96.61</v>
    <v>100.31</v>
    <v>95.17</v>
    <v>99.8</v>
    <v>100.57</v>
    <v>92.72</v>
    <v>83.25</v>
    <v>87.35</v>
    <v>84.07</v>
    <v>71.27</v>
    <v>78.64</v>
    <v>85.18</v>
    <v>82.89</v>
    <v>75.12</v>
    <v>74.319999999999993</v>
    <v>83.21</v>
    <v>87.85</v>
    <v>85.73</v>
    <v>87.23</v>
    <v>89.48</v>
    <v>82.08</v>
    <v>75.64</v>
    <v>63.9</v>
    <v>64.83</v>
    <v>68.42</v>
    <v>68.16</v>
    <v>68.86</v>
    <v>76.81</v>
    <v>76.06</v>
    <v>72.22</v>
    <v>70.94</v>
    <v>77.010000000000005</v>
    <v>80.03</v>
    <v>82.3</v>
    <v>78.239999999999995</v>
    <v>78.41</v>
    <v>76.239999999999995</v>
  </a>
  <a r="1" c="108">
    <v>161.56</v>
    <v>144.66999999999999</v>
    <v>156.99</v>
    <v>159.28</v>
    <v>161.82</v>
    <v>157.82</v>
    <v>157.16999999999999</v>
    <v>153.29</v>
    <v>151.96</v>
    <v>154.1</v>
    <v>167.2</v>
    <v>171.27</v>
    <v>181.53</v>
    <v>169.67</v>
    <v>168.67</v>
    <v>167.53</v>
    <v>161.66</v>
    <v>158</v>
    <v>154.19999999999999</v>
    <v>147.57</v>
    <v>149.01</v>
    <v>157.78</v>
    <v>169.43</v>
    <v>174.3</v>
    <v>171.31</v>
    <v>159.22</v>
    <v>147.54</v>
    <v>145.25</v>
    <v>147.82</v>
    <v>160.72</v>
    <v>169.59</v>
    <v>176.78</v>
    <v>183.6</v>
    <v>153.94</v>
    <v>166.24</v>
    <v>145.29</v>
    <v>165.99</v>
    <v>160</v>
    <v>156.52000000000001</v>
    <v>168.28</v>
    <v>155.91999999999999</v>
    <v>165.64</v>
    <v>152.61000000000001</v>
    <v>148.68</v>
    <v>156.54</v>
    <v>162.66999999999999</v>
    <v>160.46</v>
    <v>169.4</v>
    <v>159.63</v>
    <v>144.75</v>
    <v>108.82</v>
    <v>130.29</v>
    <v>129.69</v>
    <v>138.51</v>
    <v>145.87</v>
    <v>148.27000000000001</v>
    <v>147.13</v>
    <v>157.53</v>
    <v>175.85</v>
    <v>171.14</v>
    <v>179.99</v>
    <v>203.11</v>
    <v>230.74</v>
    <v>237.6</v>
    <v>254.62</v>
    <v>223.43</v>
    <v>217.98</v>
    <v>224.95</v>
    <v>208.95</v>
    <v>203.23</v>
    <v>205.91</v>
    <v>215.38</v>
    <v>208.25</v>
    <v>210.18</v>
    <v>205.48</v>
    <v>212.49</v>
    <v>221.88</v>
    <v>197.03</v>
    <v>224.05</v>
    <v>217.86</v>
    <v>201.35</v>
    <v>222.05</v>
    <v>240.6</v>
    <v>228.49</v>
    <v>248.73</v>
    <v>248.68</v>
    <v>246.89</v>
    <v>259.41000000000003</v>
    <v>248.86</v>
    <v>288.19</v>
    <v>272.44</v>
    <v>268.60000000000002</v>
    <v>255.06</v>
    <v>257.94</v>
    <v>274.69</v>
    <v>288.83999999999997</v>
    <v>289.93</v>
    <v>275.66000000000003</v>
    <v>296.22000000000003</v>
    <v>267.95999999999998</v>
    <v>272.86</v>
    <v>261.39</v>
    <v>287.02999999999997</v>
    <v>283.74</v>
    <v>289.70999999999998</v>
    <v>330.13</v>
    <v>369.69</v>
    <v>339.48</v>
  </a>
  <a r="1" c="108">
    <v>120.13</v>
    <v>118.18</v>
    <v>126.94</v>
    <v>134.80000000000001</v>
    <v>126.15</v>
    <v>129.87</v>
    <v>133.66</v>
    <v>129.44999999999999</v>
    <v>131.74</v>
    <v>142.43</v>
    <v>150.56</v>
    <v>155.68</v>
    <v>163.41999999999999</v>
    <v>180.23</v>
    <v>176.86</v>
    <v>184.83</v>
    <v>187.63</v>
    <v>197.75</v>
    <v>242.46</v>
    <v>239.66</v>
    <v>254.21</v>
    <v>257.98</v>
    <v>276.8</v>
    <v>294.91000000000003</v>
    <v>354.37</v>
    <v>362.21</v>
    <v>327.88</v>
    <v>333.56</v>
    <v>352.16</v>
    <v>335.51</v>
    <v>356.3</v>
    <v>342.79</v>
    <v>371.9</v>
    <v>354.86</v>
    <v>346.76</v>
    <v>322.5</v>
    <v>385.62</v>
    <v>439.96</v>
    <v>381.42</v>
    <v>377.69</v>
    <v>341.61</v>
    <v>364.01</v>
    <v>341.18</v>
    <v>364.09</v>
    <v>380.47</v>
    <v>339.91</v>
    <v>366.18</v>
    <v>325.76</v>
    <v>318.27</v>
    <v>275.11</v>
    <v>149.13999999999999</v>
    <v>141.02000000000001</v>
    <v>145.85</v>
    <v>183.3</v>
    <v>158</v>
    <v>171.82</v>
    <v>165.26</v>
    <v>144.38999999999999</v>
    <v>210.71</v>
    <v>214.06</v>
    <v>194.19</v>
    <v>212.01</v>
    <v>254.72</v>
    <v>234.31</v>
    <v>247.02</v>
    <v>239.56</v>
    <v>226.48</v>
    <v>219.5</v>
    <v>219.94</v>
    <v>207.03</v>
    <v>197.85</v>
    <v>201.32</v>
    <v>200.24</v>
    <v>205.34</v>
    <v>191.5</v>
    <v>148.84</v>
    <v>131.4</v>
    <v>136.72</v>
    <v>159.31</v>
    <v>160.25</v>
    <v>121.08</v>
    <v>142.51</v>
    <v>178.88</v>
    <v>190.49</v>
    <v>213</v>
    <v>201.55</v>
    <v>212.43</v>
    <v>206.78</v>
    <v>205.7</v>
    <v>211.16</v>
    <v>238.85</v>
    <v>224.03</v>
    <v>191.68</v>
    <v>186.82</v>
    <v>231.63</v>
    <v>260.66000000000003</v>
    <v>211.04</v>
    <v>203.72</v>
    <v>192.99</v>
    <v>167.84</v>
    <v>177.61</v>
    <v>182.01</v>
    <v>190.6</v>
    <v>173.74</v>
    <v>152.04</v>
    <v>149.31</v>
    <v>155.44</v>
    <v>177</v>
  </a>
  <a r="1" c="108">
    <v>95.57</v>
    <v>99.52</v>
    <v>106.09</v>
    <v>106.71</v>
    <v>111.43</v>
    <v>113.01</v>
    <v>126.64</v>
    <v>127.94</v>
    <v>124.59</v>
    <v>120.68</v>
    <v>113.69</v>
    <v>119.22</v>
    <v>123.3</v>
    <v>130.07</v>
    <v>128.94999999999999</v>
    <v>135.47999999999999</v>
    <v>132.66</v>
    <v>139.41</v>
    <v>142.55000000000001</v>
    <v>140.76</v>
    <v>140.5</v>
    <v>145.16</v>
    <v>157.06</v>
    <v>153.19999999999999</v>
    <v>172.66</v>
    <v>169.94</v>
    <v>169.37</v>
    <v>173.18</v>
    <v>184.03</v>
    <v>193.32</v>
    <v>201.46</v>
    <v>230.98</v>
    <v>228.55</v>
    <v>192.71</v>
    <v>198.63</v>
    <v>187</v>
    <v>225.2</v>
    <v>247.82</v>
    <v>271.63</v>
    <v>279.75</v>
    <v>295.89999999999998</v>
    <v>314.02</v>
    <v>347.42</v>
    <v>352.72</v>
    <v>303.52</v>
    <v>304.04000000000002</v>
    <v>367.75</v>
    <v>374.68</v>
    <v>402.38</v>
    <v>376.03</v>
    <v>307.69</v>
    <v>352.94</v>
    <v>402.65</v>
    <v>418.04</v>
    <v>439.19</v>
    <v>420.79</v>
    <v>425.38</v>
    <v>391.45</v>
    <v>472.78</v>
    <v>511.04</v>
    <v>450.11</v>
    <v>457.55</v>
    <v>486.05</v>
    <v>521.41</v>
    <v>506.06</v>
    <v>502.68</v>
    <v>523.91</v>
    <v>459.74</v>
    <v>397.93</v>
    <v>398.2</v>
    <v>353.13</v>
    <v>433.67</v>
    <v>494.99</v>
    <v>471.19</v>
    <v>466.46</v>
    <v>373.51</v>
    <v>409.55</v>
    <v>400.9</v>
    <v>462.03</v>
    <v>449.4</v>
    <v>412.01</v>
    <v>478.84</v>
    <v>619.72</v>
    <v>598.58000000000004</v>
    <v>665.95</v>
    <v>677.39</v>
    <v>702.69</v>
    <v>727.95</v>
    <v>787.67</v>
    <v>809.21</v>
    <v>837.97</v>
    <v>904.59</v>
    <v>868.53</v>
    <v>845.87</v>
    <v>1087.5999999999999</v>
    <v>1164.01</v>
    <v>1198.83</v>
    <v>1269.9100000000001</v>
    <v>1249.6099999999999</v>
    <v>1133.33</v>
    <v>1289.93</v>
    <v>1488.66</v>
    <v>1600</v>
    <v>1730.27</v>
    <v>1943.52</v>
    <v>1993.11</v>
    <v>2375.0300000000002</v>
    <v>1990.93</v>
  </a>
  <a r="1" c="108">
    <v>88.11</v>
    <v>90.89</v>
    <v>92.09</v>
    <v>93.11</v>
    <v>92.85</v>
    <v>113.49</v>
    <v>110.76</v>
    <v>99.89</v>
    <v>95.6</v>
    <v>102.46</v>
    <v>96.64</v>
    <v>103.43</v>
    <v>105.47</v>
    <v>108.35</v>
    <v>109.25</v>
    <v>108.2</v>
    <v>115.27</v>
    <v>107.37</v>
    <v>105.31</v>
    <v>104.92</v>
    <v>109.17</v>
    <v>106.18</v>
    <v>110.93</v>
    <v>113.51</v>
    <v>110.33</v>
    <v>98.26</v>
    <v>98.96</v>
    <v>91.94</v>
    <v>90.04</v>
    <v>93.06</v>
    <v>98.21</v>
    <v>100.52</v>
    <v>102</v>
    <v>107.15</v>
    <v>108.3</v>
    <v>107.18</v>
    <v>106.1</v>
    <v>110.68</v>
    <v>114.83</v>
    <v>124.85</v>
    <v>131.96</v>
    <v>134.03</v>
    <v>151.74</v>
    <v>158.47999999999999</v>
    <v>154.99</v>
    <v>146.87</v>
    <v>148.16</v>
    <v>146.97999999999999</v>
    <v>155.16999999999999</v>
    <v>143.99</v>
    <v>132.5</v>
    <v>132.43</v>
    <v>135.68</v>
    <v>129.62</v>
    <v>145.41</v>
    <v>148.63999999999999</v>
    <v>143.34</v>
    <v>137.46</v>
    <v>147.88999999999999</v>
    <v>152.33000000000001</v>
    <v>145.44</v>
    <v>145.65</v>
    <v>158.16</v>
    <v>164.3</v>
    <v>173.05</v>
    <v>174.18</v>
    <v>178.88</v>
    <v>177.7</v>
    <v>169.25</v>
    <v>175.35</v>
    <v>177.49</v>
    <v>193.47</v>
    <v>197.07</v>
    <v>202.26</v>
    <v>216.63</v>
    <v>225.77</v>
    <v>211.71</v>
    <v>215.16</v>
    <v>227.96</v>
    <v>224.67</v>
    <v>220.47</v>
    <v>238.77</v>
    <v>235.17</v>
    <v>231.57</v>
    <v>224.6</v>
    <v>238.32</v>
    <v>254.41</v>
    <v>273.06</v>
    <v>259.7</v>
    <v>249.7</v>
    <v>231.31</v>
    <v>214.86</v>
    <v>200.08</v>
    <v>187.35</v>
    <v>187.92</v>
    <v>186.44</v>
    <v>193.54</v>
    <v>187.92</v>
    <v>194.5</v>
    <v>193.92</v>
    <v>197.83</v>
    <v>183.83</v>
    <v>197.48</v>
    <v>193.06</v>
    <v>191.78</v>
    <v>177.58</v>
    <v>176.13</v>
    <v>169.35</v>
  </a>
  <a r="1" c="108">
    <v>125.76</v>
    <v>124.12</v>
    <v>133.43</v>
    <v>133.88999999999999</v>
    <v>132.12</v>
    <v>127.69</v>
    <v>138.24</v>
    <v>134.12</v>
    <v>128.68</v>
    <v>122.01</v>
    <v>129.4</v>
    <v>134.08000000000001</v>
    <v>137.58000000000001</v>
    <v>144.91</v>
    <v>146.83000000000001</v>
    <v>156.1</v>
    <v>153.51</v>
    <v>153.4</v>
    <v>149.6</v>
    <v>149.87</v>
    <v>163.56</v>
    <v>165.78</v>
    <v>179.82</v>
    <v>189.53</v>
    <v>200.9</v>
    <v>182.27</v>
    <v>178.24</v>
    <v>184.8</v>
    <v>186.55</v>
    <v>195.1</v>
    <v>197.52</v>
    <v>200.77</v>
    <v>207.15</v>
    <v>175.88</v>
    <v>180.32</v>
    <v>171.82</v>
    <v>183.53</v>
    <v>185.14</v>
    <v>191.89</v>
    <v>203.7</v>
    <v>189.85</v>
    <v>207.97</v>
    <v>213.69</v>
    <v>227.91</v>
    <v>232.02</v>
    <v>234.58</v>
    <v>220.51</v>
    <v>218.38</v>
    <v>228.1</v>
    <v>217.84</v>
    <v>186.71</v>
    <v>219.83</v>
    <v>248.48</v>
    <v>250.51</v>
    <v>265.49</v>
    <v>285.04000000000002</v>
    <v>277.70999999999998</v>
    <v>266.70999999999998</v>
    <v>277.41000000000003</v>
    <v>265.62</v>
    <v>270.82</v>
    <v>258.33999999999997</v>
    <v>305.25</v>
    <v>323.67</v>
    <v>318.91000000000003</v>
    <v>318.89</v>
    <v>328.19</v>
    <v>326.18</v>
    <v>328.26</v>
    <v>371.74</v>
    <v>400.61</v>
    <v>415.01</v>
    <v>366.98</v>
    <v>315.83</v>
    <v>299.33</v>
    <v>300.39999999999998</v>
    <v>302.75</v>
    <v>274.27</v>
    <v>300.94</v>
    <v>288.42</v>
    <v>275.94</v>
    <v>296.13</v>
    <v>323.99</v>
    <v>315.86</v>
    <v>324.17</v>
    <v>296.54000000000002</v>
    <v>295.12</v>
    <v>300.54000000000002</v>
    <v>283.45</v>
    <v>310.64</v>
    <v>333.84</v>
    <v>330.3</v>
    <v>302.16000000000003</v>
    <v>284.69</v>
    <v>313.49</v>
    <v>346.55</v>
    <v>352.96</v>
    <v>380.61</v>
    <v>383.6</v>
    <v>334.22</v>
    <v>334.87</v>
    <v>344.24</v>
    <v>368.16</v>
    <v>368.5</v>
    <v>405.2</v>
    <v>393.75</v>
    <v>429.13</v>
    <v>388.99</v>
  </a>
  <a r="1" c="108">
    <v>25.88</v>
    <v>24.7</v>
    <v>25.01</v>
    <v>27.06</v>
    <v>27.37</v>
    <v>25.98</v>
    <v>28.73</v>
    <v>32.06</v>
    <v>32.06</v>
    <v>33.57</v>
    <v>41.36</v>
    <v>42.25</v>
    <v>42.49</v>
    <v>45.67</v>
    <v>42.84</v>
    <v>43.37</v>
    <v>41.74</v>
    <v>44.56</v>
    <v>46.9</v>
    <v>45.5</v>
    <v>48.17</v>
    <v>50</v>
    <v>51.61</v>
    <v>52.47</v>
    <v>56.55</v>
    <v>56.02</v>
    <v>53.96</v>
    <v>51.62</v>
    <v>50.14</v>
    <v>47.4</v>
    <v>50.56</v>
    <v>48.83</v>
    <v>46.57</v>
    <v>45.66</v>
    <v>44.39</v>
    <v>39.65</v>
    <v>42.3</v>
    <v>41.98</v>
    <v>42.2</v>
    <v>48.25</v>
    <v>40.69</v>
    <v>43.81</v>
    <v>44.56</v>
    <v>41.49</v>
    <v>42.67</v>
    <v>46.05</v>
    <v>49.48</v>
    <v>51.12</v>
    <v>52.26</v>
    <v>45.03</v>
    <v>34</v>
    <v>39.43</v>
    <v>44.2</v>
    <v>48.3</v>
    <v>48.88</v>
    <v>52.26</v>
    <v>48.35</v>
    <v>48.15</v>
    <v>61.83</v>
    <v>68.53</v>
    <v>67.05</v>
    <v>76.87</v>
    <v>77.66</v>
    <v>82.55</v>
    <v>90.95</v>
    <v>91.69</v>
    <v>95.98</v>
    <v>104.43</v>
    <v>97.31</v>
    <v>102.78</v>
    <v>94.82</v>
    <v>98.16</v>
    <v>102.54</v>
    <v>90.74</v>
    <v>87.4</v>
    <v>80.59</v>
    <v>86.14</v>
    <v>76.06</v>
    <v>84.3</v>
    <v>85.22</v>
    <v>79.010000000000005</v>
    <v>82.17</v>
    <v>93.07</v>
    <v>85.02</v>
    <v>97.33</v>
    <v>96.5</v>
    <v>87.8</v>
    <v>89.97</v>
    <v>81.760000000000005</v>
    <v>85.4</v>
    <v>91.56</v>
    <v>85.15</v>
    <v>81.67</v>
    <v>70.819999999999993</v>
    <v>79.34</v>
    <v>93.25</v>
    <v>87.24</v>
    <v>86.04</v>
    <v>94.16</v>
    <v>90.84</v>
    <v>97.84</v>
    <v>97.19</v>
    <v>103.21</v>
    <v>103.61</v>
    <v>104.24</v>
    <v>116.25</v>
    <v>131.61000000000001</v>
    <v>125.72</v>
  </a>
  <a r="1" c="84">
    <v>152.44640000000001</v>
    <v>141.79650000000001</v>
    <v>128.5043</v>
    <v>127.55629999999999</v>
    <v>129.31120000000001</v>
    <v>132.96199999999999</v>
    <v>138.7105</v>
    <v>141.45359999999999</v>
    <v>129.71459999999999</v>
    <v>108.7577</v>
    <v>116.6846</v>
    <v>107.8702</v>
    <v>108.53579999999999</v>
    <v>107.366</v>
    <v>107.5273</v>
    <v>115.35</v>
    <v>91.56</v>
    <v>75.069999999999993</v>
    <v>72.16</v>
    <v>67.930000000000007</v>
    <v>71.31</v>
    <v>65.91</v>
    <v>64.81</v>
    <v>64.2</v>
    <v>51.18</v>
    <v>42.9</v>
    <v>34.1</v>
    <v>47.02</v>
    <v>50.73</v>
    <v>53.13</v>
    <v>53.48</v>
    <v>55.76</v>
    <v>55.48</v>
    <v>56.88</v>
    <v>63.44</v>
    <v>71.11</v>
    <v>79.45</v>
    <v>70.319999999999993</v>
    <v>77.28</v>
    <v>77.11</v>
    <v>84.59</v>
    <v>77.41</v>
    <v>75.05</v>
    <v>74.02</v>
    <v>67.989999999999995</v>
    <v>69.599999999999994</v>
    <v>73.959999999999994</v>
    <v>80.78</v>
    <v>76.599999999999994</v>
    <v>77.37</v>
    <v>73.58</v>
    <v>65.930000000000007</v>
    <v>67.849999999999994</v>
    <v>55.58</v>
    <v>61.23</v>
    <v>55.64</v>
    <v>50.4</v>
    <v>57.2</v>
    <v>70.510000000000005</v>
    <v>68.63</v>
    <v>73.95</v>
    <v>73.03</v>
    <v>71.77</v>
    <v>69.72</v>
    <v>67.19</v>
    <v>71.44</v>
    <v>77.63</v>
    <v>76.89</v>
    <v>74.59</v>
    <v>72.88</v>
    <v>71.540000000000006</v>
    <v>76.930000000000007</v>
    <v>61.8</v>
    <v>69.19</v>
    <v>76.67</v>
    <v>72.5</v>
    <v>82.16</v>
    <v>80.489999999999995</v>
    <v>83.7</v>
    <v>84.25</v>
    <v>89.11</v>
    <v>82.99</v>
    <v>83.59</v>
    <v>76.25</v>
  </a>
  <a r="1" c="108">
    <v>45.79</v>
    <v>46.42</v>
    <v>50.92</v>
    <v>56.27</v>
    <v>56.81</v>
    <v>53.59</v>
    <v>56.84</v>
    <v>60</v>
    <v>56.55</v>
    <v>56.33</v>
    <v>67.77</v>
    <v>72.09</v>
    <v>69.28</v>
    <v>71.14</v>
    <v>68.39</v>
    <v>62.59</v>
    <v>58.7</v>
    <v>62.19</v>
    <v>60.94</v>
    <v>58.95</v>
    <v>64.48</v>
    <v>66.53</v>
    <v>70.599999999999994</v>
    <v>76.92</v>
    <v>79.8</v>
    <v>78.83</v>
    <v>71.930000000000007</v>
    <v>71.25</v>
    <v>73.86</v>
    <v>70.41</v>
    <v>71.41</v>
    <v>78.12</v>
    <v>76.45</v>
    <v>69.67</v>
    <v>71.3</v>
    <v>58.98</v>
    <v>67.489999999999995</v>
    <v>71.61</v>
    <v>71.16</v>
    <v>81.489999999999995</v>
    <v>74.55</v>
    <v>77.59</v>
    <v>89.74</v>
    <v>79.97</v>
    <v>81.09</v>
    <v>80.260000000000005</v>
    <v>84.87</v>
    <v>84.82</v>
    <v>75.13</v>
    <v>65.58</v>
    <v>35.67</v>
    <v>42.97</v>
    <v>47.51</v>
    <v>50.09</v>
    <v>49.43</v>
    <v>53.08</v>
    <v>57.78</v>
    <v>65.010000000000005</v>
    <v>76.17</v>
    <v>90.53</v>
    <v>83.54</v>
    <v>94.07</v>
    <v>94.99</v>
    <v>114</v>
    <v>117.26</v>
    <v>118.29</v>
    <v>124.32</v>
    <v>128.22</v>
    <v>122.85</v>
    <v>113.32</v>
    <v>107.85</v>
    <v>115.56</v>
    <v>115.75</v>
    <v>123.44</v>
    <v>110.19</v>
    <v>112.46</v>
    <v>113.49</v>
    <v>94.58</v>
    <v>101</v>
    <v>100.49</v>
    <v>90.92</v>
    <v>104.46</v>
    <v>108.36</v>
    <v>97.83</v>
    <v>116.73</v>
    <v>112</v>
    <v>98.84</v>
    <v>103.47</v>
    <v>102.74</v>
    <v>116.85</v>
    <v>105.55</v>
    <v>90.07</v>
    <v>86.63</v>
    <v>82.08</v>
    <v>93</v>
    <v>112.4</v>
    <v>105.52</v>
    <v>120.7</v>
    <v>131.09</v>
    <v>126.73</v>
    <v>122.66</v>
    <v>130.81</v>
    <v>143.99</v>
    <v>138.71</v>
    <v>140.29</v>
    <v>148.43</v>
    <v>182.43</v>
    <v>173.23</v>
  </a>
  <a r="1" c="108">
    <v>31.880199999999999</v>
    <v>33.459000000000003</v>
    <v>35.531500000000001</v>
    <v>38.273200000000003</v>
    <v>36.220100000000002</v>
    <v>33.699300000000001</v>
    <v>38.312100000000001</v>
    <v>38.877400000000002</v>
    <v>38.188699999999997</v>
    <v>35.680900000000001</v>
    <v>40.378100000000003</v>
    <v>41.889299999999999</v>
    <v>44.124699999999997</v>
    <v>43.796900000000001</v>
    <v>44.052599999999998</v>
    <v>43.744500000000002</v>
    <v>41.273099999999999</v>
    <v>43.292200000000001</v>
    <v>44.872</v>
    <v>43.482300000000002</v>
    <v>47.4221</v>
    <v>47.022199999999998</v>
    <v>46.104500000000002</v>
    <v>47.386899999999997</v>
    <v>49.706899999999997</v>
    <v>47.726900000000001</v>
    <v>44.113599999999998</v>
    <v>42.446899999999999</v>
    <v>41.486899999999999</v>
    <v>41.306899999999999</v>
    <v>43.813600000000001</v>
    <v>45.613599999999998</v>
    <v>45.4602</v>
    <v>38.1402</v>
    <v>41.480200000000004</v>
    <v>38.093499999999999</v>
    <v>43.680199999999999</v>
    <v>45.200200000000002</v>
    <v>45.426900000000003</v>
    <v>47.780200000000001</v>
    <v>43.880200000000002</v>
    <v>47.773600000000002</v>
    <v>46.760199999999998</v>
    <v>43.706899999999997</v>
    <v>46.6736</v>
    <v>50.706899999999997</v>
    <v>54.246899999999997</v>
    <v>52.733600000000003</v>
    <v>49.473599999999998</v>
    <v>44.600200000000001</v>
    <v>40.753500000000003</v>
    <v>46.153599999999997</v>
    <v>49.240200000000002</v>
    <v>49.900199999999998</v>
    <v>56.720300000000002</v>
    <v>57.226999999999997</v>
    <v>56.8536</v>
    <v>56.920299999999997</v>
    <v>58.040300000000002</v>
    <v>57.520299999999999</v>
    <v>60.813600000000001</v>
    <v>60.660299999999999</v>
    <v>61.947000000000003</v>
    <v>59.920299999999997</v>
    <v>61.040300000000002</v>
    <v>59.500300000000003</v>
    <v>55.326900000000002</v>
    <v>54.580300000000001</v>
    <v>52.613599999999998</v>
    <v>59.747</v>
    <v>55.613599999999998</v>
    <v>58.840299999999999</v>
    <v>61.993600000000001</v>
    <v>61.207000000000001</v>
    <v>58.7136</v>
    <v>55.366900000000001</v>
    <v>57.893599999999999</v>
    <v>54.893599999999999</v>
    <v>61.013599999999997</v>
    <v>58.340299999999999</v>
    <v>55.793599999999998</v>
    <v>64.553700000000006</v>
    <v>70.606999999999999</v>
    <v>65.9803</v>
    <v>72.873699999999999</v>
    <v>72.2</v>
    <v>73.2</v>
    <v>74.69</v>
    <v>68.78</v>
    <v>83.65</v>
    <v>86.13</v>
    <v>82.29</v>
    <v>85.02</v>
    <v>82.53</v>
    <v>91.82</v>
    <v>97.65</v>
    <v>100.39</v>
    <v>110.89</v>
    <v>123.89</v>
    <v>106.11</v>
    <v>107.5</v>
    <v>102.94</v>
    <v>98.66</v>
    <v>96.18</v>
    <v>98.68</v>
    <v>104.28</v>
    <v>117</v>
    <v>104.02</v>
  </a>
  <a r="1" c="108">
    <v>4.5999999999999996</v>
    <v>7.63</v>
    <v>10.34</v>
    <v>14</v>
    <v>11.08</v>
    <v>11.14</v>
    <v>12.96</v>
    <v>10.29</v>
    <v>10.86</v>
    <v>11.18</v>
    <v>15.35</v>
    <v>13.19</v>
    <v>16.649999999999999</v>
    <v>13.4</v>
    <v>13.36</v>
    <v>12.75</v>
    <v>11.49</v>
    <v>12.01</v>
    <v>14.62</v>
    <v>14.78</v>
    <v>14.04</v>
    <v>13.98</v>
    <v>13.92</v>
    <v>18.96</v>
    <v>19.5</v>
    <v>18.600000000000001</v>
    <v>17.57</v>
    <v>15.21</v>
    <v>16.899999999999999</v>
    <v>17.260000000000002</v>
    <v>16.5</v>
    <v>14.05</v>
    <v>13.92</v>
    <v>11.65</v>
    <v>11.94</v>
    <v>10.31</v>
    <v>11.64</v>
    <v>12.9</v>
    <v>12.89</v>
    <v>12.31</v>
    <v>9.7100000000000009</v>
    <v>11.61</v>
    <v>11.06</v>
    <v>9.19</v>
    <v>9.57</v>
    <v>9.82</v>
    <v>11.38</v>
    <v>13.12</v>
    <v>11.1</v>
    <v>9.9600000000000009</v>
    <v>6.75</v>
    <v>8.83</v>
    <v>9.07</v>
    <v>11.57</v>
    <v>12.92</v>
    <v>15.61</v>
    <v>15.64</v>
    <v>17.34</v>
    <v>23.39</v>
    <v>26.02</v>
    <v>26.91</v>
    <v>33.909999999999997</v>
    <v>32.93</v>
    <v>37.71</v>
    <v>42.72</v>
    <v>37.11</v>
    <v>38.1</v>
    <v>36.39</v>
    <v>32.53</v>
    <v>37.72</v>
    <v>37.08</v>
    <v>41.73</v>
    <v>37.22</v>
    <v>46.95</v>
    <v>49.74</v>
    <v>40.549999999999997</v>
    <v>39.08</v>
    <v>29.26</v>
    <v>31.55</v>
    <v>29.6</v>
    <v>27.33</v>
    <v>31.69</v>
    <v>39.799999999999997</v>
    <v>38</v>
    <v>44.62</v>
    <v>40.97</v>
    <v>40.909999999999997</v>
    <v>37.909999999999997</v>
    <v>34.340000000000003</v>
    <v>40</v>
    <v>44.65</v>
    <v>39.909999999999997</v>
    <v>37.29</v>
    <v>33.78</v>
    <v>37.32</v>
    <v>42.57</v>
    <v>39.69</v>
    <v>37.81</v>
    <v>47.02</v>
    <v>49.94</v>
    <v>52.73</v>
    <v>48.6</v>
    <v>45.41</v>
    <v>44.28</v>
    <v>49.92</v>
    <v>45.02</v>
    <v>44.2</v>
    <v>38.08</v>
  </a>
  <a r="1" c="84">
    <v>39.75</v>
    <v>38.65</v>
    <v>40.86</v>
    <v>42.95</v>
    <v>41.42</v>
    <v>42.32</v>
    <v>42.97</v>
    <v>42.84</v>
    <v>42.57</v>
    <v>42.98</v>
    <v>45.39</v>
    <v>42.25</v>
    <v>44.47</v>
    <v>45.87</v>
    <v>47.13</v>
    <v>47.23</v>
    <v>47.46</v>
    <v>49.08</v>
    <v>49.54</v>
    <v>52.45</v>
    <v>53.93</v>
    <v>53.34</v>
    <v>53</v>
    <v>54.72</v>
    <v>59.36</v>
    <v>52.12</v>
    <v>48.29</v>
    <v>48.55</v>
    <v>49.36</v>
    <v>47.84</v>
    <v>53.85</v>
    <v>54.15</v>
    <v>51.65</v>
    <v>55.28</v>
    <v>52.6</v>
    <v>51.53</v>
    <v>48.65</v>
    <v>46.16</v>
    <v>54.16</v>
    <v>56.17</v>
    <v>57.15</v>
    <v>55.76</v>
    <v>58.53</v>
    <v>60.79</v>
    <v>55.98</v>
    <v>56.57</v>
    <v>54.79</v>
    <v>61.47</v>
    <v>59.86</v>
    <v>58.4</v>
    <v>62.48</v>
    <v>58.81</v>
    <v>63.82</v>
    <v>58.61</v>
    <v>60.93</v>
    <v>61.04</v>
    <v>52.99</v>
    <v>52.17</v>
    <v>56.3</v>
    <v>55.21</v>
    <v>54.03</v>
    <v>51.27</v>
    <v>53.4</v>
    <v>55.14</v>
    <v>51.46</v>
    <v>52.48</v>
    <v>53.74</v>
    <v>50.17</v>
    <v>48.45</v>
    <v>48.79</v>
    <v>50.57</v>
    <v>51.3</v>
    <v>48.66</v>
    <v>47.75</v>
    <v>50.4</v>
    <v>49.8</v>
    <v>51.49</v>
    <v>50.9</v>
    <v>55.66</v>
    <v>58.27</v>
    <v>60.69</v>
    <v>60</v>
    <v>63.2</v>
    <v>59.14</v>
  </a>
  <a r="1" c="108">
    <v>48.32</v>
    <v>47.26</v>
    <v>49.46</v>
    <v>50.42</v>
    <v>54.75</v>
    <v>52.42</v>
    <v>56.92</v>
    <v>53.25</v>
    <v>56.11</v>
    <v>50.89</v>
    <v>50.72</v>
    <v>52.15</v>
    <v>53.19</v>
    <v>54.26</v>
    <v>58.06</v>
    <v>59.41</v>
    <v>63.06</v>
    <v>68.14</v>
    <v>65.83</v>
    <v>66.989999999999995</v>
    <v>68.97</v>
    <v>72.319999999999993</v>
    <v>73.680000000000007</v>
    <v>73.12</v>
    <v>80.16</v>
    <v>76.34</v>
    <v>75.72</v>
    <v>73.36</v>
    <v>74.33</v>
    <v>73.23</v>
    <v>79.180000000000007</v>
    <v>92.43</v>
    <v>97.27</v>
    <v>86.48</v>
    <v>87.06</v>
    <v>78.55</v>
    <v>90.5</v>
    <v>94.16</v>
    <v>96.36</v>
    <v>95.84</v>
    <v>86.34</v>
    <v>96.34</v>
    <v>86.12</v>
    <v>82.7</v>
    <v>85.17</v>
    <v>85.96</v>
    <v>92.9</v>
    <v>97.1</v>
    <v>92.48</v>
    <v>86.44</v>
    <v>75.28</v>
    <v>90.53</v>
    <v>100.47</v>
    <v>98.09</v>
    <v>118.91</v>
    <v>117.72</v>
    <v>125.51</v>
    <v>129.55000000000001</v>
    <v>133</v>
    <v>143.5</v>
    <v>147.07</v>
    <v>126.09</v>
    <v>128.29</v>
    <v>129.63</v>
    <v>145.07</v>
    <v>154.41</v>
    <v>182.23</v>
    <v>184.8</v>
    <v>173.29</v>
    <v>176.89</v>
    <v>182.16</v>
    <v>201.06</v>
    <v>172.17</v>
    <v>179.61</v>
    <v>174.46</v>
    <v>146.61000000000001</v>
    <v>149.66999999999999</v>
    <v>142.22</v>
    <v>153.16999999999999</v>
    <v>135.06</v>
    <v>120.33</v>
    <v>133.58000000000001</v>
    <v>139.72999999999999</v>
    <v>140.22</v>
    <v>137.53</v>
    <v>124.57</v>
    <v>133.26</v>
    <v>130.49</v>
    <v>115.32</v>
    <v>118.79</v>
    <v>122.95</v>
    <v>117.03</v>
    <v>110.7</v>
    <v>82.85</v>
    <v>88.9</v>
    <v>109.31</v>
    <v>107.18</v>
    <v>109.59</v>
    <v>105</v>
    <v>102.47</v>
    <v>109.26</v>
    <v>104.86</v>
    <v>125.61</v>
    <v>122.54</v>
    <v>127.75</v>
    <v>118.59</v>
    <v>116.14</v>
    <v>111.61</v>
  </a>
  <a r="1" c="108">
    <v>18.7</v>
    <v>20.29</v>
    <v>22.56</v>
    <v>23.72</v>
    <v>24.03</v>
    <v>23.12</v>
    <v>25.6</v>
    <v>25.73</v>
    <v>27.99</v>
    <v>28.75</v>
    <v>33.72</v>
    <v>34.85</v>
    <v>35.89</v>
    <v>37.32</v>
    <v>37.11</v>
    <v>35.44</v>
    <v>30.66</v>
    <v>32.92</v>
    <v>33.729999999999997</v>
    <v>35.93</v>
    <v>37.369999999999997</v>
    <v>37.729999999999997</v>
    <v>37.9</v>
    <v>39.11</v>
    <v>38.49</v>
    <v>34.44</v>
    <v>34.35</v>
    <v>32.5</v>
    <v>36.01</v>
    <v>33.4</v>
    <v>34.07</v>
    <v>34.590000000000003</v>
    <v>33.380000000000003</v>
    <v>31.2</v>
    <v>35.1</v>
    <v>30.1</v>
    <v>35.340000000000003</v>
    <v>35.64</v>
    <v>37.74</v>
    <v>40.6</v>
    <v>34.76</v>
    <v>38.19</v>
    <v>37.42</v>
    <v>33.9</v>
    <v>37.799999999999997</v>
    <v>42.05</v>
    <v>41.64</v>
    <v>40.71</v>
    <v>39.15</v>
    <v>38.130000000000003</v>
    <v>31.73</v>
    <v>36.36</v>
    <v>36.93</v>
    <v>39.229999999999997</v>
    <v>39.97</v>
    <v>51.25</v>
    <v>52.86</v>
    <v>62.43</v>
    <v>68.34</v>
    <v>72.02</v>
    <v>70.47</v>
    <v>83.85</v>
    <v>87.98</v>
    <v>96.64</v>
    <v>95.35</v>
    <v>90.57</v>
    <v>90.9</v>
    <v>102.1</v>
    <v>113.82</v>
    <v>121.28</v>
    <v>113.78</v>
    <v>114.66</v>
    <v>102.72</v>
    <v>108.94</v>
    <v>131.61000000000001</v>
    <v>115.98</v>
    <v>119</v>
    <v>125.34</v>
    <v>138.72999999999999</v>
    <v>141.30000000000001</v>
    <v>127.39</v>
    <v>142.04</v>
    <v>149.88</v>
    <v>142.5</v>
    <v>152.19</v>
    <v>161.4</v>
    <v>166.64</v>
    <v>169.64</v>
    <v>177.58</v>
    <v>196.45</v>
    <v>201.62</v>
    <v>209.87</v>
    <v>187.07</v>
    <v>167.12</v>
    <v>188.31</v>
    <v>215.8</v>
    <v>194.05</v>
    <v>241.51</v>
    <v>259.8</v>
    <v>258.56</v>
    <v>275.94</v>
    <v>254.09</v>
    <v>265.38</v>
    <v>275.13</v>
    <v>298.14999999999998</v>
    <v>301.63</v>
    <v>344.52</v>
    <v>316.05</v>
  </a>
  <a r="1" c="108">
    <v>12.97</v>
    <v>10.82</v>
    <v>12.77</v>
    <v>12.42</v>
    <v>11.96</v>
    <v>11.35</v>
    <v>12.97</v>
    <v>14.06</v>
    <v>13.98</v>
    <v>12.12</v>
    <v>11.56</v>
    <v>11.46</v>
    <v>12.29</v>
    <v>12.82</v>
    <v>13</v>
    <v>12.72</v>
    <v>13.38</v>
    <v>13.7</v>
    <v>14.31</v>
    <v>13.37</v>
    <v>13.26</v>
    <v>13.66</v>
    <v>16.16</v>
    <v>16.21</v>
    <v>17.11</v>
    <v>16.13</v>
    <v>15.8</v>
    <v>15.98</v>
    <v>15.03</v>
    <v>15.5</v>
    <v>15.07</v>
    <v>13.07</v>
    <v>13.19</v>
    <v>13.19</v>
    <v>12.98</v>
    <v>11.35</v>
    <v>12.83</v>
    <v>13.02</v>
    <v>12.44</v>
    <v>12.42</v>
    <v>11.39</v>
    <v>13.49</v>
    <v>13.16</v>
    <v>13.75</v>
    <v>13.92</v>
    <v>13.71</v>
    <v>12.88</v>
    <v>14.14</v>
    <v>13.62</v>
    <v>12.074999999999999</v>
    <v>8.9749999999999996</v>
    <v>9.91</v>
    <v>12.25</v>
    <v>11.86</v>
    <v>12.72</v>
    <v>15.12</v>
    <v>14.02</v>
    <v>13.13</v>
    <v>17.649999999999999</v>
    <v>17.97</v>
    <v>19.399999999999999</v>
    <v>23.45</v>
    <v>25.43</v>
    <v>26.195</v>
    <v>26.99</v>
    <v>25.77</v>
    <v>24.63</v>
    <v>22.47</v>
    <v>23.53</v>
    <v>22.9</v>
    <v>21.62</v>
    <v>22.31</v>
    <v>22.24</v>
    <v>22.32</v>
    <v>22.15</v>
    <v>19.86</v>
    <v>17.399999999999999</v>
    <v>15.58</v>
    <v>17.14</v>
    <v>16.920000000000002</v>
    <v>15.11</v>
    <v>16.87</v>
    <v>19.149999999999999</v>
    <v>18.2</v>
    <v>20.260000000000002</v>
    <v>17.149999999999999</v>
    <v>17.27</v>
    <v>17.61</v>
    <v>18.309999999999999</v>
    <v>19.5</v>
    <v>19.82</v>
    <v>21.49</v>
    <v>20.059999999999999</v>
    <v>20.68</v>
    <v>22.04</v>
    <v>24.55</v>
    <v>24.64</v>
    <v>26.88</v>
    <v>26.18</v>
    <v>23.8</v>
    <v>27.19</v>
    <v>27.57</v>
    <v>27.58</v>
    <v>28.33</v>
    <v>26.63</v>
    <v>27.25</v>
    <v>29.35</v>
    <v>27.54</v>
  </a>
  <a r="1" c="108">
    <v>44.18</v>
    <v>46.26</v>
    <v>51.1</v>
    <v>52.95</v>
    <v>53.66</v>
    <v>49.03</v>
    <v>58.26</v>
    <v>58.95</v>
    <v>53.35</v>
    <v>49.94</v>
    <v>57.79</v>
    <v>64.39</v>
    <v>66.709999999999994</v>
    <v>64.540000000000006</v>
    <v>59.22</v>
    <v>58.5</v>
    <v>62.83</v>
    <v>63.06</v>
    <v>66.25</v>
    <v>67.150000000000006</v>
    <v>75.81</v>
    <v>75.099999999999994</v>
    <v>68.91</v>
    <v>64.13</v>
    <v>71.37</v>
    <v>61.92</v>
    <v>61.94</v>
    <v>62.5</v>
    <v>68.92</v>
    <v>72.87</v>
    <v>74.680000000000007</v>
    <v>78.05</v>
    <v>74.67</v>
    <v>67.91</v>
    <v>66.069999999999993</v>
    <v>62.73</v>
    <v>58.78</v>
    <v>62.1</v>
    <v>69.8</v>
    <v>77.86</v>
    <v>78.28</v>
    <v>86.83</v>
    <v>87.76</v>
    <v>83.28</v>
    <v>88</v>
    <v>93.17</v>
    <v>97.26</v>
    <v>87.67</v>
    <v>97.04</v>
    <v>87.31</v>
    <v>53.83</v>
    <v>73.650000000000006</v>
    <v>88.05</v>
    <v>89.55</v>
    <v>96.97</v>
    <v>106.93</v>
    <v>91.91</v>
    <v>86.44</v>
    <v>93.48</v>
    <v>94.46</v>
    <v>117.78</v>
    <v>119.51</v>
    <v>132.66</v>
    <v>133.24</v>
    <v>115.19</v>
    <v>129.15</v>
    <v>133.94999999999999</v>
    <v>125.21</v>
    <v>127.96</v>
    <v>136.91999999999999</v>
    <v>141.25</v>
    <v>130.22999999999999</v>
    <v>111.17</v>
    <v>109.33</v>
    <v>96.48</v>
    <v>85.78</v>
    <v>99.27</v>
    <v>90.48</v>
    <v>99.54</v>
    <v>88.44</v>
    <v>66.02</v>
    <v>63.01</v>
    <v>69.36</v>
    <v>60.89</v>
    <v>70.45</v>
    <v>69.040000000000006</v>
    <v>64.28</v>
    <v>70.03</v>
    <v>72.209999999999994</v>
    <v>83.7</v>
    <v>82.61</v>
    <v>81.680000000000007</v>
    <v>70.73</v>
    <v>61.09</v>
    <v>63.94</v>
    <v>76.739999999999995</v>
    <v>71.180000000000007</v>
    <v>79</v>
    <v>87.11</v>
    <v>67.97</v>
    <v>70.260000000000005</v>
    <v>73.34</v>
    <v>84.44</v>
    <v>84.55</v>
    <v>77.38</v>
    <v>72.38</v>
    <v>83.97</v>
    <v>81.760000000000005</v>
  </a>
  <a r="1" c="108">
    <v>39.6</v>
    <v>45.08</v>
    <v>50.41</v>
    <v>45.03</v>
    <v>50.97</v>
    <v>55.26</v>
    <v>63.23</v>
    <v>57.43</v>
    <v>55.74</v>
    <v>55.65</v>
    <v>53.41</v>
    <v>52.73</v>
    <v>64.209999999999994</v>
    <v>66.099999999999994</v>
    <v>68.56</v>
    <v>68.03</v>
    <v>77.95</v>
    <v>63.32</v>
    <v>68.56</v>
    <v>73.22</v>
    <v>70.680000000000007</v>
    <v>75.81</v>
    <v>76.58</v>
    <v>66.599999999999994</v>
    <v>71.77</v>
    <v>80.709999999999994</v>
    <v>70.45</v>
    <v>67.400000000000006</v>
    <v>80.25</v>
    <v>80.17</v>
    <v>81.760000000000005</v>
    <v>80.09</v>
    <v>76.89</v>
    <v>73.510000000000005</v>
    <v>65.81</v>
    <v>60.73</v>
    <v>65.36</v>
    <v>70.14</v>
    <v>71.73</v>
    <v>75.61</v>
    <v>61.18</v>
    <v>66.61</v>
    <v>73.290000000000006</v>
    <v>71.430000000000007</v>
    <v>74.14</v>
    <v>80.86</v>
    <v>104.21</v>
    <v>116.23</v>
    <v>105.86</v>
    <v>100.58</v>
    <v>80.63</v>
    <v>98.03</v>
    <v>104.74</v>
    <v>110.53</v>
    <v>128.15</v>
    <v>128.27000000000001</v>
    <v>129.01</v>
    <v>127.36</v>
    <v>156.68</v>
    <v>166.27</v>
    <v>170.88</v>
    <v>174.73</v>
    <v>182.7</v>
    <v>188.17</v>
    <v>182.72</v>
    <v>195.65</v>
    <v>189.59</v>
    <v>188.03</v>
    <v>167.19</v>
    <v>168.23</v>
    <v>146.22999999999999</v>
    <v>156.38999999999999</v>
    <v>137.28</v>
    <v>136.78</v>
    <v>124.1</v>
    <v>113.78</v>
    <v>111.75</v>
    <v>94.32</v>
    <v>104.07</v>
    <v>89.78</v>
    <v>79.41</v>
    <v>86.08</v>
    <v>99.25</v>
    <v>90.64</v>
    <v>108.66</v>
    <v>100.89</v>
    <v>101.57</v>
    <v>92.08</v>
    <v>97.26</v>
    <v>102.03</v>
    <v>110.02</v>
    <v>107.39</v>
    <v>95.47</v>
    <v>87.42</v>
    <v>96.5</v>
    <v>112.61</v>
    <v>99.74</v>
    <v>114.55</v>
    <v>114.83</v>
    <v>116.84</v>
    <v>98.39</v>
    <v>116.04</v>
    <v>119.8</v>
    <v>115.89</v>
    <v>103.3</v>
    <v>71.260000000000005</v>
    <v>69.05</v>
    <v>69.930000000000007</v>
  </a>
  <a r="1" c="108">
    <v>84.5</v>
    <v>80.27</v>
    <v>87.74</v>
    <v>87.41</v>
    <v>91.57</v>
    <v>94.03</v>
    <v>102.28</v>
    <v>100.87</v>
    <v>94.52</v>
    <v>92.58</v>
    <v>100.61</v>
    <v>104.34</v>
    <v>105.56</v>
    <v>114.71</v>
    <v>119.33</v>
    <v>119.62</v>
    <v>119.13</v>
    <v>117.57</v>
    <v>108.12</v>
    <v>99.69</v>
    <v>108.17</v>
    <v>120.78</v>
    <v>125.64</v>
    <v>129.65</v>
    <v>135.24</v>
    <v>138.03</v>
    <v>146.22</v>
    <v>138.81</v>
    <v>142.91999999999999</v>
    <v>151.5</v>
    <v>153.25</v>
    <v>164.26</v>
    <v>166.88</v>
    <v>145.75</v>
    <v>162.51</v>
    <v>148.65</v>
    <v>149.91</v>
    <v>159.54</v>
    <v>164.97</v>
    <v>183.74</v>
    <v>179.78</v>
    <v>191</v>
    <v>189.37</v>
    <v>196.38</v>
    <v>201.7</v>
    <v>207.4</v>
    <v>206.45</v>
    <v>212.38</v>
    <v>219.3</v>
    <v>210.96</v>
    <v>196.77</v>
    <v>211.66</v>
    <v>269.02</v>
    <v>271.87</v>
    <v>316.7</v>
    <v>327.84</v>
    <v>334.54</v>
    <v>349.83</v>
    <v>346.11</v>
    <v>372.5</v>
    <v>354.18</v>
    <v>334.77</v>
    <v>345.24</v>
    <v>422.52</v>
    <v>436.55</v>
    <v>458.66</v>
    <v>477.82</v>
    <v>494.3</v>
    <v>434.41</v>
    <v>515.16</v>
    <v>554.12</v>
    <v>566</v>
    <v>476.25</v>
    <v>458.58</v>
    <v>422.85</v>
    <v>405.22</v>
    <v>398.62</v>
    <v>351.23</v>
    <v>357.7</v>
    <v>339.19</v>
    <v>318.20999999999998</v>
    <v>304.23</v>
    <v>329.41</v>
    <v>302.33</v>
    <v>385.61</v>
    <v>356.86</v>
    <v>342.44</v>
    <v>351.32</v>
    <v>316.23</v>
    <v>374.64</v>
    <v>384.74</v>
    <v>365.6</v>
    <v>356.1</v>
    <v>315.77</v>
    <v>347.32</v>
    <v>398.71</v>
    <v>371.25</v>
    <v>398.12</v>
    <v>403.5</v>
    <v>362.53</v>
    <v>363.55</v>
    <v>307.33</v>
    <v>374.04</v>
    <v>351.62</v>
    <v>376.8</v>
    <v>361.64</v>
    <v>377.09</v>
    <v>340.94</v>
  </a>
  <a r="1" c="108">
    <v>21.93</v>
    <v>24.84</v>
    <v>27.29</v>
    <v>23.64</v>
    <v>25.53</v>
    <v>24.59</v>
    <v>26.35</v>
    <v>34.590000000000003</v>
    <v>35.82</v>
    <v>33.94</v>
    <v>36.56</v>
    <v>35.270000000000003</v>
    <v>38.32</v>
    <v>41.83</v>
    <v>41.85</v>
    <v>39.85</v>
    <v>40.49</v>
    <v>40.049999999999997</v>
    <v>43.42</v>
    <v>38.659999999999997</v>
    <v>43.76</v>
    <v>44.42</v>
    <v>56.51</v>
    <v>55.32</v>
    <v>61.5</v>
    <v>60.55</v>
    <v>61.69</v>
    <v>66.58</v>
    <v>68.319999999999993</v>
    <v>78.53</v>
    <v>77.52</v>
    <v>86.81</v>
    <v>85.89</v>
    <v>78.489999999999995</v>
    <v>66.87</v>
    <v>59.67</v>
    <v>63.77</v>
    <v>65.2</v>
    <v>69.34</v>
    <v>72.849999999999994</v>
    <v>59.2</v>
    <v>61.7</v>
    <v>58.49</v>
    <v>48.06</v>
    <v>52.51</v>
    <v>55.88</v>
    <v>60.59</v>
    <v>62.25</v>
    <v>53.4</v>
    <v>46.72</v>
    <v>41.69</v>
    <v>43.77</v>
    <v>44.54</v>
    <v>44.37</v>
    <v>44.3</v>
    <v>47.39</v>
    <v>43.84</v>
    <v>43.89</v>
    <v>53.31</v>
    <v>66.239999999999995</v>
    <v>66.44</v>
    <v>62.6</v>
    <v>72.67</v>
    <v>74.69</v>
    <v>77.37</v>
    <v>81.819999999999993</v>
    <v>79.59</v>
    <v>88.93</v>
    <v>89.76</v>
    <v>89.3</v>
    <v>88.88</v>
    <v>91.99</v>
    <v>86.51</v>
    <v>78.38</v>
    <v>83</v>
    <v>73.25</v>
    <v>71.95</v>
    <v>65.239999999999995</v>
    <v>71.33</v>
    <v>72.13</v>
    <v>61.85</v>
    <v>69.27</v>
    <v>67.61</v>
    <v>60.06</v>
    <v>66.23</v>
    <v>64.55</v>
    <v>63.85</v>
    <v>62.89</v>
    <v>66.349999999999994</v>
    <v>76.400000000000006</v>
    <v>78.010000000000005</v>
    <v>76.7</v>
    <v>75.88</v>
    <v>72.78</v>
    <v>91.39</v>
    <v>88.16</v>
    <v>87.2</v>
    <v>89.12</v>
    <v>104.97</v>
    <v>102.21</v>
    <v>120.43</v>
    <v>128.80000000000001</v>
    <v>126.98</v>
    <v>120.72</v>
    <v>123.51</v>
    <v>115.31</v>
    <v>122.64</v>
    <v>116.08</v>
  </a>
  <a r="1" c="108">
    <v>35.18</v>
    <v>40.51</v>
    <v>39.96</v>
    <v>42.63</v>
    <v>42.52</v>
    <v>42.42</v>
    <v>54.33</v>
    <v>49.08</v>
    <v>48.11</v>
    <v>48.36</v>
    <v>52.16</v>
    <v>48.49</v>
    <v>48.29</v>
    <v>51.61</v>
    <v>51.11</v>
    <v>50.84</v>
    <v>52.04</v>
    <v>51.03</v>
    <v>50.19</v>
    <v>51.5</v>
    <v>53.97</v>
    <v>56.61</v>
    <v>62.08</v>
    <v>59.57</v>
    <v>62.94</v>
    <v>59.24</v>
    <v>58.93</v>
    <v>58.67</v>
    <v>60.09</v>
    <v>61</v>
    <v>62.45</v>
    <v>68.14</v>
    <v>70.05</v>
    <v>66.16</v>
    <v>66.66</v>
    <v>63.32</v>
    <v>69.180000000000007</v>
    <v>83.97</v>
    <v>86.35</v>
    <v>85.74</v>
    <v>76.48</v>
    <v>79.8</v>
    <v>78.59</v>
    <v>81.569999999999993</v>
    <v>84.69</v>
    <v>93.75</v>
    <v>97.69</v>
    <v>97.56</v>
    <v>96.95</v>
    <v>88.39</v>
    <v>74.959999999999994</v>
    <v>81.16</v>
    <v>90.17</v>
    <v>97.5</v>
    <v>98.59</v>
    <v>103.61</v>
    <v>94.86</v>
    <v>104.02</v>
    <v>116.76</v>
    <v>119.66</v>
    <v>114.86</v>
    <v>124.02</v>
    <v>131.85</v>
    <v>137.24</v>
    <v>142.24</v>
    <v>144.63999999999999</v>
    <v>157.19999999999999</v>
    <v>174.43</v>
    <v>155.46</v>
    <v>143.6</v>
    <v>133.54</v>
    <v>136.16999999999999</v>
    <v>124.42</v>
    <v>110.44</v>
    <v>118.61</v>
    <v>109.74</v>
    <v>105.62</v>
    <v>98.25</v>
    <v>97.62</v>
    <v>88.49</v>
    <v>80.31</v>
    <v>88.04</v>
    <v>92.99</v>
    <v>92.29</v>
    <v>98.88</v>
    <v>98.13</v>
    <v>100.92</v>
    <v>98.17</v>
    <v>103.15</v>
    <v>104.29</v>
    <v>105.89</v>
    <v>106.02</v>
    <v>105.2</v>
    <v>102.53</v>
    <v>122.24</v>
    <v>128.54</v>
    <v>119.49</v>
    <v>137.35</v>
    <v>148.87</v>
    <v>144.47</v>
    <v>163.85</v>
    <v>162.91999999999999</v>
    <v>171.25</v>
    <v>183.29</v>
    <v>176.03</v>
    <v>198.35</v>
    <v>212.6</v>
    <v>206.26</v>
  </a>
  <a r="1" c="108">
    <v>33.607599999999998</v>
    <v>30.3415</v>
    <v>36.612299999999998</v>
    <v>38.158200000000001</v>
    <v>39.872900000000001</v>
    <v>42.148200000000003</v>
    <v>39.660600000000002</v>
    <v>38.920299999999997</v>
    <v>39.53</v>
    <v>35.926400000000001</v>
    <v>38.147300000000001</v>
    <v>35.599800000000002</v>
    <v>33.003300000000003</v>
    <v>32.600499999999997</v>
    <v>33.2592</v>
    <v>31.6479</v>
    <v>30.085699999999999</v>
    <v>31.892900000000001</v>
    <v>34.674500000000002</v>
    <v>33.934199999999997</v>
    <v>35.512700000000002</v>
    <v>34.042999999999999</v>
    <v>32.442700000000002</v>
    <v>30.983799999999999</v>
    <v>29.552199999999999</v>
    <v>27.3857</v>
    <v>25.861599999999999</v>
    <v>27.320399999999999</v>
    <v>28.055299999999999</v>
    <v>30.0367</v>
    <v>27.0428</v>
    <v>27.772200000000002</v>
    <v>24.0762</v>
    <v>18.491199999999999</v>
    <v>18.71</v>
    <v>18.89</v>
    <v>19.47</v>
    <v>18.12</v>
    <v>20.74</v>
    <v>20.45</v>
    <v>18.3</v>
    <v>15.81</v>
    <v>15.11</v>
    <v>10.17</v>
    <v>10.64</v>
    <v>10.74</v>
    <v>8.73</v>
    <v>10.9</v>
    <v>6.05</v>
    <v>5.87</v>
    <v>7.07</v>
    <v>14.59</v>
    <v>13.34</v>
    <v>11.9</v>
    <v>14.52</v>
    <v>15.87</v>
    <v>12.93</v>
    <v>15.14</v>
    <v>14.88</v>
    <v>12.71</v>
    <v>16.309999999999999</v>
    <v>17.79</v>
    <v>18.579999999999998</v>
    <v>19.100000000000001</v>
    <v>20.88</v>
    <v>22.26</v>
    <v>18.39</v>
    <v>18.329999999999998</v>
    <v>20.46</v>
    <v>19.91</v>
    <v>19.43</v>
    <v>21.81</v>
    <v>21.25</v>
    <v>23.14</v>
    <v>34.409999999999997</v>
    <v>39.75</v>
    <v>47.72</v>
    <v>34.4</v>
    <v>44.03</v>
    <v>47.8</v>
    <v>40.75</v>
    <v>41.84</v>
    <v>42.41</v>
    <v>33.83</v>
    <v>32.67</v>
    <v>33.18</v>
    <v>31.91</v>
    <v>34.840000000000003</v>
    <v>34.770000000000003</v>
    <v>41.13</v>
    <v>42.18</v>
    <v>43.22</v>
    <v>40.58</v>
    <v>42.38</v>
    <v>39.96</v>
    <v>38.659999999999997</v>
    <v>35.4</v>
    <v>37.15</v>
    <v>37.07</v>
    <v>40.090000000000003</v>
    <v>41.09</v>
    <v>36.979999999999997</v>
    <v>34.51</v>
    <v>33.51</v>
    <v>36.64</v>
    <v>36.54</v>
    <v>45.44</v>
    <v>46.11</v>
  </a>
  <a r="1" c="108">
    <v>86.47</v>
    <v>83.44</v>
    <v>95.4</v>
    <v>102.18</v>
    <v>101</v>
    <v>104.83</v>
    <v>102.48</v>
    <v>100.58</v>
    <v>102.92</v>
    <v>104.75</v>
    <v>111.56</v>
    <v>117.7</v>
    <v>111.35</v>
    <v>112.5</v>
    <v>107.37</v>
    <v>106.7</v>
    <v>103.48</v>
    <v>104.33</v>
    <v>109.19</v>
    <v>107.62</v>
    <v>117.5</v>
    <v>115.89</v>
    <v>118.99</v>
    <v>125.19</v>
    <v>125.35</v>
    <v>111.92</v>
    <v>114.04</v>
    <v>125.11</v>
    <v>124.3</v>
    <v>126.43</v>
    <v>126.27</v>
    <v>118.46</v>
    <v>122.28</v>
    <v>111.65</v>
    <v>118.94</v>
    <v>108.79</v>
    <v>114.65</v>
    <v>119.58</v>
    <v>123.18</v>
    <v>120.06</v>
    <v>113.85</v>
    <v>124.44</v>
    <v>123.11</v>
    <v>117.72</v>
    <v>118.6</v>
    <v>116.14</v>
    <v>117.13</v>
    <v>120.51</v>
    <v>107.14</v>
    <v>93.34</v>
    <v>72.459999999999994</v>
    <v>92</v>
    <v>91.7</v>
    <v>89.23</v>
    <v>83.94</v>
    <v>83.93</v>
    <v>72</v>
    <v>69.5</v>
    <v>87.18</v>
    <v>84.45</v>
    <v>85.2</v>
    <v>100</v>
    <v>104.79</v>
    <v>103.07</v>
    <v>103.79</v>
    <v>104.74</v>
    <v>101.81</v>
    <v>96.77</v>
    <v>101.45</v>
    <v>114.49</v>
    <v>112.87</v>
    <v>117.35</v>
    <v>131.33000000000001</v>
    <v>144</v>
    <v>162.83000000000001</v>
    <v>156.66999999999999</v>
    <v>174.66</v>
    <v>144.78</v>
    <v>163.78</v>
    <v>158.06</v>
    <v>143.66999999999999</v>
    <v>180.9</v>
    <v>183.31</v>
    <v>179.49</v>
    <v>174.02</v>
    <v>160.77000000000001</v>
    <v>163.16</v>
    <v>168.58</v>
    <v>150.62</v>
    <v>157.35</v>
    <v>163.66</v>
    <v>161.1</v>
    <v>168.62</v>
    <v>145.72999999999999</v>
    <v>143.6</v>
    <v>149.16</v>
    <v>147.43</v>
    <v>152.01</v>
    <v>157.74</v>
    <v>161.27000000000001</v>
    <v>162.30000000000001</v>
    <v>156.41999999999999</v>
    <v>160.47</v>
    <v>147.94999999999999</v>
    <v>147.27000000000001</v>
    <v>148.82</v>
    <v>161.93</v>
    <v>144.84</v>
  </a>
  <a r="1" c="108">
    <v>127.88</v>
    <v>131.06</v>
    <v>136.94</v>
    <v>144.77000000000001</v>
    <v>153.41</v>
    <v>168.03</v>
    <v>172.58</v>
    <v>165.17</v>
    <v>153.41999999999999</v>
    <v>161.36000000000001</v>
    <v>178.76</v>
    <v>184.19</v>
    <v>193.96</v>
    <v>218.5</v>
    <v>200.24</v>
    <v>200.89</v>
    <v>195.81</v>
    <v>186.16</v>
    <v>206.11</v>
    <v>213.96</v>
    <v>226.44</v>
    <v>232.83</v>
    <v>241.67</v>
    <v>235.7</v>
    <v>237.54</v>
    <v>262.01</v>
    <v>257.76</v>
    <v>243.21</v>
    <v>221.07</v>
    <v>216.79</v>
    <v>233.05</v>
    <v>244.47</v>
    <v>256.08</v>
    <v>218.48</v>
    <v>215.5</v>
    <v>190.31</v>
    <v>206.45</v>
    <v>209.41</v>
    <v>207.2</v>
    <v>222.58</v>
    <v>205.12</v>
    <v>224.74</v>
    <v>228.3</v>
    <v>209</v>
    <v>211.79</v>
    <v>225.66</v>
    <v>251.67</v>
    <v>250.88</v>
    <v>261</v>
    <v>205.53</v>
    <v>182.21</v>
    <v>191.41</v>
    <v>199.89</v>
    <v>174.49</v>
    <v>173.71</v>
    <v>151.52000000000001</v>
    <v>140.75</v>
    <v>147.47999999999999</v>
    <v>160.19</v>
    <v>170.48</v>
    <v>157.33000000000001</v>
    <v>175.91</v>
    <v>205.85</v>
    <v>212.32</v>
    <v>216.21</v>
    <v>210.75</v>
    <v>205.13</v>
    <v>204.17</v>
    <v>193.06</v>
    <v>202.73</v>
    <v>177.51</v>
    <v>186.74</v>
    <v>187.2</v>
    <v>204.4</v>
    <v>199.44</v>
    <v>212.74</v>
    <v>210.46</v>
    <v>217.82</v>
    <v>216.84</v>
    <v>230.26</v>
    <v>221.5</v>
    <v>257.07</v>
    <v>231.96</v>
    <v>230.68</v>
    <v>220.54</v>
    <v>215.2</v>
    <v>207.02</v>
    <v>201.66</v>
    <v>201.38</v>
    <v>227.6</v>
    <v>229.67</v>
    <v>220.32</v>
    <v>204.58</v>
    <v>219.82</v>
    <v>237.02</v>
    <v>259.64</v>
    <v>258.92</v>
    <v>291.62</v>
    <v>291.47000000000003</v>
    <v>276.93</v>
    <v>253.1</v>
    <v>246.33</v>
    <v>279.98</v>
    <v>282.77</v>
    <v>264.38</v>
    <v>184.96</v>
    <v>197.92</v>
    <v>188.97</v>
  </a>
  <a r="1" c="108">
    <v>150.69999999999999</v>
    <v>150.49</v>
    <v>151.53</v>
    <v>150.75</v>
    <v>159.07</v>
    <v>161.41999999999999</v>
    <v>171.96</v>
    <v>178.03</v>
    <v>162.1</v>
    <v>154.72</v>
    <v>160.16999999999999</v>
    <v>163.43</v>
    <v>173.05</v>
    <v>177.9</v>
    <v>164.91</v>
    <v>163.26</v>
    <v>165.69</v>
    <v>166.18</v>
    <v>167.22</v>
    <v>157.18</v>
    <v>180.11</v>
    <v>189.87</v>
    <v>199.88</v>
    <v>192.76</v>
    <v>200.69</v>
    <v>203.18</v>
    <v>199.42</v>
    <v>189.11</v>
    <v>201.01</v>
    <v>198.1</v>
    <v>201.36</v>
    <v>229.39</v>
    <v>223.71</v>
    <v>223.76</v>
    <v>234.49</v>
    <v>200.13</v>
    <v>218.63</v>
    <v>235.17</v>
    <v>248.27</v>
    <v>275.87</v>
    <v>278.2</v>
    <v>286.56</v>
    <v>277.3</v>
    <v>272.08999999999997</v>
    <v>242.97</v>
    <v>253.52</v>
    <v>259.64999999999998</v>
    <v>268.3</v>
    <v>286.11</v>
    <v>265.99</v>
    <v>260.68</v>
    <v>275</v>
    <v>307.51</v>
    <v>328.47</v>
    <v>346.3</v>
    <v>350.4</v>
    <v>334.88</v>
    <v>306.5</v>
    <v>333.76</v>
    <v>332.5</v>
    <v>302.33999999999997</v>
    <v>303.91000000000003</v>
    <v>308.58999999999997</v>
    <v>336.22</v>
    <v>334.36</v>
    <v>335.61</v>
    <v>357.28</v>
    <v>380.22</v>
    <v>394.78</v>
    <v>443.89</v>
    <v>468.57</v>
    <v>486.01</v>
    <v>421.89</v>
    <v>406.09</v>
    <v>434.15</v>
    <v>403.49</v>
    <v>381.78</v>
    <v>384.57</v>
    <v>429.68</v>
    <v>433.34</v>
    <v>400.11</v>
    <v>425.49</v>
    <v>461.29</v>
    <v>401.21</v>
    <v>422.94</v>
    <v>414.55</v>
    <v>415.09</v>
    <v>411.69</v>
    <v>384.89</v>
    <v>400.65</v>
    <v>435.04</v>
    <v>436.41</v>
    <v>437.26</v>
    <v>431.89</v>
    <v>453.46</v>
    <v>477.05</v>
    <v>475.92</v>
    <v>462.58</v>
    <v>454.39</v>
    <v>416.89</v>
    <v>404.26</v>
    <v>408.27</v>
    <v>413.09</v>
    <v>422.84</v>
    <v>459.85</v>
    <v>454.06</v>
    <v>490.67</v>
    <v>480.28</v>
  </a>
  <a r="1" c="108">
    <v>80.08</v>
    <v>79.069999999999993</v>
    <v>88.49</v>
    <v>87.98</v>
    <v>95.45</v>
    <v>108.99</v>
    <v>104.46</v>
    <v>99.09</v>
    <v>97.12</v>
    <v>93.43</v>
    <v>92.33</v>
    <v>98.26</v>
    <v>107.63</v>
    <v>108</v>
    <v>106.39</v>
    <v>114.84</v>
    <v>118.19</v>
    <v>112.95</v>
    <v>115.34</v>
    <v>118.34</v>
    <v>118.33</v>
    <v>118.44</v>
    <v>116.7</v>
    <v>113.9</v>
    <v>111.95</v>
    <v>100.64</v>
    <v>105.38</v>
    <v>105.69</v>
    <v>107.48</v>
    <v>111.58</v>
    <v>121.42</v>
    <v>124.28</v>
    <v>112.48</v>
    <v>103.26</v>
    <v>115.04</v>
    <v>106.55</v>
    <v>108.34</v>
    <v>113.12</v>
    <v>119</v>
    <v>117.71</v>
    <v>117.72</v>
    <v>117.79</v>
    <v>114.36</v>
    <v>123.63</v>
    <v>129.81</v>
    <v>127.04</v>
    <v>120.95</v>
    <v>119.74</v>
    <v>122.99</v>
    <v>120.11</v>
    <v>138.91</v>
    <v>149.49</v>
    <v>143.56</v>
    <v>142.11000000000001</v>
    <v>160.54</v>
    <v>155.65</v>
    <v>146.76</v>
    <v>144.30000000000001</v>
    <v>134.75</v>
    <v>139.51</v>
    <v>143.94999999999999</v>
    <v>134.72999999999999</v>
    <v>140.84</v>
    <v>154.31</v>
    <v>151.56</v>
    <v>150.46</v>
    <v>154.16</v>
    <v>163.91</v>
    <v>144.44999999999999</v>
    <v>157.81</v>
    <v>167.74</v>
    <v>176.87</v>
    <v>149.22999999999999</v>
    <v>134.91999999999999</v>
    <v>141.80000000000001</v>
    <v>146.12</v>
    <v>139.59</v>
    <v>129.83000000000001</v>
    <v>132.44999999999999</v>
    <v>123.63</v>
    <v>99.18</v>
    <v>100.25</v>
    <v>112.46</v>
    <v>100.27</v>
    <v>114.62</v>
    <v>104.23</v>
    <v>98.31</v>
    <v>99.15</v>
    <v>102.46</v>
    <v>113.87</v>
    <v>124.62</v>
    <v>131.72</v>
    <v>121.02</v>
    <v>124.36</v>
    <v>138.78</v>
    <v>134.58000000000001</v>
    <v>140.46</v>
    <v>146.81</v>
    <v>144.04</v>
    <v>138.78</v>
    <v>145.34</v>
    <v>152.05000000000001</v>
    <v>149.49</v>
    <v>151.61000000000001</v>
    <v>161.83000000000001</v>
    <v>178.23</v>
    <v>195.69</v>
    <v>177.33</v>
  </a>
  <a r="1" c="108">
    <v>63.67</v>
    <v>60.34</v>
    <v>65.5</v>
    <v>70.7</v>
    <v>70.48</v>
    <v>65.45</v>
    <v>63.42</v>
    <v>64.430000000000007</v>
    <v>66.56</v>
    <v>72.92</v>
    <v>79.319999999999993</v>
    <v>78.739999999999995</v>
    <v>84.4</v>
    <v>89.17</v>
    <v>89.85</v>
    <v>87.04</v>
    <v>86.55</v>
    <v>94.94</v>
    <v>96.17</v>
    <v>97.02</v>
    <v>104.27</v>
    <v>104.31</v>
    <v>107.24</v>
    <v>107.08</v>
    <v>108.16</v>
    <v>100.86</v>
    <v>100.21</v>
    <v>108.67</v>
    <v>112.92</v>
    <v>111.06</v>
    <v>118.11</v>
    <v>116.83</v>
    <v>114</v>
    <v>96.94</v>
    <v>100.93</v>
    <v>89.97</v>
    <v>95.76</v>
    <v>102.29</v>
    <v>98.61</v>
    <v>107.89</v>
    <v>94.93</v>
    <v>107.8</v>
    <v>112.17</v>
    <v>113.37</v>
    <v>122.29</v>
    <v>121.15</v>
    <v>125.57</v>
    <v>123.12</v>
    <v>103.5</v>
    <v>93.74</v>
    <v>73.39</v>
    <v>83.07</v>
    <v>89.91</v>
    <v>86.34</v>
    <v>97.2</v>
    <v>101.15</v>
    <v>107.45</v>
    <v>113.51</v>
    <v>129.33000000000001</v>
    <v>129.94</v>
    <v>122.15</v>
    <v>138.91</v>
    <v>149.81</v>
    <v>156.65</v>
    <v>165.45</v>
    <v>151.6</v>
    <v>155.77000000000001</v>
    <v>158.6</v>
    <v>150.63999999999999</v>
    <v>161.51</v>
    <v>151.36000000000001</v>
    <v>168.06</v>
    <v>155.71</v>
    <v>139.28</v>
    <v>142.87</v>
    <v>146.94</v>
    <v>156.52000000000001</v>
    <v>117.61</v>
    <v>117.51</v>
    <v>110.86</v>
    <v>90.34</v>
    <v>96.12</v>
    <v>107.3</v>
    <v>102.24</v>
    <v>123.2</v>
    <v>116.23</v>
    <v>108.89</v>
    <v>106.24</v>
    <v>104.02</v>
    <v>115.8</v>
    <v>125.39</v>
    <v>126.36</v>
    <v>125.52</v>
    <v>114.51</v>
    <v>138.66</v>
    <v>155.37</v>
    <v>146.29</v>
    <v>151.97</v>
    <v>171.86</v>
    <v>153.61000000000001</v>
    <v>152.04</v>
    <v>134.88999999999999</v>
    <v>141.15</v>
    <v>130.6</v>
    <v>135.96</v>
    <v>125.97</v>
    <v>73.209999999999994</v>
    <v>69.209999999999994</v>
  </a>
  <a r="1" c="108">
    <v>87.69</v>
    <v>96.62</v>
    <v>100.1</v>
    <v>104.37</v>
    <v>100.58</v>
    <v>102.55</v>
    <v>107.65</v>
    <v>106.43</v>
    <v>101.6</v>
    <v>102.2</v>
    <v>107.72</v>
    <v>109.62</v>
    <v>109.67</v>
    <v>112.55</v>
    <v>112.21</v>
    <v>118.99</v>
    <v>121.28</v>
    <v>122.11</v>
    <v>118.57</v>
    <v>119.72</v>
    <v>116.08</v>
    <v>119.76</v>
    <v>121.45</v>
    <v>127.57</v>
    <v>138.01</v>
    <v>134.74</v>
    <v>125.82</v>
    <v>120.15</v>
    <v>124.82</v>
    <v>125.03</v>
    <v>135.74</v>
    <v>131.69999999999999</v>
    <v>139.81</v>
    <v>124.21</v>
    <v>121.84</v>
    <v>106.48</v>
    <v>118.07</v>
    <v>125.67</v>
    <v>128.88999999999999</v>
    <v>142.61000000000001</v>
    <v>126.3</v>
    <v>130.19999999999999</v>
    <v>133.6</v>
    <v>130.24</v>
    <v>136.52000000000001</v>
    <v>143.58000000000001</v>
    <v>148.34</v>
    <v>149.76</v>
    <v>150.19999999999999</v>
    <v>130.59</v>
    <v>94.33</v>
    <v>64.81</v>
    <v>64.52</v>
    <v>61.62</v>
    <v>56.68</v>
    <v>61</v>
    <v>57.54</v>
    <v>54.32</v>
    <v>71.72</v>
    <v>71.510000000000005</v>
    <v>66.73</v>
    <v>71.989999999999995</v>
    <v>77.27</v>
    <v>83.24</v>
    <v>88.71</v>
    <v>85.31</v>
    <v>86.95</v>
    <v>84.76</v>
    <v>85.96</v>
    <v>88.86</v>
    <v>80.92</v>
    <v>86.06</v>
    <v>90.19</v>
    <v>102.7</v>
    <v>99.07</v>
    <v>94.91</v>
    <v>95.12</v>
    <v>96.11</v>
    <v>93.21</v>
    <v>89.75</v>
    <v>81.86</v>
    <v>94.82</v>
    <v>98.72</v>
    <v>100.92</v>
    <v>99.85</v>
    <v>98.09</v>
    <v>97.93</v>
    <v>99.9</v>
    <v>92.14</v>
    <v>97.96</v>
    <v>87.93</v>
    <v>86.04</v>
    <v>71.97</v>
    <v>81.39</v>
    <v>81.48</v>
    <v>84.14</v>
    <v>91.12</v>
    <v>89.67</v>
    <v>97.53</v>
    <v>101.52</v>
    <v>107.81</v>
    <v>100.39</v>
    <v>117.49</v>
    <v>123.34</v>
    <v>121.16</v>
    <v>120.99</v>
    <v>121.83</v>
    <v>115.72</v>
  </a>
  <a r="1" c="108">
    <v>32.393099999999997</v>
    <v>33.804000000000002</v>
    <v>38.860399999999998</v>
    <v>40.971899999999998</v>
    <v>39.920900000000003</v>
    <v>40.129199999999997</v>
    <v>43.377000000000002</v>
    <v>45.914700000000003</v>
    <v>45.431800000000003</v>
    <v>42.638500000000001</v>
    <v>46.1325</v>
    <v>50.241999999999997</v>
    <v>53.594000000000001</v>
    <v>49.9011</v>
    <v>48.083100000000002</v>
    <v>51.103700000000003</v>
    <v>50.0715</v>
    <v>53.603400000000001</v>
    <v>52.06</v>
    <v>51.009</v>
    <v>53.802300000000002</v>
    <v>54.228400000000001</v>
    <v>53.603400000000001</v>
    <v>54.8628</v>
    <v>59.521500000000003</v>
    <v>56.425199999999997</v>
    <v>50.592300000000002</v>
    <v>48.821599999999997</v>
    <v>50.6586</v>
    <v>49.314</v>
    <v>50.876399999999997</v>
    <v>48.423999999999999</v>
    <v>46.5396</v>
    <v>42.950899999999997</v>
    <v>43.736800000000002</v>
    <v>38.216500000000003</v>
    <v>44.911000000000001</v>
    <v>43.386499999999998</v>
    <v>43.812600000000003</v>
    <v>44.323900000000002</v>
    <v>39.267499999999998</v>
    <v>41.019300000000001</v>
    <v>41.5779</v>
    <v>37.023400000000002</v>
    <v>39.5989</v>
    <v>41.360199999999999</v>
    <v>43.878900000000002</v>
    <v>43.604300000000002</v>
    <v>38.557400000000001</v>
    <v>34.997100000000003</v>
    <v>29.476700000000001</v>
    <v>32.430999999999997</v>
    <v>32.241599999999998</v>
    <v>33.340000000000003</v>
    <v>32.942300000000003</v>
    <v>34.343699999999998</v>
    <v>38.386899999999997</v>
    <v>41.426400000000001</v>
    <v>46.8521</v>
    <v>47.0794</v>
    <v>47.637999999999998</v>
    <v>47.013100000000001</v>
    <v>51.198300000000003</v>
    <v>54.919600000000003</v>
    <v>59.748800000000003</v>
    <v>58.053800000000003</v>
    <v>54.692399999999999</v>
    <v>56.898600000000002</v>
    <v>52.950099999999999</v>
    <v>49.67</v>
    <v>45.52</v>
    <v>46.98</v>
    <v>48.25</v>
    <v>43.53</v>
    <v>46.15</v>
    <v>46.28</v>
    <v>48.45</v>
    <v>41.83</v>
    <v>42.77</v>
    <v>41.62</v>
    <v>31.7</v>
    <v>33.61</v>
    <v>37.119999999999997</v>
    <v>34.630000000000003</v>
    <v>41.82</v>
    <v>36.39</v>
    <v>36.06</v>
    <v>33.11</v>
    <v>29.44</v>
    <v>31.81</v>
    <v>36.06</v>
    <v>34.92</v>
    <v>35.47</v>
    <v>33.729999999999997</v>
    <v>36.94</v>
    <v>36.15</v>
    <v>35.83</v>
    <v>35.36</v>
    <v>39.020000000000003</v>
    <v>34.94</v>
    <v>45.09</v>
    <v>43.15</v>
    <v>46.48</v>
    <v>48.42</v>
    <v>48.85</v>
    <v>55.54</v>
    <v>58.83</v>
    <v>53.82</v>
  </a>
  <a r="1" c="108">
    <v>79.72</v>
    <v>78.94</v>
    <v>84.24</v>
    <v>79.28</v>
    <v>77.400000000000006</v>
    <v>83.27</v>
    <v>79.25</v>
    <v>80.709999999999994</v>
    <v>80.62</v>
    <v>82.73</v>
    <v>84.73</v>
    <v>82.76</v>
    <v>81.94</v>
    <v>86.38</v>
    <v>83.05</v>
    <v>86.54</v>
    <v>81.02</v>
    <v>78.31</v>
    <v>80.67</v>
    <v>81.5</v>
    <v>77.22</v>
    <v>66.27</v>
    <v>72.760000000000005</v>
    <v>72.62</v>
    <v>75.260000000000005</v>
    <v>68.89</v>
    <v>65.47</v>
    <v>66.45</v>
    <v>62.39</v>
    <v>60.015000000000001</v>
    <v>67.62</v>
    <v>68.56</v>
    <v>72.900000000000006</v>
    <v>79.77</v>
    <v>84.67</v>
    <v>68.33</v>
    <v>72.260000000000005</v>
    <v>71.19</v>
    <v>63.27</v>
    <v>53.57</v>
    <v>49.34</v>
    <v>54.67</v>
    <v>54.49</v>
    <v>51.19</v>
    <v>55.31</v>
    <v>54.78</v>
    <v>59.6</v>
    <v>58.96</v>
    <v>50.85</v>
    <v>45.76</v>
    <v>45.75</v>
    <v>43.29</v>
    <v>42.94</v>
    <v>42.39</v>
    <v>40.71</v>
    <v>38.020000000000003</v>
    <v>35.92</v>
    <v>34.04</v>
    <v>38.01</v>
    <v>39.880000000000003</v>
    <v>50.25</v>
    <v>47.93</v>
    <v>54.9</v>
    <v>53.1</v>
    <v>52.66</v>
    <v>52.61</v>
    <v>47.15</v>
    <v>50.75</v>
    <v>47.05</v>
    <v>47.02</v>
    <v>44.8</v>
    <v>52.16</v>
    <v>49.76</v>
    <v>46.09</v>
    <v>44.77</v>
    <v>42.4</v>
    <v>43.83</v>
    <v>37.9</v>
    <v>39.619999999999997</v>
    <v>35.06</v>
    <v>31.4</v>
    <v>36.5</v>
    <v>41.5</v>
    <v>37.36</v>
    <v>36.86</v>
    <v>35.53</v>
    <v>34.58</v>
    <v>35.25</v>
    <v>30.37</v>
    <v>28.49</v>
    <v>29.97</v>
    <v>25.31</v>
    <v>22.24</v>
    <v>21.08</v>
    <v>19.940000000000001</v>
    <v>26.11</v>
    <v>22.57</v>
    <v>21.26</v>
    <v>21.69</v>
    <v>17.73</v>
    <v>16.22</v>
    <v>12.095000000000001</v>
    <v>11.87</v>
    <v>9.25</v>
    <v>8.9600000000000009</v>
    <v>9.4600000000000009</v>
    <v>9.02</v>
    <v>9.33</v>
  </a>
  <a r="1" c="108">
    <v>213.11</v>
    <v>209.28</v>
    <v>233.86</v>
    <v>220.45</v>
    <v>227.23</v>
    <v>228.09</v>
    <v>233.88</v>
    <v>227.1</v>
    <v>222.7</v>
    <v>214.09</v>
    <v>215.92</v>
    <v>232.5</v>
    <v>224.3</v>
    <v>234.7</v>
    <v>231.53</v>
    <v>244.47</v>
    <v>256.92</v>
    <v>257.27</v>
    <v>261.7</v>
    <v>265.97000000000003</v>
    <v>254.03</v>
    <v>262.43</v>
    <v>246.99</v>
    <v>241.37</v>
    <v>232.98</v>
    <v>223.83</v>
    <v>240.68</v>
    <v>239.69</v>
    <v>239.03</v>
    <v>239.07</v>
    <v>240.45</v>
    <v>246.28</v>
    <v>246.71</v>
    <v>250.78</v>
    <v>262.51</v>
    <v>245.21</v>
    <v>271.2</v>
    <v>279.83999999999997</v>
    <v>289.24</v>
    <v>282.5</v>
    <v>291.74</v>
    <v>291.93</v>
    <v>302.22000000000003</v>
    <v>321.26</v>
    <v>326.64999999999998</v>
    <v>327.13</v>
    <v>312.18</v>
    <v>300.86</v>
    <v>309.76</v>
    <v>283.36</v>
    <v>220.24</v>
    <v>244.1</v>
    <v>242.77</v>
    <v>229.17</v>
    <v>220.74</v>
    <v>216.51</v>
    <v>200.79</v>
    <v>204.59</v>
    <v>245.88</v>
    <v>237.42</v>
    <v>239.61</v>
    <v>254.79</v>
    <v>271.83999999999997</v>
    <v>290.52</v>
    <v>295.29000000000002</v>
    <v>300.01</v>
    <v>328.1</v>
    <v>330.74</v>
    <v>319.74</v>
    <v>339.93</v>
    <v>339.44</v>
    <v>352.23</v>
    <v>332.5</v>
    <v>317.17</v>
    <v>345.48</v>
    <v>329.27</v>
    <v>283.85000000000002</v>
    <v>261.51</v>
    <v>286.52999999999997</v>
    <v>265.06</v>
    <v>242.23</v>
    <v>222.24</v>
    <v>220.38</v>
    <v>211.92</v>
    <v>226.07</v>
    <v>228.06</v>
    <v>209.14</v>
    <v>219.73</v>
    <v>216.06</v>
    <v>234.3</v>
    <v>243.55</v>
    <v>238.39</v>
    <v>212.09</v>
    <v>213.92</v>
    <v>213.46</v>
    <v>247.94</v>
    <v>233.27</v>
    <v>231.4</v>
    <v>244.81</v>
    <v>246.25</v>
    <v>259.79000000000002</v>
    <v>272.2</v>
    <v>278.36</v>
    <v>301.79000000000002</v>
    <v>295.42</v>
    <v>283.86</v>
    <v>310.45999999999998</v>
    <v>285.44</v>
  </a>
  <a r="1" c="108">
    <v>75.3</v>
    <v>74.28</v>
    <v>80.680000000000007</v>
    <v>78.78</v>
    <v>78.23</v>
    <v>85.79</v>
    <v>85.59</v>
    <v>79.66</v>
    <v>80.040000000000006</v>
    <v>80.02</v>
    <v>73.77</v>
    <v>77.62</v>
    <v>78.540000000000006</v>
    <v>82.55</v>
    <v>82.01</v>
    <v>82.5</v>
    <v>85.68</v>
    <v>83.59</v>
    <v>85.12</v>
    <v>87.3</v>
    <v>83.92</v>
    <v>88.31</v>
    <v>89.18</v>
    <v>84.11</v>
    <v>78.5</v>
    <v>75.34</v>
    <v>77.47</v>
    <v>80.16</v>
    <v>77.16</v>
    <v>79.08</v>
    <v>81.62</v>
    <v>81.239999999999995</v>
    <v>80.02</v>
    <v>82.63</v>
    <v>88.57</v>
    <v>86.3</v>
    <v>87.78</v>
    <v>89.66</v>
    <v>90</v>
    <v>91.12</v>
    <v>85.61</v>
    <v>88.24</v>
    <v>86.72</v>
    <v>92.74</v>
    <v>95.86</v>
    <v>94.26</v>
    <v>88.17</v>
    <v>91.21</v>
    <v>97.63</v>
    <v>91.7</v>
    <v>80.88</v>
    <v>84.66</v>
    <v>85.63</v>
    <v>79.89</v>
    <v>84.74</v>
    <v>80.34</v>
    <v>88.56</v>
    <v>92.11</v>
    <v>92.66</v>
    <v>91.56</v>
    <v>94</v>
    <v>85.59</v>
    <v>96.53</v>
    <v>100.69</v>
    <v>100.22</v>
    <v>98.72</v>
    <v>105.11</v>
    <v>104.66</v>
    <v>97.59</v>
    <v>102.01</v>
    <v>97.01</v>
    <v>104.9</v>
    <v>105.06</v>
    <v>100.41</v>
    <v>111.66</v>
    <v>110.16</v>
    <v>112.52</v>
    <v>107.21</v>
    <v>109.93</v>
    <v>106.91</v>
    <v>93.02</v>
    <v>93.18</v>
    <v>99.93</v>
    <v>102.99</v>
    <v>102.45</v>
    <v>94.26</v>
    <v>96.47</v>
    <v>98.88</v>
    <v>89.29</v>
    <v>89.74</v>
    <v>93.62</v>
    <v>88.8</v>
    <v>88.26</v>
    <v>88.89</v>
    <v>92.28</v>
    <v>97.04</v>
    <v>95.83</v>
    <v>91.83</v>
    <v>96.71</v>
    <v>98.26</v>
    <v>103.57</v>
    <v>100.23</v>
    <v>109.27</v>
    <v>113.95</v>
    <v>115.3</v>
    <v>115.27</v>
    <v>117.05</v>
    <v>107.74</v>
  </a>
  <a r="1" c="108">
    <v>72.27</v>
    <v>71.72</v>
    <v>73.75</v>
    <v>80.34</v>
    <v>76.3</v>
    <v>79.08</v>
    <v>80.52</v>
    <v>79</v>
    <v>78.64</v>
    <v>78.23</v>
    <v>84.05</v>
    <v>83.95</v>
    <v>83.71</v>
    <v>80.36</v>
    <v>78.099999999999994</v>
    <v>72.59</v>
    <v>69.59</v>
    <v>65.84</v>
    <v>68.599999999999994</v>
    <v>63.51</v>
    <v>69.760000000000005</v>
    <v>64</v>
    <v>62.85</v>
    <v>67.39</v>
    <v>73.58</v>
    <v>65.64</v>
    <v>64.78</v>
    <v>68.56</v>
    <v>68.67</v>
    <v>67.03</v>
    <v>67.52</v>
    <v>63.16</v>
    <v>60.92</v>
    <v>51.31</v>
    <v>45.1</v>
    <v>36.08</v>
    <v>44.21</v>
    <v>44.06</v>
    <v>43.57</v>
    <v>42.68</v>
    <v>34.69</v>
    <v>39.74</v>
    <v>39.97</v>
    <v>32.43</v>
    <v>34.17</v>
    <v>32.69</v>
    <v>36.200000000000003</v>
    <v>40.200000000000003</v>
    <v>33.51</v>
    <v>27.09</v>
    <v>13.49</v>
    <v>16.82</v>
    <v>18.47</v>
    <v>18.39</v>
    <v>18.14</v>
    <v>19.010000000000002</v>
    <v>15.56</v>
    <v>14.94</v>
    <v>20.79</v>
    <v>21.83</v>
    <v>22.21</v>
    <v>27.91</v>
    <v>27.19</v>
    <v>27.05</v>
    <v>31.33</v>
    <v>32.01</v>
    <v>28.83</v>
    <v>28.04</v>
    <v>29.64</v>
    <v>32.26</v>
    <v>28.68</v>
    <v>29.95</v>
    <v>39.07</v>
    <v>39.24</v>
    <v>41.31</v>
    <v>39.01</v>
    <v>45.96</v>
    <v>35.76</v>
    <v>37.03</v>
    <v>38.15</v>
    <v>35.9</v>
    <v>52.03</v>
    <v>51.55</v>
    <v>53.46</v>
    <v>56.98</v>
    <v>53.21</v>
    <v>49.1</v>
    <v>49.35</v>
    <v>42.83</v>
    <v>49.12</v>
    <v>58.34</v>
    <v>58.96</v>
    <v>58.3</v>
    <v>55.66</v>
    <v>52.04</v>
    <v>52.04</v>
    <v>48.7</v>
    <v>48.33</v>
    <v>54.81</v>
    <v>47.48</v>
    <v>45.89</v>
    <v>47.18</v>
    <v>48.29</v>
    <v>43.99</v>
    <v>41.95</v>
    <v>40.07</v>
    <v>43.94</v>
    <v>38.340000000000003</v>
  </a>
  <a r="1" c="108">
    <v>60.56</v>
    <v>63</v>
    <v>63.71</v>
    <v>65.45</v>
    <v>67.64</v>
    <v>69.430000000000007</v>
    <v>72.39</v>
    <v>71.22</v>
    <v>68.91</v>
    <v>63.84</v>
    <v>66.91</v>
    <v>64</v>
    <v>65.67</v>
    <v>72.59</v>
    <v>75.7</v>
    <v>78.64</v>
    <v>78.63</v>
    <v>81.12</v>
    <v>81.239999999999995</v>
    <v>78.709999999999994</v>
    <v>86.47</v>
    <v>83.39</v>
    <v>84.14</v>
    <v>79.56</v>
    <v>86.11</v>
    <v>84.11</v>
    <v>85.29</v>
    <v>77.180000000000007</v>
    <v>76.430000000000007</v>
    <v>77.36</v>
    <v>81.540000000000006</v>
    <v>87.22</v>
    <v>90.57</v>
    <v>85.73</v>
    <v>91.59</v>
    <v>79.709999999999994</v>
    <v>85.86</v>
    <v>89.96</v>
    <v>90.71</v>
    <v>99.23</v>
    <v>97.05</v>
    <v>110.55</v>
    <v>103.54</v>
    <v>96.27</v>
    <v>103.65</v>
    <v>116.04</v>
    <v>120.03</v>
    <v>124.54</v>
    <v>129.32</v>
    <v>114.99</v>
    <v>92.02</v>
    <v>100.54</v>
    <v>99.7</v>
    <v>102.22</v>
    <v>99.46</v>
    <v>103.39</v>
    <v>98.91</v>
    <v>98.5</v>
    <v>114.04</v>
    <v>116.38</v>
    <v>107.01</v>
    <v>108.78</v>
    <v>125.62</v>
    <v>134.38</v>
    <v>140.47999999999999</v>
    <v>139.30000000000001</v>
    <v>136.6</v>
    <v>143.99</v>
    <v>132.18</v>
    <v>128.30000000000001</v>
    <v>123.64</v>
    <v>132.44</v>
    <v>122.73</v>
    <v>114.52</v>
    <v>109.78</v>
    <v>114.24</v>
    <v>111.65</v>
    <v>97.9</v>
    <v>105.7</v>
    <v>95.1</v>
    <v>89.68</v>
    <v>104.77</v>
    <v>113.65</v>
    <v>105.26</v>
    <v>117.55</v>
    <v>112.71</v>
    <v>106.73</v>
    <v>110.48</v>
    <v>104.74</v>
    <v>120.02</v>
    <v>116.86</v>
    <v>113.81</v>
    <v>104.2</v>
    <v>98.36</v>
    <v>106.09</v>
    <v>126.69</v>
    <v>123.89</v>
    <v>127.87</v>
    <v>134.71</v>
    <v>121.56</v>
    <v>121.82</v>
    <v>118.15</v>
    <v>136.81</v>
    <v>138.84</v>
    <v>145.74</v>
    <v>139.63</v>
    <v>140.84</v>
    <v>130.68</v>
  </a>
  <a r="1" c="108">
    <v>94.34</v>
    <v>92.2</v>
    <v>102.37</v>
    <v>104.88</v>
    <v>105.78</v>
    <v>113.61</v>
    <v>115.77</v>
    <v>113.38</v>
    <v>113.33</v>
    <v>117.19</v>
    <v>102.27</v>
    <v>105.68</v>
    <v>103.5</v>
    <v>114.79</v>
    <v>121.54</v>
    <v>125.94</v>
    <v>131.19</v>
    <v>132.32</v>
    <v>136.33000000000001</v>
    <v>148.05000000000001</v>
    <v>136.68</v>
    <v>143.66999999999999</v>
    <v>143.93</v>
    <v>142.66999999999999</v>
    <v>147.69999999999999</v>
    <v>139.33000000000001</v>
    <v>145.34</v>
    <v>136.36000000000001</v>
    <v>138.37</v>
    <v>144.16999999999999</v>
    <v>148.24</v>
    <v>149.12</v>
    <v>145.30000000000001</v>
    <v>155.81</v>
    <v>164.49</v>
    <v>158.19</v>
    <v>172.84</v>
    <v>176.15</v>
    <v>197.06</v>
    <v>195.3</v>
    <v>208.77</v>
    <v>204.45</v>
    <v>211.62</v>
    <v>230.19</v>
    <v>221.13</v>
    <v>218.08</v>
    <v>214.03</v>
    <v>229.82</v>
    <v>231.74</v>
    <v>226.8</v>
    <v>217.75</v>
    <v>238</v>
    <v>258.17</v>
    <v>258.54000000000002</v>
    <v>261.39</v>
    <v>249.15</v>
    <v>241.73</v>
    <v>229.65</v>
    <v>231.2</v>
    <v>224.46</v>
    <v>227.36</v>
    <v>216.13</v>
    <v>239.06</v>
    <v>254.77</v>
    <v>255.46</v>
    <v>270.14</v>
    <v>282.8</v>
    <v>292.17</v>
    <v>265.41000000000003</v>
    <v>281.97000000000003</v>
    <v>262.48</v>
    <v>292.5</v>
    <v>251.5</v>
    <v>226.87</v>
    <v>251.22</v>
    <v>241.02</v>
    <v>256.13</v>
    <v>255.59</v>
    <v>270.83</v>
    <v>254.05</v>
    <v>214.7</v>
    <v>207.19</v>
    <v>221.25</v>
    <v>211.86</v>
    <v>223.39</v>
    <v>198.01</v>
    <v>204.34</v>
    <v>204.39</v>
    <v>184.44</v>
    <v>193.94</v>
    <v>190.31</v>
    <v>181.32</v>
    <v>164.45</v>
    <v>178.19</v>
    <v>208.78</v>
    <v>215.88</v>
    <v>195.65</v>
    <v>198.86</v>
    <v>197.59</v>
    <v>171.56</v>
    <v>195.74</v>
    <v>194.38</v>
    <v>220.4</v>
    <v>224.06</v>
    <v>232.56</v>
    <v>213.54</v>
    <v>209</v>
    <v>183.41</v>
  </a>
  <a r="1" c="108">
    <v>47.179600000000001</v>
    <v>49.060299999999998</v>
    <v>51.925800000000002</v>
    <v>53.031700000000001</v>
    <v>53.879199999999997</v>
    <v>55.953600000000002</v>
    <v>57.656799999999997</v>
    <v>58.520499999999998</v>
    <v>59.4407</v>
    <v>53.992199999999997</v>
    <v>58.609299999999998</v>
    <v>60.481900000000003</v>
    <v>62.758200000000002</v>
    <v>64.655000000000001</v>
    <v>64.856800000000007</v>
    <v>63.670299999999997</v>
    <v>66.632599999999996</v>
    <v>64.751900000000006</v>
    <v>67.802999999999997</v>
    <v>68.513400000000004</v>
    <v>73.768100000000004</v>
    <v>77.077500000000001</v>
    <v>78.869500000000002</v>
    <v>81.516999999999996</v>
    <v>85.730500000000006</v>
    <v>80.798599999999993</v>
    <v>79.281099999999995</v>
    <v>74.825500000000005</v>
    <v>77.209999999999994</v>
    <v>73.2</v>
    <v>82.98</v>
    <v>85.87</v>
    <v>88.53</v>
    <v>82.84</v>
    <v>84.89</v>
    <v>70.95</v>
    <v>87.83</v>
    <v>90.53</v>
    <v>93.8</v>
    <v>98.04</v>
    <v>89.41</v>
    <v>100.2</v>
    <v>96.85</v>
    <v>93.74</v>
    <v>99.56</v>
    <v>103.89</v>
    <v>111.48</v>
    <v>115.26</v>
    <v>113.85</v>
    <v>102.74</v>
    <v>83.94</v>
    <v>93.65</v>
    <v>97.25</v>
    <v>96.56</v>
    <v>102.93</v>
    <v>109.84</v>
    <v>108.34</v>
    <v>110.71</v>
    <v>122.03</v>
    <v>126.25</v>
    <v>116.49</v>
    <v>123.26</v>
    <v>137.13</v>
    <v>149.19</v>
    <v>150.5</v>
    <v>150.6</v>
    <v>167.12</v>
    <v>174.36</v>
    <v>155.5</v>
    <v>169.08</v>
    <v>163.85</v>
    <v>181.6</v>
    <v>169.91</v>
    <v>156.86000000000001</v>
    <v>156.9</v>
    <v>133.30000000000001</v>
    <v>133.91</v>
    <v>121.32</v>
    <v>133.68</v>
    <v>124.96</v>
    <v>116.58</v>
    <v>130.69</v>
    <v>141.94999999999999</v>
    <v>135.41</v>
    <v>151.83000000000001</v>
    <v>149.9</v>
    <v>151.94</v>
    <v>146.16</v>
    <v>133.33000000000001</v>
    <v>147.65</v>
    <v>145.97</v>
    <v>148.30000000000001</v>
    <v>139.51</v>
    <v>129.94999999999999</v>
    <v>141.16</v>
    <v>153.81</v>
    <v>149.78</v>
    <v>165.38</v>
    <v>177.19</v>
    <v>179.3</v>
    <v>183.82</v>
    <v>180.45</v>
    <v>184.26</v>
    <v>186.03</v>
    <v>191.74</v>
    <v>189.33</v>
    <v>205.9</v>
    <v>187.6</v>
  </a>
  <a r="1" c="108">
    <v>15.8</v>
    <v>15.26</v>
    <v>16.690000000000001</v>
    <v>18.309999999999999</v>
    <v>18.87</v>
    <v>17.59</v>
    <v>18.98</v>
    <v>20.16</v>
    <v>20.46</v>
    <v>21.76</v>
    <v>26.02</v>
    <v>26.97</v>
    <v>26.1</v>
    <v>27.44</v>
    <v>25.4</v>
    <v>24.43</v>
    <v>23.74</v>
    <v>25.96</v>
    <v>26.7</v>
    <v>26.13</v>
    <v>27.98</v>
    <v>28.9</v>
    <v>30.51</v>
    <v>30.34</v>
    <v>33.1</v>
    <v>33.049999999999997</v>
    <v>31.75</v>
    <v>33.17</v>
    <v>30.58</v>
    <v>28.7</v>
    <v>29.59</v>
    <v>29.43</v>
    <v>27.92</v>
    <v>26.99</v>
    <v>27.93</v>
    <v>23.53</v>
    <v>26.82</v>
    <v>27.58</v>
    <v>25.22</v>
    <v>28.82</v>
    <v>26.5</v>
    <v>27.9</v>
    <v>29.69</v>
    <v>26.45</v>
    <v>27.38</v>
    <v>29.08</v>
    <v>30.19</v>
    <v>30.74</v>
    <v>28.45</v>
    <v>24.4</v>
    <v>14.85</v>
    <v>18.690000000000001</v>
    <v>19.39</v>
    <v>19.28</v>
    <v>19.86</v>
    <v>20.66</v>
    <v>21.32</v>
    <v>23.22</v>
    <v>25.34</v>
    <v>27.57</v>
    <v>28.93</v>
    <v>34.69</v>
    <v>37.450000000000003</v>
    <v>40.54</v>
    <v>42.14</v>
    <v>38.229999999999997</v>
    <v>36.29</v>
    <v>38.86</v>
    <v>42.44</v>
    <v>43.53</v>
    <v>42.15</v>
    <v>43.55</v>
    <v>44.63</v>
    <v>47.84</v>
    <v>43.04</v>
    <v>37.53</v>
    <v>39.43</v>
    <v>33.6</v>
    <v>34.119999999999997</v>
    <v>34.15</v>
    <v>31.96</v>
    <v>35.69</v>
    <v>36.36</v>
    <v>32.81</v>
    <v>36.29</v>
    <v>36.299999999999997</v>
    <v>26.64</v>
    <v>26.2</v>
    <v>24.27</v>
    <v>26.21</v>
    <v>29.1</v>
    <v>26.55</v>
    <v>25.33</v>
    <v>23.71</v>
    <v>28.95</v>
    <v>34.49</v>
    <v>34.24</v>
    <v>34.340000000000003</v>
    <v>37.21</v>
    <v>36.46</v>
    <v>37.42</v>
    <v>36.49</v>
    <v>42.34</v>
    <v>42.69</v>
    <v>42.84</v>
    <v>43.68</v>
    <v>48.06</v>
    <v>42.28</v>
  </a>
  <a r="1" c="108">
    <v>47.91</v>
    <v>51.57</v>
    <v>62.19</v>
    <v>66.930000000000007</v>
    <v>69.67</v>
    <v>67.099999999999994</v>
    <v>79.67</v>
    <v>82.31</v>
    <v>78.489999999999995</v>
    <v>75.66</v>
    <v>101.11</v>
    <v>105.58</v>
    <v>126.51</v>
    <v>128.03</v>
    <v>125.05</v>
    <v>109.66</v>
    <v>108.73</v>
    <v>112.71</v>
    <v>118.96</v>
    <v>118.06</v>
    <v>138.74</v>
    <v>141.47999999999999</v>
    <v>159.47999999999999</v>
    <v>171.91</v>
    <v>181.11</v>
    <v>175.09</v>
    <v>172.73</v>
    <v>150</v>
    <v>159.57</v>
    <v>147.62</v>
    <v>148.80000000000001</v>
    <v>155.87</v>
    <v>163.6</v>
    <v>120.07</v>
    <v>117.13</v>
    <v>102.53</v>
    <v>125.26</v>
    <v>134.59</v>
    <v>114.25</v>
    <v>140.91999999999999</v>
    <v>110.1</v>
    <v>132.63</v>
    <v>126.55</v>
    <v>112.56</v>
    <v>124.64</v>
    <v>133.57</v>
    <v>153.05000000000001</v>
    <v>166.77</v>
    <v>135.69</v>
    <v>132.47999999999999</v>
    <v>102.9</v>
    <v>128.5</v>
    <v>138.88999999999999</v>
    <v>149.04</v>
    <v>155.37</v>
    <v>177.05</v>
    <v>174.5</v>
    <v>178.29</v>
    <v>226.98</v>
    <v>231.91</v>
    <v>243.01</v>
    <v>297.38</v>
    <v>329.31</v>
    <v>319.95</v>
    <v>333.96</v>
    <v>319.01</v>
    <v>329.55</v>
    <v>352.65</v>
    <v>350.93</v>
    <v>379.11</v>
    <v>338.74</v>
    <v>332.29</v>
    <v>320.12</v>
    <v>321.62</v>
    <v>355.21</v>
    <v>316.52</v>
    <v>298.18</v>
    <v>242.91</v>
    <v>322.67</v>
    <v>292.04000000000002</v>
    <v>270.12</v>
    <v>315.70999999999998</v>
    <v>353.03</v>
    <v>355.42</v>
    <v>440.95</v>
    <v>468.53</v>
    <v>395.76</v>
    <v>361.11</v>
    <v>333.79</v>
    <v>445.37</v>
    <v>464.68</v>
    <v>476.54</v>
    <v>444.57</v>
    <v>406.27</v>
    <v>476.02</v>
    <v>573.41999999999996</v>
    <v>625.4</v>
    <v>693.27</v>
    <v>721.11</v>
    <v>667.99</v>
    <v>669.41</v>
    <v>646.73</v>
    <v>757.1</v>
    <v>741.26</v>
    <v>809.73</v>
    <v>812.8</v>
    <v>866</v>
    <v>704.44</v>
  </a>
  <a r="1" c="108">
    <v>54.91</v>
    <v>56.73</v>
    <v>59.72</v>
    <v>58.2</v>
    <v>60.08</v>
    <v>63.92</v>
    <v>63.94</v>
    <v>61.94</v>
    <v>61.17</v>
    <v>62.12</v>
    <v>58.8</v>
    <v>60.77</v>
    <v>61.89</v>
    <v>66.75</v>
    <v>66.36</v>
    <v>67.05</v>
    <v>68.38</v>
    <v>66.37</v>
    <v>67.69</v>
    <v>70.38</v>
    <v>68.09</v>
    <v>57.77</v>
    <v>54.24</v>
    <v>44.83</v>
    <v>42.43</v>
    <v>41.09</v>
    <v>43.93</v>
    <v>46.1</v>
    <v>43.33</v>
    <v>42.56</v>
    <v>43.08</v>
    <v>46.18</v>
    <v>46.01</v>
    <v>46.81</v>
    <v>26.38</v>
    <v>23.75</v>
    <v>13</v>
    <v>17.03</v>
    <v>17.8</v>
    <v>22.52</v>
    <v>17.100000000000001</v>
    <v>22.92</v>
    <v>18.13</v>
    <v>10.45</v>
    <v>10</v>
    <v>6.17</v>
    <v>7.46</v>
    <v>10.87</v>
    <v>15.21</v>
    <v>15.5</v>
    <v>8.99</v>
    <v>10.64</v>
    <v>11.86</v>
    <v>8.8699999999999992</v>
    <v>9.35</v>
    <v>9.26</v>
    <v>9.39</v>
    <v>9.56</v>
    <v>12.7</v>
    <v>12.46</v>
    <v>11.43</v>
    <v>10.51</v>
    <v>11.71</v>
    <v>11.32</v>
    <v>10.14</v>
    <v>10.17</v>
    <v>8.7899999999999991</v>
    <v>9.17</v>
    <v>9.6</v>
    <v>11.6</v>
    <v>11.88</v>
    <v>12.14</v>
    <v>12.79</v>
    <v>11.37</v>
    <v>11.94</v>
    <v>12.65</v>
    <v>12.2</v>
    <v>9.98</v>
    <v>10.86</v>
    <v>12.33</v>
    <v>12.5</v>
    <v>14.93</v>
    <v>15.7</v>
    <v>16.260000000000002</v>
    <v>15.9</v>
    <v>15.62</v>
    <v>16.170000000000002</v>
    <v>17.11</v>
    <v>16.940000000000001</v>
    <v>17.28</v>
    <v>17.61</v>
    <v>16.3</v>
    <v>16.13</v>
    <v>16.3</v>
    <v>17.170000000000002</v>
    <v>18.03</v>
    <v>16.87</v>
    <v>16.690000000000001</v>
    <v>16.760000000000002</v>
    <v>17.11</v>
    <v>18.54</v>
    <v>17.46</v>
    <v>18.25</v>
    <v>19.7</v>
    <v>19.77</v>
    <v>20.22</v>
    <v>21.63</v>
    <v>20.18</v>
  </a>
  <a r="1" c="108">
    <v>1651</v>
    <v>1637</v>
    <v>1732.4</v>
    <v>1661.29</v>
    <v>1733</v>
    <v>1780.34</v>
    <v>1705</v>
    <v>1686.8</v>
    <v>1639.87</v>
    <v>1523</v>
    <v>1595</v>
    <v>1669</v>
    <v>1858</v>
    <v>1934.97</v>
    <v>2106.88</v>
    <v>2111.25</v>
    <v>2282.38</v>
    <v>2410.61</v>
    <v>2610.44</v>
    <v>2720.85</v>
    <v>2855</v>
    <v>3281.37</v>
    <v>3475</v>
    <v>3508.22</v>
    <v>3178.17</v>
    <v>2843.17</v>
    <v>2800</v>
    <v>3100</v>
    <v>2990.54</v>
    <v>2970.35</v>
    <v>2759.43</v>
    <v>2668.45</v>
    <v>2470.8000000000002</v>
    <v>2239.0300000000002</v>
    <v>2450</v>
    <v>2436.9899999999998</v>
    <v>2660</v>
    <v>2620</v>
    <v>2767</v>
    <v>3152.48</v>
    <v>3201.57</v>
    <v>3370.25</v>
    <v>3344.14</v>
    <v>3599</v>
    <v>3717.35</v>
    <v>3636.59</v>
    <v>3791.89</v>
    <v>3808.41</v>
    <v>3816.97</v>
    <v>3667.18</v>
    <v>2569.11</v>
    <v>3100</v>
    <v>3221.61</v>
    <v>3258.75</v>
    <v>3930.15</v>
    <v>4168.34</v>
    <v>4083.12</v>
    <v>3953.09</v>
    <v>3997.18</v>
    <v>4079.86</v>
    <v>4446.4799999999996</v>
    <v>4500.84</v>
    <v>4710.93</v>
    <v>5018.1000000000004</v>
    <v>4887.2299999999996</v>
    <v>4973.3</v>
    <v>5222.6000000000004</v>
    <v>5179.9399999999996</v>
    <v>4794.08</v>
    <v>4894.8</v>
    <v>5225.34</v>
    <v>5908.87</v>
    <v>5327.22</v>
    <v>4958.4399999999996</v>
    <v>4467.2700000000004</v>
    <v>4376.21</v>
    <v>4450.62</v>
    <v>4004.14</v>
    <v>4393.1000000000004</v>
    <v>4140.0600000000004</v>
    <v>3987.08</v>
    <v>4237.75</v>
    <v>4639.01</v>
    <v>4612.58</v>
    <v>5270</v>
    <v>5173.62</v>
    <v>5572.19</v>
    <v>5840</v>
    <v>5554.22</v>
    <v>6350.62</v>
    <v>6306.44</v>
    <v>6377.33</v>
    <v>5963.3</v>
    <v>5412.62</v>
    <v>6155.39</v>
    <v>7000.45</v>
    <v>7075.29</v>
    <v>7625.57</v>
    <v>8099.96</v>
    <v>7438.85</v>
    <v>7680.73</v>
    <v>7588.56</v>
    <v>8607.48</v>
    <v>9172.4599999999991</v>
    <v>9811.7999999999993</v>
    <v>9152.81</v>
    <v>9235.58</v>
    <v>8178.9</v>
  </a>
  <a r="1" c="108">
    <v>36.22</v>
    <v>35.39</v>
    <v>36.83</v>
    <v>40.24</v>
    <v>42.06</v>
    <v>38.85</v>
    <v>39.4</v>
    <v>41.67</v>
    <v>39.880000000000003</v>
    <v>43.27</v>
    <v>47.42</v>
    <v>47.38</v>
    <v>44.73</v>
    <v>47.14</v>
    <v>47.23</v>
    <v>47.06</v>
    <v>47.12</v>
    <v>51.02</v>
    <v>53.03</v>
    <v>52.28</v>
    <v>53.02</v>
    <v>51.45</v>
    <v>54.74</v>
    <v>53.86</v>
    <v>56.7</v>
    <v>57.03</v>
    <v>51.53</v>
    <v>54.51</v>
    <v>54.75</v>
    <v>53.93</v>
    <v>53.47</v>
    <v>52.15</v>
    <v>50.99</v>
    <v>47.33</v>
    <v>51.31</v>
    <v>47.07</v>
    <v>52.32</v>
    <v>52.48</v>
    <v>50.43</v>
    <v>49.66</v>
    <v>42.69</v>
    <v>44.15</v>
    <v>46.92</v>
    <v>42.06</v>
    <v>45.21</v>
    <v>46.75</v>
    <v>48.97</v>
    <v>50.33</v>
    <v>44.78</v>
    <v>39.9</v>
    <v>33.68</v>
    <v>37.54</v>
    <v>37.17</v>
    <v>38.65</v>
    <v>35.85</v>
    <v>36.979999999999997</v>
    <v>34.340000000000003</v>
    <v>34.36</v>
    <v>39.119999999999997</v>
    <v>42.44</v>
    <v>39.83</v>
    <v>42.16</v>
    <v>47.29</v>
    <v>49.88</v>
    <v>52.08</v>
    <v>51.23</v>
    <v>51.33</v>
    <v>55.22</v>
    <v>51.84</v>
    <v>59.2</v>
    <v>54.79</v>
    <v>58.08</v>
    <v>59.26</v>
    <v>53.15</v>
    <v>49.63</v>
    <v>42.06</v>
    <v>46.61</v>
    <v>41.71</v>
    <v>43.46</v>
    <v>41.53</v>
    <v>38.520000000000003</v>
    <v>42.11</v>
    <v>45.9</v>
    <v>45.52</v>
    <v>50.57</v>
    <v>50.88</v>
    <v>45.44</v>
    <v>42.59</v>
    <v>40.200000000000003</v>
    <v>44.52</v>
    <v>45.36</v>
    <v>44.87</v>
    <v>42.65</v>
    <v>42.5</v>
    <v>48.32</v>
    <v>52.05</v>
    <v>55.46</v>
    <v>56.09</v>
    <v>57.62</v>
    <v>56.49</v>
    <v>59.61</v>
    <v>59.89</v>
    <v>65.069999999999993</v>
    <v>68.22</v>
    <v>71.86</v>
    <v>75.36</v>
    <v>81.87</v>
    <v>76.83</v>
  </a>
  <a r="1" c="108">
    <v>86.65</v>
    <v>81.31</v>
    <v>84.57</v>
    <v>87.78</v>
    <v>89.74</v>
    <v>81.39</v>
    <v>82.65</v>
    <v>90.1</v>
    <v>90.09</v>
    <v>95.6</v>
    <v>110.54</v>
    <v>116.96</v>
    <v>120.46</v>
    <v>127.23</v>
    <v>120.24</v>
    <v>119.75</v>
    <v>118.7</v>
    <v>124.87</v>
    <v>128.80000000000001</v>
    <v>125.41</v>
    <v>134.77000000000001</v>
    <v>136.79</v>
    <v>140.56</v>
    <v>144.29</v>
    <v>158.02000000000001</v>
    <v>157.66</v>
    <v>151.24</v>
    <v>145.61000000000001</v>
    <v>143.41</v>
    <v>135.1</v>
    <v>144.83000000000001</v>
    <v>143.54</v>
    <v>136.19</v>
    <v>128.49</v>
    <v>135.78</v>
    <v>116.91</v>
    <v>122.67</v>
    <v>126.02</v>
    <v>122.66</v>
    <v>136.93</v>
    <v>127.26</v>
    <v>137.28</v>
    <v>142.9</v>
    <v>128.93</v>
    <v>140.16</v>
    <v>146.69999999999999</v>
    <v>153.21</v>
    <v>159.63</v>
    <v>148.55000000000001</v>
    <v>126.4</v>
    <v>95.72</v>
    <v>106.67</v>
    <v>114.04</v>
    <v>105.21</v>
    <v>106.67</v>
    <v>111.2</v>
    <v>109.91</v>
    <v>111.88</v>
    <v>138.07</v>
    <v>149</v>
    <v>143.52000000000001</v>
    <v>168.36</v>
    <v>175.41</v>
    <v>186.95</v>
    <v>194.68</v>
    <v>190.76</v>
    <v>182.41</v>
    <v>191.1</v>
    <v>195.64</v>
    <v>211.03</v>
    <v>197</v>
    <v>200.52</v>
    <v>205.99</v>
    <v>199.25</v>
    <v>184.45</v>
    <v>166.1</v>
    <v>175.41</v>
    <v>157.77000000000001</v>
    <v>165.94</v>
    <v>158</v>
    <v>149.41999999999999</v>
    <v>161.83000000000001</v>
    <v>168.26</v>
    <v>157.94</v>
    <v>165.43</v>
    <v>157.91999999999999</v>
    <v>127.1</v>
    <v>130.25</v>
    <v>115.83</v>
    <v>125.95</v>
    <v>136.88999999999999</v>
    <v>120.73</v>
    <v>122.77</v>
    <v>114.47</v>
    <v>133.96</v>
    <v>154.85</v>
    <v>151.21</v>
    <v>147.19999999999999</v>
    <v>161.6</v>
    <v>153.26</v>
    <v>157.38999999999999</v>
    <v>155.47999999999999</v>
    <v>181.1</v>
    <v>185.09</v>
    <v>184.85</v>
    <v>188.27</v>
    <v>214.72</v>
    <v>192.85</v>
  </a>
  <a r="1" c="108">
    <v>68.66</v>
    <v>71.87</v>
    <v>68.47</v>
    <v>55.84</v>
    <v>49.65</v>
    <v>48.48</v>
    <v>46.68</v>
    <v>37.82</v>
    <v>39.49</v>
    <v>40.49</v>
    <v>30.32</v>
    <v>32.090000000000003</v>
    <v>31.19</v>
    <v>36.19</v>
    <v>27.1</v>
    <v>29.55</v>
    <v>38.51</v>
    <v>39.880000000000003</v>
    <v>49.31</v>
    <v>46.96</v>
    <v>45.88</v>
    <v>54.82</v>
    <v>62.1</v>
    <v>67.52</v>
    <v>67.17</v>
    <v>62.85</v>
    <v>70.98</v>
    <v>70.91</v>
    <v>67.61</v>
    <v>52.66</v>
    <v>52.35</v>
    <v>52.08</v>
    <v>48.42</v>
    <v>41.8</v>
    <v>44.45</v>
    <v>42.454999999999998</v>
    <v>50.59</v>
    <v>52.55</v>
    <v>52.84</v>
    <v>61.53</v>
    <v>58.04</v>
    <v>65.680000000000007</v>
    <v>64.489999999999995</v>
    <v>62.07</v>
    <v>58.01</v>
    <v>51.79</v>
    <v>55.24</v>
    <v>55.96</v>
    <v>49.58</v>
    <v>45.77</v>
    <v>36.06</v>
    <v>44.01</v>
    <v>46.62</v>
    <v>49.5</v>
    <v>59.55</v>
    <v>76.59</v>
    <v>66.2</v>
    <v>87.045000000000002</v>
    <v>93.43</v>
    <v>98.92</v>
    <v>99.15</v>
    <v>81.02</v>
    <v>87.3</v>
    <v>76.53</v>
    <v>76.11</v>
    <v>90.51</v>
    <v>86.04</v>
    <v>94</v>
    <v>95.46</v>
    <v>119.59</v>
    <v>103.6</v>
    <v>87.16</v>
    <v>78.38</v>
    <v>75.290000000000006</v>
    <v>83.74</v>
    <v>73.03</v>
    <v>70.61</v>
    <v>68.13</v>
    <v>99.17</v>
    <v>127.55</v>
    <v>132.27000000000001</v>
    <v>145.57</v>
    <v>172.53</v>
    <v>149.79</v>
    <v>177.6</v>
    <v>169.14</v>
    <v>217.5</v>
    <v>182.58</v>
    <v>202.96</v>
    <v>190.09</v>
    <v>207.4</v>
    <v>189.12</v>
    <v>161.59</v>
    <v>142.44999999999999</v>
    <v>157.78</v>
    <v>172.28</v>
    <v>146.30000000000001</v>
    <v>153.88999999999999</v>
    <v>168.8</v>
    <v>176.3</v>
    <v>271.76</v>
    <v>225.46</v>
    <v>215.99</v>
    <v>227.37</v>
    <v>249.44</v>
    <v>194.48</v>
    <v>199.27</v>
    <v>176.24</v>
  </a>
  <a r="1" c="108">
    <v>32.659999999999997</v>
    <v>32.159999999999997</v>
    <v>33.270000000000003</v>
    <v>35.380000000000003</v>
    <v>36.369999999999997</v>
    <v>35.61</v>
    <v>36.869999999999997</v>
    <v>38.5</v>
    <v>37.72</v>
    <v>39.200000000000003</v>
    <v>45.25</v>
    <v>47.02</v>
    <v>46.19</v>
    <v>48.22</v>
    <v>44.7</v>
    <v>43.18</v>
    <v>41.65</v>
    <v>45.41</v>
    <v>47.32</v>
    <v>46.09</v>
    <v>46.94</v>
    <v>49.24</v>
    <v>49.42</v>
    <v>49.72</v>
    <v>55.19</v>
    <v>54.35</v>
    <v>52.04</v>
    <v>52.8</v>
    <v>52.5</v>
    <v>50.44</v>
    <v>50.81</v>
    <v>51.66</v>
    <v>48.54</v>
    <v>49.16</v>
    <v>51.1</v>
    <v>43.32</v>
    <v>48.8</v>
    <v>50.97</v>
    <v>46.53</v>
    <v>51.2</v>
    <v>46.75</v>
    <v>49.13</v>
    <v>51.53</v>
    <v>47.65</v>
    <v>53.37</v>
    <v>53.05</v>
    <v>54.72</v>
    <v>56.32</v>
    <v>51.57</v>
    <v>46.14</v>
    <v>30.84</v>
    <v>37.32</v>
    <v>36.78</v>
    <v>37.549999999999997</v>
    <v>37.46</v>
    <v>38.81</v>
    <v>38.049999999999997</v>
    <v>42.12</v>
    <v>46.42</v>
    <v>47.93</v>
    <v>47.98</v>
    <v>56.96</v>
    <v>58.32</v>
    <v>59.31</v>
    <v>61.78</v>
    <v>55.5</v>
    <v>54.43</v>
    <v>57.06</v>
    <v>58.65</v>
    <v>63.47</v>
    <v>59.31</v>
    <v>58.55</v>
    <v>62.82</v>
    <v>62.22</v>
    <v>56.7</v>
    <v>48.35</v>
    <v>49.74</v>
    <v>47.43</v>
    <v>50.47</v>
    <v>46.84</v>
    <v>43.54</v>
    <v>44.79</v>
    <v>46.81</v>
    <v>43.03</v>
    <v>49.39</v>
    <v>46.95</v>
    <v>34.1</v>
    <v>32.58</v>
    <v>30.47</v>
    <v>30.35</v>
    <v>33.22</v>
    <v>30.55</v>
    <v>28.61</v>
    <v>28.36</v>
    <v>32.14</v>
    <v>36.92</v>
    <v>37.06</v>
    <v>34.979999999999997</v>
    <v>38.979999999999997</v>
    <v>37.549999999999997</v>
    <v>37.75</v>
    <v>38.85</v>
    <v>44.69</v>
    <v>44.46</v>
    <v>42.77</v>
    <v>43.05</v>
    <v>47.68</v>
    <v>43.38</v>
  </a>
  <a r="1" c="108">
    <v>179.22380000000001</v>
    <v>170.33160000000001</v>
    <v>175.72280000000001</v>
    <v>181.72800000000001</v>
    <v>210.17509999999999</v>
    <v>210.29470000000001</v>
    <v>222.91929999999999</v>
    <v>227.44110000000001</v>
    <v>230.5753</v>
    <v>237.5284</v>
    <v>219.19460000000001</v>
    <v>217.04130000000001</v>
    <v>188.6558</v>
    <v>221.6095</v>
    <v>191.93369999999999</v>
    <v>215.09719999999999</v>
    <v>233.71</v>
    <v>234.39869999999999</v>
    <v>245.9674</v>
    <v>246.88409999999999</v>
    <v>242.13890000000001</v>
    <v>262.83409999999998</v>
    <v>268.79169999999999</v>
    <v>260.10629999999998</v>
    <v>300.16129999999998</v>
    <v>273.07279999999997</v>
    <v>290.71820000000002</v>
    <v>303.62790000000001</v>
    <v>316.45229999999998</v>
    <v>326.89940000000001</v>
    <v>355.6927</v>
    <v>331.5025</v>
    <v>352.62389999999999</v>
    <v>312.79629999999997</v>
    <v>342.5557</v>
    <v>322.08780000000002</v>
    <v>370.33569999999997</v>
    <v>411.14830000000001</v>
    <v>429.9966</v>
    <v>457.0188</v>
    <v>417.64580000000001</v>
    <v>458.2312</v>
    <v>459.78449999999998</v>
    <v>509.8698</v>
    <v>493.15260000000001</v>
    <v>498.46609999999998</v>
    <v>537.12879999999996</v>
    <v>530.404</v>
    <v>609.28269999999998</v>
    <v>528.3297</v>
    <v>303.26799999999997</v>
    <v>343.89120000000003</v>
    <v>402.36829999999998</v>
    <v>418.68770000000001</v>
    <v>408.77100000000002</v>
    <v>473.26240000000001</v>
    <v>450.00990000000002</v>
    <v>452.1789</v>
    <v>548.57979999999998</v>
    <v>586.14380000000006</v>
    <v>524.03920000000005</v>
    <v>546.19299999999998</v>
    <v>556.84839999999997</v>
    <v>581.30380000000002</v>
    <v>614.54880000000003</v>
    <v>613.08069999999998</v>
    <v>607.20839999999998</v>
    <v>575.36519999999996</v>
    <v>591.56150000000002</v>
    <v>590.85109999999997</v>
    <v>547.50009999999997</v>
    <v>602.65260000000001</v>
    <v>583.62440000000004</v>
    <v>631.36069999999995</v>
    <v>617.10609999999997</v>
    <v>563.37429999999995</v>
    <v>573.37620000000004</v>
    <v>508.30700000000002</v>
    <v>589.44929999999999</v>
    <v>568.65940000000001</v>
    <v>497.08330000000001</v>
    <v>545.33109999999999</v>
    <v>595.28380000000004</v>
    <v>596.37300000000005</v>
    <v>679.81690000000003</v>
    <v>704.55650000000003</v>
    <v>698.09690000000001</v>
    <v>724.56979999999999</v>
    <v>732.76260000000002</v>
    <v>846.91309999999999</v>
    <v>852.16980000000001</v>
    <v>856.08150000000001</v>
    <v>798.57060000000001</v>
    <v>784.32539999999995</v>
    <v>911.98230000000001</v>
    <v>958.13689999999997</v>
    <v>1034.9319</v>
    <v>1115.4964</v>
    <v>1166.5099</v>
    <v>1182.0716</v>
    <v>1272.2402999999999</v>
    <v>1210.0882999999999</v>
    <v>1225.8205</v>
    <v>1300.6359</v>
    <v>1351.7062000000001</v>
    <v>1302.3</v>
    <v>1252.97</v>
    <v>1267.28</v>
  </a>
  <a r="1" c="108">
    <v>35.950000000000003</v>
    <v>37.409999999999997</v>
    <v>40.9</v>
    <v>41.78</v>
    <v>44.66</v>
    <v>44.65</v>
    <v>47.81</v>
    <v>50.86</v>
    <v>52.45</v>
    <v>48.33</v>
    <v>51.58</v>
    <v>49.52</v>
    <v>49.31</v>
    <v>48.12</v>
    <v>50.22</v>
    <v>51.41</v>
    <v>52.14</v>
    <v>55.43</v>
    <v>56.73</v>
    <v>62.07</v>
    <v>62.63</v>
    <v>66.53</v>
    <v>69.34</v>
    <v>68.2</v>
    <v>72.260000000000005</v>
    <v>74.58</v>
    <v>76.92</v>
    <v>72.900000000000006</v>
    <v>70.400000000000006</v>
    <v>67.38</v>
    <v>76.56</v>
    <v>75.91</v>
    <v>79.87</v>
    <v>65.58</v>
    <v>72.98</v>
    <v>66.72</v>
    <v>71.260000000000005</v>
    <v>75.55</v>
    <v>79.040000000000006</v>
    <v>83.4</v>
    <v>74.22</v>
    <v>83.64</v>
    <v>80.290000000000006</v>
    <v>76.61</v>
    <v>79.62</v>
    <v>76.69</v>
    <v>77.510000000000005</v>
    <v>78.790000000000006</v>
    <v>81.66</v>
    <v>77.34</v>
    <v>65.13</v>
    <v>71.900000000000006</v>
    <v>66.34</v>
    <v>64.959999999999994</v>
    <v>72.98</v>
    <v>80.180000000000007</v>
    <v>84.12</v>
    <v>87.14</v>
    <v>95.97</v>
    <v>101.79</v>
    <v>96.59</v>
    <v>99.56</v>
    <v>105.18</v>
    <v>110.65</v>
    <v>118.12</v>
    <v>119.96</v>
    <v>125.85</v>
    <v>136.31</v>
    <v>123.68</v>
    <v>130.59</v>
    <v>121.11</v>
    <v>119.92</v>
    <v>105.02</v>
    <v>88.95</v>
    <v>85.26</v>
    <v>80.5</v>
    <v>84.25</v>
    <v>78.180000000000007</v>
    <v>92.03</v>
    <v>91.1</v>
    <v>87.36</v>
    <v>102.43</v>
    <v>112.35</v>
    <v>110.57</v>
    <v>104.01</v>
    <v>102.65</v>
    <v>104.7</v>
    <v>103.84</v>
    <v>100.2</v>
    <v>112.62</v>
    <v>112.75</v>
    <v>103.54</v>
    <v>91.03</v>
    <v>93.54</v>
    <v>105.13</v>
    <v>114.36</v>
    <v>112.44</v>
    <v>127.05</v>
    <v>129.24</v>
    <v>130.69999999999999</v>
    <v>141.02000000000001</v>
    <v>135.63</v>
    <v>133.5</v>
    <v>137.53</v>
    <v>135.03</v>
    <v>121.78</v>
    <v>126.75</v>
    <v>116.02</v>
  </a>
  <a r="1" c="108">
    <v>99.28</v>
    <v>94.89</v>
    <v>100.17</v>
    <v>103.04</v>
    <v>99.4</v>
    <v>107.94</v>
    <v>115</v>
    <v>114.15</v>
    <v>112.16</v>
    <v>113.28</v>
    <v>98.96</v>
    <v>103.26</v>
    <v>105.26</v>
    <v>115.77</v>
    <v>120.37</v>
    <v>126.49</v>
    <v>138.18</v>
    <v>134.9</v>
    <v>137.55000000000001</v>
    <v>153.55000000000001</v>
    <v>144.05000000000001</v>
    <v>157.18</v>
    <v>169.75</v>
    <v>163.36000000000001</v>
    <v>174.5</v>
    <v>157.27000000000001</v>
    <v>170.92</v>
    <v>160.22999999999999</v>
    <v>158.07</v>
    <v>165.12</v>
    <v>158.25</v>
    <v>155.22999999999999</v>
    <v>160.63</v>
    <v>162.16999999999999</v>
    <v>170.81</v>
    <v>161.88999999999999</v>
    <v>182.53</v>
    <v>180.56</v>
    <v>199.66</v>
    <v>203.73</v>
    <v>216.41</v>
    <v>224.84</v>
    <v>245.41</v>
    <v>262.43</v>
    <v>241.15</v>
    <v>240.65</v>
    <v>236.47</v>
    <v>240.99</v>
    <v>249.56</v>
    <v>265.08999999999997</v>
    <v>269.97000000000003</v>
    <v>289.92</v>
    <v>314.13</v>
    <v>297.92</v>
    <v>311.54000000000002</v>
    <v>306.07</v>
    <v>318.48</v>
    <v>290.37</v>
    <v>287.18</v>
    <v>282.13</v>
    <v>268.67</v>
    <v>255.13</v>
    <v>277.55</v>
    <v>299.72000000000003</v>
    <v>298.12</v>
    <v>318.7</v>
    <v>340.99</v>
    <v>358.97</v>
    <v>330.57</v>
    <v>345.33</v>
    <v>343.8</v>
    <v>389.02</v>
    <v>325.44</v>
    <v>303.39</v>
    <v>344.1</v>
    <v>347.11</v>
    <v>336.61</v>
    <v>320.05</v>
    <v>335.79</v>
    <v>325.25</v>
    <v>284.64999999999998</v>
    <v>269.89999999999998</v>
    <v>299.3</v>
    <v>280.31</v>
    <v>297.52999999999997</v>
    <v>259.35000000000002</v>
    <v>261.07</v>
    <v>260.89</v>
    <v>221.78</v>
    <v>231.76</v>
    <v>218.95</v>
    <v>224.53</v>
    <v>200.17</v>
    <v>208.63</v>
    <v>246.96</v>
    <v>253.69</v>
    <v>223.86</v>
    <v>209.23</v>
    <v>216.7</v>
    <v>186.12</v>
    <v>196.68</v>
    <v>196.3</v>
    <v>219.54</v>
    <v>226.66</v>
    <v>240.7</v>
    <v>229.47</v>
    <v>226.25</v>
    <v>203.8</v>
  </a>
  <a r="1" c="108">
    <v>86.17</v>
    <v>90.15</v>
    <v>99.36</v>
    <v>95.97</v>
    <v>96.92</v>
    <v>101.25</v>
    <v>102.24</v>
    <v>102.82</v>
    <v>100.45</v>
    <v>90.59</v>
    <v>96.23</v>
    <v>95.54</v>
    <v>96.81</v>
    <v>95.71</v>
    <v>92.41</v>
    <v>92.02</v>
    <v>92.62</v>
    <v>92.76</v>
    <v>84.93</v>
    <v>82.83</v>
    <v>95.65</v>
    <v>88.23</v>
    <v>92.97</v>
    <v>95.01</v>
    <v>104.07</v>
    <v>91.84</v>
    <v>89.84</v>
    <v>88.32</v>
    <v>90.79</v>
    <v>91.79</v>
    <v>97.31</v>
    <v>99.85</v>
    <v>99.4</v>
    <v>97.92</v>
    <v>103.71</v>
    <v>96.02</v>
    <v>99.82</v>
    <v>108.78</v>
    <v>112.03</v>
    <v>102.54</v>
    <v>98.9</v>
    <v>103.58</v>
    <v>97.12</v>
    <v>90.29</v>
    <v>99.59</v>
    <v>102.58</v>
    <v>104.37</v>
    <v>106.23</v>
    <v>93.57</v>
    <v>87.24</v>
    <v>67.33</v>
    <v>79.28</v>
    <v>83.41</v>
    <v>86.96</v>
    <v>90.15</v>
    <v>94.44</v>
    <v>95.17</v>
    <v>90.43</v>
    <v>98.37</v>
    <v>100.43</v>
    <v>93.88</v>
    <v>105.35</v>
    <v>115.59</v>
    <v>124.97</v>
    <v>131.12</v>
    <v>126.47</v>
    <v>126.92</v>
    <v>122.19</v>
    <v>121.23</v>
    <v>131.11000000000001</v>
    <v>127.74</v>
    <v>140.19999999999999</v>
    <v>133.22999999999999</v>
    <v>122.16</v>
    <v>126.02</v>
    <v>130.05000000000001</v>
    <v>136.72999999999999</v>
    <v>133</v>
    <v>152.87</v>
    <v>156.01</v>
    <v>149.32</v>
    <v>177.86</v>
    <v>183.33</v>
    <v>173.51</v>
    <v>167.82</v>
    <v>176.86</v>
    <v>167.31</v>
    <v>168.31</v>
    <v>148.93</v>
    <v>169.23</v>
    <v>155.72</v>
    <v>153.72999999999999</v>
    <v>144.38</v>
    <v>128.86000000000001</v>
    <v>132.78</v>
    <v>138.5</v>
    <v>140.22999999999999</v>
    <v>149.26</v>
    <v>154.93</v>
    <v>157.21</v>
    <v>144.13999999999999</v>
    <v>138.32</v>
    <v>147.11000000000001</v>
    <v>143.26</v>
    <v>139.68</v>
    <v>114.7</v>
    <v>126.73</v>
    <v>116.76</v>
  </a>
  <a r="1" c="108">
    <v>19.84</v>
    <v>19.309999999999999</v>
    <v>18.38</v>
    <v>16.645</v>
    <v>17.36</v>
    <v>20.54</v>
    <v>20.43</v>
    <v>24.13</v>
    <v>25.1</v>
    <v>25.03</v>
    <v>24.39</v>
    <v>23.89</v>
    <v>27.55</v>
    <v>28.57</v>
    <v>30.68</v>
    <v>31.63</v>
    <v>30.31</v>
    <v>28.25</v>
    <v>30.99</v>
    <v>29.98</v>
    <v>32.81</v>
    <v>32.5</v>
    <v>28.97</v>
    <v>28.06</v>
    <v>27.23</v>
    <v>26.29</v>
    <v>25.85</v>
    <v>27.79</v>
    <v>20.78</v>
    <v>20.65</v>
    <v>20.22</v>
    <v>20.16</v>
    <v>21.28</v>
    <v>18.149999999999999</v>
    <v>22.11</v>
    <v>18.895</v>
    <v>21.02</v>
    <v>22.49</v>
    <v>22.99</v>
    <v>24.21</v>
    <v>18.73</v>
    <v>21.76</v>
    <v>21.56</v>
    <v>23.25</v>
    <v>23.63</v>
    <v>22.88</v>
    <v>24.9</v>
    <v>25.52</v>
    <v>28.42</v>
    <v>19.03</v>
    <v>18.71</v>
    <v>21.27</v>
    <v>22.78</v>
    <v>19.829999999999998</v>
    <v>21.45</v>
    <v>23.52</v>
    <v>20.84</v>
    <v>20.57</v>
    <v>18.23</v>
    <v>20.78</v>
    <v>21.07</v>
    <v>19.510000000000002</v>
    <v>21.26</v>
    <v>21.61</v>
    <v>27.66</v>
    <v>27.22</v>
    <v>24.82</v>
    <v>26.56</v>
    <v>25.3</v>
    <v>25.45</v>
    <v>24.85</v>
    <v>25.98</v>
    <v>26.01</v>
    <v>28.98</v>
    <v>26.52</v>
    <v>25.04</v>
    <v>24.34</v>
    <v>21.96</v>
    <v>24.53</v>
    <v>22.59</v>
    <v>20.14</v>
    <v>22.53</v>
    <v>22.96</v>
    <v>21.43</v>
    <v>23.01</v>
    <v>19.510000000000002</v>
    <v>17.16</v>
    <v>17.670000000000002</v>
    <v>17.54</v>
    <v>18.55</v>
    <v>19.45</v>
    <v>20.25</v>
    <v>17.68</v>
    <v>16.66</v>
    <v>22.08</v>
    <v>22.82</v>
    <v>23.48</v>
    <v>21.49</v>
    <v>22.4</v>
    <v>20.14</v>
    <v>24.83</v>
    <v>24.98</v>
    <v>25.99</v>
    <v>26.46</v>
    <v>27.43</v>
    <v>29.11</v>
    <v>30.85</v>
    <v>27.38</v>
  </a>
  <a r="1" c="108">
    <v>117.1439</v>
    <v>122.46899999999999</v>
    <v>133.1748</v>
    <v>134.8759</v>
    <v>131.87129999999999</v>
    <v>131.31649999999999</v>
    <v>138.13939999999999</v>
    <v>143.87129999999999</v>
    <v>138.98990000000001</v>
    <v>133.41999999999999</v>
    <v>144.46</v>
    <v>143.82</v>
    <v>139.76</v>
    <v>140.47</v>
    <v>135.29</v>
    <v>140.5</v>
    <v>144.06</v>
    <v>143.06</v>
    <v>142.15</v>
    <v>145.37</v>
    <v>151.22</v>
    <v>159.43</v>
    <v>163.04</v>
    <v>164.08</v>
    <v>168.37</v>
    <v>160.79</v>
    <v>159.03</v>
    <v>162.29</v>
    <v>161.41</v>
    <v>155.72999999999999</v>
    <v>164.17</v>
    <v>166.29</v>
    <v>167.05</v>
    <v>154.35</v>
    <v>160.87</v>
    <v>160.05000000000001</v>
    <v>164.39</v>
    <v>181.18</v>
    <v>190.96</v>
    <v>205.79</v>
    <v>203.59</v>
    <v>226.37</v>
    <v>228.27</v>
    <v>225.92</v>
    <v>221.86</v>
    <v>213.26</v>
    <v>236.33</v>
    <v>234.99</v>
    <v>238.71</v>
    <v>219.61</v>
    <v>199.61</v>
    <v>225.58</v>
    <v>241.65</v>
    <v>241.46</v>
    <v>286.63</v>
    <v>292.26</v>
    <v>297.86</v>
    <v>276.24</v>
    <v>280.14</v>
    <v>273.22000000000003</v>
    <v>266.76</v>
    <v>255.62</v>
    <v>281.33999999999997</v>
    <v>288.48</v>
    <v>299.66000000000003</v>
    <v>287.68</v>
    <v>291.02999999999997</v>
    <v>269.51</v>
    <v>256.11</v>
    <v>299.81</v>
    <v>287.44</v>
    <v>304.26</v>
    <v>282.12</v>
    <v>236.3</v>
    <v>249.91</v>
    <v>234.07</v>
    <v>246.16</v>
    <v>240.48</v>
    <v>248.23</v>
    <v>252.45</v>
    <v>232.73</v>
    <v>250.4</v>
    <v>310.16000000000003</v>
    <v>308.26</v>
    <v>320.51</v>
    <v>285.98</v>
    <v>287.20999999999998</v>
    <v>294.36</v>
    <v>269.14</v>
    <v>299.52999999999997</v>
    <v>305.33</v>
    <v>295.49</v>
    <v>283.39999999999998</v>
    <v>282.44</v>
    <v>270.55</v>
    <v>273.8</v>
    <v>255.71</v>
    <v>234.04</v>
    <v>242.27</v>
    <v>236.34</v>
    <v>266.7</v>
    <v>258.05</v>
    <v>263.85000000000002</v>
    <v>278.85000000000002</v>
    <v>297.74</v>
    <v>310.52999999999997</v>
    <v>334.33</v>
    <v>290.04000000000002</v>
  </a>
  <a r="1" c="84">
    <v>19.216100000000001</v>
    <v>18.716899999999999</v>
    <v>19.059899999999999</v>
    <v>19.314299999999999</v>
    <v>19.207999999999998</v>
    <v>19.642700000000001</v>
    <v>24.01</v>
    <v>22.8</v>
    <v>23.17</v>
    <v>26</v>
    <v>27</v>
    <v>25.64</v>
    <v>27.22</v>
    <v>25.15</v>
    <v>27.97</v>
    <v>29.07</v>
    <v>28.19</v>
    <v>28.9</v>
    <v>28.14</v>
    <v>27.28</v>
    <v>27.32</v>
    <v>28.16</v>
    <v>30.94</v>
    <v>28.95</v>
    <v>28.53</v>
    <v>27.88</v>
    <v>24.27</v>
    <v>26.46</v>
    <v>27.92</v>
    <v>28.4</v>
    <v>30.59</v>
    <v>29.83</v>
    <v>27.6</v>
    <v>26.9</v>
    <v>30.45</v>
    <v>32</v>
    <v>31.8</v>
    <v>30.52</v>
    <v>34.369999999999997</v>
    <v>35.85</v>
    <v>36.96</v>
    <v>35.24</v>
    <v>35.21</v>
    <v>35.67</v>
    <v>34.159999999999997</v>
    <v>36.090000000000003</v>
    <v>33.99</v>
    <v>36.86</v>
    <v>37.950000000000003</v>
    <v>38.67</v>
    <v>37.9</v>
    <v>37.4</v>
    <v>34.74</v>
    <v>35.39</v>
    <v>38.74</v>
    <v>38.119999999999997</v>
    <v>35.82</v>
    <v>38.840000000000003</v>
    <v>38.67</v>
    <v>35.659999999999997</v>
    <v>35.28</v>
    <v>34.549999999999997</v>
    <v>35.28</v>
    <v>32.700000000000003</v>
    <v>31.12</v>
    <v>31.27</v>
    <v>34.01</v>
    <v>33.65</v>
    <v>31.57</v>
    <v>30.33</v>
    <v>31.57</v>
    <v>33.32</v>
    <v>31.44</v>
    <v>29.91</v>
    <v>30.67</v>
    <v>33.700000000000003</v>
    <v>34.25</v>
    <v>33.4</v>
    <v>34.28</v>
    <v>36.61</v>
    <v>37.479999999999997</v>
    <v>32.950000000000003</v>
    <v>32.65</v>
    <v>32.119999999999997</v>
  </a>
  <a r="1" c="108">
    <v>62.16</v>
    <v>61.93</v>
    <v>63.88</v>
    <v>72.180000000000007</v>
    <v>71.7</v>
    <v>73.55</v>
    <v>74.81</v>
    <v>57.39</v>
    <v>53.92</v>
    <v>50.91</v>
    <v>56.44</v>
    <v>58.44</v>
    <v>49.16</v>
    <v>56.71</v>
    <v>54.38</v>
    <v>56.05</v>
    <v>53.95</v>
    <v>55.72</v>
    <v>56.9</v>
    <v>60.48</v>
    <v>63.74</v>
    <v>61.66</v>
    <v>63.19</v>
    <v>61.28</v>
    <v>62.6</v>
    <v>66.2</v>
    <v>63.25</v>
    <v>52.13</v>
    <v>52.62</v>
    <v>55.34</v>
    <v>58.75</v>
    <v>60.55</v>
    <v>62.08</v>
    <v>50.54</v>
    <v>53.46</v>
    <v>51.98</v>
    <v>49.37</v>
    <v>51.66</v>
    <v>47.71</v>
    <v>46.43</v>
    <v>45.37</v>
    <v>45.35</v>
    <v>44.41</v>
    <v>48.07</v>
    <v>50.71</v>
    <v>57.37</v>
    <v>56.94</v>
    <v>64.19</v>
    <v>62.95</v>
    <v>59.06</v>
    <v>55.74</v>
    <v>60.81</v>
    <v>59.72</v>
    <v>58.8</v>
    <v>58.66</v>
    <v>62.2</v>
    <v>60.29</v>
    <v>58.45</v>
    <v>62.4</v>
    <v>62.03</v>
    <v>61.43</v>
    <v>61.33</v>
    <v>63.13</v>
    <v>62.42</v>
    <v>65.72</v>
    <v>66.819999999999993</v>
    <v>67.87</v>
    <v>66.86</v>
    <v>59.17</v>
    <v>58.4</v>
    <v>53.63</v>
    <v>62.35</v>
    <v>64.89</v>
    <v>68.67</v>
    <v>73.03</v>
    <v>75.27</v>
    <v>75.45</v>
    <v>77</v>
    <v>73.78</v>
    <v>67.41</v>
    <v>71.09</v>
    <v>77.47</v>
    <v>80.28</v>
    <v>71.95</v>
    <v>72.650000000000006</v>
    <v>68.959999999999994</v>
    <v>69.31</v>
    <v>66.77</v>
    <v>64.44</v>
    <v>63.95</v>
    <v>62.19</v>
    <v>61.65</v>
    <v>58.04</v>
    <v>51.53</v>
    <v>49.38</v>
    <v>51.31</v>
    <v>48.87</v>
    <v>50.75</v>
    <v>54.23</v>
    <v>43.94</v>
    <v>41.09</v>
    <v>41.53</v>
    <v>47.56</v>
    <v>49.95</v>
    <v>51.74</v>
    <v>55.77</v>
    <v>59.22</v>
    <v>56.56</v>
  </a>
  <a r="1" c="108">
    <v>60.97</v>
    <v>61.75</v>
    <v>66.400000000000006</v>
    <v>63.5</v>
    <v>64.73</v>
    <v>70.09</v>
    <v>69.3</v>
    <v>64.569999999999993</v>
    <v>64.209999999999994</v>
    <v>64.84</v>
    <v>59.05</v>
    <v>62.96</v>
    <v>64.06</v>
    <v>66.97</v>
    <v>67.13</v>
    <v>67.83</v>
    <v>71.78</v>
    <v>69.47</v>
    <v>70.540000000000006</v>
    <v>73.63</v>
    <v>70.239999999999995</v>
    <v>74.41</v>
    <v>77.63</v>
    <v>73.569999999999993</v>
    <v>68.78</v>
    <v>65.58</v>
    <v>68.59</v>
    <v>69.98</v>
    <v>67.95</v>
    <v>69.25</v>
    <v>71.14</v>
    <v>71.73</v>
    <v>70.88</v>
    <v>73.36</v>
    <v>77.739999999999995</v>
    <v>74.739999999999995</v>
    <v>79.12</v>
    <v>81.150000000000006</v>
    <v>83.75</v>
    <v>85.55</v>
    <v>86.12</v>
    <v>88.01</v>
    <v>87.81</v>
    <v>91.15</v>
    <v>93.69</v>
    <v>94.39</v>
    <v>91.35</v>
    <v>94.51</v>
    <v>104.22</v>
    <v>89.26</v>
    <v>79.98</v>
    <v>83.11</v>
    <v>85.25</v>
    <v>79.64</v>
    <v>86.88</v>
    <v>78.83</v>
    <v>81.73</v>
    <v>89.93</v>
    <v>84.89</v>
    <v>83.27</v>
    <v>80.91</v>
    <v>74.849999999999994</v>
    <v>84.7</v>
    <v>88.71</v>
    <v>86</v>
    <v>84.59</v>
    <v>88.12</v>
    <v>89.57</v>
    <v>81.180000000000007</v>
    <v>84.71</v>
    <v>81.05</v>
    <v>88.97</v>
    <v>90.4</v>
    <v>90.65</v>
    <v>99.77</v>
    <v>99.11</v>
    <v>102.03</v>
    <v>95.94</v>
    <v>98.56</v>
    <v>100.2</v>
    <v>86.45</v>
    <v>87.92</v>
    <v>96.8</v>
    <v>94.95</v>
    <v>93.96</v>
    <v>87.97</v>
    <v>90.99</v>
    <v>92.42</v>
    <v>83.12</v>
    <v>84.2</v>
    <v>84.74</v>
    <v>78.400000000000006</v>
    <v>75.22</v>
    <v>75.540000000000006</v>
    <v>79.55</v>
    <v>81.22</v>
    <v>78.14</v>
    <v>85.19</v>
    <v>86.1</v>
    <v>86.03</v>
    <v>90.25</v>
    <v>87.74</v>
    <v>98.12</v>
    <v>100.28</v>
    <v>102.6</v>
    <v>98.75</v>
    <v>99.86</v>
    <v>92.23</v>
  </a>
  <a r="1" c="108">
    <v>12.566700000000001</v>
    <v>15.393800000000001</v>
    <v>16.514199999999999</v>
    <v>19.255099999999999</v>
    <v>15.979900000000001</v>
    <v>15.979900000000001</v>
    <v>18.306999999999999</v>
    <v>17.376200000000001</v>
    <v>17.479600000000001</v>
    <v>16.502700000000001</v>
    <v>14.7781</v>
    <v>14.210900000000001</v>
    <v>17.468499999999999</v>
    <v>22.067499999999999</v>
    <v>20.189599999999999</v>
    <v>20.948399999999999</v>
    <v>21.055800000000001</v>
    <v>17.3612</v>
    <v>19.0015</v>
    <v>19.5228</v>
    <v>19.070499999999999</v>
    <v>19.2545</v>
    <v>18.863600000000002</v>
    <v>20.8871</v>
    <v>23.041</v>
    <v>18.694900000000001</v>
    <v>17.6602</v>
    <v>13.651400000000001</v>
    <v>13.528700000000001</v>
    <v>13.0382</v>
    <v>16.625399999999999</v>
    <v>17.154299999999999</v>
    <v>16.870699999999999</v>
    <v>15.5829</v>
    <v>16.464400000000001</v>
    <v>12.9232</v>
    <v>14.4255</v>
    <v>14.172599999999999</v>
    <v>14.6478</v>
    <v>16.464400000000001</v>
    <v>16.7864</v>
    <v>19.791</v>
    <v>19.193200000000001</v>
    <v>19.8064</v>
    <v>19.928999999999998</v>
    <v>21.055800000000001</v>
    <v>23.730799999999999</v>
    <v>23.5852</v>
    <v>22.956700000000001</v>
    <v>22.4968</v>
    <v>12.31</v>
    <v>13.07</v>
    <v>13.08</v>
    <v>15.85</v>
    <v>14.78</v>
    <v>17.52</v>
    <v>16.72</v>
    <v>17.25</v>
    <v>23.46</v>
    <v>28.54</v>
    <v>24.58</v>
    <v>28.11</v>
    <v>32.130000000000003</v>
    <v>31.96</v>
    <v>35.479999999999997</v>
    <v>34.47</v>
    <v>32.82</v>
    <v>31.75</v>
    <v>31.2</v>
    <v>29.69</v>
    <v>28.13</v>
    <v>31.83</v>
    <v>31.09</v>
    <v>35.92</v>
    <v>35.94</v>
    <v>34.119999999999997</v>
    <v>35.770000000000003</v>
    <v>31.45</v>
    <v>37.130000000000003</v>
    <v>35.43</v>
    <v>30.93</v>
    <v>35.549999999999997</v>
    <v>37.67</v>
    <v>39.409999999999997</v>
    <v>40.69</v>
    <v>42.18</v>
    <v>42.37</v>
    <v>44.29</v>
    <v>42.75</v>
    <v>49.56</v>
    <v>51.14</v>
    <v>49.47</v>
    <v>46.25</v>
    <v>44.1</v>
    <v>52.6</v>
    <v>54.12</v>
    <v>56.26</v>
    <v>66.55</v>
    <v>68.430000000000007</v>
    <v>66.75</v>
    <v>84.65</v>
    <v>77.63</v>
    <v>95.7</v>
    <v>96.66</v>
    <v>100.25</v>
    <v>99.72</v>
    <v>118.38</v>
    <v>109.37</v>
  </a>
  <a r="1" c="108">
    <v>107.87</v>
    <v>102.55</v>
    <v>111.52</v>
    <v>114.98</v>
    <v>117.24</v>
    <v>118.6</v>
    <v>118.38</v>
    <v>123.05</v>
    <v>121.72</v>
    <v>114.17</v>
    <v>116.73</v>
    <v>117.22</v>
    <v>120.13</v>
    <v>123.97</v>
    <v>125.34</v>
    <v>129.09</v>
    <v>132.84</v>
    <v>132.75</v>
    <v>131.66999999999999</v>
    <v>133.30000000000001</v>
    <v>128.61000000000001</v>
    <v>130.66</v>
    <v>135.91999999999999</v>
    <v>134.18</v>
    <v>137.68</v>
    <v>130.44999999999999</v>
    <v>137.07</v>
    <v>144.77000000000001</v>
    <v>142.61000000000001</v>
    <v>140.33000000000001</v>
    <v>140.69999999999999</v>
    <v>150.47999999999999</v>
    <v>156.78</v>
    <v>153.15</v>
    <v>160.49</v>
    <v>147.35</v>
    <v>158.16999999999999</v>
    <v>168.91</v>
    <v>176.54</v>
    <v>184.08</v>
    <v>184.09</v>
    <v>197.44</v>
    <v>201.73</v>
    <v>206.31</v>
    <v>198.04</v>
    <v>192.07</v>
    <v>186.67</v>
    <v>192.99</v>
    <v>196.11</v>
    <v>180.45</v>
    <v>155.83000000000001</v>
    <v>193.5</v>
    <v>212.58</v>
    <v>198.95</v>
    <v>187.08</v>
    <v>197.08</v>
    <v>199.84</v>
    <v>183.59</v>
    <v>222.15</v>
    <v>216.36</v>
    <v>204.51</v>
    <v>209.36</v>
    <v>214.07</v>
    <v>224.12</v>
    <v>215.08</v>
    <v>205.97</v>
    <v>220.83</v>
    <v>225.36</v>
    <v>208.62</v>
    <v>222.22</v>
    <v>221.47</v>
    <v>234.59</v>
    <v>189.45</v>
    <v>176.26</v>
    <v>176.56</v>
    <v>169.34</v>
    <v>163.91</v>
    <v>153.76</v>
    <v>165.17</v>
    <v>163.83000000000001</v>
    <v>144.41999999999999</v>
    <v>157.07</v>
    <v>149.83000000000001</v>
    <v>145.56</v>
    <v>154.83000000000001</v>
    <v>159.37</v>
    <v>165.53</v>
    <v>167.84</v>
    <v>165.05</v>
    <v>186.69</v>
    <v>183.14</v>
    <v>183.81</v>
    <v>169.4</v>
    <v>167.74</v>
    <v>191.73</v>
    <v>198.35</v>
    <v>198.22</v>
    <v>224.84</v>
    <v>230.9</v>
    <v>226.15</v>
    <v>232.2</v>
    <v>238</v>
    <v>230.69</v>
    <v>253.18</v>
    <v>255.33</v>
    <v>245.73</v>
    <v>248.77</v>
    <v>234.32</v>
  </a>
  <a r="1" c="103">
    <v t="i">152</v>
    <v t="i">182</v>
    <v t="i">213</v>
    <v t="i">244</v>
    <v t="i">274</v>
    <v t="i">305</v>
    <v t="i">335</v>
    <v t="i">366</v>
    <v t="i">397</v>
    <v t="i">425</v>
    <v t="i">456</v>
    <v t="i">486</v>
    <v t="i">517</v>
    <v t="i">547</v>
    <v t="i">578</v>
    <v t="i">609</v>
    <v t="i">639</v>
    <v t="i">670</v>
    <v t="i">700</v>
    <v t="i">731</v>
    <v t="i">762</v>
    <v t="i">790</v>
    <v t="i">821</v>
    <v t="i">851</v>
    <v t="i">882</v>
    <v t="i">912</v>
    <v t="i">943</v>
    <v t="i">974</v>
    <v t="i">1004</v>
    <v t="i">1035</v>
    <v t="i">1065</v>
    <v t="i">1096</v>
    <v t="i">1127</v>
    <v t="i">1155</v>
    <v t="i">1186</v>
    <v t="i">1216</v>
    <v t="i">1247</v>
    <v t="i">1277</v>
    <v t="i">1308</v>
    <v t="i">1339</v>
    <v t="i">1369</v>
    <v t="i">1400</v>
    <v t="i">1430</v>
    <v t="i">1461</v>
    <v t="i">1492</v>
    <v t="i">1521</v>
    <v t="i">1552</v>
    <v t="i">1582</v>
    <v t="i">1613</v>
    <v t="i">1643</v>
    <v t="i">1674</v>
    <v t="i">1705</v>
    <v t="i">1735</v>
    <v t="i">1766</v>
    <v t="i">1796</v>
    <v t="i">1827</v>
    <v t="i">1858</v>
    <v t="i">1886</v>
    <v t="i">1917</v>
    <v t="i">1947</v>
    <v t="i">1978</v>
    <v t="i">2008</v>
    <v t="i">2039</v>
    <v t="i">2070</v>
    <v t="i">2100</v>
    <v t="i">2131</v>
    <v t="i">2161</v>
    <v t="i">2192</v>
    <v t="i">2223</v>
    <v t="i">2251</v>
    <v t="i">2282</v>
    <v t="i">2312</v>
    <v t="i">2343</v>
    <v t="i">2373</v>
    <v t="i">2404</v>
    <v t="i">2435</v>
    <v t="i">2465</v>
    <v t="i">2496</v>
    <v t="i">2526</v>
    <v t="i">2557</v>
    <v t="i">2588</v>
    <v t="i">2616</v>
    <v t="i">2647</v>
    <v t="i">2677</v>
    <v t="i">2708</v>
    <v t="i">2738</v>
    <v t="i">2769</v>
    <v t="i">2800</v>
    <v t="i">2830</v>
    <v t="i">2861</v>
    <v t="i">2891</v>
    <v t="i">2922</v>
    <v t="i">2953</v>
    <v t="i">2982</v>
    <v t="i">3013</v>
    <v t="i">3043</v>
    <v t="i">3074</v>
    <v t="i">3104</v>
    <v t="i">3135</v>
    <v t="i">3166</v>
    <v t="i">3196</v>
    <v t="i">3227</v>
    <v t="i">3257</v>
  </a>
  <a r="1" c="103">
    <v>41.189700000000002</v>
    <v>40.311799999999998</v>
    <v>44.0411</v>
    <v>42.561100000000003</v>
    <v>42.686500000000002</v>
    <v>45.981000000000002</v>
    <v>44.843800000000002</v>
    <v>46.248600000000003</v>
    <v>48.205199999999998</v>
    <v>50.354199999999999</v>
    <v>52.896099999999997</v>
    <v>52.218800000000002</v>
    <v>52.971400000000003</v>
    <v>54.133600000000001</v>
    <v>54.326000000000001</v>
    <v>59.192500000000003</v>
    <v>60.421599999999998</v>
    <v>62.420099999999998</v>
    <v>60.496899999999997</v>
    <v>63.565600000000003</v>
    <v>64.2179</v>
    <v>64.819900000000004</v>
    <v>58.7911</v>
    <v>60.781199999999998</v>
    <v>64.477099999999993</v>
    <v>68.632800000000003</v>
    <v>70.221599999999995</v>
    <v>70.405500000000004</v>
    <v>62.085599999999999</v>
    <v>63.607500000000002</v>
    <v>56.575299999999999</v>
    <v>62.7044</v>
    <v>68.206400000000002</v>
    <v>70.146299999999997</v>
    <v>72.194900000000004</v>
    <v>63.674300000000002</v>
    <v>68.164599999999993</v>
    <v>63.590699999999998</v>
    <v>59.284500000000001</v>
    <v>57.327800000000003</v>
    <v>57.695700000000002</v>
    <v>60.346400000000003</v>
    <v>63.875</v>
    <v>62.654200000000003</v>
    <v>57.829500000000003</v>
    <v>46.148200000000003</v>
    <v>53.514899999999997</v>
    <v>50.989600000000003</v>
    <v>56.575299999999999</v>
    <v>58.690800000000003</v>
    <v>60.296199999999999</v>
    <v>63.724499999999999</v>
    <v>61.6</v>
    <v>70.13</v>
    <v>70.819999999999993</v>
    <v>66.08</v>
    <v>65.819999999999993</v>
    <v>70.64</v>
    <v>70.819999999999993</v>
    <v>72.52</v>
    <v>69.739999999999995</v>
    <v>72.66</v>
    <v>73.87</v>
    <v>70.569999999999993</v>
    <v>75.709999999999994</v>
    <v>73.87</v>
    <v>76.290000000000006</v>
    <v>70.540000000000006</v>
    <v>64.75</v>
    <v>60.93</v>
    <v>57.5</v>
    <v>61.77</v>
    <v>54.38</v>
    <v>64.45</v>
    <v>63.33</v>
    <v>58.3</v>
    <v>63.9</v>
    <v>67.55</v>
    <v>64.25</v>
    <v>68.03</v>
    <v>66.66</v>
    <v>68.17</v>
    <v>63.09</v>
    <v>65.11</v>
    <v>74.77</v>
    <v>78.349999999999994</v>
    <v>78.849999999999994</v>
    <v>74.16</v>
    <v>65.28</v>
    <v>68.98</v>
    <v>73.63</v>
    <v>78.180000000000007</v>
    <v>85.13</v>
    <v>86.02</v>
    <v>75.27</v>
    <v>74.44</v>
    <v>74.099999999999994</v>
    <v>71.849999999999994</v>
    <v>74.400000000000006</v>
    <v>78.930000000000007</v>
    <v>71.430000000000007</v>
    <v>79.33</v>
    <v>75</v>
  </a>
  <a r="1" c="108">
    <v>20.666499999999999</v>
    <v>21.096499999999999</v>
    <v>22.1264</v>
    <v>20.569800000000001</v>
    <v>22.0031</v>
    <v>21.5565</v>
    <v>23.586400000000001</v>
    <v>23.7364</v>
    <v>22.513100000000001</v>
    <v>21.3231</v>
    <v>21.363099999999999</v>
    <v>22.373100000000001</v>
    <v>23.513100000000001</v>
    <v>23.703099999999999</v>
    <v>23.149799999999999</v>
    <v>22.956399999999999</v>
    <v>22.549800000000001</v>
    <v>23.829799999999999</v>
    <v>24.7898</v>
    <v>25.1264</v>
    <v>25.856400000000001</v>
    <v>24.2164</v>
    <v>26.386399999999998</v>
    <v>25.6097</v>
    <v>26.9697</v>
    <v>26.916399999999999</v>
    <v>28.739699999999999</v>
    <v>29.439699999999998</v>
    <v>30.619700000000002</v>
    <v>30.422999999999998</v>
    <v>30.4664</v>
    <v>31.812999999999999</v>
    <v>28.599699999999999</v>
    <v>28.902999999999999</v>
    <v>30.439699999999998</v>
    <v>27.189699999999998</v>
    <v>29.346399999999999</v>
    <v>30.523</v>
    <v>29.163</v>
    <v>30.733000000000001</v>
    <v>30.213000000000001</v>
    <v>32.0563</v>
    <v>32.122999999999998</v>
    <v>33.279699999999998</v>
    <v>33.116300000000003</v>
    <v>33.256300000000003</v>
    <v>34.933</v>
    <v>35.699599999999997</v>
    <v>38.819600000000001</v>
    <v>34.183</v>
    <v>31.649699999999999</v>
    <v>36.5563</v>
    <v>39.4863</v>
    <v>39.822899999999997</v>
    <v>43.769599999999997</v>
    <v>44.806199999999997</v>
    <v>40.902900000000002</v>
    <v>40.329599999999999</v>
    <v>42.6629</v>
    <v>44.246200000000002</v>
    <v>45.089500000000001</v>
    <v>46.096200000000003</v>
    <v>49.152799999999999</v>
    <v>53.8461</v>
    <v>55.819400000000002</v>
    <v>58.599400000000003</v>
    <v>62.242699999999999</v>
    <v>65.259299999999996</v>
    <v>64.339399999999998</v>
    <v>69.956000000000003</v>
    <v>67.742699999999999</v>
    <v>70.002600000000001</v>
    <v>59.7361</v>
    <v>57.049399999999999</v>
    <v>59.3994</v>
    <v>52.456099999999999</v>
    <v>51.752800000000001</v>
    <v>50.846200000000003</v>
    <v>60.299399999999999</v>
    <v>59.53</v>
    <v>56.68</v>
    <v>62.24</v>
    <v>68.459999999999994</v>
    <v>61.35</v>
    <v>60.19</v>
    <v>56.06</v>
    <v>54.67</v>
    <v>55.37</v>
    <v>55.35</v>
    <v>49.85</v>
    <v>50.49</v>
    <v>52.48</v>
    <v>48.59</v>
    <v>49.6</v>
    <v>55.84</v>
    <v>58.14</v>
    <v>57.77</v>
    <v>56.2</v>
    <v>63.1</v>
    <v>59.85</v>
    <v>59.03</v>
    <v>60.26</v>
    <v>67.680000000000007</v>
    <v>72.08</v>
    <v>73.010000000000005</v>
    <v>73.92</v>
    <v>82.99</v>
    <v>77.31</v>
  </a>
  <a r="1" c="84">
    <v>36.327500000000001</v>
    <v>37.639800000000001</v>
    <v>37.092599999999997</v>
    <v>36.363</v>
    <v>40.867199999999997</v>
    <v>42.853299999999997</v>
    <v>46.876199999999997</v>
    <v>48.725499999999997</v>
    <v>49.206800000000001</v>
    <v>45.796999999999997</v>
    <v>53.442500000000003</v>
    <v>24.7605</v>
    <v>24.618600000000001</v>
    <v>28.2818</v>
    <v>29.735900000000001</v>
    <v>34.154000000000003</v>
    <v>30.171600000000002</v>
    <v>25.738299999999999</v>
    <v>29.2545</v>
    <v>26.1082</v>
    <v>26.275400000000001</v>
    <v>26.7972</v>
    <v>24.567900000000002</v>
    <v>26.037299999999998</v>
    <v>24.709800000000001</v>
    <v>20.499500000000001</v>
    <v>20.038399999999999</v>
    <v>21.629300000000001</v>
    <v>25.150600000000001</v>
    <v>27.835899999999999</v>
    <v>30.313500000000001</v>
    <v>33.4801</v>
    <v>34.2958</v>
    <v>30.531300000000002</v>
    <v>34.974699999999999</v>
    <v>37.133099999999999</v>
    <v>36.930399999999999</v>
    <v>41.0749</v>
    <v>44.662100000000002</v>
    <v>49.819899999999997</v>
    <v>49.976900000000001</v>
    <v>50.498800000000003</v>
    <v>48.953499999999998</v>
    <v>49.379100000000001</v>
    <v>52.712899999999998</v>
    <v>55.727499999999999</v>
    <v>56.47</v>
    <v>56.17</v>
    <v>56.81</v>
    <v>50.96</v>
    <v>50.19</v>
    <v>47.01</v>
    <v>49.94</v>
    <v>46.21</v>
    <v>45.06</v>
    <v>38.29</v>
    <v>34.17</v>
    <v>38.4</v>
    <v>44.79</v>
    <v>40.22</v>
    <v>40.619999999999997</v>
    <v>40.64</v>
    <v>40.21</v>
    <v>43.49</v>
    <v>44.81</v>
    <v>54.11</v>
    <v>52.92</v>
    <v>56.24</v>
    <v>68.900000000000006</v>
    <v>66.91</v>
    <v>75.87</v>
    <v>76.5</v>
    <v>82.88</v>
    <v>94.66</v>
    <v>114.11</v>
    <v>124.64</v>
    <v>139.56</v>
    <v>137.91</v>
    <v>113.68</v>
    <v>115.54</v>
    <v>118.54</v>
    <v>123.63</v>
    <v>127.59</v>
    <v>115.24</v>
  </a>
  <a r="1" c="108">
    <v>19.96</v>
    <v>25.83</v>
    <v>26.58</v>
    <v>34.97</v>
    <v>32.409999999999997</v>
    <v>39.119999999999997</v>
    <v>44</v>
    <v>38.24</v>
    <v>39.29</v>
    <v>37.04</v>
    <v>32.44</v>
    <v>34.07</v>
    <v>36.28</v>
    <v>34.24</v>
    <v>32.96</v>
    <v>33.81</v>
    <v>34.15</v>
    <v>32.39</v>
    <v>37.17</v>
    <v>38.340000000000003</v>
    <v>37.51</v>
    <v>36.159999999999997</v>
    <v>36.99</v>
    <v>37.520000000000003</v>
    <v>40.51</v>
    <v>38.200000000000003</v>
    <v>39.07</v>
    <v>39.29</v>
    <v>38.93</v>
    <v>37.71</v>
    <v>36.68</v>
    <v>31.03</v>
    <v>30.2</v>
    <v>30.92</v>
    <v>32.340000000000003</v>
    <v>34.65</v>
    <v>34.11</v>
    <v>34.119999999999997</v>
    <v>35.770000000000003</v>
    <v>31.06</v>
    <v>33.090000000000003</v>
    <v>38.47</v>
    <v>36.520000000000003</v>
    <v>39.89</v>
    <v>37.92</v>
    <v>39.729999999999997</v>
    <v>38.4</v>
    <v>43.45</v>
    <v>45.06</v>
    <v>44.63</v>
    <v>45.28</v>
    <v>59.48</v>
    <v>58.47</v>
    <v>61.74</v>
    <v>69.2</v>
    <v>67.28</v>
    <v>63.45</v>
    <v>62.84</v>
    <v>58.82</v>
    <v>59.89</v>
    <v>59.6</v>
    <v>54.38</v>
    <v>60.27</v>
    <v>62.41</v>
    <v>73.48</v>
    <v>63.38</v>
    <v>62.82</v>
    <v>57.99</v>
    <v>54.3</v>
    <v>54</v>
    <v>54.92</v>
    <v>62.02</v>
    <v>61.17</v>
    <v>66.2</v>
    <v>79.45</v>
    <v>72.849999999999994</v>
    <v>67.849999999999994</v>
    <v>59.67</v>
    <v>45.28</v>
    <v>41.36</v>
    <v>42.03</v>
    <v>42.32</v>
    <v>47.47</v>
    <v>47.2</v>
    <v>52.93</v>
    <v>43.61</v>
    <v>49.02</v>
    <v>47.4</v>
    <v>40.549999999999997</v>
    <v>42.66</v>
    <v>42.92</v>
    <v>39.42</v>
    <v>36.950000000000003</v>
    <v>37.47</v>
    <v>40.19</v>
    <v>41.39</v>
    <v>34.51</v>
    <v>31.25</v>
    <v>35.840000000000003</v>
    <v>40.64</v>
    <v>41.94</v>
    <v>41.87</v>
    <v>49.07</v>
    <v>53.39</v>
    <v>53.45</v>
    <v>45.44</v>
    <v>41.94</v>
    <v>37.22</v>
  </a>
  <a r="1" c="108">
    <v>66.77</v>
    <v>73.489999999999995</v>
    <v>75.7</v>
    <v>75.19</v>
    <v>69.27</v>
    <v>65.97</v>
    <v>69.38</v>
    <v>76.989999999999995</v>
    <v>76.28</v>
    <v>72.58</v>
    <v>80.25</v>
    <v>82.89</v>
    <v>80.709999999999994</v>
    <v>78.97</v>
    <v>86.22</v>
    <v>85.97</v>
    <v>83.57</v>
    <v>86.74</v>
    <v>90.68</v>
    <v>88.12</v>
    <v>84.87</v>
    <v>90.54</v>
    <v>94.11</v>
    <v>90.34</v>
    <v>99.46</v>
    <v>106.15</v>
    <v>105.3</v>
    <v>109.83</v>
    <v>107.34</v>
    <v>116.37</v>
    <v>121.3</v>
    <v>128.36000000000001</v>
    <v>130.13999999999999</v>
    <v>122.56</v>
    <v>131.25</v>
    <v>115.04</v>
    <v>116.91</v>
    <v>143.12</v>
    <v>140.41999999999999</v>
    <v>144.91</v>
    <v>149.94999999999999</v>
    <v>166.73</v>
    <v>165.96</v>
    <v>180.91</v>
    <v>170.41</v>
    <v>166.32</v>
    <v>167.3</v>
    <v>161.13999999999999</v>
    <v>177</v>
    <v>165.68</v>
    <v>132.91999999999999</v>
    <v>143.81</v>
    <v>135.33000000000001</v>
    <v>140.13</v>
    <v>139.80000000000001</v>
    <v>154.75</v>
    <v>156.81</v>
    <v>158.06</v>
    <v>171.53</v>
    <v>170.06</v>
    <v>167.55</v>
    <v>175.48</v>
    <v>188.05</v>
    <v>188.3</v>
    <v>205.31</v>
    <v>216.85</v>
    <v>223.92</v>
    <v>244.22</v>
    <v>232.32</v>
    <v>248.59</v>
    <v>253.18</v>
    <v>271.7</v>
    <v>231.94</v>
    <v>220.43</v>
    <v>242.2</v>
    <v>213.69</v>
    <v>219.74</v>
    <v>209.6</v>
    <v>238.59</v>
    <v>243.41</v>
    <v>223.97</v>
    <v>249.71</v>
    <v>272.2</v>
    <v>257.70999999999998</v>
    <v>257.01</v>
    <v>262.81</v>
    <v>286.13</v>
    <v>291.39999999999998</v>
    <v>281.92</v>
    <v>293.27999999999997</v>
    <v>286.63</v>
    <v>283.57</v>
    <v>272.24</v>
    <v>278.45999999999998</v>
    <v>322.87</v>
    <v>313.08999999999997</v>
    <v>319.5</v>
    <v>330.39</v>
    <v>354.98</v>
    <v>339.15</v>
    <v>364.91</v>
    <v>386.05</v>
    <v>398.92</v>
    <v>442.04</v>
    <v>449.63</v>
    <v>449.35</v>
    <v>499.7</v>
    <v>462.23</v>
  </a>
  <a r="1" c="108">
    <v>30</v>
    <v>36.46</v>
    <v>31.34</v>
    <v>33.07</v>
    <v>27.66</v>
    <v>24.1</v>
    <v>24.68</v>
    <v>26</v>
    <v>24.35</v>
    <v>24.01</v>
    <v>28.94</v>
    <v>31.48</v>
    <v>35.29</v>
    <v>31.42</v>
    <v>29.35</v>
    <v>26.74</v>
    <v>26.9</v>
    <v>27.96</v>
    <v>29.35</v>
    <v>28.99</v>
    <v>35.159999999999997</v>
    <v>37.979999999999997</v>
    <v>37.47</v>
    <v>42.54</v>
    <v>42.44</v>
    <v>41.24</v>
    <v>37.729999999999997</v>
    <v>38.799999999999997</v>
    <v>41.14</v>
    <v>44.4</v>
    <v>44.42</v>
    <v>51.95</v>
    <v>54.44</v>
    <v>48.03</v>
    <v>42.19</v>
    <v>43.51</v>
    <v>43.65</v>
    <v>42.2</v>
    <v>40.880000000000003</v>
    <v>44.78</v>
    <v>40.24</v>
    <v>46.71</v>
    <v>49.56</v>
    <v>48.19</v>
    <v>49.2</v>
    <v>45.35</v>
    <v>46.21</v>
    <v>47.74</v>
    <v>40.28</v>
    <v>36.86</v>
    <v>27.2</v>
    <v>27.5</v>
    <v>29.37</v>
    <v>28.14</v>
    <v>31.33</v>
    <v>32.630000000000003</v>
    <v>30.71</v>
    <v>27.61</v>
    <v>37.299999999999997</v>
    <v>38.71</v>
    <v>41.38</v>
    <v>45.28</v>
    <v>45.38</v>
    <v>48.63</v>
    <v>53.17</v>
    <v>51.45</v>
    <v>47.25</v>
    <v>45.42</v>
    <v>55.82</v>
    <v>56.8</v>
    <v>60.59</v>
    <v>70.78</v>
    <v>68.87</v>
    <v>81.19</v>
    <v>103.06</v>
    <v>96.83</v>
    <v>98.77</v>
    <v>85.73</v>
    <v>95.49</v>
    <v>103.46</v>
    <v>96.25</v>
    <v>106.26</v>
    <v>108.19</v>
    <v>85.2</v>
    <v>84.7</v>
    <v>85.89</v>
    <v>72.489999999999995</v>
    <v>71.58</v>
    <v>61.51</v>
    <v>69.42</v>
    <v>82.08</v>
    <v>77.069999999999993</v>
    <v>85.74</v>
    <v>79.78</v>
    <v>75.150000000000006</v>
    <v>79.5</v>
    <v>75.510000000000005</v>
    <v>80.72</v>
    <v>83.21</v>
    <v>78.97</v>
    <v>79.73</v>
    <v>74.12</v>
    <v>76.39</v>
    <v>83.09</v>
    <v>85.8</v>
    <v>82.23</v>
    <v>89.66</v>
    <v>85.32</v>
  </a>
  <a r="1" c="108">
    <v>7.9962999999999997</v>
    <v>7.7115999999999998</v>
    <v>10.3034</v>
    <v>9.6815999999999995</v>
    <v>10.7334</v>
    <v>10.6172</v>
    <v>12.215299999999999</v>
    <v>12.4826</v>
    <v>13.220599999999999</v>
    <v>13.0579</v>
    <v>13.8308</v>
    <v>13.4473</v>
    <v>13.18</v>
    <v>13.2613</v>
    <v>13.7727</v>
    <v>14.451000000000001</v>
    <v>14.5907</v>
    <v>12.868600000000001</v>
    <v>13.5823</v>
    <v>14.008900000000001</v>
    <v>14.71</v>
    <v>13.92</v>
    <v>13.95</v>
    <v>14.36</v>
    <v>16.399999999999999</v>
    <v>18.59</v>
    <v>17.54</v>
    <v>17.05</v>
    <v>15.24</v>
    <v>14.61</v>
    <v>15.44</v>
    <v>16.53</v>
    <v>16.309999999999999</v>
    <v>15.25</v>
    <v>15</v>
    <v>13.21</v>
    <v>15.59</v>
    <v>16.38</v>
    <v>15.43</v>
    <v>15.81</v>
    <v>13.72</v>
    <v>14.95</v>
    <v>14.37</v>
    <v>13.82</v>
    <v>15.17</v>
    <v>16.41</v>
    <v>15.83</v>
    <v>15.86</v>
    <v>13.93</v>
    <v>12.79</v>
    <v>9.7100000000000009</v>
    <v>10.06</v>
    <v>9.7100000000000009</v>
    <v>9.73</v>
    <v>9.8699999999999992</v>
    <v>9.67</v>
    <v>9.3699999999999992</v>
    <v>8.64</v>
    <v>11.04</v>
    <v>11.85</v>
    <v>12.34</v>
    <v>14.56</v>
    <v>15.74</v>
    <v>16.02</v>
    <v>15.96</v>
    <v>14.58</v>
    <v>14.5</v>
    <v>15.46</v>
    <v>14.25</v>
    <v>14.65</v>
    <v>14.35</v>
    <v>15.77</v>
    <v>16.329999999999998</v>
    <v>15.92</v>
    <v>16.71</v>
    <v>15.41</v>
    <v>15.6</v>
    <v>13.26</v>
    <v>14.24</v>
    <v>13.6</v>
    <v>11.98</v>
    <v>14.27</v>
    <v>16.78</v>
    <v>15.96</v>
    <v>16.13</v>
    <v>15.61</v>
    <v>15.93</v>
    <v>14.32</v>
    <v>14.42</v>
    <v>16.8</v>
    <v>17.38</v>
    <v>16.989999999999998</v>
    <v>17.37</v>
    <v>15.38</v>
    <v>16.91</v>
    <v>16.98</v>
    <v>15.29</v>
    <v>15.23</v>
    <v>17.73</v>
    <v>17</v>
    <v>17.649999999999999</v>
    <v>21.17</v>
    <v>19.91</v>
    <v>19.37</v>
    <v>20.46</v>
    <v>19.489999999999998</v>
    <v>21.22</v>
    <v>21.35</v>
  </a>
  <a r="1" c="108">
    <v>113.07</v>
    <v>115.53</v>
    <v>119.15</v>
    <v>117.86</v>
    <v>126.61</v>
    <v>130.71</v>
    <v>125.26</v>
    <v>126.93</v>
    <v>125.65</v>
    <v>127</v>
    <v>128</v>
    <v>132.12</v>
    <v>131.49</v>
    <v>138.16999999999999</v>
    <v>136.25</v>
    <v>137.25</v>
    <v>143.19</v>
    <v>145.38</v>
    <v>146.46</v>
    <v>141.41999999999999</v>
    <v>142.55000000000001</v>
    <v>150.82</v>
    <v>152.11000000000001</v>
    <v>146.13</v>
    <v>156.15</v>
    <v>141.91999999999999</v>
    <v>136.77000000000001</v>
    <v>135.66999999999999</v>
    <v>130.69</v>
    <v>127.02</v>
    <v>139.72</v>
    <v>135.24</v>
    <v>133.63999999999999</v>
    <v>124.91</v>
    <v>133.74</v>
    <v>129.18</v>
    <v>133.05000000000001</v>
    <v>133.9</v>
    <v>140.08000000000001</v>
    <v>145.19999999999999</v>
    <v>146.07</v>
    <v>147.29</v>
    <v>152.84</v>
    <v>156.28</v>
    <v>161.44</v>
    <v>152.41999999999999</v>
    <v>151.47999999999999</v>
    <v>155.66</v>
    <v>151.99</v>
    <v>145.03</v>
    <v>111.69</v>
    <v>108.01</v>
    <v>121.94</v>
    <v>126.62</v>
    <v>127.24</v>
    <v>125</v>
    <v>116.12</v>
    <v>129.91</v>
    <v>147.83000000000001</v>
    <v>153.91999999999999</v>
    <v>145.66999999999999</v>
    <v>162.58000000000001</v>
    <v>157.97</v>
    <v>171.59</v>
    <v>169.99</v>
    <v>158.94</v>
    <v>168.74</v>
    <v>183.92</v>
    <v>173.48</v>
    <v>195.38</v>
    <v>179.47</v>
    <v>193.31</v>
    <v>197.28</v>
    <v>203.64</v>
    <v>213.9</v>
    <v>206.45</v>
    <v>211.29</v>
    <v>196.58</v>
    <v>188.64</v>
    <v>189.05</v>
    <v>181.88</v>
    <v>214.89</v>
    <v>219.59</v>
    <v>220.6</v>
    <v>227.49</v>
    <v>211.02</v>
    <v>194.18</v>
    <v>201.56</v>
    <v>185.8</v>
    <v>192.56</v>
    <v>204.41</v>
    <v>200.87</v>
    <v>208.18</v>
    <v>214.62</v>
    <v>229.43</v>
    <v>226</v>
    <v>245</v>
    <v>251.67</v>
    <v>259.13</v>
    <v>248.64</v>
    <v>270.82</v>
    <v>255.08</v>
    <v>275.66000000000003</v>
    <v>284.18</v>
    <v>288.39</v>
    <v>282.44</v>
    <v>288.73</v>
    <v>276.3</v>
  </a>
  <a r="1" c="58">
    <v>50</v>
    <v>50.91</v>
    <v>52.65</v>
    <v>56.86</v>
    <v>62.74</v>
    <v>62.9</v>
    <v>62.42</v>
    <v>61.28</v>
    <v>66.94</v>
    <v>67.55</v>
    <v>64.650000000000006</v>
    <v>63.71</v>
    <v>68.45</v>
    <v>77.87</v>
    <v>78.33</v>
    <v>81.77</v>
    <v>89.55</v>
    <v>92.22</v>
    <v>82.28</v>
    <v>80.31</v>
    <v>80.400000000000006</v>
    <v>87.07</v>
    <v>85.43</v>
    <v>78.33</v>
    <v>76.95</v>
    <v>72.84</v>
    <v>74.400000000000006</v>
    <v>70.67</v>
    <v>78.17</v>
    <v>72.22</v>
    <v>63.8</v>
    <v>70.64</v>
    <v>78.09</v>
    <v>78.31</v>
    <v>82.23</v>
    <v>84.62</v>
    <v>84.4</v>
    <v>85.3</v>
    <v>79.510000000000005</v>
    <v>89.01</v>
    <v>90.96</v>
    <v>85.55</v>
    <v>80.31</v>
    <v>77.209999999999994</v>
    <v>85.79</v>
    <v>89.47</v>
    <v>88.44</v>
    <v>95.3</v>
    <v>99.27</v>
    <v>91.2</v>
    <v>99.2</v>
    <v>96.26</v>
    <v>94.5</v>
    <v>94.69</v>
    <v>103.94</v>
    <v>98.2</v>
    <v>102.98</v>
    <v>92.61</v>
  </a>
  <a r="1" c="108">
    <v>0.70179999999999998</v>
    <v>0.71850000000000003</v>
    <v>0.69610000000000005</v>
    <v>0.68420000000000003</v>
    <v>0.69069999999999998</v>
    <v>0.75109999999999999</v>
    <v>0.75600000000000001</v>
    <v>0.7611</v>
    <v>0.77049999999999996</v>
    <v>0.81659999999999999</v>
    <v>0.79949999999999999</v>
    <v>0.81030000000000002</v>
    <v>0.79479999999999995</v>
    <v>0.80769999999999997</v>
    <v>0.7964</v>
    <v>0.77190000000000003</v>
    <v>0.77569999999999995</v>
    <v>0.76749999999999996</v>
    <v>0.75670000000000004</v>
    <v>0.77329999999999999</v>
    <v>0.74639999999999995</v>
    <v>0.75280000000000002</v>
    <v>0.73919999999999997</v>
    <v>0.73980000000000001</v>
    <v>0.70450000000000002</v>
    <v>0.72660000000000002</v>
    <v>0.71330000000000005</v>
    <v>0.72599999999999998</v>
    <v>0.75170000000000003</v>
    <v>0.75700000000000001</v>
    <v>0.76170000000000004</v>
    <v>0.7712</v>
    <v>0.76729999999999998</v>
    <v>0.7833</v>
    <v>0.78369999999999995</v>
    <v>0.78359999999999996</v>
    <v>0.76270000000000004</v>
    <v>0.75390000000000001</v>
    <v>0.76719999999999999</v>
    <v>0.7671</v>
    <v>0.7913</v>
    <v>0.78759999999999997</v>
    <v>0.82230000000000003</v>
    <v>0.82240000000000002</v>
    <v>0.81340000000000001</v>
    <v>0.77259999999999995</v>
    <v>0.77310000000000001</v>
    <v>0.75349999999999995</v>
    <v>0.75739999999999996</v>
    <v>0.77990000000000004</v>
    <v>0.80510000000000004</v>
    <v>0.79390000000000005</v>
    <v>0.80979999999999996</v>
    <v>0.80630000000000002</v>
    <v>0.7641</v>
    <v>0.74770000000000003</v>
    <v>0.77380000000000004</v>
    <v>0.77249999999999996</v>
    <v>0.75049999999999994</v>
    <v>0.73109999999999997</v>
    <v>0.7298</v>
    <v>0.71760000000000002</v>
    <v>0.72540000000000004</v>
    <v>0.72370000000000001</v>
    <v>0.70350000000000001</v>
    <v>0.72299999999999998</v>
    <v>0.71919999999999995</v>
    <v>0.7268</v>
    <v>0.74209999999999998</v>
    <v>0.73019999999999996</v>
    <v>0.75180000000000002</v>
    <v>0.7389</v>
    <v>0.74339999999999995</v>
    <v>0.745</v>
    <v>0.76119999999999999</v>
    <v>0.79520000000000002</v>
    <v>0.79339999999999999</v>
    <v>0.82110000000000005</v>
    <v>0.82179999999999997</v>
    <v>0.86019999999999996</v>
    <v>0.89570000000000005</v>
    <v>0.87170000000000003</v>
    <v>0.82930000000000004</v>
    <v>0.82640000000000002</v>
    <v>0.81159999999999999</v>
    <v>0.83169999999999999</v>
    <v>0.81059999999999999</v>
    <v>0.79590000000000005</v>
    <v>0.80369999999999997</v>
    <v>0.78690000000000004</v>
    <v>0.77890000000000004</v>
    <v>0.78879999999999995</v>
    <v>0.8196</v>
    <v>0.82269999999999999</v>
    <v>0.79200000000000004</v>
    <v>0.78539999999999999</v>
    <v>0.78810000000000002</v>
    <v>0.79200000000000004</v>
    <v>0.79200000000000004</v>
    <v>0.80049999999999999</v>
    <v>0.78459999999999996</v>
    <v>0.79079999999999995</v>
    <v>0.77780000000000005</v>
    <v>0.76139999999999997</v>
    <v>0.74739999999999995</v>
    <v>0.7752</v>
    <v>0.78490000000000004</v>
    <v>0.79900000000000004</v>
  </a>
  <a r="1" c="108">
    <v>53.5</v>
    <v>55.58</v>
    <v>61.4</v>
    <v>65.430000000000007</v>
    <v>65.760000000000005</v>
    <v>60.76</v>
    <v>64.459999999999994</v>
    <v>65.58</v>
    <v>64.040000000000006</v>
    <v>66.42</v>
    <v>72.040000000000006</v>
    <v>74.08</v>
    <v>76.38</v>
    <v>80.06</v>
    <v>79.11</v>
    <v>79.25</v>
    <v>76.94</v>
    <v>84.24</v>
    <v>85.23</v>
    <v>86.1</v>
    <v>90.46</v>
    <v>95.52</v>
    <v>97.71</v>
    <v>99.31</v>
    <v>99.4</v>
    <v>97.51</v>
    <v>93.28</v>
    <v>98.75</v>
    <v>98.3</v>
    <v>98</v>
    <v>99.52</v>
    <v>105.98</v>
    <v>106.49</v>
    <v>102.73</v>
    <v>112.27</v>
    <v>95.32</v>
    <v>102.7</v>
    <v>107.74</v>
    <v>109.3</v>
    <v>117.23</v>
    <v>114.71</v>
    <v>123.44</v>
    <v>124.37</v>
    <v>120.37</v>
    <v>118.28</v>
    <v>117.28</v>
    <v>120.12</v>
    <v>124.49</v>
    <v>129.87</v>
    <v>109.93</v>
    <v>85.61</v>
    <v>91.25</v>
    <v>95.07</v>
    <v>95.2</v>
    <v>93.32</v>
    <v>101.59</v>
    <v>100.25</v>
    <v>91.24</v>
    <v>118.59</v>
    <v>120.91</v>
    <v>116.26</v>
    <v>135.26</v>
    <v>141.44</v>
    <v>153.35</v>
    <v>160.13</v>
    <v>165.23</v>
    <v>170.53</v>
    <v>165.96</v>
    <v>167.53</v>
    <v>173.78</v>
    <v>152.30000000000001</v>
    <v>163.6</v>
    <v>179.82</v>
    <v>194.54</v>
    <v>187</v>
    <v>174.71</v>
    <v>168.82</v>
    <v>138.62</v>
    <v>154.02000000000001</v>
    <v>152</v>
    <v>134.91</v>
    <v>148.44999999999999</v>
    <v>157.59</v>
    <v>147.75</v>
    <v>174.93</v>
    <v>173.99</v>
    <v>164.95</v>
    <v>161.34</v>
    <v>158.56</v>
    <v>174.2</v>
    <v>168.88</v>
    <v>157.99</v>
    <v>149.19</v>
    <v>146.03</v>
    <v>170.77</v>
    <v>187.34</v>
    <v>200.74</v>
    <v>219.42</v>
    <v>227.69</v>
    <v>234.03</v>
    <v>240</v>
    <v>231.55</v>
    <v>253.04</v>
    <v>258.64999999999998</v>
    <v>271.2</v>
    <v>270.08</v>
    <v>304.68</v>
    <v>296.79000000000002</v>
  </a>
  <a r="1" c="108">
    <v>61.21</v>
    <v>64.150000000000006</v>
    <v>72.23</v>
    <v>76.38</v>
    <v>73.36</v>
    <v>67.900000000000006</v>
    <v>65.23</v>
    <v>67.89</v>
    <v>67.680000000000007</v>
    <v>71.91</v>
    <v>75.12</v>
    <v>75.209999999999994</v>
    <v>77.5</v>
    <v>80.25</v>
    <v>80.8</v>
    <v>79.75</v>
    <v>80.11</v>
    <v>83.99</v>
    <v>83.16</v>
    <v>86.2</v>
    <v>90.49</v>
    <v>90.81</v>
    <v>92.37</v>
    <v>92.64</v>
    <v>99.18</v>
    <v>101.08</v>
    <v>105.58</v>
    <v>102.08</v>
    <v>104.31</v>
    <v>99.96</v>
    <v>103.62</v>
    <v>97.03</v>
    <v>95.72</v>
    <v>78.349999999999994</v>
    <v>78.819999999999993</v>
    <v>73.11</v>
    <v>80.62</v>
    <v>82.69</v>
    <v>75.88</v>
    <v>78.88</v>
    <v>64.92</v>
    <v>77.83</v>
    <v>75.349999999999994</v>
    <v>65.37</v>
    <v>73.83</v>
    <v>76.040000000000006</v>
    <v>78.37</v>
    <v>79.260000000000005</v>
    <v>71.27</v>
    <v>61.51</v>
    <v>46.58</v>
    <v>60.51</v>
    <v>68.08</v>
    <v>69.64</v>
    <v>74.63</v>
    <v>73.11</v>
    <v>78.12</v>
    <v>80.84</v>
    <v>97.4</v>
    <v>100.28</v>
    <v>98.35</v>
    <v>109.26</v>
    <v>110.12</v>
    <v>115.39</v>
    <v>125.4</v>
    <v>116.75</v>
    <v>112.72</v>
    <v>113.16</v>
    <v>100.74</v>
    <v>104.03</v>
    <v>104.29</v>
    <v>120.91</v>
    <v>118.93</v>
    <v>118.47</v>
    <v>112.06</v>
    <v>102.67</v>
    <v>110.16</v>
    <v>89.77</v>
    <v>95.93</v>
    <v>91</v>
    <v>71.05</v>
    <v>76.81</v>
    <v>86.62</v>
    <v>81.44</v>
    <v>88.17</v>
    <v>85.2</v>
    <v>84.34</v>
    <v>84.27</v>
    <v>77.09</v>
    <v>83.72</v>
    <v>85.58</v>
    <v>85.01</v>
    <v>76.72</v>
    <v>74.73</v>
    <v>83.83</v>
    <v>89.82</v>
    <v>83.55</v>
    <v>87.74</v>
    <v>100.22</v>
    <v>94.44</v>
    <v>101.33</v>
    <v>97.97</v>
    <v>103.33</v>
    <v>102.37</v>
    <v>111.95</v>
    <v>105.09</v>
    <v>104.72</v>
    <v>91.32</v>
  </a>
  <a r="1" c="108">
    <v>152.47999999999999</v>
    <v>141.43</v>
    <v>151.09</v>
    <v>156.06</v>
    <v>153.15</v>
    <v>165.4</v>
    <v>164.63</v>
    <v>164.05</v>
    <v>166.49</v>
    <v>167.12</v>
    <v>151.13999999999999</v>
    <v>153.31</v>
    <v>149.76</v>
    <v>158.81</v>
    <v>162.07</v>
    <v>172.54</v>
    <v>182.75</v>
    <v>193.73</v>
    <v>193.35</v>
    <v>200.1</v>
    <v>199.45</v>
    <v>219.09</v>
    <v>217.59</v>
    <v>228.57</v>
    <v>219.47</v>
    <v>215.48</v>
    <v>227.92</v>
    <v>233.13</v>
    <v>223.08</v>
    <v>218.87</v>
    <v>210.23</v>
    <v>208.2</v>
    <v>215.62</v>
    <v>199.23</v>
    <v>195.76</v>
    <v>160.82</v>
    <v>173.66</v>
    <v>169.16</v>
    <v>175.33</v>
    <v>211.67</v>
    <v>176.45</v>
    <v>196.94</v>
    <v>196.82</v>
    <v>204.35</v>
    <v>207.28</v>
    <v>190.33</v>
    <v>186.06</v>
    <v>189.75</v>
    <v>188.3</v>
    <v>172.38</v>
    <v>143.36000000000001</v>
    <v>164.69</v>
    <v>172.7</v>
    <v>174.95</v>
    <v>178.2</v>
    <v>184.48</v>
    <v>189.51</v>
    <v>165.23</v>
    <v>205.84</v>
    <v>219.05</v>
    <v>210.93</v>
    <v>214.14</v>
    <v>228</v>
    <v>240.32</v>
    <v>239.72</v>
    <v>233.89</v>
    <v>224.34</v>
    <v>211.14</v>
    <v>210.69</v>
    <v>216.81</v>
    <v>225.33</v>
    <v>250.97</v>
    <v>237.75</v>
    <v>215.62</v>
    <v>230.32</v>
    <v>246.09</v>
    <v>245.47</v>
    <v>233.06</v>
    <v>246.31</v>
    <v>246.05</v>
    <v>229.68</v>
    <v>247.08</v>
    <v>257.35000000000002</v>
    <v>231.75</v>
    <v>231.52</v>
    <v>223.7</v>
    <v>225.89</v>
    <v>229.47</v>
    <v>242.97</v>
    <v>246.13</v>
    <v>272.8</v>
    <v>260.56</v>
    <v>251.33</v>
    <v>234.15</v>
    <v>240.49</v>
    <v>241.75</v>
    <v>245.08</v>
    <v>248.52</v>
    <v>271.76</v>
    <v>253.46</v>
    <v>250.23</v>
    <v>257.27999999999997</v>
    <v>245.16</v>
    <v>240.71</v>
    <v>257.69</v>
    <v>232.34</v>
    <v>240.95</v>
    <v>221</v>
  </a>
  <a r="1" c="108">
    <v>31.642099999999999</v>
    <v>32.0383</v>
    <v>36.436799999999998</v>
    <v>39.002000000000002</v>
    <v>40.452500000000001</v>
    <v>39.143000000000001</v>
    <v>42.856499999999997</v>
    <v>43.011000000000003</v>
    <v>43.138599999999997</v>
    <v>37.021000000000001</v>
    <v>38.585700000000003</v>
    <v>37.652200000000001</v>
    <v>39.371299999999998</v>
    <v>38.988599999999998</v>
    <v>42.158200000000001</v>
    <v>43.319899999999997</v>
    <v>44.468200000000003</v>
    <v>44.683100000000003</v>
    <v>42.352899999999998</v>
    <v>41.667900000000003</v>
    <v>45.636600000000001</v>
    <v>47.315399999999997</v>
    <v>47.785499999999999</v>
    <v>47.422899999999998</v>
    <v>48.013800000000003</v>
    <v>46.126800000000003</v>
    <v>45.750799999999998</v>
    <v>45.18</v>
    <v>43.64</v>
    <v>42.08</v>
    <v>44.65</v>
    <v>43.48</v>
    <v>43.35</v>
    <v>40.15</v>
    <v>42.7</v>
    <v>37.78</v>
    <v>41.19</v>
    <v>42.54</v>
    <v>44.51</v>
    <v>38.99</v>
    <v>34.82</v>
    <v>37.200000000000003</v>
    <v>38.81</v>
    <v>35.92</v>
    <v>37.799999999999997</v>
    <v>41.47</v>
    <v>44.35</v>
    <v>45.87</v>
    <v>42.93</v>
    <v>39.39</v>
    <v>29.76</v>
    <v>34.590000000000003</v>
    <v>39.14</v>
    <v>37.99</v>
    <v>42.85</v>
    <v>45.14</v>
    <v>45.77</v>
    <v>49.76</v>
    <v>51.82</v>
    <v>53.09</v>
    <v>54.46</v>
    <v>55.93</v>
    <v>62.32</v>
    <v>64.510000000000005</v>
    <v>68.97</v>
    <v>67.489999999999995</v>
    <v>73.67</v>
    <v>77.16</v>
    <v>72.63</v>
    <v>73.97</v>
    <v>73.69</v>
    <v>73.03</v>
    <v>63.7</v>
    <v>57.91</v>
    <v>54.21</v>
    <v>50.75</v>
    <v>50.17</v>
    <v>45.77</v>
    <v>48.89</v>
    <v>44.5</v>
    <v>40.630000000000003</v>
    <v>42.95</v>
    <v>45.77</v>
    <v>44.98</v>
    <v>55.38</v>
    <v>55.94</v>
    <v>55.27</v>
    <v>58.08</v>
    <v>55.47</v>
    <v>64.599999999999994</v>
    <v>69.5</v>
    <v>70.260000000000005</v>
    <v>64.75</v>
    <v>58.12</v>
    <v>64.540000000000006</v>
    <v>72.709999999999994</v>
    <v>73.17</v>
    <v>77.790000000000006</v>
    <v>85.44</v>
    <v>79.09</v>
    <v>81.38</v>
    <v>76.67</v>
    <v>87.87</v>
    <v>88.69</v>
    <v>97.79</v>
    <v>99.12</v>
    <v>108.99</v>
    <v>100.64</v>
  </a>
  <a r="1" c="108">
    <v>27.51</v>
    <v>26.72</v>
    <v>30.23</v>
    <v>30.06</v>
    <v>30.56</v>
    <v>31.48</v>
    <v>32.880000000000003</v>
    <v>32.06</v>
    <v>30.2</v>
    <v>28.83</v>
    <v>27.72</v>
    <v>27.33</v>
    <v>29.91</v>
    <v>32</v>
    <v>33.31</v>
    <v>32.89</v>
    <v>32.69</v>
    <v>34.57</v>
    <v>35.69</v>
    <v>36.15</v>
    <v>39.93</v>
    <v>44.21</v>
    <v>51</v>
    <v>51.07</v>
    <v>49.05</v>
    <v>41.9</v>
    <v>43.84</v>
    <v>44.14</v>
    <v>42.21</v>
    <v>41</v>
    <v>43.7</v>
    <v>44.51</v>
    <v>42.18</v>
    <v>35.96</v>
    <v>37.22</v>
    <v>34.659999999999997</v>
    <v>38.450000000000003</v>
    <v>38.89</v>
    <v>41.38</v>
    <v>44.31</v>
    <v>42.76</v>
    <v>43.13</v>
    <v>45.93</v>
    <v>49.47</v>
    <v>52.71</v>
    <v>52.37</v>
    <v>55.35</v>
    <v>52.75</v>
    <v>59.2</v>
    <v>53.27</v>
    <v>34</v>
    <v>47.22</v>
    <v>55.3</v>
    <v>55.45</v>
    <v>66.16</v>
    <v>71.37</v>
    <v>75.63</v>
    <v>66.81</v>
    <v>74.5</v>
    <v>68.92</v>
    <v>76.8</v>
    <v>76.87</v>
    <v>89.12</v>
    <v>98.29</v>
    <v>95.29</v>
    <v>90.37</v>
    <v>95.43</v>
    <v>95.62</v>
    <v>83.97</v>
    <v>89.27</v>
    <v>97.7</v>
    <v>108.45</v>
    <v>89.22</v>
    <v>85.4</v>
    <v>74.510000000000005</v>
    <v>69.59</v>
    <v>75.150000000000006</v>
    <v>66.19</v>
    <v>78.03</v>
    <v>71.150000000000006</v>
    <v>67.349999999999994</v>
    <v>76.88</v>
    <v>86</v>
    <v>89.14</v>
    <v>98.69</v>
    <v>92.48</v>
    <v>97.69</v>
    <v>109.82</v>
    <v>106.84</v>
    <v>121.69</v>
    <v>127.02</v>
    <v>119.02</v>
    <v>107.47</v>
    <v>104.4</v>
    <v>127.67</v>
    <v>151.97999999999999</v>
    <v>142.91</v>
    <v>149.44</v>
    <v>164.55</v>
    <v>142.49</v>
    <v>147.80000000000001</v>
    <v>140.93</v>
    <v>179.93</v>
    <v>188.76</v>
    <v>190.77</v>
    <v>169</v>
    <v>168.78</v>
    <v>139.82</v>
  </a>
  <a r="1" c="70">
    <v>51.63</v>
    <v>56.73</v>
    <v>46.76</v>
    <v>49.31</v>
    <v>48.44</v>
    <v>42.63</v>
    <v>47.65</v>
    <v>50.49</v>
    <v>53.37</v>
    <v>54.73</v>
    <v>46.07</v>
    <v>40.409999999999997</v>
    <v>29.24</v>
    <v>36.69</v>
    <v>38.6</v>
    <v>40.76</v>
    <v>41.06</v>
    <v>45.12</v>
    <v>47.05</v>
    <v>45.49</v>
    <v>53.01</v>
    <v>55.5</v>
    <v>51.9</v>
    <v>59.31</v>
    <v>63.94</v>
    <v>62.5</v>
    <v>68.42</v>
    <v>63.28</v>
    <v>62.16</v>
    <v>62.9</v>
    <v>57.56</v>
    <v>55.97</v>
    <v>54.93</v>
    <v>56.72</v>
    <v>59.73</v>
    <v>58.96</v>
    <v>63.72</v>
    <v>66.5</v>
    <v>67.98</v>
    <v>51.61</v>
    <v>53.21</v>
    <v>51</v>
    <v>43.93</v>
    <v>46.74</v>
    <v>50.97</v>
    <v>50.39</v>
    <v>59.35</v>
    <v>57.2</v>
    <v>54.82</v>
    <v>54.4</v>
    <v>48.78</v>
    <v>53.26</v>
    <v>56.47</v>
    <v>54.56</v>
    <v>51.56</v>
    <v>48.34</v>
    <v>51.75</v>
    <v>54.84</v>
    <v>53.6</v>
    <v>55.88</v>
    <v>57.93</v>
    <v>56.9</v>
    <v>57.63</v>
    <v>53.05</v>
    <v>54.47</v>
    <v>53.58</v>
    <v>54.63</v>
    <v>49.38</v>
    <v>44.21</v>
    <v>40.130000000000003</v>
  </a>
  <a r="1" c="108">
    <v>8.1199999999999992</v>
    <v>7.52</v>
    <v>7.85</v>
    <v>9.3800000000000008</v>
    <v>9.83</v>
    <v>8.51</v>
    <v>9.17</v>
    <v>9.9700000000000006</v>
    <v>9.8699999999999992</v>
    <v>10.71</v>
    <v>13.54</v>
    <v>14.36</v>
    <v>14.41</v>
    <v>15.27</v>
    <v>14.53</v>
    <v>13.75</v>
    <v>13.84</v>
    <v>14.64</v>
    <v>14.6</v>
    <v>14.11</v>
    <v>15.23</v>
    <v>15.48</v>
    <v>16.59</v>
    <v>17.28</v>
    <v>19.23</v>
    <v>19.41</v>
    <v>18.579999999999998</v>
    <v>18.7</v>
    <v>18.239999999999998</v>
    <v>17.78</v>
    <v>18.61</v>
    <v>19.46</v>
    <v>18.350000000000001</v>
    <v>16.97</v>
    <v>16.45</v>
    <v>13.38</v>
    <v>15.17</v>
    <v>16.399999999999999</v>
    <v>14.15</v>
    <v>15.53</v>
    <v>13.83</v>
    <v>14.94</v>
    <v>15.93</v>
    <v>14.62</v>
    <v>15.82</v>
    <v>16.100000000000001</v>
    <v>16.64</v>
    <v>17.16</v>
    <v>15.57</v>
    <v>13.52</v>
    <v>8.9700000000000006</v>
    <v>10.75</v>
    <v>11.31</v>
    <v>11.12</v>
    <v>10.86</v>
    <v>11.56</v>
    <v>11.53</v>
    <v>13.3</v>
    <v>15.27</v>
    <v>16.12</v>
    <v>17.010000000000002</v>
    <v>20.63</v>
    <v>20.66</v>
    <v>21.8</v>
    <v>23.41</v>
    <v>20.18</v>
    <v>19.25</v>
    <v>20.43</v>
    <v>21.31</v>
    <v>23.68</v>
    <v>22.75</v>
    <v>21.8</v>
    <v>22.94</v>
    <v>24.19</v>
    <v>22.26</v>
    <v>20.72</v>
    <v>22.09</v>
    <v>18.75</v>
    <v>21.18</v>
    <v>21.67</v>
    <v>20.07</v>
    <v>21.95</v>
    <v>23.21</v>
    <v>21.56</v>
    <v>23.54</v>
    <v>23.32</v>
    <v>18.559999999999999</v>
    <v>18.260000000000002</v>
    <v>17.27</v>
    <v>17.82</v>
    <v>20.37</v>
    <v>18.34</v>
    <v>17.2</v>
    <v>14.53</v>
    <v>16.68</v>
    <v>19.38</v>
    <v>18.670000000000002</v>
    <v>18.63</v>
    <v>21.04</v>
    <v>19.27</v>
    <v>19.350000000000001</v>
    <v>20.04</v>
    <v>22.37</v>
    <v>23.42</v>
    <v>23.33</v>
    <v>23.87</v>
    <v>27.26</v>
    <v>23.52</v>
  </a>
  <a r="1" c="108">
    <v>139.26759999999999</v>
    <v>139.45910000000001</v>
    <v>152.14150000000001</v>
    <v>147.1643</v>
    <v>144.6756</v>
    <v>150.65790000000001</v>
    <v>149.0307</v>
    <v>149.5093</v>
    <v>141.75630000000001</v>
    <v>139.26759999999999</v>
    <v>147.21209999999999</v>
    <v>151.23220000000001</v>
    <v>142.13910000000001</v>
    <v>142.66560000000001</v>
    <v>142.61770000000001</v>
    <v>138.74119999999999</v>
    <v>131.036</v>
    <v>129.2653</v>
    <v>122.5651</v>
    <v>117.49209999999999</v>
    <v>115.7214</v>
    <v>96.482299999999995</v>
    <v>87.532799999999995</v>
    <v>83.512699999999995</v>
    <v>77.386899999999997</v>
    <v>67.528099999999995</v>
    <v>64.513000000000005</v>
    <v>67.336600000000004</v>
    <v>67.384500000000003</v>
    <v>65.135099999999994</v>
    <v>65.230900000000005</v>
    <v>61.928600000000003</v>
    <v>54.031999999999996</v>
    <v>48.3369</v>
    <v>35.893700000000003</v>
    <v>36.228700000000003</v>
    <v>48.624000000000002</v>
    <v>51.729300000000002</v>
    <v>49.7378</v>
    <v>50.634</v>
    <v>46.999499999999998</v>
    <v>52.276899999999998</v>
    <v>52.027999999999999</v>
    <v>41.0747</v>
    <v>44.510100000000001</v>
    <v>49.688000000000002</v>
    <v>56.110599999999998</v>
    <v>55.562899999999999</v>
    <v>61.985500000000002</v>
    <v>54.168900000000001</v>
    <v>39.531300000000002</v>
    <v>33.855499999999999</v>
    <v>32.7104</v>
    <v>34.004899999999999</v>
    <v>30.2211</v>
    <v>31.565300000000001</v>
    <v>31.017700000000001</v>
    <v>36.942399999999999</v>
    <v>50.683700000000002</v>
    <v>53.770600000000002</v>
    <v>53.173099999999998</v>
    <v>62.433599999999998</v>
    <v>65.371099999999998</v>
    <v>65.321299999999994</v>
    <v>70.001300000000001</v>
    <v>67.014099999999999</v>
    <v>64.474900000000005</v>
    <v>65.601299999999995</v>
    <v>64.120199999999997</v>
    <v>65.265299999999996</v>
    <v>59.116500000000002</v>
    <v>58.792900000000003</v>
    <v>58.799100000000003</v>
    <v>59.440100000000001</v>
    <v>56.944499999999998</v>
    <v>46.395800000000001</v>
    <v>48.723399999999998</v>
    <v>39.624699999999997</v>
    <v>45.997500000000002</v>
    <v>45.704999999999998</v>
    <v>38.529400000000003</v>
    <v>48.424599999999998</v>
    <v>53.503</v>
    <v>52.146299999999997</v>
    <v>64.185199999999995</v>
    <v>67.558800000000005</v>
    <v>76.243899999999996</v>
    <v>78.9315</v>
    <v>80.973200000000006</v>
    <v>87.608699999999999</v>
    <v>91.109800000000007</v>
    <v>91.285300000000007</v>
    <v>88.166899999999998</v>
    <v>86.6357</v>
    <v>97.139200000000002</v>
    <v>101.78879999999999</v>
    <v>105.60890000000001</v>
    <v>125.1245</v>
    <v>139.99039999999999</v>
    <v>161.82</v>
    <v>165.14</v>
    <v>158.97</v>
    <v>170.2</v>
    <v>174.62</v>
    <v>188.58</v>
    <v>171.78</v>
    <v>182.16</v>
    <v>166.79</v>
  </a>
  <a r="1" c="108">
    <v>141.64709999999999</v>
    <v>143.6738</v>
    <v>147.93190000000001</v>
    <v>157.1301</v>
    <v>162.18719999999999</v>
    <v>165.24680000000001</v>
    <v>171.49260000000001</v>
    <v>172.67169999999999</v>
    <v>175.12710000000001</v>
    <v>163.60980000000001</v>
    <v>164.76929999999999</v>
    <v>161.31030000000001</v>
    <v>172.74959999999999</v>
    <v>178.3621</v>
    <v>178.74209999999999</v>
    <v>182.18170000000001</v>
    <v>184.38380000000001</v>
    <v>190.11320000000001</v>
    <v>196.24209999999999</v>
    <v>194.3323</v>
    <v>190.93170000000001</v>
    <v>203.32599999999999</v>
    <v>222.3655</v>
    <v>208.5779</v>
    <v>236.7183</v>
    <v>216.33410000000001</v>
    <v>211.15029999999999</v>
    <v>225.93180000000001</v>
    <v>215.9151</v>
    <v>233.42490000000001</v>
    <v>243.958</v>
    <v>255.1635</v>
    <v>254.3158</v>
    <v>224.59690000000001</v>
    <v>246.27709999999999</v>
    <v>219.5496</v>
    <v>243.07130000000001</v>
    <v>242.41849999999999</v>
    <v>243.33439999999999</v>
    <v>234.5746</v>
    <v>227.4616</v>
    <v>245.55600000000001</v>
    <v>246.32579999999999</v>
    <v>247.4171</v>
    <v>246.48169999999999</v>
    <v>249.44380000000001</v>
    <v>251.87979999999999</v>
    <v>265.00479999999999</v>
    <v>268.13260000000002</v>
    <v>231.7294</v>
    <v>223.88560000000001</v>
    <v>246.06270000000001</v>
    <v>240.6061</v>
    <v>233.14230000000001</v>
    <v>274.13490000000002</v>
    <v>236.55269999999999</v>
    <v>226.72110000000001</v>
    <v>225.21080000000001</v>
    <v>228.82570000000001</v>
    <v>243.81190000000001</v>
    <v>255.0856</v>
    <v>234.97409999999999</v>
    <v>236.9229</v>
    <v>242.43799999999999</v>
    <v>235.6952</v>
    <v>236.96190000000001</v>
    <v>249.2002</v>
    <v>245.25399999999999</v>
    <v>239.52449999999999</v>
    <v>233.45410000000001</v>
    <v>231.0668</v>
    <v>245.03960000000001</v>
    <v>247.63149999999999</v>
    <v>264.33249999999998</v>
    <v>259.18770000000001</v>
    <v>247.19</v>
    <v>255.8</v>
    <v>246.53</v>
    <v>244.31</v>
    <v>252.42</v>
    <v>222.83</v>
    <v>235.97</v>
    <v>249.34</v>
    <v>254.3</v>
    <v>252.22</v>
    <v>234.55</v>
    <v>247.54</v>
    <v>264.31</v>
    <v>241.76</v>
    <v>264.01</v>
    <v>278.62</v>
    <v>279.45</v>
    <v>258.52999999999997</v>
    <v>252.78</v>
    <v>236.18</v>
    <v>243.83</v>
    <v>238.81</v>
    <v>235.55</v>
    <v>247.45</v>
    <v>234.6</v>
    <v>231.97</v>
    <v>233.71</v>
    <v>241.06</v>
    <v>242.41</v>
    <v>241.1</v>
    <v>233.59</v>
    <v>221.9</v>
    <v>226.87</v>
  </a>
  <a r="1" c="108">
    <v>60.83</v>
    <v>62.71</v>
    <v>65.099999999999994</v>
    <v>69.069999999999993</v>
    <v>67.89</v>
    <v>65.319999999999993</v>
    <v>77.64</v>
    <v>77.3</v>
    <v>81.06</v>
    <v>71.739999999999995</v>
    <v>76.83</v>
    <v>76.05</v>
    <v>78.489999999999995</v>
    <v>77.39</v>
    <v>80.53</v>
    <v>84.28</v>
    <v>86.44</v>
    <v>89.5</v>
    <v>90.55</v>
    <v>96.03</v>
    <v>95.07</v>
    <v>108.1</v>
    <v>102.01</v>
    <v>97.9</v>
    <v>102.19</v>
    <v>98.33</v>
    <v>98.11</v>
    <v>95.76</v>
    <v>98.93</v>
    <v>99.82</v>
    <v>121.94</v>
    <v>127.09</v>
    <v>129.74</v>
    <v>122.93</v>
    <v>125.07</v>
    <v>116.17</v>
    <v>129.01</v>
    <v>140.1</v>
    <v>143.85</v>
    <v>138.9</v>
    <v>135.85</v>
    <v>160.9</v>
    <v>159.16999999999999</v>
    <v>155.15</v>
    <v>149.38</v>
    <v>144.41999999999999</v>
    <v>145.97999999999999</v>
    <v>154.51</v>
    <v>155.25</v>
    <v>139.49</v>
    <v>107.86</v>
    <v>142.59</v>
    <v>149.52000000000001</v>
    <v>141.88</v>
    <v>158.38999999999999</v>
    <v>163.75</v>
    <v>157.63</v>
    <v>153.99</v>
    <v>168.99</v>
    <v>179.17</v>
    <v>177.8</v>
    <v>192.79</v>
    <v>193.14</v>
    <v>234.69</v>
    <v>240.16</v>
    <v>242.32</v>
    <v>247.7</v>
    <v>259.73</v>
    <v>239.54</v>
    <v>261.42</v>
    <v>259.13</v>
    <v>282.14</v>
    <v>244.9</v>
    <v>230.12</v>
    <v>231.21</v>
    <v>217.99</v>
    <v>215.25</v>
    <v>216.99</v>
    <v>240.27</v>
    <v>212.66</v>
    <v>181.14</v>
    <v>209.67</v>
    <v>218.02</v>
    <v>204.89</v>
    <v>229.41</v>
    <v>208.47</v>
    <v>198.89</v>
    <v>188.23</v>
    <v>196.91</v>
    <v>224.77</v>
    <v>223.76</v>
    <v>222.63</v>
    <v>196.75</v>
    <v>180.83</v>
    <v>214.1</v>
    <v>231.38</v>
    <v>208.23</v>
    <v>247.16</v>
    <v>252.89</v>
    <v>231.77</v>
    <v>219.09</v>
    <v>211.44</v>
    <v>246.23</v>
    <v>251.55</v>
    <v>236.97</v>
    <v>205.82</v>
    <v>200.84</v>
    <v>196.51</v>
  </a>
  <a r="1" c="108">
    <v>110.18</v>
    <v>102.55</v>
    <v>111</v>
    <v>118.32</v>
    <v>119.5</v>
    <v>118.23</v>
    <v>114.56</v>
    <v>118.33</v>
    <v>116.1</v>
    <v>122.73</v>
    <v>143.94</v>
    <v>156.43</v>
    <v>162.57</v>
    <v>166.97</v>
    <v>154.72999999999999</v>
    <v>155.41</v>
    <v>156.47</v>
    <v>161.94999999999999</v>
    <v>163.15</v>
    <v>147.86000000000001</v>
    <v>161.04</v>
    <v>166.77</v>
    <v>168.95</v>
    <v>170.99</v>
    <v>190.78</v>
    <v>189.84</v>
    <v>184.36</v>
    <v>182.27</v>
    <v>172.08</v>
    <v>170.15</v>
    <v>173.35</v>
    <v>177.15</v>
    <v>164.54</v>
    <v>165.41</v>
    <v>169.01</v>
    <v>143.13</v>
    <v>164.54</v>
    <v>173.06</v>
    <v>157.02000000000001</v>
    <v>170.07</v>
    <v>159.6</v>
    <v>170.07</v>
    <v>164.25</v>
    <v>146.21</v>
    <v>157.97</v>
    <v>156.53</v>
    <v>164.74</v>
    <v>169.75</v>
    <v>168.52</v>
    <v>140.38</v>
    <v>103.43</v>
    <v>112.08</v>
    <v>105.66</v>
    <v>103.97</v>
    <v>105.95</v>
    <v>103.26</v>
    <v>92.09</v>
    <v>103.58</v>
    <v>116.49</v>
    <v>127.3</v>
    <v>132.47</v>
    <v>150.94</v>
    <v>151.61000000000001</v>
    <v>157.69</v>
    <v>160.69</v>
    <v>145.31</v>
    <v>133.85</v>
    <v>140.01</v>
    <v>149.34</v>
    <v>147.12</v>
    <v>146.61000000000001</v>
    <v>153.58000000000001</v>
    <v>169.38</v>
    <v>182.23</v>
    <v>169.5</v>
    <v>166.64</v>
    <v>179.97</v>
    <v>159.38999999999999</v>
    <v>177.45</v>
    <v>181.78</v>
    <v>176.32</v>
    <v>168.37</v>
    <v>170.02</v>
    <v>145.06</v>
    <v>156</v>
    <v>155.29</v>
    <v>119.57</v>
    <v>125.8</v>
    <v>119.16</v>
    <v>123.76</v>
    <v>139.86000000000001</v>
    <v>125.05</v>
    <v>126.45</v>
    <v>112.75</v>
    <v>128.16999999999999</v>
    <v>137.08000000000001</v>
    <v>138.1</v>
    <v>139.74</v>
    <v>145.44</v>
    <v>144.38999999999999</v>
    <v>151.6</v>
    <v>151.36000000000001</v>
    <v>172.17</v>
    <v>172.11</v>
    <v>178.12</v>
    <v>194.68</v>
    <v>219.99</v>
    <v>188.01</v>
  </a>
  <a r="1" c="68">
    <v>26.97</v>
    <v>29.57</v>
    <v>29.5</v>
    <v>29.32</v>
    <v>28</v>
    <v>26.38</v>
    <v>26.02</v>
    <v>29.56</v>
    <v>28.92</v>
    <v>27.2</v>
    <v>23.5</v>
    <v>26.19</v>
    <v>27.31</v>
    <v>26.79</v>
    <v>28.56</v>
    <v>28.55</v>
    <v>28.81</v>
    <v>32.979999999999997</v>
    <v>38.32</v>
    <v>38.72</v>
    <v>39.86</v>
    <v>45.15</v>
    <v>46.62</v>
    <v>48.76</v>
    <v>45.5</v>
    <v>44.35</v>
    <v>42.78</v>
    <v>43.97</v>
    <v>42.08</v>
    <v>43.15</v>
    <v>45</v>
    <v>47.28</v>
    <v>48.08</v>
    <v>52.03</v>
    <v>57.48</v>
    <v>57.69</v>
    <v>62.62</v>
    <v>54.14</v>
    <v>57.55</v>
    <v>61.43</v>
    <v>57.15</v>
    <v>65.34</v>
    <v>67.16</v>
    <v>58.78</v>
    <v>64.45</v>
    <v>62.29</v>
    <v>60.31</v>
    <v>61.12</v>
    <v>53.49</v>
    <v>57.3</v>
    <v>56.43</v>
    <v>50.51</v>
    <v>51.16</v>
    <v>48.14</v>
    <v>45.2</v>
    <v>47.92</v>
    <v>45.48</v>
    <v>53.52</v>
    <v>57.67</v>
    <v>54.13</v>
    <v>55.94</v>
    <v>53.94</v>
    <v>56.1</v>
    <v>57.3</v>
    <v>58.79</v>
    <v>60.92</v>
    <v>62.24</v>
    <v>56.96</v>
  </a>
  <a r="1" c="108">
    <v>9.7100000000000009</v>
    <v>10.69</v>
    <v>12.32</v>
    <v>12.27</v>
    <v>13.38</v>
    <v>12.55</v>
    <v>14.01</v>
    <v>14.37</v>
    <v>15.53</v>
    <v>14.49</v>
    <v>15.4</v>
    <v>14.84</v>
    <v>15.05</v>
    <v>17.37</v>
    <v>17.88</v>
    <v>18.82</v>
    <v>18.760000000000002</v>
    <v>17.48</v>
    <v>19.100000000000001</v>
    <v>19.079999999999998</v>
    <v>19.96</v>
    <v>21.55</v>
    <v>21.45</v>
    <v>21.01</v>
    <v>23.32</v>
    <v>23.39</v>
    <v>21.92</v>
    <v>21.49</v>
    <v>22.03</v>
    <v>22.69</v>
    <v>23.08</v>
    <v>24.65</v>
    <v>25.77</v>
    <v>24.14</v>
    <v>23</v>
    <v>20.46</v>
    <v>22.03</v>
    <v>19.73</v>
    <v>19.43</v>
    <v>19.95</v>
    <v>18.68</v>
    <v>20.79</v>
    <v>21.04</v>
    <v>18.29</v>
    <v>18.920000000000002</v>
    <v>17.37</v>
    <v>20.079999999999998</v>
    <v>20.55</v>
    <v>21.32</v>
    <v>20.79</v>
    <v>17.36</v>
    <v>15.51</v>
    <v>15.14</v>
    <v>17.43</v>
    <v>17.579999999999998</v>
    <v>19.55</v>
    <v>18.989999999999998</v>
    <v>17.96</v>
    <v>21.93</v>
    <v>24.59</v>
    <v>24.34</v>
    <v>28.97</v>
    <v>31.75</v>
    <v>34.11</v>
    <v>29.23</v>
    <v>30.19</v>
    <v>28.87</v>
    <v>29.74</v>
    <v>27.36</v>
    <v>30.33</v>
    <v>35.28</v>
    <v>37.67</v>
    <v>36.729999999999997</v>
    <v>34.36</v>
    <v>36.299999999999997</v>
    <v>36.630000000000003</v>
    <v>38.840000000000003</v>
    <v>32.78</v>
    <v>33.39</v>
    <v>28.71</v>
    <v>24.92</v>
    <v>27.62</v>
    <v>30.04</v>
    <v>26.87</v>
    <v>29.14</v>
    <v>29.52</v>
    <v>29.35</v>
    <v>29.71</v>
    <v>29.06</v>
    <v>30.71</v>
    <v>32.83</v>
    <v>29.71</v>
    <v>25.7</v>
    <v>26.33</v>
    <v>29.34</v>
    <v>30.09</v>
    <v>28.71</v>
    <v>28.33</v>
    <v>30.22</v>
    <v>28.09</v>
    <v>36.5</v>
    <v>35.020000000000003</v>
    <v>36.090000000000003</v>
    <v>36.18</v>
    <v>35.869999999999997</v>
    <v>35.520000000000003</v>
    <v>35.43</v>
    <v>32.630000000000003</v>
  </a>
  <a r="1" c="108">
    <v>34.924999999999997</v>
    <v>35.19</v>
    <v>38.155000000000001</v>
    <v>38.61</v>
    <v>41.15</v>
    <v>44.055</v>
    <v>46.445</v>
    <v>48.24</v>
    <v>49.395000000000003</v>
    <v>45.17</v>
    <v>48.63</v>
    <v>47.35</v>
    <v>48.75</v>
    <v>50.36</v>
    <v>51.16</v>
    <v>53.88</v>
    <v>54.87</v>
    <v>56.33</v>
    <v>53.55</v>
    <v>55.69</v>
    <v>59.43</v>
    <v>59.2</v>
    <v>63.42</v>
    <v>61.28</v>
    <v>66.78</v>
    <v>64.19</v>
    <v>63.59</v>
    <v>61.35</v>
    <v>63.07</v>
    <v>59.15</v>
    <v>59.53</v>
    <v>58.08</v>
    <v>53.37</v>
    <v>45.53</v>
    <v>47.38</v>
    <v>42.7</v>
    <v>47.86</v>
    <v>51.93</v>
    <v>53.32</v>
    <v>52.57</v>
    <v>40.5</v>
    <v>47.16</v>
    <v>45.45</v>
    <v>46.52</v>
    <v>47.71</v>
    <v>49.68</v>
    <v>48.4</v>
    <v>47.64</v>
    <v>42.69</v>
    <v>39.549999999999997</v>
    <v>37.81</v>
    <v>42.38</v>
    <v>47.5</v>
    <v>47.12</v>
    <v>48.14</v>
    <v>48.97</v>
    <v>52.8</v>
    <v>51.69</v>
    <v>56.31</v>
    <v>54.82</v>
    <v>54.3</v>
    <v>59.37</v>
    <v>67.61</v>
    <v>67.75</v>
    <v>71.069999999999993</v>
    <v>72.06</v>
    <v>70.33</v>
    <v>72.72</v>
    <v>61.07</v>
    <v>73.069999999999993</v>
    <v>79.05</v>
    <v>85.85</v>
    <v>76.42</v>
    <v>68.58</v>
    <v>63.89</v>
    <v>58.43</v>
    <v>60.12</v>
    <v>54.68</v>
    <v>63.27</v>
    <v>56.45</v>
    <v>48.58</v>
    <v>54.78</v>
    <v>60.74</v>
    <v>57.24</v>
    <v>67.7</v>
    <v>65.63</v>
    <v>69.150000000000006</v>
    <v>68.290000000000006</v>
    <v>63.94</v>
    <v>72.78</v>
    <v>72.63</v>
    <v>72.5</v>
    <v>66.13</v>
    <v>69.760000000000005</v>
    <v>75.36</v>
    <v>82.44</v>
    <v>77.61</v>
    <v>82.9</v>
    <v>89.46</v>
    <v>82.84</v>
    <v>83.64</v>
    <v>81.78</v>
    <v>85.04</v>
    <v>83.72</v>
    <v>89.83</v>
    <v>75.099999999999994</v>
    <v>74.489999999999995</v>
    <v>68.209999999999994</v>
  </a>
  <a r="1" c="108">
    <v>95.12</v>
    <v>96.53</v>
    <v>111.49</v>
    <v>110.39</v>
    <v>107.68</v>
    <v>104.15</v>
    <v>104.71</v>
    <v>105.88</v>
    <v>103.36</v>
    <v>93.13</v>
    <v>95.93</v>
    <v>94.76</v>
    <v>100.01</v>
    <v>102.43</v>
    <v>105.08</v>
    <v>109.84</v>
    <v>106.36</v>
    <v>109.96</v>
    <v>105.25</v>
    <v>104.32</v>
    <v>108.66</v>
    <v>116.24</v>
    <v>116.85</v>
    <v>116.82</v>
    <v>118.73</v>
    <v>112.44</v>
    <v>111.6</v>
    <v>105.88</v>
    <v>100.92</v>
    <v>103.73</v>
    <v>110.66</v>
    <v>110.54</v>
    <v>109.13</v>
    <v>105.09</v>
    <v>109.33</v>
    <v>102.23</v>
    <v>105.44</v>
    <v>111.97</v>
    <v>112.87</v>
    <v>117.5</v>
    <v>104.65</v>
    <v>116.71</v>
    <v>117.39</v>
    <v>110.79</v>
    <v>118.51</v>
    <v>125.12</v>
    <v>128.84</v>
    <v>133.49</v>
    <v>119.84</v>
    <v>104.45</v>
    <v>83.6</v>
    <v>90.83</v>
    <v>101.67</v>
    <v>106.06</v>
    <v>107.65</v>
    <v>120.4</v>
    <v>122.08</v>
    <v>129.72</v>
    <v>146.77000000000001</v>
    <v>144.22</v>
    <v>134.71</v>
    <v>134.82</v>
    <v>150.26</v>
    <v>171.24</v>
    <v>179.72</v>
    <v>169.77</v>
    <v>163.52000000000001</v>
    <v>159.55000000000001</v>
    <v>143.01</v>
    <v>160.57</v>
    <v>154.16999999999999</v>
    <v>172.44</v>
    <v>156.19999999999999</v>
    <v>133.44999999999999</v>
    <v>131.07</v>
    <v>127.99</v>
    <v>126.49</v>
    <v>114.34</v>
    <v>129.29</v>
    <v>126.98</v>
    <v>110.69</v>
    <v>114.18</v>
    <v>135.22</v>
    <v>125.74</v>
    <v>130.34</v>
    <v>132.06</v>
    <v>133.58000000000001</v>
    <v>140.26</v>
    <v>131.29</v>
    <v>148.30000000000001</v>
    <v>143.9</v>
    <v>141.76</v>
    <v>129.80000000000001</v>
    <v>122.77</v>
    <v>141.99</v>
    <v>149.55000000000001</v>
    <v>141.04</v>
    <v>141.6</v>
    <v>144.9</v>
    <v>129</v>
    <v>131.41</v>
    <v>125.89</v>
    <v>126.98</v>
    <v>129.72999999999999</v>
    <v>132.46</v>
    <v>124.51</v>
    <v>124.37</v>
    <v>119.45</v>
  </a>
  <a r="1" c="108">
    <v>28.42</v>
    <v>26.95</v>
    <v>28.66</v>
    <v>30.57</v>
    <v>31.2</v>
    <v>25.28</v>
    <v>27.88</v>
    <v>27.83</v>
    <v>28</v>
    <v>28.59</v>
    <v>34.56</v>
    <v>36.270000000000003</v>
    <v>35.82</v>
    <v>36.24</v>
    <v>34.299999999999997</v>
    <v>27.8</v>
    <v>26.85</v>
    <v>29.82</v>
    <v>30.32</v>
    <v>30.79</v>
    <v>31.05</v>
    <v>32.619999999999997</v>
    <v>35.89</v>
    <v>38.61</v>
    <v>39.68</v>
    <v>36.39</v>
    <v>33.53</v>
    <v>33.17</v>
    <v>34.630000000000003</v>
    <v>33.380000000000003</v>
    <v>28.94</v>
    <v>31.67</v>
    <v>31.08</v>
    <v>28.88</v>
    <v>25.98</v>
    <v>23.46</v>
    <v>30.04</v>
    <v>32.61</v>
    <v>31.9</v>
    <v>34.67</v>
    <v>33.630000000000003</v>
    <v>34.67</v>
    <v>35.880000000000003</v>
    <v>32.049999999999997</v>
    <v>34.090000000000003</v>
    <v>35.369999999999997</v>
    <v>37.409999999999997</v>
    <v>36.01</v>
    <v>32.409999999999997</v>
    <v>29.1</v>
    <v>16.09</v>
    <v>19.79</v>
    <v>20.37</v>
    <v>22.16</v>
    <v>22.13</v>
    <v>24.81</v>
    <v>26.17</v>
    <v>25.02</v>
    <v>30.47</v>
    <v>34.71</v>
    <v>33.65</v>
    <v>38.68</v>
    <v>40.659999999999997</v>
    <v>43.74</v>
    <v>47.41</v>
    <v>48.52</v>
    <v>47.02</v>
    <v>49.75</v>
    <v>48.88</v>
    <v>46.45</v>
    <v>44.79</v>
    <v>46.39</v>
    <v>42.59</v>
    <v>42.78</v>
    <v>34.81</v>
    <v>36.81</v>
    <v>37.04</v>
    <v>27.62</v>
    <v>33.479999999999997</v>
    <v>32.75</v>
    <v>28.19</v>
    <v>35.56</v>
    <v>37.58</v>
    <v>32.86</v>
    <v>36.729999999999997</v>
    <v>35.71</v>
    <v>29.08</v>
    <v>29.51</v>
    <v>30.96</v>
    <v>33.92</v>
    <v>34.54</v>
    <v>32.28</v>
    <v>30.57</v>
    <v>28.05</v>
    <v>32.36</v>
    <v>38.19</v>
    <v>38.869999999999997</v>
    <v>41.3</v>
    <v>43.12</v>
    <v>43.98</v>
    <v>43.8</v>
    <v>47.19</v>
    <v>50.79</v>
    <v>50.26</v>
    <v>49.88</v>
    <v>55.14</v>
    <v>67.52</v>
    <v>65</v>
  </a>
  <a r="1" c="108">
    <v>30.954599999999999</v>
    <v>32.618400000000001</v>
    <v>34.984200000000001</v>
    <v>37.488700000000001</v>
    <v>41.154400000000003</v>
    <v>40.131799999999998</v>
    <v>41.197699999999998</v>
    <v>40.677700000000002</v>
    <v>41.890999999999998</v>
    <v>40.634399999999999</v>
    <v>48.633000000000003</v>
    <v>49.014299999999999</v>
    <v>52.134099999999997</v>
    <v>49.932899999999997</v>
    <v>60.305999999999997</v>
    <v>63.4604</v>
    <v>65.314899999999994</v>
    <v>63.304400000000001</v>
    <v>66.190100000000001</v>
    <v>74.717399999999998</v>
    <v>77.395200000000003</v>
    <v>80.471500000000006</v>
    <v>81.806100000000001</v>
    <v>82.031400000000005</v>
    <v>79.145700000000005</v>
    <v>68.010000000000005</v>
    <v>66.354799999999997</v>
    <v>69.093199999999996</v>
    <v>75.471299999999999</v>
    <v>77.308499999999995</v>
    <v>77.889099999999999</v>
    <v>74.0501</v>
    <v>75.549300000000002</v>
    <v>67.663300000000007</v>
    <v>71.701700000000002</v>
    <v>64.093000000000004</v>
    <v>69.153899999999993</v>
    <v>77.559799999999996</v>
    <v>76.819999999999993</v>
    <v>79.06</v>
    <v>73.45</v>
    <v>82.95</v>
    <v>86.42</v>
    <v>86.33</v>
    <v>87.68</v>
    <v>91.5</v>
    <v>97.96</v>
    <v>99.82</v>
    <v>95.59</v>
    <v>93.1</v>
    <v>81.69</v>
    <v>91.9</v>
    <v>98.41</v>
    <v>99.62</v>
    <v>106.05</v>
    <v>106.86</v>
    <v>105.91</v>
    <v>102.74</v>
    <v>116.01</v>
    <v>114.93</v>
    <v>108.29</v>
    <v>101.69</v>
    <v>110.61</v>
    <v>118.24</v>
    <v>116.69</v>
    <v>108.2</v>
    <v>106.95</v>
    <v>93.63</v>
    <v>91.56</v>
    <v>91.01</v>
    <v>100.19</v>
    <v>109.89</v>
    <v>110.37</v>
    <v>117.25</v>
    <v>131.57</v>
    <v>132.54</v>
    <v>122.58</v>
    <v>107.01</v>
    <v>111.1</v>
    <v>108.08</v>
    <v>105.7</v>
    <v>118.9</v>
    <v>130.63999999999999</v>
    <v>124.8</v>
    <v>133.13</v>
    <v>129.15</v>
    <v>122.13</v>
    <v>123.58</v>
    <v>104.08</v>
    <v>104.34</v>
    <v>96.23</v>
    <v>86.23</v>
    <v>66.97</v>
    <v>53.2</v>
    <v>53.66</v>
    <v>63.05</v>
    <v>56.2</v>
    <v>56.39</v>
    <v>63.7</v>
    <v>59.01</v>
    <v>60.95</v>
    <v>57.55</v>
    <v>58.36</v>
    <v>64.58</v>
    <v>65.94</v>
    <v>64.989999999999995</v>
    <v>59.09</v>
    <v>48.61</v>
  </a>
  <a r="1" c="108">
    <v>50.23</v>
    <v>46.92</v>
    <v>48.36</v>
    <v>49.98</v>
    <v>50.72</v>
    <v>47.33</v>
    <v>47.97</v>
    <v>50.8</v>
    <v>44.28</v>
    <v>46.01</v>
    <v>52.92</v>
    <v>55.11</v>
    <v>56.33</v>
    <v>57.88</v>
    <v>55.66</v>
    <v>53.84</v>
    <v>51.14</v>
    <v>55.41</v>
    <v>53.94</v>
    <v>51.07</v>
    <v>55.15</v>
    <v>56.14</v>
    <v>56.47</v>
    <v>60.67</v>
    <v>65.78</v>
    <v>58.41</v>
    <v>52.41</v>
    <v>51.96</v>
    <v>53.99</v>
    <v>55.44</v>
    <v>57.29</v>
    <v>58.48</v>
    <v>52.56</v>
    <v>53.23</v>
    <v>54.28</v>
    <v>46.08</v>
    <v>48.91</v>
    <v>49.89</v>
    <v>48.32</v>
    <v>48.41</v>
    <v>44.37</v>
    <v>47.32</v>
    <v>48.41</v>
    <v>46.57</v>
    <v>50.44</v>
    <v>51.63</v>
    <v>54.46</v>
    <v>53.8</v>
    <v>46.94</v>
    <v>40.85</v>
    <v>28.7</v>
    <v>29.05</v>
    <v>26.47</v>
    <v>25.6</v>
    <v>24.26</v>
    <v>24.15</v>
    <v>23.51</v>
    <v>21.45</v>
    <v>27.35</v>
    <v>30.18</v>
    <v>29.88</v>
    <v>36.17</v>
    <v>39.07</v>
    <v>45.05</v>
    <v>46.72</v>
    <v>45.29</v>
    <v>45.94</v>
    <v>45.7</v>
    <v>46.41</v>
    <v>51.16</v>
    <v>47.78</v>
    <v>47.98</v>
    <v>53.8</v>
    <v>53.37</v>
    <v>48.46</v>
    <v>43.63</v>
    <v>45.77</v>
    <v>39.17</v>
    <v>43.87</v>
    <v>43.71</v>
    <v>40.22</v>
    <v>45.99</v>
    <v>47.95</v>
    <v>41.29</v>
    <v>46.87</v>
    <v>46.77</v>
    <v>37.380000000000003</v>
    <v>39.75</v>
    <v>39.81</v>
    <v>42.68</v>
    <v>46.16</v>
    <v>41.29</v>
    <v>40.86</v>
    <v>39.770000000000003</v>
    <v>44.59</v>
    <v>49.22</v>
    <v>50.18</v>
    <v>55.59</v>
    <v>57.96</v>
    <v>59.32</v>
    <v>59.92</v>
    <v>59.39</v>
    <v>59.34</v>
    <v>58.47</v>
    <v>56.49</v>
    <v>64.92</v>
    <v>76.17</v>
    <v>70.239999999999995</v>
  </a>
  <a r="1" c="108">
    <v>93.78</v>
    <v>96.17</v>
    <v>105.85</v>
    <v>104.75</v>
    <v>110.2</v>
    <v>113.84</v>
    <v>123.42</v>
    <v>122.73</v>
    <v>124.64</v>
    <v>138.21</v>
    <v>140.75</v>
    <v>144.72</v>
    <v>134.03</v>
    <v>143.27000000000001</v>
    <v>142.57</v>
    <v>129.13</v>
    <v>128.13</v>
    <v>127.06</v>
    <v>120.75</v>
    <v>119.38</v>
    <v>120.56</v>
    <v>121.27</v>
    <v>134.19999999999999</v>
    <v>131.22</v>
    <v>144.54</v>
    <v>148.52000000000001</v>
    <v>144.61000000000001</v>
    <v>163.09</v>
    <v>173.11</v>
    <v>172.45</v>
    <v>171.38</v>
    <v>189.12</v>
    <v>199.42</v>
    <v>175.28</v>
    <v>171.97</v>
    <v>162.03</v>
    <v>160.94999999999999</v>
    <v>168.14</v>
    <v>156.93</v>
    <v>156.9</v>
    <v>132.08000000000001</v>
    <v>145.63</v>
    <v>146.72</v>
    <v>128.72999999999999</v>
    <v>140.41999999999999</v>
    <v>144.08000000000001</v>
    <v>145.71</v>
    <v>139.65</v>
    <v>122.12</v>
    <v>119.95</v>
    <v>106.63</v>
    <v>139.26</v>
    <v>144.91999999999999</v>
    <v>139.47999999999999</v>
    <v>135.9</v>
    <v>132.33000000000001</v>
    <v>122.77</v>
    <v>132.94</v>
    <v>162.81</v>
    <v>175.94</v>
    <v>195.95</v>
    <v>189.98</v>
    <v>208.62</v>
    <v>186.76</v>
    <v>185.43</v>
    <v>186.66</v>
    <v>206.51</v>
    <v>203.57</v>
    <v>198.78</v>
    <v>211.15</v>
    <v>227.58</v>
    <v>244.71</v>
    <v>207.62</v>
    <v>200.85</v>
    <v>208.95</v>
    <v>167.41</v>
    <v>163.04</v>
    <v>153.04</v>
    <v>167.36</v>
    <v>157.06</v>
    <v>144.72999999999999</v>
    <v>142.91</v>
    <v>154.61000000000001</v>
    <v>143.51</v>
    <v>147.66</v>
    <v>142.97999999999999</v>
    <v>145.69</v>
    <v>134.36000000000001</v>
    <v>147.58000000000001</v>
    <v>146.26</v>
    <v>158.24</v>
    <v>163.66</v>
    <v>161.13999999999999</v>
    <v>151.59</v>
    <v>171.19</v>
    <v>178.98</v>
    <v>183.7</v>
    <v>187.22</v>
    <v>189.59</v>
    <v>165.31</v>
    <v>168.97</v>
    <v>172.23</v>
    <v>203.64</v>
    <v>203.15</v>
    <v>220.2</v>
    <v>233.88</v>
    <v>250.35</v>
    <v>251.47</v>
  </a>
  <a r="1" c="108">
    <v>14.14</v>
    <v>12.52</v>
    <v>13.52</v>
    <v>14.56</v>
    <v>14.79</v>
    <v>13.27</v>
    <v>14.49</v>
    <v>16.14</v>
    <v>15.65</v>
    <v>16.5</v>
    <v>21.12</v>
    <v>22.1</v>
    <v>22.64</v>
    <v>24.68</v>
    <v>23.59</v>
    <v>23.34</v>
    <v>22.41</v>
    <v>24.26</v>
    <v>24.12</v>
    <v>23.89</v>
    <v>25.34</v>
    <v>27.39</v>
    <v>28.17</v>
    <v>29.52</v>
    <v>32</v>
    <v>32.1</v>
    <v>29.99</v>
    <v>29.92</v>
    <v>29.04</v>
    <v>28.19</v>
    <v>30.88</v>
    <v>30.93</v>
    <v>29.46</v>
    <v>27.5</v>
    <v>28.4</v>
    <v>24.64</v>
    <v>28.47</v>
    <v>29.08</v>
    <v>27.59</v>
    <v>30.58</v>
    <v>26.6</v>
    <v>29</v>
    <v>30.68</v>
    <v>27.51</v>
    <v>29.17</v>
    <v>31.27</v>
    <v>33.32</v>
    <v>35.22</v>
    <v>32.83</v>
    <v>28.5</v>
    <v>21.23</v>
    <v>24.05</v>
    <v>24.12</v>
    <v>23.75</v>
    <v>24.88</v>
    <v>25.74</v>
    <v>24.09</v>
    <v>23.7</v>
    <v>28.16</v>
    <v>30.31</v>
    <v>29.65</v>
    <v>34.71</v>
    <v>38.69</v>
    <v>40.53</v>
    <v>42.39</v>
    <v>41.23</v>
    <v>38.36</v>
    <v>41.75</v>
    <v>42.45</v>
    <v>47.78</v>
    <v>44.47</v>
    <v>44.49</v>
    <v>46.14</v>
    <v>44.2</v>
    <v>41.22</v>
    <v>35.68</v>
    <v>37.200000000000003</v>
    <v>31.13</v>
    <v>33.81</v>
    <v>33.61</v>
    <v>30.2</v>
    <v>36.04</v>
    <v>37.85</v>
    <v>33.119999999999997</v>
    <v>35.479999999999997</v>
    <v>34.299999999999997</v>
    <v>28.6</v>
    <v>29.28</v>
    <v>27.79</v>
    <v>28.69</v>
    <v>32</v>
    <v>28.67</v>
    <v>27.38</v>
    <v>26.34</v>
    <v>30.49</v>
    <v>33.67</v>
    <v>34.01</v>
    <v>34.520000000000003</v>
    <v>37.92</v>
    <v>37.01</v>
    <v>39.99</v>
    <v>39.770000000000003</v>
    <v>40.31</v>
    <v>40.75</v>
    <v>39.68</v>
    <v>41.82</v>
    <v>47.51</v>
    <v>43.95</v>
  </a>
  <a r="1" c="108">
    <v>13.35</v>
    <v>11.41</v>
    <v>13.25</v>
    <v>12.96</v>
    <v>12.34</v>
    <v>11.67</v>
    <v>13.44</v>
    <v>14.43</v>
    <v>14.22</v>
    <v>12.4</v>
    <v>11.95</v>
    <v>11.8</v>
    <v>12.65</v>
    <v>13.2</v>
    <v>13.5</v>
    <v>13</v>
    <v>13.7</v>
    <v>14.15</v>
    <v>14.7</v>
    <v>13.7</v>
    <v>13.65</v>
    <v>13.9</v>
    <v>16.399999999999999</v>
    <v>16.600000000000001</v>
    <v>17.45</v>
    <v>16.399999999999999</v>
    <v>16.100000000000001</v>
    <v>16.25</v>
    <v>15.45</v>
    <v>15.85</v>
    <v>15.3</v>
    <v>13.6</v>
    <v>13.6</v>
    <v>13.34</v>
    <v>13.4</v>
    <v>11.55</v>
    <v>12.93</v>
    <v>13.31</v>
    <v>12.49</v>
    <v>12.49</v>
    <v>11.65</v>
    <v>13.96</v>
    <v>13.46</v>
    <v>14.16</v>
    <v>14.295</v>
    <v>14.12</v>
    <v>13.17</v>
    <v>14.51</v>
    <v>13.97</v>
    <v>12.44</v>
    <v>8.99</v>
    <v>10.220000000000001</v>
    <v>12.26</v>
    <v>11.95</v>
    <v>12.76</v>
    <v>15.07</v>
    <v>13.98</v>
    <v>13.02</v>
    <v>17.809999999999999</v>
    <v>17.77</v>
    <v>18.88</v>
    <v>22.92</v>
    <v>23.46</v>
    <v>24.31</v>
    <v>25.69</v>
    <v>24.35</v>
    <v>23.51</v>
    <v>22.03</v>
    <v>23.23</v>
    <v>22.56</v>
    <v>21.55</v>
    <v>22.5</v>
    <v>22.24</v>
    <v>22.43</v>
    <v>22.52</v>
    <v>19.91</v>
    <v>17.579999999999998</v>
    <v>15.89</v>
    <v>17.28</v>
    <v>17.239999999999998</v>
    <v>15.42</v>
    <v>17.13</v>
    <v>19.45</v>
    <v>18.440000000000001</v>
    <v>20.440000000000001</v>
    <v>17.260000000000002</v>
    <v>17.43</v>
    <v>17.75</v>
    <v>18.48</v>
    <v>19.72</v>
    <v>20.11</v>
    <v>22</v>
    <v>20.87</v>
    <v>21.44</v>
    <v>23.04</v>
    <v>25.72</v>
    <v>25.57</v>
    <v>27.99</v>
    <v>27.06</v>
    <v>24.54</v>
    <v>27.88</v>
    <v>28.39</v>
    <v>28.49</v>
    <v>29.43</v>
    <v>27.95</v>
    <v>29.04</v>
    <v>32.090000000000003</v>
    <v>30.43</v>
  </a>
  <a r="1" c="108">
    <v>56.51</v>
    <v>58.85</v>
    <v>63.35</v>
    <v>61.34</v>
    <v>62.78</v>
    <v>71.319999999999993</v>
    <v>71.89</v>
    <v>70.819999999999993</v>
    <v>63.88</v>
    <v>61.98</v>
    <v>60.94</v>
    <v>61.77</v>
    <v>62.48</v>
    <v>60.37</v>
    <v>59.01</v>
    <v>57.51</v>
    <v>56.74</v>
    <v>55.4</v>
    <v>55.66</v>
    <v>53.26</v>
    <v>51.76</v>
    <v>51.92</v>
    <v>56.56</v>
    <v>59.29</v>
    <v>58.49</v>
    <v>50.55</v>
    <v>45.06</v>
    <v>43.74</v>
    <v>42.29</v>
    <v>44.26</v>
    <v>46.06</v>
    <v>46.01</v>
    <v>42.92</v>
    <v>43.8</v>
    <v>42.31</v>
    <v>38.94</v>
    <v>44.44</v>
    <v>47.13</v>
    <v>51.75</v>
    <v>51.47</v>
    <v>49.44</v>
    <v>52.52</v>
    <v>53.11</v>
    <v>53.8</v>
    <v>55.12</v>
    <v>50.86</v>
    <v>53.32</v>
    <v>53.56</v>
    <v>52.22</v>
    <v>49</v>
    <v>52.77</v>
    <v>59.89</v>
    <v>63.04</v>
    <v>61.65</v>
    <v>63.27</v>
    <v>63.95</v>
    <v>61.68</v>
    <v>59.12</v>
    <v>60.82</v>
    <v>58.8</v>
    <v>58.1</v>
    <v>55.01</v>
    <v>61.32</v>
    <v>60.86</v>
    <v>62.86</v>
    <v>60.93</v>
    <v>58.86</v>
    <v>57.81</v>
    <v>59.82</v>
    <v>61.8</v>
    <v>61.77</v>
    <v>67.38</v>
    <v>68.680000000000007</v>
    <v>67.430000000000007</v>
    <v>67.72</v>
    <v>70.73</v>
    <v>69.849999999999994</v>
    <v>75.45</v>
    <v>74.790000000000006</v>
    <v>76.8</v>
    <v>76.61</v>
    <v>81.58</v>
    <v>85.3</v>
    <v>83.85</v>
    <v>78.36</v>
    <v>79.510000000000005</v>
    <v>85.46</v>
    <v>88.63</v>
    <v>84.16</v>
    <v>76.7</v>
    <v>74.739999999999995</v>
    <v>67.66</v>
    <v>63.99</v>
    <v>65.239999999999995</v>
    <v>63.66</v>
    <v>65.14</v>
    <v>64.91</v>
    <v>64.180000000000007</v>
    <v>69.97</v>
    <v>70.459999999999994</v>
    <v>68.75</v>
    <v>63.26</v>
    <v>67.14</v>
    <v>72.290000000000006</v>
    <v>73.849999999999994</v>
    <v>68.02</v>
    <v>66.260000000000005</v>
    <v>63.77</v>
  </a>
  <a r="1" c="108">
    <v>4.1887999999999996</v>
    <v>4.7187999999999999</v>
    <v>5.0963000000000003</v>
    <v>5.3550000000000004</v>
    <v>6.1887999999999996</v>
    <v>6.1262999999999996</v>
    <v>6.3049999999999997</v>
    <v>6.3775000000000004</v>
    <v>6.6950000000000003</v>
    <v>6.5587999999999997</v>
    <v>6.84</v>
    <v>6.9263000000000003</v>
    <v>7.0925000000000002</v>
    <v>7.3925000000000001</v>
    <v>7.7412999999999998</v>
    <v>7.7249999999999996</v>
    <v>7.7975000000000003</v>
    <v>7.9474999999999998</v>
    <v>7.8724999999999996</v>
    <v>8.1724999999999994</v>
    <v>8.5924999999999994</v>
    <v>9.0724999999999998</v>
    <v>10.79</v>
    <v>10.797499999999999</v>
    <v>11.0175</v>
    <v>11.702500000000001</v>
    <v>12.7325</v>
    <v>12.77</v>
    <v>13.7075</v>
    <v>14.14</v>
    <v>14.3475</v>
    <v>16.077500000000001</v>
    <v>12.8825</v>
    <v>12.227499999999999</v>
    <v>12.795</v>
    <v>11.945</v>
    <v>12.657500000000001</v>
    <v>14.6675</v>
    <v>15.147500000000001</v>
    <v>16.829999999999998</v>
    <v>17.87</v>
    <v>18.684999999999999</v>
    <v>19.3825</v>
    <v>18.8475</v>
    <v>20.0825</v>
    <v>20.66</v>
    <v>22.25</v>
    <v>22.734999999999999</v>
    <v>25.364999999999998</v>
    <v>21.12</v>
    <v>17.13</v>
    <v>20.0275</v>
    <v>22.3475</v>
    <v>20.817499999999999</v>
    <v>23.3125</v>
    <v>25.83</v>
    <v>26.29</v>
    <v>27.59</v>
    <v>28.862500000000001</v>
    <v>31.8125</v>
    <v>27.4375</v>
    <v>27.29</v>
    <v>27.1525</v>
    <v>31.127500000000001</v>
    <v>32.252499999999998</v>
    <v>32.957500000000003</v>
    <v>36.75</v>
    <v>36.08</v>
    <v>34.68</v>
    <v>38.822499999999998</v>
    <v>36.29</v>
    <v>37.905000000000001</v>
    <v>32.3125</v>
    <v>30.72</v>
    <v>31.3675</v>
    <v>28.412500000000001</v>
    <v>28.6325</v>
    <v>27.164999999999999</v>
    <v>32.024999999999999</v>
    <v>29.912500000000001</v>
    <v>26.6</v>
    <v>28.754999999999999</v>
    <v>33.28</v>
    <v>30.445</v>
    <v>33.305</v>
    <v>35.229999999999997</v>
    <v>37.604999999999997</v>
    <v>39.524999999999999</v>
    <v>43.795000000000002</v>
    <v>45.604999999999997</v>
    <v>44.195</v>
    <v>44.83</v>
    <v>43.09</v>
    <v>43.52</v>
    <v>50.22</v>
    <v>49</v>
    <v>48.04</v>
    <v>53.15</v>
    <v>57.92</v>
    <v>54.31</v>
    <v>53.06</v>
    <v>54.16</v>
    <v>52.33</v>
    <v>52.96</v>
    <v>52.4</v>
    <v>51.47</v>
    <v>63.39</v>
    <v>57.39</v>
  </a>
  <a r="1" c="108">
    <v>29.206800000000001</v>
    <v>29.226800000000001</v>
    <v>31.740200000000002</v>
    <v>34.780200000000001</v>
    <v>37.380200000000002</v>
    <v>32.866799999999998</v>
    <v>36.600200000000001</v>
    <v>38.780200000000001</v>
    <v>38.806899999999999</v>
    <v>40.080199999999998</v>
    <v>47.9602</v>
    <v>46.180199999999999</v>
    <v>49.953600000000002</v>
    <v>52.373600000000003</v>
    <v>50.840299999999999</v>
    <v>49.680199999999999</v>
    <v>48.180199999999999</v>
    <v>53.4803</v>
    <v>55.460299999999997</v>
    <v>52.2136</v>
    <v>56.220300000000002</v>
    <v>56.520299999999999</v>
    <v>58.866999999999997</v>
    <v>59.5336</v>
    <v>64.260300000000001</v>
    <v>61.807000000000002</v>
    <v>59.606999999999999</v>
    <v>59.833599999999997</v>
    <v>64.373699999999999</v>
    <v>59.567</v>
    <v>61.060299999999998</v>
    <v>62.027000000000001</v>
    <v>61.366999999999997</v>
    <v>51.126899999999999</v>
    <v>53.153599999999997</v>
    <v>49.606900000000003</v>
    <v>53.666899999999998</v>
    <v>55.053600000000003</v>
    <v>53.606900000000003</v>
    <v>61.046999999999997</v>
    <v>55.053600000000003</v>
    <v>56.366900000000001</v>
    <v>53.780299999999997</v>
    <v>52.340299999999999</v>
    <v>54.973599999999998</v>
    <v>55.660299999999999</v>
    <v>59.880299999999998</v>
    <v>59.640300000000003</v>
    <v>60.953600000000002</v>
    <v>55.753599999999999</v>
    <v>42.133499999999998</v>
    <v>43.946899999999999</v>
    <v>46.186900000000001</v>
    <v>45.886899999999997</v>
    <v>46.3202</v>
    <v>50.4803</v>
    <v>48.506900000000002</v>
    <v>50.960299999999997</v>
    <v>60.633600000000001</v>
    <v>63.780299999999997</v>
    <v>66.6203</v>
    <v>77.827100000000002</v>
    <v>81.707099999999997</v>
    <v>87.187100000000001</v>
    <v>88.393799999999999</v>
    <v>86.600399999999993</v>
    <v>86.320400000000006</v>
    <v>93.267099999999999</v>
    <v>92.28</v>
    <v>98.59</v>
    <v>98.29</v>
    <v>100.4</v>
    <v>105.87</v>
    <v>109.65</v>
    <v>109.91</v>
    <v>97.46</v>
    <v>98.49</v>
    <v>89.41</v>
    <v>98.47</v>
    <v>104.37</v>
    <v>98.82</v>
    <v>118.14</v>
    <v>116.9</v>
    <v>106.85</v>
    <v>112.77</v>
    <v>108.46</v>
    <v>93.27</v>
    <v>90.53</v>
    <v>90.35</v>
    <v>103.77</v>
    <v>110.07</v>
    <v>104.59</v>
    <v>100.43</v>
    <v>95.44</v>
    <v>105.15</v>
    <v>111.5</v>
    <v>110.18</v>
    <v>120.32</v>
    <v>128.41999999999999</v>
    <v>122</v>
    <v>122.75</v>
    <v>123.61</v>
    <v>116</v>
    <v>119.57</v>
    <v>122.46</v>
    <v>148.22</v>
    <v>169.28</v>
    <v>155.33000000000001</v>
  </a>
  <a r="1" c="108">
    <v>56.41</v>
    <v>61.75</v>
    <v>63.79</v>
    <v>61.71</v>
    <v>60.57</v>
    <v>66.53</v>
    <v>62.27</v>
    <v>60.72</v>
    <v>54.7</v>
    <v>54.34</v>
    <v>56.89</v>
    <v>60.47</v>
    <v>62.23</v>
    <v>59.35</v>
    <v>57.24</v>
    <v>57.54</v>
    <v>57.65</v>
    <v>52.15</v>
    <v>52.83</v>
    <v>46.2</v>
    <v>46.82</v>
    <v>47.37</v>
    <v>49.3</v>
    <v>48.11</v>
    <v>46.55</v>
    <v>43.05</v>
    <v>43.31</v>
    <v>40.78</v>
    <v>33.64</v>
    <v>40.54</v>
    <v>40.9</v>
    <v>39.450000000000003</v>
    <v>36.630000000000003</v>
    <v>37.409999999999997</v>
    <v>39.200000000000003</v>
    <v>32.99</v>
    <v>35.43</v>
    <v>36.020000000000003</v>
    <v>38.130000000000003</v>
    <v>38.69</v>
    <v>36.31</v>
    <v>40.07</v>
    <v>41.34</v>
    <v>45</v>
    <v>46.92</v>
    <v>46.31</v>
    <v>46.57</v>
    <v>49.42</v>
    <v>48.39</v>
    <v>45.12</v>
    <v>46.16</v>
    <v>49.98</v>
    <v>50.98</v>
    <v>49.63</v>
    <v>49.57</v>
    <v>52.61</v>
    <v>48.37</v>
    <v>46.67</v>
    <v>50.02</v>
    <v>48.35</v>
    <v>48.11</v>
    <v>45.48</v>
    <v>50.27</v>
    <v>47.75</v>
    <v>48.67</v>
    <v>45.59</v>
    <v>43.72</v>
    <v>41.73</v>
    <v>41.81</v>
    <v>39.950000000000003</v>
    <v>40.33</v>
    <v>43.46</v>
    <v>44.12</v>
    <v>44.97</v>
    <v>44.57</v>
    <v>47.22</v>
    <v>47.91</v>
    <v>48.05</v>
    <v>49.35</v>
    <v>50.38</v>
    <v>47.12</v>
    <v>52.91</v>
    <v>53.67</v>
    <v>56.75</v>
    <v>51.93</v>
    <v>52.52</v>
    <v>54.98</v>
    <v>54.3</v>
    <v>50.55</v>
    <v>45.71</v>
    <v>45.82</v>
    <v>41.7</v>
    <v>41.08</v>
    <v>40.409999999999997</v>
    <v>40.18</v>
    <v>43.23</v>
    <v>44.63</v>
    <v>42.64</v>
    <v>44.45</v>
    <v>45.71</v>
    <v>44.38</v>
    <v>45.19</v>
    <v>46.86</v>
    <v>49.72</v>
    <v>48.92</v>
    <v>46.65</v>
    <v>46.2</v>
    <v>41.88</v>
  </a>
  <a r="1" c="108">
    <v>93.2</v>
    <v>96.55</v>
    <v>105.47</v>
    <v>105.07</v>
    <v>103.09</v>
    <v>107.72</v>
    <v>108.1</v>
    <v>109.22</v>
    <v>109.36</v>
    <v>107.76</v>
    <v>115.92</v>
    <v>114.64</v>
    <v>109.13</v>
    <v>105.76</v>
    <v>107.3</v>
    <v>107.46</v>
    <v>105.97</v>
    <v>110.59</v>
    <v>110.29</v>
    <v>114.36</v>
    <v>120.09</v>
    <v>117.53</v>
    <v>121.45</v>
    <v>119.15</v>
    <v>127.32</v>
    <v>104.41</v>
    <v>104.66</v>
    <v>113.5</v>
    <v>116.12</v>
    <v>106.23</v>
    <v>119.89</v>
    <v>122.88</v>
    <v>116.75</v>
    <v>106.54</v>
    <v>115.29</v>
    <v>97.53</v>
    <v>105.4</v>
    <v>110.2</v>
    <v>111.74</v>
    <v>106.22</v>
    <v>92.92</v>
    <v>103.27</v>
    <v>119.47</v>
    <v>118.66</v>
    <v>119.82</v>
    <v>115.17</v>
    <v>119.73</v>
    <v>117.06</v>
    <v>103.52</v>
    <v>90.49</v>
    <v>93.42</v>
    <v>94.66</v>
    <v>99.71</v>
    <v>111.18</v>
    <v>142.76</v>
    <v>163.62</v>
    <v>166.63</v>
    <v>157.11000000000001</v>
    <v>171.07</v>
    <v>168.4</v>
    <v>155</v>
    <v>157.83000000000001</v>
    <v>169.99</v>
    <v>203.86</v>
    <v>214.6</v>
    <v>207.97</v>
    <v>191.36</v>
    <v>195.63</v>
    <v>182.1</v>
    <v>213.47</v>
    <v>198.37</v>
    <v>214.34</v>
    <v>202.21</v>
    <v>210.42</v>
    <v>214.46</v>
    <v>179.98</v>
    <v>182.25</v>
    <v>182.54</v>
    <v>194.89</v>
    <v>194.51</v>
    <v>161.54</v>
    <v>167.77</v>
    <v>189.73</v>
    <v>173.84</v>
    <v>185.23</v>
    <v>182.49</v>
    <v>193.99</v>
    <v>179.81</v>
    <v>167</v>
    <v>179.25</v>
    <v>187.13</v>
    <v>169.4</v>
    <v>155.87</v>
    <v>141.25</v>
    <v>151.61000000000001</v>
    <v>157.22999999999999</v>
    <v>141.9</v>
    <v>148.26</v>
    <v>148.63</v>
    <v>147.47999999999999</v>
    <v>138.93</v>
    <v>136.85</v>
    <v>130.37</v>
    <v>128.55000000000001</v>
    <v>136.34</v>
    <v>134.06</v>
    <v>135.72</v>
    <v>126.1</v>
  </a>
  <a r="1" c="108">
    <v>72.7</v>
    <v>76.290000000000006</v>
    <v>84.24</v>
    <v>82.88</v>
    <v>82.72</v>
    <v>80.930000000000007</v>
    <v>83.13</v>
    <v>79.39</v>
    <v>81.14</v>
    <v>81.61</v>
    <v>95.37</v>
    <v>97.07</v>
    <v>99.08</v>
    <v>98.17</v>
    <v>91.74</v>
    <v>89.66</v>
    <v>85.38</v>
    <v>91.38</v>
    <v>90.71</v>
    <v>98.89</v>
    <v>111.08</v>
    <v>106.39</v>
    <v>111.14</v>
    <v>114.98</v>
    <v>120.83</v>
    <v>118.57</v>
    <v>117.15</v>
    <v>117.43</v>
    <v>128.1</v>
    <v>121.55</v>
    <v>119.9</v>
    <v>120.75</v>
    <v>118.94</v>
    <v>110.61</v>
    <v>106.36</v>
    <v>93.04</v>
    <v>107.04</v>
    <v>107.67</v>
    <v>101.29</v>
    <v>94.48</v>
    <v>85.14</v>
    <v>91.41</v>
    <v>102.37</v>
    <v>108.04</v>
    <v>110.65</v>
    <v>117.56</v>
    <v>115.62</v>
    <v>116.78</v>
    <v>107.93</v>
    <v>96.44</v>
    <v>92.23</v>
    <v>101.12</v>
    <v>119.67</v>
    <v>120.34</v>
    <v>129.4</v>
    <v>140.54</v>
    <v>126.38</v>
    <v>121.74</v>
    <v>135.28</v>
    <v>136.65</v>
    <v>134.66</v>
    <v>146.87</v>
    <v>168.07</v>
    <v>170.71</v>
    <v>171.54</v>
    <v>162.94999999999999</v>
    <v>168.45</v>
    <v>177.4</v>
    <v>167.22</v>
    <v>197.19</v>
    <v>191.16</v>
    <v>204.4</v>
    <v>192.54</v>
    <v>202.93</v>
    <v>200.79</v>
    <v>170.85</v>
    <v>172.58</v>
    <v>157.47</v>
    <v>183.27</v>
    <v>174.02</v>
    <v>156.41999999999999</v>
    <v>171.07</v>
    <v>183.89</v>
    <v>174.36</v>
    <v>189.05</v>
    <v>180.79</v>
    <v>175.46</v>
    <v>175.29</v>
    <v>166.97</v>
    <v>181.03</v>
    <v>203.94</v>
    <v>187.88</v>
    <v>188.52</v>
    <v>171.87</v>
    <v>185.27</v>
    <v>199.74</v>
    <v>200.98</v>
    <v>206.31</v>
    <v>199.25</v>
    <v>162.57</v>
    <v>160.75</v>
    <v>160</v>
    <v>173.15</v>
    <v>173.2</v>
    <v>172.33</v>
    <v>180.62</v>
    <v>189.11</v>
    <v>170.66</v>
  </a>
  <a r="1" c="108">
    <v>9.0594000000000001</v>
    <v>10.183199999999999</v>
    <v>9.4193999999999996</v>
    <v>8.4193999999999996</v>
    <v>8.8391999999999999</v>
    <v>8.0551999999999992</v>
    <v>8.4797999999999991</v>
    <v>8.2745999999999995</v>
    <v>8.4700000000000006</v>
    <v>7.2152000000000003</v>
    <v>7.9265999999999996</v>
    <v>7.5464000000000002</v>
    <v>8.4288000000000007</v>
    <v>8.3748000000000005</v>
    <v>8.9103999999999992</v>
    <v>9.4893999999999998</v>
    <v>9.5470000000000006</v>
    <v>8.3219999999999992</v>
    <v>6.8754</v>
    <v>6.3342000000000001</v>
    <v>6.1566000000000001</v>
    <v>5.4379999999999997</v>
    <v>6.0877999999999997</v>
    <v>5.7805999999999997</v>
    <v>6.4951999999999996</v>
    <v>6.3681999999999999</v>
    <v>6.4622000000000002</v>
    <v>8.4665999999999997</v>
    <v>8.6036000000000001</v>
    <v>8.6273999999999997</v>
    <v>8.6731999999999996</v>
    <v>9.5036000000000005</v>
    <v>9.0904000000000007</v>
    <v>9.2065999999999999</v>
    <v>9.4641999999999999</v>
    <v>8.6357999999999997</v>
    <v>10.5922</v>
    <v>12.150600000000001</v>
    <v>14.206200000000001</v>
    <v>13.7608</v>
    <v>13.199400000000001</v>
    <v>14.6576</v>
    <v>15.910600000000001</v>
    <v>16.7684</v>
    <v>16.8094</v>
    <v>15.5632</v>
    <v>16.278400000000001</v>
    <v>16.7422</v>
    <v>17.3352</v>
    <v>15.4716</v>
    <v>13.087999999999999</v>
    <v>17.571000000000002</v>
    <v>20.078199999999999</v>
    <v>21.0472</v>
    <v>23.103200000000001</v>
    <v>26.2056</v>
    <v>24.874199999999998</v>
    <v>24.029599999999999</v>
    <v>25.788599999999999</v>
    <v>27.734200000000001</v>
    <v>29.6</v>
    <v>28.84</v>
    <v>28.416399999999999</v>
    <v>29.840599999999998</v>
    <v>27.439599999999999</v>
    <v>31.006799999999998</v>
    <v>37.268799999999999</v>
    <v>38.066600000000001</v>
    <v>36.3504</v>
    <v>35.580599999999997</v>
    <v>32.868200000000002</v>
    <v>34.965000000000003</v>
    <v>29.711600000000001</v>
    <v>30.466999999999999</v>
    <v>31.640599999999999</v>
    <v>29.112200000000001</v>
    <v>28.050999999999998</v>
    <v>26.145199999999999</v>
    <v>31.284400000000002</v>
    <v>31.936</v>
    <v>30.055199999999999</v>
    <v>29.9666</v>
    <v>32.539200000000001</v>
    <v>27.7498</v>
    <v>32.927599999999998</v>
    <v>29.8216</v>
    <v>34.165799999999997</v>
    <v>41.352400000000003</v>
    <v>41.529800000000002</v>
    <v>42.78</v>
    <v>39.245600000000003</v>
    <v>38.532800000000002</v>
    <v>36.636600000000001</v>
    <v>38.844000000000001</v>
    <v>44.045000000000002</v>
    <v>45.739199999999997</v>
    <v>48.175400000000003</v>
    <v>53.775399999999998</v>
    <v>58.135399999999997</v>
    <v>63.192</v>
    <v>62.590400000000002</v>
    <v>62.65</v>
    <v>54.32</v>
    <v>56.08</v>
    <v>57.62</v>
    <v>55.77</v>
    <v>61.52</v>
    <v>60.3</v>
  </a>
  <a r="1" c="108">
    <v>48.315399999999997</v>
    <v>47.8767</v>
    <v>50.451300000000003</v>
    <v>52.291600000000003</v>
    <v>53.645600000000002</v>
    <v>54.932899999999997</v>
    <v>55.934100000000001</v>
    <v>59.872100000000003</v>
    <v>59.509799999999998</v>
    <v>55.991300000000003</v>
    <v>58.346499999999999</v>
    <v>56.134300000000003</v>
    <v>59.109299999999998</v>
    <v>62.808999999999997</v>
    <v>60.587299999999999</v>
    <v>59.433500000000002</v>
    <v>62.084299999999999</v>
    <v>61.111699999999999</v>
    <v>60.911499999999997</v>
    <v>60.892400000000002</v>
    <v>61.054499999999997</v>
    <v>52.53</v>
    <v>52.701599999999999</v>
    <v>53.655099999999997</v>
    <v>56.496699999999997</v>
    <v>51.700400000000002</v>
    <v>51.938800000000001</v>
    <v>56.134300000000003</v>
    <v>56.763599999999997</v>
    <v>57.879300000000001</v>
    <v>62.808999999999997</v>
    <v>65.402600000000007</v>
    <v>67.6434</v>
    <v>70.189300000000003</v>
    <v>75.653099999999995</v>
    <v>72.859200000000001</v>
    <v>70.971199999999996</v>
    <v>77.512500000000003</v>
    <v>79.305099999999996</v>
    <v>75.052300000000002</v>
    <v>75.5291</v>
    <v>79.953500000000005</v>
    <v>79.133499999999998</v>
    <v>82.451700000000002</v>
    <v>80.268199999999993</v>
    <v>82.632900000000006</v>
    <v>83.128699999999995</v>
    <v>86.723600000000005</v>
    <v>81.4696</v>
    <v>73.002300000000005</v>
    <v>73.364599999999996</v>
    <v>75.653099999999995</v>
    <v>76.968900000000005</v>
    <v>73.736500000000007</v>
    <v>76.511200000000002</v>
    <v>81.307500000000005</v>
    <v>79.095299999999995</v>
    <v>71.715000000000003</v>
    <v>76.654300000000006</v>
    <v>77.998800000000003</v>
    <v>73.488600000000005</v>
    <v>69.2453</v>
    <v>73.507599999999996</v>
    <v>71.037999999999997</v>
    <v>72.363399999999999</v>
    <v>77.77</v>
    <v>76.87</v>
    <v>76.290000000000006</v>
    <v>75.11</v>
    <v>88.05</v>
    <v>74.91</v>
    <v>76.64</v>
    <v>81.48</v>
    <v>76.58</v>
    <v>82.05</v>
    <v>88.69</v>
    <v>92.03</v>
    <v>91.17</v>
    <v>89.34</v>
    <v>85.36</v>
    <v>86.12</v>
    <v>101.2</v>
    <v>110.12</v>
    <v>110.95</v>
    <v>107.41</v>
    <v>106.24</v>
    <v>106.39</v>
    <v>115.47</v>
    <v>110.41</v>
    <v>115.39</v>
    <v>106.65</v>
    <v>108.98</v>
    <v>102.95</v>
    <v>102.7</v>
    <v>102.48</v>
    <v>109.02</v>
    <v>120.78</v>
    <v>127.15</v>
    <v>131.94999999999999</v>
    <v>129.22</v>
    <v>125.54</v>
    <v>123.8</v>
    <v>113.13</v>
    <v>118.45</v>
    <v>113.56</v>
    <v>102.32</v>
    <v>101.64</v>
    <v>99.48</v>
  </a>
  <a r="1" c="108">
    <v>54.392800000000001</v>
    <v>55.850200000000001</v>
    <v>62.835599999999999</v>
    <v>61.671399999999998</v>
    <v>56.9223</v>
    <v>52.4328</v>
    <v>56.805</v>
    <v>59.183799999999998</v>
    <v>59.736600000000003</v>
    <v>54.5017</v>
    <v>53.605400000000003</v>
    <v>56.411299999999997</v>
    <v>58.681199999999997</v>
    <v>63.765300000000003</v>
    <v>67.417199999999994</v>
    <v>67.341800000000006</v>
    <v>73.682400000000001</v>
    <v>73.414299999999997</v>
    <v>75.734399999999994</v>
    <v>80.743200000000002</v>
    <v>82.418400000000005</v>
    <v>83.239199999999997</v>
    <v>87.67</v>
    <v>84.83</v>
    <v>94.88</v>
    <v>91.33</v>
    <v>84.97</v>
    <v>84.58</v>
    <v>97.5</v>
    <v>91.63</v>
    <v>98.07</v>
    <v>88.01</v>
    <v>83.9</v>
    <v>76.8</v>
    <v>71.900000000000006</v>
    <v>61.57</v>
    <v>79.13</v>
    <v>83.11</v>
    <v>79.489999999999995</v>
    <v>85.7</v>
    <v>64.040000000000006</v>
    <v>80.83</v>
    <v>87.65</v>
    <v>83.17</v>
    <v>87.42</v>
    <v>89.55</v>
    <v>93.88</v>
    <v>94.97</v>
    <v>84.79</v>
    <v>78.11</v>
    <v>49.24</v>
    <v>69.55</v>
    <v>75.349999999999994</v>
    <v>77.92</v>
    <v>77.75</v>
    <v>86.12</v>
    <v>91.68</v>
    <v>96.49</v>
    <v>118.7</v>
    <v>130.29</v>
    <v>133.6</v>
    <v>149.84</v>
    <v>137.9</v>
    <v>143.88999999999999</v>
    <v>150.41999999999999</v>
    <v>157.33000000000001</v>
    <v>166.85</v>
    <v>152.19</v>
    <v>148.97</v>
    <v>172.89</v>
    <v>160.35</v>
    <v>164.95</v>
    <v>136.58000000000001</v>
    <v>129.44</v>
    <v>119.71</v>
    <v>106.4</v>
    <v>106.24</v>
    <v>89.07</v>
    <v>104.89</v>
    <v>93.43</v>
    <v>78.209999999999994</v>
    <v>91.07</v>
    <v>106.67</v>
    <v>93.13</v>
    <v>113.09</v>
    <v>116.28</v>
    <v>112.19</v>
    <v>102.86</v>
    <v>88.08</v>
    <v>102.09</v>
    <v>109.49</v>
    <v>101.45</v>
    <v>98.59</v>
    <v>87.2</v>
    <v>82.84</v>
    <v>89.72</v>
    <v>81.33</v>
    <v>79.489999999999995</v>
    <v>79.650000000000006</v>
    <v>71</v>
    <v>83.26</v>
    <v>70.42</v>
    <v>69.39</v>
    <v>71.53</v>
    <v>72.010000000000005</v>
    <v>56.83</v>
    <v>55.53</v>
    <v>60.48</v>
  </a>
  <a r="1" c="108">
    <v>123.78</v>
    <v>117.19</v>
    <v>125.68</v>
    <v>126.49</v>
    <v>122.06</v>
    <v>120.34</v>
    <v>117.65</v>
    <v>115.66</v>
    <v>115.36</v>
    <v>112.57</v>
    <v>119.27</v>
    <v>121.72</v>
    <v>122.57</v>
    <v>127.65</v>
    <v>129.61000000000001</v>
    <v>139.93</v>
    <v>150.88999999999999</v>
    <v>153.16</v>
    <v>155.13999999999999</v>
    <v>159.97</v>
    <v>156.68</v>
    <v>166.91</v>
    <v>171.97</v>
    <v>172.12</v>
    <v>171.14</v>
    <v>157.74</v>
    <v>156.38</v>
    <v>167.44</v>
    <v>160.01</v>
    <v>156.69</v>
    <v>157.54</v>
    <v>162.22999999999999</v>
    <v>167.29</v>
    <v>176.9</v>
    <v>188.51</v>
    <v>177.57</v>
    <v>178.78</v>
    <v>183.84</v>
    <v>189.9</v>
    <v>197.57</v>
    <v>198.27</v>
    <v>207.66</v>
    <v>210.72</v>
    <v>217.97</v>
    <v>214.71</v>
    <v>196.7</v>
    <v>194.48</v>
    <v>197.61</v>
    <v>213.97</v>
    <v>194.17</v>
    <v>165.35</v>
    <v>187.56</v>
    <v>186.32</v>
    <v>184.47</v>
    <v>194.28</v>
    <v>213.52</v>
    <v>219.49</v>
    <v>213</v>
    <v>217.44</v>
    <v>214.58</v>
    <v>207.84</v>
    <v>206.14</v>
    <v>224.14</v>
    <v>236.08</v>
    <v>233.89</v>
    <v>230.99</v>
    <v>242.71</v>
    <v>237.46</v>
    <v>241.11</v>
    <v>245.55</v>
    <v>244.6</v>
    <v>268.07</v>
    <v>259.45</v>
    <v>244.77</v>
    <v>247.28</v>
    <v>249.16</v>
    <v>252.21</v>
    <v>246.88</v>
    <v>263.37</v>
    <v>252.28</v>
    <v>230.74</v>
    <v>272.66000000000003</v>
    <v>272.79000000000002</v>
    <v>263.52999999999997</v>
    <v>267.39999999999998</v>
    <v>263.91000000000003</v>
    <v>279.61</v>
    <v>295.75</v>
    <v>285.11</v>
    <v>298.41000000000003</v>
    <v>293.2</v>
    <v>281.14999999999998</v>
    <v>263.44</v>
    <v>262.17</v>
    <v>281.83999999999997</v>
    <v>296.51</v>
    <v>292.72000000000003</v>
    <v>292.27999999999997</v>
    <v>281.95</v>
    <v>273.04000000000002</v>
    <v>258.89</v>
    <v>254.84</v>
    <v>265.39999999999998</v>
    <v>288.66000000000003</v>
    <v>304.51</v>
    <v>292.11</v>
    <v>296.01</v>
    <v>289.89</v>
  </a>
  <a r="1" c="108">
    <v>60.89</v>
    <v>65.12</v>
    <v>72.11</v>
    <v>72.61</v>
    <v>74.38</v>
    <v>74.75</v>
    <v>77.89</v>
    <v>77.44</v>
    <v>77.790000000000006</v>
    <v>69.790000000000006</v>
    <v>72.06</v>
    <v>70.22</v>
    <v>73.02</v>
    <v>80.709999999999994</v>
    <v>80.599999999999994</v>
    <v>83.21</v>
    <v>84.26</v>
    <v>88.37</v>
    <v>92.93</v>
    <v>94.26</v>
    <v>98.34</v>
    <v>106.17</v>
    <v>114.12</v>
    <v>114.86</v>
    <v>122.68</v>
    <v>118.15</v>
    <v>106.25</v>
    <v>104.81</v>
    <v>105.03</v>
    <v>102.1</v>
    <v>114.68</v>
    <v>105.18</v>
    <v>108.35</v>
    <v>90.72</v>
    <v>96.4</v>
    <v>89.83</v>
    <v>104.45</v>
    <v>108.04</v>
    <v>113</v>
    <v>110.65</v>
    <v>104.06</v>
    <v>115.68</v>
    <v>114.87</v>
    <v>115.57</v>
    <v>113.57</v>
    <v>127.86</v>
    <v>130.37</v>
    <v>130.82</v>
    <v>131.24</v>
    <v>114.49</v>
    <v>101.87</v>
    <v>110.39</v>
    <v>110.67</v>
    <v>114.09</v>
    <v>113.34</v>
    <v>115.39</v>
    <v>127.84</v>
    <v>138.38999999999999</v>
    <v>149.34</v>
    <v>155.11000000000001</v>
    <v>150.87</v>
    <v>175.21</v>
    <v>183.65</v>
    <v>214.17</v>
    <v>220.53</v>
    <v>210.24</v>
    <v>210.68</v>
    <v>225.39</v>
    <v>207.21</v>
    <v>217.72</v>
    <v>205.07</v>
    <v>216.57</v>
    <v>205.42</v>
    <v>176.2</v>
    <v>173.97</v>
    <v>180.6</v>
    <v>172.56</v>
    <v>161.87</v>
    <v>190.46</v>
    <v>183.62</v>
    <v>162.69999999999999</v>
    <v>169.55</v>
    <v>193.33</v>
    <v>181</v>
    <v>189.44</v>
    <v>182.19</v>
    <v>178.93</v>
    <v>174.48</v>
    <v>161.13</v>
    <v>171.8</v>
    <v>184.01</v>
    <v>188.38</v>
    <v>182.67</v>
    <v>174.07</v>
    <v>194.5</v>
    <v>202.16</v>
    <v>199.45</v>
    <v>216.53</v>
    <v>223.25</v>
    <v>217.28</v>
    <v>227.59</v>
    <v>218.65</v>
    <v>216.83</v>
    <v>221.85</v>
    <v>220.76</v>
    <v>207.03</v>
    <v>205.95</v>
    <v>187.13</v>
  </a>
  <a r="1" c="108">
    <v>35.619999999999997</v>
    <v>37.049999999999997</v>
    <v>39.174999999999997</v>
    <v>37.909999999999997</v>
    <v>38.06</v>
    <v>38.615000000000002</v>
    <v>40.86</v>
    <v>38.72</v>
    <v>37.39</v>
    <v>36.875</v>
    <v>39.17</v>
    <v>37.564999999999998</v>
    <v>37.46</v>
    <v>39.225000000000001</v>
    <v>39.54</v>
    <v>39.32</v>
    <v>37.604999999999997</v>
    <v>36.085000000000001</v>
    <v>35.155000000000001</v>
    <v>36.15</v>
    <v>36.865000000000002</v>
    <v>34.9</v>
    <v>37.774999999999999</v>
    <v>38.229999999999997</v>
    <v>40.159999999999997</v>
    <v>41.34</v>
    <v>40.78</v>
    <v>42.424999999999997</v>
    <v>45.16</v>
    <v>47.59</v>
    <v>48.63</v>
    <v>54.984999999999999</v>
    <v>56.01</v>
    <v>54.94</v>
    <v>48.85</v>
    <v>44.74</v>
    <v>49.73</v>
    <v>51.29</v>
    <v>53.21</v>
    <v>54.88</v>
    <v>50.29</v>
    <v>52.88</v>
    <v>54.56</v>
    <v>54.97</v>
    <v>55.74</v>
    <v>57.65</v>
    <v>61.13</v>
    <v>61.06</v>
    <v>59.04</v>
    <v>59.8</v>
    <v>47.81</v>
    <v>49.05</v>
    <v>52.76</v>
    <v>50.56</v>
    <v>51.99</v>
    <v>54.79</v>
    <v>55.65</v>
    <v>50.8</v>
    <v>63.51</v>
    <v>68.290000000000006</v>
    <v>64.040000000000006</v>
    <v>65.989999999999995</v>
    <v>66.150000000000006</v>
    <v>71</v>
    <v>67.540000000000006</v>
    <v>67.42</v>
    <v>68.81</v>
    <v>72.72</v>
    <v>65.98</v>
    <v>65.489999999999995</v>
    <v>69.400000000000006</v>
    <v>75.92</v>
    <v>71.97</v>
    <v>66.099999999999994</v>
    <v>60.58</v>
    <v>61.28</v>
    <v>63.57</v>
    <v>55.85</v>
    <v>61.16</v>
    <v>62.35</v>
    <v>62.12</v>
    <v>72.099999999999994</v>
    <v>80.05</v>
    <v>79.599999999999994</v>
    <v>81.86</v>
    <v>76.599999999999994</v>
    <v>78.36</v>
    <v>78.819999999999993</v>
    <v>76.790000000000006</v>
    <v>84.79</v>
    <v>86.53</v>
    <v>92.48</v>
    <v>88.88</v>
    <v>88.07</v>
    <v>88.11</v>
    <v>93.81</v>
    <v>94.91</v>
    <v>99.14</v>
    <v>101.42</v>
    <v>94.09</v>
    <v>103.1</v>
    <v>110.1</v>
    <v>113.02</v>
    <v>117.27</v>
    <v>117.54</v>
    <v>113.03</v>
    <v>125.69</v>
    <v>120.81</v>
  </a>
  <a r="1" c="108">
    <v>37.85</v>
    <v>38.74</v>
    <v>41.83</v>
    <v>38.9</v>
    <v>39.630000000000003</v>
    <v>39.31</v>
    <v>44.75</v>
    <v>42.02</v>
    <v>42.29</v>
    <v>39.24</v>
    <v>38.07</v>
    <v>38.409999999999997</v>
    <v>41.77</v>
    <v>45.08</v>
    <v>44.41</v>
    <v>43.64</v>
    <v>45.66</v>
    <v>48.61</v>
    <v>49.18</v>
    <v>50.94</v>
    <v>53.36</v>
    <v>54.23</v>
    <v>56.37</v>
    <v>57.07</v>
    <v>62.16</v>
    <v>60.33</v>
    <v>59.92</v>
    <v>58.13</v>
    <v>61.53</v>
    <v>60.99</v>
    <v>65.540000000000006</v>
    <v>66.84</v>
    <v>73.36</v>
    <v>68.94</v>
    <v>74.05</v>
    <v>72.33</v>
    <v>72.98</v>
    <v>77.62</v>
    <v>79.94</v>
    <v>79.56</v>
    <v>76.13</v>
    <v>84.1</v>
    <v>87.1</v>
    <v>85.32</v>
    <v>83.67</v>
    <v>83.61</v>
    <v>85.45</v>
    <v>86.86</v>
    <v>87.14</v>
    <v>77.03</v>
    <v>78.91</v>
    <v>92.09</v>
    <v>94.92</v>
    <v>91.43</v>
    <v>100.64</v>
    <v>109.47</v>
    <v>108.83</v>
    <v>105.11</v>
    <v>108.22</v>
    <v>109.49</v>
    <v>123.59</v>
    <v>119.78</v>
    <v>119.84</v>
    <v>120.08</v>
    <v>116.65</v>
    <v>115.93</v>
    <v>120.98</v>
    <v>126.37</v>
    <v>118.13</v>
    <v>128.88999999999999</v>
    <v>125.77</v>
    <v>140.74</v>
    <v>127.46</v>
    <v>120.62</v>
    <v>118.36</v>
    <v>113.5</v>
    <v>117.46</v>
    <v>108.65</v>
    <v>108.84</v>
    <v>102.65</v>
    <v>96.76</v>
    <v>98.94</v>
    <v>107.58</v>
    <v>109.79</v>
    <v>110.55</v>
    <v>101.72</v>
    <v>101.26</v>
    <v>110.47</v>
    <v>102</v>
    <v>109.02</v>
    <v>111.33</v>
    <v>102.9</v>
    <v>96.85</v>
    <v>94.55</v>
    <v>104.29</v>
    <v>110.07</v>
    <v>113.15</v>
    <v>118.64</v>
    <v>113.66</v>
    <v>105.97</v>
    <v>102.19</v>
    <v>103.91</v>
    <v>105.94</v>
    <v>113.27</v>
    <v>114.01</v>
    <v>113.37</v>
    <v>118.77</v>
    <v>113.11</v>
  </a>
  <a r="1" c="108">
    <v>71.02</v>
    <v>64.739999999999995</v>
    <v>72.58</v>
    <v>82.62</v>
    <v>81.36</v>
    <v>83.42</v>
    <v>81.7</v>
    <v>88.49</v>
    <v>96.71</v>
    <v>90.42</v>
    <v>102.52</v>
    <v>101.1</v>
    <v>101.58</v>
    <v>96.99</v>
    <v>97.55</v>
    <v>92.5</v>
    <v>90.31</v>
    <v>90.52</v>
    <v>95.14</v>
    <v>84.99</v>
    <v>96.74</v>
    <v>99.87</v>
    <v>102.32</v>
    <v>107.91</v>
    <v>115</v>
    <v>101.42</v>
    <v>105.27</v>
    <v>118.17</v>
    <v>117.81</v>
    <v>124.43</v>
    <v>128.94</v>
    <v>118.23</v>
    <v>127.57</v>
    <v>105.34</v>
    <v>103.31</v>
    <v>87.21</v>
    <v>99.2</v>
    <v>94</v>
    <v>95.18</v>
    <v>96.05</v>
    <v>81.88</v>
    <v>93.16</v>
    <v>85.85</v>
    <v>74.19</v>
    <v>74.22</v>
    <v>69.31</v>
    <v>70.900000000000006</v>
    <v>83.76</v>
    <v>72.91</v>
    <v>63.26</v>
    <v>35.92</v>
    <v>47.51</v>
    <v>50.97</v>
    <v>50.66</v>
    <v>46.85</v>
    <v>45.34</v>
    <v>35.94</v>
    <v>34.24</v>
    <v>46.88</v>
    <v>49.87</v>
    <v>50.96</v>
    <v>64.56</v>
    <v>72.53</v>
    <v>73.64</v>
    <v>80.34</v>
    <v>83.44</v>
    <v>72.86</v>
    <v>67.52</v>
    <v>80.27</v>
    <v>92.46</v>
    <v>87</v>
    <v>88.83</v>
    <v>111.48</v>
    <v>114.92</v>
    <v>119.23</v>
    <v>116.76</v>
    <v>136.96</v>
    <v>110.44</v>
    <v>111.22</v>
    <v>121.3</v>
    <v>111.73</v>
    <v>136.52000000000001</v>
    <v>141.93</v>
    <v>129.52000000000001</v>
    <v>132.25</v>
    <v>113.02</v>
    <v>114.63</v>
    <v>119.47</v>
    <v>107.29</v>
    <v>114.44</v>
    <v>132.53</v>
    <v>128.62</v>
    <v>126.76</v>
    <v>126.25</v>
    <v>123.07</v>
    <v>120.95</v>
    <v>113.79</v>
    <v>114.46</v>
    <v>127.84</v>
    <v>132.13</v>
    <v>124.55</v>
    <v>125.87</v>
    <v>126.8</v>
    <v>128.82</v>
    <v>122.93</v>
    <v>121.96</v>
    <v>133.26</v>
    <v>122.58</v>
  </a>
  <a r="1" c="108">
    <v>38.22</v>
    <v>39.54</v>
    <v>41.82</v>
    <v>40.03</v>
    <v>41.37</v>
    <v>44.78</v>
    <v>43.98</v>
    <v>41.36</v>
    <v>41.14</v>
    <v>41.55</v>
    <v>39.01</v>
    <v>40.700000000000003</v>
    <v>41.32</v>
    <v>43.71</v>
    <v>44.45</v>
    <v>45.05</v>
    <v>47.91</v>
    <v>45.88</v>
    <v>47.31</v>
    <v>49.5</v>
    <v>47.32</v>
    <v>49.52</v>
    <v>51.61</v>
    <v>48.11</v>
    <v>45.64</v>
    <v>43.28</v>
    <v>45.48</v>
    <v>46.84</v>
    <v>45.52</v>
    <v>45.68</v>
    <v>46.86</v>
    <v>48.05</v>
    <v>47.21</v>
    <v>49.01</v>
    <v>52.45</v>
    <v>49.27</v>
    <v>52.36</v>
    <v>54.86</v>
    <v>56.21</v>
    <v>56.5</v>
    <v>57.34</v>
    <v>59.49</v>
    <v>59.61</v>
    <v>64.22</v>
    <v>64.89</v>
    <v>63.51</v>
    <v>61.49</v>
    <v>63.49</v>
    <v>69.19</v>
    <v>62.32</v>
    <v>60.3</v>
    <v>63.56</v>
    <v>65.03</v>
    <v>62.5</v>
    <v>69.040000000000006</v>
    <v>69.474999999999994</v>
    <v>69.010000000000005</v>
    <v>70.03</v>
    <v>67.36</v>
    <v>66.67</v>
    <v>63.99</v>
    <v>58.59</v>
    <v>66.510000000000005</v>
    <v>71.3</v>
    <v>70.88</v>
    <v>65.88</v>
    <v>68.25</v>
    <v>68.75</v>
    <v>62.5</v>
    <v>64.59</v>
    <v>63.73</v>
    <v>67.7</v>
    <v>69.66</v>
    <v>67.33</v>
    <v>72.17</v>
    <v>73.260000000000005</v>
    <v>75.34</v>
    <v>70.760000000000005</v>
    <v>73.180000000000007</v>
    <v>74.25</v>
    <v>64</v>
    <v>65.11</v>
    <v>70.22</v>
    <v>70.11</v>
    <v>68.77</v>
    <v>64.569999999999993</v>
    <v>67.44</v>
    <v>69.91</v>
    <v>65.290000000000006</v>
    <v>62.17</v>
    <v>62.73</v>
    <v>57.13</v>
    <v>57.22</v>
    <v>59.27</v>
    <v>60.84</v>
    <v>61.91</v>
    <v>59.87</v>
    <v>52.69</v>
    <v>53.75</v>
    <v>53.73</v>
    <v>55.45</v>
    <v>53.41</v>
    <v>58.28</v>
    <v>61.23</v>
    <v>65.3</v>
    <v>66.81</v>
    <v>72.56</v>
    <v>67.52</v>
  </a>
  <a r="1" c="108">
    <v>43.1</v>
    <v>40.53</v>
    <v>40.119999999999997</v>
    <v>42.96</v>
    <v>44.49</v>
    <v>45.51</v>
    <v>43.98</v>
    <v>45.02</v>
    <v>43.9</v>
    <v>44.94</v>
    <v>41.24</v>
    <v>44.33</v>
    <v>44.28</v>
    <v>43.92</v>
    <v>43.08</v>
    <v>45.03</v>
    <v>46.59</v>
    <v>43.19</v>
    <v>44.02</v>
    <v>40.659999999999997</v>
    <v>40.659999999999997</v>
    <v>41.43</v>
    <v>42.94</v>
    <v>42.8</v>
    <v>44.4</v>
    <v>43.9</v>
    <v>41.73</v>
    <v>39.5</v>
    <v>39.270000000000003</v>
    <v>41</v>
    <v>43.38</v>
    <v>42.72</v>
    <v>42.96</v>
    <v>41.98</v>
    <v>44.98</v>
    <v>40.03</v>
    <v>46.26</v>
    <v>47.16</v>
    <v>49.92</v>
    <v>50.85</v>
    <v>50.85</v>
    <v>53.9</v>
    <v>53.49</v>
    <v>55.22</v>
    <v>55.32</v>
    <v>52.45</v>
    <v>52.54</v>
    <v>55.08</v>
    <v>57.38</v>
    <v>52.8</v>
    <v>50.08</v>
    <v>51.44</v>
    <v>52.12</v>
    <v>51.13</v>
    <v>55.49</v>
    <v>58.42</v>
    <v>57.45</v>
    <v>53.12</v>
    <v>57.45</v>
    <v>58.47</v>
    <v>55.44</v>
    <v>53.16</v>
    <v>58.53</v>
    <v>60.81</v>
    <v>63.53</v>
    <v>62.44</v>
    <v>63.26</v>
    <v>62.07</v>
    <v>58.18</v>
    <v>60.74</v>
    <v>58.94</v>
    <v>66.31</v>
    <v>67.03</v>
    <v>65.48</v>
    <v>62.78</v>
    <v>64.48</v>
    <v>63.56</v>
    <v>62.09</v>
    <v>64.040000000000006</v>
    <v>61.86</v>
    <v>54.83</v>
    <v>61.48</v>
    <v>67.61</v>
    <v>66.650000000000006</v>
    <v>65.44</v>
    <v>65.180000000000007</v>
    <v>69.72</v>
    <v>76.72</v>
    <v>73.41</v>
    <v>72.94</v>
    <v>74.13</v>
    <v>71.260000000000005</v>
    <v>69.400000000000006</v>
    <v>66.209999999999994</v>
    <v>71.06</v>
    <v>72.430000000000007</v>
    <v>75.27</v>
    <v>73.069999999999993</v>
    <v>70</v>
    <v>71.94</v>
    <v>68.53</v>
    <v>65.44</v>
    <v>68.349999999999994</v>
    <v>71.81</v>
    <v>73.67</v>
    <v>68.48</v>
    <v>64.95</v>
    <v>59.73</v>
  </a>
  <a r="1" c="108">
    <v>420.09</v>
    <v>384.02</v>
    <v>360.44</v>
    <v>376.71</v>
    <v>398.93</v>
    <v>349.23</v>
    <v>425.12</v>
    <v>392.55</v>
    <v>402.02</v>
    <v>345.02</v>
    <v>379.24</v>
    <v>367.09</v>
    <v>359.29</v>
    <v>373.5</v>
    <v>387.51</v>
    <v>388.49</v>
    <v>459.06</v>
    <v>491.14</v>
    <v>491.62</v>
    <v>496.9</v>
    <v>447.12</v>
    <v>402.62</v>
    <v>361.86</v>
    <v>375.96</v>
    <v>366.65</v>
    <v>320.44</v>
    <v>344.36</v>
    <v>303.68</v>
    <v>300.32</v>
    <v>344.99</v>
    <v>368.01</v>
    <v>406.75</v>
    <v>404.04</v>
    <v>339.24</v>
    <v>365.65</v>
    <v>373.5</v>
    <v>429.27</v>
    <v>430.74</v>
    <v>410.62</v>
    <v>343.14</v>
    <v>301.72000000000003</v>
    <v>313</v>
    <v>304.76</v>
    <v>290.05</v>
    <v>277.39999999999998</v>
    <v>306.27999999999997</v>
    <v>369</v>
    <v>375.48</v>
    <v>337.94</v>
    <v>444.57</v>
    <v>488.29</v>
    <v>525.88</v>
    <v>612.80999999999995</v>
    <v>623.65</v>
    <v>632.07000000000005</v>
    <v>619.92999999999995</v>
    <v>559.78</v>
    <v>543.55999999999995</v>
    <v>516.03</v>
    <v>483.11</v>
    <v>503.84</v>
    <v>450.57</v>
    <v>473.14</v>
    <v>481.3</v>
    <v>502.43</v>
    <v>558.54</v>
    <v>574.61</v>
    <v>673.4</v>
    <v>605.17999999999995</v>
    <v>639.94000000000005</v>
    <v>636.53</v>
    <v>631.52</v>
    <v>608.59</v>
    <v>618.36</v>
    <v>698.42</v>
    <v>659.11</v>
    <v>664.74</v>
    <v>591.13</v>
    <v>581.69000000000005</v>
    <v>581.05999999999995</v>
    <v>688.87</v>
    <v>748.75</v>
    <v>751.7</v>
    <v>721.49</v>
    <v>758.47</v>
    <v>760.42</v>
    <v>821.67</v>
    <v>801.79</v>
    <v>735.56</v>
    <v>718.54</v>
    <v>741.91</v>
    <v>826.49</v>
    <v>822.96</v>
    <v>779.89</v>
    <v>823.81</v>
    <v>878.29</v>
    <v>942.78</v>
    <v>966.09</v>
    <v>962.49</v>
    <v>890.66</v>
    <v>980.16</v>
    <v>1051.03</v>
    <v>1079.19</v>
    <v>1184.69</v>
    <v>1051.24</v>
    <v>838.2</v>
    <v>750.22</v>
    <v>712.33</v>
  </a>
  <a r="1" c="108">
    <v>11.806800000000001</v>
    <v>12.3704</v>
    <v>13.349399999999999</v>
    <v>13.4087</v>
    <v>13.339499999999999</v>
    <v>12.4297</v>
    <v>12.518700000000001</v>
    <v>12.4594</v>
    <v>11.9353</v>
    <v>11.609</v>
    <v>11.826499999999999</v>
    <v>11.9946</v>
    <v>12.222099999999999</v>
    <v>12.3902</v>
    <v>11.5101</v>
    <v>11.342000000000001</v>
    <v>10.995900000000001</v>
    <v>11.065099999999999</v>
    <v>11.094799999999999</v>
    <v>10.9069</v>
    <v>11.836399999999999</v>
    <v>12.133100000000001</v>
    <v>12.3803</v>
    <v>12.3506</v>
    <v>10.97</v>
    <v>10.61</v>
    <v>11.08</v>
    <v>11.24</v>
    <v>11.55</v>
    <v>11.07</v>
    <v>10.039999999999999</v>
    <v>9.48</v>
    <v>9.25</v>
    <v>9.5500000000000007</v>
    <v>9.41</v>
    <v>7.65</v>
    <v>8.8000000000000007</v>
    <v>8.77</v>
    <v>8.7799999999999994</v>
    <v>10.45</v>
    <v>9.52</v>
    <v>10.23</v>
    <v>9.5299999999999994</v>
    <v>9.17</v>
    <v>9.16</v>
    <v>8.59</v>
    <v>9.06</v>
    <v>9.3000000000000007</v>
    <v>8.82</v>
    <v>6.96</v>
    <v>4.83</v>
    <v>5.09</v>
    <v>5.71</v>
    <v>6.08</v>
    <v>6.61</v>
    <v>6.82</v>
    <v>6.66</v>
    <v>7.73</v>
    <v>9.08</v>
    <v>8.7899999999999991</v>
    <v>10.53</v>
    <v>11.7</v>
    <v>12.25</v>
    <v>11.54</v>
    <v>14.53</v>
    <v>14.86</v>
    <v>13.95</v>
    <v>13.03</v>
    <v>14.16</v>
    <v>17.079999999999998</v>
    <v>19.190000000000001</v>
    <v>20.77</v>
    <v>20.3</v>
    <v>17.559999999999999</v>
    <v>16.91</v>
    <v>14.16</v>
    <v>13.68</v>
    <v>11.13</v>
    <v>14.69</v>
    <v>15.24</v>
    <v>11.2</v>
    <v>13.37</v>
    <v>13.9</v>
    <v>11.63</v>
    <v>13.51</v>
    <v>12.07</v>
    <v>12.6</v>
    <v>11.88</v>
    <v>12</v>
    <v>15.13</v>
    <v>13.21</v>
    <v>12.13</v>
    <v>12.42</v>
    <v>9.75</v>
    <v>10.26</v>
    <v>12.19</v>
    <v>11.72</v>
    <v>12.44</v>
    <v>13.28</v>
    <v>12.15</v>
    <v>12.13</v>
    <v>12.54</v>
    <v>10.82</v>
    <v>11.19</v>
    <v>10.56</v>
    <v>10.29</v>
    <v>11.13</v>
    <v>9.9</v>
  </a>
  <a r="1" c="108">
    <v>34.22</v>
    <v>34.15</v>
    <v>36.46</v>
    <v>38.68</v>
    <v>38.06</v>
    <v>36.56</v>
    <v>39</v>
    <v>40.85</v>
    <v>39.75</v>
    <v>40.08</v>
    <v>46.03</v>
    <v>48.56</v>
    <v>47.37</v>
    <v>47.3</v>
    <v>47.59</v>
    <v>46.66</v>
    <v>47.8</v>
    <v>47.1</v>
    <v>49.13</v>
    <v>49.09</v>
    <v>53.88</v>
    <v>52.74</v>
    <v>55.71</v>
    <v>56.59</v>
    <v>58.67</v>
    <v>59.85</v>
    <v>58.97</v>
    <v>62.14</v>
    <v>66.58</v>
    <v>65.91</v>
    <v>68.27</v>
    <v>69.03</v>
    <v>71.47</v>
    <v>53.63</v>
    <v>56.14</v>
    <v>45.99</v>
    <v>53.23</v>
    <v>54.3</v>
    <v>50.66</v>
    <v>53</v>
    <v>45.3</v>
    <v>53.04</v>
    <v>49.3</v>
    <v>45</v>
    <v>48.96</v>
    <v>46.09</v>
    <v>46.24</v>
    <v>44.6</v>
    <v>45.93</v>
    <v>40.6</v>
    <v>26.67</v>
    <v>26.36</v>
    <v>30.97</v>
    <v>32.909999999999997</v>
    <v>34.94</v>
    <v>39.43</v>
    <v>36.090000000000003</v>
    <v>35.799999999999997</v>
    <v>45.1</v>
    <v>48.33</v>
    <v>45.26</v>
    <v>50.34</v>
    <v>56.08</v>
    <v>64.239999999999995</v>
    <v>68.47</v>
    <v>68.77</v>
    <v>69.010000000000005</v>
    <v>72.67</v>
    <v>69.81</v>
    <v>73.849999999999994</v>
    <v>70.8</v>
    <v>77.2</v>
    <v>68.06</v>
    <v>73.13</v>
    <v>74.38</v>
    <v>69.25</v>
    <v>65.290000000000006</v>
    <v>61.07</v>
    <v>65.64</v>
    <v>62.38</v>
    <v>58.26</v>
    <v>68.44</v>
    <v>71.38</v>
    <v>70.8</v>
    <v>72.849999999999994</v>
    <v>72.53</v>
    <v>70.63</v>
    <v>66.94</v>
    <v>61.87</v>
    <v>67.63</v>
    <v>77.77</v>
    <v>77.709999999999994</v>
    <v>78.14</v>
    <v>76</v>
    <v>76.66</v>
    <v>80.42</v>
    <v>84.71</v>
    <v>89.07</v>
    <v>95.93</v>
    <v>84.59</v>
    <v>87.61</v>
    <v>85.86</v>
    <v>92.9</v>
    <v>91.2</v>
    <v>88.58</v>
    <v>80.42</v>
    <v>85.63</v>
    <v>76.489999999999995</v>
  </a>
  <a r="1" c="108">
    <v>60.4</v>
    <v>61.78</v>
    <v>69</v>
    <v>62.56</v>
    <v>53.11</v>
    <v>50.1</v>
    <v>53.01</v>
    <v>69.959999999999994</v>
    <v>69.61</v>
    <v>65.84</v>
    <v>79.05</v>
    <v>85.76</v>
    <v>83.67</v>
    <v>90.71</v>
    <v>91.25</v>
    <v>94.27</v>
    <v>104.34</v>
    <v>100.52</v>
    <v>101.72</v>
    <v>103.09</v>
    <v>108.58</v>
    <v>115.99</v>
    <v>110.32</v>
    <v>103.8</v>
    <v>123.16</v>
    <v>138.13999999999999</v>
    <v>139.19</v>
    <v>134.83000000000001</v>
    <v>153.51</v>
    <v>143.25</v>
    <v>137.93</v>
    <v>171.74</v>
    <v>176.83</v>
    <v>166.3</v>
    <v>179.8</v>
    <v>159.22999999999999</v>
    <v>173.6</v>
    <v>200.51</v>
    <v>209.53</v>
    <v>211.14</v>
    <v>171.44</v>
    <v>209.49</v>
    <v>210.89</v>
    <v>205.03</v>
    <v>206.37</v>
    <v>237.87</v>
    <v>250.94</v>
    <v>255.44</v>
    <v>239.02</v>
    <v>210.97</v>
    <v>183.6</v>
    <v>229.66</v>
    <v>261.32</v>
    <v>255.95</v>
    <v>280.75</v>
    <v>286.52999999999997</v>
    <v>252.46</v>
    <v>283.64</v>
    <v>378.42</v>
    <v>384.33</v>
    <v>387.83</v>
    <v>499.43</v>
    <v>485.18</v>
    <v>487.74</v>
    <v>497.05</v>
    <v>529.49</v>
    <v>552.48</v>
    <v>587.16999999999996</v>
    <v>515.41999999999996</v>
    <v>533.95000000000005</v>
    <v>588.78</v>
    <v>595.20000000000005</v>
    <v>509.12</v>
    <v>413.34</v>
    <v>413.7</v>
    <v>369.66</v>
    <v>338.19</v>
    <v>293.95</v>
    <v>357.69</v>
    <v>301.64</v>
    <v>262.01</v>
    <v>283.22000000000003</v>
    <v>270.27999999999997</v>
    <v>256.41000000000003</v>
    <v>316.18</v>
    <v>300.25</v>
    <v>318</v>
    <v>288.02999999999997</v>
    <v>262.57</v>
    <v>295.83</v>
    <v>307.95999999999998</v>
    <v>275.01</v>
    <v>236.53</v>
    <v>209.43</v>
    <v>236.98</v>
    <v>273.33</v>
    <v>239.55</v>
    <v>279.48</v>
    <v>301.44</v>
    <v>314.56</v>
    <v>312.33999999999997</v>
    <v>308.93</v>
    <v>351.19</v>
    <v>345.38</v>
    <v>370.32</v>
    <v>381.97</v>
    <v>407</v>
    <v>386.22</v>
  </a>
  <a r="1" c="108">
    <v>89.56</v>
    <v>86.62</v>
    <v>86.55</v>
    <v>85.1</v>
    <v>74.98</v>
    <v>79.319999999999993</v>
    <v>85.19</v>
    <v>86.97</v>
    <v>80.78</v>
    <v>70.319999999999993</v>
    <v>77.989999999999995</v>
    <v>78.19</v>
    <v>87.28</v>
    <v>91.51</v>
    <v>88.5</v>
    <v>82.05</v>
    <v>91.77</v>
    <v>94.53</v>
    <v>93.82</v>
    <v>80.25</v>
    <v>82.75</v>
    <v>76.95</v>
    <v>84.82</v>
    <v>91.82</v>
    <v>99.67</v>
    <v>95.16</v>
    <v>86.21</v>
    <v>90.58</v>
    <v>82.14</v>
    <v>85.27</v>
    <v>81.83</v>
    <v>89.97</v>
    <v>92.22</v>
    <v>88</v>
    <v>88.9</v>
    <v>74.400000000000006</v>
    <v>83.37</v>
    <v>83.3</v>
    <v>79.52</v>
    <v>74.760000000000005</v>
    <v>77.86</v>
    <v>85.26</v>
    <v>87.15</v>
    <v>82.27</v>
    <v>82.33</v>
    <v>85.38</v>
    <v>87.91</v>
    <v>85.02</v>
    <v>85.56</v>
    <v>84.32</v>
    <v>88.5</v>
    <v>89.66</v>
    <v>95.34</v>
    <v>100.77</v>
    <v>100.19</v>
    <v>97.03</v>
    <v>96.92</v>
    <v>96.07</v>
    <v>103.11</v>
    <v>97.76</v>
    <v>104.2</v>
    <v>101.22</v>
    <v>118.07</v>
    <v>120.8</v>
    <v>114.74</v>
    <v>114.49</v>
    <v>122.17</v>
    <v>122.21</v>
    <v>119.45</v>
    <v>122.02</v>
    <v>115.75</v>
    <v>132.88999999999999</v>
    <v>136.19999999999999</v>
    <v>142.53</v>
    <v>154.71</v>
    <v>151.29</v>
    <v>154.79</v>
    <v>141.47999999999999</v>
    <v>145.93</v>
    <v>146.56</v>
    <v>135.33000000000001</v>
    <v>157.22</v>
    <v>170.69</v>
    <v>165.71</v>
    <v>168.96</v>
    <v>155.56</v>
    <v>160.11000000000001</v>
    <v>166.85</v>
    <v>170.15</v>
    <v>192.43</v>
    <v>186.9</v>
    <v>175.98</v>
    <v>179.97</v>
    <v>185.15</v>
    <v>203.37</v>
    <v>205.38</v>
    <v>232.68</v>
    <v>235.6</v>
    <v>242.99</v>
    <v>239.05</v>
    <v>226.57</v>
    <v>225.3</v>
    <v>237.88</v>
    <v>239.57</v>
    <v>225.08</v>
    <v>228.08</v>
    <v>251.55</v>
    <v>224.68</v>
  </a>
  <a r="1" c="108">
    <v>74.23</v>
    <v>73.430000000000007</v>
    <v>75.94</v>
    <v>79.27</v>
    <v>85.93</v>
    <v>82.44</v>
    <v>87.93</v>
    <v>83.21</v>
    <v>83.34</v>
    <v>75.88</v>
    <v>71.099999999999994</v>
    <v>76.19</v>
    <v>80.8</v>
    <v>86.97</v>
    <v>89.95</v>
    <v>89.7</v>
    <v>92.05</v>
    <v>101.15</v>
    <v>98.2</v>
    <v>108.8</v>
    <v>108.02</v>
    <v>116.29</v>
    <v>104.2</v>
    <v>109.45</v>
    <v>105.44</v>
    <v>106.61</v>
    <v>106.74</v>
    <v>104.19</v>
    <v>107.52</v>
    <v>112.26</v>
    <v>124.3</v>
    <v>123.51</v>
    <v>134.54</v>
    <v>121.82</v>
    <v>134.85</v>
    <v>113.18</v>
    <v>123.19</v>
    <v>142.16999999999999</v>
    <v>145.25</v>
    <v>140.47</v>
    <v>125.45</v>
    <v>141.9</v>
    <v>134.54</v>
    <v>131.19999999999999</v>
    <v>132.37</v>
    <v>129.97999999999999</v>
    <v>145.25</v>
    <v>152.76</v>
    <v>154.58000000000001</v>
    <v>155.57</v>
    <v>126.21</v>
    <v>144.66999999999999</v>
    <v>179.66</v>
    <v>174.35</v>
    <v>198.99</v>
    <v>218.95</v>
    <v>226.45</v>
    <v>227.7</v>
    <v>234.52</v>
    <v>249.86</v>
    <v>259.05</v>
    <v>286.14</v>
    <v>289.83</v>
    <v>332.45</v>
    <v>337.99</v>
    <v>369.92</v>
    <v>406.92</v>
    <v>443.86</v>
    <v>412.67</v>
    <v>448.68</v>
    <v>365.87</v>
    <v>376.78</v>
    <v>329.76</v>
    <v>291.16000000000003</v>
    <v>283.97000000000003</v>
    <v>241.51</v>
    <v>234.08</v>
    <v>213.97</v>
    <v>250.54</v>
    <v>205.25</v>
    <v>196.8</v>
    <v>212.25</v>
    <v>228.57</v>
    <v>217.9</v>
    <v>243.25</v>
    <v>219.34</v>
    <v>201.82</v>
    <v>190.12</v>
    <v>193.38</v>
    <v>210.25</v>
    <v>209.54</v>
    <v>206.82</v>
    <v>195.98</v>
    <v>168.36</v>
    <v>197.08</v>
    <v>236.4</v>
    <v>216.28</v>
    <v>254.19</v>
    <v>270.95</v>
    <v>229</v>
    <v>208.44</v>
    <v>206.58</v>
    <v>244.1</v>
    <v>197.75</v>
    <v>196.97</v>
    <v>178.58</v>
    <v>199.06</v>
    <v>184.6</v>
  </a>
  <a r="1" c="108">
    <v>16.077999999999999</v>
    <v>16.731000000000002</v>
    <v>17.28</v>
    <v>19.605</v>
    <v>17.783999999999999</v>
    <v>20.372</v>
    <v>22.096</v>
    <v>20.370999999999999</v>
    <v>20.876999999999999</v>
    <v>19.459</v>
    <v>18.068999999999999</v>
    <v>17.573</v>
    <v>19.126999999999999</v>
    <v>20.004000000000001</v>
    <v>19.797000000000001</v>
    <v>18.731999999999999</v>
    <v>18.885000000000002</v>
    <v>18.047000000000001</v>
    <v>18.21</v>
    <v>18.904</v>
    <v>18.004000000000001</v>
    <v>18.021000000000001</v>
    <v>17.71</v>
    <v>18.384</v>
    <v>18.48</v>
    <v>17.562999999999999</v>
    <v>17.433</v>
    <v>17.477</v>
    <v>17.539000000000001</v>
    <v>17.184999999999999</v>
    <v>16.548999999999999</v>
    <v>15.428000000000001</v>
    <v>15.583</v>
    <v>15.153</v>
    <v>14.965</v>
    <v>16.292999999999999</v>
    <v>16.824999999999999</v>
    <v>16.291</v>
    <v>15.775</v>
    <v>15.565</v>
    <v>15.154999999999999</v>
    <v>15.840999999999999</v>
    <v>16.905999999999999</v>
    <v>18.686</v>
    <v>17.341000000000001</v>
    <v>18.41</v>
    <v>17.312000000000001</v>
    <v>18.134</v>
    <v>18.225000000000001</v>
    <v>16.600000000000001</v>
    <v>14.308999999999999</v>
    <v>15.051</v>
    <v>18.577000000000002</v>
    <v>18.619</v>
    <v>24.216000000000001</v>
    <v>28.437000000000001</v>
    <v>23.494</v>
    <v>23.646000000000001</v>
    <v>22.533999999999999</v>
    <v>26.411999999999999</v>
    <v>26.914000000000001</v>
    <v>26.402000000000001</v>
    <v>24.532</v>
    <v>25.853000000000002</v>
    <v>28.013999999999999</v>
    <v>26.164999999999999</v>
    <v>25.547000000000001</v>
    <v>23.96</v>
    <v>22.047000000000001</v>
    <v>23.949000000000002</v>
    <v>22.765000000000001</v>
    <v>23.352</v>
    <v>22.393000000000001</v>
    <v>24.361000000000001</v>
    <v>25.132999999999999</v>
    <v>23.04</v>
    <v>21.687999999999999</v>
    <v>20.282</v>
    <v>20.196999999999999</v>
    <v>17.762</v>
    <v>19.039000000000001</v>
    <v>19.119</v>
    <v>21.55</v>
    <v>24.04</v>
    <v>23.835999999999999</v>
    <v>20.960999999999999</v>
    <v>24.155999999999999</v>
    <v>24.998999999999999</v>
    <v>23.587</v>
    <v>22.81</v>
    <v>24.972000000000001</v>
    <v>24.472000000000001</v>
    <v>22.45</v>
    <v>22.952000000000002</v>
    <v>25.292999999999999</v>
    <v>24.085999999999999</v>
    <v>23.169</v>
    <v>22.666</v>
    <v>24.916</v>
    <v>26.390999999999998</v>
    <v>30.44</v>
    <v>29.236999999999998</v>
    <v>28.937999999999999</v>
    <v>28.731000000000002</v>
    <v>31.457999999999998</v>
    <v>32.795999999999999</v>
    <v>30.684999999999999</v>
    <v>29.242000000000001</v>
  </a>
  <a r="1" c="108">
    <v>12.3925</v>
    <v>13.2675</v>
    <v>14.455</v>
    <v>13.9575</v>
    <v>14.68</v>
    <v>14.3325</v>
    <v>14.88</v>
    <v>15.577500000000001</v>
    <v>16.23</v>
    <v>16.482500000000002</v>
    <v>17.065000000000001</v>
    <v>16.8</v>
    <v>16.872499999999999</v>
    <v>17.302499999999998</v>
    <v>17.7925</v>
    <v>18.077500000000001</v>
    <v>18.649999999999999</v>
    <v>18.454999999999998</v>
    <v>19.155000000000001</v>
    <v>20.234999999999999</v>
    <v>21.16</v>
    <v>21.75</v>
    <v>22.647500000000001</v>
    <v>21.95</v>
    <v>23.192499999999999</v>
    <v>22.8475</v>
    <v>21.532499999999999</v>
    <v>20.927499999999998</v>
    <v>21.732500000000002</v>
    <v>21.787500000000001</v>
    <v>23.377500000000001</v>
    <v>23.645</v>
    <v>23.504999999999999</v>
    <v>22.375</v>
    <v>21.984999999999999</v>
    <v>20.254999999999999</v>
    <v>21.98</v>
    <v>23.4925</v>
    <v>23.61</v>
    <v>24.89</v>
    <v>21.75</v>
    <v>23.984999999999999</v>
    <v>23.33</v>
    <v>21.885000000000002</v>
    <v>24.125</v>
    <v>25.0825</v>
    <v>26</v>
    <v>27.057500000000001</v>
    <v>24.8675</v>
    <v>22.92</v>
    <v>18.22</v>
    <v>22.065000000000001</v>
    <v>24.14</v>
    <v>23.952500000000001</v>
    <v>26.44</v>
    <v>27.45</v>
    <v>27.067499999999999</v>
    <v>28.21</v>
    <v>32.702500000000001</v>
    <v>32.692500000000003</v>
    <v>31.22</v>
    <v>31.42</v>
    <v>32.984999999999999</v>
    <v>33.67</v>
    <v>33.630000000000003</v>
    <v>34.204999999999998</v>
    <v>36.244999999999997</v>
    <v>38.314999999999998</v>
    <v>36.615000000000002</v>
    <v>38.384999999999998</v>
    <v>40.29</v>
    <v>43.73</v>
    <v>39.795000000000002</v>
    <v>38.005000000000003</v>
    <v>37.674999999999997</v>
    <v>35.75</v>
    <v>35.43</v>
    <v>32.19</v>
    <v>38.564999999999998</v>
    <v>36.765000000000001</v>
    <v>33.479999999999997</v>
    <v>37.914999999999999</v>
    <v>40.215000000000003</v>
    <v>38.07</v>
    <v>39.884999999999998</v>
    <v>38.76</v>
    <v>40.86</v>
    <v>37.734999999999999</v>
    <v>37.725000000000001</v>
    <v>42.475000000000001</v>
    <v>44.155000000000001</v>
    <v>44.19</v>
    <v>41.994999999999997</v>
    <v>40.274999999999999</v>
    <v>45.494999999999997</v>
    <v>49.564999999999998</v>
    <v>50.55</v>
    <v>54.62</v>
    <v>57.674999999999997</v>
    <v>60.384999999999998</v>
    <v>66.185000000000002</v>
    <v>67.37</v>
    <v>64.260000000000005</v>
    <v>67.45</v>
    <v>65.16</v>
    <v>67.02</v>
    <v>72.650000000000006</v>
    <v>69.45</v>
  </a>
  <a r="1" c="108">
    <v>21.0855</v>
    <v>22.454599999999999</v>
    <v>25.570699999999999</v>
    <v>25.021599999999999</v>
    <v>24.436900000000001</v>
    <v>25.927199999999999</v>
    <v>26.583200000000001</v>
    <v>24.244399999999999</v>
    <v>23.738099999999999</v>
    <v>24.2943</v>
    <v>23.181899999999999</v>
    <v>25.306899999999999</v>
    <v>25.585000000000001</v>
    <v>26.1768</v>
    <v>25.656300000000002</v>
    <v>24.6936</v>
    <v>25.8916</v>
    <v>25.720400000000001</v>
    <v>27.339099999999998</v>
    <v>27.004000000000001</v>
    <v>26.8613</v>
    <v>28.672499999999999</v>
    <v>29.742100000000001</v>
    <v>28.1021</v>
    <v>27.4603</v>
    <v>26.412099999999999</v>
    <v>27.8169</v>
    <v>28.294599999999999</v>
    <v>29.513999999999999</v>
    <v>30.376799999999999</v>
    <v>30.305499999999999</v>
    <v>31.168299999999999</v>
    <v>31.1326</v>
    <v>31.239599999999999</v>
    <v>33.079300000000003</v>
    <v>32.159500000000001</v>
    <v>34.056199999999997</v>
    <v>34.648099999999999</v>
    <v>35.746200000000002</v>
    <v>36.3309</v>
    <v>34.284399999999998</v>
    <v>34.184600000000003</v>
    <v>32.130899999999997</v>
    <v>33.6997</v>
    <v>34.448399999999999</v>
    <v>32.437600000000003</v>
    <v>31.660299999999999</v>
    <v>32.508899999999997</v>
    <v>33.935000000000002</v>
    <v>30.740400000000001</v>
    <v>26.248100000000001</v>
    <v>26.4406</v>
    <v>27.317699999999999</v>
    <v>25.877300000000002</v>
    <v>27.531600000000001</v>
    <v>26.319400000000002</v>
    <v>25.499400000000001</v>
    <v>28.444400000000002</v>
    <v>29.285799999999998</v>
    <v>30.105799999999999</v>
    <v>29.635200000000001</v>
    <v>27.5245</v>
    <v>31.189699999999998</v>
    <v>32.045400000000001</v>
    <v>32.173699999999997</v>
    <v>31.5961</v>
    <v>33.371699999999997</v>
    <v>34.954700000000003</v>
    <v>34.469799999999999</v>
    <v>37.928199999999997</v>
    <v>37.600200000000001</v>
    <v>41.186900000000001</v>
    <v>41.322400000000002</v>
    <v>42.56</v>
    <v>47.63</v>
    <v>46.78</v>
    <v>49.15</v>
    <v>45.32</v>
    <v>46.49</v>
    <v>43.91</v>
    <v>37.46</v>
    <v>38.590000000000003</v>
    <v>41.37</v>
    <v>43.23</v>
    <v>42.19</v>
    <v>40.39</v>
    <v>41.89</v>
    <v>42.44</v>
    <v>39.65</v>
    <v>40.74</v>
    <v>41.86</v>
    <v>40.119999999999997</v>
    <v>37.79</v>
    <v>38.94</v>
    <v>38.51</v>
    <v>35.9</v>
    <v>34.81</v>
    <v>35.840000000000003</v>
    <v>37.57</v>
    <v>37.58</v>
    <v>37.549999999999997</v>
    <v>34.61</v>
    <v>37.200000000000003</v>
    <v>38.090000000000003</v>
    <v>40.549999999999997</v>
    <v>39.299999999999997</v>
    <v>39.56</v>
    <v>37.64</v>
  </a>
  <a r="1" c="84">
    <v>159.38</v>
    <v>156.15</v>
    <v>161.28</v>
    <v>156.41999999999999</v>
    <v>150.47</v>
    <v>144.54</v>
    <v>164.95</v>
    <v>162.51</v>
    <v>169.21</v>
    <v>148.71</v>
    <v>142.94999999999999</v>
    <v>134.65</v>
    <v>153.18</v>
    <v>164.93</v>
    <v>159.71</v>
    <v>168.5</v>
    <v>187.19</v>
    <v>189.13</v>
    <v>207.6</v>
    <v>211.41</v>
    <v>208.64</v>
    <v>206.31</v>
    <v>201.09</v>
    <v>197.87</v>
    <v>221.33</v>
    <v>197.73</v>
    <v>180.12</v>
    <v>193.7</v>
    <v>199.45</v>
    <v>169.67</v>
    <v>168.33</v>
    <v>180.74</v>
    <v>169.84</v>
    <v>161.11000000000001</v>
    <v>191.99</v>
    <v>189.02</v>
    <v>171.51</v>
    <v>181.91</v>
    <v>202.68</v>
    <v>209.23</v>
    <v>218.06</v>
    <v>216.15</v>
    <v>226.74</v>
    <v>233.01</v>
    <v>220.24</v>
    <v>230.54</v>
    <v>209.08</v>
    <v>213.24</v>
    <v>209.29</v>
    <v>252.31</v>
    <v>248.47</v>
    <v>232.26</v>
    <v>240.9</v>
    <v>241.7</v>
    <v>239.97</v>
    <v>228.19</v>
    <v>207.83</v>
    <v>246.47</v>
    <v>227.08</v>
    <v>208.21</v>
    <v>214.82</v>
    <v>211.19</v>
    <v>196.24</v>
    <v>195.15</v>
    <v>175.92</v>
    <v>195.77</v>
    <v>189.49</v>
    <v>178.09</v>
    <v>174.12</v>
    <v>179.41</v>
    <v>190.81</v>
    <v>210.62</v>
    <v>208.42</v>
    <v>211.66</v>
    <v>213.1</v>
    <v>214.05</v>
    <v>224.83</v>
    <v>224.58</v>
    <v>226.89</v>
    <v>236.67</v>
    <v>237.87</v>
    <v>247.47</v>
    <v>246.25</v>
    <v>210.28</v>
  </a>
  <a r="1" c="108">
    <v>52.69</v>
    <v>45.07</v>
    <v>46.35</v>
    <v>41.71</v>
    <v>43.34</v>
    <v>43.24</v>
    <v>46.79</v>
    <v>42.36</v>
    <v>38.119999999999997</v>
    <v>36.5</v>
    <v>36.61</v>
    <v>38.15</v>
    <v>38.049999999999997</v>
    <v>41.85</v>
    <v>38.99</v>
    <v>37.35</v>
    <v>38.979999999999997</v>
    <v>38.82</v>
    <v>38.99</v>
    <v>31.48</v>
    <v>31.37</v>
    <v>35.71</v>
    <v>36.53</v>
    <v>42.31</v>
    <v>42.85</v>
    <v>40.32</v>
    <v>41.17</v>
    <v>38.76</v>
    <v>38.46</v>
    <v>36.14</v>
    <v>37.31</v>
    <v>39.130000000000003</v>
    <v>36.6</v>
    <v>31.25</v>
    <v>33.86</v>
    <v>27.4</v>
    <v>29.95</v>
    <v>26.39</v>
    <v>28.34</v>
    <v>26.99</v>
    <v>16.8</v>
    <v>19.04</v>
    <v>20.9</v>
    <v>19.47</v>
    <v>19.78</v>
    <v>19.149999999999999</v>
    <v>18.78</v>
    <v>20.100000000000001</v>
    <v>21.42</v>
    <v>17.190000000000001</v>
    <v>14.91</v>
    <v>16.77</v>
    <v>17.07</v>
    <v>16.079999999999998</v>
    <v>16.11</v>
    <v>16.38</v>
    <v>14.83</v>
    <v>14.54</v>
    <v>16.82</v>
    <v>18.739999999999998</v>
    <v>16.989999999999998</v>
    <v>14.85</v>
    <v>13.97</v>
    <v>13.3</v>
    <v>15.24</v>
    <v>14.29</v>
    <v>14.07</v>
    <v>14.63</v>
    <v>13.55</v>
    <v>13.35</v>
    <v>12.31</v>
    <v>13.53</v>
    <v>14.97</v>
    <v>11.01</v>
    <v>10.88</v>
    <v>10.33</v>
    <v>12.27</v>
    <v>10.47</v>
    <v>9.69</v>
    <v>9.5500000000000007</v>
    <v>8.52</v>
    <v>10.130000000000001</v>
    <v>11.03</v>
    <v>11.13</v>
    <v>12.16</v>
    <v>11.4</v>
    <v>9.6199999999999992</v>
    <v>9.33</v>
    <v>9.15</v>
    <v>9.98</v>
    <v>10.53</v>
    <v>10.75</v>
    <v>9.86</v>
    <v>8.9</v>
    <v>9.18</v>
    <v>10.83</v>
    <v>11.77</v>
    <v>12.37</v>
    <v>11.94</v>
    <v>11.57</v>
    <v>10.6</v>
    <v>10.63</v>
    <v>12.06</v>
    <v>12.08</v>
    <v>11.61</v>
    <v>11.6</v>
    <v>13.09</v>
    <v>12.45</v>
  </a>
  <a r="1" c="108">
    <v>85.222499999999997</v>
    <v>90.165800000000004</v>
    <v>94.889099999999999</v>
    <v>95.769000000000005</v>
    <v>97.028999999999996</v>
    <v>97.888999999999996</v>
    <v>99.909000000000006</v>
    <v>94.569100000000006</v>
    <v>92.219099999999997</v>
    <v>81.619200000000006</v>
    <v>89.555800000000005</v>
    <v>89.579099999999997</v>
    <v>101.26900000000001</v>
    <v>102.8456</v>
    <v>103.3956</v>
    <v>111.55889999999999</v>
    <v>110.5889</v>
    <v>116.9855</v>
    <v>112.4222</v>
    <v>113.0889</v>
    <v>119.3455</v>
    <v>131.71530000000001</v>
    <v>133.1387</v>
    <v>136.67859999999999</v>
    <v>139.03530000000001</v>
    <v>133.8587</v>
    <v>130.7054</v>
    <v>122.5521</v>
    <v>126.41540000000001</v>
    <v>135.8553</v>
    <v>146.9085</v>
    <v>151.85849999999999</v>
    <v>151.73509999999999</v>
    <v>131.15539999999999</v>
    <v>141.3553</v>
    <v>131.15199999999999</v>
    <v>140.50530000000001</v>
    <v>144.39859999999999</v>
    <v>143.5686</v>
    <v>151.60849999999999</v>
    <v>139.81530000000001</v>
    <v>152.76179999999999</v>
    <v>171.01159999999999</v>
    <v>175.58160000000001</v>
    <v>183.28819999999999</v>
    <v>190.7714</v>
    <v>194.37469999999999</v>
    <v>194.51140000000001</v>
    <v>185.66149999999999</v>
    <v>172.2483</v>
    <v>153.17179999999999</v>
    <v>178.78819999999999</v>
    <v>197.94800000000001</v>
    <v>192.6147</v>
    <v>215.97120000000001</v>
    <v>223.68109999999999</v>
    <v>232.24430000000001</v>
    <v>229.3244</v>
    <v>249.20750000000001</v>
    <v>244.9676</v>
    <v>230.5977</v>
    <v>226.77770000000001</v>
    <v>246.0009</v>
    <v>273.87</v>
    <v>283.52999999999997</v>
    <v>272.45</v>
    <v>291.02999999999997</v>
    <v>303.67</v>
    <v>279.73</v>
    <v>316.61</v>
    <v>331.24</v>
    <v>352.16</v>
    <v>286.51</v>
    <v>263.13</v>
    <v>249.62</v>
    <v>274.95999999999998</v>
    <v>268.04000000000002</v>
    <v>223.91</v>
    <v>241.94</v>
    <v>232.1</v>
    <v>204.75</v>
    <v>225.03</v>
    <v>249.18</v>
    <v>237.33</v>
    <v>236.59</v>
    <v>221.35</v>
    <v>224.77</v>
    <v>237.54</v>
    <v>227.78</v>
    <v>265.52</v>
    <v>276.5</v>
    <v>271.72000000000003</v>
    <v>255.05</v>
    <v>238.21</v>
    <v>278.8</v>
    <v>311.89999999999998</v>
    <v>304.38</v>
    <v>332.03</v>
    <v>347.33</v>
    <v>299.61</v>
    <v>303.8</v>
    <v>298.43</v>
    <v>350.8</v>
    <v>369.37</v>
    <v>381.67</v>
    <v>358.77</v>
    <v>397.4</v>
    <v>339.93</v>
  </a>
  <a r="1" c="108">
    <v>27.927499999999998</v>
    <v>28.204999999999998</v>
    <v>29.585000000000001</v>
    <v>29.395</v>
    <v>30.03</v>
    <v>32.6</v>
    <v>32.072499999999998</v>
    <v>30.234999999999999</v>
    <v>30.58</v>
    <v>32</v>
    <v>28.557500000000001</v>
    <v>29.864999999999998</v>
    <v>30.93</v>
    <v>32.75</v>
    <v>32.092500000000001</v>
    <v>33.39</v>
    <v>35.36</v>
    <v>35.032499999999999</v>
    <v>36.522500000000001</v>
    <v>37.627499999999998</v>
    <v>36.637500000000003</v>
    <v>38.767499999999998</v>
    <v>39.51</v>
    <v>39.047499999999999</v>
    <v>39.604999999999997</v>
    <v>38.037500000000001</v>
    <v>40.832500000000003</v>
    <v>40.977499999999999</v>
    <v>41.452500000000001</v>
    <v>41.7575</v>
    <v>41.884999999999998</v>
    <v>42.524999999999999</v>
    <v>41.9</v>
    <v>43.125</v>
    <v>45.427500000000002</v>
    <v>43.454999999999998</v>
    <v>44.744999999999997</v>
    <v>46.93</v>
    <v>48.33</v>
    <v>48.61</v>
    <v>49.552500000000002</v>
    <v>51.215000000000003</v>
    <v>51.792499999999997</v>
    <v>54.77</v>
    <v>58.247500000000002</v>
    <v>59.585000000000001</v>
    <v>58.454999999999998</v>
    <v>60.54</v>
    <v>67.05</v>
    <v>63.19</v>
    <v>60.155000000000001</v>
    <v>57.78</v>
    <v>63.89</v>
    <v>60.042499999999997</v>
    <v>70.174999999999997</v>
    <v>69.792500000000004</v>
    <v>69.39</v>
    <v>73.209999999999994</v>
    <v>73.59</v>
    <v>77.150000000000006</v>
    <v>80.87</v>
    <v>73.48</v>
    <v>75.61</v>
    <v>77.510000000000005</v>
    <v>73.22</v>
    <v>73.28</v>
    <v>77.900000000000006</v>
    <v>83.99</v>
    <v>78.52</v>
    <v>85.33</v>
    <v>86.78</v>
    <v>93.36</v>
    <v>78.12</v>
    <v>78.27</v>
    <v>84.71</v>
    <v>71.02</v>
    <v>75.69</v>
    <v>77.459999999999994</v>
    <v>84.49</v>
    <v>85.06</v>
    <v>78.41</v>
    <v>77.5</v>
    <v>84.7</v>
    <v>83.6</v>
    <v>74.63</v>
    <v>71.03</v>
    <v>77.08</v>
    <v>76.63</v>
    <v>73.459999999999994</v>
    <v>74.2</v>
    <v>73.3</v>
    <v>66.8</v>
    <v>57.29</v>
    <v>58.3</v>
    <v>58.51</v>
    <v>60.74</v>
    <v>58.63</v>
    <v>55.19</v>
    <v>63.91</v>
    <v>66.97</v>
    <v>80.02</v>
    <v>70.81</v>
    <v>76.39</v>
    <v>80.510000000000005</v>
    <v>84.53</v>
    <v>79.25</v>
    <v>78.67</v>
    <v>71.69</v>
  </a>
  <a r="1" c="108">
    <v>38.408900000000003</v>
    <v>38.656199999999998</v>
    <v>38.656199999999998</v>
    <v>37.812100000000001</v>
    <v>38.499099999999999</v>
    <v>39.162599999999998</v>
    <v>38.546300000000002</v>
    <v>38.118400000000001</v>
    <v>37.246899999999997</v>
    <v>36.249699999999997</v>
    <v>35.605899999999998</v>
    <v>35.268300000000004</v>
    <v>35.802199999999999</v>
    <v>38.283200000000001</v>
    <v>36.257599999999996</v>
    <v>37.1526</v>
    <v>40.787799999999997</v>
    <v>38.157600000000002</v>
    <v>38.785699999999999</v>
    <v>41.643599999999999</v>
    <v>42.632899999999999</v>
    <v>44.768500000000003</v>
    <v>46.951099999999997</v>
    <v>53.915300000000002</v>
    <v>54.4099</v>
    <v>54.794600000000003</v>
    <v>54.4</v>
    <v>56.04</v>
    <v>56.56</v>
    <v>49.01</v>
    <v>53.22</v>
    <v>52.22</v>
    <v>50.55</v>
    <v>46.34</v>
    <v>47.72</v>
    <v>47.58</v>
    <v>47.25</v>
    <v>49.49</v>
    <v>52.78</v>
    <v>53.29</v>
    <v>49.98</v>
    <v>55.43</v>
    <v>54.81</v>
    <v>58.99</v>
    <v>62.78</v>
    <v>65.52</v>
    <v>67.819999999999993</v>
    <v>67.599999999999994</v>
    <v>67.64</v>
    <v>61.41</v>
    <v>55.51</v>
    <v>62.2</v>
    <v>65.930000000000007</v>
    <v>63.66</v>
    <v>69.34</v>
    <v>73.17</v>
    <v>75.319999999999993</v>
    <v>69.709999999999994</v>
    <v>80.66</v>
    <v>79.430000000000007</v>
    <v>71.67</v>
    <v>71.58</v>
    <v>68.97</v>
    <v>76.28</v>
    <v>80.36</v>
    <v>74.94</v>
    <v>70.92</v>
    <v>70.22</v>
    <v>67.010000000000005</v>
    <v>67.89</v>
    <v>70.36</v>
    <v>72.86</v>
    <v>67.430000000000007</v>
    <v>65.23</v>
    <v>67.02</v>
    <v>67.44</v>
    <v>66.12</v>
    <v>70.16</v>
    <v>74.22</v>
    <v>72.7</v>
    <v>66.569999999999993</v>
    <v>68</v>
    <v>73.02</v>
    <v>65.680000000000007</v>
    <v>66.58</v>
    <v>64.87</v>
    <v>64.27</v>
    <v>65.09</v>
    <v>61.77</v>
    <v>66.78</v>
    <v>70.599999999999994</v>
    <v>66.13</v>
    <v>57.69</v>
    <v>56.16</v>
    <v>58.74</v>
    <v>57.1</v>
    <v>54.9</v>
    <v>60.23</v>
    <v>51.62</v>
    <v>47.85</v>
    <v>45.86</v>
    <v>43.19</v>
    <v>45.16</v>
    <v>45.59</v>
    <v>49.2</v>
    <v>44.03</v>
    <v>42.08</v>
    <v>37.979999999999997</v>
  </a>
  <a r="1" c="108">
    <v>88.2</v>
    <v>98.53</v>
    <v>105.57</v>
    <v>107.63</v>
    <v>116.75</v>
    <v>120.36</v>
    <v>123.98</v>
    <v>113.87</v>
    <v>113.73</v>
    <v>113.2</v>
    <v>125.65</v>
    <v>125.15</v>
    <v>128.33000000000001</v>
    <v>120.61</v>
    <v>120.48</v>
    <v>120.88</v>
    <v>124.65</v>
    <v>126.68</v>
    <v>123.12</v>
    <v>121.26</v>
    <v>119.6</v>
    <v>121.75</v>
    <v>125.65</v>
    <v>128.37</v>
    <v>135.4</v>
    <v>117.73</v>
    <v>114.17</v>
    <v>111.69</v>
    <v>127.74</v>
    <v>129.06</v>
    <v>112</v>
    <v>110.8</v>
    <v>111.2</v>
    <v>101.14</v>
    <v>105.71</v>
    <v>98.8</v>
    <v>101.65</v>
    <v>111.46</v>
    <v>118.4</v>
    <v>126.11</v>
    <v>124.91</v>
    <v>137.31</v>
    <v>138.35</v>
    <v>141.25</v>
    <v>151.24</v>
    <v>142.87</v>
    <v>141.87</v>
    <v>143.99</v>
    <v>141.63</v>
    <v>120.26</v>
    <v>108.07</v>
    <v>112.97</v>
    <v>108.32</v>
    <v>115.85</v>
    <v>117.42</v>
    <v>120</v>
    <v>135.54</v>
    <v>144.84</v>
    <v>139.65</v>
    <v>148.31</v>
    <v>149.13999999999999</v>
    <v>166.99</v>
    <v>168.75</v>
    <v>178.24</v>
    <v>183.32</v>
    <v>174.07</v>
    <v>179.99</v>
    <v>185.93</v>
    <v>169.16</v>
    <v>190.12</v>
    <v>191.64</v>
    <v>207.58</v>
    <v>190.31</v>
    <v>181.45</v>
    <v>183.7</v>
    <v>172.29</v>
    <v>164.87</v>
    <v>142.1</v>
    <v>165.33</v>
    <v>166.49</v>
    <v>157.71</v>
    <v>163.69999999999999</v>
    <v>183.33</v>
    <v>175.11</v>
    <v>183.33</v>
    <v>180.91</v>
    <v>171.56</v>
    <v>175.12</v>
    <v>195.5</v>
    <v>225.44</v>
    <v>220.5</v>
    <v>218.25</v>
    <v>202.02</v>
    <v>196.49</v>
    <v>213.56</v>
    <v>227.01</v>
    <v>226.01</v>
    <v>265.85000000000002</v>
    <v>272.92</v>
    <v>257.63</v>
    <v>255.77</v>
    <v>248.68</v>
    <v>274.51</v>
    <v>245.21</v>
    <v>250.43</v>
    <v>273.93</v>
    <v>288.13</v>
    <v>257.23</v>
  </a>
  <a r="1" c="108">
    <v>29.05</v>
    <v>31.36</v>
    <v>34.450000000000003</v>
    <v>21.77</v>
    <v>22.56</v>
    <v>24.36</v>
    <v>32.03</v>
    <v>33.74</v>
    <v>38.549999999999997</v>
    <v>34.31</v>
    <v>40.1</v>
    <v>38.17</v>
    <v>45.15</v>
    <v>48.19</v>
    <v>45.93</v>
    <v>42.13</v>
    <v>43.57</v>
    <v>38.75</v>
    <v>32.96</v>
    <v>31.53</v>
    <v>33.17</v>
    <v>36.97</v>
    <v>38.56</v>
    <v>41.84</v>
    <v>55.2</v>
    <v>53.4</v>
    <v>58.52</v>
    <v>57.89</v>
    <v>56.35</v>
    <v>56.47</v>
    <v>52.62</v>
    <v>53.54</v>
    <v>47.35</v>
    <v>40.229999999999997</v>
    <v>43.09</v>
    <v>38.590000000000003</v>
    <v>44.28</v>
    <v>46.56</v>
    <v>47.89</v>
    <v>48.32</v>
    <v>41.85</v>
    <v>47.12</v>
    <v>46.31</v>
    <v>50.21</v>
    <v>53.79</v>
    <v>58.03</v>
    <v>59.68</v>
    <v>59.5</v>
    <v>56.99</v>
    <v>47.95</v>
    <v>48.8</v>
    <v>49.95</v>
    <v>53.04</v>
    <v>48.41</v>
    <v>45.22</v>
    <v>47.99</v>
    <v>49.27</v>
    <v>47.82</v>
    <v>58.81</v>
    <v>62.16</v>
    <v>66.12</v>
    <v>73.23</v>
    <v>76.75</v>
    <v>92.84</v>
    <v>95.75</v>
    <v>87.93</v>
    <v>87.9</v>
    <v>87.59</v>
    <v>82.52</v>
    <v>89.07</v>
    <v>102.67</v>
    <v>112.98</v>
    <v>107.15</v>
    <v>103.16</v>
    <v>89.9</v>
    <v>82.04</v>
    <v>84.67</v>
    <v>71.44</v>
    <v>79.98</v>
    <v>66.959999999999994</v>
    <v>53.23</v>
    <v>49.66</v>
    <v>52.97</v>
    <v>52.61</v>
    <v>67.78</v>
    <v>64.56</v>
    <v>66.12</v>
    <v>58.77</v>
    <v>60.1</v>
    <v>61.87</v>
    <v>63.5</v>
    <v>70.790000000000006</v>
    <v>65.95</v>
    <v>68.25</v>
    <v>79.099999999999994</v>
    <v>85.37</v>
    <v>85.68</v>
    <v>93.05</v>
    <v>93.05</v>
    <v>85.91</v>
    <v>93.24</v>
    <v>103.27</v>
    <v>102.17</v>
    <v>99.55</v>
    <v>109.53</v>
    <v>100.37</v>
    <v>101.33</v>
    <v>86.31</v>
  </a>
  <a r="1" c="108">
    <v>24.1</v>
    <v>26.65</v>
    <v>27</v>
    <v>27.99</v>
    <v>25.23</v>
    <v>26.18</v>
    <v>27</v>
    <v>30.07</v>
    <v>24.46</v>
    <v>23.53</v>
    <v>28.4</v>
    <v>29.33</v>
    <v>31.37</v>
    <v>31.19</v>
    <v>29.18</v>
    <v>26.93</v>
    <v>22.63</v>
    <v>22.83</v>
    <v>24.14</v>
    <v>19.98</v>
    <v>21.59</v>
    <v>22.34</v>
    <v>24.29</v>
    <v>25.66</v>
    <v>27.3</v>
    <v>26.32</v>
    <v>24.28</v>
    <v>26.95</v>
    <v>27.49</v>
    <v>28.05</v>
    <v>30.11</v>
    <v>31.27</v>
    <v>32.479999999999997</v>
    <v>30.94</v>
    <v>36</v>
    <v>29.21</v>
    <v>32.28</v>
    <v>31.27</v>
    <v>27.31</v>
    <v>26.11</v>
    <v>21.47</v>
    <v>25.03</v>
    <v>25.19</v>
    <v>18.39</v>
    <v>20.5</v>
    <v>19.88</v>
    <v>19.05</v>
    <v>21.64</v>
    <v>19.84</v>
    <v>17.03</v>
    <v>10.82</v>
    <v>11.51</v>
    <v>12.09</v>
    <v>12.51</v>
    <v>13.47</v>
    <v>18.23</v>
    <v>18.27</v>
    <v>18.5</v>
    <v>21.96</v>
    <v>23.01</v>
    <v>25.96</v>
    <v>29.4</v>
    <v>31.61</v>
    <v>35.18</v>
    <v>36.14</v>
    <v>31.91</v>
    <v>31.23</v>
    <v>32.18</v>
    <v>35.72</v>
    <v>41.57</v>
    <v>34.22</v>
    <v>39.29</v>
    <v>39.950000000000003</v>
    <v>52.43</v>
    <v>66.5</v>
    <v>62.42</v>
    <v>62.65</v>
    <v>47.23</v>
    <v>52.66</v>
    <v>53.87</v>
    <v>48.33</v>
    <v>53.75</v>
    <v>51.3</v>
    <v>43.87</v>
    <v>49.54</v>
    <v>53.19</v>
    <v>45.88</v>
    <v>42.85</v>
    <v>31.96</v>
    <v>35</v>
    <v>40.76</v>
    <v>38.85</v>
    <v>35.6</v>
    <v>32.479999999999997</v>
    <v>35.89</v>
    <v>35.729999999999997</v>
    <v>30.71</v>
    <v>31.16</v>
    <v>32.46</v>
    <v>31.39</v>
    <v>30.93</v>
    <v>28.9</v>
    <v>29.77</v>
    <v>28.57</v>
    <v>26.78</v>
    <v>26.76</v>
    <v>26.46</v>
    <v>24.58</v>
  </a>
  <a r="1" c="108">
    <v>68.84</v>
    <v>70.52</v>
    <v>74.08</v>
    <v>75.94</v>
    <v>79.790000000000006</v>
    <v>77.12</v>
    <v>86.04</v>
    <v>90.12</v>
    <v>83.94</v>
    <v>80.19</v>
    <v>78.8</v>
    <v>78.78</v>
    <v>82.75</v>
    <v>94.59</v>
    <v>97.19</v>
    <v>100.32</v>
    <v>101.73</v>
    <v>102.99</v>
    <v>108.95</v>
    <v>114.61</v>
    <v>116.9</v>
    <v>117.36</v>
    <v>128.69999999999999</v>
    <v>126.54</v>
    <v>139.22999999999999</v>
    <v>141.52000000000001</v>
    <v>149.47</v>
    <v>149.83000000000001</v>
    <v>162.57</v>
    <v>165.43</v>
    <v>166.19</v>
    <v>180.26</v>
    <v>177.41</v>
    <v>150.38</v>
    <v>157.09</v>
    <v>147.43</v>
    <v>170.27</v>
    <v>184.72</v>
    <v>198.84</v>
    <v>225.38</v>
    <v>220.01</v>
    <v>238.79</v>
    <v>227.24</v>
    <v>234.63</v>
    <v>217.75</v>
    <v>234.56</v>
    <v>259.19</v>
    <v>258.18</v>
    <v>285.8</v>
    <v>295.44</v>
    <v>288.95999999999998</v>
    <v>327</v>
    <v>328.85</v>
    <v>333.82</v>
    <v>375.98</v>
    <v>373.27</v>
    <v>356.78</v>
    <v>349.84</v>
    <v>409.42</v>
    <v>446.53</v>
    <v>395.3</v>
    <v>414.52</v>
    <v>419.28</v>
    <v>485.77</v>
    <v>468.13</v>
    <v>533.08000000000004</v>
    <v>595.96</v>
    <v>634.58000000000004</v>
    <v>608.34</v>
    <v>664.88</v>
    <v>629.45000000000005</v>
    <v>612.69000000000005</v>
    <v>536.12</v>
    <v>501.69</v>
    <v>502.88</v>
    <v>421.25</v>
    <v>442.35</v>
    <v>412.15</v>
    <v>481.34</v>
    <v>449.24</v>
    <v>421.79</v>
    <v>468.86</v>
    <v>507.83</v>
    <v>465.17</v>
    <v>531.55999999999995</v>
    <v>522.15</v>
    <v>559.69000000000005</v>
    <v>482.45</v>
    <v>470.53</v>
    <v>469.29</v>
    <v>548.08000000000004</v>
    <v>543.62</v>
    <v>513.08000000000004</v>
    <v>471.55</v>
    <v>520.85</v>
    <v>565.65</v>
    <v>598.62</v>
    <v>560.97</v>
    <v>560.45000000000005</v>
    <v>465.79</v>
    <v>495.18</v>
    <v>481.75</v>
    <v>540.76</v>
    <v>580.59</v>
    <v>582.92999999999995</v>
    <v>571.20000000000005</v>
    <v>609.63</v>
    <v>600.01</v>
  </a>
  <a r="1" c="108">
    <v>89.89</v>
    <v>97.57</v>
    <v>109.94</v>
    <v>117.03</v>
    <v>114.47</v>
    <v>112.44</v>
    <v>122.77</v>
    <v>125.61</v>
    <v>128.15</v>
    <v>127.82</v>
    <v>141.78</v>
    <v>136.66999999999999</v>
    <v>147.01</v>
    <v>148.49</v>
    <v>151.19999999999999</v>
    <v>150.94</v>
    <v>157.69999999999999</v>
    <v>162.22</v>
    <v>167.9</v>
    <v>159.38</v>
    <v>168.03</v>
    <v>176.88</v>
    <v>167.4</v>
    <v>176.64</v>
    <v>188</v>
    <v>168.17</v>
    <v>162.09</v>
    <v>159.86000000000001</v>
    <v>142.38999999999999</v>
    <v>133</v>
    <v>142.81</v>
    <v>141.80000000000001</v>
    <v>146.07</v>
    <v>136.69</v>
    <v>151.06</v>
    <v>133.63999999999999</v>
    <v>147.11000000000001</v>
    <v>154.09</v>
    <v>157.87</v>
    <v>166.29</v>
    <v>150.76</v>
    <v>171.34</v>
    <v>164</v>
    <v>149.27000000000001</v>
    <v>162.66999999999999</v>
    <v>172.48</v>
    <v>182.86</v>
    <v>178.96</v>
    <v>159.97</v>
    <v>151.29</v>
    <v>135.32</v>
    <v>163.5</v>
    <v>169.6</v>
    <v>173.26</v>
    <v>193.26</v>
    <v>207.25</v>
    <v>211.16</v>
    <v>219.89</v>
    <v>231.17</v>
    <v>227.1</v>
    <v>234.42</v>
    <v>253.2</v>
    <v>259.11</v>
    <v>252.04</v>
    <v>257.27999999999997</v>
    <v>243.81</v>
    <v>232.1</v>
    <v>235.98</v>
    <v>224.56</v>
    <v>239.84</v>
    <v>209.75</v>
    <v>218.14</v>
    <v>220.88</v>
    <v>204.12</v>
    <v>205.11</v>
    <v>189.19</v>
    <v>209.12</v>
    <v>193.53</v>
    <v>221.31</v>
    <v>215.37</v>
    <v>203.51</v>
    <v>244.51</v>
    <v>251.16</v>
    <v>242.29</v>
    <v>249.54</v>
    <v>243.08</v>
    <v>238.88</v>
    <v>235.04</v>
    <v>204.41</v>
    <v>245.16</v>
    <v>260.8</v>
    <v>230.04</v>
    <v>228.46</v>
    <v>216.3</v>
    <v>224.16</v>
    <v>239.57</v>
    <v>239.3</v>
    <v>268.61</v>
    <v>294.64999999999998</v>
    <v>282.49</v>
    <v>281.73</v>
    <v>276.93</v>
    <v>291.8</v>
    <v>312.85000000000002</v>
    <v>323.79000000000002</v>
    <v>328.98</v>
    <v>375.04</v>
    <v>348.6</v>
  </a>
  <a r="1" c="108">
    <v>66.989999999999995</v>
    <v>67.739999999999995</v>
    <v>72.81</v>
    <v>69.94</v>
    <v>72.930000000000007</v>
    <v>73.25</v>
    <v>75.709999999999994</v>
    <v>69.260000000000005</v>
    <v>69.709999999999994</v>
    <v>75.11</v>
    <v>79.84</v>
    <v>78.680000000000007</v>
    <v>85.11</v>
    <v>90.12</v>
    <v>95.07</v>
    <v>98.22</v>
    <v>104</v>
    <v>91.51</v>
    <v>92.63</v>
    <v>93.69</v>
    <v>106</v>
    <v>108.89</v>
    <v>102.24</v>
    <v>105.07</v>
    <v>109.8</v>
    <v>113.31</v>
    <v>109.01</v>
    <v>101.74</v>
    <v>113.23</v>
    <v>102.53</v>
    <v>117.42</v>
    <v>116.21</v>
    <v>101.71</v>
    <v>91.54</v>
    <v>98.56</v>
    <v>89.49</v>
    <v>106.57</v>
    <v>115.49</v>
    <v>119.41</v>
    <v>127.48</v>
    <v>103.07</v>
    <v>118.2</v>
    <v>136.32</v>
    <v>147.9</v>
    <v>159.44999999999999</v>
    <v>169.04</v>
    <v>163.86</v>
    <v>178.17</v>
    <v>165.74</v>
    <v>153.71</v>
    <v>143.74</v>
    <v>164.09</v>
    <v>175.96</v>
    <v>194.48</v>
    <v>199.83</v>
    <v>205.14</v>
    <v>193.74</v>
    <v>197.18</v>
    <v>251.97</v>
    <v>258.91000000000003</v>
    <v>280.07</v>
    <v>311.23</v>
    <v>330.4</v>
    <v>315.35000000000002</v>
    <v>316.89</v>
    <v>324.20999999999998</v>
    <v>348.16</v>
    <v>339.96</v>
    <v>334.51</v>
    <v>372.76</v>
    <v>408.13</v>
    <v>430.11</v>
    <v>389.27</v>
    <v>348.5</v>
    <v>366.06</v>
    <v>319.26</v>
    <v>364.85</v>
    <v>319.08</v>
    <v>383.54</v>
    <v>344.13</v>
    <v>302.63</v>
    <v>316.45</v>
    <v>393.15</v>
    <v>377.03</v>
    <v>392.48</v>
    <v>379.38</v>
    <v>399.17</v>
    <v>386.54</v>
    <v>442.99</v>
    <v>485.02</v>
    <v>513.95000000000005</v>
    <v>501.87</v>
    <v>458.66</v>
    <v>469.7</v>
    <v>544.62</v>
    <v>581.29999999999995</v>
    <v>594.04</v>
    <v>682.3</v>
    <v>698.57</v>
    <v>689.29</v>
    <v>759.53</v>
    <v>824.51</v>
    <v>823.07</v>
    <v>819.43</v>
    <v>774.41</v>
    <v>666.23</v>
    <v>647.03</v>
    <v>630.12</v>
  </a>
  <a r="1" c="108">
    <v>133.6</v>
    <v>139.61000000000001</v>
    <v>137.24</v>
    <v>138.54</v>
    <v>128.11000000000001</v>
    <v>127.99</v>
    <v>128.96</v>
    <v>128.26</v>
    <v>130.32</v>
    <v>118.83</v>
    <v>134.74</v>
    <v>133.38999999999999</v>
    <v>146.22</v>
    <v>148.9</v>
    <v>146.49</v>
    <v>156.37</v>
    <v>161.22999999999999</v>
    <v>167.39</v>
    <v>173.56</v>
    <v>182.06</v>
    <v>186.94</v>
    <v>197.22</v>
    <v>211.73</v>
    <v>203.09</v>
    <v>208.35</v>
    <v>195.89</v>
    <v>167.74</v>
    <v>171.82</v>
    <v>169.37</v>
    <v>169.95</v>
    <v>179.42</v>
    <v>188.34</v>
    <v>208.25</v>
    <v>213.81</v>
    <v>223.38</v>
    <v>189.92</v>
    <v>199.81</v>
    <v>174.44</v>
    <v>160.82</v>
    <v>158.84</v>
    <v>148.02000000000001</v>
    <v>157.55000000000001</v>
    <v>169.92</v>
    <v>153.97</v>
    <v>151.79</v>
    <v>178.46</v>
    <v>199.92</v>
    <v>204.49</v>
    <v>192.38</v>
    <v>182.94</v>
    <v>177.18</v>
    <v>195.78</v>
    <v>197.32</v>
    <v>187.65</v>
    <v>172.69</v>
    <v>177.37</v>
    <v>169.41</v>
    <v>166.97</v>
    <v>209.14</v>
    <v>208.18</v>
    <v>217.05</v>
    <v>209.9</v>
    <v>241.74</v>
    <v>249.01</v>
    <v>258.85000000000002</v>
    <v>237.07</v>
    <v>229.49</v>
    <v>211.65</v>
    <v>200.16</v>
    <v>213.61</v>
    <v>191.9</v>
    <v>229.63</v>
    <v>230.46</v>
    <v>237.78</v>
    <v>239.61</v>
    <v>246.78</v>
    <v>268.29000000000002</v>
    <v>263.52</v>
    <v>275.36</v>
    <v>283.45</v>
    <v>277.47000000000003</v>
    <v>323.06</v>
    <v>328.89</v>
    <v>331.34</v>
    <v>316.67</v>
    <v>292.10000000000002</v>
    <v>255.53</v>
    <v>253.29</v>
    <v>247.41</v>
    <v>280.60000000000002</v>
    <v>295.10000000000002</v>
    <v>276.26</v>
    <v>286.07</v>
    <v>309.2</v>
    <v>262.88</v>
    <v>299.45</v>
    <v>300.95</v>
    <v>336.14</v>
    <v>363.19</v>
    <v>357.04</v>
    <v>344.62</v>
    <v>330.57</v>
    <v>348.67</v>
    <v>361.81</v>
    <v>346.44</v>
    <v>314.81</v>
    <v>337.8</v>
    <v>276.14</v>
  </a>
  <a r="1" c="108">
    <v>8.0299999999999994</v>
    <v>7.93</v>
    <v>11.27</v>
    <v>11.09</v>
    <v>11.76</v>
    <v>11.25</v>
    <v>12.89</v>
    <v>13.74</v>
    <v>11.51</v>
    <v>9.67</v>
    <v>11.06</v>
    <v>10.97</v>
    <v>10.76</v>
    <v>12.94</v>
    <v>14.9</v>
    <v>16.010000000000002</v>
    <v>13.66</v>
    <v>15.32</v>
    <v>15.67</v>
    <v>16.28</v>
    <v>17.989999999999998</v>
    <v>18.02</v>
    <v>20.399999999999999</v>
    <v>21.79</v>
    <v>21.42</v>
    <v>19.18</v>
    <v>19.84</v>
    <v>18.23</v>
    <v>19.579999999999998</v>
    <v>18.29</v>
    <v>17.93</v>
    <v>15.62</v>
    <v>14.68</v>
    <v>12.38</v>
    <v>13.53</v>
    <v>10.91</v>
    <v>13.22</v>
    <v>13.93</v>
    <v>13.34</v>
    <v>13.78</v>
    <v>14.08</v>
    <v>16.86</v>
    <v>17.18</v>
    <v>19.45</v>
    <v>20.574999999999999</v>
    <v>22.61</v>
    <v>25.41</v>
    <v>25.41</v>
    <v>24.795000000000002</v>
    <v>22.71</v>
    <v>12.23</v>
    <v>18.350000000000001</v>
    <v>20.81</v>
    <v>20.7</v>
    <v>23.69</v>
    <v>30.62</v>
    <v>32.619999999999997</v>
    <v>30.3</v>
    <v>37.409999999999997</v>
    <v>40.81</v>
    <v>38.25</v>
    <v>43.265000000000001</v>
    <v>46.37</v>
    <v>48.67</v>
    <v>44.54</v>
    <v>42.66</v>
    <v>44.5</v>
    <v>53.29</v>
    <v>51.74</v>
    <v>58.27</v>
    <v>69.44</v>
    <v>85.71</v>
    <v>67.989999999999995</v>
    <v>74.42</v>
    <v>64.540000000000006</v>
    <v>61.57</v>
    <v>65.09</v>
    <v>53.7</v>
    <v>68</v>
    <v>58.61</v>
    <v>58.92</v>
    <v>61.66</v>
    <v>63.93</v>
    <v>64.88</v>
    <v>79.7</v>
    <v>84.78</v>
    <v>88.78</v>
    <v>94.77</v>
    <v>115.95</v>
    <v>136</v>
    <v>144.43</v>
    <v>145.04</v>
    <v>124.49</v>
    <v>108.52</v>
    <v>134.11000000000001</v>
    <v>166.94</v>
    <v>173.73</v>
    <v>195.18</v>
    <v>208.55</v>
    <v>182.82</v>
    <v>160.79</v>
    <v>138.41</v>
    <v>167.37</v>
    <v>174</v>
    <v>193.86</v>
    <v>171.4</v>
    <v>186.47</v>
    <v>142.93</v>
  </a>
  <a r="1" c="108">
    <v>1.3971</v>
    <v>1.3537999999999999</v>
    <v>1.3004</v>
    <v>1.2551000000000001</v>
    <v>1.3091999999999999</v>
    <v>1.2923</v>
    <v>1.3028</v>
    <v>1.3104</v>
    <v>1.3127</v>
    <v>1.3408</v>
    <v>1.3432999999999999</v>
    <v>1.343</v>
    <v>1.3028</v>
    <v>1.3299000000000001</v>
    <v>1.3310999999999999</v>
    <v>1.365</v>
    <v>1.3499000000000001</v>
    <v>1.2962</v>
    <v>1.2477</v>
    <v>1.248</v>
    <v>1.2466999999999999</v>
    <v>1.2884</v>
    <v>1.2894000000000001</v>
    <v>1.2577</v>
    <v>1.2313000000000001</v>
    <v>1.2829999999999999</v>
    <v>1.2890999999999999</v>
    <v>1.2838000000000001</v>
    <v>1.2956000000000001</v>
    <v>1.3129999999999999</v>
    <v>1.3005</v>
    <v>1.3037000000000001</v>
    <v>1.2904</v>
    <v>1.3151999999999999</v>
    <v>1.3292999999999999</v>
    <v>1.3636999999999999</v>
    <v>1.3122</v>
    <v>1.3166</v>
    <v>1.3344</v>
    <v>1.3386</v>
    <v>1.3512</v>
    <v>1.3089999999999999</v>
    <v>1.3189</v>
    <v>1.331</v>
    <v>1.3239000000000001</v>
    <v>1.3159000000000001</v>
    <v>1.3274999999999999</v>
    <v>1.2986</v>
    <v>1.3234999999999999</v>
    <v>1.3395999999999999</v>
    <v>1.4058999999999999</v>
    <v>1.3940999999999999</v>
    <v>1.3769</v>
    <v>1.3573</v>
    <v>1.3412999999999999</v>
    <v>1.3045</v>
    <v>1.3319000000000001</v>
    <v>1.3317000000000001</v>
    <v>1.3</v>
    <v>1.2729999999999999</v>
    <v>1.2777000000000001</v>
    <v>1.2739</v>
    <v>1.2558</v>
    <v>1.2289000000000001</v>
    <v>1.2061999999999999</v>
    <v>1.2394000000000001</v>
    <v>1.2470000000000001</v>
    <v>1.2614000000000001</v>
    <v>1.2678</v>
    <v>1.2386999999999999</v>
    <v>1.2776000000000001</v>
    <v>1.2634000000000001</v>
    <v>1.2705</v>
    <v>1.2675000000000001</v>
    <v>1.2499</v>
    <v>1.2856000000000001</v>
    <v>1.2644</v>
    <v>1.2871999999999999</v>
    <v>1.2793000000000001</v>
    <v>1.3127</v>
    <v>1.3826000000000001</v>
    <v>1.3622000000000001</v>
    <v>1.3409</v>
    <v>1.3549</v>
    <v>1.3305</v>
    <v>1.3645</v>
    <v>1.3514999999999999</v>
    <v>1.355</v>
    <v>1.3572</v>
    <v>1.3236000000000001</v>
    <v>1.3187</v>
    <v>1.3507</v>
    <v>1.3576999999999999</v>
    <v>1.3874</v>
    <v>1.3562000000000001</v>
    <v>1.3245</v>
    <v>1.3433999999999999</v>
    <v>1.3574999999999999</v>
    <v>1.3536999999999999</v>
    <v>1.3776999999999999</v>
    <v>1.3626</v>
    <v>1.3676999999999999</v>
    <v>1.3808</v>
    <v>1.3492999999999999</v>
    <v>1.3524</v>
    <v>1.3933</v>
    <v>1.4001999999999999</v>
    <v>1.4379999999999999</v>
  </a>
  <a r="1" c="84">
    <v>134.38999999999999</v>
    <v>112.01</v>
    <v>114.1</v>
    <v>106.78</v>
    <v>97.56</v>
    <v>104.07</v>
    <v>97.13</v>
    <v>100.8</v>
    <v>95.96</v>
    <v>112.85</v>
    <v>107.62</v>
    <v>97.83</v>
    <v>93.27</v>
    <v>95.91</v>
    <v>95.44</v>
    <v>101.61</v>
    <v>108.54</v>
    <v>103.63</v>
    <v>109.31</v>
    <v>119.16</v>
    <v>114.91</v>
    <v>115.15</v>
    <v>118.9</v>
    <v>120</v>
    <v>123.22</v>
    <v>114</v>
    <v>89.25</v>
    <v>99.38</v>
    <v>106.46</v>
    <v>93.28</v>
    <v>87.7</v>
    <v>91.79</v>
    <v>87.74</v>
    <v>81.290000000000006</v>
    <v>91.32</v>
    <v>93.12</v>
    <v>91.73</v>
    <v>98.96</v>
    <v>98.69</v>
    <v>104.37</v>
    <v>111.3</v>
    <v>119.05</v>
    <v>118.47</v>
    <v>126.15</v>
    <v>123.86</v>
    <v>131.94</v>
    <v>128.94</v>
    <v>130.4</v>
    <v>118.53</v>
    <v>117.29</v>
    <v>114.42</v>
    <v>112.98</v>
    <v>112.31</v>
    <v>113.19</v>
    <v>123.38</v>
    <v>117.97</v>
    <v>117.37</v>
    <v>124.5</v>
    <v>126.84</v>
    <v>125.47</v>
    <v>122.88</v>
    <v>126.17</v>
    <v>134.24</v>
    <v>139.69999999999999</v>
    <v>132.41999999999999</v>
    <v>138.01</v>
    <v>139.68</v>
    <v>149.71</v>
    <v>156.21</v>
    <v>163.89</v>
    <v>182.19</v>
    <v>178.56</v>
    <v>183.85</v>
    <v>192</v>
    <v>183.73</v>
    <v>181.15</v>
    <v>172.99</v>
    <v>170.06</v>
    <v>183.51</v>
    <v>205.4</v>
    <v>204.87</v>
    <v>213.57</v>
    <v>215.85</v>
    <v>195.4</v>
  </a>
  <a r="1" c="108">
    <v>70.14</v>
    <v>73.16</v>
    <v>78.319999999999993</v>
    <v>84.35</v>
    <v>87.57</v>
    <v>92.86</v>
    <v>93.79</v>
    <v>112.68</v>
    <v>112.73</v>
    <v>107.14</v>
    <v>117.65</v>
    <v>117.27</v>
    <v>122.33</v>
    <v>144.94</v>
    <v>154.61000000000001</v>
    <v>167.73</v>
    <v>168.39</v>
    <v>161.41999999999999</v>
    <v>166.46</v>
    <v>155.43</v>
    <v>155.49</v>
    <v>166.17</v>
    <v>156.41</v>
    <v>156.38</v>
    <v>187.04</v>
    <v>187.23</v>
    <v>191.39</v>
    <v>194.49</v>
    <v>208.21</v>
    <v>217.94</v>
    <v>244.93</v>
    <v>254.04</v>
    <v>249.66</v>
    <v>212.12</v>
    <v>203.76</v>
    <v>186.02</v>
    <v>212.78</v>
    <v>211.03</v>
    <v>223.6</v>
    <v>232</v>
    <v>249.77</v>
    <v>275.33</v>
    <v>282.05</v>
    <v>289.74</v>
    <v>271.93</v>
    <v>285.01</v>
    <v>251.58</v>
    <v>261.13</v>
    <v>271.01</v>
    <v>254.51</v>
    <v>242.24</v>
    <v>277.60000000000002</v>
    <v>308.88</v>
    <v>330.16</v>
    <v>397.75</v>
    <v>391.06</v>
    <v>393.11</v>
    <v>424.82</v>
    <v>460.98</v>
    <v>499.87</v>
    <v>478.68</v>
    <v>520.16999999999996</v>
    <v>489.31</v>
    <v>548.99</v>
    <v>558.11</v>
    <v>631.54999999999995</v>
    <v>678.53</v>
    <v>673.76</v>
    <v>621.9</v>
    <v>666.14</v>
    <v>608.07000000000005</v>
    <v>658.46</v>
    <v>507.3</v>
    <v>532.35</v>
    <v>547.05999999999995</v>
    <v>430.48</v>
    <v>391.62</v>
    <v>350.73</v>
    <v>399.18</v>
    <v>347.62</v>
    <v>325.8</v>
    <v>359.68</v>
    <v>425.87</v>
    <v>407.96</v>
    <v>480.5</v>
    <v>473.24</v>
    <v>500.08</v>
    <v>492.16</v>
    <v>464.77</v>
    <v>502.23</v>
    <v>554.73</v>
    <v>511.41</v>
    <v>437.27</v>
    <v>399.47</v>
    <v>465.82</v>
    <v>555.04999999999995</v>
    <v>515.08000000000004</v>
    <v>575.23</v>
    <v>539.92999999999995</v>
    <v>492.76</v>
    <v>496.95</v>
    <v>487.2</v>
    <v>476.12</v>
    <v>481.33</v>
    <v>505.22</v>
    <v>406.92</v>
    <v>421.75</v>
    <v>413.44</v>
  </a>
  <a r="1" c="108">
    <v>39.789700000000003</v>
    <v>35.253700000000002</v>
    <v>39.156999999999996</v>
    <v>40.1907</v>
    <v>40.591700000000003</v>
    <v>35.494300000000003</v>
    <v>38.087600000000002</v>
    <v>38.675699999999999</v>
    <v>39.593600000000002</v>
    <v>41.848199999999999</v>
    <v>49.021900000000002</v>
    <v>48.023899999999998</v>
    <v>48.487299999999998</v>
    <v>46.731699999999996</v>
    <v>47.070300000000003</v>
    <v>46.170299999999997</v>
    <v>45.083100000000002</v>
    <v>48.959600000000002</v>
    <v>49.012999999999998</v>
    <v>46.83</v>
    <v>51.95</v>
    <v>53.58</v>
    <v>53.68</v>
    <v>50.56</v>
    <v>48.07</v>
    <v>46.19</v>
    <v>45.89</v>
    <v>47.67</v>
    <v>45.99</v>
    <v>43.6</v>
    <v>45.74</v>
    <v>45.89</v>
    <v>46.72</v>
    <v>41.19</v>
    <v>44.63</v>
    <v>41.06</v>
    <v>45.67</v>
    <v>45.19</v>
    <v>42.57</v>
    <v>46.13</v>
    <v>46.21</v>
    <v>49.67</v>
    <v>49.42</v>
    <v>44.3</v>
    <v>47.16</v>
    <v>46.79</v>
    <v>49.91</v>
    <v>50.97</v>
    <v>49.71</v>
    <v>42.72</v>
    <v>30.57</v>
    <v>36.08</v>
    <v>36.01</v>
    <v>36.520000000000003</v>
    <v>37.85</v>
    <v>38.46</v>
    <v>37.17</v>
    <v>37.85</v>
    <v>46.17</v>
    <v>46.95</v>
    <v>48.15</v>
    <v>57.6</v>
    <v>60.79</v>
    <v>63.63</v>
    <v>65.36</v>
    <v>59.85</v>
    <v>57.7</v>
    <v>62</v>
    <v>61.73</v>
    <v>62.8</v>
    <v>58.66</v>
    <v>62.49</v>
    <v>67.06</v>
    <v>67.55</v>
    <v>70.28</v>
    <v>65.680000000000007</v>
    <v>67.39</v>
    <v>62.79</v>
    <v>63.25</v>
    <v>64.33</v>
    <v>60.78</v>
    <v>73.209999999999994</v>
    <v>76.7</v>
    <v>72.37</v>
    <v>73.02</v>
    <v>71.73</v>
    <v>57.94</v>
    <v>61.33</v>
    <v>49.55</v>
    <v>56.53</v>
    <v>62.97</v>
    <v>63.34</v>
    <v>62.91</v>
    <v>60.01</v>
    <v>63.63</v>
    <v>66.13</v>
    <v>69.319999999999993</v>
    <v>69.739999999999995</v>
    <v>74.11</v>
    <v>71.08</v>
    <v>72.37</v>
    <v>70.19</v>
    <v>76.849999999999994</v>
    <v>77.48</v>
    <v>82.48</v>
    <v>78.42</v>
    <v>88.23</v>
    <v>81.88</v>
  </a>
  <a r="1" c="108">
    <v>1.0833999999999999</v>
    <v>1.0871</v>
    <v>1.1377999999999999</v>
    <v>1.1454</v>
    <v>1.1129</v>
    <v>1.1104000000000001</v>
    <v>1.117</v>
    <v>1.1155999999999999</v>
    <v>1.1237999999999999</v>
    <v>1.0979000000000001</v>
    <v>1.0585</v>
    <v>1.0512999999999999</v>
    <v>1.0794999999999999</v>
    <v>1.0575000000000001</v>
    <v>1.0649</v>
    <v>1.0894999999999999</v>
    <v>1.1241000000000001</v>
    <v>1.1423000000000001</v>
    <v>1.1839999999999999</v>
    <v>1.1908000000000001</v>
    <v>1.1812</v>
    <v>1.1644000000000001</v>
    <v>1.1901999999999999</v>
    <v>1.1996</v>
    <v>1.242</v>
    <v>1.2193000000000001</v>
    <v>1.2321</v>
    <v>1.2077</v>
    <v>1.169</v>
    <v>1.1682999999999999</v>
    <v>1.1691</v>
    <v>1.1598999999999999</v>
    <v>1.1608000000000001</v>
    <v>1.131</v>
    <v>1.1315</v>
    <v>1.1469</v>
    <v>1.1444000000000001</v>
    <v>1.137</v>
    <v>1.1216999999999999</v>
    <v>1.1214999999999999</v>
    <v>1.1167</v>
    <v>1.1368</v>
    <v>1.1073999999999999</v>
    <v>1.0989</v>
    <v>1.0898000000000001</v>
    <v>1.115</v>
    <v>1.1014999999999999</v>
    <v>1.121</v>
    <v>1.1093</v>
    <v>1.1025</v>
    <v>1.1029</v>
    <v>1.0954999999999999</v>
    <v>1.1097999999999999</v>
    <v>1.1231</v>
    <v>1.1774</v>
    <v>1.1936</v>
    <v>1.1718</v>
    <v>1.1647000000000001</v>
    <v>1.1928000000000001</v>
    <v>1.2213000000000001</v>
    <v>1.2136</v>
    <v>1.2074</v>
    <v>1.1728000000000001</v>
    <v>1.2018</v>
    <v>1.2224999999999999</v>
    <v>1.1855</v>
    <v>1.1870000000000001</v>
    <v>1.1807000000000001</v>
    <v>1.1580999999999999</v>
    <v>1.1560999999999999</v>
    <v>1.1335999999999999</v>
    <v>1.1368</v>
    <v>1.1233</v>
    <v>1.1218999999999999</v>
    <v>1.1065</v>
    <v>1.0541</v>
    <v>1.0732999999999999</v>
    <v>1.0482</v>
    <v>1.0218</v>
    <v>1.0057</v>
    <v>0.97989999999999999</v>
    <v>0.98829999999999996</v>
    <v>1.0405</v>
    <v>1.0702</v>
    <v>1.0862000000000001</v>
    <v>1.0576000000000001</v>
    <v>1.0839000000000001</v>
    <v>1.1020000000000001</v>
    <v>1.0688</v>
    <v>1.091</v>
    <v>1.0992999999999999</v>
    <v>1.0841000000000001</v>
    <v>1.0569999999999999</v>
    <v>1.0576000000000001</v>
    <v>1.0886</v>
    <v>1.1035999999999999</v>
    <v>1.0815999999999999</v>
    <v>1.0803</v>
    <v>1.0792999999999999</v>
    <v>1.0665</v>
    <v>1.0841000000000001</v>
    <v>1.0712999999999999</v>
    <v>1.0825</v>
    <v>1.1047</v>
    <v>1.1133999999999999</v>
    <v>1.0883</v>
    <v>1.0575000000000001</v>
    <v>1.0353000000000001</v>
  </a>
</arrayData>
</file>

<file path=xl/richData/rdrichvalue.xml><?xml version="1.0" encoding="utf-8"?>
<rvData xmlns="http://schemas.microsoft.com/office/spreadsheetml/2017/richdata" count="30912">
  <rv s="0">
    <fb>42401</fb>
    <v>0</v>
  </rv>
  <rv s="0">
    <fb>42430</fb>
    <v>0</v>
  </rv>
  <rv s="0">
    <fb>42461</fb>
    <v>0</v>
  </rv>
  <rv s="0">
    <fb>42491</fb>
    <v>0</v>
  </rv>
  <rv s="0">
    <fb>42522</fb>
    <v>0</v>
  </rv>
  <rv s="0">
    <fb>42552</fb>
    <v>0</v>
  </rv>
  <rv s="0">
    <fb>42583</fb>
    <v>0</v>
  </rv>
  <rv s="0">
    <fb>42614</fb>
    <v>0</v>
  </rv>
  <rv s="0">
    <fb>42644</fb>
    <v>0</v>
  </rv>
  <rv s="0">
    <fb>42675</fb>
    <v>0</v>
  </rv>
  <rv s="0">
    <fb>42705</fb>
    <v>0</v>
  </rv>
  <rv s="0">
    <fb>42736</fb>
    <v>0</v>
  </rv>
  <rv s="0">
    <fb>42767</fb>
    <v>0</v>
  </rv>
  <rv s="0">
    <fb>42795</fb>
    <v>0</v>
  </rv>
  <rv s="0">
    <fb>42826</fb>
    <v>0</v>
  </rv>
  <rv s="0">
    <fb>42856</fb>
    <v>0</v>
  </rv>
  <rv s="0">
    <fb>42887</fb>
    <v>0</v>
  </rv>
  <rv s="0">
    <fb>42917</fb>
    <v>0</v>
  </rv>
  <rv s="0">
    <fb>42948</fb>
    <v>0</v>
  </rv>
  <rv s="0">
    <fb>42979</fb>
    <v>0</v>
  </rv>
  <rv s="0">
    <fb>43009</fb>
    <v>0</v>
  </rv>
  <rv s="0">
    <fb>43040</fb>
    <v>0</v>
  </rv>
  <rv s="0">
    <fb>43070</fb>
    <v>0</v>
  </rv>
  <rv s="0">
    <fb>43101</fb>
    <v>0</v>
  </rv>
  <rv s="0">
    <fb>43132</fb>
    <v>0</v>
  </rv>
  <rv s="0">
    <fb>43160</fb>
    <v>0</v>
  </rv>
  <rv s="0">
    <fb>43191</fb>
    <v>0</v>
  </rv>
  <rv s="0">
    <fb>43221</fb>
    <v>0</v>
  </rv>
  <rv s="0">
    <fb>43252</fb>
    <v>0</v>
  </rv>
  <rv s="0">
    <fb>43282</fb>
    <v>0</v>
  </rv>
  <rv s="0">
    <fb>43313</fb>
    <v>0</v>
  </rv>
  <rv s="0">
    <fb>43344</fb>
    <v>0</v>
  </rv>
  <rv s="0">
    <fb>43374</fb>
    <v>0</v>
  </rv>
  <rv s="0">
    <fb>43405</fb>
    <v>0</v>
  </rv>
  <rv s="0">
    <fb>43435</fb>
    <v>0</v>
  </rv>
  <rv s="0">
    <fb>43466</fb>
    <v>0</v>
  </rv>
  <rv s="0">
    <fb>43497</fb>
    <v>0</v>
  </rv>
  <rv s="0">
    <fb>43525</fb>
    <v>0</v>
  </rv>
  <rv s="0">
    <fb>43556</fb>
    <v>0</v>
  </rv>
  <rv s="0">
    <fb>43586</fb>
    <v>0</v>
  </rv>
  <rv s="0">
    <fb>43617</fb>
    <v>0</v>
  </rv>
  <rv s="0">
    <fb>43647</fb>
    <v>0</v>
  </rv>
  <rv s="0">
    <fb>43678</fb>
    <v>0</v>
  </rv>
  <rv s="0">
    <fb>43709</fb>
    <v>0</v>
  </rv>
  <rv s="0">
    <fb>43739</fb>
    <v>0</v>
  </rv>
  <rv s="0">
    <fb>43770</fb>
    <v>0</v>
  </rv>
  <rv s="0">
    <fb>43800</fb>
    <v>0</v>
  </rv>
  <rv s="0">
    <fb>43831</fb>
    <v>0</v>
  </rv>
  <rv s="0">
    <fb>43862</fb>
    <v>0</v>
  </rv>
  <rv s="0">
    <fb>43891</fb>
    <v>0</v>
  </rv>
  <rv s="0">
    <fb>43922</fb>
    <v>0</v>
  </rv>
  <rv s="0">
    <fb>43952</fb>
    <v>0</v>
  </rv>
  <rv s="0">
    <fb>43983</fb>
    <v>0</v>
  </rv>
  <rv s="0">
    <fb>44013</fb>
    <v>0</v>
  </rv>
  <rv s="0">
    <fb>44044</fb>
    <v>0</v>
  </rv>
  <rv s="0">
    <fb>44075</fb>
    <v>0</v>
  </rv>
  <rv s="0">
    <fb>44105</fb>
    <v>0</v>
  </rv>
  <rv s="0">
    <fb>44136</fb>
    <v>0</v>
  </rv>
  <rv s="0">
    <fb>44166</fb>
    <v>0</v>
  </rv>
  <rv s="0">
    <fb>44197</fb>
    <v>0</v>
  </rv>
  <rv s="0">
    <fb>44228</fb>
    <v>0</v>
  </rv>
  <rv s="0">
    <fb>44256</fb>
    <v>0</v>
  </rv>
  <rv s="0">
    <fb>44287</fb>
    <v>0</v>
  </rv>
  <rv s="0">
    <fb>44317</fb>
    <v>0</v>
  </rv>
  <rv s="0">
    <fb>44348</fb>
    <v>0</v>
  </rv>
  <rv s="0">
    <fb>44378</fb>
    <v>0</v>
  </rv>
  <rv s="0">
    <fb>44409</fb>
    <v>0</v>
  </rv>
  <rv s="0">
    <fb>44440</fb>
    <v>0</v>
  </rv>
  <rv s="0">
    <fb>44470</fb>
    <v>0</v>
  </rv>
  <rv s="0">
    <fb>44501</fb>
    <v>0</v>
  </rv>
  <rv s="0">
    <fb>44531</fb>
    <v>0</v>
  </rv>
  <rv s="0">
    <fb>44562</fb>
    <v>0</v>
  </rv>
  <rv s="0">
    <fb>44593</fb>
    <v>0</v>
  </rv>
  <rv s="0">
    <fb>44621</fb>
    <v>0</v>
  </rv>
  <rv s="0">
    <fb>44652</fb>
    <v>0</v>
  </rv>
  <rv s="0">
    <fb>44682</fb>
    <v>0</v>
  </rv>
  <rv s="0">
    <fb>44713</fb>
    <v>0</v>
  </rv>
  <rv s="0">
    <fb>44743</fb>
    <v>0</v>
  </rv>
  <rv s="0">
    <fb>44774</fb>
    <v>0</v>
  </rv>
  <rv s="0">
    <fb>44805</fb>
    <v>0</v>
  </rv>
  <rv s="0">
    <fb>44835</fb>
    <v>0</v>
  </rv>
  <rv s="0">
    <fb>44866</fb>
    <v>0</v>
  </rv>
  <rv s="0">
    <fb>44896</fb>
    <v>0</v>
  </rv>
  <rv s="0">
    <fb>44927</fb>
    <v>0</v>
  </rv>
  <rv s="0">
    <fb>44958</fb>
    <v>0</v>
  </rv>
  <rv s="0">
    <fb>44986</fb>
    <v>0</v>
  </rv>
  <rv s="0">
    <fb>45017</fb>
    <v>0</v>
  </rv>
  <rv s="0">
    <fb>45047</fb>
    <v>0</v>
  </rv>
  <rv s="0">
    <fb>45078</fb>
    <v>0</v>
  </rv>
  <rv s="0">
    <fb>45108</fb>
    <v>0</v>
  </rv>
  <rv s="0">
    <fb>45139</fb>
    <v>0</v>
  </rv>
  <rv s="0">
    <fb>45170</fb>
    <v>0</v>
  </rv>
  <rv s="0">
    <fb>45200</fb>
    <v>0</v>
  </rv>
  <rv s="0">
    <fb>45231</fb>
    <v>0</v>
  </rv>
  <rv s="0">
    <fb>45261</fb>
    <v>0</v>
  </rv>
  <rv s="0">
    <fb>45292</fb>
    <v>0</v>
  </rv>
  <rv s="0">
    <fb>45323</fb>
    <v>0</v>
  </rv>
  <rv s="0">
    <fb>45352</fb>
    <v>0</v>
  </rv>
  <rv s="0">
    <fb>45383</fb>
    <v>0</v>
  </rv>
  <rv s="0">
    <fb>45413</fb>
    <v>0</v>
  </rv>
  <rv s="0">
    <fb>45444</fb>
    <v>0</v>
  </rv>
  <rv s="0">
    <fb>45474</fb>
    <v>0</v>
  </rv>
  <rv s="0">
    <fb>45505</fb>
    <v>0</v>
  </rv>
  <rv s="0">
    <fb>45536</fb>
    <v>0</v>
  </rv>
  <rv s="0">
    <fb>45566</fb>
    <v>0</v>
  </rv>
  <rv s="0">
    <fb>45597</fb>
    <v>0</v>
  </rv>
  <rv s="0">
    <fb>45627</fb>
    <v>0</v>
  </rv>
  <rv s="1">
    <v>https://www.bing.com/financeapi/forcetrigger?t=auvwr7&amp;q=Silver&amp;form=skydnc</v>
    <v>Learn more on Bing</v>
  </rv>
  <rv s="2">
    <v>en</v>
    <v>auvwr7</v>
    <v>268435456</v>
    <v>1</v>
    <v>Powered by Refinitiv</v>
    <v>1</v>
    <v>Silver</v>
    <v>3</v>
    <v>4</v>
    <v>Finance</v>
    <v>Metal</v>
    <v>0.2</v>
    <v>6.6890000000000005E-3</v>
    <v>US</v>
    <v>USD</v>
    <v>43830</v>
    <v>Future</v>
    <v>45660.943101851852</v>
    <v>107</v>
    <v>12</v>
    <v>Silver</v>
    <v>30.1</v>
    <v>@SI0Y</v>
    <v>OZS</v>
    <v>Silver</v>
    <v>2019</v>
  </rv>
  <rv s="3">
    <v>108</v>
  </rv>
  <rv s="1">
    <v>https://www.bing.com/financeapi/forcetrigger?t=auvwoc&amp;q=Gold&amp;form=skydnc</v>
    <v>Learn more on Bing</v>
  </rv>
  <rv s="2">
    <v>en</v>
    <v>auvwoc</v>
    <v>268435456</v>
    <v>1</v>
    <v>Powered by Refinitiv</v>
    <v>1</v>
    <v>Gold</v>
    <v>3</v>
    <v>4</v>
    <v>Finance</v>
    <v>Metal</v>
    <v>-16.3</v>
    <v>-6.1070000000000004E-3</v>
    <v>US</v>
    <v>USD</v>
    <v>43830</v>
    <v>Future</v>
    <v>45660.94295138889</v>
    <v>110</v>
    <v>12</v>
    <v>Gold</v>
    <v>2652.7</v>
    <v>@GC0Y</v>
    <v>OZS</v>
    <v>Gold</v>
    <v>2019</v>
  </rv>
  <rv s="3">
    <v>111</v>
  </rv>
  <rv s="4">
    <v>en-US</v>
    <v>av932w</v>
    <v>268435456</v>
    <v>1</v>
    <v>Powered by Refinitiv</v>
    <v>5</v>
    <v>EUR/USD</v>
    <v>6</v>
    <v>7</v>
    <v>Finance</v>
    <v>8</v>
    <v>1.1213</v>
    <v>1.0223</v>
    <v>4.3E-3</v>
    <v>4.189E-3</v>
    <v>USD</v>
    <v>EUR</v>
    <v>Currency Pair</v>
    <v>45660.916666666664</v>
    <v>Euro/US Dollar FX Spot Rate</v>
    <v>1.0265</v>
    <v>1.0307999999999999</v>
    <v>EURUSD</v>
    <v>EUR/USD</v>
  </rv>
  <rv s="3">
    <v>113</v>
  </rv>
  <rv s="5">
    <v>en-US</v>
    <v>bo8l6h</v>
    <v>268435456</v>
    <v>1</v>
    <v>Powered by Refinitiv</v>
    <v>9</v>
    <v>BTC/USD</v>
    <v>6</v>
    <v>10</v>
    <v>Finance</v>
    <v>8</v>
    <v>108379.28</v>
    <v>38460.19</v>
    <v>1017</v>
    <v>1.0471999999999999E-2</v>
    <v>USD</v>
    <v>BTC</v>
    <v>98481.4</v>
    <v>Currency Pair</v>
    <v>45662.627314814818</v>
    <v>97272</v>
    <v>Bitcoin/US Dollar FX Spot Rate</v>
    <v>98361</v>
    <v>97115</v>
    <v>97866</v>
    <v>BTCUSD</v>
    <v>BTC/USD</v>
  </rv>
  <rv s="3">
    <v>115</v>
  </rv>
  <rv s="4">
    <v>en-US</v>
    <v>avyn9c</v>
    <v>268435456</v>
    <v>1</v>
    <v>Powered by Refinitiv</v>
    <v>5</v>
    <v>USD/EUR</v>
    <v>6</v>
    <v>11</v>
    <v>Finance</v>
    <v>8</v>
    <v>0.97789999999999999</v>
    <v>0.89170000000000005</v>
    <v>-4.3E-3</v>
    <v>-4.4140000000000004E-3</v>
    <v>EUR</v>
    <v>USD</v>
    <v>Currency Pair</v>
    <v>45660.916666666664</v>
    <v>US Dollar/Euro FX Cross Rate</v>
    <v>0.97419999999999995</v>
    <v>0.96989999999999998</v>
    <v>USDEUR</v>
    <v>USD/EUR</v>
  </rv>
  <rv s="3">
    <v>117</v>
  </rv>
  <rv s="4">
    <v>en-US</v>
    <v>avyu4c</v>
    <v>268435456</v>
    <v>1</v>
    <v>Powered by Refinitiv</v>
    <v>5</v>
    <v>USD/GBP</v>
    <v>6</v>
    <v>12</v>
    <v>Finance</v>
    <v>8</v>
    <v>0.81299999999999994</v>
    <v>0.74419999999999997</v>
    <v>-2.7409999999999999E-3</v>
    <v>-3.3939999999999999E-3</v>
    <v>GBP</v>
    <v>USD</v>
    <v>Currency Pair</v>
    <v>45660.916655092595</v>
    <v>US Dollar/UK Pound Sterling FX Cross Rate</v>
    <v>0.80769999999999997</v>
    <v>0.80500000000000005</v>
    <v>USDGBP</v>
    <v>USD/GBP</v>
  </rv>
  <rv s="3">
    <v>119</v>
  </rv>
  <rv s="4">
    <v>en-US</v>
    <v>avykh7</v>
    <v>268435456</v>
    <v>1</v>
    <v>Powered by Refinitiv</v>
    <v>5</v>
    <v>USD/AUD</v>
    <v>6</v>
    <v>13</v>
    <v>Finance</v>
    <v>8</v>
    <v>1.6181000000000001</v>
    <v>1.4400999999999999</v>
    <v>-3.0999999999999999E-3</v>
    <v>-1.923E-3</v>
    <v>AUD</v>
    <v>USD</v>
    <v>Currency Pair</v>
    <v>45660.916655092595</v>
    <v>US Dollar/Australian Dollar FX Cross Rate</v>
    <v>1.6119000000000001</v>
    <v>1.6088</v>
    <v>USDAUD</v>
    <v>USD/AUD</v>
  </rv>
  <rv s="3">
    <v>121</v>
  </rv>
  <rv s="4">
    <v>en-US</v>
    <v>avylur</v>
    <v>268435456</v>
    <v>1</v>
    <v>Powered by Refinitiv</v>
    <v>5</v>
    <v>USD/CAD</v>
    <v>6</v>
    <v>14</v>
    <v>Finance</v>
    <v>8</v>
    <v>1.4467000000000001</v>
    <v>1.3227</v>
    <v>4.7000000000000002E-3</v>
    <v>3.2640000000000004E-3</v>
    <v>CAD</v>
    <v>USD</v>
    <v>Currency Pair</v>
    <v>45660.916481481479</v>
    <v>US Dollar/Canadian Dollar FX Spot Rate</v>
    <v>1.44</v>
    <v>1.4447000000000001</v>
    <v>USDCAD</v>
    <v>USD/CAD</v>
  </rv>
  <rv s="3">
    <v>123</v>
  </rv>
  <rv s="4">
    <v>en-US</v>
    <v>avyomw</v>
    <v>268435456</v>
    <v>1</v>
    <v>Powered by Refinitiv</v>
    <v>5</v>
    <v>USD/JPY</v>
    <v>6</v>
    <v>15</v>
    <v>Finance</v>
    <v>8</v>
    <v>161.99</v>
    <v>139.56</v>
    <v>-0.25</v>
    <v>-1.5870000000000001E-3</v>
    <v>JPY</v>
    <v>USD</v>
    <v>Currency Pair</v>
    <v>45660.915081018517</v>
    <v>US Dollar/Japanese Yen FX Spot Rate</v>
    <v>157.52000000000001</v>
    <v>157.27000000000001</v>
    <v>USDJPY</v>
    <v>USD/JPY</v>
  </rv>
  <rv s="3">
    <v>125</v>
  </rv>
  <rv s="0">
    <fb>42370</fb>
    <v>0</v>
  </rv>
  <rv s="0">
    <fb>16.077999999999999</fb>
    <v>16</v>
  </rv>
  <rv s="0">
    <fb>16.731000000000002</fb>
    <v>16</v>
  </rv>
  <rv s="0">
    <fb>17.28</fb>
    <v>16</v>
  </rv>
  <rv s="0">
    <fb>19.605</fb>
    <v>16</v>
  </rv>
  <rv s="0">
    <fb>17.783999999999999</fb>
    <v>16</v>
  </rv>
  <rv s="0">
    <fb>20.372</fb>
    <v>16</v>
  </rv>
  <rv s="0">
    <fb>22.096</fb>
    <v>16</v>
  </rv>
  <rv s="0">
    <fb>20.370999999999999</fb>
    <v>16</v>
  </rv>
  <rv s="0">
    <fb>20.876999999999999</fb>
    <v>16</v>
  </rv>
  <rv s="0">
    <fb>19.459</fb>
    <v>16</v>
  </rv>
  <rv s="0">
    <fb>18.068999999999999</fb>
    <v>16</v>
  </rv>
  <rv s="0">
    <fb>17.573</fb>
    <v>16</v>
  </rv>
  <rv s="0">
    <fb>19.126999999999999</fb>
    <v>16</v>
  </rv>
  <rv s="0">
    <fb>20.004000000000001</fb>
    <v>16</v>
  </rv>
  <rv s="0">
    <fb>19.797000000000001</fb>
    <v>16</v>
  </rv>
  <rv s="0">
    <fb>18.731999999999999</fb>
    <v>16</v>
  </rv>
  <rv s="0">
    <fb>18.885000000000002</fb>
    <v>16</v>
  </rv>
  <rv s="0">
    <fb>18.047000000000001</fb>
    <v>16</v>
  </rv>
  <rv s="0">
    <fb>18.21</fb>
    <v>16</v>
  </rv>
  <rv s="0">
    <fb>18.904</fb>
    <v>16</v>
  </rv>
  <rv s="0">
    <fb>18.004000000000001</fb>
    <v>16</v>
  </rv>
  <rv s="0">
    <fb>18.021000000000001</fb>
    <v>16</v>
  </rv>
  <rv s="0">
    <fb>17.71</fb>
    <v>16</v>
  </rv>
  <rv s="0">
    <fb>18.384</fb>
    <v>16</v>
  </rv>
  <rv s="0">
    <fb>18.48</fb>
    <v>16</v>
  </rv>
  <rv s="0">
    <fb>17.562999999999999</fb>
    <v>16</v>
  </rv>
  <rv s="0">
    <fb>17.433</fb>
    <v>16</v>
  </rv>
  <rv s="0">
    <fb>17.477</fb>
    <v>16</v>
  </rv>
  <rv s="0">
    <fb>17.539000000000001</fb>
    <v>16</v>
  </rv>
  <rv s="0">
    <fb>17.184999999999999</fb>
    <v>16</v>
  </rv>
  <rv s="0">
    <fb>16.548999999999999</fb>
    <v>16</v>
  </rv>
  <rv s="0">
    <fb>15.428000000000001</fb>
    <v>16</v>
  </rv>
  <rv s="0">
    <fb>15.583</fb>
    <v>16</v>
  </rv>
  <rv s="0">
    <fb>15.153</fb>
    <v>16</v>
  </rv>
  <rv s="0">
    <fb>14.965</fb>
    <v>16</v>
  </rv>
  <rv s="0">
    <fb>16.292999999999999</fb>
    <v>16</v>
  </rv>
  <rv s="0">
    <fb>16.824999999999999</fb>
    <v>16</v>
  </rv>
  <rv s="0">
    <fb>16.291</fb>
    <v>16</v>
  </rv>
  <rv s="0">
    <fb>15.775</fb>
    <v>16</v>
  </rv>
  <rv s="0">
    <fb>15.565</fb>
    <v>16</v>
  </rv>
  <rv s="0">
    <fb>15.154999999999999</fb>
    <v>16</v>
  </rv>
  <rv s="0">
    <fb>15.840999999999999</fb>
    <v>16</v>
  </rv>
  <rv s="0">
    <fb>16.905999999999999</fb>
    <v>16</v>
  </rv>
  <rv s="0">
    <fb>18.686</fb>
    <v>16</v>
  </rv>
  <rv s="0">
    <fb>17.341000000000001</fb>
    <v>16</v>
  </rv>
  <rv s="0">
    <fb>18.41</fb>
    <v>16</v>
  </rv>
  <rv s="0">
    <fb>17.312000000000001</fb>
    <v>16</v>
  </rv>
  <rv s="0">
    <fb>18.134</fb>
    <v>16</v>
  </rv>
  <rv s="0">
    <fb>18.225000000000001</fb>
    <v>16</v>
  </rv>
  <rv s="0">
    <fb>16.600000000000001</fb>
    <v>16</v>
  </rv>
  <rv s="0">
    <fb>14.308999999999999</fb>
    <v>16</v>
  </rv>
  <rv s="0">
    <fb>15.051</fb>
    <v>16</v>
  </rv>
  <rv s="0">
    <fb>18.577000000000002</fb>
    <v>16</v>
  </rv>
  <rv s="0">
    <fb>18.619</fb>
    <v>16</v>
  </rv>
  <rv s="0">
    <fb>24.216000000000001</fb>
    <v>16</v>
  </rv>
  <rv s="0">
    <fb>28.437000000000001</fb>
    <v>16</v>
  </rv>
  <rv s="0">
    <fb>23.494</fb>
    <v>16</v>
  </rv>
  <rv s="0">
    <fb>23.646000000000001</fb>
    <v>16</v>
  </rv>
  <rv s="0">
    <fb>22.533999999999999</fb>
    <v>16</v>
  </rv>
  <rv s="0">
    <fb>26.411999999999999</fb>
    <v>16</v>
  </rv>
  <rv s="0">
    <fb>26.914000000000001</fb>
    <v>16</v>
  </rv>
  <rv s="0">
    <fb>26.402000000000001</fb>
    <v>16</v>
  </rv>
  <rv s="0">
    <fb>24.532</fb>
    <v>16</v>
  </rv>
  <rv s="0">
    <fb>25.853000000000002</fb>
    <v>16</v>
  </rv>
  <rv s="0">
    <fb>28.013999999999999</fb>
    <v>16</v>
  </rv>
  <rv s="0">
    <fb>26.164999999999999</fb>
    <v>16</v>
  </rv>
  <rv s="0">
    <fb>25.547000000000001</fb>
    <v>16</v>
  </rv>
  <rv s="0">
    <fb>23.96</fb>
    <v>16</v>
  </rv>
  <rv s="0">
    <fb>22.047000000000001</fb>
    <v>16</v>
  </rv>
  <rv s="0">
    <fb>23.949000000000002</fb>
    <v>16</v>
  </rv>
  <rv s="0">
    <fb>22.765000000000001</fb>
    <v>16</v>
  </rv>
  <rv s="0">
    <fb>23.352</fb>
    <v>16</v>
  </rv>
  <rv s="0">
    <fb>22.393000000000001</fb>
    <v>16</v>
  </rv>
  <rv s="0">
    <fb>24.361000000000001</fb>
    <v>16</v>
  </rv>
  <rv s="0">
    <fb>25.132999999999999</fb>
    <v>16</v>
  </rv>
  <rv s="0">
    <fb>23.04</fb>
    <v>16</v>
  </rv>
  <rv s="0">
    <fb>21.687999999999999</fb>
    <v>16</v>
  </rv>
  <rv s="0">
    <fb>20.282</fb>
    <v>16</v>
  </rv>
  <rv s="0">
    <fb>20.196999999999999</fb>
    <v>16</v>
  </rv>
  <rv s="0">
    <fb>17.762</fb>
    <v>16</v>
  </rv>
  <rv s="0">
    <fb>19.039000000000001</fb>
    <v>16</v>
  </rv>
  <rv s="0">
    <fb>19.119</fb>
    <v>16</v>
  </rv>
  <rv s="0">
    <fb>21.55</fb>
    <v>16</v>
  </rv>
  <rv s="0">
    <fb>24.04</fb>
    <v>16</v>
  </rv>
  <rv s="0">
    <fb>23.835999999999999</fb>
    <v>16</v>
  </rv>
  <rv s="0">
    <fb>20.960999999999999</fb>
    <v>16</v>
  </rv>
  <rv s="0">
    <fb>24.155999999999999</fb>
    <v>16</v>
  </rv>
  <rv s="0">
    <fb>24.998999999999999</fb>
    <v>16</v>
  </rv>
  <rv s="0">
    <fb>23.587</fb>
    <v>16</v>
  </rv>
  <rv s="0">
    <fb>22.81</fb>
    <v>16</v>
  </rv>
  <rv s="0">
    <fb>24.972000000000001</fb>
    <v>16</v>
  </rv>
  <rv s="0">
    <fb>24.472000000000001</fb>
    <v>16</v>
  </rv>
  <rv s="0">
    <fb>22.45</fb>
    <v>16</v>
  </rv>
  <rv s="0">
    <fb>22.952000000000002</fb>
    <v>16</v>
  </rv>
  <rv s="0">
    <fb>25.292999999999999</fb>
    <v>16</v>
  </rv>
  <rv s="0">
    <fb>24.085999999999999</fb>
    <v>16</v>
  </rv>
  <rv s="0">
    <fb>23.169</fb>
    <v>16</v>
  </rv>
  <rv s="0">
    <fb>22.666</fb>
    <v>16</v>
  </rv>
  <rv s="0">
    <fb>24.916</fb>
    <v>16</v>
  </rv>
  <rv s="0">
    <fb>26.390999999999998</fb>
    <v>16</v>
  </rv>
  <rv s="0">
    <fb>30.44</fb>
    <v>16</v>
  </rv>
  <rv s="0">
    <fb>29.236999999999998</fb>
    <v>16</v>
  </rv>
  <rv s="0">
    <fb>28.937999999999999</fb>
    <v>16</v>
  </rv>
  <rv s="0">
    <fb>28.731000000000002</fb>
    <v>16</v>
  </rv>
  <rv s="0">
    <fb>31.457999999999998</fb>
    <v>16</v>
  </rv>
  <rv s="0">
    <fb>32.795999999999999</fb>
    <v>16</v>
  </rv>
  <rv s="0">
    <fb>30.684999999999999</fb>
    <v>16</v>
  </rv>
  <rv s="0">
    <fb>29.242000000000001</fb>
    <v>16</v>
  </rv>
  <rv s="0">
    <fb>1264.5999999999999</fb>
    <v>16</v>
  </rv>
  <rv s="0">
    <fb>1382.5</fb>
    <v>16</v>
  </rv>
  <rv s="0">
    <fb>1382.3</fb>
    <v>16</v>
  </rv>
  <rv s="0">
    <fb>1437.3</fb>
    <v>16</v>
  </rv>
  <rv s="0">
    <fb>1361.6</fb>
    <v>16</v>
  </rv>
  <rv s="0">
    <fb>1464.6</fb>
    <v>16</v>
  </rv>
  <rv s="0">
    <fb>1493</fb>
    <v>16</v>
  </rv>
  <rv s="0">
    <fb>1447.2</fb>
    <v>16</v>
  </rv>
  <rv s="0">
    <fb>1452.9</fb>
    <v>16</v>
  </rv>
  <rv s="0">
    <fb>1408.9</fb>
    <v>16</v>
  </rv>
  <rv s="0">
    <fb>1306.5999999999999</fb>
    <v>16</v>
  </rv>
  <rv s="0">
    <fb>1284.8</fb>
    <v>16</v>
  </rv>
  <rv s="0">
    <fb>1341.7</fb>
    <v>16</v>
  </rv>
  <rv s="0">
    <fb>1384.3</fb>
    <v>16</v>
  </rv>
  <rv s="0">
    <fb>1377.7</fb>
    <v>16</v>
  </rv>
  <rv s="0">
    <fb>1395.5</fb>
    <v>16</v>
  </rv>
  <rv s="0">
    <fb>1399.2</fb>
    <v>16</v>
  </rv>
  <rv s="0">
    <fb>1366.1</fb>
    <v>16</v>
  </rv>
  <rv s="0">
    <fb>1390.4</fb>
    <v>16</v>
  </rv>
  <rv s="0">
    <fb>1439.4</fb>
    <v>16</v>
  </rv>
  <rv s="0">
    <fb>1402</fb>
    <v>16</v>
  </rv>
  <rv s="0">
    <fb>1387.7</fb>
    <v>16</v>
  </rv>
  <rv s="0">
    <fb>1423.1</fb>
    <v>16</v>
  </rv>
  <rv s="0">
    <fb>1452.8</fb>
    <v>16</v>
  </rv>
  <rv s="0">
    <fb>1428.1</fb>
    <v>16</v>
  </rv>
  <rv s="0">
    <fb>1433</fb>
    <v>16</v>
  </rv>
  <rv s="0">
    <fb>1424.6</fb>
    <v>16</v>
  </rv>
  <rv s="0">
    <fb>1405.5</fb>
    <v>16</v>
  </rv>
  <rv s="0">
    <fb>1355.7</fb>
    <v>16</v>
  </rv>
  <rv s="0">
    <fb>1324.9</fb>
    <v>16</v>
  </rv>
  <rv s="0">
    <fb>1298.4000000000001</fb>
    <v>16</v>
  </rv>
  <rv s="0">
    <fb>1287.9000000000001</fb>
    <v>16</v>
  </rv>
  <rv s="0">
    <fb>1306.7</fb>
    <v>16</v>
  </rv>
  <rv s="0">
    <fb>1311.9</fb>
    <v>16</v>
  </rv>
  <rv s="0">
    <fb>1367.3</fb>
    <v>16</v>
  </rv>
  <rv s="0">
    <fb>1405.7</fb>
    <v>16</v>
  </rv>
  <rv s="0">
    <fb>1397.1</fb>
    <v>16</v>
  </rv>
  <rv s="0">
    <fb>1374</fb>
    <v>16</v>
  </rv>
  <rv s="0">
    <fb>1360.9</fb>
    <v>16</v>
  </rv>
  <rv s="0">
    <fb>1381</fb>
    <v>16</v>
  </rv>
  <rv s="0">
    <fb>1483.7</fb>
    <v>16</v>
  </rv>
  <rv s="0">
    <fb>1496.1</fb>
    <v>16</v>
  </rv>
  <rv s="0">
    <fb>1587.5</fb>
    <v>16</v>
  </rv>
  <rv s="0">
    <fb>1531</fb>
    <v>16</v>
  </rv>
  <rv s="0">
    <fb>1572.9</fb>
    <v>16</v>
  </rv>
  <rv s="0">
    <fb>1523.7</fb>
    <v>16</v>
  </rv>
  <rv s="0">
    <fb>1574.3</fb>
    <v>16</v>
  </rv>
  <rv s="0">
    <fb>1634.1</fb>
    <v>16</v>
  </rv>
  <rv s="0">
    <fb>1612.7</fb>
    <v>16</v>
  </rv>
  <rv s="0">
    <fb>1629.4</fb>
    <v>16</v>
  </rv>
  <rv s="0">
    <fb>1727</fb>
    <v>16</v>
  </rv>
  <rv s="0">
    <fb>1769.7</fb>
    <v>16</v>
  </rv>
  <rv s="0">
    <fb>1820.8</fb>
    <v>16</v>
  </rv>
  <rv s="0">
    <fb>1983.1</fb>
    <v>16</v>
  </rv>
  <rv s="0">
    <fb>1978.6</fb>
    <v>16</v>
  </rv>
  <rv s="0">
    <fb>1895.5</fb>
    <v>16</v>
  </rv>
  <rv s="0">
    <fb>1879.9</fb>
    <v>16</v>
  </rv>
  <rv s="0">
    <fb>1775.7</fb>
    <v>16</v>
  </rv>
  <rv s="0">
    <fb>1895.1</fb>
    <v>16</v>
  </rv>
  <rv s="0">
    <fb>1847.3</fb>
    <v>16</v>
  </rv>
  <rv s="0">
    <fb>1728.8</fb>
    <v>16</v>
  </rv>
  <rv s="0">
    <fb>1713.8</fb>
    <v>16</v>
  </rv>
  <rv s="0">
    <fb>1767.7</fb>
    <v>16</v>
  </rv>
  <rv s="0">
    <fb>1902.5</fb>
    <v>16</v>
  </rv>
  <rv s="0">
    <fb>1771.6</fb>
    <v>16</v>
  </rv>
  <rv s="0">
    <fb>1812.6</fb>
    <v>16</v>
  </rv>
  <rv s="0">
    <fb>1818.1</fb>
    <v>16</v>
  </rv>
  <rv s="0">
    <fb>1757</fb>
    <v>16</v>
  </rv>
  <rv s="0">
    <fb>1783.9</fb>
    <v>16</v>
  </rv>
  <rv s="0">
    <fb>1773.6</fb>
    <v>16</v>
  </rv>
  <rv s="0">
    <fb>1828.6</fb>
    <v>16</v>
  </rv>
  <rv s="0">
    <fb>1796.4</fb>
    <v>16</v>
  </rv>
  <rv s="0">
    <fb>1900.7</fb>
    <v>16</v>
  </rv>
  <rv s="0">
    <fb>1949.2</fb>
    <v>16</v>
  </rv>
  <rv s="0">
    <fb>1911.7</fb>
    <v>16</v>
  </rv>
  <rv s="0">
    <fb>1842.7</fb>
    <v>16</v>
  </rv>
  <rv s="0">
    <fb>1807.3</fb>
    <v>16</v>
  </rv>
  <rv s="0">
    <fb>1762.9</fb>
    <v>16</v>
  </rv>
  <rv s="0">
    <fb>1726.2</fb>
    <v>16</v>
  </rv>
  <rv s="0">
    <fb>1672</fb>
    <v>16</v>
  </rv>
  <rv s="0">
    <fb>1640.7</fb>
    <v>16</v>
  </rv>
  <rv s="0">
    <fb>1746</fb>
    <v>16</v>
  </rv>
  <rv s="0">
    <fb>1826.2</fb>
    <v>16</v>
  </rv>
  <rv s="0">
    <fb>1929.5</fb>
    <v>16</v>
  </rv>
  <rv s="0">
    <fb>1808.8</fb>
    <v>16</v>
  </rv>
  <rv s="0">
    <fb>1969</fb>
    <v>16</v>
  </rv>
  <rv s="0">
    <fb>1999.1</fb>
    <v>16</v>
  </rv>
  <rv s="0">
    <fb>1963.9</fb>
    <v>16</v>
  </rv>
  <rv s="0">
    <fb>1929.4</fb>
    <v>16</v>
  </rv>
  <rv s="0">
    <fb>1970.5</fb>
    <v>16</v>
  </rv>
  <rv s="0">
    <fb>1965.9</fb>
    <v>16</v>
  </rv>
  <rv s="0">
    <fb>1866.1</fb>
    <v>16</v>
  </rv>
  <rv s="0">
    <fb>1994.3</fb>
    <v>16</v>
  </rv>
  <rv s="0">
    <fb>2038.1</fb>
    <v>16</v>
  </rv>
  <rv s="0">
    <fb>2071.8000000000002</fb>
    <v>16</v>
  </rv>
  <rv s="0">
    <fb>2048.4</fb>
    <v>16</v>
  </rv>
  <rv s="0">
    <fb>2054.6999999999998</fb>
    <v>16</v>
  </rv>
  <rv s="0">
    <fb>2217.4</fb>
    <v>16</v>
  </rv>
  <rv s="0">
    <fb>2302.9</fb>
    <v>16</v>
  </rv>
  <rv s="0">
    <fb>2322.9</fb>
    <v>16</v>
  </rv>
  <rv s="0">
    <fb>2339.6</fb>
    <v>16</v>
  </rv>
  <rv s="0">
    <fb>2426.5</fb>
    <v>16</v>
  </rv>
  <rv s="0">
    <fb>2527.6</fb>
    <v>16</v>
  </rv>
  <rv s="0">
    <fb>2659.4</fb>
    <v>16</v>
  </rv>
  <rv s="0">
    <fb>2749.3</fb>
    <v>16</v>
  </rv>
  <rv s="0">
    <fb>2657</fb>
    <v>16</v>
  </rv>
  <rv s="0">
    <fb>2641</fb>
    <v>16</v>
  </rv>
  <rv s="0">
    <fb>1.0833999999999999</fb>
    <v>16</v>
  </rv>
  <rv s="0">
    <fb>1.0871</fb>
    <v>16</v>
  </rv>
  <rv s="0">
    <fb>1.1377999999999999</fb>
    <v>16</v>
  </rv>
  <rv s="0">
    <fb>1.1454</fb>
    <v>16</v>
  </rv>
  <rv s="0">
    <fb>1.1129</fb>
    <v>16</v>
  </rv>
  <rv s="0">
    <fb>1.1104000000000001</fb>
    <v>16</v>
  </rv>
  <rv s="0">
    <fb>1.117</fb>
    <v>16</v>
  </rv>
  <rv s="0">
    <fb>1.1155999999999999</fb>
    <v>16</v>
  </rv>
  <rv s="0">
    <fb>1.1237999999999999</fb>
    <v>16</v>
  </rv>
  <rv s="0">
    <fb>1.0979000000000001</fb>
    <v>16</v>
  </rv>
  <rv s="0">
    <fb>1.0585</fb>
    <v>16</v>
  </rv>
  <rv s="0">
    <fb>1.0512999999999999</fb>
    <v>16</v>
  </rv>
  <rv s="0">
    <fb>1.0794999999999999</fb>
    <v>16</v>
  </rv>
  <rv s="0">
    <fb>1.0575000000000001</fb>
    <v>16</v>
  </rv>
  <rv s="0">
    <fb>1.0649</fb>
    <v>16</v>
  </rv>
  <rv s="0">
    <fb>1.0894999999999999</fb>
    <v>16</v>
  </rv>
  <rv s="0">
    <fb>1.1241000000000001</fb>
    <v>16</v>
  </rv>
  <rv s="0">
    <fb>1.1423000000000001</fb>
    <v>16</v>
  </rv>
  <rv s="0">
    <fb>1.1839999999999999</fb>
    <v>16</v>
  </rv>
  <rv s="0">
    <fb>1.1908000000000001</fb>
    <v>16</v>
  </rv>
  <rv s="0">
    <fb>1.1812</fb>
    <v>16</v>
  </rv>
  <rv s="0">
    <fb>1.1644000000000001</fb>
    <v>16</v>
  </rv>
  <rv s="0">
    <fb>1.1901999999999999</fb>
    <v>16</v>
  </rv>
  <rv s="0">
    <fb>1.1996</fb>
    <v>16</v>
  </rv>
  <rv s="0">
    <fb>1.242</fb>
    <v>16</v>
  </rv>
  <rv s="0">
    <fb>1.2193000000000001</fb>
    <v>16</v>
  </rv>
  <rv s="0">
    <fb>1.2321</fb>
    <v>16</v>
  </rv>
  <rv s="0">
    <fb>1.2077</fb>
    <v>16</v>
  </rv>
  <rv s="0">
    <fb>1.169</fb>
    <v>16</v>
  </rv>
  <rv s="0">
    <fb>1.1682999999999999</fb>
    <v>16</v>
  </rv>
  <rv s="0">
    <fb>1.1691</fb>
    <v>16</v>
  </rv>
  <rv s="0">
    <fb>1.1598999999999999</fb>
    <v>16</v>
  </rv>
  <rv s="0">
    <fb>1.1608000000000001</fb>
    <v>16</v>
  </rv>
  <rv s="0">
    <fb>1.131</fb>
    <v>16</v>
  </rv>
  <rv s="0">
    <fb>1.1315</fb>
    <v>16</v>
  </rv>
  <rv s="0">
    <fb>1.1469</fb>
    <v>16</v>
  </rv>
  <rv s="0">
    <fb>1.1444000000000001</fb>
    <v>16</v>
  </rv>
  <rv s="0">
    <fb>1.137</fb>
    <v>16</v>
  </rv>
  <rv s="0">
    <fb>1.1216999999999999</fb>
    <v>16</v>
  </rv>
  <rv s="0">
    <fb>1.1214999999999999</fb>
    <v>16</v>
  </rv>
  <rv s="0">
    <fb>1.1167</fb>
    <v>16</v>
  </rv>
  <rv s="0">
    <fb>1.1368</fb>
    <v>16</v>
  </rv>
  <rv s="0">
    <fb>1.1073999999999999</fb>
    <v>16</v>
  </rv>
  <rv s="0">
    <fb>1.0989</fb>
    <v>16</v>
  </rv>
  <rv s="0">
    <fb>1.0898000000000001</fb>
    <v>16</v>
  </rv>
  <rv s="0">
    <fb>1.115</fb>
    <v>16</v>
  </rv>
  <rv s="0">
    <fb>1.1014999999999999</fb>
    <v>16</v>
  </rv>
  <rv s="0">
    <fb>1.121</fb>
    <v>16</v>
  </rv>
  <rv s="0">
    <fb>1.1093</fb>
    <v>16</v>
  </rv>
  <rv s="0">
    <fb>1.1025</fb>
    <v>16</v>
  </rv>
  <rv s="0">
    <fb>1.1029</fb>
    <v>16</v>
  </rv>
  <rv s="0">
    <fb>1.0954999999999999</fb>
    <v>16</v>
  </rv>
  <rv s="0">
    <fb>1.1097999999999999</fb>
    <v>16</v>
  </rv>
  <rv s="0">
    <fb>1.1231</fb>
    <v>16</v>
  </rv>
  <rv s="0">
    <fb>1.1774</fb>
    <v>16</v>
  </rv>
  <rv s="0">
    <fb>1.1936</fb>
    <v>16</v>
  </rv>
  <rv s="0">
    <fb>1.1718</fb>
    <v>16</v>
  </rv>
  <rv s="0">
    <fb>1.1647000000000001</fb>
    <v>16</v>
  </rv>
  <rv s="0">
    <fb>1.1928000000000001</fb>
    <v>16</v>
  </rv>
  <rv s="0">
    <fb>1.2213000000000001</fb>
    <v>16</v>
  </rv>
  <rv s="0">
    <fb>1.2136</fb>
    <v>16</v>
  </rv>
  <rv s="0">
    <fb>1.2074</fb>
    <v>16</v>
  </rv>
  <rv s="0">
    <fb>1.1728000000000001</fb>
    <v>16</v>
  </rv>
  <rv s="0">
    <fb>1.2018</fb>
    <v>16</v>
  </rv>
  <rv s="0">
    <fb>1.2224999999999999</fb>
    <v>16</v>
  </rv>
  <rv s="0">
    <fb>1.1855</fb>
    <v>16</v>
  </rv>
  <rv s="0">
    <fb>1.1870000000000001</fb>
    <v>16</v>
  </rv>
  <rv s="0">
    <fb>1.1807000000000001</fb>
    <v>16</v>
  </rv>
  <rv s="0">
    <fb>1.1580999999999999</fb>
    <v>16</v>
  </rv>
  <rv s="0">
    <fb>1.1560999999999999</fb>
    <v>16</v>
  </rv>
  <rv s="0">
    <fb>1.1335999999999999</fb>
    <v>16</v>
  </rv>
  <rv s="0">
    <fb>1.1233</fb>
    <v>16</v>
  </rv>
  <rv s="0">
    <fb>1.1218999999999999</fb>
    <v>16</v>
  </rv>
  <rv s="0">
    <fb>1.1065</fb>
    <v>16</v>
  </rv>
  <rv s="0">
    <fb>1.0541</fb>
    <v>16</v>
  </rv>
  <rv s="0">
    <fb>1.0732999999999999</fb>
    <v>16</v>
  </rv>
  <rv s="0">
    <fb>1.0482</fb>
    <v>16</v>
  </rv>
  <rv s="0">
    <fb>1.0218</fb>
    <v>16</v>
  </rv>
  <rv s="0">
    <fb>1.0057</fb>
    <v>16</v>
  </rv>
  <rv s="0">
    <fb>0.97989999999999999</fb>
    <v>16</v>
  </rv>
  <rv s="0">
    <fb>0.98829999999999996</fb>
    <v>16</v>
  </rv>
  <rv s="0">
    <fb>1.0405</fb>
    <v>16</v>
  </rv>
  <rv s="0">
    <fb>1.0702</fb>
    <v>16</v>
  </rv>
  <rv s="0">
    <fb>1.0862000000000001</fb>
    <v>16</v>
  </rv>
  <rv s="0">
    <fb>1.0576000000000001</fb>
    <v>16</v>
  </rv>
  <rv s="0">
    <fb>1.0839000000000001</fb>
    <v>16</v>
  </rv>
  <rv s="0">
    <fb>1.1020000000000001</fb>
    <v>16</v>
  </rv>
  <rv s="0">
    <fb>1.0688</fb>
    <v>16</v>
  </rv>
  <rv s="0">
    <fb>1.091</fb>
    <v>16</v>
  </rv>
  <rv s="0">
    <fb>1.0992999999999999</fb>
    <v>16</v>
  </rv>
  <rv s="0">
    <fb>1.0841000000000001</fb>
    <v>16</v>
  </rv>
  <rv s="0">
    <fb>1.0569999999999999</fb>
    <v>16</v>
  </rv>
  <rv s="0">
    <fb>1.0886</fb>
    <v>16</v>
  </rv>
  <rv s="0">
    <fb>1.1035999999999999</fb>
    <v>16</v>
  </rv>
  <rv s="0">
    <fb>1.0815999999999999</fb>
    <v>16</v>
  </rv>
  <rv s="0">
    <fb>1.0803</fb>
    <v>16</v>
  </rv>
  <rv s="0">
    <fb>1.0792999999999999</fb>
    <v>16</v>
  </rv>
  <rv s="0">
    <fb>1.0665</fb>
    <v>16</v>
  </rv>
  <rv s="0">
    <fb>1.0712999999999999</fb>
    <v>16</v>
  </rv>
  <rv s="0">
    <fb>1.0825</fb>
    <v>16</v>
  </rv>
  <rv s="0">
    <fb>1.1047</fb>
    <v>16</v>
  </rv>
  <rv s="0">
    <fb>1.1133999999999999</fb>
    <v>16</v>
  </rv>
  <rv s="0">
    <fb>1.0883</fb>
    <v>16</v>
  </rv>
  <rv s="0">
    <fb>1.0353000000000001</fb>
    <v>16</v>
  </rv>
  <rv s="0">
    <fb>367.37</fb>
    <v>16</v>
  </rv>
  <rv s="0">
    <fb>434.99</fb>
    <v>16</v>
  </rv>
  <rv s="0">
    <fb>414.1</fb>
    <v>16</v>
  </rv>
  <rv s="0">
    <fb>447.73</fb>
    <v>16</v>
  </rv>
  <rv s="0">
    <fb>531.84</fb>
    <v>16</v>
  </rv>
  <rv s="0">
    <fb>666.33</fb>
    <v>16</v>
  </rv>
  <rv s="0">
    <fb>622.5</fb>
    <v>16</v>
  </rv>
  <rv s="0">
    <fb>570.75</fb>
    <v>16</v>
  </rv>
  <rv s="0">
    <fb>607.29999999999995</fb>
    <v>16</v>
  </rv>
  <rv s="0">
    <fb>697.01</fb>
    <v>16</v>
  </rv>
  <rv s="0">
    <fb>742.05</fb>
    <v>16</v>
  </rv>
  <rv s="0">
    <fb>966.33</fb>
    <v>16</v>
  </rv>
  <rv s="0">
    <fb>963.01</fb>
    <v>16</v>
  </rv>
  <rv s="0">
    <fb>1191.1600000000001</fb>
    <v>16</v>
  </rv>
  <rv s="0">
    <fb>1070.31</fb>
    <v>16</v>
  </rv>
  <rv s="0">
    <fb>1348.88</fb>
    <v>16</v>
  </rv>
  <rv s="0">
    <fb>2298.0100000000002</fb>
    <v>16</v>
  </rv>
  <rv s="0">
    <fb>2530.85</fb>
    <v>16</v>
  </rv>
  <rv s="0">
    <fb>2851.87</fb>
    <v>16</v>
  </rv>
  <rv s="0">
    <fb>4724.87</fb>
    <v>16</v>
  </rv>
  <rv s="0">
    <fb>4176.37</fb>
    <v>16</v>
  </rv>
  <rv s="0">
    <fb>6362.52</fb>
    <v>16</v>
  </rv>
  <rv s="0">
    <fb>9700</fb>
    <v>16</v>
  </rv>
  <rv s="0">
    <fb>14355.81</fb>
    <v>16</v>
  </rv>
  <rv s="0">
    <fb>9969.99</fb>
    <v>16</v>
  </rv>
  <rv s="0">
    <fb>10533.04</fb>
    <v>16</v>
  </rv>
  <rv s="0">
    <fb>6903.6</fb>
    <v>16</v>
  </rv>
  <rv s="0">
    <fb>9264.85</fb>
    <v>16</v>
  </rv>
  <rv s="0">
    <fb>7538.28</fb>
    <v>16</v>
  </rv>
  <rv s="0">
    <fb>7037.76</fb>
    <v>16</v>
  </rv>
  <rv s="0">
    <fb>6620</fb>
    <v>16</v>
  </rv>
  <rv s="0">
    <fb>6302.51</fb>
    <v>16</v>
  </rv>
  <rv s="0">
    <fb>3929.55</fb>
    <v>16</v>
  </rv>
  <rv s="0">
    <fb>3810.7</fb>
    <v>16</v>
  </rv>
  <rv s="0">
    <fb>3416.81</fb>
    <v>16</v>
  </rv>
  <rv s="0">
    <fb>3798.44</fb>
    <v>16</v>
  </rv>
  <rv s="0">
    <fb>4165.6000000000004</fb>
    <v>16</v>
  </rv>
  <rv s="0">
    <fb>5236.75</fb>
    <v>16</v>
  </rv>
  <rv s="0">
    <fb>8498.91</fb>
    <v>16</v>
  </rv>
  <rv s="0">
    <fb>11383.54</fb>
    <v>16</v>
  </rv>
  <rv s="0">
    <fb>10028.68</fb>
    <v>16</v>
  </rv>
  <rv s="0">
    <fb>9621</fb>
    <v>16</v>
  </rv>
  <rv s="0">
    <fb>8260</fb>
    <v>16</v>
  </rv>
  <rv s="0">
    <fb>9190.7900000000009</fb>
    <v>16</v>
  </rv>
  <rv s="0">
    <fb>7711</fb>
    <v>16</v>
  </rv>
  <rv s="0">
    <fb>7157.75</fb>
    <v>16</v>
  </rv>
  <rv s="0">
    <fb>9383.7999999999993</fb>
    <v>16</v>
  </rv>
  <rv s="0">
    <fb>8668.2199999999993</fb>
    <v>16</v>
  </rv>
  <rv s="0">
    <fb>6474.1</fb>
    <v>16</v>
  </rv>
  <rv s="0">
    <fb>8822.59</fb>
    <v>16</v>
  </rv>
  <rv s="0">
    <fb>9507.92</fb>
    <v>16</v>
  </rv>
  <rv s="0">
    <fb>9144.25</fb>
    <v>16</v>
  </rv>
  <rv s="0">
    <fb>11340.25</fb>
    <v>16</v>
  </rv>
  <rv s="0">
    <fb>11680.47</fb>
    <v>16</v>
  </rv>
  <rv s="0">
    <fb>10711.5</fb>
    <v>16</v>
  </rv>
  <rv s="0">
    <fb>13636</fb>
    <v>16</v>
  </rv>
  <rv s="0">
    <fb>19376.240000000002</fb>
    <v>16</v>
  </rv>
  <rv s="0">
    <fb>28987.599999999999</fb>
    <v>16</v>
  </rv>
  <rv s="0">
    <fb>32321.4</fb>
    <v>16</v>
  </rv>
  <rv s="0">
    <fb>43177.77</fb>
    <v>16</v>
  </rv>
  <rv s="0">
    <fb>58950.02</fb>
    <v>16</v>
  </rv>
  <rv s="0">
    <fb>56802.9</fb>
    <v>16</v>
  </rv>
  <rv s="0">
    <fb>36685.94</fb>
    <v>16</v>
  </rv>
  <rv s="0">
    <fb>34576.959999999999</fb>
    <v>16</v>
  </rv>
  <rv s="0">
    <fb>40668.15</fb>
    <v>16</v>
  </rv>
  <rv s="0">
    <fb>47003.1</fb>
    <v>16</v>
  </rv>
  <rv s="0">
    <fb>43438.5</fb>
    <v>16</v>
  </rv>
  <rv s="0">
    <fb>60655.85</fb>
    <v>16</v>
  </rv>
  <rv s="0">
    <fb>57135.91</fb>
    <v>16</v>
  </rv>
  <rv s="0">
    <fb>46309.68</fb>
    <v>16</v>
  </rv>
  <rv s="0">
    <fb>38429.82</fb>
    <v>16</v>
  </rv>
  <rv s="0">
    <fb>41642.639999999999</fb>
    <v>16</v>
  </rv>
  <rv s="0">
    <fb>45769</fb>
    <v>16</v>
  </rv>
  <rv s="0">
    <fb>38551.58</fb>
    <v>16</v>
  </rv>
  <rv s="0">
    <fb>31786.2</fb>
    <v>16</v>
  </rv>
  <rv s="0">
    <fb>18734</fb>
    <v>16</v>
  </rv>
  <rv s="0">
    <fb>23674.27</fb>
    <v>16</v>
  </rv>
  <rv s="0">
    <fb>20203.25</fb>
    <v>16</v>
  </rv>
  <rv s="0">
    <fb>19424</fb>
    <v>16</v>
  </rv>
  <rv s="0">
    <fb>20417</fb>
    <v>16</v>
  </rv>
  <rv s="0">
    <fb>17095.05</fb>
    <v>16</v>
  </rv>
  <rv s="0">
    <fb>16576.25</fb>
    <v>16</v>
  </rv>
  <rv s="0">
    <fb>22951</fb>
    <v>16</v>
  </rv>
  <rv s="0">
    <fb>23148</fb>
    <v>16</v>
  </rv>
  <rv s="0">
    <fb>28391</fb>
    <v>16</v>
  </rv>
  <rv s="0">
    <fb>29348</fb>
    <v>16</v>
  </rv>
  <rv s="0">
    <fb>27117.63</fb>
    <v>16</v>
  </rv>
  <rv s="0">
    <fb>30389</fb>
    <v>16</v>
  </rv>
  <rv s="0">
    <fb>29206</fb>
    <v>16</v>
  </rv>
  <rv s="0">
    <fb>26019.4</fb>
    <v>16</v>
  </rv>
  <rv s="0">
    <fb>26905</fb>
    <v>16</v>
  </rv>
  <rv s="0">
    <fb>28724.92</fb>
    <v>16</v>
  </rv>
  <rv s="0">
    <fb>37746</fb>
    <v>16</v>
  </rv>
  <rv s="0">
    <fb>42505</fb>
    <v>16</v>
  </rv>
  <rv s="0">
    <fb>42457.09</fb>
    <v>16</v>
  </rv>
  <rv s="0">
    <fb>61445</fb>
    <v>16</v>
  </rv>
  <rv s="0">
    <fb>70841</fb>
    <v>16</v>
  </rv>
  <rv s="0">
    <fb>59866</fb>
    <v>16</v>
  </rv>
  <rv s="0">
    <fb>67628</fb>
    <v>16</v>
  </rv>
  <rv s="0">
    <fb>61884.44</fb>
    <v>16</v>
  </rv>
  <rv s="0">
    <fb>64565</fb>
    <v>16</v>
  </rv>
  <rv s="0">
    <fb>59048.71</fb>
    <v>16</v>
  </rv>
  <rv s="0">
    <fb>63782</fb>
    <v>16</v>
  </rv>
  <rv s="0">
    <fb>69927</fb>
    <v>16</v>
  </rv>
  <rv s="0">
    <fb>97449</fb>
    <v>16</v>
  </rv>
  <rv s="0">
    <fb>93686.62</fb>
    <v>16</v>
  </rv>
  <rv s="0">
    <fb>0.92259999999999998</fb>
    <v>17</v>
  </rv>
  <rv s="0">
    <fb>0.91949999999999998</fb>
    <v>17</v>
  </rv>
  <rv s="0">
    <fb>0.87860000000000005</fb>
    <v>17</v>
  </rv>
  <rv s="0">
    <fb>0.87280000000000002</fb>
    <v>17</v>
  </rv>
  <rv s="0">
    <fb>0.89810000000000001</fb>
    <v>17</v>
  </rv>
  <rv s="0">
    <fb>0.90029999999999999</fb>
    <v>17</v>
  </rv>
  <rv s="0">
    <fb>0.89490000000000003</fb>
    <v>17</v>
  </rv>
  <rv s="0">
    <fb>0.89590000000000003</fb>
    <v>17</v>
  </rv>
  <rv s="0">
    <fb>0.88939999999999997</fb>
    <v>17</v>
  </rv>
  <rv s="0">
    <fb>0.91049999999999998</fb>
    <v>17</v>
  </rv>
  <rv s="0">
    <fb>0.94430000000000003</fb>
    <v>17</v>
  </rv>
  <rv s="0">
    <fb>0.95069999999999999</fb>
    <v>17</v>
  </rv>
  <rv s="0">
    <fb>0.92589999999999995</fb>
    <v>17</v>
  </rv>
  <rv s="0">
    <fb>0.94530000000000003</fb>
    <v>17</v>
  </rv>
  <rv s="0">
    <fb>0.9385</fb>
    <v>17</v>
  </rv>
  <rv s="0">
    <fb>0.91749999999999998</fb>
    <v>17</v>
  </rv>
  <rv s="0">
    <fb>0.88919999999999999</fb>
    <v>17</v>
  </rv>
  <rv s="0">
    <fb>0.875</fb>
    <v>17</v>
  </rv>
  <rv s="0">
    <fb>0.84430000000000005</fb>
    <v>17</v>
  </rv>
  <rv s="0">
    <fb>0.83950000000000002</fb>
    <v>17</v>
  </rv>
  <rv s="0">
    <fb>0.84630000000000005</fb>
    <v>17</v>
  </rv>
  <rv s="0">
    <fb>0.85850000000000004</fb>
    <v>17</v>
  </rv>
  <rv s="0">
    <fb>0.83989999999999998</fb>
    <v>17</v>
  </rv>
  <rv s="0">
    <fb>0.83330000000000004</fb>
    <v>17</v>
  </rv>
  <rv s="0">
    <fb>0.80500000000000005</fb>
    <v>17</v>
  </rv>
  <rv s="0">
    <fb>0.81989999999999996</fb>
    <v>17</v>
  </rv>
  <rv s="0">
    <fb>0.81140000000000001</fb>
    <v>17</v>
  </rv>
  <rv s="0">
    <fb>0.82779999999999998</fb>
    <v>17</v>
  </rv>
  <rv s="0">
    <fb>0.85509999999999997</fb>
    <v>17</v>
  </rv>
  <rv s="0">
    <fb>0.85570000000000002</fb>
    <v>17</v>
  </rv>
  <rv s="0">
    <fb>0.85529999999999995</fb>
    <v>17</v>
  </rv>
  <rv s="0">
    <fb>0.86170000000000002</fb>
    <v>17</v>
  </rv>
  <rv s="0">
    <fb>0.86129999999999995</fb>
    <v>17</v>
  </rv>
  <rv s="0">
    <fb>0.88390000000000002</fb>
    <v>17</v>
  </rv>
  <rv s="0">
    <fb>0.88349999999999995</fb>
    <v>17</v>
  </rv>
  <rv s="0">
    <fb>0.87170000000000003</fb>
    <v>17</v>
  </rv>
  <rv s="0">
    <fb>0.87350000000000005</fb>
    <v>17</v>
  </rv>
  <rv s="0">
    <fb>0.87939999999999996</fb>
    <v>17</v>
  </rv>
  <rv s="0">
    <fb>0.89129999999999998</fb>
    <v>17</v>
  </rv>
  <rv s="0">
    <fb>0.89159999999999995</fb>
    <v>17</v>
  </rv>
  <rv s="0">
    <fb>0.89400000000000002</fb>
    <v>17</v>
  </rv>
  <rv s="0">
    <fb>0.90269999999999995</fb>
    <v>17</v>
  </rv>
  <rv s="0">
    <fb>0.90969999999999995</fb>
    <v>17</v>
  </rv>
  <rv s="0">
    <fb>0.9173</fb>
    <v>17</v>
  </rv>
  <rv s="0">
    <fb>0.89649999999999996</fb>
    <v>17</v>
  </rv>
  <rv s="0">
    <fb>0.90749999999999997</fb>
    <v>17</v>
  </rv>
  <rv s="0">
    <fb>0.89170000000000005</fb>
    <v>17</v>
  </rv>
  <rv s="0">
    <fb>0.90129999999999999</fb>
    <v>17</v>
  </rv>
  <rv s="0">
    <fb>0.90680000000000005</fb>
    <v>17</v>
  </rv>
  <rv s="0">
    <fb>0.90639999999999998</fb>
    <v>17</v>
  </rv>
  <rv s="0">
    <fb>0.91249999999999998</fb>
    <v>17</v>
  </rv>
  <rv s="0">
    <fb>0.90090000000000003</fb>
    <v>17</v>
  </rv>
  <rv s="0">
    <fb>0.8901</fb>
    <v>17</v>
  </rv>
  <rv s="0">
    <fb>0.8488</fb>
    <v>17</v>
  </rv>
  <rv s="0">
    <fb>0.8377</fb>
    <v>17</v>
  </rv>
  <rv s="0">
    <fb>0.85309999999999997</fb>
    <v>17</v>
  </rv>
  <rv s="0">
    <fb>0.85829999999999995</fb>
    <v>17</v>
  </rv>
  <rv s="0">
    <fb>0.83809999999999996</fb>
    <v>17</v>
  </rv>
  <rv s="0">
    <fb>0.81850000000000001</fb>
    <v>17</v>
  </rv>
  <rv s="0">
    <fb>0.82389999999999997</fb>
    <v>17</v>
  </rv>
  <rv s="0">
    <fb>0.82799999999999996</fb>
    <v>17</v>
  </rv>
  <rv s="0">
    <fb>0.85240000000000005</fb>
    <v>17</v>
  </rv>
  <rv s="0">
    <fb>0.83179999999999998</fb>
    <v>17</v>
  </rv>
  <rv s="0">
    <fb>0.81769999999999998</fb>
    <v>17</v>
  </rv>
  <rv s="0">
    <fb>0.84330000000000005</fb>
    <v>17</v>
  </rv>
  <rv s="0">
    <fb>0.84230000000000005</fb>
    <v>17</v>
  </rv>
  <rv s="0">
    <fb>0.84670000000000001</fb>
    <v>17</v>
  </rv>
  <rv s="0">
    <fb>0.86319999999999997</fb>
    <v>17</v>
  </rv>
  <rv s="0">
    <fb>0.86470000000000002</fb>
    <v>17</v>
  </rv>
  <rv s="0">
    <fb>0.88190000000000002</fb>
    <v>17</v>
  </rv>
  <rv s="0">
    <fb>0.88990000000000002</fb>
    <v>17</v>
  </rv>
  <rv s="0">
    <fb>0.89100000000000001</fb>
    <v>17</v>
  </rv>
  <rv s="0">
    <fb>0.90339999999999998</fb>
    <v>17</v>
  </rv>
  <rv s="0">
    <fb>0.94830000000000003</fb>
    <v>17</v>
  </rv>
  <rv s="0">
    <fb>0.93140000000000001</fb>
    <v>17</v>
  </rv>
  <rv s="0">
    <fb>0.95369999999999999</fb>
    <v>17</v>
  </rv>
  <rv s="0">
    <fb>0.97829999999999995</fb>
    <v>17</v>
  </rv>
  <rv s="0">
    <fb>0.99390000000000001</fb>
    <v>17</v>
  </rv>
  <rv s="0">
    <fb>1.0201</fb>
    <v>17</v>
  </rv>
  <rv s="0">
    <fb>1.0114000000000001</fb>
    <v>17</v>
  </rv>
  <rv s="0">
    <fb>0.9607</fb>
    <v>17</v>
  </rv>
  <rv s="0">
    <fb>0.93410000000000004</fb>
    <v>17</v>
  </rv>
  <rv s="0">
    <fb>0.92049999999999998</fb>
    <v>17</v>
  </rv>
  <rv s="0">
    <fb>0.94520000000000004</fb>
    <v>17</v>
  </rv>
  <rv s="0">
    <fb>0.92230000000000001</fb>
    <v>17</v>
  </rv>
  <rv s="0">
    <fb>0.90710000000000002</fb>
    <v>17</v>
  </rv>
  <rv s="0">
    <fb>0.93530000000000002</fb>
    <v>17</v>
  </rv>
  <rv s="0">
    <fb>0.9163</fb>
    <v>17</v>
  </rv>
  <rv s="0">
    <fb>0.9093</fb>
    <v>17</v>
  </rv>
  <rv s="0">
    <fb>0.92210000000000003</fb>
    <v>17</v>
  </rv>
  <rv s="0">
    <fb>0.94569999999999999</fb>
    <v>17</v>
  </rv>
  <rv s="0">
    <fb>0.91839999999999999</fb>
    <v>17</v>
  </rv>
  <rv s="0">
    <fb>0.90600000000000003</fb>
    <v>17</v>
  </rv>
  <rv s="0">
    <fb>0.92420000000000002</fb>
    <v>17</v>
  </rv>
  <rv s="0">
    <fb>0.92530000000000001</fb>
    <v>17</v>
  </rv>
  <rv s="0">
    <fb>0.9264</fb>
    <v>17</v>
  </rv>
  <rv s="0">
    <fb>0.93740000000000001</fb>
    <v>17</v>
  </rv>
  <rv s="0">
    <fb>0.93310000000000004</fb>
    <v>17</v>
  </rv>
  <rv s="0">
    <fb>0.92369999999999997</fb>
    <v>17</v>
  </rv>
  <rv s="0">
    <fb>0.90510000000000002</fb>
    <v>17</v>
  </rv>
  <rv s="0">
    <fb>0.91879999999999995</fb>
    <v>17</v>
  </rv>
  <rv s="0">
    <fb>0.94540000000000002</fb>
    <v>17</v>
  </rv>
  <rv s="0">
    <fb>0.96579999999999999</fb>
    <v>17</v>
  </rv>
  <rv s="0">
    <fb>0.70179999999999998</fb>
    <v>18</v>
  </rv>
  <rv s="0">
    <fb>0.71850000000000003</fb>
    <v>18</v>
  </rv>
  <rv s="0">
    <fb>0.69610000000000005</fb>
    <v>18</v>
  </rv>
  <rv s="0">
    <fb>0.68420000000000003</fb>
    <v>18</v>
  </rv>
  <rv s="0">
    <fb>0.69069999999999998</fb>
    <v>18</v>
  </rv>
  <rv s="0">
    <fb>0.75109999999999999</fb>
    <v>18</v>
  </rv>
  <rv s="0">
    <fb>0.75600000000000001</fb>
    <v>18</v>
  </rv>
  <rv s="0">
    <fb>0.7611</fb>
    <v>18</v>
  </rv>
  <rv s="0">
    <fb>0.77049999999999996</fb>
    <v>18</v>
  </rv>
  <rv s="0">
    <fb>0.81659999999999999</fb>
    <v>18</v>
  </rv>
  <rv s="0">
    <fb>0.79949999999999999</fb>
    <v>18</v>
  </rv>
  <rv s="0">
    <fb>0.81030000000000002</fb>
    <v>18</v>
  </rv>
  <rv s="0">
    <fb>0.79479999999999995</fb>
    <v>18</v>
  </rv>
  <rv s="0">
    <fb>0.80769999999999997</fb>
    <v>18</v>
  </rv>
  <rv s="0">
    <fb>0.7964</fb>
    <v>18</v>
  </rv>
  <rv s="0">
    <fb>0.77190000000000003</fb>
    <v>18</v>
  </rv>
  <rv s="0">
    <fb>0.77569999999999995</fb>
    <v>18</v>
  </rv>
  <rv s="0">
    <fb>0.76749999999999996</fb>
    <v>18</v>
  </rv>
  <rv s="0">
    <fb>0.75670000000000004</fb>
    <v>18</v>
  </rv>
  <rv s="0">
    <fb>0.77329999999999999</fb>
    <v>18</v>
  </rv>
  <rv s="0">
    <fb>0.74639999999999995</fb>
    <v>18</v>
  </rv>
  <rv s="0">
    <fb>0.75280000000000002</fb>
    <v>18</v>
  </rv>
  <rv s="0">
    <fb>0.73919999999999997</fb>
    <v>18</v>
  </rv>
  <rv s="0">
    <fb>0.73980000000000001</fb>
    <v>18</v>
  </rv>
  <rv s="0">
    <fb>0.70450000000000002</fb>
    <v>18</v>
  </rv>
  <rv s="0">
    <fb>0.72660000000000002</fb>
    <v>18</v>
  </rv>
  <rv s="0">
    <fb>0.71330000000000005</fb>
    <v>18</v>
  </rv>
  <rv s="0">
    <fb>0.72599999999999998</fb>
    <v>18</v>
  </rv>
  <rv s="0">
    <fb>0.75170000000000003</fb>
    <v>18</v>
  </rv>
  <rv s="0">
    <fb>0.75700000000000001</fb>
    <v>18</v>
  </rv>
  <rv s="0">
    <fb>0.76170000000000004</fb>
    <v>18</v>
  </rv>
  <rv s="0">
    <fb>0.7712</fb>
    <v>18</v>
  </rv>
  <rv s="0">
    <fb>0.76729999999999998</fb>
    <v>18</v>
  </rv>
  <rv s="0">
    <fb>0.7833</fb>
    <v>18</v>
  </rv>
  <rv s="0">
    <fb>0.78369999999999995</fb>
    <v>18</v>
  </rv>
  <rv s="0">
    <fb>0.78359999999999996</fb>
    <v>18</v>
  </rv>
  <rv s="0">
    <fb>0.76270000000000004</fb>
    <v>18</v>
  </rv>
  <rv s="0">
    <fb>0.75390000000000001</fb>
    <v>18</v>
  </rv>
  <rv s="0">
    <fb>0.76719999999999999</fb>
    <v>18</v>
  </rv>
  <rv s="0">
    <fb>0.7671</fb>
    <v>18</v>
  </rv>
  <rv s="0">
    <fb>0.7913</fb>
    <v>18</v>
  </rv>
  <rv s="0">
    <fb>0.78759999999999997</fb>
    <v>18</v>
  </rv>
  <rv s="0">
    <fb>0.82230000000000003</fb>
    <v>18</v>
  </rv>
  <rv s="0">
    <fb>0.82240000000000002</fb>
    <v>18</v>
  </rv>
  <rv s="0">
    <fb>0.81340000000000001</fb>
    <v>18</v>
  </rv>
  <rv s="0">
    <fb>0.77259999999999995</fb>
    <v>18</v>
  </rv>
  <rv s="0">
    <fb>0.77310000000000001</fb>
    <v>18</v>
  </rv>
  <rv s="0">
    <fb>0.75349999999999995</fb>
    <v>18</v>
  </rv>
  <rv s="0">
    <fb>0.75739999999999996</fb>
    <v>18</v>
  </rv>
  <rv s="0">
    <fb>0.77990000000000004</fb>
    <v>18</v>
  </rv>
  <rv s="0">
    <fb>0.80510000000000004</fb>
    <v>18</v>
  </rv>
  <rv s="0">
    <fb>0.79390000000000005</fb>
    <v>18</v>
  </rv>
  <rv s="0">
    <fb>0.80979999999999996</fb>
    <v>18</v>
  </rv>
  <rv s="0">
    <fb>0.80630000000000002</fb>
    <v>18</v>
  </rv>
  <rv s="0">
    <fb>0.7641</fb>
    <v>18</v>
  </rv>
  <rv s="0">
    <fb>0.74770000000000003</fb>
    <v>18</v>
  </rv>
  <rv s="0">
    <fb>0.77380000000000004</fb>
    <v>18</v>
  </rv>
  <rv s="0">
    <fb>0.77249999999999996</fb>
    <v>18</v>
  </rv>
  <rv s="0">
    <fb>0.75049999999999994</fb>
    <v>18</v>
  </rv>
  <rv s="0">
    <fb>0.73109999999999997</fb>
    <v>18</v>
  </rv>
  <rv s="0">
    <fb>0.7298</fb>
    <v>18</v>
  </rv>
  <rv s="0">
    <fb>0.71760000000000002</fb>
    <v>18</v>
  </rv>
  <rv s="0">
    <fb>0.72540000000000004</fb>
    <v>18</v>
  </rv>
  <rv s="0">
    <fb>0.72370000000000001</fb>
    <v>18</v>
  </rv>
  <rv s="0">
    <fb>0.70350000000000001</fb>
    <v>18</v>
  </rv>
  <rv s="0">
    <fb>0.72299999999999998</fb>
    <v>18</v>
  </rv>
  <rv s="0">
    <fb>0.71919999999999995</fb>
    <v>18</v>
  </rv>
  <rv s="0">
    <fb>0.7268</fb>
    <v>18</v>
  </rv>
  <rv s="0">
    <fb>0.74209999999999998</fb>
    <v>18</v>
  </rv>
  <rv s="0">
    <fb>0.73019999999999996</fb>
    <v>18</v>
  </rv>
  <rv s="0">
    <fb>0.75180000000000002</fb>
    <v>18</v>
  </rv>
  <rv s="0">
    <fb>0.7389</fb>
    <v>18</v>
  </rv>
  <rv s="0">
    <fb>0.74339999999999995</fb>
    <v>18</v>
  </rv>
  <rv s="0">
    <fb>0.745</fb>
    <v>18</v>
  </rv>
  <rv s="0">
    <fb>0.76119999999999999</fb>
    <v>18</v>
  </rv>
  <rv s="0">
    <fb>0.79520000000000002</fb>
    <v>18</v>
  </rv>
  <rv s="0">
    <fb>0.79339999999999999</fb>
    <v>18</v>
  </rv>
  <rv s="0">
    <fb>0.82110000000000005</fb>
    <v>18</v>
  </rv>
  <rv s="0">
    <fb>0.82179999999999997</fb>
    <v>18</v>
  </rv>
  <rv s="0">
    <fb>0.86019999999999996</fb>
    <v>18</v>
  </rv>
  <rv s="0">
    <fb>0.89570000000000005</fb>
    <v>18</v>
  </rv>
  <rv s="0">
    <fb>0.87170000000000003</fb>
    <v>18</v>
  </rv>
  <rv s="0">
    <fb>0.82930000000000004</fb>
    <v>18</v>
  </rv>
  <rv s="0">
    <fb>0.82640000000000002</fb>
    <v>18</v>
  </rv>
  <rv s="0">
    <fb>0.81159999999999999</fb>
    <v>18</v>
  </rv>
  <rv s="0">
    <fb>0.83169999999999999</fb>
    <v>18</v>
  </rv>
  <rv s="0">
    <fb>0.81059999999999999</fb>
    <v>18</v>
  </rv>
  <rv s="0">
    <fb>0.79590000000000005</fb>
    <v>18</v>
  </rv>
  <rv s="0">
    <fb>0.80369999999999997</fb>
    <v>18</v>
  </rv>
  <rv s="0">
    <fb>0.78690000000000004</fb>
    <v>18</v>
  </rv>
  <rv s="0">
    <fb>0.77890000000000004</fb>
    <v>18</v>
  </rv>
  <rv s="0">
    <fb>0.78879999999999995</fb>
    <v>18</v>
  </rv>
  <rv s="0">
    <fb>0.8196</fb>
    <v>18</v>
  </rv>
  <rv s="0">
    <fb>0.82269999999999999</fb>
    <v>18</v>
  </rv>
  <rv s="0">
    <fb>0.79200000000000004</fb>
    <v>18</v>
  </rv>
  <rv s="0">
    <fb>0.78539999999999999</fb>
    <v>18</v>
  </rv>
  <rv s="0">
    <fb>0.78810000000000002</fb>
    <v>18</v>
  </rv>
  <rv s="0">
    <fb>0.80049999999999999</fb>
    <v>18</v>
  </rv>
  <rv s="0">
    <fb>0.78459999999999996</fb>
    <v>18</v>
  </rv>
  <rv s="0">
    <fb>0.79079999999999995</fb>
    <v>18</v>
  </rv>
  <rv s="0">
    <fb>0.77780000000000005</fb>
    <v>18</v>
  </rv>
  <rv s="0">
    <fb>0.76139999999999997</fb>
    <v>18</v>
  </rv>
  <rv s="0">
    <fb>0.74739999999999995</fb>
    <v>18</v>
  </rv>
  <rv s="0">
    <fb>0.7752</fb>
    <v>18</v>
  </rv>
  <rv s="0">
    <fb>0.78490000000000004</fb>
    <v>18</v>
  </rv>
  <rv s="0">
    <fb>0.79900000000000004</fb>
    <v>18</v>
  </rv>
  <rv s="0">
    <fb>1.411</fb>
    <v>19</v>
  </rv>
  <rv s="0">
    <fb>1.3994</fb>
    <v>19</v>
  </rv>
  <rv s="0">
    <fb>1.3050999999999999</fb>
    <v>19</v>
  </rv>
  <rv s="0">
    <fb>1.3150999999999999</fb>
    <v>19</v>
  </rv>
  <rv s="0">
    <fb>1.3817999999999999</fb>
    <v>19</v>
  </rv>
  <rv s="0">
    <fb>1.3419000000000001</fb>
    <v>19</v>
  </rv>
  <rv s="0">
    <fb>1.3160000000000001</fb>
    <v>19</v>
  </rv>
  <rv s="0">
    <fb>1.3305</fb>
    <v>19</v>
  </rv>
  <rv s="0">
    <fb>1.3030999999999999</fb>
    <v>19</v>
  </rv>
  <rv s="0">
    <fb>1.3139000000000001</fb>
    <v>19</v>
  </rv>
  <rv s="0">
    <fb>1.3533999999999999</fb>
    <v>19</v>
  </rv>
  <rv s="0">
    <fb>1.3855999999999999</fb>
    <v>19</v>
  </rv>
  <rv s="0">
    <fb>1.3180000000000001</fb>
    <v>19</v>
  </rv>
  <rv s="0">
    <fb>1.3057000000000001</fb>
    <v>19</v>
  </rv>
  <rv s="0">
    <fb>1.3108</fb>
    <v>19</v>
  </rv>
  <rv s="0">
    <fb>1.3346</fb>
    <v>19</v>
  </rv>
  <rv s="0">
    <fb>1.3454999999999999</fb>
    <v>19</v>
  </rv>
  <rv s="0">
    <fb>1.2995000000000001</fb>
    <v>19</v>
  </rv>
  <rv s="0">
    <fb>1.2494000000000001</fb>
    <v>19</v>
  </rv>
  <rv s="0">
    <fb>1.2582</fb>
    <v>19</v>
  </rv>
  <rv s="0">
    <fb>1.2763</fb>
    <v>19</v>
  </rv>
  <rv s="0">
    <fb>1.3213999999999999</fb>
    <v>19</v>
  </rv>
  <rv s="0">
    <fb>1.2816000000000001</fb>
    <v>19</v>
  </rv>
  <rv s="0">
    <fb>1.2413000000000001</fb>
    <v>19</v>
  </rv>
  <rv s="0">
    <fb>1.2882</fb>
    <v>19</v>
  </rv>
  <rv s="0">
    <fb>1.3021</fb>
    <v>19</v>
  </rv>
  <rv s="0">
    <fb>1.3278000000000001</fb>
    <v>19</v>
  </rv>
  <rv s="0">
    <fb>1.321</fb>
    <v>19</v>
  </rv>
  <rv s="0">
    <fb>1.3501000000000001</fb>
    <v>19</v>
  </rv>
  <rv s="0">
    <fb>1.3456999999999999</fb>
    <v>19</v>
  </rv>
  <rv s="0">
    <fb>1.3893</fb>
    <v>19</v>
  </rv>
  <rv s="0">
    <fb>1.3826000000000001</fb>
    <v>19</v>
  </rv>
  <rv s="0">
    <fb>1.4136</fb>
    <v>19</v>
  </rv>
  <rv s="0">
    <fb>1.3661000000000001</fb>
    <v>19</v>
  </rv>
  <rv s="0">
    <fb>1.4176</fb>
    <v>19</v>
  </rv>
  <rv s="0">
    <fb>1.3742000000000001</fb>
    <v>19</v>
  </rv>
  <rv s="0">
    <fb>1.4092</fb>
    <v>19</v>
  </rv>
  <rv s="0">
    <fb>1.4086000000000001</fb>
    <v>19</v>
  </rv>
  <rv s="0">
    <fb>1.4184000000000001</fb>
    <v>19</v>
  </rv>
  <rv s="0">
    <fb>1.4402999999999999</fb>
    <v>19</v>
  </rv>
  <rv s="0">
    <fb>1.4242999999999999</fb>
    <v>19</v>
  </rv>
  <rv s="0">
    <fb>1.4609000000000001</fb>
    <v>19</v>
  </rv>
  <rv s="0">
    <fb>1.4841</fb>
    <v>19</v>
  </rv>
  <rv s="0">
    <fb>1.4813000000000001</fb>
    <v>19</v>
  </rv>
  <rv s="0">
    <fb>1.4502999999999999</fb>
    <v>19</v>
  </rv>
  <rv s="0">
    <fb>1.478</fb>
    <v>19</v>
  </rv>
  <rv s="0">
    <fb>1.4240999999999999</fb>
    <v>19</v>
  </rv>
  <rv s="0">
    <fb>1.4941</fb>
    <v>19</v>
  </rv>
  <rv s="0">
    <fb>1.5359</fb>
    <v>19</v>
  </rv>
  <rv s="0">
    <fb>1.6294999999999999</fb>
    <v>19</v>
  </rv>
  <rv s="0">
    <fb>1.5356000000000001</fb>
    <v>19</v>
  </rv>
  <rv s="0">
    <fb>1.4997</fb>
    <v>19</v>
  </rv>
  <rv s="0">
    <fb>1.4483999999999999</fb>
    <v>19</v>
  </rv>
  <rv s="0">
    <fb>1.3997999999999999</fb>
    <v>19</v>
  </rv>
  <rv s="0">
    <fb>1.3555999999999999</fb>
    <v>19</v>
  </rv>
  <rv s="0">
    <fb>1.3958999999999999</fb>
    <v>19</v>
  </rv>
  <rv s="0">
    <fb>1.4229000000000001</fb>
    <v>19</v>
  </rv>
  <rv s="0">
    <fb>1.3611</fb>
    <v>19</v>
  </rv>
  <rv s="0">
    <fb>1.2994000000000001</fb>
    <v>19</v>
  </rv>
  <rv s="0">
    <fb>1.3082</fb>
    <v>19</v>
  </rv>
  <rv s="0">
    <fb>1.2975000000000001</fb>
    <v>19</v>
  </rv>
  <rv s="0">
    <fb>1.3158000000000001</fb>
    <v>19</v>
  </rv>
  <rv s="0">
    <fb>1.2957000000000001</fb>
    <v>19</v>
  </rv>
  <rv s="0">
    <fb>1.2929999999999999</fb>
    <v>19</v>
  </rv>
  <rv s="0">
    <fb>1.3331999999999999</fb>
    <v>19</v>
  </rv>
  <rv s="0">
    <fb>1.3613</fb>
    <v>19</v>
  </rv>
  <rv s="0">
    <fb>1.3667</fb>
    <v>19</v>
  </rv>
  <rv s="0">
    <fb>1.3835</fb>
    <v>19</v>
  </rv>
  <rv s="0">
    <fb>1.3292999999999999</fb>
    <v>19</v>
  </rv>
  <rv s="0">
    <fb>1.4029</fb>
    <v>19</v>
  </rv>
  <rv s="0">
    <fb>1.377</fb>
    <v>19</v>
  </rv>
  <rv s="0">
    <fb>1.4146000000000001</fb>
    <v>19</v>
  </rv>
  <rv s="0">
    <fb>1.3767</fb>
    <v>19</v>
  </rv>
  <rv s="0">
    <fb>1.3365</fb>
    <v>19</v>
  </rv>
  <rv s="0">
    <fb>1.4154</fb>
    <v>19</v>
  </rv>
  <rv s="0">
    <fb>1.3935</fb>
    <v>19</v>
  </rv>
  <rv s="0">
    <fb>1.4312</fb>
    <v>19</v>
  </rv>
  <rv s="0">
    <fb>1.4618</fb>
    <v>19</v>
  </rv>
  <rv s="0">
    <fb>1.5609999999999999</fb>
    <v>19</v>
  </rv>
  <rv s="0">
    <fb>1.5625</fb>
    <v>19</v>
  </rv>
  <rv s="0">
    <fb>1.4732000000000001</fb>
    <v>19</v>
  </rv>
  <rv s="0">
    <fb>1.4674</fb>
    <v>19</v>
  </rv>
  <rv s="0">
    <fb>1.417</fb>
    <v>19</v>
  </rv>
  <rv s="0">
    <fb>1.4859</fb>
    <v>19</v>
  </rv>
  <rv s="0">
    <fb>1.4954000000000001</fb>
    <v>19</v>
  </rv>
  <rv s="0">
    <fb>1.5107999999999999</fb>
    <v>19</v>
  </rv>
  <rv s="0">
    <fb>1.5369999999999999</fb>
    <v>19</v>
  </rv>
  <rv s="0">
    <fb>1.4881</fb>
    <v>19</v>
  </rv>
  <rv s="0">
    <fb>1.542</fb>
    <v>19</v>
  </rv>
  <rv s="0">
    <fb>1.5538000000000001</fb>
    <v>19</v>
  </rv>
  <rv s="0">
    <fb>1.5778000000000001</fb>
    <v>19</v>
  </rv>
  <rv s="0">
    <fb>1.5138</fb>
    <v>19</v>
  </rv>
  <rv s="0">
    <fb>1.468</fb>
    <v>19</v>
  </rv>
  <rv s="0">
    <fb>1.5227999999999999</fb>
    <v>19</v>
  </rv>
  <rv s="0">
    <fb>1.5382</fb>
    <v>19</v>
  </rv>
  <rv s="0">
    <fb>1.5329999999999999</fb>
    <v>19</v>
  </rv>
  <rv s="0">
    <fb>1.5444</fb>
    <v>19</v>
  </rv>
  <rv s="0">
    <fb>1.5028999999999999</fb>
    <v>19</v>
  </rv>
  <rv s="0">
    <fb>1.4995000000000001</fb>
    <v>19</v>
  </rv>
  <rv s="0">
    <fb>1.5286</fb>
    <v>19</v>
  </rv>
  <rv s="0">
    <fb>1.4782</fb>
    <v>19</v>
  </rv>
  <rv s="0">
    <fb>1.4464999999999999</fb>
    <v>19</v>
  </rv>
  <rv s="0">
    <fb>1.5193000000000001</fb>
    <v>19</v>
  </rv>
  <rv s="0">
    <fb>1.5351999999999999</fb>
    <v>19</v>
  </rv>
  <rv s="0">
    <fb>1.6157999999999999</fb>
    <v>19</v>
  </rv>
  <rv s="0">
    <fb>1.3971</fb>
    <v>20</v>
  </rv>
  <rv s="0">
    <fb>1.3537999999999999</fb>
    <v>20</v>
  </rv>
  <rv s="0">
    <fb>1.3004</fb>
    <v>20</v>
  </rv>
  <rv s="0">
    <fb>1.2551000000000001</fb>
    <v>20</v>
  </rv>
  <rv s="0">
    <fb>1.3091999999999999</fb>
    <v>20</v>
  </rv>
  <rv s="0">
    <fb>1.2923</fb>
    <v>20</v>
  </rv>
  <rv s="0">
    <fb>1.3028</fb>
    <v>20</v>
  </rv>
  <rv s="0">
    <fb>1.3104</fb>
    <v>20</v>
  </rv>
  <rv s="0">
    <fb>1.3127</fb>
    <v>20</v>
  </rv>
  <rv s="0">
    <fb>1.3408</fb>
    <v>20</v>
  </rv>
  <rv s="0">
    <fb>1.3432999999999999</fb>
    <v>20</v>
  </rv>
  <rv s="0">
    <fb>1.343</fb>
    <v>20</v>
  </rv>
  <rv s="0">
    <fb>1.3299000000000001</fb>
    <v>20</v>
  </rv>
  <rv s="0">
    <fb>1.3310999999999999</fb>
    <v>20</v>
  </rv>
  <rv s="0">
    <fb>1.365</fb>
    <v>20</v>
  </rv>
  <rv s="0">
    <fb>1.3499000000000001</fb>
    <v>20</v>
  </rv>
  <rv s="0">
    <fb>1.2962</fb>
    <v>20</v>
  </rv>
  <rv s="0">
    <fb>1.2477</fb>
    <v>20</v>
  </rv>
  <rv s="0">
    <fb>1.248</fb>
    <v>20</v>
  </rv>
  <rv s="0">
    <fb>1.2466999999999999</fb>
    <v>20</v>
  </rv>
  <rv s="0">
    <fb>1.2884</fb>
    <v>20</v>
  </rv>
  <rv s="0">
    <fb>1.2894000000000001</fb>
    <v>20</v>
  </rv>
  <rv s="0">
    <fb>1.2577</fb>
    <v>20</v>
  </rv>
  <rv s="0">
    <fb>1.2313000000000001</fb>
    <v>20</v>
  </rv>
  <rv s="0">
    <fb>1.2829999999999999</fb>
    <v>20</v>
  </rv>
  <rv s="0">
    <fb>1.2890999999999999</fb>
    <v>20</v>
  </rv>
  <rv s="0">
    <fb>1.2838000000000001</fb>
    <v>20</v>
  </rv>
  <rv s="0">
    <fb>1.2956000000000001</fb>
    <v>20</v>
  </rv>
  <rv s="0">
    <fb>1.3129999999999999</fb>
    <v>20</v>
  </rv>
  <rv s="0">
    <fb>1.3005</fb>
    <v>20</v>
  </rv>
  <rv s="0">
    <fb>1.3037000000000001</fb>
    <v>20</v>
  </rv>
  <rv s="0">
    <fb>1.2904</fb>
    <v>20</v>
  </rv>
  <rv s="0">
    <fb>1.3151999999999999</fb>
    <v>20</v>
  </rv>
  <rv s="0">
    <fb>1.3292999999999999</fb>
    <v>20</v>
  </rv>
  <rv s="0">
    <fb>1.3636999999999999</fb>
    <v>20</v>
  </rv>
  <rv s="0">
    <fb>1.3122</fb>
    <v>20</v>
  </rv>
  <rv s="0">
    <fb>1.3166</fb>
    <v>20</v>
  </rv>
  <rv s="0">
    <fb>1.3344</fb>
    <v>20</v>
  </rv>
  <rv s="0">
    <fb>1.3386</fb>
    <v>20</v>
  </rv>
  <rv s="0">
    <fb>1.3512</fb>
    <v>20</v>
  </rv>
  <rv s="0">
    <fb>1.3089999999999999</fb>
    <v>20</v>
  </rv>
  <rv s="0">
    <fb>1.3189</fb>
    <v>20</v>
  </rv>
  <rv s="0">
    <fb>1.331</fb>
    <v>20</v>
  </rv>
  <rv s="0">
    <fb>1.3239000000000001</fb>
    <v>20</v>
  </rv>
  <rv s="0">
    <fb>1.3159000000000001</fb>
    <v>20</v>
  </rv>
  <rv s="0">
    <fb>1.3274999999999999</fb>
    <v>20</v>
  </rv>
  <rv s="0">
    <fb>1.2986</fb>
    <v>20</v>
  </rv>
  <rv s="0">
    <fb>1.3234999999999999</fb>
    <v>20</v>
  </rv>
  <rv s="0">
    <fb>1.3395999999999999</fb>
    <v>20</v>
  </rv>
  <rv s="0">
    <fb>1.4058999999999999</fb>
    <v>20</v>
  </rv>
  <rv s="0">
    <fb>1.3940999999999999</fb>
    <v>20</v>
  </rv>
  <rv s="0">
    <fb>1.3769</fb>
    <v>20</v>
  </rv>
  <rv s="0">
    <fb>1.3573</fb>
    <v>20</v>
  </rv>
  <rv s="0">
    <fb>1.3412999999999999</fb>
    <v>20</v>
  </rv>
  <rv s="0">
    <fb>1.3045</fb>
    <v>20</v>
  </rv>
  <rv s="0">
    <fb>1.3319000000000001</fb>
    <v>20</v>
  </rv>
  <rv s="0">
    <fb>1.3317000000000001</fb>
    <v>20</v>
  </rv>
  <rv s="0">
    <fb>1.3</fb>
    <v>20</v>
  </rv>
  <rv s="0">
    <fb>1.2729999999999999</fb>
    <v>20</v>
  </rv>
  <rv s="0">
    <fb>1.2777000000000001</fb>
    <v>20</v>
  </rv>
  <rv s="0">
    <fb>1.2739</fb>
    <v>20</v>
  </rv>
  <rv s="0">
    <fb>1.2558</fb>
    <v>20</v>
  </rv>
  <rv s="0">
    <fb>1.2289000000000001</fb>
    <v>20</v>
  </rv>
  <rv s="0">
    <fb>1.2061999999999999</fb>
    <v>20</v>
  </rv>
  <rv s="0">
    <fb>1.2394000000000001</fb>
    <v>20</v>
  </rv>
  <rv s="0">
    <fb>1.2470000000000001</fb>
    <v>20</v>
  </rv>
  <rv s="0">
    <fb>1.2614000000000001</fb>
    <v>20</v>
  </rv>
  <rv s="0">
    <fb>1.2678</fb>
    <v>20</v>
  </rv>
  <rv s="0">
    <fb>1.2386999999999999</fb>
    <v>20</v>
  </rv>
  <rv s="0">
    <fb>1.2776000000000001</fb>
    <v>20</v>
  </rv>
  <rv s="0">
    <fb>1.2634000000000001</fb>
    <v>20</v>
  </rv>
  <rv s="0">
    <fb>1.2705</fb>
    <v>20</v>
  </rv>
  <rv s="0">
    <fb>1.2675000000000001</fb>
    <v>20</v>
  </rv>
  <rv s="0">
    <fb>1.2499</fb>
    <v>20</v>
  </rv>
  <rv s="0">
    <fb>1.2856000000000001</fb>
    <v>20</v>
  </rv>
  <rv s="0">
    <fb>1.2644</fb>
    <v>20</v>
  </rv>
  <rv s="0">
    <fb>1.2871999999999999</fb>
    <v>20</v>
  </rv>
  <rv s="0">
    <fb>1.2793000000000001</fb>
    <v>20</v>
  </rv>
  <rv s="0">
    <fb>1.3826000000000001</fb>
    <v>20</v>
  </rv>
  <rv s="0">
    <fb>1.3622000000000001</fb>
    <v>20</v>
  </rv>
  <rv s="0">
    <fb>1.3409</fb>
    <v>20</v>
  </rv>
  <rv s="0">
    <fb>1.3549</fb>
    <v>20</v>
  </rv>
  <rv s="0">
    <fb>1.3305</fb>
    <v>20</v>
  </rv>
  <rv s="0">
    <fb>1.3645</fb>
    <v>20</v>
  </rv>
  <rv s="0">
    <fb>1.3514999999999999</fb>
    <v>20</v>
  </rv>
  <rv s="0">
    <fb>1.355</fb>
    <v>20</v>
  </rv>
  <rv s="0">
    <fb>1.3572</fb>
    <v>20</v>
  </rv>
  <rv s="0">
    <fb>1.3236000000000001</fb>
    <v>20</v>
  </rv>
  <rv s="0">
    <fb>1.3187</fb>
    <v>20</v>
  </rv>
  <rv s="0">
    <fb>1.3507</fb>
    <v>20</v>
  </rv>
  <rv s="0">
    <fb>1.3576999999999999</fb>
    <v>20</v>
  </rv>
  <rv s="0">
    <fb>1.3874</fb>
    <v>20</v>
  </rv>
  <rv s="0">
    <fb>1.3562000000000001</fb>
    <v>20</v>
  </rv>
  <rv s="0">
    <fb>1.3245</fb>
    <v>20</v>
  </rv>
  <rv s="0">
    <fb>1.3433999999999999</fb>
    <v>20</v>
  </rv>
  <rv s="0">
    <fb>1.3574999999999999</fb>
    <v>20</v>
  </rv>
  <rv s="0">
    <fb>1.3536999999999999</fb>
    <v>20</v>
  </rv>
  <rv s="0">
    <fb>1.3776999999999999</fb>
    <v>20</v>
  </rv>
  <rv s="0">
    <fb>1.3626</fb>
    <v>20</v>
  </rv>
  <rv s="0">
    <fb>1.3676999999999999</fb>
    <v>20</v>
  </rv>
  <rv s="0">
    <fb>1.3808</fb>
    <v>20</v>
  </rv>
  <rv s="0">
    <fb>1.3492999999999999</fb>
    <v>20</v>
  </rv>
  <rv s="0">
    <fb>1.3524</fb>
    <v>20</v>
  </rv>
  <rv s="0">
    <fb>1.3933</fb>
    <v>20</v>
  </rv>
  <rv s="0">
    <fb>1.4001999999999999</fb>
    <v>20</v>
  </rv>
  <rv s="0">
    <fb>1.4379999999999999</fb>
    <v>20</v>
  </rv>
  <rv s="0">
    <fb>121.03</fb>
    <v>21</v>
  </rv>
  <rv s="0">
    <fb>112.66</fb>
    <v>21</v>
  </rv>
  <rv s="0">
    <fb>112.56</fb>
    <v>21</v>
  </rv>
  <rv s="0">
    <fb>106.35</fb>
    <v>21</v>
  </rv>
  <rv s="0">
    <fb>110.68</fb>
    <v>21</v>
  </rv>
  <rv s="0">
    <fb>103.25</fb>
    <v>21</v>
  </rv>
  <rv s="0">
    <fb>102.05</fb>
    <v>21</v>
  </rv>
  <rv s="0">
    <fb>103.42</fb>
    <v>21</v>
  </rv>
  <rv s="0">
    <fb>101.33</fb>
    <v>21</v>
  </rv>
  <rv s="0">
    <fb>104.81</fb>
    <v>21</v>
  </rv>
  <rv s="0">
    <fb>114.44</fb>
    <v>21</v>
  </rv>
  <rv s="0">
    <fb>116.87</fb>
    <v>21</v>
  </rv>
  <rv s="0">
    <fb>112.78</fb>
    <v>21</v>
  </rv>
  <rv s="0">
    <fb>112.75</fb>
    <v>21</v>
  </rv>
  <rv s="0">
    <fb>111.38</fb>
    <v>21</v>
  </rv>
  <rv s="0">
    <fb>111.53</fb>
    <v>21</v>
  </rv>
  <rv s="0">
    <fb>110.75</fb>
    <v>21</v>
  </rv>
  <rv s="0">
    <fb>112.35</fb>
    <v>21</v>
  </rv>
  <rv s="0">
    <fb>110.25</fb>
    <v>21</v>
  </rv>
  <rv s="0">
    <fb>109.96</fb>
    <v>21</v>
  </rv>
  <rv s="0">
    <fb>112.47</fb>
    <v>21</v>
  </rv>
  <rv s="0">
    <fb>113.62</fb>
    <v>21</v>
  </rv>
  <rv s="0">
    <fb>112.52</fb>
    <v>21</v>
  </rv>
  <rv s="0">
    <fb>112.67</fb>
    <v>21</v>
  </rv>
  <rv s="0">
    <fb>109.17</fb>
    <v>21</v>
  </rv>
  <rv s="0">
    <fb>106.67</fb>
    <v>21</v>
  </rv>
  <rv s="0">
    <fb>106.26</fb>
    <v>21</v>
  </rv>
  <rv s="0">
    <fb>109.33</fb>
    <v>21</v>
  </rv>
  <rv s="0">
    <fb>108.81</fb>
    <v>21</v>
  </rv>
  <rv s="0">
    <fb>110.66</fb>
    <v>21</v>
  </rv>
  <rv s="0">
    <fb>111.86</fb>
    <v>21</v>
  </rv>
  <rv s="0">
    <fb>111.02</fb>
    <v>21</v>
  </rv>
  <rv s="0">
    <fb>113.68</fb>
    <v>21</v>
  </rv>
  <rv s="0">
    <fb>112.93</fb>
    <v>21</v>
  </rv>
  <rv s="0">
    <fb>113.46</fb>
    <v>21</v>
  </rv>
  <rv s="0">
    <fb>109.56</fb>
    <v>21</v>
  </rv>
  <rv s="0">
    <fb>108.87</fb>
    <v>21</v>
  </rv>
  <rv s="0">
    <fb>111.37</fb>
    <v>21</v>
  </rv>
  <rv s="0">
    <fb>110.84</fb>
    <v>21</v>
  </rv>
  <rv s="0">
    <fb>111.41</fb>
    <v>21</v>
  </rv>
  <rv s="0">
    <fb>108.26</fb>
    <v>21</v>
  </rv>
  <rv s="0">
    <fb>107.88</fb>
    <v>21</v>
  </rv>
  <rv s="0">
    <fb>108.74</fb>
    <v>21</v>
  </rv>
  <rv s="0">
    <fb>106.29</fb>
    <v>21</v>
  </rv>
  <rv s="0">
    <fb>108.06</fb>
    <v>21</v>
  </rv>
  <rv s="0">
    <fb>108.02</fb>
    <v>21</v>
  </rv>
  <rv s="0">
    <fb>109.51</fb>
    <v>21</v>
  </rv>
  <rv s="0">
    <fb>108.61</fb>
    <v>21</v>
  </rv>
  <rv s="0">
    <fb>108.38</fb>
    <v>21</v>
  </rv>
  <rv s="0">
    <fb>108.07</fb>
    <v>21</v>
  </rv>
  <rv s="0">
    <fb>107.53</fb>
    <v>21</v>
  </rv>
  <rv s="0">
    <fb>107.17</fb>
    <v>21</v>
  </rv>
  <rv s="0">
    <fb>107.77</fb>
    <v>21</v>
  </rv>
  <rv s="0">
    <fb>107.92</fb>
    <v>21</v>
  </rv>
  <rv s="0">
    <fb>105.88</fb>
    <v>21</v>
  </rv>
  <rv s="0">
    <fb>105.89</fb>
    <v>21</v>
  </rv>
  <rv s="0">
    <fb>105.45</fb>
    <v>21</v>
  </rv>
  <rv s="0">
    <fb>104.64</fb>
    <v>21</v>
  </rv>
  <rv s="0">
    <fb>104.27</fb>
    <v>21</v>
  </rv>
  <rv s="0">
    <fb>103.24</fb>
    <v>21</v>
  </rv>
  <rv s="0">
    <fb>104.68</fb>
    <v>21</v>
  </rv>
  <rv s="0">
    <fb>106.58</fb>
    <v>21</v>
  </rv>
  <rv s="0">
    <fb>110.7</fb>
    <v>21</v>
  </rv>
  <rv s="0">
    <fb>109.27</fb>
    <v>21</v>
  </rv>
  <rv s="0">
    <fb>109.54</fb>
    <v>21</v>
  </rv>
  <rv s="0">
    <fb>111.1</fb>
    <v>21</v>
  </rv>
  <rv s="0">
    <fb>109.7</fb>
    <v>21</v>
  </rv>
  <rv s="0">
    <fb>110.02</fb>
    <v>21</v>
  </rv>
  <rv s="0">
    <fb>111.27</fb>
    <v>21</v>
  </rv>
  <rv s="0">
    <fb>114</fb>
    <v>21</v>
  </rv>
  <rv s="0">
    <fb>113.13</fb>
    <v>21</v>
  </rv>
  <rv s="0">
    <fb>115.08</fb>
    <v>21</v>
  </rv>
  <rv s="0">
    <fb>115.1</fb>
    <v>21</v>
  </rv>
  <rv s="0">
    <fb>114.99</fb>
    <v>21</v>
  </rv>
  <rv s="0">
    <fb>121.66</fb>
    <v>21</v>
  </rv>
  <rv s="0">
    <fb>129.83000000000001</fb>
    <v>21</v>
  </rv>
  <rv s="0">
    <fb>128.68</fb>
    <v>21</v>
  </rv>
  <rv s="0">
    <fb>135.72999999999999</fb>
    <v>21</v>
  </rv>
  <rv s="0">
    <fb>133.19</fb>
    <v>21</v>
  </rv>
  <rv s="0">
    <fb>138.96</fb>
    <v>21</v>
  </rv>
  <rv s="0">
    <fb>144.75</fb>
    <v>21</v>
  </rv>
  <rv s="0">
    <fb>148.71</fb>
    <v>21</v>
  </rv>
  <rv s="0">
    <fb>138.03</fb>
    <v>21</v>
  </rv>
  <rv s="0">
    <fb>131.11000000000001</fb>
    <v>21</v>
  </rv>
  <rv s="0">
    <fb>130.09</fb>
    <v>21</v>
  </rv>
  <rv s="0">
    <fb>136.19999999999999</fb>
    <v>21</v>
  </rv>
  <rv s="0">
    <fb>132.79</fb>
    <v>21</v>
  </rv>
  <rv s="0">
    <fb>136.28</fb>
    <v>21</v>
  </rv>
  <rv s="0">
    <fb>139.34</fb>
    <v>21</v>
  </rv>
  <rv s="0">
    <fb>144.32</fb>
    <v>21</v>
  </rv>
  <rv s="0">
    <fb>142.28</fb>
    <v>21</v>
  </rv>
  <rv s="0">
    <fb>145.53</fb>
    <v>21</v>
  </rv>
  <rv s="0">
    <fb>149.35</fb>
    <v>21</v>
  </rv>
  <rv s="0">
    <fb>151.66999999999999</fb>
    <v>21</v>
  </rv>
  <rv s="0">
    <fb>148.19</fb>
    <v>21</v>
  </rv>
  <rv s="0">
    <fb>141.06</fb>
    <v>21</v>
  </rv>
  <rv s="0">
    <fb>146.88</fb>
    <v>21</v>
  </rv>
  <rv s="0">
    <fb>149.97999999999999</fb>
    <v>21</v>
  </rv>
  <rv s="0">
    <fb>151.31</fb>
    <v>21</v>
  </rv>
  <rv s="0">
    <fb>157.80000000000001</fb>
    <v>21</v>
  </rv>
  <rv s="0">
    <fb>157.31</fb>
    <v>21</v>
  </rv>
  <rv s="0">
    <fb>160.83000000000001</fb>
    <v>21</v>
  </rv>
  <rv s="0">
    <fb>146.16</fb>
    <v>21</v>
  </rv>
  <rv s="0">
    <fb>143.62</fb>
    <v>21</v>
  </rv>
  <rv s="0">
    <fb>152.03</fb>
    <v>21</v>
  </rv>
  <rv s="0">
    <fb>149.75</fb>
    <v>21</v>
  </rv>
  <rv s="0">
    <fb>157.18</fb>
    <v>21</v>
  </rv>
  <rv s="1">
    <v>https://www.bing.com/financeapi/forcetrigger?t=a1tr1h&amp;q=XNYS%3aGE&amp;form=skydnc</v>
    <v>Learn more on Bing</v>
  </rv>
  <rv s="6">
    <v>en-US</v>
    <v>a1tr1h</v>
    <v>268435456</v>
    <v>1</v>
    <v>Powered by Refinitiv</v>
    <v>22</v>
    <v>GENERAL ELECTRIC COMPANY (XNYS:GE)</v>
    <v>23</v>
    <v>24</v>
    <v>Finance</v>
    <v>25</v>
    <v>194.8</v>
    <v>98.614699999999999</v>
    <v>1.2074</v>
    <v>3.37</v>
    <v>2.745E-4</v>
    <v>1.9989E-2</v>
    <v>4.7199999999999999E-2</v>
    <v>USD</v>
    <v>General Electric Company, doing business as GE Aerospace, is a global aerospace propulsion, services, and systems company. The Company provides jet and turboprop engines, as well as integrated systems for commercial, military, business, and general aviation aircraft. Its portfolio of brands includes Avio Aero, Unison, GE Additive and Dowty Propellers. Avio Aero is a GE Aerospace business which operates in the design, manufacturing, and maintenance of civil and military aeronautics subsystems and systems. Dowty Propellers manufactures integrated propeller systems, which are used in applications that range from regional airliners and military airlifters to marine hovercraft. GE Additive offers a suite of products for additive manufacturing. Unison builds advanced gas turbine components and electrical and mechanical systems throughout the world. Its services include TrueChoice commercial services, TRUEngine, on wing support, regional and business aviation, and test services.</v>
    <v>125000</v>
    <v>New York Stock Exchange</v>
    <v>XNYS</v>
    <v>XNYS</v>
    <v>1 Neumann Way, Evendale, OH, 45215 US</v>
    <v>172.63</v>
    <v>Aerospace &amp; Defense</v>
    <v>Stock</v>
    <v>45661.040001399997</v>
    <v>1080</v>
    <v>169</v>
    <v>186111300000</v>
    <v>GENERAL ELECTRIC COMPANY</v>
    <v>GENERAL ELECTRIC COMPANY</v>
    <v>169.22</v>
    <v>29.835000000000001</v>
    <v>168.59</v>
    <v>171.96</v>
    <v>172.00720000000001</v>
    <v>1082294000</v>
    <v>GE</v>
    <v>GENERAL ELECTRIC COMPANY (XNYS:GE)</v>
    <v>3975729</v>
    <v>4974350</v>
    <v>1892</v>
  </rv>
  <rv s="3">
    <v>1081</v>
  </rv>
  <rv s="0">
    <fb>139.26759999999999</fb>
    <v>16</v>
  </rv>
  <rv s="0">
    <fb>139.45910000000001</fb>
    <v>16</v>
  </rv>
  <rv s="0">
    <fb>152.14150000000001</fb>
    <v>16</v>
  </rv>
  <rv s="0">
    <fb>147.1643</fb>
    <v>16</v>
  </rv>
  <rv s="0">
    <fb>144.6756</fb>
    <v>16</v>
  </rv>
  <rv s="0">
    <fb>150.65790000000001</fb>
    <v>16</v>
  </rv>
  <rv s="0">
    <fb>149.0307</fb>
    <v>16</v>
  </rv>
  <rv s="0">
    <fb>149.5093</fb>
    <v>16</v>
  </rv>
  <rv s="0">
    <fb>141.75630000000001</fb>
    <v>16</v>
  </rv>
  <rv s="0">
    <fb>147.21209999999999</fb>
    <v>16</v>
  </rv>
  <rv s="0">
    <fb>151.23220000000001</fb>
    <v>16</v>
  </rv>
  <rv s="0">
    <fb>142.13910000000001</fb>
    <v>16</v>
  </rv>
  <rv s="0">
    <fb>142.66560000000001</fb>
    <v>16</v>
  </rv>
  <rv s="0">
    <fb>142.61770000000001</fb>
    <v>16</v>
  </rv>
  <rv s="0">
    <fb>138.74119999999999</fb>
    <v>16</v>
  </rv>
  <rv s="0">
    <fb>131.036</fb>
    <v>16</v>
  </rv>
  <rv s="0">
    <fb>129.2653</fb>
    <v>16</v>
  </rv>
  <rv s="0">
    <fb>122.5651</fb>
    <v>16</v>
  </rv>
  <rv s="0">
    <fb>117.49209999999999</fb>
    <v>16</v>
  </rv>
  <rv s="0">
    <fb>115.7214</fb>
    <v>16</v>
  </rv>
  <rv s="0">
    <fb>96.482299999999995</fb>
    <v>16</v>
  </rv>
  <rv s="0">
    <fb>87.532799999999995</fb>
    <v>16</v>
  </rv>
  <rv s="0">
    <fb>83.512699999999995</fb>
    <v>16</v>
  </rv>
  <rv s="0">
    <fb>77.386899999999997</fb>
    <v>16</v>
  </rv>
  <rv s="0">
    <fb>67.528099999999995</fb>
    <v>16</v>
  </rv>
  <rv s="0">
    <fb>64.513000000000005</fb>
    <v>16</v>
  </rv>
  <rv s="0">
    <fb>67.336600000000004</fb>
    <v>16</v>
  </rv>
  <rv s="0">
    <fb>67.384500000000003</fb>
    <v>16</v>
  </rv>
  <rv s="0">
    <fb>65.135099999999994</fb>
    <v>16</v>
  </rv>
  <rv s="0">
    <fb>65.230900000000005</fb>
    <v>16</v>
  </rv>
  <rv s="0">
    <fb>61.928600000000003</fb>
    <v>16</v>
  </rv>
  <rv s="0">
    <fb>54.031999999999996</fb>
    <v>16</v>
  </rv>
  <rv s="0">
    <fb>48.3369</fb>
    <v>16</v>
  </rv>
  <rv s="0">
    <fb>35.893700000000003</fb>
    <v>16</v>
  </rv>
  <rv s="0">
    <fb>36.228700000000003</fb>
    <v>16</v>
  </rv>
  <rv s="0">
    <fb>48.624000000000002</fb>
    <v>16</v>
  </rv>
  <rv s="0">
    <fb>51.729300000000002</fb>
    <v>16</v>
  </rv>
  <rv s="0">
    <fb>49.7378</fb>
    <v>16</v>
  </rv>
  <rv s="0">
    <fb>50.634</fb>
    <v>16</v>
  </rv>
  <rv s="0">
    <fb>46.999499999999998</fb>
    <v>16</v>
  </rv>
  <rv s="0">
    <fb>52.276899999999998</fb>
    <v>16</v>
  </rv>
  <rv s="0">
    <fb>52.027999999999999</fb>
    <v>16</v>
  </rv>
  <rv s="0">
    <fb>41.0747</fb>
    <v>16</v>
  </rv>
  <rv s="0">
    <fb>44.510100000000001</fb>
    <v>16</v>
  </rv>
  <rv s="0">
    <fb>49.688000000000002</fb>
    <v>16</v>
  </rv>
  <rv s="0">
    <fb>56.110599999999998</fb>
    <v>16</v>
  </rv>
  <rv s="0">
    <fb>55.562899999999999</fb>
    <v>16</v>
  </rv>
  <rv s="0">
    <fb>61.985500000000002</fb>
    <v>16</v>
  </rv>
  <rv s="0">
    <fb>54.168900000000001</fb>
    <v>16</v>
  </rv>
  <rv s="0">
    <fb>39.531300000000002</fb>
    <v>16</v>
  </rv>
  <rv s="0">
    <fb>33.855499999999999</fb>
    <v>16</v>
  </rv>
  <rv s="0">
    <fb>32.7104</fb>
    <v>16</v>
  </rv>
  <rv s="0">
    <fb>34.004899999999999</fb>
    <v>16</v>
  </rv>
  <rv s="0">
    <fb>30.2211</fb>
    <v>16</v>
  </rv>
  <rv s="0">
    <fb>31.565300000000001</fb>
    <v>16</v>
  </rv>
  <rv s="0">
    <fb>31.017700000000001</fb>
    <v>16</v>
  </rv>
  <rv s="0">
    <fb>36.942399999999999</fb>
    <v>16</v>
  </rv>
  <rv s="0">
    <fb>50.683700000000002</fb>
    <v>16</v>
  </rv>
  <rv s="0">
    <fb>53.770600000000002</fb>
    <v>16</v>
  </rv>
  <rv s="0">
    <fb>53.173099999999998</fb>
    <v>16</v>
  </rv>
  <rv s="0">
    <fb>62.433599999999998</fb>
    <v>16</v>
  </rv>
  <rv s="0">
    <fb>65.371099999999998</fb>
    <v>16</v>
  </rv>
  <rv s="0">
    <fb>65.321299999999994</fb>
    <v>16</v>
  </rv>
  <rv s="0">
    <fb>70.001300000000001</fb>
    <v>16</v>
  </rv>
  <rv s="0">
    <fb>67.014099999999999</fb>
    <v>16</v>
  </rv>
  <rv s="0">
    <fb>64.474900000000005</fb>
    <v>16</v>
  </rv>
  <rv s="0">
    <fb>65.601299999999995</fb>
    <v>16</v>
  </rv>
  <rv s="0">
    <fb>64.120199999999997</fb>
    <v>16</v>
  </rv>
  <rv s="0">
    <fb>65.265299999999996</fb>
    <v>16</v>
  </rv>
  <rv s="0">
    <fb>59.116500000000002</fb>
    <v>16</v>
  </rv>
  <rv s="0">
    <fb>58.792900000000003</fb>
    <v>16</v>
  </rv>
  <rv s="0">
    <fb>58.799100000000003</fb>
    <v>16</v>
  </rv>
  <rv s="0">
    <fb>59.440100000000001</fb>
    <v>16</v>
  </rv>
  <rv s="0">
    <fb>56.944499999999998</fb>
    <v>16</v>
  </rv>
  <rv s="0">
    <fb>46.395800000000001</fb>
    <v>16</v>
  </rv>
  <rv s="0">
    <fb>48.723399999999998</fb>
    <v>16</v>
  </rv>
  <rv s="0">
    <fb>39.624699999999997</fb>
    <v>16</v>
  </rv>
  <rv s="0">
    <fb>45.997500000000002</fb>
    <v>16</v>
  </rv>
  <rv s="0">
    <fb>45.704999999999998</fb>
    <v>16</v>
  </rv>
  <rv s="0">
    <fb>38.529400000000003</fb>
    <v>16</v>
  </rv>
  <rv s="0">
    <fb>48.424599999999998</fb>
    <v>16</v>
  </rv>
  <rv s="0">
    <fb>53.503</fb>
    <v>16</v>
  </rv>
  <rv s="0">
    <fb>52.146299999999997</fb>
    <v>16</v>
  </rv>
  <rv s="0">
    <fb>64.185199999999995</fb>
    <v>16</v>
  </rv>
  <rv s="0">
    <fb>67.558800000000005</fb>
    <v>16</v>
  </rv>
  <rv s="0">
    <fb>76.243899999999996</fb>
    <v>16</v>
  </rv>
  <rv s="0">
    <fb>78.9315</fb>
    <v>16</v>
  </rv>
  <rv s="0">
    <fb>80.973200000000006</fb>
    <v>16</v>
  </rv>
  <rv s="0">
    <fb>87.608699999999999</fb>
    <v>16</v>
  </rv>
  <rv s="0">
    <fb>91.109800000000007</fb>
    <v>16</v>
  </rv>
  <rv s="0">
    <fb>91.285300000000007</fb>
    <v>16</v>
  </rv>
  <rv s="0">
    <fb>88.166899999999998</fb>
    <v>16</v>
  </rv>
  <rv s="0">
    <fb>86.6357</fb>
    <v>16</v>
  </rv>
  <rv s="0">
    <fb>97.139200000000002</fb>
    <v>16</v>
  </rv>
  <rv s="0">
    <fb>101.78879999999999</fb>
    <v>16</v>
  </rv>
  <rv s="0">
    <fb>105.60890000000001</fb>
    <v>16</v>
  </rv>
  <rv s="0">
    <fb>125.1245</fb>
    <v>16</v>
  </rv>
  <rv s="0">
    <fb>139.99039999999999</fb>
    <v>16</v>
  </rv>
  <rv s="0">
    <fb>161.82</fb>
    <v>16</v>
  </rv>
  <rv s="0">
    <fb>165.14</fb>
    <v>16</v>
  </rv>
  <rv s="0">
    <fb>158.97</fb>
    <v>16</v>
  </rv>
  <rv s="0">
    <fb>170.2</fb>
    <v>16</v>
  </rv>
  <rv s="0">
    <fb>174.62</fb>
    <v>16</v>
  </rv>
  <rv s="0">
    <fb>188.58</fb>
    <v>16</v>
  </rv>
  <rv s="0">
    <fb>171.78</fb>
    <v>16</v>
  </rv>
  <rv s="0">
    <fb>182.16</fb>
    <v>16</v>
  </rv>
  <rv s="0">
    <fb>166.79</fb>
    <v>16</v>
  </rv>
  <rv s="1">
    <v>https://www.bing.com/financeapi/forcetrigger?t=a25552&amp;q=XNYS%3aRTX&amp;form=skydnc</v>
    <v>Learn more on Bing</v>
  </rv>
  <rv s="6">
    <v>en-US</v>
    <v>a25552</v>
    <v>268435456</v>
    <v>1</v>
    <v>Powered by Refinitiv</v>
    <v>22</v>
    <v>RTX CORPORATION (XNYS:RTX)</v>
    <v>23</v>
    <v>24</v>
    <v>Finance</v>
    <v>25</v>
    <v>128.69999999999999</v>
    <v>84.43</v>
    <v>0.87829999999999997</v>
    <v>-0.14000000000000001</v>
    <v>1.122E-3</v>
    <v>-1.207E-3</v>
    <v>0.13</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v>
    <v>185000</v>
    <v>New York Stock Exchange</v>
    <v>XNYS</v>
    <v>XNYS</v>
    <v>1000 Wilson Blvd, ARLINGTON, VA, 22209 US</v>
    <v>116.67</v>
    <v>Aerospace &amp; Defense</v>
    <v>Stock</v>
    <v>45661.040664837499</v>
    <v>1190</v>
    <v>115.83</v>
    <v>154224900000</v>
    <v>RTX CORPORATION</v>
    <v>RTX CORPORATION</v>
    <v>116.3</v>
    <v>32.962600000000002</v>
    <v>116.01</v>
    <v>115.87</v>
    <v>116</v>
    <v>1331016000</v>
    <v>RTX</v>
    <v>RTX CORPORATION (XNYS:RTX)</v>
    <v>2902721</v>
    <v>4134140</v>
    <v>1934</v>
  </rv>
  <rv s="3">
    <v>1191</v>
  </rv>
  <rv s="0">
    <fb>87.69</fb>
    <v>16</v>
  </rv>
  <rv s="0">
    <fb>96.62</fb>
    <v>16</v>
  </rv>
  <rv s="0">
    <fb>100.1</fb>
    <v>16</v>
  </rv>
  <rv s="0">
    <fb>104.37</fb>
    <v>16</v>
  </rv>
  <rv s="0">
    <fb>100.58</fb>
    <v>16</v>
  </rv>
  <rv s="0">
    <fb>102.55</fb>
    <v>16</v>
  </rv>
  <rv s="0">
    <fb>107.65</fb>
    <v>16</v>
  </rv>
  <rv s="0">
    <fb>106.43</fb>
    <v>16</v>
  </rv>
  <rv s="0">
    <fb>101.6</fb>
    <v>16</v>
  </rv>
  <rv s="0">
    <fb>102.2</fb>
    <v>16</v>
  </rv>
  <rv s="0">
    <fb>107.72</fb>
    <v>16</v>
  </rv>
  <rv s="0">
    <fb>109.62</fb>
    <v>16</v>
  </rv>
  <rv s="0">
    <fb>109.67</fb>
    <v>16</v>
  </rv>
  <rv s="0">
    <fb>112.55</fb>
    <v>16</v>
  </rv>
  <rv s="0">
    <fb>112.21</fb>
    <v>16</v>
  </rv>
  <rv s="0">
    <fb>118.99</fb>
    <v>16</v>
  </rv>
  <rv s="0">
    <fb>121.28</fb>
    <v>16</v>
  </rv>
  <rv s="0">
    <fb>122.11</fb>
    <v>16</v>
  </rv>
  <rv s="0">
    <fb>118.57</fb>
    <v>16</v>
  </rv>
  <rv s="0">
    <fb>119.72</fb>
    <v>16</v>
  </rv>
  <rv s="0">
    <fb>116.08</fb>
    <v>16</v>
  </rv>
  <rv s="0">
    <fb>119.76</fb>
    <v>16</v>
  </rv>
  <rv s="0">
    <fb>121.45</fb>
    <v>16</v>
  </rv>
  <rv s="0">
    <fb>127.57</fb>
    <v>16</v>
  </rv>
  <rv s="0">
    <fb>138.01</fb>
    <v>16</v>
  </rv>
  <rv s="0">
    <fb>134.74</fb>
    <v>16</v>
  </rv>
  <rv s="0">
    <fb>125.82</fb>
    <v>16</v>
  </rv>
  <rv s="0">
    <fb>120.15</fb>
    <v>16</v>
  </rv>
  <rv s="0">
    <fb>124.82</fb>
    <v>16</v>
  </rv>
  <rv s="0">
    <fb>125.03</fb>
    <v>16</v>
  </rv>
  <rv s="0">
    <fb>135.74</fb>
    <v>16</v>
  </rv>
  <rv s="0">
    <fb>131.69999999999999</fb>
    <v>16</v>
  </rv>
  <rv s="0">
    <fb>139.81</fb>
    <v>16</v>
  </rv>
  <rv s="0">
    <fb>124.21</fb>
    <v>16</v>
  </rv>
  <rv s="0">
    <fb>121.84</fb>
    <v>16</v>
  </rv>
  <rv s="0">
    <fb>106.48</fb>
    <v>16</v>
  </rv>
  <rv s="0">
    <fb>118.07</fb>
    <v>16</v>
  </rv>
  <rv s="0">
    <fb>125.67</fb>
    <v>16</v>
  </rv>
  <rv s="0">
    <fb>128.88999999999999</fb>
    <v>16</v>
  </rv>
  <rv s="0">
    <fb>142.61000000000001</fb>
    <v>16</v>
  </rv>
  <rv s="0">
    <fb>126.3</fb>
    <v>16</v>
  </rv>
  <rv s="0">
    <fb>130.19999999999999</fb>
    <v>16</v>
  </rv>
  <rv s="0">
    <fb>133.6</fb>
    <v>16</v>
  </rv>
  <rv s="0">
    <fb>130.24</fb>
    <v>16</v>
  </rv>
  <rv s="0">
    <fb>136.52000000000001</fb>
    <v>16</v>
  </rv>
  <rv s="0">
    <fb>143.58000000000001</fb>
    <v>16</v>
  </rv>
  <rv s="0">
    <fb>148.34</fb>
    <v>16</v>
  </rv>
  <rv s="0">
    <fb>149.76</fb>
    <v>16</v>
  </rv>
  <rv s="0">
    <fb>150.19999999999999</fb>
    <v>16</v>
  </rv>
  <rv s="0">
    <fb>130.59</fb>
    <v>16</v>
  </rv>
  <rv s="0">
    <fb>94.33</fb>
    <v>16</v>
  </rv>
  <rv s="0">
    <fb>64.81</fb>
    <v>16</v>
  </rv>
  <rv s="0">
    <fb>64.52</fb>
    <v>16</v>
  </rv>
  <rv s="0">
    <fb>61.62</fb>
    <v>16</v>
  </rv>
  <rv s="0">
    <fb>56.68</fb>
    <v>16</v>
  </rv>
  <rv s="0">
    <fb>61</fb>
    <v>16</v>
  </rv>
  <rv s="0">
    <fb>57.54</fb>
    <v>16</v>
  </rv>
  <rv s="0">
    <fb>54.32</fb>
    <v>16</v>
  </rv>
  <rv s="0">
    <fb>71.72</fb>
    <v>16</v>
  </rv>
  <rv s="0">
    <fb>71.510000000000005</fb>
    <v>16</v>
  </rv>
  <rv s="0">
    <fb>66.73</fb>
    <v>16</v>
  </rv>
  <rv s="0">
    <fb>71.989999999999995</fb>
    <v>16</v>
  </rv>
  <rv s="0">
    <fb>77.27</fb>
    <v>16</v>
  </rv>
  <rv s="0">
    <fb>83.24</fb>
    <v>16</v>
  </rv>
  <rv s="0">
    <fb>88.71</fb>
    <v>16</v>
  </rv>
  <rv s="0">
    <fb>85.31</fb>
    <v>16</v>
  </rv>
  <rv s="0">
    <fb>86.95</fb>
    <v>16</v>
  </rv>
  <rv s="0">
    <fb>84.76</fb>
    <v>16</v>
  </rv>
  <rv s="0">
    <fb>85.96</fb>
    <v>16</v>
  </rv>
  <rv s="0">
    <fb>88.86</fb>
    <v>16</v>
  </rv>
  <rv s="0">
    <fb>80.92</fb>
    <v>16</v>
  </rv>
  <rv s="0">
    <fb>86.06</fb>
    <v>16</v>
  </rv>
  <rv s="0">
    <fb>90.19</fb>
    <v>16</v>
  </rv>
  <rv s="0">
    <fb>102.7</fb>
    <v>16</v>
  </rv>
  <rv s="0">
    <fb>99.07</fb>
    <v>16</v>
  </rv>
  <rv s="0">
    <fb>94.91</fb>
    <v>16</v>
  </rv>
  <rv s="0">
    <fb>95.12</fb>
    <v>16</v>
  </rv>
  <rv s="0">
    <fb>96.11</fb>
    <v>16</v>
  </rv>
  <rv s="0">
    <fb>93.21</fb>
    <v>16</v>
  </rv>
  <rv s="0">
    <fb>89.75</fb>
    <v>16</v>
  </rv>
  <rv s="0">
    <fb>81.86</fb>
    <v>16</v>
  </rv>
  <rv s="0">
    <fb>94.82</fb>
    <v>16</v>
  </rv>
  <rv s="0">
    <fb>98.72</fb>
    <v>16</v>
  </rv>
  <rv s="0">
    <fb>100.92</fb>
    <v>16</v>
  </rv>
  <rv s="0">
    <fb>99.85</fb>
    <v>16</v>
  </rv>
  <rv s="0">
    <fb>98.09</fb>
    <v>16</v>
  </rv>
  <rv s="0">
    <fb>97.93</fb>
    <v>16</v>
  </rv>
  <rv s="0">
    <fb>99.9</fb>
    <v>16</v>
  </rv>
  <rv s="0">
    <fb>92.14</fb>
    <v>16</v>
  </rv>
  <rv s="0">
    <fb>97.96</fb>
    <v>16</v>
  </rv>
  <rv s="0">
    <fb>87.93</fb>
    <v>16</v>
  </rv>
  <rv s="0">
    <fb>86.04</fb>
    <v>16</v>
  </rv>
  <rv s="0">
    <fb>71.97</fb>
    <v>16</v>
  </rv>
  <rv s="0">
    <fb>81.39</fb>
    <v>16</v>
  </rv>
  <rv s="0">
    <fb>81.48</fb>
    <v>16</v>
  </rv>
  <rv s="0">
    <fb>84.14</fb>
    <v>16</v>
  </rv>
  <rv s="0">
    <fb>91.12</fb>
    <v>16</v>
  </rv>
  <rv s="0">
    <fb>89.67</fb>
    <v>16</v>
  </rv>
  <rv s="0">
    <fb>97.53</fb>
    <v>16</v>
  </rv>
  <rv s="0">
    <fb>101.52</fb>
    <v>16</v>
  </rv>
  <rv s="0">
    <fb>107.81</fb>
    <v>16</v>
  </rv>
  <rv s="0">
    <fb>100.39</fb>
    <v>16</v>
  </rv>
  <rv s="0">
    <fb>117.49</fb>
    <v>16</v>
  </rv>
  <rv s="0">
    <fb>123.34</fb>
    <v>16</v>
  </rv>
  <rv s="0">
    <fb>121.16</fb>
    <v>16</v>
  </rv>
  <rv s="0">
    <fb>120.99</fb>
    <v>16</v>
  </rv>
  <rv s="0">
    <fb>121.83</fb>
    <v>16</v>
  </rv>
  <rv s="0">
    <fb>115.72</fb>
    <v>16</v>
  </rv>
  <rv s="1">
    <v>https://www.bing.com/financeapi/forcetrigger?t=a1wzw7&amp;q=XNYS%3aLMT&amp;form=skydnc</v>
    <v>Learn more on Bing</v>
  </rv>
  <rv s="6">
    <v>en-US</v>
    <v>a1wzw7</v>
    <v>268435456</v>
    <v>1</v>
    <v>Powered by Refinitiv</v>
    <v>22</v>
    <v>LOCKHEED MARTIN CORPORATION (XNYS:LMT)</v>
    <v>23</v>
    <v>24</v>
    <v>Finance</v>
    <v>25</v>
    <v>618.95000000000005</v>
    <v>413.92</v>
    <v>0.4879</v>
    <v>-0.43</v>
    <v>-1.183E-3</v>
    <v>-8.9170000000000004E-4</v>
    <v>-0.56999999999999995</v>
    <v>USD</v>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v>122000</v>
    <v>New York Stock Exchange</v>
    <v>XNYS</v>
    <v>XNYS</v>
    <v>6801 ROCKLEDGE DR, BETHESDA, MD, 20817 US</v>
    <v>483.92239999999998</v>
    <v>Aerospace &amp; Defense</v>
    <v>Stock</v>
    <v>45661.039704883595</v>
    <v>1301</v>
    <v>480.91</v>
    <v>114208348246</v>
    <v>LOCKHEED MARTIN CORPORATION</v>
    <v>LOCKHEED MARTIN CORPORATION</v>
    <v>481.42</v>
    <v>17.427700000000002</v>
    <v>482.25</v>
    <v>481.82</v>
    <v>481.25</v>
    <v>237035300</v>
    <v>LMT</v>
    <v>LOCKHEED MARTIN CORPORATION (XNYS:LMT)</v>
    <v>817601</v>
    <v>1224986</v>
    <v>1994</v>
  </rv>
  <rv s="3">
    <v>1302</v>
  </rv>
  <rv s="0">
    <fb>211</fb>
    <v>16</v>
  </rv>
  <rv s="0">
    <fb>215.79</fb>
    <v>16</v>
  </rv>
  <rv s="0">
    <fb>221.5</fb>
    <v>16</v>
  </rv>
  <rv s="0">
    <fb>232.38</fb>
    <v>16</v>
  </rv>
  <rv s="0">
    <fb>236.23</fb>
    <v>16</v>
  </rv>
  <rv s="0">
    <fb>248.17</fb>
    <v>16</v>
  </rv>
  <rv s="0">
    <fb>252.73</fb>
    <v>16</v>
  </rv>
  <rv s="0">
    <fb>242.97</fb>
    <v>16</v>
  </rv>
  <rv s="0">
    <fb>239.72</fb>
    <v>16</v>
  </rv>
  <rv s="0">
    <fb>246.38</fb>
    <v>16</v>
  </rv>
  <rv s="0">
    <fb>265.25</fb>
    <v>16</v>
  </rv>
  <rv s="0">
    <fb>249.94</fb>
    <v>16</v>
  </rv>
  <rv s="0">
    <fb>251.33</fb>
    <v>16</v>
  </rv>
  <rv s="0">
    <fb>266.58</fb>
    <v>16</v>
  </rv>
  <rv s="0">
    <fb>267.60000000000002</fb>
    <v>16</v>
  </rv>
  <rv s="0">
    <fb>269.45</fb>
    <v>16</v>
  </rv>
  <rv s="0">
    <fb>281.13</fb>
    <v>16</v>
  </rv>
  <rv s="0">
    <fb>277.61</fb>
    <v>16</v>
  </rv>
  <rv s="0">
    <fb>292.13</fb>
    <v>16</v>
  </rv>
  <rv s="0">
    <fb>305.39</fb>
    <v>16</v>
  </rv>
  <rv s="0">
    <fb>310.29000000000002</fb>
    <v>16</v>
  </rv>
  <rv s="0">
    <fb>308.16000000000003</fb>
    <v>16</v>
  </rv>
  <rv s="0">
    <fb>319.12</fb>
    <v>16</v>
  </rv>
  <rv s="0">
    <fb>321.05</fb>
    <v>16</v>
  </rv>
  <rv s="0">
    <fb>354.85</fb>
    <v>16</v>
  </rv>
  <rv s="0">
    <fb>352.44</fb>
    <v>16</v>
  </rv>
  <rv s="0">
    <fb>337.93</fb>
    <v>16</v>
  </rv>
  <rv s="0">
    <fb>320.83999999999997</fb>
    <v>16</v>
  </rv>
  <rv s="0">
    <fb>314.54000000000002</fb>
    <v>16</v>
  </rv>
  <rv s="0">
    <fb>295.43</fb>
    <v>16</v>
  </rv>
  <rv s="0">
    <fb>326.10000000000002</fb>
    <v>16</v>
  </rv>
  <rv s="0">
    <fb>320.41000000000003</fb>
    <v>16</v>
  </rv>
  <rv s="0">
    <fb>345.96</fb>
    <v>16</v>
  </rv>
  <rv s="0">
    <fb>293.85000000000002</fb>
    <v>16</v>
  </rv>
  <rv s="0">
    <fb>300.43</fb>
    <v>16</v>
  </rv>
  <rv s="0">
    <fb>261.83999999999997</fb>
    <v>16</v>
  </rv>
  <rv s="0">
    <fb>289.69</fb>
    <v>16</v>
  </rv>
  <rv s="0">
    <fb>309.41000000000003</fb>
    <v>16</v>
  </rv>
  <rv s="0">
    <fb>300.16000000000003</fb>
    <v>16</v>
  </rv>
  <rv s="0">
    <fb>333.33</fb>
    <v>16</v>
  </rv>
  <rv s="0">
    <fb>338.54</fb>
    <v>16</v>
  </rv>
  <rv s="0">
    <fb>363.54</fb>
    <v>16</v>
  </rv>
  <rv s="0">
    <fb>362.17</fb>
    <v>16</v>
  </rv>
  <rv s="0">
    <fb>384.11</fb>
    <v>16</v>
  </rv>
  <rv s="0">
    <fb>390.06</fb>
    <v>16</v>
  </rv>
  <rv s="0">
    <fb>376.68</fb>
    <v>16</v>
  </rv>
  <rv s="0">
    <fb>391.03</fb>
    <v>16</v>
  </rv>
  <rv s="0">
    <fb>389.38</fb>
    <v>16</v>
  </rv>
  <rv s="0">
    <fb>428.12</fb>
    <v>16</v>
  </rv>
  <rv s="0">
    <fb>369.87</fb>
    <v>16</v>
  </rv>
  <rv s="0">
    <fb>338.95</fb>
    <v>16</v>
  </rv>
  <rv s="0">
    <fb>389.06</fb>
    <v>16</v>
  </rv>
  <rv s="0">
    <fb>388.44</fb>
    <v>16</v>
  </rv>
  <rv s="0">
    <fb>364.92</fb>
    <v>16</v>
  </rv>
  <rv s="0">
    <fb>378.97</fb>
    <v>16</v>
  </rv>
  <rv s="0">
    <fb>390.26</fb>
    <v>16</v>
  </rv>
  <rv s="0">
    <fb>383.28</fb>
    <v>16</v>
  </rv>
  <rv s="0">
    <fb>350.13</fb>
    <v>16</v>
  </rv>
  <rv s="0">
    <fb>365</fb>
    <v>16</v>
  </rv>
  <rv s="0">
    <fb>354.98</fb>
    <v>16</v>
  </rv>
  <rv s="0">
    <fb>321.82</fb>
    <v>16</v>
  </rv>
  <rv s="0">
    <fb>330.25</fb>
    <v>16</v>
  </rv>
  <rv s="0">
    <fb>369.5</fb>
    <v>16</v>
  </rv>
  <rv s="0">
    <fb>380.56</fb>
    <v>16</v>
  </rv>
  <rv s="0">
    <fb>382.2</fb>
    <v>16</v>
  </rv>
  <rv s="0">
    <fb>378.35</fb>
    <v>16</v>
  </rv>
  <rv s="0">
    <fb>371.67</fb>
    <v>16</v>
  </rv>
  <rv s="0">
    <fb>359.8</fb>
    <v>16</v>
  </rv>
  <rv s="0">
    <fb>345.1</fb>
    <v>16</v>
  </rv>
  <rv s="0">
    <fb>332.32</fb>
    <v>16</v>
  </rv>
  <rv s="0">
    <fb>333.32</fb>
    <v>16</v>
  </rv>
  <rv s="0">
    <fb>355.41</fb>
    <v>16</v>
  </rv>
  <rv s="0">
    <fb>389.13</fb>
    <v>16</v>
  </rv>
  <rv s="0">
    <fb>433.8</fb>
    <v>16</v>
  </rv>
  <rv s="0">
    <fb>441.4</fb>
    <v>16</v>
  </rv>
  <rv s="0">
    <fb>432.12</fb>
    <v>16</v>
  </rv>
  <rv s="0">
    <fb>440.11</fb>
    <v>16</v>
  </rv>
  <rv s="0">
    <fb>429.96</fb>
    <v>16</v>
  </rv>
  <rv s="0">
    <fb>413.81</fb>
    <v>16</v>
  </rv>
  <rv s="0">
    <fb>420.11</fb>
    <v>16</v>
  </rv>
  <rv s="0">
    <fb>386.29</fb>
    <v>16</v>
  </rv>
  <rv s="0">
    <fb>486.68</fb>
    <v>16</v>
  </rv>
  <rv s="0">
    <fb>485.19</fb>
    <v>16</v>
  </rv>
  <rv s="0">
    <fb>486.49</fb>
    <v>16</v>
  </rv>
  <rv s="0">
    <fb>463.26</fb>
    <v>16</v>
  </rv>
  <rv s="0">
    <fb>474.26</fb>
    <v>16</v>
  </rv>
  <rv s="0">
    <fb>472.73</fb>
    <v>16</v>
  </rv>
  <rv s="0">
    <fb>464.45</fb>
    <v>16</v>
  </rv>
  <rv s="0">
    <fb>444.01</fb>
    <v>16</v>
  </rv>
  <rv s="0">
    <fb>460.38</fb>
    <v>16</v>
  </rv>
  <rv s="0">
    <fb>446.37</fb>
    <v>16</v>
  </rv>
  <rv s="0">
    <fb>448.35</fb>
    <v>16</v>
  </rv>
  <rv s="0">
    <fb>408.96</fb>
    <v>16</v>
  </rv>
  <rv s="0">
    <fb>454.64</fb>
    <v>16</v>
  </rv>
  <rv s="0">
    <fb>447.77</fb>
    <v>16</v>
  </rv>
  <rv s="0">
    <fb>453.24</fb>
    <v>16</v>
  </rv>
  <rv s="0">
    <fb>429.41</fb>
    <v>16</v>
  </rv>
  <rv s="0">
    <fb>428.24</fb>
    <v>16</v>
  </rv>
  <rv s="0">
    <fb>454.87</fb>
    <v>16</v>
  </rv>
  <rv s="0">
    <fb>464.93</fb>
    <v>16</v>
  </rv>
  <rv s="0">
    <fb>470.34</fb>
    <v>16</v>
  </rv>
  <rv s="0">
    <fb>467.1</fb>
    <v>16</v>
  </rv>
  <rv s="0">
    <fb>541.91999999999996</fb>
    <v>16</v>
  </rv>
  <rv s="0">
    <fb>568.1</fb>
    <v>16</v>
  </rv>
  <rv s="0">
    <fb>584.55999999999995</fb>
    <v>16</v>
  </rv>
  <rv s="0">
    <fb>546.04999999999995</fb>
    <v>16</v>
  </rv>
  <rv s="0">
    <fb>529.41</fb>
    <v>16</v>
  </rv>
  <rv s="0">
    <fb>485.94</fb>
    <v>16</v>
  </rv>
  <rv s="1">
    <v>https://www.bing.com/financeapi/forcetrigger?t=a1o4ec&amp;q=XNYS%3aBA&amp;form=skydnc</v>
    <v>Learn more on Bing</v>
  </rv>
  <rv s="7">
    <v>en-US</v>
    <v>a1o4ec</v>
    <v>268435456</v>
    <v>1</v>
    <v>Powered by Refinitiv</v>
    <v>26</v>
    <v>THE BOEING COMPANY (XNYS:BA)</v>
    <v>23</v>
    <v>27</v>
    <v>Finance</v>
    <v>28</v>
    <v>250.19</v>
    <v>137.03</v>
    <v>1.5268999999999999</v>
    <v>-1.95</v>
    <v>1.4119999999999998E-3</v>
    <v>-1.1346E-2</v>
    <v>0.2399</v>
    <v>USD</v>
    <v>The Boeing Company is an aerospace company. The Company operates in three segments: Commercial Airplanes (BCA), Defense, Space &amp; Security (BDS), Global Services (BGS). Its BCA segment develops, produces and markets commercial jet aircraft to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171000</v>
    <v>New York Stock Exchange</v>
    <v>XNYS</v>
    <v>XNYS</v>
    <v>929 Long Bridge Drive, ARLINGTON, VA, 22202 US</v>
    <v>173.98</v>
    <v>Aerospace &amp; Defense</v>
    <v>Stock</v>
    <v>45660.979263541405</v>
    <v>1412</v>
    <v>169.8</v>
    <v>127115100000</v>
    <v>THE BOEING COMPANY</v>
    <v>THE BOEING COMPANY</v>
    <v>171.4</v>
    <v>171.87</v>
    <v>169.92</v>
    <v>170.13990000000001</v>
    <v>748176000</v>
    <v>BA</v>
    <v>THE BOEING COMPANY (XNYS:BA)</v>
    <v>10513769</v>
    <v>10855530</v>
    <v>1934</v>
  </rv>
  <rv s="3">
    <v>1413</v>
  </rv>
  <rv s="0">
    <fb>120.13</fb>
    <v>16</v>
  </rv>
  <rv s="0">
    <fb>118.18</fb>
    <v>16</v>
  </rv>
  <rv s="0">
    <fb>126.94</fb>
    <v>16</v>
  </rv>
  <rv s="0">
    <fb>134.80000000000001</fb>
    <v>16</v>
  </rv>
  <rv s="0">
    <fb>126.15</fb>
    <v>16</v>
  </rv>
  <rv s="0">
    <fb>129.87</fb>
    <v>16</v>
  </rv>
  <rv s="0">
    <fb>133.66</fb>
    <v>16</v>
  </rv>
  <rv s="0">
    <fb>129.44999999999999</fb>
    <v>16</v>
  </rv>
  <rv s="0">
    <fb>131.74</fb>
    <v>16</v>
  </rv>
  <rv s="0">
    <fb>142.43</fb>
    <v>16</v>
  </rv>
  <rv s="0">
    <fb>150.56</fb>
    <v>16</v>
  </rv>
  <rv s="0">
    <fb>155.68</fb>
    <v>16</v>
  </rv>
  <rv s="0">
    <fb>163.41999999999999</fb>
    <v>16</v>
  </rv>
  <rv s="0">
    <fb>180.23</fb>
    <v>16</v>
  </rv>
  <rv s="0">
    <fb>176.86</fb>
    <v>16</v>
  </rv>
  <rv s="0">
    <fb>184.83</fb>
    <v>16</v>
  </rv>
  <rv s="0">
    <fb>187.63</fb>
    <v>16</v>
  </rv>
  <rv s="0">
    <fb>197.75</fb>
    <v>16</v>
  </rv>
  <rv s="0">
    <fb>242.46</fb>
    <v>16</v>
  </rv>
  <rv s="0">
    <fb>239.66</fb>
    <v>16</v>
  </rv>
  <rv s="0">
    <fb>254.21</fb>
    <v>16</v>
  </rv>
  <rv s="0">
    <fb>257.98</fb>
    <v>16</v>
  </rv>
  <rv s="0">
    <fb>276.8</fb>
    <v>16</v>
  </rv>
  <rv s="0">
    <fb>294.91000000000003</fb>
    <v>16</v>
  </rv>
  <rv s="0">
    <fb>354.37</fb>
    <v>16</v>
  </rv>
  <rv s="0">
    <fb>362.21</fb>
    <v>16</v>
  </rv>
  <rv s="0">
    <fb>327.88</fb>
    <v>16</v>
  </rv>
  <rv s="0">
    <fb>333.56</fb>
    <v>16</v>
  </rv>
  <rv s="0">
    <fb>352.16</fb>
    <v>16</v>
  </rv>
  <rv s="0">
    <fb>335.51</fb>
    <v>16</v>
  </rv>
  <rv s="0">
    <fb>356.3</fb>
    <v>16</v>
  </rv>
  <rv s="0">
    <fb>342.79</fb>
    <v>16</v>
  </rv>
  <rv s="0">
    <fb>371.9</fb>
    <v>16</v>
  </rv>
  <rv s="0">
    <fb>354.86</fb>
    <v>16</v>
  </rv>
  <rv s="0">
    <fb>346.76</fb>
    <v>16</v>
  </rv>
  <rv s="0">
    <fb>322.5</fb>
    <v>16</v>
  </rv>
  <rv s="0">
    <fb>385.62</fb>
    <v>16</v>
  </rv>
  <rv s="0">
    <fb>439.96</fb>
    <v>16</v>
  </rv>
  <rv s="0">
    <fb>381.42</fb>
    <v>16</v>
  </rv>
  <rv s="0">
    <fb>377.69</fb>
    <v>16</v>
  </rv>
  <rv s="0">
    <fb>341.61</fb>
    <v>16</v>
  </rv>
  <rv s="0">
    <fb>364.01</fb>
    <v>16</v>
  </rv>
  <rv s="0">
    <fb>341.18</fb>
    <v>16</v>
  </rv>
  <rv s="0">
    <fb>364.09</fb>
    <v>16</v>
  </rv>
  <rv s="0">
    <fb>380.47</fb>
    <v>16</v>
  </rv>
  <rv s="0">
    <fb>339.91</fb>
    <v>16</v>
  </rv>
  <rv s="0">
    <fb>366.18</fb>
    <v>16</v>
  </rv>
  <rv s="0">
    <fb>325.76</fb>
    <v>16</v>
  </rv>
  <rv s="0">
    <fb>318.27</fb>
    <v>16</v>
  </rv>
  <rv s="0">
    <fb>275.11</fb>
    <v>16</v>
  </rv>
  <rv s="0">
    <fb>149.13999999999999</fb>
    <v>16</v>
  </rv>
  <rv s="0">
    <fb>141.02000000000001</fb>
    <v>16</v>
  </rv>
  <rv s="0">
    <fb>145.85</fb>
    <v>16</v>
  </rv>
  <rv s="0">
    <fb>183.3</fb>
    <v>16</v>
  </rv>
  <rv s="0">
    <fb>158</fb>
    <v>16</v>
  </rv>
  <rv s="0">
    <fb>171.82</fb>
    <v>16</v>
  </rv>
  <rv s="0">
    <fb>165.26</fb>
    <v>16</v>
  </rv>
  <rv s="0">
    <fb>144.38999999999999</fb>
    <v>16</v>
  </rv>
  <rv s="0">
    <fb>210.71</fb>
    <v>16</v>
  </rv>
  <rv s="0">
    <fb>214.06</fb>
    <v>16</v>
  </rv>
  <rv s="0">
    <fb>194.19</fb>
    <v>16</v>
  </rv>
  <rv s="0">
    <fb>212.01</fb>
    <v>16</v>
  </rv>
  <rv s="0">
    <fb>254.72</fb>
    <v>16</v>
  </rv>
  <rv s="0">
    <fb>234.31</fb>
    <v>16</v>
  </rv>
  <rv s="0">
    <fb>247.02</fb>
    <v>16</v>
  </rv>
  <rv s="0">
    <fb>239.56</fb>
    <v>16</v>
  </rv>
  <rv s="0">
    <fb>226.48</fb>
    <v>16</v>
  </rv>
  <rv s="0">
    <fb>219.5</fb>
    <v>16</v>
  </rv>
  <rv s="0">
    <fb>219.94</fb>
    <v>16</v>
  </rv>
  <rv s="0">
    <fb>207.03</fb>
    <v>16</v>
  </rv>
  <rv s="0">
    <fb>197.85</fb>
    <v>16</v>
  </rv>
  <rv s="0">
    <fb>201.32</fb>
    <v>16</v>
  </rv>
  <rv s="0">
    <fb>200.24</fb>
    <v>16</v>
  </rv>
  <rv s="0">
    <fb>205.34</fb>
    <v>16</v>
  </rv>
  <rv s="0">
    <fb>191.5</fb>
    <v>16</v>
  </rv>
  <rv s="0">
    <fb>148.84</fb>
    <v>16</v>
  </rv>
  <rv s="0">
    <fb>131.4</fb>
    <v>16</v>
  </rv>
  <rv s="0">
    <fb>136.72</fb>
    <v>16</v>
  </rv>
  <rv s="0">
    <fb>159.31</fb>
    <v>16</v>
  </rv>
  <rv s="0">
    <fb>160.25</fb>
    <v>16</v>
  </rv>
  <rv s="0">
    <fb>121.08</fb>
    <v>16</v>
  </rv>
  <rv s="0">
    <fb>142.51</fb>
    <v>16</v>
  </rv>
  <rv s="0">
    <fb>178.88</fb>
    <v>16</v>
  </rv>
  <rv s="0">
    <fb>190.49</fb>
    <v>16</v>
  </rv>
  <rv s="0">
    <fb>213</fb>
    <v>16</v>
  </rv>
  <rv s="0">
    <fb>201.55</fb>
    <v>16</v>
  </rv>
  <rv s="0">
    <fb>212.43</fb>
    <v>16</v>
  </rv>
  <rv s="0">
    <fb>206.78</fb>
    <v>16</v>
  </rv>
  <rv s="0">
    <fb>205.7</fb>
    <v>16</v>
  </rv>
  <rv s="0">
    <fb>211.16</fb>
    <v>16</v>
  </rv>
  <rv s="0">
    <fb>238.85</fb>
    <v>16</v>
  </rv>
  <rv s="0">
    <fb>224.03</fb>
    <v>16</v>
  </rv>
  <rv s="0">
    <fb>191.68</fb>
    <v>16</v>
  </rv>
  <rv s="0">
    <fb>186.82</fb>
    <v>16</v>
  </rv>
  <rv s="0">
    <fb>231.63</fb>
    <v>16</v>
  </rv>
  <rv s="0">
    <fb>260.66000000000003</fb>
    <v>16</v>
  </rv>
  <rv s="0">
    <fb>211.04</fb>
    <v>16</v>
  </rv>
  <rv s="0">
    <fb>203.72</fb>
    <v>16</v>
  </rv>
  <rv s="0">
    <fb>192.99</fb>
    <v>16</v>
  </rv>
  <rv s="0">
    <fb>167.84</fb>
    <v>16</v>
  </rv>
  <rv s="0">
    <fb>177.61</fb>
    <v>16</v>
  </rv>
  <rv s="0">
    <fb>182.01</fb>
    <v>16</v>
  </rv>
  <rv s="0">
    <fb>190.6</fb>
    <v>16</v>
  </rv>
  <rv s="0">
    <fb>173.74</fb>
    <v>16</v>
  </rv>
  <rv s="0">
    <fb>152.04</fb>
    <v>16</v>
  </rv>
  <rv s="0">
    <fb>149.31</fb>
    <v>16</v>
  </rv>
  <rv s="0">
    <fb>155.44</fb>
    <v>16</v>
  </rv>
  <rv s="0">
    <fb>177</fb>
    <v>16</v>
  </rv>
  <rv s="1">
    <v>https://www.bing.com/financeapi/forcetrigger?t=a1tppr&amp;q=XNYS%3aGD&amp;form=skydnc</v>
    <v>Learn more on Bing</v>
  </rv>
  <rv s="6">
    <v>en-US</v>
    <v>a1tppr</v>
    <v>268435456</v>
    <v>1</v>
    <v>Powered by Refinitiv</v>
    <v>22</v>
    <v>GENERAL DYNAMICS CORPORATION (XNYS:GD)</v>
    <v>23</v>
    <v>24</v>
    <v>Finance</v>
    <v>25</v>
    <v>316.89999999999998</v>
    <v>247.36009999999999</v>
    <v>0.6129</v>
    <v>2.36</v>
    <v>-1.3669999999999999E-3</v>
    <v>9.0419999999999997E-3</v>
    <v>-0.36</v>
    <v>USD</v>
    <v>General Dynamics Corporation is a global aerospace and defense company. The Company offers a portfolio of products and services in business aviation; ship construction and repair; land combat vehicles, weapons systems and munitions, and technology products and services. The Company’s segments include Aerospace, Marine Systems, Combat Systems and Technologies. The Aerospace segment produces business jets and the standard bearer in new technology aircraft, aircraft repair, support, and completion services. The Marine Systems segment designs and builds nuclear-powered submarines and offers in surface combatants and auxiliary ship design and construction for the United States Navy. The Combat Systems segment manufactures land combat solutions, including wheeled and tracked combat vehicles, weapons systems, and munitions. The Technologies segment provides a spectrum of services, technologies and products to market that seeks solutions combining electronic hardware with specialized software.</v>
    <v>111600</v>
    <v>New York Stock Exchange</v>
    <v>XNYS</v>
    <v>XNYS</v>
    <v>11011 Sunset Hills Rd, RESTON, VA, 20190 US</v>
    <v>264.16000000000003</v>
    <v>Aerospace &amp; Defense</v>
    <v>Stock</v>
    <v>45661.039529073438</v>
    <v>1523</v>
    <v>260.26499999999999</v>
    <v>72418480182</v>
    <v>GENERAL DYNAMICS CORPORATION</v>
    <v>GENERAL DYNAMICS CORPORATION</v>
    <v>261.18</v>
    <v>20.068300000000001</v>
    <v>261.01</v>
    <v>263.37</v>
    <v>263.01</v>
    <v>274968600</v>
    <v>GD</v>
    <v>GENERAL DYNAMICS CORPORATION (XNYS:GD)</v>
    <v>1287646</v>
    <v>1650958</v>
    <v>1952</v>
  </rv>
  <rv s="3">
    <v>1524</v>
  </rv>
  <rv s="0">
    <fb>133.77000000000001</fb>
    <v>16</v>
  </rv>
  <rv s="0">
    <fb>136.27000000000001</fb>
    <v>16</v>
  </rv>
  <rv s="0">
    <fb>131.37</fb>
    <v>16</v>
  </rv>
  <rv s="0">
    <fb>140.52000000000001</fb>
    <v>16</v>
  </rv>
  <rv s="0">
    <fb>141.87</fb>
    <v>16</v>
  </rv>
  <rv s="0">
    <fb>139.24</fb>
    <v>16</v>
  </rv>
  <rv s="0">
    <fb>146.88999999999999</fb>
    <v>16</v>
  </rv>
  <rv s="0">
    <fb>152.22</fb>
    <v>16</v>
  </rv>
  <rv s="0">
    <fb>155.16</fb>
    <v>16</v>
  </rv>
  <rv s="0">
    <fb>150.74</fb>
    <v>16</v>
  </rv>
  <rv s="0">
    <fb>175.35</fb>
    <v>16</v>
  </rv>
  <rv s="0">
    <fb>172.66</fb>
    <v>16</v>
  </rv>
  <rv s="0">
    <fb>181.08</fb>
    <v>16</v>
  </rv>
  <rv s="0">
    <fb>189.81</fb>
    <v>16</v>
  </rv>
  <rv s="0">
    <fb>187.2</fb>
    <v>16</v>
  </rv>
  <rv s="0">
    <fb>193.79</fb>
    <v>16</v>
  </rv>
  <rv s="0">
    <fb>203.25</fb>
    <v>16</v>
  </rv>
  <rv s="0">
    <fb>198.1</fb>
    <v>16</v>
  </rv>
  <rv s="0">
    <fb>196.33</fb>
    <v>16</v>
  </rv>
  <rv s="0">
    <fb>201.35</fb>
    <v>16</v>
  </rv>
  <rv s="0">
    <fb>205.58</fb>
    <v>16</v>
  </rv>
  <rv s="0">
    <fb>202.98</fb>
    <v>16</v>
  </rv>
  <rv s="0">
    <fb>207.16</fb>
    <v>16</v>
  </rv>
  <rv s="0">
    <fb>203.45</fb>
    <v>16</v>
  </rv>
  <rv s="0">
    <fb>222.48</fb>
    <v>16</v>
  </rv>
  <rv s="0">
    <fb>222.45</fb>
    <v>16</v>
  </rv>
  <rv s="0">
    <fb>220.9</fb>
    <v>16</v>
  </rv>
  <rv s="0">
    <fb>201.31</fb>
    <v>16</v>
  </rv>
  <rv s="0">
    <fb>201.71</fb>
    <v>16</v>
  </rv>
  <rv s="0">
    <fb>186.41</fb>
    <v>16</v>
  </rv>
  <rv s="0">
    <fb>199.76</fb>
    <v>16</v>
  </rv>
  <rv s="0">
    <fb>193.4</fb>
    <v>16</v>
  </rv>
  <rv s="0">
    <fb>204.72</fb>
    <v>16</v>
  </rv>
  <rv s="0">
    <fb>172.58</fb>
    <v>16</v>
  </rv>
  <rv s="0">
    <fb>184.89</fb>
    <v>16</v>
  </rv>
  <rv s="0">
    <fb>157.21</fb>
    <v>16</v>
  </rv>
  <rv s="0">
    <fb>171.17</fb>
    <v>16</v>
  </rv>
  <rv s="0">
    <fb>170.22</fb>
    <v>16</v>
  </rv>
  <rv s="0">
    <fb>169.28</fb>
    <v>16</v>
  </rv>
  <rv s="0">
    <fb>178.72</fb>
    <v>16</v>
  </rv>
  <rv s="0">
    <fb>160.82</fb>
    <v>16</v>
  </rv>
  <rv s="0">
    <fb>181.82</fb>
    <v>16</v>
  </rv>
  <rv s="0">
    <fb>185.94</fb>
    <v>16</v>
  </rv>
  <rv s="0">
    <fb>191.27</fb>
    <v>16</v>
  </rv>
  <rv s="0">
    <fb>182.73</fb>
    <v>16</v>
  </rv>
  <rv s="0">
    <fb>176.8</fb>
    <v>16</v>
  </rv>
  <rv s="0">
    <fb>181.74</fb>
    <v>16</v>
  </rv>
  <rv s="0">
    <fb>176.35</fb>
    <v>16</v>
  </rv>
  <rv s="0">
    <fb>175.44</fb>
    <v>16</v>
  </rv>
  <rv s="0">
    <fb>159.69</fb>
    <v>16</v>
  </rv>
  <rv s="0">
    <fb>132.31</fb>
    <v>16</v>
  </rv>
  <rv s="0">
    <fb>130.62</fb>
    <v>16</v>
  </rv>
  <rv s="0">
    <fb>146.83000000000001</fb>
    <v>16</v>
  </rv>
  <rv s="0">
    <fb>149.46</fb>
    <v>16</v>
  </rv>
  <rv s="0">
    <fb>146.74</fb>
    <v>16</v>
  </rv>
  <rv s="0">
    <fb>149.35</fb>
    <v>16</v>
  </rv>
  <rv s="0">
    <fb>138.43</fb>
    <v>16</v>
  </rv>
  <rv s="0">
    <fb>131.33000000000001</fb>
    <v>16</v>
  </rv>
  <rv s="0">
    <fb>148.82</fb>
    <v>16</v>
  </rv>
  <rv s="0">
    <fb>146.68</fb>
    <v>16</v>
  </rv>
  <rv s="0">
    <fb>163.47</fb>
    <v>16</v>
  </rv>
  <rv s="0">
    <fb>181.56</fb>
    <v>16</v>
  </rv>
  <rv s="0">
    <fb>190.23</fb>
    <v>16</v>
  </rv>
  <rv s="0">
    <fb>189.91</fb>
    <v>16</v>
  </rv>
  <rv s="0">
    <fb>188.26</fb>
    <v>16</v>
  </rv>
  <rv s="0">
    <fb>196.03</fb>
    <v>16</v>
  </rv>
  <rv s="0">
    <fb>200.31</fb>
    <v>16</v>
  </rv>
  <rv s="0">
    <fb>202.75</fb>
    <v>16</v>
  </rv>
  <rv s="0">
    <fb>188.97</fb>
    <v>16</v>
  </rv>
  <rv s="0">
    <fb>208.47</fb>
    <v>16</v>
  </rv>
  <rv s="0">
    <fb>212.1</fb>
    <v>16</v>
  </rv>
  <rv s="0">
    <fb>234.45</fb>
    <v>16</v>
  </rv>
  <rv s="0">
    <fb>241.18</fb>
    <v>16</v>
  </rv>
  <rv s="0">
    <fb>236.53</fb>
    <v>16</v>
  </rv>
  <rv s="0">
    <fb>224.91</fb>
    <v>16</v>
  </rv>
  <rv s="0">
    <fb>221.25</fb>
    <v>16</v>
  </rv>
  <rv s="0">
    <fb>226.67</fb>
    <v>16</v>
  </rv>
  <rv s="0">
    <fb>228.93</fb>
    <v>16</v>
  </rv>
  <rv s="0">
    <fb>212.17</fb>
    <v>16</v>
  </rv>
  <rv s="0">
    <fb>249.8</fb>
    <v>16</v>
  </rv>
  <rv s="0">
    <fb>252.39</fb>
    <v>16</v>
  </rv>
  <rv s="0">
    <fb>248.11</fb>
    <v>16</v>
  </rv>
  <rv s="0">
    <fb>233.06</fb>
    <v>16</v>
  </rv>
  <rv s="0">
    <fb>227.91</fb>
    <v>16</v>
  </rv>
  <rv s="0">
    <fb>228.21</fb>
    <v>16</v>
  </rv>
  <rv s="0">
    <fb>218.34</fb>
    <v>16</v>
  </rv>
  <rv s="0">
    <fb>204.18</fb>
    <v>16</v>
  </rv>
  <rv s="0">
    <fb>215.15</fb>
    <v>16</v>
  </rv>
  <rv s="0">
    <fb>223.58</fb>
    <v>16</v>
  </rv>
  <rv s="0">
    <fb>226.64</fb>
    <v>16</v>
  </rv>
  <rv s="0">
    <fb>220.97</fb>
    <v>16</v>
  </rv>
  <rv s="0">
    <fb>241.31</fb>
    <v>16</v>
  </rv>
  <rv s="0">
    <fb>246.97</fb>
    <v>16</v>
  </rv>
  <rv s="0">
    <fb>259.67</fb>
    <v>16</v>
  </rv>
  <rv s="0">
    <fb>264.99</fb>
    <v>16</v>
  </rv>
  <rv s="0">
    <fb>273.25</fb>
    <v>16</v>
  </rv>
  <rv s="0">
    <fb>282.49</fb>
    <v>16</v>
  </rv>
  <rv s="0">
    <fb>287.08999999999997</fb>
    <v>16</v>
  </rv>
  <rv s="0">
    <fb>299.77</fb>
    <v>16</v>
  </rv>
  <rv s="0">
    <fb>290.14</fb>
    <v>16</v>
  </rv>
  <rv s="0">
    <fb>298.70999999999998</fb>
    <v>16</v>
  </rv>
  <rv s="0">
    <fb>299.36</fb>
    <v>16</v>
  </rv>
  <rv s="0">
    <fb>302.2</fb>
    <v>16</v>
  </rv>
  <rv s="0">
    <fb>291.61</fb>
    <v>16</v>
  </rv>
  <rv s="0">
    <fb>284.01</fb>
    <v>16</v>
  </rv>
  <rv s="0">
    <fb>263.49</fb>
    <v>16</v>
  </rv>
  <rv s="1">
    <v>https://www.bing.com/financeapi/forcetrigger?t=a242qh&amp;q=XNYS%3aTDG&amp;form=skydnc</v>
    <v>Learn more on Bing</v>
  </rv>
  <rv s="6">
    <v>en-US</v>
    <v>a242qh</v>
    <v>268435456</v>
    <v>1</v>
    <v>Powered by Refinitiv</v>
    <v>22</v>
    <v>TRANSDIGM GROUP INCORPORATED (XNYS:TDG)</v>
    <v>23</v>
    <v>24</v>
    <v>Finance</v>
    <v>25</v>
    <v>1424.68</v>
    <v>920.70460000000003</v>
    <v>1.397</v>
    <v>21.45</v>
    <v>0</v>
    <v>1.7103999999999998E-2</v>
    <v>0</v>
    <v>USD</v>
    <v>TransDigm Group Incorporated is a designer, producer and supplier of engineered aircraft components for use on all commercial and military aircraft in service. The Company's segments include Power &amp; Control, Airframe and Non-aviation. Power &amp; Control segment develops, produces and markets systems and components that predominately provide power to or control power of the aircraft utilizing electronic, fluid, power and mechanical motion control technologies. Its product offerings include mechanical/electro-mechanical actuators and controls. Airframe segment develops, produces and markets systems and components that are used in non-power airframe applications utilizing airframe and cabin structure technologies. Its product offerings include engineered latching and locking devices, and engineered rods. Non-aviation segment develops, produces and markets products for non-aviation markets. It manufactures complex test and measurement solutions serving the aerospace and defense end markets.</v>
    <v>16600</v>
    <v>New York Stock Exchange</v>
    <v>XNYS</v>
    <v>XNYS</v>
    <v>1350 Euclid Avenue, Suite 1600, CLEVELAND, OH, 44115 US</v>
    <v>1282.2449999999999</v>
    <v>Aerospace &amp; Defense</v>
    <v>Stock</v>
    <v>45661.000000034372</v>
    <v>1632</v>
    <v>1256.9000000000001</v>
    <v>71725312802</v>
    <v>TRANSDIGM GROUP INCORPORATED</v>
    <v>TRANSDIGM GROUP INCORPORATED</v>
    <v>1256.9000000000001</v>
    <v>49.792499999999997</v>
    <v>1254.1099999999999</v>
    <v>1275.56</v>
    <v>1275.56</v>
    <v>56230450</v>
    <v>TDG</v>
    <v>TRANSDIGM GROUP INCORPORATED (XNYS:TDG)</v>
    <v>219743</v>
    <v>299127</v>
    <v>2003</v>
  </rv>
  <rv s="3">
    <v>1633</v>
  </rv>
  <rv s="0">
    <fb>179.22380000000001</fb>
    <v>16</v>
  </rv>
  <rv s="0">
    <fb>170.33160000000001</fb>
    <v>16</v>
  </rv>
  <rv s="0">
    <fb>175.72280000000001</fb>
    <v>16</v>
  </rv>
  <rv s="0">
    <fb>181.72800000000001</fb>
    <v>16</v>
  </rv>
  <rv s="0">
    <fb>210.17509999999999</fb>
    <v>16</v>
  </rv>
  <rv s="0">
    <fb>210.29470000000001</fb>
    <v>16</v>
  </rv>
  <rv s="0">
    <fb>222.91929999999999</fb>
    <v>16</v>
  </rv>
  <rv s="0">
    <fb>227.44110000000001</fb>
    <v>16</v>
  </rv>
  <rv s="0">
    <fb>230.5753</fb>
    <v>16</v>
  </rv>
  <rv s="0">
    <fb>237.5284</fb>
    <v>16</v>
  </rv>
  <rv s="0">
    <fb>219.19460000000001</fb>
    <v>16</v>
  </rv>
  <rv s="0">
    <fb>217.04130000000001</fb>
    <v>16</v>
  </rv>
  <rv s="0">
    <fb>188.6558</fb>
    <v>16</v>
  </rv>
  <rv s="0">
    <fb>221.6095</fb>
    <v>16</v>
  </rv>
  <rv s="0">
    <fb>191.93369999999999</fb>
    <v>16</v>
  </rv>
  <rv s="0">
    <fb>215.09719999999999</fb>
    <v>16</v>
  </rv>
  <rv s="0">
    <fb>233.71</fb>
    <v>16</v>
  </rv>
  <rv s="0">
    <fb>234.39869999999999</fb>
    <v>16</v>
  </rv>
  <rv s="0">
    <fb>245.9674</fb>
    <v>16</v>
  </rv>
  <rv s="0">
    <fb>246.88409999999999</fb>
    <v>16</v>
  </rv>
  <rv s="0">
    <fb>242.13890000000001</fb>
    <v>16</v>
  </rv>
  <rv s="0">
    <fb>262.83409999999998</fb>
    <v>16</v>
  </rv>
  <rv s="0">
    <fb>268.79169999999999</fb>
    <v>16</v>
  </rv>
  <rv s="0">
    <fb>260.10629999999998</fb>
    <v>16</v>
  </rv>
  <rv s="0">
    <fb>300.16129999999998</fb>
    <v>16</v>
  </rv>
  <rv s="0">
    <fb>273.07279999999997</fb>
    <v>16</v>
  </rv>
  <rv s="0">
    <fb>290.71820000000002</fb>
    <v>16</v>
  </rv>
  <rv s="0">
    <fb>303.62790000000001</fb>
    <v>16</v>
  </rv>
  <rv s="0">
    <fb>316.45229999999998</fb>
    <v>16</v>
  </rv>
  <rv s="0">
    <fb>326.89940000000001</fb>
    <v>16</v>
  </rv>
  <rv s="0">
    <fb>355.6927</fb>
    <v>16</v>
  </rv>
  <rv s="0">
    <fb>331.5025</fb>
    <v>16</v>
  </rv>
  <rv s="0">
    <fb>352.62389999999999</fb>
    <v>16</v>
  </rv>
  <rv s="0">
    <fb>312.79629999999997</fb>
    <v>16</v>
  </rv>
  <rv s="0">
    <fb>342.5557</fb>
    <v>16</v>
  </rv>
  <rv s="0">
    <fb>322.08780000000002</fb>
    <v>16</v>
  </rv>
  <rv s="0">
    <fb>370.33569999999997</fb>
    <v>16</v>
  </rv>
  <rv s="0">
    <fb>411.14830000000001</fb>
    <v>16</v>
  </rv>
  <rv s="0">
    <fb>429.9966</fb>
    <v>16</v>
  </rv>
  <rv s="0">
    <fb>457.0188</fb>
    <v>16</v>
  </rv>
  <rv s="0">
    <fb>417.64580000000001</fb>
    <v>16</v>
  </rv>
  <rv s="0">
    <fb>458.2312</fb>
    <v>16</v>
  </rv>
  <rv s="0">
    <fb>459.78449999999998</fb>
    <v>16</v>
  </rv>
  <rv s="0">
    <fb>509.8698</fb>
    <v>16</v>
  </rv>
  <rv s="0">
    <fb>493.15260000000001</fb>
    <v>16</v>
  </rv>
  <rv s="0">
    <fb>498.46609999999998</fb>
    <v>16</v>
  </rv>
  <rv s="0">
    <fb>537.12879999999996</fb>
    <v>16</v>
  </rv>
  <rv s="0">
    <fb>530.404</fb>
    <v>16</v>
  </rv>
  <rv s="0">
    <fb>609.28269999999998</fb>
    <v>16</v>
  </rv>
  <rv s="0">
    <fb>528.3297</fb>
    <v>16</v>
  </rv>
  <rv s="0">
    <fb>303.26799999999997</fb>
    <v>16</v>
  </rv>
  <rv s="0">
    <fb>343.89120000000003</fb>
    <v>16</v>
  </rv>
  <rv s="0">
    <fb>402.36829999999998</fb>
    <v>16</v>
  </rv>
  <rv s="0">
    <fb>418.68770000000001</fb>
    <v>16</v>
  </rv>
  <rv s="0">
    <fb>408.77100000000002</fb>
    <v>16</v>
  </rv>
  <rv s="0">
    <fb>473.26240000000001</fb>
    <v>16</v>
  </rv>
  <rv s="0">
    <fb>450.00990000000002</fb>
    <v>16</v>
  </rv>
  <rv s="0">
    <fb>452.1789</fb>
    <v>16</v>
  </rv>
  <rv s="0">
    <fb>548.57979999999998</fb>
    <v>16</v>
  </rv>
  <rv s="0">
    <fb>586.14380000000006</fb>
    <v>16</v>
  </rv>
  <rv s="0">
    <fb>524.03920000000005</fb>
    <v>16</v>
  </rv>
  <rv s="0">
    <fb>546.19299999999998</fb>
    <v>16</v>
  </rv>
  <rv s="0">
    <fb>556.84839999999997</fb>
    <v>16</v>
  </rv>
  <rv s="0">
    <fb>581.30380000000002</fb>
    <v>16</v>
  </rv>
  <rv s="0">
    <fb>614.54880000000003</fb>
    <v>16</v>
  </rv>
  <rv s="0">
    <fb>613.08069999999998</fb>
    <v>16</v>
  </rv>
  <rv s="0">
    <fb>607.20839999999998</fb>
    <v>16</v>
  </rv>
  <rv s="0">
    <fb>575.36519999999996</fb>
    <v>16</v>
  </rv>
  <rv s="0">
    <fb>591.56150000000002</fb>
    <v>16</v>
  </rv>
  <rv s="0">
    <fb>590.85109999999997</fb>
    <v>16</v>
  </rv>
  <rv s="0">
    <fb>547.50009999999997</fb>
    <v>16</v>
  </rv>
  <rv s="0">
    <fb>602.65260000000001</fb>
    <v>16</v>
  </rv>
  <rv s="0">
    <fb>583.62440000000004</fb>
    <v>16</v>
  </rv>
  <rv s="0">
    <fb>631.36069999999995</fb>
    <v>16</v>
  </rv>
  <rv s="0">
    <fb>617.10609999999997</fb>
    <v>16</v>
  </rv>
  <rv s="0">
    <fb>563.37429999999995</fb>
    <v>16</v>
  </rv>
  <rv s="0">
    <fb>573.37620000000004</fb>
    <v>16</v>
  </rv>
  <rv s="0">
    <fb>508.30700000000002</fb>
    <v>16</v>
  </rv>
  <rv s="0">
    <fb>589.44929999999999</fb>
    <v>16</v>
  </rv>
  <rv s="0">
    <fb>568.65940000000001</fb>
    <v>16</v>
  </rv>
  <rv s="0">
    <fb>497.08330000000001</fb>
    <v>16</v>
  </rv>
  <rv s="0">
    <fb>545.33109999999999</fb>
    <v>16</v>
  </rv>
  <rv s="0">
    <fb>595.28380000000004</fb>
    <v>16</v>
  </rv>
  <rv s="0">
    <fb>596.37300000000005</fb>
    <v>16</v>
  </rv>
  <rv s="0">
    <fb>679.81690000000003</fb>
    <v>16</v>
  </rv>
  <rv s="0">
    <fb>704.55650000000003</fb>
    <v>16</v>
  </rv>
  <rv s="0">
    <fb>698.09690000000001</fb>
    <v>16</v>
  </rv>
  <rv s="0">
    <fb>724.56979999999999</fb>
    <v>16</v>
  </rv>
  <rv s="0">
    <fb>732.76260000000002</fb>
    <v>16</v>
  </rv>
  <rv s="0">
    <fb>846.91309999999999</fb>
    <v>16</v>
  </rv>
  <rv s="0">
    <fb>852.16980000000001</fb>
    <v>16</v>
  </rv>
  <rv s="0">
    <fb>856.08150000000001</fb>
    <v>16</v>
  </rv>
  <rv s="0">
    <fb>798.57060000000001</fb>
    <v>16</v>
  </rv>
  <rv s="0">
    <fb>784.32539999999995</fb>
    <v>16</v>
  </rv>
  <rv s="0">
    <fb>911.98230000000001</fb>
    <v>16</v>
  </rv>
  <rv s="0">
    <fb>958.13689999999997</fb>
    <v>16</v>
  </rv>
  <rv s="0">
    <fb>1034.9319</fb>
    <v>16</v>
  </rv>
  <rv s="0">
    <fb>1115.4964</fb>
    <v>16</v>
  </rv>
  <rv s="0">
    <fb>1166.5099</fb>
    <v>16</v>
  </rv>
  <rv s="0">
    <fb>1182.0716</fb>
    <v>16</v>
  </rv>
  <rv s="0">
    <fb>1272.2402999999999</fb>
    <v>16</v>
  </rv>
  <rv s="0">
    <fb>1210.0882999999999</fb>
    <v>16</v>
  </rv>
  <rv s="0">
    <fb>1225.8205</fb>
    <v>16</v>
  </rv>
  <rv s="0">
    <fb>1300.6359</fb>
    <v>16</v>
  </rv>
  <rv s="0">
    <fb>1351.7062000000001</fb>
    <v>16</v>
  </rv>
  <rv s="0">
    <fb>1302.3</fb>
    <v>16</v>
  </rv>
  <rv s="0">
    <fb>1252.97</fb>
    <v>16</v>
  </rv>
  <rv s="0">
    <fb>1267.28</fb>
    <v>16</v>
  </rv>
  <rv s="1">
    <v>https://www.bing.com/financeapi/forcetrigger?t=a1yngh&amp;q=XNYS%3aNOC&amp;form=skydnc</v>
    <v>Learn more on Bing</v>
  </rv>
  <rv s="6">
    <v>en-US</v>
    <v>a1yngh</v>
    <v>268435456</v>
    <v>1</v>
    <v>Powered by Refinitiv</v>
    <v>22</v>
    <v>NORTHROP GRUMMAN CORPORATION (XNYS:NOC)</v>
    <v>23</v>
    <v>24</v>
    <v>Finance</v>
    <v>28</v>
    <v>555.56569999999999</v>
    <v>418.6</v>
    <v>0.35020000000000001</v>
    <v>-0.96</v>
    <v>1.4530000000000001E-3</v>
    <v>-2.0509999999999999E-3</v>
    <v>0.67989999999999995</v>
    <v>USD</v>
    <v>Northrop Grumman Corporation is a global aerospace and defense technology company. The Company operates through four segments: Aeronautics Systems, Defense Systems, Mission Systems and Space Systems. The Aeronautics Systems segment is engaged in the design, development, production, integration, sustainment and modernization of advanced aircraft systems for the United States Air Force, the United States Navy, and international customers. The Defense Systems segment is engaged in the design, development, production, integration, and production of advanced tactical weapons and missile defense solutions, and a provider of sustainment, modernization and training services for manned and unmanned aircraft and electronics systems. The Mission Systems segment is engaged in advanced mission solutions and multifunction systems. The Space Systems segment is engaged in the design, development, integration, production and operation of space, missile defense, launch and strategic missile systems.</v>
    <v>101000</v>
    <v>New York Stock Exchange</v>
    <v>XNYS</v>
    <v>XNYS</v>
    <v>2980 Fairview Park Drive, FALLS CHURCH, VA, 22042 US</v>
    <v>469.61</v>
    <v>Aerospace &amp; Defense</v>
    <v>Stock</v>
    <v>45660.906811839843</v>
    <v>1743</v>
    <v>466.46</v>
    <v>68159200000</v>
    <v>NORTHROP GRUMMAN CORPORATION</v>
    <v>NORTHROP GRUMMAN CORPORATION</v>
    <v>467.56</v>
    <v>28.940999999999999</v>
    <v>468.01</v>
    <v>467.05</v>
    <v>468.49990000000003</v>
    <v>145695300</v>
    <v>NOC</v>
    <v>NORTHROP GRUMMAN CORPORATION (XNYS:NOC)</v>
    <v>624523</v>
    <v>712313</v>
    <v>2010</v>
  </rv>
  <rv s="3">
    <v>1744</v>
  </rv>
  <rv s="0">
    <fb>185.06</fb>
    <v>16</v>
  </rv>
  <rv s="0">
    <fb>192.22</fb>
    <v>16</v>
  </rv>
  <rv s="0">
    <fb>197.9</fb>
    <v>16</v>
  </rv>
  <rv s="0">
    <fb>206.26</fb>
    <v>16</v>
  </rv>
  <rv s="0">
    <fb>212.67</fb>
    <v>16</v>
  </rv>
  <rv s="0">
    <fb>222.28</fb>
    <v>16</v>
  </rv>
  <rv s="0">
    <fb>216.63</fb>
    <v>16</v>
  </rv>
  <rv s="0">
    <fb>212.07</fb>
    <v>16</v>
  </rv>
  <rv s="0">
    <fb>213.95</fb>
    <v>16</v>
  </rv>
  <rv s="0">
    <fb>229</fb>
    <v>16</v>
  </rv>
  <rv s="0">
    <fb>249.65</fb>
    <v>16</v>
  </rv>
  <rv s="0">
    <fb>232.58</fb>
    <v>16</v>
  </rv>
  <rv s="0">
    <fb>229.08</fb>
    <v>16</v>
  </rv>
  <rv s="0">
    <fb>247.09</fb>
    <v>16</v>
  </rv>
  <rv s="0">
    <fb>237.84</fb>
    <v>16</v>
  </rv>
  <rv s="0">
    <fb>245.96</fb>
    <v>16</v>
  </rv>
  <rv s="0">
    <fb>259.22000000000003</fb>
    <v>16</v>
  </rv>
  <rv s="0">
    <fb>256.70999999999998</fb>
    <v>16</v>
  </rv>
  <rv s="0">
    <fb>263.13</fb>
    <v>16</v>
  </rv>
  <rv s="0">
    <fb>272.20999999999998</fb>
    <v>16</v>
  </rv>
  <rv s="0">
    <fb>287.72000000000003</fb>
    <v>16</v>
  </rv>
  <rv s="0">
    <fb>295.52999999999997</fb>
    <v>16</v>
  </rv>
  <rv s="0">
    <fb>307.39999999999998</fb>
    <v>16</v>
  </rv>
  <rv s="0">
    <fb>306.91000000000003</fb>
    <v>16</v>
  </rv>
  <rv s="0">
    <fb>340.53</fb>
    <v>16</v>
  </rv>
  <rv s="0">
    <fb>350.04</fb>
    <v>16</v>
  </rv>
  <rv s="0">
    <fb>349.12</fb>
    <v>16</v>
  </rv>
  <rv s="0">
    <fb>322.04000000000002</fb>
    <v>16</v>
  </rv>
  <rv s="0">
    <fb>327.25</fb>
    <v>16</v>
  </rv>
  <rv s="0">
    <fb>307.7</fb>
    <v>16</v>
  </rv>
  <rv s="0">
    <fb>300.49</fb>
    <v>16</v>
  </rv>
  <rv s="0">
    <fb>298.49</fb>
    <v>16</v>
  </rv>
  <rv s="0">
    <fb>317.37</fb>
    <v>16</v>
  </rv>
  <rv s="0">
    <fb>261.95</fb>
    <v>16</v>
  </rv>
  <rv s="0">
    <fb>259.88</fb>
    <v>16</v>
  </rv>
  <rv s="0">
    <fb>244.9</fb>
    <v>16</v>
  </rv>
  <rv s="0">
    <fb>275.55</fb>
    <v>16</v>
  </rv>
  <rv s="0">
    <fb>289.95999999999998</fb>
    <v>16</v>
  </rv>
  <rv s="0">
    <fb>269.60000000000002</fb>
    <v>16</v>
  </rv>
  <rv s="0">
    <fb>289.91000000000003</fb>
    <v>16</v>
  </rv>
  <rv s="0">
    <fb>303.25</fb>
    <v>16</v>
  </rv>
  <rv s="0">
    <fb>323.11</fb>
    <v>16</v>
  </rv>
  <rv s="0">
    <fb>345.57</fb>
    <v>16</v>
  </rv>
  <rv s="0">
    <fb>367.87</fb>
    <v>16</v>
  </rv>
  <rv s="0">
    <fb>374.79</fb>
    <v>16</v>
  </rv>
  <rv s="0">
    <fb>352.48</fb>
    <v>16</v>
  </rv>
  <rv s="0">
    <fb>351.77</fb>
    <v>16</v>
  </rv>
  <rv s="0">
    <fb>343.97</fb>
    <v>16</v>
  </rv>
  <rv s="0">
    <fb>374.57</fb>
    <v>16</v>
  </rv>
  <rv s="0">
    <fb>328.84</fb>
    <v>16</v>
  </rv>
  <rv s="0">
    <fb>302.55</fb>
    <v>16</v>
  </rv>
  <rv s="0">
    <fb>330.67</fb>
    <v>16</v>
  </rv>
  <rv s="0">
    <fb>335.2</fb>
    <v>16</v>
  </rv>
  <rv s="0">
    <fb>307.44</fb>
    <v>16</v>
  </rv>
  <rv s="0">
    <fb>325.01</fb>
    <v>16</v>
  </rv>
  <rv s="0">
    <fb>342.61</fb>
    <v>16</v>
  </rv>
  <rv s="0">
    <fb>315.49</fb>
    <v>16</v>
  </rv>
  <rv s="0">
    <fb>289.82</fb>
    <v>16</v>
  </rv>
  <rv s="0">
    <fb>302.26</fb>
    <v>16</v>
  </rv>
  <rv s="0">
    <fb>304.72000000000003</fb>
    <v>16</v>
  </rv>
  <rv s="0">
    <fb>286.61</fb>
    <v>16</v>
  </rv>
  <rv s="0">
    <fb>291.66000000000003</fb>
    <v>16</v>
  </rv>
  <rv s="0">
    <fb>323.64</fb>
    <v>16</v>
  </rv>
  <rv s="0">
    <fb>354.44</fb>
    <v>16</v>
  </rv>
  <rv s="0">
    <fb>365.87</fb>
    <v>16</v>
  </rv>
  <rv s="0">
    <fb>363.43</fb>
    <v>16</v>
  </rv>
  <rv s="0">
    <fb>363.02</fb>
    <v>16</v>
  </rv>
  <rv s="0">
    <fb>367.7</fb>
    <v>16</v>
  </rv>
  <rv s="0">
    <fb>360.15</fb>
    <v>16</v>
  </rv>
  <rv s="0">
    <fb>357.22</fb>
    <v>16</v>
  </rv>
  <rv s="0">
    <fb>348.8</fb>
    <v>16</v>
  </rv>
  <rv s="0">
    <fb>387.07</fb>
    <v>16</v>
  </rv>
  <rv s="0">
    <fb>369.9</fb>
    <v>16</v>
  </rv>
  <rv s="0">
    <fb>442.14</fb>
    <v>16</v>
  </rv>
  <rv s="0">
    <fb>447.22</fb>
    <v>16</v>
  </rv>
  <rv s="0">
    <fb>439.4</fb>
    <v>16</v>
  </rv>
  <rv s="0">
    <fb>467.97</fb>
    <v>16</v>
  </rv>
  <rv s="0">
    <fb>478.57</fb>
    <v>16</v>
  </rv>
  <rv s="0">
    <fb>478.9</fb>
    <v>16</v>
  </rv>
  <rv s="0">
    <fb>477.99</fb>
    <v>16</v>
  </rv>
  <rv s="0">
    <fb>470.32</fb>
    <v>16</v>
  </rv>
  <rv s="0">
    <fb>549.01</fb>
    <v>16</v>
  </rv>
  <rv s="0">
    <fb>533.29</fb>
    <v>16</v>
  </rv>
  <rv s="0">
    <fb>545.61</fb>
    <v>16</v>
  </rv>
  <rv s="0">
    <fb>448.04</fb>
    <v>16</v>
  </rv>
  <rv s="0">
    <fb>464.11</fb>
    <v>16</v>
  </rv>
  <rv s="0">
    <fb>461.72</fb>
    <v>16</v>
  </rv>
  <rv s="0">
    <fb>461.27</fb>
    <v>16</v>
  </rv>
  <rv s="0">
    <fb>435.49</fb>
    <v>16</v>
  </rv>
  <rv s="0">
    <fb>455.8</fb>
    <v>16</v>
  </rv>
  <rv s="0">
    <fb>445</fb>
    <v>16</v>
  </rv>
  <rv s="0">
    <fb>433.09</fb>
    <v>16</v>
  </rv>
  <rv s="0">
    <fb>440.19</fb>
    <v>16</v>
  </rv>
  <rv s="0">
    <fb>471.43</fb>
    <v>16</v>
  </rv>
  <rv s="0">
    <fb>475.16</fb>
    <v>16</v>
  </rv>
  <rv s="0">
    <fb>468.14</fb>
    <v>16</v>
  </rv>
  <rv s="0">
    <fb>446.76</fb>
    <v>16</v>
  </rv>
  <rv s="0">
    <fb>461.02</fb>
    <v>16</v>
  </rv>
  <rv s="0">
    <fb>478.66</fb>
    <v>16</v>
  </rv>
  <rv s="0">
    <fb>485.03</fb>
    <v>16</v>
  </rv>
  <rv s="0">
    <fb>450.77</fb>
    <v>16</v>
  </rv>
  <rv s="0">
    <fb>435.95</fb>
    <v>16</v>
  </rv>
  <rv s="0">
    <fb>484.32</fb>
    <v>16</v>
  </rv>
  <rv s="0">
    <fb>523.21</fb>
    <v>16</v>
  </rv>
  <rv s="0">
    <fb>528.07000000000005</fb>
    <v>16</v>
  </rv>
  <rv s="0">
    <fb>509.02</fb>
    <v>16</v>
  </rv>
  <rv s="0">
    <fb>489.65</fb>
    <v>16</v>
  </rv>
  <rv s="0">
    <fb>469.29</fb>
    <v>16</v>
  </rv>
  <rv s="1">
    <v>https://www.bing.com/financeapi/forcetrigger?t=a1uvar&amp;q=XNYS%3aLHX&amp;form=skydnc</v>
    <v>Learn more on Bing</v>
  </rv>
  <rv s="6">
    <v>en-US</v>
    <v>a1uvar</v>
    <v>268435456</v>
    <v>1</v>
    <v>Powered by Refinitiv</v>
    <v>22</v>
    <v>L3HARRIS TECHNOLOGIES, INC. (XNYS:LHX)</v>
    <v>23</v>
    <v>24</v>
    <v>Finance</v>
    <v>28</v>
    <v>265.74</v>
    <v>200.18</v>
    <v>0.76180000000000003</v>
    <v>2.37</v>
    <v>-3.5759999999999998E-3</v>
    <v>1.1429E-2</v>
    <v>-0.75</v>
    <v>USD</v>
    <v>L3Harris Technologies, Inc. provides end-to-end technology solutions connecting the space, air, land, sea and cyber domains. Its Space &amp; Airborne Systems segment includes space payloads, sensors and full-mission solutions; classified intelligence and cyber; avionics; electronic warfare, and mission networks for air traffic management operations. Its Integrated Mission Systems segment includes passive sensing and targeting; electronic attack; autonomy; power and communications; networks; sensors; aviation products, and pilot training operations. Its Communication Systems segment includes tactical communications with global communications solutions; broadband communications; integrated vision solutions, and public safety radios, system applications and equipment. Aerojet Rocketdyne segment includes missile solutions with propulsion technologies for strategic defense, missile defense, and hypersonic and tactical systems, and space propulsion and power systems for national security space.</v>
    <v>50000</v>
    <v>New York Stock Exchange</v>
    <v>XNYS</v>
    <v>XNYS</v>
    <v>1025 W Nasa Blvd, MELBOURNE, FL, 32919-0001 US</v>
    <v>210.15</v>
    <v>Aerospace &amp; Defense</v>
    <v>Stock</v>
    <v>45661.022130613281</v>
    <v>1854</v>
    <v>207</v>
    <v>39782940000</v>
    <v>L3HARRIS TECHNOLOGIES, INC.</v>
    <v>L3HARRIS TECHNOLOGIES, INC.</v>
    <v>207</v>
    <v>33.121200000000002</v>
    <v>207.36</v>
    <v>209.73</v>
    <v>209</v>
    <v>189668400</v>
    <v>LHX</v>
    <v>L3HARRIS TECHNOLOGIES, INC. (XNYS:LHX)</v>
    <v>902210</v>
    <v>988392</v>
    <v>1926</v>
  </rv>
  <rv s="3">
    <v>1855</v>
  </rv>
  <rv s="0">
    <fb>159.38</fb>
    <v>16</v>
  </rv>
  <rv s="0">
    <fb>156.15</fb>
    <v>16</v>
  </rv>
  <rv s="0">
    <fb>161.28</fb>
    <v>16</v>
  </rv>
  <rv s="0">
    <fb>156.41999999999999</fb>
    <v>16</v>
  </rv>
  <rv s="0">
    <fb>150.47</fb>
    <v>16</v>
  </rv>
  <rv s="0">
    <fb>144.54</fb>
    <v>16</v>
  </rv>
  <rv s="0">
    <fb>164.95</fb>
    <v>16</v>
  </rv>
  <rv s="0">
    <fb>162.51</fb>
    <v>16</v>
  </rv>
  <rv s="0">
    <fb>169.21</fb>
    <v>16</v>
  </rv>
  <rv s="0">
    <fb>148.71</fb>
    <v>16</v>
  </rv>
  <rv s="0">
    <fb>142.94999999999999</fb>
    <v>16</v>
  </rv>
  <rv s="0">
    <fb>134.65</fb>
    <v>16</v>
  </rv>
  <rv s="0">
    <fb>153.18</fb>
    <v>16</v>
  </rv>
  <rv s="0">
    <fb>164.93</fb>
    <v>16</v>
  </rv>
  <rv s="0">
    <fb>159.71</fb>
    <v>16</v>
  </rv>
  <rv s="0">
    <fb>168.5</fb>
    <v>16</v>
  </rv>
  <rv s="0">
    <fb>187.19</fb>
    <v>16</v>
  </rv>
  <rv s="0">
    <fb>189.13</fb>
    <v>16</v>
  </rv>
  <rv s="0">
    <fb>207.6</fb>
    <v>16</v>
  </rv>
  <rv s="0">
    <fb>211.41</fb>
    <v>16</v>
  </rv>
  <rv s="0">
    <fb>208.64</fb>
    <v>16</v>
  </rv>
  <rv s="0">
    <fb>206.31</fb>
    <v>16</v>
  </rv>
  <rv s="0">
    <fb>201.09</fb>
    <v>16</v>
  </rv>
  <rv s="0">
    <fb>197.87</fb>
    <v>16</v>
  </rv>
  <rv s="0">
    <fb>221.33</fb>
    <v>16</v>
  </rv>
  <rv s="0">
    <fb>197.73</fb>
    <v>16</v>
  </rv>
  <rv s="0">
    <fb>180.12</fb>
    <v>16</v>
  </rv>
  <rv s="0">
    <fb>193.7</fb>
    <v>16</v>
  </rv>
  <rv s="0">
    <fb>199.45</fb>
    <v>16</v>
  </rv>
  <rv s="0">
    <fb>169.67</fb>
    <v>16</v>
  </rv>
  <rv s="0">
    <fb>168.33</fb>
    <v>16</v>
  </rv>
  <rv s="0">
    <fb>180.74</fb>
    <v>16</v>
  </rv>
  <rv s="0">
    <fb>169.84</fb>
    <v>16</v>
  </rv>
  <rv s="0">
    <fb>161.11000000000001</fb>
    <v>16</v>
  </rv>
  <rv s="0">
    <fb>191.99</fb>
    <v>16</v>
  </rv>
  <rv s="0">
    <fb>189.02</fb>
    <v>16</v>
  </rv>
  <rv s="0">
    <fb>171.51</fb>
    <v>16</v>
  </rv>
  <rv s="0">
    <fb>181.91</fb>
    <v>16</v>
  </rv>
  <rv s="0">
    <fb>202.68</fb>
    <v>16</v>
  </rv>
  <rv s="0">
    <fb>209.23</fb>
    <v>16</v>
  </rv>
  <rv s="0">
    <fb>218.06</fb>
    <v>16</v>
  </rv>
  <rv s="0">
    <fb>216.15</fb>
    <v>16</v>
  </rv>
  <rv s="0">
    <fb>226.74</fb>
    <v>16</v>
  </rv>
  <rv s="0">
    <fb>233.01</fb>
    <v>16</v>
  </rv>
  <rv s="0">
    <fb>220.24</fb>
    <v>16</v>
  </rv>
  <rv s="0">
    <fb>230.54</fb>
    <v>16</v>
  </rv>
  <rv s="0">
    <fb>209.08</fb>
    <v>16</v>
  </rv>
  <rv s="0">
    <fb>213.24</fb>
    <v>16</v>
  </rv>
  <rv s="0">
    <fb>209.29</fb>
    <v>16</v>
  </rv>
  <rv s="0">
    <fb>252.31</fb>
    <v>16</v>
  </rv>
  <rv s="0">
    <fb>248.47</fb>
    <v>16</v>
  </rv>
  <rv s="0">
    <fb>232.26</fb>
    <v>16</v>
  </rv>
  <rv s="0">
    <fb>240.9</fb>
    <v>16</v>
  </rv>
  <rv s="0">
    <fb>241.7</fb>
    <v>16</v>
  </rv>
  <rv s="0">
    <fb>239.97</fb>
    <v>16</v>
  </rv>
  <rv s="0">
    <fb>228.19</fb>
    <v>16</v>
  </rv>
  <rv s="0">
    <fb>207.83</fb>
    <v>16</v>
  </rv>
  <rv s="0">
    <fb>246.47</fb>
    <v>16</v>
  </rv>
  <rv s="0">
    <fb>227.08</fb>
    <v>16</v>
  </rv>
  <rv s="0">
    <fb>208.21</fb>
    <v>16</v>
  </rv>
  <rv s="0">
    <fb>214.82</fb>
    <v>16</v>
  </rv>
  <rv s="0">
    <fb>211.19</fb>
    <v>16</v>
  </rv>
  <rv s="0">
    <fb>196.24</fb>
    <v>16</v>
  </rv>
  <rv s="0">
    <fb>195.15</fb>
    <v>16</v>
  </rv>
  <rv s="0">
    <fb>175.92</fb>
    <v>16</v>
  </rv>
  <rv s="0">
    <fb>195.77</fb>
    <v>16</v>
  </rv>
  <rv s="0">
    <fb>189.49</fb>
    <v>16</v>
  </rv>
  <rv s="0">
    <fb>178.09</fb>
    <v>16</v>
  </rv>
  <rv s="0">
    <fb>174.12</fb>
    <v>16</v>
  </rv>
  <rv s="0">
    <fb>179.41</fb>
    <v>16</v>
  </rv>
  <rv s="0">
    <fb>190.81</fb>
    <v>16</v>
  </rv>
  <rv s="0">
    <fb>210.62</fb>
    <v>16</v>
  </rv>
  <rv s="0">
    <fb>208.42</fb>
    <v>16</v>
  </rv>
  <rv s="0">
    <fb>211.66</fb>
    <v>16</v>
  </rv>
  <rv s="0">
    <fb>213.1</fb>
    <v>16</v>
  </rv>
  <rv s="0">
    <fb>214.05</fb>
    <v>16</v>
  </rv>
  <rv s="0">
    <fb>224.83</fb>
    <v>16</v>
  </rv>
  <rv s="0">
    <fb>224.58</fb>
    <v>16</v>
  </rv>
  <rv s="0">
    <fb>226.89</fb>
    <v>16</v>
  </rv>
  <rv s="0">
    <fb>236.67</fb>
    <v>16</v>
  </rv>
  <rv s="0">
    <fb>237.87</fb>
    <v>16</v>
  </rv>
  <rv s="0">
    <fb>247.47</fb>
    <v>16</v>
  </rv>
  <rv s="0">
    <fb>246.25</fb>
    <v>16</v>
  </rv>
  <rv s="0">
    <fb>210.28</fb>
    <v>16</v>
  </rv>
  <rv s="1">
    <v>https://www.bing.com/financeapi/forcetrigger?t=a1nqw7&amp;q=XNYS%3aHWM&amp;form=skydnc</v>
    <v>Learn more on Bing</v>
  </rv>
  <rv s="6">
    <v>en-US</v>
    <v>a1nqw7</v>
    <v>268435456</v>
    <v>1</v>
    <v>Powered by Refinitiv</v>
    <v>22</v>
    <v>HOWMET AEROSPACE INC. (XNYS:HWM)</v>
    <v>23</v>
    <v>24</v>
    <v>Finance</v>
    <v>28</v>
    <v>120.71</v>
    <v>52.56</v>
    <v>1.5021</v>
    <v>1.97</v>
    <v>1.6850000000000001E-3</v>
    <v>1.7781000000000002E-2</v>
    <v>0.19</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113.68</v>
    <v>Aerospace &amp; Defense</v>
    <v>Stock</v>
    <v>45661.027248043749</v>
    <v>1941</v>
    <v>110.59</v>
    <v>45809950000</v>
    <v>HOWMET AEROSPACE INC.</v>
    <v>HOWMET AEROSPACE INC.</v>
    <v>111.17</v>
    <v>43.0152</v>
    <v>110.79</v>
    <v>112.76</v>
    <v>112.95</v>
    <v>406260700</v>
    <v>HWM</v>
    <v>HOWMET AEROSPACE INC. (XNYS:HWM)</v>
    <v>2132760</v>
    <v>2111100</v>
    <v>2017</v>
  </rv>
  <rv s="3">
    <v>1942</v>
  </rv>
  <rv s="0">
    <fb>12.566700000000001</fb>
    <v>16</v>
  </rv>
  <rv s="0">
    <fb>15.393800000000001</fb>
    <v>16</v>
  </rv>
  <rv s="0">
    <fb>16.514199999999999</fb>
    <v>16</v>
  </rv>
  <rv s="0">
    <fb>19.255099999999999</fb>
    <v>16</v>
  </rv>
  <rv s="0">
    <fb>15.979900000000001</fb>
    <v>16</v>
  </rv>
  <rv s="0">
    <fb>18.306999999999999</fb>
    <v>16</v>
  </rv>
  <rv s="0">
    <fb>17.376200000000001</fb>
    <v>16</v>
  </rv>
  <rv s="0">
    <fb>17.479600000000001</fb>
    <v>16</v>
  </rv>
  <rv s="0">
    <fb>16.502700000000001</fb>
    <v>16</v>
  </rv>
  <rv s="0">
    <fb>14.7781</fb>
    <v>16</v>
  </rv>
  <rv s="0">
    <fb>14.210900000000001</fb>
    <v>16</v>
  </rv>
  <rv s="0">
    <fb>17.468499999999999</fb>
    <v>16</v>
  </rv>
  <rv s="0">
    <fb>22.067499999999999</fb>
    <v>16</v>
  </rv>
  <rv s="0">
    <fb>20.189599999999999</fb>
    <v>16</v>
  </rv>
  <rv s="0">
    <fb>20.948399999999999</fb>
    <v>16</v>
  </rv>
  <rv s="0">
    <fb>21.055800000000001</fb>
    <v>16</v>
  </rv>
  <rv s="0">
    <fb>17.3612</fb>
    <v>16</v>
  </rv>
  <rv s="0">
    <fb>19.0015</fb>
    <v>16</v>
  </rv>
  <rv s="0">
    <fb>19.5228</fb>
    <v>16</v>
  </rv>
  <rv s="0">
    <fb>19.070499999999999</fb>
    <v>16</v>
  </rv>
  <rv s="0">
    <fb>19.2545</fb>
    <v>16</v>
  </rv>
  <rv s="0">
    <fb>18.863600000000002</fb>
    <v>16</v>
  </rv>
  <rv s="0">
    <fb>20.8871</fb>
    <v>16</v>
  </rv>
  <rv s="0">
    <fb>23.041</fb>
    <v>16</v>
  </rv>
  <rv s="0">
    <fb>18.694900000000001</fb>
    <v>16</v>
  </rv>
  <rv s="0">
    <fb>17.6602</fb>
    <v>16</v>
  </rv>
  <rv s="0">
    <fb>13.651400000000001</fb>
    <v>16</v>
  </rv>
  <rv s="0">
    <fb>13.528700000000001</fb>
    <v>16</v>
  </rv>
  <rv s="0">
    <fb>13.0382</fb>
    <v>16</v>
  </rv>
  <rv s="0">
    <fb>16.625399999999999</fb>
    <v>16</v>
  </rv>
  <rv s="0">
    <fb>17.154299999999999</fb>
    <v>16</v>
  </rv>
  <rv s="0">
    <fb>16.870699999999999</fb>
    <v>16</v>
  </rv>
  <rv s="0">
    <fb>15.5829</fb>
    <v>16</v>
  </rv>
  <rv s="0">
    <fb>16.464400000000001</fb>
    <v>16</v>
  </rv>
  <rv s="0">
    <fb>12.9232</fb>
    <v>16</v>
  </rv>
  <rv s="0">
    <fb>14.4255</fb>
    <v>16</v>
  </rv>
  <rv s="0">
    <fb>14.172599999999999</fb>
    <v>16</v>
  </rv>
  <rv s="0">
    <fb>14.6478</fb>
    <v>16</v>
  </rv>
  <rv s="0">
    <fb>16.7864</fb>
    <v>16</v>
  </rv>
  <rv s="0">
    <fb>19.791</fb>
    <v>16</v>
  </rv>
  <rv s="0">
    <fb>19.193200000000001</fb>
    <v>16</v>
  </rv>
  <rv s="0">
    <fb>19.8064</fb>
    <v>16</v>
  </rv>
  <rv s="0">
    <fb>19.928999999999998</fb>
    <v>16</v>
  </rv>
  <rv s="0">
    <fb>23.730799999999999</fb>
    <v>16</v>
  </rv>
  <rv s="0">
    <fb>23.5852</fb>
    <v>16</v>
  </rv>
  <rv s="0">
    <fb>22.956700000000001</fb>
    <v>16</v>
  </rv>
  <rv s="0">
    <fb>22.4968</fb>
    <v>16</v>
  </rv>
  <rv s="0">
    <fb>12.31</fb>
    <v>16</v>
  </rv>
  <rv s="0">
    <fb>13.07</fb>
    <v>16</v>
  </rv>
  <rv s="0">
    <fb>13.08</fb>
    <v>16</v>
  </rv>
  <rv s="0">
    <fb>15.85</fb>
    <v>16</v>
  </rv>
  <rv s="0">
    <fb>14.78</fb>
    <v>16</v>
  </rv>
  <rv s="0">
    <fb>17.52</fb>
    <v>16</v>
  </rv>
  <rv s="0">
    <fb>16.72</fb>
    <v>16</v>
  </rv>
  <rv s="0">
    <fb>17.25</fb>
    <v>16</v>
  </rv>
  <rv s="0">
    <fb>23.46</fb>
    <v>16</v>
  </rv>
  <rv s="0">
    <fb>28.54</fb>
    <v>16</v>
  </rv>
  <rv s="0">
    <fb>24.58</fb>
    <v>16</v>
  </rv>
  <rv s="0">
    <fb>28.11</fb>
    <v>16</v>
  </rv>
  <rv s="0">
    <fb>32.130000000000003</fb>
    <v>16</v>
  </rv>
  <rv s="0">
    <fb>31.96</fb>
    <v>16</v>
  </rv>
  <rv s="0">
    <fb>35.479999999999997</fb>
    <v>16</v>
  </rv>
  <rv s="0">
    <fb>34.47</fb>
    <v>16</v>
  </rv>
  <rv s="0">
    <fb>32.82</fb>
    <v>16</v>
  </rv>
  <rv s="0">
    <fb>31.75</fb>
    <v>16</v>
  </rv>
  <rv s="0">
    <fb>31.2</fb>
    <v>16</v>
  </rv>
  <rv s="0">
    <fb>29.69</fb>
    <v>16</v>
  </rv>
  <rv s="0">
    <fb>28.13</fb>
    <v>16</v>
  </rv>
  <rv s="0">
    <fb>31.83</fb>
    <v>16</v>
  </rv>
  <rv s="0">
    <fb>31.09</fb>
    <v>16</v>
  </rv>
  <rv s="0">
    <fb>35.92</fb>
    <v>16</v>
  </rv>
  <rv s="0">
    <fb>35.94</fb>
    <v>16</v>
  </rv>
  <rv s="0">
    <fb>34.119999999999997</fb>
    <v>16</v>
  </rv>
  <rv s="0">
    <fb>35.770000000000003</fb>
    <v>16</v>
  </rv>
  <rv s="0">
    <fb>31.45</fb>
    <v>16</v>
  </rv>
  <rv s="0">
    <fb>37.130000000000003</fb>
    <v>16</v>
  </rv>
  <rv s="0">
    <fb>35.43</fb>
    <v>16</v>
  </rv>
  <rv s="0">
    <fb>30.93</fb>
    <v>16</v>
  </rv>
  <rv s="0">
    <fb>35.549999999999997</fb>
    <v>16</v>
  </rv>
  <rv s="0">
    <fb>37.67</fb>
    <v>16</v>
  </rv>
  <rv s="0">
    <fb>39.409999999999997</fb>
    <v>16</v>
  </rv>
  <rv s="0">
    <fb>40.69</fb>
    <v>16</v>
  </rv>
  <rv s="0">
    <fb>42.18</fb>
    <v>16</v>
  </rv>
  <rv s="0">
    <fb>42.37</fb>
    <v>16</v>
  </rv>
  <rv s="0">
    <fb>44.29</fb>
    <v>16</v>
  </rv>
  <rv s="0">
    <fb>42.75</fb>
    <v>16</v>
  </rv>
  <rv s="0">
    <fb>49.56</fb>
    <v>16</v>
  </rv>
  <rv s="0">
    <fb>51.14</fb>
    <v>16</v>
  </rv>
  <rv s="0">
    <fb>49.47</fb>
    <v>16</v>
  </rv>
  <rv s="0">
    <fb>46.25</fb>
    <v>16</v>
  </rv>
  <rv s="0">
    <fb>44.1</fb>
    <v>16</v>
  </rv>
  <rv s="0">
    <fb>52.6</fb>
    <v>16</v>
  </rv>
  <rv s="0">
    <fb>54.12</fb>
    <v>16</v>
  </rv>
  <rv s="0">
    <fb>56.26</fb>
    <v>16</v>
  </rv>
  <rv s="0">
    <fb>66.55</fb>
    <v>16</v>
  </rv>
  <rv s="0">
    <fb>68.430000000000007</fb>
    <v>16</v>
  </rv>
  <rv s="0">
    <fb>66.75</fb>
    <v>16</v>
  </rv>
  <rv s="0">
    <fb>84.65</fb>
    <v>16</v>
  </rv>
  <rv s="0">
    <fb>77.63</fb>
    <v>16</v>
  </rv>
  <rv s="0">
    <fb>95.7</fb>
    <v>16</v>
  </rv>
  <rv s="0">
    <fb>96.66</fb>
    <v>16</v>
  </rv>
  <rv s="0">
    <fb>100.25</fb>
    <v>16</v>
  </rv>
  <rv s="0">
    <fb>99.72</fb>
    <v>16</v>
  </rv>
  <rv s="0">
    <fb>118.38</fb>
    <v>16</v>
  </rv>
  <rv s="0">
    <fb>109.37</fb>
    <v>16</v>
  </rv>
  <rv s="1">
    <v>https://www.bing.com/financeapi/forcetrigger?t=a1mpc7&amp;q=XNAS%3aAXON&amp;form=skydnc</v>
    <v>Learn more on Bing</v>
  </rv>
  <rv s="6">
    <v>en-US</v>
    <v>a1mpc7</v>
    <v>268435456</v>
    <v>1</v>
    <v>Powered by Refinitiv</v>
    <v>22</v>
    <v>AXON ENTERPRISE, INC. (XNAS:AXON)</v>
    <v>23</v>
    <v>24</v>
    <v>Finance</v>
    <v>25</v>
    <v>698.67</v>
    <v>241.72</v>
    <v>1.0430999999999999</v>
    <v>4.57</v>
    <v>1.5640000000000001E-3</v>
    <v>7.6610000000000003E-3</v>
    <v>0.94</v>
    <v>USD</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Nasdaq Stock Market</v>
    <v>XNAS</v>
    <v>XNAS</v>
    <v>17800 N 85th St, SCOTTSDALE, AZ, 85255-6311 US</v>
    <v>608.94989999999996</v>
    <v>Aerospace &amp; Defense</v>
    <v>Stock</v>
    <v>45661.030430080471</v>
    <v>2049</v>
    <v>594.17999999999995</v>
    <v>45833700000</v>
    <v>AXON ENTERPRISE, INC.</v>
    <v>AXON ENTERPRISE, INC.</v>
    <v>595.36</v>
    <v>154.39789999999999</v>
    <v>596.49</v>
    <v>601.05999999999995</v>
    <v>602</v>
    <v>76254780</v>
    <v>AXON</v>
    <v>AXON ENTERPRISE, INC. (XNAS:AXON)</v>
    <v>434723</v>
    <v>1081022</v>
    <v>2001</v>
  </rv>
  <rv s="3">
    <v>2050</v>
  </rv>
  <rv s="0">
    <fb>15.39</fb>
    <v>16</v>
  </rv>
  <rv s="0">
    <fb>19.38</fb>
    <v>16</v>
  </rv>
  <rv s="0">
    <fb>19.63</fb>
    <v>16</v>
  </rv>
  <rv s="0">
    <fb>18.260000000000002</fb>
    <v>16</v>
  </rv>
  <rv s="0">
    <fb>22.37</fb>
    <v>16</v>
  </rv>
  <rv s="0">
    <fb>24.88</fb>
    <v>16</v>
  </rv>
  <rv s="0">
    <fb>28.96</fb>
    <v>16</v>
  </rv>
  <rv s="0">
    <fb>27.08</fb>
    <v>16</v>
  </rv>
  <rv s="0">
    <fb>28.61</fb>
    <v>16</v>
  </rv>
  <rv s="0">
    <fb>22.38</fb>
    <v>16</v>
  </rv>
  <rv s="0">
    <fb>27.23</fb>
    <v>16</v>
  </rv>
  <rv s="0">
    <fb>24.24</fb>
    <v>16</v>
  </rv>
  <rv s="0">
    <fb>24.98</fb>
    <v>16</v>
  </rv>
  <rv s="0">
    <fb>25.67</fb>
    <v>16</v>
  </rv>
  <rv s="0">
    <fb>22.79</fb>
    <v>16</v>
  </rv>
  <rv s="0">
    <fb>24.01</fb>
    <v>16</v>
  </rv>
  <rv s="0">
    <fb>25.14</fb>
    <v>16</v>
  </rv>
  <rv s="0">
    <fb>24.59</fb>
    <v>16</v>
  </rv>
  <rv s="0">
    <fb>21.71</fb>
    <v>16</v>
  </rv>
  <rv s="0">
    <fb>22.67</fb>
    <v>16</v>
  </rv>
  <rv s="0">
    <fb>22.97</fb>
    <v>16</v>
  </rv>
  <rv s="0">
    <fb>26.5</fb>
    <v>16</v>
  </rv>
  <rv s="0">
    <fb>26.46</fb>
    <v>16</v>
  </rv>
  <rv s="0">
    <fb>34.83</fb>
    <v>16</v>
  </rv>
  <rv s="0">
    <fb>39.31</fb>
    <v>16</v>
  </rv>
  <rv s="0">
    <fb>41.98</fb>
    <v>16</v>
  </rv>
  <rv s="0">
    <fb>63.68</fb>
    <v>16</v>
  </rv>
  <rv s="0">
    <fb>63.18</fb>
    <v>16</v>
  </rv>
  <rv s="0">
    <fb>67.930000000000007</fb>
    <v>16</v>
  </rv>
  <rv s="0">
    <fb>68.260000000000005</fb>
    <v>16</v>
  </rv>
  <rv s="0">
    <fb>61.72</fb>
    <v>16</v>
  </rv>
  <rv s="0">
    <fb>43.47</fb>
    <v>16</v>
  </rv>
  <rv s="0">
    <fb>43.75</fb>
    <v>16</v>
  </rv>
  <rv s="0">
    <fb>51.01</fb>
    <v>16</v>
  </rv>
  <rv s="0">
    <fb>53.83</fb>
    <v>16</v>
  </rv>
  <rv s="0">
    <fb>54.41</fb>
    <v>16</v>
  </rv>
  <rv s="0">
    <fb>63.5</fb>
    <v>16</v>
  </rv>
  <rv s="0">
    <fb>66.78</fb>
    <v>16</v>
  </rv>
  <rv s="0">
    <fb>64.209999999999994</fb>
    <v>16</v>
  </rv>
  <rv s="0">
    <fb>70.22</fb>
    <v>16</v>
  </rv>
  <rv s="0">
    <fb>59.97</fb>
    <v>16</v>
  </rv>
  <rv s="0">
    <fb>56.78</fb>
    <v>16</v>
  </rv>
  <rv s="0">
    <fb>51.13</fb>
    <v>16</v>
  </rv>
  <rv s="0">
    <fb>73.8</fb>
    <v>16</v>
  </rv>
  <rv s="0">
    <fb>73.28</fb>
    <v>16</v>
  </rv>
  <rv s="0">
    <fb>76.81</fb>
    <v>16</v>
  </rv>
  <rv s="0">
    <fb>77.37</fb>
    <v>16</v>
  </rv>
  <rv s="0">
    <fb>70.77</fb>
    <v>16</v>
  </rv>
  <rv s="0">
    <fb>72.709999999999994</fb>
    <v>16</v>
  </rv>
  <rv s="0">
    <fb>75.959999999999994</fb>
    <v>16</v>
  </rv>
  <rv s="0">
    <fb>98.13</fb>
    <v>16</v>
  </rv>
  <rv s="0">
    <fb>83.13</fb>
    <v>16</v>
  </rv>
  <rv s="0">
    <fb>85.68</fb>
    <v>16</v>
  </rv>
  <rv s="0">
    <fb>90.7</fb>
    <v>16</v>
  </rv>
  <rv s="0">
    <fb>98.9</fb>
    <v>16</v>
  </rv>
  <rv s="0">
    <fb>125.69</fb>
    <v>16</v>
  </rv>
  <rv s="0">
    <fb>122.53</fb>
    <v>16</v>
  </rv>
  <rv s="0">
    <fb>164.16</fb>
    <v>16</v>
  </rv>
  <rv s="0">
    <fb>165.49</fb>
    <v>16</v>
  </rv>
  <rv s="0">
    <fb>142.41999999999999</fb>
    <v>16</v>
  </rv>
  <rv s="0">
    <fb>151.61000000000001</fb>
    <v>16</v>
  </rv>
  <rv s="0">
    <fb>140.59</fb>
    <v>16</v>
  </rv>
  <rv s="0">
    <fb>186.02</fb>
    <v>16</v>
  </rv>
  <rv s="0">
    <fb>181.87</fb>
    <v>16</v>
  </rv>
  <rv s="0">
    <fb>175.02</fb>
    <v>16</v>
  </rv>
  <rv s="0">
    <fb>179.96</fb>
    <v>16</v>
  </rv>
  <rv s="0">
    <fb>168.79</fb>
    <v>16</v>
  </rv>
  <rv s="0">
    <fb>157</fb>
    <v>16</v>
  </rv>
  <rv s="0">
    <fb>139.93</fb>
    <v>16</v>
  </rv>
  <rv s="0">
    <fb>140.25</fb>
    <v>16</v>
  </rv>
  <rv s="0">
    <fb>137.72999999999999</fb>
    <v>16</v>
  </rv>
  <rv s="0">
    <fb>112.2</fb>
    <v>16</v>
  </rv>
  <rv s="0">
    <fb>101.36</fb>
    <v>16</v>
  </rv>
  <rv s="0">
    <fb>93.17</fb>
    <v>16</v>
  </rv>
  <rv s="0">
    <fb>110.19</fb>
    <v>16</v>
  </rv>
  <rv s="0">
    <fb>116.68</fb>
    <v>16</v>
  </rv>
  <rv s="0">
    <fb>115.75</fb>
    <v>16</v>
  </rv>
  <rv s="0">
    <fb>145.44</fb>
    <v>16</v>
  </rv>
  <rv s="0">
    <fb>184.03</fb>
    <v>16</v>
  </rv>
  <rv s="0">
    <fb>165.93</fb>
    <v>16</v>
  </rv>
  <rv s="0">
    <fb>195.44</fb>
    <v>16</v>
  </rv>
  <rv s="0">
    <fb>224.85</fb>
    <v>16</v>
  </rv>
  <rv s="0">
    <fb>192.91</fb>
    <v>16</v>
  </rv>
  <rv s="0">
    <fb>195.12</fb>
    <v>16</v>
  </rv>
  <rv s="0">
    <fb>185.93</fb>
    <v>16</v>
  </rv>
  <rv s="0">
    <fb>212.91</fb>
    <v>16</v>
  </rv>
  <rv s="0">
    <fb>198.99</fb>
    <v>16</v>
  </rv>
  <rv s="0">
    <fb>204.49</fb>
    <v>16</v>
  </rv>
  <rv s="0">
    <fb>229.87</fb>
    <v>16</v>
  </rv>
  <rv s="0">
    <fb>258.33</fb>
    <v>16</v>
  </rv>
  <rv s="0">
    <fb>249.06</fb>
    <v>16</v>
  </rv>
  <rv s="0">
    <fb>307.37</fb>
    <v>16</v>
  </rv>
  <rv s="0">
    <fb>312.88</fb>
    <v>16</v>
  </rv>
  <rv s="0">
    <fb>313.66000000000003</fb>
    <v>16</v>
  </rv>
  <rv s="0">
    <fb>281.67</fb>
    <v>16</v>
  </rv>
  <rv s="0">
    <fb>294.24</fb>
    <v>16</v>
  </rv>
  <rv s="0">
    <fb>300.01</fb>
    <v>16</v>
  </rv>
  <rv s="0">
    <fb>364.97</fb>
    <v>16</v>
  </rv>
  <rv s="0">
    <fb>399.6</fb>
    <v>16</v>
  </rv>
  <rv s="0">
    <fb>423.5</fb>
    <v>16</v>
  </rv>
  <rv s="0">
    <fb>646.96</fb>
    <v>16</v>
  </rv>
  <rv s="0">
    <fb>594.32000000000005</fb>
    <v>16</v>
  </rv>
  <rv s="1">
    <v>https://www.bing.com/financeapi/forcetrigger?t=a24p77&amp;q=XNYS%3aTXT&amp;form=skydnc</v>
    <v>Learn more on Bing</v>
  </rv>
  <rv s="6">
    <v>en-US</v>
    <v>a24p77</v>
    <v>268435456</v>
    <v>1</v>
    <v>Powered by Refinitiv</v>
    <v>22</v>
    <v>TEXTRON INC. (XNYS:TXT)</v>
    <v>23</v>
    <v>24</v>
    <v>Finance</v>
    <v>25</v>
    <v>97.334999999999994</v>
    <v>75.090199999999996</v>
    <v>1.2746999999999999</v>
    <v>-0.06</v>
    <v>0</v>
    <v>-7.917E-4</v>
    <v>0</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35000</v>
    <v>New York Stock Exchange</v>
    <v>XNYS</v>
    <v>XNYS</v>
    <v>40 WESTMINSTER ST, PROVIDENCE, RI, 02903-2525 US</v>
    <v>76.11</v>
    <v>Aerospace &amp; Defense</v>
    <v>Stock</v>
    <v>45661.000000010936</v>
    <v>2154</v>
    <v>75.090199999999996</v>
    <v>14048793468</v>
    <v>TEXTRON INC.</v>
    <v>TEXTRON INC.</v>
    <v>75.83</v>
    <v>16.5563</v>
    <v>75.790000000000006</v>
    <v>75.73</v>
    <v>75.73</v>
    <v>185511600</v>
    <v>TXT</v>
    <v>TEXTRON INC. (XNYS:TXT)</v>
    <v>1191126</v>
    <v>1100608</v>
    <v>1967</v>
  </rv>
  <rv s="3">
    <v>2155</v>
  </rv>
  <rv s="0">
    <fb>34.22</fb>
    <v>16</v>
  </rv>
  <rv s="0">
    <fb>34.15</fb>
    <v>16</v>
  </rv>
  <rv s="0">
    <fb>36.46</fb>
    <v>16</v>
  </rv>
  <rv s="0">
    <fb>38.68</fb>
    <v>16</v>
  </rv>
  <rv s="0">
    <fb>38.06</fb>
    <v>16</v>
  </rv>
  <rv s="0">
    <fb>36.56</fb>
    <v>16</v>
  </rv>
  <rv s="0">
    <fb>39</fb>
    <v>16</v>
  </rv>
  <rv s="0">
    <fb>40.85</fb>
    <v>16</v>
  </rv>
  <rv s="0">
    <fb>39.75</fb>
    <v>16</v>
  </rv>
  <rv s="0">
    <fb>40.08</fb>
    <v>16</v>
  </rv>
  <rv s="0">
    <fb>46.03</fb>
    <v>16</v>
  </rv>
  <rv s="0">
    <fb>48.56</fb>
    <v>16</v>
  </rv>
  <rv s="0">
    <fb>47.37</fb>
    <v>16</v>
  </rv>
  <rv s="0">
    <fb>47.3</fb>
    <v>16</v>
  </rv>
  <rv s="0">
    <fb>47.59</fb>
    <v>16</v>
  </rv>
  <rv s="0">
    <fb>46.66</fb>
    <v>16</v>
  </rv>
  <rv s="0">
    <fb>47.8</fb>
    <v>16</v>
  </rv>
  <rv s="0">
    <fb>47.1</fb>
    <v>16</v>
  </rv>
  <rv s="0">
    <fb>49.13</fb>
    <v>16</v>
  </rv>
  <rv s="0">
    <fb>49.09</fb>
    <v>16</v>
  </rv>
  <rv s="0">
    <fb>53.88</fb>
    <v>16</v>
  </rv>
  <rv s="0">
    <fb>52.74</fb>
    <v>16</v>
  </rv>
  <rv s="0">
    <fb>55.71</fb>
    <v>16</v>
  </rv>
  <rv s="0">
    <fb>56.59</fb>
    <v>16</v>
  </rv>
  <rv s="0">
    <fb>58.67</fb>
    <v>16</v>
  </rv>
  <rv s="0">
    <fb>59.85</fb>
    <v>16</v>
  </rv>
  <rv s="0">
    <fb>58.97</fb>
    <v>16</v>
  </rv>
  <rv s="0">
    <fb>62.14</fb>
    <v>16</v>
  </rv>
  <rv s="0">
    <fb>66.58</fb>
    <v>16</v>
  </rv>
  <rv s="0">
    <fb>65.91</fb>
    <v>16</v>
  </rv>
  <rv s="0">
    <fb>68.27</fb>
    <v>16</v>
  </rv>
  <rv s="0">
    <fb>69.03</fb>
    <v>16</v>
  </rv>
  <rv s="0">
    <fb>71.47</fb>
    <v>16</v>
  </rv>
  <rv s="0">
    <fb>53.63</fb>
    <v>16</v>
  </rv>
  <rv s="0">
    <fb>56.14</fb>
    <v>16</v>
  </rv>
  <rv s="0">
    <fb>45.99</fb>
    <v>16</v>
  </rv>
  <rv s="0">
    <fb>53.23</fb>
    <v>16</v>
  </rv>
  <rv s="0">
    <fb>54.3</fb>
    <v>16</v>
  </rv>
  <rv s="0">
    <fb>50.66</fb>
    <v>16</v>
  </rv>
  <rv s="0">
    <fb>53</fb>
    <v>16</v>
  </rv>
  <rv s="0">
    <fb>45.3</fb>
    <v>16</v>
  </rv>
  <rv s="0">
    <fb>53.04</fb>
    <v>16</v>
  </rv>
  <rv s="0">
    <fb>49.3</fb>
    <v>16</v>
  </rv>
  <rv s="0">
    <fb>45</fb>
    <v>16</v>
  </rv>
  <rv s="0">
    <fb>48.96</fb>
    <v>16</v>
  </rv>
  <rv s="0">
    <fb>46.09</fb>
    <v>16</v>
  </rv>
  <rv s="0">
    <fb>46.24</fb>
    <v>16</v>
  </rv>
  <rv s="0">
    <fb>44.6</fb>
    <v>16</v>
  </rv>
  <rv s="0">
    <fb>45.93</fb>
    <v>16</v>
  </rv>
  <rv s="0">
    <fb>40.6</fb>
    <v>16</v>
  </rv>
  <rv s="0">
    <fb>26.67</fb>
    <v>16</v>
  </rv>
  <rv s="0">
    <fb>26.36</fb>
    <v>16</v>
  </rv>
  <rv s="0">
    <fb>30.97</fb>
    <v>16</v>
  </rv>
  <rv s="0">
    <fb>32.909999999999997</fb>
    <v>16</v>
  </rv>
  <rv s="0">
    <fb>34.94</fb>
    <v>16</v>
  </rv>
  <rv s="0">
    <fb>39.43</fb>
    <v>16</v>
  </rv>
  <rv s="0">
    <fb>36.090000000000003</fb>
    <v>16</v>
  </rv>
  <rv s="0">
    <fb>35.799999999999997</fb>
    <v>16</v>
  </rv>
  <rv s="0">
    <fb>45.1</fb>
    <v>16</v>
  </rv>
  <rv s="0">
    <fb>48.33</fb>
    <v>16</v>
  </rv>
  <rv s="0">
    <fb>45.26</fb>
    <v>16</v>
  </rv>
  <rv s="0">
    <fb>50.34</fb>
    <v>16</v>
  </rv>
  <rv s="0">
    <fb>56.08</fb>
    <v>16</v>
  </rv>
  <rv s="0">
    <fb>64.239999999999995</fb>
    <v>16</v>
  </rv>
  <rv s="0">
    <fb>68.47</fb>
    <v>16</v>
  </rv>
  <rv s="0">
    <fb>68.77</fb>
    <v>16</v>
  </rv>
  <rv s="0">
    <fb>69.010000000000005</fb>
    <v>16</v>
  </rv>
  <rv s="0">
    <fb>72.67</fb>
    <v>16</v>
  </rv>
  <rv s="0">
    <fb>69.81</fb>
    <v>16</v>
  </rv>
  <rv s="0">
    <fb>73.849999999999994</fb>
    <v>16</v>
  </rv>
  <rv s="0">
    <fb>70.8</fb>
    <v>16</v>
  </rv>
  <rv s="0">
    <fb>77.2</fb>
    <v>16</v>
  </rv>
  <rv s="0">
    <fb>68.06</fb>
    <v>16</v>
  </rv>
  <rv s="0">
    <fb>73.13</fb>
    <v>16</v>
  </rv>
  <rv s="0">
    <fb>74.38</fb>
    <v>16</v>
  </rv>
  <rv s="0">
    <fb>69.25</fb>
    <v>16</v>
  </rv>
  <rv s="0">
    <fb>65.290000000000006</fb>
    <v>16</v>
  </rv>
  <rv s="0">
    <fb>61.07</fb>
    <v>16</v>
  </rv>
  <rv s="0">
    <fb>65.64</fb>
    <v>16</v>
  </rv>
  <rv s="0">
    <fb>62.38</fb>
    <v>16</v>
  </rv>
  <rv s="0">
    <fb>58.26</fb>
    <v>16</v>
  </rv>
  <rv s="0">
    <fb>68.44</fb>
    <v>16</v>
  </rv>
  <rv s="0">
    <fb>71.38</fb>
    <v>16</v>
  </rv>
  <rv s="0">
    <fb>72.849999999999994</fb>
    <v>16</v>
  </rv>
  <rv s="0">
    <fb>72.53</fb>
    <v>16</v>
  </rv>
  <rv s="0">
    <fb>70.63</fb>
    <v>16</v>
  </rv>
  <rv s="0">
    <fb>66.94</fb>
    <v>16</v>
  </rv>
  <rv s="0">
    <fb>61.87</fb>
    <v>16</v>
  </rv>
  <rv s="0">
    <fb>67.63</fb>
    <v>16</v>
  </rv>
  <rv s="0">
    <fb>77.77</fb>
    <v>16</v>
  </rv>
  <rv s="0">
    <fb>77.709999999999994</fb>
    <v>16</v>
  </rv>
  <rv s="0">
    <fb>78.14</fb>
    <v>16</v>
  </rv>
  <rv s="0">
    <fb>76</fb>
    <v>16</v>
  </rv>
  <rv s="0">
    <fb>76.66</fb>
    <v>16</v>
  </rv>
  <rv s="0">
    <fb>80.42</fb>
    <v>16</v>
  </rv>
  <rv s="0">
    <fb>84.71</fb>
    <v>16</v>
  </rv>
  <rv s="0">
    <fb>89.07</fb>
    <v>16</v>
  </rv>
  <rv s="0">
    <fb>95.93</fb>
    <v>16</v>
  </rv>
  <rv s="0">
    <fb>84.59</fb>
    <v>16</v>
  </rv>
  <rv s="0">
    <fb>87.61</fb>
    <v>16</v>
  </rv>
  <rv s="0">
    <fb>85.86</fb>
    <v>16</v>
  </rv>
  <rv s="0">
    <fb>92.9</fb>
    <v>16</v>
  </rv>
  <rv s="0">
    <fb>91.2</fb>
    <v>16</v>
  </rv>
  <rv s="0">
    <fb>88.58</fb>
    <v>16</v>
  </rv>
  <rv s="0">
    <fb>85.63</fb>
    <v>16</v>
  </rv>
  <rv s="0">
    <fb>76.489999999999995</fb>
    <v>16</v>
  </rv>
  <rv s="1">
    <v>https://www.bing.com/financeapi/forcetrigger?t=a1uozr&amp;q=XNYS%3aHII&amp;form=skydnc</v>
    <v>Learn more on Bing</v>
  </rv>
  <rv s="6">
    <v>en-US</v>
    <v>a1uozr</v>
    <v>268435456</v>
    <v>1</v>
    <v>Powered by Refinitiv</v>
    <v>22</v>
    <v>HUNTINGTON INGALLS INDUSTRIES, INC. (XNYS:HII)</v>
    <v>23</v>
    <v>24</v>
    <v>Finance</v>
    <v>25</v>
    <v>299.5</v>
    <v>184.29</v>
    <v>0.5575</v>
    <v>0.47</v>
    <v>-3.0309999999999998E-3</v>
    <v>2.5049999999999998E-3</v>
    <v>-0.56999999999999995</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New York Stock Exchange</v>
    <v>XNYS</v>
    <v>XNYS</v>
    <v>909-7, 7J2, 4101 Washington Avenue, NEWPORT NEWS, VA, 23607 US</v>
    <v>188.94</v>
    <v>Aerospace &amp; Defense</v>
    <v>Stock</v>
    <v>45661.037773830467</v>
    <v>2263</v>
    <v>187.28639999999999</v>
    <v>7359448000</v>
    <v>HUNTINGTON INGALLS INDUSTRIES, INC.</v>
    <v>HUNTINGTON INGALLS INDUSTRIES, INC.</v>
    <v>187.86</v>
    <v>10.6084</v>
    <v>187.61</v>
    <v>188.08</v>
    <v>187.51</v>
    <v>39129350</v>
    <v>HII</v>
    <v>HUNTINGTON INGALLS INDUSTRIES, INC. (XNYS:HII)</v>
    <v>403664</v>
    <v>611307</v>
    <v>2010</v>
  </rv>
  <rv s="3">
    <v>2264</v>
  </rv>
  <rv s="0">
    <fb>127.88</fb>
    <v>16</v>
  </rv>
  <rv s="0">
    <fb>131.06</fb>
    <v>16</v>
  </rv>
  <rv s="0">
    <fb>136.94</fb>
    <v>16</v>
  </rv>
  <rv s="0">
    <fb>144.77000000000001</fb>
    <v>16</v>
  </rv>
  <rv s="0">
    <fb>153.41</fb>
    <v>16</v>
  </rv>
  <rv s="0">
    <fb>168.03</fb>
    <v>16</v>
  </rv>
  <rv s="0">
    <fb>165.17</fb>
    <v>16</v>
  </rv>
  <rv s="0">
    <fb>153.41999999999999</fb>
    <v>16</v>
  </rv>
  <rv s="0">
    <fb>161.36000000000001</fb>
    <v>16</v>
  </rv>
  <rv s="0">
    <fb>178.76</fb>
    <v>16</v>
  </rv>
  <rv s="0">
    <fb>184.19</fb>
    <v>16</v>
  </rv>
  <rv s="0">
    <fb>193.96</fb>
    <v>16</v>
  </rv>
  <rv s="0">
    <fb>218.5</fb>
    <v>16</v>
  </rv>
  <rv s="0">
    <fb>200.89</fb>
    <v>16</v>
  </rv>
  <rv s="0">
    <fb>195.81</fb>
    <v>16</v>
  </rv>
  <rv s="0">
    <fb>186.16</fb>
    <v>16</v>
  </rv>
  <rv s="0">
    <fb>206.11</fb>
    <v>16</v>
  </rv>
  <rv s="0">
    <fb>213.96</fb>
    <v>16</v>
  </rv>
  <rv s="0">
    <fb>226.44</fb>
    <v>16</v>
  </rv>
  <rv s="0">
    <fb>232.83</fb>
    <v>16</v>
  </rv>
  <rv s="0">
    <fb>241.67</fb>
    <v>16</v>
  </rv>
  <rv s="0">
    <fb>235.7</fb>
    <v>16</v>
  </rv>
  <rv s="0">
    <fb>237.54</fb>
    <v>16</v>
  </rv>
  <rv s="0">
    <fb>262.01</fb>
    <v>16</v>
  </rv>
  <rv s="0">
    <fb>257.76</fb>
    <v>16</v>
  </rv>
  <rv s="0">
    <fb>243.21</fb>
    <v>16</v>
  </rv>
  <rv s="0">
    <fb>221.07</fb>
    <v>16</v>
  </rv>
  <rv s="0">
    <fb>216.79</fb>
    <v>16</v>
  </rv>
  <rv s="0">
    <fb>233.05</fb>
    <v>16</v>
  </rv>
  <rv s="0">
    <fb>244.47</fb>
    <v>16</v>
  </rv>
  <rv s="0">
    <fb>256.08</fb>
    <v>16</v>
  </rv>
  <rv s="0">
    <fb>218.48</fb>
    <v>16</v>
  </rv>
  <rv s="0">
    <fb>215.5</fb>
    <v>16</v>
  </rv>
  <rv s="0">
    <fb>190.31</fb>
    <v>16</v>
  </rv>
  <rv s="0">
    <fb>206.45</fb>
    <v>16</v>
  </rv>
  <rv s="0">
    <fb>209.41</fb>
    <v>16</v>
  </rv>
  <rv s="0">
    <fb>207.2</fb>
    <v>16</v>
  </rv>
  <rv s="0">
    <fb>222.58</fb>
    <v>16</v>
  </rv>
  <rv s="0">
    <fb>205.12</fb>
    <v>16</v>
  </rv>
  <rv s="0">
    <fb>224.74</fb>
    <v>16</v>
  </rv>
  <rv s="0">
    <fb>228.3</fb>
    <v>16</v>
  </rv>
  <rv s="0">
    <fb>209</fb>
    <v>16</v>
  </rv>
  <rv s="0">
    <fb>211.79</fb>
    <v>16</v>
  </rv>
  <rv s="0">
    <fb>225.66</fb>
    <v>16</v>
  </rv>
  <rv s="0">
    <fb>251.67</fb>
    <v>16</v>
  </rv>
  <rv s="0">
    <fb>250.88</fb>
    <v>16</v>
  </rv>
  <rv s="0">
    <fb>261</fb>
    <v>16</v>
  </rv>
  <rv s="0">
    <fb>205.53</fb>
    <v>16</v>
  </rv>
  <rv s="0">
    <fb>182.21</fb>
    <v>16</v>
  </rv>
  <rv s="0">
    <fb>191.41</fb>
    <v>16</v>
  </rv>
  <rv s="0">
    <fb>199.89</fb>
    <v>16</v>
  </rv>
  <rv s="0">
    <fb>174.49</fb>
    <v>16</v>
  </rv>
  <rv s="0">
    <fb>173.71</fb>
    <v>16</v>
  </rv>
  <rv s="0">
    <fb>151.52000000000001</fb>
    <v>16</v>
  </rv>
  <rv s="0">
    <fb>140.75</fb>
    <v>16</v>
  </rv>
  <rv s="0">
    <fb>147.47999999999999</fb>
    <v>16</v>
  </rv>
  <rv s="0">
    <fb>160.19</fb>
    <v>16</v>
  </rv>
  <rv s="0">
    <fb>170.48</fb>
    <v>16</v>
  </rv>
  <rv s="0">
    <fb>157.33000000000001</fb>
    <v>16</v>
  </rv>
  <rv s="0">
    <fb>175.91</fb>
    <v>16</v>
  </rv>
  <rv s="0">
    <fb>205.85</fb>
    <v>16</v>
  </rv>
  <rv s="0">
    <fb>212.32</fb>
    <v>16</v>
  </rv>
  <rv s="0">
    <fb>216.21</fb>
    <v>16</v>
  </rv>
  <rv s="0">
    <fb>210.75</fb>
    <v>16</v>
  </rv>
  <rv s="0">
    <fb>205.13</fb>
    <v>16</v>
  </rv>
  <rv s="0">
    <fb>204.17</fb>
    <v>16</v>
  </rv>
  <rv s="0">
    <fb>193.06</fb>
    <v>16</v>
  </rv>
  <rv s="0">
    <fb>202.73</fb>
    <v>16</v>
  </rv>
  <rv s="0">
    <fb>177.51</fb>
    <v>16</v>
  </rv>
  <rv s="0">
    <fb>186.74</fb>
    <v>16</v>
  </rv>
  <rv s="0">
    <fb>204.4</fb>
    <v>16</v>
  </rv>
  <rv s="0">
    <fb>199.44</fb>
    <v>16</v>
  </rv>
  <rv s="0">
    <fb>212.74</fb>
    <v>16</v>
  </rv>
  <rv s="0">
    <fb>210.46</fb>
    <v>16</v>
  </rv>
  <rv s="0">
    <fb>217.82</fb>
    <v>16</v>
  </rv>
  <rv s="0">
    <fb>216.84</fb>
    <v>16</v>
  </rv>
  <rv s="0">
    <fb>230.26</fb>
    <v>16</v>
  </rv>
  <rv s="0">
    <fb>257.07</fb>
    <v>16</v>
  </rv>
  <rv s="0">
    <fb>231.96</fb>
    <v>16</v>
  </rv>
  <rv s="0">
    <fb>230.68</fb>
    <v>16</v>
  </rv>
  <rv s="0">
    <fb>220.54</fb>
    <v>16</v>
  </rv>
  <rv s="0">
    <fb>215.2</fb>
    <v>16</v>
  </rv>
  <rv s="0">
    <fb>207.02</fb>
    <v>16</v>
  </rv>
  <rv s="0">
    <fb>201.66</fb>
    <v>16</v>
  </rv>
  <rv s="0">
    <fb>201.38</fb>
    <v>16</v>
  </rv>
  <rv s="0">
    <fb>227.6</fb>
    <v>16</v>
  </rv>
  <rv s="0">
    <fb>229.67</fb>
    <v>16</v>
  </rv>
  <rv s="0">
    <fb>220.32</fb>
    <v>16</v>
  </rv>
  <rv s="0">
    <fb>204.58</fb>
    <v>16</v>
  </rv>
  <rv s="0">
    <fb>219.82</fb>
    <v>16</v>
  </rv>
  <rv s="0">
    <fb>237.02</fb>
    <v>16</v>
  </rv>
  <rv s="0">
    <fb>259.64</fb>
    <v>16</v>
  </rv>
  <rv s="0">
    <fb>258.92</fb>
    <v>16</v>
  </rv>
  <rv s="0">
    <fb>291.62</fb>
    <v>16</v>
  </rv>
  <rv s="0">
    <fb>291.47000000000003</fb>
    <v>16</v>
  </rv>
  <rv s="0">
    <fb>276.93</fb>
    <v>16</v>
  </rv>
  <rv s="0">
    <fb>253.1</fb>
    <v>16</v>
  </rv>
  <rv s="0">
    <fb>246.33</fb>
    <v>16</v>
  </rv>
  <rv s="0">
    <fb>279.98</fb>
    <v>16</v>
  </rv>
  <rv s="0">
    <fb>282.77</fb>
    <v>16</v>
  </rv>
  <rv s="0">
    <fb>264.38</fb>
    <v>16</v>
  </rv>
  <rv s="0">
    <fb>184.96</fb>
    <v>16</v>
  </rv>
  <rv s="0">
    <fb>197.92</fb>
    <v>16</v>
  </rv>
  <rv s="1">
    <v>https://www.bing.com/financeapi/forcetrigger?t=a24kar&amp;q=XNAS%3aTSLA&amp;form=skydnc</v>
    <v>Learn more on Bing</v>
  </rv>
  <rv s="6">
    <v>en-US</v>
    <v>a24kar</v>
    <v>268435456</v>
    <v>1</v>
    <v>Powered by Refinitiv</v>
    <v>22</v>
    <v>TESLA, INC. (XNAS:TSLA)</v>
    <v>23</v>
    <v>24</v>
    <v>Finance</v>
    <v>25</v>
    <v>488.53989999999999</v>
    <v>138.80250000000001</v>
    <v>2.3452999999999999</v>
    <v>31.16</v>
    <v>5.9040000000000004E-3</v>
    <v>8.2156000000000007E-2</v>
    <v>2.4232</v>
    <v>USD</v>
    <v>Tesla, Inc. designs, develops, manufactures, sells and leases high-performance fully electric vehicles and energy generation and storage systems, and offers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411.87990000000002</v>
    <v>Automobiles &amp; Auto Parts</v>
    <v>Stock</v>
    <v>45661.04166099531</v>
    <v>2369</v>
    <v>379.45</v>
    <v>1317537000000</v>
    <v>TESLA, INC.</v>
    <v>TESLA, INC.</v>
    <v>381.48</v>
    <v>103.99299999999999</v>
    <v>379.28</v>
    <v>410.44</v>
    <v>412.86320000000001</v>
    <v>3210060000</v>
    <v>TSLA</v>
    <v>TESLA, INC. (XNAS:TSLA)</v>
    <v>95423329</v>
    <v>86828847</v>
    <v>2024</v>
  </rv>
  <rv s="3">
    <v>2370</v>
  </rv>
  <rv s="0">
    <fb>12.746499999999999</fb>
    <v>16</v>
  </rv>
  <rv s="0">
    <fb>12.795199999999999</fb>
    <v>16</v>
  </rv>
  <rv s="0">
    <fb>15.3178</fb>
    <v>16</v>
  </rv>
  <rv s="0">
    <fb>16.0505</fb>
    <v>16</v>
  </rv>
  <rv s="0">
    <fb>14.8819</fb>
    <v>16</v>
  </rv>
  <rv s="0">
    <fb>14.151899999999999</fb>
    <v>16</v>
  </rv>
  <rv s="0">
    <fb>15.6525</fb>
    <v>16</v>
  </rv>
  <rv s="0">
    <fb>14.133900000000001</fb>
    <v>16</v>
  </rv>
  <rv s="0">
    <fb>13.601900000000001</fb>
    <v>16</v>
  </rv>
  <rv s="0">
    <fb>13.181900000000001</fb>
    <v>16</v>
  </rv>
  <rv s="0">
    <fb>12.6265</fb>
    <v>16</v>
  </rv>
  <rv s="0">
    <fb>14.245900000000001</fb>
    <v>16</v>
  </rv>
  <rv s="0">
    <fb>16.795200000000001</fb>
    <v>16</v>
  </rv>
  <rv s="0">
    <fb>16.665800000000001</fb>
    <v>16</v>
  </rv>
  <rv s="0">
    <fb>18.553100000000001</fb>
    <v>16</v>
  </rv>
  <rv s="0">
    <fb>20.937799999999999</fb>
    <v>16</v>
  </rv>
  <rv s="0">
    <fb>22.733799999999999</fb>
    <v>16</v>
  </rv>
  <rv s="0">
    <fb>24.107099999999999</fb>
    <v>16</v>
  </rv>
  <rv s="0">
    <fb>21.564499999999999</fb>
    <v>16</v>
  </rv>
  <rv s="0">
    <fb>23.726400000000002</fb>
    <v>16</v>
  </rv>
  <rv s="0">
    <fb>22.739799999999999</fb>
    <v>16</v>
  </rv>
  <rv s="0">
    <fb>22.101800000000001</fb>
    <v>16</v>
  </rv>
  <rv s="0">
    <fb>20.5898</fb>
    <v>16</v>
  </rv>
  <rv s="0">
    <fb>20.756499999999999</fb>
    <v>16</v>
  </rv>
  <rv s="0">
    <fb>23.6204</fb>
    <v>16</v>
  </rv>
  <rv s="0">
    <fb>22.8704</fb>
    <v>16</v>
  </rv>
  <rv s="0">
    <fb>17.741800000000001</fb>
    <v>16</v>
  </rv>
  <rv s="0">
    <fb>19.5931</fb>
    <v>16</v>
  </rv>
  <rv s="0">
    <fb>18.9818</fb>
    <v>16</v>
  </rv>
  <rv s="0">
    <fb>22.863099999999999</fb>
    <v>16</v>
  </rv>
  <rv s="0">
    <fb>19.875800000000002</fb>
    <v>16</v>
  </rv>
  <rv s="0">
    <fb>20.110499999999998</fb>
    <v>16</v>
  </rv>
  <rv s="0">
    <fb>17.651199999999999</fb>
    <v>16</v>
  </rv>
  <rv s="0">
    <fb>22.4878</fb>
    <v>16</v>
  </rv>
  <rv s="0">
    <fb>23.365100000000002</fb>
    <v>16</v>
  </rv>
  <rv s="0">
    <fb>22.186399999999999</fb>
    <v>16</v>
  </rv>
  <rv s="0">
    <fb>20.4678</fb>
    <v>16</v>
  </rv>
  <rv s="0">
    <fb>21.325099999999999</fb>
    <v>16</v>
  </rv>
  <rv s="0">
    <fb>18.6571</fb>
    <v>16</v>
  </rv>
  <rv s="0">
    <fb>15.9125</fb>
    <v>16</v>
  </rv>
  <rv s="0">
    <fb>12.3439</fb>
    <v>16</v>
  </rv>
  <rv s="0">
    <fb>14.8972</fb>
    <v>16</v>
  </rv>
  <rv s="0">
    <fb>16.107199999999999</fb>
    <v>16</v>
  </rv>
  <rv s="0">
    <fb>15.0405</fb>
    <v>16</v>
  </rv>
  <rv s="0">
    <fb>16.0578</fb>
    <v>16</v>
  </rv>
  <rv s="0">
    <fb>20.994499999999999</fb>
    <v>16</v>
  </rv>
  <rv s="0">
    <fb>21.995799999999999</fb>
    <v>16</v>
  </rv>
  <rv s="0">
    <fb>27.888400000000001</fb>
    <v>16</v>
  </rv>
  <rv s="0">
    <fb>43.370899999999999</fb>
    <v>16</v>
  </rv>
  <rv s="0">
    <fb>44.532200000000003</fb>
    <v>16</v>
  </rv>
  <rv s="0">
    <fb>34.933</fb>
    <v>16</v>
  </rv>
  <rv s="0">
    <fb>52.1248</fb>
    <v>16</v>
  </rv>
  <rv s="0">
    <fb>55.6661</fb>
    <v>16</v>
  </rv>
  <rv s="0">
    <fb>71.986599999999996</fb>
    <v>16</v>
  </rv>
  <rv s="0">
    <fb>95.382999999999996</fb>
    <v>16</v>
  </rv>
  <rv s="0">
    <fb>166.10499999999999</fb>
    <v>16</v>
  </rv>
  <rv s="0">
    <fb>143.00190000000001</fb>
    <v>16</v>
  </rv>
  <rv s="0">
    <fb>129.34540000000001</fb>
    <v>16</v>
  </rv>
  <rv s="0">
    <fb>189.19810000000001</fb>
    <v>16</v>
  </rv>
  <rv s="0">
    <fb>235.221</fb>
    <v>16</v>
  </rv>
  <rv s="0">
    <fb>264.50740000000002</fb>
    <v>16</v>
  </rv>
  <rv s="0">
    <fb>225.1644</fb>
    <v>16</v>
  </rv>
  <rv s="0">
    <fb>222.64109999999999</fb>
    <v>16</v>
  </rv>
  <rv s="0">
    <fb>236.4776</fb>
    <v>16</v>
  </rv>
  <rv s="0">
    <fb>208.40459999999999</fb>
    <v>16</v>
  </rv>
  <rv s="0">
    <fb>226.56440000000001</fb>
    <v>16</v>
  </rv>
  <rv s="0">
    <fb>229.06440000000001</fb>
    <v>16</v>
  </rv>
  <rv s="0">
    <fb>245.23750000000001</fb>
    <v>16</v>
  </rv>
  <rv s="0">
    <fb>258.4907</fb>
    <v>16</v>
  </rv>
  <rv s="0">
    <fb>371.32960000000003</fb>
    <v>16</v>
  </rv>
  <rv s="0">
    <fb>381.5829</fb>
    <v>16</v>
  </rv>
  <rv s="0">
    <fb>352.25650000000002</fb>
    <v>16</v>
  </rv>
  <rv s="0">
    <fb>312.23689999999999</fb>
    <v>16</v>
  </rv>
  <rv s="0">
    <fb>290.1404</fb>
    <v>16</v>
  </rv>
  <rv s="0">
    <fb>359.19639999999998</fb>
    <v>16</v>
  </rv>
  <rv s="0">
    <fb>290.25040000000001</fb>
    <v>16</v>
  </rv>
  <rv s="0">
    <fb>252.7508</fb>
    <v>16</v>
  </rv>
  <rv s="0">
    <fb>224.47110000000001</fb>
    <v>16</v>
  </rv>
  <rv s="0">
    <fb>297.14699999999999</fb>
    <v>16</v>
  </rv>
  <rv s="0">
    <fb>275.61</fb>
    <v>16</v>
  </rv>
  <rv s="0">
    <fb>227.54</fb>
    <v>16</v>
  </rv>
  <rv s="0">
    <fb>194.7</fb>
    <v>16</v>
  </rv>
  <rv s="0">
    <fb>123.18</fb>
    <v>16</v>
  </rv>
  <rv s="0">
    <fb>173.22</fb>
    <v>16</v>
  </rv>
  <rv s="0">
    <fb>205.71</fb>
    <v>16</v>
  </rv>
  <rv s="0">
    <fb>207.46</fb>
    <v>16</v>
  </rv>
  <rv s="0">
    <fb>164.31</fb>
    <v>16</v>
  </rv>
  <rv s="0">
    <fb>203.93</fb>
    <v>16</v>
  </rv>
  <rv s="0">
    <fb>261.77</fb>
    <v>16</v>
  </rv>
  <rv s="0">
    <fb>267.43</fb>
    <v>16</v>
  </rv>
  <rv s="0">
    <fb>258.08</fb>
    <v>16</v>
  </rv>
  <rv s="0">
    <fb>250.22</fb>
    <v>16</v>
  </rv>
  <rv s="0">
    <fb>200.84</fb>
    <v>16</v>
  </rv>
  <rv s="0">
    <fb>240.08</fb>
    <v>16</v>
  </rv>
  <rv s="0">
    <fb>248.48</fb>
    <v>16</v>
  </rv>
  <rv s="0">
    <fb>187.29</fb>
    <v>16</v>
  </rv>
  <rv s="0">
    <fb>201.88</fb>
    <v>16</v>
  </rv>
  <rv s="0">
    <fb>175.79</fb>
    <v>16</v>
  </rv>
  <rv s="0">
    <fb>183.28</fb>
    <v>16</v>
  </rv>
  <rv s="0">
    <fb>178.08</fb>
    <v>16</v>
  </rv>
  <rv s="0">
    <fb>197.88</fb>
    <v>16</v>
  </rv>
  <rv s="0">
    <fb>232.07</fb>
    <v>16</v>
  </rv>
  <rv s="0">
    <fb>214.11</fb>
    <v>16</v>
  </rv>
  <rv s="0">
    <fb>261.63</fb>
    <v>16</v>
  </rv>
  <rv s="0">
    <fb>249.85</fb>
    <v>16</v>
  </rv>
  <rv s="0">
    <fb>345.16</fb>
    <v>16</v>
  </rv>
  <rv s="0">
    <fb>403.84</fb>
    <v>16</v>
  </rv>
  <rv s="1">
    <v>https://www.bing.com/financeapi/forcetrigger?t=a1tyrw&amp;q=XNYS%3aGM&amp;form=skydnc</v>
    <v>Learn more on Bing</v>
  </rv>
  <rv s="6">
    <v>en-US</v>
    <v>a1tyrw</v>
    <v>268435456</v>
    <v>1</v>
    <v>Powered by Refinitiv</v>
    <v>22</v>
    <v>GENERAL MOTORS COMPANY (XNYS:GM)</v>
    <v>23</v>
    <v>24</v>
    <v>Finance</v>
    <v>25</v>
    <v>61.24</v>
    <v>34.32</v>
    <v>1.4248000000000001</v>
    <v>0.4</v>
    <v>1.5449999999999999E-3</v>
    <v>7.7869999999999997E-3</v>
    <v>0.08</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51.954999999999998</v>
    <v>Automobiles &amp; Auto Parts</v>
    <v>Stock</v>
    <v>45661.041325046092</v>
    <v>2479</v>
    <v>50.454999999999998</v>
    <v>56926080000</v>
    <v>GENERAL MOTORS COMPANY</v>
    <v>GENERAL MOTORS COMPANY</v>
    <v>51.5</v>
    <v>5.5259</v>
    <v>51.37</v>
    <v>51.77</v>
    <v>51.85</v>
    <v>1099596000</v>
    <v>GM</v>
    <v>GENERAL MOTORS COMPANY (XNYS:GM)</v>
    <v>8949929</v>
    <v>10654453</v>
    <v>2009</v>
  </rv>
  <rv s="3">
    <v>2480</v>
  </rv>
  <rv s="0">
    <fb>29.64</fb>
    <v>16</v>
  </rv>
  <rv s="0">
    <fb>29.44</fb>
    <v>16</v>
  </rv>
  <rv s="0">
    <fb>31.43</fb>
    <v>16</v>
  </rv>
  <rv s="0">
    <fb>31.8</fb>
    <v>16</v>
  </rv>
  <rv s="0">
    <fb>31.28</fb>
    <v>16</v>
  </rv>
  <rv s="0">
    <fb>28.3</fb>
    <v>16</v>
  </rv>
  <rv s="0">
    <fb>31.54</fb>
    <v>16</v>
  </rv>
  <rv s="0">
    <fb>31.92</fb>
    <v>16</v>
  </rv>
  <rv s="0">
    <fb>31.77</fb>
    <v>16</v>
  </rv>
  <rv s="0">
    <fb>31.6</fb>
    <v>16</v>
  </rv>
  <rv s="0">
    <fb>34.53</fb>
    <v>16</v>
  </rv>
  <rv s="0">
    <fb>34.840000000000003</fb>
    <v>16</v>
  </rv>
  <rv s="0">
    <fb>36.61</fb>
    <v>16</v>
  </rv>
  <rv s="0">
    <fb>36.840000000000003</fb>
    <v>16</v>
  </rv>
  <rv s="0">
    <fb>35.36</fb>
    <v>16</v>
  </rv>
  <rv s="0">
    <fb>34.64</fb>
    <v>16</v>
  </rv>
  <rv s="0">
    <fb>33.93</fb>
    <v>16</v>
  </rv>
  <rv s="0">
    <fb>34.93</fb>
    <v>16</v>
  </rv>
  <rv s="0">
    <fb>35.979999999999997</fb>
    <v>16</v>
  </rv>
  <rv s="0">
    <fb>36.54</fb>
    <v>16</v>
  </rv>
  <rv s="0">
    <fb>40.380000000000003</fb>
    <v>16</v>
  </rv>
  <rv s="0">
    <fb>42.98</fb>
    <v>16</v>
  </rv>
  <rv s="0">
    <fb>43.09</fb>
    <v>16</v>
  </rv>
  <rv s="0">
    <fb>40.99</fb>
    <v>16</v>
  </rv>
  <rv s="0">
    <fb>42.41</fb>
    <v>16</v>
  </rv>
  <rv s="0">
    <fb>39.35</fb>
    <v>16</v>
  </rv>
  <rv s="0">
    <fb>36.340000000000003</fb>
    <v>16</v>
  </rv>
  <rv s="0">
    <fb>36.74</fb>
    <v>16</v>
  </rv>
  <rv s="0">
    <fb>42.7</fb>
    <v>16</v>
  </rv>
  <rv s="0">
    <fb>39.4</fb>
    <v>16</v>
  </rv>
  <rv s="0">
    <fb>37.909999999999997</fb>
    <v>16</v>
  </rv>
  <rv s="0">
    <fb>36.049999999999997</fb>
    <v>16</v>
  </rv>
  <rv s="0">
    <fb>33.67</fb>
    <v>16</v>
  </rv>
  <rv s="0">
    <fb>36.590000000000003</fb>
    <v>16</v>
  </rv>
  <rv s="0">
    <fb>37.950000000000003</fb>
    <v>16</v>
  </rv>
  <rv s="0">
    <fb>33.450000000000003</fb>
    <v>16</v>
  </rv>
  <rv s="0">
    <fb>39.020000000000003</fb>
    <v>16</v>
  </rv>
  <rv s="0">
    <fb>39.479999999999997</fb>
    <v>16</v>
  </rv>
  <rv s="0">
    <fb>37.1</fb>
    <v>16</v>
  </rv>
  <rv s="0">
    <fb>38.950000000000003</fb>
    <v>16</v>
  </rv>
  <rv s="0">
    <fb>33.340000000000003</fb>
    <v>16</v>
  </rv>
  <rv s="0">
    <fb>38.53</fb>
    <v>16</v>
  </rv>
  <rv s="0">
    <fb>40.340000000000003</fb>
    <v>16</v>
  </rv>
  <rv s="0">
    <fb>37.090000000000003</fb>
    <v>16</v>
  </rv>
  <rv s="0">
    <fb>37.479999999999997</fb>
    <v>16</v>
  </rv>
  <rv s="0">
    <fb>37.159999999999997</fb>
    <v>16</v>
  </rv>
  <rv s="0">
    <fb>36</fb>
    <v>16</v>
  </rv>
  <rv s="0">
    <fb>36.6</fb>
    <v>16</v>
  </rv>
  <rv s="0">
    <fb>33.39</fb>
    <v>16</v>
  </rv>
  <rv s="0">
    <fb>30.5</fb>
    <v>16</v>
  </rv>
  <rv s="0">
    <fb>20.78</fb>
    <v>16</v>
  </rv>
  <rv s="0">
    <fb>22.29</fb>
    <v>16</v>
  </rv>
  <rv s="0">
    <fb>25.88</fb>
    <v>16</v>
  </rv>
  <rv s="0">
    <fb>25.3</fb>
    <v>16</v>
  </rv>
  <rv s="0">
    <fb>24.89</fb>
    <v>16</v>
  </rv>
  <rv s="0">
    <fb>29.63</fb>
    <v>16</v>
  </rv>
  <rv s="0">
    <fb>29.59</fb>
    <v>16</v>
  </rv>
  <rv s="0">
    <fb>43.84</fb>
    <v>16</v>
  </rv>
  <rv s="0">
    <fb>41.64</fb>
    <v>16</v>
  </rv>
  <rv s="0">
    <fb>50.68</fb>
    <v>16</v>
  </rv>
  <rv s="0">
    <fb>51.33</fb>
    <v>16</v>
  </rv>
  <rv s="0">
    <fb>57.46</fb>
    <v>16</v>
  </rv>
  <rv s="0">
    <fb>57.22</fb>
    <v>16</v>
  </rv>
  <rv s="0">
    <fb>59.31</fb>
    <v>16</v>
  </rv>
  <rv s="0">
    <fb>59.17</fb>
    <v>16</v>
  </rv>
  <rv s="0">
    <fb>56.84</fb>
    <v>16</v>
  </rv>
  <rv s="0">
    <fb>49.01</fb>
    <v>16</v>
  </rv>
  <rv s="0">
    <fb>52.71</fb>
    <v>16</v>
  </rv>
  <rv s="0">
    <fb>54.43</fb>
    <v>16</v>
  </rv>
  <rv s="0">
    <fb>57.87</fb>
    <v>16</v>
  </rv>
  <rv s="0">
    <fb>58.63</fb>
    <v>16</v>
  </rv>
  <rv s="0">
    <fb>52.73</fb>
    <v>16</v>
  </rv>
  <rv s="0">
    <fb>46.72</fb>
    <v>16</v>
  </rv>
  <rv s="0">
    <fb>43.74</fb>
    <v>16</v>
  </rv>
  <rv s="0">
    <fb>31.76</fb>
    <v>16</v>
  </rv>
  <rv s="0">
    <fb>36.26</fb>
    <v>16</v>
  </rv>
  <rv s="0">
    <fb>38.21</fb>
    <v>16</v>
  </rv>
  <rv s="0">
    <fb>32.090000000000003</fb>
    <v>16</v>
  </rv>
  <rv s="0">
    <fb>39.25</fb>
    <v>16</v>
  </rv>
  <rv s="0">
    <fb>40.56</fb>
    <v>16</v>
  </rv>
  <rv s="0">
    <fb>33.64</fb>
    <v>16</v>
  </rv>
  <rv s="0">
    <fb>39.32</fb>
    <v>16</v>
  </rv>
  <rv s="0">
    <fb>38.74</fb>
    <v>16</v>
  </rv>
  <rv s="0">
    <fb>36.68</fb>
    <v>16</v>
  </rv>
  <rv s="0">
    <fb>33.04</fb>
    <v>16</v>
  </rv>
  <rv s="0">
    <fb>32.409999999999997</fb>
    <v>16</v>
  </rv>
  <rv s="0">
    <fb>38.56</fb>
    <v>16</v>
  </rv>
  <rv s="0">
    <fb>38.369999999999997</fb>
    <v>16</v>
  </rv>
  <rv s="0">
    <fb>33.51</fb>
    <v>16</v>
  </rv>
  <rv s="0">
    <fb>32.97</fb>
    <v>16</v>
  </rv>
  <rv s="0">
    <fb>28.2</fb>
    <v>16</v>
  </rv>
  <rv s="0">
    <fb>38.799999999999997</fb>
    <v>16</v>
  </rv>
  <rv s="0">
    <fb>40.98</fb>
    <v>16</v>
  </rv>
  <rv s="0">
    <fb>45.35</fb>
    <v>16</v>
  </rv>
  <rv s="0">
    <fb>44.53</fb>
    <v>16</v>
  </rv>
  <rv s="0">
    <fb>44.99</fb>
    <v>16</v>
  </rv>
  <rv s="0">
    <fb>46.46</fb>
    <v>16</v>
  </rv>
  <rv s="0">
    <fb>44.32</fb>
    <v>16</v>
  </rv>
  <rv s="0">
    <fb>49.78</fb>
    <v>16</v>
  </rv>
  <rv s="0">
    <fb>44.84</fb>
    <v>16</v>
  </rv>
  <rv s="0">
    <fb>50.76</fb>
    <v>16</v>
  </rv>
  <rv s="0">
    <fb>55.59</fb>
    <v>16</v>
  </rv>
  <rv s="0">
    <fb>53.27</fb>
    <v>16</v>
  </rv>
  <rv s="1">
    <v>https://www.bing.com/financeapi/forcetrigger?t=a1pxec&amp;q=XNYS%3aCMI&amp;form=skydnc</v>
    <v>Learn more on Bing</v>
  </rv>
  <rv s="6">
    <v>en-US</v>
    <v>a1pxec</v>
    <v>268435456</v>
    <v>1</v>
    <v>Powered by Refinitiv</v>
    <v>22</v>
    <v>CUMMINS INC. (XNYS:CMI)</v>
    <v>23</v>
    <v>24</v>
    <v>Finance</v>
    <v>28</v>
    <v>387.9</v>
    <v>226.52500000000001</v>
    <v>0.99760000000000004</v>
    <v>6.75</v>
    <v>5.8560000000000001E-3</v>
    <v>1.9415999999999999E-2</v>
    <v>2.0750000000000002</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75500</v>
    <v>New York Stock Exchange</v>
    <v>XNYS</v>
    <v>XNYS</v>
    <v>500 JACKSON ST, BOX 3005 MAIL CODE 93050, COLUMBUS, IN, 47202-3005 US</v>
    <v>354.75</v>
    <v>Automobiles &amp; Auto Parts</v>
    <v>Stock</v>
    <v>45661.016450370313</v>
    <v>2585</v>
    <v>346.00009999999997</v>
    <v>48581390000</v>
    <v>CUMMINS INC.</v>
    <v>CUMMINS INC.</v>
    <v>348.44</v>
    <v>23.549299999999999</v>
    <v>347.65</v>
    <v>354.4</v>
    <v>356.42500000000001</v>
    <v>137100000</v>
    <v>CMI</v>
    <v>CUMMINS INC. (XNYS:CMI)</v>
    <v>623410</v>
    <v>633004</v>
    <v>1919</v>
  </rv>
  <rv s="3">
    <v>2586</v>
  </rv>
  <rv s="0">
    <fb>89.89</fb>
    <v>16</v>
  </rv>
  <rv s="0">
    <fb>97.57</fb>
    <v>16</v>
  </rv>
  <rv s="0">
    <fb>109.94</fb>
    <v>16</v>
  </rv>
  <rv s="0">
    <fb>117.03</fb>
    <v>16</v>
  </rv>
  <rv s="0">
    <fb>114.47</fb>
    <v>16</v>
  </rv>
  <rv s="0">
    <fb>112.44</fb>
    <v>16</v>
  </rv>
  <rv s="0">
    <fb>122.77</fb>
    <v>16</v>
  </rv>
  <rv s="0">
    <fb>125.61</fb>
    <v>16</v>
  </rv>
  <rv s="0">
    <fb>128.15</fb>
    <v>16</v>
  </rv>
  <rv s="0">
    <fb>127.82</fb>
    <v>16</v>
  </rv>
  <rv s="0">
    <fb>141.78</fb>
    <v>16</v>
  </rv>
  <rv s="0">
    <fb>136.66999999999999</fb>
    <v>16</v>
  </rv>
  <rv s="0">
    <fb>147.01</fb>
    <v>16</v>
  </rv>
  <rv s="0">
    <fb>148.49</fb>
    <v>16</v>
  </rv>
  <rv s="0">
    <fb>151.19999999999999</fb>
    <v>16</v>
  </rv>
  <rv s="0">
    <fb>150.94</fb>
    <v>16</v>
  </rv>
  <rv s="0">
    <fb>157.69999999999999</fb>
    <v>16</v>
  </rv>
  <rv s="0">
    <fb>162.22</fb>
    <v>16</v>
  </rv>
  <rv s="0">
    <fb>167.9</fb>
    <v>16</v>
  </rv>
  <rv s="0">
    <fb>176.88</fb>
    <v>16</v>
  </rv>
  <rv s="0">
    <fb>167.4</fb>
    <v>16</v>
  </rv>
  <rv s="0">
    <fb>176.64</fb>
    <v>16</v>
  </rv>
  <rv s="0">
    <fb>188</fb>
    <v>16</v>
  </rv>
  <rv s="0">
    <fb>168.17</fb>
    <v>16</v>
  </rv>
  <rv s="0">
    <fb>162.09</fb>
    <v>16</v>
  </rv>
  <rv s="0">
    <fb>159.86000000000001</fb>
    <v>16</v>
  </rv>
  <rv s="0">
    <fb>142.38999999999999</fb>
    <v>16</v>
  </rv>
  <rv s="0">
    <fb>133</fb>
    <v>16</v>
  </rv>
  <rv s="0">
    <fb>142.81</fb>
    <v>16</v>
  </rv>
  <rv s="0">
    <fb>141.80000000000001</fb>
    <v>16</v>
  </rv>
  <rv s="0">
    <fb>146.07</fb>
    <v>16</v>
  </rv>
  <rv s="0">
    <fb>136.69</fb>
    <v>16</v>
  </rv>
  <rv s="0">
    <fb>151.06</fb>
    <v>16</v>
  </rv>
  <rv s="0">
    <fb>133.63999999999999</fb>
    <v>16</v>
  </rv>
  <rv s="0">
    <fb>147.11000000000001</fb>
    <v>16</v>
  </rv>
  <rv s="0">
    <fb>154.09</fb>
    <v>16</v>
  </rv>
  <rv s="0">
    <fb>157.87</fb>
    <v>16</v>
  </rv>
  <rv s="0">
    <fb>166.29</fb>
    <v>16</v>
  </rv>
  <rv s="0">
    <fb>150.76</fb>
    <v>16</v>
  </rv>
  <rv s="0">
    <fb>171.34</fb>
    <v>16</v>
  </rv>
  <rv s="0">
    <fb>164</fb>
    <v>16</v>
  </rv>
  <rv s="0">
    <fb>149.27000000000001</fb>
    <v>16</v>
  </rv>
  <rv s="0">
    <fb>162.66999999999999</fb>
    <v>16</v>
  </rv>
  <rv s="0">
    <fb>172.48</fb>
    <v>16</v>
  </rv>
  <rv s="0">
    <fb>182.86</fb>
    <v>16</v>
  </rv>
  <rv s="0">
    <fb>178.96</fb>
    <v>16</v>
  </rv>
  <rv s="0">
    <fb>159.97</fb>
    <v>16</v>
  </rv>
  <rv s="0">
    <fb>151.29</fb>
    <v>16</v>
  </rv>
  <rv s="0">
    <fb>135.32</fb>
    <v>16</v>
  </rv>
  <rv s="0">
    <fb>163.5</fb>
    <v>16</v>
  </rv>
  <rv s="0">
    <fb>169.6</fb>
    <v>16</v>
  </rv>
  <rv s="0">
    <fb>173.26</fb>
    <v>16</v>
  </rv>
  <rv s="0">
    <fb>193.26</fb>
    <v>16</v>
  </rv>
  <rv s="0">
    <fb>207.25</fb>
    <v>16</v>
  </rv>
  <rv s="0">
    <fb>219.89</fb>
    <v>16</v>
  </rv>
  <rv s="0">
    <fb>231.17</fb>
    <v>16</v>
  </rv>
  <rv s="0">
    <fb>227.1</fb>
    <v>16</v>
  </rv>
  <rv s="0">
    <fb>234.42</fb>
    <v>16</v>
  </rv>
  <rv s="0">
    <fb>253.2</fb>
    <v>16</v>
  </rv>
  <rv s="0">
    <fb>259.11</fb>
    <v>16</v>
  </rv>
  <rv s="0">
    <fb>252.04</fb>
    <v>16</v>
  </rv>
  <rv s="0">
    <fb>257.27999999999997</fb>
    <v>16</v>
  </rv>
  <rv s="0">
    <fb>243.81</fb>
    <v>16</v>
  </rv>
  <rv s="0">
    <fb>232.1</fb>
    <v>16</v>
  </rv>
  <rv s="0">
    <fb>235.98</fb>
    <v>16</v>
  </rv>
  <rv s="0">
    <fb>224.56</fb>
    <v>16</v>
  </rv>
  <rv s="0">
    <fb>239.84</fb>
    <v>16</v>
  </rv>
  <rv s="0">
    <fb>209.75</fb>
    <v>16</v>
  </rv>
  <rv s="0">
    <fb>218.14</fb>
    <v>16</v>
  </rv>
  <rv s="0">
    <fb>220.88</fb>
    <v>16</v>
  </rv>
  <rv s="0">
    <fb>204.12</fb>
    <v>16</v>
  </rv>
  <rv s="0">
    <fb>205.11</fb>
    <v>16</v>
  </rv>
  <rv s="0">
    <fb>189.19</fb>
    <v>16</v>
  </rv>
  <rv s="0">
    <fb>209.12</fb>
    <v>16</v>
  </rv>
  <rv s="0">
    <fb>193.53</fb>
    <v>16</v>
  </rv>
  <rv s="0">
    <fb>221.31</fb>
    <v>16</v>
  </rv>
  <rv s="0">
    <fb>215.37</fb>
    <v>16</v>
  </rv>
  <rv s="0">
    <fb>203.51</fb>
    <v>16</v>
  </rv>
  <rv s="0">
    <fb>244.51</fb>
    <v>16</v>
  </rv>
  <rv s="0">
    <fb>251.16</fb>
    <v>16</v>
  </rv>
  <rv s="0">
    <fb>242.29</fb>
    <v>16</v>
  </rv>
  <rv s="0">
    <fb>249.54</fb>
    <v>16</v>
  </rv>
  <rv s="0">
    <fb>243.08</fb>
    <v>16</v>
  </rv>
  <rv s="0">
    <fb>238.88</fb>
    <v>16</v>
  </rv>
  <rv s="0">
    <fb>235.04</fb>
    <v>16</v>
  </rv>
  <rv s="0">
    <fb>204.41</fb>
    <v>16</v>
  </rv>
  <rv s="0">
    <fb>245.16</fb>
    <v>16</v>
  </rv>
  <rv s="0">
    <fb>260.8</fb>
    <v>16</v>
  </rv>
  <rv s="0">
    <fb>230.04</fb>
    <v>16</v>
  </rv>
  <rv s="0">
    <fb>228.46</fb>
    <v>16</v>
  </rv>
  <rv s="0">
    <fb>216.3</fb>
    <v>16</v>
  </rv>
  <rv s="0">
    <fb>224.16</fb>
    <v>16</v>
  </rv>
  <rv s="0">
    <fb>239.57</fb>
    <v>16</v>
  </rv>
  <rv s="0">
    <fb>239.3</fb>
    <v>16</v>
  </rv>
  <rv s="0">
    <fb>268.61</fb>
    <v>16</v>
  </rv>
  <rv s="0">
    <fb>294.64999999999998</fb>
    <v>16</v>
  </rv>
  <rv s="0">
    <fb>281.73</fb>
    <v>16</v>
  </rv>
  <rv s="0">
    <fb>291.8</fb>
    <v>16</v>
  </rv>
  <rv s="0">
    <fb>312.85000000000002</fb>
    <v>16</v>
  </rv>
  <rv s="0">
    <fb>323.79000000000002</fb>
    <v>16</v>
  </rv>
  <rv s="0">
    <fb>328.98</fb>
    <v>16</v>
  </rv>
  <rv s="0">
    <fb>375.04</fb>
    <v>16</v>
  </rv>
  <rv s="0">
    <fb>348.6</fb>
    <v>16</v>
  </rv>
  <rv s="1">
    <v>http://en.wikipedia.org/wiki/Public_domain</v>
    <v>Public domain</v>
  </rv>
  <rv s="1">
    <v>http://en.wikipedia.org/wiki/Ford_Motor_Company</v>
    <v>Wikipedia</v>
  </rv>
  <rv s="8">
    <v>2691</v>
    <v>2692</v>
  </rv>
  <rv s="9">
    <v>33</v>
    <v>https://www.bing.com/th?id=AMMS_cf0311a5f2d2dcb3110aca1404330618&amp;qlt=95</v>
    <v>2693</v>
    <v>0</v>
    <v>https://www.bing.com/images/search?form=xlimg&amp;q=ford+motor+company</v>
    <v>Image of FORD MOTOR COMPANY</v>
  </rv>
  <rv s="1">
    <v>https://www.bing.com/financeapi/forcetrigger?t=a1sjw7&amp;q=XNYS%3aF&amp;form=skydnc</v>
    <v>Learn more on Bing</v>
  </rv>
  <rv s="10">
    <v>en-US</v>
    <v>a1sjw7</v>
    <v>268435456</v>
    <v>1</v>
    <v>Powered by Refinitiv</v>
    <v>29</v>
    <v>FORD MOTOR COMPANY (XNYS:F)</v>
    <v>31</v>
    <v>32</v>
    <v>Finance</v>
    <v>25</v>
    <v>14.85</v>
    <v>9.49</v>
    <v>1.6391</v>
    <v>0.23</v>
    <v>5.061E-4</v>
    <v>2.3834000000000001E-2</v>
    <v>5.0000000000000001E-3</v>
    <v>USD</v>
    <v>Ford Motor Company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v>
    <v>177000</v>
    <v>New York Stock Exchange</v>
    <v>XNYS</v>
    <v>XNYS</v>
    <v>One American Road, DEARBORN, MI, 48126-2701 US</v>
    <v>9.9499999999999993</v>
    <v>2694</v>
    <v>Automobiles &amp; Auto Parts</v>
    <v>Stock</v>
    <v>45661.041662360934</v>
    <v>2695</v>
    <v>9.5299999999999994</v>
    <v>39265970000</v>
    <v>FORD MOTOR COMPANY</v>
    <v>FORD MOTOR COMPANY</v>
    <v>9.69</v>
    <v>11.2837</v>
    <v>9.65</v>
    <v>9.8800000000000008</v>
    <v>9.8849999999999998</v>
    <v>3974289000</v>
    <v>F</v>
    <v>FORD MOTOR COMPANY (XNYS:F)</v>
    <v>77245879</v>
    <v>55630849</v>
    <v>1919</v>
  </rv>
  <rv s="3">
    <v>2696</v>
  </rv>
  <rv s="0">
    <fb>11.806800000000001</fb>
    <v>16</v>
  </rv>
  <rv s="0">
    <fb>12.3704</fb>
    <v>16</v>
  </rv>
  <rv s="0">
    <fb>13.349399999999999</fb>
    <v>16</v>
  </rv>
  <rv s="0">
    <fb>13.4087</fb>
    <v>16</v>
  </rv>
  <rv s="0">
    <fb>13.339499999999999</fb>
    <v>16</v>
  </rv>
  <rv s="0">
    <fb>12.4297</fb>
    <v>16</v>
  </rv>
  <rv s="0">
    <fb>12.518700000000001</fb>
    <v>16</v>
  </rv>
  <rv s="0">
    <fb>12.4594</fb>
    <v>16</v>
  </rv>
  <rv s="0">
    <fb>11.9353</fb>
    <v>16</v>
  </rv>
  <rv s="0">
    <fb>11.609</fb>
    <v>16</v>
  </rv>
  <rv s="0">
    <fb>11.826499999999999</fb>
    <v>16</v>
  </rv>
  <rv s="0">
    <fb>11.9946</fb>
    <v>16</v>
  </rv>
  <rv s="0">
    <fb>12.222099999999999</fb>
    <v>16</v>
  </rv>
  <rv s="0">
    <fb>12.3902</fb>
    <v>16</v>
  </rv>
  <rv s="0">
    <fb>11.5101</fb>
    <v>16</v>
  </rv>
  <rv s="0">
    <fb>11.342000000000001</fb>
    <v>16</v>
  </rv>
  <rv s="0">
    <fb>10.995900000000001</fb>
    <v>16</v>
  </rv>
  <rv s="0">
    <fb>11.065099999999999</fb>
    <v>16</v>
  </rv>
  <rv s="0">
    <fb>11.094799999999999</fb>
    <v>16</v>
  </rv>
  <rv s="0">
    <fb>10.9069</fb>
    <v>16</v>
  </rv>
  <rv s="0">
    <fb>11.836399999999999</fb>
    <v>16</v>
  </rv>
  <rv s="0">
    <fb>12.133100000000001</fb>
    <v>16</v>
  </rv>
  <rv s="0">
    <fb>12.3803</fb>
    <v>16</v>
  </rv>
  <rv s="0">
    <fb>12.3506</fb>
    <v>16</v>
  </rv>
  <rv s="0">
    <fb>10.97</fb>
    <v>16</v>
  </rv>
  <rv s="0">
    <fb>10.61</fb>
    <v>16</v>
  </rv>
  <rv s="0">
    <fb>11.08</fb>
    <v>16</v>
  </rv>
  <rv s="0">
    <fb>11.24</fb>
    <v>16</v>
  </rv>
  <rv s="0">
    <fb>11.55</fb>
    <v>16</v>
  </rv>
  <rv s="0">
    <fb>11.07</fb>
    <v>16</v>
  </rv>
  <rv s="0">
    <fb>10.039999999999999</fb>
    <v>16</v>
  </rv>
  <rv s="0">
    <fb>9.48</fb>
    <v>16</v>
  </rv>
  <rv s="0">
    <fb>9.25</fb>
    <v>16</v>
  </rv>
  <rv s="0">
    <fb>9.5500000000000007</fb>
    <v>16</v>
  </rv>
  <rv s="0">
    <fb>9.41</fb>
    <v>16</v>
  </rv>
  <rv s="0">
    <fb>7.65</fb>
    <v>16</v>
  </rv>
  <rv s="0">
    <fb>8.8000000000000007</fb>
    <v>16</v>
  </rv>
  <rv s="0">
    <fb>8.77</fb>
    <v>16</v>
  </rv>
  <rv s="0">
    <fb>8.7799999999999994</fb>
    <v>16</v>
  </rv>
  <rv s="0">
    <fb>10.45</fb>
    <v>16</v>
  </rv>
  <rv s="0">
    <fb>9.52</fb>
    <v>16</v>
  </rv>
  <rv s="0">
    <fb>10.23</fb>
    <v>16</v>
  </rv>
  <rv s="0">
    <fb>9.5299999999999994</fb>
    <v>16</v>
  </rv>
  <rv s="0">
    <fb>9.17</fb>
    <v>16</v>
  </rv>
  <rv s="0">
    <fb>9.16</fb>
    <v>16</v>
  </rv>
  <rv s="0">
    <fb>8.59</fb>
    <v>16</v>
  </rv>
  <rv s="0">
    <fb>9.06</fb>
    <v>16</v>
  </rv>
  <rv s="0">
    <fb>9.3000000000000007</fb>
    <v>16</v>
  </rv>
  <rv s="0">
    <fb>8.82</fb>
    <v>16</v>
  </rv>
  <rv s="0">
    <fb>6.96</fb>
    <v>16</v>
  </rv>
  <rv s="0">
    <fb>4.83</fb>
    <v>16</v>
  </rv>
  <rv s="0">
    <fb>5.09</fb>
    <v>16</v>
  </rv>
  <rv s="0">
    <fb>5.71</fb>
    <v>16</v>
  </rv>
  <rv s="0">
    <fb>6.08</fb>
    <v>16</v>
  </rv>
  <rv s="0">
    <fb>6.61</fb>
    <v>16</v>
  </rv>
  <rv s="0">
    <fb>6.82</fb>
    <v>16</v>
  </rv>
  <rv s="0">
    <fb>6.66</fb>
    <v>16</v>
  </rv>
  <rv s="0">
    <fb>7.73</fb>
    <v>16</v>
  </rv>
  <rv s="0">
    <fb>9.08</fb>
    <v>16</v>
  </rv>
  <rv s="0">
    <fb>8.7899999999999991</fb>
    <v>16</v>
  </rv>
  <rv s="0">
    <fb>10.53</fb>
    <v>16</v>
  </rv>
  <rv s="0">
    <fb>11.7</fb>
    <v>16</v>
  </rv>
  <rv s="0">
    <fb>12.25</fb>
    <v>16</v>
  </rv>
  <rv s="0">
    <fb>11.54</fb>
    <v>16</v>
  </rv>
  <rv s="0">
    <fb>14.53</fb>
    <v>16</v>
  </rv>
  <rv s="0">
    <fb>14.86</fb>
    <v>16</v>
  </rv>
  <rv s="0">
    <fb>13.95</fb>
    <v>16</v>
  </rv>
  <rv s="0">
    <fb>13.03</fb>
    <v>16</v>
  </rv>
  <rv s="0">
    <fb>14.16</fb>
    <v>16</v>
  </rv>
  <rv s="0">
    <fb>17.079999999999998</fb>
    <v>16</v>
  </rv>
  <rv s="0">
    <fb>19.190000000000001</fb>
    <v>16</v>
  </rv>
  <rv s="0">
    <fb>20.77</fb>
    <v>16</v>
  </rv>
  <rv s="0">
    <fb>20.3</fb>
    <v>16</v>
  </rv>
  <rv s="0">
    <fb>17.559999999999999</fb>
    <v>16</v>
  </rv>
  <rv s="0">
    <fb>16.91</fb>
    <v>16</v>
  </rv>
  <rv s="0">
    <fb>13.68</fb>
    <v>16</v>
  </rv>
  <rv s="0">
    <fb>11.13</fb>
    <v>16</v>
  </rv>
  <rv s="0">
    <fb>14.69</fb>
    <v>16</v>
  </rv>
  <rv s="0">
    <fb>15.24</fb>
    <v>16</v>
  </rv>
  <rv s="0">
    <fb>11.2</fb>
    <v>16</v>
  </rv>
  <rv s="0">
    <fb>13.37</fb>
    <v>16</v>
  </rv>
  <rv s="0">
    <fb>13.9</fb>
    <v>16</v>
  </rv>
  <rv s="0">
    <fb>11.63</fb>
    <v>16</v>
  </rv>
  <rv s="0">
    <fb>13.51</fb>
    <v>16</v>
  </rv>
  <rv s="0">
    <fb>12.07</fb>
    <v>16</v>
  </rv>
  <rv s="0">
    <fb>12.6</fb>
    <v>16</v>
  </rv>
  <rv s="0">
    <fb>11.88</fb>
    <v>16</v>
  </rv>
  <rv s="0">
    <fb>12</fb>
    <v>16</v>
  </rv>
  <rv s="0">
    <fb>15.13</fb>
    <v>16</v>
  </rv>
  <rv s="0">
    <fb>13.21</fb>
    <v>16</v>
  </rv>
  <rv s="0">
    <fb>12.13</fb>
    <v>16</v>
  </rv>
  <rv s="0">
    <fb>12.42</fb>
    <v>16</v>
  </rv>
  <rv s="0">
    <fb>9.75</fb>
    <v>16</v>
  </rv>
  <rv s="0">
    <fb>10.26</fb>
    <v>16</v>
  </rv>
  <rv s="0">
    <fb>12.19</fb>
    <v>16</v>
  </rv>
  <rv s="0">
    <fb>11.72</fb>
    <v>16</v>
  </rv>
  <rv s="0">
    <fb>12.44</fb>
    <v>16</v>
  </rv>
  <rv s="0">
    <fb>13.28</fb>
    <v>16</v>
  </rv>
  <rv s="0">
    <fb>12.15</fb>
    <v>16</v>
  </rv>
  <rv s="0">
    <fb>12.54</fb>
    <v>16</v>
  </rv>
  <rv s="0">
    <fb>10.82</fb>
    <v>16</v>
  </rv>
  <rv s="0">
    <fb>11.19</fb>
    <v>16</v>
  </rv>
  <rv s="0">
    <fb>10.56</fb>
    <v>16</v>
  </rv>
  <rv s="0">
    <fb>10.29</fb>
    <v>16</v>
  </rv>
  <rv s="0">
    <fb>9.9</fb>
    <v>16</v>
  </rv>
  <rv s="1">
    <v>https://www.bing.com/financeapi/forcetrigger?t=awagjc&amp;q=XNYS%3aAPTV&amp;form=skydnc</v>
    <v>Learn more on Bing</v>
  </rv>
  <rv s="6">
    <v>en-US</v>
    <v>awagjc</v>
    <v>268435456</v>
    <v>1</v>
    <v>Powered by Refinitiv</v>
    <v>22</v>
    <v>APTIV PLC (XNYS:APTV)</v>
    <v>23</v>
    <v>24</v>
    <v>Finance</v>
    <v>25</v>
    <v>88.89</v>
    <v>51.47</v>
    <v>1.7455000000000001</v>
    <v>0.23</v>
    <v>-6.6080000000000002E-4</v>
    <v>3.8140000000000001E-3</v>
    <v>-0.04</v>
    <v>USD</v>
    <v>Aptiv PLC is a global technology company that develops connected solutions enabling a more sustainable future of mobility. The Company delivers end-to-end mobility solutions enabling its customers’ transition to more electrified, software-defined vehicles. The Company’s segments include Signal and Power Solutions and Advanced Safety and User Experience. The Signal and Power Solutions segment includes complete electrical architecture and component products. The Advanced Safety and User Experience segment includes vehicle technology and services in advanced safety, user experience and smart vehicle compute and software, as well as cloud-native software platforms, autonomous driving technologies and DevOps tools. It designs and manufactures vehicle components and provides electrical, electronic and active safety technology solutions to the global automotive and commercial vehicle markets. It operates manufacturing facilities and technical centers utilizing a regional service model.</v>
    <v>154000</v>
    <v>New York Stock Exchange</v>
    <v>XNYS</v>
    <v>XNYS</v>
    <v>Spitalstrasse 5, SCHAFFHAUSEN, SCHAFFHAUSEN, 8200 CH</v>
    <v>60.63</v>
    <v>Automobiles &amp; Auto Parts</v>
    <v>Stock</v>
    <v>45660.987433159375</v>
    <v>2803</v>
    <v>59.19</v>
    <v>14226710000</v>
    <v>APTIV PLC</v>
    <v>APTIV PLC</v>
    <v>60.21</v>
    <v>6.7603</v>
    <v>60.3</v>
    <v>60.53</v>
    <v>60.49</v>
    <v>235035700</v>
    <v>APTV</v>
    <v>APTIV PLC (XNYS:APTV)</v>
    <v>2805729</v>
    <v>3871650</v>
    <v>2024</v>
  </rv>
  <rv s="3">
    <v>2804</v>
  </rv>
  <rv s="0">
    <fb>54.392800000000001</fb>
    <v>16</v>
  </rv>
  <rv s="0">
    <fb>55.850200000000001</fb>
    <v>16</v>
  </rv>
  <rv s="0">
    <fb>62.835599999999999</fb>
    <v>16</v>
  </rv>
  <rv s="0">
    <fb>61.671399999999998</fb>
    <v>16</v>
  </rv>
  <rv s="0">
    <fb>56.9223</fb>
    <v>16</v>
  </rv>
  <rv s="0">
    <fb>52.4328</fb>
    <v>16</v>
  </rv>
  <rv s="0">
    <fb>56.805</fb>
    <v>16</v>
  </rv>
  <rv s="0">
    <fb>59.183799999999998</fb>
    <v>16</v>
  </rv>
  <rv s="0">
    <fb>59.736600000000003</fb>
    <v>16</v>
  </rv>
  <rv s="0">
    <fb>54.5017</fb>
    <v>16</v>
  </rv>
  <rv s="0">
    <fb>53.605400000000003</fb>
    <v>16</v>
  </rv>
  <rv s="0">
    <fb>56.411299999999997</fb>
    <v>16</v>
  </rv>
  <rv s="0">
    <fb>58.681199999999997</fb>
    <v>16</v>
  </rv>
  <rv s="0">
    <fb>63.765300000000003</fb>
    <v>16</v>
  </rv>
  <rv s="0">
    <fb>67.417199999999994</fb>
    <v>16</v>
  </rv>
  <rv s="0">
    <fb>67.341800000000006</fb>
    <v>16</v>
  </rv>
  <rv s="0">
    <fb>73.682400000000001</fb>
    <v>16</v>
  </rv>
  <rv s="0">
    <fb>73.414299999999997</fb>
    <v>16</v>
  </rv>
  <rv s="0">
    <fb>75.734399999999994</fb>
    <v>16</v>
  </rv>
  <rv s="0">
    <fb>80.743200000000002</fb>
    <v>16</v>
  </rv>
  <rv s="0">
    <fb>82.418400000000005</fb>
    <v>16</v>
  </rv>
  <rv s="0">
    <fb>83.239199999999997</fb>
    <v>16</v>
  </rv>
  <rv s="0">
    <fb>87.67</fb>
    <v>16</v>
  </rv>
  <rv s="0">
    <fb>84.83</fb>
    <v>16</v>
  </rv>
  <rv s="0">
    <fb>94.88</fb>
    <v>16</v>
  </rv>
  <rv s="0">
    <fb>91.33</fb>
    <v>16</v>
  </rv>
  <rv s="0">
    <fb>84.97</fb>
    <v>16</v>
  </rv>
  <rv s="0">
    <fb>84.58</fb>
    <v>16</v>
  </rv>
  <rv s="0">
    <fb>97.5</fb>
    <v>16</v>
  </rv>
  <rv s="0">
    <fb>91.63</fb>
    <v>16</v>
  </rv>
  <rv s="0">
    <fb>98.07</fb>
    <v>16</v>
  </rv>
  <rv s="0">
    <fb>88.01</fb>
    <v>16</v>
  </rv>
  <rv s="0">
    <fb>83.9</fb>
    <v>16</v>
  </rv>
  <rv s="0">
    <fb>76.8</fb>
    <v>16</v>
  </rv>
  <rv s="0">
    <fb>71.900000000000006</fb>
    <v>16</v>
  </rv>
  <rv s="0">
    <fb>61.57</fb>
    <v>16</v>
  </rv>
  <rv s="0">
    <fb>79.13</fb>
    <v>16</v>
  </rv>
  <rv s="0">
    <fb>83.11</fb>
    <v>16</v>
  </rv>
  <rv s="0">
    <fb>79.489999999999995</fb>
    <v>16</v>
  </rv>
  <rv s="0">
    <fb>85.7</fb>
    <v>16</v>
  </rv>
  <rv s="0">
    <fb>64.040000000000006</fb>
    <v>16</v>
  </rv>
  <rv s="0">
    <fb>80.83</fb>
    <v>16</v>
  </rv>
  <rv s="0">
    <fb>87.65</fb>
    <v>16</v>
  </rv>
  <rv s="0">
    <fb>83.17</fb>
    <v>16</v>
  </rv>
  <rv s="0">
    <fb>87.42</fb>
    <v>16</v>
  </rv>
  <rv s="0">
    <fb>89.55</fb>
    <v>16</v>
  </rv>
  <rv s="0">
    <fb>93.88</fb>
    <v>16</v>
  </rv>
  <rv s="0">
    <fb>94.97</fb>
    <v>16</v>
  </rv>
  <rv s="0">
    <fb>84.79</fb>
    <v>16</v>
  </rv>
  <rv s="0">
    <fb>78.11</fb>
    <v>16</v>
  </rv>
  <rv s="0">
    <fb>49.24</fb>
    <v>16</v>
  </rv>
  <rv s="0">
    <fb>69.55</fb>
    <v>16</v>
  </rv>
  <rv s="0">
    <fb>75.349999999999994</fb>
    <v>16</v>
  </rv>
  <rv s="0">
    <fb>77.92</fb>
    <v>16</v>
  </rv>
  <rv s="0">
    <fb>77.75</fb>
    <v>16</v>
  </rv>
  <rv s="0">
    <fb>86.12</fb>
    <v>16</v>
  </rv>
  <rv s="0">
    <fb>91.68</fb>
    <v>16</v>
  </rv>
  <rv s="0">
    <fb>96.49</fb>
    <v>16</v>
  </rv>
  <rv s="0">
    <fb>118.7</fb>
    <v>16</v>
  </rv>
  <rv s="0">
    <fb>130.29</fb>
    <v>16</v>
  </rv>
  <rv s="0">
    <fb>149.84</fb>
    <v>16</v>
  </rv>
  <rv s="0">
    <fb>137.9</fb>
    <v>16</v>
  </rv>
  <rv s="0">
    <fb>143.88999999999999</fb>
    <v>16</v>
  </rv>
  <rv s="0">
    <fb>150.41999999999999</fb>
    <v>16</v>
  </rv>
  <rv s="0">
    <fb>166.85</fb>
    <v>16</v>
  </rv>
  <rv s="0">
    <fb>152.19</fb>
    <v>16</v>
  </rv>
  <rv s="0">
    <fb>148.97</fb>
    <v>16</v>
  </rv>
  <rv s="0">
    <fb>172.89</fb>
    <v>16</v>
  </rv>
  <rv s="0">
    <fb>160.35</fb>
    <v>16</v>
  </rv>
  <rv s="0">
    <fb>136.58000000000001</fb>
    <v>16</v>
  </rv>
  <rv s="0">
    <fb>129.44</fb>
    <v>16</v>
  </rv>
  <rv s="0">
    <fb>119.71</fb>
    <v>16</v>
  </rv>
  <rv s="0">
    <fb>106.4</fb>
    <v>16</v>
  </rv>
  <rv s="0">
    <fb>106.24</fb>
    <v>16</v>
  </rv>
  <rv s="0">
    <fb>104.89</fb>
    <v>16</v>
  </rv>
  <rv s="0">
    <fb>93.43</fb>
    <v>16</v>
  </rv>
  <rv s="0">
    <fb>78.209999999999994</fb>
    <v>16</v>
  </rv>
  <rv s="0">
    <fb>91.07</fb>
    <v>16</v>
  </rv>
  <rv s="0">
    <fb>106.67</fb>
    <v>16</v>
  </rv>
  <rv s="0">
    <fb>93.13</fb>
    <v>16</v>
  </rv>
  <rv s="0">
    <fb>113.09</fb>
    <v>16</v>
  </rv>
  <rv s="0">
    <fb>116.28</fb>
    <v>16</v>
  </rv>
  <rv s="0">
    <fb>112.19</fb>
    <v>16</v>
  </rv>
  <rv s="0">
    <fb>102.86</fb>
    <v>16</v>
  </rv>
  <rv s="0">
    <fb>88.08</fb>
    <v>16</v>
  </rv>
  <rv s="0">
    <fb>102.09</fb>
    <v>16</v>
  </rv>
  <rv s="0">
    <fb>109.49</fb>
    <v>16</v>
  </rv>
  <rv s="0">
    <fb>101.45</fb>
    <v>16</v>
  </rv>
  <rv s="0">
    <fb>98.59</fb>
    <v>16</v>
  </rv>
  <rv s="0">
    <fb>87.2</fb>
    <v>16</v>
  </rv>
  <rv s="0">
    <fb>82.84</fb>
    <v>16</v>
  </rv>
  <rv s="0">
    <fb>89.72</fb>
    <v>16</v>
  </rv>
  <rv s="0">
    <fb>81.33</fb>
    <v>16</v>
  </rv>
  <rv s="0">
    <fb>79.650000000000006</fb>
    <v>16</v>
  </rv>
  <rv s="0">
    <fb>71</fb>
    <v>16</v>
  </rv>
  <rv s="0">
    <fb>83.26</fb>
    <v>16</v>
  </rv>
  <rv s="0">
    <fb>70.42</fb>
    <v>16</v>
  </rv>
  <rv s="0">
    <fb>69.39</fb>
    <v>16</v>
  </rv>
  <rv s="0">
    <fb>71.53</fb>
    <v>16</v>
  </rv>
  <rv s="0">
    <fb>72.010000000000005</fb>
    <v>16</v>
  </rv>
  <rv s="0">
    <fb>56.83</fb>
    <v>16</v>
  </rv>
  <rv s="0">
    <fb>55.53</fb>
    <v>16</v>
  </rv>
  <rv s="0">
    <fb>60.48</fb>
    <v>16</v>
  </rv>
  <rv s="1">
    <v>https://www.bing.com/financeapi/forcetrigger?t=a1u4fr&amp;q=XNYS%3aGPC&amp;form=skydnc</v>
    <v>Learn more on Bing</v>
  </rv>
  <rv s="6">
    <v>en-US</v>
    <v>a1u4fr</v>
    <v>268435456</v>
    <v>1</v>
    <v>Powered by Refinitiv</v>
    <v>22</v>
    <v>GENUINE PARTS COMPANY (XNYS:GPC)</v>
    <v>23</v>
    <v>24</v>
    <v>Finance</v>
    <v>25</v>
    <v>164.45</v>
    <v>112.74</v>
    <v>0.9526</v>
    <v>0.8</v>
    <v>0</v>
    <v>6.8929999999999998E-3</v>
    <v>0</v>
    <v>USD</v>
    <v>Genuine Parts Company is a global service company specializing in the distribution of automotive and industrial replacement parts. The Company operates through two segments: Automotive Parts Group (Automotive) and Industrial Parts Group (Industrial). Automotive segment distributes replacement parts (other than body parts) for substantially all makes and models of automobiles, trucks, and other vehicles. Industrial segment distributes a wide variety of industrial bearings, mechanical and fluid power transmission equipment, including hydraulic and pneumatic products, material handling components and related parts and supplies. The Company distributes automotive parts, accessories and solutions in North America, Europe and Australasia. Its automotive businesses offer complete inventory, cataloging, marketing, training and other programs for the aftermarket in each of these regions. Its automotive network includes installers, fleet, government, and major accounts.</v>
    <v>60000</v>
    <v>New York Stock Exchange</v>
    <v>XNYS</v>
    <v>XNYS</v>
    <v>2999 Wildwood Parkway, ATLANTA, GA, 30339 US</v>
    <v>117.2223</v>
    <v>Automobiles &amp; Auto Parts</v>
    <v>Stock</v>
    <v>45661.000000022657</v>
    <v>2909</v>
    <v>114.8503</v>
    <v>16136570000</v>
    <v>GENUINE PARTS COMPANY</v>
    <v>GENUINE PARTS COMPANY</v>
    <v>116.31</v>
    <v>15.019399999999999</v>
    <v>116.06</v>
    <v>116.86</v>
    <v>116.86</v>
    <v>139036500</v>
    <v>GPC</v>
    <v>GENUINE PARTS COMPANY (XNYS:GPC)</v>
    <v>1218074</v>
    <v>1180377</v>
    <v>1928</v>
  </rv>
  <rv s="3">
    <v>2910</v>
  </rv>
  <rv s="0">
    <fb>86.17</fb>
    <v>16</v>
  </rv>
  <rv s="0">
    <fb>90.15</fb>
    <v>16</v>
  </rv>
  <rv s="0">
    <fb>99.36</fb>
    <v>16</v>
  </rv>
  <rv s="0">
    <fb>95.97</fb>
    <v>16</v>
  </rv>
  <rv s="0">
    <fb>96.92</fb>
    <v>16</v>
  </rv>
  <rv s="0">
    <fb>101.25</fb>
    <v>16</v>
  </rv>
  <rv s="0">
    <fb>102.24</fb>
    <v>16</v>
  </rv>
  <rv s="0">
    <fb>102.82</fb>
    <v>16</v>
  </rv>
  <rv s="0">
    <fb>100.45</fb>
    <v>16</v>
  </rv>
  <rv s="0">
    <fb>90.59</fb>
    <v>16</v>
  </rv>
  <rv s="0">
    <fb>96.23</fb>
    <v>16</v>
  </rv>
  <rv s="0">
    <fb>95.54</fb>
    <v>16</v>
  </rv>
  <rv s="0">
    <fb>96.81</fb>
    <v>16</v>
  </rv>
  <rv s="0">
    <fb>95.71</fb>
    <v>16</v>
  </rv>
  <rv s="0">
    <fb>92.41</fb>
    <v>16</v>
  </rv>
  <rv s="0">
    <fb>92.02</fb>
    <v>16</v>
  </rv>
  <rv s="0">
    <fb>92.62</fb>
    <v>16</v>
  </rv>
  <rv s="0">
    <fb>92.76</fb>
    <v>16</v>
  </rv>
  <rv s="0">
    <fb>84.93</fb>
    <v>16</v>
  </rv>
  <rv s="0">
    <fb>82.83</fb>
    <v>16</v>
  </rv>
  <rv s="0">
    <fb>95.65</fb>
    <v>16</v>
  </rv>
  <rv s="0">
    <fb>88.23</fb>
    <v>16</v>
  </rv>
  <rv s="0">
    <fb>92.97</fb>
    <v>16</v>
  </rv>
  <rv s="0">
    <fb>95.01</fb>
    <v>16</v>
  </rv>
  <rv s="0">
    <fb>104.07</fb>
    <v>16</v>
  </rv>
  <rv s="0">
    <fb>91.84</fb>
    <v>16</v>
  </rv>
  <rv s="0">
    <fb>89.84</fb>
    <v>16</v>
  </rv>
  <rv s="0">
    <fb>88.32</fb>
    <v>16</v>
  </rv>
  <rv s="0">
    <fb>90.79</fb>
    <v>16</v>
  </rv>
  <rv s="0">
    <fb>91.79</fb>
    <v>16</v>
  </rv>
  <rv s="0">
    <fb>97.31</fb>
    <v>16</v>
  </rv>
  <rv s="0">
    <fb>99.4</fb>
    <v>16</v>
  </rv>
  <rv s="0">
    <fb>97.92</fb>
    <v>16</v>
  </rv>
  <rv s="0">
    <fb>103.71</fb>
    <v>16</v>
  </rv>
  <rv s="0">
    <fb>96.02</fb>
    <v>16</v>
  </rv>
  <rv s="0">
    <fb>99.82</fb>
    <v>16</v>
  </rv>
  <rv s="0">
    <fb>108.78</fb>
    <v>16</v>
  </rv>
  <rv s="0">
    <fb>112.03</fb>
    <v>16</v>
  </rv>
  <rv s="0">
    <fb>102.54</fb>
    <v>16</v>
  </rv>
  <rv s="0">
    <fb>103.58</fb>
    <v>16</v>
  </rv>
  <rv s="0">
    <fb>97.12</fb>
    <v>16</v>
  </rv>
  <rv s="0">
    <fb>90.29</fb>
    <v>16</v>
  </rv>
  <rv s="0">
    <fb>99.59</fb>
    <v>16</v>
  </rv>
  <rv s="0">
    <fb>102.58</fb>
    <v>16</v>
  </rv>
  <rv s="0">
    <fb>106.23</fb>
    <v>16</v>
  </rv>
  <rv s="0">
    <fb>93.57</fb>
    <v>16</v>
  </rv>
  <rv s="0">
    <fb>87.24</fb>
    <v>16</v>
  </rv>
  <rv s="0">
    <fb>67.33</fb>
    <v>16</v>
  </rv>
  <rv s="0">
    <fb>79.28</fb>
    <v>16</v>
  </rv>
  <rv s="0">
    <fb>83.41</fb>
    <v>16</v>
  </rv>
  <rv s="0">
    <fb>86.96</fb>
    <v>16</v>
  </rv>
  <rv s="0">
    <fb>94.44</fb>
    <v>16</v>
  </rv>
  <rv s="0">
    <fb>95.17</fb>
    <v>16</v>
  </rv>
  <rv s="0">
    <fb>90.43</fb>
    <v>16</v>
  </rv>
  <rv s="0">
    <fb>98.37</fb>
    <v>16</v>
  </rv>
  <rv s="0">
    <fb>100.43</fb>
    <v>16</v>
  </rv>
  <rv s="0">
    <fb>105.35</fb>
    <v>16</v>
  </rv>
  <rv s="0">
    <fb>115.59</fb>
    <v>16</v>
  </rv>
  <rv s="0">
    <fb>124.97</fb>
    <v>16</v>
  </rv>
  <rv s="0">
    <fb>131.12</fb>
    <v>16</v>
  </rv>
  <rv s="0">
    <fb>126.47</fb>
    <v>16</v>
  </rv>
  <rv s="0">
    <fb>126.92</fb>
    <v>16</v>
  </rv>
  <rv s="0">
    <fb>122.19</fb>
    <v>16</v>
  </rv>
  <rv s="0">
    <fb>121.23</fb>
    <v>16</v>
  </rv>
  <rv s="0">
    <fb>131.11000000000001</fb>
    <v>16</v>
  </rv>
  <rv s="0">
    <fb>127.74</fb>
    <v>16</v>
  </rv>
  <rv s="0">
    <fb>140.19999999999999</fb>
    <v>16</v>
  </rv>
  <rv s="0">
    <fb>133.22999999999999</fb>
    <v>16</v>
  </rv>
  <rv s="0">
    <fb>122.16</fb>
    <v>16</v>
  </rv>
  <rv s="0">
    <fb>126.02</fb>
    <v>16</v>
  </rv>
  <rv s="0">
    <fb>130.05000000000001</fb>
    <v>16</v>
  </rv>
  <rv s="0">
    <fb>136.72999999999999</fb>
    <v>16</v>
  </rv>
  <rv s="0">
    <fb>152.87</fb>
    <v>16</v>
  </rv>
  <rv s="0">
    <fb>156.01</fb>
    <v>16</v>
  </rv>
  <rv s="0">
    <fb>149.32</fb>
    <v>16</v>
  </rv>
  <rv s="0">
    <fb>177.86</fb>
    <v>16</v>
  </rv>
  <rv s="0">
    <fb>183.33</fb>
    <v>16</v>
  </rv>
  <rv s="0">
    <fb>173.51</fb>
    <v>16</v>
  </rv>
  <rv s="0">
    <fb>167.82</fb>
    <v>16</v>
  </rv>
  <rv s="0">
    <fb>167.31</fb>
    <v>16</v>
  </rv>
  <rv s="0">
    <fb>168.31</fb>
    <v>16</v>
  </rv>
  <rv s="0">
    <fb>148.93</fb>
    <v>16</v>
  </rv>
  <rv s="0">
    <fb>169.23</fb>
    <v>16</v>
  </rv>
  <rv s="0">
    <fb>155.72</fb>
    <v>16</v>
  </rv>
  <rv s="0">
    <fb>153.72999999999999</fb>
    <v>16</v>
  </rv>
  <rv s="0">
    <fb>144.38</fb>
    <v>16</v>
  </rv>
  <rv s="0">
    <fb>128.86000000000001</fb>
    <v>16</v>
  </rv>
  <rv s="0">
    <fb>132.78</fb>
    <v>16</v>
  </rv>
  <rv s="0">
    <fb>138.5</fb>
    <v>16</v>
  </rv>
  <rv s="0">
    <fb>140.22999999999999</fb>
    <v>16</v>
  </rv>
  <rv s="0">
    <fb>149.26</fb>
    <v>16</v>
  </rv>
  <rv s="0">
    <fb>154.93</fb>
    <v>16</v>
  </rv>
  <rv s="0">
    <fb>144.13999999999999</fb>
    <v>16</v>
  </rv>
  <rv s="0">
    <fb>138.32</fb>
    <v>16</v>
  </rv>
  <rv s="0">
    <fb>143.26</fb>
    <v>16</v>
  </rv>
  <rv s="0">
    <fb>139.68</fb>
    <v>16</v>
  </rv>
  <rv s="0">
    <fb>114.7</fb>
    <v>16</v>
  </rv>
  <rv s="0">
    <fb>126.73</fb>
    <v>16</v>
  </rv>
  <rv s="0">
    <fb>116.76</fb>
    <v>16</v>
  </rv>
  <rv s="1">
    <v>https://www.bing.com/financeapi/forcetrigger?t=a1wy1h&amp;q=XNAS%3aLKQ&amp;form=skydnc</v>
    <v>Learn more on Bing</v>
  </rv>
  <rv s="6">
    <v>en-US</v>
    <v>a1wy1h</v>
    <v>268435456</v>
    <v>1</v>
    <v>Powered by Refinitiv</v>
    <v>22</v>
    <v>LKQ CORPORATION (XNAS:LKQ)</v>
    <v>23</v>
    <v>24</v>
    <v>Finance</v>
    <v>25</v>
    <v>53.68</v>
    <v>35.56</v>
    <v>1.2867</v>
    <v>0.35</v>
    <v>1.7491E-2</v>
    <v>9.6579999999999999E-3</v>
    <v>0.64</v>
    <v>USD</v>
    <v>LKQ Corporation is a distributor of vehicle products. The Company’s vehicle products include replacement parts, components and systems used in the repair and maintenance of vehicles, and specialty aftermarket products and accessories to improve the performance, functionality, and appearance of vehicles. It operates through four segments: Wholesale-North America; Europe; Specialty and Self Service. Its Wholesale - North America segment consists of aftermarket and salvage operations, sells five product types, including aftermarket, original equipment manufacturer (OEM) recycled, OEM remanufactured, OEM refurbished and new OEM parts. Its Europe segment’s vehicle replacement products include a variety of small mechanical products, discs and sensors, clutches, and other. Its Specialty segment serves truck and off-road; speed and performance; recreational vehicles; towing; wheels, tires, and performance handling; and other. The Self-Service segment operates self-service retail facilities.</v>
    <v>49000</v>
    <v>Nasdaq Stock Market</v>
    <v>XNAS</v>
    <v>XNAS</v>
    <v>5846 CROSSINGS BLVD., ANTIOCH, TN, 37013 US</v>
    <v>36.68</v>
    <v>Automobiles &amp; Auto Parts</v>
    <v>Stock</v>
    <v>45660.946502210158</v>
    <v>3011</v>
    <v>35.56</v>
    <v>9511934000</v>
    <v>LKQ CORPORATION</v>
    <v>LKQ CORPORATION</v>
    <v>36.229999999999997</v>
    <v>13.5524</v>
    <v>36.24</v>
    <v>36.590000000000003</v>
    <v>37.229999999999997</v>
    <v>259959900</v>
    <v>LKQ</v>
    <v>LKQ CORPORATION (XNAS:LKQ)</v>
    <v>2261982</v>
    <v>2262211</v>
    <v>1998</v>
  </rv>
  <rv s="3">
    <v>3012</v>
  </rv>
  <rv s="0">
    <fb>27.4</fb>
    <v>16</v>
  </rv>
  <rv s="0">
    <fb>27.6</fb>
    <v>16</v>
  </rv>
  <rv s="0">
    <fb>31.93</fb>
    <v>16</v>
  </rv>
  <rv s="0">
    <fb>32.049999999999997</fb>
    <v>16</v>
  </rv>
  <rv s="0">
    <fb>33.07</fb>
    <v>16</v>
  </rv>
  <rv s="0">
    <fb>31.7</fb>
    <v>16</v>
  </rv>
  <rv s="0">
    <fb>34.39</fb>
    <v>16</v>
  </rv>
  <rv s="0">
    <fb>35.46</fb>
    <v>16</v>
  </rv>
  <rv s="0">
    <fb>32.28</fb>
    <v>16</v>
  </rv>
  <rv s="0">
    <fb>32.83</fb>
    <v>16</v>
  </rv>
  <rv s="0">
    <fb>30.65</fb>
    <v>16</v>
  </rv>
  <rv s="0">
    <fb>31.91</fb>
    <v>16</v>
  </rv>
  <rv s="0">
    <fb>31.58</fb>
    <v>16</v>
  </rv>
  <rv s="0">
    <fb>29.27</fb>
    <v>16</v>
  </rv>
  <rv s="0">
    <fb>31.24</fb>
    <v>16</v>
  </rv>
  <rv s="0">
    <fb>31.49</fb>
    <v>16</v>
  </rv>
  <rv s="0">
    <fb>32.950000000000003</fb>
    <v>16</v>
  </rv>
  <rv s="0">
    <fb>34.56</fb>
    <v>16</v>
  </rv>
  <rv s="0">
    <fb>34.65</fb>
    <v>16</v>
  </rv>
  <rv s="0">
    <fb>35.99</fb>
    <v>16</v>
  </rv>
  <rv s="0">
    <fb>37.69</fb>
    <v>16</v>
  </rv>
  <rv s="0">
    <fb>39.42</fb>
    <v>16</v>
  </rv>
  <rv s="0">
    <fb>40.67</fb>
    <v>16</v>
  </rv>
  <rv s="0">
    <fb>42.03</fb>
    <v>16</v>
  </rv>
  <rv s="0">
    <fb>31.02</fb>
    <v>16</v>
  </rv>
  <rv s="0">
    <fb>31.9</fb>
    <v>16</v>
  </rv>
  <rv s="0">
    <fb>33.520000000000003</fb>
    <v>16</v>
  </rv>
  <rv s="0">
    <fb>34.520000000000003</fb>
    <v>16</v>
  </rv>
  <rv s="0">
    <fb>31.67</fb>
    <v>16</v>
  </rv>
  <rv s="0">
    <fb>27.27</fb>
    <v>16</v>
  </rv>
  <rv s="0">
    <fb>27.84</fb>
    <v>16</v>
  </rv>
  <rv s="0">
    <fb>23.73</fb>
    <v>16</v>
  </rv>
  <rv s="0">
    <fb>26.22</fb>
    <v>16</v>
  </rv>
  <rv s="0">
    <fb>27.7</fb>
    <v>16</v>
  </rv>
  <rv s="0">
    <fb>28.38</fb>
    <v>16</v>
  </rv>
  <rv s="0">
    <fb>30.1</fb>
    <v>16</v>
  </rv>
  <rv s="0">
    <fb>25.65</fb>
    <v>16</v>
  </rv>
  <rv s="0">
    <fb>26.61</fb>
    <v>16</v>
  </rv>
  <rv s="0">
    <fb>26.93</fb>
    <v>16</v>
  </rv>
  <rv s="0">
    <fb>26.27</fb>
    <v>16</v>
  </rv>
  <rv s="0">
    <fb>33.99</fb>
    <v>16</v>
  </rv>
  <rv s="0">
    <fb>35.28</fb>
    <v>16</v>
  </rv>
  <rv s="0">
    <fb>35.700000000000003</fb>
    <v>16</v>
  </rv>
  <rv s="0">
    <fb>32.685000000000002</fb>
    <v>16</v>
  </rv>
  <rv s="0">
    <fb>29.58</fb>
    <v>16</v>
  </rv>
  <rv s="0">
    <fb>20.51</fb>
    <v>16</v>
  </rv>
  <rv s="0">
    <fb>26.15</fb>
    <v>16</v>
  </rv>
  <rv s="0">
    <fb>27.46</fb>
    <v>16</v>
  </rv>
  <rv s="0">
    <fb>26.2</fb>
    <v>16</v>
  </rv>
  <rv s="0">
    <fb>28.19</fb>
    <v>16</v>
  </rv>
  <rv s="0">
    <fb>31.74</fb>
    <v>16</v>
  </rv>
  <rv s="0">
    <fb>27.73</fb>
    <v>16</v>
  </rv>
  <rv s="0">
    <fb>31.99</fb>
    <v>16</v>
  </rv>
  <rv s="0">
    <fb>35.22</fb>
    <v>16</v>
  </rv>
  <rv s="0">
    <fb>35.24</fb>
    <v>16</v>
  </rv>
  <rv s="0">
    <fb>35.090000000000003</fb>
    <v>16</v>
  </rv>
  <rv s="0">
    <fb>39.39</fb>
    <v>16</v>
  </rv>
  <rv s="0">
    <fb>42.33</fb>
    <v>16</v>
  </rv>
  <rv s="0">
    <fb>46.71</fb>
    <v>16</v>
  </rv>
  <rv s="0">
    <fb>50.96</fb>
    <v>16</v>
  </rv>
  <rv s="0">
    <fb>49.22</fb>
    <v>16</v>
  </rv>
  <rv s="0">
    <fb>50.75</fb>
    <v>16</v>
  </rv>
  <rv s="0">
    <fb>52.69</fb>
    <v>16</v>
  </rv>
  <rv s="0">
    <fb>50.32</fb>
    <v>16</v>
  </rv>
  <rv s="0">
    <fb>55.08</fb>
    <v>16</v>
  </rv>
  <rv s="0">
    <fb>55.9</fb>
    <v>16</v>
  </rv>
  <rv s="0">
    <fb>60.03</fb>
    <v>16</v>
  </rv>
  <rv s="0">
    <fb>54.89</fb>
    <v>16</v>
  </rv>
  <rv s="0">
    <fb>46.95</fb>
    <v>16</v>
  </rv>
  <rv s="0">
    <fb>45.41</fb>
    <v>16</v>
  </rv>
  <rv s="0">
    <fb>49.63</fb>
    <v>16</v>
  </rv>
  <rv s="0">
    <fb>51.39</fb>
    <v>16</v>
  </rv>
  <rv s="0">
    <fb>54.84</fb>
    <v>16</v>
  </rv>
  <rv s="0">
    <fb>53.22</fb>
    <v>16</v>
  </rv>
  <rv s="0">
    <fb>47.15</fb>
    <v>16</v>
  </rv>
  <rv s="0">
    <fb>55.64</fb>
    <v>16</v>
  </rv>
  <rv s="0">
    <fb>54.33</fb>
    <v>16</v>
  </rv>
  <rv s="0">
    <fb>53.41</fb>
    <v>16</v>
  </rv>
  <rv s="0">
    <fb>58.96</fb>
    <v>16</v>
  </rv>
  <rv s="0">
    <fb>57.29</fb>
    <v>16</v>
  </rv>
  <rv s="0">
    <fb>56.76</fb>
    <v>16</v>
  </rv>
  <rv s="0">
    <fb>57.73</fb>
    <v>16</v>
  </rv>
  <rv s="0">
    <fb>52.75</fb>
    <v>16</v>
  </rv>
  <rv s="0">
    <fb>58.27</fb>
    <v>16</v>
  </rv>
  <rv s="0">
    <fb>54.79</fb>
    <v>16</v>
  </rv>
  <rv s="0">
    <fb>52.53</fb>
    <v>16</v>
  </rv>
  <rv s="0">
    <fb>49.51</fb>
    <v>16</v>
  </rv>
  <rv s="0">
    <fb>43.92</fb>
    <v>16</v>
  </rv>
  <rv s="0">
    <fb>47.79</fb>
    <v>16</v>
  </rv>
  <rv s="0">
    <fb>46.67</fb>
    <v>16</v>
  </rv>
  <rv s="0">
    <fb>52.29</fb>
    <v>16</v>
  </rv>
  <rv s="0">
    <fb>43.13</fb>
    <v>16</v>
  </rv>
  <rv s="0">
    <fb>43.03</fb>
    <v>16</v>
  </rv>
  <rv s="0">
    <fb>41.59</fb>
    <v>16</v>
  </rv>
  <rv s="0">
    <fb>41.5</fb>
    <v>16</v>
  </rv>
  <rv s="0">
    <fb>39.92</fb>
    <v>16</v>
  </rv>
  <rv s="0">
    <fb>36.79</fb>
    <v>16</v>
  </rv>
  <rv s="0">
    <fb>39.29</fb>
    <v>16</v>
  </rv>
  <rv s="0">
    <fb>36.75</fb>
    <v>16</v>
  </rv>
  <rv s="1">
    <v>https://www.bing.com/financeapi/forcetrigger?t=a1p18m&amp;q=XNYS%3aBWA&amp;form=skydnc</v>
    <v>Learn more on Bing</v>
  </rv>
  <rv s="6">
    <v>en-US</v>
    <v>a1p18m</v>
    <v>268435456</v>
    <v>1</v>
    <v>Powered by Refinitiv</v>
    <v>22</v>
    <v>BORGWARNER INC. (XNYS:BWA)</v>
    <v>23</v>
    <v>24</v>
    <v>Finance</v>
    <v>25</v>
    <v>38.225000000000001</v>
    <v>29.51</v>
    <v>1.1839</v>
    <v>0.2</v>
    <v>0</v>
    <v>6.3859999999999993E-3</v>
    <v>0</v>
    <v>USD</v>
    <v>BorgWarner Inc. is engaged in clean technology solutions for combustion, hybrid and electric vehicles. The Company operates through four segments. The Turbos &amp; Thermal Technologies segment’s products include turbochargers, e-boosters, e-turbos, emissions systems, thermal systems, gasoline ignition technology, smart remote actuators, and others. The Drivetrain &amp; Morse Systems segment’s products include control modules, friction and mechanical clutch products for automatic transmissions, torque-management products and rear-wheel drive (RWD) and all-wheel drive (AWD) transfer case systems and coupling systems. The PowerDrive Systems segment’s products include power electronics such as inverters, onboard chargers, DC/DC converters and combination boxes, and others. The Battery &amp; Charging Systems segment’s products include lithium-ion battery systems for electrified bus, truck and off-highway applications and DC fast chargers suitable for all types of electric vehicles.</v>
    <v>39900</v>
    <v>New York Stock Exchange</v>
    <v>XNYS</v>
    <v>XNYS</v>
    <v>3850 Hamlin Rd, AUBURN HILLS, MI, 48326 US</v>
    <v>31.53</v>
    <v>Automobiles &amp; Auto Parts</v>
    <v>Stock</v>
    <v>45660.89939724531</v>
    <v>3113</v>
    <v>30.71</v>
    <v>6893420000</v>
    <v>BORGWARNER INC.</v>
    <v>BORGWARNER INC.</v>
    <v>31.33</v>
    <v>7.8121999999999998</v>
    <v>31.32</v>
    <v>31.52</v>
    <v>31.52</v>
    <v>218699900</v>
    <v>BWA</v>
    <v>BORGWARNER INC. (XNYS:BWA)</v>
    <v>2217342</v>
    <v>2343188</v>
    <v>1987</v>
  </rv>
  <rv s="3">
    <v>3114</v>
  </rv>
  <rv s="0">
    <fb>25.825299999999999</fb>
    <v>16</v>
  </rv>
  <rv s="0">
    <fb>28.745699999999999</fb>
    <v>16</v>
  </rv>
  <rv s="0">
    <fb>33.777000000000001</fb>
    <v>16</v>
  </rv>
  <rv s="0">
    <fb>31.595600000000001</fb>
    <v>16</v>
  </rv>
  <rv s="0">
    <fb>29.9331</fb>
    <v>16</v>
  </rv>
  <rv s="0">
    <fb>25.966100000000001</fb>
    <v>16</v>
  </rv>
  <rv s="0">
    <fb>29.185500000000001</fb>
    <v>16</v>
  </rv>
  <rv s="0">
    <fb>30.2498</fb>
    <v>16</v>
  </rv>
  <rv s="0">
    <fb>30.944700000000001</fb>
    <v>16</v>
  </rv>
  <rv s="0">
    <fb>31.525200000000002</fb>
    <v>16</v>
  </rv>
  <rv s="0">
    <fb>31.3141</fb>
    <v>16</v>
  </rv>
  <rv s="0">
    <fb>34.691800000000001</fb>
    <v>16</v>
  </rv>
  <rv s="0">
    <fb>35.914499999999997</fb>
    <v>16</v>
  </rv>
  <rv s="0">
    <fb>37.110700000000001</fb>
    <v>16</v>
  </rv>
  <rv s="0">
    <fb>36.758899999999997</fb>
    <v>16</v>
  </rv>
  <rv s="0">
    <fb>37.189900000000002</fb>
    <v>16</v>
  </rv>
  <rv s="0">
    <fb>37.392200000000003</fb>
    <v>16</v>
  </rv>
  <rv s="0">
    <fb>37.260300000000001</fb>
    <v>16</v>
  </rv>
  <rv s="0">
    <fb>41.113</fb>
    <v>16</v>
  </rv>
  <rv s="0">
    <fb>40.822699999999998</fb>
    <v>16</v>
  </rv>
  <rv s="0">
    <fb>45.062399999999997</fb>
    <v>16</v>
  </rv>
  <rv s="0">
    <fb>46.372999999999998</fb>
    <v>16</v>
  </rv>
  <rv s="0">
    <fb>48.976700000000001</fb>
    <v>16</v>
  </rv>
  <rv s="0">
    <fb>44.939300000000003</fb>
    <v>16</v>
  </rv>
  <rv s="0">
    <fb>49.486899999999999</fb>
    <v>16</v>
  </rv>
  <rv s="0">
    <fb>43.171300000000002</fb>
    <v>16</v>
  </rv>
  <rv s="0">
    <fb>44.1828</fb>
    <v>16</v>
  </rv>
  <rv s="0">
    <fb>43.048099999999998</fb>
    <v>16</v>
  </rv>
  <rv s="0">
    <fb>42.907400000000003</fb>
    <v>16</v>
  </rv>
  <rv s="0">
    <fb>37.963999999999999</fb>
    <v>16</v>
  </rv>
  <rv s="0">
    <fb>40.479700000000001</fb>
    <v>16</v>
  </rv>
  <rv s="0">
    <fb>38.500500000000002</fb>
    <v>16</v>
  </rv>
  <rv s="0">
    <fb>37.6297</fb>
    <v>16</v>
  </rv>
  <rv s="0">
    <fb>34.665399999999998</fb>
    <v>16</v>
  </rv>
  <rv s="0">
    <fb>34.814999999999998</fb>
    <v>16</v>
  </rv>
  <rv s="0">
    <fb>30.557700000000001</fb>
    <v>16</v>
  </rv>
  <rv s="0">
    <fb>35.975999999999999</fb>
    <v>16</v>
  </rv>
  <rv s="0">
    <fb>35.720999999999997</fb>
    <v>16</v>
  </rv>
  <rv s="0">
    <fb>33.785800000000002</fb>
    <v>16</v>
  </rv>
  <rv s="0">
    <fb>36.741300000000003</fb>
    <v>16</v>
  </rv>
  <rv s="0">
    <fb>31.208600000000001</fb>
    <v>16</v>
  </rv>
  <rv s="0">
    <fb>36.926000000000002</fb>
    <v>16</v>
  </rv>
  <rv s="0">
    <fb>33.249299999999998</fb>
    <v>16</v>
  </rv>
  <rv s="0">
    <fb>28.701699999999999</fb>
    <v>16</v>
  </rv>
  <rv s="0">
    <fb>32.264099999999999</fb>
    <v>16</v>
  </rv>
  <rv s="0">
    <fb>36.662100000000002</fb>
    <v>16</v>
  </rv>
  <rv s="0">
    <fb>36.9876</fb>
    <v>16</v>
  </rv>
  <rv s="0">
    <fb>38.157499999999999</fb>
    <v>16</v>
  </rv>
  <rv s="0">
    <fb>30.161799999999999</fb>
    <v>16</v>
  </rv>
  <rv s="0">
    <fb>27.7957</fb>
    <v>16</v>
  </rv>
  <rv s="0">
    <fb>21.4361</fb>
    <v>16</v>
  </rv>
  <rv s="0">
    <fb>25.130500000000001</fb>
    <v>16</v>
  </rv>
  <rv s="0">
    <fb>28.279499999999999</fb>
    <v>16</v>
  </rv>
  <rv s="0">
    <fb>31.0502</fb>
    <v>16</v>
  </rv>
  <rv s="0">
    <fb>32.1937</fb>
    <v>16</v>
  </rv>
  <rv s="0">
    <fb>35.703400000000002</fb>
    <v>16</v>
  </rv>
  <rv s="0">
    <fb>34.076099999999997</fb>
    <v>16</v>
  </rv>
  <rv s="0">
    <fb>30.768799999999999</fb>
    <v>16</v>
  </rv>
  <rv s="0">
    <fb>34.172800000000002</fb>
    <v>16</v>
  </rv>
  <rv s="0">
    <fb>33.988100000000003</fb>
    <v>16</v>
  </rv>
  <rv s="0">
    <fb>36.934800000000003</fb>
    <v>16</v>
  </rv>
  <rv s="0">
    <fb>39.582500000000003</fb>
    <v>16</v>
  </rv>
  <rv s="0">
    <fb>40.778700000000001</fb>
    <v>16</v>
  </rv>
  <rv s="0">
    <fb>42.731499999999997</fb>
    <v>16</v>
  </rv>
  <rv s="0">
    <fb>45.115200000000002</fb>
    <v>16</v>
  </rv>
  <rv s="0">
    <fb>42.696300000000001</fb>
    <v>16</v>
  </rv>
  <rv s="0">
    <fb>43.083300000000001</fb>
    <v>16</v>
  </rv>
  <rv s="0">
    <fb>37.541800000000002</fb>
    <v>16</v>
  </rv>
  <rv s="0">
    <fb>38.007899999999999</fb>
    <v>16</v>
  </rv>
  <rv s="0">
    <fb>39.643999999999998</fb>
    <v>16</v>
  </rv>
  <rv s="0">
    <fb>38.069499999999998</fb>
    <v>16</v>
  </rv>
  <rv s="0">
    <fb>38.570900000000002</fb>
    <v>16</v>
  </rv>
  <rv s="0">
    <fb>36.072800000000001</fb>
    <v>16</v>
  </rv>
  <rv s="0">
    <fb>34.216799999999999</fb>
    <v>16</v>
  </rv>
  <rv s="0">
    <fb>32.396000000000001</fb>
    <v>16</v>
  </rv>
  <rv s="0">
    <fb>35.465899999999998</fb>
    <v>16</v>
  </rv>
  <rv s="0">
    <fb>29.352599999999999</fb>
    <v>16</v>
  </rv>
  <rv s="0">
    <fb>33.829799999999999</fb>
    <v>16</v>
  </rv>
  <rv s="0">
    <fb>33.161299999999997</fb>
    <v>16</v>
  </rv>
  <rv s="0">
    <fb>27.619800000000001</fb>
    <v>16</v>
  </rv>
  <rv s="0">
    <fb>33.011800000000001</fb>
    <v>16</v>
  </rv>
  <rv s="0">
    <fb>35.404299999999999</fb>
    <v>16</v>
  </rv>
  <rv s="0">
    <fb>41.588000000000001</fb>
    <v>16</v>
  </rv>
  <rv s="0">
    <fb>44.226799999999997</fb>
    <v>16</v>
  </rv>
  <rv s="0">
    <fb>43.197600000000001</fb>
    <v>16</v>
  </rv>
  <rv s="0">
    <fb>42.335599999999999</fb>
    <v>16</v>
  </rv>
  <rv s="0">
    <fb>38.993099999999998</fb>
    <v>16</v>
  </rv>
  <rv s="0">
    <fb>43.021700000000003</fb>
    <v>16</v>
  </rv>
  <rv s="0">
    <fb>46.5</fb>
    <v>16</v>
  </rv>
  <rv s="0">
    <fb>40.75</fb>
    <v>16</v>
  </rv>
  <rv s="0">
    <fb>40.369999999999997</fb>
    <v>16</v>
  </rv>
  <rv s="0">
    <fb>36.9</fb>
    <v>16</v>
  </rv>
  <rv s="0">
    <fb>33.69</fb>
    <v>16</v>
  </rv>
  <rv s="0">
    <fb>35.85</fb>
    <v>16</v>
  </rv>
  <rv s="0">
    <fb>33.9</fb>
    <v>16</v>
  </rv>
  <rv s="0">
    <fb>31.13</fb>
    <v>16</v>
  </rv>
  <rv s="0">
    <fb>34.74</fb>
    <v>16</v>
  </rv>
  <rv s="0">
    <fb>32.770000000000003</fb>
    <v>16</v>
  </rv>
  <rv s="0">
    <fb>35.659999999999997</fb>
    <v>16</v>
  </rv>
  <rv s="0">
    <fb>32.24</fb>
    <v>16</v>
  </rv>
  <rv s="0">
    <fb>35.31</fb>
    <v>16</v>
  </rv>
  <rv s="0">
    <fb>34.07</fb>
    <v>16</v>
  </rv>
  <rv s="0">
    <fb>36.29</fb>
    <v>16</v>
  </rv>
  <rv s="0">
    <fb>33.630000000000003</fb>
    <v>16</v>
  </rv>
  <rv s="0">
    <fb>34.32</fb>
    <v>16</v>
  </rv>
  <rv s="0">
    <fb>31.79</fb>
    <v>16</v>
  </rv>
  <rv s="1">
    <v>https://www.bing.com/financeapi/forcetrigger?t=a1waa2&amp;q=XNYS%3aJPM&amp;form=skydnc</v>
    <v>Learn more on Bing</v>
  </rv>
  <rv s="6">
    <v>en-US</v>
    <v>a1waa2</v>
    <v>268435456</v>
    <v>1</v>
    <v>Powered by Refinitiv</v>
    <v>22</v>
    <v>JPMORGAN CHASE &amp; CO. (XNYS:JPM)</v>
    <v>23</v>
    <v>24</v>
    <v>Finance</v>
    <v>25</v>
    <v>254.31</v>
    <v>164.3</v>
    <v>1.1019000000000001</v>
    <v>3.28</v>
    <v>1.2740000000000002E-3</v>
    <v>1.3667E-2</v>
    <v>0.31</v>
    <v>USD</v>
    <v>JPMorgan Chase &amp; Co. is a financial holding company. The Company is engaged in investment banking, financial services for consumers and small businesses, commercial banking, financial transaction processing and asset management. The Company operates through three segments: Consumer &amp; Community Banking (CCB), Commercial &amp; Investment Bank (CIB), and Asset &amp; Wealth Management (AWM). Its CCB segment offers products and services to consumers and small businesses through bank branches, ATMs, digital and telephone banking. Its CIB segment consists of banking and payments and markets and securities services, and offers a suite of investment banking, lending, payments, market-making, financing, custody and securities products and services to a global base of corporate and institutional clients. AWM segment offers investment and wealth management solutions. It offers multi-asset investment management solutions, retirement products and services, brokerage, custody, estate planning, and others.</v>
    <v>316043</v>
    <v>New York Stock Exchange</v>
    <v>XNYS</v>
    <v>XNYS</v>
    <v>383 Madison Avenue, NEW YORK, NY, 10179 US</v>
    <v>244.88</v>
    <v>Banking Services</v>
    <v>Stock</v>
    <v>45661.041488159375</v>
    <v>3222</v>
    <v>240.26</v>
    <v>684915915200</v>
    <v>JPMORGAN CHASE &amp; CO.</v>
    <v>JPMORGAN CHASE &amp; CO.</v>
    <v>243.89</v>
    <v>13.532999999999999</v>
    <v>240</v>
    <v>243.28</v>
    <v>243.59</v>
    <v>2815340000</v>
    <v>JPM</v>
    <v>JPMORGAN CHASE &amp; CO. (XNYS:JPM)</v>
    <v>9491053</v>
    <v>8306690</v>
    <v>1968</v>
  </rv>
  <rv s="3">
    <v>3223</v>
  </rv>
  <rv s="0">
    <fb>59.5</fb>
    <v>16</v>
  </rv>
  <rv s="0">
    <fb>56.3</fb>
    <v>16</v>
  </rv>
  <rv s="0">
    <fb>59.22</fb>
    <v>16</v>
  </rv>
  <rv s="0">
    <fb>63.2</fb>
    <v>16</v>
  </rv>
  <rv s="0">
    <fb>65.27</fb>
    <v>16</v>
  </rv>
  <rv s="0">
    <fb>63.97</fb>
    <v>16</v>
  </rv>
  <rv s="0">
    <fb>67.5</fb>
    <v>16</v>
  </rv>
  <rv s="0">
    <fb>66.59</fb>
    <v>16</v>
  </rv>
  <rv s="0">
    <fb>69.260000000000005</fb>
    <v>16</v>
  </rv>
  <rv s="0">
    <fb>80.17</fb>
    <v>16</v>
  </rv>
  <rv s="0">
    <fb>86.29</fb>
    <v>16</v>
  </rv>
  <rv s="0">
    <fb>84.63</fb>
    <v>16</v>
  </rv>
  <rv s="0">
    <fb>90.62</fb>
    <v>16</v>
  </rv>
  <rv s="0">
    <fb>87.84</fb>
    <v>16</v>
  </rv>
  <rv s="0">
    <fb>87</fb>
    <v>16</v>
  </rv>
  <rv s="0">
    <fb>82.15</fb>
    <v>16</v>
  </rv>
  <rv s="0">
    <fb>91.4</fb>
    <v>16</v>
  </rv>
  <rv s="0">
    <fb>91.8</fb>
    <v>16</v>
  </rv>
  <rv s="0">
    <fb>90.89</fb>
    <v>16</v>
  </rv>
  <rv s="0">
    <fb>95.51</fb>
    <v>16</v>
  </rv>
  <rv s="0">
    <fb>100.61</fb>
    <v>16</v>
  </rv>
  <rv s="0">
    <fb>104.52</fb>
    <v>16</v>
  </rv>
  <rv s="0">
    <fb>106.94</fb>
    <v>16</v>
  </rv>
  <rv s="0">
    <fb>115.67</fb>
    <v>16</v>
  </rv>
  <rv s="0">
    <fb>115.5</fb>
    <v>16</v>
  </rv>
  <rv s="0">
    <fb>109.97</fb>
    <v>16</v>
  </rv>
  <rv s="0">
    <fb>107.01</fb>
    <v>16</v>
  </rv>
  <rv s="0">
    <fb>104.2</fb>
    <v>16</v>
  </rv>
  <rv s="0">
    <fb>114.95</fb>
    <v>16</v>
  </rv>
  <rv s="0">
    <fb>114.58</fb>
    <v>16</v>
  </rv>
  <rv s="0">
    <fb>112.84</fb>
    <v>16</v>
  </rv>
  <rv s="0">
    <fb>109.02</fb>
    <v>16</v>
  </rv>
  <rv s="0">
    <fb>111.19</fb>
    <v>16</v>
  </rv>
  <rv s="0">
    <fb>97.62</fb>
    <v>16</v>
  </rv>
  <rv s="0">
    <fb>103.5</fb>
    <v>16</v>
  </rv>
  <rv s="0">
    <fb>104.36</fb>
    <v>16</v>
  </rv>
  <rv s="0">
    <fb>101.23</fb>
    <v>16</v>
  </rv>
  <rv s="0">
    <fb>116.05</fb>
    <v>16</v>
  </rv>
  <rv s="0">
    <fb>105.96</fb>
    <v>16</v>
  </rv>
  <rv s="0">
    <fb>111.8</fb>
    <v>16</v>
  </rv>
  <rv s="0">
    <fb>116</fb>
    <v>16</v>
  </rv>
  <rv s="0">
    <fb>109.86</fb>
    <v>16</v>
  </rv>
  <rv s="0">
    <fb>117.69</fb>
    <v>16</v>
  </rv>
  <rv s="0">
    <fb>124.92</fb>
    <v>16</v>
  </rv>
  <rv s="0">
    <fb>131.76</fb>
    <v>16</v>
  </rv>
  <rv s="0">
    <fb>139.4</fb>
    <v>16</v>
  </rv>
  <rv s="0">
    <fb>132.36000000000001</fb>
    <v>16</v>
  </rv>
  <rv s="0">
    <fb>116.11</fb>
    <v>16</v>
  </rv>
  <rv s="0">
    <fb>90.03</fb>
    <v>16</v>
  </rv>
  <rv s="0">
    <fb>95.76</fb>
    <v>16</v>
  </rv>
  <rv s="0">
    <fb>94.06</fb>
    <v>16</v>
  </rv>
  <rv s="0">
    <fb>96.64</fb>
    <v>16</v>
  </rv>
  <rv s="0">
    <fb>100.19</fb>
    <v>16</v>
  </rv>
  <rv s="0">
    <fb>96.27</fb>
    <v>16</v>
  </rv>
  <rv s="0">
    <fb>98.04</fb>
    <v>16</v>
  </rv>
  <rv s="0">
    <fb>117.88</fb>
    <v>16</v>
  </rv>
  <rv s="0">
    <fb>127.07</fb>
    <v>16</v>
  </rv>
  <rv s="0">
    <fb>128.66999999999999</fb>
    <v>16</v>
  </rv>
  <rv s="0">
    <fb>147.16999999999999</fb>
    <v>16</v>
  </rv>
  <rv s="0">
    <fb>152.22999999999999</fb>
    <v>16</v>
  </rv>
  <rv s="0">
    <fb>153.81</fb>
    <v>16</v>
  </rv>
  <rv s="0">
    <fb>164.24</fb>
    <v>16</v>
  </rv>
  <rv s="0">
    <fb>155.54</fb>
    <v>16</v>
  </rv>
  <rv s="0">
    <fb>151.78</fb>
    <v>16</v>
  </rv>
  <rv s="0">
    <fb>159.94999999999999</fb>
    <v>16</v>
  </rv>
  <rv s="0">
    <fb>163.69</fb>
    <v>16</v>
  </rv>
  <rv s="0">
    <fb>169.89</fb>
    <v>16</v>
  </rv>
  <rv s="0">
    <fb>158.83000000000001</fb>
    <v>16</v>
  </rv>
  <rv s="0">
    <fb>158.35</fb>
    <v>16</v>
  </rv>
  <rv s="0">
    <fb>148.6</fb>
    <v>16</v>
  </rv>
  <rv s="0">
    <fb>136.32</fb>
    <v>16</v>
  </rv>
  <rv s="0">
    <fb>119.36</fb>
    <v>16</v>
  </rv>
  <rv s="0">
    <fb>132.22999999999999</fb>
    <v>16</v>
  </rv>
  <rv s="0">
    <fb>112.61</fb>
    <v>16</v>
  </rv>
  <rv s="0">
    <fb>115.36</fb>
    <v>16</v>
  </rv>
  <rv s="0">
    <fb>113.73</fb>
    <v>16</v>
  </rv>
  <rv s="0">
    <fb>104.5</fb>
    <v>16</v>
  </rv>
  <rv s="0">
    <fb>125.88</fb>
    <v>16</v>
  </rv>
  <rv s="0">
    <fb>138.18</fb>
    <v>16</v>
  </rv>
  <rv s="0">
    <fb>134.1</fb>
    <v>16</v>
  </rv>
  <rv s="0">
    <fb>139.96</fb>
    <v>16</v>
  </rv>
  <rv s="0">
    <fb>143.35</fb>
    <v>16</v>
  </rv>
  <rv s="0">
    <fb>130.31</fb>
    <v>16</v>
  </rv>
  <rv s="0">
    <fb>138.24</fb>
    <v>16</v>
  </rv>
  <rv s="0">
    <fb>135.71</fb>
    <v>16</v>
  </rv>
  <rv s="0">
    <fb>157.96</fb>
    <v>16</v>
  </rv>
  <rv s="0">
    <fb>146.33000000000001</fb>
    <v>16</v>
  </rv>
  <rv s="0">
    <fb>145.02000000000001</fb>
    <v>16</v>
  </rv>
  <rv s="0">
    <fb>139.06</fb>
    <v>16</v>
  </rv>
  <rv s="0">
    <fb>156.08000000000001</fb>
    <v>16</v>
  </rv>
  <rv s="0">
    <fb>170.1</fb>
    <v>16</v>
  </rv>
  <rv s="0">
    <fb>174.36</fb>
    <v>16</v>
  </rv>
  <rv s="0">
    <fb>186.06</fb>
    <v>16</v>
  </rv>
  <rv s="0">
    <fb>200.3</fb>
    <v>16</v>
  </rv>
  <rv s="0">
    <fb>191.74</fb>
    <v>16</v>
  </rv>
  <rv s="0">
    <fb>202.63</fb>
    <v>16</v>
  </rv>
  <rv s="0">
    <fb>202.26</fb>
    <v>16</v>
  </rv>
  <rv s="0">
    <fb>212.8</fb>
    <v>16</v>
  </rv>
  <rv s="0">
    <fb>224.8</fb>
    <v>16</v>
  </rv>
  <rv s="0">
    <fb>210.86</fb>
    <v>16</v>
  </rv>
  <rv s="0">
    <fb>221.92</fb>
    <v>16</v>
  </rv>
  <rv s="0">
    <fb>249.72</fb>
    <v>16</v>
  </rv>
  <rv s="0">
    <fb>239.71</fb>
    <v>16</v>
  </rv>
  <rv s="1">
    <v>https://www.bing.com/financeapi/forcetrigger?t=a1o4sm&amp;q=XNYS%3aBAC&amp;form=skydnc</v>
    <v>Learn more on Bing</v>
  </rv>
  <rv s="6">
    <v>en-US</v>
    <v>a1o4sm</v>
    <v>268435456</v>
    <v>1</v>
    <v>Powered by Refinitiv</v>
    <v>22</v>
    <v>BANK OF AMERICA CORPORATION (XNYS:BAC)</v>
    <v>23</v>
    <v>24</v>
    <v>Finance</v>
    <v>28</v>
    <v>48.08</v>
    <v>31.27</v>
    <v>1.3401000000000001</v>
    <v>0.5</v>
    <v>6.6730000000000001E-4</v>
    <v>1.1289E-2</v>
    <v>2.9899999999999999E-2</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213000</v>
    <v>New York Stock Exchange</v>
    <v>XNYS</v>
    <v>XNYS</v>
    <v>Bank Of America Corporate Center, 100 N Tryon St, CHARLOTTE, NC, 28255 US</v>
    <v>44.85</v>
    <v>Banking Services</v>
    <v>Stock</v>
    <v>45661.040936017969</v>
    <v>3328</v>
    <v>44.15</v>
    <v>343821800000</v>
    <v>BANK OF AMERICA CORPORATION</v>
    <v>BANK OF AMERICA CORPORATION</v>
    <v>44.75</v>
    <v>15.7767</v>
    <v>44.29</v>
    <v>44.79</v>
    <v>44.8399</v>
    <v>7672879000</v>
    <v>BAC</v>
    <v>BANK OF AMERICA CORPORATION (XNYS:BAC)</v>
    <v>23455711</v>
    <v>30184553</v>
    <v>1998</v>
  </rv>
  <rv s="3">
    <v>3329</v>
  </rv>
  <rv s="0">
    <fb>14.14</fb>
    <v>16</v>
  </rv>
  <rv s="0">
    <fb>12.52</fb>
    <v>16</v>
  </rv>
  <rv s="0">
    <fb>13.52</fb>
    <v>16</v>
  </rv>
  <rv s="0">
    <fb>14.56</fb>
    <v>16</v>
  </rv>
  <rv s="0">
    <fb>14.79</fb>
    <v>16</v>
  </rv>
  <rv s="0">
    <fb>13.27</fb>
    <v>16</v>
  </rv>
  <rv s="0">
    <fb>14.49</fb>
    <v>16</v>
  </rv>
  <rv s="0">
    <fb>16.14</fb>
    <v>16</v>
  </rv>
  <rv s="0">
    <fb>15.65</fb>
    <v>16</v>
  </rv>
  <rv s="0">
    <fb>16.5</fb>
    <v>16</v>
  </rv>
  <rv s="0">
    <fb>21.12</fb>
    <v>16</v>
  </rv>
  <rv s="0">
    <fb>22.1</fb>
    <v>16</v>
  </rv>
  <rv s="0">
    <fb>22.64</fb>
    <v>16</v>
  </rv>
  <rv s="0">
    <fb>24.68</fb>
    <v>16</v>
  </rv>
  <rv s="0">
    <fb>23.59</fb>
    <v>16</v>
  </rv>
  <rv s="0">
    <fb>23.34</fb>
    <v>16</v>
  </rv>
  <rv s="0">
    <fb>22.41</fb>
    <v>16</v>
  </rv>
  <rv s="0">
    <fb>24.26</fb>
    <v>16</v>
  </rv>
  <rv s="0">
    <fb>24.12</fb>
    <v>16</v>
  </rv>
  <rv s="0">
    <fb>23.89</fb>
    <v>16</v>
  </rv>
  <rv s="0">
    <fb>25.34</fb>
    <v>16</v>
  </rv>
  <rv s="0">
    <fb>27.39</fb>
    <v>16</v>
  </rv>
  <rv s="0">
    <fb>28.17</fb>
    <v>16</v>
  </rv>
  <rv s="0">
    <fb>29.52</fb>
    <v>16</v>
  </rv>
  <rv s="0">
    <fb>32</fb>
    <v>16</v>
  </rv>
  <rv s="0">
    <fb>32.1</fb>
    <v>16</v>
  </rv>
  <rv s="0">
    <fb>29.99</fb>
    <v>16</v>
  </rv>
  <rv s="0">
    <fb>29.92</fb>
    <v>16</v>
  </rv>
  <rv s="0">
    <fb>29.04</fb>
    <v>16</v>
  </rv>
  <rv s="0">
    <fb>30.88</fb>
    <v>16</v>
  </rv>
  <rv s="0">
    <fb>29.46</fb>
    <v>16</v>
  </rv>
  <rv s="0">
    <fb>27.5</fb>
    <v>16</v>
  </rv>
  <rv s="0">
    <fb>28.4</fb>
    <v>16</v>
  </rv>
  <rv s="0">
    <fb>24.64</fb>
    <v>16</v>
  </rv>
  <rv s="0">
    <fb>28.47</fb>
    <v>16</v>
  </rv>
  <rv s="0">
    <fb>29.08</fb>
    <v>16</v>
  </rv>
  <rv s="0">
    <fb>27.59</fb>
    <v>16</v>
  </rv>
  <rv s="0">
    <fb>30.58</fb>
    <v>16</v>
  </rv>
  <rv s="0">
    <fb>26.6</fb>
    <v>16</v>
  </rv>
  <rv s="0">
    <fb>29</fb>
    <v>16</v>
  </rv>
  <rv s="0">
    <fb>30.68</fb>
    <v>16</v>
  </rv>
  <rv s="0">
    <fb>27.51</fb>
    <v>16</v>
  </rv>
  <rv s="0">
    <fb>29.17</fb>
    <v>16</v>
  </rv>
  <rv s="0">
    <fb>31.27</fb>
    <v>16</v>
  </rv>
  <rv s="0">
    <fb>33.32</fb>
    <v>16</v>
  </rv>
  <rv s="0">
    <fb>28.5</fb>
    <v>16</v>
  </rv>
  <rv s="0">
    <fb>21.23</fb>
    <v>16</v>
  </rv>
  <rv s="0">
    <fb>24.05</fb>
    <v>16</v>
  </rv>
  <rv s="0">
    <fb>23.75</fb>
    <v>16</v>
  </rv>
  <rv s="0">
    <fb>25.74</fb>
    <v>16</v>
  </rv>
  <rv s="0">
    <fb>24.09</fb>
    <v>16</v>
  </rv>
  <rv s="0">
    <fb>23.7</fb>
    <v>16</v>
  </rv>
  <rv s="0">
    <fb>28.16</fb>
    <v>16</v>
  </rv>
  <rv s="0">
    <fb>30.31</fb>
    <v>16</v>
  </rv>
  <rv s="0">
    <fb>29.65</fb>
    <v>16</v>
  </rv>
  <rv s="0">
    <fb>34.71</fb>
    <v>16</v>
  </rv>
  <rv s="0">
    <fb>38.69</fb>
    <v>16</v>
  </rv>
  <rv s="0">
    <fb>40.53</fb>
    <v>16</v>
  </rv>
  <rv s="0">
    <fb>42.39</fb>
    <v>16</v>
  </rv>
  <rv s="0">
    <fb>41.23</fb>
    <v>16</v>
  </rv>
  <rv s="0">
    <fb>38.36</fb>
    <v>16</v>
  </rv>
  <rv s="0">
    <fb>41.75</fb>
    <v>16</v>
  </rv>
  <rv s="0">
    <fb>42.45</fb>
    <v>16</v>
  </rv>
  <rv s="0">
    <fb>47.78</fb>
    <v>16</v>
  </rv>
  <rv s="0">
    <fb>44.47</fb>
    <v>16</v>
  </rv>
  <rv s="0">
    <fb>44.49</fb>
    <v>16</v>
  </rv>
  <rv s="0">
    <fb>46.14</fb>
    <v>16</v>
  </rv>
  <rv s="0">
    <fb>44.2</fb>
    <v>16</v>
  </rv>
  <rv s="0">
    <fb>41.22</fb>
    <v>16</v>
  </rv>
  <rv s="0">
    <fb>35.68</fb>
    <v>16</v>
  </rv>
  <rv s="0">
    <fb>37.200000000000003</fb>
    <v>16</v>
  </rv>
  <rv s="0">
    <fb>33.81</fb>
    <v>16</v>
  </rv>
  <rv s="0">
    <fb>33.61</fb>
    <v>16</v>
  </rv>
  <rv s="0">
    <fb>30.2</fb>
    <v>16</v>
  </rv>
  <rv s="0">
    <fb>36.04</fb>
    <v>16</v>
  </rv>
  <rv s="0">
    <fb>37.85</fb>
    <v>16</v>
  </rv>
  <rv s="0">
    <fb>33.119999999999997</fb>
    <v>16</v>
  </rv>
  <rv s="0">
    <fb>34.299999999999997</fb>
    <v>16</v>
  </rv>
  <rv s="0">
    <fb>28.6</fb>
    <v>16</v>
  </rv>
  <rv s="0">
    <fb>29.28</fb>
    <v>16</v>
  </rv>
  <rv s="0">
    <fb>27.79</fb>
    <v>16</v>
  </rv>
  <rv s="0">
    <fb>28.69</fb>
    <v>16</v>
  </rv>
  <rv s="0">
    <fb>28.67</fb>
    <v>16</v>
  </rv>
  <rv s="0">
    <fb>27.38</fb>
    <v>16</v>
  </rv>
  <rv s="0">
    <fb>26.34</fb>
    <v>16</v>
  </rv>
  <rv s="0">
    <fb>30.49</fb>
    <v>16</v>
  </rv>
  <rv s="0">
    <fb>34.01</fb>
    <v>16</v>
  </rv>
  <rv s="0">
    <fb>37.92</fb>
    <v>16</v>
  </rv>
  <rv s="0">
    <fb>37.01</fb>
    <v>16</v>
  </rv>
  <rv s="0">
    <fb>39.99</fb>
    <v>16</v>
  </rv>
  <rv s="0">
    <fb>39.770000000000003</fb>
    <v>16</v>
  </rv>
  <rv s="0">
    <fb>40.31</fb>
    <v>16</v>
  </rv>
  <rv s="0">
    <fb>39.68</fb>
    <v>16</v>
  </rv>
  <rv s="0">
    <fb>41.82</fb>
    <v>16</v>
  </rv>
  <rv s="0">
    <fb>47.51</fb>
    <v>16</v>
  </rv>
  <rv s="0">
    <fb>43.95</fb>
    <v>16</v>
  </rv>
  <rv s="1">
    <v>https://www.bing.com/financeapi/forcetrigger?t=a25tgh&amp;q=XNYS%3aWFC&amp;form=skydnc</v>
    <v>Learn more on Bing</v>
  </rv>
  <rv s="6">
    <v>en-US</v>
    <v>a25tgh</v>
    <v>268435456</v>
    <v>1</v>
    <v>Powered by Refinitiv</v>
    <v>22</v>
    <v>WELLS FARGO &amp; COMPANY (XNYS:WFC)</v>
    <v>23</v>
    <v>24</v>
    <v>Finance</v>
    <v>25</v>
    <v>78.13</v>
    <v>46.12</v>
    <v>1.1688000000000001</v>
    <v>1.1200000000000001</v>
    <v>2.5100000000000001E-3</v>
    <v>1.5956999999999999E-2</v>
    <v>0.17899999999999999</v>
    <v>USD</v>
    <v>Wells Fargo &amp; Company is a financial services company. It provides a diversified set of banking, investment and mortgage products and services, and consumer and commercial finance, through banking locations and offices, the Internet (www.wellsfargo.com) and other distribution channels to individuals, businesses and institutions in all 50 states, the District of Columbia and in countries outside the United States. Its segments include Consumer Banking and Lending; Commercial Banking; Corporate and Investment Banking, and Wealth and Investment Management. The Wealth and Investment Management segment provides personalized wealth management, brokerage, financial planning, lending, private banking, trust and fiduciary products and services to affluent, high-net worth and ultra-high-net worth clients. Commercial Banking products and services include banking and credit products across multiple industry sectors and municipalities, secured lending and lease products, and treasury management.</v>
    <v>220167</v>
    <v>New York Stock Exchange</v>
    <v>XNYS</v>
    <v>XNYS</v>
    <v>420 Montgomery Street, SAN FRANCISCO, CA, 94104 US</v>
    <v>71.42</v>
    <v>Banking Services</v>
    <v>Stock</v>
    <v>45661.041477580467</v>
    <v>3427</v>
    <v>69.739999999999995</v>
    <v>238567600000</v>
    <v>WELLS FARGO &amp; COMPANY</v>
    <v>WELLS FARGO &amp; COMPANY</v>
    <v>70.349999999999994</v>
    <v>14.8127</v>
    <v>70.19</v>
    <v>71.31</v>
    <v>71.489000000000004</v>
    <v>3345500000</v>
    <v>WFC</v>
    <v>WELLS FARGO &amp; COMPANY (XNYS:WFC)</v>
    <v>9154750</v>
    <v>15199600</v>
    <v>1929</v>
  </rv>
  <rv s="3">
    <v>3428</v>
  </rv>
  <rv s="0">
    <fb>50.23</fb>
    <v>16</v>
  </rv>
  <rv s="0">
    <fb>46.92</fb>
    <v>16</v>
  </rv>
  <rv s="0">
    <fb>48.36</fb>
    <v>16</v>
  </rv>
  <rv s="0">
    <fb>49.98</fb>
    <v>16</v>
  </rv>
  <rv s="0">
    <fb>50.72</fb>
    <v>16</v>
  </rv>
  <rv s="0">
    <fb>47.33</fb>
    <v>16</v>
  </rv>
  <rv s="0">
    <fb>47.97</fb>
    <v>16</v>
  </rv>
  <rv s="0">
    <fb>50.8</fb>
    <v>16</v>
  </rv>
  <rv s="0">
    <fb>44.28</fb>
    <v>16</v>
  </rv>
  <rv s="0">
    <fb>46.01</fb>
    <v>16</v>
  </rv>
  <rv s="0">
    <fb>52.92</fb>
    <v>16</v>
  </rv>
  <rv s="0">
    <fb>55.11</fb>
    <v>16</v>
  </rv>
  <rv s="0">
    <fb>56.33</fb>
    <v>16</v>
  </rv>
  <rv s="0">
    <fb>57.88</fb>
    <v>16</v>
  </rv>
  <rv s="0">
    <fb>55.66</fb>
    <v>16</v>
  </rv>
  <rv s="0">
    <fb>53.84</fb>
    <v>16</v>
  </rv>
  <rv s="0">
    <fb>55.41</fb>
    <v>16</v>
  </rv>
  <rv s="0">
    <fb>53.94</fb>
    <v>16</v>
  </rv>
  <rv s="0">
    <fb>51.07</fb>
    <v>16</v>
  </rv>
  <rv s="0">
    <fb>55.15</fb>
    <v>16</v>
  </rv>
  <rv s="0">
    <fb>56.47</fb>
    <v>16</v>
  </rv>
  <rv s="0">
    <fb>60.67</fb>
    <v>16</v>
  </rv>
  <rv s="0">
    <fb>65.78</fb>
    <v>16</v>
  </rv>
  <rv s="0">
    <fb>58.41</fb>
    <v>16</v>
  </rv>
  <rv s="0">
    <fb>52.41</fb>
    <v>16</v>
  </rv>
  <rv s="0">
    <fb>51.96</fb>
    <v>16</v>
  </rv>
  <rv s="0">
    <fb>53.99</fb>
    <v>16</v>
  </rv>
  <rv s="0">
    <fb>55.44</fb>
    <v>16</v>
  </rv>
  <rv s="0">
    <fb>58.48</fb>
    <v>16</v>
  </rv>
  <rv s="0">
    <fb>52.56</fb>
    <v>16</v>
  </rv>
  <rv s="0">
    <fb>54.28</fb>
    <v>16</v>
  </rv>
  <rv s="0">
    <fb>46.08</fb>
    <v>16</v>
  </rv>
  <rv s="0">
    <fb>48.91</fb>
    <v>16</v>
  </rv>
  <rv s="0">
    <fb>49.89</fb>
    <v>16</v>
  </rv>
  <rv s="0">
    <fb>48.32</fb>
    <v>16</v>
  </rv>
  <rv s="0">
    <fb>48.41</fb>
    <v>16</v>
  </rv>
  <rv s="0">
    <fb>44.37</fb>
    <v>16</v>
  </rv>
  <rv s="0">
    <fb>47.32</fb>
    <v>16</v>
  </rv>
  <rv s="0">
    <fb>46.57</fb>
    <v>16</v>
  </rv>
  <rv s="0">
    <fb>50.44</fb>
    <v>16</v>
  </rv>
  <rv s="0">
    <fb>51.63</fb>
    <v>16</v>
  </rv>
  <rv s="0">
    <fb>54.46</fb>
    <v>16</v>
  </rv>
  <rv s="0">
    <fb>53.8</fb>
    <v>16</v>
  </rv>
  <rv s="0">
    <fb>46.94</fb>
    <v>16</v>
  </rv>
  <rv s="0">
    <fb>28.7</fb>
    <v>16</v>
  </rv>
  <rv s="0">
    <fb>29.05</fb>
    <v>16</v>
  </rv>
  <rv s="0">
    <fb>26.47</fb>
    <v>16</v>
  </rv>
  <rv s="0">
    <fb>25.6</fb>
    <v>16</v>
  </rv>
  <rv s="0">
    <fb>24.15</fb>
    <v>16</v>
  </rv>
  <rv s="0">
    <fb>23.51</fb>
    <v>16</v>
  </rv>
  <rv s="0">
    <fb>21.45</fb>
    <v>16</v>
  </rv>
  <rv s="0">
    <fb>27.35</fb>
    <v>16</v>
  </rv>
  <rv s="0">
    <fb>30.18</fb>
    <v>16</v>
  </rv>
  <rv s="0">
    <fb>29.88</fb>
    <v>16</v>
  </rv>
  <rv s="0">
    <fb>36.17</fb>
    <v>16</v>
  </rv>
  <rv s="0">
    <fb>39.07</fb>
    <v>16</v>
  </rv>
  <rv s="0">
    <fb>45.05</fb>
    <v>16</v>
  </rv>
  <rv s="0">
    <fb>45.29</fb>
    <v>16</v>
  </rv>
  <rv s="0">
    <fb>45.94</fb>
    <v>16</v>
  </rv>
  <rv s="0">
    <fb>45.7</fb>
    <v>16</v>
  </rv>
  <rv s="0">
    <fb>46.41</fb>
    <v>16</v>
  </rv>
  <rv s="0">
    <fb>51.16</fb>
    <v>16</v>
  </rv>
  <rv s="0">
    <fb>47.98</fb>
    <v>16</v>
  </rv>
  <rv s="0">
    <fb>53.37</fb>
    <v>16</v>
  </rv>
  <rv s="0">
    <fb>48.46</fb>
    <v>16</v>
  </rv>
  <rv s="0">
    <fb>43.63</fb>
    <v>16</v>
  </rv>
  <rv s="0">
    <fb>45.77</fb>
    <v>16</v>
  </rv>
  <rv s="0">
    <fb>39.17</fb>
    <v>16</v>
  </rv>
  <rv s="0">
    <fb>43.87</fb>
    <v>16</v>
  </rv>
  <rv s="0">
    <fb>43.71</fb>
    <v>16</v>
  </rv>
  <rv s="0">
    <fb>40.22</fb>
    <v>16</v>
  </rv>
  <rv s="0">
    <fb>47.95</fb>
    <v>16</v>
  </rv>
  <rv s="0">
    <fb>41.29</fb>
    <v>16</v>
  </rv>
  <rv s="0">
    <fb>46.87</fb>
    <v>16</v>
  </rv>
  <rv s="0">
    <fb>46.77</fb>
    <v>16</v>
  </rv>
  <rv s="0">
    <fb>37.380000000000003</fb>
    <v>16</v>
  </rv>
  <rv s="0">
    <fb>39.81</fb>
    <v>16</v>
  </rv>
  <rv s="0">
    <fb>42.68</fb>
    <v>16</v>
  </rv>
  <rv s="0">
    <fb>46.16</fb>
    <v>16</v>
  </rv>
  <rv s="0">
    <fb>40.86</fb>
    <v>16</v>
  </rv>
  <rv s="0">
    <fb>44.59</fb>
    <v>16</v>
  </rv>
  <rv s="0">
    <fb>50.18</fb>
    <v>16</v>
  </rv>
  <rv s="0">
    <fb>57.96</fb>
    <v>16</v>
  </rv>
  <rv s="0">
    <fb>59.32</fb>
    <v>16</v>
  </rv>
  <rv s="0">
    <fb>59.92</fb>
    <v>16</v>
  </rv>
  <rv s="0">
    <fb>59.39</fb>
    <v>16</v>
  </rv>
  <rv s="0">
    <fb>59.34</fb>
    <v>16</v>
  </rv>
  <rv s="0">
    <fb>58.47</fb>
    <v>16</v>
  </rv>
  <rv s="0">
    <fb>56.49</fb>
    <v>16</v>
  </rv>
  <rv s="0">
    <fb>64.92</fb>
    <v>16</v>
  </rv>
  <rv s="0">
    <fb>76.17</fb>
    <v>16</v>
  </rv>
  <rv s="0">
    <fb>70.239999999999995</fb>
    <v>16</v>
  </rv>
  <rv s="1">
    <v>https://www.bing.com/financeapi/forcetrigger?t=a1o2lh&amp;q=XNYS%3aAXP&amp;form=skydnc</v>
    <v>Learn more on Bing</v>
  </rv>
  <rv s="6">
    <v>en-US</v>
    <v>a1o2lh</v>
    <v>268435456</v>
    <v>1</v>
    <v>Powered by Refinitiv</v>
    <v>22</v>
    <v>AMERICAN EXPRESS COMPANY (XNYS:AXP)</v>
    <v>23</v>
    <v>24</v>
    <v>Finance</v>
    <v>25</v>
    <v>307.82</v>
    <v>177.81</v>
    <v>1.2358</v>
    <v>5.35</v>
    <v>5.3650000000000008E-4</v>
    <v>1.7968999999999999E-2</v>
    <v>0.16259999999999999</v>
    <v>USD</v>
    <v>American Express Company is a globally integrated payments company. The Company provides its customers with access to products, insights, and experiences that build business. It provides credit and charge cards to consumers, small businesses, mid-sized companies, and corporations. It operates under four segments: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CS also issues corporate cards and provides services to select global corporate clients. ICS also provides services to international customers, including travel and lifestyle services, and manages certain international joint ventures and its loyalty coalition businesses. GMNS provides multi-channel marketing programs and capabilities, services, and data analytics.</v>
    <v>74600</v>
    <v>New York Stock Exchange</v>
    <v>XNYS</v>
    <v>XNYS</v>
    <v>200 Vesey Street, 50Th Floor, NEW YORK, NY, 10285 US</v>
    <v>303.42500000000001</v>
    <v>Banking Services</v>
    <v>Stock</v>
    <v>45661.038118750002</v>
    <v>3522</v>
    <v>297.52999999999997</v>
    <v>213503200000</v>
    <v>AMERICAN EXPRESS COMPANY</v>
    <v>AMERICAN EXPRESS COMPANY</v>
    <v>300.68</v>
    <v>22.300999999999998</v>
    <v>297.73</v>
    <v>303.08</v>
    <v>303.24259999999998</v>
    <v>704444900</v>
    <v>AXP</v>
    <v>AMERICAN EXPRESS COMPANY (XNYS:AXP)</v>
    <v>1979833</v>
    <v>2252661</v>
    <v>1965</v>
  </rv>
  <rv s="3">
    <v>3523</v>
  </rv>
  <rv s="0">
    <fb>53.5</fb>
    <v>16</v>
  </rv>
  <rv s="0">
    <fb>55.58</fb>
    <v>16</v>
  </rv>
  <rv s="0">
    <fb>61.4</fb>
    <v>16</v>
  </rv>
  <rv s="0">
    <fb>65.430000000000007</fb>
    <v>16</v>
  </rv>
  <rv s="0">
    <fb>65.760000000000005</fb>
    <v>16</v>
  </rv>
  <rv s="0">
    <fb>60.76</fb>
    <v>16</v>
  </rv>
  <rv s="0">
    <fb>64.459999999999994</fb>
    <v>16</v>
  </rv>
  <rv s="0">
    <fb>65.58</fb>
    <v>16</v>
  </rv>
  <rv s="0">
    <fb>66.42</fb>
    <v>16</v>
  </rv>
  <rv s="0">
    <fb>72.040000000000006</fb>
    <v>16</v>
  </rv>
  <rv s="0">
    <fb>74.08</fb>
    <v>16</v>
  </rv>
  <rv s="0">
    <fb>76.38</fb>
    <v>16</v>
  </rv>
  <rv s="0">
    <fb>80.06</fb>
    <v>16</v>
  </rv>
  <rv s="0">
    <fb>79.11</fb>
    <v>16</v>
  </rv>
  <rv s="0">
    <fb>79.25</fb>
    <v>16</v>
  </rv>
  <rv s="0">
    <fb>76.94</fb>
    <v>16</v>
  </rv>
  <rv s="0">
    <fb>84.24</fb>
    <v>16</v>
  </rv>
  <rv s="0">
    <fb>85.23</fb>
    <v>16</v>
  </rv>
  <rv s="0">
    <fb>86.1</fb>
    <v>16</v>
  </rv>
  <rv s="0">
    <fb>90.46</fb>
    <v>16</v>
  </rv>
  <rv s="0">
    <fb>95.52</fb>
    <v>16</v>
  </rv>
  <rv s="0">
    <fb>97.71</fb>
    <v>16</v>
  </rv>
  <rv s="0">
    <fb>99.31</fb>
    <v>16</v>
  </rv>
  <rv s="0">
    <fb>97.51</fb>
    <v>16</v>
  </rv>
  <rv s="0">
    <fb>93.28</fb>
    <v>16</v>
  </rv>
  <rv s="0">
    <fb>98.75</fb>
    <v>16</v>
  </rv>
  <rv s="0">
    <fb>98.3</fb>
    <v>16</v>
  </rv>
  <rv s="0">
    <fb>98</fb>
    <v>16</v>
  </rv>
  <rv s="0">
    <fb>99.52</fb>
    <v>16</v>
  </rv>
  <rv s="0">
    <fb>105.98</fb>
    <v>16</v>
  </rv>
  <rv s="0">
    <fb>106.49</fb>
    <v>16</v>
  </rv>
  <rv s="0">
    <fb>102.73</fb>
    <v>16</v>
  </rv>
  <rv s="0">
    <fb>112.27</fb>
    <v>16</v>
  </rv>
  <rv s="0">
    <fb>95.32</fb>
    <v>16</v>
  </rv>
  <rv s="0">
    <fb>107.74</fb>
    <v>16</v>
  </rv>
  <rv s="0">
    <fb>109.3</fb>
    <v>16</v>
  </rv>
  <rv s="0">
    <fb>117.23</fb>
    <v>16</v>
  </rv>
  <rv s="0">
    <fb>114.71</fb>
    <v>16</v>
  </rv>
  <rv s="0">
    <fb>123.44</fb>
    <v>16</v>
  </rv>
  <rv s="0">
    <fb>124.37</fb>
    <v>16</v>
  </rv>
  <rv s="0">
    <fb>120.37</fb>
    <v>16</v>
  </rv>
  <rv s="0">
    <fb>118.28</fb>
    <v>16</v>
  </rv>
  <rv s="0">
    <fb>117.28</fb>
    <v>16</v>
  </rv>
  <rv s="0">
    <fb>120.12</fb>
    <v>16</v>
  </rv>
  <rv s="0">
    <fb>124.49</fb>
    <v>16</v>
  </rv>
  <rv s="0">
    <fb>109.93</fb>
    <v>16</v>
  </rv>
  <rv s="0">
    <fb>85.61</fb>
    <v>16</v>
  </rv>
  <rv s="0">
    <fb>91.25</fb>
    <v>16</v>
  </rv>
  <rv s="0">
    <fb>95.07</fb>
    <v>16</v>
  </rv>
  <rv s="0">
    <fb>95.2</fb>
    <v>16</v>
  </rv>
  <rv s="0">
    <fb>93.32</fb>
    <v>16</v>
  </rv>
  <rv s="0">
    <fb>101.59</fb>
    <v>16</v>
  </rv>
  <rv s="0">
    <fb>91.24</fb>
    <v>16</v>
  </rv>
  <rv s="0">
    <fb>118.59</fb>
    <v>16</v>
  </rv>
  <rv s="0">
    <fb>120.91</fb>
    <v>16</v>
  </rv>
  <rv s="0">
    <fb>116.26</fb>
    <v>16</v>
  </rv>
  <rv s="0">
    <fb>135.26</fb>
    <v>16</v>
  </rv>
  <rv s="0">
    <fb>141.44</fb>
    <v>16</v>
  </rv>
  <rv s="0">
    <fb>153.35</fb>
    <v>16</v>
  </rv>
  <rv s="0">
    <fb>160.13</fb>
    <v>16</v>
  </rv>
  <rv s="0">
    <fb>165.23</fb>
    <v>16</v>
  </rv>
  <rv s="0">
    <fb>170.53</fb>
    <v>16</v>
  </rv>
  <rv s="0">
    <fb>165.96</fb>
    <v>16</v>
  </rv>
  <rv s="0">
    <fb>167.53</fb>
    <v>16</v>
  </rv>
  <rv s="0">
    <fb>173.78</fb>
    <v>16</v>
  </rv>
  <rv s="0">
    <fb>152.30000000000001</fb>
    <v>16</v>
  </rv>
  <rv s="0">
    <fb>163.6</fb>
    <v>16</v>
  </rv>
  <rv s="0">
    <fb>179.82</fb>
    <v>16</v>
  </rv>
  <rv s="0">
    <fb>194.54</fb>
    <v>16</v>
  </rv>
  <rv s="0">
    <fb>187</fb>
    <v>16</v>
  </rv>
  <rv s="0">
    <fb>174.71</fb>
    <v>16</v>
  </rv>
  <rv s="0">
    <fb>168.82</fb>
    <v>16</v>
  </rv>
  <rv s="0">
    <fb>138.62</fb>
    <v>16</v>
  </rv>
  <rv s="0">
    <fb>154.02000000000001</fb>
    <v>16</v>
  </rv>
  <rv s="0">
    <fb>152</fb>
    <v>16</v>
  </rv>
  <rv s="0">
    <fb>134.91</fb>
    <v>16</v>
  </rv>
  <rv s="0">
    <fb>148.44999999999999</fb>
    <v>16</v>
  </rv>
  <rv s="0">
    <fb>157.59</fb>
    <v>16</v>
  </rv>
  <rv s="0">
    <fb>147.75</fb>
    <v>16</v>
  </rv>
  <rv s="0">
    <fb>174.93</fb>
    <v>16</v>
  </rv>
  <rv s="0">
    <fb>173.99</fb>
    <v>16</v>
  </rv>
  <rv s="0">
    <fb>161.34</fb>
    <v>16</v>
  </rv>
  <rv s="0">
    <fb>158.56</fb>
    <v>16</v>
  </rv>
  <rv s="0">
    <fb>174.2</fb>
    <v>16</v>
  </rv>
  <rv s="0">
    <fb>168.88</fb>
    <v>16</v>
  </rv>
  <rv s="0">
    <fb>157.99</fb>
    <v>16</v>
  </rv>
  <rv s="0">
    <fb>149.19</fb>
    <v>16</v>
  </rv>
  <rv s="0">
    <fb>146.03</fb>
    <v>16</v>
  </rv>
  <rv s="0">
    <fb>170.77</fb>
    <v>16</v>
  </rv>
  <rv s="0">
    <fb>187.34</fb>
    <v>16</v>
  </rv>
  <rv s="0">
    <fb>200.74</fb>
    <v>16</v>
  </rv>
  <rv s="0">
    <fb>219.42</fb>
    <v>16</v>
  </rv>
  <rv s="0">
    <fb>227.69</fb>
    <v>16</v>
  </rv>
  <rv s="0">
    <fb>234.03</fb>
    <v>16</v>
  </rv>
  <rv s="0">
    <fb>240</fb>
    <v>16</v>
  </rv>
  <rv s="0">
    <fb>231.55</fb>
    <v>16</v>
  </rv>
  <rv s="0">
    <fb>253.04</fb>
    <v>16</v>
  </rv>
  <rv s="0">
    <fb>258.64999999999998</fb>
    <v>16</v>
  </rv>
  <rv s="0">
    <fb>271.2</fb>
    <v>16</v>
  </rv>
  <rv s="0">
    <fb>270.08</fb>
    <v>16</v>
  </rv>
  <rv s="0">
    <fb>304.68</fb>
    <v>16</v>
  </rv>
  <rv s="0">
    <fb>296.79000000000002</fb>
    <v>16</v>
  </rv>
  <rv s="1">
    <v>https://www.bing.com/financeapi/forcetrigger?t=a251gh&amp;q=XNYS%3aUSB&amp;form=skydnc</v>
    <v>Learn more on Bing</v>
  </rv>
  <rv s="6">
    <v>en-US</v>
    <v>a251gh</v>
    <v>268435456</v>
    <v>1</v>
    <v>Powered by Refinitiv</v>
    <v>22</v>
    <v>U.S. BANCORP (XNYS:USB)</v>
    <v>23</v>
    <v>24</v>
    <v>Finance</v>
    <v>25</v>
    <v>53.98</v>
    <v>37.81</v>
    <v>1.0616000000000001</v>
    <v>1</v>
    <v>2.8649999999999999E-3</v>
    <v>2.0893999999999999E-2</v>
    <v>0.14000000000000001</v>
    <v>USD</v>
    <v>U.S. Bancorp is a financial service holding company. The Company’s major lines of business are Wealth, Corporate, Commercial and Institutional Banking, Consumer and Business Banking, Payment Services, and Treasury and Corporate Support. The Company provides a range of financial services, including lending and depository services, cash management, capital markets, and trust and investment management services. It also engages in credit card services, merchant and ATM processing, and others.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the Company’s customers principally within its domestic markets, and fund administration services to a range of mutual and other funds.</v>
    <v>70000</v>
    <v>New York Stock Exchange</v>
    <v>XNYS</v>
    <v>XNYS</v>
    <v>800 Nicollet Mall, MINNEAPOLIS, MN, 55402-7020 US</v>
    <v>48.89</v>
    <v>Banking Services</v>
    <v>Stock</v>
    <v>45661.04139848359</v>
    <v>3627</v>
    <v>47.83</v>
    <v>76223163520</v>
    <v>U.S. BANCORP</v>
    <v>U.S. BANCORP</v>
    <v>48.02</v>
    <v>14.943300000000001</v>
    <v>47.86</v>
    <v>48.86</v>
    <v>49</v>
    <v>1560032000</v>
    <v>USB</v>
    <v>U.S. BANCORP (XNYS:USB)</v>
    <v>6419138</v>
    <v>6416920</v>
    <v>1929</v>
  </rv>
  <rv s="3">
    <v>3628</v>
  </rv>
  <rv s="0">
    <fb>40.06</fb>
    <v>16</v>
  </rv>
  <rv s="0">
    <fb>38.520000000000003</fb>
    <v>16</v>
  </rv>
  <rv s="0">
    <fb>40.590000000000003</fb>
    <v>16</v>
  </rv>
  <rv s="0">
    <fb>42.69</fb>
    <v>16</v>
  </rv>
  <rv s="0">
    <fb>42.82</fb>
    <v>16</v>
  </rv>
  <rv s="0">
    <fb>40.33</fb>
    <v>16</v>
  </rv>
  <rv s="0">
    <fb>42.17</fb>
    <v>16</v>
  </rv>
  <rv s="0">
    <fb>44.15</fb>
    <v>16</v>
  </rv>
  <rv s="0">
    <fb>42.89</fb>
    <v>16</v>
  </rv>
  <rv s="0">
    <fb>44.76</fb>
    <v>16</v>
  </rv>
  <rv s="0">
    <fb>49.62</fb>
    <v>16</v>
  </rv>
  <rv s="0">
    <fb>51.37</fb>
    <v>16</v>
  </rv>
  <rv s="0">
    <fb>52.65</fb>
    <v>16</v>
  </rv>
  <rv s="0">
    <fb>55</fb>
    <v>16</v>
  </rv>
  <rv s="0">
    <fb>51.5</fb>
    <v>16</v>
  </rv>
  <rv s="0">
    <fb>51.28</fb>
    <v>16</v>
  </rv>
  <rv s="0">
    <fb>50.89</fb>
    <v>16</v>
  </rv>
  <rv s="0">
    <fb>51.92</fb>
    <v>16</v>
  </rv>
  <rv s="0">
    <fb>52.78</fb>
    <v>16</v>
  </rv>
  <rv s="0">
    <fb>51.25</fb>
    <v>16</v>
  </rv>
  <rv s="0">
    <fb>53.59</fb>
    <v>16</v>
  </rv>
  <rv s="0">
    <fb>54.38</fb>
    <v>16</v>
  </rv>
  <rv s="0">
    <fb>53.58</fb>
    <v>16</v>
  </rv>
  <rv s="0">
    <fb>57.14</fb>
    <v>16</v>
  </rv>
  <rv s="0">
    <fb>54.36</fb>
    <v>16</v>
  </rv>
  <rv s="0">
    <fb>50.5</fb>
    <v>16</v>
  </rv>
  <rv s="0">
    <fb>50.45</fb>
    <v>16</v>
  </rv>
  <rv s="0">
    <fb>49.99</fb>
    <v>16</v>
  </rv>
  <rv s="0">
    <fb>50.02</fb>
    <v>16</v>
  </rv>
  <rv s="0">
    <fb>53.01</fb>
    <v>16</v>
  </rv>
  <rv s="0">
    <fb>54.11</fb>
    <v>16</v>
  </rv>
  <rv s="0">
    <fb>52.81</fb>
    <v>16</v>
  </rv>
  <rv s="0">
    <fb>52.27</fb>
    <v>16</v>
  </rv>
  <rv s="0">
    <fb>51.69</fb>
    <v>16</v>
  </rv>
  <rv s="0">
    <fb>48.19</fb>
    <v>16</v>
  </rv>
  <rv s="0">
    <fb>53.32</fb>
    <v>16</v>
  </rv>
  <rv s="0">
    <fb>50.2</fb>
    <v>16</v>
  </rv>
  <rv s="0">
    <fb>52.4</fb>
    <v>16</v>
  </rv>
  <rv s="0">
    <fb>57.15</fb>
    <v>16</v>
  </rv>
  <rv s="0">
    <fb>55.34</fb>
    <v>16</v>
  </rv>
  <rv s="0">
    <fb>57.02</fb>
    <v>16</v>
  </rv>
  <rv s="0">
    <fb>59.29</fb>
    <v>16</v>
  </rv>
  <rv s="0">
    <fb>46.44</fb>
    <v>16</v>
  </rv>
  <rv s="0">
    <fb>34.450000000000003</fb>
    <v>16</v>
  </rv>
  <rv s="0">
    <fb>36.5</fb>
    <v>16</v>
  </rv>
  <rv s="0">
    <fb>35.56</fb>
    <v>16</v>
  </rv>
  <rv s="0">
    <fb>36.82</fb>
    <v>16</v>
  </rv>
  <rv s="0">
    <fb>36.4</fb>
    <v>16</v>
  </rv>
  <rv s="0">
    <fb>43.21</fb>
    <v>16</v>
  </rv>
  <rv s="0">
    <fb>46.59</fb>
    <v>16</v>
  </rv>
  <rv s="0">
    <fb>42.85</fb>
    <v>16</v>
  </rv>
  <rv s="0">
    <fb>50</fb>
    <v>16</v>
  </rv>
  <rv s="0">
    <fb>55.31</fb>
    <v>16</v>
  </rv>
  <rv s="0">
    <fb>59.35</fb>
    <v>16</v>
  </rv>
  <rv s="0">
    <fb>60.78</fb>
    <v>16</v>
  </rv>
  <rv s="0">
    <fb>56.97</fb>
    <v>16</v>
  </rv>
  <rv s="0">
    <fb>55.54</fb>
    <v>16</v>
  </rv>
  <rv s="0">
    <fb>57.39</fb>
    <v>16</v>
  </rv>
  <rv s="0">
    <fb>59.44</fb>
    <v>16</v>
  </rv>
  <rv s="0">
    <fb>60.37</fb>
    <v>16</v>
  </rv>
  <rv s="0">
    <fb>56.17</fb>
    <v>16</v>
  </rv>
  <rv s="0">
    <fb>58.19</fb>
    <v>16</v>
  </rv>
  <rv s="0">
    <fb>56.54</fb>
    <v>16</v>
  </rv>
  <rv s="0">
    <fb>53.15</fb>
    <v>16</v>
  </rv>
  <rv s="0">
    <fb>53.07</fb>
    <v>16</v>
  </rv>
  <rv s="0">
    <fb>46.02</fb>
    <v>16</v>
  </rv>
  <rv s="0">
    <fb>47.2</fb>
    <v>16</v>
  </rv>
  <rv s="0">
    <fb>45.61</fb>
    <v>16</v>
  </rv>
  <rv s="0">
    <fb>40.32</fb>
    <v>16</v>
  </rv>
  <rv s="0">
    <fb>45.39</fb>
    <v>16</v>
  </rv>
  <rv s="0">
    <fb>43.61</fb>
    <v>16</v>
  </rv>
  <rv s="0">
    <fb>49.8</fb>
    <v>16</v>
  </rv>
  <rv s="0">
    <fb>47.73</fb>
    <v>16</v>
  </rv>
  <rv s="0">
    <fb>34.28</fb>
    <v>16</v>
  </rv>
  <rv s="0">
    <fb>29.9</fb>
    <v>16</v>
  </rv>
  <rv s="0">
    <fb>36.53</fb>
    <v>16</v>
  </rv>
  <rv s="0">
    <fb>33.06</fb>
    <v>16</v>
  </rv>
  <rv s="0">
    <fb>31.88</fb>
    <v>16</v>
  </rv>
  <rv s="0">
    <fb>38.119999999999997</fb>
    <v>16</v>
  </rv>
  <rv s="0">
    <fb>43.28</fb>
    <v>16</v>
  </rv>
  <rv s="0">
    <fb>41.54</fb>
    <v>16</v>
  </rv>
  <rv s="0">
    <fb>41.96</fb>
    <v>16</v>
  </rv>
  <rv s="0">
    <fb>44.7</fb>
    <v>16</v>
  </rv>
  <rv s="0">
    <fb>40.630000000000003</fb>
    <v>16</v>
  </rv>
  <rv s="0">
    <fb>40.549999999999997</fb>
    <v>16</v>
  </rv>
  <rv s="0">
    <fb>39.700000000000003</fb>
    <v>16</v>
  </rv>
  <rv s="0">
    <fb>44.88</fb>
    <v>16</v>
  </rv>
  <rv s="0">
    <fb>47.23</fb>
    <v>16</v>
  </rv>
  <rv s="0">
    <fb>45.73</fb>
    <v>16</v>
  </rv>
  <rv s="0">
    <fb>48.31</fb>
    <v>16</v>
  </rv>
  <rv s="0">
    <fb>53.29</fb>
    <v>16</v>
  </rv>
  <rv s="0">
    <fb>47.83</fb>
    <v>16</v>
  </rv>
  <rv s="1">
    <v>https://www.bing.com/financeapi/forcetrigger?t=a21277&amp;q=XNYS%3aPNC&amp;form=skydnc</v>
    <v>Learn more on Bing</v>
  </rv>
  <rv s="6">
    <v>en-US</v>
    <v>a21277</v>
    <v>268435456</v>
    <v>1</v>
    <v>Powered by Refinitiv</v>
    <v>22</v>
    <v>THE PNC FINANCIAL SERVICES GROUP, INC. (XNYS:PNC)</v>
    <v>23</v>
    <v>24</v>
    <v>Finance</v>
    <v>25</v>
    <v>216.26</v>
    <v>139.69</v>
    <v>1.1509</v>
    <v>4.24</v>
    <v>3.5779999999999997E-4</v>
    <v>2.2153999999999997E-2</v>
    <v>7.0000000000000007E-2</v>
    <v>USD</v>
    <v>The PNC Financial Services Group, Inc. is a diversified financial company. The Company is engaged in retail banking, including residential mortgage, corporate and institutional banking and asset management, providing many of its products and services nationally. The Company’s retail branch network is located coast-to-coast. The Company has three segments: Retail Banking, Corporate &amp; Institutional Banking, and Asset Management Group. Retail Banking provides deposit, lending, brokerage, insurance services, investment management and cash management products and services to consumer and small business customers. Corporate &amp; Institutional Banking provides lending, treasury management, capital markets and advisory products and services to mid-sized and large corporations and government and not-for-profit entities. Asset Management Group provides private banking for high net worth and ultra-high net worth clients and institutional asset management. The Company’s bank subsidiary is PNC Bank.</v>
    <v>53749</v>
    <v>New York Stock Exchange</v>
    <v>XNYS</v>
    <v>XNYS</v>
    <v>The Tower At Pnc Plaza, 300 Fifth Avenue, PITTSBURGH, PA, 15222-2401 US</v>
    <v>195.69</v>
    <v>Banking Services</v>
    <v>Stock</v>
    <v>45661.026294733594</v>
    <v>3722</v>
    <v>190.5</v>
    <v>77622736542</v>
    <v>THE PNC FINANCIAL SERVICES GROUP, INC.</v>
    <v>THE PNC FINANCIAL SERVICES GROUP, INC.</v>
    <v>192.15</v>
    <v>16.546700000000001</v>
    <v>191.39</v>
    <v>195.63</v>
    <v>195.7</v>
    <v>396783400</v>
    <v>PNC</v>
    <v>THE PNC FINANCIAL SERVICES GROUP, INC. (XNYS:PNC)</v>
    <v>1358144</v>
    <v>1721138</v>
    <v>1983</v>
  </rv>
  <rv s="3">
    <v>3723</v>
  </rv>
  <rv s="0">
    <fb>86.65</fb>
    <v>16</v>
  </rv>
  <rv s="0">
    <fb>81.31</fb>
    <v>16</v>
  </rv>
  <rv s="0">
    <fb>84.57</fb>
    <v>16</v>
  </rv>
  <rv s="0">
    <fb>87.78</fb>
    <v>16</v>
  </rv>
  <rv s="0">
    <fb>89.74</fb>
    <v>16</v>
  </rv>
  <rv s="0">
    <fb>82.65</fb>
    <v>16</v>
  </rv>
  <rv s="0">
    <fb>90.1</fb>
    <v>16</v>
  </rv>
  <rv s="0">
    <fb>90.09</fb>
    <v>16</v>
  </rv>
  <rv s="0">
    <fb>95.6</fb>
    <v>16</v>
  </rv>
  <rv s="0">
    <fb>110.54</fb>
    <v>16</v>
  </rv>
  <rv s="0">
    <fb>116.96</fb>
    <v>16</v>
  </rv>
  <rv s="0">
    <fb>120.46</fb>
    <v>16</v>
  </rv>
  <rv s="0">
    <fb>127.23</fb>
    <v>16</v>
  </rv>
  <rv s="0">
    <fb>120.24</fb>
    <v>16</v>
  </rv>
  <rv s="0">
    <fb>119.75</fb>
    <v>16</v>
  </rv>
  <rv s="0">
    <fb>124.87</fb>
    <v>16</v>
  </rv>
  <rv s="0">
    <fb>128.80000000000001</fb>
    <v>16</v>
  </rv>
  <rv s="0">
    <fb>125.41</fb>
    <v>16</v>
  </rv>
  <rv s="0">
    <fb>134.77000000000001</fb>
    <v>16</v>
  </rv>
  <rv s="0">
    <fb>136.79</fb>
    <v>16</v>
  </rv>
  <rv s="0">
    <fb>140.56</fb>
    <v>16</v>
  </rv>
  <rv s="0">
    <fb>144.29</fb>
    <v>16</v>
  </rv>
  <rv s="0">
    <fb>158.02000000000001</fb>
    <v>16</v>
  </rv>
  <rv s="0">
    <fb>157.66</fb>
    <v>16</v>
  </rv>
  <rv s="0">
    <fb>151.24</fb>
    <v>16</v>
  </rv>
  <rv s="0">
    <fb>145.61000000000001</fb>
    <v>16</v>
  </rv>
  <rv s="0">
    <fb>143.41</fb>
    <v>16</v>
  </rv>
  <rv s="0">
    <fb>135.1</fb>
    <v>16</v>
  </rv>
  <rv s="0">
    <fb>144.83000000000001</fb>
    <v>16</v>
  </rv>
  <rv s="0">
    <fb>143.54</fb>
    <v>16</v>
  </rv>
  <rv s="0">
    <fb>136.19</fb>
    <v>16</v>
  </rv>
  <rv s="0">
    <fb>128.49</fb>
    <v>16</v>
  </rv>
  <rv s="0">
    <fb>135.78</fb>
    <v>16</v>
  </rv>
  <rv s="0">
    <fb>116.91</fb>
    <v>16</v>
  </rv>
  <rv s="0">
    <fb>122.67</fb>
    <v>16</v>
  </rv>
  <rv s="0">
    <fb>122.66</fb>
    <v>16</v>
  </rv>
  <rv s="0">
    <fb>136.93</fb>
    <v>16</v>
  </rv>
  <rv s="0">
    <fb>127.26</fb>
    <v>16</v>
  </rv>
  <rv s="0">
    <fb>137.28</fb>
    <v>16</v>
  </rv>
  <rv s="0">
    <fb>142.9</fb>
    <v>16</v>
  </rv>
  <rv s="0">
    <fb>128.93</fb>
    <v>16</v>
  </rv>
  <rv s="0">
    <fb>140.16</fb>
    <v>16</v>
  </rv>
  <rv s="0">
    <fb>146.69999999999999</fb>
    <v>16</v>
  </rv>
  <rv s="0">
    <fb>153.21</fb>
    <v>16</v>
  </rv>
  <rv s="0">
    <fb>159.63</fb>
    <v>16</v>
  </rv>
  <rv s="0">
    <fb>148.55000000000001</fb>
    <v>16</v>
  </rv>
  <rv s="0">
    <fb>126.4</fb>
    <v>16</v>
  </rv>
  <rv s="0">
    <fb>95.72</fb>
    <v>16</v>
  </rv>
  <rv s="0">
    <fb>114.04</fb>
    <v>16</v>
  </rv>
  <rv s="0">
    <fb>105.21</fb>
    <v>16</v>
  </rv>
  <rv s="0">
    <fb>111.2</fb>
    <v>16</v>
  </rv>
  <rv s="0">
    <fb>109.91</fb>
    <v>16</v>
  </rv>
  <rv s="0">
    <fb>111.88</fb>
    <v>16</v>
  </rv>
  <rv s="0">
    <fb>138.07</fb>
    <v>16</v>
  </rv>
  <rv s="0">
    <fb>149</fb>
    <v>16</v>
  </rv>
  <rv s="0">
    <fb>143.52000000000001</fb>
    <v>16</v>
  </rv>
  <rv s="0">
    <fb>168.36</fb>
    <v>16</v>
  </rv>
  <rv s="0">
    <fb>175.41</fb>
    <v>16</v>
  </rv>
  <rv s="0">
    <fb>186.95</fb>
    <v>16</v>
  </rv>
  <rv s="0">
    <fb>194.68</fb>
    <v>16</v>
  </rv>
  <rv s="0">
    <fb>190.76</fb>
    <v>16</v>
  </rv>
  <rv s="0">
    <fb>182.41</fb>
    <v>16</v>
  </rv>
  <rv s="0">
    <fb>191.1</fb>
    <v>16</v>
  </rv>
  <rv s="0">
    <fb>195.64</fb>
    <v>16</v>
  </rv>
  <rv s="0">
    <fb>211.03</fb>
    <v>16</v>
  </rv>
  <rv s="0">
    <fb>197</fb>
    <v>16</v>
  </rv>
  <rv s="0">
    <fb>200.52</fb>
    <v>16</v>
  </rv>
  <rv s="0">
    <fb>205.99</fb>
    <v>16</v>
  </rv>
  <rv s="0">
    <fb>199.25</fb>
    <v>16</v>
  </rv>
  <rv s="0">
    <fb>184.45</fb>
    <v>16</v>
  </rv>
  <rv s="0">
    <fb>166.1</fb>
    <v>16</v>
  </rv>
  <rv s="0">
    <fb>157.77000000000001</fb>
    <v>16</v>
  </rv>
  <rv s="0">
    <fb>165.94</fb>
    <v>16</v>
  </rv>
  <rv s="0">
    <fb>149.41999999999999</fb>
    <v>16</v>
  </rv>
  <rv s="0">
    <fb>161.83000000000001</fb>
    <v>16</v>
  </rv>
  <rv s="0">
    <fb>168.26</fb>
    <v>16</v>
  </rv>
  <rv s="0">
    <fb>157.94</fb>
    <v>16</v>
  </rv>
  <rv s="0">
    <fb>165.43</fb>
    <v>16</v>
  </rv>
  <rv s="0">
    <fb>157.91999999999999</fb>
    <v>16</v>
  </rv>
  <rv s="0">
    <fb>127.1</fb>
    <v>16</v>
  </rv>
  <rv s="0">
    <fb>130.25</fb>
    <v>16</v>
  </rv>
  <rv s="0">
    <fb>115.83</fb>
    <v>16</v>
  </rv>
  <rv s="0">
    <fb>125.95</fb>
    <v>16</v>
  </rv>
  <rv s="0">
    <fb>136.88999999999999</fb>
    <v>16</v>
  </rv>
  <rv s="0">
    <fb>120.73</fb>
    <v>16</v>
  </rv>
  <rv s="0">
    <fb>133.96</fb>
    <v>16</v>
  </rv>
  <rv s="0">
    <fb>154.85</fb>
    <v>16</v>
  </rv>
  <rv s="0">
    <fb>151.21</fb>
    <v>16</v>
  </rv>
  <rv s="0">
    <fb>147.19999999999999</fb>
    <v>16</v>
  </rv>
  <rv s="0">
    <fb>161.6</fb>
    <v>16</v>
  </rv>
  <rv s="0">
    <fb>153.26</fb>
    <v>16</v>
  </rv>
  <rv s="0">
    <fb>157.38999999999999</fb>
    <v>16</v>
  </rv>
  <rv s="0">
    <fb>155.47999999999999</fb>
    <v>16</v>
  </rv>
  <rv s="0">
    <fb>181.1</fb>
    <v>16</v>
  </rv>
  <rv s="0">
    <fb>185.09</fb>
    <v>16</v>
  </rv>
  <rv s="0">
    <fb>184.85</fb>
    <v>16</v>
  </rv>
  <rv s="0">
    <fb>188.27</fb>
    <v>16</v>
  </rv>
  <rv s="0">
    <fb>214.72</fb>
    <v>16</v>
  </rv>
  <rv s="0">
    <fb>192.85</fb>
    <v>16</v>
  </rv>
  <rv s="1">
    <v>https://www.bing.com/financeapi/forcetrigger?t=a1q3jc&amp;q=XNYS%3aCOF&amp;form=skydnc</v>
    <v>Learn more on Bing</v>
  </rv>
  <rv s="6">
    <v>en-US</v>
    <v>a1q3jc</v>
    <v>268435456</v>
    <v>1</v>
    <v>Powered by Refinitiv</v>
    <v>22</v>
    <v>CAPITAL ONE FINANCIAL CORPORATION (XNYS:COF)</v>
    <v>23</v>
    <v>24</v>
    <v>Finance</v>
    <v>25</v>
    <v>198.3</v>
    <v>123.23</v>
    <v>1.4632000000000001</v>
    <v>1.72</v>
    <v>1.4244000000000001E-2</v>
    <v>9.6249999999999999E-3</v>
    <v>2.57</v>
    <v>USD</v>
    <v>Capital One Financial Corporation is a diversified financial service holding company. The Company offers a range of financial products and services to consumers, small businesses and commercial clients through digital channels, branch locations, cafes, and other distribution channels. The Company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subsidiary includes Capital One, National Association, and Capital One Bank (USA), National Association.</v>
    <v>52500</v>
    <v>New York Stock Exchange</v>
    <v>XNYS</v>
    <v>XNYS</v>
    <v>1680 Capital One Drive, Suite 1400, MCLEAN, VA, 22102 US</v>
    <v>180.52</v>
    <v>Banking Services</v>
    <v>Stock</v>
    <v>45661.000000022657</v>
    <v>3824</v>
    <v>177.22</v>
    <v>68834045000</v>
    <v>CAPITAL ONE FINANCIAL CORPORATION</v>
    <v>CAPITAL ONE FINANCIAL CORPORATION</v>
    <v>180</v>
    <v>17.034199999999998</v>
    <v>178.71</v>
    <v>180.43</v>
    <v>183</v>
    <v>381500000</v>
    <v>COF</v>
    <v>CAPITAL ONE FINANCIAL CORPORATION (XNYS:COF)</v>
    <v>1886746</v>
    <v>2278094</v>
    <v>1994</v>
  </rv>
  <rv s="3">
    <v>3825</v>
  </rv>
  <rv s="0">
    <fb>65.62</fb>
    <v>16</v>
  </rv>
  <rv s="0">
    <fb>65.73</fb>
    <v>16</v>
  </rv>
  <rv s="0">
    <fb>69.31</fb>
    <v>16</v>
  </rv>
  <rv s="0">
    <fb>72.39</fb>
    <v>16</v>
  </rv>
  <rv s="0">
    <fb>73.239999999999995</fb>
    <v>16</v>
  </rv>
  <rv s="0">
    <fb>63.51</fb>
    <v>16</v>
  </rv>
  <rv s="0">
    <fb>67.08</fb>
    <v>16</v>
  </rv>
  <rv s="0">
    <fb>71.599999999999994</fb>
    <v>16</v>
  </rv>
  <rv s="0">
    <fb>71.83</fb>
    <v>16</v>
  </rv>
  <rv s="0">
    <fb>74.040000000000006</fb>
    <v>16</v>
  </rv>
  <rv s="0">
    <fb>84.04</fb>
    <v>16</v>
  </rv>
  <rv s="0">
    <fb>87.39</fb>
    <v>16</v>
  </rv>
  <rv s="0">
    <fb>93.86</fb>
    <v>16</v>
  </rv>
  <rv s="0">
    <fb>86.66</fb>
    <v>16</v>
  </rv>
  <rv s="0">
    <fb>80.38</fb>
    <v>16</v>
  </rv>
  <rv s="0">
    <fb>76.92</fb>
    <v>16</v>
  </rv>
  <rv s="0">
    <fb>82.62</fb>
    <v>16</v>
  </rv>
  <rv s="0">
    <fb>86.18</fb>
    <v>16</v>
  </rv>
  <rv s="0">
    <fb>79.61</fb>
    <v>16</v>
  </rv>
  <rv s="0">
    <fb>84.66</fb>
    <v>16</v>
  </rv>
  <rv s="0">
    <fb>92.18</fb>
    <v>16</v>
  </rv>
  <rv s="0">
    <fb>92</fb>
    <v>16</v>
  </rv>
  <rv s="0">
    <fb>99.58</fb>
    <v>16</v>
  </rv>
  <rv s="0">
    <fb>103.96</fb>
    <v>16</v>
  </rv>
  <rv s="0">
    <fb>95.82</fb>
    <v>16</v>
  </rv>
  <rv s="0">
    <fb>94</fb>
    <v>16</v>
  </rv>
  <rv s="0">
    <fb>91.9</fb>
    <v>16</v>
  </rv>
  <rv s="0">
    <fb>94.32</fb>
    <v>16</v>
  </rv>
  <rv s="0">
    <fb>99.09</fb>
    <v>16</v>
  </rv>
  <rv s="0">
    <fb>94.93</fb>
    <v>16</v>
  </rv>
  <rv s="0">
    <fb>89.3</fb>
    <v>16</v>
  </rv>
  <rv s="0">
    <fb>89.68</fb>
    <v>16</v>
  </rv>
  <rv s="0">
    <fb>75.59</fb>
    <v>16</v>
  </rv>
  <rv s="0">
    <fb>80.59</fb>
    <v>16</v>
  </rv>
  <rv s="0">
    <fb>83.58</fb>
    <v>16</v>
  </rv>
  <rv s="0">
    <fb>81.69</fb>
    <v>16</v>
  </rv>
  <rv s="0">
    <fb>92.83</fb>
    <v>16</v>
  </rv>
  <rv s="0">
    <fb>85.87</fb>
    <v>16</v>
  </rv>
  <rv s="0">
    <fb>90.74</fb>
    <v>16</v>
  </rv>
  <rv s="0">
    <fb>92.42</fb>
    <v>16</v>
  </rv>
  <rv s="0">
    <fb>86.62</fb>
    <v>16</v>
  </rv>
  <rv s="0">
    <fb>90.98</fb>
    <v>16</v>
  </rv>
  <rv s="0">
    <fb>93.25</fb>
    <v>16</v>
  </rv>
  <rv s="0">
    <fb>100.01</fb>
    <v>16</v>
  </rv>
  <rv s="0">
    <fb>102.91</fb>
    <v>16</v>
  </rv>
  <rv s="0">
    <fb>99.8</fb>
    <v>16</v>
  </rv>
  <rv s="0">
    <fb>88.26</fb>
    <v>16</v>
  </rv>
  <rv s="0">
    <fb>50.42</fb>
    <v>16</v>
  </rv>
  <rv s="0">
    <fb>64.760000000000005</fb>
    <v>16</v>
  </rv>
  <rv s="0">
    <fb>68.040000000000006</fb>
    <v>16</v>
  </rv>
  <rv s="0">
    <fb>62.59</fb>
    <v>16</v>
  </rv>
  <rv s="0">
    <fb>63.8</fb>
    <v>16</v>
  </rv>
  <rv s="0">
    <fb>71.86</fb>
    <v>16</v>
  </rv>
  <rv s="0">
    <fb>73.08</fb>
    <v>16</v>
  </rv>
  <rv s="0">
    <fb>85.64</fb>
    <v>16</v>
  </rv>
  <rv s="0">
    <fb>98.85</fb>
    <v>16</v>
  </rv>
  <rv s="0">
    <fb>104.26</fb>
    <v>16</v>
  </rv>
  <rv s="0">
    <fb>120.19</fb>
    <v>16</v>
  </rv>
  <rv s="0">
    <fb>149.08000000000001</fb>
    <v>16</v>
  </rv>
  <rv s="0">
    <fb>160.78</fb>
    <v>16</v>
  </rv>
  <rv s="0">
    <fb>154.69</fb>
    <v>16</v>
  </rv>
  <rv s="0">
    <fb>161.69999999999999</fb>
    <v>16</v>
  </rv>
  <rv s="0">
    <fb>165.97</fb>
    <v>16</v>
  </rv>
  <rv s="0">
    <fb>161.97</fb>
    <v>16</v>
  </rv>
  <rv s="0">
    <fb>151.03</fb>
    <v>16</v>
  </rv>
  <rv s="0">
    <fb>140.53</fb>
    <v>16</v>
  </rv>
  <rv s="0">
    <fb>145.09</fb>
    <v>16</v>
  </rv>
  <rv s="0">
    <fb>146.72999999999999</fb>
    <v>16</v>
  </rv>
  <rv s="0">
    <fb>153.27000000000001</fb>
    <v>16</v>
  </rv>
  <rv s="0">
    <fb>131.29</fb>
    <v>16</v>
  </rv>
  <rv s="0">
    <fb>124.62</fb>
    <v>16</v>
  </rv>
  <rv s="0">
    <fb>127.86</fb>
    <v>16</v>
  </rv>
  <rv s="0">
    <fb>104.19</fb>
    <v>16</v>
  </rv>
  <rv s="0">
    <fb>109.83</fb>
    <v>16</v>
  </rv>
  <rv s="0">
    <fb>105.82</fb>
    <v>16</v>
  </rv>
  <rv s="0">
    <fb>92.17</fb>
    <v>16</v>
  </rv>
  <rv s="0">
    <fb>106.02</fb>
    <v>16</v>
  </rv>
  <rv s="0">
    <fb>103.24</fb>
    <v>16</v>
  </rv>
  <rv s="0">
    <fb>92.96</fb>
    <v>16</v>
  </rv>
  <rv s="0">
    <fb>119</fb>
    <v>16</v>
  </rv>
  <rv s="0">
    <fb>109.08</fb>
    <v>16</v>
  </rv>
  <rv s="0">
    <fb>96.16</fb>
    <v>16</v>
  </rv>
  <rv s="0">
    <fb>97.3</fb>
    <v>16</v>
  </rv>
  <rv s="0">
    <fb>104.21</fb>
    <v>16</v>
  </rv>
  <rv s="0">
    <fb>117.02</fb>
    <v>16</v>
  </rv>
  <rv s="0">
    <fb>102.39</fb>
    <v>16</v>
  </rv>
  <rv s="0">
    <fb>97.05</fb>
    <v>16</v>
  </rv>
  <rv s="0">
    <fb>101.29</fb>
    <v>16</v>
  </rv>
  <rv s="0">
    <fb>111.66</fb>
    <v>16</v>
  </rv>
  <rv s="0">
    <fb>137.61000000000001</fb>
    <v>16</v>
  </rv>
  <rv s="0">
    <fb>148.88999999999999</fb>
    <v>16</v>
  </rv>
  <rv s="0">
    <fb>143.43</fb>
    <v>16</v>
  </rv>
  <rv s="0">
    <fb>137.63</fb>
    <v>16</v>
  </rv>
  <rv s="0">
    <fb>138.44999999999999</fb>
    <v>16</v>
  </rv>
  <rv s="0">
    <fb>151.4</fb>
    <v>16</v>
  </rv>
  <rv s="0">
    <fb>146.93</fb>
    <v>16</v>
  </rv>
  <rv s="0">
    <fb>149.72999999999999</fb>
    <v>16</v>
  </rv>
  <rv s="0">
    <fb>162.79</fb>
    <v>16</v>
  </rv>
  <rv s="0">
    <fb>192.01</fb>
    <v>16</v>
  </rv>
  <rv s="0">
    <fb>178.32</fb>
    <v>16</v>
  </rv>
  <rv s="1">
    <v>https://www.bing.com/financeapi/forcetrigger?t=a1o8mw&amp;q=XNYS%3aTFC&amp;form=skydnc</v>
    <v>Learn more on Bing</v>
  </rv>
  <rv s="7">
    <v>en-US</v>
    <v>a1o8mw</v>
    <v>268435456</v>
    <v>1</v>
    <v>Powered by Refinitiv</v>
    <v>26</v>
    <v>Truist Financial Corporation (XNYS:TFC)</v>
    <v>23</v>
    <v>27</v>
    <v>Finance</v>
    <v>25</v>
    <v>49.055</v>
    <v>34.229999999999997</v>
    <v>1.0553999999999999</v>
    <v>0.77</v>
    <v>-6.5759999999999994E-3</v>
    <v>1.7770999999999999E-2</v>
    <v>-0.28999999999999998</v>
    <v>USD</v>
    <v>Truist Financial Corporation is a financial services company. As a commercial bank, Truist offers a range of products and services through its wholesale and consumer businesses, including consumer and small business banking, commercial banking, corporate and investment banking, wealth management, payments, and specialized lending businesses. Its segments include Consumer and Small Business Banking (CSBB) and Wholesale Banking (WB). The CSBB segment serves consumer and small business clients, providing deposits and payment services, credit cards, loans, and mortgages through an extensive network of branches, ATMs, digital channels, contact centers, and other channels. The CSBB segment also serves as an entry point for clients to access services from other businesses. The WB segment is focused on providing core banking, cash management, payments, specialized lending, investment banking, capital markets, strategic advisory, and market-making.</v>
    <v>49037</v>
    <v>New York Stock Exchange</v>
    <v>XNYS</v>
    <v>XNYS</v>
    <v>214 North Tryon Street, CHARLOTTE, NC, 28202 US</v>
    <v>44.136499999999998</v>
    <v>Banking Services</v>
    <v>Stock</v>
    <v>45661.000000022657</v>
    <v>3927</v>
    <v>43.06</v>
    <v>58543676100</v>
    <v>Truist Financial Corporation</v>
    <v>Truist Financial Corporation</v>
    <v>43.57</v>
    <v>43.33</v>
    <v>44.1</v>
    <v>43.81</v>
    <v>1327521000</v>
    <v>TFC</v>
    <v>Truist Financial Corporation (XNYS:TFC)</v>
    <v>5156379</v>
    <v>6894460</v>
    <v>1968</v>
  </rv>
  <rv s="3">
    <v>3928</v>
  </rv>
  <rv s="0">
    <fb>32.659999999999997</fb>
    <v>16</v>
  </rv>
  <rv s="0">
    <fb>32.159999999999997</fb>
    <v>16</v>
  </rv>
  <rv s="0">
    <fb>33.270000000000003</fb>
    <v>16</v>
  </rv>
  <rv s="0">
    <fb>35.380000000000003</fb>
    <v>16</v>
  </rv>
  <rv s="0">
    <fb>36.369999999999997</fb>
    <v>16</v>
  </rv>
  <rv s="0">
    <fb>35.61</fb>
    <v>16</v>
  </rv>
  <rv s="0">
    <fb>36.869999999999997</fb>
    <v>16</v>
  </rv>
  <rv s="0">
    <fb>38.5</fb>
    <v>16</v>
  </rv>
  <rv s="0">
    <fb>37.72</fb>
    <v>16</v>
  </rv>
  <rv s="0">
    <fb>39.200000000000003</fb>
    <v>16</v>
  </rv>
  <rv s="0">
    <fb>45.25</fb>
    <v>16</v>
  </rv>
  <rv s="0">
    <fb>47.02</fb>
    <v>16</v>
  </rv>
  <rv s="0">
    <fb>46.19</fb>
    <v>16</v>
  </rv>
  <rv s="0">
    <fb>48.22</fb>
    <v>16</v>
  </rv>
  <rv s="0">
    <fb>43.18</fb>
    <v>16</v>
  </rv>
  <rv s="0">
    <fb>41.65</fb>
    <v>16</v>
  </rv>
  <rv s="0">
    <fb>49.42</fb>
    <v>16</v>
  </rv>
  <rv s="0">
    <fb>49.72</fb>
    <v>16</v>
  </rv>
  <rv s="0">
    <fb>55.19</fb>
    <v>16</v>
  </rv>
  <rv s="0">
    <fb>54.35</fb>
    <v>16</v>
  </rv>
  <rv s="0">
    <fb>52.04</fb>
    <v>16</v>
  </rv>
  <rv s="0">
    <fb>52.8</fb>
    <v>16</v>
  </rv>
  <rv s="0">
    <fb>52.5</fb>
    <v>16</v>
  </rv>
  <rv s="0">
    <fb>50.81</fb>
    <v>16</v>
  </rv>
  <rv s="0">
    <fb>51.66</fb>
    <v>16</v>
  </rv>
  <rv s="0">
    <fb>48.54</fb>
    <v>16</v>
  </rv>
  <rv s="0">
    <fb>49.16</fb>
    <v>16</v>
  </rv>
  <rv s="0">
    <fb>51.1</fb>
    <v>16</v>
  </rv>
  <rv s="0">
    <fb>43.32</fb>
    <v>16</v>
  </rv>
  <rv s="0">
    <fb>48.8</fb>
    <v>16</v>
  </rv>
  <rv s="0">
    <fb>50.97</fb>
    <v>16</v>
  </rv>
  <rv s="0">
    <fb>46.53</fb>
    <v>16</v>
  </rv>
  <rv s="0">
    <fb>51.2</fb>
    <v>16</v>
  </rv>
  <rv s="0">
    <fb>46.75</fb>
    <v>16</v>
  </rv>
  <rv s="0">
    <fb>51.53</fb>
    <v>16</v>
  </rv>
  <rv s="0">
    <fb>47.65</fb>
    <v>16</v>
  </rv>
  <rv s="0">
    <fb>53.05</fb>
    <v>16</v>
  </rv>
  <rv s="0">
    <fb>54.72</fb>
    <v>16</v>
  </rv>
  <rv s="0">
    <fb>56.32</fb>
    <v>16</v>
  </rv>
  <rv s="0">
    <fb>51.57</fb>
    <v>16</v>
  </rv>
  <rv s="0">
    <fb>30.84</fb>
    <v>16</v>
  </rv>
  <rv s="0">
    <fb>37.32</fb>
    <v>16</v>
  </rv>
  <rv s="0">
    <fb>36.78</fb>
    <v>16</v>
  </rv>
  <rv s="0">
    <fb>37.549999999999997</fb>
    <v>16</v>
  </rv>
  <rv s="0">
    <fb>37.46</fb>
    <v>16</v>
  </rv>
  <rv s="0">
    <fb>38.81</fb>
    <v>16</v>
  </rv>
  <rv s="0">
    <fb>38.049999999999997</fb>
    <v>16</v>
  </rv>
  <rv s="0">
    <fb>42.12</fb>
    <v>16</v>
  </rv>
  <rv s="0">
    <fb>46.42</fb>
    <v>16</v>
  </rv>
  <rv s="0">
    <fb>47.93</fb>
    <v>16</v>
  </rv>
  <rv s="0">
    <fb>56.96</fb>
    <v>16</v>
  </rv>
  <rv s="0">
    <fb>58.32</fb>
    <v>16</v>
  </rv>
  <rv s="0">
    <fb>61.78</fb>
    <v>16</v>
  </rv>
  <rv s="0">
    <fb>55.5</fb>
    <v>16</v>
  </rv>
  <rv s="0">
    <fb>57.06</fb>
    <v>16</v>
  </rv>
  <rv s="0">
    <fb>58.65</fb>
    <v>16</v>
  </rv>
  <rv s="0">
    <fb>63.47</fb>
    <v>16</v>
  </rv>
  <rv s="0">
    <fb>58.55</fb>
    <v>16</v>
  </rv>
  <rv s="0">
    <fb>62.82</fb>
    <v>16</v>
  </rv>
  <rv s="0">
    <fb>62.22</fb>
    <v>16</v>
  </rv>
  <rv s="0">
    <fb>56.7</fb>
    <v>16</v>
  </rv>
  <rv s="0">
    <fb>48.35</fb>
    <v>16</v>
  </rv>
  <rv s="0">
    <fb>49.74</fb>
    <v>16</v>
  </rv>
  <rv s="0">
    <fb>47.43</fb>
    <v>16</v>
  </rv>
  <rv s="0">
    <fb>50.47</fb>
    <v>16</v>
  </rv>
  <rv s="0">
    <fb>46.84</fb>
    <v>16</v>
  </rv>
  <rv s="0">
    <fb>43.54</fb>
    <v>16</v>
  </rv>
  <rv s="0">
    <fb>44.79</fb>
    <v>16</v>
  </rv>
  <rv s="0">
    <fb>46.81</fb>
    <v>16</v>
  </rv>
  <rv s="0">
    <fb>49.39</fb>
    <v>16</v>
  </rv>
  <rv s="0">
    <fb>34.1</fb>
    <v>16</v>
  </rv>
  <rv s="0">
    <fb>32.58</fb>
    <v>16</v>
  </rv>
  <rv s="0">
    <fb>30.47</fb>
    <v>16</v>
  </rv>
  <rv s="0">
    <fb>30.35</fb>
    <v>16</v>
  </rv>
  <rv s="0">
    <fb>33.22</fb>
    <v>16</v>
  </rv>
  <rv s="0">
    <fb>30.55</fb>
    <v>16</v>
  </rv>
  <rv s="0">
    <fb>28.36</fb>
    <v>16</v>
  </rv>
  <rv s="0">
    <fb>32.14</fb>
    <v>16</v>
  </rv>
  <rv s="0">
    <fb>36.92</fb>
    <v>16</v>
  </rv>
  <rv s="0">
    <fb>37.06</fb>
    <v>16</v>
  </rv>
  <rv s="0">
    <fb>34.979999999999997</fb>
    <v>16</v>
  </rv>
  <rv s="0">
    <fb>38.979999999999997</fb>
    <v>16</v>
  </rv>
  <rv s="0">
    <fb>37.75</fb>
    <v>16</v>
  </rv>
  <rv s="0">
    <fb>38.85</fb>
    <v>16</v>
  </rv>
  <rv s="0">
    <fb>44.69</fb>
    <v>16</v>
  </rv>
  <rv s="0">
    <fb>44.46</fb>
    <v>16</v>
  </rv>
  <rv s="0">
    <fb>42.77</fb>
    <v>16</v>
  </rv>
  <rv s="0">
    <fb>43.05</fb>
    <v>16</v>
  </rv>
  <rv s="0">
    <fb>47.68</fb>
    <v>16</v>
  </rv>
  <rv s="0">
    <fb>43.38</fb>
    <v>16</v>
  </rv>
  <rv s="1">
    <v>https://www.bing.com/financeapi/forcetrigger?t=a1qyk2&amp;q=XNYS%3aDFS&amp;form=skydnc</v>
    <v>Learn more on Bing</v>
  </rv>
  <rv s="6">
    <v>en-US</v>
    <v>a1qyk2</v>
    <v>268435456</v>
    <v>1</v>
    <v>Powered by Refinitiv</v>
    <v>22</v>
    <v>DISCOVER FINANCIAL SERVICES (XNYS:DFS)</v>
    <v>23</v>
    <v>24</v>
    <v>Finance</v>
    <v>28</v>
    <v>188.26</v>
    <v>96.454999999999998</v>
    <v>1.4409000000000001</v>
    <v>1.86</v>
    <v>0</v>
    <v>1.0677000000000001E-2</v>
    <v>0</v>
    <v>USD</v>
    <v>Discover Financial Services is a digital banking and payment services company. The Company is a bank holding company, as well as a financial holding company. The Company operates through two segments: Digital Banking and Payment Services. Its Digital Banking segment includes consumer banking and lending products, specifically Discover-branded credit cards issued to individuals on the Discover Network and other consumer banking products and services, including private student loans, personal loans, home loans and deposit products. Its Payment Services segment includes PULSE, Diners Club, and its Network Partners business, which provides payment transaction processing and settlement services on the Discover Global Network. Its processing services covers four functional areas such as card personalization, print/mail, remittance processing and item processing. Its private student loans are primarily available to students attending eligible non-profit undergraduate and graduate schools.</v>
    <v>21100</v>
    <v>New York Stock Exchange</v>
    <v>XNYS</v>
    <v>XNYS</v>
    <v>2500 Lake Cook Rd, RIVERWOODS, IL, 60015 US</v>
    <v>176.06</v>
    <v>Banking Services</v>
    <v>Stock</v>
    <v>45660.899395323439</v>
    <v>4020</v>
    <v>172.87</v>
    <v>44231010000</v>
    <v>DISCOVER FINANCIAL SERVICES</v>
    <v>DISCOVER FINANCIAL SERVICES</v>
    <v>175.57</v>
    <v>14.6469</v>
    <v>174.2</v>
    <v>176.06</v>
    <v>176.06</v>
    <v>251226900</v>
    <v>DFS</v>
    <v>DISCOVER FINANCIAL SERVICES (XNYS:DFS)</v>
    <v>685790</v>
    <v>1174919</v>
    <v>1960</v>
  </rv>
  <rv s="3">
    <v>4021</v>
  </rv>
  <rv s="0">
    <fb>45.79</fb>
    <v>16</v>
  </rv>
  <rv s="0">
    <fb>50.92</fb>
    <v>16</v>
  </rv>
  <rv s="0">
    <fb>56.27</fb>
    <v>16</v>
  </rv>
  <rv s="0">
    <fb>56.81</fb>
    <v>16</v>
  </rv>
  <rv s="0">
    <fb>60</fb>
    <v>16</v>
  </rv>
  <rv s="0">
    <fb>56.55</fb>
    <v>16</v>
  </rv>
  <rv s="0">
    <fb>67.77</fb>
    <v>16</v>
  </rv>
  <rv s="0">
    <fb>72.09</fb>
    <v>16</v>
  </rv>
  <rv s="0">
    <fb>69.28</fb>
    <v>16</v>
  </rv>
  <rv s="0">
    <fb>71.14</fb>
    <v>16</v>
  </rv>
  <rv s="0">
    <fb>68.39</fb>
    <v>16</v>
  </rv>
  <rv s="0">
    <fb>58.7</fb>
    <v>16</v>
  </rv>
  <rv s="0">
    <fb>62.19</fb>
    <v>16</v>
  </rv>
  <rv s="0">
    <fb>60.94</fb>
    <v>16</v>
  </rv>
  <rv s="0">
    <fb>58.95</fb>
    <v>16</v>
  </rv>
  <rv s="0">
    <fb>64.48</fb>
    <v>16</v>
  </rv>
  <rv s="0">
    <fb>66.53</fb>
    <v>16</v>
  </rv>
  <rv s="0">
    <fb>70.599999999999994</fb>
    <v>16</v>
  </rv>
  <rv s="0">
    <fb>79.8</fb>
    <v>16</v>
  </rv>
  <rv s="0">
    <fb>78.83</fb>
    <v>16</v>
  </rv>
  <rv s="0">
    <fb>71.930000000000007</fb>
    <v>16</v>
  </rv>
  <rv s="0">
    <fb>71.25</fb>
    <v>16</v>
  </rv>
  <rv s="0">
    <fb>73.86</fb>
    <v>16</v>
  </rv>
  <rv s="0">
    <fb>70.41</fb>
    <v>16</v>
  </rv>
  <rv s="0">
    <fb>71.41</fb>
    <v>16</v>
  </rv>
  <rv s="0">
    <fb>78.12</fb>
    <v>16</v>
  </rv>
  <rv s="0">
    <fb>76.45</fb>
    <v>16</v>
  </rv>
  <rv s="0">
    <fb>69.67</fb>
    <v>16</v>
  </rv>
  <rv s="0">
    <fb>71.3</fb>
    <v>16</v>
  </rv>
  <rv s="0">
    <fb>58.98</fb>
    <v>16</v>
  </rv>
  <rv s="0">
    <fb>67.489999999999995</fb>
    <v>16</v>
  </rv>
  <rv s="0">
    <fb>71.61</fb>
    <v>16</v>
  </rv>
  <rv s="0">
    <fb>71.16</fb>
    <v>16</v>
  </rv>
  <rv s="0">
    <fb>81.489999999999995</fb>
    <v>16</v>
  </rv>
  <rv s="0">
    <fb>74.55</fb>
    <v>16</v>
  </rv>
  <rv s="0">
    <fb>77.59</fb>
    <v>16</v>
  </rv>
  <rv s="0">
    <fb>79.97</fb>
    <v>16</v>
  </rv>
  <rv s="0">
    <fb>81.09</fb>
    <v>16</v>
  </rv>
  <rv s="0">
    <fb>80.260000000000005</fb>
    <v>16</v>
  </rv>
  <rv s="0">
    <fb>84.87</fb>
    <v>16</v>
  </rv>
  <rv s="0">
    <fb>84.82</fb>
    <v>16</v>
  </rv>
  <rv s="0">
    <fb>75.13</fb>
    <v>16</v>
  </rv>
  <rv s="0">
    <fb>35.67</fb>
    <v>16</v>
  </rv>
  <rv s="0">
    <fb>42.97</fb>
    <v>16</v>
  </rv>
  <rv s="0">
    <fb>50.09</fb>
    <v>16</v>
  </rv>
  <rv s="0">
    <fb>49.43</fb>
    <v>16</v>
  </rv>
  <rv s="0">
    <fb>53.08</fb>
    <v>16</v>
  </rv>
  <rv s="0">
    <fb>57.78</fb>
    <v>16</v>
  </rv>
  <rv s="0">
    <fb>65.010000000000005</fb>
    <v>16</v>
  </rv>
  <rv s="0">
    <fb>90.53</fb>
    <v>16</v>
  </rv>
  <rv s="0">
    <fb>83.54</fb>
    <v>16</v>
  </rv>
  <rv s="0">
    <fb>94.07</fb>
    <v>16</v>
  </rv>
  <rv s="0">
    <fb>94.99</fb>
    <v>16</v>
  </rv>
  <rv s="0">
    <fb>114</fb>
    <v>16</v>
  </rv>
  <rv s="0">
    <fb>117.26</fb>
    <v>16</v>
  </rv>
  <rv s="0">
    <fb>118.29</fb>
    <v>16</v>
  </rv>
  <rv s="0">
    <fb>124.32</fb>
    <v>16</v>
  </rv>
  <rv s="0">
    <fb>128.22</fb>
    <v>16</v>
  </rv>
  <rv s="0">
    <fb>122.85</fb>
    <v>16</v>
  </rv>
  <rv s="0">
    <fb>113.32</fb>
    <v>16</v>
  </rv>
  <rv s="0">
    <fb>107.85</fb>
    <v>16</v>
  </rv>
  <rv s="0">
    <fb>115.56</fb>
    <v>16</v>
  </rv>
  <rv s="0">
    <fb>112.46</fb>
    <v>16</v>
  </rv>
  <rv s="0">
    <fb>113.49</fb>
    <v>16</v>
  </rv>
  <rv s="0">
    <fb>94.58</fb>
    <v>16</v>
  </rv>
  <rv s="0">
    <fb>101</fb>
    <v>16</v>
  </rv>
  <rv s="0">
    <fb>100.49</fb>
    <v>16</v>
  </rv>
  <rv s="0">
    <fb>90.92</fb>
    <v>16</v>
  </rv>
  <rv s="0">
    <fb>104.46</fb>
    <v>16</v>
  </rv>
  <rv s="0">
    <fb>108.36</fb>
    <v>16</v>
  </rv>
  <rv s="0">
    <fb>97.83</fb>
    <v>16</v>
  </rv>
  <rv s="0">
    <fb>116.73</fb>
    <v>16</v>
  </rv>
  <rv s="0">
    <fb>112</fb>
    <v>16</v>
  </rv>
  <rv s="0">
    <fb>98.84</fb>
    <v>16</v>
  </rv>
  <rv s="0">
    <fb>103.47</fb>
    <v>16</v>
  </rv>
  <rv s="0">
    <fb>102.74</fb>
    <v>16</v>
  </rv>
  <rv s="0">
    <fb>116.85</fb>
    <v>16</v>
  </rv>
  <rv s="0">
    <fb>105.55</fb>
    <v>16</v>
  </rv>
  <rv s="0">
    <fb>90.07</fb>
    <v>16</v>
  </rv>
  <rv s="0">
    <fb>86.63</fb>
    <v>16</v>
  </rv>
  <rv s="0">
    <fb>82.08</fb>
    <v>16</v>
  </rv>
  <rv s="0">
    <fb>93</fb>
    <v>16</v>
  </rv>
  <rv s="0">
    <fb>112.4</fb>
    <v>16</v>
  </rv>
  <rv s="0">
    <fb>105.52</fb>
    <v>16</v>
  </rv>
  <rv s="0">
    <fb>120.7</fb>
    <v>16</v>
  </rv>
  <rv s="0">
    <fb>131.09</fb>
    <v>16</v>
  </rv>
  <rv s="0">
    <fb>130.81</fb>
    <v>16</v>
  </rv>
  <rv s="0">
    <fb>143.99</fb>
    <v>16</v>
  </rv>
  <rv s="0">
    <fb>138.71</fb>
    <v>16</v>
  </rv>
  <rv s="0">
    <fb>140.29</fb>
    <v>16</v>
  </rv>
  <rv s="0">
    <fb>148.43</fb>
    <v>16</v>
  </rv>
  <rv s="0">
    <fb>182.43</fb>
    <v>16</v>
  </rv>
  <rv s="0">
    <fb>173.23</fb>
    <v>16</v>
  </rv>
  <rv s="1">
    <v>https://www.bing.com/financeapi/forcetrigger?t=a1y1w7&amp;q=XNYS%3aMTB&amp;form=skydnc</v>
    <v>Learn more on Bing</v>
  </rv>
  <rv s="6">
    <v>en-US</v>
    <v>a1y1w7</v>
    <v>268435456</v>
    <v>1</v>
    <v>Powered by Refinitiv</v>
    <v>22</v>
    <v>M&amp;T BANK CORPORATION (XNYS:MTB)</v>
    <v>23</v>
    <v>24</v>
    <v>Finance</v>
    <v>28</v>
    <v>225.7</v>
    <v>128.31</v>
    <v>0.77969999999999995</v>
    <v>2.89</v>
    <v>0</v>
    <v>1.5314000000000001E-2</v>
    <v>0</v>
    <v>USD</v>
    <v>M&amp;T Bank Corporation is a financial holding company. The Company has two wholly owned bank subsidiaries: M&amp;T Bank and Wilmington Trust, N.A. Its subsidiaries offer a range of retail and commercial banking, trust and wealth management, and investment services to their customers.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range of services to consumers and small businesses through its branch network and several other delivery channels, such as telephone banking, Internet banking and automated teller machines. The Institutional Services and Wealth Management segment provides a variety of trustee, agency, investment management and administrative services for corporations and institutions, investment bankers and others.</v>
    <v>21986</v>
    <v>New York Stock Exchange</v>
    <v>XNYS</v>
    <v>XNYS</v>
    <v>C/O Legal, One M&amp;T Plaza, BUFFALO, NY, 14203 US</v>
    <v>191.81</v>
    <v>Banking Services</v>
    <v>Stock</v>
    <v>45660.906811099216</v>
    <v>4116</v>
    <v>186.67500000000001</v>
    <v>31780540000</v>
    <v>M&amp;T BANK CORPORATION</v>
    <v>M&amp;T BANK CORPORATION</v>
    <v>189.38</v>
    <v>14.1805</v>
    <v>188.72</v>
    <v>191.61</v>
    <v>191.54</v>
    <v>165921200</v>
    <v>MTB</v>
    <v>M&amp;T BANK CORPORATION (XNYS:MTB)</v>
    <v>1007478</v>
    <v>1128321</v>
    <v>1969</v>
  </rv>
  <rv s="3">
    <v>4117</v>
  </rv>
  <rv s="0">
    <fb>110.18</fb>
    <v>16</v>
  </rv>
  <rv s="0">
    <fb>111</fb>
    <v>16</v>
  </rv>
  <rv s="0">
    <fb>118.32</fb>
    <v>16</v>
  </rv>
  <rv s="0">
    <fb>119.5</fb>
    <v>16</v>
  </rv>
  <rv s="0">
    <fb>118.23</fb>
    <v>16</v>
  </rv>
  <rv s="0">
    <fb>114.56</fb>
    <v>16</v>
  </rv>
  <rv s="0">
    <fb>118.33</fb>
    <v>16</v>
  </rv>
  <rv s="0">
    <fb>116.1</fb>
    <v>16</v>
  </rv>
  <rv s="0">
    <fb>122.73</fb>
    <v>16</v>
  </rv>
  <rv s="0">
    <fb>143.94</fb>
    <v>16</v>
  </rv>
  <rv s="0">
    <fb>156.43</fb>
    <v>16</v>
  </rv>
  <rv s="0">
    <fb>162.57</fb>
    <v>16</v>
  </rv>
  <rv s="0">
    <fb>166.97</fb>
    <v>16</v>
  </rv>
  <rv s="0">
    <fb>154.72999999999999</fb>
    <v>16</v>
  </rv>
  <rv s="0">
    <fb>155.41</fb>
    <v>16</v>
  </rv>
  <rv s="0">
    <fb>156.47</fb>
    <v>16</v>
  </rv>
  <rv s="0">
    <fb>161.94999999999999</fb>
    <v>16</v>
  </rv>
  <rv s="0">
    <fb>163.15</fb>
    <v>16</v>
  </rv>
  <rv s="0">
    <fb>147.86000000000001</fb>
    <v>16</v>
  </rv>
  <rv s="0">
    <fb>161.04</fb>
    <v>16</v>
  </rv>
  <rv s="0">
    <fb>166.77</fb>
    <v>16</v>
  </rv>
  <rv s="0">
    <fb>168.95</fb>
    <v>16</v>
  </rv>
  <rv s="0">
    <fb>170.99</fb>
    <v>16</v>
  </rv>
  <rv s="0">
    <fb>190.78</fb>
    <v>16</v>
  </rv>
  <rv s="0">
    <fb>189.84</fb>
    <v>16</v>
  </rv>
  <rv s="0">
    <fb>184.36</fb>
    <v>16</v>
  </rv>
  <rv s="0">
    <fb>182.27</fb>
    <v>16</v>
  </rv>
  <rv s="0">
    <fb>172.08</fb>
    <v>16</v>
  </rv>
  <rv s="0">
    <fb>170.15</fb>
    <v>16</v>
  </rv>
  <rv s="0">
    <fb>173.35</fb>
    <v>16</v>
  </rv>
  <rv s="0">
    <fb>177.15</fb>
    <v>16</v>
  </rv>
  <rv s="0">
    <fb>164.54</fb>
    <v>16</v>
  </rv>
  <rv s="0">
    <fb>165.41</fb>
    <v>16</v>
  </rv>
  <rv s="0">
    <fb>169.01</fb>
    <v>16</v>
  </rv>
  <rv s="0">
    <fb>143.13</fb>
    <v>16</v>
  </rv>
  <rv s="0">
    <fb>173.06</fb>
    <v>16</v>
  </rv>
  <rv s="0">
    <fb>157.02000000000001</fb>
    <v>16</v>
  </rv>
  <rv s="0">
    <fb>170.07</fb>
    <v>16</v>
  </rv>
  <rv s="0">
    <fb>159.6</fb>
    <v>16</v>
  </rv>
  <rv s="0">
    <fb>164.25</fb>
    <v>16</v>
  </rv>
  <rv s="0">
    <fb>146.21</fb>
    <v>16</v>
  </rv>
  <rv s="0">
    <fb>157.97</fb>
    <v>16</v>
  </rv>
  <rv s="0">
    <fb>156.53</fb>
    <v>16</v>
  </rv>
  <rv s="0">
    <fb>164.74</fb>
    <v>16</v>
  </rv>
  <rv s="0">
    <fb>169.75</fb>
    <v>16</v>
  </rv>
  <rv s="0">
    <fb>168.52</fb>
    <v>16</v>
  </rv>
  <rv s="0">
    <fb>140.38</fb>
    <v>16</v>
  </rv>
  <rv s="0">
    <fb>103.43</fb>
    <v>16</v>
  </rv>
  <rv s="0">
    <fb>112.08</fb>
    <v>16</v>
  </rv>
  <rv s="0">
    <fb>105.66</fb>
    <v>16</v>
  </rv>
  <rv s="0">
    <fb>103.97</fb>
    <v>16</v>
  </rv>
  <rv s="0">
    <fb>105.95</fb>
    <v>16</v>
  </rv>
  <rv s="0">
    <fb>103.26</fb>
    <v>16</v>
  </rv>
  <rv s="0">
    <fb>92.09</fb>
    <v>16</v>
  </rv>
  <rv s="0">
    <fb>116.49</fb>
    <v>16</v>
  </rv>
  <rv s="0">
    <fb>127.3</fb>
    <v>16</v>
  </rv>
  <rv s="0">
    <fb>132.47</fb>
    <v>16</v>
  </rv>
  <rv s="0">
    <fb>157.69</fb>
    <v>16</v>
  </rv>
  <rv s="0">
    <fb>160.69</fb>
    <v>16</v>
  </rv>
  <rv s="0">
    <fb>145.31</fb>
    <v>16</v>
  </rv>
  <rv s="0">
    <fb>133.85</fb>
    <v>16</v>
  </rv>
  <rv s="0">
    <fb>140.01</fb>
    <v>16</v>
  </rv>
  <rv s="0">
    <fb>149.34</fb>
    <v>16</v>
  </rv>
  <rv s="0">
    <fb>147.12</fb>
    <v>16</v>
  </rv>
  <rv s="0">
    <fb>146.61000000000001</fb>
    <v>16</v>
  </rv>
  <rv s="0">
    <fb>153.58000000000001</fb>
    <v>16</v>
  </rv>
  <rv s="0">
    <fb>169.38</fb>
    <v>16</v>
  </rv>
  <rv s="0">
    <fb>182.23</fb>
    <v>16</v>
  </rv>
  <rv s="0">
    <fb>169.5</fb>
    <v>16</v>
  </rv>
  <rv s="0">
    <fb>166.64</fb>
    <v>16</v>
  </rv>
  <rv s="0">
    <fb>179.97</fb>
    <v>16</v>
  </rv>
  <rv s="0">
    <fb>159.38999999999999</fb>
    <v>16</v>
  </rv>
  <rv s="0">
    <fb>177.45</fb>
    <v>16</v>
  </rv>
  <rv s="0">
    <fb>181.78</fb>
    <v>16</v>
  </rv>
  <rv s="0">
    <fb>176.32</fb>
    <v>16</v>
  </rv>
  <rv s="0">
    <fb>168.37</fb>
    <v>16</v>
  </rv>
  <rv s="0">
    <fb>170.02</fb>
    <v>16</v>
  </rv>
  <rv s="0">
    <fb>145.06</fb>
    <v>16</v>
  </rv>
  <rv s="0">
    <fb>156</fb>
    <v>16</v>
  </rv>
  <rv s="0">
    <fb>155.29</fb>
    <v>16</v>
  </rv>
  <rv s="0">
    <fb>119.57</fb>
    <v>16</v>
  </rv>
  <rv s="0">
    <fb>125.8</fb>
    <v>16</v>
  </rv>
  <rv s="0">
    <fb>119.16</fb>
    <v>16</v>
  </rv>
  <rv s="0">
    <fb>123.76</fb>
    <v>16</v>
  </rv>
  <rv s="0">
    <fb>139.86000000000001</fb>
    <v>16</v>
  </rv>
  <rv s="0">
    <fb>125.05</fb>
    <v>16</v>
  </rv>
  <rv s="0">
    <fb>126.45</fb>
    <v>16</v>
  </rv>
  <rv s="0">
    <fb>112.75</fb>
    <v>16</v>
  </rv>
  <rv s="0">
    <fb>128.16999999999999</fb>
    <v>16</v>
  </rv>
  <rv s="0">
    <fb>137.08000000000001</fb>
    <v>16</v>
  </rv>
  <rv s="0">
    <fb>138.1</fb>
    <v>16</v>
  </rv>
  <rv s="0">
    <fb>139.74</fb>
    <v>16</v>
  </rv>
  <rv s="0">
    <fb>151.6</fb>
    <v>16</v>
  </rv>
  <rv s="0">
    <fb>151.36000000000001</fb>
    <v>16</v>
  </rv>
  <rv s="0">
    <fb>172.17</fb>
    <v>16</v>
  </rv>
  <rv s="0">
    <fb>172.11</fb>
    <v>16</v>
  </rv>
  <rv s="0">
    <fb>178.12</fb>
    <v>16</v>
  </rv>
  <rv s="0">
    <fb>219.99</fb>
    <v>16</v>
  </rv>
  <rv s="0">
    <fb>188.01</fb>
    <v>16</v>
  </rv>
  <rv s="1">
    <v>https://www.bing.com/financeapi/forcetrigger?t=a1sx7w&amp;q=XNAS%3aFITB&amp;form=skydnc</v>
    <v>Learn more on Bing</v>
  </rv>
  <rv s="6">
    <v>en-US</v>
    <v>a1sx7w</v>
    <v>268435456</v>
    <v>1</v>
    <v>Powered by Refinitiv</v>
    <v>22</v>
    <v>FIFTH THIRD BANCORP (XNAS:FITB)</v>
    <v>23</v>
    <v>24</v>
    <v>Finance</v>
    <v>25</v>
    <v>49.07</v>
    <v>32.29</v>
    <v>1.2556</v>
    <v>0.22</v>
    <v>7.3129999999999992E-3</v>
    <v>5.2170000000000003E-3</v>
    <v>0.31</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18579</v>
    <v>Nasdaq Stock Market</v>
    <v>XNAS</v>
    <v>XNAS</v>
    <v>38 Fountain Sq Plz, Fifth Third Center, CINCINNATI, OH, 45263 US</v>
    <v>42.49</v>
    <v>Banking Services</v>
    <v>Stock</v>
    <v>45660.973185775001</v>
    <v>4218</v>
    <v>41.72</v>
    <v>28424330487</v>
    <v>FIFTH THIRD BANCORP</v>
    <v>FIFTH THIRD BANCORP</v>
    <v>42.38</v>
    <v>14.0525</v>
    <v>42.17</v>
    <v>42.39</v>
    <v>42.7</v>
    <v>670543300</v>
    <v>FITB</v>
    <v>FIFTH THIRD BANCORP (XNAS:FITB)</v>
    <v>4879141</v>
    <v>4132190</v>
    <v>1974</v>
  </rv>
  <rv s="3">
    <v>4219</v>
  </rv>
  <rv s="0">
    <fb>15.8</fb>
    <v>16</v>
  </rv>
  <rv s="0">
    <fb>15.26</fb>
    <v>16</v>
  </rv>
  <rv s="0">
    <fb>16.690000000000001</fb>
    <v>16</v>
  </rv>
  <rv s="0">
    <fb>18.309999999999999</fb>
    <v>16</v>
  </rv>
  <rv s="0">
    <fb>18.87</fb>
    <v>16</v>
  </rv>
  <rv s="0">
    <fb>17.59</fb>
    <v>16</v>
  </rv>
  <rv s="0">
    <fb>18.98</fb>
    <v>16</v>
  </rv>
  <rv s="0">
    <fb>20.16</fb>
    <v>16</v>
  </rv>
  <rv s="0">
    <fb>20.46</fb>
    <v>16</v>
  </rv>
  <rv s="0">
    <fb>21.76</fb>
    <v>16</v>
  </rv>
  <rv s="0">
    <fb>26.02</fb>
    <v>16</v>
  </rv>
  <rv s="0">
    <fb>26.97</fb>
    <v>16</v>
  </rv>
  <rv s="0">
    <fb>26.1</fb>
    <v>16</v>
  </rv>
  <rv s="0">
    <fb>27.44</fb>
    <v>16</v>
  </rv>
  <rv s="0">
    <fb>25.4</fb>
    <v>16</v>
  </rv>
  <rv s="0">
    <fb>24.43</fb>
    <v>16</v>
  </rv>
  <rv s="0">
    <fb>23.74</fb>
    <v>16</v>
  </rv>
  <rv s="0">
    <fb>25.96</fb>
    <v>16</v>
  </rv>
  <rv s="0">
    <fb>26.7</fb>
    <v>16</v>
  </rv>
  <rv s="0">
    <fb>26.13</fb>
    <v>16</v>
  </rv>
  <rv s="0">
    <fb>27.98</fb>
    <v>16</v>
  </rv>
  <rv s="0">
    <fb>28.9</fb>
    <v>16</v>
  </rv>
  <rv s="0">
    <fb>30.51</fb>
    <v>16</v>
  </rv>
  <rv s="0">
    <fb>30.34</fb>
    <v>16</v>
  </rv>
  <rv s="0">
    <fb>33.1</fb>
    <v>16</v>
  </rv>
  <rv s="0">
    <fb>33.049999999999997</fb>
    <v>16</v>
  </rv>
  <rv s="0">
    <fb>33.17</fb>
    <v>16</v>
  </rv>
  <rv s="0">
    <fb>29.43</fb>
    <v>16</v>
  </rv>
  <rv s="0">
    <fb>27.92</fb>
    <v>16</v>
  </rv>
  <rv s="0">
    <fb>26.99</fb>
    <v>16</v>
  </rv>
  <rv s="0">
    <fb>27.93</fb>
    <v>16</v>
  </rv>
  <rv s="0">
    <fb>23.53</fb>
    <v>16</v>
  </rv>
  <rv s="0">
    <fb>26.82</fb>
    <v>16</v>
  </rv>
  <rv s="0">
    <fb>27.58</fb>
    <v>16</v>
  </rv>
  <rv s="0">
    <fb>25.22</fb>
    <v>16</v>
  </rv>
  <rv s="0">
    <fb>28.82</fb>
    <v>16</v>
  </rv>
  <rv s="0">
    <fb>27.9</fb>
    <v>16</v>
  </rv>
  <rv s="0">
    <fb>26.45</fb>
    <v>16</v>
  </rv>
  <rv s="0">
    <fb>30.19</fb>
    <v>16</v>
  </rv>
  <rv s="0">
    <fb>30.74</fb>
    <v>16</v>
  </rv>
  <rv s="0">
    <fb>28.45</fb>
    <v>16</v>
  </rv>
  <rv s="0">
    <fb>24.4</fb>
    <v>16</v>
  </rv>
  <rv s="0">
    <fb>14.85</fb>
    <v>16</v>
  </rv>
  <rv s="0">
    <fb>18.690000000000001</fb>
    <v>16</v>
  </rv>
  <rv s="0">
    <fb>19.39</fb>
    <v>16</v>
  </rv>
  <rv s="0">
    <fb>19.28</fb>
    <v>16</v>
  </rv>
  <rv s="0">
    <fb>19.86</fb>
    <v>16</v>
  </rv>
  <rv s="0">
    <fb>20.66</fb>
    <v>16</v>
  </rv>
  <rv s="0">
    <fb>21.32</fb>
    <v>16</v>
  </rv>
  <rv s="0">
    <fb>23.22</fb>
    <v>16</v>
  </rv>
  <rv s="0">
    <fb>27.57</fb>
    <v>16</v>
  </rv>
  <rv s="0">
    <fb>28.93</fb>
    <v>16</v>
  </rv>
  <rv s="0">
    <fb>34.69</fb>
    <v>16</v>
  </rv>
  <rv s="0">
    <fb>37.450000000000003</fb>
    <v>16</v>
  </rv>
  <rv s="0">
    <fb>40.54</fb>
    <v>16</v>
  </rv>
  <rv s="0">
    <fb>42.14</fb>
    <v>16</v>
  </rv>
  <rv s="0">
    <fb>38.229999999999997</fb>
    <v>16</v>
  </rv>
  <rv s="0">
    <fb>38.86</fb>
    <v>16</v>
  </rv>
  <rv s="0">
    <fb>42.44</fb>
    <v>16</v>
  </rv>
  <rv s="0">
    <fb>43.53</fb>
    <v>16</v>
  </rv>
  <rv s="0">
    <fb>42.15</fb>
    <v>16</v>
  </rv>
  <rv s="0">
    <fb>43.55</fb>
    <v>16</v>
  </rv>
  <rv s="0">
    <fb>44.63</fb>
    <v>16</v>
  </rv>
  <rv s="0">
    <fb>47.84</fb>
    <v>16</v>
  </rv>
  <rv s="0">
    <fb>43.04</fb>
    <v>16</v>
  </rv>
  <rv s="0">
    <fb>37.53</fb>
    <v>16</v>
  </rv>
  <rv s="0">
    <fb>33.6</fb>
    <v>16</v>
  </rv>
  <rv s="0">
    <fb>35.69</fb>
    <v>16</v>
  </rv>
  <rv s="0">
    <fb>36.36</fb>
    <v>16</v>
  </rv>
  <rv s="0">
    <fb>32.81</fb>
    <v>16</v>
  </rv>
  <rv s="0">
    <fb>36.299999999999997</fb>
    <v>16</v>
  </rv>
  <rv s="0">
    <fb>26.64</fb>
    <v>16</v>
  </rv>
  <rv s="0">
    <fb>24.27</fb>
    <v>16</v>
  </rv>
  <rv s="0">
    <fb>26.21</fb>
    <v>16</v>
  </rv>
  <rv s="0">
    <fb>29.1</fb>
    <v>16</v>
  </rv>
  <rv s="0">
    <fb>26.55</fb>
    <v>16</v>
  </rv>
  <rv s="0">
    <fb>25.33</fb>
    <v>16</v>
  </rv>
  <rv s="0">
    <fb>23.71</fb>
    <v>16</v>
  </rv>
  <rv s="0">
    <fb>28.95</fb>
    <v>16</v>
  </rv>
  <rv s="0">
    <fb>34.49</fb>
    <v>16</v>
  </rv>
  <rv s="0">
    <fb>34.24</fb>
    <v>16</v>
  </rv>
  <rv s="0">
    <fb>34.340000000000003</fb>
    <v>16</v>
  </rv>
  <rv s="0">
    <fb>37.21</fb>
    <v>16</v>
  </rv>
  <rv s="0">
    <fb>37.42</fb>
    <v>16</v>
  </rv>
  <rv s="0">
    <fb>36.49</fb>
    <v>16</v>
  </rv>
  <rv s="0">
    <fb>42.34</fb>
    <v>16</v>
  </rv>
  <rv s="0">
    <fb>42.84</fb>
    <v>16</v>
  </rv>
  <rv s="0">
    <fb>43.68</fb>
    <v>16</v>
  </rv>
  <rv s="0">
    <fb>48.06</fb>
    <v>16</v>
  </rv>
  <rv s="0">
    <fb>42.28</fb>
    <v>16</v>
  </rv>
  <rv s="1">
    <v>https://www.bing.com/financeapi/forcetrigger?t=a1ugim&amp;q=XNAS%3aHBAN&amp;form=skydnc</v>
    <v>Learn more on Bing</v>
  </rv>
  <rv s="6">
    <v>en-US</v>
    <v>a1ugim</v>
    <v>268435456</v>
    <v>1</v>
    <v>Powered by Refinitiv</v>
    <v>22</v>
    <v>HUNTINGTON BANCSHARES INCORPORATED (XNAS:HBAN)</v>
    <v>23</v>
    <v>24</v>
    <v>Finance</v>
    <v>25</v>
    <v>18.445</v>
    <v>12.02</v>
    <v>1.0904</v>
    <v>0.21</v>
    <v>-2.1279999999999997E-3</v>
    <v>1.2931E-2</v>
    <v>-3.5000000000000003E-2</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19896</v>
    <v>Nasdaq Stock Market</v>
    <v>XNAS</v>
    <v>XNAS</v>
    <v>Huntington Ctr, 41 S High St Hc0917, COLUMBUS, OH, 43287 US</v>
    <v>16.475000000000001</v>
    <v>Banking Services</v>
    <v>Stock</v>
    <v>45660.954634640628</v>
    <v>4311</v>
    <v>16.010000000000002</v>
    <v>23593660000</v>
    <v>HUNTINGTON BANCSHARES INCORPORATED</v>
    <v>HUNTINGTON BANCSHARES INCORPORATED</v>
    <v>16.27</v>
    <v>15.770799999999999</v>
    <v>16.239999999999998</v>
    <v>16.45</v>
    <v>16.414999999999999</v>
    <v>1452811000</v>
    <v>HBAN</v>
    <v>HUNTINGTON BANCSHARES INCORPORATED (XNAS:HBAN)</v>
    <v>14845872</v>
    <v>13585195</v>
    <v>1966</v>
  </rv>
  <rv s="3">
    <v>4312</v>
  </rv>
  <rv s="0">
    <fb>8.58</fb>
    <v>16</v>
  </rv>
  <rv s="0">
    <fb>8.75</fb>
    <v>16</v>
  </rv>
  <rv s="0">
    <fb>9.5399999999999991</fb>
    <v>16</v>
  </rv>
  <rv s="0">
    <fb>10.06</fb>
    <v>16</v>
  </rv>
  <rv s="0">
    <fb>8.94</fb>
    <v>16</v>
  </rv>
  <rv s="0">
    <fb>9.5</fb>
    <v>16</v>
  </rv>
  <rv s="0">
    <fb>10.01</fb>
    <v>16</v>
  </rv>
  <rv s="0">
    <fb>9.86</fb>
    <v>16</v>
  </rv>
  <rv s="0">
    <fb>10.6</fb>
    <v>16</v>
  </rv>
  <rv s="0">
    <fb>12.46</fb>
    <v>16</v>
  </rv>
  <rv s="0">
    <fb>13.22</fb>
    <v>16</v>
  </rv>
  <rv s="0">
    <fb>13.53</fb>
    <v>16</v>
  </rv>
  <rv s="0">
    <fb>13.39</fb>
    <v>16</v>
  </rv>
  <rv s="0">
    <fb>12.86</fb>
    <v>16</v>
  </rv>
  <rv s="0">
    <fb>13.25</fb>
    <v>16</v>
  </rv>
  <rv s="0">
    <fb>12.59</fb>
    <v>16</v>
  </rv>
  <rv s="0">
    <fb>13.96</fb>
    <v>16</v>
  </rv>
  <rv s="0">
    <fb>13.8</fb>
    <v>16</v>
  </rv>
  <rv s="0">
    <fb>14.4</fb>
    <v>16</v>
  </rv>
  <rv s="0">
    <fb>16.18</fb>
    <v>16</v>
  </rv>
  <rv s="0">
    <fb>15.7</fb>
    <v>16</v>
  </rv>
  <rv s="0">
    <fb>15.1</fb>
    <v>16</v>
  </rv>
  <rv s="0">
    <fb>14.91</fb>
    <v>16</v>
  </rv>
  <rv s="0">
    <fb>14.87</fb>
    <v>16</v>
  </rv>
  <rv s="0">
    <fb>14.76</fb>
    <v>16</v>
  </rv>
  <rv s="0">
    <fb>15.44</fb>
    <v>16</v>
  </rv>
  <rv s="0">
    <fb>16.21</fb>
    <v>16</v>
  </rv>
  <rv s="0">
    <fb>14.92</fb>
    <v>16</v>
  </rv>
  <rv s="0">
    <fb>14.33</fb>
    <v>16</v>
  </rv>
  <rv s="0">
    <fb>14.59</fb>
    <v>16</v>
  </rv>
  <rv s="0">
    <fb>11.92</fb>
    <v>16</v>
  </rv>
  <rv s="0">
    <fb>13.24</fb>
    <v>16</v>
  </rv>
  <rv s="0">
    <fb>14.41</fb>
    <v>16</v>
  </rv>
  <rv s="0">
    <fb>12.68</fb>
    <v>16</v>
  </rv>
  <rv s="0">
    <fb>13.92</fb>
    <v>16</v>
  </rv>
  <rv s="0">
    <fb>12.65</fb>
    <v>16</v>
  </rv>
  <rv s="0">
    <fb>13.82</fb>
    <v>16</v>
  </rv>
  <rv s="0">
    <fb>14.25</fb>
    <v>16</v>
  </rv>
  <rv s="0">
    <fb>14.27</fb>
    <v>16</v>
  </rv>
  <rv s="0">
    <fb>14.13</fb>
    <v>16</v>
  </rv>
  <rv s="0">
    <fb>14.89</fb>
    <v>16</v>
  </rv>
  <rv s="0">
    <fb>15.08</fb>
    <v>16</v>
  </rv>
  <rv s="0">
    <fb>13.57</fb>
    <v>16</v>
  </rv>
  <rv s="0">
    <fb>12.27</fb>
    <v>16</v>
  </rv>
  <rv s="0">
    <fb>8.2100000000000009</fb>
    <v>16</v>
  </rv>
  <rv s="0">
    <fb>9.24</fb>
    <v>16</v>
  </rv>
  <rv s="0">
    <fb>8.89</fb>
    <v>16</v>
  </rv>
  <rv s="0">
    <fb>9.0350000000000001</fb>
    <v>16</v>
  </rv>
  <rv s="0">
    <fb>9.27</fb>
    <v>16</v>
  </rv>
  <rv s="0">
    <fb>10.44</fb>
    <v>16</v>
  </rv>
  <rv s="0">
    <fb>12.08</fb>
    <v>16</v>
  </rv>
  <rv s="0">
    <fb>12.63</fb>
    <v>16</v>
  </rv>
  <rv s="0">
    <fb>13.225</fb>
    <v>16</v>
  </rv>
  <rv s="0">
    <fb>15.34</fb>
    <v>16</v>
  </rv>
  <rv s="0">
    <fb>15.72</fb>
    <v>16</v>
  </rv>
  <rv s="0">
    <fb>15.32</fb>
    <v>16</v>
  </rv>
  <rv s="0">
    <fb>15.86</fb>
    <v>16</v>
  </rv>
  <rv s="0">
    <fb>14.08</fb>
    <v>16</v>
  </rv>
  <rv s="0">
    <fb>15.53</fb>
    <v>16</v>
  </rv>
  <rv s="0">
    <fb>15.46</fb>
    <v>16</v>
  </rv>
  <rv s="0">
    <fb>15.74</fb>
    <v>16</v>
  </rv>
  <rv s="0">
    <fb>14.84</fb>
    <v>16</v>
  </rv>
  <rv s="0">
    <fb>15.42</fb>
    <v>16</v>
  </rv>
  <rv s="0">
    <fb>15.06</fb>
    <v>16</v>
  </rv>
  <rv s="0">
    <fb>15.52</fb>
    <v>16</v>
  </rv>
  <rv s="0">
    <fb>14.62</fb>
    <v>16</v>
  </rv>
  <rv s="0">
    <fb>13.15</fb>
    <v>16</v>
  </rv>
  <rv s="0">
    <fb>13.88</fb>
    <v>16</v>
  </rv>
  <rv s="0">
    <fb>12.03</fb>
    <v>16</v>
  </rv>
  <rv s="0">
    <fb>13.29</fb>
    <v>16</v>
  </rv>
  <rv s="0">
    <fb>13.4</fb>
    <v>16</v>
  </rv>
  <rv s="0">
    <fb>13.18</fb>
    <v>16</v>
  </rv>
  <rv s="0">
    <fb>15.18</fb>
    <v>16</v>
  </rv>
  <rv s="0">
    <fb>15.48</fb>
    <v>16</v>
  </rv>
  <rv s="0">
    <fb>14.1</fb>
    <v>16</v>
  </rv>
  <rv s="0">
    <fb>15.17</fb>
    <v>16</v>
  </rv>
  <rv s="0">
    <fb>10.31</fb>
    <v>16</v>
  </rv>
  <rv s="0">
    <fb>10.78</fb>
    <v>16</v>
  </rv>
  <rv s="0">
    <fb>12.24</fb>
    <v>16</v>
  </rv>
  <rv s="0">
    <fb>11.09</fb>
    <v>16</v>
  </rv>
  <rv s="0">
    <fb>10.4</fb>
    <v>16</v>
  </rv>
  <rv s="0">
    <fb>9.65</fb>
    <v>16</v>
  </rv>
  <rv s="0">
    <fb>11.26</fb>
    <v>16</v>
  </rv>
  <rv s="0">
    <fb>12.72</fb>
    <v>16</v>
  </rv>
  <rv s="0">
    <fb>12.73</fb>
    <v>16</v>
  </rv>
  <rv s="0">
    <fb>13.04</fb>
    <v>16</v>
  </rv>
  <rv s="0">
    <fb>13.47</fb>
    <v>16</v>
  </rv>
  <rv s="0">
    <fb>14.95</fb>
    <v>16</v>
  </rv>
  <rv s="0">
    <fb>14.97</fb>
    <v>16</v>
  </rv>
  <rv s="0">
    <fb>14.7</fb>
    <v>16</v>
  </rv>
  <rv s="0">
    <fb>15.59</fb>
    <v>16</v>
  </rv>
  <rv s="0">
    <fb>18.010000000000002</fb>
    <v>16</v>
  </rv>
  <rv s="0">
    <fb>16.27</fb>
    <v>16</v>
  </rv>
  <rv s="1">
    <v>https://www.bing.com/financeapi/forcetrigger?t=a23v7w&amp;q=XNYS%3aSYF&amp;form=skydnc</v>
    <v>Learn more on Bing</v>
  </rv>
  <rv s="6">
    <v>en-US</v>
    <v>a23v7w</v>
    <v>268435456</v>
    <v>1</v>
    <v>Powered by Refinitiv</v>
    <v>22</v>
    <v>SYNCHRONY FINANCIAL (XNYS:SYF)</v>
    <v>23</v>
    <v>24</v>
    <v>Finance</v>
    <v>25</v>
    <v>69.385599999999997</v>
    <v>35.29</v>
    <v>1.6292</v>
    <v>1.53</v>
    <v>3.2940000000000001E-3</v>
    <v>2.3448000000000004E-2</v>
    <v>0.22</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The Company primarily offers private label, dual card, co-brand, and general-purpose credit cards, as well as short- and long-term installment loans, and savings products through Synchrony Bank (the Bank). It primarily manages its credit products through five sales platforms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66.81</v>
    <v>Banking Services</v>
    <v>Stock</v>
    <v>45661.027835960158</v>
    <v>4407</v>
    <v>65.23</v>
    <v>26000420000</v>
    <v>SYNCHRONY FINANCIAL</v>
    <v>SYNCHRONY FINANCIAL</v>
    <v>65.819999999999993</v>
    <v>8.7158999999999995</v>
    <v>65.25</v>
    <v>66.78</v>
    <v>67</v>
    <v>389344400</v>
    <v>SYF</v>
    <v>SYNCHRONY FINANCIAL (XNYS:SYF)</v>
    <v>1915482</v>
    <v>3195841</v>
    <v>2003</v>
  </rv>
  <rv s="3">
    <v>4408</v>
  </rv>
  <rv s="0">
    <fb>28.42</fb>
    <v>16</v>
  </rv>
  <rv s="0">
    <fb>26.95</fb>
    <v>16</v>
  </rv>
  <rv s="0">
    <fb>28.66</fb>
    <v>16</v>
  </rv>
  <rv s="0">
    <fb>30.57</fb>
    <v>16</v>
  </rv>
  <rv s="0">
    <fb>25.28</fb>
    <v>16</v>
  </rv>
  <rv s="0">
    <fb>27.88</fb>
    <v>16</v>
  </rv>
  <rv s="0">
    <fb>27.83</fb>
    <v>16</v>
  </rv>
  <rv s="0">
    <fb>28</fb>
    <v>16</v>
  </rv>
  <rv s="0">
    <fb>28.59</fb>
    <v>16</v>
  </rv>
  <rv s="0">
    <fb>36.270000000000003</fb>
    <v>16</v>
  </rv>
  <rv s="0">
    <fb>35.82</fb>
    <v>16</v>
  </rv>
  <rv s="0">
    <fb>36.24</fb>
    <v>16</v>
  </rv>
  <rv s="0">
    <fb>27.8</fb>
    <v>16</v>
  </rv>
  <rv s="0">
    <fb>26.85</fb>
    <v>16</v>
  </rv>
  <rv s="0">
    <fb>29.82</fb>
    <v>16</v>
  </rv>
  <rv s="0">
    <fb>30.32</fb>
    <v>16</v>
  </rv>
  <rv s="0">
    <fb>30.79</fb>
    <v>16</v>
  </rv>
  <rv s="0">
    <fb>31.05</fb>
    <v>16</v>
  </rv>
  <rv s="0">
    <fb>32.619999999999997</fb>
    <v>16</v>
  </rv>
  <rv s="0">
    <fb>35.89</fb>
    <v>16</v>
  </rv>
  <rv s="0">
    <fb>38.61</fb>
    <v>16</v>
  </rv>
  <rv s="0">
    <fb>36.39</fb>
    <v>16</v>
  </rv>
  <rv s="0">
    <fb>33.53</fb>
    <v>16</v>
  </rv>
  <rv s="0">
    <fb>34.630000000000003</fb>
    <v>16</v>
  </rv>
  <rv s="0">
    <fb>33.380000000000003</fb>
    <v>16</v>
  </rv>
  <rv s="0">
    <fb>28.94</fb>
    <v>16</v>
  </rv>
  <rv s="0">
    <fb>31.08</fb>
    <v>16</v>
  </rv>
  <rv s="0">
    <fb>28.88</fb>
    <v>16</v>
  </rv>
  <rv s="0">
    <fb>25.98</fb>
    <v>16</v>
  </rv>
  <rv s="0">
    <fb>30.04</fb>
    <v>16</v>
  </rv>
  <rv s="0">
    <fb>32.61</fb>
    <v>16</v>
  </rv>
  <rv s="0">
    <fb>34.67</fb>
    <v>16</v>
  </rv>
  <rv s="0">
    <fb>35.880000000000003</fb>
    <v>16</v>
  </rv>
  <rv s="0">
    <fb>34.090000000000003</fb>
    <v>16</v>
  </rv>
  <rv s="0">
    <fb>35.369999999999997</fb>
    <v>16</v>
  </rv>
  <rv s="0">
    <fb>37.409999999999997</fb>
    <v>16</v>
  </rv>
  <rv s="0">
    <fb>36.01</fb>
    <v>16</v>
  </rv>
  <rv s="0">
    <fb>16.09</fb>
    <v>16</v>
  </rv>
  <rv s="0">
    <fb>19.79</fb>
    <v>16</v>
  </rv>
  <rv s="0">
    <fb>20.37</fb>
    <v>16</v>
  </rv>
  <rv s="0">
    <fb>22.16</fb>
    <v>16</v>
  </rv>
  <rv s="0">
    <fb>22.13</fb>
    <v>16</v>
  </rv>
  <rv s="0">
    <fb>24.81</fb>
    <v>16</v>
  </rv>
  <rv s="0">
    <fb>26.17</fb>
    <v>16</v>
  </rv>
  <rv s="0">
    <fb>25.02</fb>
    <v>16</v>
  </rv>
  <rv s="0">
    <fb>33.65</fb>
    <v>16</v>
  </rv>
  <rv s="0">
    <fb>40.659999999999997</fb>
    <v>16</v>
  </rv>
  <rv s="0">
    <fb>47.41</fb>
    <v>16</v>
  </rv>
  <rv s="0">
    <fb>48.52</fb>
    <v>16</v>
  </rv>
  <rv s="0">
    <fb>49.75</fb>
    <v>16</v>
  </rv>
  <rv s="0">
    <fb>48.88</fb>
    <v>16</v>
  </rv>
  <rv s="0">
    <fb>46.45</fb>
    <v>16</v>
  </rv>
  <rv s="0">
    <fb>46.39</fb>
    <v>16</v>
  </rv>
  <rv s="0">
    <fb>42.59</fb>
    <v>16</v>
  </rv>
  <rv s="0">
    <fb>42.78</fb>
    <v>16</v>
  </rv>
  <rv s="0">
    <fb>34.81</fb>
    <v>16</v>
  </rv>
  <rv s="0">
    <fb>36.81</fb>
    <v>16</v>
  </rv>
  <rv s="0">
    <fb>37.04</fb>
    <v>16</v>
  </rv>
  <rv s="0">
    <fb>27.62</fb>
    <v>16</v>
  </rv>
  <rv s="0">
    <fb>33.479999999999997</fb>
    <v>16</v>
  </rv>
  <rv s="0">
    <fb>32.75</fb>
    <v>16</v>
  </rv>
  <rv s="0">
    <fb>37.58</fb>
    <v>16</v>
  </rv>
  <rv s="0">
    <fb>32.86</fb>
    <v>16</v>
  </rv>
  <rv s="0">
    <fb>36.729999999999997</fb>
    <v>16</v>
  </rv>
  <rv s="0">
    <fb>35.71</fb>
    <v>16</v>
  </rv>
  <rv s="0">
    <fb>29.51</fb>
    <v>16</v>
  </rv>
  <rv s="0">
    <fb>30.96</fb>
    <v>16</v>
  </rv>
  <rv s="0">
    <fb>33.92</fb>
    <v>16</v>
  </rv>
  <rv s="0">
    <fb>34.54</fb>
    <v>16</v>
  </rv>
  <rv s="0">
    <fb>28.05</fb>
    <v>16</v>
  </rv>
  <rv s="0">
    <fb>32.36</fb>
    <v>16</v>
  </rv>
  <rv s="0">
    <fb>38.19</fb>
    <v>16</v>
  </rv>
  <rv s="0">
    <fb>38.869999999999997</fb>
    <v>16</v>
  </rv>
  <rv s="0">
    <fb>41.3</fb>
    <v>16</v>
  </rv>
  <rv s="0">
    <fb>43.12</fb>
    <v>16</v>
  </rv>
  <rv s="0">
    <fb>43.98</fb>
    <v>16</v>
  </rv>
  <rv s="0">
    <fb>43.8</fb>
    <v>16</v>
  </rv>
  <rv s="0">
    <fb>47.19</fb>
    <v>16</v>
  </rv>
  <rv s="0">
    <fb>50.79</fb>
    <v>16</v>
  </rv>
  <rv s="0">
    <fb>50.26</fb>
    <v>16</v>
  </rv>
  <rv s="0">
    <fb>49.88</fb>
    <v>16</v>
  </rv>
  <rv s="0">
    <fb>55.14</fb>
    <v>16</v>
  </rv>
  <rv s="0">
    <fb>67.52</fb>
    <v>16</v>
  </rv>
  <rv s="0">
    <fb>65</fb>
    <v>16</v>
  </rv>
  <rv s="1">
    <v>https://www.bing.com/financeapi/forcetrigger?t=a21wsm&amp;q=XNYS%3aRF&amp;form=skydnc</v>
    <v>Learn more on Bing</v>
  </rv>
  <rv s="6">
    <v>en-US</v>
    <v>a21wsm</v>
    <v>268435456</v>
    <v>1</v>
    <v>Powered by Refinitiv</v>
    <v>22</v>
    <v>REGIONS FINANCIAL CORPORATION (XNYS:RF)</v>
    <v>23</v>
    <v>24</v>
    <v>Finance</v>
    <v>28</v>
    <v>27.96</v>
    <v>17.420000000000002</v>
    <v>1.22</v>
    <v>0.37</v>
    <v>8.0440000000000008E-3</v>
    <v>1.5907000000000001E-2</v>
    <v>0.19</v>
    <v>USD</v>
    <v>Regions Financial Corporation is a financial holding company. The Company provides traditional commercial, retail and mortgage banking services, as well as other financial services, including asset management, wealth management, securities brokerage, merger-and-acquisition advisory services and other specialty. The Company operates through three segments: Corporate Bank, Consumer Bank and Wealth Management. The Company conducts its banking operations through Regions Bank, a state-chartered commercial bank. The Company operated approximately 2,023 automated teller machines (ATMs) and 1,271 total branch outlets primarily across the South, Midwest and Texas. The Company operates in Birmingham, Alabama, with operations across the South, Midwest and Texas. It operates several offices delivering specialty capabilities in New York, Washington District of Columbia (D.C.), Chicago and other locations nationwide.</v>
    <v>19560</v>
    <v>New York Stock Exchange</v>
    <v>XNYS</v>
    <v>XNYS</v>
    <v>1900 Fifth Avenue North, BIRMINGHAM, AL, 35203 US</v>
    <v>23.67</v>
    <v>Banking Services</v>
    <v>Stock</v>
    <v>45660.906810682813</v>
    <v>4494</v>
    <v>23.16</v>
    <v>21467360000</v>
    <v>REGIONS FINANCIAL CORPORATION</v>
    <v>REGIONS FINANCIAL CORPORATION</v>
    <v>23.33</v>
    <v>13.304399999999999</v>
    <v>23.26</v>
    <v>23.63</v>
    <v>23.81</v>
    <v>908863800</v>
    <v>RF</v>
    <v>REGIONS FINANCIAL CORPORATION (XNYS:RF)</v>
    <v>7709659</v>
    <v>7667661</v>
    <v>2004</v>
  </rv>
  <rv s="3">
    <v>4495</v>
  </rv>
  <rv s="0">
    <fb>8.1199999999999992</fb>
    <v>16</v>
  </rv>
  <rv s="0">
    <fb>7.52</fb>
    <v>16</v>
  </rv>
  <rv s="0">
    <fb>7.85</fb>
    <v>16</v>
  </rv>
  <rv s="0">
    <fb>9.3800000000000008</fb>
    <v>16</v>
  </rv>
  <rv s="0">
    <fb>9.83</fb>
    <v>16</v>
  </rv>
  <rv s="0">
    <fb>8.51</fb>
    <v>16</v>
  </rv>
  <rv s="0">
    <fb>9.9700000000000006</fb>
    <v>16</v>
  </rv>
  <rv s="0">
    <fb>9.8699999999999992</fb>
    <v>16</v>
  </rv>
  <rv s="0">
    <fb>10.71</fb>
    <v>16</v>
  </rv>
  <rv s="0">
    <fb>13.54</fb>
    <v>16</v>
  </rv>
  <rv s="0">
    <fb>14.36</fb>
    <v>16</v>
  </rv>
  <rv s="0">
    <fb>15.27</fb>
    <v>16</v>
  </rv>
  <rv s="0">
    <fb>13.75</fb>
    <v>16</v>
  </rv>
  <rv s="0">
    <fb>13.84</fb>
    <v>16</v>
  </rv>
  <rv s="0">
    <fb>14.64</fb>
    <v>16</v>
  </rv>
  <rv s="0">
    <fb>14.6</fb>
    <v>16</v>
  </rv>
  <rv s="0">
    <fb>14.11</fb>
    <v>16</v>
  </rv>
  <rv s="0">
    <fb>15.23</fb>
    <v>16</v>
  </rv>
  <rv s="0">
    <fb>16.59</fb>
    <v>16</v>
  </rv>
  <rv s="0">
    <fb>19.23</fb>
    <v>16</v>
  </rv>
  <rv s="0">
    <fb>19.41</fb>
    <v>16</v>
  </rv>
  <rv s="0">
    <fb>18.579999999999998</fb>
    <v>16</v>
  </rv>
  <rv s="0">
    <fb>18.7</fb>
    <v>16</v>
  </rv>
  <rv s="0">
    <fb>18.239999999999998</fb>
    <v>16</v>
  </rv>
  <rv s="0">
    <fb>17.78</fb>
    <v>16</v>
  </rv>
  <rv s="0">
    <fb>18.61</fb>
    <v>16</v>
  </rv>
  <rv s="0">
    <fb>19.46</fb>
    <v>16</v>
  </rv>
  <rv s="0">
    <fb>18.350000000000001</fb>
    <v>16</v>
  </rv>
  <rv s="0">
    <fb>16.97</fb>
    <v>16</v>
  </rv>
  <rv s="0">
    <fb>16.45</fb>
    <v>16</v>
  </rv>
  <rv s="0">
    <fb>13.38</fb>
    <v>16</v>
  </rv>
  <rv s="0">
    <fb>16.399999999999999</fb>
    <v>16</v>
  </rv>
  <rv s="0">
    <fb>14.15</fb>
    <v>16</v>
  </rv>
  <rv s="0">
    <fb>13.83</fb>
    <v>16</v>
  </rv>
  <rv s="0">
    <fb>14.94</fb>
    <v>16</v>
  </rv>
  <rv s="0">
    <fb>15.93</fb>
    <v>16</v>
  </rv>
  <rv s="0">
    <fb>15.82</fb>
    <v>16</v>
  </rv>
  <rv s="0">
    <fb>16.100000000000001</fb>
    <v>16</v>
  </rv>
  <rv s="0">
    <fb>16.64</fb>
    <v>16</v>
  </rv>
  <rv s="0">
    <fb>17.16</fb>
    <v>16</v>
  </rv>
  <rv s="0">
    <fb>15.57</fb>
    <v>16</v>
  </rv>
  <rv s="0">
    <fb>8.9700000000000006</fb>
    <v>16</v>
  </rv>
  <rv s="0">
    <fb>10.75</fb>
    <v>16</v>
  </rv>
  <rv s="0">
    <fb>11.31</fb>
    <v>16</v>
  </rv>
  <rv s="0">
    <fb>11.12</fb>
    <v>16</v>
  </rv>
  <rv s="0">
    <fb>10.86</fb>
    <v>16</v>
  </rv>
  <rv s="0">
    <fb>11.56</fb>
    <v>16</v>
  </rv>
  <rv s="0">
    <fb>11.53</fb>
    <v>16</v>
  </rv>
  <rv s="0">
    <fb>13.3</fb>
    <v>16</v>
  </rv>
  <rv s="0">
    <fb>16.12</fb>
    <v>16</v>
  </rv>
  <rv s="0">
    <fb>17.010000000000002</fb>
    <v>16</v>
  </rv>
  <rv s="0">
    <fb>20.63</fb>
    <v>16</v>
  </rv>
  <rv s="0">
    <fb>21.8</fb>
    <v>16</v>
  </rv>
  <rv s="0">
    <fb>23.41</fb>
    <v>16</v>
  </rv>
  <rv s="0">
    <fb>20.18</fb>
    <v>16</v>
  </rv>
  <rv s="0">
    <fb>19.25</fb>
    <v>16</v>
  </rv>
  <rv s="0">
    <fb>20.43</fb>
    <v>16</v>
  </rv>
  <rv s="0">
    <fb>21.31</fb>
    <v>16</v>
  </rv>
  <rv s="0">
    <fb>23.68</fb>
    <v>16</v>
  </rv>
  <rv s="0">
    <fb>22.75</fb>
    <v>16</v>
  </rv>
  <rv s="0">
    <fb>22.94</fb>
    <v>16</v>
  </rv>
  <rv s="0">
    <fb>24.19</fb>
    <v>16</v>
  </rv>
  <rv s="0">
    <fb>22.26</fb>
    <v>16</v>
  </rv>
  <rv s="0">
    <fb>20.72</fb>
    <v>16</v>
  </rv>
  <rv s="0">
    <fb>22.09</fb>
    <v>16</v>
  </rv>
  <rv s="0">
    <fb>18.75</fb>
    <v>16</v>
  </rv>
  <rv s="0">
    <fb>21.18</fb>
    <v>16</v>
  </rv>
  <rv s="0">
    <fb>21.67</fb>
    <v>16</v>
  </rv>
  <rv s="0">
    <fb>20.07</fb>
    <v>16</v>
  </rv>
  <rv s="0">
    <fb>21.95</fb>
    <v>16</v>
  </rv>
  <rv s="0">
    <fb>23.21</fb>
    <v>16</v>
  </rv>
  <rv s="0">
    <fb>21.56</fb>
    <v>16</v>
  </rv>
  <rv s="0">
    <fb>23.54</fb>
    <v>16</v>
  </rv>
  <rv s="0">
    <fb>23.32</fb>
    <v>16</v>
  </rv>
  <rv s="0">
    <fb>18.559999999999999</fb>
    <v>16</v>
  </rv>
  <rv s="0">
    <fb>17.27</fb>
    <v>16</v>
  </rv>
  <rv s="0">
    <fb>17.82</fb>
    <v>16</v>
  </rv>
  <rv s="0">
    <fb>18.34</fb>
    <v>16</v>
  </rv>
  <rv s="0">
    <fb>17.2</fb>
    <v>16</v>
  </rv>
  <rv s="0">
    <fb>16.68</fb>
    <v>16</v>
  </rv>
  <rv s="0">
    <fb>18.670000000000002</fb>
    <v>16</v>
  </rv>
  <rv s="0">
    <fb>18.63</fb>
    <v>16</v>
  </rv>
  <rv s="0">
    <fb>21.04</fb>
    <v>16</v>
  </rv>
  <rv s="0">
    <fb>19.27</fb>
    <v>16</v>
  </rv>
  <rv s="0">
    <fb>19.350000000000001</fb>
    <v>16</v>
  </rv>
  <rv s="0">
    <fb>20.04</fb>
    <v>16</v>
  </rv>
  <rv s="0">
    <fb>23.42</fb>
    <v>16</v>
  </rv>
  <rv s="0">
    <fb>23.33</fb>
    <v>16</v>
  </rv>
  <rv s="0">
    <fb>23.87</fb>
    <v>16</v>
  </rv>
  <rv s="0">
    <fb>27.26</fb>
    <v>16</v>
  </rv>
  <rv s="0">
    <fb>23.52</fb>
    <v>16</v>
  </rv>
  <rv s="1">
    <v>https://www.bing.com/financeapi/forcetrigger?t=a1pj4c&amp;q=XNYS%3aCFG&amp;form=skydnc</v>
    <v>Learn more on Bing</v>
  </rv>
  <rv s="6">
    <v>en-US</v>
    <v>a1pj4c</v>
    <v>268435456</v>
    <v>1</v>
    <v>Powered by Refinitiv</v>
    <v>22</v>
    <v>CITIZENS FINANCIAL GROUP, INC. (XNYS:CFG)</v>
    <v>23</v>
    <v>24</v>
    <v>Finance</v>
    <v>25</v>
    <v>49.25</v>
    <v>30.24</v>
    <v>1.3362000000000001</v>
    <v>0.96</v>
    <v>-6.0590000000000001E-3</v>
    <v>2.2017999999999999E-2</v>
    <v>-0.27</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4-state traditional banking footprint. Consumer Banking segment operates approximately 1,100 branches, including 187 in-store locations, and approximately 3,200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17510</v>
    <v>New York Stock Exchange</v>
    <v>XNYS</v>
    <v>XNYS</v>
    <v>1 CITIZENS PLAZA, PROVIDENCE, RI, 02903 US</v>
    <v>44.59</v>
    <v>Banking Services</v>
    <v>Stock</v>
    <v>45661.000000022657</v>
    <v>4588</v>
    <v>42.97</v>
    <v>19637614280</v>
    <v>CITIZENS FINANCIAL GROUP, INC.</v>
    <v>CITIZENS FINANCIAL GROUP, INC.</v>
    <v>43.7</v>
    <v>17.566800000000001</v>
    <v>43.6</v>
    <v>44.56</v>
    <v>44.29</v>
    <v>440700500</v>
    <v>CFG</v>
    <v>CITIZENS FINANCIAL GROUP, INC. (XNYS:CFG)</v>
    <v>2635923</v>
    <v>3758767</v>
    <v>1984</v>
  </rv>
  <rv s="3">
    <v>4589</v>
  </rv>
  <rv s="0">
    <fb>21.25</fb>
    <v>16</v>
  </rv>
  <rv s="0">
    <fb>20.95</fb>
    <v>16</v>
  </rv>
  <rv s="0">
    <fb>22.85</fb>
    <v>16</v>
  </rv>
  <rv s="0">
    <fb>23.55</fb>
    <v>16</v>
  </rv>
  <rv s="0">
    <fb>19.98</fb>
    <v>16</v>
  </rv>
  <rv s="0">
    <fb>22.33</fb>
    <v>16</v>
  </rv>
  <rv s="0">
    <fb>24.77</fb>
    <v>16</v>
  </rv>
  <rv s="0">
    <fb>24.71</fb>
    <v>16</v>
  </rv>
  <rv s="0">
    <fb>35.630000000000003</fb>
    <v>16</v>
  </rv>
  <rv s="0">
    <fb>37.369999999999997</fb>
    <v>16</v>
  </rv>
  <rv s="0">
    <fb>34.549999999999997</fb>
    <v>16</v>
  </rv>
  <rv s="0">
    <fb>36.71</fb>
    <v>16</v>
  </rv>
  <rv s="0">
    <fb>35.08</fb>
    <v>16</v>
  </rv>
  <rv s="0">
    <fb>33.130000000000003</fb>
    <v>16</v>
  </rv>
  <rv s="0">
    <fb>37.869999999999997</fb>
    <v>16</v>
  </rv>
  <rv s="0">
    <fb>38.01</fb>
    <v>16</v>
  </rv>
  <rv s="0">
    <fb>40.700000000000003</fb>
    <v>16</v>
  </rv>
  <rv s="0">
    <fb>45.9</fb>
    <v>16</v>
  </rv>
  <rv s="0">
    <fb>43.49</fb>
    <v>16</v>
  </rv>
  <rv s="0">
    <fb>41.49</fb>
    <v>16</v>
  </rv>
  <rv s="0">
    <fb>38.9</fb>
    <v>16</v>
  </rv>
  <rv s="0">
    <fb>39.78</fb>
    <v>16</v>
  </rv>
  <rv s="0">
    <fb>41.16</fb>
    <v>16</v>
  </rv>
  <rv s="0">
    <fb>38.57</fb>
    <v>16</v>
  </rv>
  <rv s="0">
    <fb>37.35</fb>
    <v>16</v>
  </rv>
  <rv s="0">
    <fb>29.73</fb>
    <v>16</v>
  </rv>
  <rv s="0">
    <fb>36.94</fb>
    <v>16</v>
  </rv>
  <rv s="0">
    <fb>32.5</fb>
    <v>16</v>
  </rv>
  <rv s="0">
    <fb>36.200000000000003</fb>
    <v>16</v>
  </rv>
  <rv s="0">
    <fb>37.26</fb>
    <v>16</v>
  </rv>
  <rv s="0">
    <fb>33.74</fb>
    <v>16</v>
  </rv>
  <rv s="0">
    <fb>35.159999999999997</fb>
    <v>16</v>
  </rv>
  <rv s="0">
    <fb>38.46</fb>
    <v>16</v>
  </rv>
  <rv s="0">
    <fb>40.61</fb>
    <v>16</v>
  </rv>
  <rv s="0">
    <fb>37.28</fb>
    <v>16</v>
  </rv>
  <rv s="0">
    <fb>31.69</fb>
    <v>16</v>
  </rv>
  <rv s="0">
    <fb>18.809999999999999</fb>
    <v>16</v>
  </rv>
  <rv s="0">
    <fb>22.39</fb>
    <v>16</v>
  </rv>
  <rv s="0">
    <fb>24.1</fb>
    <v>16</v>
  </rv>
  <rv s="0">
    <fb>25.24</fb>
    <v>16</v>
  </rv>
  <rv s="0">
    <fb>25.87</fb>
    <v>16</v>
  </rv>
  <rv s="0">
    <fb>27.25</fb>
    <v>16</v>
  </rv>
  <rv s="0">
    <fb>35.76</fb>
    <v>16</v>
  </rv>
  <rv s="0">
    <fb>36.44</fb>
    <v>16</v>
  </rv>
  <rv s="0">
    <fb>43.44</fb>
    <v>16</v>
  </rv>
  <rv s="0">
    <fb>46.28</fb>
    <v>16</v>
  </rv>
  <rv s="0">
    <fb>49.9</fb>
    <v>16</v>
  </rv>
  <rv s="0">
    <fb>45.87</fb>
    <v>16</v>
  </rv>
  <rv s="0">
    <fb>42.16</fb>
    <v>16</v>
  </rv>
  <rv s="0">
    <fb>43.79</fb>
    <v>16</v>
  </rv>
  <rv s="0">
    <fb>46.98</fb>
    <v>16</v>
  </rv>
  <rv s="0">
    <fb>47.38</fb>
    <v>16</v>
  </rv>
  <rv s="0">
    <fb>47.27</fb>
    <v>16</v>
  </rv>
  <rv s="0">
    <fb>47.25</fb>
    <v>16</v>
  </rv>
  <rv s="0">
    <fb>51.47</fb>
    <v>16</v>
  </rv>
  <rv s="0">
    <fb>52.42</fb>
    <v>16</v>
  </rv>
  <rv s="0">
    <fb>45.33</fb>
    <v>16</v>
  </rv>
  <rv s="0">
    <fb>41.38</fb>
    <v>16</v>
  </rv>
  <rv s="0">
    <fb>37.97</fb>
    <v>16</v>
  </rv>
  <rv s="0">
    <fb>34.36</fb>
    <v>16</v>
  </rv>
  <rv s="0">
    <fb>40.9</fb>
    <v>16</v>
  </rv>
  <rv s="0">
    <fb>42.38</fb>
    <v>16</v>
  </rv>
  <rv s="0">
    <fb>39.369999999999997</fb>
    <v>16</v>
  </rv>
  <rv s="0">
    <fb>41.76</fb>
    <v>16</v>
  </rv>
  <rv s="0">
    <fb>30.37</fb>
    <v>16</v>
  </rv>
  <rv s="0">
    <fb>30.94</fb>
    <v>16</v>
  </rv>
  <rv s="0">
    <fb>25.78</fb>
    <v>16</v>
  </rv>
  <rv s="0">
    <fb>26.08</fb>
    <v>16</v>
  </rv>
  <rv s="0">
    <fb>32.26</fb>
    <v>16</v>
  </rv>
  <rv s="0">
    <fb>26.8</fb>
    <v>16</v>
  </rv>
  <rv s="0">
    <fb>23.43</fb>
    <v>16</v>
  </rv>
  <rv s="0">
    <fb>33.14</fb>
    <v>16</v>
  </rv>
  <rv s="0">
    <fb>32.700000000000003</fb>
    <v>16</v>
  </rv>
  <rv s="0">
    <fb>31.39</fb>
    <v>16</v>
  </rv>
  <rv s="0">
    <fb>34.11</fb>
    <v>16</v>
  </rv>
  <rv s="0">
    <fb>35.29</fb>
    <v>16</v>
  </rv>
  <rv s="0">
    <fb>36.03</fb>
    <v>16</v>
  </rv>
  <rv s="0">
    <fb>42.67</fb>
    <v>16</v>
  </rv>
  <rv s="0">
    <fb>41.07</fb>
    <v>16</v>
  </rv>
  <rv s="0">
    <fb>48.14</fb>
    <v>16</v>
  </rv>
  <rv s="0">
    <fb>43.76</fb>
    <v>16</v>
  </rv>
  <rv s="1">
    <v>https://www.bing.com/financeapi/forcetrigger?t=a1wh27&amp;q=XNYS%3aKEY&amp;form=skydnc</v>
    <v>Learn more on Bing</v>
  </rv>
  <rv s="6">
    <v>en-US</v>
    <v>a1wh27</v>
    <v>268435456</v>
    <v>1</v>
    <v>Powered by Refinitiv</v>
    <v>22</v>
    <v>KEYCORP (XNYS:KEY)</v>
    <v>23</v>
    <v>24</v>
    <v>Finance</v>
    <v>25</v>
    <v>20.0395</v>
    <v>12.94</v>
    <v>1.2539</v>
    <v>0.31</v>
    <v>-2.313E-3</v>
    <v>1.8257000000000002E-2</v>
    <v>-0.04</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 has two business segments: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business advisory services. The Commercial Bank consists of the Commercial and Institutional operating segments. The Commercial operating segment serves the needs of middle market clients.</v>
    <v>16805</v>
    <v>New York Stock Exchange</v>
    <v>XNYS</v>
    <v>XNYS</v>
    <v>127 Public Sq, CLEVELAND, OH, 44114-1306 US</v>
    <v>17.308900000000001</v>
    <v>Banking Services</v>
    <v>Stock</v>
    <v>45661.033680532033</v>
    <v>4672</v>
    <v>16.78</v>
    <v>17139283070</v>
    <v>KEYCORP</v>
    <v>KEYCORP</v>
    <v>17.059999999999999</v>
    <v>1271.3235</v>
    <v>16.98</v>
    <v>17.29</v>
    <v>17.25</v>
    <v>991283000</v>
    <v>KEY</v>
    <v>KEYCORP (XNYS:KEY)</v>
    <v>7008752</v>
    <v>9372137</v>
    <v>1958</v>
  </rv>
  <rv s="3">
    <v>4673</v>
  </rv>
  <rv s="0">
    <fb>11.16</fb>
    <v>16</v>
  </rv>
  <rv s="0">
    <fb>10.55</fb>
    <v>16</v>
  </rv>
  <rv s="0">
    <fb>11.04</fb>
    <v>16</v>
  </rv>
  <rv s="0">
    <fb>12.29</fb>
    <v>16</v>
  </rv>
  <rv s="0">
    <fb>12.82</fb>
    <v>16</v>
  </rv>
  <rv s="0">
    <fb>11.05</fb>
    <v>16</v>
  </rv>
  <rv s="0">
    <fb>12.56</fb>
    <v>16</v>
  </rv>
  <rv s="0">
    <fb>12.17</fb>
    <v>16</v>
  </rv>
  <rv s="0">
    <fb>14.12</fb>
    <v>16</v>
  </rv>
  <rv s="0">
    <fb>17.309999999999999</fb>
    <v>16</v>
  </rv>
  <rv s="0">
    <fb>18.27</fb>
    <v>16</v>
  </rv>
  <rv s="0">
    <fb>17.97</fb>
    <v>16</v>
  </rv>
  <rv s="0">
    <fb>18.77</fb>
    <v>16</v>
  </rv>
  <rv s="0">
    <fb>17.47</fb>
    <v>16</v>
  </rv>
  <rv s="0">
    <fb>18.739999999999998</fb>
    <v>16</v>
  </rv>
  <rv s="0">
    <fb>18.04</fb>
    <v>16</v>
  </rv>
  <rv s="0">
    <fb>17.21</fb>
    <v>16</v>
  </rv>
  <rv s="0">
    <fb>18.82</fb>
    <v>16</v>
  </rv>
  <rv s="0">
    <fb>18.25</fb>
    <v>16</v>
  </rv>
  <rv s="0">
    <fb>20.170000000000002</fb>
    <v>16</v>
  </rv>
  <rv s="0">
    <fb>21.4</fb>
    <v>16</v>
  </rv>
  <rv s="0">
    <fb>21.13</fb>
    <v>16</v>
  </rv>
  <rv s="0">
    <fb>19.55</fb>
    <v>16</v>
  </rv>
  <rv s="0">
    <fb>19.920000000000002</fb>
    <v>16</v>
  </rv>
  <rv s="0">
    <fb>19.440000000000001</fb>
    <v>16</v>
  </rv>
  <rv s="0">
    <fb>19.54</fb>
    <v>16</v>
  </rv>
  <rv s="0">
    <fb>20.87</fb>
    <v>16</v>
  </rv>
  <rv s="0">
    <fb>21.07</fb>
    <v>16</v>
  </rv>
  <rv s="0">
    <fb>19.89</fb>
    <v>16</v>
  </rv>
  <rv s="0">
    <fb>18.16</fb>
    <v>16</v>
  </rv>
  <rv s="0">
    <fb>16.47</fb>
    <v>16</v>
  </rv>
  <rv s="0">
    <fb>17.66</fb>
    <v>16</v>
  </rv>
  <rv s="0">
    <fb>15.75</fb>
    <v>16</v>
  </rv>
  <rv s="0">
    <fb>17.55</fb>
    <v>16</v>
  </rv>
  <rv s="0">
    <fb>15.97</fb>
    <v>16</v>
  </rv>
  <rv s="0">
    <fb>17.75</fb>
    <v>16</v>
  </rv>
  <rv s="0">
    <fb>18.37</fb>
    <v>16</v>
  </rv>
  <rv s="0">
    <fb>17.84</fb>
    <v>16</v>
  </rv>
  <rv s="0">
    <fb>20.239999999999998</fb>
    <v>16</v>
  </rv>
  <rv s="0">
    <fb>18.71</fb>
    <v>16</v>
  </rv>
  <rv s="0">
    <fb>16.350000000000001</fb>
    <v>16</v>
  </rv>
  <rv s="0">
    <fb>10.37</fb>
    <v>16</v>
  </rv>
  <rv s="0">
    <fb>11.65</fb>
    <v>16</v>
  </rv>
  <rv s="0">
    <fb>11.85</fb>
    <v>16</v>
  </rv>
  <rv s="0">
    <fb>12.18</fb>
    <v>16</v>
  </rv>
  <rv s="0">
    <fb>12.01</fb>
    <v>16</v>
  </rv>
  <rv s="0">
    <fb>12.32</fb>
    <v>16</v>
  </rv>
  <rv s="0">
    <fb>11.93</fb>
    <v>16</v>
  </rv>
  <rv s="0">
    <fb>12.98</fb>
    <v>16</v>
  </rv>
  <rv s="0">
    <fb>16.41</fb>
    <v>16</v>
  </rv>
  <rv s="0">
    <fb>16.86</fb>
    <v>16</v>
  </rv>
  <rv s="0">
    <fb>20.14</fb>
    <v>16</v>
  </rv>
  <rv s="0">
    <fb>20.65</fb>
    <v>16</v>
  </rv>
  <rv s="0">
    <fb>19.66</fb>
    <v>16</v>
  </rv>
  <rv s="0">
    <fb>20.32</fb>
    <v>16</v>
  </rv>
  <rv s="0">
    <fb>21.62</fb>
    <v>16</v>
  </rv>
  <rv s="0">
    <fb>23.27</fb>
    <v>16</v>
  </rv>
  <rv s="0">
    <fb>22.44</fb>
    <v>16</v>
  </rv>
  <rv s="0">
    <fb>23.13</fb>
    <v>16</v>
  </rv>
  <rv s="0">
    <fb>25.06</fb>
    <v>16</v>
  </rv>
  <rv s="0">
    <fb>25.07</fb>
    <v>16</v>
  </rv>
  <rv s="0">
    <fb>19.309999999999999</fb>
    <v>16</v>
  </rv>
  <rv s="0">
    <fb>19.96</fb>
    <v>16</v>
  </rv>
  <rv s="0">
    <fb>17.23</fb>
    <v>16</v>
  </rv>
  <rv s="0">
    <fb>18.3</fb>
    <v>16</v>
  </rv>
  <rv s="0">
    <fb>17.690000000000001</fb>
    <v>16</v>
  </rv>
  <rv s="0">
    <fb>16.02</fb>
    <v>16</v>
  </rv>
  <rv s="0">
    <fb>17.87</fb>
    <v>16</v>
  </rv>
  <rv s="0">
    <fb>17.420000000000002</fb>
    <v>16</v>
  </rv>
  <rv s="0">
    <fb>18.29</fb>
    <v>16</v>
  </rv>
  <rv s="0">
    <fb>9.34</fb>
    <v>16</v>
  </rv>
  <rv s="0">
    <fb>11.33</fb>
    <v>16</v>
  </rv>
  <rv s="0">
    <fb>10.76</fb>
    <v>16</v>
  </rv>
  <rv s="0">
    <fb>10.220000000000001</fb>
    <v>16</v>
  </rv>
  <rv s="0">
    <fb>12.39</fb>
    <v>16</v>
  </rv>
  <rv s="0">
    <fb>15.81</fb>
    <v>16</v>
  </rv>
  <rv s="0">
    <fb>14.37</fb>
    <v>16</v>
  </rv>
  <rv s="0">
    <fb>14.21</fb>
    <v>16</v>
  </rv>
  <rv s="0">
    <fb>16.13</fb>
    <v>16</v>
  </rv>
  <rv s="0">
    <fb>17.059999999999999</fb>
    <v>16</v>
  </rv>
  <rv s="0">
    <fb>16.75</fb>
    <v>16</v>
  </rv>
  <rv s="0">
    <fb>19.48</fb>
    <v>16</v>
  </rv>
  <rv s="0">
    <fb>17.14</fb>
    <v>16</v>
  </rv>
  <rv s="1">
    <v>https://www.bing.com/financeapi/forcetrigger?t=a1wljc&amp;q=XNYS%3aKO&amp;form=skydnc</v>
    <v>Learn more on Bing</v>
  </rv>
  <rv s="6">
    <v>en-US</v>
    <v>a1wljc</v>
    <v>268435456</v>
    <v>1</v>
    <v>Powered by Refinitiv</v>
    <v>22</v>
    <v>THE COCA-COLA COMPANY (XNYS:KO)</v>
    <v>23</v>
    <v>24</v>
    <v>Finance</v>
    <v>25</v>
    <v>73.53</v>
    <v>57.93</v>
    <v>0.61529999999999996</v>
    <v>-0.09</v>
    <v>3.2390000000000001E-4</v>
    <v>-1.4549999999999999E-3</v>
    <v>0.02</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62.075000000000003</v>
    <v>Beverages</v>
    <v>Stock</v>
    <v>45661.041482383596</v>
    <v>4758</v>
    <v>61.62</v>
    <v>266006500000</v>
    <v>THE COCA-COLA COMPANY</v>
    <v>THE COCA-COLA COMPANY</v>
    <v>61.9</v>
    <v>25.642600000000002</v>
    <v>61.84</v>
    <v>61.75</v>
    <v>61.77</v>
    <v>4307797000</v>
    <v>KO</v>
    <v>THE COCA-COLA COMPANY (XNYS:KO)</v>
    <v>10403204</v>
    <v>17700471</v>
    <v>1919</v>
  </rv>
  <rv s="3">
    <v>4759</v>
  </rv>
  <rv s="0">
    <fb>42.92</fb>
    <v>16</v>
  </rv>
  <rv s="0">
    <fb>44.8</fb>
    <v>16</v>
  </rv>
  <rv s="0">
    <fb>43.43</fb>
    <v>16</v>
  </rv>
  <rv s="0">
    <fb>42.32</fb>
    <v>16</v>
  </rv>
  <rv s="0">
    <fb>42.4</fb>
    <v>16</v>
  </rv>
  <rv s="0">
    <fb>40.35</fb>
    <v>16</v>
  </rv>
  <rv s="0">
    <fb>41.46</fb>
    <v>16</v>
  </rv>
  <rv s="0">
    <fb>41.57</fb>
    <v>16</v>
  </rv>
  <rv s="0">
    <fb>43.15</fb>
    <v>16</v>
  </rv>
  <rv s="0">
    <fb>45.47</fb>
    <v>16</v>
  </rv>
  <rv s="0">
    <fb>44.85</fb>
    <v>16</v>
  </rv>
  <rv s="0">
    <fb>45.84</fb>
    <v>16</v>
  </rv>
  <rv s="0">
    <fb>45.55</fb>
    <v>16</v>
  </rv>
  <rv s="0">
    <fb>45.01</fb>
    <v>16</v>
  </rv>
  <rv s="0">
    <fb>45.98</fb>
    <v>16</v>
  </rv>
  <rv s="0">
    <fb>45.88</fb>
    <v>16</v>
  </rv>
  <rv s="0">
    <fb>43.22</fb>
    <v>16</v>
  </rv>
  <rv s="0">
    <fb>43</fb>
    <v>16</v>
  </rv>
  <rv s="0">
    <fb>43.86</fb>
    <v>16</v>
  </rv>
  <rv s="0">
    <fb>46.63</fb>
    <v>16</v>
  </rv>
  <rv s="0">
    <fb>44.57</fb>
    <v>16</v>
  </rv>
  <rv s="0">
    <fb>47.88</fb>
    <v>16</v>
  </rv>
  <rv s="0">
    <fb>50.4</fb>
    <v>16</v>
  </rv>
  <rv s="0">
    <fb>47.35</fb>
    <v>16</v>
  </rv>
  <rv s="0">
    <fb>48.13</fb>
    <v>16</v>
  </rv>
  <rv s="0">
    <fb>45.34</fb>
    <v>16</v>
  </rv>
  <rv s="0">
    <fb>46.86</fb>
    <v>16</v>
  </rv>
  <rv s="0">
    <fb>49.06</fb>
    <v>16</v>
  </rv>
  <rv s="0">
    <fb>52.63</fb>
    <v>16</v>
  </rv>
  <rv s="0">
    <fb>55.04</fb>
    <v>16</v>
  </rv>
  <rv s="0">
    <fb>54.44</fb>
    <v>16</v>
  </rv>
  <rv s="0">
    <fb>53.4</fb>
    <v>16</v>
  </rv>
  <rv s="0">
    <fb>55.35</fb>
    <v>16</v>
  </rv>
  <rv s="0">
    <fb>58.4</fb>
    <v>16</v>
  </rv>
  <rv s="0">
    <fb>53.49</fb>
    <v>16</v>
  </rv>
  <rv s="0">
    <fb>44.25</fb>
    <v>16</v>
  </rv>
  <rv s="0">
    <fb>45.89</fb>
    <v>16</v>
  </rv>
  <rv s="0">
    <fb>46.68</fb>
    <v>16</v>
  </rv>
  <rv s="0">
    <fb>44.68</fb>
    <v>16</v>
  </rv>
  <rv s="0">
    <fb>47.24</fb>
    <v>16</v>
  </rv>
  <rv s="0">
    <fb>49.53</fb>
    <v>16</v>
  </rv>
  <rv s="0">
    <fb>49.37</fb>
    <v>16</v>
  </rv>
  <rv s="0">
    <fb>51.6</fb>
    <v>16</v>
  </rv>
  <rv s="0">
    <fb>48.15</fb>
    <v>16</v>
  </rv>
  <rv s="0">
    <fb>48.99</fb>
    <v>16</v>
  </rv>
  <rv s="0">
    <fb>53.98</fb>
    <v>16</v>
  </rv>
  <rv s="0">
    <fb>55.29</fb>
    <v>16</v>
  </rv>
  <rv s="0">
    <fb>57.03</fb>
    <v>16</v>
  </rv>
  <rv s="0">
    <fb>56.31</fb>
    <v>16</v>
  </rv>
  <rv s="0">
    <fb>52.47</fb>
    <v>16</v>
  </rv>
  <rv s="0">
    <fb>56.37</fb>
    <v>16</v>
  </rv>
  <rv s="0">
    <fb>52.45</fb>
    <v>16</v>
  </rv>
  <rv s="0">
    <fb>59.21</fb>
    <v>16</v>
  </rv>
  <rv s="0">
    <fb>61.01</fb>
    <v>16</v>
  </rv>
  <rv s="0">
    <fb>62.24</fb>
    <v>16</v>
  </rv>
  <rv s="0">
    <fb>62</fb>
    <v>16</v>
  </rv>
  <rv s="0">
    <fb>64.61</fb>
    <v>16</v>
  </rv>
  <rv s="0">
    <fb>63.38</fb>
    <v>16</v>
  </rv>
  <rv s="0">
    <fb>62.91</fb>
    <v>16</v>
  </rv>
  <rv s="0">
    <fb>64.17</fb>
    <v>16</v>
  </rv>
  <rv s="0">
    <fb>61.71</fb>
    <v>16</v>
  </rv>
  <rv s="0">
    <fb>56.02</fb>
    <v>16</v>
  </rv>
  <rv s="0">
    <fb>63.61</fb>
    <v>16</v>
  </rv>
  <rv s="0">
    <fb>61.32</fb>
    <v>16</v>
  </rv>
  <rv s="0">
    <fb>59.51</fb>
    <v>16</v>
  </rv>
  <rv s="0">
    <fb>62.03</fb>
    <v>16</v>
  </rv>
  <rv s="0">
    <fb>64.150000000000006</fb>
    <v>16</v>
  </rv>
  <rv s="0">
    <fb>59.66</fb>
    <v>16</v>
  </rv>
  <rv s="0">
    <fb>60.22</fb>
    <v>16</v>
  </rv>
  <rv s="0">
    <fb>61.93</fb>
    <v>16</v>
  </rv>
  <rv s="0">
    <fb>59.83</fb>
    <v>16</v>
  </rv>
  <rv s="0">
    <fb>55.98</fb>
    <v>16</v>
  </rv>
  <rv s="0">
    <fb>58.44</fb>
    <v>16</v>
  </rv>
  <rv s="0">
    <fb>58.93</fb>
    <v>16</v>
  </rv>
  <rv s="0">
    <fb>59.49</fb>
    <v>16</v>
  </rv>
  <rv s="0">
    <fb>60.02</fb>
    <v>16</v>
  </rv>
  <rv s="0">
    <fb>61.18</fb>
    <v>16</v>
  </rv>
  <rv s="0">
    <fb>61.77</fb>
    <v>16</v>
  </rv>
  <rv s="0">
    <fb>62.93</fb>
    <v>16</v>
  </rv>
  <rv s="0">
    <fb>63.65</fb>
    <v>16</v>
  </rv>
  <rv s="0">
    <fb>66.739999999999995</fb>
    <v>16</v>
  </rv>
  <rv s="0">
    <fb>72.47</fb>
    <v>16</v>
  </rv>
  <rv s="0">
    <fb>65.31</fb>
    <v>16</v>
  </rv>
  <rv s="0">
    <fb>64.08</fb>
    <v>16</v>
  </rv>
  <rv s="0">
    <fb>62.26</fb>
    <v>16</v>
  </rv>
  <rv s="1">
    <v>https://www.bing.com/financeapi/forcetrigger?t=axyhnm&amp;q=XNAS%3aPEP&amp;form=skydnc</v>
    <v>Learn more on Bing</v>
  </rv>
  <rv s="6">
    <v>en-US</v>
    <v>axyhnm</v>
    <v>268435456</v>
    <v>1</v>
    <v>Powered by Refinitiv</v>
    <v>22</v>
    <v>PEPSICO, INC. (XNAS:PEP)</v>
    <v>23</v>
    <v>24</v>
    <v>Finance</v>
    <v>25</v>
    <v>183.41</v>
    <v>149.56</v>
    <v>0.54959999999999998</v>
    <v>-0.56000000000000005</v>
    <v>3.3410000000000004E-4</v>
    <v>-3.7280000000000004E-3</v>
    <v>0.05</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150.96</v>
    <v>Beverages</v>
    <v>Stock</v>
    <v>45661.041223193752</v>
    <v>4846</v>
    <v>149.56</v>
    <v>205318200000</v>
    <v>PEPSICO, INC.</v>
    <v>PEPSICO, INC.</v>
    <v>150.96</v>
    <v>22.136800000000001</v>
    <v>150.21</v>
    <v>149.65</v>
    <v>149.69999999999999</v>
    <v>1371989000</v>
    <v>PEP</v>
    <v>PEPSICO, INC. (XNAS:PEP)</v>
    <v>5221639</v>
    <v>6332759</v>
    <v>1986</v>
  </rv>
  <rv s="3">
    <v>4847</v>
  </rv>
  <rv s="0">
    <fb>99.3</fb>
    <v>16</v>
  </rv>
  <rv s="0">
    <fb>97.82</fb>
    <v>16</v>
  </rv>
  <rv s="0">
    <fb>102.48</fb>
    <v>16</v>
  </rv>
  <rv s="0">
    <fb>102.96</fb>
    <v>16</v>
  </rv>
  <rv s="0">
    <fb>101.17</fb>
    <v>16</v>
  </rv>
  <rv s="0">
    <fb>105.94</fb>
    <v>16</v>
  </rv>
  <rv s="0">
    <fb>108.92</fb>
    <v>16</v>
  </rv>
  <rv s="0">
    <fb>106.75</fb>
    <v>16</v>
  </rv>
  <rv s="0">
    <fb>108.77</fb>
    <v>16</v>
  </rv>
  <rv s="0">
    <fb>107.2</fb>
    <v>16</v>
  </rv>
  <rv s="0">
    <fb>104.63</fb>
    <v>16</v>
  </rv>
  <rv s="0">
    <fb>103.78</fb>
    <v>16</v>
  </rv>
  <rv s="0">
    <fb>110.38</fb>
    <v>16</v>
  </rv>
  <rv s="0">
    <fb>111.86</fb>
    <v>16</v>
  </rv>
  <rv s="0">
    <fb>113.28</fb>
    <v>16</v>
  </rv>
  <rv s="0">
    <fb>116.87</fb>
    <v>16</v>
  </rv>
  <rv s="0">
    <fb>115.49</fb>
    <v>16</v>
  </rv>
  <rv s="0">
    <fb>116.61</fb>
    <v>16</v>
  </rv>
  <rv s="0">
    <fb>115.73</fb>
    <v>16</v>
  </rv>
  <rv s="0">
    <fb>111.43</fb>
    <v>16</v>
  </rv>
  <rv s="0">
    <fb>110.23</fb>
    <v>16</v>
  </rv>
  <rv s="0">
    <fb>116.52</fb>
    <v>16</v>
  </rv>
  <rv s="0">
    <fb>119.92</fb>
    <v>16</v>
  </rv>
  <rv s="0">
    <fb>120.3</fb>
    <v>16</v>
  </rv>
  <rv s="0">
    <fb>109.73</fb>
    <v>16</v>
  </rv>
  <rv s="0">
    <fb>109.15</fb>
    <v>16</v>
  </rv>
  <rv s="0">
    <fb>100.94</fb>
    <v>16</v>
  </rv>
  <rv s="0">
    <fb>108.87</fb>
    <v>16</v>
  </rv>
  <rv s="0">
    <fb>115</fb>
    <v>16</v>
  </rv>
  <rv s="0">
    <fb>112.01</fb>
    <v>16</v>
  </rv>
  <rv s="0">
    <fb>112.38</fb>
    <v>16</v>
  </rv>
  <rv s="0">
    <fb>121.94</fb>
    <v>16</v>
  </rv>
  <rv s="0">
    <fb>110.48</fb>
    <v>16</v>
  </rv>
  <rv s="0">
    <fb>112.67</fb>
    <v>16</v>
  </rv>
  <rv s="0">
    <fb>115.64</fb>
    <v>16</v>
  </rv>
  <rv s="0">
    <fb>122.55</fb>
    <v>16</v>
  </rv>
  <rv s="0">
    <fb>128.05000000000001</fb>
    <v>16</v>
  </rv>
  <rv s="0">
    <fb>128</fb>
    <v>16</v>
  </rv>
  <rv s="0">
    <fb>131.13</fb>
    <v>16</v>
  </rv>
  <rv s="0">
    <fb>127.81</fb>
    <v>16</v>
  </rv>
  <rv s="0">
    <fb>137.1</fb>
    <v>16</v>
  </rv>
  <rv s="0">
    <fb>137.16999999999999</fb>
    <v>16</v>
  </rv>
  <rv s="0">
    <fb>135.83000000000001</fb>
    <v>16</v>
  </rv>
  <rv s="0">
    <fb>142.02000000000001</fb>
    <v>16</v>
  </rv>
  <rv s="0">
    <fb>132.03</fb>
    <v>16</v>
  </rv>
  <rv s="0">
    <fb>120.1</fb>
    <v>16</v>
  </rv>
  <rv s="0">
    <fb>132.29</fb>
    <v>16</v>
  </rv>
  <rv s="0">
    <fb>131.55000000000001</fb>
    <v>16</v>
  </rv>
  <rv s="0">
    <fb>132.26</fb>
    <v>16</v>
  </rv>
  <rv s="0">
    <fb>137.66</fb>
    <v>16</v>
  </rv>
  <rv s="0">
    <fb>140.06</fb>
    <v>16</v>
  </rv>
  <rv s="0">
    <fb>138.6</fb>
    <v>16</v>
  </rv>
  <rv s="0">
    <fb>133.29</fb>
    <v>16</v>
  </rv>
  <rv s="0">
    <fb>144.22999999999999</fb>
    <v>16</v>
  </rv>
  <rv s="0">
    <fb>148.30000000000001</fb>
    <v>16</v>
  </rv>
  <rv s="0">
    <fb>136.57</fb>
    <v>16</v>
  </rv>
  <rv s="0">
    <fb>129.19</fb>
    <v>16</v>
  </rv>
  <rv s="0">
    <fb>141.44999999999999</fb>
    <v>16</v>
  </rv>
  <rv s="0">
    <fb>144.16</fb>
    <v>16</v>
  </rv>
  <rv s="0">
    <fb>147.94</fb>
    <v>16</v>
  </rv>
  <rv s="0">
    <fb>148.16999999999999</fb>
    <v>16</v>
  </rv>
  <rv s="0">
    <fb>156.94999999999999</fb>
    <v>16</v>
  </rv>
  <rv s="0">
    <fb>156.38999999999999</fb>
    <v>16</v>
  </rv>
  <rv s="0">
    <fb>150.41</fb>
    <v>16</v>
  </rv>
  <rv s="0">
    <fb>159.78</fb>
    <v>16</v>
  </rv>
  <rv s="0">
    <fb>173.52</fb>
    <v>16</v>
  </rv>
  <rv s="0">
    <fb>163.74</fb>
    <v>16</v>
  </rv>
  <rv s="0">
    <fb>167.38</fb>
    <v>16</v>
  </rv>
  <rv s="0">
    <fb>171.71</fb>
    <v>16</v>
  </rv>
  <rv s="0">
    <fb>167.75</fb>
    <v>16</v>
  </rv>
  <rv s="0">
    <fb>166.66</fb>
    <v>16</v>
  </rv>
  <rv s="0">
    <fb>174.96</fb>
    <v>16</v>
  </rv>
  <rv s="0">
    <fb>172.27</fb>
    <v>16</v>
  </rv>
  <rv s="0">
    <fb>163.26</fb>
    <v>16</v>
  </rv>
  <rv s="0">
    <fb>181.58</fb>
    <v>16</v>
  </rv>
  <rv s="0">
    <fb>185.51</fb>
    <v>16</v>
  </rv>
  <rv s="0">
    <fb>180.66</fb>
    <v>16</v>
  </rv>
  <rv s="0">
    <fb>171.02</fb>
    <v>16</v>
  </rv>
  <rv s="0">
    <fb>173.53</fb>
    <v>16</v>
  </rv>
  <rv s="0">
    <fb>182.3</fb>
    <v>16</v>
  </rv>
  <rv s="0">
    <fb>190.89</fb>
    <v>16</v>
  </rv>
  <rv s="0">
    <fb>182.35</fb>
    <v>16</v>
  </rv>
  <rv s="0">
    <fb>185.22</fb>
    <v>16</v>
  </rv>
  <rv s="0">
    <fb>187.46</fb>
    <v>16</v>
  </rv>
  <rv s="0">
    <fb>177.92</fb>
    <v>16</v>
  </rv>
  <rv s="0">
    <fb>169.44</fb>
    <v>16</v>
  </rv>
  <rv s="0">
    <fb>163.28</fb>
    <v>16</v>
  </rv>
  <rv s="0">
    <fb>168.29</fb>
    <v>16</v>
  </rv>
  <rv s="0">
    <fb>168.53</fb>
    <v>16</v>
  </rv>
  <rv s="0">
    <fb>165.34</fb>
    <v>16</v>
  </rv>
  <rv s="0">
    <fb>175.01</fb>
    <v>16</v>
  </rv>
  <rv s="0">
    <fb>172.9</fb>
    <v>16</v>
  </rv>
  <rv s="0">
    <fb>172.67</fb>
    <v>16</v>
  </rv>
  <rv s="0">
    <fb>172.88</fb>
    <v>16</v>
  </rv>
  <rv s="0">
    <fb>170.05</fb>
    <v>16</v>
  </rv>
  <rv s="0">
    <fb>166.08</fb>
    <v>16</v>
  </rv>
  <rv s="0">
    <fb>163.44999999999999</fb>
    <v>16</v>
  </rv>
  <rv s="0">
    <fb>152.06</fb>
    <v>16</v>
  </rv>
  <rv s="1">
    <v>https://www.bing.com/financeapi/forcetrigger?t=a23rm7&amp;q=XNYS%3aSTZ&amp;form=skydnc</v>
    <v>Learn more on Bing</v>
  </rv>
  <rv s="6">
    <v>en-US</v>
    <v>a23rm7</v>
    <v>268435456</v>
    <v>1</v>
    <v>Powered by Refinitiv</v>
    <v>22</v>
    <v>CONSTELLATION BRANDS, INC. (XNYS:STZ)</v>
    <v>23</v>
    <v>24</v>
    <v>Finance</v>
    <v>25</v>
    <v>274.87</v>
    <v>217.52</v>
    <v>0.90949999999999998</v>
    <v>-0.65</v>
    <v>-1.3113E-2</v>
    <v>-2.9199999999999999E-3</v>
    <v>-2.91</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222.17</v>
    <v>Beverages</v>
    <v>Stock</v>
    <v>45661.0391934375</v>
    <v>4947</v>
    <v>217.52</v>
    <v>40286550000</v>
    <v>CONSTELLATION BRANDS, INC.</v>
    <v>CONSTELLATION BRANDS, INC.</v>
    <v>217.8</v>
    <v>71.758399999999995</v>
    <v>222.57</v>
    <v>221.92</v>
    <v>219.01</v>
    <v>181536400</v>
    <v>STZ</v>
    <v>CONSTELLATION BRANDS, INC. (XNYS:STZ)</v>
    <v>1844199</v>
    <v>1548382</v>
    <v>1972</v>
  </rv>
  <rv s="3">
    <v>4948</v>
  </rv>
  <rv s="0">
    <fb>152.47999999999999</fb>
    <v>16</v>
  </rv>
  <rv s="0">
    <fb>141.43</fb>
    <v>16</v>
  </rv>
  <rv s="0">
    <fb>151.09</fb>
    <v>16</v>
  </rv>
  <rv s="0">
    <fb>156.06</fb>
    <v>16</v>
  </rv>
  <rv s="0">
    <fb>153.15</fb>
    <v>16</v>
  </rv>
  <rv s="0">
    <fb>165.4</fb>
    <v>16</v>
  </rv>
  <rv s="0">
    <fb>164.63</fb>
    <v>16</v>
  </rv>
  <rv s="0">
    <fb>164.05</fb>
    <v>16</v>
  </rv>
  <rv s="0">
    <fb>166.49</fb>
    <v>16</v>
  </rv>
  <rv s="0">
    <fb>167.12</fb>
    <v>16</v>
  </rv>
  <rv s="0">
    <fb>151.13999999999999</fb>
    <v>16</v>
  </rv>
  <rv s="0">
    <fb>153.31</fb>
    <v>16</v>
  </rv>
  <rv s="0">
    <fb>158.81</fb>
    <v>16</v>
  </rv>
  <rv s="0">
    <fb>162.07</fb>
    <v>16</v>
  </rv>
  <rv s="0">
    <fb>172.54</fb>
    <v>16</v>
  </rv>
  <rv s="0">
    <fb>182.75</fb>
    <v>16</v>
  </rv>
  <rv s="0">
    <fb>193.73</fb>
    <v>16</v>
  </rv>
  <rv s="0">
    <fb>193.35</fb>
    <v>16</v>
  </rv>
  <rv s="0">
    <fb>200.1</fb>
    <v>16</v>
  </rv>
  <rv s="0">
    <fb>219.09</fb>
    <v>16</v>
  </rv>
  <rv s="0">
    <fb>217.59</fb>
    <v>16</v>
  </rv>
  <rv s="0">
    <fb>228.57</fb>
    <v>16</v>
  </rv>
  <rv s="0">
    <fb>219.47</fb>
    <v>16</v>
  </rv>
  <rv s="0">
    <fb>215.48</fb>
    <v>16</v>
  </rv>
  <rv s="0">
    <fb>227.92</fb>
    <v>16</v>
  </rv>
  <rv s="0">
    <fb>233.13</fb>
    <v>16</v>
  </rv>
  <rv s="0">
    <fb>223.08</fb>
    <v>16</v>
  </rv>
  <rv s="0">
    <fb>218.87</fb>
    <v>16</v>
  </rv>
  <rv s="0">
    <fb>210.23</fb>
    <v>16</v>
  </rv>
  <rv s="0">
    <fb>208.2</fb>
    <v>16</v>
  </rv>
  <rv s="0">
    <fb>215.62</fb>
    <v>16</v>
  </rv>
  <rv s="0">
    <fb>199.23</fb>
    <v>16</v>
  </rv>
  <rv s="0">
    <fb>195.76</fb>
    <v>16</v>
  </rv>
  <rv s="0">
    <fb>173.66</fb>
    <v>16</v>
  </rv>
  <rv s="0">
    <fb>169.16</fb>
    <v>16</v>
  </rv>
  <rv s="0">
    <fb>175.33</fb>
    <v>16</v>
  </rv>
  <rv s="0">
    <fb>211.67</fb>
    <v>16</v>
  </rv>
  <rv s="0">
    <fb>176.45</fb>
    <v>16</v>
  </rv>
  <rv s="0">
    <fb>196.94</fb>
    <v>16</v>
  </rv>
  <rv s="0">
    <fb>196.82</fb>
    <v>16</v>
  </rv>
  <rv s="0">
    <fb>204.35</fb>
    <v>16</v>
  </rv>
  <rv s="0">
    <fb>207.28</fb>
    <v>16</v>
  </rv>
  <rv s="0">
    <fb>190.33</fb>
    <v>16</v>
  </rv>
  <rv s="0">
    <fb>189.75</fb>
    <v>16</v>
  </rv>
  <rv s="0">
    <fb>188.3</fb>
    <v>16</v>
  </rv>
  <rv s="0">
    <fb>172.38</fb>
    <v>16</v>
  </rv>
  <rv s="0">
    <fb>143.36000000000001</fb>
    <v>16</v>
  </rv>
  <rv s="0">
    <fb>164.69</fb>
    <v>16</v>
  </rv>
  <rv s="0">
    <fb>172.7</fb>
    <v>16</v>
  </rv>
  <rv s="0">
    <fb>174.95</fb>
    <v>16</v>
  </rv>
  <rv s="0">
    <fb>178.2</fb>
    <v>16</v>
  </rv>
  <rv s="0">
    <fb>184.48</fb>
    <v>16</v>
  </rv>
  <rv s="0">
    <fb>189.51</fb>
    <v>16</v>
  </rv>
  <rv s="0">
    <fb>205.84</fb>
    <v>16</v>
  </rv>
  <rv s="0">
    <fb>219.05</fb>
    <v>16</v>
  </rv>
  <rv s="0">
    <fb>210.93</fb>
    <v>16</v>
  </rv>
  <rv s="0">
    <fb>214.14</fb>
    <v>16</v>
  </rv>
  <rv s="0">
    <fb>228</fb>
    <v>16</v>
  </rv>
  <rv s="0">
    <fb>240.32</fb>
    <v>16</v>
  </rv>
  <rv s="0">
    <fb>233.89</fb>
    <v>16</v>
  </rv>
  <rv s="0">
    <fb>224.34</fb>
    <v>16</v>
  </rv>
  <rv s="0">
    <fb>211.14</fb>
    <v>16</v>
  </rv>
  <rv s="0">
    <fb>210.69</fb>
    <v>16</v>
  </rv>
  <rv s="0">
    <fb>216.81</fb>
    <v>16</v>
  </rv>
  <rv s="0">
    <fb>225.33</fb>
    <v>16</v>
  </rv>
  <rv s="0">
    <fb>250.97</fb>
    <v>16</v>
  </rv>
  <rv s="0">
    <fb>237.75</fb>
    <v>16</v>
  </rv>
  <rv s="0">
    <fb>230.32</fb>
    <v>16</v>
  </rv>
  <rv s="0">
    <fb>246.09</fb>
    <v>16</v>
  </rv>
  <rv s="0">
    <fb>245.47</fb>
    <v>16</v>
  </rv>
  <rv s="0">
    <fb>246.31</fb>
    <v>16</v>
  </rv>
  <rv s="0">
    <fb>246.05</fb>
    <v>16</v>
  </rv>
  <rv s="0">
    <fb>229.68</fb>
    <v>16</v>
  </rv>
  <rv s="0">
    <fb>247.08</fb>
    <v>16</v>
  </rv>
  <rv s="0">
    <fb>257.35000000000002</fb>
    <v>16</v>
  </rv>
  <rv s="0">
    <fb>231.75</fb>
    <v>16</v>
  </rv>
  <rv s="0">
    <fb>231.52</fb>
    <v>16</v>
  </rv>
  <rv s="0">
    <fb>223.7</fb>
    <v>16</v>
  </rv>
  <rv s="0">
    <fb>225.89</fb>
    <v>16</v>
  </rv>
  <rv s="0">
    <fb>229.47</fb>
    <v>16</v>
  </rv>
  <rv s="0">
    <fb>246.13</fb>
    <v>16</v>
  </rv>
  <rv s="0">
    <fb>272.8</fb>
    <v>16</v>
  </rv>
  <rv s="0">
    <fb>260.56</fb>
    <v>16</v>
  </rv>
  <rv s="0">
    <fb>234.15</fb>
    <v>16</v>
  </rv>
  <rv s="0">
    <fb>240.49</fb>
    <v>16</v>
  </rv>
  <rv s="0">
    <fb>241.75</fb>
    <v>16</v>
  </rv>
  <rv s="0">
    <fb>245.08</fb>
    <v>16</v>
  </rv>
  <rv s="0">
    <fb>248.52</fb>
    <v>16</v>
  </rv>
  <rv s="0">
    <fb>271.76</fb>
    <v>16</v>
  </rv>
  <rv s="0">
    <fb>253.46</fb>
    <v>16</v>
  </rv>
  <rv s="0">
    <fb>250.23</fb>
    <v>16</v>
  </rv>
  <rv s="0">
    <fb>240.71</fb>
    <v>16</v>
  </rv>
  <rv s="0">
    <fb>257.69</fb>
    <v>16</v>
  </rv>
  <rv s="0">
    <fb>232.34</fb>
    <v>16</v>
  </rv>
  <rv s="0">
    <fb>240.95</fb>
    <v>16</v>
  </rv>
  <rv s="0">
    <fb>221</fb>
    <v>16</v>
  </rv>
  <rv s="1">
    <v>https://www.bing.com/financeapi/forcetrigger?t=a1xth7&amp;q=XNAS%3aMNST&amp;form=skydnc</v>
    <v>Learn more on Bing</v>
  </rv>
  <rv s="6">
    <v>en-US</v>
    <v>a1xth7</v>
    <v>268435456</v>
    <v>1</v>
    <v>Powered by Refinitiv</v>
    <v>22</v>
    <v>MONSTER BEVERAGE CORPORATION (XNAS:MNST)</v>
    <v>23</v>
    <v>24</v>
    <v>Finance</v>
    <v>25</v>
    <v>61.225000000000001</v>
    <v>43.32</v>
    <v>0.74370000000000003</v>
    <v>0.08</v>
    <v>-8.0029999999999997E-3</v>
    <v>1.529E-3</v>
    <v>-0.41930000000000001</v>
    <v>USD</v>
    <v>Monster Beverage Corporation is a holding company. The Company, through its subsidiaries, develops, markets, sells and distributes energy drink beverages and concentrates for energy drink beverages under various brand names. Its Monster Energy Drinks segment is primarily consisting of its Monster Energy drinks, Reign Total Body Fuel high performance energy drinks, Reign Storm total wellness energy drinks and Bang Energy drinks. Its Strategic Brands segment is primarily consisting of various energy drink brands acquired from the Coca-Cola Company as well as its affordable energy brands, Predator and Fury. Its Alcohol Brands segment consists of various craft beers, hard seltzers and flavored malt beverages. Its Other segment consists of certain products sold by American Fruits and Flavors LLC, a wholly owned subsidiary of the Company, to independent third-party customers. It also develops, markets, sells and distributes still and sparkling waters under the Monster Tour Water brand name.</v>
    <v>6003</v>
    <v>Nasdaq Stock Market</v>
    <v>XNAS</v>
    <v>XNAS</v>
    <v>1 Monster Way, CORONA, CA, 92879-7101 US</v>
    <v>52.86</v>
    <v>Beverages</v>
    <v>Stock</v>
    <v>45661.007477291409</v>
    <v>5046</v>
    <v>52.174999999999997</v>
    <v>50950300000</v>
    <v>MONSTER BEVERAGE CORPORATION</v>
    <v>MONSTER BEVERAGE CORPORATION</v>
    <v>52.68</v>
    <v>33.806600000000003</v>
    <v>52.31</v>
    <v>52.39</v>
    <v>51.970700000000001</v>
    <v>972519700</v>
    <v>MNST</v>
    <v>MONSTER BEVERAGE CORPORATION (XNAS:MNST)</v>
    <v>3736739</v>
    <v>4529930</v>
    <v>2014</v>
  </rv>
  <rv s="3">
    <v>5047</v>
  </rv>
  <rv s="0">
    <fb>22.504999999999999</fb>
    <v>16</v>
  </rv>
  <rv s="0">
    <fb>20.916599999999999</fb>
    <v>16</v>
  </rv>
  <rv s="0">
    <fb>22.23</fb>
    <v>16</v>
  </rv>
  <rv s="0">
    <fb>24.0366</fb>
    <v>16</v>
  </rv>
  <rv s="0">
    <fb>25</fb>
    <v>16</v>
  </rv>
  <rv s="0">
    <fb>26.785</fb>
    <v>16</v>
  </rv>
  <rv s="0">
    <fb>26.771599999999999</fb>
    <v>16</v>
  </rv>
  <rv s="0">
    <fb>25.648299999999999</fb>
    <v>16</v>
  </rv>
  <rv s="0">
    <fb>24.468299999999999</fb>
    <v>16</v>
  </rv>
  <rv s="0">
    <fb>24.0566</fb>
    <v>16</v>
  </rv>
  <rv s="0">
    <fb>22.375</fb>
    <v>16</v>
  </rv>
  <rv s="0">
    <fb>22.17</fb>
    <v>16</v>
  </rv>
  <rv s="0">
    <fb>21.3</fb>
    <v>16</v>
  </rv>
  <rv s="0">
    <fb>23.085000000000001</fb>
    <v>16</v>
  </rv>
  <rv s="0">
    <fb>22.69</fb>
    <v>16</v>
  </rv>
  <rv s="0">
    <fb>24.84</fb>
    <v>16</v>
  </rv>
  <rv s="0">
    <fb>26.375</fb>
    <v>16</v>
  </rv>
  <rv s="0">
    <fb>27.91</fb>
    <v>16</v>
  </rv>
  <rv s="0">
    <fb>27.625</fb>
    <v>16</v>
  </rv>
  <rv s="0">
    <fb>28.965</fb>
    <v>16</v>
  </rv>
  <rv s="0">
    <fb>31.335000000000001</fb>
    <v>16</v>
  </rv>
  <rv s="0">
    <fb>31.645</fb>
    <v>16</v>
  </rv>
  <rv s="0">
    <fb>34.115000000000002</fb>
    <v>16</v>
  </rv>
  <rv s="0">
    <fb>31.684999999999999</fb>
    <v>16</v>
  </rv>
  <rv s="0">
    <fb>28.605</fb>
    <v>16</v>
  </rv>
  <rv s="0">
    <fb>25.58</fb>
    <v>16</v>
  </rv>
  <rv s="0">
    <fb>28.65</fb>
    <v>16</v>
  </rv>
  <rv s="0">
    <fb>30.01</fb>
    <v>16</v>
  </rv>
  <rv s="0">
    <fb>30.445</fb>
    <v>16</v>
  </rv>
  <rv s="0">
    <fb>29.14</fb>
    <v>16</v>
  </rv>
  <rv s="0">
    <fb>26.425000000000001</fb>
    <v>16</v>
  </rv>
  <rv s="0">
    <fb>29.84</fb>
    <v>16</v>
  </rv>
  <rv s="0">
    <fb>24.61</fb>
    <v>16</v>
  </rv>
  <rv s="0">
    <fb>28.62</fb>
    <v>16</v>
  </rv>
  <rv s="0">
    <fb>31.914999999999999</fb>
    <v>16</v>
  </rv>
  <rv s="0">
    <fb>27.29</fb>
    <v>16</v>
  </rv>
  <rv s="0">
    <fb>29.8</fb>
    <v>16</v>
  </rv>
  <rv s="0">
    <fb>32.234999999999999</fb>
    <v>16</v>
  </rv>
  <rv s="0">
    <fb>29.335000000000001</fb>
    <v>16</v>
  </rv>
  <rv s="0">
    <fb>29.03</fb>
    <v>16</v>
  </rv>
  <rv s="0">
    <fb>28.065000000000001</fb>
    <v>16</v>
  </rv>
  <rv s="0">
    <fb>29.91</fb>
    <v>16</v>
  </rv>
  <rv s="0">
    <fb>31.774999999999999</fb>
    <v>16</v>
  </rv>
  <rv s="0">
    <fb>33.299999999999997</fb>
    <v>16</v>
  </rv>
  <rv s="0">
    <fb>31.204999999999998</fb>
    <v>16</v>
  </rv>
  <rv s="0">
    <fb>30.905000000000001</fb>
    <v>16</v>
  </rv>
  <rv s="0">
    <fb>35.954999999999998</fb>
    <v>16</v>
  </rv>
  <rv s="0">
    <fb>34.659999999999997</fb>
    <v>16</v>
  </rv>
  <rv s="0">
    <fb>39.24</fb>
    <v>16</v>
  </rv>
  <rv s="0">
    <fb>41.93</fb>
    <v>16</v>
  </rv>
  <rv s="0">
    <fb>40.1</fb>
    <v>16</v>
  </rv>
  <rv s="0">
    <fb>38.284999999999997</fb>
    <v>16</v>
  </rv>
  <rv s="0">
    <fb>43.414999999999999</fb>
    <v>16</v>
  </rv>
  <rv s="0">
    <fb>45.545000000000002</fb>
    <v>16</v>
  </rv>
  <rv s="0">
    <fb>48.524999999999999</fb>
    <v>16</v>
  </rv>
  <rv s="0">
    <fb>47.134999999999998</fb>
    <v>16</v>
  </rv>
  <rv s="0">
    <fb>45.674999999999997</fb>
    <v>16</v>
  </rv>
  <rv s="0">
    <fb>47.16</fb>
    <v>16</v>
  </rv>
  <rv s="0">
    <fb>48.784999999999997</fb>
    <v>16</v>
  </rv>
  <rv s="0">
    <fb>44.414999999999999</fb>
    <v>16</v>
  </rv>
  <rv s="0">
    <fb>42.5</fb>
    <v>16</v>
  </rv>
  <rv s="0">
    <fb>41.89</fb>
    <v>16</v>
  </rv>
  <rv s="0">
    <fb>48.02</fb>
    <v>16</v>
  </rv>
  <rv s="0">
    <fb>43.36</fb>
    <v>16</v>
  </rv>
  <rv s="0">
    <fb>42.2</fb>
    <v>16</v>
  </rv>
  <rv s="0">
    <fb>39.950000000000003</fb>
    <v>16</v>
  </rv>
  <rv s="0">
    <fb>44.56</fb>
    <v>16</v>
  </rv>
  <rv s="0">
    <fb>46.35</fb>
    <v>16</v>
  </rv>
  <rv s="0">
    <fb>49.81</fb>
    <v>16</v>
  </rv>
  <rv s="0">
    <fb>43.48</fb>
    <v>16</v>
  </rv>
  <rv s="0">
    <fb>51.43</fb>
    <v>16</v>
  </rv>
  <rv s="0">
    <fb>50.765000000000001</fb>
    <v>16</v>
  </rv>
  <rv s="0">
    <fb>50.88</fb>
    <v>16</v>
  </rv>
  <rv s="0">
    <fb>54.01</fb>
    <v>16</v>
  </rv>
  <rv s="0">
    <fb>56</fb>
    <v>16</v>
  </rv>
  <rv s="0">
    <fb>58.62</fb>
    <v>16</v>
  </rv>
  <rv s="0">
    <fb>57.44</fb>
    <v>16</v>
  </rv>
  <rv s="0">
    <fb>57.49</fb>
    <v>16</v>
  </rv>
  <rv s="0">
    <fb>57.41</fb>
    <v>16</v>
  </rv>
  <rv s="0">
    <fb>52.95</fb>
    <v>16</v>
  </rv>
  <rv s="0">
    <fb>57.61</fb>
    <v>16</v>
  </rv>
  <rv s="0">
    <fb>55.02</fb>
    <v>16</v>
  </rv>
  <rv s="0">
    <fb>59.1</fb>
    <v>16</v>
  </rv>
  <rv s="0">
    <fb>59.28</fb>
    <v>16</v>
  </rv>
  <rv s="0">
    <fb>53.45</fb>
    <v>16</v>
  </rv>
  <rv s="0">
    <fb>49.95</fb>
    <v>16</v>
  </rv>
  <rv s="0">
    <fb>51.45</fb>
    <v>16</v>
  </rv>
  <rv s="0">
    <fb>47.13</fb>
    <v>16</v>
  </rv>
  <rv s="0">
    <fb>52.17</fb>
    <v>16</v>
  </rv>
  <rv s="0">
    <fb>52.68</fb>
    <v>16</v>
  </rv>
  <rv s="0">
    <fb>55.13</fb>
    <v>16</v>
  </rv>
  <rv s="1">
    <v>https://www.bing.com/financeapi/forcetrigger?t=a1r9cw&amp;q=XNAS%3aKDP&amp;form=skydnc</v>
    <v>Learn more on Bing</v>
  </rv>
  <rv s="6">
    <v>en-US</v>
    <v>a1r9cw</v>
    <v>268435456</v>
    <v>1</v>
    <v>Powered by Refinitiv</v>
    <v>22</v>
    <v>KEURIG DR PEPPER INC. (XNAS:KDP)</v>
    <v>23</v>
    <v>24</v>
    <v>Finance</v>
    <v>25</v>
    <v>38.28</v>
    <v>28.614999999999998</v>
    <v>0.61750000000000005</v>
    <v>0.01</v>
    <v>-9.5119999999999992E-4</v>
    <v>3.1719999999999996E-4</v>
    <v>-0.03</v>
    <v>USD</v>
    <v>Keurig Dr Pepper Inc. is a beverage company in North America that manufactures, markets, distributes and sells hot and cold beverages and single serve brewing systems. It has a portfolio of beverage brands, including Dr Pepper, Canada Dry, Green Mountain Coffee Roasters, Snapple, Mott's, The Original Donut Shop, Clamato, and Core Hydration, as well as the Keurig brewing system. Its segments include U.S. Refreshment Beverages, U.S. Coffee, and International. The U.S. Refreshment Beverages segment is a manufacturer, and distributor of liquid refreshment beverages (LRBs). It manufactures and distributes concentrates, syrup and finished beverages of its brands to third-party bottlers, distributors, retailers, and end consumer. The U.S. Coffee segment is a manufacturer, and distributor of single serve brewers, specialty coffee (including hot and iced varieties), and ready to drink (RTD) coffee. The International segment includes sales in Canada, Mexico, and other international markets.</v>
    <v>28100</v>
    <v>Nasdaq Stock Market</v>
    <v>XNAS</v>
    <v>XNAS</v>
    <v>53 South Avenue, BURLINGTON, MA, 01803 US</v>
    <v>31.719899999999999</v>
    <v>Beverages</v>
    <v>Stock</v>
    <v>45661.029776735937</v>
    <v>5140</v>
    <v>31.29</v>
    <v>42782550000</v>
    <v>KEURIG DR PEPPER INC.</v>
    <v>KEURIG DR PEPPER INC.</v>
    <v>31.69</v>
    <v>19.129799999999999</v>
    <v>31.53</v>
    <v>31.54</v>
    <v>31.51</v>
    <v>1356454000</v>
    <v>KDP</v>
    <v>KEURIG DR PEPPER INC. (XNAS:KDP)</v>
    <v>5071106</v>
    <v>9273700</v>
    <v>2007</v>
  </rv>
  <rv s="3">
    <v>5141</v>
  </rv>
  <rv s="0">
    <fb>19.216100000000001</fb>
    <v>16</v>
  </rv>
  <rv s="0">
    <fb>18.716899999999999</fb>
    <v>16</v>
  </rv>
  <rv s="0">
    <fb>19.059899999999999</fb>
    <v>16</v>
  </rv>
  <rv s="0">
    <fb>19.314299999999999</fb>
    <v>16</v>
  </rv>
  <rv s="0">
    <fb>19.207999999999998</fb>
    <v>16</v>
  </rv>
  <rv s="0">
    <fb>19.642700000000001</fb>
    <v>16</v>
  </rv>
  <rv s="0">
    <fb>22.8</fb>
    <v>16</v>
  </rv>
  <rv s="0">
    <fb>23.17</fb>
    <v>16</v>
  </rv>
  <rv s="0">
    <fb>26</fb>
    <v>16</v>
  </rv>
  <rv s="0">
    <fb>27</fb>
    <v>16</v>
  </rv>
  <rv s="0">
    <fb>25.64</fb>
    <v>16</v>
  </rv>
  <rv s="0">
    <fb>27.22</fb>
    <v>16</v>
  </rv>
  <rv s="0">
    <fb>25.15</fb>
    <v>16</v>
  </rv>
  <rv s="0">
    <fb>27.97</fb>
    <v>16</v>
  </rv>
  <rv s="0">
    <fb>29.07</fb>
    <v>16</v>
  </rv>
  <rv s="0">
    <fb>28.14</fb>
    <v>16</v>
  </rv>
  <rv s="0">
    <fb>27.28</fb>
    <v>16</v>
  </rv>
  <rv s="0">
    <fb>27.32</fb>
    <v>16</v>
  </rv>
  <rv s="0">
    <fb>28.53</fb>
    <v>16</v>
  </rv>
  <rv s="0">
    <fb>30.59</fb>
    <v>16</v>
  </rv>
  <rv s="0">
    <fb>29.83</fb>
    <v>16</v>
  </rv>
  <rv s="0">
    <fb>26.9</fb>
    <v>16</v>
  </rv>
  <rv s="0">
    <fb>30.45</fb>
    <v>16</v>
  </rv>
  <rv s="0">
    <fb>30.52</fb>
    <v>16</v>
  </rv>
  <rv s="0">
    <fb>34.369999999999997</fb>
    <v>16</v>
  </rv>
  <rv s="0">
    <fb>36.96</fb>
    <v>16</v>
  </rv>
  <rv s="0">
    <fb>35.21</fb>
    <v>16</v>
  </rv>
  <rv s="0">
    <fb>34.159999999999997</fb>
    <v>16</v>
  </rv>
  <rv s="0">
    <fb>36.86</fb>
    <v>16</v>
  </rv>
  <rv s="0">
    <fb>38.67</fb>
    <v>16</v>
  </rv>
  <rv s="0">
    <fb>37.9</fb>
    <v>16</v>
  </rv>
  <rv s="0">
    <fb>37.4</fb>
    <v>16</v>
  </rv>
  <rv s="0">
    <fb>35.39</fb>
    <v>16</v>
  </rv>
  <rv s="0">
    <fb>38.840000000000003</fb>
    <v>16</v>
  </rv>
  <rv s="0">
    <fb>31.12</fb>
    <v>16</v>
  </rv>
  <rv s="0">
    <fb>31.57</fb>
    <v>16</v>
  </rv>
  <rv s="0">
    <fb>30.33</fb>
    <v>16</v>
  </rv>
  <rv s="0">
    <fb>31.44</fb>
    <v>16</v>
  </rv>
  <rv s="0">
    <fb>30.67</fb>
    <v>16</v>
  </rv>
  <rv s="0">
    <fb>33.700000000000003</fb>
    <v>16</v>
  </rv>
  <rv s="0">
    <fb>34.25</fb>
    <v>16</v>
  </rv>
  <rv s="0">
    <fb>33.4</fb>
    <v>16</v>
  </rv>
  <rv s="0">
    <fb>32.65</fb>
    <v>16</v>
  </rv>
  <rv s="0">
    <fb>32.119999999999997</fb>
    <v>16</v>
  </rv>
  <rv s="1">
    <v>https://www.bing.com/financeapi/forcetrigger?t=a23xz2&amp;q=XNYS%3aTAP&amp;form=skydnc</v>
    <v>Learn more on Bing</v>
  </rv>
  <rv s="6">
    <v>en-US</v>
    <v>a23xz2</v>
    <v>268435456</v>
    <v>1</v>
    <v>Powered by Refinitiv</v>
    <v>22</v>
    <v>MOLSON COORS BEVERAGE COMPANY (XNYS:TAP)</v>
    <v>23</v>
    <v>24</v>
    <v>Finance</v>
    <v>28</v>
    <v>69.180000000000007</v>
    <v>49.19</v>
    <v>0.87309999999999999</v>
    <v>-1.93</v>
    <v>1.6280000000000001E-3</v>
    <v>-3.3741E-2</v>
    <v>0.09</v>
    <v>USD</v>
    <v>Molson Coors Beverage Company is a holding company. The Company operates in two segments: Americas and EMEA&amp;APAC. The Americas segment consists of the production, importing, marketing, distribution and sales of its brands and other owned and licensed brands in the United States, Canada and various countries in the Caribbean, Latin and South America. It operates approximately nine primary breweries, five craft breweries and two container operations. It also includes a partnership arrangement for the distribution of beer in Ontario and western provinces of Canada. The EMEA&amp;APAC segment consists of its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It operates 11 primary breweries, six craft breweries, and one cidery.</v>
    <v>16500</v>
    <v>New York Stock Exchange</v>
    <v>XNYS</v>
    <v>XNYS</v>
    <v>P.O. Box 4030, Bc555, GOLDEN, CO, 80401 US</v>
    <v>56.57</v>
    <v>Beverages</v>
    <v>Stock</v>
    <v>45661.025654560159</v>
    <v>5187</v>
    <v>54.5</v>
    <v>10845850000</v>
    <v>MOLSON COORS BEVERAGE COMPANY</v>
    <v>MOLSON COORS BEVERAGE COMPANY</v>
    <v>56.24</v>
    <v>12.4673</v>
    <v>57.2</v>
    <v>55.27</v>
    <v>55.36</v>
    <v>196128200</v>
    <v>TAP</v>
    <v>MOLSON COORS BEVERAGE COMPANY (XNYS:TAP)</v>
    <v>3210212</v>
    <v>1653266</v>
    <v>2003</v>
  </rv>
  <rv s="3">
    <v>5188</v>
  </rv>
  <rv s="0">
    <fb>90.48</fb>
    <v>16</v>
  </rv>
  <rv s="0">
    <fb>85.27</fb>
    <v>16</v>
  </rv>
  <rv s="0">
    <fb>96.18</fb>
    <v>16</v>
  </rv>
  <rv s="0">
    <fb>95.63</fb>
    <v>16</v>
  </rv>
  <rv s="0">
    <fb>99.18</fb>
    <v>16</v>
  </rv>
  <rv s="0">
    <fb>101.13</fb>
    <v>16</v>
  </rv>
  <rv s="0">
    <fb>102.16</fb>
    <v>16</v>
  </rv>
  <rv s="0">
    <fb>102.32</fb>
    <v>16</v>
  </rv>
  <rv s="0">
    <fb>109.8</fb>
    <v>16</v>
  </rv>
  <rv s="0">
    <fb>103.81</fb>
    <v>16</v>
  </rv>
  <rv s="0">
    <fb>98.03</fb>
    <v>16</v>
  </rv>
  <rv s="0">
    <fb>96.52</fb>
    <v>16</v>
  </rv>
  <rv s="0">
    <fb>95.89</fb>
    <v>16</v>
  </rv>
  <rv s="0">
    <fb>94.79</fb>
    <v>16</v>
  </rv>
  <rv s="0">
    <fb>86.34</fb>
    <v>16</v>
  </rv>
  <rv s="0">
    <fb>88.98</fb>
    <v>16</v>
  </rv>
  <rv s="0">
    <fb>81.64</fb>
    <v>16</v>
  </rv>
  <rv s="0">
    <fb>80.87</fb>
    <v>16</v>
  </rv>
  <rv s="0">
    <fb>78.099999999999994</fb>
    <v>16</v>
  </rv>
  <rv s="0">
    <fb>82.07</fb>
    <v>16</v>
  </rv>
  <rv s="0">
    <fb>84.02</fb>
    <v>16</v>
  </rv>
  <rv s="0">
    <fb>76.25</fb>
    <v>16</v>
  </rv>
  <rv s="0">
    <fb>75.33</fb>
    <v>16</v>
  </rv>
  <rv s="0">
    <fb>71.239999999999995</fb>
    <v>16</v>
  </rv>
  <rv s="0">
    <fb>61.65</fb>
    <v>16</v>
  </rv>
  <rv s="0">
    <fb>67</fb>
    <v>16</v>
  </rv>
  <rv s="0">
    <fb>61.5</fb>
    <v>16</v>
  </rv>
  <rv s="0">
    <fb>64</fb>
    <v>16</v>
  </rv>
  <rv s="0">
    <fb>65.77</fb>
    <v>16</v>
  </rv>
  <rv s="0">
    <fb>56.16</fb>
    <v>16</v>
  </rv>
  <rv s="0">
    <fb>66.61</fb>
    <v>16</v>
  </rv>
  <rv s="0">
    <fb>61.66</fb>
    <v>16</v>
  </rv>
  <rv s="0">
    <fb>59.65</fb>
    <v>16</v>
  </rv>
  <rv s="0">
    <fb>64.19</fb>
    <v>16</v>
  </rv>
  <rv s="0">
    <fb>54.98</fb>
    <v>16</v>
  </rv>
  <rv s="0">
    <fb>51.36</fb>
    <v>16</v>
  </rv>
  <rv s="0">
    <fb>57.5</fb>
    <v>16</v>
  </rv>
  <rv s="0">
    <fb>52.72</fb>
    <v>16</v>
  </rv>
  <rv s="0">
    <fb>50.48</fb>
    <v>16</v>
  </rv>
  <rv s="0">
    <fb>53.9</fb>
    <v>16</v>
  </rv>
  <rv s="0">
    <fb>49.61</fb>
    <v>16</v>
  </rv>
  <rv s="0">
    <fb>39.01</fb>
    <v>16</v>
  </rv>
  <rv s="0">
    <fb>41.01</fb>
    <v>16</v>
  </rv>
  <rv s="0">
    <fb>37.96</fb>
    <v>16</v>
  </rv>
  <rv s="0">
    <fb>37.520000000000003</fb>
    <v>16</v>
  </rv>
  <rv s="0">
    <fb>37.64</fb>
    <v>16</v>
  </rv>
  <rv s="0">
    <fb>33.56</fb>
    <v>16</v>
  </rv>
  <rv s="0">
    <fb>35.26</fb>
    <v>16</v>
  </rv>
  <rv s="0">
    <fb>46</fb>
    <v>16</v>
  </rv>
  <rv s="0">
    <fb>45.19</fb>
    <v>16</v>
  </rv>
  <rv s="0">
    <fb>50.16</fb>
    <v>16</v>
  </rv>
  <rv s="0">
    <fb>44.45</fb>
    <v>16</v>
  </rv>
  <rv s="0">
    <fb>51.15</fb>
    <v>16</v>
  </rv>
  <rv s="0">
    <fb>54.95</fb>
    <v>16</v>
  </rv>
  <rv s="0">
    <fb>53.69</fb>
    <v>16</v>
  </rv>
  <rv s="0">
    <fb>48.89</fb>
    <v>16</v>
  </rv>
  <rv s="0">
    <fb>47.53</fb>
    <v>16</v>
  </rv>
  <rv s="0">
    <fb>46.38</fb>
    <v>16</v>
  </rv>
  <rv s="0">
    <fb>44.09</fb>
    <v>16</v>
  </rv>
  <rv s="0">
    <fb>44.44</fb>
    <v>16</v>
  </rv>
  <rv s="0">
    <fb>47.66</fb>
    <v>16</v>
  </rv>
  <rv s="0">
    <fb>52.18</fb>
    <v>16</v>
  </rv>
  <rv s="0">
    <fb>53.38</fb>
    <v>16</v>
  </rv>
  <rv s="0">
    <fb>54.14</fb>
    <v>16</v>
  </rv>
  <rv s="0">
    <fb>55.84</fb>
    <v>16</v>
  </rv>
  <rv s="0">
    <fb>54.51</fb>
    <v>16</v>
  </rv>
  <rv s="0">
    <fb>59.75</fb>
    <v>16</v>
  </rv>
  <rv s="0">
    <fb>51.67</fb>
    <v>16</v>
  </rv>
  <rv s="0">
    <fb>47.99</fb>
    <v>16</v>
  </rv>
  <rv s="0">
    <fb>50.43</fb>
    <v>16</v>
  </rv>
  <rv s="0">
    <fb>51.52</fb>
    <v>16</v>
  </rv>
  <rv s="0">
    <fb>52.58</fb>
    <v>16</v>
  </rv>
  <rv s="0">
    <fb>53.19</fb>
    <v>16</v>
  </rv>
  <rv s="0">
    <fb>51.68</fb>
    <v>16</v>
  </rv>
  <rv s="0">
    <fb>59.48</fb>
    <v>16</v>
  </rv>
  <rv s="0">
    <fb>61.85</fb>
    <v>16</v>
  </rv>
  <rv s="0">
    <fb>65.84</fb>
    <v>16</v>
  </rv>
  <rv s="0">
    <fb>69.77</fb>
    <v>16</v>
  </rv>
  <rv s="0">
    <fb>63.49</fb>
    <v>16</v>
  </rv>
  <rv s="0">
    <fb>63.59</fb>
    <v>16</v>
  </rv>
  <rv s="0">
    <fb>57.77</fb>
    <v>16</v>
  </rv>
  <rv s="0">
    <fb>61.54</fb>
    <v>16</v>
  </rv>
  <rv s="0">
    <fb>61.21</fb>
    <v>16</v>
  </rv>
  <rv s="0">
    <fb>61.79</fb>
    <v>16</v>
  </rv>
  <rv s="0">
    <fb>62.42</fb>
    <v>16</v>
  </rv>
  <rv s="0">
    <fb>67.25</fb>
    <v>16</v>
  </rv>
  <rv s="0">
    <fb>57.26</fb>
    <v>16</v>
  </rv>
  <rv s="0">
    <fb>54.81</fb>
    <v>16</v>
  </rv>
  <rv s="0">
    <fb>50.83</fb>
    <v>16</v>
  </rv>
  <rv s="0">
    <fb>52.85</fb>
    <v>16</v>
  </rv>
  <rv s="0">
    <fb>53.97</fb>
    <v>16</v>
  </rv>
  <rv s="0">
    <fb>57.52</fb>
    <v>16</v>
  </rv>
  <rv s="0">
    <fb>54.47</fb>
    <v>16</v>
  </rv>
  <rv s="0">
    <fb>62.06</fb>
    <v>16</v>
  </rv>
  <rv s="0">
    <fb>57.32</fb>
    <v>16</v>
  </rv>
  <rv s="1">
    <v>https://www.bing.com/financeapi/forcetrigger?t=a1odxm&amp;q=XNYS%3aBF.B&amp;form=skydnc</v>
    <v>Learn more on Bing</v>
  </rv>
  <rv s="6">
    <v>en-US</v>
    <v>a1odxm</v>
    <v>268435456</v>
    <v>1</v>
    <v>Powered by Refinitiv</v>
    <v>22</v>
    <v>BROWN-FORMAN CORPORATION (XNYS:BF.B)</v>
    <v>23</v>
    <v>24</v>
    <v>Finance</v>
    <v>25</v>
    <v>60.97</v>
    <v>35.549999999999997</v>
    <v>0.75529999999999997</v>
    <v>-0.93</v>
    <v>2.7589999999999997E-3</v>
    <v>-2.5013000000000001E-2</v>
    <v>0.1</v>
    <v>USD</v>
    <v>Brown-Forman Corporation manufactures, distills, bottles, imports, exports, markets, and sells a range of beverage alcohol products. Its brands include Jack Daniel's Tennessee Whiskey, Jack Daniel's Tennessee Honey, Gentleman Jack Rare Tennessee Whiskey, Jack Daniel's Tennessee Fire, Jack Daniel's Tennessee Apple, Jack Daniel's Bonded Tennessee Whiskey, Old Forester Whiskey Row Series, Jack Daniel's Sinatra Select, Old Forester Kentucky Straight Bourbon Whisky, Jack Daniel's Tennessee Rye, Old Forester Kentucky Straight Rye Whiskey, Jack Daniel’s Winter Jack, Woodford Reserve Kentucky Bourbon, Woodford Reserve Double Oaked, Fords Gin, Woodford Reserve Kentucky Rye Whiskey, Slane Irish Whiskey, Woodford Reserve Kentucky Straight Wheat Whiskey, Coopers' Craft Kentucky Bourbon, Woodford Reserve Kentucky Straight Malt Whiskey, The GlenDronach, el Jimador and Part Time Rangers RTDs. The Company's brands are sold in more than 170 countries worldwide.</v>
    <v>5700</v>
    <v>New York Stock Exchange</v>
    <v>XNYS</v>
    <v>XNYS</v>
    <v>850 DIXIE HWY, LOUISVILLE, KY, 40210 US</v>
    <v>37</v>
    <v>Beverages</v>
    <v>Stock</v>
    <v>45661.000000034372</v>
    <v>5285</v>
    <v>35.549999999999997</v>
    <v>17510970000</v>
    <v>BROWN-FORMAN CORPORATION</v>
    <v>BROWN-FORMAN CORPORATION</v>
    <v>36.57</v>
    <v>17.109500000000001</v>
    <v>37.18</v>
    <v>36.25</v>
    <v>36.35</v>
    <v>472661300</v>
    <v>BF.B</v>
    <v>BROWN-FORMAN CORPORATION (XNYS:BF.B)</v>
    <v>3211988</v>
    <v>2807392</v>
    <v>1933</v>
  </rv>
  <rv s="3">
    <v>5286</v>
  </rv>
  <rv s="0">
    <fb>38.408900000000003</fb>
    <v>16</v>
  </rv>
  <rv s="0">
    <fb>38.656199999999998</fb>
    <v>16</v>
  </rv>
  <rv s="0">
    <fb>37.812100000000001</fb>
    <v>16</v>
  </rv>
  <rv s="0">
    <fb>38.499099999999999</fb>
    <v>16</v>
  </rv>
  <rv s="0">
    <fb>39.162599999999998</fb>
    <v>16</v>
  </rv>
  <rv s="0">
    <fb>38.546300000000002</fb>
    <v>16</v>
  </rv>
  <rv s="0">
    <fb>38.118400000000001</fb>
    <v>16</v>
  </rv>
  <rv s="0">
    <fb>37.246899999999997</fb>
    <v>16</v>
  </rv>
  <rv s="0">
    <fb>36.249699999999997</fb>
    <v>16</v>
  </rv>
  <rv s="0">
    <fb>35.605899999999998</fb>
    <v>16</v>
  </rv>
  <rv s="0">
    <fb>35.268300000000004</fb>
    <v>16</v>
  </rv>
  <rv s="0">
    <fb>35.802199999999999</fb>
    <v>16</v>
  </rv>
  <rv s="0">
    <fb>38.283200000000001</fb>
    <v>16</v>
  </rv>
  <rv s="0">
    <fb>36.257599999999996</fb>
    <v>16</v>
  </rv>
  <rv s="0">
    <fb>37.1526</fb>
    <v>16</v>
  </rv>
  <rv s="0">
    <fb>40.787799999999997</fb>
    <v>16</v>
  </rv>
  <rv s="0">
    <fb>38.157600000000002</fb>
    <v>16</v>
  </rv>
  <rv s="0">
    <fb>38.785699999999999</fb>
    <v>16</v>
  </rv>
  <rv s="0">
    <fb>41.643599999999999</fb>
    <v>16</v>
  </rv>
  <rv s="0">
    <fb>42.632899999999999</fb>
    <v>16</v>
  </rv>
  <rv s="0">
    <fb>44.768500000000003</fb>
    <v>16</v>
  </rv>
  <rv s="0">
    <fb>46.951099999999997</fb>
    <v>16</v>
  </rv>
  <rv s="0">
    <fb>53.915300000000002</fb>
    <v>16</v>
  </rv>
  <rv s="0">
    <fb>54.4099</fb>
    <v>16</v>
  </rv>
  <rv s="0">
    <fb>54.794600000000003</fb>
    <v>16</v>
  </rv>
  <rv s="0">
    <fb>54.4</fb>
    <v>16</v>
  </rv>
  <rv s="0">
    <fb>56.04</fb>
    <v>16</v>
  </rv>
  <rv s="0">
    <fb>56.56</fb>
    <v>16</v>
  </rv>
  <rv s="0">
    <fb>52.22</fb>
    <v>16</v>
  </rv>
  <rv s="0">
    <fb>50.55</fb>
    <v>16</v>
  </rv>
  <rv s="0">
    <fb>46.34</fb>
    <v>16</v>
  </rv>
  <rv s="0">
    <fb>47.72</fb>
    <v>16</v>
  </rv>
  <rv s="0">
    <fb>47.58</fb>
    <v>16</v>
  </rv>
  <rv s="0">
    <fb>49.49</fb>
    <v>16</v>
  </rv>
  <rv s="0">
    <fb>55.43</fb>
    <v>16</v>
  </rv>
  <rv s="0">
    <fb>58.99</fb>
    <v>16</v>
  </rv>
  <rv s="0">
    <fb>62.78</fb>
    <v>16</v>
  </rv>
  <rv s="0">
    <fb>65.52</fb>
    <v>16</v>
  </rv>
  <rv s="0">
    <fb>67.819999999999993</fb>
    <v>16</v>
  </rv>
  <rv s="0">
    <fb>67.599999999999994</fb>
    <v>16</v>
  </rv>
  <rv s="0">
    <fb>67.64</fb>
    <v>16</v>
  </rv>
  <rv s="0">
    <fb>61.41</fb>
    <v>16</v>
  </rv>
  <rv s="0">
    <fb>55.51</fb>
    <v>16</v>
  </rv>
  <rv s="0">
    <fb>62.2</fb>
    <v>16</v>
  </rv>
  <rv s="0">
    <fb>65.930000000000007</fb>
    <v>16</v>
  </rv>
  <rv s="0">
    <fb>63.66</fb>
    <v>16</v>
  </rv>
  <rv s="0">
    <fb>69.34</fb>
    <v>16</v>
  </rv>
  <rv s="0">
    <fb>73.17</fb>
    <v>16</v>
  </rv>
  <rv s="0">
    <fb>75.319999999999993</fb>
    <v>16</v>
  </rv>
  <rv s="0">
    <fb>69.709999999999994</fb>
    <v>16</v>
  </rv>
  <rv s="0">
    <fb>80.66</fb>
    <v>16</v>
  </rv>
  <rv s="0">
    <fb>79.430000000000007</fb>
    <v>16</v>
  </rv>
  <rv s="0">
    <fb>71.67</fb>
    <v>16</v>
  </rv>
  <rv s="0">
    <fb>71.58</fb>
    <v>16</v>
  </rv>
  <rv s="0">
    <fb>68.97</fb>
    <v>16</v>
  </rv>
  <rv s="0">
    <fb>76.28</fb>
    <v>16</v>
  </rv>
  <rv s="0">
    <fb>80.36</fb>
    <v>16</v>
  </rv>
  <rv s="0">
    <fb>74.94</fb>
    <v>16</v>
  </rv>
  <rv s="0">
    <fb>70.92</fb>
    <v>16</v>
  </rv>
  <rv s="0">
    <fb>67.010000000000005</fb>
    <v>16</v>
  </rv>
  <rv s="0">
    <fb>67.89</fb>
    <v>16</v>
  </rv>
  <rv s="0">
    <fb>70.36</fb>
    <v>16</v>
  </rv>
  <rv s="0">
    <fb>72.86</fb>
    <v>16</v>
  </rv>
  <rv s="0">
    <fb>67.430000000000007</fb>
    <v>16</v>
  </rv>
  <rv s="0">
    <fb>65.23</fb>
    <v>16</v>
  </rv>
  <rv s="0">
    <fb>67.02</fb>
    <v>16</v>
  </rv>
  <rv s="0">
    <fb>67.44</fb>
    <v>16</v>
  </rv>
  <rv s="0">
    <fb>66.12</fb>
    <v>16</v>
  </rv>
  <rv s="0">
    <fb>70.16</fb>
    <v>16</v>
  </rv>
  <rv s="0">
    <fb>74.22</fb>
    <v>16</v>
  </rv>
  <rv s="0">
    <fb>72.7</fb>
    <v>16</v>
  </rv>
  <rv s="0">
    <fb>66.569999999999993</fb>
    <v>16</v>
  </rv>
  <rv s="0">
    <fb>68</fb>
    <v>16</v>
  </rv>
  <rv s="0">
    <fb>73.02</fb>
    <v>16</v>
  </rv>
  <rv s="0">
    <fb>65.680000000000007</fb>
    <v>16</v>
  </rv>
  <rv s="0">
    <fb>64.87</fb>
    <v>16</v>
  </rv>
  <rv s="0">
    <fb>64.27</fb>
    <v>16</v>
  </rv>
  <rv s="0">
    <fb>65.09</fb>
    <v>16</v>
  </rv>
  <rv s="0">
    <fb>66.13</fb>
    <v>16</v>
  </rv>
  <rv s="0">
    <fb>57.69</fb>
    <v>16</v>
  </rv>
  <rv s="0">
    <fb>58.74</fb>
    <v>16</v>
  </rv>
  <rv s="0">
    <fb>57.1</fb>
    <v>16</v>
  </rv>
  <rv s="0">
    <fb>54.9</fb>
    <v>16</v>
  </rv>
  <rv s="0">
    <fb>60.23</fb>
    <v>16</v>
  </rv>
  <rv s="0">
    <fb>51.62</fb>
    <v>16</v>
  </rv>
  <rv s="0">
    <fb>47.85</fb>
    <v>16</v>
  </rv>
  <rv s="0">
    <fb>45.86</fb>
    <v>16</v>
  </rv>
  <rv s="0">
    <fb>43.19</fb>
    <v>16</v>
  </rv>
  <rv s="0">
    <fb>45.16</fb>
    <v>16</v>
  </rv>
  <rv s="0">
    <fb>45.59</fb>
    <v>16</v>
  </rv>
  <rv s="0">
    <fb>49.2</fb>
    <v>16</v>
  </rv>
  <rv s="0">
    <fb>44.03</fb>
    <v>16</v>
  </rv>
  <rv s="0">
    <fb>42.08</fb>
    <v>16</v>
  </rv>
  <rv s="0">
    <fb>37.979999999999997</fb>
    <v>16</v>
  </rv>
  <rv s="1">
    <v>https://www.bing.com/financeapi/forcetrigger?t=a25k5r&amp;q=XNAS%3aVRTX&amp;form=skydnc</v>
    <v>Learn more on Bing</v>
  </rv>
  <rv s="6">
    <v>en-US</v>
    <v>a25k5r</v>
    <v>268435456</v>
    <v>1</v>
    <v>Powered by Refinitiv</v>
    <v>22</v>
    <v>VERTEX PHARMACEUTICALS INCORPORATED (XNAS:VRTX)</v>
    <v>23</v>
    <v>24</v>
    <v>Finance</v>
    <v>28</v>
    <v>519.88</v>
    <v>377.85</v>
    <v>0.40200000000000002</v>
    <v>1.35</v>
    <v>2.186E-3</v>
    <v>3.3270000000000001E-3</v>
    <v>0.89</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411.65</v>
    <v>Biotechnology &amp; Medical Research</v>
    <v>Stock</v>
    <v>45661.040723633596</v>
    <v>5382</v>
    <v>406.4</v>
    <v>104842800000</v>
    <v>VERTEX PHARMACEUTICALS INCORPORATED</v>
    <v>VERTEX PHARMACEUTICALS INCORPORATED</v>
    <v>407.57</v>
    <v>0</v>
    <v>405.76</v>
    <v>407.11</v>
    <v>408</v>
    <v>257529300</v>
    <v>VRTX</v>
    <v>VERTEX PHARMACEUTICALS INCORPORATED (XNAS:VRTX)</v>
    <v>1087154</v>
    <v>1720053</v>
    <v>1989</v>
  </rv>
  <rv s="3">
    <v>5383</v>
  </rv>
  <rv s="0">
    <fb>90.75</fb>
    <v>16</v>
  </rv>
  <rv s="0">
    <fb>85.49</fb>
    <v>16</v>
  </rv>
  <rv s="0">
    <fb>84.34</fb>
    <v>16</v>
  </rv>
  <rv s="0">
    <fb>93.15</fb>
    <v>16</v>
  </rv>
  <rv s="0">
    <fb>86.02</fb>
    <v>16</v>
  </rv>
  <rv s="0">
    <fb>97</fb>
    <v>16</v>
  </rv>
  <rv s="0">
    <fb>94.51</fb>
    <v>16</v>
  </rv>
  <rv s="0">
    <fb>87.21</fb>
    <v>16</v>
  </rv>
  <rv s="0">
    <fb>75.86</fb>
    <v>16</v>
  </rv>
  <rv s="0">
    <fb>81.61</fb>
    <v>16</v>
  </rv>
  <rv s="0">
    <fb>73.67</fb>
    <v>16</v>
  </rv>
  <rv s="0">
    <fb>109.35</fb>
    <v>16</v>
  </rv>
  <rv s="0">
    <fb>118.3</fb>
    <v>16</v>
  </rv>
  <rv s="0">
    <fb>123.6</fb>
    <v>16</v>
  </rv>
  <rv s="0">
    <fb>128.87</fb>
    <v>16</v>
  </rv>
  <rv s="0">
    <fb>151.82</fb>
    <v>16</v>
  </rv>
  <rv s="0">
    <fb>160.54</fb>
    <v>16</v>
  </rv>
  <rv s="0">
    <fb>146.22999999999999</fb>
    <v>16</v>
  </rv>
  <rv s="0">
    <fb>149.86000000000001</fb>
    <v>16</v>
  </rv>
  <rv s="0">
    <fb>166.87</fb>
    <v>16</v>
  </rv>
  <rv s="0">
    <fb>166.03</fb>
    <v>16</v>
  </rv>
  <rv s="0">
    <fb>162.97999999999999</fb>
    <v>16</v>
  </rv>
  <rv s="0">
    <fb>153.16</fb>
    <v>16</v>
  </rv>
  <rv s="0">
    <fb>154</fb>
    <v>16</v>
  </rv>
  <rv s="0">
    <fb>169.96</fb>
    <v>16</v>
  </rv>
  <rv s="0">
    <fb>175.05</fb>
    <v>16</v>
  </rv>
  <rv s="0">
    <fb>184.4</fb>
    <v>16</v>
  </rv>
  <rv s="0">
    <fb>192.74</fb>
    <v>16</v>
  </rv>
  <rv s="0">
    <fb>169.46</fb>
    <v>16</v>
  </rv>
  <rv s="0">
    <fb>180.79</fb>
    <v>16</v>
  </rv>
  <rv s="0">
    <fb>165.71</fb>
    <v>16</v>
  </rv>
  <rv s="0">
    <fb>190.91</fb>
    <v>16</v>
  </rv>
  <rv s="0">
    <fb>188.75</fb>
    <v>16</v>
  </rv>
  <rv s="0">
    <fb>183.95</fb>
    <v>16</v>
  </rv>
  <rv s="0">
    <fb>168.98</fb>
    <v>16</v>
  </rv>
  <rv s="0">
    <fb>166.18</fb>
    <v>16</v>
  </rv>
  <rv s="0">
    <fb>183.38</fb>
    <v>16</v>
  </rv>
  <rv s="0">
    <fb>166.62</fb>
    <v>16</v>
  </rv>
  <rv s="0">
    <fb>180.02</fb>
    <v>16</v>
  </rv>
  <rv s="0">
    <fb>169.42</fb>
    <v>16</v>
  </rv>
  <rv s="0">
    <fb>195.48</fb>
    <v>16</v>
  </rv>
  <rv s="0">
    <fb>221.75</fb>
    <v>16</v>
  </rv>
  <rv s="0">
    <fb>218.95</fb>
    <v>16</v>
  </rv>
  <rv s="0">
    <fb>227.05</fb>
    <v>16</v>
  </rv>
  <rv s="0">
    <fb>237.95</fb>
    <v>16</v>
  </rv>
  <rv s="0">
    <fb>251.2</fb>
    <v>16</v>
  </rv>
  <rv s="0">
    <fb>287.95999999999998</fb>
    <v>16</v>
  </rv>
  <rv s="0">
    <fb>290.31</fb>
    <v>16</v>
  </rv>
  <rv s="0">
    <fb>272</fb>
    <v>16</v>
  </rv>
  <rv s="0">
    <fb>279.12</fb>
    <v>16</v>
  </rv>
  <rv s="0">
    <fb>272.12</fb>
    <v>16</v>
  </rv>
  <rv s="0">
    <fb>208.36</fb>
    <v>16</v>
  </rv>
  <rv s="0">
    <fb>227.75</fb>
    <v>16</v>
  </rv>
  <rv s="0">
    <fb>236.34</fb>
    <v>16</v>
  </rv>
  <rv s="0">
    <fb>212.55</fb>
    <v>16</v>
  </rv>
  <rv s="0">
    <fb>214.89</fb>
    <v>16</v>
  </rv>
  <rv s="0">
    <fb>218.2</fb>
    <v>16</v>
  </rv>
  <rv s="0">
    <fb>208.63</fb>
    <v>16</v>
  </rv>
  <rv s="0">
    <fb>201.63</fb>
    <v>16</v>
  </rv>
  <rv s="0">
    <fb>201.58</fb>
    <v>16</v>
  </rv>
  <rv s="0">
    <fb>200.29</fb>
    <v>16</v>
  </rv>
  <rv s="0">
    <fb>181.39</fb>
    <v>16</v>
  </rv>
  <rv s="0">
    <fb>184.93</fb>
    <v>16</v>
  </rv>
  <rv s="0">
    <fb>186.94</fb>
    <v>16</v>
  </rv>
  <rv s="0">
    <fb>219.6</fb>
    <v>16</v>
  </rv>
  <rv s="0">
    <fb>243.05</fb>
    <v>16</v>
  </rv>
  <rv s="0">
    <fb>230.02</fb>
    <v>16</v>
  </rv>
  <rv s="0">
    <fb>260.97000000000003</fb>
    <v>16</v>
  </rv>
  <rv s="0">
    <fb>273.22000000000003</fb>
    <v>16</v>
  </rv>
  <rv s="0">
    <fb>268.64999999999998</fb>
    <v>16</v>
  </rv>
  <rv s="0">
    <fb>281.79000000000002</fb>
    <v>16</v>
  </rv>
  <rv s="0">
    <fb>280.41000000000003</fb>
    <v>16</v>
  </rv>
  <rv s="0">
    <fb>281.76</fb>
    <v>16</v>
  </rv>
  <rv s="0">
    <fb>289.54000000000002</fb>
    <v>16</v>
  </rv>
  <rv s="0">
    <fb>312</fb>
    <v>16</v>
  </rv>
  <rv s="0">
    <fb>316.39999999999998</fb>
    <v>16</v>
  </rv>
  <rv s="0">
    <fb>288.77999999999997</fb>
    <v>16</v>
  </rv>
  <rv s="0">
    <fb>323.10000000000002</fb>
    <v>16</v>
  </rv>
  <rv s="0">
    <fb>290.29000000000002</fb>
    <v>16</v>
  </rv>
  <rv s="0">
    <fb>315.07</fb>
    <v>16</v>
  </rv>
  <rv s="0">
    <fb>340.73</fb>
    <v>16</v>
  </rv>
  <rv s="0">
    <fb>323.57</fb>
    <v>16</v>
  </rv>
  <rv s="0">
    <fb>351.91</fb>
    <v>16</v>
  </rv>
  <rv s="0">
    <fb>352.34</fb>
    <v>16</v>
  </rv>
  <rv s="0">
    <fb>348.34</fb>
    <v>16</v>
  </rv>
  <rv s="0">
    <fb>347.74</fb>
    <v>16</v>
  </rv>
  <rv s="0">
    <fb>362.11</fb>
    <v>16</v>
  </rv>
  <rv s="0">
    <fb>354.81</fb>
    <v>16</v>
  </rv>
  <rv s="0">
    <fb>406.89</fb>
    <v>16</v>
  </rv>
  <rv s="0">
    <fb>433.38</fb>
    <v>16</v>
  </rv>
  <rv s="0">
    <fb>420.74</fb>
    <v>16</v>
  </rv>
  <rv s="0">
    <fb>418.01</fb>
    <v>16</v>
  </rv>
  <rv s="0">
    <fb>392.81</fb>
    <v>16</v>
  </rv>
  <rv s="0">
    <fb>455.34</fb>
    <v>16</v>
  </rv>
  <rv s="0">
    <fb>468.72</fb>
    <v>16</v>
  </rv>
  <rv s="0">
    <fb>495.72</fb>
    <v>16</v>
  </rv>
  <rv s="0">
    <fb>495.89</fb>
    <v>16</v>
  </rv>
  <rv s="0">
    <fb>465.08</fb>
    <v>16</v>
  </rv>
  <rv s="0">
    <fb>475.98</fb>
    <v>16</v>
  </rv>
  <rv s="0">
    <fb>468.13</fb>
    <v>16</v>
  </rv>
  <rv s="0">
    <fb>402.7</fb>
    <v>16</v>
  </rv>
  <rv s="1">
    <v>https://www.bing.com/financeapi/forcetrigger?t=a21uim&amp;q=XNAS%3aREGN&amp;form=skydnc</v>
    <v>Learn more on Bing</v>
  </rv>
  <rv s="6">
    <v>en-US</v>
    <v>a21uim</v>
    <v>268435456</v>
    <v>1</v>
    <v>Powered by Refinitiv</v>
    <v>22</v>
    <v>REGENERON PHARMACEUTICALS, INC. (XNAS:REGN)</v>
    <v>23</v>
    <v>24</v>
    <v>Finance</v>
    <v>28</v>
    <v>1211.1999000000001</v>
    <v>693</v>
    <v>8.5500000000000007E-2</v>
    <v>2.96</v>
    <v>9.5379999999999996E-3</v>
    <v>4.1390000000000003E-3</v>
    <v>6.85</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722</v>
    <v>Biotechnology &amp; Medical Research</v>
    <v>Stock</v>
    <v>45661.028748599216</v>
    <v>5486</v>
    <v>714.76</v>
    <v>78917160000</v>
    <v>REGENERON PHARMACEUTICALS, INC.</v>
    <v>REGENERON PHARMACEUTICALS, INC.</v>
    <v>716.07</v>
    <v>17.767099999999999</v>
    <v>715.19</v>
    <v>718.15</v>
    <v>725</v>
    <v>109889500</v>
    <v>REGN</v>
    <v>REGENERON PHARMACEUTICALS, INC. (XNAS:REGN)</v>
    <v>557961</v>
    <v>813888</v>
    <v>1988</v>
  </rv>
  <rv s="3">
    <v>5487</v>
  </rv>
  <rv s="0">
    <fb>420.09</fb>
    <v>16</v>
  </rv>
  <rv s="0">
    <fb>384.02</fb>
    <v>16</v>
  </rv>
  <rv s="0">
    <fb>360.44</fb>
    <v>16</v>
  </rv>
  <rv s="0">
    <fb>376.71</fb>
    <v>16</v>
  </rv>
  <rv s="0">
    <fb>398.93</fb>
    <v>16</v>
  </rv>
  <rv s="0">
    <fb>349.23</fb>
    <v>16</v>
  </rv>
  <rv s="0">
    <fb>425.12</fb>
    <v>16</v>
  </rv>
  <rv s="0">
    <fb>392.55</fb>
    <v>16</v>
  </rv>
  <rv s="0">
    <fb>402.02</fb>
    <v>16</v>
  </rv>
  <rv s="0">
    <fb>345.02</fb>
    <v>16</v>
  </rv>
  <rv s="0">
    <fb>379.24</fb>
    <v>16</v>
  </rv>
  <rv s="0">
    <fb>367.09</fb>
    <v>16</v>
  </rv>
  <rv s="0">
    <fb>359.29</fb>
    <v>16</v>
  </rv>
  <rv s="0">
    <fb>373.5</fb>
    <v>16</v>
  </rv>
  <rv s="0">
    <fb>387.51</fb>
    <v>16</v>
  </rv>
  <rv s="0">
    <fb>388.49</fb>
    <v>16</v>
  </rv>
  <rv s="0">
    <fb>459.06</fb>
    <v>16</v>
  </rv>
  <rv s="0">
    <fb>491.14</fb>
    <v>16</v>
  </rv>
  <rv s="0">
    <fb>491.62</fb>
    <v>16</v>
  </rv>
  <rv s="0">
    <fb>496.9</fb>
    <v>16</v>
  </rv>
  <rv s="0">
    <fb>447.12</fb>
    <v>16</v>
  </rv>
  <rv s="0">
    <fb>402.62</fb>
    <v>16</v>
  </rv>
  <rv s="0">
    <fb>361.86</fb>
    <v>16</v>
  </rv>
  <rv s="0">
    <fb>375.96</fb>
    <v>16</v>
  </rv>
  <rv s="0">
    <fb>366.65</fb>
    <v>16</v>
  </rv>
  <rv s="0">
    <fb>320.44</fb>
    <v>16</v>
  </rv>
  <rv s="0">
    <fb>344.36</fb>
    <v>16</v>
  </rv>
  <rv s="0">
    <fb>303.68</fb>
    <v>16</v>
  </rv>
  <rv s="0">
    <fb>300.32</fb>
    <v>16</v>
  </rv>
  <rv s="0">
    <fb>344.99</fb>
    <v>16</v>
  </rv>
  <rv s="0">
    <fb>368.01</fb>
    <v>16</v>
  </rv>
  <rv s="0">
    <fb>406.75</fb>
    <v>16</v>
  </rv>
  <rv s="0">
    <fb>404.04</fb>
    <v>16</v>
  </rv>
  <rv s="0">
    <fb>339.24</fb>
    <v>16</v>
  </rv>
  <rv s="0">
    <fb>365.65</fb>
    <v>16</v>
  </rv>
  <rv s="0">
    <fb>429.27</fb>
    <v>16</v>
  </rv>
  <rv s="0">
    <fb>430.74</fb>
    <v>16</v>
  </rv>
  <rv s="0">
    <fb>410.62</fb>
    <v>16</v>
  </rv>
  <rv s="0">
    <fb>343.14</fb>
    <v>16</v>
  </rv>
  <rv s="0">
    <fb>301.72000000000003</fb>
    <v>16</v>
  </rv>
  <rv s="0">
    <fb>313</fb>
    <v>16</v>
  </rv>
  <rv s="0">
    <fb>304.76</fb>
    <v>16</v>
  </rv>
  <rv s="0">
    <fb>290.05</fb>
    <v>16</v>
  </rv>
  <rv s="0">
    <fb>277.39999999999998</fb>
    <v>16</v>
  </rv>
  <rv s="0">
    <fb>306.27999999999997</fb>
    <v>16</v>
  </rv>
  <rv s="0">
    <fb>369</fb>
    <v>16</v>
  </rv>
  <rv s="0">
    <fb>375.48</fb>
    <v>16</v>
  </rv>
  <rv s="0">
    <fb>337.94</fb>
    <v>16</v>
  </rv>
  <rv s="0">
    <fb>444.57</fb>
    <v>16</v>
  </rv>
  <rv s="0">
    <fb>488.29</fb>
    <v>16</v>
  </rv>
  <rv s="0">
    <fb>525.88</fb>
    <v>16</v>
  </rv>
  <rv s="0">
    <fb>612.80999999999995</fb>
    <v>16</v>
  </rv>
  <rv s="0">
    <fb>623.65</fb>
    <v>16</v>
  </rv>
  <rv s="0">
    <fb>632.07000000000005</fb>
    <v>16</v>
  </rv>
  <rv s="0">
    <fb>619.92999999999995</fb>
    <v>16</v>
  </rv>
  <rv s="0">
    <fb>559.78</fb>
    <v>16</v>
  </rv>
  <rv s="0">
    <fb>543.55999999999995</fb>
    <v>16</v>
  </rv>
  <rv s="0">
    <fb>516.03</fb>
    <v>16</v>
  </rv>
  <rv s="0">
    <fb>483.11</fb>
    <v>16</v>
  </rv>
  <rv s="0">
    <fb>503.84</fb>
    <v>16</v>
  </rv>
  <rv s="0">
    <fb>450.57</fb>
    <v>16</v>
  </rv>
  <rv s="0">
    <fb>473.14</fb>
    <v>16</v>
  </rv>
  <rv s="0">
    <fb>481.3</fb>
    <v>16</v>
  </rv>
  <rv s="0">
    <fb>502.43</fb>
    <v>16</v>
  </rv>
  <rv s="0">
    <fb>558.54</fb>
    <v>16</v>
  </rv>
  <rv s="0">
    <fb>574.61</fb>
    <v>16</v>
  </rv>
  <rv s="0">
    <fb>673.4</fb>
    <v>16</v>
  </rv>
  <rv s="0">
    <fb>605.17999999999995</fb>
    <v>16</v>
  </rv>
  <rv s="0">
    <fb>639.94000000000005</fb>
    <v>16</v>
  </rv>
  <rv s="0">
    <fb>636.53</fb>
    <v>16</v>
  </rv>
  <rv s="0">
    <fb>631.52</fb>
    <v>16</v>
  </rv>
  <rv s="0">
    <fb>608.59</fb>
    <v>16</v>
  </rv>
  <rv s="0">
    <fb>618.36</fb>
    <v>16</v>
  </rv>
  <rv s="0">
    <fb>698.42</fb>
    <v>16</v>
  </rv>
  <rv s="0">
    <fb>659.11</fb>
    <v>16</v>
  </rv>
  <rv s="0">
    <fb>664.74</fb>
    <v>16</v>
  </rv>
  <rv s="0">
    <fb>591.13</fb>
    <v>16</v>
  </rv>
  <rv s="0">
    <fb>581.69000000000005</fb>
    <v>16</v>
  </rv>
  <rv s="0">
    <fb>581.05999999999995</fb>
    <v>16</v>
  </rv>
  <rv s="0">
    <fb>688.87</fb>
    <v>16</v>
  </rv>
  <rv s="0">
    <fb>748.75</fb>
    <v>16</v>
  </rv>
  <rv s="0">
    <fb>751.7</fb>
    <v>16</v>
  </rv>
  <rv s="0">
    <fb>721.49</fb>
    <v>16</v>
  </rv>
  <rv s="0">
    <fb>758.47</fb>
    <v>16</v>
  </rv>
  <rv s="0">
    <fb>760.42</fb>
    <v>16</v>
  </rv>
  <rv s="0">
    <fb>821.67</fb>
    <v>16</v>
  </rv>
  <rv s="0">
    <fb>801.79</fb>
    <v>16</v>
  </rv>
  <rv s="0">
    <fb>735.56</fb>
    <v>16</v>
  </rv>
  <rv s="0">
    <fb>718.54</fb>
    <v>16</v>
  </rv>
  <rv s="0">
    <fb>741.91</fb>
    <v>16</v>
  </rv>
  <rv s="0">
    <fb>826.49</fb>
    <v>16</v>
  </rv>
  <rv s="0">
    <fb>822.96</fb>
    <v>16</v>
  </rv>
  <rv s="0">
    <fb>779.89</fb>
    <v>16</v>
  </rv>
  <rv s="0">
    <fb>823.81</fb>
    <v>16</v>
  </rv>
  <rv s="0">
    <fb>878.29</fb>
    <v>16</v>
  </rv>
  <rv s="0">
    <fb>942.78</fb>
    <v>16</v>
  </rv>
  <rv s="0">
    <fb>966.09</fb>
    <v>16</v>
  </rv>
  <rv s="0">
    <fb>962.49</fb>
    <v>16</v>
  </rv>
  <rv s="0">
    <fb>890.66</fb>
    <v>16</v>
  </rv>
  <rv s="0">
    <fb>980.16</fb>
    <v>16</v>
  </rv>
  <rv s="0">
    <fb>1051.03</fb>
    <v>16</v>
  </rv>
  <rv s="0">
    <fb>1079.19</fb>
    <v>16</v>
  </rv>
  <rv s="0">
    <fb>1184.69</fb>
    <v>16</v>
  </rv>
  <rv s="0">
    <fb>1051.24</fb>
    <v>16</v>
  </rv>
  <rv s="0">
    <fb>838.2</fb>
    <v>16</v>
  </rv>
  <rv s="0">
    <fb>750.22</fb>
    <v>16</v>
  </rv>
  <rv s="0">
    <fb>712.33</fb>
    <v>16</v>
  </rv>
  <rv s="1">
    <v>https://www.bing.com/financeapi/forcetrigger?t=aw2c52&amp;q=XNYS%3aIQV&amp;form=skydnc</v>
    <v>Learn more on Bing</v>
  </rv>
  <rv s="6">
    <v>en-US</v>
    <v>aw2c52</v>
    <v>268435456</v>
    <v>1</v>
    <v>Powered by Refinitiv</v>
    <v>22</v>
    <v>IQVIA HOLDINGS INC (XNYS:IQV)</v>
    <v>23</v>
    <v>24</v>
    <v>Finance</v>
    <v>25</v>
    <v>261.73</v>
    <v>187.62</v>
    <v>1.4811000000000001</v>
    <v>2.27</v>
    <v>0</v>
    <v>1.1634E-2</v>
    <v>0</v>
    <v>USD</v>
    <v>IQVIA Holdings Inc. is a provider of advanced analytics, technology solutions, and clinical research services to the life sciences industry. Its segments include Technology &amp; Analytics Solutions, Research &amp; Development Solutions, and Contract Sales &amp; Medical Solutions. Technology &amp; Analytics Solutions segment offers mission-critical information, technology solutions and real-world insights and services to its life science clients. Research &amp; Development Solutions segment serves biopharmaceutical customers and provides outsourced clinical research and clinical trial related services. Contract Sales &amp; Medical Solutions segment offers health care providers (including contract sales) and patient engagement services to both biopharmaceutical clients and the broader healthcare market. Its Connected Intelligence delivers insights and solutions enabling customers to accelerate the clinical development and commercialization of medical treatments that improve healthcare outcomes for patients.</v>
    <v>88000</v>
    <v>New York Stock Exchange</v>
    <v>XNYS</v>
    <v>XNYS</v>
    <v>2400 ELLIS ROAD, DURHAM, NC, 27703 US</v>
    <v>198.15</v>
    <v>Biotechnology &amp; Medical Research</v>
    <v>Stock</v>
    <v>45660.905739467191</v>
    <v>5596</v>
    <v>193.495</v>
    <v>35826290000</v>
    <v>IQVIA HOLDINGS INC</v>
    <v>IQVIA HOLDINGS INC</v>
    <v>195.38</v>
    <v>25.899100000000001</v>
    <v>195.12</v>
    <v>197.39</v>
    <v>197.39</v>
    <v>181500000</v>
    <v>IQV</v>
    <v>IQVIA HOLDINGS INC (XNYS:IQV)</v>
    <v>849619</v>
    <v>1308778</v>
    <v>2016</v>
  </rv>
  <rv s="3">
    <v>5597</v>
  </rv>
  <rv s="0">
    <fb>60.83</fb>
    <v>16</v>
  </rv>
  <rv s="0">
    <fb>62.71</fb>
    <v>16</v>
  </rv>
  <rv s="0">
    <fb>65.099999999999994</fb>
    <v>16</v>
  </rv>
  <rv s="0">
    <fb>69.069999999999993</fb>
    <v>16</v>
  </rv>
  <rv s="0">
    <fb>65.319999999999993</fb>
    <v>16</v>
  </rv>
  <rv s="0">
    <fb>77.64</fb>
    <v>16</v>
  </rv>
  <rv s="0">
    <fb>77.3</fb>
    <v>16</v>
  </rv>
  <rv s="0">
    <fb>81.06</fb>
    <v>16</v>
  </rv>
  <rv s="0">
    <fb>71.739999999999995</fb>
    <v>16</v>
  </rv>
  <rv s="0">
    <fb>76.83</fb>
    <v>16</v>
  </rv>
  <rv s="0">
    <fb>76.05</fb>
    <v>16</v>
  </rv>
  <rv s="0">
    <fb>78.489999999999995</fb>
    <v>16</v>
  </rv>
  <rv s="0">
    <fb>77.39</fb>
    <v>16</v>
  </rv>
  <rv s="0">
    <fb>80.53</fb>
    <v>16</v>
  </rv>
  <rv s="0">
    <fb>84.28</fb>
    <v>16</v>
  </rv>
  <rv s="0">
    <fb>86.44</fb>
    <v>16</v>
  </rv>
  <rv s="0">
    <fb>89.5</fb>
    <v>16</v>
  </rv>
  <rv s="0">
    <fb>90.55</fb>
    <v>16</v>
  </rv>
  <rv s="0">
    <fb>96.03</fb>
    <v>16</v>
  </rv>
  <rv s="0">
    <fb>108.1</fb>
    <v>16</v>
  </rv>
  <rv s="0">
    <fb>102.01</fb>
    <v>16</v>
  </rv>
  <rv s="0">
    <fb>97.9</fb>
    <v>16</v>
  </rv>
  <rv s="0">
    <fb>102.19</fb>
    <v>16</v>
  </rv>
  <rv s="0">
    <fb>98.33</fb>
    <v>16</v>
  </rv>
  <rv s="0">
    <fb>98.11</fb>
    <v>16</v>
  </rv>
  <rv s="0">
    <fb>98.93</fb>
    <v>16</v>
  </rv>
  <rv s="0">
    <fb>127.09</fb>
    <v>16</v>
  </rv>
  <rv s="0">
    <fb>129.74</fb>
    <v>16</v>
  </rv>
  <rv s="0">
    <fb>122.93</fb>
    <v>16</v>
  </rv>
  <rv s="0">
    <fb>125.07</fb>
    <v>16</v>
  </rv>
  <rv s="0">
    <fb>116.17</fb>
    <v>16</v>
  </rv>
  <rv s="0">
    <fb>129.01</fb>
    <v>16</v>
  </rv>
  <rv s="0">
    <fb>140.1</fb>
    <v>16</v>
  </rv>
  <rv s="0">
    <fb>143.85</fb>
    <v>16</v>
  </rv>
  <rv s="0">
    <fb>138.9</fb>
    <v>16</v>
  </rv>
  <rv s="0">
    <fb>135.85</fb>
    <v>16</v>
  </rv>
  <rv s="0">
    <fb>160.9</fb>
    <v>16</v>
  </rv>
  <rv s="0">
    <fb>159.16999999999999</fb>
    <v>16</v>
  </rv>
  <rv s="0">
    <fb>155.15</fb>
    <v>16</v>
  </rv>
  <rv s="0">
    <fb>149.38</fb>
    <v>16</v>
  </rv>
  <rv s="0">
    <fb>144.41999999999999</fb>
    <v>16</v>
  </rv>
  <rv s="0">
    <fb>145.97999999999999</fb>
    <v>16</v>
  </rv>
  <rv s="0">
    <fb>154.51</fb>
    <v>16</v>
  </rv>
  <rv s="0">
    <fb>155.25</fb>
    <v>16</v>
  </rv>
  <rv s="0">
    <fb>139.49</fb>
    <v>16</v>
  </rv>
  <rv s="0">
    <fb>107.86</fb>
    <v>16</v>
  </rv>
  <rv s="0">
    <fb>142.59</fb>
    <v>16</v>
  </rv>
  <rv s="0">
    <fb>149.52000000000001</fb>
    <v>16</v>
  </rv>
  <rv s="0">
    <fb>141.88</fb>
    <v>16</v>
  </rv>
  <rv s="0">
    <fb>158.38999999999999</fb>
    <v>16</v>
  </rv>
  <rv s="0">
    <fb>163.75</fb>
    <v>16</v>
  </rv>
  <rv s="0">
    <fb>157.63</fb>
    <v>16</v>
  </rv>
  <rv s="0">
    <fb>153.99</fb>
    <v>16</v>
  </rv>
  <rv s="0">
    <fb>168.99</fb>
    <v>16</v>
  </rv>
  <rv s="0">
    <fb>179.17</fb>
    <v>16</v>
  </rv>
  <rv s="0">
    <fb>177.8</fb>
    <v>16</v>
  </rv>
  <rv s="0">
    <fb>192.79</fb>
    <v>16</v>
  </rv>
  <rv s="0">
    <fb>193.14</fb>
    <v>16</v>
  </rv>
  <rv s="0">
    <fb>234.69</fb>
    <v>16</v>
  </rv>
  <rv s="0">
    <fb>240.16</fb>
    <v>16</v>
  </rv>
  <rv s="0">
    <fb>242.32</fb>
    <v>16</v>
  </rv>
  <rv s="0">
    <fb>247.7</fb>
    <v>16</v>
  </rv>
  <rv s="0">
    <fb>259.73</fb>
    <v>16</v>
  </rv>
  <rv s="0">
    <fb>239.54</fb>
    <v>16</v>
  </rv>
  <rv s="0">
    <fb>261.42</fb>
    <v>16</v>
  </rv>
  <rv s="0">
    <fb>259.13</fb>
    <v>16</v>
  </rv>
  <rv s="0">
    <fb>282.14</fb>
    <v>16</v>
  </rv>
  <rv s="0">
    <fb>230.12</fb>
    <v>16</v>
  </rv>
  <rv s="0">
    <fb>231.21</fb>
    <v>16</v>
  </rv>
  <rv s="0">
    <fb>217.99</fb>
    <v>16</v>
  </rv>
  <rv s="0">
    <fb>215.25</fb>
    <v>16</v>
  </rv>
  <rv s="0">
    <fb>216.99</fb>
    <v>16</v>
  </rv>
  <rv s="0">
    <fb>240.27</fb>
    <v>16</v>
  </rv>
  <rv s="0">
    <fb>212.66</fb>
    <v>16</v>
  </rv>
  <rv s="0">
    <fb>181.14</fb>
    <v>16</v>
  </rv>
  <rv s="0">
    <fb>209.67</fb>
    <v>16</v>
  </rv>
  <rv s="0">
    <fb>218.02</fb>
    <v>16</v>
  </rv>
  <rv s="0">
    <fb>204.89</fb>
    <v>16</v>
  </rv>
  <rv s="0">
    <fb>229.41</fb>
    <v>16</v>
  </rv>
  <rv s="0">
    <fb>198.89</fb>
    <v>16</v>
  </rv>
  <rv s="0">
    <fb>188.23</fb>
    <v>16</v>
  </rv>
  <rv s="0">
    <fb>196.91</fb>
    <v>16</v>
  </rv>
  <rv s="0">
    <fb>224.77</fb>
    <v>16</v>
  </rv>
  <rv s="0">
    <fb>223.76</fb>
    <v>16</v>
  </rv>
  <rv s="0">
    <fb>222.63</fb>
    <v>16</v>
  </rv>
  <rv s="0">
    <fb>196.75</fb>
    <v>16</v>
  </rv>
  <rv s="0">
    <fb>180.83</fb>
    <v>16</v>
  </rv>
  <rv s="0">
    <fb>214.1</fb>
    <v>16</v>
  </rv>
  <rv s="0">
    <fb>231.38</fb>
    <v>16</v>
  </rv>
  <rv s="0">
    <fb>208.23</fb>
    <v>16</v>
  </rv>
  <rv s="0">
    <fb>247.16</fb>
    <v>16</v>
  </rv>
  <rv s="0">
    <fb>252.89</fb>
    <v>16</v>
  </rv>
  <rv s="0">
    <fb>231.77</fb>
    <v>16</v>
  </rv>
  <rv s="0">
    <fb>211.44</fb>
    <v>16</v>
  </rv>
  <rv s="0">
    <fb>246.23</fb>
    <v>16</v>
  </rv>
  <rv s="0">
    <fb>251.55</fb>
    <v>16</v>
  </rv>
  <rv s="0">
    <fb>236.97</fb>
    <v>16</v>
  </rv>
  <rv s="0">
    <fb>205.82</fb>
    <v>16</v>
  </rv>
  <rv s="0">
    <fb>196.51</fb>
    <v>16</v>
  </rv>
  <rv s="1">
    <v>https://www.bing.com/financeapi/forcetrigger?t=bo5fpr&amp;q=XNAS%3aMRNA&amp;form=skydnc</v>
    <v>Learn more on Bing</v>
  </rv>
  <rv s="6">
    <v>en-US</v>
    <v>bo5fpr</v>
    <v>268435456</v>
    <v>1</v>
    <v>Powered by Refinitiv</v>
    <v>22</v>
    <v>MODERNA, INC. (XNAS:MRNA)</v>
    <v>23</v>
    <v>24</v>
    <v>Finance</v>
    <v>28</v>
    <v>170.47</v>
    <v>35.799999999999997</v>
    <v>1.5964</v>
    <v>0.18</v>
    <v>4.267E-3</v>
    <v>4.2859999999999999E-3</v>
    <v>0.18</v>
    <v>USD</v>
    <v>Moderna, Inc. is a biotechnology company. The Company is advancing a new class of medicines made of messenger ribonucleic acid (mRNA). It is developing therapeutics and vaccines for infectious diseases, immuno-oncology, rare diseases and autoimmune diseases, independently and with its strategic collaborators. mRNA medicines are designed to direct the body’s cells to produce intracellular, membrane or secreted proteins that have a therapeutic or preventive benefit with the potential to address a spectrum of diseases. Its diverse development pipeline consists of 45 therapeutic and vaccine programs, nine of which are in late-stage development. Its products include COVID-19 vaccines (mRNA-1273/Spikevax, next-generation mRNA-1283), RSV vaccine (mRNA-1345), Seasonal influenza vaccines (mRNA-1010, mRNA-1011, mRNA-1012, mRNA-1020 and mRNA-1030), Combination vaccines (mRNA-1083, mRNA-1230, mRNA-1045 and mRNA-1365), CMV vaccine (mRNA-1647), EBV vaccine (mRNA-1189 and mRNA-1195) and others.</v>
    <v>5600</v>
    <v>Nasdaq Stock Market</v>
    <v>XNAS</v>
    <v>XNAS</v>
    <v>325 BINNEY STREET, Cambridge, MA, 02142 US</v>
    <v>42.62</v>
    <v>Biotechnology &amp; Medical Research</v>
    <v>Stock</v>
    <v>45661.039949617967</v>
    <v>5698</v>
    <v>41.08</v>
    <v>16231614804</v>
    <v>MODERNA, INC.</v>
    <v>MODERNA, INC.</v>
    <v>42.25</v>
    <v>0</v>
    <v>42</v>
    <v>42.18</v>
    <v>42.36</v>
    <v>384817800</v>
    <v>MRNA</v>
    <v>MODERNA, INC. (XNAS:MRNA)</v>
    <v>5555554</v>
    <v>7449439</v>
    <v>2016</v>
  </rv>
  <rv s="3">
    <v>5699</v>
  </rv>
  <rv s="0">
    <fb>22.6</fb>
    <v>16</v>
  </rv>
  <rv s="0">
    <fb>20.350000000000001</fb>
    <v>16</v>
  </rv>
  <rv s="0">
    <fb>26.03</fb>
    <v>16</v>
  </rv>
  <rv s="0">
    <fb>13.1</fb>
    <v>16</v>
  </rv>
  <rv s="0">
    <fb>15.73</fb>
    <v>16</v>
  </rv>
  <rv s="0">
    <fb>15.92</fb>
    <v>16</v>
  </rv>
  <rv s="0">
    <fb>20.36</fb>
    <v>16</v>
  </rv>
  <rv s="0">
    <fb>19.559999999999999</fb>
    <v>16</v>
  </rv>
  <rv s="0">
    <fb>25.93</fb>
    <v>16</v>
  </rv>
  <rv s="0">
    <fb>29.95</fb>
    <v>16</v>
  </rv>
  <rv s="0">
    <fb>74.099999999999994</fb>
    <v>16</v>
  </rv>
  <rv s="0">
    <fb>64.89</fb>
    <v>16</v>
  </rv>
  <rv s="0">
    <fb>70.75</fb>
    <v>16</v>
  </rv>
  <rv s="0">
    <fb>67.47</fb>
    <v>16</v>
  </rv>
  <rv s="0">
    <fb>152.74</fb>
    <v>16</v>
  </rv>
  <rv s="0">
    <fb>104.47</fb>
    <v>16</v>
  </rv>
  <rv s="0">
    <fb>173.16</fb>
    <v>16</v>
  </rv>
  <rv s="0">
    <fb>154.81</fb>
    <v>16</v>
  </rv>
  <rv s="0">
    <fb>130.94999999999999</fb>
    <v>16</v>
  </rv>
  <rv s="0">
    <fb>178.82</fb>
    <v>16</v>
  </rv>
  <rv s="0">
    <fb>185.01</fb>
    <v>16</v>
  </rv>
  <rv s="0">
    <fb>234.98</fb>
    <v>16</v>
  </rv>
  <rv s="0">
    <fb>353.6</fb>
    <v>16</v>
  </rv>
  <rv s="0">
    <fb>376.69</fb>
    <v>16</v>
  </rv>
  <rv s="0">
    <fb>384.86</fb>
    <v>16</v>
  </rv>
  <rv s="0">
    <fb>345.21</fb>
    <v>16</v>
  </rv>
  <rv s="0">
    <fb>352.43</fb>
    <v>16</v>
  </rv>
  <rv s="0">
    <fb>253.98</fb>
    <v>16</v>
  </rv>
  <rv s="0">
    <fb>169.33</fb>
    <v>16</v>
  </rv>
  <rv s="0">
    <fb>153.6</fb>
    <v>16</v>
  </rv>
  <rv s="0">
    <fb>172.26</fb>
    <v>16</v>
  </rv>
  <rv s="0">
    <fb>134.41</fb>
    <v>16</v>
  </rv>
  <rv s="0">
    <fb>145.33000000000001</fb>
    <v>16</v>
  </rv>
  <rv s="0">
    <fb>142.85</fb>
    <v>16</v>
  </rv>
  <rv s="0">
    <fb>164.09</fb>
    <v>16</v>
  </rv>
  <rv s="0">
    <fb>132.27000000000001</fb>
    <v>16</v>
  </rv>
  <rv s="0">
    <fb>118.25</fb>
    <v>16</v>
  </rv>
  <rv s="0">
    <fb>150.33000000000001</fb>
    <v>16</v>
  </rv>
  <rv s="0">
    <fb>179.62</fb>
    <v>16</v>
  </rv>
  <rv s="0">
    <fb>176.06</fb>
    <v>16</v>
  </rv>
  <rv s="0">
    <fb>138.81</fb>
    <v>16</v>
  </rv>
  <rv s="0">
    <fb>132.88999999999999</fb>
    <v>16</v>
  </rv>
  <rv s="0">
    <fb>127.71</fb>
    <v>16</v>
  </rv>
  <rv s="0">
    <fb>121.5</fb>
    <v>16</v>
  </rv>
  <rv s="0">
    <fb>117.66</fb>
    <v>16</v>
  </rv>
  <rv s="0">
    <fb>113.07</fb>
    <v>16</v>
  </rv>
  <rv s="0">
    <fb>103.29</fb>
    <v>16</v>
  </rv>
  <rv s="0">
    <fb>77.7</fb>
    <v>16</v>
  </rv>
  <rv s="0">
    <fb>99.45</fb>
    <v>16</v>
  </rv>
  <rv s="0">
    <fb>101.05</fb>
    <v>16</v>
  </rv>
  <rv s="0">
    <fb>92.24</fb>
    <v>16</v>
  </rv>
  <rv s="0">
    <fb>106.56</fb>
    <v>16</v>
  </rv>
  <rv s="0">
    <fb>110.31</fb>
    <v>16</v>
  </rv>
  <rv s="0">
    <fb>142.55000000000001</fb>
    <v>16</v>
  </rv>
  <rv s="0">
    <fb>118.75</fb>
    <v>16</v>
  </rv>
  <rv s="0">
    <fb>119.22</fb>
    <v>16</v>
  </rv>
  <rv s="0">
    <fb>77.400000000000006</fb>
    <v>16</v>
  </rv>
  <rv s="0">
    <fb>66.83</fb>
    <v>16</v>
  </rv>
  <rv s="0">
    <fb>43.06</fb>
    <v>16</v>
  </rv>
  <rv s="0">
    <fb>41.58</fb>
    <v>16</v>
  </rv>
  <rv s="1">
    <v>https://www.bing.com/financeapi/forcetrigger?t=a243pr&amp;q=XNAS%3aTECH&amp;form=skydnc</v>
    <v>Learn more on Bing</v>
  </rv>
  <rv s="6">
    <v>en-US</v>
    <v>a243pr</v>
    <v>268435456</v>
    <v>1</v>
    <v>Powered by Refinitiv</v>
    <v>22</v>
    <v>BIO-TECHNE CORPORATION (XNAS:TECH)</v>
    <v>23</v>
    <v>24</v>
    <v>Finance</v>
    <v>25</v>
    <v>85.57</v>
    <v>61.16</v>
    <v>1.2647999999999999</v>
    <v>2.31</v>
    <v>0</v>
    <v>3.2316999999999999E-2</v>
    <v>0</v>
    <v>USD</v>
    <v>Bio-Techne Corporation is a global life sciences company providing tools and bioactive reagents for the research and clinical diagnostic communities. The Company's products assist scientific investigations into biological processes and the nature and progress of specific diseases. The Company, in partnership with Wilson Wolf, is creating products such as media and cytokines that are specifically tailored to G-Rex Bioreactors. Its segments include Protein Sciences and Diagnostics and Genomics. The Protein Sciences segment is a developer and manufacturer of biological reagents used in all aspects of life science research, diagnostics and cell and gene therapy. This segment also includes proteomic analytical tools, both manual and automated. The Diagnostics and Genomics segment develops and manufactures diagnostic products, including controls, calibrators, and diagnostic assays for the regulated diagnostics market, exosome-based molecular diagnostic assays, and tissue biopsy analysis.</v>
    <v>3100</v>
    <v>Nasdaq Stock Market</v>
    <v>XNAS</v>
    <v>XNAS</v>
    <v>614 MCKINLEY PL N E, MINNEAPOLIS, MN, 55413 US</v>
    <v>74.055000000000007</v>
    <v>Biotechnology &amp; Medical Research</v>
    <v>Stock</v>
    <v>45660.89939435156</v>
    <v>5761</v>
    <v>70.754999999999995</v>
    <v>11724630000</v>
    <v>BIO-TECHNE CORPORATION</v>
    <v>BIO-TECHNE CORPORATION</v>
    <v>71.56</v>
    <v>78.642200000000003</v>
    <v>71.48</v>
    <v>73.790000000000006</v>
    <v>73.790000000000006</v>
    <v>158891800</v>
    <v>TECH</v>
    <v>BIO-TECHNE CORPORATION (XNAS:TECH)</v>
    <v>656951</v>
    <v>692422</v>
    <v>1981</v>
  </rv>
  <rv s="3">
    <v>5762</v>
  </rv>
  <rv s="0">
    <fb>20.672499999999999</fb>
    <v>16</v>
  </rv>
  <rv s="0">
    <fb>21.46</fb>
    <v>16</v>
  </rv>
  <rv s="0">
    <fb>23.63</fb>
    <v>16</v>
  </rv>
  <rv s="0">
    <fb>23.295000000000002</fb>
    <v>16</v>
  </rv>
  <rv s="0">
    <fb>27.47</fb>
    <v>16</v>
  </rv>
  <rv s="0">
    <fb>28.192499999999999</fb>
    <v>16</v>
  </rv>
  <rv s="0">
    <fb>28.105</fb>
    <v>16</v>
  </rv>
  <rv s="0">
    <fb>26.337499999999999</fb>
    <v>16</v>
  </rv>
  <rv s="0">
    <fb>27.375</fb>
    <v>16</v>
  </rv>
  <rv s="0">
    <fb>25.997499999999999</fb>
    <v>16</v>
  </rv>
  <rv s="0">
    <fb>25.7075</fb>
    <v>16</v>
  </rv>
  <rv s="0">
    <fb>25.4375</fb>
    <v>16</v>
  </rv>
  <rv s="0">
    <fb>26.58</fb>
    <v>16</v>
  </rv>
  <rv s="0">
    <fb>25.412500000000001</fb>
    <v>16</v>
  </rv>
  <rv s="0">
    <fb>26.77</fb>
    <v>16</v>
  </rv>
  <rv s="0">
    <fb>28.02</fb>
    <v>16</v>
  </rv>
  <rv s="0">
    <fb>29.375</fb>
    <v>16</v>
  </rv>
  <rv s="0">
    <fb>28.977499999999999</fb>
    <v>16</v>
  </rv>
  <rv s="0">
    <fb>30.945</fb>
    <v>16</v>
  </rv>
  <rv s="0">
    <fb>30.2225</fb>
    <v>16</v>
  </rv>
  <rv s="0">
    <fb>32.755000000000003</fb>
    <v>16</v>
  </rv>
  <rv s="0">
    <fb>33.6875</fb>
    <v>16</v>
  </rv>
  <rv s="0">
    <fb>32.387500000000003</fb>
    <v>16</v>
  </rv>
  <rv s="0">
    <fb>35.072499999999998</fb>
    <v>16</v>
  </rv>
  <rv s="0">
    <fb>35.335000000000001</fb>
    <v>16</v>
  </rv>
  <rv s="0">
    <fb>37.76</fb>
    <v>16</v>
  </rv>
  <rv s="0">
    <fb>37.727499999999999</fb>
    <v>16</v>
  </rv>
  <rv s="0">
    <fb>36.987499999999997</fb>
    <v>16</v>
  </rv>
  <rv s="0">
    <fb>40.159999999999997</fb>
    <v>16</v>
  </rv>
  <rv s="0">
    <fb>48.042499999999997</fb>
    <v>16</v>
  </rv>
  <rv s="0">
    <fb>51.027500000000003</fb>
    <v>16</v>
  </rv>
  <rv s="0">
    <fb>40.354999999999997</fb>
    <v>16</v>
  </rv>
  <rv s="0">
    <fb>36.18</fb>
    <v>16</v>
  </rv>
  <rv s="0">
    <fb>43.615000000000002</fb>
    <v>16</v>
  </rv>
  <rv s="0">
    <fb>48.475000000000001</fb>
    <v>16</v>
  </rv>
  <rv s="0">
    <fb>49.637500000000003</fb>
    <v>16</v>
  </rv>
  <rv s="0">
    <fb>51.147500000000001</fb>
    <v>16</v>
  </rv>
  <rv s="0">
    <fb>49.512500000000003</fb>
    <v>16</v>
  </rv>
  <rv s="0">
    <fb>52.122500000000002</fb>
    <v>16</v>
  </rv>
  <rv s="0">
    <fb>52.537500000000001</fb>
    <v>16</v>
  </rv>
  <rv s="0">
    <fb>47.892499999999998</fb>
    <v>16</v>
  </rv>
  <rv s="0">
    <fb>48.917499999999997</fb>
    <v>16</v>
  </rv>
  <rv s="0">
    <fb>52.042499999999997</fb>
    <v>16</v>
  </rv>
  <rv s="0">
    <fb>54.5625</fb>
    <v>16</v>
  </rv>
  <rv s="0">
    <fb>54.877499999999998</fb>
    <v>16</v>
  </rv>
  <rv s="0">
    <fb>52.4925</fb>
    <v>16</v>
  </rv>
  <rv s="0">
    <fb>47.222499999999997</fb>
    <v>16</v>
  </rv>
  <rv s="0">
    <fb>47.405000000000001</fb>
    <v>16</v>
  </rv>
  <rv s="0">
    <fb>56.25</fb>
    <v>16</v>
  </rv>
  <rv s="0">
    <fb>66.2</fb>
    <v>16</v>
  </rv>
  <rv s="0">
    <fb>66.017499999999998</fb>
    <v>16</v>
  </rv>
  <rv s="0">
    <fb>68.790000000000006</fb>
    <v>16</v>
  </rv>
  <rv s="0">
    <fb>63.865000000000002</fb>
    <v>16</v>
  </rv>
  <rv s="0">
    <fb>61.932499999999997</fb>
    <v>16</v>
  </rv>
  <rv s="0">
    <fb>63.102499999999999</fb>
    <v>16</v>
  </rv>
  <rv s="0">
    <fb>75.827500000000001</fb>
    <v>16</v>
  </rv>
  <rv s="0">
    <fb>79.387500000000003</fb>
    <v>16</v>
  </rv>
  <rv s="0">
    <fb>81.227500000000006</fb>
    <v>16</v>
  </rv>
  <rv s="0">
    <fb>90.422499999999999</fb>
    <v>16</v>
  </rv>
  <rv s="0">
    <fb>95.482500000000002</fb>
    <v>16</v>
  </rv>
  <rv s="0">
    <fb>106.8725</fb>
    <v>16</v>
  </rv>
  <rv s="0">
    <fb>103.4575</fb>
    <v>16</v>
  </rv>
  <rv s="0">
    <fb>112.565</fb>
    <v>16</v>
  </rv>
  <rv s="0">
    <fb>120.56</fb>
    <v>16</v>
  </rv>
  <rv s="0">
    <fb>124.785</fb>
    <v>16</v>
  </rv>
  <rv s="0">
    <fb>121.1425</fb>
    <v>16</v>
  </rv>
  <rv s="0">
    <fb>130.91249999999999</fb>
    <v>16</v>
  </rv>
  <rv s="0">
    <fb>118.00749999999999</fb>
    <v>16</v>
  </rv>
  <rv s="0">
    <fb>129.33500000000001</fb>
    <v>16</v>
  </rv>
  <rv s="0">
    <fb>94.102500000000006</fb>
    <v>16</v>
  </rv>
  <rv s="0">
    <fb>104.85250000000001</fb>
    <v>16</v>
  </rv>
  <rv s="0">
    <fb>108.26</fb>
    <v>16</v>
  </rv>
  <rv s="0">
    <fb>94.922499999999999</fb>
    <v>16</v>
  </rv>
  <rv s="0">
    <fb>92.432500000000005</fb>
    <v>16</v>
  </rv>
  <rv s="0">
    <fb>96.32</fb>
    <v>16</v>
  </rv>
  <rv s="0">
    <fb>82.952500000000001</fb>
    <v>16</v>
  </rv>
  <rv s="0">
    <fb>74.064999999999998</fb>
    <v>16</v>
  </rv>
  <rv s="0">
    <fb>84.99</fb>
    <v>16</v>
  </rv>
  <rv s="0">
    <fb>82.88</fb>
    <v>16</v>
  </rv>
  <rv s="0">
    <fb>79.66</fb>
    <v>16</v>
  </rv>
  <rv s="0">
    <fb>72.64</fb>
    <v>16</v>
  </rv>
  <rv s="0">
    <fb>74.19</fb>
    <v>16</v>
  </rv>
  <rv s="0">
    <fb>79.88</fb>
    <v>16</v>
  </rv>
  <rv s="0">
    <fb>81.790000000000006</fb>
    <v>16</v>
  </rv>
  <rv s="0">
    <fb>81.63</fb>
    <v>16</v>
  </rv>
  <rv s="0">
    <fb>83.4</fb>
    <v>16</v>
  </rv>
  <rv s="0">
    <fb>78.400000000000006</fb>
    <v>16</v>
  </rv>
  <rv s="0">
    <fb>68.069999999999993</fb>
    <v>16</v>
  </rv>
  <rv s="0">
    <fb>54.63</fb>
    <v>16</v>
  </rv>
  <rv s="0">
    <fb>62.9</fb>
    <v>16</v>
  </rv>
  <rv s="0">
    <fb>77.16</fb>
    <v>16</v>
  </rv>
  <rv s="0">
    <fb>70.319999999999993</fb>
    <v>16</v>
  </rv>
  <rv s="0">
    <fb>73.569999999999993</fb>
    <v>16</v>
  </rv>
  <rv s="0">
    <fb>70.39</fb>
    <v>16</v>
  </rv>
  <rv s="0">
    <fb>63.21</fb>
    <v>16</v>
  </rv>
  <rv s="0">
    <fb>77.19</fb>
    <v>16</v>
  </rv>
  <rv s="0">
    <fb>71.650000000000006</fb>
    <v>16</v>
  </rv>
  <rv s="0">
    <fb>81.59</fb>
    <v>16</v>
  </rv>
  <rv s="0">
    <fb>73.989999999999995</fb>
    <v>16</v>
  </rv>
  <rv s="0">
    <fb>79.930000000000007</fb>
    <v>16</v>
  </rv>
  <rv s="0">
    <fb>73.75</fb>
    <v>16</v>
  </rv>
  <rv s="0">
    <fb>75.36</fb>
    <v>16</v>
  </rv>
  <rv s="0">
    <fb>72.03</fb>
    <v>16</v>
  </rv>
  <rv s="1">
    <v>https://www.bing.com/financeapi/forcetrigger?t=a1qbxm&amp;q=XNYS%3aCRL&amp;form=skydnc</v>
    <v>Learn more on Bing</v>
  </rv>
  <rv s="6">
    <v>en-US</v>
    <v>a1qbxm</v>
    <v>268435456</v>
    <v>1</v>
    <v>Powered by Refinitiv</v>
    <v>22</v>
    <v>CHARLES RIVER LABORATORIES INTERNATIONAL, INC. (XNYS:CRL)</v>
    <v>23</v>
    <v>24</v>
    <v>Finance</v>
    <v>25</v>
    <v>275</v>
    <v>176.48</v>
    <v>1.3842000000000001</v>
    <v>3.16</v>
    <v>-1.5392999999999999E-2</v>
    <v>1.7301999999999998E-2</v>
    <v>-2.86</v>
    <v>USD</v>
    <v>Charles River Laboratories International, Inc. provides essential products and services to help pharmaceutical and biotechnology companies, government agencies and academic institutions around the globe accelerate their research and drug development efforts. The Company's Research Models and Services segment is comprised of three businesses that provide foundational tools that enables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20000</v>
    <v>New York Stock Exchange</v>
    <v>XNYS</v>
    <v>XNYS</v>
    <v>251 Ballardvale St, WILMINGTON, MA, 01887 US</v>
    <v>187.1</v>
    <v>Biotechnology &amp; Medical Research</v>
    <v>Stock</v>
    <v>45660.921302349219</v>
    <v>5867</v>
    <v>181.17830000000001</v>
    <v>9501102000</v>
    <v>CHARLES RIVER LABORATORIES INTERNATIONAL, INC.</v>
    <v>CHARLES RIVER LABORATORIES INTERNATIONAL, INC.</v>
    <v>183.38499999999999</v>
    <v>23.1934</v>
    <v>182.64</v>
    <v>185.8</v>
    <v>182.94</v>
    <v>51136180</v>
    <v>CRL</v>
    <v>CHARLES RIVER LABORATORIES INTERNATIONAL, INC. (XNYS:CRL)</v>
    <v>408850</v>
    <v>513377</v>
    <v>1994</v>
  </rv>
  <rv s="3">
    <v>5868</v>
  </rv>
  <rv s="0">
    <fb>74.23</fb>
    <v>16</v>
  </rv>
  <rv s="0">
    <fb>73.430000000000007</fb>
    <v>16</v>
  </rv>
  <rv s="0">
    <fb>75.94</fb>
    <v>16</v>
  </rv>
  <rv s="0">
    <fb>79.27</fb>
    <v>16</v>
  </rv>
  <rv s="0">
    <fb>85.93</fb>
    <v>16</v>
  </rv>
  <rv s="0">
    <fb>82.44</fb>
    <v>16</v>
  </rv>
  <rv s="0">
    <fb>83.21</fb>
    <v>16</v>
  </rv>
  <rv s="0">
    <fb>83.34</fb>
    <v>16</v>
  </rv>
  <rv s="0">
    <fb>75.88</fb>
    <v>16</v>
  </rv>
  <rv s="0">
    <fb>71.099999999999994</fb>
    <v>16</v>
  </rv>
  <rv s="0">
    <fb>76.19</fb>
    <v>16</v>
  </rv>
  <rv s="0">
    <fb>80.8</fb>
    <v>16</v>
  </rv>
  <rv s="0">
    <fb>86.97</fb>
    <v>16</v>
  </rv>
  <rv s="0">
    <fb>89.95</fb>
    <v>16</v>
  </rv>
  <rv s="0">
    <fb>89.7</fb>
    <v>16</v>
  </rv>
  <rv s="0">
    <fb>92.05</fb>
    <v>16</v>
  </rv>
  <rv s="0">
    <fb>101.15</fb>
    <v>16</v>
  </rv>
  <rv s="0">
    <fb>98.2</fb>
    <v>16</v>
  </rv>
  <rv s="0">
    <fb>108.8</fb>
    <v>16</v>
  </rv>
  <rv s="0">
    <fb>108.02</fb>
    <v>16</v>
  </rv>
  <rv s="0">
    <fb>116.29</fb>
    <v>16</v>
  </rv>
  <rv s="0">
    <fb>109.45</fb>
    <v>16</v>
  </rv>
  <rv s="0">
    <fb>105.44</fb>
    <v>16</v>
  </rv>
  <rv s="0">
    <fb>106.61</fb>
    <v>16</v>
  </rv>
  <rv s="0">
    <fb>106.74</fb>
    <v>16</v>
  </rv>
  <rv s="0">
    <fb>107.52</fb>
    <v>16</v>
  </rv>
  <rv s="0">
    <fb>112.26</fb>
    <v>16</v>
  </rv>
  <rv s="0">
    <fb>124.3</fb>
    <v>16</v>
  </rv>
  <rv s="0">
    <fb>123.51</fb>
    <v>16</v>
  </rv>
  <rv s="0">
    <fb>134.54</fb>
    <v>16</v>
  </rv>
  <rv s="0">
    <fb>121.82</fb>
    <v>16</v>
  </rv>
  <rv s="0">
    <fb>134.85</fb>
    <v>16</v>
  </rv>
  <rv s="0">
    <fb>113.18</fb>
    <v>16</v>
  </rv>
  <rv s="0">
    <fb>123.19</fb>
    <v>16</v>
  </rv>
  <rv s="0">
    <fb>142.16999999999999</fb>
    <v>16</v>
  </rv>
  <rv s="0">
    <fb>145.25</fb>
    <v>16</v>
  </rv>
  <rv s="0">
    <fb>140.47</fb>
    <v>16</v>
  </rv>
  <rv s="0">
    <fb>125.45</fb>
    <v>16</v>
  </rv>
  <rv s="0">
    <fb>141.9</fb>
    <v>16</v>
  </rv>
  <rv s="0">
    <fb>131.19999999999999</fb>
    <v>16</v>
  </rv>
  <rv s="0">
    <fb>132.37</fb>
    <v>16</v>
  </rv>
  <rv s="0">
    <fb>129.97999999999999</fb>
    <v>16</v>
  </rv>
  <rv s="0">
    <fb>152.76</fb>
    <v>16</v>
  </rv>
  <rv s="0">
    <fb>154.58000000000001</fb>
    <v>16</v>
  </rv>
  <rv s="0">
    <fb>155.57</fb>
    <v>16</v>
  </rv>
  <rv s="0">
    <fb>126.21</fb>
    <v>16</v>
  </rv>
  <rv s="0">
    <fb>144.66999999999999</fb>
    <v>16</v>
  </rv>
  <rv s="0">
    <fb>179.66</fb>
    <v>16</v>
  </rv>
  <rv s="0">
    <fb>174.35</fb>
    <v>16</v>
  </rv>
  <rv s="0">
    <fb>226.45</fb>
    <v>16</v>
  </rv>
  <rv s="0">
    <fb>227.7</fb>
    <v>16</v>
  </rv>
  <rv s="0">
    <fb>234.52</fb>
    <v>16</v>
  </rv>
  <rv s="0">
    <fb>249.86</fb>
    <v>16</v>
  </rv>
  <rv s="0">
    <fb>259.05</fb>
    <v>16</v>
  </rv>
  <rv s="0">
    <fb>286.14</fb>
    <v>16</v>
  </rv>
  <rv s="0">
    <fb>289.83</fb>
    <v>16</v>
  </rv>
  <rv s="0">
    <fb>332.45</fb>
    <v>16</v>
  </rv>
  <rv s="0">
    <fb>337.99</fb>
    <v>16</v>
  </rv>
  <rv s="0">
    <fb>369.92</fb>
    <v>16</v>
  </rv>
  <rv s="0">
    <fb>406.92</fb>
    <v>16</v>
  </rv>
  <rv s="0">
    <fb>443.86</fb>
    <v>16</v>
  </rv>
  <rv s="0">
    <fb>412.67</fb>
    <v>16</v>
  </rv>
  <rv s="0">
    <fb>448.68</fb>
    <v>16</v>
  </rv>
  <rv s="0">
    <fb>376.78</fb>
    <v>16</v>
  </rv>
  <rv s="0">
    <fb>329.76</fb>
    <v>16</v>
  </rv>
  <rv s="0">
    <fb>291.16000000000003</fb>
    <v>16</v>
  </rv>
  <rv s="0">
    <fb>283.97000000000003</fb>
    <v>16</v>
  </rv>
  <rv s="0">
    <fb>241.51</fb>
    <v>16</v>
  </rv>
  <rv s="0">
    <fb>234.08</fb>
    <v>16</v>
  </rv>
  <rv s="0">
    <fb>213.97</fb>
    <v>16</v>
  </rv>
  <rv s="0">
    <fb>250.54</fb>
    <v>16</v>
  </rv>
  <rv s="0">
    <fb>205.25</fb>
    <v>16</v>
  </rv>
  <rv s="0">
    <fb>196.8</fb>
    <v>16</v>
  </rv>
  <rv s="0">
    <fb>212.25</fb>
    <v>16</v>
  </rv>
  <rv s="0">
    <fb>217.9</fb>
    <v>16</v>
  </rv>
  <rv s="0">
    <fb>243.25</fb>
    <v>16</v>
  </rv>
  <rv s="0">
    <fb>219.34</fb>
    <v>16</v>
  </rv>
  <rv s="0">
    <fb>201.82</fb>
    <v>16</v>
  </rv>
  <rv s="0">
    <fb>190.12</fb>
    <v>16</v>
  </rv>
  <rv s="0">
    <fb>193.38</fb>
    <v>16</v>
  </rv>
  <rv s="0">
    <fb>210.25</fb>
    <v>16</v>
  </rv>
  <rv s="0">
    <fb>209.54</fb>
    <v>16</v>
  </rv>
  <rv s="0">
    <fb>206.82</fb>
    <v>16</v>
  </rv>
  <rv s="0">
    <fb>195.98</fb>
    <v>16</v>
  </rv>
  <rv s="0">
    <fb>197.08</fb>
    <v>16</v>
  </rv>
  <rv s="0">
    <fb>236.4</fb>
    <v>16</v>
  </rv>
  <rv s="0">
    <fb>216.28</fb>
    <v>16</v>
  </rv>
  <rv s="0">
    <fb>254.19</fb>
    <v>16</v>
  </rv>
  <rv s="0">
    <fb>270.95</fb>
    <v>16</v>
  </rv>
  <rv s="0">
    <fb>208.44</fb>
    <v>16</v>
  </rv>
  <rv s="0">
    <fb>206.58</fb>
    <v>16</v>
  </rv>
  <rv s="0">
    <fb>244.1</fb>
    <v>16</v>
  </rv>
  <rv s="0">
    <fb>196.97</fb>
    <v>16</v>
  </rv>
  <rv s="0">
    <fb>178.58</fb>
    <v>16</v>
  </rv>
  <rv s="0">
    <fb>199.06</fb>
    <v>16</v>
  </rv>
  <rv s="0">
    <fb>184.6</fb>
    <v>16</v>
  </rv>
  <rv s="11">
    <v>en-US</v>
    <v>cde97w</v>
    <v>268435456</v>
    <v>1</v>
    <v>Powered by Refinitiv</v>
    <v>34</v>
    <v>LINDE PUBLIC LIMITED COMPANY (XSGO:LIN)</v>
    <v>35</v>
    <v>36</v>
    <v>Finance</v>
    <v>0.94769999999999999</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65596</v>
    <v>Santiago Stock Exchange</v>
    <v>XSGO</v>
    <v>XSGO</v>
    <v>Forge, 43 Church Street West, WOKING, SURREY, GU21 6HT GB</v>
    <v>Chemicals</v>
    <v>Stock</v>
    <v>LINDE PUBLIC LIMITED COMPANY</v>
    <v>LINDE PUBLIC LIMITED COMPANY</v>
    <v>476157900</v>
    <v>LIN</v>
    <v>LINDE PUBLIC LIMITED COMPANY (XSGO:LIN)</v>
    <v>2490600</v>
    <v>2017</v>
  </rv>
  <rv s="3">
    <v>5966</v>
  </rv>
  <rv s="1">
    <v>https://www.bing.com/financeapi/forcetrigger?t=a22xk2&amp;q=XNYS%3aSHW&amp;form=skydnc</v>
    <v>Learn more on Bing</v>
  </rv>
  <rv s="6">
    <v>en-US</v>
    <v>a22xk2</v>
    <v>268435456</v>
    <v>1</v>
    <v>Powered by Refinitiv</v>
    <v>22</v>
    <v>THE SHERWIN-WILLIAMS COMPANY (XNYS:SHW)</v>
    <v>23</v>
    <v>24</v>
    <v>Finance</v>
    <v>28</v>
    <v>400.42</v>
    <v>282.08999999999997</v>
    <v>1.2151000000000001</v>
    <v>3.3</v>
    <v>0</v>
    <v>9.9050000000000006E-3</v>
    <v>0</v>
    <v>USD</v>
    <v>The Sherwin-Williams Company is engaged in the development, manufacture,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64088</v>
    <v>New York Stock Exchange</v>
    <v>XNYS</v>
    <v>XNYS</v>
    <v>101 Prospect Ave Nw, CLEVELAND, OH, 44115 US</v>
    <v>338.2</v>
    <v>Chemicals</v>
    <v>Stock</v>
    <v>45660.90681107578</v>
    <v>5968</v>
    <v>333.04</v>
    <v>84758700000</v>
    <v>THE SHERWIN-WILLIAMS COMPANY</v>
    <v>THE SHERWIN-WILLIAMS COMPANY</v>
    <v>334.63</v>
    <v>33.518300000000004</v>
    <v>333.16</v>
    <v>336.46</v>
    <v>336.54</v>
    <v>251853300</v>
    <v>SHW</v>
    <v>THE SHERWIN-WILLIAMS COMPANY (XNYS:SHW)</v>
    <v>1636097</v>
    <v>1539961</v>
    <v>1884</v>
  </rv>
  <rv s="3">
    <v>5969</v>
  </rv>
  <rv s="0">
    <fb>85.222499999999997</fb>
    <v>16</v>
  </rv>
  <rv s="0">
    <fb>90.165800000000004</fb>
    <v>16</v>
  </rv>
  <rv s="0">
    <fb>94.889099999999999</fb>
    <v>16</v>
  </rv>
  <rv s="0">
    <fb>95.769000000000005</fb>
    <v>16</v>
  </rv>
  <rv s="0">
    <fb>97.028999999999996</fb>
    <v>16</v>
  </rv>
  <rv s="0">
    <fb>97.888999999999996</fb>
    <v>16</v>
  </rv>
  <rv s="0">
    <fb>99.909000000000006</fb>
    <v>16</v>
  </rv>
  <rv s="0">
    <fb>94.569100000000006</fb>
    <v>16</v>
  </rv>
  <rv s="0">
    <fb>92.219099999999997</fb>
    <v>16</v>
  </rv>
  <rv s="0">
    <fb>81.619200000000006</fb>
    <v>16</v>
  </rv>
  <rv s="0">
    <fb>89.555800000000005</fb>
    <v>16</v>
  </rv>
  <rv s="0">
    <fb>89.579099999999997</fb>
    <v>16</v>
  </rv>
  <rv s="0">
    <fb>101.26900000000001</fb>
    <v>16</v>
  </rv>
  <rv s="0">
    <fb>102.8456</fb>
    <v>16</v>
  </rv>
  <rv s="0">
    <fb>103.3956</fb>
    <v>16</v>
  </rv>
  <rv s="0">
    <fb>111.55889999999999</fb>
    <v>16</v>
  </rv>
  <rv s="0">
    <fb>110.5889</fb>
    <v>16</v>
  </rv>
  <rv s="0">
    <fb>116.9855</fb>
    <v>16</v>
  </rv>
  <rv s="0">
    <fb>112.4222</fb>
    <v>16</v>
  </rv>
  <rv s="0">
    <fb>113.0889</fb>
    <v>16</v>
  </rv>
  <rv s="0">
    <fb>119.3455</fb>
    <v>16</v>
  </rv>
  <rv s="0">
    <fb>131.71530000000001</fb>
    <v>16</v>
  </rv>
  <rv s="0">
    <fb>133.1387</fb>
    <v>16</v>
  </rv>
  <rv s="0">
    <fb>136.67859999999999</fb>
    <v>16</v>
  </rv>
  <rv s="0">
    <fb>139.03530000000001</fb>
    <v>16</v>
  </rv>
  <rv s="0">
    <fb>133.8587</fb>
    <v>16</v>
  </rv>
  <rv s="0">
    <fb>130.7054</fb>
    <v>16</v>
  </rv>
  <rv s="0">
    <fb>122.5521</fb>
    <v>16</v>
  </rv>
  <rv s="0">
    <fb>126.41540000000001</fb>
    <v>16</v>
  </rv>
  <rv s="0">
    <fb>135.8553</fb>
    <v>16</v>
  </rv>
  <rv s="0">
    <fb>146.9085</fb>
    <v>16</v>
  </rv>
  <rv s="0">
    <fb>151.85849999999999</fb>
    <v>16</v>
  </rv>
  <rv s="0">
    <fb>151.73509999999999</fb>
    <v>16</v>
  </rv>
  <rv s="0">
    <fb>131.15539999999999</fb>
    <v>16</v>
  </rv>
  <rv s="0">
    <fb>141.3553</fb>
    <v>16</v>
  </rv>
  <rv s="0">
    <fb>131.15199999999999</fb>
    <v>16</v>
  </rv>
  <rv s="0">
    <fb>140.50530000000001</fb>
    <v>16</v>
  </rv>
  <rv s="0">
    <fb>144.39859999999999</fb>
    <v>16</v>
  </rv>
  <rv s="0">
    <fb>143.5686</fb>
    <v>16</v>
  </rv>
  <rv s="0">
    <fb>151.60849999999999</fb>
    <v>16</v>
  </rv>
  <rv s="0">
    <fb>139.81530000000001</fb>
    <v>16</v>
  </rv>
  <rv s="0">
    <fb>152.76179999999999</fb>
    <v>16</v>
  </rv>
  <rv s="0">
    <fb>171.01159999999999</fb>
    <v>16</v>
  </rv>
  <rv s="0">
    <fb>175.58160000000001</fb>
    <v>16</v>
  </rv>
  <rv s="0">
    <fb>183.28819999999999</fb>
    <v>16</v>
  </rv>
  <rv s="0">
    <fb>190.7714</fb>
    <v>16</v>
  </rv>
  <rv s="0">
    <fb>194.37469999999999</fb>
    <v>16</v>
  </rv>
  <rv s="0">
    <fb>194.51140000000001</fb>
    <v>16</v>
  </rv>
  <rv s="0">
    <fb>185.66149999999999</fb>
    <v>16</v>
  </rv>
  <rv s="0">
    <fb>172.2483</fb>
    <v>16</v>
  </rv>
  <rv s="0">
    <fb>153.17179999999999</fb>
    <v>16</v>
  </rv>
  <rv s="0">
    <fb>178.78819999999999</fb>
    <v>16</v>
  </rv>
  <rv s="0">
    <fb>197.94800000000001</fb>
    <v>16</v>
  </rv>
  <rv s="0">
    <fb>192.6147</fb>
    <v>16</v>
  </rv>
  <rv s="0">
    <fb>215.97120000000001</fb>
    <v>16</v>
  </rv>
  <rv s="0">
    <fb>223.68109999999999</fb>
    <v>16</v>
  </rv>
  <rv s="0">
    <fb>232.24430000000001</fb>
    <v>16</v>
  </rv>
  <rv s="0">
    <fb>229.3244</fb>
    <v>16</v>
  </rv>
  <rv s="0">
    <fb>249.20750000000001</fb>
    <v>16</v>
  </rv>
  <rv s="0">
    <fb>244.9676</fb>
    <v>16</v>
  </rv>
  <rv s="0">
    <fb>230.5977</fb>
    <v>16</v>
  </rv>
  <rv s="0">
    <fb>226.77770000000001</fb>
    <v>16</v>
  </rv>
  <rv s="0">
    <fb>246.0009</fb>
    <v>16</v>
  </rv>
  <rv s="0">
    <fb>273.87</fb>
    <v>16</v>
  </rv>
  <rv s="0">
    <fb>283.52999999999997</fb>
    <v>16</v>
  </rv>
  <rv s="0">
    <fb>272.45</fb>
    <v>16</v>
  </rv>
  <rv s="0">
    <fb>291.02999999999997</fb>
    <v>16</v>
  </rv>
  <rv s="0">
    <fb>303.67</fb>
    <v>16</v>
  </rv>
  <rv s="0">
    <fb>279.73</fb>
    <v>16</v>
  </rv>
  <rv s="0">
    <fb>316.61</fb>
    <v>16</v>
  </rv>
  <rv s="0">
    <fb>331.24</fb>
    <v>16</v>
  </rv>
  <rv s="0">
    <fb>286.51</fb>
    <v>16</v>
  </rv>
  <rv s="0">
    <fb>249.62</fb>
    <v>16</v>
  </rv>
  <rv s="0">
    <fb>274.95999999999998</fb>
    <v>16</v>
  </rv>
  <rv s="0">
    <fb>268.04000000000002</fb>
    <v>16</v>
  </rv>
  <rv s="0">
    <fb>223.91</fb>
    <v>16</v>
  </rv>
  <rv s="0">
    <fb>241.94</fb>
    <v>16</v>
  </rv>
  <rv s="0">
    <fb>204.75</fb>
    <v>16</v>
  </rv>
  <rv s="0">
    <fb>225.03</fb>
    <v>16</v>
  </rv>
  <rv s="0">
    <fb>249.18</fb>
    <v>16</v>
  </rv>
  <rv s="0">
    <fb>237.33</fb>
    <v>16</v>
  </rv>
  <rv s="0">
    <fb>236.59</fb>
    <v>16</v>
  </rv>
  <rv s="0">
    <fb>221.35</fb>
    <v>16</v>
  </rv>
  <rv s="0">
    <fb>227.78</fb>
    <v>16</v>
  </rv>
  <rv s="0">
    <fb>265.52</fb>
    <v>16</v>
  </rv>
  <rv s="0">
    <fb>276.5</fb>
    <v>16</v>
  </rv>
  <rv s="0">
    <fb>271.72000000000003</fb>
    <v>16</v>
  </rv>
  <rv s="0">
    <fb>255.05</fb>
    <v>16</v>
  </rv>
  <rv s="0">
    <fb>238.21</fb>
    <v>16</v>
  </rv>
  <rv s="0">
    <fb>278.8</fb>
    <v>16</v>
  </rv>
  <rv s="0">
    <fb>311.89999999999998</fb>
    <v>16</v>
  </rv>
  <rv s="0">
    <fb>304.38</fb>
    <v>16</v>
  </rv>
  <rv s="0">
    <fb>332.03</fb>
    <v>16</v>
  </rv>
  <rv s="0">
    <fb>347.33</fb>
    <v>16</v>
  </rv>
  <rv s="0">
    <fb>299.61</fb>
    <v>16</v>
  </rv>
  <rv s="0">
    <fb>303.8</fb>
    <v>16</v>
  </rv>
  <rv s="0">
    <fb>298.43</fb>
    <v>16</v>
  </rv>
  <rv s="0">
    <fb>350.8</fb>
    <v>16</v>
  </rv>
  <rv s="0">
    <fb>369.37</fb>
    <v>16</v>
  </rv>
  <rv s="0">
    <fb>381.67</fb>
    <v>16</v>
  </rv>
  <rv s="0">
    <fb>358.77</fb>
    <v>16</v>
  </rv>
  <rv s="0">
    <fb>397.4</fb>
    <v>16</v>
  </rv>
  <rv s="0">
    <fb>339.93</fb>
    <v>16</v>
  </rv>
  <rv s="1">
    <v>https://www.bing.com/financeapi/forcetrigger?t=a1nl77&amp;q=XNYS%3aAPD&amp;form=skydnc</v>
    <v>Learn more on Bing</v>
  </rv>
  <rv s="6">
    <v>en-US</v>
    <v>a1nl77</v>
    <v>268435456</v>
    <v>1</v>
    <v>Powered by Refinitiv</v>
    <v>22</v>
    <v>AIR PRODUCTS AND CHEMICALS, INC. (XNYS:APD)</v>
    <v>23</v>
    <v>24</v>
    <v>Finance</v>
    <v>25</v>
    <v>337</v>
    <v>212.24</v>
    <v>0.85270000000000001</v>
    <v>0.62</v>
    <v>9.6159999999999995E-3</v>
    <v>2.189E-3</v>
    <v>2.73</v>
    <v>USD</v>
    <v>Air Products and Chemicals, Inc. is an industrial gases company. The Company is focused on serving energy, environmental, and emerging markets. Its base business provides essential industrial gases, related equipment and applications expertise to customers in dozens of industries, including refining, chemicals, metals, electronics, manufacturing, and food. The Company also develops, engineers, builds, owns and operates clean hydrogen projects supporting the transition to low- and zero-carbon energy in the heavy-duty transportation and industrial sectors. In addition, the Company provides turbomachinery, membrane systems and cryogenic containers globally. The Company has operations in approximately 50 countries. Its industries include aerospace, analytical labs &amp; research/science, automotive, beverages, bioenergy, biotechnology, cement and lime, chemicals, electronics, food, glass and frit, hydrogen energy, medical, metals and materials processing, metals production, medical and others.</v>
    <v>21850</v>
    <v>New York Stock Exchange</v>
    <v>XNYS</v>
    <v>XNYS</v>
    <v>1940 Air Products Blvd., ALLENTOWN, PA, 18106-5500 US</v>
    <v>287.44990000000001</v>
    <v>Chemicals</v>
    <v>Stock</v>
    <v>45660.972588217184</v>
    <v>6074</v>
    <v>282.52010000000001</v>
    <v>63136900000</v>
    <v>AIR PRODUCTS AND CHEMICALS, INC.</v>
    <v>AIR PRODUCTS AND CHEMICALS, INC.</v>
    <v>283.77</v>
    <v>16.462599999999998</v>
    <v>283.29000000000002</v>
    <v>283.91000000000003</v>
    <v>286.64</v>
    <v>222383500</v>
    <v>APD</v>
    <v>AIR PRODUCTS AND CHEMICALS, INC. (XNYS:APD)</v>
    <v>1581597</v>
    <v>1000440</v>
    <v>1961</v>
  </rv>
  <rv s="3">
    <v>6075</v>
  </rv>
  <rv s="0">
    <fb>117.1439</fb>
    <v>16</v>
  </rv>
  <rv s="0">
    <fb>122.46899999999999</fb>
    <v>16</v>
  </rv>
  <rv s="0">
    <fb>133.1748</fb>
    <v>16</v>
  </rv>
  <rv s="0">
    <fb>134.8759</fb>
    <v>16</v>
  </rv>
  <rv s="0">
    <fb>131.87129999999999</fb>
    <v>16</v>
  </rv>
  <rv s="0">
    <fb>131.31649999999999</fb>
    <v>16</v>
  </rv>
  <rv s="0">
    <fb>138.13939999999999</fb>
    <v>16</v>
  </rv>
  <rv s="0">
    <fb>143.87129999999999</fb>
    <v>16</v>
  </rv>
  <rv s="0">
    <fb>138.98990000000001</fb>
    <v>16</v>
  </rv>
  <rv s="0">
    <fb>133.41999999999999</fb>
    <v>16</v>
  </rv>
  <rv s="0">
    <fb>144.46</fb>
    <v>16</v>
  </rv>
  <rv s="0">
    <fb>143.82</fb>
    <v>16</v>
  </rv>
  <rv s="0">
    <fb>139.76</fb>
    <v>16</v>
  </rv>
  <rv s="0">
    <fb>135.29</fb>
    <v>16</v>
  </rv>
  <rv s="0">
    <fb>140.5</fb>
    <v>16</v>
  </rv>
  <rv s="0">
    <fb>144.06</fb>
    <v>16</v>
  </rv>
  <rv s="0">
    <fb>143.06</fb>
    <v>16</v>
  </rv>
  <rv s="0">
    <fb>142.15</fb>
    <v>16</v>
  </rv>
  <rv s="0">
    <fb>145.37</fb>
    <v>16</v>
  </rv>
  <rv s="0">
    <fb>151.22</fb>
    <v>16</v>
  </rv>
  <rv s="0">
    <fb>159.43</fb>
    <v>16</v>
  </rv>
  <rv s="0">
    <fb>163.04</fb>
    <v>16</v>
  </rv>
  <rv s="0">
    <fb>164.08</fb>
    <v>16</v>
  </rv>
  <rv s="0">
    <fb>160.79</fb>
    <v>16</v>
  </rv>
  <rv s="0">
    <fb>159.03</fb>
    <v>16</v>
  </rv>
  <rv s="0">
    <fb>162.29</fb>
    <v>16</v>
  </rv>
  <rv s="0">
    <fb>161.41</fb>
    <v>16</v>
  </rv>
  <rv s="0">
    <fb>155.72999999999999</fb>
    <v>16</v>
  </rv>
  <rv s="0">
    <fb>164.17</fb>
    <v>16</v>
  </rv>
  <rv s="0">
    <fb>167.05</fb>
    <v>16</v>
  </rv>
  <rv s="0">
    <fb>154.35</fb>
    <v>16</v>
  </rv>
  <rv s="0">
    <fb>160.87</fb>
    <v>16</v>
  </rv>
  <rv s="0">
    <fb>160.05000000000001</fb>
    <v>16</v>
  </rv>
  <rv s="0">
    <fb>164.39</fb>
    <v>16</v>
  </rv>
  <rv s="0">
    <fb>181.18</fb>
    <v>16</v>
  </rv>
  <rv s="0">
    <fb>190.96</fb>
    <v>16</v>
  </rv>
  <rv s="0">
    <fb>205.79</fb>
    <v>16</v>
  </rv>
  <rv s="0">
    <fb>203.59</fb>
    <v>16</v>
  </rv>
  <rv s="0">
    <fb>226.37</fb>
    <v>16</v>
  </rv>
  <rv s="0">
    <fb>228.27</fb>
    <v>16</v>
  </rv>
  <rv s="0">
    <fb>225.92</fb>
    <v>16</v>
  </rv>
  <rv s="0">
    <fb>221.86</fb>
    <v>16</v>
  </rv>
  <rv s="0">
    <fb>213.26</fb>
    <v>16</v>
  </rv>
  <rv s="0">
    <fb>236.33</fb>
    <v>16</v>
  </rv>
  <rv s="0">
    <fb>234.99</fb>
    <v>16</v>
  </rv>
  <rv s="0">
    <fb>238.71</fb>
    <v>16</v>
  </rv>
  <rv s="0">
    <fb>219.61</fb>
    <v>16</v>
  </rv>
  <rv s="0">
    <fb>199.61</fb>
    <v>16</v>
  </rv>
  <rv s="0">
    <fb>225.58</fb>
    <v>16</v>
  </rv>
  <rv s="0">
    <fb>241.65</fb>
    <v>16</v>
  </rv>
  <rv s="0">
    <fb>241.46</fb>
    <v>16</v>
  </rv>
  <rv s="0">
    <fb>286.63</fb>
    <v>16</v>
  </rv>
  <rv s="0">
    <fb>292.26</fb>
    <v>16</v>
  </rv>
  <rv s="0">
    <fb>297.86</fb>
    <v>16</v>
  </rv>
  <rv s="0">
    <fb>276.24</fb>
    <v>16</v>
  </rv>
  <rv s="0">
    <fb>280.14</fb>
    <v>16</v>
  </rv>
  <rv s="0">
    <fb>266.76</fb>
    <v>16</v>
  </rv>
  <rv s="0">
    <fb>255.62</fb>
    <v>16</v>
  </rv>
  <rv s="0">
    <fb>281.33999999999997</fb>
    <v>16</v>
  </rv>
  <rv s="0">
    <fb>288.48</fb>
    <v>16</v>
  </rv>
  <rv s="0">
    <fb>299.66000000000003</fb>
    <v>16</v>
  </rv>
  <rv s="0">
    <fb>287.68</fb>
    <v>16</v>
  </rv>
  <rv s="0">
    <fb>269.51</fb>
    <v>16</v>
  </rv>
  <rv s="0">
    <fb>256.11</fb>
    <v>16</v>
  </rv>
  <rv s="0">
    <fb>299.81</fb>
    <v>16</v>
  </rv>
  <rv s="0">
    <fb>287.44</fb>
    <v>16</v>
  </rv>
  <rv s="0">
    <fb>304.26</fb>
    <v>16</v>
  </rv>
  <rv s="0">
    <fb>282.12</fb>
    <v>16</v>
  </rv>
  <rv s="0">
    <fb>236.3</fb>
    <v>16</v>
  </rv>
  <rv s="0">
    <fb>249.91</fb>
    <v>16</v>
  </rv>
  <rv s="0">
    <fb>234.07</fb>
    <v>16</v>
  </rv>
  <rv s="0">
    <fb>246.16</fb>
    <v>16</v>
  </rv>
  <rv s="0">
    <fb>240.48</fb>
    <v>16</v>
  </rv>
  <rv s="0">
    <fb>248.23</fb>
    <v>16</v>
  </rv>
  <rv s="0">
    <fb>252.45</fb>
    <v>16</v>
  </rv>
  <rv s="0">
    <fb>232.73</fb>
    <v>16</v>
  </rv>
  <rv s="0">
    <fb>250.4</fb>
    <v>16</v>
  </rv>
  <rv s="0">
    <fb>310.16000000000003</fb>
    <v>16</v>
  </rv>
  <rv s="0">
    <fb>308.26</fb>
    <v>16</v>
  </rv>
  <rv s="0">
    <fb>320.51</fb>
    <v>16</v>
  </rv>
  <rv s="0">
    <fb>285.98</fb>
    <v>16</v>
  </rv>
  <rv s="0">
    <fb>287.20999999999998</fb>
    <v>16</v>
  </rv>
  <rv s="0">
    <fb>294.36</fb>
    <v>16</v>
  </rv>
  <rv s="0">
    <fb>269.14</fb>
    <v>16</v>
  </rv>
  <rv s="0">
    <fb>299.52999999999997</fb>
    <v>16</v>
  </rv>
  <rv s="0">
    <fb>305.33</fb>
    <v>16</v>
  </rv>
  <rv s="0">
    <fb>295.49</fb>
    <v>16</v>
  </rv>
  <rv s="0">
    <fb>283.39999999999998</fb>
    <v>16</v>
  </rv>
  <rv s="0">
    <fb>282.44</fb>
    <v>16</v>
  </rv>
  <rv s="0">
    <fb>270.55</fb>
    <v>16</v>
  </rv>
  <rv s="0">
    <fb>273.8</fb>
    <v>16</v>
  </rv>
  <rv s="0">
    <fb>255.71</fb>
    <v>16</v>
  </rv>
  <rv s="0">
    <fb>234.04</fb>
    <v>16</v>
  </rv>
  <rv s="0">
    <fb>242.27</fb>
    <v>16</v>
  </rv>
  <rv s="0">
    <fb>266.7</fb>
    <v>16</v>
  </rv>
  <rv s="0">
    <fb>258.05</fb>
    <v>16</v>
  </rv>
  <rv s="0">
    <fb>263.85000000000002</fb>
    <v>16</v>
  </rv>
  <rv s="0">
    <fb>278.85000000000002</fb>
    <v>16</v>
  </rv>
  <rv s="0">
    <fb>297.74</fb>
    <v>16</v>
  </rv>
  <rv s="0">
    <fb>310.52999999999997</fb>
    <v>16</v>
  </rv>
  <rv s="0">
    <fb>334.33</fb>
    <v>16</v>
  </rv>
  <rv s="0">
    <fb>290.04000000000002</fb>
    <v>16</v>
  </rv>
  <rv s="1">
    <v>https://www.bing.com/financeapi/forcetrigger?t=a1rlu2&amp;q=XNYS%3aECL&amp;form=skydnc</v>
    <v>Learn more on Bing</v>
  </rv>
  <rv s="6">
    <v>en-US</v>
    <v>a1rlu2</v>
    <v>268435456</v>
    <v>1</v>
    <v>Powered by Refinitiv</v>
    <v>22</v>
    <v>ECOLAB INC. (XNYS:ECL)</v>
    <v>23</v>
    <v>24</v>
    <v>Finance</v>
    <v>25</v>
    <v>262.61</v>
    <v>193.46</v>
    <v>1.1424000000000001</v>
    <v>1</v>
    <v>0</v>
    <v>4.3299999999999996E-3</v>
    <v>0</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pulp and paper, commercial laundry, global petroleum and petrochemical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v>
    <v>48000</v>
    <v>New York Stock Exchange</v>
    <v>XNYS</v>
    <v>XNYS</v>
    <v>1 Ecolab Place, SAINT PAUL, MN, 55102 US</v>
    <v>233.18</v>
    <v>Chemicals</v>
    <v>Stock</v>
    <v>45661.000000022657</v>
    <v>6179</v>
    <v>230.1</v>
    <v>65673716274</v>
    <v>ECOLAB INC.</v>
    <v>ECOLAB INC.</v>
    <v>231.25</v>
    <v>32.526899999999998</v>
    <v>230.93</v>
    <v>231.93</v>
    <v>231.93</v>
    <v>283161800</v>
    <v>ECL</v>
    <v>ECOLAB INC. (XNYS:ECL)</v>
    <v>916660</v>
    <v>1020191</v>
    <v>1924</v>
  </rv>
  <rv s="3">
    <v>6180</v>
  </rv>
  <rv s="0">
    <fb>107.87</fb>
    <v>16</v>
  </rv>
  <rv s="0">
    <fb>111.52</fb>
    <v>16</v>
  </rv>
  <rv s="0">
    <fb>114.98</fb>
    <v>16</v>
  </rv>
  <rv s="0">
    <fb>117.24</fb>
    <v>16</v>
  </rv>
  <rv s="0">
    <fb>118.6</fb>
    <v>16</v>
  </rv>
  <rv s="0">
    <fb>123.05</fb>
    <v>16</v>
  </rv>
  <rv s="0">
    <fb>121.72</fb>
    <v>16</v>
  </rv>
  <rv s="0">
    <fb>114.17</fb>
    <v>16</v>
  </rv>
  <rv s="0">
    <fb>117.22</fb>
    <v>16</v>
  </rv>
  <rv s="0">
    <fb>123.97</fb>
    <v>16</v>
  </rv>
  <rv s="0">
    <fb>125.34</fb>
    <v>16</v>
  </rv>
  <rv s="0">
    <fb>129.09</fb>
    <v>16</v>
  </rv>
  <rv s="0">
    <fb>132.84</fb>
    <v>16</v>
  </rv>
  <rv s="0">
    <fb>132.75</fb>
    <v>16</v>
  </rv>
  <rv s="0">
    <fb>131.66999999999999</fb>
    <v>16</v>
  </rv>
  <rv s="0">
    <fb>133.30000000000001</fb>
    <v>16</v>
  </rv>
  <rv s="0">
    <fb>128.61000000000001</fb>
    <v>16</v>
  </rv>
  <rv s="0">
    <fb>130.66</fb>
    <v>16</v>
  </rv>
  <rv s="0">
    <fb>135.91999999999999</fb>
    <v>16</v>
  </rv>
  <rv s="0">
    <fb>134.18</fb>
    <v>16</v>
  </rv>
  <rv s="0">
    <fb>137.68</fb>
    <v>16</v>
  </rv>
  <rv s="0">
    <fb>130.44999999999999</fb>
    <v>16</v>
  </rv>
  <rv s="0">
    <fb>137.07</fb>
    <v>16</v>
  </rv>
  <rv s="0">
    <fb>140.33000000000001</fb>
    <v>16</v>
  </rv>
  <rv s="0">
    <fb>140.69999999999999</fb>
    <v>16</v>
  </rv>
  <rv s="0">
    <fb>150.47999999999999</fb>
    <v>16</v>
  </rv>
  <rv s="0">
    <fb>156.78</fb>
    <v>16</v>
  </rv>
  <rv s="0">
    <fb>160.49</fb>
    <v>16</v>
  </rv>
  <rv s="0">
    <fb>147.35</fb>
    <v>16</v>
  </rv>
  <rv s="0">
    <fb>158.16999999999999</fb>
    <v>16</v>
  </rv>
  <rv s="0">
    <fb>168.91</fb>
    <v>16</v>
  </rv>
  <rv s="0">
    <fb>176.54</fb>
    <v>16</v>
  </rv>
  <rv s="0">
    <fb>184.08</fb>
    <v>16</v>
  </rv>
  <rv s="0">
    <fb>184.09</fb>
    <v>16</v>
  </rv>
  <rv s="0">
    <fb>197.44</fb>
    <v>16</v>
  </rv>
  <rv s="0">
    <fb>201.73</fb>
    <v>16</v>
  </rv>
  <rv s="0">
    <fb>198.04</fb>
    <v>16</v>
  </rv>
  <rv s="0">
    <fb>192.07</fb>
    <v>16</v>
  </rv>
  <rv s="0">
    <fb>186.67</fb>
    <v>16</v>
  </rv>
  <rv s="0">
    <fb>196.11</fb>
    <v>16</v>
  </rv>
  <rv s="0">
    <fb>180.45</fb>
    <v>16</v>
  </rv>
  <rv s="0">
    <fb>155.83000000000001</fb>
    <v>16</v>
  </rv>
  <rv s="0">
    <fb>193.5</fb>
    <v>16</v>
  </rv>
  <rv s="0">
    <fb>212.58</fb>
    <v>16</v>
  </rv>
  <rv s="0">
    <fb>198.95</fb>
    <v>16</v>
  </rv>
  <rv s="0">
    <fb>187.08</fb>
    <v>16</v>
  </rv>
  <rv s="0">
    <fb>199.84</fb>
    <v>16</v>
  </rv>
  <rv s="0">
    <fb>183.59</fb>
    <v>16</v>
  </rv>
  <rv s="0">
    <fb>222.15</fb>
    <v>16</v>
  </rv>
  <rv s="0">
    <fb>216.36</fb>
    <v>16</v>
  </rv>
  <rv s="0">
    <fb>204.51</fb>
    <v>16</v>
  </rv>
  <rv s="0">
    <fb>209.36</fb>
    <v>16</v>
  </rv>
  <rv s="0">
    <fb>214.07</fb>
    <v>16</v>
  </rv>
  <rv s="0">
    <fb>224.12</fb>
    <v>16</v>
  </rv>
  <rv s="0">
    <fb>215.08</fb>
    <v>16</v>
  </rv>
  <rv s="0">
    <fb>205.97</fb>
    <v>16</v>
  </rv>
  <rv s="0">
    <fb>220.83</fb>
    <v>16</v>
  </rv>
  <rv s="0">
    <fb>225.36</fb>
    <v>16</v>
  </rv>
  <rv s="0">
    <fb>208.62</fb>
    <v>16</v>
  </rv>
  <rv s="0">
    <fb>222.22</fb>
    <v>16</v>
  </rv>
  <rv s="0">
    <fb>221.47</fb>
    <v>16</v>
  </rv>
  <rv s="0">
    <fb>234.59</fb>
    <v>16</v>
  </rv>
  <rv s="0">
    <fb>189.45</fb>
    <v>16</v>
  </rv>
  <rv s="0">
    <fb>176.26</fb>
    <v>16</v>
  </rv>
  <rv s="0">
    <fb>176.56</fb>
    <v>16</v>
  </rv>
  <rv s="0">
    <fb>169.34</fb>
    <v>16</v>
  </rv>
  <rv s="0">
    <fb>163.91</fb>
    <v>16</v>
  </rv>
  <rv s="0">
    <fb>153.76</fb>
    <v>16</v>
  </rv>
  <rv s="0">
    <fb>163.83000000000001</fb>
    <v>16</v>
  </rv>
  <rv s="0">
    <fb>157.07</fb>
    <v>16</v>
  </rv>
  <rv s="0">
    <fb>149.83000000000001</fb>
    <v>16</v>
  </rv>
  <rv s="0">
    <fb>145.56</fb>
    <v>16</v>
  </rv>
  <rv s="0">
    <fb>154.83000000000001</fb>
    <v>16</v>
  </rv>
  <rv s="0">
    <fb>159.37</fb>
    <v>16</v>
  </rv>
  <rv s="0">
    <fb>165.53</fb>
    <v>16</v>
  </rv>
  <rv s="0">
    <fb>165.05</fb>
    <v>16</v>
  </rv>
  <rv s="0">
    <fb>186.69</fb>
    <v>16</v>
  </rv>
  <rv s="0">
    <fb>183.14</fb>
    <v>16</v>
  </rv>
  <rv s="0">
    <fb>183.81</fb>
    <v>16</v>
  </rv>
  <rv s="0">
    <fb>169.4</fb>
    <v>16</v>
  </rv>
  <rv s="0">
    <fb>167.74</fb>
    <v>16</v>
  </rv>
  <rv s="0">
    <fb>191.73</fb>
    <v>16</v>
  </rv>
  <rv s="0">
    <fb>198.35</fb>
    <v>16</v>
  </rv>
  <rv s="0">
    <fb>198.22</fb>
    <v>16</v>
  </rv>
  <rv s="0">
    <fb>224.84</fb>
    <v>16</v>
  </rv>
  <rv s="0">
    <fb>230.9</fb>
    <v>16</v>
  </rv>
  <rv s="0">
    <fb>226.15</fb>
    <v>16</v>
  </rv>
  <rv s="0">
    <fb>232.2</fb>
    <v>16</v>
  </rv>
  <rv s="0">
    <fb>238</fb>
    <v>16</v>
  </rv>
  <rv s="0">
    <fb>230.69</fb>
    <v>16</v>
  </rv>
  <rv s="0">
    <fb>253.18</fb>
    <v>16</v>
  </rv>
  <rv s="0">
    <fb>255.33</fb>
    <v>16</v>
  </rv>
  <rv s="0">
    <fb>245.73</fb>
    <v>16</v>
  </rv>
  <rv s="0">
    <fb>248.77</fb>
    <v>16</v>
  </rv>
  <rv s="0">
    <fb>234.32</fb>
    <v>16</v>
  </rv>
  <rv s="1">
    <v>https://www.bing.com/financeapi/forcetrigger?t=bq89dm&amp;q=XNYS%3aCTVA&amp;form=skydnc</v>
    <v>Learn more on Bing</v>
  </rv>
  <rv s="6">
    <v>en-US</v>
    <v>bq89dm</v>
    <v>268435456</v>
    <v>1</v>
    <v>Powered by Refinitiv</v>
    <v>22</v>
    <v>CORTEVA, INC. (XNYS:CTVA)</v>
    <v>23</v>
    <v>24</v>
    <v>Finance</v>
    <v>25</v>
    <v>64.2</v>
    <v>44.01</v>
    <v>0.77410000000000001</v>
    <v>-0.4</v>
    <v>-8.4019999999999997E-3</v>
    <v>-7.0999999999999995E-3</v>
    <v>-0.47</v>
    <v>USD</v>
    <v>Corteva, Inc. is a global pure-play agriculture company. The Company is a global provider of seed and crop protection solutions focused on the agriculture industry and contributing to a healthier food supply. The Company's Seed segment is developing and supplying advanced germplasm and traits that produce optimum yield for farms around the world. The segment is engaged in the seed markets, such as North America corn and soybeans, Europe corn and sunflower, as well as Brazil, India, South Africa, and Argentina corn. The segment also offers trait technologies that improve resistance to weather, disease, insects and enhance food. The Company's Crop Protection segment offers crop protection solutions and digital solutions that provide farmers with the tools they need to improve productivity and profitability, and help keep fields free of weeds, insects and diseases. The segment offers herbicides, insecticides, nitrogen stabilizers, pasture and range management herbicides and biologicals.</v>
    <v>22500</v>
    <v>New York Stock Exchange</v>
    <v>XNYS</v>
    <v>XNYS</v>
    <v>9330 ZIONSVILLE ROAD, INDIANAPOLIS, IN, 46268 US</v>
    <v>56.96</v>
    <v>Chemicals</v>
    <v>Stock</v>
    <v>45661.001788553127</v>
    <v>6277</v>
    <v>55.7</v>
    <v>38447170420</v>
    <v>CORTEVA, INC.</v>
    <v>CORTEVA, INC.</v>
    <v>56.59</v>
    <v>58.797600000000003</v>
    <v>56.34</v>
    <v>55.94</v>
    <v>55.47</v>
    <v>687293000</v>
    <v>CTVA</v>
    <v>CORTEVA, INC. (XNYS:CTVA)</v>
    <v>2380800</v>
    <v>3188925</v>
    <v>2018</v>
  </rv>
  <rv s="3">
    <v>6278</v>
  </rv>
  <rv s="0">
    <fb>29.57</fb>
    <v>16</v>
  </rv>
  <rv s="0">
    <fb>29.5</fb>
    <v>16</v>
  </rv>
  <rv s="0">
    <fb>29.32</fb>
    <v>16</v>
  </rv>
  <rv s="0">
    <fb>26.38</fb>
    <v>16</v>
  </rv>
  <rv s="0">
    <fb>29.56</fb>
    <v>16</v>
  </rv>
  <rv s="0">
    <fb>28.92</fb>
    <v>16</v>
  </rv>
  <rv s="0">
    <fb>27.2</fb>
    <v>16</v>
  </rv>
  <rv s="0">
    <fb>23.5</fb>
    <v>16</v>
  </rv>
  <rv s="0">
    <fb>26.19</fb>
    <v>16</v>
  </rv>
  <rv s="0">
    <fb>27.31</fb>
    <v>16</v>
  </rv>
  <rv s="0">
    <fb>26.79</fb>
    <v>16</v>
  </rv>
  <rv s="0">
    <fb>28.56</fb>
    <v>16</v>
  </rv>
  <rv s="0">
    <fb>28.55</fb>
    <v>16</v>
  </rv>
  <rv s="0">
    <fb>28.81</fb>
    <v>16</v>
  </rv>
  <rv s="0">
    <fb>32.979999999999997</fb>
    <v>16</v>
  </rv>
  <rv s="0">
    <fb>38.32</fb>
    <v>16</v>
  </rv>
  <rv s="0">
    <fb>38.72</fb>
    <v>16</v>
  </rv>
  <rv s="0">
    <fb>39.86</fb>
    <v>16</v>
  </rv>
  <rv s="0">
    <fb>45.15</fb>
    <v>16</v>
  </rv>
  <rv s="0">
    <fb>46.62</fb>
    <v>16</v>
  </rv>
  <rv s="0">
    <fb>48.76</fb>
    <v>16</v>
  </rv>
  <rv s="0">
    <fb>45.5</fb>
    <v>16</v>
  </rv>
  <rv s="0">
    <fb>44.35</fb>
    <v>16</v>
  </rv>
  <rv s="0">
    <fb>43.97</fb>
    <v>16</v>
  </rv>
  <rv s="0">
    <fb>47.28</fb>
    <v>16</v>
  </rv>
  <rv s="0">
    <fb>48.08</fb>
    <v>16</v>
  </rv>
  <rv s="0">
    <fb>52.03</fb>
    <v>16</v>
  </rv>
  <rv s="0">
    <fb>57.48</fb>
    <v>16</v>
  </rv>
  <rv s="0">
    <fb>62.62</fb>
    <v>16</v>
  </rv>
  <rv s="0">
    <fb>57.55</fb>
    <v>16</v>
  </rv>
  <rv s="0">
    <fb>61.43</fb>
    <v>16</v>
  </rv>
  <rv s="0">
    <fb>65.34</fb>
    <v>16</v>
  </rv>
  <rv s="0">
    <fb>67.16</fb>
    <v>16</v>
  </rv>
  <rv s="0">
    <fb>58.78</fb>
    <v>16</v>
  </rv>
  <rv s="0">
    <fb>64.45</fb>
    <v>16</v>
  </rv>
  <rv s="0">
    <fb>62.29</fb>
    <v>16</v>
  </rv>
  <rv s="0">
    <fb>60.31</fb>
    <v>16</v>
  </rv>
  <rv s="0">
    <fb>61.12</fb>
    <v>16</v>
  </rv>
  <rv s="0">
    <fb>57.3</fb>
    <v>16</v>
  </rv>
  <rv s="0">
    <fb>56.43</fb>
    <v>16</v>
  </rv>
  <rv s="0">
    <fb>50.51</fb>
    <v>16</v>
  </rv>
  <rv s="0">
    <fb>45.2</fb>
    <v>16</v>
  </rv>
  <rv s="0">
    <fb>47.92</fb>
    <v>16</v>
  </rv>
  <rv s="0">
    <fb>45.48</fb>
    <v>16</v>
  </rv>
  <rv s="0">
    <fb>53.52</fb>
    <v>16</v>
  </rv>
  <rv s="0">
    <fb>57.67</fb>
    <v>16</v>
  </rv>
  <rv s="0">
    <fb>54.13</fb>
    <v>16</v>
  </rv>
  <rv s="0">
    <fb>55.94</fb>
    <v>16</v>
  </rv>
  <rv s="0">
    <fb>56.1</fb>
    <v>16</v>
  </rv>
  <rv s="0">
    <fb>58.79</fb>
    <v>16</v>
  </rv>
  <rv s="0">
    <fb>60.92</fb>
    <v>16</v>
  </rv>
  <rv s="1">
    <v>https://www.bing.com/financeapi/forcetrigger?t=bpifbh&amp;q=XNYS%3aDOW&amp;form=skydnc</v>
    <v>Learn more on Bing</v>
  </rv>
  <rv s="6">
    <v>en-US</v>
    <v>bpifbh</v>
    <v>268435456</v>
    <v>1</v>
    <v>Powered by Refinitiv</v>
    <v>22</v>
    <v>Dow Inc. (XNYS:DOW)</v>
    <v>23</v>
    <v>24</v>
    <v>Finance</v>
    <v>25</v>
    <v>60.69</v>
    <v>38.850299999999997</v>
    <v>1.1713</v>
    <v>-0.15</v>
    <v>4.5690000000000001E-3</v>
    <v>-3.7930000000000004E-3</v>
    <v>0.18</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35900</v>
    <v>New York Stock Exchange</v>
    <v>XNYS</v>
    <v>XNYS</v>
    <v>2211 H H Dow Way, MIDLAND, MI, 48642-4815 US</v>
    <v>39.814999999999998</v>
    <v>Chemicals</v>
    <v>Stock</v>
    <v>45661.041568969529</v>
    <v>6331</v>
    <v>39.200000000000003</v>
    <v>27583612980</v>
    <v>Dow Inc.</v>
    <v>Dow Inc.</v>
    <v>39.65</v>
    <v>26.412800000000001</v>
    <v>39.549999999999997</v>
    <v>39.4</v>
    <v>39.58</v>
    <v>700091700</v>
    <v>DOW</v>
    <v>Dow Inc. (XNYS:DOW)</v>
    <v>6840562</v>
    <v>8251071</v>
    <v>2018</v>
  </rv>
  <rv s="3">
    <v>6332</v>
  </rv>
  <rv s="0">
    <fb>56.73</fb>
    <v>16</v>
  </rv>
  <rv s="0">
    <fb>46.76</fb>
    <v>16</v>
  </rv>
  <rv s="0">
    <fb>49.31</fb>
    <v>16</v>
  </rv>
  <rv s="0">
    <fb>48.44</fb>
    <v>16</v>
  </rv>
  <rv s="0">
    <fb>42.63</fb>
    <v>16</v>
  </rv>
  <rv s="0">
    <fb>50.49</fb>
    <v>16</v>
  </rv>
  <rv s="0">
    <fb>54.73</fb>
    <v>16</v>
  </rv>
  <rv s="0">
    <fb>46.07</fb>
    <v>16</v>
  </rv>
  <rv s="0">
    <fb>40.409999999999997</fb>
    <v>16</v>
  </rv>
  <rv s="0">
    <fb>29.24</fb>
    <v>16</v>
  </rv>
  <rv s="0">
    <fb>36.69</fb>
    <v>16</v>
  </rv>
  <rv s="0">
    <fb>38.6</fb>
    <v>16</v>
  </rv>
  <rv s="0">
    <fb>40.76</fb>
    <v>16</v>
  </rv>
  <rv s="0">
    <fb>41.06</fb>
    <v>16</v>
  </rv>
  <rv s="0">
    <fb>45.12</fb>
    <v>16</v>
  </rv>
  <rv s="0">
    <fb>47.05</fb>
    <v>16</v>
  </rv>
  <rv s="0">
    <fb>45.49</fb>
    <v>16</v>
  </rv>
  <rv s="0">
    <fb>51.9</fb>
    <v>16</v>
  </rv>
  <rv s="0">
    <fb>63.94</fb>
    <v>16</v>
  </rv>
  <rv s="0">
    <fb>62.5</fb>
    <v>16</v>
  </rv>
  <rv s="0">
    <fb>68.42</fb>
    <v>16</v>
  </rv>
  <rv s="0">
    <fb>63.28</fb>
    <v>16</v>
  </rv>
  <rv s="0">
    <fb>62.16</fb>
    <v>16</v>
  </rv>
  <rv s="0">
    <fb>57.56</fb>
    <v>16</v>
  </rv>
  <rv s="0">
    <fb>55.97</fb>
    <v>16</v>
  </rv>
  <rv s="0">
    <fb>54.93</fb>
    <v>16</v>
  </rv>
  <rv s="0">
    <fb>56.72</fb>
    <v>16</v>
  </rv>
  <rv s="0">
    <fb>59.73</fb>
    <v>16</v>
  </rv>
  <rv s="0">
    <fb>63.72</fb>
    <v>16</v>
  </rv>
  <rv s="0">
    <fb>66.5</fb>
    <v>16</v>
  </rv>
  <rv s="0">
    <fb>67.98</fb>
    <v>16</v>
  </rv>
  <rv s="0">
    <fb>51.61</fb>
    <v>16</v>
  </rv>
  <rv s="0">
    <fb>53.21</fb>
    <v>16</v>
  </rv>
  <rv s="0">
    <fb>51</fb>
    <v>16</v>
  </rv>
  <rv s="0">
    <fb>43.93</fb>
    <v>16</v>
  </rv>
  <rv s="0">
    <fb>46.74</fb>
    <v>16</v>
  </rv>
  <rv s="0">
    <fb>50.39</fb>
    <v>16</v>
  </rv>
  <rv s="0">
    <fb>57.2</fb>
    <v>16</v>
  </rv>
  <rv s="0">
    <fb>54.82</fb>
    <v>16</v>
  </rv>
  <rv s="0">
    <fb>48.78</fb>
    <v>16</v>
  </rv>
  <rv s="0">
    <fb>53.26</fb>
    <v>16</v>
  </rv>
  <rv s="0">
    <fb>54.56</fb>
    <v>16</v>
  </rv>
  <rv s="0">
    <fb>51.56</fb>
    <v>16</v>
  </rv>
  <rv s="0">
    <fb>48.34</fb>
    <v>16</v>
  </rv>
  <rv s="0">
    <fb>51.75</fb>
    <v>16</v>
  </rv>
  <rv s="0">
    <fb>53.6</fb>
    <v>16</v>
  </rv>
  <rv s="0">
    <fb>55.88</fb>
    <v>16</v>
  </rv>
  <rv s="0">
    <fb>57.93</fb>
    <v>16</v>
  </rv>
  <rv s="0">
    <fb>56.9</fb>
    <v>16</v>
  </rv>
  <rv s="0">
    <fb>57.63</fb>
    <v>16</v>
  </rv>
  <rv s="0">
    <fb>49.38</fb>
    <v>16</v>
  </rv>
  <rv s="0">
    <fb>44.21</fb>
    <v>16</v>
  </rv>
  <rv s="0">
    <fb>40.130000000000003</fb>
    <v>16</v>
  </rv>
  <rv s="1">
    <v>https://www.bing.com/financeapi/forcetrigger?t=a1rfsm&amp;q=XNYS%3aDD&amp;form=skydnc</v>
    <v>Learn more on Bing</v>
  </rv>
  <rv s="6">
    <v>en-US</v>
    <v>a1rfsm</v>
    <v>268435456</v>
    <v>1</v>
    <v>Powered by Refinitiv</v>
    <v>22</v>
    <v>DuPont de Nemours, Inc. (XNYS:DD)</v>
    <v>23</v>
    <v>24</v>
    <v>Finance</v>
    <v>28</v>
    <v>90.06</v>
    <v>61.14</v>
    <v>1.3277000000000001</v>
    <v>-0.72</v>
    <v>2.0870000000000003E-2</v>
    <v>-9.5449999999999997E-3</v>
    <v>1.56</v>
    <v>USD</v>
    <v>DuPont de Nemours, Inc. provides technology-based materials and solutions. Its Electronics &amp; Industrial segment is a global supplier of differentiated materials and systems for a range of consumer electronics, including mobile devices, television monitors, personal computers and electronics used in a variety of industries. The segment provides materials and solutions for the fabrication and packaging of semiconductors and integrated circuits and provides solutions for thermal management and electromagnetic shielding and metallization processes for metal finishing, decorative, and industrial applications. Its Water &amp; Protection segment provides engineered products and integrated systems for a number of industries, including worker safety, water purification and separation, aerospace, energy, medical packaging and building materials. Its brands include NOMEX, KEVLAR, TYVEK, FILMTEC, AMBERLITE, and STYROFOAM. It also offers advanced injection molding manufacturing capabilities.</v>
    <v>24000</v>
    <v>New York Stock Exchange</v>
    <v>XNYS</v>
    <v>XNYS</v>
    <v>974 Centre Rd Bldg 730, WILMINGTON, DE, 19805 US</v>
    <v>75.784999999999997</v>
    <v>Chemicals</v>
    <v>Stock</v>
    <v>45661.041082916403</v>
    <v>6387</v>
    <v>74.38</v>
    <v>31242170000</v>
    <v>DuPont de Nemours, Inc.</v>
    <v>DuPont de Nemours, Inc.</v>
    <v>75.73</v>
    <v>61.012700000000002</v>
    <v>75.430000000000007</v>
    <v>74.709999999999994</v>
    <v>76.31</v>
    <v>417955400</v>
    <v>DD</v>
    <v>DuPont de Nemours, Inc. (XNYS:DD)</v>
    <v>2511410</v>
    <v>1914075</v>
    <v>2015</v>
  </rv>
  <rv s="3">
    <v>6388</v>
  </rv>
  <rv s="0">
    <fb>152.44640000000001</fb>
    <v>16</v>
  </rv>
  <rv s="0">
    <fb>141.79650000000001</fb>
    <v>16</v>
  </rv>
  <rv s="0">
    <fb>128.5043</fb>
    <v>16</v>
  </rv>
  <rv s="0">
    <fb>127.55629999999999</fb>
    <v>16</v>
  </rv>
  <rv s="0">
    <fb>129.31120000000001</fb>
    <v>16</v>
  </rv>
  <rv s="0">
    <fb>132.96199999999999</fb>
    <v>16</v>
  </rv>
  <rv s="0">
    <fb>138.7105</fb>
    <v>16</v>
  </rv>
  <rv s="0">
    <fb>141.45359999999999</fb>
    <v>16</v>
  </rv>
  <rv s="0">
    <fb>129.71459999999999</fb>
    <v>16</v>
  </rv>
  <rv s="0">
    <fb>108.7577</fb>
    <v>16</v>
  </rv>
  <rv s="0">
    <fb>116.6846</fb>
    <v>16</v>
  </rv>
  <rv s="0">
    <fb>107.8702</fb>
    <v>16</v>
  </rv>
  <rv s="0">
    <fb>108.53579999999999</fb>
    <v>16</v>
  </rv>
  <rv s="0">
    <fb>107.366</fb>
    <v>16</v>
  </rv>
  <rv s="0">
    <fb>107.5273</fb>
    <v>16</v>
  </rv>
  <rv s="0">
    <fb>115.35</fb>
    <v>16</v>
  </rv>
  <rv s="0">
    <fb>91.56</fb>
    <v>16</v>
  </rv>
  <rv s="0">
    <fb>75.069999999999993</fb>
    <v>16</v>
  </rv>
  <rv s="0">
    <fb>72.16</fb>
    <v>16</v>
  </rv>
  <rv s="0">
    <fb>71.31</fb>
    <v>16</v>
  </rv>
  <rv s="0">
    <fb>64.2</fb>
    <v>16</v>
  </rv>
  <rv s="0">
    <fb>51.18</fb>
    <v>16</v>
  </rv>
  <rv s="0">
    <fb>42.9</fb>
    <v>16</v>
  </rv>
  <rv s="0">
    <fb>50.73</fb>
    <v>16</v>
  </rv>
  <rv s="0">
    <fb>53.13</fb>
    <v>16</v>
  </rv>
  <rv s="0">
    <fb>53.48</fb>
    <v>16</v>
  </rv>
  <rv s="0">
    <fb>55.76</fb>
    <v>16</v>
  </rv>
  <rv s="0">
    <fb>55.48</fb>
    <v>16</v>
  </rv>
  <rv s="0">
    <fb>56.88</fb>
    <v>16</v>
  </rv>
  <rv s="0">
    <fb>63.44</fb>
    <v>16</v>
  </rv>
  <rv s="0">
    <fb>71.11</fb>
    <v>16</v>
  </rv>
  <rv s="0">
    <fb>79.45</fb>
    <v>16</v>
  </rv>
  <rv s="0">
    <fb>77.28</fb>
    <v>16</v>
  </rv>
  <rv s="0">
    <fb>77.11</fb>
    <v>16</v>
  </rv>
  <rv s="0">
    <fb>77.41</fb>
    <v>16</v>
  </rv>
  <rv s="0">
    <fb>75.05</fb>
    <v>16</v>
  </rv>
  <rv s="0">
    <fb>74.02</fb>
    <v>16</v>
  </rv>
  <rv s="0">
    <fb>67.989999999999995</fb>
    <v>16</v>
  </rv>
  <rv s="0">
    <fb>69.599999999999994</fb>
    <v>16</v>
  </rv>
  <rv s="0">
    <fb>73.959999999999994</fb>
    <v>16</v>
  </rv>
  <rv s="0">
    <fb>80.78</fb>
    <v>16</v>
  </rv>
  <rv s="0">
    <fb>76.599999999999994</fb>
    <v>16</v>
  </rv>
  <rv s="0">
    <fb>73.58</fb>
    <v>16</v>
  </rv>
  <rv s="0">
    <fb>67.849999999999994</fb>
    <v>16</v>
  </rv>
  <rv s="0">
    <fb>61.23</fb>
    <v>16</v>
  </rv>
  <rv s="0">
    <fb>70.510000000000005</fb>
    <v>16</v>
  </rv>
  <rv s="0">
    <fb>68.63</fb>
    <v>16</v>
  </rv>
  <rv s="0">
    <fb>73.95</fb>
    <v>16</v>
  </rv>
  <rv s="0">
    <fb>73.03</fb>
    <v>16</v>
  </rv>
  <rv s="0">
    <fb>71.77</fb>
    <v>16</v>
  </rv>
  <rv s="0">
    <fb>69.72</fb>
    <v>16</v>
  </rv>
  <rv s="0">
    <fb>67.19</fb>
    <v>16</v>
  </rv>
  <rv s="0">
    <fb>71.44</fb>
    <v>16</v>
  </rv>
  <rv s="0">
    <fb>76.89</fb>
    <v>16</v>
  </rv>
  <rv s="0">
    <fb>74.59</fb>
    <v>16</v>
  </rv>
  <rv s="0">
    <fb>72.88</fb>
    <v>16</v>
  </rv>
  <rv s="0">
    <fb>71.540000000000006</fb>
    <v>16</v>
  </rv>
  <rv s="0">
    <fb>76.930000000000007</fb>
    <v>16</v>
  </rv>
  <rv s="0">
    <fb>61.8</fb>
    <v>16</v>
  </rv>
  <rv s="0">
    <fb>69.19</fb>
    <v>16</v>
  </rv>
  <rv s="0">
    <fb>76.67</fb>
    <v>16</v>
  </rv>
  <rv s="0">
    <fb>72.5</fb>
    <v>16</v>
  </rv>
  <rv s="0">
    <fb>82.16</fb>
    <v>16</v>
  </rv>
  <rv s="0">
    <fb>80.489999999999995</fb>
    <v>16</v>
  </rv>
  <rv s="0">
    <fb>83.7</fb>
    <v>16</v>
  </rv>
  <rv s="0">
    <fb>84.25</fb>
    <v>16</v>
  </rv>
  <rv s="0">
    <fb>89.11</fb>
    <v>16</v>
  </rv>
  <rv s="0">
    <fb>82.99</fb>
    <v>16</v>
  </rv>
  <rv s="0">
    <fb>83.59</fb>
    <v>16</v>
  </rv>
  <rv s="1">
    <v>https://www.bing.com/financeapi/forcetrigger?t=a214h7&amp;q=XNYS%3aPPG&amp;form=skydnc</v>
    <v>Learn more on Bing</v>
  </rv>
  <rv s="6">
    <v>en-US</v>
    <v>a214h7</v>
    <v>268435456</v>
    <v>1</v>
    <v>Powered by Refinitiv</v>
    <v>22</v>
    <v>PPG INDUSTRIES, INC. (XNYS:PPG)</v>
    <v>23</v>
    <v>24</v>
    <v>Finance</v>
    <v>25</v>
    <v>147.76</v>
    <v>113.49</v>
    <v>1.2276</v>
    <v>-1.1499999999999999</v>
    <v>4.6379999999999998E-3</v>
    <v>-9.9639999999999989E-3</v>
    <v>0.53</v>
    <v>USD</v>
    <v>PPG Industries, Inc. develops and delivers a range of paints, coatings and specialty materials. The Company operates through two segments: Performance Coatings and Industrial Coatings. The Performance Coatings segment primarily supplies a variety of protective and decorative coatings, adhesives, sealants and finishes, along with paint strippers, stains and related chemicals, pavement marking products, transparencies and transparent armor and paint films. The Industrial Coatings segment primarily supplies a variety of protective and decorative coatings and finishes along with adhesives, sealants, metal pretreatment products, optical monomers and coatings, low-friction coatings, paint films, and other specialty materials. The Company’s brands include PPG, GLIDDEN, COMEX, OLYMPIC, DULUX, SIGMA, HISTOR, SEIGNEURIE, PEINTURES GAUTHIER, and JOHNSTONE'S, among others. It serves customers in construction, consumer products, industrial and transportation markets and aftermarkets.</v>
    <v>53000</v>
    <v>New York Stock Exchange</v>
    <v>XNYS</v>
    <v>XNYS</v>
    <v>One Ppg Pl 40 East, PITTSBURGH, PA, 15272 US</v>
    <v>115.625</v>
    <v>Chemicals</v>
    <v>Stock</v>
    <v>45660.92382486094</v>
    <v>6459</v>
    <v>113.49</v>
    <v>26510640000</v>
    <v>PPG INDUSTRIES, INC.</v>
    <v>PPG INDUSTRIES, INC.</v>
    <v>115.2</v>
    <v>18.122299999999999</v>
    <v>115.42</v>
    <v>114.27</v>
    <v>114.8</v>
    <v>232000000</v>
    <v>PPG</v>
    <v>PPG INDUSTRIES, INC. (XNYS:PPG)</v>
    <v>2285628</v>
    <v>2087511</v>
    <v>1883</v>
  </rv>
  <rv s="3">
    <v>6460</v>
  </rv>
  <rv s="0">
    <fb>96.53</fb>
    <v>16</v>
  </rv>
  <rv s="0">
    <fb>111.49</fb>
    <v>16</v>
  </rv>
  <rv s="0">
    <fb>110.39</fb>
    <v>16</v>
  </rv>
  <rv s="0">
    <fb>107.68</fb>
    <v>16</v>
  </rv>
  <rv s="0">
    <fb>104.15</fb>
    <v>16</v>
  </rv>
  <rv s="0">
    <fb>104.71</fb>
    <v>16</v>
  </rv>
  <rv s="0">
    <fb>105.88</fb>
    <v>16</v>
  </rv>
  <rv s="0">
    <fb>103.36</fb>
    <v>16</v>
  </rv>
  <rv s="0">
    <fb>94.76</fb>
    <v>16</v>
  </rv>
  <rv s="0">
    <fb>102.43</fb>
    <v>16</v>
  </rv>
  <rv s="0">
    <fb>105.08</fb>
    <v>16</v>
  </rv>
  <rv s="0">
    <fb>109.84</fb>
    <v>16</v>
  </rv>
  <rv s="0">
    <fb>106.36</fb>
    <v>16</v>
  </rv>
  <rv s="0">
    <fb>109.96</fb>
    <v>16</v>
  </rv>
  <rv s="0">
    <fb>105.25</fb>
    <v>16</v>
  </rv>
  <rv s="0">
    <fb>104.32</fb>
    <v>16</v>
  </rv>
  <rv s="0">
    <fb>108.66</fb>
    <v>16</v>
  </rv>
  <rv s="0">
    <fb>116.24</fb>
    <v>16</v>
  </rv>
  <rv s="0">
    <fb>116.82</fb>
    <v>16</v>
  </rv>
  <rv s="0">
    <fb>118.73</fb>
    <v>16</v>
  </rv>
  <rv s="0">
    <fb>111.6</fb>
    <v>16</v>
  </rv>
  <rv s="0">
    <fb>103.73</fb>
    <v>16</v>
  </rv>
  <rv s="0">
    <fb>110.66</fb>
    <v>16</v>
  </rv>
  <rv s="0">
    <fb>109.13</fb>
    <v>16</v>
  </rv>
  <rv s="0">
    <fb>105.09</fb>
    <v>16</v>
  </rv>
  <rv s="0">
    <fb>109.33</fb>
    <v>16</v>
  </rv>
  <rv s="0">
    <fb>102.23</fb>
    <v>16</v>
  </rv>
  <rv s="0">
    <fb>111.97</fb>
    <v>16</v>
  </rv>
  <rv s="0">
    <fb>112.87</fb>
    <v>16</v>
  </rv>
  <rv s="0">
    <fb>117.5</fb>
    <v>16</v>
  </rv>
  <rv s="0">
    <fb>104.65</fb>
    <v>16</v>
  </rv>
  <rv s="0">
    <fb>116.71</fb>
    <v>16</v>
  </rv>
  <rv s="0">
    <fb>117.39</fb>
    <v>16</v>
  </rv>
  <rv s="0">
    <fb>110.79</fb>
    <v>16</v>
  </rv>
  <rv s="0">
    <fb>118.51</fb>
    <v>16</v>
  </rv>
  <rv s="0">
    <fb>125.12</fb>
    <v>16</v>
  </rv>
  <rv s="0">
    <fb>128.84</fb>
    <v>16</v>
  </rv>
  <rv s="0">
    <fb>133.49</fb>
    <v>16</v>
  </rv>
  <rv s="0">
    <fb>119.84</fb>
    <v>16</v>
  </rv>
  <rv s="0">
    <fb>104.45</fb>
    <v>16</v>
  </rv>
  <rv s="0">
    <fb>83.6</fb>
    <v>16</v>
  </rv>
  <rv s="0">
    <fb>90.83</fb>
    <v>16</v>
  </rv>
  <rv s="0">
    <fb>101.67</fb>
    <v>16</v>
  </rv>
  <rv s="0">
    <fb>106.06</fb>
    <v>16</v>
  </rv>
  <rv s="0">
    <fb>120.4</fb>
    <v>16</v>
  </rv>
  <rv s="0">
    <fb>122.08</fb>
    <v>16</v>
  </rv>
  <rv s="0">
    <fb>129.72</fb>
    <v>16</v>
  </rv>
  <rv s="0">
    <fb>146.77000000000001</fb>
    <v>16</v>
  </rv>
  <rv s="0">
    <fb>144.22</fb>
    <v>16</v>
  </rv>
  <rv s="0">
    <fb>134.71</fb>
    <v>16</v>
  </rv>
  <rv s="0">
    <fb>134.82</fb>
    <v>16</v>
  </rv>
  <rv s="0">
    <fb>150.26</fb>
    <v>16</v>
  </rv>
  <rv s="0">
    <fb>171.24</fb>
    <v>16</v>
  </rv>
  <rv s="0">
    <fb>179.72</fb>
    <v>16</v>
  </rv>
  <rv s="0">
    <fb>169.77</fb>
    <v>16</v>
  </rv>
  <rv s="0">
    <fb>163.52000000000001</fb>
    <v>16</v>
  </rv>
  <rv s="0">
    <fb>159.55000000000001</fb>
    <v>16</v>
  </rv>
  <rv s="0">
    <fb>143.01</fb>
    <v>16</v>
  </rv>
  <rv s="0">
    <fb>160.57</fb>
    <v>16</v>
  </rv>
  <rv s="0">
    <fb>154.16999999999999</fb>
    <v>16</v>
  </rv>
  <rv s="0">
    <fb>172.44</fb>
    <v>16</v>
  </rv>
  <rv s="0">
    <fb>156.19999999999999</fb>
    <v>16</v>
  </rv>
  <rv s="0">
    <fb>133.44999999999999</fb>
    <v>16</v>
  </rv>
  <rv s="0">
    <fb>131.07</fb>
    <v>16</v>
  </rv>
  <rv s="0">
    <fb>127.99</fb>
    <v>16</v>
  </rv>
  <rv s="0">
    <fb>126.49</fb>
    <v>16</v>
  </rv>
  <rv s="0">
    <fb>114.34</fb>
    <v>16</v>
  </rv>
  <rv s="0">
    <fb>129.29</fb>
    <v>16</v>
  </rv>
  <rv s="0">
    <fb>126.98</fb>
    <v>16</v>
  </rv>
  <rv s="0">
    <fb>110.69</fb>
    <v>16</v>
  </rv>
  <rv s="0">
    <fb>114.18</fb>
    <v>16</v>
  </rv>
  <rv s="0">
    <fb>135.22</fb>
    <v>16</v>
  </rv>
  <rv s="0">
    <fb>125.74</fb>
    <v>16</v>
  </rv>
  <rv s="0">
    <fb>130.34</fb>
    <v>16</v>
  </rv>
  <rv s="0">
    <fb>132.06</fb>
    <v>16</v>
  </rv>
  <rv s="0">
    <fb>133.58000000000001</fb>
    <v>16</v>
  </rv>
  <rv s="0">
    <fb>140.26</fb>
    <v>16</v>
  </rv>
  <rv s="0">
    <fb>143.9</fb>
    <v>16</v>
  </rv>
  <rv s="0">
    <fb>141.76</fb>
    <v>16</v>
  </rv>
  <rv s="0">
    <fb>129.80000000000001</fb>
    <v>16</v>
  </rv>
  <rv s="0">
    <fb>141.99</fb>
    <v>16</v>
  </rv>
  <rv s="0">
    <fb>149.55000000000001</fb>
    <v>16</v>
  </rv>
  <rv s="0">
    <fb>141.04</fb>
    <v>16</v>
  </rv>
  <rv s="0">
    <fb>141.6</fb>
    <v>16</v>
  </rv>
  <rv s="0">
    <fb>144.9</fb>
    <v>16</v>
  </rv>
  <rv s="0">
    <fb>129</fb>
    <v>16</v>
  </rv>
  <rv s="0">
    <fb>131.41</fb>
    <v>16</v>
  </rv>
  <rv s="0">
    <fb>125.89</fb>
    <v>16</v>
  </rv>
  <rv s="0">
    <fb>129.72999999999999</fb>
    <v>16</v>
  </rv>
  <rv s="0">
    <fb>132.46</fb>
    <v>16</v>
  </rv>
  <rv s="0">
    <fb>124.51</fb>
    <v>16</v>
  </rv>
  <rv s="0">
    <fb>119.45</fb>
    <v>16</v>
  </rv>
  <rv s="1">
    <v>https://www.bing.com/financeapi/forcetrigger?t=a1x8c7&amp;q=XNYS%3aLYB&amp;form=skydnc</v>
    <v>Learn more on Bing</v>
  </rv>
  <rv s="6">
    <v>en-US</v>
    <v>a1x8c7</v>
    <v>268435456</v>
    <v>1</v>
    <v>Powered by Refinitiv</v>
    <v>22</v>
    <v>LyondellBasell Industries NV (XNYS:LYB)</v>
    <v>23</v>
    <v>24</v>
    <v>Finance</v>
    <v>25</v>
    <v>107.02</v>
    <v>72.209999999999994</v>
    <v>1.0456000000000001</v>
    <v>-0.01</v>
    <v>-1.3740000000000001E-6</v>
    <v>-1.3740000000000001E-4</v>
    <v>-1E-4</v>
    <v>USD</v>
    <v>LyondellBasell Industries N.V. is a chemical company creating solutions for everyday sustainable living. Its segments include Olefins and Polyolefins-Americas (O&amp;P-Americas), Olefins and Polyolefins-Europe, Asia, International (O&amp;P-EAI), Intermediates and Derivatives (I&amp;D), Advanced Polymer Solutions (APS), Refining, and Technology. The O&amp;P-Americas and O&amp;P-EAI segments produce and market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Refining segment refines heavy, high-sulfur crude oil and other crude oils of various types. The Technology segment develops and licenses chemical and polyolefin process technologies.</v>
    <v>20000</v>
    <v>New York Stock Exchange</v>
    <v>XNYS</v>
    <v>XNYS</v>
    <v>4th Floor, One Vine Street, LONDON, W1J 0AH GB</v>
    <v>73.3</v>
    <v>Chemicals</v>
    <v>Stock</v>
    <v>45661.03908835625</v>
    <v>6554</v>
    <v>72.209999999999994</v>
    <v>23632550000</v>
    <v>LyondellBasell Industries NV</v>
    <v>LyondellBasell Industries NV</v>
    <v>72.95</v>
    <v>11.0442</v>
    <v>72.78</v>
    <v>72.77</v>
    <v>72.769900000000007</v>
    <v>324756800</v>
    <v>LYB</v>
    <v>LyondellBasell Industries NV (XNYS:LYB)</v>
    <v>3663364</v>
    <v>3113907</v>
    <v>2009</v>
  </rv>
  <rv s="3">
    <v>6555</v>
  </rv>
  <rv s="0">
    <fb>77.97</fb>
    <v>16</v>
  </rv>
  <rv s="0">
    <fb>80.209999999999994</fb>
    <v>16</v>
  </rv>
  <rv s="0">
    <fb>85.58</fb>
    <v>16</v>
  </rv>
  <rv s="0">
    <fb>82.67</fb>
    <v>16</v>
  </rv>
  <rv s="0">
    <fb>81.36</fb>
    <v>16</v>
  </rv>
  <rv s="0">
    <fb>74.42</fb>
    <v>16</v>
  </rv>
  <rv s="0">
    <fb>75.260000000000005</fb>
    <v>16</v>
  </rv>
  <rv s="0">
    <fb>78.89</fb>
    <v>16</v>
  </rv>
  <rv s="0">
    <fb>79.55</fb>
    <v>16</v>
  </rv>
  <rv s="0">
    <fb>90.32</fb>
    <v>16</v>
  </rv>
  <rv s="0">
    <fb>85.78</fb>
    <v>16</v>
  </rv>
  <rv s="0">
    <fb>93.27</fb>
    <v>16</v>
  </rv>
  <rv s="0">
    <fb>91.19</fb>
    <v>16</v>
  </rv>
  <rv s="0">
    <fb>80.52</fb>
    <v>16</v>
  </rv>
  <rv s="0">
    <fb>84.39</fb>
    <v>16</v>
  </rv>
  <rv s="0">
    <fb>99.05</fb>
    <v>16</v>
  </rv>
  <rv s="0">
    <fb>103.53</fb>
    <v>16</v>
  </rv>
  <rv s="0">
    <fb>104.7</fb>
    <v>16</v>
  </rv>
  <rv s="0">
    <fb>110.32</fb>
    <v>16</v>
  </rv>
  <rv s="0">
    <fb>108.22</fb>
    <v>16</v>
  </rv>
  <rv s="0">
    <fb>105.68</fb>
    <v>16</v>
  </rv>
  <rv s="0">
    <fb>105.73</fb>
    <v>16</v>
  </rv>
  <rv s="0">
    <fb>112.12</fb>
    <v>16</v>
  </rv>
  <rv s="0">
    <fb>109.85</fb>
    <v>16</v>
  </rv>
  <rv s="0">
    <fb>112.78</fb>
    <v>16</v>
  </rv>
  <rv s="0">
    <fb>102.51</fb>
    <v>16</v>
  </rv>
  <rv s="0">
    <fb>89.27</fb>
    <v>16</v>
  </rv>
  <rv s="0">
    <fb>93.31</fb>
    <v>16</v>
  </rv>
  <rv s="0">
    <fb>83.16</fb>
    <v>16</v>
  </rv>
  <rv s="0">
    <fb>85.52</fb>
    <v>16</v>
  </rv>
  <rv s="0">
    <fb>84.08</fb>
    <v>16</v>
  </rv>
  <rv s="0">
    <fb>74.25</fb>
    <v>16</v>
  </rv>
  <rv s="0">
    <fb>86.13</fb>
    <v>16</v>
  </rv>
  <rv s="0">
    <fb>83.69</fb>
    <v>16</v>
  </rv>
  <rv s="0">
    <fb>77.38</fb>
    <v>16</v>
  </rv>
  <rv s="0">
    <fb>89.47</fb>
    <v>16</v>
  </rv>
  <rv s="0">
    <fb>92.54</fb>
    <v>16</v>
  </rv>
  <rv s="0">
    <fb>94.48</fb>
    <v>16</v>
  </rv>
  <rv s="0">
    <fb>77.86</fb>
    <v>16</v>
  </rv>
  <rv s="0">
    <fb>71.459999999999994</fb>
    <v>16</v>
  </rv>
  <rv s="0">
    <fb>57.95</fb>
    <v>16</v>
  </rv>
  <rv s="0">
    <fb>63.76</fb>
    <v>16</v>
  </rv>
  <rv s="0">
    <fb>65.72</fb>
    <v>16</v>
  </rv>
  <rv s="0">
    <fb>62.52</fb>
    <v>16</v>
  </rv>
  <rv s="0">
    <fb>65.48</fb>
    <v>16</v>
  </rv>
  <rv s="0">
    <fb>70.489999999999995</fb>
    <v>16</v>
  </rv>
  <rv s="0">
    <fb>68.45</fb>
    <v>16</v>
  </rv>
  <rv s="0">
    <fb>85.1</fb>
    <v>16</v>
  </rv>
  <rv s="0">
    <fb>91.66</fb>
    <v>16</v>
  </rv>
  <rv s="0">
    <fb>85.76</fb>
    <v>16</v>
  </rv>
  <rv s="0">
    <fb>103.09</fb>
    <v>16</v>
  </rv>
  <rv s="0">
    <fb>104.05</fb>
    <v>16</v>
  </rv>
  <rv s="0">
    <fb>103.74</fb>
    <v>16</v>
  </rv>
  <rv s="0">
    <fb>112.62</fb>
    <v>16</v>
  </rv>
  <rv s="0">
    <fb>102.87</fb>
    <v>16</v>
  </rv>
  <rv s="0">
    <fb>99.33</fb>
    <v>16</v>
  </rv>
  <rv s="0">
    <fb>100.35</fb>
    <v>16</v>
  </rv>
  <rv s="0">
    <fb>93.85</fb>
    <v>16</v>
  </rv>
  <rv s="0">
    <fb>92.82</fb>
    <v>16</v>
  </rv>
  <rv s="0">
    <fb>87.13</fb>
    <v>16</v>
  </rv>
  <rv s="0">
    <fb>92.23</fb>
    <v>16</v>
  </rv>
  <rv s="0">
    <fb>96.73</fb>
    <v>16</v>
  </rv>
  <rv s="0">
    <fb>97.23</fb>
    <v>16</v>
  </rv>
  <rv s="0">
    <fb>106.03</fb>
    <v>16</v>
  </rv>
  <rv s="0">
    <fb>114.25</fb>
    <v>16</v>
  </rv>
  <rv s="0">
    <fb>87.46</fb>
    <v>16</v>
  </rv>
  <rv s="0">
    <fb>89.12</fb>
    <v>16</v>
  </rv>
  <rv s="0">
    <fb>83</fb>
    <v>16</v>
  </rv>
  <rv s="0">
    <fb>75.28</fb>
    <v>16</v>
  </rv>
  <rv s="0">
    <fb>85.01</fb>
    <v>16</v>
  </rv>
  <rv s="0">
    <fb>83.03</fb>
    <v>16</v>
  </rv>
  <rv s="0">
    <fb>96.69</fb>
    <v>16</v>
  </rv>
  <rv s="0">
    <fb>95.99</fb>
    <v>16</v>
  </rv>
  <rv s="0">
    <fb>93.89</fb>
    <v>16</v>
  </rv>
  <rv s="0">
    <fb>94.61</fb>
    <v>16</v>
  </rv>
  <rv s="0">
    <fb>85.54</fb>
    <v>16</v>
  </rv>
  <rv s="0">
    <fb>91.83</fb>
    <v>16</v>
  </rv>
  <rv s="0">
    <fb>98.86</fb>
    <v>16</v>
  </rv>
  <rv s="0">
    <fb>98.77</fb>
    <v>16</v>
  </rv>
  <rv s="0">
    <fb>94.7</fb>
    <v>16</v>
  </rv>
  <rv s="0">
    <fb>90.24</fb>
    <v>16</v>
  </rv>
  <rv s="0">
    <fb>95.1</fb>
    <v>16</v>
  </rv>
  <rv s="0">
    <fb>95.08</fb>
    <v>16</v>
  </rv>
  <rv s="0">
    <fb>94.12</fb>
    <v>16</v>
  </rv>
  <rv s="0">
    <fb>100.28</fb>
    <v>16</v>
  </rv>
  <rv s="0">
    <fb>102.28</fb>
    <v>16</v>
  </rv>
  <rv s="0">
    <fb>99.97</fb>
    <v>16</v>
  </rv>
  <rv s="0">
    <fb>99.42</fb>
    <v>16</v>
  </rv>
  <rv s="0">
    <fb>95.66</fb>
    <v>16</v>
  </rv>
  <rv s="0">
    <fb>99.46</fb>
    <v>16</v>
  </rv>
  <rv s="0">
    <fb>98.7</fb>
    <v>16</v>
  </rv>
  <rv s="0">
    <fb>95.9</fb>
    <v>16</v>
  </rv>
  <rv s="0">
    <fb>86.85</fb>
    <v>16</v>
  </rv>
  <rv s="0">
    <fb>74.27</fb>
    <v>16</v>
  </rv>
  <rv s="1">
    <v>https://www.bing.com/financeapi/forcetrigger?t=a1pidm&amp;q=XNYS%3aCF&amp;form=skydnc</v>
    <v>Learn more on Bing</v>
  </rv>
  <rv s="6">
    <v>en-US</v>
    <v>a1pidm</v>
    <v>268435456</v>
    <v>1</v>
    <v>Powered by Refinitiv</v>
    <v>22</v>
    <v>CF INDUSTRIES HOLDINGS, INC. (XNYS:CF)</v>
    <v>23</v>
    <v>24</v>
    <v>Finance</v>
    <v>25</v>
    <v>94.46</v>
    <v>69.13</v>
    <v>0.96120000000000005</v>
    <v>2.68</v>
    <v>2.1460000000000003E-3</v>
    <v>3.1224999999999999E-2</v>
    <v>0.18990000000000001</v>
    <v>USD</v>
    <v>CF Industries Holdings, Inc. is a manufacturer of hydrogen and nitrogen products. It owns and operates eight nitrogen manufacturing facilities in North America, including six nitrogen manufacturing facilities in the United States, and two in Canada. Its segments include Ammonia, Granular Urea, UAN, AN and Other. The Ammonia segment produces anhydrous ammonia (ammonia), which is the base product that it manufactures, containing 82% nitrogen and 18% hydrogen. The results of its Ammonia segment consist of sales of ammonia to external customers for its nitrogen content as a fertilizer, in emissions control and in other industrial applications. The Granular Urea segment produces granular urea, which contains 46% nitrogen. Granular urea is produced at its Donaldsonville, Port Neal, and Medicine Hat complexes. The UAN segment produces urea ammonium nitrate solution (UAN). The AN segment produces ammonium nitrate. Its Other segment includes diesel exhaust fluid, urea liquor, and nitric acid.</v>
    <v>2700</v>
    <v>New York Stock Exchange</v>
    <v>XNYS</v>
    <v>XNYS</v>
    <v>2375 Waterview Drive, NORTHBROOK, IL, 60062 US</v>
    <v>88.63</v>
    <v>Chemicals</v>
    <v>Stock</v>
    <v>45660.996818587497</v>
    <v>6651</v>
    <v>86.31</v>
    <v>15402500000</v>
    <v>CF INDUSTRIES HOLDINGS, INC.</v>
    <v>CF INDUSTRIES HOLDINGS, INC.</v>
    <v>86.31</v>
    <v>14.0212</v>
    <v>85.83</v>
    <v>88.51</v>
    <v>88.6999</v>
    <v>174019900</v>
    <v>CF</v>
    <v>CF INDUSTRIES HOLDINGS, INC. (XNYS:CF)</v>
    <v>1762276</v>
    <v>1598949</v>
    <v>2005</v>
  </rv>
  <rv s="3">
    <v>6652</v>
  </rv>
  <rv s="0">
    <fb>30</fb>
    <v>16</v>
  </rv>
  <rv s="0">
    <fb>31.34</fb>
    <v>16</v>
  </rv>
  <rv s="0">
    <fb>27.66</fb>
    <v>16</v>
  </rv>
  <rv s="0">
    <fb>24.35</fb>
    <v>16</v>
  </rv>
  <rv s="0">
    <fb>31.48</fb>
    <v>16</v>
  </rv>
  <rv s="0">
    <fb>31.42</fb>
    <v>16</v>
  </rv>
  <rv s="0">
    <fb>29.35</fb>
    <v>16</v>
  </rv>
  <rv s="0">
    <fb>26.74</fb>
    <v>16</v>
  </rv>
  <rv s="0">
    <fb>27.96</fb>
    <v>16</v>
  </rv>
  <rv s="0">
    <fb>28.99</fb>
    <v>16</v>
  </rv>
  <rv s="0">
    <fb>37.47</fb>
    <v>16</v>
  </rv>
  <rv s="0">
    <fb>42.54</fb>
    <v>16</v>
  </rv>
  <rv s="0">
    <fb>41.24</fb>
    <v>16</v>
  </rv>
  <rv s="0">
    <fb>37.729999999999997</fb>
    <v>16</v>
  </rv>
  <rv s="0">
    <fb>41.14</fb>
    <v>16</v>
  </rv>
  <rv s="0">
    <fb>44.4</fb>
    <v>16</v>
  </rv>
  <rv s="0">
    <fb>44.42</fb>
    <v>16</v>
  </rv>
  <rv s="0">
    <fb>51.95</fb>
    <v>16</v>
  </rv>
  <rv s="0">
    <fb>48.03</fb>
    <v>16</v>
  </rv>
  <rv s="0">
    <fb>42.19</fb>
    <v>16</v>
  </rv>
  <rv s="0">
    <fb>43.51</fb>
    <v>16</v>
  </rv>
  <rv s="0">
    <fb>43.65</fb>
    <v>16</v>
  </rv>
  <rv s="0">
    <fb>40.880000000000003</fb>
    <v>16</v>
  </rv>
  <rv s="0">
    <fb>44.78</fb>
    <v>16</v>
  </rv>
  <rv s="0">
    <fb>40.24</fb>
    <v>16</v>
  </rv>
  <rv s="0">
    <fb>46.21</fb>
    <v>16</v>
  </rv>
  <rv s="0">
    <fb>47.74</fb>
    <v>16</v>
  </rv>
  <rv s="0">
    <fb>40.28</fb>
    <v>16</v>
  </rv>
  <rv s="0">
    <fb>29.37</fb>
    <v>16</v>
  </rv>
  <rv s="0">
    <fb>31.33</fb>
    <v>16</v>
  </rv>
  <rv s="0">
    <fb>32.630000000000003</fb>
    <v>16</v>
  </rv>
  <rv s="0">
    <fb>30.71</fb>
    <v>16</v>
  </rv>
  <rv s="0">
    <fb>27.61</fb>
    <v>16</v>
  </rv>
  <rv s="0">
    <fb>37.299999999999997</fb>
    <v>16</v>
  </rv>
  <rv s="0">
    <fb>38.71</fb>
    <v>16</v>
  </rv>
  <rv s="0">
    <fb>45.28</fb>
    <v>16</v>
  </rv>
  <rv s="0">
    <fb>45.38</fb>
    <v>16</v>
  </rv>
  <rv s="0">
    <fb>48.63</fb>
    <v>16</v>
  </rv>
  <rv s="0">
    <fb>53.17</fb>
    <v>16</v>
  </rv>
  <rv s="0">
    <fb>45.42</fb>
    <v>16</v>
  </rv>
  <rv s="0">
    <fb>55.82</fb>
    <v>16</v>
  </rv>
  <rv s="0">
    <fb>56.8</fb>
    <v>16</v>
  </rv>
  <rv s="0">
    <fb>60.59</fb>
    <v>16</v>
  </rv>
  <rv s="0">
    <fb>70.78</fb>
    <v>16</v>
  </rv>
  <rv s="0">
    <fb>68.87</fb>
    <v>16</v>
  </rv>
  <rv s="0">
    <fb>81.19</fb>
    <v>16</v>
  </rv>
  <rv s="0">
    <fb>103.06</fb>
    <v>16</v>
  </rv>
  <rv s="0">
    <fb>96.83</fb>
    <v>16</v>
  </rv>
  <rv s="0">
    <fb>85.73</fb>
    <v>16</v>
  </rv>
  <rv s="0">
    <fb>95.49</fb>
    <v>16</v>
  </rv>
  <rv s="0">
    <fb>103.46</fb>
    <v>16</v>
  </rv>
  <rv s="0">
    <fb>96.25</fb>
    <v>16</v>
  </rv>
  <rv s="0">
    <fb>106.26</fb>
    <v>16</v>
  </rv>
  <rv s="0">
    <fb>108.19</fb>
    <v>16</v>
  </rv>
  <rv s="0">
    <fb>85.2</fb>
    <v>16</v>
  </rv>
  <rv s="0">
    <fb>84.7</fb>
    <v>16</v>
  </rv>
  <rv s="0">
    <fb>85.89</fb>
    <v>16</v>
  </rv>
  <rv s="0">
    <fb>72.489999999999995</fb>
    <v>16</v>
  </rv>
  <rv s="0">
    <fb>61.51</fb>
    <v>16</v>
  </rv>
  <rv s="0">
    <fb>69.42</fb>
    <v>16</v>
  </rv>
  <rv s="0">
    <fb>77.069999999999993</fb>
    <v>16</v>
  </rv>
  <rv s="0">
    <fb>85.74</fb>
    <v>16</v>
  </rv>
  <rv s="0">
    <fb>79.78</fb>
    <v>16</v>
  </rv>
  <rv s="0">
    <fb>75.150000000000006</fb>
    <v>16</v>
  </rv>
  <rv s="0">
    <fb>79.5</fb>
    <v>16</v>
  </rv>
  <rv s="0">
    <fb>75.510000000000005</fb>
    <v>16</v>
  </rv>
  <rv s="0">
    <fb>80.72</fb>
    <v>16</v>
  </rv>
  <rv s="0">
    <fb>78.97</fb>
    <v>16</v>
  </rv>
  <rv s="0">
    <fb>79.73</fb>
    <v>16</v>
  </rv>
  <rv s="0">
    <fb>74.12</fb>
    <v>16</v>
  </rv>
  <rv s="0">
    <fb>76.39</fb>
    <v>16</v>
  </rv>
  <rv s="0">
    <fb>83.09</fb>
    <v>16</v>
  </rv>
  <rv s="0">
    <fb>85.8</fb>
    <v>16</v>
  </rv>
  <rv s="0">
    <fb>82.23</fb>
    <v>16</v>
  </rv>
  <rv s="0">
    <fb>89.66</fb>
    <v>16</v>
  </rv>
  <rv s="0">
    <fb>85.32</fb>
    <v>16</v>
  </rv>
  <rv s="1">
    <v>https://www.bing.com/financeapi/forcetrigger?t=a1pffr&amp;q=XNYS%3aCE&amp;form=skydnc</v>
    <v>Learn more on Bing</v>
  </rv>
  <rv s="6">
    <v>en-US</v>
    <v>a1pffr</v>
    <v>268435456</v>
    <v>1</v>
    <v>Powered by Refinitiv</v>
    <v>22</v>
    <v>CELANESE CORPORATION (XNYS:CE)</v>
    <v>23</v>
    <v>24</v>
    <v>Finance</v>
    <v>28</v>
    <v>172.16</v>
    <v>66.11</v>
    <v>1.1633</v>
    <v>-2.29</v>
    <v>2.4039999999999999E-3</v>
    <v>-3.347E-2</v>
    <v>0.159</v>
    <v>USD</v>
    <v>Celanese Corporation is a global chemical and specialty materials company. It is a producer of engineered polymers that are used in a variety of applications. Its segments include Engineered Materials and Acetyl Chain. The Engineered Materials segment includes the engineered materials business and certain strategic affiliates. The Engineered Materials business develops, produces and supplies a portfolio of high-performance specialty polymers for automotive and medical applications, as well as industrial products and consumer electronics. The Acetyl Chain segment includes the integrated chain of intermediate chemistry, emulsion polymers, ethylene vinyl acetate polymers, redispersible powders (RDP), and acetate tow businesses. Its intermediate chemistry business produces and supplies acetyl products, including acetic acid, vinyl acetate monomer, acetic anhydride and acetate esters. It also produces organic solvents and intermediates for pharmaceutical, agricultural and chemical products.</v>
    <v>12410</v>
    <v>New York Stock Exchange</v>
    <v>XNYS</v>
    <v>XNYS</v>
    <v>222 W. Las Colinas Blvd., Suite 900N, IRVING, TX, 75039-5421 US</v>
    <v>68.94</v>
    <v>Chemicals</v>
    <v>Stock</v>
    <v>45661.041187071096</v>
    <v>6730</v>
    <v>66.11</v>
    <v>7228817000</v>
    <v>CELANESE CORPORATION</v>
    <v>CELANESE CORPORATION</v>
    <v>68.53</v>
    <v>6.5898000000000003</v>
    <v>68.42</v>
    <v>66.13</v>
    <v>66.289000000000001</v>
    <v>109312200</v>
    <v>CE</v>
    <v>CELANESE CORPORATION (XNYS:CE)</v>
    <v>1866736</v>
    <v>2642155</v>
    <v>2004</v>
  </rv>
  <rv s="3">
    <v>6731</v>
  </rv>
  <rv s="0">
    <fb>63.67</fb>
    <v>16</v>
  </rv>
  <rv s="0">
    <fb>60.34</fb>
    <v>16</v>
  </rv>
  <rv s="0">
    <fb>65.5</fb>
    <v>16</v>
  </rv>
  <rv s="0">
    <fb>70.7</fb>
    <v>16</v>
  </rv>
  <rv s="0">
    <fb>70.48</fb>
    <v>16</v>
  </rv>
  <rv s="0">
    <fb>65.45</fb>
    <v>16</v>
  </rv>
  <rv s="0">
    <fb>63.42</fb>
    <v>16</v>
  </rv>
  <rv s="0">
    <fb>64.430000000000007</fb>
    <v>16</v>
  </rv>
  <rv s="0">
    <fb>66.56</fb>
    <v>16</v>
  </rv>
  <rv s="0">
    <fb>72.92</fb>
    <v>16</v>
  </rv>
  <rv s="0">
    <fb>79.319999999999993</fb>
    <v>16</v>
  </rv>
  <rv s="0">
    <fb>78.739999999999995</fb>
    <v>16</v>
  </rv>
  <rv s="0">
    <fb>84.4</fb>
    <v>16</v>
  </rv>
  <rv s="0">
    <fb>89.17</fb>
    <v>16</v>
  </rv>
  <rv s="0">
    <fb>89.85</fb>
    <v>16</v>
  </rv>
  <rv s="0">
    <fb>87.04</fb>
    <v>16</v>
  </rv>
  <rv s="0">
    <fb>86.55</fb>
    <v>16</v>
  </rv>
  <rv s="0">
    <fb>94.94</fb>
    <v>16</v>
  </rv>
  <rv s="0">
    <fb>96.17</fb>
    <v>16</v>
  </rv>
  <rv s="0">
    <fb>97.02</fb>
    <v>16</v>
  </rv>
  <rv s="0">
    <fb>104.27</fb>
    <v>16</v>
  </rv>
  <rv s="0">
    <fb>104.31</fb>
    <v>16</v>
  </rv>
  <rv s="0">
    <fb>107.24</fb>
    <v>16</v>
  </rv>
  <rv s="0">
    <fb>107.08</fb>
    <v>16</v>
  </rv>
  <rv s="0">
    <fb>108.16</fb>
    <v>16</v>
  </rv>
  <rv s="0">
    <fb>100.86</fb>
    <v>16</v>
  </rv>
  <rv s="0">
    <fb>100.21</fb>
    <v>16</v>
  </rv>
  <rv s="0">
    <fb>108.67</fb>
    <v>16</v>
  </rv>
  <rv s="0">
    <fb>112.92</fb>
    <v>16</v>
  </rv>
  <rv s="0">
    <fb>111.06</fb>
    <v>16</v>
  </rv>
  <rv s="0">
    <fb>118.11</fb>
    <v>16</v>
  </rv>
  <rv s="0">
    <fb>116.83</fb>
    <v>16</v>
  </rv>
  <rv s="0">
    <fb>96.94</fb>
    <v>16</v>
  </rv>
  <rv s="0">
    <fb>100.93</fb>
    <v>16</v>
  </rv>
  <rv s="0">
    <fb>89.97</fb>
    <v>16</v>
  </rv>
  <rv s="0">
    <fb>102.29</fb>
    <v>16</v>
  </rv>
  <rv s="0">
    <fb>98.61</fb>
    <v>16</v>
  </rv>
  <rv s="0">
    <fb>107.89</fb>
    <v>16</v>
  </rv>
  <rv s="0">
    <fb>107.8</fb>
    <v>16</v>
  </rv>
  <rv s="0">
    <fb>112.17</fb>
    <v>16</v>
  </rv>
  <rv s="0">
    <fb>113.37</fb>
    <v>16</v>
  </rv>
  <rv s="0">
    <fb>122.29</fb>
    <v>16</v>
  </rv>
  <rv s="0">
    <fb>121.15</fb>
    <v>16</v>
  </rv>
  <rv s="0">
    <fb>125.57</fb>
    <v>16</v>
  </rv>
  <rv s="0">
    <fb>123.12</fb>
    <v>16</v>
  </rv>
  <rv s="0">
    <fb>93.74</fb>
    <v>16</v>
  </rv>
  <rv s="0">
    <fb>73.39</fb>
    <v>16</v>
  </rv>
  <rv s="0">
    <fb>83.07</fb>
    <v>16</v>
  </rv>
  <rv s="0">
    <fb>89.91</fb>
    <v>16</v>
  </rv>
  <rv s="0">
    <fb>97.2</fb>
    <v>16</v>
  </rv>
  <rv s="0">
    <fb>107.45</fb>
    <v>16</v>
  </rv>
  <rv s="0">
    <fb>113.51</fb>
    <v>16</v>
  </rv>
  <rv s="0">
    <fb>129.33000000000001</fb>
    <v>16</v>
  </rv>
  <rv s="0">
    <fb>129.94</fb>
    <v>16</v>
  </rv>
  <rv s="0">
    <fb>122.15</fb>
    <v>16</v>
  </rv>
  <rv s="0">
    <fb>138.91</fb>
    <v>16</v>
  </rv>
  <rv s="0">
    <fb>149.81</fb>
    <v>16</v>
  </rv>
  <rv s="0">
    <fb>156.65</fb>
    <v>16</v>
  </rv>
  <rv s="0">
    <fb>165.45</fb>
    <v>16</v>
  </rv>
  <rv s="0">
    <fb>155.77000000000001</fb>
    <v>16</v>
  </rv>
  <rv s="0">
    <fb>158.6</fb>
    <v>16</v>
  </rv>
  <rv s="0">
    <fb>150.63999999999999</fb>
    <v>16</v>
  </rv>
  <rv s="0">
    <fb>161.51</fb>
    <v>16</v>
  </rv>
  <rv s="0">
    <fb>168.06</fb>
    <v>16</v>
  </rv>
  <rv s="0">
    <fb>155.71</fb>
    <v>16</v>
  </rv>
  <rv s="0">
    <fb>139.28</fb>
    <v>16</v>
  </rv>
  <rv s="0">
    <fb>142.87</fb>
    <v>16</v>
  </rv>
  <rv s="0">
    <fb>146.94</fb>
    <v>16</v>
  </rv>
  <rv s="0">
    <fb>156.52000000000001</fb>
    <v>16</v>
  </rv>
  <rv s="0">
    <fb>117.61</fb>
    <v>16</v>
  </rv>
  <rv s="0">
    <fb>117.51</fb>
    <v>16</v>
  </rv>
  <rv s="0">
    <fb>110.86</fb>
    <v>16</v>
  </rv>
  <rv s="0">
    <fb>90.34</fb>
    <v>16</v>
  </rv>
  <rv s="0">
    <fb>96.12</fb>
    <v>16</v>
  </rv>
  <rv s="0">
    <fb>107.3</fb>
    <v>16</v>
  </rv>
  <rv s="0">
    <fb>123.2</fb>
    <v>16</v>
  </rv>
  <rv s="0">
    <fb>116.23</fb>
    <v>16</v>
  </rv>
  <rv s="0">
    <fb>108.89</fb>
    <v>16</v>
  </rv>
  <rv s="0">
    <fb>104.02</fb>
    <v>16</v>
  </rv>
  <rv s="0">
    <fb>115.8</fb>
    <v>16</v>
  </rv>
  <rv s="0">
    <fb>125.39</fb>
    <v>16</v>
  </rv>
  <rv s="0">
    <fb>126.36</fb>
    <v>16</v>
  </rv>
  <rv s="0">
    <fb>125.52</fb>
    <v>16</v>
  </rv>
  <rv s="0">
    <fb>114.51</fb>
    <v>16</v>
  </rv>
  <rv s="0">
    <fb>138.66</fb>
    <v>16</v>
  </rv>
  <rv s="0">
    <fb>155.37</fb>
    <v>16</v>
  </rv>
  <rv s="0">
    <fb>146.29</fb>
    <v>16</v>
  </rv>
  <rv s="0">
    <fb>151.97</fb>
    <v>16</v>
  </rv>
  <rv s="0">
    <fb>171.86</fb>
    <v>16</v>
  </rv>
  <rv s="0">
    <fb>153.61000000000001</fb>
    <v>16</v>
  </rv>
  <rv s="0">
    <fb>134.88999999999999</fb>
    <v>16</v>
  </rv>
  <rv s="0">
    <fb>141.15</fb>
    <v>16</v>
  </rv>
  <rv s="0">
    <fb>130.6</fb>
    <v>16</v>
  </rv>
  <rv s="0">
    <fb>135.96</fb>
    <v>16</v>
  </rv>
  <rv s="0">
    <fb>125.97</fb>
    <v>16</v>
  </rv>
  <rv s="0">
    <fb>73.209999999999994</fb>
    <v>16</v>
  </rv>
  <rv s="0">
    <fb>69.209999999999994</fb>
    <v>16</v>
  </rv>
  <rv s="1">
    <v>https://www.bing.com/financeapi/forcetrigger?t=a1rxu2&amp;q=XNYS%3aEMN&amp;form=skydnc</v>
    <v>Learn more on Bing</v>
  </rv>
  <rv s="6">
    <v>en-US</v>
    <v>a1rxu2</v>
    <v>268435456</v>
    <v>1</v>
    <v>Powered by Refinitiv</v>
    <v>22</v>
    <v>EASTMAN CHEMICAL COMPANY (XNYS:EMN)</v>
    <v>23</v>
    <v>24</v>
    <v>Finance</v>
    <v>25</v>
    <v>114.5</v>
    <v>80.705600000000004</v>
    <v>1.4519</v>
    <v>0.15</v>
    <v>0</v>
    <v>1.6950000000000001E-3</v>
    <v>0</v>
    <v>USD</v>
    <v>Eastman Chemical Company is a global specialty materials company that produces a range of products found in items people use every day. Its segments include Advanced Materials (AM), Additives &amp; Functional Products (AFP), Chemical Intermediates (CI), and Fibers. The AM segment produces and markets polymers, films, and plastics with differentiated performance properties for value-added end-uses in transportation; durables and electronics; building and construction; medical and pharma, and consumables end-markets. AFP segment manufactures materials for products in food, feed, and agriculture; transportation; water treatment and energy; personal care and wellness; building and construction; consumables, and durables and electronics end-markets. The CI segment sells intermediates for end-markets, such as industrial chemicals and processing, building and construction, health and wellness, and food and feed. Its Fibers segment manufactures and sells acetate tow and triacetin plasticizers.</v>
    <v>14000</v>
    <v>New York Stock Exchange</v>
    <v>XNYS</v>
    <v>XNYS</v>
    <v>200 South Wilcox Drive, Po Box 511, KINGSPORT, TN, 37660 US</v>
    <v>89.08</v>
    <v>Chemicals</v>
    <v>Stock</v>
    <v>45660.901605543753</v>
    <v>6830</v>
    <v>87.89</v>
    <v>10277970000</v>
    <v>EASTMAN CHEMICAL COMPANY</v>
    <v>EASTMAN CHEMICAL COMPANY</v>
    <v>88.47</v>
    <v>11.876300000000001</v>
    <v>88.52</v>
    <v>88.67</v>
    <v>88.67</v>
    <v>115912600</v>
    <v>EMN</v>
    <v>EASTMAN CHEMICAL COMPANY (XNYS:EMN)</v>
    <v>1221039</v>
    <v>1147357</v>
    <v>1993</v>
  </rv>
  <rv s="3">
    <v>6831</v>
  </rv>
  <rv s="0">
    <fb>72.23</fb>
    <v>16</v>
  </rv>
  <rv s="0">
    <fb>73.36</fb>
    <v>16</v>
  </rv>
  <rv s="0">
    <fb>67.900000000000006</fb>
    <v>16</v>
  </rv>
  <rv s="0">
    <fb>67.680000000000007</fb>
    <v>16</v>
  </rv>
  <rv s="0">
    <fb>71.91</fb>
    <v>16</v>
  </rv>
  <rv s="0">
    <fb>75.12</fb>
    <v>16</v>
  </rv>
  <rv s="0">
    <fb>75.209999999999994</fb>
    <v>16</v>
  </rv>
  <rv s="0">
    <fb>77.5</fb>
    <v>16</v>
  </rv>
  <rv s="0">
    <fb>80.25</fb>
    <v>16</v>
  </rv>
  <rv s="0">
    <fb>79.75</fb>
    <v>16</v>
  </rv>
  <rv s="0">
    <fb>80.11</fb>
    <v>16</v>
  </rv>
  <rv s="0">
    <fb>83.99</fb>
    <v>16</v>
  </rv>
  <rv s="0">
    <fb>86.2</fb>
    <v>16</v>
  </rv>
  <rv s="0">
    <fb>90.49</fb>
    <v>16</v>
  </rv>
  <rv s="0">
    <fb>90.81</fb>
    <v>16</v>
  </rv>
  <rv s="0">
    <fb>92.37</fb>
    <v>16</v>
  </rv>
  <rv s="0">
    <fb>92.64</fb>
    <v>16</v>
  </rv>
  <rv s="0">
    <fb>101.08</fb>
    <v>16</v>
  </rv>
  <rv s="0">
    <fb>105.58</fb>
    <v>16</v>
  </rv>
  <rv s="0">
    <fb>102.08</fb>
    <v>16</v>
  </rv>
  <rv s="0">
    <fb>99.96</fb>
    <v>16</v>
  </rv>
  <rv s="0">
    <fb>103.62</fb>
    <v>16</v>
  </rv>
  <rv s="0">
    <fb>97.03</fb>
    <v>16</v>
  </rv>
  <rv s="0">
    <fb>78.349999999999994</fb>
    <v>16</v>
  </rv>
  <rv s="0">
    <fb>78.819999999999993</fb>
    <v>16</v>
  </rv>
  <rv s="0">
    <fb>73.11</fb>
    <v>16</v>
  </rv>
  <rv s="0">
    <fb>80.62</fb>
    <v>16</v>
  </rv>
  <rv s="0">
    <fb>82.69</fb>
    <v>16</v>
  </rv>
  <rv s="0">
    <fb>78.88</fb>
    <v>16</v>
  </rv>
  <rv s="0">
    <fb>77.83</fb>
    <v>16</v>
  </rv>
  <rv s="0">
    <fb>65.37</fb>
    <v>16</v>
  </rv>
  <rv s="0">
    <fb>73.83</fb>
    <v>16</v>
  </rv>
  <rv s="0">
    <fb>76.040000000000006</fb>
    <v>16</v>
  </rv>
  <rv s="0">
    <fb>78.37</fb>
    <v>16</v>
  </rv>
  <rv s="0">
    <fb>79.260000000000005</fb>
    <v>16</v>
  </rv>
  <rv s="0">
    <fb>71.27</fb>
    <v>16</v>
  </rv>
  <rv s="0">
    <fb>46.58</fb>
    <v>16</v>
  </rv>
  <rv s="0">
    <fb>60.51</fb>
    <v>16</v>
  </rv>
  <rv s="0">
    <fb>68.08</fb>
    <v>16</v>
  </rv>
  <rv s="0">
    <fb>69.64</fb>
    <v>16</v>
  </rv>
  <rv s="0">
    <fb>74.63</fb>
    <v>16</v>
  </rv>
  <rv s="0">
    <fb>80.84</fb>
    <v>16</v>
  </rv>
  <rv s="0">
    <fb>97.4</fb>
    <v>16</v>
  </rv>
  <rv s="0">
    <fb>98.35</fb>
    <v>16</v>
  </rv>
  <rv s="0">
    <fb>109.26</fb>
    <v>16</v>
  </rv>
  <rv s="0">
    <fb>110.12</fb>
    <v>16</v>
  </rv>
  <rv s="0">
    <fb>115.39</fb>
    <v>16</v>
  </rv>
  <rv s="0">
    <fb>125.4</fb>
    <v>16</v>
  </rv>
  <rv s="0">
    <fb>116.75</fb>
    <v>16</v>
  </rv>
  <rv s="0">
    <fb>112.72</fb>
    <v>16</v>
  </rv>
  <rv s="0">
    <fb>113.16</fb>
    <v>16</v>
  </rv>
  <rv s="0">
    <fb>100.74</fb>
    <v>16</v>
  </rv>
  <rv s="0">
    <fb>104.03</fb>
    <v>16</v>
  </rv>
  <rv s="0">
    <fb>104.29</fb>
    <v>16</v>
  </rv>
  <rv s="0">
    <fb>118.93</fb>
    <v>16</v>
  </rv>
  <rv s="0">
    <fb>118.47</fb>
    <v>16</v>
  </rv>
  <rv s="0">
    <fb>112.06</fb>
    <v>16</v>
  </rv>
  <rv s="0">
    <fb>102.67</fb>
    <v>16</v>
  </rv>
  <rv s="0">
    <fb>110.16</fb>
    <v>16</v>
  </rv>
  <rv s="0">
    <fb>89.77</fb>
    <v>16</v>
  </rv>
  <rv s="0">
    <fb>91</fb>
    <v>16</v>
  </rv>
  <rv s="0">
    <fb>71.05</fb>
    <v>16</v>
  </rv>
  <rv s="0">
    <fb>81.44</fb>
    <v>16</v>
  </rv>
  <rv s="0">
    <fb>88.17</fb>
    <v>16</v>
  </rv>
  <rv s="0">
    <fb>84.27</fb>
    <v>16</v>
  </rv>
  <rv s="0">
    <fb>77.09</fb>
    <v>16</v>
  </rv>
  <rv s="0">
    <fb>83.72</fb>
    <v>16</v>
  </rv>
  <rv s="0">
    <fb>76.72</fb>
    <v>16</v>
  </rv>
  <rv s="0">
    <fb>74.73</fb>
    <v>16</v>
  </rv>
  <rv s="0">
    <fb>83.83</fb>
    <v>16</v>
  </rv>
  <rv s="0">
    <fb>89.82</fb>
    <v>16</v>
  </rv>
  <rv s="0">
    <fb>83.55</fb>
    <v>16</v>
  </rv>
  <rv s="0">
    <fb>87.74</fb>
    <v>16</v>
  </rv>
  <rv s="0">
    <fb>100.22</fb>
    <v>16</v>
  </rv>
  <rv s="0">
    <fb>101.33</fb>
    <v>16</v>
  </rv>
  <rv s="0">
    <fb>97.97</fb>
    <v>16</v>
  </rv>
  <rv s="0">
    <fb>103.33</fb>
    <v>16</v>
  </rv>
  <rv s="0">
    <fb>102.37</fb>
    <v>16</v>
  </rv>
  <rv s="0">
    <fb>111.95</fb>
    <v>16</v>
  </rv>
  <rv s="0">
    <fb>104.72</fb>
    <v>16</v>
  </rv>
  <rv s="0">
    <fb>91.32</fb>
    <v>16</v>
  </rv>
  <rv s="1">
    <v>https://www.bing.com/financeapi/forcetrigger?t=a1n977&amp;q=XNYS%3aALB&amp;form=skydnc</v>
    <v>Learn more on Bing</v>
  </rv>
  <rv s="7">
    <v>en-US</v>
    <v>a1n977</v>
    <v>268435456</v>
    <v>1</v>
    <v>Powered by Refinitiv</v>
    <v>26</v>
    <v>ALBEMARLE CORPORATION (XNYS:ALB)</v>
    <v>23</v>
    <v>27</v>
    <v>Finance</v>
    <v>28</v>
    <v>143.19</v>
    <v>71.97</v>
    <v>1.5976999999999999</v>
    <v>2.57</v>
    <v>-4.1580000000000002E-3</v>
    <v>3.0154E-2</v>
    <v>-0.36499999999999999</v>
    <v>USD</v>
    <v>Albemarle Corporation is engaged in transforming essential resources into critical ingredients for mobility, energy, connectivity, and health. The Company is a global developer, manufacturer, and marketer of specialty chemicals. Its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three main product lines in its Ketjen segment are clean fuels technologies (CFT), fluidized catalytic cracking (FCC) catalysts and additives, and performance catalyst solutions (PCS).</v>
    <v>9000</v>
    <v>New York Stock Exchange</v>
    <v>XNYS</v>
    <v>XNYS</v>
    <v>4250 Congress Street, Suite 900, CHARLOTTE, NC, 28209 US</v>
    <v>88.26</v>
    <v>Chemicals</v>
    <v>Stock</v>
    <v>45661.040640555468</v>
    <v>6914</v>
    <v>85.19</v>
    <v>10318870000</v>
    <v>ALBEMARLE CORPORATION</v>
    <v>ALBEMARLE CORPORATION</v>
    <v>86</v>
    <v>85.23</v>
    <v>87.8</v>
    <v>87.424999999999997</v>
    <v>117540300</v>
    <v>ALB</v>
    <v>ALBEMARLE CORPORATION (XNYS:ALB)</v>
    <v>2626822</v>
    <v>1780834</v>
    <v>1993</v>
  </rv>
  <rv s="3">
    <v>6915</v>
  </rv>
  <rv s="0">
    <fb>52.64</fb>
    <v>16</v>
  </rv>
  <rv s="0">
    <fb>56.22</fb>
    <v>16</v>
  </rv>
  <rv s="0">
    <fb>63.93</fb>
    <v>16</v>
  </rv>
  <rv s="0">
    <fb>66.16</fb>
    <v>16</v>
  </rv>
  <rv s="0">
    <fb>78.5</fb>
    <v>16</v>
  </rv>
  <rv s="0">
    <fb>79.31</fb>
    <v>16</v>
  </rv>
  <rv s="0">
    <fb>84.17</fb>
    <v>16</v>
  </rv>
  <rv s="0">
    <fb>86.08</fb>
    <v>16</v>
  </rv>
  <rv s="0">
    <fb>101.51</fb>
    <v>16</v>
  </rv>
  <rv s="0">
    <fb>105.64</fb>
    <v>16</v>
  </rv>
  <rv s="0">
    <fb>108.91</fb>
    <v>16</v>
  </rv>
  <rv s="0">
    <fb>113.6</fb>
    <v>16</v>
  </rv>
  <rv s="0">
    <fb>105.54</fb>
    <v>16</v>
  </rv>
  <rv s="0">
    <fb>136.31</fb>
    <v>16</v>
  </rv>
  <rv s="0">
    <fb>140.88999999999999</fb>
    <v>16</v>
  </rv>
  <rv s="0">
    <fb>134.32</fb>
    <v>16</v>
  </rv>
  <rv s="0">
    <fb>127.89</fb>
    <v>16</v>
  </rv>
  <rv s="0">
    <fb>111.59</fb>
    <v>16</v>
  </rv>
  <rv s="0">
    <fb>92.74</fb>
    <v>16</v>
  </rv>
  <rv s="0">
    <fb>96.96</fb>
    <v>16</v>
  </rv>
  <rv s="0">
    <fb>93.47</fb>
    <v>16</v>
  </rv>
  <rv s="0">
    <fb>94.2</fb>
    <v>16</v>
  </rv>
  <rv s="0">
    <fb>99.78</fb>
    <v>16</v>
  </rv>
  <rv s="0">
    <fb>99.22</fb>
    <v>16</v>
  </rv>
  <rv s="0">
    <fb>80.73</fb>
    <v>16</v>
  </rv>
  <rv s="0">
    <fb>91.29</fb>
    <v>16</v>
  </rv>
  <rv s="0">
    <fb>81.98</fb>
    <v>16</v>
  </rv>
  <rv s="0">
    <fb>75.06</fb>
    <v>16</v>
  </rv>
  <rv s="0">
    <fb>63.3</fb>
    <v>16</v>
  </rv>
  <rv s="0">
    <fb>72.959999999999994</fb>
    <v>16</v>
  </rv>
  <rv s="0">
    <fb>61.73</fb>
    <v>16</v>
  </rv>
  <rv s="0">
    <fb>69.52</fb>
    <v>16</v>
  </rv>
  <rv s="0">
    <fb>60.74</fb>
    <v>16</v>
  </rv>
  <rv s="0">
    <fb>65.38</fb>
    <v>16</v>
  </rv>
  <rv s="0">
    <fb>73.040000000000006</fb>
    <v>16</v>
  </rv>
  <rv s="0">
    <fb>80.28</fb>
    <v>16</v>
  </rv>
  <rv s="0">
    <fb>81.849999999999994</fb>
    <v>16</v>
  </rv>
  <rv s="0">
    <fb>76.52</fb>
    <v>16</v>
  </rv>
  <rv s="0">
    <fb>77.209999999999994</fb>
    <v>16</v>
  </rv>
  <rv s="0">
    <fb>82.46</fb>
    <v>16</v>
  </rv>
  <rv s="0">
    <fb>91.01</fb>
    <v>16</v>
  </rv>
  <rv s="0">
    <fb>89.28</fb>
    <v>16</v>
  </rv>
  <rv s="0">
    <fb>135.97</fb>
    <v>16</v>
  </rv>
  <rv s="0">
    <fb>147.52000000000001</fb>
    <v>16</v>
  </rv>
  <rv s="0">
    <fb>162.66</fb>
    <v>16</v>
  </rv>
  <rv s="0">
    <fb>146.11000000000001</fb>
    <v>16</v>
  </rv>
  <rv s="0">
    <fb>167.08</fb>
    <v>16</v>
  </rv>
  <rv s="0">
    <fb>168.46</fb>
    <v>16</v>
  </rv>
  <rv s="0">
    <fb>206.04</fb>
    <v>16</v>
  </rv>
  <rv s="0">
    <fb>236.74</fb>
    <v>16</v>
  </rv>
  <rv s="0">
    <fb>218.97</fb>
    <v>16</v>
  </rv>
  <rv s="0">
    <fb>250.47</fb>
    <v>16</v>
  </rv>
  <rv s="0">
    <fb>266.49</fb>
    <v>16</v>
  </rv>
  <rv s="0">
    <fb>233.77</fb>
    <v>16</v>
  </rv>
  <rv s="0">
    <fb>220.74</fb>
    <v>16</v>
  </rv>
  <rv s="0">
    <fb>195.89</fb>
    <v>16</v>
  </rv>
  <rv s="0">
    <fb>221.15</fb>
    <v>16</v>
  </rv>
  <rv s="0">
    <fb>192.83</fb>
    <v>16</v>
  </rv>
  <rv s="0">
    <fb>260.42</fb>
    <v>16</v>
  </rv>
  <rv s="0">
    <fb>208.98</fb>
    <v>16</v>
  </rv>
  <rv s="0">
    <fb>244.31</fb>
    <v>16</v>
  </rv>
  <rv s="0">
    <fb>267.95999999999998</fb>
    <v>16</v>
  </rv>
  <rv s="0">
    <fb>264.44</fb>
    <v>16</v>
  </rv>
  <rv s="0">
    <fb>279.87</fb>
    <v>16</v>
  </rv>
  <rv s="0">
    <fb>277.99</fb>
    <v>16</v>
  </rv>
  <rv s="0">
    <fb>216.86</fb>
    <v>16</v>
  </rv>
  <rv s="0">
    <fb>281.45</fb>
    <v>16</v>
  </rv>
  <rv s="0">
    <fb>254.31</fb>
    <v>16</v>
  </rv>
  <rv s="0">
    <fb>221.04</fb>
    <v>16</v>
  </rv>
  <rv s="0">
    <fb>185.46</fb>
    <v>16</v>
  </rv>
  <rv s="0">
    <fb>223.09</fb>
    <v>16</v>
  </rv>
  <rv s="0">
    <fb>212.28</fb>
    <v>16</v>
  </rv>
  <rv s="0">
    <fb>198.71</fb>
    <v>16</v>
  </rv>
  <rv s="0">
    <fb>170.04</fb>
    <v>16</v>
  </rv>
  <rv s="0">
    <fb>126.78</fb>
    <v>16</v>
  </rv>
  <rv s="0">
    <fb>121.27</fb>
    <v>16</v>
  </rv>
  <rv s="0">
    <fb>144.47999999999999</fb>
    <v>16</v>
  </rv>
  <rv s="0">
    <fb>114.74</fb>
    <v>16</v>
  </rv>
  <rv s="0">
    <fb>137.85</fb>
    <v>16</v>
  </rv>
  <rv s="0">
    <fb>120.31</fb>
    <v>16</v>
  </rv>
  <rv s="0">
    <fb>122.59</fb>
    <v>16</v>
  </rv>
  <rv s="0">
    <fb>93.67</fb>
    <v>16</v>
  </rv>
  <rv s="0">
    <fb>90.25</fb>
    <v>16</v>
  </rv>
  <rv s="0">
    <fb>94.71</fb>
    <v>16</v>
  </rv>
  <rv s="0">
    <fb>94.73</fb>
    <v>16</v>
  </rv>
  <rv s="0">
    <fb>107.7</fb>
    <v>16</v>
  </rv>
  <rv s="1">
    <v>https://www.bing.com/financeapi/forcetrigger?t=a1xv4c&amp;q=XNYS%3aMOS&amp;form=skydnc</v>
    <v>Learn more on Bing</v>
  </rv>
  <rv s="6">
    <v>en-US</v>
    <v>a1xv4c</v>
    <v>268435456</v>
    <v>1</v>
    <v>Powered by Refinitiv</v>
    <v>22</v>
    <v>THE MOSAIC COMPANY (XNYS:MOS)</v>
    <v>23</v>
    <v>24</v>
    <v>Finance</v>
    <v>25</v>
    <v>37.295000000000002</v>
    <v>23.56</v>
    <v>1.3382000000000001</v>
    <v>0.77</v>
    <v>0</v>
    <v>3.1583E-2</v>
    <v>0</v>
    <v>USD</v>
    <v>The Mosaic Company is a producer and marketer of concentrated phosphate and potash crop nutrients. The Company is a provider of phosphate and potash fertilizers and feed ingredients for the global agriculture industry. The Company operates through three segments: Phosphates, Potash and Mosaic Fertilizantes. Phosphates segment sells phosphate-based crop nutrients and animal feed ingredients throughout North America and internationally. Potash Segment sells potash throughout North America and internationally, principally as fertilizer, but also for use in industrial applications and, to a lesser degree, as animal feed ingredients. Mosaic Fertilizantes Segment produces and sells phosphate-and potash-based crop nutrients, and animal feed ingredients, in Brazil. In addition to five phosphate rock mines, four chemical plants and a potash mine in Brazil, the segment consists of sales offices, crop nutrient blending and bagging facilities, port terminals and warehouses in Brazil and Paraguay.</v>
    <v>10352</v>
    <v>New York Stock Exchange</v>
    <v>XNYS</v>
    <v>XNYS</v>
    <v>101 East Kennedy Blvd., Suite 2500, TAMPA, FL, 33602 US</v>
    <v>25.59</v>
    <v>Chemicals</v>
    <v>Stock</v>
    <v>45661.035144062502</v>
    <v>7003</v>
    <v>24.43</v>
    <v>7988779295</v>
    <v>THE MOSAIC COMPANY</v>
    <v>THE MOSAIC COMPANY</v>
    <v>24.44</v>
    <v>22.160499999999999</v>
    <v>24.38</v>
    <v>25.15</v>
    <v>25.15</v>
    <v>317645300</v>
    <v>MOS</v>
    <v>THE MOSAIC COMPANY (XNYS:MOS)</v>
    <v>6858495</v>
    <v>4276824</v>
    <v>2004</v>
  </rv>
  <rv s="3">
    <v>7004</v>
  </rv>
  <rv s="0">
    <fb>26.65</fb>
    <v>16</v>
  </rv>
  <rv s="0">
    <fb>27.99</fb>
    <v>16</v>
  </rv>
  <rv s="0">
    <fb>25.23</fb>
    <v>16</v>
  </rv>
  <rv s="0">
    <fb>26.18</fb>
    <v>16</v>
  </rv>
  <rv s="0">
    <fb>30.07</fb>
    <v>16</v>
  </rv>
  <rv s="0">
    <fb>24.46</fb>
    <v>16</v>
  </rv>
  <rv s="0">
    <fb>29.33</fb>
    <v>16</v>
  </rv>
  <rv s="0">
    <fb>31.37</fb>
    <v>16</v>
  </rv>
  <rv s="0">
    <fb>31.19</fb>
    <v>16</v>
  </rv>
  <rv s="0">
    <fb>29.18</fb>
    <v>16</v>
  </rv>
  <rv s="0">
    <fb>22.63</fb>
    <v>16</v>
  </rv>
  <rv s="0">
    <fb>22.83</fb>
    <v>16</v>
  </rv>
  <rv s="0">
    <fb>24.14</fb>
    <v>16</v>
  </rv>
  <rv s="0">
    <fb>21.59</fb>
    <v>16</v>
  </rv>
  <rv s="0">
    <fb>22.34</fb>
    <v>16</v>
  </rv>
  <rv s="0">
    <fb>24.29</fb>
    <v>16</v>
  </rv>
  <rv s="0">
    <fb>25.66</fb>
    <v>16</v>
  </rv>
  <rv s="0">
    <fb>27.3</fb>
    <v>16</v>
  </rv>
  <rv s="0">
    <fb>26.32</fb>
    <v>16</v>
  </rv>
  <rv s="0">
    <fb>24.28</fb>
    <v>16</v>
  </rv>
  <rv s="0">
    <fb>27.49</fb>
    <v>16</v>
  </rv>
  <rv s="0">
    <fb>30.11</fb>
    <v>16</v>
  </rv>
  <rv s="0">
    <fb>32.479999999999997</fb>
    <v>16</v>
  </rv>
  <rv s="0">
    <fb>29.21</fb>
    <v>16</v>
  </rv>
  <rv s="0">
    <fb>26.11</fb>
    <v>16</v>
  </rv>
  <rv s="0">
    <fb>21.47</fb>
    <v>16</v>
  </rv>
  <rv s="0">
    <fb>25.03</fb>
    <v>16</v>
  </rv>
  <rv s="0">
    <fb>25.19</fb>
    <v>16</v>
  </rv>
  <rv s="0">
    <fb>18.39</fb>
    <v>16</v>
  </rv>
  <rv s="0">
    <fb>20.5</fb>
    <v>16</v>
  </rv>
  <rv s="0">
    <fb>19.88</fb>
    <v>16</v>
  </rv>
  <rv s="0">
    <fb>19.05</fb>
    <v>16</v>
  </rv>
  <rv s="0">
    <fb>21.64</fb>
    <v>16</v>
  </rv>
  <rv s="0">
    <fb>19.84</fb>
    <v>16</v>
  </rv>
  <rv s="0">
    <fb>17.03</fb>
    <v>16</v>
  </rv>
  <rv s="0">
    <fb>11.51</fb>
    <v>16</v>
  </rv>
  <rv s="0">
    <fb>12.09</fb>
    <v>16</v>
  </rv>
  <rv s="0">
    <fb>12.51</fb>
    <v>16</v>
  </rv>
  <rv s="0">
    <fb>18.23</fb>
    <v>16</v>
  </rv>
  <rv s="0">
    <fb>18.5</fb>
    <v>16</v>
  </rv>
  <rv s="0">
    <fb>21.96</fb>
    <v>16</v>
  </rv>
  <rv s="0">
    <fb>23.01</fb>
    <v>16</v>
  </rv>
  <rv s="0">
    <fb>29.4</fb>
    <v>16</v>
  </rv>
  <rv s="0">
    <fb>31.61</fb>
    <v>16</v>
  </rv>
  <rv s="0">
    <fb>35.18</fb>
    <v>16</v>
  </rv>
  <rv s="0">
    <fb>36.14</fb>
    <v>16</v>
  </rv>
  <rv s="0">
    <fb>31.23</fb>
    <v>16</v>
  </rv>
  <rv s="0">
    <fb>32.18</fb>
    <v>16</v>
  </rv>
  <rv s="0">
    <fb>35.72</fb>
    <v>16</v>
  </rv>
  <rv s="0">
    <fb>52.43</fb>
    <v>16</v>
  </rv>
  <rv s="0">
    <fb>62.65</fb>
    <v>16</v>
  </rv>
  <rv s="0">
    <fb>52.66</fb>
    <v>16</v>
  </rv>
  <rv s="0">
    <fb>53.87</fb>
    <v>16</v>
  </rv>
  <rv s="0">
    <fb>53.75</fb>
    <v>16</v>
  </rv>
  <rv s="0">
    <fb>51.3</fb>
    <v>16</v>
  </rv>
  <rv s="0">
    <fb>49.54</fb>
    <v>16</v>
  </rv>
  <rv s="0">
    <fb>35</fb>
    <v>16</v>
  </rv>
  <rv s="0">
    <fb>35.6</fb>
    <v>16</v>
  </rv>
  <rv s="0">
    <fb>35.729999999999997</fb>
    <v>16</v>
  </rv>
  <rv s="0">
    <fb>31.16</fb>
    <v>16</v>
  </rv>
  <rv s="0">
    <fb>32.46</fb>
    <v>16</v>
  </rv>
  <rv s="0">
    <fb>29.77</fb>
    <v>16</v>
  </rv>
  <rv s="0">
    <fb>28.57</fb>
    <v>16</v>
  </rv>
  <rv s="0">
    <fb>26.78</fb>
    <v>16</v>
  </rv>
  <rv s="0">
    <fb>26.76</fb>
    <v>16</v>
  </rv>
  <rv s="1">
    <v>https://www.bing.com/financeapi/forcetrigger?t=a1t4c7&amp;q=XNYS%3aFMC&amp;form=skydnc</v>
    <v>Learn more on Bing</v>
  </rv>
  <rv s="6">
    <v>en-US</v>
    <v>a1t4c7</v>
    <v>268435456</v>
    <v>1</v>
    <v>Powered by Refinitiv</v>
    <v>22</v>
    <v>FMC CORPORATION (XNYS:FMC)</v>
    <v>23</v>
    <v>24</v>
    <v>Finance</v>
    <v>25</v>
    <v>68.72</v>
    <v>47.71</v>
    <v>0.83860000000000001</v>
    <v>-0.21</v>
    <v>-2.061E-4</v>
    <v>-4.3090000000000003E-3</v>
    <v>-0.01</v>
    <v>USD</v>
    <v>FMC Corporation is an agricultural sciences company. It is engaged in providing solutions to growers with a product in crop protection, and crop enhancement. It develops, markets, and sells all three classes of crop protection chemicals (insecticides, herbicides, and fungicides) and biologicals, crop nutrition, and seed treatment products, which is grouped as plant health. Its insecticides are used to control a range of pests, while its herbicide portfolio primarily targets a variety of difficult-to-control weeds. Its product portfolio features two diamide-class molecules, namely Rynaxypyr (chlorantraniliprole) and Cyazypyr (cyantraniliprole) actives. Cyazypyr active contains brands, under the trademarks Verimark, Benevia, and Exire. Fungicides are used for the protection of crops, including cereals, fruits, and vegetables from fungal disease. Herbicides are used for the protection of crops, including cotton, sugarcane, rice, corn, and soybeans.</v>
    <v>5800</v>
    <v>New York Stock Exchange</v>
    <v>XNYS</v>
    <v>XNYS</v>
    <v>2929 Walnut Street, PHILADELPHIA, PA, 19104 US</v>
    <v>49.597999999999999</v>
    <v>Chemicals</v>
    <v>Stock</v>
    <v>45661.000000034372</v>
    <v>7071</v>
    <v>48.38</v>
    <v>6058271668</v>
    <v>FMC CORPORATION</v>
    <v>FMC CORPORATION</v>
    <v>49.1</v>
    <v>3.9821</v>
    <v>48.74</v>
    <v>48.53</v>
    <v>48.52</v>
    <v>124835600</v>
    <v>FMC</v>
    <v>FMC CORPORATION (XNYS:FMC)</v>
    <v>1226486</v>
    <v>1520140</v>
    <v>1928</v>
  </rv>
  <rv s="3">
    <v>7072</v>
  </rv>
  <rv s="0">
    <fb>30.954599999999999</fb>
    <v>16</v>
  </rv>
  <rv s="0">
    <fb>32.618400000000001</fb>
    <v>16</v>
  </rv>
  <rv s="0">
    <fb>34.984200000000001</fb>
    <v>16</v>
  </rv>
  <rv s="0">
    <fb>37.488700000000001</fb>
    <v>16</v>
  </rv>
  <rv s="0">
    <fb>41.154400000000003</fb>
    <v>16</v>
  </rv>
  <rv s="0">
    <fb>40.131799999999998</fb>
    <v>16</v>
  </rv>
  <rv s="0">
    <fb>41.197699999999998</fb>
    <v>16</v>
  </rv>
  <rv s="0">
    <fb>40.677700000000002</fb>
    <v>16</v>
  </rv>
  <rv s="0">
    <fb>41.890999999999998</fb>
    <v>16</v>
  </rv>
  <rv s="0">
    <fb>40.634399999999999</fb>
    <v>16</v>
  </rv>
  <rv s="0">
    <fb>48.633000000000003</fb>
    <v>16</v>
  </rv>
  <rv s="0">
    <fb>49.014299999999999</fb>
    <v>16</v>
  </rv>
  <rv s="0">
    <fb>52.134099999999997</fb>
    <v>16</v>
  </rv>
  <rv s="0">
    <fb>49.932899999999997</fb>
    <v>16</v>
  </rv>
  <rv s="0">
    <fb>60.305999999999997</fb>
    <v>16</v>
  </rv>
  <rv s="0">
    <fb>63.4604</fb>
    <v>16</v>
  </rv>
  <rv s="0">
    <fb>65.314899999999994</fb>
    <v>16</v>
  </rv>
  <rv s="0">
    <fb>63.304400000000001</fb>
    <v>16</v>
  </rv>
  <rv s="0">
    <fb>66.190100000000001</fb>
    <v>16</v>
  </rv>
  <rv s="0">
    <fb>74.717399999999998</fb>
    <v>16</v>
  </rv>
  <rv s="0">
    <fb>77.395200000000003</fb>
    <v>16</v>
  </rv>
  <rv s="0">
    <fb>80.471500000000006</fb>
    <v>16</v>
  </rv>
  <rv s="0">
    <fb>81.806100000000001</fb>
    <v>16</v>
  </rv>
  <rv s="0">
    <fb>82.031400000000005</fb>
    <v>16</v>
  </rv>
  <rv s="0">
    <fb>79.145700000000005</fb>
    <v>16</v>
  </rv>
  <rv s="0">
    <fb>68.010000000000005</fb>
    <v>16</v>
  </rv>
  <rv s="0">
    <fb>66.354799999999997</fb>
    <v>16</v>
  </rv>
  <rv s="0">
    <fb>69.093199999999996</fb>
    <v>16</v>
  </rv>
  <rv s="0">
    <fb>75.471299999999999</fb>
    <v>16</v>
  </rv>
  <rv s="0">
    <fb>77.308499999999995</fb>
    <v>16</v>
  </rv>
  <rv s="0">
    <fb>77.889099999999999</fb>
    <v>16</v>
  </rv>
  <rv s="0">
    <fb>74.0501</fb>
    <v>16</v>
  </rv>
  <rv s="0">
    <fb>75.549300000000002</fb>
    <v>16</v>
  </rv>
  <rv s="0">
    <fb>67.663300000000007</fb>
    <v>16</v>
  </rv>
  <rv s="0">
    <fb>71.701700000000002</fb>
    <v>16</v>
  </rv>
  <rv s="0">
    <fb>64.093000000000004</fb>
    <v>16</v>
  </rv>
  <rv s="0">
    <fb>69.153899999999993</fb>
    <v>16</v>
  </rv>
  <rv s="0">
    <fb>77.559799999999996</fb>
    <v>16</v>
  </rv>
  <rv s="0">
    <fb>76.819999999999993</fb>
    <v>16</v>
  </rv>
  <rv s="0">
    <fb>79.06</fb>
    <v>16</v>
  </rv>
  <rv s="0">
    <fb>73.45</fb>
    <v>16</v>
  </rv>
  <rv s="0">
    <fb>82.95</fb>
    <v>16</v>
  </rv>
  <rv s="0">
    <fb>86.42</fb>
    <v>16</v>
  </rv>
  <rv s="0">
    <fb>86.33</fb>
    <v>16</v>
  </rv>
  <rv s="0">
    <fb>87.68</fb>
    <v>16</v>
  </rv>
  <rv s="0">
    <fb>91.5</fb>
    <v>16</v>
  </rv>
  <rv s="0">
    <fb>95.59</fb>
    <v>16</v>
  </rv>
  <rv s="0">
    <fb>93.1</fb>
    <v>16</v>
  </rv>
  <rv s="0">
    <fb>98.41</fb>
    <v>16</v>
  </rv>
  <rv s="0">
    <fb>99.62</fb>
    <v>16</v>
  </rv>
  <rv s="0">
    <fb>106.05</fb>
    <v>16</v>
  </rv>
  <rv s="0">
    <fb>106.86</fb>
    <v>16</v>
  </rv>
  <rv s="0">
    <fb>105.91</fb>
    <v>16</v>
  </rv>
  <rv s="0">
    <fb>116.01</fb>
    <v>16</v>
  </rv>
  <rv s="0">
    <fb>114.93</fb>
    <v>16</v>
  </rv>
  <rv s="0">
    <fb>108.29</fb>
    <v>16</v>
  </rv>
  <rv s="0">
    <fb>101.69</fb>
    <v>16</v>
  </rv>
  <rv s="0">
    <fb>110.61</fb>
    <v>16</v>
  </rv>
  <rv s="0">
    <fb>118.24</fb>
    <v>16</v>
  </rv>
  <rv s="0">
    <fb>116.69</fb>
    <v>16</v>
  </rv>
  <rv s="0">
    <fb>108.2</fb>
    <v>16</v>
  </rv>
  <rv s="0">
    <fb>106.95</fb>
    <v>16</v>
  </rv>
  <rv s="0">
    <fb>93.63</fb>
    <v>16</v>
  </rv>
  <rv s="0">
    <fb>109.89</fb>
    <v>16</v>
  </rv>
  <rv s="0">
    <fb>110.37</fb>
    <v>16</v>
  </rv>
  <rv s="0">
    <fb>117.25</fb>
    <v>16</v>
  </rv>
  <rv s="0">
    <fb>131.57</fb>
    <v>16</v>
  </rv>
  <rv s="0">
    <fb>132.54</fb>
    <v>16</v>
  </rv>
  <rv s="0">
    <fb>122.58</fb>
    <v>16</v>
  </rv>
  <rv s="0">
    <fb>111.1</fb>
    <v>16</v>
  </rv>
  <rv s="0">
    <fb>108.08</fb>
    <v>16</v>
  </rv>
  <rv s="0">
    <fb>105.7</fb>
    <v>16</v>
  </rv>
  <rv s="0">
    <fb>118.9</fb>
    <v>16</v>
  </rv>
  <rv s="0">
    <fb>130.63999999999999</fb>
    <v>16</v>
  </rv>
  <rv s="0">
    <fb>124.8</fb>
    <v>16</v>
  </rv>
  <rv s="0">
    <fb>133.13</fb>
    <v>16</v>
  </rv>
  <rv s="0">
    <fb>129.15</fb>
    <v>16</v>
  </rv>
  <rv s="0">
    <fb>122.13</fb>
    <v>16</v>
  </rv>
  <rv s="0">
    <fb>123.58</fb>
    <v>16</v>
  </rv>
  <rv s="0">
    <fb>104.08</fb>
    <v>16</v>
  </rv>
  <rv s="0">
    <fb>104.34</fb>
    <v>16</v>
  </rv>
  <rv s="0">
    <fb>86.23</fb>
    <v>16</v>
  </rv>
  <rv s="0">
    <fb>66.97</fb>
    <v>16</v>
  </rv>
  <rv s="0">
    <fb>53.2</fb>
    <v>16</v>
  </rv>
  <rv s="0">
    <fb>53.66</fb>
    <v>16</v>
  </rv>
  <rv s="0">
    <fb>63.05</fb>
    <v>16</v>
  </rv>
  <rv s="0">
    <fb>56.2</fb>
    <v>16</v>
  </rv>
  <rv s="0">
    <fb>56.39</fb>
    <v>16</v>
  </rv>
  <rv s="0">
    <fb>63.7</fb>
    <v>16</v>
  </rv>
  <rv s="0">
    <fb>59.01</fb>
    <v>16</v>
  </rv>
  <rv s="0">
    <fb>60.95</fb>
    <v>16</v>
  </rv>
  <rv s="0">
    <fb>58.36</fb>
    <v>16</v>
  </rv>
  <rv s="0">
    <fb>64.58</fb>
    <v>16</v>
  </rv>
  <rv s="0">
    <fb>65.94</fb>
    <v>16</v>
  </rv>
  <rv s="0">
    <fb>64.989999999999995</fb>
    <v>16</v>
  </rv>
  <rv s="0">
    <fb>59.09</fb>
    <v>16</v>
  </rv>
  <rv s="0">
    <fb>48.61</fb>
    <v>16</v>
  </rv>
  <rv s="1">
    <v>https://www.bing.com/financeapi/forcetrigger?t=a1qe5r&amp;q=XNAS%3aCSCO&amp;form=skydnc</v>
    <v>Learn more on Bing</v>
  </rv>
  <rv s="6">
    <v>en-US</v>
    <v>a1qe5r</v>
    <v>268435456</v>
    <v>1</v>
    <v>Powered by Refinitiv</v>
    <v>22</v>
    <v>CISCO SYSTEMS, INC. (XNAS:CSCO)</v>
    <v>23</v>
    <v>24</v>
    <v>Finance</v>
    <v>25</v>
    <v>60.23</v>
    <v>44.5</v>
    <v>0.82650000000000001</v>
    <v>0.16</v>
    <v>-2.5480000000000001E-4</v>
    <v>2.7260000000000001E-3</v>
    <v>-1.4999999999999999E-2</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90400</v>
    <v>Nasdaq Stock Market</v>
    <v>XNAS</v>
    <v>XNAS</v>
    <v>170 West Tasman Dr, SAN JOSE, CA, 95134-1706 US</v>
    <v>59.17</v>
    <v>Communications &amp; Networking</v>
    <v>Stock</v>
    <v>45661.040583043752</v>
    <v>7171</v>
    <v>58.36</v>
    <v>234425200000</v>
    <v>CISCO SYSTEMS, INC.</v>
    <v>CISCO SYSTEMS, INC.</v>
    <v>58.84</v>
    <v>25.273499999999999</v>
    <v>58.7</v>
    <v>58.86</v>
    <v>58.844999999999999</v>
    <v>3982758000</v>
    <v>CSCO</v>
    <v>CISCO SYSTEMS, INC. (XNAS:CSCO)</v>
    <v>18859541</v>
    <v>18697503</v>
    <v>2021</v>
  </rv>
  <rv s="3">
    <v>7172</v>
  </rv>
  <rv s="0">
    <fb>23.79</fb>
    <v>16</v>
  </rv>
  <rv s="0">
    <fb>30.53</fb>
    <v>16</v>
  </rv>
  <rv s="0">
    <fb>31.72</fb>
    <v>16</v>
  </rv>
  <rv s="0">
    <fb>30.22</fb>
    <v>16</v>
  </rv>
  <rv s="0">
    <fb>30.72</fb>
    <v>16</v>
  </rv>
  <rv s="0">
    <fb>34.18</fb>
    <v>16</v>
  </rv>
  <rv s="0">
    <fb>33.799999999999997</fb>
    <v>16</v>
  </rv>
  <rv s="0">
    <fb>31.53</fb>
    <v>16</v>
  </rv>
  <rv s="0">
    <fb>31.3</fb>
    <v>16</v>
  </rv>
  <rv s="0">
    <fb>32.21</fb>
    <v>16</v>
  </rv>
  <rv s="0">
    <fb>38.299999999999997</fb>
    <v>16</v>
  </rv>
  <rv s="0">
    <fb>42.71</fb>
    <v>16</v>
  </rv>
  <rv s="0">
    <fb>42.29</fb>
    <v>16</v>
  </rv>
  <rv s="0">
    <fb>47.77</fb>
    <v>16</v>
  </rv>
  <rv s="0">
    <fb>48.65</fb>
    <v>16</v>
  </rv>
  <rv s="0">
    <fb>45.75</fb>
    <v>16</v>
  </rv>
  <rv s="0">
    <fb>47.87</fb>
    <v>16</v>
  </rv>
  <rv s="0">
    <fb>43.33</fb>
    <v>16</v>
  </rv>
  <rv s="0">
    <fb>47.29</fb>
    <v>16</v>
  </rv>
  <rv s="0">
    <fb>51.77</fb>
    <v>16</v>
  </rv>
  <rv s="0">
    <fb>55.95</fb>
    <v>16</v>
  </rv>
  <rv s="0">
    <fb>55.4</fb>
    <v>16</v>
  </rv>
  <rv s="0">
    <fb>49.41</fb>
    <v>16</v>
  </rv>
  <rv s="0">
    <fb>45.31</fb>
    <v>16</v>
  </rv>
  <rv s="0">
    <fb>47.96</fb>
    <v>16</v>
  </rv>
  <rv s="0">
    <fb>45.97</fb>
    <v>16</v>
  </rv>
  <rv s="0">
    <fb>39.93</fb>
    <v>16</v>
  </rv>
  <rv s="0">
    <fb>47.82</fb>
    <v>16</v>
  </rv>
  <rv s="0">
    <fb>46.64</fb>
    <v>16</v>
  </rv>
  <rv s="0">
    <fb>42.22</fb>
    <v>16</v>
  </rv>
  <rv s="0">
    <fb>35.9</fb>
    <v>16</v>
  </rv>
  <rv s="0">
    <fb>43.02</fb>
    <v>16</v>
  </rv>
  <rv s="0">
    <fb>44.75</fb>
    <v>16</v>
  </rv>
  <rv s="0">
    <fb>44.58</fb>
    <v>16</v>
  </rv>
  <rv s="0">
    <fb>44.87</fb>
    <v>16</v>
  </rv>
  <rv s="0">
    <fb>51.71</fb>
    <v>16</v>
  </rv>
  <rv s="0">
    <fb>50.91</fb>
    <v>16</v>
  </rv>
  <rv s="0">
    <fb>52.9</fb>
    <v>16</v>
  </rv>
  <rv s="0">
    <fb>55.37</fb>
    <v>16</v>
  </rv>
  <rv s="0">
    <fb>59.02</fb>
    <v>16</v>
  </rv>
  <rv s="0">
    <fb>63.37</fb>
    <v>16</v>
  </rv>
  <rv s="0">
    <fb>55.67</fb>
    <v>16</v>
  </rv>
  <rv s="0">
    <fb>55.77</fb>
    <v>16</v>
  </rv>
  <rv s="0">
    <fb>48.98</fb>
    <v>16</v>
  </rv>
  <rv s="0">
    <fb>42.64</fb>
    <v>16</v>
  </rv>
  <rv s="0">
    <fb>45.37</fb>
    <v>16</v>
  </rv>
  <rv s="0">
    <fb>44.72</fb>
    <v>16</v>
  </rv>
  <rv s="0">
    <fb>40</fb>
    <v>16</v>
  </rv>
  <rv s="0">
    <fb>45.43</fb>
    <v>16</v>
  </rv>
  <rv s="0">
    <fb>47.64</fb>
    <v>16</v>
  </rv>
  <rv s="0">
    <fb>48.67</fb>
    <v>16</v>
  </rv>
  <rv s="0">
    <fb>48.42</fb>
    <v>16</v>
  </rv>
  <rv s="0">
    <fb>52.274999999999999</fb>
    <v>16</v>
  </rv>
  <rv s="0">
    <fb>49.67</fb>
    <v>16</v>
  </rv>
  <rv s="0">
    <fb>51.74</fb>
    <v>16</v>
  </rv>
  <rv s="0">
    <fb>57.35</fb>
    <v>16</v>
  </rv>
  <rv s="0">
    <fb>53.76</fb>
    <v>16</v>
  </rv>
  <rv s="0">
    <fb>52.13</fb>
    <v>16</v>
  </rv>
  <rv s="0">
    <fb>48.38</fb>
    <v>16</v>
  </rv>
  <rv s="0">
    <fb>50.52</fb>
    <v>16</v>
  </rv>
  <rv s="0">
    <fb>48.37</fb>
    <v>16</v>
  </rv>
  <rv s="0">
    <fb>49.91</fb>
    <v>16</v>
  </rv>
  <rv s="0">
    <fb>48.45</fb>
    <v>16</v>
  </rv>
  <rv s="0">
    <fb>50.54</fb>
    <v>16</v>
  </rv>
  <rv s="0">
    <fb>54.77</fb>
    <v>16</v>
  </rv>
  <rv s="0">
    <fb>59.2</fb>
    <v>16</v>
  </rv>
  <rv s="1">
    <v>https://www.bing.com/financeapi/forcetrigger?t=a1nihw&amp;q=XNYS%3aANET&amp;form=skydnc</v>
    <v>Learn more on Bing</v>
  </rv>
  <rv s="6">
    <v>en-US</v>
    <v>a1nihw</v>
    <v>268435456</v>
    <v>1</v>
    <v>Powered by Refinitiv</v>
    <v>22</v>
    <v>ARISTA NETWORKS, INC. (XNYS:ANET)</v>
    <v>23</v>
    <v>24</v>
    <v>Finance</v>
    <v>28</v>
    <v>116.94</v>
    <v>56.65</v>
    <v>1.0902000000000001</v>
    <v>3.35</v>
    <v>1.9970000000000001E-3</v>
    <v>2.9967000000000001E-2</v>
    <v>0.23</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115.48</v>
    <v>Communications &amp; Networking</v>
    <v>Stock</v>
    <v>45660.987473286717</v>
    <v>7240</v>
    <v>112.2</v>
    <v>145124300000</v>
    <v>ARISTA NETWORKS, INC.</v>
    <v>ARISTA NETWORKS, INC.</v>
    <v>112.48</v>
    <v>55.273400000000002</v>
    <v>111.79</v>
    <v>115.14</v>
    <v>115.43</v>
    <v>1259760000</v>
    <v>ANET</v>
    <v>ARISTA NETWORKS, INC. (XNYS:ANET)</v>
    <v>5052365</v>
    <v>6042654</v>
    <v>2011</v>
  </rv>
  <rv s="3">
    <v>7241</v>
  </rv>
  <rv s="0">
    <fb>3.7519</fb>
    <v>16</v>
  </rv>
  <rv s="0">
    <fb>4.2838000000000003</fb>
    <v>16</v>
  </rv>
  <rv s="0">
    <fb>3.9438</fb>
    <v>16</v>
  </rv>
  <rv s="0">
    <fb>4.1638000000000002</fb>
    <v>16</v>
  </rv>
  <rv s="0">
    <fb>4.5805999999999996</fb>
    <v>16</v>
  </rv>
  <rv s="0">
    <fb>4.0237999999999996</fb>
    <v>16</v>
  </rv>
  <rv s="0">
    <fb>4.4543999999999997</fb>
    <v>16</v>
  </rv>
  <rv s="0">
    <fb>4.9800000000000004</fb>
    <v>16</v>
  </rv>
  <rv s="0">
    <fb>5.3174999999999999</fb>
    <v>16</v>
  </rv>
  <rv s="0">
    <fb>5.2968999999999999</fb>
    <v>16</v>
  </rv>
  <rv s="0">
    <fb>5.9256000000000002</fb>
    <v>16</v>
  </rv>
  <rv s="0">
    <fb>6.0480999999999998</fb>
    <v>16</v>
  </rv>
  <rv s="0">
    <fb>5.875</fb>
    <v>16</v>
  </rv>
  <rv s="0">
    <fb>7.4368999999999996</fb>
    <v>16</v>
  </rv>
  <rv s="0">
    <fb>8.2668999999999997</fb>
    <v>16</v>
  </rv>
  <rv s="0">
    <fb>8.7274999999999991</fb>
    <v>16</v>
  </rv>
  <rv s="0">
    <fb>9.2112999999999996</fb>
    <v>16</v>
  </rv>
  <rv s="0">
    <fb>9.3619000000000003</fb>
    <v>16</v>
  </rv>
  <rv s="0">
    <fb>9.3306000000000004</fb>
    <v>16</v>
  </rv>
  <rv s="0">
    <fb>11.009399999999999</fb>
    <v>16</v>
  </rv>
  <rv s="0">
    <fb>11.8506</fb>
    <v>16</v>
  </rv>
  <rv s="0">
    <fb>12.4931</fb>
    <v>16</v>
  </rv>
  <rv s="0">
    <fb>14.57</fb>
    <v>16</v>
  </rv>
  <rv s="0">
    <fb>14.723800000000001</fb>
    <v>16</v>
  </rv>
  <rv s="0">
    <fb>17.238800000000001</fb>
    <v>16</v>
  </rv>
  <rv s="0">
    <fb>16.858799999999999</fb>
    <v>16</v>
  </rv>
  <rv s="0">
    <fb>15.956300000000001</fb>
    <v>16</v>
  </rv>
  <rv s="0">
    <fb>16.534400000000002</fb>
    <v>16</v>
  </rv>
  <rv s="0">
    <fb>15.7225</fb>
    <v>16</v>
  </rv>
  <rv s="0">
    <fb>16.0931</fb>
    <v>16</v>
  </rv>
  <rv s="0">
    <fb>15.9831</fb>
    <v>16</v>
  </rv>
  <rv s="0">
    <fb>18.686299999999999</fb>
    <v>16</v>
  </rv>
  <rv s="0">
    <fb>16.616299999999999</fb>
    <v>16</v>
  </rv>
  <rv s="0">
    <fb>14.3969</fb>
    <v>16</v>
  </rv>
  <rv s="0">
    <fb>14.904999999999999</fb>
    <v>16</v>
  </rv>
  <rv s="0">
    <fb>13.168799999999999</fb>
    <v>16</v>
  </rv>
  <rv s="0">
    <fb>13.4238</fb>
    <v>16</v>
  </rv>
  <rv s="0">
    <fb>17.828099999999999</fb>
    <v>16</v>
  </rv>
  <rv s="0">
    <fb>19.6538</fb>
    <v>16</v>
  </rv>
  <rv s="0">
    <fb>19.5181</fb>
    <v>16</v>
  </rv>
  <rv s="0">
    <fb>15.286899999999999</fb>
    <v>16</v>
  </rv>
  <rv s="0">
    <fb>16.226299999999998</fb>
    <v>16</v>
  </rv>
  <rv s="0">
    <fb>17.090599999999998</fb>
    <v>16</v>
  </rv>
  <rv s="0">
    <fb>14.1638</fb>
    <v>16</v>
  </rv>
  <rv s="0">
    <fb>14.932499999999999</fb>
    <v>16</v>
  </rv>
  <rv s="0">
    <fb>15.285600000000001</fb>
    <v>16</v>
  </rv>
  <rv s="0">
    <fb>12.195600000000001</fb>
    <v>16</v>
  </rv>
  <rv s="0">
    <fb>12.7125</fb>
    <v>16</v>
  </rv>
  <rv s="0">
    <fb>13.9588</fb>
    <v>16</v>
  </rv>
  <rv s="0">
    <fb>12.6594</fb>
    <v>16</v>
  </rv>
  <rv s="0">
    <fb>13.706300000000001</fb>
    <v>16</v>
  </rv>
  <rv s="0">
    <fb>14.5913</fb>
    <v>16</v>
  </rv>
  <rv s="0">
    <fb>13.126899999999999</fb>
    <v>16</v>
  </rv>
  <rv s="0">
    <fb>16.235600000000002</fb>
    <v>16</v>
  </rv>
  <rv s="0">
    <fb>13.9656</fb>
    <v>16</v>
  </rv>
  <rv s="0">
    <fb>12.9331</fb>
    <v>16</v>
  </rv>
  <rv s="0">
    <fb>13.0563</fb>
    <v>16</v>
  </rv>
  <rv s="0">
    <fb>16.918800000000001</fb>
    <v>16</v>
  </rv>
  <rv s="0">
    <fb>18.160599999999999</fb>
    <v>16</v>
  </rv>
  <rv s="0">
    <fb>19.2225</fb>
    <v>16</v>
  </rv>
  <rv s="0">
    <fb>17.489999999999998</fb>
    <v>16</v>
  </rv>
  <rv s="0">
    <fb>18.868099999999998</fb>
    <v>16</v>
  </rv>
  <rv s="0">
    <fb>19.6981</fb>
    <v>16</v>
  </rv>
  <rv s="0">
    <fb>21.211300000000001</fb>
    <v>16</v>
  </rv>
  <rv s="0">
    <fb>22.644400000000001</fb>
    <v>16</v>
  </rv>
  <rv s="0">
    <fb>23.7744</fb>
    <v>16</v>
  </rv>
  <rv s="0">
    <fb>23.095600000000001</fb>
    <v>16</v>
  </rv>
  <rv s="0">
    <fb>21.477499999999999</fb>
    <v>16</v>
  </rv>
  <rv s="0">
    <fb>25.605599999999999</fb>
    <v>16</v>
  </rv>
  <rv s="0">
    <fb>31.015000000000001</fb>
    <v>16</v>
  </rv>
  <rv s="0">
    <fb>35.9375</fb>
    <v>16</v>
  </rv>
  <rv s="0">
    <fb>31.077500000000001</fb>
    <v>16</v>
  </rv>
  <rv s="0">
    <fb>30.682500000000001</fb>
    <v>16</v>
  </rv>
  <rv s="0">
    <fb>34.744999999999997</fb>
    <v>16</v>
  </rv>
  <rv s="0">
    <fb>28.892499999999998</fb>
    <v>16</v>
  </rv>
  <rv s="0">
    <fb>25.57</fb>
    <v>16</v>
  </rv>
  <rv s="0">
    <fb>23.434999999999999</fb>
    <v>16</v>
  </rv>
  <rv s="0">
    <fb>29.157499999999999</fb>
    <v>16</v>
  </rv>
  <rv s="0">
    <fb>29.97</fb>
    <v>16</v>
  </rv>
  <rv s="0">
    <fb>28.2225</fb>
    <v>16</v>
  </rv>
  <rv s="0">
    <fb>30.215</fb>
    <v>16</v>
  </rv>
  <rv s="0">
    <fb>34.825000000000003</fb>
    <v>16</v>
  </rv>
  <rv s="0">
    <fb>30.337499999999999</fb>
    <v>16</v>
  </rv>
  <rv s="0">
    <fb>31.504999999999999</fb>
    <v>16</v>
  </rv>
  <rv s="0">
    <fb>34.674999999999997</fb>
    <v>16</v>
  </rv>
  <rv s="0">
    <fb>41.965000000000003</fb>
    <v>16</v>
  </rv>
  <rv s="0">
    <fb>40.04</fb>
    <v>16</v>
  </rv>
  <rv s="0">
    <fb>41.585000000000001</fb>
    <v>16</v>
  </rv>
  <rv s="0">
    <fb>40.515000000000001</fb>
    <v>16</v>
  </rv>
  <rv s="0">
    <fb>38.772500000000001</fb>
    <v>16</v>
  </rv>
  <rv s="0">
    <fb>48.807499999999997</fb>
    <v>16</v>
  </rv>
  <rv s="0">
    <fb>45.982500000000002</fb>
    <v>16</v>
  </rv>
  <rv s="0">
    <fb>50.092500000000001</fb>
    <v>16</v>
  </rv>
  <rv s="0">
    <fb>54.927500000000002</fb>
    <v>16</v>
  </rv>
  <rv s="0">
    <fb>58.877499999999998</fb>
    <v>16</v>
  </rv>
  <rv s="0">
    <fb>64.67</fb>
    <v>16</v>
  </rv>
  <rv s="0">
    <fb>69.385000000000005</fb>
    <v>16</v>
  </rv>
  <rv s="0">
    <fb>72.495000000000005</fb>
    <v>16</v>
  </rv>
  <rv s="0">
    <fb>64.14</fb>
    <v>16</v>
  </rv>
  <rv s="0">
    <fb>74.412499999999994</fb>
    <v>16</v>
  </rv>
  <rv s="0">
    <fb>87.62</fb>
    <v>16</v>
  </rv>
  <rv s="0">
    <fb>86.637500000000003</fb>
    <v>16</v>
  </rv>
  <rv s="0">
    <fb>88.344999999999999</fb>
    <v>16</v>
  </rv>
  <rv s="0">
    <fb>95.954999999999998</fb>
    <v>16</v>
  </rv>
  <rv s="0">
    <fb>96.61</fb>
    <v>16</v>
  </rv>
  <rv s="0">
    <fb>101.455</fb>
    <v>16</v>
  </rv>
  <rv s="0">
    <fb>110.53</fb>
    <v>16</v>
  </rv>
  <rv s="1">
    <v>https://www.bing.com/financeapi/forcetrigger?t=a1xzr7&amp;q=XNYS%3aMSI&amp;form=skydnc</v>
    <v>Learn more on Bing</v>
  </rv>
  <rv s="6">
    <v>en-US</v>
    <v>a1xzr7</v>
    <v>268435456</v>
    <v>1</v>
    <v>Powered by Refinitiv</v>
    <v>22</v>
    <v>MOTOROLA SOLUTIONS, INC. (XNYS:MSI)</v>
    <v>23</v>
    <v>24</v>
    <v>Finance</v>
    <v>25</v>
    <v>507.82</v>
    <v>307.31</v>
    <v>1.0257000000000001</v>
    <v>2.61</v>
    <v>-2.4679999999999997E-3</v>
    <v>5.6830000000000006E-3</v>
    <v>-1.1399999999999999</v>
    <v>USD</v>
    <v>Motorola Solutions, Inc. provides public safety and enterprise security. The Company offers safety and security technologies, which include land mobile radio communications (LMR), video security, and command center. Across technologies, it offers cloud-based and hybrid solutions, cybersecurity services, software and subscriptions services as well as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463.50900000000001</v>
    <v>Communications &amp; Networking</v>
    <v>Stock</v>
    <v>45661.000000022657</v>
    <v>7350</v>
    <v>458.76</v>
    <v>77182980000</v>
    <v>MOTOROLA SOLUTIONS, INC.</v>
    <v>MOTOROLA SOLUTIONS, INC.</v>
    <v>460.81</v>
    <v>50.615900000000003</v>
    <v>459.23</v>
    <v>461.84</v>
    <v>460.7</v>
    <v>167120600</v>
    <v>MSI</v>
    <v>MOTOROLA SOLUTIONS, INC. (XNYS:MSI)</v>
    <v>525618</v>
    <v>925183</v>
    <v>1973</v>
  </rv>
  <rv s="3">
    <v>7351</v>
  </rv>
  <rv s="0">
    <fb>66.77</fb>
    <v>16</v>
  </rv>
  <rv s="0">
    <fb>73.489999999999995</fb>
    <v>16</v>
  </rv>
  <rv s="0">
    <fb>75.7</fb>
    <v>16</v>
  </rv>
  <rv s="0">
    <fb>75.19</fb>
    <v>16</v>
  </rv>
  <rv s="0">
    <fb>69.27</fb>
    <v>16</v>
  </rv>
  <rv s="0">
    <fb>65.97</fb>
    <v>16</v>
  </rv>
  <rv s="0">
    <fb>69.38</fb>
    <v>16</v>
  </rv>
  <rv s="0">
    <fb>76.989999999999995</fb>
    <v>16</v>
  </rv>
  <rv s="0">
    <fb>72.58</fb>
    <v>16</v>
  </rv>
  <rv s="0">
    <fb>82.89</fb>
    <v>16</v>
  </rv>
  <rv s="0">
    <fb>80.709999999999994</fb>
    <v>16</v>
  </rv>
  <rv s="0">
    <fb>86.22</fb>
    <v>16</v>
  </rv>
  <rv s="0">
    <fb>85.97</fb>
    <v>16</v>
  </rv>
  <rv s="0">
    <fb>83.57</fb>
    <v>16</v>
  </rv>
  <rv s="0">
    <fb>86.74</fb>
    <v>16</v>
  </rv>
  <rv s="0">
    <fb>90.68</fb>
    <v>16</v>
  </rv>
  <rv s="0">
    <fb>88.12</fb>
    <v>16</v>
  </rv>
  <rv s="0">
    <fb>90.54</fb>
    <v>16</v>
  </rv>
  <rv s="0">
    <fb>94.11</fb>
    <v>16</v>
  </rv>
  <rv s="0">
    <fb>106.15</fb>
    <v>16</v>
  </rv>
  <rv s="0">
    <fb>105.3</fb>
    <v>16</v>
  </rv>
  <rv s="0">
    <fb>107.34</fb>
    <v>16</v>
  </rv>
  <rv s="0">
    <fb>116.37</fb>
    <v>16</v>
  </rv>
  <rv s="0">
    <fb>121.3</fb>
    <v>16</v>
  </rv>
  <rv s="0">
    <fb>128.36000000000001</fb>
    <v>16</v>
  </rv>
  <rv s="0">
    <fb>130.13999999999999</fb>
    <v>16</v>
  </rv>
  <rv s="0">
    <fb>122.56</fb>
    <v>16</v>
  </rv>
  <rv s="0">
    <fb>131.25</fb>
    <v>16</v>
  </rv>
  <rv s="0">
    <fb>115.04</fb>
    <v>16</v>
  </rv>
  <rv s="0">
    <fb>143.12</fb>
    <v>16</v>
  </rv>
  <rv s="0">
    <fb>140.41999999999999</fb>
    <v>16</v>
  </rv>
  <rv s="0">
    <fb>144.91</fb>
    <v>16</v>
  </rv>
  <rv s="0">
    <fb>149.94999999999999</fb>
    <v>16</v>
  </rv>
  <rv s="0">
    <fb>166.73</fb>
    <v>16</v>
  </rv>
  <rv s="0">
    <fb>180.91</fb>
    <v>16</v>
  </rv>
  <rv s="0">
    <fb>170.41</fb>
    <v>16</v>
  </rv>
  <rv s="0">
    <fb>166.32</fb>
    <v>16</v>
  </rv>
  <rv s="0">
    <fb>167.3</fb>
    <v>16</v>
  </rv>
  <rv s="0">
    <fb>161.13999999999999</fb>
    <v>16</v>
  </rv>
  <rv s="0">
    <fb>165.68</fb>
    <v>16</v>
  </rv>
  <rv s="0">
    <fb>132.91999999999999</fb>
    <v>16</v>
  </rv>
  <rv s="0">
    <fb>143.81</fb>
    <v>16</v>
  </rv>
  <rv s="0">
    <fb>135.33000000000001</fb>
    <v>16</v>
  </rv>
  <rv s="0">
    <fb>140.13</fb>
    <v>16</v>
  </rv>
  <rv s="0">
    <fb>139.80000000000001</fb>
    <v>16</v>
  </rv>
  <rv s="0">
    <fb>154.75</fb>
    <v>16</v>
  </rv>
  <rv s="0">
    <fb>156.81</fb>
    <v>16</v>
  </rv>
  <rv s="0">
    <fb>158.06</fb>
    <v>16</v>
  </rv>
  <rv s="0">
    <fb>171.53</fb>
    <v>16</v>
  </rv>
  <rv s="0">
    <fb>170.06</fb>
    <v>16</v>
  </rv>
  <rv s="0">
    <fb>167.55</fb>
    <v>16</v>
  </rv>
  <rv s="0">
    <fb>175.48</fb>
    <v>16</v>
  </rv>
  <rv s="0">
    <fb>188.05</fb>
    <v>16</v>
  </rv>
  <rv s="0">
    <fb>205.31</fb>
    <v>16</v>
  </rv>
  <rv s="0">
    <fb>216.85</fb>
    <v>16</v>
  </rv>
  <rv s="0">
    <fb>223.92</fb>
    <v>16</v>
  </rv>
  <rv s="0">
    <fb>244.22</fb>
    <v>16</v>
  </rv>
  <rv s="0">
    <fb>232.32</fb>
    <v>16</v>
  </rv>
  <rv s="0">
    <fb>248.59</fb>
    <v>16</v>
  </rv>
  <rv s="0">
    <fb>271.7</fb>
    <v>16</v>
  </rv>
  <rv s="0">
    <fb>231.94</fb>
    <v>16</v>
  </rv>
  <rv s="0">
    <fb>220.43</fb>
    <v>16</v>
  </rv>
  <rv s="0">
    <fb>242.2</fb>
    <v>16</v>
  </rv>
  <rv s="0">
    <fb>213.69</fb>
    <v>16</v>
  </rv>
  <rv s="0">
    <fb>219.74</fb>
    <v>16</v>
  </rv>
  <rv s="0">
    <fb>209.6</fb>
    <v>16</v>
  </rv>
  <rv s="0">
    <fb>238.59</fb>
    <v>16</v>
  </rv>
  <rv s="0">
    <fb>243.41</fb>
    <v>16</v>
  </rv>
  <rv s="0">
    <fb>223.97</fb>
    <v>16</v>
  </rv>
  <rv s="0">
    <fb>249.71</fb>
    <v>16</v>
  </rv>
  <rv s="0">
    <fb>272.2</fb>
    <v>16</v>
  </rv>
  <rv s="0">
    <fb>257.70999999999998</fb>
    <v>16</v>
  </rv>
  <rv s="0">
    <fb>257.01</fb>
    <v>16</v>
  </rv>
  <rv s="0">
    <fb>262.81</fb>
    <v>16</v>
  </rv>
  <rv s="0">
    <fb>286.13</fb>
    <v>16</v>
  </rv>
  <rv s="0">
    <fb>291.39999999999998</fb>
    <v>16</v>
  </rv>
  <rv s="0">
    <fb>281.92</fb>
    <v>16</v>
  </rv>
  <rv s="0">
    <fb>293.27999999999997</fb>
    <v>16</v>
  </rv>
  <rv s="0">
    <fb>283.57</fb>
    <v>16</v>
  </rv>
  <rv s="0">
    <fb>272.24</fb>
    <v>16</v>
  </rv>
  <rv s="0">
    <fb>278.45999999999998</fb>
    <v>16</v>
  </rv>
  <rv s="0">
    <fb>322.87</fb>
    <v>16</v>
  </rv>
  <rv s="0">
    <fb>313.08999999999997</fb>
    <v>16</v>
  </rv>
  <rv s="0">
    <fb>319.5</fb>
    <v>16</v>
  </rv>
  <rv s="0">
    <fb>330.39</fb>
    <v>16</v>
  </rv>
  <rv s="0">
    <fb>339.15</fb>
    <v>16</v>
  </rv>
  <rv s="0">
    <fb>364.91</fb>
    <v>16</v>
  </rv>
  <rv s="0">
    <fb>386.05</fb>
    <v>16</v>
  </rv>
  <rv s="0">
    <fb>398.92</fb>
    <v>16</v>
  </rv>
  <rv s="0">
    <fb>442.04</fb>
    <v>16</v>
  </rv>
  <rv s="0">
    <fb>449.63</fb>
    <v>16</v>
  </rv>
  <rv s="0">
    <fb>449.35</fb>
    <v>16</v>
  </rv>
  <rv s="0">
    <fb>499.7</fb>
    <v>16</v>
  </rv>
  <rv s="0">
    <fb>462.23</fb>
    <v>16</v>
  </rv>
  <rv s="1">
    <v>https://www.bing.com/financeapi/forcetrigger?t=a1u6sm&amp;q=XNYS%3aGRMN&amp;form=skydnc</v>
    <v>Learn more on Bing</v>
  </rv>
  <rv s="6">
    <v>en-US</v>
    <v>a1u6sm</v>
    <v>268435456</v>
    <v>1</v>
    <v>Powered by Refinitiv</v>
    <v>22</v>
    <v>Garmin Ltd (XNYS:GRMN)</v>
    <v>23</v>
    <v>24</v>
    <v>Finance</v>
    <v>25</v>
    <v>222.97</v>
    <v>119.15</v>
    <v>0.99039999999999995</v>
    <v>2.6</v>
    <v>1.1827000000000001E-2</v>
    <v>1.2710999999999998E-2</v>
    <v>2.4500000000000002</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19900</v>
    <v>New York Stock Exchange</v>
    <v>XNYS</v>
    <v>XNYS</v>
    <v>Muehlentalstrasse 2, SCHAFFHAUSEN, SCHAFFHAUSEN, 8200 CH</v>
    <v>207.35</v>
    <v>Communications &amp; Networking</v>
    <v>Stock</v>
    <v>45661.022775173435</v>
    <v>7447</v>
    <v>204.5077</v>
    <v>39777970000</v>
    <v>Garmin Ltd</v>
    <v>Garmin Ltd</v>
    <v>205.53</v>
    <v>26.3322</v>
    <v>204.55</v>
    <v>207.15</v>
    <v>209.6</v>
    <v>192025000</v>
    <v>GRMN</v>
    <v>Garmin Ltd (XNYS:GRMN)</v>
    <v>623469</v>
    <v>790452</v>
    <v>2010</v>
  </rv>
  <rv s="3">
    <v>7448</v>
  </rv>
  <rv s="0">
    <fb>40.51</fb>
    <v>16</v>
  </rv>
  <rv s="0">
    <fb>39.96</fb>
    <v>16</v>
  </rv>
  <rv s="0">
    <fb>42.52</fb>
    <v>16</v>
  </rv>
  <rv s="0">
    <fb>42.42</fb>
    <v>16</v>
  </rv>
  <rv s="0">
    <fb>49.08</fb>
    <v>16</v>
  </rv>
  <rv s="0">
    <fb>48.11</fb>
    <v>16</v>
  </rv>
  <rv s="0">
    <fb>52.16</fb>
    <v>16</v>
  </rv>
  <rv s="0">
    <fb>48.49</fb>
    <v>16</v>
  </rv>
  <rv s="0">
    <fb>48.29</fb>
    <v>16</v>
  </rv>
  <rv s="0">
    <fb>51.11</fb>
    <v>16</v>
  </rv>
  <rv s="0">
    <fb>50.84</fb>
    <v>16</v>
  </rv>
  <rv s="0">
    <fb>51.03</fb>
    <v>16</v>
  </rv>
  <rv s="0">
    <fb>50.19</fb>
    <v>16</v>
  </rv>
  <rv s="0">
    <fb>56.61</fb>
    <v>16</v>
  </rv>
  <rv s="0">
    <fb>62.08</fb>
    <v>16</v>
  </rv>
  <rv s="0">
    <fb>59.57</fb>
    <v>16</v>
  </rv>
  <rv s="0">
    <fb>62.94</fb>
    <v>16</v>
  </rv>
  <rv s="0">
    <fb>59.24</fb>
    <v>16</v>
  </rv>
  <rv s="0">
    <fb>60.09</fb>
    <v>16</v>
  </rv>
  <rv s="0">
    <fb>62.45</fb>
    <v>16</v>
  </rv>
  <rv s="0">
    <fb>68.14</fb>
    <v>16</v>
  </rv>
  <rv s="0">
    <fb>70.05</fb>
    <v>16</v>
  </rv>
  <rv s="0">
    <fb>66.66</fb>
    <v>16</v>
  </rv>
  <rv s="0">
    <fb>63.32</fb>
    <v>16</v>
  </rv>
  <rv s="0">
    <fb>69.180000000000007</fb>
    <v>16</v>
  </rv>
  <rv s="0">
    <fb>83.97</fb>
    <v>16</v>
  </rv>
  <rv s="0">
    <fb>86.35</fb>
    <v>16</v>
  </rv>
  <rv s="0">
    <fb>76.48</fb>
    <v>16</v>
  </rv>
  <rv s="0">
    <fb>78.59</fb>
    <v>16</v>
  </rv>
  <rv s="0">
    <fb>81.569999999999993</fb>
    <v>16</v>
  </rv>
  <rv s="0">
    <fb>84.69</fb>
    <v>16</v>
  </rv>
  <rv s="0">
    <fb>93.75</fb>
    <v>16</v>
  </rv>
  <rv s="0">
    <fb>97.69</fb>
    <v>16</v>
  </rv>
  <rv s="0">
    <fb>97.56</fb>
    <v>16</v>
  </rv>
  <rv s="0">
    <fb>96.95</fb>
    <v>16</v>
  </rv>
  <rv s="0">
    <fb>88.39</fb>
    <v>16</v>
  </rv>
  <rv s="0">
    <fb>74.959999999999994</fb>
    <v>16</v>
  </rv>
  <rv s="0">
    <fb>81.16</fb>
    <v>16</v>
  </rv>
  <rv s="0">
    <fb>90.17</fb>
    <v>16</v>
  </rv>
  <rv s="0">
    <fb>103.61</fb>
    <v>16</v>
  </rv>
  <rv s="0">
    <fb>94.86</fb>
    <v>16</v>
  </rv>
  <rv s="0">
    <fb>119.66</fb>
    <v>16</v>
  </rv>
  <rv s="0">
    <fb>114.86</fb>
    <v>16</v>
  </rv>
  <rv s="0">
    <fb>124.02</fb>
    <v>16</v>
  </rv>
  <rv s="0">
    <fb>131.85</fb>
    <v>16</v>
  </rv>
  <rv s="0">
    <fb>137.24</fb>
    <v>16</v>
  </rv>
  <rv s="0">
    <fb>142.24</fb>
    <v>16</v>
  </rv>
  <rv s="0">
    <fb>144.63999999999999</fb>
    <v>16</v>
  </rv>
  <rv s="0">
    <fb>157.19999999999999</fb>
    <v>16</v>
  </rv>
  <rv s="0">
    <fb>174.43</fb>
    <v>16</v>
  </rv>
  <rv s="0">
    <fb>155.46</fb>
    <v>16</v>
  </rv>
  <rv s="0">
    <fb>143.6</fb>
    <v>16</v>
  </rv>
  <rv s="0">
    <fb>133.54</fb>
    <v>16</v>
  </rv>
  <rv s="0">
    <fb>136.16999999999999</fb>
    <v>16</v>
  </rv>
  <rv s="0">
    <fb>124.42</fb>
    <v>16</v>
  </rv>
  <rv s="0">
    <fb>110.44</fb>
    <v>16</v>
  </rv>
  <rv s="0">
    <fb>118.61</fb>
    <v>16</v>
  </rv>
  <rv s="0">
    <fb>109.74</fb>
    <v>16</v>
  </rv>
  <rv s="0">
    <fb>105.62</fb>
    <v>16</v>
  </rv>
  <rv s="0">
    <fb>98.25</fb>
    <v>16</v>
  </rv>
  <rv s="0">
    <fb>88.49</fb>
    <v>16</v>
  </rv>
  <rv s="0">
    <fb>80.31</fb>
    <v>16</v>
  </rv>
  <rv s="0">
    <fb>88.04</fb>
    <v>16</v>
  </rv>
  <rv s="0">
    <fb>92.99</fb>
    <v>16</v>
  </rv>
  <rv s="0">
    <fb>92.29</fb>
    <v>16</v>
  </rv>
  <rv s="0">
    <fb>98.88</fb>
    <v>16</v>
  </rv>
  <rv s="0">
    <fb>98.17</fb>
    <v>16</v>
  </rv>
  <rv s="0">
    <fb>103.15</fb>
    <v>16</v>
  </rv>
  <rv s="0">
    <fb>105.89</fb>
    <v>16</v>
  </rv>
  <rv s="0">
    <fb>105.2</fb>
    <v>16</v>
  </rv>
  <rv s="0">
    <fb>102.53</fb>
    <v>16</v>
  </rv>
  <rv s="0">
    <fb>122.24</fb>
    <v>16</v>
  </rv>
  <rv s="0">
    <fb>128.54</fb>
    <v>16</v>
  </rv>
  <rv s="0">
    <fb>119.49</fb>
    <v>16</v>
  </rv>
  <rv s="0">
    <fb>137.35</fb>
    <v>16</v>
  </rv>
  <rv s="0">
    <fb>148.87</fb>
    <v>16</v>
  </rv>
  <rv s="0">
    <fb>144.47</fb>
    <v>16</v>
  </rv>
  <rv s="0">
    <fb>163.85</fb>
    <v>16</v>
  </rv>
  <rv s="0">
    <fb>162.91999999999999</fb>
    <v>16</v>
  </rv>
  <rv s="0">
    <fb>171.25</fb>
    <v>16</v>
  </rv>
  <rv s="0">
    <fb>183.29</fb>
    <v>16</v>
  </rv>
  <rv s="0">
    <fb>176.03</fb>
    <v>16</v>
  </rv>
  <rv s="0">
    <fb>212.6</fb>
    <v>16</v>
  </rv>
  <rv s="1">
    <v>https://www.bing.com/financeapi/forcetrigger?t=a1w8mw&amp;q=XNYS%3aJNPR&amp;form=skydnc</v>
    <v>Learn more on Bing</v>
  </rv>
  <rv s="6">
    <v>en-US</v>
    <v>a1w8mw</v>
    <v>268435456</v>
    <v>1</v>
    <v>Powered by Refinitiv</v>
    <v>22</v>
    <v>JUNIPER NETWORKS, INC. (XNYS:JNPR)</v>
    <v>23</v>
    <v>24</v>
    <v>Finance</v>
    <v>25</v>
    <v>39.79</v>
    <v>29.22</v>
    <v>0.87129999999999996</v>
    <v>0.17</v>
    <v>1.3179999999999999E-3</v>
    <v>4.5000000000000005E-3</v>
    <v>0.05</v>
    <v>USD</v>
    <v>Juniper Networks, Inc. delivers networking technology to its customers, including network operators, telecommunication and cloud providers, enterprise information technology teams, lines of businesses and network users, such as individual devices, machines, applications, microservices and data stores. It designs and builds products and solutions, such as Automated Wide Area Networking that provides Routing solutions for Wide Area Networking; AI-Driven Enterprise, which includes cloud management, networking and security solution for campus and branch environments, such as universities, hospitals, and bank branches, and Cloud-Ready Data Center that offers fabric management, switching, network security and software-defined networking solutions for public and private data centers. It also offers a variety of services, including maintenance and support, professional services, Software-as-a-Service, and education and training programs to provide solutions that address its customers' needs.</v>
    <v>11144</v>
    <v>New York Stock Exchange</v>
    <v>XNYS</v>
    <v>XNYS</v>
    <v>1133 Innovation Way, SUNNYVALE, CA, 94089 US</v>
    <v>37.950000000000003</v>
    <v>Communications &amp; Networking</v>
    <v>Stock</v>
    <v>45661.000000022657</v>
    <v>7533</v>
    <v>37.61</v>
    <v>12491750000</v>
    <v>JUNIPER NETWORKS, INC.</v>
    <v>JUNIPER NETWORKS, INC.</v>
    <v>37.75</v>
    <v>50.033000000000001</v>
    <v>37.78</v>
    <v>37.950000000000003</v>
    <v>38</v>
    <v>329163500</v>
    <v>JNPR</v>
    <v>JUNIPER NETWORKS, INC. (XNYS:JNPR)</v>
    <v>4085352</v>
    <v>2405168</v>
    <v>1997</v>
  </rv>
  <rv s="3">
    <v>7534</v>
  </rv>
  <rv s="0">
    <fb>23.6</fb>
    <v>16</v>
  </rv>
  <rv s="0">
    <fb>24.7</fb>
    <v>16</v>
  </rv>
  <rv s="0">
    <fb>25.51</fb>
    <v>16</v>
  </rv>
  <rv s="0">
    <fb>23.4</fb>
    <v>16</v>
  </rv>
  <rv s="0">
    <fb>22.49</fb>
    <v>16</v>
  </rv>
  <rv s="0">
    <fb>23.08</fb>
    <v>16</v>
  </rv>
  <rv s="0">
    <fb>24.06</fb>
    <v>16</v>
  </rv>
  <rv s="0">
    <fb>27.54</fb>
    <v>16</v>
  </rv>
  <rv s="0">
    <fb>28.26</fb>
    <v>16</v>
  </rv>
  <rv s="0">
    <fb>27.95</fb>
    <v>16</v>
  </rv>
  <rv s="0">
    <fb>24.83</fb>
    <v>16</v>
  </rv>
  <rv s="0">
    <fb>27.76</fb>
    <v>16</v>
  </rv>
  <rv s="0">
    <fb>24.33</fb>
    <v>16</v>
  </rv>
  <rv s="0">
    <fb>27.42</fb>
    <v>16</v>
  </rv>
  <rv s="0">
    <fb>28.43</fb>
    <v>16</v>
  </rv>
  <rv s="0">
    <fb>28.71</fb>
    <v>16</v>
  </rv>
  <rv s="0">
    <fb>26.91</fb>
    <v>16</v>
  </rv>
  <rv s="0">
    <fb>25.94</fb>
    <v>16</v>
  </rv>
  <rv s="0">
    <fb>27.77</fb>
    <v>16</v>
  </rv>
  <rv s="0">
    <fb>26.63</fb>
    <v>16</v>
  </rv>
  <rv s="0">
    <fb>27.02</fb>
    <v>16</v>
  </rv>
  <rv s="0">
    <fb>23.16</fb>
    <v>16</v>
  </rv>
  <rv s="0">
    <fb>24.75</fb>
    <v>16</v>
  </rv>
  <rv s="0">
    <fb>24.82</fb>
    <v>16</v>
  </rv>
  <rv s="0">
    <fb>24.63</fb>
    <v>16</v>
  </rv>
  <rv s="0">
    <fb>21.22</fb>
    <v>16</v>
  </rv>
  <rv s="0">
    <fb>19.14</fb>
    <v>16</v>
  </rv>
  <rv s="0">
    <fb>21.6</fb>
    <v>16</v>
  </rv>
  <rv s="0">
    <fb>22.86</fb>
    <v>16</v>
  </rv>
  <rv s="0">
    <fb>25.38</fb>
    <v>16</v>
  </rv>
  <rv s="0">
    <fb>21.5</fb>
    <v>16</v>
  </rv>
  <rv s="0">
    <fb>19.72</fb>
    <v>16</v>
  </rv>
  <rv s="0">
    <fb>21.77</fb>
    <v>16</v>
  </rv>
  <rv s="0">
    <fb>22.51</fb>
    <v>16</v>
  </rv>
  <rv s="0">
    <fb>24.42</fb>
    <v>16</v>
  </rv>
  <rv s="0">
    <fb>23.28</fb>
    <v>16</v>
  </rv>
  <rv s="0">
    <fb>25.39</fb>
    <v>16</v>
  </rv>
  <rv s="0">
    <fb>26.33</fb>
    <v>16</v>
  </rv>
  <rv s="0">
    <fb>28.98</fb>
    <v>16</v>
  </rv>
  <rv s="0">
    <fb>27.52</fb>
    <v>16</v>
  </rv>
  <rv s="0">
    <fb>34.82</fb>
    <v>16</v>
  </rv>
  <rv s="0">
    <fb>33.79</fb>
    <v>16</v>
  </rv>
  <rv s="0">
    <fb>31.52</fb>
    <v>16</v>
  </rv>
  <rv s="0">
    <fb>28.03</fb>
    <v>16</v>
  </rv>
  <rv s="0">
    <fb>26.12</fb>
    <v>16</v>
  </rv>
  <rv s="0">
    <fb>30.6</fb>
    <v>16</v>
  </rv>
  <rv s="0">
    <fb>33.24</fb>
    <v>16</v>
  </rv>
  <rv s="0">
    <fb>32.299999999999997</fb>
    <v>16</v>
  </rv>
  <rv s="0">
    <fb>30.78</fb>
    <v>16</v>
  </rv>
  <rv s="0">
    <fb>34.42</fb>
    <v>16</v>
  </rv>
  <rv s="0">
    <fb>30.15</fb>
    <v>16</v>
  </rv>
  <rv s="0">
    <fb>29.12</fb>
    <v>16</v>
  </rv>
  <rv s="0">
    <fb>26.92</fb>
    <v>16</v>
  </rv>
  <rv s="0">
    <fb>29.48</fb>
    <v>16</v>
  </rv>
  <rv s="0">
    <fb>37.03</fb>
    <v>16</v>
  </rv>
  <rv s="0">
    <fb>38.880000000000003</fb>
    <v>16</v>
  </rv>
  <rv s="1">
    <v>https://www.bing.com/financeapi/forcetrigger?t=a1naqh&amp;q=XNYS%3aALLE&amp;form=skydnc</v>
    <v>Learn more on Bing</v>
  </rv>
  <rv s="6">
    <v>en-US</v>
    <v>a1naqh</v>
    <v>268435456</v>
    <v>1</v>
    <v>Powered by Refinitiv</v>
    <v>22</v>
    <v>ALLEGION PUBLIC LIMITED COMPANY (XNYS:ALLE)</v>
    <v>23</v>
    <v>24</v>
    <v>Finance</v>
    <v>25</v>
    <v>156.09700000000001</v>
    <v>113.27</v>
    <v>1.1195999999999999</v>
    <v>1.59</v>
    <v>0</v>
    <v>1.2364999999999999E-2</v>
    <v>0</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The segment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doors, and others. Its brands include CISA, Interflex, LCN, Schlage, SOSS, and others.</v>
    <v>12200</v>
    <v>New York Stock Exchange</v>
    <v>XNYS</v>
    <v>XNYS</v>
    <v>Block D Iveagh Court, Harcourt Road, Dublin 2, DUBLIN, DUBLIN IE</v>
    <v>130.44</v>
    <v>Communications &amp; Networking</v>
    <v>Stock</v>
    <v>45661.000000022657</v>
    <v>7592</v>
    <v>128.10499999999999</v>
    <v>11316450000</v>
    <v>ALLEGION PUBLIC LIMITED COMPANY</v>
    <v>ALLEGION PUBLIC LIMITED COMPANY</v>
    <v>129.07</v>
    <v>20.000299999999999</v>
    <v>128.59</v>
    <v>130.18</v>
    <v>130.18</v>
    <v>86929280</v>
    <v>ALLE</v>
    <v>ALLEGION PUBLIC LIMITED COMPANY (XNYS:ALLE)</v>
    <v>597277</v>
    <v>731671</v>
    <v>2013</v>
  </rv>
  <rv s="3">
    <v>7593</v>
  </rv>
  <rv s="0">
    <fb>60.56</fb>
    <v>16</v>
  </rv>
  <rv s="0">
    <fb>63</fb>
    <v>16</v>
  </rv>
  <rv s="0">
    <fb>63.71</fb>
    <v>16</v>
  </rv>
  <rv s="0">
    <fb>69.430000000000007</fb>
    <v>16</v>
  </rv>
  <rv s="0">
    <fb>71.22</fb>
    <v>16</v>
  </rv>
  <rv s="0">
    <fb>68.91</fb>
    <v>16</v>
  </rv>
  <rv s="0">
    <fb>63.84</fb>
    <v>16</v>
  </rv>
  <rv s="0">
    <fb>66.91</fb>
    <v>16</v>
  </rv>
  <rv s="0">
    <fb>65.67</fb>
    <v>16</v>
  </rv>
  <rv s="0">
    <fb>72.59</fb>
    <v>16</v>
  </rv>
  <rv s="0">
    <fb>78.64</fb>
    <v>16</v>
  </rv>
  <rv s="0">
    <fb>78.63</fb>
    <v>16</v>
  </rv>
  <rv s="0">
    <fb>81.12</fb>
    <v>16</v>
  </rv>
  <rv s="0">
    <fb>81.239999999999995</fb>
    <v>16</v>
  </rv>
  <rv s="0">
    <fb>78.709999999999994</fb>
    <v>16</v>
  </rv>
  <rv s="0">
    <fb>86.47</fb>
    <v>16</v>
  </rv>
  <rv s="0">
    <fb>83.39</fb>
    <v>16</v>
  </rv>
  <rv s="0">
    <fb>79.56</fb>
    <v>16</v>
  </rv>
  <rv s="0">
    <fb>86.11</fb>
    <v>16</v>
  </rv>
  <rv s="0">
    <fb>84.11</fb>
    <v>16</v>
  </rv>
  <rv s="0">
    <fb>85.29</fb>
    <v>16</v>
  </rv>
  <rv s="0">
    <fb>77.180000000000007</fb>
    <v>16</v>
  </rv>
  <rv s="0">
    <fb>76.430000000000007</fb>
    <v>16</v>
  </rv>
  <rv s="0">
    <fb>77.36</fb>
    <v>16</v>
  </rv>
  <rv s="0">
    <fb>81.540000000000006</fb>
    <v>16</v>
  </rv>
  <rv s="0">
    <fb>87.22</fb>
    <v>16</v>
  </rv>
  <rv s="0">
    <fb>90.57</fb>
    <v>16</v>
  </rv>
  <rv s="0">
    <fb>91.59</fb>
    <v>16</v>
  </rv>
  <rv s="0">
    <fb>79.709999999999994</fb>
    <v>16</v>
  </rv>
  <rv s="0">
    <fb>89.96</fb>
    <v>16</v>
  </rv>
  <rv s="0">
    <fb>90.71</fb>
    <v>16</v>
  </rv>
  <rv s="0">
    <fb>99.23</fb>
    <v>16</v>
  </rv>
  <rv s="0">
    <fb>110.55</fb>
    <v>16</v>
  </rv>
  <rv s="0">
    <fb>103.54</fb>
    <v>16</v>
  </rv>
  <rv s="0">
    <fb>103.65</fb>
    <v>16</v>
  </rv>
  <rv s="0">
    <fb>116.04</fb>
    <v>16</v>
  </rv>
  <rv s="0">
    <fb>120.03</fb>
    <v>16</v>
  </rv>
  <rv s="0">
    <fb>124.54</fb>
    <v>16</v>
  </rv>
  <rv s="0">
    <fb>129.32</fb>
    <v>16</v>
  </rv>
  <rv s="0">
    <fb>114.99</fb>
    <v>16</v>
  </rv>
  <rv s="0">
    <fb>100.54</fb>
    <v>16</v>
  </rv>
  <rv s="0">
    <fb>99.7</fb>
    <v>16</v>
  </rv>
  <rv s="0">
    <fb>102.22</fb>
    <v>16</v>
  </rv>
  <rv s="0">
    <fb>103.39</fb>
    <v>16</v>
  </rv>
  <rv s="0">
    <fb>98.91</fb>
    <v>16</v>
  </rv>
  <rv s="0">
    <fb>98.5</fb>
    <v>16</v>
  </rv>
  <rv s="0">
    <fb>116.38</fb>
    <v>16</v>
  </rv>
  <rv s="0">
    <fb>125.62</fb>
    <v>16</v>
  </rv>
  <rv s="0">
    <fb>134.38</fb>
    <v>16</v>
  </rv>
  <rv s="0">
    <fb>140.47999999999999</fb>
    <v>16</v>
  </rv>
  <rv s="0">
    <fb>139.30000000000001</fb>
    <v>16</v>
  </rv>
  <rv s="0">
    <fb>136.6</fb>
    <v>16</v>
  </rv>
  <rv s="0">
    <fb>132.18</fb>
    <v>16</v>
  </rv>
  <rv s="0">
    <fb>128.30000000000001</fb>
    <v>16</v>
  </rv>
  <rv s="0">
    <fb>123.64</fb>
    <v>16</v>
  </rv>
  <rv s="0">
    <fb>132.44</fb>
    <v>16</v>
  </rv>
  <rv s="0">
    <fb>114.52</fb>
    <v>16</v>
  </rv>
  <rv s="0">
    <fb>109.78</fb>
    <v>16</v>
  </rv>
  <rv s="0">
    <fb>114.24</fb>
    <v>16</v>
  </rv>
  <rv s="0">
    <fb>111.65</fb>
    <v>16</v>
  </rv>
  <rv s="0">
    <fb>104.77</fb>
    <v>16</v>
  </rv>
  <rv s="0">
    <fb>113.65</fb>
    <v>16</v>
  </rv>
  <rv s="0">
    <fb>105.26</fb>
    <v>16</v>
  </rv>
  <rv s="0">
    <fb>117.55</fb>
    <v>16</v>
  </rv>
  <rv s="0">
    <fb>112.71</fb>
    <v>16</v>
  </rv>
  <rv s="0">
    <fb>106.73</fb>
    <v>16</v>
  </rv>
  <rv s="0">
    <fb>104.74</fb>
    <v>16</v>
  </rv>
  <rv s="0">
    <fb>120.02</fb>
    <v>16</v>
  </rv>
  <rv s="0">
    <fb>116.86</fb>
    <v>16</v>
  </rv>
  <rv s="0">
    <fb>113.81</fb>
    <v>16</v>
  </rv>
  <rv s="0">
    <fb>98.36</fb>
    <v>16</v>
  </rv>
  <rv s="0">
    <fb>106.09</fb>
    <v>16</v>
  </rv>
  <rv s="0">
    <fb>126.69</fb>
    <v>16</v>
  </rv>
  <rv s="0">
    <fb>123.89</fb>
    <v>16</v>
  </rv>
  <rv s="0">
    <fb>127.87</fb>
    <v>16</v>
  </rv>
  <rv s="0">
    <fb>121.56</fb>
    <v>16</v>
  </rv>
  <rv s="0">
    <fb>118.15</fb>
    <v>16</v>
  </rv>
  <rv s="0">
    <fb>136.81</fb>
    <v>16</v>
  </rv>
  <rv s="0">
    <fb>138.84</fb>
    <v>16</v>
  </rv>
  <rv s="0">
    <fb>145.74</fb>
    <v>16</v>
  </rv>
  <rv s="0">
    <fb>139.63</fb>
    <v>16</v>
  </rv>
  <rv s="0">
    <fb>140.84</fb>
    <v>16</v>
  </rv>
  <rv s="0">
    <fb>130.68</fb>
    <v>16</v>
  </rv>
  <rv s="1">
    <v>https://www.bing.com/financeapi/forcetrigger?t=a1mou2&amp;q=XNAS%3aAAPL&amp;form=skydnc</v>
    <v>Learn more on Bing</v>
  </rv>
  <rv s="6">
    <v>en-US</v>
    <v>a1mou2</v>
    <v>268435456</v>
    <v>1</v>
    <v>Powered by Refinitiv</v>
    <v>22</v>
    <v>APPLE INC. (XNAS:AAPL)</v>
    <v>23</v>
    <v>24</v>
    <v>Finance</v>
    <v>25</v>
    <v>260.10000000000002</v>
    <v>164.07499999999999</v>
    <v>1.2093</v>
    <v>-0.49</v>
    <v>-4.1090000000000001E-5</v>
    <v>-2.0089999999999999E-3</v>
    <v>-0.01</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244.18</v>
    <v>Computers, Phones &amp; Household Electronics</v>
    <v>Stock</v>
    <v>45661.041608113279</v>
    <v>7678</v>
    <v>241.89</v>
    <v>3685994000000</v>
    <v>APPLE INC.</v>
    <v>APPLE INC.</v>
    <v>243.36</v>
    <v>40.030299999999997</v>
    <v>243.85</v>
    <v>243.36</v>
    <v>243.35</v>
    <v>15115820000</v>
    <v>AAPL</v>
    <v>APPLE INC. (XNAS:AAPL)</v>
    <v>40244114</v>
    <v>45665950</v>
    <v>1977</v>
  </rv>
  <rv s="3">
    <v>7679</v>
  </rv>
  <rv s="0">
    <fb>24.335000000000001</fb>
    <v>16</v>
  </rv>
  <rv s="0">
    <fb>24.172499999999999</fb>
    <v>16</v>
  </rv>
  <rv s="0">
    <fb>27.247499999999999</fb>
    <v>16</v>
  </rv>
  <rv s="0">
    <fb>24.965</fb>
    <v>16</v>
  </rv>
  <rv s="0">
    <fb>23.9</fb>
    <v>16</v>
  </rv>
  <rv s="0">
    <fb>26.052499999999998</fb>
    <v>16</v>
  </rv>
  <rv s="0">
    <fb>26.524999999999999</fb>
    <v>16</v>
  </rv>
  <rv s="0">
    <fb>28.262499999999999</fb>
    <v>16</v>
  </rv>
  <rv s="0">
    <fb>28.385000000000002</fb>
    <v>16</v>
  </rv>
  <rv s="0">
    <fb>27.63</fb>
    <v>16</v>
  </rv>
  <rv s="0">
    <fb>28.954999999999998</fb>
    <v>16</v>
  </rv>
  <rv s="0">
    <fb>34.247500000000002</fb>
    <v>16</v>
  </rv>
  <rv s="0">
    <fb>35.914999999999999</fb>
    <v>16</v>
  </rv>
  <rv s="0">
    <fb>35.912500000000001</fb>
    <v>16</v>
  </rv>
  <rv s="0">
    <fb>36.005000000000003</fb>
    <v>16</v>
  </rv>
  <rv s="0">
    <fb>37.182499999999997</fb>
    <v>16</v>
  </rv>
  <rv s="0">
    <fb>41</fb>
    <v>16</v>
  </rv>
  <rv s="0">
    <fb>42.26</fb>
    <v>16</v>
  </rv>
  <rv s="0">
    <fb>42.962499999999999</fb>
    <v>16</v>
  </rv>
  <rv s="0">
    <fb>42.307499999999997</fb>
    <v>16</v>
  </rv>
  <rv s="0">
    <fb>41.857500000000002</fb>
    <v>16</v>
  </rv>
  <rv s="0">
    <fb>41.945</fb>
    <v>16</v>
  </rv>
  <rv s="0">
    <fb>41.314999999999998</fb>
    <v>16</v>
  </rv>
  <rv s="0">
    <fb>46.717500000000001</fb>
    <v>16</v>
  </rv>
  <rv s="0">
    <fb>46.277500000000003</fb>
    <v>16</v>
  </rv>
  <rv s="0">
    <fb>47.572499999999998</fb>
    <v>16</v>
  </rv>
  <rv s="0">
    <fb>56.907499999999999</fb>
    <v>16</v>
  </rv>
  <rv s="0">
    <fb>56.435000000000002</fb>
    <v>16</v>
  </rv>
  <rv s="0">
    <fb>54.715000000000003</fb>
    <v>16</v>
  </rv>
  <rv s="0">
    <fb>44.645000000000003</fb>
    <v>16</v>
  </rv>
  <rv s="0">
    <fb>39.435000000000002</fb>
    <v>16</v>
  </rv>
  <rv s="0">
    <fb>41.61</fb>
    <v>16</v>
  </rv>
  <rv s="0">
    <fb>43.287500000000001</fb>
    <v>16</v>
  </rv>
  <rv s="0">
    <fb>47.487499999999997</fb>
    <v>16</v>
  </rv>
  <rv s="0">
    <fb>50.167499999999997</fb>
    <v>16</v>
  </rv>
  <rv s="0">
    <fb>43.767499999999998</fb>
    <v>16</v>
  </rv>
  <rv s="0">
    <fb>49.48</fb>
    <v>16</v>
  </rv>
  <rv s="0">
    <fb>52.185000000000002</fb>
    <v>16</v>
  </rv>
  <rv s="0">
    <fb>55.9925</fb>
    <v>16</v>
  </rv>
  <rv s="0">
    <fb>66.8125</fb>
    <v>16</v>
  </rv>
  <rv s="0">
    <fb>73.412499999999994</fb>
    <v>16</v>
  </rv>
  <rv s="0">
    <fb>77.377499999999998</fb>
    <v>16</v>
  </rv>
  <rv s="0">
    <fb>68.34</fb>
    <v>16</v>
  </rv>
  <rv s="0">
    <fb>63.572499999999998</fb>
    <v>16</v>
  </rv>
  <rv s="0">
    <fb>79.484999999999999</fb>
    <v>16</v>
  </rv>
  <rv s="0">
    <fb>129.04</fb>
    <v>16</v>
  </rv>
  <rv s="0">
    <fb>115.81</fb>
    <v>16</v>
  </rv>
  <rv s="0">
    <fb>108.86</fb>
    <v>16</v>
  </rv>
  <rv s="0">
    <fb>119.05</fb>
    <v>16</v>
  </rv>
  <rv s="0">
    <fb>132.69</fb>
    <v>16</v>
  </rv>
  <rv s="0">
    <fb>131.96</fb>
    <v>16</v>
  </rv>
  <rv s="0">
    <fb>121.26</fb>
    <v>16</v>
  </rv>
  <rv s="0">
    <fb>131.46</fb>
    <v>16</v>
  </rv>
  <rv s="0">
    <fb>124.61</fb>
    <v>16</v>
  </rv>
  <rv s="0">
    <fb>136.96</fb>
    <v>16</v>
  </rv>
  <rv s="0">
    <fb>145.86000000000001</fb>
    <v>16</v>
  </rv>
  <rv s="0">
    <fb>151.83000000000001</fb>
    <v>16</v>
  </rv>
  <rv s="0">
    <fb>141.5</fb>
    <v>16</v>
  </rv>
  <rv s="0">
    <fb>149.80000000000001</fb>
    <v>16</v>
  </rv>
  <rv s="0">
    <fb>165.3</fb>
    <v>16</v>
  </rv>
  <rv s="0">
    <fb>177.57</fb>
    <v>16</v>
  </rv>
  <rv s="0">
    <fb>174.78</fb>
    <v>16</v>
  </rv>
  <rv s="0">
    <fb>165.12</fb>
    <v>16</v>
  </rv>
  <rv s="0">
    <fb>174.61</fb>
    <v>16</v>
  </rv>
  <rv s="0">
    <fb>157.65</fb>
    <v>16</v>
  </rv>
  <rv s="0">
    <fb>157.22</fb>
    <v>16</v>
  </rv>
  <rv s="0">
    <fb>138.19999999999999</fb>
    <v>16</v>
  </rv>
  <rv s="0">
    <fb>153.34</fb>
    <v>16</v>
  </rv>
  <rv s="0">
    <fb>148.03</fb>
    <v>16</v>
  </rv>
  <rv s="0">
    <fb>129.93</fb>
    <v>16</v>
  </rv>
  <rv s="0">
    <fb>147.41</fb>
    <v>16</v>
  </rv>
  <rv s="0">
    <fb>164.9</fb>
    <v>16</v>
  </rv>
  <rv s="0">
    <fb>169.68</fb>
    <v>16</v>
  </rv>
  <rv s="0">
    <fb>177.25</fb>
    <v>16</v>
  </rv>
  <rv s="0">
    <fb>193.97</fb>
    <v>16</v>
  </rv>
  <rv s="0">
    <fb>196.45</fb>
    <v>16</v>
  </rv>
  <rv s="0">
    <fb>187.87</fb>
    <v>16</v>
  </rv>
  <rv s="0">
    <fb>171.21</fb>
    <v>16</v>
  </rv>
  <rv s="0">
    <fb>189.95</fb>
    <v>16</v>
  </rv>
  <rv s="0">
    <fb>192.53</fb>
    <v>16</v>
  </rv>
  <rv s="0">
    <fb>180.75</fb>
    <v>16</v>
  </rv>
  <rv s="0">
    <fb>171.48</fb>
    <v>16</v>
  </rv>
  <rv s="0">
    <fb>170.33</fb>
    <v>16</v>
  </rv>
  <rv s="0">
    <fb>192.25</fb>
    <v>16</v>
  </rv>
  <rv s="0">
    <fb>222.08</fb>
    <v>16</v>
  </rv>
  <rv s="0">
    <fb>233</fb>
    <v>16</v>
  </rv>
  <rv s="0">
    <fb>225.91</fb>
    <v>16</v>
  </rv>
  <rv s="0">
    <fb>250.42</fb>
    <v>16</v>
  </rv>
  <rv s="1">
    <v>http://en.wikipedia.org/wiki/Hewlett-Packard</v>
    <v>Wikipedia</v>
  </rv>
  <rv s="8">
    <v>2691</v>
    <v>7769</v>
  </rv>
  <rv s="9">
    <v>33</v>
    <v>https://www.bing.com/th?id=AMMS_98757b1e7b158827481b7c629463c21b&amp;qlt=95</v>
    <v>7770</v>
    <v>0</v>
    <v>https://www.bing.com/images/search?form=xlimg&amp;q=hp+company</v>
    <v>Image of HP INC.</v>
  </rv>
  <rv s="1">
    <v>https://www.bing.com/financeapi/forcetrigger?t=a1uu5r&amp;q=XNYS%3aHPQ&amp;form=skydnc</v>
    <v>Learn more on Bing</v>
  </rv>
  <rv s="10">
    <v>en-US</v>
    <v>a1uu5r</v>
    <v>268435456</v>
    <v>1</v>
    <v>Powered by Refinitiv</v>
    <v>29</v>
    <v>HP INC. (XNYS:HPQ)</v>
    <v>31</v>
    <v>32</v>
    <v>Finance</v>
    <v>25</v>
    <v>39.795000000000002</v>
    <v>27.425000000000001</v>
    <v>1.0683</v>
    <v>0.67</v>
    <v>6.3370000000000006E-3</v>
    <v>2.0634E-2</v>
    <v>0.21</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33.15</v>
    <v>7771</v>
    <v>Computers, Phones &amp; Household Electronics</v>
    <v>Stock</v>
    <v>45661.033701712498</v>
    <v>7772</v>
    <v>32.58</v>
    <v>31078615778</v>
    <v>HP INC.</v>
    <v>HP INC.</v>
    <v>32.83</v>
    <v>11.791499999999999</v>
    <v>32.47</v>
    <v>33.14</v>
    <v>33.35</v>
    <v>937797700</v>
    <v>HPQ</v>
    <v>HP INC. (XNYS:HPQ)</v>
    <v>5451673</v>
    <v>8116607</v>
    <v>1998</v>
  </rv>
  <rv s="3">
    <v>7773</v>
  </rv>
  <rv s="0">
    <fb>9.7100000000000009</fb>
    <v>16</v>
  </rv>
  <rv s="0">
    <fb>10.69</fb>
    <v>16</v>
  </rv>
  <rv s="0">
    <fb>12.55</fb>
    <v>16</v>
  </rv>
  <rv s="0">
    <fb>14.01</fb>
    <v>16</v>
  </rv>
  <rv s="0">
    <fb>15.4</fb>
    <v>16</v>
  </rv>
  <rv s="0">
    <fb>15.05</fb>
    <v>16</v>
  </rv>
  <rv s="0">
    <fb>17.37</fb>
    <v>16</v>
  </rv>
  <rv s="0">
    <fb>17.88</fb>
    <v>16</v>
  </rv>
  <rv s="0">
    <fb>18.760000000000002</fb>
    <v>16</v>
  </rv>
  <rv s="0">
    <fb>17.48</fb>
    <v>16</v>
  </rv>
  <rv s="0">
    <fb>19.100000000000001</fb>
    <v>16</v>
  </rv>
  <rv s="0">
    <fb>19.079999999999998</fb>
    <v>16</v>
  </rv>
  <rv s="0">
    <fb>21.01</fb>
    <v>16</v>
  </rv>
  <rv s="0">
    <fb>23.39</fb>
    <v>16</v>
  </rv>
  <rv s="0">
    <fb>21.92</fb>
    <v>16</v>
  </rv>
  <rv s="0">
    <fb>21.49</fb>
    <v>16</v>
  </rv>
  <rv s="0">
    <fb>22.03</fb>
    <v>16</v>
  </rv>
  <rv s="0">
    <fb>24.65</fb>
    <v>16</v>
  </rv>
  <rv s="0">
    <fb>25.77</fb>
    <v>16</v>
  </rv>
  <rv s="0">
    <fb>23</fb>
    <v>16</v>
  </rv>
  <rv s="0">
    <fb>19.73</fb>
    <v>16</v>
  </rv>
  <rv s="0">
    <fb>19.43</fb>
    <v>16</v>
  </rv>
  <rv s="0">
    <fb>19.95</fb>
    <v>16</v>
  </rv>
  <rv s="0">
    <fb>18.68</fb>
    <v>16</v>
  </rv>
  <rv s="0">
    <fb>20.79</fb>
    <v>16</v>
  </rv>
  <rv s="0">
    <fb>18.920000000000002</fb>
    <v>16</v>
  </rv>
  <rv s="0">
    <fb>20.079999999999998</fb>
    <v>16</v>
  </rv>
  <rv s="0">
    <fb>20.55</fb>
    <v>16</v>
  </rv>
  <rv s="0">
    <fb>17.36</fb>
    <v>16</v>
  </rv>
  <rv s="0">
    <fb>15.51</fb>
    <v>16</v>
  </rv>
  <rv s="0">
    <fb>15.14</fb>
    <v>16</v>
  </rv>
  <rv s="0">
    <fb>17.43</fb>
    <v>16</v>
  </rv>
  <rv s="0">
    <fb>17.579999999999998</fb>
    <v>16</v>
  </rv>
  <rv s="0">
    <fb>18.989999999999998</fb>
    <v>16</v>
  </rv>
  <rv s="0">
    <fb>17.96</fb>
    <v>16</v>
  </rv>
  <rv s="0">
    <fb>21.93</fb>
    <v>16</v>
  </rv>
  <rv s="0">
    <fb>24.34</fb>
    <v>16</v>
  </rv>
  <rv s="0">
    <fb>28.97</fb>
    <v>16</v>
  </rv>
  <rv s="0">
    <fb>29.23</fb>
    <v>16</v>
  </rv>
  <rv s="0">
    <fb>28.87</fb>
    <v>16</v>
  </rv>
  <rv s="0">
    <fb>29.74</fb>
    <v>16</v>
  </rv>
  <rv s="0">
    <fb>27.36</fb>
    <v>16</v>
  </rv>
  <rv s="0">
    <fb>36.630000000000003</fb>
    <v>16</v>
  </rv>
  <rv s="0">
    <fb>32.78</fb>
    <v>16</v>
  </rv>
  <rv s="0">
    <fb>24.92</fb>
    <v>16</v>
  </rv>
  <rv s="0">
    <fb>26.87</fb>
    <v>16</v>
  </rv>
  <rv s="0">
    <fb>29.71</fb>
    <v>16</v>
  </rv>
  <rv s="0">
    <fb>29.06</fb>
    <v>16</v>
  </rv>
  <rv s="0">
    <fb>25.7</fb>
    <v>16</v>
  </rv>
  <rv s="0">
    <fb>29.34</fb>
    <v>16</v>
  </rv>
  <rv s="0">
    <fb>30.09</fb>
    <v>16</v>
  </rv>
  <rv s="0">
    <fb>28.33</fb>
    <v>16</v>
  </rv>
  <rv s="0">
    <fb>28.09</fb>
    <v>16</v>
  </rv>
  <rv s="0">
    <fb>35.020000000000003</fb>
    <v>16</v>
  </rv>
  <rv s="0">
    <fb>35.869999999999997</fb>
    <v>16</v>
  </rv>
  <rv s="0">
    <fb>35.520000000000003</fb>
    <v>16</v>
  </rv>
  <rv s="1">
    <v>https://www.bing.com/financeapi/forcetrigger?t=a1retc&amp;q=XNYS%3aDELL&amp;form=skydnc</v>
    <v>Learn more on Bing</v>
  </rv>
  <rv s="6">
    <v>en-US</v>
    <v>a1retc</v>
    <v>268435456</v>
    <v>1</v>
    <v>Powered by Refinitiv</v>
    <v>22</v>
    <v>DELL TECHNOLOGIES INC. (XNYS:DELL)</v>
    <v>23</v>
    <v>24</v>
    <v>Finance</v>
    <v>25</v>
    <v>179.7</v>
    <v>74.555000000000007</v>
    <v>0.91190000000000004</v>
    <v>3.38</v>
    <v>3.2519999999999997E-3</v>
    <v>2.9005E-2</v>
    <v>0.39</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120000</v>
    <v>New York Stock Exchange</v>
    <v>XNYS</v>
    <v>XNYS</v>
    <v>ONE DELL WAY, ROUND ROCK, TX, 78682 US</v>
    <v>120.82</v>
    <v>Computers, Phones &amp; Household Electronics</v>
    <v>Stock</v>
    <v>45661.04163239531</v>
    <v>7831</v>
    <v>117.37</v>
    <v>83992050000</v>
    <v>DELL TECHNOLOGIES INC.</v>
    <v>DELL TECHNOLOGIES INC.</v>
    <v>117.39</v>
    <v>21.207599999999999</v>
    <v>116.53</v>
    <v>119.91</v>
    <v>120.3</v>
    <v>700459200</v>
    <v>DELL</v>
    <v>DELL TECHNOLOGIES INC. (XNYS:DELL)</v>
    <v>5601022</v>
    <v>8631004</v>
    <v>2013</v>
  </rv>
  <rv s="3">
    <v>7832</v>
  </rv>
  <rv s="0">
    <fb>36.327500000000001</fb>
    <v>16</v>
  </rv>
  <rv s="0">
    <fb>37.639800000000001</fb>
    <v>16</v>
  </rv>
  <rv s="0">
    <fb>37.092599999999997</fb>
    <v>16</v>
  </rv>
  <rv s="0">
    <fb>36.363</fb>
    <v>16</v>
  </rv>
  <rv s="0">
    <fb>40.867199999999997</fb>
    <v>16</v>
  </rv>
  <rv s="0">
    <fb>42.853299999999997</fb>
    <v>16</v>
  </rv>
  <rv s="0">
    <fb>46.876199999999997</fb>
    <v>16</v>
  </rv>
  <rv s="0">
    <fb>48.725499999999997</fb>
    <v>16</v>
  </rv>
  <rv s="0">
    <fb>49.206800000000001</fb>
    <v>16</v>
  </rv>
  <rv s="0">
    <fb>45.796999999999997</fb>
    <v>16</v>
  </rv>
  <rv s="0">
    <fb>53.442500000000003</fb>
    <v>16</v>
  </rv>
  <rv s="0">
    <fb>24.7605</fb>
    <v>16</v>
  </rv>
  <rv s="0">
    <fb>24.618600000000001</fb>
    <v>16</v>
  </rv>
  <rv s="0">
    <fb>28.2818</fb>
    <v>16</v>
  </rv>
  <rv s="0">
    <fb>29.735900000000001</fb>
    <v>16</v>
  </rv>
  <rv s="0">
    <fb>34.154000000000003</fb>
    <v>16</v>
  </rv>
  <rv s="0">
    <fb>30.171600000000002</fb>
    <v>16</v>
  </rv>
  <rv s="0">
    <fb>25.738299999999999</fb>
    <v>16</v>
  </rv>
  <rv s="0">
    <fb>29.2545</fb>
    <v>16</v>
  </rv>
  <rv s="0">
    <fb>26.1082</fb>
    <v>16</v>
  </rv>
  <rv s="0">
    <fb>26.275400000000001</fb>
    <v>16</v>
  </rv>
  <rv s="0">
    <fb>26.7972</fb>
    <v>16</v>
  </rv>
  <rv s="0">
    <fb>24.567900000000002</fb>
    <v>16</v>
  </rv>
  <rv s="0">
    <fb>26.037299999999998</fb>
    <v>16</v>
  </rv>
  <rv s="0">
    <fb>24.709800000000001</fb>
    <v>16</v>
  </rv>
  <rv s="0">
    <fb>20.499500000000001</fb>
    <v>16</v>
  </rv>
  <rv s="0">
    <fb>20.038399999999999</fb>
    <v>16</v>
  </rv>
  <rv s="0">
    <fb>21.629300000000001</fb>
    <v>16</v>
  </rv>
  <rv s="0">
    <fb>25.150600000000001</fb>
    <v>16</v>
  </rv>
  <rv s="0">
    <fb>27.835899999999999</fb>
    <v>16</v>
  </rv>
  <rv s="0">
    <fb>30.313500000000001</fb>
    <v>16</v>
  </rv>
  <rv s="0">
    <fb>33.4801</fb>
    <v>16</v>
  </rv>
  <rv s="0">
    <fb>34.2958</fb>
    <v>16</v>
  </rv>
  <rv s="0">
    <fb>30.531300000000002</fb>
    <v>16</v>
  </rv>
  <rv s="0">
    <fb>34.974699999999999</fb>
    <v>16</v>
  </rv>
  <rv s="0">
    <fb>37.133099999999999</fb>
    <v>16</v>
  </rv>
  <rv s="0">
    <fb>36.930399999999999</fb>
    <v>16</v>
  </rv>
  <rv s="0">
    <fb>41.0749</fb>
    <v>16</v>
  </rv>
  <rv s="0">
    <fb>44.662100000000002</fb>
    <v>16</v>
  </rv>
  <rv s="0">
    <fb>49.819899999999997</fb>
    <v>16</v>
  </rv>
  <rv s="0">
    <fb>49.976900000000001</fb>
    <v>16</v>
  </rv>
  <rv s="0">
    <fb>50.498800000000003</fb>
    <v>16</v>
  </rv>
  <rv s="0">
    <fb>48.953499999999998</fb>
    <v>16</v>
  </rv>
  <rv s="0">
    <fb>49.379100000000001</fb>
    <v>16</v>
  </rv>
  <rv s="0">
    <fb>52.712899999999998</fb>
    <v>16</v>
  </rv>
  <rv s="0">
    <fb>55.727499999999999</fb>
    <v>16</v>
  </rv>
  <rv s="0">
    <fb>47.01</fb>
    <v>16</v>
  </rv>
  <rv s="0">
    <fb>49.94</fb>
    <v>16</v>
  </rv>
  <rv s="0">
    <fb>45.06</fb>
    <v>16</v>
  </rv>
  <rv s="0">
    <fb>38.29</fb>
    <v>16</v>
  </rv>
  <rv s="0">
    <fb>34.17</fb>
    <v>16</v>
  </rv>
  <rv s="0">
    <fb>38.4</fb>
    <v>16</v>
  </rv>
  <rv s="0">
    <fb>40.619999999999997</fb>
    <v>16</v>
  </rv>
  <rv s="0">
    <fb>40.64</fb>
    <v>16</v>
  </rv>
  <rv s="0">
    <fb>40.21</fb>
    <v>16</v>
  </rv>
  <rv s="0">
    <fb>44.81</fb>
    <v>16</v>
  </rv>
  <rv s="0">
    <fb>56.24</fb>
    <v>16</v>
  </rv>
  <rv s="0">
    <fb>68.900000000000006</fb>
    <v>16</v>
  </rv>
  <rv s="0">
    <fb>75.87</fb>
    <v>16</v>
  </rv>
  <rv s="0">
    <fb>76.5</fb>
    <v>16</v>
  </rv>
  <rv s="0">
    <fb>94.66</fb>
    <v>16</v>
  </rv>
  <rv s="0">
    <fb>114.11</fb>
    <v>16</v>
  </rv>
  <rv s="0">
    <fb>124.64</fb>
    <v>16</v>
  </rv>
  <rv s="0">
    <fb>139.56</fb>
    <v>16</v>
  </rv>
  <rv s="0">
    <fb>137.91</fb>
    <v>16</v>
  </rv>
  <rv s="0">
    <fb>113.68</fb>
    <v>16</v>
  </rv>
  <rv s="0">
    <fb>115.54</fb>
    <v>16</v>
  </rv>
  <rv s="0">
    <fb>118.54</fb>
    <v>16</v>
  </rv>
  <rv s="0">
    <fb>123.63</fb>
    <v>16</v>
  </rv>
  <rv s="0">
    <fb>127.59</fb>
    <v>16</v>
  </rv>
  <rv s="0">
    <fb>115.24</fb>
    <v>16</v>
  </rv>
  <rv s="1">
    <v>https://www.bing.com/financeapi/forcetrigger?t=a1utqh&amp;q=XNYS%3aHPE&amp;form=skydnc</v>
    <v>Learn more on Bing</v>
  </rv>
  <rv s="6">
    <v>en-US</v>
    <v>a1utqh</v>
    <v>268435456</v>
    <v>1</v>
    <v>Powered by Refinitiv</v>
    <v>22</v>
    <v>HEWLETT PACKARD ENTERPRISE COMPANY (XNYS:HPE)</v>
    <v>23</v>
    <v>24</v>
    <v>Finance</v>
    <v>28</v>
    <v>24.24</v>
    <v>14.465</v>
    <v>1.2068000000000001</v>
    <v>0.35499999999999998</v>
    <v>-4.583E-5</v>
    <v>1.6535000000000001E-2</v>
    <v>-1E-3</v>
    <v>USD</v>
    <v>Hewlett Packard Enterprise Company is a global technology company. Its segments include Server, Hybrid Cloud, Intelligent Edge, Financial Services, and Corporate Investments and Other. Server segment consists of general-purpose servers for multi-workload computing and workload-optimized servers to deliver performance for demanding applications and integrated systems. Hybrid Cloud segment offers a variety of cloud-native and hybrid solutions across storage, private cloud and the infrastructure software-as-a-service space. Its Intelligent Edge segment offers wired and wireless local area networks, campus, branch, and data center switching, software-defined wide-area-networks, private and public cellular network software, network security, and associated services. Its Financial Services segment provides flexible investment solutions, such as leasing, financing, IT consumption, utility programs, and asset management services, for customers that facilitate technology deployment models.</v>
    <v>61000</v>
    <v>New York Stock Exchange</v>
    <v>XNYS</v>
    <v>XNYS</v>
    <v>1701 E MOSSY OAKS ROAD, SPRING, TX, 77389 US</v>
    <v>21.85</v>
    <v>Computers, Phones &amp; Household Electronics</v>
    <v>Stock</v>
    <v>45661.033862685159</v>
    <v>7905</v>
    <v>21.44</v>
    <v>28707164550</v>
    <v>HEWLETT PACKARD ENTERPRISE COMPANY</v>
    <v>HEWLETT PACKARD ENTERPRISE COMPANY</v>
    <v>21.57</v>
    <v>11.424899999999999</v>
    <v>21.47</v>
    <v>21.824999999999999</v>
    <v>21.818999999999999</v>
    <v>1315334000</v>
    <v>HPE</v>
    <v>HEWLETT PACKARD ENTERPRISE COMPANY (XNYS:HPE)</v>
    <v>8662335</v>
    <v>15266200</v>
    <v>2015</v>
  </rv>
  <rv s="3">
    <v>7906</v>
  </rv>
  <rv s="0">
    <fb>7.9962999999999997</fb>
    <v>16</v>
  </rv>
  <rv s="0">
    <fb>7.7115999999999998</fb>
    <v>16</v>
  </rv>
  <rv s="0">
    <fb>10.3034</fb>
    <v>16</v>
  </rv>
  <rv s="0">
    <fb>9.6815999999999995</fb>
    <v>16</v>
  </rv>
  <rv s="0">
    <fb>10.7334</fb>
    <v>16</v>
  </rv>
  <rv s="0">
    <fb>10.6172</fb>
    <v>16</v>
  </rv>
  <rv s="0">
    <fb>12.215299999999999</fb>
    <v>16</v>
  </rv>
  <rv s="0">
    <fb>12.4826</fb>
    <v>16</v>
  </rv>
  <rv s="0">
    <fb>13.220599999999999</fb>
    <v>16</v>
  </rv>
  <rv s="0">
    <fb>13.0579</fb>
    <v>16</v>
  </rv>
  <rv s="0">
    <fb>13.8308</fb>
    <v>16</v>
  </rv>
  <rv s="0">
    <fb>13.4473</fb>
    <v>16</v>
  </rv>
  <rv s="0">
    <fb>13.2613</fb>
    <v>16</v>
  </rv>
  <rv s="0">
    <fb>13.7727</fb>
    <v>16</v>
  </rv>
  <rv s="0">
    <fb>14.451000000000001</fb>
    <v>16</v>
  </rv>
  <rv s="0">
    <fb>14.5907</fb>
    <v>16</v>
  </rv>
  <rv s="0">
    <fb>12.868600000000001</fb>
    <v>16</v>
  </rv>
  <rv s="0">
    <fb>13.5823</fb>
    <v>16</v>
  </rv>
  <rv s="0">
    <fb>14.008900000000001</fb>
    <v>16</v>
  </rv>
  <rv s="0">
    <fb>14.71</fb>
    <v>16</v>
  </rv>
  <rv s="0">
    <fb>18.59</fb>
    <v>16</v>
  </rv>
  <rv s="0">
    <fb>17.54</fb>
    <v>16</v>
  </rv>
  <rv s="0">
    <fb>17.05</fb>
    <v>16</v>
  </rv>
  <rv s="0">
    <fb>14.61</fb>
    <v>16</v>
  </rv>
  <rv s="0">
    <fb>16.53</fb>
    <v>16</v>
  </rv>
  <rv s="0">
    <fb>16.309999999999999</fb>
    <v>16</v>
  </rv>
  <rv s="0">
    <fb>15.25</fb>
    <v>16</v>
  </rv>
  <rv s="0">
    <fb>15</fb>
    <v>16</v>
  </rv>
  <rv s="0">
    <fb>16.38</fb>
    <v>16</v>
  </rv>
  <rv s="0">
    <fb>15.43</fb>
    <v>16</v>
  </rv>
  <rv s="0">
    <fb>13.72</fb>
    <v>16</v>
  </rv>
  <rv s="0">
    <fb>15.83</fb>
    <v>16</v>
  </rv>
  <rv s="0">
    <fb>13.93</fb>
    <v>16</v>
  </rv>
  <rv s="0">
    <fb>12.79</fb>
    <v>16</v>
  </rv>
  <rv s="0">
    <fb>9.73</fb>
    <v>16</v>
  </rv>
  <rv s="0">
    <fb>9.67</fb>
    <v>16</v>
  </rv>
  <rv s="0">
    <fb>9.3699999999999992</fb>
    <v>16</v>
  </rv>
  <rv s="0">
    <fb>8.64</fb>
    <v>16</v>
  </rv>
  <rv s="0">
    <fb>12.34</fb>
    <v>16</v>
  </rv>
  <rv s="0">
    <fb>15.96</fb>
    <v>16</v>
  </rv>
  <rv s="0">
    <fb>14.58</fb>
    <v>16</v>
  </rv>
  <rv s="0">
    <fb>14.5</fb>
    <v>16</v>
  </rv>
  <rv s="0">
    <fb>14.65</fb>
    <v>16</v>
  </rv>
  <rv s="0">
    <fb>14.35</fb>
    <v>16</v>
  </rv>
  <rv s="0">
    <fb>15.77</fb>
    <v>16</v>
  </rv>
  <rv s="0">
    <fb>16.329999999999998</fb>
    <v>16</v>
  </rv>
  <rv s="0">
    <fb>16.71</fb>
    <v>16</v>
  </rv>
  <rv s="0">
    <fb>15.41</fb>
    <v>16</v>
  </rv>
  <rv s="0">
    <fb>15.6</fb>
    <v>16</v>
  </rv>
  <rv s="0">
    <fb>13.26</fb>
    <v>16</v>
  </rv>
  <rv s="0">
    <fb>14.24</fb>
    <v>16</v>
  </rv>
  <rv s="0">
    <fb>13.6</fb>
    <v>16</v>
  </rv>
  <rv s="0">
    <fb>11.98</fb>
    <v>16</v>
  </rv>
  <rv s="0">
    <fb>16.78</fb>
    <v>16</v>
  </rv>
  <rv s="0">
    <fb>15.61</fb>
    <v>16</v>
  </rv>
  <rv s="0">
    <fb>14.32</fb>
    <v>16</v>
  </rv>
  <rv s="0">
    <fb>14.42</fb>
    <v>16</v>
  </rv>
  <rv s="0">
    <fb>16.8</fb>
    <v>16</v>
  </rv>
  <rv s="0">
    <fb>17.38</fb>
    <v>16</v>
  </rv>
  <rv s="0">
    <fb>16.989999999999998</fb>
    <v>16</v>
  </rv>
  <rv s="0">
    <fb>15.38</fb>
    <v>16</v>
  </rv>
  <rv s="0">
    <fb>16.98</fb>
    <v>16</v>
  </rv>
  <rv s="0">
    <fb>15.29</fb>
    <v>16</v>
  </rv>
  <rv s="0">
    <fb>17.73</fb>
    <v>16</v>
  </rv>
  <rv s="0">
    <fb>17</fb>
    <v>16</v>
  </rv>
  <rv s="0">
    <fb>17.649999999999999</fb>
    <v>16</v>
  </rv>
  <rv s="0">
    <fb>21.17</fb>
    <v>16</v>
  </rv>
  <rv s="0">
    <fb>19.91</fb>
    <v>16</v>
  </rv>
  <rv s="0">
    <fb>19.37</fb>
    <v>16</v>
  </rv>
  <rv s="0">
    <fb>19.489999999999998</fb>
    <v>16</v>
  </rv>
  <rv s="0">
    <fb>21.35</fb>
    <v>16</v>
  </rv>
  <rv s="1">
    <v>https://www.bing.com/financeapi/forcetrigger?t=a1yrar&amp;q=XNAS%3aNTAP&amp;form=skydnc</v>
    <v>Learn more on Bing</v>
  </rv>
  <rv s="6">
    <v>en-US</v>
    <v>a1yrar</v>
    <v>268435456</v>
    <v>1</v>
    <v>Powered by Refinitiv</v>
    <v>22</v>
    <v>NETAPP, INC (XNAS:NTAP)</v>
    <v>23</v>
    <v>24</v>
    <v>Finance</v>
    <v>25</v>
    <v>135.4462</v>
    <v>83.62</v>
    <v>1.2119</v>
    <v>1.54</v>
    <v>-4.2760000000000004E-5</v>
    <v>1.3345000000000001E-2</v>
    <v>-5.0000000000000001E-3</v>
    <v>USD</v>
    <v>NetApp, Inc. is an intelligent data infrastructure company. The Company combines unified data storage, integrated data services, and CloudOps solutions to make data infrastructure intelligent. Its segments include Hybrid Cloud and Public Cloud. Its Hybrid Cloud segment offers a unified data storage portfolio of storage management and infrastructure solutions that help customers modernize their data centers. Its Hybrid Cloud portfolio supports structured and unstructured data with unified storage optimized for flash, disk, and cloud storage to handle data-intensive workloads and applications. Hybrid Cloud includes software, hardware, and related support, as well as professional and other services. Its Public Cloud segment offers a portfolio of products delivered primarily as-a-service, including related support. This portfolio includes cloud storage and CloudOps services. These services are available on the public clouds, including Amazon AWS, Microsoft Azure, and Google Cloud Platform.</v>
    <v>11800</v>
    <v>Nasdaq Stock Market</v>
    <v>XNAS</v>
    <v>XNAS</v>
    <v>3060 Olsen Drive, SAN JOSE, CA, 95128 US</v>
    <v>117.08</v>
    <v>Computers, Phones &amp; Household Electronics</v>
    <v>Stock</v>
    <v>45660.981272060155</v>
    <v>7979</v>
    <v>115.78</v>
    <v>23774650000</v>
    <v>NETAPP, INC</v>
    <v>NETAPP, INC</v>
    <v>115.78</v>
    <v>21.483699999999999</v>
    <v>115.4</v>
    <v>116.94</v>
    <v>116.935</v>
    <v>203306400</v>
    <v>NTAP</v>
    <v>NETAPP, INC (XNAS:NTAP)</v>
    <v>1091905</v>
    <v>1730165</v>
    <v>2001</v>
  </rv>
  <rv s="3">
    <v>7980</v>
  </rv>
  <rv s="0">
    <fb>23.64</fb>
    <v>16</v>
  </rv>
  <rv s="0">
    <fb>25.53</fb>
    <v>16</v>
  </rv>
  <rv s="0">
    <fb>26.35</fb>
    <v>16</v>
  </rv>
  <rv s="0">
    <fb>34.590000000000003</fb>
    <v>16</v>
  </rv>
  <rv s="0">
    <fb>33.94</fb>
    <v>16</v>
  </rv>
  <rv s="0">
    <fb>35.270000000000003</fb>
    <v>16</v>
  </rv>
  <rv s="0">
    <fb>41.83</fb>
    <v>16</v>
  </rv>
  <rv s="0">
    <fb>41.85</fb>
    <v>16</v>
  </rv>
  <rv s="0">
    <fb>39.85</fb>
    <v>16</v>
  </rv>
  <rv s="0">
    <fb>40.49</fb>
    <v>16</v>
  </rv>
  <rv s="0">
    <fb>40.049999999999997</fb>
    <v>16</v>
  </rv>
  <rv s="0">
    <fb>43.42</fb>
    <v>16</v>
  </rv>
  <rv s="0">
    <fb>38.659999999999997</fb>
    <v>16</v>
  </rv>
  <rv s="0">
    <fb>56.51</fb>
    <v>16</v>
  </rv>
  <rv s="0">
    <fb>55.32</fb>
    <v>16</v>
  </rv>
  <rv s="0">
    <fb>60.55</fb>
    <v>16</v>
  </rv>
  <rv s="0">
    <fb>61.69</fb>
    <v>16</v>
  </rv>
  <rv s="0">
    <fb>68.319999999999993</fb>
    <v>16</v>
  </rv>
  <rv s="0">
    <fb>78.53</fb>
    <v>16</v>
  </rv>
  <rv s="0">
    <fb>77.52</fb>
    <v>16</v>
  </rv>
  <rv s="0">
    <fb>86.81</fb>
    <v>16</v>
  </rv>
  <rv s="0">
    <fb>66.87</fb>
    <v>16</v>
  </rv>
  <rv s="0">
    <fb>59.67</fb>
    <v>16</v>
  </rv>
  <rv s="0">
    <fb>63.77</fb>
    <v>16</v>
  </rv>
  <rv s="0">
    <fb>65.2</fb>
    <v>16</v>
  </rv>
  <rv s="0">
    <fb>61.7</fb>
    <v>16</v>
  </rv>
  <rv s="0">
    <fb>58.49</fb>
    <v>16</v>
  </rv>
  <rv s="0">
    <fb>52.51</fb>
    <v>16</v>
  </rv>
  <rv s="0">
    <fb>62.25</fb>
    <v>16</v>
  </rv>
  <rv s="0">
    <fb>41.69</fb>
    <v>16</v>
  </rv>
  <rv s="0">
    <fb>43.77</fb>
    <v>16</v>
  </rv>
  <rv s="0">
    <fb>44.54</fb>
    <v>16</v>
  </rv>
  <rv s="0">
    <fb>44.3</fb>
    <v>16</v>
  </rv>
  <rv s="0">
    <fb>47.39</fb>
    <v>16</v>
  </rv>
  <rv s="0">
    <fb>43.89</fb>
    <v>16</v>
  </rv>
  <rv s="0">
    <fb>53.31</fb>
    <v>16</v>
  </rv>
  <rv s="0">
    <fb>66.239999999999995</fb>
    <v>16</v>
  </rv>
  <rv s="0">
    <fb>66.44</fb>
    <v>16</v>
  </rv>
  <rv s="0">
    <fb>62.6</fb>
    <v>16</v>
  </rv>
  <rv s="0">
    <fb>74.69</fb>
    <v>16</v>
  </rv>
  <rv s="0">
    <fb>81.819999999999993</fb>
    <v>16</v>
  </rv>
  <rv s="0">
    <fb>79.59</fb>
    <v>16</v>
  </rv>
  <rv s="0">
    <fb>88.93</fb>
    <v>16</v>
  </rv>
  <rv s="0">
    <fb>89.76</fb>
    <v>16</v>
  </rv>
  <rv s="0">
    <fb>88.88</fb>
    <v>16</v>
  </rv>
  <rv s="0">
    <fb>91.99</fb>
    <v>16</v>
  </rv>
  <rv s="0">
    <fb>86.51</fb>
    <v>16</v>
  </rv>
  <rv s="0">
    <fb>78.38</fb>
    <v>16</v>
  </rv>
  <rv s="0">
    <fb>73.25</fb>
    <v>16</v>
  </rv>
  <rv s="0">
    <fb>71.95</fb>
    <v>16</v>
  </rv>
  <rv s="0">
    <fb>65.239999999999995</fb>
    <v>16</v>
  </rv>
  <rv s="0">
    <fb>71.33</fb>
    <v>16</v>
  </rv>
  <rv s="0">
    <fb>72.13</fb>
    <v>16</v>
  </rv>
  <rv s="0">
    <fb>67.61</fb>
    <v>16</v>
  </rv>
  <rv s="0">
    <fb>60.06</fb>
    <v>16</v>
  </rv>
  <rv s="0">
    <fb>66.23</fb>
    <v>16</v>
  </rv>
  <rv s="0">
    <fb>64.55</fb>
    <v>16</v>
  </rv>
  <rv s="0">
    <fb>63.85</fb>
    <v>16</v>
  </rv>
  <rv s="0">
    <fb>62.89</fb>
    <v>16</v>
  </rv>
  <rv s="0">
    <fb>66.349999999999994</fb>
    <v>16</v>
  </rv>
  <rv s="0">
    <fb>76.400000000000006</fb>
    <v>16</v>
  </rv>
  <rv s="0">
    <fb>78.010000000000005</fb>
    <v>16</v>
  </rv>
  <rv s="0">
    <fb>76.7</fb>
    <v>16</v>
  </rv>
  <rv s="0">
    <fb>72.78</fb>
    <v>16</v>
  </rv>
  <rv s="0">
    <fb>91.39</fb>
    <v>16</v>
  </rv>
  <rv s="0">
    <fb>88.16</fb>
    <v>16</v>
  </rv>
  <rv s="0">
    <fb>104.97</fb>
    <v>16</v>
  </rv>
  <rv s="0">
    <fb>102.21</fb>
    <v>16</v>
  </rv>
  <rv s="0">
    <fb>120.43</fb>
    <v>16</v>
  </rv>
  <rv s="0">
    <fb>120.72</fb>
    <v>16</v>
  </rv>
  <rv s="0">
    <fb>115.31</fb>
    <v>16</v>
  </rv>
  <rv s="0">
    <fb>122.64</fb>
    <v>16</v>
  </rv>
  <rv s="1">
    <v>https://www.bing.com/financeapi/forcetrigger?t=a234r7&amp;q=XNAS%3aSMCI&amp;form=skydnc</v>
    <v>Learn more on Bing</v>
  </rv>
  <rv s="6">
    <v>en-US</v>
    <v>a234r7</v>
    <v>268435456</v>
    <v>1</v>
    <v>Powered by Refinitiv</v>
    <v>22</v>
    <v>SUPER MICRO COMPUTER, INC. (XNAS:SMCI)</v>
    <v>23</v>
    <v>24</v>
    <v>Finance</v>
    <v>28</v>
    <v>122.9</v>
    <v>17.25</v>
    <v>1.3111999999999999</v>
    <v>3.28</v>
    <v>9.5919999999999998E-3</v>
    <v>0.10915100000000001</v>
    <v>0.31969999999999998</v>
    <v>USD</v>
    <v>Super Micro Computer, Inc. is an application-optimized Total IT solution provider. The Company is a provider of accelerated compute platforms that are comprised of application-optimized server and storage systems for a variety of markets, including enterprise data centers, cloud computing, artificial intelligence (AI), fifth generation (5G) and edge computing. Its Total IT Solutions includes complete servers, storage systems, modular blade servers, blades, workstations, full rack scale solutions, networking devices, server sub-systems, server management and security software. It also provides global support and services to help its customers install, upgrade and maintain their computing infrastructure. Its product categories include servers &amp; storage, building blocks, edge, embedded &amp; telecom, networking, and workstations &amp; gaming products. Its servers &amp; storage includes Rackmount Servers, GPU Servers, Twin Servers and Storage Servers. It operates in the United States, Asia and Europe.</v>
    <v>5126</v>
    <v>Nasdaq Stock Market</v>
    <v>XNAS</v>
    <v>XNAS</v>
    <v>980 Rock Avenue, SAN JOSE, CA, 95131 US</v>
    <v>33.450000000000003</v>
    <v>Computers, Phones &amp; Household Electronics</v>
    <v>Stock</v>
    <v>45661.04166350625</v>
    <v>8054</v>
    <v>30.128699999999998</v>
    <v>19516890000</v>
    <v>SUPER MICRO COMPUTER, INC.</v>
    <v>SUPER MICRO COMPUTER, INC.</v>
    <v>30.41</v>
    <v>16.7605</v>
    <v>30.05</v>
    <v>33.33</v>
    <v>33.649700000000003</v>
    <v>585565200</v>
    <v>SMCI</v>
    <v>SUPER MICRO COMPUTER, INC. (XNAS:SMCI)</v>
    <v>34497033</v>
    <v>73478568</v>
    <v>2006</v>
  </rv>
  <rv s="3">
    <v>8055</v>
  </rv>
  <rv s="0">
    <fb>2.2825000000000002</fb>
    <v>16</v>
  </rv>
  <rv s="0">
    <fb>1.81</fb>
    <v>16</v>
  </rv>
  <rv s="0">
    <fb>1.7</fb>
    <v>16</v>
  </rv>
  <rv s="0">
    <fb>1.77</fb>
    <v>16</v>
  </rv>
  <rv s="0">
    <fb>2.41</fb>
    <v>16</v>
  </rv>
  <rv s="0">
    <fb>2.3650000000000002</fb>
    <v>16</v>
  </rv>
  <rv s="0">
    <fb>2.21</fb>
    <v>16</v>
  </rv>
  <rv s="0">
    <fb>2.0510000000000002</fb>
    <v>16</v>
  </rv>
  <rv s="0">
    <fb>2.0609999999999999</fb>
    <v>16</v>
  </rv>
  <rv s="0">
    <fb>1.31</fb>
    <v>16</v>
  </rv>
  <rv s="0">
    <fb>1.49</fb>
    <v>16</v>
  </rv>
  <rv s="0">
    <fb>1.38</fb>
    <v>16</v>
  </rv>
  <rv s="0">
    <fb>1.51</fb>
    <v>16</v>
  </rv>
  <rv s="0">
    <fb>1.9119999999999999</fb>
    <v>16</v>
  </rv>
  <rv s="0">
    <fb>2.1128</fb>
    <v>16</v>
  </rv>
  <rv s="0">
    <fb>2.242</fb>
    <v>16</v>
  </rv>
  <rv s="0">
    <fb>1.9</fb>
    <v>16</v>
  </rv>
  <rv s="0">
    <fb>1.9350000000000001</fb>
    <v>16</v>
  </rv>
  <rv s="0">
    <fb>1.831</fb>
    <v>16</v>
  </rv>
  <rv s="0">
    <fb>1.89</fb>
    <v>16</v>
  </rv>
  <rv s="0">
    <fb>1.92</fb>
    <v>16</v>
  </rv>
  <rv s="0">
    <fb>2.0680000000000001</fb>
    <v>16</v>
  </rv>
  <rv s="0">
    <fb>2.13</fb>
    <v>16</v>
  </rv>
  <rv s="0">
    <fb>2.4020000000000001</fb>
    <v>16</v>
  </rv>
  <rv s="0">
    <fb>2.7959999999999998</fb>
    <v>16</v>
  </rv>
  <rv s="0">
    <fb>2.5379999999999998</fb>
    <v>16</v>
  </rv>
  <rv s="0">
    <fb>2.1280000000000001</fb>
    <v>16</v>
  </rv>
  <rv s="0">
    <fb>2.29</fb>
    <v>16</v>
  </rv>
  <rv s="0">
    <fb>2.5960000000000001</fb>
    <v>16</v>
  </rv>
  <rv s="0">
    <fb>2.839</fb>
    <v>16</v>
  </rv>
  <rv s="0">
    <fb>3.0305</fb>
    <v>16</v>
  </rv>
  <rv s="0">
    <fb>2.7389999999999999</fb>
    <v>16</v>
  </rv>
  <rv s="0">
    <fb>2.64</fb>
    <v>16</v>
  </rv>
  <rv s="0">
    <fb>2.2719999999999998</fb>
    <v>16</v>
  </rv>
  <rv s="0">
    <fb>2.8210000000000002</fb>
    <v>16</v>
  </rv>
  <rv s="0">
    <fb>3.1659999999999999</fb>
    <v>16</v>
  </rv>
  <rv s="0">
    <fb>3.1</fb>
    <v>16</v>
  </rv>
  <rv s="0">
    <fb>3.2629999999999999</fb>
    <v>16</v>
  </rv>
  <rv s="0">
    <fb>3.9060000000000001</fb>
    <v>16</v>
  </rv>
  <rv s="0">
    <fb>3.702</fb>
    <v>16</v>
  </rv>
  <rv s="0">
    <fb>3.4740000000000002</fb>
    <v>16</v>
  </rv>
  <rv s="0">
    <fb>3.5179999999999998</fb>
    <v>16</v>
  </rv>
  <rv s="0">
    <fb>3.8039999999999998</fb>
    <v>16</v>
  </rv>
  <rv s="0">
    <fb>3.6539999999999999</fb>
    <v>16</v>
  </rv>
  <rv s="0">
    <fb>3.657</fb>
    <v>16</v>
  </rv>
  <rv s="0">
    <fb>3.5390000000000001</fb>
    <v>16</v>
  </rv>
  <rv s="0">
    <fb>4.1399999999999997</fb>
    <v>16</v>
  </rv>
  <rv s="0">
    <fb>4.3949999999999996</fb>
    <v>16</v>
  </rv>
  <rv s="0">
    <fb>4.0519999999999996</fb>
    <v>16</v>
  </rv>
  <rv s="0">
    <fb>3.9289999999999998</fb>
    <v>16</v>
  </rv>
  <rv s="0">
    <fb>3.8069999999999999</fb>
    <v>16</v>
  </rv>
  <rv s="0">
    <fb>4.21</fb>
    <v>16</v>
  </rv>
  <rv s="0">
    <fb>5.0060000000000002</fb>
    <v>16</v>
  </rv>
  <rv s="0">
    <fb>4.0350000000000001</fb>
    <v>16</v>
  </rv>
  <rv s="0">
    <fb>5.4009999999999998</fb>
    <v>16</v>
  </rv>
  <rv s="0">
    <fb>6.508</fb>
    <v>16</v>
  </rv>
  <rv s="0">
    <fb>5.5069999999999997</fb>
    <v>16</v>
  </rv>
  <rv s="0">
    <fb>6.9589999999999996</fb>
    <v>16</v>
  </rv>
  <rv s="0">
    <fb>9.0229999999999997</fb>
    <v>16</v>
  </rv>
  <rv s="0">
    <fb>7.2329999999999997</fb>
    <v>16</v>
  </rv>
  <rv s="0">
    <fb>9.7970000000000006</fb>
    <v>16</v>
  </rv>
  <rv s="0">
    <fb>10.654999999999999</fb>
    <v>16</v>
  </rv>
  <rv s="0">
    <fb>10.542999999999999</fb>
    <v>16</v>
  </rv>
  <rv s="0">
    <fb>22.395</fb>
    <v>16</v>
  </rv>
  <rv s="0">
    <fb>24.925000000000001</fb>
    <v>16</v>
  </rv>
  <rv s="0">
    <fb>33.027000000000001</fb>
    <v>16</v>
  </rv>
  <rv s="0">
    <fb>27.507999999999999</fb>
    <v>16</v>
  </rv>
  <rv s="0">
    <fb>27.422000000000001</fb>
    <v>16</v>
  </rv>
  <rv s="0">
    <fb>23.946999999999999</fb>
    <v>16</v>
  </rv>
  <rv s="0">
    <fb>27.347000000000001</fb>
    <v>16</v>
  </rv>
  <rv s="0">
    <fb>28.425999999999998</fb>
    <v>16</v>
  </rv>
  <rv s="0">
    <fb>52.960999999999999</fb>
    <v>16</v>
  </rv>
  <rv s="0">
    <fb>86.611999999999995</fb>
    <v>16</v>
  </rv>
  <rv s="0">
    <fb>101.003</fb>
    <v>16</v>
  </rv>
  <rv s="0">
    <fb>85.88</fb>
    <v>16</v>
  </rv>
  <rv s="0">
    <fb>78.450999999999993</fb>
    <v>16</v>
  </rv>
  <rv s="0">
    <fb>81.935000000000002</fb>
    <v>16</v>
  </rv>
  <rv s="0">
    <fb>70.165000000000006</fb>
    <v>16</v>
  </rv>
  <rv s="0">
    <fb>29.11</fb>
    <v>16</v>
  </rv>
  <rv s="0">
    <fb>32.64</fb>
    <v>16</v>
  </rv>
  <rv s="0">
    <fb>30.48</fb>
    <v>16</v>
  </rv>
  <rv s="1">
    <v>https://www.bing.com/financeapi/forcetrigger?t=a23rjc&amp;q=XNAS%3aSTX&amp;form=skydnc</v>
    <v>Learn more on Bing</v>
  </rv>
  <rv s="6">
    <v>en-US</v>
    <v>a23rjc</v>
    <v>268435456</v>
    <v>1</v>
    <v>Powered by Refinitiv</v>
    <v>22</v>
    <v>SEAGATE TECHNOLOGY HOLDINGS PUBLIC LIMITED COMPANY (XNAS:STX)</v>
    <v>23</v>
    <v>24</v>
    <v>Finance</v>
    <v>25</v>
    <v>115.32</v>
    <v>79.390100000000004</v>
    <v>1.0832999999999999</v>
    <v>2.76</v>
    <v>-1.122E-3</v>
    <v>3.1947999999999997E-2</v>
    <v>-0.1</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89.18</v>
    <v>Computers, Phones &amp; Household Electronics</v>
    <v>Stock</v>
    <v>45661.040378402344</v>
    <v>8138</v>
    <v>86.784999999999997</v>
    <v>18857860000</v>
    <v>SEAGATE TECHNOLOGY HOLDINGS PUBLIC LIMITED COMPANY</v>
    <v>SEAGATE TECHNOLOGY HOLDINGS PUBLIC LIMITED COMPANY</v>
    <v>86.92</v>
    <v>23.597000000000001</v>
    <v>86.39</v>
    <v>89.15</v>
    <v>89.05</v>
    <v>211529500</v>
    <v>STX</v>
    <v>SEAGATE TECHNOLOGY HOLDINGS PUBLIC LIMITED COMPANY (XNAS:STX)</v>
    <v>2352871</v>
    <v>2709542</v>
    <v>2021</v>
  </rv>
  <rv s="3">
    <v>8139</v>
  </rv>
  <rv s="0">
    <fb>31.36</fb>
    <v>16</v>
  </rv>
  <rv s="0">
    <fb>22.56</fb>
    <v>16</v>
  </rv>
  <rv s="0">
    <fb>24.36</fb>
    <v>16</v>
  </rv>
  <rv s="0">
    <fb>32.03</fb>
    <v>16</v>
  </rv>
  <rv s="0">
    <fb>38.549999999999997</fb>
    <v>16</v>
  </rv>
  <rv s="0">
    <fb>34.31</fb>
    <v>16</v>
  </rv>
  <rv s="0">
    <fb>38.17</fb>
    <v>16</v>
  </rv>
  <rv s="0">
    <fb>42.13</fb>
    <v>16</v>
  </rv>
  <rv s="0">
    <fb>43.57</fb>
    <v>16</v>
  </rv>
  <rv s="0">
    <fb>38.75</fb>
    <v>16</v>
  </rv>
  <rv s="0">
    <fb>32.96</fb>
    <v>16</v>
  </rv>
  <rv s="0">
    <fb>36.97</fb>
    <v>16</v>
  </rv>
  <rv s="0">
    <fb>41.84</fb>
    <v>16</v>
  </rv>
  <rv s="0">
    <fb>55.2</fb>
    <v>16</v>
  </rv>
  <rv s="0">
    <fb>58.52</fb>
    <v>16</v>
  </rv>
  <rv s="0">
    <fb>57.89</fb>
    <v>16</v>
  </rv>
  <rv s="0">
    <fb>56.35</fb>
    <v>16</v>
  </rv>
  <rv s="0">
    <fb>52.62</fb>
    <v>16</v>
  </rv>
  <rv s="0">
    <fb>53.54</fb>
    <v>16</v>
  </rv>
  <rv s="0">
    <fb>40.229999999999997</fb>
    <v>16</v>
  </rv>
  <rv s="0">
    <fb>38.590000000000003</fb>
    <v>16</v>
  </rv>
  <rv s="0">
    <fb>46.56</fb>
    <v>16</v>
  </rv>
  <rv s="0">
    <fb>47.89</fb>
    <v>16</v>
  </rv>
  <rv s="0">
    <fb>47.12</fb>
    <v>16</v>
  </rv>
  <rv s="0">
    <fb>46.31</fb>
    <v>16</v>
  </rv>
  <rv s="0">
    <fb>50.21</fb>
    <v>16</v>
  </rv>
  <rv s="0">
    <fb>53.79</fb>
    <v>16</v>
  </rv>
  <rv s="0">
    <fb>58.03</fb>
    <v>16</v>
  </rv>
  <rv s="0">
    <fb>59.68</fb>
    <v>16</v>
  </rv>
  <rv s="0">
    <fb>56.99</fb>
    <v>16</v>
  </rv>
  <rv s="0">
    <fb>45.22</fb>
    <v>16</v>
  </rv>
  <rv s="0">
    <fb>49.27</fb>
    <v>16</v>
  </rv>
  <rv s="0">
    <fb>58.81</fb>
    <v>16</v>
  </rv>
  <rv s="0">
    <fb>73.23</fb>
    <v>16</v>
  </rv>
  <rv s="0">
    <fb>76.75</fb>
    <v>16</v>
  </rv>
  <rv s="0">
    <fb>92.84</fb>
    <v>16</v>
  </rv>
  <rv s="0">
    <fb>95.75</fb>
    <v>16</v>
  </rv>
  <rv s="0">
    <fb>87.9</fb>
    <v>16</v>
  </rv>
  <rv s="0">
    <fb>87.59</fb>
    <v>16</v>
  </rv>
  <rv s="0">
    <fb>82.52</fb>
    <v>16</v>
  </rv>
  <rv s="0">
    <fb>112.98</fb>
    <v>16</v>
  </rv>
  <rv s="0">
    <fb>107.15</fb>
    <v>16</v>
  </rv>
  <rv s="0">
    <fb>103.16</fb>
    <v>16</v>
  </rv>
  <rv s="0">
    <fb>89.9</fb>
    <v>16</v>
  </rv>
  <rv s="0">
    <fb>82.04</fb>
    <v>16</v>
  </rv>
  <rv s="0">
    <fb>84.67</fb>
    <v>16</v>
  </rv>
  <rv s="0">
    <fb>79.98</fb>
    <v>16</v>
  </rv>
  <rv s="0">
    <fb>66.959999999999994</fb>
    <v>16</v>
  </rv>
  <rv s="0">
    <fb>49.66</fb>
    <v>16</v>
  </rv>
  <rv s="0">
    <fb>52.97</fb>
    <v>16</v>
  </rv>
  <rv s="0">
    <fb>52.61</fb>
    <v>16</v>
  </rv>
  <rv s="0">
    <fb>67.78</fb>
    <v>16</v>
  </rv>
  <rv s="0">
    <fb>64.56</fb>
    <v>16</v>
  </rv>
  <rv s="0">
    <fb>58.77</fb>
    <v>16</v>
  </rv>
  <rv s="0">
    <fb>60.1</fb>
    <v>16</v>
  </rv>
  <rv s="0">
    <fb>70.790000000000006</fb>
    <v>16</v>
  </rv>
  <rv s="0">
    <fb>65.95</fb>
    <v>16</v>
  </rv>
  <rv s="0">
    <fb>68.25</fb>
    <v>16</v>
  </rv>
  <rv s="0">
    <fb>79.099999999999994</fb>
    <v>16</v>
  </rv>
  <rv s="0">
    <fb>85.37</fb>
    <v>16</v>
  </rv>
  <rv s="0">
    <fb>93.05</fb>
    <v>16</v>
  </rv>
  <rv s="0">
    <fb>85.91</fb>
    <v>16</v>
  </rv>
  <rv s="0">
    <fb>93.24</fb>
    <v>16</v>
  </rv>
  <rv s="0">
    <fb>103.27</fb>
    <v>16</v>
  </rv>
  <rv s="0">
    <fb>102.17</fb>
    <v>16</v>
  </rv>
  <rv s="0">
    <fb>99.55</fb>
    <v>16</v>
  </rv>
  <rv s="0">
    <fb>109.53</fb>
    <v>16</v>
  </rv>
  <rv s="0">
    <fb>100.37</fb>
    <v>16</v>
  </rv>
  <rv s="0">
    <fb>86.31</fb>
    <v>16</v>
  </rv>
  <rv s="1">
    <v>http://en.wikipedia.org/wiki/Western_Digital</v>
    <v>Wikipedia</v>
  </rv>
  <rv s="8">
    <v>2691</v>
    <v>8210</v>
  </rv>
  <rv s="9">
    <v>33</v>
    <v>https://www.bing.com/th?id=AMMS_b9efb984265253a027f300c3dcbbcbc0&amp;qlt=95</v>
    <v>8211</v>
    <v>0</v>
    <v>https://www.bing.com/images/search?form=xlimg&amp;q=western+digital</v>
    <v>Image of WESTERN DIGITAL CORPORATION</v>
  </rv>
  <rv s="1">
    <v>https://www.bing.com/financeapi/forcetrigger?t=a25rnm&amp;q=XNAS%3aWDC&amp;form=skydnc</v>
    <v>Learn more on Bing</v>
  </rv>
  <rv s="10">
    <v>en-US</v>
    <v>a25rnm</v>
    <v>268435456</v>
    <v>1</v>
    <v>Powered by Refinitiv</v>
    <v>29</v>
    <v>WESTERN DIGITAL CORPORATION (XNAS:WDC)</v>
    <v>31</v>
    <v>32</v>
    <v>Finance</v>
    <v>25</v>
    <v>81.55</v>
    <v>48.96</v>
    <v>1.4257</v>
    <v>2.2000000000000002</v>
    <v>-1.093E-3</v>
    <v>3.5557999999999999E-2</v>
    <v>-7.0000000000000007E-2</v>
    <v>USD</v>
    <v>Western Digital Corporation is a developer, manufacturer and provider of data storage devices and solutions based on both hard disk drive and NAND flash technologies. The Company manufactures, markets, and sells data storage devices and solutions in the United States and in foreign countries through its sales personnel, dealers, distributors, retailers, and subsidiaries. It manages and reports under two segments: hard disk drives (HDD) and flash-based products (Flash). Its portfolio of technology and products addresses multiple end markets: Cloud, Client and Consumer. Cloud is comprised primarily of products for public or private cloud environments and end customers. Through the Client end market, it provides its OEM and channel customers a range of hard drive and flash solutions across personal computer, mobile, gaming, automotive, virtual reality headsets, at-home entertainment, and industrial spaces. The Consumer end market offers a range of retail and other end user products.</v>
    <v>51000</v>
    <v>Nasdaq Stock Market</v>
    <v>XNAS</v>
    <v>XNAS</v>
    <v>5601 Great Oaks Parkway, SAN JOSE, CA, 95119 US</v>
    <v>64.12</v>
    <v>8212</v>
    <v>Computers, Phones &amp; Household Electronics</v>
    <v>Stock</v>
    <v>45661.037604687503</v>
    <v>8213</v>
    <v>62.05</v>
    <v>22149540000</v>
    <v>WESTERN DIGITAL CORPORATION</v>
    <v>WESTERN DIGITAL CORPORATION</v>
    <v>62.05</v>
    <v>75.044200000000004</v>
    <v>61.87</v>
    <v>64.069999999999993</v>
    <v>64</v>
    <v>345708400</v>
    <v>WDC</v>
    <v>WESTERN DIGITAL CORPORATION (XNAS:WDC)</v>
    <v>4145498</v>
    <v>5565943</v>
    <v>2000</v>
  </rv>
  <rv s="3">
    <v>8214</v>
  </rv>
  <rv s="0">
    <fb>40.865000000000002</fb>
    <v>16</v>
  </rv>
  <rv s="0">
    <fb>46.54</fb>
    <v>16</v>
  </rv>
  <rv s="0">
    <fb>47.26</fb>
    <v>16</v>
  </rv>
  <rv s="0">
    <fb>67.95</fb>
    <v>16</v>
  </rv>
  <rv s="0">
    <fb>76.88</fb>
    <v>16</v>
  </rv>
  <rv s="0">
    <fb>82.53</fb>
    <v>16</v>
  </rv>
  <rv s="0">
    <fb>90.06</fb>
    <v>16</v>
  </rv>
  <rv s="0">
    <fb>88.6</fb>
    <v>16</v>
  </rv>
  <rv s="0">
    <fb>85.12</fb>
    <v>16</v>
  </rv>
  <rv s="0">
    <fb>88.27</fb>
    <v>16</v>
  </rv>
  <rv s="0">
    <fb>86.4</fb>
    <v>16</v>
  </rv>
  <rv s="0">
    <fb>78.86</fb>
    <v>16</v>
  </rv>
  <rv s="0">
    <fb>79.53</fb>
    <v>16</v>
  </rv>
  <rv s="0">
    <fb>92.27</fb>
    <v>16</v>
  </rv>
  <rv s="0">
    <fb>78.790000000000006</fb>
    <v>16</v>
  </rv>
  <rv s="0">
    <fb>83.51</fb>
    <v>16</v>
  </rv>
  <rv s="0">
    <fb>70.150000000000006</fb>
    <v>16</v>
  </rv>
  <rv s="0">
    <fb>63.24</fb>
    <v>16</v>
  </rv>
  <rv s="0">
    <fb>58.54</fb>
    <v>16</v>
  </rv>
  <rv s="0">
    <fb>43.07</fb>
    <v>16</v>
  </rv>
  <rv s="0">
    <fb>50.3</fb>
    <v>16</v>
  </rv>
  <rv s="0">
    <fb>51.12</fb>
    <v>16</v>
  </rv>
  <rv s="0">
    <fb>37.22</fb>
    <v>16</v>
  </rv>
  <rv s="0">
    <fb>47.55</fb>
    <v>16</v>
  </rv>
  <rv s="0">
    <fb>53.89</fb>
    <v>16</v>
  </rv>
  <rv s="0">
    <fb>57.27</fb>
    <v>16</v>
  </rv>
  <rv s="0">
    <fb>59.64</fb>
    <v>16</v>
  </rv>
  <rv s="0">
    <fb>51.65</fb>
    <v>16</v>
  </rv>
  <rv s="0">
    <fb>50.33</fb>
    <v>16</v>
  </rv>
  <rv s="0">
    <fb>55.56</fb>
    <v>16</v>
  </rv>
  <rv s="0">
    <fb>41.62</fb>
    <v>16</v>
  </rv>
  <rv s="0">
    <fb>43.1</fb>
    <v>16</v>
  </rv>
  <rv s="0">
    <fb>38.42</fb>
    <v>16</v>
  </rv>
  <rv s="0">
    <fb>36.549999999999997</fb>
    <v>16</v>
  </rv>
  <rv s="0">
    <fb>55.39</fb>
    <v>16</v>
  </rv>
  <rv s="0">
    <fb>68.53</fb>
    <v>16</v>
  </rv>
  <rv s="0">
    <fb>75.23</fb>
    <v>16</v>
  </rv>
  <rv s="0">
    <fb>71.17</fb>
    <v>16</v>
  </rv>
  <rv s="0">
    <fb>64.930000000000007</fb>
    <v>16</v>
  </rv>
  <rv s="0">
    <fb>56.44</fb>
    <v>16</v>
  </rv>
  <rv s="0">
    <fb>57.84</fb>
    <v>16</v>
  </rv>
  <rv s="0">
    <fb>65.209999999999994</fb>
    <v>16</v>
  </rv>
  <rv s="0">
    <fb>50.94</fb>
    <v>16</v>
  </rv>
  <rv s="0">
    <fb>49.65</fb>
    <v>16</v>
  </rv>
  <rv s="0">
    <fb>60.69</fb>
    <v>16</v>
  </rv>
  <rv s="0">
    <fb>44.83</fb>
    <v>16</v>
  </rv>
  <rv s="0">
    <fb>49.1</fb>
    <v>16</v>
  </rv>
  <rv s="0">
    <fb>32.549999999999997</fb>
    <v>16</v>
  </rv>
  <rv s="0">
    <fb>31.55</fb>
    <v>16</v>
  </rv>
  <rv s="0">
    <fb>38.479999999999997</fb>
    <v>16</v>
  </rv>
  <rv s="0">
    <fb>34.44</fb>
    <v>16</v>
  </rv>
  <rv s="0">
    <fb>38.729999999999997</fb>
    <v>16</v>
  </rv>
  <rv s="0">
    <fb>37.93</fb>
    <v>16</v>
  </rv>
  <rv s="0">
    <fb>42.56</fb>
    <v>16</v>
  </rv>
  <rv s="0">
    <fb>45.63</fb>
    <v>16</v>
  </rv>
  <rv s="0">
    <fb>40.15</fb>
    <v>16</v>
  </rv>
  <rv s="0">
    <fb>52.37</fb>
    <v>16</v>
  </rv>
  <rv s="0">
    <fb>57.25</fb>
    <v>16</v>
  </rv>
  <rv s="0">
    <fb>59.47</fb>
    <v>16</v>
  </rv>
  <rv s="0">
    <fb>68.239999999999995</fb>
    <v>16</v>
  </rv>
  <rv s="0">
    <fb>70.83</fb>
    <v>16</v>
  </rv>
  <rv s="0">
    <fb>75.290000000000006</fb>
    <v>16</v>
  </rv>
  <rv s="0">
    <fb>75.77</fb>
    <v>16</v>
  </rv>
  <rv s="0">
    <fb>67.05</fb>
    <v>16</v>
  </rv>
  <rv s="0">
    <fb>65.59</fb>
    <v>16</v>
  </rv>
  <rv s="0">
    <fb>68.290000000000006</fb>
    <v>16</v>
  </rv>
  <rv s="0">
    <fb>72.989999999999995</fb>
    <v>16</v>
  </rv>
  <rv s="0">
    <fb>59.63</fb>
    <v>16</v>
  </rv>
  <rv s="1">
    <v>https://www.bing.com/financeapi/forcetrigger?t=a21gh7&amp;q=XNYS%3aPWR&amp;form=skydnc</v>
    <v>Learn more on Bing</v>
  </rv>
  <rv s="6">
    <v>en-US</v>
    <v>a21gh7</v>
    <v>268435456</v>
    <v>1</v>
    <v>Powered by Refinitiv</v>
    <v>22</v>
    <v>QUANTA SERVICES, INC. (XNYS:PWR)</v>
    <v>23</v>
    <v>24</v>
    <v>Finance</v>
    <v>25</v>
    <v>350.19</v>
    <v>187.27</v>
    <v>1.0562</v>
    <v>11.02</v>
    <v>4.5329999999999997E-3</v>
    <v>3.4929000000000002E-2</v>
    <v>1.48</v>
    <v>USD</v>
    <v>Quanta Services, Inc. is a contracting services company, delivering infrastructure solutions for the utility, renewable energy, communications, pipeline and energy industries. Its segments include Electric Power Infrastructure Solutions (Electric Power), Renewable Energy Infrastructure Solutions (Renewable Energy) and Underground Utility and Infrastructure Solutions (Underground and Infrastructure). Electric Power segment provides services primarily for electric power and for the communications market. Its services include design, procurement, new construction, upgrade and repair and maintenance services. Renewable Energy segment includes engineering, procurement, new construction, repowering and repair and maintenance services. Underground and Infrastructure segment provides infrastructure solutions to customers involved in the transportation, distribution, storage, development and processing of natural gas, oil and other products. It also provides electrical infrastructure solutions.</v>
    <v>52500</v>
    <v>New York Stock Exchange</v>
    <v>XNYS</v>
    <v>XNYS</v>
    <v>2727 NORTH LOOP WEST, HOUSTON, TX, 77008-1044 US</v>
    <v>327.20999999999998</v>
    <v>Construction &amp; Engineering</v>
    <v>Stock</v>
    <v>45661.038439455471</v>
    <v>8284</v>
    <v>317.10000000000002</v>
    <v>48198140000</v>
    <v>QUANTA SERVICES, INC.</v>
    <v>QUANTA SERVICES, INC.</v>
    <v>318.2</v>
    <v>60.342599999999997</v>
    <v>315.5</v>
    <v>326.52</v>
    <v>328</v>
    <v>147611600</v>
    <v>PWR</v>
    <v>QUANTA SERVICES, INC. (XNYS:PWR)</v>
    <v>693214</v>
    <v>965692</v>
    <v>1997</v>
  </rv>
  <rv s="3">
    <v>8285</v>
  </rv>
  <rv s="0">
    <fb>20.29</fb>
    <v>16</v>
  </rv>
  <rv s="0">
    <fb>23.72</fb>
    <v>16</v>
  </rv>
  <rv s="0">
    <fb>24.03</fb>
    <v>16</v>
  </rv>
  <rv s="0">
    <fb>23.12</fb>
    <v>16</v>
  </rv>
  <rv s="0">
    <fb>25.73</fb>
    <v>16</v>
  </rv>
  <rv s="0">
    <fb>28.75</fb>
    <v>16</v>
  </rv>
  <rv s="0">
    <fb>33.72</fb>
    <v>16</v>
  </rv>
  <rv s="0">
    <fb>34.85</fb>
    <v>16</v>
  </rv>
  <rv s="0">
    <fb>37.11</fb>
    <v>16</v>
  </rv>
  <rv s="0">
    <fb>35.44</fb>
    <v>16</v>
  </rv>
  <rv s="0">
    <fb>30.66</fb>
    <v>16</v>
  </rv>
  <rv s="0">
    <fb>32.92</fb>
    <v>16</v>
  </rv>
  <rv s="0">
    <fb>33.729999999999997</fb>
    <v>16</v>
  </rv>
  <rv s="0">
    <fb>35.93</fb>
    <v>16</v>
  </rv>
  <rv s="0">
    <fb>39.11</fb>
    <v>16</v>
  </rv>
  <rv s="0">
    <fb>38.49</fb>
    <v>16</v>
  </rv>
  <rv s="0">
    <fb>34.35</fb>
    <v>16</v>
  </rv>
  <rv s="0">
    <fb>35.1</fb>
    <v>16</v>
  </rv>
  <rv s="0">
    <fb>35.340000000000003</fb>
    <v>16</v>
  </rv>
  <rv s="0">
    <fb>35.64</fb>
    <v>16</v>
  </rv>
  <rv s="0">
    <fb>37.74</fb>
    <v>16</v>
  </rv>
  <rv s="0">
    <fb>34.76</fb>
    <v>16</v>
  </rv>
  <rv s="0">
    <fb>37.799999999999997</fb>
    <v>16</v>
  </rv>
  <rv s="0">
    <fb>42.05</fb>
    <v>16</v>
  </rv>
  <rv s="0">
    <fb>40.71</fb>
    <v>16</v>
  </rv>
  <rv s="0">
    <fb>39.15</fb>
    <v>16</v>
  </rv>
  <rv s="0">
    <fb>38.130000000000003</fb>
    <v>16</v>
  </rv>
  <rv s="0">
    <fb>31.73</fb>
    <v>16</v>
  </rv>
  <rv s="0">
    <fb>36.93</fb>
    <v>16</v>
  </rv>
  <rv s="0">
    <fb>39.229999999999997</fb>
    <v>16</v>
  </rv>
  <rv s="0">
    <fb>39.97</fb>
    <v>16</v>
  </rv>
  <rv s="0">
    <fb>52.86</fb>
    <v>16</v>
  </rv>
  <rv s="0">
    <fb>62.43</fb>
    <v>16</v>
  </rv>
  <rv s="0">
    <fb>72.02</fb>
    <v>16</v>
  </rv>
  <rv s="0">
    <fb>70.47</fb>
    <v>16</v>
  </rv>
  <rv s="0">
    <fb>83.85</fb>
    <v>16</v>
  </rv>
  <rv s="0">
    <fb>87.98</fb>
    <v>16</v>
  </rv>
  <rv s="0">
    <fb>95.35</fb>
    <v>16</v>
  </rv>
  <rv s="0">
    <fb>90.9</fb>
    <v>16</v>
  </rv>
  <rv s="0">
    <fb>102.1</fb>
    <v>16</v>
  </rv>
  <rv s="0">
    <fb>113.82</fb>
    <v>16</v>
  </rv>
  <rv s="0">
    <fb>113.78</fb>
    <v>16</v>
  </rv>
  <rv s="0">
    <fb>114.66</fb>
    <v>16</v>
  </rv>
  <rv s="0">
    <fb>102.72</fb>
    <v>16</v>
  </rv>
  <rv s="0">
    <fb>108.94</fb>
    <v>16</v>
  </rv>
  <rv s="0">
    <fb>131.61000000000001</fb>
    <v>16</v>
  </rv>
  <rv s="0">
    <fb>115.98</fb>
    <v>16</v>
  </rv>
  <rv s="0">
    <fb>138.72999999999999</fb>
    <v>16</v>
  </rv>
  <rv s="0">
    <fb>141.30000000000001</fb>
    <v>16</v>
  </rv>
  <rv s="0">
    <fb>127.39</fb>
    <v>16</v>
  </rv>
  <rv s="0">
    <fb>142.04</fb>
    <v>16</v>
  </rv>
  <rv s="0">
    <fb>149.88</fb>
    <v>16</v>
  </rv>
  <rv s="0">
    <fb>142.5</fb>
    <v>16</v>
  </rv>
  <rv s="0">
    <fb>161.4</fb>
    <v>16</v>
  </rv>
  <rv s="0">
    <fb>169.64</fb>
    <v>16</v>
  </rv>
  <rv s="0">
    <fb>177.58</fb>
    <v>16</v>
  </rv>
  <rv s="0">
    <fb>201.62</fb>
    <v>16</v>
  </rv>
  <rv s="0">
    <fb>209.87</fb>
    <v>16</v>
  </rv>
  <rv s="0">
    <fb>187.07</fb>
    <v>16</v>
  </rv>
  <rv s="0">
    <fb>188.31</fb>
    <v>16</v>
  </rv>
  <rv s="0">
    <fb>215.8</fb>
    <v>16</v>
  </rv>
  <rv s="0">
    <fb>194.05</fb>
    <v>16</v>
  </rv>
  <rv s="0">
    <fb>259.8</fb>
    <v>16</v>
  </rv>
  <rv s="0">
    <fb>258.56</fb>
    <v>16</v>
  </rv>
  <rv s="0">
    <fb>275.94</fb>
    <v>16</v>
  </rv>
  <rv s="0">
    <fb>254.09</fb>
    <v>16</v>
  </rv>
  <rv s="0">
    <fb>265.38</fb>
    <v>16</v>
  </rv>
  <rv s="0">
    <fb>275.13</fb>
    <v>16</v>
  </rv>
  <rv s="0">
    <fb>298.14999999999998</fb>
    <v>16</v>
  </rv>
  <rv s="0">
    <fb>301.63</fb>
    <v>16</v>
  </rv>
  <rv s="0">
    <fb>344.52</fb>
    <v>16</v>
  </rv>
  <rv s="0">
    <fb>316.05</fb>
    <v>16</v>
  </rv>
  <rv s="1">
    <v>https://www.bing.com/financeapi/forcetrigger?t=a1xp2w&amp;q=XNYS%3aMLM&amp;form=skydnc</v>
    <v>Learn more on Bing</v>
  </rv>
  <rv s="6">
    <v>en-US</v>
    <v>a1xp2w</v>
    <v>268435456</v>
    <v>1</v>
    <v>Powered by Refinitiv</v>
    <v>22</v>
    <v>MARTIN MARIETTA MATERIALS, INC. (XNYS:MLM)</v>
    <v>23</v>
    <v>24</v>
    <v>Finance</v>
    <v>25</v>
    <v>633.23</v>
    <v>479.67</v>
    <v>0.90739999999999998</v>
    <v>6.11</v>
    <v>3.5477000000000002E-2</v>
    <v>1.1967E-2</v>
    <v>18.329999999999998</v>
    <v>USD</v>
    <v>Martin Marietta Materials, Inc. is a natural resource-based building materials company. The Company supplies aggregates (crushed stone, sand and gravel) through its network of approximately 360 quarries, mines and distribution yards in 28 states, Canada and The Bahamas. It also provides cement and downstream products, namely, ready mixed concrete, asphalt and paving services in targeted markets. The Company conducts its Building Materials business through two segments, such as the East Group and the West Group. The East Group provides aggregates and asphalt products. The West Group provides aggregates, cement, downstream products and paving services. The Company’s Magnesia Specialties business produces and sells dolomitic lime from its Woodville, Ohio facility and manufactures magnesia-based chemical products at its Manistee, Michigan facility. The Company also owns 20 active aggregates operations in Alabama, South Carolina, South Florida, Tennessee, and Virginia.</v>
    <v>9400</v>
    <v>New York Stock Exchange</v>
    <v>XNYS</v>
    <v>XNYS</v>
    <v>4123 PARKLAKE AVE, RALEIGH, NC, 27612 US</v>
    <v>519.38</v>
    <v>Construction Materials</v>
    <v>Stock</v>
    <v>45661.031253159374</v>
    <v>8359</v>
    <v>511.12</v>
    <v>31577868060</v>
    <v>MARTIN MARIETTA MATERIALS, INC.</v>
    <v>MARTIN MARIETTA MATERIALS, INC.</v>
    <v>511.24</v>
    <v>16.055399999999999</v>
    <v>510.56</v>
    <v>516.66999999999996</v>
    <v>535</v>
    <v>61118060</v>
    <v>MLM</v>
    <v>MARTIN MARIETTA MATERIALS, INC. (XNYS:MLM)</v>
    <v>332400</v>
    <v>402911</v>
    <v>1993</v>
  </rv>
  <rv s="3">
    <v>8360</v>
  </rv>
  <rv s="0">
    <fb>125.58</fb>
    <v>16</v>
  </rv>
  <rv s="0">
    <fb>142.62</fb>
    <v>16</v>
  </rv>
  <rv s="0">
    <fb>159.51</fb>
    <v>16</v>
  </rv>
  <rv s="0">
    <fb>189.04</fb>
    <v>16</v>
  </rv>
  <rv s="0">
    <fb>192</fb>
    <v>16</v>
  </rv>
  <rv s="0">
    <fb>202.65</fb>
    <v>16</v>
  </rv>
  <rv s="0">
    <fb>183.03</fb>
    <v>16</v>
  </rv>
  <rv s="0">
    <fb>179.11</fb>
    <v>16</v>
  </rv>
  <rv s="0">
    <fb>185.38</fb>
    <v>16</v>
  </rv>
  <rv s="0">
    <fb>219.45</fb>
    <v>16</v>
  </rv>
  <rv s="0">
    <fb>221.53</fb>
    <v>16</v>
  </rv>
  <rv s="0">
    <fb>229.6</fb>
    <v>16</v>
  </rv>
  <rv s="0">
    <fb>215.95</fb>
    <v>16</v>
  </rv>
  <rv s="0">
    <fb>218.25</fb>
    <v>16</v>
  </rv>
  <rv s="0">
    <fb>220.19</fb>
    <v>16</v>
  </rv>
  <rv s="0">
    <fb>224.1</fb>
    <v>16</v>
  </rv>
  <rv s="0">
    <fb>226.43</fb>
    <v>16</v>
  </rv>
  <rv s="0">
    <fb>211.99</fb>
    <v>16</v>
  </rv>
  <rv s="0">
    <fb>206.23</fb>
    <v>16</v>
  </rv>
  <rv s="0">
    <fb>208.39</fb>
    <v>16</v>
  </rv>
  <rv s="0">
    <fb>228.17</fb>
    <v>16</v>
  </rv>
  <rv s="0">
    <fb>207.3</fb>
    <v>16</v>
  </rv>
  <rv s="0">
    <fb>194.77</fb>
    <v>16</v>
  </rv>
  <rv s="0">
    <fb>222.87</fb>
    <v>16</v>
  </rv>
  <rv s="0">
    <fb>223.33</fb>
    <v>16</v>
  </rv>
  <rv s="0">
    <fb>199.42</fb>
    <v>16</v>
  </rv>
  <rv s="0">
    <fb>198.72</fb>
    <v>16</v>
  </rv>
  <rv s="0">
    <fb>181.95</fb>
    <v>16</v>
  </rv>
  <rv s="0">
    <fb>171.28</fb>
    <v>16</v>
  </rv>
  <rv s="0">
    <fb>190.69</fb>
    <v>16</v>
  </rv>
  <rv s="0">
    <fb>171.87</fb>
    <v>16</v>
  </rv>
  <rv s="0">
    <fb>176.68</fb>
    <v>16</v>
  </rv>
  <rv s="0">
    <fb>187.8</fb>
    <v>16</v>
  </rv>
  <rv s="0">
    <fb>201.18</fb>
    <v>16</v>
  </rv>
  <rv s="0">
    <fb>221.9</fb>
    <v>16</v>
  </rv>
  <rv s="0">
    <fb>210.5</fb>
    <v>16</v>
  </rv>
  <rv s="0">
    <fb>230.11</fb>
    <v>16</v>
  </rv>
  <rv s="0">
    <fb>247.75</fb>
    <v>16</v>
  </rv>
  <rv s="0">
    <fb>253.77</fb>
    <v>16</v>
  </rv>
  <rv s="0">
    <fb>274.10000000000002</fb>
    <v>16</v>
  </rv>
  <rv s="0">
    <fb>261.91000000000003</fb>
    <v>16</v>
  </rv>
  <rv s="0">
    <fb>268.39999999999998</fb>
    <v>16</v>
  </rv>
  <rv s="0">
    <fb>279.64</fb>
    <v>16</v>
  </rv>
  <rv s="0">
    <fb>263.8</fb>
    <v>16</v>
  </rv>
  <rv s="0">
    <fb>227.53</fb>
    <v>16</v>
  </rv>
  <rv s="0">
    <fb>189.23</fb>
    <v>16</v>
  </rv>
  <rv s="0">
    <fb>192.09</fb>
    <v>16</v>
  </rv>
  <rv s="0">
    <fb>206.57</fb>
    <v>16</v>
  </rv>
  <rv s="0">
    <fb>207.18</fb>
    <v>16</v>
  </rv>
  <rv s="0">
    <fb>202.87</fb>
    <v>16</v>
  </rv>
  <rv s="0">
    <fb>235.36</fb>
    <v>16</v>
  </rv>
  <rv s="0">
    <fb>266.35000000000002</fb>
    <v>16</v>
  </rv>
  <rv s="0">
    <fb>265.63</fb>
    <v>16</v>
  </rv>
  <rv s="0">
    <fb>287.41000000000003</fb>
    <v>16</v>
  </rv>
  <rv s="0">
    <fb>336.87</fb>
    <v>16</v>
  </rv>
  <rv s="0">
    <fb>335.82</fb>
    <v>16</v>
  </rv>
  <rv s="0">
    <fb>353.12</fb>
    <v>16</v>
  </rv>
  <rv s="0">
    <fb>363.65</fb>
    <v>16</v>
  </rv>
  <rv s="0">
    <fb>351.81</fb>
    <v>16</v>
  </rv>
  <rv s="0">
    <fb>363.3</fb>
    <v>16</v>
  </rv>
  <rv s="0">
    <fb>381.25</fb>
    <v>16</v>
  </rv>
  <rv s="0">
    <fb>341.68</fb>
    <v>16</v>
  </rv>
  <rv s="0">
    <fb>392.84</fb>
    <v>16</v>
  </rv>
  <rv s="0">
    <fb>403.51</fb>
    <v>16</v>
  </rv>
  <rv s="0">
    <fb>440.52</fb>
    <v>16</v>
  </rv>
  <rv s="0">
    <fb>389.12</fb>
    <v>16</v>
  </rv>
  <rv s="0">
    <fb>379.4</fb>
    <v>16</v>
  </rv>
  <rv s="0">
    <fb>384.89</fb>
    <v>16</v>
  </rv>
  <rv s="0">
    <fb>354.22</fb>
    <v>16</v>
  </rv>
  <rv s="0">
    <fb>339.38</fb>
    <v>16</v>
  </rv>
  <rv s="0">
    <fb>299.24</fb>
    <v>16</v>
  </rv>
  <rv s="0">
    <fb>352.08</fb>
    <v>16</v>
  </rv>
  <rv s="0">
    <fb>347.71</fb>
    <v>16</v>
  </rv>
  <rv s="0">
    <fb>322.08999999999997</fb>
    <v>16</v>
  </rv>
  <rv s="0">
    <fb>335.98</fb>
    <v>16</v>
  </rv>
  <rv s="0">
    <fb>366.48</fb>
    <v>16</v>
  </rv>
  <rv s="0">
    <fb>337.97</fb>
    <v>16</v>
  </rv>
  <rv s="0">
    <fb>359.64</fb>
    <v>16</v>
  </rv>
  <rv s="0">
    <fb>359.87</fb>
    <v>16</v>
  </rv>
  <rv s="0">
    <fb>355.06</fb>
    <v>16</v>
  </rv>
  <rv s="0">
    <fb>363.2</fb>
    <v>16</v>
  </rv>
  <rv s="0">
    <fb>398.04</fb>
    <v>16</v>
  </rv>
  <rv s="0">
    <fb>461.69</fb>
    <v>16</v>
  </rv>
  <rv s="0">
    <fb>446.46</fb>
    <v>16</v>
  </rv>
  <rv s="0">
    <fb>446.41</fb>
    <v>16</v>
  </rv>
  <rv s="0">
    <fb>410.48</fb>
    <v>16</v>
  </rv>
  <rv s="0">
    <fb>408.94</fb>
    <v>16</v>
  </rv>
  <rv s="0">
    <fb>464.59</fb>
    <v>16</v>
  </rv>
  <rv s="0">
    <fb>498.91</fb>
    <v>16</v>
  </rv>
  <rv s="0">
    <fb>508.42</fb>
    <v>16</v>
  </rv>
  <rv s="0">
    <fb>577.71</fb>
    <v>16</v>
  </rv>
  <rv s="0">
    <fb>613.94000000000005</fb>
    <v>16</v>
  </rv>
  <rv s="0">
    <fb>587.07000000000005</fb>
    <v>16</v>
  </rv>
  <rv s="0">
    <fb>572.08000000000004</fb>
    <v>16</v>
  </rv>
  <rv s="0">
    <fb>541.79999999999995</fb>
    <v>16</v>
  </rv>
  <rv s="0">
    <fb>593.35</fb>
    <v>16</v>
  </rv>
  <rv s="0">
    <fb>534.16</fb>
    <v>16</v>
  </rv>
  <rv s="0">
    <fb>538.25</fb>
    <v>16</v>
  </rv>
  <rv s="0">
    <fb>592.34</fb>
    <v>16</v>
  </rv>
  <rv s="0">
    <fb>600</fb>
    <v>16</v>
  </rv>
  <rv s="0">
    <fb>516.5</fb>
    <v>16</v>
  </rv>
  <rv s="1">
    <v>https://www.bing.com/financeapi/forcetrigger?t=a25f6h&amp;q=XNYS%3aVMC&amp;form=skydnc</v>
    <v>Learn more on Bing</v>
  </rv>
  <rv s="6">
    <v>en-US</v>
    <v>a25f6h</v>
    <v>268435456</v>
    <v>1</v>
    <v>Powered by Refinitiv</v>
    <v>22</v>
    <v>VULCAN MATERIALS COMPANY (XNYS:VMC)</v>
    <v>23</v>
    <v>24</v>
    <v>Finance</v>
    <v>25</v>
    <v>298.31</v>
    <v>218.37049999999999</v>
    <v>0.83109999999999995</v>
    <v>1.56</v>
    <v>-5.8339999999999998E-4</v>
    <v>6.1040000000000009E-3</v>
    <v>-0.15</v>
    <v>USD</v>
    <v>Vulcan Materials Company is a supplier of construction aggregates and producer of aggregates-based construction materials. Its segments include Aggregates, Asphalt, Concrete, and Calcium. Aggregates segment produces and sells aggregates, such as crushed stone, sand and gravel, sand, and other aggregates and related products and services. Asphalt segment produces and sells asphalt mix in Alabama, Arizona, California, New Mexico, Tennessee and Texas and provides asphalt construction paving services in Alabama, Tennessee and Texas. Concrete segment produces and sells ready-mixed concrete in California, Maryland, Oklahoma, Texas, Virginia. Calcium segment is composed of a single calcium operation in Brooksville, Florida. This facility produces calcium products for the animal feed, plastics and water treatment industries with calcium carbonate material mined at the Brooksville quarry. It provides the basic materials for the infrastructure delivered by trucks, ships, barges, and trains.</v>
    <v>10382</v>
    <v>New York Stock Exchange</v>
    <v>XNYS</v>
    <v>XNYS</v>
    <v>1200 Urban Center Drive, BIRMINGHAM, AL, 35242 US</v>
    <v>258.58</v>
    <v>Construction Materials</v>
    <v>Stock</v>
    <v>45660.994431075778</v>
    <v>8463</v>
    <v>254.93</v>
    <v>33956910000</v>
    <v>VULCAN MATERIALS COMPANY</v>
    <v>VULCAN MATERIALS COMPANY</v>
    <v>257.47000000000003</v>
    <v>40.1678</v>
    <v>255.57</v>
    <v>257.13</v>
    <v>256.98</v>
    <v>132061300</v>
    <v>VMC</v>
    <v>VULCAN MATERIALS COMPANY (XNYS:VMC)</v>
    <v>562512</v>
    <v>707402</v>
    <v>2007</v>
  </rv>
  <rv s="3">
    <v>8464</v>
  </rv>
  <rv s="0">
    <fb>88.2</fb>
    <v>16</v>
  </rv>
  <rv s="0">
    <fb>98.53</fb>
    <v>16</v>
  </rv>
  <rv s="0">
    <fb>105.57</fb>
    <v>16</v>
  </rv>
  <rv s="0">
    <fb>107.63</fb>
    <v>16</v>
  </rv>
  <rv s="0">
    <fb>120.36</fb>
    <v>16</v>
  </rv>
  <rv s="0">
    <fb>123.98</fb>
    <v>16</v>
  </rv>
  <rv s="0">
    <fb>113.87</fb>
    <v>16</v>
  </rv>
  <rv s="0">
    <fb>113.2</fb>
    <v>16</v>
  </rv>
  <rv s="0">
    <fb>125.65</fb>
    <v>16</v>
  </rv>
  <rv s="0">
    <fb>125.15</fb>
    <v>16</v>
  </rv>
  <rv s="0">
    <fb>128.33000000000001</fb>
    <v>16</v>
  </rv>
  <rv s="0">
    <fb>120.61</fb>
    <v>16</v>
  </rv>
  <rv s="0">
    <fb>120.48</fb>
    <v>16</v>
  </rv>
  <rv s="0">
    <fb>120.88</fb>
    <v>16</v>
  </rv>
  <rv s="0">
    <fb>124.65</fb>
    <v>16</v>
  </rv>
  <rv s="0">
    <fb>126.68</fb>
    <v>16</v>
  </rv>
  <rv s="0">
    <fb>119.6</fb>
    <v>16</v>
  </rv>
  <rv s="0">
    <fb>121.75</fb>
    <v>16</v>
  </rv>
  <rv s="0">
    <fb>128.37</fb>
    <v>16</v>
  </rv>
  <rv s="0">
    <fb>135.4</fb>
    <v>16</v>
  </rv>
  <rv s="0">
    <fb>117.73</fb>
    <v>16</v>
  </rv>
  <rv s="0">
    <fb>111.69</fb>
    <v>16</v>
  </rv>
  <rv s="0">
    <fb>129.06</fb>
    <v>16</v>
  </rv>
  <rv s="0">
    <fb>110.8</fb>
    <v>16</v>
  </rv>
  <rv s="0">
    <fb>101.14</fb>
    <v>16</v>
  </rv>
  <rv s="0">
    <fb>105.71</fb>
    <v>16</v>
  </rv>
  <rv s="0">
    <fb>98.8</fb>
    <v>16</v>
  </rv>
  <rv s="0">
    <fb>101.65</fb>
    <v>16</v>
  </rv>
  <rv s="0">
    <fb>111.46</fb>
    <v>16</v>
  </rv>
  <rv s="0">
    <fb>118.4</fb>
    <v>16</v>
  </rv>
  <rv s="0">
    <fb>126.11</fb>
    <v>16</v>
  </rv>
  <rv s="0">
    <fb>124.91</fb>
    <v>16</v>
  </rv>
  <rv s="0">
    <fb>137.31</fb>
    <v>16</v>
  </rv>
  <rv s="0">
    <fb>138.35</fb>
    <v>16</v>
  </rv>
  <rv s="0">
    <fb>141.25</fb>
    <v>16</v>
  </rv>
  <rv s="0">
    <fb>141.63</fb>
    <v>16</v>
  </rv>
  <rv s="0">
    <fb>120.26</fb>
    <v>16</v>
  </rv>
  <rv s="0">
    <fb>108.07</fb>
    <v>16</v>
  </rv>
  <rv s="0">
    <fb>112.97</fb>
    <v>16</v>
  </rv>
  <rv s="0">
    <fb>108.32</fb>
    <v>16</v>
  </rv>
  <rv s="0">
    <fb>115.85</fb>
    <v>16</v>
  </rv>
  <rv s="0">
    <fb>117.42</fb>
    <v>16</v>
  </rv>
  <rv s="0">
    <fb>120</fb>
    <v>16</v>
  </rv>
  <rv s="0">
    <fb>135.54</fb>
    <v>16</v>
  </rv>
  <rv s="0">
    <fb>144.84</fb>
    <v>16</v>
  </rv>
  <rv s="0">
    <fb>139.65</fb>
    <v>16</v>
  </rv>
  <rv s="0">
    <fb>148.31</fb>
    <v>16</v>
  </rv>
  <rv s="0">
    <fb>166.99</fb>
    <v>16</v>
  </rv>
  <rv s="0">
    <fb>168.75</fb>
    <v>16</v>
  </rv>
  <rv s="0">
    <fb>178.24</fb>
    <v>16</v>
  </rv>
  <rv s="0">
    <fb>183.32</fb>
    <v>16</v>
  </rv>
  <rv s="0">
    <fb>174.07</fb>
    <v>16</v>
  </rv>
  <rv s="0">
    <fb>179.99</fb>
    <v>16</v>
  </rv>
  <rv s="0">
    <fb>191.64</fb>
    <v>16</v>
  </rv>
  <rv s="0">
    <fb>207.58</fb>
    <v>16</v>
  </rv>
  <rv s="0">
    <fb>181.45</fb>
    <v>16</v>
  </rv>
  <rv s="0">
    <fb>183.7</fb>
    <v>16</v>
  </rv>
  <rv s="0">
    <fb>172.29</fb>
    <v>16</v>
  </rv>
  <rv s="0">
    <fb>164.87</fb>
    <v>16</v>
  </rv>
  <rv s="0">
    <fb>142.1</fb>
    <v>16</v>
  </rv>
  <rv s="0">
    <fb>165.33</fb>
    <v>16</v>
  </rv>
  <rv s="0">
    <fb>157.71</fb>
    <v>16</v>
  </rv>
  <rv s="0">
    <fb>163.69999999999999</fb>
    <v>16</v>
  </rv>
  <rv s="0">
    <fb>175.11</fb>
    <v>16</v>
  </rv>
  <rv s="0">
    <fb>171.56</fb>
    <v>16</v>
  </rv>
  <rv s="0">
    <fb>175.12</fb>
    <v>16</v>
  </rv>
  <rv s="0">
    <fb>195.5</fb>
    <v>16</v>
  </rv>
  <rv s="0">
    <fb>225.44</fb>
    <v>16</v>
  </rv>
  <rv s="0">
    <fb>220.5</fb>
    <v>16</v>
  </rv>
  <rv s="0">
    <fb>202.02</fb>
    <v>16</v>
  </rv>
  <rv s="0">
    <fb>196.49</fb>
    <v>16</v>
  </rv>
  <rv s="0">
    <fb>213.56</fb>
    <v>16</v>
  </rv>
  <rv s="0">
    <fb>227.01</fb>
    <v>16</v>
  </rv>
  <rv s="0">
    <fb>226.01</fb>
    <v>16</v>
  </rv>
  <rv s="0">
    <fb>265.85000000000002</fb>
    <v>16</v>
  </rv>
  <rv s="0">
    <fb>272.92</fb>
    <v>16</v>
  </rv>
  <rv s="0">
    <fb>257.63</fb>
    <v>16</v>
  </rv>
  <rv s="0">
    <fb>255.77</fb>
    <v>16</v>
  </rv>
  <rv s="0">
    <fb>248.68</fb>
    <v>16</v>
  </rv>
  <rv s="0">
    <fb>274.51</fb>
    <v>16</v>
  </rv>
  <rv s="0">
    <fb>245.21</fb>
    <v>16</v>
  </rv>
  <rv s="0">
    <fb>250.43</fb>
    <v>16</v>
  </rv>
  <rv s="0">
    <fb>273.93</fb>
    <v>16</v>
  </rv>
  <rv s="0">
    <fb>288.13</fb>
    <v>16</v>
  </rv>
  <rv s="0">
    <fb>257.23</fb>
    <v>16</v>
  </rv>
  <rv s="1">
    <v>https://www.bing.com/financeapi/forcetrigger?t=a1otrw&amp;q=XNYS%3aBRK.B&amp;form=skydnc</v>
    <v>Learn more on Bing</v>
  </rv>
  <rv s="6">
    <v>en-US</v>
    <v>a1otrw</v>
    <v>268435456</v>
    <v>1</v>
    <v>Powered by Refinitiv</v>
    <v>22</v>
    <v>BERKSHIRE HATHAWAY INC. (XNYS:BRK.B)</v>
    <v>23</v>
    <v>24</v>
    <v>Finance</v>
    <v>25</v>
    <v>491.67</v>
    <v>357.98</v>
    <v>0.88380000000000003</v>
    <v>2.46</v>
    <v>9.4810000000000001E-4</v>
    <v>5.4530000000000004E-3</v>
    <v>0.43</v>
    <v>USD</v>
    <v>Berkshire Hathaway Inc. and its subsidiaries are engaged in diverse business activities, including insurance and reinsurance, utilities and energy, freight rail transportation, manufacturing, services and retailing. The Company’s segments include Insurance; Railroad (BNSF); Berkshire Hathaway Energy (BHE); Pilot Travel Centers (Pilot); Manufacturing; McLane Company (McLane), and Service and retailing. The Insurance segment includes GEICO, Berkshire Hathaway Primary Group and Berkshire Hathaway Reinsurance Group. The BNSF segment includes operation of railroad systems in North America through Burlington Northern Santa Fe, LLC. The BHE segment offers regulated electric and gas utilities. The Manufacturing segment manufacturers various products, including industrial, consumer and building products. The McLane segment is engaged in wholesale distribution of groceries and non-food items. The Pilot segment is an operator of travel centers in North America and a marketer of wholesale fuel.</v>
    <v>396500</v>
    <v>New York Stock Exchange</v>
    <v>XNYS</v>
    <v>XNYS</v>
    <v>3555 Farnam Street, OMAHA, NE, 68131 US</v>
    <v>454.52690000000001</v>
    <v>Consumer Goods Conglomerates</v>
    <v>Stock</v>
    <v>45661.041397221874</v>
    <v>8551</v>
    <v>450.12</v>
    <v>978680400000</v>
    <v>BERKSHIRE HATHAWAY INC.</v>
    <v>BERKSHIRE HATHAWAY INC.</v>
    <v>452.53</v>
    <v>9.1628000000000007</v>
    <v>451.1</v>
    <v>453.56</v>
    <v>453.99</v>
    <v>1437610</v>
    <v>BRK.B</v>
    <v>BERKSHIRE HATHAWAY INC. (XNYS:BRK.B)</v>
    <v>2887160</v>
    <v>4078283</v>
    <v>1998</v>
  </rv>
  <rv s="3">
    <v>8552</v>
  </rv>
  <rv s="0">
    <fb>129.77000000000001</fb>
    <v>16</v>
  </rv>
  <rv s="0">
    <fb>134.16999999999999</fb>
    <v>16</v>
  </rv>
  <rv s="0">
    <fb>145.47999999999999</fb>
    <v>16</v>
  </rv>
  <rv s="0">
    <fb>140.54</fb>
    <v>16</v>
  </rv>
  <rv s="0">
    <fb>144.79</fb>
    <v>16</v>
  </rv>
  <rv s="0">
    <fb>144.27000000000001</fb>
    <v>16</v>
  </rv>
  <rv s="0">
    <fb>150.49</fb>
    <v>16</v>
  </rv>
  <rv s="0">
    <fb>144.30000000000001</fb>
    <v>16</v>
  </rv>
  <rv s="0">
    <fb>157.44</fb>
    <v>16</v>
  </rv>
  <rv s="0">
    <fb>164.14</fb>
    <v>16</v>
  </rv>
  <rv s="0">
    <fb>171.42</fb>
    <v>16</v>
  </rv>
  <rv s="0">
    <fb>166.68</fb>
    <v>16</v>
  </rv>
  <rv s="0">
    <fb>165.21</fb>
    <v>16</v>
  </rv>
  <rv s="0">
    <fb>165.28</fb>
    <v>16</v>
  </rv>
  <rv s="0">
    <fb>169.37</fb>
    <v>16</v>
  </rv>
  <rv s="0">
    <fb>174.97</fb>
    <v>16</v>
  </rv>
  <rv s="0">
    <fb>181.16</fb>
    <v>16</v>
  </rv>
  <rv s="0">
    <fb>193.01</fb>
    <v>16</v>
  </rv>
  <rv s="0">
    <fb>214.38</fb>
    <v>16</v>
  </rv>
  <rv s="0">
    <fb>199.48</fb>
    <v>16</v>
  </rv>
  <rv s="0">
    <fb>191.53</fb>
    <v>16</v>
  </rv>
  <rv s="0">
    <fb>186.65</fb>
    <v>16</v>
  </rv>
  <rv s="0">
    <fb>208.72</fb>
    <v>16</v>
  </rv>
  <rv s="0">
    <fb>205.28</fb>
    <v>16</v>
  </rv>
  <rv s="0">
    <fb>218.24</fb>
    <v>16</v>
  </rv>
  <rv s="0">
    <fb>205.54</fb>
    <v>16</v>
  </rv>
  <rv s="0">
    <fb>201.3</fb>
    <v>16</v>
  </rv>
  <rv s="0">
    <fb>216.71</fb>
    <v>16</v>
  </rv>
  <rv s="0">
    <fb>197.42</fb>
    <v>16</v>
  </rv>
  <rv s="0">
    <fb>213.17</fb>
    <v>16</v>
  </rv>
  <rv s="0">
    <fb>205.43</fb>
    <v>16</v>
  </rv>
  <rv s="0">
    <fb>203.41</fb>
    <v>16</v>
  </rv>
  <rv s="0">
    <fb>208.02</fb>
    <v>16</v>
  </rv>
  <rv s="0">
    <fb>220.3</fb>
    <v>16</v>
  </rv>
  <rv s="0">
    <fb>226.5</fb>
    <v>16</v>
  </rv>
  <rv s="0">
    <fb>224.43</fb>
    <v>16</v>
  </rv>
  <rv s="0">
    <fb>206.34</fb>
    <v>16</v>
  </rv>
  <rv s="0">
    <fb>182.83</fb>
    <v>16</v>
  </rv>
  <rv s="0">
    <fb>187.36</fb>
    <v>16</v>
  </rv>
  <rv s="0">
    <fb>185.58</fb>
    <v>16</v>
  </rv>
  <rv s="0">
    <fb>178.51</fb>
    <v>16</v>
  </rv>
  <rv s="0">
    <fb>195.78</fb>
    <v>16</v>
  </rv>
  <rv s="0">
    <fb>218.04</fb>
    <v>16</v>
  </rv>
  <rv s="0">
    <fb>212.94</fb>
    <v>16</v>
  </rv>
  <rv s="0">
    <fb>201.9</fb>
    <v>16</v>
  </rv>
  <rv s="0">
    <fb>228.91</fb>
    <v>16</v>
  </rv>
  <rv s="0">
    <fb>231.87</fb>
    <v>16</v>
  </rv>
  <rv s="0">
    <fb>227.87</fb>
    <v>16</v>
  </rv>
  <rv s="0">
    <fb>240.51</fb>
    <v>16</v>
  </rv>
  <rv s="0">
    <fb>255.47</fb>
    <v>16</v>
  </rv>
  <rv s="0">
    <fb>274.95</fb>
    <v>16</v>
  </rv>
  <rv s="0">
    <fb>289.44</fb>
    <v>16</v>
  </rv>
  <rv s="0">
    <fb>277.92</fb>
    <v>16</v>
  </rv>
  <rv s="0">
    <fb>278.29000000000002</fb>
    <v>16</v>
  </rv>
  <rv s="0">
    <fb>285.77</fb>
    <v>16</v>
  </rv>
  <rv s="0">
    <fb>272.94</fb>
    <v>16</v>
  </rv>
  <rv s="0">
    <fb>287.01</fb>
    <v>16</v>
  </rv>
  <rv s="0">
    <fb>276.69</fb>
    <v>16</v>
  </rv>
  <rv s="0">
    <fb>299</fb>
    <v>16</v>
  </rv>
  <rv s="0">
    <fb>313.02</fb>
    <v>16</v>
  </rv>
  <rv s="0">
    <fb>321.45</fb>
    <v>16</v>
  </rv>
  <rv s="0">
    <fb>352.91</fb>
    <v>16</v>
  </rv>
  <rv s="0">
    <fb>322.83</fb>
    <v>16</v>
  </rv>
  <rv s="0">
    <fb>315.98</fb>
    <v>16</v>
  </rv>
  <rv s="0">
    <fb>273.02</fb>
    <v>16</v>
  </rv>
  <rv s="0">
    <fb>300.60000000000002</fb>
    <v>16</v>
  </rv>
  <rv s="0">
    <fb>280.8</fb>
    <v>16</v>
  </rv>
  <rv s="0">
    <fb>267.02</fb>
    <v>16</v>
  </rv>
  <rv s="0">
    <fb>295.08999999999997</fb>
    <v>16</v>
  </rv>
  <rv s="0">
    <fb>318.60000000000002</fb>
    <v>16</v>
  </rv>
  <rv s="0">
    <fb>308.89999999999998</fb>
    <v>16</v>
  </rv>
  <rv s="0">
    <fb>311.52</fb>
    <v>16</v>
  </rv>
  <rv s="0">
    <fb>305.18</fb>
    <v>16</v>
  </rv>
  <rv s="0">
    <fb>308.77</fb>
    <v>16</v>
  </rv>
  <rv s="0">
    <fb>328.55</fb>
    <v>16</v>
  </rv>
  <rv s="0">
    <fb>321.08</fb>
    <v>16</v>
  </rv>
  <rv s="0">
    <fb>341</fb>
    <v>16</v>
  </rv>
  <rv s="0">
    <fb>351.96</fb>
    <v>16</v>
  </rv>
  <rv s="0">
    <fb>360.2</fb>
    <v>16</v>
  </rv>
  <rv s="0">
    <fb>350.3</fb>
    <v>16</v>
  </rv>
  <rv s="0">
    <fb>341.33</fb>
    <v>16</v>
  </rv>
  <rv s="0">
    <fb>360</fb>
    <v>16</v>
  </rv>
  <rv s="0">
    <fb>356.66</fb>
    <v>16</v>
  </rv>
  <rv s="0">
    <fb>383.74</fb>
    <v>16</v>
  </rv>
  <rv s="0">
    <fb>409.4</fb>
    <v>16</v>
  </rv>
  <rv s="0">
    <fb>420.52</fb>
    <v>16</v>
  </rv>
  <rv s="0">
    <fb>396.73</fb>
    <v>16</v>
  </rv>
  <rv s="0">
    <fb>414.4</fb>
    <v>16</v>
  </rv>
  <rv s="0">
    <fb>406.8</fb>
    <v>16</v>
  </rv>
  <rv s="0">
    <fb>438.5</fb>
    <v>16</v>
  </rv>
  <rv s="0">
    <fb>475.92</fb>
    <v>16</v>
  </rv>
  <rv s="0">
    <fb>460.26</fb>
    <v>16</v>
  </rv>
  <rv s="0">
    <fb>450.92</fb>
    <v>16</v>
  </rv>
  <rv s="0">
    <fb>483.02</fb>
    <v>16</v>
  </rv>
  <rv s="0">
    <fb>453.28</fb>
    <v>16</v>
  </rv>
  <rv s="1">
    <v>https://www.bing.com/financeapi/forcetrigger?t=a1ut3m&amp;q=XNAS%3aHON&amp;form=skydnc</v>
    <v>Learn more on Bing</v>
  </rv>
  <rv s="6">
    <v>en-US</v>
    <v>a1ut3m</v>
    <v>268435456</v>
    <v>1</v>
    <v>Powered by Refinitiv</v>
    <v>22</v>
    <v>HONEYWELL INTERNATIONAL INCORPORATION (XNAS:HON)</v>
    <v>23</v>
    <v>24</v>
    <v>Finance</v>
    <v>28</v>
    <v>242.77</v>
    <v>189.66</v>
    <v>1.0483</v>
    <v>1</v>
    <v>1.3239999999999999E-3</v>
    <v>4.4340000000000004E-3</v>
    <v>0.3</v>
    <v>USD</v>
    <v>Honeywell International Inc. is an integrated operating company. Its Aerospace Technologies segment supplies products, software, and services for aircraft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advanced materials business units and LNG process technology and equipment business. The Building Automation segment offers products, software, security access solutions, and technologies that enable building owners and occupants to ensure their facilities are safe, energy efficient, sustainable, and productive.</v>
    <v>95000</v>
    <v>Nasdaq Stock Market</v>
    <v>XNAS</v>
    <v>XNAS</v>
    <v>855 S. Mint Street, CHARLOTTE, NC, 28202 US</v>
    <v>227.42</v>
    <v>Consumer Goods Conglomerates</v>
    <v>Stock</v>
    <v>45661.037483992972</v>
    <v>8649</v>
    <v>225.86</v>
    <v>147294000000</v>
    <v>HONEYWELL INTERNATIONAL INCORPORATION</v>
    <v>HONEYWELL INTERNATIONAL INCORPORATION</v>
    <v>225.98</v>
    <v>26.1646</v>
    <v>225.52</v>
    <v>226.52</v>
    <v>226.82</v>
    <v>650247400</v>
    <v>HON</v>
    <v>HONEYWELL INTERNATIONAL INCORPORATION (XNAS:HON)</v>
    <v>2637525</v>
    <v>3698337</v>
    <v>1985</v>
  </rv>
  <rv s="3">
    <v>8650</v>
  </rv>
  <rv s="0">
    <fb>98.245999999999995</fb>
    <v>16</v>
  </rv>
  <rv s="0">
    <fb>96.484800000000007</fb>
    <v>16</v>
  </rv>
  <rv s="0">
    <fb>106.6711</fb>
    <v>16</v>
  </rv>
  <rv s="0">
    <fb>108.78449999999999</fb>
    <v>16</v>
  </rv>
  <rv s="0">
    <fb>108.3657</fb>
    <v>16</v>
  </rv>
  <rv s="0">
    <fb>110.73609999999999</fb>
    <v>16</v>
  </rv>
  <rv s="0">
    <fb>110.7457</fb>
    <v>16</v>
  </rv>
  <rv s="0">
    <fb>111.1074</fb>
    <v>16</v>
  </rv>
  <rv s="0">
    <fb>110.9932</fb>
    <v>16</v>
  </rv>
  <rv s="0">
    <fb>105.01260000000001</fb>
    <v>16</v>
  </rv>
  <rv s="0">
    <fb>109.0913</fb>
    <v>16</v>
  </rv>
  <rv s="0">
    <fb>110.92010000000001</fb>
    <v>16</v>
  </rv>
  <rv s="0">
    <fb>113.28489999999999</fb>
    <v>16</v>
  </rv>
  <rv s="0">
    <fb>119.202</fb>
    <v>16</v>
  </rv>
  <rv s="0">
    <fb>119.5562</fb>
    <v>16</v>
  </rv>
  <rv s="0">
    <fb>125.5594</fb>
    <v>16</v>
  </rv>
  <rv s="0">
    <fb>127.33069999999999</fb>
    <v>16</v>
  </rv>
  <rv s="0">
    <fb>127.61790000000001</fb>
    <v>16</v>
  </rv>
  <rv s="0">
    <fb>130.32749999999999</fb>
    <v>16</v>
  </rv>
  <rv s="0">
    <fb>132.386</fb>
    <v>16</v>
  </rv>
  <rv s="0">
    <fb>135.70830000000001</fb>
    <v>16</v>
  </rv>
  <rv s="0">
    <fb>138.02529999999999</fb>
    <v>16</v>
  </rv>
  <rv s="0">
    <fb>149.32320000000001</fb>
    <v>16</v>
  </rv>
  <rv s="0">
    <fb>146.8338</fb>
    <v>16</v>
  </rv>
  <rv s="0">
    <fb>152.87530000000001</fb>
    <v>16</v>
  </rv>
  <rv s="0">
    <fb>144.67959999999999</fb>
    <v>16</v>
  </rv>
  <rv s="0">
    <fb>138.3604</fb>
    <v>16</v>
  </rv>
  <rv s="0">
    <fb>138.5232</fb>
    <v>16</v>
  </rv>
  <rv s="0">
    <fb>141.61580000000001</fb>
    <v>16</v>
  </rv>
  <rv s="0">
    <fb>137.91999999999999</fb>
    <v>16</v>
  </rv>
  <rv s="0">
    <fb>152.8562</fb>
    <v>16</v>
  </rv>
  <rv s="0">
    <fb>152.29130000000001</fb>
    <v>16</v>
  </rv>
  <rv s="0">
    <fb>159.31890000000001</fb>
    <v>16</v>
  </rv>
  <rv s="0">
    <fb>144.82</fb>
    <v>16</v>
  </rv>
  <rv s="0">
    <fb>146.75</fb>
    <v>16</v>
  </rv>
  <rv s="0">
    <fb>132.12</fb>
    <v>16</v>
  </rv>
  <rv s="0">
    <fb>143.63</fb>
    <v>16</v>
  </rv>
  <rv s="0">
    <fb>154.07</fb>
    <v>16</v>
  </rv>
  <rv s="0">
    <fb>158.91999999999999</fb>
    <v>16</v>
  </rv>
  <rv s="0">
    <fb>173.63</fb>
    <v>16</v>
  </rv>
  <rv s="0">
    <fb>174.59</fb>
    <v>16</v>
  </rv>
  <rv s="0">
    <fb>172.46</fb>
    <v>16</v>
  </rv>
  <rv s="0">
    <fb>164.62</fb>
    <v>16</v>
  </rv>
  <rv s="0">
    <fb>169.2</fb>
    <v>16</v>
  </rv>
  <rv s="0">
    <fb>172.73</fb>
    <v>16</v>
  </rv>
  <rv s="0">
    <fb>178.55</fb>
    <v>16</v>
  </rv>
  <rv s="0">
    <fb>162.16999999999999</fb>
    <v>16</v>
  </rv>
  <rv s="0">
    <fb>133.79</fb>
    <v>16</v>
  </rv>
  <rv s="0">
    <fb>144.59</fb>
    <v>16</v>
  </rv>
  <rv s="0">
    <fb>149.37</fb>
    <v>16</v>
  </rv>
  <rv s="0">
    <fb>165.55</fb>
    <v>16</v>
  </rv>
  <rv s="0">
    <fb>164.61</fb>
    <v>16</v>
  </rv>
  <rv s="0">
    <fb>203.92</fb>
    <v>16</v>
  </rv>
  <rv s="0">
    <fb>212.7</fb>
    <v>16</v>
  </rv>
  <rv s="0">
    <fb>195.37</fb>
    <v>16</v>
  </rv>
  <rv s="0">
    <fb>202.35</fb>
    <v>16</v>
  </rv>
  <rv s="0">
    <fb>217.07</fb>
    <v>16</v>
  </rv>
  <rv s="0">
    <fb>223.04</fb>
    <v>16</v>
  </rv>
  <rv s="0">
    <fb>230.91</fb>
    <v>16</v>
  </rv>
  <rv s="0">
    <fb>219.35</fb>
    <v>16</v>
  </rv>
  <rv s="0">
    <fb>233.79</fb>
    <v>16</v>
  </rv>
  <rv s="0">
    <fb>231.91</fb>
    <v>16</v>
  </rv>
  <rv s="0">
    <fb>218.62</fb>
    <v>16</v>
  </rv>
  <rv s="0">
    <fb>202.24</fb>
    <v>16</v>
  </rv>
  <rv s="0">
    <fb>208.51</fb>
    <v>16</v>
  </rv>
  <rv s="0">
    <fb>204.48</fb>
    <v>16</v>
  </rv>
  <rv s="0">
    <fb>194.58</fb>
    <v>16</v>
  </rv>
  <rv s="0">
    <fb>193.51</fb>
    <v>16</v>
  </rv>
  <rv s="0">
    <fb>193.62</fb>
    <v>16</v>
  </rv>
  <rv s="0">
    <fb>173.81</fb>
    <v>16</v>
  </rv>
  <rv s="0">
    <fb>192.46</fb>
    <v>16</v>
  </rv>
  <rv s="0">
    <fb>189.35</fb>
    <v>16</v>
  </rv>
  <rv s="0">
    <fb>204.02</fb>
    <v>16</v>
  </rv>
  <rv s="0">
    <fb>219.55</fb>
    <v>16</v>
  </rv>
  <rv s="0">
    <fb>214.3</fb>
    <v>16</v>
  </rv>
  <rv s="0">
    <fb>208.48</fb>
    <v>16</v>
  </rv>
  <rv s="0">
    <fb>191.48</fb>
    <v>16</v>
  </rv>
  <rv s="0">
    <fb>191.12</fb>
    <v>16</v>
  </rv>
  <rv s="0">
    <fb>191.6</fb>
    <v>16</v>
  </rv>
  <rv s="0">
    <fb>207.5</fb>
    <v>16</v>
  </rv>
  <rv s="0">
    <fb>194.13</fb>
    <v>16</v>
  </rv>
  <rv s="0">
    <fb>187.94</fb>
    <v>16</v>
  </rv>
  <rv s="0">
    <fb>184.74</fb>
    <v>16</v>
  </rv>
  <rv s="0">
    <fb>183.26</fb>
    <v>16</v>
  </rv>
  <rv s="0">
    <fb>195.92</fb>
    <v>16</v>
  </rv>
  <rv s="0">
    <fb>209.71</fb>
    <v>16</v>
  </rv>
  <rv s="0">
    <fb>198.73</fb>
    <v>16</v>
  </rv>
  <rv s="0">
    <fb>192.73</fb>
    <v>16</v>
  </rv>
  <rv s="0">
    <fb>202.19</fb>
    <v>16</v>
  </rv>
  <rv s="0">
    <fb>213.54</fb>
    <v>16</v>
  </rv>
  <rv s="0">
    <fb>207.91</fb>
    <v>16</v>
  </rv>
  <rv s="0">
    <fb>206.71</fb>
    <v>16</v>
  </rv>
  <rv s="0">
    <fb>205.68</fb>
    <v>16</v>
  </rv>
  <rv s="0">
    <fb>232.93</fb>
    <v>16</v>
  </rv>
  <rv s="1">
    <v>https://www.bing.com/financeapi/forcetrigger?t=a1xroc&amp;q=XNYS%3aMMM&amp;form=skydnc</v>
    <v>Learn more on Bing</v>
  </rv>
  <rv s="6">
    <v>en-US</v>
    <v>a1xroc</v>
    <v>268435456</v>
    <v>1</v>
    <v>Powered by Refinitiv</v>
    <v>22</v>
    <v>3M COMPANY (XNYS:MMM)</v>
    <v>23</v>
    <v>24</v>
    <v>Finance</v>
    <v>28</v>
    <v>141.34</v>
    <v>75.645099999999999</v>
    <v>0.92910000000000004</v>
    <v>0.18</v>
    <v>0</v>
    <v>1.3880000000000001E-3</v>
    <v>0</v>
    <v>USD</v>
    <v>3M Company is a diversified technology company. The Company is a manufacturer and marketer of a variety of products and services. The Company’s segments include Safety and Industrial, Transportation and Electronics, and Consumer. Its Safety and Industrial segment include abrasives, automotive aftermarket, closure and masking systems, electrical markets, personal safety, roofing granules, and industrial adhesives and tapes. This segment offers collision repair and paint spray products, and reclosable fasteners, tapes and label materials for durable goods. Its Transportation and Electronics segment includes advanced materials, automotive and aerospace, commercial solutions, display materials and systems, electronic materials solutions, and transportation safety. Its Consumer segment includes consumer and home improvement markets, home and auto care, and stationery and office. Its brands include 3M Cubitron II abrasives, Scotch-Brite, Filtrete, Command, Scotchgard, Post-it and others.</v>
    <v>85000</v>
    <v>New York Stock Exchange</v>
    <v>XNYS</v>
    <v>XNYS</v>
    <v>3M Center, Bldg. 220-13E-26A, SAINT PAUL, MN, 55144-1000 US</v>
    <v>130.86000000000001</v>
    <v>Consumer Goods Conglomerates</v>
    <v>Stock</v>
    <v>45660.986379328126</v>
    <v>8746</v>
    <v>129.29740000000001</v>
    <v>70721830000</v>
    <v>3M COMPANY</v>
    <v>3M COMPANY</v>
    <v>129.69999999999999</v>
    <v>17.029199999999999</v>
    <v>129.69999999999999</v>
    <v>129.88</v>
    <v>129.87</v>
    <v>544558600</v>
    <v>MMM</v>
    <v>3M COMPANY (XNYS:MMM)</v>
    <v>2273763</v>
    <v>2882246</v>
    <v>1929</v>
  </rv>
  <rv s="3">
    <v>8747</v>
  </rv>
  <rv s="0">
    <fb>126.24809999999999</fb>
    <v>16</v>
  </rv>
  <rv s="0">
    <fb>131.1559</fb>
    <v>16</v>
  </rv>
  <rv s="0">
    <fb>139.316</fb>
    <v>16</v>
  </rv>
  <rv s="0">
    <fb>139.94309999999999</fb>
    <v>16</v>
  </rv>
  <rv s="0">
    <fb>140.72900000000001</fb>
    <v>16</v>
  </rv>
  <rv s="0">
    <fb>146.4143</fb>
    <v>16</v>
  </rv>
  <rv s="0">
    <fb>149.1232</fb>
    <v>16</v>
  </rv>
  <rv s="0">
    <fb>149.85900000000001</fb>
    <v>16</v>
  </rv>
  <rv s="0">
    <fb>147.3424</fb>
    <v>16</v>
  </rv>
  <rv s="0">
    <fb>138.20400000000001</fb>
    <v>16</v>
  </rv>
  <rv s="0">
    <fb>143.58840000000001</fb>
    <v>16</v>
  </rv>
  <rv s="0">
    <fb>149.2988</fb>
    <v>16</v>
  </rv>
  <rv s="0">
    <fb>146.1635</fb>
    <v>16</v>
  </rv>
  <rv s="0">
    <fb>155.80350000000001</fb>
    <v>16</v>
  </rv>
  <rv s="0">
    <fb>159.96719999999999</fb>
    <v>16</v>
  </rv>
  <rv s="0">
    <fb>163.7295</fb>
    <v>16</v>
  </rv>
  <rv s="0">
    <fb>170.95330000000001</fb>
    <v>16</v>
  </rv>
  <rv s="0">
    <fb>174.0635</fb>
    <v>16</v>
  </rv>
  <rv s="0">
    <fb>168.1942</fb>
    <v>16</v>
  </rv>
  <rv s="0">
    <fb>170.8279</fb>
    <v>16</v>
  </rv>
  <rv s="0">
    <fb>175.4932</fb>
    <v>16</v>
  </rv>
  <rv s="0">
    <fb>192.4573</fb>
    <v>16</v>
  </rv>
  <rv s="0">
    <fb>203.28450000000001</fb>
    <v>16</v>
  </rv>
  <rv s="0">
    <fb>196.78809999999999</fb>
    <v>16</v>
  </rv>
  <rv s="0">
    <fb>209.43799999999999</fb>
    <v>16</v>
  </rv>
  <rv s="0">
    <fb>196.90520000000001</fb>
    <v>16</v>
  </rv>
  <rv s="0">
    <fb>183.53630000000001</fb>
    <v>16</v>
  </rv>
  <rv s="0">
    <fb>162.5256</fb>
    <v>16</v>
  </rv>
  <rv s="0">
    <fb>164.90010000000001</fb>
    <v>16</v>
  </rv>
  <rv s="0">
    <fb>164.47370000000001</fb>
    <v>16</v>
  </rv>
  <rv s="0">
    <fb>177.51650000000001</fb>
    <v>16</v>
  </rv>
  <rv s="0">
    <fb>176.346</fb>
    <v>16</v>
  </rv>
  <rv s="0">
    <fb>176.1704</fb>
    <v>16</v>
  </rv>
  <rv s="0">
    <fb>159.07259999999999</fb>
    <v>16</v>
  </rv>
  <rv s="0">
    <fb>173.83779999999999</fb>
    <v>16</v>
  </rv>
  <rv s="0">
    <fb>159.30670000000001</fb>
    <v>16</v>
  </rv>
  <rv s="0">
    <fb>167.46680000000001</fb>
    <v>16</v>
  </rv>
  <rv s="0">
    <fb>173.3946</fb>
    <v>16</v>
  </rv>
  <rv s="0">
    <fb>173.72069999999999</fb>
    <v>16</v>
  </rv>
  <rv s="0">
    <fb>158.44550000000001</fb>
    <v>16</v>
  </rv>
  <rv s="0">
    <fb>133.56379999999999</fb>
    <v>16</v>
  </rv>
  <rv s="0">
    <fb>144.92609999999999</fb>
    <v>16</v>
  </rv>
  <rv s="0">
    <fb>146.07990000000001</fb>
    <v>16</v>
  </rv>
  <rv s="0">
    <fb>135.21090000000001</fb>
    <v>16</v>
  </rv>
  <rv s="0">
    <fb>137.45160000000001</fb>
    <v>16</v>
  </rv>
  <rv s="0">
    <fb>137.94479999999999</fb>
    <v>16</v>
  </rv>
  <rv s="0">
    <fb>141.94130000000001</fb>
    <v>16</v>
  </rv>
  <rv s="0">
    <fb>147.50120000000001</fb>
    <v>16</v>
  </rv>
  <rv s="0">
    <fb>132.6525</fb>
    <v>16</v>
  </rv>
  <rv s="0">
    <fb>124.7766</fb>
    <v>16</v>
  </rv>
  <rv s="0">
    <fb>114.13330000000001</fb>
    <v>16</v>
  </rv>
  <rv s="0">
    <fb>127.01730000000001</fb>
    <v>16</v>
  </rv>
  <rv s="0">
    <fb>130.79640000000001</fb>
    <v>16</v>
  </rv>
  <rv s="0">
    <fb>130.42009999999999</fb>
    <v>16</v>
  </rv>
  <rv s="0">
    <fb>125.80500000000001</fb>
    <v>16</v>
  </rv>
  <rv s="0">
    <fb>136.2978</fb>
    <v>16</v>
  </rv>
  <rv s="0">
    <fb>133.92330000000001</fb>
    <v>16</v>
  </rv>
  <rv s="0">
    <fb>133.73939999999999</fb>
    <v>16</v>
  </rv>
  <rv s="0">
    <fb>144.4161</fb>
    <v>16</v>
  </rv>
  <rv s="0">
    <fb>146.13839999999999</fb>
    <v>16</v>
  </rv>
  <rv s="0">
    <fb>146.86580000000001</fb>
    <v>16</v>
  </rv>
  <rv s="0">
    <fb>146.36420000000001</fb>
    <v>16</v>
  </rv>
  <rv s="0">
    <fb>161.0959</fb>
    <v>16</v>
  </rv>
  <rv s="0">
    <fb>164.82480000000001</fb>
    <v>16</v>
  </rv>
  <rv s="0">
    <fb>169.7577</fb>
    <v>16</v>
  </rv>
  <rv s="0">
    <fb>166.07060000000001</fb>
    <v>16</v>
  </rv>
  <rv s="0">
    <fb>165.49369999999999</fb>
    <v>16</v>
  </rv>
  <rv s="0">
    <fb>162.81819999999999</fb>
    <v>16</v>
  </rv>
  <rv s="0">
    <fb>146.6652</fb>
    <v>16</v>
  </rv>
  <rv s="0">
    <fb>149.39080000000001</fb>
    <v>16</v>
  </rv>
  <rv s="0">
    <fb>142.167</fb>
    <v>16</v>
  </rv>
  <rv s="0">
    <fb>148.5129</fb>
    <v>16</v>
  </rv>
  <rv s="0">
    <fb>138.80600000000001</fb>
    <v>16</v>
  </rv>
  <rv s="0">
    <fb>124.2833</fb>
    <v>16</v>
  </rv>
  <rv s="0">
    <fb>124.4756</fb>
    <v>16</v>
  </rv>
  <rv s="0">
    <fb>120.5795</fb>
    <v>16</v>
  </rv>
  <rv s="0">
    <fb>124.8184</fb>
    <v>16</v>
  </rv>
  <rv s="0">
    <fb>108.19710000000001</fb>
    <v>16</v>
  </rv>
  <rv s="0">
    <fb>119.76009999999999</fb>
    <v>16</v>
  </rv>
  <rv s="0">
    <fb>103.9665</fb>
    <v>16</v>
  </rv>
  <rv s="0">
    <fb>92.386799999999994</fb>
    <v>16</v>
  </rv>
  <rv s="0">
    <fb>105.1705</fb>
    <v>16</v>
  </rv>
  <rv s="0">
    <fb>105.321</fb>
    <v>16</v>
  </rv>
  <rv s="0">
    <fb>100.2627</fb>
    <v>16</v>
  </rv>
  <rv s="0">
    <fb>96.216099999999997</fb>
    <v>16</v>
  </rv>
  <rv s="0">
    <fb>90.079300000000003</fb>
    <v>16</v>
  </rv>
  <rv s="0">
    <fb>87.880399999999995</fb>
    <v>16</v>
  </rv>
  <rv s="0">
    <fb>88.808400000000006</fb>
    <v>16</v>
  </rv>
  <rv s="0">
    <fb>78.014600000000002</fb>
    <v>16</v>
  </rv>
  <rv s="0">
    <fb>83.683199999999999</fb>
    <v>16</v>
  </rv>
  <rv s="0">
    <fb>93.222899999999996</fb>
    <v>16</v>
  </rv>
  <rv s="0">
    <fb>89.184700000000007</fb>
    <v>16</v>
  </rv>
  <rv s="0">
    <fb>78.273799999999994</fb>
    <v>16</v>
  </rv>
  <rv s="0">
    <fb>76.041499999999999</fb>
    <v>16</v>
  </rv>
  <rv s="0">
    <fb>82.830399999999997</fb>
    <v>16</v>
  </rv>
  <rv s="0">
    <fb>91.400300000000001</fb>
    <v>16</v>
  </rv>
  <rv s="0">
    <fb>78.884100000000004</fb>
    <v>16</v>
  </rv>
  <rv s="0">
    <fb>77.0197</fb>
    <v>16</v>
  </rv>
  <rv s="0">
    <fb>88.683000000000007</fb>
    <v>16</v>
  </rv>
  <rv s="0">
    <fb>96.51</fb>
    <v>16</v>
  </rv>
  <rv s="0">
    <fb>100.14</fb>
    <v>16</v>
  </rv>
  <rv s="0">
    <fb>127.55</fb>
    <v>16</v>
  </rv>
  <rv s="0">
    <fb>134.69</fb>
    <v>16</v>
  </rv>
  <rv s="0">
    <fb>136.69999999999999</fb>
    <v>16</v>
  </rv>
  <rv s="0">
    <fb>128.47</fb>
    <v>16</v>
  </rv>
  <rv s="0">
    <fb>133.53</fb>
    <v>16</v>
  </rv>
  <rv s="1">
    <v>https://www.bing.com/financeapi/forcetrigger?t=a1vv8m&amp;q=XNYS%3aITW&amp;form=skydnc</v>
    <v>Learn more on Bing</v>
  </rv>
  <rv s="6">
    <v>en-US</v>
    <v>a1vv8m</v>
    <v>268435456</v>
    <v>1</v>
    <v>Powered by Refinitiv</v>
    <v>22</v>
    <v>ILLINOIS TOOL WORKS INC. (XNYS:ITW)</v>
    <v>23</v>
    <v>24</v>
    <v>Finance</v>
    <v>28</v>
    <v>279.12990000000002</v>
    <v>232.77279999999999</v>
    <v>1.1203000000000001</v>
    <v>2.25</v>
    <v>9.9489999999999995E-3</v>
    <v>8.9990000000000001E-3</v>
    <v>2.5099999999999998</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 washing equipment, cooking equipment, refrigeration equipment, food processing equipment, kitchen exhaust, ventilation and pollution control systems and others. Its Welding segment produces arc welding equipment and metal arc welding consumables and related accessories. The Specialty Products segment offers conveyor systems and line automation for the food and beverage industries; plastic consumables that multi-pack cans and bottles and related equipment; airport ground support equipment; components for medical devices, and others.</v>
    <v>45000</v>
    <v>New York Stock Exchange</v>
    <v>XNYS</v>
    <v>XNYS</v>
    <v>155 Harlem Ave, 3600 WEST LAKE AVE, GLENVIEW, IL, 60026-1215 US</v>
    <v>253.02500000000001</v>
    <v>Consumer Goods Conglomerates</v>
    <v>Stock</v>
    <v>45660.908690080469</v>
    <v>8855</v>
    <v>248.62</v>
    <v>74501230000</v>
    <v>ILLINOIS TOOL WORKS INC.</v>
    <v>ILLINOIS TOOL WORKS INC.</v>
    <v>250.38</v>
    <v>21.821100000000001</v>
    <v>250.03</v>
    <v>252.28</v>
    <v>254.8</v>
    <v>295300000</v>
    <v>ITW</v>
    <v>ILLINOIS TOOL WORKS INC. (XNYS:ITW)</v>
    <v>866805</v>
    <v>834014</v>
    <v>1961</v>
  </rv>
  <rv s="3">
    <v>8856</v>
  </rv>
  <rv s="0">
    <fb>94.25</fb>
    <v>16</v>
  </rv>
  <rv s="0">
    <fb>102.44</fb>
    <v>16</v>
  </rv>
  <rv s="0">
    <fb>104.16</fb>
    <v>16</v>
  </rv>
  <rv s="0">
    <fb>115.4</fb>
    <v>16</v>
  </rv>
  <rv s="0">
    <fb>118.85</fb>
    <v>16</v>
  </rv>
  <rv s="0">
    <fb>113.57</fb>
    <v>16</v>
  </rv>
  <rv s="0">
    <fb>125.18</fb>
    <v>16</v>
  </rv>
  <rv s="0">
    <fb>122.46</fb>
    <v>16</v>
  </rv>
  <rv s="0">
    <fb>127.2</fb>
    <v>16</v>
  </rv>
  <rv s="0">
    <fb>132.01</fb>
    <v>16</v>
  </rv>
  <rv s="0">
    <fb>138.09</fb>
    <v>16</v>
  </rv>
  <rv s="0">
    <fb>141.22</fb>
    <v>16</v>
  </rv>
  <rv s="0">
    <fb>143.25</fb>
    <v>16</v>
  </rv>
  <rv s="0">
    <fb>140.71</fb>
    <v>16</v>
  </rv>
  <rv s="0">
    <fb>137.51</fb>
    <v>16</v>
  </rv>
  <rv s="0">
    <fb>147.96</fb>
    <v>16</v>
  </rv>
  <rv s="0">
    <fb>169.25</fb>
    <v>16</v>
  </rv>
  <rv s="0">
    <fb>173.67</fb>
    <v>16</v>
  </rv>
  <rv s="0">
    <fb>161.44</fb>
    <v>16</v>
  </rv>
  <rv s="0">
    <fb>156.66</fb>
    <v>16</v>
  </rv>
  <rv s="0">
    <fb>143.69999999999999</fb>
    <v>16</v>
  </rv>
  <rv s="0">
    <fb>138.54</fb>
    <v>16</v>
  </rv>
  <rv s="0">
    <fb>143.33000000000001</fb>
    <v>16</v>
  </rv>
  <rv s="0">
    <fb>138.88</fb>
    <v>16</v>
  </rv>
  <rv s="0">
    <fb>141.12</fb>
    <v>16</v>
  </rv>
  <rv s="0">
    <fb>139.05000000000001</fb>
    <v>16</v>
  </rv>
  <rv s="0">
    <fb>144.08000000000001</fb>
    <v>16</v>
  </rv>
  <rv s="0">
    <fb>143.53</fb>
    <v>16</v>
  </rv>
  <rv s="0">
    <fb>155.63</fb>
    <v>16</v>
  </rv>
  <rv s="0">
    <fb>139.63999999999999</fb>
    <v>16</v>
  </rv>
  <rv s="0">
    <fb>150.81</fb>
    <v>16</v>
  </rv>
  <rv s="0">
    <fb>154.22999999999999</fb>
    <v>16</v>
  </rv>
  <rv s="0">
    <fb>156.49</fb>
    <v>16</v>
  </rv>
  <rv s="0">
    <fb>168.58</fb>
    <v>16</v>
  </rv>
  <rv s="0">
    <fb>174.33</fb>
    <v>16</v>
  </rv>
  <rv s="0">
    <fb>179.63</fb>
    <v>16</v>
  </rv>
  <rv s="0">
    <fb>174.98</fb>
    <v>16</v>
  </rv>
  <rv s="0">
    <fb>167.78</fb>
    <v>16</v>
  </rv>
  <rv s="0">
    <fb>142.12</fb>
    <v>16</v>
  </rv>
  <rv s="0">
    <fb>162.5</fb>
    <v>16</v>
  </rv>
  <rv s="0">
    <fb>174.85</fb>
    <v>16</v>
  </rv>
  <rv s="0">
    <fb>184.99</fb>
    <v>16</v>
  </rv>
  <rv s="0">
    <fb>197.55</fb>
    <v>16</v>
  </rv>
  <rv s="0">
    <fb>193.21</fb>
    <v>16</v>
  </rv>
  <rv s="0">
    <fb>195.88</fb>
    <v>16</v>
  </rv>
  <rv s="0">
    <fb>211.09</fb>
    <v>16</v>
  </rv>
  <rv s="0">
    <fb>203.88</fb>
    <v>16</v>
  </rv>
  <rv s="0">
    <fb>194.21</fb>
    <v>16</v>
  </rv>
  <rv s="0">
    <fb>202.18</fb>
    <v>16</v>
  </rv>
  <rv s="0">
    <fb>221.52</fb>
    <v>16</v>
  </rv>
  <rv s="0">
    <fb>230.46</fb>
    <v>16</v>
  </rv>
  <rv s="0">
    <fb>231.76</fb>
    <v>16</v>
  </rv>
  <rv s="0">
    <fb>223.56</fb>
    <v>16</v>
  </rv>
  <rv s="0">
    <fb>232.86</fb>
    <v>16</v>
  </rv>
  <rv s="0">
    <fb>206.63</fb>
    <v>16</v>
  </rv>
  <rv s="0">
    <fb>232.15</fb>
    <v>16</v>
  </rv>
  <rv s="0">
    <fb>246.8</fb>
    <v>16</v>
  </rv>
  <rv s="0">
    <fb>233.92</fb>
    <v>16</v>
  </rv>
  <rv s="0">
    <fb>216.34</fb>
    <v>16</v>
  </rv>
  <rv s="0">
    <fb>209.4</fb>
    <v>16</v>
  </rv>
  <rv s="0">
    <fb>197.11</fb>
    <v>16</v>
  </rv>
  <rv s="0">
    <fb>208.07</fb>
    <v>16</v>
  </rv>
  <rv s="0">
    <fb>182.25</fb>
    <v>16</v>
  </rv>
  <rv s="0">
    <fb>207.76</fb>
    <v>16</v>
  </rv>
  <rv s="0">
    <fb>194.83</fb>
    <v>16</v>
  </rv>
  <rv s="0">
    <fb>180.65</fb>
    <v>16</v>
  </rv>
  <rv s="0">
    <fb>213.53</fb>
    <v>16</v>
  </rv>
  <rv s="0">
    <fb>227.47</fb>
    <v>16</v>
  </rv>
  <rv s="0">
    <fb>236.04</fb>
    <v>16</v>
  </rv>
  <rv s="0">
    <fb>233.16</fb>
    <v>16</v>
  </rv>
  <rv s="0">
    <fb>243.45</fb>
    <v>16</v>
  </rv>
  <rv s="0">
    <fb>218.73</fb>
    <v>16</v>
  </rv>
  <rv s="0">
    <fb>250.16</fb>
    <v>16</v>
  </rv>
  <rv s="0">
    <fb>263.32</fb>
    <v>16</v>
  </rv>
  <rv s="0">
    <fb>247.35</fb>
    <v>16</v>
  </rv>
  <rv s="0">
    <fb>230.31</fb>
    <v>16</v>
  </rv>
  <rv s="0">
    <fb>242.21</fb>
    <v>16</v>
  </rv>
  <rv s="0">
    <fb>261.94</fb>
    <v>16</v>
  </rv>
  <rv s="0">
    <fb>260.89999999999998</fb>
    <v>16</v>
  </rv>
  <rv s="0">
    <fb>262.14999999999998</fb>
    <v>16</v>
  </rv>
  <rv s="0">
    <fb>268.33</fb>
    <v>16</v>
  </rv>
  <rv s="0">
    <fb>244.11</fb>
    <v>16</v>
  </rv>
  <rv s="0">
    <fb>242.75</fb>
    <v>16</v>
  </rv>
  <rv s="0">
    <fb>236.96</fb>
    <v>16</v>
  </rv>
  <rv s="0">
    <fb>247.28</fb>
    <v>16</v>
  </rv>
  <rv s="0">
    <fb>262.07</fb>
    <v>16</v>
  </rv>
  <rv s="0">
    <fb>261.13</fb>
    <v>16</v>
  </rv>
  <rv s="0">
    <fb>277.52</fb>
    <v>16</v>
  </rv>
  <rv s="0">
    <fb>253.56</fb>
    <v>16</v>
  </rv>
  <rv s="1">
    <v>https://www.bing.com/financeapi/forcetrigger?t=a2w5cw&amp;q=OTCM%3aSMFTF&amp;form=skydnc</v>
    <v>Learn more on Bing</v>
  </rv>
  <rv s="6">
    <v>en-US</v>
    <v>a2w5cw</v>
    <v>268435456</v>
    <v>1</v>
    <v>Powered by Refinitiv</v>
    <v>22</v>
    <v>SMURFIT WESTROCK PUBLIC LIMITED COMPANY (XNYS:SW)</v>
    <v>23</v>
    <v>24</v>
    <v>Finance</v>
    <v>28</v>
    <v>56.985700000000001</v>
    <v>35.417000000000002</v>
    <v>1.0230999999999999</v>
    <v>-1.29</v>
    <v>0</v>
    <v>-2.4066999999999998E-2</v>
    <v>0</v>
    <v>USD</v>
    <v>Smurfit Westrock plc is a multinational provider of sustainable fiber-based paper and packaging solutions. Its segments include Europe, the Middle East and Africa (MEA), and Asia-Pacific (APAC); North America, which includes operations in the United States., Canada and Mexico. The Europe, MEA and APAC, North America, and LATAM segments include a system of mills and plants that primarily produce a full line of containerboard that is converted into corrugated containers within each segment or is sold to third parties. In addition, the Europe, MEA and APAC segment also produces types of paper, such as solid board, sack kraft paper, machine glazed and graphic paper; and other paper-based packaging, such as honeycomb, solid board packaging, folding cartons, inserts and labels, and bag-in-box packaging. The LATAM segment comprises forestry; types of paper, such as boxboard and sack paper, and paper-based packaging, such as folding cartons, honeycomb and paper sacks.</v>
    <v>47000</v>
    <v>New York Stock Exchange</v>
    <v>XNYS</v>
    <v>XNYS</v>
    <v>Beech Hill, Clonskeagh, DUBLIN, DUBLIN, D04 N2R2 IE</v>
    <v>53.96</v>
    <v>Containers &amp; Packaging</v>
    <v>Stock</v>
    <v>45661.020555717187</v>
    <v>8947</v>
    <v>52.29</v>
    <v>27204160000</v>
    <v>SMURFIT WESTROCK PUBLIC LIMITED COMPANY</v>
    <v>SMURFIT WESTROCK PUBLIC LIMITED COMPANY</v>
    <v>53.79</v>
    <v>16.160499999999999</v>
    <v>53.6</v>
    <v>52.31</v>
    <v>52.3</v>
    <v>520156100</v>
    <v>SW</v>
    <v>SMURFIT WESTROCK PUBLIC LIMITED COMPANY (XNYS:SW)</v>
    <v>2619327</v>
    <v>3154763</v>
    <v>2017</v>
  </rv>
  <rv s="3">
    <v>8948</v>
  </rv>
  <rv s="0">
    <fb>23.126000000000001</fb>
    <v>16</v>
  </rv>
  <rv s="0">
    <fb>26.83</fb>
    <v>16</v>
  </rv>
  <rv s="0">
    <fb>27.68</fb>
    <v>16</v>
  </rv>
  <rv s="0">
    <fb>23.1</fb>
    <v>16</v>
  </rv>
  <rv s="0">
    <fb>26.23</fb>
    <v>16</v>
  </rv>
  <rv s="0">
    <fb>21.9071</fb>
    <v>16</v>
  </rv>
  <rv s="0">
    <fb>21.7</fb>
    <v>16</v>
  </rv>
  <rv s="0">
    <fb>22.77</fb>
    <v>16</v>
  </rv>
  <rv s="0">
    <fb>26.49</fb>
    <v>16</v>
  </rv>
  <rv s="0">
    <fb>26.73</fb>
    <v>16</v>
  </rv>
  <rv s="0">
    <fb>30.03</fb>
    <v>16</v>
  </rv>
  <rv s="0">
    <fb>29.66</fb>
    <v>16</v>
  </rv>
  <rv s="0">
    <fb>32.799999999999997</fb>
    <v>16</v>
  </rv>
  <rv s="0">
    <fb>29.9038</fb>
    <v>16</v>
  </rv>
  <rv s="0">
    <fb>33.15</fb>
    <v>16</v>
  </rv>
  <rv s="0">
    <fb>35.19</fb>
    <v>16</v>
  </rv>
  <rv s="0">
    <fb>40.975999999999999</fb>
    <v>16</v>
  </rv>
  <rv s="0">
    <fb>41.05</fb>
    <v>16</v>
  </rv>
  <rv s="0">
    <fb>27.64</fb>
    <v>16</v>
  </rv>
  <rv s="0">
    <fb>28.58</fb>
    <v>16</v>
  </rv>
  <rv s="0">
    <fb>27.86</fb>
    <v>16</v>
  </rv>
  <rv s="0">
    <fb>30.25</fb>
    <v>16</v>
  </rv>
  <rv s="0">
    <fb>32.825000000000003</fb>
    <v>16</v>
  </rv>
  <rv s="0">
    <fb>29.55</fb>
    <v>16</v>
  </rv>
  <rv s="0">
    <fb>29.882000000000001</fb>
    <v>16</v>
  </rv>
  <rv s="0">
    <fb>33.159999999999997</fb>
    <v>16</v>
  </rv>
  <rv s="0">
    <fb>35.814999999999998</fb>
    <v>16</v>
  </rv>
  <rv s="0">
    <fb>38.15</fb>
    <v>16</v>
  </rv>
  <rv s="0">
    <fb>37</fb>
    <v>16</v>
  </rv>
  <rv s="0">
    <fb>32.450000000000003</fb>
    <v>16</v>
  </rv>
  <rv s="0">
    <fb>27.129000000000001</fb>
    <v>16</v>
  </rv>
  <rv s="0">
    <fb>29.22</fb>
    <v>16</v>
  </rv>
  <rv s="0">
    <fb>32.842500000000001</fb>
    <v>16</v>
  </rv>
  <rv s="0">
    <fb>36.42</fb>
    <v>16</v>
  </rv>
  <rv s="0">
    <fb>39.184600000000003</fb>
    <v>16</v>
  </rv>
  <rv s="0">
    <fb>38.54</fb>
    <v>16</v>
  </rv>
  <rv s="0">
    <fb>44.05</fb>
    <v>16</v>
  </rv>
  <rv s="0">
    <fb>47.049799999999998</fb>
    <v>16</v>
  </rv>
  <rv s="0">
    <fb>45.85</fb>
    <v>16</v>
  </rv>
  <rv s="0">
    <fb>49.11</fb>
    <v>16</v>
  </rv>
  <rv s="0">
    <fb>55.62</fb>
    <v>16</v>
  </rv>
  <rv s="0">
    <fb>53.543999999999997</fb>
    <v>16</v>
  </rv>
  <rv s="0">
    <fb>51.727800000000002</fb>
    <v>16</v>
  </rv>
  <rv s="0">
    <fb>54.18</fb>
    <v>16</v>
  </rv>
  <rv s="0">
    <fb>51.91</fb>
    <v>16</v>
  </rv>
  <rv s="0">
    <fb>43.83</fb>
    <v>16</v>
  </rv>
  <rv s="0">
    <fb>41.88</fb>
    <v>16</v>
  </rv>
  <rv s="0">
    <fb>39.9</fb>
    <v>16</v>
  </rv>
  <rv s="0">
    <fb>32.31</fb>
    <v>16</v>
  </rv>
  <rv s="0">
    <fb>28.04</fb>
    <v>16</v>
  </rv>
  <rv s="0">
    <fb>31.968</fb>
    <v>16</v>
  </rv>
  <rv s="0">
    <fb>36.65</fb>
    <v>16</v>
  </rv>
  <rv s="0">
    <fb>37.3339</fb>
    <v>16</v>
  </rv>
  <rv s="0">
    <fb>38.270000000000003</fb>
    <v>16</v>
  </rv>
  <rv s="0">
    <fb>35.450000000000003</fb>
    <v>16</v>
  </rv>
  <rv s="0">
    <fb>36.979999999999997</fb>
    <v>16</v>
  </rv>
  <rv s="0">
    <fb>32.56</fb>
    <v>16</v>
  </rv>
  <rv s="0">
    <fb>40.57</fb>
    <v>16</v>
  </rv>
  <rv s="0">
    <fb>32.939900000000002</fb>
    <v>16</v>
  </rv>
  <rv s="0">
    <fb>31.85</fb>
    <v>16</v>
  </rv>
  <rv s="0">
    <fb>40.81</fb>
    <v>16</v>
  </rv>
  <rv s="0">
    <fb>42.81</fb>
    <v>16</v>
  </rv>
  <rv s="0">
    <fb>50.04</fb>
    <v>16</v>
  </rv>
  <rv s="0">
    <fb>46.1</fb>
    <v>16</v>
  </rv>
  <rv s="0">
    <fb>47.42</fb>
    <v>16</v>
  </rv>
  <rv s="0">
    <fb>53.86</fb>
    <v>16</v>
  </rv>
  <rv s="1">
    <v>https://www.bing.com/financeapi/forcetrigger?t=a1zxa2&amp;q=XNYS%3aPKG&amp;form=skydnc</v>
    <v>Learn more on Bing</v>
  </rv>
  <rv s="6">
    <v>en-US</v>
    <v>a1zxa2</v>
    <v>268435456</v>
    <v>1</v>
    <v>Powered by Refinitiv</v>
    <v>22</v>
    <v>PACKAGING CORPORATION OF AMERICA (XNYS:PKG)</v>
    <v>23</v>
    <v>24</v>
    <v>Finance</v>
    <v>25</v>
    <v>250.82</v>
    <v>159.57</v>
    <v>0.79730000000000001</v>
    <v>0.64</v>
    <v>0</v>
    <v>2.8410000000000002E-3</v>
    <v>0</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14900</v>
    <v>New York Stock Exchange</v>
    <v>XNYS</v>
    <v>XNYS</v>
    <v>1 North Field Ct, LAKE FOREST, IL, 60045 US</v>
    <v>226.17</v>
    <v>Containers &amp; Packaging</v>
    <v>Stock</v>
    <v>45660.901785717186</v>
    <v>9016</v>
    <v>224.19</v>
    <v>20285140000</v>
    <v>PACKAGING CORPORATION OF AMERICA</v>
    <v>PACKAGING CORPORATION OF AMERICA</v>
    <v>224.52</v>
    <v>26.331299999999999</v>
    <v>225.24</v>
    <v>225.88</v>
    <v>225.88</v>
    <v>89804940</v>
    <v>PKG</v>
    <v>PACKAGING CORPORATION OF AMERICA (XNYS:PKG)</v>
    <v>550155</v>
    <v>723062</v>
    <v>1999</v>
  </rv>
  <rv s="3">
    <v>9017</v>
  </rv>
  <rv s="0">
    <fb>48.5</fb>
    <v>16</v>
  </rv>
  <rv s="0">
    <fb>60.4</fb>
    <v>16</v>
  </rv>
  <rv s="0">
    <fb>64.88</fb>
    <v>16</v>
  </rv>
  <rv s="0">
    <fb>68.23</fb>
    <v>16</v>
  </rv>
  <rv s="0">
    <fb>66.930000000000007</fb>
    <v>16</v>
  </rv>
  <rv s="0">
    <fb>81.260000000000005</fb>
    <v>16</v>
  </rv>
  <rv s="0">
    <fb>82.5</fb>
    <v>16</v>
  </rv>
  <rv s="0">
    <fb>92.43</fb>
    <v>16</v>
  </rv>
  <rv s="0">
    <fb>91.62</fb>
    <v>16</v>
  </rv>
  <rv s="0">
    <fb>98.78</fb>
    <v>16</v>
  </rv>
  <rv s="0">
    <fb>111.39</fb>
    <v>16</v>
  </rv>
  <rv s="0">
    <fb>109.48</fb>
    <v>16</v>
  </rv>
  <rv s="0">
    <fb>112.41</fb>
    <v>16</v>
  </rv>
  <rv s="0">
    <fb>114.68</fb>
    <v>16</v>
  </rv>
  <rv s="0">
    <fb>116.27</fb>
    <v>16</v>
  </rv>
  <rv s="0">
    <fb>120.55</fb>
    <v>16</v>
  </rv>
  <rv s="0">
    <fb>125.63</fb>
    <v>16</v>
  </rv>
  <rv s="0">
    <fb>119.2</fb>
    <v>16</v>
  </rv>
  <rv s="0">
    <fb>112.7</fb>
    <v>16</v>
  </rv>
  <rv s="0">
    <fb>115.69</fb>
    <v>16</v>
  </rv>
  <rv s="0">
    <fb>111.79</fb>
    <v>16</v>
  </rv>
  <rv s="0">
    <fb>112.9</fb>
    <v>16</v>
  </rv>
  <rv s="0">
    <fb>109.92</fb>
    <v>16</v>
  </rv>
  <rv s="0">
    <fb>109.69</fb>
    <v>16</v>
  </rv>
  <rv s="0">
    <fb>91.81</fb>
    <v>16</v>
  </rv>
  <rv s="0">
    <fb>83.46</fb>
    <v>16</v>
  </rv>
  <rv s="0">
    <fb>99.38</fb>
    <v>16</v>
  </rv>
  <rv s="0">
    <fb>99.16</fb>
    <v>16</v>
  </rv>
  <rv s="0">
    <fb>89.08</fb>
    <v>16</v>
  </rv>
  <rv s="0">
    <fb>100.97</fb>
    <v>16</v>
  </rv>
  <rv s="0">
    <fb>106.1</fb>
    <v>16</v>
  </rv>
  <rv s="0">
    <fb>109.46</fb>
    <v>16</v>
  </rv>
  <rv s="0">
    <fb>111.9</fb>
    <v>16</v>
  </rv>
  <rv s="0">
    <fb>111.99</fb>
    <v>16</v>
  </rv>
  <rv s="0">
    <fb>86.83</fb>
    <v>16</v>
  </rv>
  <rv s="0">
    <fb>96.65</fb>
    <v>16</v>
  </rv>
  <rv s="0">
    <fb>101.41</fb>
    <v>16</v>
  </rv>
  <rv s="0">
    <fb>101.24</fb>
    <v>16</v>
  </rv>
  <rv s="0">
    <fb>109.05</fb>
    <v>16</v>
  </rv>
  <rv s="0">
    <fb>114.49</fb>
    <v>16</v>
  </rv>
  <rv s="0">
    <fb>130</fb>
    <v>16</v>
  </rv>
  <rv s="0">
    <fb>134.46</fb>
    <v>16</v>
  </rv>
  <rv s="0">
    <fb>132.02000000000001</fb>
    <v>16</v>
  </rv>
  <rv s="0">
    <fb>134.47999999999999</fb>
    <v>16</v>
  </rv>
  <rv s="0">
    <fb>147.65</fb>
    <v>16</v>
  </rv>
  <rv s="0">
    <fb>148.65</fb>
    <v>16</v>
  </rv>
  <rv s="0">
    <fb>135.41999999999999</fb>
    <v>16</v>
  </rv>
  <rv s="0">
    <fb>151.69999999999999</fb>
    <v>16</v>
  </rv>
  <rv s="0">
    <fb>137.44</fb>
    <v>16</v>
  </rv>
  <rv s="0">
    <fb>137.37</fb>
    <v>16</v>
  </rv>
  <rv s="0">
    <fb>136.15</fb>
    <v>16</v>
  </rv>
  <rv s="0">
    <fb>150.63</fb>
    <v>16</v>
  </rv>
  <rv s="0">
    <fb>147.19</fb>
    <v>16</v>
  </rv>
  <rv s="0">
    <fb>156.11000000000001</fb>
    <v>16</v>
  </rv>
  <rv s="0">
    <fb>161.16999999999999</fb>
    <v>16</v>
  </rv>
  <rv s="0">
    <fb>157.28</fb>
    <v>16</v>
  </rv>
  <rv s="0">
    <fb>137.5</fb>
    <v>16</v>
  </rv>
  <rv s="0">
    <fb>140.61000000000001</fb>
    <v>16</v>
  </rv>
  <rv s="0">
    <fb>136.91999999999999</fb>
    <v>16</v>
  </rv>
  <rv s="0">
    <fb>112.29</fb>
    <v>16</v>
  </rv>
  <rv s="0">
    <fb>120.21</fb>
    <v>16</v>
  </rv>
  <rv s="0">
    <fb>135.88999999999999</fb>
    <v>16</v>
  </rv>
  <rv s="0">
    <fb>127.91</fb>
    <v>16</v>
  </rv>
  <rv s="0">
    <fb>142.69999999999999</fb>
    <v>16</v>
  </rv>
  <rv s="0">
    <fb>138.83000000000001</fb>
    <v>16</v>
  </rv>
  <rv s="0">
    <fb>124.03</fb>
    <v>16</v>
  </rv>
  <rv s="0">
    <fb>132.16</fb>
    <v>16</v>
  </rv>
  <rv s="0">
    <fb>149.1</fb>
    <v>16</v>
  </rv>
  <rv s="0">
    <fb>153.55000000000001</fb>
    <v>16</v>
  </rv>
  <rv s="0">
    <fb>153.05000000000001</fb>
    <v>16</v>
  </rv>
  <rv s="0">
    <fb>168.01</fb>
    <v>16</v>
  </rv>
  <rv s="0">
    <fb>162.91</fb>
    <v>16</v>
  </rv>
  <rv s="0">
    <fb>165.88</fb>
    <v>16</v>
  </rv>
  <rv s="0">
    <fb>181.19</fb>
    <v>16</v>
  </rv>
  <rv s="0">
    <fb>189.78</fb>
    <v>16</v>
  </rv>
  <rv s="0">
    <fb>172.98</fb>
    <v>16</v>
  </rv>
  <rv s="0">
    <fb>183.49</fb>
    <v>16</v>
  </rv>
  <rv s="0">
    <fb>182.56</fb>
    <v>16</v>
  </rv>
  <rv s="0">
    <fb>199.87</fb>
    <v>16</v>
  </rv>
  <rv s="0">
    <fb>215.4</fb>
    <v>16</v>
  </rv>
  <rv s="0">
    <fb>228.94</fb>
    <v>16</v>
  </rv>
  <rv s="0">
    <fb>248.85</fb>
    <v>16</v>
  </rv>
  <rv s="0">
    <fb>225.13</fb>
    <v>16</v>
  </rv>
  <rv s="1">
    <v>https://www.bing.com/financeapi/forcetrigger?t=a1oma2&amp;q=XNYS%3aBALL&amp;form=skydnc</v>
    <v>Learn more on Bing</v>
  </rv>
  <rv s="6">
    <v>en-US</v>
    <v>a1oma2</v>
    <v>268435456</v>
    <v>1</v>
    <v>Powered by Refinitiv</v>
    <v>22</v>
    <v>BALL CORPORATION (XNYS:BALL)</v>
    <v>23</v>
    <v>24</v>
    <v>Finance</v>
    <v>25</v>
    <v>71.319999999999993</v>
    <v>53.854999999999997</v>
    <v>0.94399999999999995</v>
    <v>-0.41</v>
    <v>-3.1459999999999999E-3</v>
    <v>-7.5309999999999995E-3</v>
    <v>-0.17</v>
    <v>USD</v>
    <v>Ball Corporation (Ball) supplies sustainable aluminum packaging solutions for beverage, personal care and household products customers. Its packaging products are produced for a variety of end uses. The Company sell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Beverage packaging. The South America segment manufactures and sells aluminum beverage containers in Brazil, Argentina, Paraguay and Chile.</v>
    <v>21000</v>
    <v>New York Stock Exchange</v>
    <v>XNYS</v>
    <v>XNYS</v>
    <v>9200 W. 108th Circle, P.O. Box 5000, WESTMINSTER, CO, 80021-2510 US</v>
    <v>54.604999999999997</v>
    <v>Containers &amp; Packaging</v>
    <v>Stock</v>
    <v>45661.000000022657</v>
    <v>9102</v>
    <v>53.854999999999997</v>
    <v>16123956780</v>
    <v>BALL CORPORATION</v>
    <v>BALL CORPORATION</v>
    <v>54.44</v>
    <v>28.9954</v>
    <v>54.44</v>
    <v>54.03</v>
    <v>53.86</v>
    <v>298426000</v>
    <v>BALL</v>
    <v>BALL CORPORATION (XNYS:BALL)</v>
    <v>2221810</v>
    <v>2191543</v>
    <v>1922</v>
  </rv>
  <rv s="3">
    <v>9103</v>
  </rv>
  <rv s="0">
    <fb>33.414999999999999</fb>
    <v>16</v>
  </rv>
  <rv s="0">
    <fb>33.115000000000002</fb>
    <v>16</v>
  </rv>
  <rv s="0">
    <fb>35.645000000000003</fb>
    <v>16</v>
  </rv>
  <rv s="0">
    <fb>36.15</fb>
    <v>16</v>
  </rv>
  <rv s="0">
    <fb>36.145000000000003</fb>
    <v>16</v>
  </rv>
  <rv s="0">
    <fb>39.594999999999999</fb>
    <v>16</v>
  </rv>
  <rv s="0">
    <fb>40.975000000000001</fb>
    <v>16</v>
  </rv>
  <rv s="0">
    <fb>38.534999999999997</fb>
    <v>16</v>
  </rv>
  <rv s="0">
    <fb>37.534999999999997</fb>
    <v>16</v>
  </rv>
  <rv s="0">
    <fb>36.765000000000001</fb>
    <v>16</v>
  </rv>
  <rv s="0">
    <fb>38.445</fb>
    <v>16</v>
  </rv>
  <rv s="0">
    <fb>42.21</fb>
    <v>16</v>
  </rv>
  <rv s="0">
    <fb>41.9</fb>
    <v>16</v>
  </rv>
  <rv s="0">
    <fb>42.93</fb>
    <v>16</v>
  </rv>
  <rv s="0">
    <fb>39.909999999999997</fb>
    <v>16</v>
  </rv>
  <rv s="0">
    <fb>38.28</fb>
    <v>16</v>
  </rv>
  <rv s="0">
    <fb>39.71</fb>
    <v>16</v>
  </rv>
  <rv s="0">
    <fb>40.090000000000003</fb>
    <v>16</v>
  </rv>
  <rv s="0">
    <fb>36.950000000000003</fb>
    <v>16</v>
  </rv>
  <rv s="0">
    <fb>38.97</fb>
    <v>16</v>
  </rv>
  <rv s="0">
    <fb>43.99</fb>
    <v>16</v>
  </rv>
  <rv s="0">
    <fb>52.28</fb>
    <v>16</v>
  </rv>
  <rv s="0">
    <fb>54.78</fb>
    <v>16</v>
  </rv>
  <rv s="0">
    <fb>57.86</fb>
    <v>16</v>
  </rv>
  <rv s="0">
    <fb>59.94</fb>
    <v>16</v>
  </rv>
  <rv s="0">
    <fb>61.39</fb>
    <v>16</v>
  </rv>
  <rv s="0">
    <fb>69.989999999999995</fb>
    <v>16</v>
  </rv>
  <rv s="0">
    <fb>71.48</fb>
    <v>16</v>
  </rv>
  <rv s="0">
    <fb>80.41</fb>
    <v>16</v>
  </rv>
  <rv s="0">
    <fb>72.81</fb>
    <v>16</v>
  </rv>
  <rv s="0">
    <fb>69.97</fb>
    <v>16</v>
  </rv>
  <rv s="0">
    <fb>66.06</fb>
    <v>16</v>
  </rv>
  <rv s="0">
    <fb>72.180000000000007</fb>
    <v>16</v>
  </rv>
  <rv s="0">
    <fb>70.459999999999994</fb>
    <v>16</v>
  </rv>
  <rv s="0">
    <fb>64.66</fb>
    <v>16</v>
  </rv>
  <rv s="0">
    <fb>71.260000000000005</fb>
    <v>16</v>
  </rv>
  <rv s="0">
    <fb>69.489999999999995</fb>
    <v>16</v>
  </rv>
  <rv s="0">
    <fb>73.63</fb>
    <v>16</v>
  </rv>
  <rv s="0">
    <fb>80.37</fb>
    <v>16</v>
  </rv>
  <rv s="0">
    <fb>83.12</fb>
    <v>16</v>
  </rv>
  <rv s="0">
    <fb>89</fb>
    <v>16</v>
  </rv>
  <rv s="0">
    <fb>96.01</fb>
    <v>16</v>
  </rv>
  <rv s="0">
    <fb>93.18</fb>
    <v>16</v>
  </rv>
  <rv s="0">
    <fb>88.02</fb>
    <v>16</v>
  </rv>
  <rv s="0">
    <fb>85.39</fb>
    <v>16</v>
  </rv>
  <rv s="0">
    <fb>84.74</fb>
    <v>16</v>
  </rv>
  <rv s="0">
    <fb>93.64</fb>
    <v>16</v>
  </rv>
  <rv s="0">
    <fb>81.02</fb>
    <v>16</v>
  </rv>
  <rv s="0">
    <fb>80.88</fb>
    <v>16</v>
  </rv>
  <rv s="0">
    <fb>95.96</fb>
    <v>16</v>
  </rv>
  <rv s="0">
    <fb>91.48</fb>
    <v>16</v>
  </rv>
  <rv s="0">
    <fb>93.45</fb>
    <v>16</v>
  </rv>
  <rv s="0">
    <fb>97.1</fb>
    <v>16</v>
  </rv>
  <rv s="0">
    <fb>90</fb>
    <v>16</v>
  </rv>
  <rv s="0">
    <fb>70.89</fb>
    <v>16</v>
  </rv>
  <rv s="0">
    <fb>73.42</fb>
    <v>16</v>
  </rv>
  <rv s="0">
    <fb>55.81</fb>
    <v>16</v>
  </rv>
  <rv s="0">
    <fb>58.24</fb>
    <v>16</v>
  </rv>
  <rv s="0">
    <fb>56.21</fb>
    <v>16</v>
  </rv>
  <rv s="0">
    <fb>53.18</fb>
    <v>16</v>
  </rv>
  <rv s="0">
    <fb>58.21</fb>
    <v>16</v>
  </rv>
  <rv s="0">
    <fb>58.69</fb>
    <v>16</v>
  </rv>
  <rv s="0">
    <fb>54.45</fb>
    <v>16</v>
  </rv>
  <rv s="0">
    <fb>55.45</fb>
    <v>16</v>
  </rv>
  <rv s="0">
    <fb>64.02</fb>
    <v>16</v>
  </rv>
  <rv s="0">
    <fb>67.36</fb>
    <v>16</v>
  </rv>
  <rv s="0">
    <fb>69.569999999999993</fb>
    <v>16</v>
  </rv>
  <rv s="0">
    <fb>63.83</fb>
    <v>16</v>
  </rv>
  <rv s="0">
    <fb>63.81</fb>
    <v>16</v>
  </rv>
  <rv s="0">
    <fb>67.91</fb>
    <v>16</v>
  </rv>
  <rv s="0">
    <fb>59.25</fb>
    <v>16</v>
  </rv>
  <rv s="1">
    <v>https://www.bing.com/financeapi/forcetrigger?t=a1vo7w&amp;q=XNYS%3aIP&amp;form=skydnc</v>
    <v>Learn more on Bing</v>
  </rv>
  <rv s="6">
    <v>en-US</v>
    <v>a1vo7w</v>
    <v>268435456</v>
    <v>1</v>
    <v>Powered by Refinitiv</v>
    <v>22</v>
    <v>INTERNATIONAL PAPER COMPANY (XNYS:IP)</v>
    <v>23</v>
    <v>24</v>
    <v>Finance</v>
    <v>25</v>
    <v>60.36</v>
    <v>32.700000000000003</v>
    <v>1.0096000000000001</v>
    <v>-0.31</v>
    <v>0</v>
    <v>-5.8309999999999994E-3</v>
    <v>0</v>
    <v>USD</v>
    <v>International Paper Company is a global producer of sustainable packaging, pulp, and other fiber-based products, and a recycler. The Company operates through two segments: Industrial Packaging and Global Cellulose Fibers. The Industrial Packaging segment is focused on creating fiber-based packaging that protects and promotes goods, enables worldwide commerce, and helps keep consumers safe. The segment offers products, including linerboard, medium, whitetop, recycled linerboard, recycled medium and saturating kraft. The Global Cellulose Fibers segment creates pulp for a wide range of applications, such as diapers, towel and tissue products, feminine care, incontinence, and other personal care products that promote health and wellness. In addition, its specialty pulps serve as a sustainable raw material used in textiles, construction materials, paints, coatings and more. It serves customers worldwide, with manufacturing operations in North America, Latin America, North Africa and Europe.</v>
    <v>39000</v>
    <v>New York Stock Exchange</v>
    <v>XNYS</v>
    <v>XNYS</v>
    <v>6400 Poplar Avenue, MEMPHIS, TN, 38197 US</v>
    <v>53.55</v>
    <v>Containers &amp; Packaging</v>
    <v>Stock</v>
    <v>45661.000251747653</v>
    <v>9176</v>
    <v>52.68</v>
    <v>18360528655</v>
    <v>INTERNATIONAL PAPER COMPANY</v>
    <v>INTERNATIONAL PAPER COMPANY</v>
    <v>53.25</v>
    <v>44.944299999999998</v>
    <v>53.16</v>
    <v>52.85</v>
    <v>52.85</v>
    <v>347408300</v>
    <v>IP</v>
    <v>INTERNATIONAL PAPER COMPANY (XNYS:IP)</v>
    <v>3017790</v>
    <v>2972102</v>
    <v>1941</v>
  </rv>
  <rv s="3">
    <v>9177</v>
  </rv>
  <rv s="0">
    <fb>32.393099999999997</fb>
    <v>16</v>
  </rv>
  <rv s="0">
    <fb>33.804000000000002</fb>
    <v>16</v>
  </rv>
  <rv s="0">
    <fb>38.860399999999998</fb>
    <v>16</v>
  </rv>
  <rv s="0">
    <fb>40.971899999999998</fb>
    <v>16</v>
  </rv>
  <rv s="0">
    <fb>39.920900000000003</fb>
    <v>16</v>
  </rv>
  <rv s="0">
    <fb>40.129199999999997</fb>
    <v>16</v>
  </rv>
  <rv s="0">
    <fb>43.377000000000002</fb>
    <v>16</v>
  </rv>
  <rv s="0">
    <fb>45.914700000000003</fb>
    <v>16</v>
  </rv>
  <rv s="0">
    <fb>45.431800000000003</fb>
    <v>16</v>
  </rv>
  <rv s="0">
    <fb>42.638500000000001</fb>
    <v>16</v>
  </rv>
  <rv s="0">
    <fb>46.1325</fb>
    <v>16</v>
  </rv>
  <rv s="0">
    <fb>50.241999999999997</fb>
    <v>16</v>
  </rv>
  <rv s="0">
    <fb>53.594000000000001</fb>
    <v>16</v>
  </rv>
  <rv s="0">
    <fb>49.9011</fb>
    <v>16</v>
  </rv>
  <rv s="0">
    <fb>48.083100000000002</fb>
    <v>16</v>
  </rv>
  <rv s="0">
    <fb>51.103700000000003</fb>
    <v>16</v>
  </rv>
  <rv s="0">
    <fb>50.0715</fb>
    <v>16</v>
  </rv>
  <rv s="0">
    <fb>53.603400000000001</fb>
    <v>16</v>
  </rv>
  <rv s="0">
    <fb>52.06</fb>
    <v>16</v>
  </rv>
  <rv s="0">
    <fb>51.009</fb>
    <v>16</v>
  </rv>
  <rv s="0">
    <fb>53.802300000000002</fb>
    <v>16</v>
  </rv>
  <rv s="0">
    <fb>54.228400000000001</fb>
    <v>16</v>
  </rv>
  <rv s="0">
    <fb>54.8628</fb>
    <v>16</v>
  </rv>
  <rv s="0">
    <fb>59.521500000000003</fb>
    <v>16</v>
  </rv>
  <rv s="0">
    <fb>56.425199999999997</fb>
    <v>16</v>
  </rv>
  <rv s="0">
    <fb>50.592300000000002</fb>
    <v>16</v>
  </rv>
  <rv s="0">
    <fb>48.821599999999997</fb>
    <v>16</v>
  </rv>
  <rv s="0">
    <fb>50.6586</fb>
    <v>16</v>
  </rv>
  <rv s="0">
    <fb>49.314</fb>
    <v>16</v>
  </rv>
  <rv s="0">
    <fb>50.876399999999997</fb>
    <v>16</v>
  </rv>
  <rv s="0">
    <fb>48.423999999999999</fb>
    <v>16</v>
  </rv>
  <rv s="0">
    <fb>46.5396</fb>
    <v>16</v>
  </rv>
  <rv s="0">
    <fb>42.950899999999997</fb>
    <v>16</v>
  </rv>
  <rv s="0">
    <fb>43.736800000000002</fb>
    <v>16</v>
  </rv>
  <rv s="0">
    <fb>38.216500000000003</fb>
    <v>16</v>
  </rv>
  <rv s="0">
    <fb>44.911000000000001</fb>
    <v>16</v>
  </rv>
  <rv s="0">
    <fb>43.386499999999998</fb>
    <v>16</v>
  </rv>
  <rv s="0">
    <fb>43.812600000000003</fb>
    <v>16</v>
  </rv>
  <rv s="0">
    <fb>44.323900000000002</fb>
    <v>16</v>
  </rv>
  <rv s="0">
    <fb>39.267499999999998</fb>
    <v>16</v>
  </rv>
  <rv s="0">
    <fb>41.019300000000001</fb>
    <v>16</v>
  </rv>
  <rv s="0">
    <fb>41.5779</fb>
    <v>16</v>
  </rv>
  <rv s="0">
    <fb>37.023400000000002</fb>
    <v>16</v>
  </rv>
  <rv s="0">
    <fb>39.5989</fb>
    <v>16</v>
  </rv>
  <rv s="0">
    <fb>41.360199999999999</fb>
    <v>16</v>
  </rv>
  <rv s="0">
    <fb>43.878900000000002</fb>
    <v>16</v>
  </rv>
  <rv s="0">
    <fb>43.604300000000002</fb>
    <v>16</v>
  </rv>
  <rv s="0">
    <fb>38.557400000000001</fb>
    <v>16</v>
  </rv>
  <rv s="0">
    <fb>34.997100000000003</fb>
    <v>16</v>
  </rv>
  <rv s="0">
    <fb>29.476700000000001</fb>
    <v>16</v>
  </rv>
  <rv s="0">
    <fb>32.430999999999997</fb>
    <v>16</v>
  </rv>
  <rv s="0">
    <fb>32.241599999999998</fb>
    <v>16</v>
  </rv>
  <rv s="0">
    <fb>32.942300000000003</fb>
    <v>16</v>
  </rv>
  <rv s="0">
    <fb>34.343699999999998</fb>
    <v>16</v>
  </rv>
  <rv s="0">
    <fb>38.386899999999997</fb>
    <v>16</v>
  </rv>
  <rv s="0">
    <fb>41.426400000000001</fb>
    <v>16</v>
  </rv>
  <rv s="0">
    <fb>46.8521</fb>
    <v>16</v>
  </rv>
  <rv s="0">
    <fb>47.0794</fb>
    <v>16</v>
  </rv>
  <rv s="0">
    <fb>47.637999999999998</fb>
    <v>16</v>
  </rv>
  <rv s="0">
    <fb>47.013100000000001</fb>
    <v>16</v>
  </rv>
  <rv s="0">
    <fb>51.198300000000003</fb>
    <v>16</v>
  </rv>
  <rv s="0">
    <fb>54.919600000000003</fb>
    <v>16</v>
  </rv>
  <rv s="0">
    <fb>59.748800000000003</fb>
    <v>16</v>
  </rv>
  <rv s="0">
    <fb>58.053800000000003</fb>
    <v>16</v>
  </rv>
  <rv s="0">
    <fb>54.692399999999999</fb>
    <v>16</v>
  </rv>
  <rv s="0">
    <fb>56.898600000000002</fb>
    <v>16</v>
  </rv>
  <rv s="0">
    <fb>52.950099999999999</fb>
    <v>16</v>
  </rv>
  <rv s="0">
    <fb>45.52</fb>
    <v>16</v>
  </rv>
  <rv s="0">
    <fb>48.25</fb>
    <v>16</v>
  </rv>
  <rv s="0">
    <fb>46.15</fb>
    <v>16</v>
  </rv>
  <rv s="0">
    <fb>37.119999999999997</fb>
    <v>16</v>
  </rv>
  <rv s="0">
    <fb>36.06</fb>
    <v>16</v>
  </rv>
  <rv s="0">
    <fb>33.11</fb>
    <v>16</v>
  </rv>
  <rv s="0">
    <fb>31.81</fb>
    <v>16</v>
  </rv>
  <rv s="0">
    <fb>34.92</fb>
    <v>16</v>
  </rv>
  <rv s="0">
    <fb>35.47</fb>
    <v>16</v>
  </rv>
  <rv s="0">
    <fb>35.83</fb>
    <v>16</v>
  </rv>
  <rv s="0">
    <fb>45.09</fb>
    <v>16</v>
  </rv>
  <rv s="0">
    <fb>46.48</fb>
    <v>16</v>
  </rv>
  <rv s="0">
    <fb>48.85</fb>
    <v>16</v>
  </rv>
  <rv s="0">
    <fb>58.83</fb>
    <v>16</v>
  </rv>
  <rv s="0">
    <fb>53.82</fb>
    <v>16</v>
  </rv>
  <rv s="1">
    <v>https://www.bing.com/financeapi/forcetrigger?t=a1o1ar&amp;q=XNYS%3aAVY&amp;form=skydnc</v>
    <v>Learn more on Bing</v>
  </rv>
  <rv s="6">
    <v>en-US</v>
    <v>a1o1ar</v>
    <v>268435456</v>
    <v>1</v>
    <v>Powered by Refinitiv</v>
    <v>22</v>
    <v>AVERY DENNISON CORPORATION (XNYS:AVY)</v>
    <v>23</v>
    <v>24</v>
    <v>Finance</v>
    <v>25</v>
    <v>233.47499999999999</v>
    <v>181.99</v>
    <v>0.89970000000000006</v>
    <v>1.78</v>
    <v>0</v>
    <v>9.7099999999999999E-3</v>
    <v>0</v>
    <v>USD</v>
    <v>Avery Dennison Corporation is a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e-commerce, logistics, food and grocery, pharmaceuticals and automotive.</v>
    <v>35000</v>
    <v>New York Stock Exchange</v>
    <v>XNYS</v>
    <v>XNYS</v>
    <v>8080 Norton Parkway, MENTOR, OH, 44060 US</v>
    <v>185.4</v>
    <v>Containers &amp; Packaging</v>
    <v>Stock</v>
    <v>45661.000000034372</v>
    <v>9261</v>
    <v>181.99</v>
    <v>14871320000</v>
    <v>AVERY DENNISON CORPORATION</v>
    <v>AVERY DENNISON CORPORATION</v>
    <v>183.45</v>
    <v>22.217300000000002</v>
    <v>183.31</v>
    <v>185.09</v>
    <v>185.09</v>
    <v>80346410</v>
    <v>AVY</v>
    <v>AVERY DENNISON CORPORATION (XNYS:AVY)</v>
    <v>915336</v>
    <v>541451</v>
    <v>1977</v>
  </rv>
  <rv s="3">
    <v>9262</v>
  </rv>
  <rv s="0">
    <fb>60.89</fb>
    <v>16</v>
  </rv>
  <rv s="0">
    <fb>65.12</fb>
    <v>16</v>
  </rv>
  <rv s="0">
    <fb>72.11</fb>
    <v>16</v>
  </rv>
  <rv s="0">
    <fb>72.61</fb>
    <v>16</v>
  </rv>
  <rv s="0">
    <fb>74.75</fb>
    <v>16</v>
  </rv>
  <rv s="0">
    <fb>77.89</fb>
    <v>16</v>
  </rv>
  <rv s="0">
    <fb>77.44</fb>
    <v>16</v>
  </rv>
  <rv s="0">
    <fb>77.790000000000006</fb>
    <v>16</v>
  </rv>
  <rv s="0">
    <fb>69.790000000000006</fb>
    <v>16</v>
  </rv>
  <rv s="0">
    <fb>72.06</fb>
    <v>16</v>
  </rv>
  <rv s="0">
    <fb>80.599999999999994</fb>
    <v>16</v>
  </rv>
  <rv s="0">
    <fb>84.26</fb>
    <v>16</v>
  </rv>
  <rv s="0">
    <fb>88.37</fb>
    <v>16</v>
  </rv>
  <rv s="0">
    <fb>92.93</fb>
    <v>16</v>
  </rv>
  <rv s="0">
    <fb>94.26</fb>
    <v>16</v>
  </rv>
  <rv s="0">
    <fb>98.34</fb>
    <v>16</v>
  </rv>
  <rv s="0">
    <fb>106.17</fb>
    <v>16</v>
  </rv>
  <rv s="0">
    <fb>114.12</fb>
    <v>16</v>
  </rv>
  <rv s="0">
    <fb>122.68</fb>
    <v>16</v>
  </rv>
  <rv s="0">
    <fb>106.25</fb>
    <v>16</v>
  </rv>
  <rv s="0">
    <fb>104.81</fb>
    <v>16</v>
  </rv>
  <rv s="0">
    <fb>105.03</fb>
    <v>16</v>
  </rv>
  <rv s="0">
    <fb>105.18</fb>
    <v>16</v>
  </rv>
  <rv s="0">
    <fb>108.35</fb>
    <v>16</v>
  </rv>
  <rv s="0">
    <fb>90.72</fb>
    <v>16</v>
  </rv>
  <rv s="0">
    <fb>96.4</fb>
    <v>16</v>
  </rv>
  <rv s="0">
    <fb>89.83</fb>
    <v>16</v>
  </rv>
  <rv s="0">
    <fb>108.04</fb>
    <v>16</v>
  </rv>
  <rv s="0">
    <fb>113</fb>
    <v>16</v>
  </rv>
  <rv s="0">
    <fb>110.65</fb>
    <v>16</v>
  </rv>
  <rv s="0">
    <fb>104.06</fb>
    <v>16</v>
  </rv>
  <rv s="0">
    <fb>115.68</fb>
    <v>16</v>
  </rv>
  <rv s="0">
    <fb>114.87</fb>
    <v>16</v>
  </rv>
  <rv s="0">
    <fb>115.57</fb>
    <v>16</v>
  </rv>
  <rv s="0">
    <fb>130.37</fb>
    <v>16</v>
  </rv>
  <rv s="0">
    <fb>130.82</fb>
    <v>16</v>
  </rv>
  <rv s="0">
    <fb>131.24</fb>
    <v>16</v>
  </rv>
  <rv s="0">
    <fb>101.87</fb>
    <v>16</v>
  </rv>
  <rv s="0">
    <fb>110.67</fb>
    <v>16</v>
  </rv>
  <rv s="0">
    <fb>114.09</fb>
    <v>16</v>
  </rv>
  <rv s="0">
    <fb>113.34</fb>
    <v>16</v>
  </rv>
  <rv s="0">
    <fb>127.84</fb>
    <v>16</v>
  </rv>
  <rv s="0">
    <fb>138.38999999999999</fb>
    <v>16</v>
  </rv>
  <rv s="0">
    <fb>155.11000000000001</fb>
    <v>16</v>
  </rv>
  <rv s="0">
    <fb>150.87</fb>
    <v>16</v>
  </rv>
  <rv s="0">
    <fb>175.21</fb>
    <v>16</v>
  </rv>
  <rv s="0">
    <fb>183.65</fb>
    <v>16</v>
  </rv>
  <rv s="0">
    <fb>214.17</fb>
    <v>16</v>
  </rv>
  <rv s="0">
    <fb>220.53</fb>
    <v>16</v>
  </rv>
  <rv s="0">
    <fb>210.24</fb>
    <v>16</v>
  </rv>
  <rv s="0">
    <fb>210.68</fb>
    <v>16</v>
  </rv>
  <rv s="0">
    <fb>225.39</fb>
    <v>16</v>
  </rv>
  <rv s="0">
    <fb>207.21</fb>
    <v>16</v>
  </rv>
  <rv s="0">
    <fb>217.72</fb>
    <v>16</v>
  </rv>
  <rv s="0">
    <fb>205.07</fb>
    <v>16</v>
  </rv>
  <rv s="0">
    <fb>216.57</fb>
    <v>16</v>
  </rv>
  <rv s="0">
    <fb>205.42</fb>
    <v>16</v>
  </rv>
  <rv s="0">
    <fb>176.2</fb>
    <v>16</v>
  </rv>
  <rv s="0">
    <fb>173.97</fb>
    <v>16</v>
  </rv>
  <rv s="0">
    <fb>180.6</fb>
    <v>16</v>
  </rv>
  <rv s="0">
    <fb>172.56</fb>
    <v>16</v>
  </rv>
  <rv s="0">
    <fb>161.87</fb>
    <v>16</v>
  </rv>
  <rv s="0">
    <fb>190.46</fb>
    <v>16</v>
  </rv>
  <rv s="0">
    <fb>183.62</fb>
    <v>16</v>
  </rv>
  <rv s="0">
    <fb>162.69999999999999</fb>
    <v>16</v>
  </rv>
  <rv s="0">
    <fb>169.55</fb>
    <v>16</v>
  </rv>
  <rv s="0">
    <fb>193.33</fb>
    <v>16</v>
  </rv>
  <rv s="0">
    <fb>181</fb>
    <v>16</v>
  </rv>
  <rv s="0">
    <fb>189.44</fb>
    <v>16</v>
  </rv>
  <rv s="0">
    <fb>182.19</fb>
    <v>16</v>
  </rv>
  <rv s="0">
    <fb>178.93</fb>
    <v>16</v>
  </rv>
  <rv s="0">
    <fb>174.48</fb>
    <v>16</v>
  </rv>
  <rv s="0">
    <fb>161.13</fb>
    <v>16</v>
  </rv>
  <rv s="0">
    <fb>171.8</fb>
    <v>16</v>
  </rv>
  <rv s="0">
    <fb>184.01</fb>
    <v>16</v>
  </rv>
  <rv s="0">
    <fb>188.38</fb>
    <v>16</v>
  </rv>
  <rv s="0">
    <fb>182.67</fb>
    <v>16</v>
  </rv>
  <rv s="0">
    <fb>194.5</fb>
    <v>16</v>
  </rv>
  <rv s="0">
    <fb>202.16</fb>
    <v>16</v>
  </rv>
  <rv s="0">
    <fb>216.53</fb>
    <v>16</v>
  </rv>
  <rv s="0">
    <fb>223.25</fb>
    <v>16</v>
  </rv>
  <rv s="0">
    <fb>217.28</fb>
    <v>16</v>
  </rv>
  <rv s="0">
    <fb>227.59</fb>
    <v>16</v>
  </rv>
  <rv s="0">
    <fb>218.65</fb>
    <v>16</v>
  </rv>
  <rv s="0">
    <fb>216.83</fb>
    <v>16</v>
  </rv>
  <rv s="0">
    <fb>221.85</fb>
    <v>16</v>
  </rv>
  <rv s="0">
    <fb>220.76</fb>
    <v>16</v>
  </rv>
  <rv s="0">
    <fb>205.95</fb>
    <v>16</v>
  </rv>
  <rv s="0">
    <fb>187.13</fb>
    <v>16</v>
  </rv>
  <rv s="1">
    <v>https://www.bing.com/financeapi/forcetrigger?t=bqejrw&amp;q=XNYS%3aAMCR&amp;form=skydnc</v>
    <v>Learn more on Bing</v>
  </rv>
  <rv s="6">
    <v>en-US</v>
    <v>bqejrw</v>
    <v>268435456</v>
    <v>1</v>
    <v>Powered by Refinitiv</v>
    <v>22</v>
    <v>Amcor plc (XNYS:AMCR)</v>
    <v>23</v>
    <v>24</v>
    <v>Finance</v>
    <v>28</v>
    <v>11.48</v>
    <v>8.7799999999999994</v>
    <v>0.8448</v>
    <v>-3.5000000000000003E-2</v>
    <v>1.2862E-2</v>
    <v>-3.7430000000000002E-3</v>
    <v>0.12</v>
    <v>USD</v>
    <v>Amcor plc is a packaging company. The Company is engaged in developing and producing solutions across a variety of materials for food, beverage, pharmaceutical, medical, home and personal-care, and other products.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range of predominantly beverage and food products, including carbonated soft drinks, water, juices, sports drinks, milk-based beverages, spirits and beer, sauces, dressings, spreads and personal care items, and plastic caps for a wide variety of applications. The Company's subsidiaries include Amcor Flexibles North America, Inc., Amcor Pty Ltd, and Amcor UK Finance plc.</v>
    <v>35000</v>
    <v>New York Stock Exchange</v>
    <v>XNYS</v>
    <v>XNYS</v>
    <v>83 Tower Road North, Warmley, WARMLEY, BRISTOL, BS30 8XP GB</v>
    <v>9.3800000000000008</v>
    <v>Containers &amp; Packaging</v>
    <v>Stock</v>
    <v>45661.033926967189</v>
    <v>9353</v>
    <v>9.2850000000000001</v>
    <v>13485050000</v>
    <v>Amcor plc</v>
    <v>Amcor plc</v>
    <v>9.34</v>
    <v>17.539100000000001</v>
    <v>9.35</v>
    <v>9.3149999999999995</v>
    <v>9.4499999999999993</v>
    <v>1445343000</v>
    <v>AMCR</v>
    <v>Amcor plc (XNYS:AMCR)</v>
    <v>11864829</v>
    <v>15500298</v>
    <v>2018</v>
  </rv>
  <rv s="3">
    <v>9354</v>
  </rv>
  <rv s="0">
    <fb>11.49</fb>
    <v>16</v>
  </rv>
  <rv s="0">
    <fb>9.82</fb>
    <v>16</v>
  </rv>
  <rv s="0">
    <fb>10.84</fb>
    <v>16</v>
  </rv>
  <rv s="0">
    <fb>10.59</fb>
    <v>16</v>
  </rv>
  <rv s="0">
    <fb>9.32</fb>
    <v>16</v>
  </rv>
  <rv s="0">
    <fb>10.210000000000001</fb>
    <v>16</v>
  </rv>
  <rv s="0">
    <fb>10.3</fb>
    <v>16</v>
  </rv>
  <rv s="0">
    <fb>11.06</fb>
    <v>16</v>
  </rv>
  <rv s="0">
    <fb>10.43</fb>
    <v>16</v>
  </rv>
  <rv s="0">
    <fb>11.77</fb>
    <v>16</v>
  </rv>
  <rv s="0">
    <fb>10.94</fb>
    <v>16</v>
  </rv>
  <rv s="0">
    <fb>11.68</fb>
    <v>16</v>
  </rv>
  <rv s="0">
    <fb>11.75</fb>
    <v>16</v>
  </rv>
  <rv s="0">
    <fb>11.8</fb>
    <v>16</v>
  </rv>
  <rv s="0">
    <fb>11.46</fb>
    <v>16</v>
  </rv>
  <rv s="0">
    <fb>12.85</fb>
    <v>16</v>
  </rv>
  <rv s="0">
    <fb>11.59</fb>
    <v>16</v>
  </rv>
  <rv s="0">
    <fb>11.32</fb>
    <v>16</v>
  </rv>
  <rv s="0">
    <fb>11.86</fb>
    <v>16</v>
  </rv>
  <rv s="0">
    <fb>12.43</fb>
    <v>16</v>
  </rv>
  <rv s="0">
    <fb>12.95</fb>
    <v>16</v>
  </rv>
  <rv s="0">
    <fb>10.73</fb>
    <v>16</v>
  </rv>
  <rv s="0">
    <fb>11.58</fb>
    <v>16</v>
  </rv>
  <rv s="0">
    <fb>12.35</fb>
    <v>16</v>
  </rv>
  <rv s="0">
    <fb>11.91</fb>
    <v>16</v>
  </rv>
  <rv s="0">
    <fb>12.06</fb>
    <v>16</v>
  </rv>
  <rv s="0">
    <fb>11.14</fb>
    <v>16</v>
  </rv>
  <rv s="0">
    <fb>11.38</fb>
    <v>16</v>
  </rv>
  <rv s="0">
    <fb>9.64</fb>
    <v>16</v>
  </rv>
  <rv s="0">
    <fb>9.98</fb>
    <v>16</v>
  </rv>
  <rv s="0">
    <fb>9.74</fb>
    <v>16</v>
  </rv>
  <rv s="0">
    <fb>9.43</fb>
    <v>16</v>
  </rv>
  <rv s="0">
    <fb>9.51</fb>
    <v>16</v>
  </rv>
  <rv s="0">
    <fb>10.17</fb>
    <v>16</v>
  </rv>
  <rv s="0">
    <fb>9.7799999999999994</fb>
    <v>16</v>
  </rv>
  <rv s="0">
    <fb>11.44</fb>
    <v>16</v>
  </rv>
  <rv s="0">
    <fb>10.64</fb>
    <v>16</v>
  </rv>
  <rv s="1">
    <v>https://www.bing.com/financeapi/forcetrigger?t=a1nhlh&amp;q=XNAS%3aAMZN&amp;form=skydnc</v>
    <v>Learn more on Bing</v>
  </rv>
  <rv s="6">
    <v>en-US</v>
    <v>a1nhlh</v>
    <v>268435456</v>
    <v>1</v>
    <v>Powered by Refinitiv</v>
    <v>22</v>
    <v>AMAZON.COM, INC. (XNAS:AMZN)</v>
    <v>23</v>
    <v>24</v>
    <v>Finance</v>
    <v>25</v>
    <v>233</v>
    <v>144.05000000000001</v>
    <v>1.1521999999999999</v>
    <v>3.97</v>
    <v>-4.4609999999999995E-5</v>
    <v>1.8027000000000001E-2</v>
    <v>-0.01</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1551000</v>
    <v>Nasdaq Stock Market</v>
    <v>XNAS</v>
    <v>XNAS</v>
    <v>410 Terry Avenue North, SEATTLE, WA, 98109 US</v>
    <v>225.36</v>
    <v>Diversified Retail</v>
    <v>Stock</v>
    <v>45661.041653645312</v>
    <v>9393</v>
    <v>221.62</v>
    <v>2357360091900</v>
    <v>AMAZON.COM, INC.</v>
    <v>AMAZON.COM, INC.</v>
    <v>222.505</v>
    <v>47.197600000000001</v>
    <v>220.22</v>
    <v>224.19</v>
    <v>224.18</v>
    <v>10515010000</v>
    <v>AMZN</v>
    <v>AMAZON.COM, INC. (XNAS:AMZN)</v>
    <v>27515606</v>
    <v>35580129</v>
    <v>1996</v>
  </rv>
  <rv s="3">
    <v>9394</v>
  </rv>
  <rv s="0">
    <fb>27.626000000000001</fb>
    <v>16</v>
  </rv>
  <rv s="0">
    <fb>29.681999999999999</fb>
    <v>16</v>
  </rv>
  <rv s="0">
    <fb>32.979500000000002</fb>
    <v>16</v>
  </rv>
  <rv s="0">
    <fb>36.139499999999998</fb>
    <v>16</v>
  </rv>
  <rv s="0">
    <fb>35.780999999999999</fb>
    <v>16</v>
  </rv>
  <rv s="0">
    <fb>37.9405</fb>
    <v>16</v>
  </rv>
  <rv s="0">
    <fb>38.457999999999998</fb>
    <v>16</v>
  </rv>
  <rv s="0">
    <fb>41.865499999999997</fb>
    <v>16</v>
  </rv>
  <rv s="0">
    <fb>39.491</fb>
    <v>16</v>
  </rv>
  <rv s="0">
    <fb>37.528500000000001</fb>
    <v>16</v>
  </rv>
  <rv s="0">
    <fb>37.493499999999997</fb>
    <v>16</v>
  </rv>
  <rv s="0">
    <fb>41.173999999999999</fb>
    <v>16</v>
  </rv>
  <rv s="0">
    <fb>42.252000000000002</fb>
    <v>16</v>
  </rv>
  <rv s="0">
    <fb>44.326999999999998</fb>
    <v>16</v>
  </rv>
  <rv s="0">
    <fb>46.249499999999998</fb>
    <v>16</v>
  </rv>
  <rv s="0">
    <fb>49.731000000000002</fb>
    <v>16</v>
  </rv>
  <rv s="0">
    <fb>48.4</fb>
    <v>16</v>
  </rv>
  <rv s="0">
    <fb>49.389000000000003</fb>
    <v>16</v>
  </rv>
  <rv s="0">
    <fb>49.03</fb>
    <v>16</v>
  </rv>
  <rv s="0">
    <fb>48.067500000000003</fb>
    <v>16</v>
  </rv>
  <rv s="0">
    <fb>55.264000000000003</fb>
    <v>16</v>
  </rv>
  <rv s="0">
    <fb>58.837499999999999</fb>
    <v>16</v>
  </rv>
  <rv s="0">
    <fb>58.473500000000001</fb>
    <v>16</v>
  </rv>
  <rv s="0">
    <fb>72.544499999999999</fb>
    <v>16</v>
  </rv>
  <rv s="0">
    <fb>75.622500000000002</fb>
    <v>16</v>
  </rv>
  <rv s="0">
    <fb>72.367000000000004</fb>
    <v>16</v>
  </rv>
  <rv s="0">
    <fb>78.3065</fb>
    <v>16</v>
  </rv>
  <rv s="0">
    <fb>81.480999999999995</fb>
    <v>16</v>
  </rv>
  <rv s="0">
    <fb>88.872</fb>
    <v>16</v>
  </rv>
  <rv s="0">
    <fb>100.63549999999999</fb>
    <v>16</v>
  </rv>
  <rv s="0">
    <fb>100.15</fb>
    <v>16</v>
  </rv>
  <rv s="0">
    <fb>79.900499999999994</fb>
    <v>16</v>
  </rv>
  <rv s="0">
    <fb>84.508499999999998</fb>
    <v>16</v>
  </rv>
  <rv s="0">
    <fb>75.098500000000001</fb>
    <v>16</v>
  </rv>
  <rv s="0">
    <fb>85.936499999999995</fb>
    <v>16</v>
  </rv>
  <rv s="0">
    <fb>81.991500000000002</fb>
    <v>16</v>
  </rv>
  <rv s="0">
    <fb>89.037499999999994</fb>
    <v>16</v>
  </rv>
  <rv s="0">
    <fb>96.325999999999993</fb>
    <v>16</v>
  </rv>
  <rv s="0">
    <fb>88.753500000000003</fb>
    <v>16</v>
  </rv>
  <rv s="0">
    <fb>94.6815</fb>
    <v>16</v>
  </rv>
  <rv s="0">
    <fb>93.338999999999999</fb>
    <v>16</v>
  </rv>
  <rv s="0">
    <fb>88.814499999999995</fb>
    <v>16</v>
  </rv>
  <rv s="0">
    <fb>86.795500000000004</fb>
    <v>16</v>
  </rv>
  <rv s="0">
    <fb>88.832999999999998</fb>
    <v>16</v>
  </rv>
  <rv s="0">
    <fb>90.04</fb>
    <v>16</v>
  </rv>
  <rv s="0">
    <fb>92.391999999999996</fb>
    <v>16</v>
  </rv>
  <rv s="0">
    <fb>100.43600000000001</fb>
    <v>16</v>
  </rv>
  <rv s="0">
    <fb>94.1875</fb>
    <v>16</v>
  </rv>
  <rv s="0">
    <fb>97.486000000000004</fb>
    <v>16</v>
  </rv>
  <rv s="0">
    <fb>123.7</fb>
    <v>16</v>
  </rv>
  <rv s="0">
    <fb>122.1185</fb>
    <v>16</v>
  </rv>
  <rv s="0">
    <fb>137.941</fb>
    <v>16</v>
  </rv>
  <rv s="0">
    <fb>158.23400000000001</fb>
    <v>16</v>
  </rv>
  <rv s="0">
    <fb>172.548</fb>
    <v>16</v>
  </rv>
  <rv s="0">
    <fb>157.4365</fb>
    <v>16</v>
  </rv>
  <rv s="0">
    <fb>151.8075</fb>
    <v>16</v>
  </rv>
  <rv s="0">
    <fb>158.40199999999999</fb>
    <v>16</v>
  </rv>
  <rv s="0">
    <fb>162.84649999999999</fb>
    <v>16</v>
  </rv>
  <rv s="0">
    <fb>160.31</fb>
    <v>16</v>
  </rv>
  <rv s="0">
    <fb>154.6465</fb>
    <v>16</v>
  </rv>
  <rv s="0">
    <fb>154.70400000000001</fb>
    <v>16</v>
  </rv>
  <rv s="0">
    <fb>173.37100000000001</fb>
    <v>16</v>
  </rv>
  <rv s="0">
    <fb>161.15350000000001</fb>
    <v>16</v>
  </rv>
  <rv s="0">
    <fb>172.00800000000001</fb>
    <v>16</v>
  </rv>
  <rv s="0">
    <fb>166.37950000000001</fb>
    <v>16</v>
  </rv>
  <rv s="0">
    <fb>173.5395</fb>
    <v>16</v>
  </rv>
  <rv s="0">
    <fb>164.25200000000001</fb>
    <v>16</v>
  </rv>
  <rv s="0">
    <fb>168.6215</fb>
    <v>16</v>
  </rv>
  <rv s="0">
    <fb>175.3535</fb>
    <v>16</v>
  </rv>
  <rv s="0">
    <fb>166.71700000000001</fb>
    <v>16</v>
  </rv>
  <rv s="0">
    <fb>149.5735</fb>
    <v>16</v>
  </rv>
  <rv s="0">
    <fb>153.56299999999999</fb>
    <v>16</v>
  </rv>
  <rv s="0">
    <fb>162.9975</fb>
    <v>16</v>
  </rv>
  <rv s="0">
    <fb>124.28149999999999</fb>
    <v>16</v>
  </rv>
  <rv s="0">
    <fb>120.20950000000001</fb>
    <v>16</v>
  </rv>
  <rv s="0">
    <fb>106.21</fb>
    <v>16</v>
  </rv>
  <rv s="0">
    <fb>134.94999999999999</fb>
    <v>16</v>
  </rv>
  <rv s="0">
    <fb>126.77</fb>
    <v>16</v>
  </rv>
  <rv s="0">
    <fb>96.54</fb>
    <v>16</v>
  </rv>
  <rv s="0">
    <fb>84</fb>
    <v>16</v>
  </rv>
  <rv s="0">
    <fb>103.13</fb>
    <v>16</v>
  </rv>
  <rv s="0">
    <fb>94.23</fb>
    <v>16</v>
  </rv>
  <rv s="0">
    <fb>105.45</fb>
    <v>16</v>
  </rv>
  <rv s="0">
    <fb>120.58</fb>
    <v>16</v>
  </rv>
  <rv s="0">
    <fb>130.36000000000001</fb>
    <v>16</v>
  </rv>
  <rv s="0">
    <fb>133.68</fb>
    <v>16</v>
  </rv>
  <rv s="0">
    <fb>127.12</fb>
    <v>16</v>
  </rv>
  <rv s="0">
    <fb>133.09</fb>
    <v>16</v>
  </rv>
  <rv s="0">
    <fb>146.09</fb>
    <v>16</v>
  </rv>
  <rv s="0">
    <fb>151.94</fb>
    <v>16</v>
  </rv>
  <rv s="0">
    <fb>155.19999999999999</fb>
    <v>16</v>
  </rv>
  <rv s="0">
    <fb>176.76</fb>
    <v>16</v>
  </rv>
  <rv s="0">
    <fb>180.38</fb>
    <v>16</v>
  </rv>
  <rv s="0">
    <fb>175</fb>
    <v>16</v>
  </rv>
  <rv s="0">
    <fb>176.44</fb>
    <v>16</v>
  </rv>
  <rv s="0">
    <fb>193.25</fb>
    <v>16</v>
  </rv>
  <rv s="0">
    <fb>186.98</fb>
    <v>16</v>
  </rv>
  <rv s="0">
    <fb>178.5</fb>
    <v>16</v>
  </rv>
  <rv s="0">
    <fb>186.33</fb>
    <v>16</v>
  </rv>
  <rv s="0">
    <fb>186.4</fb>
    <v>16</v>
  </rv>
  <rv s="0">
    <fb>207.89</fb>
    <v>16</v>
  </rv>
  <rv s="0">
    <fb>219.39</fb>
    <v>16</v>
  </rv>
  <rv s="1">
    <v>https://www.bing.com/financeapi/forcetrigger?t=a1q6k2&amp;q=XNAS%3aCOST&amp;form=skydnc</v>
    <v>Learn more on Bing</v>
  </rv>
  <rv s="6">
    <v>en-US</v>
    <v>a1q6k2</v>
    <v>268435456</v>
    <v>1</v>
    <v>Powered by Refinitiv</v>
    <v>22</v>
    <v>COSTCO WHOLESALE CORPORATION (XNAS:COST)</v>
    <v>23</v>
    <v>24</v>
    <v>Finance</v>
    <v>25</v>
    <v>1008.25</v>
    <v>640.51009999999997</v>
    <v>0.83660000000000001</v>
    <v>6.77</v>
    <v>2.6290000000000003E-3</v>
    <v>7.4409999999999997E-3</v>
    <v>2.41</v>
    <v>USD</v>
    <v>Costco Wholesale Corporation (Costco) operates membership warehouses and e-commerce sites that offer a selection of nationally branded and private-label products in a wide range of categories. The Company buys the majority of its merchandise directly from suppliers and route it to cross-docking consolidation points (depots) or directly to its warehouses. It operates 891 warehouses, including 614 in the United States and Puerto Rico, 108 in Canada, 40 in Mexico, 35 in Japan, 29 in the United Kingdom, 19 in Korea, 15 in Australia, 14 in Taiwan, seven in China, five in Spain, two in France, and one each in Iceland, New Zealand and Sweden. It also operates e-commerce sites in the United States, Canada, the United Kingdom, Mexico, Korea, Taiwan, Japan and Australia. The Company provides wide selection of merchandise, plus the convenience of specialty departments and exclusive member services.</v>
    <v>333000</v>
    <v>Nasdaq Stock Market</v>
    <v>XNAS</v>
    <v>XNAS</v>
    <v>999 Lake Dr, ISSAQUAH, WA, 98027- US</v>
    <v>924.21</v>
    <v>Diversified Retail</v>
    <v>Stock</v>
    <v>45661.04165446719</v>
    <v>9498</v>
    <v>911.00009999999997</v>
    <v>406868853762</v>
    <v>COSTCO WHOLESALE CORPORATION</v>
    <v>COSTCO WHOLESALE CORPORATION</v>
    <v>914.33</v>
    <v>53.998699999999999</v>
    <v>909.81</v>
    <v>916.58</v>
    <v>918.99</v>
    <v>443898900</v>
    <v>COST</v>
    <v>COSTCO WHOLESALE CORPORATION (XNAS:COST)</v>
    <v>1614211</v>
    <v>2012365</v>
    <v>1987</v>
  </rv>
  <rv s="3">
    <v>9499</v>
  </rv>
  <rv s="0">
    <fb>145.24959999999999</fb>
    <v>16</v>
  </rv>
  <rv s="0">
    <fb>144.20189999999999</fb>
    <v>16</v>
  </rv>
  <rv s="0">
    <fb>151.45859999999999</fb>
    <v>16</v>
  </rv>
  <rv s="0">
    <fb>142.37569999999999</fb>
    <v>16</v>
  </rv>
  <rv s="0">
    <fb>142.99090000000001</fb>
    <v>16</v>
  </rv>
  <rv s="0">
    <fb>150.93960000000001</fb>
    <v>16</v>
  </rv>
  <rv s="0">
    <fb>160.7242</fb>
    <v>16</v>
  </rv>
  <rv s="0">
    <fb>155.79349999999999</fb>
    <v>16</v>
  </rv>
  <rv s="0">
    <fb>146.5856</fb>
    <v>16</v>
  </rv>
  <rv s="0">
    <fb>142.1258</fb>
    <v>16</v>
  </rv>
  <rv s="0">
    <fb>144.27879999999999</fb>
    <v>16</v>
  </rv>
  <rv s="0">
    <fb>153.8904</fb>
    <v>16</v>
  </rv>
  <rv s="0">
    <fb>157.5812</fb>
    <v>16</v>
  </rv>
  <rv s="0">
    <fb>170.29730000000001</fb>
    <v>16</v>
  </rv>
  <rv s="0">
    <fb>161.17590000000001</fb>
    <v>16</v>
  </rv>
  <rv s="0">
    <fb>170.6241</fb>
    <v>16</v>
  </rv>
  <rv s="0">
    <fb>180.43</fb>
    <v>16</v>
  </rv>
  <rv s="0">
    <fb>159.93</fb>
    <v>16</v>
  </rv>
  <rv s="0">
    <fb>158.51</fb>
    <v>16</v>
  </rv>
  <rv s="0">
    <fb>156.74</fb>
    <v>16</v>
  </rv>
  <rv s="0">
    <fb>164.29</fb>
    <v>16</v>
  </rv>
  <rv s="0">
    <fb>161.08000000000001</fb>
    <v>16</v>
  </rv>
  <rv s="0">
    <fb>184.43</fb>
    <v>16</v>
  </rv>
  <rv s="0">
    <fb>186.12</fb>
    <v>16</v>
  </rv>
  <rv s="0">
    <fb>194.87</fb>
    <v>16</v>
  </rv>
  <rv s="0">
    <fb>190.9</fb>
    <v>16</v>
  </rv>
  <rv s="0">
    <fb>188.43</fb>
    <v>16</v>
  </rv>
  <rv s="0">
    <fb>197.16</fb>
    <v>16</v>
  </rv>
  <rv s="0">
    <fb>198.24</fb>
    <v>16</v>
  </rv>
  <rv s="0">
    <fb>218.71</fb>
    <v>16</v>
  </rv>
  <rv s="0">
    <fb>234.88</fb>
    <v>16</v>
  </rv>
  <rv s="0">
    <fb>228.63</fb>
    <v>16</v>
  </rv>
  <rv s="0">
    <fb>231.28</fb>
    <v>16</v>
  </rv>
  <rv s="0">
    <fb>203.71</fb>
    <v>16</v>
  </rv>
  <rv s="0">
    <fb>214.63</fb>
    <v>16</v>
  </rv>
  <rv s="0">
    <fb>218.74</fb>
    <v>16</v>
  </rv>
  <rv s="0">
    <fb>242.14</fb>
    <v>16</v>
  </rv>
  <rv s="0">
    <fb>245.53</fb>
    <v>16</v>
  </rv>
  <rv s="0">
    <fb>239.58</fb>
    <v>16</v>
  </rv>
  <rv s="0">
    <fb>264.26</fb>
    <v>16</v>
  </rv>
  <rv s="0">
    <fb>275.63</fb>
    <v>16</v>
  </rv>
  <rv s="0">
    <fb>294.76</fb>
    <v>16</v>
  </rv>
  <rv s="0">
    <fb>288.11</fb>
    <v>16</v>
  </rv>
  <rv s="0">
    <fb>297.11</fb>
    <v>16</v>
  </rv>
  <rv s="0">
    <fb>293.92</fb>
    <v>16</v>
  </rv>
  <rv s="0">
    <fb>305.52</fb>
    <v>16</v>
  </rv>
  <rv s="0">
    <fb>281.14</fb>
    <v>16</v>
  </rv>
  <rv s="0">
    <fb>285.13</fb>
    <v>16</v>
  </rv>
  <rv s="0">
    <fb>303</fb>
    <v>16</v>
  </rv>
  <rv s="0">
    <fb>308.47000000000003</fb>
    <v>16</v>
  </rv>
  <rv s="0">
    <fb>303.20999999999998</fb>
    <v>16</v>
  </rv>
  <rv s="0">
    <fb>325.52999999999997</fb>
    <v>16</v>
  </rv>
  <rv s="0">
    <fb>347.66</fb>
    <v>16</v>
  </rv>
  <rv s="0">
    <fb>355</fb>
    <v>16</v>
  </rv>
  <rv s="0">
    <fb>357.62</fb>
    <v>16</v>
  </rv>
  <rv s="0">
    <fb>391.77</fb>
    <v>16</v>
  </rv>
  <rv s="0">
    <fb>331</fb>
    <v>16</v>
  </rv>
  <rv s="0">
    <fb>372.09</fb>
    <v>16</v>
  </rv>
  <rv s="0">
    <fb>378.27</fb>
    <v>16</v>
  </rv>
  <rv s="0">
    <fb>395.67</fb>
    <v>16</v>
  </rv>
  <rv s="0">
    <fb>429.72</fb>
    <v>16</v>
  </rv>
  <rv s="0">
    <fb>455.49</fb>
    <v>16</v>
  </rv>
  <rv s="0">
    <fb>491.54</fb>
    <v>16</v>
  </rv>
  <rv s="0">
    <fb>539.38</fb>
    <v>16</v>
  </rv>
  <rv s="0">
    <fb>567.70000000000005</fb>
    <v>16</v>
  </rv>
  <rv s="0">
    <fb>505.13</fb>
    <v>16</v>
  </rv>
  <rv s="0">
    <fb>519.25</fb>
    <v>16</v>
  </rv>
  <rv s="0">
    <fb>575.85</fb>
    <v>16</v>
  </rv>
  <rv s="0">
    <fb>531.72</fb>
    <v>16</v>
  </rv>
  <rv s="0">
    <fb>466.22</fb>
    <v>16</v>
  </rv>
  <rv s="0">
    <fb>479.28</fb>
    <v>16</v>
  </rv>
  <rv s="0">
    <fb>541.29999999999995</fb>
    <v>16</v>
  </rv>
  <rv s="0">
    <fb>522.1</fb>
    <v>16</v>
  </rv>
  <rv s="0">
    <fb>472.27</fb>
    <v>16</v>
  </rv>
  <rv s="0">
    <fb>501.5</fb>
    <v>16</v>
  </rv>
  <rv s="0">
    <fb>539.25</fb>
    <v>16</v>
  </rv>
  <rv s="0">
    <fb>456.5</fb>
    <v>16</v>
  </rv>
  <rv s="0">
    <fb>511.14</fb>
    <v>16</v>
  </rv>
  <rv s="0">
    <fb>484.18</fb>
    <v>16</v>
  </rv>
  <rv s="0">
    <fb>496.87</fb>
    <v>16</v>
  </rv>
  <rv s="0">
    <fb>503.22</fb>
    <v>16</v>
  </rv>
  <rv s="0">
    <fb>511.56</fb>
    <v>16</v>
  </rv>
  <rv s="0">
    <fb>538.38</fb>
    <v>16</v>
  </rv>
  <rv s="0">
    <fb>560.66999999999996</fb>
    <v>16</v>
  </rv>
  <rv s="0">
    <fb>549.28</fb>
    <v>16</v>
  </rv>
  <rv s="0">
    <fb>564.96</fb>
    <v>16</v>
  </rv>
  <rv s="0">
    <fb>552.44000000000005</fb>
    <v>16</v>
  </rv>
  <rv s="0">
    <fb>592.74</fb>
    <v>16</v>
  </rv>
  <rv s="0">
    <fb>660.08</fb>
    <v>16</v>
  </rv>
  <rv s="0">
    <fb>694.88</fb>
    <v>16</v>
  </rv>
  <rv s="0">
    <fb>743.89</fb>
    <v>16</v>
  </rv>
  <rv s="0">
    <fb>732.63</fb>
    <v>16</v>
  </rv>
  <rv s="0">
    <fb>722.9</fb>
    <v>16</v>
  </rv>
  <rv s="0">
    <fb>809.89</fb>
    <v>16</v>
  </rv>
  <rv s="0">
    <fb>849.99</fb>
    <v>16</v>
  </rv>
  <rv s="0">
    <fb>822</fb>
    <v>16</v>
  </rv>
  <rv s="0">
    <fb>892.38</fb>
    <v>16</v>
  </rv>
  <rv s="0">
    <fb>886.52</fb>
    <v>16</v>
  </rv>
  <rv s="0">
    <fb>874.18</fb>
    <v>16</v>
  </rv>
  <rv s="0">
    <fb>971.88</fb>
    <v>16</v>
  </rv>
  <rv s="0">
    <fb>916.27</fb>
    <v>16</v>
  </rv>
  <rv s="1">
    <v>https://www.bing.com/financeapi/forcetrigger?t=a249r7&amp;q=XNYS%3aTJX&amp;form=skydnc</v>
    <v>Learn more on Bing</v>
  </rv>
  <rv s="6">
    <v>en-US</v>
    <v>a249r7</v>
    <v>268435456</v>
    <v>1</v>
    <v>Powered by Refinitiv</v>
    <v>22</v>
    <v>THE TJX COMPANIES, INC. (XNYS:TJX)</v>
    <v>23</v>
    <v>24</v>
    <v>Finance</v>
    <v>25</v>
    <v>128</v>
    <v>91.309200000000004</v>
    <v>0.90959999999999996</v>
    <v>-0.42</v>
    <v>-3.9760000000000004E-3</v>
    <v>-3.467E-3</v>
    <v>-0.48</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121.79</v>
    <v>Diversified Retail</v>
    <v>Stock</v>
    <v>45661.032779907029</v>
    <v>9602</v>
    <v>120.02</v>
    <v>136191800000</v>
    <v>THE TJX COMPANIES, INC.</v>
    <v>THE TJX COMPANIES, INC.</v>
    <v>121.55</v>
    <v>28.421099999999999</v>
    <v>121.15</v>
    <v>120.73</v>
    <v>120.25</v>
    <v>1124158000</v>
    <v>TJX</v>
    <v>THE TJX COMPANIES, INC. (XNYS:TJX)</v>
    <v>3897866</v>
    <v>5007935</v>
    <v>1962</v>
  </rv>
  <rv s="3">
    <v>9603</v>
  </rv>
  <rv s="0">
    <fb>35.619999999999997</fb>
    <v>16</v>
  </rv>
  <rv s="0">
    <fb>37.049999999999997</fb>
    <v>16</v>
  </rv>
  <rv s="0">
    <fb>39.174999999999997</fb>
    <v>16</v>
  </rv>
  <rv s="0">
    <fb>38.615000000000002</fb>
    <v>16</v>
  </rv>
  <rv s="0">
    <fb>37.39</fb>
    <v>16</v>
  </rv>
  <rv s="0">
    <fb>36.875</fb>
    <v>16</v>
  </rv>
  <rv s="0">
    <fb>37.564999999999998</fb>
    <v>16</v>
  </rv>
  <rv s="0">
    <fb>39.225000000000001</fb>
    <v>16</v>
  </rv>
  <rv s="0">
    <fb>39.54</fb>
    <v>16</v>
  </rv>
  <rv s="0">
    <fb>37.604999999999997</fb>
    <v>16</v>
  </rv>
  <rv s="0">
    <fb>36.085000000000001</fb>
    <v>16</v>
  </rv>
  <rv s="0">
    <fb>35.155000000000001</fb>
    <v>16</v>
  </rv>
  <rv s="0">
    <fb>36.865000000000002</fb>
    <v>16</v>
  </rv>
  <rv s="0">
    <fb>34.9</fb>
    <v>16</v>
  </rv>
  <rv s="0">
    <fb>37.774999999999999</fb>
    <v>16</v>
  </rv>
  <rv s="0">
    <fb>41.34</fb>
    <v>16</v>
  </rv>
  <rv s="0">
    <fb>40.78</fb>
    <v>16</v>
  </rv>
  <rv s="0">
    <fb>42.424999999999997</fb>
    <v>16</v>
  </rv>
  <rv s="0">
    <fb>54.984999999999999</fb>
    <v>16</v>
  </rv>
  <rv s="0">
    <fb>56.01</fb>
    <v>16</v>
  </rv>
  <rv s="0">
    <fb>54.94</fb>
    <v>16</v>
  </rv>
  <rv s="0">
    <fb>44.74</fb>
    <v>16</v>
  </rv>
  <rv s="0">
    <fb>49.73</fb>
    <v>16</v>
  </rv>
  <rv s="0">
    <fb>51.29</fb>
    <v>16</v>
  </rv>
  <rv s="0">
    <fb>54.88</fb>
    <v>16</v>
  </rv>
  <rv s="0">
    <fb>50.29</fb>
    <v>16</v>
  </rv>
  <rv s="0">
    <fb>52.88</fb>
    <v>16</v>
  </rv>
  <rv s="0">
    <fb>54.97</fb>
    <v>16</v>
  </rv>
  <rv s="0">
    <fb>55.74</fb>
    <v>16</v>
  </rv>
  <rv s="0">
    <fb>57.65</fb>
    <v>16</v>
  </rv>
  <rv s="0">
    <fb>61.13</fb>
    <v>16</v>
  </rv>
  <rv s="0">
    <fb>61.06</fb>
    <v>16</v>
  </rv>
  <rv s="0">
    <fb>59.04</fb>
    <v>16</v>
  </rv>
  <rv s="0">
    <fb>59.8</fb>
    <v>16</v>
  </rv>
  <rv s="0">
    <fb>47.81</fb>
    <v>16</v>
  </rv>
  <rv s="0">
    <fb>49.05</fb>
    <v>16</v>
  </rv>
  <rv s="0">
    <fb>52.76</fb>
    <v>16</v>
  </rv>
  <rv s="0">
    <fb>50.56</fb>
    <v>16</v>
  </rv>
  <rv s="0">
    <fb>51.99</fb>
    <v>16</v>
  </rv>
  <rv s="0">
    <fb>55.65</fb>
    <v>16</v>
  </rv>
  <rv s="0">
    <fb>65.989999999999995</fb>
    <v>16</v>
  </rv>
  <rv s="0">
    <fb>66.150000000000006</fb>
    <v>16</v>
  </rv>
  <rv s="0">
    <fb>67.540000000000006</fb>
    <v>16</v>
  </rv>
  <rv s="0">
    <fb>67.42</fb>
    <v>16</v>
  </rv>
  <rv s="0">
    <fb>68.81</fb>
    <v>16</v>
  </rv>
  <rv s="0">
    <fb>72.72</fb>
    <v>16</v>
  </rv>
  <rv s="0">
    <fb>65.98</fb>
    <v>16</v>
  </rv>
  <rv s="0">
    <fb>65.489999999999995</fb>
    <v>16</v>
  </rv>
  <rv s="0">
    <fb>69.400000000000006</fb>
    <v>16</v>
  </rv>
  <rv s="0">
    <fb>75.92</fb>
    <v>16</v>
  </rv>
  <rv s="0">
    <fb>66.099999999999994</fb>
    <v>16</v>
  </rv>
  <rv s="0">
    <fb>60.58</fb>
    <v>16</v>
  </rv>
  <rv s="0">
    <fb>61.28</fb>
    <v>16</v>
  </rv>
  <rv s="0">
    <fb>63.57</fb>
    <v>16</v>
  </rv>
  <rv s="0">
    <fb>55.85</fb>
    <v>16</v>
  </rv>
  <rv s="0">
    <fb>61.16</fb>
    <v>16</v>
  </rv>
  <rv s="0">
    <fb>62.35</fb>
    <v>16</v>
  </rv>
  <rv s="0">
    <fb>62.12</fb>
    <v>16</v>
  </rv>
  <rv s="0">
    <fb>72.099999999999994</fb>
    <v>16</v>
  </rv>
  <rv s="0">
    <fb>80.05</fb>
    <v>16</v>
  </rv>
  <rv s="0">
    <fb>79.599999999999994</fb>
    <v>16</v>
  </rv>
  <rv s="0">
    <fb>78.36</fb>
    <v>16</v>
  </rv>
  <rv s="0">
    <fb>76.790000000000006</fb>
    <v>16</v>
  </rv>
  <rv s="0">
    <fb>86.53</fb>
    <v>16</v>
  </rv>
  <rv s="0">
    <fb>92.48</fb>
    <v>16</v>
  </rv>
  <rv s="0">
    <fb>88.07</fb>
    <v>16</v>
  </rv>
  <rv s="0">
    <fb>88.11</fb>
    <v>16</v>
  </rv>
  <rv s="0">
    <fb>93.81</fb>
    <v>16</v>
  </rv>
  <rv s="0">
    <fb>99.14</fb>
    <v>16</v>
  </rv>
  <rv s="0">
    <fb>101.42</fb>
    <v>16</v>
  </rv>
  <rv s="0">
    <fb>94.09</fb>
    <v>16</v>
  </rv>
  <rv s="0">
    <fb>103.1</fb>
    <v>16</v>
  </rv>
  <rv s="0">
    <fb>110.1</fb>
    <v>16</v>
  </rv>
  <rv s="0">
    <fb>113.02</fb>
    <v>16</v>
  </rv>
  <rv s="0">
    <fb>117.27</fb>
    <v>16</v>
  </rv>
  <rv s="0">
    <fb>117.54</fb>
    <v>16</v>
  </rv>
  <rv s="0">
    <fb>113.03</fb>
    <v>16</v>
  </rv>
  <rv s="0">
    <fb>120.81</fb>
    <v>16</v>
  </rv>
  <rv s="1">
    <v>https://www.bing.com/financeapi/forcetrigger?t=a246z2&amp;q=XNYS%3aTGT&amp;form=skydnc</v>
    <v>Learn more on Bing</v>
  </rv>
  <rv s="6">
    <v>en-US</v>
    <v>a246z2</v>
    <v>268435456</v>
    <v>1</v>
    <v>Powered by Refinitiv</v>
    <v>22</v>
    <v>TARGET CORPORATION (XNYS:TGT)</v>
    <v>23</v>
    <v>24</v>
    <v>Finance</v>
    <v>28</v>
    <v>181.86</v>
    <v>120.21</v>
    <v>1.1487000000000001</v>
    <v>-1.38</v>
    <v>1.4729999999999999E-3</v>
    <v>-1.0059E-2</v>
    <v>0.2</v>
    <v>USD</v>
    <v>Target Corporation is a general merchandise retailer selling products to its guests through its stores and digital channels. The Company serves guests at nearly 2,000 stores and at Target.com. It offers to its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v>
    <v>415000</v>
    <v>New York Stock Exchange</v>
    <v>XNYS</v>
    <v>XNYS</v>
    <v>1000 Nicollet Mall, MINNEAPOLIS, MN, 55403 US</v>
    <v>138.03</v>
    <v>Diversified Retail</v>
    <v>Stock</v>
    <v>45661.041452175785</v>
    <v>9683</v>
    <v>135.15</v>
    <v>62220600000</v>
    <v>TARGET CORPORATION</v>
    <v>TARGET CORPORATION</v>
    <v>137.69</v>
    <v>14.390599999999999</v>
    <v>137.19</v>
    <v>135.81</v>
    <v>135.99</v>
    <v>458211900</v>
    <v>TGT</v>
    <v>TARGET CORPORATION (XNYS:TGT)</v>
    <v>4025991</v>
    <v>5908135</v>
    <v>1902</v>
  </rv>
  <rv s="3">
    <v>9684</v>
  </rv>
  <rv s="0">
    <fb>72.42</fb>
    <v>16</v>
  </rv>
  <rv s="0">
    <fb>78.45</fb>
    <v>16</v>
  </rv>
  <rv s="0">
    <fb>82.28</fb>
    <v>16</v>
  </rv>
  <rv s="0">
    <fb>68.78</fb>
    <v>16</v>
  </rv>
  <rv s="0">
    <fb>69.819999999999993</fb>
    <v>16</v>
  </rv>
  <rv s="0">
    <fb>70.19</fb>
    <v>16</v>
  </rv>
  <rv s="0">
    <fb>68.680000000000007</fb>
    <v>16</v>
  </rv>
  <rv s="0">
    <fb>68.73</fb>
    <v>16</v>
  </rv>
  <rv s="0">
    <fb>77.239999999999995</fb>
    <v>16</v>
  </rv>
  <rv s="0">
    <fb>56.67</fb>
    <v>16</v>
  </rv>
  <rv s="0">
    <fb>54.53</fb>
    <v>16</v>
  </rv>
  <rv s="0">
    <fb>59.9</fb>
    <v>16</v>
  </rv>
  <rv s="0">
    <fb>65.25</fb>
    <v>16</v>
  </rv>
  <rv s="0">
    <fb>75.22</fb>
    <v>16</v>
  </rv>
  <rv s="0">
    <fb>75.41</fb>
    <v>16</v>
  </rv>
  <rv s="0">
    <fb>72.599999999999994</fb>
    <v>16</v>
  </rv>
  <rv s="0">
    <fb>72.89</fb>
    <v>16</v>
  </rv>
  <rv s="0">
    <fb>76.12</fb>
    <v>16</v>
  </rv>
  <rv s="0">
    <fb>80.680000000000007</fb>
    <v>16</v>
  </rv>
  <rv s="0">
    <fb>87.5</fb>
    <v>16</v>
  </rv>
  <rv s="0">
    <fb>88.21</fb>
    <v>16</v>
  </rv>
  <rv s="0">
    <fb>83.63</fb>
    <v>16</v>
  </rv>
  <rv s="0">
    <fb>70.959999999999994</fb>
    <v>16</v>
  </rv>
  <rv s="0">
    <fb>66.09</fb>
    <v>16</v>
  </rv>
  <rv s="0">
    <fb>73</fb>
    <v>16</v>
  </rv>
  <rv s="0">
    <fb>77.42</fb>
    <v>16</v>
  </rv>
  <rv s="0">
    <fb>80.45</fb>
    <v>16</v>
  </rv>
  <rv s="0">
    <fb>86.61</fb>
    <v>16</v>
  </rv>
  <rv s="0">
    <fb>107.04</fb>
    <v>16</v>
  </rv>
  <rv s="0">
    <fb>106.91</fb>
    <v>16</v>
  </rv>
  <rv s="0">
    <fb>125.01</fb>
    <v>16</v>
  </rv>
  <rv s="0">
    <fb>128.21</fb>
    <v>16</v>
  </rv>
  <rv s="0">
    <fb>110.74</fb>
    <v>16</v>
  </rv>
  <rv s="0">
    <fb>103</fb>
    <v>16</v>
  </rv>
  <rv s="0">
    <fb>122.33</fb>
    <v>16</v>
  </rv>
  <rv s="0">
    <fb>119.93</fb>
    <v>16</v>
  </rv>
  <rv s="0">
    <fb>157.41999999999999</fb>
    <v>16</v>
  </rv>
  <rv s="0">
    <fb>179.53</fb>
    <v>16</v>
  </rv>
  <rv s="0">
    <fb>176.53</fb>
    <v>16</v>
  </rv>
  <rv s="0">
    <fb>181.17</fb>
    <v>16</v>
  </rv>
  <rv s="0">
    <fb>183.44</fb>
    <v>16</v>
  </rv>
  <rv s="0">
    <fb>198.07</fb>
    <v>16</v>
  </rv>
  <rv s="0">
    <fb>207.26</fb>
    <v>16</v>
  </rv>
  <rv s="0">
    <fb>226.92</fb>
    <v>16</v>
  </rv>
  <rv s="0">
    <fb>241.74</fb>
    <v>16</v>
  </rv>
  <rv s="0">
    <fb>261.05</fb>
    <v>16</v>
  </rv>
  <rv s="0">
    <fb>246.98</fb>
    <v>16</v>
  </rv>
  <rv s="0">
    <fb>228.77</fb>
    <v>16</v>
  </rv>
  <rv s="0">
    <fb>259.62</fb>
    <v>16</v>
  </rv>
  <rv s="0">
    <fb>243.84</fb>
    <v>16</v>
  </rv>
  <rv s="0">
    <fb>231.44</fb>
    <v>16</v>
  </rv>
  <rv s="0">
    <fb>199.77</fb>
    <v>16</v>
  </rv>
  <rv s="0">
    <fb>212.22</fb>
    <v>16</v>
  </rv>
  <rv s="0">
    <fb>228.65</fb>
    <v>16</v>
  </rv>
  <rv s="0">
    <fb>161.88</fb>
    <v>16</v>
  </rv>
  <rv s="0">
    <fb>141.22999999999999</fb>
    <v>16</v>
  </rv>
  <rv s="0">
    <fb>163.38</fb>
    <v>16</v>
  </rv>
  <rv s="0">
    <fb>160.34</fb>
    <v>16</v>
  </rv>
  <rv s="0">
    <fb>148.38999999999999</fb>
    <v>16</v>
  </rv>
  <rv s="0">
    <fb>167.07</fb>
    <v>16</v>
  </rv>
  <rv s="0">
    <fb>149.04</fb>
    <v>16</v>
  </rv>
  <rv s="0">
    <fb>172.14</fb>
    <v>16</v>
  </rv>
  <rv s="0">
    <fb>165.63</fb>
    <v>16</v>
  </rv>
  <rv s="0">
    <fb>157.75</fb>
    <v>16</v>
  </rv>
  <rv s="0">
    <fb>130.93</fb>
    <v>16</v>
  </rv>
  <rv s="0">
    <fb>131.9</fb>
    <v>16</v>
  </rv>
  <rv s="0">
    <fb>136.47</fb>
    <v>16</v>
  </rv>
  <rv s="0">
    <fb>126.55</fb>
    <v>16</v>
  </rv>
  <rv s="0">
    <fb>110.57</fb>
    <v>16</v>
  </rv>
  <rv s="0">
    <fb>133.81</fb>
    <v>16</v>
  </rv>
  <rv s="0">
    <fb>139.08000000000001</fb>
    <v>16</v>
  </rv>
  <rv s="0">
    <fb>152.91999999999999</fb>
    <v>16</v>
  </rv>
  <rv s="0">
    <fb>177.21</fb>
    <v>16</v>
  </rv>
  <rv s="0">
    <fb>160.97999999999999</fb>
    <v>16</v>
  </rv>
  <rv s="0">
    <fb>156.16</fb>
    <v>16</v>
  </rv>
  <rv s="0">
    <fb>148.04</fb>
    <v>16</v>
  </rv>
  <rv s="0">
    <fb>153.62</fb>
    <v>16</v>
  </rv>
  <rv s="0">
    <fb>155.86000000000001</fb>
    <v>16</v>
  </rv>
  <rv s="0">
    <fb>150.04</fb>
    <v>16</v>
  </rv>
  <rv s="0">
    <fb>135.18</fb>
    <v>16</v>
  </rv>
  <rv s="1">
    <v>https://www.bing.com/financeapi/forcetrigger?t=a1qyvh&amp;q=XNYS%3aDG&amp;form=skydnc</v>
    <v>Learn more on Bing</v>
  </rv>
  <rv s="6">
    <v>en-US</v>
    <v>a1qyvh</v>
    <v>268435456</v>
    <v>1</v>
    <v>Powered by Refinitiv</v>
    <v>22</v>
    <v>DOLLAR GENERAL CORPORATION (XNYS:DG)</v>
    <v>23</v>
    <v>24</v>
    <v>Finance</v>
    <v>28</v>
    <v>168.07</v>
    <v>72.12</v>
    <v>0.43819999999999998</v>
    <v>-0.95</v>
    <v>0</v>
    <v>-1.2560999999999999E-2</v>
    <v>0</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185800</v>
    <v>New York Stock Exchange</v>
    <v>XNYS</v>
    <v>XNYS</v>
    <v>100 Mission Ridge, GOODLETTSVILLE, TN, 37072-2171 US</v>
    <v>75.905000000000001</v>
    <v>Diversified Retail</v>
    <v>Stock</v>
    <v>45661.040763460158</v>
    <v>9766</v>
    <v>74.45</v>
    <v>16421850000</v>
    <v>DOLLAR GENERAL CORPORATION</v>
    <v>DOLLAR GENERAL CORPORATION</v>
    <v>75.905000000000001</v>
    <v>12.2989</v>
    <v>75.63</v>
    <v>74.680000000000007</v>
    <v>74.67</v>
    <v>219925700</v>
    <v>DG</v>
    <v>DOLLAR GENERAL CORPORATION (XNYS:DG)</v>
    <v>3120883</v>
    <v>4049728</v>
    <v>1998</v>
  </rv>
  <rv s="3">
    <v>9767</v>
  </rv>
  <rv s="0">
    <fb>85.6</fb>
    <v>16</v>
  </rv>
  <rv s="0">
    <fb>81.91</fb>
    <v>16</v>
  </rv>
  <rv s="0">
    <fb>94.74</fb>
    <v>16</v>
  </rv>
  <rv s="0">
    <fb>73.41</fb>
    <v>16</v>
  </rv>
  <rv s="0">
    <fb>69.09</fb>
    <v>16</v>
  </rv>
  <rv s="0">
    <fb>77.319999999999993</fb>
    <v>16</v>
  </rv>
  <rv s="0">
    <fb>74.069999999999993</fb>
    <v>16</v>
  </rv>
  <rv s="0">
    <fb>73.819999999999993</fb>
    <v>16</v>
  </rv>
  <rv s="0">
    <fb>69.73</fb>
    <v>16</v>
  </rv>
  <rv s="0">
    <fb>75.16</fb>
    <v>16</v>
  </rv>
  <rv s="0">
    <fb>72.56</fb>
    <v>16</v>
  </rv>
  <rv s="0">
    <fb>81.05</fb>
    <v>16</v>
  </rv>
  <rv s="0">
    <fb>93.01</fb>
    <v>16</v>
  </rv>
  <rv s="0">
    <fb>103.12</fb>
    <v>16</v>
  </rv>
  <rv s="0">
    <fb>94.59</fb>
    <v>16</v>
  </rv>
  <rv s="0">
    <fb>93.55</fb>
    <v>16</v>
  </rv>
  <rv s="0">
    <fb>87.48</fb>
    <v>16</v>
  </rv>
  <rv s="0">
    <fb>98.6</fb>
    <v>16</v>
  </rv>
  <rv s="0">
    <fb>98.15</fb>
    <v>16</v>
  </rv>
  <rv s="0">
    <fb>107.73</fb>
    <v>16</v>
  </rv>
  <rv s="0">
    <fb>111.38</fb>
    <v>16</v>
  </rv>
  <rv s="0">
    <fb>110.99</fb>
    <v>16</v>
  </rv>
  <rv s="0">
    <fb>115.43</fb>
    <v>16</v>
  </rv>
  <rv s="0">
    <fb>118.46</fb>
    <v>16</v>
  </rv>
  <rv s="0">
    <fb>119.3</fb>
    <v>16</v>
  </rv>
  <rv s="0">
    <fb>126.09</fb>
    <v>16</v>
  </rv>
  <rv s="0">
    <fb>127.28</fb>
    <v>16</v>
  </rv>
  <rv s="0">
    <fb>135.16</fb>
    <v>16</v>
  </rv>
  <rv s="0">
    <fb>134.02000000000001</fb>
    <v>16</v>
  </rv>
  <rv s="0">
    <fb>156.09</fb>
    <v>16</v>
  </rv>
  <rv s="0">
    <fb>158.94</fb>
    <v>16</v>
  </rv>
  <rv s="0">
    <fb>157.36000000000001</fb>
    <v>16</v>
  </rv>
  <rv s="0">
    <fb>155.97999999999999</fb>
    <v>16</v>
  </rv>
  <rv s="0">
    <fb>150.30000000000001</fb>
    <v>16</v>
  </rv>
  <rv s="0">
    <fb>151.01</fb>
    <v>16</v>
  </rv>
  <rv s="0">
    <fb>175.3</fb>
    <v>16</v>
  </rv>
  <rv s="0">
    <fb>191.51</fb>
    <v>16</v>
  </rv>
  <rv s="0">
    <fb>190.51</fb>
    <v>16</v>
  </rv>
  <rv s="0">
    <fb>190.4</fb>
    <v>16</v>
  </rv>
  <rv s="0">
    <fb>209.62</fb>
    <v>16</v>
  </rv>
  <rv s="0">
    <fb>208.71</fb>
    <v>16</v>
  </rv>
  <rv s="0">
    <fb>218.58</fb>
    <v>16</v>
  </rv>
  <rv s="0">
    <fb>210.3</fb>
    <v>16</v>
  </rv>
  <rv s="0">
    <fb>194.61</fb>
    <v>16</v>
  </rv>
  <rv s="0">
    <fb>188.99</fb>
    <v>16</v>
  </rv>
  <rv s="0">
    <fb>202.62</fb>
    <v>16</v>
  </rv>
  <rv s="0">
    <fb>214.75</fb>
    <v>16</v>
  </rv>
  <rv s="0">
    <fb>202.96</fb>
    <v>16</v>
  </rv>
  <rv s="0">
    <fb>216.39</fb>
    <v>16</v>
  </rv>
  <rv s="0">
    <fb>232.64</fb>
    <v>16</v>
  </rv>
  <rv s="0">
    <fb>222.91</fb>
    <v>16</v>
  </rv>
  <rv s="0">
    <fb>212.14</fb>
    <v>16</v>
  </rv>
  <rv s="0">
    <fb>221.3</fb>
    <v>16</v>
  </rv>
  <rv s="0">
    <fb>235.83</fb>
    <v>16</v>
  </rv>
  <rv s="0">
    <fb>198.34</fb>
    <v>16</v>
  </rv>
  <rv s="0">
    <fb>237.53</fb>
    <v>16</v>
  </rv>
  <rv s="0">
    <fb>220.34</fb>
    <v>16</v>
  </rv>
  <rv s="0">
    <fb>245.44</fb>
    <v>16</v>
  </rv>
  <rv s="0">
    <fb>248.43</fb>
    <v>16</v>
  </rv>
  <rv s="0">
    <fb>237.42</fb>
    <v>16</v>
  </rv>
  <rv s="0">
    <fb>239.86</fb>
    <v>16</v>
  </rv>
  <rv s="0">
    <fb>255.68</fb>
    <v>16</v>
  </rv>
  <rv s="0">
    <fb>233.6</fb>
    <v>16</v>
  </rv>
  <rv s="0">
    <fb>221.46</fb>
    <v>16</v>
  </rv>
  <rv s="0">
    <fb>169.78</fb>
    <v>16</v>
  </rv>
  <rv s="0">
    <fb>168.86</fb>
    <v>16</v>
  </rv>
  <rv s="0">
    <fb>105.8</fb>
    <v>16</v>
  </rv>
  <rv s="0">
    <fb>119.04</fb>
    <v>16</v>
  </rv>
  <rv s="0">
    <fb>135.94999999999999</fb>
    <v>16</v>
  </rv>
  <rv s="0">
    <fb>132.07</fb>
    <v>16</v>
  </rv>
  <rv s="0">
    <fb>139.19</fb>
    <v>16</v>
  </rv>
  <rv s="0">
    <fb>136.91</fb>
    <v>16</v>
  </rv>
  <rv s="0">
    <fb>120.39</fb>
    <v>16</v>
  </rv>
  <rv s="0">
    <fb>82.97</fb>
    <v>16</v>
  </rv>
  <rv s="0">
    <fb>80.040000000000006</fb>
    <v>16</v>
  </rv>
  <rv s="0">
    <fb>75.819999999999993</fb>
    <v>16</v>
  </rv>
  <rv s="1">
    <v>https://www.bing.com/financeapi/forcetrigger?t=a1r63m&amp;q=XNAS%3aDLTR&amp;form=skydnc</v>
    <v>Learn more on Bing</v>
  </rv>
  <rv s="6">
    <v>en-US</v>
    <v>a1r63m</v>
    <v>268435456</v>
    <v>1</v>
    <v>Powered by Refinitiv</v>
    <v>22</v>
    <v>DOLLAR TREE, INC. (XNAS:DLTR)</v>
    <v>23</v>
    <v>24</v>
    <v>Finance</v>
    <v>28</v>
    <v>151.215</v>
    <v>60.49</v>
    <v>0.8921</v>
    <v>-3.11</v>
    <v>-1.4990000000000001E-3</v>
    <v>-4.0670000000000005E-2</v>
    <v>-0.11</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65894</v>
    <v>Nasdaq Stock Market</v>
    <v>XNAS</v>
    <v>XNAS</v>
    <v>500 Volvo Parkway, CHESAPEAKE, VA, 23320 US</v>
    <v>77.540000000000006</v>
    <v>Diversified Retail</v>
    <v>Stock</v>
    <v>45661.037898125003</v>
    <v>9845</v>
    <v>72.45</v>
    <v>15775231696</v>
    <v>DOLLAR TREE, INC.</v>
    <v>DOLLAR TREE, INC.</v>
    <v>76.989999999999995</v>
    <v>0</v>
    <v>76.47</v>
    <v>73.36</v>
    <v>73.25</v>
    <v>215038600</v>
    <v>DLTR</v>
    <v>DOLLAR TREE, INC. (XNAS:DLTR)</v>
    <v>4557838</v>
    <v>3446569</v>
    <v>2008</v>
  </rv>
  <rv s="3">
    <v>9846</v>
  </rv>
  <rv s="0">
    <fb>81.319999999999993</fb>
    <v>16</v>
  </rv>
  <rv s="0">
    <fb>94.24</fb>
    <v>16</v>
  </rv>
  <rv s="0">
    <fb>96.29</fb>
    <v>16</v>
  </rv>
  <rv s="0">
    <fb>82.7</fb>
    <v>16</v>
  </rv>
  <rv s="0">
    <fb>78.930000000000007</fb>
    <v>16</v>
  </rv>
  <rv s="0">
    <fb>75.55</fb>
    <v>16</v>
  </rv>
  <rv s="0">
    <fb>76.680000000000007</fb>
    <v>16</v>
  </rv>
  <rv s="0">
    <fb>78.459999999999994</fb>
    <v>16</v>
  </rv>
  <rv s="0">
    <fb>82.77</fb>
    <v>16</v>
  </rv>
  <rv s="0">
    <fb>69.92</fb>
    <v>16</v>
  </rv>
  <rv s="0">
    <fb>72.08</fb>
    <v>16</v>
  </rv>
  <rv s="0">
    <fb>79.64</fb>
    <v>16</v>
  </rv>
  <rv s="0">
    <fb>86.82</fb>
    <v>16</v>
  </rv>
  <rv s="0">
    <fb>102.76</fb>
    <v>16</v>
  </rv>
  <rv s="0">
    <fb>107.31</fb>
    <v>16</v>
  </rv>
  <rv s="0">
    <fb>102.64</fb>
    <v>16</v>
  </rv>
  <rv s="0">
    <fb>94.9</fb>
    <v>16</v>
  </rv>
  <rv s="0">
    <fb>82.59</fb>
    <v>16</v>
  </rv>
  <rv s="0">
    <fb>85</fb>
    <v>16</v>
  </rv>
  <rv s="0">
    <fb>91.28</fb>
    <v>16</v>
  </rv>
  <rv s="0">
    <fb>80.510000000000005</fb>
    <v>16</v>
  </rv>
  <rv s="0">
    <fb>81.55</fb>
    <v>16</v>
  </rv>
  <rv s="0">
    <fb>84.3</fb>
    <v>16</v>
  </rv>
  <rv s="0">
    <fb>86.77</fb>
    <v>16</v>
  </rv>
  <rv s="0">
    <fb>96.33</fb>
    <v>16</v>
  </rv>
  <rv s="0">
    <fb>105.04</fb>
    <v>16</v>
  </rv>
  <rv s="0">
    <fb>111.28</fb>
    <v>16</v>
  </rv>
  <rv s="0">
    <fb>107.39</fb>
    <v>16</v>
  </rv>
  <rv s="0">
    <fb>101.75</fb>
    <v>16</v>
  </rv>
  <rv s="0">
    <fb>101.53</fb>
    <v>16</v>
  </rv>
  <rv s="0">
    <fb>114.16</fb>
    <v>16</v>
  </rv>
  <rv s="0">
    <fb>110.4</fb>
    <v>16</v>
  </rv>
  <rv s="0">
    <fb>91.46</fb>
    <v>16</v>
  </rv>
  <rv s="0">
    <fb>94.05</fb>
    <v>16</v>
  </rv>
  <rv s="0">
    <fb>87.07</fb>
    <v>16</v>
  </rv>
  <rv s="0">
    <fb>73.47</fb>
    <v>16</v>
  </rv>
  <rv s="0">
    <fb>79.67</fb>
    <v>16</v>
  </rv>
  <rv s="0">
    <fb>97.87</fb>
    <v>16</v>
  </rv>
  <rv s="0">
    <fb>92.68</fb>
    <v>16</v>
  </rv>
  <rv s="0">
    <fb>93.35</fb>
    <v>16</v>
  </rv>
  <rv s="0">
    <fb>91.34</fb>
    <v>16</v>
  </rv>
  <rv s="0">
    <fb>109.24</fb>
    <v>16</v>
  </rv>
  <rv s="0">
    <fb>101.66</fb>
    <v>16</v>
  </rv>
  <rv s="0">
    <fb>114.46</fb>
    <v>16</v>
  </rv>
  <rv s="0">
    <fb>114.9</fb>
    <v>16</v>
  </rv>
  <rv s="0">
    <fb>99.5</fb>
    <v>16</v>
  </rv>
  <rv s="0">
    <fb>99.79</fb>
    <v>16</v>
  </rv>
  <rv s="0">
    <fb>107.76</fb>
    <v>16</v>
  </rv>
  <rv s="0">
    <fb>133.83000000000001</fb>
    <v>16</v>
  </rv>
  <rv s="0">
    <fb>131.22</fb>
    <v>16</v>
  </rv>
  <rv s="0">
    <fb>142.08000000000001</fb>
    <v>16</v>
  </rv>
  <rv s="0">
    <fb>160.15</fb>
    <v>16</v>
  </rv>
  <rv s="0">
    <fb>162.44999999999999</fb>
    <v>16</v>
  </rv>
  <rv s="0">
    <fb>160.33000000000001</fb>
    <v>16</v>
  </rv>
  <rv s="0">
    <fb>155.85</fb>
    <v>16</v>
  </rv>
  <rv s="0">
    <fb>165.36</fb>
    <v>16</v>
  </rv>
  <rv s="0">
    <fb>135.68</fb>
    <v>16</v>
  </rv>
  <rv s="0">
    <fb>136.1</fb>
    <v>16</v>
  </rv>
  <rv s="0">
    <fb>158.5</fb>
    <v>16</v>
  </rv>
  <rv s="0">
    <fb>150.29</fb>
    <v>16</v>
  </rv>
  <rv s="0">
    <fb>150.18</fb>
    <v>16</v>
  </rv>
  <rv s="0">
    <fb>145.28</fb>
    <v>16</v>
  </rv>
  <rv s="0">
    <fb>143.55000000000001</fb>
    <v>16</v>
  </rv>
  <rv s="0">
    <fb>153.71</fb>
    <v>16</v>
  </rv>
  <rv s="0">
    <fb>134.88</fb>
    <v>16</v>
  </rv>
  <rv s="0">
    <fb>143.5</fb>
    <v>16</v>
  </rv>
  <rv s="0">
    <fb>154.33000000000001</fb>
    <v>16</v>
  </rv>
  <rv s="0">
    <fb>122.36</fb>
    <v>16</v>
  </rv>
  <rv s="0">
    <fb>106.45</fb>
    <v>16</v>
  </rv>
  <rv s="0">
    <fb>111.09</fb>
    <v>16</v>
  </rv>
  <rv s="0">
    <fb>123.59</fb>
    <v>16</v>
  </rv>
  <rv s="0">
    <fb>142.05000000000001</fb>
    <v>16</v>
  </rv>
  <rv s="0">
    <fb>133.15</fb>
    <v>16</v>
  </rv>
  <rv s="0">
    <fb>117.95</fb>
    <v>16</v>
  </rv>
  <rv s="0">
    <fb>106.77</fb>
    <v>16</v>
  </rv>
  <rv s="0">
    <fb>84.49</fb>
    <v>16</v>
  </rv>
  <rv s="0">
    <fb>64.64</fb>
    <v>16</v>
  </rv>
  <rv s="1">
    <v>https://www.bing.com/financeapi/forcetrigger?t=a1ye2w&amp;q=XNYS%3aNEE&amp;form=skydnc</v>
    <v>Learn more on Bing</v>
  </rv>
  <rv s="6">
    <v>en-US</v>
    <v>a1ye2w</v>
    <v>268435456</v>
    <v>1</v>
    <v>Powered by Refinitiv</v>
    <v>22</v>
    <v>NEXTERA ENERGY, INC. (XNYS:NEE)</v>
    <v>23</v>
    <v>24</v>
    <v>Finance</v>
    <v>25</v>
    <v>86.1</v>
    <v>53.95</v>
    <v>0.57820000000000005</v>
    <v>0.38</v>
    <v>9.724E-3</v>
    <v>5.3069999999999992E-3</v>
    <v>0.7</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33,276 megawatts (MW) of net generating capacity, approximately 90,000 circuit miles of transmission and distribution lines and 883 substations. The NEER segment owns, develops, constructs, manages and operates electric generation facilities in wholesale energy markets in the United States and Canada and also includes assets and investments in other businesses with a clean energy focus, such as battery storage and renewable fuels. It also owns, develops, constructs and operates rate-regulated transmission facilities in North America.</v>
    <v>16800</v>
    <v>New York Stock Exchange</v>
    <v>XNYS</v>
    <v>XNYS</v>
    <v>700 Universe Blvd, JUNO BEACH, FL, 33408 US</v>
    <v>72.680000000000007</v>
    <v>Electrical Utilities &amp; IPPs</v>
    <v>Stock</v>
    <v>45661.040828113284</v>
    <v>9925</v>
    <v>71.59</v>
    <v>147259100000</v>
    <v>NEXTERA ENERGY, INC.</v>
    <v>NEXTERA ENERGY, INC.</v>
    <v>71.92</v>
    <v>21.3506</v>
    <v>71.61</v>
    <v>71.989999999999995</v>
    <v>72.69</v>
    <v>2056405000</v>
    <v>NEE</v>
    <v>NEXTERA ENERGY, INC. (XNYS:NEE)</v>
    <v>5089044</v>
    <v>8807611</v>
    <v>1984</v>
  </rv>
  <rv s="3">
    <v>9926</v>
  </rv>
  <rv s="0">
    <fb>27.927499999999998</fb>
    <v>16</v>
  </rv>
  <rv s="0">
    <fb>28.204999999999998</fb>
    <v>16</v>
  </rv>
  <rv s="0">
    <fb>29.585000000000001</fb>
    <v>16</v>
  </rv>
  <rv s="0">
    <fb>29.395</fb>
    <v>16</v>
  </rv>
  <rv s="0">
    <fb>32.6</fb>
    <v>16</v>
  </rv>
  <rv s="0">
    <fb>32.072499999999998</fb>
    <v>16</v>
  </rv>
  <rv s="0">
    <fb>30.234999999999999</fb>
    <v>16</v>
  </rv>
  <rv s="0">
    <fb>28.557500000000001</fb>
    <v>16</v>
  </rv>
  <rv s="0">
    <fb>29.864999999999998</fb>
    <v>16</v>
  </rv>
  <rv s="0">
    <fb>32.092500000000001</fb>
    <v>16</v>
  </rv>
  <rv s="0">
    <fb>35.032499999999999</fb>
    <v>16</v>
  </rv>
  <rv s="0">
    <fb>36.522500000000001</fb>
    <v>16</v>
  </rv>
  <rv s="0">
    <fb>37.627499999999998</fb>
    <v>16</v>
  </rv>
  <rv s="0">
    <fb>36.637500000000003</fb>
    <v>16</v>
  </rv>
  <rv s="0">
    <fb>38.767499999999998</fb>
    <v>16</v>
  </rv>
  <rv s="0">
    <fb>39.51</fb>
    <v>16</v>
  </rv>
  <rv s="0">
    <fb>39.047499999999999</fb>
    <v>16</v>
  </rv>
  <rv s="0">
    <fb>39.604999999999997</fb>
    <v>16</v>
  </rv>
  <rv s="0">
    <fb>38.037500000000001</fb>
    <v>16</v>
  </rv>
  <rv s="0">
    <fb>40.832500000000003</fb>
    <v>16</v>
  </rv>
  <rv s="0">
    <fb>40.977499999999999</fb>
    <v>16</v>
  </rv>
  <rv s="0">
    <fb>41.452500000000001</fb>
    <v>16</v>
  </rv>
  <rv s="0">
    <fb>41.7575</fb>
    <v>16</v>
  </rv>
  <rv s="0">
    <fb>41.884999999999998</fb>
    <v>16</v>
  </rv>
  <rv s="0">
    <fb>42.524999999999999</fb>
    <v>16</v>
  </rv>
  <rv s="0">
    <fb>43.125</fb>
    <v>16</v>
  </rv>
  <rv s="0">
    <fb>45.427500000000002</fb>
    <v>16</v>
  </rv>
  <rv s="0">
    <fb>43.454999999999998</fb>
    <v>16</v>
  </rv>
  <rv s="0">
    <fb>44.744999999999997</fb>
    <v>16</v>
  </rv>
  <rv s="0">
    <fb>46.93</fb>
    <v>16</v>
  </rv>
  <rv s="0">
    <fb>49.552500000000002</fb>
    <v>16</v>
  </rv>
  <rv s="0">
    <fb>51.215000000000003</fb>
    <v>16</v>
  </rv>
  <rv s="0">
    <fb>51.792499999999997</fb>
    <v>16</v>
  </rv>
  <rv s="0">
    <fb>58.247500000000002</fb>
    <v>16</v>
  </rv>
  <rv s="0">
    <fb>59.585000000000001</fb>
    <v>16</v>
  </rv>
  <rv s="0">
    <fb>58.454999999999998</fb>
    <v>16</v>
  </rv>
  <rv s="0">
    <fb>60.54</fb>
    <v>16</v>
  </rv>
  <rv s="0">
    <fb>63.19</fb>
    <v>16</v>
  </rv>
  <rv s="0">
    <fb>60.155000000000001</fb>
    <v>16</v>
  </rv>
  <rv s="0">
    <fb>63.89</fb>
    <v>16</v>
  </rv>
  <rv s="0">
    <fb>60.042499999999997</fb>
    <v>16</v>
  </rv>
  <rv s="0">
    <fb>70.174999999999997</fb>
    <v>16</v>
  </rv>
  <rv s="0">
    <fb>69.792500000000004</fb>
    <v>16</v>
  </rv>
  <rv s="0">
    <fb>73.59</fb>
    <v>16</v>
  </rv>
  <rv s="0">
    <fb>77.150000000000006</fb>
    <v>16</v>
  </rv>
  <rv s="0">
    <fb>73.48</fb>
    <v>16</v>
  </rv>
  <rv s="0">
    <fb>75.61</fb>
    <v>16</v>
  </rv>
  <rv s="0">
    <fb>77.510000000000005</fb>
    <v>16</v>
  </rv>
  <rv s="0">
    <fb>73.22</fb>
    <v>16</v>
  </rv>
  <rv s="0">
    <fb>77.900000000000006</fb>
    <v>16</v>
  </rv>
  <rv s="0">
    <fb>78.52</fb>
    <v>16</v>
  </rv>
  <rv s="0">
    <fb>85.33</fb>
    <v>16</v>
  </rv>
  <rv s="0">
    <fb>86.78</fb>
    <v>16</v>
  </rv>
  <rv s="0">
    <fb>93.36</fb>
    <v>16</v>
  </rv>
  <rv s="0">
    <fb>78.27</fb>
    <v>16</v>
  </rv>
  <rv s="0">
    <fb>71.02</fb>
    <v>16</v>
  </rv>
  <rv s="0">
    <fb>75.69</fb>
    <v>16</v>
  </rv>
  <rv s="0">
    <fb>77.459999999999994</fb>
    <v>16</v>
  </rv>
  <rv s="0">
    <fb>85.06</fb>
    <v>16</v>
  </rv>
  <rv s="0">
    <fb>78.41</fb>
    <v>16</v>
  </rv>
  <rv s="0">
    <fb>71.03</fb>
    <v>16</v>
  </rv>
  <rv s="0">
    <fb>77.08</fb>
    <v>16</v>
  </rv>
  <rv s="0">
    <fb>76.63</fb>
    <v>16</v>
  </rv>
  <rv s="0">
    <fb>73.459999999999994</fb>
    <v>16</v>
  </rv>
  <rv s="0">
    <fb>74.2</fb>
    <v>16</v>
  </rv>
  <rv s="0">
    <fb>73.3</fb>
    <v>16</v>
  </rv>
  <rv s="0">
    <fb>66.8</fb>
    <v>16</v>
  </rv>
  <rv s="0">
    <fb>58.3</fb>
    <v>16</v>
  </rv>
  <rv s="0">
    <fb>58.51</fb>
    <v>16</v>
  </rv>
  <rv s="0">
    <fb>63.91</fb>
    <v>16</v>
  </rv>
  <rv s="0">
    <fb>80.02</fb>
    <v>16</v>
  </rv>
  <rv s="0">
    <fb>70.81</fb>
    <v>16</v>
  </rv>
  <rv s="0">
    <fb>84.53</fb>
    <v>16</v>
  </rv>
  <rv s="0">
    <fb>78.67</fb>
    <v>16</v>
  </rv>
  <rv s="0">
    <fb>71.69</fb>
    <v>16</v>
  </rv>
  <rv s="1">
    <v>https://www.bing.com/financeapi/forcetrigger?t=a23a5r&amp;q=XNYS%3aSO&amp;form=skydnc</v>
    <v>Learn more on Bing</v>
  </rv>
  <rv s="6">
    <v>en-US</v>
    <v>a23a5r</v>
    <v>268435456</v>
    <v>1</v>
    <v>Powered by Refinitiv</v>
    <v>22</v>
    <v>THE SOUTHERN COMPANY (XNYS:SO)</v>
    <v>23</v>
    <v>24</v>
    <v>Finance</v>
    <v>25</v>
    <v>94.45</v>
    <v>65.8</v>
    <v>0.52049999999999996</v>
    <v>0.25</v>
    <v>4.8589999999999999E-4</v>
    <v>3.0459999999999997E-3</v>
    <v>0.04</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83</v>
    <v>Electrical Utilities &amp; IPPs</v>
    <v>Stock</v>
    <v>45661.026464282033</v>
    <v>10003</v>
    <v>82.1</v>
    <v>90196720000</v>
    <v>THE SOUTHERN COMPANY</v>
    <v>THE SOUTHERN COMPANY</v>
    <v>82.27</v>
    <v>19.196000000000002</v>
    <v>82.07</v>
    <v>82.32</v>
    <v>82.36</v>
    <v>1095684000</v>
    <v>SO</v>
    <v>THE SOUTHERN COMPANY (XNYS:SO)</v>
    <v>4648524</v>
    <v>3698513</v>
    <v>1945</v>
  </rv>
  <rv s="3">
    <v>10004</v>
  </rv>
  <rv s="0">
    <fb>48.92</fb>
    <v>16</v>
  </rv>
  <rv s="0">
    <fb>48.18</fb>
    <v>16</v>
  </rv>
  <rv s="0">
    <fb>51.73</fb>
    <v>16</v>
  </rv>
  <rv s="0">
    <fb>50.1</fb>
    <v>16</v>
  </rv>
  <rv s="0">
    <fb>49.44</fb>
    <v>16</v>
  </rv>
  <rv s="0">
    <fb>46.82</fb>
    <v>16</v>
  </rv>
  <rv s="0">
    <fb>49.19</fb>
    <v>16</v>
  </rv>
  <rv s="0">
    <fb>50.82</fb>
    <v>16</v>
  </rv>
  <rv s="0">
    <fb>50.61</fb>
    <v>16</v>
  </rv>
  <rv s="0">
    <fb>48.26</fb>
    <v>16</v>
  </rv>
  <rv s="0">
    <fb>49.14</fb>
    <v>16</v>
  </rv>
  <rv s="0">
    <fb>52.2</fb>
    <v>16</v>
  </rv>
  <rv s="0">
    <fb>48.09</fb>
    <v>16</v>
  </rv>
  <rv s="0">
    <fb>45.11</fb>
    <v>16</v>
  </rv>
  <rv s="0">
    <fb>44.66</fb>
    <v>16</v>
  </rv>
  <rv s="0">
    <fb>46.12</fb>
    <v>16</v>
  </rv>
  <rv s="0">
    <fb>44.9</fb>
    <v>16</v>
  </rv>
  <rv s="0">
    <fb>48.6</fb>
    <v>16</v>
  </rv>
  <rv s="0">
    <fb>43.78</fb>
    <v>16</v>
  </rv>
  <rv s="0">
    <fb>43.6</fb>
    <v>16</v>
  </rv>
  <rv s="0">
    <fb>45.03</fb>
    <v>16</v>
  </rv>
  <rv s="0">
    <fb>49.69</fb>
    <v>16</v>
  </rv>
  <rv s="0">
    <fb>55.28</fb>
    <v>16</v>
  </rv>
  <rv s="0">
    <fb>62.66</fb>
    <v>16</v>
  </rv>
  <rv s="0">
    <fb>61.99</fb>
    <v>16</v>
  </rv>
  <rv s="0">
    <fb>70.400000000000006</fb>
    <v>16</v>
  </rv>
  <rv s="0">
    <fb>60.36</fb>
    <v>16</v>
  </rv>
  <rv s="0">
    <fb>57.07</fb>
    <v>16</v>
  </rv>
  <rv s="0">
    <fb>51.85</fb>
    <v>16</v>
  </rv>
  <rv s="0">
    <fb>54.61</fb>
    <v>16</v>
  </rv>
  <rv s="0">
    <fb>54.22</fb>
    <v>16</v>
  </rv>
  <rv s="0">
    <fb>57.45</fb>
    <v>16</v>
  </rv>
  <rv s="0">
    <fb>58.92</fb>
    <v>16</v>
  </rv>
  <rv s="0">
    <fb>66.17</fb>
    <v>16</v>
  </rv>
  <rv s="0">
    <fb>63.92</fb>
    <v>16</v>
  </rv>
  <rv s="0">
    <fb>63.87</fb>
    <v>16</v>
  </rv>
  <rv s="0">
    <fb>61.97</fb>
    <v>16</v>
  </rv>
  <rv s="0">
    <fb>62.32</fb>
    <v>16</v>
  </rv>
  <rv s="0">
    <fb>61.1</fb>
    <v>16</v>
  </rv>
  <rv s="0">
    <fb>68.58</fb>
    <v>16</v>
  </rv>
  <rv s="0">
    <fb>64.77</fb>
    <v>16</v>
  </rv>
  <rv s="0">
    <fb>72.510000000000005</fb>
    <v>16</v>
  </rv>
  <rv s="0">
    <fb>75.66</fb>
    <v>16</v>
  </rv>
  <rv s="0">
    <fb>63.06</fb>
    <v>16</v>
  </rv>
  <rv s="0">
    <fb>69.58</fb>
    <v>16</v>
  </rv>
  <rv s="0">
    <fb>73.55</fb>
    <v>16</v>
  </rv>
  <rv s="0">
    <fb>69.75</fb>
    <v>16</v>
  </rv>
  <rv s="0">
    <fb>70.25</fb>
    <v>16</v>
  </rv>
  <rv s="0">
    <fb>72.34</fb>
    <v>16</v>
  </rv>
  <rv s="0">
    <fb>67.73</fb>
    <v>16</v>
  </rv>
  <rv s="0">
    <fb>64.72</fb>
    <v>16</v>
  </rv>
  <rv s="0">
    <fb>67.3</fb>
    <v>16</v>
  </rv>
  <rv s="0">
    <fb>70.98</fb>
    <v>16</v>
  </rv>
  <rv s="0">
    <fb>70.12</fb>
    <v>16</v>
  </rv>
  <rv s="0">
    <fb>73.5</fb>
    <v>16</v>
  </rv>
  <rv s="0">
    <fb>80.14</fb>
    <v>16</v>
  </rv>
  <rv s="0">
    <fb>77.569999999999993</fb>
    <v>16</v>
  </rv>
  <rv s="0">
    <fb>83.52</fb>
    <v>16</v>
  </rv>
  <rv s="0">
    <fb>90.18</fb>
    <v>16</v>
  </rv>
  <rv s="0">
    <fb>91.03</fb>
    <v>16</v>
  </rv>
  <rv s="0">
    <fb>89.13</fb>
    <v>16</v>
  </rv>
  <rv s="0">
    <fb>82.32</fb>
    <v>16</v>
  </rv>
  <rv s="1">
    <v>https://www.bing.com/financeapi/forcetrigger?t=a1rdzr&amp;q=XNYS%3aDUK&amp;form=skydnc</v>
    <v>Learn more on Bing</v>
  </rv>
  <rv s="6">
    <v>en-US</v>
    <v>a1rdzr</v>
    <v>268435456</v>
    <v>1</v>
    <v>Powered by Refinitiv</v>
    <v>22</v>
    <v>DUKE ENERGY CORPORATION (XNYS:DUK)</v>
    <v>23</v>
    <v>24</v>
    <v>Finance</v>
    <v>28</v>
    <v>121.25</v>
    <v>90.09</v>
    <v>0.48409999999999997</v>
    <v>-4.4999999999999998E-2</v>
    <v>-3.7110000000000001E-6</v>
    <v>-4.1740000000000001E-4</v>
    <v>-4.0000000000000002E-4</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108.67</v>
    <v>Electrical Utilities &amp; IPPs</v>
    <v>Stock</v>
    <v>45661.02418115703</v>
    <v>10068</v>
    <v>107.65</v>
    <v>83258160000</v>
    <v>DUKE ENERGY CORPORATION</v>
    <v>DUKE ENERGY CORPORATION</v>
    <v>108.07</v>
    <v>19.177399999999999</v>
    <v>107.82</v>
    <v>107.77500000000001</v>
    <v>107.7796</v>
    <v>772482400</v>
    <v>DUK</v>
    <v>DUKE ENERGY CORPORATION (XNYS:DUK)</v>
    <v>2299376</v>
    <v>3117268</v>
    <v>2005</v>
  </rv>
  <rv s="3">
    <v>10069</v>
  </rv>
  <rv s="0">
    <fb>75.3</fb>
    <v>16</v>
  </rv>
  <rv s="0">
    <fb>74.28</fb>
    <v>16</v>
  </rv>
  <rv s="0">
    <fb>78.78</fb>
    <v>16</v>
  </rv>
  <rv s="0">
    <fb>78.23</fb>
    <v>16</v>
  </rv>
  <rv s="0">
    <fb>85.79</fb>
    <v>16</v>
  </rv>
  <rv s="0">
    <fb>85.59</fb>
    <v>16</v>
  </rv>
  <rv s="0">
    <fb>73.77</fb>
    <v>16</v>
  </rv>
  <rv s="0">
    <fb>77.62</fb>
    <v>16</v>
  </rv>
  <rv s="0">
    <fb>78.540000000000006</fb>
    <v>16</v>
  </rv>
  <rv s="0">
    <fb>82.55</fb>
    <v>16</v>
  </rv>
  <rv s="0">
    <fb>82.01</fb>
    <v>16</v>
  </rv>
  <rv s="0">
    <fb>87.3</fb>
    <v>16</v>
  </rv>
  <rv s="0">
    <fb>83.92</fb>
    <v>16</v>
  </rv>
  <rv s="0">
    <fb>88.31</fb>
    <v>16</v>
  </rv>
  <rv s="0">
    <fb>89.18</fb>
    <v>16</v>
  </rv>
  <rv s="0">
    <fb>75.34</fb>
    <v>16</v>
  </rv>
  <rv s="0">
    <fb>77.47</fb>
    <v>16</v>
  </rv>
  <rv s="0">
    <fb>80.16</fb>
    <v>16</v>
  </rv>
  <rv s="0">
    <fb>79.08</fb>
    <v>16</v>
  </rv>
  <rv s="0">
    <fb>81.62</fb>
    <v>16</v>
  </rv>
  <rv s="0">
    <fb>82.63</fb>
    <v>16</v>
  </rv>
  <rv s="0">
    <fb>88.57</fb>
    <v>16</v>
  </rv>
  <rv s="0">
    <fb>86.3</fb>
    <v>16</v>
  </rv>
  <rv s="0">
    <fb>88.24</fb>
    <v>16</v>
  </rv>
  <rv s="0">
    <fb>86.72</fb>
    <v>16</v>
  </rv>
  <rv s="0">
    <fb>95.86</fb>
    <v>16</v>
  </rv>
  <rv s="0">
    <fb>91.21</fb>
    <v>16</v>
  </rv>
  <rv s="0">
    <fb>97.63</fb>
    <v>16</v>
  </rv>
  <rv s="0">
    <fb>91.7</fb>
    <v>16</v>
  </rv>
  <rv s="0">
    <fb>79.89</fb>
    <v>16</v>
  </rv>
  <rv s="0">
    <fb>80.34</fb>
    <v>16</v>
  </rv>
  <rv s="0">
    <fb>88.56</fb>
    <v>16</v>
  </rv>
  <rv s="0">
    <fb>92.11</fb>
    <v>16</v>
  </rv>
  <rv s="0">
    <fb>92.66</fb>
    <v>16</v>
  </rv>
  <rv s="0">
    <fb>100.69</fb>
    <v>16</v>
  </rv>
  <rv s="0">
    <fb>105.11</fb>
    <v>16</v>
  </rv>
  <rv s="0">
    <fb>104.66</fb>
    <v>16</v>
  </rv>
  <rv s="0">
    <fb>97.59</fb>
    <v>16</v>
  </rv>
  <rv s="0">
    <fb>97.01</fb>
    <v>16</v>
  </rv>
  <rv s="0">
    <fb>104.9</fb>
    <v>16</v>
  </rv>
  <rv s="0">
    <fb>105.06</fb>
    <v>16</v>
  </rv>
  <rv s="0">
    <fb>100.41</fb>
    <v>16</v>
  </rv>
  <rv s="0">
    <fb>112.52</fb>
    <v>16</v>
  </rv>
  <rv s="0">
    <fb>107.21</fb>
    <v>16</v>
  </rv>
  <rv s="0">
    <fb>93.02</fb>
    <v>16</v>
  </rv>
  <rv s="0">
    <fb>99.93</fb>
    <v>16</v>
  </rv>
  <rv s="0">
    <fb>102.99</fb>
    <v>16</v>
  </rv>
  <rv s="0">
    <fb>102.45</fb>
    <v>16</v>
  </rv>
  <rv s="0">
    <fb>96.47</fb>
    <v>16</v>
  </rv>
  <rv s="0">
    <fb>89.29</fb>
    <v>16</v>
  </rv>
  <rv s="0">
    <fb>93.62</fb>
    <v>16</v>
  </rv>
  <rv s="0">
    <fb>88.8</fb>
    <v>16</v>
  </rv>
  <rv s="0">
    <fb>88.89</fb>
    <v>16</v>
  </rv>
  <rv s="0">
    <fb>92.28</fb>
    <v>16</v>
  </rv>
  <rv s="0">
    <fb>97.04</fb>
    <v>16</v>
  </rv>
  <rv s="0">
    <fb>95.83</fb>
    <v>16</v>
  </rv>
  <rv s="0">
    <fb>96.71</fb>
    <v>16</v>
  </rv>
  <rv s="0">
    <fb>98.26</fb>
    <v>16</v>
  </rv>
  <rv s="0">
    <fb>103.57</fb>
    <v>16</v>
  </rv>
  <rv s="0">
    <fb>100.23</fb>
    <v>16</v>
  </rv>
  <rv s="0">
    <fb>109.27</fb>
    <v>16</v>
  </rv>
  <rv s="0">
    <fb>113.95</fb>
    <v>16</v>
  </rv>
  <rv s="0">
    <fb>115.3</fb>
    <v>16</v>
  </rv>
  <rv s="0">
    <fb>115.27</fb>
    <v>16</v>
  </rv>
  <rv s="0">
    <fb>117.05</fb>
    <v>16</v>
  </rv>
  <rv s="1">
    <v>https://www.bing.com/financeapi/forcetrigger?t=c4xjc7&amp;q=XNAS%3aCEG&amp;form=skydnc</v>
    <v>Learn more on Bing</v>
  </rv>
  <rv s="6">
    <v>en-US</v>
    <v>c4xjc7</v>
    <v>268435456</v>
    <v>1</v>
    <v>Powered by Refinitiv</v>
    <v>22</v>
    <v>CONSTELLATION ENERGY CORPORATION. (XNAS:CEG)</v>
    <v>23</v>
    <v>24</v>
    <v>Finance</v>
    <v>25</v>
    <v>288.75330000000002</v>
    <v>109.44</v>
    <v>1.0880000000000001</v>
    <v>9.8000000000000007</v>
    <v>2.4169999999999999E-3</v>
    <v>4.0396000000000001E-2</v>
    <v>0.61</v>
    <v>USD</v>
    <v>Constellation Energy Corporation is a producer of carbon-free energy and a supplier of energy products and services. The Company’s segments include Mid-Atlantic, Midwest, New York, ERCOT and Other Power Regions. Its generation fleet of nuclear, hydro, wind, and solar generation facilities has the generating capacity to power the equivalent of 16 million homes, producing about 10% of the carbon-free energy in the United States. Through its integrated business operations, it sells electricity, natural gas, and other energy-related products and sustainable solutions to various types of customers. The Company serves industries, including distribution utilities, municipalities, cooperatives, and commercial, industrial, public sector, and residential customers in markets across multiple geographic regions. The Company owns a 44% ownership interest in the jointly owned South Texas Project (STP), a 2,645 megawatt, dual-unit nuclear plant located in Bay City, Texas.</v>
    <v>13871</v>
    <v>Nasdaq Stock Market</v>
    <v>XNAS</v>
    <v>XNAS</v>
    <v>1310 Point Street, BALTIMORE, MD, 21231 US</v>
    <v>254.17920000000001</v>
    <v>Electrical Utilities &amp; IPPs</v>
    <v>Stock</v>
    <v>45661.041160046094</v>
    <v>10136</v>
    <v>244.35</v>
    <v>78942289840</v>
    <v>CONSTELLATION ENERGY CORPORATION.</v>
    <v>CONSTELLATION ENERGY CORPORATION.</v>
    <v>250.5</v>
    <v>26.780899999999999</v>
    <v>242.6</v>
    <v>252.4</v>
    <v>253.01</v>
    <v>312766600</v>
    <v>CEG</v>
    <v>CONSTELLATION ENERGY CORPORATION. (XNAS:CEG)</v>
    <v>4578769</v>
    <v>2401963</v>
    <v>2021</v>
  </rv>
  <rv s="3">
    <v>10137</v>
  </rv>
  <rv s="0">
    <fb>48</fb>
    <v>16</v>
  </rv>
  <rv s="0">
    <fb>83.19</fb>
    <v>16</v>
  </rv>
  <rv s="0">
    <fb>94.54</fb>
    <v>16</v>
  </rv>
  <rv s="0">
    <fb>86.21</fb>
    <v>16</v>
  </rv>
  <rv s="0">
    <fb>85.36</fb>
    <v>16</v>
  </rv>
  <rv s="0">
    <fb>74.89</fb>
    <v>16</v>
  </rv>
  <rv s="0">
    <fb>91.55</fb>
    <v>16</v>
  </rv>
  <rv s="0">
    <fb>121.04</fb>
    <v>16</v>
  </rv>
  <rv s="0">
    <fb>116.89</fb>
    <v>16</v>
  </rv>
  <rv s="0">
    <fb>122</fb>
    <v>16</v>
  </rv>
  <rv s="0">
    <fb>168.45</fb>
    <v>16</v>
  </rv>
  <rv s="0">
    <fb>217.25</fb>
    <v>16</v>
  </rv>
  <rv s="0">
    <fb>200.27</fb>
    <v>16</v>
  </rv>
  <rv s="0">
    <fb>189.8</fb>
    <v>16</v>
  </rv>
  <rv s="0">
    <fb>196.7</fb>
    <v>16</v>
  </rv>
  <rv s="0">
    <fb>260.02</fb>
    <v>16</v>
  </rv>
  <rv s="0">
    <fb>262.95999999999998</fb>
    <v>16</v>
  </rv>
  <rv s="0">
    <fb>256.56</fb>
    <v>16</v>
  </rv>
  <rv s="0">
    <fb>223.71</fb>
    <v>16</v>
  </rv>
  <rv s="12">
    <v>en-US</v>
    <v>ccmvww</v>
    <v>268435456</v>
    <v>1</v>
    <v>Powered by Refinitiv</v>
    <v>37</v>
    <v>GE VERNOVA INC. (XNYS:GEV)</v>
    <v>35</v>
    <v>24</v>
    <v>Finance</v>
    <v>25</v>
    <v>357.09</v>
    <v>115</v>
    <v>1.2290000000000001</v>
    <v>15.09</v>
    <v>5.5649999999999996E-3</v>
    <v>4.4520999999999998E-2</v>
    <v>1.97</v>
    <v>USD</v>
    <v>GE Vernova Inc. is a global energy company. The Company designs, manufactures, delivers, and services technologies to create a sustainable electric power system, enabling electrification and decarbonization. Its segments include Power, Wind, and Electrification. Power segment includes gas, nuclear, hydro, and steam technologies, providing a critical foundation of dispatchable, flexible, stable, and reliable power. The Wind segment includes its wind generation technologies, inclusive of onshore and offshore wind turbines and blades. The Electrification segment includes grid solutions, power conversion, electrification software, and solar and storage solutions technologies required for the transmission, distribution, conversion, storage, and orchestration of electricity from point of generation to point of consumption. It has approximately 55,000 wind turbines and 7,000 gas turbines. It also offers consulting services, advanced research, and financial services.</v>
    <v>80000</v>
    <v>New York Stock Exchange</v>
    <v>XNYS</v>
    <v>XNYS</v>
    <v>58 Charles Street, CAMBRIDGE, MA, 02141 US</v>
    <v>354.98</v>
    <v>Electrical Utilities &amp; IPPs</v>
    <v>Stock</v>
    <v>45661.041663321092</v>
    <v>331.5</v>
    <v>97589420000</v>
    <v>GE VERNOVA INC.</v>
    <v>GE VERNOVA INC.</v>
    <v>331.69</v>
    <v>77.378500000000003</v>
    <v>338.94</v>
    <v>354.03</v>
    <v>356</v>
    <v>275653000</v>
    <v>GEV</v>
    <v>GE VERNOVA INC. (XNYS:GEV)</v>
    <v>2392405</v>
    <v>2766607</v>
    <v>2023</v>
  </rv>
  <rv s="3">
    <v>10158</v>
  </rv>
  <rv s="0">
    <fb>136.75</fb>
    <v>16</v>
  </rv>
  <rv s="0">
    <fb>175.9</fb>
    <v>16</v>
  </rv>
  <rv s="0">
    <fb>201</fb>
    <v>16</v>
  </rv>
  <rv s="0">
    <fb>254.98</fb>
    <v>16</v>
  </rv>
  <rv s="0">
    <fb>301.66000000000003</fb>
    <v>16</v>
  </rv>
  <rv s="0">
    <fb>334.12</fb>
    <v>16</v>
  </rv>
  <rv s="0">
    <fb>328.93</fb>
    <v>16</v>
  </rv>
  <rv s="1">
    <v>https://www.bing.com/financeapi/forcetrigger?t=a1mybh&amp;q=XNAS%3aAEP&amp;form=skydnc</v>
    <v>Learn more on Bing</v>
  </rv>
  <rv s="6">
    <v>en-US</v>
    <v>a1mybh</v>
    <v>268435456</v>
    <v>1</v>
    <v>Powered by Refinitiv</v>
    <v>22</v>
    <v>AMERICAN ELECTRIC POWER COMPANY, INC. (XNAS:AEP)</v>
    <v>23</v>
    <v>24</v>
    <v>Finance</v>
    <v>28</v>
    <v>105.18</v>
    <v>75.22</v>
    <v>0.56020000000000003</v>
    <v>0.11</v>
    <v>-1.0860000000000001E-6</v>
    <v>1.196E-3</v>
    <v>-1E-4</v>
    <v>USD</v>
    <v>American Electric Power Company, Inc. is an electric public utility holding company. It operates and maintains the electricity transmission system and distribution lines to deliver power. Its segments include Vertically Integrated Utilities, Transmission and Distribution Utilities, AEP Transmission Holdco, and Generation &amp; Marketing. Vertically Integrated Utilities segment is engaged in the generation, transmission, and distribution of electricity for sale to retail and wholesale customers. Transmission and Distribution Utilities segment is engaged in the transmission and distribution of electricity for sale to retail and wholesale customers. AEP Transmission Holdco segment is engaged in the development, construction, and operation of transmission facilities. Generation &amp; Marketing segment conducts marketing, risk management and retail activities. It is also an electricity producer with nearly 29,000 megawatts (MW) of generating capacity, including about 6,000 MW of renewable energy.</v>
    <v>17250</v>
    <v>Nasdaq Stock Market</v>
    <v>XNAS</v>
    <v>XNAS</v>
    <v>1 Riverside Plz, COLUMBUS, OH, 43215-2355 US</v>
    <v>93.06</v>
    <v>Electrical Utilities &amp; IPPs</v>
    <v>Stock</v>
    <v>45661.008096330472</v>
    <v>10167</v>
    <v>92.025000000000006</v>
    <v>49022640000</v>
    <v>AMERICAN ELECTRIC POWER COMPANY, INC.</v>
    <v>AMERICAN ELECTRIC POWER COMPANY, INC.</v>
    <v>92.4</v>
    <v>18.488</v>
    <v>91.94</v>
    <v>92.05</v>
    <v>92.049899999999994</v>
    <v>532565400</v>
    <v>AEP</v>
    <v>AMERICAN ELECTRIC POWER COMPANY, INC. (XNAS:AEP)</v>
    <v>1688550</v>
    <v>2375824</v>
    <v>1925</v>
  </rv>
  <rv s="3">
    <v>10168</v>
  </rv>
  <rv s="0">
    <fb>60.97</fb>
    <v>16</v>
  </rv>
  <rv s="0">
    <fb>61.75</fb>
    <v>16</v>
  </rv>
  <rv s="0">
    <fb>66.400000000000006</fb>
    <v>16</v>
  </rv>
  <rv s="0">
    <fb>64.73</fb>
    <v>16</v>
  </rv>
  <rv s="0">
    <fb>70.09</fb>
    <v>16</v>
  </rv>
  <rv s="0">
    <fb>69.3</fb>
    <v>16</v>
  </rv>
  <rv s="0">
    <fb>64.569999999999993</fb>
    <v>16</v>
  </rv>
  <rv s="0">
    <fb>64.84</fb>
    <v>16</v>
  </rv>
  <rv s="0">
    <fb>59.05</fb>
    <v>16</v>
  </rv>
  <rv s="0">
    <fb>62.96</fb>
    <v>16</v>
  </rv>
  <rv s="0">
    <fb>64.06</fb>
    <v>16</v>
  </rv>
  <rv s="0">
    <fb>67.13</fb>
    <v>16</v>
  </rv>
  <rv s="0">
    <fb>67.83</fb>
    <v>16</v>
  </rv>
  <rv s="0">
    <fb>71.78</fb>
    <v>16</v>
  </rv>
  <rv s="0">
    <fb>69.47</fb>
    <v>16</v>
  </rv>
  <rv s="0">
    <fb>70.540000000000006</fb>
    <v>16</v>
  </rv>
  <rv s="0">
    <fb>74.41</fb>
    <v>16</v>
  </rv>
  <rv s="0">
    <fb>68.59</fb>
    <v>16</v>
  </rv>
  <rv s="0">
    <fb>69.98</fb>
    <v>16</v>
  </rv>
  <rv s="0">
    <fb>71.73</fb>
    <v>16</v>
  </rv>
  <rv s="0">
    <fb>70.88</fb>
    <v>16</v>
  </rv>
  <rv s="0">
    <fb>77.739999999999995</fb>
    <v>16</v>
  </rv>
  <rv s="0">
    <fb>74.739999999999995</fb>
    <v>16</v>
  </rv>
  <rv s="0">
    <fb>79.12</fb>
    <v>16</v>
  </rv>
  <rv s="0">
    <fb>81.150000000000006</fb>
    <v>16</v>
  </rv>
  <rv s="0">
    <fb>83.75</fb>
    <v>16</v>
  </rv>
  <rv s="0">
    <fb>85.55</fb>
    <v>16</v>
  </rv>
  <rv s="0">
    <fb>87.81</fb>
    <v>16</v>
  </rv>
  <rv s="0">
    <fb>91.15</fb>
    <v>16</v>
  </rv>
  <rv s="0">
    <fb>93.69</fb>
    <v>16</v>
  </rv>
  <rv s="0">
    <fb>94.39</fb>
    <v>16</v>
  </rv>
  <rv s="0">
    <fb>91.35</fb>
    <v>16</v>
  </rv>
  <rv s="0">
    <fb>104.22</fb>
    <v>16</v>
  </rv>
  <rv s="0">
    <fb>89.26</fb>
    <v>16</v>
  </rv>
  <rv s="0">
    <fb>85.25</fb>
    <v>16</v>
  </rv>
  <rv s="0">
    <fb>86.88</fb>
    <v>16</v>
  </rv>
  <rv s="0">
    <fb>81.73</fb>
    <v>16</v>
  </rv>
  <rv s="0">
    <fb>89.93</fb>
    <v>16</v>
  </rv>
  <rv s="0">
    <fb>84.89</fb>
    <v>16</v>
  </rv>
  <rv s="0">
    <fb>83.27</fb>
    <v>16</v>
  </rv>
  <rv s="0">
    <fb>80.91</fb>
    <v>16</v>
  </rv>
  <rv s="0">
    <fb>74.849999999999994</fb>
    <v>16</v>
  </rv>
  <rv s="0">
    <fb>86</fb>
    <v>16</v>
  </rv>
  <rv s="0">
    <fb>89.57</fb>
    <v>16</v>
  </rv>
  <rv s="0">
    <fb>81.180000000000007</fb>
    <v>16</v>
  </rv>
  <rv s="0">
    <fb>88.97</fb>
    <v>16</v>
  </rv>
  <rv s="0">
    <fb>90.4</fb>
    <v>16</v>
  </rv>
  <rv s="0">
    <fb>90.65</fb>
    <v>16</v>
  </rv>
  <rv s="0">
    <fb>99.77</fb>
    <v>16</v>
  </rv>
  <rv s="0">
    <fb>99.11</fb>
    <v>16</v>
  </rv>
  <rv s="0">
    <fb>102.03</fb>
    <v>16</v>
  </rv>
  <rv s="0">
    <fb>95.94</fb>
    <v>16</v>
  </rv>
  <rv s="0">
    <fb>98.56</fb>
    <v>16</v>
  </rv>
  <rv s="0">
    <fb>100.2</fb>
    <v>16</v>
  </rv>
  <rv s="0">
    <fb>86.45</fb>
    <v>16</v>
  </rv>
  <rv s="0">
    <fb>87.92</fb>
    <v>16</v>
  </rv>
  <rv s="0">
    <fb>96.8</fb>
    <v>16</v>
  </rv>
  <rv s="0">
    <fb>94.95</fb>
    <v>16</v>
  </rv>
  <rv s="0">
    <fb>93.96</fb>
    <v>16</v>
  </rv>
  <rv s="0">
    <fb>87.97</fb>
    <v>16</v>
  </rv>
  <rv s="0">
    <fb>90.99</fb>
    <v>16</v>
  </rv>
  <rv s="0">
    <fb>84.2</fb>
    <v>16</v>
  </rv>
  <rv s="0">
    <fb>75.540000000000006</fb>
    <v>16</v>
  </rv>
  <rv s="0">
    <fb>81.22</fb>
    <v>16</v>
  </rv>
  <rv s="0">
    <fb>85.19</fb>
    <v>16</v>
  </rv>
  <rv s="0">
    <fb>86.03</fb>
    <v>16</v>
  </rv>
  <rv s="0">
    <fb>98.12</fb>
    <v>16</v>
  </rv>
  <rv s="0">
    <fb>102.6</fb>
    <v>16</v>
  </rv>
  <rv s="0">
    <fb>99.86</fb>
    <v>16</v>
  </rv>
  <rv s="1">
    <v>https://www.bing.com/financeapi/forcetrigger?t=a1qpw7&amp;q=XNYS%3aD&amp;form=skydnc</v>
    <v>Learn more on Bing</v>
  </rv>
  <rv s="6">
    <v>en-US</v>
    <v>a1qpw7</v>
    <v>268435456</v>
    <v>1</v>
    <v>Powered by Refinitiv</v>
    <v>22</v>
    <v>Dominion Energy, Inc. (XNYS:D)</v>
    <v>23</v>
    <v>24</v>
    <v>Finance</v>
    <v>28</v>
    <v>61.97</v>
    <v>43.53</v>
    <v>0.60370000000000001</v>
    <v>0.36</v>
    <v>-1.8270000000000002E-4</v>
    <v>6.6180000000000006E-3</v>
    <v>-0.01</v>
    <v>USD</v>
    <v>Dominion Energy, Inc. is a provider of regulated electricity service to about 3.6 million homes and businesses in Virginia, North Carolina, and South Carolina, and regulated natural gas service to 500,000 customers in South Carolina. It is a developer and operator of regulated offshore wind and solar power and the producer of carbon-free electricity in New England. Its Dominion Energy Virginia segment is composed of Virginia Power’s regulated electric transmission, distribution, and generation operations, which serve homes and businesses in Virginia and North Carolina. Dominion Energy South Carolina segment consists of DESC’s generation, transmission, and distribution of electricity to customers in the central, southern and southwestern portions of South Carolina and the distribution of natural gas to residential, commercial and industrial customers in South Carolina. Its Contracted Energy segment includes nonregulated electric generation fleet and renewable natural gas operations.</v>
    <v>17700</v>
    <v>New York Stock Exchange</v>
    <v>XNYS</v>
    <v>XNYS</v>
    <v>120 Tredegar St, RICHMOND, VA, 23219-4306 US</v>
    <v>54.95</v>
    <v>Electrical Utilities &amp; IPPs</v>
    <v>Stock</v>
    <v>45661.034461955467</v>
    <v>10239</v>
    <v>54.5</v>
    <v>45973730000</v>
    <v>Dominion Energy, Inc.</v>
    <v>Dominion Energy, Inc.</v>
    <v>54.77</v>
    <v>20.654</v>
    <v>54.4</v>
    <v>54.76</v>
    <v>54.72</v>
    <v>840009600</v>
    <v>D</v>
    <v>Dominion Energy, Inc. (XNYS:D)</v>
    <v>3366676</v>
    <v>4431843</v>
    <v>1983</v>
  </rv>
  <rv s="3">
    <v>10240</v>
  </rv>
  <rv s="0">
    <fb>72.17</fb>
    <v>16</v>
  </rv>
  <rv s="0">
    <fb>72.25</fb>
    <v>16</v>
  </rv>
  <rv s="0">
    <fb>77.930000000000007</fb>
    <v>16</v>
  </rv>
  <rv s="0">
    <fb>78.02</fb>
    <v>16</v>
  </rv>
  <rv s="0">
    <fb>74.16</fb>
    <v>16</v>
  </rv>
  <rv s="0">
    <fb>75.2</fb>
    <v>16</v>
  </rv>
  <rv s="0">
    <fb>73.290000000000006</fb>
    <v>16</v>
  </rv>
  <rv s="0">
    <fb>76.59</fb>
    <v>16</v>
  </rv>
  <rv s="0">
    <fb>77.430000000000007</fb>
    <v>16</v>
  </rv>
  <rv s="0">
    <fb>80.77</fb>
    <v>16</v>
  </rv>
  <rv s="0">
    <fb>78.77</fb>
    <v>16</v>
  </rv>
  <rv s="0">
    <fb>81.14</fb>
    <v>16</v>
  </rv>
  <rv s="0">
    <fb>84.13</fb>
    <v>16</v>
  </rv>
  <rv s="0">
    <fb>76.44</fb>
    <v>16</v>
  </rv>
  <rv s="0">
    <fb>68.180000000000007</fb>
    <v>16</v>
  </rv>
  <rv s="0">
    <fb>71.709999999999994</fb>
    <v>16</v>
  </rv>
  <rv s="0">
    <fb>70.28</fb>
    <v>16</v>
  </rv>
  <rv s="0">
    <fb>71.42</fb>
    <v>16</v>
  </rv>
  <rv s="0">
    <fb>74.5</fb>
    <v>16</v>
  </rv>
  <rv s="0">
    <fb>74.09</fb>
    <v>16</v>
  </rv>
  <rv s="0">
    <fb>77.87</fb>
    <v>16</v>
  </rv>
  <rv s="0">
    <fb>75.180000000000007</fb>
    <v>16</v>
  </rv>
  <rv s="0">
    <fb>74.290000000000006</fb>
    <v>16</v>
  </rv>
  <rv s="0">
    <fb>81.040000000000006</fb>
    <v>16</v>
  </rv>
  <rv s="0">
    <fb>82.82</fb>
    <v>16</v>
  </rv>
  <rv s="0">
    <fb>85.75</fb>
    <v>16</v>
  </rv>
  <rv s="0">
    <fb>78.180000000000007</fb>
    <v>16</v>
  </rv>
  <rv s="0">
    <fb>72.19</fb>
    <v>16</v>
  </rv>
  <rv s="0">
    <fb>77.13</fb>
    <v>16</v>
  </rv>
  <rv s="0">
    <fb>81.03</fb>
    <v>16</v>
  </rv>
  <rv s="0">
    <fb>78.44</fb>
    <v>16</v>
  </rv>
  <rv s="0">
    <fb>79.900000000000006</fb>
    <v>16</v>
  </rv>
  <rv s="0">
    <fb>76.14</fb>
    <v>16</v>
  </rv>
  <rv s="0">
    <fb>74.87</fb>
    <v>16</v>
  </rv>
  <rv s="0">
    <fb>77.84</fb>
    <v>16</v>
  </rv>
  <rv s="0">
    <fb>75.930000000000007</fb>
    <v>16</v>
  </rv>
  <rv s="0">
    <fb>71.2</fb>
    <v>16</v>
  </rv>
  <rv s="0">
    <fb>78.56</fb>
    <v>16</v>
  </rv>
  <rv s="0">
    <fb>84.22</fb>
    <v>16</v>
  </rv>
  <rv s="0">
    <fb>79.81</fb>
    <v>16</v>
  </rv>
  <rv s="0">
    <fb>81.8</fb>
    <v>16</v>
  </rv>
  <rv s="0">
    <fb>69.11</fb>
    <v>16</v>
  </rv>
  <rv s="0">
    <fb>61.11</fb>
    <v>16</v>
  </rv>
  <rv s="0">
    <fb>63.64</fb>
    <v>16</v>
  </rv>
  <rv s="0">
    <fb>55.91</fb>
    <v>16</v>
  </rv>
  <rv s="0">
    <fb>50.28</fb>
    <v>16</v>
  </rv>
  <rv s="0">
    <fb>51.79</fb>
    <v>16</v>
  </rv>
  <rv s="0">
    <fb>53.55</fb>
    <v>16</v>
  </rv>
  <rv s="0">
    <fb>44.67</fb>
    <v>16</v>
  </rv>
  <rv s="0">
    <fb>47</fb>
    <v>16</v>
  </rv>
  <rv s="0">
    <fb>45.72</fb>
    <v>16</v>
  </rv>
  <rv s="0">
    <fb>50.98</fb>
    <v>16</v>
  </rv>
  <rv s="0">
    <fb>53.92</fb>
    <v>16</v>
  </rv>
  <rv s="0">
    <fb>49</fb>
    <v>16</v>
  </rv>
  <rv s="0">
    <fb>53.46</fb>
    <v>16</v>
  </rv>
  <rv s="0">
    <fb>57.79</fb>
    <v>16</v>
  </rv>
  <rv s="0">
    <fb>59.53</fb>
    <v>16</v>
  </rv>
  <rv s="0">
    <fb>58.75</fb>
    <v>16</v>
  </rv>
  <rv s="1">
    <v>http://zh.wikipedia.org/wiki/太平洋瓦電公司</v>
    <v>Wikipedia</v>
  </rv>
  <rv s="8">
    <v>2691</v>
    <v>10300</v>
  </rv>
  <rv s="9">
    <v>33</v>
    <v>https://www.bing.com/th?id=AMMS_d7c2863336a8698ebd1054cdf3b7bcff&amp;qlt=95</v>
    <v>10301</v>
    <v>0</v>
    <v>https://www.bing.com/images/search?form=xlimg&amp;q=pacific+gas+and+electric+company</v>
    <v>Image of PG&amp;E CORPORATION</v>
  </rv>
  <rv s="1">
    <v>https://www.bing.com/financeapi/forcetrigger?t=a1zkar&amp;q=XNYS%3aPCG&amp;form=skydnc</v>
    <v>Learn more on Bing</v>
  </rv>
  <rv s="10">
    <v>en-US</v>
    <v>a1zkar</v>
    <v>268435456</v>
    <v>1</v>
    <v>Powered by Refinitiv</v>
    <v>29</v>
    <v>PG&amp;E CORPORATION (XNYS:PCG)</v>
    <v>31</v>
    <v>32</v>
    <v>Finance</v>
    <v>25</v>
    <v>21.72</v>
    <v>15.94</v>
    <v>1.0123</v>
    <v>0.39</v>
    <v>-9.8040000000000002E-3</v>
    <v>1.949E-2</v>
    <v>-0.2</v>
    <v>USD</v>
    <v>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It also operates 33 electric transmission substations with a capacity of approximately 66,000 megavolt amperes (MVA). Customers also can obtain electricity from alternative providers such as municipalities or community choice aggregators (CCAs).</v>
    <v>10</v>
    <v>New York Stock Exchange</v>
    <v>XNYS</v>
    <v>XNYS</v>
    <v>300 Lakeside Drive, OAKLAND, CA, 94612 US</v>
    <v>20.41</v>
    <v>10302</v>
    <v>Electrical Utilities &amp; IPPs</v>
    <v>Stock</v>
    <v>45661.000000010936</v>
    <v>10303</v>
    <v>20.015000000000001</v>
    <v>54493500000</v>
    <v>PG&amp;E CORPORATION</v>
    <v>PG&amp;E CORPORATION</v>
    <v>20.100000000000001</v>
    <v>15.892799999999999</v>
    <v>20.010000000000002</v>
    <v>20.399999999999999</v>
    <v>20.2</v>
    <v>2671250000</v>
    <v>PCG</v>
    <v>PG&amp;E CORPORATION (XNYS:PCG)</v>
    <v>12578107</v>
    <v>18134393</v>
    <v>1995</v>
  </rv>
  <rv s="3">
    <v>10304</v>
  </rv>
  <rv s="0">
    <fb>54.91</fb>
    <v>16</v>
  </rv>
  <rv s="0">
    <fb>59.72</fb>
    <v>16</v>
  </rv>
  <rv s="0">
    <fb>58.2</fb>
    <v>16</v>
  </rv>
  <rv s="0">
    <fb>60.08</fb>
    <v>16</v>
  </rv>
  <rv s="0">
    <fb>61.94</fb>
    <v>16</v>
  </rv>
  <rv s="0">
    <fb>61.17</fb>
    <v>16</v>
  </rv>
  <rv s="0">
    <fb>58.8</fb>
    <v>16</v>
  </rv>
  <rv s="0">
    <fb>60.77</fb>
    <v>16</v>
  </rv>
  <rv s="0">
    <fb>61.89</fb>
    <v>16</v>
  </rv>
  <rv s="0">
    <fb>66.36</fb>
    <v>16</v>
  </rv>
  <rv s="0">
    <fb>68.38</fb>
    <v>16</v>
  </rv>
  <rv s="0">
    <fb>66.37</fb>
    <v>16</v>
  </rv>
  <rv s="0">
    <fb>67.69</fb>
    <v>16</v>
  </rv>
  <rv s="0">
    <fb>70.38</fb>
    <v>16</v>
  </rv>
  <rv s="0">
    <fb>68.09</fb>
    <v>16</v>
  </rv>
  <rv s="0">
    <fb>54.24</fb>
    <v>16</v>
  </rv>
  <rv s="0">
    <fb>42.43</fb>
    <v>16</v>
  </rv>
  <rv s="0">
    <fb>41.09</fb>
    <v>16</v>
  </rv>
  <rv s="0">
    <fb>43.08</fb>
    <v>16</v>
  </rv>
  <rv s="0">
    <fb>46.18</fb>
    <v>16</v>
  </rv>
  <rv s="0">
    <fb>13</fb>
    <v>16</v>
  </rv>
  <rv s="0">
    <fb>17.8</fb>
    <v>16</v>
  </rv>
  <rv s="0">
    <fb>22.52</fb>
    <v>16</v>
  </rv>
  <rv s="0">
    <fb>17.100000000000001</fb>
    <v>16</v>
  </rv>
  <rv s="0">
    <fb>22.92</fb>
    <v>16</v>
  </rv>
  <rv s="0">
    <fb>18.13</fb>
    <v>16</v>
  </rv>
  <rv s="0">
    <fb>10</fb>
    <v>16</v>
  </rv>
  <rv s="0">
    <fb>6.17</fb>
    <v>16</v>
  </rv>
  <rv s="0">
    <fb>7.46</fb>
    <v>16</v>
  </rv>
  <rv s="0">
    <fb>10.87</fb>
    <v>16</v>
  </rv>
  <rv s="0">
    <fb>15.21</fb>
    <v>16</v>
  </rv>
  <rv s="0">
    <fb>15.5</fb>
    <v>16</v>
  </rv>
  <rv s="0">
    <fb>8.99</fb>
    <v>16</v>
  </rv>
  <rv s="0">
    <fb>8.8699999999999992</fb>
    <v>16</v>
  </rv>
  <rv s="0">
    <fb>9.35</fb>
    <v>16</v>
  </rv>
  <rv s="0">
    <fb>9.26</fb>
    <v>16</v>
  </rv>
  <rv s="0">
    <fb>9.39</fb>
    <v>16</v>
  </rv>
  <rv s="0">
    <fb>9.56</fb>
    <v>16</v>
  </rv>
  <rv s="0">
    <fb>12.7</fb>
    <v>16</v>
  </rv>
  <rv s="0">
    <fb>11.43</fb>
    <v>16</v>
  </rv>
  <rv s="0">
    <fb>10.51</fb>
    <v>16</v>
  </rv>
  <rv s="0">
    <fb>11.71</fb>
    <v>16</v>
  </rv>
  <rv s="0">
    <fb>10.14</fb>
    <v>16</v>
  </rv>
  <rv s="0">
    <fb>9.6</fb>
    <v>16</v>
  </rv>
  <rv s="0">
    <fb>11.6</fb>
    <v>16</v>
  </rv>
  <rv s="0">
    <fb>12.14</fb>
    <v>16</v>
  </rv>
  <rv s="0">
    <fb>11.37</fb>
    <v>16</v>
  </rv>
  <rv s="0">
    <fb>11.94</fb>
    <v>16</v>
  </rv>
  <rv s="0">
    <fb>12.2</fb>
    <v>16</v>
  </rv>
  <rv s="0">
    <fb>12.33</fb>
    <v>16</v>
  </rv>
  <rv s="0">
    <fb>12.5</fb>
    <v>16</v>
  </rv>
  <rv s="0">
    <fb>14.93</fb>
    <v>16</v>
  </rv>
  <rv s="0">
    <fb>16.260000000000002</fb>
    <v>16</v>
  </rv>
  <rv s="0">
    <fb>15.9</fb>
    <v>16</v>
  </rv>
  <rv s="0">
    <fb>15.62</fb>
    <v>16</v>
  </rv>
  <rv s="0">
    <fb>16.170000000000002</fb>
    <v>16</v>
  </rv>
  <rv s="0">
    <fb>17.11</fb>
    <v>16</v>
  </rv>
  <rv s="0">
    <fb>16.940000000000001</fb>
    <v>16</v>
  </rv>
  <rv s="0">
    <fb>17.61</fb>
    <v>16</v>
  </rv>
  <rv s="0">
    <fb>16.3</fb>
    <v>16</v>
  </rv>
  <rv s="0">
    <fb>17.170000000000002</fb>
    <v>16</v>
  </rv>
  <rv s="0">
    <fb>18.03</fb>
    <v>16</v>
  </rv>
  <rv s="0">
    <fb>16.87</fb>
    <v>16</v>
  </rv>
  <rv s="0">
    <fb>16.760000000000002</fb>
    <v>16</v>
  </rv>
  <rv s="0">
    <fb>18.54</fb>
    <v>16</v>
  </rv>
  <rv s="0">
    <fb>17.46</fb>
    <v>16</v>
  </rv>
  <rv s="0">
    <fb>19.7</fb>
    <v>16</v>
  </rv>
  <rv s="0">
    <fb>19.77</fb>
    <v>16</v>
  </rv>
  <rv s="0">
    <fb>20.22</fb>
    <v>16</v>
  </rv>
  <rv s="0">
    <fb>21.63</fb>
    <v>16</v>
  </rv>
  <rv s="1">
    <v>https://www.bing.com/financeapi/forcetrigger?t=a25l52&amp;q=XNYS%3aVST&amp;form=skydnc</v>
    <v>Learn more on Bing</v>
  </rv>
  <rv s="6">
    <v>en-US</v>
    <v>a25l52</v>
    <v>268435456</v>
    <v>1</v>
    <v>Powered by Refinitiv</v>
    <v>22</v>
    <v>VISTRA CORP. (XNYS:VST)</v>
    <v>23</v>
    <v>24</v>
    <v>Finance</v>
    <v>25</v>
    <v>168.67</v>
    <v>37.770000000000003</v>
    <v>1.2210000000000001</v>
    <v>12.7</v>
    <v>6.7130000000000002E-3</v>
    <v>8.4859000000000004E-2</v>
    <v>1.0900000000000001</v>
    <v>USD</v>
    <v>Vistra Corp. is an integrated retail and electric power generation company. The Company operates in six business segments: Retail, Texas, East, West, Sunset and Asset Closure. The Retail segment represents its retail sales of electricity and natural gas to residential, small business and commercial and industrial customers. The Texas and East segments are engaged in electricity generation, wholesale energy sales and purchases, commodity risk management activities, fuel production and fuel logistics management. The East segment includes operations in the PJM, ISO-NE and NYISO markets. The West segment represents results from the CAISO market, including its battery ESS projects at its Moss Landing power plant site. The Sunset segment represents generation plants with announced retirement plans. The Asset Closure segment is engaged in the decommissioning and reclamation of retired plants and mines. The Company operates in approximately 41,000 megawatts of installed generation capacity.</v>
    <v>4870</v>
    <v>New York Stock Exchange</v>
    <v>XNYS</v>
    <v>XNYS</v>
    <v>6555 Sierra Drive, IRVING, TX, 75039 US</v>
    <v>162.65989999999999</v>
    <v>Electrical Utilities &amp; IPPs</v>
    <v>Stock</v>
    <v>45661.041542789062</v>
    <v>10376</v>
    <v>151.66</v>
    <v>55239125832</v>
    <v>VISTRA CORP.</v>
    <v>VISTRA CORP.</v>
    <v>154.36000000000001</v>
    <v>30.706399999999999</v>
    <v>149.66</v>
    <v>162.36000000000001</v>
    <v>163.44999999999999</v>
    <v>340226200</v>
    <v>VST</v>
    <v>VISTRA CORP. (XNYS:VST)</v>
    <v>8762610</v>
    <v>4685200</v>
    <v>2016</v>
  </rv>
  <rv s="3">
    <v>10377</v>
  </rv>
  <rv s="0">
    <fb>13.033899999999999</fb>
    <v>16</v>
  </rv>
  <rv s="0">
    <fb>11.962</fb>
    <v>16</v>
  </rv>
  <rv s="0">
    <fb>16.16</fb>
    <v>16</v>
  </rv>
  <rv s="0">
    <fb>14.77</fb>
    <v>16</v>
  </rv>
  <rv s="0">
    <fb>16.79</fb>
    <v>16</v>
  </rv>
  <rv s="0">
    <fb>16.43</fb>
    <v>16</v>
  </rv>
  <rv s="0">
    <fb>17.7</fb>
    <v>16</v>
  </rv>
  <rv s="0">
    <fb>18.899999999999999</fb>
    <v>16</v>
  </rv>
  <rv s="0">
    <fb>18.32</fb>
    <v>16</v>
  </rv>
  <rv s="0">
    <fb>19.5</fb>
    <v>16</v>
  </rv>
  <rv s="0">
    <fb>18.95</fb>
    <v>16</v>
  </rv>
  <rv s="0">
    <fb>20.83</fb>
    <v>16</v>
  </rv>
  <rv s="0">
    <fb>24.53</fb>
    <v>16</v>
  </rv>
  <rv s="0">
    <fb>23.66</fb>
    <v>16</v>
  </rv>
  <rv s="0">
    <fb>23.48</fb>
    <v>16</v>
  </rv>
  <rv s="0">
    <fb>22.89</fb>
    <v>16</v>
  </rv>
  <rv s="0">
    <fb>25.11</fb>
    <v>16</v>
  </rv>
  <rv s="0">
    <fb>26.04</fb>
    <v>16</v>
  </rv>
  <rv s="0">
    <fb>23.56</fb>
    <v>16</v>
  </rv>
  <rv s="0">
    <fb>24.95</fb>
    <v>16</v>
  </rv>
  <rv s="0">
    <fb>27.03</fb>
    <v>16</v>
  </rv>
  <rv s="0">
    <fb>26.53</fb>
    <v>16</v>
  </rv>
  <rv s="0">
    <fb>22.99</fb>
    <v>16</v>
  </rv>
  <rv s="0">
    <fb>20.440000000000001</fb>
    <v>16</v>
  </rv>
  <rv s="0">
    <fb>18.62</fb>
    <v>16</v>
  </rv>
  <rv s="0">
    <fb>18.66</fb>
    <v>16</v>
  </rv>
  <rv s="0">
    <fb>18.86</fb>
    <v>16</v>
  </rv>
  <rv s="0">
    <fb>19.97</fb>
    <v>16</v>
  </rv>
  <rv s="0">
    <fb>17.68</fb>
    <v>16</v>
  </rv>
  <rv s="0">
    <fb>18.55</fb>
    <v>16</v>
  </rv>
  <rv s="0">
    <fb>19.149999999999999</fb>
    <v>16</v>
  </rv>
  <rv s="0">
    <fb>19.09</fb>
    <v>16</v>
  </rv>
  <rv s="0">
    <fb>19.59</fb>
    <v>16</v>
  </rv>
  <rv s="0">
    <fb>21.81</fb>
    <v>16</v>
  </rv>
  <rv s="0">
    <fb>22.82</fb>
    <v>16</v>
  </rv>
  <rv s="0">
    <fb>23.25</fb>
    <v>16</v>
  </rv>
  <rv s="0">
    <fb>26.37</fb>
    <v>16</v>
  </rv>
  <rv s="0">
    <fb>25.85</fb>
    <v>16</v>
  </rv>
  <rv s="0">
    <fb>21</fb>
    <v>16</v>
  </rv>
  <rv s="0">
    <fb>23.2</fb>
    <v>16</v>
  </rv>
  <rv s="0">
    <fb>23.06</fb>
    <v>16</v>
  </rv>
  <rv s="0">
    <fb>21.99</fb>
    <v>16</v>
  </rv>
  <rv s="0">
    <fb>24</fb>
    <v>16</v>
  </rv>
  <rv s="0">
    <fb>23.86</fb>
    <v>16</v>
  </rv>
  <rv s="0">
    <fb>23.97</fb>
    <v>16</v>
  </rv>
  <rv s="0">
    <fb>26.25</fb>
    <v>16</v>
  </rv>
  <rv s="0">
    <fb>28.06</fb>
    <v>16</v>
  </rv>
  <rv s="0">
    <fb>33.18</fb>
    <v>16</v>
  </rv>
  <rv s="0">
    <fb>32.72</fb>
    <v>16</v>
  </rv>
  <rv s="0">
    <fb>35.409999999999997</fb>
    <v>16</v>
  </rv>
  <rv s="0">
    <fb>41.03</fb>
    <v>16</v>
  </rv>
  <rv s="0">
    <fb>54.54</fb>
    <v>16</v>
  </rv>
  <rv s="0">
    <fb>69.650000000000006</fb>
    <v>16</v>
  </rv>
  <rv s="0">
    <fb>75.84</fb>
    <v>16</v>
  </rv>
  <rv s="0">
    <fb>99.08</fb>
    <v>16</v>
  </rv>
  <rv s="0">
    <fb>85.98</fb>
    <v>16</v>
  </rv>
  <rv s="0">
    <fb>79.22</fb>
    <v>16</v>
  </rv>
  <rv s="0">
    <fb>85.43</fb>
    <v>16</v>
  </rv>
  <rv s="0">
    <fb>124.96</fb>
    <v>16</v>
  </rv>
  <rv s="0">
    <fb>159.84</fb>
    <v>16</v>
  </rv>
  <rv s="0">
    <fb>137.87</fb>
    <v>16</v>
  </rv>
  <rv s="1">
    <v>https://www.bing.com/financeapi/forcetrigger?t=a1shjc&amp;q=XNAS%3aEXC&amp;form=skydnc</v>
    <v>Learn more on Bing</v>
  </rv>
  <rv s="6">
    <v>en-US</v>
    <v>a1shjc</v>
    <v>268435456</v>
    <v>1</v>
    <v>Powered by Refinitiv</v>
    <v>22</v>
    <v>EXELON CORPORATION (XNAS:EXC)</v>
    <v>23</v>
    <v>24</v>
    <v>Finance</v>
    <v>25</v>
    <v>41.185000000000002</v>
    <v>33.344999999999999</v>
    <v>0.53949999999999998</v>
    <v>0.39</v>
    <v>-1.5770000000000001E-3</v>
    <v>1.0356000000000001E-2</v>
    <v>-0.06</v>
    <v>USD</v>
    <v>Exelon Corporation is a utility services holding company. The Company is engaged in the energy distribution and transmission businesses through Commonwealth Edison Company (ComEd), Commonwealth Edison Company (PECO), Baltimore Gas and Electric Company (BGE), Potomac Electric Power Company (Pepco), Delmarva Power &amp; Light Company (DPL), and Atlantic City Electric Company (ACE). The Company operates through six segments: ComEd, PECO, BGE, Pepco, DPL, and ACE. ComEd is engaged in purchasing and regulating retail sales of electricity. PECO is engaged in purchasing and regulating the retail sale of electricity and natural gas. Through its business services subsidiary, Exelon Business Services Company, LLC (BSC), the Company provides its subsidiaries with a variety of support services at cost, including legal, human resources, financial, information technology, and supply management services.</v>
    <v>20000</v>
    <v>Nasdaq Stock Market</v>
    <v>XNAS</v>
    <v>XNAS</v>
    <v>10 S. Dearborn Street, Po Box 805379, CHICAGO, IL, 60680-5379 US</v>
    <v>38.200000000000003</v>
    <v>Electrical Utilities &amp; IPPs</v>
    <v>Stock</v>
    <v>45661.003918425784</v>
    <v>10440</v>
    <v>37.630000000000003</v>
    <v>38233920000</v>
    <v>EXELON CORPORATION</v>
    <v>EXELON CORPORATION</v>
    <v>37.96</v>
    <v>15.856</v>
    <v>37.659999999999997</v>
    <v>38.049999999999997</v>
    <v>37.99</v>
    <v>1004834000</v>
    <v>EXC</v>
    <v>EXELON CORPORATION (XNAS:EXC)</v>
    <v>4268182</v>
    <v>6428542</v>
    <v>1999</v>
  </rv>
  <rv s="3">
    <v>10441</v>
  </rv>
  <rv s="0">
    <fb>21.0855</fb>
    <v>16</v>
  </rv>
  <rv s="0">
    <fb>22.454599999999999</fb>
    <v>16</v>
  </rv>
  <rv s="0">
    <fb>25.570699999999999</fb>
    <v>16</v>
  </rv>
  <rv s="0">
    <fb>25.021599999999999</fb>
    <v>16</v>
  </rv>
  <rv s="0">
    <fb>24.436900000000001</fb>
    <v>16</v>
  </rv>
  <rv s="0">
    <fb>25.927199999999999</fb>
    <v>16</v>
  </rv>
  <rv s="0">
    <fb>26.583200000000001</fb>
    <v>16</v>
  </rv>
  <rv s="0">
    <fb>24.244399999999999</fb>
    <v>16</v>
  </rv>
  <rv s="0">
    <fb>23.738099999999999</fb>
    <v>16</v>
  </rv>
  <rv s="0">
    <fb>24.2943</fb>
    <v>16</v>
  </rv>
  <rv s="0">
    <fb>23.181899999999999</fb>
    <v>16</v>
  </rv>
  <rv s="0">
    <fb>25.306899999999999</fb>
    <v>16</v>
  </rv>
  <rv s="0">
    <fb>25.585000000000001</fb>
    <v>16</v>
  </rv>
  <rv s="0">
    <fb>26.1768</fb>
    <v>16</v>
  </rv>
  <rv s="0">
    <fb>25.656300000000002</fb>
    <v>16</v>
  </rv>
  <rv s="0">
    <fb>24.6936</fb>
    <v>16</v>
  </rv>
  <rv s="0">
    <fb>25.8916</fb>
    <v>16</v>
  </rv>
  <rv s="0">
    <fb>25.720400000000001</fb>
    <v>16</v>
  </rv>
  <rv s="0">
    <fb>27.339099999999998</fb>
    <v>16</v>
  </rv>
  <rv s="0">
    <fb>27.004000000000001</fb>
    <v>16</v>
  </rv>
  <rv s="0">
    <fb>26.8613</fb>
    <v>16</v>
  </rv>
  <rv s="0">
    <fb>28.672499999999999</fb>
    <v>16</v>
  </rv>
  <rv s="0">
    <fb>29.742100000000001</fb>
    <v>16</v>
  </rv>
  <rv s="0">
    <fb>28.1021</fb>
    <v>16</v>
  </rv>
  <rv s="0">
    <fb>27.4603</fb>
    <v>16</v>
  </rv>
  <rv s="0">
    <fb>26.412099999999999</fb>
    <v>16</v>
  </rv>
  <rv s="0">
    <fb>27.8169</fb>
    <v>16</v>
  </rv>
  <rv s="0">
    <fb>28.294599999999999</fb>
    <v>16</v>
  </rv>
  <rv s="0">
    <fb>29.513999999999999</fb>
    <v>16</v>
  </rv>
  <rv s="0">
    <fb>30.376799999999999</fb>
    <v>16</v>
  </rv>
  <rv s="0">
    <fb>30.305499999999999</fb>
    <v>16</v>
  </rv>
  <rv s="0">
    <fb>31.168299999999999</fb>
    <v>16</v>
  </rv>
  <rv s="0">
    <fb>31.1326</fb>
    <v>16</v>
  </rv>
  <rv s="0">
    <fb>31.239599999999999</fb>
    <v>16</v>
  </rv>
  <rv s="0">
    <fb>33.079300000000003</fb>
    <v>16</v>
  </rv>
  <rv s="0">
    <fb>32.159500000000001</fb>
    <v>16</v>
  </rv>
  <rv s="0">
    <fb>34.056199999999997</fb>
    <v>16</v>
  </rv>
  <rv s="0">
    <fb>34.648099999999999</fb>
    <v>16</v>
  </rv>
  <rv s="0">
    <fb>35.746200000000002</fb>
    <v>16</v>
  </rv>
  <rv s="0">
    <fb>36.3309</fb>
    <v>16</v>
  </rv>
  <rv s="0">
    <fb>34.284399999999998</fb>
    <v>16</v>
  </rv>
  <rv s="0">
    <fb>34.184600000000003</fb>
    <v>16</v>
  </rv>
  <rv s="0">
    <fb>32.130899999999997</fb>
    <v>16</v>
  </rv>
  <rv s="0">
    <fb>33.6997</fb>
    <v>16</v>
  </rv>
  <rv s="0">
    <fb>34.448399999999999</fb>
    <v>16</v>
  </rv>
  <rv s="0">
    <fb>32.437600000000003</fb>
    <v>16</v>
  </rv>
  <rv s="0">
    <fb>31.660299999999999</fb>
    <v>16</v>
  </rv>
  <rv s="0">
    <fb>32.508899999999997</fb>
    <v>16</v>
  </rv>
  <rv s="0">
    <fb>33.935000000000002</fb>
    <v>16</v>
  </rv>
  <rv s="0">
    <fb>30.740400000000001</fb>
    <v>16</v>
  </rv>
  <rv s="0">
    <fb>26.248100000000001</fb>
    <v>16</v>
  </rv>
  <rv s="0">
    <fb>26.4406</fb>
    <v>16</v>
  </rv>
  <rv s="0">
    <fb>27.317699999999999</fb>
    <v>16</v>
  </rv>
  <rv s="0">
    <fb>25.877300000000002</fb>
    <v>16</v>
  </rv>
  <rv s="0">
    <fb>27.531600000000001</fb>
    <v>16</v>
  </rv>
  <rv s="0">
    <fb>26.319400000000002</fb>
    <v>16</v>
  </rv>
  <rv s="0">
    <fb>25.499400000000001</fb>
    <v>16</v>
  </rv>
  <rv s="0">
    <fb>28.444400000000002</fb>
    <v>16</v>
  </rv>
  <rv s="0">
    <fb>29.285799999999998</fb>
    <v>16</v>
  </rv>
  <rv s="0">
    <fb>30.105799999999999</fb>
    <v>16</v>
  </rv>
  <rv s="0">
    <fb>29.635200000000001</fb>
    <v>16</v>
  </rv>
  <rv s="0">
    <fb>27.5245</fb>
    <v>16</v>
  </rv>
  <rv s="0">
    <fb>31.189699999999998</fb>
    <v>16</v>
  </rv>
  <rv s="0">
    <fb>32.045400000000001</fb>
    <v>16</v>
  </rv>
  <rv s="0">
    <fb>32.173699999999997</fb>
    <v>16</v>
  </rv>
  <rv s="0">
    <fb>31.5961</fb>
    <v>16</v>
  </rv>
  <rv s="0">
    <fb>33.371699999999997</fb>
    <v>16</v>
  </rv>
  <rv s="0">
    <fb>34.954700000000003</fb>
    <v>16</v>
  </rv>
  <rv s="0">
    <fb>34.469799999999999</fb>
    <v>16</v>
  </rv>
  <rv s="0">
    <fb>37.928199999999997</fb>
    <v>16</v>
  </rv>
  <rv s="0">
    <fb>37.600200000000001</fb>
    <v>16</v>
  </rv>
  <rv s="0">
    <fb>41.186900000000001</fb>
    <v>16</v>
  </rv>
  <rv s="0">
    <fb>41.322400000000002</fb>
    <v>16</v>
  </rv>
  <rv s="0">
    <fb>47.63</fb>
    <v>16</v>
  </rv>
  <rv s="0">
    <fb>46.78</fb>
    <v>16</v>
  </rv>
  <rv s="0">
    <fb>49.15</fb>
    <v>16</v>
  </rv>
  <rv s="0">
    <fb>45.32</fb>
    <v>16</v>
  </rv>
  <rv s="0">
    <fb>46.49</fb>
    <v>16</v>
  </rv>
  <rv s="0">
    <fb>43.91</fb>
    <v>16</v>
  </rv>
  <rv s="0">
    <fb>41.37</fb>
    <v>16</v>
  </rv>
  <rv s="0">
    <fb>43.23</fb>
    <v>16</v>
  </rv>
  <rv s="0">
    <fb>40.39</fb>
    <v>16</v>
  </rv>
  <rv s="0">
    <fb>39.65</fb>
    <v>16</v>
  </rv>
  <rv s="0">
    <fb>40.74</fb>
    <v>16</v>
  </rv>
  <rv s="0">
    <fb>41.86</fb>
    <v>16</v>
  </rv>
  <rv s="0">
    <fb>40.119999999999997</fb>
    <v>16</v>
  </rv>
  <rv s="0">
    <fb>37.79</fb>
    <v>16</v>
  </rv>
  <rv s="0">
    <fb>38.94</fb>
    <v>16</v>
  </rv>
  <rv s="0">
    <fb>38.51</fb>
    <v>16</v>
  </rv>
  <rv s="0">
    <fb>35.840000000000003</fb>
    <v>16</v>
  </rv>
  <rv s="0">
    <fb>37.57</fb>
    <v>16</v>
  </rv>
  <rv s="0">
    <fb>34.61</fb>
    <v>16</v>
  </rv>
  <rv s="0">
    <fb>38.090000000000003</fb>
    <v>16</v>
  </rv>
  <rv s="0">
    <fb>39.299999999999997</fb>
    <v>16</v>
  </rv>
  <rv s="0">
    <fb>39.56</fb>
    <v>16</v>
  </rv>
  <rv s="1">
    <v>https://www.bing.com/financeapi/forcetrigger?t=a1rmkr&amp;q=XNYS%3aED&amp;form=skydnc</v>
    <v>Learn more on Bing</v>
  </rv>
  <rv s="6">
    <v>en-US</v>
    <v>a1rmkr</v>
    <v>268435456</v>
    <v>1</v>
    <v>Powered by Refinitiv</v>
    <v>22</v>
    <v>CONSOLIDATED EDISON, INC. (XNYS:ED)</v>
    <v>23</v>
    <v>24</v>
    <v>Finance</v>
    <v>25</v>
    <v>107.75</v>
    <v>85.85</v>
    <v>0.37709999999999999</v>
    <v>0.21</v>
    <v>-1.121E-4</v>
    <v>2.359E-3</v>
    <v>-0.01</v>
    <v>USD</v>
    <v>Consolidated Edison, Inc. is an energy-delivery company. The Company provides a range of energy-related products and services to its customers through its subsidiaries, including Consolidated Edison Company of New York, Inc. (CECONY), Orange and Rockland Utilities, Inc. (O&amp;R) and Con Edison Transmission, Inc. CECONY is a regulated utility providing electric service in New York City and New York’s Westchester County, gas service in Manhattan, the Bronx, parts of Queens and parts of Westchester, and steam service in Manhattan. CECONY provides electric service to approximately 3.7 million customers. O&amp;R is a regulated utility serving customers in a 1,300-square-mile area in southeastern New York State and northern New Jersey. Con Edison Transmission, Inc manages, through joint ventures, both electric and gas assets while seeking to develop electric transmission projects that bring clean, renewable electricity to customers, focusing on New York and the Northeast.</v>
    <v>14592</v>
    <v>New York Stock Exchange</v>
    <v>XNYS</v>
    <v>XNYS</v>
    <v>4 Irving Place, NEW YORK, NY, 10003 US</v>
    <v>89.85</v>
    <v>Electrical Utilities &amp; IPPs</v>
    <v>Stock</v>
    <v>45661.040485566409</v>
    <v>10538</v>
    <v>88.74</v>
    <v>31542618692</v>
    <v>CONSOLIDATED EDISON, INC.</v>
    <v>CONSOLIDATED EDISON, INC.</v>
    <v>89.13</v>
    <v>16.8019</v>
    <v>89.03</v>
    <v>89.24</v>
    <v>89.23</v>
    <v>353458300</v>
    <v>ED</v>
    <v>CONSOLIDATED EDISON, INC. (XNYS:ED)</v>
    <v>1954733</v>
    <v>2205111</v>
    <v>1997</v>
  </rv>
  <rv s="3">
    <v>10539</v>
  </rv>
  <rv s="0">
    <fb>70.010000000000005</fb>
    <v>16</v>
  </rv>
  <rv s="0">
    <fb>76.62</fb>
    <v>16</v>
  </rv>
  <rv s="0">
    <fb>74.599999999999994</fb>
    <v>16</v>
  </rv>
  <rv s="0">
    <fb>73.260000000000005</fb>
    <v>16</v>
  </rv>
  <rv s="0">
    <fb>80.44</fb>
    <v>16</v>
  </rv>
  <rv s="0">
    <fb>80.08</fb>
    <v>16</v>
  </rv>
  <rv s="0">
    <fb>75.25</fb>
    <v>16</v>
  </rv>
  <rv s="0">
    <fb>73.680000000000007</fb>
    <v>16</v>
  </rv>
  <rv s="0">
    <fb>74.349999999999994</fb>
    <v>16</v>
  </rv>
  <rv s="0">
    <fb>77.040000000000006</fb>
    <v>16</v>
  </rv>
  <rv s="0">
    <fb>77.66</fb>
    <v>16</v>
  </rv>
  <rv s="0">
    <fb>82.79</fb>
    <v>16</v>
  </rv>
  <rv s="0">
    <fb>80.819999999999993</fb>
    <v>16</v>
  </rv>
  <rv s="0">
    <fb>82.86</fb>
    <v>16</v>
  </rv>
  <rv s="0">
    <fb>86.05</fb>
    <v>16</v>
  </rv>
  <rv s="0">
    <fb>89.04</fb>
    <v>16</v>
  </rv>
  <rv s="0">
    <fb>84.95</fb>
    <v>16</v>
  </rv>
  <rv s="0">
    <fb>77.94</fb>
    <v>16</v>
  </rv>
  <rv s="0">
    <fb>80.13</fb>
    <v>16</v>
  </rv>
  <rv s="0">
    <fb>76.73</fb>
    <v>16</v>
  </rv>
  <rv s="0">
    <fb>77.98</fb>
    <v>16</v>
  </rv>
  <rv s="0">
    <fb>80.349999999999994</fb>
    <v>16</v>
  </rv>
  <rv s="0">
    <fb>76.459999999999994</fb>
    <v>16</v>
  </rv>
  <rv s="0">
    <fb>77.650000000000006</fb>
    <v>16</v>
  </rv>
  <rv s="0">
    <fb>82.45</fb>
    <v>16</v>
  </rv>
  <rv s="0">
    <fb>84.81</fb>
    <v>16</v>
  </rv>
  <rv s="0">
    <fb>86.16</fb>
    <v>16</v>
  </rv>
  <rv s="0">
    <fb>84.96</fb>
    <v>16</v>
  </rv>
  <rv s="0">
    <fb>88.9</fb>
    <v>16</v>
  </rv>
  <rv s="0">
    <fb>94.47</fb>
    <v>16</v>
  </rv>
  <rv s="0">
    <fb>92.22</fb>
    <v>16</v>
  </rv>
  <rv s="0">
    <fb>86.89</fb>
    <v>16</v>
  </rv>
  <rv s="0">
    <fb>90.47</fb>
    <v>16</v>
  </rv>
  <rv s="0">
    <fb>78</fb>
    <v>16</v>
  </rv>
  <rv s="0">
    <fb>78.8</fb>
    <v>16</v>
  </rv>
  <rv s="0">
    <fb>71.34</fb>
    <v>16</v>
  </rv>
  <rv s="0">
    <fb>77.8</fb>
    <v>16</v>
  </rv>
  <rv s="0">
    <fb>72.27</fb>
    <v>16</v>
  </rv>
  <rv s="0">
    <fb>65.650000000000006</fb>
    <v>16</v>
  </rv>
  <rv s="0">
    <fb>74.8</fb>
    <v>16</v>
  </rv>
  <rv s="0">
    <fb>75.45</fb>
    <v>16</v>
  </rv>
  <rv s="0">
    <fb>75.400000000000006</fb>
    <v>16</v>
  </rv>
  <rv s="0">
    <fb>85.77</fb>
    <v>16</v>
  </rv>
  <rv s="0">
    <fb>94.68</fb>
    <v>16</v>
  </rv>
  <rv s="0">
    <fb>99.26</fb>
    <v>16</v>
  </rv>
  <rv s="0">
    <fb>99.27</fb>
    <v>16</v>
  </rv>
  <rv s="0">
    <fb>97.74</fb>
    <v>16</v>
  </rv>
  <rv s="0">
    <fb>87.96</fb>
    <v>16</v>
  </rv>
  <rv s="0">
    <fb>95.31</fb>
    <v>16</v>
  </rv>
  <rv s="0">
    <fb>89.35</fb>
    <v>16</v>
  </rv>
  <rv s="0">
    <fb>95.67</fb>
    <v>16</v>
  </rv>
  <rv s="0">
    <fb>98.47</fb>
    <v>16</v>
  </rv>
  <rv s="0">
    <fb>93.3</fb>
    <v>16</v>
  </rv>
  <rv s="0">
    <fb>88.96</fb>
    <v>16</v>
  </rv>
  <rv s="0">
    <fb>85.53</fb>
    <v>16</v>
  </rv>
  <rv s="0">
    <fb>87.79</fb>
    <v>16</v>
  </rv>
  <rv s="0">
    <fb>90.11</fb>
    <v>16</v>
  </rv>
  <rv s="0">
    <fb>90.97</fb>
    <v>16</v>
  </rv>
  <rv s="0">
    <fb>94.4</fb>
    <v>16</v>
  </rv>
  <rv s="0">
    <fb>94.55</fb>
    <v>16</v>
  </rv>
  <rv s="0">
    <fb>89.42</fb>
    <v>16</v>
  </rv>
  <rv s="0">
    <fb>97.52</fb>
    <v>16</v>
  </rv>
  <rv s="0">
    <fb>101.56</fb>
    <v>16</v>
  </rv>
  <rv s="0">
    <fb>104.13</fb>
    <v>16</v>
  </rv>
  <rv s="0">
    <fb>101.68</fb>
    <v>16</v>
  </rv>
  <rv s="0">
    <fb>100.59</fb>
    <v>16</v>
  </rv>
  <rv s="0">
    <fb>89.23</fb>
    <v>16</v>
  </rv>
  <rv s="1">
    <v>https://www.bing.com/financeapi/forcetrigger?t=ay4lu2&amp;q=XNAS%3aXEL&amp;form=skydnc</v>
    <v>Learn more on Bing</v>
  </rv>
  <rv s="6">
    <v>en-US</v>
    <v>ay4lu2</v>
    <v>268435456</v>
    <v>1</v>
    <v>Powered by Refinitiv</v>
    <v>22</v>
    <v>Xcel Energy Inc. (XNAS:XEL)</v>
    <v>23</v>
    <v>24</v>
    <v>Finance</v>
    <v>25</v>
    <v>73.375</v>
    <v>46.79</v>
    <v>0.44019999999999998</v>
    <v>-0.17</v>
    <v>0</v>
    <v>-2.5430000000000001E-3</v>
    <v>0</v>
    <v>USD</v>
    <v>Xcel Energy Inc. is an electric and natural gas delivery company. The Company provides a comprehensive portfolio of energy-related products and services to approximately 3.8 million electric customers and 2.2 million natural gas customers through four utility subsidiaries, NSP-Minnesota, NSP-Wisconsin, PSCo and SPS. The Company operates through two segments. The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The Regulated Natural Gas utility segment purchases, transports, stores, distributes and sells natural gas primarily in portions of Colorado, Michigan, Minnesota, North Dakota and Wisconsin.</v>
    <v>11311</v>
    <v>Nasdaq Stock Market</v>
    <v>XNAS</v>
    <v>XNAS</v>
    <v>414 Nicollet Mall, MINNEAPOLIS, MN, 55401 US</v>
    <v>67.31</v>
    <v>Electrical Utilities &amp; IPPs</v>
    <v>Stock</v>
    <v>45660.995170960159</v>
    <v>10608</v>
    <v>66.56</v>
    <v>38296185642</v>
    <v>Xcel Energy Inc.</v>
    <v>Xcel Energy Inc.</v>
    <v>67.13</v>
    <v>19.875699999999998</v>
    <v>66.86</v>
    <v>66.69</v>
    <v>66.69</v>
    <v>574241800</v>
    <v>XEL</v>
    <v>Xcel Energy Inc. (XNAS:XEL)</v>
    <v>3157381</v>
    <v>3343378</v>
    <v>1909</v>
  </rv>
  <rv s="3">
    <v>10609</v>
  </rv>
  <rv s="0">
    <fb>38.22</fb>
    <v>16</v>
  </rv>
  <rv s="0">
    <fb>40.03</fb>
    <v>16</v>
  </rv>
  <rv s="0">
    <fb>41.36</fb>
    <v>16</v>
  </rv>
  <rv s="0">
    <fb>41.55</fb>
    <v>16</v>
  </rv>
  <rv s="0">
    <fb>41.32</fb>
    <v>16</v>
  </rv>
  <rv s="0">
    <fb>47.91</fb>
    <v>16</v>
  </rv>
  <rv s="0">
    <fb>47.31</fb>
    <v>16</v>
  </rv>
  <rv s="0">
    <fb>49.5</fb>
    <v>16</v>
  </rv>
  <rv s="0">
    <fb>49.52</fb>
    <v>16</v>
  </rv>
  <rv s="0">
    <fb>45.64</fb>
    <v>16</v>
  </rv>
  <rv s="0">
    <fb>45.68</fb>
    <v>16</v>
  </rv>
  <rv s="0">
    <fb>48.05</fb>
    <v>16</v>
  </rv>
  <rv s="0">
    <fb>47.21</fb>
    <v>16</v>
  </rv>
  <rv s="0">
    <fb>52.36</fb>
    <v>16</v>
  </rv>
  <rv s="0">
    <fb>54.86</fb>
    <v>16</v>
  </rv>
  <rv s="0">
    <fb>56.5</fb>
    <v>16</v>
  </rv>
  <rv s="0">
    <fb>57.34</fb>
    <v>16</v>
  </rv>
  <rv s="0">
    <fb>59.61</fb>
    <v>16</v>
  </rv>
  <rv s="0">
    <fb>64.22</fb>
    <v>16</v>
  </rv>
  <rv s="0">
    <fb>61.49</fb>
    <v>16</v>
  </rv>
  <rv s="0">
    <fb>60.3</fb>
    <v>16</v>
  </rv>
  <rv s="0">
    <fb>63.56</fb>
    <v>16</v>
  </rv>
  <rv s="0">
    <fb>65.03</fb>
    <v>16</v>
  </rv>
  <rv s="0">
    <fb>69.040000000000006</fb>
    <v>16</v>
  </rv>
  <rv s="0">
    <fb>69.474999999999994</fb>
    <v>16</v>
  </rv>
  <rv s="0">
    <fb>70.03</fb>
    <v>16</v>
  </rv>
  <rv s="0">
    <fb>66.67</fb>
    <v>16</v>
  </rv>
  <rv s="0">
    <fb>63.99</fb>
    <v>16</v>
  </rv>
  <rv s="0">
    <fb>58.59</fb>
    <v>16</v>
  </rv>
  <rv s="0">
    <fb>66.510000000000005</fb>
    <v>16</v>
  </rv>
  <rv s="0">
    <fb>65.88</fb>
    <v>16</v>
  </rv>
  <rv s="0">
    <fb>68.75</fb>
    <v>16</v>
  </rv>
  <rv s="0">
    <fb>64.59</fb>
    <v>16</v>
  </rv>
  <rv s="0">
    <fb>63.73</fb>
    <v>16</v>
  </rv>
  <rv s="0">
    <fb>67.7</fb>
    <v>16</v>
  </rv>
  <rv s="0">
    <fb>69.66</fb>
    <v>16</v>
  </rv>
  <rv s="0">
    <fb>70.760000000000005</fb>
    <v>16</v>
  </rv>
  <rv s="0">
    <fb>73.180000000000007</fb>
    <v>16</v>
  </rv>
  <rv s="0">
    <fb>65.11</fb>
    <v>16</v>
  </rv>
  <rv s="0">
    <fb>70.11</fb>
    <v>16</v>
  </rv>
  <rv s="0">
    <fb>69.91</fb>
    <v>16</v>
  </rv>
  <rv s="0">
    <fb>62.17</fb>
    <v>16</v>
  </rv>
  <rv s="0">
    <fb>62.73</fb>
    <v>16</v>
  </rv>
  <rv s="0">
    <fb>57.13</fb>
    <v>16</v>
  </rv>
  <rv s="0">
    <fb>59.27</fb>
    <v>16</v>
  </rv>
  <rv s="0">
    <fb>60.84</fb>
    <v>16</v>
  </rv>
  <rv s="0">
    <fb>61.91</fb>
    <v>16</v>
  </rv>
  <rv s="0">
    <fb>59.87</fb>
    <v>16</v>
  </rv>
  <rv s="0">
    <fb>53.73</fb>
    <v>16</v>
  </rv>
  <rv s="0">
    <fb>58.28</fb>
    <v>16</v>
  </rv>
  <rv s="0">
    <fb>65.3</fb>
    <v>16</v>
  </rv>
  <rv s="0">
    <fb>66.81</fb>
    <v>16</v>
  </rv>
  <rv s="1">
    <v>https://www.bing.com/financeapi/forcetrigger?t=a1ru6h&amp;q=XNYS%3aEIX&amp;form=skydnc</v>
    <v>Learn more on Bing</v>
  </rv>
  <rv s="6">
    <v>en-US</v>
    <v>a1ru6h</v>
    <v>268435456</v>
    <v>1</v>
    <v>Powered by Refinitiv</v>
    <v>22</v>
    <v>EDISON INTERNATIONAL (XNYS:EIX)</v>
    <v>23</v>
    <v>24</v>
    <v>Finance</v>
    <v>25</v>
    <v>88.77</v>
    <v>63.15</v>
    <v>0.93859999999999999</v>
    <v>-0.21</v>
    <v>0</v>
    <v>-2.6250000000000002E-3</v>
    <v>0</v>
    <v>USD</v>
    <v>Edison International is the holding company of Southern California Edison Company (SCE) and Edison Energy, LLC (Edison Energy). The Company is engaged in providing clean and reliable energy and energy services through its independent companies. SCE is a public utility primarily engaged in the business of supplying and delivering electricity to an approximately 50,000 square mile area of Southern California. SCE delivers electricity to approximately 15 million people across Southern, Central and Coastal California. Edison Energy, LLC, an indirect wholly owned non-utility subsidiary of Edison International, a global energy advisory firm providing integrated sustainability and energy solutions to commercial, industrial and institutional customers.</v>
    <v>14316</v>
    <v>New York Stock Exchange</v>
    <v>XNYS</v>
    <v>XNYS</v>
    <v>2244 Walnut Grove Ave, P O Box 800, ROSEMEAD, CA, 91770 US</v>
    <v>80.905000000000001</v>
    <v>Electrical Utilities &amp; IPPs</v>
    <v>Stock</v>
    <v>45661.03931115703</v>
    <v>10663</v>
    <v>79.42</v>
    <v>30894590000</v>
    <v>EDISON INTERNATIONAL</v>
    <v>EDISON INTERNATIONAL</v>
    <v>80.28</v>
    <v>23.427199999999999</v>
    <v>80.010000000000005</v>
    <v>79.8</v>
    <v>79.8</v>
    <v>387150300</v>
    <v>EIX</v>
    <v>EDISON INTERNATIONAL (XNYS:EIX)</v>
    <v>2118254</v>
    <v>1946827</v>
    <v>1987</v>
  </rv>
  <rv s="3">
    <v>10664</v>
  </rv>
  <rv s="0">
    <fb>68.16</fb>
    <v>16</v>
  </rv>
  <rv s="0">
    <fb>71.89</fb>
    <v>16</v>
  </rv>
  <rv s="0">
    <fb>70.709999999999994</fb>
    <v>16</v>
  </rv>
  <rv s="0">
    <fb>71.63</fb>
    <v>16</v>
  </rv>
  <rv s="0">
    <fb>77.67</fb>
    <v>16</v>
  </rv>
  <rv s="0">
    <fb>79.739999999999995</fb>
    <v>16</v>
  </rv>
  <rv s="0">
    <fb>78.19</fb>
    <v>16</v>
  </rv>
  <rv s="0">
    <fb>78.680000000000007</fb>
    <v>16</v>
  </rv>
  <rv s="0">
    <fb>80.180000000000007</fb>
    <v>16</v>
  </rv>
  <rv s="0">
    <fb>77.17</fb>
    <v>16</v>
  </rv>
  <rv s="0">
    <fb>79.95</fb>
    <v>16</v>
  </rv>
  <rv s="0">
    <fb>81.27</fb>
    <v>16</v>
  </rv>
  <rv s="0">
    <fb>62.53</fb>
    <v>16</v>
  </rv>
  <rv s="0">
    <fb>63.27</fb>
    <v>16</v>
  </rv>
  <rv s="0">
    <fb>66.63</fb>
    <v>16</v>
  </rv>
  <rv s="0">
    <fb>56.77</fb>
    <v>16</v>
  </rv>
  <rv s="0">
    <fb>59.89</fb>
    <v>16</v>
  </rv>
  <rv s="0">
    <fb>61.92</fb>
    <v>16</v>
  </rv>
  <rv s="0">
    <fb>59.37</fb>
    <v>16</v>
  </rv>
  <rv s="0">
    <fb>67.41</fb>
    <v>16</v>
  </rv>
  <rv s="0">
    <fb>74.540000000000006</fb>
    <v>16</v>
  </rv>
  <rv s="0">
    <fb>75.42</fb>
    <v>16</v>
  </rv>
  <rv s="0">
    <fb>69.099999999999994</fb>
    <v>16</v>
  </rv>
  <rv s="0">
    <fb>76.55</fb>
    <v>16</v>
  </rv>
  <rv s="0">
    <fb>58.71</fb>
    <v>16</v>
  </rv>
  <rv s="0">
    <fb>58.11</fb>
    <v>16</v>
  </rv>
  <rv s="0">
    <fb>54.31</fb>
    <v>16</v>
  </rv>
  <rv s="0">
    <fb>52.48</fb>
    <v>16</v>
  </rv>
  <rv s="0">
    <fb>61.36</fb>
    <v>16</v>
  </rv>
  <rv s="0">
    <fb>58.16</fb>
    <v>16</v>
  </rv>
  <rv s="0">
    <fb>58.6</fb>
    <v>16</v>
  </rv>
  <rv s="0">
    <fb>59.45</fb>
    <v>16</v>
  </rv>
  <rv s="0">
    <fb>55.87</fb>
    <v>16</v>
  </rv>
  <rv s="0">
    <fb>57.82</fb>
    <v>16</v>
  </rv>
  <rv s="0">
    <fb>54.5</fb>
    <v>16</v>
  </rv>
  <rv s="0">
    <fb>55.47</fb>
    <v>16</v>
  </rv>
  <rv s="0">
    <fb>65.28</fb>
    <v>16</v>
  </rv>
  <rv s="0">
    <fb>62.79</fb>
    <v>16</v>
  </rv>
  <rv s="0">
    <fb>70.099999999999994</fb>
    <v>16</v>
  </rv>
  <rv s="0">
    <fb>56.58</fb>
    <v>16</v>
  </rv>
  <rv s="0">
    <fb>60.04</fb>
    <v>16</v>
  </rv>
  <rv s="0">
    <fb>63.62</fb>
    <v>16</v>
  </rv>
  <rv s="0">
    <fb>66.209999999999994</fb>
    <v>16</v>
  </rv>
  <rv s="0">
    <fb>70.59</fb>
    <v>16</v>
  </rv>
  <rv s="0">
    <fb>73.599999999999994</fb>
    <v>16</v>
  </rv>
  <rv s="0">
    <fb>69.45</fb>
    <v>16</v>
  </rv>
  <rv s="0">
    <fb>71.959999999999994</fb>
    <v>16</v>
  </rv>
  <rv s="0">
    <fb>68.849999999999994</fb>
    <v>16</v>
  </rv>
  <rv s="0">
    <fb>63.29</fb>
    <v>16</v>
  </rv>
  <rv s="0">
    <fb>66.989999999999995</fb>
    <v>16</v>
  </rv>
  <rv s="0">
    <fb>71.489999999999995</fb>
    <v>16</v>
  </rv>
  <rv s="0">
    <fb>67.48</fb>
    <v>16</v>
  </rv>
  <rv s="0">
    <fb>68.02</fb>
    <v>16</v>
  </rv>
  <rv s="0">
    <fb>70.73</fb>
    <v>16</v>
  </rv>
  <rv s="0">
    <fb>71.06</fb>
    <v>16</v>
  </rv>
  <rv s="0">
    <fb>76.849999999999994</fb>
    <v>16</v>
  </rv>
  <rv s="0">
    <fb>71.81</fb>
    <v>16</v>
  </rv>
  <rv s="0">
    <fb>80.010000000000005</fb>
    <v>16</v>
  </rv>
  <rv s="0">
    <fb>87.03</fb>
    <v>16</v>
  </rv>
  <rv s="0">
    <fb>87.09</fb>
    <v>16</v>
  </rv>
  <rv s="0">
    <fb>82.4</fb>
    <v>16</v>
  </rv>
  <rv s="0">
    <fb>87.75</fb>
    <v>16</v>
  </rv>
  <rv s="0">
    <fb>79.84</fb>
    <v>16</v>
  </rv>
  <rv s="1">
    <v>https://www.bing.com/financeapi/forcetrigger?t=a25sk2&amp;q=XNYS%3aWEC&amp;form=skydnc</v>
    <v>Learn more on Bing</v>
  </rv>
  <rv s="6">
    <v>en-US</v>
    <v>a25sk2</v>
    <v>268435456</v>
    <v>1</v>
    <v>Powered by Refinitiv</v>
    <v>22</v>
    <v>WEC ENERGY GROUP, INC. (XNYS:WEC)</v>
    <v>23</v>
    <v>24</v>
    <v>Finance</v>
    <v>28</v>
    <v>102.79</v>
    <v>75.126000000000005</v>
    <v>0.47389999999999999</v>
    <v>-0.2</v>
    <v>-5.7580000000000001E-3</v>
    <v>-2.1279999999999997E-3</v>
    <v>-0.54</v>
    <v>USD</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New York Stock Exchange</v>
    <v>XNYS</v>
    <v>XNYS</v>
    <v>PO Box 1331, 231 W Michigan St, MILWAUKEE, WI, 53201-1331 US</v>
    <v>94.65</v>
    <v>Electrical Utilities &amp; IPPs</v>
    <v>Stock</v>
    <v>45660.938569814061</v>
    <v>10729</v>
    <v>93.7</v>
    <v>29670880000</v>
    <v>WEC ENERGY GROUP, INC.</v>
    <v>WEC ENERGY GROUP, INC.</v>
    <v>94.04</v>
    <v>22.94</v>
    <v>93.99</v>
    <v>93.79</v>
    <v>93.25</v>
    <v>316354500</v>
    <v>WEC</v>
    <v>WEC ENERGY GROUP, INC. (XNYS:WEC)</v>
    <v>1522763</v>
    <v>1433059</v>
    <v>1981</v>
  </rv>
  <rv s="3">
    <v>10730</v>
  </rv>
  <rv s="0">
    <fb>55.23</fb>
    <v>16</v>
  </rv>
  <rv s="0">
    <fb>60.07</fb>
    <v>16</v>
  </rv>
  <rv s="0">
    <fb>60.14</fb>
    <v>16</v>
  </rv>
  <rv s="0">
    <fb>64.91</fb>
    <v>16</v>
  </rv>
  <rv s="0">
    <fb>59.88</fb>
    <v>16</v>
  </rv>
  <rv s="0">
    <fb>60.27</fb>
    <v>16</v>
  </rv>
  <rv s="0">
    <fb>60.63</fb>
    <v>16</v>
  </rv>
  <rv s="0">
    <fb>60.52</fb>
    <v>16</v>
  </rv>
  <rv s="0">
    <fb>62.76</fb>
    <v>16</v>
  </rv>
  <rv s="0">
    <fb>61.38</fb>
    <v>16</v>
  </rv>
  <rv s="0">
    <fb>62.97</fb>
    <v>16</v>
  </rv>
  <rv s="0">
    <fb>65.22</fb>
    <v>16</v>
  </rv>
  <rv s="0">
    <fb>67.39</fb>
    <v>16</v>
  </rv>
  <rv s="0">
    <fb>66.430000000000007</fb>
    <v>16</v>
  </rv>
  <rv s="0">
    <fb>64.3</fb>
    <v>16</v>
  </rv>
  <rv s="0">
    <fb>62.7</fb>
    <v>16</v>
  </rv>
  <rv s="0">
    <fb>64.28</fb>
    <v>16</v>
  </rv>
  <rv s="0">
    <fb>63.15</fb>
    <v>16</v>
  </rv>
  <rv s="0">
    <fb>64.650000000000006</fb>
    <v>16</v>
  </rv>
  <rv s="0">
    <fb>67.58</fb>
    <v>16</v>
  </rv>
  <rv s="0">
    <fb>66.760000000000005</fb>
    <v>16</v>
  </rv>
  <rv s="0">
    <fb>68.400000000000006</fb>
    <v>16</v>
  </rv>
  <rv s="0">
    <fb>72.48</fb>
    <v>16</v>
  </rv>
  <rv s="0">
    <fb>78.430000000000007</fb>
    <v>16</v>
  </rv>
  <rv s="0">
    <fb>80.55</fb>
    <v>16</v>
  </rv>
  <rv s="0">
    <fb>83.37</fb>
    <v>16</v>
  </rv>
  <rv s="0">
    <fb>85.46</fb>
    <v>16</v>
  </rv>
  <rv s="0">
    <fb>95.77</fb>
    <v>16</v>
  </rv>
  <rv s="0">
    <fb>88.65</fb>
    <v>16</v>
  </rv>
  <rv s="0">
    <fb>99.89</fb>
    <v>16</v>
  </rv>
  <rv s="0">
    <fb>92.33</fb>
    <v>16</v>
  </rv>
  <rv s="0">
    <fb>88.13</fb>
    <v>16</v>
  </rv>
  <rv s="0">
    <fb>91.73</fb>
    <v>16</v>
  </rv>
  <rv s="0">
    <fb>95.26</fb>
    <v>16</v>
  </rv>
  <rv s="0">
    <fb>94.08</fb>
    <v>16</v>
  </rv>
  <rv s="0">
    <fb>96.9</fb>
    <v>16</v>
  </rv>
  <rv s="0">
    <fb>100.55</fb>
    <v>16</v>
  </rv>
  <rv s="0">
    <fb>92.03</fb>
    <v>16</v>
  </rv>
  <rv s="0">
    <fb>80.64</fb>
    <v>16</v>
  </rv>
  <rv s="0">
    <fb>93.59</fb>
    <v>16</v>
  </rv>
  <rv s="0">
    <fb>97.17</fb>
    <v>16</v>
  </rv>
  <rv s="0">
    <fb>93.91</fb>
    <v>16</v>
  </rv>
  <rv s="0">
    <fb>88.95</fb>
    <v>16</v>
  </rv>
  <rv s="0">
    <fb>94.14</fb>
    <v>16</v>
  </rv>
  <rv s="0">
    <fb>86.93</fb>
    <v>16</v>
  </rv>
  <rv s="0">
    <fb>97.07</fb>
    <v>16</v>
  </rv>
  <rv s="0">
    <fb>90.88</fb>
    <v>16</v>
  </rv>
  <rv s="0">
    <fb>99.81</fb>
    <v>16</v>
  </rv>
  <rv s="0">
    <fb>100.05</fb>
    <v>16</v>
  </rv>
  <rv s="0">
    <fb>105.07</fb>
    <v>16</v>
  </rv>
  <rv s="0">
    <fb>100.64</fb>
    <v>16</v>
  </rv>
  <rv s="0">
    <fb>103.14</fb>
    <v>16</v>
  </rv>
  <rv s="0">
    <fb>89.43</fb>
    <v>16</v>
  </rv>
  <rv s="0">
    <fb>93.76</fb>
    <v>16</v>
  </rv>
  <rv s="0">
    <fb>93.99</fb>
    <v>16</v>
  </rv>
  <rv s="0">
    <fb>88.66</fb>
    <v>16</v>
  </rv>
  <rv s="0">
    <fb>87.35</fb>
    <v>16</v>
  </rv>
  <rv s="0">
    <fb>89.86</fb>
    <v>16</v>
  </rv>
  <rv s="0">
    <fb>84.12</fb>
    <v>16</v>
  </rv>
  <rv s="0">
    <fb>83.62</fb>
    <v>16</v>
  </rv>
  <rv s="0">
    <fb>80.760000000000005</fb>
    <v>16</v>
  </rv>
  <rv s="0">
    <fb>82.12</fb>
    <v>16</v>
  </rv>
  <rv s="0">
    <fb>82.64</fb>
    <v>16</v>
  </rv>
  <rv s="0">
    <fb>93.03</fb>
    <v>16</v>
  </rv>
  <rv s="0">
    <fb>95.53</fb>
    <v>16</v>
  </rv>
  <rv s="0">
    <fb>94.04</fb>
    <v>16</v>
  </rv>
  <rv s="1">
    <v>https://www.bing.com/financeapi/forcetrigger?t=a1saoc&amp;q=XNYS%3aETR&amp;form=skydnc</v>
    <v>Learn more on Bing</v>
  </rv>
  <rv s="6">
    <v>en-US</v>
    <v>a1saoc</v>
    <v>268435456</v>
    <v>1</v>
    <v>Powered by Refinitiv</v>
    <v>22</v>
    <v>ENTERGY CORPORATION (XNYS:ETR)</v>
    <v>23</v>
    <v>24</v>
    <v>Finance</v>
    <v>25</v>
    <v>79.034999999999997</v>
    <v>48.075000000000003</v>
    <v>0.71</v>
    <v>1.28</v>
    <v>0</v>
    <v>1.6976000000000002E-2</v>
    <v>0</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owns and operates power plants with approximately 24,000 MW of electric generating capacity. It delivers electricity to approximately three million utility customers.</v>
    <v>12177</v>
    <v>New York Stock Exchange</v>
    <v>XNYS</v>
    <v>XNYS</v>
    <v>639 Loyola Ave, NEW ORLEANS, LA, 70113 US</v>
    <v>77.16</v>
    <v>Electrical Utilities &amp; IPPs</v>
    <v>Stock</v>
    <v>45661.03728861094</v>
    <v>10798</v>
    <v>74.81</v>
    <v>32881610000</v>
    <v>ENTERGY CORPORATION</v>
    <v>ENTERGY CORPORATION</v>
    <v>75.67</v>
    <v>18.6874</v>
    <v>75.400000000000006</v>
    <v>76.680000000000007</v>
    <v>76.680000000000007</v>
    <v>428816000</v>
    <v>ETR</v>
    <v>ENTERGY CORPORATION (XNYS:ETR)</v>
    <v>2740139</v>
    <v>3030303</v>
    <v>1992</v>
  </rv>
  <rv s="3">
    <v>10799</v>
  </rv>
  <rv s="0">
    <fb>36.104999999999997</fb>
    <v>16</v>
  </rv>
  <rv s="0">
    <fb>39.64</fb>
    <v>16</v>
  </rv>
  <rv s="0">
    <fb>37.590000000000003</fb>
    <v>16</v>
  </rv>
  <rv s="0">
    <fb>40.674999999999997</fb>
    <v>16</v>
  </rv>
  <rv s="0">
    <fb>40.695</fb>
    <v>16</v>
  </rv>
  <rv s="0">
    <fb>39.1</fb>
    <v>16</v>
  </rv>
  <rv s="0">
    <fb>38.365000000000002</fb>
    <v>16</v>
  </rv>
  <rv s="0">
    <fb>34.365000000000002</fb>
    <v>16</v>
  </rv>
  <rv s="0">
    <fb>36.734999999999999</fb>
    <v>16</v>
  </rv>
  <rv s="0">
    <fb>38.33</fb>
    <v>16</v>
  </rv>
  <rv s="0">
    <fb>39.53</fb>
    <v>16</v>
  </rv>
  <rv s="0">
    <fb>38.384999999999998</fb>
    <v>16</v>
  </rv>
  <rv s="0">
    <fb>39.585000000000001</fb>
    <v>16</v>
  </rv>
  <rv s="0">
    <fb>38.18</fb>
    <v>16</v>
  </rv>
  <rv s="0">
    <fb>43.24</fb>
    <v>16</v>
  </rv>
  <rv s="0">
    <fb>39.344999999999999</fb>
    <v>16</v>
  </rv>
  <rv s="0">
    <fb>40.795000000000002</fb>
    <v>16</v>
  </rv>
  <rv s="0">
    <fb>40.454999999999998</fb>
    <v>16</v>
  </rv>
  <rv s="0">
    <fb>40.395000000000003</fb>
    <v>16</v>
  </rv>
  <rv s="0">
    <fb>41.795000000000002</fb>
    <v>16</v>
  </rv>
  <rv s="0">
    <fb>40.564999999999998</fb>
    <v>16</v>
  </rv>
  <rv s="0">
    <fb>41.975000000000001</fb>
    <v>16</v>
  </rv>
  <rv s="0">
    <fb>43.034999999999997</fb>
    <v>16</v>
  </rv>
  <rv s="0">
    <fb>44.594999999999999</fb>
    <v>16</v>
  </rv>
  <rv s="0">
    <fb>46.664999999999999</fb>
    <v>16</v>
  </rv>
  <rv s="0">
    <fb>47.814999999999998</fb>
    <v>16</v>
  </rv>
  <rv s="0">
    <fb>48.534999999999997</fb>
    <v>16</v>
  </rv>
  <rv s="0">
    <fb>51.465000000000003</fb>
    <v>16</v>
  </rv>
  <rv s="0">
    <fb>56.42</fb>
    <v>16</v>
  </rv>
  <rv s="0">
    <fb>58.68</fb>
    <v>16</v>
  </rv>
  <rv s="0">
    <fb>58.195</fb>
    <v>16</v>
  </rv>
  <rv s="0">
    <fb>46.984999999999999</fb>
    <v>16</v>
  </rv>
  <rv s="0">
    <fb>47.755000000000003</fb>
    <v>16</v>
  </rv>
  <rv s="0">
    <fb>46.905000000000001</fb>
    <v>16</v>
  </rv>
  <rv s="0">
    <fb>52.564999999999998</fb>
    <v>16</v>
  </rv>
  <rv s="0">
    <fb>49.57</fb>
    <v>16</v>
  </rv>
  <rv s="0">
    <fb>49.265000000000001</fb>
    <v>16</v>
  </rv>
  <rv s="0">
    <fb>54.424999999999997</fb>
    <v>16</v>
  </rv>
  <rv s="0">
    <fb>49.92</fb>
    <v>16</v>
  </rv>
  <rv s="0">
    <fb>47.664999999999999</fb>
    <v>16</v>
  </rv>
  <rv s="0">
    <fb>43.405000000000001</fb>
    <v>16</v>
  </rv>
  <rv s="0">
    <fb>49.734999999999999</fb>
    <v>16</v>
  </rv>
  <rv s="0">
    <fb>54.645000000000003</fb>
    <v>16</v>
  </rv>
  <rv s="0">
    <fb>49.85</fb>
    <v>16</v>
  </rv>
  <rv s="0">
    <fb>51.46</fb>
    <v>16</v>
  </rv>
  <rv s="0">
    <fb>55.305</fb>
    <v>16</v>
  </rv>
  <rv s="0">
    <fb>49.655000000000001</fb>
    <v>16</v>
  </rv>
  <rv s="0">
    <fb>51.51</fb>
    <v>16</v>
  </rv>
  <rv s="0">
    <fb>50.17</fb>
    <v>16</v>
  </rv>
  <rv s="0">
    <fb>56.325000000000003</fb>
    <v>16</v>
  </rv>
  <rv s="0">
    <fb>55.884999999999998</fb>
    <v>16</v>
  </rv>
  <rv s="0">
    <fb>52.604999999999997</fb>
    <v>16</v>
  </rv>
  <rv s="0">
    <fb>58.375</fb>
    <v>16</v>
  </rv>
  <rv s="0">
    <fb>59.424999999999997</fb>
    <v>16</v>
  </rv>
  <rv s="0">
    <fb>60.16</fb>
    <v>16</v>
  </rv>
  <rv s="0">
    <fb>57.564999999999998</fb>
    <v>16</v>
  </rv>
  <rv s="0">
    <fb>50.314999999999998</fb>
    <v>16</v>
  </rv>
  <rv s="0">
    <fb>53.57</fb>
    <v>16</v>
  </rv>
  <rv s="0">
    <fb>58.134999999999998</fb>
    <v>16</v>
  </rv>
  <rv s="0">
    <fb>51.435000000000002</fb>
    <v>16</v>
  </rv>
  <rv s="0">
    <fb>48.685000000000002</fb>
    <v>16</v>
  </rv>
  <rv s="0">
    <fb>51.35</fb>
    <v>16</v>
  </rv>
  <rv s="0">
    <fb>47.625</fb>
    <v>16</v>
  </rv>
  <rv s="0">
    <fb>47.795000000000002</fb>
    <v>16</v>
  </rv>
  <rv s="0">
    <fb>50.704999999999998</fb>
    <v>16</v>
  </rv>
  <rv s="0">
    <fb>50.594999999999999</fb>
    <v>16</v>
  </rv>
  <rv s="0">
    <fb>50.784999999999997</fb>
    <v>16</v>
  </rv>
  <rv s="0">
    <fb>52.84</fb>
    <v>16</v>
  </rv>
  <rv s="0">
    <fb>53.335000000000001</fb>
    <v>16</v>
  </rv>
  <rv s="0">
    <fb>56.244999999999997</fb>
    <v>16</v>
  </rv>
  <rv s="0">
    <fb>57.984999999999999</fb>
    <v>16</v>
  </rv>
  <rv s="0">
    <fb>60.344999999999999</fb>
    <v>16</v>
  </rv>
  <rv s="0">
    <fb>65.805000000000007</fb>
    <v>16</v>
  </rv>
  <rv s="0">
    <fb>78.084999999999994</fb>
    <v>16</v>
  </rv>
  <rv s="1">
    <v>https://www.bing.com/financeapi/forcetrigger?t=a1rcp2&amp;q=XNYS%3aDTE&amp;form=skydnc</v>
    <v>Learn more on Bing</v>
  </rv>
  <rv s="6">
    <v>en-US</v>
    <v>a1rcp2</v>
    <v>268435456</v>
    <v>1</v>
    <v>Powered by Refinitiv</v>
    <v>22</v>
    <v>DTE ENERGY COMPANY (XNYS:DTE)</v>
    <v>23</v>
    <v>24</v>
    <v>Finance</v>
    <v>25</v>
    <v>131.66499999999999</v>
    <v>102.16500000000001</v>
    <v>0.69599999999999995</v>
    <v>0.51</v>
    <v>-1.6449999999999999E-4</v>
    <v>4.2120000000000005E-3</v>
    <v>-0.02</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122.3</v>
    <v>Electrical Utilities &amp; IPPs</v>
    <v>Stock</v>
    <v>45661.02357094844</v>
    <v>10875</v>
    <v>120.75</v>
    <v>25179290948</v>
    <v>DTE ENERGY COMPANY</v>
    <v>DTE ENERGY COMPANY</v>
    <v>121.24</v>
    <v>16.459499999999998</v>
    <v>121.07</v>
    <v>121.58</v>
    <v>121.56</v>
    <v>207100600</v>
    <v>DTE</v>
    <v>DTE ENERGY COMPANY (XNYS:DTE)</v>
    <v>906111</v>
    <v>1228828</v>
    <v>1995</v>
  </rv>
  <rv s="3">
    <v>10876</v>
  </rv>
  <rv s="0">
    <fb>72.330799999999996</fb>
    <v>16</v>
  </rv>
  <rv s="0">
    <fb>71.573499999999996</fb>
    <v>16</v>
  </rv>
  <rv s="0">
    <fb>77.138099999999994</fb>
    <v>16</v>
  </rv>
  <rv s="0">
    <fb>75.861800000000002</fb>
    <v>16</v>
  </rv>
  <rv s="0">
    <fb>77.155100000000004</fb>
    <v>16</v>
  </rv>
  <rv s="0">
    <fb>84.336299999999994</fb>
    <v>16</v>
  </rv>
  <rv s="0">
    <fb>82.974900000000005</fb>
    <v>16</v>
  </rv>
  <rv s="0">
    <fb>79.043999999999997</fb>
    <v>16</v>
  </rv>
  <rv s="0">
    <fb>79.699100000000001</fb>
    <v>16</v>
  </rv>
  <rv s="0">
    <fb>81.690100000000001</fb>
    <v>16</v>
  </rv>
  <rv s="0">
    <fb>79.205600000000004</fb>
    <v>16</v>
  </rv>
  <rv s="0">
    <fb>83.8172</fb>
    <v>16</v>
  </rv>
  <rv s="0">
    <fb>83.927800000000005</fb>
    <v>16</v>
  </rv>
  <rv s="0">
    <fb>86.259200000000007</fb>
    <v>16</v>
  </rv>
  <rv s="0">
    <fb>86.880300000000005</fb>
    <v>16</v>
  </rv>
  <rv s="0">
    <fb>88.990399999999994</fb>
    <v>16</v>
  </rv>
  <rv s="0">
    <fb>93.185100000000006</fb>
    <v>16</v>
  </rv>
  <rv s="0">
    <fb>90.011399999999995</fb>
    <v>16</v>
  </rv>
  <rv s="0">
    <fb>91.091999999999999</fb>
    <v>16</v>
  </rv>
  <rv s="0">
    <fb>95.567499999999995</fb>
    <v>16</v>
  </rv>
  <rv s="0">
    <fb>91.347300000000004</fb>
    <v>16</v>
  </rv>
  <rv s="0">
    <fb>93.984899999999996</fb>
    <v>16</v>
  </rv>
  <rv s="0">
    <fb>98.332700000000003</fb>
    <v>16</v>
  </rv>
  <rv s="0">
    <fb>93.134</fb>
    <v>16</v>
  </rv>
  <rv s="0">
    <fb>89.883799999999994</fb>
    <v>16</v>
  </rv>
  <rv s="0">
    <fb>85.748699999999999</fb>
    <v>16</v>
  </rv>
  <rv s="0">
    <fb>88.828699999999998</fb>
    <v>16</v>
  </rv>
  <rv s="0">
    <fb>89.679599999999994</fb>
    <v>16</v>
  </rv>
  <rv s="0">
    <fb>87.152600000000007</fb>
    <v>16</v>
  </rv>
  <rv s="0">
    <fb>88.173599999999993</fb>
    <v>16</v>
  </rv>
  <rv s="0">
    <fb>92.351299999999995</fb>
    <v>16</v>
  </rv>
  <rv s="0">
    <fb>94.563500000000005</fb>
    <v>16</v>
  </rv>
  <rv s="0">
    <fb>92.853300000000004</fb>
    <v>16</v>
  </rv>
  <rv s="0">
    <fb>95.635499999999993</fb>
    <v>16</v>
  </rv>
  <rv s="0">
    <fb>101.88079999999999</fb>
    <v>16</v>
  </rv>
  <rv s="0">
    <fb>93.848799999999997</fb>
    <v>16</v>
  </rv>
  <rv s="0">
    <fb>100.1876</fb>
    <v>16</v>
  </rv>
  <rv s="0">
    <fb>105.131</fb>
    <v>16</v>
  </rv>
  <rv s="0">
    <fb>106.13500000000001</fb>
    <v>16</v>
  </rv>
  <rv s="0">
    <fb>106.96040000000001</fb>
    <v>16</v>
  </rv>
  <rv s="0">
    <fb>106.7561</fb>
    <v>16</v>
  </rv>
  <rv s="0">
    <fb>108.80670000000001</fb>
    <v>16</v>
  </rv>
  <rv s="0">
    <fb>108.1515</fb>
    <v>16</v>
  </rv>
  <rv s="0">
    <fb>110.3212</fb>
    <v>16</v>
  </rv>
  <rv s="0">
    <fb>113.129</fb>
    <v>16</v>
  </rv>
  <rv s="0">
    <fb>108.3302</fb>
    <v>16</v>
  </rv>
  <rv s="0">
    <fb>106.3052</fb>
    <v>16</v>
  </rv>
  <rv s="0">
    <fb>110.4999</fb>
    <v>16</v>
  </rv>
  <rv s="0">
    <fb>112.8312</fb>
    <v>16</v>
  </rv>
  <rv s="0">
    <fb>95.014399999999995</fb>
    <v>16</v>
  </rv>
  <rv s="0">
    <fb>80.805199999999999</fb>
    <v>16</v>
  </rv>
  <rv s="0">
    <fb>88.267200000000003</fb>
    <v>16</v>
  </rv>
  <rv s="0">
    <fb>91.525899999999993</fb>
    <v>16</v>
  </rv>
  <rv s="0">
    <fb>91.466399999999993</fb>
    <v>16</v>
  </rv>
  <rv s="0">
    <fb>98.383799999999994</fb>
    <v>16</v>
  </rv>
  <rv s="0">
    <fb>100.9704</fb>
    <v>16</v>
  </rv>
  <rv s="0">
    <fb>97.881799999999998</fb>
    <v>16</v>
  </rv>
  <rv s="0">
    <fb>105.0119</fb>
    <v>16</v>
  </rv>
  <rv s="0">
    <fb>107.0454</fb>
    <v>16</v>
  </rv>
  <rv s="0">
    <fb>103.3017</fb>
    <v>16</v>
  </rv>
  <rv s="0">
    <fb>101.0129</fb>
    <v>16</v>
  </rv>
  <rv s="0">
    <fb>100.1621</fb>
    <v>16</v>
  </rv>
  <rv s="0">
    <fb>113.2822</fb>
    <v>16</v>
  </rv>
  <rv s="0">
    <fb>119.136</fb>
    <v>16</v>
  </rv>
  <rv s="0">
    <fb>117.4088</fb>
    <v>16</v>
  </rv>
  <rv s="0">
    <fb>110.2702</fb>
    <v>16</v>
  </rv>
  <rv s="0">
    <fb>117.32</fb>
    <v>16</v>
  </rv>
  <rv s="0">
    <fb>120.34</fb>
    <v>16</v>
  </rv>
  <rv s="0">
    <fb>111.71</fb>
    <v>16</v>
  </rv>
  <rv s="0">
    <fb>113.35</fb>
    <v>16</v>
  </rv>
  <rv s="0">
    <fb>108.34</fb>
    <v>16</v>
  </rv>
  <rv s="0">
    <fb>119.54</fb>
    <v>16</v>
  </rv>
  <rv s="0">
    <fb>121.59</fb>
    <v>16</v>
  </rv>
  <rv s="0">
    <fb>132.21</fb>
    <v>16</v>
  </rv>
  <rv s="0">
    <fb>131.04</fb>
    <v>16</v>
  </rv>
  <rv s="0">
    <fb>132.71</fb>
    <v>16</v>
  </rv>
  <rv s="0">
    <fb>126.75</fb>
    <v>16</v>
  </rv>
  <rv s="0">
    <fb>130.30000000000001</fb>
    <v>16</v>
  </rv>
  <rv s="0">
    <fb>115.05</fb>
    <v>16</v>
  </rv>
  <rv s="0">
    <fb>112.11</fb>
    <v>16</v>
  </rv>
  <rv s="0">
    <fb>117.53</fb>
    <v>16</v>
  </rv>
  <rv s="0">
    <fb>109.71</fb>
    <v>16</v>
  </rv>
  <rv s="0">
    <fb>109.54</fb>
    <v>16</v>
  </rv>
  <rv s="0">
    <fb>107.6</fb>
    <v>16</v>
  </rv>
  <rv s="0">
    <fb>110.02</fb>
    <v>16</v>
  </rv>
  <rv s="0">
    <fb>114.3</fb>
    <v>16</v>
  </rv>
  <rv s="0">
    <fb>103.38</fb>
    <v>16</v>
  </rv>
  <rv s="0">
    <fb>99.28</fb>
    <v>16</v>
  </rv>
  <rv s="0">
    <fb>96.38</fb>
    <v>16</v>
  </rv>
  <rv s="0">
    <fb>104.11</fb>
    <v>16</v>
  </rv>
  <rv s="0">
    <fb>110.26</fb>
    <v>16</v>
  </rv>
  <rv s="0">
    <fb>105.42</fb>
    <v>16</v>
  </rv>
  <rv s="0">
    <fb>112.14</fb>
    <v>16</v>
  </rv>
  <rv s="0">
    <fb>116.53</fb>
    <v>16</v>
  </rv>
  <rv s="0">
    <fb>111.01</fb>
    <v>16</v>
  </rv>
  <rv s="0">
    <fb>120.53</fb>
    <v>16</v>
  </rv>
  <rv s="0">
    <fb>125.02</fb>
    <v>16</v>
  </rv>
  <rv s="0">
    <fb>128.41</fb>
    <v>16</v>
  </rv>
  <rv s="0">
    <fb>124.22</fb>
    <v>16</v>
  </rv>
  <rv s="0">
    <fb>125.78</fb>
    <v>16</v>
  </rv>
  <rv s="0">
    <fb>120.75</fb>
    <v>16</v>
  </rv>
  <rv s="1">
    <v>https://www.bing.com/financeapi/forcetrigger?t=a1s6ww&amp;q=XNYS%3aES&amp;form=skydnc</v>
    <v>Learn more on Bing</v>
  </rv>
  <rv s="7">
    <v>en-US</v>
    <v>a1s6ww</v>
    <v>268435456</v>
    <v>1</v>
    <v>Powered by Refinitiv</v>
    <v>26</v>
    <v>Eversource Energy (XNYS:ES)</v>
    <v>23</v>
    <v>27</v>
    <v>Finance</v>
    <v>25</v>
    <v>69.010000000000005</v>
    <v>52.09</v>
    <v>0.63660000000000005</v>
    <v>-0.03</v>
    <v>-1.7450000000000001E-4</v>
    <v>-5.2320000000000003E-4</v>
    <v>-0.01</v>
    <v>USD</v>
    <v>Eversource Energy is a utility holding company, which is engaged in the energy delivery business through its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The Electric Transmission segment own and maintains transmission facilities that are part of an interstate power transmission grid over which electricity is transmitted throughout New England. The Natural Gas Distribution segment distributes natural gas to its customers in Massachusetts and Connecticut. The Water Distribution segment provides water services to over 241,000 residential, commercial, industrial, municipal and fire protection and other customers, in 72 towns and cities in Connecticut, Massachusetts and New Hampshire.</v>
    <v>10171</v>
    <v>New York Stock Exchange</v>
    <v>XNYS</v>
    <v>XNYS</v>
    <v>300 Cadwell Dr, SPRINGFIELD, MA, 01104-1742 US</v>
    <v>57.79</v>
    <v>Electrical Utilities &amp; IPPs</v>
    <v>Stock</v>
    <v>45661.000000010936</v>
    <v>10979</v>
    <v>57.17</v>
    <v>20998504351</v>
    <v>Eversource Energy</v>
    <v>Eversource Energy</v>
    <v>57.42</v>
    <v>57.34</v>
    <v>57.31</v>
    <v>57.3</v>
    <v>366402100</v>
    <v>ES</v>
    <v>Eversource Energy (XNYS:ES)</v>
    <v>1718929</v>
    <v>2068583</v>
    <v>1927</v>
  </rv>
  <rv s="3">
    <v>10980</v>
  </rv>
  <rv s="0">
    <fb>58.34</fb>
    <v>16</v>
  </rv>
  <rv s="0">
    <fb>55.24</fb>
    <v>16</v>
  </rv>
  <rv s="0">
    <fb>55.06</fb>
    <v>16</v>
  </rv>
  <rv s="0">
    <fb>58.66</fb>
    <v>16</v>
  </rv>
  <rv s="0">
    <fb>59.4</fb>
    <v>16</v>
  </rv>
  <rv s="0">
    <fb>62.07</fb>
    <v>16</v>
  </rv>
  <rv s="0">
    <fb>60.71</fb>
    <v>16</v>
  </rv>
  <rv s="0">
    <fb>60.79</fb>
    <v>16</v>
  </rv>
  <rv s="0">
    <fb>60.44</fb>
    <v>16</v>
  </rv>
  <rv s="0">
    <fb>62.64</fb>
    <v>16</v>
  </rv>
  <rv s="0">
    <fb>64.849999999999994</fb>
    <v>16</v>
  </rv>
  <rv s="0">
    <fb>63.09</fb>
    <v>16</v>
  </rv>
  <rv s="0">
    <fb>57</fb>
    <v>16</v>
  </rv>
  <rv s="0">
    <fb>60.25</fb>
    <v>16</v>
  </rv>
  <rv s="0">
    <fb>57.08</fb>
    <v>16</v>
  </rv>
  <rv s="0">
    <fb>58.61</fb>
    <v>16</v>
  </rv>
  <rv s="0">
    <fb>60.72</fb>
    <v>16</v>
  </rv>
  <rv s="0">
    <fb>61.44</fb>
    <v>16</v>
  </rv>
  <rv s="0">
    <fb>63.26</fb>
    <v>16</v>
  </rv>
  <rv s="0">
    <fb>65.040000000000006</fb>
    <v>16</v>
  </rv>
  <rv s="0">
    <fb>69.41</fb>
    <v>16</v>
  </rv>
  <rv s="0">
    <fb>70.95</fb>
    <v>16</v>
  </rv>
  <rv s="0">
    <fb>71.66</fb>
    <v>16</v>
  </rv>
  <rv s="0">
    <fb>73.84</fb>
    <v>16</v>
  </rv>
  <rv s="0">
    <fb>75.760000000000005</fb>
    <v>16</v>
  </rv>
  <rv s="0">
    <fb>85.47</fb>
    <v>16</v>
  </rv>
  <rv s="0">
    <fb>83.74</fb>
    <v>16</v>
  </rv>
  <rv s="0">
    <fb>85.07</fb>
    <v>16</v>
  </rv>
  <rv s="0">
    <fb>92.44</fb>
    <v>16</v>
  </rv>
  <rv s="0">
    <fb>86.46</fb>
    <v>16</v>
  </rv>
  <rv s="0">
    <fb>80.7</fb>
    <v>16</v>
  </rv>
  <rv s="0">
    <fb>85.71</fb>
    <v>16</v>
  </rv>
  <rv s="0">
    <fb>87.27</fb>
    <v>16</v>
  </rv>
  <rv s="0">
    <fb>87.51</fb>
    <v>16</v>
  </rv>
  <rv s="0">
    <fb>79.48</fb>
    <v>16</v>
  </rv>
  <rv s="0">
    <fb>86.59</fb>
    <v>16</v>
  </rv>
  <rv s="0">
    <fb>80.239999999999995</fb>
    <v>16</v>
  </rv>
  <rv s="0">
    <fb>86.27</fb>
    <v>16</v>
  </rv>
  <rv s="0">
    <fb>90.73</fb>
    <v>16</v>
  </rv>
  <rv s="0">
    <fb>81.760000000000005</fb>
    <v>16</v>
  </rv>
  <rv s="0">
    <fb>84.9</fb>
    <v>16</v>
  </rv>
  <rv s="0">
    <fb>82.27</fb>
    <v>16</v>
  </rv>
  <rv s="0">
    <fb>89.49</fb>
    <v>16</v>
  </rv>
  <rv s="0">
    <fb>88.19</fb>
    <v>16</v>
  </rv>
  <rv s="0">
    <fb>87.4</fb>
    <v>16</v>
  </rv>
  <rv s="0">
    <fb>92.32</fb>
    <v>16</v>
  </rv>
  <rv s="0">
    <fb>84.47</fb>
    <v>16</v>
  </rv>
  <rv s="0">
    <fb>88.22</fb>
    <v>16</v>
  </rv>
  <rv s="0">
    <fb>89.69</fb>
    <v>16</v>
  </rv>
  <rv s="0">
    <fb>77.959999999999994</fb>
    <v>16</v>
  </rv>
  <rv s="0">
    <fb>83.84</fb>
    <v>16</v>
  </rv>
  <rv s="0">
    <fb>82.33</fb>
    <v>16</v>
  </rv>
  <rv s="0">
    <fb>78.260000000000005</fb>
    <v>16</v>
  </rv>
  <rv s="0">
    <fb>77.61</fb>
    <v>16</v>
  </rv>
  <rv s="0">
    <fb>69.23</fb>
    <v>16</v>
  </rv>
  <rv s="0">
    <fb>72.33</fb>
    <v>16</v>
  </rv>
  <rv s="0">
    <fb>63.82</fb>
    <v>16</v>
  </rv>
  <rv s="0">
    <fb>58.15</fb>
    <v>16</v>
  </rv>
  <rv s="0">
    <fb>59.41</fb>
    <v>16</v>
  </rv>
  <rv s="0">
    <fb>59.77</fb>
    <v>16</v>
  </rv>
  <rv s="0">
    <fb>60.62</fb>
    <v>16</v>
  </rv>
  <rv s="0">
    <fb>59.23</fb>
    <v>16</v>
  </rv>
  <rv s="0">
    <fb>56.71</fb>
    <v>16</v>
  </rv>
  <rv s="0">
    <fb>67.53</fb>
    <v>16</v>
  </rv>
  <rv s="0">
    <fb>68.05</fb>
    <v>16</v>
  </rv>
  <rv s="0">
    <fb>65.849999999999994</fb>
    <v>16</v>
  </rv>
  <rv s="0">
    <fb>64.489999999999995</fb>
    <v>16</v>
  </rv>
  <rv s="0">
    <fb>57.43</fb>
    <v>16</v>
  </rv>
  <rv s="1">
    <v>https://www.bing.com/financeapi/forcetrigger?t=a1squ2&amp;q=XNYS%3aFE&amp;form=skydnc</v>
    <v>Learn more on Bing</v>
  </rv>
  <rv s="6">
    <v>en-US</v>
    <v>a1squ2</v>
    <v>268435456</v>
    <v>1</v>
    <v>Powered by Refinitiv</v>
    <v>22</v>
    <v>FIRSTENERGY CORP. (XNYS:FE)</v>
    <v>23</v>
    <v>24</v>
    <v>Finance</v>
    <v>25</v>
    <v>44.97</v>
    <v>35.409999999999997</v>
    <v>0.51080000000000003</v>
    <v>0.01</v>
    <v>0</v>
    <v>2.5059999999999997E-4</v>
    <v>0</v>
    <v>USD</v>
    <v>FirstEnergy Corp. and its subsidiaries are principally involved in the transmission, distribution, and generation of electricity. Its segments include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Integrated segment distributes electricity to approximately two million customers in New Jersey, West Virginia and Maryland across its distribution footprint. The Stand-Alone Transmission segment, which consists of its ownership in FET and KATCo, includes transmission infrastructure owned and operated by the Transmission Companies and used to transmit electricity.</v>
    <v>12042</v>
    <v>New York Stock Exchange</v>
    <v>XNYS</v>
    <v>XNYS</v>
    <v>76 S Main St, AKRON, OH, 44308-1890 US</v>
    <v>40.28</v>
    <v>Electrical Utilities &amp; IPPs</v>
    <v>Stock</v>
    <v>45660.899373876564</v>
    <v>11050</v>
    <v>39.880000000000003</v>
    <v>23006570000</v>
    <v>FIRSTENERGY CORP.</v>
    <v>FIRSTENERGY CORP.</v>
    <v>40.090000000000003</v>
    <v>25.781500000000001</v>
    <v>39.909999999999997</v>
    <v>39.92</v>
    <v>39.92</v>
    <v>576317000</v>
    <v>FE</v>
    <v>FIRSTENERGY CORP. (XNYS:FE)</v>
    <v>1990129</v>
    <v>2517219</v>
    <v>1996</v>
  </rv>
  <rv s="3">
    <v>11051</v>
  </rv>
  <rv s="0">
    <fb>33.47</fb>
    <v>16</v>
  </rv>
  <rv s="0">
    <fb>35.97</fb>
    <v>16</v>
  </rv>
  <rv s="0">
    <fb>32.590000000000003</fb>
    <v>16</v>
  </rv>
  <rv s="0">
    <fb>34.909999999999997</fb>
    <v>16</v>
  </rv>
  <rv s="0">
    <fb>32.729999999999997</fb>
    <v>16</v>
  </rv>
  <rv s="0">
    <fb>33.08</fb>
    <v>16</v>
  </rv>
  <rv s="0">
    <fb>34.29</fb>
    <v>16</v>
  </rv>
  <rv s="0">
    <fb>31.29</fb>
    <v>16</v>
  </rv>
  <rv s="0">
    <fb>32.43</fb>
    <v>16</v>
  </rv>
  <rv s="0">
    <fb>31.82</fb>
    <v>16</v>
  </rv>
  <rv s="0">
    <fb>29.94</fb>
    <v>16</v>
  </rv>
  <rv s="0">
    <fb>29.16</fb>
    <v>16</v>
  </rv>
  <rv s="0">
    <fb>30.83</fb>
    <v>16</v>
  </rv>
  <rv s="0">
    <fb>34.14</fb>
    <v>16</v>
  </rv>
  <rv s="0">
    <fb>30.62</fb>
    <v>16</v>
  </rv>
  <rv s="0">
    <fb>32.9</fb>
    <v>16</v>
  </rv>
  <rv s="0">
    <fb>32.33</fb>
    <v>16</v>
  </rv>
  <rv s="0">
    <fb>34.4</fb>
    <v>16</v>
  </rv>
  <rv s="0">
    <fb>35.909999999999997</fb>
    <v>16</v>
  </rv>
  <rv s="0">
    <fb>37.17</fb>
    <v>16</v>
  </rv>
  <rv s="0">
    <fb>37.83</fb>
    <v>16</v>
  </rv>
  <rv s="0">
    <fb>48.23</fb>
    <v>16</v>
  </rv>
  <rv s="0">
    <fb>47.69</fb>
    <v>16</v>
  </rv>
  <rv s="0">
    <fb>40.07</fb>
    <v>16</v>
  </rv>
  <rv s="0">
    <fb>41.27</fb>
    <v>16</v>
  </rv>
  <rv s="0">
    <fb>38.78</fb>
    <v>16</v>
  </rv>
  <rv s="0">
    <fb>29.72</fb>
    <v>16</v>
  </rv>
  <rv s="0">
    <fb>26.56</fb>
    <v>16</v>
  </rv>
  <rv s="0">
    <fb>30.61</fb>
    <v>16</v>
  </rv>
  <rv s="0">
    <fb>30.76</fb>
    <v>16</v>
  </rv>
  <rv s="0">
    <fb>37.659999999999997</fb>
    <v>16</v>
  </rv>
  <rv s="0">
    <fb>43.31</fb>
    <v>16</v>
  </rv>
  <rv s="0">
    <fb>42.96</fb>
    <v>16</v>
  </rv>
  <rv s="0">
    <fb>38.39</fb>
    <v>16</v>
  </rv>
  <rv s="0">
    <fb>41.1</fb>
    <v>16</v>
  </rv>
  <rv s="0">
    <fb>39.549999999999997</fb>
    <v>16</v>
  </rv>
  <rv s="0">
    <fb>37.71</fb>
    <v>16</v>
  </rv>
  <rv s="0">
    <fb>41.94</fb>
    <v>16</v>
  </rv>
  <rv s="0">
    <fb>40.950000000000003</fb>
    <v>16</v>
  </rv>
  <rv s="0">
    <fb>39.799999999999997</fb>
    <v>16</v>
  </rv>
  <rv s="0">
    <fb>36.07</fb>
    <v>16</v>
  </rv>
  <rv s="0">
    <fb>36.659999999999997</fb>
    <v>16</v>
  </rv>
  <rv s="0">
    <fb>38.619999999999997</fb>
    <v>16</v>
  </rv>
  <rv s="0">
    <fb>38.340000000000003</fb>
    <v>16</v>
  </rv>
  <rv s="0">
    <fb>40.26</fb>
    <v>16</v>
  </rv>
  <rv s="0">
    <fb>41.91</fb>
    <v>16</v>
  </rv>
  <rv s="0">
    <fb>42.55</fb>
    <v>16</v>
  </rv>
  <rv s="1">
    <v>https://www.bing.com/financeapi/forcetrigger?t=a1ypc7&amp;q=XNYS%3aNRG&amp;form=skydnc</v>
    <v>Learn more on Bing</v>
  </rv>
  <rv s="6">
    <v>en-US</v>
    <v>a1ypc7</v>
    <v>268435456</v>
    <v>1</v>
    <v>Powered by Refinitiv</v>
    <v>22</v>
    <v>NRG ENERGY, INC. (XNYS:NRG)</v>
    <v>23</v>
    <v>24</v>
    <v>Finance</v>
    <v>25</v>
    <v>103.14</v>
    <v>50.23</v>
    <v>1.1285000000000001</v>
    <v>5.75</v>
    <v>-1.0149999999999999E-4</v>
    <v>6.1994999999999995E-2</v>
    <v>-0.01</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the brand names such as NRG, Reliant, Direct Energy, Green Mountain Energy and Vivint. The Company's segments include Texas, East, West/Services/Other, Vivint Smart Home and Corporate activities. It sells a variety of products to residential and small commercial customers, including retail electricity and energy management, natural gas, carbon offsets, back-up power stations, portable power, portable solar and portable lighting. The Company owns and leases a diversified wholesale generation portfolio with approximately 13 gigawatts of fossil fuel and renewable generation capacity at 19 plants.</v>
    <v>18131</v>
    <v>New York Stock Exchange</v>
    <v>XNYS</v>
    <v>XNYS</v>
    <v>910 Louisiana Street, HOUSTON, TX, 77002 US</v>
    <v>100.66</v>
    <v>Electrical Utilities &amp; IPPs</v>
    <v>Stock</v>
    <v>45661.035701191409</v>
    <v>11100</v>
    <v>93.444999999999993</v>
    <v>19952790000</v>
    <v>NRG ENERGY, INC.</v>
    <v>NRG ENERGY, INC.</v>
    <v>93.93</v>
    <v>24.681799999999999</v>
    <v>92.75</v>
    <v>98.5</v>
    <v>98.49</v>
    <v>202566400</v>
    <v>NRG</v>
    <v>NRG ENERGY, INC. (XNYS:NRG)</v>
    <v>2701285</v>
    <v>2470139</v>
    <v>1992</v>
  </rv>
  <rv s="3">
    <v>11101</v>
  </rv>
  <rv s="0">
    <fb>13.01</fb>
    <v>16</v>
  </rv>
  <rv s="0">
    <fb>14.99</fb>
    <v>16</v>
  </rv>
  <rv s="0">
    <fb>12.11</fb>
    <v>16</v>
  </rv>
  <rv s="0">
    <fb>11.21</fb>
    <v>16</v>
  </rv>
  <rv s="0">
    <fb>10.63</fb>
    <v>16</v>
  </rv>
  <rv s="0">
    <fb>11.34</fb>
    <v>16</v>
  </rv>
  <rv s="0">
    <fb>12.26</fb>
    <v>16</v>
  </rv>
  <rv s="0">
    <fb>16.54</fb>
    <v>16</v>
  </rv>
  <rv s="0">
    <fb>16.559999999999999</fb>
    <v>16</v>
  </rv>
  <rv s="0">
    <fb>16.899999999999999</fb>
    <v>16</v>
  </rv>
  <rv s="0">
    <fb>16.059999999999999</fb>
    <v>16</v>
  </rv>
  <rv s="0">
    <fb>17.22</fb>
    <v>16</v>
  </rv>
  <rv s="0">
    <fb>24.62</fb>
    <v>16</v>
  </rv>
  <rv s="0">
    <fb>24.91</fb>
    <v>16</v>
  </rv>
  <rv s="0">
    <fb>25.59</fb>
    <v>16</v>
  </rv>
  <rv s="0">
    <fb>27.65</fb>
    <v>16</v>
  </rv>
  <rv s="0">
    <fb>28.48</fb>
    <v>16</v>
  </rv>
  <rv s="0">
    <fb>26.01</fb>
    <v>16</v>
  </rv>
  <rv s="0">
    <fb>25.86</fb>
    <v>16</v>
  </rv>
  <rv s="0">
    <fb>31</fb>
    <v>16</v>
  </rv>
  <rv s="0">
    <fb>34.229999999999997</fb>
    <v>16</v>
  </rv>
  <rv s="0">
    <fb>30.7</fb>
    <v>16</v>
  </rv>
  <rv s="0">
    <fb>36.19</fb>
    <v>16</v>
  </rv>
  <rv s="0">
    <fb>38.43</fb>
    <v>16</v>
  </rv>
  <rv s="0">
    <fb>39.6</fb>
    <v>16</v>
  </rv>
  <rv s="0">
    <fb>40.909999999999997</fb>
    <v>16</v>
  </rv>
  <rv s="0">
    <fb>41.68</fb>
    <v>16</v>
  </rv>
  <rv s="0">
    <fb>42.48</fb>
    <v>16</v>
  </rv>
  <rv s="0">
    <fb>41.17</fb>
    <v>16</v>
  </rv>
  <rv s="0">
    <fb>34.04</fb>
    <v>16</v>
  </rv>
  <rv s="0">
    <fb>35.119999999999997</fb>
    <v>16</v>
  </rv>
  <rv s="0">
    <fb>39.729999999999997</fb>
    <v>16</v>
  </rv>
  <rv s="0">
    <fb>36.89</fb>
    <v>16</v>
  </rv>
  <rv s="0">
    <fb>33.21</fb>
    <v>16</v>
  </rv>
  <rv s="0">
    <fb>34.409999999999997</fb>
    <v>16</v>
  </rv>
  <rv s="0">
    <fb>31.62</fb>
    <v>16</v>
  </rv>
  <rv s="0">
    <fb>41.41</fb>
    <v>16</v>
  </rv>
  <rv s="0">
    <fb>36.51</fb>
    <v>16</v>
  </rv>
  <rv s="0">
    <fb>32.15</fb>
    <v>16</v>
  </rv>
  <rv s="0">
    <fb>40.299999999999997</fb>
    <v>16</v>
  </rv>
  <rv s="0">
    <fb>45.67</fb>
    <v>16</v>
  </rv>
  <rv s="0">
    <fb>40.83</fb>
    <v>16</v>
  </rv>
  <rv s="0">
    <fb>39.89</fb>
    <v>16</v>
  </rv>
  <rv s="0">
    <fb>36.020000000000003</fb>
    <v>16</v>
  </rv>
  <rv s="0">
    <fb>37.840000000000003</fb>
    <v>16</v>
  </rv>
  <rv s="0">
    <fb>46.04</fb>
    <v>16</v>
  </rv>
  <rv s="0">
    <fb>41.28</fb>
    <v>16</v>
  </rv>
  <rv s="0">
    <fb>32.79</fb>
    <v>16</v>
  </rv>
  <rv s="0">
    <fb>37.99</fb>
    <v>16</v>
  </rv>
  <rv s="0">
    <fb>51.7</fb>
    <v>16</v>
  </rv>
  <rv s="0">
    <fb>81</fb>
    <v>16</v>
  </rv>
  <rv s="0">
    <fb>75.17</fb>
    <v>16</v>
  </rv>
  <rv s="0">
    <fb>91.1</fb>
    <v>16</v>
  </rv>
  <rv s="0">
    <fb>101.61</fb>
    <v>16</v>
  </rv>
  <rv s="0">
    <fb>90.22</fb>
    <v>16</v>
  </rv>
  <rv s="1">
    <v>https://www.bing.com/financeapi/forcetrigger?t=a1x1mw&amp;q=XNAS%3aLNT&amp;form=skydnc</v>
    <v>Learn more on Bing</v>
  </rv>
  <rv s="6">
    <v>en-US</v>
    <v>a1x1mw</v>
    <v>268435456</v>
    <v>1</v>
    <v>Powered by Refinitiv</v>
    <v>22</v>
    <v>ALLIANT ENERGY CORPORATION (XNAS:LNT)</v>
    <v>23</v>
    <v>24</v>
    <v>Finance</v>
    <v>28</v>
    <v>64.19</v>
    <v>46.8</v>
    <v>0.59930000000000005</v>
    <v>-0.17</v>
    <v>-7.1989999999999997E-3</v>
    <v>-2.9049999999999996E-3</v>
    <v>-0.42</v>
    <v>USD</v>
    <v>Alliant Energy Corporation operates as a regulated investor-owned public utility holding company. The Company's primary focus is to provide regulated electric and natural gas service to its customers in the Midwest through its two public utility subsidiaries: Interstate Power and Light Company (IPL) and Wisconsin Power and Light Company (WPL). Its segments include Utility, and ATC Holdings, Non-utility, Parent and Other. The Utility segment includes the operations of IPL and WPL, which primarily serve retail customers in Iowa and Wisconsin. The Utility segment includes three operations: utility electric operations, utility gas operations and utility other. The ATC Holdings, Non-utility, Parent and Other segment includes the operations of Alliant Energy Finance, LLC (AEF) and its subsidiaries, Corporate Services, the Alliant Energy parent company, and any Alliant Energy parent company consolidating adjustments. AEF is comprised of the Company's interest in ATC Holdings.</v>
    <v>3281</v>
    <v>Nasdaq Stock Market</v>
    <v>XNAS</v>
    <v>XNAS</v>
    <v>4902 North Biltmore Lane, Suite 1000, MADISON, WI, 53718-2148 US</v>
    <v>58.72</v>
    <v>Electrical Utilities &amp; IPPs</v>
    <v>Stock</v>
    <v>45661.025312060156</v>
    <v>11158</v>
    <v>58.23</v>
    <v>14969997328</v>
    <v>ALLIANT ENERGY CORPORATION</v>
    <v>ALLIANT ENERGY CORPORATION</v>
    <v>58.71</v>
    <v>22.648399999999999</v>
    <v>58.51</v>
    <v>58.34</v>
    <v>57.92</v>
    <v>256599200</v>
    <v>LNT</v>
    <v>ALLIANT ENERGY CORPORATION (XNAS:LNT)</v>
    <v>1440685</v>
    <v>1296141</v>
    <v>1981</v>
  </rv>
  <rv s="3">
    <v>11159</v>
  </rv>
  <rv s="0">
    <fb>38.65</fb>
    <v>16</v>
  </rv>
  <rv s="0">
    <fb>42.95</fb>
    <v>16</v>
  </rv>
  <rv s="0">
    <fb>41.42</fb>
    <v>16</v>
  </rv>
  <rv s="0">
    <fb>42.57</fb>
    <v>16</v>
  </rv>
  <rv s="0">
    <fb>42.25</fb>
    <v>16</v>
  </rv>
  <rv s="0">
    <fb>47.46</fb>
    <v>16</v>
  </rv>
  <rv s="0">
    <fb>53.93</fb>
    <v>16</v>
  </rv>
  <rv s="0">
    <fb>53.34</fb>
    <v>16</v>
  </rv>
  <rv s="0">
    <fb>59.36</fb>
    <v>16</v>
  </rv>
  <rv s="0">
    <fb>52.12</fb>
    <v>16</v>
  </rv>
  <rv s="0">
    <fb>48.55</fb>
    <v>16</v>
  </rv>
  <rv s="0">
    <fb>49.36</fb>
    <v>16</v>
  </rv>
  <rv s="0">
    <fb>53.85</fb>
    <v>16</v>
  </rv>
  <rv s="0">
    <fb>54.15</fb>
    <v>16</v>
  </rv>
  <rv s="0">
    <fb>54.16</fb>
    <v>16</v>
  </rv>
  <rv s="0">
    <fb>58.53</fb>
    <v>16</v>
  </rv>
  <rv s="0">
    <fb>56.57</fb>
    <v>16</v>
  </rv>
  <rv s="0">
    <fb>61.47</fb>
    <v>16</v>
  </rv>
  <rv s="0">
    <fb>59.86</fb>
    <v>16</v>
  </rv>
  <rv s="0">
    <fb>62.48</fb>
    <v>16</v>
  </rv>
  <rv s="0">
    <fb>60.93</fb>
    <v>16</v>
  </rv>
  <rv s="0">
    <fb>61.04</fb>
    <v>16</v>
  </rv>
  <rv s="0">
    <fb>52.99</fb>
    <v>16</v>
  </rv>
  <rv s="0">
    <fb>55.21</fb>
    <v>16</v>
  </rv>
  <rv s="0">
    <fb>54.03</fb>
    <v>16</v>
  </rv>
  <rv s="0">
    <fb>51.27</fb>
    <v>16</v>
  </rv>
  <rv s="0">
    <fb>53.74</fb>
    <v>16</v>
  </rv>
  <rv s="0">
    <fb>48.79</fb>
    <v>16</v>
  </rv>
  <rv s="0">
    <fb>50.57</fb>
    <v>16</v>
  </rv>
  <rv s="0">
    <fb>48.66</fb>
    <v>16</v>
  </rv>
  <rv s="0">
    <fb>47.75</fb>
    <v>16</v>
  </rv>
  <rv s="0">
    <fb>51.49</fb>
    <v>16</v>
  </rv>
  <rv s="0">
    <fb>50.9</fb>
    <v>16</v>
  </rv>
  <rv s="0">
    <fb>59.14</fb>
    <v>16</v>
  </rv>
  <rv s="1">
    <v>https://www.bing.com/financeapi/forcetrigger?t=b17tur&amp;q=XNYS%3aEVRG&amp;form=skydnc</v>
    <v>Learn more on Bing</v>
  </rv>
  <rv s="6">
    <v>en-US</v>
    <v>b17tur</v>
    <v>268435456</v>
    <v>1</v>
    <v>Powered by Refinitiv</v>
    <v>22</v>
    <v>Evergy, Inc. (XNAS:EVRG)</v>
    <v>23</v>
    <v>24</v>
    <v>Finance</v>
    <v>28</v>
    <v>65.47</v>
    <v>48.04</v>
    <v>0.63619999999999999</v>
    <v>-0.09</v>
    <v>-4.8720000000000005E-3</v>
    <v>-1.4599999999999999E-3</v>
    <v>-0.2999</v>
    <v>USD</v>
    <v>Evergy, Inc. (Evergy)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with the remaining 86.5% owned by AEP Transmission Holding Company, LLC. Its customers include residential, commercial, industrial, wholesale, transmission, and other.</v>
    <v>4658</v>
    <v>Nasdaq Stock Market</v>
    <v>XNAS</v>
    <v>XNAS</v>
    <v>1200 Main St, KANSAS CITY, MO, 64105-2122 US</v>
    <v>61.89</v>
    <v>Electrical Utilities &amp; IPPs</v>
    <v>Stock</v>
    <v>45660.942960219531</v>
    <v>11195</v>
    <v>61.445</v>
    <v>14155035110</v>
    <v>Evergy, Inc.</v>
    <v>Evergy, Inc.</v>
    <v>61.68</v>
    <v>16.629300000000001</v>
    <v>61.64</v>
    <v>61.55</v>
    <v>61.250100000000003</v>
    <v>229976200</v>
    <v>EVRG</v>
    <v>Evergy, Inc. (XNAS:EVRG)</v>
    <v>1220578</v>
    <v>1863818</v>
    <v>2017</v>
  </rv>
  <rv s="3">
    <v>11196</v>
  </rv>
  <rv s="0">
    <fb>48.73</fb>
    <v>16</v>
  </rv>
  <rv s="0">
    <fb>52.59</fb>
    <v>16</v>
  </rv>
  <rv s="0">
    <fb>56.15</fb>
    <v>16</v>
  </rv>
  <rv s="0">
    <fb>56.09</fb>
    <v>16</v>
  </rv>
  <rv s="0">
    <fb>57.05</fb>
    <v>16</v>
  </rv>
  <rv s="0">
    <fb>54.92</fb>
    <v>16</v>
  </rv>
  <rv s="0">
    <fb>55.99</fb>
    <v>16</v>
  </rv>
  <rv s="0">
    <fb>58.05</fb>
    <v>16</v>
  </rv>
  <rv s="0">
    <fb>58.14</fb>
    <v>16</v>
  </rv>
  <rv s="0">
    <fb>60.15</fb>
    <v>16</v>
  </rv>
  <rv s="0">
    <fb>60.49</fb>
    <v>16</v>
  </rv>
  <rv s="0">
    <fb>65.349999999999994</fb>
    <v>16</v>
  </rv>
  <rv s="0">
    <fb>55.05</fb>
    <v>16</v>
  </rv>
  <rv s="0">
    <fb>58.43</fb>
    <v>16</v>
  </rv>
  <rv s="0">
    <fb>64.83</fb>
    <v>16</v>
  </rv>
  <rv s="0">
    <fb>60.43</fb>
    <v>16</v>
  </rv>
  <rv s="0">
    <fb>63.75</fb>
    <v>16</v>
  </rv>
  <rv s="0">
    <fb>68.61</fb>
    <v>16</v>
  </rv>
  <rv s="0">
    <fb>64.959999999999994</fb>
    <v>16</v>
  </rv>
  <rv s="0">
    <fb>62.41</fb>
    <v>16</v>
  </rv>
  <rv s="0">
    <fb>69.94</fb>
    <v>16</v>
  </rv>
  <rv s="0">
    <fb>62.11</fb>
    <v>16</v>
  </rv>
  <rv s="0">
    <fb>57.85</fb>
    <v>16</v>
  </rv>
  <rv s="0">
    <fb>58.42</fb>
    <v>16</v>
  </rv>
  <rv s="0">
    <fb>50.7</fb>
    <v>16</v>
  </rv>
  <rv s="0">
    <fb>51.04</fb>
    <v>16</v>
  </rv>
  <rv s="0">
    <fb>50.77</fb>
    <v>16</v>
  </rv>
  <rv s="0">
    <fb>54.66</fb>
    <v>16</v>
  </rv>
  <rv s="0">
    <fb>58</fb>
    <v>16</v>
  </rv>
  <rv s="0">
    <fb>62.01</fb>
    <v>16</v>
  </rv>
  <rv s="0">
    <fb>64.63</fb>
    <v>16</v>
  </rv>
  <rv s="0">
    <fb>61.55</fb>
    <v>16</v>
  </rv>
  <rv s="1">
    <v>https://www.bing.com/financeapi/forcetrigger?t=a1myk2&amp;q=XNYS%3aAES&amp;form=skydnc</v>
    <v>Learn more on Bing</v>
  </rv>
  <rv s="6">
    <v>en-US</v>
    <v>a1myk2</v>
    <v>268435456</v>
    <v>1</v>
    <v>Powered by Refinitiv</v>
    <v>22</v>
    <v>THE AES CORPORATION (XNYS:AES)</v>
    <v>23</v>
    <v>24</v>
    <v>Finance</v>
    <v>25</v>
    <v>22.21</v>
    <v>12.24</v>
    <v>0.99750000000000005</v>
    <v>0.18</v>
    <v>-2.2680000000000001E-3</v>
    <v>1.3793E-2</v>
    <v>-0.03</v>
    <v>USD</v>
    <v>The AES Corporation is an energy company. The Company operates through four segments: Renewables, Utilities, Energy Infrastructure, and New Energy Technologies. The Renewables segment includes solar, wind, energy storage, hydro, biomass, and landfill gas generation facilities. The Utilities segment includes AES Indiana, AES Ohio, and AES El Salvador regulated utilities and their generation facilities. The Energy Infrastructure segment includes natural gas, liquefied natural gas, coal, pet-coke, diesel and oil generation facilities, and its businesses in Chile, which have a mix of generation sources, including renewables. The New Energy Technologies segment includes green hydrogen initiatives and investments in Fluence, Uplight, 5B, and other new energy technology businesses. The Company owns and/or operates a generation portfolio of approximately 34,596 MW, including generation from its integrated utility, AES Indiana.</v>
    <v>9600</v>
    <v>New York Stock Exchange</v>
    <v>XNYS</v>
    <v>XNYS</v>
    <v>4300 Wilson Blvd, ARLINGTON, VA, 22203 US</v>
    <v>13.38</v>
    <v>Electrical Utilities &amp; IPPs</v>
    <v>Stock</v>
    <v>45661.041210566407</v>
    <v>11230</v>
    <v>13.015000000000001</v>
    <v>9406888000</v>
    <v>THE AES CORPORATION</v>
    <v>THE AES CORPORATION</v>
    <v>13.15</v>
    <v>9.1052999999999997</v>
    <v>13.05</v>
    <v>13.23</v>
    <v>13.2</v>
    <v>711027000</v>
    <v>AES</v>
    <v>THE AES CORPORATION (XNYS:AES)</v>
    <v>8762923</v>
    <v>12807882</v>
    <v>1981</v>
  </rv>
  <rv s="3">
    <v>11231</v>
  </rv>
  <rv s="0">
    <fb>9.8000000000000007</fb>
    <v>16</v>
  </rv>
  <rv s="0">
    <fb>12.48</fb>
    <v>16</v>
  </rv>
  <rv s="0">
    <fb>11.45</fb>
    <v>16</v>
  </rv>
  <rv s="0">
    <fb>11.62</fb>
    <v>16</v>
  </rv>
  <rv s="0">
    <fb>11.52</fb>
    <v>16</v>
  </rv>
  <rv s="0">
    <fb>11.18</fb>
    <v>16</v>
  </rv>
  <rv s="0">
    <fb>11.11</fb>
    <v>16</v>
  </rv>
  <rv s="0">
    <fb>11.02</fb>
    <v>16</v>
  </rv>
  <rv s="0">
    <fb>10.58</fb>
    <v>16</v>
  </rv>
  <rv s="0">
    <fb>10.83</fb>
    <v>16</v>
  </rv>
  <rv s="0">
    <fb>12.75</fb>
    <v>16</v>
  </rv>
  <rv s="0">
    <fb>13.41</fb>
    <v>16</v>
  </rv>
  <rv s="0">
    <fb>13.36</fb>
    <v>16</v>
  </rv>
  <rv s="0">
    <fb>13.46</fb>
    <v>16</v>
  </rv>
  <rv s="0">
    <fb>14</fb>
    <v>16</v>
  </rv>
  <rv s="0">
    <fb>15.49</fb>
    <v>16</v>
  </rv>
  <rv s="0">
    <fb>14.46</fb>
    <v>16</v>
  </rv>
  <rv s="0">
    <fb>16.39</fb>
    <v>16</v>
  </rv>
  <rv s="0">
    <fb>18.079999999999998</fb>
    <v>16</v>
  </rv>
  <rv s="0">
    <fb>17.12</fb>
    <v>16</v>
  </rv>
  <rv s="0">
    <fb>15.33</fb>
    <v>16</v>
  </rv>
  <rv s="0">
    <fb>16.34</fb>
    <v>16</v>
  </rv>
  <rv s="0">
    <fb>18.91</fb>
    <v>16</v>
  </rv>
  <rv s="0">
    <fb>19.899999999999999</fb>
    <v>16</v>
  </rv>
  <rv s="0">
    <fb>16.73</fb>
    <v>16</v>
  </rv>
  <rv s="0">
    <fb>12.49</fb>
    <v>16</v>
  </rv>
  <rv s="0">
    <fb>18.11</fb>
    <v>16</v>
  </rv>
  <rv s="0">
    <fb>24.39</fb>
    <v>16</v>
  </rv>
  <rv s="0">
    <fb>26.81</fb>
    <v>16</v>
  </rv>
  <rv s="0">
    <fb>27.82</fb>
    <v>16</v>
  </rv>
  <rv s="0">
    <fb>25.41</fb>
    <v>16</v>
  </rv>
  <rv s="0">
    <fb>26.07</fb>
    <v>16</v>
  </rv>
  <rv s="0">
    <fb>25.13</fb>
    <v>16</v>
  </rv>
  <rv s="0">
    <fb>23.38</fb>
    <v>16</v>
  </rv>
  <rv s="0">
    <fb>24.3</fb>
    <v>16</v>
  </rv>
  <rv s="0">
    <fb>22.18</fb>
    <v>16</v>
  </rv>
  <rv s="0">
    <fb>20.420000000000002</fb>
    <v>16</v>
  </rv>
  <rv s="0">
    <fb>22.04</fb>
    <v>16</v>
  </rv>
  <rv s="0">
    <fb>22.22</fb>
    <v>16</v>
  </rv>
  <rv s="0">
    <fb>25.45</fb>
    <v>16</v>
  </rv>
  <rv s="0">
    <fb>26.16</fb>
    <v>16</v>
  </rv>
  <rv s="0">
    <fb>28.76</fb>
    <v>16</v>
  </rv>
  <rv s="0">
    <fb>27.41</fb>
    <v>16</v>
  </rv>
  <rv s="0">
    <fb>24.08</fb>
    <v>16</v>
  </rv>
  <rv s="0">
    <fb>19.739999999999998</fb>
    <v>16</v>
  </rv>
  <rv s="0">
    <fb>20.73</fb>
    <v>16</v>
  </rv>
  <rv s="0">
    <fb>17.93</fb>
    <v>16</v>
  </rv>
  <rv s="0">
    <fb>15.2</fb>
    <v>16</v>
  </rv>
  <rv s="0">
    <fb>14.9</fb>
    <v>16</v>
  </rv>
  <rv s="0">
    <fb>17.899999999999999</fb>
    <v>16</v>
  </rv>
  <rv s="0">
    <fb>17.57</fb>
    <v>16</v>
  </rv>
  <rv s="0">
    <fb>17.79</fb>
    <v>16</v>
  </rv>
  <rv s="0">
    <fb>17.13</fb>
    <v>16</v>
  </rv>
  <rv s="0">
    <fb>20.059999999999999</fb>
    <v>16</v>
  </rv>
  <rv s="0">
    <fb>16.489999999999998</fb>
    <v>16</v>
  </rv>
  <rv s="0">
    <fb>12.87</fb>
    <v>16</v>
  </rv>
  <rv s="1">
    <v>https://www.bing.com/financeapi/forcetrigger?t=a2139c&amp;q=XNYS%3aPNW&amp;form=skydnc</v>
    <v>Learn more on Bing</v>
  </rv>
  <rv s="6">
    <v>en-US</v>
    <v>a2139c</v>
    <v>268435456</v>
    <v>1</v>
    <v>Powered by Refinitiv</v>
    <v>22</v>
    <v>PINNACLE WEST CAPITAL CORPORATION (XNYS:PNW)</v>
    <v>23</v>
    <v>24</v>
    <v>Finance</v>
    <v>25</v>
    <v>95.42</v>
    <v>65.2</v>
    <v>0.5645</v>
    <v>-0.06</v>
    <v>-1.0680000000000002E-3</v>
    <v>-7.1170000000000001E-4</v>
    <v>-0.09</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81</v>
    <v>New York Stock Exchange</v>
    <v>XNYS</v>
    <v>XNYS</v>
    <v>400 North 5th Street, PHOENIX, AZ, 85004 US</v>
    <v>85.15</v>
    <v>Electrical Utilities &amp; IPPs</v>
    <v>Stock</v>
    <v>45661.000000022657</v>
    <v>11289</v>
    <v>84.084999999999994</v>
    <v>9579210000</v>
    <v>PINNACLE WEST CAPITAL CORPORATION</v>
    <v>PINNACLE WEST CAPITAL CORPORATION</v>
    <v>84.41</v>
    <v>15.9573</v>
    <v>84.31</v>
    <v>84.25</v>
    <v>84.16</v>
    <v>113699800</v>
    <v>PNW</v>
    <v>PINNACLE WEST CAPITAL CORPORATION (XNYS:PNW)</v>
    <v>770096</v>
    <v>994243</v>
    <v>1985</v>
  </rv>
  <rv s="3">
    <v>11290</v>
  </rv>
  <rv s="0">
    <fb>66.31</fb>
    <v>16</v>
  </rv>
  <rv s="0">
    <fb>68.83</fb>
    <v>16</v>
  </rv>
  <rv s="0">
    <fb>72.650000000000006</fb>
    <v>16</v>
  </rv>
  <rv s="0">
    <fb>78.87</fb>
    <v>16</v>
  </rv>
  <rv s="0">
    <fb>75.040000000000006</fb>
    <v>16</v>
  </rv>
  <rv s="0">
    <fb>75.989999999999995</fb>
    <v>16</v>
  </rv>
  <rv s="0">
    <fb>76.13</fb>
    <v>16</v>
  </rv>
  <rv s="0">
    <fb>73.930000000000007</fb>
    <v>16</v>
  </rv>
  <rv s="0">
    <fb>78.03</fb>
    <v>16</v>
  </rv>
  <rv s="0">
    <fb>82.19</fb>
    <v>16</v>
  </rv>
  <rv s="0">
    <fb>83.38</fb>
    <v>16</v>
  </rv>
  <rv s="0">
    <fb>85.09</fb>
    <v>16</v>
  </rv>
  <rv s="0">
    <fb>88.35</fb>
    <v>16</v>
  </rv>
  <rv s="0">
    <fb>85.16</fb>
    <v>16</v>
  </rv>
  <rv s="0">
    <fb>86.73</fb>
    <v>16</v>
  </rv>
  <rv s="0">
    <fb>84.56</fb>
    <v>16</v>
  </rv>
  <rv s="0">
    <fb>87.71</fb>
    <v>16</v>
  </rv>
  <rv s="0">
    <fb>85.18</fb>
    <v>16</v>
  </rv>
  <rv s="0">
    <fb>76.959999999999994</fb>
    <v>16</v>
  </rv>
  <rv s="0">
    <fb>80.5</fb>
    <v>16</v>
  </rv>
  <rv s="0">
    <fb>80.56</fb>
    <v>16</v>
  </rv>
  <rv s="0">
    <fb>80.430000000000007</fb>
    <v>16</v>
  </rv>
  <rv s="0">
    <fb>78.55</fb>
    <v>16</v>
  </rv>
  <rv s="0">
    <fb>79.180000000000007</fb>
    <v>16</v>
  </rv>
  <rv s="0">
    <fb>82.25</fb>
    <v>16</v>
  </rv>
  <rv s="0">
    <fb>89.36</fb>
    <v>16</v>
  </rv>
  <rv s="0">
    <fb>95.58</fb>
    <v>16</v>
  </rv>
  <rv s="0">
    <fb>95.27</fb>
    <v>16</v>
  </rv>
  <rv s="0">
    <fb>91.22</fb>
    <v>16</v>
  </rv>
  <rv s="0">
    <fb>75.790000000000006</fb>
    <v>16</v>
  </rv>
  <rv s="0">
    <fb>83.08</fb>
    <v>16</v>
  </rv>
  <rv s="0">
    <fb>73.349999999999994</fb>
    <v>16</v>
  </rv>
  <rv s="0">
    <fb>69.930000000000007</fb>
    <v>16</v>
  </rv>
  <rv s="0">
    <fb>81.349999999999994</fb>
    <v>16</v>
  </rv>
  <rv s="0">
    <fb>81.97</fb>
    <v>16</v>
  </rv>
  <rv s="0">
    <fb>76.900000000000006</fb>
    <v>16</v>
  </rv>
  <rv s="0">
    <fb>72.36</fb>
    <v>16</v>
  </rv>
  <rv s="0">
    <fb>65.05</fb>
    <v>16</v>
  </rv>
  <rv s="0">
    <fb>69.61</fb>
    <v>16</v>
  </rv>
  <rv s="0">
    <fb>73.12</fb>
    <v>16</v>
  </rv>
  <rv s="0">
    <fb>64.510000000000005</fb>
    <v>16</v>
  </rv>
  <rv s="0">
    <fb>67.209999999999994</fb>
    <v>16</v>
  </rv>
  <rv s="0">
    <fb>78.319999999999993</fb>
    <v>16</v>
  </rv>
  <rv s="0">
    <fb>79.239999999999995</fb>
    <v>16</v>
  </rv>
  <rv s="0">
    <fb>81.459999999999994</fb>
    <v>16</v>
  </rv>
  <rv s="0">
    <fb>74.180000000000007</fb>
    <v>16</v>
  </rv>
  <rv s="0">
    <fb>71.84</fb>
    <v>16</v>
  </rv>
  <rv s="0">
    <fb>68.33</fb>
    <v>16</v>
  </rv>
  <rv s="0">
    <fb>73.650000000000006</fb>
    <v>16</v>
  </rv>
  <rv s="0">
    <fb>87.52</fb>
    <v>16</v>
  </rv>
  <rv s="0">
    <fb>88.59</fb>
    <v>16</v>
  </rv>
  <rv s="0">
    <fb>93.7</fb>
    <v>16</v>
  </rv>
  <rv s="0">
    <fb>84.77</fb>
    <v>16</v>
  </rv>
  <rv s="1">
    <v>https://www.bing.com/financeapi/forcetrigger?t=a1nllh&amp;q=XNYS%3aAPH&amp;form=skydnc</v>
    <v>Learn more on Bing</v>
  </rv>
  <rv s="6">
    <v>en-US</v>
    <v>a1nllh</v>
    <v>268435456</v>
    <v>1</v>
    <v>Powered by Refinitiv</v>
    <v>22</v>
    <v>AMPHENOL CORPORATION (XNYS:APH)</v>
    <v>23</v>
    <v>24</v>
    <v>Finance</v>
    <v>25</v>
    <v>75.78</v>
    <v>46.945</v>
    <v>1.2383999999999999</v>
    <v>1.0900000000000001</v>
    <v>2.2819999999999997E-3</v>
    <v>1.5795E-2</v>
    <v>0.16</v>
    <v>USD</v>
    <v>Amphenol Corporation is a designer, manufacturer, and marketer of electrical, electronic and fiber optic connectors and interconnect systems, antennas, sensors and sensor-based products, and coaxial and high-speed specialty cables. The Company’s segments include Harsh Environment Solutions, Communications Solutions, and Interconnect and Sensor Systems. The Harsh Environment Solutions designs, manufactures and markets a range of ruggedized interconnect products, including connectors and interconnect systems, printed circuits and printed circuit assemblies and other products. Communications Solutions designs, manufactures and markets a range of connector and interconnect systems, including high speed, radio frequency, power, fiber optic and other products, together with antennas. The Interconnect and Sensor Systems designs, manufactures, and markets a range of sensors, sensor-based systems, connectors, and value-added interconnect systems. It also offers wireless technology solutions.</v>
    <v>95000</v>
    <v>New York Stock Exchange</v>
    <v>XNYS</v>
    <v>XNYS</v>
    <v>358 HALL AVE, WALLINGFORD, CT, 06492 US</v>
    <v>70.27</v>
    <v>Electronic Equipment &amp; Parts</v>
    <v>Stock</v>
    <v>45661.040170844528</v>
    <v>11345</v>
    <v>69.23</v>
    <v>84513470000</v>
    <v>AMPHENOL CORPORATION</v>
    <v>AMPHENOL CORPORATION</v>
    <v>69.45</v>
    <v>40.220300000000002</v>
    <v>69.010000000000005</v>
    <v>70.099999999999994</v>
    <v>70.260000000000005</v>
    <v>1205613000</v>
    <v>APH</v>
    <v>AMPHENOL CORPORATION (XNYS:APH)</v>
    <v>5048680</v>
    <v>5649329</v>
    <v>1986</v>
  </rv>
  <rv s="3">
    <v>11346</v>
  </rv>
  <rv s="0">
    <fb>12.3925</fb>
    <v>16</v>
  </rv>
  <rv s="0">
    <fb>13.2675</fb>
    <v>16</v>
  </rv>
  <rv s="0">
    <fb>14.455</fb>
    <v>16</v>
  </rv>
  <rv s="0">
    <fb>13.9575</fb>
    <v>16</v>
  </rv>
  <rv s="0">
    <fb>14.68</fb>
    <v>16</v>
  </rv>
  <rv s="0">
    <fb>14.3325</fb>
    <v>16</v>
  </rv>
  <rv s="0">
    <fb>14.88</fb>
    <v>16</v>
  </rv>
  <rv s="0">
    <fb>15.577500000000001</fb>
    <v>16</v>
  </rv>
  <rv s="0">
    <fb>16.23</fb>
    <v>16</v>
  </rv>
  <rv s="0">
    <fb>16.482500000000002</fb>
    <v>16</v>
  </rv>
  <rv s="0">
    <fb>17.065000000000001</fb>
    <v>16</v>
  </rv>
  <rv s="0">
    <fb>16.872499999999999</fb>
    <v>16</v>
  </rv>
  <rv s="0">
    <fb>17.302499999999998</fb>
    <v>16</v>
  </rv>
  <rv s="0">
    <fb>17.7925</fb>
    <v>16</v>
  </rv>
  <rv s="0">
    <fb>18.077500000000001</fb>
    <v>16</v>
  </rv>
  <rv s="0">
    <fb>18.649999999999999</fb>
    <v>16</v>
  </rv>
  <rv s="0">
    <fb>18.454999999999998</fb>
    <v>16</v>
  </rv>
  <rv s="0">
    <fb>19.155000000000001</fb>
    <v>16</v>
  </rv>
  <rv s="0">
    <fb>20.234999999999999</fb>
    <v>16</v>
  </rv>
  <rv s="0">
    <fb>21.16</fb>
    <v>16</v>
  </rv>
  <rv s="0">
    <fb>21.75</fb>
    <v>16</v>
  </rv>
  <rv s="0">
    <fb>22.647500000000001</fb>
    <v>16</v>
  </rv>
  <rv s="0">
    <fb>23.192499999999999</fb>
    <v>16</v>
  </rv>
  <rv s="0">
    <fb>22.8475</fb>
    <v>16</v>
  </rv>
  <rv s="0">
    <fb>21.532499999999999</fb>
    <v>16</v>
  </rv>
  <rv s="0">
    <fb>20.927499999999998</fb>
    <v>16</v>
  </rv>
  <rv s="0">
    <fb>21.732500000000002</fb>
    <v>16</v>
  </rv>
  <rv s="0">
    <fb>21.787500000000001</fb>
    <v>16</v>
  </rv>
  <rv s="0">
    <fb>23.377500000000001</fb>
    <v>16</v>
  </rv>
  <rv s="0">
    <fb>23.645</fb>
    <v>16</v>
  </rv>
  <rv s="0">
    <fb>23.504999999999999</fb>
    <v>16</v>
  </rv>
  <rv s="0">
    <fb>21.984999999999999</fb>
    <v>16</v>
  </rv>
  <rv s="0">
    <fb>20.254999999999999</fb>
    <v>16</v>
  </rv>
  <rv s="0">
    <fb>21.98</fb>
    <v>16</v>
  </rv>
  <rv s="0">
    <fb>23.4925</fb>
    <v>16</v>
  </rv>
  <rv s="0">
    <fb>23.61</fb>
    <v>16</v>
  </rv>
  <rv s="0">
    <fb>23.984999999999999</fb>
    <v>16</v>
  </rv>
  <rv s="0">
    <fb>21.885000000000002</fb>
    <v>16</v>
  </rv>
  <rv s="0">
    <fb>24.125</fb>
    <v>16</v>
  </rv>
  <rv s="0">
    <fb>25.0825</fb>
    <v>16</v>
  </rv>
  <rv s="0">
    <fb>27.057500000000001</fb>
    <v>16</v>
  </rv>
  <rv s="0">
    <fb>24.8675</fb>
    <v>16</v>
  </rv>
  <rv s="0">
    <fb>18.22</fb>
    <v>16</v>
  </rv>
  <rv s="0">
    <fb>22.065000000000001</fb>
    <v>16</v>
  </rv>
  <rv s="0">
    <fb>23.952500000000001</fb>
    <v>16</v>
  </rv>
  <rv s="0">
    <fb>26.44</fb>
    <v>16</v>
  </rv>
  <rv s="0">
    <fb>27.45</fb>
    <v>16</v>
  </rv>
  <rv s="0">
    <fb>27.067499999999999</fb>
    <v>16</v>
  </rv>
  <rv s="0">
    <fb>28.21</fb>
    <v>16</v>
  </rv>
  <rv s="0">
    <fb>32.702500000000001</fb>
    <v>16</v>
  </rv>
  <rv s="0">
    <fb>32.692500000000003</fb>
    <v>16</v>
  </rv>
  <rv s="0">
    <fb>31.22</fb>
    <v>16</v>
  </rv>
  <rv s="0">
    <fb>32.984999999999999</fb>
    <v>16</v>
  </rv>
  <rv s="0">
    <fb>34.204999999999998</fb>
    <v>16</v>
  </rv>
  <rv s="0">
    <fb>36.244999999999997</fb>
    <v>16</v>
  </rv>
  <rv s="0">
    <fb>38.314999999999998</fb>
    <v>16</v>
  </rv>
  <rv s="0">
    <fb>36.615000000000002</fb>
    <v>16</v>
  </rv>
  <rv s="0">
    <fb>40.29</fb>
    <v>16</v>
  </rv>
  <rv s="0">
    <fb>43.73</fb>
    <v>16</v>
  </rv>
  <rv s="0">
    <fb>39.795000000000002</fb>
    <v>16</v>
  </rv>
  <rv s="0">
    <fb>38.005000000000003</fb>
    <v>16</v>
  </rv>
  <rv s="0">
    <fb>37.674999999999997</fb>
    <v>16</v>
  </rv>
  <rv s="0">
    <fb>35.75</fb>
    <v>16</v>
  </rv>
  <rv s="0">
    <fb>32.19</fb>
    <v>16</v>
  </rv>
  <rv s="0">
    <fb>38.564999999999998</fb>
    <v>16</v>
  </rv>
  <rv s="0">
    <fb>37.914999999999999</fb>
    <v>16</v>
  </rv>
  <rv s="0">
    <fb>40.215000000000003</fb>
    <v>16</v>
  </rv>
  <rv s="0">
    <fb>38.07</fb>
    <v>16</v>
  </rv>
  <rv s="0">
    <fb>39.884999999999998</fb>
    <v>16</v>
  </rv>
  <rv s="0">
    <fb>38.76</fb>
    <v>16</v>
  </rv>
  <rv s="0">
    <fb>37.734999999999999</fb>
    <v>16</v>
  </rv>
  <rv s="0">
    <fb>37.725000000000001</fb>
    <v>16</v>
  </rv>
  <rv s="0">
    <fb>42.475000000000001</fb>
    <v>16</v>
  </rv>
  <rv s="0">
    <fb>44.155000000000001</fb>
    <v>16</v>
  </rv>
  <rv s="0">
    <fb>44.19</fb>
    <v>16</v>
  </rv>
  <rv s="0">
    <fb>41.994999999999997</fb>
    <v>16</v>
  </rv>
  <rv s="0">
    <fb>40.274999999999999</fb>
    <v>16</v>
  </rv>
  <rv s="0">
    <fb>45.494999999999997</fb>
    <v>16</v>
  </rv>
  <rv s="0">
    <fb>49.564999999999998</fb>
    <v>16</v>
  </rv>
  <rv s="0">
    <fb>54.62</fb>
    <v>16</v>
  </rv>
  <rv s="0">
    <fb>57.674999999999997</fb>
    <v>16</v>
  </rv>
  <rv s="0">
    <fb>60.384999999999998</fb>
    <v>16</v>
  </rv>
  <rv s="0">
    <fb>66.185000000000002</fb>
    <v>16</v>
  </rv>
  <rv s="0">
    <fb>67.37</fb>
    <v>16</v>
  </rv>
  <rv s="0">
    <fb>64.260000000000005</fb>
    <v>16</v>
  </rv>
  <rv s="0">
    <fb>67.45</fb>
    <v>16</v>
  </rv>
  <rv s="0">
    <fb>65.16</fb>
    <v>16</v>
  </rv>
  <rv s="1">
    <v>http://fr.wikipedia.org/wiki/TE_Connectivity</v>
    <v>Wikipedia</v>
  </rv>
  <rv s="8">
    <v>2691</v>
    <v>11435</v>
  </rv>
  <rv s="9">
    <v>33</v>
    <v>https://www.bing.com/th?id=AMMS_e83e68f97f5001b753ff93f8a5154da3&amp;qlt=95</v>
    <v>11436</v>
    <v>0</v>
    <v>https://www.bing.com/images/search?form=xlimg&amp;q=te+connectivity</v>
    <v>Image of TE CONNECTIVITY PUBLIC LIMITED COMPANY</v>
  </rv>
  <rv s="1">
    <v>https://www.bing.com/financeapi/forcetrigger?t=a244dm&amp;q=XNYS%3aTEL&amp;form=skydnc</v>
    <v>Learn more on Bing</v>
  </rv>
  <rv s="10">
    <v>en-US</v>
    <v>a244dm</v>
    <v>268435456</v>
    <v>1</v>
    <v>Powered by Refinitiv</v>
    <v>29</v>
    <v>TE CONNECTIVITY PUBLIC LIMITED COMPANY (XNYS:TEL)</v>
    <v>31</v>
    <v>32</v>
    <v>Finance</v>
    <v>25</v>
    <v>159.97999999999999</v>
    <v>128.52000000000001</v>
    <v>1.3160000000000001</v>
    <v>1.76</v>
    <v>0</v>
    <v>1.2514000000000001E-2</v>
    <v>0</v>
    <v>USD</v>
    <v>TE Connectivity plc is a global industrial technology company. The Company offers a range of connectivity and sensor solutions that enable the distribution of power, signal and data to advance transportation, renewable energy, automated factories, data centers, medical technology and more. Its segments include Transportation Solutions, Industrial Solutions, and Communications Solutions. The Transportation Solutions segment offers connectivity and sensor technologies. Its products include terminals and connector systems and components, sensors, and relays. The Industrial Solutions segment is a supplier of products that connect and distribute power, data, and signals. Its products include terminals and connector systems and components, relays, heat shrink tubing, and wire and cable. The Communications Solutions segment is a supplier of electronic components for the data and devices and the appliance market. It also offers lightning protection and grounding solutions and services.</v>
    <v>87000</v>
    <v>New York Stock Exchange</v>
    <v>XNYS</v>
    <v>XNYS</v>
    <v>Ten Earlsfort Terrace, Dublin 2, DUBLIN, D02 T380 IE</v>
    <v>142.88</v>
    <v>11437</v>
    <v>Electronic Equipment &amp; Parts</v>
    <v>Stock</v>
    <v>45661.000000034372</v>
    <v>11438</v>
    <v>139.80000000000001</v>
    <v>42600690000</v>
    <v>TE CONNECTIVITY PUBLIC LIMITED COMPANY</v>
    <v>TE CONNECTIVITY PUBLIC LIMITED COMPANY</v>
    <v>141.52000000000001</v>
    <v>13.8566</v>
    <v>140.63999999999999</v>
    <v>142.4</v>
    <v>142.4</v>
    <v>299162100</v>
    <v>TEL</v>
    <v>TE CONNECTIVITY PUBLIC LIMITED COMPANY (XNYS:TEL)</v>
    <v>1356350</v>
    <v>1455914</v>
    <v>2015</v>
  </rv>
  <rv s="3">
    <v>11439</v>
  </rv>
  <rv s="0">
    <fb>57.16</fb>
    <v>16</v>
  </rv>
  <rv s="0">
    <fb>56.92</fb>
    <v>16</v>
  </rv>
  <rv s="0">
    <fb>57.11</fb>
    <v>16</v>
  </rv>
  <rv s="0">
    <fb>60.28</fb>
    <v>16</v>
  </rv>
  <rv s="0">
    <fb>64.38</fb>
    <v>16</v>
  </rv>
  <rv s="0">
    <fb>62.87</fb>
    <v>16</v>
  </rv>
  <rv s="0">
    <fb>74.47</fb>
    <v>16</v>
  </rv>
  <rv s="0">
    <fb>78.849999999999994</fb>
    <v>16</v>
  </rv>
  <rv s="0">
    <fb>80.39</fb>
    <v>16</v>
  </rv>
  <rv s="0">
    <fb>83.06</fb>
    <v>16</v>
  </rv>
  <rv s="0">
    <fb>95.04</fb>
    <v>16</v>
  </rv>
  <rv s="0">
    <fb>91.75</fb>
    <v>16</v>
  </rv>
  <rv s="0">
    <fb>93.08</fb>
    <v>16</v>
  </rv>
  <rv s="0">
    <fb>75.63</fb>
    <v>16</v>
  </rv>
  <rv s="0">
    <fb>80.95</fb>
    <v>16</v>
  </rv>
  <rv s="0">
    <fb>82.09</fb>
    <v>16</v>
  </rv>
  <rv s="0">
    <fb>80.75</fb>
    <v>16</v>
  </rv>
  <rv s="0">
    <fb>84.23</fb>
    <v>16</v>
  </rv>
  <rv s="0">
    <fb>95.78</fb>
    <v>16</v>
  </rv>
  <rv s="0">
    <fb>92.4</fb>
    <v>16</v>
  </rv>
  <rv s="0">
    <fb>92.71</fb>
    <v>16</v>
  </rv>
  <rv s="0">
    <fb>95.84</fb>
    <v>16</v>
  </rv>
  <rv s="0">
    <fb>82.87</fb>
    <v>16</v>
  </rv>
  <rv s="0">
    <fb>62.98</fb>
    <v>16</v>
  </rv>
  <rv s="0">
    <fb>81.25</fb>
    <v>16</v>
  </rv>
  <rv s="0">
    <fb>96.6</fb>
    <v>16</v>
  </rv>
  <rv s="0">
    <fb>96.88</fb>
    <v>16</v>
  </rv>
  <rv s="0">
    <fb>113.97</fb>
    <v>16</v>
  </rv>
  <rv s="0">
    <fb>121.07</fb>
    <v>16</v>
  </rv>
  <rv s="0">
    <fb>130.03</fb>
    <v>16</v>
  </rv>
  <rv s="0">
    <fb>129.11000000000001</fb>
    <v>16</v>
  </rv>
  <rv s="0">
    <fb>134.47</fb>
    <v>16</v>
  </rv>
  <rv s="0">
    <fb>135.21</fb>
    <v>16</v>
  </rv>
  <rv s="0">
    <fb>147.47</fb>
    <v>16</v>
  </rv>
  <rv s="0">
    <fb>150.22</fb>
    <v>16</v>
  </rv>
  <rv s="0">
    <fb>137.22</fb>
    <v>16</v>
  </rv>
  <rv s="0">
    <fb>146</fb>
    <v>16</v>
  </rv>
  <rv s="0">
    <fb>153.93</fb>
    <v>16</v>
  </rv>
  <rv s="0">
    <fb>130.97999999999999</fb>
    <v>16</v>
  </rv>
  <rv s="0">
    <fb>124.78</fb>
    <v>16</v>
  </rv>
  <rv s="0">
    <fb>129.38999999999999</fb>
    <v>16</v>
  </rv>
  <rv s="0">
    <fb>113.15</fb>
    <v>16</v>
  </rv>
  <rv s="0">
    <fb>133.72999999999999</fb>
    <v>16</v>
  </rv>
  <rv s="0">
    <fb>110.36</fb>
    <v>16</v>
  </rv>
  <rv s="0">
    <fb>122.23</fb>
    <v>16</v>
  </rv>
  <rv s="0">
    <fb>126.12</fb>
    <v>16</v>
  </rv>
  <rv s="0">
    <fb>114.8</fb>
    <v>16</v>
  </rv>
  <rv s="0">
    <fb>127.15</fb>
    <v>16</v>
  </rv>
  <rv s="0">
    <fb>127.32</fb>
    <v>16</v>
  </rv>
  <rv s="0">
    <fb>131.15</fb>
    <v>16</v>
  </rv>
  <rv s="0">
    <fb>122.37</fb>
    <v>16</v>
  </rv>
  <rv s="0">
    <fb>122.48</fb>
    <v>16</v>
  </rv>
  <rv s="0">
    <fb>143.49</fb>
    <v>16</v>
  </rv>
  <rv s="0">
    <fb>132.38999999999999</fb>
    <v>16</v>
  </rv>
  <rv s="0">
    <fb>123.53</fb>
    <v>16</v>
  </rv>
  <rv s="0">
    <fb>117.85</fb>
    <v>16</v>
  </rv>
  <rv s="0">
    <fb>131</fb>
    <v>16</v>
  </rv>
  <rv s="0">
    <fb>142.19</fb>
    <v>16</v>
  </rv>
  <rv s="0">
    <fb>143.56</fb>
    <v>16</v>
  </rv>
  <rv s="0">
    <fb>145.24</fb>
    <v>16</v>
  </rv>
  <rv s="0">
    <fb>141.47999999999999</fb>
    <v>16</v>
  </rv>
  <rv s="0">
    <fb>149.69999999999999</fb>
    <v>16</v>
  </rv>
  <rv s="0">
    <fb>150.43</fb>
    <v>16</v>
  </rv>
  <rv s="0">
    <fb>150.99</fb>
    <v>16</v>
  </rv>
  <rv s="0">
    <fb>147.41999999999999</fb>
    <v>16</v>
  </rv>
  <rv s="0">
    <fb>151.12</fb>
    <v>16</v>
  </rv>
  <rv s="0">
    <fb>142.97</fb>
    <v>16</v>
  </rv>
  <rv s="1">
    <v>https://www.bing.com/financeapi/forcetrigger?t=a1tym7&amp;q=XNYS%3aGLW&amp;form=skydnc</v>
    <v>Learn more on Bing</v>
  </rv>
  <rv s="6">
    <v>en-US</v>
    <v>a1tym7</v>
    <v>268435456</v>
    <v>1</v>
    <v>Powered by Refinitiv</v>
    <v>22</v>
    <v>CORNING INCORPORATED (XNYS:GLW)</v>
    <v>23</v>
    <v>24</v>
    <v>Finance</v>
    <v>28</v>
    <v>51.03</v>
    <v>29.71</v>
    <v>1.0218</v>
    <v>0.78500000000000003</v>
    <v>-8.2110000000000013E-3</v>
    <v>1.6806000000000001E-2</v>
    <v>-0.39</v>
    <v>USD</v>
    <v>Corning Incorporated is a materials science technology and innovation company. The Company operates through five segments: Optical Communications, Display Technologies, Specialty Materials, Environmental Technologies and Life Sciences. The Optical Communications segment manufactures carrier network and enterprise network components for the telecommunications industry. Display Technologies segment manufactures glass substrates for flat panel displays, including liquid crystal displays and organic light-emitting diodes. Its Specialty Materials segment is engaged in manufacturing products that provide material formulations for glass, glass ceramics and fluoride crystals to meet demand for customer needs. Its Environmental Technologies segment manufactures ceramic substrates and filters for emission control systems in mobile applications. Its Life Sciences segment manufactures labware, equipment, media, serum and reagents enabling workflow solutions for drug discovery and bioproduction.</v>
    <v>49800</v>
    <v>New York Stock Exchange</v>
    <v>XNYS</v>
    <v>XNYS</v>
    <v>One Riverfront Plaza, CORNING, NY, 14831-0001 US</v>
    <v>47.53</v>
    <v>Electronic Equipment &amp; Parts</v>
    <v>Stock</v>
    <v>45661.026329883593</v>
    <v>11508</v>
    <v>46.76</v>
    <v>40669910000</v>
    <v>CORNING INCORPORATED</v>
    <v>CORNING INCORPORATED</v>
    <v>47.05</v>
    <v>264.89120000000003</v>
    <v>46.71</v>
    <v>47.494999999999997</v>
    <v>47.11</v>
    <v>856208700</v>
    <v>GLW</v>
    <v>CORNING INCORPORATED (XNYS:GLW)</v>
    <v>3235479</v>
    <v>3825459</v>
    <v>1936</v>
  </rv>
  <rv s="3">
    <v>11509</v>
  </rv>
  <rv s="0">
    <fb>20.89</fb>
    <v>16</v>
  </rv>
  <rv s="0">
    <fb>20.48</fb>
    <v>16</v>
  </rv>
  <rv s="0">
    <fb>23.65</fb>
    <v>16</v>
  </rv>
  <rv s="0">
    <fb>22.71</fb>
    <v>16</v>
  </rv>
  <rv s="0">
    <fb>28.85</fb>
    <v>16</v>
  </rv>
  <rv s="0">
    <fb>30.05</fb>
    <v>16</v>
  </rv>
  <rv s="0">
    <fb>31.31</fb>
    <v>16</v>
  </rv>
  <rv s="0">
    <fb>32.39</fb>
    <v>16</v>
  </rv>
  <rv s="0">
    <fb>27.17</fb>
    <v>16</v>
  </rv>
  <rv s="0">
    <fb>35.299999999999997</fb>
    <v>16</v>
  </rv>
  <rv s="0">
    <fb>31.95</fb>
    <v>16</v>
  </rv>
  <rv s="0">
    <fb>32.22</fb>
    <v>16</v>
  </rv>
  <rv s="0">
    <fb>30.21</fb>
    <v>16</v>
  </rv>
  <rv s="0">
    <fb>33.26</fb>
    <v>16</v>
  </rv>
  <rv s="0">
    <fb>28.84</fb>
    <v>16</v>
  </rv>
  <rv s="0">
    <fb>33.229999999999997</fb>
    <v>16</v>
  </rv>
  <rv s="0">
    <fb>30.75</fb>
    <v>16</v>
  </rv>
  <rv s="0">
    <fb>27.85</fb>
    <v>16</v>
  </rv>
  <rv s="0">
    <fb>28.52</fb>
    <v>16</v>
  </rv>
  <rv s="0">
    <fb>26.69</fb>
    <v>16</v>
  </rv>
  <rv s="0">
    <fb>20.54</fb>
    <v>16</v>
  </rv>
  <rv s="0">
    <fb>22.01</fb>
    <v>16</v>
  </rv>
  <rv s="0">
    <fb>25.9</fb>
    <v>16</v>
  </rv>
  <rv s="0">
    <fb>31.97</fb>
    <v>16</v>
  </rv>
  <rv s="0">
    <fb>38.24</fb>
    <v>16</v>
  </rv>
  <rv s="0">
    <fb>35.57</fb>
    <v>16</v>
  </rv>
  <rv s="0">
    <fb>37.229999999999997</fb>
    <v>16</v>
  </rv>
  <rv s="0">
    <fb>42.04</fb>
    <v>16</v>
  </rv>
  <rv s="0">
    <fb>40.4</fb>
    <v>16</v>
  </rv>
  <rv s="0">
    <fb>36.909999999999997</fb>
    <v>16</v>
  </rv>
  <rv s="0">
    <fb>31.51</fb>
    <v>16</v>
  </rv>
  <rv s="0">
    <fb>36.76</fb>
    <v>16</v>
  </rv>
  <rv s="0">
    <fb>29.02</fb>
    <v>16</v>
  </rv>
  <rv s="0">
    <fb>32.17</fb>
    <v>16</v>
  </rv>
  <rv s="0">
    <fb>34.130000000000003</fb>
    <v>16</v>
  </rv>
  <rv s="0">
    <fb>31.94</fb>
    <v>16</v>
  </rv>
  <rv s="0">
    <fb>33.950000000000003</fb>
    <v>16</v>
  </rv>
  <rv s="0">
    <fb>30.81</fb>
    <v>16</v>
  </rv>
  <rv s="0">
    <fb>35.04</fb>
    <v>16</v>
  </rv>
  <rv s="0">
    <fb>28.49</fb>
    <v>16</v>
  </rv>
  <rv s="0">
    <fb>32.49</fb>
    <v>16</v>
  </rv>
  <rv s="0">
    <fb>40.01</fb>
    <v>16</v>
  </rv>
  <rv s="0">
    <fb>47.52</fb>
    <v>16</v>
  </rv>
  <rv s="1">
    <v>https://www.bing.com/financeapi/forcetrigger?t=a1wh7w&amp;q=XNYS%3aKEYS&amp;form=skydnc</v>
    <v>Learn more on Bing</v>
  </rv>
  <rv s="6">
    <v>en-US</v>
    <v>a1wh7w</v>
    <v>268435456</v>
    <v>1</v>
    <v>Powered by Refinitiv</v>
    <v>22</v>
    <v>KEYSIGHT TECHNOLOGIES, INC. (XNYS:KEYS)</v>
    <v>23</v>
    <v>24</v>
    <v>Finance</v>
    <v>25</v>
    <v>175.39</v>
    <v>119.72</v>
    <v>1.0099</v>
    <v>2.96</v>
    <v>2.4420000000000003E-4</v>
    <v>1.8402999999999999E-2</v>
    <v>0.04</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15500</v>
    <v>New York Stock Exchange</v>
    <v>XNYS</v>
    <v>XNYS</v>
    <v>1400 Fountaingrove Pkwy, SANTA ROSA, CA, 95403 US</v>
    <v>164.12989999999999</v>
    <v>Electronic Equipment &amp; Parts</v>
    <v>Stock</v>
    <v>45660.917836515626</v>
    <v>11554</v>
    <v>160.55009999999999</v>
    <v>28365704640</v>
    <v>KEYSIGHT TECHNOLOGIES, INC.</v>
    <v>KEYSIGHT TECHNOLOGIES, INC.</v>
    <v>161.75</v>
    <v>46.792000000000002</v>
    <v>160.84</v>
    <v>163.80000000000001</v>
    <v>163.84</v>
    <v>173172800</v>
    <v>KEYS</v>
    <v>KEYSIGHT TECHNOLOGIES, INC. (XNYS:KEYS)</v>
    <v>668639</v>
    <v>1061171</v>
    <v>2013</v>
  </rv>
  <rv s="3">
    <v>11555</v>
  </rv>
  <rv s="0">
    <fb>26.09</fb>
    <v>16</v>
  </rv>
  <rv s="0">
    <fb>27.74</fb>
    <v>16</v>
  </rv>
  <rv s="0">
    <fb>30.63</fb>
    <v>16</v>
  </rv>
  <rv s="0">
    <fb>29.09</fb>
    <v>16</v>
  </rv>
  <rv s="0">
    <fb>30.43</fb>
    <v>16</v>
  </rv>
  <rv s="0">
    <fb>36.83</fb>
    <v>16</v>
  </rv>
  <rv s="0">
    <fb>36.57</fb>
    <v>16</v>
  </rv>
  <rv s="0">
    <fb>37.07</fb>
    <v>16</v>
  </rv>
  <rv s="0">
    <fb>37.6</fb>
    <v>16</v>
  </rv>
  <rv s="0">
    <fb>37.43</fb>
    <v>16</v>
  </rv>
  <rv s="0">
    <fb>38.64</fb>
    <v>16</v>
  </rv>
  <rv s="0">
    <fb>38.93</fb>
    <v>16</v>
  </rv>
  <rv s="0">
    <fb>41.66</fb>
    <v>16</v>
  </rv>
  <rv s="0">
    <fb>43.5</fb>
    <v>16</v>
  </rv>
  <rv s="0">
    <fb>41.6</fb>
    <v>16</v>
  </rv>
  <rv s="0">
    <fb>52.39</fb>
    <v>16</v>
  </rv>
  <rv s="0">
    <fb>59.03</fb>
    <v>16</v>
  </rv>
  <rv s="0">
    <fb>66.28</fb>
    <v>16</v>
  </rv>
  <rv s="0">
    <fb>61.82</fb>
    <v>16</v>
  </rv>
  <rv s="0">
    <fb>84.41</fb>
    <v>16</v>
  </rv>
  <rv s="0">
    <fb>89.81</fb>
    <v>16</v>
  </rv>
  <rv s="0">
    <fb>89.52</fb>
    <v>16</v>
  </rv>
  <rv s="0">
    <fb>96.86</fb>
    <v>16</v>
  </rv>
  <rv s="0">
    <fb>97.25</fb>
    <v>16</v>
  </rv>
  <rv s="0">
    <fb>100.91</fb>
    <v>16</v>
  </rv>
  <rv s="0">
    <fb>107.03</fb>
    <v>16</v>
  </rv>
  <rv s="0">
    <fb>102.63</fb>
    <v>16</v>
  </rv>
  <rv s="0">
    <fb>83.68</fb>
    <v>16</v>
  </rv>
  <rv s="0">
    <fb>96.77</fb>
    <v>16</v>
  </rv>
  <rv s="0">
    <fb>108.13</fb>
    <v>16</v>
  </rv>
  <rv s="0">
    <fb>100.78</fb>
    <v>16</v>
  </rv>
  <rv s="0">
    <fb>98.52</fb>
    <v>16</v>
  </rv>
  <rv s="0">
    <fb>104.87</fb>
    <v>16</v>
  </rv>
  <rv s="0">
    <fb>120.04</fb>
    <v>16</v>
  </rv>
  <rv s="0">
    <fb>132.09</fb>
    <v>16</v>
  </rv>
  <rv s="0">
    <fb>141.59</fb>
    <v>16</v>
  </rv>
  <rv s="0">
    <fb>141.52000000000001</fb>
    <v>16</v>
  </rv>
  <rv s="0">
    <fb>143.4</fb>
    <v>16</v>
  </rv>
  <rv s="0">
    <fb>144.35</fb>
    <v>16</v>
  </rv>
  <rv s="0">
    <fb>142.38</fb>
    <v>16</v>
  </rv>
  <rv s="0">
    <fb>154.41</fb>
    <v>16</v>
  </rv>
  <rv s="0">
    <fb>164.55</fb>
    <v>16</v>
  </rv>
  <rv s="0">
    <fb>179.38</fb>
    <v>16</v>
  </rv>
  <rv s="0">
    <fb>194.48</fb>
    <v>16</v>
  </rv>
  <rv s="0">
    <fb>206.51</fb>
    <v>16</v>
  </rv>
  <rv s="0">
    <fb>157.37</fb>
    <v>16</v>
  </rv>
  <rv s="0">
    <fb>140.27000000000001</fb>
    <v>16</v>
  </rv>
  <rv s="0">
    <fb>145.6</fb>
    <v>16</v>
  </rv>
  <rv s="0">
    <fb>162.6</fb>
    <v>16</v>
  </rv>
  <rv s="0">
    <fb>163.89</fb>
    <v>16</v>
  </rv>
  <rv s="0">
    <fb>174.15</fb>
    <v>16</v>
  </rv>
  <rv s="0">
    <fb>180.89</fb>
    <v>16</v>
  </rv>
  <rv s="0">
    <fb>171.07</fb>
    <v>16</v>
  </rv>
  <rv s="0">
    <fb>179.35</fb>
    <v>16</v>
  </rv>
  <rv s="0">
    <fb>159.96</fb>
    <v>16</v>
  </rv>
  <rv s="0">
    <fb>161.47999999999999</fb>
    <v>16</v>
  </rv>
  <rv s="0">
    <fb>161.80000000000001</fb>
    <v>16</v>
  </rv>
  <rv s="0">
    <fb>167.45</fb>
    <v>16</v>
  </rv>
  <rv s="0">
    <fb>122.05</fb>
    <v>16</v>
  </rv>
  <rv s="0">
    <fb>159.09</fb>
    <v>16</v>
  </rv>
  <rv s="0">
    <fb>154.30000000000001</fb>
    <v>16</v>
  </rv>
  <rv s="0">
    <fb>156.38</fb>
    <v>16</v>
  </rv>
  <rv s="0">
    <fb>138.47999999999999</fb>
    <v>16</v>
  </rv>
  <rv s="0">
    <fb>139.57</fb>
    <v>16</v>
  </rv>
  <rv s="0">
    <fb>154.12</fb>
    <v>16</v>
  </rv>
  <rv s="0">
    <fb>158.93</fb>
    <v>16</v>
  </rv>
  <rv s="0">
    <fb>149.01</fb>
    <v>16</v>
  </rv>
  <rv s="0">
    <fb>170.84</fb>
    <v>16</v>
  </rv>
  <rv s="0">
    <fb>160.63</fb>
    <v>16</v>
  </rv>
  <rv s="1">
    <v>https://www.bing.com/financeapi/forcetrigger?t=a243ec&amp;q=XNYS%3aTDY&amp;form=skydnc</v>
    <v>Learn more on Bing</v>
  </rv>
  <rv s="6">
    <v>en-US</v>
    <v>a243ec</v>
    <v>268435456</v>
    <v>1</v>
    <v>Powered by Refinitiv</v>
    <v>22</v>
    <v>TELEDYNE TECHNOLOGIES INCORPORATED (XNYS:TDY)</v>
    <v>23</v>
    <v>24</v>
    <v>Finance</v>
    <v>25</v>
    <v>492</v>
    <v>355.41</v>
    <v>1.0184</v>
    <v>1.71</v>
    <v>-5.8730000000000006E-3</v>
    <v>3.7339999999999999E-3</v>
    <v>-2.7</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space, defense, security and others; Instrumentation segment provides monitoring and control instruments for marine, environmental, industrial and other applications, and electronic test and measurement equipment; Aerospace and Defense Electronics segment provides electronic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463.01499999999999</v>
    <v>Electronic Equipment &amp; Parts</v>
    <v>Stock</v>
    <v>45661.000000034372</v>
    <v>11626</v>
    <v>457.02</v>
    <v>21423086504</v>
    <v>TELEDYNE TECHNOLOGIES INCORPORATED</v>
    <v>TELEDYNE TECHNOLOGIES INCORPORATED</v>
    <v>460.84</v>
    <v>23.248899999999999</v>
    <v>457.99</v>
    <v>459.7</v>
    <v>457</v>
    <v>46602320</v>
    <v>TDY</v>
    <v>TELEDYNE TECHNOLOGIES INCORPORATED (XNYS:TDY)</v>
    <v>216104</v>
    <v>220229</v>
    <v>1999</v>
  </rv>
  <rv s="3">
    <v>11627</v>
  </rv>
  <rv s="0">
    <fb>88.14</fb>
    <v>16</v>
  </rv>
  <rv s="0">
    <fb>92.95</fb>
    <v>16</v>
  </rv>
  <rv s="0">
    <fb>105</fb>
    <v>16</v>
  </rv>
  <rv s="0">
    <fb>107.14</fb>
    <v>16</v>
  </rv>
  <rv s="0">
    <fb>107.93</fb>
    <v>16</v>
  </rv>
  <rv s="0">
    <fb>123</fb>
    <v>16</v>
  </rv>
  <rv s="0">
    <fb>122.87</fb>
    <v>16</v>
  </rv>
  <rv s="0">
    <fb>126.46</fb>
    <v>16</v>
  </rv>
  <rv s="0">
    <fb>134.83000000000001</fb>
    <v>16</v>
  </rv>
  <rv s="0">
    <fb>131.51</fb>
    <v>16</v>
  </rv>
  <rv s="0">
    <fb>127.65</fb>
    <v>16</v>
  </rv>
  <rv s="0">
    <fb>136.34</fb>
    <v>16</v>
  </rv>
  <rv s="0">
    <fb>150.06</fb>
    <v>16</v>
  </rv>
  <rv s="0">
    <fb>159.18</fb>
    <v>16</v>
  </rv>
  <rv s="0">
    <fb>186.24</fb>
    <v>16</v>
  </rv>
  <rv s="0">
    <fb>181.15</fb>
    <v>16</v>
  </rv>
  <rv s="0">
    <fb>190.92</fb>
    <v>16</v>
  </rv>
  <rv s="0">
    <fb>185.95</fb>
    <v>16</v>
  </rv>
  <rv s="0">
    <fb>187.17</fb>
    <v>16</v>
  </rv>
  <rv s="0">
    <fb>187.09</fb>
    <v>16</v>
  </rv>
  <rv s="0">
    <fb>201.46</fb>
    <v>16</v>
  </rv>
  <rv s="0">
    <fb>237.26</fb>
    <v>16</v>
  </rv>
  <rv s="0">
    <fb>246.68</fb>
    <v>16</v>
  </rv>
  <rv s="0">
    <fb>221.28</fb>
    <v>16</v>
  </rv>
  <rv s="0">
    <fb>207.07</fb>
    <v>16</v>
  </rv>
  <rv s="0">
    <fb>224.22</fb>
    <v>16</v>
  </rv>
  <rv s="0">
    <fb>237.01</fb>
    <v>16</v>
  </rv>
  <rv s="0">
    <fb>248.51</fb>
    <v>16</v>
  </rv>
  <rv s="0">
    <fb>235.8</fb>
    <v>16</v>
  </rv>
  <rv s="0">
    <fb>291.27999999999997</fb>
    <v>16</v>
  </rv>
  <rv s="0">
    <fb>308.58999999999997</fb>
    <v>16</v>
  </rv>
  <rv s="0">
    <fb>321.99</fb>
    <v>16</v>
  </rv>
  <rv s="0">
    <fb>329.6</fb>
    <v>16</v>
  </rv>
  <rv s="0">
    <fb>341.99</fb>
    <v>16</v>
  </rv>
  <rv s="0">
    <fb>346.54</fb>
    <v>16</v>
  </rv>
  <rv s="0">
    <fb>365.06</fb>
    <v>16</v>
  </rv>
  <rv s="0">
    <fb>337.32</fb>
    <v>16</v>
  </rv>
  <rv s="0">
    <fb>297.27</fb>
    <v>16</v>
  </rv>
  <rv s="0">
    <fb>325.67</fb>
    <v>16</v>
  </rv>
  <rv s="0">
    <fb>374.12</fb>
    <v>16</v>
  </rv>
  <rv s="0">
    <fb>310.95</fb>
    <v>16</v>
  </rv>
  <rv s="0">
    <fb>306.7</fb>
    <v>16</v>
  </rv>
  <rv s="0">
    <fb>313.61</fb>
    <v>16</v>
  </rv>
  <rv s="0">
    <fb>310.20999999999998</fb>
    <v>16</v>
  </rv>
  <rv s="0">
    <fb>309.14999999999998</fb>
    <v>16</v>
  </rv>
  <rv s="0">
    <fb>377.94</fb>
    <v>16</v>
  </rv>
  <rv s="0">
    <fb>391.98</fb>
    <v>16</v>
  </rv>
  <rv s="0">
    <fb>357.01</fb>
    <v>16</v>
  </rv>
  <rv s="0">
    <fb>371</fb>
    <v>16</v>
  </rv>
  <rv s="0">
    <fb>413.65</fb>
    <v>16</v>
  </rv>
  <rv s="0">
    <fb>447.75</fb>
    <v>16</v>
  </rv>
  <rv s="0">
    <fb>419.47</fb>
    <v>16</v>
  </rv>
  <rv s="0">
    <fb>418.83</fb>
    <v>16</v>
  </rv>
  <rv s="0">
    <fb>452.77</fb>
    <v>16</v>
  </rv>
  <rv s="0">
    <fb>463.38</fb>
    <v>16</v>
  </rv>
  <rv s="0">
    <fb>429.58</fb>
    <v>16</v>
  </rv>
  <rv s="0">
    <fb>449.22</fb>
    <v>16</v>
  </rv>
  <rv s="0">
    <fb>415.29</fb>
    <v>16</v>
  </rv>
  <rv s="0">
    <fb>436.89</fb>
    <v>16</v>
  </rv>
  <rv s="0">
    <fb>421.43</fb>
    <v>16</v>
  </rv>
  <rv s="0">
    <fb>429.38</fb>
    <v>16</v>
  </rv>
  <rv s="0">
    <fb>472.63</fb>
    <v>16</v>
  </rv>
  <rv s="0">
    <fb>431.55</fb>
    <v>16</v>
  </rv>
  <rv s="0">
    <fb>405.15</fb>
    <v>16</v>
  </rv>
  <rv s="0">
    <fb>375.11</fb>
    <v>16</v>
  </rv>
  <rv s="0">
    <fb>391.4</fb>
    <v>16</v>
  </rv>
  <rv s="0">
    <fb>368.36</fb>
    <v>16</v>
  </rv>
  <rv s="0">
    <fb>337.47</fb>
    <v>16</v>
  </rv>
  <rv s="0">
    <fb>397.98</fb>
    <v>16</v>
  </rv>
  <rv s="0">
    <fb>420.1</fb>
    <v>16</v>
  </rv>
  <rv s="0">
    <fb>399.91</fb>
    <v>16</v>
  </rv>
  <rv s="0">
    <fb>424.26</fb>
    <v>16</v>
  </rv>
  <rv s="0">
    <fb>430.07</fb>
    <v>16</v>
  </rv>
  <rv s="0">
    <fb>447.36</fb>
    <v>16</v>
  </rv>
  <rv s="0">
    <fb>388.65</fb>
    <v>16</v>
  </rv>
  <rv s="0">
    <fb>411.11</fb>
    <v>16</v>
  </rv>
  <rv s="0">
    <fb>384.53</fb>
    <v>16</v>
  </rv>
  <rv s="0">
    <fb>418.3</fb>
    <v>16</v>
  </rv>
  <rv s="0">
    <fb>408.58</fb>
    <v>16</v>
  </rv>
  <rv s="0">
    <fb>374.59</fb>
    <v>16</v>
  </rv>
  <rv s="0">
    <fb>402.96</fb>
    <v>16</v>
  </rv>
  <rv s="0">
    <fb>446.29</fb>
    <v>16</v>
  </rv>
  <rv s="0">
    <fb>418.47</fb>
    <v>16</v>
  </rv>
  <rv s="0">
    <fb>427.27</fb>
    <v>16</v>
  </rv>
  <rv s="0">
    <fb>429.32</fb>
    <v>16</v>
  </rv>
  <rv s="0">
    <fb>381.48</fb>
    <v>16</v>
  </rv>
  <rv s="0">
    <fb>396.95</fb>
    <v>16</v>
  </rv>
  <rv s="0">
    <fb>387.98</fb>
    <v>16</v>
  </rv>
  <rv s="0">
    <fb>421.86</fb>
    <v>16</v>
  </rv>
  <rv s="0">
    <fb>432.8</fb>
    <v>16</v>
  </rv>
  <rv s="0">
    <fb>437.66</fb>
    <v>16</v>
  </rv>
  <rv s="0">
    <fb>455.32</fb>
    <v>16</v>
  </rv>
  <rv s="0">
    <fb>485.26</fb>
    <v>16</v>
  </rv>
  <rv s="0">
    <fb>464.13</fb>
    <v>16</v>
  </rv>
  <rv s="1">
    <v>https://www.bing.com/financeapi/forcetrigger?t=a26fww&amp;q=XNAS%3aZBRA&amp;form=skydnc</v>
    <v>Learn more on Bing</v>
  </rv>
  <rv s="6">
    <v>en-US</v>
    <v>a26fww</v>
    <v>268435456</v>
    <v>1</v>
    <v>Powered by Refinitiv</v>
    <v>22</v>
    <v>ZEBRA TECHNOLOGIES CORPORATION (XNAS:ZBRA)</v>
    <v>23</v>
    <v>24</v>
    <v>Finance</v>
    <v>25</v>
    <v>413.435</v>
    <v>233.95</v>
    <v>1.6361000000000001</v>
    <v>8.1</v>
    <v>-4.8128999999999998E-2</v>
    <v>2.1107000000000001E-2</v>
    <v>-18.86</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 operates through two segments: Asset Intelligence &amp; Tracking (AIT) and Enterprise Visibility &amp; Mobility (EVM). The AIT segment is engaged in barcode printing and asset tracking technologies. Its major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major product lines include mobile computing, data capture, fixed industrial scanning and machine vision, services, and workflow optimization solutions. It operates in about 122 facilities.</v>
    <v>9750</v>
    <v>Nasdaq Stock Market</v>
    <v>XNAS</v>
    <v>XNAS</v>
    <v>3 Overlook Point, LINCOLNSHIRE, IL, 60069 US</v>
    <v>392.5</v>
    <v>Electronic Equipment &amp; Parts</v>
    <v>Stock</v>
    <v>45661.039024443751</v>
    <v>11723</v>
    <v>383.03</v>
    <v>20212150555</v>
    <v>ZEBRA TECHNOLOGIES CORPORATION</v>
    <v>ZEBRA TECHNOLOGIES CORPORATION</v>
    <v>383.03</v>
    <v>52.0824</v>
    <v>383.76</v>
    <v>391.86</v>
    <v>373</v>
    <v>51580030</v>
    <v>ZBRA</v>
    <v>ZEBRA TECHNOLOGIES CORPORATION (XNAS:ZBRA)</v>
    <v>357897</v>
    <v>301943</v>
    <v>1991</v>
  </rv>
  <rv s="3">
    <v>11724</v>
  </rv>
  <rv s="0">
    <fb>69</fb>
    <v>16</v>
  </rv>
  <rv s="0">
    <fb>62.56</fb>
    <v>16</v>
  </rv>
  <rv s="0">
    <fb>53.11</fb>
    <v>16</v>
  </rv>
  <rv s="0">
    <fb>69.959999999999994</fb>
    <v>16</v>
  </rv>
  <rv s="0">
    <fb>79.05</fb>
    <v>16</v>
  </rv>
  <rv s="0">
    <fb>83.67</fb>
    <v>16</v>
  </rv>
  <rv s="0">
    <fb>94.27</fb>
    <v>16</v>
  </rv>
  <rv s="0">
    <fb>100.52</fb>
    <v>16</v>
  </rv>
  <rv s="0">
    <fb>101.72</fb>
    <v>16</v>
  </rv>
  <rv s="0">
    <fb>108.58</fb>
    <v>16</v>
  </rv>
  <rv s="0">
    <fb>115.99</fb>
    <v>16</v>
  </rv>
  <rv s="0">
    <fb>103.8</fb>
    <v>16</v>
  </rv>
  <rv s="0">
    <fb>123.16</fb>
    <v>16</v>
  </rv>
  <rv s="0">
    <fb>138.13999999999999</fb>
    <v>16</v>
  </rv>
  <rv s="0">
    <fb>153.51</fb>
    <v>16</v>
  </rv>
  <rv s="0">
    <fb>137.93</fb>
    <v>16</v>
  </rv>
  <rv s="0">
    <fb>171.74</fb>
    <v>16</v>
  </rv>
  <rv s="0">
    <fb>176.83</fb>
    <v>16</v>
  </rv>
  <rv s="0">
    <fb>166.3</fb>
    <v>16</v>
  </rv>
  <rv s="0">
    <fb>179.8</fb>
    <v>16</v>
  </rv>
  <rv s="0">
    <fb>159.22999999999999</fb>
    <v>16</v>
  </rv>
  <rv s="0">
    <fb>173.6</fb>
    <v>16</v>
  </rv>
  <rv s="0">
    <fb>200.51</fb>
    <v>16</v>
  </rv>
  <rv s="0">
    <fb>209.53</fb>
    <v>16</v>
  </rv>
  <rv s="0">
    <fb>171.44</fb>
    <v>16</v>
  </rv>
  <rv s="0">
    <fb>209.49</fb>
    <v>16</v>
  </rv>
  <rv s="0">
    <fb>210.89</fb>
    <v>16</v>
  </rv>
  <rv s="0">
    <fb>205.03</fb>
    <v>16</v>
  </rv>
  <rv s="0">
    <fb>206.37</fb>
    <v>16</v>
  </rv>
  <rv s="0">
    <fb>250.94</fb>
    <v>16</v>
  </rv>
  <rv s="0">
    <fb>255.44</fb>
    <v>16</v>
  </rv>
  <rv s="0">
    <fb>239.02</fb>
    <v>16</v>
  </rv>
  <rv s="0">
    <fb>210.97</fb>
    <v>16</v>
  </rv>
  <rv s="0">
    <fb>183.6</fb>
    <v>16</v>
  </rv>
  <rv s="0">
    <fb>229.66</fb>
    <v>16</v>
  </rv>
  <rv s="0">
    <fb>261.32</fb>
    <v>16</v>
  </rv>
  <rv s="0">
    <fb>255.95</fb>
    <v>16</v>
  </rv>
  <rv s="0">
    <fb>280.75</fb>
    <v>16</v>
  </rv>
  <rv s="0">
    <fb>286.52999999999997</fb>
    <v>16</v>
  </rv>
  <rv s="0">
    <fb>252.46</fb>
    <v>16</v>
  </rv>
  <rv s="0">
    <fb>283.64</fb>
    <v>16</v>
  </rv>
  <rv s="0">
    <fb>378.42</fb>
    <v>16</v>
  </rv>
  <rv s="0">
    <fb>384.33</fb>
    <v>16</v>
  </rv>
  <rv s="0">
    <fb>387.83</fb>
    <v>16</v>
  </rv>
  <rv s="0">
    <fb>499.43</fb>
    <v>16</v>
  </rv>
  <rv s="0">
    <fb>485.18</fb>
    <v>16</v>
  </rv>
  <rv s="0">
    <fb>487.74</fb>
    <v>16</v>
  </rv>
  <rv s="0">
    <fb>497.05</fb>
    <v>16</v>
  </rv>
  <rv s="0">
    <fb>529.49</fb>
    <v>16</v>
  </rv>
  <rv s="0">
    <fb>552.48</fb>
    <v>16</v>
  </rv>
  <rv s="0">
    <fb>587.16999999999996</fb>
    <v>16</v>
  </rv>
  <rv s="0">
    <fb>515.41999999999996</fb>
    <v>16</v>
  </rv>
  <rv s="0">
    <fb>533.95000000000005</fb>
    <v>16</v>
  </rv>
  <rv s="0">
    <fb>588.78</fb>
    <v>16</v>
  </rv>
  <rv s="0">
    <fb>595.20000000000005</fb>
    <v>16</v>
  </rv>
  <rv s="0">
    <fb>509.12</fb>
    <v>16</v>
  </rv>
  <rv s="0">
    <fb>413.34</fb>
    <v>16</v>
  </rv>
  <rv s="0">
    <fb>413.7</fb>
    <v>16</v>
  </rv>
  <rv s="0">
    <fb>369.66</fb>
    <v>16</v>
  </rv>
  <rv s="0">
    <fb>338.19</fb>
    <v>16</v>
  </rv>
  <rv s="0">
    <fb>293.95</fb>
    <v>16</v>
  </rv>
  <rv s="0">
    <fb>357.69</fb>
    <v>16</v>
  </rv>
  <rv s="0">
    <fb>301.64</fb>
    <v>16</v>
  </rv>
  <rv s="0">
    <fb>283.22000000000003</fb>
    <v>16</v>
  </rv>
  <rv s="0">
    <fb>270.27999999999997</fb>
    <v>16</v>
  </rv>
  <rv s="0">
    <fb>256.41000000000003</fb>
    <v>16</v>
  </rv>
  <rv s="0">
    <fb>316.18</fb>
    <v>16</v>
  </rv>
  <rv s="0">
    <fb>300.25</fb>
    <v>16</v>
  </rv>
  <rv s="0">
    <fb>318</fb>
    <v>16</v>
  </rv>
  <rv s="0">
    <fb>288.02999999999997</fb>
    <v>16</v>
  </rv>
  <rv s="0">
    <fb>262.57</fb>
    <v>16</v>
  </rv>
  <rv s="0">
    <fb>295.83</fb>
    <v>16</v>
  </rv>
  <rv s="0">
    <fb>307.95999999999998</fb>
    <v>16</v>
  </rv>
  <rv s="0">
    <fb>275.01</fb>
    <v>16</v>
  </rv>
  <rv s="0">
    <fb>209.43</fb>
    <v>16</v>
  </rv>
  <rv s="0">
    <fb>236.98</fb>
    <v>16</v>
  </rv>
  <rv s="0">
    <fb>273.33</fb>
    <v>16</v>
  </rv>
  <rv s="0">
    <fb>239.55</fb>
    <v>16</v>
  </rv>
  <rv s="0">
    <fb>279.48</fb>
    <v>16</v>
  </rv>
  <rv s="0">
    <fb>301.44</fb>
    <v>16</v>
  </rv>
  <rv s="0">
    <fb>314.56</fb>
    <v>16</v>
  </rv>
  <rv s="0">
    <fb>312.33999999999997</fb>
    <v>16</v>
  </rv>
  <rv s="0">
    <fb>308.93</fb>
    <v>16</v>
  </rv>
  <rv s="0">
    <fb>351.19</fb>
    <v>16</v>
  </rv>
  <rv s="0">
    <fb>345.38</fb>
    <v>16</v>
  </rv>
  <rv s="0">
    <fb>370.32</fb>
    <v>16</v>
  </rv>
  <rv s="0">
    <fb>381.97</fb>
    <v>16</v>
  </rv>
  <rv s="0">
    <fb>407</fb>
    <v>16</v>
  </rv>
  <rv s="0">
    <fb>386.22</fb>
    <v>16</v>
  </rv>
  <rv s="1">
    <v>http://zh.wikipedia.org/wiki/捷普科技</v>
    <v>Wikipedia</v>
  </rv>
  <rv s="8">
    <v>2691</v>
    <v>11815</v>
  </rv>
  <rv s="9">
    <v>33</v>
    <v>https://www.bing.com/th?id=AMMS_d8440c163e9148c41f419348ca63886c&amp;qlt=95</v>
    <v>11816</v>
    <v>0</v>
    <v>https://www.bing.com/images/search?form=xlimg&amp;q=jabil+circuit</v>
    <v>Image of JABIL INC.</v>
  </rv>
  <rv s="1">
    <v>https://www.bing.com/financeapi/forcetrigger?t=a1w1ur&amp;q=XNYS%3aJBL&amp;form=skydnc</v>
    <v>Learn more on Bing</v>
  </rv>
  <rv s="10">
    <v>en-US</v>
    <v>a1w1ur</v>
    <v>268435456</v>
    <v>1</v>
    <v>Powered by Refinitiv</v>
    <v>29</v>
    <v>JABIL INC. (XNYS:JBL)</v>
    <v>31</v>
    <v>32</v>
    <v>Finance</v>
    <v>25</v>
    <v>156.94</v>
    <v>95.844999999999999</v>
    <v>1.2249000000000001</v>
    <v>6.83</v>
    <v>1.1358999999999999E-2</v>
    <v>4.7819E-2</v>
    <v>1.7</v>
    <v>USD</v>
    <v>Jabil Inc. is a provider of manufacturing services and solutions worldwide. The Company provides comprehensive electronics design, production, and product management services to companies in various industries and end markets. It has three segments: Regulated Industries, Intelligent Infrastructure, and Connected Living and Digital Commerce. Its Regulated Industries segment is focused on regulated markets and includes revenues from customers primarily in the automotive and transportation, healthcare and packaging, and renewable energy infrastructure industries. Its Intelligent Infrastructure segment is focused on the modern digital ecosystem including artificial intelligence (AI) infrastructure and includes revenues from customers primarily in the capital equipment, cloud and data center infrastructure, and networking and communications industries. Its Connected Living and Digital Commerce segment is focused on digitalization and automation, including warehouse automation and robotics.</v>
    <v>138000</v>
    <v>New York Stock Exchange</v>
    <v>XNYS</v>
    <v>XNYS</v>
    <v>10800 Roosevelt Boulevard North, ST PETERSBURG, FL, 33716 US</v>
    <v>150.94130000000001</v>
    <v>11817</v>
    <v>Electronic Equipment &amp; Parts</v>
    <v>Stock</v>
    <v>45661.012214178125</v>
    <v>11818</v>
    <v>144</v>
    <v>16715989346</v>
    <v>JABIL INC.</v>
    <v>JABIL INC.</v>
    <v>144</v>
    <v>14.3535</v>
    <v>142.83000000000001</v>
    <v>149.66</v>
    <v>151.36000000000001</v>
    <v>111693100</v>
    <v>JBL</v>
    <v>JABIL INC. (XNYS:JBL)</v>
    <v>2004320</v>
    <v>1396320</v>
    <v>1992</v>
  </rv>
  <rv s="3">
    <v>11819</v>
  </rv>
  <rv s="0">
    <fb>20.85</fb>
    <v>16</v>
  </rv>
  <rv s="0">
    <fb>18.47</fb>
    <v>16</v>
  </rv>
  <rv s="0">
    <fb>21.19</fb>
    <v>16</v>
  </rv>
  <rv s="0">
    <fb>21.82</fb>
    <v>16</v>
  </rv>
  <rv s="0">
    <fb>21.34</fb>
    <v>16</v>
  </rv>
  <rv s="0">
    <fb>21.15</fb>
    <v>16</v>
  </rv>
  <rv s="0">
    <fb>23.67</fb>
    <v>16</v>
  </rv>
  <rv s="0">
    <fb>23.98</fb>
    <v>16</v>
  </rv>
  <rv s="0">
    <fb>29.19</fb>
    <v>16</v>
  </rv>
  <rv s="0">
    <fb>31.35</fb>
    <v>16</v>
  </rv>
  <rv s="0">
    <fb>28.28</fb>
    <v>16</v>
  </rv>
  <rv s="0">
    <fb>25.43</fb>
    <v>16</v>
  </rv>
  <rv s="0">
    <fb>27.09</fb>
    <v>16</v>
  </rv>
  <rv s="0">
    <fb>28.73</fb>
    <v>16</v>
  </rv>
  <rv s="0">
    <fb>24.73</fb>
    <v>16</v>
  </rv>
  <rv s="0">
    <fb>24.97</fb>
    <v>16</v>
  </rv>
  <rv s="0">
    <fb>24.79</fb>
    <v>16</v>
  </rv>
  <rv s="0">
    <fb>26.59</fb>
    <v>16</v>
  </rv>
  <rv s="0">
    <fb>41.33</fb>
    <v>16</v>
  </rv>
  <rv s="0">
    <fb>38.89</fb>
    <v>16</v>
  </rv>
  <rv s="0">
    <fb>28.44</fb>
    <v>16</v>
  </rv>
  <rv s="0">
    <fb>32.08</fb>
    <v>16</v>
  </rv>
  <rv s="0">
    <fb>34.86</fb>
    <v>16</v>
  </rv>
  <rv s="0">
    <fb>34.26</fb>
    <v>16</v>
  </rv>
  <rv s="0">
    <fb>42.53</fb>
    <v>16</v>
  </rv>
  <rv s="0">
    <fb>43.17</fb>
    <v>16</v>
  </rv>
  <rv s="0">
    <fb>56.45</fb>
    <v>16</v>
  </rv>
  <rv s="0">
    <fb>58.12</fb>
    <v>16</v>
  </rv>
  <rv s="0">
    <fb>59.54</fb>
    <v>16</v>
  </rv>
  <rv s="0">
    <fb>58.37</fb>
    <v>16</v>
  </rv>
  <rv s="0">
    <fb>59.96</fb>
    <v>16</v>
  </rv>
  <rv s="0">
    <fb>58.46</fb>
    <v>16</v>
  </rv>
  <rv s="0">
    <fb>70.349999999999994</fb>
    <v>16</v>
  </rv>
  <rv s="0">
    <fb>57.81</fb>
    <v>16</v>
  </rv>
  <rv s="0">
    <fb>61.52</fb>
    <v>16</v>
  </rv>
  <rv s="0">
    <fb>51.21</fb>
    <v>16</v>
  </rv>
  <rv s="0">
    <fb>57.71</fb>
    <v>16</v>
  </rv>
  <rv s="0">
    <fb>64.25</fb>
    <v>16</v>
  </rv>
  <rv s="0">
    <fb>68.2</fb>
    <v>16</v>
  </rv>
  <rv s="0">
    <fb>78.150000000000006</fb>
    <v>16</v>
  </rv>
  <rv s="0">
    <fb>114.42</fb>
    <v>16</v>
  </rv>
  <rv s="0">
    <fb>126.89</fb>
    <v>16</v>
  </rv>
  <rv s="0">
    <fb>122.8</fb>
    <v>16</v>
  </rv>
  <rv s="0">
    <fb>115.32</fb>
    <v>16</v>
  </rv>
  <rv s="0">
    <fb>127.4</fb>
    <v>16</v>
  </rv>
  <rv s="0">
    <fb>125.29</fb>
    <v>16</v>
  </rv>
  <rv s="0">
    <fb>144.09</fb>
    <v>16</v>
  </rv>
  <rv s="0">
    <fb>133.94999999999999</fb>
    <v>16</v>
  </rv>
  <rv s="0">
    <fb>117.36</fb>
    <v>16</v>
  </rv>
  <rv s="0">
    <fb>108.79</fb>
    <v>16</v>
  </rv>
  <rv s="0">
    <fb>109.28</fb>
    <v>16</v>
  </rv>
  <rv s="0">
    <fb>119.83</fb>
    <v>16</v>
  </rv>
  <rv s="0">
    <fb>123.09</fb>
    <v>16</v>
  </rv>
  <rv s="1">
    <v>https://www.bing.com/financeapi/forcetrigger?t=a1vmtc&amp;q=XNAS%3aINTU&amp;form=skydnc</v>
    <v>Learn more on Bing</v>
  </rv>
  <rv s="6">
    <v>en-US</v>
    <v>a1vmtc</v>
    <v>268435456</v>
    <v>1</v>
    <v>Powered by Refinitiv</v>
    <v>22</v>
    <v>INTUIT INC. (XNAS:INTU)</v>
    <v>23</v>
    <v>24</v>
    <v>Finance</v>
    <v>28</v>
    <v>714.78</v>
    <v>557.29</v>
    <v>1.2511000000000001</v>
    <v>7.44</v>
    <v>-2.063E-4</v>
    <v>1.1946000000000002E-2</v>
    <v>-0.13</v>
    <v>USD</v>
    <v>Intuit Inc. offers financial technology platform that helps consumers and small and mid-market businesses prosper by delivering financial management, compliance, and marketing products and services. It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18800</v>
    <v>Nasdaq Stock Market</v>
    <v>XNAS</v>
    <v>XNAS</v>
    <v>2700 Coast Avenue, MOUNTAIN VIEW, CA, 94043 US</v>
    <v>631</v>
    <v>Financial Technology (Fintech) &amp; Infrastructure</v>
    <v>Stock</v>
    <v>45660.906811435154</v>
    <v>11874</v>
    <v>624.52</v>
    <v>176412000000</v>
    <v>INTUIT INC.</v>
    <v>INTUIT INC.</v>
    <v>628.5</v>
    <v>61.308799999999998</v>
    <v>622.79</v>
    <v>630.23</v>
    <v>630.1</v>
    <v>279916800</v>
    <v>INTU</v>
    <v>INTUIT INC. (XNAS:INTU)</v>
    <v>993440</v>
    <v>1495779</v>
    <v>1993</v>
  </rv>
  <rv s="3">
    <v>11875</v>
  </rv>
  <rv s="0">
    <fb>104.01</fb>
    <v>16</v>
  </rv>
  <rv s="0">
    <fb>100.89</fb>
    <v>16</v>
  </rv>
  <rv s="0">
    <fb>106.66</fb>
    <v>16</v>
  </rv>
  <rv s="0">
    <fb>111.61</fb>
    <v>16</v>
  </rv>
  <rv s="0">
    <fb>111.45</fb>
    <v>16</v>
  </rv>
  <rv s="0">
    <fb>110.01</fb>
    <v>16</v>
  </rv>
  <rv s="0">
    <fb>108.74</fb>
    <v>16</v>
  </rv>
  <rv s="0">
    <fb>114.61</fb>
    <v>16</v>
  </rv>
  <rv s="0">
    <fb>118.58</fb>
    <v>16</v>
  </rv>
  <rv s="0">
    <fb>125.44</fb>
    <v>16</v>
  </rv>
  <rv s="0">
    <fb>125.21</fb>
    <v>16</v>
  </rv>
  <rv s="0">
    <fb>140.63999999999999</fb>
    <v>16</v>
  </rv>
  <rv s="0">
    <fb>132.81</fb>
    <v>16</v>
  </rv>
  <rv s="0">
    <fb>137.21</fb>
    <v>16</v>
  </rv>
  <rv s="0">
    <fb>142.13999999999999</fb>
    <v>16</v>
  </rv>
  <rv s="0">
    <fb>151.02000000000001</fb>
    <v>16</v>
  </rv>
  <rv s="0">
    <fb>157.78</fb>
    <v>16</v>
  </rv>
  <rv s="0">
    <fb>166.86</fb>
    <v>16</v>
  </rv>
  <rv s="0">
    <fb>184.79</fb>
    <v>16</v>
  </rv>
  <rv s="0">
    <fb>201.6</fb>
    <v>16</v>
  </rv>
  <rv s="0">
    <fb>204.30500000000001</fb>
    <v>16</v>
  </rv>
  <rv s="0">
    <fb>204.24</fb>
    <v>16</v>
  </rv>
  <rv s="0">
    <fb>227.4</fb>
    <v>16</v>
  </rv>
  <rv s="0">
    <fb>214.53</fb>
    <v>16</v>
  </rv>
  <rv s="0">
    <fb>196.85</fb>
    <v>16</v>
  </rv>
  <rv s="0">
    <fb>215.82</fb>
    <v>16</v>
  </rv>
  <rv s="0">
    <fb>247.13</fb>
    <v>16</v>
  </rv>
  <rv s="0">
    <fb>261.41000000000003</fb>
    <v>16</v>
  </rv>
  <rv s="0">
    <fb>251.06</fb>
    <v>16</v>
  </rv>
  <rv s="0">
    <fb>244.85</fb>
    <v>16</v>
  </rv>
  <rv s="0">
    <fb>261.33</fb>
    <v>16</v>
  </rv>
  <rv s="0">
    <fb>277.31</fb>
    <v>16</v>
  </rv>
  <rv s="0">
    <fb>288.36</fb>
    <v>16</v>
  </rv>
  <rv s="0">
    <fb>265.94</fb>
    <v>16</v>
  </rv>
  <rv s="0">
    <fb>257.5</fb>
    <v>16</v>
  </rv>
  <rv s="0">
    <fb>258.89</fb>
    <v>16</v>
  </rv>
  <rv s="0">
    <fb>261.93</fb>
    <v>16</v>
  </rv>
  <rv s="0">
    <fb>280.38</fb>
    <v>16</v>
  </rv>
  <rv s="0">
    <fb>230</fb>
    <v>16</v>
  </rv>
  <rv s="0">
    <fb>269.81</fb>
    <v>16</v>
  </rv>
  <rv s="0">
    <fb>290.32</fb>
    <v>16</v>
  </rv>
  <rv s="0">
    <fb>296.19</fb>
    <v>16</v>
  </rv>
  <rv s="0">
    <fb>306.37</fb>
    <v>16</v>
  </rv>
  <rv s="0">
    <fb>345.39</fb>
    <v>16</v>
  </rv>
  <rv s="0">
    <fb>326.20999999999998</fb>
    <v>16</v>
  </rv>
  <rv s="0">
    <fb>314.68</fb>
    <v>16</v>
  </rv>
  <rv s="0">
    <fb>352.02</fb>
    <v>16</v>
  </rv>
  <rv s="0">
    <fb>379.85</fb>
    <v>16</v>
  </rv>
  <rv s="0">
    <fb>361.23</fb>
    <v>16</v>
  </rv>
  <rv s="0">
    <fb>390.14</fb>
    <v>16</v>
  </rv>
  <rv s="0">
    <fb>383.06</fb>
    <v>16</v>
  </rv>
  <rv s="0">
    <fb>412.16</fb>
    <v>16</v>
  </rv>
  <rv s="0">
    <fb>439.09</fb>
    <v>16</v>
  </rv>
  <rv s="0">
    <fb>490.17</fb>
    <v>16</v>
  </rv>
  <rv s="0">
    <fb>529.97</fb>
    <v>16</v>
  </rv>
  <rv s="0">
    <fb>566.11</fb>
    <v>16</v>
  </rv>
  <rv s="0">
    <fb>539.51</fb>
    <v>16</v>
  </rv>
  <rv s="0">
    <fb>625.99</fb>
    <v>16</v>
  </rv>
  <rv s="0">
    <fb>652.29999999999995</fb>
    <v>16</v>
  </rv>
  <rv s="0">
    <fb>643.22</fb>
    <v>16</v>
  </rv>
  <rv s="0">
    <fb>555.23</fb>
    <v>16</v>
  </rv>
  <rv s="0">
    <fb>474.37</fb>
    <v>16</v>
  </rv>
  <rv s="0">
    <fb>480.84</fb>
    <v>16</v>
  </rv>
  <rv s="0">
    <fb>418.75</fb>
    <v>16</v>
  </rv>
  <rv s="0">
    <fb>414.46</fb>
    <v>16</v>
  </rv>
  <rv s="0">
    <fb>385.44</fb>
    <v>16</v>
  </rv>
  <rv s="0">
    <fb>456.17</fb>
    <v>16</v>
  </rv>
  <rv s="0">
    <fb>431.78</fb>
    <v>16</v>
  </rv>
  <rv s="0">
    <fb>387.32</fb>
    <v>16</v>
  </rv>
  <rv s="0">
    <fb>427.5</fb>
    <v>16</v>
  </rv>
  <rv s="0">
    <fb>407.59</fb>
    <v>16</v>
  </rv>
  <rv s="0">
    <fb>389.22</fb>
    <v>16</v>
  </rv>
  <rv s="0">
    <fb>422.67</fb>
    <v>16</v>
  </rv>
  <rv s="0">
    <fb>407.18</fb>
    <v>16</v>
  </rv>
  <rv s="0">
    <fb>445.83</fb>
    <v>16</v>
  </rv>
  <rv s="0">
    <fb>443.95</fb>
    <v>16</v>
  </rv>
  <rv s="0">
    <fb>419.12</fb>
    <v>16</v>
  </rv>
  <rv s="0">
    <fb>458.19</fb>
    <v>16</v>
  </rv>
  <rv s="0">
    <fb>511.7</fb>
    <v>16</v>
  </rv>
  <rv s="0">
    <fb>541.80999999999995</fb>
    <v>16</v>
  </rv>
  <rv s="0">
    <fb>510.94</fb>
    <v>16</v>
  </rv>
  <rv s="0">
    <fb>494.95</fb>
    <v>16</v>
  </rv>
  <rv s="0">
    <fb>571.46</fb>
    <v>16</v>
  </rv>
  <rv s="0">
    <fb>625.03</fb>
    <v>16</v>
  </rv>
  <rv s="0">
    <fb>631.33000000000004</fb>
    <v>16</v>
  </rv>
  <rv s="0">
    <fb>662.89</fb>
    <v>16</v>
  </rv>
  <rv s="0">
    <fb>650</fb>
    <v>16</v>
  </rv>
  <rv s="0">
    <fb>625.62</fb>
    <v>16</v>
  </rv>
  <rv s="0">
    <fb>576.44000000000005</fb>
    <v>16</v>
  </rv>
  <rv s="0">
    <fb>657.21</fb>
    <v>16</v>
  </rv>
  <rv s="0">
    <fb>647.35</fb>
    <v>16</v>
  </rv>
  <rv s="0">
    <fb>630.26</fb>
    <v>16</v>
  </rv>
  <rv s="0">
    <fb>621</fb>
    <v>16</v>
  </rv>
  <rv s="0">
    <fb>610.29999999999995</fb>
    <v>16</v>
  </rv>
  <rv s="0">
    <fb>641.73</fb>
    <v>16</v>
  </rv>
  <rv s="0">
    <fb>628.5</fb>
    <v>16</v>
  </rv>
  <rv s="1">
    <v>https://www.bing.com/financeapi/forcetrigger?t=a1swsm&amp;q=XNYS%3aFIS&amp;form=skydnc</v>
    <v>Learn more on Bing</v>
  </rv>
  <rv s="6">
    <v>en-US</v>
    <v>a1swsm</v>
    <v>268435456</v>
    <v>1</v>
    <v>Powered by Refinitiv</v>
    <v>22</v>
    <v>FIDELITY NATIONAL INFORMATION SERVICES, INC. (XNYS:FIS)</v>
    <v>23</v>
    <v>24</v>
    <v>Finance</v>
    <v>28</v>
    <v>91.98</v>
    <v>58.24</v>
    <v>1.0505</v>
    <v>0.2</v>
    <v>-1.6200000000000001E-3</v>
    <v>2.4970000000000001E-3</v>
    <v>-0.13</v>
    <v>USD</v>
    <v>Fidelity National Information Services, Inc. is a provider of financial services technology solutions for financial institutions, businesses and developers. The Company's segments include Banking Solutions (Banking), Capital Market Solutions (Capital Markets), and Corporate and Other. The Banking segment is focused on serving financial institutions of all sizes with core processing software, transaction processing software and complementary applications and services, many of which interact directly with processing software. The Company sells these solutions on either a bundled or stand-alone basis. The Capital Markets segment is focused on serving global financial services clients and corporations with an array of buy-and sell-side, treasury, risk management and lending solutions. Its solutions include a variety of mission-critical buy-and sell-side applications for recordkeeping, data and analytics, trading and financing as well as corporate treasury and risk management applications.</v>
    <v>60000</v>
    <v>New York Stock Exchange</v>
    <v>XNYS</v>
    <v>XNYS</v>
    <v>347 Riverside Avenue, JACKSONVILLE, FL, 32202 US</v>
    <v>80.66</v>
    <v>Financial Technology (Fintech) &amp; Infrastructure</v>
    <v>Stock</v>
    <v>45661.039407407028</v>
    <v>11973</v>
    <v>79.739999999999995</v>
    <v>43208320000</v>
    <v>FIDELITY NATIONAL INFORMATION SERVICES, INC.</v>
    <v>FIDELITY NATIONAL INFORMATION SERVICES, INC.</v>
    <v>80.2</v>
    <v>78.762</v>
    <v>80.09</v>
    <v>80.290000000000006</v>
    <v>80.13</v>
    <v>538354400</v>
    <v>FIS</v>
    <v>FIDELITY NATIONAL INFORMATION SERVICES, INC. (XNYS:FIS)</v>
    <v>1630313</v>
    <v>2874482</v>
    <v>2001</v>
  </rv>
  <rv s="3">
    <v>11974</v>
  </rv>
  <rv s="0">
    <fb>58.25</fb>
    <v>16</v>
  </rv>
  <rv s="0">
    <fb>63.31</fb>
    <v>16</v>
  </rv>
  <rv s="0">
    <fb>65.8</fb>
    <v>16</v>
  </rv>
  <rv s="0">
    <fb>79.33</fb>
    <v>16</v>
  </rv>
  <rv s="0">
    <fb>77.03</fb>
    <v>16</v>
  </rv>
  <rv s="0">
    <fb>73.92</fb>
    <v>16</v>
  </rv>
  <rv s="0">
    <fb>75.64</fb>
    <v>16</v>
  </rv>
  <rv s="0">
    <fb>79.42</fb>
    <v>16</v>
  </rv>
  <rv s="0">
    <fb>79.62</fb>
    <v>16</v>
  </rv>
  <rv s="0">
    <fb>84.19</fb>
    <v>16</v>
  </rv>
  <rv s="0">
    <fb>85.4</fb>
    <v>16</v>
  </rv>
  <rv s="0">
    <fb>92.92</fb>
    <v>16</v>
  </rv>
  <rv s="0">
    <fb>93.39</fb>
    <v>16</v>
  </rv>
  <rv s="0">
    <fb>102.36</fb>
    <v>16</v>
  </rv>
  <rv s="0">
    <fb>97.18</fb>
    <v>16</v>
  </rv>
  <rv s="0">
    <fb>96.3</fb>
    <v>16</v>
  </rv>
  <rv s="0">
    <fb>108.17</fb>
    <v>16</v>
  </rv>
  <rv s="0">
    <fb>109.07</fb>
    <v>16</v>
  </rv>
  <rv s="0">
    <fb>104.1</fb>
    <v>16</v>
  </rv>
  <rv s="0">
    <fb>107.95</fb>
    <v>16</v>
  </rv>
  <rv s="0">
    <fb>104.53</fb>
    <v>16</v>
  </rv>
  <rv s="0">
    <fb>108.15</fb>
    <v>16</v>
  </rv>
  <rv s="0">
    <fb>113.1</fb>
    <v>16</v>
  </rv>
  <rv s="0">
    <fb>115.93</fb>
    <v>16</v>
  </rv>
  <rv s="0">
    <fb>133.25</fb>
    <v>16</v>
  </rv>
  <rv s="0">
    <fb>136.22</fb>
    <v>16</v>
  </rv>
  <rv s="0">
    <fb>132.76</fb>
    <v>16</v>
  </rv>
  <rv s="0">
    <fb>138.15</fb>
    <v>16</v>
  </rv>
  <rv s="0">
    <fb>139.09</fb>
    <v>16</v>
  </rv>
  <rv s="0">
    <fb>143.66</fb>
    <v>16</v>
  </rv>
  <rv s="0">
    <fb>139.72</fb>
    <v>16</v>
  </rv>
  <rv s="0">
    <fb>121.64</fb>
    <v>16</v>
  </rv>
  <rv s="0">
    <fb>131.88999999999999</fb>
    <v>16</v>
  </rv>
  <rv s="0">
    <fb>134.09</fb>
    <v>16</v>
  </rv>
  <rv s="0">
    <fb>146.31</fb>
    <v>16</v>
  </rv>
  <rv s="0">
    <fb>150.85</fb>
    <v>16</v>
  </rv>
  <rv s="0">
    <fb>147.21</fb>
    <v>16</v>
  </rv>
  <rv s="0">
    <fb>124.59</fb>
    <v>16</v>
  </rv>
  <rv s="0">
    <fb>148.41</fb>
    <v>16</v>
  </rv>
  <rv s="0">
    <fb>141.46</fb>
    <v>16</v>
  </rv>
  <rv s="0">
    <fb>123.46</fb>
    <v>16</v>
  </rv>
  <rv s="0">
    <fb>138</fb>
    <v>16</v>
  </rv>
  <rv s="0">
    <fb>152.9</fb>
    <v>16</v>
  </rv>
  <rv s="0">
    <fb>148.97999999999999</fb>
    <v>16</v>
  </rv>
  <rv s="0">
    <fb>141.66999999999999</fb>
    <v>16</v>
  </rv>
  <rv s="0">
    <fb>149.05000000000001</fb>
    <v>16</v>
  </rv>
  <rv s="0">
    <fb>127.77</fb>
    <v>16</v>
  </rv>
  <rv s="0">
    <fb>121.68</fb>
    <v>16</v>
  </rv>
  <rv s="0">
    <fb>95.23</fb>
    <v>16</v>
  </rv>
  <rv s="0">
    <fb>100.42</fb>
    <v>16</v>
  </rv>
  <rv s="0">
    <fb>99.15</fb>
    <v>16</v>
  </rv>
  <rv s="0">
    <fb>91.67</fb>
    <v>16</v>
  </rv>
  <rv s="0">
    <fb>91.37</fb>
    <v>16</v>
  </rv>
  <rv s="0">
    <fb>75.569999999999993</fb>
    <v>16</v>
  </rv>
  <rv s="0">
    <fb>58.72</fb>
    <v>16</v>
  </rv>
  <rv s="0">
    <fb>54.57</fb>
    <v>16</v>
  </rv>
  <rv s="0">
    <fb>54.7</fb>
    <v>16</v>
  </rv>
  <rv s="0">
    <fb>60.38</fb>
    <v>16</v>
  </rv>
  <rv s="0">
    <fb>55.86</fb>
    <v>16</v>
  </rv>
  <rv s="0">
    <fb>55.27</fb>
    <v>16</v>
  </rv>
  <rv s="0">
    <fb>58.64</fb>
    <v>16</v>
  </rv>
  <rv s="0">
    <fb>67.92</fb>
    <v>16</v>
  </rv>
  <rv s="0">
    <fb>89.73</fb>
    <v>16</v>
  </rv>
  <rv s="0">
    <fb>85.3</fb>
    <v>16</v>
  </rv>
  <rv s="1">
    <v>https://www.bing.com/financeapi/forcetrigger?t=a25ya2&amp;q=XNYS%3aWMT&amp;form=skydnc</v>
    <v>Learn more on Bing</v>
  </rv>
  <rv s="6">
    <v>en-US</v>
    <v>a25ya2</v>
    <v>268435456</v>
    <v>1</v>
    <v>Powered by Refinitiv</v>
    <v>22</v>
    <v>WALMART INC. (XNYS:WMT)</v>
    <v>23</v>
    <v>24</v>
    <v>Finance</v>
    <v>28</v>
    <v>96.18</v>
    <v>51.866599999999998</v>
    <v>0.5464</v>
    <v>0.75</v>
    <v>9.9140000000000014E-4</v>
    <v>8.3330000000000001E-3</v>
    <v>0.09</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91.3</v>
    <v>Food &amp; Drug Retailing</v>
    <v>Stock</v>
    <v>45660.995438714846</v>
    <v>12040</v>
    <v>90.14</v>
    <v>729270800000</v>
    <v>WALMART INC.</v>
    <v>WALMART INC.</v>
    <v>90.15</v>
    <v>45.819400000000002</v>
    <v>90</v>
    <v>90.75</v>
    <v>90.87</v>
    <v>8033386000</v>
    <v>WMT</v>
    <v>WALMART INC. (XNYS:WMT)</v>
    <v>10834630</v>
    <v>17560373</v>
    <v>1969</v>
  </rv>
  <rv s="3">
    <v>12041</v>
  </rv>
  <rv s="0">
    <fb>22.119800000000001</fb>
    <v>16</v>
  </rv>
  <rv s="0">
    <fb>22.113099999999999</fb>
    <v>16</v>
  </rv>
  <rv s="0">
    <fb>22.829799999999999</fb>
    <v>16</v>
  </rv>
  <rv s="0">
    <fb>22.2898</fb>
    <v>16</v>
  </rv>
  <rv s="0">
    <fb>23.5931</fb>
    <v>16</v>
  </rv>
  <rv s="0">
    <fb>24.3398</fb>
    <v>16</v>
  </rv>
  <rv s="0">
    <fb>24.3231</fb>
    <v>16</v>
  </rv>
  <rv s="0">
    <fb>23.813099999999999</fb>
    <v>16</v>
  </rv>
  <rv s="0">
    <fb>24.0398</fb>
    <v>16</v>
  </rv>
  <rv s="0">
    <fb>23.3398</fb>
    <v>16</v>
  </rv>
  <rv s="0">
    <fb>23.476400000000002</fb>
    <v>16</v>
  </rv>
  <rv s="0">
    <fb>23.0398</fb>
    <v>16</v>
  </rv>
  <rv s="0">
    <fb>22.246400000000001</fb>
    <v>16</v>
  </rv>
  <rv s="0">
    <fb>23.6431</fb>
    <v>16</v>
  </rv>
  <rv s="0">
    <fb>24.026399999999999</fb>
    <v>16</v>
  </rv>
  <rv s="0">
    <fb>25.059699999999999</fb>
    <v>16</v>
  </rv>
  <rv s="0">
    <fb>26.1997</fb>
    <v>16</v>
  </rv>
  <rv s="0">
    <fb>25.226400000000002</fb>
    <v>16</v>
  </rv>
  <rv s="0">
    <fb>26.6631</fb>
    <v>16</v>
  </rv>
  <rv s="0">
    <fb>26.023099999999999</fb>
    <v>16</v>
  </rv>
  <rv s="0">
    <fb>26.046399999999998</fb>
    <v>16</v>
  </rv>
  <rv s="0">
    <fb>29.103000000000002</fb>
    <v>16</v>
  </rv>
  <rv s="0">
    <fb>32.409700000000001</fb>
    <v>16</v>
  </rv>
  <rv s="0">
    <fb>32.9163</fb>
    <v>16</v>
  </rv>
  <rv s="0">
    <fb>35.533000000000001</fb>
    <v>16</v>
  </rv>
  <rv s="0">
    <fb>30.003</fb>
    <v>16</v>
  </rv>
  <rv s="0">
    <fb>29.656400000000001</fb>
    <v>16</v>
  </rv>
  <rv s="0">
    <fb>29.4864</fb>
    <v>16</v>
  </rv>
  <rv s="0">
    <fb>27.513100000000001</fb>
    <v>16</v>
  </rv>
  <rv s="0">
    <fb>28.549700000000001</fb>
    <v>16</v>
  </rv>
  <rv s="0">
    <fb>29.742999999999999</fb>
    <v>16</v>
  </rv>
  <rv s="0">
    <fb>31.952999999999999</fb>
    <v>16</v>
  </rv>
  <rv s="0">
    <fb>31.303000000000001</fb>
    <v>16</v>
  </rv>
  <rv s="0">
    <fb>33.426299999999998</fb>
    <v>16</v>
  </rv>
  <rv s="0">
    <fb>32.549700000000001</fb>
    <v>16</v>
  </rv>
  <rv s="0">
    <fb>31.049700000000001</fb>
    <v>16</v>
  </rv>
  <rv s="0">
    <fb>31.943000000000001</fb>
    <v>16</v>
  </rv>
  <rv s="0">
    <fb>32.996299999999998</fb>
    <v>16</v>
  </rv>
  <rv s="0">
    <fb>32.509700000000002</fb>
    <v>16</v>
  </rv>
  <rv s="0">
    <fb>34.279699999999998</fb>
    <v>16</v>
  </rv>
  <rv s="0">
    <fb>33.813000000000002</fb>
    <v>16</v>
  </rv>
  <rv s="0">
    <fb>36.829599999999999</fb>
    <v>16</v>
  </rv>
  <rv s="0">
    <fb>36.792999999999999</fb>
    <v>16</v>
  </rv>
  <rv s="0">
    <fb>38.086300000000001</fb>
    <v>16</v>
  </rv>
  <rv s="0">
    <fb>39.559600000000003</fb>
    <v>16</v>
  </rv>
  <rv s="0">
    <fb>39.086300000000001</fb>
    <v>16</v>
  </rv>
  <rv s="0">
    <fb>39.696300000000001</fb>
    <v>16</v>
  </rv>
  <rv s="0">
    <fb>39.612900000000003</fb>
    <v>16</v>
  </rv>
  <rv s="0">
    <fb>38.162999999999997</fb>
    <v>16</v>
  </rv>
  <rv s="0">
    <fb>35.893000000000001</fb>
    <v>16</v>
  </rv>
  <rv s="0">
    <fb>37.872999999999998</fb>
    <v>16</v>
  </rv>
  <rv s="0">
    <fb>40.516300000000001</fb>
    <v>16</v>
  </rv>
  <rv s="0">
    <fb>41.352899999999998</fb>
    <v>16</v>
  </rv>
  <rv s="0">
    <fb>39.926299999999998</fb>
    <v>16</v>
  </rv>
  <rv s="0">
    <fb>43.132899999999999</fb>
    <v>16</v>
  </rv>
  <rv s="0">
    <fb>46.282899999999998</fb>
    <v>16</v>
  </rv>
  <rv s="0">
    <fb>46.636200000000002</fb>
    <v>16</v>
  </rv>
  <rv s="0">
    <fb>50.929499999999997</fb>
    <v>16</v>
  </rv>
  <rv s="0">
    <fb>48.049500000000002</fb>
    <v>16</v>
  </rv>
  <rv s="0">
    <fb>46.829500000000003</fb>
    <v>16</v>
  </rv>
  <rv s="0">
    <fb>43.306199999999997</fb>
    <v>16</v>
  </rv>
  <rv s="0">
    <fb>45.276200000000003</fb>
    <v>16</v>
  </rv>
  <rv s="0">
    <fb>47.3429</fb>
    <v>16</v>
  </rv>
  <rv s="0">
    <fb>47.0062</fb>
    <v>16</v>
  </rv>
  <rv s="0">
    <fb>47.516199999999998</fb>
    <v>16</v>
  </rv>
  <rv s="0">
    <fb>49.366199999999999</fb>
    <v>16</v>
  </rv>
  <rv s="0">
    <fb>46.459499999999998</fb>
    <v>16</v>
  </rv>
  <rv s="0">
    <fb>49.806199999999997</fb>
    <v>16</v>
  </rv>
  <rv s="0">
    <fb>48.229500000000002</fb>
    <v>16</v>
  </rv>
  <rv s="0">
    <fb>46.602899999999998</fb>
    <v>16</v>
  </rv>
  <rv s="0">
    <fb>45.052900000000001</fb>
    <v>16</v>
  </rv>
  <rv s="0">
    <fb>49.639499999999998</fb>
    <v>16</v>
  </rv>
  <rv s="0">
    <fb>50.996200000000002</fb>
    <v>16</v>
  </rv>
  <rv s="0">
    <fb>42.876199999999997</fb>
    <v>16</v>
  </rv>
  <rv s="0">
    <fb>40.526299999999999</fb>
    <v>16</v>
  </rv>
  <rv s="0">
    <fb>44.016199999999998</fb>
    <v>16</v>
  </rv>
  <rv s="0">
    <fb>44.182899999999997</fb>
    <v>16</v>
  </rv>
  <rv s="0">
    <fb>43.232900000000001</fb>
    <v>16</v>
  </rv>
  <rv s="0">
    <fb>47.442900000000002</fb>
    <v>16</v>
  </rv>
  <rv s="0">
    <fb>50.806199999999997</fb>
    <v>16</v>
  </rv>
  <rv s="0">
    <fb>47.262900000000002</fb>
    <v>16</v>
  </rv>
  <rv s="0">
    <fb>47.956200000000003</fb>
    <v>16</v>
  </rv>
  <rv s="0">
    <fb>47.376199999999997</fb>
    <v>16</v>
  </rv>
  <rv s="0">
    <fb>49.149500000000003</fb>
    <v>16</v>
  </rv>
  <rv s="0">
    <fb>50.322800000000001</fb>
    <v>16</v>
  </rv>
  <rv s="0">
    <fb>48.956200000000003</fb>
    <v>16</v>
  </rv>
  <rv s="0">
    <fb>52.392800000000001</fb>
    <v>16</v>
  </rv>
  <rv s="0">
    <fb>53.286099999999998</fb>
    <v>16</v>
  </rv>
  <rv s="0">
    <fb>54.202800000000003</fb>
    <v>16</v>
  </rv>
  <rv s="0">
    <fb>53.3095</fb>
    <v>16</v>
  </rv>
  <rv s="0">
    <fb>54.469499999999996</fb>
    <v>16</v>
  </rv>
  <rv s="0">
    <fb>51.896099999999997</fb>
    <v>16</v>
  </rv>
  <rv s="0">
    <fb>52.549500000000002</fb>
    <v>16</v>
  </rv>
  <rv s="0">
    <fb>55.082799999999999</fb>
    <v>16</v>
  </rv>
  <rv s="0">
    <fb>60.17</fb>
    <v>16</v>
  </rv>
  <rv s="0">
    <fb>67.709999999999994</fb>
    <v>16</v>
  </rv>
  <rv s="0">
    <fb>68.64</fb>
    <v>16</v>
  </rv>
  <rv s="0">
    <fb>77.23</fb>
    <v>16</v>
  </rv>
  <rv s="0">
    <fb>81.95</fb>
    <v>16</v>
  </rv>
  <rv s="0">
    <fb>92.5</fb>
    <v>16</v>
  </rv>
  <rv s="0">
    <fb>90.35</fb>
    <v>16</v>
  </rv>
  <rv s="1">
    <v>https://www.bing.com/financeapi/forcetrigger?t=a1wmu2&amp;q=XNYS%3aKR&amp;form=skydnc</v>
    <v>Learn more on Bing</v>
  </rv>
  <rv s="6">
    <v>en-US</v>
    <v>a1wmu2</v>
    <v>268435456</v>
    <v>1</v>
    <v>Powered by Refinitiv</v>
    <v>22</v>
    <v>THE KROGER CO. (XNYS:KR)</v>
    <v>23</v>
    <v>24</v>
    <v>Finance</v>
    <v>28</v>
    <v>63.59</v>
    <v>44.48</v>
    <v>0.46439999999999998</v>
    <v>-0.48</v>
    <v>-1.6270000000000002E-3</v>
    <v>-7.7490000000000007E-3</v>
    <v>-0.1</v>
    <v>USD</v>
    <v>The Kroger Co. is a food and drug retailer. The Company operate supermarkets, multi-department stores and fulfillment centers throughout the United States. It operates approximately 2,722 supermarkets, 2,257 pharmacies and 1,665 fuel centers in 35 states and the District of Columbia while also operating online through a digital ecosystem to offer customers an omnichannel shopping experience. The Company also manufactures and processes food for sale by its supermarkets and online. It offers Pickup and Harris Teeter ExpressLane personalized, order online, pick up at the store services at 2,350 of its supermarkets and provide delivery, which allows it to offer digital solutions to substantially all of its customers. Its delivery solutions include orders delivered to customers from retail store locations, customer fulfillment centers powered by Ocado and orders placed through third-party platforms. The Company also offers customer-facing apps and interfaces.</v>
    <v>414000</v>
    <v>New York Stock Exchange</v>
    <v>XNYS</v>
    <v>XNYS</v>
    <v>1014 Vine St, CINCINNATI, OH, 45202-1141 US</v>
    <v>62.28</v>
    <v>Food &amp; Drug Retailing</v>
    <v>Stock</v>
    <v>45661.040821539063</v>
    <v>12144</v>
    <v>61.43</v>
    <v>44472830000</v>
    <v>THE KROGER CO.</v>
    <v>THE KROGER CO.</v>
    <v>61.94</v>
    <v>16.078499999999998</v>
    <v>61.94</v>
    <v>61.46</v>
    <v>61.36</v>
    <v>723606100</v>
    <v>KR</v>
    <v>THE KROGER CO. (XNYS:KR)</v>
    <v>10651194</v>
    <v>6813421</v>
    <v>1902</v>
  </rv>
  <rv s="3">
    <v>12145</v>
  </rv>
  <rv s="0">
    <fb>38.25</fb>
    <v>16</v>
  </rv>
  <rv s="0">
    <fb>34.19</fb>
    <v>16</v>
  </rv>
  <rv s="0">
    <fb>29.68</fb>
    <v>16</v>
  </rv>
  <rv s="0">
    <fb>30.98</fb>
    <v>16</v>
  </rv>
  <rv s="0">
    <fb>34.51</fb>
    <v>16</v>
  </rv>
  <rv s="0">
    <fb>33.96</fb>
    <v>16</v>
  </rv>
  <rv s="0">
    <fb>29.49</fb>
    <v>16</v>
  </rv>
  <rv s="0">
    <fb>29.78</fb>
    <v>16</v>
  </rv>
  <rv s="0">
    <fb>24.52</fb>
    <v>16</v>
  </rv>
  <rv s="0">
    <fb>21.87</fb>
    <v>16</v>
  </rv>
  <rv s="0">
    <fb>20.7</fb>
    <v>16</v>
  </rv>
  <rv s="0">
    <fb>30.36</fb>
    <v>16</v>
  </rv>
  <rv s="0">
    <fb>27.12</fb>
    <v>16</v>
  </rv>
  <rv s="0">
    <fb>23.94</fb>
    <v>16</v>
  </rv>
  <rv s="0">
    <fb>31.5</fb>
    <v>16</v>
  </rv>
  <rv s="0">
    <fb>29.76</fb>
    <v>16</v>
  </rv>
  <rv s="0">
    <fb>24.6</fb>
    <v>16</v>
  </rv>
  <rv s="0">
    <fb>27.34</fb>
    <v>16</v>
  </rv>
  <rv s="0">
    <fb>26.86</fb>
    <v>16</v>
  </rv>
  <rv s="0">
    <fb>30.12</fb>
    <v>16</v>
  </rv>
  <rv s="0">
    <fb>33.85</fb>
    <v>16</v>
  </rv>
  <rv s="0">
    <fb>34.79</fb>
    <v>16</v>
  </rv>
  <rv s="0">
    <fb>33.909999999999997</fb>
    <v>16</v>
  </rv>
  <rv s="0">
    <fb>33</fb>
    <v>16</v>
  </rv>
  <rv s="0">
    <fb>34.5</fb>
    <v>16</v>
  </rv>
  <rv s="0">
    <fb>38.31</fb>
    <v>16</v>
  </rv>
  <rv s="0">
    <fb>40.43</fb>
    <v>16</v>
  </rv>
  <rv s="0">
    <fb>40.020000000000003</fb>
    <v>16</v>
  </rv>
  <rv s="0">
    <fb>41.53</fb>
    <v>16</v>
  </rv>
  <rv s="0">
    <fb>43.59</fb>
    <v>16</v>
  </rv>
  <rv s="0">
    <fb>46.8</fb>
    <v>16</v>
  </rv>
  <rv s="0">
    <fb>57.37</fb>
    <v>16</v>
  </rv>
  <rv s="0">
    <fb>53.96</fb>
    <v>16</v>
  </rv>
  <rv s="0">
    <fb>47.94</fb>
    <v>16</v>
  </rv>
  <rv s="0">
    <fb>43.14</fb>
    <v>16</v>
  </rv>
  <rv s="0">
    <fb>48.64</fb>
    <v>16</v>
  </rv>
  <rv s="0">
    <fb>44.27</fb>
    <v>16</v>
  </rv>
  <rv s="0">
    <fb>45.71</fb>
    <v>16</v>
  </rv>
  <rv s="0">
    <fb>55.38</fb>
    <v>16</v>
  </rv>
  <rv s="0">
    <fb>49.93</fb>
    <v>16</v>
  </rv>
  <rv s="0">
    <fb>61.08</fb>
    <v>16</v>
  </rv>
  <rv s="0">
    <fb>61.15</fb>
    <v>16</v>
  </rv>
  <rv s="1">
    <v>https://www.bing.com/financeapi/forcetrigger?t=a23wlh&amp;q=XNYS%3aSYY&amp;form=skydnc</v>
    <v>Learn more on Bing</v>
  </rv>
  <rv s="6">
    <v>en-US</v>
    <v>a23wlh</v>
    <v>268435456</v>
    <v>1</v>
    <v>Powered by Refinitiv</v>
    <v>22</v>
    <v>SYSCO CORPORATION (XNYS:SYY)</v>
    <v>23</v>
    <v>24</v>
    <v>Finance</v>
    <v>25</v>
    <v>82.89</v>
    <v>69.03</v>
    <v>1.1814</v>
    <v>0.23</v>
    <v>-5.7010000000000003E-3</v>
    <v>3.0590000000000001E-3</v>
    <v>-0.43</v>
    <v>USD</v>
    <v>Sysco Corporation is engaged in selling, marketing and distributing food products to restaurants, healthcare and educational facilities, lodging establishments and other customers who prepare meals away from home. It also supplies a variety of non-food items. Its segments include U.S. Foodservice Operations, International Foodservice Operations, SYGMA and Other. U.S. Foodservice Operations segment includes United States Broadline operations and United States Specialty operations. International Foodservice Operations include operations outside of the United States. SYGMA segment includes its United States customized distribution operations serving quick-service chain restaurant customer locations. Other segment includes primarily its hotel supply operations, Guest Worldwide. It distributes various products, such as frozen foods, fresh meats and seafood, dairy products, beverage products, imported specialties, and fresh produce. It operates around 340 distribution facilities worldwide.</v>
    <v>76000</v>
    <v>New York Stock Exchange</v>
    <v>XNYS</v>
    <v>XNYS</v>
    <v>1390 Enclave Pkwy, HOUSTON, TX, 77077 US</v>
    <v>75.594999999999999</v>
    <v>Food &amp; Drug Retailing</v>
    <v>Stock</v>
    <v>45660.982200555467</v>
    <v>12189</v>
    <v>74.484999999999999</v>
    <v>37053180000</v>
    <v>SYSCO CORPORATION</v>
    <v>SYSCO CORPORATION</v>
    <v>75.290000000000006</v>
    <v>19.396699999999999</v>
    <v>75.2</v>
    <v>75.430000000000007</v>
    <v>75</v>
    <v>491226100</v>
    <v>SYY</v>
    <v>SYSCO CORPORATION (XNYS:SYY)</v>
    <v>1727237</v>
    <v>2821611</v>
    <v>1969</v>
  </rv>
  <rv s="3">
    <v>12190</v>
  </rv>
  <rv s="0">
    <fb>44.13</fb>
    <v>16</v>
  </rv>
  <rv s="0">
    <fb>46.73</fb>
    <v>16</v>
  </rv>
  <rv s="0">
    <fb>50.74</fb>
    <v>16</v>
  </rv>
  <rv s="0">
    <fb>51.86</fb>
    <v>16</v>
  </rv>
  <rv s="0">
    <fb>48.12</fb>
    <v>16</v>
  </rv>
  <rv s="0">
    <fb>53.25</fb>
    <v>16</v>
  </rv>
  <rv s="0">
    <fb>52.46</fb>
    <v>16</v>
  </rv>
  <rv s="0">
    <fb>52.87</fb>
    <v>16</v>
  </rv>
  <rv s="0">
    <fb>52.67</fb>
    <v>16</v>
  </rv>
  <rv s="0">
    <fb>53.95</fb>
    <v>16</v>
  </rv>
  <rv s="0">
    <fb>60.73</fb>
    <v>16</v>
  </rv>
  <rv s="0">
    <fb>62.54</fb>
    <v>16</v>
  </rv>
  <rv s="0">
    <fb>74.819999999999993</fb>
    <v>16</v>
  </rv>
  <rv s="0">
    <fb>67.400000000000006</fb>
    <v>16</v>
  </rv>
  <rv s="0">
    <fb>67.55</fb>
    <v>16</v>
  </rv>
  <rv s="0">
    <fb>70.37</fb>
    <v>16</v>
  </rv>
  <rv s="0">
    <fb>68.819999999999993</fb>
    <v>16</v>
  </rv>
  <rv s="0">
    <fb>70.72</fb>
    <v>16</v>
  </rv>
  <rv s="0">
    <fb>68.569999999999993</fb>
    <v>16</v>
  </rv>
  <rv s="0">
    <fb>74.33</fb>
    <v>16</v>
  </rv>
  <rv s="0">
    <fb>79.400000000000006</fb>
    <v>16</v>
  </rv>
  <rv s="0">
    <fb>79.87</fb>
    <v>16</v>
  </rv>
  <rv s="0">
    <fb>82.14</fb>
    <v>16</v>
  </rv>
  <rv s="0">
    <fb>66.650000000000006</fb>
    <v>16</v>
  </rv>
  <rv s="0">
    <fb>55.16</fb>
    <v>16</v>
  </rv>
  <rv s="0">
    <fb>71.290000000000006</fb>
    <v>16</v>
  </rv>
  <rv s="0">
    <fb>74.260000000000005</fb>
    <v>16</v>
  </rv>
  <rv s="0">
    <fb>79.63</fb>
    <v>16</v>
  </rv>
  <rv s="0">
    <fb>84.73</fb>
    <v>16</v>
  </rv>
  <rv s="0">
    <fb>70.040000000000006</fb>
    <v>16</v>
  </rv>
  <rv s="0">
    <fb>87.1</fb>
    <v>16</v>
  </rv>
  <rv s="0">
    <fb>81.650000000000006</fb>
    <v>16</v>
  </rv>
  <rv s="0">
    <fb>85.48</fb>
    <v>16</v>
  </rv>
  <rv s="0">
    <fb>84.18</fb>
    <v>16</v>
  </rv>
  <rv s="0">
    <fb>82.22</fb>
    <v>16</v>
  </rv>
  <rv s="0">
    <fb>86.56</fb>
    <v>16</v>
  </rv>
  <rv s="0">
    <fb>74.569999999999993</fb>
    <v>16</v>
  </rv>
  <rv s="0">
    <fb>76.739999999999995</fb>
    <v>16</v>
  </rv>
  <rv s="0">
    <fb>69.95</fb>
    <v>16</v>
  </rv>
  <rv s="0">
    <fb>76.31</fb>
    <v>16</v>
  </rv>
  <rv s="0">
    <fb>66.05</fb>
    <v>16</v>
  </rv>
  <rv s="0">
    <fb>66.489999999999995</fb>
    <v>16</v>
  </rv>
  <rv s="0">
    <fb>80.930000000000007</fb>
    <v>16</v>
  </rv>
  <rv s="0">
    <fb>80.97</fb>
    <v>16</v>
  </rv>
  <rv s="0">
    <fb>74.319999999999993</fb>
    <v>16</v>
  </rv>
  <rv s="0">
    <fb>72.819999999999993</fb>
    <v>16</v>
  </rv>
  <rv s="0">
    <fb>71.39</fb>
    <v>16</v>
  </rv>
  <rv s="0">
    <fb>76.650000000000006</fb>
    <v>16</v>
  </rv>
  <rv s="0">
    <fb>78.06</fb>
    <v>16</v>
  </rv>
  <rv s="0">
    <fb>74.95</fb>
    <v>16</v>
  </rv>
  <rv s="1">
    <v>https://www.bing.com/financeapi/forcetrigger?t=a25pm7&amp;q=XNAS%3aWBA&amp;form=skydnc</v>
    <v>Learn more on Bing</v>
  </rv>
  <rv s="6">
    <v>en-US</v>
    <v>a25pm7</v>
    <v>268435456</v>
    <v>1</v>
    <v>Powered by Refinitiv</v>
    <v>22</v>
    <v>WALGREENS BOOTS ALLIANCE, INC. (XNAS:WBA)</v>
    <v>23</v>
    <v>24</v>
    <v>Finance</v>
    <v>28</v>
    <v>26.405000000000001</v>
    <v>8.08</v>
    <v>0.61229999999999996</v>
    <v>0.31</v>
    <v>-1.0530000000000001E-3</v>
    <v>3.3732000000000005E-2</v>
    <v>-0.01</v>
    <v>USD</v>
    <v>Walgreens Boots Alliance, Inc. is an integrated healthcare, pharmacy and retailing company. The Company’s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and the Benavides brand in Mexico. The U.S. Healthcare segment is a consumer-centric, technology-enabled healthcare business that engages consumers through a personalized, omni-channel experience across the care journey.</v>
    <v>193000</v>
    <v>Nasdaq Stock Market</v>
    <v>XNAS</v>
    <v>XNAS</v>
    <v>108 Wilmot Rd, DEERFIELD, IL, 60015 US</v>
    <v>9.52</v>
    <v>Food &amp; Drug Retailing</v>
    <v>Stock</v>
    <v>45661.040977198434</v>
    <v>12242</v>
    <v>9.1300000000000008</v>
    <v>8203133150</v>
    <v>WALGREENS BOOTS ALLIANCE, INC.</v>
    <v>WALGREENS BOOTS ALLIANCE, INC.</v>
    <v>9.1999999999999993</v>
    <v>0</v>
    <v>9.19</v>
    <v>9.5</v>
    <v>9.49</v>
    <v>863487700</v>
    <v>WBA</v>
    <v>WALGREENS BOOTS ALLIANCE, INC. (XNAS:WBA)</v>
    <v>14320741</v>
    <v>23681181</v>
    <v>2014</v>
  </rv>
  <rv s="3">
    <v>12243</v>
  </rv>
  <rv s="0">
    <fb>79.72</fb>
    <v>16</v>
  </rv>
  <rv s="0">
    <fb>78.94</fb>
    <v>16</v>
  </rv>
  <rv s="0">
    <fb>82.73</fb>
    <v>16</v>
  </rv>
  <rv s="0">
    <fb>82.76</fb>
    <v>16</v>
  </rv>
  <rv s="0">
    <fb>81.94</fb>
    <v>16</v>
  </rv>
  <rv s="0">
    <fb>86.38</fb>
    <v>16</v>
  </rv>
  <rv s="0">
    <fb>83.05</fb>
    <v>16</v>
  </rv>
  <rv s="0">
    <fb>86.54</fb>
    <v>16</v>
  </rv>
  <rv s="0">
    <fb>78.31</fb>
    <v>16</v>
  </rv>
  <rv s="0">
    <fb>80.67</fb>
    <v>16</v>
  </rv>
  <rv s="0">
    <fb>81.5</fb>
    <v>16</v>
  </rv>
  <rv s="0">
    <fb>77.22</fb>
    <v>16</v>
  </rv>
  <rv s="0">
    <fb>66.27</fb>
    <v>16</v>
  </rv>
  <rv s="0">
    <fb>72.760000000000005</fb>
    <v>16</v>
  </rv>
  <rv s="0">
    <fb>72.62</fb>
    <v>16</v>
  </rv>
  <rv s="0">
    <fb>68.89</fb>
    <v>16</v>
  </rv>
  <rv s="0">
    <fb>65.47</fb>
    <v>16</v>
  </rv>
  <rv s="0">
    <fb>66.45</fb>
    <v>16</v>
  </rv>
  <rv s="0">
    <fb>62.39</fb>
    <v>16</v>
  </rv>
  <rv s="0">
    <fb>60.015000000000001</fb>
    <v>16</v>
  </rv>
  <rv s="0">
    <fb>67.62</fb>
    <v>16</v>
  </rv>
  <rv s="0">
    <fb>68.56</fb>
    <v>16</v>
  </rv>
  <rv s="0">
    <fb>72.900000000000006</fb>
    <v>16</v>
  </rv>
  <rv s="0">
    <fb>79.77</fb>
    <v>16</v>
  </rv>
  <rv s="0">
    <fb>72.260000000000005</fb>
    <v>16</v>
  </rv>
  <rv s="0">
    <fb>71.19</fb>
    <v>16</v>
  </rv>
  <rv s="0">
    <fb>49.34</fb>
    <v>16</v>
  </rv>
  <rv s="0">
    <fb>54.67</fb>
    <v>16</v>
  </rv>
  <rv s="0">
    <fb>54.49</fb>
    <v>16</v>
  </rv>
  <rv s="0">
    <fb>51.19</fb>
    <v>16</v>
  </rv>
  <rv s="0">
    <fb>59.6</fb>
    <v>16</v>
  </rv>
  <rv s="0">
    <fb>50.85</fb>
    <v>16</v>
  </rv>
  <rv s="0">
    <fb>45.76</fb>
    <v>16</v>
  </rv>
  <rv s="0">
    <fb>43.29</fb>
    <v>16</v>
  </rv>
  <rv s="0">
    <fb>42.94</fb>
    <v>16</v>
  </rv>
  <rv s="0">
    <fb>38.020000000000003</fb>
    <v>16</v>
  </rv>
  <rv s="0">
    <fb>39.880000000000003</fb>
    <v>16</v>
  </rv>
  <rv s="0">
    <fb>50.25</fb>
    <v>16</v>
  </rv>
  <rv s="0">
    <fb>53.1</fb>
    <v>16</v>
  </rv>
  <rv s="0">
    <fb>49.76</fb>
    <v>16</v>
  </rv>
  <rv s="0">
    <fb>44.77</fb>
    <v>16</v>
  </rv>
  <rv s="0">
    <fb>39.619999999999997</fb>
    <v>16</v>
  </rv>
  <rv s="0">
    <fb>35.06</fb>
    <v>16</v>
  </rv>
  <rv s="0">
    <fb>31.4</fb>
    <v>16</v>
  </rv>
  <rv s="0">
    <fb>37.36</fb>
    <v>16</v>
  </rv>
  <rv s="0">
    <fb>35.53</fb>
    <v>16</v>
  </rv>
  <rv s="0">
    <fb>34.58</fb>
    <v>16</v>
  </rv>
  <rv s="0">
    <fb>35.25</fb>
    <v>16</v>
  </rv>
  <rv s="0">
    <fb>25.31</fb>
    <v>16</v>
  </rv>
  <rv s="0">
    <fb>22.24</fb>
    <v>16</v>
  </rv>
  <rv s="0">
    <fb>21.08</fb>
    <v>16</v>
  </rv>
  <rv s="0">
    <fb>19.940000000000001</fb>
    <v>16</v>
  </rv>
  <rv s="0">
    <fb>22.57</fb>
    <v>16</v>
  </rv>
  <rv s="0">
    <fb>21.26</fb>
    <v>16</v>
  </rv>
  <rv s="0">
    <fb>21.69</fb>
    <v>16</v>
  </rv>
  <rv s="0">
    <fb>16.22</fb>
    <v>16</v>
  </rv>
  <rv s="0">
    <fb>12.095000000000001</fb>
    <v>16</v>
  </rv>
  <rv s="0">
    <fb>11.87</fb>
    <v>16</v>
  </rv>
  <rv s="0">
    <fb>8.9600000000000009</fb>
    <v>16</v>
  </rv>
  <rv s="0">
    <fb>9.4600000000000009</fb>
    <v>16</v>
  </rv>
  <rv s="0">
    <fb>9.02</fb>
    <v>16</v>
  </rv>
  <rv s="0">
    <fb>9.33</fb>
    <v>16</v>
  </rv>
  <rv s="1">
    <v>https://www.bing.com/financeapi/forcetrigger?t=a1zzmw&amp;q=XNYS%3aPM&amp;form=skydnc</v>
    <v>Learn more on Bing</v>
  </rv>
  <rv s="6">
    <v>en-US</v>
    <v>a1zzmw</v>
    <v>268435456</v>
    <v>1</v>
    <v>Powered by Refinitiv</v>
    <v>22</v>
    <v>Philip Morris International Inc. (XNYS:PM)</v>
    <v>23</v>
    <v>24</v>
    <v>Finance</v>
    <v>25</v>
    <v>134.15</v>
    <v>87.82</v>
    <v>0.56710000000000005</v>
    <v>0.92</v>
    <v>0</v>
    <v>7.5970000000000005E-3</v>
    <v>0</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122.32</v>
    <v>Food &amp; Tobacco</v>
    <v>Stock</v>
    <v>45661.041377140624</v>
    <v>12307</v>
    <v>121.14</v>
    <v>189720722660</v>
    <v>Philip Morris International Inc.</v>
    <v>Philip Morris International Inc.</v>
    <v>121.51</v>
    <v>19.352900000000002</v>
    <v>121.1</v>
    <v>122.02</v>
    <v>122.02</v>
    <v>1554833000</v>
    <v>PM</v>
    <v>Philip Morris International Inc. (XNYS:PM)</v>
    <v>3350210</v>
    <v>4657806</v>
    <v>2007</v>
  </rv>
  <rv s="3">
    <v>12308</v>
  </rv>
  <rv s="0">
    <fb>90.01</fb>
    <v>16</v>
  </rv>
  <rv s="0">
    <fb>98.68</fb>
    <v>16</v>
  </rv>
  <rv s="0">
    <fb>100.26</fb>
    <v>16</v>
  </rv>
  <rv s="0">
    <fb>97.22</fb>
    <v>16</v>
  </rv>
  <rv s="0">
    <fb>96.44</fb>
    <v>16</v>
  </rv>
  <rv s="0">
    <fb>88.28</fb>
    <v>16</v>
  </rv>
  <rv s="0">
    <fb>91.49</fb>
    <v>16</v>
  </rv>
  <rv s="0">
    <fb>96.13</fb>
    <v>16</v>
  </rv>
  <rv s="0">
    <fb>110.84</fb>
    <v>16</v>
  </rv>
  <rv s="0">
    <fb>119.8</fb>
    <v>16</v>
  </rv>
  <rv s="0">
    <fb>117.45</fb>
    <v>16</v>
  </rv>
  <rv s="0">
    <fb>116.93</fb>
    <v>16</v>
  </rv>
  <rv s="0">
    <fb>104.64</fb>
    <v>16</v>
  </rv>
  <rv s="0">
    <fb>102.75</fb>
    <v>16</v>
  </rv>
  <rv s="0">
    <fb>105.65</fb>
    <v>16</v>
  </rv>
  <rv s="0">
    <fb>107.23</fb>
    <v>16</v>
  </rv>
  <rv s="0">
    <fb>103.55</fb>
    <v>16</v>
  </rv>
  <rv s="0">
    <fb>82</fb>
    <v>16</v>
  </rv>
  <rv s="0">
    <fb>79.540000000000006</fb>
    <v>16</v>
  </rv>
  <rv s="0">
    <fb>80.739999999999995</fb>
    <v>16</v>
  </rv>
  <rv s="0">
    <fb>86.94</fb>
    <v>16</v>
  </rv>
  <rv s="0">
    <fb>83.61</fb>
    <v>16</v>
  </rv>
  <rv s="0">
    <fb>82.93</fb>
    <v>16</v>
  </rv>
  <rv s="0">
    <fb>81.87</fb>
    <v>16</v>
  </rv>
  <rv s="0">
    <fb>70.06</fb>
    <v>16</v>
  </rv>
  <rv s="0">
    <fb>79.790000000000006</fb>
    <v>16</v>
  </rv>
  <rv s="0">
    <fb>74.989999999999995</fb>
    <v>16</v>
  </rv>
  <rv s="0">
    <fb>75.75</fb>
    <v>16</v>
  </rv>
  <rv s="0">
    <fb>88.74</fb>
    <v>16</v>
  </rv>
  <rv s="0">
    <fb>95</fb>
    <v>16</v>
  </rv>
  <rv s="0">
    <fb>96.43</fb>
    <v>16</v>
  </rv>
  <rv s="0">
    <fb>100.09</fb>
    <v>16</v>
  </rv>
  <rv s="0">
    <fb>85.94</fb>
    <v>16</v>
  </rv>
  <rv s="0">
    <fb>102.85</fb>
    <v>16</v>
  </rv>
  <rv s="0">
    <fb>101.07</fb>
    <v>16</v>
  </rv>
  <rv s="0">
    <fb>93.94</fb>
    <v>16</v>
  </rv>
  <rv s="0">
    <fb>100</fb>
    <v>16</v>
  </rv>
  <rv s="0">
    <fb>98.74</fb>
    <v>16</v>
  </rv>
  <rv s="0">
    <fb>97.15</fb>
    <v>16</v>
  </rv>
  <rv s="0">
    <fb>83.01</fb>
    <v>16</v>
  </rv>
  <rv s="0">
    <fb>91.85</fb>
    <v>16</v>
  </rv>
  <rv s="0">
    <fb>99.67</fb>
    <v>16</v>
  </rv>
  <rv s="0">
    <fb>101.21</fb>
    <v>16</v>
  </rv>
  <rv s="0">
    <fb>104.24</fb>
    <v>16</v>
  </rv>
  <rv s="0">
    <fb>96.06</fb>
    <v>16</v>
  </rv>
  <rv s="0">
    <fb>92.58</fb>
    <v>16</v>
  </rv>
  <rv s="0">
    <fb>89.16</fb>
    <v>16</v>
  </rv>
  <rv s="0">
    <fb>90.85</fb>
    <v>16</v>
  </rv>
  <rv s="0">
    <fb>101.38</fb>
    <v>16</v>
  </rv>
  <rv s="0">
    <fb>115.16</fb>
    <v>16</v>
  </rv>
  <rv s="0">
    <fb>123.29</fb>
    <v>16</v>
  </rv>
  <rv s="0">
    <fb>121.4</fb>
    <v>16</v>
  </rv>
  <rv s="0">
    <fb>132.69999999999999</fb>
    <v>16</v>
  </rv>
  <rv s="0">
    <fb>133.06</fb>
    <v>16</v>
  </rv>
  <rv s="0">
    <fb>120.35</fb>
    <v>16</v>
  </rv>
  <rv s="1">
    <v>https://www.bing.com/financeapi/forcetrigger?t=a1xfoc&amp;q=XNAS%3aMDLZ&amp;form=skydnc</v>
    <v>Learn more on Bing</v>
  </rv>
  <rv s="6">
    <v>en-US</v>
    <v>a1xfoc</v>
    <v>268435456</v>
    <v>1</v>
    <v>Powered by Refinitiv</v>
    <v>22</v>
    <v>Mondelez International, Inc. (XNAS:MDLZ)</v>
    <v>23</v>
    <v>24</v>
    <v>Finance</v>
    <v>25</v>
    <v>77.2</v>
    <v>58.9</v>
    <v>0.55500000000000005</v>
    <v>0.36</v>
    <v>-1.1690000000000001E-3</v>
    <v>6.0499999999999998E-3</v>
    <v>-7.0000000000000007E-2</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v>91000</v>
    <v>Nasdaq Stock Market</v>
    <v>XNAS</v>
    <v>XNAS</v>
    <v>905 West Fulton Market, Suite 200, CHICAGO, IL, 60607 US</v>
    <v>60.13</v>
    <v>Food &amp; Tobacco</v>
    <v>Stock</v>
    <v>45661.040382846877</v>
    <v>12365</v>
    <v>59.52</v>
    <v>80044432840</v>
    <v>Mondelez International, Inc.</v>
    <v>Mondelez International, Inc.</v>
    <v>59.88</v>
    <v>21.106300000000001</v>
    <v>59.5</v>
    <v>59.86</v>
    <v>59.79</v>
    <v>1337194000</v>
    <v>MDLZ</v>
    <v>Mondelez International, Inc. (XNAS:MDLZ)</v>
    <v>7036472</v>
    <v>9973716</v>
    <v>2000</v>
  </rv>
  <rv s="3">
    <v>12366</v>
  </rv>
  <rv s="0">
    <fb>45.51</fb>
    <v>16</v>
  </rv>
  <rv s="0">
    <fb>45.02</fb>
    <v>16</v>
  </rv>
  <rv s="0">
    <fb>43.9</fb>
    <v>16</v>
  </rv>
  <rv s="0">
    <fb>44.94</fb>
    <v>16</v>
  </rv>
  <rv s="0">
    <fb>44.33</fb>
    <v>16</v>
  </rv>
  <rv s="0">
    <fb>44.02</fb>
    <v>16</v>
  </rv>
  <rv s="0">
    <fb>41.43</fb>
    <v>16</v>
  </rv>
  <rv s="0">
    <fb>42.8</fb>
    <v>16</v>
  </rv>
  <rv s="0">
    <fb>41.73</fb>
    <v>16</v>
  </rv>
  <rv s="0">
    <fb>39.5</fb>
    <v>16</v>
  </rv>
  <rv s="0">
    <fb>39.270000000000003</fb>
    <v>16</v>
  </rv>
  <rv s="0">
    <fb>42.72</fb>
    <v>16</v>
  </rv>
  <rv s="0">
    <fb>44.98</fb>
    <v>16</v>
  </rv>
  <rv s="0">
    <fb>46.26</fb>
    <v>16</v>
  </rv>
  <rv s="0">
    <fb>55.22</fb>
    <v>16</v>
  </rv>
  <rv s="0">
    <fb>52.54</fb>
    <v>16</v>
  </rv>
  <rv s="0">
    <fb>57.38</fb>
    <v>16</v>
  </rv>
  <rv s="0">
    <fb>50.08</fb>
    <v>16</v>
  </rv>
  <rv s="0">
    <fb>51.44</fb>
    <v>16</v>
  </rv>
  <rv s="0">
    <fb>55.49</fb>
    <v>16</v>
  </rv>
  <rv s="0">
    <fb>53.12</fb>
    <v>16</v>
  </rv>
  <rv s="0">
    <fb>53.16</fb>
    <v>16</v>
  </rv>
  <rv s="0">
    <fb>60.81</fb>
    <v>16</v>
  </rv>
  <rv s="0">
    <fb>63.53</fb>
    <v>16</v>
  </rv>
  <rv s="0">
    <fb>62.44</fb>
    <v>16</v>
  </rv>
  <rv s="0">
    <fb>58.18</fb>
    <v>16</v>
  </rv>
  <rv s="0">
    <fb>58.94</fb>
    <v>16</v>
  </rv>
  <rv s="0">
    <fb>67.03</fb>
    <v>16</v>
  </rv>
  <rv s="0">
    <fb>62.09</fb>
    <v>16</v>
  </rv>
  <rv s="0">
    <fb>61.86</fb>
    <v>16</v>
  </rv>
  <rv s="0">
    <fb>54.83</fb>
    <v>16</v>
  </rv>
  <rv s="0">
    <fb>61.48</fb>
    <v>16</v>
  </rv>
  <rv s="0">
    <fb>65.44</fb>
    <v>16</v>
  </rv>
  <rv s="0">
    <fb>65.180000000000007</fb>
    <v>16</v>
  </rv>
  <rv s="0">
    <fb>72.94</fb>
    <v>16</v>
  </rv>
  <rv s="0">
    <fb>74.13</fb>
    <v>16</v>
  </rv>
  <rv s="0">
    <fb>72.430000000000007</fb>
    <v>16</v>
  </rv>
  <rv s="0">
    <fb>75.27</fb>
    <v>16</v>
  </rv>
  <rv s="0">
    <fb>73.069999999999993</fb>
    <v>16</v>
  </rv>
  <rv s="0">
    <fb>70</fb>
    <v>16</v>
  </rv>
  <rv s="0">
    <fb>71.94</fb>
    <v>16</v>
  </rv>
  <rv s="0">
    <fb>68.349999999999994</fb>
    <v>16</v>
  </rv>
  <rv s="0">
    <fb>68.48</fb>
    <v>16</v>
  </rv>
  <rv s="0">
    <fb>64.95</fb>
    <v>16</v>
  </rv>
  <rv s="1">
    <v>https://www.bing.com/financeapi/forcetrigger?t=a1xtpr&amp;q=XNYS%3aMO&amp;form=skydnc</v>
    <v>Learn more on Bing</v>
  </rv>
  <rv s="6">
    <v>en-US</v>
    <v>a1xtpr</v>
    <v>268435456</v>
    <v>1</v>
    <v>Powered by Refinitiv</v>
    <v>22</v>
    <v>Altria Group, Inc. (XNYS:MO)</v>
    <v>23</v>
    <v>24</v>
    <v>Finance</v>
    <v>25</v>
    <v>58.034999999999997</v>
    <v>39.25</v>
    <v>0.67869999999999997</v>
    <v>0.63</v>
    <v>2.6350000000000002E-3</v>
    <v>1.1998E-2</v>
    <v>0.14000000000000001</v>
    <v>USD</v>
    <v>Altria Group, Inc. is a holding company, which provides a portfolio of tobacco products for United States tobacco consumers aged 21+. Its segments include smokeable products, oral tobacco products, and all other. The smokeable products segment includes of combustible cigarettes manufactured and sold by Philip Morris USA Inc. (PM USA), and machine-made large cigars and pipe tobacco manufactured and sold by Middleton. The oral tobacco products segment consists of moist smokeless tobacco (MST) and snus products manufactured and sold by U.S. Smokeless Tobacco Company LLC (USSTC), and oral nicotine pouches manufactured and sold by Helix Innovations LLC (Helix). The oral tobacco products segment includes the premium brands, Copenhagen and Skoal, and Red Seal. It also includes on! oral nicotine pouches. The Company’s e-vapor products are marketed by NJOY, LLC (NJOY), a wholly owned subsidiary of the Company. Its tobacco subsidiaries sell their tobacco products principally to wholesalers.</v>
    <v>6400</v>
    <v>New York Stock Exchange</v>
    <v>XNYS</v>
    <v>XNYS</v>
    <v>6601 W Broad St, RICHMOND, VA, 23230 US</v>
    <v>53.18</v>
    <v>Food &amp; Tobacco</v>
    <v>Stock</v>
    <v>45661.041330231252</v>
    <v>12412</v>
    <v>52.594999999999999</v>
    <v>90062362820</v>
    <v>Altria Group, Inc.</v>
    <v>Altria Group, Inc.</v>
    <v>52.83</v>
    <v>8.9735999999999994</v>
    <v>52.51</v>
    <v>53.14</v>
    <v>53.28</v>
    <v>1694813000</v>
    <v>MO</v>
    <v>Altria Group, Inc. (XNYS:MO)</v>
    <v>5609678</v>
    <v>7822647</v>
    <v>1985</v>
  </rv>
  <rv s="3">
    <v>12413</v>
  </rv>
  <rv s="0">
    <fb>68.959999999999994</fb>
    <v>16</v>
  </rv>
  <rv s="0">
    <fb>63.23</fb>
    <v>16</v>
  </rv>
  <rv s="0">
    <fb>71.180000000000007</fb>
    <v>16</v>
  </rv>
  <rv s="0">
    <fb>74.92</fb>
    <v>16</v>
  </rv>
  <rv s="0">
    <fb>75.44</fb>
    <v>16</v>
  </rv>
  <rv s="0">
    <fb>64.97</fb>
    <v>16</v>
  </rv>
  <rv s="0">
    <fb>63.4</fb>
    <v>16</v>
  </rv>
  <rv s="0">
    <fb>70.34</fb>
    <v>16</v>
  </rv>
  <rv s="0">
    <fb>62.95</fb>
    <v>16</v>
  </rv>
  <rv s="0">
    <fb>56.11</fb>
    <v>16</v>
  </rv>
  <rv s="0">
    <fb>56.79</fb>
    <v>16</v>
  </rv>
  <rv s="0">
    <fb>49.35</fb>
    <v>16</v>
  </rv>
  <rv s="0">
    <fb>47.07</fb>
    <v>16</v>
  </rv>
  <rv s="0">
    <fb>49.7</fb>
    <v>16</v>
  </rv>
  <rv s="0">
    <fb>39.049999999999997</fb>
    <v>16</v>
  </rv>
  <rv s="0">
    <fb>41.15</fb>
    <v>16</v>
  </rv>
  <rv s="0">
    <fb>36.08</fb>
    <v>16</v>
  </rv>
  <rv s="0">
    <fb>39.83</fb>
    <v>16</v>
  </rv>
  <rv s="0">
    <fb>41.08</fb>
    <v>16</v>
  </rv>
  <rv s="0">
    <fb>48.04</fb>
    <v>16</v>
  </rv>
  <rv s="0">
    <fb>44.11</fb>
    <v>16</v>
  </rv>
  <rv s="0">
    <fb>52.25</fb>
    <v>16</v>
  </rv>
  <rv s="0">
    <fb>55.57</fb>
    <v>16</v>
  </rv>
  <rv s="0">
    <fb>54.09</fb>
    <v>16</v>
  </rv>
  <rv s="0">
    <fb>41.77</fb>
    <v>16</v>
  </rv>
  <rv s="0">
    <fb>46.27</fb>
    <v>16</v>
  </rv>
  <rv s="0">
    <fb>45.04</fb>
    <v>16</v>
  </rv>
  <rv s="0">
    <fb>46.43</fb>
    <v>16</v>
  </rv>
  <rv s="0">
    <fb>44.62</fb>
    <v>16</v>
  </rv>
  <rv s="0">
    <fb>44.22</fb>
    <v>16</v>
  </rv>
  <rv s="0">
    <fb>40.17</fb>
    <v>16</v>
  </rv>
  <rv s="0">
    <fb>43.62</fb>
    <v>16</v>
  </rv>
  <rv s="0">
    <fb>43.81</fb>
    <v>16</v>
  </rv>
  <rv s="0">
    <fb>53.77</fb>
    <v>16</v>
  </rv>
  <rv s="0">
    <fb>57.74</fb>
    <v>16</v>
  </rv>
  <rv s="1">
    <v>https://www.bing.com/financeapi/forcetrigger?t=a1tvzr&amp;q=XNYS%3aGIS&amp;form=skydnc</v>
    <v>Learn more on Bing</v>
  </rv>
  <rv s="6">
    <v>en-US</v>
    <v>a1tvzr</v>
    <v>268435456</v>
    <v>1</v>
    <v>Powered by Refinitiv</v>
    <v>22</v>
    <v>GENERAL MILLS, INC. (XNYS:GIS)</v>
    <v>23</v>
    <v>24</v>
    <v>Finance</v>
    <v>25</v>
    <v>75.900000000000006</v>
    <v>61.475000000000001</v>
    <v>9.8400000000000001E-2</v>
    <v>0.34</v>
    <v>0</v>
    <v>5.3509999999999999E-3</v>
    <v>0</v>
    <v>USD</v>
    <v>General Mills, Inc. is a global manufacturer and marketer of branded consumer foods with more than 100 brands in 100 countries across six continents. The Company's segments include North America Retail, International, North America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consists of retail and foodservice businesses outside of the United States and Canada. The North America Pet segment includes pet food products sold primarily in the United States and Canada in national pet superstore chains, e-commerce retailers, grocery stores, regional pet store chains, mass merchandisers, and veterinary clinics and hospitals. The North America Foodservice segment consists of foodservice businesses in the United States and Canada.</v>
    <v>34000</v>
    <v>New York Stock Exchange</v>
    <v>XNYS</v>
    <v>XNYS</v>
    <v>Number One General Mills Blvd, MINNEAPOLIS, MN, 55426 US</v>
    <v>64.2</v>
    <v>Food &amp; Tobacco</v>
    <v>Stock</v>
    <v>45661.000000010936</v>
    <v>12450</v>
    <v>63.32</v>
    <v>35212655444</v>
    <v>GENERAL MILLS, INC.</v>
    <v>GENERAL MILLS, INC.</v>
    <v>63.55</v>
    <v>13.900600000000001</v>
    <v>63.54</v>
    <v>63.88</v>
    <v>63.88</v>
    <v>551231300</v>
    <v>GIS</v>
    <v>GENERAL MILLS, INC. (XNYS:GIS)</v>
    <v>3200492</v>
    <v>4220665</v>
    <v>1928</v>
  </rv>
  <rv s="3">
    <v>12451</v>
  </rv>
  <rv s="0">
    <fb>58.85</fb>
    <v>16</v>
  </rv>
  <rv s="0">
    <fb>63.35</fb>
    <v>16</v>
  </rv>
  <rv s="0">
    <fb>61.34</fb>
    <v>16</v>
  </rv>
  <rv s="0">
    <fb>71.319999999999993</fb>
    <v>16</v>
  </rv>
  <rv s="0">
    <fb>70.819999999999993</fb>
    <v>16</v>
  </rv>
  <rv s="0">
    <fb>63.88</fb>
    <v>16</v>
  </rv>
  <rv s="0">
    <fb>61.98</fb>
    <v>16</v>
  </rv>
  <rv s="0">
    <fb>57.51</fb>
    <v>16</v>
  </rv>
  <rv s="0">
    <fb>56.74</fb>
    <v>16</v>
  </rv>
  <rv s="0">
    <fb>51.76</fb>
    <v>16</v>
  </rv>
  <rv s="0">
    <fb>44.26</fb>
    <v>16</v>
  </rv>
  <rv s="0">
    <fb>46.06</fb>
    <v>16</v>
  </rv>
  <rv s="0">
    <fb>42.31</fb>
    <v>16</v>
  </rv>
  <rv s="0">
    <fb>52.52</fb>
    <v>16</v>
  </rv>
  <rv s="0">
    <fb>55.12</fb>
    <v>16</v>
  </rv>
  <rv s="0">
    <fb>50.86</fb>
    <v>16</v>
  </rv>
  <rv s="0">
    <fb>53.56</fb>
    <v>16</v>
  </rv>
  <rv s="0">
    <fb>52.77</fb>
    <v>16</v>
  </rv>
  <rv s="0">
    <fb>63.04</fb>
    <v>16</v>
  </rv>
  <rv s="0">
    <fb>63.95</fb>
    <v>16</v>
  </rv>
  <rv s="0">
    <fb>61.68</fb>
    <v>16</v>
  </rv>
  <rv s="0">
    <fb>59.12</fb>
    <v>16</v>
  </rv>
  <rv s="0">
    <fb>60.82</fb>
    <v>16</v>
  </rv>
  <rv s="0">
    <fb>58.1</fb>
    <v>16</v>
  </rv>
  <rv s="0">
    <fb>55.01</fb>
    <v>16</v>
  </rv>
  <rv s="0">
    <fb>60.86</fb>
    <v>16</v>
  </rv>
  <rv s="0">
    <fb>62.86</fb>
    <v>16</v>
  </rv>
  <rv s="0">
    <fb>58.86</fb>
    <v>16</v>
  </rv>
  <rv s="0">
    <fb>59.82</fb>
    <v>16</v>
  </rv>
  <rv s="0">
    <fb>67.38</fb>
    <v>16</v>
  </rv>
  <rv s="0">
    <fb>67.72</fb>
    <v>16</v>
  </rv>
  <rv s="0">
    <fb>69.849999999999994</fb>
    <v>16</v>
  </rv>
  <rv s="0">
    <fb>74.790000000000006</fb>
    <v>16</v>
  </rv>
  <rv s="0">
    <fb>76.61</fb>
    <v>16</v>
  </rv>
  <rv s="0">
    <fb>81.58</fb>
    <v>16</v>
  </rv>
  <rv s="0">
    <fb>79.510000000000005</fb>
    <v>16</v>
  </rv>
  <rv s="0">
    <fb>88.63</fb>
    <v>16</v>
  </rv>
  <rv s="0">
    <fb>84.16</fb>
    <v>16</v>
  </rv>
  <rv s="0">
    <fb>67.66</fb>
    <v>16</v>
  </rv>
  <rv s="0">
    <fb>65.14</fb>
    <v>16</v>
  </rv>
  <rv s="0">
    <fb>64.180000000000007</fb>
    <v>16</v>
  </rv>
  <rv s="0">
    <fb>67.14</fb>
    <v>16</v>
  </rv>
  <rv s="0">
    <fb>72.290000000000006</fb>
    <v>16</v>
  </rv>
  <rv s="0">
    <fb>66.260000000000005</fb>
    <v>16</v>
  </rv>
  <rv s="1">
    <v>https://www.bing.com/financeapi/forcetrigger?t=a1wi77&amp;q=XNAS%3aKHC&amp;form=skydnc</v>
    <v>Learn more on Bing</v>
  </rv>
  <rv s="6">
    <v>en-US</v>
    <v>a1wi77</v>
    <v>268435456</v>
    <v>1</v>
    <v>Powered by Refinitiv</v>
    <v>22</v>
    <v>THE KRAFT HEINZ COMPANY (XNAS:KHC)</v>
    <v>23</v>
    <v>24</v>
    <v>Finance</v>
    <v>28</v>
    <v>38.96</v>
    <v>30.01</v>
    <v>0.45939999999999998</v>
    <v>-0.16</v>
    <v>2.614E-3</v>
    <v>-5.1999999999999998E-3</v>
    <v>0.08</v>
    <v>USD</v>
    <v>The Kraft Heinz Company manufactures and markets food and beverage products, including condiments and sauces, cheese and dairy, meals, meats, refreshment beverages, coffee, and other grocery products throughout the world. Its geographical segments include North America and International Developed Markets. It purchases and uses commodities, including dairy products, meat products, tomato products, soybean and vegetable oils, sugar and other sweeteners, coffee beans, wheat and processed grains, eggs, and other fruits and vegetables to manufacture its products. Its brands include Heinz Australia, Greenseas, Golden Circle, Heinz at Home, Heinz Brazil, Kraft Heinz Canada, Cats Prefer Chef, Food in a Minute, Wattie's For Baby, Good Taste Company, Nurture Baby, Nutri+Plus, Wattie's, Heinz Norway, Lea &amp; Perrins Kitchen, Back to Nature Meals, Bagel Bites, Bakers Chocolate, Benihana, Capri Sun, Classico, Claussen, Heinz 57 Sauce, Heinz Cocktail Sauce, Heinz Ketchup, and Kraft Barbeque Sauce.</v>
    <v>36000</v>
    <v>Nasdaq Stock Market</v>
    <v>XNAS</v>
    <v>XNAS</v>
    <v>1 Ppg Pl, PITTSBURGH, PA, 15222-5415 US</v>
    <v>30.895</v>
    <v>Food &amp; Tobacco</v>
    <v>Stock</v>
    <v>45661.038201423435</v>
    <v>12497</v>
    <v>30.51</v>
    <v>37012840000</v>
    <v>THE KRAFT HEINZ COMPANY</v>
    <v>THE KRAFT HEINZ COMPANY</v>
    <v>30.87</v>
    <v>27.5245</v>
    <v>30.77</v>
    <v>30.61</v>
    <v>30.69</v>
    <v>1209175000</v>
    <v>KHC</v>
    <v>THE KRAFT HEINZ COMPANY (XNAS:KHC)</v>
    <v>7848868</v>
    <v>10122453</v>
    <v>2013</v>
  </rv>
  <rv s="3">
    <v>12498</v>
  </rv>
  <rv s="0">
    <fb>77.02</fb>
    <v>16</v>
  </rv>
  <rv s="0">
    <fb>78.069999999999993</fb>
    <v>16</v>
  </rv>
  <rv s="0">
    <fb>88.48</fb>
    <v>16</v>
  </rv>
  <rv s="0">
    <fb>86.39</fb>
    <v>16</v>
  </rv>
  <rv s="0">
    <fb>89.51</fb>
    <v>16</v>
  </rv>
  <rv s="0">
    <fb>87.32</fb>
    <v>16</v>
  </rv>
  <rv s="0">
    <fb>91.51</fb>
    <v>16</v>
  </rv>
  <rv s="0">
    <fb>90.39</fb>
    <v>16</v>
  </rv>
  <rv s="0">
    <fb>92.2</fb>
    <v>16</v>
  </rv>
  <rv s="0">
    <fb>77.55</fb>
    <v>16</v>
  </rv>
  <rv s="0">
    <fb>77.33</fb>
    <v>16</v>
  </rv>
  <rv s="0">
    <fb>81.37</fb>
    <v>16</v>
  </rv>
  <rv s="0">
    <fb>77.760000000000005</fb>
    <v>16</v>
  </rv>
  <rv s="0">
    <fb>78.39</fb>
    <v>16</v>
  </rv>
  <rv s="0">
    <fb>56.38</fb>
    <v>16</v>
  </rv>
  <rv s="0">
    <fb>33.19</fb>
    <v>16</v>
  </rv>
  <rv s="0">
    <fb>31.04</fb>
    <v>16</v>
  </rv>
  <rv s="0">
    <fb>32.01</fb>
    <v>16</v>
  </rv>
  <rv s="0">
    <fb>25.52</fb>
    <v>16</v>
  </rv>
  <rv s="0">
    <fb>27.934999999999999</fb>
    <v>16</v>
  </rv>
  <rv s="0">
    <fb>29.2</fb>
    <v>16</v>
  </rv>
  <rv s="0">
    <fb>24.74</fb>
    <v>16</v>
  </rv>
  <rv s="0">
    <fb>31.89</fb>
    <v>16</v>
  </rv>
  <rv s="0">
    <fb>34.380000000000003</fb>
    <v>16</v>
  </rv>
  <rv s="0">
    <fb>32.94</fb>
    <v>16</v>
  </rv>
  <rv s="0">
    <fb>36.380000000000003</fb>
    <v>16</v>
  </rv>
  <rv s="0">
    <fb>38.47</fb>
    <v>16</v>
  </rv>
  <rv s="0">
    <fb>39.22</fb>
    <v>16</v>
  </rv>
  <rv s="0">
    <fb>38.14</fb>
    <v>16</v>
  </rv>
  <rv s="0">
    <fb>33.35</fb>
    <v>16</v>
  </rv>
  <rv s="0">
    <fb>35.5</fb>
    <v>16</v>
  </rv>
  <rv s="0">
    <fb>33.090000000000003</fb>
    <v>16</v>
  </rv>
  <rv s="0">
    <fb>31.46</fb>
    <v>16</v>
  </rv>
  <rv s="0">
    <fb>35.11</fb>
    <v>16</v>
  </rv>
  <rv s="0">
    <fb>33.46</fb>
    <v>16</v>
  </rv>
  <rv s="1">
    <v>https://www.bing.com/financeapi/forcetrigger?t=a1mvm7&amp;q=XNYS%3aADM&amp;form=skydnc</v>
    <v>Learn more on Bing</v>
  </rv>
  <rv s="6">
    <v>en-US</v>
    <v>a1mvm7</v>
    <v>268435456</v>
    <v>1</v>
    <v>Powered by Refinitiv</v>
    <v>22</v>
    <v>ARCHER-DANIELS-MIDLAND COMPANY. (XNYS:ADM)</v>
    <v>23</v>
    <v>24</v>
    <v>Finance</v>
    <v>25</v>
    <v>74.02</v>
    <v>48.921500000000002</v>
    <v>0.71109999999999995</v>
    <v>-0.17</v>
    <v>1.598E-3</v>
    <v>-3.3850000000000004E-3</v>
    <v>0.08</v>
    <v>USD</v>
    <v>Archer-Daniels-Midland Company is a human and animal nutrition company. The Company is an agricultural supply chain manager and processor. It operates through three business segments: Ag Services and Oilseeds, Carbohydrate Solutions, and Nutrition. The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The Carbohydrate Solutions segment is engaged in corn and wheat wet and dry milling and other activities. The Nutrition segment is engaged in the manufacturing, sale, and distribution of a range of ingredients and solutions, including plant-based proteins, natural flavors, flavor systems, natural colors, emulsifiers, soluble fiber, polyols, hydrocolloids, probiotics, prebiotics, enzymes, botanical extracts, and other specialty food and feed ingredients.</v>
    <v>40213</v>
    <v>New York Stock Exchange</v>
    <v>XNYS</v>
    <v>XNYS</v>
    <v>77 W. Wacker Dr., CHICAGO, IL, 60601 US</v>
    <v>50.45</v>
    <v>Food &amp; Tobacco</v>
    <v>Stock</v>
    <v>45661.028818008592</v>
    <v>12535</v>
    <v>49.87</v>
    <v>23950600000</v>
    <v>ARCHER-DANIELS-MIDLAND COMPANY.</v>
    <v>ARCHER-DANIELS-MIDLAND COMPANY.</v>
    <v>50.16</v>
    <v>14.2698</v>
    <v>50.22</v>
    <v>50.05</v>
    <v>50.13</v>
    <v>478533500</v>
    <v>ADM</v>
    <v>ARCHER-DANIELS-MIDLAND COMPANY. (XNYS:ADM)</v>
    <v>1984397</v>
    <v>3083193</v>
    <v>1923</v>
  </rv>
  <rv s="3">
    <v>12536</v>
  </rv>
  <rv s="0">
    <fb>35.35</fb>
    <v>16</v>
  </rv>
  <rv s="0">
    <fb>34.96</fb>
    <v>16</v>
  </rv>
  <rv s="0">
    <fb>36.31</fb>
    <v>16</v>
  </rv>
  <rv s="0">
    <fb>39.94</fb>
    <v>16</v>
  </rv>
  <rv s="0">
    <fb>45.08</fb>
    <v>16</v>
  </rv>
  <rv s="0">
    <fb>45.65</fb>
    <v>16</v>
  </rv>
  <rv s="0">
    <fb>46.97</fb>
    <v>16</v>
  </rv>
  <rv s="0">
    <fb>42.51</fb>
    <v>16</v>
  </rv>
  <rv s="0">
    <fb>40.869999999999997</fb>
    <v>16</v>
  </rv>
  <rv s="0">
    <fb>41.52</fb>
    <v>16</v>
  </rv>
  <rv s="0">
    <fb>43.37</fb>
    <v>16</v>
  </rv>
  <rv s="0">
    <fb>43.72</fb>
    <v>16</v>
  </rv>
  <rv s="0">
    <fb>45.83</fb>
    <v>16</v>
  </rv>
  <rv s="0">
    <fb>50.27</fb>
    <v>16</v>
  </rv>
  <rv s="0">
    <fb>40.97</fb>
    <v>16</v>
  </rv>
  <rv s="0">
    <fb>40.799999999999997</fb>
    <v>16</v>
  </rv>
  <rv s="0">
    <fb>37.65</fb>
    <v>16</v>
  </rv>
  <rv s="0">
    <fb>37.14</fb>
    <v>16</v>
  </rv>
  <rv s="0">
    <fb>42.83</fb>
    <v>16</v>
  </rv>
  <rv s="0">
    <fb>49.77</fb>
    <v>16</v>
  </rv>
  <rv s="0">
    <fb>50.41</fb>
    <v>16</v>
  </rv>
  <rv s="0">
    <fb>50.01</fb>
    <v>16</v>
  </rv>
  <rv s="0">
    <fb>63.13</fb>
    <v>16</v>
  </rv>
  <rv s="0">
    <fb>60.6</fb>
    <v>16</v>
  </rv>
  <rv s="0">
    <fb>60.01</fb>
    <v>16</v>
  </rv>
  <rv s="0">
    <fb>62.21</fb>
    <v>16</v>
  </rv>
  <rv s="0">
    <fb>67.59</fb>
    <v>16</v>
  </rv>
  <rv s="0">
    <fb>75</fb>
    <v>16</v>
  </rv>
  <rv s="0">
    <fb>90.26</fb>
    <v>16</v>
  </rv>
  <rv s="0">
    <fb>89.56</fb>
    <v>16</v>
  </rv>
  <rv s="0">
    <fb>90.82</fb>
    <v>16</v>
  </rv>
  <rv s="0">
    <fb>77.599999999999994</fb>
    <v>16</v>
  </rv>
  <rv s="0">
    <fb>87.89</fb>
    <v>16</v>
  </rv>
  <rv s="0">
    <fb>96.98</fb>
    <v>16</v>
  </rv>
  <rv s="0">
    <fb>92.85</fb>
    <v>16</v>
  </rv>
  <rv s="0">
    <fb>82.85</fb>
    <v>16</v>
  </rv>
  <rv s="0">
    <fb>78.08</fb>
    <v>16</v>
  </rv>
  <rv s="0">
    <fb>70.650000000000006</fb>
    <v>16</v>
  </rv>
  <rv s="0">
    <fb>75.56</fb>
    <v>16</v>
  </rv>
  <rv s="0">
    <fb>79.3</fb>
    <v>16</v>
  </rv>
  <rv s="0">
    <fb>71.569999999999993</fb>
    <v>16</v>
  </rv>
  <rv s="0">
    <fb>73.73</fb>
    <v>16</v>
  </rv>
  <rv s="0">
    <fb>72.22</fb>
    <v>16</v>
  </rv>
  <rv s="0">
    <fb>62.81</fb>
    <v>16</v>
  </rv>
  <rv s="0">
    <fb>60.45</fb>
    <v>16</v>
  </rv>
  <rv s="0">
    <fb>60.99</fb>
    <v>16</v>
  </rv>
  <rv s="0">
    <fb>59.74</fb>
    <v>16</v>
  </rv>
  <rv s="0">
    <fb>54.6</fb>
    <v>16</v>
  </rv>
  <rv s="1">
    <v>https://www.bing.com/financeapi/forcetrigger?t=a1uwu2&amp;q=XNYS%3aHSY&amp;form=skydnc</v>
    <v>Learn more on Bing</v>
  </rv>
  <rv s="6">
    <v>en-US</v>
    <v>a1uwu2</v>
    <v>268435456</v>
    <v>1</v>
    <v>Powered by Refinitiv</v>
    <v>22</v>
    <v>THE HERSHEY COMPANY (XNYS:HSY)</v>
    <v>23</v>
    <v>24</v>
    <v>Finance</v>
    <v>25</v>
    <v>211.92</v>
    <v>166.69</v>
    <v>0.37890000000000001</v>
    <v>0.24</v>
    <v>-2.8399999999999996E-3</v>
    <v>1.4219999999999999E-3</v>
    <v>-0.48</v>
    <v>USD</v>
    <v>The Hershey Company is a snacks company. It operates through three segments: North America Confectionery, North America Salty Snacks and International. Its North America Confectionery segment has traditional chocolate and non-chocolate confectionery market position in the United States and Canada. North America Salty Snacks segment is responsible for its salty snacking products in the United States. Its principal product offerings include chocolate and non-chocolate confectionery products; gum and mint refreshment products and protein bars; pantry items, such as baking ingredients, toppings and beverages, and snack items such as spreads, bars, and snack bites and mixes, popcorn and pretzels. It markets, sells and distributes its products under more than 90 brand names in over 80 countries worldwide, including Hershey’s, Reese’s, Kisses, Kit Kat, Jolly Rancher, Twizzlers and Ice Breakers, and salty snacks including SkinnyPop, Sour Strips, Pirate's Booty and Dot's Homestyle Pretzels.</v>
    <v>18650</v>
    <v>New York Stock Exchange</v>
    <v>XNYS</v>
    <v>XNYS</v>
    <v>19 East Chocolate Avenue, External Rptg &amp; Compliance, HERSHEY, PA, 17033 US</v>
    <v>170.4</v>
    <v>Food &amp; Tobacco</v>
    <v>Stock</v>
    <v>45661.0359454625</v>
    <v>12586</v>
    <v>167.95</v>
    <v>34204031844</v>
    <v>THE HERSHEY COMPANY</v>
    <v>THE HERSHEY COMPANY</v>
    <v>169.03</v>
    <v>19.474</v>
    <v>168.79</v>
    <v>169.03</v>
    <v>168.55</v>
    <v>202354800</v>
    <v>HSY</v>
    <v>THE HERSHEY COMPANY (XNYS:HSY)</v>
    <v>932666</v>
    <v>2722778</v>
    <v>1927</v>
  </rv>
  <rv s="3">
    <v>12587</v>
  </rv>
  <rv s="0">
    <fb>93.11</fb>
    <v>16</v>
  </rv>
  <rv s="0">
    <fb>110.76</fb>
    <v>16</v>
  </rv>
  <rv s="0">
    <fb>102.46</fb>
    <v>16</v>
  </rv>
  <rv s="0">
    <fb>105.47</fb>
    <v>16</v>
  </rv>
  <rv s="0">
    <fb>109.25</fb>
    <v>16</v>
  </rv>
  <rv s="0">
    <fb>107.37</fb>
    <v>16</v>
  </rv>
  <rv s="0">
    <fb>105.31</fb>
    <v>16</v>
  </rv>
  <rv s="0">
    <fb>104.92</fb>
    <v>16</v>
  </rv>
  <rv s="0">
    <fb>109.17</fb>
    <v>16</v>
  </rv>
  <rv s="0">
    <fb>106.18</fb>
    <v>16</v>
  </rv>
  <rv s="0">
    <fb>110.93</fb>
    <v>16</v>
  </rv>
  <rv s="0">
    <fb>110.33</fb>
    <v>16</v>
  </rv>
  <rv s="0">
    <fb>98.96</fb>
    <v>16</v>
  </rv>
  <rv s="0">
    <fb>91.94</fb>
    <v>16</v>
  </rv>
  <rv s="0">
    <fb>93.06</fb>
    <v>16</v>
  </rv>
  <rv s="0">
    <fb>98.21</fb>
    <v>16</v>
  </rv>
  <rv s="0">
    <fb>102</fb>
    <v>16</v>
  </rv>
  <rv s="0">
    <fb>108.3</fb>
    <v>16</v>
  </rv>
  <rv s="0">
    <fb>107.18</fb>
    <v>16</v>
  </rv>
  <rv s="0">
    <fb>110.68</fb>
    <v>16</v>
  </rv>
  <rv s="0">
    <fb>114.83</fb>
    <v>16</v>
  </rv>
  <rv s="0">
    <fb>124.85</fb>
    <v>16</v>
  </rv>
  <rv s="0">
    <fb>134.03</fb>
    <v>16</v>
  </rv>
  <rv s="0">
    <fb>151.74</fb>
    <v>16</v>
  </rv>
  <rv s="0">
    <fb>158.47999999999999</fb>
    <v>16</v>
  </rv>
  <rv s="0">
    <fb>154.99</fb>
    <v>16</v>
  </rv>
  <rv s="0">
    <fb>146.87</fb>
    <v>16</v>
  </rv>
  <rv s="0">
    <fb>148.16</fb>
    <v>16</v>
  </rv>
  <rv s="0">
    <fb>146.97999999999999</fb>
    <v>16</v>
  </rv>
  <rv s="0">
    <fb>155.16999999999999</fb>
    <v>16</v>
  </rv>
  <rv s="0">
    <fb>132.5</fb>
    <v>16</v>
  </rv>
  <rv s="0">
    <fb>132.43</fb>
    <v>16</v>
  </rv>
  <rv s="0">
    <fb>129.62</fb>
    <v>16</v>
  </rv>
  <rv s="0">
    <fb>145.41</fb>
    <v>16</v>
  </rv>
  <rv s="0">
    <fb>148.63999999999999</fb>
    <v>16</v>
  </rv>
  <rv s="0">
    <fb>143.34</fb>
    <v>16</v>
  </rv>
  <rv s="0">
    <fb>137.46</fb>
    <v>16</v>
  </rv>
  <rv s="0">
    <fb>147.88999999999999</fb>
    <v>16</v>
  </rv>
  <rv s="0">
    <fb>152.33000000000001</fb>
    <v>16</v>
  </rv>
  <rv s="0">
    <fb>145.65</fb>
    <v>16</v>
  </rv>
  <rv s="0">
    <fb>158.16</fb>
    <v>16</v>
  </rv>
  <rv s="0">
    <fb>164.3</fb>
    <v>16</v>
  </rv>
  <rv s="0">
    <fb>173.05</fb>
    <v>16</v>
  </rv>
  <rv s="0">
    <fb>174.18</fb>
    <v>16</v>
  </rv>
  <rv s="0">
    <fb>177.7</fb>
    <v>16</v>
  </rv>
  <rv s="0">
    <fb>177.49</fb>
    <v>16</v>
  </rv>
  <rv s="0">
    <fb>193.47</fb>
    <v>16</v>
  </rv>
  <rv s="0">
    <fb>197.07</fb>
    <v>16</v>
  </rv>
  <rv s="0">
    <fb>225.77</fb>
    <v>16</v>
  </rv>
  <rv s="0">
    <fb>211.71</fb>
    <v>16</v>
  </rv>
  <rv s="0">
    <fb>215.16</fb>
    <v>16</v>
  </rv>
  <rv s="0">
    <fb>227.96</fb>
    <v>16</v>
  </rv>
  <rv s="0">
    <fb>224.67</fb>
    <v>16</v>
  </rv>
  <rv s="0">
    <fb>220.47</fb>
    <v>16</v>
  </rv>
  <rv s="0">
    <fb>238.77</fb>
    <v>16</v>
  </rv>
  <rv s="0">
    <fb>235.17</fb>
    <v>16</v>
  </rv>
  <rv s="0">
    <fb>231.57</fb>
    <v>16</v>
  </rv>
  <rv s="0">
    <fb>224.6</fb>
    <v>16</v>
  </rv>
  <rv s="0">
    <fb>238.32</fb>
    <v>16</v>
  </rv>
  <rv s="0">
    <fb>254.41</fb>
    <v>16</v>
  </rv>
  <rv s="0">
    <fb>273.06</fb>
    <v>16</v>
  </rv>
  <rv s="0">
    <fb>259.7</fb>
    <v>16</v>
  </rv>
  <rv s="0">
    <fb>249.7</fb>
    <v>16</v>
  </rv>
  <rv s="0">
    <fb>231.31</fb>
    <v>16</v>
  </rv>
  <rv s="0">
    <fb>214.86</fb>
    <v>16</v>
  </rv>
  <rv s="0">
    <fb>200.08</fb>
    <v>16</v>
  </rv>
  <rv s="0">
    <fb>187.35</fb>
    <v>16</v>
  </rv>
  <rv s="0">
    <fb>187.92</fb>
    <v>16</v>
  </rv>
  <rv s="0">
    <fb>186.44</fb>
    <v>16</v>
  </rv>
  <rv s="0">
    <fb>193.54</fb>
    <v>16</v>
  </rv>
  <rv s="0">
    <fb>193.92</fb>
    <v>16</v>
  </rv>
  <rv s="0">
    <fb>197.83</fb>
    <v>16</v>
  </rv>
  <rv s="0">
    <fb>183.83</fb>
    <v>16</v>
  </rv>
  <rv s="0">
    <fb>197.48</fb>
    <v>16</v>
  </rv>
  <rv s="0">
    <fb>191.78</fb>
    <v>16</v>
  </rv>
  <rv s="0">
    <fb>176.13</fb>
    <v>16</v>
  </rv>
  <rv s="0">
    <fb>169.35</fb>
    <v>16</v>
  </rv>
  <rv s="1">
    <v>https://www.bing.com/financeapi/forcetrigger?t=a1vcgh&amp;q=XNYS%3aIFF&amp;form=skydnc</v>
    <v>Learn more on Bing</v>
  </rv>
  <rv s="7">
    <v>en-US</v>
    <v>a1vcgh</v>
    <v>268435456</v>
    <v>1</v>
    <v>Powered by Refinitiv</v>
    <v>26</v>
    <v>INTERNATIONAL FLAVORS &amp; FRAGRANCES INC. (XNYS:IFF)</v>
    <v>23</v>
    <v>27</v>
    <v>Finance</v>
    <v>25</v>
    <v>106.77</v>
    <v>72.94</v>
    <v>1.2020999999999999</v>
    <v>-0.56999999999999995</v>
    <v>0</v>
    <v>-6.8600000000000006E-3</v>
    <v>0</v>
    <v>USD</v>
    <v>International Flavors &amp; Fragrances Inc. is a creator and manufacturer of food, beverage, health and biosciences, scent and pharma solutions, and complementary adjacent products. The Company operates through four segments. The Nourish segment consists of a portfolio of natural-based ingredients to enhance nutritional value, texture and functionality in a range of beverage, dairy, bakery, confectionery and culinary applications and consists of ingredients, flavors and food designs. The Health &amp; Biosciences segment consists of the development and production of an advanced biotechnology-derived portfolio of enzymes, food cultures, probiotics and specialty ingredients for food and non-food applications. The Scent segment creates fragrance compounds and fragrance ingredients. The Pharma Solutions segment produces a portfolio that includes cellulosics and seaweed-based pharmaceutical excipients, used to improve the functionality and delivery of active pharmaceutical ingredients.</v>
    <v>21500</v>
    <v>New York Stock Exchange</v>
    <v>XNYS</v>
    <v>XNYS</v>
    <v>521 W 57TH ST, NEW YORK, NY, 10019 US</v>
    <v>83.575000000000003</v>
    <v>Food &amp; Tobacco</v>
    <v>Stock</v>
    <v>45661.000000022657</v>
    <v>12666</v>
    <v>82.314999999999998</v>
    <v>21098910000</v>
    <v>INTERNATIONAL FLAVORS &amp; FRAGRANCES INC.</v>
    <v>INTERNATIONAL FLAVORS &amp; FRAGRANCES INC.</v>
    <v>83.5</v>
    <v>83.09</v>
    <v>82.52</v>
    <v>82.52</v>
    <v>255682300</v>
    <v>IFF</v>
    <v>INTERNATIONAL FLAVORS &amp; FRAGRANCES INC. (XNYS:IFF)</v>
    <v>1265895</v>
    <v>1290861</v>
    <v>1909</v>
  </rv>
  <rv s="3">
    <v>12667</v>
  </rv>
  <rv s="0">
    <fb>113.77</fb>
    <v>16</v>
  </rv>
  <rv s="0">
    <fb>119.47</fb>
    <v>16</v>
  </rv>
  <rv s="0">
    <fb>126.07</fb>
    <v>16</v>
  </rv>
  <rv s="0">
    <fb>138.58000000000001</fb>
    <v>16</v>
  </rv>
  <rv s="0">
    <fb>130.78</fb>
    <v>16</v>
  </rv>
  <rv s="0">
    <fb>121.05</fb>
    <v>16</v>
  </rv>
  <rv s="0">
    <fb>117.83</fb>
    <v>16</v>
  </rv>
  <rv s="0">
    <fb>117.21</fb>
    <v>16</v>
  </rv>
  <rv s="0">
    <fb>125.7</fb>
    <v>16</v>
  </rv>
  <rv s="0">
    <fb>132.53</fb>
    <v>16</v>
  </rv>
  <rv s="0">
    <fb>138.59</fb>
    <v>16</v>
  </rv>
  <rv s="0">
    <fb>137.88999999999999</fb>
    <v>16</v>
  </rv>
  <rv s="0">
    <fb>135</fb>
    <v>16</v>
  </rv>
  <rv s="0">
    <fb>133.18</fb>
    <v>16</v>
  </rv>
  <rv s="0">
    <fb>136.85</fb>
    <v>16</v>
  </rv>
  <rv s="0">
    <fb>142.91</fb>
    <v>16</v>
  </rv>
  <rv s="0">
    <fb>152.61000000000001</fb>
    <v>16</v>
  </rv>
  <rv s="0">
    <fb>141.26</fb>
    <v>16</v>
  </rv>
  <rv s="0">
    <fb>123.96</fb>
    <v>16</v>
  </rv>
  <rv s="0">
    <fb>139.12</fb>
    <v>16</v>
  </rv>
  <rv s="0">
    <fb>144.66</fb>
    <v>16</v>
  </rv>
  <rv s="0">
    <fb>134.27000000000001</fb>
    <v>16</v>
  </rv>
  <rv s="0">
    <fb>127.5</fb>
    <v>16</v>
  </rv>
  <rv s="0">
    <fb>128.79</fb>
    <v>16</v>
  </rv>
  <rv s="0">
    <fb>137.79</fb>
    <v>16</v>
  </rv>
  <rv s="0">
    <fb>109.75</fb>
    <v>16</v>
  </rv>
  <rv s="0">
    <fb>122.69</fb>
    <v>16</v>
  </rv>
  <rv s="0">
    <fb>122.01</fb>
    <v>16</v>
  </rv>
  <rv s="0">
    <fb>129.02000000000001</fb>
    <v>16</v>
  </rv>
  <rv s="0">
    <fb>119.78</fb>
    <v>16</v>
  </rv>
  <rv s="0">
    <fb>131.03</fb>
    <v>16</v>
  </rv>
  <rv s="0">
    <fb>133.19</fb>
    <v>16</v>
  </rv>
  <rv s="0">
    <fb>123.79</fb>
    <v>16</v>
  </rv>
  <rv s="0">
    <fb>122.45</fb>
    <v>16</v>
  </rv>
  <rv s="0">
    <fb>102.66</fb>
    <v>16</v>
  </rv>
  <rv s="0">
    <fb>112.1</fb>
    <v>16</v>
  </rv>
  <rv s="0">
    <fb>108.84</fb>
    <v>16</v>
  </rv>
  <rv s="0">
    <fb>135.51</fb>
    <v>16</v>
  </rv>
  <rv s="0">
    <fb>139.61000000000001</fb>
    <v>16</v>
  </rv>
  <rv s="0">
    <fb>149.4</fb>
    <v>16</v>
  </rv>
  <rv s="0">
    <fb>151.5</fb>
    <v>16</v>
  </rv>
  <rv s="0">
    <fb>133.72</fb>
    <v>16</v>
  </rv>
  <rv s="0">
    <fb>147.44999999999999</fb>
    <v>16</v>
  </rv>
  <rv s="0">
    <fb>150.65</fb>
    <v>16</v>
  </rv>
  <rv s="0">
    <fb>131.91999999999999</fb>
    <v>16</v>
  </rv>
  <rv s="0">
    <fb>132.16999999999999</fb>
    <v>16</v>
  </rv>
  <rv s="0">
    <fb>119.12</fb>
    <v>16</v>
  </rv>
  <rv s="0">
    <fb>124.05</fb>
    <v>16</v>
  </rv>
  <rv s="0">
    <fb>97.61</fb>
    <v>16</v>
  </rv>
  <rv s="0">
    <fb>104.84</fb>
    <v>16</v>
  </rv>
  <rv s="0">
    <fb>93.2</fb>
    <v>16</v>
  </rv>
  <rv s="0">
    <fb>91.96</fb>
    <v>16</v>
  </rv>
  <rv s="0">
    <fb>77.290000000000006</fb>
    <v>16</v>
  </rv>
  <rv s="0">
    <fb>84.61</fb>
    <v>16</v>
  </rv>
  <rv s="0">
    <fb>70.45</fb>
    <v>16</v>
  </rv>
  <rv s="0">
    <fb>68.17</fb>
    <v>16</v>
  </rv>
  <rv s="0">
    <fb>75.38</fb>
    <v>16</v>
  </rv>
  <rv s="0">
    <fb>75.5</fb>
    <v>16</v>
  </rv>
  <rv s="0">
    <fb>85.99</fb>
    <v>16</v>
  </rv>
  <rv s="0">
    <fb>95.21</fb>
    <v>16</v>
  </rv>
  <rv s="0">
    <fb>99.48</fb>
    <v>16</v>
  </rv>
  <rv s="0">
    <fb>103.99</fb>
    <v>16</v>
  </rv>
  <rv s="0">
    <fb>104.93</fb>
    <v>16</v>
  </rv>
  <rv s="0">
    <fb>99.43</fb>
    <v>16</v>
  </rv>
  <rv s="0">
    <fb>91.36</fb>
    <v>16</v>
  </rv>
  <rv s="0">
    <fb>84.55</fb>
    <v>16</v>
  </rv>
  <rv s="1">
    <v>https://www.bing.com/financeapi/forcetrigger?t=a1wdp2&amp;q=XNYS%3aK&amp;form=skydnc</v>
    <v>Learn more on Bing</v>
  </rv>
  <rv s="6">
    <v>en-US</v>
    <v>a1wdp2</v>
    <v>268435456</v>
    <v>1</v>
    <v>Powered by Refinitiv</v>
    <v>22</v>
    <v>KELLANOVA (XNYS:K)</v>
    <v>23</v>
    <v>24</v>
    <v>Finance</v>
    <v>25</v>
    <v>81.34</v>
    <v>52.46</v>
    <v>0.37</v>
    <v>0.15</v>
    <v>0</v>
    <v>1.8500000000000001E-3</v>
    <v>0</v>
    <v>USD</v>
    <v>Kellanova is engaged in manufacturing and marketing of snacks and convenience foods. The Company’s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 names include Kellogg’s Corn Flake Crumbs, Choco Krispis, Crunchy Nut, Kashi, Nutri-Grain, Special K, Squares, Zucaritas, Rice Krispies Treats, and Sucrilhos for cereal bars.</v>
    <v>23000</v>
    <v>New York Stock Exchange</v>
    <v>XNYS</v>
    <v>XNYS</v>
    <v>412 N WELLS ST, CHICAGO, IL, 60654 US</v>
    <v>81.33</v>
    <v>Food &amp; Tobacco</v>
    <v>Stock</v>
    <v>45661.021051017968</v>
    <v>12735</v>
    <v>81.010000000000005</v>
    <v>27992916458</v>
    <v>KELLANOVA</v>
    <v>KELLANOVA</v>
    <v>81.08</v>
    <v>33.905299999999997</v>
    <v>81.06</v>
    <v>81.209999999999994</v>
    <v>81.209999999999994</v>
    <v>344697900</v>
    <v>K</v>
    <v>KELLANOVA (XNYS:K)</v>
    <v>1521717</v>
    <v>1788640</v>
    <v>1922</v>
  </rv>
  <rv s="3">
    <v>12736</v>
  </rv>
  <rv s="0">
    <fb>68.911000000000001</fb>
    <v>16</v>
  </rv>
  <rv s="0">
    <fb>69.455200000000005</fb>
    <v>16</v>
  </rv>
  <rv s="0">
    <fb>71.8292</fb>
    <v>16</v>
  </rv>
  <rv s="0">
    <fb>72.073099999999997</fb>
    <v>16</v>
  </rv>
  <rv s="0">
    <fb>69.783600000000007</fb>
    <v>16</v>
  </rv>
  <rv s="0">
    <fb>76.614599999999996</fb>
    <v>16</v>
  </rv>
  <rv s="0">
    <fb>77.609300000000005</fb>
    <v>16</v>
  </rv>
  <rv s="0">
    <fb>77.140100000000004</fb>
    <v>16</v>
  </rv>
  <rv s="0">
    <fb>72.692400000000006</fb>
    <v>16</v>
  </rv>
  <rv s="0">
    <fb>70.496700000000004</fb>
    <v>16</v>
  </rv>
  <rv s="0">
    <fb>67.559799999999996</fb>
    <v>16</v>
  </rv>
  <rv s="0">
    <fb>69.164299999999997</fb>
    <v>16</v>
  </rv>
  <rv s="0">
    <fb>68.225999999999999</fb>
    <v>16</v>
  </rv>
  <rv s="0">
    <fb>69.502099999999999</fb>
    <v>16</v>
  </rv>
  <rv s="0">
    <fb>68.132099999999994</fb>
    <v>16</v>
  </rv>
  <rv s="0">
    <fb>66.621399999999994</fb>
    <v>16</v>
  </rv>
  <rv s="0">
    <fb>67.184399999999997</fb>
    <v>16</v>
  </rv>
  <rv s="0">
    <fb>65.176400000000001</fb>
    <v>16</v>
  </rv>
  <rv s="0">
    <fb>63.806399999999996</fb>
    <v>16</v>
  </rv>
  <rv s="0">
    <fb>61.423099999999998</fb>
    <v>16</v>
  </rv>
  <rv s="0">
    <fb>58.523600000000002</fb>
    <v>16</v>
  </rv>
  <rv s="0">
    <fb>58.6738</fb>
    <v>16</v>
  </rv>
  <rv s="0">
    <fb>62.079900000000002</fb>
    <v>16</v>
  </rv>
  <rv s="0">
    <fb>63.787700000000001</fb>
    <v>16</v>
  </rv>
  <rv s="0">
    <fb>63.909700000000001</fb>
    <v>16</v>
  </rv>
  <rv s="0">
    <fb>62.117400000000004</fb>
    <v>16</v>
  </rv>
  <rv s="0">
    <fb>61.000799999999998</fb>
    <v>16</v>
  </rv>
  <rv s="0">
    <fb>55.267600000000002</fb>
    <v>16</v>
  </rv>
  <rv s="0">
    <fb>60.4191</fb>
    <v>16</v>
  </rv>
  <rv s="0">
    <fb>65.561099999999996</fb>
    <v>16</v>
  </rv>
  <rv s="0">
    <fb>66.649600000000007</fb>
    <v>16</v>
  </rv>
  <rv s="0">
    <fb>67.362700000000004</fb>
    <v>16</v>
  </rv>
  <rv s="0">
    <fb>65.701899999999995</fb>
    <v>16</v>
  </rv>
  <rv s="0">
    <fb>61.441800000000001</fb>
    <v>16</v>
  </rv>
  <rv s="0">
    <fb>59.724699999999999</fb>
    <v>16</v>
  </rv>
  <rv s="0">
    <fb>53.494199999999999</fb>
    <v>16</v>
  </rv>
  <rv s="0">
    <fb>55.370899999999999</fb>
    <v>16</v>
  </rv>
  <rv s="0">
    <fb>52.790399999999998</fb>
    <v>16</v>
  </rv>
  <rv s="0">
    <fb>53.8414</fb>
    <v>16</v>
  </rv>
  <rv s="0">
    <fb>56.581299999999999</fb>
    <v>16</v>
  </rv>
  <rv s="0">
    <fb>49.318600000000004</fb>
    <v>16</v>
  </rv>
  <rv s="0">
    <fb>50.266300000000001</fb>
    <v>16</v>
  </rv>
  <rv s="0">
    <fb>54.629600000000003</fb>
    <v>16</v>
  </rv>
  <rv s="0">
    <fb>58.927100000000003</fb>
    <v>16</v>
  </rv>
  <rv s="0">
    <fb>60.381500000000003</fb>
    <v>16</v>
  </rv>
  <rv s="0">
    <fb>59.612099999999998</fb>
    <v>16</v>
  </rv>
  <rv s="0">
    <fb>61.103999999999999</fb>
    <v>16</v>
  </rv>
  <rv s="0">
    <fb>64.894900000000007</fb>
    <v>16</v>
  </rv>
  <rv s="0">
    <fb>64.003500000000003</fb>
    <v>16</v>
  </rv>
  <rv s="0">
    <fb>56.7408</fb>
    <v>16</v>
  </rv>
  <rv s="0">
    <fb>56.290399999999998</fb>
    <v>16</v>
  </rv>
  <rv s="0">
    <fb>61.460599999999999</fb>
    <v>16</v>
  </rv>
  <rv s="0">
    <fb>61.282299999999999</fb>
    <v>16</v>
  </rv>
  <rv s="0">
    <fb>61.9861</fb>
    <v>16</v>
  </rv>
  <rv s="0">
    <fb>64.735399999999998</fb>
    <v>16</v>
  </rv>
  <rv s="0">
    <fb>66.537000000000006</fb>
    <v>16</v>
  </rv>
  <rv s="0">
    <fb>60.606699999999996</fb>
    <v>16</v>
  </rv>
  <rv s="0">
    <fb>59.011600000000001</fb>
    <v>16</v>
  </rv>
  <rv s="0">
    <fb>59.968699999999998</fb>
    <v>16</v>
  </rv>
  <rv s="0">
    <fb>58.392299999999999</fb>
    <v>16</v>
  </rv>
  <rv s="0">
    <fb>55.305199999999999</fb>
    <v>16</v>
  </rv>
  <rv s="0">
    <fb>54.151000000000003</fb>
    <v>16</v>
  </rv>
  <rv s="0">
    <fb>59.396299999999997</fb>
    <v>16</v>
  </rv>
  <rv s="0">
    <fb>58.570599999999999</fb>
    <v>16</v>
  </rv>
  <rv s="0">
    <fb>61.4512</fb>
    <v>16</v>
  </rv>
  <rv s="0">
    <fb>60.3628</fb>
    <v>16</v>
  </rv>
  <rv s="0">
    <fb>59.452599999999997</fb>
    <v>16</v>
  </rv>
  <rv s="0">
    <fb>59.246200000000002</fb>
    <v>16</v>
  </rv>
  <rv s="0">
    <fb>59.978099999999998</fb>
    <v>16</v>
  </rv>
  <rv s="0">
    <fb>57.519599999999997</fb>
    <v>16</v>
  </rv>
  <rv s="0">
    <fb>57.406999999999996</fb>
    <v>16</v>
  </rv>
  <rv s="0">
    <fb>60.447200000000002</fb>
    <v>16</v>
  </rv>
  <rv s="0">
    <fb>59.114800000000002</fb>
    <v>16</v>
  </rv>
  <rv s="0">
    <fb>59.9968</fb>
    <v>16</v>
  </rv>
  <rv s="0">
    <fb>60.512900000000002</fb>
    <v>16</v>
  </rv>
  <rv s="0">
    <fb>64.275599999999997</fb>
    <v>16</v>
  </rv>
  <rv s="0">
    <fb>65.439099999999996</fb>
    <v>16</v>
  </rv>
  <rv s="0">
    <fb>66.9405</fb>
    <v>16</v>
  </rv>
  <rv s="0">
    <fb>69.361400000000003</fb>
    <v>16</v>
  </rv>
  <rv s="0">
    <fb>68.254099999999994</fb>
    <v>16</v>
  </rv>
  <rv s="0">
    <fb>65.364099999999993</fb>
    <v>16</v>
  </rv>
  <rv s="0">
    <fb>72.082499999999996</fb>
    <v>16</v>
  </rv>
  <rv s="0">
    <fb>68.4512</fb>
    <v>16</v>
  </rv>
  <rv s="0">
    <fb>66.846599999999995</fb>
    <v>16</v>
  </rv>
  <rv s="0">
    <fb>64.350700000000003</fb>
    <v>16</v>
  </rv>
  <rv s="0">
    <fb>61.8735</fb>
    <v>16</v>
  </rv>
  <rv s="0">
    <fb>62.830599999999997</fb>
    <v>16</v>
  </rv>
  <rv s="0">
    <fb>65.467299999999994</fb>
    <v>16</v>
  </rv>
  <rv s="0">
    <fb>62.652299999999997</fb>
    <v>16</v>
  </rv>
  <rv s="0">
    <fb>63.243400000000001</fb>
    <v>16</v>
  </rv>
  <rv s="0">
    <fb>62.764899999999997</fb>
    <v>16</v>
  </rv>
  <rv s="0">
    <fb>57.256900000000002</fb>
    <v>16</v>
  </rv>
  <rv s="0">
    <fb>54.76</fb>
    <v>16</v>
  </rv>
  <rv s="0">
    <fb>57.68</fb>
    <v>16</v>
  </rv>
  <rv s="0">
    <fb>80.61</fb>
    <v>16</v>
  </rv>
  <rv s="0">
    <fb>80.650000000000006</fb>
    <v>16</v>
  </rv>
  <rv s="0">
    <fb>81.290000000000006</fb>
    <v>16</v>
  </rv>
  <rv s="1">
    <v>http://zh.wikipedia.org/wiki/味可美</v>
    <v>Wikipedia</v>
  </rv>
  <rv s="8">
    <v>2691</v>
    <v>12835</v>
  </rv>
  <rv s="9">
    <v>33</v>
    <v>https://www.bing.com/th?id=AMMS_8d96836a886471f7120ce0135f3ca8bd&amp;qlt=95</v>
    <v>12836</v>
    <v>0</v>
    <v>https://www.bing.com/images/search?form=xlimg&amp;q=mccormick+%26+company</v>
    <v>Image of MCCORMICK &amp; COMPANY, INCORPORATED</v>
  </rv>
  <rv s="1">
    <v>https://www.bing.com/financeapi/forcetrigger?t=a1xoc7&amp;q=XNYS%3aMKC&amp;form=skydnc</v>
    <v>Learn more on Bing</v>
  </rv>
  <rv s="10">
    <v>en-US</v>
    <v>a1xoc7</v>
    <v>268435456</v>
    <v>1</v>
    <v>Powered by Refinitiv</v>
    <v>29</v>
    <v>MCCORMICK &amp; COMPANY, INCORPORATED (XNYS:MKC)</v>
    <v>31</v>
    <v>32</v>
    <v>Finance</v>
    <v>25</v>
    <v>85.49</v>
    <v>63.88</v>
    <v>0.74839999999999995</v>
    <v>-0.03</v>
    <v>-9.888000000000001E-3</v>
    <v>-3.9539999999999996E-4</v>
    <v>-0.75</v>
    <v>USD</v>
    <v>McCormick &amp; Company, Incorporated is engaged in manufacturing, marketing and distributing spices, seasoning mixes, condiments and other flavorful products to the entire food industry, including e-commerce channels, grocery, food manufacturers and foodservice businesses. The Company operates through two business segments: Consumer and Flavor Solutions. In the Consumer segment, it sells its products under the McCormick brand and a variety of brands around the world, including French's, Frank's RedHot, Lawry’s, Zatarain’s, Simply Asia, Thai Kitchen, Ducros, Vahine, Cholula, Schwartz, Club House, Kamis, DaQiao, La Drogheria, Stubb's, OLD BAY and Gourmet Garden. In its Flavor Solutions segment, it provides a range of products to multinational food manufacturers and foodservice customers. Its sales, distribution and production facilities are located in North America, Europe and China. Additional facilities are based in Australia, Central America, Thailand and South Africa.</v>
    <v>13800</v>
    <v>New York Stock Exchange</v>
    <v>XNYS</v>
    <v>XNYS</v>
    <v>24 Schilling Road, Suite 1, HUNT VALLEY, MD, 21031 US</v>
    <v>76.5899</v>
    <v>12837</v>
    <v>Food &amp; Tobacco</v>
    <v>Stock</v>
    <v>45660.929401758593</v>
    <v>12838</v>
    <v>75.37</v>
    <v>20357870000</v>
    <v>MCCORMICK &amp; COMPANY, INCORPORATED</v>
    <v>MCCORMICK &amp; COMPANY, INCORPORATED</v>
    <v>75.7</v>
    <v>25.809899999999999</v>
    <v>75.88</v>
    <v>75.849999999999994</v>
    <v>75.099999999999994</v>
    <v>268357100</v>
    <v>MKC</v>
    <v>MCCORMICK &amp; COMPANY, INCORPORATED (XNYS:MKC)</v>
    <v>910480</v>
    <v>1668733</v>
    <v>1915</v>
  </rv>
  <rv s="3">
    <v>12839</v>
  </rv>
  <rv s="0">
    <fb>43.984999999999999</fb>
    <v>16</v>
  </rv>
  <rv s="0">
    <fb>46.89</fb>
    <v>16</v>
  </rv>
  <rv s="0">
    <fb>51.125</fb>
    <v>16</v>
  </rv>
  <rv s="0">
    <fb>49.96</fb>
    <v>16</v>
  </rv>
  <rv s="0">
    <fb>47.935000000000002</fb>
    <v>16</v>
  </rv>
  <rv s="0">
    <fb>45.6</fb>
    <v>16</v>
  </rv>
  <rv s="0">
    <fb>47.774999999999999</fb>
    <v>16</v>
  </rv>
  <rv s="0">
    <fb>49.21</fb>
    <v>16</v>
  </rv>
  <rv s="0">
    <fb>48.774999999999999</fb>
    <v>16</v>
  </rv>
  <rv s="0">
    <fb>52.075000000000003</fb>
    <v>16</v>
  </rv>
  <rv s="0">
    <fb>48.755000000000003</fb>
    <v>16</v>
  </rv>
  <rv s="0">
    <fb>47.564999999999998</fb>
    <v>16</v>
  </rv>
  <rv s="0">
    <fb>51.32</fb>
    <v>16</v>
  </rv>
  <rv s="0">
    <fb>49.765000000000001</fb>
    <v>16</v>
  </rv>
  <rv s="0">
    <fb>51.09</fb>
    <v>16</v>
  </rv>
  <rv s="0">
    <fb>50.954999999999998</fb>
    <v>16</v>
  </rv>
  <rv s="0">
    <fb>54.384999999999998</fb>
    <v>16</v>
  </rv>
  <rv s="0">
    <fb>53.39</fb>
    <v>16</v>
  </rv>
  <rv s="0">
    <fb>53.195</fb>
    <v>16</v>
  </rv>
  <rv s="0">
    <fb>52.704999999999998</fb>
    <v>16</v>
  </rv>
  <rv s="0">
    <fb>58.045000000000002</fb>
    <v>16</v>
  </rv>
  <rv s="0">
    <fb>65.875</fb>
    <v>16</v>
  </rv>
  <rv s="0">
    <fb>72</fb>
    <v>16</v>
  </rv>
  <rv s="0">
    <fb>69.62</fb>
    <v>16</v>
  </rv>
  <rv s="0">
    <fb>75.314999999999998</fb>
    <v>16</v>
  </rv>
  <rv s="0">
    <fb>76.984999999999999</fb>
    <v>16</v>
  </rv>
  <rv s="0">
    <fb>77.504999999999995</fb>
    <v>16</v>
  </rv>
  <rv s="0">
    <fb>81.435000000000002</fb>
    <v>16</v>
  </rv>
  <rv s="0">
    <fb>80.344999999999999</fb>
    <v>16</v>
  </rv>
  <rv s="0">
    <fb>84.625</fb>
    <v>16</v>
  </rv>
  <rv s="0">
    <fb>84.864999999999995</fb>
    <v>16</v>
  </rv>
  <rv s="0">
    <fb>81.685000000000002</fb>
    <v>16</v>
  </rv>
  <rv s="0">
    <fb>73.094999999999999</fb>
    <v>16</v>
  </rv>
  <rv s="0">
    <fb>70.605000000000004</fb>
    <v>16</v>
  </rv>
  <rv s="0">
    <fb>78.42</fb>
    <v>16</v>
  </rv>
  <rv s="0">
    <fb>87.58</fb>
    <v>16</v>
  </rv>
  <rv s="0">
    <fb>89.704999999999998</fb>
    <v>16</v>
  </rv>
  <rv s="0">
    <fb>97.45</fb>
    <v>16</v>
  </rv>
  <rv s="0">
    <fb>90.254999999999995</fb>
    <v>16</v>
  </rv>
  <rv s="0">
    <fb>93.49</fb>
    <v>16</v>
  </rv>
  <rv s="0">
    <fb>89.54</fb>
    <v>16</v>
  </rv>
  <rv s="0">
    <fb>90.36</fb>
    <v>16</v>
  </rv>
  <rv s="0">
    <fb>89.06</fb>
    <v>16</v>
  </rv>
  <rv s="0">
    <fb>80.23</fb>
    <v>16</v>
  </rv>
  <rv s="0">
    <fb>85.82</fb>
    <v>16</v>
  </rv>
  <rv s="0">
    <fb>100.31</fb>
    <v>16</v>
  </rv>
  <rv s="0">
    <fb>100.57</fb>
    <v>16</v>
  </rv>
  <rv s="0">
    <fb>92.72</fb>
    <v>16</v>
  </rv>
  <rv s="0">
    <fb>83.25</fb>
    <v>16</v>
  </rv>
  <rv s="0">
    <fb>84.07</fb>
    <v>16</v>
  </rv>
  <rv s="0">
    <fb>87.85</fb>
    <v>16</v>
  </rv>
  <rv s="0">
    <fb>87.23</fb>
    <v>16</v>
  </rv>
  <rv s="0">
    <fb>89.48</fb>
    <v>16</v>
  </rv>
  <rv s="0">
    <fb>63.9</fb>
    <v>16</v>
  </rv>
  <rv s="0">
    <fb>68.86</fb>
    <v>16</v>
  </rv>
  <rv s="0">
    <fb>76.06</fb>
    <v>16</v>
  </rv>
  <rv s="0">
    <fb>70.94</fb>
    <v>16</v>
  </rv>
  <rv s="0">
    <fb>77.010000000000005</fb>
    <v>16</v>
  </rv>
  <rv s="0">
    <fb>80.03</fb>
    <v>16</v>
  </rv>
  <rv s="0">
    <fb>82.3</fb>
    <v>16</v>
  </rv>
  <rv s="0">
    <fb>78.239999999999995</fb>
    <v>16</v>
  </rv>
  <rv s="0">
    <fb>76.239999999999995</fb>
    <v>16</v>
  </rv>
  <rv s="1">
    <v>https://www.bing.com/financeapi/forcetrigger?t=a24km7&amp;q=XNYS%3aTSN&amp;form=skydnc</v>
    <v>Learn more on Bing</v>
  </rv>
  <rv s="6">
    <v>en-US</v>
    <v>a24km7</v>
    <v>268435456</v>
    <v>1</v>
    <v>Powered by Refinitiv</v>
    <v>22</v>
    <v>TYSON FOODS, INCORPORATED (XNYS:TSN)</v>
    <v>23</v>
    <v>24</v>
    <v>Finance</v>
    <v>28</v>
    <v>66.88</v>
    <v>51.16</v>
    <v>0.79479999999999995</v>
    <v>0.05</v>
    <v>-1.891E-5</v>
    <v>8.5979999999999997E-4</v>
    <v>-1.1000000000000001E-3</v>
    <v>USD</v>
    <v>Tyson Foods, Inc. is a food company. The Company has a portfolio of iconic products and brands, including Tyson, Jimmy Dean, Hillshire Farm, Ball Park, Wright, State Fair, Aidells and ibp. Its segments include Beef, Pork, Chicken and Prepared Foods. The Beef segment includes operations related to processing live-fed cattle and fabricating dressed beef carcasses into primal and sub-primal meat cuts and case-ready products. Its Pork segment includes operations related to processing live market hogs and fabricating pork carcasses into primal and sub-primal cuts and case-ready products. The Chicken segment includes domestic operations related to raising and processing live chickens into, and purchasing raw materials for fresh, frozen and value-added chicken products and sales from specialty products. The Prepared Foods segment includes operations related to manufacturing and marketing frozen and refrigerated food products and logistics operations to move products through the supply chain.</v>
    <v>138000</v>
    <v>New York Stock Exchange</v>
    <v>XNYS</v>
    <v>XNYS</v>
    <v>2200 DON TYSON PARKWAY, SPRINGDALE, AR, 72762-6999 US</v>
    <v>58.63</v>
    <v>Food &amp; Tobacco</v>
    <v>Stock</v>
    <v>45661.032786342184</v>
    <v>12903</v>
    <v>57.83</v>
    <v>20722120000</v>
    <v>TYSON FOODS, INCORPORATED</v>
    <v>TYSON FOODS, INCORPORATED</v>
    <v>58.08</v>
    <v>25.8414</v>
    <v>58.15</v>
    <v>58.2</v>
    <v>58.178899999999999</v>
    <v>356172500</v>
    <v>TSN</v>
    <v>TYSON FOODS, INCORPORATED (XNYS:TSN)</v>
    <v>1764262</v>
    <v>2015097</v>
    <v>1986</v>
  </rv>
  <rv s="3">
    <v>12904</v>
  </rv>
  <rv s="0">
    <fb>53.36</fb>
    <v>16</v>
  </rv>
  <rv s="0">
    <fb>64.75</fb>
    <v>16</v>
  </rv>
  <rv s="0">
    <fb>65.819999999999993</fb>
    <v>16</v>
  </rv>
  <rv s="0">
    <fb>63.78</fb>
    <v>16</v>
  </rv>
  <rv s="0">
    <fb>66.790000000000006</fb>
    <v>16</v>
  </rv>
  <rv s="0">
    <fb>74.67</fb>
    <v>16</v>
  </rv>
  <rv s="0">
    <fb>70.849999999999994</fb>
    <v>16</v>
  </rv>
  <rv s="0">
    <fb>62.63</fb>
    <v>16</v>
  </rv>
  <rv s="0">
    <fb>63.36</fb>
    <v>16</v>
  </rv>
  <rv s="0">
    <fb>72.91</fb>
    <v>16</v>
  </rv>
  <rv s="0">
    <fb>81.069999999999993</fb>
    <v>16</v>
  </rv>
  <rv s="0">
    <fb>76.11</fb>
    <v>16</v>
  </rv>
  <rv s="0">
    <fb>73.19</fb>
    <v>16</v>
  </rv>
  <rv s="0">
    <fb>75.010000000000005</fb>
    <v>16</v>
  </rv>
  <rv s="0">
    <fb>75.89</fb>
    <v>16</v>
  </rv>
  <rv s="0">
    <fb>93.04</fb>
    <v>16</v>
  </rv>
  <rv s="0">
    <fb>86.14</fb>
    <v>16</v>
  </rv>
  <rv s="0">
    <fb>91.04</fb>
    <v>16</v>
  </rv>
  <rv s="0">
    <fb>59.71</fb>
    <v>16</v>
  </rv>
  <rv s="0">
    <fb>61.45</fb>
    <v>16</v>
  </rv>
  <rv s="0">
    <fb>62.8</fb>
    <v>16</v>
  </rv>
  <rv s="0">
    <fb>57.23</fb>
    <v>16</v>
  </rv>
  <rv s="0">
    <fb>64.44</fb>
    <v>16</v>
  </rv>
  <rv s="0">
    <fb>64.31</fb>
    <v>16</v>
  </rv>
  <rv s="0">
    <fb>67.67</fb>
    <v>16</v>
  </rv>
  <rv s="0">
    <fb>74.3</fb>
    <v>16</v>
  </rv>
  <rv s="0">
    <fb>77.45</fb>
    <v>16</v>
  </rv>
  <rv s="0">
    <fb>73.760000000000005</fb>
    <v>16</v>
  </rv>
  <rv s="0">
    <fb>78.959999999999994</fb>
    <v>16</v>
  </rv>
  <rv s="0">
    <fb>87.16</fb>
    <v>16</v>
  </rv>
  <rv s="0">
    <fb>89.63</fb>
    <v>16</v>
  </rv>
  <rv s="0">
    <fb>93.16</fb>
    <v>16</v>
  </rv>
  <rv s="0">
    <fb>89.61</fb>
    <v>16</v>
  </rv>
  <rv s="0">
    <fb>65.75</fb>
    <v>16</v>
  </rv>
  <rv s="0">
    <fb>62.49</fb>
    <v>16</v>
  </rv>
  <rv s="0">
    <fb>50.64</fb>
    <v>16</v>
  </rv>
  <rv s="0">
    <fb>55.72</fb>
    <v>16</v>
  </rv>
  <rv s="0">
    <fb>58.73</fb>
    <v>16</v>
  </rv>
  <rv s="0">
    <fb>60.65</fb>
    <v>16</v>
  </rv>
  <rv s="0">
    <fb>60.9</fb>
    <v>16</v>
  </rv>
  <rv s="0">
    <fb>59.56</fb>
    <v>16</v>
  </rv>
  <rv s="0">
    <fb>64.5</fb>
    <v>16</v>
  </rv>
  <rv s="1">
    <v>https://www.bing.com/financeapi/forcetrigger?t=a1p55r&amp;q=XNYS%3aCAG&amp;form=skydnc</v>
    <v>Learn more on Bing</v>
  </rv>
  <rv s="6">
    <v>en-US</v>
    <v>a1p55r</v>
    <v>268435456</v>
    <v>1</v>
    <v>Powered by Refinitiv</v>
    <v>22</v>
    <v>CONAGRA BRANDS, INC. (XNYS:CAG)</v>
    <v>23</v>
    <v>24</v>
    <v>Finance</v>
    <v>28</v>
    <v>33.24</v>
    <v>26.21</v>
    <v>0.28050000000000003</v>
    <v>0</v>
    <v>0</v>
    <v>0</v>
    <v>0</v>
    <v>USD</v>
    <v>Conagra Brands, Inc. is a consumer-packaged goods food company. The Company’s segments include Grocery &amp; Snacks that includes branded, shelf-stable food products sold in various retail channels in the United States; Refrigerated &amp; Frozen segment includes branded, temperature-controlled food products sold in various retail channels in the United States; International segment principally includes branded food products in various temperature states, sold in various retail and foodservice channels outside of the United States, and Foodservice segment includes branded and customized food products, including meals, entrees, sauces, and a variety of custom-manufactured culinary products packaged for sale to restaurants and other foodservice establishments primarily in the United States. Its brands include Birds Eye, Duncan Hines, Healthy Choice, Marie Callender’s, Reddi-wip, and BOOMCHICKAPOP. It also offers FATTY Smoked Meat Sticks made with quality pork and beef smoked with hickory wood.</v>
    <v>18500</v>
    <v>New York Stock Exchange</v>
    <v>XNYS</v>
    <v>XNYS</v>
    <v>222 W. Merchandise Mart Plaza, Suite 1300, CHICAGO, IL, 60654 US</v>
    <v>27.805</v>
    <v>Food &amp; Tobacco</v>
    <v>Stock</v>
    <v>45660.992226435155</v>
    <v>12948</v>
    <v>27.37</v>
    <v>13197910000</v>
    <v>CONAGRA BRANDS, INC.</v>
    <v>CONAGRA BRANDS, INC.</v>
    <v>27.62</v>
    <v>27.026800000000001</v>
    <v>27.67</v>
    <v>27.67</v>
    <v>27.65</v>
    <v>477320500</v>
    <v>CAG</v>
    <v>CONAGRA BRANDS, INC. (XNYS:CAG)</v>
    <v>4491674</v>
    <v>5216635</v>
    <v>1975</v>
  </rv>
  <rv s="3">
    <v>12949</v>
  </rv>
  <rv s="0">
    <fb>32.403100000000002</fb>
    <v>16</v>
  </rv>
  <rv s="0">
    <fb>34.722099999999998</fb>
    <v>16</v>
  </rv>
  <rv s="0">
    <fb>34.675400000000003</fb>
    <v>16</v>
  </rv>
  <rv s="0">
    <fb>35.5625</fb>
    <v>16</v>
  </rv>
  <rv s="0">
    <fb>37.204500000000003</fb>
    <v>16</v>
  </rv>
  <rv s="0">
    <fb>36.3874</fb>
    <v>16</v>
  </rv>
  <rv s="0">
    <fb>36.270600000000002</fb>
    <v>16</v>
  </rv>
  <rv s="0">
    <fb>36.659700000000001</fb>
    <v>16</v>
  </rv>
  <rv s="0">
    <fb>37.492400000000004</fb>
    <v>16</v>
  </rv>
  <rv s="0">
    <fb>39.090000000000003</fb>
    <v>16</v>
  </rv>
  <rv s="0">
    <fb>41.21</fb>
    <v>16</v>
  </rv>
  <rv s="0">
    <fb>37.33</fb>
    <v>16</v>
  </rv>
  <rv s="0">
    <fb>38</fb>
    <v>16</v>
  </rv>
  <rv s="0">
    <fb>36.130000000000003</fb>
    <v>16</v>
  </rv>
  <rv s="0">
    <fb>36.880000000000003</fb>
    <v>16</v>
  </rv>
  <rv s="0">
    <fb>33.97</fb>
    <v>16</v>
  </rv>
  <rv s="0">
    <fb>32.340000000000003</fb>
    <v>16</v>
  </rv>
  <rv s="0">
    <fb>21.36</fb>
    <v>16</v>
  </rv>
  <rv s="0">
    <fb>23.37</fb>
    <v>16</v>
  </rv>
  <rv s="0">
    <fb>26.52</fb>
    <v>16</v>
  </rv>
  <rv s="0">
    <fb>27.05</fb>
    <v>16</v>
  </rv>
  <rv s="0">
    <fb>33.44</fb>
    <v>16</v>
  </rv>
  <rv s="0">
    <fb>35.17</fb>
    <v>16</v>
  </rv>
  <rv s="0">
    <fb>34.6</fb>
    <v>16</v>
  </rv>
  <rv s="0">
    <fb>38.1</fb>
    <v>16</v>
  </rv>
  <rv s="0">
    <fb>33.49</fb>
    <v>16</v>
  </rv>
  <rv s="0">
    <fb>33.869999999999997</fb>
    <v>16</v>
  </rv>
  <rv s="0">
    <fb>32.200000000000003</fb>
    <v>16</v>
  </rv>
  <rv s="0">
    <fb>34.97</fb>
    <v>16</v>
  </rv>
  <rv s="0">
    <fb>33.57</fb>
    <v>16</v>
  </rv>
  <rv s="0">
    <fb>32.89</fb>
    <v>16</v>
  </rv>
  <rv s="0">
    <fb>34.21</fb>
    <v>16</v>
  </rv>
  <rv s="0">
    <fb>36.700000000000003</fb>
    <v>16</v>
  </rv>
  <rv s="0">
    <fb>38.700000000000003</fb>
    <v>16</v>
  </rv>
  <rv s="0">
    <fb>37.19</fb>
    <v>16</v>
  </rv>
  <rv s="0">
    <fb>36.409999999999997</fb>
    <v>16</v>
  </rv>
  <rv s="0">
    <fb>37.56</fb>
    <v>16</v>
  </rv>
  <rv s="0">
    <fb>34.869999999999997</fb>
    <v>16</v>
  </rv>
  <rv s="0">
    <fb>28.29</fb>
    <v>16</v>
  </rv>
  <rv s="0">
    <fb>29.15</fb>
    <v>16</v>
  </rv>
  <rv s="0">
    <fb>28.08</fb>
    <v>16</v>
  </rv>
  <rv s="0">
    <fb>32.520000000000003</fb>
    <v>16</v>
  </rv>
  <rv s="0">
    <fb>27.55</fb>
    <v>16</v>
  </rv>
  <rv s="0">
    <fb>27.75</fb>
    <v>16</v>
  </rv>
  <rv s="1">
    <v>https://www.bing.com/financeapi/forcetrigger?t=a1oeww&amp;q=XNYS%3aBG&amp;form=skydnc</v>
    <v>Learn more on Bing</v>
  </rv>
  <rv s="6">
    <v>en-US</v>
    <v>a1oeww</v>
    <v>268435456</v>
    <v>1</v>
    <v>Powered by Refinitiv</v>
    <v>22</v>
    <v>Bunge Global Ltd (XNYS:BG)</v>
    <v>23</v>
    <v>24</v>
    <v>Finance</v>
    <v>25</v>
    <v>114.92</v>
    <v>76.38</v>
    <v>0.68159999999999998</v>
    <v>-0.28999999999999998</v>
    <v>2.2256999999999999E-2</v>
    <v>-3.7390000000000001E-3</v>
    <v>1.72</v>
    <v>USD</v>
    <v>Bunge Global SA is a global agribusiness and food company. The Company conducts its operations via four segments: Agribusiness, Refined and Specialty Oils, Milling, and Sugar and Bioenergy. Its Agribusiness segment is an integrated, global business principally involved in the purchase, storage, transportation, processing and sale of agricultural commodities and commodity products. Its Agribusiness operations and assets are located in North and South America, Europe, and Asia-Pacific. The Refined and Specialty Oils segment includes businesses that sell vegetable oils and fats, including cooking oils, shortenings, specialty ingredients, and renewable diesel feedstocks. The Milling segment includes businesses that sell wheat flours, bakery mixes, and corn-based products. The Company also produces sugar and ethanol in Brazil through its 50% interest in BP Bunge Bioenergia, a joint venture with BP p.l.c (BP).</v>
    <v>23000</v>
    <v>New York Stock Exchange</v>
    <v>XNYS</v>
    <v>XNYS</v>
    <v>1391 Timberlake Manor Parkway, CHESTERFIELD, MO, 63017 US</v>
    <v>78</v>
    <v>Food &amp; Tobacco</v>
    <v>Stock</v>
    <v>45661.035122568748</v>
    <v>12995</v>
    <v>76.72</v>
    <v>10315350000</v>
    <v>Bunge Global Ltd</v>
    <v>Bunge Global Ltd</v>
    <v>77.680000000000007</v>
    <v>9.7841000000000005</v>
    <v>77.569999999999993</v>
    <v>77.28</v>
    <v>79</v>
    <v>133480200</v>
    <v>BG</v>
    <v>Bunge Global Ltd (XNYS:BG)</v>
    <v>1231894</v>
    <v>1609071</v>
    <v>2023</v>
  </rv>
  <rv s="3">
    <v>12996</v>
  </rv>
  <rv s="0">
    <fb>67.069999999999993</fb>
    <v>16</v>
  </rv>
  <rv s="0">
    <fb>59.15</fb>
    <v>16</v>
  </rv>
  <rv s="0">
    <fb>68.28</fb>
    <v>16</v>
  </rv>
  <rv s="0">
    <fb>72.239999999999995</fb>
    <v>16</v>
  </rv>
  <rv s="0">
    <fb>79.03</fb>
    <v>16</v>
  </rv>
  <rv s="0">
    <fb>69.459999999999994</fb>
    <v>16</v>
  </rv>
  <rv s="0">
    <fb>75.430000000000007</fb>
    <v>16</v>
  </rv>
  <rv s="0">
    <fb>73.94</fb>
    <v>16</v>
  </rv>
  <rv s="0">
    <fb>69.13</fb>
    <v>16</v>
  </rv>
  <rv s="0">
    <fb>64.98</fb>
    <v>16</v>
  </rv>
  <rv s="0">
    <fb>68.709999999999994</fb>
    <v>16</v>
  </rv>
  <rv s="0">
    <fb>53.44</fb>
    <v>16</v>
  </rv>
  <rv s="0">
    <fb>55.07</fb>
    <v>16</v>
  </rv>
  <rv s="0">
    <fb>56.62</fb>
    <v>16</v>
  </rv>
  <rv s="0">
    <fb>54</fb>
    <v>16</v>
  </rv>
  <rv s="0">
    <fb>39.67</fb>
    <v>16</v>
  </rv>
  <rv s="0">
    <fb>41.13</fb>
    <v>16</v>
  </rv>
  <rv s="0">
    <fb>45.62</fb>
    <v>16</v>
  </rv>
  <rv s="0">
    <fb>58.89</fb>
    <v>16</v>
  </rv>
  <rv s="0">
    <fb>76.58</fb>
    <v>16</v>
  </rv>
  <rv s="0">
    <fb>84.42</fb>
    <v>16</v>
  </rv>
  <rv s="0">
    <fb>75.709999999999994</fb>
    <v>16</v>
  </rv>
  <rv s="0">
    <fb>86.57</fb>
    <v>16</v>
  </rv>
  <rv s="0">
    <fb>104.55</fb>
    <v>16</v>
  </rv>
  <rv s="0">
    <fb>110.81</fb>
    <v>16</v>
  </rv>
  <rv s="0">
    <fb>113.12</fb>
    <v>16</v>
  </rv>
  <rv s="0">
    <fb>90.69</fb>
    <v>16</v>
  </rv>
  <rv s="0">
    <fb>99.17</fb>
    <v>16</v>
  </rv>
  <rv s="0">
    <fb>82.57</fb>
    <v>16</v>
  </rv>
  <rv s="0">
    <fb>99.1</fb>
    <v>16</v>
  </rv>
  <rv s="0">
    <fb>95.5</fb>
    <v>16</v>
  </rv>
  <rv s="0">
    <fb>93.6</fb>
    <v>16</v>
  </rv>
  <rv s="0">
    <fb>94.35</fb>
    <v>16</v>
  </rv>
  <rv s="0">
    <fb>114.32</fb>
    <v>16</v>
  </rv>
  <rv s="0">
    <fb>108.25</fb>
    <v>16</v>
  </rv>
  <rv s="0">
    <fb>109.87</fb>
    <v>16</v>
  </rv>
  <rv s="0">
    <fb>100.95</fb>
    <v>16</v>
  </rv>
  <rv s="0">
    <fb>88.09</fb>
    <v>16</v>
  </rv>
  <rv s="0">
    <fb>94.37</fb>
    <v>16</v>
  </rv>
  <rv s="0">
    <fb>102.52</fb>
    <v>16</v>
  </rv>
  <rv s="0">
    <fb>101.76</fb>
    <v>16</v>
  </rv>
  <rv s="0">
    <fb>107.59</fb>
    <v>16</v>
  </rv>
  <rv s="0">
    <fb>105.23</fb>
    <v>16</v>
  </rv>
  <rv s="1">
    <v>https://www.bing.com/financeapi/forcetrigger?t=a2319c&amp;q=XNYS%3aSJM&amp;form=skydnc</v>
    <v>Learn more on Bing</v>
  </rv>
  <rv s="6">
    <v>en-US</v>
    <v>a2319c</v>
    <v>268435456</v>
    <v>1</v>
    <v>Powered by Refinitiv</v>
    <v>22</v>
    <v>THE J. M. SMUCKER COMPANY (XNYS:SJM)</v>
    <v>23</v>
    <v>24</v>
    <v>Finance</v>
    <v>28</v>
    <v>134.62</v>
    <v>105.69</v>
    <v>0.26869999999999999</v>
    <v>0.18</v>
    <v>-2.9409000000000001E-2</v>
    <v>1.616E-3</v>
    <v>-3.28</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Smucker’s and Jif branded products. The U.S. Retail Pet Foods segment primarily includes the domestic sales of Meow Mix, Milk-Bone, Pup-Peroni, and Canine Carry Outs branded products. The Sweet Baked Snacks segment primarily includes all domestic and foreign sales of Hostess branded products on all channels.</v>
    <v>9000</v>
    <v>New York Stock Exchange</v>
    <v>XNYS</v>
    <v>XNYS</v>
    <v>One Strawberry Lane, ORRVILLE, OH, 44667-1241 US</v>
    <v>112.345</v>
    <v>Food &amp; Tobacco</v>
    <v>Stock</v>
    <v>45661.010174478906</v>
    <v>13041</v>
    <v>110.63</v>
    <v>11868570000</v>
    <v>THE J. M. SMUCKER COMPANY</v>
    <v>THE J. M. SMUCKER COMPANY</v>
    <v>111.49</v>
    <v>22.442</v>
    <v>111.37</v>
    <v>111.55</v>
    <v>108.25</v>
    <v>106416000</v>
    <v>SJM</v>
    <v>THE J. M. SMUCKER COMPANY (XNYS:SJM)</v>
    <v>689766</v>
    <v>1270075</v>
    <v>1921</v>
  </rv>
  <rv s="3">
    <v>13042</v>
  </rv>
  <rv s="0">
    <fb>128.32</fb>
    <v>16</v>
  </rv>
  <rv s="0">
    <fb>129.84</fb>
    <v>16</v>
  </rv>
  <rv s="0">
    <fb>152.41</fb>
    <v>16</v>
  </rv>
  <rv s="0">
    <fb>154.16</fb>
    <v>16</v>
  </rv>
  <rv s="0">
    <fb>141.79</fb>
    <v>16</v>
  </rv>
  <rv s="0">
    <fb>131.31</fb>
    <v>16</v>
  </rv>
  <rv s="0">
    <fb>128.06</fb>
    <v>16</v>
  </rv>
  <rv s="0">
    <fb>141.72999999999999</fb>
    <v>16</v>
  </rv>
  <rv s="0">
    <fb>131.08000000000001</fb>
    <v>16</v>
  </rv>
  <rv s="0">
    <fb>126.72</fb>
    <v>16</v>
  </rv>
  <rv s="0">
    <fb>127.85</fb>
    <v>16</v>
  </rv>
  <rv s="0">
    <fb>121.9</fb>
    <v>16</v>
  </rv>
  <rv s="0">
    <fb>104.76</fb>
    <v>16</v>
  </rv>
  <rv s="0">
    <fb>116.67</fb>
    <v>16</v>
  </rv>
  <rv s="0">
    <fb>124.24</fb>
    <v>16</v>
  </rv>
  <rv s="0">
    <fb>124.01</fb>
    <v>16</v>
  </rv>
  <rv s="0">
    <fb>114.08</fb>
    <v>16</v>
  </rv>
  <rv s="0">
    <fb>107.5</fb>
    <v>16</v>
  </rv>
  <rv s="0">
    <fb>107.48</fb>
    <v>16</v>
  </rv>
  <rv s="0">
    <fb>111.12</fb>
    <v>16</v>
  </rv>
  <rv s="0">
    <fb>102.61</fb>
    <v>16</v>
  </rv>
  <rv s="0">
    <fb>104.51</fb>
    <v>16</v>
  </rv>
  <rv s="0">
    <fb>104.88</fb>
    <v>16</v>
  </rv>
  <rv s="0">
    <fb>116.5</fb>
    <v>16</v>
  </rv>
  <rv s="0">
    <fb>122.63</fb>
    <v>16</v>
  </rv>
  <rv s="0">
    <fb>115.19</fb>
    <v>16</v>
  </rv>
  <rv s="0">
    <fb>105.16</fb>
    <v>16</v>
  </rv>
  <rv s="0">
    <fb>114.91</fb>
    <v>16</v>
  </rv>
  <rv s="0">
    <fb>113.93</fb>
    <v>16</v>
  </rv>
  <rv s="0">
    <fb>105.81</fb>
    <v>16</v>
  </rv>
  <rv s="0">
    <fb>120.18</fb>
    <v>16</v>
  </rv>
  <rv s="0">
    <fb>115.52</fb>
    <v>16</v>
  </rv>
  <rv s="0">
    <fb>117.2</fb>
    <v>16</v>
  </rv>
  <rv s="0">
    <fb>115.6</fb>
    <v>16</v>
  </rv>
  <rv s="0">
    <fb>116.41</fb>
    <v>16</v>
  </rv>
  <rv s="0">
    <fb>126.53</fb>
    <v>16</v>
  </rv>
  <rv s="0">
    <fb>130.99</fb>
    <v>16</v>
  </rv>
  <rv s="0">
    <fb>129.57</fb>
    <v>16</v>
  </rv>
  <rv s="0">
    <fb>123.67</fb>
    <v>16</v>
  </rv>
  <rv s="0">
    <fb>122.86</fb>
    <v>16</v>
  </rv>
  <rv s="0">
    <fb>135.82</fb>
    <v>16</v>
  </rv>
  <rv s="0">
    <fb>140.58000000000001</fb>
    <v>16</v>
  </rv>
  <rv s="0">
    <fb>134.75</fb>
    <v>16</v>
  </rv>
  <rv s="0">
    <fb>135.41</fb>
    <v>16</v>
  </rv>
  <rv s="0">
    <fb>125.37</fb>
    <v>16</v>
  </rv>
  <rv s="0">
    <fb>128.01</fb>
    <v>16</v>
  </rv>
  <rv s="0">
    <fb>132.32</fb>
    <v>16</v>
  </rv>
  <rv s="0">
    <fb>139.99</fb>
    <v>16</v>
  </rv>
  <rv s="0">
    <fb>137.41</fb>
    <v>16</v>
  </rv>
  <rv s="0">
    <fb>150.66</fb>
    <v>16</v>
  </rv>
  <rv s="0">
    <fb>154.01</fb>
    <v>16</v>
  </rv>
  <rv s="0">
    <fb>158.46</fb>
    <v>16</v>
  </rv>
  <rv s="0">
    <fb>152.80000000000001</fb>
    <v>16</v>
  </rv>
  <rv s="0">
    <fb>146.59</fb>
    <v>16</v>
  </rv>
  <rv s="0">
    <fb>147.66999999999999</fb>
    <v>16</v>
  </rv>
  <rv s="0">
    <fb>144.94999999999999</fb>
    <v>16</v>
  </rv>
  <rv s="0">
    <fb>122.91</fb>
    <v>16</v>
  </rv>
  <rv s="0">
    <fb>113.84</fb>
    <v>16</v>
  </rv>
  <rv s="0">
    <fb>126.38</fb>
    <v>16</v>
  </rv>
  <rv s="0">
    <fb>120.17</fb>
    <v>16</v>
  </rv>
  <rv s="0">
    <fb>125.87</fb>
    <v>16</v>
  </rv>
  <rv s="0">
    <fb>114.85</fb>
    <v>16</v>
  </rv>
  <rv s="0">
    <fb>111.64</fb>
    <v>16</v>
  </rv>
  <rv s="0">
    <fb>109.04</fb>
    <v>16</v>
  </rv>
  <rv s="0">
    <fb>121.1</fb>
    <v>16</v>
  </rv>
  <rv s="0">
    <fb>117.79</fb>
    <v>16</v>
  </rv>
  <rv s="1">
    <v>https://www.bing.com/financeapi/forcetrigger?t=a1x7oc&amp;q=XNYS%3aLW&amp;form=skydnc</v>
    <v>Learn more on Bing</v>
  </rv>
  <rv s="6">
    <v>en-US</v>
    <v>a1x7oc</v>
    <v>268435456</v>
    <v>1</v>
    <v>Powered by Refinitiv</v>
    <v>22</v>
    <v>LAMB WESTON HOLDINGS, INC. (XNYS:LW)</v>
    <v>23</v>
    <v>24</v>
    <v>Finance</v>
    <v>28</v>
    <v>111.875</v>
    <v>52.99</v>
    <v>0.72589999999999999</v>
    <v>-0.51</v>
    <v>0</v>
    <v>-7.7229999999999998E-3</v>
    <v>0</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10700</v>
    <v>New York Stock Exchange</v>
    <v>XNYS</v>
    <v>XNYS</v>
    <v>599 S Rivershore Ln, EAGLE, ID, 83616-4979 US</v>
    <v>66.349999999999994</v>
    <v>Food &amp; Tobacco</v>
    <v>Stock</v>
    <v>45660.888896388278</v>
    <v>13110</v>
    <v>65.349999999999994</v>
    <v>9347241000</v>
    <v>LAMB WESTON HOLDINGS, INC.</v>
    <v>LAMB WESTON HOLDINGS, INC.</v>
    <v>66.05</v>
    <v>25.893999999999998</v>
    <v>66.040000000000006</v>
    <v>65.53</v>
    <v>65.53</v>
    <v>142640600</v>
    <v>LW</v>
    <v>LAMB WESTON HOLDINGS, INC. (XNYS:LW)</v>
    <v>1596199</v>
    <v>2995449</v>
    <v>2016</v>
  </rv>
  <rv s="3">
    <v>13111</v>
  </rv>
  <rv s="0">
    <fb>39.19</fb>
    <v>16</v>
  </rv>
  <rv s="0">
    <fb>42.06</fb>
    <v>16</v>
  </rv>
  <rv s="0">
    <fb>44.04</fb>
    <v>16</v>
  </rv>
  <rv s="0">
    <fb>50.99</fb>
    <v>16</v>
  </rv>
  <rv s="0">
    <fb>54.37</fb>
    <v>16</v>
  </rv>
  <rv s="0">
    <fb>58.22</fb>
    <v>16</v>
  </rv>
  <rv s="0">
    <fb>68.510000000000005</fb>
    <v>16</v>
  </rv>
  <rv s="0">
    <fb>70.27</fb>
    <v>16</v>
  </rv>
  <rv s="0">
    <fb>66.599999999999994</fb>
    <v>16</v>
  </rv>
  <rv s="0">
    <fb>78.16</fb>
    <v>16</v>
  </rv>
  <rv s="0">
    <fb>73.56</fb>
    <v>16</v>
  </rv>
  <rv s="0">
    <fb>72.3</fb>
    <v>16</v>
  </rv>
  <rv s="0">
    <fb>67.12</fb>
    <v>16</v>
  </rv>
  <rv s="0">
    <fb>78.040000000000006</fb>
    <v>16</v>
  </rv>
  <rv s="0">
    <fb>83.98</fb>
    <v>16</v>
  </rv>
  <rv s="0">
    <fb>91.31</fb>
    <v>16</v>
  </rv>
  <rv s="0">
    <fb>62.85</fb>
    <v>16</v>
  </rv>
  <rv s="0">
    <fb>63.45</fb>
    <v>16</v>
  </rv>
  <rv s="0">
    <fb>72.38</fb>
    <v>16</v>
  </rv>
  <rv s="0">
    <fb>74.7</fb>
    <v>16</v>
  </rv>
  <rv s="0">
    <fb>77.48</fb>
    <v>16</v>
  </rv>
  <rv s="0">
    <fb>82.49</fb>
    <v>16</v>
  </rv>
  <rv s="0">
    <fb>65.150000000000006</fb>
    <v>16</v>
  </rv>
  <rv s="0">
    <fb>61.37</fb>
    <v>16</v>
  </rv>
  <rv s="0">
    <fb>59.91</fb>
    <v>16</v>
  </rv>
  <rv s="0">
    <fb>86.9</fb>
    <v>16</v>
  </rv>
  <rv s="0">
    <fb>111.81</fb>
    <v>16</v>
  </rv>
  <rv s="0">
    <fb>103.63</fb>
    <v>16</v>
  </rv>
  <rv s="0">
    <fb>97.41</fb>
    <v>16</v>
  </rv>
  <rv s="0">
    <fb>92.46</fb>
    <v>16</v>
  </rv>
  <rv s="0">
    <fb>89.8</fb>
    <v>16</v>
  </rv>
  <rv s="0">
    <fb>100.03</fb>
    <v>16</v>
  </rv>
  <rv s="0">
    <fb>108.09</fb>
    <v>16</v>
  </rv>
  <rv s="0">
    <fb>106.53</fb>
    <v>16</v>
  </rv>
  <rv s="0">
    <fb>88.29</fb>
    <v>16</v>
  </rv>
  <rv s="0">
    <fb>64.739999999999995</fb>
    <v>16</v>
  </rv>
  <rv s="0">
    <fb>77.69</fb>
    <v>16</v>
  </rv>
  <rv s="1">
    <v>https://www.bing.com/financeapi/forcetrigger?t=a1q7jc&amp;q=XNYS%3aCPB&amp;form=skydnc</v>
    <v>Learn more on Bing</v>
  </rv>
  <rv s="6">
    <v>en-US</v>
    <v>a1q7jc</v>
    <v>268435456</v>
    <v>1</v>
    <v>Powered by Refinitiv</v>
    <v>22</v>
    <v>THE CAMPBELL'S COMPANY (XNAS:CPB)</v>
    <v>23</v>
    <v>24</v>
    <v>Finance</v>
    <v>25</v>
    <v>52.805</v>
    <v>40.26</v>
    <v>0.18779999999999999</v>
    <v>-0.28999999999999998</v>
    <v>-2.396E-4</v>
    <v>-6.8999999999999999E-3</v>
    <v>-0.01</v>
    <v>USD</v>
    <v>The Campbell's Company, formerly Campbell Soup Company, provides affordable food and beverages. The Company is focused on brand powerhouse, across two divisions: Meals &amp; Beverages and Snacks. The Company’s portfolio of approximately 16 brands includes Campbell’s, Cape Cod, Chunky, Goldfish, Kettle Brand, Lance, Late July, Pace, Pacific Foods, Pepperidge Farm, Prego, Rao’s, Snack Factory Pretzel Crisps, Snyder’s of Hanover, Swanson and V8. It offers nutritious, convenient food for Canadian families. Its North American Foodservice division offers food, recipes, and tailored solutions for a wide range of segments, including healthcare facilities, restaurants and specialty coffee shops, schools, vending and micro-markets, and lodging throughout North America. Pacific Foods is a producer of organic broth and soup. Offering a wide range of tasty organic and plant-based options, soups include Creamy Roasted Red Pepper &amp; Tomato and new ready-to-serve canned soups.</v>
    <v>14400</v>
    <v>Nasdaq Stock Market</v>
    <v>XNAS</v>
    <v>XNAS</v>
    <v>Campbell Pl, CAMDEN, NJ, 08103 US</v>
    <v>41.99</v>
    <v>Food &amp; Tobacco</v>
    <v>Stock</v>
    <v>45661.0344146875</v>
    <v>13150</v>
    <v>41.55</v>
    <v>12443080000</v>
    <v>THE CAMPBELL'S COMPANY</v>
    <v>THE CAMPBELL'S COMPANY</v>
    <v>41.94</v>
    <v>22.7837</v>
    <v>42.03</v>
    <v>41.74</v>
    <v>41.73</v>
    <v>298109300</v>
    <v>CPB</v>
    <v>THE CAMPBELL'S COMPANY (XNAS:CPB)</v>
    <v>1994525</v>
    <v>2983273</v>
    <v>1922</v>
  </rv>
  <rv s="3">
    <v>13151</v>
  </rv>
  <rv s="0">
    <fb>56.41</fb>
    <v>16</v>
  </rv>
  <rv s="0">
    <fb>63.79</fb>
    <v>16</v>
  </rv>
  <rv s="0">
    <fb>60.57</fb>
    <v>16</v>
  </rv>
  <rv s="0">
    <fb>62.27</fb>
    <v>16</v>
  </rv>
  <rv s="0">
    <fb>54.34</fb>
    <v>16</v>
  </rv>
  <rv s="0">
    <fb>56.89</fb>
    <v>16</v>
  </rv>
  <rv s="0">
    <fb>60.47</fb>
    <v>16</v>
  </rv>
  <rv s="0">
    <fb>62.23</fb>
    <v>16</v>
  </rv>
  <rv s="0">
    <fb>57.24</fb>
    <v>16</v>
  </rv>
  <rv s="0">
    <fb>52.15</fb>
    <v>16</v>
  </rv>
  <rv s="0">
    <fb>52.83</fb>
    <v>16</v>
  </rv>
  <rv s="0">
    <fb>46.2</fb>
    <v>16</v>
  </rv>
  <rv s="0">
    <fb>46.55</fb>
    <v>16</v>
  </rv>
  <rv s="0">
    <fb>39.450000000000003</fb>
    <v>16</v>
  </rv>
  <rv s="0">
    <fb>32.99</fb>
    <v>16</v>
  </rv>
  <rv s="0">
    <fb>48.39</fb>
    <v>16</v>
  </rv>
  <rv s="0">
    <fb>41.81</fb>
    <v>16</v>
  </rv>
  <rv s="0">
    <fb>43.46</fb>
    <v>16</v>
  </rv>
  <rv s="0">
    <fb>44.12</fb>
    <v>16</v>
  </rv>
  <rv s="0">
    <fb>44.97</fb>
    <v>16</v>
  </rv>
  <rv s="0">
    <fb>47.22</fb>
    <v>16</v>
  </rv>
  <rv s="0">
    <fb>50.38</fb>
    <v>16</v>
  </rv>
  <rv s="0">
    <fb>52.91</fb>
    <v>16</v>
  </rv>
  <rv s="0">
    <fb>53.67</fb>
    <v>16</v>
  </rv>
  <rv s="0">
    <fb>56.75</fb>
    <v>16</v>
  </rv>
  <rv s="0">
    <fb>51.93</fb>
    <v>16</v>
  </rv>
  <rv s="0">
    <fb>45.82</fb>
    <v>16</v>
  </rv>
  <rv s="0">
    <fb>41.7</fb>
    <v>16</v>
  </rv>
  <rv s="0">
    <fb>40.18</fb>
    <v>16</v>
  </rv>
  <rv s="0">
    <fb>44.38</fb>
    <v>16</v>
  </rv>
  <rv s="0">
    <fb>46.65</fb>
    <v>16</v>
  </rv>
  <rv s="1">
    <v>https://www.bing.com/financeapi/forcetrigger?t=a1uv7w&amp;q=XNYS%3aHRL&amp;form=skydnc</v>
    <v>Learn more on Bing</v>
  </rv>
  <rv s="6">
    <v>en-US</v>
    <v>a1uv7w</v>
    <v>268435456</v>
    <v>1</v>
    <v>Powered by Refinitiv</v>
    <v>22</v>
    <v>HORMEL FOODS CORPORATION (XNYS:HRL)</v>
    <v>23</v>
    <v>24</v>
    <v>Finance</v>
    <v>25</v>
    <v>36.86</v>
    <v>28.51</v>
    <v>0.26450000000000001</v>
    <v>-0.16</v>
    <v>0</v>
    <v>-5.0760000000000007E-3</v>
    <v>0</v>
    <v>USD</v>
    <v>Hormel Foods Corporation is a global branded food company. The Company develops, processes, and distributes a range of food products in a variety of markets. Its segments include Retail, Foodservice, and International. The Retail segment is primarily engaged in the processing, marketing, and sale of food products sold predominantly in the retail market. This segment also includes the Company’s MegaMex Foods, LLC joint venture. The Foodservice segment is primarily engaged in the processing, marketing, and sale of food and nutritional products for foodservice, convenience store, and commercial customers. The International segment processes, markets, and sells its products internationally. The Company offers its products under various brands, such as Planters, Skippy, SPAM, Hormel Natural Choice, Applegate, Justin's, Wholly, Hormel Black Label, Columbus, and Jennie-O, among others. Its products include COLUMBUS Pepperoni Paninos, and PLANTERS Honey Roasted Mixed Nuts, among others.</v>
    <v>20000</v>
    <v>New York Stock Exchange</v>
    <v>XNYS</v>
    <v>XNYS</v>
    <v>1 Hormel Pl, AUSTIN, MN, 55912-3680 US</v>
    <v>31.56</v>
    <v>Food &amp; Tobacco</v>
    <v>Stock</v>
    <v>45660.975849432813</v>
    <v>13184</v>
    <v>31.19</v>
    <v>17217040000</v>
    <v>HORMEL FOODS CORPORATION</v>
    <v>HORMEL FOODS CORPORATION</v>
    <v>31.33</v>
    <v>21.378399999999999</v>
    <v>31.52</v>
    <v>31.36</v>
    <v>31.36</v>
    <v>549012900</v>
    <v>HRL</v>
    <v>HORMEL FOODS CORPORATION (XNYS:HRL)</v>
    <v>1817375</v>
    <v>2498471</v>
    <v>1928</v>
  </rv>
  <rv s="3">
    <v>13185</v>
  </rv>
  <rv s="0">
    <fb>40.204999999999998</fb>
    <v>16</v>
  </rv>
  <rv s="0">
    <fb>38.26</fb>
    <v>16</v>
  </rv>
  <rv s="0">
    <fb>36.450000000000003</fb>
    <v>16</v>
  </rv>
  <rv s="0">
    <fb>34.33</fb>
    <v>16</v>
  </rv>
  <rv s="0">
    <fb>36.25</fb>
    <v>16</v>
  </rv>
  <rv s="0">
    <fb>43.64</fb>
    <v>16</v>
  </rv>
  <rv s="0">
    <fb>39.49</fb>
    <v>16</v>
  </rv>
  <rv s="0">
    <fb>42.61</fb>
    <v>16</v>
  </rv>
  <rv s="0">
    <fb>40.89</fb>
    <v>16</v>
  </rv>
  <rv s="0">
    <fb>46.85</fb>
    <v>16</v>
  </rv>
  <rv s="0">
    <fb>48.83</fb>
    <v>16</v>
  </rv>
  <rv s="0">
    <fb>48.27</fb>
    <v>16</v>
  </rv>
  <rv s="0">
    <fb>48.69</fb>
    <v>16</v>
  </rv>
  <rv s="0">
    <fb>47.18</fb>
    <v>16</v>
  </rv>
  <rv s="0">
    <fb>46.61</fb>
    <v>16</v>
  </rv>
  <rv s="0">
    <fb>46.37</fb>
    <v>16</v>
  </rv>
  <rv s="0">
    <fb>45.54</fb>
    <v>16</v>
  </rv>
  <rv s="0">
    <fb>41.4</fb>
    <v>16</v>
  </rv>
  <rv s="0">
    <fb>48.81</fb>
    <v>16</v>
  </rv>
  <rv s="0">
    <fb>47.47</fb>
    <v>16</v>
  </rv>
  <rv s="0">
    <fb>51.54</fb>
    <v>16</v>
  </rv>
  <rv s="0">
    <fb>47.36</fb>
    <v>16</v>
  </rv>
  <rv s="0">
    <fb>45.44</fb>
    <v>16</v>
  </rv>
  <rv s="0">
    <fb>40.44</fb>
    <v>16</v>
  </rv>
  <rv s="0">
    <fb>38.03</fb>
    <v>16</v>
  </rv>
  <rv s="0">
    <fb>32.11</fb>
    <v>16</v>
  </rv>
  <rv s="0">
    <fb>35.32</fb>
    <v>16</v>
  </rv>
  <rv s="0">
    <fb>34.89</fb>
    <v>16</v>
  </rv>
  <rv s="1">
    <v>https://www.bing.com/financeapi/forcetrigger?t=a24xww&amp;q=XNYS%3aUNP&amp;form=skydnc</v>
    <v>Learn more on Bing</v>
  </rv>
  <rv s="6">
    <v>en-US</v>
    <v>a24xww</v>
    <v>268435456</v>
    <v>1</v>
    <v>Powered by Refinitiv</v>
    <v>22</v>
    <v>UNION PACIFIC CORPORATION (XNYS:UNP)</v>
    <v>23</v>
    <v>24</v>
    <v>Finance</v>
    <v>25</v>
    <v>258.66000000000003</v>
    <v>218.55</v>
    <v>1.0587</v>
    <v>2.38</v>
    <v>0</v>
    <v>1.0388E-2</v>
    <v>0</v>
    <v>USD</v>
    <v>Union Pacific Corporation is a railroad operating company in the United States. The Company operates through its principal operating company, Union Pacific Railroad Company (UPRR). It connects over 23 states in the western two-thirds of the country and maintains coordinated schedules with other rail carriers to move freight to and from the Atlantic Coast, the Pacific Coast, the Southeast, the Southwest, Canada, and Mexico. Its Railroad's diversified business mix includes Bulk, Industrial, and Premium. Its Bulk shipments consist of grain and grain products, fertilizer, food and refrigerated, and coal and renewables. Its Industrial shipments consist of several categories, including construction, industrial chemicals, plastics, forest products, specialized products, metals and ores, petroleum, liquid petroleum gases (LPG), soda ash, and sand. Its Premium shipments include finished automobiles, automotive parts, and merchandise in intermodal containers, both domestic and international.</v>
    <v>30518</v>
    <v>New York Stock Exchange</v>
    <v>XNYS</v>
    <v>XNYS</v>
    <v>1400 Douglas Street, OMAHA, NE, 68179 US</v>
    <v>232.37</v>
    <v>Freight &amp; Logistics Services</v>
    <v>Stock</v>
    <v>45661.030243900001</v>
    <v>13215</v>
    <v>228.85</v>
    <v>140348400000</v>
    <v>UNION PACIFIC CORPORATION</v>
    <v>UNION PACIFIC CORPORATION</v>
    <v>229.81</v>
    <v>21.2682</v>
    <v>229.12</v>
    <v>231.5</v>
    <v>231.5</v>
    <v>606256700</v>
    <v>UNP</v>
    <v>UNION PACIFIC CORPORATION (XNYS:UNP)</v>
    <v>1994523</v>
    <v>2660219</v>
    <v>1969</v>
  </rv>
  <rv s="3">
    <v>13216</v>
  </rv>
  <rv s="0">
    <fb>87.25</fb>
    <v>16</v>
  </rv>
  <rv s="0">
    <fb>88.18</fb>
    <v>16</v>
  </rv>
  <rv s="0">
    <fb>103.68</fb>
    <v>16</v>
  </rv>
  <rv s="0">
    <fb>106.58</fb>
    <v>16</v>
  </rv>
  <rv s="0">
    <fb>107.94</fb>
    <v>16</v>
  </rv>
  <rv s="0">
    <fb>105.92</fb>
    <v>16</v>
  </rv>
  <rv s="0">
    <fb>111.96</fb>
    <v>16</v>
  </rv>
  <rv s="0">
    <fb>110.3</fb>
    <v>16</v>
  </rv>
  <rv s="0">
    <fb>115.97</fb>
    <v>16</v>
  </rv>
  <rv s="0">
    <fb>115.79</fb>
    <v>16</v>
  </rv>
  <rv s="0">
    <fb>126.5</fb>
    <v>16</v>
  </rv>
  <rv s="0">
    <fb>133.5</fb>
    <v>16</v>
  </rv>
  <rv s="0">
    <fb>134.43</fb>
    <v>16</v>
  </rv>
  <rv s="0">
    <fb>133.63</fb>
    <v>16</v>
  </rv>
  <rv s="0">
    <fb>142.76</fb>
    <v>16</v>
  </rv>
  <rv s="0">
    <fb>141.68</fb>
    <v>16</v>
  </rv>
  <rv s="0">
    <fb>149.88999999999999</fb>
    <v>16</v>
  </rv>
  <rv s="0">
    <fb>150.62</fb>
    <v>16</v>
  </rv>
  <rv s="0">
    <fb>162.83000000000001</fb>
    <v>16</v>
  </rv>
  <rv s="0">
    <fb>146.22</fb>
    <v>16</v>
  </rv>
  <rv s="0">
    <fb>153.78</fb>
    <v>16</v>
  </rv>
  <rv s="0">
    <fb>138.22999999999999</fb>
    <v>16</v>
  </rv>
  <rv s="0">
    <fb>159.07</fb>
    <v>16</v>
  </rv>
  <rv s="0">
    <fb>167.7</fb>
    <v>16</v>
  </rv>
  <rv s="0">
    <fb>167.2</fb>
    <v>16</v>
  </rv>
  <rv s="0">
    <fb>177.04</fb>
    <v>16</v>
  </rv>
  <rv s="0">
    <fb>166.78</fb>
    <v>16</v>
  </rv>
  <rv s="0">
    <fb>169.11</fb>
    <v>16</v>
  </rv>
  <rv s="0">
    <fb>179.95</fb>
    <v>16</v>
  </rv>
  <rv s="0">
    <fb>161.96</fb>
    <v>16</v>
  </rv>
  <rv s="0">
    <fb>161.97999999999999</fb>
    <v>16</v>
  </rv>
  <rv s="0">
    <fb>165.46</fb>
    <v>16</v>
  </rv>
  <rv s="0">
    <fb>175.99</fb>
    <v>16</v>
  </rv>
  <rv s="0">
    <fb>179.42</fb>
    <v>16</v>
  </rv>
  <rv s="0">
    <fb>159.81</fb>
    <v>16</v>
  </rv>
  <rv s="0">
    <fb>159.79</fb>
    <v>16</v>
  </rv>
  <rv s="0">
    <fb>169.86</fb>
    <v>16</v>
  </rv>
  <rv s="0">
    <fb>169.07</fb>
    <v>16</v>
  </rv>
  <rv s="0">
    <fb>192.44</fb>
    <v>16</v>
  </rv>
  <rv s="0">
    <fb>196.87</fb>
    <v>16</v>
  </rv>
  <rv s="0">
    <fb>177.19</fb>
    <v>16</v>
  </rv>
  <rv s="0">
    <fb>204.08</fb>
    <v>16</v>
  </rv>
  <rv s="0">
    <fb>208.22</fb>
    <v>16</v>
  </rv>
  <rv s="0">
    <fb>197.47</fb>
    <v>16</v>
  </rv>
  <rv s="0">
    <fb>205.96</fb>
    <v>16</v>
  </rv>
  <rv s="0">
    <fb>220.41</fb>
    <v>16</v>
  </rv>
  <rv s="0">
    <fb>222.09</fb>
    <v>16</v>
  </rv>
  <rv s="0">
    <fb>224.73</fb>
    <v>16</v>
  </rv>
  <rv s="0">
    <fb>219.93</fb>
    <v>16</v>
  </rv>
  <rv s="0">
    <fb>218.76</fb>
    <v>16</v>
  </rv>
  <rv s="0">
    <fb>196.01</fb>
    <v>16</v>
  </rv>
  <rv s="0">
    <fb>241.4</fb>
    <v>16</v>
  </rv>
  <rv s="0">
    <fb>235.64</fb>
    <v>16</v>
  </rv>
  <rv s="0">
    <fb>251.93</fb>
    <v>16</v>
  </rv>
  <rv s="0">
    <fb>244.55</fb>
    <v>16</v>
  </rv>
  <rv s="0">
    <fb>245.95</fb>
    <v>16</v>
  </rv>
  <rv s="0">
    <fb>273.20999999999998</fb>
    <v>16</v>
  </rv>
  <rv s="0">
    <fb>234.29</fb>
    <v>16</v>
  </rv>
  <rv s="0">
    <fb>219.78</fb>
    <v>16</v>
  </rv>
  <rv s="0">
    <fb>213.28</fb>
    <v>16</v>
  </rv>
  <rv s="0">
    <fb>227.3</fb>
    <v>16</v>
  </rv>
  <rv s="0">
    <fb>224.51</fb>
    <v>16</v>
  </rv>
  <rv s="0">
    <fb>194.82</fb>
    <v>16</v>
  </rv>
  <rv s="0">
    <fb>197.14</fb>
    <v>16</v>
  </rv>
  <rv s="0">
    <fb>217.43</fb>
    <v>16</v>
  </rv>
  <rv s="0">
    <fb>204.19</fb>
    <v>16</v>
  </rv>
  <rv s="0">
    <fb>201.26</fb>
    <v>16</v>
  </rv>
  <rv s="0">
    <fb>195.7</fb>
    <v>16</v>
  </rv>
  <rv s="0">
    <fb>192.52</fb>
    <v>16</v>
  </rv>
  <rv s="0">
    <fb>204.62</fb>
    <v>16</v>
  </rv>
  <rv s="0">
    <fb>232.02</fb>
    <v>16</v>
  </rv>
  <rv s="0">
    <fb>220.57</fb>
    <v>16</v>
  </rv>
  <rv s="0">
    <fb>203.63</fb>
    <v>16</v>
  </rv>
  <rv s="0">
    <fb>207.61</fb>
    <v>16</v>
  </rv>
  <rv s="0">
    <fb>225.27</fb>
    <v>16</v>
  </rv>
  <rv s="0">
    <fb>245.62</fb>
    <v>16</v>
  </rv>
  <rv s="0">
    <fb>243.93</fb>
    <v>16</v>
  </rv>
  <rv s="0">
    <fb>253.69</fb>
    <v>16</v>
  </rv>
  <rv s="0">
    <fb>245.93</fb>
    <v>16</v>
  </rv>
  <rv s="0">
    <fb>237.16</fb>
    <v>16</v>
  </rv>
  <rv s="0">
    <fb>232.82</fb>
    <v>16</v>
  </rv>
  <rv s="0">
    <fb>226.26</fb>
    <v>16</v>
  </rv>
  <rv s="0">
    <fb>246.73</fb>
    <v>16</v>
  </rv>
  <rv s="0">
    <fb>256.08999999999997</fb>
    <v>16</v>
  </rv>
  <rv s="0">
    <fb>246.48</fb>
    <v>16</v>
  </rv>
  <rv s="0">
    <fb>244.66</fb>
    <v>16</v>
  </rv>
  <rv s="0">
    <fb>228.04</fb>
    <v>16</v>
  </rv>
  <rv s="1">
    <v>https://www.bing.com/financeapi/forcetrigger?t=a24ynm&amp;q=XNYS%3aUPS&amp;form=skydnc</v>
    <v>Learn more on Bing</v>
  </rv>
  <rv s="6">
    <v>en-US</v>
    <v>a24ynm</v>
    <v>268435456</v>
    <v>1</v>
    <v>Powered by Refinitiv</v>
    <v>22</v>
    <v>UNITED PARCEL SERVICE, INC. (XNYS:UPS)</v>
    <v>23</v>
    <v>24</v>
    <v>Finance</v>
    <v>25</v>
    <v>161.47999999999999</v>
    <v>122.01</v>
    <v>0.97470000000000001</v>
    <v>-0.08</v>
    <v>1.5349999999999999E-3</v>
    <v>-6.4579999999999998E-4</v>
    <v>0.19</v>
    <v>USD</v>
    <v>United Parcel Service, Inc. is a package delivery company and a provider of global supply chain management solutions. Its segments include U.S. Domestic Package and International Package. Its U.S. Domestic Package and International Package are together referred to as its global small package operations. Its global small package operations provide time-definite delivery services for express letters, documents, packages and palletized freight via air and ground services. The U.S. Domestic Package segment offers small package delivery services in the United States and offers a spectrum of the United States domestic guaranteed air and ground package transportation services. The International Package segment consists of its small package operations in Europe, the Indian subcontinent, Middle East and Africa (together EMEA), Canada and Latin America (together Americas) and Asia. Its Supply Chain Solutions consists of its forwarding, logistics, digital and other businesses.</v>
    <v>500000</v>
    <v>New York Stock Exchange</v>
    <v>XNYS</v>
    <v>XNYS</v>
    <v>55 Glenlake Parkway Ne, ATLANTA, GA, 30328 US</v>
    <v>124.33</v>
    <v>Freight &amp; Logistics Services</v>
    <v>Stock</v>
    <v>45661.041552303126</v>
    <v>13305</v>
    <v>122.76</v>
    <v>105638600000</v>
    <v>UNITED PARCEL SERVICE, INC.</v>
    <v>UNITED PARCEL SERVICE, INC.</v>
    <v>123.96</v>
    <v>18.7118</v>
    <v>123.87</v>
    <v>123.79</v>
    <v>123.98</v>
    <v>853369600</v>
    <v>UPS</v>
    <v>UNITED PARCEL SERVICE, INC. (XNYS:UPS)</v>
    <v>3493504</v>
    <v>4514158</v>
    <v>1999</v>
  </rv>
  <rv s="3">
    <v>13306</v>
  </rv>
  <rv s="0">
    <fb>96.55</fb>
    <v>16</v>
  </rv>
  <rv s="0">
    <fb>109.22</fb>
    <v>16</v>
  </rv>
  <rv s="0">
    <fb>109.36</fb>
    <v>16</v>
  </rv>
  <rv s="0">
    <fb>115.92</fb>
    <v>16</v>
  </rv>
  <rv s="0">
    <fb>114.64</fb>
    <v>16</v>
  </rv>
  <rv s="0">
    <fb>105.76</fb>
    <v>16</v>
  </rv>
  <rv s="0">
    <fb>107.46</fb>
    <v>16</v>
  </rv>
  <rv s="0">
    <fb>105.97</fb>
    <v>16</v>
  </rv>
  <rv s="0">
    <fb>110.59</fb>
    <v>16</v>
  </rv>
  <rv s="0">
    <fb>110.29</fb>
    <v>16</v>
  </rv>
  <rv s="0">
    <fb>114.36</fb>
    <v>16</v>
  </rv>
  <rv s="0">
    <fb>120.09</fb>
    <v>16</v>
  </rv>
  <rv s="0">
    <fb>119.15</fb>
    <v>16</v>
  </rv>
  <rv s="0">
    <fb>104.41</fb>
    <v>16</v>
  </rv>
  <rv s="0">
    <fb>113.5</fb>
    <v>16</v>
  </rv>
  <rv s="0">
    <fb>116.12</fb>
    <v>16</v>
  </rv>
  <rv s="0">
    <fb>119.89</fb>
    <v>16</v>
  </rv>
  <rv s="0">
    <fb>122.88</fb>
    <v>16</v>
  </rv>
  <rv s="0">
    <fb>106.54</fb>
    <v>16</v>
  </rv>
  <rv s="0">
    <fb>115.29</fb>
    <v>16</v>
  </rv>
  <rv s="0">
    <fb>105.4</fb>
    <v>16</v>
  </rv>
  <rv s="0">
    <fb>110.2</fb>
    <v>16</v>
  </rv>
  <rv s="0">
    <fb>111.74</fb>
    <v>16</v>
  </rv>
  <rv s="0">
    <fb>106.22</fb>
    <v>16</v>
  </rv>
  <rv s="0">
    <fb>118.66</fb>
    <v>16</v>
  </rv>
  <rv s="0">
    <fb>119.82</fb>
    <v>16</v>
  </rv>
  <rv s="0">
    <fb>115.17</fb>
    <v>16</v>
  </rv>
  <rv s="0">
    <fb>119.73</fb>
    <v>16</v>
  </rv>
  <rv s="0">
    <fb>117.06</fb>
    <v>16</v>
  </rv>
  <rv s="0">
    <fb>103.52</fb>
    <v>16</v>
  </rv>
  <rv s="0">
    <fb>93.42</fb>
    <v>16</v>
  </rv>
  <rv s="0">
    <fb>99.71</fb>
    <v>16</v>
  </rv>
  <rv s="0">
    <fb>111.18</fb>
    <v>16</v>
  </rv>
  <rv s="0">
    <fb>163.62</fb>
    <v>16</v>
  </rv>
  <rv s="0">
    <fb>166.63</fb>
    <v>16</v>
  </rv>
  <rv s="0">
    <fb>157.11000000000001</fb>
    <v>16</v>
  </rv>
  <rv s="0">
    <fb>168.4</fb>
    <v>16</v>
  </rv>
  <rv s="0">
    <fb>155</fb>
    <v>16</v>
  </rv>
  <rv s="0">
    <fb>157.83000000000001</fb>
    <v>16</v>
  </rv>
  <rv s="0">
    <fb>169.99</fb>
    <v>16</v>
  </rv>
  <rv s="0">
    <fb>203.86</fb>
    <v>16</v>
  </rv>
  <rv s="0">
    <fb>214.6</fb>
    <v>16</v>
  </rv>
  <rv s="0">
    <fb>207.97</fb>
    <v>16</v>
  </rv>
  <rv s="0">
    <fb>191.36</fb>
    <v>16</v>
  </rv>
  <rv s="0">
    <fb>195.63</fb>
    <v>16</v>
  </rv>
  <rv s="0">
    <fb>182.1</fb>
    <v>16</v>
  </rv>
  <rv s="0">
    <fb>213.47</fb>
    <v>16</v>
  </rv>
  <rv s="0">
    <fb>198.37</fb>
    <v>16</v>
  </rv>
  <rv s="0">
    <fb>214.34</fb>
    <v>16</v>
  </rv>
  <rv s="0">
    <fb>202.21</fb>
    <v>16</v>
  </rv>
  <rv s="0">
    <fb>210.42</fb>
    <v>16</v>
  </rv>
  <rv s="0">
    <fb>214.46</fb>
    <v>16</v>
  </rv>
  <rv s="0">
    <fb>179.98</fb>
    <v>16</v>
  </rv>
  <rv s="0">
    <fb>182.54</fb>
    <v>16</v>
  </rv>
  <rv s="0">
    <fb>194.89</fb>
    <v>16</v>
  </rv>
  <rv s="0">
    <fb>194.51</fb>
    <v>16</v>
  </rv>
  <rv s="0">
    <fb>161.54</fb>
    <v>16</v>
  </rv>
  <rv s="0">
    <fb>167.77</fb>
    <v>16</v>
  </rv>
  <rv s="0">
    <fb>189.73</fb>
    <v>16</v>
  </rv>
  <rv s="0">
    <fb>173.84</fb>
    <v>16</v>
  </rv>
  <rv s="0">
    <fb>185.23</fb>
    <v>16</v>
  </rv>
  <rv s="0">
    <fb>182.49</fb>
    <v>16</v>
  </rv>
  <rv s="0">
    <fb>193.99</fb>
    <v>16</v>
  </rv>
  <rv s="0">
    <fb>179.81</fb>
    <v>16</v>
  </rv>
  <rv s="0">
    <fb>167</fb>
    <v>16</v>
  </rv>
  <rv s="0">
    <fb>179.25</fb>
    <v>16</v>
  </rv>
  <rv s="0">
    <fb>155.87</fb>
    <v>16</v>
  </rv>
  <rv s="0">
    <fb>157.22999999999999</fb>
    <v>16</v>
  </rv>
  <rv s="0">
    <fb>148.26</fb>
    <v>16</v>
  </rv>
  <rv s="0">
    <fb>148.63</fb>
    <v>16</v>
  </rv>
  <rv s="0">
    <fb>138.93</fb>
    <v>16</v>
  </rv>
  <rv s="0">
    <fb>128.55000000000001</fb>
    <v>16</v>
  </rv>
  <rv s="0">
    <fb>134.06</fb>
    <v>16</v>
  </rv>
  <rv s="0">
    <fb>135.72</fb>
    <v>16</v>
  </rv>
  <rv s="0">
    <fb>126.1</fb>
    <v>16</v>
  </rv>
  <rv s="1">
    <v>https://www.bing.com/financeapi/forcetrigger?t=a1qga2&amp;q=XNAS%3aCSX&amp;form=skydnc</v>
    <v>Learn more on Bing</v>
  </rv>
  <rv s="6">
    <v>en-US</v>
    <v>a1qga2</v>
    <v>268435456</v>
    <v>1</v>
    <v>Powered by Refinitiv</v>
    <v>22</v>
    <v>CSX Corporation (XNAS:CSX)</v>
    <v>23</v>
    <v>24</v>
    <v>Finance</v>
    <v>25</v>
    <v>40.119999999999997</v>
    <v>31.43</v>
    <v>1.2248000000000001</v>
    <v>0.18</v>
    <v>1.8549999999999999E-3</v>
    <v>5.5969999999999995E-3</v>
    <v>0.06</v>
    <v>USD</v>
    <v>CSX Corp. is a transportation company. The Company provides rail-based freight transportation services, including traditional rail service, the transport of intermodal containers and trailers, as well as other transportation services, such as rail-to-truck transfers and bulk commodity operations. It provides rail, intermodal and rail-to-truck transload services and solutions to customers across a broad array of markets, including energy, industrial, construction, agricultural, and consumer products. Through its subsidiary, CSX Transportation, Inc. (CSXT), it provides a link to the transportation supply chain through its approximately 20,000-route 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23400</v>
    <v>Nasdaq Stock Market</v>
    <v>XNAS</v>
    <v>XNAS</v>
    <v>500 Water Street, 15th Floor, JACKSONVILLE, FL, 32202 US</v>
    <v>32.505000000000003</v>
    <v>Freight &amp; Logistics Services</v>
    <v>Stock</v>
    <v>45661.04134625</v>
    <v>13383</v>
    <v>32.115000000000002</v>
    <v>62365070000</v>
    <v>CSX Corporation</v>
    <v>CSX Corporation</v>
    <v>32.4</v>
    <v>17.331</v>
    <v>32.159999999999997</v>
    <v>32.340000000000003</v>
    <v>32.4</v>
    <v>1928419000</v>
    <v>CSX</v>
    <v>CSX Corporation (XNAS:CSX)</v>
    <v>17511793</v>
    <v>10932716</v>
    <v>1978</v>
  </rv>
  <rv s="3">
    <v>13384</v>
  </rv>
  <rv s="0">
    <fb>7.6733000000000002</fb>
    <v>16</v>
  </rv>
  <rv s="0">
    <fb>8.0465999999999998</fb>
    <v>16</v>
  </rv>
  <rv s="0">
    <fb>8.5831999999999997</fb>
    <v>16</v>
  </rv>
  <rv s="0">
    <fb>9.0899000000000001</fb>
    <v>16</v>
  </rv>
  <rv s="0">
    <fb>8.8099000000000007</fb>
    <v>16</v>
  </rv>
  <rv s="0">
    <fb>8.6931999999999992</fb>
    <v>16</v>
  </rv>
  <rv s="0">
    <fb>9.4431999999999992</fb>
    <v>16</v>
  </rv>
  <rv s="0">
    <fb>9.4266000000000005</fb>
    <v>16</v>
  </rv>
  <rv s="0">
    <fb>10.166600000000001</fb>
    <v>16</v>
  </rv>
  <rv s="0">
    <fb>10.1699</fb>
    <v>16</v>
  </rv>
  <rv s="0">
    <fb>11.936500000000001</fb>
    <v>16</v>
  </rv>
  <rv s="0">
    <fb>11.9765</fb>
    <v>16</v>
  </rv>
  <rv s="0">
    <fb>15.463200000000001</fb>
    <v>16</v>
  </rv>
  <rv s="0">
    <fb>16.186499999999999</fb>
    <v>16</v>
  </rv>
  <rv s="0">
    <fb>15.516500000000001</fb>
    <v>16</v>
  </rv>
  <rv s="0">
    <fb>16.9465</fb>
    <v>16</v>
  </rv>
  <rv s="0">
    <fb>18.0565</fb>
    <v>16</v>
  </rv>
  <rv s="0">
    <fb>18.186499999999999</fb>
    <v>16</v>
  </rv>
  <rv s="0">
    <fb>16.4465</fb>
    <v>16</v>
  </rv>
  <rv s="0">
    <fb>16.7332</fb>
    <v>16</v>
  </rv>
  <rv s="0">
    <fb>18.086500000000001</fb>
    <v>16</v>
  </rv>
  <rv s="0">
    <fb>16.809799999999999</fb>
    <v>16</v>
  </rv>
  <rv s="0">
    <fb>18.583100000000002</fb>
    <v>16</v>
  </rv>
  <rv s="0">
    <fb>18.336500000000001</fb>
    <v>16</v>
  </rv>
  <rv s="0">
    <fb>18.923100000000002</fb>
    <v>16</v>
  </rv>
  <rv s="0">
    <fb>17.906500000000001</fb>
    <v>16</v>
  </rv>
  <rv s="0">
    <fb>18.569800000000001</fb>
    <v>16</v>
  </rv>
  <rv s="0">
    <fb>19.796500000000002</fb>
    <v>16</v>
  </rv>
  <rv s="0">
    <fb>21.549800000000001</fb>
    <v>16</v>
  </rv>
  <rv s="0">
    <fb>21.259799999999998</fb>
    <v>16</v>
  </rv>
  <rv s="0">
    <fb>23.559799999999999</fb>
    <v>16</v>
  </rv>
  <rv s="0">
    <fb>24.719799999999999</fb>
    <v>16</v>
  </rv>
  <rv s="0">
    <fb>24.6831</fb>
    <v>16</v>
  </rv>
  <rv s="0">
    <fb>22.953099999999999</fb>
    <v>16</v>
  </rv>
  <rv s="0">
    <fb>24.209800000000001</fb>
    <v>16</v>
  </rv>
  <rv s="0">
    <fb>20.709800000000001</fb>
    <v>16</v>
  </rv>
  <rv s="0">
    <fb>21.899799999999999</fb>
    <v>16</v>
  </rv>
  <rv s="0">
    <fb>24.223099999999999</fb>
    <v>16</v>
  </rv>
  <rv s="0">
    <fb>24.939800000000002</fb>
    <v>16</v>
  </rv>
  <rv s="0">
    <fb>26.543099999999999</fb>
    <v>16</v>
  </rv>
  <rv s="0">
    <fb>24.8231</fb>
    <v>16</v>
  </rv>
  <rv s="0">
    <fb>25.7897</fb>
    <v>16</v>
  </rv>
  <rv s="0">
    <fb>23.4664</fb>
    <v>16</v>
  </rv>
  <rv s="0">
    <fb>22.3398</fb>
    <v>16</v>
  </rv>
  <rv s="0">
    <fb>23.0898</fb>
    <v>16</v>
  </rv>
  <rv s="0">
    <fb>23.423100000000002</fb>
    <v>16</v>
  </rv>
  <rv s="0">
    <fb>23.846399999999999</fb>
    <v>16</v>
  </rv>
  <rv s="0">
    <fb>24.119800000000001</fb>
    <v>16</v>
  </rv>
  <rv s="0">
    <fb>25.446400000000001</fb>
    <v>16</v>
  </rv>
  <rv s="0">
    <fb>23.4831</fb>
    <v>16</v>
  </rv>
  <rv s="0">
    <fb>19.099799999999998</fb>
    <v>16</v>
  </rv>
  <rv s="0">
    <fb>22.0764</fb>
    <v>16</v>
  </rv>
  <rv s="0">
    <fb>23.8598</fb>
    <v>16</v>
  </rv>
  <rv s="0">
    <fb>23.246400000000001</fb>
    <v>16</v>
  </rv>
  <rv s="0">
    <fb>23.779800000000002</fb>
    <v>16</v>
  </rv>
  <rv s="0">
    <fb>25.4864</fb>
    <v>16</v>
  </rv>
  <rv s="0">
    <fb>25.889700000000001</fb>
    <v>16</v>
  </rv>
  <rv s="0">
    <fb>26.313099999999999</fb>
    <v>16</v>
  </rv>
  <rv s="0">
    <fb>30.016400000000001</fb>
    <v>16</v>
  </rv>
  <rv s="0">
    <fb>30.249700000000001</fb>
    <v>16</v>
  </rv>
  <rv s="0">
    <fb>28.584700000000002</fb>
    <v>16</v>
  </rv>
  <rv s="0">
    <fb>30.516400000000001</fb>
    <v>16</v>
  </rv>
  <rv s="0">
    <fb>32.139699999999998</fb>
    <v>16</v>
  </rv>
  <rv s="0">
    <fb>33.582999999999998</fb>
    <v>16</v>
  </rv>
  <rv s="0">
    <fb>33.372999999999998</fb>
    <v>16</v>
  </rv>
  <rv s="0">
    <fb>32.32</fb>
    <v>16</v>
  </rv>
  <rv s="0">
    <fb>32.53</fb>
    <v>16</v>
  </rv>
  <rv s="0">
    <fb>31.65</fb>
    <v>16</v>
  </rv>
  <rv s="0">
    <fb>32.69</fb>
    <v>16</v>
  </rv>
  <rv s="0">
    <fb>30.92</fb>
    <v>16</v>
  </rv>
  <rv s="0">
    <fb>30.64</fb>
    <v>16</v>
  </rv>
  <rv s="0">
    <fb>29.85</fb>
    <v>16</v>
  </rv>
  <rv s="0">
    <fb>37.94</fb>
    <v>16</v>
  </rv>
  <rv s="0">
    <fb>33.75</fb>
    <v>16</v>
  </rv>
  <rv s="0">
    <fb>34.270000000000003</fb>
    <v>16</v>
  </rv>
  <rv s="0">
    <fb>32.270000000000003</fb>
    <v>16</v>
  </rv>
  <rv s="1">
    <v>https://www.bing.com/financeapi/forcetrigger?t=a1sqr7&amp;q=XNYS%3aFDX&amp;form=skydnc</v>
    <v>Learn more on Bing</v>
  </rv>
  <rv s="6">
    <v>en-US</v>
    <v>a1sqr7</v>
    <v>268435456</v>
    <v>1</v>
    <v>Powered by Refinitiv</v>
    <v>22</v>
    <v>FEDEX CORPORATION (XNYS:FDX)</v>
    <v>23</v>
    <v>24</v>
    <v>Finance</v>
    <v>25</v>
    <v>313.83999999999997</v>
    <v>234.45</v>
    <v>1.2017</v>
    <v>0.13</v>
    <v>1.312E-3</v>
    <v>4.7399999999999997E-4</v>
    <v>0.36</v>
    <v>USD</v>
    <v>FedEx Corporation provides customers and businesses with a portfolio of transportation, e-commerce, and business services. The Company offers integrated business solutions utilizing its flexible and efficient global network. Its segments include FedEx Express, FedEx Ground, FedEx Freight, and FedEx Services. FedEx Express segment includes express transportation, small-package ground delivery, and freight transportation. FedEx Ground segment is a provider of small-package ground delivery services. It provides dependable business-to-business delivery, and convenient residential service through FedEx Home Delivery and FedEx Ground Economy. FedEx Freight segment provides less-than-truckload freight services with coverage throughout the United Services, Canada, Mexico, Puerto Rico, and to the United States Virgin Islands. The FedEx Services segment provides sales, marketing, information technology, communications, customer service, technical support, and billing and collection services.</v>
    <v>306000</v>
    <v>New York Stock Exchange</v>
    <v>XNYS</v>
    <v>XNYS</v>
    <v>942 South Shady Grove Road, MEMPHIS, TN, 38120 US</v>
    <v>275.89999999999998</v>
    <v>Freight &amp; Logistics Services</v>
    <v>Stock</v>
    <v>45661.040382789062</v>
    <v>13462</v>
    <v>271.8</v>
    <v>66091813146</v>
    <v>FEDEX CORPORATION</v>
    <v>FEDEX CORPORATION</v>
    <v>274.60000000000002</v>
    <v>17.493200000000002</v>
    <v>274.27999999999997</v>
    <v>274.41000000000003</v>
    <v>274.77</v>
    <v>240850600</v>
    <v>FDX</v>
    <v>FEDEX CORPORATION (XNYS:FDX)</v>
    <v>1181532</v>
    <v>1947170</v>
    <v>1997</v>
  </rv>
  <rv s="3">
    <v>13463</v>
  </rv>
  <rv s="0">
    <fb>132.88</fb>
    <v>16</v>
  </rv>
  <rv s="0">
    <fb>136.88</fb>
    <v>16</v>
  </rv>
  <rv s="0">
    <fb>162.72</fb>
    <v>16</v>
  </rv>
  <rv s="0">
    <fb>165.11</fb>
    <v>16</v>
  </rv>
  <rv s="0">
    <fb>164.97</fb>
    <v>16</v>
  </rv>
  <rv s="0">
    <fb>161.9</fb>
    <v>16</v>
  </rv>
  <rv s="0">
    <fb>174.68</fb>
    <v>16</v>
  </rv>
  <rv s="0">
    <fb>174.32</fb>
    <v>16</v>
  </rv>
  <rv s="0">
    <fb>191.67</fb>
    <v>16</v>
  </rv>
  <rv s="0">
    <fb>186.2</fb>
    <v>16</v>
  </rv>
  <rv s="0">
    <fb>189.11</fb>
    <v>16</v>
  </rv>
  <rv s="0">
    <fb>192.98</fb>
    <v>16</v>
  </rv>
  <rv s="0">
    <fb>189.7</fb>
    <v>16</v>
  </rv>
  <rv s="0">
    <fb>193.84</fb>
    <v>16</v>
  </rv>
  <rv s="0">
    <fb>217.33</fb>
    <v>16</v>
  </rv>
  <rv s="0">
    <fb>208.03</fb>
    <v>16</v>
  </rv>
  <rv s="0">
    <fb>225.81</fb>
    <v>16</v>
  </rv>
  <rv s="0">
    <fb>231.46</fb>
    <v>16</v>
  </rv>
  <rv s="0">
    <fb>262.48</fb>
    <v>16</v>
  </rv>
  <rv s="0">
    <fb>246.41</fb>
    <v>16</v>
  </rv>
  <rv s="0">
    <fb>240.11</fb>
    <v>16</v>
  </rv>
  <rv s="0">
    <fb>247.2</fb>
    <v>16</v>
  </rv>
  <rv s="0">
    <fb>249.12</fb>
    <v>16</v>
  </rv>
  <rv s="0">
    <fb>227.06</fb>
    <v>16</v>
  </rv>
  <rv s="0">
    <fb>245.87</fb>
    <v>16</v>
  </rv>
  <rv s="0">
    <fb>243.95</fb>
    <v>16</v>
  </rv>
  <rv s="0">
    <fb>240.79</fb>
    <v>16</v>
  </rv>
  <rv s="0">
    <fb>161.33000000000001</fb>
    <v>16</v>
  </rv>
  <rv s="0">
    <fb>181.41</fb>
    <v>16</v>
  </rv>
  <rv s="0">
    <fb>189.46</fb>
    <v>16</v>
  </rv>
  <rv s="0">
    <fb>154.28</fb>
    <v>16</v>
  </rv>
  <rv s="0">
    <fb>164.19</fb>
    <v>16</v>
  </rv>
  <rv s="0">
    <fb>158.61000000000001</fb>
    <v>16</v>
  </rv>
  <rv s="0">
    <fb>145.57</fb>
    <v>16</v>
  </rv>
  <rv s="0">
    <fb>152.66</fb>
    <v>16</v>
  </rv>
  <rv s="0">
    <fb>141.16999999999999</fb>
    <v>16</v>
  </rv>
  <rv s="0">
    <fb>130.56</fb>
    <v>16</v>
  </rv>
  <rv s="0">
    <fb>140.22</fb>
    <v>16</v>
  </rv>
  <rv s="0">
    <fb>219.84</fb>
    <v>16</v>
  </rv>
  <rv s="0">
    <fb>251.52</fb>
    <v>16</v>
  </rv>
  <rv s="0">
    <fb>259.47000000000003</fb>
    <v>16</v>
  </rv>
  <rv s="0">
    <fb>286.58</fb>
    <v>16</v>
  </rv>
  <rv s="0">
    <fb>235.34</fb>
    <v>16</v>
  </rv>
  <rv s="0">
    <fb>254.5</fb>
    <v>16</v>
  </rv>
  <rv s="0">
    <fb>284.04000000000002</fb>
    <v>16</v>
  </rv>
  <rv s="0">
    <fb>314.81</fb>
    <v>16</v>
  </rv>
  <rv s="0">
    <fb>298.33</fb>
    <v>16</v>
  </rv>
  <rv s="0">
    <fb>279.95</fb>
    <v>16</v>
  </rv>
  <rv s="0">
    <fb>265.69</fb>
    <v>16</v>
  </rv>
  <rv s="0">
    <fb>219.29</fb>
    <v>16</v>
  </rv>
  <rv s="0">
    <fb>235.53</fb>
    <v>16</v>
  </rv>
  <rv s="0">
    <fb>230.37</fb>
    <v>16</v>
  </rv>
  <rv s="0">
    <fb>258.64</fb>
    <v>16</v>
  </rv>
  <rv s="0">
    <fb>245.86</fb>
    <v>16</v>
  </rv>
  <rv s="0">
    <fb>222.27</fb>
    <v>16</v>
  </rv>
  <rv s="0">
    <fb>231.39</fb>
    <v>16</v>
  </rv>
  <rv s="0">
    <fb>198.74</fb>
    <v>16</v>
  </rv>
  <rv s="0">
    <fb>226.71</fb>
    <v>16</v>
  </rv>
  <rv s="0">
    <fb>233.09</fb>
    <v>16</v>
  </rv>
  <rv s="0">
    <fb>210.81</fb>
    <v>16</v>
  </rv>
  <rv s="0">
    <fb>148.47</fb>
    <v>16</v>
  </rv>
  <rv s="0">
    <fb>160.28</fb>
    <v>16</v>
  </rv>
  <rv s="0">
    <fb>182.22</fb>
    <v>16</v>
  </rv>
  <rv s="0">
    <fb>173.2</fb>
    <v>16</v>
  </rv>
  <rv s="0">
    <fb>193.86</fb>
    <v>16</v>
  </rv>
  <rv s="0">
    <fb>203.22</fb>
    <v>16</v>
  </rv>
  <rv s="0">
    <fb>228.49</fb>
    <v>16</v>
  </rv>
  <rv s="0">
    <fb>217.98</fb>
    <v>16</v>
  </rv>
  <rv s="0">
    <fb>247.9</fb>
    <v>16</v>
  </rv>
  <rv s="0">
    <fb>269.95</fb>
    <v>16</v>
  </rv>
  <rv s="0">
    <fb>261.02</fb>
    <v>16</v>
  </rv>
  <rv s="0">
    <fb>264.92</fb>
    <v>16</v>
  </rv>
  <rv s="0">
    <fb>240.1</fb>
    <v>16</v>
  </rv>
  <rv s="0">
    <fb>258.83</fb>
    <v>16</v>
  </rv>
  <rv s="0">
    <fb>252.97</fb>
    <v>16</v>
  </rv>
  <rv s="0">
    <fb>241.29</fb>
    <v>16</v>
  </rv>
  <rv s="0">
    <fb>248.97</fb>
    <v>16</v>
  </rv>
  <rv s="0">
    <fb>289.74</fb>
    <v>16</v>
  </rv>
  <rv s="0">
    <fb>261.77999999999997</fb>
    <v>16</v>
  </rv>
  <rv s="0">
    <fb>253.96</fb>
    <v>16</v>
  </rv>
  <rv s="0">
    <fb>299.83999999999997</fb>
    <v>16</v>
  </rv>
  <rv s="0">
    <fb>302.25</fb>
    <v>16</v>
  </rv>
  <rv s="0">
    <fb>298.77</fb>
    <v>16</v>
  </rv>
  <rv s="0">
    <fb>273.68</fb>
    <v>16</v>
  </rv>
  <rv s="0">
    <fb>273.85000000000002</fb>
    <v>16</v>
  </rv>
  <rv s="0">
    <fb>302.67</fb>
    <v>16</v>
  </rv>
  <rv s="0">
    <fb>281.33</fb>
    <v>16</v>
  </rv>
  <rv s="1">
    <v>https://www.bing.com/financeapi/forcetrigger?t=a1yq5r&amp;q=XNYS%3aNSC&amp;form=skydnc</v>
    <v>Learn more on Bing</v>
  </rv>
  <rv s="6">
    <v>en-US</v>
    <v>a1yq5r</v>
    <v>268435456</v>
    <v>1</v>
    <v>Powered by Refinitiv</v>
    <v>22</v>
    <v>NORFOLK SOUTHERN CORPORATION (XNYS:NSC)</v>
    <v>23</v>
    <v>24</v>
    <v>Finance</v>
    <v>25</v>
    <v>277.60000000000002</v>
    <v>206.71</v>
    <v>1.3419000000000001</v>
    <v>1.28</v>
    <v>-3.6880000000000003E-3</v>
    <v>5.4559999999999999E-3</v>
    <v>-0.87</v>
    <v>USD</v>
    <v>Norfolk Southern Corporation is a holding company, which is engaged in the rail transportation business. The Company is engaged in the rail transportation of raw materials, intermediate products, and finished goods in the Southeast, East, and Midwest and, via interchange with rail carriers, to and from the rest of the United States. The Company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is also a transporter of industrial products, including agricultural, forest and consumer products, chemicals, and metals and construction materials. It serves every container port and a principal carrier of coal, automobiles and automotive parts. It operates Great Lakes Reload (GLR) property in Chicago, a transload and warehouse facility.</v>
    <v>20700</v>
    <v>New York Stock Exchange</v>
    <v>XNYS</v>
    <v>XNYS</v>
    <v>650 W Peachtree Street Nw, ATLANTA, GA, 30308 US</v>
    <v>236.99</v>
    <v>Freight &amp; Logistics Services</v>
    <v>Stock</v>
    <v>45661.000000010936</v>
    <v>13552</v>
    <v>233.57</v>
    <v>53365420436</v>
    <v>NORFOLK SOUTHERN CORPORATION</v>
    <v>NORFOLK SOUTHERN CORPORATION</v>
    <v>235.07</v>
    <v>22.1311</v>
    <v>234.6</v>
    <v>235.88</v>
    <v>235.01</v>
    <v>226239700</v>
    <v>NSC</v>
    <v>NORFOLK SOUTHERN CORPORATION (XNYS:NSC)</v>
    <v>1001255</v>
    <v>1158211</v>
    <v>1980</v>
  </rv>
  <rv s="3">
    <v>13553</v>
  </rv>
  <rv s="0">
    <fb>70.5</fb>
    <v>16</v>
  </rv>
  <rv s="0">
    <fb>84.06</fb>
    <v>16</v>
  </rv>
  <rv s="0">
    <fb>85.13</fb>
    <v>16</v>
  </rv>
  <rv s="0">
    <fb>89.78</fb>
    <v>16</v>
  </rv>
  <rv s="0">
    <fb>93.9</fb>
    <v>16</v>
  </rv>
  <rv s="0">
    <fb>97.06</fb>
    <v>16</v>
  </rv>
  <rv s="0">
    <fb>106.46</fb>
    <v>16</v>
  </rv>
  <rv s="0">
    <fb>117.46</fb>
    <v>16</v>
  </rv>
  <rv s="0">
    <fb>121.03</fb>
    <v>16</v>
  </rv>
  <rv s="0">
    <fb>121.7</fb>
    <v>16</v>
  </rv>
  <rv s="0">
    <fb>112.58</fb>
    <v>16</v>
  </rv>
  <rv s="0">
    <fb>120.52</fb>
    <v>16</v>
  </rv>
  <rv s="0">
    <fb>132.24</fb>
    <v>16</v>
  </rv>
  <rv s="0">
    <fb>131.41999999999999</fb>
    <v>16</v>
  </rv>
  <rv s="0">
    <fb>138.63</fb>
    <v>16</v>
  </rv>
  <rv s="0">
    <fb>150.88</fb>
    <v>16</v>
  </rv>
  <rv s="0">
    <fb>143.47</fb>
    <v>16</v>
  </rv>
  <rv s="0">
    <fb>151.65</fb>
    <v>16</v>
  </rv>
  <rv s="0">
    <fb>169</fb>
    <v>16</v>
  </rv>
  <rv s="0">
    <fb>180.5</fb>
    <v>16</v>
  </rv>
  <rv s="0">
    <fb>167.83</fb>
    <v>16</v>
  </rv>
  <rv s="0">
    <fb>170.74</fb>
    <v>16</v>
  </rv>
  <rv s="0">
    <fb>149.54</fb>
    <v>16</v>
  </rv>
  <rv s="0">
    <fb>179.3</fb>
    <v>16</v>
  </rv>
  <rv s="0">
    <fb>186.89</fb>
    <v>16</v>
  </rv>
  <rv s="0">
    <fb>195.14</fb>
    <v>16</v>
  </rv>
  <rv s="0">
    <fb>199.33</fb>
    <v>16</v>
  </rv>
  <rv s="0">
    <fb>174.05</fb>
    <v>16</v>
  </rv>
  <rv s="0">
    <fb>182</fb>
    <v>16</v>
  </rv>
  <rv s="0">
    <fb>171.1</fb>
    <v>16</v>
  </rv>
  <rv s="0">
    <fb>178.29</fb>
    <v>16</v>
  </rv>
  <rv s="0">
    <fb>175.57</fb>
    <v>16</v>
  </rv>
  <rv s="0">
    <fb>192.21</fb>
    <v>16</v>
  </rv>
  <rv s="0">
    <fb>212.53</fb>
    <v>16</v>
  </rv>
  <rv s="0">
    <fb>213.99</fb>
    <v>16</v>
  </rv>
  <rv s="0">
    <fb>237.61</fb>
    <v>16</v>
  </rv>
  <rv s="0">
    <fb>236.62</fb>
    <v>16</v>
  </rv>
  <rv s="0">
    <fb>252.06</fb>
    <v>16</v>
  </rv>
  <rv s="0">
    <fb>268.52</fb>
    <v>16</v>
  </rv>
  <rv s="0">
    <fb>279.24</fb>
    <v>16</v>
  </rv>
  <rv s="0">
    <fb>280.89999999999998</fb>
    <v>16</v>
  </rv>
  <rv s="0">
    <fb>265.41000000000003</fb>
    <v>16</v>
  </rv>
  <rv s="0">
    <fb>257.83</fb>
    <v>16</v>
  </rv>
  <rv s="0">
    <fb>253.54</fb>
    <v>16</v>
  </rv>
  <rv s="0">
    <fb>239.25</fb>
    <v>16</v>
  </rv>
  <rv s="0">
    <fb>293.05</fb>
    <v>16</v>
  </rv>
  <rv s="0">
    <fb>265.27</fb>
    <v>16</v>
  </rv>
  <rv s="0">
    <fb>297.70999999999998</fb>
    <v>16</v>
  </rv>
  <rv s="0">
    <fb>271.99</fb>
    <v>16</v>
  </rv>
  <rv s="0">
    <fb>256.52</fb>
    <v>16</v>
  </rv>
  <rv s="0">
    <fb>285.22000000000003</fb>
    <v>16</v>
  </rv>
  <rv s="0">
    <fb>257.88</fb>
    <v>16</v>
  </rv>
  <rv s="0">
    <fb>227.29</fb>
    <v>16</v>
  </rv>
  <rv s="0">
    <fb>251.17</fb>
    <v>16</v>
  </rv>
  <rv s="0">
    <fb>243.13</fb>
    <v>16</v>
  </rv>
  <rv s="0">
    <fb>209.65</fb>
    <v>16</v>
  </rv>
  <rv s="0">
    <fb>228.07</fb>
    <v>16</v>
  </rv>
  <rv s="0">
    <fb>256.5</fb>
    <v>16</v>
  </rv>
  <rv s="0">
    <fb>246.42</fb>
    <v>16</v>
  </rv>
  <rv s="0">
    <fb>245.81</fb>
    <v>16</v>
  </rv>
  <rv s="0">
    <fb>224.82</fb>
    <v>16</v>
  </rv>
  <rv s="0">
    <fb>212</fb>
    <v>16</v>
  </rv>
  <rv s="0">
    <fb>203.03</fb>
    <v>16</v>
  </rv>
  <rv s="0">
    <fb>208.18</fb>
    <v>16</v>
  </rv>
  <rv s="0">
    <fb>226.76</fb>
    <v>16</v>
  </rv>
  <rv s="0">
    <fb>233.59</fb>
    <v>16</v>
  </rv>
  <rv s="0">
    <fb>205.01</fb>
    <v>16</v>
  </rv>
  <rv s="0">
    <fb>196.93</fb>
    <v>16</v>
  </rv>
  <rv s="0">
    <fb>190.79</fb>
    <v>16</v>
  </rv>
  <rv s="0">
    <fb>218.16</fb>
    <v>16</v>
  </rv>
  <rv s="0">
    <fb>236.38</fb>
    <v>16</v>
  </rv>
  <rv s="0">
    <fb>235.24</fb>
    <v>16</v>
  </rv>
  <rv s="0">
    <fb>253.38</fb>
    <v>16</v>
  </rv>
  <rv s="0">
    <fb>254.87</fb>
    <v>16</v>
  </rv>
  <rv s="0">
    <fb>214.69</fb>
    <v>16</v>
  </rv>
  <rv s="0">
    <fb>249.56</fb>
    <v>16</v>
  </rv>
  <rv s="0">
    <fb>256.16000000000003</fb>
    <v>16</v>
  </rv>
  <rv s="0">
    <fb>248.5</fb>
    <v>16</v>
  </rv>
  <rv s="0">
    <fb>275.85000000000002</fb>
    <v>16</v>
  </rv>
  <rv s="0">
    <fb>234.7</fb>
    <v>16</v>
  </rv>
  <rv s="1">
    <v>https://www.bing.com/financeapi/forcetrigger?t=a1z3h7&amp;q=XNAS%3aODFL&amp;form=skydnc</v>
    <v>Learn more on Bing</v>
  </rv>
  <rv s="6">
    <v>en-US</v>
    <v>a1z3h7</v>
    <v>268435456</v>
    <v>1</v>
    <v>Powered by Refinitiv</v>
    <v>22</v>
    <v>OLD DOMINION FREIGHT LINE, INC. (XNAS:ODFL)</v>
    <v>23</v>
    <v>24</v>
    <v>Finance</v>
    <v>25</v>
    <v>233.26</v>
    <v>165.49</v>
    <v>1.0544</v>
    <v>5.18</v>
    <v>2.2110000000000001E-4</v>
    <v>2.9477000000000003E-2</v>
    <v>0.04</v>
    <v>USD</v>
    <v>Old Dominion Freight Line, Inc. is a less-than-truckload (LTL) motor carriers.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257 service center locations, of which the Company owns 233 and leases 24. Its service centers are responsible for the pickup and delivery of freight within their local service area. Its system offers its customers access to information such as freight tracking, shipping documents, rate quotes, rate databases, and account activity. The Company's integrated systems and customer service department provide its customers with a single point of contact to access information.</v>
    <v>22686</v>
    <v>Nasdaq Stock Market</v>
    <v>XNAS</v>
    <v>XNAS</v>
    <v>500 Old Dominion Way, THOMASVILLE, NC, 27360 US</v>
    <v>181.31</v>
    <v>Freight &amp; Logistics Services</v>
    <v>Stock</v>
    <v>45660.972890022655</v>
    <v>13635</v>
    <v>176.59</v>
    <v>38623832725</v>
    <v>OLD DOMINION FREIGHT LINE, INC.</v>
    <v>OLD DOMINION FREIGHT LINE, INC.</v>
    <v>177.38</v>
    <v>30.7117</v>
    <v>175.73</v>
    <v>180.91</v>
    <v>180.95</v>
    <v>213497500</v>
    <v>ODFL</v>
    <v>OLD DOMINION FREIGHT LINE, INC. (XNAS:ODFL)</v>
    <v>1090646</v>
    <v>1421125</v>
    <v>1950</v>
  </rv>
  <rv s="3">
    <v>13636</v>
  </rv>
  <rv s="0">
    <fb>18.276800000000001</fb>
    <v>16</v>
  </rv>
  <rv s="0">
    <fb>21.520099999999999</fb>
    <v>16</v>
  </rv>
  <rv s="0">
    <fb>23.206800000000001</fb>
    <v>16</v>
  </rv>
  <rv s="0">
    <fb>22.0168</fb>
    <v>16</v>
  </rv>
  <rv s="0">
    <fb>21.450099999999999</fb>
    <v>16</v>
  </rv>
  <rv s="0">
    <fb>20.103400000000001</fb>
    <v>16</v>
  </rv>
  <rv s="0">
    <fb>23.220099999999999</fb>
    <v>16</v>
  </rv>
  <rv s="0">
    <fb>23.710100000000001</fb>
    <v>16</v>
  </rv>
  <rv s="0">
    <fb>22.870100000000001</fb>
    <v>16</v>
  </rv>
  <rv s="0">
    <fb>24.8935</fb>
    <v>16</v>
  </rv>
  <rv s="0">
    <fb>29.100100000000001</fb>
    <v>16</v>
  </rv>
  <rv s="0">
    <fb>28.596800000000002</fb>
    <v>16</v>
  </rv>
  <rv s="0">
    <fb>29.4268</fb>
    <v>16</v>
  </rv>
  <rv s="0">
    <fb>30.5868</fb>
    <v>16</v>
  </rv>
  <rv s="0">
    <fb>28.523499999999999</fb>
    <v>16</v>
  </rv>
  <rv s="0">
    <fb>29.506799999999998</fb>
    <v>16</v>
  </rv>
  <rv s="0">
    <fb>29.773499999999999</fb>
    <v>16</v>
  </rv>
  <rv s="0">
    <fb>31.7468</fb>
    <v>16</v>
  </rv>
  <rv s="0">
    <fb>31.970199999999998</fb>
    <v>16</v>
  </rv>
  <rv s="0">
    <fb>33.300199999999997</fb>
    <v>16</v>
  </rv>
  <rv s="0">
    <fb>36.703499999999998</fb>
    <v>16</v>
  </rv>
  <rv s="0">
    <fb>40.376899999999999</fb>
    <v>16</v>
  </rv>
  <rv s="0">
    <fb>43.080199999999998</fb>
    <v>16</v>
  </rv>
  <rv s="0">
    <fb>43.850200000000001</fb>
    <v>16</v>
  </rv>
  <rv s="0">
    <fb>48.816899999999997</fb>
    <v>16</v>
  </rv>
  <rv s="0">
    <fb>46.306899999999999</fb>
    <v>16</v>
  </rv>
  <rv s="0">
    <fb>48.990200000000002</fb>
    <v>16</v>
  </rv>
  <rv s="0">
    <fb>44.620199999999997</fb>
    <v>16</v>
  </rv>
  <rv s="0">
    <fb>51.986899999999999</fb>
    <v>16</v>
  </rv>
  <rv s="0">
    <fb>49.653599999999997</fb>
    <v>16</v>
  </rv>
  <rv s="0">
    <fb>48.933599999999998</fb>
    <v>16</v>
  </rv>
  <rv s="0">
    <fb>50.8003</fb>
    <v>16</v>
  </rv>
  <rv s="0">
    <fb>53.753599999999999</fb>
    <v>16</v>
  </rv>
  <rv s="0">
    <fb>43.473599999999998</fb>
    <v>16</v>
  </rv>
  <rv s="0">
    <fb>45.576900000000002</fb>
    <v>16</v>
  </rv>
  <rv s="0">
    <fb>41.163499999999999</fb>
    <v>16</v>
  </rv>
  <rv s="0">
    <fb>45.310200000000002</fb>
    <v>16</v>
  </rv>
  <rv s="0">
    <fb>50.256900000000002</fb>
    <v>16</v>
  </rv>
  <rv s="0">
    <fb>48.130200000000002</fb>
    <v>16</v>
  </rv>
  <rv s="0">
    <fb>49.760199999999998</fb>
    <v>16</v>
  </rv>
  <rv s="0">
    <fb>44.146900000000002</fb>
    <v>16</v>
  </rv>
  <rv s="0">
    <fb>49.753599999999999</fb>
    <v>16</v>
  </rv>
  <rv s="0">
    <fb>55.660299999999999</fb>
    <v>16</v>
  </rv>
  <rv s="0">
    <fb>54.5869</fb>
    <v>16</v>
  </rv>
  <rv s="0">
    <fb>56.6569</fb>
    <v>16</v>
  </rv>
  <rv s="0">
    <fb>60.693600000000004</fb>
    <v>16</v>
  </rv>
  <rv s="0">
    <fb>63.863700000000001</fb>
    <v>16</v>
  </rv>
  <rv s="0">
    <fb>63.260300000000001</fb>
    <v>16</v>
  </rv>
  <rv s="0">
    <fb>65.410300000000007</fb>
    <v>16</v>
  </rv>
  <rv s="0">
    <fb>64.600300000000004</fb>
    <v>16</v>
  </rv>
  <rv s="0">
    <fb>65.63</fb>
    <v>16</v>
  </rv>
  <rv s="0">
    <fb>72.644999999999996</fb>
    <v>16</v>
  </rv>
  <rv s="0">
    <fb>85.545000000000002</fb>
    <v>16</v>
  </rv>
  <rv s="0">
    <fb>84.795000000000002</fb>
    <v>16</v>
  </rv>
  <rv s="0">
    <fb>91.41</fb>
    <v>16</v>
  </rv>
  <rv s="0">
    <fb>101.09</fb>
    <v>16</v>
  </rv>
  <rv s="0">
    <fb>95.185000000000002</fb>
    <v>16</v>
  </rv>
  <rv s="0">
    <fb>107.38500000000001</fb>
    <v>16</v>
  </rv>
  <rv s="0">
    <fb>120.205</fb>
    <v>16</v>
  </rv>
  <rv s="0">
    <fb>128.905</fb>
    <v>16</v>
  </rv>
  <rv s="0">
    <fb>132.72499999999999</fb>
    <v>16</v>
  </rv>
  <rv s="0">
    <fb>126.9</fb>
    <v>16</v>
  </rv>
  <rv s="0">
    <fb>134.57499999999999</fb>
    <v>16</v>
  </rv>
  <rv s="0">
    <fb>144.36000000000001</fb>
    <v>16</v>
  </rv>
  <rv s="0">
    <fb>142.99</fb>
    <v>16</v>
  </rv>
  <rv s="0">
    <fb>170.67500000000001</fb>
    <v>16</v>
  </rv>
  <rv s="0">
    <fb>177.58500000000001</fb>
    <v>16</v>
  </rv>
  <rv s="0">
    <fb>179.19</fb>
    <v>16</v>
  </rv>
  <rv s="0">
    <fb>150.965</fb>
    <v>16</v>
  </rv>
  <rv s="0">
    <fb>157.01499999999999</fb>
    <v>16</v>
  </rv>
  <rv s="0">
    <fb>129.12</fb>
    <v>16</v>
  </rv>
  <rv s="0">
    <fb>128.13999999999999</fb>
    <v>16</v>
  </rv>
  <rv s="0">
    <fb>151.755</fb>
    <v>16</v>
  </rv>
  <rv s="0">
    <fb>135.70500000000001</fb>
    <v>16</v>
  </rv>
  <rv s="0">
    <fb>124.38500000000001</fb>
    <v>16</v>
  </rv>
  <rv s="0">
    <fb>137.30000000000001</fb>
    <v>16</v>
  </rv>
  <rv s="0">
    <fb>151.30500000000001</fb>
    <v>16</v>
  </rv>
  <rv s="0">
    <fb>141.88999999999999</fb>
    <v>16</v>
  </rv>
  <rv s="0">
    <fb>169.63</fb>
    <v>16</v>
  </rv>
  <rv s="0">
    <fb>170.42</fb>
    <v>16</v>
  </rv>
  <rv s="0">
    <fb>160.19499999999999</fb>
    <v>16</v>
  </rv>
  <rv s="0">
    <fb>155.22</fb>
    <v>16</v>
  </rv>
  <rv s="0">
    <fb>184.875</fb>
    <v>16</v>
  </rv>
  <rv s="0">
    <fb>209.745</fb>
    <v>16</v>
  </rv>
  <rv s="0">
    <fb>213.685</fb>
    <v>16</v>
  </rv>
  <rv s="0">
    <fb>204.57</fb>
    <v>16</v>
  </rv>
  <rv s="0">
    <fb>188.33</fb>
    <v>16</v>
  </rv>
  <rv s="0">
    <fb>194.53</fb>
    <v>16</v>
  </rv>
  <rv s="0">
    <fb>202.66499999999999</fb>
    <v>16</v>
  </rv>
  <rv s="0">
    <fb>195.51</fb>
    <v>16</v>
  </rv>
  <rv s="0">
    <fb>221.24</fb>
    <v>16</v>
  </rv>
  <rv s="0">
    <fb>219.31</fb>
    <v>16</v>
  </rv>
  <rv s="0">
    <fb>181.71</fb>
    <v>16</v>
  </rv>
  <rv s="0">
    <fb>175.25</fb>
    <v>16</v>
  </rv>
  <rv s="0">
    <fb>176.6</fb>
    <v>16</v>
  </rv>
  <rv s="0">
    <fb>210.18</fb>
    <v>16</v>
  </rv>
  <rv s="0">
    <fb>192.8</fb>
    <v>16</v>
  </rv>
  <rv s="0">
    <fb>198.64</fb>
    <v>16</v>
  </rv>
  <rv s="0">
    <fb>225.14</fb>
    <v>16</v>
  </rv>
  <rv s="0">
    <fb>176.4</fb>
    <v>16</v>
  </rv>
  <rv s="1">
    <v>https://www.bing.com/financeapi/forcetrigger?t=a1sicw&amp;q=XNAS%3aEXPD&amp;form=skydnc</v>
    <v>Learn more on Bing</v>
  </rv>
  <rv s="6">
    <v>en-US</v>
    <v>a1sicw</v>
    <v>268435456</v>
    <v>1</v>
    <v>Powered by Refinitiv</v>
    <v>22</v>
    <v>EXPEDITORS INTERNATIONAL OF WASHINGTON, INC (XNYS:EXPD)</v>
    <v>23</v>
    <v>24</v>
    <v>Finance</v>
    <v>25</v>
    <v>131.59</v>
    <v>109.43</v>
    <v>0.97340000000000004</v>
    <v>1.26</v>
    <v>0</v>
    <v>1.1452E-2</v>
    <v>0</v>
    <v>USD</v>
    <v>Expeditors International of Washington, Inc. provides a full suite of global logistics services, offers customers an international network of people and integrated information systems to support the movement and strategic positioning of goods. As a third-party logistics provider, the Company purchases cargo space from carriers, such as airlines, ocean shipping lines and trucking lines, on a volume basis and resells that space to its customers. The Company provides a range of transportation services and customer solutions, such as customs brokerage, order management, time-definite transportation, warehousing and distribution, temperature-controlled transit, cargo insurance, specialized cargo monitoring and tracking, and other customized logistics and consulting solutions. In addition, its Project Cargo unit handles special project shipments that move via a single method or combination of air, ocean, and/or ground transportation.</v>
    <v>18690</v>
    <v>New York Stock Exchange</v>
    <v>XNYS</v>
    <v>XNYS</v>
    <v>Sterling Plaza 2, 3Rd Floor, 3545 Factoria Blvd. Se, BELLEVUE, WA, 98006 US</v>
    <v>111.62</v>
    <v>Freight &amp; Logistics Services</v>
    <v>Stock</v>
    <v>45661.000000022657</v>
    <v>13738</v>
    <v>109.63</v>
    <v>15576510000</v>
    <v>EXPEDITORS INTERNATIONAL OF WASHINGTON, INC</v>
    <v>EXPEDITORS INTERNATIONAL OF WASHINGTON, INC</v>
    <v>110.2</v>
    <v>21.701699999999999</v>
    <v>110.02</v>
    <v>111.28</v>
    <v>111.28</v>
    <v>139975900</v>
    <v>EXPD</v>
    <v>EXPEDITORS INTERNATIONAL OF WASHINGTON, INC (XNYS:EXPD)</v>
    <v>670814</v>
    <v>927611</v>
    <v>1979</v>
  </rv>
  <rv s="3">
    <v>13739</v>
  </rv>
  <rv s="0">
    <fb>45.78</fb>
    <v>16</v>
  </rv>
  <rv s="0">
    <fb>49.04</fb>
    <v>16</v>
  </rv>
  <rv s="0">
    <fb>50.65</fb>
    <v>16</v>
  </rv>
  <rv s="0">
    <fb>52.96</fb>
    <v>16</v>
  </rv>
  <rv s="0">
    <fb>52.08</fb>
    <v>16</v>
  </rv>
  <rv s="0">
    <fb>56.48</fb>
    <v>16</v>
  </rv>
  <rv s="0">
    <fb>58.88</fb>
    <v>16</v>
  </rv>
  <rv s="0">
    <fb>58.38</fb>
    <v>16</v>
  </rv>
  <rv s="0">
    <fb>64.78</fb>
    <v>16</v>
  </rv>
  <rv s="0">
    <fb>64.69</fb>
    <v>16</v>
  </rv>
  <rv s="0">
    <fb>63.86</fb>
    <v>16</v>
  </rv>
  <rv s="0">
    <fb>74.48</fb>
    <v>16</v>
  </rv>
  <rv s="0">
    <fb>73.099999999999994</fb>
    <v>16</v>
  </rv>
  <rv s="0">
    <fb>73.53</fb>
    <v>16</v>
  </rv>
  <rv s="0">
    <fb>67.180000000000007</fb>
    <v>16</v>
  </rv>
  <rv s="0">
    <fb>76.09</fb>
    <v>16</v>
  </rv>
  <rv s="0">
    <fb>75.900000000000006</fb>
    <v>16</v>
  </rv>
  <rv s="0">
    <fb>69.59</fb>
    <v>16</v>
  </rv>
  <rv s="0">
    <fb>76.349999999999994</fb>
    <v>16</v>
  </rv>
  <rv s="0">
    <fb>74.760000000000005</fb>
    <v>16</v>
  </rv>
  <rv s="0">
    <fb>66.72</fb>
    <v>16</v>
  </rv>
  <rv s="0">
    <fb>71.605000000000004</fb>
    <v>16</v>
  </rv>
  <rv s="0">
    <fb>76.37</fb>
    <v>16</v>
  </rv>
  <rv s="0">
    <fb>84.51</fb>
    <v>16</v>
  </rv>
  <rv s="0">
    <fb>90.52</fb>
    <v>16</v>
  </rv>
  <rv s="0">
    <fb>89.37</fb>
    <v>16</v>
  </rv>
  <rv s="0">
    <fb>95.11</fb>
    <v>16</v>
  </rv>
  <rv s="0">
    <fb>107.69</fb>
    <v>16</v>
  </rv>
  <rv s="0">
    <fb>126.6</fb>
    <v>16</v>
  </rv>
  <rv s="0">
    <fb>128.25</fb>
    <v>16</v>
  </rv>
  <rv s="0">
    <fb>119.13</fb>
    <v>16</v>
  </rv>
  <rv s="0">
    <fb>123.26</fb>
    <v>16</v>
  </rv>
  <rv s="0">
    <fb>121.62</fb>
    <v>16</v>
  </rv>
  <rv s="0">
    <fb>134.29</fb>
    <v>16</v>
  </rv>
  <rv s="0">
    <fb>114.48</fb>
    <v>16</v>
  </rv>
  <rv s="0">
    <fb>97.46</fb>
    <v>16</v>
  </rv>
  <rv s="0">
    <fb>102.89</fb>
    <v>16</v>
  </rv>
  <rv s="0">
    <fb>97.85</fb>
    <v>16</v>
  </rv>
  <rv s="0">
    <fb>116.06</fb>
    <v>16</v>
  </rv>
  <rv s="0">
    <fb>103.92</fb>
    <v>16</v>
  </rv>
  <rv s="0">
    <fb>104.56</fb>
    <v>16</v>
  </rv>
  <rv s="0">
    <fb>121.13</fb>
    <v>16</v>
  </rv>
  <rv s="0">
    <fb>114.63</fb>
    <v>16</v>
  </rv>
  <rv s="0">
    <fb>126.33</fb>
    <v>16</v>
  </rv>
  <rv s="0">
    <fb>121.57</fb>
    <v>16</v>
  </rv>
  <rv s="0">
    <fb>111.31</fb>
    <v>16</v>
  </rv>
  <rv s="0">
    <fb>120.9</fb>
    <v>16</v>
  </rv>
  <rv s="0">
    <fb>124.79</fb>
    <v>16</v>
  </rv>
  <rv s="0">
    <fb>123.41</fb>
    <v>16</v>
  </rv>
  <rv s="0">
    <fb>110.77</fb>
    <v>16</v>
  </rv>
  <rv s="1">
    <v>https://www.bing.com/financeapi/forcetrigger?t=a1w1rw&amp;q=XNAS%3aJBHT&amp;form=skydnc</v>
    <v>Learn more on Bing</v>
  </rv>
  <rv s="6">
    <v>en-US</v>
    <v>a1w1rw</v>
    <v>268435456</v>
    <v>1</v>
    <v>Powered by Refinitiv</v>
    <v>22</v>
    <v>J. B. HUNT TRANSPORT SERVICES, INC. (XNAS:JBHT)</v>
    <v>23</v>
    <v>24</v>
    <v>Finance</v>
    <v>25</v>
    <v>219.505</v>
    <v>153.12</v>
    <v>1.1551</v>
    <v>4.62</v>
    <v>0</v>
    <v>2.6986E-2</v>
    <v>0</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34718</v>
    <v>Nasdaq Stock Market</v>
    <v>XNAS</v>
    <v>XNAS</v>
    <v>615 Jb Hunt Corporate Dr, Po Box 130, LOWELL, AR, 72745 US</v>
    <v>176.76</v>
    <v>Freight &amp; Logistics Services</v>
    <v>Stock</v>
    <v>45660.906811608591</v>
    <v>13791</v>
    <v>171.5</v>
    <v>17931266430</v>
    <v>J. B. HUNT TRANSPORT SERVICES, INC.</v>
    <v>J. B. HUNT TRANSPORT SERVICES, INC.</v>
    <v>173.51</v>
    <v>31.9359</v>
    <v>171.2</v>
    <v>175.82</v>
    <v>175.82</v>
    <v>101986500</v>
    <v>JBHT</v>
    <v>J. B. HUNT TRANSPORT SERVICES, INC. (XNAS:JBHT)</v>
    <v>609970</v>
    <v>644933</v>
    <v>1961</v>
  </rv>
  <rv s="3">
    <v>13792</v>
  </rv>
  <rv s="0">
    <fb>76.290000000000006</fb>
    <v>16</v>
  </rv>
  <rv s="0">
    <fb>82.72</fb>
    <v>16</v>
  </rv>
  <rv s="0">
    <fb>79.39</fb>
    <v>16</v>
  </rv>
  <rv s="0">
    <fb>95.37</fb>
    <v>16</v>
  </rv>
  <rv s="0">
    <fb>91.74</fb>
    <v>16</v>
  </rv>
  <rv s="0">
    <fb>85.38</fb>
    <v>16</v>
  </rv>
  <rv s="0">
    <fb>91.38</fb>
    <v>16</v>
  </rv>
  <rv s="0">
    <fb>98.89</fb>
    <v>16</v>
  </rv>
  <rv s="0">
    <fb>111.08</fb>
    <v>16</v>
  </rv>
  <rv s="0">
    <fb>106.39</fb>
    <v>16</v>
  </rv>
  <rv s="0">
    <fb>111.14</fb>
    <v>16</v>
  </rv>
  <rv s="0">
    <fb>120.83</fb>
    <v>16</v>
  </rv>
  <rv s="0">
    <fb>117.15</fb>
    <v>16</v>
  </rv>
  <rv s="0">
    <fb>117.43</fb>
    <v>16</v>
  </rv>
  <rv s="0">
    <fb>128.1</fb>
    <v>16</v>
  </rv>
  <rv s="0">
    <fb>121.55</fb>
    <v>16</v>
  </rv>
  <rv s="0">
    <fb>119.9</fb>
    <v>16</v>
  </rv>
  <rv s="0">
    <fb>118.94</fb>
    <v>16</v>
  </rv>
  <rv s="0">
    <fb>107.67</fb>
    <v>16</v>
  </rv>
  <rv s="0">
    <fb>85.14</fb>
    <v>16</v>
  </rv>
  <rv s="0">
    <fb>117.56</fb>
    <v>16</v>
  </rv>
  <rv s="0">
    <fb>115.62</fb>
    <v>16</v>
  </rv>
  <rv s="0">
    <fb>116.78</fb>
    <v>16</v>
  </rv>
  <rv s="0">
    <fb>101.12</fb>
    <v>16</v>
  </rv>
  <rv s="0">
    <fb>119.67</fb>
    <v>16</v>
  </rv>
  <rv s="0">
    <fb>129.4</fb>
    <v>16</v>
  </rv>
  <rv s="0">
    <fb>121.74</fb>
    <v>16</v>
  </rv>
  <rv s="0">
    <fb>135.28</fb>
    <v>16</v>
  </rv>
  <rv s="0">
    <fb>136.65</fb>
    <v>16</v>
  </rv>
  <rv s="0">
    <fb>134.66</fb>
    <v>16</v>
  </rv>
  <rv s="0">
    <fb>168.07</fb>
    <v>16</v>
  </rv>
  <rv s="0">
    <fb>170.71</fb>
    <v>16</v>
  </rv>
  <rv s="0">
    <fb>171.54</fb>
    <v>16</v>
  </rv>
  <rv s="0">
    <fb>162.94999999999999</fb>
    <v>16</v>
  </rv>
  <rv s="0">
    <fb>177.4</fb>
    <v>16</v>
  </rv>
  <rv s="0">
    <fb>167.22</fb>
    <v>16</v>
  </rv>
  <rv s="0">
    <fb>197.19</fb>
    <v>16</v>
  </rv>
  <rv s="0">
    <fb>191.16</fb>
    <v>16</v>
  </rv>
  <rv s="0">
    <fb>192.54</fb>
    <v>16</v>
  </rv>
  <rv s="0">
    <fb>202.93</fb>
    <v>16</v>
  </rv>
  <rv s="0">
    <fb>200.79</fb>
    <v>16</v>
  </rv>
  <rv s="0">
    <fb>170.85</fb>
    <v>16</v>
  </rv>
  <rv s="0">
    <fb>157.47</fb>
    <v>16</v>
  </rv>
  <rv s="0">
    <fb>183.27</fb>
    <v>16</v>
  </rv>
  <rv s="0">
    <fb>174.02</fb>
    <v>16</v>
  </rv>
  <rv s="0">
    <fb>183.89</fb>
    <v>16</v>
  </rv>
  <rv s="0">
    <fb>189.05</fb>
    <v>16</v>
  </rv>
  <rv s="0">
    <fb>175.46</fb>
    <v>16</v>
  </rv>
  <rv s="0">
    <fb>175.29</fb>
    <v>16</v>
  </rv>
  <rv s="0">
    <fb>181.03</fb>
    <v>16</v>
  </rv>
  <rv s="0">
    <fb>203.94</fb>
    <v>16</v>
  </rv>
  <rv s="0">
    <fb>187.88</fb>
    <v>16</v>
  </rv>
  <rv s="0">
    <fb>188.52</fb>
    <v>16</v>
  </rv>
  <rv s="0">
    <fb>185.27</fb>
    <v>16</v>
  </rv>
  <rv s="0">
    <fb>199.74</fb>
    <v>16</v>
  </rv>
  <rv s="0">
    <fb>200.98</fb>
    <v>16</v>
  </rv>
  <rv s="0">
    <fb>160.75</fb>
    <v>16</v>
  </rv>
  <rv s="0">
    <fb>160</fb>
    <v>16</v>
  </rv>
  <rv s="0">
    <fb>173.15</fb>
    <v>16</v>
  </rv>
  <rv s="0">
    <fb>172.33</fb>
    <v>16</v>
  </rv>
  <rv s="0">
    <fb>180.62</fb>
    <v>16</v>
  </rv>
  <rv s="0">
    <fb>170.66</fb>
    <v>16</v>
  </rv>
  <rv s="1">
    <v>https://www.bing.com/financeapi/forcetrigger?t=a1pnu2&amp;q=XNAS%3aCHRW&amp;form=skydnc</v>
    <v>Learn more on Bing</v>
  </rv>
  <rv s="6">
    <v>en-US</v>
    <v>a1pnu2</v>
    <v>268435456</v>
    <v>1</v>
    <v>Powered by Refinitiv</v>
    <v>22</v>
    <v>C.H. ROBINSON WORLDWIDE, INC. (XNAS:CHRW)</v>
    <v>23</v>
    <v>24</v>
    <v>Finance</v>
    <v>25</v>
    <v>114.82</v>
    <v>65</v>
    <v>0.83099999999999996</v>
    <v>1.66</v>
    <v>2.5850000000000001E-3</v>
    <v>1.6150999999999999E-2</v>
    <v>0.27</v>
    <v>USD</v>
    <v>C.H. Robinson Worldwide, Inc. is a global logistics company. The Company operates through two segments: North American Surface Transportation (NAST) and Global Forwarding. NAST provides transportation and logistics services across North America through a network of offices in the United States, Canada, and Mexico. The primary services provided by NAST include truckload and less than truckload (LTL) transportation brokerage services. Its Global Forwarding segment provides transportation and logistics services through an international network of offices in North America, Europe, Asia, Oceania, and South America and also contracts with independent agents worldwide. The primary services provided by Global Forwarding include ocean freight services, air freight services, and customs brokerage. The Company through, Robinson Fresh, provides sourcing services that primarily include the buying, selling, and/or marketing of fresh fruits, vegetables, and other value-added perishable items.</v>
    <v>14537</v>
    <v>Nasdaq Stock Market</v>
    <v>XNAS</v>
    <v>XNAS</v>
    <v>14701 Charlson Rd, EDEN PRAIRIE, MN, 55347 US</v>
    <v>104.54</v>
    <v>Freight &amp; Logistics Services</v>
    <v>Stock</v>
    <v>45661.008982962499</v>
    <v>13856</v>
    <v>102.845</v>
    <v>12345350000</v>
    <v>C.H. ROBINSON WORLDWIDE, INC.</v>
    <v>C.H. ROBINSON WORLDWIDE, INC.</v>
    <v>103.95</v>
    <v>35.548400000000001</v>
    <v>102.78</v>
    <v>104.44</v>
    <v>104.71</v>
    <v>118205200</v>
    <v>CHRW</v>
    <v>C.H. ROBINSON WORLDWIDE, INC. (XNAS:CHRW)</v>
    <v>810804</v>
    <v>1077263</v>
    <v>1997</v>
  </rv>
  <rv s="3">
    <v>13857</v>
  </rv>
  <rv s="0">
    <fb>69.83</fb>
    <v>16</v>
  </rv>
  <rv s="0">
    <fb>70.97</fb>
    <v>16</v>
  </rv>
  <rv s="0">
    <fb>74.98</fb>
    <v>16</v>
  </rv>
  <rv s="0">
    <fb>68.12</fb>
    <v>16</v>
  </rv>
  <rv s="0">
    <fb>65.599999999999994</fb>
    <v>16</v>
  </rv>
  <rv s="0">
    <fb>76.099999999999994</fb>
    <v>16</v>
  </rv>
  <rv s="0">
    <fb>89.09</fb>
    <v>16</v>
  </rv>
  <rv s="0">
    <fb>93.71</fb>
    <v>16</v>
  </rv>
  <rv s="0">
    <fb>83.66</fb>
    <v>16</v>
  </rv>
  <rv s="0">
    <fb>96.08</fb>
    <v>16</v>
  </rv>
  <rv s="0">
    <fb>89.03</fb>
    <v>16</v>
  </rv>
  <rv s="0">
    <fb>84.09</fb>
    <v>16</v>
  </rv>
  <rv s="0">
    <fb>90.38</fb>
    <v>16</v>
  </rv>
  <rv s="0">
    <fb>86.99</fb>
    <v>16</v>
  </rv>
  <rv s="0">
    <fb>84.35</fb>
    <v>16</v>
  </rv>
  <rv s="0">
    <fb>83.73</fb>
    <v>16</v>
  </rv>
  <rv s="0">
    <fb>84.78</fb>
    <v>16</v>
  </rv>
  <rv s="0">
    <fb>78.2</fb>
    <v>16</v>
  </rv>
  <rv s="0">
    <fb>70.900000000000006</fb>
    <v>16</v>
  </rv>
  <rv s="0">
    <fb>81.13</fb>
    <v>16</v>
  </rv>
  <rv s="0">
    <fb>93.72</fb>
    <v>16</v>
  </rv>
  <rv s="0">
    <fb>88.43</fb>
    <v>16</v>
  </rv>
  <rv s="0">
    <fb>93.97</fb>
    <v>16</v>
  </rv>
  <rv s="0">
    <fb>93.87</fb>
    <v>16</v>
  </rv>
  <rv s="0">
    <fb>85.56</fb>
    <v>16</v>
  </rv>
  <rv s="0">
    <fb>95.43</fb>
    <v>16</v>
  </rv>
  <rv s="0">
    <fb>97.08</fb>
    <v>16</v>
  </rv>
  <rv s="0">
    <fb>96.99</fb>
    <v>16</v>
  </rv>
  <rv s="0">
    <fb>95.09</fb>
    <v>16</v>
  </rv>
  <rv s="0">
    <fb>96.68</fb>
    <v>16</v>
  </rv>
  <rv s="0">
    <fb>107.71</fb>
    <v>16</v>
  </rv>
  <rv s="0">
    <fb>108.51</fb>
    <v>16</v>
  </rv>
  <rv s="0">
    <fb>101.37</fb>
    <v>16</v>
  </rv>
  <rv s="0">
    <fb>110.7</fb>
    <v>16</v>
  </rv>
  <rv s="0">
    <fb>114.15</fb>
    <v>16</v>
  </rv>
  <rv s="0">
    <fb>96.31</fb>
    <v>16</v>
  </rv>
  <rv s="0">
    <fb>97.72</fb>
    <v>16</v>
  </rv>
  <rv s="0">
    <fb>100.17</fb>
    <v>16</v>
  </rv>
  <rv s="0">
    <fb>99.37</fb>
    <v>16</v>
  </rv>
  <rv s="0">
    <fb>100.87</fb>
    <v>16</v>
  </rv>
  <rv s="0">
    <fb>100.18</fb>
    <v>16</v>
  </rv>
  <rv s="0">
    <fb>81.83</fb>
    <v>16</v>
  </rv>
  <rv s="0">
    <fb>82.05</fb>
    <v>16</v>
  </rv>
  <rv s="0">
    <fb>86.37</fb>
    <v>16</v>
  </rv>
  <rv s="0">
    <fb>89.05</fb>
    <v>16</v>
  </rv>
  <rv s="0">
    <fb>103.51</fb>
    <v>16</v>
  </rv>
  <rv s="0">
    <fb>103.04</fb>
    <v>16</v>
  </rv>
  <rv s="0">
    <fb>103.32</fb>
    <v>16</v>
  </rv>
  <rv s="1">
    <v>https://www.bing.com/financeapi/forcetrigger?t=a24bsm&amp;q=XNYS%3aTMO&amp;form=skydnc</v>
    <v>Learn more on Bing</v>
  </rv>
  <rv s="6">
    <v>en-US</v>
    <v>a24bsm</v>
    <v>268435456</v>
    <v>1</v>
    <v>Powered by Refinitiv</v>
    <v>22</v>
    <v>THERMO FISHER SCIENTIFIC INCORPORATED (XNYS:TMO)</v>
    <v>23</v>
    <v>24</v>
    <v>Finance</v>
    <v>28</v>
    <v>627.88</v>
    <v>493.3</v>
    <v>0.76449999999999996</v>
    <v>9.3699999999999992</v>
    <v>3.7030000000000001E-3</v>
    <v>1.7930999999999999E-2</v>
    <v>1.97</v>
    <v>USD</v>
    <v>Thermo Fisher Scientific Inc. is engaged in helping life sciences research, increasing laboratory productivity, and improving patient health through diagnostics and the development and manufacture of life-changing therapies. Life Sciences Solutions segment provides a portfolio of reagents, instruments and consumables used in biological and medical research, discovery and production of new drugs and vaccines as well as diagnosis of infection and disease. It also provides proteomics solutions. Analytical Instruments segment provides instruments and the supporting consumables, software and services that are used for a range of applications in the laboratory and in the field. Specialty Diagnostics segment offers a range of diagnostic test kits, reagents, culture media, instruments and associated products to serve customers in healthcare, clinical, pharmaceutical, industrial and others. Laboratory Products and Biopharma Services segment offers virtually everything needed for the laboratory.</v>
    <v>122000</v>
    <v>New York Stock Exchange</v>
    <v>XNYS</v>
    <v>XNYS</v>
    <v>168 Third Avenue, WALTHAM, MA, 02451 US</v>
    <v>536.79</v>
    <v>Healthcare Equipment &amp; Supplies</v>
    <v>Stock</v>
    <v>45661.03525505781</v>
    <v>13907</v>
    <v>522.74</v>
    <v>203497800000</v>
    <v>THERMO FISHER SCIENTIFIC INCORPORATED</v>
    <v>THERMO FISHER SCIENTIFIC INCORPORATED</v>
    <v>524.32000000000005</v>
    <v>33.359000000000002</v>
    <v>522.57000000000005</v>
    <v>531.94000000000005</v>
    <v>533.99</v>
    <v>382500300</v>
    <v>TMO</v>
    <v>THERMO FISHER SCIENTIFIC INCORPORATED (XNYS:TMO)</v>
    <v>1515347</v>
    <v>1937228</v>
    <v>1960</v>
  </rv>
  <rv s="3">
    <v>13908</v>
  </rv>
  <rv s="0">
    <fb>144.25</fb>
    <v>16</v>
  </rv>
  <rv s="0">
    <fb>151.77000000000001</fb>
    <v>16</v>
  </rv>
  <rv s="0">
    <fb>147.76</fb>
    <v>16</v>
  </rv>
  <rv s="0">
    <fb>158.84</fb>
    <v>16</v>
  </rv>
  <rv s="0">
    <fb>159.06</fb>
    <v>16</v>
  </rv>
  <rv s="0">
    <fb>147.03</fb>
    <v>16</v>
  </rv>
  <rv s="0">
    <fb>140.11000000000001</fb>
    <v>16</v>
  </rv>
  <rv s="0">
    <fb>141.1</fb>
    <v>16</v>
  </rv>
  <rv s="0">
    <fb>152.38999999999999</fb>
    <v>16</v>
  </rv>
  <rv s="0">
    <fb>157.68</fb>
    <v>16</v>
  </rv>
  <rv s="0">
    <fb>172.79</fb>
    <v>16</v>
  </rv>
  <rv s="0">
    <fb>174.47</fb>
    <v>16</v>
  </rv>
  <rv s="0">
    <fb>175.53</fb>
    <v>16</v>
  </rv>
  <rv s="0">
    <fb>187.14</fb>
    <v>16</v>
  </rv>
  <rv s="0">
    <fb>189.2</fb>
    <v>16</v>
  </rv>
  <rv s="0">
    <fb>193.83</fb>
    <v>16</v>
  </rv>
  <rv s="0">
    <fb>192.76</fb>
    <v>16</v>
  </rv>
  <rv s="0">
    <fb>189.88</fb>
    <v>16</v>
  </rv>
  <rv s="0">
    <fb>224.11</fb>
    <v>16</v>
  </rv>
  <rv s="0">
    <fb>208.58</fb>
    <v>16</v>
  </rv>
  <rv s="0">
    <fb>206.46</fb>
    <v>16</v>
  </rv>
  <rv s="0">
    <fb>210.35</fb>
    <v>16</v>
  </rv>
  <rv s="0">
    <fb>208.27</fb>
    <v>16</v>
  </rv>
  <rv s="0">
    <fb>207.14</fb>
    <v>16</v>
  </rv>
  <rv s="0">
    <fb>234.53</fb>
    <v>16</v>
  </rv>
  <rv s="0">
    <fb>239.1</fb>
    <v>16</v>
  </rv>
  <rv s="0">
    <fb>244.08</fb>
    <v>16</v>
  </rv>
  <rv s="0">
    <fb>233.65</fb>
    <v>16</v>
  </rv>
  <rv s="0">
    <fb>249.55</fb>
    <v>16</v>
  </rv>
  <rv s="0">
    <fb>223.79</fb>
    <v>16</v>
  </rv>
  <rv s="0">
    <fb>245.67</fb>
    <v>16</v>
  </rv>
  <rv s="0">
    <fb>259.57</fb>
    <v>16</v>
  </rv>
  <rv s="0">
    <fb>273.72000000000003</fb>
    <v>16</v>
  </rv>
  <rv s="0">
    <fb>277.45</fb>
    <v>16</v>
  </rv>
  <rv s="0">
    <fb>266.98</fb>
    <v>16</v>
  </rv>
  <rv s="0">
    <fb>293.68</fb>
    <v>16</v>
  </rv>
  <rv s="0">
    <fb>277.68</fb>
    <v>16</v>
  </rv>
  <rv s="0">
    <fb>287.06</fb>
    <v>16</v>
  </rv>
  <rv s="0">
    <fb>291.27</fb>
    <v>16</v>
  </rv>
  <rv s="0">
    <fb>301.98</fb>
    <v>16</v>
  </rv>
  <rv s="0">
    <fb>313.95</fb>
    <v>16</v>
  </rv>
  <rv s="0">
    <fb>324.87</fb>
    <v>16</v>
  </rv>
  <rv s="0">
    <fb>313.19</fb>
    <v>16</v>
  </rv>
  <rv s="0">
    <fb>290.8</fb>
    <v>16</v>
  </rv>
  <rv s="0">
    <fb>283.60000000000002</fb>
    <v>16</v>
  </rv>
  <rv s="0">
    <fb>334.68</fb>
    <v>16</v>
  </rv>
  <rv s="0">
    <fb>349.19</fb>
    <v>16</v>
  </rv>
  <rv s="0">
    <fb>362.34</fb>
    <v>16</v>
  </rv>
  <rv s="0">
    <fb>413.95</fb>
    <v>16</v>
  </rv>
  <rv s="0">
    <fb>428.98</fb>
    <v>16</v>
  </rv>
  <rv s="0">
    <fb>441.52</fb>
    <v>16</v>
  </rv>
  <rv s="0">
    <fb>473.12</fb>
    <v>16</v>
  </rv>
  <rv s="0">
    <fb>464.98</fb>
    <v>16</v>
  </rv>
  <rv s="0">
    <fb>465.78</fb>
    <v>16</v>
  </rv>
  <rv s="0">
    <fb>509.7</fb>
    <v>16</v>
  </rv>
  <rv s="0">
    <fb>450.08</fb>
    <v>16</v>
  </rv>
  <rv s="0">
    <fb>456.38</fb>
    <v>16</v>
  </rv>
  <rv s="0">
    <fb>470.23</fb>
    <v>16</v>
  </rv>
  <rv s="0">
    <fb>469.5</fb>
    <v>16</v>
  </rv>
  <rv s="0">
    <fb>504.47</fb>
    <v>16</v>
  </rv>
  <rv s="0">
    <fb>540.01</fb>
    <v>16</v>
  </rv>
  <rv s="0">
    <fb>554.95000000000005</fb>
    <v>16</v>
  </rv>
  <rv s="0">
    <fb>571.33000000000004</fb>
    <v>16</v>
  </rv>
  <rv s="0">
    <fb>633.07000000000005</fb>
    <v>16</v>
  </rv>
  <rv s="0">
    <fb>632.83000000000004</fb>
    <v>16</v>
  </rv>
  <rv s="0">
    <fb>667.24</fb>
    <v>16</v>
  </rv>
  <rv s="0">
    <fb>581.29999999999995</fb>
    <v>16</v>
  </rv>
  <rv s="0">
    <fb>544</fb>
    <v>16</v>
  </rv>
  <rv s="0">
    <fb>590.65</fb>
    <v>16</v>
  </rv>
  <rv s="0">
    <fb>552.91999999999996</fb>
    <v>16</v>
  </rv>
  <rv s="0">
    <fb>567.57000000000005</fb>
    <v>16</v>
  </rv>
  <rv s="0">
    <fb>543.28</fb>
    <v>16</v>
  </rv>
  <rv s="0">
    <fb>598.41</fb>
    <v>16</v>
  </rv>
  <rv s="0">
    <fb>545.32000000000005</fb>
    <v>16</v>
  </rv>
  <rv s="0">
    <fb>507.19</fb>
    <v>16</v>
  </rv>
  <rv s="0">
    <fb>513.97</fb>
    <v>16</v>
  </rv>
  <rv s="0">
    <fb>560.22</fb>
    <v>16</v>
  </rv>
  <rv s="0">
    <fb>550.69000000000005</fb>
    <v>16</v>
  </rv>
  <rv s="0">
    <fb>570.33000000000004</fb>
    <v>16</v>
  </rv>
  <rv s="0">
    <fb>541.76</fb>
    <v>16</v>
  </rv>
  <rv s="0">
    <fb>576.37</fb>
    <v>16</v>
  </rv>
  <rv s="0">
    <fb>554.9</fb>
    <v>16</v>
  </rv>
  <rv s="0">
    <fb>508.46</fb>
    <v>16</v>
  </rv>
  <rv s="0">
    <fb>521.75</fb>
    <v>16</v>
  </rv>
  <rv s="0">
    <fb>548.66</fb>
    <v>16</v>
  </rv>
  <rv s="0">
    <fb>557.1</fb>
    <v>16</v>
  </rv>
  <rv s="0">
    <fb>506.17</fb>
    <v>16</v>
  </rv>
  <rv s="0">
    <fb>444.77</fb>
    <v>16</v>
  </rv>
  <rv s="0">
    <fb>495.76</fb>
    <v>16</v>
  </rv>
  <rv s="0">
    <fb>530.79</fb>
    <v>16</v>
  </rv>
  <rv s="0">
    <fb>538.98</fb>
    <v>16</v>
  </rv>
  <rv s="0">
    <fb>570.17999999999995</fb>
    <v>16</v>
  </rv>
  <rv s="0">
    <fb>581.21</fb>
    <v>16</v>
  </rv>
  <rv s="0">
    <fb>568.72</fb>
    <v>16</v>
  </rv>
  <rv s="0">
    <fb>567.98</fb>
    <v>16</v>
  </rv>
  <rv s="0">
    <fb>553</fb>
    <v>16</v>
  </rv>
  <rv s="0">
    <fb>613.34</fb>
    <v>16</v>
  </rv>
  <rv s="0">
    <fb>615.07000000000005</fb>
    <v>16</v>
  </rv>
  <rv s="0">
    <fb>618.57000000000005</fb>
    <v>16</v>
  </rv>
  <rv s="0">
    <fb>546.32000000000005</fb>
    <v>16</v>
  </rv>
  <rv s="0">
    <fb>529.63</fb>
    <v>16</v>
  </rv>
  <rv s="0">
    <fb>520.23</fb>
    <v>16</v>
  </rv>
  <rv s="1">
    <v>https://www.bing.com/financeapi/forcetrigger?t=a1mrar&amp;q=XNYS%3aABT&amp;form=skydnc</v>
    <v>Learn more on Bing</v>
  </rv>
  <rv s="6">
    <v>en-US</v>
    <v>a1mrar</v>
    <v>268435456</v>
    <v>1</v>
    <v>Powered by Refinitiv</v>
    <v>22</v>
    <v>ABBOTT LABORATORIES (XNYS:ABT)</v>
    <v>23</v>
    <v>24</v>
    <v>Finance</v>
    <v>28</v>
    <v>121.64</v>
    <v>99.71</v>
    <v>0.73140000000000005</v>
    <v>0.38</v>
    <v>-6.9229999999999997E-4</v>
    <v>3.3500000000000001E-3</v>
    <v>-7.8799999999999995E-2</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114.23</v>
    <v>Healthcare Equipment &amp; Supplies</v>
    <v>Stock</v>
    <v>45661.012554455468</v>
    <v>14012</v>
    <v>113.27500000000001</v>
    <v>197433000000</v>
    <v>ABBOTT LABORATORIES</v>
    <v>ABBOTT LABORATORIES</v>
    <v>113.94</v>
    <v>34.505499999999998</v>
    <v>113.44</v>
    <v>113.82</v>
    <v>113.7512</v>
    <v>1734455000</v>
    <v>ABT</v>
    <v>ABBOTT LABORATORIES (XNYS:ABT)</v>
    <v>4416827</v>
    <v>4543145</v>
    <v>1900</v>
  </rv>
  <rv s="3">
    <v>14013</v>
  </rv>
  <rv s="0">
    <fb>39.630000000000003</fb>
    <v>16</v>
  </rv>
  <rv s="0">
    <fb>42.02</fb>
    <v>16</v>
  </rv>
  <rv s="0">
    <fb>38.409999999999997</fb>
    <v>16</v>
  </rv>
  <rv s="0">
    <fb>44.41</fb>
    <v>16</v>
  </rv>
  <rv s="0">
    <fb>45.66</fb>
    <v>16</v>
  </rv>
  <rv s="0">
    <fb>49.18</fb>
    <v>16</v>
  </rv>
  <rv s="0">
    <fb>54.23</fb>
    <v>16</v>
  </rv>
  <rv s="0">
    <fb>60.33</fb>
    <v>16</v>
  </rv>
  <rv s="0">
    <fb>58.13</fb>
    <v>16</v>
  </rv>
  <rv s="0">
    <fb>61.53</fb>
    <v>16</v>
  </rv>
  <rv s="0">
    <fb>65.540000000000006</fb>
    <v>16</v>
  </rv>
  <rv s="0">
    <fb>66.84</fb>
    <v>16</v>
  </rv>
  <rv s="0">
    <fb>68.94</fb>
    <v>16</v>
  </rv>
  <rv s="0">
    <fb>74.05</fb>
    <v>16</v>
  </rv>
  <rv s="0">
    <fb>72.98</fb>
    <v>16</v>
  </rv>
  <rv s="0">
    <fb>79.94</fb>
    <v>16</v>
  </rv>
  <rv s="0">
    <fb>84.1</fb>
    <v>16</v>
  </rv>
  <rv s="0">
    <fb>85.45</fb>
    <v>16</v>
  </rv>
  <rv s="0">
    <fb>86.86</fb>
    <v>16</v>
  </rv>
  <rv s="0">
    <fb>87.14</fb>
    <v>16</v>
  </rv>
  <rv s="0">
    <fb>78.91</fb>
    <v>16</v>
  </rv>
  <rv s="0">
    <fb>94.92</fb>
    <v>16</v>
  </rv>
  <rv s="0">
    <fb>91.43</fb>
    <v>16</v>
  </rv>
  <rv s="0">
    <fb>109.47</fb>
    <v>16</v>
  </rv>
  <rv s="0">
    <fb>108.83</fb>
    <v>16</v>
  </rv>
  <rv s="0">
    <fb>120.08</fb>
    <v>16</v>
  </rv>
  <rv s="0">
    <fb>116.65</fb>
    <v>16</v>
  </rv>
  <rv s="0">
    <fb>120.98</fb>
    <v>16</v>
  </rv>
  <rv s="0">
    <fb>126.37</fb>
    <v>16</v>
  </rv>
  <rv s="0">
    <fb>118.13</fb>
    <v>16</v>
  </rv>
  <rv s="0">
    <fb>125.77</fb>
    <v>16</v>
  </rv>
  <rv s="0">
    <fb>140.74</fb>
    <v>16</v>
  </rv>
  <rv s="0">
    <fb>127.46</fb>
    <v>16</v>
  </rv>
  <rv s="0">
    <fb>120.62</fb>
    <v>16</v>
  </rv>
  <rv s="0">
    <fb>118.36</fb>
    <v>16</v>
  </rv>
  <rv s="0">
    <fb>108.65</fb>
    <v>16</v>
  </rv>
  <rv s="0">
    <fb>102.65</fb>
    <v>16</v>
  </rv>
  <rv s="0">
    <fb>96.76</fb>
    <v>16</v>
  </rv>
  <rv s="0">
    <fb>98.94</fb>
    <v>16</v>
  </rv>
  <rv s="0">
    <fb>107.58</fb>
    <v>16</v>
  </rv>
  <rv s="0">
    <fb>109.79</fb>
    <v>16</v>
  </rv>
  <rv s="0">
    <fb>101.26</fb>
    <v>16</v>
  </rv>
  <rv s="0">
    <fb>110.47</fb>
    <v>16</v>
  </rv>
  <rv s="0">
    <fb>111.33</fb>
    <v>16</v>
  </rv>
  <rv s="0">
    <fb>102.9</fb>
    <v>16</v>
  </rv>
  <rv s="0">
    <fb>96.85</fb>
    <v>16</v>
  </rv>
  <rv s="0">
    <fb>110.07</fb>
    <v>16</v>
  </rv>
  <rv s="0">
    <fb>118.64</fb>
    <v>16</v>
  </rv>
  <rv s="0">
    <fb>113.66</fb>
    <v>16</v>
  </rv>
  <rv s="0">
    <fb>103.91</fb>
    <v>16</v>
  </rv>
  <rv s="0">
    <fb>113.27</fb>
    <v>16</v>
  </rv>
  <rv s="0">
    <fb>114.01</fb>
    <v>16</v>
  </rv>
  <rv s="0">
    <fb>118.77</fb>
    <v>16</v>
  </rv>
  <rv s="0">
    <fb>113.11</fb>
    <v>16</v>
  </rv>
  <rv s="1">
    <v>https://www.bing.com/financeapi/forcetrigger?t=a1vt77&amp;q=XNAS%3aISRG&amp;form=skydnc</v>
    <v>Learn more on Bing</v>
  </rv>
  <rv s="6">
    <v>en-US</v>
    <v>a1vt77</v>
    <v>268435456</v>
    <v>1</v>
    <v>Powered by Refinitiv</v>
    <v>22</v>
    <v>INTUITIVE SURGICAL, INC. (XNAS:ISRG)</v>
    <v>23</v>
    <v>24</v>
    <v>Finance</v>
    <v>28</v>
    <v>556.23</v>
    <v>320.26</v>
    <v>1.3858999999999999</v>
    <v>11.265000000000001</v>
    <v>2.8019999999999999E-5</v>
    <v>2.1497000000000002E-2</v>
    <v>1.4999999999999999E-2</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536.65</v>
    <v>Healthcare Equipment &amp; Supplies</v>
    <v>Stock</v>
    <v>45660.923823032033</v>
    <v>14069</v>
    <v>525.34500000000003</v>
    <v>190661100000</v>
    <v>INTUITIVE SURGICAL, INC.</v>
    <v>INTUITIVE SURGICAL, INC.</v>
    <v>527.60500000000002</v>
    <v>86.046499999999995</v>
    <v>524.03</v>
    <v>535.29499999999996</v>
    <v>535.30999999999995</v>
    <v>356179400</v>
    <v>ISRG</v>
    <v>INTUITIVE SURGICAL, INC. (XNAS:ISRG)</v>
    <v>1250986</v>
    <v>1238002</v>
    <v>1995</v>
  </rv>
  <rv s="3">
    <v>14070</v>
  </rv>
  <rv s="0">
    <fb>60.093800000000002</fb>
    <v>16</v>
  </rv>
  <rv s="0">
    <fb>62.561500000000002</fb>
    <v>16</v>
  </rv>
  <rv s="0">
    <fb>66.782600000000002</fb>
    <v>16</v>
  </rv>
  <rv s="0">
    <fb>69.594800000000006</fb>
    <v>16</v>
  </rv>
  <rv s="0">
    <fb>70.522599999999997</fb>
    <v>16</v>
  </rv>
  <rv s="0">
    <fb>73.489199999999997</fb>
    <v>16</v>
  </rv>
  <rv s="0">
    <fb>77.305800000000005</fb>
    <v>16</v>
  </rv>
  <rv s="0">
    <fb>76.268000000000001</fb>
    <v>16</v>
  </rv>
  <rv s="0">
    <fb>80.535799999999995</fb>
    <v>16</v>
  </rv>
  <rv s="0">
    <fb>74.674700000000001</fb>
    <v>16</v>
  </rv>
  <rv s="0">
    <fb>71.525899999999993</fb>
    <v>16</v>
  </rv>
  <rv s="0">
    <fb>70.462599999999995</fb>
    <v>16</v>
  </rv>
  <rv s="0">
    <fb>76.964699999999993</fb>
    <v>16</v>
  </rv>
  <rv s="0">
    <fb>81.888000000000005</fb>
    <v>16</v>
  </rv>
  <rv s="0">
    <fb>85.162400000000005</fb>
    <v>16</v>
  </rv>
  <rv s="0">
    <fb>92.873400000000004</fb>
    <v>16</v>
  </rv>
  <rv s="0">
    <fb>101.63</fb>
    <v>16</v>
  </rv>
  <rv s="0">
    <fb>103.9289</fb>
    <v>16</v>
  </rv>
  <rv s="0">
    <fb>104.25</fb>
    <v>16</v>
  </rv>
  <rv s="0">
    <fb>111.6288</fb>
    <v>16</v>
  </rv>
  <rv s="0">
    <fb>116.2076</fb>
    <v>16</v>
  </rv>
  <rv s="0">
    <fb>125.1187</fb>
    <v>16</v>
  </rv>
  <rv s="0">
    <fb>133.2587</fb>
    <v>16</v>
  </rv>
  <rv s="0">
    <fb>121.6455</fb>
    <v>16</v>
  </rv>
  <rv s="0">
    <fb>143.8886</fb>
    <v>16</v>
  </rv>
  <rv s="0">
    <fb>142.14859999999999</fb>
    <v>16</v>
  </rv>
  <rv s="0">
    <fb>137.6086</fb>
    <v>16</v>
  </rv>
  <rv s="0">
    <fb>146.92519999999999</fb>
    <v>16</v>
  </rv>
  <rv s="0">
    <fb>153.2218</fb>
    <v>16</v>
  </rv>
  <rv s="0">
    <fb>159.49170000000001</fb>
    <v>16</v>
  </rv>
  <rv s="0">
    <fb>169.39500000000001</fb>
    <v>16</v>
  </rv>
  <rv s="0">
    <fb>186.66480000000001</fb>
    <v>16</v>
  </rv>
  <rv s="0">
    <fb>191.3314</fb>
    <v>16</v>
  </rv>
  <rv s="0">
    <fb>173.72489999999999</fb>
    <v>16</v>
  </rv>
  <rv s="0">
    <fb>176.95490000000001</fb>
    <v>16</v>
  </rv>
  <rv s="0">
    <fb>159.63839999999999</fb>
    <v>16</v>
  </rv>
  <rv s="0">
    <fb>174.54490000000001</fb>
    <v>16</v>
  </rv>
  <rv s="0">
    <fb>182.53479999999999</fb>
    <v>16</v>
  </rv>
  <rv s="0">
    <fb>190.19139999999999</fb>
    <v>16</v>
  </rv>
  <rv s="0">
    <fb>170.20830000000001</fb>
    <v>16</v>
  </rv>
  <rv s="0">
    <fb>154.9485</fb>
    <v>16</v>
  </rv>
  <rv s="0">
    <fb>174.84829999999999</fb>
    <v>16</v>
  </rv>
  <rv s="0">
    <fb>173.16829999999999</fb>
    <v>16</v>
  </rv>
  <rv s="0">
    <fb>170.44499999999999</fb>
    <v>16</v>
  </rv>
  <rv s="0">
    <fb>179.97489999999999</fb>
    <v>16</v>
  </rv>
  <rv s="0">
    <fb>184.31479999999999</fb>
    <v>16</v>
  </rv>
  <rv s="0">
    <fb>197.63140000000001</fb>
    <v>16</v>
  </rv>
  <rv s="0">
    <fb>197.048</fb>
    <v>16</v>
  </rv>
  <rv s="0">
    <fb>186.5915</fb>
    <v>16</v>
  </rv>
  <rv s="0">
    <fb>177.98490000000001</fb>
    <v>16</v>
  </rv>
  <rv s="0">
    <fb>165.06829999999999</fb>
    <v>16</v>
  </rv>
  <rv s="0">
    <fb>170.29159999999999</fb>
    <v>16</v>
  </rv>
  <rv s="0">
    <fb>193.34139999999999</fb>
    <v>16</v>
  </rv>
  <rv s="0">
    <fb>189.94139999999999</fb>
    <v>16</v>
  </rv>
  <rv s="0">
    <fb>228.4777</fb>
    <v>16</v>
  </rv>
  <rv s="0">
    <fb>243.61089999999999</fb>
    <v>16</v>
  </rv>
  <rv s="0">
    <fb>236.511</fb>
    <v>16</v>
  </rv>
  <rv s="0">
    <fb>222.3578</fb>
    <v>16</v>
  </rv>
  <rv s="0">
    <fb>242.01419999999999</fb>
    <v>16</v>
  </rv>
  <rv s="0">
    <fb>272.69729999999998</fb>
    <v>16</v>
  </rv>
  <rv s="0">
    <fb>249.21080000000001</fb>
    <v>16</v>
  </rv>
  <rv s="0">
    <fb>245.5975</fb>
    <v>16</v>
  </rv>
  <rv s="0">
    <fb>246.3109</fb>
    <v>16</v>
  </rv>
  <rv s="0">
    <fb>288.33049999999997</fb>
    <v>16</v>
  </rv>
  <rv s="0">
    <fb>280.72390000000001</fb>
    <v>16</v>
  </rv>
  <rv s="0">
    <fb>306.54360000000003</fb>
    <v>16</v>
  </rv>
  <rv s="0">
    <fb>330.48340000000002</fb>
    <v>16</v>
  </rv>
  <rv s="0">
    <fb>351.1832</fb>
    <v>16</v>
  </rv>
  <rv s="0">
    <fb>331.38</fb>
    <v>16</v>
  </rv>
  <rv s="0">
    <fb>361.13</fb>
    <v>16</v>
  </rv>
  <rv s="0">
    <fb>324.33999999999997</fb>
    <v>16</v>
  </rv>
  <rv s="0">
    <fb>359.3</fb>
    <v>16</v>
  </rv>
  <rv s="0">
    <fb>284.18</fb>
    <v>16</v>
  </rv>
  <rv s="0">
    <fb>290.33</fb>
    <v>16</v>
  </rv>
  <rv s="0">
    <fb>301.68</fb>
    <v>16</v>
  </rv>
  <rv s="0">
    <fb>227.64</fb>
    <v>16</v>
  </rv>
  <rv s="0">
    <fb>200.71</fb>
    <v>16</v>
  </rv>
  <rv s="0">
    <fb>230.17</fb>
    <v>16</v>
  </rv>
  <rv s="0">
    <fb>205.74</fb>
    <v>16</v>
  </rv>
  <rv s="0">
    <fb>187.44</fb>
    <v>16</v>
  </rv>
  <rv s="0">
    <fb>270.39</fb>
    <v>16</v>
  </rv>
  <rv s="0">
    <fb>265.35000000000002</fb>
    <v>16</v>
  </rv>
  <rv s="0">
    <fb>245.69</fb>
    <v>16</v>
  </rv>
  <rv s="0">
    <fb>229.39</fb>
    <v>16</v>
  </rv>
  <rv s="0">
    <fb>301.22000000000003</fb>
    <v>16</v>
  </rv>
  <rv s="0">
    <fb>307.83999999999997</fb>
    <v>16</v>
  </rv>
  <rv s="0">
    <fb>341.94</fb>
    <v>16</v>
  </rv>
  <rv s="0">
    <fb>324.39999999999998</fb>
    <v>16</v>
  </rv>
  <rv s="0">
    <fb>312.68</fb>
    <v>16</v>
  </rv>
  <rv s="0">
    <fb>292.29000000000002</fb>
    <v>16</v>
  </rv>
  <rv s="0">
    <fb>262.22000000000003</fb>
    <v>16</v>
  </rv>
  <rv s="0">
    <fb>310.83999999999997</fb>
    <v>16</v>
  </rv>
  <rv s="0">
    <fb>337.36</fb>
    <v>16</v>
  </rv>
  <rv s="0">
    <fb>378.22</fb>
    <v>16</v>
  </rv>
  <rv s="0">
    <fb>385.6</fb>
    <v>16</v>
  </rv>
  <rv s="0">
    <fb>399.09</fb>
    <v>16</v>
  </rv>
  <rv s="0">
    <fb>370.62</fb>
    <v>16</v>
  </rv>
  <rv s="0">
    <fb>402.12</fb>
    <v>16</v>
  </rv>
  <rv s="0">
    <fb>444.85</fb>
    <v>16</v>
  </rv>
  <rv s="0">
    <fb>444.61</fb>
    <v>16</v>
  </rv>
  <rv s="0">
    <fb>492.63</fb>
    <v>16</v>
  </rv>
  <rv s="0">
    <fb>491.27</fb>
    <v>16</v>
  </rv>
  <rv s="0">
    <fb>542</fb>
    <v>16</v>
  </rv>
  <rv s="0">
    <fb>521.96</fb>
    <v>16</v>
  </rv>
  <rv s="1">
    <v>https://www.bing.com/financeapi/forcetrigger?t=a1r1r7&amp;q=XNYS%3aDHR&amp;form=skydnc</v>
    <v>Learn more on Bing</v>
  </rv>
  <rv s="6">
    <v>en-US</v>
    <v>a1r1r7</v>
    <v>268435456</v>
    <v>1</v>
    <v>Powered by Refinitiv</v>
    <v>22</v>
    <v>DANAHER CORPORATION (XNYS:DHR)</v>
    <v>23</v>
    <v>24</v>
    <v>Finance</v>
    <v>25</v>
    <v>281.7</v>
    <v>222.53</v>
    <v>0.84099999999999997</v>
    <v>5.03</v>
    <v>-1.7029999999999999E-4</v>
    <v>2.1888000000000001E-2</v>
    <v>-0.04</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235.93</v>
    <v>Healthcare Equipment &amp; Supplies</v>
    <v>Stock</v>
    <v>45661.000752453125</v>
    <v>14176</v>
    <v>229.56</v>
    <v>169619100000</v>
    <v>DANAHER CORPORATION</v>
    <v>DANAHER CORPORATION</v>
    <v>230.08</v>
    <v>44.332000000000001</v>
    <v>229.81</v>
    <v>234.84</v>
    <v>234.8</v>
    <v>722275100</v>
    <v>DHR</v>
    <v>DANAHER CORPORATION (XNYS:DHR)</v>
    <v>2381138</v>
    <v>3148618</v>
    <v>1986</v>
  </rv>
  <rv s="3">
    <v>14177</v>
  </rv>
  <rv s="0">
    <fb>58.212299999999999</fb>
    <v>16</v>
  </rv>
  <rv s="0">
    <fb>59.9724</fb>
    <v>16</v>
  </rv>
  <rv s="0">
    <fb>63.727800000000002</fb>
    <v>16</v>
  </rv>
  <rv s="0">
    <fb>64.997500000000002</fb>
    <v>16</v>
  </rv>
  <rv s="0">
    <fb>66.079099999999997</fb>
    <v>16</v>
  </rv>
  <rv s="0">
    <fb>67.852699999999999</fb>
    <v>16</v>
  </rv>
  <rv s="0">
    <fb>72.187600000000003</fb>
    <v>16</v>
  </rv>
  <rv s="0">
    <fb>72.161000000000001</fb>
    <v>16</v>
  </rv>
  <rv s="0">
    <fb>69.484099999999998</fb>
    <v>16</v>
  </rv>
  <rv s="0">
    <fb>69.625900000000001</fb>
    <v>16</v>
  </rv>
  <rv s="0">
    <fb>69.289100000000005</fb>
    <v>16</v>
  </rv>
  <rv s="0">
    <fb>68.996600000000001</fb>
    <v>16</v>
  </rv>
  <rv s="0">
    <fb>74.385800000000003</fb>
    <v>16</v>
  </rv>
  <rv s="0">
    <fb>75.830699999999993</fb>
    <v>16</v>
  </rv>
  <rv s="0">
    <fb>75.812899999999999</fb>
    <v>16</v>
  </rv>
  <rv s="0">
    <fb>73.862899999999996</fb>
    <v>16</v>
  </rv>
  <rv s="0">
    <fb>74.802499999999995</fb>
    <v>16</v>
  </rv>
  <rv s="0">
    <fb>72.231899999999996</fb>
    <v>16</v>
  </rv>
  <rv s="0">
    <fb>73.942700000000002</fb>
    <v>16</v>
  </rv>
  <rv s="0">
    <fb>76.034499999999994</fb>
    <v>16</v>
  </rv>
  <rv s="0">
    <fb>81.787199999999999</fb>
    <v>16</v>
  </rv>
  <rv s="0">
    <fb>83.639799999999994</fb>
    <v>16</v>
  </rv>
  <rv s="0">
    <fb>82.274699999999996</fb>
    <v>16</v>
  </rv>
  <rv s="0">
    <fb>89.773600000000002</fb>
    <v>16</v>
  </rv>
  <rv s="0">
    <fb>86.671199999999999</fb>
    <v>16</v>
  </rv>
  <rv s="0">
    <fb>86.7864</fb>
    <v>16</v>
  </rv>
  <rv s="0">
    <fb>88.922600000000003</fb>
    <v>16</v>
  </rv>
  <rv s="0">
    <fb>88.000799999999998</fb>
    <v>16</v>
  </rv>
  <rv s="0">
    <fb>87.468999999999994</fb>
    <v>16</v>
  </rv>
  <rv s="0">
    <fb>90.925899999999999</fb>
    <v>16</v>
  </rv>
  <rv s="0">
    <fb>91.776799999999994</fb>
    <v>16</v>
  </rv>
  <rv s="0">
    <fb>96.315100000000001</fb>
    <v>16</v>
  </rv>
  <rv s="0">
    <fb>88.107200000000006</fb>
    <v>16</v>
  </rv>
  <rv s="0">
    <fb>97.095200000000006</fb>
    <v>16</v>
  </rv>
  <rv s="0">
    <fb>91.404499999999999</fb>
    <v>16</v>
  </rv>
  <rv s="0">
    <fb>98.318399999999997</fb>
    <v>16</v>
  </rv>
  <rv s="0">
    <fb>112.58929999999999</fb>
    <v>16</v>
  </rv>
  <rv s="0">
    <fb>117.02119999999999</fb>
    <v>16</v>
  </rv>
  <rv s="0">
    <fb>117.3935</fb>
    <v>16</v>
  </rv>
  <rv s="0">
    <fb>117.0123</fb>
    <v>16</v>
  </rv>
  <rv s="0">
    <fb>126.6829</fb>
    <v>16</v>
  </rv>
  <rv s="0">
    <fb>124.5378</fb>
    <v>16</v>
  </rv>
  <rv s="0">
    <fb>125.9472</fb>
    <v>16</v>
  </rv>
  <rv s="0">
    <fb>128.0213</fb>
    <v>16</v>
  </rv>
  <rv s="0">
    <fb>122.1623</fb>
    <v>16</v>
  </rv>
  <rv s="0">
    <fb>129.39519999999999</fb>
    <v>16</v>
  </rv>
  <rv s="0">
    <fb>136.04310000000001</fb>
    <v>16</v>
  </rv>
  <rv s="0">
    <fb>142.59360000000001</fb>
    <v>16</v>
  </rv>
  <rv s="0">
    <fb>128.15430000000001</fb>
    <v>16</v>
  </rv>
  <rv s="0">
    <fb>122.68519999999999</fb>
    <v>16</v>
  </rv>
  <rv s="0">
    <fb>144.88929999999999</fb>
    <v>16</v>
  </rv>
  <rv s="0">
    <fb>147.6814</fb>
    <v>16</v>
  </rv>
  <rv s="0">
    <fb>156.74029999999999</fb>
    <v>16</v>
  </rv>
  <rv s="0">
    <fb>180.6463</fb>
    <v>16</v>
  </rv>
  <rv s="0">
    <fb>183.0129</fb>
    <v>16</v>
  </rv>
  <rv s="0">
    <fb>190.8664</fb>
    <v>16</v>
  </rv>
  <rv s="0">
    <fb>203.46199999999999</fb>
    <v>16</v>
  </rv>
  <rv s="0">
    <fb>199.10980000000001</fb>
    <v>16</v>
  </rv>
  <rv s="0">
    <fb>196.90270000000001</fb>
    <v>16</v>
  </rv>
  <rv s="0">
    <fb>210.81899999999999</fb>
    <v>16</v>
  </rv>
  <rv s="0">
    <fb>194.7133</fb>
    <v>16</v>
  </rv>
  <rv s="0">
    <fb>199.5087</fb>
    <v>16</v>
  </rv>
  <rv s="0">
    <fb>225.0899</fb>
    <v>16</v>
  </rv>
  <rv s="0">
    <fb>227.03989999999999</fb>
    <v>16</v>
  </rv>
  <rv s="0">
    <fb>237.8716</fb>
    <v>16</v>
  </rv>
  <rv s="0">
    <fb>263.69220000000001</fb>
    <v>16</v>
  </rv>
  <rv s="0">
    <fb>287.3322</fb>
    <v>16</v>
  </rv>
  <rv s="0">
    <fb>269.8526</fb>
    <v>16</v>
  </rv>
  <rv s="0">
    <fb>276.34980000000002</fb>
    <v>16</v>
  </rv>
  <rv s="0">
    <fb>285.0985</fb>
    <v>16</v>
  </rv>
  <rv s="0">
    <fb>291.63119999999998</fb>
    <v>16</v>
  </rv>
  <rv s="0">
    <fb>253.32140000000001</fb>
    <v>16</v>
  </rv>
  <rv s="0">
    <fb>243.23429999999999</fb>
    <v>16</v>
  </rv>
  <rv s="0">
    <fb>260.00479999999999</fb>
    <v>16</v>
  </rv>
  <rv s="0">
    <fb>222.59909999999999</fb>
    <v>16</v>
  </rv>
  <rv s="0">
    <fb>233.84739999999999</fb>
    <v>16</v>
  </rv>
  <rv s="0">
    <fb>224.7176</fb>
    <v>16</v>
  </rv>
  <rv s="0">
    <fb>258.35610000000003</fb>
    <v>16</v>
  </rv>
  <rv s="0">
    <fb>239.24549999999999</fb>
    <v>16</v>
  </rv>
  <rv s="0">
    <fb>228.94569999999999</fb>
    <v>16</v>
  </rv>
  <rv s="0">
    <fb>223.0778</fb>
    <v>16</v>
  </rv>
  <rv s="0">
    <fb>242.34790000000001</fb>
    <v>16</v>
  </rv>
  <rv s="0">
    <fb>235.26560000000001</fb>
    <v>16</v>
  </rv>
  <rv s="0">
    <fb>234.34379999999999</fb>
    <v>16</v>
  </rv>
  <rv s="0">
    <fb>219.40809999999999</fb>
    <v>16</v>
  </rv>
  <rv s="0">
    <fb>223.4057</fb>
    <v>16</v>
  </rv>
  <rv s="0">
    <fb>209.99469999999999</fb>
    <v>16</v>
  </rv>
  <rv s="0">
    <fb>203.53290000000001</fb>
    <v>16</v>
  </rv>
  <rv s="0">
    <fb>212.7336</fb>
    <v>16</v>
  </rv>
  <rv s="0">
    <fb>226.08260000000001</fb>
    <v>16</v>
  </rv>
  <rv s="0">
    <fb>234.89340000000001</fb>
    <v>16</v>
  </rv>
  <rv s="0">
    <fb>219.9134</fb>
    <v>16</v>
  </rv>
  <rv s="0">
    <fb>192.02</fb>
    <v>16</v>
  </rv>
  <rv s="0">
    <fb>223.31</fb>
    <v>16</v>
  </rv>
  <rv s="0">
    <fb>231.34</fb>
    <v>16</v>
  </rv>
  <rv s="0">
    <fb>239.91</fb>
    <v>16</v>
  </rv>
  <rv s="0">
    <fb>253.14</fb>
    <v>16</v>
  </rv>
  <rv s="0">
    <fb>246.62</fb>
    <v>16</v>
  </rv>
  <rv s="0">
    <fb>256.8</fb>
    <v>16</v>
  </rv>
  <rv s="0">
    <fb>277.08</fb>
    <v>16</v>
  </rv>
  <rv s="0">
    <fb>269.31</fb>
    <v>16</v>
  </rv>
  <rv s="0">
    <fb>278.02</fb>
    <v>16</v>
  </rv>
  <rv s="0">
    <fb>245.66</fb>
    <v>16</v>
  </rv>
  <rv s="0">
    <fb>239.69</fb>
    <v>16</v>
  </rv>
  <rv s="0">
    <fb>229.55</fb>
    <v>16</v>
  </rv>
  <rv s="1">
    <v>https://www.bing.com/financeapi/forcetrigger?t=a1oxur&amp;q=XNYS%3aBSX&amp;form=skydnc</v>
    <v>Learn more on Bing</v>
  </rv>
  <rv s="6">
    <v>en-US</v>
    <v>a1oxur</v>
    <v>268435456</v>
    <v>1</v>
    <v>Powered by Refinitiv</v>
    <v>22</v>
    <v>BOSTON SCIENTIFIC CORPORATION (XNYS:BSX)</v>
    <v>23</v>
    <v>24</v>
    <v>Finance</v>
    <v>25</v>
    <v>91.93</v>
    <v>57.33</v>
    <v>0.79559999999999997</v>
    <v>1.31</v>
    <v>7.1530000000000005E-3</v>
    <v>1.4657E-2</v>
    <v>0.64870000000000005</v>
    <v>USD</v>
    <v>Boston Scientific Corporation is a global developer, manufacturer and marketer of medical devices that are used in a range of interventional medical specialties. Its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Its Cardiovascular segment includes Cardiology and Peripheral Interventions. Its Interventional Cardiology Therapies business develops and manufactures technologies for diagnosing and treating coronary artery disease and aortic valve conditions. It also owns the transcarotid artery revascularization (TCAR) platform.</v>
    <v>48000</v>
    <v>New York Stock Exchange</v>
    <v>XNYS</v>
    <v>XNYS</v>
    <v>300 Boston Scientific Way, MARLBOROUGH, MA, 01752-1234 US</v>
    <v>90.96</v>
    <v>Healthcare Equipment &amp; Supplies</v>
    <v>Stock</v>
    <v>45661.041196793747</v>
    <v>14284</v>
    <v>89.504999999999995</v>
    <v>131730700000</v>
    <v>BOSTON SCIENTIFIC CORPORATION</v>
    <v>BOSTON SCIENTIFIC CORPORATION</v>
    <v>89.79</v>
    <v>74.968999999999994</v>
    <v>89.38</v>
    <v>90.69</v>
    <v>91.338700000000003</v>
    <v>1473828000</v>
    <v>BSX</v>
    <v>BOSTON SCIENTIFIC CORPORATION (XNYS:BSX)</v>
    <v>3439787</v>
    <v>4339508</v>
    <v>1979</v>
  </rv>
  <rv s="3">
    <v>14285</v>
  </rv>
  <rv s="0">
    <fb>17.53</fb>
    <v>16</v>
  </rv>
  <rv s="0">
    <fb>23.82</fb>
    <v>16</v>
  </rv>
  <rv s="0">
    <fb>23.8</fb>
    <v>16</v>
  </rv>
  <rv s="0">
    <fb>22</fb>
    <v>16</v>
  </rv>
  <rv s="0">
    <fb>24.55</fb>
    <v>16</v>
  </rv>
  <rv s="0">
    <fb>24.87</fb>
    <v>16</v>
  </rv>
  <rv s="0">
    <fb>27.72</fb>
    <v>16</v>
  </rv>
  <rv s="0">
    <fb>26.62</fb>
    <v>16</v>
  </rv>
  <rv s="0">
    <fb>26.28</fb>
    <v>16</v>
  </rv>
  <rv s="0">
    <fb>28.72</fb>
    <v>16</v>
  </rv>
  <rv s="0">
    <fb>30.39</fb>
    <v>16</v>
  </rv>
  <rv s="0">
    <fb>38.380000000000003</fb>
    <v>16</v>
  </rv>
  <rv s="0">
    <fb>42.46</fb>
    <v>16</v>
  </rv>
  <rv s="0">
    <fb>42.73</fb>
    <v>16</v>
  </rv>
  <rv s="0">
    <fb>43.25</fb>
    <v>16</v>
  </rv>
  <rv s="0">
    <fb>41.87</fb>
    <v>16</v>
  </rv>
  <rv s="0">
    <fb>41.02</fb>
    <v>16</v>
  </rv>
  <rv s="0">
    <fb>35.950000000000003</fb>
    <v>16</v>
  </rv>
  <rv s="0">
    <fb>42.76</fb>
    <v>16</v>
  </rv>
  <rv s="0">
    <fb>43.39</fb>
    <v>16</v>
  </rv>
  <rv s="0">
    <fb>44.17</fb>
    <v>16</v>
  </rv>
  <rv s="0">
    <fb>42.11</fb>
    <v>16</v>
  </rv>
  <rv s="0">
    <fb>37.270000000000003</fb>
    <v>16</v>
  </rv>
  <rv s="0">
    <fb>43.11</fb>
    <v>16</v>
  </rv>
  <rv s="0">
    <fb>45.27</fb>
    <v>16</v>
  </rv>
  <rv s="0">
    <fb>50.03</fb>
    <v>16</v>
  </rv>
  <rv s="0">
    <fb>51.48</fb>
    <v>16</v>
  </rv>
  <rv s="0">
    <fb>55.89</fb>
    <v>16</v>
  </rv>
  <rv s="0">
    <fb>68.489999999999995</fb>
    <v>16</v>
  </rv>
  <rv s="0">
    <fb>71.87</fb>
    <v>16</v>
  </rv>
  <rv s="0">
    <fb>73.88</fb>
    <v>16</v>
  </rv>
  <rv s="0">
    <fb>83.8</fb>
    <v>16</v>
  </rv>
  <rv s="0">
    <fb>90.66</fb>
    <v>16</v>
  </rv>
  <rv s="0">
    <fb>89.32</fb>
    <v>16</v>
  </rv>
  <rv s="1">
    <v>https://www.bing.com/financeapi/forcetrigger?t=a23vdm&amp;q=XNYS%3aSYK&amp;form=skydnc</v>
    <v>Learn more on Bing</v>
  </rv>
  <rv s="6">
    <v>en-US</v>
    <v>a23vdm</v>
    <v>268435456</v>
    <v>1</v>
    <v>Powered by Refinitiv</v>
    <v>22</v>
    <v>STRYKER CORPORATION (XNYS:SYK)</v>
    <v>23</v>
    <v>24</v>
    <v>Finance</v>
    <v>25</v>
    <v>398.2</v>
    <v>292.43</v>
    <v>0.95899999999999996</v>
    <v>2.8</v>
    <v>-7.4129999999999995E-3</v>
    <v>7.8059999999999996E-3</v>
    <v>-2.68</v>
    <v>USD</v>
    <v>Stryker Corporation (Stryker) is a medical technology company. It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It also develops neurointerventional devices for the treatment of intracranial aneurysms. It offers Fortress, a modular wall system for hospitals and ambulatory surgery centers. It specializes in soft tissue fixation products and delivering AI-assisted virtual care workflows.</v>
    <v>52000</v>
    <v>New York Stock Exchange</v>
    <v>XNYS</v>
    <v>XNYS</v>
    <v>1941 STRYKER WAY, PORTAGE, MI, 49002 US</v>
    <v>361.99599999999998</v>
    <v>Healthcare Equipment &amp; Supplies</v>
    <v>Stock</v>
    <v>45660.985824212497</v>
    <v>14321</v>
    <v>358.3</v>
    <v>137817100000</v>
    <v>STRYKER CORPORATION</v>
    <v>STRYKER CORPORATION</v>
    <v>360.97</v>
    <v>38.753900000000002</v>
    <v>358.72</v>
    <v>361.52</v>
    <v>358.84</v>
    <v>381215800</v>
    <v>SYK</v>
    <v>STRYKER CORPORATION (XNYS:SYK)</v>
    <v>805544</v>
    <v>1123636</v>
    <v>1946</v>
  </rv>
  <rv s="3">
    <v>14322</v>
  </rv>
  <rv s="0">
    <fb>99.88</fb>
    <v>16</v>
  </rv>
  <rv s="0">
    <fb>107.29</fb>
    <v>16</v>
  </rv>
  <rv s="0">
    <fb>109.01</fb>
    <v>16</v>
  </rv>
  <rv s="0">
    <fb>111.16</fb>
    <v>16</v>
  </rv>
  <rv s="0">
    <fb>115.66</fb>
    <v>16</v>
  </rv>
  <rv s="0">
    <fb>119.81</fb>
    <v>16</v>
  </rv>
  <rv s="0">
    <fb>128.56</fb>
    <v>16</v>
  </rv>
  <rv s="0">
    <fb>131.65</fb>
    <v>16</v>
  </rv>
  <rv s="0">
    <fb>136.37</fb>
    <v>16</v>
  </rv>
  <rv s="0">
    <fb>142.96</fb>
    <v>16</v>
  </rv>
  <rv s="0">
    <fb>138.78</fb>
    <v>16</v>
  </rv>
  <rv s="0">
    <fb>147.1</fb>
    <v>16</v>
  </rv>
  <rv s="0">
    <fb>141.37</fb>
    <v>16</v>
  </rv>
  <rv s="0">
    <fb>154.87</fb>
    <v>16</v>
  </rv>
  <rv s="0">
    <fb>154.84</fb>
    <v>16</v>
  </rv>
  <rv s="0">
    <fb>164.38</fb>
    <v>16</v>
  </rv>
  <rv s="0">
    <fb>162.16</fb>
    <v>16</v>
  </rv>
  <rv s="0">
    <fb>160.91999999999999</fb>
    <v>16</v>
  </rv>
  <rv s="0">
    <fb>163.25</fb>
    <v>16</v>
  </rv>
  <rv s="0">
    <fb>169.43</fb>
    <v>16</v>
  </rv>
  <rv s="0">
    <fb>177.68</fb>
    <v>16</v>
  </rv>
  <rv s="0">
    <fb>156.75</fb>
    <v>16</v>
  </rv>
  <rv s="0">
    <fb>188.51</fb>
    <v>16</v>
  </rv>
  <rv s="0">
    <fb>197.52</fb>
    <v>16</v>
  </rv>
  <rv s="0">
    <fb>188.91</fb>
    <v>16</v>
  </rv>
  <rv s="0">
    <fb>183.24</fb>
    <v>16</v>
  </rv>
  <rv s="0">
    <fb>209.78</fb>
    <v>16</v>
  </rv>
  <rv s="0">
    <fb>220.66</fb>
    <v>16</v>
  </rv>
  <rv s="0">
    <fb>216.27</fb>
    <v>16</v>
  </rv>
  <rv s="0">
    <fb>204.86</fb>
    <v>16</v>
  </rv>
  <rv s="0">
    <fb>209.94</fb>
    <v>16</v>
  </rv>
  <rv s="0">
    <fb>210.7</fb>
    <v>16</v>
  </rv>
  <rv s="0">
    <fb>190.59</fb>
    <v>16</v>
  </rv>
  <rv s="0">
    <fb>186.43</fb>
    <v>16</v>
  </rv>
  <rv s="0">
    <fb>195.73</fb>
    <v>16</v>
  </rv>
  <rv s="0">
    <fb>180.19</fb>
    <v>16</v>
  </rv>
  <rv s="0">
    <fb>193.3</fb>
    <v>16</v>
  </rv>
  <rv s="0">
    <fb>198.16</fb>
    <v>16</v>
  </rv>
  <rv s="0">
    <fb>208.37</fb>
    <v>16</v>
  </rv>
  <rv s="0">
    <fb>202.01</fb>
    <v>16</v>
  </rv>
  <rv s="0">
    <fb>233.4</fb>
    <v>16</v>
  </rv>
  <rv s="0">
    <fb>245.04</fb>
    <v>16</v>
  </rv>
  <rv s="0">
    <fb>221.01</fb>
    <v>16</v>
  </rv>
  <rv s="0">
    <fb>242.69</fb>
    <v>16</v>
  </rv>
  <rv s="0">
    <fb>243.58</fb>
    <v>16</v>
  </rv>
  <rv s="0">
    <fb>262.63</fb>
    <v>16</v>
  </rv>
  <rv s="0">
    <fb>255.27</fb>
    <v>16</v>
  </rv>
  <rv s="0">
    <fb>270.94</fb>
    <v>16</v>
  </rv>
  <rv s="0">
    <fb>277.10000000000002</fb>
    <v>16</v>
  </rv>
  <rv s="0">
    <fb>263.72000000000003</fb>
    <v>16</v>
  </rv>
  <rv s="0">
    <fb>266.07</fb>
    <v>16</v>
  </rv>
  <rv s="0">
    <fb>236.63</fb>
    <v>16</v>
  </rv>
  <rv s="0">
    <fb>267.42</fb>
    <v>16</v>
  </rv>
  <rv s="0">
    <fb>248.05</fb>
    <v>16</v>
  </rv>
  <rv s="0">
    <fb>263.35000000000002</fb>
    <v>16</v>
  </rv>
  <rv s="0">
    <fb>267.35000000000002</fb>
    <v>16</v>
  </rv>
  <rv s="0">
    <fb>241.26</fb>
    <v>16</v>
  </rv>
  <rv s="0">
    <fb>234.5</fb>
    <v>16</v>
  </rv>
  <rv s="0">
    <fb>198.93</fb>
    <v>16</v>
  </rv>
  <rv s="0">
    <fb>205.2</fb>
    <v>16</v>
  </rv>
  <rv s="0">
    <fb>202.54</fb>
    <v>16</v>
  </rv>
  <rv s="0">
    <fb>229.24</fb>
    <v>16</v>
  </rv>
  <rv s="0">
    <fb>244.49</fb>
    <v>16</v>
  </rv>
  <rv s="0">
    <fb>253.81</fb>
    <v>16</v>
  </rv>
  <rv s="0">
    <fb>262.88</fb>
    <v>16</v>
  </rv>
  <rv s="0">
    <fb>285.47000000000003</fb>
    <v>16</v>
  </rv>
  <rv s="0">
    <fb>299.64999999999998</fb>
    <v>16</v>
  </rv>
  <rv s="0">
    <fb>275.58</fb>
    <v>16</v>
  </rv>
  <rv s="0">
    <fb>305.08999999999997</fb>
    <v>16</v>
  </rv>
  <rv s="0">
    <fb>283.41000000000003</fb>
    <v>16</v>
  </rv>
  <rv s="0">
    <fb>283.55</fb>
    <v>16</v>
  </rv>
  <rv s="0">
    <fb>273.27</fb>
    <v>16</v>
  </rv>
  <rv s="0">
    <fb>270.22000000000003</fb>
    <v>16</v>
  </rv>
  <rv s="0">
    <fb>296.33</fb>
    <v>16</v>
  </rv>
  <rv s="0">
    <fb>299.45999999999998</fb>
    <v>16</v>
  </rv>
  <rv s="0">
    <fb>335.48</fb>
    <v>16</v>
  </rv>
  <rv s="0">
    <fb>349.07</fb>
    <v>16</v>
  </rv>
  <rv s="0">
    <fb>357.87</fb>
    <v>16</v>
  </rv>
  <rv s="0">
    <fb>336.5</fb>
    <v>16</v>
  </rv>
  <rv s="0">
    <fb>341.09</fb>
    <v>16</v>
  </rv>
  <rv s="0">
    <fb>340.25</fb>
    <v>16</v>
  </rv>
  <rv s="0">
    <fb>327.45</fb>
    <v>16</v>
  </rv>
  <rv s="0">
    <fb>360.42</fb>
    <v>16</v>
  </rv>
  <rv s="0">
    <fb>361.26</fb>
    <v>16</v>
  </rv>
  <rv s="0">
    <fb>356.28</fb>
    <v>16</v>
  </rv>
  <rv s="0">
    <fb>392.15</fb>
    <v>16</v>
  </rv>
  <rv s="0">
    <fb>360.05</fb>
    <v>16</v>
  </rv>
  <rv s="1">
    <v>https://www.bing.com/financeapi/forcetrigger?t=a1xg3m&amp;q=XNYS%3aMDT&amp;form=skydnc</v>
    <v>Learn more on Bing</v>
  </rv>
  <rv s="6">
    <v>en-US</v>
    <v>a1xg3m</v>
    <v>268435456</v>
    <v>1</v>
    <v>Powered by Refinitiv</v>
    <v>22</v>
    <v>MEDTRONIC PUBLIC LIMITED COMPANY (XNYS:MDT)</v>
    <v>23</v>
    <v>24</v>
    <v>Finance</v>
    <v>25</v>
    <v>92.679900000000004</v>
    <v>75.959999999999994</v>
    <v>0.8448</v>
    <v>0.73</v>
    <v>4.9410000000000003E-4</v>
    <v>9.1000000000000004E-3</v>
    <v>0.04</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DUBLIN IE</v>
    <v>81</v>
    <v>Healthcare Equipment &amp; Supplies</v>
    <v>Stock</v>
    <v>45661.033321515628</v>
    <v>14411</v>
    <v>79.98</v>
    <v>103801051700</v>
    <v>MEDTRONIC PUBLIC LIMITED COMPANY</v>
    <v>MEDTRONIC PUBLIC LIMITED COMPANY</v>
    <v>80.5</v>
    <v>24.6995</v>
    <v>80.22</v>
    <v>80.95</v>
    <v>80.989999999999995</v>
    <v>1282286000</v>
    <v>MDT</v>
    <v>MEDTRONIC PUBLIC LIMITED COMPANY (XNYS:MDT)</v>
    <v>5394979</v>
    <v>5638636</v>
    <v>2014</v>
  </rv>
  <rv s="3">
    <v>14412</v>
  </rv>
  <rv s="0">
    <fb>79.150000000000006</fb>
    <v>16</v>
  </rv>
  <rv s="0">
    <fb>80.48</fb>
    <v>16</v>
  </rv>
  <rv s="0">
    <fb>87.63</fb>
    <v>16</v>
  </rv>
  <rv s="0">
    <fb>82.02</fb>
    <v>16</v>
  </rv>
  <rv s="0">
    <fb>73.010000000000005</fb>
    <v>16</v>
  </rv>
  <rv s="0">
    <fb>71.23</fb>
    <v>16</v>
  </rv>
  <rv s="0">
    <fb>76.02</fb>
    <v>16</v>
  </rv>
  <rv s="0">
    <fb>88.75</fb>
    <v>16</v>
  </rv>
  <rv s="0">
    <fb>82.13</fb>
    <v>16</v>
  </rv>
  <rv s="0">
    <fb>80.22</fb>
    <v>16</v>
  </rv>
  <rv s="0">
    <fb>86.32</fb>
    <v>16</v>
  </rv>
  <rv s="0">
    <fb>90.23</fb>
    <v>16</v>
  </rv>
  <rv s="0">
    <fb>96.41</fb>
    <v>16</v>
  </rv>
  <rv s="0">
    <fb>90.96</fb>
    <v>16</v>
  </rv>
  <rv s="0">
    <fb>90.5</fb>
    <v>16</v>
  </rv>
  <rv s="0">
    <fb>91.08</fb>
    <v>16</v>
  </rv>
  <rv s="0">
    <fb>88.81</fb>
    <v>16</v>
  </rv>
  <rv s="0">
    <fb>97.39</fb>
    <v>16</v>
  </rv>
  <rv s="0">
    <fb>101.94</fb>
    <v>16</v>
  </rv>
  <rv s="0">
    <fb>108.62</fb>
    <v>16</v>
  </rv>
  <rv s="0">
    <fb>108.9</fb>
    <v>16</v>
  </rv>
  <rv s="0">
    <fb>113.45</fb>
    <v>16</v>
  </rv>
  <rv s="0">
    <fb>115.44</fb>
    <v>16</v>
  </rv>
  <rv s="0">
    <fb>100.67</fb>
    <v>16</v>
  </rv>
  <rv s="0">
    <fb>98.58</fb>
    <v>16</v>
  </rv>
  <rv s="0">
    <fb>96.48</fb>
    <v>16</v>
  </rv>
  <rv s="0">
    <fb>107.47</fb>
    <v>16</v>
  </rv>
  <rv s="0">
    <fb>113.7</fb>
    <v>16</v>
  </rv>
  <rv s="0">
    <fb>117.14</fb>
    <v>16</v>
  </rv>
  <rv s="0">
    <fb>116.97</fb>
    <v>16</v>
  </rv>
  <rv s="0">
    <fb>130.91999999999999</fb>
    <v>16</v>
  </rv>
  <rv s="0">
    <fb>126.59</fb>
    <v>16</v>
  </rv>
  <rv s="0">
    <fb>124.13</fb>
    <v>16</v>
  </rv>
  <rv s="0">
    <fb>133.47999999999999</fb>
    <v>16</v>
  </rv>
  <rv s="0">
    <fb>125.35</fb>
    <v>16</v>
  </rv>
  <rv s="0">
    <fb>119.86</fb>
    <v>16</v>
  </rv>
  <rv s="0">
    <fb>106.7</fb>
    <v>16</v>
  </rv>
  <rv s="0">
    <fb>103.45</fb>
    <v>16</v>
  </rv>
  <rv s="0">
    <fb>103.49</fb>
    <v>16</v>
  </rv>
  <rv s="0">
    <fb>104.99</fb>
    <v>16</v>
  </rv>
  <rv s="0">
    <fb>110.95</fb>
    <v>16</v>
  </rv>
  <rv s="0">
    <fb>92.52</fb>
    <v>16</v>
  </rv>
  <rv s="0">
    <fb>87.34</fb>
    <v>16</v>
  </rv>
  <rv s="0">
    <fb>79.040000000000006</fb>
    <v>16</v>
  </rv>
  <rv s="0">
    <fb>77.72</fb>
    <v>16</v>
  </rv>
  <rv s="0">
    <fb>82.8</fb>
    <v>16</v>
  </rv>
  <rv s="0">
    <fb>90.95</fb>
    <v>16</v>
  </rv>
  <rv s="0">
    <fb>88.1</fb>
    <v>16</v>
  </rv>
  <rv s="0">
    <fb>87.76</fb>
    <v>16</v>
  </rv>
  <rv s="0">
    <fb>70.56</fb>
    <v>16</v>
  </rv>
  <rv s="0">
    <fb>82.38</fb>
    <v>16</v>
  </rv>
  <rv s="0">
    <fb>87.54</fb>
    <v>16</v>
  </rv>
  <rv s="0">
    <fb>83.36</fb>
    <v>16</v>
  </rv>
  <rv s="0">
    <fb>87.15</fb>
    <v>16</v>
  </rv>
  <rv s="0">
    <fb>80.319999999999993</fb>
    <v>16</v>
  </rv>
  <rv s="0">
    <fb>89.25</fb>
    <v>16</v>
  </rv>
  <rv s="1">
    <v>https://www.bing.com/financeapi/forcetrigger?t=a1ock2&amp;q=XNYS%3aBDX&amp;form=skydnc</v>
    <v>Learn more on Bing</v>
  </rv>
  <rv s="6">
    <v>en-US</v>
    <v>a1ock2</v>
    <v>268435456</v>
    <v>1</v>
    <v>Powered by Refinitiv</v>
    <v>22</v>
    <v>BECTON, DICKINSON AND COMPANY (XNYS:BDX)</v>
    <v>23</v>
    <v>24</v>
    <v>Finance</v>
    <v>25</v>
    <v>249.89</v>
    <v>218.75</v>
    <v>0.40250000000000002</v>
    <v>1.97</v>
    <v>-2.539E-3</v>
    <v>8.6980000000000009E-3</v>
    <v>-0.57999999999999996</v>
    <v>USD</v>
    <v>Becton, Dickinson and Company is a global medical technology company. The Company is engaged in the development, manufacture and sale of a broad range of medical supplies, devices, laboratory equipment and diagnostic products used by healthcare institutions, physicians, life science researchers, and others. Its BD Medical segment produces an array of medical technologies and devices that are used to help improve healthcare delivery in a range of settings. The BD Medical segment consists of various business units, including medication delivery solutions, medication management solutions, advanced monitoring solutions and pharmaceutical systems. The Company's BD Life Sciences segment provides products for the collection and transport of diagnostics specimens, and instruments and reagent systems to detect a range of infectious diseases, healthcare-associated infections and cancers. Its BD Interventional segment provides vascular, urology, oncology and surgical specialty products.</v>
    <v>74000</v>
    <v>New York Stock Exchange</v>
    <v>XNYS</v>
    <v>XNYS</v>
    <v>One Becton Drive, FRANKLIN LAKES, NJ, 07417-1880 US</v>
    <v>229.315</v>
    <v>Healthcare Equipment &amp; Supplies</v>
    <v>Stock</v>
    <v>45660.955126596877</v>
    <v>14470</v>
    <v>225.9</v>
    <v>66255180000</v>
    <v>BECTON, DICKINSON AND COMPANY</v>
    <v>BECTON, DICKINSON AND COMPANY</v>
    <v>227.12</v>
    <v>38.959099999999999</v>
    <v>226.49</v>
    <v>228.46</v>
    <v>227.88</v>
    <v>290007800</v>
    <v>BDX</v>
    <v>BECTON, DICKINSON AND COMPANY (XNYS:BDX)</v>
    <v>1244386</v>
    <v>2150921</v>
    <v>1906</v>
  </rv>
  <rv s="3">
    <v>14471</v>
  </rv>
  <rv s="0">
    <fb>141.64709999999999</fb>
    <v>16</v>
  </rv>
  <rv s="0">
    <fb>143.6738</fb>
    <v>16</v>
  </rv>
  <rv s="0">
    <fb>147.93190000000001</fb>
    <v>16</v>
  </rv>
  <rv s="0">
    <fb>157.1301</fb>
    <v>16</v>
  </rv>
  <rv s="0">
    <fb>162.18719999999999</fb>
    <v>16</v>
  </rv>
  <rv s="0">
    <fb>165.24680000000001</fb>
    <v>16</v>
  </rv>
  <rv s="0">
    <fb>171.49260000000001</fb>
    <v>16</v>
  </rv>
  <rv s="0">
    <fb>172.67169999999999</fb>
    <v>16</v>
  </rv>
  <rv s="0">
    <fb>175.12710000000001</fb>
    <v>16</v>
  </rv>
  <rv s="0">
    <fb>163.60980000000001</fb>
    <v>16</v>
  </rv>
  <rv s="0">
    <fb>164.76929999999999</fb>
    <v>16</v>
  </rv>
  <rv s="0">
    <fb>161.31030000000001</fb>
    <v>16</v>
  </rv>
  <rv s="0">
    <fb>172.74959999999999</fb>
    <v>16</v>
  </rv>
  <rv s="0">
    <fb>178.3621</fb>
    <v>16</v>
  </rv>
  <rv s="0">
    <fb>178.74209999999999</fb>
    <v>16</v>
  </rv>
  <rv s="0">
    <fb>182.18170000000001</fb>
    <v>16</v>
  </rv>
  <rv s="0">
    <fb>184.38380000000001</fb>
    <v>16</v>
  </rv>
  <rv s="0">
    <fb>190.11320000000001</fb>
    <v>16</v>
  </rv>
  <rv s="0">
    <fb>196.24209999999999</fb>
    <v>16</v>
  </rv>
  <rv s="0">
    <fb>194.3323</fb>
    <v>16</v>
  </rv>
  <rv s="0">
    <fb>190.93170000000001</fb>
    <v>16</v>
  </rv>
  <rv s="0">
    <fb>203.32599999999999</fb>
    <v>16</v>
  </rv>
  <rv s="0">
    <fb>222.3655</fb>
    <v>16</v>
  </rv>
  <rv s="0">
    <fb>208.5779</fb>
    <v>16</v>
  </rv>
  <rv s="0">
    <fb>236.7183</fb>
    <v>16</v>
  </rv>
  <rv s="0">
    <fb>216.33410000000001</fb>
    <v>16</v>
  </rv>
  <rv s="0">
    <fb>211.15029999999999</fb>
    <v>16</v>
  </rv>
  <rv s="0">
    <fb>225.93180000000001</fb>
    <v>16</v>
  </rv>
  <rv s="0">
    <fb>215.9151</fb>
    <v>16</v>
  </rv>
  <rv s="0">
    <fb>233.42490000000001</fb>
    <v>16</v>
  </rv>
  <rv s="0">
    <fb>243.958</fb>
    <v>16</v>
  </rv>
  <rv s="0">
    <fb>255.1635</fb>
    <v>16</v>
  </rv>
  <rv s="0">
    <fb>254.3158</fb>
    <v>16</v>
  </rv>
  <rv s="0">
    <fb>224.59690000000001</fb>
    <v>16</v>
  </rv>
  <rv s="0">
    <fb>246.27709999999999</fb>
    <v>16</v>
  </rv>
  <rv s="0">
    <fb>219.5496</fb>
    <v>16</v>
  </rv>
  <rv s="0">
    <fb>243.07130000000001</fb>
    <v>16</v>
  </rv>
  <rv s="0">
    <fb>242.41849999999999</fb>
    <v>16</v>
  </rv>
  <rv s="0">
    <fb>243.33439999999999</fb>
    <v>16</v>
  </rv>
  <rv s="0">
    <fb>234.5746</fb>
    <v>16</v>
  </rv>
  <rv s="0">
    <fb>227.4616</fb>
    <v>16</v>
  </rv>
  <rv s="0">
    <fb>245.55600000000001</fb>
    <v>16</v>
  </rv>
  <rv s="0">
    <fb>246.32579999999999</fb>
    <v>16</v>
  </rv>
  <rv s="0">
    <fb>247.4171</fb>
    <v>16</v>
  </rv>
  <rv s="0">
    <fb>246.48169999999999</fb>
    <v>16</v>
  </rv>
  <rv s="0">
    <fb>249.44380000000001</fb>
    <v>16</v>
  </rv>
  <rv s="0">
    <fb>251.87979999999999</fb>
    <v>16</v>
  </rv>
  <rv s="0">
    <fb>265.00479999999999</fb>
    <v>16</v>
  </rv>
  <rv s="0">
    <fb>268.13260000000002</fb>
    <v>16</v>
  </rv>
  <rv s="0">
    <fb>231.7294</fb>
    <v>16</v>
  </rv>
  <rv s="0">
    <fb>223.88560000000001</fb>
    <v>16</v>
  </rv>
  <rv s="0">
    <fb>246.06270000000001</fb>
    <v>16</v>
  </rv>
  <rv s="0">
    <fb>240.6061</fb>
    <v>16</v>
  </rv>
  <rv s="0">
    <fb>233.14230000000001</fb>
    <v>16</v>
  </rv>
  <rv s="0">
    <fb>274.13490000000002</fb>
    <v>16</v>
  </rv>
  <rv s="0">
    <fb>236.55269999999999</fb>
    <v>16</v>
  </rv>
  <rv s="0">
    <fb>226.72110000000001</fb>
    <v>16</v>
  </rv>
  <rv s="0">
    <fb>225.21080000000001</fb>
    <v>16</v>
  </rv>
  <rv s="0">
    <fb>228.82570000000001</fb>
    <v>16</v>
  </rv>
  <rv s="0">
    <fb>243.81190000000001</fb>
    <v>16</v>
  </rv>
  <rv s="0">
    <fb>255.0856</fb>
    <v>16</v>
  </rv>
  <rv s="0">
    <fb>234.97409999999999</fb>
    <v>16</v>
  </rv>
  <rv s="0">
    <fb>236.9229</fb>
    <v>16</v>
  </rv>
  <rv s="0">
    <fb>242.43799999999999</fb>
    <v>16</v>
  </rv>
  <rv s="0">
    <fb>235.6952</fb>
    <v>16</v>
  </rv>
  <rv s="0">
    <fb>236.96190000000001</fb>
    <v>16</v>
  </rv>
  <rv s="0">
    <fb>249.2002</fb>
    <v>16</v>
  </rv>
  <rv s="0">
    <fb>245.25399999999999</fb>
    <v>16</v>
  </rv>
  <rv s="0">
    <fb>239.52449999999999</fb>
    <v>16</v>
  </rv>
  <rv s="0">
    <fb>233.45410000000001</fb>
    <v>16</v>
  </rv>
  <rv s="0">
    <fb>231.0668</fb>
    <v>16</v>
  </rv>
  <rv s="0">
    <fb>245.03960000000001</fb>
    <v>16</v>
  </rv>
  <rv s="0">
    <fb>247.63149999999999</fb>
    <v>16</v>
  </rv>
  <rv s="0">
    <fb>264.33249999999998</fb>
    <v>16</v>
  </rv>
  <rv s="0">
    <fb>259.18770000000001</fb>
    <v>16</v>
  </rv>
  <rv s="0">
    <fb>247.19</fb>
    <v>16</v>
  </rv>
  <rv s="0">
    <fb>255.8</fb>
    <v>16</v>
  </rv>
  <rv s="0">
    <fb>246.53</fb>
    <v>16</v>
  </rv>
  <rv s="0">
    <fb>252.42</fb>
    <v>16</v>
  </rv>
  <rv s="0">
    <fb>222.83</fb>
    <v>16</v>
  </rv>
  <rv s="0">
    <fb>235.97</fb>
    <v>16</v>
  </rv>
  <rv s="0">
    <fb>249.34</fb>
    <v>16</v>
  </rv>
  <rv s="0">
    <fb>254.3</fb>
    <v>16</v>
  </rv>
  <rv s="0">
    <fb>252.22</fb>
    <v>16</v>
  </rv>
  <rv s="0">
    <fb>234.55</fb>
    <v>16</v>
  </rv>
  <rv s="0">
    <fb>247.54</fb>
    <v>16</v>
  </rv>
  <rv s="0">
    <fb>264.31</fb>
    <v>16</v>
  </rv>
  <rv s="0">
    <fb>241.76</fb>
    <v>16</v>
  </rv>
  <rv s="0">
    <fb>264.01</fb>
    <v>16</v>
  </rv>
  <rv s="0">
    <fb>278.62</fb>
    <v>16</v>
  </rv>
  <rv s="0">
    <fb>279.45</fb>
    <v>16</v>
  </rv>
  <rv s="0">
    <fb>258.52999999999997</fb>
    <v>16</v>
  </rv>
  <rv s="0">
    <fb>252.78</fb>
    <v>16</v>
  </rv>
  <rv s="0">
    <fb>236.18</fb>
    <v>16</v>
  </rv>
  <rv s="0">
    <fb>243.83</fb>
    <v>16</v>
  </rv>
  <rv s="0">
    <fb>238.81</fb>
    <v>16</v>
  </rv>
  <rv s="0">
    <fb>235.55</fb>
    <v>16</v>
  </rv>
  <rv s="0">
    <fb>247.45</fb>
    <v>16</v>
  </rv>
  <rv s="0">
    <fb>234.6</fb>
    <v>16</v>
  </rv>
  <rv s="0">
    <fb>231.97</fb>
    <v>16</v>
  </rv>
  <rv s="0">
    <fb>241.06</fb>
    <v>16</v>
  </rv>
  <rv s="0">
    <fb>242.41</fb>
    <v>16</v>
  </rv>
  <rv s="0">
    <fb>241.1</fb>
    <v>16</v>
  </rv>
  <rv s="0">
    <fb>226.87</fb>
    <v>16</v>
  </rv>
  <rv s="1">
    <v>https://www.bing.com/financeapi/forcetrigger?t=a1ser7&amp;q=XNYS%3aEW&amp;form=skydnc</v>
    <v>Learn more on Bing</v>
  </rv>
  <rv s="6">
    <v>en-US</v>
    <v>a1ser7</v>
    <v>268435456</v>
    <v>1</v>
    <v>Powered by Refinitiv</v>
    <v>22</v>
    <v>EDWARDS LIFESCIENCES CORPORATION (XNYS:EW)</v>
    <v>23</v>
    <v>24</v>
    <v>Finance</v>
    <v>25</v>
    <v>96.12</v>
    <v>58.93</v>
    <v>1.1087</v>
    <v>1.32</v>
    <v>1.4748000000000001E-2</v>
    <v>1.8183999999999999E-2</v>
    <v>1.0900000000000001</v>
    <v>USD</v>
    <v>Edwards Lifesciences Corporation is a global structural heart innovation company. The Company is engaged in patient-focused medical innovations for structural heart disease and invests in research and development to transform care for those impacted by structural heart disease. Its products are categorized into groups, including Transcatheter Aortic Valve Replacement (TAVR), Transcatheter Mitral and Tricuspid Therapies (TMTT), and Surgical Structural Heart (Surgical). It develops transcatheter heart valve replacement technologies designed for the minimally invasive replacement of aortic heart valves. The Edwards SAPIEN family of valves includes the Edwards SAPIEN 3, the Edwards SAPIEN 3 Ultra, and the Edwards SAPIEN 3 Ultra RESILIA systems, are catheter-based approaches for treating severe symptomatic aortic stenosis. Its PASCAL PRECISION and Cardioband transcatheter valve repair systems are commercially available in Europe for mitral and tricuspid valve repair.</v>
    <v>19800</v>
    <v>New York Stock Exchange</v>
    <v>XNYS</v>
    <v>XNYS</v>
    <v>One Edwards Way, IRVINE, CA, 92614 US</v>
    <v>74</v>
    <v>Healthcare Equipment &amp; Supplies</v>
    <v>Stock</v>
    <v>45661.021424536717</v>
    <v>14577</v>
    <v>72.150000000000006</v>
    <v>43592120000</v>
    <v>EDWARDS LIFESCIENCES CORPORATION</v>
    <v>EDWARDS LIFESCIENCES CORPORATION</v>
    <v>72.81</v>
    <v>31.214600000000001</v>
    <v>72.59</v>
    <v>73.91</v>
    <v>75</v>
    <v>589800000</v>
    <v>EW</v>
    <v>EDWARDS LIFESCIENCES CORPORATION (XNYS:EW)</v>
    <v>3997406</v>
    <v>5133284</v>
    <v>1999</v>
  </rv>
  <rv s="3">
    <v>14578</v>
  </rv>
  <rv s="0">
    <fb>26.069700000000001</fb>
    <v>16</v>
  </rv>
  <rv s="0">
    <fb>28.999700000000001</fb>
    <v>16</v>
  </rv>
  <rv s="0">
    <fb>29.402999999999999</fb>
    <v>16</v>
  </rv>
  <rv s="0">
    <fb>35.402999999999999</fb>
    <v>16</v>
  </rv>
  <rv s="0">
    <fb>32.832999999999998</fb>
    <v>16</v>
  </rv>
  <rv s="0">
    <fb>33.243000000000002</fb>
    <v>16</v>
  </rv>
  <rv s="0">
    <fb>38.173000000000002</fb>
    <v>16</v>
  </rv>
  <rv s="0">
    <fb>38.386299999999999</fb>
    <v>16</v>
  </rv>
  <rv s="0">
    <fb>40.186300000000003</fb>
    <v>16</v>
  </rv>
  <rv s="0">
    <fb>31.739699999999999</fb>
    <v>16</v>
  </rv>
  <rv s="0">
    <fb>27.616399999999999</fb>
    <v>16</v>
  </rv>
  <rv s="0">
    <fb>31.233000000000001</fb>
    <v>16</v>
  </rv>
  <rv s="0">
    <fb>32.079700000000003</fb>
    <v>16</v>
  </rv>
  <rv s="0">
    <fb>31.346399999999999</fb>
    <v>16</v>
  </rv>
  <rv s="0">
    <fb>31.356400000000001</fb>
    <v>16</v>
  </rv>
  <rv s="0">
    <fb>36.5563</fb>
    <v>16</v>
  </rv>
  <rv s="0">
    <fb>38.356299999999997</fb>
    <v>16</v>
  </rv>
  <rv s="0">
    <fb>39.4129</fb>
    <v>16</v>
  </rv>
  <rv s="0">
    <fb>38.392899999999997</fb>
    <v>16</v>
  </rv>
  <rv s="0">
    <fb>37.886299999999999</fb>
    <v>16</v>
  </rv>
  <rv s="0">
    <fb>36.436300000000003</fb>
    <v>16</v>
  </rv>
  <rv s="0">
    <fb>34.076300000000003</fb>
    <v>16</v>
  </rv>
  <rv s="0">
    <fb>39.066299999999998</fb>
    <v>16</v>
  </rv>
  <rv s="0">
    <fb>37.569600000000001</fb>
    <v>16</v>
  </rv>
  <rv s="0">
    <fb>42.192900000000002</fb>
    <v>16</v>
  </rv>
  <rv s="0">
    <fb>44.556199999999997</fb>
    <v>16</v>
  </rv>
  <rv s="0">
    <fb>46.5062</fb>
    <v>16</v>
  </rv>
  <rv s="0">
    <fb>42.4529</fb>
    <v>16</v>
  </rv>
  <rv s="0">
    <fb>45.769500000000001</fb>
    <v>16</v>
  </rv>
  <rv s="0">
    <fb>48.522799999999997</fb>
    <v>16</v>
  </rv>
  <rv s="0">
    <fb>47.482900000000001</fb>
    <v>16</v>
  </rv>
  <rv s="0">
    <fb>48.079500000000003</fb>
    <v>16</v>
  </rv>
  <rv s="0">
    <fb>58.032800000000002</fb>
    <v>16</v>
  </rv>
  <rv s="0">
    <fb>49.1995</fb>
    <v>16</v>
  </rv>
  <rv s="0">
    <fb>54.002800000000001</fb>
    <v>16</v>
  </rv>
  <rv s="0">
    <fb>51.056199999999997</fb>
    <v>16</v>
  </rv>
  <rv s="0">
    <fb>56.806100000000001</fb>
    <v>16</v>
  </rv>
  <rv s="0">
    <fb>56.429400000000001</fb>
    <v>16</v>
  </rv>
  <rv s="0">
    <fb>63.776000000000003</fb>
    <v>16</v>
  </rv>
  <rv s="0">
    <fb>58.689399999999999</fb>
    <v>16</v>
  </rv>
  <rv s="0">
    <fb>56.8994</fb>
    <v>16</v>
  </rv>
  <rv s="0">
    <fb>61.5794</fb>
    <v>16</v>
  </rv>
  <rv s="0">
    <fb>70.949299999999994</fb>
    <v>16</v>
  </rv>
  <rv s="0">
    <fb>73.945899999999995</fb>
    <v>16</v>
  </rv>
  <rv s="0">
    <fb>73.302599999999998</fb>
    <v>16</v>
  </rv>
  <rv s="0">
    <fb>79.459199999999996</fb>
    <v>16</v>
  </rv>
  <rv s="0">
    <fb>81.645899999999997</fb>
    <v>16</v>
  </rv>
  <rv s="0">
    <fb>77.762600000000006</fb>
    <v>16</v>
  </rv>
  <rv s="0">
    <fb>73.285899999999998</fb>
    <v>16</v>
  </rv>
  <rv s="0">
    <fb>68.279300000000006</fb>
    <v>16</v>
  </rv>
  <rv s="0">
    <fb>62.872700000000002</fb>
    <v>16</v>
  </rv>
  <rv s="0">
    <fb>72.499300000000005</fb>
    <v>16</v>
  </rv>
  <rv s="0">
    <fb>74.905900000000003</fb>
    <v>16</v>
  </rv>
  <rv s="0">
    <fb>85.84</fb>
    <v>16</v>
  </rv>
  <rv s="0">
    <fb>79.819999999999993</fb>
    <v>16</v>
  </rv>
  <rv s="0">
    <fb>83.89</fb>
    <v>16</v>
  </rv>
  <rv s="0">
    <fb>91.23</fb>
    <v>16</v>
  </rv>
  <rv s="0">
    <fb>82.58</fb>
    <v>16</v>
  </rv>
  <rv s="0">
    <fb>83.1</fb>
    <v>16</v>
  </rv>
  <rv s="0">
    <fb>83.64</fb>
    <v>16</v>
  </rv>
  <rv s="0">
    <fb>117.18</fb>
    <v>16</v>
  </rv>
  <rv s="0">
    <fb>113.21</fb>
    <v>16</v>
  </rv>
  <rv s="0">
    <fb>129.55000000000001</fb>
    <v>16</v>
  </rv>
  <rv s="0">
    <fb>109.2</fb>
    <v>16</v>
  </rv>
  <rv s="0">
    <fb>112.37</fb>
    <v>16</v>
  </rv>
  <rv s="0">
    <fb>117.72</fb>
    <v>16</v>
  </rv>
  <rv s="0">
    <fb>105.78</fb>
    <v>16</v>
  </rv>
  <rv s="0">
    <fb>100.85</fb>
    <v>16</v>
  </rv>
  <rv s="0">
    <fb>77.25</fb>
    <v>16</v>
  </rv>
  <rv s="0">
    <fb>74.61</fb>
    <v>16</v>
  </rv>
  <rv s="0">
    <fb>76.47</fb>
    <v>16</v>
  </rv>
  <rv s="0">
    <fb>78.47</fb>
    <v>16</v>
  </rv>
  <rv s="0">
    <fb>95.56</fb>
    <v>16</v>
  </rv>
  <rv s="0">
    <fb>71.349999999999994</fb>
    <v>16</v>
  </rv>
  <rv s="0">
    <fb>74.03</fb>
    <v>16</v>
  </rv>
  <rv s="1">
    <v>https://www.bing.com/financeapi/forcetrigger?t=a1mptc&amp;q=XNYS%3aABC&amp;form=skydnc</v>
    <v>Learn more on Bing</v>
  </rv>
  <rv s="6">
    <v>en-US</v>
    <v>a1mptc</v>
    <v>268435456</v>
    <v>1</v>
    <v>Powered by Refinitiv</v>
    <v>22</v>
    <v>Cencora, Inc. (XNYS:COR)</v>
    <v>23</v>
    <v>24</v>
    <v>Finance</v>
    <v>28</v>
    <v>253.27</v>
    <v>207.63</v>
    <v>0.48349999999999999</v>
    <v>4.5199999999999996</v>
    <v>2.1819999999999999E-4</v>
    <v>2.0112000000000001E-2</v>
    <v>0.05</v>
    <v>USD</v>
    <v>Cencora, Inc. is a global pharmaceutical sourcing and distribution services company. The Company is focused on improving the lives of people and animals around the world. It is engaged in the delivery of pharmaceuticals, healthcare products, and solutions.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232.25</v>
    <v>Healthcare Equipment &amp; Supplies</v>
    <v>Stock</v>
    <v>45661.041577164062</v>
    <v>14655</v>
    <v>225.75</v>
    <v>44299810000</v>
    <v>Cencora, Inc.</v>
    <v>Cencora, Inc.</v>
    <v>225.88</v>
    <v>30.5456</v>
    <v>224.74</v>
    <v>229.26</v>
    <v>229.25</v>
    <v>193280100</v>
    <v>COR</v>
    <v>Cencora, Inc. (XNYS:COR)</v>
    <v>1718614</v>
    <v>1112433</v>
    <v>2001</v>
  </rv>
  <rv s="3">
    <v>14656</v>
  </rv>
  <rv s="0">
    <fb>77.989999999999995</fb>
    <v>16</v>
  </rv>
  <rv s="0">
    <fb>87.28</fb>
    <v>16</v>
  </rv>
  <rv s="0">
    <fb>88.5</fb>
    <v>16</v>
  </rv>
  <rv s="0">
    <fb>91.77</fb>
    <v>16</v>
  </rv>
  <rv s="0">
    <fb>94.53</fb>
    <v>16</v>
  </rv>
  <rv s="0">
    <fb>93.82</fb>
    <v>16</v>
  </rv>
  <rv s="0">
    <fb>82.75</fb>
    <v>16</v>
  </rv>
  <rv s="0">
    <fb>76.95</fb>
    <v>16</v>
  </rv>
  <rv s="0">
    <fb>91.82</fb>
    <v>16</v>
  </rv>
  <rv s="0">
    <fb>95.16</fb>
    <v>16</v>
  </rv>
  <rv s="0">
    <fb>90.58</fb>
    <v>16</v>
  </rv>
  <rv s="0">
    <fb>88</fb>
    <v>16</v>
  </rv>
  <rv s="0">
    <fb>74.400000000000006</fb>
    <v>16</v>
  </rv>
  <rv s="0">
    <fb>83.3</fb>
    <v>16</v>
  </rv>
  <rv s="0">
    <fb>79.52</fb>
    <v>16</v>
  </rv>
  <rv s="0">
    <fb>85.26</fb>
    <v>16</v>
  </rv>
  <rv s="0">
    <fb>87.91</fb>
    <v>16</v>
  </rv>
  <rv s="0">
    <fb>85.02</fb>
    <v>16</v>
  </rv>
  <rv s="0">
    <fb>84.32</fb>
    <v>16</v>
  </rv>
  <rv s="0">
    <fb>95.34</fb>
    <v>16</v>
  </rv>
  <rv s="0">
    <fb>100.77</fb>
    <v>16</v>
  </rv>
  <rv s="0">
    <fb>96.07</fb>
    <v>16</v>
  </rv>
  <rv s="0">
    <fb>103.11</fb>
    <v>16</v>
  </rv>
  <rv s="0">
    <fb>97.76</fb>
    <v>16</v>
  </rv>
  <rv s="0">
    <fb>101.22</fb>
    <v>16</v>
  </rv>
  <rv s="0">
    <fb>120.8</fb>
    <v>16</v>
  </rv>
  <rv s="0">
    <fb>122.17</fb>
    <v>16</v>
  </rv>
  <rv s="0">
    <fb>122.21</fb>
    <v>16</v>
  </rv>
  <rv s="0">
    <fb>122.02</fb>
    <v>16</v>
  </rv>
  <rv s="0">
    <fb>136.19999999999999</fb>
    <v>16</v>
  </rv>
  <rv s="0">
    <fb>142.53</fb>
    <v>16</v>
  </rv>
  <rv s="0">
    <fb>154.71</fb>
    <v>16</v>
  </rv>
  <rv s="0">
    <fb>154.79</fb>
    <v>16</v>
  </rv>
  <rv s="0">
    <fb>145.93</fb>
    <v>16</v>
  </rv>
  <rv s="0">
    <fb>146.56</fb>
    <v>16</v>
  </rv>
  <rv s="0">
    <fb>170.69</fb>
    <v>16</v>
  </rv>
  <rv s="0">
    <fb>168.96</fb>
    <v>16</v>
  </rv>
  <rv s="0">
    <fb>155.56</fb>
    <v>16</v>
  </rv>
  <rv s="0">
    <fb>160.11000000000001</fb>
    <v>16</v>
  </rv>
  <rv s="0">
    <fb>192.43</fb>
    <v>16</v>
  </rv>
  <rv s="0">
    <fb>186.9</fb>
    <v>16</v>
  </rv>
  <rv s="0">
    <fb>175.98</fb>
    <v>16</v>
  </rv>
  <rv s="0">
    <fb>185.15</fb>
    <v>16</v>
  </rv>
  <rv s="0">
    <fb>203.37</fb>
    <v>16</v>
  </rv>
  <rv s="0">
    <fb>205.38</fb>
    <v>16</v>
  </rv>
  <rv s="0">
    <fb>232.68</fb>
    <v>16</v>
  </rv>
  <rv s="0">
    <fb>235.6</fb>
    <v>16</v>
  </rv>
  <rv s="0">
    <fb>242.99</fb>
    <v>16</v>
  </rv>
  <rv s="0">
    <fb>239.05</fb>
    <v>16</v>
  </rv>
  <rv s="0">
    <fb>226.57</fb>
    <v>16</v>
  </rv>
  <rv s="0">
    <fb>225.3</fb>
    <v>16</v>
  </rv>
  <rv s="0">
    <fb>237.88</fb>
    <v>16</v>
  </rv>
  <rv s="0">
    <fb>225.08</fb>
    <v>16</v>
  </rv>
  <rv s="0">
    <fb>228.08</fb>
    <v>16</v>
  </rv>
  <rv s="0">
    <fb>224.68</fb>
    <v>16</v>
  </rv>
  <rv s="12">
    <v>en-US</v>
    <v>c8bc4c</v>
    <v>268435456</v>
    <v>1</v>
    <v>Powered by Refinitiv</v>
    <v>37</v>
    <v>GE HealthCare Technologies Inc. (XNAS:GEHC)</v>
    <v>35</v>
    <v>24</v>
    <v>Finance</v>
    <v>28</v>
    <v>94.55</v>
    <v>71.31</v>
    <v>0.873</v>
    <v>2.14</v>
    <v>-9.0659999999999994E-3</v>
    <v>2.7303000000000001E-2</v>
    <v>-0.73</v>
    <v>USD</v>
    <v>GE HealthCare Technologies Inc. is a medical technology, pharmaceutical diagnostics, and digital solutions company. The Company provides integrated solutions, services, and data analytics. Its segments include Imaging, Ultrasound, Patient Care Solutions (PCS), and Pharmaceutical Diagnostics (PDx). Its Imaging segment offers a comprehensive portfolio of scanning devices, clinical applications, service capabilities, and digital solutions. Its Ultrasound segment includes ultrasound medical devices and solutions with a portfolio of continuum of care, including screening, diagnosis, treatment, and monitoring of certain diseases. The segment also includes the clinical artificial intelligence (AI) software business. Its PCS segment portfolio consists of patient monitoring, anesthesia delivery and respiratory care, diagnostic cardiology, maternal infant care, and consumables and services. Its PDx segment consists of two business lines: contrast media and molecular imaging.</v>
    <v>51000</v>
    <v>Nasdaq Stock Market</v>
    <v>XNAS</v>
    <v>XNAS</v>
    <v>500 West Monroe Street, CHICAGO, IL, 60661 US</v>
    <v>80.62</v>
    <v>Healthcare Equipment &amp; Supplies</v>
    <v>Stock</v>
    <v>45661.041533066404</v>
    <v>78.39</v>
    <v>36787413960</v>
    <v>GE HealthCare Technologies Inc.</v>
    <v>GE HealthCare Technologies Inc.</v>
    <v>78.55</v>
    <v>22.053000000000001</v>
    <v>78.38</v>
    <v>80.52</v>
    <v>79.790000000000006</v>
    <v>456873000</v>
    <v>GEHC</v>
    <v>GE HealthCare Technologies Inc. (XNAS:GEHC)</v>
    <v>2713052</v>
    <v>2749752</v>
    <v>2022</v>
  </rv>
  <rv s="3">
    <v>14713</v>
  </rv>
  <rv s="0">
    <fb>82.03</fb>
    <v>16</v>
  </rv>
  <rv s="0">
    <fb>81.34</fb>
    <v>16</v>
  </rv>
  <rv s="0">
    <fb>68.459999999999994</fb>
    <v>16</v>
  </rv>
  <rv s="0">
    <fb>90.91</fb>
    <v>16</v>
  </rv>
  <rv s="0">
    <fb>83.22</fb>
    <v>16</v>
  </rv>
  <rv s="1">
    <v>https://www.bing.com/financeapi/forcetrigger?t=a1mnrw&amp;q=XNYS%3aA&amp;form=skydnc</v>
    <v>Learn more on Bing</v>
  </rv>
  <rv s="6">
    <v>en-US</v>
    <v>a1mnrw</v>
    <v>268435456</v>
    <v>1</v>
    <v>Powered by Refinitiv</v>
    <v>22</v>
    <v>AGILENT TECHNOLOGIES, INC. (XNYS:A)</v>
    <v>23</v>
    <v>24</v>
    <v>Finance</v>
    <v>25</v>
    <v>155.35</v>
    <v>124.16</v>
    <v>1.0615000000000001</v>
    <v>2.2599999999999998</v>
    <v>-3.9502000000000002E-2</v>
    <v>1.6937999999999998E-2</v>
    <v>-5.36</v>
    <v>USD</v>
    <v>Agilent Technologies, Inc. is engaged in providing application focused solutions that include instruments, software, services and consumables for the entire laboratory workflow. It operates in the life sciences, diagnostics and applied chemical markets. Its life sciences and applied markets segment provides application-focused solutions that include instruments, consumables and software that enable customers to identify, quantify and analyze the physical and biological properties of substances and products. Its diagnostics and genomics segment includes the genomics, nucleic acid contract manufacturing and research and development, pathology, companion diagnostics, reagent partnership and biomolecular analysis businesses. The Agilent CrossLab segment offers a service portfolio that includes repairs, parts, maintenance, installations and various other custom services to support the laboratory operations. It also offers contract development and manufacturing organization (CDMO) services.</v>
    <v>17900</v>
    <v>New York Stock Exchange</v>
    <v>XNYS</v>
    <v>XNYS</v>
    <v>5301 Stevens Creek Blvd, SANTA CLARA, CA, 95051 US</v>
    <v>136.05000000000001</v>
    <v>Healthcare Equipment &amp; Supplies</v>
    <v>Stock</v>
    <v>45660.978513541406</v>
    <v>14720</v>
    <v>132.755</v>
    <v>38697840000</v>
    <v>AGILENT TECHNOLOGIES, INC.</v>
    <v>AGILENT TECHNOLOGIES, INC.</v>
    <v>133.44999999999999</v>
    <v>30.591799999999999</v>
    <v>133.43</v>
    <v>135.69</v>
    <v>130.33000000000001</v>
    <v>285193000</v>
    <v>A</v>
    <v>AGILENT TECHNOLOGIES, INC. (XNYS:A)</v>
    <v>1246919</v>
    <v>1617622</v>
    <v>1999</v>
  </rv>
  <rv s="3">
    <v>14721</v>
  </rv>
  <rv s="0">
    <fb>40.92</fb>
    <v>16</v>
  </rv>
  <rv s="0">
    <fb>44.36</fb>
    <v>16</v>
  </rv>
  <rv s="0">
    <fb>47.09</fb>
    <v>16</v>
  </rv>
  <rv s="0">
    <fb>45.56</fb>
    <v>16</v>
  </rv>
  <rv s="0">
    <fb>48.97</fb>
    <v>16</v>
  </rv>
  <rv s="0">
    <fb>59.79</fb>
    <v>16</v>
  </rv>
  <rv s="0">
    <fb>68.03</fb>
    <v>16</v>
  </rv>
  <rv s="0">
    <fb>69.239999999999995</fb>
    <v>16</v>
  </rv>
  <rv s="0">
    <fb>66.900000000000006</fb>
    <v>16</v>
  </rv>
  <rv s="0">
    <fb>65.739999999999995</fb>
    <v>16</v>
  </rv>
  <rv s="0">
    <fb>61.84</fb>
    <v>16</v>
  </rv>
  <rv s="0">
    <fb>66.040000000000006</fb>
    <v>16</v>
  </rv>
  <rv s="0">
    <fb>64.790000000000006</fb>
    <v>16</v>
  </rv>
  <rv s="0">
    <fb>72.349999999999994</fb>
    <v>16</v>
  </rv>
  <rv s="0">
    <fb>67.459999999999994</fb>
    <v>16</v>
  </rv>
  <rv s="0">
    <fb>79.44</fb>
    <v>16</v>
  </rv>
  <rv s="0">
    <fb>82.56</fb>
    <v>16</v>
  </rv>
  <rv s="0">
    <fb>71.62</fb>
    <v>16</v>
  </rv>
  <rv s="0">
    <fb>116.9</fb>
    <v>16</v>
  </rv>
  <rv s="0">
    <fb>118.49</fb>
    <v>16</v>
  </rv>
  <rv s="0">
    <fb>122.07</fb>
    <v>16</v>
  </rv>
  <rv s="0">
    <fb>127.14</fb>
    <v>16</v>
  </rv>
  <rv s="0">
    <fb>138.13</fb>
    <v>16</v>
  </rv>
  <rv s="0">
    <fb>147.81</fb>
    <v>16</v>
  </rv>
  <rv s="0">
    <fb>153.22999999999999</fb>
    <v>16</v>
  </rv>
  <rv s="0">
    <fb>175.47</fb>
    <v>16</v>
  </rv>
  <rv s="0">
    <fb>157.53</fb>
    <v>16</v>
  </rv>
  <rv s="0">
    <fb>157.49</fb>
    <v>16</v>
  </rv>
  <rv s="0">
    <fb>150.9</fb>
    <v>16</v>
  </rv>
  <rv s="0">
    <fb>159.65</fb>
    <v>16</v>
  </rv>
  <rv s="0">
    <fb>139.32</fb>
    <v>16</v>
  </rv>
  <rv s="0">
    <fb>132.33000000000001</fb>
    <v>16</v>
  </rv>
  <rv s="0">
    <fb>119.27</fb>
    <v>16</v>
  </rv>
  <rv s="0">
    <fb>127.56</fb>
    <v>16</v>
  </rv>
  <rv s="0">
    <fb>154.97999999999999</fb>
    <v>16</v>
  </rv>
  <rv s="0">
    <fb>149.65</fb>
    <v>16</v>
  </rv>
  <rv s="0">
    <fb>152.08000000000001</fb>
    <v>16</v>
  </rv>
  <rv s="0">
    <fb>141.97</fb>
    <v>16</v>
  </rv>
  <rv s="0">
    <fb>138.34</fb>
    <v>16</v>
  </rv>
  <rv s="0">
    <fb>135.43</fb>
    <v>16</v>
  </rv>
  <rv s="0">
    <fb>120.25</fb>
    <v>16</v>
  </rv>
  <rv s="0">
    <fb>121.77</fb>
    <v>16</v>
  </rv>
  <rv s="0">
    <fb>111.82</fb>
    <v>16</v>
  </rv>
  <rv s="0">
    <fb>103.37</fb>
    <v>16</v>
  </rv>
  <rv s="0">
    <fb>127.8</fb>
    <v>16</v>
  </rv>
  <rv s="0">
    <fb>139.03</fb>
    <v>16</v>
  </rv>
  <rv s="0">
    <fb>130.1</fb>
    <v>16</v>
  </rv>
  <rv s="0">
    <fb>137.36000000000001</fb>
    <v>16</v>
  </rv>
  <rv s="0">
    <fb>145.51</fb>
    <v>16</v>
  </rv>
  <rv s="0">
    <fb>137.04</fb>
    <v>16</v>
  </rv>
  <rv s="0">
    <fb>130.41</fb>
    <v>16</v>
  </rv>
  <rv s="0">
    <fb>129.63</fb>
    <v>16</v>
  </rv>
  <rv s="0">
    <fb>141.4</fb>
    <v>16</v>
  </rv>
  <rv s="0">
    <fb>142.91999999999999</fb>
    <v>16</v>
  </rv>
  <rv s="0">
    <fb>148.47999999999999</fb>
    <v>16</v>
  </rv>
  <rv s="0">
    <fb>137.97</fb>
    <v>16</v>
  </rv>
  <rv s="0">
    <fb>134.34</fb>
    <v>16</v>
  </rv>
  <rv s="1">
    <v>https://www.bing.com/financeapi/forcetrigger?t=a1vb5r&amp;q=XNAS%3aIDXX&amp;form=skydnc</v>
    <v>Learn more on Bing</v>
  </rv>
  <rv s="6">
    <v>en-US</v>
    <v>a1vb5r</v>
    <v>268435456</v>
    <v>1</v>
    <v>Powered by Refinitiv</v>
    <v>22</v>
    <v>IDEXX LABORATORIES, INC. (XNAS:IDXX)</v>
    <v>23</v>
    <v>24</v>
    <v>Finance</v>
    <v>25</v>
    <v>583.39</v>
    <v>398.5</v>
    <v>1.3672</v>
    <v>6.68</v>
    <v>-2.4790000000000003E-3</v>
    <v>1.6338999999999999E-2</v>
    <v>-1.03</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Its Water segment provides testing solutions for accurate detection and quantification of various microbiological parameters in water. Its LPD segment provides diagnostic tests, services, and related instrumentation that are used to manage the health status of livestock and poultry, to improve the quality and safety of milk.</v>
    <v>11000</v>
    <v>Nasdaq Stock Market</v>
    <v>XNAS</v>
    <v>XNAS</v>
    <v>One Idexx Drive, WESTBROOK, ME, 04092-2041 US</v>
    <v>417.30500000000001</v>
    <v>Healthcare Equipment &amp; Supplies</v>
    <v>Stock</v>
    <v>45661.002899571096</v>
    <v>14780</v>
    <v>407.09</v>
    <v>34025540000</v>
    <v>IDEXX LABORATORIES, INC.</v>
    <v>IDEXX LABORATORIES, INC.</v>
    <v>410.6</v>
    <v>39.447000000000003</v>
    <v>408.85</v>
    <v>415.53</v>
    <v>414.5</v>
    <v>81884660</v>
    <v>IDXX</v>
    <v>IDEXX LABORATORIES, INC. (XNAS:IDXX)</v>
    <v>341236</v>
    <v>559927</v>
    <v>1983</v>
  </rv>
  <rv s="3">
    <v>14781</v>
  </rv>
  <rv s="0">
    <fb>70.14</fb>
    <v>16</v>
  </rv>
  <rv s="0">
    <fb>73.16</fb>
    <v>16</v>
  </rv>
  <rv s="0">
    <fb>87.57</fb>
    <v>16</v>
  </rv>
  <rv s="0">
    <fb>92.86</fb>
    <v>16</v>
  </rv>
  <rv s="0">
    <fb>93.79</fb>
    <v>16</v>
  </rv>
  <rv s="0">
    <fb>112.68</fb>
    <v>16</v>
  </rv>
  <rv s="0">
    <fb>112.73</fb>
    <v>16</v>
  </rv>
  <rv s="0">
    <fb>117.65</fb>
    <v>16</v>
  </rv>
  <rv s="0">
    <fb>144.94</fb>
    <v>16</v>
  </rv>
  <rv s="0">
    <fb>154.61000000000001</fb>
    <v>16</v>
  </rv>
  <rv s="0">
    <fb>167.73</fb>
    <v>16</v>
  </rv>
  <rv s="0">
    <fb>168.39</fb>
    <v>16</v>
  </rv>
  <rv s="0">
    <fb>161.41999999999999</fb>
    <v>16</v>
  </rv>
  <rv s="0">
    <fb>166.46</fb>
    <v>16</v>
  </rv>
  <rv s="0">
    <fb>155.43</fb>
    <v>16</v>
  </rv>
  <rv s="0">
    <fb>155.49</fb>
    <v>16</v>
  </rv>
  <rv s="0">
    <fb>166.17</fb>
    <v>16</v>
  </rv>
  <rv s="0">
    <fb>156.41</fb>
    <v>16</v>
  </rv>
  <rv s="0">
    <fb>187.04</fb>
    <v>16</v>
  </rv>
  <rv s="0">
    <fb>187.23</fb>
    <v>16</v>
  </rv>
  <rv s="0">
    <fb>191.39</fb>
    <v>16</v>
  </rv>
  <rv s="0">
    <fb>194.49</fb>
    <v>16</v>
  </rv>
  <rv s="0">
    <fb>217.94</fb>
    <v>16</v>
  </rv>
  <rv s="0">
    <fb>244.93</fb>
    <v>16</v>
  </rv>
  <rv s="0">
    <fb>254.04</fb>
    <v>16</v>
  </rv>
  <rv s="0">
    <fb>249.66</fb>
    <v>16</v>
  </rv>
  <rv s="0">
    <fb>212.12</fb>
    <v>16</v>
  </rv>
  <rv s="0">
    <fb>203.76</fb>
    <v>16</v>
  </rv>
  <rv s="0">
    <fb>212.78</fb>
    <v>16</v>
  </rv>
  <rv s="0">
    <fb>223.6</fb>
    <v>16</v>
  </rv>
  <rv s="0">
    <fb>232</fb>
    <v>16</v>
  </rv>
  <rv s="0">
    <fb>249.77</fb>
    <v>16</v>
  </rv>
  <rv s="0">
    <fb>275.33</fb>
    <v>16</v>
  </rv>
  <rv s="0">
    <fb>282.05</fb>
    <v>16</v>
  </rv>
  <rv s="0">
    <fb>271.93</fb>
    <v>16</v>
  </rv>
  <rv s="0">
    <fb>285.01</fb>
    <v>16</v>
  </rv>
  <rv s="0">
    <fb>251.58</fb>
    <v>16</v>
  </rv>
  <rv s="0">
    <fb>271.01</fb>
    <v>16</v>
  </rv>
  <rv s="0">
    <fb>254.51</fb>
    <v>16</v>
  </rv>
  <rv s="0">
    <fb>242.24</fb>
    <v>16</v>
  </rv>
  <rv s="0">
    <fb>277.60000000000002</fb>
    <v>16</v>
  </rv>
  <rv s="0">
    <fb>308.88</fb>
    <v>16</v>
  </rv>
  <rv s="0">
    <fb>330.16</fb>
    <v>16</v>
  </rv>
  <rv s="0">
    <fb>397.75</fb>
    <v>16</v>
  </rv>
  <rv s="0">
    <fb>391.06</fb>
    <v>16</v>
  </rv>
  <rv s="0">
    <fb>393.11</fb>
    <v>16</v>
  </rv>
  <rv s="0">
    <fb>424.82</fb>
    <v>16</v>
  </rv>
  <rv s="0">
    <fb>460.98</fb>
    <v>16</v>
  </rv>
  <rv s="0">
    <fb>499.87</fb>
    <v>16</v>
  </rv>
  <rv s="0">
    <fb>478.68</fb>
    <v>16</v>
  </rv>
  <rv s="0">
    <fb>520.16999999999996</fb>
    <v>16</v>
  </rv>
  <rv s="0">
    <fb>489.31</fb>
    <v>16</v>
  </rv>
  <rv s="0">
    <fb>548.99</fb>
    <v>16</v>
  </rv>
  <rv s="0">
    <fb>558.11</fb>
    <v>16</v>
  </rv>
  <rv s="0">
    <fb>631.54999999999995</fb>
    <v>16</v>
  </rv>
  <rv s="0">
    <fb>678.53</fb>
    <v>16</v>
  </rv>
  <rv s="0">
    <fb>673.76</fb>
    <v>16</v>
  </rv>
  <rv s="0">
    <fb>621.9</fb>
    <v>16</v>
  </rv>
  <rv s="0">
    <fb>666.14</fb>
    <v>16</v>
  </rv>
  <rv s="0">
    <fb>608.07000000000005</fb>
    <v>16</v>
  </rv>
  <rv s="0">
    <fb>658.46</fb>
    <v>16</v>
  </rv>
  <rv s="0">
    <fb>507.3</fb>
    <v>16</v>
  </rv>
  <rv s="0">
    <fb>532.35</fb>
    <v>16</v>
  </rv>
  <rv s="0">
    <fb>547.05999999999995</fb>
    <v>16</v>
  </rv>
  <rv s="0">
    <fb>430.48</fb>
    <v>16</v>
  </rv>
  <rv s="0">
    <fb>391.62</fb>
    <v>16</v>
  </rv>
  <rv s="0">
    <fb>350.73</fb>
    <v>16</v>
  </rv>
  <rv s="0">
    <fb>399.18</fb>
    <v>16</v>
  </rv>
  <rv s="0">
    <fb>347.62</fb>
    <v>16</v>
  </rv>
  <rv s="0">
    <fb>325.8</fb>
    <v>16</v>
  </rv>
  <rv s="0">
    <fb>359.68</fb>
    <v>16</v>
  </rv>
  <rv s="0">
    <fb>425.87</fb>
    <v>16</v>
  </rv>
  <rv s="0">
    <fb>407.96</fb>
    <v>16</v>
  </rv>
  <rv s="0">
    <fb>480.5</fb>
    <v>16</v>
  </rv>
  <rv s="0">
    <fb>473.24</fb>
    <v>16</v>
  </rv>
  <rv s="0">
    <fb>500.08</fb>
    <v>16</v>
  </rv>
  <rv s="0">
    <fb>492.16</fb>
    <v>16</v>
  </rv>
  <rv s="0">
    <fb>464.77</fb>
    <v>16</v>
  </rv>
  <rv s="0">
    <fb>502.23</fb>
    <v>16</v>
  </rv>
  <rv s="0">
    <fb>554.73</fb>
    <v>16</v>
  </rv>
  <rv s="0">
    <fb>511.41</fb>
    <v>16</v>
  </rv>
  <rv s="0">
    <fb>437.27</fb>
    <v>16</v>
  </rv>
  <rv s="0">
    <fb>399.47</fb>
    <v>16</v>
  </rv>
  <rv s="0">
    <fb>465.82</fb>
    <v>16</v>
  </rv>
  <rv s="0">
    <fb>555.04999999999995</fb>
    <v>16</v>
  </rv>
  <rv s="0">
    <fb>515.08000000000004</fb>
    <v>16</v>
  </rv>
  <rv s="0">
    <fb>575.23</fb>
    <v>16</v>
  </rv>
  <rv s="0">
    <fb>539.92999999999995</fb>
    <v>16</v>
  </rv>
  <rv s="0">
    <fb>492.76</fb>
    <v>16</v>
  </rv>
  <rv s="0">
    <fb>496.95</fb>
    <v>16</v>
  </rv>
  <rv s="0">
    <fb>487.2</fb>
    <v>16</v>
  </rv>
  <rv s="0">
    <fb>476.12</fb>
    <v>16</v>
  </rv>
  <rv s="0">
    <fb>481.33</fb>
    <v>16</v>
  </rv>
  <rv s="0">
    <fb>505.22</fb>
    <v>16</v>
  </rv>
  <rv s="0">
    <fb>421.75</fb>
    <v>16</v>
  </rv>
  <rv s="0">
    <fb>413.44</fb>
    <v>16</v>
  </rv>
  <rv s="1">
    <v>https://www.bing.com/financeapi/forcetrigger?t=a223r7&amp;q=XNYS%3aRMD&amp;form=skydnc</v>
    <v>Learn more on Bing</v>
  </rv>
  <rv s="6">
    <v>en-US</v>
    <v>a223r7</v>
    <v>268435456</v>
    <v>1</v>
    <v>Powered by Refinitiv</v>
    <v>22</v>
    <v>RESMED INC. (XNYS:RMD)</v>
    <v>23</v>
    <v>24</v>
    <v>Finance</v>
    <v>25</v>
    <v>260.49</v>
    <v>164.1225</v>
    <v>0.69989999999999997</v>
    <v>3.19</v>
    <v>-3.0220000000000003E-4</v>
    <v>1.3962E-2</v>
    <v>-7.0000000000000007E-2</v>
    <v>USD</v>
    <v>ResMed Inc. is a holding company. The Company, through its subsidiaries,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Its segments include Sleep and Breathing Health segment and the Residential Care Software segment. It also operates a Software as a Service (SaaS) business in the United States and Germany that includes out-of-hospital software platforms designed to support the professionals and caregivers who help people stay healthy in the home or care setting of their choice. Its products and solutions are designed to improve patients' quality of life and reduce the impact of chronic disease. Its cloud-based digital health software applications, along with its devices, are designed to provide connected care.</v>
    <v>9980</v>
    <v>New York Stock Exchange</v>
    <v>XNYS</v>
    <v>XNYS</v>
    <v>9001 Spectrum Center Blvd, SAN DIEGO, CA, 92123 US</v>
    <v>231.86</v>
    <v>Healthcare Equipment &amp; Supplies</v>
    <v>Stock</v>
    <v>45661.022219941406</v>
    <v>14879</v>
    <v>226.94890000000001</v>
    <v>34008159819</v>
    <v>RESMED INC.</v>
    <v>RESMED INC.</v>
    <v>228.56</v>
    <v>30.712800000000001</v>
    <v>228.48</v>
    <v>231.67</v>
    <v>231.6</v>
    <v>146795700</v>
    <v>RMD</v>
    <v>RESMED INC. (XNYS:RMD)</v>
    <v>639425</v>
    <v>714352</v>
    <v>1994</v>
  </rv>
  <rv s="3">
    <v>14880</v>
  </rv>
  <rv s="0">
    <fb>56.91</fb>
    <v>16</v>
  </rv>
  <rv s="0">
    <fb>55.8</fb>
    <v>16</v>
  </rv>
  <rv s="0">
    <fb>59.06</fb>
    <v>16</v>
  </rv>
  <rv s="0">
    <fb>68.88</fb>
    <v>16</v>
  </rv>
  <rv s="0">
    <fb>66.69</fb>
    <v>16</v>
  </rv>
  <rv s="0">
    <fb>62.05</fb>
    <v>16</v>
  </rv>
  <rv s="0">
    <fb>77.12</fb>
    <v>16</v>
  </rv>
  <rv s="0">
    <fb>77.58</fb>
    <v>16</v>
  </rv>
  <rv s="0">
    <fb>100.79</fb>
    <v>16</v>
  </rv>
  <rv s="0">
    <fb>94.64</fb>
    <v>16</v>
  </rv>
  <rv s="0">
    <fb>102.81</fb>
    <v>16</v>
  </rv>
  <rv s="0">
    <fb>111.41</fb>
    <v>16</v>
  </rv>
  <rv s="0">
    <fb>115.34</fb>
    <v>16</v>
  </rv>
  <rv s="0">
    <fb>122.03</fb>
    <v>16</v>
  </rv>
  <rv s="0">
    <fb>128.69999999999999</fb>
    <v>16</v>
  </rv>
  <rv s="0">
    <fb>135.11000000000001</fb>
    <v>16</v>
  </rv>
  <rv s="0">
    <fb>147.91999999999999</fb>
    <v>16</v>
  </rv>
  <rv s="0">
    <fb>149.6</fb>
    <v>16</v>
  </rv>
  <rv s="0">
    <fb>154.97</fb>
    <v>16</v>
  </rv>
  <rv s="0">
    <fb>158.96</fb>
    <v>16</v>
  </rv>
  <rv s="0">
    <fb>147.29</fb>
    <v>16</v>
  </rv>
  <rv s="0">
    <fb>155.32</fb>
    <v>16</v>
  </rv>
  <rv s="0">
    <fb>202.51</fb>
    <v>16</v>
  </rv>
  <rv s="0">
    <fb>180.78</fb>
    <v>16</v>
  </rv>
  <rv s="0">
    <fb>171.43</fb>
    <v>16</v>
  </rv>
  <rv s="0">
    <fb>191.94</fb>
    <v>16</v>
  </rv>
  <rv s="0">
    <fb>212.56</fb>
    <v>16</v>
  </rv>
  <rv s="0">
    <fb>201.57</fb>
    <v>16</v>
  </rv>
  <rv s="0">
    <fb>192.78</fb>
    <v>16</v>
  </rv>
  <rv s="0">
    <fb>194.02</fb>
    <v>16</v>
  </rv>
  <rv s="0">
    <fb>187.97</fb>
    <v>16</v>
  </rv>
  <rv s="0">
    <fb>246.52</fb>
    <v>16</v>
  </rv>
  <rv s="0">
    <fb>271.8</fb>
    <v>16</v>
  </rv>
  <rv s="0">
    <fb>290.52999999999997</fb>
    <v>16</v>
  </rv>
  <rv s="0">
    <fb>263.55</fb>
    <v>16</v>
  </rv>
  <rv s="0">
    <fb>262.91000000000003</fb>
    <v>16</v>
  </rv>
  <rv s="0">
    <fb>254.85</fb>
    <v>16</v>
  </rv>
  <rv s="0">
    <fb>260.48</fb>
    <v>16</v>
  </rv>
  <rv s="0">
    <fb>228.6</fb>
    <v>16</v>
  </rv>
  <rv s="0">
    <fb>246.75</fb>
    <v>16</v>
  </rv>
  <rv s="0">
    <fb>242.51</fb>
    <v>16</v>
  </rv>
  <rv s="0">
    <fb>199.97</fb>
    <v>16</v>
  </rv>
  <rv s="0">
    <fb>203.46</fb>
    <v>16</v>
  </rv>
  <rv s="0">
    <fb>209.63</fb>
    <v>16</v>
  </rv>
  <rv s="0">
    <fb>240.52</fb>
    <v>16</v>
  </rv>
  <rv s="0">
    <fb>219.92</fb>
    <v>16</v>
  </rv>
  <rv s="0">
    <fb>218.3</fb>
    <v>16</v>
  </rv>
  <rv s="0">
    <fb>223.69</fb>
    <v>16</v>
  </rv>
  <rv s="0">
    <fb>230.2</fb>
    <v>16</v>
  </rv>
  <rv s="0">
    <fb>208.13</fb>
    <v>16</v>
  </rv>
  <rv s="0">
    <fb>228.37</fb>
    <v>16</v>
  </rv>
  <rv s="0">
    <fb>218.99</fb>
    <v>16</v>
  </rv>
  <rv s="0">
    <fb>240.96</fb>
    <v>16</v>
  </rv>
  <rv s="0">
    <fb>210.79</fb>
    <v>16</v>
  </rv>
  <rv s="0">
    <fb>222.35</fb>
    <v>16</v>
  </rv>
  <rv s="0">
    <fb>159.59</fb>
    <v>16</v>
  </rv>
  <rv s="0">
    <fb>147.87</fb>
    <v>16</v>
  </rv>
  <rv s="0">
    <fb>157.72999999999999</fb>
    <v>16</v>
  </rv>
  <rv s="0">
    <fb>172.02</fb>
    <v>16</v>
  </rv>
  <rv s="0">
    <fb>190.2</fb>
    <v>16</v>
  </rv>
  <rv s="0">
    <fb>173.72</fb>
    <v>16</v>
  </rv>
  <rv s="0">
    <fb>198.03</fb>
    <v>16</v>
  </rv>
  <rv s="0">
    <fb>206.33</fb>
    <v>16</v>
  </rv>
  <rv s="0">
    <fb>191.42</fb>
    <v>16</v>
  </rv>
  <rv s="0">
    <fb>213.25</fb>
    <v>16</v>
  </rv>
  <rv s="0">
    <fb>245.02</fb>
    <v>16</v>
  </rv>
  <rv s="0">
    <fb>244.12</fb>
    <v>16</v>
  </rv>
  <rv s="0">
    <fb>242.47</fb>
    <v>16</v>
  </rv>
  <rv s="0">
    <fb>249.02</fb>
    <v>16</v>
  </rv>
  <rv s="0">
    <fb>228.69</fb>
    <v>16</v>
  </rv>
  <rv s="1">
    <v>https://www.bing.com/financeapi/forcetrigger?t=a1rgxm&amp;q=XNAS%3aDXCM&amp;form=skydnc</v>
    <v>Learn more on Bing</v>
  </rv>
  <rv s="6">
    <v>en-US</v>
    <v>a1rgxm</v>
    <v>268435456</v>
    <v>1</v>
    <v>Powered by Refinitiv</v>
    <v>22</v>
    <v>DEXCOM, INC. (XNAS:DXCM)</v>
    <v>23</v>
    <v>24</v>
    <v>Finance</v>
    <v>25</v>
    <v>142</v>
    <v>62.34</v>
    <v>1.1337999999999999</v>
    <v>2.57</v>
    <v>1.604E-3</v>
    <v>3.2738999999999997E-2</v>
    <v>0.13</v>
    <v>USD</v>
    <v>DexCom, Inc. is a medical device company. The Company enables people to take real-time control of health through continuous glucose monitoring (CGM) systems. The Company is engaged in diabetes care technology. Based on the needs of users, caregivers, and providers, the Company works to simplify and improve diabetes management around the world. The Company is primarily focused on the design, development, and commercialization of CGM, systems for the management of diabetes by patients, caregivers, and clinicians around the world. Its products include Dexcom G6, Dexcom G7, Dexcom Stelo, Dexcom Share, Dexcom Real-Time API, and Dexcom ONE. Dexcom G6 is its integrated continuous glucose monitoring system (iCGM). Dexcom Stelo is designed specifically for people with type II diabetes who do not use insulin and are not at risk for hypoglycemia. The Dexcom Share remote monitoring system, offered for use with any Dexcom system, uses an app on the patient’s compatible mobile device.</v>
    <v>9600</v>
    <v>Nasdaq Stock Market</v>
    <v>XNAS</v>
    <v>XNAS</v>
    <v>6340 Sequence Dr, SAN DIEGO, CA, 92121 US</v>
    <v>81.218800000000002</v>
    <v>Healthcare Equipment &amp; Supplies</v>
    <v>Stock</v>
    <v>45661.032894698437</v>
    <v>14952</v>
    <v>78.52</v>
    <v>31665569077</v>
    <v>DEXCOM, INC.</v>
    <v>DEXCOM, INC.</v>
    <v>79</v>
    <v>47.9176</v>
    <v>78.5</v>
    <v>81.069999999999993</v>
    <v>81.2</v>
    <v>390595400</v>
    <v>DXCM</v>
    <v>DEXCOM, INC. (XNAS:DXCM)</v>
    <v>2684639</v>
    <v>3106302</v>
    <v>1999</v>
  </rv>
  <rv s="3">
    <v>14953</v>
  </rv>
  <rv s="0">
    <fb>16.265000000000001</fb>
    <v>16</v>
  </rv>
  <rv s="0">
    <fb>16.977499999999999</fb>
    <v>16</v>
  </rv>
  <rv s="0">
    <fb>16.094999999999999</fb>
    <v>16</v>
  </rv>
  <rv s="0">
    <fb>16.122499999999999</fb>
    <v>16</v>
  </rv>
  <rv s="0">
    <fb>19.8325</fb>
    <v>16</v>
  </rv>
  <rv s="0">
    <fb>23.057500000000001</fb>
    <v>16</v>
  </rv>
  <rv s="0">
    <fb>22.772500000000001</fb>
    <v>16</v>
  </rv>
  <rv s="0">
    <fb>21.914999999999999</fb>
    <v>16</v>
  </rv>
  <rv s="0">
    <fb>16.322500000000002</fb>
    <v>16</v>
  </rv>
  <rv s="0">
    <fb>14.925000000000001</fb>
    <v>16</v>
  </rv>
  <rv s="0">
    <fb>19.787500000000001</fb>
    <v>16</v>
  </rv>
  <rv s="0">
    <fb>21.182500000000001</fb>
    <v>16</v>
  </rv>
  <rv s="0">
    <fb>18.287500000000001</fb>
    <v>16</v>
  </rv>
  <rv s="0">
    <fb>16.6525</fb>
    <v>16</v>
  </rv>
  <rv s="0">
    <fb>18.6525</fb>
    <v>16</v>
  </rv>
  <rv s="0">
    <fb>12.231299999999999</fb>
    <v>16</v>
  </rv>
  <rv s="0">
    <fb>11.2425</fb>
    <v>16</v>
  </rv>
  <rv s="0">
    <fb>14.6075</fb>
    <v>16</v>
  </rv>
  <rv s="0">
    <fb>14.3475</fb>
    <v>16</v>
  </rv>
  <rv s="0">
    <fb>14.55</fb>
    <v>16</v>
  </rv>
  <rv s="0">
    <fb>14.035</fb>
    <v>16</v>
  </rv>
  <rv s="0">
    <fb>18.295000000000002</fb>
    <v>16</v>
  </rv>
  <rv s="0">
    <fb>21.997499999999999</fb>
    <v>16</v>
  </rv>
  <rv s="0">
    <fb>23.745000000000001</fb>
    <v>16</v>
  </rv>
  <rv s="0">
    <fb>23.782499999999999</fb>
    <v>16</v>
  </rv>
  <rv s="0">
    <fb>36.094999999999999</fb>
    <v>16</v>
  </rv>
  <rv s="0">
    <fb>33.192500000000003</fb>
    <v>16</v>
  </rv>
  <rv s="0">
    <fb>32.397500000000001</fb>
    <v>16</v>
  </rv>
  <rv s="0">
    <fb>35.2575</fb>
    <v>16</v>
  </rv>
  <rv s="0">
    <fb>34.832500000000003</fb>
    <v>16</v>
  </rv>
  <rv s="0">
    <fb>29.774999999999999</fb>
    <v>16</v>
  </rv>
  <rv s="0">
    <fb>30.267499999999998</fb>
    <v>16</v>
  </rv>
  <rv s="0">
    <fb>30.324999999999999</fb>
    <v>16</v>
  </rv>
  <rv s="0">
    <fb>39.217500000000001</fb>
    <v>16</v>
  </rv>
  <rv s="0">
    <fb>42.902500000000003</fb>
    <v>16</v>
  </rv>
  <rv s="0">
    <fb>37.31</fb>
    <v>16</v>
  </rv>
  <rv s="0">
    <fb>56.827500000000001</fb>
    <v>16</v>
  </rv>
  <rv s="0">
    <fb>54.685000000000002</fb>
    <v>16</v>
  </rv>
  <rv s="0">
    <fb>60.1875</fb>
    <v>16</v>
  </rv>
  <rv s="0">
    <fb>67.317499999999995</fb>
    <v>16</v>
  </rv>
  <rv s="0">
    <fb>94.577500000000001</fb>
    <v>16</v>
  </rv>
  <rv s="0">
    <fb>101.35</fb>
    <v>16</v>
  </rv>
  <rv s="0">
    <fb>108.88500000000001</fb>
    <v>16</v>
  </rv>
  <rv s="0">
    <fb>106.35250000000001</fb>
    <v>16</v>
  </rv>
  <rv s="0">
    <fb>103.0575</fb>
    <v>16</v>
  </rv>
  <rv s="0">
    <fb>79.894999999999996</fb>
    <v>16</v>
  </rv>
  <rv s="0">
    <fb>79.92</fb>
    <v>16</v>
  </rv>
  <rv s="0">
    <fb>93.712500000000006</fb>
    <v>16</v>
  </rv>
  <rv s="0">
    <fb>99.444999999999993</fb>
    <v>16</v>
  </rv>
  <rv s="0">
    <fb>89.847499999999997</fb>
    <v>16</v>
  </rv>
  <rv s="0">
    <fb>96.525000000000006</fb>
    <v>16</v>
  </rv>
  <rv s="0">
    <fb>92.347499999999997</fb>
    <v>16</v>
  </rv>
  <rv s="0">
    <fb>128.8775</fb>
    <v>16</v>
  </rv>
  <rv s="0">
    <fb>132.35499999999999</fb>
    <v>16</v>
  </rv>
  <rv s="0">
    <fb>136.715</fb>
    <v>16</v>
  </rv>
  <rv s="0">
    <fb>155.80250000000001</fb>
    <v>16</v>
  </rv>
  <rv s="0">
    <fb>140.64750000000001</fb>
    <v>16</v>
  </rv>
  <rv s="0">
    <fb>134.23750000000001</fb>
    <v>16</v>
  </rv>
  <rv s="0">
    <fb>107.62</fb>
    <v>16</v>
  </rv>
  <rv s="0">
    <fb>103.47750000000001</fb>
    <v>16</v>
  </rv>
  <rv s="0">
    <fb>127.9</fb>
    <v>16</v>
  </rv>
  <rv s="0">
    <fb>102.145</fb>
    <v>16</v>
  </rv>
  <rv s="0">
    <fb>74.484999999999999</fb>
    <v>16</v>
  </rv>
  <rv s="0">
    <fb>74.53</fb>
    <v>16</v>
  </rv>
  <rv s="0">
    <fb>82.21</fb>
    <v>16</v>
  </rv>
  <rv s="0">
    <fb>80.540000000000006</fb>
    <v>16</v>
  </rv>
  <rv s="0">
    <fb>120.78</fb>
    <v>16</v>
  </rv>
  <rv s="0">
    <fb>113.24</fb>
    <v>16</v>
  </rv>
  <rv s="0">
    <fb>107.09</fb>
    <v>16</v>
  </rv>
  <rv s="0">
    <fb>116.18</fb>
    <v>16</v>
  </rv>
  <rv s="0">
    <fb>121.34</fb>
    <v>16</v>
  </rv>
  <rv s="0">
    <fb>128.51</fb>
    <v>16</v>
  </rv>
  <rv s="0">
    <fb>124.56</fb>
    <v>16</v>
  </rv>
  <rv s="0">
    <fb>100.98</fb>
    <v>16</v>
  </rv>
  <rv s="0">
    <fb>88.83</fb>
    <v>16</v>
  </rv>
  <rv s="0">
    <fb>124.09</fb>
    <v>16</v>
  </rv>
  <rv s="0">
    <fb>121.35</fb>
    <v>16</v>
  </rv>
  <rv s="0">
    <fb>115.07</fb>
    <v>16</v>
  </rv>
  <rv s="0">
    <fb>138.69999999999999</fb>
    <v>16</v>
  </rv>
  <rv s="0">
    <fb>113.38</fb>
    <v>16</v>
  </rv>
  <rv s="0">
    <fb>67.040000000000006</fb>
    <v>16</v>
  </rv>
  <rv s="1">
    <v>https://www.bing.com/financeapi/forcetrigger?t=a262jc&amp;q=XNYS%3aWST&amp;form=skydnc</v>
    <v>Learn more on Bing</v>
  </rv>
  <rv s="6">
    <v>en-US</v>
    <v>a262jc</v>
    <v>268435456</v>
    <v>1</v>
    <v>Powered by Refinitiv</v>
    <v>22</v>
    <v>WEST PHARMACEUTICAL SERVICES, INC. (XNYS:WST)</v>
    <v>23</v>
    <v>24</v>
    <v>Finance</v>
    <v>25</v>
    <v>413.7</v>
    <v>265</v>
    <v>1.0022</v>
    <v>7.17</v>
    <v>0</v>
    <v>2.1833999999999999E-2</v>
    <v>0</v>
    <v>USD</v>
    <v>West Pharmaceutical Services, Inc. is a global manufacturer that is engaged in the design and production of technologically advanced, integrated containment and delivery systems for injectable drugs and healthcare products. The Company operates through two segments: Proprietary Products and Contract-Manufactured Products. The Proprietary Products segment offers packaging, containment solutions, and drug delivery products, along with analytical lab services and other integrated services and solutions, primarily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339.51</v>
    <v>Healthcare Equipment &amp; Supplies</v>
    <v>Stock</v>
    <v>45661.000000022657</v>
    <v>15036</v>
    <v>327.14499999999998</v>
    <v>24302040000</v>
    <v>WEST PHARMACEUTICAL SERVICES, INC.</v>
    <v>WEST PHARMACEUTICAL SERVICES, INC.</v>
    <v>328.74</v>
    <v>49.720700000000001</v>
    <v>328.39</v>
    <v>335.56</v>
    <v>335.56</v>
    <v>72422350</v>
    <v>WST</v>
    <v>WEST PHARMACEUTICAL SERVICES, INC. (XNYS:WST)</v>
    <v>389309</v>
    <v>471257</v>
    <v>1923</v>
  </rv>
  <rv s="3">
    <v>15037</v>
  </rv>
  <rv s="0">
    <fb>62.02</fb>
    <v>16</v>
  </rv>
  <rv s="0">
    <fb>69.319999999999993</fb>
    <v>16</v>
  </rv>
  <rv s="0">
    <fb>75.08</fb>
    <v>16</v>
  </rv>
  <rv s="0">
    <fb>76.03</fb>
    <v>16</v>
  </rv>
  <rv s="0">
    <fb>82.47</fb>
    <v>16</v>
  </rv>
  <rv s="0">
    <fb>94.52</fb>
    <v>16</v>
  </rv>
  <rv s="0">
    <fb>88.7</fb>
    <v>16</v>
  </rv>
  <rv s="0">
    <fb>96.26</fb>
    <v>16</v>
  </rv>
  <rv s="0">
    <fb>101.4</fb>
    <v>16</v>
  </rv>
  <rv s="0">
    <fb>98.67</fb>
    <v>16</v>
  </rv>
  <rv s="0">
    <fb>99.29</fb>
    <v>16</v>
  </rv>
  <rv s="0">
    <fb>109.65</fb>
    <v>16</v>
  </rv>
  <rv s="0">
    <fb>123.47</fb>
    <v>16</v>
  </rv>
  <rv s="0">
    <fb>109.56</fb>
    <v>16</v>
  </rv>
  <rv s="0">
    <fb>108.27</fb>
    <v>16</v>
  </rv>
  <rv s="0">
    <fb>104.75</fb>
    <v>16</v>
  </rv>
  <rv s="0">
    <fb>114.6</fb>
    <v>16</v>
  </rv>
  <rv s="0">
    <fb>137.27000000000001</fb>
    <v>16</v>
  </rv>
  <rv s="0">
    <fb>145.46</fb>
    <v>16</v>
  </rv>
  <rv s="0">
    <fb>141.82</fb>
    <v>16</v>
  </rv>
  <rv s="0">
    <fb>143.84</fb>
    <v>16</v>
  </rv>
  <rv s="0">
    <fb>155.94999999999999</fb>
    <v>16</v>
  </rv>
  <rv s="0">
    <fb>152.25</fb>
    <v>16</v>
  </rv>
  <rv s="0">
    <fb>189.26</fb>
    <v>16</v>
  </rv>
  <rv s="0">
    <fb>216.04</fb>
    <v>16</v>
  </rv>
  <rv s="0">
    <fb>227.17</fb>
    <v>16</v>
  </rv>
  <rv s="0">
    <fb>268.87</fb>
    <v>16</v>
  </rv>
  <rv s="0">
    <fb>283.95999999999998</fb>
    <v>16</v>
  </rv>
  <rv s="0">
    <fb>274.89999999999998</fb>
    <v>16</v>
  </rv>
  <rv s="0">
    <fb>272.07</fb>
    <v>16</v>
  </rv>
  <rv s="0">
    <fb>275.16000000000003</fb>
    <v>16</v>
  </rv>
  <rv s="0">
    <fb>283.31</fb>
    <v>16</v>
  </rv>
  <rv s="0">
    <fb>299.49</fb>
    <v>16</v>
  </rv>
  <rv s="0">
    <fb>280.64999999999998</fb>
    <v>16</v>
  </rv>
  <rv s="0">
    <fb>281.77999999999997</fb>
    <v>16</v>
  </rv>
  <rv s="0">
    <fb>328.52</fb>
    <v>16</v>
  </rv>
  <rv s="0">
    <fb>347.51</fb>
    <v>16</v>
  </rv>
  <rv s="0">
    <fb>359.1</fb>
    <v>16</v>
  </rv>
  <rv s="0">
    <fb>411.73</fb>
    <v>16</v>
  </rv>
  <rv s="0">
    <fb>451.62</fb>
    <v>16</v>
  </rv>
  <rv s="0">
    <fb>424.54</fb>
    <v>16</v>
  </rv>
  <rv s="0">
    <fb>429.88</fb>
    <v>16</v>
  </rv>
  <rv s="0">
    <fb>442.66</fb>
    <v>16</v>
  </rv>
  <rv s="0">
    <fb>469.01</fb>
    <v>16</v>
  </rv>
  <rv s="0">
    <fb>393.22</fb>
    <v>16</v>
  </rv>
  <rv s="0">
    <fb>387.08</fb>
    <v>16</v>
  </rv>
  <rv s="0">
    <fb>410.71</fb>
    <v>16</v>
  </rv>
  <rv s="0">
    <fb>315.06</fb>
    <v>16</v>
  </rv>
  <rv s="0">
    <fb>310.38</fb>
    <v>16</v>
  </rv>
  <rv s="0">
    <fb>302.37</fb>
    <v>16</v>
  </rv>
  <rv s="0">
    <fb>343.56</fb>
    <v>16</v>
  </rv>
  <rv s="0">
    <fb>296.69</fb>
    <v>16</v>
  </rv>
  <rv s="0">
    <fb>246.08</fb>
    <v>16</v>
  </rv>
  <rv s="0">
    <fb>230.1</fb>
    <v>16</v>
  </rv>
  <rv s="0">
    <fb>234.66</fb>
    <v>16</v>
  </rv>
  <rv s="0">
    <fb>235.35</fb>
    <v>16</v>
  </rv>
  <rv s="0">
    <fb>265.60000000000002</fb>
    <v>16</v>
  </rv>
  <rv s="0">
    <fb>317.02999999999997</fb>
    <v>16</v>
  </rv>
  <rv s="0">
    <fb>346.47</fb>
    <v>16</v>
  </rv>
  <rv s="0">
    <fb>361.24</fb>
    <v>16</v>
  </rv>
  <rv s="0">
    <fb>334.63</fb>
    <v>16</v>
  </rv>
  <rv s="0">
    <fb>382.47</fb>
    <v>16</v>
  </rv>
  <rv s="0">
    <fb>368.04</fb>
    <v>16</v>
  </rv>
  <rv s="0">
    <fb>406.9</fb>
    <v>16</v>
  </rv>
  <rv s="0">
    <fb>375.21</fb>
    <v>16</v>
  </rv>
  <rv s="0">
    <fb>318.29000000000002</fb>
    <v>16</v>
  </rv>
  <rv s="0">
    <fb>350.76</fb>
    <v>16</v>
  </rv>
  <rv s="0">
    <fb>352.12</fb>
    <v>16</v>
  </rv>
  <rv s="0">
    <fb>373.03</fb>
    <v>16</v>
  </rv>
  <rv s="0">
    <fb>358.36</fb>
    <v>16</v>
  </rv>
  <rv s="0">
    <fb>395.71</fb>
    <v>16</v>
  </rv>
  <rv s="0">
    <fb>357.48</fb>
    <v>16</v>
  </rv>
  <rv s="0">
    <fb>331.41</fb>
    <v>16</v>
  </rv>
  <rv s="0">
    <fb>329.39</fb>
    <v>16</v>
  </rv>
  <rv s="0">
    <fb>306.17</fb>
    <v>16</v>
  </rv>
  <rv s="0">
    <fb>313.63</fb>
    <v>16</v>
  </rv>
  <rv s="0">
    <fb>307.93</fb>
    <v>16</v>
  </rv>
  <rv s="0">
    <fb>325.68</fb>
    <v>16</v>
  </rv>
  <rv s="0">
    <fb>327.56</fb>
    <v>16</v>
  </rv>
  <rv s="1">
    <v>https://www.bing.com/financeapi/forcetrigger?t=a23ocw&amp;q=XNYS%3aSTE&amp;form=skydnc</v>
    <v>Learn more on Bing</v>
  </rv>
  <rv s="6">
    <v>en-US</v>
    <v>a23ocw</v>
    <v>268435456</v>
    <v>1</v>
    <v>Powered by Refinitiv</v>
    <v>22</v>
    <v>STERIS PUBLIC LIMITED COMPANY (XNYS:STE)</v>
    <v>23</v>
    <v>24</v>
    <v>Finance</v>
    <v>25</v>
    <v>248.24</v>
    <v>197.82</v>
    <v>0.83779999999999999</v>
    <v>1.66</v>
    <v>0</v>
    <v>8.1989999999999997E-3</v>
    <v>0</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18179</v>
    <v>New York Stock Exchange</v>
    <v>XNYS</v>
    <v>XNYS</v>
    <v>Block a Riverside IV, 70 Sir John Rogerson's Quay, DUBLIN IE</v>
    <v>204.60499999999999</v>
    <v>Healthcare Equipment &amp; Supplies</v>
    <v>Stock</v>
    <v>45661.000000010936</v>
    <v>15118</v>
    <v>200.98</v>
    <v>20148140199</v>
    <v>STERIS PUBLIC LIMITED COMPANY</v>
    <v>STERIS PUBLIC LIMITED COMPANY</v>
    <v>202.55</v>
    <v>33.593400000000003</v>
    <v>202.46</v>
    <v>204.12</v>
    <v>204.12</v>
    <v>98707330</v>
    <v>STE</v>
    <v>STERIS PUBLIC LIMITED COMPANY (XNYS:STE)</v>
    <v>379216</v>
    <v>526317</v>
    <v>2016</v>
  </rv>
  <rv s="3">
    <v>15119</v>
  </rv>
  <rv s="0">
    <fb>64.319999999999993</fb>
    <v>16</v>
  </rv>
  <rv s="0">
    <fb>70.67</fb>
    <v>16</v>
  </rv>
  <rv s="0">
    <fb>70.680000000000007</fb>
    <v>16</v>
  </rv>
  <rv s="0">
    <fb>66.819999999999993</fb>
    <v>16</v>
  </rv>
  <rv s="0">
    <fb>65.61</fb>
    <v>16</v>
  </rv>
  <rv s="0">
    <fb>70.13</fb>
    <v>16</v>
  </rv>
  <rv s="0">
    <fb>77.56</fb>
    <v>16</v>
  </rv>
  <rv s="0">
    <fb>88.4</fb>
    <v>16</v>
  </rv>
  <rv s="0">
    <fb>93.33</fb>
    <v>16</v>
  </rv>
  <rv s="0">
    <fb>87.47</fb>
    <v>16</v>
  </rv>
  <rv s="0">
    <fb>91.3</fb>
    <v>16</v>
  </rv>
  <rv s="0">
    <fb>103.84</fb>
    <v>16</v>
  </rv>
  <rv s="0">
    <fb>105.01</fb>
    <v>16</v>
  </rv>
  <rv s="0">
    <fb>114.4</fb>
    <v>16</v>
  </rv>
  <rv s="0">
    <fb>109.31</fb>
    <v>16</v>
  </rv>
  <rv s="0">
    <fb>119.08</fb>
    <v>16</v>
  </rv>
  <rv s="0">
    <fb>106.85</fb>
    <v>16</v>
  </rv>
  <rv s="0">
    <fb>114.06</fb>
    <v>16</v>
  </rv>
  <rv s="0">
    <fb>120.96</fb>
    <v>16</v>
  </rv>
  <rv s="0">
    <fb>128.03</fb>
    <v>16</v>
  </rv>
  <rv s="0">
    <fb>148.88</fb>
    <v>16</v>
  </rv>
  <rv s="0">
    <fb>148.86000000000001</fb>
    <v>16</v>
  </rv>
  <rv s="0">
    <fb>154.4</fb>
    <v>16</v>
  </rv>
  <rv s="0">
    <fb>144.49</fb>
    <v>16</v>
  </rv>
  <rv s="0">
    <fb>141.57</fb>
    <v>16</v>
  </rv>
  <rv s="0">
    <fb>152.41999999999999</fb>
    <v>16</v>
  </rv>
  <rv s="0">
    <fb>150.69</fb>
    <v>16</v>
  </rv>
  <rv s="0">
    <fb>158.62</fb>
    <v>16</v>
  </rv>
  <rv s="0">
    <fb>139.97</fb>
    <v>16</v>
  </rv>
  <rv s="0">
    <fb>165.89</fb>
    <v>16</v>
  </rv>
  <rv s="0">
    <fb>153.44</fb>
    <v>16</v>
  </rv>
  <rv s="0">
    <fb>159.63999999999999</fb>
    <v>16</v>
  </rv>
  <rv s="0">
    <fb>176.19</fb>
    <v>16</v>
  </rv>
  <rv s="0">
    <fb>193.81</fb>
    <v>16</v>
  </rv>
  <rv s="0">
    <fb>189.54</fb>
    <v>16</v>
  </rv>
  <rv s="0">
    <fb>187.11</fb>
    <v>16</v>
  </rv>
  <rv s="0">
    <fb>174.8</fb>
    <v>16</v>
  </rv>
  <rv s="0">
    <fb>190.48</fb>
    <v>16</v>
  </rv>
  <rv s="0">
    <fb>211.02</fb>
    <v>16</v>
  </rv>
  <rv s="0">
    <fb>190.86</fb>
    <v>16</v>
  </rv>
  <rv s="0">
    <fb>206.3</fb>
    <v>16</v>
  </rv>
  <rv s="0">
    <fb>217.95</fb>
    <v>16</v>
  </rv>
  <rv s="0">
    <fb>215.01</fb>
    <v>16</v>
  </rv>
  <rv s="0">
    <fb>204.28</fb>
    <v>16</v>
  </rv>
  <rv s="0">
    <fb>233.74</fb>
    <v>16</v>
  </rv>
  <rv s="0">
    <fb>218.53</fb>
    <v>16</v>
  </rv>
  <rv s="0">
    <fb>224.4</fb>
    <v>16</v>
  </rv>
  <rv s="0">
    <fb>241.77</fb>
    <v>16</v>
  </rv>
  <rv s="0">
    <fb>224.05</fb>
    <v>16</v>
  </rv>
  <rv s="0">
    <fb>228.2</fb>
    <v>16</v>
  </rv>
  <rv s="0">
    <fb>206.15</fb>
    <v>16</v>
  </rv>
  <rv s="0">
    <fb>225.65</fb>
    <v>16</v>
  </rv>
  <rv s="0">
    <fb>166.28</fb>
    <v>16</v>
  </rv>
  <rv s="0">
    <fb>185.74</fb>
    <v>16</v>
  </rv>
  <rv s="0">
    <fb>184.69</fb>
    <v>16</v>
  </rv>
  <rv s="0">
    <fb>188.03</fb>
    <v>16</v>
  </rv>
  <rv s="0">
    <fb>191.28</fb>
    <v>16</v>
  </rv>
  <rv s="0">
    <fb>188.55</fb>
    <v>16</v>
  </rv>
  <rv s="0">
    <fb>224.98</fb>
    <v>16</v>
  </rv>
  <rv s="0">
    <fb>225.55</fb>
    <v>16</v>
  </rv>
  <rv s="0">
    <fb>229.59</fb>
    <v>16</v>
  </rv>
  <rv s="0">
    <fb>209.98</fb>
    <v>16</v>
  </rv>
  <rv s="0">
    <fb>200.94</fb>
    <v>16</v>
  </rv>
  <rv s="0">
    <fb>219.85</fb>
    <v>16</v>
  </rv>
  <rv s="0">
    <fb>232.91</fb>
    <v>16</v>
  </rv>
  <rv s="0">
    <fb>204.56</fb>
    <v>16</v>
  </rv>
  <rv s="0">
    <fb>222.88</fb>
    <v>16</v>
  </rv>
  <rv s="0">
    <fb>219.54</fb>
    <v>16</v>
  </rv>
  <rv s="0">
    <fb>238.76</fb>
    <v>16</v>
  </rv>
  <rv s="0">
    <fb>242.54</fb>
    <v>16</v>
  </rv>
  <rv s="0">
    <fb>219.06</fb>
    <v>16</v>
  </rv>
  <rv s="0">
    <fb>205.56</fb>
    <v>16</v>
  </rv>
  <rv s="1">
    <v>https://www.bing.com/financeapi/forcetrigger?t=a1q5hw&amp;q=XNYS%3aCOO&amp;form=skydnc</v>
    <v>Learn more on Bing</v>
  </rv>
  <rv s="6">
    <v>en-US</v>
    <v>a1q5hw</v>
    <v>268435456</v>
    <v>1</v>
    <v>Powered by Refinitiv</v>
    <v>22</v>
    <v>THE COOPER COMPANIES, INC. (XNAS:COO)</v>
    <v>23</v>
    <v>24</v>
    <v>Finance</v>
    <v>25</v>
    <v>112.375</v>
    <v>84.76</v>
    <v>0.99509999999999998</v>
    <v>1.1299999999999999</v>
    <v>7.7349999999999997E-3</v>
    <v>1.2463999999999999E-2</v>
    <v>0.71</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16000</v>
    <v>Nasdaq Stock Market</v>
    <v>XNAS</v>
    <v>XNAS</v>
    <v>6101 Bollinger Canyon Road, Suite 500, SAN RAMON, CA, 94583 US</v>
    <v>91.905000000000001</v>
    <v>Healthcare Equipment &amp; Supplies</v>
    <v>Stock</v>
    <v>45661.015453969529</v>
    <v>15193</v>
    <v>90.43</v>
    <v>18319686854</v>
    <v>THE COOPER COMPANIES, INC.</v>
    <v>THE COOPER COMPANIES, INC.</v>
    <v>90.69</v>
    <v>46.326700000000002</v>
    <v>90.66</v>
    <v>91.79</v>
    <v>92.5</v>
    <v>199582600</v>
    <v>COO</v>
    <v>THE COOPER COMPANIES, INC. (XNAS:COO)</v>
    <v>764905</v>
    <v>1507965</v>
    <v>1980</v>
  </rv>
  <rv s="3">
    <v>15194</v>
  </rv>
  <rv s="0">
    <fb>32.787500000000001</fb>
    <v>16</v>
  </rv>
  <rv s="0">
    <fb>35.74</fb>
    <v>16</v>
  </rv>
  <rv s="0">
    <fb>38.4925</fb>
    <v>16</v>
  </rv>
  <rv s="0">
    <fb>40.702500000000001</fb>
    <v>16</v>
  </rv>
  <rv s="0">
    <fb>42.892499999999998</fb>
    <v>16</v>
  </rv>
  <rv s="0">
    <fb>45.6175</fb>
    <v>16</v>
  </rv>
  <rv s="0">
    <fb>44.814999999999998</fb>
    <v>16</v>
  </rv>
  <rv s="0">
    <fb>44.01</fb>
    <v>16</v>
  </rv>
  <rv s="0">
    <fb>41.122500000000002</fb>
    <v>16</v>
  </rv>
  <rv s="0">
    <fb>43.732500000000002</fb>
    <v>16</v>
  </rv>
  <rv s="0">
    <fb>46.152500000000003</fb>
    <v>16</v>
  </rv>
  <rv s="0">
    <fb>49.784999999999997</fb>
    <v>16</v>
  </rv>
  <rv s="0">
    <fb>49.972499999999997</fb>
    <v>16</v>
  </rv>
  <rv s="0">
    <fb>50.082500000000003</fb>
    <v>16</v>
  </rv>
  <rv s="0">
    <fb>54.6875</fb>
    <v>16</v>
  </rv>
  <rv s="0">
    <fb>59.854999999999997</fb>
    <v>16</v>
  </rv>
  <rv s="0">
    <fb>60.967500000000001</fb>
    <v>16</v>
  </rv>
  <rv s="0">
    <fb>62.707500000000003</fb>
    <v>16</v>
  </rv>
  <rv s="0">
    <fb>59.277500000000003</fb>
    <v>16</v>
  </rv>
  <rv s="0">
    <fb>60.064999999999998</fb>
    <v>16</v>
  </rv>
  <rv s="0">
    <fb>60.295000000000002</fb>
    <v>16</v>
  </rv>
  <rv s="0">
    <fb>61.167499999999997</fb>
    <v>16</v>
  </rv>
  <rv s="0">
    <fb>57.202500000000001</fb>
    <v>16</v>
  </rv>
  <rv s="0">
    <fb>57.177500000000002</fb>
    <v>16</v>
  </rv>
  <rv s="0">
    <fb>56.577500000000001</fb>
    <v>16</v>
  </rv>
  <rv s="0">
    <fb>58.862499999999997</fb>
    <v>16</v>
  </rv>
  <rv s="0">
    <fb>65.125</fb>
    <v>16</v>
  </rv>
  <rv s="0">
    <fb>63.945</fb>
    <v>16</v>
  </rv>
  <rv s="0">
    <fb>69.287499999999994</fb>
    <v>16</v>
  </rv>
  <rv s="0">
    <fb>64.577500000000001</fb>
    <v>16</v>
  </rv>
  <rv s="0">
    <fb>69.707499999999996</fb>
    <v>16</v>
  </rv>
  <rv s="0">
    <fb>63.625</fb>
    <v>16</v>
  </rv>
  <rv s="0">
    <fb>69.69</fb>
    <v>16</v>
  </rv>
  <rv s="0">
    <fb>71.497500000000002</fb>
    <v>16</v>
  </rv>
  <rv s="0">
    <fb>74.042500000000004</fb>
    <v>16</v>
  </rv>
  <rv s="0">
    <fb>74.447500000000005</fb>
    <v>16</v>
  </rv>
  <rv s="0">
    <fb>84.222499999999997</fb>
    <v>16</v>
  </rv>
  <rv s="0">
    <fb>77.4375</fb>
    <v>16</v>
  </rv>
  <rv s="0">
    <fb>72.75</fb>
    <v>16</v>
  </rv>
  <rv s="0">
    <fb>78.272499999999994</fb>
    <v>16</v>
  </rv>
  <rv s="0">
    <fb>80.322500000000005</fb>
    <v>16</v>
  </rv>
  <rv s="0">
    <fb>86.722499999999997</fb>
    <v>16</v>
  </rv>
  <rv s="0">
    <fb>81.142499999999998</fb>
    <v>16</v>
  </rv>
  <rv s="0">
    <fb>68.917500000000004</fb>
    <v>16</v>
  </rv>
  <rv s="0">
    <fb>71.674999999999997</fb>
    <v>16</v>
  </rv>
  <rv s="0">
    <fb>79.245000000000005</fb>
    <v>16</v>
  </rv>
  <rv s="0">
    <fb>70.91</fb>
    <v>16</v>
  </rv>
  <rv s="0">
    <fb>70.732500000000002</fb>
    <v>16</v>
  </rv>
  <rv s="0">
    <fb>78.594999999999999</fb>
    <v>16</v>
  </rv>
  <rv s="0">
    <fb>79.762500000000003</fb>
    <v>16</v>
  </rv>
  <rv s="0">
    <fb>83.805000000000007</fb>
    <v>16</v>
  </rv>
  <rv s="0">
    <fb>96.532499999999999</fb>
    <v>16</v>
  </rv>
  <rv s="0">
    <fb>96.022499999999994</fb>
    <v>16</v>
  </rv>
  <rv s="0">
    <fb>102.7225</fb>
    <v>16</v>
  </rv>
  <rv s="0">
    <fb>98.362499999999997</fb>
    <v>16</v>
  </rv>
  <rv s="0">
    <fb>99.067499999999995</fb>
    <v>16</v>
  </rv>
  <rv s="0">
    <fb>105.4425</fb>
    <v>16</v>
  </rv>
  <rv s="0">
    <fb>112.67749999999999</fb>
    <v>16</v>
  </rv>
  <rv s="0">
    <fb>103.3275</fb>
    <v>16</v>
  </rv>
  <rv s="0">
    <fb>104.23</fb>
    <v>16</v>
  </rv>
  <rv s="0">
    <fb>94.117500000000007</fb>
    <v>16</v>
  </rv>
  <rv s="0">
    <fb>104.735</fb>
    <v>16</v>
  </rv>
  <rv s="0">
    <fb>99.575000000000003</fb>
    <v>16</v>
  </rv>
  <rv s="0">
    <fb>102.255</fb>
    <v>16</v>
  </rv>
  <rv s="0">
    <fb>104.39749999999999</fb>
    <v>16</v>
  </rv>
  <rv s="0">
    <fb>87.685000000000002</fb>
    <v>16</v>
  </rv>
  <rv s="0">
    <fb>78.28</fb>
    <v>16</v>
  </rv>
  <rv s="0">
    <fb>81.75</fb>
    <v>16</v>
  </rv>
  <rv s="0">
    <fb>65.974999999999994</fb>
    <v>16</v>
  </rv>
  <rv s="0">
    <fb>68.347499999999997</fb>
    <v>16</v>
  </rv>
  <rv s="0">
    <fb>79.087500000000006</fb>
    <v>16</v>
  </rv>
  <rv s="0">
    <fb>82.667500000000004</fb>
    <v>16</v>
  </rv>
  <rv s="0">
    <fb>87.232500000000002</fb>
    <v>16</v>
  </rv>
  <rv s="0">
    <fb>81.742500000000007</fb>
    <v>16</v>
  </rv>
  <rv s="0">
    <fb>93.34</fb>
    <v>16</v>
  </rv>
  <rv s="0">
    <fb>95.362499999999997</fb>
    <v>16</v>
  </rv>
  <rv s="0">
    <fb>92.882499999999993</fb>
    <v>16</v>
  </rv>
  <rv s="0">
    <fb>95.857500000000002</fb>
    <v>16</v>
  </rv>
  <rv s="0">
    <fb>97.814999999999998</fb>
    <v>16</v>
  </rv>
  <rv s="0">
    <fb>92.497500000000002</fb>
    <v>16</v>
  </rv>
  <rv s="0">
    <fb>79.502499999999998</fb>
    <v>16</v>
  </rv>
  <rv s="0">
    <fb>77.9375</fb>
    <v>16</v>
  </rv>
  <rv s="0">
    <fb>93.257499999999993</fb>
    <v>16</v>
  </rv>
  <rv s="0">
    <fb>101.46</fb>
    <v>16</v>
  </rv>
  <rv s="0">
    <fb>94.31</fb>
    <v>16</v>
  </rv>
  <rv s="0">
    <fb>110.34</fb>
    <v>16</v>
  </rv>
  <rv s="0">
    <fb>104.68</fb>
    <v>16</v>
  </rv>
  <rv s="0">
    <fb>91.93</fb>
    <v>16</v>
  </rv>
  <rv s="1">
    <v>https://www.bing.com/financeapi/forcetrigger?t=a26fim&amp;q=XNYS%3aZBH&amp;form=skydnc</v>
    <v>Learn more on Bing</v>
  </rv>
  <rv s="6">
    <v>en-US</v>
    <v>a26fim</v>
    <v>268435456</v>
    <v>1</v>
    <v>Powered by Refinitiv</v>
    <v>22</v>
    <v>ZIMMER BIOMET HOLDINGS, INC. (XNYS:ZBH)</v>
    <v>23</v>
    <v>24</v>
    <v>Finance</v>
    <v>25</v>
    <v>133.9</v>
    <v>101.47</v>
    <v>1.0255000000000001</v>
    <v>0.01</v>
    <v>5.0729999999999994E-3</v>
    <v>9.5729999999999993E-5</v>
    <v>0.53</v>
    <v>USD</v>
    <v>Zimmer Biomet Holdings, Inc. is a global medical technology company. Its segments include Americas, EMEA, and Asia Pacific. The Company designs, manufactures and markets orthopedic reconstructive products; sports medicine, biologics, extremities and trauma products; craniomaxillofacial and thoracic (CMFT) products; surgical products; and a suite of integrated digital and robotic technologies that leverage data, data analytics and artificial intelligence. Its other product category primarily includes its robotic, surgical and bone cement products.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others.</v>
    <v>18000</v>
    <v>New York Stock Exchange</v>
    <v>XNYS</v>
    <v>XNYS</v>
    <v>345 E Main St, WARSAW, IN, 46580-2746 US</v>
    <v>104.6</v>
    <v>Healthcare Equipment &amp; Supplies</v>
    <v>Stock</v>
    <v>45661.000000034372</v>
    <v>15284</v>
    <v>102.98</v>
    <v>20797230000</v>
    <v>ZIMMER BIOMET HOLDINGS, INC.</v>
    <v>ZIMMER BIOMET HOLDINGS, INC.</v>
    <v>104.52</v>
    <v>19.898700000000002</v>
    <v>104.46</v>
    <v>104.47</v>
    <v>105</v>
    <v>199073700</v>
    <v>ZBH</v>
    <v>ZIMMER BIOMET HOLDINGS, INC. (XNYS:ZBH)</v>
    <v>1253670</v>
    <v>1406020</v>
    <v>2001</v>
  </rv>
  <rv s="3">
    <v>15285</v>
  </rv>
  <rv s="0">
    <fb>96.257400000000004</fb>
    <v>16</v>
  </rv>
  <rv s="0">
    <fb>93.881500000000003</fb>
    <v>16</v>
  </rv>
  <rv s="0">
    <fb>103.4044</fb>
    <v>16</v>
  </rv>
  <rv s="0">
    <fb>112.268</fb>
    <v>16</v>
  </rv>
  <rv s="0">
    <fb>118.4162</fb>
    <v>16</v>
  </rv>
  <rv s="0">
    <fb>116.7385</fb>
    <v>16</v>
  </rv>
  <rv s="0">
    <fb>127.173</fb>
    <v>16</v>
  </rv>
  <rv s="0">
    <fb>125.6893</fb>
    <v>16</v>
  </rv>
  <rv s="0">
    <fb>126.0869</fb>
    <v>16</v>
  </rv>
  <rv s="0">
    <fb>102.21169999999999</fb>
    <v>16</v>
  </rv>
  <rv s="0">
    <fb>98.778700000000001</fb>
    <v>16</v>
  </rv>
  <rv s="0">
    <fb>100.0782</fb>
    <v>16</v>
  </rv>
  <rv s="0">
    <fb>114.7505</fb>
    <v>16</v>
  </rv>
  <rv s="0">
    <fb>113.53830000000001</fb>
    <v>16</v>
  </rv>
  <rv s="0">
    <fb>116.03060000000001</fb>
    <v>16</v>
  </rv>
  <rv s="0">
    <fb>115.6039</fb>
    <v>16</v>
  </rv>
  <rv s="0">
    <fb>124.5159</fb>
    <v>16</v>
  </rv>
  <rv s="0">
    <fb>117.65009999999999</fb>
    <v>16</v>
  </rv>
  <rv s="0">
    <fb>110.8133</fb>
    <v>16</v>
  </rv>
  <rv s="0">
    <fb>113.548</fb>
    <v>16</v>
  </rv>
  <rv s="0">
    <fb>117.941</fb>
    <v>16</v>
  </rv>
  <rv s="0">
    <fb>113.5577</fb>
    <v>16</v>
  </rv>
  <rv s="0">
    <fb>117.0197</fb>
    <v>16</v>
  </rv>
  <rv s="0">
    <fb>123.27460000000001</fb>
    <v>16</v>
  </rv>
  <rv s="0">
    <fb>112.7334</fb>
    <v>16</v>
  </rv>
  <rv s="0">
    <fb>105.7415</fb>
    <v>16</v>
  </rv>
  <rv s="0">
    <fb>111.6861</fb>
    <v>16</v>
  </rv>
  <rv s="0">
    <fb>108.13679999999999</fb>
    <v>16</v>
  </rv>
  <rv s="0">
    <fb>108.0689</fb>
    <v>16</v>
  </rv>
  <rv s="0">
    <fb>121.723</fb>
    <v>16</v>
  </rv>
  <rv s="0">
    <fb>119.89019999999999</fb>
    <v>16</v>
  </rv>
  <rv s="0">
    <fb>127.49299999999999</fb>
    <v>16</v>
  </rv>
  <rv s="0">
    <fb>110.15389999999999</fb>
    <v>16</v>
  </rv>
  <rv s="0">
    <fb>113.48009999999999</fb>
    <v>16</v>
  </rv>
  <rv s="0">
    <fb>100.5825</fb>
    <v>16</v>
  </rv>
  <rv s="0">
    <fb>106.2458</fb>
    <v>16</v>
  </rv>
  <rv s="0">
    <fb>120.36539999999999</fb>
    <v>16</v>
  </rv>
  <rv s="0">
    <fb>123.83710000000001</fb>
    <v>16</v>
  </rv>
  <rv s="0">
    <fb>119.4344</fb>
    <v>16</v>
  </rv>
  <rv s="0">
    <fb>110.4836</fb>
    <v>16</v>
  </rv>
  <rv s="0">
    <fb>114.1784</fb>
    <v>16</v>
  </rv>
  <rv s="0">
    <fb>131.04230000000001</fb>
    <v>16</v>
  </rv>
  <rv s="0">
    <fb>134.98920000000001</fb>
    <v>16</v>
  </rv>
  <rv s="0">
    <fb>133.11760000000001</fb>
    <v>16</v>
  </rv>
  <rv s="0">
    <fb>134.04849999999999</fb>
    <v>16</v>
  </rv>
  <rv s="0">
    <fb>140.8853</fb>
    <v>16</v>
  </rv>
  <rv s="0">
    <fb>145.15219999999999</fb>
    <v>16</v>
  </rv>
  <rv s="0">
    <fb>143.42599999999999</fb>
    <v>16</v>
  </rv>
  <rv s="0">
    <fb>132.03149999999999</fb>
    <v>16</v>
  </rv>
  <rv s="0">
    <fb>98.022300000000001</fb>
    <v>16</v>
  </rv>
  <rv s="0">
    <fb>116.0791</fb>
    <v>16</v>
  </rv>
  <rv s="0">
    <fb>122.51819999999999</fb>
    <v>16</v>
  </rv>
  <rv s="0">
    <fb>115.74939999999999</fb>
    <v>16</v>
  </rv>
  <rv s="0">
    <fb>130.78049999999999</fb>
    <v>16</v>
  </rv>
  <rv s="0">
    <fb>136.61840000000001</fb>
    <v>16</v>
  </rv>
  <rv s="0">
    <fb>132.02180000000001</fb>
    <v>16</v>
  </rv>
  <rv s="0">
    <fb>128.10400000000001</fb>
    <v>16</v>
  </rv>
  <rv s="0">
    <fb>144.60910000000001</fb>
    <v>16</v>
  </rv>
  <rv s="0">
    <fb>149.4288</fb>
    <v>16</v>
  </rv>
  <rv s="0">
    <fb>149.0215</fb>
    <v>16</v>
  </rv>
  <rv s="0">
    <fb>158.12739999999999</fb>
    <v>16</v>
  </rv>
  <rv s="0">
    <fb>155.23759999999999</fb>
    <v>16</v>
  </rv>
  <rv s="0">
    <fb>171.80090000000001</fb>
    <v>16</v>
  </rv>
  <rv s="0">
    <fb>163.238</fb>
    <v>16</v>
  </rv>
  <rv s="0">
    <fb>155.95519999999999</fb>
    <v>16</v>
  </rv>
  <rv s="0">
    <fb>158.47649999999999</fb>
    <v>16</v>
  </rv>
  <rv s="0">
    <fb>145.8989</fb>
    <v>16</v>
  </rv>
  <rv s="0">
    <fb>141.93260000000001</fb>
    <v>16</v>
  </rv>
  <rv s="0">
    <fb>138.79060000000001</fb>
    <v>16</v>
  </rv>
  <rv s="0">
    <fb>115.9821</fb>
    <v>16</v>
  </rv>
  <rv s="0">
    <fb>123.197</fb>
    <v>16</v>
  </rv>
  <rv s="0">
    <fb>119.29859999999999</fb>
    <v>16</v>
  </rv>
  <rv s="0">
    <fb>123.3425</fb>
    <v>16</v>
  </rv>
  <rv s="0">
    <fb>106.32</fb>
    <v>16</v>
  </rv>
  <rv s="0">
    <fb>127.34</fb>
    <v>16</v>
  </rv>
  <rv s="0">
    <fb>123.87</fb>
    <v>16</v>
  </rv>
  <rv s="0">
    <fb>129.19999999999999</fb>
    <v>16</v>
  </rv>
  <rv s="0">
    <fb>138.44</fb>
    <v>16</v>
  </rv>
  <rv s="0">
    <fb>112.22</fb>
    <v>16</v>
  </rv>
  <rv s="0">
    <fb>116.31</fb>
    <v>16</v>
  </rv>
  <rv s="0">
    <fb>125.6</fb>
    <v>16</v>
  </rv>
  <rv s="0">
    <fb>124.36</fb>
    <v>16</v>
  </rv>
  <rv s="0">
    <fb>131.97999999999999</fb>
    <v>16</v>
  </rv>
  <rv s="0">
    <fb>120.28</fb>
    <v>16</v>
  </rv>
  <rv s="0">
    <fb>115.15</fb>
    <v>16</v>
  </rv>
  <rv s="0">
    <fb>108.53</fb>
    <v>16</v>
  </rv>
  <rv s="0">
    <fb>111.35</fb>
    <v>16</v>
  </rv>
  <rv s="0">
    <fb>115.46</fb>
    <v>16</v>
  </rv>
  <rv s="0">
    <fb>106.92</fb>
    <v>16</v>
  </rv>
  <rv s="0">
    <fb>105.63</fb>
    <v>16</v>
  </rv>
  <rv s="1">
    <v>https://www.bing.com/financeapi/forcetrigger?t=a25par&amp;q=XNYS%3aWAT&amp;form=skydnc</v>
    <v>Learn more on Bing</v>
  </rv>
  <rv s="6">
    <v>en-US</v>
    <v>a25par</v>
    <v>268435456</v>
    <v>1</v>
    <v>Powered by Refinitiv</v>
    <v>22</v>
    <v>WATERS CORPORATION (XNYS:WAT)</v>
    <v>23</v>
    <v>24</v>
    <v>Finance</v>
    <v>25</v>
    <v>397.02</v>
    <v>279.24</v>
    <v>1.0048999999999999</v>
    <v>3.5</v>
    <v>0</v>
    <v>9.5040000000000003E-3</v>
    <v>0</v>
    <v>USD</v>
    <v>Waters Corporation offers analytical instruments and software across chromatography, mass spectrometry, and thermal analysis innovations serving the life, materials, food, and environmental sciences. The Company primarily designs, manufactures, sells and services high-performance liquid chromatography (HPLC), ultra-performance liquid chromatography and mass spectrometry (MS) technology systems and support products, including chromatography columns, other consumable products and comprehensive post-warranty service plans. Its segments include Waters and TA. The Waters segment is primarily in the business of designing, manufacturing, selling and servicing liquid chromatography (LC) and MS instrument systems, columns and other precision chemistry consumables that can be integrated and used along with other analytical instruments. The TA segment is primarily in the business of designing, manufacturing, selling and servicing thermal analysis, rheometry and calorimetry instruments.</v>
    <v>7900</v>
    <v>New York Stock Exchange</v>
    <v>XNYS</v>
    <v>XNYS</v>
    <v>34 MAPLE ST, MILFORD, MA, 01757-3604 US</v>
    <v>373.79</v>
    <v>Healthcare Equipment &amp; Supplies</v>
    <v>Stock</v>
    <v>45660.905735277345</v>
    <v>15377</v>
    <v>367.74</v>
    <v>22073690000</v>
    <v>WATERS CORPORATION</v>
    <v>WATERS CORPORATION</v>
    <v>369.72</v>
    <v>35.469900000000003</v>
    <v>368.26</v>
    <v>371.76</v>
    <v>371.76</v>
    <v>59376170</v>
    <v>WAT</v>
    <v>WATERS CORPORATION (XNYS:WAT)</v>
    <v>284993</v>
    <v>471984</v>
    <v>1991</v>
  </rv>
  <rv s="3">
    <v>15378</v>
  </rv>
  <rv s="0">
    <fb>121.21</fb>
    <v>16</v>
  </rv>
  <rv s="0">
    <fb>130.16</fb>
    <v>16</v>
  </rv>
  <rv s="0">
    <fb>137.55000000000001</fb>
    <v>16</v>
  </rv>
  <rv s="0">
    <fb>140.65</fb>
    <v>16</v>
  </rv>
  <rv s="0">
    <fb>157.31</fb>
    <v>16</v>
  </rv>
  <rv s="0">
    <fb>158.49</fb>
    <v>16</v>
  </rv>
  <rv s="0">
    <fb>139.13999999999999</fb>
    <v>16</v>
  </rv>
  <rv s="0">
    <fb>134.57</fb>
    <v>16</v>
  </rv>
  <rv s="0">
    <fb>134.38999999999999</fb>
    <v>16</v>
  </rv>
  <rv s="0">
    <fb>141.65</fb>
    <v>16</v>
  </rv>
  <rv s="0">
    <fb>156.31</fb>
    <v>16</v>
  </rv>
  <rv s="0">
    <fb>183.84</fb>
    <v>16</v>
  </rv>
  <rv s="0">
    <fb>173.44</fb>
    <v>16</v>
  </rv>
  <rv s="0">
    <fb>183.48</fb>
    <v>16</v>
  </rv>
  <rv s="0">
    <fb>179.52</fb>
    <v>16</v>
  </rv>
  <rv s="0">
    <fb>196.05</fb>
    <v>16</v>
  </rv>
  <rv s="0">
    <fb>197.17</fb>
    <v>16</v>
  </rv>
  <rv s="0">
    <fb>193.19</fb>
    <v>16</v>
  </rv>
  <rv s="0">
    <fb>215.61</fb>
    <v>16</v>
  </rv>
  <rv s="0">
    <fb>204.64</fb>
    <v>16</v>
  </rv>
  <rv s="0">
    <fb>198.65</fb>
    <v>16</v>
  </rv>
  <rv s="0">
    <fb>188.41</fb>
    <v>16</v>
  </rv>
  <rv s="0">
    <fb>192.62</fb>
    <v>16</v>
  </rv>
  <rv s="0">
    <fb>193.59</fb>
    <v>16</v>
  </rv>
  <rv s="0">
    <fb>197.27</fb>
    <v>16</v>
  </rv>
  <rv s="0">
    <fb>189.48</fb>
    <v>16</v>
  </rv>
  <rv s="0">
    <fb>189.69</fb>
    <v>16</v>
  </rv>
  <rv s="0">
    <fb>198.58</fb>
    <v>16</v>
  </rv>
  <rv s="0">
    <fb>188.65</fb>
    <v>16</v>
  </rv>
  <rv s="0">
    <fb>231.22</fb>
    <v>16</v>
  </rv>
  <rv s="0">
    <fb>242.22</fb>
    <v>16</v>
  </rv>
  <rv s="0">
    <fb>251.71</fb>
    <v>16</v>
  </rv>
  <rv s="0">
    <fb>215.24</fb>
    <v>16</v>
  </rv>
  <rv s="0">
    <fb>210.56</fb>
    <v>16</v>
  </rv>
  <rv s="0">
    <fb>211.89</fb>
    <v>16</v>
  </rv>
  <rv s="0">
    <fb>223.23</fb>
    <v>16</v>
  </rv>
  <rv s="0">
    <fb>211.62</fb>
    <v>16</v>
  </rv>
  <rv s="0">
    <fb>222.07</fb>
    <v>16</v>
  </rv>
  <rv s="0">
    <fb>182.05</fb>
    <v>16</v>
  </rv>
  <rv s="0">
    <fb>199.85</fb>
    <v>16</v>
  </rv>
  <rv s="0">
    <fb>180.4</fb>
    <v>16</v>
  </rv>
  <rv s="0">
    <fb>213.15</fb>
    <v>16</v>
  </rv>
  <rv s="0">
    <fb>216.26</fb>
    <v>16</v>
  </rv>
  <rv s="0">
    <fb>195.68</fb>
    <v>16</v>
  </rv>
  <rv s="0">
    <fb>222.82</fb>
    <v>16</v>
  </rv>
  <rv s="0">
    <fb>232.01</fb>
    <v>16</v>
  </rv>
  <rv s="0">
    <fb>247.42</fb>
    <v>16</v>
  </rv>
  <rv s="0">
    <fb>264.67</fb>
    <v>16</v>
  </rv>
  <rv s="0">
    <fb>273.88</fb>
    <v>16</v>
  </rv>
  <rv s="0">
    <fb>284.17</fb>
    <v>16</v>
  </rv>
  <rv s="0">
    <fb>299.87</fb>
    <v>16</v>
  </rv>
  <rv s="0">
    <fb>322.25</fb>
    <v>16</v>
  </rv>
  <rv s="0">
    <fb>345.61</fb>
    <v>16</v>
  </rv>
  <rv s="0">
    <fb>389.81</fb>
    <v>16</v>
  </rv>
  <rv s="0">
    <fb>414.02</fb>
    <v>16</v>
  </rv>
  <rv s="0">
    <fb>357.3</fb>
    <v>16</v>
  </rv>
  <rv s="0">
    <fb>367.55</fb>
    <v>16</v>
  </rv>
  <rv s="0">
    <fb>328.07</fb>
    <v>16</v>
  </rv>
  <rv s="0">
    <fb>372.6</fb>
    <v>16</v>
  </rv>
  <rv s="0">
    <fb>320.12</fb>
    <v>16</v>
  </rv>
  <rv s="0">
    <fb>316.73</fb>
    <v>16</v>
  </rv>
  <rv s="0">
    <fb>310.39</fb>
    <v>16</v>
  </rv>
  <rv s="0">
    <fb>303.02</fb>
    <v>16</v>
  </rv>
  <rv s="0">
    <fb>327.95</fb>
    <v>16</v>
  </rv>
  <rv s="0">
    <fb>330.98</fb>
    <v>16</v>
  </rv>
  <rv s="0">
    <fb>364.03</fb>
    <v>16</v>
  </rv>
  <rv s="0">
    <fb>298.60000000000002</fb>
    <v>16</v>
  </rv>
  <rv s="0">
    <fb>269.52999999999997</fb>
    <v>16</v>
  </rv>
  <rv s="0">
    <fb>299.17</fb>
    <v>16</v>
  </rv>
  <rv s="0">
    <fb>346.6</fb>
    <v>16</v>
  </rv>
  <rv s="0">
    <fb>342.58</fb>
    <v>16</v>
  </rv>
  <rv s="0">
    <fb>328.58</fb>
    <v>16</v>
  </rv>
  <rv s="0">
    <fb>310.89</fb>
    <v>16</v>
  </rv>
  <rv s="0">
    <fb>309.63</fb>
    <v>16</v>
  </rv>
  <rv s="0">
    <fb>300.36</fb>
    <v>16</v>
  </rv>
  <rv s="0">
    <fb>251.22</fb>
    <v>16</v>
  </rv>
  <rv s="0">
    <fb>266.54000000000002</fb>
    <v>16</v>
  </rv>
  <rv s="0">
    <fb>276.20999999999998</fb>
    <v>16</v>
  </rv>
  <rv s="0">
    <fb>274.20999999999998</fb>
    <v>16</v>
  </rv>
  <rv s="0">
    <fb>238.53</fb>
    <v>16</v>
  </rv>
  <rv s="0">
    <fb>280.61</fb>
    <v>16</v>
  </rv>
  <rv s="0">
    <fb>329.23</fb>
    <v>16</v>
  </rv>
  <rv s="0">
    <fb>317.70999999999998</fb>
    <v>16</v>
  </rv>
  <rv s="0">
    <fb>337.42</fb>
    <v>16</v>
  </rv>
  <rv s="0">
    <fb>344.23</fb>
    <v>16</v>
  </rv>
  <rv s="0">
    <fb>309.04000000000002</fb>
    <v>16</v>
  </rv>
  <rv s="0">
    <fb>290.12</fb>
    <v>16</v>
  </rv>
  <rv s="0">
    <fb>336.28</fb>
    <v>16</v>
  </rv>
  <rv s="0">
    <fb>346.35</fb>
    <v>16</v>
  </rv>
  <rv s="0">
    <fb>359.89</fb>
    <v>16</v>
  </rv>
  <rv s="0">
    <fb>384.72</fb>
    <v>16</v>
  </rv>
  <rv s="0">
    <fb>370.98</fb>
    <v>16</v>
  </rv>
  <rv s="1">
    <v>https://www.bing.com/financeapi/forcetrigger?t=a1usr7&amp;q=XNAS%3aHOLX&amp;form=skydnc</v>
    <v>Learn more on Bing</v>
  </rv>
  <rv s="6">
    <v>en-US</v>
    <v>a1usr7</v>
    <v>268435456</v>
    <v>1</v>
    <v>Powered by Refinitiv</v>
    <v>22</v>
    <v>HOLOGIC, INC. (XNAS:HOLX)</v>
    <v>23</v>
    <v>24</v>
    <v>Finance</v>
    <v>25</v>
    <v>84.67</v>
    <v>70.36</v>
    <v>0.98</v>
    <v>1.45</v>
    <v>-2.5959999999999998E-3</v>
    <v>2.0211999999999997E-2</v>
    <v>-0.19</v>
    <v>USD</v>
    <v>Hologic, Inc. is a medical technology company focused on improving women's health and well-being through early detection and treatment. It is a developer, manufacturer and supplier of diagnostics products, medical imaging systems and surgical products. Its segments include Diagnostics, Breast Health, GYN Surgical and Skeletal Health. Diagnostics segment offers a range of diagnostic products, which are used to aid in the screening and diagnosis of human diseases. Breast Health segment offers a portfolio of solutions for breast cancer care in the areas of radiology, breast surgery, pathology and treatment. It also offers wireless breast surgery localization and lymphatic tracing solutions. GYN Surgical segment products include MyoSure hysteroscopic tissue removal system, NovaSure endometrial ablation system, Fluent fluid management system and Acessa ProVu laparoscopic radiofrequency ablation system. Skeletal Health segment products include Horizon DXA Systems and Fluoroscan Insight FD.</v>
    <v>7063</v>
    <v>Nasdaq Stock Market</v>
    <v>XNAS</v>
    <v>XNAS</v>
    <v>250 Campus Drive, MARLBOROUGH, MA, 01752 US</v>
    <v>73.47</v>
    <v>Healthcare Equipment &amp; Supplies</v>
    <v>Stock</v>
    <v>45660.977178529691</v>
    <v>15472</v>
    <v>71.260000000000005</v>
    <v>16609830000</v>
    <v>HOLOGIC, INC.</v>
    <v>HOLOGIC, INC.</v>
    <v>71.77</v>
    <v>22.07</v>
    <v>71.739999999999995</v>
    <v>73.19</v>
    <v>73</v>
    <v>226941200</v>
    <v>HOLX</v>
    <v>HOLOGIC, INC. (XNAS:HOLX)</v>
    <v>2059059</v>
    <v>2340785</v>
    <v>1990</v>
  </rv>
  <rv s="3">
    <v>15473</v>
  </rv>
  <rv s="0">
    <fb>33.590000000000003</fb>
    <v>16</v>
  </rv>
  <rv s="0">
    <fb>38.83</fb>
    <v>16</v>
  </rv>
  <rv s="0">
    <fb>40.58</fb>
    <v>16</v>
  </rv>
  <rv s="0">
    <fb>41.72</fb>
    <v>16</v>
  </rv>
  <rv s="0">
    <fb>38.79</fb>
    <v>16</v>
  </rv>
  <rv s="0">
    <fb>37.89</fb>
    <v>16</v>
  </rv>
  <rv s="0">
    <fb>42.91</fb>
    <v>16</v>
  </rv>
  <rv s="0">
    <fb>39.76</fb>
    <v>16</v>
  </rv>
  <rv s="0">
    <fb>38.99</fb>
    <v>16</v>
  </rv>
  <rv s="0">
    <fb>52.21</fb>
    <v>16</v>
  </rv>
  <rv s="0">
    <fb>69.78</fb>
    <v>16</v>
  </rv>
  <rv s="0">
    <fb>66.47</fb>
    <v>16</v>
  </rv>
  <rv s="0">
    <fb>72.83</fb>
    <v>16</v>
  </rv>
  <rv s="0">
    <fb>65.55</fb>
    <v>16</v>
  </rv>
  <rv s="0">
    <fb>73.81</fb>
    <v>16</v>
  </rv>
  <rv s="0">
    <fb>73.31</fb>
    <v>16</v>
  </rv>
  <rv s="0">
    <fb>76.56</fb>
    <v>16</v>
  </rv>
  <rv s="0">
    <fb>67.56</fb>
    <v>16</v>
  </rv>
  <rv s="0">
    <fb>67.8</fb>
    <v>16</v>
  </rv>
  <rv s="0">
    <fb>76.16</fb>
    <v>16</v>
  </rv>
  <rv s="0">
    <fb>74.81</fb>
    <v>16</v>
  </rv>
  <rv s="0">
    <fb>86.01</fb>
    <v>16</v>
  </rv>
  <rv s="0">
    <fb>71.45</fb>
    <v>16</v>
  </rv>
  <rv s="0">
    <fb>74.44</fb>
    <v>16</v>
  </rv>
  <rv s="0">
    <fb>73.78</fb>
    <v>16</v>
  </rv>
  <rv s="1">
    <v>https://www.bing.com/financeapi/forcetrigger?t=a1o76h&amp;q=XNYS%3aBAX&amp;form=skydnc</v>
    <v>Learn more on Bing</v>
  </rv>
  <rv s="7">
    <v>en-US</v>
    <v>a1o76h</v>
    <v>268435456</v>
    <v>1</v>
    <v>Powered by Refinitiv</v>
    <v>26</v>
    <v>BAXTER INTERNATIONAL INC. (XNYS:BAX)</v>
    <v>23</v>
    <v>27</v>
    <v>Finance</v>
    <v>28</v>
    <v>44.005000000000003</v>
    <v>28.335000000000001</v>
    <v>0.60209999999999997</v>
    <v>0.24</v>
    <v>7.4539999999999997E-3</v>
    <v>8.202000000000001E-3</v>
    <v>0.21990000000000001</v>
    <v>USD</v>
    <v>Baxter International Inc., through its subsidiaries, provides a portfolio of essential healthcare products. The Company’s Medical Products and Therapies segment includes sales of sterile IV solutions, infusion systems, administration sets, parenteral nutrition therapies and surgical hemostat, sealant and adhesion prevention products. Its Healthcare Systems and Technologies segment includes connected care solutions and collaboration tools, including smart bed systems, patient monitoring systems and diagnostic technologies, respiratory health devices and advanced equipment for the surgical space, including surgical video technologies and precision positioning devices. Its Pharmaceuticals segment includes specialty injectable pharmaceuticals, inhaled anesthesia and drug compounding. Its Kidney Care segment includes chronic and acute dialysis therapies and services, including peritoneal dialysis, hemodialysis, continuous renal replacement therapies (CRRT) and other organ support therapies.</v>
    <v>60000</v>
    <v>New York Stock Exchange</v>
    <v>XNYS</v>
    <v>XNYS</v>
    <v>1 Baxter Parkway,, DEERFIELD, IL, 60015 US</v>
    <v>29.6</v>
    <v>Healthcare Equipment &amp; Supplies</v>
    <v>Stock</v>
    <v>45661.038514039064</v>
    <v>15500</v>
    <v>29.08</v>
    <v>15050240000</v>
    <v>BAXTER INTERNATIONAL INC.</v>
    <v>BAXTER INTERNATIONAL INC.</v>
    <v>29.28</v>
    <v>29.26</v>
    <v>29.5</v>
    <v>29.719899999999999</v>
    <v>510177600</v>
    <v>BAX</v>
    <v>BAXTER INTERNATIONAL INC. (XNYS:BAX)</v>
    <v>2821254</v>
    <v>4526033</v>
    <v>1931</v>
  </rv>
  <rv s="3">
    <v>15501</v>
  </rv>
  <rv s="0">
    <fb>43.16</fb>
    <v>16</v>
  </rv>
  <rv s="0">
    <fb>47.6</fb>
    <v>16</v>
  </rv>
  <rv s="0">
    <fb>44.34</fb>
    <v>16</v>
  </rv>
  <rv s="0">
    <fb>55.68</fb>
    <v>16</v>
  </rv>
  <rv s="0">
    <fb>62.04</fb>
    <v>16</v>
  </rv>
  <rv s="0">
    <fb>62.75</fb>
    <v>16</v>
  </rv>
  <rv s="0">
    <fb>64.47</fb>
    <v>16</v>
  </rv>
  <rv s="0">
    <fb>65.53</fb>
    <v>16</v>
  </rv>
  <rv s="0">
    <fb>67.790000000000006</fb>
    <v>16</v>
  </rv>
  <rv s="0">
    <fb>69.5</fb>
    <v>16</v>
  </rv>
  <rv s="0">
    <fb>70.84</fb>
    <v>16</v>
  </rv>
  <rv s="0">
    <fb>72.45</fb>
    <v>16</v>
  </rv>
  <rv s="0">
    <fb>74.37</fb>
    <v>16</v>
  </rv>
  <rv s="0">
    <fb>62.51</fb>
    <v>16</v>
  </rv>
  <rv s="0">
    <fb>68.55</fb>
    <v>16</v>
  </rv>
  <rv s="0">
    <fb>76.3</fb>
    <v>16</v>
  </rv>
  <rv s="0">
    <fb>73.44</fb>
    <v>16</v>
  </rv>
  <rv s="0">
    <fb>81.900000000000006</fb>
    <v>16</v>
  </rv>
  <rv s="0">
    <fb>87.95</fb>
    <v>16</v>
  </rv>
  <rv s="0">
    <fb>89.22</fb>
    <v>16</v>
  </rv>
  <rv s="0">
    <fb>83.47</fb>
    <v>16</v>
  </rv>
  <rv s="0">
    <fb>88.78</fb>
    <v>16</v>
  </rv>
  <rv s="0">
    <fb>76.069999999999993</fb>
    <v>16</v>
  </rv>
  <rv s="0">
    <fb>85.69</fb>
    <v>16</v>
  </rv>
  <rv s="0">
    <fb>77.349999999999994</fb>
    <v>16</v>
  </rv>
  <rv s="0">
    <fb>76.22</fb>
    <v>16</v>
  </rv>
  <rv s="0">
    <fb>85.44</fb>
    <v>16</v>
  </rv>
  <rv s="0">
    <fb>77.540000000000006</fb>
    <v>16</v>
  </rv>
  <rv s="0">
    <fb>64.23</fb>
    <v>16</v>
  </rv>
  <rv s="0">
    <fb>56.53</fb>
    <v>16</v>
  </rv>
  <rv s="0">
    <fb>45.69</fb>
    <v>16</v>
  </rv>
  <rv s="0">
    <fb>40.72</fb>
    <v>16</v>
  </rv>
  <rv s="0">
    <fb>45.23</fb>
    <v>16</v>
  </rv>
  <rv s="0">
    <fb>42.74</fb>
    <v>16</v>
  </rv>
  <rv s="0">
    <fb>33.71</fb>
    <v>16</v>
  </rv>
  <rv s="1">
    <v>https://www.bing.com/financeapi/forcetrigger?t=a213c7&amp;q=XNAS%3aPODD&amp;form=skydnc</v>
    <v>Learn more on Bing</v>
  </rv>
  <rv s="6">
    <v>en-US</v>
    <v>a213c7</v>
    <v>268435456</v>
    <v>1</v>
    <v>Powered by Refinitiv</v>
    <v>22</v>
    <v>INSULET CORPORATION (XNAS:PODD)</v>
    <v>23</v>
    <v>24</v>
    <v>Finance</v>
    <v>25</v>
    <v>279.77</v>
    <v>160.19</v>
    <v>1.2299</v>
    <v>9.4499999999999993</v>
    <v>-3.8300000000000001E-3</v>
    <v>3.6791999999999998E-2</v>
    <v>-1.02</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the Omnipod Insulin Management System, and Omnipod GO. It also produces pods for Amgen for use in the Neulasta Onpro kit, a delivery system for Amgen's Neulasta.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Omnipod 5 includes an AID algorithm embedded in the Pod.</v>
    <v>3000</v>
    <v>Nasdaq Stock Market</v>
    <v>XNAS</v>
    <v>XNAS</v>
    <v>100 Nagog Park, ACTON, MA, 01720-3440 US</v>
    <v>267.67</v>
    <v>Healthcare Equipment &amp; Supplies</v>
    <v>Stock</v>
    <v>45660.922110798434</v>
    <v>15538</v>
    <v>257.89</v>
    <v>18679552251</v>
    <v>INSULET CORPORATION</v>
    <v>INSULET CORPORATION</v>
    <v>258</v>
    <v>46.292900000000003</v>
    <v>256.85000000000002</v>
    <v>266.3</v>
    <v>265.27999999999997</v>
    <v>70144770</v>
    <v>PODD</v>
    <v>INSULET CORPORATION (XNAS:PODD)</v>
    <v>465453</v>
    <v>540993</v>
    <v>2000</v>
  </rv>
  <rv s="3">
    <v>15539</v>
  </rv>
  <rv s="0">
    <fb>30.02</fb>
    <v>16</v>
  </rv>
  <rv s="0">
    <fb>30.24</fb>
    <v>16</v>
  </rv>
  <rv s="0">
    <fb>40.94</fb>
    <v>16</v>
  </rv>
  <rv s="0">
    <fb>37.68</fb>
    <v>16</v>
  </rv>
  <rv s="0">
    <fb>43.56</fb>
    <v>16</v>
  </rv>
  <rv s="0">
    <fb>43.41</fb>
    <v>16</v>
  </rv>
  <rv s="0">
    <fb>41.97</fb>
    <v>16</v>
  </rv>
  <rv s="0">
    <fb>51.31</fb>
    <v>16</v>
  </rv>
  <rv s="0">
    <fb>50.31</fb>
    <v>16</v>
  </rv>
  <rv s="0">
    <fb>58.06</fb>
    <v>16</v>
  </rv>
  <rv s="0">
    <fb>76.53</fb>
    <v>16</v>
  </rv>
  <rv s="0">
    <fb>75.09</fb>
    <v>16</v>
  </rv>
  <rv s="0">
    <fb>86.68</fb>
    <v>16</v>
  </rv>
  <rv s="0">
    <fb>83.93</fb>
    <v>16</v>
  </rv>
  <rv s="0">
    <fb>86.25</fb>
    <v>16</v>
  </rv>
  <rv s="0">
    <fb>119.38</fb>
    <v>16</v>
  </rv>
  <rv s="0">
    <fb>122.94</fb>
    <v>16</v>
  </rv>
  <rv s="0">
    <fb>145.32</fb>
    <v>16</v>
  </rv>
  <rv s="0">
    <fb>185.7</fb>
    <v>16</v>
  </rv>
  <rv s="0">
    <fb>171.2</fb>
    <v>16</v>
  </rv>
  <rv s="0">
    <fb>194.04</fb>
    <v>16</v>
  </rv>
  <rv s="0">
    <fb>189.97</fb>
    <v>16</v>
  </rv>
  <rv s="0">
    <fb>199.72</fb>
    <v>16</v>
  </rv>
  <rv s="0">
    <fb>188.57</fb>
    <v>16</v>
  </rv>
  <rv s="0">
    <fb>194.26</fb>
    <v>16</v>
  </rv>
  <rv s="0">
    <fb>203.36</fb>
    <v>16</v>
  </rv>
  <rv s="0">
    <fb>222.25</fb>
    <v>16</v>
  </rv>
  <rv s="0">
    <fb>255.63</fb>
    <v>16</v>
  </rv>
  <rv s="0">
    <fb>267.18</fb>
    <v>16</v>
  </rv>
  <rv s="0">
    <fb>259.10000000000002</fb>
    <v>16</v>
  </rv>
  <rv s="0">
    <fb>260.92</fb>
    <v>16</v>
  </rv>
  <rv s="0">
    <fb>295.22000000000003</fb>
    <v>16</v>
  </rv>
  <rv s="0">
    <fb>269.67</fb>
    <v>16</v>
  </rv>
  <rv s="0">
    <fb>279.69</fb>
    <v>16</v>
  </rv>
  <rv s="0">
    <fb>297.81</fb>
    <v>16</v>
  </rv>
  <rv s="0">
    <fb>284.23</fb>
    <v>16</v>
  </rv>
  <rv s="0">
    <fb>310.02</fb>
    <v>16</v>
  </rv>
  <rv s="0">
    <fb>288.44</fb>
    <v>16</v>
  </rv>
  <rv s="0">
    <fb>248</fb>
    <v>16</v>
  </rv>
  <rv s="0">
    <fb>264.69</fb>
    <v>16</v>
  </rv>
  <rv s="0">
    <fb>266.39</fb>
    <v>16</v>
  </rv>
  <rv s="0">
    <fb>238.99</fb>
    <v>16</v>
  </rv>
  <rv s="0">
    <fb>213.48</fb>
    <v>16</v>
  </rv>
  <rv s="0">
    <fb>247.8</fb>
    <v>16</v>
  </rv>
  <rv s="0">
    <fb>229.4</fb>
    <v>16</v>
  </rv>
  <rv s="0">
    <fb>258.81</fb>
    <v>16</v>
  </rv>
  <rv s="0">
    <fb>299.37</fb>
    <v>16</v>
  </rv>
  <rv s="0">
    <fb>294.39</fb>
    <v>16</v>
  </rv>
  <rv s="0">
    <fb>287.32</fb>
    <v>16</v>
  </rv>
  <rv s="0">
    <fb>276.36</fb>
    <v>16</v>
  </rv>
  <rv s="0">
    <fb>318.95999999999998</fb>
    <v>16</v>
  </rv>
  <rv s="0">
    <fb>318.04000000000002</fb>
    <v>16</v>
  </rv>
  <rv s="0">
    <fb>274.25</fb>
    <v>16</v>
  </rv>
  <rv s="0">
    <fb>288.33999999999997</fb>
    <v>16</v>
  </rv>
  <rv s="0">
    <fb>276.75</fb>
    <v>16</v>
  </rv>
  <rv s="0">
    <fb>191.71</fb>
    <v>16</v>
  </rv>
  <rv s="0">
    <fb>159.49</fb>
    <v>16</v>
  </rv>
  <rv s="0">
    <fb>132.57</fb>
    <v>16</v>
  </rv>
  <rv s="0">
    <fb>189.09</fb>
    <v>16</v>
  </rv>
  <rv s="0">
    <fb>216.98</fb>
    <v>16</v>
  </rv>
  <rv s="0">
    <fb>190.87</fb>
    <v>16</v>
  </rv>
  <rv s="0">
    <fb>171.4</fb>
    <v>16</v>
  </rv>
  <rv s="0">
    <fb>171.94</fb>
    <v>16</v>
  </rv>
  <rv s="0">
    <fb>201.8</fb>
    <v>16</v>
  </rv>
  <rv s="0">
    <fb>194.35</fb>
    <v>16</v>
  </rv>
  <rv s="0">
    <fb>202.77</fb>
    <v>16</v>
  </rv>
  <rv s="0">
    <fb>232.75</fb>
    <v>16</v>
  </rv>
  <rv s="0">
    <fb>231.53</fb>
    <v>16</v>
  </rv>
  <rv s="0">
    <fb>266.77999999999997</fb>
    <v>16</v>
  </rv>
  <rv s="0">
    <fb>261.07</fb>
    <v>16</v>
  </rv>
  <rv s="1">
    <v>https://www.bing.com/financeapi/forcetrigger?t=a1na6h&amp;q=XNAS%3aALGN&amp;form=skydnc</v>
    <v>Learn more on Bing</v>
  </rv>
  <rv s="6">
    <v>en-US</v>
    <v>a1na6h</v>
    <v>268435456</v>
    <v>1</v>
    <v>Powered by Refinitiv</v>
    <v>22</v>
    <v>ALIGN TECHNOLOGY, INC. (XNAS:ALGN)</v>
    <v>23</v>
    <v>24</v>
    <v>Finance</v>
    <v>25</v>
    <v>335.4</v>
    <v>196.09</v>
    <v>1.6658999999999999</v>
    <v>-0.23</v>
    <v>2.065E-3</v>
    <v>-1.103E-3</v>
    <v>0.43</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21610</v>
    <v>Nasdaq Stock Market</v>
    <v>XNAS</v>
    <v>XNAS</v>
    <v>410 North Scottsdale Road, Suite 1300, TEMPE, AZ, 85288 US</v>
    <v>212.49</v>
    <v>Healthcare Equipment &amp; Supplies</v>
    <v>Stock</v>
    <v>45661.038309467185</v>
    <v>15611</v>
    <v>206</v>
    <v>15547250000</v>
    <v>ALIGN TECHNOLOGY, INC.</v>
    <v>ALIGN TECHNOLOGY, INC.</v>
    <v>209.84</v>
    <v>35.580399999999997</v>
    <v>208.49</v>
    <v>208.26</v>
    <v>208.69</v>
    <v>74653060</v>
    <v>ALGN</v>
    <v>ALIGN TECHNOLOGY, INC. (XNAS:ALGN)</v>
    <v>517020</v>
    <v>660988</v>
    <v>1997</v>
  </rv>
  <rv s="3">
    <v>15612</v>
  </rv>
  <rv s="0">
    <fb>66.14</fb>
    <v>16</v>
  </rv>
  <rv s="0">
    <fb>66.03</fb>
    <v>16</v>
  </rv>
  <rv s="0">
    <fb>72.69</fb>
    <v>16</v>
  </rv>
  <rv s="0">
    <fb>89.15</fb>
    <v>16</v>
  </rv>
  <rv s="0">
    <fb>85.92</fb>
    <v>16</v>
  </rv>
  <rv s="0">
    <fb>91.69</fb>
    <v>16</v>
  </rv>
  <rv s="0">
    <fb>134.62</fb>
    <v>16</v>
  </rv>
  <rv s="0">
    <fb>145.19999999999999</fb>
    <v>16</v>
  </rv>
  <rv s="0">
    <fb>150.12</fb>
    <v>16</v>
  </rv>
  <rv s="0">
    <fb>167.23</fb>
    <v>16</v>
  </rv>
  <rv s="0">
    <fb>176.74</fb>
    <v>16</v>
  </rv>
  <rv s="0">
    <fb>186.27</fb>
    <v>16</v>
  </rv>
  <rv s="0">
    <fb>238.98</fb>
    <v>16</v>
  </rv>
  <rv s="0">
    <fb>260.88</fb>
    <v>16</v>
  </rv>
  <rv s="0">
    <fb>222.19</fb>
    <v>16</v>
  </rv>
  <rv s="0">
    <fb>262</fb>
    <v>16</v>
  </rv>
  <rv s="0">
    <fb>262.52</fb>
    <v>16</v>
  </rv>
  <rv s="0">
    <fb>251.13</fb>
    <v>16</v>
  </rv>
  <rv s="0">
    <fb>331.95</fb>
    <v>16</v>
  </rv>
  <rv s="0">
    <fb>342.14</fb>
    <v>16</v>
  </rv>
  <rv s="0">
    <fb>356.65</fb>
    <v>16</v>
  </rv>
  <rv s="0">
    <fb>386.49</fb>
    <v>16</v>
  </rv>
  <rv s="0">
    <fb>391.22</fb>
    <v>16</v>
  </rv>
  <rv s="0">
    <fb>221.2</fb>
    <v>16</v>
  </rv>
  <rv s="0">
    <fb>229.89</fb>
    <v>16</v>
  </rv>
  <rv s="0">
    <fb>248.95</fb>
    <v>16</v>
  </rv>
  <rv s="0">
    <fb>258.97000000000003</fb>
    <v>16</v>
  </rv>
  <rv s="0">
    <fb>284.33</fb>
    <v>16</v>
  </rv>
  <rv s="0">
    <fb>324.68</fb>
    <v>16</v>
  </rv>
  <rv s="0">
    <fb>284.35000000000002</fb>
    <v>16</v>
  </rv>
  <rv s="0">
    <fb>273.7</fb>
    <v>16</v>
  </rv>
  <rv s="0">
    <fb>183.11</fb>
    <v>16</v>
  </rv>
  <rv s="0">
    <fb>180.92</fb>
    <v>16</v>
  </rv>
  <rv s="0">
    <fb>252.29</fb>
    <v>16</v>
  </rv>
  <rv s="0">
    <fb>277.33999999999997</fb>
    <v>16</v>
  </rv>
  <rv s="0">
    <fb>279.04000000000002</fb>
    <v>16</v>
  </rv>
  <rv s="0">
    <fb>257.10000000000002</fb>
    <v>16</v>
  </rv>
  <rv s="0">
    <fb>218.35</fb>
    <v>16</v>
  </rv>
  <rv s="0">
    <fb>173.95</fb>
    <v>16</v>
  </rv>
  <rv s="0">
    <fb>214.85</fb>
    <v>16</v>
  </rv>
  <rv s="0">
    <fb>274.44</fb>
    <v>16</v>
  </rv>
  <rv s="0">
    <fb>293.82</fb>
    <v>16</v>
  </rv>
  <rv s="0">
    <fb>296.98</fb>
    <v>16</v>
  </rv>
  <rv s="0">
    <fb>327.36</fb>
    <v>16</v>
  </rv>
  <rv s="0">
    <fb>426.08</fb>
    <v>16</v>
  </rv>
  <rv s="0">
    <fb>481.29</fb>
    <v>16</v>
  </rv>
  <rv s="0">
    <fb>534.38</fb>
    <v>16</v>
  </rv>
  <rv s="0">
    <fb>525.38</fb>
    <v>16</v>
  </rv>
  <rv s="0">
    <fb>567.11</fb>
    <v>16</v>
  </rv>
  <rv s="0">
    <fb>541.53</fb>
    <v>16</v>
  </rv>
  <rv s="0">
    <fb>595.53</fb>
    <v>16</v>
  </rv>
  <rv s="0">
    <fb>590.15</fb>
    <v>16</v>
  </rv>
  <rv s="0">
    <fb>611</fb>
    <v>16</v>
  </rv>
  <rv s="0">
    <fb>695.8</fb>
    <v>16</v>
  </rv>
  <rv s="0">
    <fb>709</fb>
    <v>16</v>
  </rv>
  <rv s="0">
    <fb>665.43</fb>
    <v>16</v>
  </rv>
  <rv s="0">
    <fb>624.37</fb>
    <v>16</v>
  </rv>
  <rv s="0">
    <fb>611.53</fb>
    <v>16</v>
  </rv>
  <rv s="0">
    <fb>657.18</fb>
    <v>16</v>
  </rv>
  <rv s="0">
    <fb>494.96</fb>
    <v>16</v>
  </rv>
  <rv s="0">
    <fb>511.46</fb>
    <v>16</v>
  </rv>
  <rv s="0">
    <fb>436</fb>
    <v>16</v>
  </rv>
  <rv s="0">
    <fb>277.64</fb>
    <v>16</v>
  </rv>
  <rv s="0">
    <fb>280.97000000000003</fb>
    <v>16</v>
  </rv>
  <rv s="0">
    <fb>243.7</fb>
    <v>16</v>
  </rv>
  <rv s="0">
    <fb>207.11</fb>
    <v>16</v>
  </rv>
  <rv s="0">
    <fb>194.3</fb>
    <v>16</v>
  </rv>
  <rv s="0">
    <fb>196.66</fb>
    <v>16</v>
  </rv>
  <rv s="0">
    <fb>210.9</fb>
    <v>16</v>
  </rv>
  <rv s="0">
    <fb>269.73</fb>
    <v>16</v>
  </rv>
  <rv s="0">
    <fb>309.5</fb>
    <v>16</v>
  </rv>
  <rv s="0">
    <fb>334.14</fb>
    <v>16</v>
  </rv>
  <rv s="0">
    <fb>325.3</fb>
    <v>16</v>
  </rv>
  <rv s="0">
    <fb>282.66000000000003</fb>
    <v>16</v>
  </rv>
  <rv s="0">
    <fb>353.64</fb>
    <v>16</v>
  </rv>
  <rv s="0">
    <fb>377.89</fb>
    <v>16</v>
  </rv>
  <rv s="0">
    <fb>370.14</fb>
    <v>16</v>
  </rv>
  <rv s="0">
    <fb>305.32</fb>
    <v>16</v>
  </rv>
  <rv s="0">
    <fb>184.59</fb>
    <v>16</v>
  </rv>
  <rv s="0">
    <fb>213.8</fb>
    <v>16</v>
  </rv>
  <rv s="0">
    <fb>274</fb>
    <v>16</v>
  </rv>
  <rv s="0">
    <fb>267.32</fb>
    <v>16</v>
  </rv>
  <rv s="0">
    <fb>302.42</fb>
    <v>16</v>
  </rv>
  <rv s="0">
    <fb>327.92</fb>
    <v>16</v>
  </rv>
  <rv s="0">
    <fb>282.38</fb>
    <v>16</v>
  </rv>
  <rv s="0">
    <fb>257.20999999999998</fb>
    <v>16</v>
  </rv>
  <rv s="0">
    <fb>241.43</fb>
    <v>16</v>
  </rv>
  <rv s="0">
    <fb>231.88</fb>
    <v>16</v>
  </rv>
  <rv s="0">
    <fb>237.22</fb>
    <v>16</v>
  </rv>
  <rv s="0">
    <fb>254.32</fb>
    <v>16</v>
  </rv>
  <rv s="0">
    <fb>232.77</fb>
    <v>16</v>
  </rv>
  <rv s="1">
    <v>https://www.bing.com/financeapi/forcetrigger?t=a1zxcw&amp;q=XNYS%3aPKI&amp;form=skydnc</v>
    <v>Learn more on Bing</v>
  </rv>
  <rv s="6">
    <v>en-US</v>
    <v>a1zxcw</v>
    <v>268435456</v>
    <v>1</v>
    <v>Powered by Refinitiv</v>
    <v>22</v>
    <v>REVVITY, INC. (XNYS:RVTY)</v>
    <v>23</v>
    <v>24</v>
    <v>Finance</v>
    <v>25</v>
    <v>129.5</v>
    <v>97.314999999999998</v>
    <v>1.0242</v>
    <v>1.6</v>
    <v>-1.1883999999999999E-2</v>
    <v>1.4286E-2</v>
    <v>-1.35</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77 4Th Avenue, WALTHAM, MA, 02451 US</v>
    <v>113.845</v>
    <v>Healthcare Equipment &amp; Supplies</v>
    <v>Stock</v>
    <v>45661.005017372656</v>
    <v>15705</v>
    <v>110.72499999999999</v>
    <v>13630640000</v>
    <v>REVVITY, INC.</v>
    <v>REVVITY, INC.</v>
    <v>112.03</v>
    <v>54.296900000000001</v>
    <v>112</v>
    <v>113.6</v>
    <v>112.25</v>
    <v>121702100</v>
    <v>RVTY</v>
    <v>REVVITY, INC. (XNYS:RVTY)</v>
    <v>482688</v>
    <v>780144</v>
    <v>1947</v>
  </rv>
  <rv s="3">
    <v>15706</v>
  </rv>
  <rv s="0">
    <fb>49.46</fb>
    <v>16</v>
  </rv>
  <rv s="0">
    <fb>54.75</fb>
    <v>16</v>
  </rv>
  <rv s="0">
    <fb>54.26</fb>
    <v>16</v>
  </rv>
  <rv s="0">
    <fb>65.83</fb>
    <v>16</v>
  </rv>
  <rv s="0">
    <fb>72.319999999999993</fb>
    <v>16</v>
  </rv>
  <rv s="0">
    <fb>76.34</fb>
    <v>16</v>
  </rv>
  <rv s="0">
    <fb>75.72</fb>
    <v>16</v>
  </rv>
  <rv s="0">
    <fb>97.27</fb>
    <v>16</v>
  </rv>
  <rv s="0">
    <fb>86.48</fb>
    <v>16</v>
  </rv>
  <rv s="0">
    <fb>87.06</fb>
    <v>16</v>
  </rv>
  <rv s="0">
    <fb>94.16</fb>
    <v>16</v>
  </rv>
  <rv s="0">
    <fb>96.36</fb>
    <v>16</v>
  </rv>
  <rv s="0">
    <fb>96.34</fb>
    <v>16</v>
  </rv>
  <rv s="0">
    <fb>85.17</fb>
    <v>16</v>
  </rv>
  <rv s="0">
    <fb>100.47</fb>
    <v>16</v>
  </rv>
  <rv s="0">
    <fb>118.91</fb>
    <v>16</v>
  </rv>
  <rv s="0">
    <fb>125.51</fb>
    <v>16</v>
  </rv>
  <rv s="0">
    <fb>147.07</fb>
    <v>16</v>
  </rv>
  <rv s="0">
    <fb>128.29</fb>
    <v>16</v>
  </rv>
  <rv s="0">
    <fb>145.07</fb>
    <v>16</v>
  </rv>
  <rv s="0">
    <fb>184.8</fb>
    <v>16</v>
  </rv>
  <rv s="0">
    <fb>173.29</fb>
    <v>16</v>
  </rv>
  <rv s="0">
    <fb>176.89</fb>
    <v>16</v>
  </rv>
  <rv s="0">
    <fb>201.06</fb>
    <v>16</v>
  </rv>
  <rv s="0">
    <fb>179.61</fb>
    <v>16</v>
  </rv>
  <rv s="0">
    <fb>174.46</fb>
    <v>16</v>
  </rv>
  <rv s="0">
    <fb>149.66999999999999</fb>
    <v>16</v>
  </rv>
  <rv s="0">
    <fb>142.22</fb>
    <v>16</v>
  </rv>
  <rv s="0">
    <fb>153.16999999999999</fb>
    <v>16</v>
  </rv>
  <rv s="0">
    <fb>135.06</fb>
    <v>16</v>
  </rv>
  <rv s="0">
    <fb>120.33</fb>
    <v>16</v>
  </rv>
  <rv s="0">
    <fb>139.72999999999999</fb>
    <v>16</v>
  </rv>
  <rv s="0">
    <fb>137.53</fb>
    <v>16</v>
  </rv>
  <rv s="0">
    <fb>124.57</fb>
    <v>16</v>
  </rv>
  <rv s="0">
    <fb>133.26</fb>
    <v>16</v>
  </rv>
  <rv s="0">
    <fb>130.49</fb>
    <v>16</v>
  </rv>
  <rv s="0">
    <fb>118.79</fb>
    <v>16</v>
  </rv>
  <rv s="0">
    <fb>122.95</fb>
    <v>16</v>
  </rv>
  <rv s="0">
    <fb>109.59</fb>
    <v>16</v>
  </rv>
  <rv s="0">
    <fb>102.47</fb>
    <v>16</v>
  </rv>
  <rv s="0">
    <fb>104.86</fb>
    <v>16</v>
  </rv>
  <rv s="0">
    <fb>122.54</fb>
    <v>16</v>
  </rv>
  <rv s="0">
    <fb>127.75</fb>
    <v>16</v>
  </rv>
  <rv s="0">
    <fb>116.14</fb>
    <v>16</v>
  </rv>
  <rv s="1">
    <v>https://www.bing.com/financeapi/forcetrigger?t=a245u2&amp;q=XNYS%3aTFX&amp;form=skydnc</v>
    <v>Learn more on Bing</v>
  </rv>
  <rv s="6">
    <v>en-US</v>
    <v>a245u2</v>
    <v>268435456</v>
    <v>1</v>
    <v>Powered by Refinitiv</v>
    <v>22</v>
    <v>TELEFLEX INCORPORATED (XNYS:TFX)</v>
    <v>23</v>
    <v>24</v>
    <v>Finance</v>
    <v>25</v>
    <v>256.85000000000002</v>
    <v>171.69</v>
    <v>1.1539999999999999</v>
    <v>2.7</v>
    <v>6.8230000000000001E-3</v>
    <v>1.508E-2</v>
    <v>1.24</v>
    <v>USD</v>
    <v>Teleflex Incorporated is a global provider of medical technology products. The Company primarily designs, develops, manufactures and supplies single-use medical devices used by hospitals and healthcare providers for common diagnostic and therapeutic procedures in critical care and surgical applications. The Company has four segments: Americas, EMEA (Europe, the Middle East and Africa), Asia (Asia Pacific) and OEM (Original Equipment Manufacturer and Development Services). OEM segment designs, manufactures and supplies devices and instruments for other medical device manufacturers. Its OEM division includes the TFX Medical OEM, TFX OEM, Deknatel and HPC Medical brands, provides custom extrusions, micro-diameter film-cast tubing, diagnostic and interventional catheters, balloons and balloon catheters, film-insulated fine wire, coated mandrel wire, conductors, sheath/dilator introducers, and others. Its other brands include Arrow, LMA, Pilling, QuikClot, Rusch, UroLift, Weck and Barrigel.</v>
    <v>14500</v>
    <v>New York Stock Exchange</v>
    <v>XNYS</v>
    <v>XNYS</v>
    <v>550 E Swedesford Rd, Suite 400, WAYNE, PA, 19087 US</v>
    <v>182.71</v>
    <v>Healthcare Equipment &amp; Supplies</v>
    <v>Stock</v>
    <v>45661.000000010936</v>
    <v>15752</v>
    <v>177.42</v>
    <v>8441147927</v>
    <v>TELEFLEX INCORPORATED</v>
    <v>TELEFLEX INCORPORATED</v>
    <v>179.84</v>
    <v>36.032899999999998</v>
    <v>179.05</v>
    <v>181.75</v>
    <v>182.99</v>
    <v>46443730</v>
    <v>TFX</v>
    <v>TELEFLEX INCORPORATED (XNYS:TFX)</v>
    <v>362737</v>
    <v>443556</v>
    <v>1943</v>
  </rv>
  <rv s="3">
    <v>15753</v>
  </rv>
  <rv s="0">
    <fb>135.69</fb>
    <v>16</v>
  </rv>
  <rv s="0">
    <fb>142.82</fb>
    <v>16</v>
  </rv>
  <rv s="0">
    <fb>157.01</fb>
    <v>16</v>
  </rv>
  <rv s="0">
    <fb>155.78</fb>
    <v>16</v>
  </rv>
  <rv s="0">
    <fb>161.1</fb>
    <v>16</v>
  </rv>
  <rv s="0">
    <fb>177.31</fb>
    <v>16</v>
  </rv>
  <rv s="0">
    <fb>180.31</fb>
    <v>16</v>
  </rv>
  <rv s="0">
    <fb>183.09</fb>
    <v>16</v>
  </rv>
  <rv s="0">
    <fb>168.05</fb>
    <v>16</v>
  </rv>
  <rv s="0">
    <fb>147.93</fb>
    <v>16</v>
  </rv>
  <rv s="0">
    <fb>161.15</fb>
    <v>16</v>
  </rv>
  <rv s="0">
    <fb>191.18</fb>
    <v>16</v>
  </rv>
  <rv s="0">
    <fb>206.89</fb>
    <v>16</v>
  </rv>
  <rv s="0">
    <fb>200.02</fb>
    <v>16</v>
  </rv>
  <rv s="0">
    <fb>207.22</fb>
    <v>16</v>
  </rv>
  <rv s="0">
    <fb>211.75</fb>
    <v>16</v>
  </rv>
  <rv s="0">
    <fb>241.97</fb>
    <v>16</v>
  </rv>
  <rv s="0">
    <fb>248.82</fb>
    <v>16</v>
  </rv>
  <rv s="0">
    <fb>277.75</fb>
    <v>16</v>
  </rv>
  <rv s="0">
    <fb>249.83</fb>
    <v>16</v>
  </rv>
  <rv s="0">
    <fb>267.88</fb>
    <v>16</v>
  </rv>
  <rv s="0">
    <fb>267.16000000000003</fb>
    <v>16</v>
  </rv>
  <rv s="0">
    <fb>268.20999999999998</fb>
    <v>16</v>
  </rv>
  <rv s="0">
    <fb>272.70999999999998</fb>
    <v>16</v>
  </rv>
  <rv s="0">
    <fb>247.43</fb>
    <v>16</v>
  </rv>
  <rv s="0">
    <fb>266.08999999999997</fb>
    <v>16</v>
  </rv>
  <rv s="0">
    <fb>240.74</fb>
    <v>16</v>
  </rv>
  <rv s="0">
    <fb>275.42</fb>
    <v>16</v>
  </rv>
  <rv s="0">
    <fb>258.48</fb>
    <v>16</v>
  </rv>
  <rv s="0">
    <fb>273.5</fb>
    <v>16</v>
  </rv>
  <rv s="0">
    <fb>289.83999999999997</fb>
    <v>16</v>
  </rv>
  <rv s="0">
    <fb>302.16000000000003</fb>
    <v>16</v>
  </rv>
  <rv s="0">
    <fb>286.18</fb>
    <v>16</v>
  </rv>
  <rv s="0">
    <fb>288.3</fb>
    <v>16</v>
  </rv>
  <rv s="0">
    <fb>331.15</fb>
    <v>16</v>
  </rv>
  <rv s="0">
    <fb>339.74</fb>
    <v>16</v>
  </rv>
  <rv s="0">
    <fb>363.92</fb>
    <v>16</v>
  </rv>
  <rv s="0">
    <fb>339.75</fb>
    <v>16</v>
  </rv>
  <rv s="0">
    <fb>347.41</fb>
    <v>16</v>
  </rv>
  <rv s="0">
    <fb>353.34</fb>
    <v>16</v>
  </rv>
  <rv s="0">
    <fb>376.44</fb>
    <v>16</v>
  </rv>
  <rv s="0">
    <fb>371.51</fb>
    <v>16</v>
  </rv>
  <rv s="0">
    <fb>335.02</fb>
    <v>16</v>
  </rv>
  <rv s="0">
    <fb>292.86</fb>
    <v>16</v>
  </rv>
  <rv s="0">
    <fb>335.4</fb>
    <v>16</v>
  </rv>
  <rv s="0">
    <fb>362.86</fb>
    <v>16</v>
  </rv>
  <rv s="0">
    <fb>363.98</fb>
    <v>16</v>
  </rv>
  <rv s="0">
    <fb>373.1</fb>
    <v>16</v>
  </rv>
  <rv s="0">
    <fb>392.95</fb>
    <v>16</v>
  </rv>
  <rv s="0">
    <fb>340.42</fb>
    <v>16</v>
  </rv>
  <rv s="0">
    <fb>318.23</fb>
    <v>16</v>
  </rv>
  <rv s="0">
    <fb>382.75</fb>
    <v>16</v>
  </rv>
  <rv s="0">
    <fb>411.57</fb>
    <v>16</v>
  </rv>
  <rv s="0">
    <fb>377.63</fb>
    <v>16</v>
  </rv>
  <rv s="0">
    <fb>398.12</fb>
    <v>16</v>
  </rv>
  <rv s="0">
    <fb>415.46</fb>
    <v>16</v>
  </rv>
  <rv s="0">
    <fb>422.48</fb>
    <v>16</v>
  </rv>
  <rv s="0">
    <fb>402.19</fb>
    <v>16</v>
  </rv>
  <rv s="0">
    <fb>401.79</fb>
    <v>16</v>
  </rv>
  <rv s="0">
    <fb>397.43</fb>
    <v>16</v>
  </rv>
  <rv s="0">
    <fb>395.46</fb>
    <v>16</v>
  </rv>
  <rv s="0">
    <fb>376.55</fb>
    <v>16</v>
  </rv>
  <rv s="0">
    <fb>356.94</fb>
    <v>16</v>
  </rv>
  <rv s="0">
    <fb>297.42</fb>
    <v>16</v>
  </rv>
  <rv s="0">
    <fb>328.48</fb>
    <v>16</v>
  </rv>
  <rv s="0">
    <fb>310.19</fb>
    <v>16</v>
  </rv>
  <rv s="0">
    <fb>336.31</fb>
    <v>16</v>
  </rv>
  <rv s="0">
    <fb>354.83</fb>
    <v>16</v>
  </rv>
  <rv s="0">
    <fb>285.62</fb>
    <v>16</v>
  </rv>
  <rv s="0">
    <fb>287.74</fb>
    <v>16</v>
  </rv>
  <rv s="0">
    <fb>245.85</fb>
    <v>16</v>
  </rv>
  <rv s="0">
    <fb>240.46</fb>
    <v>16</v>
  </rv>
  <rv s="0">
    <fb>214.56</fb>
    <v>16</v>
  </rv>
  <rv s="0">
    <fb>234.12</fb>
    <v>16</v>
  </rv>
  <rv s="0">
    <fb>249.63</fb>
    <v>16</v>
  </rv>
  <rv s="0">
    <fb>243.42</fb>
    <v>16</v>
  </rv>
  <rv s="0">
    <fb>238.23</fb>
    <v>16</v>
  </rv>
  <rv s="0">
    <fb>253.31</fb>
    <v>16</v>
  </rv>
  <rv s="0">
    <fb>272.52</fb>
    <v>16</v>
  </rv>
  <rv s="0">
    <fb>234.75</fb>
    <v>16</v>
  </rv>
  <rv s="0">
    <fb>242.03</fb>
    <v>16</v>
  </rv>
  <rv s="0">
    <fb>196.41</fb>
    <v>16</v>
  </rv>
  <rv s="0">
    <fb>184.75</fb>
    <v>16</v>
  </rv>
  <rv s="0">
    <fb>225.69</fb>
    <v>16</v>
  </rv>
  <rv s="0">
    <fb>242.83</fb>
    <v>16</v>
  </rv>
  <rv s="0">
    <fb>222.79</fb>
    <v>16</v>
  </rv>
  <rv s="0">
    <fb>226.17</fb>
    <v>16</v>
  </rv>
  <rv s="0">
    <fb>208.75</fb>
    <v>16</v>
  </rv>
  <rv s="0">
    <fb>209.07</fb>
    <v>16</v>
  </rv>
  <rv s="0">
    <fb>210.33</fb>
    <v>16</v>
  </rv>
  <rv s="0">
    <fb>220.92</fb>
    <v>16</v>
  </rv>
  <rv s="0">
    <fb>245.17</fb>
    <v>16</v>
  </rv>
  <rv s="0">
    <fb>247.32</fb>
    <v>16</v>
  </rv>
  <rv s="0">
    <fb>177.98</fb>
    <v>16</v>
  </rv>
  <rv s="12">
    <v>en-US</v>
    <v>ccr2bh</v>
    <v>268435456</v>
    <v>1</v>
    <v>Powered by Refinitiv</v>
    <v>37</v>
    <v>SOLVENTUM CORPORATION (XNYS:SOLV)</v>
    <v>35</v>
    <v>24</v>
    <v>Finance</v>
    <v>28</v>
    <v>96.05</v>
    <v>47.16</v>
    <v>-0.04</v>
    <v>1.21</v>
    <v>-1.7879999999999999E-3</v>
    <v>1.8352999999999998E-2</v>
    <v>-0.12</v>
    <v>USD</v>
    <v>Solventum Corp. is a global healthcare company. Its segments include Medical Surgical, Dental Solutions, Health Information Systems, and Purification and Filtration. Medical Surgical is a provider of solutions including advanced wound care, sterilization assurance, temperature management, surgical supplies, stethoscopes, and medical electrodes. Dental Solutions provides dental and orthodontic products include brackets, aligners, restorative cements, and bonding agents that span the life of the tooth, including products designed for preventative dental care, direct and indirect restoration, and broad orthodontic needs. Health Information Systems offers healthcare systems with software solutions, including computer-assisted physician documentation, direct-to-bill and coding automation, speech recognition, and data visualization platforms. Purification and Filtration is a provider of purification and filtration technologies including filters, purifiers, cartridges, and membranes.</v>
    <v>22007</v>
    <v>New York Stock Exchange</v>
    <v>XNYS</v>
    <v>XNYS</v>
    <v>C/O 3M Company, 3M Center, Building 275-6W-02, ST. PAUL, MN, 55144-1000 US</v>
    <v>67.329899999999995</v>
    <v>Healthcare Equipment &amp; Supplies</v>
    <v>Stock</v>
    <v>45661.01043302031</v>
    <v>65.625</v>
    <v>11595470000</v>
    <v>SOLVENTUM CORPORATION</v>
    <v>SOLVENTUM CORPORATION</v>
    <v>65.930000000000007</v>
    <v>16.123899999999999</v>
    <v>65.930000000000007</v>
    <v>67.14</v>
    <v>67</v>
    <v>172757300</v>
    <v>SOLV</v>
    <v>SOLVENTUM CORPORATION (XNYS:SOLV)</v>
    <v>747287</v>
    <v>765225</v>
    <v>2023</v>
  </rv>
  <rv s="3">
    <v>15849</v>
  </rv>
  <rv s="0">
    <fb>64.11</fb>
    <v>16</v>
  </rv>
  <rv s="1">
    <v>https://www.bing.com/financeapi/forcetrigger?t=a1uw77&amp;q=XNAS%3aHSIC&amp;form=skydnc</v>
    <v>Learn more on Bing</v>
  </rv>
  <rv s="6">
    <v>en-US</v>
    <v>a1uw77</v>
    <v>268435456</v>
    <v>1</v>
    <v>Powered by Refinitiv</v>
    <v>22</v>
    <v>HENRY SCHEIN, INC. (XNAS:HSIC)</v>
    <v>23</v>
    <v>24</v>
    <v>Finance</v>
    <v>25</v>
    <v>82.63</v>
    <v>63.67</v>
    <v>0.89649999999999996</v>
    <v>0.54</v>
    <v>1.3170999999999999E-2</v>
    <v>7.8770000000000003E-3</v>
    <v>0.91</v>
    <v>USD</v>
    <v>Henry Schein, Inc. is a solutions company for health care professionals powered by a network of people and technology. The Company operates through two segments: health care distribution, and technology and value-added services. The health care distribution segment distributes consumable products, small equipment, laboratory products, large equipment, equipment repair services, branded and generic pharmaceuticals, vaccines, surgical products, dental specialty products (including implant, orthodontic and endodontic products), diagnostic tests, infection-control products, personal protective equipment products and vitamins. The technology and value-added services segment provide software, technology and other value-added services to health care practitioners. It offers dental practice management solutions for dental and medical practitioners. It also develops solutions for the orthopedic treatment of lower extremities (foot and ankle) and upper extremities (primarily hand and wrist).</v>
    <v>25000</v>
    <v>Nasdaq Stock Market</v>
    <v>XNAS</v>
    <v>XNAS</v>
    <v>135 Duryea Rd, MELVILLE, NY, 11747 US</v>
    <v>69.39</v>
    <v>Healthcare Equipment &amp; Supplies</v>
    <v>Stock</v>
    <v>45660.951616863284</v>
    <v>15852</v>
    <v>68.319999999999993</v>
    <v>8614231017</v>
    <v>HENRY SCHEIN, INC.</v>
    <v>HENRY SCHEIN, INC.</v>
    <v>68.599999999999994</v>
    <v>28.069600000000001</v>
    <v>68.55</v>
    <v>69.09</v>
    <v>70</v>
    <v>124681300</v>
    <v>HSIC</v>
    <v>HENRY SCHEIN, INC. (XNAS:HSIC)</v>
    <v>803669</v>
    <v>1350763</v>
    <v>1992</v>
  </rv>
  <rv s="3">
    <v>15853</v>
  </rv>
  <rv s="0">
    <fb>59.357700000000001</fb>
    <v>16</v>
  </rv>
  <rv s="0">
    <fb>64.849000000000004</fb>
    <v>16</v>
  </rv>
  <rv s="0">
    <fb>67.663200000000003</fb>
    <v>16</v>
  </rv>
  <rv s="0">
    <fb>66.122799999999998</fb>
    <v>16</v>
  </rv>
  <rv s="0">
    <fb>68.094300000000004</fb>
    <v>16</v>
  </rv>
  <rv s="0">
    <fb>69.297600000000003</fb>
    <v>16</v>
  </rv>
  <rv s="0">
    <fb>70.936000000000007</fb>
    <v>16</v>
  </rv>
  <rv s="0">
    <fb>64.198300000000003</fb>
    <v>16</v>
  </rv>
  <rv s="0">
    <fb>63.880800000000001</fb>
    <v>16</v>
  </rv>
  <rv s="0">
    <fb>58.479700000000001</fb>
    <v>16</v>
  </rv>
  <rv s="0">
    <fb>58.385599999999997</fb>
    <v>16</v>
  </rv>
  <rv s="0">
    <fb>59.463500000000003</fb>
    <v>16</v>
  </rv>
  <rv s="0">
    <fb>62.657899999999998</fb>
    <v>16</v>
  </rv>
  <rv s="0">
    <fb>67.243799999999993</fb>
    <v>16</v>
  </rv>
  <rv s="0">
    <fb>66.620599999999996</fb>
    <v>16</v>
  </rv>
  <rv s="0">
    <fb>68.121799999999993</fb>
    <v>16</v>
  </rv>
  <rv s="0">
    <fb>72.108000000000004</fb>
    <v>16</v>
  </rv>
  <rv s="0">
    <fb>71.735600000000005</fb>
    <v>16</v>
  </rv>
  <rv s="0">
    <fb>71.418099999999995</fb>
    <v>16</v>
  </rv>
  <rv s="0">
    <fb>68.074700000000007</fb>
    <v>16</v>
  </rv>
  <rv s="0">
    <fb>64.272800000000004</fb>
    <v>16</v>
  </rv>
  <rv s="0">
    <fb>61.615299999999998</fb>
    <v>16</v>
  </rv>
  <rv s="0">
    <fb>56.010399999999997</fb>
    <v>16</v>
  </rv>
  <rv s="0">
    <fb>54.779600000000002</fb>
    <v>16</v>
  </rv>
  <rv s="0">
    <fb>59.326300000000003</fb>
    <v>16</v>
  </rv>
  <rv s="0">
    <fb>51.887</fb>
    <v>16</v>
  </rv>
  <rv s="0">
    <fb>52.686599999999999</fb>
    <v>16</v>
  </rv>
  <rv s="0">
    <fb>59.577199999999998</fb>
    <v>16</v>
  </rv>
  <rv s="0">
    <fb>54.246600000000001</fb>
    <v>16</v>
  </rv>
  <rv s="0">
    <fb>56.943199999999997</fb>
    <v>16</v>
  </rv>
  <rv s="0">
    <fb>62.250300000000003</fb>
    <v>16</v>
  </rv>
  <rv s="0">
    <fb>60.894100000000002</fb>
    <v>16</v>
  </rv>
  <rv s="0">
    <fb>66.655900000000003</fb>
    <v>16</v>
  </rv>
  <rv s="0">
    <fb>65.064499999999995</fb>
    <v>16</v>
  </rv>
  <rv s="0">
    <fb>69.924800000000005</fb>
    <v>16</v>
  </rv>
  <rv s="0">
    <fb>61.552599999999998</fb>
    <v>16</v>
  </rv>
  <rv s="0">
    <fb>60.909799999999997</fb>
    <v>16</v>
  </rv>
  <rv s="0">
    <fb>59.3</fb>
    <v>16</v>
  </rv>
  <rv s="0">
    <fb>60.11</fb>
    <v>16</v>
  </rv>
  <rv s="0">
    <fb>69.900000000000006</fb>
    <v>16</v>
  </rv>
  <rv s="0">
    <fb>66.540000000000006</fb>
    <v>16</v>
  </rv>
  <rv s="0">
    <fb>62.585000000000001</fb>
    <v>16</v>
  </rv>
  <rv s="0">
    <fb>58.39</fb>
    <v>16</v>
  </rv>
  <rv s="0">
    <fb>63.58</fb>
    <v>16</v>
  </rv>
  <rv s="0">
    <fb>66.86</fb>
    <v>16</v>
  </rv>
  <rv s="0">
    <fb>80.150000000000006</fb>
    <v>16</v>
  </rv>
  <rv s="0">
    <fb>77.53</fb>
    <v>16</v>
  </rv>
  <rv s="0">
    <fb>87.19</fb>
    <v>16</v>
  </rv>
  <rv s="0">
    <fb>81.099999999999994</fb>
    <v>16</v>
  </rv>
  <rv s="0">
    <fb>86.15</fb>
    <v>16</v>
  </rv>
  <rv s="0">
    <fb>80.81</fb>
    <v>16</v>
  </rv>
  <rv s="0">
    <fb>73.900000000000006</fb>
    <v>16</v>
  </rv>
  <rv s="0">
    <fb>76.540000000000006</fb>
    <v>16</v>
  </rv>
  <rv s="0">
    <fb>74.84</fb>
    <v>16</v>
  </rv>
  <rv s="0">
    <fb>75.52</fb>
    <v>16</v>
  </rv>
  <rv s="0">
    <fb>64.099999999999994</fb>
    <v>16</v>
  </rv>
  <rv s="0">
    <fb>70.55</fb>
    <v>16</v>
  </rv>
  <rv s="0">
    <fb>70.23</fb>
    <v>16</v>
  </rv>
  <rv s="0">
    <fb>77.05</fb>
    <v>16</v>
  </rv>
  <rv s="0">
    <fb>69.2</fb>
    <v>16</v>
  </rv>
  <rv s="1">
    <v>https://www.bing.com/financeapi/forcetrigger?t=a24xlh&amp;q=XNYS%3aUNH&amp;form=skydnc</v>
    <v>Learn more on Bing</v>
  </rv>
  <rv s="6">
    <v>en-US</v>
    <v>a24xlh</v>
    <v>268435456</v>
    <v>1</v>
    <v>Powered by Refinitiv</v>
    <v>22</v>
    <v>UNITEDHEALTH GROUP INCORPORATED (XNYS:UNH)</v>
    <v>23</v>
    <v>24</v>
    <v>Finance</v>
    <v>28</v>
    <v>630.73</v>
    <v>436.38</v>
    <v>0.61919999999999997</v>
    <v>8.49</v>
    <v>-1.949E-7</v>
    <v>1.6827999999999999E-2</v>
    <v>-1E-4</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ROAD EAST, MINNETONKA, MN, 55343 US</v>
    <v>516.29</v>
    <v>Healthcare Providers &amp; Services</v>
    <v>Stock</v>
    <v>45661.040943089843</v>
    <v>15915</v>
    <v>505.38</v>
    <v>472105900000</v>
    <v>UNITEDHEALTH GROUP INCORPORATED</v>
    <v>UNITEDHEALTH GROUP INCORPORATED</v>
    <v>506.35</v>
    <v>33.357799999999997</v>
    <v>504.51</v>
    <v>513</v>
    <v>512.99990000000003</v>
    <v>920284300</v>
    <v>UNH</v>
    <v>UNITEDHEALTH GROUP INCORPORATED (XNYS:UNH)</v>
    <v>3020428</v>
    <v>6205808</v>
    <v>2015</v>
  </rv>
  <rv s="3">
    <v>15916</v>
  </rv>
  <rv s="0">
    <fb>119.1</fb>
    <v>16</v>
  </rv>
  <rv s="0">
    <fb>128.9</fb>
    <v>16</v>
  </rv>
  <rv s="0">
    <fb>131.68</fb>
    <v>16</v>
  </rv>
  <rv s="0">
    <fb>133.66999999999999</fb>
    <v>16</v>
  </rv>
  <rv s="0">
    <fb>141.19999999999999</fb>
    <v>16</v>
  </rv>
  <rv s="0">
    <fb>143.19999999999999</fb>
    <v>16</v>
  </rv>
  <rv s="0">
    <fb>136.05000000000001</fb>
    <v>16</v>
  </rv>
  <rv s="0">
    <fb>140</fb>
    <v>16</v>
  </rv>
  <rv s="0">
    <fb>141.33000000000001</fb>
    <v>16</v>
  </rv>
  <rv s="0">
    <fb>158.32</fb>
    <v>16</v>
  </rv>
  <rv s="0">
    <fb>160.04</fb>
    <v>16</v>
  </rv>
  <rv s="0">
    <fb>162.1</fb>
    <v>16</v>
  </rv>
  <rv s="0">
    <fb>165.38</fb>
    <v>16</v>
  </rv>
  <rv s="0">
    <fb>164.01</fb>
    <v>16</v>
  </rv>
  <rv s="0">
    <fb>174.88</fb>
    <v>16</v>
  </rv>
  <rv s="0">
    <fb>175.18</fb>
    <v>16</v>
  </rv>
  <rv s="0">
    <fb>185.42</fb>
    <v>16</v>
  </rv>
  <rv s="0">
    <fb>191.81</fb>
    <v>16</v>
  </rv>
  <rv s="0">
    <fb>198.9</fb>
    <v>16</v>
  </rv>
  <rv s="0">
    <fb>195.85</fb>
    <v>16</v>
  </rv>
  <rv s="0">
    <fb>210.22</fb>
    <v>16</v>
  </rv>
  <rv s="0">
    <fb>220.46</fb>
    <v>16</v>
  </rv>
  <rv s="0">
    <fb>236.78</fb>
    <v>16</v>
  </rv>
  <rv s="0">
    <fb>226.16</fb>
    <v>16</v>
  </rv>
  <rv s="0">
    <fb>214</fb>
    <v>16</v>
  </rv>
  <rv s="0">
    <fb>245.34</fb>
    <v>16</v>
  </rv>
  <rv s="0">
    <fb>253.22</fb>
    <v>16</v>
  </rv>
  <rv s="0">
    <fb>268.45999999999998</fb>
    <v>16</v>
  </rv>
  <rv s="0">
    <fb>266.04000000000002</fb>
    <v>16</v>
  </rv>
  <rv s="0">
    <fb>261.35000000000002</fb>
    <v>16</v>
  </rv>
  <rv s="0">
    <fb>281.36</fb>
    <v>16</v>
  </rv>
  <rv s="0">
    <fb>270.2</fb>
    <v>16</v>
  </rv>
  <rv s="0">
    <fb>247.26</fb>
    <v>16</v>
  </rv>
  <rv s="0">
    <fb>233.07</fb>
    <v>16</v>
  </rv>
  <rv s="0">
    <fb>241.8</fb>
    <v>16</v>
  </rv>
  <rv s="0">
    <fb>244.01</fb>
    <v>16</v>
  </rv>
  <rv s="0">
    <fb>249.01</fb>
    <v>16</v>
  </rv>
  <rv s="0">
    <fb>234</fb>
    <v>16</v>
  </rv>
  <rv s="0">
    <fb>217.32</fb>
    <v>16</v>
  </rv>
  <rv s="0">
    <fb>252.7</fb>
    <v>16</v>
  </rv>
  <rv s="0">
    <fb>293.98</fb>
    <v>16</v>
  </rv>
  <rv s="0">
    <fb>254.96</fb>
    <v>16</v>
  </rv>
  <rv s="0">
    <fb>249.38</fb>
    <v>16</v>
  </rv>
  <rv s="0">
    <fb>292.47000000000003</fb>
    <v>16</v>
  </rv>
  <rv s="0">
    <fb>304.85000000000002</fb>
    <v>16</v>
  </rv>
  <rv s="0">
    <fb>294.95</fb>
    <v>16</v>
  </rv>
  <rv s="0">
    <fb>302.77999999999997</fb>
    <v>16</v>
  </rv>
  <rv s="0">
    <fb>312.55</fb>
    <v>16</v>
  </rv>
  <rv s="0">
    <fb>311.77</fb>
    <v>16</v>
  </rv>
  <rv s="0">
    <fb>305.14</fb>
    <v>16</v>
  </rv>
  <rv s="0">
    <fb>336.34</fb>
    <v>16</v>
  </rv>
  <rv s="0">
    <fb>350.68</fb>
    <v>16</v>
  </rv>
  <rv s="0">
    <fb>333.58</fb>
    <v>16</v>
  </rv>
  <rv s="0">
    <fb>332.22</fb>
    <v>16</v>
  </rv>
  <rv s="0">
    <fb>372.07</fb>
    <v>16</v>
  </rv>
  <rv s="0">
    <fb>398.8</fb>
    <v>16</v>
  </rv>
  <rv s="0">
    <fb>411.92</fb>
    <v>16</v>
  </rv>
  <rv s="0">
    <fb>400.44</fb>
    <v>16</v>
  </rv>
  <rv s="0">
    <fb>412.22</fb>
    <v>16</v>
  </rv>
  <rv s="0">
    <fb>416.27</fb>
    <v>16</v>
  </rv>
  <rv s="0">
    <fb>390.74</fb>
    <v>16</v>
  </rv>
  <rv s="0">
    <fb>460.47</fb>
    <v>16</v>
  </rv>
  <rv s="0">
    <fb>444.22</fb>
    <v>16</v>
  </rv>
  <rv s="0">
    <fb>502.14</fb>
    <v>16</v>
  </rv>
  <rv s="0">
    <fb>472.57</fb>
    <v>16</v>
  </rv>
  <rv s="0">
    <fb>475.87</fb>
    <v>16</v>
  </rv>
  <rv s="0">
    <fb>509.97</fb>
    <v>16</v>
  </rv>
  <rv s="0">
    <fb>508.55</fb>
    <v>16</v>
  </rv>
  <rv s="0">
    <fb>496.78</fb>
    <v>16</v>
  </rv>
  <rv s="0">
    <fb>513.63</fb>
    <v>16</v>
  </rv>
  <rv s="0">
    <fb>542.34</fb>
    <v>16</v>
  </rv>
  <rv s="0">
    <fb>519.33000000000004</fb>
    <v>16</v>
  </rv>
  <rv s="0">
    <fb>505.04</fb>
    <v>16</v>
  </rv>
  <rv s="0">
    <fb>555.15</fb>
    <v>16</v>
  </rv>
  <rv s="0">
    <fb>547.76</fb>
    <v>16</v>
  </rv>
  <rv s="0">
    <fb>530.17999999999995</fb>
    <v>16</v>
  </rv>
  <rv s="0">
    <fb>499.19</fb>
    <v>16</v>
  </rv>
  <rv s="0">
    <fb>475.94</fb>
    <v>16</v>
  </rv>
  <rv s="0">
    <fb>472.59</fb>
    <v>16</v>
  </rv>
  <rv s="0">
    <fb>492.09</fb>
    <v>16</v>
  </rv>
  <rv s="0">
    <fb>487.24</fb>
    <v>16</v>
  </rv>
  <rv s="0">
    <fb>480.64</fb>
    <v>16</v>
  </rv>
  <rv s="0">
    <fb>506.37</fb>
    <v>16</v>
  </rv>
  <rv s="0">
    <fb>476.58</fb>
    <v>16</v>
  </rv>
  <rv s="0">
    <fb>504.19</fb>
    <v>16</v>
  </rv>
  <rv s="0">
    <fb>535.55999999999995</fb>
    <v>16</v>
  </rv>
  <rv s="0">
    <fb>552.97</fb>
    <v>16</v>
  </rv>
  <rv s="0">
    <fb>526.47</fb>
    <v>16</v>
  </rv>
  <rv s="0">
    <fb>511.74</fb>
    <v>16</v>
  </rv>
  <rv s="0">
    <fb>493.6</fb>
    <v>16</v>
  </rv>
  <rv s="0">
    <fb>494.7</fb>
    <v>16</v>
  </rv>
  <rv s="0">
    <fb>483.7</fb>
    <v>16</v>
  </rv>
  <rv s="0">
    <fb>495.37</fb>
    <v>16</v>
  </rv>
  <rv s="0">
    <fb>509.26</fb>
    <v>16</v>
  </rv>
  <rv s="0">
    <fb>576.16</fb>
    <v>16</v>
  </rv>
  <rv s="0">
    <fb>590.20000000000005</fb>
    <v>16</v>
  </rv>
  <rv s="0">
    <fb>584.67999999999995</fb>
    <v>16</v>
  </rv>
  <rv s="0">
    <fb>564.5</fb>
    <v>16</v>
  </rv>
  <rv s="0">
    <fb>610.20000000000005</fb>
    <v>16</v>
  </rv>
  <rv s="0">
    <fb>505.86</fb>
    <v>16</v>
  </rv>
  <rv s="1">
    <v>https://www.bing.com/financeapi/forcetrigger?t=a1njmw&amp;q=XNYS%3aELV&amp;form=skydnc</v>
    <v>Learn more on Bing</v>
  </rv>
  <rv s="6">
    <v>en-US</v>
    <v>a1njmw</v>
    <v>268435456</v>
    <v>1</v>
    <v>Powered by Refinitiv</v>
    <v>22</v>
    <v>ELEVANCE HEALTH, INC. (XNYS:ELV)</v>
    <v>23</v>
    <v>38</v>
    <v>Finance</v>
    <v>25</v>
    <v>567.26</v>
    <v>362.21</v>
    <v>0.8377</v>
    <v>5.73</v>
    <v>1.2110000000000001E-3</v>
    <v>1.5663E-2</v>
    <v>0.45</v>
    <v>USD</v>
    <v>Elevance Health, Inc. is a health company. It operates as a health insurer in the United States. The Company operates through four segments: Health Benefit, CarelonRx, Carelon Services, and Corporate &amp; Other. The Health Benefits segment offers a comprehensive suite of health plans and services to Individual, employer group risk-based, employer group fee-based, BlueCard, Medicare, Medicaid and federal employees health benefits (FEHB) program members. The CarelonRx segment includes its pharmacy business. CarelonRx markets and offers pharmacy services to affiliated health plan customers, as well as to external customers outside of the health plans. It also offers infusible and injectable therapies. Carelon Services offers healthcare-related services and capabilities to internal and external customers including integrated care delivery, behavioral health, palliative care, utilization management, payment integrity services and subrogation services, as well as health and wellness programs.</v>
    <v>104900</v>
    <v>New York Stock Exchange</v>
    <v>XNYS</v>
    <v>XNYS</v>
    <v>220 Virginia Avenue, INDIANAPOLIS, IN, 46204 US</v>
    <v>374.39</v>
    <v>Healthcare Providers &amp; Services</v>
    <v>Stock</v>
    <v>45661</v>
    <v>16018</v>
    <v>366.22</v>
    <v>86173235568</v>
    <v>ELEVANCE HEALTH, INC.</v>
    <v>ELEVANCE HEALTH, INC.</v>
    <v>366.77</v>
    <v>13.5426</v>
    <v>365.83</v>
    <v>371.56</v>
    <v>372.01</v>
    <v>231922800</v>
    <v>ELV</v>
    <v>ELEVANCE HEALTH, INC. (XNYS:ELV)</v>
    <v>1251273</v>
    <v>1849547</v>
    <v>2001</v>
  </rv>
  <rv s="3">
    <v>16019</v>
  </rv>
  <rv s="0">
    <fb>130.69</fb>
    <v>16</v>
  </rv>
  <rv s="0">
    <fb>138.99</fb>
    <v>16</v>
  </rv>
  <rv s="0">
    <fb>140.77000000000001</fb>
    <v>16</v>
  </rv>
  <rv s="0">
    <fb>131.34</fb>
    <v>16</v>
  </rv>
  <rv s="0">
    <fb>125.08</fb>
    <v>16</v>
  </rv>
  <rv s="0">
    <fb>125.31</fb>
    <v>16</v>
  </rv>
  <rv s="0">
    <fb>121.86</fb>
    <v>16</v>
  </rv>
  <rv s="0">
    <fb>143.77000000000001</fb>
    <v>16</v>
  </rv>
  <rv s="0">
    <fb>154.13999999999999</fb>
    <v>16</v>
  </rv>
  <rv s="0">
    <fb>164.82</fb>
    <v>16</v>
  </rv>
  <rv s="0">
    <fb>177.89</fb>
    <v>16</v>
  </rv>
  <rv s="0">
    <fb>188.13</fb>
    <v>16</v>
  </rv>
  <rv s="0">
    <fb>186.21</fb>
    <v>16</v>
  </rv>
  <rv s="0">
    <fb>196.04</fb>
    <v>16</v>
  </rv>
  <rv s="0">
    <fb>209.21</fb>
    <v>16</v>
  </rv>
  <rv s="0">
    <fb>234.96</fb>
    <v>16</v>
  </rv>
  <rv s="0">
    <fb>225.01</fb>
    <v>16</v>
  </rv>
  <rv s="0">
    <fb>247.85</fb>
    <v>16</v>
  </rv>
  <rv s="0">
    <fb>235.38</fb>
    <v>16</v>
  </rv>
  <rv s="0">
    <fb>219.7</fb>
    <v>16</v>
  </rv>
  <rv s="0">
    <fb>235.99</fb>
    <v>16</v>
  </rv>
  <rv s="0">
    <fb>221.42</fb>
    <v>16</v>
  </rv>
  <rv s="0">
    <fb>238.03</fb>
    <v>16</v>
  </rv>
  <rv s="0">
    <fb>253</fb>
    <v>16</v>
  </rv>
  <rv s="0">
    <fb>264.73</fb>
    <v>16</v>
  </rv>
  <rv s="0">
    <fb>274.05</fb>
    <v>16</v>
  </rv>
  <rv s="0">
    <fb>275.57</fb>
    <v>16</v>
  </rv>
  <rv s="0">
    <fb>290.07</fb>
    <v>16</v>
  </rv>
  <rv s="0">
    <fb>300.73</fb>
    <v>16</v>
  </rv>
  <rv s="0">
    <fb>286.98</fb>
    <v>16</v>
  </rv>
  <rv s="0">
    <fb>263.02999999999997</fb>
    <v>16</v>
  </rv>
  <rv s="0">
    <fb>277.98</fb>
    <v>16</v>
  </rv>
  <rv s="0">
    <fb>282.20999999999998</fb>
    <v>16</v>
  </rv>
  <rv s="0">
    <fb>294.61</fb>
    <v>16</v>
  </rv>
  <rv s="0">
    <fb>261.52</fb>
    <v>16</v>
  </rv>
  <rv s="0">
    <fb>269.08</fb>
    <v>16</v>
  </rv>
  <rv s="0">
    <fb>288.66000000000003</fb>
    <v>16</v>
  </rv>
  <rv s="0">
    <fb>302.02999999999997</fb>
    <v>16</v>
  </rv>
  <rv s="0">
    <fb>265.27999999999997</fb>
    <v>16</v>
  </rv>
  <rv s="0">
    <fb>257.08999999999997</fb>
    <v>16</v>
  </rv>
  <rv s="0">
    <fb>227.04</fb>
    <v>16</v>
  </rv>
  <rv s="0">
    <fb>280.73</fb>
    <v>16</v>
  </rv>
  <rv s="0">
    <fb>294.11</fb>
    <v>16</v>
  </rv>
  <rv s="0">
    <fb>262.98</fb>
    <v>16</v>
  </rv>
  <rv s="0">
    <fb>281.52</fb>
    <v>16</v>
  </rv>
  <rv s="0">
    <fb>268.58999999999997</fb>
    <v>16</v>
  </rv>
  <rv s="0">
    <fb>321.08999999999997</fb>
    <v>16</v>
  </rv>
  <rv s="0">
    <fb>303.19</fb>
    <v>16</v>
  </rv>
  <rv s="0">
    <fb>358.95</fb>
    <v>16</v>
  </rv>
  <rv s="0">
    <fb>379.39</fb>
    <v>16</v>
  </rv>
  <rv s="0">
    <fb>398.22</fb>
    <v>16</v>
  </rv>
  <rv s="0">
    <fb>381.8</fb>
    <v>16</v>
  </rv>
  <rv s="0">
    <fb>384.01</fb>
    <v>16</v>
  </rv>
  <rv s="0">
    <fb>375.13</fb>
    <v>16</v>
  </rv>
  <rv s="0">
    <fb>372.8</fb>
    <v>16</v>
  </rv>
  <rv s="0">
    <fb>435.13</fb>
    <v>16</v>
  </rv>
  <rv s="0">
    <fb>406.23</fb>
    <v>16</v>
  </rv>
  <rv s="0">
    <fb>463.54</fb>
    <v>16</v>
  </rv>
  <rv s="0">
    <fb>440.99</fb>
    <v>16</v>
  </rv>
  <rv s="0">
    <fb>451.85</fb>
    <v>16</v>
  </rv>
  <rv s="0">
    <fb>491.22</fb>
    <v>16</v>
  </rv>
  <rv s="0">
    <fb>501.93</fb>
    <v>16</v>
  </rv>
  <rv s="0">
    <fb>509.61</fb>
    <v>16</v>
  </rv>
  <rv s="0">
    <fb>482.58</fb>
    <v>16</v>
  </rv>
  <rv s="0">
    <fb>477.1</fb>
    <v>16</v>
  </rv>
  <rv s="0">
    <fb>485.11</fb>
    <v>16</v>
  </rv>
  <rv s="0">
    <fb>454.24</fb>
    <v>16</v>
  </rv>
  <rv s="0">
    <fb>546.77</fb>
    <v>16</v>
  </rv>
  <rv s="0">
    <fb>532.91999999999996</fb>
    <v>16</v>
  </rv>
  <rv s="0">
    <fb>512.97</fb>
    <v>16</v>
  </rv>
  <rv s="0">
    <fb>499.99</fb>
    <v>16</v>
  </rv>
  <rv s="0">
    <fb>469.67</fb>
    <v>16</v>
  </rv>
  <rv s="0">
    <fb>459.81</fb>
    <v>16</v>
  </rv>
  <rv s="0">
    <fb>468.65</fb>
    <v>16</v>
  </rv>
  <rv s="0">
    <fb>447.82</fb>
    <v>16</v>
  </rv>
  <rv s="0">
    <fb>444.29</fb>
    <v>16</v>
  </rv>
  <rv s="0">
    <fb>471.63</fb>
    <v>16</v>
  </rv>
  <rv s="0">
    <fb>442.01</fb>
    <v>16</v>
  </rv>
  <rv s="0">
    <fb>435.42</fb>
    <v>16</v>
  </rv>
  <rv s="0">
    <fb>450.09</fb>
    <v>16</v>
  </rv>
  <rv s="0">
    <fb>479.49</fb>
    <v>16</v>
  </rv>
  <rv s="0">
    <fb>471.56</fb>
    <v>16</v>
  </rv>
  <rv s="0">
    <fb>493.44</fb>
    <v>16</v>
  </rv>
  <rv s="0">
    <fb>501.25</fb>
    <v>16</v>
  </rv>
  <rv s="0">
    <fb>518.54</fb>
    <v>16</v>
  </rv>
  <rv s="0">
    <fb>528.58000000000004</fb>
    <v>16</v>
  </rv>
  <rv s="0">
    <fb>538.48</fb>
    <v>16</v>
  </rv>
  <rv s="0">
    <fb>541.86</fb>
    <v>16</v>
  </rv>
  <rv s="0">
    <fb>532.03</fb>
    <v>16</v>
  </rv>
  <rv s="0">
    <fb>556.89</fb>
    <v>16</v>
  </rv>
  <rv s="0">
    <fb>520</fb>
    <v>16</v>
  </rv>
  <rv s="0">
    <fb>405.76</fb>
    <v>16</v>
  </rv>
  <rv s="0">
    <fb>406.96</fb>
    <v>16</v>
  </rv>
  <rv s="0">
    <fb>368.9</fb>
    <v>16</v>
  </rv>
  <rv s="1">
    <v>https://www.bing.com/financeapi/forcetrigger?t=a1pp5r&amp;q=XNYS%3aCI&amp;form=skydnc</v>
    <v>Learn more on Bing</v>
  </rv>
  <rv s="6">
    <v>en-US</v>
    <v>a1pp5r</v>
    <v>268435456</v>
    <v>1</v>
    <v>Powered by Refinitiv</v>
    <v>22</v>
    <v>THE CIGNA GROUP (XNYS:CI)</v>
    <v>23</v>
    <v>24</v>
    <v>Finance</v>
    <v>25</v>
    <v>370.82499999999999</v>
    <v>262.03030000000001</v>
    <v>0.54220000000000002</v>
    <v>6.21</v>
    <v>1.0689999999999999E-3</v>
    <v>2.2623999999999998E-2</v>
    <v>0.3</v>
    <v>USD</v>
    <v>The Cigna Group is a global health company. The Company has two growth platforms: Evernorth Health Services and Cigna Healthcare. The Company’s portfolio of offerings solves diverse challenges across the healthcare system. Evernorth Health Services includes a range of independent and coordinated health solutions and capabilities designed to enable the healthcare system to help people live richer, healthier lives. Health plans, employers, governmental organizations and health care providers partner with Evernorth Health Services to solve their challenges in the areas of pharmacy benefits, home delivery pharmacy, specialty pharmacy, specialty distribution, and care delivery and management solutions. Cigna Healthcare includes the United States healthcare and international health businesses, which provide comprehensive medical and coordinated solutions to clients and customers. Its Other Operations include corporate-owned life insurance (COLI) and the Company's run-off operations.</v>
    <v>72500</v>
    <v>New York Stock Exchange</v>
    <v>XNYS</v>
    <v>XNYS</v>
    <v>900 Cottage Grove Road, BLOOMFIELD, CT, 06002 US</v>
    <v>282.02</v>
    <v>Healthcare Providers &amp; Services</v>
    <v>Stock</v>
    <v>45661.028685057812</v>
    <v>16115</v>
    <v>273.73</v>
    <v>78077434820</v>
    <v>THE CIGNA GROUP</v>
    <v>THE CIGNA GROUP</v>
    <v>275.52999999999997</v>
    <v>26.474900000000002</v>
    <v>274.49</v>
    <v>280.7</v>
    <v>281</v>
    <v>278152600</v>
    <v>CI</v>
    <v>THE CIGNA GROUP (XNYS:CI)</v>
    <v>1333151</v>
    <v>2297891</v>
    <v>2018</v>
  </rv>
  <rv s="3">
    <v>16116</v>
  </rv>
  <rv s="0">
    <fb>128.11000000000001</fb>
    <v>16</v>
  </rv>
  <rv s="0">
    <fb>128.96</fb>
    <v>16</v>
  </rv>
  <rv s="0">
    <fb>128.26</fb>
    <v>16</v>
  </rv>
  <rv s="0">
    <fb>130.32</fb>
    <v>16</v>
  </rv>
  <rv s="0">
    <fb>118.83</fb>
    <v>16</v>
  </rv>
  <rv s="0">
    <fb>133.38999999999999</fb>
    <v>16</v>
  </rv>
  <rv s="0">
    <fb>148.9</fb>
    <v>16</v>
  </rv>
  <rv s="0">
    <fb>146.49</fb>
    <v>16</v>
  </rv>
  <rv s="0">
    <fb>156.37</fb>
    <v>16</v>
  </rv>
  <rv s="0">
    <fb>161.22999999999999</fb>
    <v>16</v>
  </rv>
  <rv s="0">
    <fb>167.39</fb>
    <v>16</v>
  </rv>
  <rv s="0">
    <fb>173.56</fb>
    <v>16</v>
  </rv>
  <rv s="0">
    <fb>182.06</fb>
    <v>16</v>
  </rv>
  <rv s="0">
    <fb>197.22</fb>
    <v>16</v>
  </rv>
  <rv s="0">
    <fb>211.73</fb>
    <v>16</v>
  </rv>
  <rv s="0">
    <fb>203.09</fb>
    <v>16</v>
  </rv>
  <rv s="0">
    <fb>208.35</fb>
    <v>16</v>
  </rv>
  <rv s="0">
    <fb>169.95</fb>
    <v>16</v>
  </rv>
  <rv s="0">
    <fb>188.34</fb>
    <v>16</v>
  </rv>
  <rv s="0">
    <fb>208.25</fb>
    <v>16</v>
  </rv>
  <rv s="0">
    <fb>213.81</fb>
    <v>16</v>
  </rv>
  <rv s="0">
    <fb>223.38</fb>
    <v>16</v>
  </rv>
  <rv s="0">
    <fb>189.92</fb>
    <v>16</v>
  </rv>
  <rv s="0">
    <fb>199.81</fb>
    <v>16</v>
  </rv>
  <rv s="0">
    <fb>174.44</fb>
    <v>16</v>
  </rv>
  <rv s="0">
    <fb>148.02000000000001</fb>
    <v>16</v>
  </rv>
  <rv s="0">
    <fb>157.55000000000001</fb>
    <v>16</v>
  </rv>
  <rv s="0">
    <fb>169.92</fb>
    <v>16</v>
  </rv>
  <rv s="0">
    <fb>153.97</fb>
    <v>16</v>
  </rv>
  <rv s="0">
    <fb>151.79</fb>
    <v>16</v>
  </rv>
  <rv s="0">
    <fb>178.46</fb>
    <v>16</v>
  </rv>
  <rv s="0">
    <fb>199.92</fb>
    <v>16</v>
  </rv>
  <rv s="0">
    <fb>192.38</fb>
    <v>16</v>
  </rv>
  <rv s="0">
    <fb>182.94</fb>
    <v>16</v>
  </rv>
  <rv s="0">
    <fb>177.18</fb>
    <v>16</v>
  </rv>
  <rv s="0">
    <fb>197.32</fb>
    <v>16</v>
  </rv>
  <rv s="0">
    <fb>187.65</fb>
    <v>16</v>
  </rv>
  <rv s="0">
    <fb>172.69</fb>
    <v>16</v>
  </rv>
  <rv s="0">
    <fb>177.37</fb>
    <v>16</v>
  </rv>
  <rv s="0">
    <fb>169.41</fb>
    <v>16</v>
  </rv>
  <rv s="0">
    <fb>209.14</fb>
    <v>16</v>
  </rv>
  <rv s="0">
    <fb>217.05</fb>
    <v>16</v>
  </rv>
  <rv s="0">
    <fb>209.9</fb>
    <v>16</v>
  </rv>
  <rv s="0">
    <fb>258.85000000000002</fb>
    <v>16</v>
  </rv>
  <rv s="0">
    <fb>237.07</fb>
    <v>16</v>
  </rv>
  <rv s="0">
    <fb>229.49</fb>
    <v>16</v>
  </rv>
  <rv s="0">
    <fb>211.65</fb>
    <v>16</v>
  </rv>
  <rv s="0">
    <fb>200.16</fb>
    <v>16</v>
  </rv>
  <rv s="0">
    <fb>213.61</fb>
    <v>16</v>
  </rv>
  <rv s="0">
    <fb>191.9</fb>
    <v>16</v>
  </rv>
  <rv s="0">
    <fb>229.63</fb>
    <v>16</v>
  </rv>
  <rv s="0">
    <fb>237.78</fb>
    <v>16</v>
  </rv>
  <rv s="0">
    <fb>239.61</fb>
    <v>16</v>
  </rv>
  <rv s="0">
    <fb>246.78</fb>
    <v>16</v>
  </rv>
  <rv s="0">
    <fb>268.29000000000002</fb>
    <v>16</v>
  </rv>
  <rv s="0">
    <fb>263.52</fb>
    <v>16</v>
  </rv>
  <rv s="0">
    <fb>275.36</fb>
    <v>16</v>
  </rv>
  <rv s="0">
    <fb>283.45</fb>
    <v>16</v>
  </rv>
  <rv s="0">
    <fb>277.47000000000003</fb>
    <v>16</v>
  </rv>
  <rv s="0">
    <fb>323.06</fb>
    <v>16</v>
  </rv>
  <rv s="0">
    <fb>328.89</fb>
    <v>16</v>
  </rv>
  <rv s="0">
    <fb>331.34</fb>
    <v>16</v>
  </rv>
  <rv s="0">
    <fb>316.67</fb>
    <v>16</v>
  </rv>
  <rv s="0">
    <fb>292.10000000000002</fb>
    <v>16</v>
  </rv>
  <rv s="0">
    <fb>255.53</fb>
    <v>16</v>
  </rv>
  <rv s="0">
    <fb>253.29</fb>
    <v>16</v>
  </rv>
  <rv s="0">
    <fb>247.41</fb>
    <v>16</v>
  </rv>
  <rv s="0">
    <fb>280.60000000000002</fb>
    <v>16</v>
  </rv>
  <rv s="0">
    <fb>295.10000000000002</fb>
    <v>16</v>
  </rv>
  <rv s="0">
    <fb>276.26</fb>
    <v>16</v>
  </rv>
  <rv s="0">
    <fb>286.07</fb>
    <v>16</v>
  </rv>
  <rv s="0">
    <fb>309.2</fb>
    <v>16</v>
  </rv>
  <rv s="0">
    <fb>299.45</fb>
    <v>16</v>
  </rv>
  <rv s="0">
    <fb>300.95</fb>
    <v>16</v>
  </rv>
  <rv s="0">
    <fb>336.14</fb>
    <v>16</v>
  </rv>
  <rv s="0">
    <fb>363.19</fb>
    <v>16</v>
  </rv>
  <rv s="0">
    <fb>357.04</fb>
    <v>16</v>
  </rv>
  <rv s="0">
    <fb>344.62</fb>
    <v>16</v>
  </rv>
  <rv s="0">
    <fb>330.57</fb>
    <v>16</v>
  </rv>
  <rv s="0">
    <fb>348.67</fb>
    <v>16</v>
  </rv>
  <rv s="0">
    <fb>361.81</fb>
    <v>16</v>
  </rv>
  <rv s="0">
    <fb>346.44</fb>
    <v>16</v>
  </rv>
  <rv s="0">
    <fb>337.8</fb>
    <v>16</v>
  </rv>
  <rv s="0">
    <fb>276.14</fb>
    <v>16</v>
  </rv>
  <rv s="1">
    <v>https://www.bing.com/financeapi/forcetrigger?t=a1uhnm&amp;q=XNYS%3aHCA&amp;form=skydnc</v>
    <v>Learn more on Bing</v>
  </rv>
  <rv s="6">
    <v>en-US</v>
    <v>a1uhnm</v>
    <v>268435456</v>
    <v>1</v>
    <v>Powered by Refinitiv</v>
    <v>22</v>
    <v>HCA HEALTHCARE, INC. (XNYS:HCA)</v>
    <v>23</v>
    <v>24</v>
    <v>Finance</v>
    <v>28</v>
    <v>417.14</v>
    <v>270.77</v>
    <v>1.6419999999999999</v>
    <v>-1.1399999999999999</v>
    <v>0</v>
    <v>-3.8290000000000004E-3</v>
    <v>0</v>
    <v>USD</v>
    <v>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v>
    <v>220000</v>
    <v>New York Stock Exchange</v>
    <v>XNYS</v>
    <v>XNYS</v>
    <v>One Park Plaza, NASHVILLE, TN, 37203 US</v>
    <v>298.27999999999997</v>
    <v>Healthcare Providers &amp; Services</v>
    <v>Stock</v>
    <v>45660.898733981252</v>
    <v>16202</v>
    <v>289.98</v>
    <v>75153250000</v>
    <v>HCA HEALTHCARE, INC.</v>
    <v>HCA HEALTHCARE, INC.</v>
    <v>297.75</v>
    <v>13.3116</v>
    <v>297.75</v>
    <v>296.61</v>
    <v>296.7</v>
    <v>253297100</v>
    <v>HCA</v>
    <v>HCA HEALTHCARE, INC. (XNYS:HCA)</v>
    <v>1259993</v>
    <v>1236523</v>
    <v>2010</v>
  </rv>
  <rv s="3">
    <v>16203</v>
  </rv>
  <rv s="0">
    <fb>78.05</fb>
    <v>16</v>
  </rv>
  <rv s="0">
    <fb>88.99</fb>
    <v>16</v>
  </rv>
  <rv s="0">
    <fb>84.21</fb>
    <v>16</v>
  </rv>
  <rv s="0">
    <fb>78.66</fb>
    <v>16</v>
  </rv>
  <rv s="0">
    <fb>75.650000000000006</fb>
    <v>16</v>
  </rv>
  <rv s="0">
    <fb>101.16</fb>
    <v>16</v>
  </rv>
  <rv s="0">
    <fb>99.25</fb>
    <v>16</v>
  </rv>
  <rv s="0">
    <fb>95.74</fb>
    <v>16</v>
  </rv>
  <rv s="0">
    <fb>124.23</fb>
    <v>16</v>
  </rv>
  <rv s="0">
    <fb>134.11000000000001</fb>
    <v>16</v>
  </rv>
  <rv s="0">
    <fb>124.45</fb>
    <v>16</v>
  </rv>
  <rv s="0">
    <fb>139.43</fb>
    <v>16</v>
  </rv>
  <rv s="0">
    <fb>139.04</fb>
    <v>16</v>
  </rv>
  <rv s="0">
    <fb>130.38</fb>
    <v>16</v>
  </rv>
  <rv s="0">
    <fb>135.16999999999999</fb>
    <v>16</v>
  </rv>
  <rv s="0">
    <fb>133.51</fb>
    <v>16</v>
  </rv>
  <rv s="0">
    <fb>120.2</fb>
    <v>16</v>
  </rv>
  <rv s="0">
    <fb>120.42</fb>
    <v>16</v>
  </rv>
  <rv s="0">
    <fb>138.80000000000001</fb>
    <v>16</v>
  </rv>
  <rv s="0">
    <fb>127.01</fb>
    <v>16</v>
  </rv>
  <rv s="0">
    <fb>109.88</fb>
    <v>16</v>
  </rv>
  <rv s="0">
    <fb>106.9</fb>
    <v>16</v>
  </rv>
  <rv s="0">
    <fb>126.64</fb>
    <v>16</v>
  </rv>
  <rv s="0">
    <fb>124.68</fb>
    <v>16</v>
  </rv>
  <rv s="0">
    <fb>123.94</fb>
    <v>16</v>
  </rv>
  <rv s="0">
    <fb>150.11000000000001</fb>
    <v>16</v>
  </rv>
  <rv s="0">
    <fb>164.46</fb>
    <v>16</v>
  </rv>
  <rv s="0">
    <fb>162.47999999999999</fb>
    <v>16</v>
  </rv>
  <rv s="0">
    <fb>172.03</fb>
    <v>16</v>
  </rv>
  <rv s="0">
    <fb>214.79</fb>
    <v>16</v>
  </rv>
  <rv s="0">
    <fb>206.74</fb>
    <v>16</v>
  </rv>
  <rv s="0">
    <fb>248.2</fb>
    <v>16</v>
  </rv>
  <rv s="0">
    <fb>252.98</fb>
    <v>16</v>
  </rv>
  <rv s="0">
    <fb>242.72</fb>
    <v>16</v>
  </rv>
  <rv s="0">
    <fb>250.46</fb>
    <v>16</v>
  </rv>
  <rv s="0">
    <fb>225.59</fb>
    <v>16</v>
  </rv>
  <rv s="0">
    <fb>256.92</fb>
    <v>16</v>
  </rv>
  <rv s="0">
    <fb>240.05</fb>
    <v>16</v>
  </rv>
  <rv s="0">
    <fb>250.31</fb>
    <v>16</v>
  </rv>
  <rv s="0">
    <fb>250.62</fb>
    <v>16</v>
  </rv>
  <rv s="0">
    <fb>214.55</fb>
    <v>16</v>
  </rv>
  <rv s="0">
    <fb>210.4</fb>
    <v>16</v>
  </rv>
  <rv s="0">
    <fb>212.42</fb>
    <v>16</v>
  </rv>
  <rv s="0">
    <fb>183.79</fb>
    <v>16</v>
  </rv>
  <rv s="0">
    <fb>217.47</fb>
    <v>16</v>
  </rv>
  <rv s="0">
    <fb>240.22</fb>
    <v>16</v>
  </rv>
  <rv s="0">
    <fb>239.96</fb>
    <v>16</v>
  </rv>
  <rv s="0">
    <fb>255.07</fb>
    <v>16</v>
  </rv>
  <rv s="0">
    <fb>263.68</fb>
    <v>16</v>
  </rv>
  <rv s="0">
    <fb>287.33</fb>
    <v>16</v>
  </rv>
  <rv s="0">
    <fb>264.19</fb>
    <v>16</v>
  </rv>
  <rv s="0">
    <fb>303.48</fb>
    <v>16</v>
  </rv>
  <rv s="0">
    <fb>272.81</fb>
    <v>16</v>
  </rv>
  <rv s="0">
    <fb>277.3</fb>
    <v>16</v>
  </rv>
  <rv s="0">
    <fb>245.98</fb>
    <v>16</v>
  </rv>
  <rv s="0">
    <fb>226.14</fb>
    <v>16</v>
  </rv>
  <rv s="0">
    <fb>250.48</fb>
    <v>16</v>
  </rv>
  <rv s="0">
    <fb>270.68</fb>
    <v>16</v>
  </rv>
  <rv s="0">
    <fb>304.89999999999998</fb>
    <v>16</v>
  </rv>
  <rv s="0">
    <fb>311.7</fb>
    <v>16</v>
  </rv>
  <rv s="0">
    <fb>333.53</fb>
    <v>16</v>
  </rv>
  <rv s="0">
    <fb>309.82</fb>
    <v>16</v>
  </rv>
  <rv s="0">
    <fb>321.27999999999997</fb>
    <v>16</v>
  </rv>
  <rv s="0">
    <fb>363.05</fb>
    <v>16</v>
  </rv>
  <rv s="0">
    <fb>395.59</fb>
    <v>16</v>
  </rv>
  <rv s="0">
    <fb>406.43</fb>
    <v>16</v>
  </rv>
  <rv s="0">
    <fb>358.74</fb>
    <v>16</v>
  </rv>
  <rv s="0">
    <fb>327.22000000000003</fb>
    <v>16</v>
  </rv>
  <rv s="0">
    <fb>300.14999999999998</fb>
    <v>16</v>
  </rv>
  <rv s="1">
    <v>https://www.bing.com/financeapi/forcetrigger?t=a1qlnm&amp;q=XNYS%3aCVS&amp;form=skydnc</v>
    <v>Learn more on Bing</v>
  </rv>
  <rv s="6">
    <v>en-US</v>
    <v>a1qlnm</v>
    <v>268435456</v>
    <v>1</v>
    <v>Powered by Refinitiv</v>
    <v>22</v>
    <v>CVS HEALTH CORPORATION (XNYS:CVS)</v>
    <v>23</v>
    <v>24</v>
    <v>Finance</v>
    <v>28</v>
    <v>83.25</v>
    <v>43.56</v>
    <v>0.58309999999999995</v>
    <v>1.54</v>
    <v>2.5959999999999998E-3</v>
    <v>3.4826000000000003E-2</v>
    <v>0.1188</v>
    <v>USD</v>
    <v>CVS Health Corporation is a health solutions company. The Company operates in four segments: Health Care Benefits, Health Services, Pharmacy &amp; Consumer Wellness, and Corporate/Other. Its Health Care Benefits segment offer a range of traditional, voluntary and consumer-directed health insurance products and related services, including medical, pharmacy, dental and behavioral health plans, medical management capabilities, Medicare Advantage and Medicare supplement plans, and Medicaid health care management services. Its Health Services segment provides a full range of pharmacy benefit management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v>
    <v>300000</v>
    <v>New York Stock Exchange</v>
    <v>XNYS</v>
    <v>XNYS</v>
    <v>1 Cvs Dr, WOONSOCKET, RI, 02895-6146 US</v>
    <v>46.26</v>
    <v>Healthcare Providers &amp; Services</v>
    <v>Stock</v>
    <v>45660.898882175781</v>
    <v>16274</v>
    <v>44.135899999999999</v>
    <v>57597320000</v>
    <v>CVS HEALTH CORPORATION</v>
    <v>CVS HEALTH CORPORATION</v>
    <v>44.72</v>
    <v>11.6266</v>
    <v>44.22</v>
    <v>45.76</v>
    <v>45.888800000000003</v>
    <v>1258408000</v>
    <v>CVS</v>
    <v>CVS HEALTH CORPORATION (XNYS:CVS)</v>
    <v>12202291</v>
    <v>14064519</v>
    <v>1996</v>
  </rv>
  <rv s="3">
    <v>16275</v>
  </rv>
  <rv s="0">
    <fb>96.59</fb>
    <v>16</v>
  </rv>
  <rv s="0">
    <fb>100.5</fb>
    <v>16</v>
  </rv>
  <rv s="0">
    <fb>96.45</fb>
    <v>16</v>
  </rv>
  <rv s="0">
    <fb>93.4</fb>
    <v>16</v>
  </rv>
  <rv s="0">
    <fb>78.81</fb>
    <v>16</v>
  </rv>
  <rv s="0">
    <fb>80.58</fb>
    <v>16</v>
  </rv>
  <rv s="0">
    <fb>80.459999999999994</fb>
    <v>16</v>
  </rv>
  <rv s="0">
    <fb>77.34</fb>
    <v>16</v>
  </rv>
  <rv s="0">
    <fb>78.69</fb>
    <v>16</v>
  </rv>
  <rv s="0">
    <fb>63.39</fb>
    <v>16</v>
  </rv>
  <rv s="0">
    <fb>64.349999999999994</fb>
    <v>16</v>
  </rv>
  <rv s="0">
    <fb>64.86</fb>
    <v>16</v>
  </rv>
  <rv s="0">
    <fb>75.239999999999995</fb>
    <v>16</v>
  </rv>
  <rv s="0">
    <fb>78.72</fb>
    <v>16</v>
  </rv>
  <rv s="0">
    <fb>80.2</fb>
    <v>16</v>
  </rv>
  <rv s="0">
    <fb>57.83</fb>
    <v>16</v>
  </rv>
  <rv s="0">
    <fb>63.07</fb>
    <v>16</v>
  </rv>
  <rv s="0">
    <fb>66.39</fb>
    <v>16</v>
  </rv>
  <rv s="0">
    <fb>59.18</fb>
    <v>16</v>
  </rv>
  <rv s="0">
    <fb>59.33</fb>
    <v>16</v>
  </rv>
  <rv s="0">
    <fb>65.569999999999993</fb>
    <v>16</v>
  </rv>
  <rv s="0">
    <fb>68.3</fb>
    <v>16</v>
  </rv>
  <rv s="0">
    <fb>68.13</fb>
    <v>16</v>
  </rv>
  <rv s="0">
    <fb>83.44</fb>
    <v>16</v>
  </rv>
  <rv s="0">
    <fb>82.36</fb>
    <v>16</v>
  </rv>
  <rv s="0">
    <fb>84.86</fb>
    <v>16</v>
  </rv>
  <rv s="0">
    <fb>106.51</fb>
    <v>16</v>
  </rv>
  <rv s="0">
    <fb>96.75</fb>
    <v>16</v>
  </rv>
  <rv s="0">
    <fb>95.68</fb>
    <v>16</v>
  </rv>
  <rv s="0">
    <fb>101.88</fb>
    <v>16</v>
  </rv>
  <rv s="0">
    <fb>93.19</fb>
    <v>16</v>
  </rv>
  <rv s="0">
    <fb>74.31</fb>
    <v>16</v>
  </rv>
  <rv s="0">
    <fb>65.17</fb>
    <v>16</v>
  </rv>
  <rv s="0">
    <fb>79.760000000000005</fb>
    <v>16</v>
  </rv>
  <rv s="0">
    <fb>62.88</fb>
    <v>16</v>
  </rv>
  <rv s="0">
    <fb>56.46</fb>
    <v>16</v>
  </rv>
  <rv s="0">
    <fb>44.89</fb>
    <v>16</v>
  </rv>
  <rv s="1">
    <v>https://www.bing.com/financeapi/forcetrigger?t=a1pzfr&amp;q=XNYS%3aCNC&amp;form=skydnc</v>
    <v>Learn more on Bing</v>
  </rv>
  <rv s="6">
    <v>en-US</v>
    <v>a1pzfr</v>
    <v>268435456</v>
    <v>1</v>
    <v>Powered by Refinitiv</v>
    <v>22</v>
    <v>CENTENE CORPORATION (XNYS:CNC)</v>
    <v>23</v>
    <v>24</v>
    <v>Finance</v>
    <v>25</v>
    <v>81.415000000000006</v>
    <v>55.03</v>
    <v>0.45029999999999998</v>
    <v>0.97</v>
    <v>-4.3920000000000001E-3</v>
    <v>1.6029999999999999E-2</v>
    <v>-0.27</v>
    <v>USD</v>
    <v>Centene Corporation is a healthcare company. The Company provides services to government-sponsored and commercial healthcare programs, focusing on under-insured and uninsured individuals. It provides a range of managed healthcare products and services, primarily through Medicaid, Medicare, and commercial products. Its segments include Medicaid, Medicare, Commercial and Other. It offers Medicaid and Medicare members (including Medicare Prescription Drug Plans) as well as individuals and families served by the Health Insurance Marketplace and the TRICARE program. It also contracts with other healthcare and commercial organizations to provide a variety of specialty services focused on treating the whole person. Medicaid program provides health insurance to low-income families and individuals with disabilities. Medicare is a federal health insurance program for people ages 65 and over, which also covers people under 65 with certain disabilities and people with end-stage renal diseases.</v>
    <v>67700</v>
    <v>New York Stock Exchange</v>
    <v>XNYS</v>
    <v>XNYS</v>
    <v>7700 Forsyth Blvd, ST. LOUIS, MO, 63105-1807 US</v>
    <v>62.05</v>
    <v>Healthcare Providers &amp; Services</v>
    <v>Stock</v>
    <v>45661.000000022657</v>
    <v>16314</v>
    <v>60.33</v>
    <v>31039100000</v>
    <v>CENTENE CORPORATION</v>
    <v>CENTENE CORPORATION</v>
    <v>60.68</v>
    <v>10.661899999999999</v>
    <v>60.51</v>
    <v>61.48</v>
    <v>61.21</v>
    <v>504865000</v>
    <v>CNC</v>
    <v>CENTENE CORPORATION (XNYS:CNC)</v>
    <v>4999665</v>
    <v>5922885</v>
    <v>2001</v>
  </rv>
  <rv s="3">
    <v>16315</v>
  </rv>
  <rv s="0">
    <fb>31.03</fb>
    <v>16</v>
  </rv>
  <rv s="0">
    <fb>30.785</fb>
    <v>16</v>
  </rv>
  <rv s="0">
    <fb>31.175000000000001</fb>
    <v>16</v>
  </rv>
  <rv s="0">
    <fb>35.685000000000002</fb>
    <v>16</v>
  </rv>
  <rv s="0">
    <fb>35.274999999999999</fb>
    <v>16</v>
  </rv>
  <rv s="0">
    <fb>34.145000000000003</fb>
    <v>16</v>
  </rv>
  <rv s="0">
    <fb>28.815000000000001</fb>
    <v>16</v>
  </rv>
  <rv s="0">
    <fb>28.254999999999999</fb>
    <v>16</v>
  </rv>
  <rv s="0">
    <fb>31.635000000000002</fb>
    <v>16</v>
  </rv>
  <rv s="0">
    <fb>36.314999999999998</fb>
    <v>16</v>
  </rv>
  <rv s="0">
    <fb>44.424999999999997</fb>
    <v>16</v>
  </rv>
  <rv s="0">
    <fb>48.384999999999998</fb>
    <v>16</v>
  </rv>
  <rv s="0">
    <fb>46.835000000000001</fb>
    <v>16</v>
  </rv>
  <rv s="0">
    <fb>51.045000000000002</fb>
    <v>16</v>
  </rv>
  <rv s="0">
    <fb>53.62</fb>
    <v>16</v>
  </rv>
  <rv s="0">
    <fb>50.71</fb>
    <v>16</v>
  </rv>
  <rv s="0">
    <fb>53.435000000000002</fb>
    <v>16</v>
  </rv>
  <rv s="0">
    <fb>54.29</fb>
    <v>16</v>
  </rv>
  <rv s="0">
    <fb>58.58</fb>
    <v>16</v>
  </rv>
  <rv s="0">
    <fb>61.604999999999997</fb>
    <v>16</v>
  </rv>
  <rv s="0">
    <fb>65.165000000000006</fb>
    <v>16</v>
  </rv>
  <rv s="0">
    <fb>71.125</fb>
    <v>16</v>
  </rv>
  <rv s="0">
    <fb>65.284999999999997</fb>
    <v>16</v>
  </rv>
  <rv s="0">
    <fb>57.75</fb>
    <v>16</v>
  </rv>
  <rv s="0">
    <fb>52.44</fb>
    <v>16</v>
  </rv>
  <rv s="0">
    <fb>52.09</fb>
    <v>16</v>
  </rv>
  <rv s="0">
    <fb>43.26</fb>
    <v>16</v>
  </rv>
  <rv s="0">
    <fb>53.02</fb>
    <v>16</v>
  </rv>
  <rv s="0">
    <fb>66.25</fb>
    <v>16</v>
  </rv>
  <rv s="0">
    <fb>63.55</fb>
    <v>16</v>
  </rv>
  <rv s="0">
    <fb>58.33</fb>
    <v>16</v>
  </rv>
  <rv s="0">
    <fb>61.74</fb>
    <v>16</v>
  </rv>
  <rv s="0">
    <fb>72.930000000000007</fb>
    <v>16</v>
  </rv>
  <rv s="0">
    <fb>62.31</fb>
    <v>16</v>
  </rv>
  <rv s="0">
    <fb>77.81</fb>
    <v>16</v>
  </rv>
  <rv s="0">
    <fb>87.05</fb>
    <v>16</v>
  </rv>
  <rv s="0">
    <fb>68.930000000000007</fb>
    <v>16</v>
  </rv>
  <rv s="0">
    <fb>68.98</fb>
    <v>16</v>
  </rv>
  <rv s="0">
    <fb>74.209999999999994</fb>
    <v>16</v>
  </rv>
  <rv s="0">
    <fb>75.31</fb>
    <v>16</v>
  </rv>
  <rv s="0">
    <fb>78.48</fb>
    <v>16</v>
  </rv>
  <rv s="0">
    <fb>73.06</fb>
    <v>16</v>
  </rv>
  <rv s="0">
    <fb>71.59</fb>
    <v>16</v>
  </rv>
  <rv s="0">
    <fb>66.3</fb>
    <v>16</v>
  </rv>
  <rv s="1">
    <v>https://www.bing.com/financeapi/forcetrigger?t=a1uysm&amp;q=XNYS%3aHUM&amp;form=skydnc</v>
    <v>Learn more on Bing</v>
  </rv>
  <rv s="6">
    <v>en-US</v>
    <v>a1uysm</v>
    <v>268435456</v>
    <v>1</v>
    <v>Powered by Refinitiv</v>
    <v>22</v>
    <v>HUMANA INC. (XNYS:HUM)</v>
    <v>23</v>
    <v>24</v>
    <v>Finance</v>
    <v>28</v>
    <v>475</v>
    <v>213.31</v>
    <v>0.55049999999999999</v>
    <v>9.93</v>
    <v>2.019E-3</v>
    <v>3.9302999999999998E-2</v>
    <v>0.53</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265.815</v>
    <v>Healthcare Providers &amp; Services</v>
    <v>Stock</v>
    <v>45661.038885728907</v>
    <v>16361</v>
    <v>251.6953</v>
    <v>31604370000</v>
    <v>HUMANA INC.</v>
    <v>HUMANA INC.</v>
    <v>253.49</v>
    <v>22.892199999999999</v>
    <v>252.65</v>
    <v>262.58</v>
    <v>263</v>
    <v>120411300</v>
    <v>HUM</v>
    <v>HUMANA INC. (XNYS:HUM)</v>
    <v>1373935</v>
    <v>1675415</v>
    <v>1964</v>
  </rv>
  <rv s="3">
    <v>16362</v>
  </rv>
  <rv s="0">
    <fb>176.97</fb>
    <v>16</v>
  </rv>
  <rv s="0">
    <fb>182.95</fb>
    <v>16</v>
  </rv>
  <rv s="0">
    <fb>177.07</fb>
    <v>16</v>
  </rv>
  <rv s="0">
    <fb>172.51</fb>
    <v>16</v>
  </rv>
  <rv s="0">
    <fb>179.88</fb>
    <v>16</v>
  </rv>
  <rv s="0">
    <fb>172.55</fb>
    <v>16</v>
  </rv>
  <rv s="0">
    <fb>178.71</fb>
    <v>16</v>
  </rv>
  <rv s="0">
    <fb>212.64</fb>
    <v>16</v>
  </rv>
  <rv s="0">
    <fb>204.03</fb>
    <v>16</v>
  </rv>
  <rv s="0">
    <fb>198.5</fb>
    <v>16</v>
  </rv>
  <rv s="0">
    <fb>211.25</fb>
    <v>16</v>
  </rv>
  <rv s="0">
    <fb>206.14</fb>
    <v>16</v>
  </rv>
  <rv s="0">
    <fb>221.98</fb>
    <v>16</v>
  </rv>
  <rv s="0">
    <fb>240.62</fb>
    <v>16</v>
  </rv>
  <rv s="0">
    <fb>231.2</fb>
    <v>16</v>
  </rv>
  <rv s="0">
    <fb>257.62</fb>
    <v>16</v>
  </rv>
  <rv s="0">
    <fb>243.63</fb>
    <v>16</v>
  </rv>
  <rv s="0">
    <fb>255.35</fb>
    <v>16</v>
  </rv>
  <rv s="0">
    <fb>260.86</fb>
    <v>16</v>
  </rv>
  <rv s="0">
    <fb>248.07</fb>
    <v>16</v>
  </rv>
  <rv s="0">
    <fb>281.83</fb>
    <v>16</v>
  </rv>
  <rv s="0">
    <fb>271.82</fb>
    <v>16</v>
  </rv>
  <rv s="0">
    <fb>268.83</fb>
    <v>16</v>
  </rv>
  <rv s="0">
    <fb>294.18</fb>
    <v>16</v>
  </rv>
  <rv s="0">
    <fb>290.98</fb>
    <v>16</v>
  </rv>
  <rv s="0">
    <fb>297.63</fb>
    <v>16</v>
  </rv>
  <rv s="0">
    <fb>314.18</fb>
    <v>16</v>
  </rv>
  <rv s="0">
    <fb>333.26</fb>
    <v>16</v>
  </rv>
  <rv s="0">
    <fb>338.52</fb>
    <v>16</v>
  </rv>
  <rv s="0">
    <fb>329.47</fb>
    <v>16</v>
  </rv>
  <rv s="0">
    <fb>286.48</fb>
    <v>16</v>
  </rv>
  <rv s="0">
    <fb>308.99</fb>
    <v>16</v>
  </rv>
  <rv s="0">
    <fb>285.04000000000002</fb>
    <v>16</v>
  </rv>
  <rv s="0">
    <fb>266</fb>
    <v>16</v>
  </rv>
  <rv s="0">
    <fb>255.41</fb>
    <v>16</v>
  </rv>
  <rv s="0">
    <fb>244.86</fb>
    <v>16</v>
  </rv>
  <rv s="0">
    <fb>265.3</fb>
    <v>16</v>
  </rv>
  <rv s="0">
    <fb>296.75</fb>
    <v>16</v>
  </rv>
  <rv s="0">
    <fb>283.20999999999998</fb>
    <v>16</v>
  </rv>
  <rv s="0">
    <fb>255.67</fb>
    <v>16</v>
  </rv>
  <rv s="0">
    <fb>294.2</fb>
    <v>16</v>
  </rv>
  <rv s="0">
    <fb>341.23</fb>
    <v>16</v>
  </rv>
  <rv s="0">
    <fb>366.52</fb>
    <v>16</v>
  </rv>
  <rv s="0">
    <fb>336.24</fb>
    <v>16</v>
  </rv>
  <rv s="0">
    <fb>319.68</fb>
    <v>16</v>
  </rv>
  <rv s="0">
    <fb>314.02</fb>
    <v>16</v>
  </rv>
  <rv s="0">
    <fb>381.82</fb>
    <v>16</v>
  </rv>
  <rv s="0">
    <fb>410.65</fb>
    <v>16</v>
  </rv>
  <rv s="0">
    <fb>387.75</fb>
    <v>16</v>
  </rv>
  <rv s="0">
    <fb>392.45</fb>
    <v>16</v>
  </rv>
  <rv s="0">
    <fb>415.17</fb>
    <v>16</v>
  </rv>
  <rv s="0">
    <fb>413.89</fb>
    <v>16</v>
  </rv>
  <rv s="0">
    <fb>399.28</fb>
    <v>16</v>
  </rv>
  <rv s="0">
    <fb>400.52</fb>
    <v>16</v>
  </rv>
  <rv s="0">
    <fb>410.27</fb>
    <v>16</v>
  </rv>
  <rv s="0">
    <fb>383.11</fb>
    <v>16</v>
  </rv>
  <rv s="0">
    <fb>379.65</fb>
    <v>16</v>
  </rv>
  <rv s="0">
    <fb>419.25</fb>
    <v>16</v>
  </rv>
  <rv s="0">
    <fb>445.24</fb>
    <v>16</v>
  </rv>
  <rv s="0">
    <fb>437.7</fb>
    <v>16</v>
  </rv>
  <rv s="0">
    <fb>442.72</fb>
    <v>16</v>
  </rv>
  <rv s="0">
    <fb>425.86</fb>
    <v>16</v>
  </rv>
  <rv s="0">
    <fb>405.42</fb>
    <v>16</v>
  </rv>
  <rv s="0">
    <fb>389.15</fb>
    <v>16</v>
  </rv>
  <rv s="0">
    <fb>463.16</fb>
    <v>16</v>
  </rv>
  <rv s="0">
    <fb>419.71</fb>
    <v>16</v>
  </rv>
  <rv s="0">
    <fb>463.86</fb>
    <v>16</v>
  </rv>
  <rv s="0">
    <fb>392.5</fb>
    <v>16</v>
  </rv>
  <rv s="0">
    <fb>434.32</fb>
    <v>16</v>
  </rv>
  <rv s="0">
    <fb>435.17</fb>
    <v>16</v>
  </rv>
  <rv s="0">
    <fb>444.56</fb>
    <v>16</v>
  </rv>
  <rv s="0">
    <fb>454.23</fb>
    <v>16</v>
  </rv>
  <rv s="0">
    <fb>468.07</fb>
    <v>16</v>
  </rv>
  <rv s="0">
    <fb>482</fb>
    <v>16</v>
  </rv>
  <rv s="0">
    <fb>481.78</fb>
    <v>16</v>
  </rv>
  <rv s="0">
    <fb>558.08000000000004</fb>
    <v>16</v>
  </rv>
  <rv s="0">
    <fb>549.9</fb>
    <v>16</v>
  </rv>
  <rv s="0">
    <fb>512.19000000000005</fb>
    <v>16</v>
  </rv>
  <rv s="0">
    <fb>495.02</fb>
    <v>16</v>
  </rv>
  <rv s="0">
    <fb>485.46</fb>
    <v>16</v>
  </rv>
  <rv s="0">
    <fb>530.49</fb>
    <v>16</v>
  </rv>
  <rv s="0">
    <fb>501.87</fb>
    <v>16</v>
  </rv>
  <rv s="0">
    <fb>447.13</fb>
    <v>16</v>
  </rv>
  <rv s="0">
    <fb>456.83</fb>
    <v>16</v>
  </rv>
  <rv s="0">
    <fb>461.63</fb>
    <v>16</v>
  </rv>
  <rv s="0">
    <fb>486.52</fb>
    <v>16</v>
  </rv>
  <rv s="0">
    <fb>523.69000000000005</fb>
    <v>16</v>
  </rv>
  <rv s="0">
    <fb>484.86</fb>
    <v>16</v>
  </rv>
  <rv s="0">
    <fb>457.81</fb>
    <v>16</v>
  </rv>
  <rv s="0">
    <fb>378.06</fb>
    <v>16</v>
  </rv>
  <rv s="0">
    <fb>350.32</fb>
    <v>16</v>
  </rv>
  <rv s="0">
    <fb>346.72</fb>
    <v>16</v>
  </rv>
  <rv s="0">
    <fb>302.08999999999997</fb>
    <v>16</v>
  </rv>
  <rv s="0">
    <fb>358.12</fb>
    <v>16</v>
  </rv>
  <rv s="0">
    <fb>373.65</fb>
    <v>16</v>
  </rv>
  <rv s="0">
    <fb>361.61</fb>
    <v>16</v>
  </rv>
  <rv s="0">
    <fb>354.47</fb>
    <v>16</v>
  </rv>
  <rv s="0">
    <fb>316.74</fb>
    <v>16</v>
  </rv>
  <rv s="0">
    <fb>296.38</fb>
    <v>16</v>
  </rv>
  <rv s="0">
    <fb>253.71</fb>
    <v>16</v>
  </rv>
  <rv s="1">
    <v>https://www.bing.com/financeapi/forcetrigger?t=a1ww5r&amp;q=XNYS%3aLH&amp;form=skydnc</v>
    <v>Learn more on Bing</v>
  </rv>
  <rv s="6">
    <v>en-US</v>
    <v>a1ww5r</v>
    <v>268435456</v>
    <v>1</v>
    <v>Powered by Refinitiv</v>
    <v>22</v>
    <v>LABCORP HOLDINGS INC. (XNYS:LH)</v>
    <v>23</v>
    <v>24</v>
    <v>Finance</v>
    <v>25</v>
    <v>247.99</v>
    <v>191.97</v>
    <v>1.0639000000000001</v>
    <v>0.96</v>
    <v>0</v>
    <v>4.2069999999999998E-3</v>
    <v>0</v>
    <v>USD</v>
    <v>Labcorp Holdings Inc. provides comprehensive laboratory services that help doctors, hospitals, pharmaceutical companies, researchers and patients make clear and confident decisions. The Company provides insights and advanced science to improve health and improve lives through its unparalleled diagnostics and drug development laboratory capabilities.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is also focused on clinical diagnostics and reproductive and women's health in the United States outside of New York and New Jersey.</v>
    <v>67000</v>
    <v>New York Stock Exchange</v>
    <v>XNYS</v>
    <v>XNYS</v>
    <v>358 S Main St, BURLINGTON, NC, 27215 US</v>
    <v>229.97</v>
    <v>Healthcare Providers &amp; Services</v>
    <v>Stock</v>
    <v>45661.000000034372</v>
    <v>16464</v>
    <v>225.2</v>
    <v>19165940000</v>
    <v>LABCORP HOLDINGS INC.</v>
    <v>LABCORP HOLDINGS INC.</v>
    <v>229.34</v>
    <v>44.406300000000002</v>
    <v>228.19</v>
    <v>229.15</v>
    <v>229.15</v>
    <v>83639260</v>
    <v>LH</v>
    <v>LABCORP HOLDINGS INC. (XNYS:LH)</v>
    <v>478640</v>
    <v>470617</v>
    <v>2024</v>
  </rv>
  <rv s="3">
    <v>16465</v>
  </rv>
  <rv s="0">
    <fb>96.516499999999994</fb>
    <v>16</v>
  </rv>
  <rv s="0">
    <fb>94.360200000000006</fb>
    <v>16</v>
  </rv>
  <rv s="0">
    <fb>100.6229</fb>
    <v>16</v>
  </rv>
  <rv s="0">
    <fb>107.6587</fb>
    <v>16</v>
  </rv>
  <rv s="0">
    <fb>109.91800000000001</fb>
    <v>16</v>
  </rv>
  <rv s="0">
    <fb>111.911</fb>
    <v>16</v>
  </rv>
  <rv s="0">
    <fb>119.8918</fb>
    <v>16</v>
  </rv>
  <rv s="0">
    <fb>117.63249999999999</fb>
    <v>16</v>
  </rv>
  <rv s="0">
    <fb>118.1049</fb>
    <v>16</v>
  </rv>
  <rv s="0">
    <fb>107.6758</fb>
    <v>16</v>
  </rv>
  <rv s="0">
    <fb>108.114</fb>
    <v>16</v>
  </rv>
  <rv s="0">
    <fb>110.28740000000001</fb>
    <v>16</v>
  </rv>
  <rv s="0">
    <fb>115.2958</fb>
    <v>16</v>
  </rv>
  <rv s="0">
    <fb>122.21129999999999</fb>
    <v>16</v>
  </rv>
  <rv s="0">
    <fb>123.2508</fb>
    <v>16</v>
  </rv>
  <rv s="0">
    <fb>120.39870000000001</fb>
    <v>16</v>
  </rv>
  <rv s="0">
    <fb>119.41070000000001</fb>
    <v>16</v>
  </rv>
  <rv s="0">
    <fb>132.417</fb>
    <v>16</v>
  </rv>
  <rv s="0">
    <fb>136.51480000000001</fb>
    <v>16</v>
  </rv>
  <rv s="0">
    <fb>134.76230000000001</fb>
    <v>16</v>
  </rv>
  <rv s="0">
    <fb>129.69380000000001</fb>
    <v>16</v>
  </rv>
  <rv s="0">
    <fb>132.04759999999999</fb>
    <v>16</v>
  </rv>
  <rv s="0">
    <fb>135.965</fb>
    <v>16</v>
  </rv>
  <rv s="0">
    <fb>137.03030000000001</fb>
    <v>16</v>
  </rv>
  <rv s="0">
    <fb>149.90770000000001</fb>
    <v>16</v>
  </rv>
  <rv s="0">
    <fb>148.3614</fb>
    <v>16</v>
  </rv>
  <rv s="0">
    <fb>138.9546</fb>
    <v>16</v>
  </rv>
  <rv s="0">
    <fb>146.68620000000001</fb>
    <v>16</v>
  </rv>
  <rv s="0">
    <fb>155.1395</fb>
    <v>16</v>
  </rv>
  <rv s="0">
    <fb>154.22880000000001</fb>
    <v>16</v>
  </rv>
  <rv s="0">
    <fb>150.6293</fb>
    <v>16</v>
  </rv>
  <rv s="0">
    <fb>148.50739999999999</fb>
    <v>16</v>
  </rv>
  <rv s="0">
    <fb>149.20330000000001</fb>
    <v>16</v>
  </rv>
  <rv s="0">
    <fb>137.9237</fb>
    <v>16</v>
  </rv>
  <rv s="0">
    <fb>125.11499999999999</fb>
    <v>16</v>
  </rv>
  <rv s="0">
    <fb>108.5521</fb>
    <v>16</v>
  </rv>
  <rv s="0">
    <fb>119.7114</fb>
    <v>16</v>
  </rv>
  <rv s="0">
    <fb>127.3485</fb>
    <v>16</v>
  </rv>
  <rv s="0">
    <fb>131.4205</fb>
    <v>16</v>
  </rv>
  <rv s="0">
    <fb>137.38249999999999</fb>
    <v>16</v>
  </rv>
  <rv s="0">
    <fb>139.6934</fb>
    <v>16</v>
  </rv>
  <rv s="0">
    <fb>148.53319999999999</fb>
    <v>16</v>
  </rv>
  <rv s="0">
    <fb>143.91139999999999</fb>
    <v>16</v>
  </rv>
  <rv s="0">
    <fb>143.94579999999999</fb>
    <v>16</v>
  </rv>
  <rv s="0">
    <fb>144.32380000000001</fb>
    <v>16</v>
  </rv>
  <rv s="0">
    <fb>141.54900000000001</fb>
    <v>16</v>
  </rv>
  <rv s="0">
    <fb>148.00919999999999</fb>
    <v>16</v>
  </rv>
  <rv s="0">
    <fb>145.3289</fb>
    <v>16</v>
  </rv>
  <rv s="0">
    <fb>150.68090000000001</fb>
    <v>16</v>
  </rv>
  <rv s="0">
    <fb>150.93</fb>
    <v>16</v>
  </rv>
  <rv s="0">
    <fb>108.5779</fb>
    <v>16</v>
  </rv>
  <rv s="0">
    <fb>141.2741</fb>
    <v>16</v>
  </rv>
  <rv s="0">
    <fb>150.6122</fb>
    <v>16</v>
  </rv>
  <rv s="0">
    <fb>142.70009999999999</fb>
    <v>16</v>
  </rv>
  <rv s="0">
    <fb>165.73179999999999</fb>
    <v>16</v>
  </rv>
  <rv s="0">
    <fb>150.98159999999999</fb>
    <v>16</v>
  </rv>
  <rv s="0">
    <fb>161.7371</fb>
    <v>16</v>
  </rv>
  <rv s="0">
    <fb>171.6164</fb>
    <v>16</v>
  </rv>
  <rv s="0">
    <fb>171.6765</fb>
    <v>16</v>
  </rv>
  <rv s="0">
    <fb>174.86369999999999</fb>
    <v>16</v>
  </rv>
  <rv s="0">
    <fb>196.6497</fb>
    <v>16</v>
  </rv>
  <rv s="0">
    <fb>206.09950000000001</fb>
    <v>16</v>
  </rv>
  <rv s="0">
    <fb>219.08860000000001</fb>
    <v>16</v>
  </rv>
  <rv s="0">
    <fb>228.40090000000001</fb>
    <v>16</v>
  </rv>
  <rv s="0">
    <fb>235.79750000000001</fb>
    <v>16</v>
  </rv>
  <rv s="0">
    <fb>236.97450000000001</fb>
    <v>16</v>
  </rv>
  <rv s="0">
    <fb>254.4136</fb>
    <v>16</v>
  </rv>
  <rv s="0">
    <fb>260.62470000000002</fb>
    <v>16</v>
  </rv>
  <rv s="0">
    <fb>241.77670000000001</fb>
    <v>16</v>
  </rv>
  <rv s="0">
    <fb>246.5703</fb>
    <v>16</v>
  </rv>
  <rv s="0">
    <fb>245.11840000000001</fb>
    <v>16</v>
  </rv>
  <rv s="0">
    <fb>269.92840000000001</fb>
    <v>16</v>
  </rv>
  <rv s="0">
    <fb>233.1172</fb>
    <v>16</v>
  </rv>
  <rv s="0">
    <fb>233.03129999999999</fb>
    <v>16</v>
  </rv>
  <rv s="0">
    <fb>226.50239999999999</fb>
    <v>16</v>
  </rv>
  <rv s="0">
    <fb>206.41730000000001</fb>
    <v>16</v>
  </rv>
  <rv s="0">
    <fb>211.94980000000001</fb>
    <v>16</v>
  </rv>
  <rv s="0">
    <fb>201.33160000000001</fb>
    <v>16</v>
  </rv>
  <rv s="0">
    <fb>225.2396</fb>
    <v>16</v>
  </rv>
  <rv s="0">
    <fb>193.52269999999999</fb>
    <v>16</v>
  </rv>
  <rv s="0">
    <fb>175.9461</fb>
    <v>16</v>
  </rv>
  <rv s="0">
    <fb>190.5933</fb>
    <v>16</v>
  </rv>
  <rv s="0">
    <fb>206.77809999999999</fb>
    <v>16</v>
  </rv>
  <rv s="0">
    <fb>202.2938</fb>
    <v>16</v>
  </rv>
  <rv s="0">
    <fb>216.58869999999999</fb>
    <v>16</v>
  </rv>
  <rv s="0">
    <fb>205.62700000000001</fb>
    <v>16</v>
  </rv>
  <rv s="0">
    <fb>197.08779999999999</fb>
    <v>16</v>
  </rv>
  <rv s="0">
    <fb>194.75980000000001</fb>
    <v>16</v>
  </rv>
  <rv s="0">
    <fb>182.57810000000001</fb>
    <v>16</v>
  </rv>
  <rv s="0">
    <fb>207.3194</fb>
    <v>16</v>
  </rv>
  <rv s="0">
    <fb>213.93</fb>
    <v>16</v>
  </rv>
  <rv s="0">
    <fb>208.1</fb>
    <v>16</v>
  </rv>
  <rv s="0">
    <fb>201.05</fb>
    <v>16</v>
  </rv>
  <rv s="0">
    <fb>199.73</fb>
    <v>16</v>
  </rv>
  <rv s="0">
    <fb>216.91</fb>
    <v>16</v>
  </rv>
  <rv s="0">
    <fb>222.3</fb>
    <v>16</v>
  </rv>
  <rv s="0">
    <fb>215.83</fb>
    <v>16</v>
  </rv>
  <rv s="0">
    <fb>218.46</fb>
    <v>16</v>
  </rv>
  <rv s="0">
    <fb>201.37</fb>
    <v>16</v>
  </rv>
  <rv s="0">
    <fb>194.91</fb>
    <v>16</v>
  </rv>
  <rv s="0">
    <fb>215.44</fb>
    <v>16</v>
  </rv>
  <rv s="0">
    <fb>223.48</fb>
    <v>16</v>
  </rv>
  <rv s="0">
    <fb>241.16</fb>
    <v>16</v>
  </rv>
  <rv s="0">
    <fb>229.32</fb>
    <v>16</v>
  </rv>
  <rv s="1">
    <v>https://www.bing.com/financeapi/forcetrigger?t=a1xugh&amp;q=XNYS%3aMOH&amp;form=skydnc</v>
    <v>Learn more on Bing</v>
  </rv>
  <rv s="6">
    <v>en-US</v>
    <v>a1xugh</v>
    <v>268435456</v>
    <v>1</v>
    <v>Powered by Refinitiv</v>
    <v>22</v>
    <v>MOLINA HEALTHCARE, INC. (XNYS:MOH)</v>
    <v>23</v>
    <v>24</v>
    <v>Finance</v>
    <v>25</v>
    <v>423.92439999999999</v>
    <v>272.69</v>
    <v>0.53549999999999998</v>
    <v>7.25</v>
    <v>-2.003E-3</v>
    <v>2.5239999999999999E-2</v>
    <v>-0.59</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296.13</v>
    <v>Healthcare Providers &amp; Services</v>
    <v>Stock</v>
    <v>45661.000000010936</v>
    <v>16571</v>
    <v>286.85000000000002</v>
    <v>16844830000</v>
    <v>MOLINA HEALTHCARE, INC.</v>
    <v>MOLINA HEALTHCARE, INC.</v>
    <v>287.77999999999997</v>
    <v>14.946899999999999</v>
    <v>287.24</v>
    <v>294.49</v>
    <v>293.89999999999998</v>
    <v>57200000</v>
    <v>MOH</v>
    <v>MOLINA HEALTHCARE, INC. (XNYS:MOH)</v>
    <v>402780</v>
    <v>577583</v>
    <v>2002</v>
  </rv>
  <rv s="3">
    <v>16572</v>
  </rv>
  <rv s="0">
    <fb>48.43</fb>
    <v>16</v>
  </rv>
  <rv s="0">
    <fb>53.81</fb>
    <v>16</v>
  </rv>
  <rv s="0">
    <fb>48.51</fb>
    <v>16</v>
  </rv>
  <rv s="0">
    <fb>49.79</fb>
    <v>16</v>
  </rv>
  <rv s="0">
    <fb>68.760000000000005</fb>
    <v>16</v>
  </rv>
  <rv s="0">
    <fb>97.94</fb>
    <v>16</v>
  </rv>
  <rv s="0">
    <fb>104.09</fb>
    <v>16</v>
  </rv>
  <rv s="0">
    <fb>148.69999999999999</fb>
    <v>16</v>
  </rv>
  <rv s="0">
    <fb>139.71</fb>
    <v>16</v>
  </rv>
  <rv s="0">
    <fb>116.22</fb>
    <v>16</v>
  </rv>
  <rv s="0">
    <fb>132.97999999999999</fb>
    <v>16</v>
  </rv>
  <rv s="0">
    <fb>134.63</fb>
    <v>16</v>
  </rv>
  <rv s="0">
    <fb>141.96</fb>
    <v>16</v>
  </rv>
  <rv s="0">
    <fb>142.26</fb>
    <v>16</v>
  </rv>
  <rv s="0">
    <fb>143.13999999999999</fb>
    <v>16</v>
  </rv>
  <rv s="0">
    <fb>130.28</fb>
    <v>16</v>
  </rv>
  <rv s="0">
    <fb>109.72</fb>
    <v>16</v>
  </rv>
  <rv s="0">
    <fb>117.64</fb>
    <v>16</v>
  </rv>
  <rv s="0">
    <fb>135.5</fb>
    <v>16</v>
  </rv>
  <rv s="0">
    <fb>122.97</fb>
    <v>16</v>
  </rv>
  <rv s="0">
    <fb>163.97</fb>
    <v>16</v>
  </rv>
  <rv s="0">
    <fb>185.82</fb>
    <v>16</v>
  </rv>
  <rv s="0">
    <fb>184.7</fb>
    <v>16</v>
  </rv>
  <rv s="0">
    <fb>184.97</fb>
    <v>16</v>
  </rv>
  <rv s="0">
    <fb>183.04</fb>
    <v>16</v>
  </rv>
  <rv s="0">
    <fb>186.47</fb>
    <v>16</v>
  </rv>
  <rv s="0">
    <fb>204.13</fb>
    <v>16</v>
  </rv>
  <rv s="0">
    <fb>212.68</fb>
    <v>16</v>
  </rv>
  <rv s="0">
    <fb>216.76</fb>
    <v>16</v>
  </rv>
  <rv s="0">
    <fb>233.76</fb>
    <v>16</v>
  </rv>
  <rv s="0">
    <fb>255.1</fb>
    <v>16</v>
  </rv>
  <rv s="0">
    <fb>251.36</fb>
    <v>16</v>
  </rv>
  <rv s="0">
    <fb>253.06</fb>
    <v>16</v>
  </rv>
  <rv s="0">
    <fb>273.01</fb>
    <v>16</v>
  </rv>
  <rv s="0">
    <fb>268.77</fb>
    <v>16</v>
  </rv>
  <rv s="0">
    <fb>271.31</fb>
    <v>16</v>
  </rv>
  <rv s="0">
    <fb>295.72000000000003</fb>
    <v>16</v>
  </rv>
  <rv s="0">
    <fb>285.18</fb>
    <v>16</v>
  </rv>
  <rv s="0">
    <fb>318.08</fb>
    <v>16</v>
  </rv>
  <rv s="0">
    <fb>290.48</fb>
    <v>16</v>
  </rv>
  <rv s="0">
    <fb>306.87</fb>
    <v>16</v>
  </rv>
  <rv s="0">
    <fb>333.59</fb>
    <v>16</v>
  </rv>
  <rv s="0">
    <fb>313.45</fb>
    <v>16</v>
  </rv>
  <rv s="0">
    <fb>290.22000000000003</fb>
    <v>16</v>
  </rv>
  <rv s="0">
    <fb>279.61</fb>
    <v>16</v>
  </rv>
  <rv s="0">
    <fb>327.72</fb>
    <v>16</v>
  </rv>
  <rv s="0">
    <fb>337.37</fb>
    <v>16</v>
  </rv>
  <rv s="0">
    <fb>329.84</fb>
    <v>16</v>
  </rv>
  <rv s="0">
    <fb>358.86</fb>
    <v>16</v>
  </rv>
  <rv s="0">
    <fb>336.77</fb>
    <v>16</v>
  </rv>
  <rv s="0">
    <fb>330.22</fb>
    <v>16</v>
  </rv>
  <rv s="0">
    <fb>311.83</fb>
    <v>16</v>
  </rv>
  <rv s="0">
    <fb>267.49</fb>
    <v>16</v>
  </rv>
  <rv s="0">
    <fb>297.89</fb>
    <v>16</v>
  </rv>
  <rv s="0">
    <fb>273.89999999999998</fb>
    <v>16</v>
  </rv>
  <rv s="0">
    <fb>301.24</fb>
    <v>16</v>
  </rv>
  <rv s="0">
    <fb>304.49</fb>
    <v>16</v>
  </rv>
  <rv s="0">
    <fb>310.12</fb>
    <v>16</v>
  </rv>
  <rv s="0">
    <fb>327.89</fb>
    <v>16</v>
  </rv>
  <rv s="0">
    <fb>332.95</fb>
    <v>16</v>
  </rv>
  <rv s="0">
    <fb>365.56</fb>
    <v>16</v>
  </rv>
  <rv s="0">
    <fb>361.31</fb>
    <v>16</v>
  </rv>
  <rv s="0">
    <fb>356.44</fb>
    <v>16</v>
  </rv>
  <rv s="0">
    <fb>393.91</fb>
    <v>16</v>
  </rv>
  <rv s="0">
    <fb>410.83</fb>
    <v>16</v>
  </rv>
  <rv s="0">
    <fb>342.1</fb>
    <v>16</v>
  </rv>
  <rv s="0">
    <fb>314.58</fb>
    <v>16</v>
  </rv>
  <rv s="0">
    <fb>297.3</fb>
    <v>16</v>
  </rv>
  <rv s="0">
    <fb>341.27</fb>
    <v>16</v>
  </rv>
  <rv s="0">
    <fb>349.79</fb>
    <v>16</v>
  </rv>
  <rv s="0">
    <fb>344.56</fb>
    <v>16</v>
  </rv>
  <rv s="0">
    <fb>321.22000000000003</fb>
    <v>16</v>
  </rv>
  <rv s="0">
    <fb>297.89999999999998</fb>
    <v>16</v>
  </rv>
  <rv s="0">
    <fb>291.05</fb>
    <v>16</v>
  </rv>
  <rv s="1">
    <v>https://www.bing.com/financeapi/forcetrigger?t=a1r177&amp;q=XNYS%3aDGX&amp;form=skydnc</v>
    <v>Learn more on Bing</v>
  </rv>
  <rv s="6">
    <v>en-US</v>
    <v>a1r177</v>
    <v>268435456</v>
    <v>1</v>
    <v>Powered by Refinitiv</v>
    <v>22</v>
    <v>QUEST DIAGNOSTICS INCORPORATED (XNYS:DGX)</v>
    <v>23</v>
    <v>24</v>
    <v>Finance</v>
    <v>28</v>
    <v>165.32</v>
    <v>123.04</v>
    <v>0.90439999999999998</v>
    <v>0.96</v>
    <v>-1.2638E-2</v>
    <v>6.3590000000000001E-3</v>
    <v>-1.92</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The Company also focuses on artificial intelligence (AI) and digital pathology solutions for biopharmaceutical companies and pathology laboratories. It has implemented AI, digital and automation technologies across several laboratory and business functions.</v>
    <v>40000</v>
    <v>New York Stock Exchange</v>
    <v>XNYS</v>
    <v>XNYS</v>
    <v>500 Plaza Drive, SECAUCUS, NJ, 07094 US</v>
    <v>152.22</v>
    <v>Healthcare Providers &amp; Services</v>
    <v>Stock</v>
    <v>45660.914808553127</v>
    <v>16648</v>
    <v>149.91999999999999</v>
    <v>16956580000</v>
    <v>QUEST DIAGNOSTICS INCORPORATED</v>
    <v>QUEST DIAGNOSTICS INCORPORATED</v>
    <v>150.97</v>
    <v>20.394100000000002</v>
    <v>150.96</v>
    <v>151.91999999999999</v>
    <v>150</v>
    <v>111615200</v>
    <v>DGX</v>
    <v>QUEST DIAGNOSTICS INCORPORATED (XNYS:DGX)</v>
    <v>766193</v>
    <v>737172</v>
    <v>1996</v>
  </rv>
  <rv s="3">
    <v>16649</v>
  </rv>
  <rv s="0">
    <fb>81.41</fb>
    <v>16</v>
  </rv>
  <rv s="0">
    <fb>86.36</fb>
    <v>16</v>
  </rv>
  <rv s="0">
    <fb>91.92</fb>
    <v>16</v>
  </rv>
  <rv s="0">
    <fb>97.44</fb>
    <v>16</v>
  </rv>
  <rv s="0">
    <fb>98.19</fb>
    <v>16</v>
  </rv>
  <rv s="0">
    <fb>105.51</fb>
    <v>16</v>
  </rv>
  <rv s="0">
    <fb>108.31</fb>
    <v>16</v>
  </rv>
  <rv s="0">
    <fb>93.78</fb>
    <v>16</v>
  </rv>
  <rv s="0">
    <fb>98.46</fb>
    <v>16</v>
  </rv>
  <rv s="0">
    <fb>98.49</fb>
    <v>16</v>
  </rv>
  <rv s="0">
    <fb>103.05</fb>
    <v>16</v>
  </rv>
  <rv s="0">
    <fb>100.3</fb>
    <v>16</v>
  </rv>
  <rv s="0">
    <fb>101.2</fb>
    <v>16</v>
  </rv>
  <rv s="0">
    <fb>109.98</fb>
    <v>16</v>
  </rv>
  <rv s="0">
    <fb>107.91</fb>
    <v>16</v>
  </rv>
  <rv s="0">
    <fb>89.92</fb>
    <v>16</v>
  </rv>
  <rv s="0">
    <fb>95.91</fb>
    <v>16</v>
  </rv>
  <rv s="0">
    <fb>101.81</fb>
    <v>16</v>
  </rv>
  <rv s="0">
    <fb>106.55</fb>
    <v>16</v>
  </rv>
  <rv s="0">
    <fb>106.79</fb>
    <v>16</v>
  </rv>
  <rv s="0">
    <fb>80.3</fb>
    <v>16</v>
  </rv>
  <rv s="0">
    <fb>110.11</fb>
    <v>16</v>
  </rv>
  <rv s="0">
    <fb>113.96</fb>
    <v>16</v>
  </rv>
  <rv s="0">
    <fb>111.24</fb>
    <v>16</v>
  </rv>
  <rv s="0">
    <fb>122.14</fb>
    <v>16</v>
  </rv>
  <rv s="0">
    <fb>119.17</fb>
    <v>16</v>
  </rv>
  <rv s="0">
    <fb>128.34</fb>
    <v>16</v>
  </rv>
  <rv s="0">
    <fb>131.88</fb>
    <v>16</v>
  </rv>
  <rv s="0">
    <fb>131.97</fb>
    <v>16</v>
  </rv>
  <rv s="0">
    <fb>152.83000000000001</fb>
    <v>16</v>
  </rv>
  <rv s="0">
    <fb>146.78</fb>
    <v>16</v>
  </rv>
  <rv s="0">
    <fb>148.68</fb>
    <v>16</v>
  </rv>
  <rv s="0">
    <fb>173.01</fb>
    <v>16</v>
  </rv>
  <rv s="0">
    <fb>135.02000000000001</fb>
    <v>16</v>
  </rv>
  <rv s="0">
    <fb>131.27000000000001</fb>
    <v>16</v>
  </rv>
  <rv s="0">
    <fb>136.86000000000001</fb>
    <v>16</v>
  </rv>
  <rv s="0">
    <fb>133.84</fb>
    <v>16</v>
  </rv>
  <rv s="0">
    <fb>143.65</fb>
    <v>16</v>
  </rv>
  <rv s="0">
    <fb>156.44</fb>
    <v>16</v>
  </rv>
  <rv s="0">
    <fb>138.36000000000001</fb>
    <v>16</v>
  </rv>
  <rv s="0">
    <fb>132.65</fb>
    <v>16</v>
  </rv>
  <rv s="0">
    <fb>131.5</fb>
    <v>16</v>
  </rv>
  <rv s="0">
    <fb>137.22999999999999</fb>
    <v>16</v>
  </rv>
  <rv s="0">
    <fb>137.88</fb>
    <v>16</v>
  </rv>
  <rv s="0">
    <fb>128.43</fb>
    <v>16</v>
  </rv>
  <rv s="0">
    <fb>124.89</fb>
    <v>16</v>
  </rv>
  <rv s="0">
    <fb>133.11000000000001</fb>
    <v>16</v>
  </rv>
  <rv s="0">
    <fb>142.30000000000001</fb>
    <v>16</v>
  </rv>
  <rv s="0">
    <fb>156.97</fb>
    <v>16</v>
  </rv>
  <rv s="0">
    <fb>150.86000000000001</fb>
    <v>16</v>
  </rv>
  <rv s="1">
    <v>https://www.bing.com/financeapi/forcetrigger?t=a24v8m&amp;q=XNYS%3aUHS&amp;form=skydnc</v>
    <v>Learn more on Bing</v>
  </rv>
  <rv s="6">
    <v>en-US</v>
    <v>a24v8m</v>
    <v>268435456</v>
    <v>1</v>
    <v>Powered by Refinitiv</v>
    <v>22</v>
    <v>UNIVERSAL HEALTH SERVICES, INC. (XNYS:UHS)</v>
    <v>23</v>
    <v>24</v>
    <v>Finance</v>
    <v>25</v>
    <v>243.25</v>
    <v>150.11000000000001</v>
    <v>1.2987</v>
    <v>-0.78</v>
    <v>-1.1180000000000001E-4</v>
    <v>-4.3410000000000002E-3</v>
    <v>-0.02</v>
    <v>USD</v>
    <v>Universal Health Services, Inc. is a holding company. It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360 inpatient facilities and 48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facilities planning, physician recruitment services, and public relations.</v>
    <v>73350</v>
    <v>New York Stock Exchange</v>
    <v>XNYS</v>
    <v>XNYS</v>
    <v>367 S GULPH RD, KING OF PRUSSIA, PA, 19406 US</v>
    <v>180.09</v>
    <v>Healthcare Providers &amp; Services</v>
    <v>Stock</v>
    <v>45661.000000010936</v>
    <v>16701</v>
    <v>174.1</v>
    <v>11800595128</v>
    <v>UNIVERSAL HEALTH SERVICES, INC.</v>
    <v>UNIVERSAL HEALTH SERVICES, INC.</v>
    <v>180</v>
    <v>11.898999999999999</v>
    <v>179.67</v>
    <v>178.89</v>
    <v>178.87</v>
    <v>65965650</v>
    <v>UHS</v>
    <v>UNIVERSAL HEALTH SERVICES, INC. (XNYS:UHS)</v>
    <v>407531</v>
    <v>576457</v>
    <v>1979</v>
  </rv>
  <rv s="3">
    <v>16702</v>
  </rv>
  <rv s="0">
    <fb>112.64</fb>
    <v>16</v>
  </rv>
  <rv s="0">
    <fb>124.72</fb>
    <v>16</v>
  </rv>
  <rv s="0">
    <fb>134.86000000000001</fb>
    <v>16</v>
  </rv>
  <rv s="0">
    <fb>129.53</fb>
    <v>16</v>
  </rv>
  <rv s="0">
    <fb>123.22</fb>
    <v>16</v>
  </rv>
  <rv s="0">
    <fb>120.71</fb>
    <v>16</v>
  </rv>
  <rv s="0">
    <fb>123.02</fb>
    <v>16</v>
  </rv>
  <rv s="0">
    <fb>106.38</fb>
    <v>16</v>
  </rv>
  <rv s="0">
    <fb>112.63</fb>
    <v>16</v>
  </rv>
  <rv s="0">
    <fb>120.76</fb>
    <v>16</v>
  </rv>
  <rv s="0">
    <fb>110.83</fb>
    <v>16</v>
  </rv>
  <rv s="0">
    <fb>110.94</fb>
    <v>16</v>
  </rv>
  <rv s="0">
    <fb>114.2</fb>
    <v>16</v>
  </rv>
  <rv s="0">
    <fb>118.41</fb>
    <v>16</v>
  </rv>
  <rv s="0">
    <fb>111.44</fb>
    <v>16</v>
  </rv>
  <rv s="0">
    <fb>122.1</fb>
    <v>16</v>
  </rv>
  <rv s="0">
    <fb>137.99</fb>
    <v>16</v>
  </rv>
  <rv s="0">
    <fb>116.56</fb>
    <v>16</v>
  </rv>
  <rv s="0">
    <fb>126.87</fb>
    <v>16</v>
  </rv>
  <rv s="0">
    <fb>119.55</fb>
    <v>16</v>
  </rv>
  <rv s="0">
    <fb>130.38999999999999</fb>
    <v>16</v>
  </rv>
  <rv s="0">
    <fb>144.58000000000001</fb>
    <v>16</v>
  </rv>
  <rv s="0">
    <fb>148.75</fb>
    <v>16</v>
  </rv>
  <rv s="0">
    <fb>143.46</fb>
    <v>16</v>
  </rv>
  <rv s="0">
    <fb>137.11000000000001</fb>
    <v>16</v>
  </rv>
  <rv s="0">
    <fb>123.74</fb>
    <v>16</v>
  </rv>
  <rv s="0">
    <fb>105.69</fb>
    <v>16</v>
  </rv>
  <rv s="0">
    <fb>92.89</fb>
    <v>16</v>
  </rv>
  <rv s="0">
    <fb>109.9</fb>
    <v>16</v>
  </rv>
  <rv s="0">
    <fb>110.35</fb>
    <v>16</v>
  </rv>
  <rv s="0">
    <fb>107.02</fb>
    <v>16</v>
  </rv>
  <rv s="0">
    <fb>109.55</fb>
    <v>16</v>
  </rv>
  <rv s="0">
    <fb>130.58000000000001</fb>
    <v>16</v>
  </rv>
  <rv s="0">
    <fb>125.33</fb>
    <v>16</v>
  </rv>
  <rv s="0">
    <fb>146.43</fb>
    <v>16</v>
  </rv>
  <rv s="0">
    <fb>160.41</fb>
    <v>16</v>
  </rv>
  <rv s="0">
    <fb>155.76</fb>
    <v>16</v>
  </rv>
  <rv s="0">
    <fb>138.37</fb>
    <v>16</v>
  </rv>
  <rv s="0">
    <fb>124.1</fb>
    <v>16</v>
  </rv>
  <rv s="0">
    <fb>129.66</fb>
    <v>16</v>
  </rv>
  <rv s="0">
    <fb>130.06</fb>
    <v>16</v>
  </rv>
  <rv s="0">
    <fb>143.93</fb>
    <v>16</v>
  </rv>
  <rv s="0">
    <fb>100.71</fb>
    <v>16</v>
  </rv>
  <rv s="0">
    <fb>112.47</fb>
    <v>16</v>
  </rv>
  <rv s="0">
    <fb>97.84</fb>
    <v>16</v>
  </rv>
  <rv s="0">
    <fb>115.87</fb>
    <v>16</v>
  </rv>
  <rv s="0">
    <fb>130.85</fb>
    <v>16</v>
  </rv>
  <rv s="0">
    <fb>148.21</fb>
    <v>16</v>
  </rv>
  <rv s="0">
    <fb>133.57</fb>
    <v>16</v>
  </rv>
  <rv s="0">
    <fb>150.35</fb>
    <v>16</v>
  </rv>
  <rv s="0">
    <fb>132.13</fb>
    <v>16</v>
  </rv>
  <rv s="0">
    <fb>138.96</fb>
    <v>16</v>
  </rv>
  <rv s="0">
    <fb>134.69999999999999</fb>
    <v>16</v>
  </rv>
  <rv s="0">
    <fb>125.73</fb>
    <v>16</v>
  </rv>
  <rv s="0">
    <fb>137.47999999999999</fb>
    <v>16</v>
  </rv>
  <rv s="0">
    <fb>152.44</fb>
    <v>16</v>
  </rv>
  <rv s="0">
    <fb>167.06</fb>
    <v>16</v>
  </rv>
  <rv s="0">
    <fb>182.46</fb>
    <v>16</v>
  </rv>
  <rv s="0">
    <fb>170.43</fb>
    <v>16</v>
  </rv>
  <rv s="0">
    <fb>213.76</fb>
    <v>16</v>
  </rv>
  <rv s="0">
    <fb>237.97</fb>
    <v>16</v>
  </rv>
  <rv s="0">
    <fb>229.01</fb>
    <v>16</v>
  </rv>
  <rv s="0">
    <fb>204.31</fb>
    <v>16</v>
  </rv>
  <rv s="0">
    <fb>205</fb>
    <v>16</v>
  </rv>
  <rv s="1">
    <v>https://www.bing.com/financeapi/forcetrigger?t=a1rec7&amp;q=XNYS%3aDVA&amp;form=skydnc</v>
    <v>Learn more on Bing</v>
  </rv>
  <rv s="6">
    <v>en-US</v>
    <v>a1rec7</v>
    <v>268435456</v>
    <v>1</v>
    <v>Powered by Refinitiv</v>
    <v>22</v>
    <v>DAVITA INC. (XNYS:DVA)</v>
    <v>23</v>
    <v>24</v>
    <v>Finance</v>
    <v>25</v>
    <v>169.51499999999999</v>
    <v>103.4</v>
    <v>0.92049999999999998</v>
    <v>3</v>
    <v>1.178E-3</v>
    <v>2.0024E-2</v>
    <v>0.18</v>
    <v>USD</v>
    <v>DaVita Inc. is a healthcare provider focused on transforming care delivery to improve the quality of life for patients globally. The Company is a provider of kidney care services in the United States. Its United States dialysis and related lab services (U.S. dialysis) business treats patients with chronic kidney failure, end-stage kidney disease (ESKD). The Company’s robust platform delivers kidney care services and also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70000</v>
    <v>New York Stock Exchange</v>
    <v>XNYS</v>
    <v>XNYS</v>
    <v>2000 16th St, DENVER, CO, 80202-5117 US</v>
    <v>154.05000000000001</v>
    <v>Healthcare Providers &amp; Services</v>
    <v>Stock</v>
    <v>45661.000000034372</v>
    <v>16768</v>
    <v>150.24</v>
    <v>12531240000</v>
    <v>DAVITA INC.</v>
    <v>DAVITA INC.</v>
    <v>150.24</v>
    <v>16.4741</v>
    <v>149.82</v>
    <v>152.82</v>
    <v>153</v>
    <v>82000000</v>
    <v>DVA</v>
    <v>DAVITA INC. (XNYS:DVA)</v>
    <v>411226</v>
    <v>653086</v>
    <v>1994</v>
  </rv>
  <rv s="3">
    <v>16769</v>
  </rv>
  <rv s="0">
    <fb>73.38</fb>
    <v>16</v>
  </rv>
  <rv s="0">
    <fb>66.069999999999993</fb>
    <v>16</v>
  </rv>
  <rv s="0">
    <fb>67.97</fb>
    <v>16</v>
  </rv>
  <rv s="0">
    <fb>58.56</fb>
    <v>16</v>
  </rv>
  <rv s="0">
    <fb>69.44</fb>
    <v>16</v>
  </rv>
  <rv s="0">
    <fb>69.290000000000006</fb>
    <v>16</v>
  </rv>
  <rv s="0">
    <fb>67.34</fb>
    <v>16</v>
  </rv>
  <rv s="0">
    <fb>56.13</fb>
    <v>16</v>
  </rv>
  <rv s="0">
    <fb>75.03</fb>
    <v>16</v>
  </rv>
  <rv s="0">
    <fb>79.010000000000005</fb>
    <v>16</v>
  </rv>
  <rv s="0">
    <fb>80.959999999999994</fb>
    <v>16</v>
  </rv>
  <rv s="0">
    <fb>79.14</fb>
    <v>16</v>
  </rv>
  <rv s="0">
    <fb>86.76</fb>
    <v>16</v>
  </rv>
  <rv s="0">
    <fb>85.65</fb>
    <v>16</v>
  </rv>
  <rv s="0">
    <fb>117.4</fb>
    <v>16</v>
  </rv>
  <rv s="0">
    <fb>117.37</fb>
    <v>16</v>
  </rv>
  <rv s="0">
    <fb>102.13</fb>
    <v>16</v>
  </rv>
  <rv s="0">
    <fb>107.77</fb>
    <v>16</v>
  </rv>
  <rv s="0">
    <fb>120.07</fb>
    <v>16</v>
  </rv>
  <rv s="0">
    <fb>130.77000000000001</fb>
    <v>16</v>
  </rv>
  <rv s="0">
    <fb>94.5</fb>
    <v>16</v>
  </rv>
  <rv s="0">
    <fb>113.76</fb>
    <v>16</v>
  </rv>
  <rv s="0">
    <fb>108.37</fb>
    <v>16</v>
  </rv>
  <rv s="0">
    <fb>112.77</fb>
    <v>16</v>
  </rv>
  <rv s="0">
    <fb>97.49</fb>
    <v>16</v>
  </rv>
  <rv s="0">
    <fb>79.959999999999994</fb>
    <v>16</v>
  </rv>
  <rv s="0">
    <fb>82.39</fb>
    <v>16</v>
  </rv>
  <rv s="0">
    <fb>82.26</fb>
    <v>16</v>
  </rv>
  <rv s="0">
    <fb>81.11</fb>
    <v>16</v>
  </rv>
  <rv s="0">
    <fb>101.99</fb>
    <v>16</v>
  </rv>
  <rv s="0">
    <fb>102.42</fb>
    <v>16</v>
  </rv>
  <rv s="0">
    <fb>126.97</fb>
    <v>16</v>
  </rv>
  <rv s="0">
    <fb>138.05000000000001</fb>
    <v>16</v>
  </rv>
  <rv s="0">
    <fb>139.01</fb>
    <v>16</v>
  </rv>
  <rv s="0">
    <fb>138.57</fb>
    <v>16</v>
  </rv>
  <rv s="0">
    <fb>136.62</fb>
    <v>16</v>
  </rv>
  <rv s="0">
    <fb>150.91999999999999</fb>
    <v>16</v>
  </rv>
  <rv s="0">
    <fb>163.93</fb>
    <v>16</v>
  </rv>
  <rv s="1">
    <v>https://www.bing.com/financeapi/forcetrigger?t=a1r1lh&amp;q=XNYS%3aDHI&amp;form=skydnc</v>
    <v>Learn more on Bing</v>
  </rv>
  <rv s="6">
    <v>en-US</v>
    <v>a1r1lh</v>
    <v>268435456</v>
    <v>1</v>
    <v>Powered by Refinitiv</v>
    <v>22</v>
    <v>D.R. HORTON, INC. (XNYS:DHI)</v>
    <v>23</v>
    <v>24</v>
    <v>Finance</v>
    <v>25</v>
    <v>199.85</v>
    <v>133.02000000000001</v>
    <v>1.7654000000000001</v>
    <v>2.25</v>
    <v>-2.5729999999999998E-3</v>
    <v>1.6347E-2</v>
    <v>-0.36</v>
    <v>USD</v>
    <v>D.R. Horton, Inc. is a homebuilding company. The Company is primarily engaged in the acquisition and development of land and the construction and sale of residential homes. Its segments include Homebuilding, Rental, Forestar, Financial Services, and Other. The Company’s Homebuilding segment designs, builds and sells single-family detached homes on lots they develop and on fully developed lots purchased ready for home construction. The Rental segment consists of single-family and multi-family rental operations. The single-family rental operations primarily construct and lease single-family homes within a community and then market each community for a bulk sale of rental homes. The Forestar segment is a residential lot development company. The Financial services segment provides mortgage financing, title agency services and title insurance to homebuyers in many of the Company’s homebuilding markets. In addition, it also conducts insurance-related operations.</v>
    <v>14766</v>
    <v>New York Stock Exchange</v>
    <v>XNYS</v>
    <v>XNYS</v>
    <v>1341 Horton Circle, ARLINGTON, TX, 76011 US</v>
    <v>140.41999999999999</v>
    <v>Homebuilding &amp; Construction Supplies</v>
    <v>Stock</v>
    <v>45661.027307453121</v>
    <v>16809</v>
    <v>138.22</v>
    <v>44880796787</v>
    <v>D.R. HORTON, INC.</v>
    <v>D.R. HORTON, INC.</v>
    <v>139.16999999999999</v>
    <v>9.7421000000000006</v>
    <v>137.63999999999999</v>
    <v>139.88999999999999</v>
    <v>139.53</v>
    <v>320829200</v>
    <v>DHI</v>
    <v>D.R. HORTON, INC. (XNYS:DHI)</v>
    <v>2208193</v>
    <v>2798022</v>
    <v>1991</v>
  </rv>
  <rv s="3">
    <v>16810</v>
  </rv>
  <rv s="0">
    <fb>26.72</fb>
    <v>16</v>
  </rv>
  <rv s="0">
    <fb>30.23</fb>
    <v>16</v>
  </rv>
  <rv s="0">
    <fb>30.06</fb>
    <v>16</v>
  </rv>
  <rv s="0">
    <fb>30.56</fb>
    <v>16</v>
  </rv>
  <rv s="0">
    <fb>32.880000000000003</fb>
    <v>16</v>
  </rv>
  <rv s="0">
    <fb>32.06</fb>
    <v>16</v>
  </rv>
  <rv s="0">
    <fb>28.83</fb>
    <v>16</v>
  </rv>
  <rv s="0">
    <fb>27.33</fb>
    <v>16</v>
  </rv>
  <rv s="0">
    <fb>33.31</fb>
    <v>16</v>
  </rv>
  <rv s="0">
    <fb>34.57</fb>
    <v>16</v>
  </rv>
  <rv s="0">
    <fb>44.14</fb>
    <v>16</v>
  </rv>
  <rv s="0">
    <fb>43.7</fb>
    <v>16</v>
  </rv>
  <rv s="0">
    <fb>44.51</fb>
    <v>16</v>
  </rv>
  <rv s="0">
    <fb>35.96</fb>
    <v>16</v>
  </rv>
  <rv s="0">
    <fb>38.450000000000003</fb>
    <v>16</v>
  </rv>
  <rv s="0">
    <fb>44.31</fb>
    <v>16</v>
  </rv>
  <rv s="0">
    <fb>34</fb>
    <v>16</v>
  </rv>
  <rv s="0">
    <fb>55.3</fb>
    <v>16</v>
  </rv>
  <rv s="0">
    <fb>71.37</fb>
    <v>16</v>
  </rv>
  <rv s="0">
    <fb>68.92</fb>
    <v>16</v>
  </rv>
  <rv s="0">
    <fb>76.87</fb>
    <v>16</v>
  </rv>
  <rv s="0">
    <fb>98.29</fb>
    <v>16</v>
  </rv>
  <rv s="0">
    <fb>95.29</fb>
    <v>16</v>
  </rv>
  <rv s="0">
    <fb>90.37</fb>
    <v>16</v>
  </rv>
  <rv s="0">
    <fb>95.62</fb>
    <v>16</v>
  </rv>
  <rv s="0">
    <fb>97.7</fb>
    <v>16</v>
  </rv>
  <rv s="0">
    <fb>108.45</fb>
    <v>16</v>
  </rv>
  <rv s="0">
    <fb>74.510000000000005</fb>
    <v>16</v>
  </rv>
  <rv s="0">
    <fb>66.19</fb>
    <v>16</v>
  </rv>
  <rv s="0">
    <fb>71.150000000000006</fb>
    <v>16</v>
  </rv>
  <rv s="0">
    <fb>67.349999999999994</fb>
    <v>16</v>
  </rv>
  <rv s="0">
    <fb>89.14</fb>
    <v>16</v>
  </rv>
  <rv s="0">
    <fb>98.69</fb>
    <v>16</v>
  </rv>
  <rv s="0">
    <fb>109.82</fb>
    <v>16</v>
  </rv>
  <rv s="0">
    <fb>106.84</fb>
    <v>16</v>
  </rv>
  <rv s="0">
    <fb>121.69</fb>
    <v>16</v>
  </rv>
  <rv s="0">
    <fb>127.02</fb>
    <v>16</v>
  </rv>
  <rv s="0">
    <fb>119.02</fb>
    <v>16</v>
  </rv>
  <rv s="0">
    <fb>104.4</fb>
    <v>16</v>
  </rv>
  <rv s="0">
    <fb>127.67</fb>
    <v>16</v>
  </rv>
  <rv s="0">
    <fb>151.97999999999999</fb>
    <v>16</v>
  </rv>
  <rv s="0">
    <fb>149.44</fb>
    <v>16</v>
  </rv>
  <rv s="0">
    <fb>142.49</fb>
    <v>16</v>
  </rv>
  <rv s="0">
    <fb>147.80000000000001</fb>
    <v>16</v>
  </rv>
  <rv s="0">
    <fb>140.93</fb>
    <v>16</v>
  </rv>
  <rv s="0">
    <fb>179.93</fb>
    <v>16</v>
  </rv>
  <rv s="0">
    <fb>188.76</fb>
    <v>16</v>
  </rv>
  <rv s="0">
    <fb>190.77</fb>
    <v>16</v>
  </rv>
  <rv s="0">
    <fb>168.78</fb>
    <v>16</v>
  </rv>
  <rv s="0">
    <fb>139.82</fb>
    <v>16</v>
  </rv>
  <rv s="1">
    <v>http://de.wikipedia.org/wiki/Lennar</v>
    <v>Wikipedia</v>
  </rv>
  <rv s="8">
    <v>2691</v>
    <v>16862</v>
  </rv>
  <rv s="9">
    <v>33</v>
    <v>https://www.bing.com/th?id=AMMS_53583359b2caf7766f03578d319fe529&amp;qlt=95</v>
    <v>16863</v>
    <v>0</v>
    <v>https://www.bing.com/images/search?form=xlimg&amp;q=lennar+corporation</v>
    <v>Image of LENNAR CORPORATION</v>
  </rv>
  <rv s="1">
    <v>https://www.bing.com/financeapi/forcetrigger?t=a1wucw&amp;q=XNYS%3aLEN&amp;form=skydnc</v>
    <v>Learn more on Bing</v>
  </rv>
  <rv s="10">
    <v>en-US</v>
    <v>a1wucw</v>
    <v>268435456</v>
    <v>1</v>
    <v>Powered by Refinitiv</v>
    <v>29</v>
    <v>LENNAR CORPORATION (XNYS:LEN)</v>
    <v>31</v>
    <v>32</v>
    <v>Finance</v>
    <v>25</v>
    <v>193.8</v>
    <v>133.72</v>
    <v>1.6742999999999999</v>
    <v>1.51</v>
    <v>7.0650000000000001E-3</v>
    <v>1.1238E-2</v>
    <v>0.96</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Its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12284</v>
    <v>New York Stock Exchange</v>
    <v>XNYS</v>
    <v>XNYS</v>
    <v>5505 WATERFORD DISTRICT DRIVE, MIAMI, FL, 33126 US</v>
    <v>136.83000000000001</v>
    <v>16864</v>
    <v>Homebuilding &amp; Construction Supplies</v>
    <v>Stock</v>
    <v>45661.037860960154</v>
    <v>16865</v>
    <v>134.8501</v>
    <v>36320990000</v>
    <v>LENNAR CORPORATION</v>
    <v>LENNAR CORPORATION</v>
    <v>135.72</v>
    <v>8.9852000000000007</v>
    <v>134.37</v>
    <v>135.88</v>
    <v>136.84</v>
    <v>271244800</v>
    <v>LEN</v>
    <v>LENNAR CORPORATION (XNYS:LEN)</v>
    <v>2084415</v>
    <v>2752803</v>
    <v>1991</v>
  </rv>
  <rv s="3">
    <v>16866</v>
  </rv>
  <rv s="0">
    <fb>41.4315</fb>
    <v>16</v>
  </rv>
  <rv s="0">
    <fb>41.225099999999998</fb>
    <v>16</v>
  </rv>
  <rv s="0">
    <fb>47.535699999999999</fb>
    <v>16</v>
  </rv>
  <rv s="0">
    <fb>44.537599999999998</fb>
    <v>16</v>
  </rv>
  <rv s="0">
    <fb>44.793199999999999</fb>
    <v>16</v>
  </rv>
  <rv s="0">
    <fb>45.3142</fb>
    <v>16</v>
  </rv>
  <rv s="0">
    <fb>46.002200000000002</fb>
    <v>16</v>
  </rv>
  <rv s="0">
    <fb>46.493699999999997</fb>
    <v>16</v>
  </rv>
  <rv s="0">
    <fb>41.618299999999998</fb>
    <v>16</v>
  </rv>
  <rv s="0">
    <fb>40.979399999999998</fb>
    <v>16</v>
  </rv>
  <rv s="0">
    <fb>41.814900000000002</fb>
    <v>16</v>
  </rv>
  <rv s="0">
    <fb>42.1982</fb>
    <v>16</v>
  </rv>
  <rv s="0">
    <fb>43.8889</fb>
    <v>16</v>
  </rv>
  <rv s="0">
    <fb>47.958300000000001</fb>
    <v>16</v>
  </rv>
  <rv s="0">
    <fb>50.317399999999999</fb>
    <v>16</v>
  </rv>
  <rv s="0">
    <fb>49.639200000000002</fb>
    <v>16</v>
  </rv>
  <rv s="0">
    <fb>50.435400000000001</fb>
    <v>16</v>
  </rv>
  <rv s="0">
    <fb>52.411099999999998</fb>
    <v>16</v>
  </rv>
  <rv s="0">
    <fb>51.546100000000003</fb>
    <v>16</v>
  </rv>
  <rv s="0">
    <fb>50.877699999999997</fb>
    <v>16</v>
  </rv>
  <rv s="0">
    <fb>54.720999999999997</fb>
    <v>16</v>
  </rv>
  <rv s="0">
    <fb>52.89</fb>
    <v>16</v>
  </rv>
  <rv s="0">
    <fb>46.69</fb>
    <v>16</v>
  </rv>
  <rv s="0">
    <fb>47.57</fb>
    <v>16</v>
  </rv>
  <rv s="0">
    <fb>55.79</fb>
    <v>16</v>
  </rv>
  <rv s="0">
    <fb>38.200000000000003</fb>
    <v>16</v>
  </rv>
  <rv s="0">
    <fb>50.07</fb>
    <v>16</v>
  </rv>
  <rv s="0">
    <fb>60.46</fb>
    <v>16</v>
  </rv>
  <rv s="0">
    <fb>81.680000000000007</fb>
    <v>16</v>
  </rv>
  <rv s="0">
    <fb>76.23</fb>
    <v>16</v>
  </rv>
  <rv s="0">
    <fb>83.15</fb>
    <v>16</v>
  </rv>
  <rv s="0">
    <fb>103.6</fb>
    <v>16</v>
  </rv>
  <rv s="0">
    <fb>99.01</fb>
    <v>16</v>
  </rv>
  <rv s="0">
    <fb>99.35</fb>
    <v>16</v>
  </rv>
  <rv s="0">
    <fb>105.15</fb>
    <v>16</v>
  </rv>
  <rv s="0">
    <fb>93.68</fb>
    <v>16</v>
  </rv>
  <rv s="0">
    <fb>105.05</fb>
    <v>16</v>
  </rv>
  <rv s="0">
    <fb>116.16</fb>
    <v>16</v>
  </rv>
  <rv s="0">
    <fb>89.88</fb>
    <v>16</v>
  </rv>
  <rv s="0">
    <fb>81.17</fb>
    <v>16</v>
  </rv>
  <rv s="0">
    <fb>70.569999999999993</fb>
    <v>16</v>
  </rv>
  <rv s="0">
    <fb>87.83</fb>
    <v>16</v>
  </rv>
  <rv s="0">
    <fb>102.4</fb>
    <v>16</v>
  </rv>
  <rv s="0">
    <fb>96.74</fb>
    <v>16</v>
  </rv>
  <rv s="0">
    <fb>112.81</fb>
    <v>16</v>
  </rv>
  <rv s="0">
    <fb>107.12</fb>
    <v>16</v>
  </rv>
  <rv s="0">
    <fb>126.83</fb>
    <v>16</v>
  </rv>
  <rv s="0">
    <fb>119.09</fb>
    <v>16</v>
  </rv>
  <rv s="0">
    <fb>112.23</fb>
    <v>16</v>
  </rv>
  <rv s="0">
    <fb>106.68</fb>
    <v>16</v>
  </rv>
  <rv s="0">
    <fb>127.92</fb>
    <v>16</v>
  </rv>
  <rv s="0">
    <fb>149.85</fb>
    <v>16</v>
  </rv>
  <rv s="0">
    <fb>171.98</fb>
    <v>16</v>
  </rv>
  <rv s="0">
    <fb>151.62</fb>
    <v>16</v>
  </rv>
  <rv s="0">
    <fb>149.87</fb>
    <v>16</v>
  </rv>
  <rv s="0">
    <fb>176.93</fb>
    <v>16</v>
  </rv>
  <rv s="0">
    <fb>187.48</fb>
    <v>16</v>
  </rv>
  <rv s="0">
    <fb>170.3</fb>
    <v>16</v>
  </rv>
  <rv s="0">
    <fb>174.39</fb>
    <v>16</v>
  </rv>
  <rv s="1">
    <v>https://www.bing.com/financeapi/forcetrigger?t=a1yw1h&amp;q=XNYS%3aNVR&amp;form=skydnc</v>
    <v>Learn more on Bing</v>
  </rv>
  <rv s="6">
    <v>en-US</v>
    <v>a1yw1h</v>
    <v>268435456</v>
    <v>1</v>
    <v>Powered by Refinitiv</v>
    <v>22</v>
    <v>NVR, Inc. (XNYS:NVR)</v>
    <v>23</v>
    <v>24</v>
    <v>Finance</v>
    <v>25</v>
    <v>9964.77</v>
    <v>6800</v>
    <v>1.2064999999999999</v>
    <v>80.709999999999994</v>
    <v>-1.4000000000000002E-3</v>
    <v>1.0102E-2</v>
    <v>-11.3</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operates in 36 metropolitan areas in 15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operates in Maryland, Virginia, West Virginia, Delaware and Washington, District of Columbia (D.C.). Its North East division operates in New Jersey and Eastern Pennsylvania.</v>
    <v>6300</v>
    <v>New York Stock Exchange</v>
    <v>XNYS</v>
    <v>XNYS</v>
    <v>SUITE 500, 11700 PLAZA AMERICA DR., RESTON, VA, 20190 US</v>
    <v>8164.9</v>
    <v>Homebuilding &amp; Construction Supplies</v>
    <v>Stock</v>
    <v>45661.000000010936</v>
    <v>16927</v>
    <v>8000</v>
    <v>24480030000</v>
    <v>NVR, Inc.</v>
    <v>NVR, Inc.</v>
    <v>8000</v>
    <v>16.501100000000001</v>
    <v>7989.89</v>
    <v>8070.6</v>
    <v>8059.3</v>
    <v>3063880</v>
    <v>NVR</v>
    <v>NVR, Inc. (XNYS:NVR)</v>
    <v>18044</v>
    <v>22258</v>
    <v>1993</v>
  </rv>
  <rv s="3">
    <v>16928</v>
  </rv>
  <rv s="0">
    <fb>1651</fb>
    <v>16</v>
  </rv>
  <rv s="0">
    <fb>1637</fb>
    <v>16</v>
  </rv>
  <rv s="0">
    <fb>1732.4</fb>
    <v>16</v>
  </rv>
  <rv s="0">
    <fb>1661.29</fb>
    <v>16</v>
  </rv>
  <rv s="0">
    <fb>1733</fb>
    <v>16</v>
  </rv>
  <rv s="0">
    <fb>1780.34</fb>
    <v>16</v>
  </rv>
  <rv s="0">
    <fb>1705</fb>
    <v>16</v>
  </rv>
  <rv s="0">
    <fb>1686.8</fb>
    <v>16</v>
  </rv>
  <rv s="0">
    <fb>1639.87</fb>
    <v>16</v>
  </rv>
  <rv s="0">
    <fb>1523</fb>
    <v>16</v>
  </rv>
  <rv s="0">
    <fb>1595</fb>
    <v>16</v>
  </rv>
  <rv s="0">
    <fb>1669</fb>
    <v>16</v>
  </rv>
  <rv s="0">
    <fb>1858</fb>
    <v>16</v>
  </rv>
  <rv s="0">
    <fb>1934.97</fb>
    <v>16</v>
  </rv>
  <rv s="0">
    <fb>2106.88</fb>
    <v>16</v>
  </rv>
  <rv s="0">
    <fb>2111.25</fb>
    <v>16</v>
  </rv>
  <rv s="0">
    <fb>2282.38</fb>
    <v>16</v>
  </rv>
  <rv s="0">
    <fb>2410.61</fb>
    <v>16</v>
  </rv>
  <rv s="0">
    <fb>2610.44</fb>
    <v>16</v>
  </rv>
  <rv s="0">
    <fb>2720.85</fb>
    <v>16</v>
  </rv>
  <rv s="0">
    <fb>2855</fb>
    <v>16</v>
  </rv>
  <rv s="0">
    <fb>3281.37</fb>
    <v>16</v>
  </rv>
  <rv s="0">
    <fb>3475</fb>
    <v>16</v>
  </rv>
  <rv s="0">
    <fb>3508.22</fb>
    <v>16</v>
  </rv>
  <rv s="0">
    <fb>3178.17</fb>
    <v>16</v>
  </rv>
  <rv s="0">
    <fb>2843.17</fb>
    <v>16</v>
  </rv>
  <rv s="0">
    <fb>2800</fb>
    <v>16</v>
  </rv>
  <rv s="0">
    <fb>3100</fb>
    <v>16</v>
  </rv>
  <rv s="0">
    <fb>2990.54</fb>
    <v>16</v>
  </rv>
  <rv s="0">
    <fb>2970.35</fb>
    <v>16</v>
  </rv>
  <rv s="0">
    <fb>2759.43</fb>
    <v>16</v>
  </rv>
  <rv s="0">
    <fb>2668.45</fb>
    <v>16</v>
  </rv>
  <rv s="0">
    <fb>2470.8000000000002</fb>
    <v>16</v>
  </rv>
  <rv s="0">
    <fb>2239.0300000000002</fb>
    <v>16</v>
  </rv>
  <rv s="0">
    <fb>2450</fb>
    <v>16</v>
  </rv>
  <rv s="0">
    <fb>2436.9899999999998</fb>
    <v>16</v>
  </rv>
  <rv s="0">
    <fb>2660</fb>
    <v>16</v>
  </rv>
  <rv s="0">
    <fb>2620</fb>
    <v>16</v>
  </rv>
  <rv s="0">
    <fb>2767</fb>
    <v>16</v>
  </rv>
  <rv s="0">
    <fb>3152.48</fb>
    <v>16</v>
  </rv>
  <rv s="0">
    <fb>3201.57</fb>
    <v>16</v>
  </rv>
  <rv s="0">
    <fb>3370.25</fb>
    <v>16</v>
  </rv>
  <rv s="0">
    <fb>3344.14</fb>
    <v>16</v>
  </rv>
  <rv s="0">
    <fb>3599</fb>
    <v>16</v>
  </rv>
  <rv s="0">
    <fb>3717.35</fb>
    <v>16</v>
  </rv>
  <rv s="0">
    <fb>3636.59</fb>
    <v>16</v>
  </rv>
  <rv s="0">
    <fb>3791.89</fb>
    <v>16</v>
  </rv>
  <rv s="0">
    <fb>3808.41</fb>
    <v>16</v>
  </rv>
  <rv s="0">
    <fb>3816.97</fb>
    <v>16</v>
  </rv>
  <rv s="0">
    <fb>3667.18</fb>
    <v>16</v>
  </rv>
  <rv s="0">
    <fb>2569.11</fb>
    <v>16</v>
  </rv>
  <rv s="0">
    <fb>3221.61</fb>
    <v>16</v>
  </rv>
  <rv s="0">
    <fb>3258.75</fb>
    <v>16</v>
  </rv>
  <rv s="0">
    <fb>3930.15</fb>
    <v>16</v>
  </rv>
  <rv s="0">
    <fb>4168.34</fb>
    <v>16</v>
  </rv>
  <rv s="0">
    <fb>4083.12</fb>
    <v>16</v>
  </rv>
  <rv s="0">
    <fb>3953.09</fb>
    <v>16</v>
  </rv>
  <rv s="0">
    <fb>3997.18</fb>
    <v>16</v>
  </rv>
  <rv s="0">
    <fb>4079.86</fb>
    <v>16</v>
  </rv>
  <rv s="0">
    <fb>4446.4799999999996</fb>
    <v>16</v>
  </rv>
  <rv s="0">
    <fb>4500.84</fb>
    <v>16</v>
  </rv>
  <rv s="0">
    <fb>4710.93</fb>
    <v>16</v>
  </rv>
  <rv s="0">
    <fb>5018.1000000000004</fb>
    <v>16</v>
  </rv>
  <rv s="0">
    <fb>4887.2299999999996</fb>
    <v>16</v>
  </rv>
  <rv s="0">
    <fb>4973.3</fb>
    <v>16</v>
  </rv>
  <rv s="0">
    <fb>5222.6000000000004</fb>
    <v>16</v>
  </rv>
  <rv s="0">
    <fb>5179.9399999999996</fb>
    <v>16</v>
  </rv>
  <rv s="0">
    <fb>4794.08</fb>
    <v>16</v>
  </rv>
  <rv s="0">
    <fb>4894.8</fb>
    <v>16</v>
  </rv>
  <rv s="0">
    <fb>5225.34</fb>
    <v>16</v>
  </rv>
  <rv s="0">
    <fb>5908.87</fb>
    <v>16</v>
  </rv>
  <rv s="0">
    <fb>5327.22</fb>
    <v>16</v>
  </rv>
  <rv s="0">
    <fb>4958.4399999999996</fb>
    <v>16</v>
  </rv>
  <rv s="0">
    <fb>4467.2700000000004</fb>
    <v>16</v>
  </rv>
  <rv s="0">
    <fb>4376.21</fb>
    <v>16</v>
  </rv>
  <rv s="0">
    <fb>4450.62</fb>
    <v>16</v>
  </rv>
  <rv s="0">
    <fb>4004.14</fb>
    <v>16</v>
  </rv>
  <rv s="0">
    <fb>4393.1000000000004</fb>
    <v>16</v>
  </rv>
  <rv s="0">
    <fb>4140.0600000000004</fb>
    <v>16</v>
  </rv>
  <rv s="0">
    <fb>3987.08</fb>
    <v>16</v>
  </rv>
  <rv s="0">
    <fb>4237.75</fb>
    <v>16</v>
  </rv>
  <rv s="0">
    <fb>4639.01</fb>
    <v>16</v>
  </rv>
  <rv s="0">
    <fb>4612.58</fb>
    <v>16</v>
  </rv>
  <rv s="0">
    <fb>5270</fb>
    <v>16</v>
  </rv>
  <rv s="0">
    <fb>5173.62</fb>
    <v>16</v>
  </rv>
  <rv s="0">
    <fb>5572.19</fb>
    <v>16</v>
  </rv>
  <rv s="0">
    <fb>5840</fb>
    <v>16</v>
  </rv>
  <rv s="0">
    <fb>5554.22</fb>
    <v>16</v>
  </rv>
  <rv s="0">
    <fb>6350.62</fb>
    <v>16</v>
  </rv>
  <rv s="0">
    <fb>6306.44</fb>
    <v>16</v>
  </rv>
  <rv s="0">
    <fb>6377.33</fb>
    <v>16</v>
  </rv>
  <rv s="0">
    <fb>5963.3</fb>
    <v>16</v>
  </rv>
  <rv s="0">
    <fb>5412.62</fb>
    <v>16</v>
  </rv>
  <rv s="0">
    <fb>6155.39</fb>
    <v>16</v>
  </rv>
  <rv s="0">
    <fb>7000.45</fb>
    <v>16</v>
  </rv>
  <rv s="0">
    <fb>7075.29</fb>
    <v>16</v>
  </rv>
  <rv s="0">
    <fb>7625.57</fb>
    <v>16</v>
  </rv>
  <rv s="0">
    <fb>8099.96</fb>
    <v>16</v>
  </rv>
  <rv s="0">
    <fb>7438.85</fb>
    <v>16</v>
  </rv>
  <rv s="0">
    <fb>7680.73</fb>
    <v>16</v>
  </rv>
  <rv s="0">
    <fb>7588.56</fb>
    <v>16</v>
  </rv>
  <rv s="0">
    <fb>8607.48</fb>
    <v>16</v>
  </rv>
  <rv s="0">
    <fb>9172.4599999999991</fb>
    <v>16</v>
  </rv>
  <rv s="0">
    <fb>9811.7999999999993</fb>
    <v>16</v>
  </rv>
  <rv s="0">
    <fb>9152.81</fb>
    <v>16</v>
  </rv>
  <rv s="0">
    <fb>9235.58</fb>
    <v>16</v>
  </rv>
  <rv s="0">
    <fb>8178.9</fb>
    <v>16</v>
  </rv>
  <rv s="1">
    <v>https://www.bing.com/financeapi/forcetrigger?t=a1zutc&amp;q=XNYS%3aPHM&amp;form=skydnc</v>
    <v>Learn more on Bing</v>
  </rv>
  <rv s="6">
    <v>en-US</v>
    <v>a1zutc</v>
    <v>268435456</v>
    <v>1</v>
    <v>Powered by Refinitiv</v>
    <v>22</v>
    <v>PULTEGROUP, INC. (XNYS:PHM)</v>
    <v>23</v>
    <v>24</v>
    <v>Finance</v>
    <v>25</v>
    <v>149.47</v>
    <v>99.03</v>
    <v>1.6880999999999999</v>
    <v>2.41</v>
    <v>-9.0870000000000002E-5</v>
    <v>2.2389000000000003E-2</v>
    <v>-0.01</v>
    <v>USD</v>
    <v>PulteGroup, Inc. is a homebuilder in the United States. The Company's segments include Homebuilding and Financial Services. The Homebuilding operations are engaged in the acquisition and development of land primarily for residential purposes within the United States and the construction of housing on such land. The Financial Services segment consist principally of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brands, such as Centex, Pulte Homes, Del Webb, DiVosta Homes, John Wieland Homes and Neighborhoods, and American West offers variety of home designs with varying levels of options and amenities to its customer groups.</v>
    <v>6382</v>
    <v>New York Stock Exchange</v>
    <v>XNYS</v>
    <v>XNYS</v>
    <v>3350 Peachtree Road Northeast, Suite 1500, ATLANTA, GA, 30326 US</v>
    <v>111</v>
    <v>Homebuilding &amp; Construction Supplies</v>
    <v>Stock</v>
    <v>45661.037933425781</v>
    <v>17037</v>
    <v>108.765</v>
    <v>22569296110</v>
    <v>PULTEGROUP, INC.</v>
    <v>PULTEGROUP, INC.</v>
    <v>110.49</v>
    <v>8.1105999999999998</v>
    <v>107.64</v>
    <v>110.05</v>
    <v>110.04</v>
    <v>205082200</v>
    <v>PHM</v>
    <v>PULTEGROUP, INC. (XNYS:PHM)</v>
    <v>1934527</v>
    <v>1859109</v>
    <v>1987</v>
  </rv>
  <rv s="3">
    <v>17038</v>
  </rv>
  <rv s="0">
    <fb>17.190000000000001</fb>
    <v>16</v>
  </rv>
  <rv s="0">
    <fb>21.37</fb>
    <v>16</v>
  </rv>
  <rv s="0">
    <fb>18.600000000000001</fb>
    <v>16</v>
  </rv>
  <rv s="0">
    <fb>18.38</fb>
    <v>16</v>
  </rv>
  <rv s="0">
    <fb>21.51</fb>
    <v>16</v>
  </rv>
  <rv s="0">
    <fb>22.05</fb>
    <v>16</v>
  </rv>
  <rv s="0">
    <fb>25.82</fb>
    <v>16</v>
  </rv>
  <rv s="0">
    <fb>33.25</fb>
    <v>16</v>
  </rv>
  <rv s="0">
    <fb>28.07</fb>
    <v>16</v>
  </rv>
  <rv s="0">
    <fb>24.57</fb>
    <v>16</v>
  </rv>
  <rv s="0">
    <fb>25.99</fb>
    <v>16</v>
  </rv>
  <rv s="0">
    <fb>27.81</fb>
    <v>16</v>
  </rv>
  <rv s="0">
    <fb>44.65</fb>
    <v>16</v>
  </rv>
  <rv s="0">
    <fb>40.200000000000003</fb>
    <v>16</v>
  </rv>
  <rv s="0">
    <fb>22.32</fb>
    <v>16</v>
  </rv>
  <rv s="0">
    <fb>28.27</fb>
    <v>16</v>
  </rv>
  <rv s="0">
    <fb>34.03</fb>
    <v>16</v>
  </rv>
  <rv s="0">
    <fb>46.29</fb>
    <v>16</v>
  </rv>
  <rv s="0">
    <fb>54.87</fb>
    <v>16</v>
  </rv>
  <rv s="0">
    <fb>45.92</fb>
    <v>16</v>
  </rv>
  <rv s="0">
    <fb>37.5</fb>
    <v>16</v>
  </rv>
  <rv s="0">
    <fb>45.53</fb>
    <v>16</v>
  </rv>
  <rv s="0">
    <fb>67.150000000000006</fb>
    <v>16</v>
  </rv>
  <rv s="0">
    <fb>66.08</fb>
    <v>16</v>
  </rv>
  <rv s="0">
    <fb>77.680000000000007</fb>
    <v>16</v>
  </rv>
  <rv s="0">
    <fb>82.06</fb>
    <v>16</v>
  </rv>
  <rv s="0">
    <fb>88.42</fb>
    <v>16</v>
  </rv>
  <rv s="0">
    <fb>103.22</fb>
    <v>16</v>
  </rv>
  <rv s="0">
    <fb>108.38</fb>
    <v>16</v>
  </rv>
  <rv s="0">
    <fb>111.42</fb>
    <v>16</v>
  </rv>
  <rv s="0">
    <fb>132</fb>
    <v>16</v>
  </rv>
  <rv s="0">
    <fb>135.27000000000001</fb>
    <v>16</v>
  </rv>
  <rv s="1">
    <v>https://www.bing.com/financeapi/forcetrigger?t=a1olgh&amp;q=XNYS%3aBLDR&amp;form=skydnc</v>
    <v>Learn more on Bing</v>
  </rv>
  <rv s="6">
    <v>en-US</v>
    <v>a1olgh</v>
    <v>268435456</v>
    <v>1</v>
    <v>Powered by Refinitiv</v>
    <v>22</v>
    <v>BUILDERS FIRSTSOURCE, INC. (XNYS:BLDR)</v>
    <v>23</v>
    <v>24</v>
    <v>Finance</v>
    <v>28</v>
    <v>214.7</v>
    <v>130.7501</v>
    <v>2.1124999999999998</v>
    <v>2.1</v>
    <v>6.7349999999999997E-3</v>
    <v>1.4791E-2</v>
    <v>0.97</v>
    <v>USD</v>
    <v>Builders FirstSource, Inc. is a supplier and manufacturer of building materials, manufactured components and construction services to professional homebuilders, sub-contractors, remodelers, and consumers. The Company offer an integrated solution to its customers by providing manufacturing, supply, and installation of a full range of structural and related building products. Its manufactured products include its factory-built roof and floor trusses, wall panels, vinyl windows, custom millwork, and trim, as well as engineered wood that it designs, cuts, and assembles specifically for each home. The Company’s full range of construction-related services include professional installation, turn-key framing, and shell constructions. The Company also assembles interior and exterior doors into pre-hung units. It supplies its customers with a broad offering of professional grade building products, such as dimensional lumber and lumber sheet goods and various window, and more.</v>
    <v>29000</v>
    <v>New York Stock Exchange</v>
    <v>XNYS</v>
    <v>XNYS</v>
    <v>6031 CONNECTION DR., STE. 400, IRVING, TX, 75039 US</v>
    <v>144.28</v>
    <v>Homebuilding &amp; Construction Supplies</v>
    <v>Stock</v>
    <v>45660.898832731247</v>
    <v>17072</v>
    <v>141.33000000000001</v>
    <v>16575690000</v>
    <v>BUILDERS FIRSTSOURCE, INC.</v>
    <v>BUILDERS FIRSTSOURCE, INC.</v>
    <v>143</v>
    <v>14.082000000000001</v>
    <v>141.97999999999999</v>
    <v>144.08000000000001</v>
    <v>145</v>
    <v>115085000</v>
    <v>BLDR</v>
    <v>BUILDERS FIRSTSOURCE, INC. (XNYS:BLDR)</v>
    <v>804005</v>
    <v>1320602</v>
    <v>1998</v>
  </rv>
  <rv s="3">
    <v>17073</v>
  </rv>
  <rv s="0">
    <fb>8.0299999999999994</fb>
    <v>16</v>
  </rv>
  <rv s="0">
    <fb>7.93</fb>
    <v>16</v>
  </rv>
  <rv s="0">
    <fb>11.27</fb>
    <v>16</v>
  </rv>
  <rv s="0">
    <fb>11.76</fb>
    <v>16</v>
  </rv>
  <rv s="0">
    <fb>11.25</fb>
    <v>16</v>
  </rv>
  <rv s="0">
    <fb>12.89</fb>
    <v>16</v>
  </rv>
  <rv s="0">
    <fb>13.74</fb>
    <v>16</v>
  </rv>
  <rv s="0">
    <fb>12.94</fb>
    <v>16</v>
  </rv>
  <rv s="0">
    <fb>16.010000000000002</fb>
    <v>16</v>
  </rv>
  <rv s="0">
    <fb>13.66</fb>
    <v>16</v>
  </rv>
  <rv s="0">
    <fb>15.67</fb>
    <v>16</v>
  </rv>
  <rv s="0">
    <fb>16.28</fb>
    <v>16</v>
  </rv>
  <rv s="0">
    <fb>17.989999999999998</fb>
    <v>16</v>
  </rv>
  <rv s="0">
    <fb>18.02</fb>
    <v>16</v>
  </rv>
  <rv s="0">
    <fb>20.399999999999999</fb>
    <v>16</v>
  </rv>
  <rv s="0">
    <fb>21.79</fb>
    <v>16</v>
  </rv>
  <rv s="0">
    <fb>21.42</fb>
    <v>16</v>
  </rv>
  <rv s="0">
    <fb>19.18</fb>
    <v>16</v>
  </rv>
  <rv s="0">
    <fb>19.579999999999998</fb>
    <v>16</v>
  </rv>
  <rv s="0">
    <fb>12.38</fb>
    <v>16</v>
  </rv>
  <rv s="0">
    <fb>10.91</fb>
    <v>16</v>
  </rv>
  <rv s="0">
    <fb>13.34</fb>
    <v>16</v>
  </rv>
  <rv s="0">
    <fb>13.78</fb>
    <v>16</v>
  </rv>
  <rv s="0">
    <fb>17.18</fb>
    <v>16</v>
  </rv>
  <rv s="0">
    <fb>19.45</fb>
    <v>16</v>
  </rv>
  <rv s="0">
    <fb>20.574999999999999</fb>
    <v>16</v>
  </rv>
  <rv s="0">
    <fb>22.61</fb>
    <v>16</v>
  </rv>
  <rv s="0">
    <fb>24.795000000000002</fb>
    <v>16</v>
  </rv>
  <rv s="0">
    <fb>12.23</fb>
    <v>16</v>
  </rv>
  <rv s="0">
    <fb>20.81</fb>
    <v>16</v>
  </rv>
  <rv s="0">
    <fb>23.69</fb>
    <v>16</v>
  </rv>
  <rv s="0">
    <fb>30.3</fb>
    <v>16</v>
  </rv>
  <rv s="0">
    <fb>43.265000000000001</fb>
    <v>16</v>
  </rv>
  <rv s="0">
    <fb>42.66</fb>
    <v>16</v>
  </rv>
  <rv s="0">
    <fb>44.5</fb>
    <v>16</v>
  </rv>
  <rv s="0">
    <fb>64.540000000000006</fb>
    <v>16</v>
  </rv>
  <rv s="0">
    <fb>53.7</fb>
    <v>16</v>
  </rv>
  <rv s="0">
    <fb>79.7</fb>
    <v>16</v>
  </rv>
  <rv s="0">
    <fb>94.77</fb>
    <v>16</v>
  </rv>
  <rv s="0">
    <fb>115.95</fb>
    <v>16</v>
  </rv>
  <rv s="0">
    <fb>136</fb>
    <v>16</v>
  </rv>
  <rv s="0">
    <fb>144.43</fb>
    <v>16</v>
  </rv>
  <rv s="0">
    <fb>145.04</fb>
    <v>16</v>
  </rv>
  <rv s="0">
    <fb>108.52</fb>
    <v>16</v>
  </rv>
  <rv s="0">
    <fb>166.94</fb>
    <v>16</v>
  </rv>
  <rv s="0">
    <fb>173.73</fb>
    <v>16</v>
  </rv>
  <rv s="0">
    <fb>195.18</fb>
    <v>16</v>
  </rv>
  <rv s="0">
    <fb>208.55</fb>
    <v>16</v>
  </rv>
  <rv s="0">
    <fb>182.82</fb>
    <v>16</v>
  </rv>
  <rv s="0">
    <fb>138.41</fb>
    <v>16</v>
  </rv>
  <rv s="0">
    <fb>167.37</fb>
    <v>16</v>
  </rv>
  <rv s="0">
    <fb>174</fb>
    <v>16</v>
  </rv>
  <rv s="0">
    <fb>142.93</fb>
    <v>16</v>
  </rv>
  <rv s="1">
    <v>https://www.bing.com/financeapi/forcetrigger?t=a1xam7&amp;q=XNYS%3aMAS&amp;form=skydnc</v>
    <v>Learn more on Bing</v>
  </rv>
  <rv s="6">
    <v>en-US</v>
    <v>a1xam7</v>
    <v>268435456</v>
    <v>1</v>
    <v>Powered by Refinitiv</v>
    <v>22</v>
    <v>MASCO CORPORATION (XNYS:MAS)</v>
    <v>23</v>
    <v>24</v>
    <v>Finance</v>
    <v>25</v>
    <v>86.7</v>
    <v>63.6</v>
    <v>1.2514000000000001</v>
    <v>0.57999999999999996</v>
    <v>0</v>
    <v>8.0979999999999993E-3</v>
    <v>0</v>
    <v>USD</v>
    <v>Masco Corporation is a designer, manufacturer and distributor of home improvement and building products. The Company’s segments include Plumbing Products and Decorative Architectural Products. The Plumbing Products segment includes faucets, showerheads, handheld showers, valves, bath hardware and accessories, bathing units, shower bases and enclosures, shower drains, steam shower systems, sinks, kitchen accessories and toilets. Its faucet, bathing and showering products are sold primarily in North America, Europe and China under the brand names DELTA, BRIZO, PEERLESS, HANSGROHE, AXOR, KRAUS, EASY DRAIN, GINGER, NEWPORT BRASS, BRASSTECH and WALTEC. Its Decorative Architectural Products segment includes architectural coatings, including paints, primers, specialty coatings, stains and waterproofing products. These products are sold in North America and South America under the brand names BEHR , KILZ , WHIZZ , Elder &amp; Jenks and other trademarks to do it yourself and professional customers.</v>
    <v>18000</v>
    <v>New York Stock Exchange</v>
    <v>XNYS</v>
    <v>XNYS</v>
    <v>17450 College Parkway, LIVONIA, MI, 48152 US</v>
    <v>72.37</v>
    <v>Homebuilding &amp; Construction Supplies</v>
    <v>Stock</v>
    <v>45661.000000010936</v>
    <v>17128</v>
    <v>71.316699999999997</v>
    <v>15577070580</v>
    <v>MASCO CORPORATION</v>
    <v>MASCO CORPORATION</v>
    <v>71.87</v>
    <v>19.218499999999999</v>
    <v>71.62</v>
    <v>72.2</v>
    <v>72.2</v>
    <v>215748900</v>
    <v>MAS</v>
    <v>MASCO CORPORATION (XNYS:MAS)</v>
    <v>838581</v>
    <v>1253231</v>
    <v>1962</v>
  </rv>
  <rv s="3">
    <v>17129</v>
  </rv>
  <rv s="0">
    <fb>26.39</fb>
    <v>16</v>
  </rv>
  <rv s="0">
    <fb>36.479999999999997</fb>
    <v>16</v>
  </rv>
  <rv s="0">
    <fb>33.78</fb>
    <v>16</v>
  </rv>
  <rv s="0">
    <fb>37.020000000000003</fb>
    <v>16</v>
  </rv>
  <rv s="0">
    <fb>37.25</fb>
    <v>16</v>
  </rv>
  <rv s="0">
    <fb>36.770000000000003</fb>
    <v>16</v>
  </rv>
  <rv s="0">
    <fb>39.82</fb>
    <v>16</v>
  </rv>
  <rv s="0">
    <fb>43.94</fb>
    <v>16</v>
  </rv>
  <rv s="0">
    <fb>41.12</fb>
    <v>16</v>
  </rv>
  <rv s="0">
    <fb>39.06</fb>
    <v>16</v>
  </rv>
  <rv s="0">
    <fb>40.770000000000003</fb>
    <v>16</v>
  </rv>
  <rv s="0">
    <fb>40.729999999999997</fb>
    <v>16</v>
  </rv>
  <rv s="0">
    <fb>41.04</fb>
    <v>16</v>
  </rv>
  <rv s="0">
    <fb>58.91</fb>
    <v>16</v>
  </rv>
  <rv s="0">
    <fb>55.55</fb>
    <v>16</v>
  </rv>
  <rv s="0">
    <fb>65.900000000000006</fb>
    <v>16</v>
  </rv>
  <rv s="0">
    <fb>63.33</fb>
    <v>16</v>
  </rv>
  <rv s="0">
    <fb>56.69</fb>
    <v>16</v>
  </rv>
  <rv s="0">
    <fb>50.6</fb>
    <v>16</v>
  </rv>
  <rv s="0">
    <fb>50.87</fb>
    <v>16</v>
  </rv>
  <rv s="0">
    <fb>50.78</fb>
    <v>16</v>
  </rv>
  <rv s="0">
    <fb>53.51</fb>
    <v>16</v>
  </rv>
  <rv s="0">
    <fb>60.68</fb>
    <v>16</v>
  </rv>
  <rv s="0">
    <fb>66.98</fb>
    <v>16</v>
  </rv>
  <rv s="0">
    <fb>67.290000000000006</fb>
    <v>16</v>
  </rv>
  <rv s="0">
    <fb>76.760000000000005</fb>
    <v>16</v>
  </rv>
  <rv s="0">
    <fb>77.849999999999994</fb>
    <v>16</v>
  </rv>
  <rv s="0">
    <fb>83.94</fb>
    <v>16</v>
  </rv>
  <rv s="0">
    <fb>79.91</fb>
    <v>16</v>
  </rv>
  <rv s="0">
    <fb>72.569999999999993</fb>
    <v>16</v>
  </rv>
  <rv s="1">
    <v>http://en.wikipedia.org/wiki/McDonald's</v>
    <v>Wikipedia</v>
  </rv>
  <rv s="8">
    <v>2691</v>
    <v>17161</v>
  </rv>
  <rv s="9">
    <v>33</v>
    <v>https://www.bing.com/th?id=AMMS_7d8255243964a8970376f8dd41121106&amp;qlt=95</v>
    <v>17162</v>
    <v>0</v>
    <v>https://www.bing.com/images/search?form=xlimg&amp;q=mcdonald%27s</v>
    <v>Image of MCDONALD'S CORPORATION</v>
  </rv>
  <rv s="1">
    <v>https://www.bing.com/financeapi/forcetrigger?t=a1xdec&amp;q=XNYS%3aMCD&amp;form=skydnc</v>
    <v>Learn more on Bing</v>
  </rv>
  <rv s="10">
    <v>en-US</v>
    <v>a1xdec</v>
    <v>268435456</v>
    <v>1</v>
    <v>Powered by Refinitiv</v>
    <v>29</v>
    <v>MCDONALD'S CORPORATION (XNYS:MCD)</v>
    <v>31</v>
    <v>32</v>
    <v>Finance</v>
    <v>28</v>
    <v>317.89999999999998</v>
    <v>243.53</v>
    <v>0.74</v>
    <v>2.2999999999999998</v>
    <v>-4.9189999999999995E-5</v>
    <v>7.8630000000000002E-3</v>
    <v>-1.4500000000000001E-2</v>
    <v>USD</v>
    <v>McDonald's Corporation is a foodservice retailer with over 40,000 locations in over 100 countries. The Company's segment includes United States, International Operated Markets and International Developmental Licensed Markets &amp; Corporate. The International Operated Markets segment is comprised of markets, or countries in which the Company operates and franchises restaurants, including Australia, Canada, France, Germany, Italy, Poland, Spain and the United Kingdom. This segment is over 89% franchised. The International Developmental Licensed Markets &amp; Corporate segment is comprised of developmental licensee and affiliate markets in the McDonald’s system. This segment is around 98% franchised. Its menu features hamburgers and cheeseburgers, the Big Mac, the Quarter Pounder with Cheese, the Filet-O-Fish, and several chicken sandwiches like the McChicken, McCrispy and McSpicy. Approximately 95% of McDonald’s restaurants worldwide are owned and operated by independent local business owners.</v>
    <v>150000</v>
    <v>New York Stock Exchange</v>
    <v>XNYS</v>
    <v>XNYS</v>
    <v>110 N Carpenter St, CHICAGO, IL, 60607-2104 US</v>
    <v>294.95999999999998</v>
    <v>17163</v>
    <v>Hotels &amp; Entertainment Services</v>
    <v>Stock</v>
    <v>45661.0348228125</v>
    <v>17164</v>
    <v>290.7</v>
    <v>211245200000</v>
    <v>MCDONALD'S CORPORATION</v>
    <v>MCDONALD'S CORPORATION</v>
    <v>292.83</v>
    <v>25.879799999999999</v>
    <v>292.51</v>
    <v>294.81</v>
    <v>294.76549999999997</v>
    <v>716619700</v>
    <v>MCD</v>
    <v>MCDONALD'S CORPORATION (XNYS:MCD)</v>
    <v>2240254</v>
    <v>2869522</v>
    <v>1964</v>
  </rv>
  <rv s="3">
    <v>17165</v>
  </rv>
  <rv s="0">
    <fb>123.78</fb>
    <v>16</v>
  </rv>
  <rv s="0">
    <fb>117.19</fb>
    <v>16</v>
  </rv>
  <rv s="0">
    <fb>125.68</fb>
    <v>16</v>
  </rv>
  <rv s="0">
    <fb>122.06</fb>
    <v>16</v>
  </rv>
  <rv s="0">
    <fb>112.57</fb>
    <v>16</v>
  </rv>
  <rv s="0">
    <fb>122.57</fb>
    <v>16</v>
  </rv>
  <rv s="0">
    <fb>129.61000000000001</fb>
    <v>16</v>
  </rv>
  <rv s="0">
    <fb>150.88999999999999</fb>
    <v>16</v>
  </rv>
  <rv s="0">
    <fb>155.13999999999999</fb>
    <v>16</v>
  </rv>
  <rv s="0">
    <fb>156.68</fb>
    <v>16</v>
  </rv>
  <rv s="0">
    <fb>166.91</fb>
    <v>16</v>
  </rv>
  <rv s="0">
    <fb>171.97</fb>
    <v>16</v>
  </rv>
  <rv s="0">
    <fb>172.12</fb>
    <v>16</v>
  </rv>
  <rv s="0">
    <fb>171.14</fb>
    <v>16</v>
  </rv>
  <rv s="0">
    <fb>157.74</fb>
    <v>16</v>
  </rv>
  <rv s="0">
    <fb>167.44</fb>
    <v>16</v>
  </rv>
  <rv s="0">
    <fb>160.01</fb>
    <v>16</v>
  </rv>
  <rv s="0">
    <fb>156.69</fb>
    <v>16</v>
  </rv>
  <rv s="0">
    <fb>157.54</fb>
    <v>16</v>
  </rv>
  <rv s="0">
    <fb>162.22999999999999</fb>
    <v>16</v>
  </rv>
  <rv s="0">
    <fb>167.29</fb>
    <v>16</v>
  </rv>
  <rv s="0">
    <fb>176.9</fb>
    <v>16</v>
  </rv>
  <rv s="0">
    <fb>178.78</fb>
    <v>16</v>
  </rv>
  <rv s="0">
    <fb>189.9</fb>
    <v>16</v>
  </rv>
  <rv s="0">
    <fb>197.57</fb>
    <v>16</v>
  </rv>
  <rv s="0">
    <fb>198.27</fb>
    <v>16</v>
  </rv>
  <rv s="0">
    <fb>207.66</fb>
    <v>16</v>
  </rv>
  <rv s="0">
    <fb>210.72</fb>
    <v>16</v>
  </rv>
  <rv s="0">
    <fb>217.97</fb>
    <v>16</v>
  </rv>
  <rv s="0">
    <fb>214.71</fb>
    <v>16</v>
  </rv>
  <rv s="0">
    <fb>197.61</fb>
    <v>16</v>
  </rv>
  <rv s="0">
    <fb>194.17</fb>
    <v>16</v>
  </rv>
  <rv s="0">
    <fb>165.35</fb>
    <v>16</v>
  </rv>
  <rv s="0">
    <fb>187.56</fb>
    <v>16</v>
  </rv>
  <rv s="0">
    <fb>186.32</fb>
    <v>16</v>
  </rv>
  <rv s="0">
    <fb>184.47</fb>
    <v>16</v>
  </rv>
  <rv s="0">
    <fb>194.28</fb>
    <v>16</v>
  </rv>
  <rv s="0">
    <fb>213.52</fb>
    <v>16</v>
  </rv>
  <rv s="0">
    <fb>219.49</fb>
    <v>16</v>
  </rv>
  <rv s="0">
    <fb>217.44</fb>
    <v>16</v>
  </rv>
  <rv s="0">
    <fb>214.58</fb>
    <v>16</v>
  </rv>
  <rv s="0">
    <fb>207.84</fb>
    <v>16</v>
  </rv>
  <rv s="0">
    <fb>224.14</fb>
    <v>16</v>
  </rv>
  <rv s="0">
    <fb>236.08</fb>
    <v>16</v>
  </rv>
  <rv s="0">
    <fb>230.99</fb>
    <v>16</v>
  </rv>
  <rv s="0">
    <fb>242.71</fb>
    <v>16</v>
  </rv>
  <rv s="0">
    <fb>237.46</fb>
    <v>16</v>
  </rv>
  <rv s="0">
    <fb>241.11</fb>
    <v>16</v>
  </rv>
  <rv s="0">
    <fb>245.55</fb>
    <v>16</v>
  </rv>
  <rv s="0">
    <fb>244.6</fb>
    <v>16</v>
  </rv>
  <rv s="0">
    <fb>268.07</fb>
    <v>16</v>
  </rv>
  <rv s="0">
    <fb>259.45</fb>
    <v>16</v>
  </rv>
  <rv s="0">
    <fb>244.77</fb>
    <v>16</v>
  </rv>
  <rv s="0">
    <fb>249.16</fb>
    <v>16</v>
  </rv>
  <rv s="0">
    <fb>252.21</fb>
    <v>16</v>
  </rv>
  <rv s="0">
    <fb>246.88</fb>
    <v>16</v>
  </rv>
  <rv s="0">
    <fb>263.37</fb>
    <v>16</v>
  </rv>
  <rv s="0">
    <fb>252.28</fb>
    <v>16</v>
  </rv>
  <rv s="0">
    <fb>230.74</fb>
    <v>16</v>
  </rv>
  <rv s="0">
    <fb>272.66000000000003</fb>
    <v>16</v>
  </rv>
  <rv s="0">
    <fb>272.79000000000002</fb>
    <v>16</v>
  </rv>
  <rv s="0">
    <fb>263.52999999999997</fb>
    <v>16</v>
  </rv>
  <rv s="0">
    <fb>267.39999999999998</fb>
    <v>16</v>
  </rv>
  <rv s="0">
    <fb>263.91000000000003</fb>
    <v>16</v>
  </rv>
  <rv s="0">
    <fb>295.75</fb>
    <v>16</v>
  </rv>
  <rv s="0">
    <fb>285.11</fb>
    <v>16</v>
  </rv>
  <rv s="0">
    <fb>298.41000000000003</fb>
    <v>16</v>
  </rv>
  <rv s="0">
    <fb>293.2</fb>
    <v>16</v>
  </rv>
  <rv s="0">
    <fb>281.14999999999998</fb>
    <v>16</v>
  </rv>
  <rv s="0">
    <fb>263.44</fb>
    <v>16</v>
  </rv>
  <rv s="0">
    <fb>262.17</fb>
    <v>16</v>
  </rv>
  <rv s="0">
    <fb>281.83999999999997</fb>
    <v>16</v>
  </rv>
  <rv s="0">
    <fb>296.51</fb>
    <v>16</v>
  </rv>
  <rv s="0">
    <fb>292.72000000000003</fb>
    <v>16</v>
  </rv>
  <rv s="0">
    <fb>292.27999999999997</fb>
    <v>16</v>
  </rv>
  <rv s="0">
    <fb>281.95</fb>
    <v>16</v>
  </rv>
  <rv s="0">
    <fb>273.04000000000002</fb>
    <v>16</v>
  </rv>
  <rv s="0">
    <fb>254.84</fb>
    <v>16</v>
  </rv>
  <rv s="0">
    <fb>265.39999999999998</fb>
    <v>16</v>
  </rv>
  <rv s="0">
    <fb>304.51</fb>
    <v>16</v>
  </rv>
  <rv s="0">
    <fb>292.11</fb>
    <v>16</v>
  </rv>
  <rv s="0">
    <fb>296.01</fb>
    <v>16</v>
  </rv>
  <rv s="0">
    <fb>289.89</fb>
    <v>16</v>
  </rv>
  <rv s="1">
    <v>https://www.bing.com/financeapi/forcetrigger?t=az6g8m&amp;q=XNAS%3aBKNG&amp;form=skydnc</v>
    <v>Learn more on Bing</v>
  </rv>
  <rv s="6">
    <v>en-US</v>
    <v>az6g8m</v>
    <v>268435456</v>
    <v>1</v>
    <v>Powered by Refinitiv</v>
    <v>22</v>
    <v>BOOKING HOLDINGS INC. (XNAS:BKNG)</v>
    <v>23</v>
    <v>24</v>
    <v>Finance</v>
    <v>25</v>
    <v>5337.24</v>
    <v>3180</v>
    <v>1.4006000000000001</v>
    <v>-21.44</v>
    <v>-7.8509999999999995E-4</v>
    <v>-4.3530000000000001E-3</v>
    <v>-3.85</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4961.9530999999997</v>
    <v>Hotels &amp; Entertainment Services</v>
    <v>Stock</v>
    <v>45661.026056573435</v>
    <v>17250</v>
    <v>4878.8626000000004</v>
    <v>162301300000</v>
    <v>BOOKING HOLDINGS INC.</v>
    <v>BOOKING HOLDINGS INC.</v>
    <v>4937.78</v>
    <v>33.419400000000003</v>
    <v>4925.29</v>
    <v>4903.8500000000004</v>
    <v>4900</v>
    <v>33096710</v>
    <v>BKNG</v>
    <v>BOOKING HOLDINGS INC. (XNAS:BKNG)</v>
    <v>165555</v>
    <v>196989</v>
    <v>1998</v>
  </rv>
  <rv s="3">
    <v>17251</v>
  </rv>
  <rv s="0">
    <fb>1737.74</fb>
    <v>16</v>
  </rv>
  <rv s="0">
    <fb>1912.05</fb>
    <v>16</v>
  </rv>
  <rv s="0">
    <fb>2034.04</fb>
    <v>16</v>
  </rv>
  <rv s="0">
    <fb>2080.39</fb>
    <v>16</v>
  </rv>
  <rv s="0">
    <fb>2178</fb>
    <v>16</v>
  </rv>
  <rv s="0">
    <fb>2108.92</fb>
    <v>16</v>
  </rv>
  <rv s="0">
    <fb>2027.09</fb>
    <v>16</v>
  </rv>
  <rv s="0">
    <fb>2028.72</fb>
    <v>16</v>
  </rv>
  <rv s="0">
    <fb>1951.55</fb>
    <v>16</v>
  </rv>
  <rv s="0">
    <fb>1984</fb>
    <v>16</v>
  </rv>
  <rv s="0">
    <fb>1874.58</fb>
    <v>16</v>
  </rv>
  <rv s="0">
    <fb>1891.88</fb>
    <v>16</v>
  </rv>
  <rv s="0">
    <fb>1722.42</fb>
    <v>16</v>
  </rv>
  <rv s="0">
    <fb>1832.81</fb>
    <v>16</v>
  </rv>
  <rv s="0">
    <fb>1697.04</fb>
    <v>16</v>
  </rv>
  <rv s="0">
    <fb>1744.91</fb>
    <v>16</v>
  </rv>
  <rv s="0">
    <fb>1854.99</fb>
    <v>16</v>
  </rv>
  <rv s="0">
    <fb>1656.22</fb>
    <v>16</v>
  </rv>
  <rv s="0">
    <fb>1874.71</fb>
    <v>16</v>
  </rv>
  <rv s="0">
    <fb>1886.61</fb>
    <v>16</v>
  </rv>
  <rv s="0">
    <fb>1966.41</fb>
    <v>16</v>
  </rv>
  <rv s="0">
    <fb>1962.61</fb>
    <v>16</v>
  </rv>
  <rv s="0">
    <fb>2048.77</fb>
    <v>16</v>
  </rv>
  <rv s="0">
    <fb>1904.03</fb>
    <v>16</v>
  </rv>
  <rv s="0">
    <fb>2053.73</fb>
    <v>16</v>
  </rv>
  <rv s="0">
    <fb>1830.55</fb>
    <v>16</v>
  </rv>
  <rv s="0">
    <fb>1695.66</fb>
    <v>16</v>
  </rv>
  <rv s="0">
    <fb>1345.32</fb>
    <v>16</v>
  </rv>
  <rv s="0">
    <fb>1480.57</fb>
    <v>16</v>
  </rv>
  <rv s="0">
    <fb>1639.42</fb>
    <v>16</v>
  </rv>
  <rv s="0">
    <fb>1592.34</fb>
    <v>16</v>
  </rv>
  <rv s="0">
    <fb>1662.13</fb>
    <v>16</v>
  </rv>
  <rv s="0">
    <fb>1910.45</fb>
    <v>16</v>
  </rv>
  <rv s="0">
    <fb>1710.68</fb>
    <v>16</v>
  </rv>
  <rv s="0">
    <fb>1622.5</fb>
    <v>16</v>
  </rv>
  <rv s="0">
    <fb>2028.45</fb>
    <v>16</v>
  </rv>
  <rv s="0">
    <fb>2227.27</fb>
    <v>16</v>
  </rv>
  <rv s="0">
    <fb>1944.33</fb>
    <v>16</v>
  </rv>
  <rv s="0">
    <fb>2328.5100000000002</fb>
    <v>16</v>
  </rv>
  <rv s="0">
    <fb>2329.84</fb>
    <v>16</v>
  </rv>
  <rv s="0">
    <fb>2466.08</fb>
    <v>16</v>
  </rv>
  <rv s="0">
    <fb>2361.5500000000002</fb>
    <v>16</v>
  </rv>
  <rv s="0">
    <fb>2188.09</fb>
    <v>16</v>
  </rv>
  <rv s="0">
    <fb>2178.2600000000002</fb>
    <v>16</v>
  </rv>
  <rv s="0">
    <fb>2299.67</fb>
    <v>16</v>
  </rv>
  <rv s="0">
    <fb>2373.87</fb>
    <v>16</v>
  </rv>
  <rv s="0">
    <fb>2420.7800000000002</fb>
    <v>16</v>
  </rv>
  <rv s="0">
    <fb>2101.85</fb>
    <v>16</v>
  </rv>
  <rv s="0">
    <fb>2399.23</fb>
    <v>16</v>
  </rv>
  <rv s="0">
    <fb>2456.13</fb>
    <v>16</v>
  </rv>
  <rv s="0">
    <fb>2172.25</fb>
    <v>16</v>
  </rv>
  <rv s="0">
    <fb>2348.4499999999998</fb>
    <v>16</v>
  </rv>
  <rv s="0">
    <fb>2210.31</fb>
    <v>16</v>
  </rv>
  <rv s="0">
    <fb>2243.56</fb>
    <v>16</v>
  </rv>
  <rv s="0">
    <fb>1748.99</fb>
    <v>16</v>
  </rv>
  <rv s="0">
    <fb>1935.69</fb>
    <v>16</v>
  </rv>
  <rv s="0">
    <fb>1875.81</fb>
    <v>16</v>
  </rv>
  <rv s="0">
    <fb>1643.21</fb>
    <v>16</v>
  </rv>
  <rv s="0">
    <fb>1869.48</fb>
    <v>16</v>
  </rv>
  <rv s="0">
    <fb>2079.4499999999998</fb>
    <v>16</v>
  </rv>
  <rv s="0">
    <fb>2015.28</fb>
    <v>16</v>
  </rv>
  <rv s="0">
    <fb>2434.1</fb>
    <v>16</v>
  </rv>
  <rv s="0">
    <fb>2524</fb>
    <v>16</v>
  </rv>
  <rv s="0">
    <fb>2652.41</fb>
    <v>16</v>
  </rv>
  <rv s="0">
    <fb>2686.31</fb>
    <v>16</v>
  </rv>
  <rv s="0">
    <fb>2508.77</fb>
    <v>16</v>
  </rv>
  <rv s="0">
    <fb>2700.33</fb>
    <v>16</v>
  </rv>
  <rv s="0">
    <fb>2970.8</fb>
    <v>16</v>
  </rv>
  <rv s="0">
    <fb>3105.03</fb>
    <v>16</v>
  </rv>
  <rv s="0">
    <fb>3083.95</fb>
    <v>16</v>
  </rv>
  <rv s="0">
    <fb>2789.56</fb>
    <v>16</v>
  </rv>
  <rv s="0">
    <fb>3125.7</fb>
    <v>16</v>
  </rv>
  <rv s="0">
    <fb>3547.22</fb>
    <v>16</v>
  </rv>
  <rv s="0">
    <fb>3507.47</fb>
    <v>16</v>
  </rv>
  <rv s="0">
    <fb>3468.83</fb>
    <v>16</v>
  </rv>
  <rv s="0">
    <fb>3627.88</fb>
    <v>16</v>
  </rv>
  <rv s="0">
    <fb>3452.03</fb>
    <v>16</v>
  </rv>
  <rv s="0">
    <fb>3776.35</fb>
    <v>16</v>
  </rv>
  <rv s="0">
    <fb>3961.5</fb>
    <v>16</v>
  </rv>
  <rv s="0">
    <fb>3715.01</fb>
    <v>16</v>
  </rv>
  <rv s="0">
    <fb>3909.23</fb>
    <v>16</v>
  </rv>
  <rv s="0">
    <fb>4212.12</fb>
    <v>16</v>
  </rv>
  <rv s="0">
    <fb>4676.25</fb>
    <v>16</v>
  </rv>
  <rv s="0">
    <fb>5201.9799999999996</fb>
    <v>16</v>
  </rv>
  <rv s="0">
    <fb>4968.42</fb>
    <v>16</v>
  </rv>
  <rv s="1">
    <v>https://www.bing.com/financeapi/forcetrigger?t=a22k9c&amp;q=XNAS%3aSBUX&amp;form=skydnc</v>
    <v>Learn more on Bing</v>
  </rv>
  <rv s="6">
    <v>en-US</v>
    <v>a22k9c</v>
    <v>268435456</v>
    <v>1</v>
    <v>Powered by Refinitiv</v>
    <v>22</v>
    <v>STARBUCKS CORPORATION (XNAS:SBUX)</v>
    <v>23</v>
    <v>24</v>
    <v>Finance</v>
    <v>28</v>
    <v>103.32</v>
    <v>71.55</v>
    <v>0.97860000000000003</v>
    <v>0.41</v>
    <v>-8.6410000000000002E-4</v>
    <v>4.4479999999999997E-3</v>
    <v>-0.08</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361000</v>
    <v>Nasdaq Stock Market</v>
    <v>XNAS</v>
    <v>XNAS</v>
    <v>P O Box 34067, SEATTLE, WA, 98124-1067 US</v>
    <v>93.12</v>
    <v>Hotels &amp; Entertainment Services</v>
    <v>Stock</v>
    <v>45661.041600103905</v>
    <v>17338</v>
    <v>91.8</v>
    <v>104502300000</v>
    <v>STARBUCKS CORPORATION</v>
    <v>STARBUCKS CORPORATION</v>
    <v>92.4</v>
    <v>27.999400000000001</v>
    <v>92.17</v>
    <v>92.58</v>
    <v>92.5</v>
    <v>1133800000</v>
    <v>SBUX</v>
    <v>STARBUCKS CORPORATION (XNAS:SBUX)</v>
    <v>4966947</v>
    <v>8400110</v>
    <v>1985</v>
  </rv>
  <rv s="3">
    <v>17339</v>
  </rv>
  <rv s="0">
    <fb>59.7</fb>
    <v>16</v>
  </rv>
  <rv s="0">
    <fb>56.23</fb>
    <v>16</v>
  </rv>
  <rv s="0">
    <fb>57.12</fb>
    <v>16</v>
  </rv>
  <rv s="0">
    <fb>57.97</fb>
    <v>16</v>
  </rv>
  <rv s="0">
    <fb>55.52</fb>
    <v>16</v>
  </rv>
  <rv s="0">
    <fb>56.87</fb>
    <v>16</v>
  </rv>
  <rv s="0">
    <fb>58.31</fb>
    <v>16</v>
  </rv>
  <rv s="0">
    <fb>53.71</fb>
    <v>16</v>
  </rv>
  <rv s="0">
    <fb>57.57</fb>
    <v>16</v>
  </rv>
  <rv s="0">
    <fb>64.400000000000006</fb>
    <v>16</v>
  </rv>
  <rv s="0">
    <fb>70.260000000000005</fb>
    <v>16</v>
  </rv>
  <rv s="0">
    <fb>74.34</fb>
    <v>16</v>
  </rv>
  <rv s="0">
    <fb>94.69</fb>
    <v>16</v>
  </rv>
  <rv s="0">
    <fb>96.56</fb>
    <v>16</v>
  </rv>
  <rv s="0">
    <fb>98.02</fb>
    <v>16</v>
  </rv>
  <rv s="0">
    <fb>106.98</fb>
    <v>16</v>
  </rv>
  <rv s="0">
    <fb>108.03</fb>
    <v>16</v>
  </rv>
  <rv s="0">
    <fb>113.88</fb>
    <v>16</v>
  </rv>
  <rv s="0">
    <fb>121.43</fb>
    <v>16</v>
  </rv>
  <rv s="0">
    <fb>106.07</fb>
    <v>16</v>
  </rv>
  <rv s="0">
    <fb>109.64</fb>
    <v>16</v>
  </rv>
  <rv s="0">
    <fb>98.32</fb>
    <v>16</v>
  </rv>
  <rv s="0">
    <fb>74.64</fb>
    <v>16</v>
  </rv>
  <rv s="0">
    <fb>99.2</fb>
    <v>16</v>
  </rv>
  <rv s="0">
    <fb>109.14</fb>
    <v>16</v>
  </rv>
  <rv s="0">
    <fb>114.29</fb>
    <v>16</v>
  </rv>
  <rv s="0">
    <fb>97.64</fb>
    <v>16</v>
  </rv>
  <rv s="0">
    <fb>99.06</fb>
    <v>16</v>
  </rv>
  <rv s="0">
    <fb>101.57</fb>
    <v>16</v>
  </rv>
  <rv s="0">
    <fb>91.27</fb>
    <v>16</v>
  </rv>
  <rv s="0">
    <fb>77.95</fb>
    <v>16</v>
  </rv>
  <rv s="0">
    <fb>94.57</fb>
    <v>16</v>
  </rv>
  <rv s="1">
    <v>https://www.bing.com/financeapi/forcetrigger?t=a1pxbh&amp;q=XNYS%3aCMG&amp;form=skydnc</v>
    <v>Learn more on Bing</v>
  </rv>
  <rv s="6">
    <v>en-US</v>
    <v>a1pxbh</v>
    <v>268435456</v>
    <v>1</v>
    <v>Powered by Refinitiv</v>
    <v>22</v>
    <v>CHIPOTLE MEXICAN GRILL, INC. (XNYS:CMG)</v>
    <v>23</v>
    <v>24</v>
    <v>Finance</v>
    <v>28</v>
    <v>69.261399999999995</v>
    <v>44.081899999999997</v>
    <v>1.2761</v>
    <v>-0.21</v>
    <v>-1.6750000000000001E-4</v>
    <v>-3.5060000000000004E-3</v>
    <v>-0.01</v>
    <v>USD</v>
    <v>Chipotle Mexican Grill, Inc. is a restaurant company. The Company, through its subsidiaries, owns and operates Chipotle Mexican Grill restaurants, which feature a menu of burritos, burrito bowls (a burrito without the tortilla), quesadillas, tacos, and salads. The Company operates about 3,437 restaurants, including 3,371 Chipotle restaurants within the United States, and 66 international Chipotle restaurants. The Company owns and operates all its restaurants in North America and Europe. It manages its operations based on eight regions. It has made digital ordering convenient with enhancements to the Chipotle app and Website, such as customization, contactless delivery, and group ordering. Its application also includes order readiness messaging, wrong location detection and reminders to scan for points. The Company’s subsidiaries include Chipotle Mexican Grill Canada Corp., Chipotle Mexican Grill France SAS, and Chipotle Mexican Grill of Berwyn Heights, LLC, among others.</v>
    <v>116068</v>
    <v>New York Stock Exchange</v>
    <v>XNYS</v>
    <v>XNYS</v>
    <v>610 Newport Center Dr, Suite 1100, NEWPORT BEACH, CA, 92660 US</v>
    <v>60.2</v>
    <v>Hotels &amp; Entertainment Services</v>
    <v>Stock</v>
    <v>45661.04123133047</v>
    <v>17373</v>
    <v>59.21</v>
    <v>81346800000</v>
    <v>CHIPOTLE MEXICAN GRILL, INC.</v>
    <v>CHIPOTLE MEXICAN GRILL, INC.</v>
    <v>60.125</v>
    <v>55.464700000000001</v>
    <v>59.89</v>
    <v>59.68</v>
    <v>59.69</v>
    <v>1362593000</v>
    <v>CMG</v>
    <v>CHIPOTLE MEXICAN GRILL, INC. (XNYS:CMG)</v>
    <v>5917824</v>
    <v>7504590</v>
    <v>1998</v>
  </rv>
  <rv s="3">
    <v>17374</v>
  </rv>
  <rv s="0">
    <fb>9.0594000000000001</fb>
    <v>16</v>
  </rv>
  <rv s="0">
    <fb>10.183199999999999</fb>
    <v>16</v>
  </rv>
  <rv s="0">
    <fb>9.4193999999999996</fb>
    <v>16</v>
  </rv>
  <rv s="0">
    <fb>8.4193999999999996</fb>
    <v>16</v>
  </rv>
  <rv s="0">
    <fb>8.8391999999999999</fb>
    <v>16</v>
  </rv>
  <rv s="0">
    <fb>8.0551999999999992</fb>
    <v>16</v>
  </rv>
  <rv s="0">
    <fb>8.4797999999999991</fb>
    <v>16</v>
  </rv>
  <rv s="0">
    <fb>8.2745999999999995</fb>
    <v>16</v>
  </rv>
  <rv s="0">
    <fb>8.4700000000000006</fb>
    <v>16</v>
  </rv>
  <rv s="0">
    <fb>7.2152000000000003</fb>
    <v>16</v>
  </rv>
  <rv s="0">
    <fb>7.9265999999999996</fb>
    <v>16</v>
  </rv>
  <rv s="0">
    <fb>7.5464000000000002</fb>
    <v>16</v>
  </rv>
  <rv s="0">
    <fb>8.4288000000000007</fb>
    <v>16</v>
  </rv>
  <rv s="0">
    <fb>8.3748000000000005</fb>
    <v>16</v>
  </rv>
  <rv s="0">
    <fb>8.9103999999999992</fb>
    <v>16</v>
  </rv>
  <rv s="0">
    <fb>9.4893999999999998</fb>
    <v>16</v>
  </rv>
  <rv s="0">
    <fb>9.5470000000000006</fb>
    <v>16</v>
  </rv>
  <rv s="0">
    <fb>8.3219999999999992</fb>
    <v>16</v>
  </rv>
  <rv s="0">
    <fb>6.8754</fb>
    <v>16</v>
  </rv>
  <rv s="0">
    <fb>6.3342000000000001</fb>
    <v>16</v>
  </rv>
  <rv s="0">
    <fb>6.1566000000000001</fb>
    <v>16</v>
  </rv>
  <rv s="0">
    <fb>5.4379999999999997</fb>
    <v>16</v>
  </rv>
  <rv s="0">
    <fb>6.0877999999999997</fb>
    <v>16</v>
  </rv>
  <rv s="0">
    <fb>5.7805999999999997</fb>
    <v>16</v>
  </rv>
  <rv s="0">
    <fb>6.4951999999999996</fb>
    <v>16</v>
  </rv>
  <rv s="0">
    <fb>6.3681999999999999</fb>
    <v>16</v>
  </rv>
  <rv s="0">
    <fb>6.4622000000000002</fb>
    <v>16</v>
  </rv>
  <rv s="0">
    <fb>8.4665999999999997</fb>
    <v>16</v>
  </rv>
  <rv s="0">
    <fb>8.6036000000000001</fb>
    <v>16</v>
  </rv>
  <rv s="0">
    <fb>8.6273999999999997</fb>
    <v>16</v>
  </rv>
  <rv s="0">
    <fb>8.6731999999999996</fb>
    <v>16</v>
  </rv>
  <rv s="0">
    <fb>9.5036000000000005</fb>
    <v>16</v>
  </rv>
  <rv s="0">
    <fb>9.0904000000000007</fb>
    <v>16</v>
  </rv>
  <rv s="0">
    <fb>9.2065999999999999</fb>
    <v>16</v>
  </rv>
  <rv s="0">
    <fb>9.4641999999999999</fb>
    <v>16</v>
  </rv>
  <rv s="0">
    <fb>8.6357999999999997</fb>
    <v>16</v>
  </rv>
  <rv s="0">
    <fb>10.5922</fb>
    <v>16</v>
  </rv>
  <rv s="0">
    <fb>12.150600000000001</fb>
    <v>16</v>
  </rv>
  <rv s="0">
    <fb>14.206200000000001</fb>
    <v>16</v>
  </rv>
  <rv s="0">
    <fb>13.7608</fb>
    <v>16</v>
  </rv>
  <rv s="0">
    <fb>13.199400000000001</fb>
    <v>16</v>
  </rv>
  <rv s="0">
    <fb>14.6576</fb>
    <v>16</v>
  </rv>
  <rv s="0">
    <fb>15.910600000000001</fb>
    <v>16</v>
  </rv>
  <rv s="0">
    <fb>16.7684</fb>
    <v>16</v>
  </rv>
  <rv s="0">
    <fb>16.8094</fb>
    <v>16</v>
  </rv>
  <rv s="0">
    <fb>15.5632</fb>
    <v>16</v>
  </rv>
  <rv s="0">
    <fb>16.278400000000001</fb>
    <v>16</v>
  </rv>
  <rv s="0">
    <fb>16.7422</fb>
    <v>16</v>
  </rv>
  <rv s="0">
    <fb>17.3352</fb>
    <v>16</v>
  </rv>
  <rv s="0">
    <fb>15.4716</fb>
    <v>16</v>
  </rv>
  <rv s="0">
    <fb>13.087999999999999</fb>
    <v>16</v>
  </rv>
  <rv s="0">
    <fb>17.571000000000002</fb>
    <v>16</v>
  </rv>
  <rv s="0">
    <fb>20.078199999999999</fb>
    <v>16</v>
  </rv>
  <rv s="0">
    <fb>21.0472</fb>
    <v>16</v>
  </rv>
  <rv s="0">
    <fb>23.103200000000001</fb>
    <v>16</v>
  </rv>
  <rv s="0">
    <fb>26.2056</fb>
    <v>16</v>
  </rv>
  <rv s="0">
    <fb>24.874199999999998</fb>
    <v>16</v>
  </rv>
  <rv s="0">
    <fb>24.029599999999999</fb>
    <v>16</v>
  </rv>
  <rv s="0">
    <fb>25.788599999999999</fb>
    <v>16</v>
  </rv>
  <rv s="0">
    <fb>27.734200000000001</fb>
    <v>16</v>
  </rv>
  <rv s="0">
    <fb>29.6</fb>
    <v>16</v>
  </rv>
  <rv s="0">
    <fb>28.416399999999999</fb>
    <v>16</v>
  </rv>
  <rv s="0">
    <fb>29.840599999999998</fb>
    <v>16</v>
  </rv>
  <rv s="0">
    <fb>27.439599999999999</fb>
    <v>16</v>
  </rv>
  <rv s="0">
    <fb>31.006799999999998</fb>
    <v>16</v>
  </rv>
  <rv s="0">
    <fb>37.268799999999999</fb>
    <v>16</v>
  </rv>
  <rv s="0">
    <fb>38.066600000000001</fb>
    <v>16</v>
  </rv>
  <rv s="0">
    <fb>36.3504</fb>
    <v>16</v>
  </rv>
  <rv s="0">
    <fb>35.580599999999997</fb>
    <v>16</v>
  </rv>
  <rv s="0">
    <fb>32.868200000000002</fb>
    <v>16</v>
  </rv>
  <rv s="0">
    <fb>34.965000000000003</fb>
    <v>16</v>
  </rv>
  <rv s="0">
    <fb>29.711600000000001</fb>
    <v>16</v>
  </rv>
  <rv s="0">
    <fb>30.466999999999999</fb>
    <v>16</v>
  </rv>
  <rv s="0">
    <fb>31.640599999999999</fb>
    <v>16</v>
  </rv>
  <rv s="0">
    <fb>29.112200000000001</fb>
    <v>16</v>
  </rv>
  <rv s="0">
    <fb>28.050999999999998</fb>
    <v>16</v>
  </rv>
  <rv s="0">
    <fb>26.145199999999999</fb>
    <v>16</v>
  </rv>
  <rv s="0">
    <fb>31.284400000000002</fb>
    <v>16</v>
  </rv>
  <rv s="0">
    <fb>31.936</fb>
    <v>16</v>
  </rv>
  <rv s="0">
    <fb>30.055199999999999</fb>
    <v>16</v>
  </rv>
  <rv s="0">
    <fb>29.9666</fb>
    <v>16</v>
  </rv>
  <rv s="0">
    <fb>32.539200000000001</fb>
    <v>16</v>
  </rv>
  <rv s="0">
    <fb>27.7498</fb>
    <v>16</v>
  </rv>
  <rv s="0">
    <fb>32.927599999999998</fb>
    <v>16</v>
  </rv>
  <rv s="0">
    <fb>29.8216</fb>
    <v>16</v>
  </rv>
  <rv s="0">
    <fb>34.165799999999997</fb>
    <v>16</v>
  </rv>
  <rv s="0">
    <fb>41.352400000000003</fb>
    <v>16</v>
  </rv>
  <rv s="0">
    <fb>41.529800000000002</fb>
    <v>16</v>
  </rv>
  <rv s="0">
    <fb>39.245600000000003</fb>
    <v>16</v>
  </rv>
  <rv s="0">
    <fb>38.532800000000002</fb>
    <v>16</v>
  </rv>
  <rv s="0">
    <fb>36.636600000000001</fb>
    <v>16</v>
  </rv>
  <rv s="0">
    <fb>38.844000000000001</fb>
    <v>16</v>
  </rv>
  <rv s="0">
    <fb>44.045000000000002</fb>
    <v>16</v>
  </rv>
  <rv s="0">
    <fb>45.739199999999997</fb>
    <v>16</v>
  </rv>
  <rv s="0">
    <fb>48.175400000000003</fb>
    <v>16</v>
  </rv>
  <rv s="0">
    <fb>53.775399999999998</fb>
    <v>16</v>
  </rv>
  <rv s="0">
    <fb>58.135399999999997</fb>
    <v>16</v>
  </rv>
  <rv s="0">
    <fb>63.192</fb>
    <v>16</v>
  </rv>
  <rv s="0">
    <fb>62.590400000000002</fb>
    <v>16</v>
  </rv>
  <rv s="0">
    <fb>57.62</fb>
    <v>16</v>
  </rv>
  <rv s="1">
    <v>https://www.bing.com/financeapi/forcetrigger?t=a1xaar&amp;q=XNAS%3aMAR&amp;form=skydnc</v>
    <v>Learn more on Bing</v>
  </rv>
  <rv s="6">
    <v>en-US</v>
    <v>a1xaar</v>
    <v>268435456</v>
    <v>1</v>
    <v>Powered by Refinitiv</v>
    <v>22</v>
    <v>MARRIOTT INTERNATIONAL, INC. (XNAS:MAR)</v>
    <v>23</v>
    <v>24</v>
    <v>Finance</v>
    <v>25</v>
    <v>295.45</v>
    <v>204.55</v>
    <v>1.5724</v>
    <v>0.83</v>
    <v>-1.1915E-2</v>
    <v>3.0240000000000002E-3</v>
    <v>-3.28</v>
    <v>USD</v>
    <v>Marriott International, Inc. is an operator, franchisor, and licensor of hotel, residential, timeshare, and other lodging properties under various brand names. The Company's segments include U.S. &amp; Canada, Europe, Middle East, and Africa, Asia Pacific excluding China, and Greater China. Its Classic Luxury hotel brands include JW Marriott, The Ritz-Carlton, and St. Regis. Its Distinctive Luxury hotel brands include The Luxury Collection, W Hotels, EDITION, and Bvlgari. Its Classic Premium brands include Marriott Hotels, Sheraton, Delta Hotels by Marriott, Marriott Executive Apartments, and Marriott Vacation Club. Its Distinctive Premium brands include Westin, Autograph Collection Hotels, Renaissance Hotels, Le Meridien, Tribute Portfolio, Gaylord Hotels, and Apartments by Marriott Bonvoy. Classic Select hotel brands include Courtyard, SpringHill Suites, TownePlace Suites, and Protea Hotels. Its Midscale brands include City Express by Marriott and Four Points Express by Sheraton.</v>
    <v>148000</v>
    <v>Nasdaq Stock Market</v>
    <v>XNAS</v>
    <v>XNAS</v>
    <v>7750 WISCONSIN AVENUE, BETHESDA, MD, 20814 US</v>
    <v>276.95</v>
    <v>Hotels &amp; Entertainment Services</v>
    <v>Stock</v>
    <v>45661.024260751561</v>
    <v>17476</v>
    <v>272.19</v>
    <v>76498495152</v>
    <v>MARRIOTT INTERNATIONAL, INC.</v>
    <v>MARRIOTT INTERNATIONAL, INC.</v>
    <v>276.07</v>
    <v>28.700299999999999</v>
    <v>274.45</v>
    <v>275.27999999999997</v>
    <v>272</v>
    <v>277893400</v>
    <v>MAR</v>
    <v>MARRIOTT INTERNATIONAL, INC. (XNAS:MAR)</v>
    <v>1772997</v>
    <v>1109745</v>
    <v>1997</v>
  </rv>
  <rv s="3">
    <v>17477</v>
  </rv>
  <rv s="0">
    <fb>68.150000000000006</fb>
    <v>16</v>
  </rv>
  <rv s="0">
    <fb>66.459999999999994</fb>
    <v>16</v>
  </rv>
  <rv s="0">
    <fb>71.7</fb>
    <v>16</v>
  </rv>
  <rv s="0">
    <fb>68.7</fb>
    <v>16</v>
  </rv>
  <rv s="0">
    <fb>82.68</fb>
    <v>16</v>
  </rv>
  <rv s="0">
    <fb>84.6</fb>
    <v>16</v>
  </rv>
  <rv s="0">
    <fb>94.18</fb>
    <v>16</v>
  </rv>
  <rv s="0">
    <fb>94.42</fb>
    <v>16</v>
  </rv>
  <rv s="0">
    <fb>119.48</fb>
    <v>16</v>
  </rv>
  <rv s="0">
    <fb>127</fb>
    <v>16</v>
  </rv>
  <rv s="0">
    <fb>135.72999999999999</fb>
    <v>16</v>
  </rv>
  <rv s="0">
    <fb>147.34</fb>
    <v>16</v>
  </rv>
  <rv s="0">
    <fb>141.21</fb>
    <v>16</v>
  </rv>
  <rv s="0">
    <fb>135.97999999999999</fb>
    <v>16</v>
  </rv>
  <rv s="0">
    <fb>136.68</fb>
    <v>16</v>
  </rv>
  <rv s="0">
    <fb>135.36000000000001</fb>
    <v>16</v>
  </rv>
  <rv s="0">
    <fb>115.03</fb>
    <v>16</v>
  </rv>
  <rv s="0">
    <fb>108.56</fb>
    <v>16</v>
  </rv>
  <rv s="0">
    <fb>114.53</fb>
    <v>16</v>
  </rv>
  <rv s="0">
    <fb>125.27</fb>
    <v>16</v>
  </rv>
  <rv s="0">
    <fb>125.09</fb>
    <v>16</v>
  </rv>
  <rv s="0">
    <fb>136.41999999999999</fb>
    <v>16</v>
  </rv>
  <rv s="0">
    <fb>124.84</fb>
    <v>16</v>
  </rv>
  <rv s="0">
    <fb>126.06</fb>
    <v>16</v>
  </rv>
  <rv s="0">
    <fb>140.36000000000001</fb>
    <v>16</v>
  </rv>
  <rv s="0">
    <fb>151.43</fb>
    <v>16</v>
  </rv>
  <rv s="0">
    <fb>124</fb>
    <v>16</v>
  </rv>
  <rv s="0">
    <fb>90.94</fb>
    <v>16</v>
  </rv>
  <rv s="0">
    <fb>83.825000000000003</fb>
    <v>16</v>
  </rv>
  <rv s="0">
    <fb>92.88</fb>
    <v>16</v>
  </rv>
  <rv s="0">
    <fb>148.07</fb>
    <v>16</v>
  </rv>
  <rv s="0">
    <fb>148.11000000000001</fb>
    <v>16</v>
  </rv>
  <rv s="0">
    <fb>148.52000000000001</fb>
    <v>16</v>
  </rv>
  <rv s="0">
    <fb>135.13999999999999</fb>
    <v>16</v>
  </rv>
  <rv s="0">
    <fb>148.09</fb>
    <v>16</v>
  </rv>
  <rv s="0">
    <fb>160.02000000000001</fb>
    <v>16</v>
  </rv>
  <rv s="0">
    <fb>147.56</fb>
    <v>16</v>
  </rv>
  <rv s="0">
    <fb>165.24</fb>
    <v>16</v>
  </rv>
  <rv s="0">
    <fb>161.12</fb>
    <v>16</v>
  </rv>
  <rv s="0">
    <fb>170.14</fb>
    <v>16</v>
  </rv>
  <rv s="0">
    <fb>175.75</fb>
    <v>16</v>
  </rv>
  <rv s="0">
    <fb>177.52</fb>
    <v>16</v>
  </rv>
  <rv s="0">
    <fb>171.58</fb>
    <v>16</v>
  </rv>
  <rv s="0">
    <fb>136.01</fb>
    <v>16</v>
  </rv>
  <rv s="0">
    <fb>158.82</fb>
    <v>16</v>
  </rv>
  <rv s="0">
    <fb>153.74</fb>
    <v>16</v>
  </rv>
  <rv s="0">
    <fb>140.13999999999999</fb>
    <v>16</v>
  </rv>
  <rv s="0">
    <fb>169.24</fb>
    <v>16</v>
  </rv>
  <rv s="0">
    <fb>166.04</fb>
    <v>16</v>
  </rv>
  <rv s="0">
    <fb>167.79</fb>
    <v>16</v>
  </rv>
  <rv s="0">
    <fb>183.69</fb>
    <v>16</v>
  </rv>
  <rv s="0">
    <fb>201.81</fb>
    <v>16</v>
  </rv>
  <rv s="0">
    <fb>196.56</fb>
    <v>16</v>
  </rv>
  <rv s="0">
    <fb>188.56</fb>
    <v>16</v>
  </rv>
  <rv s="0">
    <fb>202.7</fb>
    <v>16</v>
  </rv>
  <rv s="0">
    <fb>225.51</fb>
    <v>16</v>
  </rv>
  <rv s="0">
    <fb>239.73</fb>
    <v>16</v>
  </rv>
  <rv s="0">
    <fb>249.87</fb>
    <v>16</v>
  </rv>
  <rv s="0">
    <fb>236.13</fb>
    <v>16</v>
  </rv>
  <rv s="0">
    <fb>248.6</fb>
    <v>16</v>
  </rv>
  <rv s="0">
    <fb>289.08999999999997</fb>
    <v>16</v>
  </rv>
  <rv s="0">
    <fb>278.94</fb>
    <v>16</v>
  </rv>
  <rv s="1">
    <v>https://www.bing.com/financeapi/forcetrigger?t=a1uqpr&amp;q=XNYS%3aHLT&amp;form=skydnc</v>
    <v>Learn more on Bing</v>
  </rv>
  <rv s="6">
    <v>en-US</v>
    <v>a1uqpr</v>
    <v>268435456</v>
    <v>1</v>
    <v>Powered by Refinitiv</v>
    <v>22</v>
    <v>HILTON WORLDWIDE HOLDINGS INC. (XNYS:HLT)</v>
    <v>23</v>
    <v>24</v>
    <v>Finance</v>
    <v>25</v>
    <v>259.01</v>
    <v>178.23</v>
    <v>1.2970999999999999</v>
    <v>1.4</v>
    <v>0</v>
    <v>5.7110000000000008E-3</v>
    <v>0</v>
    <v>USD</v>
    <v>Hilton Worldwide Holdings Inc. is a global hospitality company that is engaged in managing, franchising, owning and leasing hotels and resorts, and licensing its intellectual property, including brand names, trademarks and service marks. It has a portfolio of approximately 22 brands comprising more than 7,500 properties and more than 1.2 million rooms, in 126 countries and territories. It has two segments: management and franchise and ownership. The management and franchise segment includes all of the hotels it manages for third-party owners, as well as all franchised hotels that licenses its intellectual property (IP), including its brand names, trademarks and service marks, and where it provides other contracted services to third-party owners. Its brands include Waldorf Astoria Hotels &amp; Resorts, LXR Hotels &amp; Resorts, Conrad Hotels &amp; Resorts, Canopy by Hilton, Curio Collection by Hilton, Tapestry Collection by Hilton, Tempo by Hilton, Hilton Hotels &amp; Resorts and DoubleTree by Hilton.</v>
    <v>178000</v>
    <v>New York Stock Exchange</v>
    <v>XNYS</v>
    <v>XNYS</v>
    <v>7930 Jones Branch Dr Ste 1100, MCLEAN, VA, 22102 US</v>
    <v>246.87</v>
    <v>Hotels &amp; Entertainment Services</v>
    <v>Stock</v>
    <v>45660.978555253903</v>
    <v>17541</v>
    <v>243.66</v>
    <v>60096600000</v>
    <v>HILTON WORLDWIDE HOLDINGS INC.</v>
    <v>HILTON WORLDWIDE HOLDINGS INC.</v>
    <v>246</v>
    <v>52.887700000000002</v>
    <v>245.12</v>
    <v>246.52</v>
    <v>246.52</v>
    <v>243779800</v>
    <v>HLT</v>
    <v>HILTON WORLDWIDE HOLDINGS INC. (XNYS:HLT)</v>
    <v>827765</v>
    <v>1291765</v>
    <v>2010</v>
  </rv>
  <rv s="3">
    <v>17542</v>
  </rv>
  <rv s="0">
    <fb>53.43</fb>
    <v>16</v>
  </rv>
  <rv s="0">
    <fb>62.34</fb>
    <v>16</v>
  </rv>
  <rv s="0">
    <fb>81.599999999999994</fb>
    <v>16</v>
  </rv>
  <rv s="0">
    <fb>57.58</fb>
    <v>16</v>
  </rv>
  <rv s="0">
    <fb>64.33</fb>
    <v>16</v>
  </rv>
  <rv s="0">
    <fb>72.28</fb>
    <v>16</v>
  </rv>
  <rv s="0">
    <fb>79.86</fb>
    <v>16</v>
  </rv>
  <rv s="0">
    <fb>80.790000000000006</fb>
    <v>16</v>
  </rv>
  <rv s="0">
    <fb>78.760000000000005</fb>
    <v>16</v>
  </rv>
  <rv s="0">
    <fb>78.84</fb>
    <v>16</v>
  </rv>
  <rv s="0">
    <fb>79.16</fb>
    <v>16</v>
  </rv>
  <rv s="0">
    <fb>71.8</fb>
    <v>16</v>
  </rv>
  <rv s="0">
    <fb>89.44</fb>
    <v>16</v>
  </rv>
  <rv s="0">
    <fb>110.91</fb>
    <v>16</v>
  </rv>
  <rv s="0">
    <fb>111.26</fb>
    <v>16</v>
  </rv>
  <rv s="0">
    <fb>101.39</fb>
    <v>16</v>
  </rv>
  <rv s="0">
    <fb>123.68</fb>
    <v>16</v>
  </rv>
  <rv s="0">
    <fb>120.92</fb>
    <v>16</v>
  </rv>
  <rv s="0">
    <fb>131.44999999999999</fb>
    <v>16</v>
  </rv>
  <rv s="0">
    <fb>124.86</fb>
    <v>16</v>
  </rv>
  <rv s="0">
    <fb>132.11000000000001</fb>
    <v>16</v>
  </rv>
  <rv s="0">
    <fb>143.94999999999999</fb>
    <v>16</v>
  </rv>
  <rv s="0">
    <fb>135.07</fb>
    <v>16</v>
  </rv>
  <rv s="0">
    <fb>155.99</fb>
    <v>16</v>
  </rv>
  <rv s="0">
    <fb>145.11000000000001</fb>
    <v>16</v>
  </rv>
  <rv s="0">
    <fb>140.86000000000001</fb>
    <v>16</v>
  </rv>
  <rv s="0">
    <fb>128.07</fb>
    <v>16</v>
  </rv>
  <rv s="0">
    <fb>127.36</fb>
    <v>16</v>
  </rv>
  <rv s="0">
    <fb>144.51</fb>
    <v>16</v>
  </rv>
  <rv s="0">
    <fb>140.87</fb>
    <v>16</v>
  </rv>
  <rv s="0">
    <fb>144.02000000000001</fb>
    <v>16</v>
  </rv>
  <rv s="0">
    <fb>136.12</fb>
    <v>16</v>
  </rv>
  <rv s="0">
    <fb>145.55000000000001</fb>
    <v>16</v>
  </rv>
  <rv s="0">
    <fb>151.53</fb>
    <v>16</v>
  </rv>
  <rv s="0">
    <fb>167.52</fb>
    <v>16</v>
  </rv>
  <rv s="0">
    <fb>182.09</fb>
    <v>16</v>
  </rv>
  <rv s="0">
    <fb>204.32</fb>
    <v>16</v>
  </rv>
  <rv s="0">
    <fb>213.31</fb>
    <v>16</v>
  </rv>
  <rv s="0">
    <fb>197.28</fb>
    <v>16</v>
  </rv>
  <rv s="0">
    <fb>200.6</fb>
    <v>16</v>
  </rv>
  <rv s="0">
    <fb>214.67</fb>
    <v>16</v>
  </rv>
  <rv s="0">
    <fb>219.64</fb>
    <v>16</v>
  </rv>
  <rv s="0">
    <fb>230.5</fb>
    <v>16</v>
  </rv>
  <rv s="0">
    <fb>234.85</fb>
    <v>16</v>
  </rv>
  <rv s="0">
    <fb>253.44</fb>
    <v>16</v>
  </rv>
  <rv s="1">
    <v>https://www.bing.com/financeapi/forcetrigger?t=a21rw7&amp;q=XNYS%3aRCL&amp;form=skydnc</v>
    <v>Learn more on Bing</v>
  </rv>
  <rv s="6">
    <v>en-US</v>
    <v>a21rw7</v>
    <v>268435456</v>
    <v>1</v>
    <v>Powered by Refinitiv</v>
    <v>22</v>
    <v>ROYAL CARIBBEAN CRUISES LTD. (XNYS:RCL)</v>
    <v>23</v>
    <v>24</v>
    <v>Finance</v>
    <v>25</v>
    <v>258.7</v>
    <v>113.1</v>
    <v>2.5901999999999998</v>
    <v>-0.08</v>
    <v>-4.3680000000000002E-5</v>
    <v>-3.4930000000000003E-4</v>
    <v>-0.01</v>
    <v>USD</v>
    <v>Royal Caribbean Cruises Ltd. is a cruise company. The Company owns and operates three global cruise brands: Royal Caribbean International, Celebrity Cruises and Silversea Cruises. It also has interest in TUI Cruises GmbH, which operates the German brands TUI Cruises and Hapag-Lloyd Cruises. The Company’s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18 nights. It also offers a range of land-based vacation experiences through Perfect Day at CocoCay and Royal Beach Club collection.</v>
    <v>98200</v>
    <v>New York Stock Exchange</v>
    <v>XNYS</v>
    <v>XNYS</v>
    <v>1050 Caribbean Way, MIAMI, FL, 33132 US</v>
    <v>230.5</v>
    <v>Hotels &amp; Entertainment Services</v>
    <v>Stock</v>
    <v>45661.032905971872</v>
    <v>17589</v>
    <v>223.66</v>
    <v>61556288288</v>
    <v>ROYAL CARIBBEAN CRUISES LTD.</v>
    <v>ROYAL CARIBBEAN CRUISES LTD.</v>
    <v>230.03</v>
    <v>24.157699999999998</v>
    <v>229.02</v>
    <v>228.94</v>
    <v>228.93</v>
    <v>268875200</v>
    <v>RCL</v>
    <v>ROYAL CARIBBEAN CRUISES LTD. (XNYS:RCL)</v>
    <v>2733279</v>
    <v>1847573</v>
    <v>1985</v>
  </rv>
  <rv s="3">
    <v>17590</v>
  </rv>
  <rv s="0">
    <fb>81.96</fb>
    <v>16</v>
  </rv>
  <rv s="0">
    <fb>72.44</fb>
    <v>16</v>
  </rv>
  <rv s="0">
    <fb>96.1</fb>
    <v>16</v>
  </rv>
  <rv s="0">
    <fb>106.6</fb>
    <v>16</v>
  </rv>
  <rv s="0">
    <fb>109.23</fb>
    <v>16</v>
  </rv>
  <rv s="0">
    <fb>124.46</fb>
    <v>16</v>
  </rv>
  <rv s="0">
    <fb>123.77</fb>
    <v>16</v>
  </rv>
  <rv s="0">
    <fb>123.88</fb>
    <v>16</v>
  </rv>
  <rv s="0">
    <fb>119.28</fb>
    <v>16</v>
  </rv>
  <rv s="0">
    <fb>133.55000000000001</fb>
    <v>16</v>
  </rv>
  <rv s="0">
    <fb>117.74</fb>
    <v>16</v>
  </rv>
  <rv s="0">
    <fb>104.98</fb>
    <v>16</v>
  </rv>
  <rv s="0">
    <fb>112.76</fb>
    <v>16</v>
  </rv>
  <rv s="0">
    <fb>104.73</fb>
    <v>16</v>
  </rv>
  <rv s="0">
    <fb>97.79</fb>
    <v>16</v>
  </rv>
  <rv s="0">
    <fb>120.05</fb>
    <v>16</v>
  </rv>
  <rv s="0">
    <fb>118.48</fb>
    <v>16</v>
  </rv>
  <rv s="0">
    <fb>114.62</fb>
    <v>16</v>
  </rv>
  <rv s="0">
    <fb>120.94</fb>
    <v>16</v>
  </rv>
  <rv s="0">
    <fb>121.76</fb>
    <v>16</v>
  </rv>
  <rv s="0">
    <fb>116.34</fb>
    <v>16</v>
  </rv>
  <rv s="0">
    <fb>104.28</fb>
    <v>16</v>
  </rv>
  <rv s="0">
    <fb>108.33</fb>
    <v>16</v>
  </rv>
  <rv s="0">
    <fb>117.08</fb>
    <v>16</v>
  </rv>
  <rv s="0">
    <fb>51.87</fb>
    <v>16</v>
  </rv>
  <rv s="0">
    <fb>48.71</fb>
    <v>16</v>
  </rv>
  <rv s="0">
    <fb>68.84</fb>
    <v>16</v>
  </rv>
  <rv s="0">
    <fb>85.28</fb>
    <v>16</v>
  </rv>
  <rv s="0">
    <fb>84.43</fb>
    <v>16</v>
  </rv>
  <rv s="0">
    <fb>83.78</fb>
    <v>16</v>
  </rv>
  <rv s="0">
    <fb>77.73</fb>
    <v>16</v>
  </rv>
  <rv s="0">
    <fb>58.07</fb>
    <v>16</v>
  </rv>
  <rv s="0">
    <fb>59.93</fb>
    <v>16</v>
  </rv>
  <rv s="0">
    <fb>64.94</fb>
    <v>16</v>
  </rv>
  <rv s="0">
    <fb>70.64</fb>
    <v>16</v>
  </rv>
  <rv s="0">
    <fb>109.11</fb>
    <v>16</v>
  </rv>
  <rv s="0">
    <fb>129.49</fb>
    <v>16</v>
  </rv>
  <rv s="0">
    <fb>123.35</fb>
    <v>16</v>
  </rv>
  <rv s="0">
    <fb>147.68</fb>
    <v>16</v>
  </rv>
  <rv s="0">
    <fb>156.72</fb>
    <v>16</v>
  </rv>
  <rv s="0">
    <fb>177.36</fb>
    <v>16</v>
  </rv>
  <rv s="0">
    <fb>206.35</fb>
    <v>16</v>
  </rv>
  <rv s="0">
    <fb>244.06</fb>
    <v>16</v>
  </rv>
  <rv s="1">
    <v>https://www.bing.com/financeapi/forcetrigger?t=a26em7&amp;q=XNYS%3aYUM&amp;form=skydnc</v>
    <v>Learn more on Bing</v>
  </rv>
  <rv s="6">
    <v>en-US</v>
    <v>a26em7</v>
    <v>268435456</v>
    <v>1</v>
    <v>Powered by Refinitiv</v>
    <v>22</v>
    <v>YUM! BRANDS, INC. (XNYS:YUM)</v>
    <v>23</v>
    <v>24</v>
    <v>Finance</v>
    <v>25</v>
    <v>143.19999999999999</v>
    <v>124.76</v>
    <v>1.1086</v>
    <v>-0.12</v>
    <v>2.0234000000000002E-2</v>
    <v>-8.9849999999999999E-4</v>
    <v>2.7</v>
    <v>USD</v>
    <v>YUM! Brands, Inc. and its subsidiaries franchise or operate a system of approximately 58,000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offers fried and non-fried chicken products. Taco Bell specializes in Mexican-style food products. Pizza Hut specializes in the sale of ready-to-eat pizza products. The Habit Burger Grill offers chargrilled burgers and sandwiches made-to-order over an open flame.</v>
    <v>25000</v>
    <v>New York Stock Exchange</v>
    <v>XNYS</v>
    <v>XNYS</v>
    <v>1441 Gardiner Lane, LOUISVILLE, KY, 40213 US</v>
    <v>134</v>
    <v>Hotels &amp; Entertainment Services</v>
    <v>Stock</v>
    <v>45661.036469687497</v>
    <v>17635</v>
    <v>132.37010000000001</v>
    <v>37239350000</v>
    <v>YUM! BRANDS, INC.</v>
    <v>YUM! BRANDS, INC.</v>
    <v>133.66</v>
    <v>24.880199999999999</v>
    <v>133.56</v>
    <v>133.44</v>
    <v>136.13999999999999</v>
    <v>279071800</v>
    <v>YUM</v>
    <v>YUM! BRANDS, INC. (XNYS:YUM)</v>
    <v>1154344</v>
    <v>1563425</v>
    <v>1997</v>
  </rv>
  <rv s="3">
    <v>17636</v>
  </rv>
  <rv s="0">
    <fb>52.0379</fb>
    <v>16</v>
  </rv>
  <rv s="0">
    <fb>52.1098</fb>
    <v>16</v>
  </rv>
  <rv s="0">
    <fb>58.854599999999998</fb>
    <v>16</v>
  </rv>
  <rv s="0">
    <fb>57.207900000000002</fb>
    <v>16</v>
  </rv>
  <rv s="0">
    <fb>59.027099999999997</fb>
    <v>16</v>
  </rv>
  <rv s="0">
    <fb>59.624000000000002</fb>
    <v>16</v>
  </rv>
  <rv s="0">
    <fb>64.297799999999995</fb>
    <v>16</v>
  </rv>
  <rv s="0">
    <fb>65.225399999999993</fb>
    <v>16</v>
  </rv>
  <rv s="0">
    <fb>65.297300000000007</fb>
    <v>16</v>
  </rv>
  <rv s="0">
    <fb>75.48</fb>
    <v>16</v>
  </rv>
  <rv s="0">
    <fb>73.61</fb>
    <v>16</v>
  </rv>
  <rv s="0">
    <fb>74.45</fb>
    <v>16</v>
  </rv>
  <rv s="0">
    <fb>81.38</fb>
    <v>16</v>
  </rv>
  <rv s="0">
    <fb>78.22</fb>
    <v>16</v>
  </rv>
  <rv s="0">
    <fb>79.290000000000006</fb>
    <v>16</v>
  </rv>
  <rv s="0">
    <fb>90.41</fb>
    <v>16</v>
  </rv>
  <rv s="0">
    <fb>93.98</fb>
    <v>16</v>
  </rv>
  <rv s="0">
    <fb>104.39</fb>
    <v>16</v>
  </rv>
  <rv s="0">
    <fb>102.35</fb>
    <v>16</v>
  </rv>
  <rv s="0">
    <fb>113.43</fb>
    <v>16</v>
  </rv>
  <rv s="0">
    <fb>101.71</fb>
    <v>16</v>
  </rv>
  <rv s="0">
    <fb>100.73</fb>
    <v>16</v>
  </rv>
  <rv s="0">
    <fb>105.77</fb>
    <v>16</v>
  </rv>
  <rv s="0">
    <fb>86.43</fb>
    <v>16</v>
  </rv>
  <rv s="0">
    <fb>86.91</fb>
    <v>16</v>
  </rv>
  <rv s="0">
    <fb>91.05</fb>
    <v>16</v>
  </rv>
  <rv s="0">
    <fb>95.85</fb>
    <v>16</v>
  </rv>
  <rv s="0">
    <fb>101.49</fb>
    <v>16</v>
  </rv>
  <rv s="0">
    <fb>108.18</fb>
    <v>16</v>
  </rv>
  <rv s="0">
    <fb>119.52</fb>
    <v>16</v>
  </rv>
  <rv s="0">
    <fb>119.97</fb>
    <v>16</v>
  </rv>
  <rv s="0">
    <fb>131.38999999999999</fb>
    <v>16</v>
  </rv>
  <rv s="0">
    <fb>122.31</fb>
    <v>16</v>
  </rv>
  <rv s="0">
    <fb>124.94</fb>
    <v>16</v>
  </rv>
  <rv s="0">
    <fb>122.84</fb>
    <v>16</v>
  </rv>
  <rv s="0">
    <fb>138.86000000000001</fb>
    <v>16</v>
  </rv>
  <rv s="0">
    <fb>125.17</fb>
    <v>16</v>
  </rv>
  <rv s="0">
    <fb>118.53</fb>
    <v>16</v>
  </rv>
  <rv s="0">
    <fb>117.01</fb>
    <v>16</v>
  </rv>
  <rv s="0">
    <fb>121.47</fb>
    <v>16</v>
  </rv>
  <rv s="0">
    <fb>106.34</fb>
    <v>16</v>
  </rv>
  <rv s="0">
    <fb>128.66</fb>
    <v>16</v>
  </rv>
  <rv s="0">
    <fb>128.08000000000001</fb>
    <v>16</v>
  </rv>
  <rv s="0">
    <fb>130.51</fb>
    <v>16</v>
  </rv>
  <rv s="0">
    <fb>127.16</fb>
    <v>16</v>
  </rv>
  <rv s="0">
    <fb>132.08000000000001</fb>
    <v>16</v>
  </rv>
  <rv s="0">
    <fb>128.69</fb>
    <v>16</v>
  </rv>
  <rv s="0">
    <fb>138.55000000000001</fb>
    <v>16</v>
  </rv>
  <rv s="0">
    <fb>137.66999999999999</fb>
    <v>16</v>
  </rv>
  <rv s="0">
    <fb>129.38</fb>
    <v>16</v>
  </rv>
  <rv s="0">
    <fb>120.86</fb>
    <v>16</v>
  </rv>
  <rv s="0">
    <fb>125.55</fb>
    <v>16</v>
  </rv>
  <rv s="0">
    <fb>138.41999999999999</fb>
    <v>16</v>
  </rv>
  <rv s="0">
    <fb>138.65</fb>
    <v>16</v>
  </rv>
  <rv s="0">
    <fb>137.43</fb>
    <v>16</v>
  </rv>
  <rv s="0">
    <fb>132.83000000000001</fb>
    <v>16</v>
  </rv>
  <rv s="0">
    <fb>134.91999999999999</fb>
    <v>16</v>
  </rv>
  <rv s="0">
    <fb>131.16</fb>
    <v>16</v>
  </rv>
  <rv s="0">
    <fb>138.94</fb>
    <v>16</v>
  </rv>
  <rv s="0">
    <fb>134.16</fb>
    <v>16</v>
  </rv>
  <rv s="1">
    <v>https://www.bing.com/financeapi/forcetrigger?t=a1pctc&amp;q=XNYS%3aCCL&amp;form=skydnc</v>
    <v>Learn more on Bing</v>
  </rv>
  <rv s="6">
    <v>en-US</v>
    <v>a1pctc</v>
    <v>268435456</v>
    <v>1</v>
    <v>Powered by Refinitiv</v>
    <v>22</v>
    <v>Carnival Corp (XNYS:CCL)</v>
    <v>23</v>
    <v>24</v>
    <v>Finance</v>
    <v>25</v>
    <v>27.164999999999999</v>
    <v>13.78</v>
    <v>2.6438999999999999</v>
    <v>-0.63</v>
    <v>1.2310000000000001E-3</v>
    <v>-2.5190000000000001E-2</v>
    <v>0.03</v>
    <v>USD</v>
    <v>Carnival Corporation is a leisure travel company. The Company’s portfolio of cruise lines, including AIDA Cruises, Carnival Cruise Line, Costa Cruises, Cunard, Holland America Line, P&amp;O Cruises (Australia), P&amp;O Cruises (UK), Princess Cruises and Seabourn. The Company's segment includes North America and Australia (NAA), Europe, Cruise Support and Tour and Other. The NAA Segment include Carnival Cruise Line, Princess Cruises, Holland America Line, P&amp;O Cruises (Australia) and Seabourn. The Europe Segment include Costa Cruises (Costa), AIDA Cruises (AIDA), P&amp;O Cruises (UK) and Cunard. Its Cruise Support segment includes its portfolio of port destinations and other services. Its Tour and Other segment represent the hotel and transportation operations of Holland America Princess Alaska Tours and other operations. Its tour company owns and operates hotels, lodges, glass-domed railcars and motorcoaches which comprise its Tour and Other segment.</v>
    <v>104000</v>
    <v>New York Stock Exchange</v>
    <v>XNYS</v>
    <v>XNYS</v>
    <v>3655 North West 87th Avenue, PO Box 1347, MIAMI, FL, 33178 US</v>
    <v>25.097999999999999</v>
    <v>Hotels &amp; Entertainment Services</v>
    <v>Stock</v>
    <v>45661.041348460159</v>
    <v>17698</v>
    <v>23.930099999999999</v>
    <v>31313810000</v>
    <v>Carnival Corp</v>
    <v>Carnival Corp</v>
    <v>25.03</v>
    <v>21.721299999999999</v>
    <v>25.01</v>
    <v>24.38</v>
    <v>24.41</v>
    <v>1298972000</v>
    <v>CCL</v>
    <v>Carnival Corp (XNYS:CCL)</v>
    <v>20575509</v>
    <v>19334223</v>
    <v>1974</v>
  </rv>
  <rv s="3">
    <v>17699</v>
  </rv>
  <rv s="0">
    <fb>48.82</fb>
    <v>16</v>
  </rv>
  <rv s="0">
    <fb>51.41</fb>
    <v>16</v>
  </rv>
  <rv s="0">
    <fb>64.069999999999993</fb>
    <v>16</v>
  </rv>
  <rv s="0">
    <fb>69.48</fb>
    <v>16</v>
  </rv>
  <rv s="0">
    <fb>62.28</fb>
    <v>16</v>
  </rv>
  <rv s="0">
    <fb>57.31</fb>
    <v>16</v>
  </rv>
  <rv s="0">
    <fb>60.29</fb>
    <v>16</v>
  </rv>
  <rv s="0">
    <fb>57.76</fb>
    <v>16</v>
  </rv>
  <rv s="0">
    <fb>44.08</fb>
    <v>16</v>
  </rv>
  <rv s="0">
    <fb>13.17</fb>
    <v>16</v>
  </rv>
  <rv s="0">
    <fb>16.420000000000002</fb>
    <v>16</v>
  </rv>
  <rv s="0">
    <fb>16.48</fb>
    <v>16</v>
  </rv>
  <rv s="0">
    <fb>13.71</fb>
    <v>16</v>
  </rv>
  <rv s="0">
    <fb>21.66</fb>
    <v>16</v>
  </rv>
  <rv s="0">
    <fb>26.75</fb>
    <v>16</v>
  </rv>
  <rv s="0">
    <fb>26.54</fb>
    <v>16</v>
  </rv>
  <rv s="0">
    <fb>21.65</fb>
    <v>16</v>
  </rv>
  <rv s="0">
    <fb>25.01</fb>
    <v>16</v>
  </rv>
  <rv s="0">
    <fb>17.62</fb>
    <v>16</v>
  </rv>
  <rv s="0">
    <fb>20.12</fb>
    <v>16</v>
  </rv>
  <rv s="0">
    <fb>19.809999999999999</fb>
    <v>16</v>
  </rv>
  <rv s="0">
    <fb>20.329999999999998</fb>
    <v>16</v>
  </rv>
  <rv s="0">
    <fb>17.3</fb>
    <v>16</v>
  </rv>
  <rv s="0">
    <fb>8.65</fb>
    <v>16</v>
  </rv>
  <rv s="0">
    <fb>7.03</fb>
    <v>16</v>
  </rv>
  <rv s="0">
    <fb>9.93</fb>
    <v>16</v>
  </rv>
  <rv s="0">
    <fb>8.06</fb>
    <v>16</v>
  </rv>
  <rv s="0">
    <fb>10.62</fb>
    <v>16</v>
  </rv>
  <rv s="0">
    <fb>10.15</fb>
    <v>16</v>
  </rv>
  <rv s="0">
    <fb>9.2100000000000009</fb>
    <v>16</v>
  </rv>
  <rv s="0">
    <fb>11.23</fb>
    <v>16</v>
  </rv>
  <rv s="0">
    <fb>18.829999999999998</fb>
    <v>16</v>
  </rv>
  <rv s="0">
    <fb>18.84</fb>
    <v>16</v>
  </rv>
  <rv s="0">
    <fb>16.579999999999998</fb>
    <v>16</v>
  </rv>
  <rv s="0">
    <fb>14.82</fb>
    <v>16</v>
  </rv>
  <rv s="0">
    <fb>18.72</fb>
    <v>16</v>
  </rv>
  <rv s="0">
    <fb>16.66</fb>
    <v>16</v>
  </rv>
  <rv s="1">
    <v>https://www.bing.com/financeapi/forcetrigger?t=a1sifr&amp;q=XNAS%3aEXPE&amp;form=skydnc</v>
    <v>Learn more on Bing</v>
  </rv>
  <rv s="6">
    <v>en-US</v>
    <v>a1sifr</v>
    <v>268435456</v>
    <v>1</v>
    <v>Powered by Refinitiv</v>
    <v>22</v>
    <v>EXPEDIA GROUP, INC. (XNAS:EXPE)</v>
    <v>23</v>
    <v>24</v>
    <v>Finance</v>
    <v>25</v>
    <v>192.34</v>
    <v>107.25</v>
    <v>1.8360000000000001</v>
    <v>0.76</v>
    <v>-5.3740000000000004E-5</v>
    <v>4.1010000000000005E-3</v>
    <v>-0.01</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17100</v>
    <v>Nasdaq Stock Market</v>
    <v>XNAS</v>
    <v>XNAS</v>
    <v>1111 Expedia Group Way W, SEATTLE, WA, 98119-1111 US</v>
    <v>187.09</v>
    <v>Hotels &amp; Entertainment Services</v>
    <v>Stock</v>
    <v>45661.011906851563</v>
    <v>17738</v>
    <v>184.30500000000001</v>
    <v>23884000185</v>
    <v>EXPEDIA GROUP, INC.</v>
    <v>EXPEDIA GROUP, INC.</v>
    <v>185.61</v>
    <v>23.8704</v>
    <v>185.33</v>
    <v>186.09</v>
    <v>186.08</v>
    <v>128346500</v>
    <v>EXPE</v>
    <v>EXPEDIA GROUP, INC. (XNAS:EXPE)</v>
    <v>902781</v>
    <v>1207501</v>
    <v>2005</v>
  </rv>
  <rv s="3">
    <v>17739</v>
  </rv>
  <rv s="0">
    <fb>101.04</fb>
    <v>16</v>
  </rv>
  <rv s="0">
    <fb>107.82</fb>
    <v>16</v>
  </rv>
  <rv s="0">
    <fb>115.77</fb>
    <v>16</v>
  </rv>
  <rv s="0">
    <fb>106.3</fb>
    <v>16</v>
  </rv>
  <rv s="0">
    <fb>109.12</fb>
    <v>16</v>
  </rv>
  <rv s="0">
    <fb>116.72</fb>
    <v>16</v>
  </rv>
  <rv s="0">
    <fb>129.22999999999999</fb>
    <v>16</v>
  </rv>
  <rv s="0">
    <fb>126.17</fb>
    <v>16</v>
  </rv>
  <rv s="0">
    <fb>143.78</fb>
    <v>16</v>
  </rv>
  <rv s="0">
    <fb>148.94999999999999</fb>
    <v>16</v>
  </rv>
  <rv s="0">
    <fb>148.36000000000001</fb>
    <v>16</v>
  </rv>
  <rv s="0">
    <fb>124.66</fb>
    <v>16</v>
  </rv>
  <rv s="0">
    <fb>122.5</fb>
    <v>16</v>
  </rv>
  <rv s="0">
    <fb>119.77</fb>
    <v>16</v>
  </rv>
  <rv s="0">
    <fb>105.17</fb>
    <v>16</v>
  </rv>
  <rv s="0">
    <fb>110.41</fb>
    <v>16</v>
  </rv>
  <rv s="0">
    <fb>115.14</fb>
    <v>16</v>
  </rv>
  <rv s="0">
    <fb>130.5</fb>
    <v>16</v>
  </rv>
  <rv s="0">
    <fb>130.47999999999999</fb>
    <v>16</v>
  </rv>
  <rv s="0">
    <fb>125.43</fb>
    <v>16</v>
  </rv>
  <rv s="0">
    <fb>120.79</fb>
    <v>16</v>
  </rv>
  <rv s="0">
    <fb>112.65</fb>
    <v>16</v>
  </rv>
  <rv s="0">
    <fb>119.25</fb>
    <v>16</v>
  </rv>
  <rv s="0">
    <fb>123.31</fb>
    <v>16</v>
  </rv>
  <rv s="0">
    <fb>133.03</fb>
    <v>16</v>
  </rv>
  <rv s="0">
    <fb>132.74</fb>
    <v>16</v>
  </rv>
  <rv s="0">
    <fb>136.66</fb>
    <v>16</v>
  </rv>
  <rv s="0">
    <fb>108.14</fb>
    <v>16</v>
  </rv>
  <rv s="0">
    <fb>98.62</fb>
    <v>16</v>
  </rv>
  <rv s="0">
    <fb>82.2</fb>
    <v>16</v>
  </rv>
  <rv s="0">
    <fb>81.010000000000005</fb>
    <v>16</v>
  </rv>
  <rv s="0">
    <fb>94.15</fb>
    <v>16</v>
  </rv>
  <rv s="0">
    <fb>132.4</fb>
    <v>16</v>
  </rv>
  <rv s="0">
    <fb>161</fb>
    <v>16</v>
  </rv>
  <rv s="0">
    <fb>176.23</fb>
    <v>16</v>
  </rv>
  <rv s="0">
    <fb>176.95</fb>
    <v>16</v>
  </rv>
  <rv s="0">
    <fb>163.71</fb>
    <v>16</v>
  </rv>
  <rv s="0">
    <fb>144.5</fb>
    <v>16</v>
  </rv>
  <rv s="0">
    <fb>163.9</fb>
    <v>16</v>
  </rv>
  <rv s="0">
    <fb>164.41</fb>
    <v>16</v>
  </rv>
  <rv s="0">
    <fb>161.09</fb>
    <v>16</v>
  </rv>
  <rv s="0">
    <fb>180.72</fb>
    <v>16</v>
  </rv>
  <rv s="0">
    <fb>195.67</fb>
    <v>16</v>
  </rv>
  <rv s="0">
    <fb>174.75</fb>
    <v>16</v>
  </rv>
  <rv s="0">
    <fb>94.83</fb>
    <v>16</v>
  </rv>
  <rv s="0">
    <fb>87.6</fb>
    <v>16</v>
  </rv>
  <rv s="0">
    <fb>108.97</fb>
    <v>16</v>
  </rv>
  <rv s="0">
    <fb>109.39</fb>
    <v>16</v>
  </rv>
  <rv s="0">
    <fb>108.39</fb>
    <v>16</v>
  </rv>
  <rv s="0">
    <fb>103.07</fb>
    <v>16</v>
  </rv>
  <rv s="0">
    <fb>136.18</fb>
    <v>16</v>
  </rv>
  <rv s="0">
    <fb>148.33000000000001</fb>
    <v>16</v>
  </rv>
  <rv s="0">
    <fb>136.82</fb>
    <v>16</v>
  </rv>
  <rv s="0">
    <fb>137.75</fb>
    <v>16</v>
  </rv>
  <rv s="0">
    <fb>112.86</fb>
    <v>16</v>
  </rv>
  <rv s="0">
    <fb>125.99</fb>
    <v>16</v>
  </rv>
  <rv s="0">
    <fb>184.62</fb>
    <v>16</v>
  </rv>
  <rv s="1">
    <v>https://www.bing.com/financeapi/forcetrigger?t=a1ra3m&amp;q=XNYS%3aDRI&amp;form=skydnc</v>
    <v>Learn more on Bing</v>
  </rv>
  <rv s="6">
    <v>en-US</v>
    <v>a1ra3m</v>
    <v>268435456</v>
    <v>1</v>
    <v>Powered by Refinitiv</v>
    <v>22</v>
    <v>DARDEN RESTAURANTS, INC. (XNYS:DRI)</v>
    <v>23</v>
    <v>24</v>
    <v>Finance</v>
    <v>25</v>
    <v>189.18</v>
    <v>135.86500000000001</v>
    <v>1.3115000000000001</v>
    <v>1.21</v>
    <v>0</v>
    <v>6.4880000000000007E-3</v>
    <v>0</v>
    <v>USD</v>
    <v>Darden Restaurants, Inc. is a restaurant company. The Company owns and operates full-service dining restaurants in the United States and Canada under the trade names Olive Garden, LongHorn Steakhouse, Yard House, Ruth's Chris Steak House, Cheddar's Scratch Kitchen, The Capital Grille, Chuy's, Seasons 52, Eddie V's and Bahama Breeze. It owns and operates approximately 2,140 restaurants in the United States and Canada. Its segments include Olive Garden, LongHorn Steakhouse, Fine Dining, and Other Businesses. Olive Garden is a full-service Italian dining restaurant operator in the United States. LongHorn Steakhouse is a full-service steakhouse restaurant, which features a variety of menu items including signature steaks and chicken, as well as salmon, shrimp, and burgers. Fine Dining includes Ruth’s Chris, The Capital Grille and Eddie V’s. Other businesses include Cheddar’s Scratch Kitchen, Yard House, Bahama Breeze, Seasons 52, and The Capital Burger.</v>
    <v>191105</v>
    <v>New York Stock Exchange</v>
    <v>XNYS</v>
    <v>XNYS</v>
    <v>1000 Darden Center Dr, ORLANDO, FL, 32837 US</v>
    <v>188.21</v>
    <v>Hotels &amp; Entertainment Services</v>
    <v>Stock</v>
    <v>45661.03218869141</v>
    <v>17798</v>
    <v>185.92</v>
    <v>21915010000</v>
    <v>DARDEN RESTAURANTS, INC.</v>
    <v>DARDEN RESTAURANTS, INC.</v>
    <v>186.93</v>
    <v>21.461099999999998</v>
    <v>186.51</v>
    <v>187.72</v>
    <v>187.72</v>
    <v>117146800</v>
    <v>DRI</v>
    <v>DARDEN RESTAURANTS, INC. (XNYS:DRI)</v>
    <v>1129387</v>
    <v>1454596</v>
    <v>1995</v>
  </rv>
  <rv s="3">
    <v>17799</v>
  </rv>
  <rv s="0">
    <fb>63.34</fb>
    <v>16</v>
  </rv>
  <rv s="0">
    <fb>61.56</fb>
    <v>16</v>
  </rv>
  <rv s="0">
    <fb>61.64</fb>
    <v>16</v>
  </rv>
  <rv s="0">
    <fb>74.680000000000007</fb>
    <v>16</v>
  </rv>
  <rv s="0">
    <fb>90.44</fb>
    <v>16</v>
  </rv>
  <rv s="0">
    <fb>83.88</fb>
    <v>16</v>
  </rv>
  <rv s="0">
    <fb>92.19</fb>
    <v>16</v>
  </rv>
  <rv s="0">
    <fb>87.41</fb>
    <v>16</v>
  </rv>
  <rv s="0">
    <fb>107.06</fb>
    <v>16</v>
  </rv>
  <rv s="0">
    <fb>117.6</fb>
    <v>16</v>
  </rv>
  <rv s="0">
    <fb>116.32</fb>
    <v>16</v>
  </rv>
  <rv s="0">
    <fb>121.73</fb>
    <v>16</v>
  </rv>
  <rv s="0">
    <fb>118.22</fb>
    <v>16</v>
  </rv>
  <rv s="0">
    <fb>118.44</fb>
    <v>16</v>
  </rv>
  <rv s="0">
    <fb>116.43</fb>
    <v>16</v>
  </rv>
  <rv s="0">
    <fb>73.790000000000006</fb>
    <v>16</v>
  </rv>
  <rv s="0">
    <fb>76.86</fb>
    <v>16</v>
  </rv>
  <rv s="0">
    <fb>86.67</fb>
    <v>16</v>
  </rv>
  <rv s="0">
    <fb>107.98</fb>
    <v>16</v>
  </rv>
  <rv s="0">
    <fb>137.33000000000001</fb>
    <v>16</v>
  </rv>
  <rv s="0">
    <fb>142</fb>
    <v>16</v>
  </rv>
  <rv s="0">
    <fb>146.72</fb>
    <v>16</v>
  </rv>
  <rv s="0">
    <fb>143.22999999999999</fb>
    <v>16</v>
  </rv>
  <rv s="0">
    <fb>145.99</fb>
    <v>16</v>
  </rv>
  <rv s="0">
    <fb>145.88</fb>
    <v>16</v>
  </rv>
  <rv s="0">
    <fb>151.47</fb>
    <v>16</v>
  </rv>
  <rv s="0">
    <fb>137.94999999999999</fb>
    <v>16</v>
  </rv>
  <rv s="0">
    <fb>139.87</fb>
    <v>16</v>
  </rv>
  <rv s="0">
    <fb>145.22</fb>
    <v>16</v>
  </rv>
  <rv s="0">
    <fb>132.94999999999999</fb>
    <v>16</v>
  </rv>
  <rv s="0">
    <fb>131.72999999999999</fb>
    <v>16</v>
  </rv>
  <rv s="0">
    <fb>125</fb>
    <v>16</v>
  </rv>
  <rv s="0">
    <fb>123.71</fb>
    <v>16</v>
  </rv>
  <rv s="0">
    <fb>126.32</fb>
    <v>16</v>
  </rv>
  <rv s="0">
    <fb>146.99</fb>
    <v>16</v>
  </rv>
  <rv s="0">
    <fb>138.33000000000001</fb>
    <v>16</v>
  </rv>
  <rv s="0">
    <fb>147.97</fb>
    <v>16</v>
  </rv>
  <rv s="0">
    <fb>151.93</fb>
    <v>16</v>
  </rv>
  <rv s="0">
    <fb>158.52000000000001</fb>
    <v>16</v>
  </rv>
  <rv s="0">
    <fb>168.92</fb>
    <v>16</v>
  </rv>
  <rv s="0">
    <fb>155.51</fb>
    <v>16</v>
  </rv>
  <rv s="0">
    <fb>143.22</fb>
    <v>16</v>
  </rv>
  <rv s="0">
    <fb>145.53</fb>
    <v>16</v>
  </rv>
  <rv s="0">
    <fb>162.58000000000001</fb>
    <v>16</v>
  </rv>
  <rv s="0">
    <fb>167.15</fb>
    <v>16</v>
  </rv>
  <rv s="0">
    <fb>150.38999999999999</fb>
    <v>16</v>
  </rv>
  <rv s="0">
    <fb>151.32</fb>
    <v>16</v>
  </rv>
  <rv s="0">
    <fb>158.15</fb>
    <v>16</v>
  </rv>
  <rv s="0">
    <fb>164.13</fb>
    <v>16</v>
  </rv>
  <rv s="0">
    <fb>176.27</fb>
    <v>16</v>
  </rv>
  <rv s="1">
    <v>https://www.bing.com/financeapi/forcetrigger?t=a1x7im&amp;q=XNYS%3aLVS&amp;form=skydnc</v>
    <v>Learn more on Bing</v>
  </rv>
  <rv s="6">
    <v>en-US</v>
    <v>a1x7im</v>
    <v>268435456</v>
    <v>1</v>
    <v>Powered by Refinitiv</v>
    <v>22</v>
    <v>LAS VEGAS SANDS CORP. (XNYS:LVS)</v>
    <v>23</v>
    <v>24</v>
    <v>Finance</v>
    <v>25</v>
    <v>56.604999999999997</v>
    <v>36.619999999999997</v>
    <v>1.097</v>
    <v>0.52</v>
    <v>0</v>
    <v>1.0421E-2</v>
    <v>0</v>
    <v>USD</v>
    <v>Las Vegas Sands Corp. is a global developer and operator of destination properties (Integrated Resorts). The Integrated Resorts features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The Company's principal operating and developmental activities occur in two geographic areas: Macao and Singapore. In Macao, it owns The Venetian Macao Resort Hotel; The Londoner Macao; The Parisian Macao; The Plaza Macao and Four Seasons Macao, Cotai Strip, and Sands Macao. In Singapore, it owns Marina Bay Sands. It owns and operates a collection of Integrated Resorts in the Macao Special Administrative Region of the People's Republic of China (China) through Sands China Ltd.</v>
    <v>38400</v>
    <v>New York Stock Exchange</v>
    <v>XNYS</v>
    <v>XNYS</v>
    <v>5420 S. Durango Drive, LAS VEGAS, NV, 89113 US</v>
    <v>51.51</v>
    <v>Hotels &amp; Entertainment Services</v>
    <v>Stock</v>
    <v>45661.037015462498</v>
    <v>17851</v>
    <v>49.55</v>
    <v>36555820000</v>
    <v>LAS VEGAS SANDS CORP.</v>
    <v>LAS VEGAS SANDS CORP.</v>
    <v>51.46</v>
    <v>25.058399999999999</v>
    <v>49.9</v>
    <v>50.42</v>
    <v>50.42</v>
    <v>725026200</v>
    <v>LVS</v>
    <v>LAS VEGAS SANDS CORP. (XNYS:LVS)</v>
    <v>3051710</v>
    <v>4092272</v>
    <v>2004</v>
  </rv>
  <rv s="3">
    <v>17852</v>
  </rv>
  <rv s="0">
    <fb>48.28</fb>
    <v>16</v>
  </rv>
  <rv s="0">
    <fb>62.67</fb>
    <v>16</v>
  </rv>
  <rv s="0">
    <fb>59.13</fb>
    <v>16</v>
  </rv>
  <rv s="0">
    <fb>61.61</fb>
    <v>16</v>
  </rv>
  <rv s="0">
    <fb>64.16</fb>
    <v>16</v>
  </rv>
  <rv s="0">
    <fb>73.33</fb>
    <v>16</v>
  </rv>
  <rv s="0">
    <fb>76.36</fb>
    <v>16</v>
  </rv>
  <rv s="0">
    <fb>65.42</fb>
    <v>16</v>
  </rv>
  <rv s="0">
    <fb>52.05</fb>
    <v>16</v>
  </rv>
  <rv s="0">
    <fb>60.96</fb>
    <v>16</v>
  </rv>
  <rv s="0">
    <fb>42.47</fb>
    <v>16</v>
  </rv>
  <rv s="0">
    <fb>61.26</fb>
    <v>16</v>
  </rv>
  <rv s="0">
    <fb>42.35</fb>
    <v>16</v>
  </rv>
  <rv s="0">
    <fb>44.61</fb>
    <v>16</v>
  </rv>
  <rv s="0">
    <fb>42.86</fb>
    <v>16</v>
  </rv>
  <rv s="0">
    <fb>37.630000000000003</fb>
    <v>16</v>
  </rv>
  <rv s="0">
    <fb>48.07</fb>
    <v>16</v>
  </rv>
  <rv s="0">
    <fb>59</fb>
    <v>16</v>
  </rv>
  <rv s="0">
    <fb>57.47</fb>
    <v>16</v>
  </rv>
  <rv s="0">
    <fb>59.81</fb>
    <v>16</v>
  </rv>
  <rv s="0">
    <fb>54.52</fb>
    <v>16</v>
  </rv>
  <rv s="0">
    <fb>53.06</fb>
    <v>16</v>
  </rv>
  <rv s="1">
    <v>https://www.bing.com/financeapi/forcetrigger?t=a1r9lh&amp;q=XNYS%3aDPZ&amp;form=skydnc</v>
    <v>Learn more on Bing</v>
  </rv>
  <rv s="6">
    <v>en-US</v>
    <v>a1r9lh</v>
    <v>268435456</v>
    <v>1</v>
    <v>Powered by Refinitiv</v>
    <v>22</v>
    <v>DOMINO'S PIZZA, INC. (XNAS:DPZ)</v>
    <v>23</v>
    <v>24</v>
    <v>Finance</v>
    <v>28</v>
    <v>542.74990000000003</v>
    <v>395.08</v>
    <v>0.90110000000000001</v>
    <v>3.15</v>
    <v>-6.8479999999999995E-5</v>
    <v>7.2430000000000003E-3</v>
    <v>-0.03</v>
    <v>USD</v>
    <v>Domino’s Pizza, Inc. is a pizza company with a significant business in both delivery and carryout pizza.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Its Pinpoint Delivery, a technology that allows customers to receive a delivery nearly anywhere, including places like parks, baseball fields and beaches. It is a public restaurant brand with a global enterprise of more than 20,500 stores in over 90 markets.</v>
    <v>11200</v>
    <v>Nasdaq Stock Market</v>
    <v>XNAS</v>
    <v>XNAS</v>
    <v>30 Frank Lloyd Wright Drive, ANN ARBOR, MI, 48105 US</v>
    <v>440.21899999999999</v>
    <v>Hotels &amp; Entertainment Services</v>
    <v>Stock</v>
    <v>45661.018817753909</v>
    <v>17876</v>
    <v>433.0453</v>
    <v>15127770000</v>
    <v>DOMINO'S PIZZA, INC.</v>
    <v>DOMINO'S PIZZA, INC.</v>
    <v>436.92</v>
    <v>26.851199999999999</v>
    <v>434.93</v>
    <v>438.08</v>
    <v>438.05</v>
    <v>34531980</v>
    <v>DPZ</v>
    <v>DOMINO'S PIZZA, INC. (XNAS:DPZ)</v>
    <v>505192</v>
    <v>455436</v>
    <v>2002</v>
  </rv>
  <rv s="3">
    <v>17877</v>
  </rv>
  <rv s="0">
    <fb>133.04</fb>
    <v>16</v>
  </rv>
  <rv s="0">
    <fb>131.86000000000001</fb>
    <v>16</v>
  </rv>
  <rv s="0">
    <fb>131.38</fb>
    <v>16</v>
  </rv>
  <rv s="0">
    <fb>147.30000000000001</fb>
    <v>16</v>
  </rv>
  <rv s="0">
    <fb>149.57</fb>
    <v>16</v>
  </rv>
  <rv s="0">
    <fb>151.85</fb>
    <v>16</v>
  </rv>
  <rv s="0">
    <fb>168.04</fb>
    <v>16</v>
  </rv>
  <rv s="0">
    <fb>159.24</fb>
    <v>16</v>
  </rv>
  <rv s="0">
    <fb>174.54</fb>
    <v>16</v>
  </rv>
  <rv s="0">
    <fb>184.3</fb>
    <v>16</v>
  </rv>
  <rv s="0">
    <fb>211.72</fb>
    <v>16</v>
  </rv>
  <rv s="0">
    <fb>211.53</fb>
    <v>16</v>
  </rv>
  <rv s="0">
    <fb>186.5</fb>
    <v>16</v>
  </rv>
  <rv s="0">
    <fb>182.26</fb>
    <v>16</v>
  </rv>
  <rv s="0">
    <fb>198.55</fb>
    <v>16</v>
  </rv>
  <rv s="0">
    <fb>183</fb>
    <v>16</v>
  </rv>
  <rv s="0">
    <fb>188.96</fb>
    <v>16</v>
  </rv>
  <rv s="0">
    <fb>222.41</fb>
    <v>16</v>
  </rv>
  <rv s="0">
    <fb>233.56</fb>
    <v>16</v>
  </rv>
  <rv s="0">
    <fb>241.73</fb>
    <v>16</v>
  </rv>
  <rv s="0">
    <fb>251.48</fb>
    <v>16</v>
  </rv>
  <rv s="0">
    <fb>282.17</fb>
    <v>16</v>
  </rv>
  <rv s="0">
    <fb>262.66000000000003</fb>
    <v>16</v>
  </rv>
  <rv s="0">
    <fb>298.56</fb>
    <v>16</v>
  </rv>
  <rv s="0">
    <fb>294.8</fb>
    <v>16</v>
  </rv>
  <rv s="0">
    <fb>268.79000000000002</fb>
    <v>16</v>
  </rv>
  <rv s="0">
    <fb>277.32</fb>
    <v>16</v>
  </rv>
  <rv s="0">
    <fb>247.99</fb>
    <v>16</v>
  </rv>
  <rv s="0">
    <fb>283.73</fb>
    <v>16</v>
  </rv>
  <rv s="0">
    <fb>258.10000000000002</fb>
    <v>16</v>
  </rv>
  <rv s="0">
    <fb>270.58</fb>
    <v>16</v>
  </rv>
  <rv s="0">
    <fb>279.5</fb>
    <v>16</v>
  </rv>
  <rv s="0">
    <fb>278.27999999999997</fb>
    <v>16</v>
  </rv>
  <rv s="0">
    <fb>244.53</fb>
    <v>16</v>
  </rv>
  <rv s="0">
    <fb>226.84</fb>
    <v>16</v>
  </rv>
  <rv s="0">
    <fb>244.59</fb>
    <v>16</v>
  </rv>
  <rv s="0">
    <fb>271.62</fb>
    <v>16</v>
  </rv>
  <rv s="0">
    <fb>294.3</fb>
    <v>16</v>
  </rv>
  <rv s="0">
    <fb>293.77999999999997</fb>
    <v>16</v>
  </rv>
  <rv s="0">
    <fb>281.75</fb>
    <v>16</v>
  </rv>
  <rv s="0">
    <fb>339.46</fb>
    <v>16</v>
  </rv>
  <rv s="0">
    <fb>324.07</fb>
    <v>16</v>
  </rv>
  <rv s="0">
    <fb>361.93</fb>
    <v>16</v>
  </rv>
  <rv s="0">
    <fb>385.84</fb>
    <v>16</v>
  </rv>
  <rv s="0">
    <fb>369.44</fb>
    <v>16</v>
  </rv>
  <rv s="0">
    <fb>386.61</fb>
    <v>16</v>
  </rv>
  <rv s="0">
    <fb>425.28</fb>
    <v>16</v>
  </rv>
  <rv s="0">
    <fb>378.32</fb>
    <v>16</v>
  </rv>
  <rv s="0">
    <fb>392.57</fb>
    <v>16</v>
  </rv>
  <rv s="0">
    <fb>383.46</fb>
    <v>16</v>
  </rv>
  <rv s="0">
    <fb>370.76</fb>
    <v>16</v>
  </rv>
  <rv s="0">
    <fb>346.51</fb>
    <v>16</v>
  </rv>
  <rv s="0">
    <fb>367.79</fb>
    <v>16</v>
  </rv>
  <rv s="0">
    <fb>422.34</fb>
    <v>16</v>
  </rv>
  <rv s="0">
    <fb>426.87</fb>
    <v>16</v>
  </rv>
  <rv s="0">
    <fb>466.49</fb>
    <v>16</v>
  </rv>
  <rv s="0">
    <fb>525.49</fb>
    <v>16</v>
  </rv>
  <rv s="0">
    <fb>516.89</fb>
    <v>16</v>
  </rv>
  <rv s="0">
    <fb>476.96</fb>
    <v>16</v>
  </rv>
  <rv s="0">
    <fb>488.97</fb>
    <v>16</v>
  </rv>
  <rv s="0">
    <fb>524.14</fb>
    <v>16</v>
  </rv>
  <rv s="0">
    <fb>564.33000000000004</fb>
    <v>16</v>
  </rv>
  <rv s="0">
    <fb>454.65</fb>
    <v>16</v>
  </rv>
  <rv s="0">
    <fb>432.21</fb>
    <v>16</v>
  </rv>
  <rv s="0">
    <fb>407.01</fb>
    <v>16</v>
  </rv>
  <rv s="0">
    <fb>338</fb>
    <v>16</v>
  </rv>
  <rv s="0">
    <fb>363.17</fb>
    <v>16</v>
  </rv>
  <rv s="0">
    <fb>389.71</fb>
    <v>16</v>
  </rv>
  <rv s="0">
    <fb>392.11</fb>
    <v>16</v>
  </rv>
  <rv s="0">
    <fb>371.86</fb>
    <v>16</v>
  </rv>
  <rv s="0">
    <fb>310.2</fb>
    <v>16</v>
  </rv>
  <rv s="0">
    <fb>332.24</fb>
    <v>16</v>
  </rv>
  <rv s="0">
    <fb>388.73</fb>
    <v>16</v>
  </rv>
  <rv s="0">
    <fb>346.4</fb>
    <v>16</v>
  </rv>
  <rv s="0">
    <fb>353</fb>
    <v>16</v>
  </rv>
  <rv s="0">
    <fb>294.01</fb>
    <v>16</v>
  </rv>
  <rv s="0">
    <fb>329.87</fb>
    <v>16</v>
  </rv>
  <rv s="0">
    <fb>317.47000000000003</fb>
    <v>16</v>
  </rv>
  <rv s="0">
    <fb>289.85000000000002</fb>
    <v>16</v>
  </rv>
  <rv s="0">
    <fb>336.99</fb>
    <v>16</v>
  </rv>
  <rv s="0">
    <fb>396.74</fb>
    <v>16</v>
  </rv>
  <rv s="0">
    <fb>387.4</fb>
    <v>16</v>
  </rv>
  <rv s="0">
    <fb>378.79</fb>
    <v>16</v>
  </rv>
  <rv s="0">
    <fb>338.99</fb>
    <v>16</v>
  </rv>
  <rv s="0">
    <fb>392.89</fb>
    <v>16</v>
  </rv>
  <rv s="0">
    <fb>412.23</fb>
    <v>16</v>
  </rv>
  <rv s="0">
    <fb>426.22</fb>
    <v>16</v>
  </rv>
  <rv s="0">
    <fb>496.88</fb>
    <v>16</v>
  </rv>
  <rv s="0">
    <fb>529.27</fb>
    <v>16</v>
  </rv>
  <rv s="0">
    <fb>508.58</fb>
    <v>16</v>
  </rv>
  <rv s="0">
    <fb>516.33000000000004</fb>
    <v>16</v>
  </rv>
  <rv s="0">
    <fb>428.7</fb>
    <v>16</v>
  </rv>
  <rv s="0">
    <fb>414.21</fb>
    <v>16</v>
  </rv>
  <rv s="0">
    <fb>430.14</fb>
    <v>16</v>
  </rv>
  <rv s="0">
    <fb>413.73</fb>
    <v>16</v>
  </rv>
  <rv s="0">
    <fb>476.19</fb>
    <v>16</v>
  </rv>
  <rv s="0">
    <fb>419.76</fb>
    <v>16</v>
  </rv>
  <rv s="1">
    <v>https://www.bing.com/financeapi/forcetrigger?t=axxudm&amp;q=XNYS%3aNCLH&amp;form=skydnc</v>
    <v>Learn more on Bing</v>
  </rv>
  <rv s="6">
    <v>en-US</v>
    <v>axxudm</v>
    <v>268435456</v>
    <v>1</v>
    <v>Powered by Refinitiv</v>
    <v>22</v>
    <v>NORWEGIAN CRUISE LINE HOLDINGS LTD. (XNYS:NCLH)</v>
    <v>23</v>
    <v>24</v>
    <v>Finance</v>
    <v>28</v>
    <v>28.64</v>
    <v>14.69</v>
    <v>2.6452</v>
    <v>-0.49</v>
    <v>3.9340000000000002E-4</v>
    <v>-1.8904000000000001E-2</v>
    <v>0.01</v>
    <v>USD</v>
    <v>Norwegian Cruise Line Holdings Ltd. is a global cruise company. The Company operates the Norwegian Cruise Line, Oceania Cruises and Regent Seven Seas Cruises brands. The Company has 32 ships with approximately 66,500 berths. Its brands offer itineraries to various destinations, including Europe, Asia, Australia, New Zealand, South America, Africa, Canada, Bermuda, Caribbean, Alaska and Hawaii. Its brands offer various features, amenities and activities, including a variety of accommodations, multiple dining venues, bars and lounges, spa, casino and retail shopping areas and numerous entertainment choices. All brands also offer a selection of shore excursions at each port of call as well as hotel packages for stays before or after a voyage. Its Norwegian ships offer up to approximately 20 dining options. Its Oceania Cruises offers onboard dining, with multiple open-seating dining venues. The Norwegian, Oceania Cruises and Regent fleets offer a mix of staterooms, suites and villas.</v>
    <v>41000</v>
    <v>New York Stock Exchange</v>
    <v>XNYS</v>
    <v>XNYS</v>
    <v>7665 CORPORATE DRIVE, MIAMI, FL, 33126 US</v>
    <v>25.99</v>
    <v>Hotels &amp; Entertainment Services</v>
    <v>Stock</v>
    <v>45661.041334003909</v>
    <v>17976</v>
    <v>24.710100000000001</v>
    <v>11177380000</v>
    <v>NORWEGIAN CRUISE LINE HOLDINGS LTD.</v>
    <v>NORWEGIAN CRUISE LINE HOLDINGS LTD.</v>
    <v>25.85</v>
    <v>24.674900000000001</v>
    <v>25.92</v>
    <v>25.43</v>
    <v>25.43</v>
    <v>439708300</v>
    <v>NCLH</v>
    <v>NORWEGIAN CRUISE LINE HOLDINGS LTD. (XNYS:NCLH)</v>
    <v>9514750</v>
    <v>8682388</v>
    <v>2011</v>
  </rv>
  <rv s="3">
    <v>17977</v>
  </rv>
  <rv s="0">
    <fb>53.47</fb>
    <v>16</v>
  </rv>
  <rv s="0">
    <fb>52.34</fb>
    <v>16</v>
  </rv>
  <rv s="0">
    <fb>53.61</fb>
    <v>16</v>
  </rv>
  <rv s="0">
    <fb>44.07</fb>
    <v>16</v>
  </rv>
  <rv s="0">
    <fb>54.96</fb>
    <v>16</v>
  </rv>
  <rv s="0">
    <fb>54.71</fb>
    <v>16</v>
  </rv>
  <rv s="0">
    <fb>53.64</fb>
    <v>16</v>
  </rv>
  <rv s="0">
    <fb>10.96</fb>
    <v>16</v>
  </rv>
  <rv s="0">
    <fb>15.66</fb>
    <v>16</v>
  </rv>
  <rv s="0">
    <fb>13.64</fb>
    <v>16</v>
  </rv>
  <rv s="0">
    <fb>16.63</fb>
    <v>16</v>
  </rv>
  <rv s="0">
    <fb>22.87</fb>
    <v>16</v>
  </rv>
  <rv s="0">
    <fb>22.65</fb>
    <v>16</v>
  </rv>
  <rv s="0">
    <fb>29.41</fb>
    <v>16</v>
  </rv>
  <rv s="0">
    <fb>25.84</fb>
    <v>16</v>
  </rv>
  <rv s="0">
    <fb>26.71</fb>
    <v>16</v>
  </rv>
  <rv s="0">
    <fb>25.72</fb>
    <v>16</v>
  </rv>
  <rv s="0">
    <fb>19.510000000000002</fb>
    <v>16</v>
  </rv>
  <rv s="0">
    <fb>20.74</fb>
    <v>16</v>
  </rv>
  <rv s="0">
    <fb>21.88</fb>
    <v>16</v>
  </rv>
  <rv s="0">
    <fb>20.03</fb>
    <v>16</v>
  </rv>
  <rv s="0">
    <fb>11.36</fb>
    <v>16</v>
  </rv>
  <rv s="0">
    <fb>16.89</fb>
    <v>16</v>
  </rv>
  <rv s="0">
    <fb>16.440000000000001</fb>
    <v>16</v>
  </rv>
  <rv s="0">
    <fb>13.45</fb>
    <v>16</v>
  </rv>
  <rv s="0">
    <fb>13.35</fb>
    <v>16</v>
  </rv>
  <rv s="0">
    <fb>22.07</fb>
    <v>16</v>
  </rv>
  <rv s="0">
    <fb>16.57</fb>
    <v>16</v>
  </rv>
  <rv s="0">
    <fb>20.93</fb>
    <v>16</v>
  </rv>
  <rv s="0">
    <fb>18.79</fb>
    <v>16</v>
  </rv>
  <rv s="0">
    <fb>18.43</fb>
    <v>16</v>
  </rv>
  <rv s="0">
    <fb>17.89</fb>
    <v>16</v>
  </rv>
  <rv s="0">
    <fb>26.89</fb>
    <v>16</v>
  </rv>
  <rv s="1">
    <v>https://www.bing.com/financeapi/forcetrigger?t=a1s5xm&amp;q=XNAS%3aCZR&amp;form=skydnc</v>
    <v>Learn more on Bing</v>
  </rv>
  <rv s="6">
    <v>en-US</v>
    <v>a1s5xm</v>
    <v>268435456</v>
    <v>1</v>
    <v>Powered by Refinitiv</v>
    <v>22</v>
    <v>CAESARS ENTERTAINMENT, INC. (XNAS:CZR)</v>
    <v>23</v>
    <v>24</v>
    <v>Finance</v>
    <v>25</v>
    <v>47.989899999999999</v>
    <v>31.74</v>
    <v>2.899</v>
    <v>-0.08</v>
    <v>1.23E-3</v>
    <v>-2.4550000000000002E-3</v>
    <v>0.04</v>
    <v>USD</v>
    <v>Caesars Entertainment, Inc. is a casino-entertainment company in the United States and a diversified casino-entertainment provider. The Company's resorts operate primarily under the Caesars, Harrah’s, Horseshoe, and Eldorado brand names. It offers diversified gaming, entertainment and hospitality amenities, destinations, and a full suite of mobile and online gaming and sports betting experiences. It operates through four segments: Las Vegas, Regional, Caesars Digital, and Managed and Branded, in addition to Corporate and Other. The Company’s operations for retail and online sports betting, iGaming, and horse racing are included under the Caesars Digital segment. The Company owns, leases, brands or manages an aggregate of about 53 domestic properties in 18 states with approximately 50,900 slot machines, video lottery terminals and e-tables, approximately 2,700 table games and approximately 44,900 hotel rooms. It also owns WynnBET, a digital sports betting and casino gaming business.</v>
    <v>51000</v>
    <v>Nasdaq Stock Market</v>
    <v>XNAS</v>
    <v>XNAS</v>
    <v>100 West Liberty Street, 12Th Floor, RENO, NV, 89501 US</v>
    <v>32.85</v>
    <v>Hotels &amp; Entertainment Services</v>
    <v>Stock</v>
    <v>45661.036944571097</v>
    <v>18012</v>
    <v>31.86</v>
    <v>6907737000</v>
    <v>CAESARS ENTERTAINMENT, INC.</v>
    <v>CAESARS ENTERTAINMENT, INC.</v>
    <v>32.65</v>
    <v>0</v>
    <v>32.590000000000003</v>
    <v>32.51</v>
    <v>32.549999999999997</v>
    <v>212480400</v>
    <v>CZR</v>
    <v>CAESARS ENTERTAINMENT, INC. (XNAS:CZR)</v>
    <v>4122451</v>
    <v>4261954</v>
    <v>2020</v>
  </rv>
  <rv s="3">
    <v>18013</v>
  </rv>
  <rv s="0">
    <fb>10.32</fb>
    <v>16</v>
  </rv>
  <rv s="0">
    <fb>13.11</fb>
    <v>16</v>
  </rv>
  <rv s="0">
    <fb>15.195</fb>
    <v>16</v>
  </rv>
  <rv s="0">
    <fb>14.45</fb>
    <v>16</v>
  </rv>
  <rv s="0">
    <fb>14.06</fb>
    <v>16</v>
  </rv>
  <rv s="0">
    <fb>12.1</fb>
    <v>16</v>
  </rv>
  <rv s="0">
    <fb>16.95</fb>
    <v>16</v>
  </rv>
  <rv s="0">
    <fb>18.925000000000001</fb>
    <v>16</v>
  </rv>
  <rv s="0">
    <fb>19.125</fb>
    <v>16</v>
  </rv>
  <rv s="0">
    <fb>20.75</fb>
    <v>16</v>
  </rv>
  <rv s="0">
    <fb>20</fb>
    <v>16</v>
  </rv>
  <rv s="0">
    <fb>40.5</fb>
    <v>16</v>
  </rv>
  <rv s="0">
    <fb>36.21</fb>
    <v>16</v>
  </rv>
  <rv s="0">
    <fb>48.21</fb>
    <v>16</v>
  </rv>
  <rv s="0">
    <fb>49.17</fb>
    <v>16</v>
  </rv>
  <rv s="0">
    <fb>39.869999999999997</fb>
    <v>16</v>
  </rv>
  <rv s="0">
    <fb>59.78</fb>
    <v>16</v>
  </rv>
  <rv s="0">
    <fb>21.44</fb>
    <v>16</v>
  </rv>
  <rv s="0">
    <fb>45.8</fb>
    <v>16</v>
  </rv>
  <rv s="0">
    <fb>56.06</fb>
    <v>16</v>
  </rv>
  <rv s="0">
    <fb>44.82</fb>
    <v>16</v>
  </rv>
  <rv s="0">
    <fb>93.44</fb>
    <v>16</v>
  </rv>
  <rv s="0">
    <fb>87.45</fb>
    <v>16</v>
  </rv>
  <rv s="0">
    <fb>103.75</fb>
    <v>16</v>
  </rv>
  <rv s="0">
    <fb>87.36</fb>
    <v>16</v>
  </rv>
  <rv s="0">
    <fb>112.28</fb>
    <v>16</v>
  </rv>
  <rv s="0">
    <fb>93.53</fb>
    <v>16</v>
  </rv>
  <rv s="0">
    <fb>55.26</fb>
    <v>16</v>
  </rv>
  <rv s="0">
    <fb>46.88</fb>
    <v>16</v>
  </rv>
  <rv s="0">
    <fb>39.74</fb>
    <v>16</v>
  </rv>
  <rv s="0">
    <fb>41.74</fb>
    <v>16</v>
  </rv>
  <rv s="0">
    <fb>33.42</fb>
    <v>16</v>
  </rv>
  <rv s="1">
    <v>https://www.bing.com/financeapi/forcetrigger?t=a1xkhw&amp;q=XNYS%3aMGM&amp;form=skydnc</v>
    <v>Learn more on Bing</v>
  </rv>
  <rv s="6">
    <v>en-US</v>
    <v>a1xkhw</v>
    <v>268435456</v>
    <v>1</v>
    <v>Powered by Refinitiv</v>
    <v>22</v>
    <v>MGM RESORTS INTERNATIONAL (XNYS:MGM)</v>
    <v>23</v>
    <v>24</v>
    <v>Finance</v>
    <v>25</v>
    <v>48.244999999999997</v>
    <v>33.28</v>
    <v>2.214</v>
    <v>0.43</v>
    <v>-3.8129999999999995E-3</v>
    <v>1.2775000000000002E-2</v>
    <v>-0.13</v>
    <v>USD</v>
    <v>MGM Resorts International is a holding company. The Company, through subsidiaries, is a global gaming and entertainment company with domestic and international locations. The Company's segments include Las Vegas Strip Resorts, Regional Operations, and MGM China. The Las Vegas Strip Resorts segment consists of casino resorts: Aria (including Vdara), Bellagio, The Cosmopolitan of Las Vegas; MGM Grand Las Vegas, Mandalay Bay (including Delano and Four Seasons), Luxor, New York-New York (including The Park), Excalibur, and Park MGM (including NoMad Las Vegas). The Regional Operations consist of casino properties: MGM Grand Detroit in Detroit, Michigan; Beau Rivage in Biloxi, Mississippi; Borgata in Atlantic City, New Jersey; MGM National Harbor in Prince George’s County, Maryland; MGM Springfield in Springfield, Massachusetts; Empire City in Yonkers, New York, and MGM Northfield Park in Northfield Park, Ohio. It operates approximately 16 domestic casino properties.</v>
    <v>45000</v>
    <v>New York Stock Exchange</v>
    <v>XNYS</v>
    <v>XNYS</v>
    <v>3600 LAS VEGAS BLVD S, LAS VEGAS, NV, 89109 US</v>
    <v>34.229999999999997</v>
    <v>Hotels &amp; Entertainment Services</v>
    <v>Stock</v>
    <v>45661.033032800784</v>
    <v>18047</v>
    <v>33.58</v>
    <v>10149970000</v>
    <v>MGM RESORTS INTERNATIONAL</v>
    <v>MGM RESORTS INTERNATIONAL</v>
    <v>33.81</v>
    <v>12.1785</v>
    <v>33.659999999999997</v>
    <v>34.090000000000003</v>
    <v>33.96</v>
    <v>297740500</v>
    <v>MGM</v>
    <v>MGM RESORTS INTERNATIONAL (XNYS:MGM)</v>
    <v>3320572</v>
    <v>3756102</v>
    <v>1986</v>
  </rv>
  <rv s="3">
    <v>18048</v>
  </rv>
  <rv s="0">
    <fb>18.93</fb>
    <v>16</v>
  </rv>
  <rv s="0">
    <fb>28.8</fb>
    <v>16</v>
  </rv>
  <rv s="0">
    <fb>26.29</fb>
    <v>16</v>
  </rv>
  <rv s="0">
    <fb>32.93</fb>
    <v>16</v>
  </rv>
  <rv s="0">
    <fb>26.68</fb>
    <v>16</v>
  </rv>
  <rv s="0">
    <fb>26.96</fb>
    <v>16</v>
  </rv>
  <rv s="0">
    <fb>31.06</fb>
    <v>16</v>
  </rv>
  <rv s="0">
    <fb>24.56</fb>
    <v>16</v>
  </rv>
  <rv s="0">
    <fb>16.829999999999998</fb>
    <v>16</v>
  </rv>
  <rv s="0">
    <fb>22.5</fb>
    <v>16</v>
  </rv>
  <rv s="0">
    <fb>20.57</fb>
    <v>16</v>
  </rv>
  <rv s="0">
    <fb>28.25</fb>
    <v>16</v>
  </rv>
  <rv s="0">
    <fb>42.87</fb>
    <v>16</v>
  </rv>
  <rv s="0">
    <fb>42.65</fb>
    <v>16</v>
  </rv>
  <rv s="0">
    <fb>42.62</fb>
    <v>16</v>
  </rv>
  <rv s="0">
    <fb>39.58</fb>
    <v>16</v>
  </rv>
  <rv s="0">
    <fb>43.01</fb>
    <v>16</v>
  </rv>
  <rv s="0">
    <fb>44.92</fb>
    <v>16</v>
  </rv>
  <rv s="0">
    <fb>39.44</fb>
    <v>16</v>
  </rv>
  <rv s="1">
    <v>https://www.bing.com/financeapi/forcetrigger?t=a2655r&amp;q=XNAS%3aWYNN&amp;form=skydnc</v>
    <v>Learn more on Bing</v>
  </rv>
  <rv s="6">
    <v>en-US</v>
    <v>a2655r</v>
    <v>268435456</v>
    <v>1</v>
    <v>Powered by Refinitiv</v>
    <v>22</v>
    <v>WYNN RESORTS, LIMITED (XNAS:WYNN)</v>
    <v>23</v>
    <v>24</v>
    <v>Finance</v>
    <v>25</v>
    <v>110.38</v>
    <v>71.63</v>
    <v>1.7669999999999999</v>
    <v>-0.48</v>
    <v>3.1199999999999999E-3</v>
    <v>-5.7279999999999996E-3</v>
    <v>0.26</v>
    <v>USD</v>
    <v>Wynn Resorts, Limited is a designer, developer, and operator of integrated resorts featuring luxury hotel rooms, high-end retail space, an array of dining and entertainment options, meeting and convention facilities, and gaming. Its segments include Wynn Palace, Wynn Macau, Las Vegas Operations, Encore Boston Harbor, and Wynn Interactive. Wynn Palace features a luxury hotel tower with a total of 1,706 guest rooms, suites, and villas, offering a health club, spa, salon, and pool. Wynn Palace offers 14 food and beverage outlets, approximately 107,000 square feet of high-end, brand-name retail space, and over 37,000 square feet of meeting and convention space. Wynn Macau features two luxury hotel towers with a total of 1,010 guest rooms and suites, offering two health clubs, two spas, a salon and a pool. Wynn Macau offers 14 food and beverage outlets, approximately 64,300 square feet of high-end, brand-name retail space, and over 31,000 square feet of meeting and convention space.</v>
    <v>27800</v>
    <v>Nasdaq Stock Market</v>
    <v>XNAS</v>
    <v>XNAS</v>
    <v>3131 Las Vegas Blvd S, LAS VEGAS, NV, 89109 US</v>
    <v>86.01</v>
    <v>Hotels &amp; Entertainment Services</v>
    <v>Stock</v>
    <v>45661.036544571092</v>
    <v>18069</v>
    <v>82.844999999999999</v>
    <v>9149785800</v>
    <v>WYNN RESORTS, LIMITED</v>
    <v>WYNN RESORTS, LIMITED</v>
    <v>84.5</v>
    <v>10.134</v>
    <v>83.8</v>
    <v>83.32</v>
    <v>83.58</v>
    <v>109815000</v>
    <v>WYNN</v>
    <v>WYNN RESORTS, LIMITED (XNAS:WYNN)</v>
    <v>2807333</v>
    <v>1821236</v>
    <v>2002</v>
  </rv>
  <rv s="3">
    <v>18070</v>
  </rv>
  <rv s="0">
    <fb>82.48</fb>
    <v>16</v>
  </rv>
  <rv s="0">
    <fb>88.3</fb>
    <v>16</v>
  </rv>
  <rv s="0">
    <fb>90.64</fb>
    <v>16</v>
  </rv>
  <rv s="0">
    <fb>97.95</fb>
    <v>16</v>
  </rv>
  <rv s="0">
    <fb>97.42</fb>
    <v>16</v>
  </rv>
  <rv s="0">
    <fb>101.43</fb>
    <v>16</v>
  </rv>
  <rv s="0">
    <fb>96.15</fb>
    <v>16</v>
  </rv>
  <rv s="0">
    <fb>123.01</fb>
    <v>16</v>
  </rv>
  <rv s="0">
    <fb>134.12</fb>
    <v>16</v>
  </rv>
  <rv s="0">
    <fb>129.34</fb>
    <v>16</v>
  </rv>
  <rv s="0">
    <fb>148.91999999999999</fb>
    <v>16</v>
  </rv>
  <rv s="0">
    <fb>147.49</fb>
    <v>16</v>
  </rv>
  <rv s="0">
    <fb>158.08000000000001</fb>
    <v>16</v>
  </rv>
  <rv s="0">
    <fb>168.59</fb>
    <v>16</v>
  </rv>
  <rv s="0">
    <fb>165.59</fb>
    <v>16</v>
  </rv>
  <rv s="0">
    <fb>167.5</fb>
    <v>16</v>
  </rv>
  <rv s="0">
    <fb>182.36</fb>
    <v>16</v>
  </rv>
  <rv s="0">
    <fb>186.19</fb>
    <v>16</v>
  </rv>
  <rv s="0">
    <fb>167.34</fb>
    <v>16</v>
  </rv>
  <rv s="0">
    <fb>127.06</fb>
    <v>16</v>
  </rv>
  <rv s="0">
    <fb>100.6</fb>
    <v>16</v>
  </rv>
  <rv s="0">
    <fb>109.4</fb>
    <v>16</v>
  </rv>
  <rv s="0">
    <fb>126.54</fb>
    <v>16</v>
  </rv>
  <rv s="0">
    <fb>119.32</fb>
    <v>16</v>
  </rv>
  <rv s="0">
    <fb>144.44999999999999</fb>
    <v>16</v>
  </rv>
  <rv s="0">
    <fb>107.33</fb>
    <v>16</v>
  </rv>
  <rv s="0">
    <fb>123.99</fb>
    <v>16</v>
  </rv>
  <rv s="0">
    <fb>130.07</fb>
    <v>16</v>
  </rv>
  <rv s="0">
    <fb>110.15</fb>
    <v>16</v>
  </rv>
  <rv s="0">
    <fb>108.72</fb>
    <v>16</v>
  </rv>
  <rv s="0">
    <fb>120.85</fb>
    <v>16</v>
  </rv>
  <rv s="0">
    <fb>138.87</fb>
    <v>16</v>
  </rv>
  <rv s="0">
    <fb>126.16</fb>
    <v>16</v>
  </rv>
  <rv s="0">
    <fb>60.19</fb>
    <v>16</v>
  </rv>
  <rv s="0">
    <fb>83.28</fb>
    <v>16</v>
  </rv>
  <rv s="0">
    <fb>74.489999999999995</fb>
    <v>16</v>
  </rv>
  <rv s="0">
    <fb>112.83</fb>
    <v>16</v>
  </rv>
  <rv s="0">
    <fb>99.53</fb>
    <v>16</v>
  </rv>
  <rv s="0">
    <fb>128.4</fb>
    <v>16</v>
  </rv>
  <rv s="0">
    <fb>131.87</fb>
    <v>16</v>
  </rv>
  <rv s="0">
    <fb>122.3</fb>
    <v>16</v>
  </rv>
  <rv s="0">
    <fb>84.75</fb>
    <v>16</v>
  </rv>
  <rv s="0">
    <fb>85.04</fb>
    <v>16</v>
  </rv>
  <rv s="0">
    <fb>86.52</fb>
    <v>16</v>
  </rv>
  <rv s="0">
    <fb>56.98</fb>
    <v>16</v>
  </rv>
  <rv s="0">
    <fb>63.48</fb>
    <v>16</v>
  </rv>
  <rv s="0">
    <fb>63.03</fb>
    <v>16</v>
  </rv>
  <rv s="0">
    <fb>103.64</fb>
    <v>16</v>
  </rv>
  <rv s="0">
    <fb>111.91</fb>
    <v>16</v>
  </rv>
  <rv s="0">
    <fb>114.28</fb>
    <v>16</v>
  </rv>
  <rv s="0">
    <fb>105.61</fb>
    <v>16</v>
  </rv>
  <rv s="0">
    <fb>108.98</fb>
    <v>16</v>
  </rv>
  <rv s="0">
    <fb>91.11</fb>
    <v>16</v>
  </rv>
  <rv s="0">
    <fb>94.43</fb>
    <v>16</v>
  </rv>
  <rv s="0">
    <fb>91.65</fb>
    <v>16</v>
  </rv>
  <rv s="0">
    <fb>95.88</fb>
    <v>16</v>
  </rv>
  <rv s="0">
    <fb>94.38</fb>
    <v>16</v>
  </rv>
  <rv s="1">
    <v>https://www.bing.com/financeapi/forcetrigger?t=a1xlk2&amp;q=XNYS%3aMHK&amp;form=skydnc</v>
    <v>Learn more on Bing</v>
  </rv>
  <rv s="6">
    <v>en-US</v>
    <v>a1xlk2</v>
    <v>268435456</v>
    <v>1</v>
    <v>Powered by Refinitiv</v>
    <v>22</v>
    <v>MOHAWK INDUSTRIES, INC. (XNYS:MHK)</v>
    <v>23</v>
    <v>24</v>
    <v>Finance</v>
    <v>25</v>
    <v>164.28899999999999</v>
    <v>96.28</v>
    <v>1.413</v>
    <v>1.39</v>
    <v>8.5240000000000001E-4</v>
    <v>1.1991E-2</v>
    <v>0.1</v>
    <v>USD</v>
    <v>Mohawk Industries, Inc. is a flooring manufacturer that creates products to enhance residential and commercial spaces around the world. The Company's segments include Global Ceramic, Flooring North America (Flooring NA) and Flooring Rest of the World (Flooring ROW). Its Global Ceramic segment designs, manufactures, sources, distributes and markets a line of ceramic, porcelain and natural stone tile products used for floor and wall applications in residential and commercial channels. Its Flooring NA segment designs, manufactures, sources, distributes and markets a range of floor covering products, including broadloom carpet, carpet tile, rugs and mats, carpet pad, laminate, medium-density fiberboard (MDF), wood flooring, LVT and sheet vinyl. Its Flooring ROW segment designs, manufactures, sources, distributes and markets a variety of laminate, LVT and sheet vinyl, wood flooring, broadloom carpet and carpet tile collections used in residential and commercial markets.</v>
    <v>43300</v>
    <v>New York Stock Exchange</v>
    <v>XNYS</v>
    <v>XNYS</v>
    <v>PO BOX 12069, 160 S INDUSTRIAL BLVD, CALHOUN, GA, 30701 US</v>
    <v>117.88</v>
    <v>Household Goods</v>
    <v>Stock</v>
    <v>45661.000000022657</v>
    <v>18129</v>
    <v>116.035</v>
    <v>7404755010</v>
    <v>MOHAWK INDUSTRIES, INC.</v>
    <v>MOHAWK INDUSTRIES, INC.</v>
    <v>116.93</v>
    <v>13.0252</v>
    <v>115.92</v>
    <v>117.31</v>
    <v>117.41</v>
    <v>63121260</v>
    <v>MHK</v>
    <v>MOHAWK INDUSTRIES, INC. (XNYS:MHK)</v>
    <v>502383</v>
    <v>654116</v>
    <v>1988</v>
  </rv>
  <rv s="3">
    <v>18130</v>
  </rv>
  <rv s="0">
    <fb>166.41</fb>
    <v>16</v>
  </rv>
  <rv s="0">
    <fb>179.73</fb>
    <v>16</v>
  </rv>
  <rv s="0">
    <fb>192.63</fb>
    <v>16</v>
  </rv>
  <rv s="0">
    <fb>196.69</fb>
    <v>16</v>
  </rv>
  <rv s="0">
    <fb>189.76</fb>
    <v>16</v>
  </rv>
  <rv s="0">
    <fb>208.94</fb>
    <v>16</v>
  </rv>
  <rv s="0">
    <fb>200.34</fb>
    <v>16</v>
  </rv>
  <rv s="0">
    <fb>199.68</fb>
    <v>16</v>
  </rv>
  <rv s="0">
    <fb>215.84</fb>
    <v>16</v>
  </rv>
  <rv s="0">
    <fb>226.36</fb>
    <v>16</v>
  </rv>
  <rv s="0">
    <fb>234.79</fb>
    <v>16</v>
  </rv>
  <rv s="0">
    <fb>241.69</fb>
    <v>16</v>
  </rv>
  <rv s="0">
    <fb>248.99</fb>
    <v>16</v>
  </rv>
  <rv s="0">
    <fb>253.12</fb>
    <v>16</v>
  </rv>
  <rv s="0">
    <fb>247.51</fb>
    <v>16</v>
  </rv>
  <rv s="0">
    <fb>261.76</fb>
    <v>16</v>
  </rv>
  <rv s="0">
    <fb>282.61</fb>
    <v>16</v>
  </rv>
  <rv s="0">
    <fb>275.89999999999998</fb>
    <v>16</v>
  </rv>
  <rv s="0">
    <fb>281.06</fb>
    <v>16</v>
  </rv>
  <rv s="0">
    <fb>239.88</fb>
    <v>16</v>
  </rv>
  <rv s="0">
    <fb>232.22</fb>
    <v>16</v>
  </rv>
  <rv s="0">
    <fb>209.88</fb>
    <v>16</v>
  </rv>
  <rv s="0">
    <fb>204.04</fb>
    <v>16</v>
  </rv>
  <rv s="0">
    <fb>214.27</fb>
    <v>16</v>
  </rv>
  <rv s="0">
    <fb>188.36</fb>
    <v>16</v>
  </rv>
  <rv s="0">
    <fb>191.59</fb>
    <v>16</v>
  </rv>
  <rv s="0">
    <fb>124.73</fb>
    <v>16</v>
  </rv>
  <rv s="0">
    <fb>136.25</fb>
    <v>16</v>
  </rv>
  <rv s="0">
    <fb>135.55000000000001</fb>
    <v>16</v>
  </rv>
  <rv s="0">
    <fb>124.69</fb>
    <v>16</v>
  </rv>
  <rv s="0">
    <fb>118.89</fb>
    <v>16</v>
  </rv>
  <rv s="0">
    <fb>124.07</fb>
    <v>16</v>
  </rv>
  <rv s="0">
    <fb>143.38</fb>
    <v>16</v>
  </rv>
  <rv s="0">
    <fb>139.37</fb>
    <v>16</v>
  </rv>
  <rv s="0">
    <fb>136.38</fb>
    <v>16</v>
  </rv>
  <rv s="0">
    <fb>87.72</fb>
    <v>16</v>
  </rv>
  <rv s="0">
    <fb>79.849999999999994</fb>
    <v>16</v>
  </rv>
  <rv s="0">
    <fb>103.19</fb>
    <v>16</v>
  </rv>
  <rv s="0">
    <fb>125.83</fb>
    <v>16</v>
  </rv>
  <rv s="0">
    <fb>140.94999999999999</fb>
    <v>16</v>
  </rv>
  <rv s="0">
    <fb>174.99</fb>
    <v>16</v>
  </rv>
  <rv s="0">
    <fb>192.31</fb>
    <v>16</v>
  </rv>
  <rv s="0">
    <fb>205.5</fb>
    <v>16</v>
  </rv>
  <rv s="0">
    <fb>192.19</fb>
    <v>16</v>
  </rv>
  <rv s="0">
    <fb>194.9</fb>
    <v>16</v>
  </rv>
  <rv s="0">
    <fb>197.76</fb>
    <v>16</v>
  </rv>
  <rv s="0">
    <fb>167.87</fb>
    <v>16</v>
  </rv>
  <rv s="0">
    <fb>182.18</fb>
    <v>16</v>
  </rv>
  <rv s="0">
    <fb>140.78</fb>
    <v>16</v>
  </rv>
  <rv s="0">
    <fb>124.2</fb>
    <v>16</v>
  </rv>
  <rv s="0">
    <fb>141.06</fb>
    <v>16</v>
  </rv>
  <rv s="0">
    <fb>128.47999999999999</fb>
    <v>16</v>
  </rv>
  <rv s="0">
    <fb>94.75</fb>
    <v>16</v>
  </rv>
  <rv s="0">
    <fb>120.06</fb>
    <v>16</v>
  </rv>
  <rv s="0">
    <fb>105.9</fb>
    <v>16</v>
  </rv>
  <rv s="0">
    <fb>92.04</fb>
    <v>16</v>
  </rv>
  <rv s="0">
    <fb>85.81</fb>
    <v>16</v>
  </rv>
  <rv s="0">
    <fb>118.62</fb>
    <v>16</v>
  </rv>
  <rv s="0">
    <fb>130.88999999999999</fb>
    <v>16</v>
  </rv>
  <rv s="0">
    <fb>121.93</fb>
    <v>16</v>
  </rv>
  <rv s="0">
    <fb>113.59</fb>
    <v>16</v>
  </rv>
  <rv s="0">
    <fb>161.07</fb>
    <v>16</v>
  </rv>
  <rv s="0">
    <fb>160.68</fb>
    <v>16</v>
  </rv>
  <rv s="1">
    <v>http://en.wikipedia.org/wiki/Progressive_Corporation</v>
    <v>Wikipedia</v>
  </rv>
  <rv s="8">
    <v>2691</v>
    <v>18195</v>
  </rv>
  <rv s="9">
    <v>33</v>
    <v>https://www.bing.com/th?id=AMMS_1ae7fef605fb644f70b899c25b5ca660&amp;qlt=95</v>
    <v>18196</v>
    <v>0</v>
    <v>https://www.bing.com/images/search?form=xlimg&amp;q=progressive</v>
    <v>Image of THE PROGRESSIVE CORPORATION</v>
  </rv>
  <rv s="1">
    <v>https://www.bing.com/financeapi/forcetrigger?t=a1ztlh&amp;q=XNYS%3aPGR&amp;form=skydnc</v>
    <v>Learn more on Bing</v>
  </rv>
  <rv s="10">
    <v>en-US</v>
    <v>a1ztlh</v>
    <v>268435456</v>
    <v>1</v>
    <v>Powered by Refinitiv</v>
    <v>29</v>
    <v>THE PROGRESSIVE CORPORATION (XNYS:PGR)</v>
    <v>31</v>
    <v>32</v>
    <v>Finance</v>
    <v>28</v>
    <v>270.62</v>
    <v>161.56</v>
    <v>0.42120000000000002</v>
    <v>1.59</v>
    <v>5.7799999999999995E-3</v>
    <v>6.6069999999999992E-3</v>
    <v>1.4</v>
    <v>USD</v>
    <v>The Progressive Corporation is an insurance holding company, which has insurance and non-insurance subsidiaries and affiliates. The Company’s segments include Personal Lines, Commercial Lines, Property and Other indemnity. The Personal Lines segment writes insurance for personal autos and recreational vehicles. The segment consists of personal auto and special lines products. Commercial Lines segment writes auto-related liability and physical damage insurance, business-related general liability and property insurance predominately for small businesses, and workers’ compensation insurance primarily for the transportation industry. Property segment writes residential property and renters’ insurance in virtually all states, primarily in the independent agency channel and through select agents under its Platinum program. The regulated programs include several mandatory state pools, such as the Michigan Catastrophic Claims Association, Florida Hurricane Catastrophe Fund and others.</v>
    <v>61400</v>
    <v>New York Stock Exchange</v>
    <v>XNYS</v>
    <v>XNYS</v>
    <v>6300 Wilson Mills Rd, MAYFIELD VILLAGE, OH, 44143 US</v>
    <v>244.44499999999999</v>
    <v>18197</v>
    <v>Insurance</v>
    <v>Stock</v>
    <v>45661.041648599217</v>
    <v>18198</v>
    <v>240.42</v>
    <v>141895300000</v>
    <v>THE PROGRESSIVE CORPORATION</v>
    <v>THE PROGRESSIVE CORPORATION</v>
    <v>242.31</v>
    <v>17.6035</v>
    <v>240.65</v>
    <v>242.24</v>
    <v>243.62</v>
    <v>585811500</v>
    <v>PGR</v>
    <v>THE PROGRESSIVE CORPORATION (XNYS:PGR)</v>
    <v>1461969</v>
    <v>2591381</v>
    <v>1965</v>
  </rv>
  <rv s="3">
    <v>18199</v>
  </rv>
  <rv s="0">
    <fb>31.25</fb>
    <v>16</v>
  </rv>
  <rv s="0">
    <fb>35.14</fb>
    <v>16</v>
  </rv>
  <rv s="0">
    <fb>33.5</fb>
    <v>16</v>
  </rv>
  <rv s="0">
    <fb>32.51</fb>
    <v>16</v>
  </rv>
  <rv s="0">
    <fb>37.44</fb>
    <v>16</v>
  </rv>
  <rv s="0">
    <fb>39.18</fb>
    <v>16</v>
  </rv>
  <rv s="0">
    <fb>39.72</fb>
    <v>16</v>
  </rv>
  <rv s="0">
    <fb>54.1</fb>
    <v>16</v>
  </rv>
  <rv s="0">
    <fb>71.040000000000006</fb>
    <v>16</v>
  </rv>
  <rv s="0">
    <fb>69.7</fb>
    <v>16</v>
  </rv>
  <rv s="0">
    <fb>66.290000000000006</fb>
    <v>16</v>
  </rv>
  <rv s="0">
    <fb>80.98</fb>
    <v>16</v>
  </rv>
  <rv s="0">
    <fb>75.8</fb>
    <v>16</v>
  </rv>
  <rv s="0">
    <fb>73.05</fb>
    <v>16</v>
  </rv>
  <rv s="0">
    <fb>80.69</fb>
    <v>16</v>
  </rv>
  <rv s="0">
    <fb>94.67</fb>
    <v>16</v>
  </rv>
  <rv s="0">
    <fb>87.11</fb>
    <v>16</v>
  </rv>
  <rv s="0">
    <fb>85.95</fb>
    <v>16</v>
  </rv>
  <rv s="0">
    <fb>95.61</fb>
    <v>16</v>
  </rv>
  <rv s="0">
    <fb>92.94</fb>
    <v>16</v>
  </rv>
  <rv s="0">
    <fb>105.93</fb>
    <v>16</v>
  </rv>
  <rv s="0">
    <fb>113.99</fb>
    <v>16</v>
  </rv>
  <rv s="0">
    <fb>107.36</fb>
    <v>16</v>
  </rv>
  <rv s="0">
    <fb>115.06</fb>
    <v>16</v>
  </rv>
  <rv s="0">
    <fb>122.65</fb>
    <v>16</v>
  </rv>
  <rv s="0">
    <fb>116.21</fb>
    <v>16</v>
  </rv>
  <rv s="0">
    <fb>132.15</fb>
    <v>16</v>
  </rv>
  <rv s="0">
    <fb>129.71</fb>
    <v>16</v>
  </rv>
  <rv s="0">
    <fb>136.35</fb>
    <v>16</v>
  </rv>
  <rv s="0">
    <fb>136.4</fb>
    <v>16</v>
  </rv>
  <rv s="0">
    <fb>125.98</fb>
    <v>16</v>
  </rv>
  <rv s="0">
    <fb>133.47</fb>
    <v>16</v>
  </rv>
  <rv s="0">
    <fb>158.09</fb>
    <v>16</v>
  </rv>
  <rv s="0">
    <fb>164.03</fb>
    <v>16</v>
  </rv>
  <rv s="0">
    <fb>159.28</fb>
    <v>16</v>
  </rv>
  <rv s="0">
    <fb>178.25</fb>
    <v>16</v>
  </rv>
  <rv s="0">
    <fb>189.56</fb>
    <v>16</v>
  </rv>
  <rv s="0">
    <fb>211.18</fb>
    <v>16</v>
  </rv>
  <rv s="0">
    <fb>207.71</fb>
    <v>16</v>
  </rv>
  <rv s="0">
    <fb>214.12</fb>
    <v>16</v>
  </rv>
  <rv s="0">
    <fb>252.2</fb>
    <v>16</v>
  </rv>
  <rv s="0">
    <fb>253.76</fb>
    <v>16</v>
  </rv>
  <rv s="0">
    <fb>268.88</fb>
    <v>16</v>
  </rv>
  <rv s="1">
    <v>https://www.bing.com/financeapi/forcetrigger?t=a1p8tc&amp;q=XNYS%3aCB&amp;form=skydnc</v>
    <v>Learn more on Bing</v>
  </rv>
  <rv s="6">
    <v>en-US</v>
    <v>a1p8tc</v>
    <v>268435456</v>
    <v>1</v>
    <v>Powered by Refinitiv</v>
    <v>22</v>
    <v>Chubb Ltd (XNYS:CB)</v>
    <v>23</v>
    <v>24</v>
    <v>Finance</v>
    <v>25</v>
    <v>302.048</v>
    <v>222.85499999999999</v>
    <v>0.68359999999999999</v>
    <v>-0.79</v>
    <v>9.9360000000000008E-4</v>
    <v>-2.8990000000000001E-3</v>
    <v>0.27</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40000</v>
    <v>New York Stock Exchange</v>
    <v>XNYS</v>
    <v>XNYS</v>
    <v>Baerengasse 32, ZUERICH, ZUERICH, 8001 CH</v>
    <v>275</v>
    <v>Insurance</v>
    <v>Stock</v>
    <v>45661.039170103904</v>
    <v>18244</v>
    <v>270.25</v>
    <v>109533800000</v>
    <v>Chubb Ltd</v>
    <v>Chubb Ltd</v>
    <v>273.23</v>
    <v>11.126099999999999</v>
    <v>272.52</v>
    <v>271.73</v>
    <v>272</v>
    <v>403098000</v>
    <v>CB</v>
    <v>Chubb Ltd (XNYS:CB)</v>
    <v>1155611</v>
    <v>1506844</v>
    <v>2008</v>
  </rv>
  <rv s="3">
    <v>18245</v>
  </rv>
  <rv s="0">
    <fb>115.53</fb>
    <v>16</v>
  </rv>
  <rv s="0">
    <fb>117.86</fb>
    <v>16</v>
  </rv>
  <rv s="0">
    <fb>126.61</fb>
    <v>16</v>
  </rv>
  <rv s="0">
    <fb>130.71</fb>
    <v>16</v>
  </rv>
  <rv s="0">
    <fb>125.26</fb>
    <v>16</v>
  </rv>
  <rv s="0">
    <fb>126.93</fb>
    <v>16</v>
  </rv>
  <rv s="0">
    <fb>131.49</fb>
    <v>16</v>
  </rv>
  <rv s="0">
    <fb>138.16999999999999</fb>
    <v>16</v>
  </rv>
  <rv s="0">
    <fb>137.25</fb>
    <v>16</v>
  </rv>
  <rv s="0">
    <fb>143.19</fb>
    <v>16</v>
  </rv>
  <rv s="0">
    <fb>145.38</fb>
    <v>16</v>
  </rv>
  <rv s="0">
    <fb>146.46</fb>
    <v>16</v>
  </rv>
  <rv s="0">
    <fb>141.41999999999999</fb>
    <v>16</v>
  </rv>
  <rv s="0">
    <fb>150.82</fb>
    <v>16</v>
  </rv>
  <rv s="0">
    <fb>152.11000000000001</fb>
    <v>16</v>
  </rv>
  <rv s="0">
    <fb>146.13</fb>
    <v>16</v>
  </rv>
  <rv s="0">
    <fb>141.91999999999999</fb>
    <v>16</v>
  </rv>
  <rv s="0">
    <fb>136.77000000000001</fb>
    <v>16</v>
  </rv>
  <rv s="0">
    <fb>135.66999999999999</fb>
    <v>16</v>
  </rv>
  <rv s="0">
    <fb>135.24</fb>
    <v>16</v>
  </rv>
  <rv s="0">
    <fb>133.74</fb>
    <v>16</v>
  </rv>
  <rv s="0">
    <fb>129.18</fb>
    <v>16</v>
  </rv>
  <rv s="0">
    <fb>133.05000000000001</fb>
    <v>16</v>
  </rv>
  <rv s="0">
    <fb>133.9</fb>
    <v>16</v>
  </rv>
  <rv s="0">
    <fb>140.08000000000001</fb>
    <v>16</v>
  </rv>
  <rv s="0">
    <fb>152.84</fb>
    <v>16</v>
  </rv>
  <rv s="0">
    <fb>156.28</fb>
    <v>16</v>
  </rv>
  <rv s="0">
    <fb>151.47999999999999</fb>
    <v>16</v>
  </rv>
  <rv s="0">
    <fb>155.66</fb>
    <v>16</v>
  </rv>
  <rv s="0">
    <fb>151.99</fb>
    <v>16</v>
  </rv>
  <rv s="0">
    <fb>145.03</fb>
    <v>16</v>
  </rv>
  <rv s="0">
    <fb>108.01</fb>
    <v>16</v>
  </rv>
  <rv s="0">
    <fb>126.62</fb>
    <v>16</v>
  </rv>
  <rv s="0">
    <fb>127.24</fb>
    <v>16</v>
  </rv>
  <rv s="0">
    <fb>129.91</fb>
    <v>16</v>
  </rv>
  <rv s="0">
    <fb>147.83000000000001</fb>
    <v>16</v>
  </rv>
  <rv s="0">
    <fb>153.91999999999999</fb>
    <v>16</v>
  </rv>
  <rv s="0">
    <fb>145.66999999999999</fb>
    <v>16</v>
  </rv>
  <rv s="0">
    <fb>171.59</fb>
    <v>16</v>
  </rv>
  <rv s="0">
    <fb>168.74</fb>
    <v>16</v>
  </rv>
  <rv s="0">
    <fb>183.92</fb>
    <v>16</v>
  </rv>
  <rv s="0">
    <fb>173.48</fb>
    <v>16</v>
  </rv>
  <rv s="0">
    <fb>195.38</fb>
    <v>16</v>
  </rv>
  <rv s="0">
    <fb>179.47</fb>
    <v>16</v>
  </rv>
  <rv s="0">
    <fb>193.31</fb>
    <v>16</v>
  </rv>
  <rv s="0">
    <fb>203.64</fb>
    <v>16</v>
  </rv>
  <rv s="0">
    <fb>213.9</fb>
    <v>16</v>
  </rv>
  <rv s="0">
    <fb>211.29</fb>
    <v>16</v>
  </rv>
  <rv s="0">
    <fb>196.58</fb>
    <v>16</v>
  </rv>
  <rv s="0">
    <fb>188.64</fb>
    <v>16</v>
  </rv>
  <rv s="0">
    <fb>181.88</fb>
    <v>16</v>
  </rv>
  <rv s="0">
    <fb>219.59</fb>
    <v>16</v>
  </rv>
  <rv s="0">
    <fb>220.6</fb>
    <v>16</v>
  </rv>
  <rv s="0">
    <fb>227.49</fb>
    <v>16</v>
  </rv>
  <rv s="0">
    <fb>194.18</fb>
    <v>16</v>
  </rv>
  <rv s="0">
    <fb>201.56</fb>
    <v>16</v>
  </rv>
  <rv s="0">
    <fb>185.8</fb>
    <v>16</v>
  </rv>
  <rv s="0">
    <fb>192.56</fb>
    <v>16</v>
  </rv>
  <rv s="0">
    <fb>200.87</fb>
    <v>16</v>
  </rv>
  <rv s="0">
    <fb>214.62</fb>
    <v>16</v>
  </rv>
  <rv s="0">
    <fb>229.43</fb>
    <v>16</v>
  </rv>
  <rv s="0">
    <fb>226</fb>
    <v>16</v>
  </rv>
  <rv s="0">
    <fb>245</fb>
    <v>16</v>
  </rv>
  <rv s="0">
    <fb>248.64</fb>
    <v>16</v>
  </rv>
  <rv s="0">
    <fb>270.82</fb>
    <v>16</v>
  </rv>
  <rv s="0">
    <fb>255.08</fb>
    <v>16</v>
  </rv>
  <rv s="0">
    <fb>275.66000000000003</fb>
    <v>16</v>
  </rv>
  <rv s="0">
    <fb>288.39</fb>
    <v>16</v>
  </rv>
  <rv s="0">
    <fb>288.73</fb>
    <v>16</v>
  </rv>
  <rv s="0">
    <fb>276.3</fb>
    <v>16</v>
  </rv>
  <rv s="1">
    <v>https://www.bing.com/financeapi/forcetrigger?t=a1xr1h&amp;q=XNYS%3aMMC&amp;form=skydnc</v>
    <v>Learn more on Bing</v>
  </rv>
  <rv s="6">
    <v>en-US</v>
    <v>a1xr1h</v>
    <v>268435456</v>
    <v>1</v>
    <v>Powered by Refinitiv</v>
    <v>22</v>
    <v>MARSH &amp; MCLENNAN COMPANIES, INC. (XNYS:MMC)</v>
    <v>23</v>
    <v>24</v>
    <v>Finance</v>
    <v>25</v>
    <v>235.5</v>
    <v>188.31</v>
    <v>0.95430000000000004</v>
    <v>-7.0000000000000007E-2</v>
    <v>3.6449999999999998E-3</v>
    <v>-3.3119999999999997E-4</v>
    <v>0.77</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213.75</v>
    <v>Insurance</v>
    <v>Stock</v>
    <v>45661.038629374998</v>
    <v>18317</v>
    <v>210.66</v>
    <v>103759239305</v>
    <v>MARSH &amp; MCLENNAN COMPANIES, INC.</v>
    <v>MARSH &amp; MCLENNAN COMPANIES, INC.</v>
    <v>212.59</v>
    <v>26.063099999999999</v>
    <v>211.34</v>
    <v>211.27</v>
    <v>212.04</v>
    <v>491121500</v>
    <v>MMC</v>
    <v>MARSH &amp; MCLENNAN COMPANIES, INC. (XNYS:MMC)</v>
    <v>1052190</v>
    <v>1786776</v>
    <v>1969</v>
  </rv>
  <rv s="3">
    <v>18318</v>
  </rv>
  <rv s="0">
    <fb>53.33</fb>
    <v>16</v>
  </rv>
  <rv s="0">
    <fb>73.89</fb>
    <v>16</v>
  </rv>
  <rv s="0">
    <fb>83.81</fb>
    <v>16</v>
  </rv>
  <rv s="0">
    <fb>83.02</fb>
    <v>16</v>
  </rv>
  <rv s="0">
    <fb>94.29</fb>
    <v>16</v>
  </rv>
  <rv s="0">
    <fb>99.75</fb>
    <v>16</v>
  </rv>
  <rv s="0">
    <fb>97.33</fb>
    <v>16</v>
  </rv>
  <rv s="0">
    <fb>116.6</fb>
    <v>16</v>
  </rv>
  <rv s="0">
    <fb>117</fb>
    <v>16</v>
  </rv>
  <rv s="0">
    <fb>115.22</fb>
    <v>16</v>
  </rv>
  <rv s="0">
    <fb>121.8</fb>
    <v>16</v>
  </rv>
  <rv s="0">
    <fb>135.69999999999999</fb>
    <v>16</v>
  </rv>
  <rv s="0">
    <fb>140.68</fb>
    <v>16</v>
  </rv>
  <rv s="0">
    <fb>147.22</fb>
    <v>16</v>
  </rv>
  <rv s="0">
    <fb>166.8</fb>
    <v>16</v>
  </rv>
  <rv s="0">
    <fb>164.02</fb>
    <v>16</v>
  </rv>
  <rv s="0">
    <fb>173.82</fb>
    <v>16</v>
  </rv>
  <rv s="0">
    <fb>153.63999999999999</fb>
    <v>16</v>
  </rv>
  <rv s="0">
    <fb>163.96</fb>
    <v>16</v>
  </rv>
  <rv s="0">
    <fb>161.37</fb>
    <v>16</v>
  </rv>
  <rv s="0">
    <fb>149.29</fb>
    <v>16</v>
  </rv>
  <rv s="0">
    <fb>161.49</fb>
    <v>16</v>
  </rv>
  <rv s="0">
    <fb>173.18</fb>
    <v>16</v>
  </rv>
  <rv s="0">
    <fb>165.48</fb>
    <v>16</v>
  </rv>
  <rv s="0">
    <fb>174.91</fb>
    <v>16</v>
  </rv>
  <rv s="0">
    <fb>162.13999999999999</fb>
    <v>16</v>
  </rv>
  <rv s="0">
    <fb>166.55</fb>
    <v>16</v>
  </rv>
  <rv s="0">
    <fb>188.08</fb>
    <v>16</v>
  </rv>
  <rv s="0">
    <fb>188.42</fb>
    <v>16</v>
  </rv>
  <rv s="0">
    <fb>194.99</fb>
    <v>16</v>
  </rv>
  <rv s="0">
    <fb>190.3</fb>
    <v>16</v>
  </rv>
  <rv s="0">
    <fb>189.65</fb>
    <v>16</v>
  </rv>
  <rv s="0">
    <fb>189.47</fb>
    <v>16</v>
  </rv>
  <rv s="0">
    <fb>202.27</fb>
    <v>16</v>
  </rv>
  <rv s="0">
    <fb>205.98</fb>
    <v>16</v>
  </rv>
  <rv s="0">
    <fb>199.43</fb>
    <v>16</v>
  </rv>
  <rv s="0">
    <fb>222.57</fb>
    <v>16</v>
  </rv>
  <rv s="0">
    <fb>227.51</fb>
    <v>16</v>
  </rv>
  <rv s="0">
    <fb>233.23</fb>
    <v>16</v>
  </rv>
  <rv s="0">
    <fb>212.41</fb>
    <v>16</v>
  </rv>
  <rv s="1">
    <v>http://commons.wikimedia.org/wiki/File:2006-06-07_840x1500_chicago_aon_building.jpg</v>
    <v>J. Crocker</v>
  </rv>
  <rv s="1">
    <v>http://es.wikipedia.org/wiki/Aon</v>
    <v>Wikipedia</v>
  </rv>
  <rv s="8">
    <v>18360</v>
    <v>18361</v>
  </rv>
  <rv s="9">
    <v>33</v>
    <v>https://www.bing.com/th?id=AMMS_7617e91f3c55e615e2b5e1f75761cfe5&amp;qlt=95</v>
    <v>18362</v>
    <v>0</v>
    <v>https://www.bing.com/images/search?form=xlimg&amp;q=aon+company</v>
    <v>Image of Aon plc</v>
  </rv>
  <rv s="1">
    <v>https://www.bing.com/financeapi/forcetrigger?t=a1nkgh&amp;q=XNYS%3aAON&amp;form=skydnc</v>
    <v>Learn more on Bing</v>
  </rv>
  <rv s="10">
    <v>en-US</v>
    <v>a1nkgh</v>
    <v>268435456</v>
    <v>1</v>
    <v>Powered by Refinitiv</v>
    <v>29</v>
    <v>Aon plc (XNYS:AON)</v>
    <v>31</v>
    <v>32</v>
    <v>Finance</v>
    <v>25</v>
    <v>395.33</v>
    <v>268.06</v>
    <v>0.92910000000000004</v>
    <v>-1</v>
    <v>0</v>
    <v>-2.8170000000000001E-3</v>
    <v>0</v>
    <v>USD</v>
    <v>Aon PLC is a global professional services company. The Company provides advice and solutions to clients focused on risk, health and wealth through four principal products and services: commercial risk solutions, reinsurance solutions, health solutions, and wealth solutions. Commercial Risk Solutions includes retail brokerage, specialty solutions, global risk consulting and captives’ management, and Affinity programs. Reinsurance Solutions includes treaty reinsurance, facultative reinsurance, and capital markets. Health Solutions includes consulting and brokerage, voluntary benefits and enrollment solutions, and human capital solutions. Wealth Solutions includes retirement consulting, pension administration, and investments consulting. Data &amp; analytic services include Affinity, Aon Inpoint, CoverWallet, and ReView. Retirement consulting specializes in providing clients with strategic design consulting on their retirement programs, actuarial services, and risk management.</v>
    <v>50000</v>
    <v>New York Stock Exchange</v>
    <v>XNYS</v>
    <v>XNYS</v>
    <v>Metropolitan Building, James Joyce Street, DUBLIN, D01 K0Y8 IE</v>
    <v>357.36</v>
    <v>18363</v>
    <v>Insurance</v>
    <v>Stock</v>
    <v>45661.000000022657</v>
    <v>18364</v>
    <v>353.5</v>
    <v>76553944874</v>
    <v>Aon plc</v>
    <v>Aon plc</v>
    <v>356.32</v>
    <v>29.8126</v>
    <v>354.98</v>
    <v>353.98</v>
    <v>353.98</v>
    <v>216266300</v>
    <v>AON</v>
    <v>Aon plc (XNYS:AON)</v>
    <v>925442</v>
    <v>946014</v>
    <v>2017</v>
  </rv>
  <rv s="3">
    <v>18365</v>
  </rv>
  <rv s="0">
    <fb>105.12</fb>
    <v>16</v>
  </rv>
  <rv s="0">
    <fb>107.07</fb>
    <v>16</v>
  </rv>
  <rv s="0">
    <fb>112.49</fb>
    <v>16</v>
  </rv>
  <rv s="0">
    <fb>114.1</fb>
    <v>16</v>
  </rv>
  <rv s="0">
    <fb>111.53</fb>
    <v>16</v>
  </rv>
  <rv s="0">
    <fb>115.65</fb>
    <v>16</v>
  </rv>
  <rv s="0">
    <fb>118.69</fb>
    <v>16</v>
  </rv>
  <rv s="0">
    <fb>130.91</fb>
    <v>16</v>
  </rv>
  <rv s="0">
    <fb>139.16</fb>
    <v>16</v>
  </rv>
  <rv s="0">
    <fb>146.1</fb>
    <v>16</v>
  </rv>
  <rv s="0">
    <fb>134</fb>
    <v>16</v>
  </rv>
  <rv s="0">
    <fb>140.32</fb>
    <v>16</v>
  </rv>
  <rv s="0">
    <fb>142.47</fb>
    <v>16</v>
  </rv>
  <rv s="0">
    <fb>156.18</fb>
    <v>16</v>
  </rv>
  <rv s="0">
    <fb>145.36000000000001</fb>
    <v>16</v>
  </rv>
  <rv s="0">
    <fb>156.22999999999999</fb>
    <v>16</v>
  </rv>
  <rv s="0">
    <fb>170.7</fb>
    <v>16</v>
  </rv>
  <rv s="0">
    <fb>180.14</fb>
    <v>16</v>
  </rv>
  <rv s="0">
    <fb>180.07</fb>
    <v>16</v>
  </rv>
  <rv s="0">
    <fb>189.25</fb>
    <v>16</v>
  </rv>
  <rv s="0">
    <fb>194.85</fb>
    <v>16</v>
  </rv>
  <rv s="0">
    <fb>193.57</fb>
    <v>16</v>
  </rv>
  <rv s="0">
    <fb>193.16</fb>
    <v>16</v>
  </rv>
  <rv s="0">
    <fb>203.61</fb>
    <v>16</v>
  </rv>
  <rv s="0">
    <fb>208.29</fb>
    <v>16</v>
  </rv>
  <rv s="0">
    <fb>220.25</fb>
    <v>16</v>
  </rv>
  <rv s="0">
    <fb>208</fb>
    <v>16</v>
  </rv>
  <rv s="0">
    <fb>165.04</fb>
    <v>16</v>
  </rv>
  <rv s="0">
    <fb>196.95</fb>
    <v>16</v>
  </rv>
  <rv s="0">
    <fb>192.6</fb>
    <v>16</v>
  </rv>
  <rv s="0">
    <fb>205.22</fb>
    <v>16</v>
  </rv>
  <rv s="0">
    <fb>199.99</fb>
    <v>16</v>
  </rv>
  <rv s="0">
    <fb>211.27</fb>
    <v>16</v>
  </rv>
  <rv s="0">
    <fb>203.1</fb>
    <v>16</v>
  </rv>
  <rv s="0">
    <fb>227.71</fb>
    <v>16</v>
  </rv>
  <rv s="0">
    <fb>251.44</fb>
    <v>16</v>
  </rv>
  <rv s="0">
    <fb>253.37</fb>
    <v>16</v>
  </rv>
  <rv s="0">
    <fb>260.02999999999997</fb>
    <v>16</v>
  </rv>
  <rv s="0">
    <fb>286.86</fb>
    <v>16</v>
  </rv>
  <rv s="0">
    <fb>319.92</fb>
    <v>16</v>
  </rv>
  <rv s="0">
    <fb>295.77</fb>
    <v>16</v>
  </rv>
  <rv s="0">
    <fb>300.56</fb>
    <v>16</v>
  </rv>
  <rv s="0">
    <fb>276.44</fb>
    <v>16</v>
  </rv>
  <rv s="0">
    <fb>292.14</fb>
    <v>16</v>
  </rv>
  <rv s="0">
    <fb>325.63</fb>
    <v>16</v>
  </rv>
  <rv s="0">
    <fb>287.99</fb>
    <v>16</v>
  </rv>
  <rv s="0">
    <fb>275.67</fb>
    <v>16</v>
  </rv>
  <rv s="0">
    <fb>269.68</fb>
    <v>16</v>
  </rv>
  <rv s="0">
    <fb>291.04000000000002</fb>
    <v>16</v>
  </rv>
  <rv s="0">
    <fb>279.26</fb>
    <v>16</v>
  </rv>
  <rv s="0">
    <fb>267.87</fb>
    <v>16</v>
  </rv>
  <rv s="0">
    <fb>281.49</fb>
    <v>16</v>
  </rv>
  <rv s="0">
    <fb>308.27999999999997</fb>
    <v>16</v>
  </rv>
  <rv s="0">
    <fb>300.14</fb>
    <v>16</v>
  </rv>
  <rv s="0">
    <fb>318.68</fb>
    <v>16</v>
  </rv>
  <rv s="0">
    <fb>304.05</fb>
    <v>16</v>
  </rv>
  <rv s="0">
    <fb>315.29000000000002</fb>
    <v>16</v>
  </rv>
  <rv s="0">
    <fb>325.18</fb>
    <v>16</v>
  </rv>
  <rv s="0">
    <fb>308.29000000000002</fb>
    <v>16</v>
  </rv>
  <rv s="0">
    <fb>345.2</fb>
    <v>16</v>
  </rv>
  <rv s="0">
    <fb>318.5</fb>
    <v>16</v>
  </rv>
  <rv s="0">
    <fb>333.39</fb>
    <v>16</v>
  </rv>
  <rv s="0">
    <fb>324.22000000000003</fb>
    <v>16</v>
  </rv>
  <rv s="0">
    <fb>309.39999999999998</fb>
    <v>16</v>
  </rv>
  <rv s="0">
    <fb>328.49</fb>
    <v>16</v>
  </rv>
  <rv s="0">
    <fb>291.02</fb>
    <v>16</v>
  </rv>
  <rv s="0">
    <fb>315.99</fb>
    <v>16</v>
  </rv>
  <rv s="0">
    <fb>333.72</fb>
    <v>16</v>
  </rv>
  <rv s="0">
    <fb>282.01</fb>
    <v>16</v>
  </rv>
  <rv s="0">
    <fb>281.64</fb>
    <v>16</v>
  </rv>
  <rv s="0">
    <fb>293.58</fb>
    <v>16</v>
  </rv>
  <rv s="0">
    <fb>328.51</fb>
    <v>16</v>
  </rv>
  <rv s="0">
    <fb>343.72</fb>
    <v>16</v>
  </rv>
  <rv s="0">
    <fb>345.99</fb>
    <v>16</v>
  </rv>
  <rv s="0">
    <fb>366.87</fb>
    <v>16</v>
  </rv>
  <rv s="0">
    <fb>391.54</fb>
    <v>16</v>
  </rv>
  <rv s="0">
    <fb>359.16</fb>
    <v>16</v>
  </rv>
  <rv s="1">
    <v>https://www.bing.com/financeapi/forcetrigger?t=a1n7pr&amp;q=XNYS%3aAJG&amp;form=skydnc</v>
    <v>Learn more on Bing</v>
  </rv>
  <rv s="6">
    <v>en-US</v>
    <v>a1n7pr</v>
    <v>268435456</v>
    <v>1</v>
    <v>Powered by Refinitiv</v>
    <v>22</v>
    <v>ARTHUR J. GALLAGHER &amp; CO. (XNYS:AJG)</v>
    <v>23</v>
    <v>24</v>
    <v>Finance</v>
    <v>25</v>
    <v>316.72000000000003</v>
    <v>223.43</v>
    <v>0.77059999999999995</v>
    <v>4.51</v>
    <v>0</v>
    <v>1.6347E-2</v>
    <v>0</v>
    <v>USD</v>
    <v>Arthur J. Gallagher &amp; Co. is a global insurance brokerage, risk management and consulting services company. Its segments include brokerage, risk management and corporate. Brokerage segment provides brokerage and consulting services to entities of all types, including commercial, nonprofit, public-sector entities, and, to a lesser extent, individuals, in the areas of insurance and reinsurance placements, risk of loss management, and management of employer sponsored benefit programs. Risk management segment provides contract claim settlement, claim administration, loss control services and risk management consulting for commercial, nonprofit, captive and public sector entities, and various other organizations that choose to self-insure property/casualty coverages or choose to use a third party claims management organization rather than the claim services provided by underwriting enterprises. It provides legal advice in relation to commercial and professional liability insurance matters.</v>
    <v>52000</v>
    <v>New York Stock Exchange</v>
    <v>XNYS</v>
    <v>XNYS</v>
    <v>2850 Golf Road, ROLLING MEADOWS, IL, 60008-4050 US</v>
    <v>281.75</v>
    <v>Insurance</v>
    <v>Stock</v>
    <v>45660.949398981247</v>
    <v>18444</v>
    <v>276.81319999999999</v>
    <v>70044660000</v>
    <v>ARTHUR J. GALLAGHER &amp; CO.</v>
    <v>ARTHUR J. GALLAGHER &amp; CO.</v>
    <v>277.42</v>
    <v>53.317100000000003</v>
    <v>275.89</v>
    <v>280.39999999999998</v>
    <v>280.39999999999998</v>
    <v>249802600</v>
    <v>AJG</v>
    <v>ARTHUR J. GALLAGHER &amp; CO. (XNYS:AJG)</v>
    <v>3729046</v>
    <v>2702075</v>
    <v>1972</v>
  </rv>
  <rv s="3">
    <v>18445</v>
  </rv>
  <rv s="0">
    <fb>44.48</fb>
    <v>16</v>
  </rv>
  <rv s="0">
    <fb>50.35</fb>
    <v>16</v>
  </rv>
  <rv s="0">
    <fb>56.95</fb>
    <v>16</v>
  </rv>
  <rv s="0">
    <fb>57.9</fb>
    <v>16</v>
  </rv>
  <rv s="0">
    <fb>72.14</fb>
    <v>16</v>
  </rv>
  <rv s="0">
    <fb>74.010000000000005</fb>
    <v>16</v>
  </rv>
  <rv s="0">
    <fb>73.7</fb>
    <v>16</v>
  </rv>
  <rv s="0">
    <fb>74.709999999999994</fb>
    <v>16</v>
  </rv>
  <rv s="0">
    <fb>102.57</fb>
    <v>16</v>
  </rv>
  <rv s="0">
    <fb>81.510000000000005</fb>
    <v>16</v>
  </rv>
  <rv s="0">
    <fb>94.28</fb>
    <v>16</v>
  </rv>
  <rv s="0">
    <fb>107.49</fb>
    <v>16</v>
  </rv>
  <rv s="0">
    <fb>115.41</fb>
    <v>16</v>
  </rv>
  <rv s="0">
    <fb>124.77</fb>
    <v>16</v>
  </rv>
  <rv s="0">
    <fb>139.31</fb>
    <v>16</v>
  </rv>
  <rv s="0">
    <fb>143.62</fb>
    <v>16</v>
  </rv>
  <rv s="0">
    <fb>167.67</fb>
    <v>16</v>
  </rv>
  <rv s="0">
    <fb>162.9</fb>
    <v>16</v>
  </rv>
  <rv s="0">
    <fb>158.19</fb>
    <v>16</v>
  </rv>
  <rv s="0">
    <fb>174.6</fb>
    <v>16</v>
  </rv>
  <rv s="0">
    <fb>168.49</fb>
    <v>16</v>
  </rv>
  <rv s="0">
    <fb>161.94</fb>
    <v>16</v>
  </rv>
  <rv s="0">
    <fb>178.99</fb>
    <v>16</v>
  </rv>
  <rv s="0">
    <fb>181.57</fb>
    <v>16</v>
  </rv>
  <rv s="0">
    <fb>171.22</fb>
    <v>16</v>
  </rv>
  <rv s="0">
    <fb>199.11</fb>
    <v>16</v>
  </rv>
  <rv s="0">
    <fb>188.54</fb>
    <v>16</v>
  </rv>
  <rv s="0">
    <fb>195.72</fb>
    <v>16</v>
  </rv>
  <rv s="0">
    <fb>191.31</fb>
    <v>16</v>
  </rv>
  <rv s="0">
    <fb>208.06</fb>
    <v>16</v>
  </rv>
  <rv s="0">
    <fb>200.33</fb>
    <v>16</v>
  </rv>
  <rv s="0">
    <fb>219.57</fb>
    <v>16</v>
  </rv>
  <rv s="0">
    <fb>214.8</fb>
    <v>16</v>
  </rv>
  <rv s="0">
    <fb>230.48</fb>
    <v>16</v>
  </rv>
  <rv s="0">
    <fb>227.93</fb>
    <v>16</v>
  </rv>
  <rv s="0">
    <fb>235.49</fb>
    <v>16</v>
  </rv>
  <rv s="0">
    <fb>249</fb>
    <v>16</v>
  </rv>
  <rv s="0">
    <fb>224.88</fb>
    <v>16</v>
  </rv>
  <rv s="0">
    <fb>232.16</fb>
    <v>16</v>
  </rv>
  <rv s="0">
    <fb>250.04</fb>
    <v>16</v>
  </rv>
  <rv s="0">
    <fb>253.33</fb>
    <v>16</v>
  </rv>
  <rv s="0">
    <fb>259.31</fb>
    <v>16</v>
  </rv>
  <rv s="0">
    <fb>283.49</fb>
    <v>16</v>
  </rv>
  <rv s="0">
    <fb>292.57</fb>
    <v>16</v>
  </rv>
  <rv s="0">
    <fb>281.37</fb>
    <v>16</v>
  </rv>
  <rv s="0">
    <fb>281.2</fb>
    <v>16</v>
  </rv>
  <rv s="0">
    <fb>312.24</fb>
    <v>16</v>
  </rv>
  <rv s="0">
    <fb>283.85000000000002</fb>
    <v>16</v>
  </rv>
  <rv s="1">
    <v>https://www.bing.com/financeapi/forcetrigger?t=a24j8m&amp;q=XNYS%3aTRV&amp;form=skydnc</v>
    <v>Learn more on Bing</v>
  </rv>
  <rv s="6">
    <v>en-US</v>
    <v>a24j8m</v>
    <v>268435456</v>
    <v>1</v>
    <v>Powered by Refinitiv</v>
    <v>22</v>
    <v>The Travelers Companies, Inc. (XNYS:TRV)</v>
    <v>23</v>
    <v>24</v>
    <v>Finance</v>
    <v>25</v>
    <v>269.55500000000001</v>
    <v>189.87</v>
    <v>0.65620000000000001</v>
    <v>1.4</v>
    <v>7.058E-3</v>
    <v>5.8120000000000003E-3</v>
    <v>1.71</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33300</v>
    <v>New York Stock Exchange</v>
    <v>XNYS</v>
    <v>XNYS</v>
    <v>385 WASHINGTON ST, SAINT PAUL, MN, 55102 US</v>
    <v>243.08</v>
    <v>Insurance</v>
    <v>Stock</v>
    <v>45661.000000034372</v>
    <v>18495</v>
    <v>240.11500000000001</v>
    <v>55004430000</v>
    <v>The Travelers Companies, Inc.</v>
    <v>The Travelers Companies, Inc.</v>
    <v>242.42</v>
    <v>12.431699999999999</v>
    <v>240.89</v>
    <v>242.29</v>
    <v>244</v>
    <v>227019000</v>
    <v>TRV</v>
    <v>The Travelers Companies, Inc. (XNYS:TRV)</v>
    <v>819690</v>
    <v>1275831</v>
    <v>1853</v>
  </rv>
  <rv s="3">
    <v>18496</v>
  </rv>
  <rv s="0">
    <fb>114.14</fb>
    <v>16</v>
  </rv>
  <rv s="0">
    <fb>118.71</fb>
    <v>16</v>
  </rv>
  <rv s="0">
    <fb>114.55</fb>
    <v>16</v>
  </rv>
  <rv s="0">
    <fb>122.42</fb>
    <v>16</v>
  </rv>
  <rv s="0">
    <fb>117.78</fb>
    <v>16</v>
  </rv>
  <rv s="0">
    <fb>120.54</fb>
    <v>16</v>
  </rv>
  <rv s="0">
    <fb>121.66</fb>
    <v>16</v>
  </rv>
  <rv s="0">
    <fb>128.09</fb>
    <v>16</v>
  </rv>
  <rv s="0">
    <fb>121.18</fb>
    <v>16</v>
  </rv>
  <rv s="0">
    <fb>122.52</fb>
    <v>16</v>
  </rv>
  <rv s="0">
    <fb>132.44999999999999</fb>
    <v>16</v>
  </rv>
  <rv s="0">
    <fb>135.57</fb>
    <v>16</v>
  </rv>
  <rv s="0">
    <fb>135.63999999999999</fb>
    <v>16</v>
  </rv>
  <rv s="0">
    <fb>149.91999999999999</fb>
    <v>16</v>
  </rv>
  <rv s="0">
    <fb>139</fb>
    <v>16</v>
  </rv>
  <rv s="0">
    <fb>131.6</fb>
    <v>16</v>
  </rv>
  <rv s="0">
    <fb>128.52000000000001</fb>
    <v>16</v>
  </rv>
  <rv s="0">
    <fb>122.34</fb>
    <v>16</v>
  </rv>
  <rv s="0">
    <fb>125.13</fb>
    <v>16</v>
  </rv>
  <rv s="0">
    <fb>125.54</fb>
    <v>16</v>
  </rv>
  <rv s="0">
    <fb>132.91</fb>
    <v>16</v>
  </rv>
  <rv s="0">
    <fb>137.16</fb>
    <v>16</v>
  </rv>
  <rv s="0">
    <fb>143.75</fb>
    <v>16</v>
  </rv>
  <rv s="0">
    <fb>146.62</fb>
    <v>16</v>
  </rv>
  <rv s="0">
    <fb>146.96</fb>
    <v>16</v>
  </rv>
  <rv s="0">
    <fb>148.69</fb>
    <v>16</v>
  </rv>
  <rv s="0">
    <fb>136.94999999999999</fb>
    <v>16</v>
  </rv>
  <rv s="0">
    <fb>131.62</fb>
    <v>16</v>
  </rv>
  <rv s="0">
    <fb>114.05</fb>
    <v>16</v>
  </rv>
  <rv s="0">
    <fb>129.65</fb>
    <v>16</v>
  </rv>
  <rv s="0">
    <fb>140.37</fb>
    <v>16</v>
  </rv>
  <rv s="0">
    <fb>136.30000000000001</fb>
    <v>16</v>
  </rv>
  <rv s="0">
    <fb>145.5</fb>
    <v>16</v>
  </rv>
  <rv s="0">
    <fb>150.4</fb>
    <v>16</v>
  </rv>
  <rv s="0">
    <fb>154.66</fb>
    <v>16</v>
  </rv>
  <rv s="0">
    <fb>159.69999999999999</fb>
    <v>16</v>
  </rv>
  <rv s="0">
    <fb>149.71</fb>
    <v>16</v>
  </rv>
  <rv s="0">
    <fb>152.01</fb>
    <v>16</v>
  </rv>
  <rv s="0">
    <fb>160.88</fb>
    <v>16</v>
  </rv>
  <rv s="0">
    <fb>146.94999999999999</fb>
    <v>16</v>
  </rv>
  <rv s="0">
    <fb>171.83</fb>
    <v>16</v>
  </rv>
  <rv s="0">
    <fb>171.06</fb>
    <v>16</v>
  </rv>
  <rv s="0">
    <fb>179.04</fb>
    <v>16</v>
  </rv>
  <rv s="0">
    <fb>169.13</fb>
    <v>16</v>
  </rv>
  <rv s="0">
    <fb>158.69999999999999</fb>
    <v>16</v>
  </rv>
  <rv s="0">
    <fb>161.63999999999999</fb>
    <v>16</v>
  </rv>
  <rv s="0">
    <fb>153.19999999999999</fb>
    <v>16</v>
  </rv>
  <rv s="0">
    <fb>184.46</fb>
    <v>16</v>
  </rv>
  <rv s="0">
    <fb>187.49</fb>
    <v>16</v>
  </rv>
  <rv s="0">
    <fb>185.12</fb>
    <v>16</v>
  </rv>
  <rv s="0">
    <fb>171.41</fb>
    <v>16</v>
  </rv>
  <rv s="0">
    <fb>172.61</fb>
    <v>16</v>
  </rv>
  <rv s="0">
    <fb>163.31</fb>
    <v>16</v>
  </rv>
  <rv s="0">
    <fb>211.36</fb>
    <v>16</v>
  </rv>
  <rv s="0">
    <fb>220.96</fb>
    <v>16</v>
  </rv>
  <rv s="0">
    <fb>230.14</fb>
    <v>16</v>
  </rv>
  <rv s="0">
    <fb>212.16</fb>
    <v>16</v>
  </rv>
  <rv s="0">
    <fb>215.7</fb>
    <v>16</v>
  </rv>
  <rv s="0">
    <fb>203.34</fb>
    <v>16</v>
  </rv>
  <rv s="0">
    <fb>216.44</fb>
    <v>16</v>
  </rv>
  <rv s="0">
    <fb>245.94</fb>
    <v>16</v>
  </rv>
  <rv s="0">
    <fb>240.89</fb>
    <v>16</v>
  </rv>
  <rv s="1">
    <v>https://www.bing.com/financeapi/forcetrigger?t=a1mzjc&amp;q=XNYS%3aAFL&amp;form=skydnc</v>
    <v>Learn more on Bing</v>
  </rv>
  <rv s="6">
    <v>en-US</v>
    <v>a1mzjc</v>
    <v>268435456</v>
    <v>1</v>
    <v>Powered by Refinitiv</v>
    <v>22</v>
    <v>AFLAC INCORPORATED (XNYS:AFL)</v>
    <v>23</v>
    <v>24</v>
    <v>Finance</v>
    <v>25</v>
    <v>115.5</v>
    <v>75.075000000000003</v>
    <v>0.98699999999999999</v>
    <v>0.8</v>
    <v>0</v>
    <v>7.816E-3</v>
    <v>0</v>
    <v>USD</v>
    <v>Aflac Incorporated is a provider of supplemental health insurance products. The Company's insurance business is marketed and administered through Aflac Life Insurance Japan Ltd. (ALIJ) in Japan and through American Family Life Assurance Company of Columbus (Aflac), American Family Life Assurance Company of New York (Aflac New York), Continental American Insurance Company (CAIC), Tier One Insurance Company (TOIC) and Aflac Benefit Solutions, Inc. (ABS) in the United States. Its segments include Aflac Japan and Aflac U.S. Aflac Japan is designed to help consumers pay for medical and non-medical costs that are not reimbursed under Japan's national health insurance system. Its insurance products include cancer, medical and income support insurance, nursing care insurance, work leave insurance, whole life, GIFT and WAYS and child endowment. It designs its United States insurance products to provide supplemental coverage for people having medical or primary insurance coverage.</v>
    <v>12785</v>
    <v>New York Stock Exchange</v>
    <v>XNYS</v>
    <v>XNYS</v>
    <v>1932 Wynnton Rd, COLUMBUS, GA, 31999-0001 US</v>
    <v>103.35</v>
    <v>Insurance</v>
    <v>Stock</v>
    <v>45661.000000022657</v>
    <v>18560</v>
    <v>102.17</v>
    <v>57308310000</v>
    <v>AFLAC INCORPORATED</v>
    <v>AFLAC INCORPORATED</v>
    <v>102.57</v>
    <v>15.5326</v>
    <v>102.36</v>
    <v>103.16</v>
    <v>103.16</v>
    <v>555528400</v>
    <v>AFL</v>
    <v>AFLAC INCORPORATED (XNYS:AFL)</v>
    <v>1367986</v>
    <v>2039342</v>
    <v>1973</v>
  </rv>
  <rv s="3">
    <v>18561</v>
  </rv>
  <rv s="0">
    <fb>34.484999999999999</fb>
    <v>16</v>
  </rv>
  <rv s="0">
    <fb>34.729999999999997</fb>
    <v>16</v>
  </rv>
  <rv s="0">
    <fb>35.935000000000002</fb>
    <v>16</v>
  </rv>
  <rv s="0">
    <fb>34.435000000000002</fb>
    <v>16</v>
  </rv>
  <rv s="0">
    <fb>34.799999999999997</fb>
    <v>16</v>
  </rv>
  <rv s="0">
    <fb>34.994999999999997</fb>
    <v>16</v>
  </rv>
  <rv s="0">
    <fb>36.174999999999997</fb>
    <v>16</v>
  </rv>
  <rv s="0">
    <fb>39.875</fb>
    <v>16</v>
  </rv>
  <rv s="0">
    <fb>41.274999999999999</fb>
    <v>16</v>
  </rv>
  <rv s="0">
    <fb>43.82</fb>
    <v>16</v>
  </rv>
  <rv s="0">
    <fb>45.57</fb>
    <v>16</v>
  </rv>
  <rv s="0">
    <fb>45.74</fb>
    <v>16</v>
  </rv>
  <rv s="0">
    <fb>47.7</fb>
    <v>16</v>
  </rv>
  <rv s="0">
    <fb>52.32</fb>
    <v>16</v>
  </rv>
  <rv s="0">
    <fb>37.24</fb>
    <v>16</v>
  </rv>
  <rv s="0">
    <fb>36.47</fb>
    <v>16</v>
  </rv>
  <rv s="0">
    <fb>36.32</fb>
    <v>16</v>
  </rv>
  <rv s="0">
    <fb>36.35</fb>
    <v>16</v>
  </rv>
  <rv s="0">
    <fb>45.18</fb>
    <v>16</v>
  </rv>
  <rv s="0">
    <fb>61.09</fb>
    <v>16</v>
  </rv>
  <rv s="0">
    <fb>64.39</fb>
    <v>16</v>
  </rv>
  <rv s="0">
    <fb>57.28</fb>
    <v>16</v>
  </rv>
  <rv s="0">
    <fb>55.33</fb>
    <v>16</v>
  </rv>
  <rv s="0">
    <fb>59.42</fb>
    <v>16</v>
  </rv>
  <rv s="0">
    <fb>69.8</fb>
    <v>16</v>
  </rv>
  <rv s="0">
    <fb>82.71</fb>
    <v>16</v>
  </rv>
  <rv s="0">
    <fb>83.65</fb>
    <v>16</v>
  </rv>
  <rv s="0">
    <fb>89.87</fb>
    <v>16</v>
  </rv>
  <rv s="0">
    <fb>89.31</fb>
    <v>16</v>
  </rv>
  <rv s="0">
    <fb>95.38</fb>
    <v>16</v>
  </rv>
  <rv s="0">
    <fb>104.79</fb>
    <v>16</v>
  </rv>
  <rv s="0">
    <fb>103.44</fb>
    <v>16</v>
  </rv>
  <rv s="1">
    <v>https://www.bing.com/financeapi/forcetrigger?t=a1nanm&amp;q=XNYS%3aALL&amp;form=skydnc</v>
    <v>Learn more on Bing</v>
  </rv>
  <rv s="6">
    <v>en-US</v>
    <v>a1nanm</v>
    <v>268435456</v>
    <v>1</v>
    <v>Powered by Refinitiv</v>
    <v>22</v>
    <v>THE ALLSTATE CORPORATION (XNYS:ALL)</v>
    <v>23</v>
    <v>24</v>
    <v>Finance</v>
    <v>28</v>
    <v>209.88</v>
    <v>143.7955</v>
    <v>0.51900000000000002</v>
    <v>-0.6</v>
    <v>1.1856999999999999E-2</v>
    <v>-3.1259999999999999E-3</v>
    <v>2.27</v>
    <v>USD</v>
    <v>The Allstate Corporation is a holding company for Allstate Insurance Company. The Company's business is conducted principally through Allstate Insurance Company and other subsidiaries. It is primarily engaged in the property and casualty insurance business in the United States and Canada. It operates through five segments: Allstate Protection, Protection Services, Allstate Health and Benefits, Run-off Property-Liability, and Corporate &amp; Other. The Allstate Protection segment offers private passenger auto, homeowners, other personal lines, and commercial insurance through agents, contact centers and online. The Protection Services segment includes Allstate Protection Plans, Allstate Dealer Services, Allstate Roadside, Arity &amp; Allstate Identity Protection. The Allstate Health and Benefits segment offers voluntary benefits and individual life and health products, and other health insurance products. The Run-off Property-Liability segment includes property and casualty insurance coverage.</v>
    <v>53000</v>
    <v>New York Stock Exchange</v>
    <v>XNYS</v>
    <v>XNYS</v>
    <v>3100 SANDERS ROAD, NORTHBROOK, IL, 60062 US</v>
    <v>193.5</v>
    <v>Insurance</v>
    <v>Stock</v>
    <v>45661.000044988279</v>
    <v>18595</v>
    <v>190.84</v>
    <v>50696620000</v>
    <v>THE ALLSTATE CORPORATION</v>
    <v>THE ALLSTATE CORPORATION</v>
    <v>192.72</v>
    <v>12.3553</v>
    <v>191.95</v>
    <v>191.35</v>
    <v>193.72</v>
    <v>264803500</v>
    <v>ALL</v>
    <v>THE ALLSTATE CORPORATION (XNYS:ALL)</v>
    <v>1431760</v>
    <v>1344799</v>
    <v>1992</v>
  </rv>
  <rv s="3">
    <v>18596</v>
  </rv>
  <rv s="0">
    <fb>63.46</fb>
    <v>16</v>
  </rv>
  <rv s="0">
    <fb>67.510000000000005</fb>
    <v>16</v>
  </rv>
  <rv s="0">
    <fb>88.44</fb>
    <v>16</v>
  </rv>
  <rv s="0">
    <fb>91.91</fb>
    <v>16</v>
  </rv>
  <rv s="0">
    <fb>92.26</fb>
    <v>16</v>
  </rv>
  <rv s="0">
    <fb>94.8</fb>
    <v>16</v>
  </rv>
  <rv s="0">
    <fb>93.48</fb>
    <v>16</v>
  </rv>
  <rv s="0">
    <fb>89.19</fb>
    <v>16</v>
  </rv>
  <rv s="0">
    <fb>87.87</fb>
    <v>16</v>
  </rv>
  <rv s="0">
    <fb>107.4</fb>
    <v>16</v>
  </rv>
  <rv s="0">
    <fb>108.68</fb>
    <v>16</v>
  </rv>
  <rv s="0">
    <fb>106.42</fb>
    <v>16</v>
  </rv>
  <rv s="0">
    <fb>112.45</fb>
    <v>16</v>
  </rv>
  <rv s="0">
    <fb>97.81</fb>
    <v>16</v>
  </rv>
  <rv s="0">
    <fb>126.8</fb>
    <v>16</v>
  </rv>
  <rv s="0">
    <fb>136.61000000000001</fb>
    <v>16</v>
  </rv>
  <rv s="0">
    <fb>130.44</fb>
    <v>16</v>
  </rv>
  <rv s="0">
    <fb>127.31</fb>
    <v>16</v>
  </rv>
  <rv s="0">
    <fb>120.67</fb>
    <v>16</v>
  </rv>
  <rv s="0">
    <fb>138.51</fb>
    <v>16</v>
  </rv>
  <rv s="0">
    <fb>120.5</fb>
    <v>16</v>
  </rv>
  <rv s="0">
    <fb>124.53</fb>
    <v>16</v>
  </rv>
  <rv s="0">
    <fb>126.25</fb>
    <v>16</v>
  </rv>
  <rv s="0">
    <fb>135.6</fb>
    <v>16</v>
  </rv>
  <rv s="0">
    <fb>128.78</fb>
    <v>16</v>
  </rv>
  <rv s="0">
    <fb>115.76</fb>
    <v>16</v>
  </rv>
  <rv s="0">
    <fb>128.13</fb>
    <v>16</v>
  </rv>
  <rv s="0">
    <fb>139.97999999999999</fb>
    <v>16</v>
  </rv>
  <rv s="0">
    <fb>159.52000000000001</fb>
    <v>16</v>
  </rv>
  <rv s="0">
    <fb>159.66</fb>
    <v>16</v>
  </rv>
  <rv s="0">
    <fb>171.12</fb>
    <v>16</v>
  </rv>
  <rv s="0">
    <fb>188.94</fb>
    <v>16</v>
  </rv>
  <rv s="0">
    <fb>186.52</fb>
    <v>16</v>
  </rv>
  <rv s="0">
    <fb>207.39</fb>
    <v>16</v>
  </rv>
  <rv s="1">
    <v>https://www.bing.com/financeapi/forcetrigger?t=a1n6f2&amp;q=XNYS%3aAIG&amp;form=skydnc</v>
    <v>Learn more on Bing</v>
  </rv>
  <rv s="6">
    <v>en-US</v>
    <v>a1n6f2</v>
    <v>268435456</v>
    <v>1</v>
    <v>Powered by Refinitiv</v>
    <v>22</v>
    <v>AMERICAN INTERNATIONAL GROUP, INC. (XNYS:AIG)</v>
    <v>23</v>
    <v>24</v>
    <v>Finance</v>
    <v>25</v>
    <v>80.83</v>
    <v>66.06</v>
    <v>1.071</v>
    <v>-0.17</v>
    <v>4.1199999999999999E-4</v>
    <v>-2.3289999999999999E-3</v>
    <v>0.03</v>
    <v>USD</v>
    <v>American International Group, Inc. (AIG) is a global insurance company. The Company provides insurance solutions that help businesses and individuals in approximately 190 countries and jurisdictions protect their assets and manage risks through AIG operations and network partners. The Company’s segments include General Insurance and Other Operations. General Insurance business includes two operating segments: North America, which consists of insurance businesses in the United States, Canada and Bermuda and International segment consists of regional insurance businesses in Japan, the United Kingdom, Europe, Middle East and Africa (EMEA region), Asia Pacific, Latin America and Caribbean, and China. North America and International operating segments consist of the various products, including commercial lines, which consists of property, liability, financial lines and specialty and Personal Insurance, which consists of accident and health and personal lines.</v>
    <v>25200</v>
    <v>New York Stock Exchange</v>
    <v>XNYS</v>
    <v>XNYS</v>
    <v>1271 Ave Of The Americas, Fl 37, NEW YORK, NY, 10020-1304 US</v>
    <v>73.3</v>
    <v>Insurance</v>
    <v>Stock</v>
    <v>45661.027746932814</v>
    <v>18632</v>
    <v>72.459999999999994</v>
    <v>45416642733</v>
    <v>AMERICAN INTERNATIONAL GROUP, INC.</v>
    <v>AMERICAN INTERNATIONAL GROUP, INC.</v>
    <v>73.069999999999993</v>
    <v>35.829900000000002</v>
    <v>72.98</v>
    <v>72.81</v>
    <v>72.84</v>
    <v>623769300</v>
    <v>AIG</v>
    <v>AMERICAN INTERNATIONAL GROUP, INC. (XNYS:AIG)</v>
    <v>2964592</v>
    <v>4035698</v>
    <v>1967</v>
  </rv>
  <rv s="3">
    <v>18633</v>
  </rv>
  <rv s="0">
    <fb>54.05</fb>
    <v>16</v>
  </rv>
  <rv s="0">
    <fb>60.91</fb>
    <v>16</v>
  </rv>
  <rv s="0">
    <fb>63.63</fb>
    <v>16</v>
  </rv>
  <rv s="0">
    <fb>59.58</fb>
    <v>16</v>
  </rv>
  <rv s="0">
    <fb>54.42</fb>
    <v>16</v>
  </rv>
  <rv s="0">
    <fb>52.79</fb>
    <v>16</v>
  </rv>
  <rv s="0">
    <fb>53.24</fb>
    <v>16</v>
  </rv>
  <rv s="0">
    <fb>43.2</fb>
    <v>16</v>
  </rv>
  <rv s="0">
    <fb>53.28</fb>
    <v>16</v>
  </rv>
  <rv s="0">
    <fb>55.7</fb>
    <v>16</v>
  </rv>
  <rv s="0">
    <fb>24.25</fb>
    <v>16</v>
  </rv>
  <rv s="0">
    <fb>31.18</fb>
    <v>16</v>
  </rv>
  <rv s="0">
    <fb>27.53</fb>
    <v>16</v>
  </rv>
  <rv s="0">
    <fb>38.44</fb>
    <v>16</v>
  </rv>
  <rv s="0">
    <fb>37.86</fb>
    <v>16</v>
  </rv>
  <rv s="0">
    <fb>56.86</fb>
    <v>16</v>
  </rv>
  <rv s="0">
    <fb>61.24</fb>
    <v>16</v>
  </rv>
  <rv s="0">
    <fb>62.77</fb>
    <v>16</v>
  </rv>
  <rv s="0">
    <fb>47.48</fb>
    <v>16</v>
  </rv>
  <rv s="0">
    <fb>63.11</fb>
    <v>16</v>
  </rv>
  <rv s="0">
    <fb>63.22</fb>
    <v>16</v>
  </rv>
  <rv s="0">
    <fb>50.36</fb>
    <v>16</v>
  </rv>
  <rv s="0">
    <fb>61.31</fb>
    <v>16</v>
  </rv>
  <rv s="0">
    <fb>65.81</fb>
    <v>16</v>
  </rv>
  <rv s="0">
    <fb>67.75</fb>
    <v>16</v>
  </rv>
  <rv s="0">
    <fb>69.510000000000005</fb>
    <v>16</v>
  </rv>
  <rv s="0">
    <fb>78.17</fb>
    <v>16</v>
  </rv>
  <rv s="0">
    <fb>74.239999999999995</fb>
    <v>16</v>
  </rv>
  <rv s="0">
    <fb>79.23</fb>
    <v>16</v>
  </rv>
  <rv s="0">
    <fb>72.8</fb>
    <v>16</v>
  </rv>
  <rv s="1">
    <v>https://www.bing.com/financeapi/forcetrigger?t=a1xhvh&amp;q=XNYS%3aMET&amp;form=skydnc</v>
    <v>Learn more on Bing</v>
  </rv>
  <rv s="6">
    <v>en-US</v>
    <v>a1xhvh</v>
    <v>268435456</v>
    <v>1</v>
    <v>Powered by Refinitiv</v>
    <v>22</v>
    <v>METLIFE, INC. (XNYS:MET)</v>
    <v>23</v>
    <v>24</v>
    <v>Finance</v>
    <v>25</v>
    <v>89.05</v>
    <v>64.61</v>
    <v>1.0619000000000001</v>
    <v>0.43</v>
    <v>4.5009999999999998E-3</v>
    <v>5.2580000000000005E-3</v>
    <v>0.37</v>
    <v>USD</v>
    <v>MetLife, Inc. is a financial services company. The Company is engaged in providing insurance, annuities, employee benefits and asset management for individual and institutional customers. The Company operates through six segments: Group Benefits; Retirement and Income Solutions (RIS); Asia; Latin America; Europe, the Middle East and Africa (EMEA), and MetLife Holdings. Its Group Benefits segment offers life insurance, dental, group short- and long-term disability, individual disability, accidental death and dismemberment (AD&amp;D) insurance, vision, and accident and health insurance, as well as prepaid legal plans and pet insurance. It also sells administrative services-only (ASO) arrangements to some employers. Its RIS segment provides funding and financing solutions that help institutional customers mitigate and manage liabilities primarily associated with their employee benefit programs using a spectrum of life and annuity-based insurance and investment products.</v>
    <v>45000</v>
    <v>New York Stock Exchange</v>
    <v>XNYS</v>
    <v>XNYS</v>
    <v>200 Park Avenue, NEW YORK, NY, 10166 US</v>
    <v>82.68</v>
    <v>Insurance</v>
    <v>Stock</v>
    <v>45661.000000022657</v>
    <v>18665</v>
    <v>81.459999999999994</v>
    <v>56923881083</v>
    <v>METLIFE, INC.</v>
    <v>METLIFE, INC.</v>
    <v>82.17</v>
    <v>16.566600000000001</v>
    <v>81.78</v>
    <v>82.21</v>
    <v>82.58</v>
    <v>692420400</v>
    <v>MET</v>
    <v>METLIFE, INC. (XNYS:MET)</v>
    <v>2513244</v>
    <v>3314386</v>
    <v>1999</v>
  </rv>
  <rv s="3">
    <v>18666</v>
  </rv>
  <rv s="0">
    <fb>39.789700000000003</fb>
    <v>16</v>
  </rv>
  <rv s="0">
    <fb>35.253700000000002</fb>
    <v>16</v>
  </rv>
  <rv s="0">
    <fb>39.156999999999996</fb>
    <v>16</v>
  </rv>
  <rv s="0">
    <fb>40.1907</fb>
    <v>16</v>
  </rv>
  <rv s="0">
    <fb>40.591700000000003</fb>
    <v>16</v>
  </rv>
  <rv s="0">
    <fb>35.494300000000003</fb>
    <v>16</v>
  </rv>
  <rv s="0">
    <fb>38.087600000000002</fb>
    <v>16</v>
  </rv>
  <rv s="0">
    <fb>38.675699999999999</fb>
    <v>16</v>
  </rv>
  <rv s="0">
    <fb>39.593600000000002</fb>
    <v>16</v>
  </rv>
  <rv s="0">
    <fb>41.848199999999999</fb>
    <v>16</v>
  </rv>
  <rv s="0">
    <fb>49.021900000000002</fb>
    <v>16</v>
  </rv>
  <rv s="0">
    <fb>48.023899999999998</fb>
    <v>16</v>
  </rv>
  <rv s="0">
    <fb>48.487299999999998</fb>
    <v>16</v>
  </rv>
  <rv s="0">
    <fb>46.731699999999996</fb>
    <v>16</v>
  </rv>
  <rv s="0">
    <fb>47.070300000000003</fb>
    <v>16</v>
  </rv>
  <rv s="0">
    <fb>46.170299999999997</fb>
    <v>16</v>
  </rv>
  <rv s="0">
    <fb>45.083100000000002</fb>
    <v>16</v>
  </rv>
  <rv s="0">
    <fb>48.959600000000002</fb>
    <v>16</v>
  </rv>
  <rv s="0">
    <fb>49.012999999999998</fb>
    <v>16</v>
  </rv>
  <rv s="0">
    <fb>46.83</fb>
    <v>16</v>
  </rv>
  <rv s="0">
    <fb>53.68</fb>
    <v>16</v>
  </rv>
  <rv s="0">
    <fb>47.67</fb>
    <v>16</v>
  </rv>
  <rv s="0">
    <fb>41.19</fb>
    <v>16</v>
  </rv>
  <rv s="0">
    <fb>46.13</fb>
    <v>16</v>
  </rv>
  <rv s="0">
    <fb>46.79</fb>
    <v>16</v>
  </rv>
  <rv s="0">
    <fb>49.71</fb>
    <v>16</v>
  </rv>
  <rv s="0">
    <fb>36.520000000000003</fb>
    <v>16</v>
  </rv>
  <rv s="0">
    <fb>46.17</fb>
    <v>16</v>
  </rv>
  <rv s="0">
    <fb>57.6</fb>
    <v>16</v>
  </rv>
  <rv s="0">
    <fb>65.36</fb>
    <v>16</v>
  </rv>
  <rv s="0">
    <fb>57.7</fb>
    <v>16</v>
  </rv>
  <rv s="0">
    <fb>67.06</fb>
    <v>16</v>
  </rv>
  <rv s="0">
    <fb>63.25</fb>
    <v>16</v>
  </rv>
  <rv s="0">
    <fb>72.37</fb>
    <v>16</v>
  </rv>
  <rv s="0">
    <fb>57.94</fb>
    <v>16</v>
  </rv>
  <rv s="0">
    <fb>61.33</fb>
    <v>16</v>
  </rv>
  <rv s="0">
    <fb>49.55</fb>
    <v>16</v>
  </rv>
  <rv s="0">
    <fb>69.739999999999995</fb>
    <v>16</v>
  </rv>
  <rv s="0">
    <fb>74.11</fb>
    <v>16</v>
  </rv>
  <rv s="0">
    <fb>71.08</fb>
    <v>16</v>
  </rv>
  <rv s="0">
    <fb>81.88</fb>
    <v>16</v>
  </rv>
  <rv s="1">
    <v>https://www.bing.com/financeapi/forcetrigger?t=a218k2&amp;q=XNYS%3aPRU&amp;form=skydnc</v>
    <v>Learn more on Bing</v>
  </rv>
  <rv s="6">
    <v>en-US</v>
    <v>a218k2</v>
    <v>268435456</v>
    <v>1</v>
    <v>Powered by Refinitiv</v>
    <v>22</v>
    <v>PRUDENTIAL FINANCIAL, INC. (XNYS:PRU)</v>
    <v>23</v>
    <v>24</v>
    <v>Finance</v>
    <v>25</v>
    <v>130.5515</v>
    <v>100.6</v>
    <v>1.2912999999999999</v>
    <v>0.87</v>
    <v>1.6789999999999999E-4</v>
    <v>7.3560000000000006E-3</v>
    <v>0.02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119.35</v>
    <v>Insurance</v>
    <v>Stock</v>
    <v>45661.02539027734</v>
    <v>18709</v>
    <v>117.685</v>
    <v>42532980000</v>
    <v>PRUDENTIAL FINANCIAL, INC.</v>
    <v>PRUDENTIAL FINANCIAL, INC.</v>
    <v>118.91</v>
    <v>10.5908</v>
    <v>118.27</v>
    <v>119.14</v>
    <v>119.16</v>
    <v>357000000</v>
    <v>PRU</v>
    <v>PRUDENTIAL FINANCIAL, INC. (XNYS:PRU)</v>
    <v>989967</v>
    <v>1337931</v>
    <v>1999</v>
  </rv>
  <rv s="3">
    <v>18710</v>
  </rv>
  <rv s="0">
    <fb>70.08</fb>
    <v>16</v>
  </rv>
  <rv s="0">
    <fb>79.38</fb>
    <v>16</v>
  </rv>
  <rv s="0">
    <fb>104.85</fb>
    <v>16</v>
  </rv>
  <rv s="0">
    <fb>113.23</fb>
    <v>16</v>
  </rv>
  <rv s="0">
    <fb>110.46</fb>
    <v>16</v>
  </rv>
  <rv s="0">
    <fb>115.84</fb>
    <v>16</v>
  </rv>
  <rv s="0">
    <fb>118.82</fb>
    <v>16</v>
  </rv>
  <rv s="0">
    <fb>96.84</fb>
    <v>16</v>
  </rv>
  <rv s="0">
    <fb>93.51</fb>
    <v>16</v>
  </rv>
  <rv s="0">
    <fb>101.32</fb>
    <v>16</v>
  </rv>
  <rv s="0">
    <fb>91.88</fb>
    <v>16</v>
  </rv>
  <rv s="0">
    <fb>92.38</fb>
    <v>16</v>
  </rv>
  <rv s="0">
    <fb>101.31</fb>
    <v>16</v>
  </rv>
  <rv s="0">
    <fb>80.09</fb>
    <v>16</v>
  </rv>
  <rv s="0">
    <fb>91.14</fb>
    <v>16</v>
  </rv>
  <rv s="0">
    <fb>91.06</fb>
    <v>16</v>
  </rv>
  <rv s="0">
    <fb>52.14</fb>
    <v>16</v>
  </rv>
  <rv s="0">
    <fb>62.37</fb>
    <v>16</v>
  </rv>
  <rv s="0">
    <fb>63.52</fb>
    <v>16</v>
  </rv>
  <rv s="0">
    <fb>75.62</fb>
    <v>16</v>
  </rv>
  <rv s="0">
    <fb>100.36</fb>
    <v>16</v>
  </rv>
  <rv s="0">
    <fb>106.97</fb>
    <v>16</v>
  </rv>
  <rv s="0">
    <fb>110.05</fb>
    <v>16</v>
  </rv>
  <rv s="0">
    <fb>102.26</fb>
    <v>16</v>
  </rv>
  <rv s="0">
    <fb>108.24</fb>
    <v>16</v>
  </rv>
  <rv s="0">
    <fb>111.57</fb>
    <v>16</v>
  </rv>
  <rv s="0">
    <fb>118.17</fb>
    <v>16</v>
  </rv>
  <rv s="0">
    <fb>99.99</fb>
    <v>16</v>
  </rv>
  <rv s="0">
    <fb>105.19</fb>
    <v>16</v>
  </rv>
  <rv s="0">
    <fb>104.94</fb>
    <v>16</v>
  </rv>
  <rv s="0">
    <fb>82.74</fb>
    <v>16</v>
  </rv>
  <rv s="0">
    <fb>94.89</fb>
    <v>16</v>
  </rv>
  <rv s="0">
    <fb>91.44</fb>
    <v>16</v>
  </rv>
  <rv s="0">
    <fb>97.78</fb>
    <v>16</v>
  </rv>
  <rv s="0">
    <fb>108.99</fb>
    <v>16</v>
  </rv>
  <rv s="0">
    <fb>125.32</fb>
    <v>16</v>
  </rv>
  <rv s="0">
    <fb>129.41</fb>
    <v>16</v>
  </rv>
  <rv s="1">
    <v>https://www.bing.com/financeapi/forcetrigger?t=a1mscw&amp;q=XNAS%3aACGL&amp;form=skydnc</v>
    <v>Learn more on Bing</v>
  </rv>
  <rv s="6">
    <v>en-US</v>
    <v>a1mscw</v>
    <v>268435456</v>
    <v>1</v>
    <v>Powered by Refinitiv</v>
    <v>22</v>
    <v>ARCH CAPITAL GROUP LTD. (XNAS:ACGL)</v>
    <v>23</v>
    <v>24</v>
    <v>Finance</v>
    <v>25</v>
    <v>110.7512</v>
    <v>71.174800000000005</v>
    <v>0.64500000000000002</v>
    <v>0.02</v>
    <v>0</v>
    <v>2.1890000000000001E-4</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92.01</v>
    <v>Insurance</v>
    <v>Stock</v>
    <v>45660.975305392967</v>
    <v>18749</v>
    <v>90.88</v>
    <v>34388509660</v>
    <v>ARCH CAPITAL GROUP LTD.</v>
    <v>ARCH CAPITAL GROUP LTD.</v>
    <v>91.63</v>
    <v>6.1387999999999998</v>
    <v>91.38</v>
    <v>91.4</v>
    <v>91.4</v>
    <v>376241900</v>
    <v>ACGL</v>
    <v>ARCH CAPITAL GROUP LTD. (XNAS:ACGL)</v>
    <v>1624756</v>
    <v>1661806</v>
    <v>2000</v>
  </rv>
  <rv s="3">
    <v>18750</v>
  </rv>
  <rv s="0">
    <fb>21.411100000000001</fb>
    <v>16</v>
  </rv>
  <rv s="0">
    <fb>21.534700000000001</fb>
    <v>16</v>
  </rv>
  <rv s="0">
    <fb>22.536300000000001</fb>
    <v>16</v>
  </rv>
  <rv s="0">
    <fb>22.343</fb>
    <v>16</v>
  </rv>
  <rv s="0">
    <fb>23.030799999999999</fb>
    <v>16</v>
  </rv>
  <rv s="0">
    <fb>22.8216</fb>
    <v>16</v>
  </rv>
  <rv s="0">
    <fb>23.0213</fb>
    <v>16</v>
  </rv>
  <rv s="0">
    <fb>25.6553</fb>
    <v>16</v>
  </rv>
  <rv s="0">
    <fb>25.122800000000002</fb>
    <v>16</v>
  </rv>
  <rv s="0">
    <fb>24.713899999999999</fb>
    <v>16</v>
  </rv>
  <rv s="0">
    <fb>26.2195</fb>
    <v>16</v>
  </rv>
  <rv s="0">
    <fb>27.350999999999999</fb>
    <v>16</v>
  </rv>
  <rv s="0">
    <fb>28.004000000000001</fb>
    <v>16</v>
  </rv>
  <rv s="0">
    <fb>29.9755</fb>
    <v>16</v>
  </rv>
  <rv s="0">
    <fb>30.038900000000002</fb>
    <v>16</v>
  </rv>
  <rv s="0">
    <fb>30.7362</fb>
    <v>16</v>
  </rv>
  <rv s="0">
    <fb>30.824999999999999</fb>
    <v>16</v>
  </rv>
  <rv s="0">
    <fb>29.569800000000001</fb>
    <v>16</v>
  </rv>
  <rv s="0">
    <fb>30.828099999999999</fb>
    <v>16</v>
  </rv>
  <rv s="0">
    <fb>30.8535</fb>
    <v>16</v>
  </rv>
  <rv s="0">
    <fb>31.2212</fb>
    <v>16</v>
  </rv>
  <rv s="0">
    <fb>31.5825</fb>
    <v>16</v>
  </rv>
  <rv s="0">
    <fb>30.013500000000001</fb>
    <v>16</v>
  </rv>
  <rv s="0">
    <fb>28.771000000000001</fb>
    <v>16</v>
  </rv>
  <rv s="0">
    <fb>28.8249</fb>
    <v>16</v>
  </rv>
  <rv s="0">
    <fb>27.969100000000001</fb>
    <v>16</v>
  </rv>
  <rv s="0">
    <fb>27.129100000000001</fb>
    <v>16</v>
  </rv>
  <rv s="0">
    <fb>25.398499999999999</fb>
    <v>16</v>
  </rv>
  <rv s="0">
    <fb>24.866</fb>
    <v>16</v>
  </rv>
  <rv s="0">
    <fb>25.160799999999998</fb>
    <v>16</v>
  </rv>
  <rv s="0">
    <fb>29.0595</fb>
    <v>16</v>
  </rv>
  <rv s="0">
    <fb>29.068999999999999</fb>
    <v>16</v>
  </rv>
  <rv s="0">
    <fb>28.346299999999999</fb>
    <v>16</v>
  </rv>
  <rv s="0">
    <fb>26.977</fb>
    <v>16</v>
  </rv>
  <rv s="0">
    <fb>27.2148</fb>
    <v>16</v>
  </rv>
  <rv s="0">
    <fb>25.408000000000001</fb>
    <v>16</v>
  </rv>
  <rv s="0">
    <fb>27.908899999999999</fb>
    <v>16</v>
  </rv>
  <rv s="0">
    <fb>31.065899999999999</fb>
    <v>16</v>
  </rv>
  <rv s="0">
    <fb>30.7331</fb>
    <v>16</v>
  </rv>
  <rv s="0">
    <fb>32.121400000000001</fb>
    <v>16</v>
  </rv>
  <rv s="0">
    <fb>32.7395</fb>
    <v>16</v>
  </rv>
  <rv s="0">
    <fb>35.259399999999999</fb>
    <v>16</v>
  </rv>
  <rv s="0">
    <fb>36.790300000000002</fb>
    <v>16</v>
  </rv>
  <rv s="0">
    <fb>37.560600000000001</fb>
    <v>16</v>
  </rv>
  <rv s="0">
    <fb>39.918799999999997</fb>
    <v>16</v>
  </rv>
  <rv s="0">
    <fb>39.709600000000002</fb>
    <v>16</v>
  </rv>
  <rv s="0">
    <fb>39.909300000000002</fb>
    <v>16</v>
  </rv>
  <rv s="0">
    <fb>40.784100000000002</fb>
    <v>16</v>
  </rv>
  <rv s="0">
    <fb>41.991700000000002</fb>
    <v>16</v>
  </rv>
  <rv s="0">
    <fb>38.444899999999997</fb>
    <v>16</v>
  </rv>
  <rv s="0">
    <fb>27.0626</fb>
    <v>16</v>
  </rv>
  <rv s="0">
    <fb>22.850100000000001</fb>
    <v>16</v>
  </rv>
  <rv s="0">
    <fb>26.834399999999999</fb>
    <v>16</v>
  </rv>
  <rv s="0">
    <fb>27.243300000000001</fb>
    <v>16</v>
  </rv>
  <rv s="0">
    <fb>29.240200000000002</fb>
    <v>16</v>
  </rv>
  <rv s="0">
    <fb>29.991399999999999</fb>
    <v>16</v>
  </rv>
  <rv s="0">
    <fb>27.813800000000001</fb>
    <v>16</v>
  </rv>
  <rv s="0">
    <fb>28.726700000000001</fb>
    <v>16</v>
  </rv>
  <rv s="0">
    <fb>30.6142</fb>
    <v>16</v>
  </rv>
  <rv s="0">
    <fb>34.298999999999999</fb>
    <v>16</v>
  </rv>
  <rv s="0">
    <fb>29.867799999999999</fb>
    <v>16</v>
  </rv>
  <rv s="0">
    <fb>34.061199999999999</fb>
    <v>16</v>
  </rv>
  <rv s="0">
    <fb>36.485999999999997</fb>
    <v>16</v>
  </rv>
  <rv s="0">
    <fb>37.760199999999998</fb>
    <v>16</v>
  </rv>
  <rv s="0">
    <fb>37.931399999999996</fb>
    <v>16</v>
  </rv>
  <rv s="0">
    <fb>37.027999999999999</fb>
    <v>16</v>
  </rv>
  <rv s="0">
    <fb>37.085099999999997</fb>
    <v>16</v>
  </rv>
  <rv s="0">
    <fb>39.082000000000001</fb>
    <v>16</v>
  </rv>
  <rv s="0">
    <fb>36.305399999999999</fb>
    <v>16</v>
  </rv>
  <rv s="0">
    <fb>39.766599999999997</fb>
    <v>16</v>
  </rv>
  <rv s="0">
    <fb>38.397300000000001</fb>
    <v>16</v>
  </rv>
  <rv s="0">
    <fb>42.267499999999998</fb>
    <v>16</v>
  </rv>
  <rv s="0">
    <fb>44.045699999999997</fb>
    <v>16</v>
  </rv>
  <rv s="0">
    <fb>44.796900000000001</fb>
    <v>16</v>
  </rv>
  <rv s="0">
    <fb>46.0426</fb>
    <v>16</v>
  </rv>
  <rv s="0">
    <fb>43.427599999999998</fb>
    <v>16</v>
  </rv>
  <rv s="0">
    <fb>45.1297</fb>
    <v>16</v>
  </rv>
  <rv s="0">
    <fb>43.256399999999999</fb>
    <v>16</v>
  </rv>
  <rv s="0">
    <fb>43.475099999999998</fb>
    <v>16</v>
  </rv>
  <rv s="0">
    <fb>43.304000000000002</fb>
    <v>16</v>
  </rv>
  <rv s="0">
    <fb>54.6768</fb>
    <v>16</v>
  </rv>
  <rv s="0">
    <fb>56.968400000000003</fb>
    <v>16</v>
  </rv>
  <rv s="0">
    <fb>59.697499999999998</fb>
    <v>16</v>
  </rv>
  <rv s="0">
    <fb>61.190399999999997</fb>
    <v>16</v>
  </rv>
  <rv s="0">
    <fb>66.563000000000002</fb>
    <v>16</v>
  </rv>
  <rv s="0">
    <fb>64.537599999999998</fb>
    <v>16</v>
  </rv>
  <rv s="0">
    <fb>71.384100000000004</fb>
    <v>16</v>
  </rv>
  <rv s="0">
    <fb>66.277699999999996</fb>
    <v>16</v>
  </rv>
  <rv s="0">
    <fb>71.174899999999994</fb>
    <v>16</v>
  </rv>
  <rv s="0">
    <fb>73.875399999999999</fb>
    <v>16</v>
  </rv>
  <rv s="0">
    <fb>73.086200000000005</fb>
    <v>16</v>
  </rv>
  <rv s="0">
    <fb>75.796199999999999</fb>
    <v>16</v>
  </rv>
  <rv s="0">
    <fb>82.424000000000007</fb>
    <v>16</v>
  </rv>
  <rv s="0">
    <fb>79.580799999999996</fb>
    <v>16</v>
  </rv>
  <rv s="0">
    <fb>70.6233</fb>
    <v>16</v>
  </rv>
  <rv s="0">
    <fb>78.3827</fb>
    <v>16</v>
  </rv>
  <rv s="0">
    <fb>83.289299999999997</fb>
    <v>16</v>
  </rv>
  <rv s="0">
    <fb>87.901200000000003</fb>
    <v>16</v>
  </rv>
  <rv s="0">
    <fb>88.947199999999995</fb>
    <v>16</v>
  </rv>
  <rv s="0">
    <fb>97.590900000000005</fb>
    <v>16</v>
  </rv>
  <rv s="0">
    <fb>95.936300000000003</fb>
    <v>16</v>
  </rv>
  <rv s="0">
    <fb>91.077200000000005</fb>
    <v>16</v>
  </rv>
  <rv s="0">
    <fb>107.5373</fb>
    <v>16</v>
  </rv>
  <rv s="0">
    <fb>106.3867</fb>
    <v>16</v>
  </rv>
  <rv s="0">
    <fb>93.720699999999994</fb>
    <v>16</v>
  </rv>
  <rv s="0">
    <fb>100.72</fb>
    <v>16</v>
  </rv>
  <rv s="0">
    <fb>92.35</fb>
    <v>16</v>
  </rv>
  <rv s="1">
    <v>https://www.bing.com/financeapi/forcetrigger?t=a1uou2&amp;q=XNYS%3aHIG&amp;form=skydnc</v>
    <v>Learn more on Bing</v>
  </rv>
  <rv s="6">
    <v>en-US</v>
    <v>a1uou2</v>
    <v>268435456</v>
    <v>1</v>
    <v>Powered by Refinitiv</v>
    <v>22</v>
    <v>THE HARTFORD FINANCIAL SERVICES GROUP, INC. (XNYS:HIG)</v>
    <v>23</v>
    <v>24</v>
    <v>Finance</v>
    <v>25</v>
    <v>124.9</v>
    <v>81.045000000000002</v>
    <v>0.96950000000000003</v>
    <v>0.46</v>
    <v>0</v>
    <v>4.2189999999999997E-3</v>
    <v>0</v>
    <v>USD</v>
    <v>The Hartford Financial Services Group, Inc. is a holding company. The Company's segments include Commercial Lines, Personal Lines, Property &amp; Casualty Other Operations, Group Benefits and Hartford Funds. The Commercial Lines segment provides a variety of insurance products and risk management services in the United States and internationally. Personal Lines segment provides automobile, homeowners and personal umbrella coverage to individuals across the United States. The Property &amp; Casualty Other Operations segment includes certain property and casualty operations. The Group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 such as product design, implementation and oversight.</v>
    <v>18700</v>
    <v>New York Stock Exchange</v>
    <v>XNYS</v>
    <v>XNYS</v>
    <v>1 Hartford Plz, HARTFORD, CT, 06155-0001 US</v>
    <v>110.19</v>
    <v>Insurance</v>
    <v>Stock</v>
    <v>45660.899402488278</v>
    <v>18859</v>
    <v>108.58</v>
    <v>31743060000</v>
    <v>THE HARTFORD FINANCIAL SERVICES GROUP, INC.</v>
    <v>THE HARTFORD FINANCIAL SERVICES GROUP, INC.</v>
    <v>110</v>
    <v>10.967700000000001</v>
    <v>109.04</v>
    <v>109.5</v>
    <v>109.5</v>
    <v>289891000</v>
    <v>HIG</v>
    <v>THE HARTFORD FINANCIAL SERVICES GROUP, INC. (XNYS:HIG)</v>
    <v>941719</v>
    <v>1580190</v>
    <v>1985</v>
  </rv>
  <rv s="3">
    <v>18860</v>
  </rv>
  <rv s="0">
    <fb>45.17</fb>
    <v>16</v>
  </rv>
  <rv s="0">
    <fb>52.57</fb>
    <v>16</v>
  </rv>
  <rv s="0">
    <fb>54.07</fb>
    <v>16</v>
  </rv>
  <rv s="0">
    <fb>56.28</fb>
    <v>16</v>
  </rv>
  <rv s="0">
    <fb>58.76</fb>
    <v>16</v>
  </rv>
  <rv s="0">
    <fb>52.33</fb>
    <v>16</v>
  </rv>
  <rv s="0">
    <fb>52.7</fb>
    <v>16</v>
  </rv>
  <rv s="0">
    <fb>50.37</fb>
    <v>16</v>
  </rv>
  <rv s="0">
    <fb>52.31</fb>
    <v>16</v>
  </rv>
  <rv s="0">
    <fb>60.61</fb>
    <v>16</v>
  </rv>
  <rv s="0">
    <fb>40.450000000000003</fb>
    <v>16</v>
  </rv>
  <rv s="0">
    <fb>50.69</fb>
    <v>16</v>
  </rv>
  <rv s="0">
    <fb>65.959999999999994</fb>
    <v>16</v>
  </rv>
  <rv s="0">
    <fb>67.22</fb>
    <v>16</v>
  </rv>
  <rv s="0">
    <fb>72.41</fb>
    <v>16</v>
  </rv>
  <rv s="0">
    <fb>75.83</fb>
    <v>16</v>
  </rv>
  <rv s="0">
    <fb>70.989999999999995</fb>
    <v>16</v>
  </rv>
  <rv s="0">
    <fb>68.52</fb>
    <v>16</v>
  </rv>
  <rv s="0">
    <fb>71.88</fb>
    <v>16</v>
  </rv>
  <rv s="0">
    <fb>71.819999999999993</fb>
    <v>16</v>
  </rv>
  <rv s="0">
    <fb>96.89</fb>
    <v>16</v>
  </rv>
  <rv s="0">
    <fb>110.92</fb>
    <v>16</v>
  </rv>
  <rv s="1">
    <v>https://www.bing.com/financeapi/forcetrigger?t=a25xgh&amp;q=XNAS%3aWTW&amp;form=skydnc</v>
    <v>Learn more on Bing</v>
  </rv>
  <rv s="6">
    <v>en-US</v>
    <v>a25xgh</v>
    <v>268435456</v>
    <v>1</v>
    <v>Powered by Refinitiv</v>
    <v>22</v>
    <v>Willis Towers Watson Public Limited Company (XNAS:WTW)</v>
    <v>23</v>
    <v>24</v>
    <v>Finance</v>
    <v>25</v>
    <v>334.99</v>
    <v>237.5</v>
    <v>0.75060000000000004</v>
    <v>-0.23</v>
    <v>0</v>
    <v>-7.4370000000000003E-4</v>
    <v>0</v>
    <v>USD</v>
    <v>Willis Towers Watson Public Limited Company is a global advisory, broking and solutions company that provides data-driven, insight-led solutions in the areas of people, risk and capital. The Company’s segments include Health, Wealth &amp; Career (HWC) and Risk &amp; Broking (R&amp;B).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(HR)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48000</v>
    <v>Nasdaq Stock Market</v>
    <v>XNAS</v>
    <v>XNAS</v>
    <v>51 Lime Street, LONDON, EC3M 7DQ GB</v>
    <v>312.27999999999997</v>
    <v>Insurance</v>
    <v>Stock</v>
    <v>45660.905735578126</v>
    <v>18884</v>
    <v>308.83499999999998</v>
    <v>31128208520</v>
    <v>Willis Towers Watson Public Limited Company</v>
    <v>Willis Towers Watson Public Limited Company</v>
    <v>312.27999999999997</v>
    <v>0</v>
    <v>309.27</v>
    <v>309.04000000000002</v>
    <v>309.04000000000002</v>
    <v>100725500</v>
    <v>WTW</v>
    <v>Willis Towers Watson Public Limited Company (XNAS:WTW)</v>
    <v>462897</v>
    <v>741886</v>
    <v>2009</v>
  </rv>
  <rv s="3">
    <v>18885</v>
  </rv>
  <rv s="0">
    <fb>124.9</fb>
    <v>16</v>
  </rv>
  <rv s="0">
    <fb>128.02000000000001</fb>
    <v>16</v>
  </rv>
  <rv s="0">
    <fb>124.31</fb>
    <v>16</v>
  </rv>
  <rv s="0">
    <fb>123.62</fb>
    <v>16</v>
  </rv>
  <rv s="0">
    <fb>132.77000000000001</fb>
    <v>16</v>
  </rv>
  <rv s="0">
    <fb>125.9</fb>
    <v>16</v>
  </rv>
  <rv s="0">
    <fb>122.28</fb>
    <v>16</v>
  </rv>
  <rv s="0">
    <fb>132.62</fb>
    <v>16</v>
  </rv>
  <rv s="0">
    <fb>146.63</fb>
    <v>16</v>
  </rv>
  <rv s="0">
    <fb>160.80000000000001</fb>
    <v>16</v>
  </rv>
  <rv s="0">
    <fb>160.47</fb>
    <v>16</v>
  </rv>
  <rv s="0">
    <fb>157.9</fb>
    <v>16</v>
  </rv>
  <rv s="0">
    <fb>148.51</fb>
    <v>16</v>
  </rv>
  <rv s="0">
    <fb>151.15</fb>
    <v>16</v>
  </rv>
  <rv s="0">
    <fb>159.41999999999999</fb>
    <v>16</v>
  </rv>
  <rv s="0">
    <fb>147.27000000000001</fb>
    <v>16</v>
  </rv>
  <rv s="0">
    <fb>140.94</fb>
    <v>16</v>
  </rv>
  <rv s="0">
    <fb>143.16</fb>
    <v>16</v>
  </rv>
  <rv s="0">
    <fb>159.44999999999999</fb>
    <v>16</v>
  </rv>
  <rv s="0">
    <fb>151.86000000000001</fb>
    <v>16</v>
  </rv>
  <rv s="0">
    <fb>175.65</fb>
    <v>16</v>
  </rv>
  <rv s="0">
    <fb>184.34</fb>
    <v>16</v>
  </rv>
  <rv s="0">
    <fb>175.5</fb>
    <v>16</v>
  </rv>
  <rv s="0">
    <fb>191.54</fb>
    <v>16</v>
  </rv>
  <rv s="0">
    <fb>195.22</fb>
    <v>16</v>
  </rv>
  <rv s="0">
    <fb>197.97</fb>
    <v>16</v>
  </rv>
  <rv s="0">
    <fb>192.97</fb>
    <v>16</v>
  </rv>
  <rv s="0">
    <fb>196.44</fb>
    <v>16</v>
  </rv>
  <rv s="0">
    <fb>201.94</fb>
    <v>16</v>
  </rv>
  <rv s="0">
    <fb>169.85</fb>
    <v>16</v>
  </rv>
  <rv s="0">
    <fb>202.9</fb>
    <v>16</v>
  </rv>
  <rv s="0">
    <fb>210.01</fb>
    <v>16</v>
  </rv>
  <rv s="0">
    <fb>208.82</fb>
    <v>16</v>
  </rv>
  <rv s="0">
    <fb>182.48</fb>
    <v>16</v>
  </rv>
  <rv s="0">
    <fb>208.19</fb>
    <v>16</v>
  </rv>
  <rv s="0">
    <fb>202.94</fb>
    <v>16</v>
  </rv>
  <rv s="0">
    <fb>220.64</fb>
    <v>16</v>
  </rv>
  <rv s="0">
    <fb>228.88</fb>
    <v>16</v>
  </rv>
  <rv s="0">
    <fb>258.86</fb>
    <v>16</v>
  </rv>
  <rv s="0">
    <fb>261.36</fb>
    <v>16</v>
  </rv>
  <rv s="0">
    <fb>206.08</fb>
    <v>16</v>
  </rv>
  <rv s="0">
    <fb>220.72</fb>
    <v>16</v>
  </rv>
  <rv s="0">
    <fb>232.46</fb>
    <v>16</v>
  </rv>
  <rv s="0">
    <fb>242.28</fb>
    <v>16</v>
  </rv>
  <rv s="0">
    <fb>225.84</fb>
    <v>16</v>
  </rv>
  <rv s="0">
    <fb>237.49</fb>
    <v>16</v>
  </rv>
  <rv s="0">
    <fb>233.96</fb>
    <v>16</v>
  </rv>
  <rv s="0">
    <fb>236.22</fb>
    <v>16</v>
  </rv>
  <rv s="0">
    <fb>211.07</fb>
    <v>16</v>
  </rv>
  <rv s="0">
    <fb>197.39</fb>
    <v>16</v>
  </rv>
  <rv s="0">
    <fb>206.94</fb>
    <v>16</v>
  </rv>
  <rv s="0">
    <fb>206.83</fb>
    <v>16</v>
  </rv>
  <rv s="0">
    <fb>218.21</fb>
    <v>16</v>
  </rv>
  <rv s="0">
    <fb>244.58</fb>
    <v>16</v>
  </rv>
  <rv s="0">
    <fb>234.36</fb>
    <v>16</v>
  </rv>
  <rv s="0">
    <fb>231.6</fb>
    <v>16</v>
  </rv>
  <rv s="0">
    <fb>218.85</fb>
    <v>16</v>
  </rv>
  <rv s="0">
    <fb>235.5</fb>
    <v>16</v>
  </rv>
  <rv s="0">
    <fb>211.33</fb>
    <v>16</v>
  </rv>
  <rv s="0">
    <fb>206.76</fb>
    <v>16</v>
  </rv>
  <rv s="0">
    <fb>208.96</fb>
    <v>16</v>
  </rv>
  <rv s="0">
    <fb>235.89</fb>
    <v>16</v>
  </rv>
  <rv s="0">
    <fb>246.3</fb>
    <v>16</v>
  </rv>
  <rv s="0">
    <fb>241.2</fb>
    <v>16</v>
  </rv>
  <rv s="0">
    <fb>272.61</fb>
    <v>16</v>
  </rv>
  <rv s="0">
    <fb>275</fb>
    <v>16</v>
  </rv>
  <rv s="0">
    <fb>251.14</fb>
    <v>16</v>
  </rv>
  <rv s="0">
    <fb>255.29</fb>
    <v>16</v>
  </rv>
  <rv s="0">
    <fb>262.14</fb>
    <v>16</v>
  </rv>
  <rv s="0">
    <fb>282.27999999999997</fb>
    <v>16</v>
  </rv>
  <rv s="0">
    <fb>294.52999999999997</fb>
    <v>16</v>
  </rv>
  <rv s="0">
    <fb>302.19</fb>
    <v>16</v>
  </rv>
  <rv s="0">
    <fb>322</fb>
    <v>16</v>
  </rv>
  <rv s="0">
    <fb>313.24</fb>
    <v>16</v>
  </rv>
  <rv s="1">
    <v>https://www.bing.com/financeapi/forcetrigger?t=a1ou77&amp;q=XNYS%3aBRO&amp;form=skydnc</v>
    <v>Learn more on Bing</v>
  </rv>
  <rv s="6">
    <v>en-US</v>
    <v>a1ou77</v>
    <v>268435456</v>
    <v>1</v>
    <v>Powered by Refinitiv</v>
    <v>22</v>
    <v>BROWN &amp; BROWN, INC. (XNYS:BRO)</v>
    <v>23</v>
    <v>24</v>
    <v>Finance</v>
    <v>25</v>
    <v>114.15</v>
    <v>69.239999999999995</v>
    <v>0.86519999999999997</v>
    <v>1.05</v>
    <v>-1.5650999999999998E-2</v>
    <v>1.0444E-2</v>
    <v>-1.59</v>
    <v>USD</v>
    <v>Brown &amp; Brown, Inc. is an insurance brokerage company engaged in delivering risk management solutions to individuals and businesses. The Company markets and sells insurance products and services, primarily in the property, casualty, and employee benefits areas. Its segments include Retail, National Programs, Wholesale Brokerage and Services. The Retail segment provides a broad range of insurance products and services to commercial, public and quasi-public, professional and individual insured customers, and non-insurance services and products through its automobile dealer services F&amp;I businesses. The National Programs segment, which acts as a managing general agent, provides professional liability and related package products for certain professionals. The Wholesale Brokerage segment markets and sells excess and surplus commercial and personal lines insurance. The Services segment provides insurance-related services, including third-party claims administration and adjusting services.</v>
    <v>16152</v>
    <v>New York Stock Exchange</v>
    <v>XNYS</v>
    <v>XNYS</v>
    <v>300 N. Beach Street, DAYTONA BEACH, FL, 32114 US</v>
    <v>101.87</v>
    <v>Insurance</v>
    <v>Stock</v>
    <v>45661.00744055547</v>
    <v>18961</v>
    <v>100.4</v>
    <v>29050513856</v>
    <v>BROWN &amp; BROWN, INC.</v>
    <v>BROWN &amp; BROWN, INC.</v>
    <v>101.12</v>
    <v>27.672899999999998</v>
    <v>100.54</v>
    <v>101.59</v>
    <v>100</v>
    <v>285958400</v>
    <v>BRO</v>
    <v>BROWN &amp; BROWN, INC. (XNYS:BRO)</v>
    <v>1066623</v>
    <v>1201394</v>
    <v>1959</v>
  </rv>
  <rv s="3">
    <v>18962</v>
  </rv>
  <rv s="0">
    <fb>15.125</fb>
    <v>16</v>
  </rv>
  <rv s="0">
    <fb>16.155000000000001</fb>
    <v>16</v>
  </rv>
  <rv s="0">
    <fb>17.555</fb>
    <v>16</v>
  </rv>
  <rv s="0">
    <fb>18.734999999999999</fb>
    <v>16</v>
  </rv>
  <rv s="0">
    <fb>18.329999999999998</fb>
    <v>16</v>
  </rv>
  <rv s="0">
    <fb>18.855</fb>
    <v>16</v>
  </rv>
  <rv s="0">
    <fb>21.675000000000001</fb>
    <v>16</v>
  </rv>
  <rv s="0">
    <fb>22.43</fb>
    <v>16</v>
  </rv>
  <rv s="0">
    <fb>21.065000000000001</fb>
    <v>16</v>
  </rv>
  <rv s="0">
    <fb>20.86</fb>
    <v>16</v>
  </rv>
  <rv s="0">
    <fb>21.715</fb>
    <v>16</v>
  </rv>
  <rv s="0">
    <fb>21.535</fb>
    <v>16</v>
  </rv>
  <rv s="0">
    <fb>22.3</fb>
    <v>16</v>
  </rv>
  <rv s="0">
    <fb>22.48</fb>
    <v>16</v>
  </rv>
  <rv s="0">
    <fb>24.094999999999999</fb>
    <v>16</v>
  </rv>
  <rv s="0">
    <fb>25.625</fb>
    <v>16</v>
  </rv>
  <rv s="0">
    <fb>26.24</fb>
    <v>16</v>
  </rv>
  <rv s="0">
    <fb>25.44</fb>
    <v>16</v>
  </rv>
  <rv s="0">
    <fb>27.78</fb>
    <v>16</v>
  </rv>
  <rv s="0">
    <fb>29.26</fb>
    <v>16</v>
  </rv>
  <rv s="0">
    <fb>28.18</fb>
    <v>16</v>
  </rv>
  <rv s="0">
    <fb>27.56</fb>
    <v>16</v>
  </rv>
  <rv s="0">
    <fb>27.16</fb>
    <v>16</v>
  </rv>
  <rv s="0">
    <fb>29.62</fb>
    <v>16</v>
  </rv>
  <rv s="0">
    <fb>36.22</fb>
    <v>16</v>
  </rv>
  <rv s="0">
    <fb>46.4</fb>
    <v>16</v>
  </rv>
  <rv s="0">
    <fb>53.14</fb>
    <v>16</v>
  </rv>
  <rv s="0">
    <fb>64.41</fb>
    <v>16</v>
  </rv>
  <rv s="0">
    <fb>59.59</fb>
    <v>16</v>
  </rv>
  <rv s="0">
    <fb>56.07</fb>
    <v>16</v>
  </rv>
  <rv s="0">
    <fb>57.42</fb>
    <v>16</v>
  </rv>
  <rv s="0">
    <fb>62.33</fb>
    <v>16</v>
  </rv>
  <rv s="0">
    <fb>69.84</fb>
    <v>16</v>
  </rv>
  <rv s="0">
    <fb>89.41</fb>
    <v>16</v>
  </rv>
  <rv s="0">
    <fb>105.13</fb>
    <v>16</v>
  </rv>
  <rv s="0">
    <fb>102.02</fb>
    <v>16</v>
  </rv>
  <rv s="1">
    <v>https://www.bing.com/financeapi/forcetrigger?t=a1pqur&amp;q=XNAS%3aCINF&amp;form=skydnc</v>
    <v>Learn more on Bing</v>
  </rv>
  <rv s="6">
    <v>en-US</v>
    <v>a1pqur</v>
    <v>268435456</v>
    <v>1</v>
    <v>Powered by Refinitiv</v>
    <v>22</v>
    <v>CINCINNATI FINANCIAL CORPORATION (XNAS:CINF)</v>
    <v>23</v>
    <v>24</v>
    <v>Finance</v>
    <v>25</v>
    <v>161.745</v>
    <v>104.78</v>
    <v>0.72719999999999996</v>
    <v>-0.38</v>
    <v>2.0409999999999998E-3</v>
    <v>-2.6670000000000001E-3</v>
    <v>0.28999999999999998</v>
    <v>USD</v>
    <v>Cincinnati Financial Corporation is engaged in property casualty insurance marketed through independent insurance agencies in 46 states. Its segments include Commercial lines insurance; Personal lines insurance; Excess and Surplus Lines Insurance; Life insurance, and Investments. The Commercial Lines Insurance segment includes five commercial business lines, such as commercial casualty, commercial property, commercial auto, workers’ compensation, and other commercial lines. The Personal Lines Insurance segment includes three business lines, including personal auto, homeowner, and other personal lines. The Excess and Surplus Lines Insurance segment offers commercial casualty and commercial property. The Life insurance segment includes term life insurance, worksite products, whole life insurance, and universal life insurance. The Investments segment invests in fixed-maturity investments and equity investments. Its commercial property provides coverage for loss or damage to buildings.</v>
    <v>5426</v>
    <v>Nasdaq Stock Market</v>
    <v>XNAS</v>
    <v>XNAS</v>
    <v>6200 S Gilmore Rd, FAIRFIELD, OH, 45014 US</v>
    <v>143.31</v>
    <v>Insurance</v>
    <v>Stock</v>
    <v>45660.934571909376</v>
    <v>19000</v>
    <v>140.97499999999999</v>
    <v>22212380000</v>
    <v>CINCINNATI FINANCIAL CORPORATION</v>
    <v>CINCINNATI FINANCIAL CORPORATION</v>
    <v>142.51</v>
    <v>7.3025000000000002</v>
    <v>142.47999999999999</v>
    <v>142.1</v>
    <v>142.38999999999999</v>
    <v>156315100</v>
    <v>CINF</v>
    <v>CINCINNATI FINANCIAL CORPORATION (XNAS:CINF)</v>
    <v>465815</v>
    <v>612519</v>
    <v>1992</v>
  </rv>
  <rv s="3">
    <v>19001</v>
  </rv>
  <rv s="0">
    <fb>57.245100000000001</fb>
    <v>16</v>
  </rv>
  <rv s="0">
    <fb>62.718400000000003</fb>
    <v>16</v>
  </rv>
  <rv s="0">
    <fb>64.923500000000004</fb>
    <v>16</v>
  </rv>
  <rv s="0">
    <fb>65.569199999999995</fb>
    <v>16</v>
  </rv>
  <rv s="0">
    <fb>68.638599999999997</fb>
    <v>16</v>
  </rv>
  <rv s="0">
    <fb>74.389899999999997</fb>
    <v>16</v>
  </rv>
  <rv s="0">
    <fb>74.2012</fb>
    <v>16</v>
  </rv>
  <rv s="0">
    <fb>76.595100000000002</fb>
    <v>16</v>
  </rv>
  <rv s="0">
    <fb>74.916300000000007</fb>
    <v>16</v>
  </rv>
  <rv s="0">
    <fb>70.307299999999998</fb>
    <v>16</v>
  </rv>
  <rv s="0">
    <fb>76.227500000000006</fb>
    <v>16</v>
  </rv>
  <rv s="0">
    <fb>75.244100000000003</fb>
    <v>16</v>
  </rv>
  <rv s="0">
    <fb>70.108699999999999</fb>
    <v>16</v>
  </rv>
  <rv s="0">
    <fb>72.472800000000007</fb>
    <v>16</v>
  </rv>
  <rv s="0">
    <fb>71.787400000000005</fb>
    <v>16</v>
  </rv>
  <rv s="0">
    <fb>71.608599999999996</fb>
    <v>16</v>
  </rv>
  <rv s="0">
    <fb>69.611999999999995</fb>
    <v>16</v>
  </rv>
  <rv s="0">
    <fb>71.966200000000001</fb>
    <v>16</v>
  </rv>
  <rv s="0">
    <fb>75.651399999999995</fb>
    <v>16</v>
  </rv>
  <rv s="0">
    <fb>76.326899999999995</fb>
    <v>16</v>
  </rv>
  <rv s="0">
    <fb>76.058700000000002</fb>
    <v>16</v>
  </rv>
  <rv s="0">
    <fb>69.701400000000007</fb>
    <v>16</v>
  </rv>
  <rv s="0">
    <fb>74.97</fb>
    <v>16</v>
  </rv>
  <rv s="0">
    <fb>69.37</fb>
    <v>16</v>
  </rv>
  <rv s="0">
    <fb>85.9</fb>
    <v>16</v>
  </rv>
  <rv s="0">
    <fb>98.24</fb>
    <v>16</v>
  </rv>
  <rv s="0">
    <fb>103.67</fb>
    <v>16</v>
  </rv>
  <rv s="0">
    <fb>107.05</fb>
    <v>16</v>
  </rv>
  <rv s="0">
    <fb>104.95</fb>
    <v>16</v>
  </rv>
  <rv s="0">
    <fb>64.03</fb>
    <v>16</v>
  </rv>
  <rv s="0">
    <fb>79.41</fb>
    <v>16</v>
  </rv>
  <rv s="0">
    <fb>70.739999999999995</fb>
    <v>16</v>
  </rv>
  <rv s="0">
    <fb>87.37</fb>
    <v>16</v>
  </rv>
  <rv s="0">
    <fb>121.71</fb>
    <v>16</v>
  </rv>
  <rv s="0">
    <fb>116.62</fb>
    <v>16</v>
  </rv>
  <rv s="0">
    <fb>123.4</fb>
    <v>16</v>
  </rv>
  <rv s="0">
    <fb>114.22</fb>
    <v>16</v>
  </rv>
  <rv s="0">
    <fb>121.44</fb>
    <v>16</v>
  </rv>
  <rv s="0">
    <fb>113.9</fb>
    <v>16</v>
  </rv>
  <rv s="0">
    <fb>122.79</fb>
    <v>16</v>
  </rv>
  <rv s="0">
    <fb>118.98</fb>
    <v>16</v>
  </rv>
  <rv s="0">
    <fb>97.34</fb>
    <v>16</v>
  </rv>
  <rv s="0">
    <fb>110.96</fb>
    <v>16</v>
  </rv>
  <rv s="0">
    <fb>106.44</fb>
    <v>16</v>
  </rv>
  <rv s="0">
    <fb>96.5</fb>
    <v>16</v>
  </rv>
  <rv s="0">
    <fb>97.32</fb>
    <v>16</v>
  </rv>
  <rv s="0">
    <fb>105.79</fb>
    <v>16</v>
  </rv>
  <rv s="0">
    <fb>102.79</fb>
    <v>16</v>
  </rv>
  <rv s="0">
    <fb>124.17</fb>
    <v>16</v>
  </rv>
  <rv s="0">
    <fb>117.58</fb>
    <v>16</v>
  </rv>
  <rv s="0">
    <fb>118.1</fb>
    <v>16</v>
  </rv>
  <rv s="0">
    <fb>137.03</fb>
    <v>16</v>
  </rv>
  <rv s="0">
    <fb>140.83000000000001</fb>
    <v>16</v>
  </rv>
  <rv s="0">
    <fb>159.83000000000001</fb>
    <v>16</v>
  </rv>
  <rv s="1">
    <v>https://www.bing.com/financeapi/forcetrigger?t=a25zz2&amp;q=XNYS%3aWRB&amp;form=skydnc</v>
    <v>Learn more on Bing</v>
  </rv>
  <rv s="6">
    <v>en-US</v>
    <v>a25zz2</v>
    <v>268435456</v>
    <v>1</v>
    <v>Powered by Refinitiv</v>
    <v>22</v>
    <v>W. R. BERKLEY CORPORATION (XNYS:WRB)</v>
    <v>23</v>
    <v>24</v>
    <v>Finance</v>
    <v>25</v>
    <v>64.951099999999997</v>
    <v>46.697800000000001</v>
    <v>0.67669999999999997</v>
    <v>-0.08</v>
    <v>2.5375000000000002E-2</v>
    <v>-1.379E-3</v>
    <v>1.47</v>
    <v>USD</v>
    <v>W. R. Berkley Corporation is an insurance holding company. The Company operates through two segments of the property casualty insurance business. Its Insurance segment underwrites predominantly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Its Reinsurance segment provides facultative and treaty reinsurance in the United States, as well as in the Asia Pacific region, Australia, Continental Europe, South Africa and the United Kingdom. The Reinsurance &amp; Monoline Excess segment consists of business units, including Berkley Re America, Berkley Re Asia Pacific, Berkley Re Solutions, and others.</v>
    <v>8329</v>
    <v>New York Stock Exchange</v>
    <v>XNYS</v>
    <v>XNYS</v>
    <v>475 Steamboat Road, GREENWICH, CT, 06830 US</v>
    <v>58.1</v>
    <v>Insurance</v>
    <v>Stock</v>
    <v>45661.000000022657</v>
    <v>19057</v>
    <v>57.44</v>
    <v>22075330000</v>
    <v>W. R. BERKLEY CORPORATION</v>
    <v>W. R. BERKLEY CORPORATION</v>
    <v>58.1</v>
    <v>14.854200000000001</v>
    <v>58.01</v>
    <v>57.93</v>
    <v>59.4</v>
    <v>381069100</v>
    <v>WRB</v>
    <v>W. R. BERKLEY CORPORATION (XNYS:WRB)</v>
    <v>1615978</v>
    <v>1335959</v>
    <v>1970</v>
  </rv>
  <rv s="3">
    <v>19058</v>
  </rv>
  <rv s="0">
    <fb>14.0275</fb>
    <v>16</v>
  </rv>
  <rv s="0">
    <fb>14.405099999999999</fb>
    <v>16</v>
  </rv>
  <rv s="0">
    <fb>15.7197</fb>
    <v>16</v>
  </rv>
  <rv s="0">
    <fb>15.6638</fb>
    <v>16</v>
  </rv>
  <rv s="0">
    <fb>15.9519</fb>
    <v>16</v>
  </rv>
  <rv s="0">
    <fb>16.760200000000001</fb>
    <v>16</v>
  </rv>
  <rv s="0">
    <fb>16.276299999999999</fb>
    <v>16</v>
  </rv>
  <rv s="0">
    <fb>16.606400000000001</fb>
    <v>16</v>
  </rv>
  <rv s="0">
    <fb>16.298200000000001</fb>
    <v>16</v>
  </rv>
  <rv s="0">
    <fb>16.111999999999998</fb>
    <v>16</v>
  </rv>
  <rv s="0">
    <fb>17.589600000000001</fb>
    <v>16</v>
  </rv>
  <rv s="0">
    <fb>18.933199999999999</fb>
    <v>16</v>
  </rv>
  <rv s="0">
    <fb>19.1325</fb>
    <v>16</v>
  </rv>
  <rv s="0">
    <fb>20.216999999999999</fb>
    <v>16</v>
  </rv>
  <rv s="0">
    <fb>20.106000000000002</fb>
    <v>16</v>
  </rv>
  <rv s="0">
    <fb>19.351700000000001</fb>
    <v>16</v>
  </rv>
  <rv s="0">
    <fb>19.639199999999999</fb>
    <v>16</v>
  </rv>
  <rv s="0">
    <fb>19.8337</fb>
    <v>16</v>
  </rv>
  <rv s="0">
    <fb>19.776299999999999</fb>
    <v>16</v>
  </rv>
  <rv s="0">
    <fb>19.1082</fb>
    <v>16</v>
  </rv>
  <rv s="0">
    <fb>19.136900000000001</fb>
    <v>16</v>
  </rv>
  <rv s="0">
    <fb>19.6645</fb>
    <v>16</v>
  </rv>
  <rv s="0">
    <fb>19.9679</fb>
    <v>16</v>
  </rv>
  <rv s="0">
    <fb>20.698799999999999</fb>
    <v>16</v>
  </rv>
  <rv s="0">
    <fb>21.082999999999998</fb>
    <v>16</v>
  </rv>
  <rv s="0">
    <fb>19.754100000000001</fb>
    <v>16</v>
  </rv>
  <rv s="0">
    <fb>21.002099999999999</fb>
    <v>16</v>
  </rv>
  <rv s="0">
    <fb>21.539400000000001</fb>
    <v>16</v>
  </rv>
  <rv s="0">
    <fb>22.091200000000001</fb>
    <v>16</v>
  </rv>
  <rv s="0">
    <fb>21.052900000000001</fb>
    <v>16</v>
  </rv>
  <rv s="0">
    <fb>22.041499999999999</fb>
    <v>16</v>
  </rv>
  <rv s="0">
    <fb>22.753799999999998</fb>
    <v>16</v>
  </rv>
  <rv s="0">
    <fb>23.386199999999999</fb>
    <v>16</v>
  </rv>
  <rv s="0">
    <fb>22.207100000000001</fb>
    <v>16</v>
  </rv>
  <rv s="0">
    <fb>23.049800000000001</fb>
    <v>16</v>
  </rv>
  <rv s="0">
    <fb>21.6249</fb>
    <v>16</v>
  </rv>
  <rv s="0">
    <fb>24.477599999999999</fb>
    <v>16</v>
  </rv>
  <rv s="0">
    <fb>24.787700000000001</fb>
    <v>16</v>
  </rv>
  <rv s="0">
    <fb>26.902999999999999</fb>
    <v>16</v>
  </rv>
  <rv s="0">
    <fb>27.297899999999998</fb>
    <v>16</v>
  </rv>
  <rv s="0">
    <fb>28.934899999999999</fb>
    <v>16</v>
  </rv>
  <rv s="0">
    <fb>30.453399999999998</fb>
    <v>16</v>
  </rv>
  <rv s="0">
    <fb>31.2697</fb>
    <v>16</v>
  </rv>
  <rv s="0">
    <fb>31.6998</fb>
    <v>16</v>
  </rv>
  <rv s="0">
    <fb>30.677299999999999</fb>
    <v>16</v>
  </rv>
  <rv s="0">
    <fb>29.843399999999999</fb>
    <v>16</v>
  </rv>
  <rv s="0">
    <fb>30.3262</fb>
    <v>16</v>
  </rv>
  <rv s="0">
    <fb>32.270400000000002</fb>
    <v>16</v>
  </rv>
  <rv s="0">
    <fb>29.466000000000001</fb>
    <v>16</v>
  </rv>
  <rv s="0">
    <fb>22.896000000000001</fb>
    <v>16</v>
  </rv>
  <rv s="0">
    <fb>23.699200000000001</fb>
    <v>16</v>
  </rv>
  <rv s="0">
    <fb>25.432700000000001</fb>
    <v>16</v>
  </rv>
  <rv s="0">
    <fb>25.1431</fb>
    <v>16</v>
  </rv>
  <rv s="0">
    <fb>27.1004</fb>
    <v>16</v>
  </rv>
  <rv s="0">
    <fb>27.232099999999999</fb>
    <v>16</v>
  </rv>
  <rv s="0">
    <fb>26.8371</fb>
    <v>16</v>
  </rv>
  <rv s="0">
    <fb>26.385100000000001</fb>
    <v>16</v>
  </rv>
  <rv s="0">
    <fb>28.5838</fb>
    <v>16</v>
  </rv>
  <rv s="0">
    <fb>27.271599999999999</fb>
    <v>16</v>
  </rv>
  <rv s="0">
    <fb>30.427099999999999</fb>
    <v>16</v>
  </rv>
  <rv s="0">
    <fb>33.069099999999999</fb>
    <v>16</v>
  </rv>
  <rv s="0">
    <fb>34.987000000000002</fb>
    <v>16</v>
  </rv>
  <rv s="0">
    <fb>34.227800000000002</fb>
    <v>16</v>
  </rv>
  <rv s="0">
    <fb>32.665399999999998</fb>
    <v>16</v>
  </rv>
  <rv s="0">
    <fb>32.112400000000001</fb>
    <v>16</v>
  </rv>
  <rv s="0">
    <fb>33.051600000000001</fb>
    <v>16</v>
  </rv>
  <rv s="0">
    <fb>32.116799999999998</fb>
    <v>16</v>
  </rv>
  <rv s="0">
    <fb>34.9343</fb>
    <v>16</v>
  </rv>
  <rv s="0">
    <fb>33.635300000000001</fb>
    <v>16</v>
  </rv>
  <rv s="0">
    <fb>36.158799999999999</fb>
    <v>16</v>
  </rv>
  <rv s="0">
    <fb>37.084800000000001</fb>
    <v>16</v>
  </rv>
  <rv s="0">
    <fb>39.630299999999998</fb>
    <v>16</v>
  </rv>
  <rv s="0">
    <fb>43.8367</fb>
    <v>16</v>
  </rv>
  <rv s="0">
    <fb>43.770800000000001</fb>
    <v>16</v>
  </rv>
  <rv s="0">
    <fb>46.825400000000002</fb>
    <v>16</v>
  </rv>
  <rv s="0">
    <fb>44.936</fb>
    <v>16</v>
  </rv>
  <rv s="0">
    <fb>41.163899999999998</fb>
    <v>16</v>
  </rv>
  <rv s="0">
    <fb>42.658299999999997</fb>
    <v>16</v>
  </rv>
  <rv s="0">
    <fb>42.513500000000001</fb>
    <v>16</v>
  </rv>
  <rv s="0">
    <fb>48.9649</fb>
    <v>16</v>
  </rv>
  <rv s="0">
    <fb>50.215699999999998</fb>
    <v>16</v>
  </rv>
  <rv s="0">
    <fb>47.773400000000002</fb>
    <v>16</v>
  </rv>
  <rv s="0">
    <fb>46.173699999999997</fb>
    <v>16</v>
  </rv>
  <rv s="0">
    <fb>43.573399999999999</fb>
    <v>16</v>
  </rv>
  <rv s="0">
    <fb>40.986199999999997</fb>
    <v>16</v>
  </rv>
  <rv s="0">
    <fb>38.787500000000001</fb>
    <v>16</v>
  </rv>
  <rv s="0">
    <fb>36.654499999999999</fb>
    <v>16</v>
  </rv>
  <rv s="0">
    <fb>39.208799999999997</fb>
    <v>16</v>
  </rv>
  <rv s="0">
    <fb>40.610999999999997</fb>
    <v>16</v>
  </rv>
  <rv s="0">
    <fb>40.722900000000003</fb>
    <v>16</v>
  </rv>
  <rv s="0">
    <fb>41.795900000000003</fb>
    <v>16</v>
  </rv>
  <rv s="0">
    <fb>44.383099999999999</fb>
    <v>16</v>
  </rv>
  <rv s="0">
    <fb>47.760199999999998</fb>
    <v>16</v>
  </rv>
  <rv s="0">
    <fb>46.555500000000002</fb>
    <v>16</v>
  </rv>
  <rv s="0">
    <fb>53.902200000000001</fb>
    <v>16</v>
  </rv>
  <rv s="0">
    <fb>55.034500000000001</fb>
    <v>16</v>
  </rv>
  <rv s="0">
    <fb>58.220700000000001</fb>
    <v>16</v>
  </rv>
  <rv s="0">
    <fb>50.669899999999998</fb>
    <v>16</v>
  </rv>
  <rv s="0">
    <fb>53.342599999999997</fb>
    <v>16</v>
  </rv>
  <rv s="0">
    <fb>51.729799999999997</fb>
    <v>16</v>
  </rv>
  <rv s="0">
    <fb>54.438400000000001</fb>
    <v>16</v>
  </rv>
  <rv s="0">
    <fb>58.951099999999997</fb>
    <v>16</v>
  </rv>
  <rv s="0">
    <fb>56.263100000000001</fb>
    <v>16</v>
  </rv>
  <rv s="0">
    <fb>56.6995</fb>
    <v>16</v>
  </rv>
  <rv s="0">
    <fb>64.018799999999999</fb>
    <v>16</v>
  </rv>
  <rv s="1">
    <v>https://www.bing.com/financeapi/forcetrigger?t=a21tm7&amp;q=XNYS%3aRE&amp;form=skydnc</v>
    <v>Learn more on Bing</v>
  </rv>
  <rv s="6">
    <v>en-US</v>
    <v>a21tm7</v>
    <v>268435456</v>
    <v>1</v>
    <v>Powered by Refinitiv</v>
    <v>22</v>
    <v>Everest Group, Ltd. (XNYS:EG)</v>
    <v>23</v>
    <v>24</v>
    <v>Finance</v>
    <v>25</v>
    <v>407.3</v>
    <v>343.76</v>
    <v>0.6502</v>
    <v>1.81</v>
    <v>0</v>
    <v>4.9819999999999994E-3</v>
    <v>0</v>
    <v>USD</v>
    <v>Everest Group, Ltd. is a Bermuda-based underwriter. The Company provides property, casualty, and specialty reinsurance and insurance solutions. It operates through two operating segments: Reinsurance and Insurance. The Reinsurance operation writes property and casualty reinsurance and specialty lines of business, on both a treaty and facultative basis, through reinsurance brokers, as well as directly with ceding companies. Business is written in the United States (US), Bermuda, and Ireland offices, as well as through branches in Canada, Singapore, the United Kingdom (UK), and Switzerland. The Insurance operation writes property and casualty insurance directly and through brokers, including for surplus lines, and general agents within the US, Bermuda, Canada, Europe, Singapore, and South America through its offices in the US, Australia, Canada, Chile, Colombia, Mexico, Singapore, the UK, Ireland, and branches located in the UK, the Netherlands, France, Germany, and Spain.</v>
    <v>2844</v>
    <v>New York Stock Exchange</v>
    <v>XNYS</v>
    <v>XNYS</v>
    <v>Seon Place, 4Th Floor, 141 Front Street, HAMILTON, HM 19 BM</v>
    <v>365.78460000000001</v>
    <v>Insurance</v>
    <v>Stock</v>
    <v>45660.900165462503</v>
    <v>19165</v>
    <v>360.55</v>
    <v>15693200000</v>
    <v>Everest Group, Ltd.</v>
    <v>Everest Group, Ltd.</v>
    <v>365</v>
    <v>5.7064000000000004</v>
    <v>363.33</v>
    <v>365.14</v>
    <v>365.14</v>
    <v>42978590</v>
    <v>EG</v>
    <v>Everest Group, Ltd. (XNYS:EG)</v>
    <v>292635</v>
    <v>340122</v>
    <v>1999</v>
  </rv>
  <rv s="3">
    <v>19166</v>
  </rv>
  <rv s="0">
    <fb>178.94</fb>
    <v>16</v>
  </rv>
  <rv s="0">
    <fb>186.13</fb>
    <v>16</v>
  </rv>
  <rv s="0">
    <fb>197.43</fb>
    <v>16</v>
  </rv>
  <rv s="0">
    <fb>184.9</fb>
    <v>16</v>
  </rv>
  <rv s="0">
    <fb>189.01</fb>
    <v>16</v>
  </rv>
  <rv s="0">
    <fb>203.52</fb>
    <v>16</v>
  </rv>
  <rv s="0">
    <fb>210.55</fb>
    <v>16</v>
  </rv>
  <rv s="0">
    <fb>216.4</fb>
    <v>16</v>
  </rv>
  <rv s="0">
    <fb>235.14</fb>
    <v>16</v>
  </rv>
  <rv s="0">
    <fb>233.81</fb>
    <v>16</v>
  </rv>
  <rv s="0">
    <fb>254.65</fb>
    <v>16</v>
  </rv>
  <rv s="0">
    <fb>254.59</fb>
    <v>16</v>
  </rv>
  <rv s="0">
    <fb>262.39</fb>
    <v>16</v>
  </rv>
  <rv s="0">
    <fb>252.48</fb>
    <v>16</v>
  </rv>
  <rv s="0">
    <fb>228.39</fb>
    <v>16</v>
  </rv>
  <rv s="0">
    <fb>237.45</fb>
    <v>16</v>
  </rv>
  <rv s="0">
    <fb>221.26</fb>
    <v>16</v>
  </rv>
  <rv s="0">
    <fb>229.8</fb>
    <v>16</v>
  </rv>
  <rv s="0">
    <fb>240.24</fb>
    <v>16</v>
  </rv>
  <rv s="0">
    <fb>256.82</fb>
    <v>16</v>
  </rv>
  <rv s="0">
    <fb>232.67</fb>
    <v>16</v>
  </rv>
  <rv s="0">
    <fb>225.29</fb>
    <v>16</v>
  </rv>
  <rv s="0">
    <fb>223.02</fb>
    <v>16</v>
  </rv>
  <rv s="0">
    <fb>228.47</fb>
    <v>16</v>
  </rv>
  <rv s="0">
    <fb>217.86</fb>
    <v>16</v>
  </rv>
  <rv s="0">
    <fb>217.76</fb>
    <v>16</v>
  </rv>
  <rv s="0">
    <fb>226.11</fb>
    <v>16</v>
  </rv>
  <rv s="0">
    <fb>215.96</fb>
    <v>16</v>
  </rv>
  <rv s="0">
    <fb>247.66</fb>
    <v>16</v>
  </rv>
  <rv s="0">
    <fb>247.18</fb>
    <v>16</v>
  </rv>
  <rv s="0">
    <fb>246.64</fb>
    <v>16</v>
  </rv>
  <rv s="0">
    <fb>235.88</fb>
    <v>16</v>
  </rv>
  <rv s="0">
    <fb>271.26</fb>
    <v>16</v>
  </rv>
  <rv s="0">
    <fb>276.83999999999997</fb>
    <v>16</v>
  </rv>
  <rv s="0">
    <fb>276.57</fb>
    <v>16</v>
  </rv>
  <rv s="0">
    <fb>247.88</fb>
    <v>16</v>
  </rv>
  <rv s="0">
    <fb>192.42</fb>
    <v>16</v>
  </rv>
  <rv s="0">
    <fb>173.13</fb>
    <v>16</v>
  </rv>
  <rv s="0">
    <fb>198.41</fb>
    <v>16</v>
  </rv>
  <rv s="0">
    <fb>206.2</fb>
    <v>16</v>
  </rv>
  <rv s="0">
    <fb>218.79</fb>
    <v>16</v>
  </rv>
  <rv s="0">
    <fb>220.08</fb>
    <v>16</v>
  </rv>
  <rv s="0">
    <fb>197.54</fb>
    <v>16</v>
  </rv>
  <rv s="0">
    <fb>227.33</fb>
    <v>16</v>
  </rv>
  <rv s="0">
    <fb>234.09</fb>
    <v>16</v>
  </rv>
  <rv s="0">
    <fb>211.08</fb>
    <v>16</v>
  </rv>
  <rv s="0">
    <fb>241.81</fb>
    <v>16</v>
  </rv>
  <rv s="0">
    <fb>247.81</fb>
    <v>16</v>
  </rv>
  <rv s="0">
    <fb>276.95</fb>
    <v>16</v>
  </rv>
  <rv s="0">
    <fb>259.95999999999998</fb>
    <v>16</v>
  </rv>
  <rv s="0">
    <fb>252.01</fb>
    <v>16</v>
  </rv>
  <rv s="0">
    <fb>252.83</fb>
    <v>16</v>
  </rv>
  <rv s="0">
    <fb>264.89999999999998</fb>
    <v>16</v>
  </rv>
  <rv s="0">
    <fb>250.78</fb>
    <v>16</v>
  </rv>
  <rv s="0">
    <fb>261.5</fb>
    <v>16</v>
  </rv>
  <rv s="0">
    <fb>256.38</fb>
    <v>16</v>
  </rv>
  <rv s="0">
    <fb>273.92</fb>
    <v>16</v>
  </rv>
  <rv s="0">
    <fb>298.22000000000003</fb>
    <v>16</v>
  </rv>
  <rv s="0">
    <fb>301.38</fb>
    <v>16</v>
  </rv>
  <rv s="0">
    <fb>274.70999999999998</fb>
    <v>16</v>
  </rv>
  <rv s="0">
    <fb>282.5</fb>
    <v>16</v>
  </rv>
  <rv s="0">
    <fb>280.27999999999997</fb>
    <v>16</v>
  </rv>
  <rv s="0">
    <fb>269.05</fb>
    <v>16</v>
  </rv>
  <rv s="0">
    <fb>262.44</fb>
    <v>16</v>
  </rv>
  <rv s="0">
    <fb>322.66000000000003</fb>
    <v>16</v>
  </rv>
  <rv s="0">
    <fb>331.27</fb>
    <v>16</v>
  </rv>
  <rv s="0">
    <fb>349.69</fb>
    <v>16</v>
  </rv>
  <rv s="0">
    <fb>383.97</fb>
    <v>16</v>
  </rv>
  <rv s="0">
    <fb>358.02</fb>
    <v>16</v>
  </rv>
  <rv s="0">
    <fb>378</fb>
    <v>16</v>
  </rv>
  <rv s="0">
    <fb>340.02</fb>
    <v>16</v>
  </rv>
  <rv s="0">
    <fb>341.86</fb>
    <v>16</v>
  </rv>
  <rv s="0">
    <fb>360.51</fb>
    <v>16</v>
  </rv>
  <rv s="0">
    <fb>360.68</fb>
    <v>16</v>
  </rv>
  <rv s="0">
    <fb>395.62</fb>
    <v>16</v>
  </rv>
  <rv s="0">
    <fb>410.55</fb>
    <v>16</v>
  </rv>
  <rv s="0">
    <fb>353.58</fb>
    <v>16</v>
  </rv>
  <rv s="0">
    <fb>384.97</fb>
    <v>16</v>
  </rv>
  <rv s="0">
    <fb>368.88</fb>
    <v>16</v>
  </rv>
  <rv s="0">
    <fb>397.5</fb>
    <v>16</v>
  </rv>
  <rv s="0">
    <fb>366.41</fb>
    <v>16</v>
  </rv>
  <rv s="0">
    <fb>390.93</fb>
    <v>16</v>
  </rv>
  <rv s="0">
    <fb>381.02</fb>
    <v>16</v>
  </rv>
  <rv s="0">
    <fb>392.87</fb>
    <v>16</v>
  </rv>
  <rv s="0">
    <fb>392.24</fb>
    <v>16</v>
  </rv>
  <rv s="0">
    <fb>391.83</fb>
    <v>16</v>
  </rv>
  <rv s="0">
    <fb>355.61</fb>
    <v>16</v>
  </rv>
  <rv s="0">
    <fb>387.56</fb>
    <v>16</v>
  </rv>
  <rv s="0">
    <fb>362.46</fb>
    <v>16</v>
  </rv>
  <rv s="1">
    <v>https://www.bing.com/financeapi/forcetrigger?t=a1wpxm&amp;q=XNYS%3aL&amp;form=skydnc</v>
    <v>Learn more on Bing</v>
  </rv>
  <rv s="6">
    <v>en-US</v>
    <v>a1wpxm</v>
    <v>268435456</v>
    <v>1</v>
    <v>Powered by Refinitiv</v>
    <v>22</v>
    <v>LOEWS CORPORATION (XNYS:L)</v>
    <v>23</v>
    <v>24</v>
    <v>Finance</v>
    <v>25</v>
    <v>87.45</v>
    <v>70.23</v>
    <v>0.8296</v>
    <v>0.19</v>
    <v>4.0309999999999999E-3</v>
    <v>2.258E-3</v>
    <v>0.34</v>
    <v>USD</v>
    <v>Loews Corporation is a diversified company with businesses in the insurance, energy, hospitality and packaging industries. Its segments consist of individual operating subsidiaries, including CNA Financial Corporation (CNA), Boardwalk Pipeline Partners, LP and Loews Hotels Holding Corporation (Loews Hotels). The CNA segment provides insurance products, such as commercial property and casualty coverage, and its services also include risk management, information services, warranty and claims administration. The CNA segment's commercial property and casualty insurance operations include Specialty, Commercial and International lines of business. The Boardwalk Pipelines segment is engaged in the business of transportation and storage of natural gas and liquids, and hydrocarbons. Boardwalk Pipelines owns and operates approximately 13,455 miles of interconnected natural gas pipelines directly serving customers in 13 states. Loews Hotels segment is engaged in operating a chain of hotels.</v>
    <v>12280</v>
    <v>New York Stock Exchange</v>
    <v>XNYS</v>
    <v>XNYS</v>
    <v>9 West 57Th Street, NEW YORK, NY, 10019-2714 US</v>
    <v>84.81</v>
    <v>Insurance</v>
    <v>Stock</v>
    <v>45660.925605485936</v>
    <v>19257</v>
    <v>83.894999999999996</v>
    <v>18369470000</v>
    <v>LOEWS CORPORATION</v>
    <v>LOEWS CORPORATION</v>
    <v>84.61</v>
    <v>11.1975</v>
    <v>84.16</v>
    <v>84.35</v>
    <v>84.69</v>
    <v>217776700</v>
    <v>L</v>
    <v>LOEWS CORPORATION (XNYS:L)</v>
    <v>640284</v>
    <v>797811</v>
    <v>1969</v>
  </rv>
  <rv s="3">
    <v>19258</v>
  </rv>
  <rv s="0">
    <fb>40.479999999999997</fb>
    <v>16</v>
  </rv>
  <rv s="0">
    <fb>48.68</fb>
    <v>16</v>
  </rv>
  <rv s="0">
    <fb>47.86</fb>
    <v>16</v>
  </rv>
  <rv s="0">
    <fb>49.33</fb>
    <v>16</v>
  </rv>
  <rv s="0">
    <fb>48.87</fb>
    <v>16</v>
  </rv>
  <rv s="0">
    <fb>47.9</fb>
    <v>16</v>
  </rv>
  <rv s="0">
    <fb>47.62</fb>
    <v>16</v>
  </rv>
  <rv s="0">
    <fb>52.49</fb>
    <v>16</v>
  </rv>
  <rv s="0">
    <fb>35.86</fb>
    <v>16</v>
  </rv>
  <rv s="0">
    <fb>34.75</fb>
    <v>16</v>
  </rv>
  <rv s="0">
    <fb>34.68</fb>
    <v>16</v>
  </rv>
  <rv s="0">
    <fb>55.75</fb>
    <v>16</v>
  </rv>
  <rv s="0">
    <fb>54.65</fb>
    <v>16</v>
  </rv>
  <rv s="0">
    <fb>64.819999999999993</fb>
    <v>16</v>
  </rv>
  <rv s="0">
    <fb>62.84</fb>
    <v>16</v>
  </rv>
  <rv s="0">
    <fb>59.26</fb>
    <v>16</v>
  </rv>
  <rv s="0">
    <fb>49.84</fb>
    <v>16</v>
  </rv>
  <rv s="0">
    <fb>58.02</fb>
    <v>16</v>
  </rv>
  <rv s="0">
    <fb>59.38</fb>
    <v>16</v>
  </rv>
  <rv s="0">
    <fb>64.010000000000005</fb>
    <v>16</v>
  </rv>
  <rv s="0">
    <fb>70.290000000000006</fb>
    <v>16</v>
  </rv>
  <rv s="0">
    <fb>78.290000000000006</fb>
    <v>16</v>
  </rv>
  <rv s="1">
    <v>https://www.bing.com/financeapi/forcetrigger?t=a1s64c&amp;q=XNAS%3aERIE&amp;form=skydnc</v>
    <v>Learn more on Bing</v>
  </rv>
  <rv s="6">
    <v>en-US</v>
    <v>a1s64c</v>
    <v>268435456</v>
    <v>1</v>
    <v>Powered by Refinitiv</v>
    <v>22</v>
    <v>ERIE INDEMNITY COMPANY (XNAS:ERIE)</v>
    <v>23</v>
    <v>24</v>
    <v>Finance</v>
    <v>25</v>
    <v>547</v>
    <v>321.05</v>
    <v>0.4733</v>
    <v>5.2</v>
    <v>-4.8230000000000001E-4</v>
    <v>1.2698000000000001E-2</v>
    <v>-0.2</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6481</v>
    <v>Nasdaq Stock Market</v>
    <v>XNAS</v>
    <v>XNAS</v>
    <v>100 Erie Insurance Pl, ERIE, PA, 16530 US</v>
    <v>415.64</v>
    <v>Insurance</v>
    <v>Stock</v>
    <v>45660.979446296093</v>
    <v>19282</v>
    <v>409.3</v>
    <v>21684609089</v>
    <v>ERIE INDEMNITY COMPANY</v>
    <v>ERIE INDEMNITY COMPANY</v>
    <v>413.37</v>
    <v>38.306800000000003</v>
    <v>409.5</v>
    <v>414.7</v>
    <v>414.5</v>
    <v>52289870</v>
    <v>ERIE</v>
    <v>ERIE INDEMNITY COMPANY (XNAS:ERIE)</v>
    <v>78635</v>
    <v>129908</v>
    <v>1925</v>
  </rv>
  <rv s="3">
    <v>19283</v>
  </rv>
  <rv s="0">
    <fb>94.01</fb>
    <v>16</v>
  </rv>
  <rv s="0">
    <fb>99.34</fb>
    <v>16</v>
  </rv>
  <rv s="0">
    <fb>102.07</fb>
    <v>16</v>
  </rv>
  <rv s="0">
    <fb>107.17</fb>
    <v>16</v>
  </rv>
  <rv s="0">
    <fb>122.7</fb>
    <v>16</v>
  </rv>
  <rv s="0">
    <fb>123.82</fb>
    <v>16</v>
  </rv>
  <rv s="0">
    <fb>117.77</fb>
    <v>16</v>
  </rv>
  <rv s="0">
    <fb>120.57</fb>
    <v>16</v>
  </rv>
  <rv s="0">
    <fb>118.76</fb>
    <v>16</v>
  </rv>
  <rv s="0">
    <fb>116.77</fb>
    <v>16</v>
  </rv>
  <rv s="0">
    <fb>113.01</fb>
    <v>16</v>
  </rv>
  <rv s="0">
    <fb>127.53</fb>
    <v>16</v>
  </rv>
  <rv s="0">
    <fb>129.69</fb>
    <v>16</v>
  </rv>
  <rv s="0">
    <fb>133.31</fb>
    <v>16</v>
  </rv>
  <rv s="0">
    <fb>146.38</fb>
    <v>16</v>
  </rv>
  <rv s="0">
    <fb>178.22</fb>
    <v>16</v>
  </rv>
  <rv s="0">
    <fb>178.52</fb>
    <v>16</v>
  </rv>
  <rv s="0">
    <fb>189.32</fb>
    <v>16</v>
  </rv>
  <rv s="0">
    <fb>254.28</fb>
    <v>16</v>
  </rv>
  <rv s="0">
    <fb>222.77</fb>
    <v>16</v>
  </rv>
  <rv s="0">
    <fb>185.65</fb>
    <v>16</v>
  </rv>
  <rv s="0">
    <fb>184.27</fb>
    <v>16</v>
  </rv>
  <rv s="0">
    <fb>169.3</fb>
    <v>16</v>
  </rv>
  <rv s="0">
    <fb>166</fb>
    <v>16</v>
  </rv>
  <rv s="0">
    <fb>166.5</fb>
    <v>16</v>
  </rv>
  <rv s="0">
    <fb>148.24</fb>
    <v>16</v>
  </rv>
  <rv s="0">
    <fb>178.06</fb>
    <v>16</v>
  </rv>
  <rv s="0">
    <fb>180.24</fb>
    <v>16</v>
  </rv>
  <rv s="0">
    <fb>210.12</fb>
    <v>16</v>
  </rv>
  <rv s="0">
    <fb>213.44</fb>
    <v>16</v>
  </rv>
  <rv s="0">
    <fb>232.87</fb>
    <v>16</v>
  </rv>
  <rv s="0">
    <fb>225.61</fb>
    <v>16</v>
  </rv>
  <rv s="0">
    <fb>245.6</fb>
    <v>16</v>
  </rv>
  <rv s="0">
    <fb>243.1</fb>
    <v>16</v>
  </rv>
  <rv s="0">
    <fb>242.1</fb>
    <v>16</v>
  </rv>
  <rv s="0">
    <fb>220.91</fb>
    <v>16</v>
  </rv>
  <rv s="0">
    <fb>214.02</fb>
    <v>16</v>
  </rv>
  <rv s="0">
    <fb>201.13</fb>
    <v>16</v>
  </rv>
  <rv s="0">
    <fb>177.09</fb>
    <v>16</v>
  </rv>
  <rv s="0">
    <fb>178.42</fb>
    <v>16</v>
  </rv>
  <rv s="0">
    <fb>205.81</fb>
    <v>16</v>
  </rv>
  <rv s="0">
    <fb>185.81</fb>
    <v>16</v>
  </rv>
  <rv s="0">
    <fb>192.66</fb>
    <v>16</v>
  </rv>
  <rv s="0">
    <fb>184.1</fb>
    <v>16</v>
  </rv>
  <rv s="0">
    <fb>175.1</fb>
    <v>16</v>
  </rv>
  <rv s="0">
    <fb>214.93</fb>
    <v>16</v>
  </rv>
  <rv s="0">
    <fb>222.31</fb>
    <v>16</v>
  </rv>
  <rv s="0">
    <fb>282.39</fb>
    <v>16</v>
  </rv>
  <rv s="0">
    <fb>248.72</fb>
    <v>16</v>
  </rv>
  <rv s="0">
    <fb>244.35</fb>
    <v>16</v>
  </rv>
  <rv s="0">
    <fb>235.39</fb>
    <v>16</v>
  </rv>
  <rv s="0">
    <fb>231.66</fb>
    <v>16</v>
  </rv>
  <rv s="0">
    <fb>221.96</fb>
    <v>16</v>
  </rv>
  <rv s="0">
    <fb>278.73</fb>
    <v>16</v>
  </rv>
  <rv s="0">
    <fb>293.79000000000002</fb>
    <v>16</v>
  </rv>
  <rv s="0">
    <fb>276.19</fb>
    <v>16</v>
  </rv>
  <rv s="0">
    <fb>295.64</fb>
    <v>16</v>
  </rv>
  <rv s="0">
    <fb>334.92</fb>
    <v>16</v>
  </rv>
  <rv s="0">
    <fb>345.83</fb>
    <v>16</v>
  </rv>
  <rv s="0">
    <fb>406.88</fb>
    <v>16</v>
  </rv>
  <rv s="0">
    <fb>401.57</fb>
    <v>16</v>
  </rv>
  <rv s="0">
    <fb>382.66</fb>
    <v>16</v>
  </rv>
  <rv s="0">
    <fb>362.43</fb>
    <v>16</v>
  </rv>
  <rv s="0">
    <fb>362.4</fb>
    <v>16</v>
  </rv>
  <rv s="0">
    <fb>441.15</fb>
    <v>16</v>
  </rv>
  <rv s="0">
    <fb>508.23</fb>
    <v>16</v>
  </rv>
  <rv s="0">
    <fb>539.82000000000005</fb>
    <v>16</v>
  </rv>
  <rv s="0">
    <fb>448.84</fb>
    <v>16</v>
  </rv>
  <rv s="0">
    <fb>440.56</fb>
    <v>16</v>
  </rv>
  <rv s="1">
    <v>https://www.bing.com/financeapi/forcetrigger?t=a1n7mw&amp;q=XNYS%3aAIZ&amp;form=skydnc</v>
    <v>Learn more on Bing</v>
  </rv>
  <rv s="6">
    <v>en-US</v>
    <v>a1n7mw</v>
    <v>268435456</v>
    <v>1</v>
    <v>Powered by Refinitiv</v>
    <v>22</v>
    <v>ASSURANT, INC. (XNYS:AIZ)</v>
    <v>23</v>
    <v>24</v>
    <v>Finance</v>
    <v>25</v>
    <v>230.55</v>
    <v>160.12</v>
    <v>0.61990000000000001</v>
    <v>0.44</v>
    <v>0</v>
    <v>2.081E-3</v>
    <v>0</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213.44990000000001</v>
    <v>Insurance</v>
    <v>Stock</v>
    <v>45660.899400289061</v>
    <v>19354</v>
    <v>210.94560000000001</v>
    <v>10865230000</v>
    <v>ASSURANT, INC.</v>
    <v>ASSURANT, INC.</v>
    <v>212.62</v>
    <v>15.13</v>
    <v>211.41</v>
    <v>211.85</v>
    <v>211.85</v>
    <v>51287380</v>
    <v>AIZ</v>
    <v>ASSURANT, INC. (XNYS:AIZ)</v>
    <v>250938</v>
    <v>319009</v>
    <v>2003</v>
  </rv>
  <rv s="3">
    <v>19355</v>
  </rv>
  <rv s="0">
    <fb>92.25</fb>
    <v>16</v>
  </rv>
  <rv s="0">
    <fb>97.13</fb>
    <v>16</v>
  </rv>
  <rv s="0">
    <fb>99</fb>
    <v>16</v>
  </rv>
  <rv s="0">
    <fb>96.24</fb>
    <v>16</v>
  </rv>
  <rv s="0">
    <fb>97.98</fb>
    <v>16</v>
  </rv>
  <rv s="0">
    <fb>103.69</fb>
    <v>16</v>
  </rv>
  <rv s="0">
    <fb>105.27</fb>
    <v>16</v>
  </rv>
  <rv s="0">
    <fb>100.65</fb>
    <v>16</v>
  </rv>
  <rv s="0">
    <fb>100.84</fb>
    <v>16</v>
  </rv>
  <rv s="0">
    <fb>97.21</fb>
    <v>16</v>
  </rv>
  <rv s="0">
    <fb>97.24</fb>
    <v>16</v>
  </rv>
  <rv s="0">
    <fb>96.39</fb>
    <v>16</v>
  </rv>
  <rv s="0">
    <fb>113.36</fb>
    <v>16</v>
  </rv>
  <rv s="0">
    <fb>132.87</fb>
    <v>16</v>
  </rv>
  <rv s="0">
    <fb>120.59</fb>
    <v>16</v>
  </rv>
  <rv s="0">
    <fb>121.31</fb>
    <v>16</v>
  </rv>
  <rv s="0">
    <fb>135.47</fb>
    <v>16</v>
  </rv>
  <rv s="0">
    <fb>141.77000000000001</fb>
    <v>16</v>
  </rv>
  <rv s="0">
    <fb>155.6</fb>
    <v>16</v>
  </rv>
  <rv s="0">
    <fb>157.81</fb>
    <v>16</v>
  </rv>
  <rv s="0">
    <fb>170.11</fb>
    <v>16</v>
  </rv>
  <rv s="0">
    <fb>161.31</fb>
    <v>16</v>
  </rv>
  <rv s="0">
    <fb>152.1</fb>
    <v>16</v>
  </rv>
  <rv s="0">
    <fb>152.51</fb>
    <v>16</v>
  </rv>
  <rv s="0">
    <fb>169.71</fb>
    <v>16</v>
  </rv>
  <rv s="0">
    <fb>181.83</fb>
    <v>16</v>
  </rv>
  <rv s="0">
    <fb>176.69</fb>
    <v>16</v>
  </rv>
  <rv s="0">
    <fb>172.85</fb>
    <v>16</v>
  </rv>
  <rv s="0">
    <fb>175.78</fb>
    <v>16</v>
  </rv>
  <rv s="0">
    <fb>145.27000000000001</fb>
    <v>16</v>
  </rv>
  <rv s="0">
    <fb>135.86000000000001</fb>
    <v>16</v>
  </rv>
  <rv s="0">
    <fb>125.06</fb>
    <v>16</v>
  </rv>
  <rv s="0">
    <fb>132.59</fb>
    <v>16</v>
  </rv>
  <rv s="0">
    <fb>123.13</fb>
    <v>16</v>
  </rv>
  <rv s="0">
    <fb>119.99</fb>
    <v>16</v>
  </rv>
  <rv s="0">
    <fb>125.72</fb>
    <v>16</v>
  </rv>
  <rv s="0">
    <fb>134.51</fb>
    <v>16</v>
  </rv>
  <rv s="0">
    <fb>139.33000000000001</fb>
    <v>16</v>
  </rv>
  <rv s="0">
    <fb>168.02</fb>
    <v>16</v>
  </rv>
  <rv s="0">
    <fb>167.95</fb>
    <v>16</v>
  </rv>
  <rv s="0">
    <fb>188.24</fb>
    <v>16</v>
  </rv>
  <rv s="0">
    <fb>174.4</fb>
    <v>16</v>
  </rv>
  <rv s="0">
    <fb>173.47</fb>
    <v>16</v>
  </rv>
  <rv s="0">
    <fb>166.25</fb>
    <v>16</v>
  </rv>
  <rv s="0">
    <fb>174.87</fb>
    <v>16</v>
  </rv>
  <rv s="0">
    <fb>196.35</fb>
    <v>16</v>
  </rv>
  <rv s="0">
    <fb>198.86</fb>
    <v>16</v>
  </rv>
  <rv s="0">
    <fb>191.7</fb>
    <v>16</v>
  </rv>
  <rv s="0">
    <fb>213.22</fb>
    <v>16</v>
  </rv>
  <rv s="1">
    <v>https://www.bing.com/financeapi/forcetrigger?t=a24bpr&amp;q=XNYS%3aGL&amp;form=skydnc</v>
    <v>Learn more on Bing</v>
  </rv>
  <rv s="6">
    <v>en-US</v>
    <v>a24bpr</v>
    <v>268435456</v>
    <v>1</v>
    <v>Powered by Refinitiv</v>
    <v>22</v>
    <v>GLOBE LIFE INC. (XNYS:GL)</v>
    <v>23</v>
    <v>24</v>
    <v>Finance</v>
    <v>25</v>
    <v>132</v>
    <v>38.950000000000003</v>
    <v>0.79830000000000001</v>
    <v>-0.73</v>
    <v>-1.3541000000000001E-2</v>
    <v>-6.5039999999999994E-3</v>
    <v>-1.51</v>
    <v>USD</v>
    <v>Globe Life Inc. is an insurance holding company. The Company's primary subsidiaries are Globe Life And Accident Insurance Company, American Income Life Insurance Company, Liberty National Life Insurance Company, Family Heritage Life Insurance Company of America, and United American Insurance Company. The Company offers Medicare Supplement and limited-benefit supplemental health insurance products that include accident, cancer, critical illness, heart, and intensive care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 It has four segments: life insurance, supplemental health insurance, annuities and investments. Life insurance segment’s products include traditional whole life and term life insurance.</v>
    <v>3636</v>
    <v>New York Stock Exchange</v>
    <v>XNYS</v>
    <v>XNYS</v>
    <v>3700 S Stonebridge Dr, MCKINNEY, TX, 75070-5934 US</v>
    <v>112.66</v>
    <v>Insurance</v>
    <v>Stock</v>
    <v>45661.016292001565</v>
    <v>19406</v>
    <v>110.92</v>
    <v>9360714000</v>
    <v>GLOBE LIFE INC.</v>
    <v>GLOBE LIFE INC.</v>
    <v>112.63</v>
    <v>9.4374000000000002</v>
    <v>112.24</v>
    <v>111.51</v>
    <v>110</v>
    <v>83945060</v>
    <v>GL</v>
    <v>GLOBE LIFE INC. (XNYS:GL)</v>
    <v>644142</v>
    <v>805935</v>
    <v>1979</v>
  </rv>
  <rv s="3">
    <v>19407</v>
  </rv>
  <rv s="0">
    <fb>51.22</fb>
    <v>16</v>
  </rv>
  <rv s="0">
    <fb>61.63</fb>
    <v>16</v>
  </rv>
  <rv s="0">
    <fb>64.680000000000007</fb>
    <v>16</v>
  </rv>
  <rv s="0">
    <fb>63.41</fb>
    <v>16</v>
  </rv>
  <rv s="0">
    <fb>73.540000000000006</fb>
    <v>16</v>
  </rv>
  <rv s="0">
    <fb>76.709999999999994</fb>
    <v>16</v>
  </rv>
  <rv s="0">
    <fb>76.97</fb>
    <v>16</v>
  </rv>
  <rv s="0">
    <fb>88.85</fb>
    <v>16</v>
  </rv>
  <rv s="0">
    <fb>86.69</fb>
    <v>16</v>
  </rv>
  <rv s="0">
    <fb>86.41</fb>
    <v>16</v>
  </rv>
  <rv s="0">
    <fb>83.76</fb>
    <v>16</v>
  </rv>
  <rv s="0">
    <fb>87.66</fb>
    <v>16</v>
  </rv>
  <rv s="0">
    <fb>85.51</fb>
    <v>16</v>
  </rv>
  <rv s="0">
    <fb>89.46</fb>
    <v>16</v>
  </rv>
  <rv s="0">
    <fb>82.34</fb>
    <v>16</v>
  </rv>
  <rv s="0">
    <fb>94.96</fb>
    <v>16</v>
  </rv>
  <rv s="0">
    <fb>96.63</fb>
    <v>16</v>
  </rv>
  <rv s="0">
    <fb>102.49</fb>
    <v>16</v>
  </rv>
  <rv s="0">
    <fb>95.25</fb>
    <v>16</v>
  </rv>
  <rv s="0">
    <fb>89.02</fb>
    <v>16</v>
  </rv>
  <rv s="0">
    <fb>102.3</fb>
    <v>16</v>
  </rv>
  <rv s="0">
    <fb>100.96</fb>
    <v>16</v>
  </rv>
  <rv s="0">
    <fb>98.08</fb>
    <v>16</v>
  </rv>
  <rv s="0">
    <fb>97.47</fb>
    <v>16</v>
  </rv>
  <rv s="0">
    <fb>97.19</fb>
    <v>16</v>
  </rv>
  <rv s="0">
    <fb>119.96</fb>
    <v>16</v>
  </rv>
  <rv s="0">
    <fb>103.18</fb>
    <v>16</v>
  </rv>
  <rv s="0">
    <fb>108.73</fb>
    <v>16</v>
  </rv>
  <rv s="0">
    <fb>116.36</fb>
    <v>16</v>
  </rv>
  <rv s="0">
    <fb>122.82</fb>
    <v>16</v>
  </rv>
  <rv s="0">
    <fb>105.6</fb>
    <v>16</v>
  </rv>
  <rv s="1">
    <v>https://www.bing.com/financeapi/forcetrigger?t=a1u7xm&amp;q=XNYS%3aGS&amp;form=skydnc</v>
    <v>Learn more on Bing</v>
  </rv>
  <rv s="6">
    <v>en-US</v>
    <v>a1u7xm</v>
    <v>268435456</v>
    <v>1</v>
    <v>Powered by Refinitiv</v>
    <v>22</v>
    <v>THE GOLDMAN SACHS GROUP, INC. (XNYS:GS)</v>
    <v>23</v>
    <v>24</v>
    <v>Finance</v>
    <v>25</v>
    <v>612.72990000000004</v>
    <v>372.07</v>
    <v>1.3797999999999999</v>
    <v>5.16</v>
    <v>-5.5159999999999996E-4</v>
    <v>8.9739999999999993E-3</v>
    <v>-0.32</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46400</v>
    <v>New York Stock Exchange</v>
    <v>XNYS</v>
    <v>XNYS</v>
    <v>200 West St, NEW YORK, NY, 10282 US</v>
    <v>582.14</v>
    <v>Investment Banking &amp; Investment Services</v>
    <v>Stock</v>
    <v>45661.040879131251</v>
    <v>19440</v>
    <v>571.73009999999999</v>
    <v>182108492274</v>
    <v>THE GOLDMAN SACHS GROUP, INC.</v>
    <v>THE GOLDMAN SACHS GROUP, INC.</v>
    <v>581</v>
    <v>17.0246</v>
    <v>574.97</v>
    <v>580.13</v>
    <v>579.80999999999995</v>
    <v>313909800</v>
    <v>GS</v>
    <v>THE GOLDMAN SACHS GROUP, INC. (XNYS:GS)</v>
    <v>1422989</v>
    <v>1865884</v>
    <v>1998</v>
  </rv>
  <rv s="3">
    <v>19441</v>
  </rv>
  <rv s="0">
    <fb>161.56</fb>
    <v>16</v>
  </rv>
  <rv s="0">
    <fb>149.53</fb>
    <v>16</v>
  </rv>
  <rv s="0">
    <fb>156.97999999999999</fb>
    <v>16</v>
  </rv>
  <rv s="0">
    <fb>164.11</fb>
    <v>16</v>
  </rv>
  <rv s="0">
    <fb>159.47999999999999</fb>
    <v>16</v>
  </rv>
  <rv s="0">
    <fb>148.58000000000001</fb>
    <v>16</v>
  </rv>
  <rv s="0">
    <fb>161.27000000000001</fb>
    <v>16</v>
  </rv>
  <rv s="0">
    <fb>239.45</fb>
    <v>16</v>
  </rv>
  <rv s="0">
    <fb>248.06</fb>
    <v>16</v>
  </rv>
  <rv s="0">
    <fb>229.72</fb>
    <v>16</v>
  </rv>
  <rv s="0">
    <fb>223.8</fb>
    <v>16</v>
  </rv>
  <rv s="0">
    <fb>211.26</fb>
    <v>16</v>
  </rv>
  <rv s="0">
    <fb>223.74</fb>
    <v>16</v>
  </rv>
  <rv s="0">
    <fb>237.19</fb>
    <v>16</v>
  </rv>
  <rv s="0">
    <fb>242.48</fb>
    <v>16</v>
  </rv>
  <rv s="0">
    <fb>247.64</fb>
    <v>16</v>
  </rv>
  <rv s="0">
    <fb>254.76</fb>
    <v>16</v>
  </rv>
  <rv s="0">
    <fb>267.89</fb>
    <v>16</v>
  </rv>
  <rv s="0">
    <fb>262.93</fb>
    <v>16</v>
  </rv>
  <rv s="0">
    <fb>251.86</fb>
    <v>16</v>
  </rv>
  <rv s="0">
    <fb>238.33</fb>
    <v>16</v>
  </rv>
  <rv s="0">
    <fb>225.88</fb>
    <v>16</v>
  </rv>
  <rv s="0">
    <fb>237.43</fb>
    <v>16</v>
  </rv>
  <rv s="0">
    <fb>237.81</fb>
    <v>16</v>
  </rv>
  <rv s="0">
    <fb>224.24</fb>
    <v>16</v>
  </rv>
  <rv s="0">
    <fb>225.37</fb>
    <v>16</v>
  </rv>
  <rv s="0">
    <fb>198.01</fb>
    <v>16</v>
  </rv>
  <rv s="0">
    <fb>205.92</fb>
    <v>16</v>
  </rv>
  <rv s="0">
    <fb>204.6</fb>
    <v>16</v>
  </rv>
  <rv s="0">
    <fb>220.13</fb>
    <v>16</v>
  </rv>
  <rv s="0">
    <fb>203.91</fb>
    <v>16</v>
  </rv>
  <rv s="0">
    <fb>207.23</fb>
    <v>16</v>
  </rv>
  <rv s="0">
    <fb>213.38</fb>
    <v>16</v>
  </rv>
  <rv s="0">
    <fb>229.93</fb>
    <v>16</v>
  </rv>
  <rv s="0">
    <fb>200.77</fb>
    <v>16</v>
  </rv>
  <rv s="0">
    <fb>154.59</fb>
    <v>16</v>
  </rv>
  <rv s="0">
    <fb>183.42</fb>
    <v>16</v>
  </rv>
  <rv s="0">
    <fb>197.62</fb>
    <v>16</v>
  </rv>
  <rv s="0">
    <fb>197.96</fb>
    <v>16</v>
  </rv>
  <rv s="0">
    <fb>204.87</fb>
    <v>16</v>
  </rv>
  <rv s="0">
    <fb>200.97</fb>
    <v>16</v>
  </rv>
  <rv s="0">
    <fb>230.58</fb>
    <v>16</v>
  </rv>
  <rv s="0">
    <fb>263.70999999999998</fb>
    <v>16</v>
  </rv>
  <rv s="0">
    <fb>271.17</fb>
    <v>16</v>
  </rv>
  <rv s="0">
    <fb>319.48</fb>
    <v>16</v>
  </rv>
  <rv s="0">
    <fb>327</fb>
    <v>16</v>
  </rv>
  <rv s="0">
    <fb>348.45</fb>
    <v>16</v>
  </rv>
  <rv s="0">
    <fb>372.02</fb>
    <v>16</v>
  </rv>
  <rv s="0">
    <fb>379.53</fb>
    <v>16</v>
  </rv>
  <rv s="0">
    <fb>374.88</fb>
    <v>16</v>
  </rv>
  <rv s="0">
    <fb>413.51</fb>
    <v>16</v>
  </rv>
  <rv s="0">
    <fb>378.03</fb>
    <v>16</v>
  </rv>
  <rv s="0">
    <fb>413.35</fb>
    <v>16</v>
  </rv>
  <rv s="0">
    <fb>380.99</fb>
    <v>16</v>
  </rv>
  <rv s="0">
    <fb>382.55</fb>
    <v>16</v>
  </rv>
  <rv s="0">
    <fb>354.68</fb>
    <v>16</v>
  </rv>
  <rv s="0">
    <fb>341.29</fb>
    <v>16</v>
  </rv>
  <rv s="0">
    <fb>330.1</fb>
    <v>16</v>
  </rv>
  <rv s="0">
    <fb>305.49</fb>
    <v>16</v>
  </rv>
  <rv s="0">
    <fb>326.85000000000002</fb>
    <v>16</v>
  </rv>
  <rv s="0">
    <fb>297.02</fb>
    <v>16</v>
  </rv>
  <rv s="0">
    <fb>332.67</fb>
    <v>16</v>
  </rv>
  <rv s="0">
    <fb>344.51</fb>
    <v>16</v>
  </rv>
  <rv s="0">
    <fb>386.15</fb>
    <v>16</v>
  </rv>
  <rv s="0">
    <fb>343.38</fb>
    <v>16</v>
  </rv>
  <rv s="0">
    <fb>365.81</fb>
    <v>16</v>
  </rv>
  <rv s="0">
    <fb>351.65</fb>
    <v>16</v>
  </rv>
  <rv s="0">
    <fb>327.11</fb>
    <v>16</v>
  </rv>
  <rv s="0">
    <fb>343.44</fb>
    <v>16</v>
  </rv>
  <rv s="0">
    <fb>323.89999999999998</fb>
    <v>16</v>
  </rv>
  <rv s="0">
    <fb>322.54000000000002</fb>
    <v>16</v>
  </rv>
  <rv s="0">
    <fb>355.87</fb>
    <v>16</v>
  </rv>
  <rv s="0">
    <fb>327.71</fb>
    <v>16</v>
  </rv>
  <rv s="0">
    <fb>303.61</fb>
    <v>16</v>
  </rv>
  <rv s="0">
    <fb>341.54</fb>
    <v>16</v>
  </rv>
  <rv s="0">
    <fb>385.77</fb>
    <v>16</v>
  </rv>
  <rv s="0">
    <fb>389.05</fb>
    <v>16</v>
  </rv>
  <rv s="0">
    <fb>417.69</fb>
    <v>16</v>
  </rv>
  <rv s="0">
    <fb>426.71</fb>
    <v>16</v>
  </rv>
  <rv s="0">
    <fb>456.52</fb>
    <v>16</v>
  </rv>
  <rv s="0">
    <fb>452.32</fb>
    <v>16</v>
  </rv>
  <rv s="0">
    <fb>509.03</fb>
    <v>16</v>
  </rv>
  <rv s="0">
    <fb>510.25</fb>
    <v>16</v>
  </rv>
  <rv s="0">
    <fb>495.11</fb>
    <v>16</v>
  </rv>
  <rv s="0">
    <fb>517.79</fb>
    <v>16</v>
  </rv>
  <rv s="0">
    <fb>608.57000000000005</fb>
    <v>16</v>
  </rv>
  <rv s="0">
    <fb>572.62</fb>
    <v>16</v>
  </rv>
  <rv s="1">
    <v>https://www.bing.com/financeapi/forcetrigger?t=a1xyjc&amp;q=XNYS%3aMS&amp;form=skydnc</v>
    <v>Learn more on Bing</v>
  </rv>
  <rv s="6">
    <v>en-US</v>
    <v>a1xyjc</v>
    <v>268435456</v>
    <v>1</v>
    <v>Powered by Refinitiv</v>
    <v>22</v>
    <v>MORGAN STANLEY (XNYS:MS)</v>
    <v>23</v>
    <v>24</v>
    <v>Finance</v>
    <v>28</v>
    <v>136.24</v>
    <v>83.09</v>
    <v>1.353</v>
    <v>1.1499999999999999</v>
    <v>8.3370000000000007E-3</v>
    <v>9.2160000000000002E-3</v>
    <v>1.05</v>
    <v>USD</v>
    <v>Morgan Stanley is a global financial services company. The Company is engaged in providing a range of investment banking, securities, wealth management and investment management services. Its segments include Institutional Securities, Wealth Management and Investment Management. Its Institutional Securities segment provides a variety of products and services to corporations, governments, financial institutions and ultra-high net worth clients. Its Wealth Management segment provides a comprehensive array of financial services and solutions to individual investors and small to medium-sized businesses and institutions. Its Investment Management segment provides a range of investment strategies and products that span geographies, asset classes, and public and private markets to a diverse group of clients across institutional and intermediary channels. It operates in over 42 countries and serves clients worldwide including corporations, governments, institutions and individuals.</v>
    <v>80000</v>
    <v>New York Stock Exchange</v>
    <v>XNYS</v>
    <v>XNYS</v>
    <v>1585 Broadway, NEW YORK, NY, 10036 US</v>
    <v>126</v>
    <v>Investment Banking &amp; Investment Services</v>
    <v>Stock</v>
    <v>45661.038783923439</v>
    <v>19530</v>
    <v>124.08</v>
    <v>202893800000</v>
    <v>MORGAN STANLEY</v>
    <v>MORGAN STANLEY</v>
    <v>125.65</v>
    <v>19.140599999999999</v>
    <v>124.78</v>
    <v>125.93</v>
    <v>126.99</v>
    <v>1611036000</v>
    <v>MS</v>
    <v>MORGAN STANLEY (XNYS:MS)</v>
    <v>3988482</v>
    <v>5865365</v>
    <v>1981</v>
  </rv>
  <rv s="3">
    <v>19531</v>
  </rv>
  <rv s="0">
    <fb>27.06</fb>
    <v>16</v>
  </rv>
  <rv s="0">
    <fb>27.37</fb>
    <v>16</v>
  </rv>
  <rv s="0">
    <fb>42.49</fb>
    <v>16</v>
  </rv>
  <rv s="0">
    <fb>46.9</fb>
    <v>16</v>
  </rv>
  <rv s="0">
    <fb>48.17</fb>
    <v>16</v>
  </rv>
  <rv s="0">
    <fb>50.14</fb>
    <v>16</v>
  </rv>
  <rv s="0">
    <fb>47.4</fb>
    <v>16</v>
  </rv>
  <rv s="0">
    <fb>44.39</fb>
    <v>16</v>
  </rv>
  <rv s="0">
    <fb>42.3</fb>
    <v>16</v>
  </rv>
  <rv s="0">
    <fb>46.05</fb>
    <v>16</v>
  </rv>
  <rv s="0">
    <fb>52.26</fb>
    <v>16</v>
  </rv>
  <rv s="0">
    <fb>48.3</fb>
    <v>16</v>
  </rv>
  <rv s="0">
    <fb>61.83</fb>
    <v>16</v>
  </rv>
  <rv s="0">
    <fb>95.98</fb>
    <v>16</v>
  </rv>
  <rv s="0">
    <fb>104.43</fb>
    <v>16</v>
  </rv>
  <rv s="0">
    <fb>102.78</fb>
    <v>16</v>
  </rv>
  <rv s="0">
    <fb>98.16</fb>
    <v>16</v>
  </rv>
  <rv s="0">
    <fb>85.22</fb>
    <v>16</v>
  </rv>
  <rv s="0">
    <fb>82.17</fb>
    <v>16</v>
  </rv>
  <rv s="0">
    <fb>93.07</fb>
    <v>16</v>
  </rv>
  <rv s="0">
    <fb>87.8</fb>
    <v>16</v>
  </rv>
  <rv s="0">
    <fb>85.15</fb>
    <v>16</v>
  </rv>
  <rv s="0">
    <fb>81.67</fb>
    <v>16</v>
  </rv>
  <rv s="0">
    <fb>79.34</fb>
    <v>16</v>
  </rv>
  <rv s="0">
    <fb>90.84</fb>
    <v>16</v>
  </rv>
  <rv s="0">
    <fb>103.21</fb>
    <v>16</v>
  </rv>
  <rv s="0">
    <fb>116.25</fb>
    <v>16</v>
  </rv>
  <rv s="1">
    <v>https://www.bing.com/financeapi/forcetrigger?t=a1om4c&amp;q=XNYS%3aBLK&amp;form=skydnc</v>
    <v>Learn more on Bing</v>
  </rv>
  <rv s="6">
    <v>en-US</v>
    <v>a1om4c</v>
    <v>268435456</v>
    <v>1</v>
    <v>Powered by Refinitiv</v>
    <v>22</v>
    <v>BLACKROCK, INC. (XNYS:BLK)</v>
    <v>23</v>
    <v>24</v>
    <v>Finance</v>
    <v>28</v>
    <v>1082.45</v>
    <v>745.55139999999994</v>
    <v>1.2968</v>
    <v>2.85</v>
    <v>-3.0370000000000001E-4</v>
    <v>2.8010000000000001E-3</v>
    <v>-0.31</v>
    <v>USD</v>
    <v>BlackRock, Inc., formerly BlackRock Funding, Inc., is an investment management company. It provides a range of investment management and technology services to institutional and retail clients. Its diverse platform of alpha-seeking active, index and cash management investment strategies across asset classes enables the Company to tailor investment outcomes and asset allocation solutions for clients. Its product offerings include single- and multi-asset portfolios investing in equities, fixed income, alternatives, and money market instruments. Its products are offered directly and through intermediaries in a range of vehicles, including open-end and closed-end mutual funds, iShares and exchange-traded funds, separate accounts, collective investment funds and other pooled investment vehicles. It also offers technology services, including the investment and risk management technology platform, Aladdin, Aladdin Wealth, eFront, and Cachematrix, as well as advisory services and solutions.</v>
    <v>20400</v>
    <v>New York Stock Exchange</v>
    <v>XNYS</v>
    <v>XNYS</v>
    <v>50 Hudson Yards, NEW YORK, NY, 10001 US</v>
    <v>1024</v>
    <v>Investment Banking &amp; Investment Services</v>
    <v>Stock</v>
    <v>45661.026531608593</v>
    <v>19560</v>
    <v>1010</v>
    <v>158105100000</v>
    <v>BLACKROCK, INC.</v>
    <v>BLACKROCK, INC.</v>
    <v>1022.17</v>
    <v>25.173100000000002</v>
    <v>1017.4</v>
    <v>1020.25</v>
    <v>1020.52</v>
    <v>154878900</v>
    <v>BLK</v>
    <v>BLACKROCK, INC. (XNYS:BLK)</v>
    <v>469065</v>
    <v>734383</v>
    <v>2024</v>
  </rv>
  <rv s="3">
    <v>19561</v>
  </rv>
  <rv s="0">
    <fb>314.26</fb>
    <v>16</v>
  </rv>
  <rv s="0">
    <fb>311.95999999999998</fb>
    <v>16</v>
  </rv>
  <rv s="0">
    <fb>340.57</fb>
    <v>16</v>
  </rv>
  <rv s="0">
    <fb>356.33</fb>
    <v>16</v>
  </rv>
  <rv s="0">
    <fb>363.85</fb>
    <v>16</v>
  </rv>
  <rv s="0">
    <fb>342.53</fb>
    <v>16</v>
  </rv>
  <rv s="0">
    <fb>366.25</fb>
    <v>16</v>
  </rv>
  <rv s="0">
    <fb>372.81</fb>
    <v>16</v>
  </rv>
  <rv s="0">
    <fb>341.24</fb>
    <v>16</v>
  </rv>
  <rv s="0">
    <fb>370.79</fb>
    <v>16</v>
  </rv>
  <rv s="0">
    <fb>380.54</fb>
    <v>16</v>
  </rv>
  <rv s="0">
    <fb>373.98</fb>
    <v>16</v>
  </rv>
  <rv s="0">
    <fb>387.46</fb>
    <v>16</v>
  </rv>
  <rv s="0">
    <fb>383.51</fb>
    <v>16</v>
  </rv>
  <rv s="0">
    <fb>384.57</fb>
    <v>16</v>
  </rv>
  <rv s="0">
    <fb>409.24</fb>
    <v>16</v>
  </rv>
  <rv s="0">
    <fb>422.41</fb>
    <v>16</v>
  </rv>
  <rv s="0">
    <fb>426.53</fb>
    <v>16</v>
  </rv>
  <rv s="0">
    <fb>419.01</fb>
    <v>16</v>
  </rv>
  <rv s="0">
    <fb>447.09</fb>
    <v>16</v>
  </rv>
  <rv s="0">
    <fb>470.83</fb>
    <v>16</v>
  </rv>
  <rv s="0">
    <fb>501.19</fb>
    <v>16</v>
  </rv>
  <rv s="0">
    <fb>513.71</fb>
    <v>16</v>
  </rv>
  <rv s="0">
    <fb>561.79999999999995</fb>
    <v>16</v>
  </rv>
  <rv s="0">
    <fb>549.42999999999995</fb>
    <v>16</v>
  </rv>
  <rv s="0">
    <fb>541.72</fb>
    <v>16</v>
  </rv>
  <rv s="0">
    <fb>521.5</fb>
    <v>16</v>
  </rv>
  <rv s="0">
    <fb>534.23</fb>
    <v>16</v>
  </rv>
  <rv s="0">
    <fb>499.04</fb>
    <v>16</v>
  </rv>
  <rv s="0">
    <fb>502.76</fb>
    <v>16</v>
  </rv>
  <rv s="0">
    <fb>479.06</fb>
    <v>16</v>
  </rv>
  <rv s="0">
    <fb>471.33</fb>
    <v>16</v>
  </rv>
  <rv s="0">
    <fb>411.42</fb>
    <v>16</v>
  </rv>
  <rv s="0">
    <fb>428.01</fb>
    <v>16</v>
  </rv>
  <rv s="0">
    <fb>392.82</fb>
    <v>16</v>
  </rv>
  <rv s="0">
    <fb>415.08</fb>
    <v>16</v>
  </rv>
  <rv s="0">
    <fb>443.22</fb>
    <v>16</v>
  </rv>
  <rv s="0">
    <fb>427.37</fb>
    <v>16</v>
  </rv>
  <rv s="0">
    <fb>485.24</fb>
    <v>16</v>
  </rv>
  <rv s="0">
    <fb>415.56</fb>
    <v>16</v>
  </rv>
  <rv s="0">
    <fb>469.3</fb>
    <v>16</v>
  </rv>
  <rv s="0">
    <fb>467.68</fb>
    <v>16</v>
  </rv>
  <rv s="0">
    <fb>422.56</fb>
    <v>16</v>
  </rv>
  <rv s="0">
    <fb>445.64</fb>
    <v>16</v>
  </rv>
  <rv s="0">
    <fb>461.7</fb>
    <v>16</v>
  </rv>
  <rv s="0">
    <fb>494.91</fb>
    <v>16</v>
  </rv>
  <rv s="0">
    <fb>502.7</fb>
    <v>16</v>
  </rv>
  <rv s="0">
    <fb>527.35</fb>
    <v>16</v>
  </rv>
  <rv s="0">
    <fb>463.01</fb>
    <v>16</v>
  </rv>
  <rv s="0">
    <fb>439.97</fb>
    <v>16</v>
  </rv>
  <rv s="0">
    <fb>502.04</fb>
    <v>16</v>
  </rv>
  <rv s="0">
    <fb>528.64</fb>
    <v>16</v>
  </rv>
  <rv s="0">
    <fb>544.09</fb>
    <v>16</v>
  </rv>
  <rv s="0">
    <fb>575.01</fb>
    <v>16</v>
  </rv>
  <rv s="0">
    <fb>594.19000000000005</fb>
    <v>16</v>
  </rv>
  <rv s="0">
    <fb>563.54999999999995</fb>
    <v>16</v>
  </rv>
  <rv s="0">
    <fb>599.21</fb>
    <v>16</v>
  </rv>
  <rv s="0">
    <fb>698.35</fb>
    <v>16</v>
  </rv>
  <rv s="0">
    <fb>721.54</fb>
    <v>16</v>
  </rv>
  <rv s="0">
    <fb>701.26</fb>
    <v>16</v>
  </rv>
  <rv s="0">
    <fb>694.5</fb>
    <v>16</v>
  </rv>
  <rv s="0">
    <fb>753.96</fb>
    <v>16</v>
  </rv>
  <rv s="0">
    <fb>819.3</fb>
    <v>16</v>
  </rv>
  <rv s="0">
    <fb>877.04</fb>
    <v>16</v>
  </rv>
  <rv s="0">
    <fb>874.97</fb>
    <v>16</v>
  </rv>
  <rv s="0">
    <fb>867.17</fb>
    <v>16</v>
  </rv>
  <rv s="0">
    <fb>943.29</fb>
    <v>16</v>
  </rv>
  <rv s="0">
    <fb>838.66</fb>
    <v>16</v>
  </rv>
  <rv s="0">
    <fb>943.46</fb>
    <v>16</v>
  </rv>
  <rv s="0">
    <fb>904.61</fb>
    <v>16</v>
  </rv>
  <rv s="0">
    <fb>915.56</fb>
    <v>16</v>
  </rv>
  <rv s="0">
    <fb>822.94</fb>
    <v>16</v>
  </rv>
  <rv s="0">
    <fb>764.17</fb>
    <v>16</v>
  </rv>
  <rv s="0">
    <fb>624.67999999999995</fb>
    <v>16</v>
  </rv>
  <rv s="0">
    <fb>669.08</fb>
    <v>16</v>
  </rv>
  <rv s="0">
    <fb>609.04</fb>
    <v>16</v>
  </rv>
  <rv s="0">
    <fb>669.18</fb>
    <v>16</v>
  </rv>
  <rv s="0">
    <fb>666.39</fb>
    <v>16</v>
  </rv>
  <rv s="0">
    <fb>550.28</fb>
    <v>16</v>
  </rv>
  <rv s="0">
    <fb>645.91</fb>
    <v>16</v>
  </rv>
  <rv s="0">
    <fb>716</fb>
    <v>16</v>
  </rv>
  <rv s="0">
    <fb>708.63</fb>
    <v>16</v>
  </rv>
  <rv s="0">
    <fb>759.21</fb>
    <v>16</v>
  </rv>
  <rv s="0">
    <fb>689.43</fb>
    <v>16</v>
  </rv>
  <rv s="0">
    <fb>669.12</fb>
    <v>16</v>
  </rv>
  <rv s="0">
    <fb>671.2</fb>
    <v>16</v>
  </rv>
  <rv s="0">
    <fb>657.55</fb>
    <v>16</v>
  </rv>
  <rv s="0">
    <fb>691.14</fb>
    <v>16</v>
  </rv>
  <rv s="0">
    <fb>738.85</fb>
    <v>16</v>
  </rv>
  <rv s="0">
    <fb>700.54</fb>
    <v>16</v>
  </rv>
  <rv s="0">
    <fb>646.49</fb>
    <v>16</v>
  </rv>
  <rv s="0">
    <fb>612.28</fb>
    <v>16</v>
  </rv>
  <rv s="0">
    <fb>751.23</fb>
    <v>16</v>
  </rv>
  <rv s="0">
    <fb>811.8</fb>
    <v>16</v>
  </rv>
  <rv s="0">
    <fb>774.31</fb>
    <v>16</v>
  </rv>
  <rv s="0">
    <fb>811.34</fb>
    <v>16</v>
  </rv>
  <rv s="0">
    <fb>833.7</fb>
    <v>16</v>
  </rv>
  <rv s="0">
    <fb>754.64</fb>
    <v>16</v>
  </rv>
  <rv s="0">
    <fb>772.03</fb>
    <v>16</v>
  </rv>
  <rv s="0">
    <fb>787.32</fb>
    <v>16</v>
  </rv>
  <rv s="0">
    <fb>876.5</fb>
    <v>16</v>
  </rv>
  <rv s="0">
    <fb>901.81</fb>
    <v>16</v>
  </rv>
  <rv s="0">
    <fb>949.51</fb>
    <v>16</v>
  </rv>
  <rv s="0">
    <fb>981.03</fb>
    <v>16</v>
  </rv>
  <rv s="0">
    <fb>1022.8</fb>
    <v>16</v>
  </rv>
  <rv s="0">
    <fb>1025.1099999999999</fb>
    <v>16</v>
  </rv>
  <rv s="1">
    <v>https://www.bing.com/financeapi/forcetrigger?t=a1p2ar&amp;q=XNYS%3aBX&amp;form=skydnc</v>
    <v>Learn more on Bing</v>
  </rv>
  <rv s="6">
    <v>en-US</v>
    <v>a1p2ar</v>
    <v>268435456</v>
    <v>1</v>
    <v>Powered by Refinitiv</v>
    <v>22</v>
    <v>BLACKSTONE INC. (XNYS:BX)</v>
    <v>23</v>
    <v>24</v>
    <v>Finance</v>
    <v>28</v>
    <v>200.96</v>
    <v>114.88</v>
    <v>1.5275000000000001</v>
    <v>2.13</v>
    <v>-3.297E-3</v>
    <v>1.2258999999999999E-2</v>
    <v>-0.57999999999999996</v>
    <v>USD</v>
    <v>Blackstone Inc. is an alternative asset manager. The Company’s asset management business includes global investment strategies focused on real estate, private equity, infrastructure, life sciences, growth equity, credit, real assets, secondaries and hedge funds. It operates through four segments: Real Estate, Private Equity, Credit &amp; Insurance and Multi-Asset Investing. Its Real Estate segment primarily comprises its management of opportunistic real estate funds, Core+ real estate funds, and real estate debt strategies. Its Credit &amp; Insurance segment consists principally of Blackstone Credit &amp; Insurance, which is organized into three overarching strategies: private corporate credit, liquid corporate credit and infrastructure and asset-based credit. Multi-Asset Investing is organized into two primary platforms: Absolute Return and Multi-Strategy. In addition, the segment also includes a publicly traded energy infrastructure, renewables and master limited partnership investment platform.</v>
    <v>4735</v>
    <v>New York Stock Exchange</v>
    <v>XNYS</v>
    <v>XNYS</v>
    <v>345 Park Avenue, NEW YORK, NY, 10154 US</v>
    <v>176.14</v>
    <v>Investment Banking &amp; Investment Services</v>
    <v>Stock</v>
    <v>45661.03299037031</v>
    <v>19669</v>
    <v>173.4375</v>
    <v>213358400000</v>
    <v>BLACKSTONE INC.</v>
    <v>BLACKSTONE INC.</v>
    <v>175</v>
    <v>60.558500000000002</v>
    <v>173.75</v>
    <v>175.88</v>
    <v>175.33</v>
    <v>1212884000</v>
    <v>BX</v>
    <v>BLACKSTONE INC. (XNYS:BX)</v>
    <v>1600698</v>
    <v>3352168</v>
    <v>2007</v>
  </rv>
  <rv s="3">
    <v>19670</v>
  </rv>
  <rv s="0">
    <fb>32.020000000000003</fb>
    <v>16</v>
  </rv>
  <rv s="0">
    <fb>30.95</fb>
    <v>16</v>
  </rv>
  <rv s="0">
    <fb>38.08</fb>
    <v>16</v>
  </rv>
  <rv s="0">
    <fb>29.81</fb>
    <v>16</v>
  </rv>
  <rv s="0">
    <fb>39.46</fb>
    <v>16</v>
  </rv>
  <rv s="0">
    <fb>48.84</fb>
    <v>16</v>
  </rv>
  <rv s="0">
    <fb>52.24</fb>
    <v>16</v>
  </rv>
  <rv s="0">
    <fb>56.66</fb>
    <v>16</v>
  </rv>
  <rv s="0">
    <fb>59.55</fb>
    <v>16</v>
  </rv>
  <rv s="0">
    <fb>92.67</fb>
    <v>16</v>
  </rv>
  <rv s="0">
    <fb>97.14</fb>
    <v>16</v>
  </rv>
  <rv s="0">
    <fb>127.47</fb>
    <v>16</v>
  </rv>
  <rv s="0">
    <fb>91.53</fb>
    <v>16</v>
  </rv>
  <rv s="0">
    <fb>90.8</fb>
    <v>16</v>
  </rv>
  <rv s="0">
    <fb>89.33</fb>
    <v>16</v>
  </rv>
  <rv s="0">
    <fb>106.37</fb>
    <v>16</v>
  </rv>
  <rv s="0">
    <fb>123.8</fb>
    <v>16</v>
  </rv>
  <rv s="0">
    <fb>142.36000000000001</fb>
    <v>16</v>
  </rv>
  <rv s="0">
    <fb>153.13</fb>
    <v>16</v>
  </rv>
  <rv s="0">
    <fb>191.09</fb>
    <v>16</v>
  </rv>
  <rv s="0">
    <fb>172.42</fb>
    <v>16</v>
  </rv>
  <rv s="1">
    <v>https://www.bing.com/financeapi/forcetrigger?t=a1p3ww&amp;q=XNYS%3aC&amp;form=skydnc</v>
    <v>Learn more on Bing</v>
  </rv>
  <rv s="6">
    <v>en-US</v>
    <v>a1p3ww</v>
    <v>268435456</v>
    <v>1</v>
    <v>Powered by Refinitiv</v>
    <v>22</v>
    <v>CITIGROUP INC. (XNYS:C)</v>
    <v>23</v>
    <v>24</v>
    <v>Finance</v>
    <v>28</v>
    <v>73.38</v>
    <v>50.51</v>
    <v>1.4164000000000001</v>
    <v>1.04</v>
    <v>-1.549E-3</v>
    <v>1.4870000000000001E-2</v>
    <v>-0.11</v>
    <v>USD</v>
    <v>Citigroup Inc. is a diversified financial services holding company. Its segments include Services, Markets, Banking, U.S. Personal Banking (USPB) and Wealth. Services segment includes treasury and trade solutions (TTS) and securities services. TTS provides an integrated suite of tailored cash management, trade and working capital solutions to multinational corporations, financial institutions and public sector organizations. Markets segment provides corporate, institutional and public sector clients around the world with a full range of sales and trading services across equities, foreign exchange, rates, spread products and commodities. Banking segment includes investment banking, which supports client capital-raising needs to help strengthen and grow their businesses. USPB segment includes branded cards and retail services, which have proprietary card portfolios and co-branded card portfolios. Wealth includes private bank, wealth at work and Citigold and provides financial services.</v>
    <v>229000</v>
    <v>New York Stock Exchange</v>
    <v>XNYS</v>
    <v>XNYS</v>
    <v>388 Greenwich Street, 17th Floor, NEW YORK, NY, 10013 US</v>
    <v>71.09</v>
    <v>Investment Banking &amp; Investment Services</v>
    <v>Stock</v>
    <v>45661.041332742971</v>
    <v>19693</v>
    <v>69.849999999999994</v>
    <v>134279800000</v>
    <v>CITIGROUP INC.</v>
    <v>CITIGROUP INC.</v>
    <v>70.88</v>
    <v>20.515000000000001</v>
    <v>69.94</v>
    <v>70.98</v>
    <v>70.89</v>
    <v>1891265000</v>
    <v>C</v>
    <v>CITIGROUP INC. (XNYS:C)</v>
    <v>11343450</v>
    <v>12013320</v>
    <v>1988</v>
  </rv>
  <rv s="3">
    <v>19694</v>
  </rv>
  <rv s="0">
    <fb>42.58</fb>
    <v>16</v>
  </rv>
  <rv s="0">
    <fb>59.43</fb>
    <v>16</v>
  </rv>
  <rv s="0">
    <fb>55.83</fb>
    <v>16</v>
  </rv>
  <rv s="0">
    <fb>66.88</fb>
    <v>16</v>
  </rv>
  <rv s="0">
    <fb>72.739999999999995</fb>
    <v>16</v>
  </rv>
  <rv s="0">
    <fb>75.489999999999995</fb>
    <v>16</v>
  </rv>
  <rv s="0">
    <fb>66.92</fb>
    <v>16</v>
  </rv>
  <rv s="0">
    <fb>65.459999999999994</fb>
    <v>16</v>
  </rv>
  <rv s="0">
    <fb>63.98</fb>
    <v>16</v>
  </rv>
  <rv s="0">
    <fb>62.15</fb>
    <v>16</v>
  </rv>
  <rv s="0">
    <fb>69.08</fb>
    <v>16</v>
  </rv>
  <rv s="0">
    <fb>57.99</fb>
    <v>16</v>
  </rv>
  <rv s="0">
    <fb>70.180000000000007</fb>
    <v>16</v>
  </rv>
  <rv s="0">
    <fb>69.16</fb>
    <v>16</v>
  </rv>
  <rv s="0">
    <fb>60.39</fb>
    <v>16</v>
  </rv>
  <rv s="0">
    <fb>41.67</fb>
    <v>16</v>
  </rv>
  <rv s="0">
    <fb>70.87</fb>
    <v>16</v>
  </rv>
  <rv s="1">
    <v>https://www.bing.com/financeapi/forcetrigger?t=a22n4c&amp;q=XNYS%3aSCHW&amp;form=skydnc</v>
    <v>Learn more on Bing</v>
  </rv>
  <rv s="6">
    <v>en-US</v>
    <v>a22n4c</v>
    <v>268435456</v>
    <v>1</v>
    <v>Powered by Refinitiv</v>
    <v>22</v>
    <v>THE CHARLES SCHWAB CORPORATION (XNYS:SCHW)</v>
    <v>23</v>
    <v>24</v>
    <v>Finance</v>
    <v>25</v>
    <v>83.35</v>
    <v>59.67</v>
    <v>0.98050000000000004</v>
    <v>0.61</v>
    <v>2.686E-3</v>
    <v>8.2609999999999992E-3</v>
    <v>0.2</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services, as well as other corporate brokerage services, to businesses and their employees. The Advisor Services segment provides custodial, trading, banking and trust, and support services, and retirement business services, to independent registered investment advisors, independent retirement advisors, and recordkeepers. Its products and services include brokerage, mutual funds, exchange-traded funds, advice solutions, alternative investments, banking and trust.</v>
    <v>32100</v>
    <v>New York Stock Exchange</v>
    <v>XNYS</v>
    <v>XNYS</v>
    <v>3000 Schwab Way, WESTLAKE, TX, 76262 US</v>
    <v>74.510000000000005</v>
    <v>Investment Banking &amp; Investment Services</v>
    <v>Stock</v>
    <v>45661.036247360935</v>
    <v>19713</v>
    <v>73.319999999999993</v>
    <v>135168200000</v>
    <v>THE CHARLES SCHWAB CORPORATION</v>
    <v>THE CHARLES SCHWAB CORPORATION</v>
    <v>74.23</v>
    <v>28.9328</v>
    <v>73.84</v>
    <v>74.45</v>
    <v>74.650000000000006</v>
    <v>1830556000</v>
    <v>SCHW</v>
    <v>THE CHARLES SCHWAB CORPORATION (XNYS:SCHW)</v>
    <v>4541840</v>
    <v>6886701</v>
    <v>1986</v>
  </rv>
  <rv s="3">
    <v>19714</v>
  </rv>
  <rv s="0">
    <fb>25.05</fb>
    <v>16</v>
  </rv>
  <rv s="0">
    <fb>28.41</fb>
    <v>16</v>
  </rv>
  <rv s="0">
    <fb>39.47</fb>
    <v>16</v>
  </rv>
  <rv s="0">
    <fb>51.06</fb>
    <v>16</v>
  </rv>
  <rv s="0">
    <fb>40.19</fb>
    <v>16</v>
  </rv>
  <rv s="0">
    <fb>47.56</fb>
    <v>16</v>
  </rv>
  <rv s="0">
    <fb>33.619999999999997</fb>
    <v>16</v>
  </rv>
  <rv s="0">
    <fb>36.229999999999997</fb>
    <v>16</v>
  </rv>
  <rv s="0">
    <fb>41.11</fb>
    <v>16</v>
  </rv>
  <rv s="0">
    <fb>72.84</fb>
    <v>16</v>
  </rv>
  <rv s="0">
    <fb>87.7</fb>
    <v>16</v>
  </rv>
  <rv s="0">
    <fb>84.46</fb>
    <v>16</v>
  </rv>
  <rv s="0">
    <fb>84.31</fb>
    <v>16</v>
  </rv>
  <rv s="0">
    <fb>66.33</fb>
    <v>16</v>
  </rv>
  <rv s="0">
    <fb>69.05</fb>
    <v>16</v>
  </rv>
  <rv s="0">
    <fb>82.54</fb>
    <v>16</v>
  </rv>
  <rv s="0">
    <fb>52.38</fb>
    <v>16</v>
  </rv>
  <rv s="0">
    <fb>68.8</fb>
    <v>16</v>
  </rv>
  <rv s="0">
    <fb>62.92</fb>
    <v>16</v>
  </rv>
  <rv s="0">
    <fb>73.69</fb>
    <v>16</v>
  </rv>
  <rv s="0">
    <fb>65.19</fb>
    <v>16</v>
  </rv>
  <rv s="1">
    <v>https://www.bing.com/financeapi/forcetrigger?t=a1wj9c&amp;q=XNYS%3aKKR&amp;form=skydnc</v>
    <v>Learn more on Bing</v>
  </rv>
  <rv s="6">
    <v>en-US</v>
    <v>a1wj9c</v>
    <v>268435456</v>
    <v>1</v>
    <v>Powered by Refinitiv</v>
    <v>22</v>
    <v>KKR &amp; CO. INC. (XNYS:KKR)</v>
    <v>23</v>
    <v>24</v>
    <v>Finance</v>
    <v>25</v>
    <v>163.68</v>
    <v>78.95</v>
    <v>1.6612</v>
    <v>2.84</v>
    <v>8.8139999999999989E-3</v>
    <v>1.9036000000000001E-2</v>
    <v>1.34</v>
    <v>USD</v>
    <v>KKR &amp; Co. Inc. is an investment company, which offers alternative asset management as well as capital markets and insurance solutions. The Company's asset management business offers a range of investment management services to fund investors around the world. The Company operates through three segments: Asset Management, Strategic Holdings, and Insurance. The Asset Management business offers a range of investment management services to investment funds, vehicles, and accounts (including Global Atlantic) and provides capital markets services to portfolio companies and third parties. The Insurance business is operated by Global Atlantic, which is a United States retirement and life insurance company that provides a suite of protection, legacy and savings products and reinsurance solutions to clients across individual and institutional markets. The Strategic Holdings segment initially represents its participation in the core private equity strategy.</v>
    <v>4490</v>
    <v>New York Stock Exchange</v>
    <v>XNYS</v>
    <v>XNYS</v>
    <v>30 Hudson Yards, NEW YORK, NY, 10001 US</v>
    <v>152.19</v>
    <v>Investment Banking &amp; Investment Services</v>
    <v>Stock</v>
    <v>45661.041538495316</v>
    <v>19737</v>
    <v>149.93</v>
    <v>135037400000</v>
    <v>KKR &amp; CO. INC.</v>
    <v>KKR &amp; CO. INC.</v>
    <v>150.58000000000001</v>
    <v>46.995399999999997</v>
    <v>149.19</v>
    <v>152.03</v>
    <v>153.37</v>
    <v>888228900</v>
    <v>KKR</v>
    <v>KKR &amp; CO. INC. (XNYS:KKR)</v>
    <v>1687680</v>
    <v>3340449</v>
    <v>2021</v>
  </rv>
  <rv s="3">
    <v>19738</v>
  </rv>
  <rv s="0">
    <fb>13.63</fb>
    <v>16</v>
  </rv>
  <rv s="0">
    <fb>12.84</fb>
    <v>16</v>
  </rv>
  <rv s="0">
    <fb>14.44</fb>
    <v>16</v>
  </rv>
  <rv s="0">
    <fb>14.26</fb>
    <v>16</v>
  </rv>
  <rv s="0">
    <fb>14.19</fb>
    <v>16</v>
  </rv>
  <rv s="0">
    <fb>15.3</fb>
    <v>16</v>
  </rv>
  <rv s="0">
    <fb>18.420000000000002</fb>
    <v>16</v>
  </rv>
  <rv s="0">
    <fb>19.010000000000002</fb>
    <v>16</v>
  </rv>
  <rv s="0">
    <fb>20.05</fb>
    <v>16</v>
  </rv>
  <rv s="0">
    <fb>21.06</fb>
    <v>16</v>
  </rv>
  <rv s="0">
    <fb>20.94</fb>
    <v>16</v>
  </rv>
  <rv s="0">
    <fb>24.85</fb>
    <v>16</v>
  </rv>
  <rv s="0">
    <fb>23.49</fb>
    <v>16</v>
  </rv>
  <rv s="0">
    <fb>24.45</fb>
    <v>16</v>
  </rv>
  <rv s="0">
    <fb>22.28</fb>
    <v>16</v>
  </rv>
  <rv s="0">
    <fb>25.27</fb>
    <v>16</v>
  </rv>
  <rv s="0">
    <fb>23.47</fb>
    <v>16</v>
  </rv>
  <rv s="0">
    <fb>25.21</fb>
    <v>16</v>
  </rv>
  <rv s="0">
    <fb>55.69</fb>
    <v>16</v>
  </rv>
  <rv s="0">
    <fb>64.290000000000006</fb>
    <v>16</v>
  </rv>
  <rv s="0">
    <fb>60.88</fb>
    <v>16</v>
  </rv>
  <rv s="0">
    <fb>60.12</fb>
    <v>16</v>
  </rv>
  <rv s="0">
    <fb>55.46</fb>
    <v>16</v>
  </rv>
  <rv s="0">
    <fb>61.6</fb>
    <v>16</v>
  </rv>
  <rv s="0">
    <fb>86.58</fb>
    <v>16</v>
  </rv>
  <rv s="0">
    <fb>102.84</fb>
    <v>16</v>
  </rv>
  <rv s="0">
    <fb>105.24</fb>
    <v>16</v>
  </rv>
  <rv s="0">
    <fb>123.45</fb>
    <v>16</v>
  </rv>
  <rv s="0">
    <fb>162.87</fb>
    <v>16</v>
  </rv>
  <rv s="0">
    <fb>147.91</fb>
    <v>16</v>
  </rv>
  <rv s="1">
    <v>https://www.bing.com/financeapi/forcetrigger?t=a1v8ar&amp;q=XNYS%3aICE&amp;form=skydnc</v>
    <v>Learn more on Bing</v>
  </rv>
  <rv s="6">
    <v>en-US</v>
    <v>a1v8ar</v>
    <v>268435456</v>
    <v>1</v>
    <v>Powered by Refinitiv</v>
    <v>22</v>
    <v>INTERCONTINENTAL EXCHANGE, INC. (XNYS:ICE)</v>
    <v>23</v>
    <v>24</v>
    <v>Finance</v>
    <v>25</v>
    <v>167.99</v>
    <v>124.34</v>
    <v>1.1109</v>
    <v>0.5</v>
    <v>-2.8229999999999998E-2</v>
    <v>3.3479999999999998E-3</v>
    <v>-4.2300000000000004</v>
    <v>USD</v>
    <v>Intercontinental Exchange, Inc. is a global provider of technology and data to a range of customers including financial institutions, corporations, and government entities. The Company operates through three segments: Exchanges, Fixed Income and Data Services, and Mortgage Technology. The Exchanges segment operates regulated marketplace technology for the listing, trading, and clearing of an array of derivatives contracts and financial securities. The Fixed Income and Data Services segment provides fixed income pricing, reference data, indices, analytics, and execution services, as well as global credit default swaps (CDS), clearing and multi-asset class data delivery technology. The Mortgage Technology segment provides a technology platform that offers customers digital workflow tools that aim to address the inefficiencies and mitigate risks that exist in the United States residential mortgage market life cycle, from application through closing, servicing, and the secondary market.</v>
    <v>12900</v>
    <v>New York Stock Exchange</v>
    <v>XNYS</v>
    <v>XNYS</v>
    <v>5660 New Northside Drive, Third Floor, ATLANTA, GA, 30328 US</v>
    <v>150</v>
    <v>Investment Banking &amp; Investment Services</v>
    <v>Stock</v>
    <v>45661.016531932815</v>
    <v>19770</v>
    <v>148.72999999999999</v>
    <v>86034606760</v>
    <v>INTERCONTINENTAL EXCHANGE, INC.</v>
    <v>INTERCONTINENTAL EXCHANGE, INC.</v>
    <v>149.38</v>
    <v>35.494500000000002</v>
    <v>149.34</v>
    <v>149.84</v>
    <v>145.61000000000001</v>
    <v>574176500</v>
    <v>ICE</v>
    <v>INTERCONTINENTAL EXCHANGE, INC. (XNYS:ICE)</v>
    <v>1227621</v>
    <v>2967368</v>
    <v>2013</v>
  </rv>
  <rv s="3">
    <v>19771</v>
  </rv>
  <rv s="0">
    <fb>47.692</fb>
    <v>16</v>
  </rv>
  <rv s="0">
    <fb>47.027999999999999</fb>
    <v>16</v>
  </rv>
  <rv s="0">
    <fb>48.006</fb>
    <v>16</v>
  </rv>
  <rv s="0">
    <fb>54.223999999999997</fb>
    <v>16</v>
  </rv>
  <rv s="0">
    <fb>51.192</fb>
    <v>16</v>
  </rv>
  <rv s="0">
    <fb>56.404000000000003</fb>
    <v>16</v>
  </rv>
  <rv s="0">
    <fb>53.872</fb>
    <v>16</v>
  </rv>
  <rv s="0">
    <fb>54.078000000000003</fb>
    <v>16</v>
  </rv>
  <rv s="0">
    <fb>60.2</fb>
    <v>16</v>
  </rv>
  <rv s="0">
    <fb>65.92</fb>
    <v>16</v>
  </rv>
  <rv s="0">
    <fb>66.709999999999994</fb>
    <v>16</v>
  </rv>
  <rv s="0">
    <fb>72.52</fb>
    <v>16</v>
  </rv>
  <rv s="0">
    <fb>72.459999999999994</fb>
    <v>16</v>
  </rv>
  <rv s="0">
    <fb>73.91</fb>
    <v>16</v>
  </rv>
  <rv s="0">
    <fb>81.72</fb>
    <v>16</v>
  </rv>
  <rv s="0">
    <fb>87.86</fb>
    <v>16</v>
  </rv>
  <rv s="0">
    <fb>94.17</fb>
    <v>16</v>
  </rv>
  <rv s="0">
    <fb>92.55</fb>
    <v>16</v>
  </rv>
  <rv s="0">
    <fb>99.74</fb>
    <v>16</v>
  </rv>
  <rv s="0">
    <fb>89.45</fb>
    <v>16</v>
  </rv>
  <rv s="0">
    <fb>91.6</fb>
    <v>16</v>
  </rv>
  <rv s="0">
    <fb>96.78</fb>
    <v>16</v>
  </rv>
  <rv s="0">
    <fb>111.68</fb>
    <v>16</v>
  </rv>
  <rv s="0">
    <fb>117.71</fb>
    <v>16</v>
  </rv>
  <rv s="0">
    <fb>112.88</fb>
    <v>16</v>
  </rv>
  <rv s="0">
    <fb>119.53</fb>
    <v>16</v>
  </rv>
  <rv s="0">
    <fb>114.82</fb>
    <v>16</v>
  </rv>
  <rv s="0">
    <fb>138.46</fb>
    <v>16</v>
  </rv>
  <rv s="0">
    <fb>130.72</fb>
    <v>16</v>
  </rv>
  <rv s="0">
    <fb>126.66</fb>
    <v>16</v>
  </rv>
  <rv s="0">
    <fb>128.12</fb>
    <v>16</v>
  </rv>
  <rv s="0">
    <fb>95.57</fb>
    <v>16</v>
  </rv>
  <rv s="0">
    <fb>102.59</fb>
    <v>16</v>
  </rv>
  <rv s="0">
    <fb>107.55</fb>
    <v>16</v>
  </rv>
  <rv s="0">
    <fb>101.8</fb>
    <v>16</v>
  </rv>
  <rv s="0">
    <fb>108.93</fb>
    <v>16</v>
  </rv>
  <rv s="0">
    <fb>113.08</fb>
    <v>16</v>
  </rv>
  <rv s="0">
    <fb>117.99</fb>
    <v>16</v>
  </rv>
  <rv s="0">
    <fb>107.44</fb>
    <v>16</v>
  </rv>
  <rv s="0">
    <fb>127.33</fb>
    <v>16</v>
  </rv>
  <rv s="0">
    <fb>128.76</fb>
    <v>16</v>
  </rv>
  <rv s="0">
    <fb>151.56</fb>
    <v>16</v>
  </rv>
  <rv s="0">
    <fb>161.55000000000001</fb>
    <v>16</v>
  </rv>
  <rv s="0">
    <fb>160.63999999999999</fb>
    <v>16</v>
  </rv>
  <rv s="0">
    <fb>160.96</fb>
    <v>16</v>
  </rv>
  <rv s="1">
    <v>https://www.bing.com/financeapi/forcetrigger?t=a1px2w&amp;q=XNAS%3aCME&amp;form=skydnc</v>
    <v>Learn more on Bing</v>
  </rv>
  <rv s="6">
    <v>en-US</v>
    <v>a1px2w</v>
    <v>268435456</v>
    <v>1</v>
    <v>Powered by Refinitiv</v>
    <v>22</v>
    <v>CME GROUP INC. (XNAS:CME)</v>
    <v>23</v>
    <v>24</v>
    <v>Finance</v>
    <v>25</v>
    <v>249.02</v>
    <v>190.7</v>
    <v>0.58099999999999996</v>
    <v>-0.22</v>
    <v>4.3009999999999999E-4</v>
    <v>-9.4530000000000005E-4</v>
    <v>0.1</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energy, agricultural products and metals. It offers futures and options on futures trading through the CME Globex platform, fixed income trading via BrokerTec and foreign exchange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3565</v>
    <v>Nasdaq Stock Market</v>
    <v>XNAS</v>
    <v>XNAS</v>
    <v>20 S. Wacker Dr., CHICAGO, IL, 60606 US</v>
    <v>232.76</v>
    <v>Investment Banking &amp; Investment Services</v>
    <v>Stock</v>
    <v>45660.963116145314</v>
    <v>19818</v>
    <v>230.49</v>
    <v>83783490750</v>
    <v>CME GROUP INC.</v>
    <v>CME GROUP INC.</v>
    <v>231.64</v>
    <v>24.462399999999999</v>
    <v>232.72</v>
    <v>232.5</v>
    <v>232.6</v>
    <v>360359100</v>
    <v>CME</v>
    <v>CME GROUP INC. (XNAS:CME)</v>
    <v>1597939</v>
    <v>2273689</v>
    <v>2001</v>
  </rv>
  <rv s="3">
    <v>19819</v>
  </rv>
  <rv s="0">
    <fb>85.376000000000005</fb>
    <v>16</v>
  </rv>
  <rv s="0">
    <fb>86.886799999999994</fb>
    <v>16</v>
  </rv>
  <rv s="0">
    <fb>91.267300000000006</fb>
    <v>16</v>
  </rv>
  <rv s="0">
    <fb>87.333399999999997</fb>
    <v>16</v>
  </rv>
  <rv s="0">
    <fb>93.015600000000006</fb>
    <v>16</v>
  </rv>
  <rv s="0">
    <fb>97.149000000000001</fb>
    <v>16</v>
  </rv>
  <rv s="0">
    <fb>102.95480000000001</fb>
    <v>16</v>
  </rv>
  <rv s="0">
    <fb>99.3155</fb>
    <v>16</v>
  </rv>
  <rv s="0">
    <fb>95.115600000000001</fb>
    <v>16</v>
  </rv>
  <rv s="0">
    <fb>107.2877</fb>
    <v>16</v>
  </rv>
  <rv s="0">
    <fb>112.63939999999999</fb>
    <v>16</v>
  </rv>
  <rv s="0">
    <fb>118.2347</fb>
    <v>16</v>
  </rv>
  <rv s="0">
    <fb>118.6058</fb>
    <v>16</v>
  </rv>
  <rv s="0">
    <fb>116.00830000000001</fb>
    <v>16</v>
  </rv>
  <rv s="0">
    <fb>113.4597</fb>
    <v>16</v>
  </rv>
  <rv s="0">
    <fb>114.5338</fb>
    <v>16</v>
  </rv>
  <rv s="0">
    <fb>122.297</fb>
    <v>16</v>
  </rv>
  <rv s="0">
    <fb>119.73860000000001</fb>
    <v>16</v>
  </rv>
  <rv s="0">
    <fb>122.8438</fb>
    <v>16</v>
  </rv>
  <rv s="0">
    <fb>132.49170000000001</fb>
    <v>16</v>
  </rv>
  <rv s="0">
    <fb>133.94659999999999</fb>
    <v>16</v>
  </rv>
  <rv s="0">
    <fb>146.02600000000001</fb>
    <v>16</v>
  </rv>
  <rv s="0">
    <fb>146.05000000000001</fb>
    <v>16</v>
  </rv>
  <rv s="0">
    <fb>153.47999999999999</fb>
    <v>16</v>
  </rv>
  <rv s="0">
    <fb>166.16</fb>
    <v>16</v>
  </rv>
  <rv s="0">
    <fb>161.74</fb>
    <v>16</v>
  </rv>
  <rv s="0">
    <fb>163.92</fb>
    <v>16</v>
  </rv>
  <rv s="0">
    <fb>159.12</fb>
    <v>16</v>
  </rv>
  <rv s="0">
    <fb>174.73</fb>
    <v>16</v>
  </rv>
  <rv s="0">
    <fb>170.21</fb>
    <v>16</v>
  </rv>
  <rv s="0">
    <fb>190.08</fb>
    <v>16</v>
  </rv>
  <rv s="0">
    <fb>188.12</fb>
    <v>16</v>
  </rv>
  <rv s="0">
    <fb>182.28</fb>
    <v>16</v>
  </rv>
  <rv s="0">
    <fb>164.58</fb>
    <v>16</v>
  </rv>
  <rv s="0">
    <fb>178.9</fb>
    <v>16</v>
  </rv>
  <rv s="0">
    <fb>192.12</fb>
    <v>16</v>
  </rv>
  <rv s="0">
    <fb>194.11</fb>
    <v>16</v>
  </rv>
  <rv s="0">
    <fb>194.42</fb>
    <v>16</v>
  </rv>
  <rv s="0">
    <fb>217.29</fb>
    <v>16</v>
  </rv>
  <rv s="0">
    <fb>211.34</fb>
    <v>16</v>
  </rv>
  <rv s="0">
    <fb>205.75</fb>
    <v>16</v>
  </rv>
  <rv s="0">
    <fb>200.72</fb>
    <v>16</v>
  </rv>
  <rv s="0">
    <fb>217.11</fb>
    <v>16</v>
  </rv>
  <rv s="0">
    <fb>198.82</fb>
    <v>16</v>
  </rv>
  <rv s="0">
    <fb>172.91</fb>
    <v>16</v>
  </rv>
  <rv s="0">
    <fb>178.21</fb>
    <v>16</v>
  </rv>
  <rv s="0">
    <fb>182.6</fb>
    <v>16</v>
  </rv>
  <rv s="0">
    <fb>162.54</fb>
    <v>16</v>
  </rv>
  <rv s="0">
    <fb>175.87</fb>
    <v>16</v>
  </rv>
  <rv s="0">
    <fb>150.72</fb>
    <v>16</v>
  </rv>
  <rv s="0">
    <fb>175.03</fb>
    <v>16</v>
  </rv>
  <rv s="0">
    <fb>199.7</fb>
    <v>16</v>
  </rv>
  <rv s="0">
    <fb>204.23</fb>
    <v>16</v>
  </rv>
  <rv s="0">
    <fb>201.99</fb>
    <v>16</v>
  </rv>
  <rv s="0">
    <fb>212.13</fb>
    <v>16</v>
  </rv>
  <rv s="0">
    <fb>201.72</fb>
    <v>16</v>
  </rv>
  <rv s="0">
    <fb>220.55</fb>
    <v>16</v>
  </rv>
  <rv s="0">
    <fb>220.52</fb>
    <v>16</v>
  </rv>
  <rv s="0">
    <fb>229.5</fb>
    <v>16</v>
  </rv>
  <rv s="0">
    <fb>237.86</fb>
    <v>16</v>
  </rv>
  <rv s="0">
    <fb>198.83</fb>
    <v>16</v>
  </rv>
  <rv s="0">
    <fb>204.7</fb>
    <v>16</v>
  </rv>
  <rv s="0">
    <fb>195.61</fb>
    <v>16</v>
  </rv>
  <rv s="0">
    <fb>177.13</fb>
    <v>16</v>
  </rv>
  <rv s="0">
    <fb>173.3</fb>
    <v>16</v>
  </rv>
  <rv s="0">
    <fb>176.5</fb>
    <v>16</v>
  </rv>
  <rv s="0">
    <fb>168.16</fb>
    <v>16</v>
  </rv>
  <rv s="0">
    <fb>176.66</fb>
    <v>16</v>
  </rv>
  <rv s="0">
    <fb>185.36</fb>
    <v>16</v>
  </rv>
  <rv s="0">
    <fb>191.52</fb>
    <v>16</v>
  </rv>
  <rv s="0">
    <fb>185.77</fb>
    <v>16</v>
  </rv>
  <rv s="0">
    <fb>178.75</fb>
    <v>16</v>
  </rv>
  <rv s="0">
    <fb>185.29</fb>
    <v>16</v>
  </rv>
  <rv s="0">
    <fb>198.96</fb>
    <v>16</v>
  </rv>
  <rv s="0">
    <fb>200.22</fb>
    <v>16</v>
  </rv>
  <rv s="0">
    <fb>213.46</fb>
    <v>16</v>
  </rv>
  <rv s="0">
    <fb>218.36</fb>
    <v>16</v>
  </rv>
  <rv s="0">
    <fb>210.6</fb>
    <v>16</v>
  </rv>
  <rv s="0">
    <fb>220.35</fb>
    <v>16</v>
  </rv>
  <rv s="0">
    <fb>215.29</fb>
    <v>16</v>
  </rv>
  <rv s="0">
    <fb>209.64</fb>
    <v>16</v>
  </rv>
  <rv s="0">
    <fb>196.6</fb>
    <v>16</v>
  </rv>
  <rv s="0">
    <fb>193.71</fb>
    <v>16</v>
  </rv>
  <rv s="0">
    <fb>215.74</fb>
    <v>16</v>
  </rv>
  <rv s="0">
    <fb>220.65</fb>
    <v>16</v>
  </rv>
  <rv s="0">
    <fb>232.23</fb>
    <v>16</v>
  </rv>
  <rv s="1">
    <v>https://www.bing.com/financeapi/forcetrigger?t=a1ojc7&amp;q=XNYS%3aBK&amp;form=skydnc</v>
    <v>Learn more on Bing</v>
  </rv>
  <rv s="6">
    <v>en-US</v>
    <v>a1ojc7</v>
    <v>268435456</v>
    <v>1</v>
    <v>Powered by Refinitiv</v>
    <v>22</v>
    <v>THE BANK OF NEW YORK MELLON CORPORATION (XNYS:BK)</v>
    <v>23</v>
    <v>24</v>
    <v>Finance</v>
    <v>25</v>
    <v>82.72</v>
    <v>51.79</v>
    <v>1.0644</v>
    <v>-0.48</v>
    <v>7.9290000000000003E-3</v>
    <v>-6.2009999999999999E-3</v>
    <v>0.61</v>
    <v>USD</v>
    <v>The Bank of New York Mellon Corporation is a global financial services company. The Company’s business segment includes Securities Services, Market and Wealth Services and Investment and Wealth Management. The Securities Services business segment consists of Asset Servicing and Issuer Services, which provide business solutions across the transaction life cycle to its global asset owner and asset manager clients. The Market and Wealth Services business segment consists of three lines of business, Pershing, Treasury Services and Clearance and Collateral Management, which provide business services and technology solutions. Its Investment and Wealth Management business segment deliver a diversified portfolio of investment strategies independently, and through its global distribution network, to institutional and retail clients globally. It provides investment management, custody, wealth and estate planning, private banking services, investment servicing and information management.</v>
    <v>52600</v>
    <v>New York Stock Exchange</v>
    <v>XNYS</v>
    <v>XNYS</v>
    <v>240 Greenwich Street, NEW YORK, NY, 10286 US</v>
    <v>77.36</v>
    <v>Investment Banking &amp; Investment Services</v>
    <v>Stock</v>
    <v>45661.000000046093</v>
    <v>19907</v>
    <v>76.14</v>
    <v>55934110000</v>
    <v>THE BANK OF NEW YORK MELLON CORPORATION</v>
    <v>THE BANK OF NEW YORK MELLON CORPORATION</v>
    <v>77.010000000000005</v>
    <v>17.185700000000001</v>
    <v>77.41</v>
    <v>76.930000000000007</v>
    <v>77.540000000000006</v>
    <v>727078000</v>
    <v>BK</v>
    <v>THE BANK OF NEW YORK MELLON CORPORATION (XNYS:BK)</v>
    <v>3369250</v>
    <v>3651819</v>
    <v>2007</v>
  </rv>
  <rv s="3">
    <v>19908</v>
  </rv>
  <rv s="0">
    <fb>43.27</fb>
    <v>16</v>
  </rv>
  <rv s="0">
    <fb>44.73</fb>
    <v>16</v>
  </rv>
  <rv s="0">
    <fb>47.14</fb>
    <v>16</v>
  </rv>
  <rv s="0">
    <fb>47.06</fb>
    <v>16</v>
  </rv>
  <rv s="0">
    <fb>51.02</fb>
    <v>16</v>
  </rv>
  <rv s="0">
    <fb>53.03</fb>
    <v>16</v>
  </rv>
  <rv s="0">
    <fb>54.74</fb>
    <v>16</v>
  </rv>
  <rv s="0">
    <fb>45.21</fb>
    <v>16</v>
  </rv>
  <rv s="0">
    <fb>33.68</fb>
    <v>16</v>
  </rv>
  <rv s="0">
    <fb>37.54</fb>
    <v>16</v>
  </rv>
  <rv s="0">
    <fb>39.119999999999997</fb>
    <v>16</v>
  </rv>
  <rv s="0">
    <fb>51.23</fb>
    <v>16</v>
  </rv>
  <rv s="0">
    <fb>51.84</fb>
    <v>16</v>
  </rv>
  <rv s="0">
    <fb>58.08</fb>
    <v>16</v>
  </rv>
  <rv s="0">
    <fb>41.71</fb>
    <v>16</v>
  </rv>
  <rv s="0">
    <fb>44.52</fb>
    <v>16</v>
  </rv>
  <rv s="0">
    <fb>45.36</fb>
    <v>16</v>
  </rv>
  <rv s="0">
    <fb>65.069999999999993</fb>
    <v>16</v>
  </rv>
  <rv s="0">
    <fb>68.22</fb>
    <v>16</v>
  </rv>
  <rv s="1">
    <v>https://www.bing.com/financeapi/forcetrigger?t=a1nfvh&amp;q=XNYS%3aAMP&amp;form=skydnc</v>
    <v>Learn more on Bing</v>
  </rv>
  <rv s="6">
    <v>en-US</v>
    <v>a1nfvh</v>
    <v>268435456</v>
    <v>1</v>
    <v>Powered by Refinitiv</v>
    <v>22</v>
    <v>AMERIPRISE FINANCIAL, INC. (XNYS:AMP)</v>
    <v>23</v>
    <v>24</v>
    <v>Finance</v>
    <v>28</v>
    <v>577</v>
    <v>368.41</v>
    <v>1.3534999999999999</v>
    <v>5.77</v>
    <v>0</v>
    <v>1.0888E-2</v>
    <v>0</v>
    <v>USD</v>
    <v>Ameriprise Financial, Inc. is a diversified financial services company. The Company offers a range of financial planning and advice products and services designed to achieve individual and institutional clients' financial objectives. Its segments include Advice &amp; Wealth Management, Asset Management, and Retirement &amp; Protection Solutions. Advice &amp; Wealth Management segment provides financial planning and advice, as well as service brokerage services, primarily to retail clients through the Company's advisors. Asset Management segment provides investment management, advice and products to retail and institutional clients on a global scale through Columbia Threadneedle Investments brand. Retirement &amp; Protection Solutions segment includes retirement solutions (variable annuities and payout annuities) and Protection Solutions (life and disability insurance). It offers diversified products and services through brands: Ameriprise Financial, Columbia Threadneedle Investments, and RiverSource.</v>
    <v>13800</v>
    <v>New York Stock Exchange</v>
    <v>XNYS</v>
    <v>XNYS</v>
    <v>1099 Ameriprise Financial Center, MINNEAPOLIS, MN, 55474 US</v>
    <v>536.15</v>
    <v>Investment Banking &amp; Investment Services</v>
    <v>Stock</v>
    <v>45661.03108340234</v>
    <v>19929</v>
    <v>526.78</v>
    <v>51984290000</v>
    <v>AMERIPRISE FINANCIAL, INC.</v>
    <v>AMERIPRISE FINANCIAL, INC.</v>
    <v>532.74</v>
    <v>20.566500000000001</v>
    <v>529.96</v>
    <v>535.73</v>
    <v>535.84</v>
    <v>97014570</v>
    <v>AMP</v>
    <v>AMERIPRISE FINANCIAL, INC. (XNYS:AMP)</v>
    <v>275028</v>
    <v>463806</v>
    <v>1983</v>
  </rv>
  <rv s="3">
    <v>19930</v>
  </rv>
  <rv s="0">
    <fb>83.95</fb>
    <v>16</v>
  </rv>
  <rv s="0">
    <fb>114.21</fb>
    <v>16</v>
  </rv>
  <rv s="0">
    <fb>129.68</fb>
    <v>16</v>
  </rv>
  <rv s="0">
    <fb>127.29</fb>
    <v>16</v>
  </rv>
  <rv s="0">
    <fb>144.88</fb>
    <v>16</v>
  </rv>
  <rv s="0">
    <fb>156.54</fb>
    <v>16</v>
  </rv>
  <rv s="0">
    <fb>163.22999999999999</fb>
    <v>16</v>
  </rv>
  <rv s="0">
    <fb>169.47</fb>
    <v>16</v>
  </rv>
  <rv s="0">
    <fb>168.7</fb>
    <v>16</v>
  </rv>
  <rv s="0">
    <fb>140.21</fb>
    <v>16</v>
  </rv>
  <rv s="0">
    <fb>139.88</fb>
    <v>16</v>
  </rv>
  <rv s="0">
    <fb>147.66</fb>
    <v>16</v>
  </rv>
  <rv s="0">
    <fb>129.75</fb>
    <v>16</v>
  </rv>
  <rv s="0">
    <fb>131.63</fb>
    <v>16</v>
  </rv>
  <rv s="0">
    <fb>145.16</fb>
    <v>16</v>
  </rv>
  <rv s="0">
    <fb>128.97999999999999</fb>
    <v>16</v>
  </rv>
  <rv s="0">
    <fb>163.87</fb>
    <v>16</v>
  </rv>
  <rv s="0">
    <fb>166.58</fb>
    <v>16</v>
  </rv>
  <rv s="0">
    <fb>114.94</fb>
    <v>16</v>
  </rv>
  <rv s="0">
    <fb>140.07</fb>
    <v>16</v>
  </rv>
  <rv s="0">
    <fb>153.63</fb>
    <v>16</v>
  </rv>
  <rv s="0">
    <fb>156.80000000000001</fb>
    <v>16</v>
  </rv>
  <rv s="0">
    <fb>154.11000000000001</fb>
    <v>16</v>
  </rv>
  <rv s="0">
    <fb>160.83000000000001</fb>
    <v>16</v>
  </rv>
  <rv s="0">
    <fb>185.24</fb>
    <v>16</v>
  </rv>
  <rv s="0">
    <fb>194.33</fb>
    <v>16</v>
  </rv>
  <rv s="0">
    <fb>232.45</fb>
    <v>16</v>
  </rv>
  <rv s="0">
    <fb>258.39999999999998</fb>
    <v>16</v>
  </rv>
  <rv s="0">
    <fb>259.83999999999997</fb>
    <v>16</v>
  </rv>
  <rv s="0">
    <fb>248.88</fb>
    <v>16</v>
  </rv>
  <rv s="0">
    <fb>257.56</fb>
    <v>16</v>
  </rv>
  <rv s="0">
    <fb>272.91000000000003</fb>
    <v>16</v>
  </rv>
  <rv s="0">
    <fb>264.12</fb>
    <v>16</v>
  </rv>
  <rv s="0">
    <fb>302.13</fb>
    <v>16</v>
  </rv>
  <rv s="0">
    <fb>289.60000000000002</fb>
    <v>16</v>
  </rv>
  <rv s="0">
    <fb>304.31</fb>
    <v>16</v>
  </rv>
  <rv s="0">
    <fb>299.79000000000002</fb>
    <v>16</v>
  </rv>
  <rv s="0">
    <fb>265.49</fb>
    <v>16</v>
  </rv>
  <rv s="0">
    <fb>276.27</fb>
    <v>16</v>
  </rv>
  <rv s="0">
    <fb>237.68</fb>
    <v>16</v>
  </rv>
  <rv s="0">
    <fb>269.92</fb>
    <v>16</v>
  </rv>
  <rv s="0">
    <fb>268.01</fb>
    <v>16</v>
  </rv>
  <rv s="0">
    <fb>251.95</fb>
    <v>16</v>
  </rv>
  <rv s="0">
    <fb>309.12</fb>
    <v>16</v>
  </rv>
  <rv s="0">
    <fb>311.37</fb>
    <v>16</v>
  </rv>
  <rv s="0">
    <fb>350.12</fb>
    <v>16</v>
  </rv>
  <rv s="0">
    <fb>342.87</fb>
    <v>16</v>
  </rv>
  <rv s="0">
    <fb>306.5</fb>
    <v>16</v>
  </rv>
  <rv s="0">
    <fb>305.12</fb>
    <v>16</v>
  </rv>
  <rv s="0">
    <fb>298.47000000000003</fb>
    <v>16</v>
  </rv>
  <rv s="0">
    <fb>332.16</fb>
    <v>16</v>
  </rv>
  <rv s="0">
    <fb>337.58</fb>
    <v>16</v>
  </rv>
  <rv s="0">
    <fb>329.68</fb>
    <v>16</v>
  </rv>
  <rv s="0">
    <fb>314.57</fb>
    <v>16</v>
  </rv>
  <rv s="0">
    <fb>353.51</fb>
    <v>16</v>
  </rv>
  <rv s="0">
    <fb>379.83</fb>
    <v>16</v>
  </rv>
  <rv s="0">
    <fb>386.83</fb>
    <v>16</v>
  </rv>
  <rv s="0">
    <fb>407.36</fb>
    <v>16</v>
  </rv>
  <rv s="0">
    <fb>438.44</fb>
    <v>16</v>
  </rv>
  <rv s="0">
    <fb>411.79</fb>
    <v>16</v>
  </rv>
  <rv s="0">
    <fb>436.61</fb>
    <v>16</v>
  </rv>
  <rv s="0">
    <fb>427.19</fb>
    <v>16</v>
  </rv>
  <rv s="0">
    <fb>449.44</fb>
    <v>16</v>
  </rv>
  <rv s="0">
    <fb>469.81</fb>
    <v>16</v>
  </rv>
  <rv s="0">
    <fb>510.3</fb>
    <v>16</v>
  </rv>
  <rv s="0">
    <fb>573.97</fb>
    <v>16</v>
  </rv>
  <rv s="0">
    <fb>532.42999999999995</fb>
    <v>16</v>
  </rv>
  <rv s="1">
    <v>http://zh.wikipedia.org/wiki/OMX</v>
    <v>Wikipedia</v>
  </rv>
  <rv s="8">
    <v>2691</v>
    <v>19999</v>
  </rv>
  <rv s="9">
    <v>33</v>
    <v>https://www.bing.com/th?id=AMMS_ca29f5ea4bb769bc6f9c17b9fef790ab&amp;qlt=95</v>
    <v>20000</v>
    <v>0</v>
    <v>https://www.bing.com/images/search?form=xlimg&amp;q=nasdaq+omx+group</v>
    <v>Image of NASDAQ, INC.</v>
  </rv>
  <rv s="1">
    <v>https://www.bing.com/financeapi/forcetrigger?t=a1ydc7&amp;q=XNAS%3aNDAQ&amp;form=skydnc</v>
    <v>Learn more on Bing</v>
  </rv>
  <rv s="10">
    <v>en-US</v>
    <v>a1ydc7</v>
    <v>268435456</v>
    <v>1</v>
    <v>Powered by Refinitiv</v>
    <v>29</v>
    <v>NASDAQ, INC. (XNAS:NDAQ)</v>
    <v>31</v>
    <v>32</v>
    <v>Finance</v>
    <v>25</v>
    <v>83.77</v>
    <v>54.9</v>
    <v>0.99450000000000005</v>
    <v>0.79</v>
    <v>3.7069999999999998E-3</v>
    <v>1.0203E-2</v>
    <v>0.28999999999999998</v>
    <v>USD</v>
    <v>Nasdaq, Inc. is a global technology company serving corporate clients, investment managers, banks, brokers, and exchange operators as they navigate and interact with the global capital markets and the financial system. The Company manages, operates, and provides its products and services in three business segments: Capital Access Platforms, Financial Technology and Market Services. The Company's Capital Access Platforms segment includes Data &amp; Listing Services, Index and Workflow &amp; Insights. The Company's Financial Technology segment comprises of Financial Crime Management Technology, Regulatory Technology and Capital Markets Technology solutions. The Company's Market Services segment operates multiple exchanges and other marketplace facilities across several asset classes, including derivatives, commodities, cash equity, debt, structured products, and exchange-traded products (ETPs). The Market Services segment also provides clearing, settlement, and central depository services.</v>
    <v>9120</v>
    <v>Nasdaq Stock Market</v>
    <v>XNAS</v>
    <v>XNAS</v>
    <v>151 W. 42ND STREET, NEW YORK, NY, 10036 US</v>
    <v>78.385000000000005</v>
    <v>20001</v>
    <v>Investment Banking &amp; Investment Services</v>
    <v>Stock</v>
    <v>45661.02303174766</v>
    <v>20002</v>
    <v>77.400000000000006</v>
    <v>44957539472</v>
    <v>NASDAQ, INC.</v>
    <v>NASDAQ, INC.</v>
    <v>77.88</v>
    <v>46.7376</v>
    <v>77.430000000000007</v>
    <v>78.22</v>
    <v>78.510000000000005</v>
    <v>574757600</v>
    <v>NDAQ</v>
    <v>NASDAQ, INC. (XNAS:NDAQ)</v>
    <v>2687229</v>
    <v>2571715</v>
    <v>1979</v>
  </rv>
  <rv s="3">
    <v>20003</v>
  </rv>
  <rv s="0">
    <fb>20.666499999999999</fb>
    <v>16</v>
  </rv>
  <rv s="0">
    <fb>21.096499999999999</fb>
    <v>16</v>
  </rv>
  <rv s="0">
    <fb>22.1264</fb>
    <v>16</v>
  </rv>
  <rv s="0">
    <fb>20.569800000000001</fb>
    <v>16</v>
  </rv>
  <rv s="0">
    <fb>22.0031</fb>
    <v>16</v>
  </rv>
  <rv s="0">
    <fb>21.5565</fb>
    <v>16</v>
  </rv>
  <rv s="0">
    <fb>23.586400000000001</fb>
    <v>16</v>
  </rv>
  <rv s="0">
    <fb>23.7364</fb>
    <v>16</v>
  </rv>
  <rv s="0">
    <fb>22.513100000000001</fb>
    <v>16</v>
  </rv>
  <rv s="0">
    <fb>21.3231</fb>
    <v>16</v>
  </rv>
  <rv s="0">
    <fb>21.363099999999999</fb>
    <v>16</v>
  </rv>
  <rv s="0">
    <fb>22.373100000000001</fb>
    <v>16</v>
  </rv>
  <rv s="0">
    <fb>23.513100000000001</fb>
    <v>16</v>
  </rv>
  <rv s="0">
    <fb>23.703099999999999</fb>
    <v>16</v>
  </rv>
  <rv s="0">
    <fb>23.149799999999999</fb>
    <v>16</v>
  </rv>
  <rv s="0">
    <fb>22.956399999999999</fb>
    <v>16</v>
  </rv>
  <rv s="0">
    <fb>22.549800000000001</fb>
    <v>16</v>
  </rv>
  <rv s="0">
    <fb>23.829799999999999</fb>
    <v>16</v>
  </rv>
  <rv s="0">
    <fb>24.7898</fb>
    <v>16</v>
  </rv>
  <rv s="0">
    <fb>25.1264</fb>
    <v>16</v>
  </rv>
  <rv s="0">
    <fb>25.856400000000001</fb>
    <v>16</v>
  </rv>
  <rv s="0">
    <fb>24.2164</fb>
    <v>16</v>
  </rv>
  <rv s="0">
    <fb>26.386399999999998</fb>
    <v>16</v>
  </rv>
  <rv s="0">
    <fb>25.6097</fb>
    <v>16</v>
  </rv>
  <rv s="0">
    <fb>26.9697</fb>
    <v>16</v>
  </rv>
  <rv s="0">
    <fb>26.916399999999999</fb>
    <v>16</v>
  </rv>
  <rv s="0">
    <fb>28.739699999999999</fb>
    <v>16</v>
  </rv>
  <rv s="0">
    <fb>29.439699999999998</fb>
    <v>16</v>
  </rv>
  <rv s="0">
    <fb>30.619700000000002</fb>
    <v>16</v>
  </rv>
  <rv s="0">
    <fb>30.422999999999998</fb>
    <v>16</v>
  </rv>
  <rv s="0">
    <fb>30.4664</fb>
    <v>16</v>
  </rv>
  <rv s="0">
    <fb>31.812999999999999</fb>
    <v>16</v>
  </rv>
  <rv s="0">
    <fb>28.599699999999999</fb>
    <v>16</v>
  </rv>
  <rv s="0">
    <fb>28.902999999999999</fb>
    <v>16</v>
  </rv>
  <rv s="0">
    <fb>30.439699999999998</fb>
    <v>16</v>
  </rv>
  <rv s="0">
    <fb>27.189699999999998</fb>
    <v>16</v>
  </rv>
  <rv s="0">
    <fb>29.346399999999999</fb>
    <v>16</v>
  </rv>
  <rv s="0">
    <fb>30.523</fb>
    <v>16</v>
  </rv>
  <rv s="0">
    <fb>29.163</fb>
    <v>16</v>
  </rv>
  <rv s="0">
    <fb>30.733000000000001</fb>
    <v>16</v>
  </rv>
  <rv s="0">
    <fb>30.213000000000001</fb>
    <v>16</v>
  </rv>
  <rv s="0">
    <fb>32.0563</fb>
    <v>16</v>
  </rv>
  <rv s="0">
    <fb>32.122999999999998</fb>
    <v>16</v>
  </rv>
  <rv s="0">
    <fb>33.279699999999998</fb>
    <v>16</v>
  </rv>
  <rv s="0">
    <fb>33.116300000000003</fb>
    <v>16</v>
  </rv>
  <rv s="0">
    <fb>33.256300000000003</fb>
    <v>16</v>
  </rv>
  <rv s="0">
    <fb>35.699599999999997</fb>
    <v>16</v>
  </rv>
  <rv s="0">
    <fb>38.819600000000001</fb>
    <v>16</v>
  </rv>
  <rv s="0">
    <fb>34.183</fb>
    <v>16</v>
  </rv>
  <rv s="0">
    <fb>31.649699999999999</fb>
    <v>16</v>
  </rv>
  <rv s="0">
    <fb>39.4863</fb>
    <v>16</v>
  </rv>
  <rv s="0">
    <fb>39.822899999999997</fb>
    <v>16</v>
  </rv>
  <rv s="0">
    <fb>43.769599999999997</fb>
    <v>16</v>
  </rv>
  <rv s="0">
    <fb>44.806199999999997</fb>
    <v>16</v>
  </rv>
  <rv s="0">
    <fb>40.902900000000002</fb>
    <v>16</v>
  </rv>
  <rv s="0">
    <fb>40.329599999999999</fb>
    <v>16</v>
  </rv>
  <rv s="0">
    <fb>42.6629</fb>
    <v>16</v>
  </rv>
  <rv s="0">
    <fb>44.246200000000002</fb>
    <v>16</v>
  </rv>
  <rv s="0">
    <fb>45.089500000000001</fb>
    <v>16</v>
  </rv>
  <rv s="0">
    <fb>46.096200000000003</fb>
    <v>16</v>
  </rv>
  <rv s="0">
    <fb>49.152799999999999</fb>
    <v>16</v>
  </rv>
  <rv s="0">
    <fb>53.8461</fb>
    <v>16</v>
  </rv>
  <rv s="0">
    <fb>55.819400000000002</fb>
    <v>16</v>
  </rv>
  <rv s="0">
    <fb>58.599400000000003</fb>
    <v>16</v>
  </rv>
  <rv s="0">
    <fb>62.242699999999999</fb>
    <v>16</v>
  </rv>
  <rv s="0">
    <fb>65.259299999999996</fb>
    <v>16</v>
  </rv>
  <rv s="0">
    <fb>64.339399999999998</fb>
    <v>16</v>
  </rv>
  <rv s="0">
    <fb>69.956000000000003</fb>
    <v>16</v>
  </rv>
  <rv s="0">
    <fb>67.742699999999999</fb>
    <v>16</v>
  </rv>
  <rv s="0">
    <fb>70.002600000000001</fb>
    <v>16</v>
  </rv>
  <rv s="0">
    <fb>59.7361</fb>
    <v>16</v>
  </rv>
  <rv s="0">
    <fb>57.049399999999999</fb>
    <v>16</v>
  </rv>
  <rv s="0">
    <fb>59.3994</fb>
    <v>16</v>
  </rv>
  <rv s="0">
    <fb>52.456099999999999</fb>
    <v>16</v>
  </rv>
  <rv s="0">
    <fb>51.752800000000001</fb>
    <v>16</v>
  </rv>
  <rv s="0">
    <fb>50.846200000000003</fb>
    <v>16</v>
  </rv>
  <rv s="0">
    <fb>60.299399999999999</fb>
    <v>16</v>
  </rv>
  <rv s="0">
    <fb>61.35</fb>
    <v>16</v>
  </rv>
  <rv s="0">
    <fb>48.59</fb>
    <v>16</v>
  </rv>
  <rv s="0">
    <fb>49.6</fb>
    <v>16</v>
  </rv>
  <rv s="0">
    <fb>63.1</fb>
    <v>16</v>
  </rv>
  <rv s="0">
    <fb>60.26</fb>
    <v>16</v>
  </rv>
  <rv s="0">
    <fb>77.31</fb>
    <v>16</v>
  </rv>
  <rv s="1">
    <v>https://www.bing.com/financeapi/forcetrigger?t=a23r27&amp;q=XNYS%3aSTT&amp;form=skydnc</v>
    <v>Learn more on Bing</v>
  </rv>
  <rv s="6">
    <v>en-US</v>
    <v>a23r27</v>
    <v>268435456</v>
    <v>1</v>
    <v>Powered by Refinitiv</v>
    <v>22</v>
    <v>STATE STREET CORPORATION (XNYS:STT)</v>
    <v>23</v>
    <v>24</v>
    <v>Finance</v>
    <v>25</v>
    <v>101.91</v>
    <v>70.2</v>
    <v>1.4487000000000001</v>
    <v>-0.28000000000000003</v>
    <v>4.5560000000000002E-3</v>
    <v>-2.859E-3</v>
    <v>0.44500000000000001</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through State Street Investment Services, State Street Global Markets, State Street Alpha, and State Street Digital, provides investment services for clients, including mutual funds, collective investment funds and other investment pools. Its products include back-office products, such as custody, accounting, investor services and others. Its Investment Management line of business, through State Street Global Advisors, provides a range of investment management strategies and products for its clients. It offers a breadth of services and solutions, including ESG investing, defined contribution products, Global Fiduciary Solutions, and others.</v>
    <v>52566</v>
    <v>New York Stock Exchange</v>
    <v>XNYS</v>
    <v>XNYS</v>
    <v>1 Congress Street, Suite 1, BOSTON, MA, 02114 US</v>
    <v>98.08</v>
    <v>Investment Banking &amp; Investment Services</v>
    <v>Stock</v>
    <v>45661.015209791403</v>
    <v>20088</v>
    <v>96.72</v>
    <v>28632009335</v>
    <v>STATE STREET CORPORATION</v>
    <v>STATE STREET CORPORATION</v>
    <v>98.08</v>
    <v>15.4224</v>
    <v>97.95</v>
    <v>97.67</v>
    <v>98.114999999999995</v>
    <v>293150500</v>
    <v>STT</v>
    <v>STATE STREET CORPORATION (XNYS:STT)</v>
    <v>1508481</v>
    <v>2235287</v>
    <v>1969</v>
  </rv>
  <rv s="3">
    <v>20089</v>
  </rv>
  <rv s="0">
    <fb>55.73</fb>
    <v>16</v>
  </rv>
  <rv s="0">
    <fb>62.3</fb>
    <v>16</v>
  </rv>
  <rv s="0">
    <fb>69.63</fb>
    <v>16</v>
  </rv>
  <rv s="0">
    <fb>70.209999999999994</fb>
    <v>16</v>
  </rv>
  <rv s="0">
    <fb>76.2</fb>
    <v>16</v>
  </rv>
  <rv s="0">
    <fb>93.23</fb>
    <v>16</v>
  </rv>
  <rv s="0">
    <fb>92.49</fb>
    <v>16</v>
  </rv>
  <rv s="0">
    <fb>110.17</fb>
    <v>16</v>
  </rv>
  <rv s="0">
    <fb>99.73</fb>
    <v>16</v>
  </rv>
  <rv s="0">
    <fb>93.09</fb>
    <v>16</v>
  </rv>
  <rv s="0">
    <fb>55.25</fb>
    <v>16</v>
  </rv>
  <rv s="0">
    <fb>58.09</fb>
    <v>16</v>
  </rv>
  <rv s="0">
    <fb>59.19</fb>
    <v>16</v>
  </rv>
  <rv s="0">
    <fb>75.099999999999994</fb>
    <v>16</v>
  </rv>
  <rv s="0">
    <fb>68.11</fb>
    <v>16</v>
  </rv>
  <rv s="0">
    <fb>58.9</fb>
    <v>16</v>
  </rv>
  <rv s="0">
    <fb>72.77</fb>
    <v>16</v>
  </rv>
  <rv s="0">
    <fb>84.01</fb>
    <v>16</v>
  </rv>
  <rv s="0">
    <fb>86.98</fb>
    <v>16</v>
  </rv>
  <rv s="0">
    <fb>92.91</fb>
    <v>16</v>
  </rv>
  <rv s="0">
    <fb>84.72</fb>
    <v>16</v>
  </rv>
  <rv s="0">
    <fb>98.55</fb>
    <v>16</v>
  </rv>
  <rv s="0">
    <fb>87.12</fb>
    <v>16</v>
  </rv>
  <rv s="0">
    <fb>74</fb>
    <v>16</v>
  </rv>
  <rv s="0">
    <fb>88.68</fb>
    <v>16</v>
  </rv>
  <rv s="0">
    <fb>68.739999999999995</fb>
    <v>16</v>
  </rv>
  <rv s="0">
    <fb>73.87</fb>
    <v>16</v>
  </rv>
  <rv s="0">
    <fb>88.47</fb>
    <v>16</v>
  </rv>
  <rv s="0">
    <fb>92.8</fb>
    <v>16</v>
  </rv>
  <rv s="0">
    <fb>98.51</fb>
    <v>16</v>
  </rv>
  <rv s="1">
    <v>https://www.bing.com/financeapi/forcetrigger?t=a22227&amp;q=XNYS%3aRJF&amp;form=skydnc</v>
    <v>Learn more on Bing</v>
  </rv>
  <rv s="6">
    <v>en-US</v>
    <v>a22227</v>
    <v>268435456</v>
    <v>1</v>
    <v>Powered by Refinitiv</v>
    <v>22</v>
    <v>RAYMOND JAMES FINANCIAL, INC. (XNYS:RJF)</v>
    <v>23</v>
    <v>24</v>
    <v>Finance</v>
    <v>25</v>
    <v>171.38</v>
    <v>104.235</v>
    <v>1.0385</v>
    <v>2.72</v>
    <v>1.712E-3</v>
    <v>1.7547999999999998E-2</v>
    <v>0.27</v>
    <v>USD</v>
    <v>Raymond James Financial, Inc. is a diversified financial services company providing private client group (PCG), capital markets, asset management, banking and other services to individuals, corporations and municipalities. The Company's PCG services include financial planning, investment advisory and securities transaction services, which are provided to clients through financial advisors. Its capital markets services include investment banking, institutional sales, securities trading, equity research, and the syndication and management of investments in low-income housing funds and funds of a similar nature. Its asset management services include asset management, portfolio management and related administrative services that are provided to retail and institutional clients. Its banking services provide various types of loans, including securities-based loans, corporate loans (commercial and industrial, and commercial real estate), residential mortgage loans and tax-exempt loans.</v>
    <v>19000</v>
    <v>New York Stock Exchange</v>
    <v>XNYS</v>
    <v>XNYS</v>
    <v>880 Carillon Pkwy, ST PETERSBURG, FL, 33716 US</v>
    <v>158.38999999999999</v>
    <v>Investment Banking &amp; Investment Services</v>
    <v>Stock</v>
    <v>45661.000000022657</v>
    <v>20121</v>
    <v>153.91</v>
    <v>32181945856</v>
    <v>RAYMOND JAMES FINANCIAL, INC.</v>
    <v>RAYMOND JAMES FINANCIAL, INC.</v>
    <v>155.47999999999999</v>
    <v>16.254799999999999</v>
    <v>155</v>
    <v>157.72</v>
    <v>157.99</v>
    <v>204044800</v>
    <v>RJF</v>
    <v>RAYMOND JAMES FINANCIAL, INC. (XNYS:RJF)</v>
    <v>924493</v>
    <v>1086835</v>
    <v>1974</v>
  </rv>
  <rv s="3">
    <v>20122</v>
  </rv>
  <rv s="0">
    <fb>29.206800000000001</fb>
    <v>16</v>
  </rv>
  <rv s="0">
    <fb>29.226800000000001</fb>
    <v>16</v>
  </rv>
  <rv s="0">
    <fb>31.740200000000002</fb>
    <v>16</v>
  </rv>
  <rv s="0">
    <fb>34.780200000000001</fb>
    <v>16</v>
  </rv>
  <rv s="0">
    <fb>37.380200000000002</fb>
    <v>16</v>
  </rv>
  <rv s="0">
    <fb>32.866799999999998</fb>
    <v>16</v>
  </rv>
  <rv s="0">
    <fb>36.600200000000001</fb>
    <v>16</v>
  </rv>
  <rv s="0">
    <fb>38.780200000000001</fb>
    <v>16</v>
  </rv>
  <rv s="0">
    <fb>38.806899999999999</fb>
    <v>16</v>
  </rv>
  <rv s="0">
    <fb>40.080199999999998</fb>
    <v>16</v>
  </rv>
  <rv s="0">
    <fb>47.9602</fb>
    <v>16</v>
  </rv>
  <rv s="0">
    <fb>46.180199999999999</fb>
    <v>16</v>
  </rv>
  <rv s="0">
    <fb>49.953600000000002</fb>
    <v>16</v>
  </rv>
  <rv s="0">
    <fb>52.373600000000003</fb>
    <v>16</v>
  </rv>
  <rv s="0">
    <fb>50.840299999999999</fb>
    <v>16</v>
  </rv>
  <rv s="0">
    <fb>49.680199999999999</fb>
    <v>16</v>
  </rv>
  <rv s="0">
    <fb>48.180199999999999</fb>
    <v>16</v>
  </rv>
  <rv s="0">
    <fb>53.4803</fb>
    <v>16</v>
  </rv>
  <rv s="0">
    <fb>55.460299999999997</fb>
    <v>16</v>
  </rv>
  <rv s="0">
    <fb>52.2136</fb>
    <v>16</v>
  </rv>
  <rv s="0">
    <fb>56.220300000000002</fb>
    <v>16</v>
  </rv>
  <rv s="0">
    <fb>56.520299999999999</fb>
    <v>16</v>
  </rv>
  <rv s="0">
    <fb>58.866999999999997</fb>
    <v>16</v>
  </rv>
  <rv s="0">
    <fb>59.5336</fb>
    <v>16</v>
  </rv>
  <rv s="0">
    <fb>64.260300000000001</fb>
    <v>16</v>
  </rv>
  <rv s="0">
    <fb>61.807000000000002</fb>
    <v>16</v>
  </rv>
  <rv s="0">
    <fb>59.606999999999999</fb>
    <v>16</v>
  </rv>
  <rv s="0">
    <fb>59.833599999999997</fb>
    <v>16</v>
  </rv>
  <rv s="0">
    <fb>64.373699999999999</fb>
    <v>16</v>
  </rv>
  <rv s="0">
    <fb>59.567</fb>
    <v>16</v>
  </rv>
  <rv s="0">
    <fb>61.060299999999998</fb>
    <v>16</v>
  </rv>
  <rv s="0">
    <fb>62.027000000000001</fb>
    <v>16</v>
  </rv>
  <rv s="0">
    <fb>61.366999999999997</fb>
    <v>16</v>
  </rv>
  <rv s="0">
    <fb>51.126899999999999</fb>
    <v>16</v>
  </rv>
  <rv s="0">
    <fb>53.153599999999997</fb>
    <v>16</v>
  </rv>
  <rv s="0">
    <fb>49.606900000000003</fb>
    <v>16</v>
  </rv>
  <rv s="0">
    <fb>53.666899999999998</fb>
    <v>16</v>
  </rv>
  <rv s="0">
    <fb>55.053600000000003</fb>
    <v>16</v>
  </rv>
  <rv s="0">
    <fb>53.606900000000003</fb>
    <v>16</v>
  </rv>
  <rv s="0">
    <fb>61.046999999999997</fb>
    <v>16</v>
  </rv>
  <rv s="0">
    <fb>56.366900000000001</fb>
    <v>16</v>
  </rv>
  <rv s="0">
    <fb>53.780299999999997</fb>
    <v>16</v>
  </rv>
  <rv s="0">
    <fb>52.340299999999999</fb>
    <v>16</v>
  </rv>
  <rv s="0">
    <fb>54.973599999999998</fb>
    <v>16</v>
  </rv>
  <rv s="0">
    <fb>59.880299999999998</fb>
    <v>16</v>
  </rv>
  <rv s="0">
    <fb>59.640300000000003</fb>
    <v>16</v>
  </rv>
  <rv s="0">
    <fb>60.953600000000002</fb>
    <v>16</v>
  </rv>
  <rv s="0">
    <fb>55.753599999999999</fb>
    <v>16</v>
  </rv>
  <rv s="0">
    <fb>42.133499999999998</fb>
    <v>16</v>
  </rv>
  <rv s="0">
    <fb>43.946899999999999</fb>
    <v>16</v>
  </rv>
  <rv s="0">
    <fb>46.186900000000001</fb>
    <v>16</v>
  </rv>
  <rv s="0">
    <fb>45.886899999999997</fb>
    <v>16</v>
  </rv>
  <rv s="0">
    <fb>46.3202</fb>
    <v>16</v>
  </rv>
  <rv s="0">
    <fb>50.4803</fb>
    <v>16</v>
  </rv>
  <rv s="0">
    <fb>48.506900000000002</fb>
    <v>16</v>
  </rv>
  <rv s="0">
    <fb>50.960299999999997</fb>
    <v>16</v>
  </rv>
  <rv s="0">
    <fb>60.633600000000001</fb>
    <v>16</v>
  </rv>
  <rv s="0">
    <fb>63.780299999999997</fb>
    <v>16</v>
  </rv>
  <rv s="0">
    <fb>66.6203</fb>
    <v>16</v>
  </rv>
  <rv s="0">
    <fb>77.827100000000002</fb>
    <v>16</v>
  </rv>
  <rv s="0">
    <fb>81.707099999999997</fb>
    <v>16</v>
  </rv>
  <rv s="0">
    <fb>87.187100000000001</fb>
    <v>16</v>
  </rv>
  <rv s="0">
    <fb>88.393799999999999</fb>
    <v>16</v>
  </rv>
  <rv s="0">
    <fb>86.600399999999993</fb>
    <v>16</v>
  </rv>
  <rv s="0">
    <fb>86.320400000000006</fb>
    <v>16</v>
  </rv>
  <rv s="0">
    <fb>93.267099999999999</fb>
    <v>16</v>
  </rv>
  <rv s="0">
    <fb>100.4</fb>
    <v>16</v>
  </rv>
  <rv s="0">
    <fb>105.87</fb>
    <v>16</v>
  </rv>
  <rv s="0">
    <fb>98.82</fb>
    <v>16</v>
  </rv>
  <rv s="0">
    <fb>118.14</fb>
    <v>16</v>
  </rv>
  <rv s="0">
    <fb>108.46</fb>
    <v>16</v>
  </rv>
  <rv s="0">
    <fb>103.77</fb>
    <v>16</v>
  </rv>
  <rv s="0">
    <fb>104.59</fb>
    <v>16</v>
  </rv>
  <rv s="0">
    <fb>95.44</fb>
    <v>16</v>
  </rv>
  <rv s="0">
    <fb>111.5</fb>
    <v>16</v>
  </rv>
  <rv s="0">
    <fb>120.32</fb>
    <v>16</v>
  </rv>
  <rv s="0">
    <fb>128.41999999999999</fb>
    <v>16</v>
  </rv>
  <rv s="0">
    <fb>122.75</fb>
    <v>16</v>
  </rv>
  <rv s="0">
    <fb>123.61</fb>
    <v>16</v>
  </rv>
  <rv s="0">
    <fb>148.22</fb>
    <v>16</v>
  </rv>
  <rv s="0">
    <fb>155.33000000000001</fb>
    <v>16</v>
  </rv>
  <rv s="1">
    <v>http://it.wikipedia.org/wiki/T._Rowe_Price</v>
    <v>Wikipedia</v>
  </rv>
  <rv s="8">
    <v>2691</v>
    <v>20205</v>
  </rv>
  <rv s="9">
    <v>33</v>
    <v>https://www.bing.com/th?id=AMMS_4c600be848f66590834841f27e6f786d&amp;qlt=95</v>
    <v>20206</v>
    <v>0</v>
    <v>https://www.bing.com/images/search?form=xlimg&amp;q=t.+rowe+price</v>
    <v>Image of T. ROWE PRICE GROUP, INC.</v>
  </rv>
  <rv s="1">
    <v>https://www.bing.com/financeapi/forcetrigger?t=a24i3m&amp;q=XNAS%3aTROW&amp;form=skydnc</v>
    <v>Learn more on Bing</v>
  </rv>
  <rv s="10">
    <v>en-US</v>
    <v>a24i3m</v>
    <v>268435456</v>
    <v>1</v>
    <v>Powered by Refinitiv</v>
    <v>29</v>
    <v>T. ROWE PRICE GROUP, INC. (XNAS:TROW)</v>
    <v>31</v>
    <v>32</v>
    <v>Finance</v>
    <v>28</v>
    <v>125.8078</v>
    <v>100.49</v>
    <v>1.4577</v>
    <v>1.26</v>
    <v>-4.3599999999999997E-4</v>
    <v>1.1108E-2</v>
    <v>-0.05</v>
    <v>USD</v>
    <v>T. Rowe Price Group, Inc. is a global asset management company. The Company provides a broad range of investment solutions across equity, fixed income, multi-asset, and alternative capabilities for clients around the world -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The Company distributes its active investment solutions through a diverse set of distribution channels and vehicles to meet the needs of its clients globally. These vehicles include an array of United States mutual funds, collective investment trusts, subadvised funds, separately managed accounts, and other sponsored products.</v>
    <v>7906</v>
    <v>Nasdaq Stock Market</v>
    <v>XNAS</v>
    <v>XNAS</v>
    <v>100 EAST PRATT STREET, P.O. BOX 89000, BALTIMORE, MD, 21289-0320 US</v>
    <v>114.86</v>
    <v>20207</v>
    <v>Investment Banking &amp; Investment Services</v>
    <v>Stock</v>
    <v>45661.036729733591</v>
    <v>20208</v>
    <v>113.18</v>
    <v>25479473055</v>
    <v>T. ROWE PRICE GROUP, INC.</v>
    <v>T. ROWE PRICE GROUP, INC.</v>
    <v>114.28</v>
    <v>12.557600000000001</v>
    <v>113.43</v>
    <v>114.69</v>
    <v>114.64</v>
    <v>222159500</v>
    <v>TROW</v>
    <v>T. ROWE PRICE GROUP, INC. (XNAS:TROW)</v>
    <v>750409</v>
    <v>1340057</v>
    <v>2000</v>
  </rv>
  <rv s="3">
    <v>20209</v>
  </rv>
  <rv s="0">
    <fb>77.06</fb>
    <v>16</v>
  </rv>
  <rv s="0">
    <fb>72.97</fb>
    <v>16</v>
  </rv>
  <rv s="0">
    <fb>70.69</fb>
    <v>16</v>
  </rv>
  <rv s="0">
    <fb>69.540000000000006</fb>
    <v>16</v>
  </rv>
  <rv s="0">
    <fb>74.06</fb>
    <v>16</v>
  </rv>
  <rv s="0">
    <fb>71.209999999999994</fb>
    <v>16</v>
  </rv>
  <rv s="0">
    <fb>70.44</fb>
    <v>16</v>
  </rv>
  <rv s="0">
    <fb>84.36</fb>
    <v>16</v>
  </rv>
  <rv s="0">
    <fb>102.92</fb>
    <v>16</v>
  </rv>
  <rv s="0">
    <fb>111.63</fb>
    <v>16</v>
  </rv>
  <rv s="0">
    <fb>107.97</fb>
    <v>16</v>
  </rv>
  <rv s="0">
    <fb>121.42</fb>
    <v>16</v>
  </rv>
  <rv s="0">
    <fb>116.09</fb>
    <v>16</v>
  </rv>
  <rv s="0">
    <fb>115.89</fb>
    <v>16</v>
  </rv>
  <rv s="0">
    <fb>109.18</fb>
    <v>16</v>
  </rv>
  <rv s="0">
    <fb>93.46</fb>
    <v>16</v>
  </rv>
  <rv s="0">
    <fb>100.12</fb>
    <v>16</v>
  </rv>
  <rv s="0">
    <fb>113.39</fb>
    <v>16</v>
  </rv>
  <rv s="0">
    <fb>110.62</fb>
    <v>16</v>
  </rv>
  <rv s="0">
    <fb>123.56</fb>
    <v>16</v>
  </rv>
  <rv s="0">
    <fb>118.01</fb>
    <v>16</v>
  </rv>
  <rv s="0">
    <fb>97.65</fb>
    <v>16</v>
  </rv>
  <rv s="0">
    <fb>115.63</fb>
    <v>16</v>
  </rv>
  <rv s="0">
    <fb>123.5</fb>
    <v>16</v>
  </rv>
  <rv s="0">
    <fb>139.21</fb>
    <v>16</v>
  </rv>
  <rv s="0">
    <fb>151.38999999999999</fb>
    <v>16</v>
  </rv>
  <rv s="0">
    <fb>156.47999999999999</fb>
    <v>16</v>
  </rv>
  <rv s="0">
    <fb>171.6</fb>
    <v>16</v>
  </rv>
  <rv s="0">
    <fb>179.2</fb>
    <v>16</v>
  </rv>
  <rv s="0">
    <fb>191.35</fb>
    <v>16</v>
  </rv>
  <rv s="0">
    <fb>204.16</fb>
    <v>16</v>
  </rv>
  <rv s="0">
    <fb>223.87</fb>
    <v>16</v>
  </rv>
  <rv s="0">
    <fb>216.88</fb>
    <v>16</v>
  </rv>
  <rv s="0">
    <fb>199.95</fb>
    <v>16</v>
  </rv>
  <rv s="0">
    <fb>196.64</fb>
    <v>16</v>
  </rv>
  <rv s="0">
    <fb>154.43</fb>
    <v>16</v>
  </rv>
  <rv s="0">
    <fb>144.56</fb>
    <v>16</v>
  </rv>
  <rv s="0">
    <fb>151.19</fb>
    <v>16</v>
  </rv>
  <rv s="0">
    <fb>123.04</fb>
    <v>16</v>
  </rv>
  <rv s="0">
    <fb>113.61</fb>
    <v>16</v>
  </rv>
  <rv s="0">
    <fb>106.16</fb>
    <v>16</v>
  </rv>
  <rv s="0">
    <fb>109.06</fb>
    <v>16</v>
  </rv>
  <rv s="0">
    <fb>116.47</fb>
    <v>16</v>
  </rv>
  <rv s="0">
    <fb>112.33</fb>
    <v>16</v>
  </rv>
  <rv s="0">
    <fb>107.16</fb>
    <v>16</v>
  </rv>
  <rv s="0">
    <fb>112.02</fb>
    <v>16</v>
  </rv>
  <rv s="0">
    <fb>100.13</fb>
    <v>16</v>
  </rv>
  <rv s="0">
    <fb>121.92</fb>
    <v>16</v>
  </rv>
  <rv s="0">
    <fb>109.57</fb>
    <v>16</v>
  </rv>
  <rv s="0">
    <fb>106.04</fb>
    <v>16</v>
  </rv>
  <rv s="0">
    <fb>123.84</fb>
    <v>16</v>
  </rv>
  <rv s="1">
    <v>https://www.bing.com/financeapi/forcetrigger?t=a1pap2&amp;q=BATS%3aCBOE&amp;form=skydnc</v>
    <v>Learn more on Bing</v>
  </rv>
  <rv s="6">
    <v>en-US</v>
    <v>a1pap2</v>
    <v>268435456</v>
    <v>1</v>
    <v>Powered by Refinitiv</v>
    <v>22</v>
    <v>Cboe Global Markets, Inc. (BATS:CBOE)</v>
    <v>23</v>
    <v>24</v>
    <v>Finance</v>
    <v>39</v>
    <v>221.66</v>
    <v>166.13</v>
    <v>0.6784</v>
    <v>-1.2</v>
    <v>-8.9119999999999998E-3</v>
    <v>-6.1089999999999998E-3</v>
    <v>-1.74</v>
    <v>USD</v>
    <v>Cboe Global Markets, Inc. is a provider of derivatives and securities exchange network, and delivers trading, clearing and investment solutions to customers. The Company operates through six segments. The Options segment includes options on market indices (index options), as well as on the stocks of individual corporations (equity options). The North American Equities segment includes United States equities and ETP transaction services. The Europe and Asia Pacific segment includes the pan-European listed equities and derivatives transaction services, ETPs, exchange-traded commodities, and international depository receipts. Futures segment includes transaction services provided by Cboe Futures Exchange, LLC (CFE), an electronic futures exchange that offers trading of VIX futures and other futures products. The Global FX segment includes institutional FX trading services. Digital segment includes a digital asset spot market, a regulated futures exchange, and a regulated clearinghouse.</v>
    <v>1647</v>
    <v>CBOE BZX Exchange</v>
    <v>BATS</v>
    <v>BATS</v>
    <v>433 WEST VAN BUREN STREET, CHICAGO, IL, 60607 US</v>
    <v>197.15</v>
    <v>Investment Banking &amp; Investment Services</v>
    <v>Stock</v>
    <v>45660.901605485938</v>
    <v>20262</v>
    <v>194.92</v>
    <v>20438860000</v>
    <v>Cboe Global Markets, Inc.</v>
    <v>Cboe Global Markets, Inc.</v>
    <v>197.15</v>
    <v>100.10769999999999</v>
    <v>196.44</v>
    <v>195.24</v>
    <v>193.5</v>
    <v>104685800</v>
    <v>CBOE</v>
    <v>Cboe Global Markets, Inc. (BATS:CBOE)</v>
    <v>497023</v>
    <v>836074</v>
    <v>2006</v>
  </rv>
  <rv s="3">
    <v>20263</v>
  </rv>
  <rv s="0">
    <fb>106.78</fb>
    <v>16</v>
  </rv>
  <rv s="0">
    <fb>100.8</fb>
    <v>16</v>
  </rv>
  <rv s="0">
    <fb>112.85</fb>
    <v>16</v>
  </rv>
  <rv s="0">
    <fb>108.54</fb>
    <v>16</v>
  </rv>
  <rv s="0">
    <fb>93.12</fb>
    <v>16</v>
  </rv>
  <rv s="0">
    <fb>111.3</fb>
    <v>16</v>
  </rv>
  <rv s="0">
    <fb>123.86</fb>
    <v>16</v>
  </rv>
  <rv s="0">
    <fb>131.94</fb>
    <v>16</v>
  </rv>
  <rv s="0">
    <fb>128.94</fb>
    <v>16</v>
  </rv>
  <rv s="0">
    <fb>130.4</fb>
    <v>16</v>
  </rv>
  <rv s="0">
    <fb>117.29</fb>
    <v>16</v>
  </rv>
  <rv s="0">
    <fb>112.31</fb>
    <v>16</v>
  </rv>
  <rv s="0">
    <fb>113.19</fb>
    <v>16</v>
  </rv>
  <rv s="0">
    <fb>123.38</fb>
    <v>16</v>
  </rv>
  <rv s="0">
    <fb>117.97</fb>
    <v>16</v>
  </rv>
  <rv s="0">
    <fb>124.5</fb>
    <v>16</v>
  </rv>
  <rv s="0">
    <fb>126.84</fb>
    <v>16</v>
  </rv>
  <rv s="0">
    <fb>125.47</fb>
    <v>16</v>
  </rv>
  <rv s="0">
    <fb>134.24</fb>
    <v>16</v>
  </rv>
  <rv s="0">
    <fb>139.69999999999999</fb>
    <v>16</v>
  </rv>
  <rv s="0">
    <fb>132.41999999999999</fb>
    <v>16</v>
  </rv>
  <rv s="0">
    <fb>156.21</fb>
    <v>16</v>
  </rv>
  <rv s="0">
    <fb>178.56</fb>
    <v>16</v>
  </rv>
  <rv s="0">
    <fb>183.85</fb>
    <v>16</v>
  </rv>
  <rv s="0">
    <fb>183.73</fb>
    <v>16</v>
  </rv>
  <rv s="0">
    <fb>172.99</fb>
    <v>16</v>
  </rv>
  <rv s="0">
    <fb>183.51</fb>
    <v>16</v>
  </rv>
  <rv s="0">
    <fb>205.4</fb>
    <v>16</v>
  </rv>
  <rv s="0">
    <fb>213.57</fb>
    <v>16</v>
  </rv>
  <rv s="0">
    <fb>215.85</fb>
    <v>16</v>
  </rv>
  <rv s="0">
    <fb>195.4</fb>
    <v>16</v>
  </rv>
  <rv s="1">
    <v>https://www.bing.com/financeapi/forcetrigger?t=a1ysr7&amp;q=XNAS%3aNTRS&amp;form=skydnc</v>
    <v>Learn more on Bing</v>
  </rv>
  <rv s="6">
    <v>en-US</v>
    <v>a1ysr7</v>
    <v>268435456</v>
    <v>1</v>
    <v>Powered by Refinitiv</v>
    <v>22</v>
    <v>NORTHERN TRUST CORPORATION (XNAS:NTRS)</v>
    <v>23</v>
    <v>24</v>
    <v>Finance</v>
    <v>25</v>
    <v>111.87</v>
    <v>76.665000000000006</v>
    <v>1.0883</v>
    <v>0.28999999999999998</v>
    <v>0</v>
    <v>2.8160000000000004E-3</v>
    <v>0</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23300</v>
    <v>Nasdaq Stock Market</v>
    <v>XNAS</v>
    <v>XNAS</v>
    <v>50 S Lasalle St, CHICAGO, IL, 60603 US</v>
    <v>103.47</v>
    <v>Investment Banking &amp; Investment Services</v>
    <v>Stock</v>
    <v>45660.899395</v>
    <v>20296</v>
    <v>101.97</v>
    <v>20472006680</v>
    <v>NORTHERN TRUST CORPORATION</v>
    <v>NORTHERN TRUST CORPORATION</v>
    <v>103.34</v>
    <v>12.7333</v>
    <v>102.99</v>
    <v>103.28</v>
    <v>103.28</v>
    <v>198218500</v>
    <v>NTRS</v>
    <v>NORTHERN TRUST CORPORATION (XNAS:NTRS)</v>
    <v>900079</v>
    <v>1248950</v>
    <v>1971</v>
  </rv>
  <rv s="3">
    <v>20297</v>
  </rv>
  <rv s="0">
    <fb>82.96</fb>
    <v>16</v>
  </rv>
  <rv s="0">
    <fb>87.44</fb>
    <v>16</v>
  </rv>
  <rv s="0">
    <fb>93.52</fb>
    <v>16</v>
  </rv>
  <rv s="0">
    <fb>105.39</fb>
    <v>16</v>
  </rv>
  <rv s="0">
    <fb>88.46</fb>
    <v>16</v>
  </rv>
  <rv s="0">
    <fb>99.68</fb>
    <v>16</v>
  </rv>
  <rv s="0">
    <fb>75.459999999999994</fb>
    <v>16</v>
  </rv>
  <rv s="0">
    <fb>81.89</fb>
    <v>16</v>
  </rv>
  <rv s="0">
    <fb>93.14</fb>
    <v>16</v>
  </rv>
  <rv s="0">
    <fb>95.13</fb>
    <v>16</v>
  </rv>
  <rv s="0">
    <fb>113.8</fb>
    <v>16</v>
  </rv>
  <rv s="0">
    <fb>121.19</fb>
    <v>16</v>
  </rv>
  <rv s="0">
    <fb>118.52</fb>
    <v>16</v>
  </rv>
  <rv s="0">
    <fb>115.7</fb>
    <v>16</v>
  </rv>
  <rv s="0">
    <fb>119.61</fb>
    <v>16</v>
  </rv>
  <rv s="0">
    <fb>116.64</fb>
    <v>16</v>
  </rv>
  <rv s="0">
    <fb>116.45</fb>
    <v>16</v>
  </rv>
  <rv s="0">
    <fb>111.75</fb>
    <v>16</v>
  </rv>
  <rv s="0">
    <fb>96.97</fb>
    <v>16</v>
  </rv>
  <rv s="0">
    <fb>71.92</fb>
    <v>16</v>
  </rv>
  <rv s="0">
    <fb>74.14</fb>
    <v>16</v>
  </rv>
  <rv s="0">
    <fb>80.12</fb>
    <v>16</v>
  </rv>
  <rv s="0">
    <fb>84.38</fb>
    <v>16</v>
  </rv>
  <rv s="0">
    <fb>88.92</fb>
    <v>16</v>
  </rv>
  <rv s="0">
    <fb>102.5</fb>
    <v>16</v>
  </rv>
  <rv s="1">
    <v>https://www.bing.com/financeapi/forcetrigger?t=axxc6h&amp;q=XNAS%3aPFG&amp;form=skydnc</v>
    <v>Learn more on Bing</v>
  </rv>
  <rv s="6">
    <v>en-US</v>
    <v>axxc6h</v>
    <v>268435456</v>
    <v>1</v>
    <v>Powered by Refinitiv</v>
    <v>22</v>
    <v>PRINCIPAL FINANCIAL GROUP, INC. (XNAS:PFG)</v>
    <v>23</v>
    <v>24</v>
    <v>Finance</v>
    <v>25</v>
    <v>91.974999999999994</v>
    <v>72.209500000000006</v>
    <v>1.2190000000000001</v>
    <v>0.52</v>
    <v>0</v>
    <v>6.7190000000000001E-3</v>
    <v>0</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 net worth investors. The Benefits and Protection segment is organized into Specialty Benefits, which provides group dental, group life insurance, group disability insurance, supplemental health products, and individual disability insurance, and life insurance.</v>
    <v>19800</v>
    <v>Nasdaq Stock Market</v>
    <v>XNAS</v>
    <v>XNAS</v>
    <v>711 High Street, DES MOINES, IA, 50392 US</v>
    <v>78.040000000000006</v>
    <v>Investment Banking &amp; Investment Services</v>
    <v>Stock</v>
    <v>45660.906810115623</v>
    <v>20324</v>
    <v>77.14</v>
    <v>17820030000</v>
    <v>PRINCIPAL FINANCIAL GROUP, INC.</v>
    <v>PRINCIPAL FINANCIAL GROUP, INC.</v>
    <v>77.69</v>
    <v>0</v>
    <v>77.39</v>
    <v>77.91</v>
    <v>77.91</v>
    <v>228725900</v>
    <v>PFG</v>
    <v>PRINCIPAL FINANCIAL GROUP, INC. (XNAS:PFG)</v>
    <v>1125645</v>
    <v>1154070</v>
    <v>2001</v>
  </rv>
  <rv s="3">
    <v>20325</v>
  </rv>
  <rv s="0">
    <fb>37.81</fb>
    <v>16</v>
  </rv>
  <rv s="0">
    <fb>49.07</fb>
    <v>16</v>
  </rv>
  <rv s="0">
    <fb>57.09</fb>
    <v>16</v>
  </rv>
  <rv s="0">
    <fb>65.13</fb>
    <v>16</v>
  </rv>
  <rv s="0">
    <fb>64.34</fb>
    <v>16</v>
  </rv>
  <rv s="0">
    <fb>49.32</fb>
    <v>16</v>
  </rv>
  <rv s="0">
    <fb>57.92</fb>
    <v>16</v>
  </rv>
  <rv s="0">
    <fb>58.04</fb>
    <v>16</v>
  </rv>
  <rv s="0">
    <fb>55.1</fb>
    <v>16</v>
  </rv>
  <rv s="0">
    <fb>40.270000000000003</fb>
    <v>16</v>
  </rv>
  <rv s="0">
    <fb>65.39</fb>
    <v>16</v>
  </rv>
  <rv s="0">
    <fb>62.13</fb>
    <v>16</v>
  </rv>
  <rv s="0">
    <fb>67.09</fb>
    <v>16</v>
  </rv>
  <rv s="0">
    <fb>72.150000000000006</fb>
    <v>16</v>
  </rv>
  <rv s="0">
    <fb>72.069999999999993</fb>
    <v>16</v>
  </rv>
  <rv s="0">
    <fb>80.86</fb>
    <v>16</v>
  </rv>
  <rv s="0">
    <fb>81.42</fb>
    <v>16</v>
  </rv>
  <rv s="1">
    <v>https://www.bing.com/financeapi/forcetrigger?t=a1xonm&amp;q=XNAS%3aMKTX&amp;form=skydnc</v>
    <v>Learn more on Bing</v>
  </rv>
  <rv s="6">
    <v>en-US</v>
    <v>a1xonm</v>
    <v>268435456</v>
    <v>1</v>
    <v>Powered by Refinitiv</v>
    <v>22</v>
    <v>MARKETAXESS HOLDINGS INC. (XNAS:MKTX)</v>
    <v>23</v>
    <v>24</v>
    <v>Finance</v>
    <v>25</v>
    <v>296.68</v>
    <v>192.42</v>
    <v>1.0227999999999999</v>
    <v>1.17</v>
    <v>6.7120000000000001E-3</v>
    <v>5.1929999999999997E-3</v>
    <v>1.52</v>
    <v>USD</v>
    <v>MarketAxess Holdings Inc. is engaged in operating electronic platforms for the trading of fixed-income securities and provides related data, analytics, compliance tools and post-trade services. It provides Open Trading marketplace, which offers an all-to-all trading solution in the global credit markets, creating a liquidity pool for a range of credit market participants. The Company leverages its diverse set of trading protocols, automated and algorithmic trading solutions, intelligent data and index products and a range of post-trade services to provide an end-to-end trading solution to its robust network of platform participants. It also provides a number of integrated and actionable data offerings, including CP+ and Axess All, to assist clients with real-time pricing and trading decisions and transaction cost analysis. It offers a range of post-trade services, including straight-through processing, post-trade matching, trade publication, and regulatory transaction reporting.</v>
    <v>881</v>
    <v>Nasdaq Stock Market</v>
    <v>XNAS</v>
    <v>XNAS</v>
    <v>55 Hudson Yards, 15Th Floor, NEW YORK, NY, 10001 US</v>
    <v>228.17</v>
    <v>Investment Banking &amp; Investment Services</v>
    <v>Stock</v>
    <v>45660.990294872659</v>
    <v>20344</v>
    <v>225.3</v>
    <v>8538906409</v>
    <v>MARKETAXESS HOLDINGS INC.</v>
    <v>MARKETAXESS HOLDINGS INC.</v>
    <v>226.4</v>
    <v>30.828099999999999</v>
    <v>225.3</v>
    <v>226.47</v>
    <v>227.99</v>
    <v>37704360</v>
    <v>MKTX</v>
    <v>MARKETAXESS HOLDINGS INC. (XNAS:MKTX)</v>
    <v>308578</v>
    <v>430206</v>
    <v>2000</v>
  </rv>
  <rv s="3">
    <v>20345</v>
  </rv>
  <rv s="0">
    <fb>124.83</fb>
    <v>16</v>
  </rv>
  <rv s="0">
    <fb>122.76</fb>
    <v>16</v>
  </rv>
  <rv s="0">
    <fb>139.94</fb>
    <v>16</v>
  </rv>
  <rv s="0">
    <fb>145.4</fb>
    <v>16</v>
  </rv>
  <rv s="0">
    <fb>161.66</fb>
    <v>16</v>
  </rv>
  <rv s="0">
    <fb>168.54</fb>
    <v>16</v>
  </rv>
  <rv s="0">
    <fb>165.77</fb>
    <v>16</v>
  </rv>
  <rv s="0">
    <fb>146.91999999999999</fb>
    <v>16</v>
  </rv>
  <rv s="0">
    <fb>187.25</fb>
    <v>16</v>
  </rv>
  <rv s="0">
    <fb>195.23</fb>
    <v>16</v>
  </rv>
  <rv s="0">
    <fb>190.58</fb>
    <v>16</v>
  </rv>
  <rv s="0">
    <fb>201.1</fb>
    <v>16</v>
  </rv>
  <rv s="0">
    <fb>202.89</fb>
    <v>16</v>
  </rv>
  <rv s="0">
    <fb>192.95</fb>
    <v>16</v>
  </rv>
  <rv s="0">
    <fb>184.51</fb>
    <v>16</v>
  </rv>
  <rv s="0">
    <fb>195.27</fb>
    <v>16</v>
  </rv>
  <rv s="0">
    <fb>201.75</fb>
    <v>16</v>
  </rv>
  <rv s="0">
    <fb>196.21</fb>
    <v>16</v>
  </rv>
  <rv s="0">
    <fb>202.4</fb>
    <v>16</v>
  </rv>
  <rv s="0">
    <fb>198.63</fb>
    <v>16</v>
  </rv>
  <rv s="0">
    <fb>213.65</fb>
    <v>16</v>
  </rv>
  <rv s="0">
    <fb>197.86</fb>
    <v>16</v>
  </rv>
  <rv s="0">
    <fb>193.77</fb>
    <v>16</v>
  </rv>
  <rv s="0">
    <fb>189.82</fb>
    <v>16</v>
  </rv>
  <rv s="0">
    <fb>178.49</fb>
    <v>16</v>
  </rv>
  <rv s="0">
    <fb>217.73</fb>
    <v>16</v>
  </rv>
  <rv s="0">
    <fb>211.31</fb>
    <v>16</v>
  </rv>
  <rv s="0">
    <fb>214.77</fb>
    <v>16</v>
  </rv>
  <rv s="0">
    <fb>243.88</fb>
    <v>16</v>
  </rv>
  <rv s="0">
    <fb>278.33</fb>
    <v>16</v>
  </rv>
  <rv s="0">
    <fb>297.82</fb>
    <v>16</v>
  </rv>
  <rv s="0">
    <fb>321.42</fb>
    <v>16</v>
  </rv>
  <rv s="0">
    <fb>337.04</fb>
    <v>16</v>
  </rv>
  <rv s="0">
    <fb>397.62</fb>
    <v>16</v>
  </rv>
  <rv s="0">
    <fb>327.5</fb>
    <v>16</v>
  </rv>
  <rv s="0">
    <fb>368.59</fb>
    <v>16</v>
  </rv>
  <rv s="0">
    <fb>403.82</fb>
    <v>16</v>
  </rv>
  <rv s="0">
    <fb>379.11</fb>
    <v>16</v>
  </rv>
  <rv s="0">
    <fb>354.18</fb>
    <v>16</v>
  </rv>
  <rv s="0">
    <fb>324.33</fb>
    <v>16</v>
  </rv>
  <rv s="0">
    <fb>332.57</fb>
    <v>16</v>
  </rv>
  <rv s="0">
    <fb>455.01</fb>
    <v>16</v>
  </rv>
  <rv s="0">
    <fb>508.59</fb>
    <v>16</v>
  </rv>
  <rv s="0">
    <fb>500.92</fb>
    <v>16</v>
  </rv>
  <rv s="0">
    <fb>516.70000000000005</fb>
    <v>16</v>
  </rv>
  <rv s="0">
    <fb>481.59</fb>
    <v>16</v>
  </rv>
  <rv s="0">
    <fb>538.85</fb>
    <v>16</v>
  </rv>
  <rv s="0">
    <fb>539.17999999999995</fb>
    <v>16</v>
  </rv>
  <rv s="0">
    <fb>570.55999999999995</fb>
    <v>16</v>
  </rv>
  <rv s="0">
    <fb>540.76</fb>
    <v>16</v>
  </rv>
  <rv s="0">
    <fb>555.94000000000005</fb>
    <v>16</v>
  </rv>
  <rv s="0">
    <fb>497.92</fb>
    <v>16</v>
  </rv>
  <rv s="0">
    <fb>488.46</fb>
    <v>16</v>
  </rv>
  <rv s="0">
    <fb>466.54</fb>
    <v>16</v>
  </rv>
  <rv s="0">
    <fb>463.59</fb>
    <v>16</v>
  </rv>
  <rv s="0">
    <fb>475.17</fb>
    <v>16</v>
  </rv>
  <rv s="0">
    <fb>420.69</fb>
    <v>16</v>
  </rv>
  <rv s="0">
    <fb>408.67</fb>
    <v>16</v>
  </rv>
  <rv s="0">
    <fb>352.69</fb>
    <v>16</v>
  </rv>
  <rv s="0">
    <fb>411.27</fb>
    <v>16</v>
  </rv>
  <rv s="0">
    <fb>344.48</fb>
    <v>16</v>
  </rv>
  <rv s="0">
    <fb>381.43</fb>
    <v>16</v>
  </rv>
  <rv s="0">
    <fb>340.2</fb>
    <v>16</v>
  </rv>
  <rv s="0">
    <fb>263.61</fb>
    <v>16</v>
  </rv>
  <rv s="0">
    <fb>281.68</fb>
    <v>16</v>
  </rv>
  <rv s="0">
    <fb>256.01</fb>
    <v>16</v>
  </rv>
  <rv s="0">
    <fb>270.77999999999997</fb>
    <v>16</v>
  </rv>
  <rv s="0">
    <fb>222.49</fb>
    <v>16</v>
  </rv>
  <rv s="0">
    <fb>244.04</fb>
    <v>16</v>
  </rv>
  <rv s="0">
    <fb>267.92</fb>
    <v>16</v>
  </rv>
  <rv s="0">
    <fb>278.89</fb>
    <v>16</v>
  </rv>
  <rv s="0">
    <fb>341.45</fb>
    <v>16</v>
  </rv>
  <rv s="0">
    <fb>391.29</fb>
    <v>16</v>
  </rv>
  <rv s="0">
    <fb>318.37</fb>
    <v>16</v>
  </rv>
  <rv s="0">
    <fb>272.41000000000003</fb>
    <v>16</v>
  </rv>
  <rv s="0">
    <fb>269.22000000000003</fb>
    <v>16</v>
  </rv>
  <rv s="0">
    <fb>240.93</fb>
    <v>16</v>
  </rv>
  <rv s="0">
    <fb>213.64</fb>
    <v>16</v>
  </rv>
  <rv s="0">
    <fb>213.75</fb>
    <v>16</v>
  </rv>
  <rv s="0">
    <fb>240.12</fb>
    <v>16</v>
  </rv>
  <rv s="0">
    <fb>292.85000000000002</fb>
    <v>16</v>
  </rv>
  <rv s="0">
    <fb>213.41</fb>
    <v>16</v>
  </rv>
  <rv s="0">
    <fb>219.25</fb>
    <v>16</v>
  </rv>
  <rv s="0">
    <fb>200.09</fb>
    <v>16</v>
  </rv>
  <rv s="0">
    <fb>200.53</fb>
    <v>16</v>
  </rv>
  <rv s="0">
    <fb>223.53</fb>
    <v>16</v>
  </rv>
  <rv s="0">
    <fb>242.39</fb>
    <v>16</v>
  </rv>
  <rv s="0">
    <fb>256.2</fb>
    <v>16</v>
  </rv>
  <rv s="0">
    <fb>289.42</fb>
    <v>16</v>
  </rv>
  <rv s="0">
    <fb>258.69</fb>
    <v>16</v>
  </rv>
  <rv s="0">
    <fb>226.04</fb>
    <v>16</v>
  </rv>
  <rv s="1">
    <v>https://www.bing.com/financeapi/forcetrigger?t=a1vwxm&amp;q=XNYS%3aIVZ&amp;form=skydnc</v>
    <v>Learn more on Bing</v>
  </rv>
  <rv s="7">
    <v>en-US</v>
    <v>a1vwxm</v>
    <v>268435456</v>
    <v>1</v>
    <v>Powered by Refinitiv</v>
    <v>26</v>
    <v>INVESCO LTD (XNYS:IVZ)</v>
    <v>23</v>
    <v>27</v>
    <v>Finance</v>
    <v>25</v>
    <v>18.940000000000001</v>
    <v>14.16</v>
    <v>1.4109</v>
    <v>0.1</v>
    <v>9.0139999999999994E-3</v>
    <v>5.666E-3</v>
    <v>0.16</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mutual funds,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8524</v>
    <v>New York Stock Exchange</v>
    <v>XNYS</v>
    <v>XNYS</v>
    <v>1331 SPRING STREET NW, SUITE 2500, ATLANTA, GA, 30309 US</v>
    <v>17.88</v>
    <v>Investment Banking &amp; Investment Services</v>
    <v>Stock</v>
    <v>45660.996462291405</v>
    <v>20438</v>
    <v>17.54</v>
    <v>7977559000</v>
    <v>INVESCO LTD</v>
    <v>INVESCO LTD</v>
    <v>17.88</v>
    <v>17.649999999999999</v>
    <v>17.75</v>
    <v>17.91</v>
    <v>449439900</v>
    <v>IVZ</v>
    <v>INVESCO LTD (XNYS:IVZ)</v>
    <v>2280237</v>
    <v>2980561</v>
    <v>2007</v>
  </rv>
  <rv s="3">
    <v>20439</v>
  </rv>
  <rv s="0">
    <fb>29.93</fb>
    <v>16</v>
  </rv>
  <rv s="0">
    <fb>30.77</fb>
    <v>16</v>
  </rv>
  <rv s="0">
    <fb>31.01</fb>
    <v>16</v>
  </rv>
  <rv s="0">
    <fb>25.54</fb>
    <v>16</v>
  </rv>
  <rv s="0">
    <fb>34.770000000000003</fb>
    <v>16</v>
  </rv>
  <rv s="0">
    <fb>35.79</fb>
    <v>16</v>
  </rv>
  <rv s="0">
    <fb>32.54</fb>
    <v>16</v>
  </rv>
  <rv s="0">
    <fb>22.88</fb>
    <v>16</v>
  </rv>
  <rv s="0">
    <fb>16.739999999999998</fb>
    <v>16</v>
  </rv>
  <rv s="0">
    <fb>21.97</fb>
    <v>16</v>
  </rv>
  <rv s="0">
    <fb>16.82</fb>
    <v>16</v>
  </rv>
  <rv s="0">
    <fb>17.98</fb>
    <v>16</v>
  </rv>
  <rv s="0">
    <fb>8.6199999999999992</fb>
    <v>16</v>
  </rv>
  <rv s="0">
    <fb>7.97</fb>
    <v>16</v>
  </rv>
  <rv s="0">
    <fb>10.199999999999999</fb>
    <v>16</v>
  </rv>
  <rv s="0">
    <fb>11.41</fb>
    <v>16</v>
  </rv>
  <rv s="0">
    <fb>20.59</fb>
    <v>16</v>
  </rv>
  <rv s="0">
    <fb>22.42</fb>
    <v>16</v>
  </rv>
  <rv s="0">
    <fb>24.38</fb>
    <v>16</v>
  </rv>
  <rv s="0">
    <fb>25.32</fb>
    <v>16</v>
  </rv>
  <rv s="0">
    <fb>24.11</fb>
    <v>16</v>
  </rv>
  <rv s="0">
    <fb>23.02</fb>
    <v>16</v>
  </rv>
  <rv s="0">
    <fb>22.66</fb>
    <v>16</v>
  </rv>
  <rv s="0">
    <fb>21.24</fb>
    <v>16</v>
  </rv>
  <rv s="0">
    <fb>19.34</fb>
    <v>16</v>
  </rv>
  <rv s="0">
    <fb>17.739999999999998</fb>
    <v>16</v>
  </rv>
  <rv s="0">
    <fb>13.7</fb>
    <v>16</v>
  </rv>
  <rv s="0">
    <fb>19.11</fb>
    <v>16</v>
  </rv>
  <rv s="0">
    <fb>18.510000000000002</fb>
    <v>16</v>
  </rv>
  <rv s="0">
    <fb>14.38</fb>
    <v>16</v>
  </rv>
  <rv s="0">
    <fb>16.809999999999999</fb>
    <v>16</v>
  </rv>
  <rv s="0">
    <fb>14.52</fb>
    <v>16</v>
  </rv>
  <rv s="0">
    <fb>12.97</fb>
    <v>16</v>
  </rv>
  <rv s="0">
    <fb>14.17</fb>
    <v>16</v>
  </rv>
  <rv s="0">
    <fb>15.71</fb>
    <v>16</v>
  </rv>
  <rv s="0">
    <fb>14.96</fb>
    <v>16</v>
  </rv>
  <rv s="0">
    <fb>17.260000000000002</fb>
    <v>16</v>
  </rv>
  <rv s="0">
    <fb>17.09</fb>
    <v>16</v>
  </rv>
  <rv s="0">
    <fb>17.34</fb>
    <v>16</v>
  </rv>
  <rv s="0">
    <fb>18.09</fb>
    <v>16</v>
  </rv>
  <rv s="1">
    <v>https://www.bing.com/financeapi/forcetrigger?t=a1odgh&amp;q=XNYS%3aBEN&amp;form=skydnc</v>
    <v>Learn more on Bing</v>
  </rv>
  <rv s="6">
    <v>en-US</v>
    <v>a1odgh</v>
    <v>268435456</v>
    <v>1</v>
    <v>Powered by Refinitiv</v>
    <v>22</v>
    <v>FRANKLIN RESOURCES, INC. (XNYS:BEN)</v>
    <v>23</v>
    <v>24</v>
    <v>Finance</v>
    <v>28</v>
    <v>29.41</v>
    <v>18.945</v>
    <v>1.4357</v>
    <v>0.27</v>
    <v>-1.3228999999999999E-2</v>
    <v>1.3406E-2</v>
    <v>-0.27</v>
    <v>USD</v>
    <v>Franklin Resources, Inc. is a global investment management company with subsidiaries operating as Franklin Templeton and serving clients in over 150 countries. Through its specialist investment managers, the Company offers specialization on a global scale, bringing capabilities in equity, fixed income, alternatives and multi-asset solutions. It provides its investment management and related services to retail, institutional and high-net-worth investors in jurisdictions worldwide. Its investment products include its sponsored funds, as well as institutional and high-net-worth separate accounts, retail separately managed account programs, sub-advised products, and other investment vehicles. Its funds include registered funds (including exchange-traded funds) and unregistered funds. It offers its services and products under its various distinct brand names, including, but not limited to, Alcentra, Benefit Street Partners, Brandywine Global Investment Management, Canvas, and others.</v>
    <v>10200</v>
    <v>New York Stock Exchange</v>
    <v>XNYS</v>
    <v>XNYS</v>
    <v>One Franklin Parkway, Building 920/2, SAN MATEO, CA, 94403 US</v>
    <v>20.434999999999999</v>
    <v>Investment Banking &amp; Investment Services</v>
    <v>Stock</v>
    <v>45660.971931851564</v>
    <v>20481</v>
    <v>19.96</v>
    <v>10694490000</v>
    <v>FRANKLIN RESOURCES, INC.</v>
    <v>FRANKLIN RESOURCES, INC.</v>
    <v>20.13</v>
    <v>24.3005</v>
    <v>20.14</v>
    <v>20.41</v>
    <v>20.14</v>
    <v>523982800</v>
    <v>BEN</v>
    <v>FRANKLIN RESOURCES, INC. (XNYS:BEN)</v>
    <v>2949935</v>
    <v>3865372</v>
    <v>1969</v>
  </rv>
  <rv s="3">
    <v>20482</v>
  </rv>
  <rv s="0">
    <fb>31.895299999999999</fb>
    <v>16</v>
  </rv>
  <rv s="0">
    <fb>32.990400000000001</fb>
    <v>16</v>
  </rv>
  <rv s="0">
    <fb>35.935099999999998</fb>
    <v>16</v>
  </rv>
  <rv s="0">
    <fb>34.361499999999999</fb>
    <v>16</v>
  </rv>
  <rv s="0">
    <fb>34.370699999999999</fb>
    <v>16</v>
  </rv>
  <rv s="0">
    <fb>30.708200000000001</fb>
    <v>16</v>
  </rv>
  <rv s="0">
    <fb>33.3033</fb>
    <v>16</v>
  </rv>
  <rv s="0">
    <fb>33.588500000000003</fb>
    <v>16</v>
  </rv>
  <rv s="0">
    <fb>32.732700000000001</fb>
    <v>16</v>
  </rv>
  <rv s="0">
    <fb>30.975100000000001</fb>
    <v>16</v>
  </rv>
  <rv s="0">
    <fb>36.128399999999999</fb>
    <v>16</v>
  </rv>
  <rv s="0">
    <fb>36.422899999999998</fb>
    <v>16</v>
  </rv>
  <rv s="0">
    <fb>36.570099999999996</fb>
    <v>16</v>
  </rv>
  <rv s="0">
    <fb>39.606900000000003</fb>
    <v>16</v>
  </rv>
  <rv s="0">
    <fb>38.778700000000001</fb>
    <v>16</v>
  </rv>
  <rv s="0">
    <fb>39.671300000000002</fb>
    <v>16</v>
  </rv>
  <rv s="0">
    <fb>38.456600000000002</fb>
    <v>16</v>
  </rv>
  <rv s="0">
    <fb>41.217300000000002</fb>
    <v>16</v>
  </rv>
  <rv s="0">
    <fb>41.208100000000002</fb>
    <v>16</v>
  </rv>
  <rv s="0">
    <fb>39.781700000000001</fb>
    <v>16</v>
  </rv>
  <rv s="0">
    <fb>40.959600000000002</fb>
    <v>16</v>
  </rv>
  <rv s="0">
    <fb>38.769500000000001</fb>
    <v>16</v>
  </rv>
  <rv s="0">
    <fb>39.892099999999999</fb>
    <v>16</v>
  </rv>
  <rv s="0">
    <fb>39.873699999999999</fb>
    <v>16</v>
  </rv>
  <rv s="0">
    <fb>39.027099999999997</fb>
    <v>16</v>
  </rv>
  <rv s="0">
    <fb>35.5854</fb>
    <v>16</v>
  </rv>
  <rv s="0">
    <fb>30.41</fb>
    <v>16</v>
  </rv>
  <rv s="0">
    <fb>33.89</fb>
    <v>16</v>
  </rv>
  <rv s="0">
    <fb>29.61</fb>
    <v>16</v>
  </rv>
  <rv s="0">
    <fb>28.86</fb>
    <v>16</v>
  </rv>
  <rv s="0">
    <fb>20.97</fb>
    <v>16</v>
  </rv>
  <rv s="0">
    <fb>21.05</fb>
    <v>16</v>
  </rv>
  <rv s="0">
    <fb>24.99</fb>
    <v>16</v>
  </rv>
  <rv s="0">
    <fb>32.44</fb>
    <v>16</v>
  </rv>
  <rv s="0">
    <fb>32.4</fb>
    <v>16</v>
  </rv>
  <rv s="0">
    <fb>23.31</fb>
    <v>16</v>
  </rv>
  <rv s="0">
    <fb>21.52</fb>
    <v>16</v>
  </rv>
  <rv s="0">
    <fb>23.45</fb>
    <v>16</v>
  </rv>
  <rv s="0">
    <fb>29.47</fb>
    <v>16</v>
  </rv>
  <rv s="0">
    <fb>26.94</fb>
    <v>16</v>
  </rv>
  <rv s="0">
    <fb>26.88</fb>
    <v>16</v>
  </rv>
  <rv s="0">
    <fb>24.8</fb>
    <v>16</v>
  </rv>
  <rv s="0">
    <fb>29.79</fb>
    <v>16</v>
  </rv>
  <rv s="0">
    <fb>22.84</fb>
    <v>16</v>
  </rv>
  <rv s="0">
    <fb>22.35</fb>
    <v>16</v>
  </rv>
  <rv s="0">
    <fb>20.149999999999999</fb>
    <v>16</v>
  </rv>
  <rv s="0">
    <fb>22.76</fb>
    <v>16</v>
  </rv>
  <rv s="1">
    <v>https://www.bing.com/financeapi/forcetrigger?t=a213kr&amp;q=XNAS%3aPOOL&amp;form=skydnc</v>
    <v>Learn more on Bing</v>
  </rv>
  <rv s="6">
    <v>en-US</v>
    <v>a213kr</v>
    <v>268435456</v>
    <v>1</v>
    <v>Powered by Refinitiv</v>
    <v>22</v>
    <v>POOL CORPORATION (XNAS:POOL)</v>
    <v>23</v>
    <v>24</v>
    <v>Finance</v>
    <v>25</v>
    <v>422.73</v>
    <v>293.51</v>
    <v>1.0282</v>
    <v>4.4000000000000004</v>
    <v>0</v>
    <v>1.3218000000000001E-2</v>
    <v>0</v>
    <v>USD</v>
    <v>Pool Corporation is a wholesale distributor of swimming pool supplies, equipment, and related leisure products. The Company also distributes irrigation and landscape products in the United States. The Company operates approximately 439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337.47500000000002</v>
    <v>Leisure Products</v>
    <v>Stock</v>
    <v>45660.89940321719</v>
    <v>20531</v>
    <v>331.62</v>
    <v>12834988603</v>
    <v>POOL CORPORATION</v>
    <v>POOL CORPORATION</v>
    <v>335.67</v>
    <v>28.771999999999998</v>
    <v>332.87</v>
    <v>337.27</v>
    <v>337.27</v>
    <v>38055530</v>
    <v>POOL</v>
    <v>POOL CORPORATION (XNAS:POOL)</v>
    <v>281107</v>
    <v>333360</v>
    <v>1993</v>
  </rv>
  <rv s="3">
    <v>20532</v>
  </rv>
  <rv s="0">
    <fb>84.5</fb>
    <v>16</v>
  </rv>
  <rv s="0">
    <fb>80.27</fb>
    <v>16</v>
  </rv>
  <rv s="0">
    <fb>91.57</fb>
    <v>16</v>
  </rv>
  <rv s="0">
    <fb>94.03</fb>
    <v>16</v>
  </rv>
  <rv s="0">
    <fb>105.56</fb>
    <v>16</v>
  </rv>
  <rv s="0">
    <fb>119.33</fb>
    <v>16</v>
  </rv>
  <rv s="0">
    <fb>119.62</fb>
    <v>16</v>
  </rv>
  <rv s="0">
    <fb>117.57</fb>
    <v>16</v>
  </rv>
  <rv s="0">
    <fb>108.12</fb>
    <v>16</v>
  </rv>
  <rv s="0">
    <fb>99.69</fb>
    <v>16</v>
  </rv>
  <rv s="0">
    <fb>125.64</fb>
    <v>16</v>
  </rv>
  <rv s="0">
    <fb>138.03</fb>
    <v>16</v>
  </rv>
  <rv s="0">
    <fb>153.25</fb>
    <v>16</v>
  </rv>
  <rv s="0">
    <fb>164.26</fb>
    <v>16</v>
  </rv>
  <rv s="0">
    <fb>166.88</fb>
    <v>16</v>
  </rv>
  <rv s="0">
    <fb>145.75</fb>
    <v>16</v>
  </rv>
  <rv s="0">
    <fb>149.91</fb>
    <v>16</v>
  </rv>
  <rv s="0">
    <fb>159.54</fb>
    <v>16</v>
  </rv>
  <rv s="0">
    <fb>183.74</fb>
    <v>16</v>
  </rv>
  <rv s="0">
    <fb>179.78</fb>
    <v>16</v>
  </rv>
  <rv s="0">
    <fb>191</fb>
    <v>16</v>
  </rv>
  <rv s="0">
    <fb>189.37</fb>
    <v>16</v>
  </rv>
  <rv s="0">
    <fb>196.38</fb>
    <v>16</v>
  </rv>
  <rv s="0">
    <fb>201.7</fb>
    <v>16</v>
  </rv>
  <rv s="0">
    <fb>207.4</fb>
    <v>16</v>
  </rv>
  <rv s="0">
    <fb>212.38</fb>
    <v>16</v>
  </rv>
  <rv s="0">
    <fb>219.3</fb>
    <v>16</v>
  </rv>
  <rv s="0">
    <fb>210.96</fb>
    <v>16</v>
  </rv>
  <rv s="0">
    <fb>196.77</fb>
    <v>16</v>
  </rv>
  <rv s="0">
    <fb>269.02</fb>
    <v>16</v>
  </rv>
  <rv s="0">
    <fb>271.87</fb>
    <v>16</v>
  </rv>
  <rv s="0">
    <fb>316.7</fb>
    <v>16</v>
  </rv>
  <rv s="0">
    <fb>327.84</fb>
    <v>16</v>
  </rv>
  <rv s="0">
    <fb>334.54</fb>
    <v>16</v>
  </rv>
  <rv s="0">
    <fb>349.83</fb>
    <v>16</v>
  </rv>
  <rv s="0">
    <fb>346.11</fb>
    <v>16</v>
  </rv>
  <rv s="0">
    <fb>372.5</fb>
    <v>16</v>
  </rv>
  <rv s="0">
    <fb>334.77</fb>
    <v>16</v>
  </rv>
  <rv s="0">
    <fb>345.24</fb>
    <v>16</v>
  </rv>
  <rv s="0">
    <fb>422.52</fb>
    <v>16</v>
  </rv>
  <rv s="0">
    <fb>436.55</fb>
    <v>16</v>
  </rv>
  <rv s="0">
    <fb>458.66</fb>
    <v>16</v>
  </rv>
  <rv s="0">
    <fb>477.82</fb>
    <v>16</v>
  </rv>
  <rv s="0">
    <fb>494.3</fb>
    <v>16</v>
  </rv>
  <rv s="0">
    <fb>434.41</fb>
    <v>16</v>
  </rv>
  <rv s="0">
    <fb>515.16</fb>
    <v>16</v>
  </rv>
  <rv s="0">
    <fb>554.12</fb>
    <v>16</v>
  </rv>
  <rv s="0">
    <fb>566</fb>
    <v>16</v>
  </rv>
  <rv s="0">
    <fb>476.25</fb>
    <v>16</v>
  </rv>
  <rv s="0">
    <fb>458.58</fb>
    <v>16</v>
  </rv>
  <rv s="0">
    <fb>422.85</fb>
    <v>16</v>
  </rv>
  <rv s="0">
    <fb>405.22</fb>
    <v>16</v>
  </rv>
  <rv s="0">
    <fb>398.62</fb>
    <v>16</v>
  </rv>
  <rv s="0">
    <fb>351.23</fb>
    <v>16</v>
  </rv>
  <rv s="0">
    <fb>357.7</fb>
    <v>16</v>
  </rv>
  <rv s="0">
    <fb>339.19</fb>
    <v>16</v>
  </rv>
  <rv s="0">
    <fb>318.20999999999998</fb>
    <v>16</v>
  </rv>
  <rv s="0">
    <fb>304.23</fb>
    <v>16</v>
  </rv>
  <rv s="0">
    <fb>329.41</fb>
    <v>16</v>
  </rv>
  <rv s="0">
    <fb>302.33</fb>
    <v>16</v>
  </rv>
  <rv s="0">
    <fb>385.61</fb>
    <v>16</v>
  </rv>
  <rv s="0">
    <fb>356.86</fb>
    <v>16</v>
  </rv>
  <rv s="0">
    <fb>342.44</fb>
    <v>16</v>
  </rv>
  <rv s="0">
    <fb>351.32</fb>
    <v>16</v>
  </rv>
  <rv s="0">
    <fb>316.23</fb>
    <v>16</v>
  </rv>
  <rv s="0">
    <fb>374.64</fb>
    <v>16</v>
  </rv>
  <rv s="0">
    <fb>384.74</fb>
    <v>16</v>
  </rv>
  <rv s="0">
    <fb>365.6</fb>
    <v>16</v>
  </rv>
  <rv s="0">
    <fb>356.1</fb>
    <v>16</v>
  </rv>
  <rv s="0">
    <fb>315.77</fb>
    <v>16</v>
  </rv>
  <rv s="0">
    <fb>347.32</fb>
    <v>16</v>
  </rv>
  <rv s="0">
    <fb>398.71</fb>
    <v>16</v>
  </rv>
  <rv s="0">
    <fb>371.25</fb>
    <v>16</v>
  </rv>
  <rv s="0">
    <fb>403.5</fb>
    <v>16</v>
  </rv>
  <rv s="0">
    <fb>362.53</fb>
    <v>16</v>
  </rv>
  <rv s="0">
    <fb>363.55</fb>
    <v>16</v>
  </rv>
  <rv s="0">
    <fb>307.33</fb>
    <v>16</v>
  </rv>
  <rv s="0">
    <fb>374.04</fb>
    <v>16</v>
  </rv>
  <rv s="0">
    <fb>351.62</fb>
    <v>16</v>
  </rv>
  <rv s="0">
    <fb>376.8</fb>
    <v>16</v>
  </rv>
  <rv s="0">
    <fb>361.64</fb>
    <v>16</v>
  </rv>
  <rv s="0">
    <fb>377.09</fb>
    <v>16</v>
  </rv>
  <rv s="0">
    <fb>340.94</fb>
    <v>16</v>
  </rv>
  <rv s="1">
    <v>https://www.bing.com/financeapi/forcetrigger?t=a1ug1h&amp;q=XNAS%3aHAS&amp;form=skydnc</v>
    <v>Learn more on Bing</v>
  </rv>
  <rv s="6">
    <v>en-US</v>
    <v>a1ug1h</v>
    <v>268435456</v>
    <v>1</v>
    <v>Powered by Refinitiv</v>
    <v>22</v>
    <v>Hasbro, Inc. (XNAS:HAS)</v>
    <v>23</v>
    <v>24</v>
    <v>Finance</v>
    <v>28</v>
    <v>73.459999999999994</v>
    <v>46.09</v>
    <v>0.62580000000000002</v>
    <v>0.37</v>
    <v>1.2324E-2</v>
    <v>6.5569999999999995E-3</v>
    <v>0.7</v>
    <v>USD</v>
    <v>Hasbro, Inc. (Hasbro) is a toy and game company. The Company operates through four segments: Consumer Products, Wizards of the Coast and Digital Gaming, Entertainment, and Corporate and Other. Consumer Products is engaged in the sourcing, marketing, and sales of toy and game products around the world. The Wizards of the Coast and Digital Gaming is engaged in the promotion of its brands through the development of trading cards, role-playing, and digital game experiences based on Hasbro and Wizards of the Coast properties. The Entertainment is engaged in the development, acquisition, production, distribution, and sale of entertainment content including film, scripted and unscripted television, children's programming, digital content, live entertainment and focused on the rich vault of Hasbro-owned properties. Hasbro's portfolio of brands includes MAGIC: THE GATHERING, Hasbro Gaming, PLAY-DOH, NERF, TRANSFORMERS, DUNGEONS &amp; DRAGONS, and PEPPA PIG, as well as premier partner brands.</v>
    <v>5502</v>
    <v>Nasdaq Stock Market</v>
    <v>XNAS</v>
    <v>XNAS</v>
    <v>1027 Newport Ave, PO Box 1059, PAWTUCKET, RI, 02861-2539 US</v>
    <v>58.15</v>
    <v>Leisure Products</v>
    <v>Stock</v>
    <v>45660.99432822891</v>
    <v>20617</v>
    <v>56.41</v>
    <v>7923679520</v>
    <v>Hasbro, Inc.</v>
    <v>Hasbro, Inc.</v>
    <v>56.72</v>
    <v>0</v>
    <v>56.43</v>
    <v>56.8</v>
    <v>57.5</v>
    <v>139501400</v>
    <v>HAS</v>
    <v>Hasbro, Inc. (XNAS:HAS)</v>
    <v>1125076</v>
    <v>1684251</v>
    <v>1926</v>
  </rv>
  <rv s="3">
    <v>20618</v>
  </rv>
  <rv s="0">
    <fb>80.099999999999994</fb>
    <v>16</v>
  </rv>
  <rv s="0">
    <fb>84.64</fb>
    <v>16</v>
  </rv>
  <rv s="0">
    <fb>87.29</fb>
    <v>16</v>
  </rv>
  <rv s="0">
    <fb>81.23</fb>
    <v>16</v>
  </rv>
  <rv s="0">
    <fb>81.739999999999995</fb>
    <v>16</v>
  </rv>
  <rv s="0">
    <fb>82.51</fb>
    <v>16</v>
  </rv>
  <rv s="0">
    <fb>96.87</fb>
    <v>16</v>
  </rv>
  <rv s="0">
    <fb>111.51</fb>
    <v>16</v>
  </rv>
  <rv s="0">
    <fb>97.67</fb>
    <v>16</v>
  </rv>
  <rv s="0">
    <fb>92.59</fb>
    <v>16</v>
  </rv>
  <rv s="0">
    <fb>86.75</fb>
    <v>16</v>
  </rv>
  <rv s="0">
    <fb>92.31</fb>
    <v>16</v>
  </rv>
  <rv s="0">
    <fb>99.61</fb>
    <v>16</v>
  </rv>
  <rv s="0">
    <fb>91.71</fb>
    <v>16</v>
  </rv>
  <rv s="0">
    <fb>90.56</fb>
    <v>16</v>
  </rv>
  <rv s="0">
    <fb>101.86</fb>
    <v>16</v>
  </rv>
  <rv s="0">
    <fb>95.14</fb>
    <v>16</v>
  </rv>
  <rv s="0">
    <fb>101.7</fb>
    <v>16</v>
  </rv>
  <rv s="0">
    <fb>71.55</fb>
    <v>16</v>
  </rv>
  <rv s="0">
    <fb>72.209999999999994</fb>
    <v>16</v>
  </rv>
  <rv s="0">
    <fb>73.510000000000005</fb>
    <v>16</v>
  </rv>
  <rv s="0">
    <fb>93.54</fb>
    <v>16</v>
  </rv>
  <rv s="0">
    <fb>99.44</fb>
    <v>16</v>
  </rv>
  <rv s="0">
    <fb>98.31</fb>
    <v>16</v>
  </rv>
  <rv s="0">
    <fb>96.91</fb>
    <v>16</v>
  </rv>
  <rv s="0">
    <fb>101.78</fb>
    <v>16</v>
  </rv>
  <rv s="0">
    <fb>81.92</fb>
    <v>16</v>
  </rv>
  <rv s="0">
    <fb>88.06</fb>
    <v>16</v>
  </rv>
  <rv s="0">
    <fb>48.95</fb>
    <v>16</v>
  </rv>
  <rv s="0">
    <fb>56.52</fb>
    <v>16</v>
  </rv>
  <rv s="0">
    <fb>61.3</fb>
    <v>16</v>
  </rv>
  <rv s="0">
    <fb>58.5</fb>
    <v>16</v>
  </rv>
  <rv s="1">
    <v>https://www.bing.com/financeapi/forcetrigger?t=a1p7zr&amp;q=XNYS%3aCAT&amp;form=skydnc</v>
    <v>Learn more on Bing</v>
  </rv>
  <rv s="6">
    <v>en-US</v>
    <v>a1p7zr</v>
    <v>268435456</v>
    <v>1</v>
    <v>Powered by Refinitiv</v>
    <v>22</v>
    <v>CATERPILLAR INC. (XNYS:CAT)</v>
    <v>23</v>
    <v>24</v>
    <v>Finance</v>
    <v>25</v>
    <v>418.5</v>
    <v>276.94</v>
    <v>1.1082000000000001</v>
    <v>4.0199999999999996</v>
    <v>5.4980000000000003E-4</v>
    <v>1.1174E-2</v>
    <v>0.2</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364.48</v>
    <v>Machinery, Equipment &amp; Components</v>
    <v>Stock</v>
    <v>45661.040281435155</v>
    <v>20652</v>
    <v>359.49</v>
    <v>175638721475</v>
    <v>CATERPILLAR INC.</v>
    <v>CATERPILLAR INC.</v>
    <v>361.59</v>
    <v>16.871600000000001</v>
    <v>359.77</v>
    <v>363.79</v>
    <v>363.99</v>
    <v>482802500</v>
    <v>CAT</v>
    <v>CATERPILLAR INC. (XNYS:CAT)</v>
    <v>1391959</v>
    <v>1806214</v>
    <v>1986</v>
  </rv>
  <rv s="3">
    <v>20653</v>
  </rv>
  <rv s="0">
    <fb>75.81</fb>
    <v>16</v>
  </rv>
  <rv s="0">
    <fb>88.77</fb>
    <v>16</v>
  </rv>
  <rv s="0">
    <fb>105.43</fb>
    <v>16</v>
  </rv>
  <rv s="0">
    <fb>124.71</fb>
    <v>16</v>
  </rv>
  <rv s="0">
    <fb>135.80000000000001</fb>
    <v>16</v>
  </rv>
  <rv s="0">
    <fb>157.58000000000001</fb>
    <v>16</v>
  </rv>
  <rv s="0">
    <fb>162.78</fb>
    <v>16</v>
  </rv>
  <rv s="0">
    <fb>154.63</fb>
    <v>16</v>
  </rv>
  <rv s="0">
    <fb>147.38</fb>
    <v>16</v>
  </rv>
  <rv s="0">
    <fb>151.91</fb>
    <v>16</v>
  </rv>
  <rv s="0">
    <fb>143.80000000000001</fb>
    <v>16</v>
  </rv>
  <rv s="0">
    <fb>138.85</fb>
    <v>16</v>
  </rv>
  <rv s="0">
    <fb>152.49</fb>
    <v>16</v>
  </rv>
  <rv s="0">
    <fb>121.32</fb>
    <v>16</v>
  </rv>
  <rv s="0">
    <fb>133.16</fb>
    <v>16</v>
  </rv>
  <rv s="0">
    <fb>137.34</fb>
    <v>16</v>
  </rv>
  <rv s="0">
    <fb>135.49</fb>
    <v>16</v>
  </rv>
  <rv s="0">
    <fb>139.41999999999999</fb>
    <v>16</v>
  </rv>
  <rv s="0">
    <fb>136.29</fb>
    <v>16</v>
  </rv>
  <rv s="0">
    <fb>126.31</fb>
    <v>16</v>
  </rv>
  <rv s="0">
    <fb>137.80000000000001</fb>
    <v>16</v>
  </rv>
  <rv s="0">
    <fb>144.72999999999999</fb>
    <v>16</v>
  </rv>
  <rv s="0">
    <fb>131.35</fb>
    <v>16</v>
  </rv>
  <rv s="0">
    <fb>142.31</fb>
    <v>16</v>
  </rv>
  <rv s="0">
    <fb>149.15</fb>
    <v>16</v>
  </rv>
  <rv s="0">
    <fb>157.05000000000001</fb>
    <v>16</v>
  </rv>
  <rv s="0">
    <fb>173.59</fb>
    <v>16</v>
  </rv>
  <rv s="0">
    <fb>182.02</fb>
    <v>16</v>
  </rv>
  <rv s="0">
    <fb>182.84</fb>
    <v>16</v>
  </rv>
  <rv s="0">
    <fb>215.88</fb>
    <v>16</v>
  </rv>
  <rv s="0">
    <fb>228.11</fb>
    <v>16</v>
  </rv>
  <rv s="0">
    <fb>241.08</fb>
    <v>16</v>
  </rv>
  <rv s="0">
    <fb>217.63</fb>
    <v>16</v>
  </rv>
  <rv s="0">
    <fb>206.75</fb>
    <v>16</v>
  </rv>
  <rv s="0">
    <fb>210.87</fb>
    <v>16</v>
  </rv>
  <rv s="0">
    <fb>191.97</fb>
    <v>16</v>
  </rv>
  <rv s="0">
    <fb>204.01</fb>
    <v>16</v>
  </rv>
  <rv s="0">
    <fb>187.58</fb>
    <v>16</v>
  </rv>
  <rv s="0">
    <fb>210.54</fb>
    <v>16</v>
  </rv>
  <rv s="0">
    <fb>198.25</fb>
    <v>16</v>
  </rv>
  <rv s="0">
    <fb>184.71</fb>
    <v>16</v>
  </rv>
  <rv s="0">
    <fb>216.46</fb>
    <v>16</v>
  </rv>
  <rv s="0">
    <fb>236.41</fb>
    <v>16</v>
  </rv>
  <rv s="0">
    <fb>228.84</fb>
    <v>16</v>
  </rv>
  <rv s="0">
    <fb>218.8</fb>
    <v>16</v>
  </rv>
  <rv s="0">
    <fb>265.17</fb>
    <v>16</v>
  </rv>
  <rv s="0">
    <fb>273</fb>
    <v>16</v>
  </rv>
  <rv s="0">
    <fb>226.05</fb>
    <v>16</v>
  </rv>
  <rv s="0">
    <fb>250.72</fb>
    <v>16</v>
  </rv>
  <rv s="0">
    <fb>295.67</fb>
    <v>16</v>
  </rv>
  <rv s="0">
    <fb>300.31</fb>
    <v>16</v>
  </rv>
  <rv s="0">
    <fb>333.96</fb>
    <v>16</v>
  </rv>
  <rv s="0">
    <fb>366.43</fb>
    <v>16</v>
  </rv>
  <rv s="0">
    <fb>334.57</fb>
    <v>16</v>
  </rv>
  <rv s="0">
    <fb>333.1</fb>
    <v>16</v>
  </rv>
  <rv s="0">
    <fb>346.2</fb>
    <v>16</v>
  </rv>
  <rv s="0">
    <fb>391.12</fb>
    <v>16</v>
  </rv>
  <rv s="0">
    <fb>376.2</fb>
    <v>16</v>
  </rv>
  <rv s="0">
    <fb>406.11</fb>
    <v>16</v>
  </rv>
  <rv s="0">
    <fb>362.76</fb>
    <v>16</v>
  </rv>
  <rv s="1">
    <v>https://www.bing.com/financeapi/forcetrigger?t=a1safr&amp;q=XNYS%3aETN&amp;form=skydnc</v>
    <v>Learn more on Bing</v>
  </rv>
  <rv s="6">
    <v>en-US</v>
    <v>a1safr</v>
    <v>268435456</v>
    <v>1</v>
    <v>Powered by Refinitiv</v>
    <v>22</v>
    <v>EATON CORPORATION PUBLIC LIMITED COMPANY (XNYS:ETN)</v>
    <v>23</v>
    <v>24</v>
    <v>Finance</v>
    <v>25</v>
    <v>379.99</v>
    <v>231.84</v>
    <v>1.0487</v>
    <v>10.62</v>
    <v>2.1020000000000001E-3</v>
    <v>3.1992E-2</v>
    <v>0.72</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Eaton Hse, 30 Pembroke Road, DUBLIN IE</v>
    <v>343.45</v>
    <v>Machinery, Equipment &amp; Components</v>
    <v>Stock</v>
    <v>45661.041121029688</v>
    <v>20715</v>
    <v>333.65</v>
    <v>135387616000</v>
    <v>EATON CORPORATION PUBLIC LIMITED COMPANY</v>
    <v>EATON CORPORATION PUBLIC LIMITED COMPANY</v>
    <v>333.95</v>
    <v>36.440399999999997</v>
    <v>331.96</v>
    <v>342.58</v>
    <v>343.3</v>
    <v>395200000</v>
    <v>ETN</v>
    <v>EATON CORPORATION PUBLIC LIMITED COMPANY (XNYS:ETN)</v>
    <v>2570710</v>
    <v>1740701</v>
    <v>2012</v>
  </rv>
  <rv s="3">
    <v>20716</v>
  </rv>
  <rv s="0">
    <fb>65.709999999999994</fb>
    <v>16</v>
  </rv>
  <rv s="0">
    <fb>71.98</fb>
    <v>16</v>
  </rv>
  <rv s="0">
    <fb>74.150000000000006</fb>
    <v>16</v>
  </rv>
  <rv s="0">
    <fb>78.25</fb>
    <v>16</v>
  </rv>
  <rv s="0">
    <fb>71.760000000000005</fb>
    <v>16</v>
  </rv>
  <rv s="0">
    <fb>77.78</fb>
    <v>16</v>
  </rv>
  <rv s="0">
    <fb>83.14</fb>
    <v>16</v>
  </rv>
  <rv s="0">
    <fb>68.66</fb>
    <v>16</v>
  </rv>
  <rv s="0">
    <fb>94.72</fb>
    <v>16</v>
  </rv>
  <rv s="0">
    <fb>83.5</fb>
    <v>16</v>
  </rv>
  <rv s="0">
    <fb>103.79</fb>
    <v>16</v>
  </rv>
  <rv s="0">
    <fb>121.11</fb>
    <v>16</v>
  </rv>
  <rv s="0">
    <fb>120.14</fb>
    <v>16</v>
  </rv>
  <rv s="0">
    <fb>117.7</fb>
    <v>16</v>
  </rv>
  <rv s="0">
    <fb>130.19</fb>
    <v>16</v>
  </rv>
  <rv s="0">
    <fb>138.28</fb>
    <v>16</v>
  </rv>
  <rv s="0">
    <fb>148.18</fb>
    <v>16</v>
  </rv>
  <rv s="0">
    <fb>158.05000000000001</fb>
    <v>16</v>
  </rv>
  <rv s="0">
    <fb>164.76</fb>
    <v>16</v>
  </rv>
  <rv s="0">
    <fb>162.06</fb>
    <v>16</v>
  </rv>
  <rv s="0">
    <fb>172.82</fb>
    <v>16</v>
  </rv>
  <rv s="0">
    <fb>158.43</fb>
    <v>16</v>
  </rv>
  <rv s="0">
    <fb>154.29</fb>
    <v>16</v>
  </rv>
  <rv s="0">
    <fb>151.76</fb>
    <v>16</v>
  </rv>
  <rv s="0">
    <fb>136.63999999999999</fb>
    <v>16</v>
  </rv>
  <rv s="0">
    <fb>133.36000000000001</fb>
    <v>16</v>
  </rv>
  <rv s="0">
    <fb>150.07</fb>
    <v>16</v>
  </rv>
  <rv s="0">
    <fb>162.21</fb>
    <v>16</v>
  </rv>
  <rv s="0">
    <fb>205.32</fb>
    <v>16</v>
  </rv>
  <rv s="0">
    <fb>240.82</fb>
    <v>16</v>
  </rv>
  <rv s="0">
    <fb>289</fb>
    <v>16</v>
  </rv>
  <rv s="0">
    <fb>318.26</fb>
    <v>16</v>
  </rv>
  <rv s="0">
    <fb>332.85</fb>
    <v>16</v>
  </rv>
  <rv s="0">
    <fb>313.55</fb>
    <v>16</v>
  </rv>
  <rv s="0">
    <fb>304.79000000000002</fb>
    <v>16</v>
  </rv>
  <rv s="0">
    <fb>306.93</fb>
    <v>16</v>
  </rv>
  <rv s="0">
    <fb>331.44</fb>
    <v>16</v>
  </rv>
  <rv s="0">
    <fb>331.58</fb>
    <v>16</v>
  </rv>
  <rv s="0">
    <fb>375.42</fb>
    <v>16</v>
  </rv>
  <rv s="0">
    <fb>331.87</fb>
    <v>16</v>
  </rv>
  <rv s="1">
    <v>https://www.bing.com/financeapi/forcetrigger?t=a1qvjc&amp;q=XNYS%3aDE&amp;form=skydnc</v>
    <v>Learn more on Bing</v>
  </rv>
  <rv s="6">
    <v>en-US</v>
    <v>a1qvjc</v>
    <v>268435456</v>
    <v>1</v>
    <v>Powered by Refinitiv</v>
    <v>22</v>
    <v>DEERE &amp; COMPANY (XNYS:DE)</v>
    <v>23</v>
    <v>24</v>
    <v>Finance</v>
    <v>28</v>
    <v>469.39</v>
    <v>340.20010000000002</v>
    <v>0.98029999999999995</v>
    <v>4.24</v>
    <v>-2.8890000000000001E-3</v>
    <v>1.0139E-2</v>
    <v>-1.22</v>
    <v>USD</v>
    <v>Deere &amp; Company is engaged in the delivery of agricultural, construction and forestry equipment. The Company defines, develops and delivers global equipment and technology solutions. Its segments include production and precision agriculture (PPA), small agriculture and turf (SAT), construction and forestry (CF), and financial services (FS). PPA segment provides solutions for production-scale growers of large grains, small grains, cotton and sugarcane. SAT segment provides solutions for dairy and livestock producers, high-value crop producers, and turf and utility customers. CF segment provides a range of machines and technology solutions organized along the earthmoving, forestry and roadbuilding production systems. FS segment finances sales and leases by John Deere dealers of new and used production and precision agriculture equipment, SAT equipment, and construction and forestry equipment. Its technology-enabled products include John Deere Autonomous 8R Tractor and E-Power Backhoe.</v>
    <v>75800</v>
    <v>New York Stock Exchange</v>
    <v>XNYS</v>
    <v>XNYS</v>
    <v>One John Deere Place, MOLINE, IL, 61265 US</v>
    <v>422.94</v>
    <v>Machinery, Equipment &amp; Components</v>
    <v>Stock</v>
    <v>45660.906811029687</v>
    <v>20758</v>
    <v>416.68</v>
    <v>114664500000</v>
    <v>DEERE &amp; COMPANY</v>
    <v>DEERE &amp; COMPANY</v>
    <v>419.83</v>
    <v>16.5032</v>
    <v>418.18</v>
    <v>422.42</v>
    <v>421</v>
    <v>271575300</v>
    <v>DE</v>
    <v>DEERE &amp; COMPANY (XNYS:DE)</v>
    <v>875122</v>
    <v>1144421</v>
    <v>1958</v>
  </rv>
  <rv s="3">
    <v>20759</v>
  </rv>
  <rv s="0">
    <fb>82.29</fb>
    <v>16</v>
  </rv>
  <rv s="0">
    <fb>85.35</fb>
    <v>16</v>
  </rv>
  <rv s="0">
    <fb>128.28</fb>
    <v>16</v>
  </rv>
  <rv s="0">
    <fb>125.59</fb>
    <v>16</v>
  </rv>
  <rv s="0">
    <fb>156.51</fb>
    <v>16</v>
  </rv>
  <rv s="0">
    <fb>166.42</fb>
    <v>16</v>
  </rv>
  <rv s="0">
    <fb>149.51</fb>
    <v>16</v>
  </rv>
  <rv s="0">
    <fb>135.44</fb>
    <v>16</v>
  </rv>
  <rv s="0">
    <fb>154.88</fb>
    <v>16</v>
  </rv>
  <rv s="0">
    <fb>149.16999999999999</fb>
    <v>16</v>
  </rv>
  <rv s="0">
    <fb>164.04</fb>
    <v>16</v>
  </rv>
  <rv s="0">
    <fb>140.16999999999999</fb>
    <v>16</v>
  </rv>
  <rv s="0">
    <fb>165.65</fb>
    <v>16</v>
  </rv>
  <rv s="0">
    <fb>154.91</fb>
    <v>16</v>
  </rv>
  <rv s="0">
    <fb>168.68</fb>
    <v>16</v>
  </rv>
  <rv s="0">
    <fb>174.14</fb>
    <v>16</v>
  </rv>
  <rv s="0">
    <fb>158.58000000000001</fb>
    <v>16</v>
  </rv>
  <rv s="0">
    <fb>138.16</fb>
    <v>16</v>
  </rv>
  <rv s="0">
    <fb>152.12</fb>
    <v>16</v>
  </rv>
  <rv s="0">
    <fb>157.15</fb>
    <v>16</v>
  </rv>
  <rv s="0">
    <fb>176.31</fb>
    <v>16</v>
  </rv>
  <rv s="0">
    <fb>210.06</fb>
    <v>16</v>
  </rv>
  <rv s="0">
    <fb>221.63</fb>
    <v>16</v>
  </rv>
  <rv s="0">
    <fb>261.62</fb>
    <v>16</v>
  </rv>
  <rv s="0">
    <fb>288.8</fb>
    <v>16</v>
  </rv>
  <rv s="0">
    <fb>374.14</fb>
    <v>16</v>
  </rv>
  <rv s="0">
    <fb>370.85</fb>
    <v>16</v>
  </rv>
  <rv s="0">
    <fb>361.1</fb>
    <v>16</v>
  </rv>
  <rv s="0">
    <fb>352.71</fb>
    <v>16</v>
  </rv>
  <rv s="0">
    <fb>361.59</fb>
    <v>16</v>
  </rv>
  <rv s="0">
    <fb>335.07</fb>
    <v>16</v>
  </rv>
  <rv s="0">
    <fb>342.31</fb>
    <v>16</v>
  </rv>
  <rv s="0">
    <fb>345.54</fb>
    <v>16</v>
  </rv>
  <rv s="0">
    <fb>342.89</fb>
    <v>16</v>
  </rv>
  <rv s="0">
    <fb>376.4</fb>
    <v>16</v>
  </rv>
  <rv s="0">
    <fb>360.02</fb>
    <v>16</v>
  </rv>
  <rv s="0">
    <fb>377.55</fb>
    <v>16</v>
  </rv>
  <rv s="0">
    <fb>357.78</fb>
    <v>16</v>
  </rv>
  <rv s="0">
    <fb>299.47000000000003</fb>
    <v>16</v>
  </rv>
  <rv s="0">
    <fb>343.18</fb>
    <v>16</v>
  </rv>
  <rv s="0">
    <fb>365.25</fb>
    <v>16</v>
  </rv>
  <rv s="0">
    <fb>333.89</fb>
    <v>16</v>
  </rv>
  <rv s="0">
    <fb>395.82</fb>
    <v>16</v>
  </rv>
  <rv s="0">
    <fb>441</fb>
    <v>16</v>
  </rv>
  <rv s="0">
    <fb>428.76</fb>
    <v>16</v>
  </rv>
  <rv s="0">
    <fb>422.84</fb>
    <v>16</v>
  </rv>
  <rv s="0">
    <fb>419.24</fb>
    <v>16</v>
  </rv>
  <rv s="0">
    <fb>412.88</fb>
    <v>16</v>
  </rv>
  <rv s="0">
    <fb>378.02</fb>
    <v>16</v>
  </rv>
  <rv s="0">
    <fb>345.98</fb>
    <v>16</v>
  </rv>
  <rv s="0">
    <fb>405.19</fb>
    <v>16</v>
  </rv>
  <rv s="0">
    <fb>429.6</fb>
    <v>16</v>
  </rv>
  <rv s="0">
    <fb>410.94</fb>
    <v>16</v>
  </rv>
  <rv s="0">
    <fb>377.38</fb>
    <v>16</v>
  </rv>
  <rv s="0">
    <fb>365.36</fb>
    <v>16</v>
  </rv>
  <rv s="0">
    <fb>364.41</fb>
    <v>16</v>
  </rv>
  <rv s="0">
    <fb>399.87</fb>
    <v>16</v>
  </rv>
  <rv s="0">
    <fb>393.58</fb>
    <v>16</v>
  </rv>
  <rv s="0">
    <fb>365.05</fb>
    <v>16</v>
  </rv>
  <rv s="0">
    <fb>410.74</fb>
    <v>16</v>
  </rv>
  <rv s="0">
    <fb>391.41</fb>
    <v>16</v>
  </rv>
  <rv s="0">
    <fb>374.76</fb>
    <v>16</v>
  </rv>
  <rv s="0">
    <fb>373.63</fb>
    <v>16</v>
  </rv>
  <rv s="0">
    <fb>371.98</fb>
    <v>16</v>
  </rv>
  <rv s="0">
    <fb>385.74</fb>
    <v>16</v>
  </rv>
  <rv s="0">
    <fb>417.33</fb>
    <v>16</v>
  </rv>
  <rv s="0">
    <fb>404.69</fb>
    <v>16</v>
  </rv>
  <rv s="0">
    <fb>465.9</fb>
    <v>16</v>
  </rv>
  <rv s="0">
    <fb>423.7</fb>
    <v>16</v>
  </rv>
  <rv s="1">
    <v>https://www.bing.com/financeapi/forcetrigger?t=a1vqnm&amp;q=XNYS%3aTT&amp;form=skydnc</v>
    <v>Learn more on Bing</v>
  </rv>
  <rv s="6">
    <v>en-US</v>
    <v>a1vqnm</v>
    <v>268435456</v>
    <v>1</v>
    <v>Powered by Refinitiv</v>
    <v>22</v>
    <v>Trane Technologies plc (XNYS:TT)</v>
    <v>23</v>
    <v>24</v>
    <v>Finance</v>
    <v>25</v>
    <v>422</v>
    <v>233.76</v>
    <v>1.1028</v>
    <v>7.27</v>
    <v>-4.0723000000000002E-2</v>
    <v>1.9447000000000002E-2</v>
    <v>-15.52</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40000</v>
    <v>New York Stock Exchange</v>
    <v>XNYS</v>
    <v>XNYS</v>
    <v>170/175 Lakeview Drive, Airside Business Park, Swords,, SWORDS, DUBLIN IE</v>
    <v>381.89</v>
    <v>Machinery, Equipment &amp; Components</v>
    <v>Stock</v>
    <v>45660.964445207814</v>
    <v>20830</v>
    <v>374.34500000000003</v>
    <v>85758840000</v>
    <v>Trane Technologies plc</v>
    <v>Trane Technologies plc</v>
    <v>375.21</v>
    <v>34.922199999999997</v>
    <v>373.84</v>
    <v>381.11</v>
    <v>365.59</v>
    <v>225023900</v>
    <v>TT</v>
    <v>Trane Technologies plc (XNYS:TT)</v>
    <v>1083655</v>
    <v>1127637</v>
    <v>2009</v>
  </rv>
  <rv s="3">
    <v>20831</v>
  </rv>
  <rv s="0">
    <fb>39.929400000000001</fb>
    <v>16</v>
  </rv>
  <rv s="0">
    <fb>43.1023</fb>
    <v>16</v>
  </rv>
  <rv s="0">
    <fb>48.106099999999998</fb>
    <v>16</v>
  </rv>
  <rv s="0">
    <fb>50.8446</fb>
    <v>16</v>
  </rv>
  <rv s="0">
    <fb>51.829900000000002</fb>
    <v>16</v>
  </rv>
  <rv s="0">
    <fb>49.401699999999998</fb>
    <v>16</v>
  </rv>
  <rv s="0">
    <fb>51.403199999999998</fb>
    <v>16</v>
  </rv>
  <rv s="0">
    <fb>52.7453</fb>
    <v>16</v>
  </rv>
  <rv s="0">
    <fb>52.706499999999998</fb>
    <v>16</v>
  </rv>
  <rv s="0">
    <fb>52.202199999999998</fb>
    <v>16</v>
  </rv>
  <rv s="0">
    <fb>57.826599999999999</fb>
    <v>16</v>
  </rv>
  <rv s="0">
    <fb>58.214500000000001</fb>
    <v>16</v>
  </rv>
  <rv s="0">
    <fb>61.558100000000003</fb>
    <v>16</v>
  </rv>
  <rv s="0">
    <fb>61.565899999999999</fb>
    <v>16</v>
  </rv>
  <rv s="0">
    <fb>63.086399999999998</fb>
    <v>16</v>
  </rv>
  <rv s="0">
    <fb>68.850499999999997</fb>
    <v>16</v>
  </rv>
  <rv s="0">
    <fb>69.509900000000002</fb>
    <v>16</v>
  </rv>
  <rv s="0">
    <fb>70.898499999999999</fb>
    <v>16</v>
  </rv>
  <rv s="0">
    <fb>68.1755</fb>
    <v>16</v>
  </rv>
  <rv s="0">
    <fb>66.243899999999996</fb>
    <v>16</v>
  </rv>
  <rv s="0">
    <fb>69.176299999999998</fb>
    <v>16</v>
  </rv>
  <rv s="0">
    <fb>68.734099999999998</fb>
    <v>16</v>
  </rv>
  <rv s="0">
    <fb>67.973799999999997</fb>
    <v>16</v>
  </rv>
  <rv s="0">
    <fb>69.191800000000001</fb>
    <v>16</v>
  </rv>
  <rv s="0">
    <fb>73.412099999999995</fb>
    <v>16</v>
  </rv>
  <rv s="0">
    <fb>68.889300000000006</fb>
    <v>16</v>
  </rv>
  <rv s="0">
    <fb>66.3369</fb>
    <v>16</v>
  </rv>
  <rv s="0">
    <fb>65.080200000000005</fb>
    <v>16</v>
  </rv>
  <rv s="0">
    <fb>67.911799999999999</fb>
    <v>16</v>
  </rv>
  <rv s="0">
    <fb>69.610699999999994</fb>
    <v>16</v>
  </rv>
  <rv s="0">
    <fb>76.4221</fb>
    <v>16</v>
  </rv>
  <rv s="0">
    <fb>78.578800000000001</fb>
    <v>16</v>
  </rv>
  <rv s="0">
    <fb>79.362300000000005</fb>
    <v>16</v>
  </rv>
  <rv s="0">
    <fb>74.428299999999993</fb>
    <v>16</v>
  </rv>
  <rv s="0">
    <fb>80.308700000000002</fb>
    <v>16</v>
  </rv>
  <rv s="0">
    <fb>70.7744</fb>
    <v>16</v>
  </rv>
  <rv s="0">
    <fb>77.608999999999995</fb>
    <v>16</v>
  </rv>
  <rv s="0">
    <fb>81.891300000000001</fb>
    <v>16</v>
  </rv>
  <rv s="0">
    <fb>83.745500000000007</fb>
    <v>16</v>
  </rv>
  <rv s="0">
    <fb>95.118399999999994</fb>
    <v>16</v>
  </rv>
  <rv s="0">
    <fb>91.805800000000005</fb>
    <v>16</v>
  </rv>
  <rv s="0">
    <fb>98.268100000000004</fb>
    <v>16</v>
  </rv>
  <rv s="0">
    <fb>95.933000000000007</fb>
    <v>16</v>
  </rv>
  <rv s="0">
    <fb>93.9392</fb>
    <v>16</v>
  </rv>
  <rv s="0">
    <fb>95.5839</fb>
    <v>16</v>
  </rv>
  <rv s="0">
    <fb>98.438699999999997</fb>
    <v>16</v>
  </rv>
  <rv s="0">
    <fb>101.71250000000001</fb>
    <v>16</v>
  </rv>
  <rv s="0">
    <fb>103.11669999999999</fb>
    <v>16</v>
  </rv>
  <rv s="0">
    <fb>103.35720000000001</fb>
    <v>16</v>
  </rv>
  <rv s="0">
    <fb>100.1067</fb>
    <v>16</v>
  </rv>
  <rv s="0">
    <fb>90.21</fb>
    <v>16</v>
  </rv>
  <rv s="0">
    <fb>111.87</fb>
    <v>16</v>
  </rv>
  <rv s="0">
    <fb>118.39</fb>
    <v>16</v>
  </rv>
  <rv s="0">
    <fb>121.25</fb>
    <v>16</v>
  </rv>
  <rv s="0">
    <fb>146.24</fb>
    <v>16</v>
  </rv>
  <rv s="0">
    <fb>153.24</fb>
    <v>16</v>
  </rv>
  <rv s="0">
    <fb>165.56</fb>
    <v>16</v>
  </rv>
  <rv s="0">
    <fb>173.83</fb>
    <v>16</v>
  </rv>
  <rv s="0">
    <fb>184.14</fb>
    <v>16</v>
  </rv>
  <rv s="0">
    <fb>172.65</fb>
    <v>16</v>
  </rv>
  <rv s="0">
    <fb>180.93</fb>
    <v>16</v>
  </rv>
  <rv s="0">
    <fb>202.03</fb>
    <v>16</v>
  </rv>
  <rv s="0">
    <fb>173.1</fb>
    <v>16</v>
  </rv>
  <rv s="0">
    <fb>152.69999999999999</fb>
    <v>16</v>
  </rv>
  <rv s="0">
    <fb>139.88999999999999</fb>
    <v>16</v>
  </rv>
  <rv s="0">
    <fb>138.06</fb>
    <v>16</v>
  </rv>
  <rv s="0">
    <fb>144.81</fb>
    <v>16</v>
  </rv>
  <rv s="0">
    <fb>168.09</fb>
    <v>16</v>
  </rv>
  <rv s="0">
    <fb>179.12</fb>
    <v>16</v>
  </rv>
  <rv s="0">
    <fb>183.98</fb>
    <v>16</v>
  </rv>
  <rv s="0">
    <fb>191.26</fb>
    <v>16</v>
  </rv>
  <rv s="0">
    <fb>205.26</fb>
    <v>16</v>
  </rv>
  <rv s="0">
    <fb>202.91</fb>
    <v>16</v>
  </rv>
  <rv s="0">
    <fb>225.41</fb>
    <v>16</v>
  </rv>
  <rv s="0">
    <fb>243.9</fb>
    <v>16</v>
  </rv>
  <rv s="0">
    <fb>252.05</fb>
    <v>16</v>
  </rv>
  <rv s="0">
    <fb>281.97000000000003</fb>
    <v>16</v>
  </rv>
  <rv s="0">
    <fb>300.2</fb>
    <v>16</v>
  </rv>
  <rv s="0">
    <fb>317.33999999999997</fb>
    <v>16</v>
  </rv>
  <rv s="0">
    <fb>327.45999999999998</fb>
    <v>16</v>
  </rv>
  <rv s="0">
    <fb>334.28</fb>
    <v>16</v>
  </rv>
  <rv s="0">
    <fb>361.66</fb>
    <v>16</v>
  </rv>
  <rv s="0">
    <fb>370.16</fb>
    <v>16</v>
  </rv>
  <rv s="0">
    <fb>416.22</fb>
    <v>16</v>
  </rv>
  <rv s="0">
    <fb>369.35</fb>
    <v>16</v>
  </rv>
  <rv s="1">
    <v>https://www.bing.com/financeapi/forcetrigger?t=a1ztzr&amp;q=XNYS%3aPH&amp;form=skydnc</v>
    <v>Learn more on Bing</v>
  </rv>
  <rv s="6">
    <v>en-US</v>
    <v>a1ztzr</v>
    <v>268435456</v>
    <v>1</v>
    <v>Powered by Refinitiv</v>
    <v>22</v>
    <v>PARKER-HANNIFIN CORPORATION (XNYS:PH)</v>
    <v>23</v>
    <v>24</v>
    <v>Finance</v>
    <v>25</v>
    <v>712.42420000000004</v>
    <v>449.39</v>
    <v>1.4449000000000001</v>
    <v>8.16</v>
    <v>-6.1661000000000001E-2</v>
    <v>1.2962E-2</v>
    <v>-39.32</v>
    <v>USD</v>
    <v>Parker-Hannifin Corporation specializes in motion and control technologies. The Company designs, manufactures, and provides aftermarket support for highly engineered solutions. Its segments include Diversified Industrial and Aerospace Systems. Diversified Industrial Segment, which is an aggregation of several business units, sells highly engineered differentiated products to both original equipment manufacturers (OEMs) and distributors who serve the aftermarket replacement markets. This segment serves various markets, including aerospace &amp; defense, off-highway, in-plant &amp; industrial equipment, energy, transportation and HVAC &amp; refrigeration. Aerospace Systems Segment sells highly engineered, differentiated airframe and engine components and systems to OEMs and aftermarket parts and maintenance directly to end users primarily in the commercial aerospace and defense market verticals. Its products include active &amp; passive vibration control, avionics, flight control systems and others.</v>
    <v>61120</v>
    <v>New York Stock Exchange</v>
    <v>XNYS</v>
    <v>XNYS</v>
    <v>6035 Parkland Boulevard, CLEVELAND, OH, 44124-4141 US</v>
    <v>639.23500000000001</v>
    <v>Machinery, Equipment &amp; Components</v>
    <v>Stock</v>
    <v>45661.000000010936</v>
    <v>20918</v>
    <v>629.09500000000003</v>
    <v>82082424672</v>
    <v>PARKER-HANNIFIN CORPORATION</v>
    <v>PARKER-HANNIFIN CORPORATION</v>
    <v>631.12</v>
    <v>28.7818</v>
    <v>629.52</v>
    <v>637.67999999999995</v>
    <v>598.36</v>
    <v>128720400</v>
    <v>PH</v>
    <v>PARKER-HANNIFIN CORPORATION (XNYS:PH)</v>
    <v>529204</v>
    <v>535163</v>
    <v>1938</v>
  </rv>
  <rv s="3">
    <v>20919</v>
  </rv>
  <rv s="0">
    <fb>97.16</fb>
    <v>16</v>
  </rv>
  <rv s="0">
    <fb>116.02</fb>
    <v>16</v>
  </rv>
  <rv s="0">
    <fb>114.84</fb>
    <v>16</v>
  </rv>
  <rv s="0">
    <fb>108.05</fb>
    <v>16</v>
  </rv>
  <rv s="0">
    <fb>114.19</fb>
    <v>16</v>
  </rv>
  <rv s="0">
    <fb>125.53</fb>
    <v>16</v>
  </rv>
  <rv s="0">
    <fb>147.13</fb>
    <v>16</v>
  </rv>
  <rv s="0">
    <fb>160.32</fb>
    <v>16</v>
  </rv>
  <rv s="0">
    <fb>159.82</fb>
    <v>16</v>
  </rv>
  <rv s="0">
    <fb>165.98</fb>
    <v>16</v>
  </rv>
  <rv s="0">
    <fb>160.88999999999999</fb>
    <v>16</v>
  </rv>
  <rv s="0">
    <fb>182.61</fb>
    <v>16</v>
  </rv>
  <rv s="0">
    <fb>199.58</fb>
    <v>16</v>
  </rv>
  <rv s="0">
    <fb>201.42</fb>
    <v>16</v>
  </rv>
  <rv s="0">
    <fb>178.47</fb>
    <v>16</v>
  </rv>
  <rv s="0">
    <fb>171.03</fb>
    <v>16</v>
  </rv>
  <rv s="0">
    <fb>170.9</fb>
    <v>16</v>
  </rv>
  <rv s="0">
    <fb>169.05</fb>
    <v>16</v>
  </rv>
  <rv s="0">
    <fb>175.6</fb>
    <v>16</v>
  </rv>
  <rv s="0">
    <fb>183.93</fb>
    <v>16</v>
  </rv>
  <rv s="0">
    <fb>151.63</fb>
    <v>16</v>
  </rv>
  <rv s="0">
    <fb>172.04</fb>
    <v>16</v>
  </rv>
  <rv s="0">
    <fb>164.81</fb>
    <v>16</v>
  </rv>
  <rv s="0">
    <fb>176.16</fb>
    <v>16</v>
  </rv>
  <rv s="0">
    <fb>171.62</fb>
    <v>16</v>
  </rv>
  <rv s="0">
    <fb>152.32</fb>
    <v>16</v>
  </rv>
  <rv s="0">
    <fb>170.01</fb>
    <v>16</v>
  </rv>
  <rv s="0">
    <fb>175.08</fb>
    <v>16</v>
  </rv>
  <rv s="0">
    <fb>180.61</fb>
    <v>16</v>
  </rv>
  <rv s="0">
    <fb>198.79</fb>
    <v>16</v>
  </rv>
  <rv s="0">
    <fb>195.69</fb>
    <v>16</v>
  </rv>
  <rv s="0">
    <fb>184.77</fb>
    <v>16</v>
  </rv>
  <rv s="0">
    <fb>158.12</fb>
    <v>16</v>
  </rv>
  <rv s="0">
    <fb>178.92</fb>
    <v>16</v>
  </rv>
  <rv s="0">
    <fb>206.01</fb>
    <v>16</v>
  </rv>
  <rv s="0">
    <fb>202.34</fb>
    <v>16</v>
  </rv>
  <rv s="0">
    <fb>267.26</fb>
    <v>16</v>
  </rv>
  <rv s="0">
    <fb>264.61</fb>
    <v>16</v>
  </rv>
  <rv s="0">
    <fb>286.95999999999998</fb>
    <v>16</v>
  </rv>
  <rv s="0">
    <fb>315.43</fb>
    <v>16</v>
  </rv>
  <rv s="0">
    <fb>313.81</fb>
    <v>16</v>
  </rv>
  <rv s="0">
    <fb>308.14999999999998</fb>
    <v>16</v>
  </rv>
  <rv s="0">
    <fb>307.11</fb>
    <v>16</v>
  </rv>
  <rv s="0">
    <fb>312.02999999999997</fb>
    <v>16</v>
  </rv>
  <rv s="0">
    <fb>296.67</fb>
    <v>16</v>
  </rv>
  <rv s="0">
    <fb>279.62</fb>
    <v>16</v>
  </rv>
  <rv s="0">
    <fb>296.58999999999997</fb>
    <v>16</v>
  </rv>
  <rv s="0">
    <fb>302.06</fb>
    <v>16</v>
  </rv>
  <rv s="0">
    <fb>318.12</fb>
    <v>16</v>
  </rv>
  <rv s="0">
    <fb>310.01</fb>
    <v>16</v>
  </rv>
  <rv s="0">
    <fb>296.39</fb>
    <v>16</v>
  </rv>
  <rv s="0">
    <fb>283.76</fb>
    <v>16</v>
  </rv>
  <rv s="0">
    <fb>272.17</fb>
    <v>16</v>
  </rv>
  <rv s="0">
    <fb>265</fb>
    <v>16</v>
  </rv>
  <rv s="0">
    <fb>242.31</fb>
    <v>16</v>
  </rv>
  <rv s="0">
    <fb>290.62</fb>
    <v>16</v>
  </rv>
  <rv s="0">
    <fb>298.94</fb>
    <v>16</v>
  </rv>
  <rv s="0">
    <fb>291</fb>
    <v>16</v>
  </rv>
  <rv s="0">
    <fb>326</fb>
    <v>16</v>
  </rv>
  <rv s="0">
    <fb>351.85</fb>
    <v>16</v>
  </rv>
  <rv s="0">
    <fb>336.11</fb>
    <v>16</v>
  </rv>
  <rv s="0">
    <fb>324.88</fb>
    <v>16</v>
  </rv>
  <rv s="0">
    <fb>390.04</fb>
    <v>16</v>
  </rv>
  <rv s="0">
    <fb>410.01</fb>
    <v>16</v>
  </rv>
  <rv s="0">
    <fb>416.9</fb>
    <v>16</v>
  </rv>
  <rv s="0">
    <fb>389.52</fb>
    <v>16</v>
  </rv>
  <rv s="0">
    <fb>368.91</fb>
    <v>16</v>
  </rv>
  <rv s="0">
    <fb>433.18</fb>
    <v>16</v>
  </rv>
  <rv s="0">
    <fb>460.7</fb>
    <v>16</v>
  </rv>
  <rv s="0">
    <fb>464.5</fb>
    <v>16</v>
  </rv>
  <rv s="0">
    <fb>535.45000000000005</fb>
    <v>16</v>
  </rv>
  <rv s="0">
    <fb>555.79</fb>
    <v>16</v>
  </rv>
  <rv s="0">
    <fb>544.91</fb>
    <v>16</v>
  </rv>
  <rv s="0">
    <fb>531.52</fb>
    <v>16</v>
  </rv>
  <rv s="0">
    <fb>505.81</fb>
    <v>16</v>
  </rv>
  <rv s="0">
    <fb>561.16</fb>
    <v>16</v>
  </rv>
  <rv s="0">
    <fb>600.20000000000005</fb>
    <v>16</v>
  </rv>
  <rv s="0">
    <fb>631.82000000000005</fb>
    <v>16</v>
  </rv>
  <rv s="0">
    <fb>634.07000000000005</fb>
    <v>16</v>
  </rv>
  <rv s="0">
    <fb>702.9</fb>
    <v>16</v>
  </rv>
  <rv s="0">
    <fb>636.03</fb>
    <v>16</v>
  </rv>
  <rv s="1">
    <v>https://www.bing.com/financeapi/forcetrigger?t=a1ry3m&amp;q=XNYS%3aEMR&amp;form=skydnc</v>
    <v>Learn more on Bing</v>
  </rv>
  <rv s="6">
    <v>en-US</v>
    <v>a1ry3m</v>
    <v>268435456</v>
    <v>1</v>
    <v>Powered by Refinitiv</v>
    <v>22</v>
    <v>EMERSON ELECTRIC CO. (XNYS:EMR)</v>
    <v>23</v>
    <v>24</v>
    <v>Finance</v>
    <v>28</v>
    <v>134.85</v>
    <v>91.644999999999996</v>
    <v>1.3358000000000001</v>
    <v>1.28</v>
    <v>0</v>
    <v>1.0476000000000001E-2</v>
    <v>0</v>
    <v>USD</v>
    <v>Emerson Electric Co. is a global technology and software company that provides solutions for customers in a wide range of end markets around the world. The Company operates through seven segments under two business groups, such as Intelligent Devices and Software and Control. Its Intelligent Devices business includes Final Control, Measurement &amp; Analytical, Discrete Automation, and Safety &amp; Productivity. Software and Control business includes Control Systems &amp; Software, Test &amp; Measurement, and AspenTech. Its Final Control segment is a global provider of control valves, isolation valves, shutoff valves, pressure relief valves, pressure safety valves, actuators, and regulators for process and hybrid industries. Its Measurement &amp; Analytical segment is a supplier of intelligent instrumentation measuring the physical properties of liquids or gases. AspenTech segment provides asset optimization software that enables industrial manufacturers to design, operate and maintain their operations.</v>
    <v>73000</v>
    <v>New York Stock Exchange</v>
    <v>XNYS</v>
    <v>XNYS</v>
    <v>Po Box 4100, 8000 W Florissant Ave, ST. LOUIS, MO, 63136-8506 US</v>
    <v>123.565</v>
    <v>Machinery, Equipment &amp; Components</v>
    <v>Stock</v>
    <v>45660.906810392968</v>
    <v>21002</v>
    <v>121.78</v>
    <v>70385480000</v>
    <v>EMERSON ELECTRIC CO.</v>
    <v>EMERSON ELECTRIC CO.</v>
    <v>122.61</v>
    <v>45.8703</v>
    <v>122.18</v>
    <v>123.46</v>
    <v>123.44</v>
    <v>570200000</v>
    <v>EMR</v>
    <v>EMERSON ELECTRIC CO. (XNYS:EMR)</v>
    <v>1621172</v>
    <v>2871351</v>
    <v>1890</v>
  </rv>
  <rv s="3">
    <v>21003</v>
  </rv>
  <rv s="0">
    <fb>52.02</fb>
    <v>16</v>
  </rv>
  <rv s="0">
    <fb>59.62</fb>
    <v>16</v>
  </rv>
  <rv s="0">
    <fb>66.41</fb>
    <v>16</v>
  </rv>
  <rv s="0">
    <fb>69.14</fb>
    <v>16</v>
  </rv>
  <rv s="0">
    <fb>67.88</fb>
    <v>16</v>
  </rv>
  <rv s="0">
    <fb>60.24</fb>
    <v>16</v>
  </rv>
  <rv s="0">
    <fb>76.260000000000005</fb>
    <v>16</v>
  </rv>
  <rv s="0">
    <fb>61.02</fb>
    <v>16</v>
  </rv>
  <rv s="0">
    <fb>79.349999999999994</fb>
    <v>16</v>
  </rv>
  <rv s="0">
    <fb>95.69</fb>
    <v>16</v>
  </rv>
  <rv s="0">
    <fb>105.5</fb>
    <v>16</v>
  </rv>
  <rv s="0">
    <fb>91.95</fb>
    <v>16</v>
  </rv>
  <rv s="0">
    <fb>98.05</fb>
    <v>16</v>
  </rv>
  <rv s="0">
    <fb>86.6</fb>
    <v>16</v>
  </rv>
  <rv s="0">
    <fb>96.57</fb>
    <v>16</v>
  </rv>
  <rv s="0">
    <fb>113.42</fb>
    <v>16</v>
  </rv>
  <rv s="0">
    <fb>107.78</fb>
    <v>16</v>
  </rv>
  <rv s="0">
    <fb>112.16</fb>
    <v>16</v>
  </rv>
  <rv s="0">
    <fb>117.11</fb>
    <v>16</v>
  </rv>
  <rv s="0">
    <fb>132.6</fb>
    <v>16</v>
  </rv>
  <rv s="0">
    <fb>123.93</fb>
    <v>16</v>
  </rv>
  <rv s="1">
    <v>https://www.bing.com/financeapi/forcetrigger?t=bu3ew7&amp;q=XNYS%3aCARR&amp;form=skydnc</v>
    <v>Learn more on Bing</v>
  </rv>
  <rv s="6">
    <v>en-US</v>
    <v>bu3ew7</v>
    <v>268435456</v>
    <v>1</v>
    <v>Powered by Refinitiv</v>
    <v>22</v>
    <v>CARRIER GLOBAL CORPORATION (XNYS:CARR)</v>
    <v>23</v>
    <v>24</v>
    <v>Finance</v>
    <v>25</v>
    <v>83.32</v>
    <v>53.13</v>
    <v>1.2365999999999999</v>
    <v>0.93</v>
    <v>6.0640000000000008E-3</v>
    <v>1.3610000000000001E-2</v>
    <v>0.42</v>
    <v>USD</v>
    <v>Carrier Global Corporation is engaged in offering intelligent climate and energy solutions with a focus on providing differentiated, digitally enabled lifecycle solutions to its customers. The Company operates through two segments: HVAC and Refrigeration. Its HVAC segment provides products, controls, services and solutions to meet the heating, cooling and ventilation needs of residential and commercial customers. Its Refrigeration segment includes transport refrigeration and monitoring products, services and digital solutions for trucks, trailers, shipping containers, intermodal and rail. The Company's portfolio includes brands, such as Carrier, Viessmann, Toshiba, Automated Logic and Carrier Transicold. The Company also provides an array of related building services, including audit, design, installation, system integration, repair, maintenance and monitoring.</v>
    <v>53000</v>
    <v>New York Stock Exchange</v>
    <v>XNYS</v>
    <v>XNYS</v>
    <v>13995 Pasteur Boulevard, PALM BEACH GARDENS, FL, 33418 US</v>
    <v>69.510000000000005</v>
    <v>Machinery, Equipment &amp; Components</v>
    <v>Stock</v>
    <v>45661.038779501563</v>
    <v>21026</v>
    <v>68.66</v>
    <v>62141969724</v>
    <v>CARRIER GLOBAL CORPORATION</v>
    <v>CARRIER GLOBAL CORPORATION</v>
    <v>68.72</v>
    <v>17.507100000000001</v>
    <v>68.33</v>
    <v>69.260000000000005</v>
    <v>69.680000000000007</v>
    <v>897227400</v>
    <v>CARR</v>
    <v>CARRIER GLOBAL CORPORATION (XNYS:CARR)</v>
    <v>3197717</v>
    <v>4378796</v>
    <v>2019</v>
  </rv>
  <rv s="3">
    <v>21027</v>
  </rv>
  <rv s="0">
    <fb>20.47</fb>
    <v>16</v>
  </rv>
  <rv s="0">
    <fb>27.24</fb>
    <v>16</v>
  </rv>
  <rv s="0">
    <fb>30.54</fb>
    <v>16</v>
  </rv>
  <rv s="0">
    <fb>43.58</fb>
    <v>16</v>
  </rv>
  <rv s="0">
    <fb>52.23</fb>
    <v>16</v>
  </rv>
  <rv s="0">
    <fb>41.25</fb>
    <v>16</v>
  </rv>
  <rv s="0">
    <fb>63.08</fb>
    <v>16</v>
  </rv>
  <rv s="1">
    <v>https://www.bing.com/financeapi/forcetrigger?t=a1zk27&amp;q=XNAS%3aPCAR&amp;form=skydnc</v>
    <v>Learn more on Bing</v>
  </rv>
  <rv s="6">
    <v>en-US</v>
    <v>a1zk27</v>
    <v>268435456</v>
    <v>1</v>
    <v>Powered by Refinitiv</v>
    <v>22</v>
    <v>PACCAR INC (XNAS:PCAR)</v>
    <v>23</v>
    <v>24</v>
    <v>Finance</v>
    <v>25</v>
    <v>125.5</v>
    <v>90.04</v>
    <v>0.92630000000000001</v>
    <v>1.48</v>
    <v>-1.335E-3</v>
    <v>1.4311000000000001E-2</v>
    <v>-0.14000000000000001</v>
    <v>USD</v>
    <v>PACCAR Inc is a multinational company operating in three principal industry segments. The Truck segment includes the designing, manufacturing and distribution of light-, medium- and heavy-duty commercial trucks. Heavy-duty trucks have a gross vehicle weight (GVW) of over 33,000 lbs in North America and over 16 metric tons in Europe and South America. Medium-duty trucks have a GVW ranging from 19,500 to 33,000 lbs in North America, and in Europe, light- and medium-duty trucks range between 6-16 metric tons. Trucks are configured with the engine in front of cab (conventional) or cab-over-engine.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v>
    <v>32400</v>
    <v>Nasdaq Stock Market</v>
    <v>XNAS</v>
    <v>XNAS</v>
    <v>777 106th Avenue NE, BELLEVUE, WA, 98004 US</v>
    <v>105.15</v>
    <v>Machinery, Equipment &amp; Components</v>
    <v>Stock</v>
    <v>45661.035693969534</v>
    <v>21036</v>
    <v>102.755</v>
    <v>54999122450</v>
    <v>PACCAR INC</v>
    <v>PACCAR INC</v>
    <v>104.28</v>
    <v>11.560700000000001</v>
    <v>103.42</v>
    <v>104.9</v>
    <v>104.76</v>
    <v>524300500</v>
    <v>PCAR</v>
    <v>PACCAR INC (XNAS:PCAR)</v>
    <v>1937160</v>
    <v>2041318</v>
    <v>1971</v>
  </rv>
  <rv s="3">
    <v>21037</v>
  </rv>
  <rv s="0">
    <fb>31.880199999999999</fb>
    <v>16</v>
  </rv>
  <rv s="0">
    <fb>33.459000000000003</fb>
    <v>16</v>
  </rv>
  <rv s="0">
    <fb>35.531500000000001</fb>
    <v>16</v>
  </rv>
  <rv s="0">
    <fb>38.273200000000003</fb>
    <v>16</v>
  </rv>
  <rv s="0">
    <fb>36.220100000000002</fb>
    <v>16</v>
  </rv>
  <rv s="0">
    <fb>33.699300000000001</fb>
    <v>16</v>
  </rv>
  <rv s="0">
    <fb>38.312100000000001</fb>
    <v>16</v>
  </rv>
  <rv s="0">
    <fb>38.877400000000002</fb>
    <v>16</v>
  </rv>
  <rv s="0">
    <fb>38.188699999999997</fb>
    <v>16</v>
  </rv>
  <rv s="0">
    <fb>35.680900000000001</fb>
    <v>16</v>
  </rv>
  <rv s="0">
    <fb>40.378100000000003</fb>
    <v>16</v>
  </rv>
  <rv s="0">
    <fb>41.889299999999999</fb>
    <v>16</v>
  </rv>
  <rv s="0">
    <fb>44.124699999999997</fb>
    <v>16</v>
  </rv>
  <rv s="0">
    <fb>43.796900000000001</fb>
    <v>16</v>
  </rv>
  <rv s="0">
    <fb>44.052599999999998</fb>
    <v>16</v>
  </rv>
  <rv s="0">
    <fb>43.744500000000002</fb>
    <v>16</v>
  </rv>
  <rv s="0">
    <fb>41.273099999999999</fb>
    <v>16</v>
  </rv>
  <rv s="0">
    <fb>43.292200000000001</fb>
    <v>16</v>
  </rv>
  <rv s="0">
    <fb>44.872</fb>
    <v>16</v>
  </rv>
  <rv s="0">
    <fb>43.482300000000002</fb>
    <v>16</v>
  </rv>
  <rv s="0">
    <fb>47.4221</fb>
    <v>16</v>
  </rv>
  <rv s="0">
    <fb>47.022199999999998</fb>
    <v>16</v>
  </rv>
  <rv s="0">
    <fb>46.104500000000002</fb>
    <v>16</v>
  </rv>
  <rv s="0">
    <fb>47.386899999999997</fb>
    <v>16</v>
  </rv>
  <rv s="0">
    <fb>49.706899999999997</fb>
    <v>16</v>
  </rv>
  <rv s="0">
    <fb>47.726900000000001</fb>
    <v>16</v>
  </rv>
  <rv s="0">
    <fb>44.113599999999998</fb>
    <v>16</v>
  </rv>
  <rv s="0">
    <fb>42.446899999999999</fb>
    <v>16</v>
  </rv>
  <rv s="0">
    <fb>41.486899999999999</fb>
    <v>16</v>
  </rv>
  <rv s="0">
    <fb>41.306899999999999</fb>
    <v>16</v>
  </rv>
  <rv s="0">
    <fb>43.813600000000001</fb>
    <v>16</v>
  </rv>
  <rv s="0">
    <fb>45.613599999999998</fb>
    <v>16</v>
  </rv>
  <rv s="0">
    <fb>45.4602</fb>
    <v>16</v>
  </rv>
  <rv s="0">
    <fb>38.1402</fb>
    <v>16</v>
  </rv>
  <rv s="0">
    <fb>41.480200000000004</fb>
    <v>16</v>
  </rv>
  <rv s="0">
    <fb>38.093499999999999</fb>
    <v>16</v>
  </rv>
  <rv s="0">
    <fb>43.680199999999999</fb>
    <v>16</v>
  </rv>
  <rv s="0">
    <fb>45.200200000000002</fb>
    <v>16</v>
  </rv>
  <rv s="0">
    <fb>45.426900000000003</fb>
    <v>16</v>
  </rv>
  <rv s="0">
    <fb>47.780200000000001</fb>
    <v>16</v>
  </rv>
  <rv s="0">
    <fb>43.880200000000002</fb>
    <v>16</v>
  </rv>
  <rv s="0">
    <fb>47.773600000000002</fb>
    <v>16</v>
  </rv>
  <rv s="0">
    <fb>46.760199999999998</fb>
    <v>16</v>
  </rv>
  <rv s="0">
    <fb>43.706899999999997</fb>
    <v>16</v>
  </rv>
  <rv s="0">
    <fb>46.6736</fb>
    <v>16</v>
  </rv>
  <rv s="0">
    <fb>50.706899999999997</fb>
    <v>16</v>
  </rv>
  <rv s="0">
    <fb>54.246899999999997</fb>
    <v>16</v>
  </rv>
  <rv s="0">
    <fb>52.733600000000003</fb>
    <v>16</v>
  </rv>
  <rv s="0">
    <fb>49.473599999999998</fb>
    <v>16</v>
  </rv>
  <rv s="0">
    <fb>44.600200000000001</fb>
    <v>16</v>
  </rv>
  <rv s="0">
    <fb>40.753500000000003</fb>
    <v>16</v>
  </rv>
  <rv s="0">
    <fb>46.153599999999997</fb>
    <v>16</v>
  </rv>
  <rv s="0">
    <fb>49.240200000000002</fb>
    <v>16</v>
  </rv>
  <rv s="0">
    <fb>49.900199999999998</fb>
    <v>16</v>
  </rv>
  <rv s="0">
    <fb>56.720300000000002</fb>
    <v>16</v>
  </rv>
  <rv s="0">
    <fb>57.226999999999997</fb>
    <v>16</v>
  </rv>
  <rv s="0">
    <fb>56.8536</fb>
    <v>16</v>
  </rv>
  <rv s="0">
    <fb>56.920299999999997</fb>
    <v>16</v>
  </rv>
  <rv s="0">
    <fb>58.040300000000002</fb>
    <v>16</v>
  </rv>
  <rv s="0">
    <fb>57.520299999999999</fb>
    <v>16</v>
  </rv>
  <rv s="0">
    <fb>60.813600000000001</fb>
    <v>16</v>
  </rv>
  <rv s="0">
    <fb>60.660299999999999</fb>
    <v>16</v>
  </rv>
  <rv s="0">
    <fb>61.947000000000003</fb>
    <v>16</v>
  </rv>
  <rv s="0">
    <fb>59.920299999999997</fb>
    <v>16</v>
  </rv>
  <rv s="0">
    <fb>61.040300000000002</fb>
    <v>16</v>
  </rv>
  <rv s="0">
    <fb>59.500300000000003</fb>
    <v>16</v>
  </rv>
  <rv s="0">
    <fb>55.326900000000002</fb>
    <v>16</v>
  </rv>
  <rv s="0">
    <fb>54.580300000000001</fb>
    <v>16</v>
  </rv>
  <rv s="0">
    <fb>52.613599999999998</fb>
    <v>16</v>
  </rv>
  <rv s="0">
    <fb>59.747</fb>
    <v>16</v>
  </rv>
  <rv s="0">
    <fb>55.613599999999998</fb>
    <v>16</v>
  </rv>
  <rv s="0">
    <fb>58.840299999999999</fb>
    <v>16</v>
  </rv>
  <rv s="0">
    <fb>61.993600000000001</fb>
    <v>16</v>
  </rv>
  <rv s="0">
    <fb>61.207000000000001</fb>
    <v>16</v>
  </rv>
  <rv s="0">
    <fb>58.7136</fb>
    <v>16</v>
  </rv>
  <rv s="0">
    <fb>55.366900000000001</fb>
    <v>16</v>
  </rv>
  <rv s="0">
    <fb>57.893599999999999</fb>
    <v>16</v>
  </rv>
  <rv s="0">
    <fb>54.893599999999999</fb>
    <v>16</v>
  </rv>
  <rv s="0">
    <fb>61.013599999999997</fb>
    <v>16</v>
  </rv>
  <rv s="0">
    <fb>58.340299999999999</fb>
    <v>16</v>
  </rv>
  <rv s="0">
    <fb>55.793599999999998</fb>
    <v>16</v>
  </rv>
  <rv s="0">
    <fb>64.553700000000006</fb>
    <v>16</v>
  </rv>
  <rv s="0">
    <fb>70.606999999999999</fb>
    <v>16</v>
  </rv>
  <rv s="0">
    <fb>65.9803</fb>
    <v>16</v>
  </rv>
  <rv s="0">
    <fb>72.873699999999999</fb>
    <v>16</v>
  </rv>
  <rv s="0">
    <fb>72.2</fb>
    <v>16</v>
  </rv>
  <rv s="0">
    <fb>73.2</fb>
    <v>16</v>
  </rv>
  <rv s="0">
    <fb>110.89</fb>
    <v>16</v>
  </rv>
  <rv s="0">
    <fb>106.11</fb>
    <v>16</v>
  </rv>
  <rv s="0">
    <fb>102.94</fb>
    <v>16</v>
  </rv>
  <rv s="0">
    <fb>98.66</fb>
    <v>16</v>
  </rv>
  <rv s="1">
    <v>https://www.bing.com/financeapi/forcetrigger?t=a1w2cw&amp;q=XNYS%3aJCI&amp;form=skydnc</v>
    <v>Learn more on Bing</v>
  </rv>
  <rv s="6">
    <v>en-US</v>
    <v>a1w2cw</v>
    <v>268435456</v>
    <v>1</v>
    <v>Powered by Refinitiv</v>
    <v>22</v>
    <v>JOHNSON CONTROLS INTERNATIONAL PLC (XNYS:JCI)</v>
    <v>23</v>
    <v>24</v>
    <v>Finance</v>
    <v>25</v>
    <v>87.16</v>
    <v>51.71</v>
    <v>1.3352999999999999</v>
    <v>0.97</v>
    <v>0</v>
    <v>1.2285999999999998E-2</v>
    <v>0</v>
    <v>USD</v>
    <v>Johnson Controls International plc offers smart, healthy and sustainable buildings, serving a range of customers. It operates through four segments: Building Solutions North America, Building Solutions EMEA/LA, Building Solutions Asia Pacific, and Global Products. Its Building Solutions North America, Building Solutions EMEA/LA, and Building Solutions Asia Pacific segments design, sell, install, and services heating, ventilation and air conditioning (HVAC), controls, building management, refrigeration, integrated electronic security, integrated fire detection and suppression systems, and provides technical services. Its Global Products segment designs, manufactures and sells HVAC equipment, controls software and software services for residential and commercial applications to commercial, industrial, retail, residential, small business, institutional and governmental customers worldwide. Global Products segment also designs, manufactures and sells refrigeration equipment and controls.</v>
    <v>94000</v>
    <v>New York Stock Exchange</v>
    <v>XNYS</v>
    <v>XNYS</v>
    <v>One Albert Quay, Albert Quay, CORK, CORK IE</v>
    <v>80.489999999999995</v>
    <v>Machinery, Equipment &amp; Components</v>
    <v>Stock</v>
    <v>45661.000000010936</v>
    <v>21130</v>
    <v>79.19</v>
    <v>52921857168</v>
    <v>JOHNSON CONTROLS INTERNATIONAL PLC</v>
    <v>JOHNSON CONTROLS INTERNATIONAL PLC</v>
    <v>79.400000000000006</v>
    <v>38.228299999999997</v>
    <v>78.95</v>
    <v>79.92</v>
    <v>79.92</v>
    <v>662185400</v>
    <v>JCI</v>
    <v>JOHNSON CONTROLS INTERNATIONAL PLC (XNYS:JCI)</v>
    <v>1849350</v>
    <v>3121005</v>
    <v>2014</v>
  </rv>
  <rv s="3">
    <v>21131</v>
  </rv>
  <rv s="0">
    <fb>32.062100000000001</fb>
    <v>16</v>
  </rv>
  <rv s="0">
    <fb>32.7986</fb>
    <v>16</v>
  </rv>
  <rv s="0">
    <fb>34.225000000000001</fb>
    <v>16</v>
  </rv>
  <rv s="0">
    <fb>39.734900000000003</fb>
    <v>16</v>
  </rv>
  <rv s="0">
    <fb>39.716299999999997</fb>
    <v>16</v>
  </rv>
  <rv s="0">
    <fb>42.485199999999999</fb>
    <v>16</v>
  </rv>
  <rv s="0">
    <fb>40.932400000000001</fb>
    <v>16</v>
  </rv>
  <rv s="0">
    <fb>41.640999999999998</fb>
    <v>16</v>
  </rv>
  <rv s="0">
    <fb>39.590000000000003</fb>
    <v>16</v>
  </rv>
  <rv s="0">
    <fb>41.39</fb>
    <v>16</v>
  </rv>
  <rv s="0">
    <fb>38.11</fb>
    <v>16</v>
  </rv>
  <rv s="0">
    <fb>39.130000000000003</fb>
    <v>16</v>
  </rv>
  <rv s="0">
    <fb>37.51</fb>
    <v>16</v>
  </rv>
  <rv s="0">
    <fb>37.770000000000003</fb>
    <v>16</v>
  </rv>
  <rv s="0">
    <fb>34.78</fb>
    <v>16</v>
  </rv>
  <rv s="0">
    <fb>33.770000000000003</fb>
    <v>16</v>
  </rv>
  <rv s="0">
    <fb>41.31</fb>
    <v>16</v>
  </rv>
  <rv s="0">
    <fb>31.41</fb>
    <v>16</v>
  </rv>
  <rv s="0">
    <fb>49.82</fb>
    <v>16</v>
  </rv>
  <rv s="0">
    <fb>73.37</fb>
    <v>16</v>
  </rv>
  <rv s="0">
    <fb>53.91</fb>
    <v>16</v>
  </rv>
  <rv s="0">
    <fb>62.72</fb>
    <v>16</v>
  </rv>
  <rv s="0">
    <fb>59.84</fb>
    <v>16</v>
  </rv>
  <rv s="0">
    <fb>49.02</fb>
    <v>16</v>
  </rv>
  <rv s="0">
    <fb>57.64</fb>
    <v>16</v>
  </rv>
  <rv s="0">
    <fb>83.86</fb>
    <v>16</v>
  </rv>
  <rv s="1">
    <v>https://www.bing.com/financeapi/forcetrigger?t=a1udz2&amp;q=XNYS%3aGWW&amp;form=skydnc</v>
    <v>Learn more on Bing</v>
  </rv>
  <rv s="6">
    <v>en-US</v>
    <v>a1udz2</v>
    <v>268435456</v>
    <v>1</v>
    <v>Powered by Refinitiv</v>
    <v>22</v>
    <v>W.W. GRAINGER, INC. (XNYS:GWW)</v>
    <v>23</v>
    <v>24</v>
    <v>Finance</v>
    <v>25</v>
    <v>1227.6590000000001</v>
    <v>800.97</v>
    <v>1.1694</v>
    <v>12.28</v>
    <v>-9.3930000000000001E-4</v>
    <v>1.1788E-2</v>
    <v>-0.99</v>
    <v>USD</v>
    <v>W.W. Grainger, Inc. is a broad line, distributor of maintenance, repair and operating (MRO) products and services with operations primarily in North America, Japan and the United Kingdom. The Company operates through two segments: High-Touch Solutions North America (High-Touch Solutions N.A.) and Endless Assortment. High-Touch Solutions N.A. segment provides value-added MRO solutions. This segment primarily includes the Grainger-branded businesses in the United States (U.S.), Canada, Mexico and Puerto Rico. The Endless Assortment segment provides a streamlined and transparent online platform.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and cleaning and maintenance.</v>
    <v>23200</v>
    <v>New York Stock Exchange</v>
    <v>XNYS</v>
    <v>XNYS</v>
    <v>100 Grainger Parkway, LAKE FOREST, IL, 60045-5201 US</v>
    <v>1058.42</v>
    <v>Machinery, Equipment &amp; Components</v>
    <v>Stock</v>
    <v>45660.96284251094</v>
    <v>21159</v>
    <v>1037.6501000000001</v>
    <v>51329490000</v>
    <v>W.W. GRAINGER, INC.</v>
    <v>W.W. GRAINGER, INC.</v>
    <v>1043.27</v>
    <v>28.373200000000001</v>
    <v>1041.71</v>
    <v>1053.99</v>
    <v>1053</v>
    <v>48700160</v>
    <v>GWW</v>
    <v>W.W. GRAINGER, INC. (XNYS:GWW)</v>
    <v>170482</v>
    <v>233477</v>
    <v>1928</v>
  </rv>
  <rv s="3">
    <v>21160</v>
  </rv>
  <rv s="0">
    <fb>216.9</fb>
    <v>16</v>
  </rv>
  <rv s="0">
    <fb>233.43</fb>
    <v>16</v>
  </rv>
  <rv s="0">
    <fb>228.35</fb>
    <v>16</v>
  </rv>
  <rv s="0">
    <fb>227.25</fb>
    <v>16</v>
  </rv>
  <rv s="0">
    <fb>230.66</fb>
    <v>16</v>
  </rv>
  <rv s="0">
    <fb>208.12</fb>
    <v>16</v>
  </rv>
  <rv s="0">
    <fb>230.57</fb>
    <v>16</v>
  </rv>
  <rv s="0">
    <fb>232.25</fb>
    <v>16</v>
  </rv>
  <rv s="0">
    <fb>252.57</fb>
    <v>16</v>
  </rv>
  <rv s="0">
    <fb>247.96</fb>
    <v>16</v>
  </rv>
  <rv s="0">
    <fb>232.76</fb>
    <v>16</v>
  </rv>
  <rv s="0">
    <fb>192.7</fb>
    <v>16</v>
  </rv>
  <rv s="0">
    <fb>172.28</fb>
    <v>16</v>
  </rv>
  <rv s="0">
    <fb>180.53</fb>
    <v>16</v>
  </rv>
  <rv s="0">
    <fb>166.74</fb>
    <v>16</v>
  </rv>
  <rv s="0">
    <fb>179.75</fb>
    <v>16</v>
  </rv>
  <rv s="0">
    <fb>197.7</fb>
    <v>16</v>
  </rv>
  <rv s="0">
    <fb>236.25</fb>
    <v>16</v>
  </rv>
  <rv s="0">
    <fb>269.66000000000003</fb>
    <v>16</v>
  </rv>
  <rv s="0">
    <fb>261.55</fb>
    <v>16</v>
  </rv>
  <rv s="0">
    <fb>282.27</fb>
    <v>16</v>
  </rv>
  <rv s="0">
    <fb>281.35000000000002</fb>
    <v>16</v>
  </rv>
  <rv s="0">
    <fb>308.39999999999998</fb>
    <v>16</v>
  </rv>
  <rv s="0">
    <fb>346.56</fb>
    <v>16</v>
  </rv>
  <rv s="0">
    <fb>354.07</fb>
    <v>16</v>
  </rv>
  <rv s="0">
    <fb>357.41</fb>
    <v>16</v>
  </rv>
  <rv s="0">
    <fb>314.04000000000002</fb>
    <v>16</v>
  </rv>
  <rv s="0">
    <fb>282.36</fb>
    <v>16</v>
  </rv>
  <rv s="0">
    <fb>295.39</fb>
    <v>16</v>
  </rv>
  <rv s="0">
    <fb>304.77</fb>
    <v>16</v>
  </rv>
  <rv s="0">
    <fb>300.93</fb>
    <v>16</v>
  </rv>
  <rv s="0">
    <fb>282</fb>
    <v>16</v>
  </rv>
  <rv s="0">
    <fb>261.69</fb>
    <v>16</v>
  </rv>
  <rv s="0">
    <fb>268.23</fb>
    <v>16</v>
  </rv>
  <rv s="0">
    <fb>273.64999999999998</fb>
    <v>16</v>
  </rv>
  <rv s="0">
    <fb>297.14999999999998</fb>
    <v>16</v>
  </rv>
  <rv s="0">
    <fb>308.83999999999997</fb>
    <v>16</v>
  </rv>
  <rv s="0">
    <fb>316.95</fb>
    <v>16</v>
  </rv>
  <rv s="0">
    <fb>277.54000000000002</fb>
    <v>16</v>
  </rv>
  <rv s="0">
    <fb>309.62</fb>
    <v>16</v>
  </rv>
  <rv s="0">
    <fb>314.16000000000003</fb>
    <v>16</v>
  </rv>
  <rv s="0">
    <fb>341.53</fb>
    <v>16</v>
  </rv>
  <rv s="0">
    <fb>365.43</fb>
    <v>16</v>
  </rv>
  <rv s="0">
    <fb>356.77</fb>
    <v>16</v>
  </rv>
  <rv s="0">
    <fb>350.02</fb>
    <v>16</v>
  </rv>
  <rv s="0">
    <fb>408.34</fb>
    <v>16</v>
  </rv>
  <rv s="0">
    <fb>364.39</fb>
    <v>16</v>
  </rv>
  <rv s="0">
    <fb>372.71</fb>
    <v>16</v>
  </rv>
  <rv s="0">
    <fb>400.93</fb>
    <v>16</v>
  </rv>
  <rv s="0">
    <fb>433.54</fb>
    <v>16</v>
  </rv>
  <rv s="0">
    <fb>462.16</fb>
    <v>16</v>
  </rv>
  <rv s="0">
    <fb>438</fb>
    <v>16</v>
  </rv>
  <rv s="0">
    <fb>444.58</fb>
    <v>16</v>
  </rv>
  <rv s="0">
    <fb>433.7</fb>
    <v>16</v>
  </rv>
  <rv s="0">
    <fb>393.06</fb>
    <v>16</v>
  </rv>
  <rv s="0">
    <fb>463.11</fb>
    <v>16</v>
  </rv>
  <rv s="0">
    <fb>481.41</fb>
    <v>16</v>
  </rv>
  <rv s="0">
    <fb>518.24</fb>
    <v>16</v>
  </rv>
  <rv s="0">
    <fb>477.06</fb>
    <v>16</v>
  </rv>
  <rv s="0">
    <fb>515.79</fb>
    <v>16</v>
  </rv>
  <rv s="0">
    <fb>500.03</fb>
    <v>16</v>
  </rv>
  <rv s="0">
    <fb>487.07</fb>
    <v>16</v>
  </rv>
  <rv s="0">
    <fb>454.43</fb>
    <v>16</v>
  </rv>
  <rv s="0">
    <fb>543.53</fb>
    <v>16</v>
  </rv>
  <rv s="0">
    <fb>554.94000000000005</fb>
    <v>16</v>
  </rv>
  <rv s="0">
    <fb>489.19</fb>
    <v>16</v>
  </rv>
  <rv s="0">
    <fb>584.35</fb>
    <v>16</v>
  </rv>
  <rv s="0">
    <fb>603.05999999999995</fb>
    <v>16</v>
  </rv>
  <rv s="0">
    <fb>556.25</fb>
    <v>16</v>
  </rv>
  <rv s="0">
    <fb>589.48</fb>
    <v>16</v>
  </rv>
  <rv s="0">
    <fb>668.43</fb>
    <v>16</v>
  </rv>
  <rv s="0">
    <fb>688.81</fb>
    <v>16</v>
  </rv>
  <rv s="0">
    <fb>695.57</fb>
    <v>16</v>
  </rv>
  <rv s="0">
    <fb>649.02</fb>
    <v>16</v>
  </rv>
  <rv s="0">
    <fb>788.59</fb>
    <v>16</v>
  </rv>
  <rv s="0">
    <fb>738.49</fb>
    <v>16</v>
  </rv>
  <rv s="0">
    <fb>714.14</fb>
    <v>16</v>
  </rv>
  <rv s="0">
    <fb>691.84</fb>
    <v>16</v>
  </rv>
  <rv s="0">
    <fb>729.83</fb>
    <v>16</v>
  </rv>
  <rv s="0">
    <fb>786.19</fb>
    <v>16</v>
  </rv>
  <rv s="0">
    <fb>828.69</fb>
    <v>16</v>
  </rv>
  <rv s="0">
    <fb>895.64</fb>
    <v>16</v>
  </rv>
  <rv s="0">
    <fb>973.46</fb>
    <v>16</v>
  </rv>
  <rv s="0">
    <fb>1017.3</fb>
    <v>16</v>
  </rv>
  <rv s="0">
    <fb>921.35</fb>
    <v>16</v>
  </rv>
  <rv s="0">
    <fb>921.46</fb>
    <v>16</v>
  </rv>
  <rv s="0">
    <fb>902.24</fb>
    <v>16</v>
  </rv>
  <rv s="0">
    <fb>976.81</fb>
    <v>16</v>
  </rv>
  <rv s="0">
    <fb>984.92</fb>
    <v>16</v>
  </rv>
  <rv s="0">
    <fb>1038.81</fb>
    <v>16</v>
  </rv>
  <rv s="0">
    <fb>1109.23</fb>
    <v>16</v>
  </rv>
  <rv s="0">
    <fb>1205.3399999999999</fb>
    <v>16</v>
  </rv>
  <rv s="0">
    <fb>1054.05</fb>
    <v>16</v>
  </rv>
  <rv s="1">
    <v>https://www.bing.com/financeapi/forcetrigger?t=a1sl52&amp;q=XNAS%3aFAST&amp;form=skydnc</v>
    <v>Learn more on Bing</v>
  </rv>
  <rv s="6">
    <v>en-US</v>
    <v>a1sl52</v>
    <v>268435456</v>
    <v>1</v>
    <v>Powered by Refinitiv</v>
    <v>22</v>
    <v>Fastenal Company (XNAS:FAST)</v>
    <v>23</v>
    <v>24</v>
    <v>Finance</v>
    <v>28</v>
    <v>84.88</v>
    <v>61.33</v>
    <v>1.012</v>
    <v>0.57999999999999996</v>
    <v>5.7189999999999993E-3</v>
    <v>8.1560000000000001E-3</v>
    <v>0.41</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20894</v>
    <v>Nasdaq Stock Market</v>
    <v>XNAS</v>
    <v>XNAS</v>
    <v>2001 Theurer Blvd, WINONA, MN, 55987 US</v>
    <v>72.03</v>
    <v>Machinery, Equipment &amp; Components</v>
    <v>Stock</v>
    <v>45661.016940092188</v>
    <v>21255</v>
    <v>70.720100000000002</v>
    <v>41070233185</v>
    <v>Fastenal Company</v>
    <v>Fastenal Company</v>
    <v>71.55</v>
    <v>35.627699999999997</v>
    <v>71.11</v>
    <v>71.69</v>
    <v>72.099999999999994</v>
    <v>572886500</v>
    <v>FAST</v>
    <v>Fastenal Company (XNAS:FAST)</v>
    <v>2470761</v>
    <v>2607967</v>
    <v>1968</v>
  </rv>
  <rv s="3">
    <v>21256</v>
  </rv>
  <rv s="0">
    <fb>20.28</fb>
    <v>16</v>
  </rv>
  <rv s="0">
    <fb>22.645</fb>
    <v>16</v>
  </rv>
  <rv s="0">
    <fb>24.5</fb>
    <v>16</v>
  </rv>
  <rv s="0">
    <fb>23.395</fb>
    <v>16</v>
  </rv>
  <rv s="0">
    <fb>23.015000000000001</fb>
    <v>16</v>
  </rv>
  <rv s="0">
    <fb>22.195</fb>
    <v>16</v>
  </rv>
  <rv s="0">
    <fb>21.375</fb>
    <v>16</v>
  </rv>
  <rv s="0">
    <fb>21.555</fb>
    <v>16</v>
  </rv>
  <rv s="0">
    <fb>25.015000000000001</fb>
    <v>16</v>
  </rv>
  <rv s="0">
    <fb>25.75</fb>
    <v>16</v>
  </rv>
  <rv s="0">
    <fb>21.585000000000001</fb>
    <v>16</v>
  </rv>
  <rv s="0">
    <fb>21.765000000000001</fb>
    <v>16</v>
  </rv>
  <rv s="0">
    <fb>21.48</fb>
    <v>16</v>
  </rv>
  <rv s="0">
    <fb>21.335000000000001</fb>
    <v>16</v>
  </rv>
  <rv s="0">
    <fb>23.484999999999999</fb>
    <v>16</v>
  </rv>
  <rv s="0">
    <fb>26.195</fb>
    <v>16</v>
  </rv>
  <rv s="0">
    <fb>27.344999999999999</fb>
    <v>16</v>
  </rv>
  <rv s="0">
    <fb>27.48</fb>
    <v>16</v>
  </rv>
  <rv s="0">
    <fb>27.295000000000002</fb>
    <v>16</v>
  </rv>
  <rv s="0">
    <fb>24.995000000000001</fb>
    <v>16</v>
  </rv>
  <rv s="0">
    <fb>26.614999999999998</fb>
    <v>16</v>
  </rv>
  <rv s="0">
    <fb>24.065000000000001</fb>
    <v>16</v>
  </rv>
  <rv s="0">
    <fb>28.465</fb>
    <v>16</v>
  </rv>
  <rv s="0">
    <fb>29.01</fb>
    <v>16</v>
  </rv>
  <rv s="0">
    <fb>25.704999999999998</fb>
    <v>16</v>
  </rv>
  <rv s="0">
    <fb>26.145</fb>
    <v>16</v>
  </rv>
  <rv s="0">
    <fb>31.47</fb>
    <v>16</v>
  </rv>
  <rv s="0">
    <fb>32.155000000000001</fb>
    <v>16</v>
  </rv>
  <rv s="0">
    <fb>30.8</fb>
    <v>16</v>
  </rv>
  <rv s="0">
    <fb>32.67</fb>
    <v>16</v>
  </rv>
  <rv s="0">
    <fb>34.880000000000003</fb>
    <v>16</v>
  </rv>
  <rv s="0">
    <fb>41.26</fb>
    <v>16</v>
  </rv>
  <rv s="0">
    <fb>47.04</fb>
    <v>16</v>
  </rv>
  <rv s="0">
    <fb>48.86</fb>
    <v>16</v>
  </rv>
  <rv s="0">
    <fb>49.45</fb>
    <v>16</v>
  </rv>
  <rv s="0">
    <fb>52</fb>
    <v>16</v>
  </rv>
  <rv s="0">
    <fb>54.64</fb>
    <v>16</v>
  </rv>
  <rv s="0">
    <fb>77.14</fb>
    <v>16</v>
  </rv>
  <rv s="0">
    <fb>67.94</fb>
    <v>16</v>
  </rv>
  <rv s="0">
    <fb>83.56</fb>
    <v>16</v>
  </rv>
  <rv s="1">
    <v>https://www.bing.com/financeapi/forcetrigger?t=bu3f2w&amp;q=XNYS%3aOTIS&amp;form=skydnc</v>
    <v>Learn more on Bing</v>
  </rv>
  <rv s="6">
    <v>en-US</v>
    <v>bu3f2w</v>
    <v>268435456</v>
    <v>1</v>
    <v>Powered by Refinitiv</v>
    <v>22</v>
    <v>OTIS WORLDWIDE CORPORATION (XNYS:OTIS)</v>
    <v>23</v>
    <v>24</v>
    <v>Finance</v>
    <v>25</v>
    <v>106.33</v>
    <v>85.42</v>
    <v>0.96340000000000003</v>
    <v>0.65</v>
    <v>-1.077E-4</v>
    <v>7.0470000000000003E-3</v>
    <v>-0.01</v>
    <v>USD</v>
    <v>Otis Worldwide Corporation is an elevator and escalator manufacturing, installation and service company. The Company’s segments include New Equipment and Service. The New Equipment segment designs, manufactures, sell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71000</v>
    <v>New York Stock Exchange</v>
    <v>XNYS</v>
    <v>XNYS</v>
    <v>One Carrier Place, FARMINGTON, CT, 06032 US</v>
    <v>93.27</v>
    <v>Machinery, Equipment &amp; Components</v>
    <v>Stock</v>
    <v>45661.000000034372</v>
    <v>21298</v>
    <v>92.18</v>
    <v>37105890000</v>
    <v>OTIS WORLDWIDE CORPORATION</v>
    <v>OTIS WORLDWIDE CORPORATION</v>
    <v>92.27</v>
    <v>23.134</v>
    <v>92.24</v>
    <v>92.89</v>
    <v>92.88</v>
    <v>399460500</v>
    <v>OTIS</v>
    <v>OTIS WORLDWIDE CORPORATION (XNYS:OTIS)</v>
    <v>1284673</v>
    <v>1589965</v>
    <v>2019</v>
  </rv>
  <rv s="3">
    <v>21299</v>
  </rv>
  <rv s="0">
    <fb>62.74</fb>
    <v>16</v>
  </rv>
  <rv s="0">
    <fb>78.33</fb>
    <v>16</v>
  </rv>
  <rv s="0">
    <fb>81.77</fb>
    <v>16</v>
  </rv>
  <rv s="0">
    <fb>80.400000000000006</fb>
    <v>16</v>
  </rv>
  <rv s="0">
    <fb>78.09</fb>
    <v>16</v>
  </rv>
  <rv s="0">
    <fb>84.62</fb>
    <v>16</v>
  </rv>
  <rv s="0">
    <fb>89.01</fb>
    <v>16</v>
  </rv>
  <rv s="0">
    <fb>95.3</fb>
    <v>16</v>
  </rv>
  <rv s="0">
    <fb>103.94</fb>
    <v>16</v>
  </rv>
  <rv s="0">
    <fb>102.98</fb>
    <v>16</v>
  </rv>
  <rv s="0">
    <fb>92.61</fb>
    <v>16</v>
  </rv>
  <rv s="1">
    <v>https://www.bing.com/financeapi/forcetrigger?t=a1tpyc&amp;q=XNYS%3aIR&amp;form=skydnc</v>
    <v>Learn more on Bing</v>
  </rv>
  <rv s="6">
    <v>en-US</v>
    <v>a1tpyc</v>
    <v>268435456</v>
    <v>1</v>
    <v>Powered by Refinitiv</v>
    <v>22</v>
    <v>INGERSOLL RAND INC. (XNYS:IR)</v>
    <v>23</v>
    <v>24</v>
    <v>Finance</v>
    <v>25</v>
    <v>106.03</v>
    <v>74.010000000000005</v>
    <v>1.4357</v>
    <v>1.97</v>
    <v>5.4059999999999993E-3</v>
    <v>2.1762999999999998E-2</v>
    <v>0.5</v>
    <v>USD</v>
    <v>Ingersoll Rand Inc. is a diversified, global provider of mission-critical flow creation products and industrial solutions. It offers a range of mission-critical air, gas, liquid, and solid flow creation technologies. It manufactures a range of compressor, pump, vacuum and blower products.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displacement pumps, fluid management systems, accessories and aftermarket parts that provide liquid and gas dosing, transfer, dispensing, pressure management and flow control in critical applications. It also offers powder and liquid single-use solutions for various markets, including pharma, cell, and gene therapy.</v>
    <v>18000</v>
    <v>New York Stock Exchange</v>
    <v>XNYS</v>
    <v>XNYS</v>
    <v>525 HARBOUR PLACE DRIVE, SUITE 600, DAVIDSON, NC, 28036 US</v>
    <v>92.71</v>
    <v>Machinery, Equipment &amp; Components</v>
    <v>Stock</v>
    <v>45661.022213113283</v>
    <v>21312</v>
    <v>90.53</v>
    <v>37274620000</v>
    <v>INGERSOLL RAND INC.</v>
    <v>INGERSOLL RAND INC.</v>
    <v>90.84</v>
    <v>44.9876</v>
    <v>90.52</v>
    <v>92.49</v>
    <v>92.99</v>
    <v>403012400</v>
    <v>IR</v>
    <v>INGERSOLL RAND INC. (XNYS:IR)</v>
    <v>2473215</v>
    <v>1792517</v>
    <v>2013</v>
  </rv>
  <rv s="3">
    <v>21313</v>
  </rv>
  <rv s="0">
    <fb>22.93</fb>
    <v>16</v>
  </rv>
  <rv s="0">
    <fb>21.61</fb>
    <v>16</v>
  </rv>
  <rv s="0">
    <fb>22.96</fb>
    <v>16</v>
  </rv>
  <rv s="0">
    <fb>31.63</fb>
    <v>16</v>
  </rv>
  <rv s="0">
    <fb>32.869999999999997</fb>
    <v>16</v>
  </rv>
  <rv s="0">
    <fb>29.39</fb>
    <v>16</v>
  </rv>
  <rv s="0">
    <fb>28.34</fb>
    <v>16</v>
  </rv>
  <rv s="0">
    <fb>20.45</fb>
    <v>16</v>
  </rv>
  <rv s="0">
    <fb>24.67</fb>
    <v>16</v>
  </rv>
  <rv s="0">
    <fb>28.68</fb>
    <v>16</v>
  </rv>
  <rv s="0">
    <fb>28.12</fb>
    <v>16</v>
  </rv>
  <rv s="0">
    <fb>31.59</fb>
    <v>16</v>
  </rv>
  <rv s="0">
    <fb>49.64</fb>
    <v>16</v>
  </rv>
  <rv s="0">
    <fb>43.96</fb>
    <v>16</v>
  </rv>
  <rv s="0">
    <fb>71.430000000000007</fb>
    <v>16</v>
  </rv>
  <rv s="0">
    <fb>91.45</fb>
    <v>16</v>
  </rv>
  <rv s="0">
    <fb>96</fb>
    <v>16</v>
  </rv>
  <rv s="0">
    <fb>104.17</fb>
    <v>16</v>
  </rv>
  <rv s="1">
    <v>https://www.bing.com/financeapi/forcetrigger?t=a1ne3m&amp;q=XNYS%3aAME&amp;form=skydnc</v>
    <v>Learn more on Bing</v>
  </rv>
  <rv s="6">
    <v>en-US</v>
    <v>a1ne3m</v>
    <v>268435456</v>
    <v>1</v>
    <v>Powered by Refinitiv</v>
    <v>22</v>
    <v>AMETEK, INC. (XNYS:AME)</v>
    <v>23</v>
    <v>24</v>
    <v>Finance</v>
    <v>25</v>
    <v>198.33</v>
    <v>149.03</v>
    <v>1.1657</v>
    <v>1.24</v>
    <v>5.5690000000000004E-5</v>
    <v>6.953E-3</v>
    <v>0.01</v>
    <v>USD</v>
    <v>AMETEK, Inc. is a global provider of industrial technology solutions serving a diverse set of niche markets. The Company’s segments include Electronic Instruments (EIG) and Electromechanical (EMG). The EIG segment manufactures advanced instruments for the process, power and industrial, and aerospace markets. It provides process and analytical instruments for the oil and gas, petrochemical, pharmaceutical, semiconductor, automation, and food and beverage industries. The EIG segment also provides instruments to the laboratory equipment, ultra-precision manufacturing, medical, and test and measurement markets. The EMG segment designs and manufactures engineered medical components and devices, automation solutions, thermal management systems, specialty metals and electrical interconnects. The Company’s EMG segment makes precision motion control products for data storage, medical devices, business equipment, automation, and other applications.</v>
    <v>21500</v>
    <v>New York Stock Exchange</v>
    <v>XNYS</v>
    <v>XNYS</v>
    <v>1100 Cassatt Road, BERWYN, PA, 19312 US</v>
    <v>180.17</v>
    <v>Machinery, Equipment &amp; Components</v>
    <v>Stock</v>
    <v>45661.000000022657</v>
    <v>21333</v>
    <v>177.57</v>
    <v>41535920000</v>
    <v>AMETEK, INC.</v>
    <v>AMETEK, INC.</v>
    <v>178.52</v>
    <v>31.294899999999998</v>
    <v>178.33</v>
    <v>179.57</v>
    <v>179.58</v>
    <v>231307700</v>
    <v>AME</v>
    <v>AMETEK, INC. (XNYS:AME)</v>
    <v>540488</v>
    <v>996208</v>
    <v>1986</v>
  </rv>
  <rv s="3">
    <v>21334</v>
  </rv>
  <rv s="0">
    <fb>46.23</fb>
    <v>16</v>
  </rv>
  <rv s="0">
    <fb>47.03</fb>
    <v>16</v>
  </rv>
  <rv s="0">
    <fb>48.75</fb>
    <v>16</v>
  </rv>
  <rv s="0">
    <fb>54.08</fb>
    <v>16</v>
  </rv>
  <rv s="0">
    <fb>61.58</fb>
    <v>16</v>
  </rv>
  <rv s="0">
    <fb>75.739999999999995</fb>
    <v>16</v>
  </rv>
  <rv s="0">
    <fb>75.97</fb>
    <v>16</v>
  </rv>
  <rv s="0">
    <fb>79.58</fb>
    <v>16</v>
  </rv>
  <rv s="0">
    <fb>83.87</fb>
    <v>16</v>
  </rv>
  <rv s="0">
    <fb>100.7</fb>
    <v>16</v>
  </rv>
  <rv s="0">
    <fb>113.26</fb>
    <v>16</v>
  </rv>
  <rv s="0">
    <fb>127.73</fb>
    <v>16</v>
  </rv>
  <rv s="0">
    <fb>134.93</fb>
    <v>16</v>
  </rv>
  <rv s="0">
    <fb>136.5</fb>
    <v>16</v>
  </rv>
  <rv s="0">
    <fb>147.04</fb>
    <v>16</v>
  </rv>
  <rv s="0">
    <fb>129.79</fb>
    <v>16</v>
  </rv>
  <rv s="0">
    <fb>126.26</fb>
    <v>16</v>
  </rv>
  <rv s="0">
    <fb>120.16</fb>
    <v>16</v>
  </rv>
  <rv s="0">
    <fb>113.41</fb>
    <v>16</v>
  </rv>
  <rv s="0">
    <fb>144.91999999999999</fb>
    <v>16</v>
  </rv>
  <rv s="0">
    <fb>141.56</fb>
    <v>16</v>
  </rv>
  <rv s="0">
    <fb>155.22999999999999</fb>
    <v>16</v>
  </rv>
  <rv s="0">
    <fb>164.89</fb>
    <v>16</v>
  </rv>
  <rv s="0">
    <fb>162.05000000000001</fb>
    <v>16</v>
  </rv>
  <rv s="0">
    <fb>180.18</fb>
    <v>16</v>
  </rv>
  <rv s="0">
    <fb>182.9</fb>
    <v>16</v>
  </rv>
  <rv s="0">
    <fb>174.66</fb>
    <v>16</v>
  </rv>
  <rv s="0">
    <fb>169.58</fb>
    <v>16</v>
  </rv>
  <rv s="0">
    <fb>166.71</fb>
    <v>16</v>
  </rv>
  <rv s="0">
    <fb>171.05</fb>
    <v>16</v>
  </rv>
  <rv s="0">
    <fb>183.34</fb>
    <v>16</v>
  </rv>
  <rv s="0">
    <fb>194.38</fb>
    <v>16</v>
  </rv>
  <rv s="0">
    <fb>180.26</fb>
    <v>16</v>
  </rv>
  <rv s="1">
    <v>https://www.bing.com/financeapi/forcetrigger?t=a25omw&amp;q=XNYS%3aWAB&amp;form=skydnc</v>
    <v>Learn more on Bing</v>
  </rv>
  <rv s="6">
    <v>en-US</v>
    <v>a25omw</v>
    <v>268435456</v>
    <v>1</v>
    <v>Powered by Refinitiv</v>
    <v>22</v>
    <v>WESTINGHOUSE AIR BRAKE TECHNOLOGIES CORPORATION (XNYS:WAB)</v>
    <v>23</v>
    <v>24</v>
    <v>Finance</v>
    <v>25</v>
    <v>207.51</v>
    <v>123.76</v>
    <v>1.2650999999999999</v>
    <v>1.48</v>
    <v>1.2129000000000001E-2</v>
    <v>7.8320000000000004E-3</v>
    <v>2.31</v>
    <v>USD</v>
    <v>Westinghouse Air Brake Technologies Corporation, doing business as Wabtec Corporation, is a provider of equipment, systems, digital solutions and value-added services for the freight and transit rail industries, as well as the mining, marine and industrial markets. Its segments include Freight and Transit. The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The Transit Segment primarily manufactures and services components for new and existing passenger transit vehicles, such as regional trains, high speed trains, subway cars, light-rail vehicles and buses; supplies rail control and infrastructure products including electronics, signal design and more.</v>
    <v>29000</v>
    <v>New York Stock Exchange</v>
    <v>XNYS</v>
    <v>XNYS</v>
    <v>30 Isabella Street, PITTSBURGH, PA, 15212 US</v>
    <v>191.59739999999999</v>
    <v>Machinery, Equipment &amp; Components</v>
    <v>Stock</v>
    <v>45660.990358946096</v>
    <v>21369</v>
    <v>189.46</v>
    <v>32736380000</v>
    <v>WESTINGHOUSE AIR BRAKE TECHNOLOGIES CORPORATION</v>
    <v>WESTINGHOUSE AIR BRAKE TECHNOLOGIES CORPORATION</v>
    <v>189.46</v>
    <v>31.718900000000001</v>
    <v>188.97</v>
    <v>190.45</v>
    <v>192.76</v>
    <v>171889600</v>
    <v>WAB</v>
    <v>WESTINGHOUSE AIR BRAKE TECHNOLOGIES CORPORATION (XNYS:WAB)</v>
    <v>822177</v>
    <v>1219004</v>
    <v>1989</v>
  </rv>
  <rv s="3">
    <v>21370</v>
  </rv>
  <rv s="0">
    <fb>68.5</fb>
    <v>16</v>
  </rv>
  <rv s="0">
    <fb>86.64</fb>
    <v>16</v>
  </rv>
  <rv s="0">
    <fb>81.430000000000007</fb>
    <v>16</v>
  </rv>
  <rv s="0">
    <fb>81.400000000000006</fb>
    <v>16</v>
  </rv>
  <rv s="0">
    <fb>94.6</fb>
    <v>16</v>
  </rv>
  <rv s="0">
    <fb>73.72</fb>
    <v>16</v>
  </rv>
  <rv s="0">
    <fb>78.569999999999993</fb>
    <v>16</v>
  </rv>
  <rv s="0">
    <fb>61.88</fb>
    <v>16</v>
  </rv>
  <rv s="0">
    <fb>89.79</fb>
    <v>16</v>
  </rv>
  <rv s="0">
    <fb>94.46</fb>
    <v>16</v>
  </rv>
  <rv s="0">
    <fb>104.33</fb>
    <v>16</v>
  </rv>
  <rv s="0">
    <fb>101.06</fb>
    <v>16</v>
  </rv>
  <rv s="0">
    <fb>92.63</fb>
    <v>16</v>
  </rv>
  <rv s="0">
    <fb>106.27</fb>
    <v>16</v>
  </rv>
  <rv s="0">
    <fb>141.29</fb>
    <v>16</v>
  </rv>
  <rv s="0">
    <fb>145.68</fb>
    <v>16</v>
  </rv>
  <rv s="0">
    <fb>169.57</fb>
    <v>16</v>
  </rv>
  <rv s="0">
    <fb>181.77</fb>
    <v>16</v>
  </rv>
  <rv s="0">
    <fb>187.98</fb>
    <v>16</v>
  </rv>
  <rv s="0">
    <fb>200.62</fb>
    <v>16</v>
  </rv>
  <rv s="0">
    <fb>189.59</fb>
    <v>16</v>
  </rv>
  <rv s="1">
    <v>https://www.bing.com/financeapi/forcetrigger?t=a26c9c&amp;q=XNYS%3aXYL&amp;form=skydnc</v>
    <v>Learn more on Bing</v>
  </rv>
  <rv s="6">
    <v>en-US</v>
    <v>a26c9c</v>
    <v>268435456</v>
    <v>1</v>
    <v>Powered by Refinitiv</v>
    <v>22</v>
    <v>XYLEM INC. (XNYS:XYL)</v>
    <v>23</v>
    <v>24</v>
    <v>Finance</v>
    <v>28</v>
    <v>146.08000000000001</v>
    <v>109.39279999999999</v>
    <v>1.0651999999999999</v>
    <v>1.21</v>
    <v>5.1200000000000004E-3</v>
    <v>1.0436000000000001E-2</v>
    <v>0.6</v>
    <v>USD</v>
    <v>Xylem Inc. is a water technology company. The Company designs, manufactures and services engineered products and solutions across a range of critical applications, primarily in the water sector, as well as in energy. The Company’s Water Infrastructure segment focuses on the transportation and treatment of water, offering a range of products including water, wastewater and storm water pumps, treatment equipment, and controls and systems. The Company’s Applied Water segment's products include pumps, valves, heat exchangers, controls and dispensing equipment. The Company’s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v>
    <v>23000</v>
    <v>New York Stock Exchange</v>
    <v>XNYS</v>
    <v>XNYS</v>
    <v>301 Water Street Se, WASHINGTON, DC, 20003 US</v>
    <v>117.8</v>
    <v>Machinery, Equipment &amp; Components</v>
    <v>Stock</v>
    <v>45661.018407881253</v>
    <v>21393</v>
    <v>116.17</v>
    <v>28468260000</v>
    <v>XYLEM INC.</v>
    <v>XYLEM INC.</v>
    <v>116.17</v>
    <v>34.324599999999997</v>
    <v>115.95</v>
    <v>117.16</v>
    <v>117.78</v>
    <v>242944700</v>
    <v>XYL</v>
    <v>XYLEM INC. (XNYS:XYL)</v>
    <v>816575</v>
    <v>1308126</v>
    <v>2011</v>
  </rv>
  <rv s="3">
    <v>21394</v>
  </rv>
  <rv s="0">
    <fb>41.78</fb>
    <v>16</v>
  </rv>
  <rv s="0">
    <fb>51.58</fb>
    <v>16</v>
  </rv>
  <rv s="0">
    <fb>50.22</fb>
    <v>16</v>
  </rv>
  <rv s="0">
    <fb>74.58</fb>
    <v>16</v>
  </rv>
  <rv s="0">
    <fb>75.91</fb>
    <v>16</v>
  </rv>
  <rv s="0">
    <fb>80.290000000000006</fb>
    <v>16</v>
  </rv>
  <rv s="0">
    <fb>76.69</fb>
    <v>16</v>
  </rv>
  <rv s="0">
    <fb>81.66</fb>
    <v>16</v>
  </rv>
  <rv s="0">
    <fb>66.34</fb>
    <v>16</v>
  </rv>
  <rv s="0">
    <fb>101.79</fb>
    <v>16</v>
  </rv>
  <rv s="0">
    <fb>99.56</fb>
    <v>16</v>
  </rv>
  <rv s="0">
    <fb>118.12</fb>
    <v>16</v>
  </rv>
  <rv s="0">
    <fb>125.85</fb>
    <v>16</v>
  </rv>
  <rv s="0">
    <fb>105.02</fb>
    <v>16</v>
  </rv>
  <rv s="0">
    <fb>112.35</fb>
    <v>16</v>
  </rv>
  <rv s="0">
    <fb>127.05</fb>
    <v>16</v>
  </rv>
  <rv s="0">
    <fb>129.24</fb>
    <v>16</v>
  </rv>
  <rv s="0">
    <fb>130.69999999999999</fb>
    <v>16</v>
  </rv>
  <rv s="0">
    <fb>135.63</fb>
    <v>16</v>
  </rv>
  <rv s="0">
    <fb>135.03</fb>
    <v>16</v>
  </rv>
  <rv s="0">
    <fb>121.78</fb>
    <v>16</v>
  </rv>
  <rv s="1">
    <v>https://www.bing.com/financeapi/forcetrigger?t=a226jc&amp;q=XNYS%3aROK&amp;form=skydnc</v>
    <v>Learn more on Bing</v>
  </rv>
  <rv s="6">
    <v>en-US</v>
    <v>a226jc</v>
    <v>268435456</v>
    <v>1</v>
    <v>Powered by Refinitiv</v>
    <v>22</v>
    <v>ROCKWELL AUTOMATION, INC. (XNYS:ROK)</v>
    <v>23</v>
    <v>24</v>
    <v>Finance</v>
    <v>28</v>
    <v>308.66000000000003</v>
    <v>242.81</v>
    <v>1.3492999999999999</v>
    <v>1.87</v>
    <v>-3.1083E-2</v>
    <v>6.6569999999999997E-3</v>
    <v>-8.7899999999999991</v>
    <v>USD</v>
    <v>Rockwell Automation, Inc. is engaged in industrial automation and digital transformation. The Company operates in three segments: Intelligent Devices, Software &amp; Control, and Lifecycle Services. The Intelligent Devices segment comprehensive portfolio include power control, motion control, safety, sensing, and industrial components, and micro control and distributed input/output. The Software &amp; Control operating segment contains a comprehensive portfolio of production automation and production operations platforms, including hardware and software. This integrated portfolio is merging information technology (IT) and operational technology (OT), bringing the benefits of the Connected Enterprise to the production system. The Lifecycle Services segment includes consulting services, including cybersecurity and digital transformation strategy and design and professional services, including global automation and information program and project management and delivery capabilities.</v>
    <v>27000</v>
    <v>New York Stock Exchange</v>
    <v>XNYS</v>
    <v>XNYS</v>
    <v>1201 South 2Nd Street, MILWAUKEE, WI, 53204 US</v>
    <v>283.87</v>
    <v>Machinery, Equipment &amp; Components</v>
    <v>Stock</v>
    <v>45660.993547985934</v>
    <v>21417</v>
    <v>279.02</v>
    <v>31964500000</v>
    <v>ROCKWELL AUTOMATION, INC.</v>
    <v>ROCKWELL AUTOMATION, INC.</v>
    <v>280.89</v>
    <v>34.153100000000002</v>
    <v>280.89</v>
    <v>282.76</v>
    <v>274</v>
    <v>113032700</v>
    <v>ROK</v>
    <v>ROCKWELL AUTOMATION, INC. (XNYS:ROK)</v>
    <v>595570</v>
    <v>877857</v>
    <v>1996</v>
  </rv>
  <rv s="3">
    <v>21418</v>
  </rv>
  <rv s="0">
    <fb>113.75</fb>
    <v>16</v>
  </rv>
  <rv s="0">
    <fb>113.47</fb>
    <v>16</v>
  </rv>
  <rv s="0">
    <fb>133.71</fb>
    <v>16</v>
  </rv>
  <rv s="0">
    <fb>134.4</fb>
    <v>16</v>
  </rv>
  <rv s="0">
    <fb>147.99</fb>
    <v>16</v>
  </rv>
  <rv s="0">
    <fb>151.1</fb>
    <v>16</v>
  </rv>
  <rv s="0">
    <fb>157.35</fb>
    <v>16</v>
  </rv>
  <rv s="0">
    <fb>158.72</fb>
    <v>16</v>
  </rv>
  <rv s="0">
    <fb>165.03</fb>
    <v>16</v>
  </rv>
  <rv s="0">
    <fb>164.06</fb>
    <v>16</v>
  </rv>
  <rv s="0">
    <fb>200.82</fb>
    <v>16</v>
  </rv>
  <rv s="0">
    <fb>193.08</fb>
    <v>16</v>
  </rv>
  <rv s="0">
    <fb>197.29</fb>
    <v>16</v>
  </rv>
  <rv s="0">
    <fb>180.8</fb>
    <v>16</v>
  </rv>
  <rv s="0">
    <fb>164.53</fb>
    <v>16</v>
  </rv>
  <rv s="0">
    <fb>166.23</fb>
    <v>16</v>
  </rv>
  <rv s="0">
    <fb>180.96</fb>
    <v>16</v>
  </rv>
  <rv s="0">
    <fb>187.52</fb>
    <v>16</v>
  </rv>
  <rv s="0">
    <fb>164.73</fb>
    <v>16</v>
  </rv>
  <rv s="0">
    <fb>174.34</fb>
    <v>16</v>
  </rv>
  <rv s="0">
    <fb>169.52</fb>
    <v>16</v>
  </rv>
  <rv s="0">
    <fb>180.71</fb>
    <v>16</v>
  </rv>
  <rv s="0">
    <fb>148.85</fb>
    <v>16</v>
  </rv>
  <rv s="0">
    <fb>152.79</fb>
    <v>16</v>
  </rv>
  <rv s="0">
    <fb>164.8</fb>
    <v>16</v>
  </rv>
  <rv s="0">
    <fb>171.99</fb>
    <v>16</v>
  </rv>
  <rv s="0">
    <fb>195.84</fb>
    <v>16</v>
  </rv>
  <rv s="0">
    <fb>202.67</fb>
    <v>16</v>
  </rv>
  <rv s="0">
    <fb>191.66</fb>
    <v>16</v>
  </rv>
  <rv s="0">
    <fb>183.5</fb>
    <v>16</v>
  </rv>
  <rv s="0">
    <fb>150.91</fb>
    <v>16</v>
  </rv>
  <rv s="0">
    <fb>216.16</fb>
    <v>16</v>
  </rv>
  <rv s="0">
    <fb>230.53</fb>
    <v>16</v>
  </rv>
  <rv s="0">
    <fb>220.68</fb>
    <v>16</v>
  </rv>
  <rv s="0">
    <fb>237.12</fb>
    <v>16</v>
  </rv>
  <rv s="0">
    <fb>255.56</fb>
    <v>16</v>
  </rv>
  <rv s="0">
    <fb>250.81</fb>
    <v>16</v>
  </rv>
  <rv s="0">
    <fb>248.53</fb>
    <v>16</v>
  </rv>
  <rv s="0">
    <fb>243.28</fb>
    <v>16</v>
  </rv>
  <rv s="0">
    <fb>265.44</fb>
    <v>16</v>
  </rv>
  <rv s="0">
    <fb>286.02</fb>
    <v>16</v>
  </rv>
  <rv s="0">
    <fb>307.42</fb>
    <v>16</v>
  </rv>
  <rv s="0">
    <fb>325.45</fb>
    <v>16</v>
  </rv>
  <rv s="0">
    <fb>294.04000000000002</fb>
    <v>16</v>
  </rv>
  <rv s="0">
    <fb>319.39999999999998</fb>
    <v>16</v>
  </rv>
  <rv s="0">
    <fb>336.2</fb>
    <v>16</v>
  </rv>
  <rv s="0">
    <fb>348.85</fb>
    <v>16</v>
  </rv>
  <rv s="0">
    <fb>289.22000000000003</fb>
    <v>16</v>
  </rv>
  <rv s="0">
    <fb>280.02999999999997</fb>
    <v>16</v>
  </rv>
  <rv s="0">
    <fb>252.67</fb>
    <v>16</v>
  </rv>
  <rv s="0">
    <fb>213.2</fb>
    <v>16</v>
  </rv>
  <rv s="0">
    <fb>199.31</fb>
    <v>16</v>
  </rv>
  <rv s="0">
    <fb>255.28</fb>
    <v>16</v>
  </rv>
  <rv s="0">
    <fb>236.94</fb>
    <v>16</v>
  </rv>
  <rv s="0">
    <fb>215.11</fb>
    <v>16</v>
  </rv>
  <rv s="0">
    <fb>255.3</fb>
    <v>16</v>
  </rv>
  <rv s="0">
    <fb>264.22000000000003</fb>
    <v>16</v>
  </rv>
  <rv s="0">
    <fb>257.57</fb>
    <v>16</v>
  </rv>
  <rv s="0">
    <fb>282.02999999999997</fb>
    <v>16</v>
  </rv>
  <rv s="0">
    <fb>294.93</fb>
    <v>16</v>
  </rv>
  <rv s="0">
    <fb>293.45</fb>
    <v>16</v>
  </rv>
  <rv s="0">
    <fb>278.60000000000002</fb>
    <v>16</v>
  </rv>
  <rv s="0">
    <fb>329.45</fb>
    <v>16</v>
  </rv>
  <rv s="0">
    <fb>336.29</fb>
    <v>16</v>
  </rv>
  <rv s="0">
    <fb>312.08</fb>
    <v>16</v>
  </rv>
  <rv s="0">
    <fb>285.87</fb>
    <v>16</v>
  </rv>
  <rv s="0">
    <fb>275.44</fb>
    <v>16</v>
  </rv>
  <rv s="0">
    <fb>310.48</fb>
    <v>16</v>
  </rv>
  <rv s="0">
    <fb>253.28</fb>
    <v>16</v>
  </rv>
  <rv s="0">
    <fb>285.08</fb>
    <v>16</v>
  </rv>
  <rv s="0">
    <fb>291.33</fb>
    <v>16</v>
  </rv>
  <rv s="0">
    <fb>270.95999999999998</fb>
    <v>16</v>
  </rv>
  <rv s="0">
    <fb>257.52999999999997</fb>
    <v>16</v>
  </rv>
  <rv s="0">
    <fb>275.27999999999997</fb>
    <v>16</v>
  </rv>
  <rv s="0">
    <fb>278.64999999999998</fb>
    <v>16</v>
  </rv>
  <rv s="0">
    <fb>272.02999999999997</fb>
    <v>16</v>
  </rv>
  <rv s="0">
    <fb>266.70999999999998</fb>
    <v>16</v>
  </rv>
  <rv s="0">
    <fb>295.14</fb>
    <v>16</v>
  </rv>
  <rv s="0">
    <fb>285.79000000000002</fb>
    <v>16</v>
  </rv>
  <rv s="1">
    <v>https://www.bing.com/financeapi/forcetrigger?t=a1tgqh&amp;q=XNYS%3aFTV&amp;form=skydnc</v>
    <v>Learn more on Bing</v>
  </rv>
  <rv s="6">
    <v>en-US</v>
    <v>a1tgqh</v>
    <v>268435456</v>
    <v>1</v>
    <v>Powered by Refinitiv</v>
    <v>22</v>
    <v>FORTIVE CORPORATION (XNYS:FTV)</v>
    <v>23</v>
    <v>24</v>
    <v>Finance</v>
    <v>25</v>
    <v>87.1</v>
    <v>66.150000000000006</v>
    <v>1.1474</v>
    <v>1.49</v>
    <v>-7.7729999999999995E-3</v>
    <v>2.0024E-2</v>
    <v>-0.59</v>
    <v>USD</v>
    <v>Fortive Corporation is a provider of essential technologies for connected workflow solutions across a range of end-markets. Its segments include Intelligent Operating Solutions, Precision Technologies, and Advanced Healthcare Solutions. The Intelligent Operating Solutions segment offers advanced instrumentation, software, and services, such as electrical test and measurement, facility, and asset lifecycle software applications, connected worker safety and compliance solutions across a range of vertical end markets, such as manufacturing, process industries, and healthcare. The Precision Technologies segment offers electrical test and measurement, sensing and material technologies offered across a range of vertical end markets, such as automotive and medical equipment. The Advanced Healthcare Solutions segment offers instrument sterilization solutions, instrument tracking, cell therapy equipment design and manufacturing, biomedical test tools, radiation detection and safety monitoring.</v>
    <v>18000</v>
    <v>New York Stock Exchange</v>
    <v>XNYS</v>
    <v>XNYS</v>
    <v>6920 Seaway Blvd, EVERETT, WA, 98203-5829 US</v>
    <v>75.989999999999995</v>
    <v>Machinery, Equipment &amp; Components</v>
    <v>Stock</v>
    <v>45661.000000022657</v>
    <v>21499</v>
    <v>74.344999999999999</v>
    <v>26333451870</v>
    <v>FORTIVE CORPORATION</v>
    <v>FORTIVE CORPORATION</v>
    <v>74.47</v>
    <v>30.241499999999998</v>
    <v>74.41</v>
    <v>75.900000000000006</v>
    <v>75.31</v>
    <v>346949300</v>
    <v>FTV</v>
    <v>FORTIVE CORPORATION (XNYS:FTV)</v>
    <v>1726001</v>
    <v>2331062</v>
    <v>2015</v>
  </rv>
  <rv s="3">
    <v>21500</v>
  </rv>
  <rv s="0">
    <fb>41.189700000000002</fb>
    <v>16</v>
  </rv>
  <rv s="0">
    <fb>40.311799999999998</fb>
    <v>16</v>
  </rv>
  <rv s="0">
    <fb>44.0411</fb>
    <v>16</v>
  </rv>
  <rv s="0">
    <fb>42.561100000000003</fb>
    <v>16</v>
  </rv>
  <rv s="0">
    <fb>42.686500000000002</fb>
    <v>16</v>
  </rv>
  <rv s="0">
    <fb>45.981000000000002</fb>
    <v>16</v>
  </rv>
  <rv s="0">
    <fb>44.843800000000002</fb>
    <v>16</v>
  </rv>
  <rv s="0">
    <fb>46.248600000000003</fb>
    <v>16</v>
  </rv>
  <rv s="0">
    <fb>48.205199999999998</fb>
    <v>16</v>
  </rv>
  <rv s="0">
    <fb>50.354199999999999</fb>
    <v>16</v>
  </rv>
  <rv s="0">
    <fb>52.896099999999997</fb>
    <v>16</v>
  </rv>
  <rv s="0">
    <fb>52.218800000000002</fb>
    <v>16</v>
  </rv>
  <rv s="0">
    <fb>52.971400000000003</fb>
    <v>16</v>
  </rv>
  <rv s="0">
    <fb>54.133600000000001</fb>
    <v>16</v>
  </rv>
  <rv s="0">
    <fb>54.326000000000001</fb>
    <v>16</v>
  </rv>
  <rv s="0">
    <fb>59.192500000000003</fb>
    <v>16</v>
  </rv>
  <rv s="0">
    <fb>60.421599999999998</fb>
    <v>16</v>
  </rv>
  <rv s="0">
    <fb>62.420099999999998</fb>
    <v>16</v>
  </rv>
  <rv s="0">
    <fb>60.496899999999997</fb>
    <v>16</v>
  </rv>
  <rv s="0">
    <fb>63.565600000000003</fb>
    <v>16</v>
  </rv>
  <rv s="0">
    <fb>64.2179</fb>
    <v>16</v>
  </rv>
  <rv s="0">
    <fb>64.819900000000004</fb>
    <v>16</v>
  </rv>
  <rv s="0">
    <fb>58.7911</fb>
    <v>16</v>
  </rv>
  <rv s="0">
    <fb>60.781199999999998</fb>
    <v>16</v>
  </rv>
  <rv s="0">
    <fb>64.477099999999993</fb>
    <v>16</v>
  </rv>
  <rv s="0">
    <fb>68.632800000000003</fb>
    <v>16</v>
  </rv>
  <rv s="0">
    <fb>70.221599999999995</fb>
    <v>16</v>
  </rv>
  <rv s="0">
    <fb>70.405500000000004</fb>
    <v>16</v>
  </rv>
  <rv s="0">
    <fb>62.085599999999999</fb>
    <v>16</v>
  </rv>
  <rv s="0">
    <fb>63.607500000000002</fb>
    <v>16</v>
  </rv>
  <rv s="0">
    <fb>56.575299999999999</fb>
    <v>16</v>
  </rv>
  <rv s="0">
    <fb>62.7044</fb>
    <v>16</v>
  </rv>
  <rv s="0">
    <fb>68.206400000000002</fb>
    <v>16</v>
  </rv>
  <rv s="0">
    <fb>70.146299999999997</fb>
    <v>16</v>
  </rv>
  <rv s="0">
    <fb>72.194900000000004</fb>
    <v>16</v>
  </rv>
  <rv s="0">
    <fb>63.674300000000002</fb>
    <v>16</v>
  </rv>
  <rv s="0">
    <fb>68.164599999999993</fb>
    <v>16</v>
  </rv>
  <rv s="0">
    <fb>63.590699999999998</fb>
    <v>16</v>
  </rv>
  <rv s="0">
    <fb>59.284500000000001</fb>
    <v>16</v>
  </rv>
  <rv s="0">
    <fb>57.327800000000003</fb>
    <v>16</v>
  </rv>
  <rv s="0">
    <fb>57.695700000000002</fb>
    <v>16</v>
  </rv>
  <rv s="0">
    <fb>60.346400000000003</fb>
    <v>16</v>
  </rv>
  <rv s="0">
    <fb>63.875</fb>
    <v>16</v>
  </rv>
  <rv s="0">
    <fb>62.654200000000003</fb>
    <v>16</v>
  </rv>
  <rv s="0">
    <fb>57.829500000000003</fb>
    <v>16</v>
  </rv>
  <rv s="0">
    <fb>46.148200000000003</fb>
    <v>16</v>
  </rv>
  <rv s="0">
    <fb>53.514899999999997</fb>
    <v>16</v>
  </rv>
  <rv s="0">
    <fb>50.989600000000003</fb>
    <v>16</v>
  </rv>
  <rv s="0">
    <fb>58.690800000000003</fb>
    <v>16</v>
  </rv>
  <rv s="0">
    <fb>60.296199999999999</fb>
    <v>16</v>
  </rv>
  <rv s="0">
    <fb>63.724499999999999</fb>
    <v>16</v>
  </rv>
  <rv s="0">
    <fb>72.66</fb>
    <v>16</v>
  </rv>
  <rv s="0">
    <fb>74.77</fb>
    <v>16</v>
  </rv>
  <rv s="0">
    <fb>71.849999999999994</fb>
    <v>16</v>
  </rv>
  <rv s="1">
    <v>https://www.bing.com/financeapi/forcetrigger?t=a1r8ur&amp;q=XNYS%3aDOV&amp;form=skydnc</v>
    <v>Learn more on Bing</v>
  </rv>
  <rv s="6">
    <v>en-US</v>
    <v>a1r8ur</v>
    <v>268435456</v>
    <v>1</v>
    <v>Powered by Refinitiv</v>
    <v>22</v>
    <v>DOVER CORPORATION (XNYS:DOV)</v>
    <v>23</v>
    <v>24</v>
    <v>Finance</v>
    <v>25</v>
    <v>208.26410000000001</v>
    <v>143.965</v>
    <v>1.2299</v>
    <v>2.39</v>
    <v>6.8610000000000008E-3</v>
    <v>1.2874000000000002E-2</v>
    <v>1.29</v>
    <v>USD</v>
    <v>Dover Corporation is a diversified global manufacturer and solutions provider. Its Engineered Products segment provides a range of equipment, components, software, solutions and services to the vehicle aftermarket, aerospace and defense, and others.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highly engineered precision components, instruments and digital controls. Its Climate &amp; Sustainability Technologies segment is a provider of energy-efficient equipment, components and parts.</v>
    <v>25000</v>
    <v>New York Stock Exchange</v>
    <v>XNYS</v>
    <v>XNYS</v>
    <v>3005 Highland Parkway, Suite 200, DOWNERS GROVE, IL, 60515 US</v>
    <v>188.47</v>
    <v>Machinery, Equipment &amp; Components</v>
    <v>Stock</v>
    <v>45661.017283182809</v>
    <v>21556</v>
    <v>185.1601</v>
    <v>25796210000</v>
    <v>DOVER CORPORATION</v>
    <v>DOVER CORPORATION</v>
    <v>186.66</v>
    <v>17.2074</v>
    <v>185.64</v>
    <v>188.03</v>
    <v>189.32</v>
    <v>137192000</v>
    <v>DOV</v>
    <v>DOVER CORPORATION (XNYS:DOV)</v>
    <v>404519</v>
    <v>662859</v>
    <v>1947</v>
  </rv>
  <rv s="3">
    <v>21557</v>
  </rv>
  <rv s="0">
    <fb>47.179600000000001</fb>
    <v>16</v>
  </rv>
  <rv s="0">
    <fb>49.060299999999998</fb>
    <v>16</v>
  </rv>
  <rv s="0">
    <fb>51.925800000000002</fb>
    <v>16</v>
  </rv>
  <rv s="0">
    <fb>53.031700000000001</fb>
    <v>16</v>
  </rv>
  <rv s="0">
    <fb>53.879199999999997</fb>
    <v>16</v>
  </rv>
  <rv s="0">
    <fb>55.953600000000002</fb>
    <v>16</v>
  </rv>
  <rv s="0">
    <fb>57.656799999999997</fb>
    <v>16</v>
  </rv>
  <rv s="0">
    <fb>58.520499999999998</fb>
    <v>16</v>
  </rv>
  <rv s="0">
    <fb>59.4407</fb>
    <v>16</v>
  </rv>
  <rv s="0">
    <fb>53.992199999999997</fb>
    <v>16</v>
  </rv>
  <rv s="0">
    <fb>58.609299999999998</fb>
    <v>16</v>
  </rv>
  <rv s="0">
    <fb>60.481900000000003</fb>
    <v>16</v>
  </rv>
  <rv s="0">
    <fb>62.758200000000002</fb>
    <v>16</v>
  </rv>
  <rv s="0">
    <fb>64.655000000000001</fb>
    <v>16</v>
  </rv>
  <rv s="0">
    <fb>64.856800000000007</fb>
    <v>16</v>
  </rv>
  <rv s="0">
    <fb>63.670299999999997</fb>
    <v>16</v>
  </rv>
  <rv s="0">
    <fb>66.632599999999996</fb>
    <v>16</v>
  </rv>
  <rv s="0">
    <fb>64.751900000000006</fb>
    <v>16</v>
  </rv>
  <rv s="0">
    <fb>67.802999999999997</fb>
    <v>16</v>
  </rv>
  <rv s="0">
    <fb>68.513400000000004</fb>
    <v>16</v>
  </rv>
  <rv s="0">
    <fb>73.768100000000004</fb>
    <v>16</v>
  </rv>
  <rv s="0">
    <fb>77.077500000000001</fb>
    <v>16</v>
  </rv>
  <rv s="0">
    <fb>78.869500000000002</fb>
    <v>16</v>
  </rv>
  <rv s="0">
    <fb>81.516999999999996</fb>
    <v>16</v>
  </rv>
  <rv s="0">
    <fb>85.730500000000006</fb>
    <v>16</v>
  </rv>
  <rv s="0">
    <fb>80.798599999999993</fb>
    <v>16</v>
  </rv>
  <rv s="0">
    <fb>79.281099999999995</fb>
    <v>16</v>
  </rv>
  <rv s="0">
    <fb>74.825500000000005</fb>
    <v>16</v>
  </rv>
  <rv s="0">
    <fb>82.98</fb>
    <v>16</v>
  </rv>
  <rv s="0">
    <fb>88.53</fb>
    <v>16</v>
  </rv>
  <rv s="0">
    <fb>93.8</fb>
    <v>16</v>
  </rv>
  <rv s="0">
    <fb>103.89</fb>
    <v>16</v>
  </rv>
  <rv s="0">
    <fb>111.48</fb>
    <v>16</v>
  </rv>
  <rv s="0">
    <fb>115.26</fb>
    <v>16</v>
  </rv>
  <rv s="0">
    <fb>113.85</fb>
    <v>16</v>
  </rv>
  <rv s="0">
    <fb>93.65</fb>
    <v>16</v>
  </rv>
  <rv s="0">
    <fb>102.93</fb>
    <v>16</v>
  </rv>
  <rv s="0">
    <fb>110.71</fb>
    <v>16</v>
  </rv>
  <rv s="0">
    <fb>137.13</fb>
    <v>16</v>
  </rv>
  <rv s="0">
    <fb>150.5</fb>
    <v>16</v>
  </rv>
  <rv s="0">
    <fb>150.6</fb>
    <v>16</v>
  </rv>
  <rv s="0">
    <fb>155.5</fb>
    <v>16</v>
  </rv>
  <rv s="0">
    <fb>169.08</fb>
    <v>16</v>
  </rv>
  <rv s="0">
    <fb>181.6</fb>
    <v>16</v>
  </rv>
  <rv s="0">
    <fb>169.91</fb>
    <v>16</v>
  </rv>
  <rv s="0">
    <fb>156.86000000000001</fb>
    <v>16</v>
  </rv>
  <rv s="0">
    <fb>156.9</fb>
    <v>16</v>
  </rv>
  <rv s="0">
    <fb>133.91</fb>
    <v>16</v>
  </rv>
  <rv s="0">
    <fb>116.58</fb>
    <v>16</v>
  </rv>
  <rv s="0">
    <fb>141.94999999999999</fb>
    <v>16</v>
  </rv>
  <rv s="0">
    <fb>149.9</fb>
    <v>16</v>
  </rv>
  <rv s="0">
    <fb>146.16</fb>
    <v>16</v>
  </rv>
  <rv s="0">
    <fb>133.33000000000001</fb>
    <v>16</v>
  </rv>
  <rv s="0">
    <fb>145.97</fb>
    <v>16</v>
  </rv>
  <rv s="0">
    <fb>139.51</fb>
    <v>16</v>
  </rv>
  <rv s="0">
    <fb>129.94999999999999</fb>
    <v>16</v>
  </rv>
  <rv s="0">
    <fb>141.16</fb>
    <v>16</v>
  </rv>
  <rv s="0">
    <fb>149.78</fb>
    <v>16</v>
  </rv>
  <rv s="0">
    <fb>183.82</fb>
    <v>16</v>
  </rv>
  <rv s="0">
    <fb>184.26</fb>
    <v>16</v>
  </rv>
  <rv s="0">
    <fb>186.03</fb>
    <v>16</v>
  </rv>
  <rv s="0">
    <fb>189.33</fb>
    <v>16</v>
  </rv>
  <rv s="0">
    <fb>205.9</fb>
    <v>16</v>
  </rv>
  <rv s="0">
    <fb>187.6</fb>
    <v>16</v>
  </rv>
  <rv s="1">
    <v>https://www.bing.com/financeapi/forcetrigger?t=a1uyk2&amp;q=XNYS%3aHUBB&amp;form=skydnc</v>
    <v>Learn more on Bing</v>
  </rv>
  <rv s="6">
    <v>en-US</v>
    <v>a1uyk2</v>
    <v>268435456</v>
    <v>1</v>
    <v>Powered by Refinitiv</v>
    <v>22</v>
    <v>HUBBELL INCORPORATED (XNYS:HUBB)</v>
    <v>23</v>
    <v>24</v>
    <v>Finance</v>
    <v>25</v>
    <v>481.34500000000003</v>
    <v>315.375</v>
    <v>0.92079999999999995</v>
    <v>10.97</v>
    <v>1.2345E-2</v>
    <v>2.6120000000000001E-2</v>
    <v>5.32</v>
    <v>USD</v>
    <v>Hubbell Incorporated is a manufacturer of utility and electrical solutions. It has two segments: Utility Solutions and Electrical Solutions. Utility Solutions segment designs, manufactures and sells a range of electrical distribution, transmission, substation and telecommunications products. This includes utility transmission and distribution components, such as arresters, insulators, connectors, anchors, bushings, enclosures, cutouts and switches. Electrical Solutions segment comprises businesses, which sell stock and custom products, including standard and special application wiring device products, rough-in electrical products, connector and grounding products, and lighting fixtures, as well as other electrical equipment. Its products are either sourced completely, manufactured or assembled by subsidiaries in the United States, Canada, Puerto Rico, Mexico, the People's Republic of China, the United Kingdom, Brazil, Australia, Spain, Ireland and the Republic of the Philippines.</v>
    <v>18317</v>
    <v>New York Stock Exchange</v>
    <v>XNYS</v>
    <v>XNYS</v>
    <v>40 Waterview Dr, SHELTON, CT, 06484-1000 US</v>
    <v>431.93</v>
    <v>Machinery, Equipment &amp; Components</v>
    <v>Stock</v>
    <v>45661.000000022657</v>
    <v>21623</v>
    <v>421.68</v>
    <v>23129860000</v>
    <v>HUBBELL INCORPORATED</v>
    <v>HUBBELL INCORPORATED</v>
    <v>422.78</v>
    <v>31.032900000000001</v>
    <v>419.99</v>
    <v>430.96</v>
    <v>436.28</v>
    <v>53670550</v>
    <v>HUBB</v>
    <v>HUBBELL INCORPORATED (XNYS:HUBB)</v>
    <v>343400</v>
    <v>340352</v>
    <v>1905</v>
  </rv>
  <rv s="3">
    <v>21624</v>
  </rv>
  <rv s="0">
    <fb>107.83</fb>
    <v>16</v>
  </rv>
  <rv s="0">
    <fb>116.7</fb>
    <v>16</v>
  </rv>
  <rv s="0">
    <fb>113.13</fb>
    <v>16</v>
  </rv>
  <rv s="0">
    <fb>115.91</fb>
    <v>16</v>
  </rv>
  <rv s="0">
    <fb>113.17</fb>
    <v>16</v>
  </rv>
  <rv s="0">
    <fb>112.79</fb>
    <v>16</v>
  </rv>
  <rv s="0">
    <fb>125.79</fb>
    <v>16</v>
  </rv>
  <rv s="0">
    <fb>135.34</fb>
    <v>16</v>
  </rv>
  <rv s="0">
    <fb>131.05000000000001</fb>
    <v>16</v>
  </rv>
  <rv s="0">
    <fb>103.86</fb>
    <v>16</v>
  </rv>
  <rv s="0">
    <fb>105.74</fb>
    <v>16</v>
  </rv>
  <rv s="0">
    <fb>123.25</fb>
    <v>16</v>
  </rv>
  <rv s="0">
    <fb>118.05</fb>
    <v>16</v>
  </rv>
  <rv s="0">
    <fb>117.98</fb>
    <v>16</v>
  </rv>
  <rv s="0">
    <fb>127.6</fb>
    <v>16</v>
  </rv>
  <rv s="0">
    <fb>114.54</fb>
    <v>16</v>
  </rv>
  <rv s="0">
    <fb>129.88</fb>
    <v>16</v>
  </rv>
  <rv s="0">
    <fb>131.13999999999999</fb>
    <v>16</v>
  </rv>
  <rv s="0">
    <fb>141.69999999999999</fb>
    <v>16</v>
  </rv>
  <rv s="0">
    <fb>147.02000000000001</fb>
    <v>16</v>
  </rv>
  <rv s="0">
    <fb>147.82</fb>
    <v>16</v>
  </rv>
  <rv s="0">
    <fb>133.24</fb>
    <v>16</v>
  </rv>
  <rv s="0">
    <fb>124.43</fb>
    <v>16</v>
  </rv>
  <rv s="0">
    <fb>125.36</fb>
    <v>16</v>
  </rv>
  <rv s="0">
    <fb>134.97</fb>
    <v>16</v>
  </rv>
  <rv s="0">
    <fb>136.84</fb>
    <v>16</v>
  </rv>
  <rv s="0">
    <fb>161.59</fb>
    <v>16</v>
  </rv>
  <rv s="0">
    <fb>156.79</fb>
    <v>16</v>
  </rv>
  <rv s="0">
    <fb>190.64</fb>
    <v>16</v>
  </rv>
  <rv s="0">
    <fb>186.84</fb>
    <v>16</v>
  </rv>
  <rv s="0">
    <fb>200.46</fb>
    <v>16</v>
  </rv>
  <rv s="0">
    <fb>180.67</fb>
    <v>16</v>
  </rv>
  <rv s="0">
    <fb>199.37</fb>
    <v>16</v>
  </rv>
  <rv s="0">
    <fb>183.77</fb>
    <v>16</v>
  </rv>
  <rv s="0">
    <fb>195.36</fb>
    <v>16</v>
  </rv>
  <rv s="0">
    <fb>189.86</fb>
    <v>16</v>
  </rv>
  <rv s="0">
    <fb>219.02</fb>
    <v>16</v>
  </rv>
  <rv s="0">
    <fb>223</fb>
    <v>16</v>
  </rv>
  <rv s="0">
    <fb>237.48</fb>
    <v>16</v>
  </rv>
  <rv s="0">
    <fb>254.06</fb>
    <v>16</v>
  </rv>
  <rv s="0">
    <fb>234.68</fb>
    <v>16</v>
  </rv>
  <rv s="0">
    <fb>251.54</fb>
    <v>16</v>
  </rv>
  <rv s="0">
    <fb>243.31</fb>
    <v>16</v>
  </rv>
  <rv s="0">
    <fb>269.32</fb>
    <v>16</v>
  </rv>
  <rv s="0">
    <fb>282.45999999999998</fb>
    <v>16</v>
  </rv>
  <rv s="0">
    <fb>331.56</fb>
    <v>16</v>
  </rv>
  <rv s="0">
    <fb>326.05</fb>
    <v>16</v>
  </rv>
  <rv s="0">
    <fb>313.41000000000003</fb>
    <v>16</v>
  </rv>
  <rv s="0">
    <fb>270.10000000000002</fb>
    <v>16</v>
  </rv>
  <rv s="0">
    <fb>300</fb>
    <v>16</v>
  </rv>
  <rv s="0">
    <fb>335.57</fb>
    <v>16</v>
  </rv>
  <rv s="0">
    <fb>380.67</fb>
    <v>16</v>
  </rv>
  <rv s="0">
    <fb>415.05</fb>
    <v>16</v>
  </rv>
  <rv s="0">
    <fb>370.52</fb>
    <v>16</v>
  </rv>
  <rv s="0">
    <fb>388.89</fb>
    <v>16</v>
  </rv>
  <rv s="0">
    <fb>365.48</fb>
    <v>16</v>
  </rv>
  <rv s="0">
    <fb>395.65</fb>
    <v>16</v>
  </rv>
  <rv s="0">
    <fb>399.92</fb>
    <v>16</v>
  </rv>
  <rv s="0">
    <fb>428.35</fb>
    <v>16</v>
  </rv>
  <rv s="0">
    <fb>427.03</fb>
    <v>16</v>
  </rv>
  <rv s="0">
    <fb>460.09</fb>
    <v>16</v>
  </rv>
  <rv s="0">
    <fb>418.89</fb>
    <v>16</v>
  </rv>
  <rv s="1">
    <v>https://www.bing.com/financeapi/forcetrigger?t=a237gh&amp;q=XNYS%3aSNA&amp;form=skydnc</v>
    <v>Learn more on Bing</v>
  </rv>
  <rv s="6">
    <v>en-US</v>
    <v>a237gh</v>
    <v>268435456</v>
    <v>1</v>
    <v>Powered by Refinitiv</v>
    <v>22</v>
    <v>SNAP-ON INCORPORATED (XNYS:SNA)</v>
    <v>23</v>
    <v>24</v>
    <v>Finance</v>
    <v>25</v>
    <v>373.89499999999998</v>
    <v>252.98</v>
    <v>0.98419999999999996</v>
    <v>0.96</v>
    <v>0</v>
    <v>2.8649999999999999E-3</v>
    <v>0</v>
    <v>USD</v>
    <v>Snap-on Incorporated is a manufacturer and marketer of tools, equipment, diagnostics, repair information and systems solutions. The Company’s segments include the Commercial and Industrial Group, which serves a range of industrial and commercial customers worldwide, including customers in the aerospace, natural resources, government, power generation, transportation and technical education market segments, through direct and distributor channels; the Snap-on Tools Group, which consists of operations primarily serving vehicle service and repair technicians through the Company’s worldwide mobile tool distribution channel; Repair Systems and Information Group, which consists of business operations serving other professional vehicle repair customers worldwide, owners and managers of independent repair shops and original equipment manufacturer dealerships, through direct and distributor channels, and Financial Services, which consists of the business operations of its finance subsidiaries.</v>
    <v>13200</v>
    <v>New York Stock Exchange</v>
    <v>XNYS</v>
    <v>XNYS</v>
    <v>2801 80th St, KENOSHA, WI, 53143 US</v>
    <v>336.91</v>
    <v>Machinery, Equipment &amp; Components</v>
    <v>Stock</v>
    <v>45660.899414235937</v>
    <v>21688</v>
    <v>333.06</v>
    <v>17640250000</v>
    <v>SNAP-ON INCORPORATED</v>
    <v>SNAP-ON INCORPORATED</v>
    <v>334.87</v>
    <v>17.283999999999999</v>
    <v>335.11</v>
    <v>336.07</v>
    <v>336.07</v>
    <v>52489810</v>
    <v>SNA</v>
    <v>SNAP-ON INCORPORATED (XNYS:SNA)</v>
    <v>343818</v>
    <v>377537</v>
    <v>1930</v>
  </rv>
  <rv s="3">
    <v>21689</v>
  </rv>
  <rv s="0">
    <fb>156.99</fb>
    <v>16</v>
  </rv>
  <rv s="0">
    <fb>157.82</fb>
    <v>16</v>
  </rv>
  <rv s="0">
    <fb>157.16999999999999</fb>
    <v>16</v>
  </rv>
  <rv s="0">
    <fb>153.29</fb>
    <v>16</v>
  </rv>
  <rv s="0">
    <fb>151.96</fb>
    <v>16</v>
  </rv>
  <rv s="0">
    <fb>154.1</fb>
    <v>16</v>
  </rv>
  <rv s="0">
    <fb>171.27</fb>
    <v>16</v>
  </rv>
  <rv s="0">
    <fb>181.53</fb>
    <v>16</v>
  </rv>
  <rv s="0">
    <fb>168.67</fb>
    <v>16</v>
  </rv>
  <rv s="0">
    <fb>154.19999999999999</fb>
    <v>16</v>
  </rv>
  <rv s="0">
    <fb>147.57</fb>
    <v>16</v>
  </rv>
  <rv s="0">
    <fb>174.3</fb>
    <v>16</v>
  </rv>
  <rv s="0">
    <fb>171.31</fb>
    <v>16</v>
  </rv>
  <rv s="0">
    <fb>159.22</fb>
    <v>16</v>
  </rv>
  <rv s="0">
    <fb>147.54</fb>
    <v>16</v>
  </rv>
  <rv s="0">
    <fb>160.72</fb>
    <v>16</v>
  </rv>
  <rv s="0">
    <fb>169.59</fb>
    <v>16</v>
  </rv>
  <rv s="0">
    <fb>176.78</fb>
    <v>16</v>
  </rv>
  <rv s="0">
    <fb>153.94</fb>
    <v>16</v>
  </rv>
  <rv s="0">
    <fb>166.24</fb>
    <v>16</v>
  </rv>
  <rv s="0">
    <fb>145.29</fb>
    <v>16</v>
  </rv>
  <rv s="0">
    <fb>165.99</fb>
    <v>16</v>
  </rv>
  <rv s="0">
    <fb>168.28</fb>
    <v>16</v>
  </rv>
  <rv s="0">
    <fb>155.91999999999999</fb>
    <v>16</v>
  </rv>
  <rv s="0">
    <fb>165.64</fb>
    <v>16</v>
  </rv>
  <rv s="0">
    <fb>160.46</fb>
    <v>16</v>
  </rv>
  <rv s="0">
    <fb>144.75</fb>
    <v>16</v>
  </rv>
  <rv s="0">
    <fb>108.82</fb>
    <v>16</v>
  </rv>
  <rv s="0">
    <fb>145.87</fb>
    <v>16</v>
  </rv>
  <rv s="0">
    <fb>148.27000000000001</fb>
    <v>16</v>
  </rv>
  <rv s="0">
    <fb>175.85</fb>
    <v>16</v>
  </rv>
  <rv s="0">
    <fb>203.11</fb>
    <v>16</v>
  </rv>
  <rv s="0">
    <fb>237.6</fb>
    <v>16</v>
  </rv>
  <rv s="0">
    <fb>254.62</fb>
    <v>16</v>
  </rv>
  <rv s="0">
    <fb>223.43</fb>
    <v>16</v>
  </rv>
  <rv s="0">
    <fb>224.95</fb>
    <v>16</v>
  </rv>
  <rv s="0">
    <fb>208.95</fb>
    <v>16</v>
  </rv>
  <rv s="0">
    <fb>203.23</fb>
    <v>16</v>
  </rv>
  <rv s="0">
    <fb>205.91</fb>
    <v>16</v>
  </rv>
  <rv s="0">
    <fb>215.38</fb>
    <v>16</v>
  </rv>
  <rv s="0">
    <fb>205.48</fb>
    <v>16</v>
  </rv>
  <rv s="0">
    <fb>212.49</fb>
    <v>16</v>
  </rv>
  <rv s="0">
    <fb>221.88</fb>
    <v>16</v>
  </rv>
  <rv s="0">
    <fb>197.03</fb>
    <v>16</v>
  </rv>
  <rv s="0">
    <fb>222.05</fb>
    <v>16</v>
  </rv>
  <rv s="0">
    <fb>240.6</fb>
    <v>16</v>
  </rv>
  <rv s="0">
    <fb>248.73</fb>
    <v>16</v>
  </rv>
  <rv s="0">
    <fb>246.89</fb>
    <v>16</v>
  </rv>
  <rv s="0">
    <fb>259.41000000000003</fb>
    <v>16</v>
  </rv>
  <rv s="0">
    <fb>248.86</fb>
    <v>16</v>
  </rv>
  <rv s="0">
    <fb>288.19</fb>
    <v>16</v>
  </rv>
  <rv s="0">
    <fb>272.44</fb>
    <v>16</v>
  </rv>
  <rv s="0">
    <fb>268.60000000000002</fb>
    <v>16</v>
  </rv>
  <rv s="0">
    <fb>255.06</fb>
    <v>16</v>
  </rv>
  <rv s="0">
    <fb>257.94</fb>
    <v>16</v>
  </rv>
  <rv s="0">
    <fb>274.69</fb>
    <v>16</v>
  </rv>
  <rv s="0">
    <fb>288.83999999999997</fb>
    <v>16</v>
  </rv>
  <rv s="0">
    <fb>289.93</fb>
    <v>16</v>
  </rv>
  <rv s="0">
    <fb>296.22000000000003</fb>
    <v>16</v>
  </rv>
  <rv s="0">
    <fb>272.86</fb>
    <v>16</v>
  </rv>
  <rv s="0">
    <fb>261.39</fb>
    <v>16</v>
  </rv>
  <rv s="0">
    <fb>287.02999999999997</fb>
    <v>16</v>
  </rv>
  <rv s="0">
    <fb>283.74</fb>
    <v>16</v>
  </rv>
  <rv s="0">
    <fb>289.70999999999998</fb>
    <v>16</v>
  </rv>
  <rv s="0">
    <fb>330.13</fb>
    <v>16</v>
  </rv>
  <rv s="0">
    <fb>369.69</fb>
    <v>16</v>
  </rv>
  <rv s="0">
    <fb>339.48</fb>
    <v>16</v>
  </rv>
  <rv s="1">
    <v>https://www.bing.com/financeapi/forcetrigger?t=a212zr&amp;q=XNYS%3aPNR&amp;form=skydnc</v>
    <v>Learn more on Bing</v>
  </rv>
  <rv s="6">
    <v>en-US</v>
    <v>a212zr</v>
    <v>268435456</v>
    <v>1</v>
    <v>Powered by Refinitiv</v>
    <v>22</v>
    <v>PENTAIR PUBLIC LIMITED COMPANY (XNYS:PNR)</v>
    <v>23</v>
    <v>24</v>
    <v>Finance</v>
    <v>25</v>
    <v>110.71</v>
    <v>68.08</v>
    <v>1.1993</v>
    <v>0.66</v>
    <v>5.3429999999999997E-3</v>
    <v>6.574E-3</v>
    <v>0.54</v>
    <v>USD</v>
    <v>Pentair plc is focused on sustainable water solutions. The Company operates through three segments: Flow, Water Solutions, and Pool. Its solutions include Residential Solutions, Commercial Solutions, Industrial Solutions, Municipal Solutions, and Agricultural Solutions. Residential Solutions include pool &amp; spa equipment, water softening &amp; filtration, water supply &amp; disposal. Its Commercial Solutions include commercial filtration &amp; foodservice, commercial heating, ventilation, and air conditioning (HVAC) &amp; water supply, commercial pool &amp; spa equipment, fire protection, marine, high-pressure applications, recreational vehicle (RV), and turf management &amp; pest control. Industrial Solutions include brewery production, dairy &amp; food production, fire protection, HVAC &amp; water supply, industrial filtration, industrial spraying, industrial wastewater, oil &amp; gas, and pressure cleaning &amp; sanitation. Agricultural Solutions include agricultural irrigation, and agricultural spraying.</v>
    <v>10500</v>
    <v>New York Stock Exchange</v>
    <v>XNYS</v>
    <v>XNYS</v>
    <v>Regal House, 70 London Road, Twickenham, LONDON, TW1 3QS GB</v>
    <v>101.17</v>
    <v>Machinery, Equipment &amp; Components</v>
    <v>Stock</v>
    <v>45660.955756851559</v>
    <v>21758</v>
    <v>99.9</v>
    <v>16698260000</v>
    <v>PENTAIR PUBLIC LIMITED COMPANY</v>
    <v>PENTAIR PUBLIC LIMITED COMPANY</v>
    <v>100.55</v>
    <v>25.291599999999999</v>
    <v>100.4</v>
    <v>101.06</v>
    <v>101.6</v>
    <v>165231200</v>
    <v>PNR</v>
    <v>PENTAIR PUBLIC LIMITED COMPANY (XNYS:PNR)</v>
    <v>915452</v>
    <v>1070343</v>
    <v>2013</v>
  </rv>
  <rv s="3">
    <v>21759</v>
  </rv>
  <rv s="0">
    <fb>31.642099999999999</fb>
    <v>16</v>
  </rv>
  <rv s="0">
    <fb>32.0383</fb>
    <v>16</v>
  </rv>
  <rv s="0">
    <fb>36.436799999999998</fb>
    <v>16</v>
  </rv>
  <rv s="0">
    <fb>39.002000000000002</fb>
    <v>16</v>
  </rv>
  <rv s="0">
    <fb>40.452500000000001</fb>
    <v>16</v>
  </rv>
  <rv s="0">
    <fb>39.143000000000001</fb>
    <v>16</v>
  </rv>
  <rv s="0">
    <fb>42.856499999999997</fb>
    <v>16</v>
  </rv>
  <rv s="0">
    <fb>43.011000000000003</fb>
    <v>16</v>
  </rv>
  <rv s="0">
    <fb>43.138599999999997</fb>
    <v>16</v>
  </rv>
  <rv s="0">
    <fb>37.021000000000001</fb>
    <v>16</v>
  </rv>
  <rv s="0">
    <fb>38.585700000000003</fb>
    <v>16</v>
  </rv>
  <rv s="0">
    <fb>37.652200000000001</fb>
    <v>16</v>
  </rv>
  <rv s="0">
    <fb>39.371299999999998</fb>
    <v>16</v>
  </rv>
  <rv s="0">
    <fb>38.988599999999998</fb>
    <v>16</v>
  </rv>
  <rv s="0">
    <fb>42.158200000000001</fb>
    <v>16</v>
  </rv>
  <rv s="0">
    <fb>43.319899999999997</fb>
    <v>16</v>
  </rv>
  <rv s="0">
    <fb>44.468200000000003</fb>
    <v>16</v>
  </rv>
  <rv s="0">
    <fb>44.683100000000003</fb>
    <v>16</v>
  </rv>
  <rv s="0">
    <fb>42.352899999999998</fb>
    <v>16</v>
  </rv>
  <rv s="0">
    <fb>41.667900000000003</fb>
    <v>16</v>
  </rv>
  <rv s="0">
    <fb>45.636600000000001</fb>
    <v>16</v>
  </rv>
  <rv s="0">
    <fb>47.315399999999997</fb>
    <v>16</v>
  </rv>
  <rv s="0">
    <fb>47.785499999999999</fb>
    <v>16</v>
  </rv>
  <rv s="0">
    <fb>47.422899999999998</fb>
    <v>16</v>
  </rv>
  <rv s="0">
    <fb>48.013800000000003</fb>
    <v>16</v>
  </rv>
  <rv s="0">
    <fb>46.126800000000003</fb>
    <v>16</v>
  </rv>
  <rv s="0">
    <fb>45.750799999999998</fb>
    <v>16</v>
  </rv>
  <rv s="0">
    <fb>43.35</fb>
    <v>16</v>
  </rv>
  <rv s="0">
    <fb>37.78</fb>
    <v>16</v>
  </rv>
  <rv s="0">
    <fb>41.47</fb>
    <v>16</v>
  </rv>
  <rv s="0">
    <fb>39.14</fb>
    <v>16</v>
  </rv>
  <rv s="0">
    <fb>45.14</fb>
    <v>16</v>
  </rv>
  <rv s="0">
    <fb>51.82</fb>
    <v>16</v>
  </rv>
  <rv s="0">
    <fb>53.09</fb>
    <v>16</v>
  </rv>
  <rv s="0">
    <fb>55.93</fb>
    <v>16</v>
  </rv>
  <rv s="0">
    <fb>72.63</fb>
    <v>16</v>
  </rv>
  <rv s="0">
    <fb>73.97</fb>
    <v>16</v>
  </rv>
  <rv s="0">
    <fb>57.91</fb>
    <v>16</v>
  </rv>
  <rv s="0">
    <fb>54.21</fb>
    <v>16</v>
  </rv>
  <rv s="0">
    <fb>64.599999999999994</fb>
    <v>16</v>
  </rv>
  <rv s="0">
    <fb>79.09</fb>
    <v>16</v>
  </rv>
  <rv s="0">
    <fb>88.69</fb>
    <v>16</v>
  </rv>
  <rv s="0">
    <fb>99.12</fb>
    <v>16</v>
  </rv>
  <rv s="1">
    <v>https://www.bing.com/financeapi/forcetrigger?t=a23tw7&amp;q=XNYS%3aSWK&amp;form=skydnc</v>
    <v>Learn more on Bing</v>
  </rv>
  <rv s="7">
    <v>en-US</v>
    <v>a23tw7</v>
    <v>268435456</v>
    <v>1</v>
    <v>Powered by Refinitiv</v>
    <v>26</v>
    <v>STANLEY BLACK &amp; DECKER, INC. (XNYS:SWK)</v>
    <v>23</v>
    <v>27</v>
    <v>Finance</v>
    <v>25</v>
    <v>110.88</v>
    <v>77.7</v>
    <v>1.2332000000000001</v>
    <v>0.88</v>
    <v>2.8479999999999998E-3</v>
    <v>1.1016999999999999E-2</v>
    <v>0.23</v>
    <v>USD</v>
    <v>Stanley Black &amp; Decker, Inc. is a provider of hand tools, power tools, outdoor products, and related accessories. The Company also provides engineered fastening solutions. Its solutions include Tools &amp; Outdoor and Industrial. The Tools &amp; Outdoor segment is comprised of the power tools group (PTG), hand tools, accessories, and storage (HTAS), and outdoor power equipment (Outdoor) product lines. Its PTG product line includes both professional and consumer products. The HTAS product line sells hand tools, power tool accessories and storage products. The Industrial segment is comprised of the Engineered Fastening business. The Engineered Fastening business primarily sells engineered components such as fasteners, fittings, and various engineered products, which are designed for specific application across multiple verticals. The product lines include externally threaded fasteners, blind rivets and tools, blind inserts, and tools, and drawn arc weld studs and systems.</v>
    <v>50500</v>
    <v>New York Stock Exchange</v>
    <v>XNYS</v>
    <v>XNYS</v>
    <v>1000 Stanley Dr, PO Box 7000, NEW BRITAIN, CT, 06053-1675 US</v>
    <v>81.099999999999994</v>
    <v>Machinery, Equipment &amp; Components</v>
    <v>Stock</v>
    <v>45661.001987997653</v>
    <v>21804</v>
    <v>79.375399999999999</v>
    <v>12450270000</v>
    <v>STANLEY BLACK &amp; DECKER, INC.</v>
    <v>STANLEY BLACK &amp; DECKER, INC.</v>
    <v>79.88</v>
    <v>79.88</v>
    <v>80.760000000000005</v>
    <v>80.989999999999995</v>
    <v>154163900</v>
    <v>SWK</v>
    <v>STANLEY BLACK &amp; DECKER, INC. (XNYS:SWK)</v>
    <v>765810</v>
    <v>1578760</v>
    <v>1901</v>
  </rv>
  <rv s="3">
    <v>21805</v>
  </rv>
  <rv s="0">
    <fb>94.34</fb>
    <v>16</v>
  </rv>
  <rv s="0">
    <fb>111.92</fb>
    <v>16</v>
  </rv>
  <rv s="0">
    <fb>111.22</fb>
    <v>16</v>
  </rv>
  <rv s="0">
    <fb>123.75</fb>
    <v>16</v>
  </rv>
  <rv s="0">
    <fb>122.98</fb>
    <v>16</v>
  </rv>
  <rv s="0">
    <fb>118.63</fb>
    <v>16</v>
  </rv>
  <rv s="0">
    <fb>114.69</fb>
    <v>16</v>
  </rv>
  <rv s="0">
    <fb>137.63999999999999</fb>
    <v>16</v>
  </rv>
  <rv s="0">
    <fb>140.72999999999999</fb>
    <v>16</v>
  </rv>
  <rv s="0">
    <fb>140.69</fb>
    <v>16</v>
  </rv>
  <rv s="0">
    <fb>144</fb>
    <v>16</v>
  </rv>
  <rv s="0">
    <fb>150.97</fb>
    <v>16</v>
  </rv>
  <rv s="0">
    <fb>169.69</fb>
    <v>16</v>
  </rv>
  <rv s="0">
    <fb>159.19</fb>
    <v>16</v>
  </rv>
  <rv s="0">
    <fb>149.47</fb>
    <v>16</v>
  </rv>
  <rv s="0">
    <fb>146.44</fb>
    <v>16</v>
  </rv>
  <rv s="0">
    <fb>119.74</fb>
    <v>16</v>
  </rv>
  <rv s="0">
    <fb>126.44</fb>
    <v>16</v>
  </rv>
  <rv s="0">
    <fb>146.6</fb>
    <v>16</v>
  </rv>
  <rv s="0">
    <fb>127.22</fb>
    <v>16</v>
  </rv>
  <rv s="0">
    <fb>144.61000000000001</fb>
    <v>16</v>
  </rv>
  <rv s="0">
    <fb>147.59</fb>
    <v>16</v>
  </rv>
  <rv s="0">
    <fb>132.86000000000001</fb>
    <v>16</v>
  </rv>
  <rv s="0">
    <fb>144.41</fb>
    <v>16</v>
  </rv>
  <rv s="0">
    <fb>151.33000000000001</fb>
    <v>16</v>
  </rv>
  <rv s="0">
    <fb>165.74</fb>
    <v>16</v>
  </rv>
  <rv s="0">
    <fb>159.33000000000001</fb>
    <v>16</v>
  </rv>
  <rv s="0">
    <fb>139.38</fb>
    <v>16</v>
  </rv>
  <rv s="0">
    <fb>153.32</fb>
    <v>16</v>
  </rv>
  <rv s="0">
    <fb>161.30000000000001</fb>
    <v>16</v>
  </rv>
  <rv s="0">
    <fb>162.19999999999999</fb>
    <v>16</v>
  </rv>
  <rv s="0">
    <fb>166.2</fb>
    <v>16</v>
  </rv>
  <rv s="0">
    <fb>184.31</fb>
    <v>16</v>
  </rv>
  <rv s="0">
    <fb>173.49</fb>
    <v>16</v>
  </rv>
  <rv s="0">
    <fb>174.84</fb>
    <v>16</v>
  </rv>
  <rv s="0">
    <fb>199.67</fb>
    <v>16</v>
  </rv>
  <rv s="0">
    <fb>206.77</fb>
    <v>16</v>
  </rv>
  <rv s="0">
    <fb>216.8</fb>
    <v>16</v>
  </rv>
  <rv s="0">
    <fb>204.99</fb>
    <v>16</v>
  </rv>
  <rv s="0">
    <fb>197.05</fb>
    <v>16</v>
  </rv>
  <rv s="0">
    <fb>193.27</fb>
    <v>16</v>
  </rv>
  <rv s="0">
    <fb>175.31</fb>
    <v>16</v>
  </rv>
  <rv s="0">
    <fb>174.76</fb>
    <v>16</v>
  </rv>
  <rv s="0">
    <fb>188.62</fb>
    <v>16</v>
  </rv>
  <rv s="0">
    <fb>174.65</fb>
    <v>16</v>
  </rv>
  <rv s="0">
    <fb>139.79</fb>
    <v>16</v>
  </rv>
  <rv s="0">
    <fb>85.05</fb>
    <v>16</v>
  </rv>
  <rv s="0">
    <fb>98.1</fb>
    <v>16</v>
  </rv>
  <rv s="0">
    <fb>87.17</fb>
    <v>16</v>
  </rv>
  <rv s="0">
    <fb>110.13</fb>
    <v>16</v>
  </rv>
  <rv s="1">
    <v>https://www.bing.com/financeapi/forcetrigger?t=a1vc52&amp;q=XNYS%3aIEX&amp;form=skydnc</v>
    <v>Learn more on Bing</v>
  </rv>
  <rv s="6">
    <v>en-US</v>
    <v>a1vc52</v>
    <v>268435456</v>
    <v>1</v>
    <v>Powered by Refinitiv</v>
    <v>22</v>
    <v>IDEX CORPORATION (XNYS:IEX)</v>
    <v>23</v>
    <v>24</v>
    <v>Finance</v>
    <v>25</v>
    <v>246.36</v>
    <v>189.51</v>
    <v>0.9637</v>
    <v>0.96</v>
    <v>0</v>
    <v>4.6589999999999999E-3</v>
    <v>0</v>
    <v>USD</v>
    <v>IDEX Corporation is an applied solutions company.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for the food, chemical, general industrial, water and wastewater, agriculture and energy industries. The HST segment designs, produces and distributes a range of precision fluidics, positive displacement pumps, powder and liquid processing technologies, drying systems, micro-precision components, pneumatic components and sealing solutions, high performance molded and extruded sealing components, and others. The FSDP segment designs, produces and distributes firefighting pumps, valves and controls, rescue tools, lifting bags and other components and systems.</v>
    <v>8800</v>
    <v>New York Stock Exchange</v>
    <v>XNYS</v>
    <v>XNYS</v>
    <v>3100 Sanders Road, Suite 301, NORTHBROOK, IL, 60062 US</v>
    <v>207.83</v>
    <v>Machinery, Equipment &amp; Components</v>
    <v>Stock</v>
    <v>45661.000000022657</v>
    <v>21857</v>
    <v>204.41</v>
    <v>15676240000</v>
    <v>IDEX CORPORATION</v>
    <v>IDEX CORPORATION</v>
    <v>206.25</v>
    <v>32.040999999999997</v>
    <v>206.06</v>
    <v>207.02</v>
    <v>207.02</v>
    <v>75723310</v>
    <v>IEX</v>
    <v>IDEX CORPORATION (XNYS:IEX)</v>
    <v>304051</v>
    <v>510467</v>
    <v>1987</v>
  </rv>
  <rv s="3">
    <v>21858</v>
  </rv>
  <rv s="0">
    <fb>82.1</fb>
    <v>16</v>
  </rv>
  <rv s="0">
    <fb>93.61</fb>
    <v>16</v>
  </rv>
  <rv s="0">
    <fb>90.16</fb>
    <v>16</v>
  </rv>
  <rv s="0">
    <fb>108.47</fb>
    <v>16</v>
  </rv>
  <rv s="0">
    <fb>116.54</fb>
    <v>16</v>
  </rv>
  <rv s="0">
    <fb>143.47999999999999</fb>
    <v>16</v>
  </rv>
  <rv s="0">
    <fb>136.80000000000001</fb>
    <v>16</v>
  </rv>
  <rv s="0">
    <fb>138.68</fb>
    <v>16</v>
  </rv>
  <rv s="0">
    <fb>136.47999999999999</fb>
    <v>16</v>
  </rv>
  <rv s="0">
    <fb>126.82</fb>
    <v>16</v>
  </rv>
  <rv s="0">
    <fb>137.4</fb>
    <v>16</v>
  </rv>
  <rv s="0">
    <fb>137.86000000000001</fb>
    <v>16</v>
  </rv>
  <rv s="0">
    <fb>144.1</fb>
    <v>16</v>
  </rv>
  <rv s="0">
    <fb>152.71</fb>
    <v>16</v>
  </rv>
  <rv s="0">
    <fb>168.22</fb>
    <v>16</v>
  </rv>
  <rv s="0">
    <fb>164.71</fb>
    <v>16</v>
  </rv>
  <rv s="0">
    <fb>163.88</fb>
    <v>16</v>
  </rv>
  <rv s="0">
    <fb>155.53</fb>
    <v>16</v>
  </rv>
  <rv s="0">
    <fb>162.74</fb>
    <v>16</v>
  </rv>
  <rv s="0">
    <fb>172</fb>
    <v>16</v>
  </rv>
  <rv s="0">
    <fb>148</fb>
    <v>16</v>
  </rv>
  <rv s="0">
    <fb>138.11000000000001</fb>
    <v>16</v>
  </rv>
  <rv s="0">
    <fb>158.04</fb>
    <v>16</v>
  </rv>
  <rv s="0">
    <fb>170.39</fb>
    <v>16</v>
  </rv>
  <rv s="0">
    <fb>193.15</fb>
    <v>16</v>
  </rv>
  <rv s="0">
    <fb>199.2</fb>
    <v>16</v>
  </rv>
  <rv s="0">
    <fb>195.17</fb>
    <v>16</v>
  </rv>
  <rv s="0">
    <fb>209.32</fb>
    <v>16</v>
  </rv>
  <rv s="0">
    <fb>224.2</fb>
    <v>16</v>
  </rv>
  <rv s="0">
    <fb>222.66</fb>
    <v>16</v>
  </rv>
  <rv s="0">
    <fb>220.05</fb>
    <v>16</v>
  </rv>
  <rv s="0">
    <fb>226.69</fb>
    <v>16</v>
  </rv>
  <rv s="0">
    <fb>224</fb>
    <v>16</v>
  </rv>
  <rv s="0">
    <fb>206.95</fb>
    <v>16</v>
  </rv>
  <rv s="0">
    <fb>224.59</fb>
    <v>16</v>
  </rv>
  <rv s="0">
    <fb>236.32</fb>
    <v>16</v>
  </rv>
  <rv s="0">
    <fb>191.55</fb>
    <v>16</v>
  </rv>
  <rv s="0">
    <fb>181.63</fb>
    <v>16</v>
  </rv>
  <rv s="0">
    <fb>201.21</fb>
    <v>16</v>
  </rv>
  <rv s="0">
    <fb>228.33</fb>
    <v>16</v>
  </rv>
  <rv s="0">
    <fb>239.68</fb>
    <v>16</v>
  </rv>
  <rv s="0">
    <fb>231.03</fb>
    <v>16</v>
  </rv>
  <rv s="0">
    <fb>206.32</fb>
    <v>16</v>
  </rv>
  <rv s="0">
    <fb>199.16</fb>
    <v>16</v>
  </rv>
  <rv s="0">
    <fb>215.26</fb>
    <v>16</v>
  </rv>
  <rv s="0">
    <fb>226.4</fb>
    <v>16</v>
  </rv>
  <rv s="0">
    <fb>201.68</fb>
    <v>16</v>
  </rv>
  <rv s="0">
    <fb>211.5</fb>
    <v>16</v>
  </rv>
  <rv s="0">
    <fb>235.9</fb>
    <v>16</v>
  </rv>
  <rv s="0">
    <fb>244.02</fb>
    <v>16</v>
  </rv>
  <rv s="0">
    <fb>201.2</fb>
    <v>16</v>
  </rv>
  <rv s="0">
    <fb>206.48</fb>
    <v>16</v>
  </rv>
  <rv s="0">
    <fb>214.5</fb>
    <v>16</v>
  </rv>
  <rv s="0">
    <fb>214.64</fb>
    <v>16</v>
  </rv>
  <rv s="0">
    <fb>230.63</fb>
    <v>16</v>
  </rv>
  <rv s="1">
    <v>https://www.bing.com/financeapi/forcetrigger?t=a1ydqh&amp;q=XNAS%3aNDSN&amp;form=skydnc</v>
    <v>Learn more on Bing</v>
  </rv>
  <rv s="6">
    <v>en-US</v>
    <v>a1ydqh</v>
    <v>268435456</v>
    <v>1</v>
    <v>Powered by Refinitiv</v>
    <v>22</v>
    <v>NORDSON CORPORATION (XNAS:NDSN)</v>
    <v>23</v>
    <v>24</v>
    <v>Finance</v>
    <v>25</v>
    <v>279.38</v>
    <v>204.2</v>
    <v>0.95030000000000003</v>
    <v>2.59</v>
    <v>4.2399999999999998E-3</v>
    <v>1.2636000000000001E-2</v>
    <v>0.88</v>
    <v>USD</v>
    <v>Nordson Corporation is a precision technology company. It engineers, manufactures and market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agriculture and industrial markets. The Medical and Fluid Solutions segment includes fluid management solutions for medical, high-tech industrial and other diverse end markets. The Advanced Technology Solutions segment integrates its product technologies into the progressive stages of a customer’s production processes.</v>
    <v>8000</v>
    <v>Nasdaq Stock Market</v>
    <v>XNAS</v>
    <v>XNAS</v>
    <v>28601 Clemens Road, WESTLAKE, OH, 44145-4551 US</v>
    <v>207.86</v>
    <v>Machinery, Equipment &amp; Components</v>
    <v>Stock</v>
    <v>45660.941727916404</v>
    <v>21915</v>
    <v>204.2</v>
    <v>11834250000</v>
    <v>NORDSON CORPORATION</v>
    <v>NORDSON CORPORATION</v>
    <v>205.31</v>
    <v>25.273199999999999</v>
    <v>204.97</v>
    <v>207.56</v>
    <v>208.44</v>
    <v>57016030</v>
    <v>NDSN</v>
    <v>NORDSON CORPORATION (XNAS:NDSN)</v>
    <v>263180</v>
    <v>417902</v>
    <v>1935</v>
  </rv>
  <rv s="3">
    <v>21916</v>
  </rv>
  <rv s="0">
    <fb>98.73</fb>
    <v>16</v>
  </rv>
  <rv s="0">
    <fb>99.63</fb>
    <v>16</v>
  </rv>
  <rv s="0">
    <fb>112.05</fb>
    <v>16</v>
  </rv>
  <rv s="0">
    <fb>113.53</fb>
    <v>16</v>
  </rv>
  <rv s="0">
    <fb>125.2</fb>
    <v>16</v>
  </rv>
  <rv s="0">
    <fb>115.88</fb>
    <v>16</v>
  </rv>
  <rv s="0">
    <fb>118.5</fb>
    <v>16</v>
  </rv>
  <rv s="0">
    <fb>146.4</fb>
    <v>16</v>
  </rv>
  <rv s="0">
    <fb>143.72</fb>
    <v>16</v>
  </rv>
  <rv s="0">
    <fb>134.07</fb>
    <v>16</v>
  </rv>
  <rv s="0">
    <fb>128.6</fb>
    <v>16</v>
  </rv>
  <rv s="0">
    <fb>139.02000000000001</fb>
    <v>16</v>
  </rv>
  <rv s="0">
    <fb>120.41</fb>
    <v>16</v>
  </rv>
  <rv s="0">
    <fb>119.35</fb>
    <v>16</v>
  </rv>
  <rv s="0">
    <fb>129.63999999999999</fb>
    <v>16</v>
  </rv>
  <rv s="0">
    <fb>135.76</fb>
    <v>16</v>
  </rv>
  <rv s="0">
    <fb>132.52000000000001</fb>
    <v>16</v>
  </rv>
  <rv s="0">
    <fb>145.94999999999999</fb>
    <v>16</v>
  </rv>
  <rv s="0">
    <fb>141.31</fb>
    <v>16</v>
  </rv>
  <rv s="0">
    <fb>141.66</fb>
    <v>16</v>
  </rv>
  <rv s="0">
    <fb>146.26</fb>
    <v>16</v>
  </rv>
  <rv s="0">
    <fb>165.83</fb>
    <v>16</v>
  </rv>
  <rv s="0">
    <fb>162.84</fb>
    <v>16</v>
  </rv>
  <rv s="0">
    <fb>145.30000000000001</fb>
    <v>16</v>
  </rv>
  <rv s="0">
    <fb>160.91</fb>
    <v>16</v>
  </rv>
  <rv s="0">
    <fb>188.35</fb>
    <v>16</v>
  </rv>
  <rv s="0">
    <fb>189.71</fb>
    <v>16</v>
  </rv>
  <rv s="0">
    <fb>193.63</fb>
    <v>16</v>
  </rv>
  <rv s="0">
    <fb>186.49</fb>
    <v>16</v>
  </rv>
  <rv s="0">
    <fb>191.82</fb>
    <v>16</v>
  </rv>
  <rv s="0">
    <fb>193.43</fb>
    <v>16</v>
  </rv>
  <rv s="0">
    <fb>203.81</fb>
    <v>16</v>
  </rv>
  <rv s="0">
    <fb>200.95</fb>
    <v>16</v>
  </rv>
  <rv s="0">
    <fb>192.41</fb>
    <v>16</v>
  </rv>
  <rv s="0">
    <fb>198.68</fb>
    <v>16</v>
  </rv>
  <rv s="0">
    <fb>221.69</fb>
    <v>16</v>
  </rv>
  <rv s="0">
    <fb>219.51</fb>
    <v>16</v>
  </rv>
  <rv s="0">
    <fb>226.13</fb>
    <v>16</v>
  </rv>
  <rv s="0">
    <fb>238.6</fb>
    <v>16</v>
  </rv>
  <rv s="0">
    <fb>238.15</fb>
    <v>16</v>
  </rv>
  <rv s="0">
    <fb>232.54</fb>
    <v>16</v>
  </rv>
  <rv s="0">
    <fb>226.49</fb>
    <v>16</v>
  </rv>
  <rv s="0">
    <fb>215.69</fb>
    <v>16</v>
  </rv>
  <rv s="0">
    <fb>217.88</fb>
    <v>16</v>
  </rv>
  <rv s="0">
    <fb>202.44</fb>
    <v>16</v>
  </rv>
  <rv s="0">
    <fb>212.27</fb>
    <v>16</v>
  </rv>
  <rv s="0">
    <fb>225</fb>
    <v>16</v>
  </rv>
  <rv s="0">
    <fb>236.49</fb>
    <v>16</v>
  </rv>
  <rv s="0">
    <fb>237.72</fb>
    <v>16</v>
  </rv>
  <rv s="0">
    <fb>243.3</fb>
    <v>16</v>
  </rv>
  <rv s="0">
    <fb>222.26</fb>
    <v>16</v>
  </rv>
  <rv s="0">
    <fb>216.31</fb>
    <v>16</v>
  </rv>
  <rv s="0">
    <fb>217.93</fb>
    <v>16</v>
  </rv>
  <rv s="0">
    <fb>248.18</fb>
    <v>16</v>
  </rv>
  <rv s="0">
    <fb>251.61</fb>
    <v>16</v>
  </rv>
  <rv s="0">
    <fb>244.14</fb>
    <v>16</v>
  </rv>
  <rv s="0">
    <fb>223.17</fb>
    <v>16</v>
  </rv>
  <rv s="0">
    <fb>212.59</fb>
    <v>16</v>
  </rv>
  <rv s="0">
    <fb>264.16000000000003</fb>
    <v>16</v>
  </rv>
  <rv s="0">
    <fb>251.72</fb>
    <v>16</v>
  </rv>
  <rv s="0">
    <fb>265.64999999999998</fb>
    <v>16</v>
  </rv>
  <rv s="0">
    <fb>274.54000000000002</fb>
    <v>16</v>
  </rv>
  <rv s="0">
    <fb>258.19</fb>
    <v>16</v>
  </rv>
  <rv s="0">
    <fb>234.72</fb>
    <v>16</v>
  </rv>
  <rv s="0">
    <fb>250.33</fb>
    <v>16</v>
  </rv>
  <rv s="0">
    <fb>247.89</fb>
    <v>16</v>
  </rv>
  <rv s="0">
    <fb>260.99</fb>
    <v>16</v>
  </rv>
  <rv s="0">
    <fb>209.24</fb>
    <v>16</v>
  </rv>
  <rv s="1">
    <v>https://www.bing.com/financeapi/forcetrigger?t=a1u1z2&amp;q=XNYS%3aGNRC&amp;form=skydnc</v>
    <v>Learn more on Bing</v>
  </rv>
  <rv s="6">
    <v>en-US</v>
    <v>a1u1z2</v>
    <v>268435456</v>
    <v>1</v>
    <v>Powered by Refinitiv</v>
    <v>22</v>
    <v>GENERAC HOLDINGS INC. (XNYS:GNRC)</v>
    <v>23</v>
    <v>24</v>
    <v>Finance</v>
    <v>25</v>
    <v>195.94</v>
    <v>108.89</v>
    <v>1.4236</v>
    <v>1.88</v>
    <v>7.5529999999999998E-4</v>
    <v>1.1975E-2</v>
    <v>0.12</v>
    <v>USD</v>
    <v>Generac Holdings Inc. is an energy technology solutions company. The Company provides backup and prime power generation products for residential and commercial and industrial applications, solar plus battery storage systems, energy monitoring and management devices and services, and engine and battery-powered tools and equipment. It operates through two segments: Domestic and International. The Domestic segment includes the legacy Generac business and the acquisitions that are based in the United States and Canada. The International segment includes acquisitions not based in the United States and Canada. Both segments design and manufacture a range of energy technology solutions and other power products. Its product offerings consist primarily of power generation equipment, energy storage systems, energy management devices and solutions, and other power products geared for varying end customer uses. Its residential automatic standby generators range in output from 7.5kW to 150kW.</v>
    <v>8315</v>
    <v>New York Stock Exchange</v>
    <v>XNYS</v>
    <v>XNYS</v>
    <v>S45 W29290 HIGHWAY 59, WAUKESHA, WI, 53187 US</v>
    <v>159.02000000000001</v>
    <v>Machinery, Equipment &amp; Components</v>
    <v>Stock</v>
    <v>45661.011470010941</v>
    <v>21986</v>
    <v>156.08000000000001</v>
    <v>9452925000</v>
    <v>GENERAC HOLDINGS INC.</v>
    <v>GENERAC HOLDINGS INC.</v>
    <v>158.05000000000001</v>
    <v>32.966099999999997</v>
    <v>157</v>
    <v>158.88</v>
    <v>159</v>
    <v>59497260</v>
    <v>GNRC</v>
    <v>GENERAC HOLDINGS INC. (XNYS:GNRC)</v>
    <v>584310</v>
    <v>671357</v>
    <v>2006</v>
  </rv>
  <rv s="3">
    <v>21987</v>
  </rv>
  <rv s="0">
    <fb>39.04</fb>
    <v>16</v>
  </rv>
  <rv s="0">
    <fb>48.93</fb>
    <v>16</v>
  </rv>
  <rv s="0">
    <fb>45.91</fb>
    <v>16</v>
  </rv>
  <rv s="0">
    <fb>52.93</fb>
    <v>16</v>
  </rv>
  <rv s="0">
    <fb>54.99</fb>
    <v>16</v>
  </rv>
  <rv s="0">
    <fb>78.34</fb>
    <v>16</v>
  </rv>
  <rv s="0">
    <fb>96.58</fb>
    <v>16</v>
  </rv>
  <rv s="0">
    <fb>103.59</fb>
    <v>16</v>
  </rv>
  <rv s="0">
    <fb>111.27</fb>
    <v>16</v>
  </rv>
  <rv s="0">
    <fb>189.98</fb>
    <v>16</v>
  </rv>
  <rv s="0">
    <fb>193.64</fb>
    <v>16</v>
  </rv>
  <rv s="0">
    <fb>210.15</fb>
    <v>16</v>
  </rv>
  <rv s="0">
    <fb>215.6</fb>
    <v>16</v>
  </rv>
  <rv s="0">
    <fb>227.41</fb>
    <v>16</v>
  </rv>
  <rv s="0">
    <fb>329.56</fb>
    <v>16</v>
  </rv>
  <rv s="0">
    <fb>323.95</fb>
    <v>16</v>
  </rv>
  <rv s="0">
    <fb>328.72</fb>
    <v>16</v>
  </rv>
  <rv s="0">
    <fb>415.15</fb>
    <v>16</v>
  </rv>
  <rv s="0">
    <fb>419.36</fb>
    <v>16</v>
  </rv>
  <rv s="0">
    <fb>436.98</fb>
    <v>16</v>
  </rv>
  <rv s="0">
    <fb>498.56</fb>
    <v>16</v>
  </rv>
  <rv s="0">
    <fb>421.24</fb>
    <v>16</v>
  </rv>
  <rv s="0">
    <fb>351.92</fb>
    <v>16</v>
  </rv>
  <rv s="0">
    <fb>315.47000000000003</fb>
    <v>16</v>
  </rv>
  <rv s="0">
    <fb>297.26</fb>
    <v>16</v>
  </rv>
  <rv s="0">
    <fb>219.38</fb>
    <v>16</v>
  </rv>
  <rv s="0">
    <fb>210.58</fb>
    <v>16</v>
  </rv>
  <rv s="0">
    <fb>268.3</fb>
    <v>16</v>
  </rv>
  <rv s="0">
    <fb>178.14</fb>
    <v>16</v>
  </rv>
  <rv s="0">
    <fb>100.66</fb>
    <v>16</v>
  </rv>
  <rv s="0">
    <fb>120.6</fb>
    <v>16</v>
  </rv>
  <rv s="0">
    <fb>120.01</fb>
    <v>16</v>
  </rv>
  <rv s="0">
    <fb>149.13</fb>
    <v>16</v>
  </rv>
  <rv s="0">
    <fb>153.69999999999999</fb>
    <v>16</v>
  </rv>
  <rv s="0">
    <fb>118.81</fb>
    <v>16</v>
  </rv>
  <rv s="0">
    <fb>108.96</fb>
    <v>16</v>
  </rv>
  <rv s="0">
    <fb>117.07</fb>
    <v>16</v>
  </rv>
  <rv s="0">
    <fb>113.67</fb>
    <v>16</v>
  </rv>
  <rv s="0">
    <fb>112.51</fb>
    <v>16</v>
  </rv>
  <rv s="0">
    <fb>126.14</fb>
    <v>16</v>
  </rv>
  <rv s="0">
    <fb>132.22</fb>
    <v>16</v>
  </rv>
  <rv s="0">
    <fb>158.88</fb>
    <v>16</v>
  </rv>
  <rv s="0">
    <fb>188.2</fb>
    <v>16</v>
  </rv>
  <rv s="0">
    <fb>155.05000000000001</fb>
    <v>16</v>
  </rv>
  <rv s="1">
    <v>https://www.bing.com/financeapi/forcetrigger?t=a1nkm7&amp;q=XNYS%3aAOS&amp;form=skydnc</v>
    <v>Learn more on Bing</v>
  </rv>
  <rv s="6">
    <v>en-US</v>
    <v>a1nkm7</v>
    <v>268435456</v>
    <v>1</v>
    <v>Powered by Refinitiv</v>
    <v>22</v>
    <v>A. O. SMITH CORPORATION (XNYS:AOS)</v>
    <v>23</v>
    <v>24</v>
    <v>Finance</v>
    <v>25</v>
    <v>92.444999999999993</v>
    <v>67.165000000000006</v>
    <v>1.1656</v>
    <v>1.27</v>
    <v>1.4579999999999999E-4</v>
    <v>1.8862E-2</v>
    <v>0.01</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Impact Water, Water-Right, Master Water, Atlantic Filter and Water Tec brands.</v>
    <v>12000</v>
    <v>New York Stock Exchange</v>
    <v>XNYS</v>
    <v>XNYS</v>
    <v>11270 W Park Pl, MILWAUKEE, WI, 53224-3623 US</v>
    <v>68.78</v>
    <v>Machinery, Equipment &amp; Components</v>
    <v>Stock</v>
    <v>45661.000000046093</v>
    <v>22033</v>
    <v>67.165000000000006</v>
    <v>8170945999</v>
    <v>A. O. SMITH CORPORATION</v>
    <v>A. O. SMITH CORPORATION</v>
    <v>67.459999999999994</v>
    <v>18.072600000000001</v>
    <v>67.33</v>
    <v>68.599999999999994</v>
    <v>68.61</v>
    <v>119110000</v>
    <v>AOS</v>
    <v>A. O. SMITH CORPORATION (XNYS:AOS)</v>
    <v>932791</v>
    <v>934710</v>
    <v>1986</v>
  </rv>
  <rv s="3">
    <v>22034</v>
  </rv>
  <rv s="0">
    <fb>34.924999999999997</fb>
    <v>16</v>
  </rv>
  <rv s="0">
    <fb>38.155000000000001</fb>
    <v>16</v>
  </rv>
  <rv s="0">
    <fb>44.055</fb>
    <v>16</v>
  </rv>
  <rv s="0">
    <fb>46.445</fb>
    <v>16</v>
  </rv>
  <rv s="0">
    <fb>48.24</fb>
    <v>16</v>
  </rv>
  <rv s="0">
    <fb>49.395000000000003</fb>
    <v>16</v>
  </rv>
  <rv s="0">
    <fb>45.45</fb>
    <v>16</v>
  </rv>
  <rv s="0">
    <fb>46.52</fb>
    <v>16</v>
  </rv>
  <rv s="0">
    <fb>47.71</fb>
    <v>16</v>
  </rv>
  <rv s="0">
    <fb>49.68</fb>
    <v>16</v>
  </rv>
  <rv s="0">
    <fb>47.5</fb>
    <v>16</v>
  </rv>
  <rv s="0">
    <fb>71.069999999999993</fb>
    <v>16</v>
  </rv>
  <rv s="0">
    <fb>70.33</fb>
    <v>16</v>
  </rv>
  <rv s="0">
    <fb>85.85</fb>
    <v>16</v>
  </rv>
  <rv s="0">
    <fb>76.42</fb>
    <v>16</v>
  </rv>
  <rv s="0">
    <fb>54.68</fb>
    <v>16</v>
  </rv>
  <rv s="0">
    <fb>48.58</fb>
    <v>16</v>
  </rv>
  <rv s="0">
    <fb>69.150000000000006</fb>
    <v>16</v>
  </rv>
  <rv s="0">
    <fb>69.760000000000005</fb>
    <v>16</v>
  </rv>
  <rv s="0">
    <fb>82.9</fb>
    <v>16</v>
  </rv>
  <rv s="0">
    <fb>81.78</fb>
    <v>16</v>
  </rv>
  <rv s="0">
    <fb>68.209999999999994</fb>
    <v>16</v>
  </rv>
  <rv s="1">
    <v>http://en.wikipedia.org/wiki/The_Walt_Disney_Company</v>
    <v>Wikipedia</v>
  </rv>
  <rv s="8">
    <v>2691</v>
    <v>22058</v>
  </rv>
  <rv s="9">
    <v>33</v>
    <v>https://www.bing.com/th?id=AMMS_0aa288ba528f6f45e3de87d97e250136&amp;qlt=95</v>
    <v>22059</v>
    <v>0</v>
    <v>https://www.bing.com/images/search?form=xlimg&amp;q=the+walt+disney+company</v>
    <v>Image of THE WALT DISNEY COMPANY</v>
  </rv>
  <rv s="1">
    <v>https://www.bing.com/financeapi/forcetrigger?t=a1r2z2&amp;q=XNYS%3aDIS&amp;form=skydnc</v>
    <v>Learn more on Bing</v>
  </rv>
  <rv s="10">
    <v>en-US</v>
    <v>a1r2z2</v>
    <v>268435456</v>
    <v>1</v>
    <v>Powered by Refinitiv</v>
    <v>29</v>
    <v>THE WALT DISNEY COMPANY (XNYS:DIS)</v>
    <v>31</v>
    <v>32</v>
    <v>Finance</v>
    <v>25</v>
    <v>123.74</v>
    <v>83.91</v>
    <v>1.4280999999999999</v>
    <v>0.34</v>
    <v>-1.349E-4</v>
    <v>3.068E-3</v>
    <v>-1.4999999999999999E-2</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233000</v>
    <v>New York Stock Exchange</v>
    <v>XNYS</v>
    <v>XNYS</v>
    <v>500 South Buena Vista Street, BURBANK, CA, 91521-0001 US</v>
    <v>111.535</v>
    <v>22060</v>
    <v>Media &amp; Publishing</v>
    <v>Stock</v>
    <v>45661.041490022653</v>
    <v>22061</v>
    <v>110.18</v>
    <v>201304000000</v>
    <v>THE WALT DISNEY COMPANY</v>
    <v>THE WALT DISNEY COMPANY</v>
    <v>111.37</v>
    <v>40.921799999999998</v>
    <v>110.82</v>
    <v>111.16</v>
    <v>111.145</v>
    <v>1810939000</v>
    <v>DIS</v>
    <v>THE WALT DISNEY COMPANY (XNYS:DIS)</v>
    <v>5394318</v>
    <v>7734455</v>
    <v>2018</v>
  </rv>
  <rv s="3">
    <v>22062</v>
  </rv>
  <rv s="0">
    <fb>95.95</fb>
    <v>16</v>
  </rv>
  <rv s="0">
    <fb>92.69</fb>
    <v>16</v>
  </rv>
  <rv s="0">
    <fb>110.09</fb>
    <v>16</v>
  </rv>
  <rv s="0">
    <fb>98.57</fb>
    <v>16</v>
  </rv>
  <rv s="0">
    <fb>104.82</fb>
    <v>16</v>
  </rv>
  <rv s="0">
    <fb>107.51</fb>
    <v>16</v>
  </rv>
  <rv s="0">
    <fb>100.44</fb>
    <v>16</v>
  </rv>
  <rv s="0">
    <fb>100.33</fb>
    <v>16</v>
  </rv>
  <rv s="0">
    <fb>99.47</fb>
    <v>16</v>
  </rv>
  <rv s="0">
    <fb>113.56</fb>
    <v>16</v>
  </rv>
  <rv s="0">
    <fb>116.94</fb>
    <v>16</v>
  </rv>
  <rv s="0">
    <fb>111.03</fb>
    <v>16</v>
  </rv>
  <rv s="0">
    <fb>136.97</fb>
    <v>16</v>
  </rv>
  <rv s="0">
    <fb>132.04</fb>
    <v>16</v>
  </rv>
  <rv s="0">
    <fb>137.26</fb>
    <v>16</v>
  </rv>
  <rv s="0">
    <fb>129.91999999999999</fb>
    <v>16</v>
  </rv>
  <rv s="0">
    <fb>151.58000000000001</fb>
    <v>16</v>
  </rv>
  <rv s="0">
    <fb>144.63</fb>
    <v>16</v>
  </rv>
  <rv s="0">
    <fb>138.31</fb>
    <v>16</v>
  </rv>
  <rv s="0">
    <fb>117.3</fb>
    <v>16</v>
  </rv>
  <rv s="0">
    <fb>124.08</fb>
    <v>16</v>
  </rv>
  <rv s="0">
    <fb>148.01</fb>
    <v>16</v>
  </rv>
  <rv s="0">
    <fb>184.52</fb>
    <v>16</v>
  </rv>
  <rv s="0">
    <fb>178.65</fb>
    <v>16</v>
  </rv>
  <rv s="0">
    <fb>175.77</fb>
    <v>16</v>
  </rv>
  <rv s="0">
    <fb>176.02</fb>
    <v>16</v>
  </rv>
  <rv s="0">
    <fb>181.3</fb>
    <v>16</v>
  </rv>
  <rv s="0">
    <fb>169.17</fb>
    <v>16</v>
  </rv>
  <rv s="0">
    <fb>154.88999999999999</fb>
    <v>16</v>
  </rv>
  <rv s="0">
    <fb>148.46</fb>
    <v>16</v>
  </rv>
  <rv s="0">
    <fb>108.49</fb>
    <v>16</v>
  </rv>
  <rv s="0">
    <fb>96.05</fb>
    <v>16</v>
  </rv>
  <rv s="0">
    <fb>111.58</fb>
    <v>16</v>
  </rv>
  <rv s="0">
    <fb>96.19</fb>
    <v>16</v>
  </rv>
  <rv s="0">
    <fb>96.2</fb>
    <v>16</v>
  </rv>
  <rv s="0">
    <fb>117.47</fb>
    <v>16</v>
  </rv>
  <rv s="1">
    <v>https://www.bing.com/financeapi/forcetrigger?t=a1z7mw&amp;q=XNYS%3aOMC&amp;form=skydnc</v>
    <v>Learn more on Bing</v>
  </rv>
  <rv s="6">
    <v>en-US</v>
    <v>a1z7mw</v>
    <v>268435456</v>
    <v>1</v>
    <v>Powered by Refinitiv</v>
    <v>22</v>
    <v>OMNICOM GROUP INC. (XNYS:OMC)</v>
    <v>23</v>
    <v>24</v>
    <v>Finance</v>
    <v>25</v>
    <v>107</v>
    <v>84.424999999999997</v>
    <v>0.99260000000000004</v>
    <v>-0.55000000000000004</v>
    <v>1.2924E-2</v>
    <v>-6.3629999999999997E-3</v>
    <v>1.1100000000000001</v>
    <v>USD</v>
    <v>Omnicom Group Inc. is a global marketing and corporate communications company. The Company’s branded networks and numerous specialty firms offer services in advertising, strategic media planning and buying, precision marketing, commerce and branding, experiential, customer relationship marketing (CRM), public relations, healthcare marketing and other specialty communications services to over 5,000 clients in more than 70 countries. It provides a range of services, such as database management, digital transformation consulting, package design, crisis communications, custom publishing, data analytics, digital/direct marketing and post-production services, instore design, interactive and mobile marketing, investor relations, promotional marketing, public affairs, retail media and e-commerce, social media marketing, search engine marketing, and others. The Company’s digital commerce (Flywheel Digital) provides services in e-commerce operations, media execution and market intelligence.</v>
    <v>75900</v>
    <v>New York Stock Exchange</v>
    <v>XNYS</v>
    <v>XNYS</v>
    <v>280 Park Avenue, NEW YORK, NY, 10017 US</v>
    <v>86.995000000000005</v>
    <v>Media &amp; Publishing</v>
    <v>Stock</v>
    <v>45660.981370878908</v>
    <v>22100</v>
    <v>85.29</v>
    <v>16869750000</v>
    <v>OMNICOM GROUP INC.</v>
    <v>OMNICOM GROUP INC.</v>
    <v>86.92</v>
    <v>11.7258</v>
    <v>86.44</v>
    <v>85.89</v>
    <v>87</v>
    <v>196411100</v>
    <v>OMC</v>
    <v>OMNICOM GROUP INC. (XNYS:OMC)</v>
    <v>1492359</v>
    <v>2390314</v>
    <v>1944</v>
  </rv>
  <rv s="3">
    <v>22101</v>
  </rv>
  <rv s="0">
    <fb>83.23</fb>
    <v>16</v>
  </rv>
  <rv s="0">
    <fb>83.33</fb>
    <v>16</v>
  </rv>
  <rv s="0">
    <fb>85.11</fb>
    <v>16</v>
  </rv>
  <rv s="0">
    <fb>73.66</fb>
    <v>16</v>
  </rv>
  <rv s="0">
    <fb>76.27</fb>
    <v>16</v>
  </rv>
  <rv s="0">
    <fb>77.88</fb>
    <v>16</v>
  </rv>
  <rv s="0">
    <fb>78.3</fb>
    <v>16</v>
  </rv>
  <rv s="0">
    <fb>82.24</fb>
    <v>16</v>
  </rv>
  <rv s="0">
    <fb>79.989999999999995</fb>
    <v>16</v>
  </rv>
  <rv s="0">
    <fb>67.31</fb>
    <v>16</v>
  </rv>
  <rv s="0">
    <fb>73.27</fb>
    <v>16</v>
  </rv>
  <rv s="0">
    <fb>84.88</fb>
    <v>16</v>
  </rv>
  <rv s="0">
    <fb>95.15</fb>
    <v>16</v>
  </rv>
  <rv s="0">
    <fb>74.91</fb>
    <v>16</v>
  </rv>
  <rv s="0">
    <fb>80.63</fb>
    <v>16</v>
  </rv>
  <rv s="1">
    <v>https://www.bing.com/financeapi/forcetrigger?t=a1x8nm&amp;q=XNYS%3aLYV&amp;form=skydnc</v>
    <v>Learn more on Bing</v>
  </rv>
  <rv s="6">
    <v>en-US</v>
    <v>a1x8nm</v>
    <v>268435456</v>
    <v>1</v>
    <v>Powered by Refinitiv</v>
    <v>22</v>
    <v>LIVE NATION ENTERTAINMENT, INC. (XNYS:LYV)</v>
    <v>23</v>
    <v>24</v>
    <v>Finance</v>
    <v>25</v>
    <v>141.18</v>
    <v>86.67</v>
    <v>1.3751</v>
    <v>0.26</v>
    <v>-7.9539999999999993E-3</v>
    <v>2.0119999999999999E-3</v>
    <v>-1.03</v>
    <v>USD</v>
    <v>Live Nation Entertainment, Inc. is a live entertainment company. The Company is a producer of live music concerts in the world.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14700</v>
    <v>New York Stock Exchange</v>
    <v>XNYS</v>
    <v>XNYS</v>
    <v>9348 Civic Center Dr, BEVERLY HILLS, CA, 90210 US</v>
    <v>130.51</v>
    <v>Media &amp; Publishing</v>
    <v>Stock</v>
    <v>45661.000000046093</v>
    <v>22118</v>
    <v>128.63</v>
    <v>30087480613</v>
    <v>LIVE NATION ENTERTAINMENT, INC.</v>
    <v>LIVE NATION ENTERTAINMENT, INC.</v>
    <v>129.61000000000001</v>
    <v>142.1405</v>
    <v>129.22999999999999</v>
    <v>129.49</v>
    <v>128.46</v>
    <v>232353700</v>
    <v>LYV</v>
    <v>LIVE NATION ENTERTAINMENT, INC. (XNYS:LYV)</v>
    <v>1216981</v>
    <v>2114601</v>
    <v>2005</v>
  </rv>
  <rv s="3">
    <v>22119</v>
  </rv>
  <rv s="0">
    <fb>22.7</fb>
    <v>16</v>
  </rv>
  <rv s="0">
    <fb>22.31</fb>
    <v>16</v>
  </rv>
  <rv s="0">
    <fb>27.67</fb>
    <v>16</v>
  </rv>
  <rv s="0">
    <fb>48.57</fb>
    <v>16</v>
  </rv>
  <rv s="0">
    <fb>49.28</fb>
    <v>16</v>
  </rv>
  <rv s="0">
    <fb>52.3</fb>
    <v>16</v>
  </rv>
  <rv s="0">
    <fb>49.25</fb>
    <v>16</v>
  </rv>
  <rv s="0">
    <fb>63.54</fb>
    <v>16</v>
  </rv>
  <rv s="0">
    <fb>45.46</fb>
    <v>16</v>
  </rv>
  <rv s="0">
    <fb>86.7</fb>
    <v>16</v>
  </rv>
  <rv s="0">
    <fb>91.13</fb>
    <v>16</v>
  </rv>
  <rv s="0">
    <fb>106.65</fb>
    <v>16</v>
  </rv>
  <rv s="0">
    <fb>119.69</fb>
    <v>16</v>
  </rv>
  <rv s="0">
    <fb>109.51</fb>
    <v>16</v>
  </rv>
  <rv s="0">
    <fb>120.82</fb>
    <v>16</v>
  </rv>
  <rv s="0">
    <fb>95.05</fb>
    <v>16</v>
  </rv>
  <rv s="0">
    <fb>83.04</fb>
    <v>16</v>
  </rv>
  <rv s="0">
    <fb>88.91</fb>
    <v>16</v>
  </rv>
  <rv s="0">
    <fb>138.25</fb>
    <v>16</v>
  </rv>
  <rv s="0">
    <fb>129.5</fb>
    <v>16</v>
  </rv>
  <rv s="1">
    <v>https://www.bing.com/financeapi/forcetrigger?t=a1r32w&amp;q=XNAS%3aWBD&amp;form=skydnc</v>
    <v>Learn more on Bing</v>
  </rv>
  <rv s="6">
    <v>en-US</v>
    <v>a1r32w</v>
    <v>268435456</v>
    <v>1</v>
    <v>Powered by Refinitiv</v>
    <v>22</v>
    <v>WARNER BROS. DISCOVERY, INC. (XNAS:WBD)</v>
    <v>23</v>
    <v>24</v>
    <v>Finance</v>
    <v>25</v>
    <v>12.7</v>
    <v>6.64</v>
    <v>1.5002</v>
    <v>-0.09</v>
    <v>-9.4609999999999996E-4</v>
    <v>-8.4430000000000009E-3</v>
    <v>-0.01</v>
    <v>USD</v>
    <v>Warner Bros. Discovery, Inc. is a global media and entertainment company. The Company operates through three segments: Studios, Networks, and DTC. The Studios segment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(physical and digital), related consumer products and themed experience licensing, and interactive gaming. The Networks segment primarily consists of its domestic and international television networks. The DTC segment primarily consists of its premium pay-TV and streaming services. The Company's brands and franchises include Warner Bros. Motion Picture Group, DC, HBO, HBO Max, discovery+, CNN, TLC, OWN, Warner Bros., and Discovery Channel, among others.</v>
    <v>35300</v>
    <v>Nasdaq Stock Market</v>
    <v>XNAS</v>
    <v>XNAS</v>
    <v>230 PARK AVENUE SOUTH, NEW YORK, NY, 10003 US</v>
    <v>10.76</v>
    <v>Media &amp; Publishing</v>
    <v>Stock</v>
    <v>45661.039824108593</v>
    <v>22141</v>
    <v>10.42</v>
    <v>25929960000</v>
    <v>WARNER BROS. DISCOVERY, INC.</v>
    <v>WARNER BROS. DISCOVERY, INC.</v>
    <v>10.7</v>
    <v>0</v>
    <v>10.66</v>
    <v>10.57</v>
    <v>10.56</v>
    <v>2453165000</v>
    <v>WBD</v>
    <v>WARNER BROS. DISCOVERY, INC. (XNAS:WBD)</v>
    <v>17650601</v>
    <v>28286805</v>
    <v>2008</v>
  </rv>
  <rv s="3">
    <v>22142</v>
  </rv>
  <rv s="0">
    <fb>28.63</fb>
    <v>16</v>
  </rv>
  <rv s="0">
    <fb>25.09</fb>
    <v>16</v>
  </rv>
  <rv s="0">
    <fb>28.35</fb>
    <v>16</v>
  </rv>
  <rv s="0">
    <fb>28.78</fb>
    <v>16</v>
  </rv>
  <rv s="0">
    <fb>25.83</fb>
    <v>16</v>
  </rv>
  <rv s="0">
    <fb>22.21</fb>
    <v>16</v>
  </rv>
  <rv s="0">
    <fb>21.29</fb>
    <v>16</v>
  </rv>
  <rv s="0">
    <fb>18.88</fb>
    <v>16</v>
  </rv>
  <rv s="0">
    <fb>19.02</fb>
    <v>16</v>
  </rv>
  <rv s="0">
    <fb>24.32</fb>
    <v>16</v>
  </rv>
  <rv s="0">
    <fb>21.43</fb>
    <v>16</v>
  </rv>
  <rv s="0">
    <fb>21.09</fb>
    <v>16</v>
  </rv>
  <rv s="0">
    <fb>30.9</fb>
    <v>16</v>
  </rv>
  <rv s="0">
    <fb>26.954999999999998</fb>
    <v>16</v>
  </rv>
  <rv s="0">
    <fb>32.74</fb>
    <v>16</v>
  </rv>
  <rv s="0">
    <fb>21.1</fb>
    <v>16</v>
  </rv>
  <rv s="0">
    <fb>23.44</fb>
    <v>16</v>
  </rv>
  <rv s="0">
    <fb>18.149999999999999</fb>
    <v>16</v>
  </rv>
  <rv s="0">
    <fb>18.45</fb>
    <v>16</v>
  </rv>
  <rv s="0">
    <fb>13.42</fb>
    <v>16</v>
  </rv>
  <rv s="0">
    <fb>11.5</fb>
    <v>16</v>
  </rv>
  <rv s="0">
    <fb>11.4</fb>
    <v>16</v>
  </rv>
  <rv s="0">
    <fb>13.61</fb>
    <v>16</v>
  </rv>
  <rv s="0">
    <fb>11.28</fb>
    <v>16</v>
  </rv>
  <rv s="0">
    <fb>13.14</fb>
    <v>16</v>
  </rv>
  <rv s="0">
    <fb>9.94</fb>
    <v>16</v>
  </rv>
  <rv s="0">
    <fb>10.02</fb>
    <v>16</v>
  </rv>
  <rv s="0">
    <fb>8.73</fb>
    <v>16</v>
  </rv>
  <rv s="0">
    <fb>7.36</fb>
    <v>16</v>
  </rv>
  <rv s="0">
    <fb>8.24</fb>
    <v>16</v>
  </rv>
  <rv s="0">
    <fb>7.44</fb>
    <v>16</v>
  </rv>
  <rv s="0">
    <fb>7.84</fb>
    <v>16</v>
  </rv>
  <rv s="0">
    <fb>8.25</fb>
    <v>16</v>
  </rv>
  <rv s="0">
    <fb>8.1300000000000008</fb>
    <v>16</v>
  </rv>
  <rv s="0">
    <fb>10.48</fb>
    <v>16</v>
  </rv>
  <rv s="0">
    <fb>10.57</fb>
    <v>16</v>
  </rv>
  <rv s="1">
    <v>https://www.bing.com/financeapi/forcetrigger?t=a1vp4c&amp;q=XNYS%3aIPG&amp;form=skydnc</v>
    <v>Learn more on Bing</v>
  </rv>
  <rv s="6">
    <v>en-US</v>
    <v>a1vp4c</v>
    <v>268435456</v>
    <v>1</v>
    <v>Powered by Refinitiv</v>
    <v>22</v>
    <v>THE INTERPUBLIC GROUP OF COMPANIES, INC. (XNYS:IPG)</v>
    <v>23</v>
    <v>24</v>
    <v>Finance</v>
    <v>25</v>
    <v>35.17</v>
    <v>26.88</v>
    <v>1.0994999999999999</v>
    <v>0</v>
    <v>-2.8439999999999997E-3</v>
    <v>0</v>
    <v>-0.08</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and Acxiom. The IA&amp;C segment provides advertising, corporate and brand identity services, and strategic consulting. The SC&amp;E segment provides global public relations and other specialized communications services, events, sports and entertainment marketing, and strategic consulting.</v>
    <v>57400</v>
    <v>New York Stock Exchange</v>
    <v>XNYS</v>
    <v>XNYS</v>
    <v>909 Third Avenue, NEW YORK, NY, 10022 US</v>
    <v>28.28</v>
    <v>Media &amp; Publishing</v>
    <v>Stock</v>
    <v>45661.000000022657</v>
    <v>22180</v>
    <v>27.89</v>
    <v>10478846950</v>
    <v>THE INTERPUBLIC GROUP OF COMPANIES, INC.</v>
    <v>THE INTERPUBLIC GROUP OF COMPANIES, INC.</v>
    <v>28.18</v>
    <v>13.2776</v>
    <v>28.13</v>
    <v>28.13</v>
    <v>28.05</v>
    <v>372515000</v>
    <v>IPG</v>
    <v>THE INTERPUBLIC GROUP OF COMPANIES, INC. (XNYS:IPG)</v>
    <v>3460752</v>
    <v>6946110</v>
    <v>1930</v>
  </rv>
  <rv s="3">
    <v>22181</v>
  </rv>
  <rv s="0">
    <fb>21.39</fb>
    <v>16</v>
  </rv>
  <rv s="0">
    <fb>22.95</fb>
    <v>16</v>
  </rv>
  <rv s="0">
    <fb>23.14</fb>
    <v>16</v>
  </rv>
  <rv s="0">
    <fb>24.07</fb>
    <v>16</v>
  </rv>
  <rv s="0">
    <fb>23.57</fb>
    <v>16</v>
  </rv>
  <rv s="0">
    <fb>24.93</fb>
    <v>16</v>
  </rv>
  <rv s="0">
    <fb>19.78</fb>
    <v>16</v>
  </rv>
  <rv s="0">
    <fb>21.89</fb>
    <v>16</v>
  </rv>
  <rv s="0">
    <fb>23.03</fb>
    <v>16</v>
  </rv>
  <rv s="0">
    <fb>22.55</fb>
    <v>16</v>
  </rv>
  <rv s="0">
    <fb>23.35</fb>
    <v>16</v>
  </rv>
  <rv s="0">
    <fb>22.59</fb>
    <v>16</v>
  </rv>
  <rv s="0">
    <fb>22.4</fb>
    <v>16</v>
  </rv>
  <rv s="0">
    <fb>16.190000000000001</fb>
    <v>16</v>
  </rv>
  <rv s="0">
    <fb>18.05</fb>
    <v>16</v>
  </rv>
  <rv s="0">
    <fb>17.760000000000002</fb>
    <v>16</v>
  </rv>
  <rv s="0">
    <fb>16.670000000000002</fb>
    <v>16</v>
  </rv>
  <rv s="0">
    <fb>36.67</fb>
    <v>16</v>
  </rv>
  <rv s="0">
    <fb>35.54</fb>
    <v>16</v>
  </rv>
  <rv s="0">
    <fb>36.799999999999997</fb>
    <v>16</v>
  </rv>
  <rv s="0">
    <fb>32.229999999999997</fb>
    <v>16</v>
  </rv>
  <rv s="0">
    <fb>29.87</fb>
    <v>16</v>
  </rv>
  <rv s="0">
    <fb>38.58</fb>
    <v>16</v>
  </rv>
  <rv s="1">
    <v>https://www.bing.com/financeapi/forcetrigger?t=a1yx9c&amp;q=XNAS%3aNWSA&amp;form=skydnc</v>
    <v>Learn more on Bing</v>
  </rv>
  <rv s="6">
    <v>en-US</v>
    <v>a1yx9c</v>
    <v>268435456</v>
    <v>1</v>
    <v>Powered by Refinitiv</v>
    <v>22</v>
    <v>NEWS CORPORATION (XNAS:NWSA)</v>
    <v>23</v>
    <v>24</v>
    <v>Finance</v>
    <v>25</v>
    <v>30.035</v>
    <v>22.65</v>
    <v>1.3626</v>
    <v>0.09</v>
    <v>0</v>
    <v>3.277E-3</v>
    <v>0</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Nasdaq Stock Market</v>
    <v>XNAS</v>
    <v>XNAS</v>
    <v>1211 Avenue of the Americas, NEW YORK, NY, 10036 US</v>
    <v>27.61</v>
    <v>Media &amp; Publishing</v>
    <v>Stock</v>
    <v>45660.901677777343</v>
    <v>22206</v>
    <v>27.132000000000001</v>
    <v>16226880000</v>
    <v>NEWS CORPORATION</v>
    <v>NEWS CORPORATION</v>
    <v>27.61</v>
    <v>44.295999999999999</v>
    <v>27.46</v>
    <v>27.55</v>
    <v>27.55</v>
    <v>568677400</v>
    <v>NWSA</v>
    <v>NEWS CORPORATION (XNAS:NWSA)</v>
    <v>1683703</v>
    <v>2077623</v>
    <v>2012</v>
  </rv>
  <rv s="3">
    <v>22207</v>
  </rv>
  <rv s="0">
    <fb>12.77</fb>
    <v>16</v>
  </rv>
  <rv s="0">
    <fb>11.96</fb>
    <v>16</v>
  </rv>
  <rv s="0">
    <fb>11.35</fb>
    <v>16</v>
  </rv>
  <rv s="0">
    <fb>13.98</fb>
    <v>16</v>
  </rv>
  <rv s="0">
    <fb>12.12</fb>
    <v>16</v>
  </rv>
  <rv s="0">
    <fb>14.31</fb>
    <v>16</v>
  </rv>
  <rv s="0">
    <fb>15.98</fb>
    <v>16</v>
  </rv>
  <rv s="0">
    <fb>15.03</fb>
    <v>16</v>
  </rv>
  <rv s="0">
    <fb>15.07</fb>
    <v>16</v>
  </rv>
  <rv s="0">
    <fb>13.19</fb>
    <v>16</v>
  </rv>
  <rv s="0">
    <fb>12.83</fb>
    <v>16</v>
  </rv>
  <rv s="0">
    <fb>13.02</fb>
    <v>16</v>
  </rv>
  <rv s="0">
    <fb>11.39</fb>
    <v>16</v>
  </rv>
  <rv s="0">
    <fb>13.49</fb>
    <v>16</v>
  </rv>
  <rv s="0">
    <fb>13.16</fb>
    <v>16</v>
  </rv>
  <rv s="0">
    <fb>12.88</fb>
    <v>16</v>
  </rv>
  <rv s="0">
    <fb>13.62</fb>
    <v>16</v>
  </rv>
  <rv s="0">
    <fb>12.074999999999999</fb>
    <v>16</v>
  </rv>
  <rv s="0">
    <fb>8.9749999999999996</fb>
    <v>16</v>
  </rv>
  <rv s="0">
    <fb>9.91</fb>
    <v>16</v>
  </rv>
  <rv s="0">
    <fb>15.12</fb>
    <v>16</v>
  </rv>
  <rv s="0">
    <fb>14.02</fb>
    <v>16</v>
  </rv>
  <rv s="0">
    <fb>13.13</fb>
    <v>16</v>
  </rv>
  <rv s="0">
    <fb>19.399999999999999</fb>
    <v>16</v>
  </rv>
  <rv s="0">
    <fb>22.47</fb>
    <v>16</v>
  </rv>
  <rv s="0">
    <fb>22.9</fb>
    <v>16</v>
  </rv>
  <rv s="0">
    <fb>22.15</fb>
    <v>16</v>
  </rv>
  <rv s="0">
    <fb>17.399999999999999</fb>
    <v>16</v>
  </rv>
  <rv s="0">
    <fb>15.58</fb>
    <v>16</v>
  </rv>
  <rv s="0">
    <fb>16.920000000000002</fb>
    <v>16</v>
  </rv>
  <rv s="0">
    <fb>15.11</fb>
    <v>16</v>
  </rv>
  <rv s="0">
    <fb>18.2</fb>
    <v>16</v>
  </rv>
  <rv s="0">
    <fb>20.260000000000002</fb>
    <v>16</v>
  </rv>
  <rv s="0">
    <fb>17.149999999999999</fb>
    <v>16</v>
  </rv>
  <rv s="0">
    <fb>19.82</fb>
    <v>16</v>
  </rv>
  <rv s="0">
    <fb>20.68</fb>
    <v>16</v>
  </rv>
  <rv s="0">
    <fb>27.19</fb>
    <v>16</v>
  </rv>
  <rv s="1">
    <v>https://www.bing.com/financeapi/forcetrigger?t=bp8fww&amp;q=XNAS%3aFOXA&amp;form=skydnc</v>
    <v>Learn more on Bing</v>
  </rv>
  <rv s="6">
    <v>en-US</v>
    <v>bp8fww</v>
    <v>268435456</v>
    <v>1</v>
    <v>Powered by Refinitiv</v>
    <v>22</v>
    <v>FOX CORPORATION (XNAS:FOXA)</v>
    <v>23</v>
    <v>24</v>
    <v>Finance</v>
    <v>25</v>
    <v>50.63</v>
    <v>28.285</v>
    <v>0.76680000000000004</v>
    <v>0.33</v>
    <v>3.447E-3</v>
    <v>6.7359999999999998E-3</v>
    <v>0.17</v>
    <v>USD</v>
    <v>Fox Corporation is a news, sports and entertainment company. Its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in the United States. Television segment produces, acquires, markets and distributes programming through the FOX broadcast network, advertising supported video-on-demand service Tubi, 29 full power broadcast television stations, including 11 duopolies, and other digital platforms, in the United States. Credible is a United States consumer finance marketplace. The FOX Studio Lot provides television and film production services along with office space, studio operation services and includes all operations of the facility.</v>
    <v>10200</v>
    <v>Nasdaq Stock Market</v>
    <v>XNAS</v>
    <v>XNAS</v>
    <v>1211 Avenue of the Americas, NEW YORK, NY, 10036-8701 US</v>
    <v>49.45</v>
    <v>Media &amp; Publishing</v>
    <v>Stock</v>
    <v>45660.99021083281</v>
    <v>22246</v>
    <v>48.3</v>
    <v>21913720000</v>
    <v>FOX CORPORATION</v>
    <v>FOX CORPORATION</v>
    <v>49.12</v>
    <v>12.0436</v>
    <v>48.99</v>
    <v>49.32</v>
    <v>49.49</v>
    <v>456736200</v>
    <v>FOXA</v>
    <v>FOX CORPORATION (XNAS:FOXA)</v>
    <v>2604970</v>
    <v>3659297</v>
    <v>2018</v>
  </rv>
  <rv s="3">
    <v>22247</v>
  </rv>
  <rv s="0">
    <fb>35.229999999999997</fb>
    <v>16</v>
  </rv>
  <rv s="0">
    <fb>36.64</fb>
    <v>16</v>
  </rv>
  <rv s="0">
    <fb>31.535</fb>
    <v>16</v>
  </rv>
  <rv s="0">
    <fb>32.04</fb>
    <v>16</v>
  </rv>
  <rv s="0">
    <fb>37.08</fb>
    <v>16</v>
  </rv>
  <rv s="0">
    <fb>36.11</fb>
    <v>16</v>
  </rv>
  <rv s="0">
    <fb>40.11</fb>
    <v>16</v>
  </rv>
  <rv s="0">
    <fb>35.51</fb>
    <v>16</v>
  </rv>
  <rv s="0">
    <fb>34.049999999999997</fb>
    <v>16</v>
  </rv>
  <rv s="0">
    <fb>29.54</fb>
    <v>16</v>
  </rv>
  <rv s="0">
    <fb>29.67</fb>
    <v>16</v>
  </rv>
  <rv s="0">
    <fb>34.43</fb>
    <v>16</v>
  </rv>
  <rv s="0">
    <fb>38.04</fb>
    <v>16</v>
  </rv>
  <rv s="0">
    <fb>42</fb>
    <v>16</v>
  </rv>
  <rv s="1">
    <v>http://en.wikipedia.org/wiki/CBS_Corporation</v>
    <v>Wikipedia</v>
  </rv>
  <rv s="8">
    <v>2691</v>
    <v>22263</v>
  </rv>
  <rv s="9">
    <v>33</v>
    <v>https://www.bing.com/th?id=AMMS_6017cbc2a2b9a7e0267820597f74cec1&amp;qlt=95</v>
    <v>22264</v>
    <v>0</v>
    <v>https://www.bing.com/images/search?form=xlimg&amp;q=cbs+corporation</v>
    <v>Image of PARAMOUNT GLOBAL</v>
  </rv>
  <rv s="1">
    <v>https://www.bing.com/financeapi/forcetrigger?t=a1pb4c&amp;q=XNAS%3aPARA&amp;form=skydnc</v>
    <v>Learn more on Bing</v>
  </rv>
  <rv s="10">
    <v>en-US</v>
    <v>a1pb4c</v>
    <v>268435456</v>
    <v>1</v>
    <v>Powered by Refinitiv</v>
    <v>29</v>
    <v>PARAMOUNT GLOBAL (XNAS:PARA)</v>
    <v>31</v>
    <v>32</v>
    <v>Finance</v>
    <v>25</v>
    <v>15.7</v>
    <v>9.5399999999999991</v>
    <v>1.7081999999999999</v>
    <v>0.09</v>
    <v>-3.7490000000000002E-3</v>
    <v>8.5070000000000007E-3</v>
    <v>-0.04</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10.75</v>
    <v>22265</v>
    <v>Media &amp; Publishing</v>
    <v>Stock</v>
    <v>45661.041355381247</v>
    <v>22266</v>
    <v>10.52</v>
    <v>7596917000</v>
    <v>PARAMOUNT GLOBAL</v>
    <v>PARAMOUNT GLOBAL</v>
    <v>10.6</v>
    <v>0</v>
    <v>10.58</v>
    <v>10.67</v>
    <v>10.63</v>
    <v>666975200</v>
    <v>PARA</v>
    <v>PARAMOUNT GLOBAL (XNAS:PARA)</v>
    <v>5766639</v>
    <v>8762726</v>
    <v>1986</v>
  </rv>
  <rv s="3">
    <v>22267</v>
  </rv>
  <rv s="0">
    <fb>55.09</fb>
    <v>16</v>
  </rv>
  <rv s="0">
    <fb>69.36</fb>
    <v>16</v>
  </rv>
  <rv s="0">
    <fb>56.12</fb>
    <v>16</v>
  </rv>
  <rv s="0">
    <fb>28.01</fb>
    <v>16</v>
  </rv>
  <rv s="0">
    <fb>40.93</fb>
    <v>16</v>
  </rv>
  <rv s="0">
    <fb>41.45</fb>
    <v>16</v>
  </rv>
  <rv s="0">
    <fb>19.04</fb>
    <v>16</v>
  </rv>
  <rv s="0">
    <fb>16.88</fb>
    <v>16</v>
  </rv>
  <rv s="0">
    <fb>15.91</fb>
    <v>16</v>
  </rv>
  <rv s="0">
    <fb>16.03</fb>
    <v>16</v>
  </rv>
  <rv s="0">
    <fb>15.09</fb>
    <v>16</v>
  </rv>
  <rv s="0">
    <fb>12.9</fb>
    <v>16</v>
  </rv>
  <rv s="0">
    <fb>10.88</fb>
    <v>16</v>
  </rv>
  <rv s="0">
    <fb>10.39</fb>
    <v>16</v>
  </rv>
  <rv s="0">
    <fb>11.42</fb>
    <v>16</v>
  </rv>
  <rv s="0">
    <fb>10.47</fb>
    <v>16</v>
  </rv>
  <rv s="0">
    <fb>10.85</fb>
    <v>16</v>
  </rv>
  <rv s="0">
    <fb>10.46</fb>
    <v>16</v>
  </rv>
  <rv s="1">
    <v>https://www.bing.com/financeapi/forcetrigger?t=a1yx6h&amp;q=XNAS%3aNWS&amp;form=skydnc</v>
    <v>Learn more on Bing</v>
  </rv>
  <rv s="6">
    <v>en-US</v>
    <v>a1yx6h</v>
    <v>268435456</v>
    <v>1</v>
    <v>Powered by Refinitiv</v>
    <v>22</v>
    <v>NEWS CORPORATION (XNAS:NWS)</v>
    <v>23</v>
    <v>24</v>
    <v>Finance</v>
    <v>25</v>
    <v>32.865000000000002</v>
    <v>23.99</v>
    <v>1.3626</v>
    <v>0.13</v>
    <v>0</v>
    <v>4.2810000000000001E-3</v>
    <v>0</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Nasdaq Stock Market</v>
    <v>XNAS</v>
    <v>XNAS</v>
    <v>1211 Avenue of the Americas, NEW YORK, NY, 10036 US</v>
    <v>30.53</v>
    <v>Media &amp; Publishing</v>
    <v>Stock</v>
    <v>45660.899400856251</v>
    <v>22287</v>
    <v>30.01</v>
    <v>16226880000</v>
    <v>NEWS CORPORATION</v>
    <v>NEWS CORPORATION</v>
    <v>30.53</v>
    <v>84.281499999999994</v>
    <v>30.37</v>
    <v>30.5</v>
    <v>30.5</v>
    <v>568677400</v>
    <v>NWS</v>
    <v>NEWS CORPORATION (XNAS:NWS)</v>
    <v>387023</v>
    <v>630687</v>
    <v>2012</v>
  </rv>
  <rv s="3">
    <v>22288</v>
  </rv>
  <rv s="0">
    <fb>12.96</fb>
    <v>16</v>
  </rv>
  <rv s="0">
    <fb>11.67</fb>
    <v>16</v>
  </rv>
  <rv s="0">
    <fb>13.44</fb>
    <v>16</v>
  </rv>
  <rv s="0">
    <fb>14.43</fb>
    <v>16</v>
  </rv>
  <rv s="0">
    <fb>14.22</fb>
    <v>16</v>
  </rv>
  <rv s="0">
    <fb>12.4</fb>
    <v>16</v>
  </rv>
  <rv s="0">
    <fb>11.95</fb>
    <v>16</v>
  </rv>
  <rv s="0">
    <fb>13.2</fb>
    <v>16</v>
  </rv>
  <rv s="0">
    <fb>13.5</fb>
    <v>16</v>
  </rv>
  <rv s="0">
    <fb>13.65</fb>
    <v>16</v>
  </rv>
  <rv s="0">
    <fb>17.45</fb>
    <v>16</v>
  </rv>
  <rv s="0">
    <fb>16.25</fb>
    <v>16</v>
  </rv>
  <rv s="0">
    <fb>15.45</fb>
    <v>16</v>
  </rv>
  <rv s="0">
    <fb>12.93</fb>
    <v>16</v>
  </rv>
  <rv s="0">
    <fb>13.31</fb>
    <v>16</v>
  </rv>
  <rv s="0">
    <fb>14.295</fb>
    <v>16</v>
  </rv>
  <rv s="0">
    <fb>14.51</fb>
    <v>16</v>
  </rv>
  <rv s="0">
    <fb>13.97</fb>
    <v>16</v>
  </rv>
  <rv s="0">
    <fb>12.76</fb>
    <v>16</v>
  </rv>
  <rv s="0">
    <fb>17.809999999999999</fb>
    <v>16</v>
  </rv>
  <rv s="0">
    <fb>17.77</fb>
    <v>16</v>
  </rv>
  <rv s="0">
    <fb>24.31</fb>
    <v>16</v>
  </rv>
  <rv s="0">
    <fb>25.69</fb>
    <v>16</v>
  </rv>
  <rv s="0">
    <fb>23.23</fb>
    <v>16</v>
  </rv>
  <rv s="0">
    <fb>15.89</fb>
    <v>16</v>
  </rv>
  <rv s="0">
    <fb>17.239999999999998</fb>
    <v>16</v>
  </rv>
  <rv s="0">
    <fb>18.440000000000001</fb>
    <v>16</v>
  </rv>
  <rv s="0">
    <fb>20.11</fb>
    <v>16</v>
  </rv>
  <rv s="0">
    <fb>24.54</fb>
    <v>16</v>
  </rv>
  <rv s="0">
    <fb>28.39</fb>
    <v>16</v>
  </rv>
  <rv s="1">
    <v>https://www.bing.com/financeapi/forcetrigger?t=a1sp52&amp;q=XNYS%3aFCX&amp;form=skydnc</v>
    <v>Learn more on Bing</v>
  </rv>
  <rv s="6">
    <v>en-US</v>
    <v>a1sp52</v>
    <v>268435456</v>
    <v>1</v>
    <v>Powered by Refinitiv</v>
    <v>22</v>
    <v>FREEPORT-MCMORAN INC. (XNYS:FCX)</v>
    <v>23</v>
    <v>24</v>
    <v>Finance</v>
    <v>25</v>
    <v>55.234999999999999</v>
    <v>36.255000000000003</v>
    <v>1.8594999999999999</v>
    <v>-0.17</v>
    <v>4.2430000000000002E-3</v>
    <v>-4.4879999999999998E-3</v>
    <v>0.16</v>
    <v>USD</v>
    <v>Freeport-McMoRan Inc. is an international mining company. The Company operates geographically diverse assets with significant proven and probable reserves of copper, gold and molybdenum. Its portfolio of assets includes the Grasberg minerals district in Indonesia, which is a copper and gold deposits, and significant mining operations in North America and South America, including the Morenci minerals district in Arizona and the Cerro Verde operation in Peru. Its segments include the Morenci, Cerro Verde and Grasberg (Indonesia mining) copper mines, the Rod &amp; Refining operations and Atlantic Copper Smelting &amp; Refining. In North America, it operates seven copper mines: Morenci, Bagdad, Safford (including Lone Star), Sierrita and Miami in Arizona, and Chino and Tyrone in New Mexico, and two molybdenum mines: Henderson and Climax in Colorado. In South America, it also operates the El Abra copper mine. The Morenci mine produces copper cathode, copper concentrate and molybdenum concentrate.</v>
    <v>27200</v>
    <v>New York Stock Exchange</v>
    <v>XNYS</v>
    <v>XNYS</v>
    <v>333 N Central Ave, PHOENIX, AZ, 85004 US</v>
    <v>38.19</v>
    <v>Metals &amp; Mining</v>
    <v>Stock</v>
    <v>45661.041335000002</v>
    <v>22320</v>
    <v>37.185000000000002</v>
    <v>54186554880</v>
    <v>FREEPORT-MCMORAN INC.</v>
    <v>FREEPORT-MCMORAN INC.</v>
    <v>38</v>
    <v>27.201899999999998</v>
    <v>37.880000000000003</v>
    <v>37.71</v>
    <v>37.869999999999997</v>
    <v>1436928000</v>
    <v>FCX</v>
    <v>FREEPORT-MCMORAN INC. (XNYS:FCX)</v>
    <v>10155209</v>
    <v>11059396</v>
    <v>1987</v>
  </rv>
  <rv s="3">
    <v>22321</v>
  </rv>
  <rv s="0">
    <fb>4.5999999999999996</fb>
    <v>16</v>
  </rv>
  <rv s="0">
    <fb>7.63</fb>
    <v>16</v>
  </rv>
  <rv s="0">
    <fb>10.34</fb>
    <v>16</v>
  </rv>
  <rv s="0">
    <fb>15.35</fb>
    <v>16</v>
  </rv>
  <rv s="0">
    <fb>16.649999999999999</fb>
    <v>16</v>
  </rv>
  <rv s="0">
    <fb>14.04</fb>
    <v>16</v>
  </rv>
  <rv s="0">
    <fb>18.96</fb>
    <v>16</v>
  </rv>
  <rv s="0">
    <fb>14.05</fb>
    <v>16</v>
  </rv>
  <rv s="0">
    <fb>11.64</fb>
    <v>16</v>
  </rv>
  <rv s="0">
    <fb>11.61</fb>
    <v>16</v>
  </rv>
  <rv s="0">
    <fb>9.19</fb>
    <v>16</v>
  </rv>
  <rv s="0">
    <fb>9.57</fb>
    <v>16</v>
  </rv>
  <rv s="0">
    <fb>13.12</fb>
    <v>16</v>
  </rv>
  <rv s="0">
    <fb>11.1</fb>
    <v>16</v>
  </rv>
  <rv s="0">
    <fb>9.9600000000000009</fb>
    <v>16</v>
  </rv>
  <rv s="0">
    <fb>6.75</fb>
    <v>16</v>
  </rv>
  <rv s="0">
    <fb>8.83</fb>
    <v>16</v>
  </rv>
  <rv s="0">
    <fb>9.07</fb>
    <v>16</v>
  </rv>
  <rv s="0">
    <fb>11.57</fb>
    <v>16</v>
  </rv>
  <rv s="0">
    <fb>12.92</fb>
    <v>16</v>
  </rv>
  <rv s="0">
    <fb>15.64</fb>
    <v>16</v>
  </rv>
  <rv s="0">
    <fb>39.08</fb>
    <v>16</v>
  </rv>
  <rv s="0">
    <fb>37.29</fb>
    <v>16</v>
  </rv>
  <rv s="0">
    <fb>39.69</fb>
    <v>16</v>
  </rv>
  <rv s="1">
    <v>https://www.bing.com/financeapi/forcetrigger?t=a1yeec&amp;q=XNYS%3aNEM&amp;form=skydnc</v>
    <v>Learn more on Bing</v>
  </rv>
  <rv s="7">
    <v>en-US</v>
    <v>a1yeec</v>
    <v>268435456</v>
    <v>1</v>
    <v>Powered by Refinitiv</v>
    <v>26</v>
    <v>NEWMONT CORPORATION (XNYS:NEM)</v>
    <v>23</v>
    <v>27</v>
    <v>Finance</v>
    <v>25</v>
    <v>58.72</v>
    <v>29.42</v>
    <v>0.52139999999999997</v>
    <v>-0.26</v>
    <v>5.2479999999999996E-4</v>
    <v>-6.7759999999999999E-3</v>
    <v>0.02</v>
    <v>USD</v>
    <v>Newmont Corporation is a gold company and producer of copper, zinc, lead, and silver. Its portfolio of assets and prospects is anchored in mining jurisdictions in Africa, Australia, Latin America &amp; Caribbean, North America, and Papua New Guinea. Its African operation is Ahafo. Its Australian operations include Boddington, Cadia, and Tanami.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in the Ahafo region, approximately 290 kilometers (km) northwest of Accra, the national capital city. The Boddington mine operates within the Saddleback greenstone belt in Western Australia. Boddington is located 16 km from the rural farming town of Boddington and 130 km from Western Australia’s capital city, Perth.</v>
    <v>21700</v>
    <v>New York Stock Exchange</v>
    <v>XNYS</v>
    <v>XNYS</v>
    <v>6900 E Layton Avenue, Suite 700, DENVER, CO, 80237 US</v>
    <v>38.49</v>
    <v>Metals &amp; Mining</v>
    <v>Stock</v>
    <v>45661.039573541406</v>
    <v>22347</v>
    <v>38.020299999999999</v>
    <v>43386350000</v>
    <v>NEWMONT CORPORATION</v>
    <v>NEWMONT CORPORATION</v>
    <v>38.409999999999997</v>
    <v>38.369999999999997</v>
    <v>38.11</v>
    <v>38.130000000000003</v>
    <v>1138450000</v>
    <v>NEM</v>
    <v>NEWMONT CORPORATION (XNYS:NEM)</v>
    <v>6262196</v>
    <v>9598361</v>
    <v>2001</v>
  </rv>
  <rv s="3">
    <v>22348</v>
  </rv>
  <rv s="0">
    <fb>44</fb>
    <v>16</v>
  </rv>
  <rv s="0">
    <fb>36.28</fb>
    <v>16</v>
  </rv>
  <rv s="0">
    <fb>36.159999999999997</fb>
    <v>16</v>
  </rv>
  <rv s="0">
    <fb>36.99</fb>
    <v>16</v>
  </rv>
  <rv s="0">
    <fb>43.45</fb>
    <v>16</v>
  </rv>
  <rv s="0">
    <fb>67.28</fb>
    <v>16</v>
  </rv>
  <rv s="0">
    <fb>58.82</fb>
    <v>16</v>
  </rv>
  <rv s="1">
    <v>https://www.bing.com/financeapi/forcetrigger?t=a1ythw&amp;q=XNYS%3aNUE&amp;form=skydnc</v>
    <v>Learn more on Bing</v>
  </rv>
  <rv s="6">
    <v>en-US</v>
    <v>a1ythw</v>
    <v>268435456</v>
    <v>1</v>
    <v>Powered by Refinitiv</v>
    <v>22</v>
    <v>NUCOR CORPORATION (XNYS:NUE)</v>
    <v>23</v>
    <v>24</v>
    <v>Finance</v>
    <v>28</v>
    <v>203</v>
    <v>112.25</v>
    <v>1.6068</v>
    <v>0.96</v>
    <v>-4.764E-3</v>
    <v>8.3859999999999994E-3</v>
    <v>-0.55000000000000004</v>
    <v>USD</v>
    <v>Nucor Corporation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v>
    <v>32000</v>
    <v>New York Stock Exchange</v>
    <v>XNYS</v>
    <v>XNYS</v>
    <v>1915 REXFORD RD, CHARLOTTE, NC, 28211 US</v>
    <v>116.07</v>
    <v>Metals &amp; Mining</v>
    <v>Stock</v>
    <v>45661.037439339845</v>
    <v>22357</v>
    <v>112.25</v>
    <v>27109150000</v>
    <v>NUCOR CORPORATION</v>
    <v>NUCOR CORPORATION</v>
    <v>114.86</v>
    <v>11.1259</v>
    <v>114.48</v>
    <v>115.44</v>
    <v>114.9</v>
    <v>234812900</v>
    <v>NUE</v>
    <v>NUCOR CORPORATION (XNYS:NUE)</v>
    <v>2080388</v>
    <v>2255247</v>
    <v>1958</v>
  </rv>
  <rv s="3">
    <v>22358</v>
  </rv>
  <rv s="0">
    <fb>39.340000000000003</fb>
    <v>16</v>
  </rv>
  <rv s="0">
    <fb>59.52</fb>
    <v>16</v>
  </rv>
  <rv s="0">
    <fb>62.57</fb>
    <v>16</v>
  </rv>
  <rv s="0">
    <fb>65.400000000000006</fb>
    <v>16</v>
  </rv>
  <rv s="0">
    <fb>60.41</fb>
    <v>16</v>
  </rv>
  <rv s="0">
    <fb>51.81</fb>
    <v>16</v>
  </rv>
  <rv s="0">
    <fb>58.35</fb>
    <v>16</v>
  </rv>
  <rv s="0">
    <fb>56.36</fb>
    <v>16</v>
  </rv>
  <rv s="0">
    <fb>47.49</fb>
    <v>16</v>
  </rv>
  <rv s="0">
    <fb>41.35</fb>
    <v>16</v>
  </rv>
  <rv s="0">
    <fb>41.95</fb>
    <v>16</v>
  </rv>
  <rv s="0">
    <fb>44.86</fb>
    <v>16</v>
  </rv>
  <rv s="0">
    <fb>47.76</fb>
    <v>16</v>
  </rv>
  <rv s="0">
    <fb>154.78</fb>
    <v>16</v>
  </rv>
  <rv s="0">
    <fb>132.94</fb>
    <v>16</v>
  </rv>
  <rv s="0">
    <fb>106.99</fb>
    <v>16</v>
  </rv>
  <rv s="0">
    <fb>131.81</fb>
    <v>16</v>
  </rv>
  <rv s="0">
    <fb>169.02</fb>
    <v>16</v>
  </rv>
  <rv s="0">
    <fb>154.47</fb>
    <v>16</v>
  </rv>
  <rv s="0">
    <fb>163.98</fb>
    <v>16</v>
  </rv>
  <rv s="0">
    <fb>172.09</fb>
    <v>16</v>
  </rv>
  <rv s="0">
    <fb>172.1</fb>
    <v>16</v>
  </rv>
  <rv s="0">
    <fb>156.35</fb>
    <v>16</v>
  </rv>
  <rv s="0">
    <fb>147.79</fb>
    <v>16</v>
  </rv>
  <rv s="0">
    <fb>169.97</fb>
    <v>16</v>
  </rv>
  <rv s="0">
    <fb>174.04</fb>
    <v>16</v>
  </rv>
  <rv s="0">
    <fb>186.93</fb>
    <v>16</v>
  </rv>
  <rv s="0">
    <fb>192.3</fb>
    <v>16</v>
  </rv>
  <rv s="0">
    <fb>168.85</fb>
    <v>16</v>
  </rv>
  <rv s="0">
    <fb>162.94</fb>
    <v>16</v>
  </rv>
  <rv s="0">
    <fb>150.34</fb>
    <v>16</v>
  </rv>
  <rv s="0">
    <fb>141.84</fb>
    <v>16</v>
  </rv>
  <rv s="1">
    <v>https://www.bing.com/financeapi/forcetrigger?t=a23p6h&amp;q=XNAS%3aSTLD&amp;form=skydnc</v>
    <v>Learn more on Bing</v>
  </rv>
  <rv s="6">
    <v>en-US</v>
    <v>a23p6h</v>
    <v>268435456</v>
    <v>1</v>
    <v>Powered by Refinitiv</v>
    <v>22</v>
    <v>STEEL DYNAMICS, INC. (XNAS:STLD)</v>
    <v>23</v>
    <v>24</v>
    <v>Finance</v>
    <v>28</v>
    <v>155.56</v>
    <v>104.6</v>
    <v>1.3620000000000001</v>
    <v>1.22</v>
    <v>-3.3584000000000003E-2</v>
    <v>1.09E-2</v>
    <v>-3.8</v>
    <v>USD</v>
    <v>Steel Dynamics, Inc. is a steel producer and metal recycler in the North America. Its segments include Steel Operations, Metals Recycling Operations, Steel Fabrication Operations and Aluminum Operations. Steel Operations segment consists primarily of steelmaking and various coating operations. Metals Recycling operations segment include both ferrous and nonferrous scrap metal processing, transportation, marketing, brokerage and scrap management services, strategically located primarily in close proximity to its steel mills and other end-user scrap consumers, across the United States, and Central and Northern Mexico. Steel fabrication operations segment include seven new millennium building systems plants that primarily serve the nonresidential construction industry across the United States. The Aluminum Operations includes the recycled aluminum flat rolled products mill being constructed in Columbus, Mississippi, and two satellite recycled aluminum slab centers in Arizona and Mexico.</v>
    <v>12600</v>
    <v>Nasdaq Stock Market</v>
    <v>XNAS</v>
    <v>XNAS</v>
    <v>7575 W JEFFERSON BLVD, FORT WAYNE, IN, 46804 US</v>
    <v>113.815</v>
    <v>Metals &amp; Mining</v>
    <v>Stock</v>
    <v>45660.940466029686</v>
    <v>22392</v>
    <v>110.91</v>
    <v>17226521750</v>
    <v>STEEL DYNAMICS, INC.</v>
    <v>STEEL DYNAMICS, INC.</v>
    <v>113.31</v>
    <v>10.241199999999999</v>
    <v>111.93</v>
    <v>113.15</v>
    <v>109.35</v>
    <v>152245000</v>
    <v>STLD</v>
    <v>STEEL DYNAMICS, INC. (XNAS:STLD)</v>
    <v>2229507</v>
    <v>1407911</v>
    <v>1994</v>
  </rv>
  <rv s="3">
    <v>22393</v>
  </rv>
  <rv s="0">
    <fb>18.190000000000001</fb>
    <v>16</v>
  </rv>
  <rv s="0">
    <fb>24.69</fb>
    <v>16</v>
  </rv>
  <rv s="0">
    <fb>35.58</fb>
    <v>16</v>
  </rv>
  <rv s="0">
    <fb>35.81</fb>
    <v>16</v>
  </rv>
  <rv s="0">
    <fb>45.4</fb>
    <v>16</v>
  </rv>
  <rv s="0">
    <fb>45.95</fb>
    <v>16</v>
  </rv>
  <rv s="0">
    <fb>35.200000000000003</fb>
    <v>16</v>
  </rv>
  <rv s="0">
    <fb>31.68</fb>
    <v>16</v>
  </rv>
  <rv s="0">
    <fb>22.54</fb>
    <v>16</v>
  </rv>
  <rv s="0">
    <fb>70.58</fb>
    <v>16</v>
  </rv>
  <rv s="0">
    <fb>83.43</fb>
    <v>16</v>
  </rv>
  <rv s="0">
    <fb>103.93</fb>
    <v>16</v>
  </rv>
  <rv s="0">
    <fb>120.64</fb>
    <v>16</v>
  </rv>
  <rv s="0">
    <fb>113.06</fb>
    <v>16</v>
  </rv>
  <rv s="0">
    <fb>103.95</fb>
    <v>16</v>
  </rv>
  <rv s="0">
    <fb>106.59</fb>
    <v>16</v>
  </rv>
  <rv s="0">
    <fb>107.22</fb>
    <v>16</v>
  </rv>
  <rv s="0">
    <fb>120.69</fb>
    <v>16</v>
  </rv>
  <rv s="0">
    <fb>133.82</fb>
    <v>16</v>
  </rv>
  <rv s="0">
    <fb>148.22999999999999</fb>
    <v>16</v>
  </rv>
  <rv s="0">
    <fb>130.12</fb>
    <v>16</v>
  </rv>
  <rv s="0">
    <fb>133.87</fb>
    <v>16</v>
  </rv>
  <rv s="0">
    <fb>133.22</fb>
    <v>16</v>
  </rv>
  <rv s="0">
    <fb>119.51</fb>
    <v>16</v>
  </rv>
  <rv s="0">
    <fb>126.08</fb>
    <v>16</v>
  </rv>
  <rv s="0">
    <fb>114.07</fb>
    <v>16</v>
  </rv>
  <rv s="1">
    <v>https://www.bing.com/financeapi/forcetrigger?t=a23jjc&amp;q=XNYS%3aSRE&amp;form=skydnc</v>
    <v>Learn more on Bing</v>
  </rv>
  <rv s="6">
    <v>en-US</v>
    <v>a23jjc</v>
    <v>268435456</v>
    <v>1</v>
    <v>Powered by Refinitiv</v>
    <v>22</v>
    <v>SEMPRA (XNYS:SRE)</v>
    <v>23</v>
    <v>24</v>
    <v>Finance</v>
    <v>25</v>
    <v>95.77</v>
    <v>66.400000000000006</v>
    <v>0.79679999999999995</v>
    <v>0.54</v>
    <v>3.764E-3</v>
    <v>6.1980000000000004E-3</v>
    <v>0.33</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87.95</v>
    <v>Multiline Utilities</v>
    <v>Stock</v>
    <v>45661.029953553123</v>
    <v>22421</v>
    <v>86.85</v>
    <v>55530107864</v>
    <v>SEMPRA</v>
    <v>SEMPRA</v>
    <v>87.42</v>
    <v>19.299900000000001</v>
    <v>87.13</v>
    <v>87.67</v>
    <v>88</v>
    <v>633399200</v>
    <v>SRE</v>
    <v>SEMPRA (XNYS:SRE)</v>
    <v>2838111</v>
    <v>3374014</v>
    <v>1996</v>
  </rv>
  <rv s="3">
    <v>22422</v>
  </rv>
  <rv s="0">
    <fb>47.375</fb>
    <v>16</v>
  </rv>
  <rv s="0">
    <fb>48.255000000000003</fb>
    <v>16</v>
  </rv>
  <rv s="0">
    <fb>52.024999999999999</fb>
    <v>16</v>
  </rv>
  <rv s="0">
    <fb>51.674999999999997</fb>
    <v>16</v>
  </rv>
  <rv s="0">
    <fb>57.01</fb>
    <v>16</v>
  </rv>
  <rv s="0">
    <fb>52.314999999999998</fb>
    <v>16</v>
  </rv>
  <rv s="0">
    <fb>53.594999999999999</fb>
    <v>16</v>
  </rv>
  <rv s="0">
    <fb>51.195</fb>
    <v>16</v>
  </rv>
  <rv s="0">
    <fb>55.145000000000003</fb>
    <v>16</v>
  </rv>
  <rv s="0">
    <fb>58.244999999999997</fb>
    <v>16</v>
  </rv>
  <rv s="0">
    <fb>56.375</fb>
    <v>16</v>
  </rv>
  <rv s="0">
    <fb>56.505000000000003</fb>
    <v>16</v>
  </rv>
  <rv s="0">
    <fb>58.965000000000003</fb>
    <v>16</v>
  </rv>
  <rv s="0">
    <fb>57.064999999999998</fb>
    <v>16</v>
  </rv>
  <rv s="0">
    <fb>60.494999999999997</fb>
    <v>16</v>
  </rv>
  <rv s="0">
    <fb>55.61</fb>
    <v>16</v>
  </rv>
  <rv s="0">
    <fb>53.265000000000001</fb>
    <v>16</v>
  </rv>
  <rv s="0">
    <fb>58.055</fb>
    <v>16</v>
  </rv>
  <rv s="0">
    <fb>57.795000000000002</fb>
    <v>16</v>
  </rv>
  <rv s="0">
    <fb>56.875</fb>
    <v>16</v>
  </rv>
  <rv s="0">
    <fb>54.094999999999999</fb>
    <v>16</v>
  </rv>
  <rv s="0">
    <fb>63.975000000000001</fb>
    <v>16</v>
  </rv>
  <rv s="0">
    <fb>65.724999999999994</fb>
    <v>16</v>
  </rv>
  <rv s="0">
    <fb>68.72</fb>
    <v>16</v>
  </rv>
  <rv s="0">
    <fb>67.715000000000003</fb>
    <v>16</v>
  </rv>
  <rv s="0">
    <fb>70.814999999999998</fb>
    <v>16</v>
  </rv>
  <rv s="0">
    <fb>73.805000000000007</fb>
    <v>16</v>
  </rv>
  <rv s="0">
    <fb>72.254999999999995</fb>
    <v>16</v>
  </rv>
  <rv s="0">
    <fb>73.635000000000005</fb>
    <v>16</v>
  </rv>
  <rv s="0">
    <fb>69.89</fb>
    <v>16</v>
  </rv>
  <rv s="0">
    <fb>56.494999999999997</fb>
    <v>16</v>
  </rv>
  <rv s="0">
    <fb>61.924999999999997</fb>
    <v>16</v>
  </rv>
  <rv s="0">
    <fb>63.155000000000001</fb>
    <v>16</v>
  </rv>
  <rv s="0">
    <fb>58.615000000000002</fb>
    <v>16</v>
  </rv>
  <rv s="0">
    <fb>61.825000000000003</fb>
    <v>16</v>
  </rv>
  <rv s="0">
    <fb>62.68</fb>
    <v>16</v>
  </rv>
  <rv s="0">
    <fb>63.74</fb>
    <v>16</v>
  </rv>
  <rv s="0">
    <fb>63.704999999999998</fb>
    <v>16</v>
  </rv>
  <rv s="0">
    <fb>68.784999999999997</fb>
    <v>16</v>
  </rv>
  <rv s="0">
    <fb>67.745000000000005</fb>
    <v>16</v>
  </rv>
  <rv s="0">
    <fb>65.325000000000003</fb>
    <v>16</v>
  </rv>
  <rv s="0">
    <fb>66.180000000000007</fb>
    <v>16</v>
  </rv>
  <rv s="0">
    <fb>63.814999999999998</fb>
    <v>16</v>
  </rv>
  <rv s="0">
    <fb>59.935000000000002</fb>
    <v>16</v>
  </rv>
  <rv s="0">
    <fb>81.93</fb>
    <v>16</v>
  </rv>
  <rv s="0">
    <fb>75.135000000000005</fb>
    <v>16</v>
  </rv>
  <rv s="0">
    <fb>82.484999999999999</fb>
    <v>16</v>
  </rv>
  <rv s="0">
    <fb>75.47</fb>
    <v>16</v>
  </rv>
  <rv s="0">
    <fb>83.094999999999999</fb>
    <v>16</v>
  </rv>
  <rv s="0">
    <fb>80.165000000000006</fb>
    <v>16</v>
  </rv>
  <rv s="0">
    <fb>75.58</fb>
    <v>16</v>
  </rv>
  <rv s="0">
    <fb>77.745000000000005</fb>
    <v>16</v>
  </rv>
  <rv s="0">
    <fb>71.765000000000001</fb>
    <v>16</v>
  </rv>
  <rv s="0">
    <fb>72.795000000000002</fb>
    <v>16</v>
  </rv>
  <rv s="0">
    <fb>72.87</fb>
    <v>16</v>
  </rv>
  <rv s="0">
    <fb>71.56</fb>
    <v>16</v>
  </rv>
  <rv s="0">
    <fb>82.18</fb>
    <v>16</v>
  </rv>
  <rv s="1">
    <v>https://www.bing.com/financeapi/forcetrigger?t=a1zo52&amp;q=XNYS%3aPEG&amp;form=skydnc</v>
    <v>Learn more on Bing</v>
  </rv>
  <rv s="6">
    <v>en-US</v>
    <v>a1zo52</v>
    <v>268435456</v>
    <v>1</v>
    <v>Powered by Refinitiv</v>
    <v>22</v>
    <v>PUBLIC SERVICE ENTERPRISE GROUP INCORPORATED (XNYS:PEG)</v>
    <v>23</v>
    <v>24</v>
    <v>Finance</v>
    <v>28</v>
    <v>95.22</v>
    <v>56.85</v>
    <v>0.66510000000000002</v>
    <v>1.1599999999999999</v>
    <v>0</v>
    <v>1.3630999999999999E-2</v>
    <v>0</v>
    <v>USD</v>
    <v>Public Service Enterprise Group Incorporated is a regulated infrastructure company focused on a clean energy future. The Company principally conducts its business through two wholly owned subsidiaries, Public Service Electric and Gas Company (PSE&amp;G) and PSEG Power LLC (PSEG Power). The Company’s segments include PSE&amp;G and PSEG Power. The PSE&amp;G segment is engaged principally in the transmission of electricity and distribution of electricity and natural gas in certain areas of New Jersey. The PSE&amp;G segment also invests in regulated solar generation projects and energy efficiency (EE) and related programs in New Jersey. The PSEG Power segment integrates the operations of its merchant nuclear generating assets with its fuel supply functions through energy sales via its principal direct wholly owned subsidiaries. The Company’s other wholly owned subsidiaries are PSEG Long Island LLC (PSEG LI), PSEG Energy Holdings L.L.C. (Energy Holdings), and PSEG Services Corporation (Services).</v>
    <v>12543</v>
    <v>New York Stock Exchange</v>
    <v>XNYS</v>
    <v>XNYS</v>
    <v>Corporate Accounting Services, 80 Park Plaza, 9Th Floor, NEWARK, NJ, 07102-4194 US</v>
    <v>86.76</v>
    <v>Multiline Utilities</v>
    <v>Stock</v>
    <v>45660.906810207809</v>
    <v>22481</v>
    <v>84.82</v>
    <v>42971940000</v>
    <v>PUBLIC SERVICE ENTERPRISE GROUP INCORPORATED</v>
    <v>PUBLIC SERVICE ENTERPRISE GROUP INCORPORATED</v>
    <v>85.37</v>
    <v>21.236899999999999</v>
    <v>85.1</v>
    <v>86.26</v>
    <v>86.25</v>
    <v>498225400</v>
    <v>PEG</v>
    <v>PUBLIC SERVICE ENTERPRISE GROUP INCORPORATED (XNYS:PEG)</v>
    <v>1685126</v>
    <v>2204925</v>
    <v>1985</v>
  </rv>
  <rv s="3">
    <v>22482</v>
  </rv>
  <rv s="0">
    <fb>43.88</fb>
    <v>16</v>
  </rv>
  <rv s="0">
    <fb>44.91</fb>
    <v>16</v>
  </rv>
  <rv s="0">
    <fb>50.24</fb>
    <v>16</v>
  </rv>
  <rv s="0">
    <fb>52.98</fb>
    <v>16</v>
  </rv>
  <rv s="0">
    <fb>52.35</fb>
    <v>16</v>
  </rv>
  <rv s="0">
    <fb>54.55</fb>
    <v>16</v>
  </rv>
  <rv s="0">
    <fb>60.21</fb>
    <v>16</v>
  </rv>
  <rv s="0">
    <fb>63.16</fb>
    <v>16</v>
  </rv>
  <rv s="0">
    <fb>68.540000000000006</fb>
    <v>16</v>
  </rv>
  <rv s="0">
    <fb>64.36</fb>
    <v>16</v>
  </rv>
  <rv s="0">
    <fb>61.27</fb>
    <v>16</v>
  </rv>
  <rv s="0">
    <fb>62.61</fb>
    <v>16</v>
  </rv>
  <rv s="0">
    <fb>63.12</fb>
    <v>16</v>
  </rv>
  <rv s="0">
    <fb>62.4</fb>
    <v>16</v>
  </rv>
  <rv s="0">
    <fb>89.21</fb>
    <v>16</v>
  </rv>
  <rv s="0">
    <fb>94.3</fb>
    <v>16</v>
  </rv>
  <rv s="1">
    <v>https://www.bing.com/financeapi/forcetrigger?t=a214vh&amp;q=XNYS%3aPPL&amp;form=skydnc</v>
    <v>Learn more on Bing</v>
  </rv>
  <rv s="6">
    <v>en-US</v>
    <v>a214vh</v>
    <v>268435456</v>
    <v>1</v>
    <v>Powered by Refinitiv</v>
    <v>22</v>
    <v>PPL CORPORATION (XNYS:PPL)</v>
    <v>23</v>
    <v>24</v>
    <v>Finance</v>
    <v>25</v>
    <v>35.145000000000003</v>
    <v>25.35</v>
    <v>0.8508</v>
    <v>0.09</v>
    <v>0</v>
    <v>2.797E-3</v>
    <v>0</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and natural gas distribution operations of Rhode Island Energy (RIE).</v>
    <v>6629</v>
    <v>New York Stock Exchange</v>
    <v>XNYS</v>
    <v>XNYS</v>
    <v>Two N Ninth St, ALLENTOWN, PA, 18101-1179 US</v>
    <v>32.5</v>
    <v>Multiline Utilities</v>
    <v>Stock</v>
    <v>45661.040154918752</v>
    <v>22500</v>
    <v>32.15</v>
    <v>23814291900</v>
    <v>PPL CORPORATION</v>
    <v>PPL CORPORATION</v>
    <v>32.26</v>
    <v>29.022400000000001</v>
    <v>32.18</v>
    <v>32.270000000000003</v>
    <v>32.270000000000003</v>
    <v>737970000</v>
    <v>PPL</v>
    <v>PPL CORPORATION (XNYS:PPL)</v>
    <v>3134742</v>
    <v>3738906</v>
    <v>1994</v>
  </rv>
  <rv s="3">
    <v>22501</v>
  </rv>
  <rv s="0">
    <fb>34.99</fb>
    <v>16</v>
  </rv>
  <rv s="0">
    <fb>31.87</fb>
    <v>16</v>
  </rv>
  <rv s="0">
    <fb>28.77</fb>
    <v>16</v>
  </rv>
  <rv s="0">
    <fb>30.4</fb>
    <v>16</v>
  </rv>
  <rv s="0">
    <fb>31.32</fb>
    <v>16</v>
  </rv>
  <rv s="0">
    <fb>31.21</fb>
    <v>16</v>
  </rv>
  <rv s="0">
    <fb>25.42</fb>
    <v>16</v>
  </rv>
  <rv s="0">
    <fb>27.94</fb>
    <v>16</v>
  </rv>
  <rv s="0">
    <fb>27.21</fb>
    <v>16</v>
  </rv>
  <rv s="0">
    <fb>29.13</fb>
    <v>16</v>
  </rv>
  <rv s="0">
    <fb>28.37</fb>
    <v>16</v>
  </rv>
  <rv s="0">
    <fb>28.31</fb>
    <v>16</v>
  </rv>
  <rv s="0">
    <fb>27.13</fb>
    <v>16</v>
  </rv>
  <rv s="0">
    <fb>25.35</fb>
    <v>16</v>
  </rv>
  <rv s="0">
    <fb>27.07</fb>
    <v>16</v>
  </rv>
  <rv s="0">
    <fb>27.1</fb>
    <v>16</v>
  </rv>
  <rv s="1">
    <v>https://www.bing.com/financeapi/forcetrigger?t=a1mxkr&amp;q=XNYS%3aAEE&amp;form=skydnc</v>
    <v>Learn more on Bing</v>
  </rv>
  <rv s="6">
    <v>en-US</v>
    <v>a1mxkr</v>
    <v>268435456</v>
    <v>1</v>
    <v>Powered by Refinitiv</v>
    <v>22</v>
    <v>AMEREN CORPORATION (XNYS:AEE)</v>
    <v>23</v>
    <v>24</v>
    <v>Finance</v>
    <v>25</v>
    <v>95.69</v>
    <v>67.03</v>
    <v>0.49959999999999999</v>
    <v>-0.14000000000000001</v>
    <v>0</v>
    <v>-1.573E-3</v>
    <v>0</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9372</v>
    <v>New York Stock Exchange</v>
    <v>XNYS</v>
    <v>XNYS</v>
    <v>1901 Chouteau Ave, ST. LOUIS, MO, 63103-3003 US</v>
    <v>89.8</v>
    <v>Multiline Utilities</v>
    <v>Stock</v>
    <v>45660.900217557813</v>
    <v>22519</v>
    <v>88.77</v>
    <v>23716530000</v>
    <v>AMEREN CORPORATION</v>
    <v>AMEREN CORPORATION</v>
    <v>89.05</v>
    <v>20.8887</v>
    <v>88.99</v>
    <v>88.85</v>
    <v>88.85</v>
    <v>266927800</v>
    <v>AEE</v>
    <v>AMEREN CORPORATION (XNYS:AEE)</v>
    <v>1059417</v>
    <v>1264141</v>
    <v>1995</v>
  </rv>
  <rv s="3">
    <v>22520</v>
  </rv>
  <rv s="0">
    <fb>49.12</fb>
    <v>16</v>
  </rv>
  <rv s="0">
    <fb>54.69</fb>
    <v>16</v>
  </rv>
  <rv s="0">
    <fb>54.59</fb>
    <v>16</v>
  </rv>
  <rv s="0">
    <fb>59.99</fb>
    <v>16</v>
  </rv>
  <rv s="0">
    <fb>63.96</fb>
    <v>16</v>
  </rv>
  <rv s="0">
    <fb>56.63</fb>
    <v>16</v>
  </rv>
  <rv s="0">
    <fb>60.85</fb>
    <v>16</v>
  </rv>
  <rv s="0">
    <fb>68.62</fb>
    <v>16</v>
  </rv>
  <rv s="0">
    <fb>73.34</fb>
    <v>16</v>
  </rv>
  <rv s="0">
    <fb>75.11</fb>
    <v>16</v>
  </rv>
  <rv s="0">
    <fb>79</fb>
    <v>16</v>
  </rv>
  <rv s="0">
    <fb>84.84</fb>
    <v>16</v>
  </rv>
  <rv s="0">
    <fb>84.29</fb>
    <v>16</v>
  </rv>
  <rv s="0">
    <fb>95.19</fb>
    <v>16</v>
  </rv>
  <rv s="0">
    <fb>81.52</fb>
    <v>16</v>
  </rv>
  <rv s="0">
    <fb>86.87</fb>
    <v>16</v>
  </rv>
  <rv s="0">
    <fb>85.67</fb>
    <v>16</v>
  </rv>
  <rv s="0">
    <fb>74.83</fb>
    <v>16</v>
  </rv>
  <rv s="1">
    <v>https://www.bing.com/financeapi/forcetrigger?t=a1pyar&amp;q=XNYS%3aCMS&amp;form=skydnc</v>
    <v>Learn more on Bing</v>
  </rv>
  <rv s="6">
    <v>en-US</v>
    <v>a1pyar</v>
    <v>268435456</v>
    <v>1</v>
    <v>Powered by Refinitiv</v>
    <v>22</v>
    <v>CMS ENERGY CORPORATION (XNYS:CMS)</v>
    <v>23</v>
    <v>24</v>
    <v>Finance</v>
    <v>25</v>
    <v>72.400000000000006</v>
    <v>55.1</v>
    <v>0.42130000000000001</v>
    <v>0.08</v>
    <v>-4.9540000000000001E-3</v>
    <v>1.2019999999999999E-3</v>
    <v>-0.33</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66.930000000000007</v>
    <v>Multiline Utilities</v>
    <v>Stock</v>
    <v>45661.000000022657</v>
    <v>22540</v>
    <v>66.34</v>
    <v>19902060000</v>
    <v>CMS ENERGY CORPORATION</v>
    <v>CMS ENERGY CORPORATION</v>
    <v>66.47</v>
    <v>19.819099999999999</v>
    <v>66.53</v>
    <v>66.61</v>
    <v>66.28</v>
    <v>298784900</v>
    <v>CMS</v>
    <v>CMS ENERGY CORPORATION (XNYS:CMS)</v>
    <v>1267130</v>
    <v>2151614</v>
    <v>1987</v>
  </rv>
  <rv s="3">
    <v>22541</v>
  </rv>
  <rv s="0">
    <fb>40.68</fb>
    <v>16</v>
  </rv>
  <rv s="0">
    <fb>42.01</fb>
    <v>16</v>
  </rv>
  <rv s="0">
    <fb>42.6</fb>
    <v>16</v>
  </rv>
  <rv s="0">
    <fb>46.32</fb>
    <v>16</v>
  </rv>
  <rv s="0">
    <fb>60.42</fb>
    <v>16</v>
  </rv>
  <rv s="0">
    <fb>61.22</fb>
    <v>16</v>
  </rv>
  <rv s="0">
    <fb>59.08</fb>
    <v>16</v>
  </rv>
  <rv s="0">
    <fb>64.13</fb>
    <v>16</v>
  </rv>
  <rv s="0">
    <fb>60.35</fb>
    <v>16</v>
  </rv>
  <rv s="0">
    <fb>68.69</fb>
    <v>16</v>
  </rv>
  <rv s="0">
    <fb>57.98</fb>
    <v>16</v>
  </rv>
  <rv s="0">
    <fb>56.19</fb>
    <v>16</v>
  </rv>
  <rv s="0">
    <fb>64.8</fb>
    <v>16</v>
  </rv>
  <rv s="0">
    <fb>67.86</fb>
    <v>16</v>
  </rv>
  <rv s="1">
    <v>https://www.bing.com/financeapi/forcetrigger?t=a1q1tc&amp;q=XNYS%3aCNP&amp;form=skydnc</v>
    <v>Learn more on Bing</v>
  </rv>
  <rv s="6">
    <v>en-US</v>
    <v>a1q1tc</v>
    <v>268435456</v>
    <v>1</v>
    <v>Powered by Refinitiv</v>
    <v>22</v>
    <v>CENTERPOINT ENERGY, INC. (XNYS:CNP)</v>
    <v>23</v>
    <v>24</v>
    <v>Finance</v>
    <v>28</v>
    <v>33</v>
    <v>25.41</v>
    <v>0.94610000000000005</v>
    <v>0.155</v>
    <v>-3.1609999999999999E-4</v>
    <v>4.9220000000000002E-3</v>
    <v>-0.01</v>
    <v>USD</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New York Stock Exchange</v>
    <v>XNYS</v>
    <v>XNYS</v>
    <v>1111 Louisiana St., HOUSTON, TX, 77002 US</v>
    <v>31.81</v>
    <v>Multiline Utilities</v>
    <v>Stock</v>
    <v>45661.02601321719</v>
    <v>22557</v>
    <v>31.41</v>
    <v>20620460000</v>
    <v>CENTERPOINT ENERGY, INC.</v>
    <v>CENTERPOINT ENERGY, INC.</v>
    <v>31.6</v>
    <v>20.979199999999999</v>
    <v>31.49</v>
    <v>31.645</v>
    <v>31.63</v>
    <v>651721200</v>
    <v>CNP</v>
    <v>CENTERPOINT ENERGY, INC. (XNYS:CNP)</v>
    <v>4227886</v>
    <v>4359265</v>
    <v>2001</v>
  </rv>
  <rv s="3">
    <v>22558</v>
  </rv>
  <rv s="0">
    <fb>20.92</fb>
    <v>16</v>
  </rv>
  <rv s="0">
    <fb>22.53</fb>
    <v>16</v>
  </rv>
  <rv s="0">
    <fb>23.92</fb>
    <v>16</v>
  </rv>
  <rv s="0">
    <fb>27.71</fb>
    <v>16</v>
  </rv>
  <rv s="0">
    <fb>27.01</fb>
    <v>16</v>
  </rv>
  <rv s="0">
    <fb>28.23</fb>
    <v>16</v>
  </rv>
  <rv s="0">
    <fb>30.14</fb>
    <v>16</v>
  </rv>
  <rv s="0">
    <fb>27.69</fb>
    <v>16</v>
  </rv>
  <rv s="0">
    <fb>26.48</fb>
    <v>16</v>
  </rv>
  <rv s="0">
    <fb>23.19</fb>
    <v>16</v>
  </rv>
  <rv s="0">
    <fb>24.49</fb>
    <v>16</v>
  </rv>
  <rv s="0">
    <fb>25.46</fb>
    <v>16</v>
  </rv>
  <rv s="0">
    <fb>25.91</fb>
    <v>16</v>
  </rv>
  <rv s="0">
    <fb>31.11</fb>
    <v>16</v>
  </rv>
  <rv s="0">
    <fb>27.89</fb>
    <v>16</v>
  </rv>
  <rv s="0">
    <fb>29.42</fb>
    <v>16</v>
  </rv>
  <rv s="0">
    <fb>29.53</fb>
    <v>16</v>
  </rv>
  <rv s="1">
    <v>https://www.bing.com/financeapi/forcetrigger?t=a1yism&amp;q=XNYS%3aNI&amp;form=skydnc</v>
    <v>Learn more on Bing</v>
  </rv>
  <rv s="6">
    <v>en-US</v>
    <v>a1yism</v>
    <v>268435456</v>
    <v>1</v>
    <v>Powered by Refinitiv</v>
    <v>22</v>
    <v>NISOURCE INC. (XNYS:NI)</v>
    <v>23</v>
    <v>24</v>
    <v>Finance</v>
    <v>25</v>
    <v>38.555</v>
    <v>24.795000000000002</v>
    <v>0.53800000000000003</v>
    <v>0.03</v>
    <v>-5.7709999999999992E-3</v>
    <v>8.2510000000000005E-4</v>
    <v>-0.21</v>
    <v>USD</v>
    <v>NiSource Inc. is an energy holding company. The Company operates through two segments: Gas Distribution Operations and Electric Operations. The Gas Distribution operations segment, through its wholly owned subsidiary NiSource Gas Distribution Group, Inc., provides natural gas to approximately 2.4 million residential, commercial and industrial customers in Ohio, Pennsylvania, Virginia, Kentucky, and Maryland. It operates approximately 55,000 miles of distribution main pipeline plus the associated individual customer service lines and 1,000 miles of transmission main pipeline located in its service areas. The Electric Operations segment generates, transmits and distributes electricity through its subsidiary NIPSCO to approximately 0.5 million customers in 20 counties in the northern part of Indiana and is also engaged in wholesale electricity and transmission transactions. It has four owned projects: Rosewater, Indiana Crossroads Wind, Indiana Crossroads Solar, and Dunns Bridge I.</v>
    <v>7364</v>
    <v>New York Stock Exchange</v>
    <v>XNYS</v>
    <v>XNYS</v>
    <v>801 E 86th Ave, MERRILLVILLE, IN, 46410-6272 US</v>
    <v>36.69</v>
    <v>Multiline Utilities</v>
    <v>Stock</v>
    <v>45660.980032939064</v>
    <v>22577</v>
    <v>36.18</v>
    <v>16986090000</v>
    <v>NISOURCE INC.</v>
    <v>NISOURCE INC.</v>
    <v>36.4</v>
    <v>24.3249</v>
    <v>36.36</v>
    <v>36.39</v>
    <v>36.18</v>
    <v>466778900</v>
    <v>NI</v>
    <v>NISOURCE INC. (XNYS:NI)</v>
    <v>2651849</v>
    <v>3566652</v>
    <v>2000</v>
  </rv>
  <rv s="3">
    <v>22578</v>
  </rv>
  <rv s="0">
    <fb>23.26</fb>
    <v>16</v>
  </rv>
  <rv s="0">
    <fb>21.94</fb>
    <v>16</v>
  </rv>
  <rv s="0">
    <fb>22.14</fb>
    <v>16</v>
  </rv>
  <rv s="0">
    <fb>23.91</fb>
    <v>16</v>
  </rv>
  <rv s="0">
    <fb>25.36</fb>
    <v>16</v>
  </rv>
  <rv s="0">
    <fb>26.06</fb>
    <v>16</v>
  </rv>
  <rv s="0">
    <fb>26.42</fb>
    <v>16</v>
  </rv>
  <rv s="0">
    <fb>26.98</fb>
    <v>16</v>
  </rv>
  <rv s="0">
    <fb>29.31</fb>
    <v>16</v>
  </rv>
  <rv s="0">
    <fb>23.83</fb>
    <v>16</v>
  </rv>
  <rv s="0">
    <fb>22.74</fb>
    <v>16</v>
  </rv>
  <rv s="0">
    <fb>24.2</fb>
    <v>16</v>
  </rv>
  <rv s="0">
    <fb>25.5</fb>
    <v>16</v>
  </rv>
  <rv s="0">
    <fb>24.23</fb>
    <v>16</v>
  </rv>
  <rv s="0">
    <fb>24.51</fb>
    <v>16</v>
  </rv>
  <rv s="0">
    <fb>27.43</fb>
    <v>16</v>
  </rv>
  <rv s="0">
    <fb>28.46</fb>
    <v>16</v>
  </rv>
  <rv s="0">
    <fb>25.16</fb>
    <v>16</v>
  </rv>
  <rv s="0">
    <fb>25.97</fb>
    <v>16</v>
  </rv>
  <rv s="1">
    <v>https://www.bing.com/financeapi/forcetrigger?t=a1nwgh&amp;q=XNYS%3aATO&amp;form=skydnc</v>
    <v>Learn more on Bing</v>
  </rv>
  <rv s="6">
    <v>en-US</v>
    <v>a1nwgh</v>
    <v>268435456</v>
    <v>1</v>
    <v>Powered by Refinitiv</v>
    <v>22</v>
    <v>ATMOS ENERGY CORPORATION (XNYS:ATO)</v>
    <v>23</v>
    <v>24</v>
    <v>Finance</v>
    <v>25</v>
    <v>152.64500000000001</v>
    <v>110.46</v>
    <v>0.71179999999999999</v>
    <v>0.5</v>
    <v>-7.2049999999999989E-5</v>
    <v>3.6159999999999999E-3</v>
    <v>-0.01</v>
    <v>USD</v>
    <v>Atmos Energy Corporation is a natural gas-only distributor. The Company delivers natural gas to over 3.3 million distribution customers in over 1,400 communities across eight states located primarily in the South. It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are consists of regulated pipeline and storage operations of its Atmos Pipeline-Texas (APT) division and its natural gas transmission operations in Louisiana. APT is an intrastate pipeline operation in Texas with a heavy concentration in the established natural gas-producing areas of central, northern, and eastern Texas, extending into or near the major producing areas of the Barnett Shale, the Texas Gulf Coast, and the Permian Basin of West Texas.</v>
    <v>5260</v>
    <v>New York Stock Exchange</v>
    <v>XNYS</v>
    <v>XNYS</v>
    <v>1800 Three Lincoln Ctr, 5430 Lbj Freeway, DALLAS, TX, 75240 US</v>
    <v>139.35990000000001</v>
    <v>Natural Gas Utilities</v>
    <v>Stock</v>
    <v>45661.000000034372</v>
    <v>22599</v>
    <v>137.7801</v>
    <v>21568007637</v>
    <v>ATMOS ENERGY CORPORATION</v>
    <v>ATMOS ENERGY CORPORATION</v>
    <v>138.27000000000001</v>
    <v>20.3278</v>
    <v>138.29</v>
    <v>138.79</v>
    <v>138.78</v>
    <v>155400300</v>
    <v>ATO</v>
    <v>ATMOS ENERGY CORPORATION (XNYS:ATO)</v>
    <v>791326</v>
    <v>767386</v>
    <v>1981</v>
  </rv>
  <rv s="3">
    <v>22600</v>
  </rv>
  <rv s="0">
    <fb>69.22</fb>
    <v>16</v>
  </rv>
  <rv s="0">
    <fb>72.55</fb>
    <v>16</v>
  </rv>
  <rv s="0">
    <fb>74.39</fb>
    <v>16</v>
  </rv>
  <rv s="0">
    <fb>71.12</fb>
    <v>16</v>
  </rv>
  <rv s="0">
    <fb>76.180000000000007</fb>
    <v>16</v>
  </rv>
  <rv s="0">
    <fb>78.989999999999995</fb>
    <v>16</v>
  </rv>
  <rv s="0">
    <fb>83.31</fb>
    <v>16</v>
  </rv>
  <rv s="0">
    <fb>90.14</fb>
    <v>16</v>
  </rv>
  <rv s="0">
    <fb>91.87</fb>
    <v>16</v>
  </rv>
  <rv s="0">
    <fb>102.34</fb>
    <v>16</v>
  </rv>
  <rv s="0">
    <fb>113.89</fb>
    <v>16</v>
  </rv>
  <rv s="0">
    <fb>112.48</fb>
    <v>16</v>
  </rv>
  <rv s="0">
    <fb>106.96</fb>
    <v>16</v>
  </rv>
  <rv s="0">
    <fb>103.25</fb>
    <v>16</v>
  </rv>
  <rv s="0">
    <fb>101.97</fb>
    <v>16</v>
  </rv>
  <rv s="0">
    <fb>105.99</fb>
    <v>16</v>
  </rv>
  <rv s="0">
    <fb>92.12</fb>
    <v>16</v>
  </rv>
  <rv s="0">
    <fb>109.81</fb>
    <v>16</v>
  </rv>
  <rv s="0">
    <fb>113.4</fb>
    <v>16</v>
  </rv>
  <rv s="0">
    <fb>121.39</fb>
    <v>16</v>
  </rv>
  <rv s="0">
    <fb>101.85</fb>
    <v>16</v>
  </rv>
  <rv s="0">
    <fb>112.07</fb>
    <v>16</v>
  </rv>
  <rv s="0">
    <fb>112.36</fb>
    <v>16</v>
  </rv>
  <rv s="0">
    <fb>115.28</fb>
    <v>16</v>
  </rv>
  <rv s="0">
    <fb>107.66</fb>
    <v>16</v>
  </rv>
  <rv s="0">
    <fb>115.9</fb>
    <v>16</v>
  </rv>
  <rv s="0">
    <fb>113.94</fb>
    <v>16</v>
  </rv>
  <rv s="0">
    <fb>112.91</fb>
    <v>16</v>
  </rv>
  <rv s="0">
    <fb>118.87</fb>
    <v>16</v>
  </rv>
  <rv s="0">
    <fb>117.9</fb>
    <v>16</v>
  </rv>
  <rv s="0">
    <fb>130.74</fb>
    <v>16</v>
  </rv>
  <rv s="0">
    <fb>139.27000000000001</fb>
    <v>16</v>
  </rv>
  <rv s="1">
    <v>https://www.bing.com/financeapi/forcetrigger?t=a1y2ec&amp;q=XNYS%3aMTD&amp;form=skydnc</v>
    <v>Learn more on Bing</v>
  </rv>
  <rv s="6">
    <v>en-US</v>
    <v>a1y2ec</v>
    <v>268435456</v>
    <v>1</v>
    <v>Powered by Refinitiv</v>
    <v>22</v>
    <v>METTLER-TOLEDO INTERNATIONAL INC. (XNYS:MTD)</v>
    <v>23</v>
    <v>24</v>
    <v>Finance</v>
    <v>25</v>
    <v>1546.93</v>
    <v>1115.6400000000001</v>
    <v>1.1214999999999999</v>
    <v>17.5</v>
    <v>4.9997E-2</v>
    <v>1.4335000000000001E-2</v>
    <v>61.91</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It has a variety of precision laboratory instruments for sample preparation, synthesis, analytical bench top, material characterization, and in-line measurement. Its laboratory instrument portfolio includes laboratory balances, liquid pipetting solutions, automated laboratory reactors, including real time analytics, titrators, pH meters, and other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1245.3499999999999</v>
    <v>Office Equipment</v>
    <v>Stock</v>
    <v>45661.000000010936</v>
    <v>22634</v>
    <v>1214.25</v>
    <v>26131010000</v>
    <v>METTLER-TOLEDO INTERNATIONAL INC.</v>
    <v>METTLER-TOLEDO INTERNATIONAL INC.</v>
    <v>1214.25</v>
    <v>33.387799999999999</v>
    <v>1220.78</v>
    <v>1238.28</v>
    <v>1300.19</v>
    <v>21102670</v>
    <v>MTD</v>
    <v>METTLER-TOLEDO INTERNATIONAL INC. (XNYS:MTD)</v>
    <v>106406</v>
    <v>107787</v>
    <v>1991</v>
  </rv>
  <rv s="3">
    <v>22635</v>
  </rv>
  <rv s="0">
    <fb>314.91000000000003</fb>
    <v>16</v>
  </rv>
  <rv s="0">
    <fb>344.76</fb>
    <v>16</v>
  </rv>
  <rv s="0">
    <fb>357.95</fb>
    <v>16</v>
  </rv>
  <rv s="0">
    <fb>375.32</fb>
    <v>16</v>
  </rv>
  <rv s="0">
    <fb>411.21</fb>
    <v>16</v>
  </rv>
  <rv s="0">
    <fb>403.07</fb>
    <v>16</v>
  </rv>
  <rv s="0">
    <fb>419.83</fb>
    <v>16</v>
  </rv>
  <rv s="0">
    <fb>404.08</fb>
    <v>16</v>
  </rv>
  <rv s="0">
    <fb>412.02</fb>
    <v>16</v>
  </rv>
  <rv s="0">
    <fb>418.56</fb>
    <v>16</v>
  </rv>
  <rv s="0">
    <fb>426.63</fb>
    <v>16</v>
  </rv>
  <rv s="0">
    <fb>476.22</fb>
    <v>16</v>
  </rv>
  <rv s="0">
    <fb>478.91</fb>
    <v>16</v>
  </rv>
  <rv s="0">
    <fb>513.41999999999996</fb>
    <v>16</v>
  </rv>
  <rv s="0">
    <fb>582.80999999999995</fb>
    <v>16</v>
  </rv>
  <rv s="0">
    <fb>588.54</fb>
    <v>16</v>
  </rv>
  <rv s="0">
    <fb>573.08000000000004</fb>
    <v>16</v>
  </rv>
  <rv s="0">
    <fb>605.09</fb>
    <v>16</v>
  </rv>
  <rv s="0">
    <fb>626.16</fb>
    <v>16</v>
  </rv>
  <rv s="0">
    <fb>682.63</fb>
    <v>16</v>
  </rv>
  <rv s="0">
    <fb>629.21</fb>
    <v>16</v>
  </rv>
  <rv s="0">
    <fb>619.52</fb>
    <v>16</v>
  </rv>
  <rv s="0">
    <fb>675.26</fb>
    <v>16</v>
  </rv>
  <rv s="0">
    <fb>616.22</fb>
    <v>16</v>
  </rv>
  <rv s="0">
    <fb>575.03</fb>
    <v>16</v>
  </rv>
  <rv s="0">
    <fb>559.92999999999995</fb>
    <v>16</v>
  </rv>
  <rv s="0">
    <fb>550.74</fb>
    <v>16</v>
  </rv>
  <rv s="0">
    <fb>578.63</fb>
    <v>16</v>
  </rv>
  <rv s="0">
    <fb>592.51</fb>
    <v>16</v>
  </rv>
  <rv s="0">
    <fb>584.46</fb>
    <v>16</v>
  </rv>
  <rv s="0">
    <fb>608.98</fb>
    <v>16</v>
  </rv>
  <rv s="0">
    <fb>546.82000000000005</fb>
    <v>16</v>
  </rv>
  <rv s="0">
    <fb>636.66</fb>
    <v>16</v>
  </rv>
  <rv s="0">
    <fb>565.58000000000004</fb>
    <v>16</v>
  </rv>
  <rv s="0">
    <fb>638.16</fb>
    <v>16</v>
  </rv>
  <rv s="0">
    <fb>680.91</fb>
    <v>16</v>
  </rv>
  <rv s="0">
    <fb>723</fb>
    <v>16</v>
  </rv>
  <rv s="0">
    <fb>745.26</fb>
    <v>16</v>
  </rv>
  <rv s="0">
    <fb>723.09</fb>
    <v>16</v>
  </rv>
  <rv s="0">
    <fb>840</fb>
    <v>16</v>
  </rv>
  <rv s="0">
    <fb>756.75</fb>
    <v>16</v>
  </rv>
  <rv s="0">
    <fb>656.79</fb>
    <v>16</v>
  </rv>
  <rv s="0">
    <fb>704.4</fb>
    <v>16</v>
  </rv>
  <rv s="0">
    <fb>704.94</fb>
    <v>16</v>
  </rv>
  <rv s="0">
    <fb>719.41</fb>
    <v>16</v>
  </rv>
  <rv s="0">
    <fb>793.28</fb>
    <v>16</v>
  </rv>
  <rv s="0">
    <fb>757.18</fb>
    <v>16</v>
  </rv>
  <rv s="0">
    <fb>701.7</fb>
    <v>16</v>
  </rv>
  <rv s="0">
    <fb>690.51</fb>
    <v>16</v>
  </rv>
  <rv s="0">
    <fb>719.94</fb>
    <v>16</v>
  </rv>
  <rv s="0">
    <fb>795</fb>
    <v>16</v>
  </rv>
  <rv s="0">
    <fb>805.55</fb>
    <v>16</v>
  </rv>
  <rv s="0">
    <fb>935</fb>
    <v>16</v>
  </rv>
  <rv s="0">
    <fb>970.78</fb>
    <v>16</v>
  </rv>
  <rv s="0">
    <fb>965.75</fb>
    <v>16</v>
  </rv>
  <rv s="0">
    <fb>997.91</fb>
    <v>16</v>
  </rv>
  <rv s="0">
    <fb>1150.04</fb>
    <v>16</v>
  </rv>
  <rv s="0">
    <fb>1139.68</fb>
    <v>16</v>
  </rv>
  <rv s="0">
    <fb>1168.0999999999999</fb>
    <v>16</v>
  </rv>
  <rv s="0">
    <fb>1116.05</fb>
    <v>16</v>
  </rv>
  <rv s="0">
    <fb>1155.69</fb>
    <v>16</v>
  </rv>
  <rv s="0">
    <fb>1313.32</fb>
    <v>16</v>
  </rv>
  <rv s="0">
    <fb>1300.95</fb>
    <v>16</v>
  </rv>
  <rv s="0">
    <fb>1385.34</fb>
    <v>16</v>
  </rv>
  <rv s="0">
    <fb>1473.71</fb>
    <v>16</v>
  </rv>
  <rv s="0">
    <fb>1552.83</fb>
    <v>16</v>
  </rv>
  <rv s="0">
    <fb>1377.36</fb>
    <v>16</v>
  </rv>
  <rv s="0">
    <fb>1480.88</fb>
    <v>16</v>
  </rv>
  <rv s="0">
    <fb>1514.13</fb>
    <v>16</v>
  </rv>
  <rv s="0">
    <fb>1697.21</fb>
    <v>16</v>
  </rv>
  <rv s="0">
    <fb>1472.68</fb>
    <v>16</v>
  </rv>
  <rv s="0">
    <fb>1408.74</fb>
    <v>16</v>
  </rv>
  <rv s="0">
    <fb>1373.19</fb>
    <v>16</v>
  </rv>
  <rv s="0">
    <fb>1277.53</fb>
    <v>16</v>
  </rv>
  <rv s="0">
    <fb>1286.1199999999999</fb>
    <v>16</v>
  </rv>
  <rv s="0">
    <fb>1148.77</fb>
    <v>16</v>
  </rv>
  <rv s="0">
    <fb>1349.73</fb>
    <v>16</v>
  </rv>
  <rv s="0">
    <fb>1212.46</fb>
    <v>16</v>
  </rv>
  <rv s="0">
    <fb>1084.1199999999999</fb>
    <v>16</v>
  </rv>
  <rv s="0">
    <fb>1264.93</fb>
    <v>16</v>
  </rv>
  <rv s="0">
    <fb>1469.56</fb>
    <v>16</v>
  </rv>
  <rv s="0">
    <fb>1445.45</fb>
    <v>16</v>
  </rv>
  <rv s="0">
    <fb>1532.92</fb>
    <v>16</v>
  </rv>
  <rv s="0">
    <fb>1433.71</fb>
    <v>16</v>
  </rv>
  <rv s="0">
    <fb>1530.21</fb>
    <v>16</v>
  </rv>
  <rv s="0">
    <fb>1491.5</fb>
    <v>16</v>
  </rv>
  <rv s="0">
    <fb>1321.87</fb>
    <v>16</v>
  </rv>
  <rv s="0">
    <fb>1311.64</fb>
    <v>16</v>
  </rv>
  <rv s="0">
    <fb>1257.47</fb>
    <v>16</v>
  </rv>
  <rv s="0">
    <fb>1213.48</fb>
    <v>16</v>
  </rv>
  <rv s="0">
    <fb>1108.07</fb>
    <v>16</v>
  </rv>
  <rv s="0">
    <fb>985.2</fb>
    <v>16</v>
  </rv>
  <rv s="0">
    <fb>1091.93</fb>
    <v>16</v>
  </rv>
  <rv s="0">
    <fb>1212.96</fb>
    <v>16</v>
  </rv>
  <rv s="0">
    <fb>1197.19</fb>
    <v>16</v>
  </rv>
  <rv s="0">
    <fb>1247.22</fb>
    <v>16</v>
  </rv>
  <rv s="0">
    <fb>1331.29</fb>
    <v>16</v>
  </rv>
  <rv s="0">
    <fb>1229.7</fb>
    <v>16</v>
  </rv>
  <rv s="0">
    <fb>1404.09</fb>
    <v>16</v>
  </rv>
  <rv s="0">
    <fb>1397.59</fb>
    <v>16</v>
  </rv>
  <rv s="0">
    <fb>1521.03</fb>
    <v>16</v>
  </rv>
  <rv s="0">
    <fb>1439.08</fb>
    <v>16</v>
  </rv>
  <rv s="0">
    <fb>1499.7</fb>
    <v>16</v>
  </rv>
  <rv s="0">
    <fb>1291.75</fb>
    <v>16</v>
  </rv>
  <rv s="0">
    <fb>1251.2</fb>
    <v>16</v>
  </rv>
  <rv s="0">
    <fb>1223.68</fb>
    <v>16</v>
  </rv>
  <rv s="1">
    <v>https://www.bing.com/financeapi/forcetrigger?t=a269ec&amp;q=XNYS%3aXOM&amp;form=skydnc</v>
    <v>Learn more on Bing</v>
  </rv>
  <rv s="6">
    <v>en-US</v>
    <v>a269ec</v>
    <v>268435456</v>
    <v>1</v>
    <v>Powered by Refinitiv</v>
    <v>22</v>
    <v>EXXON MOBIL CORPORATION (XNYS:XOM)</v>
    <v>23</v>
    <v>24</v>
    <v>Finance</v>
    <v>28</v>
    <v>126.34</v>
    <v>95.77</v>
    <v>0.87839999999999996</v>
    <v>0.56999999999999995</v>
    <v>1.2979999999999999E-3</v>
    <v>5.3119999999999999E-3</v>
    <v>0.14000000000000001</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108.49</v>
    <v>Oil &amp; Gas</v>
    <v>Stock</v>
    <v>45661.041377592184</v>
    <v>22743</v>
    <v>107.46</v>
    <v>474054900000</v>
    <v>EXXON MOBIL CORPORATION</v>
    <v>EXXON MOBIL CORPORATION</v>
    <v>108</v>
    <v>13.4514</v>
    <v>107.31</v>
    <v>107.88</v>
    <v>108</v>
    <v>4395095000</v>
    <v>XOM</v>
    <v>EXXON MOBIL CORPORATION (XNYS:XOM)</v>
    <v>14237885</v>
    <v>16125578</v>
    <v>1882</v>
  </rv>
  <rv s="3">
    <v>22744</v>
  </rv>
  <rv s="0">
    <fb>83.32</fb>
    <v>16</v>
  </rv>
  <rv s="0">
    <fb>76.33</fb>
    <v>16</v>
  </rv>
  <rv s="0">
    <fb>83.35</fb>
    <v>16</v>
  </rv>
  <rv s="0">
    <fb>83.29</fb>
    <v>16</v>
  </rv>
  <rv s="0">
    <fb>79.680000000000007</fb>
    <v>16</v>
  </rv>
  <rv s="0">
    <fb>68.19</fb>
    <v>16</v>
  </rv>
  <rv s="0">
    <fb>74.36</fb>
    <v>16</v>
  </rv>
  <rv s="0">
    <fb>70.61</fb>
    <v>16</v>
  </rv>
  <rv s="0">
    <fb>67.569999999999993</fb>
    <v>16</v>
  </rv>
  <rv s="0">
    <fb>46.47</fb>
    <v>16</v>
  </rv>
  <rv s="0">
    <fb>61.19</fb>
    <v>16</v>
  </rv>
  <rv s="0">
    <fb>96.93</fb>
    <v>16</v>
  </rv>
  <rv s="0">
    <fb>87.31</fb>
    <v>16</v>
  </rv>
  <rv s="0">
    <fb>111.34</fb>
    <v>16</v>
  </rv>
  <rv s="0">
    <fb>109.66</fb>
    <v>16</v>
  </rv>
  <rv s="0">
    <fb>118.34</fb>
    <v>16</v>
  </rv>
  <rv s="0">
    <fb>102.18</fb>
    <v>16</v>
  </rv>
  <rv s="0">
    <fb>107.25</fb>
    <v>16</v>
  </rv>
  <rv s="0">
    <fb>105.85</fb>
    <v>16</v>
  </rv>
  <rv s="0">
    <fb>99.98</fb>
    <v>16</v>
  </rv>
  <rv s="0">
    <fb>118.27</fb>
    <v>16</v>
  </rv>
  <rv s="0">
    <fb>115.12</fb>
    <v>16</v>
  </rv>
  <rv s="0">
    <fb>117.94</fb>
    <v>16</v>
  </rv>
  <rv s="0">
    <fb>117.96</fb>
    <v>16</v>
  </rv>
  <rv s="0">
    <fb>107.57</fb>
    <v>16</v>
  </rv>
  <rv s="1">
    <v>https://www.bing.com/financeapi/forcetrigger?t=a1qlz2&amp;q=XNYS%3aCVX&amp;form=skydnc</v>
    <v>Learn more on Bing</v>
  </rv>
  <rv s="6">
    <v>en-US</v>
    <v>a1qlz2</v>
    <v>268435456</v>
    <v>1</v>
    <v>Powered by Refinitiv</v>
    <v>22</v>
    <v>CHEVRON CORPORATION (XNYS:CVX)</v>
    <v>23</v>
    <v>24</v>
    <v>Finance</v>
    <v>25</v>
    <v>167.11</v>
    <v>135.3672</v>
    <v>1.0972999999999999</v>
    <v>1.1399999999999999</v>
    <v>9.4689999999999998E-4</v>
    <v>7.77E-3</v>
    <v>0.14000000000000001</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5001 EXECUTIVE PARKWAY, SUITE 200, SAN RAMON, CA, 94583 US</v>
    <v>148.5</v>
    <v>Oil &amp; Gas</v>
    <v>Stock</v>
    <v>45661.040748275002</v>
    <v>22771</v>
    <v>147.30000000000001</v>
    <v>265699904350</v>
    <v>CHEVRON CORPORATION</v>
    <v>CHEVRON CORPORATION</v>
    <v>147.54</v>
    <v>16.2712</v>
    <v>146.71</v>
    <v>147.85</v>
    <v>147.99</v>
    <v>1797091000</v>
    <v>CVX</v>
    <v>CHEVRON CORPORATION (XNYS:CVX)</v>
    <v>5813935</v>
    <v>9028490</v>
    <v>1926</v>
  </rv>
  <rv s="3">
    <v>22772</v>
  </rv>
  <rv s="0">
    <fb>95.4</fb>
    <v>16</v>
  </rv>
  <rv s="0">
    <fb>104.83</fb>
    <v>16</v>
  </rv>
  <rv s="0">
    <fb>111.56</fb>
    <v>16</v>
  </rv>
  <rv s="0">
    <fb>112.5</fb>
    <v>16</v>
  </rv>
  <rv s="0">
    <fb>103.48</fb>
    <v>16</v>
  </rv>
  <rv s="0">
    <fb>109.19</fb>
    <v>16</v>
  </rv>
  <rv s="0">
    <fb>125.19</fb>
    <v>16</v>
  </rv>
  <rv s="0">
    <fb>125.11</fb>
    <v>16</v>
  </rv>
  <rv s="0">
    <fb>126.43</fb>
    <v>16</v>
  </rv>
  <rv s="0">
    <fb>126.27</fb>
    <v>16</v>
  </rv>
  <rv s="0">
    <fb>114.65</fb>
    <v>16</v>
  </rv>
  <rv s="0">
    <fb>119.58</fb>
    <v>16</v>
  </rv>
  <rv s="0">
    <fb>124.44</fb>
    <v>16</v>
  </rv>
  <rv s="0">
    <fb>123.11</fb>
    <v>16</v>
  </rv>
  <rv s="0">
    <fb>117.13</fb>
    <v>16</v>
  </rv>
  <rv s="0">
    <fb>120.51</fb>
    <v>16</v>
  </rv>
  <rv s="0">
    <fb>87.18</fb>
    <v>16</v>
  </rv>
  <rv s="0">
    <fb>84.45</fb>
    <v>16</v>
  </rv>
  <rv s="0">
    <fb>117.35</fb>
    <v>16</v>
  </rv>
  <rv s="0">
    <fb>156.66999999999999</fb>
    <v>16</v>
  </rv>
  <rv s="0">
    <fb>144.78</fb>
    <v>16</v>
  </rv>
  <rv s="0">
    <fb>163.78</fb>
    <v>16</v>
  </rv>
  <rv s="0">
    <fb>143.66999999999999</fb>
    <v>16</v>
  </rv>
  <rv s="0">
    <fb>180.9</fb>
    <v>16</v>
  </rv>
  <rv s="0">
    <fb>183.31</fb>
    <v>16</v>
  </rv>
  <rv s="0">
    <fb>179.49</fb>
    <v>16</v>
  </rv>
  <rv s="0">
    <fb>160.77000000000001</fb>
    <v>16</v>
  </rv>
  <rv s="0">
    <fb>163.16</fb>
    <v>16</v>
  </rv>
  <rv s="0">
    <fb>163.66</fb>
    <v>16</v>
  </rv>
  <rv s="0">
    <fb>168.62</fb>
    <v>16</v>
  </rv>
  <rv s="0">
    <fb>145.72999999999999</fb>
    <v>16</v>
  </rv>
  <rv s="0">
    <fb>149.16</fb>
    <v>16</v>
  </rv>
  <rv s="0">
    <fb>147.43</fb>
    <v>16</v>
  </rv>
  <rv s="0">
    <fb>162.30000000000001</fb>
    <v>16</v>
  </rv>
  <rv s="0">
    <fb>147.94999999999999</fb>
    <v>16</v>
  </rv>
  <rv s="0">
    <fb>161.93</fb>
    <v>16</v>
  </rv>
  <rv s="1">
    <v>https://www.bing.com/financeapi/forcetrigger?t=a1q5nm&amp;q=XNYS%3aCOP&amp;form=skydnc</v>
    <v>Learn more on Bing</v>
  </rv>
  <rv s="6">
    <v>en-US</v>
    <v>a1q5nm</v>
    <v>268435456</v>
    <v>1</v>
    <v>Powered by Refinitiv</v>
    <v>22</v>
    <v>CONOCOPHILLIPS (XNYS:COP)</v>
    <v>23</v>
    <v>24</v>
    <v>Finance</v>
    <v>25</v>
    <v>135.18</v>
    <v>94.23</v>
    <v>1.1911</v>
    <v>1.01</v>
    <v>5.0449999999999991E-3</v>
    <v>1.0092E-2</v>
    <v>0.51</v>
    <v>USD</v>
    <v>ConocoPhillips is an exploration and production company. The Company operates through six segments. The Alaska segment primarily explores for, produces, transports and markets crude oil, natural gas, and natural gas liquids (NGLs). The Lower 48 segment consists of operations located in the 48 contiguous United States and the Gulf of Mexico. Its Canada segments consist of the Surmont oil sands developments in Alberta and British Columbia. The Europe, Middle East and North Africa segment consists of operations principally located in the Norwegian sector of the North Sea, the Norwegian Sea, Qatar, Libya, and commercial and terminal operations in the United Kingdom. The Asia Pacific segment has exploration and production operations in China, Malaysia, Australia and commercial operations in China, Singapore, and Japan. The Other International segment includes interests in Colombia as well as contingencies associated with prior operations in other countries.</v>
    <v>10300</v>
    <v>New York Stock Exchange</v>
    <v>XNYS</v>
    <v>XNYS</v>
    <v>925 N. Eldridge Parkway, HOUSTON, TX, 77079-2703 US</v>
    <v>101.4</v>
    <v>Oil &amp; Gas</v>
    <v>Stock</v>
    <v>45661.041408089841</v>
    <v>22810</v>
    <v>100.29</v>
    <v>130766200000</v>
    <v>CONOCOPHILLIPS</v>
    <v>CONOCOPHILLIPS</v>
    <v>100.62</v>
    <v>12.0017</v>
    <v>100.08</v>
    <v>101.09</v>
    <v>101.6</v>
    <v>1293562000</v>
    <v>COP</v>
    <v>CONOCOPHILLIPS (XNYS:COP)</v>
    <v>5759562</v>
    <v>7517895</v>
    <v>2001</v>
  </rv>
  <rv s="3">
    <v>22811</v>
  </rv>
  <rv s="0">
    <fb>33.83</fb>
    <v>16</v>
  </rv>
  <rv s="0">
    <fb>40.82</fb>
    <v>16</v>
  </rv>
  <rv s="0">
    <fb>49.87</fb>
    <v>16</v>
  </rv>
  <rv s="0">
    <fb>43.66</fb>
    <v>16</v>
  </rv>
  <rv s="0">
    <fb>50.05</fb>
    <v>16</v>
  </rv>
  <rv s="0">
    <fb>42.1</fb>
    <v>16</v>
  </rv>
  <rv s="0">
    <fb>32.840000000000003</fb>
    <v>16</v>
  </rv>
  <rv s="0">
    <fb>52.01</fb>
    <v>16</v>
  </rv>
  <rv s="0">
    <fb>88.62</fb>
    <v>16</v>
  </rv>
  <rv s="0">
    <fb>97.43</fb>
    <v>16</v>
  </rv>
  <rv s="0">
    <fb>118</fb>
    <v>16</v>
  </rv>
  <rv s="0">
    <fb>121.87</fb>
    <v>16</v>
  </rv>
  <rv s="0">
    <fb>103.35</fb>
    <v>16</v>
  </rv>
  <rv s="0">
    <fb>99.21</fb>
    <v>16</v>
  </rv>
  <rv s="0">
    <fb>119.03</fb>
    <v>16</v>
  </rv>
  <rv s="0">
    <fb>118.8</fb>
    <v>16</v>
  </rv>
  <rv s="0">
    <fb>116.07</fb>
    <v>16</v>
  </rv>
  <rv s="0">
    <fb>112.54</fb>
    <v>16</v>
  </rv>
  <rv s="0">
    <fb>116.48</fb>
    <v>16</v>
  </rv>
  <rv s="0">
    <fb>114.38</fb>
    <v>16</v>
  </rv>
  <rv s="0">
    <fb>113.79</fb>
    <v>16</v>
  </rv>
  <rv s="0">
    <fb>105.28</fb>
    <v>16</v>
  </rv>
  <rv s="1">
    <v>https://www.bing.com/financeapi/forcetrigger?t=a1s24c&amp;q=XNYS%3aEOG&amp;form=skydnc</v>
    <v>Learn more on Bing</v>
  </rv>
  <rv s="6">
    <v>en-US</v>
    <v>a1s24c</v>
    <v>268435456</v>
    <v>1</v>
    <v>Powered by Refinitiv</v>
    <v>22</v>
    <v>EOG RESOURCES, INC. (XNYS:EOG)</v>
    <v>23</v>
    <v>24</v>
    <v>Finance</v>
    <v>25</v>
    <v>139.66999999999999</v>
    <v>108.94</v>
    <v>1.2746999999999999</v>
    <v>1.86</v>
    <v>-1.9989E-2</v>
    <v>1.4915000000000001E-2</v>
    <v>-2.5299999999999998</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126.9388</v>
    <v>Oil &amp; Gas</v>
    <v>Stock</v>
    <v>45661.040038275001</v>
    <v>22835</v>
    <v>125.22</v>
    <v>71189350000</v>
    <v>EOG RESOURCES, INC.</v>
    <v>EOG RESOURCES, INC.</v>
    <v>125.62</v>
    <v>10.2035</v>
    <v>124.71</v>
    <v>126.57</v>
    <v>124.04</v>
    <v>562450400</v>
    <v>EOG</v>
    <v>EOG RESOURCES, INC. (XNYS:EOG)</v>
    <v>3012049</v>
    <v>3182834</v>
    <v>1985</v>
  </rv>
  <rv s="3">
    <v>22836</v>
  </rv>
  <rv s="0">
    <fb>83.42</fb>
    <v>16</v>
  </rv>
  <rv s="0">
    <fb>81.7</fb>
    <v>16</v>
  </rv>
  <rv s="0">
    <fb>90.42</fb>
    <v>16</v>
  </rv>
  <rv s="0">
    <fb>101.1</fb>
    <v>16</v>
  </rv>
  <rv s="0">
    <fb>101.58</fb>
    <v>16</v>
  </rv>
  <rv s="0">
    <fb>97.55</fb>
    <v>16</v>
  </rv>
  <rv s="0">
    <fb>90.31</fb>
    <v>16</v>
  </rv>
  <rv s="0">
    <fb>99.87</fb>
    <v>16</v>
  </rv>
  <rv s="0">
    <fb>117.81</fb>
    <v>16</v>
  </rv>
  <rv s="0">
    <fb>105.34</fb>
    <v>16</v>
  </rv>
  <rv s="0">
    <fb>103.31</fb>
    <v>16</v>
  </rv>
  <rv s="0">
    <fb>95.18</fb>
    <v>16</v>
  </rv>
  <rv s="0">
    <fb>73.64</fb>
    <v>16</v>
  </rv>
  <rv s="0">
    <fb>114.92</fb>
    <v>16</v>
  </rv>
  <rv s="0">
    <fb>119.23</fb>
    <v>16</v>
  </rv>
  <rv s="0">
    <fb>111.73</fb>
    <v>16</v>
  </rv>
  <rv s="0">
    <fb>141.93</fb>
    <v>16</v>
  </rv>
  <rv s="0">
    <fb>129.52000000000001</fb>
    <v>16</v>
  </rv>
  <rv s="0">
    <fb>132.25</fb>
    <v>16</v>
  </rv>
  <rv s="0">
    <fb>114.44</fb>
    <v>16</v>
  </rv>
  <rv s="0">
    <fb>128.62</fb>
    <v>16</v>
  </rv>
  <rv s="0">
    <fb>126.76</fb>
    <v>16</v>
  </rv>
  <rv s="0">
    <fb>123.07</fb>
    <v>16</v>
  </rv>
  <rv s="0">
    <fb>120.95</fb>
    <v>16</v>
  </rv>
  <rv s="0">
    <fb>124.55</fb>
    <v>16</v>
  </rv>
  <rv s="0">
    <fb>128.82</fb>
    <v>16</v>
  </rv>
  <rv s="0">
    <fb>121.96</fb>
    <v>16</v>
  </rv>
  <rv s="1">
    <v>https://www.bing.com/financeapi/forcetrigger?t=a21d27&amp;q=XNYS%3aPSX&amp;form=skydnc</v>
    <v>Learn more on Bing</v>
  </rv>
  <rv s="6">
    <v>en-US</v>
    <v>a21d27</v>
    <v>268435456</v>
    <v>1</v>
    <v>Powered by Refinitiv</v>
    <v>22</v>
    <v>PHILLIPS 66 (XNYS:PSX)</v>
    <v>23</v>
    <v>24</v>
    <v>Finance</v>
    <v>25</v>
    <v>174.08</v>
    <v>108.905</v>
    <v>1.3524</v>
    <v>1.68</v>
    <v>1.6452999999999999E-2</v>
    <v>1.4683999999999999E-2</v>
    <v>1.91</v>
    <v>USD</v>
    <v>Phillips 66 is a diversified and integrated downstream energy provider that manufactures, transports and markets products that drive the global economy. The Company’s Midstream segment provides crude oil and refined petroleum product transportation, terminating and processing services, as well as natural gas and natural gas liquids (NGL) transportation, storage, fractionation, gathering, processing and marketing services, mainly in the United States.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and aviation fuels. Its Marketing and Specialties segment purchases for resale and markets refined products. Its Renewable Fuels segment processes renewable feedstocks into renewable products at the Rodeo Renewable Energy Complex.</v>
    <v>14000</v>
    <v>New York Stock Exchange</v>
    <v>XNYS</v>
    <v>XNYS</v>
    <v>2331 Citywest Blvd., HOUSTON, TX, 77042 US</v>
    <v>116.4532</v>
    <v>Oil &amp; Gas</v>
    <v>Stock</v>
    <v>45661.000000022657</v>
    <v>22865</v>
    <v>114.37</v>
    <v>47943920000</v>
    <v>PHILLIPS 66</v>
    <v>PHILLIPS 66</v>
    <v>115.44</v>
    <v>14.887499999999999</v>
    <v>114.41</v>
    <v>116.09</v>
    <v>118</v>
    <v>412989200</v>
    <v>PSX</v>
    <v>PHILLIPS 66 (XNYS:PSX)</v>
    <v>2046020</v>
    <v>2977067</v>
    <v>2011</v>
  </rv>
  <rv s="3">
    <v>22866</v>
  </rv>
  <rv s="0">
    <fb>82.11</fb>
    <v>16</v>
  </rv>
  <rv s="0">
    <fb>91.61</fb>
    <v>16</v>
  </rv>
  <rv s="0">
    <fb>95.92</fb>
    <v>16</v>
  </rv>
  <rv s="0">
    <fb>95.41</fb>
    <v>16</v>
  </rv>
  <rv s="0">
    <fb>102.56</fb>
    <v>16</v>
  </rv>
  <rv s="0">
    <fb>98.63</fb>
    <v>16</v>
  </rv>
  <rv s="0">
    <fb>114.72</fb>
    <v>16</v>
  </rv>
  <rv s="0">
    <fb>74.86</fb>
    <v>16</v>
  </rv>
  <rv s="0">
    <fb>53.65</fb>
    <v>16</v>
  </rv>
  <rv s="0">
    <fb>71.09</fb>
    <v>16</v>
  </rv>
  <rv s="0">
    <fb>74.78</fb>
    <v>16</v>
  </rv>
  <rv s="0">
    <fb>69.17</fb>
    <v>16</v>
  </rv>
  <rv s="0">
    <fb>100.81</fb>
    <v>16</v>
  </rv>
  <rv s="0">
    <fb>81.99</fb>
    <v>16</v>
  </rv>
  <rv s="0">
    <fb>108.44</fb>
    <v>16</v>
  </rv>
  <rv s="0">
    <fb>100.27</fb>
    <v>16</v>
  </rv>
  <rv s="0">
    <fb>111.55</fb>
    <v>16</v>
  </rv>
  <rv s="0">
    <fb>133.13999999999999</fb>
    <v>16</v>
  </rv>
  <rv s="0">
    <fb>144.31</fb>
    <v>16</v>
  </rv>
  <rv s="0">
    <fb>163.34</fb>
    <v>16</v>
  </rv>
  <rv s="0">
    <fb>143.21</fb>
    <v>16</v>
  </rv>
  <rv s="0">
    <fb>142.11000000000001</fb>
    <v>16</v>
  </rv>
  <rv s="0">
    <fb>140.31</fb>
    <v>16</v>
  </rv>
  <rv s="0">
    <fb>133.97999999999999</fb>
    <v>16</v>
  </rv>
  <rv s="1">
    <v>https://www.bing.com/financeapi/forcetrigger?t=a1xvzr&amp;q=XNYS%3aMPC&amp;form=skydnc</v>
    <v>Learn more on Bing</v>
  </rv>
  <rv s="6">
    <v>en-US</v>
    <v>a1xvzr</v>
    <v>268435456</v>
    <v>1</v>
    <v>Powered by Refinitiv</v>
    <v>22</v>
    <v>MARATHON PETROLEUM CORPORATION (XNYS:MPC)</v>
    <v>23</v>
    <v>24</v>
    <v>Finance</v>
    <v>28</v>
    <v>221.11</v>
    <v>130.54</v>
    <v>1.3972</v>
    <v>1.24</v>
    <v>1.8210000000000001E-3</v>
    <v>8.7639999999999992E-3</v>
    <v>0.26</v>
    <v>USD</v>
    <v>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v>
    <v>18200</v>
    <v>New York Stock Exchange</v>
    <v>XNYS</v>
    <v>XNYS</v>
    <v>539 SOUTH MAIN STREET, FINDLAY, OH, 45840-3229 US</v>
    <v>143.01</v>
    <v>Oil &amp; Gas</v>
    <v>Stock</v>
    <v>45661.025340034372</v>
    <v>22892</v>
    <v>140.84</v>
    <v>45875060000</v>
    <v>MARATHON PETROLEUM CORPORATION</v>
    <v>MARATHON PETROLEUM CORPORATION</v>
    <v>141.875</v>
    <v>11.274800000000001</v>
    <v>141.49</v>
    <v>142.72999999999999</v>
    <v>143</v>
    <v>321388900</v>
    <v>MPC</v>
    <v>MARATHON PETROLEUM CORPORATION (XNYS:MPC)</v>
    <v>2531130</v>
    <v>2849340</v>
    <v>2009</v>
  </rv>
  <rv s="3">
    <v>22893</v>
  </rv>
  <rv s="0">
    <fb>41.79</fb>
    <v>16</v>
  </rv>
  <rv s="0">
    <fb>37.18</fb>
    <v>16</v>
  </rv>
  <rv s="0">
    <fb>60.87</fb>
    <v>16</v>
  </rv>
  <rv s="0">
    <fb>60.75</fb>
    <v>16</v>
  </rv>
  <rv s="0">
    <fb>60.64</fb>
    <v>16</v>
  </rv>
  <rv s="0">
    <fb>23.62</fb>
    <v>16</v>
  </rv>
  <rv s="0">
    <fb>61.81</fb>
    <v>16</v>
  </rv>
  <rv s="0">
    <fb>71.75</fb>
    <v>16</v>
  </rv>
  <rv s="0">
    <fb>85.5</fb>
    <v>16</v>
  </rv>
  <rv s="0">
    <fb>87.26</fb>
    <v>16</v>
  </rv>
  <rv s="0">
    <fb>100.75</fb>
    <v>16</v>
  </rv>
  <rv s="0">
    <fb>113.62</fb>
    <v>16</v>
  </rv>
  <rv s="0">
    <fb>121.81</fb>
    <v>16</v>
  </rv>
  <rv s="0">
    <fb>116.39</fb>
    <v>16</v>
  </rv>
  <rv s="0">
    <fb>104.91</fb>
    <v>16</v>
  </rv>
  <rv s="0">
    <fb>133.02000000000001</fb>
    <v>16</v>
  </rv>
  <rv s="0">
    <fb>142.77000000000001</fb>
    <v>16</v>
  </rv>
  <rv s="0">
    <fb>151.34</fb>
    <v>16</v>
  </rv>
  <rv s="0">
    <fb>151.25</fb>
    <v>16</v>
  </rv>
  <rv s="0">
    <fb>165.6</fb>
    <v>16</v>
  </rv>
  <rv s="0">
    <fb>201.5</fb>
    <v>16</v>
  </rv>
  <rv s="0">
    <fb>181.72</fb>
    <v>16</v>
  </rv>
  <rv s="0">
    <fb>176.61</fb>
    <v>16</v>
  </rv>
  <rv s="0">
    <fb>177.02</fb>
    <v>16</v>
  </rv>
  <rv s="0">
    <fb>177.12</fb>
    <v>16</v>
  </rv>
  <rv s="0">
    <fb>145.47</fb>
    <v>16</v>
  </rv>
  <rv s="0">
    <fb>139.5</fb>
    <v>16</v>
  </rv>
  <rv s="1">
    <v>https://www.bing.com/financeapi/forcetrigger?t=a25e77&amp;q=XNYS%3aVLO&amp;form=skydnc</v>
    <v>Learn more on Bing</v>
  </rv>
  <rv s="6">
    <v>en-US</v>
    <v>a25e77</v>
    <v>268435456</v>
    <v>1</v>
    <v>Powered by Refinitiv</v>
    <v>22</v>
    <v>VALERO ENERGY CORPORATION (XNYS:VLO)</v>
    <v>23</v>
    <v>24</v>
    <v>Finance</v>
    <v>28</v>
    <v>184.79</v>
    <v>116.839</v>
    <v>1.3966000000000001</v>
    <v>1.07</v>
    <v>-1.8187999999999999E-2</v>
    <v>8.6890000000000005E-3</v>
    <v>-2.2599999999999998</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9886</v>
    <v>New York Stock Exchange</v>
    <v>XNYS</v>
    <v>XNYS</v>
    <v>P.O. Box 696000, SAN ANTONIO, TX, 78269-6000 US</v>
    <v>124.45</v>
    <v>Oil &amp; Gas</v>
    <v>Stock</v>
    <v>45661.000283437497</v>
    <v>22922</v>
    <v>122.19</v>
    <v>39338880000</v>
    <v>VALERO ENERGY CORPORATION</v>
    <v>VALERO ENERGY CORPORATION</v>
    <v>123.2</v>
    <v>11.1112</v>
    <v>123.15</v>
    <v>124.22</v>
    <v>122</v>
    <v>316585200</v>
    <v>VLO</v>
    <v>VALERO ENERGY CORPORATION (XNYS:VLO)</v>
    <v>1932505</v>
    <v>2756309</v>
    <v>1981</v>
  </rv>
  <rv s="3">
    <v>22923</v>
  </rv>
  <rv s="0">
    <fb>67.87</fb>
    <v>16</v>
  </rv>
  <rv s="0">
    <fb>58.87</fb>
    <v>16</v>
  </rv>
  <rv s="0">
    <fb>68.099999999999994</fb>
    <v>16</v>
  </rv>
  <rv s="0">
    <fb>85.62</fb>
    <v>16</v>
  </rv>
  <rv s="0">
    <fb>92.77</fb>
    <v>16</v>
  </rv>
  <rv s="0">
    <fb>121.2</fb>
    <v>16</v>
  </rv>
  <rv s="0">
    <fb>118.35</fb>
    <v>16</v>
  </rv>
  <rv s="0">
    <fb>91.09</fb>
    <v>16</v>
  </rv>
  <rv s="0">
    <fb>87.82</fb>
    <v>16</v>
  </rv>
  <rv s="0">
    <fb>81.56</fb>
    <v>16</v>
  </rv>
  <rv s="0">
    <fb>85.24</fb>
    <v>16</v>
  </rv>
  <rv s="0">
    <fb>66.64</fb>
    <v>16</v>
  </rv>
  <rv s="0">
    <fb>76.98</fb>
    <v>16</v>
  </rv>
  <rv s="0">
    <fb>101.54</fb>
    <v>16</v>
  </rv>
  <rv s="0">
    <fb>129.6</fb>
    <v>16</v>
  </rv>
  <rv s="0">
    <fb>106.28</fb>
    <v>16</v>
  </rv>
  <rv s="0">
    <fb>117.12</fb>
    <v>16</v>
  </rv>
  <rv s="0">
    <fb>133.62</fb>
    <v>16</v>
  </rv>
  <rv s="0">
    <fb>126.86</fb>
    <v>16</v>
  </rv>
  <rv s="0">
    <fb>140.03</fb>
    <v>16</v>
  </rv>
  <rv s="0">
    <fb>139.6</fb>
    <v>16</v>
  </rv>
  <rv s="0">
    <fb>114.67</fb>
    <v>16</v>
  </rv>
  <rv s="0">
    <fb>128.91</fb>
    <v>16</v>
  </rv>
  <rv s="0">
    <fb>129.9</fb>
    <v>16</v>
  </rv>
  <rv s="0">
    <fb>141.71</fb>
    <v>16</v>
  </rv>
  <rv s="0">
    <fb>159.87</fb>
    <v>16</v>
  </rv>
  <rv s="0">
    <fb>157.13999999999999</fb>
    <v>16</v>
  </rv>
  <rv s="0">
    <fb>156.76</fb>
    <v>16</v>
  </rv>
  <rv s="0">
    <fb>161.72</fb>
    <v>16</v>
  </rv>
  <rv s="0">
    <fb>129.76</fb>
    <v>16</v>
  </rv>
  <rv s="1">
    <v>https://www.bing.com/financeapi/forcetrigger?t=a1ultc&amp;q=XNYS%3aHES&amp;form=skydnc</v>
    <v>Learn more on Bing</v>
  </rv>
  <rv s="6">
    <v>en-US</v>
    <v>a1ultc</v>
    <v>268435456</v>
    <v>1</v>
    <v>Powered by Refinitiv</v>
    <v>22</v>
    <v>HESS CORPORATION (XNYS:HES)</v>
    <v>23</v>
    <v>24</v>
    <v>Finance</v>
    <v>25</v>
    <v>163.98</v>
    <v>123.79</v>
    <v>1.1797</v>
    <v>0.97</v>
    <v>4.4720000000000003E-3</v>
    <v>7.1630000000000001E-3</v>
    <v>0.61</v>
    <v>USD</v>
    <v>Hess Corporation is an exploration and production (E&amp;P) company. The Company is engaged in exploration, development, production, transportation, purchase and sale of crude oil, natural gas liquids, and natural gas with production operations located in the United States (U.S.), Guyana, the Malaysia/Thailand Joint Development Area (JDA) and Malaysia. The Company operates through two segments: E&amp;P and Midstream. The E&amp;P operating segment explores for, develops, produces, purchases and sells crude oil, NGL and natural gas. The Midstream operating segment provides fee-based services, including gathering, compressing and processing natural gas and fractionating NGL; gathering, terminating, loading and transporting crude oil and NGL; storing and terminating propane, and water handling services primarily in the Bakken shale play of North Dakota. The Company conducts exploration activities primarily offshore Guyana, in the U.S. Gulf of Mexico, and offshore Suriname.</v>
    <v>1756</v>
    <v>New York Stock Exchange</v>
    <v>XNYS</v>
    <v>XNYS</v>
    <v>1185 AVENUE OF THE AMERICAS, NEW YORK, NY, 10036 US</v>
    <v>137.07</v>
    <v>Oil &amp; Gas</v>
    <v>Stock</v>
    <v>45661.033793113282</v>
    <v>22955</v>
    <v>135.74</v>
    <v>42024250000</v>
    <v>HESS CORPORATION</v>
    <v>HESS CORPORATION</v>
    <v>135.96</v>
    <v>15.9169</v>
    <v>135.41999999999999</v>
    <v>136.38999999999999</v>
    <v>137</v>
    <v>308118200</v>
    <v>HES</v>
    <v>HESS CORPORATION (XNYS:HES)</v>
    <v>1317720</v>
    <v>1649406</v>
    <v>1920</v>
  </rv>
  <rv s="3">
    <v>22956</v>
  </rv>
  <rv s="0">
    <fb>55.96</fb>
    <v>16</v>
  </rv>
  <rv s="0">
    <fb>44.16</fb>
    <v>16</v>
  </rv>
  <rv s="0">
    <fb>50.62</fb>
    <v>16</v>
  </rv>
  <rv s="0">
    <fb>66.89</fb>
    <v>16</v>
  </rv>
  <rv s="0">
    <fb>57.4</fb>
    <v>16</v>
  </rv>
  <rv s="0">
    <fb>64.12</fb>
    <v>16</v>
  </rv>
  <rv s="0">
    <fb>56.18</fb>
    <v>16</v>
  </rv>
  <rv s="0">
    <fb>83.82</fb>
    <v>16</v>
  </rv>
  <rv s="0">
    <fb>74.52</fb>
    <v>16</v>
  </rv>
  <rv s="0">
    <fb>141.08000000000001</fb>
    <v>16</v>
  </rv>
  <rv s="0">
    <fb>143.91</fb>
    <v>16</v>
  </rv>
  <rv s="0">
    <fb>150.16</fb>
    <v>16</v>
  </rv>
  <rv s="0">
    <fb>132.34</fb>
    <v>16</v>
  </rv>
  <rv s="0">
    <fb>126.67</fb>
    <v>16</v>
  </rv>
  <rv s="0">
    <fb>151.72999999999999</fb>
    <v>16</v>
  </rv>
  <rv s="0">
    <fb>154.5</fb>
    <v>16</v>
  </rv>
  <rv s="0">
    <fb>153</fb>
    <v>16</v>
  </rv>
  <rv s="0">
    <fb>144.4</fb>
    <v>16</v>
  </rv>
  <rv s="0">
    <fb>152.63999999999999</fb>
    <v>16</v>
  </rv>
  <rv s="0">
    <fb>147.18</fb>
    <v>16</v>
  </rv>
  <rv s="0">
    <fb>133.01</fb>
    <v>16</v>
  </rv>
  <rv s="1">
    <v>https://www.bing.com/financeapi/forcetrigger?t=a1zez2&amp;q=XNYS%3aOXY&amp;form=skydnc</v>
    <v>Learn more on Bing</v>
  </rv>
  <rv s="6">
    <v>en-US</v>
    <v>a1zez2</v>
    <v>268435456</v>
    <v>1</v>
    <v>Powered by Refinitiv</v>
    <v>22</v>
    <v>OCCIDENTAL PETROLEUM CORPORATION (XNYS:OXY)</v>
    <v>23</v>
    <v>24</v>
    <v>Finance</v>
    <v>28</v>
    <v>71.185000000000002</v>
    <v>45.17</v>
    <v>1.5892999999999999</v>
    <v>0.71499999999999997</v>
    <v>9.8989999999999994E-4</v>
    <v>1.4355E-2</v>
    <v>0.05</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50.55</v>
    <v>Oil &amp; Gas</v>
    <v>Stock</v>
    <v>45661.041384988283</v>
    <v>22979</v>
    <v>49.65</v>
    <v>47395710000</v>
    <v>OCCIDENTAL PETROLEUM CORPORATION</v>
    <v>OCCIDENTAL PETROLEUM CORPORATION</v>
    <v>50.01</v>
    <v>13.828799999999999</v>
    <v>49.81</v>
    <v>50.524999999999999</v>
    <v>50.56</v>
    <v>938343000</v>
    <v>OXY</v>
    <v>OCCIDENTAL PETROLEUM CORPORATION (XNYS:OXY)</v>
    <v>10633345</v>
    <v>12064826</v>
    <v>1986</v>
  </rv>
  <rv s="3">
    <v>22980</v>
  </rv>
  <rv s="0">
    <fb>68.800299999999993</fb>
    <v>16</v>
  </rv>
  <rv s="0">
    <fb>71.36</fb>
    <v>16</v>
  </rv>
  <rv s="0">
    <fb>77.260000000000005</fb>
    <v>16</v>
  </rv>
  <rv s="0">
    <fb>12.74</fb>
    <v>16</v>
  </rv>
  <rv s="0">
    <fb>9.1300000000000008</fb>
    <v>16</v>
  </rv>
  <rv s="0">
    <fb>15.76</fb>
    <v>16</v>
  </rv>
  <rv s="0">
    <fb>62.99</fb>
    <v>16</v>
  </rv>
  <rv s="0">
    <fb>57.66</fb>
    <v>16</v>
  </rv>
  <rv s="0">
    <fb>50.11</fb>
    <v>16</v>
  </rv>
  <rv s="0">
    <fb>50.58</fb>
    <v>16</v>
  </rv>
  <rv s="1">
    <v>https://www.bing.com/financeapi/forcetrigger?t=a1skmw&amp;q=XNAS%3aFANG&amp;form=skydnc</v>
    <v>Learn more on Bing</v>
  </rv>
  <rv s="6">
    <v>en-US</v>
    <v>a1skmw</v>
    <v>268435456</v>
    <v>1</v>
    <v>Powered by Refinitiv</v>
    <v>22</v>
    <v>DIAMONDBACK ENERGY, INC. (XNAS:FANG)</v>
    <v>23</v>
    <v>24</v>
    <v>Finance</v>
    <v>25</v>
    <v>214.5</v>
    <v>147.93</v>
    <v>1.8365</v>
    <v>4.18</v>
    <v>3.1590000000000003E-3</v>
    <v>2.5062999999999998E-2</v>
    <v>0.54</v>
    <v>USD</v>
    <v>Diamondback Energy, Inc., together with its subsidiaries, is an independent oil and natural gas company focused on the acquisition, development, exploration and exploitation of unconventional, onshore oil and natural gas reserves primarily in the Permian Basin in West Texas. The Company's activities are primarily directed at the horizontal development of the Wolfcamp and Spraberry formations in the Midland Basin and the Wolfcamp and Bone Spring formations in the Delaware Basin within the Permian Basin. Additionally, its subsidiary, Viper Energy, Inc., is focused on owning and acquiring mineral interests and royalty interests in oil and natural gas properties primarily in the Permian Basin. It has approximately 870,303 net acres, which primarily consisted of approximately 715,956 net acres in the Midland Basin and 154,026 net acres in the Delaware Basin. The Company's subsidiaries include Diamondback E&amp;P LLC, Rattler Midstream GP LLC, Rattler Midstream LP, and QEP Resources, Inc.</v>
    <v>1023</v>
    <v>Nasdaq Stock Market</v>
    <v>XNAS</v>
    <v>XNAS</v>
    <v>SUITE 1210, 500 WEST TEXAS, MIDLAND, TX, 79701 US</v>
    <v>171.93</v>
    <v>Oil &amp; Gas</v>
    <v>Stock</v>
    <v>45661.04141852969</v>
    <v>22992</v>
    <v>167.68010000000001</v>
    <v>49918470000</v>
    <v>DIAMONDBACK ENERGY, INC.</v>
    <v>DIAMONDBACK ENERGY, INC.</v>
    <v>168.35</v>
    <v>9.5494000000000003</v>
    <v>166.78</v>
    <v>170.96</v>
    <v>171.5</v>
    <v>291989200</v>
    <v>FANG</v>
    <v>DIAMONDBACK ENERGY, INC. (XNAS:FANG)</v>
    <v>2016764</v>
    <v>2268196</v>
    <v>2011</v>
  </rv>
  <rv s="3">
    <v>22993</v>
  </rv>
  <rv s="0">
    <fb>103.715</fb>
    <v>16</v>
  </rv>
  <rv s="0">
    <fb>99.84</fb>
    <v>16</v>
  </rv>
  <rv s="0">
    <fb>125.5</fb>
    <v>16</v>
  </rv>
  <rv s="0">
    <fb>126.52</fb>
    <v>16</v>
  </rv>
  <rv s="0">
    <fb>128.44999999999999</fb>
    <v>16</v>
  </rv>
  <rv s="0">
    <fb>131.94999999999999</fb>
    <v>16</v>
  </rv>
  <rv s="0">
    <fb>135.19</fb>
    <v>16</v>
  </rv>
  <rv s="0">
    <fb>92.7</fb>
    <v>16</v>
  </rv>
  <rv s="0">
    <fb>98.06</fb>
    <v>16</v>
  </rv>
  <rv s="0">
    <fb>38.96</fb>
    <v>16</v>
  </rv>
  <rv s="0">
    <fb>80.069999999999993</fb>
    <v>16</v>
  </rv>
  <rv s="0">
    <fb>107.19</fb>
    <v>16</v>
  </rv>
  <rv s="0">
    <fb>126.23</fb>
    <v>16</v>
  </rv>
  <rv s="0">
    <fb>152.02000000000001</fb>
    <v>16</v>
  </rv>
  <rv s="0">
    <fb>133.28</fb>
    <v>16</v>
  </rv>
  <rv s="0">
    <fb>136.78</fb>
    <v>16</v>
  </rv>
  <rv s="0">
    <fb>146.12</fb>
    <v>16</v>
  </rv>
  <rv s="0">
    <fb>142.19999999999999</fb>
    <v>16</v>
  </rv>
  <rv s="0">
    <fb>131.36000000000001</fb>
    <v>16</v>
  </rv>
  <rv s="0">
    <fb>147.32</fb>
    <v>16</v>
  </rv>
  <rv s="0">
    <fb>155.08000000000001</fb>
    <v>16</v>
  </rv>
  <rv s="0">
    <fb>182.52</fb>
    <v>16</v>
  </rv>
  <rv s="0">
    <fb>198.17</fb>
    <v>16</v>
  </rv>
  <rv s="0">
    <fb>199.26</fb>
    <v>16</v>
  </rv>
  <rv s="0">
    <fb>200.19</fb>
    <v>16</v>
  </rv>
  <rv s="0">
    <fb>202.31</fb>
    <v>16</v>
  </rv>
  <rv s="0">
    <fb>195.11</fb>
    <v>16</v>
  </rv>
  <rv s="0">
    <fb>172.4</fb>
    <v>16</v>
  </rv>
  <rv s="0">
    <fb>176.77</fb>
    <v>16</v>
  </rv>
  <rv s="0">
    <fb>177.59</fb>
    <v>16</v>
  </rv>
  <rv s="1">
    <v>https://www.bing.com/financeapi/forcetrigger?t=a1rew7&amp;q=XNYS%3aDVN&amp;form=skydnc</v>
    <v>Learn more on Bing</v>
  </rv>
  <rv s="6">
    <v>en-US</v>
    <v>a1rew7</v>
    <v>268435456</v>
    <v>1</v>
    <v>Powered by Refinitiv</v>
    <v>22</v>
    <v>DEVON ENERGY CORPORATION (XNYS:DVN)</v>
    <v>23</v>
    <v>24</v>
    <v>Finance</v>
    <v>25</v>
    <v>55.09</v>
    <v>30.389800000000001</v>
    <v>2.0312000000000001</v>
    <v>0.53</v>
    <v>8.8420000000000002E-4</v>
    <v>1.5868E-2</v>
    <v>0.03</v>
    <v>USD</v>
    <v>Devon Energy Corporation is an oil and gas producer in the United States with a multi-basin portfolio. The Company is primarily engaged in the exploration, development and production of oil, natural gas and natural gas liquids (NGLs). Its oil and gas properties include Delaware Basin, Eagle Ford, Anadarko Basin, Williston Basin and Powder River Basin. The Delaware Basin operates in southeast New Mexico and across the state line into west Texas. It offers exploration and development opportunities from many geologic reservoirs and play types, including the oil-rich Wolfcamp, Bone Spring, Avalon and Delaware formations. The Eagle Ford operations are located in Texas' DeWitt and Karnes counties. The Anadarko Basin has around four-operated rig program associated with a joint venture. Its position in the Williston is located entirely on the Fort Berthold Indian Reservation in North Dakota. The Powder River Basin is focused on emerging oil opportunities in Wyoming's Powder River Basin.</v>
    <v>1900</v>
    <v>New York Stock Exchange</v>
    <v>XNYS</v>
    <v>XNYS</v>
    <v>333 W Sheridan Ave, OKLAHOMA CITY, OK, 73102 US</v>
    <v>34.03</v>
    <v>Oil &amp; Gas</v>
    <v>Stock</v>
    <v>45661.041541642968</v>
    <v>23025</v>
    <v>33.35</v>
    <v>22288617000</v>
    <v>DEVON ENERGY CORPORATION</v>
    <v>DEVON ENERGY CORPORATION</v>
    <v>33.69</v>
    <v>6.2912999999999997</v>
    <v>33.4</v>
    <v>33.93</v>
    <v>33.96</v>
    <v>656900000</v>
    <v>DVN</v>
    <v>DEVON ENERGY CORPORATION (XNYS:DVN)</v>
    <v>8817888</v>
    <v>11425259</v>
    <v>1999</v>
  </rv>
  <rv s="3">
    <v>23026</v>
  </rv>
  <rv s="0">
    <fb>19.68</fb>
    <v>16</v>
  </rv>
  <rv s="0">
    <fb>33.979999999999997</fb>
    <v>16</v>
  </rv>
  <rv s="0">
    <fb>36.33</fb>
    <v>16</v>
  </rv>
  <rv s="0">
    <fb>31.56</fb>
    <v>16</v>
  </rv>
  <rv s="0">
    <fb>21.72</fb>
    <v>16</v>
  </rv>
  <rv s="0">
    <fb>16.239999999999998</fb>
    <v>16</v>
  </rv>
  <rv s="0">
    <fb>6.91</fb>
    <v>16</v>
  </rv>
  <rv s="0">
    <fb>12.47</fb>
    <v>16</v>
  </rv>
  <rv s="0">
    <fb>10.81</fb>
    <v>16</v>
  </rv>
  <rv s="0">
    <fb>10.49</fb>
    <v>16</v>
  </rv>
  <rv s="0">
    <fb>8.93</fb>
    <v>16</v>
  </rv>
  <rv s="0">
    <fb>13.99</fb>
    <v>16</v>
  </rv>
  <rv s="0">
    <fb>16.46</fb>
    <v>16</v>
  </rv>
  <rv s="0">
    <fb>21.54</fb>
    <v>16</v>
  </rv>
  <rv s="0">
    <fb>21.85</fb>
    <v>16</v>
  </rv>
  <rv s="0">
    <fb>58.17</fb>
    <v>16</v>
  </rv>
  <rv s="0">
    <fb>74.900000000000006</fb>
    <v>16</v>
  </rv>
  <rv s="0">
    <fb>70.62</fb>
    <v>16</v>
  </rv>
  <rv s="0">
    <fb>60.13</fb>
    <v>16</v>
  </rv>
  <rv s="0">
    <fb>44.06</fb>
    <v>16</v>
  </rv>
  <rv s="1">
    <v>https://www.bing.com/financeapi/forcetrigger?t=a1s57w&amp;q=XNYS%3aEQT&amp;form=skydnc</v>
    <v>Learn more on Bing</v>
  </rv>
  <rv s="6">
    <v>en-US</v>
    <v>a1s57w</v>
    <v>268435456</v>
    <v>1</v>
    <v>Powered by Refinitiv</v>
    <v>22</v>
    <v>EQT CORPORATION (XNYS:EQT)</v>
    <v>23</v>
    <v>24</v>
    <v>Finance</v>
    <v>28</v>
    <v>48.33</v>
    <v>30.02</v>
    <v>1.0851</v>
    <v>-0.33</v>
    <v>-4.2320000000000004E-4</v>
    <v>-6.9689999999999995E-3</v>
    <v>-1.9900000000000001E-2</v>
    <v>USD</v>
    <v>EQT Corporation is a premier, vertically integrated American natural gas company with production and midstream operations focused on the Appalachian Basin. It has operations in Pennsylvania, West Virginia and Ohio. It owns or leases approximately 610,000 net acres in Pennsylvania. Most of the acreage is located in the southwestern region of the state, with the majority located in Greene and Washington Counties. It is developing the Marcellus Shale and Upper Devonian Shale in this area. It also owns or leases 405,000 net acres in West Virginia. Most of the acreage is located in the northwestern region of the state, with the majority located in Doddridge, Marion, Tyler and Wetzel Counties. It owns or leases 65,000 net acres in eastern Ohio and is developing the Utica Shale in Belmont County. It operates Utica wells throughout its Ohio acreage. The Marcellus Shale lies nearly a mile or more beneath the surface throughout much of Ohio, Pennsylvania, New York and West Virginia.</v>
    <v>881</v>
    <v>New York Stock Exchange</v>
    <v>XNYS</v>
    <v>XNYS</v>
    <v>SUITE 1700, 625 LIBERTY AVENUE, PITTSBURGH, PA, 15222 US</v>
    <v>48.33</v>
    <v>Oil &amp; Gas</v>
    <v>Stock</v>
    <v>45661.040213957815</v>
    <v>23048</v>
    <v>46.39</v>
    <v>28056080000</v>
    <v>EQT CORPORATION</v>
    <v>EQT CORPORATION</v>
    <v>47.8</v>
    <v>55.843200000000003</v>
    <v>47.35</v>
    <v>47.02</v>
    <v>47.000100000000003</v>
    <v>596684000</v>
    <v>EQT</v>
    <v>EQT CORPORATION (XNYS:EQT)</v>
    <v>8235989</v>
    <v>6478749</v>
    <v>2008</v>
  </rv>
  <rv s="3">
    <v>23049</v>
  </rv>
  <rv s="0">
    <fb>33.607599999999998</fb>
    <v>16</v>
  </rv>
  <rv s="0">
    <fb>30.3415</fb>
    <v>16</v>
  </rv>
  <rv s="0">
    <fb>36.612299999999998</fb>
    <v>16</v>
  </rv>
  <rv s="0">
    <fb>38.158200000000001</fb>
    <v>16</v>
  </rv>
  <rv s="0">
    <fb>39.872900000000001</fb>
    <v>16</v>
  </rv>
  <rv s="0">
    <fb>42.148200000000003</fb>
    <v>16</v>
  </rv>
  <rv s="0">
    <fb>39.660600000000002</fb>
    <v>16</v>
  </rv>
  <rv s="0">
    <fb>38.920299999999997</fb>
    <v>16</v>
  </rv>
  <rv s="0">
    <fb>35.926400000000001</fb>
    <v>16</v>
  </rv>
  <rv s="0">
    <fb>38.147300000000001</fb>
    <v>16</v>
  </rv>
  <rv s="0">
    <fb>35.599800000000002</fb>
    <v>16</v>
  </rv>
  <rv s="0">
    <fb>33.003300000000003</fb>
    <v>16</v>
  </rv>
  <rv s="0">
    <fb>32.600499999999997</fb>
    <v>16</v>
  </rv>
  <rv s="0">
    <fb>33.2592</fb>
    <v>16</v>
  </rv>
  <rv s="0">
    <fb>31.6479</fb>
    <v>16</v>
  </rv>
  <rv s="0">
    <fb>30.085699999999999</fb>
    <v>16</v>
  </rv>
  <rv s="0">
    <fb>31.892900000000001</fb>
    <v>16</v>
  </rv>
  <rv s="0">
    <fb>34.674500000000002</fb>
    <v>16</v>
  </rv>
  <rv s="0">
    <fb>33.934199999999997</fb>
    <v>16</v>
  </rv>
  <rv s="0">
    <fb>35.512700000000002</fb>
    <v>16</v>
  </rv>
  <rv s="0">
    <fb>34.042999999999999</fb>
    <v>16</v>
  </rv>
  <rv s="0">
    <fb>32.442700000000002</fb>
    <v>16</v>
  </rv>
  <rv s="0">
    <fb>30.983799999999999</fb>
    <v>16</v>
  </rv>
  <rv s="0">
    <fb>29.552199999999999</fb>
    <v>16</v>
  </rv>
  <rv s="0">
    <fb>27.3857</fb>
    <v>16</v>
  </rv>
  <rv s="0">
    <fb>25.861599999999999</fb>
    <v>16</v>
  </rv>
  <rv s="0">
    <fb>27.320399999999999</fb>
    <v>16</v>
  </rv>
  <rv s="0">
    <fb>28.055299999999999</fb>
    <v>16</v>
  </rv>
  <rv s="0">
    <fb>30.0367</fb>
    <v>16</v>
  </rv>
  <rv s="0">
    <fb>27.0428</fb>
    <v>16</v>
  </rv>
  <rv s="0">
    <fb>27.772200000000002</fb>
    <v>16</v>
  </rv>
  <rv s="0">
    <fb>24.0762</fb>
    <v>16</v>
  </rv>
  <rv s="0">
    <fb>18.491199999999999</fb>
    <v>16</v>
  </rv>
  <rv s="0">
    <fb>18.89</fb>
    <v>16</v>
  </rv>
  <rv s="0">
    <fb>19.47</fb>
    <v>16</v>
  </rv>
  <rv s="0">
    <fb>18.12</fb>
    <v>16</v>
  </rv>
  <rv s="0">
    <fb>10.74</fb>
    <v>16</v>
  </rv>
  <rv s="0">
    <fb>10.9</fb>
    <v>16</v>
  </rv>
  <rv s="0">
    <fb>6.05</fb>
    <v>16</v>
  </rv>
  <rv s="0">
    <fb>5.87</fb>
    <v>16</v>
  </rv>
  <rv s="0">
    <fb>7.07</fb>
    <v>16</v>
  </rv>
  <rv s="0">
    <fb>11.9</fb>
    <v>16</v>
  </rv>
  <rv s="0">
    <fb>15.87</fb>
    <v>16</v>
  </rv>
  <rv s="0">
    <fb>12.71</fb>
    <v>16</v>
  </rv>
  <rv s="0">
    <fb>20.88</fb>
    <v>16</v>
  </rv>
  <rv s="0">
    <fb>35.4</fb>
    <v>16</v>
  </rv>
  <rv s="0">
    <fb>37.15</fb>
    <v>16</v>
  </rv>
  <rv s="0">
    <fb>46.11</fb>
    <v>16</v>
  </rv>
  <rv s="1">
    <v>https://www.bing.com/financeapi/forcetrigger?t=a1q44c&amp;q=XNYS%3aCTRA&amp;form=skydnc</v>
    <v>Learn more on Bing</v>
  </rv>
  <rv s="6">
    <v>en-US</v>
    <v>a1q44c</v>
    <v>268435456</v>
    <v>1</v>
    <v>Powered by Refinitiv</v>
    <v>22</v>
    <v>Coterra Energy Inc. (XNYS:CTRA)</v>
    <v>23</v>
    <v>24</v>
    <v>Finance</v>
    <v>28</v>
    <v>28.9</v>
    <v>22.3</v>
    <v>0.24079999999999999</v>
    <v>0.1</v>
    <v>-7.6219999999999999E-4</v>
    <v>3.826E-3</v>
    <v>-0.02</v>
    <v>USD</v>
    <v>Coterra Energy Inc. is an independent oil and gas company. The Company is engaged in the development, exploration and production of oil, natural gas and natural gas liquids (NGLs). Its operations are primarily concentrated in three core operating areas: the Permian Basin in west Texas and southeast New Mexico, the Marcellus Shale in northeast Pennsylvania and the Anadarko Basin in the Mid-Continent region in Oklahoma. Its Permian Basin properties hold approximately 296,000 net acres in its core operating area in the Delaware Basin. Its Marcellus Shale properties hold approximately 186,000 net acres in the dry gas window of the Marcellus Shale. The Anadarko Basin properties hold approximately 182,000 net acres and its development activities are primarily focused on both the Woodford Shale and the Meramec formations. It sells oil, natural gas and NGLs to industrial customers, local distribution companies, oil and gas marketers, pipeline companies and power generation facilities.</v>
    <v>894</v>
    <v>New York Stock Exchange</v>
    <v>XNYS</v>
    <v>XNYS</v>
    <v>840 Gessner Rd Ste 1400, HOUSTON, TX, 77024 US</v>
    <v>26.56</v>
    <v>Oil &amp; Gas</v>
    <v>Stock</v>
    <v>45661.033212395312</v>
    <v>23099</v>
    <v>26.21</v>
    <v>19324310000</v>
    <v>Coterra Energy Inc.</v>
    <v>Coterra Energy Inc.</v>
    <v>26.28</v>
    <v>15.9339</v>
    <v>26.14</v>
    <v>26.24</v>
    <v>26.22</v>
    <v>736444900</v>
    <v>CTRA</v>
    <v>Coterra Energy Inc. (XNYS:CTRA)</v>
    <v>6126706</v>
    <v>5760016</v>
    <v>1989</v>
  </rv>
  <rv s="3">
    <v>23100</v>
  </rv>
  <rv s="0">
    <fb>20.13</fb>
    <v>16</v>
  </rv>
  <rv s="0">
    <fb>25.8</fb>
    <v>16</v>
  </rv>
  <rv s="0">
    <fb>22.12</fb>
    <v>16</v>
  </rv>
  <rv s="0">
    <fb>23.36</fb>
    <v>16</v>
  </rv>
  <rv s="0">
    <fb>21.9</fb>
    <v>16</v>
  </rv>
  <rv s="0">
    <fb>23.24</fb>
    <v>16</v>
  </rv>
  <rv s="0">
    <fb>22.19</fb>
    <v>16</v>
  </rv>
  <rv s="0">
    <fb>25.08</fb>
    <v>16</v>
  </rv>
  <rv s="0">
    <fb>25.55</fb>
    <v>16</v>
  </rv>
  <rv s="0">
    <fb>24.16</fb>
    <v>16</v>
  </rv>
  <rv s="0">
    <fb>25.89</fb>
    <v>16</v>
  </rv>
  <rv s="0">
    <fb>19.16</fb>
    <v>16</v>
  </rv>
  <rv s="0">
    <fb>18.64</fb>
    <v>16</v>
  </rv>
  <rv s="0">
    <fb>15.94</fb>
    <v>16</v>
  </rv>
  <rv s="0">
    <fb>17.41</fb>
    <v>16</v>
  </rv>
  <rv s="0">
    <fb>14.09</fb>
    <v>16</v>
  </rv>
  <rv s="0">
    <fb>18.97</fb>
    <v>16</v>
  </rv>
  <rv s="0">
    <fb>18.78</fb>
    <v>16</v>
  </rv>
  <rv s="0">
    <fb>16</fb>
    <v>16</v>
  </rv>
  <rv s="0">
    <fb>19</fb>
    <v>16</v>
  </rv>
  <rv s="0">
    <fb>28.79</fb>
    <v>16</v>
  </rv>
  <rv s="0">
    <fb>25.79</fb>
    <v>16</v>
  </rv>
  <rv s="0">
    <fb>30.91</fb>
    <v>16</v>
  </rv>
  <rv s="0">
    <fb>23.95</fb>
    <v>16</v>
  </rv>
  <rv s="1">
    <v>http://en.wikipedia.org/wiki/Marathon_Oil</v>
    <v>Wikipedia</v>
  </rv>
  <rv s="8">
    <v>2691</v>
    <v>23126</v>
  </rv>
  <rv s="9">
    <v>33</v>
    <v>https://www.bing.com/th?id=AMMS_053e966468c0c2456f7c62d3a165a7fd&amp;qlt=95</v>
    <v>23127</v>
    <v>0</v>
    <v>https://www.bing.com/images/search?form=xlimg&amp;q=marathon+oil</v>
    <v>Image of MARATHON OIL CORPORATION</v>
  </rv>
  <rv s="1">
    <v>https://www.bing.com/financeapi/forcetrigger?t=a1xxvh&amp;q=XNYS%3aMRO&amp;form=skydnc</v>
    <v>Learn more on Bing</v>
  </rv>
  <rv s="13">
    <v>en-US</v>
    <v>a1xxvh</v>
    <v>268435456</v>
    <v>1</v>
    <v>1</v>
    <v>Powered by Refinitiv</v>
    <v>40</v>
    <v>MARATHON OIL CORPORATION (XNYS:MRO)</v>
    <v>31</v>
    <v>41</v>
    <v>Finance</v>
    <v>42</v>
    <v>30.06</v>
    <v>21.81</v>
    <v>2.1572</v>
    <v>0</v>
    <v>0</v>
    <v>USD</v>
    <v>Marathon Oil Corporation is an independent exploration and production company. The Company is focused on the United States resource plays, which include Eagle Ford in Texas, Bakken in North Dakota, Sooner Trend Anadarko Basin Canadian and Kingfisher Counties (STACK) and South-Central Oklahoma Oil Province (SCOOP) in Oklahoma and Permian in New Mexico and Texas. The Company operates through two segments: United States and International. The United States segment explores for, produces and markets crude oil and condensate, natural gas liquids (NGLs) and natural gas in the United States. The International segment explores for, produces and markets crude oil and condensate, NGLs and natural gas outside of the United States as well as produces and markets products manufactured from natural gas, such as LNG and methanol, in Equatorial Guinea (E.G.). Its subsidiaries include Alba Associates LLC, Alba Equatorial Guinea Partnership, L.P., Alba Plant LLC and AMPCO Marketing, L.L.C.</v>
    <v>1681</v>
    <v>New York Stock Exchange</v>
    <v>XNYS</v>
    <v>XNYS</v>
    <v>PO Box 3128, HOUSTON, TX, 77253-3128 US</v>
    <v>29.37</v>
    <v>23128</v>
    <v>Oil &amp; Gas</v>
    <v>Stock</v>
    <v>45618.039788217189</v>
    <v>23129</v>
    <v>28.43</v>
    <v>15971164065</v>
    <v>MARATHON OIL CORPORATION</v>
    <v>MARATHON OIL CORPORATION</v>
    <v>29.11</v>
    <v>12.307</v>
    <v>28.92</v>
    <v>28.55</v>
    <v>559410300</v>
    <v>MRO</v>
    <v>MARATHON OIL CORPORATION (XNYS:MRO)</v>
    <v>37029766</v>
    <v>6774529</v>
    <v>2001</v>
  </rv>
  <rv s="3">
    <v>23130</v>
  </rv>
  <rv s="0">
    <fb>15.01</fb>
    <v>16</v>
  </rv>
  <rv s="0">
    <fb>15.02</fb>
    <v>16</v>
  </rv>
  <rv s="0">
    <fb>18.059999999999999</fb>
    <v>16</v>
  </rv>
  <rv s="0">
    <fb>13.56</fb>
    <v>16</v>
  </rv>
  <rv s="0">
    <fb>16.93</fb>
    <v>16</v>
  </rv>
  <rv s="0">
    <fb>14.34</fb>
    <v>16</v>
  </rv>
  <rv s="0">
    <fb>15.79</fb>
    <v>16</v>
  </rv>
  <rv s="0">
    <fb>17.04</fb>
    <v>16</v>
  </rv>
  <rv s="0">
    <fb>14.07</fb>
    <v>16</v>
  </rv>
  <rv s="0">
    <fb>11.84</fb>
    <v>16</v>
  </rv>
  <rv s="0">
    <fb>13.58</fb>
    <v>16</v>
  </rv>
  <rv s="0">
    <fb>8.2799999999999994</fb>
    <v>16</v>
  </rv>
  <rv s="0">
    <fb>3.29</fb>
    <v>16</v>
  </rv>
  <rv s="0">
    <fb>6.12</fb>
    <v>16</v>
  </rv>
  <rv s="0">
    <fb>5.34</fb>
    <v>16</v>
  </rv>
  <rv s="0">
    <fb>5.49</fb>
    <v>16</v>
  </rv>
  <rv s="0">
    <fb>5.28</fb>
    <v>16</v>
  </rv>
  <rv s="0">
    <fb>4.09</fb>
    <v>16</v>
  </rv>
  <rv s="0">
    <fb>3.96</fb>
    <v>16</v>
  </rv>
  <rv s="0">
    <fb>5.92</fb>
    <v>16</v>
  </rv>
  <rv s="0">
    <fb>6.67</fb>
    <v>16</v>
  </rv>
  <rv s="0">
    <fb>7.24</fb>
    <v>16</v>
  </rv>
  <rv s="0">
    <fb>10.68</fb>
    <v>16</v>
  </rv>
  <rv s="0">
    <fb>13.67</fb>
    <v>16</v>
  </rv>
  <rv s="0">
    <fb>16.32</fb>
    <v>16</v>
  </rv>
  <rv s="0">
    <fb>22.58</fb>
    <v>16</v>
  </rv>
  <rv s="1">
    <v>https://www.bing.com/financeapi/forcetrigger?t=a1nkur&amp;q=XNAS%3aAPA&amp;form=skydnc</v>
    <v>Learn more on Bing</v>
  </rv>
  <rv s="6">
    <v>en-US</v>
    <v>a1nkur</v>
    <v>268435456</v>
    <v>1</v>
    <v>Powered by Refinitiv</v>
    <v>22</v>
    <v>APA CORPORATION (XNAS:APA)</v>
    <v>23</v>
    <v>24</v>
    <v>Finance</v>
    <v>28</v>
    <v>36.905000000000001</v>
    <v>20.319800000000001</v>
    <v>3.1711999999999998</v>
    <v>0.04</v>
    <v>0</v>
    <v>1.7110000000000001E-3</v>
    <v>0</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and Eastern New Mexico, with additional operations located in the Eagle Ford shale and Austin Chalk areas of Southeast Texas, offshore in the Gulf of Mexico, and along the Gulf Coast.</v>
    <v>2271</v>
    <v>Nasdaq Stock Market</v>
    <v>XNAS</v>
    <v>XNAS</v>
    <v>2000 W Sam Houston Pkwy S, Suite 200, HOUSTON, TX, 77042 US</v>
    <v>23.49</v>
    <v>Oil &amp; Gas</v>
    <v>Stock</v>
    <v>45660.980449779687</v>
    <v>23158</v>
    <v>23.060099999999998</v>
    <v>8664169000</v>
    <v>APA CORPORATION</v>
    <v>APA CORPORATION</v>
    <v>23.35</v>
    <v>3.3330000000000002</v>
    <v>23.38</v>
    <v>23.42</v>
    <v>23.42</v>
    <v>369947400</v>
    <v>APA</v>
    <v>APA CORPORATION (XNAS:APA)</v>
    <v>3984507</v>
    <v>6374897</v>
    <v>2021</v>
  </rv>
  <rv s="3">
    <v>23159</v>
  </rv>
  <rv s="0">
    <fb>35.130000000000003</fb>
    <v>16</v>
  </rv>
  <rv s="0">
    <fb>21.57</fb>
    <v>16</v>
  </rv>
  <rv s="0">
    <fb>4.18</fb>
    <v>16</v>
  </rv>
  <rv s="0">
    <fb>10.79</fb>
    <v>16</v>
  </rv>
  <rv s="0">
    <fb>14.8</fb>
    <v>16</v>
  </rv>
  <rv s="0">
    <fb>9.4700000000000006</fb>
    <v>16</v>
  </rv>
  <rv s="0">
    <fb>8.3000000000000007</fb>
    <v>16</v>
  </rv>
  <rv s="0">
    <fb>14.28</fb>
    <v>16</v>
  </rv>
  <rv s="0">
    <fb>20.8</fb>
    <v>16</v>
  </rv>
  <rv s="0">
    <fb>36.85</fb>
    <v>16</v>
  </rv>
  <rv s="0">
    <fb>31.78</fb>
    <v>16</v>
  </rv>
  <rv s="0">
    <fb>23.09</fb>
    <v>16</v>
  </rv>
  <rv s="1">
    <v>https://www.bing.com/financeapi/forcetrigger?t=a25xm7&amp;q=XNYS%3aWMB&amp;form=skydnc</v>
    <v>Learn more on Bing</v>
  </rv>
  <rv s="6">
    <v>en-US</v>
    <v>a25xm7</v>
    <v>268435456</v>
    <v>1</v>
    <v>Powered by Refinitiv</v>
    <v>22</v>
    <v>THE WILLIAMS COMPANIES, INC. (XNYS:WMB)</v>
    <v>23</v>
    <v>24</v>
    <v>Finance</v>
    <v>25</v>
    <v>60.36</v>
    <v>32.65</v>
    <v>1.0791999999999999</v>
    <v>0.72</v>
    <v>0</v>
    <v>1.2885000000000001E-2</v>
    <v>0</v>
    <v>USD</v>
    <v>The Williams Companies, Inc. is an energy company. Its segments include Transmission &amp; Gulf of Mexico, Northeast G&amp;P, West, and Gas &amp; NGL Marketing Services. Transmission &amp; Gulf of Mexico segment comprises of its interstate natural gas pipelines, Transco and Northwest Pipeline, as well as natural gas gathering and processing and crude oil production handling and transportation assets in the Gulf Coast region. The Northeast G&amp;P segment comprises of its midstream gathering, processing and fractionation businesses in the Marcellus Shale region, and the Utica Shale region of eastern Ohio. West segment comprises of its gas gathering, processing, and treating operations in the Rocky Mountain region of Colorado and Wyoming, the Barnett Shale region of north-central Texas, the Eagle Ford Shale region of South Texas, the Haynesville Shale region, and the Mid-Continent region. The Gas &amp; NGL Marketing Services segment includes its natural gas liquids (NGL) and natural gas marketing services.</v>
    <v>5601</v>
    <v>New York Stock Exchange</v>
    <v>XNYS</v>
    <v>XNYS</v>
    <v>One Williams Ctr, TULSA, OK, 74172 US</v>
    <v>56.89</v>
    <v>Oil &amp; Gas Related Equipment and Services</v>
    <v>Stock</v>
    <v>45661.015020890627</v>
    <v>23173</v>
    <v>55.954999999999998</v>
    <v>68996079200</v>
    <v>THE WILLIAMS COMPANIES, INC.</v>
    <v>THE WILLIAMS COMPANIES, INC.</v>
    <v>56.24</v>
    <v>23.965800000000002</v>
    <v>55.88</v>
    <v>56.6</v>
    <v>56.6</v>
    <v>1219012000</v>
    <v>WMB</v>
    <v>THE WILLIAMS COMPANIES, INC. (XNYS:WMB)</v>
    <v>6383777</v>
    <v>6942765</v>
    <v>1987</v>
  </rv>
  <rv s="3">
    <v>23174</v>
  </rv>
  <rv s="0">
    <fb>19.3</fb>
    <v>16</v>
  </rv>
  <rv s="0">
    <fb>15.99</fb>
    <v>16</v>
  </rv>
  <rv s="0">
    <fb>16.07</fb>
    <v>16</v>
  </rv>
  <rv s="0">
    <fb>30.73</fb>
    <v>16</v>
  </rv>
  <rv s="0">
    <fb>31.14</fb>
    <v>16</v>
  </rv>
  <rv s="0">
    <fb>30.28</fb>
    <v>16</v>
  </rv>
  <rv s="0">
    <fb>24.86</fb>
    <v>16</v>
  </rv>
  <rv s="0">
    <fb>27.11</fb>
    <v>16</v>
  </rv>
  <rv s="0">
    <fb>29.75</fb>
    <v>16</v>
  </rv>
  <rv s="0">
    <fb>22.72</fb>
    <v>16</v>
  </rv>
  <rv s="0">
    <fb>20.69</fb>
    <v>16</v>
  </rv>
  <rv s="0">
    <fb>19.13</fb>
    <v>16</v>
  </rv>
  <rv s="0">
    <fb>20.76</fb>
    <v>16</v>
  </rv>
  <rv s="0">
    <fb>19.649999999999999</fb>
    <v>16</v>
  </rv>
  <rv s="0">
    <fb>20.98</fb>
    <v>16</v>
  </rv>
  <rv s="0">
    <fb>33.409999999999997</fb>
    <v>16</v>
  </rv>
  <rv s="0">
    <fb>34.700000000000003</fb>
    <v>16</v>
  </rv>
  <rv s="0">
    <fb>29.86</fb>
    <v>16</v>
  </rv>
  <rv s="0">
    <fb>30.26</fb>
    <v>16</v>
  </rv>
  <rv s="0">
    <fb>41.51</fb>
    <v>16</v>
  </rv>
  <rv s="1">
    <v>https://www.bing.com/financeapi/forcetrigger?t=a232mw&amp;q=XNYS%3aSLB&amp;form=skydnc</v>
    <v>Learn more on Bing</v>
  </rv>
  <rv s="6">
    <v>en-US</v>
    <v>a232mw</v>
    <v>268435456</v>
    <v>1</v>
    <v>Powered by Refinitiv</v>
    <v>22</v>
    <v>Schlumberger N.V. (XNYS:SLB)</v>
    <v>23</v>
    <v>24</v>
    <v>Finance</v>
    <v>25</v>
    <v>55.69</v>
    <v>36.519199999999998</v>
    <v>1.5259</v>
    <v>0.19</v>
    <v>2.8499999999999997E-3</v>
    <v>4.9480000000000001E-3</v>
    <v>0.11</v>
    <v>USD</v>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v>111000</v>
    <v>New York Stock Exchange</v>
    <v>XNYS</v>
    <v>XNYS</v>
    <v>5599 San Felipe St Fl 17, HOUSTON, TX, 77056-2790 US</v>
    <v>38.744999999999997</v>
    <v>Oil &amp; Gas Related Equipment and Services</v>
    <v>Stock</v>
    <v>45661.040815092187</v>
    <v>23196</v>
    <v>38.034999999999997</v>
    <v>54495040000</v>
    <v>Schlumberger N.V.</v>
    <v>Schlumberger N.V.</v>
    <v>38.68</v>
    <v>12.4247</v>
    <v>38.4</v>
    <v>38.590000000000003</v>
    <v>38.700000000000003</v>
    <v>1412154000</v>
    <v>SLB</v>
    <v>Schlumberger N.V. (XNYS:SLB)</v>
    <v>10313694</v>
    <v>11522316</v>
    <v>1956</v>
  </rv>
  <rv s="3">
    <v>23197</v>
  </rv>
  <rv s="0">
    <fb>84.05</fb>
    <v>16</v>
  </rv>
  <rv s="0">
    <fb>83.71</fb>
    <v>16</v>
  </rv>
  <rv s="0">
    <fb>68.599999999999994</fb>
    <v>16</v>
  </rv>
  <rv s="0">
    <fb>68.67</fb>
    <v>16</v>
  </rv>
  <rv s="0">
    <fb>18.14</fb>
    <v>16</v>
  </rv>
  <rv s="0">
    <fb>15.56</fb>
    <v>16</v>
  </rv>
  <rv s="0">
    <fb>21.83</fb>
    <v>16</v>
  </rv>
  <rv s="0">
    <fb>45.96</fb>
    <v>16</v>
  </rv>
  <rv s="0">
    <fb>51.55</fb>
    <v>16</v>
  </rv>
  <rv s="0">
    <fb>48.7</fb>
    <v>16</v>
  </rv>
  <rv s="1">
    <v>https://www.bing.com/financeapi/forcetrigger?t=a1z6nm&amp;q=XNYS%3aOKE&amp;form=skydnc</v>
    <v>Learn more on Bing</v>
  </rv>
  <rv s="6">
    <v>en-US</v>
    <v>a1z6nm</v>
    <v>268435456</v>
    <v>1</v>
    <v>Powered by Refinitiv</v>
    <v>22</v>
    <v>ONEOK, INC. (XNYS:OKE)</v>
    <v>23</v>
    <v>24</v>
    <v>Finance</v>
    <v>25</v>
    <v>118.07</v>
    <v>67.05</v>
    <v>1.6660999999999999</v>
    <v>1.1299999999999999</v>
    <v>3.4989999999999999E-3</v>
    <v>1.1103E-2</v>
    <v>0.36</v>
    <v>USD</v>
    <v>Oneok, Inc. is a midstream service provider of gathering, processing, fractionation, transportation, storage, and marine export services. Its segments include Natural Gas Gathering and Processing; Natural Gas Liquids; Natural Gas Pipelines, and Refined Products and Crude. The Natural Gas Gathering and Processing segment provides midstream services to producers in North Dakota, Montana, Wyoming, Kansas, and Oklahoma. The Natural Gas Liquids segment owns and operates facilities that gather, fractionate, treat and distribute natural gas liquids (NGLs) and store Purity NGLs, primarily in Oklahoma, Kansas, Texas, New Mexico and the Rocky Mountain region, which includes the Williston, Powder River and DJ Basins. The Natural Gas Pipelines segment transports and stores natural gas. The Refined Products and Crude segment transports, stores and distributes refined Products and crude oil, as well as conducts certain commodity-related activities including liquids blending and marketing activities.</v>
    <v>4775</v>
    <v>New York Stock Exchange</v>
    <v>XNYS</v>
    <v>XNYS</v>
    <v>100 W 5th St, TULSA, OK, 74103 US</v>
    <v>103.77</v>
    <v>Oil &amp; Gas Related Equipment and Services</v>
    <v>Stock</v>
    <v>45661.040373078125</v>
    <v>23209</v>
    <v>102.23</v>
    <v>59985890000</v>
    <v>ONEOK, INC.</v>
    <v>ONEOK, INC.</v>
    <v>102.48</v>
    <v>21.542999999999999</v>
    <v>101.77</v>
    <v>102.9</v>
    <v>103.26</v>
    <v>582953300</v>
    <v>OKE</v>
    <v>ONEOK, INC. (XNYS:OKE)</v>
    <v>2398991</v>
    <v>2868924</v>
    <v>1997</v>
  </rv>
  <rv s="3">
    <v>23210</v>
  </rv>
  <rv s="0">
    <fb>47.45</fb>
    <v>16</v>
  </rv>
  <rv s="0">
    <fb>54.27</fb>
    <v>16</v>
  </rv>
  <rv s="0">
    <fb>71.28</fb>
    <v>16</v>
  </rv>
  <rv s="0">
    <fb>75.67</fb>
    <v>16</v>
  </rv>
  <rv s="0">
    <fb>51.97</fb>
    <v>16</v>
  </rv>
  <rv s="0">
    <fb>51.24</fb>
    <v>16</v>
  </rv>
  <rv s="0">
    <fb>65.7</fb>
    <v>16</v>
  </rv>
  <rv s="0">
    <fb>65.41</fb>
    <v>16</v>
  </rv>
  <rv s="0">
    <fb>63.43</fb>
    <v>16</v>
  </rv>
  <rv s="0">
    <fb>92.36</fb>
    <v>16</v>
  </rv>
  <rv s="1">
    <v>https://www.bing.com/financeapi/forcetrigger?t=a1wkbh&amp;q=XNYS%3aKMI&amp;form=skydnc</v>
    <v>Learn more on Bing</v>
  </rv>
  <rv s="6">
    <v>en-US</v>
    <v>a1wkbh</v>
    <v>268435456</v>
    <v>1</v>
    <v>Powered by Refinitiv</v>
    <v>22</v>
    <v>KINDER MORGAN, INC. (XNYS:KMI)</v>
    <v>23</v>
    <v>24</v>
    <v>Finance</v>
    <v>25</v>
    <v>28.81</v>
    <v>16.47</v>
    <v>0.93659999999999999</v>
    <v>0.16</v>
    <v>1.0610000000000001E-3</v>
    <v>5.692E-3</v>
    <v>0.03</v>
    <v>USD</v>
    <v>Kinder Morgan, Inc. is an energy infrastructure company. The Company operates approximately 79,000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28.53</v>
    <v>Oil &amp; Gas Related Equipment and Services</v>
    <v>Stock</v>
    <v>45661.039579803124</v>
    <v>23222</v>
    <v>28.135000000000002</v>
    <v>62805762800</v>
    <v>KINDER MORGAN, INC.</v>
    <v>KINDER MORGAN, INC.</v>
    <v>28.25</v>
    <v>24.8506</v>
    <v>28.11</v>
    <v>28.27</v>
    <v>28.3</v>
    <v>2221640000</v>
    <v>KMI</v>
    <v>KINDER MORGAN, INC. (XNYS:KMI)</v>
    <v>9878840</v>
    <v>11682769</v>
    <v>2006</v>
  </rv>
  <rv s="3">
    <v>23223</v>
  </rv>
  <rv s="0">
    <fb>17.86</fb>
    <v>16</v>
  </rv>
  <rv s="0">
    <fb>22.2</fb>
    <v>16</v>
  </rv>
  <rv s="0">
    <fb>20.71</fb>
    <v>16</v>
  </rv>
  <rv s="0">
    <fb>21.74</fb>
    <v>16</v>
  </rv>
  <rv s="0">
    <fb>19.329999999999998</fb>
    <v>16</v>
  </rv>
  <rv s="0">
    <fb>18.07</fb>
    <v>16</v>
  </rv>
  <rv s="0">
    <fb>16.2</fb>
    <v>16</v>
  </rv>
  <rv s="0">
    <fb>17.670000000000002</fb>
    <v>16</v>
  </rv>
  <rv s="0">
    <fb>17.02</fb>
    <v>16</v>
  </rv>
  <rv s="0">
    <fb>17.07</fb>
    <v>16</v>
  </rv>
  <rv s="0">
    <fb>18.100000000000001</fb>
    <v>16</v>
  </rv>
  <rv s="0">
    <fb>20.010000000000002</fb>
    <v>16</v>
  </rv>
  <rv s="0">
    <fb>19.87</fb>
    <v>16</v>
  </rv>
  <rv s="0">
    <fb>20.62</fb>
    <v>16</v>
  </rv>
  <rv s="0">
    <fb>20.27</fb>
    <v>16</v>
  </rv>
  <rv s="0">
    <fb>20.61</fb>
    <v>16</v>
  </rv>
  <rv s="0">
    <fb>19.61</fb>
    <v>16</v>
  </rv>
  <rv s="0">
    <fb>19.170000000000002</fb>
    <v>16</v>
  </rv>
  <rv s="0">
    <fb>19.690000000000001</fb>
    <v>16</v>
  </rv>
  <rv s="0">
    <fb>19.12</fb>
    <v>16</v>
  </rv>
  <rv s="0">
    <fb>17.510000000000002</fb>
    <v>16</v>
  </rv>
  <rv s="0">
    <fb>16.11</fb>
    <v>16</v>
  </rv>
  <rv s="0">
    <fb>17.64</fb>
    <v>16</v>
  </rv>
  <rv s="0">
    <fb>17.39</fb>
    <v>16</v>
  </rv>
  <rv s="0">
    <fb>18.28</fb>
    <v>16</v>
  </rv>
  <rv s="1">
    <v>https://www.bing.com/financeapi/forcetrigger?t=a24gur&amp;q=XNYS%3aTRGP&amp;form=skydnc</v>
    <v>Learn more on Bing</v>
  </rv>
  <rv s="6">
    <v>en-US</v>
    <v>a24gur</v>
    <v>268435456</v>
    <v>1</v>
    <v>Powered by Refinitiv</v>
    <v>22</v>
    <v>TARGA RESOURCES CORP. (XNYS:TRGP)</v>
    <v>23</v>
    <v>24</v>
    <v>Finance</v>
    <v>25</v>
    <v>209.87</v>
    <v>81.03</v>
    <v>2.2858000000000001</v>
    <v>3.11</v>
    <v>-6.123E-3</v>
    <v>1.6989000000000001E-2</v>
    <v>-1.1399999999999999</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3182</v>
    <v>New York Stock Exchange</v>
    <v>XNYS</v>
    <v>XNYS</v>
    <v>1000 Louisiana Street, Suite 4300, HOUSTON, TX, 77002 US</v>
    <v>187.61</v>
    <v>Oil &amp; Gas Related Equipment and Services</v>
    <v>Stock</v>
    <v>45661.000000010936</v>
    <v>23250</v>
    <v>184.09</v>
    <v>40596860000</v>
    <v>TARGA RESOURCES CORP.</v>
    <v>TARGA RESOURCES CORP.</v>
    <v>184.36</v>
    <v>33.6053</v>
    <v>183.06</v>
    <v>186.17</v>
    <v>185.03</v>
    <v>218063400</v>
    <v>TRGP</v>
    <v>TARGA RESOURCES CORP. (XNYS:TRGP)</v>
    <v>1156208</v>
    <v>1757315</v>
    <v>2005</v>
  </rv>
  <rv s="3">
    <v>23251</v>
  </rv>
  <rv s="0">
    <fb>40.46</fb>
    <v>16</v>
  </rv>
  <rv s="0">
    <fb>43.4</fb>
    <v>16</v>
  </rv>
  <rv s="0">
    <fb>39.26</fb>
    <v>16</v>
  </rv>
  <rv s="0">
    <fb>38.909999999999997</fb>
    <v>16</v>
  </rv>
  <rv s="0">
    <fb>36.119999999999997</fb>
    <v>16</v>
  </rv>
  <rv s="0">
    <fb>14.03</fb>
    <v>16</v>
  </rv>
  <rv s="0">
    <fb>16.05</fb>
    <v>16</v>
  </rv>
  <rv s="0">
    <fb>68.37</fb>
    <v>16</v>
  </rv>
  <rv s="0">
    <fb>75.02</fb>
    <v>16</v>
  </rv>
  <rv s="0">
    <fb>72.95</fb>
    <v>16</v>
  </rv>
  <rv s="0">
    <fb>75.53</fb>
    <v>16</v>
  </rv>
  <rv s="0">
    <fb>85.72</fb>
    <v>16</v>
  </rv>
  <rv s="0">
    <fb>90.45</fb>
    <v>16</v>
  </rv>
  <rv s="0">
    <fb>146.9</fb>
    <v>16</v>
  </rv>
  <rv s="0">
    <fb>166.96</fb>
    <v>16</v>
  </rv>
  <rv s="0">
    <fb>204.3</fb>
    <v>16</v>
  </rv>
  <rv s="1">
    <v>https://www.bing.com/financeapi/forcetrigger?t=a1ogsm&amp;q=XNAS%3aBKR&amp;form=skydnc</v>
    <v>Learn more on Bing</v>
  </rv>
  <rv s="6">
    <v>en-US</v>
    <v>a1ogsm</v>
    <v>268435456</v>
    <v>1</v>
    <v>Powered by Refinitiv</v>
    <v>22</v>
    <v>BAKER HUGHES COMPANY (XNAS:BKR)</v>
    <v>23</v>
    <v>24</v>
    <v>Finance</v>
    <v>25</v>
    <v>45.17</v>
    <v>28.32</v>
    <v>1.3676999999999999</v>
    <v>1.1000000000000001</v>
    <v>0</v>
    <v>2.6467999999999998E-2</v>
    <v>0</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42.854999999999997</v>
    <v>Oil &amp; Gas Related Equipment and Services</v>
    <v>Stock</v>
    <v>45661.028481099216</v>
    <v>23269</v>
    <v>41.54</v>
    <v>42213170628</v>
    <v>BAKER HUGHES COMPANY</v>
    <v>BAKER HUGHES COMPANY</v>
    <v>41.99</v>
    <v>18.610399999999998</v>
    <v>41.56</v>
    <v>42.66</v>
    <v>42.66</v>
    <v>989525800</v>
    <v>BKR</v>
    <v>BAKER HUGHES COMPANY (XNAS:BKR)</v>
    <v>7476350</v>
    <v>5554788</v>
    <v>2016</v>
  </rv>
  <rv s="3">
    <v>23270</v>
  </rv>
  <rv s="0">
    <fb>45.13</fb>
    <v>16</v>
  </rv>
  <rv s="0">
    <fb>36.619999999999997</fb>
    <v>16</v>
  </rv>
  <rv s="0">
    <fb>31.64</fb>
    <v>16</v>
  </rv>
  <rv s="0">
    <fb>26.4</fb>
    <v>16</v>
  </rv>
  <rv s="0">
    <fb>33.03</fb>
    <v>16</v>
  </rv>
  <rv s="0">
    <fb>24.02</fb>
    <v>16</v>
  </rv>
  <rv s="0">
    <fb>21.41</fb>
    <v>16</v>
  </rv>
  <rv s="0">
    <fb>25.63</fb>
    <v>16</v>
  </rv>
  <rv s="0">
    <fb>10.5</fb>
    <v>16</v>
  </rv>
  <rv s="0">
    <fb>16.510000000000002</fb>
    <v>16</v>
  </rv>
  <rv s="0">
    <fb>20.09</fb>
    <v>16</v>
  </rv>
  <rv s="0">
    <fb>24.48</fb>
    <v>16</v>
  </rv>
  <rv s="0">
    <fb>22.78</fb>
    <v>16</v>
  </rv>
  <rv s="0">
    <fb>29.38</fb>
    <v>16</v>
  </rv>
  <rv s="0">
    <fb>25.26</fb>
    <v>16</v>
  </rv>
  <rv s="0">
    <fb>20.96</fb>
    <v>16</v>
  </rv>
  <rv s="1">
    <v>https://www.bing.com/financeapi/forcetrigger?t=a1ufm7&amp;q=XNYS%3aHAL&amp;form=skydnc</v>
    <v>Learn more on Bing</v>
  </rv>
  <rv s="6">
    <v>en-US</v>
    <v>a1ufm7</v>
    <v>268435456</v>
    <v>1</v>
    <v>Powered by Refinitiv</v>
    <v>22</v>
    <v>HALLIBURTON COMPANY (XNYS:HAL)</v>
    <v>23</v>
    <v>24</v>
    <v>Finance</v>
    <v>25</v>
    <v>41.56</v>
    <v>25.51</v>
    <v>1.9140999999999999</v>
    <v>-0.05</v>
    <v>4.3350000000000003E-3</v>
    <v>-1.8029999999999999E-3</v>
    <v>0.12</v>
    <v>USD</v>
    <v>Halliburton Company is a provider of products and services to the energy industry. The Company operates through two segments: Completion and Production and the Drilling and Evaluation. Completion and Production segment delivers cementing, stimulation, specialty chemicals, intervention, pressure control, artificial lift, and completion products and services. The segment consists of the product service lines, such as artificial lift, cementing, completion tools, multi-chem, pipeline and process services, production enhancement and production solutions. Its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48000</v>
    <v>New York Stock Exchange</v>
    <v>XNYS</v>
    <v>XNYS</v>
    <v>3000 North Sam Houston Parkway East, HOUSTON, TX, 77032 US</v>
    <v>27.88</v>
    <v>Oil &amp; Gas Related Equipment and Services</v>
    <v>Stock</v>
    <v>45661.038917372658</v>
    <v>23288</v>
    <v>27.4</v>
    <v>24316935360</v>
    <v>HALLIBURTON COMPANY</v>
    <v>HALLIBURTON COMPANY</v>
    <v>27.85</v>
    <v>9.6574000000000009</v>
    <v>27.73</v>
    <v>27.68</v>
    <v>27.8</v>
    <v>878502000</v>
    <v>HAL</v>
    <v>HALLIBURTON COMPANY (XNYS:HAL)</v>
    <v>6704135</v>
    <v>8542288</v>
    <v>1996</v>
  </rv>
  <rv s="3">
    <v>23289</v>
  </rv>
  <rv s="0">
    <fb>30.69</fb>
    <v>16</v>
  </rv>
  <rv s="0">
    <fb>29.3</fb>
    <v>16</v>
  </rv>
  <rv s="0">
    <fb>18.850000000000001</fb>
    <v>16</v>
  </rv>
  <rv s="0">
    <fb>20.99</fb>
    <v>16</v>
  </rv>
  <rv s="0">
    <fb>24.47</fb>
    <v>16</v>
  </rv>
  <rv s="0">
    <fb>16.96</fb>
    <v>16</v>
  </rv>
  <rv s="0">
    <fb>6.85</fb>
    <v>16</v>
  </rv>
  <rv s="0">
    <fb>12.05</fb>
    <v>16</v>
  </rv>
  <rv s="0">
    <fb>17.63</fb>
    <v>16</v>
  </rv>
  <rv s="0">
    <fb>30.13</fb>
    <v>16</v>
  </rv>
  <rv s="0">
    <fb>35.65</fb>
    <v>16</v>
  </rv>
  <rv s="0">
    <fb>35.07</fb>
    <v>16</v>
  </rv>
  <rv s="0">
    <fb>31.86</fb>
    <v>16</v>
  </rv>
  <rv s="1">
    <v>https://www.bing.com/financeapi/forcetrigger?t=a1qqbh&amp;q=XNYS%3aDAL&amp;form=skydnc</v>
    <v>Learn more on Bing</v>
  </rv>
  <rv s="6">
    <v>en-US</v>
    <v>a1qqbh</v>
    <v>268435456</v>
    <v>1</v>
    <v>Powered by Refinitiv</v>
    <v>22</v>
    <v>DELTA AIR LINES, INC. (XNYS:DAL)</v>
    <v>23</v>
    <v>24</v>
    <v>Finance</v>
    <v>25</v>
    <v>67.5</v>
    <v>36.340000000000003</v>
    <v>1.3543000000000001</v>
    <v>-7.0000000000000007E-2</v>
    <v>0</v>
    <v>-1.1849999999999999E-3</v>
    <v>0</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59.1</v>
    <v>Passenger Transportation Services</v>
    <v>Stock</v>
    <v>45661.040747036721</v>
    <v>23304</v>
    <v>56.73</v>
    <v>38071590000</v>
    <v>DELTA AIR LINES, INC.</v>
    <v>DELTA AIR LINES, INC.</v>
    <v>59.02</v>
    <v>8.1884999999999994</v>
    <v>59.07</v>
    <v>59</v>
    <v>59</v>
    <v>645281300</v>
    <v>DAL</v>
    <v>DELTA AIR LINES, INC. (XNYS:DAL)</v>
    <v>9206963</v>
    <v>6657508</v>
    <v>1967</v>
  </rv>
  <rv s="3">
    <v>23305</v>
  </rv>
  <rv s="0">
    <fb>36.43</fb>
    <v>16</v>
  </rv>
  <rv s="0">
    <fb>39.36</fb>
    <v>16</v>
  </rv>
  <rv s="0">
    <fb>49.58</fb>
    <v>16</v>
  </rv>
  <rv s="0">
    <fb>58.29</fb>
    <v>16</v>
  </rv>
  <rv s="0">
    <fb>30.85</fb>
    <v>16</v>
  </rv>
  <rv s="0">
    <fb>40.25</fb>
    <v>16</v>
  </rv>
  <rv s="0">
    <fb>39.57</fb>
    <v>16</v>
  </rv>
  <rv s="0">
    <fb>31.07</fb>
    <v>16</v>
  </rv>
  <rv s="0">
    <fb>47.54</fb>
    <v>16</v>
  </rv>
  <rv s="0">
    <fb>42.88</fb>
    <v>16</v>
  </rv>
  <rv s="0">
    <fb>42.27</fb>
    <v>16</v>
  </rv>
  <rv s="0">
    <fb>47.44</fb>
    <v>16</v>
  </rv>
  <rv s="0">
    <fb>60.5</fb>
    <v>16</v>
  </rv>
  <rv s="1">
    <v>https://www.bing.com/financeapi/forcetrigger?t=a24qnm&amp;q=XNAS%3aUAL&amp;form=skydnc</v>
    <v>Learn more on Bing</v>
  </rv>
  <rv s="6">
    <v>en-US</v>
    <v>a24qnm</v>
    <v>268435456</v>
    <v>1</v>
    <v>Powered by Refinitiv</v>
    <v>22</v>
    <v>UNITED AIRLINES HOLDINGS, INC. (XNAS:UAL)</v>
    <v>23</v>
    <v>24</v>
    <v>Finance</v>
    <v>25</v>
    <v>105.09</v>
    <v>37.020000000000003</v>
    <v>1.4283999999999999</v>
    <v>0.24</v>
    <v>-7.3169999999999995E-4</v>
    <v>2.5149999999999999E-3</v>
    <v>-7.0000000000000007E-2</v>
    <v>USD</v>
    <v>United Airlines Holdings, Inc. is a holding company. The Company transports people and cargo throughout North America and to destinations in Asia, Europe, Africa, the Pacific, the Middle East and Latin America. The Company, through its wholly owned subsidiary,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allows it to transport passengers between various destinations with frequent services. The Company has contractual relationships with various regional carriers to provide regional aircraft service branded as United Express.</v>
    <v>106500</v>
    <v>Nasdaq Stock Market</v>
    <v>XNAS</v>
    <v>XNAS</v>
    <v>E. Anna Ha - Whqld, 233 South Wacker Drive, CHICAGO, IL, 60606 US</v>
    <v>95.73</v>
    <v>Passenger Transportation Services</v>
    <v>Stock</v>
    <v>45661.04160673594</v>
    <v>23320</v>
    <v>91.78</v>
    <v>31463560000</v>
    <v>UNITED AIRLINES HOLDINGS, INC.</v>
    <v>UNITED AIRLINES HOLDINGS, INC.</v>
    <v>95.4</v>
    <v>11.5014</v>
    <v>95.43</v>
    <v>95.67</v>
    <v>95.6</v>
    <v>328875900</v>
    <v>UAL</v>
    <v>UNITED AIRLINES HOLDINGS, INC. (XNAS:UAL)</v>
    <v>4155438</v>
    <v>4517245</v>
    <v>1968</v>
  </rv>
  <rv s="3">
    <v>23321</v>
  </rv>
  <rv s="0">
    <fb>96.7</fb>
    <v>16</v>
  </rv>
  <rv s="0">
    <fb>87.55</fb>
    <v>16</v>
  </rv>
  <rv s="0">
    <fb>88.41</fb>
    <v>16</v>
  </rv>
  <rv s="0">
    <fb>61.59</fb>
    <v>16</v>
  </rv>
  <rv s="0">
    <fb>31.38</fb>
    <v>16</v>
  </rv>
  <rv s="0">
    <fb>33.86</fb>
    <v>16</v>
  </rv>
  <rv s="0">
    <fb>46.51</fb>
    <v>16</v>
  </rv>
  <rv s="0">
    <fb>46.36</fb>
    <v>16</v>
  </rv>
  <rv s="0">
    <fb>35.42</fb>
    <v>16</v>
  </rv>
  <rv s="0">
    <fb>35.01</fb>
    <v>16</v>
  </rv>
  <rv s="0">
    <fb>37.700000000000003</fb>
    <v>16</v>
  </rv>
  <rv s="0">
    <fb>47.465000000000003</fb>
    <v>16</v>
  </rv>
  <rv s="1">
    <v>https://www.bing.com/financeapi/forcetrigger?t=a1x6rw&amp;q=XNYS%3aLUV&amp;form=skydnc</v>
    <v>Learn more on Bing</v>
  </rv>
  <rv s="7">
    <v>en-US</v>
    <v>a1x6rw</v>
    <v>268435456</v>
    <v>1</v>
    <v>Powered by Refinitiv</v>
    <v>26</v>
    <v>SOUTHWEST AIRLINES CO. (XNYS:LUV)</v>
    <v>23</v>
    <v>27</v>
    <v>Finance</v>
    <v>25</v>
    <v>36.119999999999997</v>
    <v>23.58</v>
    <v>1.1464000000000001</v>
    <v>0.24</v>
    <v>-2.9749999999999997E-4</v>
    <v>7.1919999999999996E-3</v>
    <v>-0.01</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offers ancillary services, such as EarlyBird Check-In, Upgraded Boarding, and transportation of pets and unaccompanied minors, in accordance with Southwest’s respective policies. EarlyBird Check-In provides customers with automatic check-in and an assigned boarding position before general boarding positions become available. It has over 817 Boeing 737 aircraft in its fleet and serves 121 destinations in 42 states, the District of Columbia, the Commonwealth of Puerto Rico, and ten near-international countries: Mexico, Jamaica, The Bahamas, Aruba, Dominican Republic, Costa Rica, Belize, Cuba, the Cayman Islands, and Turks and Caicos.</v>
    <v>73463</v>
    <v>New York Stock Exchange</v>
    <v>XNYS</v>
    <v>XNYS</v>
    <v>2702 Love Field Dr, Po Box 36611, DALLAS, TX, 75235 US</v>
    <v>33.69</v>
    <v>Passenger Transportation Services</v>
    <v>Stock</v>
    <v>45661.04066622656</v>
    <v>23335</v>
    <v>32.35</v>
    <v>20157167292</v>
    <v>SOUTHWEST AIRLINES CO.</v>
    <v>SOUTHWEST AIRLINES CO.</v>
    <v>33.42</v>
    <v>33.369999999999997</v>
    <v>33.61</v>
    <v>33.6</v>
    <v>599737200</v>
    <v>LUV</v>
    <v>SOUTHWEST AIRLINES CO. (XNYS:LUV)</v>
    <v>5562041</v>
    <v>6399691</v>
    <v>1967</v>
  </rv>
  <rv s="3">
    <v>23336</v>
  </rv>
  <rv s="0">
    <fb>37.619999999999997</fb>
    <v>16</v>
  </rv>
  <rv s="0">
    <fb>39.21</fb>
    <v>16</v>
  </rv>
  <rv s="0">
    <fb>57.8</fb>
    <v>16</v>
  </rv>
  <rv s="0">
    <fb>60.8</fb>
    <v>16</v>
  </rv>
  <rv s="0">
    <fb>51.08</fb>
    <v>16</v>
  </rv>
  <rv s="0">
    <fb>30.89</fb>
    <v>16</v>
  </rv>
  <rv s="0">
    <fb>61.46</fb>
    <v>16</v>
  </rv>
  <rv s="0">
    <fb>33.58</fb>
    <v>16</v>
  </rv>
  <rv s="0">
    <fb>30.29</fb>
    <v>16</v>
  </rv>
  <rv s="0">
    <fb>29.89</fb>
    <v>16</v>
  </rv>
  <rv s="0">
    <fb>26.84</fb>
    <v>16</v>
  </rv>
  <rv s="1">
    <v>https://www.bing.com/financeapi/forcetrigger?t=a1zsjc&amp;q=XNYS%3aPG&amp;form=skydnc</v>
    <v>Learn more on Bing</v>
  </rv>
  <rv s="6">
    <v>en-US</v>
    <v>a1zsjc</v>
    <v>268435456</v>
    <v>1</v>
    <v>Powered by Refinitiv</v>
    <v>22</v>
    <v>THE PROCTER &amp; GAMBLE COMPANY (XNYS:PG)</v>
    <v>23</v>
    <v>24</v>
    <v>Finance</v>
    <v>25</v>
    <v>180.43</v>
    <v>146.28</v>
    <v>0.4471</v>
    <v>-0.85</v>
    <v>8.477999999999999E-4</v>
    <v>-5.1209999999999997E-3</v>
    <v>0.14000000000000001</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108000</v>
    <v>New York Stock Exchange</v>
    <v>XNYS</v>
    <v>XNYS</v>
    <v>One Procter &amp; Gamble Plaza, CINCINNATI, OH, 45202 US</v>
    <v>166.5</v>
    <v>Personal &amp; Household Products &amp; Services</v>
    <v>Stock</v>
    <v>45661.041324421094</v>
    <v>23349</v>
    <v>164.25</v>
    <v>388888000000</v>
    <v>THE PROCTER &amp; GAMBLE COMPANY</v>
    <v>THE PROCTER &amp; GAMBLE COMPANY</v>
    <v>166.25</v>
    <v>28.481000000000002</v>
    <v>165.98</v>
    <v>165.13</v>
    <v>165.27</v>
    <v>2355042000</v>
    <v>PG</v>
    <v>THE PROCTER &amp; GAMBLE COMPANY (XNYS:PG)</v>
    <v>5256807</v>
    <v>6196661</v>
    <v>1905</v>
  </rv>
  <rv s="3">
    <v>23350</v>
  </rv>
  <rv s="0">
    <fb>82.31</fb>
    <v>16</v>
  </rv>
  <rv s="0">
    <fb>86.8</fb>
    <v>16</v>
  </rv>
  <rv s="0">
    <fb>87.33</fb>
    <v>16</v>
  </rv>
  <rv s="0">
    <fb>89.99</fb>
    <v>16</v>
  </rv>
  <rv s="0">
    <fb>118.04</fb>
    <v>16</v>
  </rv>
  <rv s="0">
    <fb>120.23</fb>
    <v>16</v>
  </rv>
  <rv s="0">
    <fb>124.38</fb>
    <v>16</v>
  </rv>
  <rv s="0">
    <fb>110</fb>
    <v>16</v>
  </rv>
  <rv s="0">
    <fb>117.87</fb>
    <v>16</v>
  </rv>
  <rv s="0">
    <fb>142.22999999999999</fb>
    <v>16</v>
  </rv>
  <rv s="0">
    <fb>163.58000000000001</fb>
    <v>16</v>
  </rv>
  <rv s="0">
    <fb>160.44999999999999</fb>
    <v>16</v>
  </rv>
  <rv s="0">
    <fb>155.88999999999999</fb>
    <v>16</v>
  </rv>
  <rv s="0">
    <fb>160.55000000000001</fb>
    <v>16</v>
  </rv>
  <rv s="0">
    <fb>147.88</fb>
    <v>16</v>
  </rv>
  <rv s="0">
    <fb>143.79</fb>
    <v>16</v>
  </rv>
  <rv s="0">
    <fb>137.94</fb>
    <v>16</v>
  </rv>
  <rv s="0">
    <fb>134.66999999999999</fb>
    <v>16</v>
  </rv>
  <rv s="0">
    <fb>137.56</fb>
    <v>16</v>
  </rv>
  <rv s="0">
    <fb>156.30000000000001</fb>
    <v>16</v>
  </rv>
  <rv s="0">
    <fb>154.34</fb>
    <v>16</v>
  </rv>
  <rv s="0">
    <fb>150.03</fb>
    <v>16</v>
  </rv>
  <rv s="0">
    <fb>153.52000000000001</fb>
    <v>16</v>
  </rv>
  <rv s="0">
    <fb>146.54</fb>
    <v>16</v>
  </rv>
  <rv s="0">
    <fb>162.25</fb>
    <v>16</v>
  </rv>
  <rv s="0">
    <fb>163.19999999999999</fb>
    <v>16</v>
  </rv>
  <rv s="0">
    <fb>164.92</fb>
    <v>16</v>
  </rv>
  <rv s="0">
    <fb>160.76</fb>
    <v>16</v>
  </rv>
  <rv s="0">
    <fb>165.18</fb>
    <v>16</v>
  </rv>
  <rv s="0">
    <fb>179.26</fb>
    <v>16</v>
  </rv>
  <rv s="0">
    <fb>167.65</fb>
    <v>16</v>
  </rv>
  <rv s="1">
    <v>https://www.bing.com/financeapi/forcetrigger?t=a1pshw&amp;q=XNYS%3aCL&amp;form=skydnc</v>
    <v>Learn more on Bing</v>
  </rv>
  <rv s="6">
    <v>en-US</v>
    <v>a1pshw</v>
    <v>268435456</v>
    <v>1</v>
    <v>Powered by Refinitiv</v>
    <v>22</v>
    <v>COLGATE-PALMOLIVE COMPANY (XNYS:CL)</v>
    <v>23</v>
    <v>24</v>
    <v>Finance</v>
    <v>25</v>
    <v>109.3</v>
    <v>79.52</v>
    <v>0.43690000000000001</v>
    <v>-0.4</v>
    <v>-5.4349999999999997E-3</v>
    <v>-4.4169999999999999E-3</v>
    <v>-0.49</v>
    <v>USD</v>
    <v>Colgate-Palmolive Company manufactures a range of products for the personal and home care markets. It operates in two product segments: Oral, Personal and Home Care; and Pet Nutrition. The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The Company sells its products under brands, such as Colgate, Palmolive, elmex, hello, meridol, Sorriso, Tom’s of Maine, EltaMD, Filorga, Irish Spring, PCA SKIN, Protex, Sanex, Softsoap, Speed Stick, Ajax, Axion, Fabuloso, Soupline and Suavitel, as well as Hill’s Science Diet and Hill’s Prescription Diet. Through Hill's Pet Nutrition, it is also engaged in the pet nutrition market, selling products principally through authorized pet supply retailers, veterinarians and e-commerce retailers.</v>
    <v>34000</v>
    <v>New York Stock Exchange</v>
    <v>XNYS</v>
    <v>XNYS</v>
    <v>300 PARK AVE, NEW YORK, NY, 10022 US</v>
    <v>90.775000000000006</v>
    <v>Personal &amp; Household Products &amp; Services</v>
    <v>Stock</v>
    <v>45661.000000022657</v>
    <v>23383</v>
    <v>89.745000000000005</v>
    <v>73653540000</v>
    <v>COLGATE-PALMOLIVE COMPANY</v>
    <v>COLGATE-PALMOLIVE COMPANY</v>
    <v>90.56</v>
    <v>25.901499999999999</v>
    <v>90.55</v>
    <v>90.15</v>
    <v>89.66</v>
    <v>817011000</v>
    <v>CL</v>
    <v>COLGATE-PALMOLIVE COMPANY (XNYS:CL)</v>
    <v>3101760</v>
    <v>4170849</v>
    <v>1923</v>
  </rv>
  <rv s="3">
    <v>23384</v>
  </rv>
  <rv s="0">
    <fb>74.430000000000007</fb>
    <v>16</v>
  </rv>
  <rv s="0">
    <fb>71.64</fb>
    <v>16</v>
  </rv>
  <rv s="0">
    <fb>71.680000000000007</fb>
    <v>16</v>
  </rv>
  <rv s="0">
    <fb>66.95</fb>
    <v>16</v>
  </rv>
  <rv s="0">
    <fb>65.87</fb>
    <v>16</v>
  </rv>
  <rv s="0">
    <fb>72.790000000000006</fb>
    <v>16</v>
  </rv>
  <rv s="0">
    <fb>85.34</fb>
    <v>16</v>
  </rv>
  <rv s="0">
    <fb>90.05</fb>
    <v>16</v>
  </rv>
  <rv s="0">
    <fb>99.19</fb>
    <v>16</v>
  </rv>
  <rv s="0">
    <fb>106.5</fb>
    <v>16</v>
  </rv>
  <rv s="1">
    <v>https://www.bing.com/financeapi/forcetrigger?t=a1wjz2&amp;q=XNYS%3aKMB&amp;form=skydnc</v>
    <v>Learn more on Bing</v>
  </rv>
  <rv s="6">
    <v>en-US</v>
    <v>a1wjz2</v>
    <v>268435456</v>
    <v>1</v>
    <v>Powered by Refinitiv</v>
    <v>22</v>
    <v>KIMBERLY-CLARK CORPORATION (XNYS:KMB)</v>
    <v>23</v>
    <v>24</v>
    <v>Finance</v>
    <v>25</v>
    <v>149.30500000000001</v>
    <v>117.67</v>
    <v>0.42899999999999999</v>
    <v>-0.87</v>
    <v>1.078E-3</v>
    <v>-6.6600000000000001E-3</v>
    <v>0.1399</v>
    <v>USD</v>
    <v>Kimberly-Clark Corporation is principally engaged in the manufacturing and marketing of a range of products made from natural or synthetic fibers and materials using advanced technologies in fibers, nonwovens and absorbency. The Company has three segments. The Personal Care segment offers solutions and products, such as disposable diapers, training and youth pants, swim pants, baby wipes, feminine and incontinence care products, reusable underwear and other related products. Products in this segment are sold under the Huggies, Pull-Ups, Little Swimmers, GoodNites, DryNites, Sweety, Kotex, U by Kotex, Intimus, Thinx, Poise, Depend, and other brand names. The Consumer Tissue segment offers facial and bathroom tissue, paper towels, napkins and related products, and are sold under the Kleenex, Scott, Cottonelle, Andrex, Viva, Scottex and other brand names. The K-C Professional segment offers wipers, tissues, towels, soaps and sanitizers under Kleenex, Scott, and WypAll brand names.</v>
    <v>41000</v>
    <v>New York Stock Exchange</v>
    <v>XNYS</v>
    <v>XNYS</v>
    <v>351 Phelps Dr, IRVING, TX, 75038 US</v>
    <v>131.30000000000001</v>
    <v>Personal &amp; Household Products &amp; Services</v>
    <v>Stock</v>
    <v>45661.037481157029</v>
    <v>23396</v>
    <v>129.57</v>
    <v>43273052528</v>
    <v>KIMBERLY-CLARK CORPORATION</v>
    <v>KIMBERLY-CLARK CORPORATION</v>
    <v>130.63</v>
    <v>16.821100000000001</v>
    <v>130.63</v>
    <v>129.76</v>
    <v>129.8999</v>
    <v>333485300</v>
    <v>KMB</v>
    <v>KIMBERLY-CLARK CORPORATION (XNYS:KMB)</v>
    <v>1563058</v>
    <v>2179011</v>
    <v>1928</v>
  </rv>
  <rv s="3">
    <v>23397</v>
  </rv>
  <rv s="0">
    <fb>127.04</fb>
    <v>16</v>
  </rv>
  <rv s="0">
    <fb>114.41</fb>
    <v>16</v>
  </rv>
  <rv s="0">
    <fb>115.61</fb>
    <v>16</v>
  </rv>
  <rv s="0">
    <fb>132.55000000000001</fb>
    <v>16</v>
  </rv>
  <rv s="0">
    <fb>117.68</fb>
    <v>16</v>
  </rv>
  <rv s="0">
    <fb>120.66</fb>
    <v>16</v>
  </rv>
  <rv s="0">
    <fb>113.86</fb>
    <v>16</v>
  </rv>
  <rv s="0">
    <fb>113.64</fb>
    <v>16</v>
  </rv>
  <rv s="0">
    <fb>104.3</fb>
    <v>16</v>
  </rv>
  <rv s="0">
    <fb>115.37</fb>
    <v>16</v>
  </rv>
  <rv s="0">
    <fb>123.9</fb>
    <v>16</v>
  </rv>
  <rv s="0">
    <fb>128.38</fb>
    <v>16</v>
  </rv>
  <rv s="0">
    <fb>135.65</fb>
    <v>16</v>
  </rv>
  <rv s="0">
    <fb>141.11000000000001</fb>
    <v>16</v>
  </rv>
  <rv s="0">
    <fb>143.24</fb>
    <v>16</v>
  </rv>
  <rv s="0">
    <fb>131.19</fb>
    <v>16</v>
  </rv>
  <rv s="0">
    <fb>141.35</fb>
    <v>16</v>
  </rv>
  <rv s="0">
    <fb>157.76</fb>
    <v>16</v>
  </rv>
  <rv s="0">
    <fb>132.1</fb>
    <v>16</v>
  </rv>
  <rv s="0">
    <fb>133.32</fb>
    <v>16</v>
  </rv>
  <rv s="0">
    <fb>130.63</fb>
    <v>16</v>
  </rv>
  <rv s="0">
    <fb>133.78</fb>
    <v>16</v>
  </rv>
  <rv s="0">
    <fb>137.81</fb>
    <v>16</v>
  </rv>
  <rv s="0">
    <fb>137.65</fb>
    <v>16</v>
  </rv>
  <rv s="0">
    <fb>130.15</fb>
    <v>16</v>
  </rv>
  <rv s="0">
    <fb>135.15</fb>
    <v>16</v>
  </rv>
  <rv s="0">
    <fb>131.79</fb>
    <v>16</v>
  </rv>
  <rv s="0">
    <fb>127.52</fb>
    <v>16</v>
  </rv>
  <rv s="0">
    <fb>135.75</fb>
    <v>16</v>
  </rv>
  <rv s="0">
    <fb>130.01</fb>
    <v>16</v>
  </rv>
  <rv s="0">
    <fb>134.22</fb>
    <v>16</v>
  </rv>
  <rv s="0">
    <fb>144.88999999999999</fb>
    <v>16</v>
  </rv>
  <rv s="0">
    <fb>134.28</fb>
    <v>16</v>
  </rv>
  <rv s="0">
    <fb>129.1</fb>
    <v>16</v>
  </rv>
  <rv s="0">
    <fb>128.83000000000001</fb>
    <v>16</v>
  </rv>
  <rv s="0">
    <fb>119.64</fb>
    <v>16</v>
  </rv>
  <rv s="0">
    <fb>123.73</fb>
    <v>16</v>
  </rv>
  <rv s="0">
    <fb>121.51</fb>
    <v>16</v>
  </rv>
  <rv s="0">
    <fb>120.97</fb>
    <v>16</v>
  </rv>
  <rv s="0">
    <fb>121.17</fb>
    <v>16</v>
  </rv>
  <rv s="0">
    <fb>129.35</fb>
    <v>16</v>
  </rv>
  <rv s="0">
    <fb>136.53</fb>
    <v>16</v>
  </rv>
  <rv s="0">
    <fb>135.05000000000001</fb>
    <v>16</v>
  </rv>
  <rv s="0">
    <fb>142.28</fb>
    <v>16</v>
  </rv>
  <rv s="0">
    <fb>139.35</fb>
    <v>16</v>
  </rv>
  <rv s="12">
    <v>en-US</v>
    <v>c8ki6h</v>
    <v>268435456</v>
    <v>1</v>
    <v>Powered by Refinitiv</v>
    <v>37</v>
    <v>KENVUE INC. (XNYS:KVUE)</v>
    <v>35</v>
    <v>24</v>
    <v>Finance</v>
    <v>25</v>
    <v>24.46</v>
    <v>17.670000000000002</v>
    <v>0.49299999999999999</v>
    <v>-0.08</v>
    <v>-4.7169999999999999E-6</v>
    <v>-3.7590000000000002E-3</v>
    <v>-1E-4</v>
    <v>USD</v>
    <v>Kenvue Inc. is a consumer health company. The Company operates through three segments: Self Care, Skin Health and Beauty, and Essential Health. Its Self Care product categories include Pain Care; Cough, Cold, and Allergy; and Other Self Care (Digestive Health; Smoking Cessation; Eye Care; and Other). The Skin Health and Beauty segment's product categories include face and body care and hair, sun, and others. The Essential Health segment's product categories include oral care, baby care and other essential health (women’s health, wound care, and other). Its differentiated portfolio of brands includes Tylenol, Neutrogena, Listerine, Johnson’s, Band-Aid, Aveeno, Zyrtec, and Nicorette. The Company has a global footprint through which it sells and distributes its product portfolio in more than 165 countries across its four regions. The four region consists of North America, Asia Pacific (APAC), Europe, Middle East, and Africa (EMEA), and Latin America (LATAM).</v>
    <v>21780</v>
    <v>New York Stock Exchange</v>
    <v>XNYS</v>
    <v>XNYS</v>
    <v>199 Grandview Road, SKILLMAN, NJ, 08558 US</v>
    <v>21.35</v>
    <v>Personal &amp; Household Products &amp; Services</v>
    <v>Stock</v>
    <v>45661.01849012656</v>
    <v>21.094999999999999</v>
    <v>40645848400</v>
    <v>KENVUE INC.</v>
    <v>KENVUE INC.</v>
    <v>21.32</v>
    <v>38.2879</v>
    <v>21.28</v>
    <v>21.2</v>
    <v>21.1999</v>
    <v>1917257000</v>
    <v>KVUE</v>
    <v>KENVUE INC. (XNYS:KVUE)</v>
    <v>6079260</v>
    <v>11813909</v>
    <v>2022</v>
  </rv>
  <rv s="3">
    <v>23444</v>
  </rv>
  <rv s="0">
    <fb>23.05</fb>
    <v>16</v>
  </rv>
  <rv s="0">
    <fb>21.53</fb>
    <v>16</v>
  </rv>
  <rv s="0">
    <fb>18.18</fb>
    <v>16</v>
  </rv>
  <rv s="0">
    <fb>18.489999999999998</fb>
    <v>16</v>
  </rv>
  <rv s="1">
    <v>https://www.bing.com/financeapi/forcetrigger?t=a1pl8m&amp;q=XNYS%3aCHD&amp;form=skydnc</v>
    <v>Learn more on Bing</v>
  </rv>
  <rv s="6">
    <v>en-US</v>
    <v>a1pl8m</v>
    <v>268435456</v>
    <v>1</v>
    <v>Powered by Refinitiv</v>
    <v>22</v>
    <v>CHURCH &amp; DWIGHT CO., INC. (XNYS:CHD)</v>
    <v>23</v>
    <v>24</v>
    <v>Finance</v>
    <v>25</v>
    <v>113.5</v>
    <v>93.32</v>
    <v>0.58650000000000002</v>
    <v>0.8</v>
    <v>0</v>
    <v>7.7039999999999999E-3</v>
    <v>0</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the Specialty Products Division (SPD). Its Consumer Domestic segment includes each of its seven power brands, as well as other brands and household and personal care products. Its Consumer International segment markets a variety of personal care, household, and over-the-counter products in international subsidiary markets, including Australia, Canada, France, Germany, Mexico, and the United Kingdom. Its SPD segment focuses on sales to businesses and participates in three product areas: animal and food production, specialty chemicals and specialty cleaners. The Company’s brands include ARM &amp; HAMMER, OXICLEAN, VITAFUSION and L’IL CRITTERS, BATISTE, WATERPIK, THERABREATH, and HERO.</v>
    <v>5550</v>
    <v>New York Stock Exchange</v>
    <v>XNYS</v>
    <v>XNYS</v>
    <v>500 Charles Ewing Blvd, EWING, NJ, 08628-3448 US</v>
    <v>105.1</v>
    <v>Personal &amp; Household Products &amp; Services</v>
    <v>Stock</v>
    <v>45661.000000022657</v>
    <v>23450</v>
    <v>103.08</v>
    <v>25636538400</v>
    <v>CHURCH &amp; DWIGHT CO., INC.</v>
    <v>CHURCH &amp; DWIGHT CO., INC.</v>
    <v>103.98</v>
    <v>47.001800000000003</v>
    <v>103.84</v>
    <v>104.64</v>
    <v>104.64</v>
    <v>244997500</v>
    <v>CHD</v>
    <v>CHURCH &amp; DWIGHT CO., INC. (XNYS:CHD)</v>
    <v>1094298</v>
    <v>1329282</v>
    <v>1925</v>
  </rv>
  <rv s="3">
    <v>23451</v>
  </rv>
  <rv s="0">
    <fb>51.445</fb>
    <v>16</v>
  </rv>
  <rv s="0">
    <fb>51.88</fb>
    <v>16</v>
  </rv>
  <rv s="0">
    <fb>53.35</fb>
    <v>16</v>
  </rv>
  <rv s="0">
    <fb>87.77</fb>
    <v>16</v>
  </rv>
  <rv s="0">
    <fb>78.75</fb>
    <v>16</v>
  </rv>
  <rv s="0">
    <fb>89.38</fb>
    <v>16</v>
  </rv>
  <rv s="0">
    <fb>92.45</fb>
    <v>16</v>
  </rv>
  <rv s="0">
    <fb>94.56</fb>
    <v>16</v>
  </rv>
  <rv s="0">
    <fb>98.01</fb>
    <v>16</v>
  </rv>
  <rv s="0">
    <fb>99.91</fb>
    <v>16</v>
  </rv>
  <rv s="1">
    <v>https://www.bing.com/financeapi/forcetrigger?t=a1ruc7&amp;q=XNYS%3aEL&amp;form=skydnc</v>
    <v>Learn more on Bing</v>
  </rv>
  <rv s="6">
    <v>en-US</v>
    <v>a1ruc7</v>
    <v>268435456</v>
    <v>1</v>
    <v>Powered by Refinitiv</v>
    <v>22</v>
    <v>THE ESTEE LAUDER COMPANIES INC. (XNYS:EL)</v>
    <v>23</v>
    <v>24</v>
    <v>Finance</v>
    <v>25</v>
    <v>159.75</v>
    <v>62.29</v>
    <v>1.0132000000000001</v>
    <v>-1.82</v>
    <v>5.5429999999999998E-4</v>
    <v>-2.4601000000000001E-2</v>
    <v>0.04</v>
    <v>USD</v>
    <v>The Estee Lauder Companies Inc. is a manufacturer, marketer and seller of skin care, makeup, fragrance and hair care products. Its product categories include skin care, makeup, fragrance, hair care and others. Its products are sold in approximately 150 countries and territories under a number of brand names, including Estee Lauder, Aramis, Clinique, Lab Series, Origins, M.A.C, Bobbi Brown Cosmetics,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facial masks, body care, sun care products and others. Its makeup products include lipsticks, lip glosses, mascaras, foundations and others.</v>
    <v>62000</v>
    <v>New York Stock Exchange</v>
    <v>XNYS</v>
    <v>XNYS</v>
    <v>767 Fifth Avenue, NEW YORK, NY, 10153 US</v>
    <v>73.92</v>
    <v>Personal &amp; Household Products &amp; Services</v>
    <v>Stock</v>
    <v>45661.041402499999</v>
    <v>23463</v>
    <v>71.12</v>
    <v>25903850000</v>
    <v>THE ESTEE LAUDER COMPANIES INC.</v>
    <v>THE ESTEE LAUDER COMPANIES INC.</v>
    <v>73.650000000000006</v>
    <v>128.7422</v>
    <v>73.98</v>
    <v>72.16</v>
    <v>72.2</v>
    <v>358978000</v>
    <v>EL</v>
    <v>THE ESTEE LAUDER COMPANIES INC. (XNYS:EL)</v>
    <v>3519988</v>
    <v>3900829</v>
    <v>1976</v>
  </rv>
  <rv s="3">
    <v>23464</v>
  </rv>
  <rv s="0">
    <fb>95.87</fb>
    <v>16</v>
  </rv>
  <rv s="0">
    <fb>91.78</fb>
    <v>16</v>
  </rv>
  <rv s="0">
    <fb>91.02</fb>
    <v>16</v>
  </rv>
  <rv s="0">
    <fb>81.209999999999994</fb>
    <v>16</v>
  </rv>
  <rv s="0">
    <fb>98.99</fb>
    <v>16</v>
  </rv>
  <rv s="0">
    <fb>107.84</fb>
    <v>16</v>
  </rv>
  <rv s="0">
    <fb>134.96</fb>
    <v>16</v>
  </rv>
  <rv s="0">
    <fb>149.72</fb>
    <v>16</v>
  </rv>
  <rv s="0">
    <fb>142.69</fb>
    <v>16</v>
  </rv>
  <rv s="0">
    <fb>134.94</fb>
    <v>16</v>
  </rv>
  <rv s="0">
    <fb>140.12</fb>
    <v>16</v>
  </rv>
  <rv s="0">
    <fb>142.66</fb>
    <v>16</v>
  </rv>
  <rv s="0">
    <fb>156.94</fb>
    <v>16</v>
  </rv>
  <rv s="0">
    <fb>171.81</fb>
    <v>16</v>
  </rv>
  <rv s="0">
    <fb>161.03</fb>
    <v>16</v>
  </rv>
  <rv s="0">
    <fb>197.99</fb>
    <v>16</v>
  </rv>
  <rv s="0">
    <fb>195.47</fb>
    <v>16</v>
  </rv>
  <rv s="0">
    <fb>206.54</fb>
    <v>16</v>
  </rv>
  <rv s="0">
    <fb>195.16</fb>
    <v>16</v>
  </rv>
  <rv s="0">
    <fb>159.34</fb>
    <v>16</v>
  </rv>
  <rv s="0">
    <fb>188.68</fb>
    <v>16</v>
  </rv>
  <rv s="0">
    <fb>221.72</fb>
    <v>16</v>
  </rv>
  <rv s="0">
    <fb>219.66</fb>
    <v>16</v>
  </rv>
  <rv s="0">
    <fb>245.32</fb>
    <v>16</v>
  </rv>
  <rv s="0">
    <fb>266.19</fb>
    <v>16</v>
  </rv>
  <rv s="0">
    <fb>236.65</fb>
    <v>16</v>
  </rv>
  <rv s="0">
    <fb>285.86</fb>
    <v>16</v>
  </rv>
  <rv s="0">
    <fb>290.85000000000002</fb>
    <v>16</v>
  </rv>
  <rv s="0">
    <fb>313.8</fb>
    <v>16</v>
  </rv>
  <rv s="0">
    <fb>306.52</fb>
    <v>16</v>
  </rv>
  <rv s="0">
    <fb>333.83</fb>
    <v>16</v>
  </rv>
  <rv s="0">
    <fb>340.49</fb>
    <v>16</v>
  </rv>
  <rv s="0">
    <fb>299.93</fb>
    <v>16</v>
  </rv>
  <rv s="0">
    <fb>332.07</fb>
    <v>16</v>
  </rv>
  <rv s="0">
    <fb>370.2</fb>
    <v>16</v>
  </rv>
  <rv s="0">
    <fb>311.79000000000002</fb>
    <v>16</v>
  </rv>
  <rv s="0">
    <fb>272.32</fb>
    <v>16</v>
  </rv>
  <rv s="0">
    <fb>264.06</fb>
    <v>16</v>
  </rv>
  <rv s="0">
    <fb>254.67</fb>
    <v>16</v>
  </rv>
  <rv s="0">
    <fb>273.10000000000002</fb>
    <v>16</v>
  </rv>
  <rv s="0">
    <fb>254.38</fb>
    <v>16</v>
  </rv>
  <rv s="0">
    <fb>215.9</fb>
    <v>16</v>
  </rv>
  <rv s="0">
    <fb>200.49</fb>
    <v>16</v>
  </rv>
  <rv s="0">
    <fb>235.79</fb>
    <v>16</v>
  </rv>
  <rv s="0">
    <fb>246.46</fb>
    <v>16</v>
  </rv>
  <rv s="0">
    <fb>246.72</fb>
    <v>16</v>
  </rv>
  <rv s="0">
    <fb>180</fb>
    <v>16</v>
  </rv>
  <rv s="0">
    <fb>160.53</fb>
    <v>16</v>
  </rv>
  <rv s="0">
    <fb>144.55000000000001</fb>
    <v>16</v>
  </rv>
  <rv s="0">
    <fb>127.69</fb>
    <v>16</v>
  </rv>
  <rv s="0">
    <fb>146.25</fb>
    <v>16</v>
  </rv>
  <rv s="0">
    <fb>131.99</fb>
    <v>16</v>
  </rv>
  <rv s="0">
    <fb>154.15</fb>
    <v>16</v>
  </rv>
  <rv s="0">
    <fb>146.71</fb>
    <v>16</v>
  </rv>
  <rv s="0">
    <fb>123.36</fb>
    <v>16</v>
  </rv>
  <rv s="0">
    <fb>72.12</fb>
    <v>16</v>
  </rv>
  <rv s="1">
    <v>https://www.bing.com/financeapi/forcetrigger?t=a1pvu2&amp;q=XNYS%3aCLX&amp;form=skydnc</v>
    <v>Learn more on Bing</v>
  </rv>
  <rv s="6">
    <v>en-US</v>
    <v>a1pvu2</v>
    <v>268435456</v>
    <v>1</v>
    <v>Powered by Refinitiv</v>
    <v>22</v>
    <v>THE CLOROX COMPANY (XNYS:CLX)</v>
    <v>23</v>
    <v>24</v>
    <v>Finance</v>
    <v>25</v>
    <v>171.37</v>
    <v>127.6</v>
    <v>0.4128</v>
    <v>1.06</v>
    <v>0</v>
    <v>6.5500000000000003E-3</v>
    <v>0</v>
    <v>USD</v>
    <v>The Clorox Company is a multinational manufacturer and marketer of consumer and professional products. The Company operates through four segments: Health and Wellness, Household, Lifestyle, and International. Its Health and Wellness segment consists of cleaning, disinfecting and professional products marketed and sold under the Clorox, Clorox2, Pine-Sol, Scentiva, Tilex, Liquid-Plumr and Formula 409 brands in the United States. Its Household segment consists of bags and wraps, cat litter and grilling products marketed and sold under the Glad, Fresh Step and Scoop Away, and Kingsford brands in the United States. The lifestyle segment consists of food, water-filtration and natural personal care products marketed and sold under the Hidden Valley, Brita and Burt’s Bees brands. International consists of products sold outside the United States. Its products within this segment include laundry additives, home care products, bags and wraps, cat litter, water-filtration products and others.</v>
    <v>7400</v>
    <v>New York Stock Exchange</v>
    <v>XNYS</v>
    <v>XNYS</v>
    <v>1221 Broadway, OAKLAND, CA, 94612-1888 US</v>
    <v>163.11500000000001</v>
    <v>Personal &amp; Household Products &amp; Services</v>
    <v>Stock</v>
    <v>45661.02434263828</v>
    <v>23522</v>
    <v>160.435</v>
    <v>20162735957</v>
    <v>THE CLOROX COMPANY</v>
    <v>THE CLOROX COMPANY</v>
    <v>162.41</v>
    <v>57.0124</v>
    <v>161.83000000000001</v>
    <v>162.88999999999999</v>
    <v>162.88999999999999</v>
    <v>123781300</v>
    <v>CLX</v>
    <v>THE CLOROX COMPANY (XNYS:CLX)</v>
    <v>671252</v>
    <v>1060065</v>
    <v>1986</v>
  </rv>
  <rv s="3">
    <v>23523</v>
  </rv>
  <rv s="0">
    <fb>129.05000000000001</fb>
    <v>16</v>
  </rv>
  <rv s="0">
    <fb>126.42</fb>
    <v>16</v>
  </rv>
  <rv s="0">
    <fb>125.23</fb>
    <v>16</v>
  </rv>
  <rv s="0">
    <fb>133.69</fb>
    <v>16</v>
  </rv>
  <rv s="0">
    <fb>138.53</fb>
    <v>16</v>
  </rv>
  <rv s="0">
    <fb>131.91</fb>
    <v>16</v>
  </rv>
  <rv s="0">
    <fb>139.29</fb>
    <v>16</v>
  </rv>
  <rv s="0">
    <fb>148.74</fb>
    <v>16</v>
  </rv>
  <rv s="0">
    <fb>141.69</fb>
    <v>16</v>
  </rv>
  <rv s="0">
    <fb>129.08000000000001</fb>
    <v>16</v>
  </rv>
  <rv s="0">
    <fb>135.25</fb>
    <v>16</v>
  </rv>
  <rv s="0">
    <fb>144.97999999999999</fb>
    <v>16</v>
  </rv>
  <rv s="0">
    <fb>165.62</fb>
    <v>16</v>
  </rv>
  <rv s="0">
    <fb>148.38</fb>
    <v>16</v>
  </rv>
  <rv s="0">
    <fb>158.03</fb>
    <v>16</v>
  </rv>
  <rv s="0">
    <fb>159.72999999999999</fb>
    <v>16</v>
  </rv>
  <rv s="0">
    <fb>148.81</fb>
    <v>16</v>
  </rv>
  <rv s="0">
    <fb>153.11000000000001</fb>
    <v>16</v>
  </rv>
  <rv s="0">
    <fb>151.87</fb>
    <v>16</v>
  </rv>
  <rv s="0">
    <fb>147.69</fb>
    <v>16</v>
  </rv>
  <rv s="0">
    <fb>153.54</fb>
    <v>16</v>
  </rv>
  <rv s="0">
    <fb>173.25</fb>
    <v>16</v>
  </rv>
  <rv s="0">
    <fb>206.25</fb>
    <v>16</v>
  </rv>
  <rv s="0">
    <fb>219.37</fb>
    <v>16</v>
  </rv>
  <rv s="0">
    <fb>236.51</fb>
    <v>16</v>
  </rv>
  <rv s="0">
    <fb>223.5</fb>
    <v>16</v>
  </rv>
  <rv s="0">
    <fb>210.17</fb>
    <v>16</v>
  </rv>
  <rv s="0">
    <fb>201.92</fb>
    <v>16</v>
  </rv>
  <rv s="0">
    <fb>209.46</fb>
    <v>16</v>
  </rv>
  <rv s="0">
    <fb>181.05</fb>
    <v>16</v>
  </rv>
  <rv s="0">
    <fb>192.88</fb>
    <v>16</v>
  </rv>
  <rv s="0">
    <fb>182.5</fb>
    <v>16</v>
  </rv>
  <rv s="0">
    <fb>176.73</fb>
    <v>16</v>
  </rv>
  <rv s="0">
    <fb>179.91</fb>
    <v>16</v>
  </rv>
  <rv s="0">
    <fb>165.61</fb>
    <v>16</v>
  </rv>
  <rv s="0">
    <fb>163.01</fb>
    <v>16</v>
  </rv>
  <rv s="0">
    <fb>162.85</fb>
    <v>16</v>
  </rv>
  <rv s="0">
    <fb>167.86</fb>
    <v>16</v>
  </rv>
  <rv s="0">
    <fb>145.79</fb>
    <v>16</v>
  </rv>
  <rv s="0">
    <fb>140.97999999999999</fb>
    <v>16</v>
  </rv>
  <rv s="0">
    <fb>144.34</fb>
    <v>16</v>
  </rv>
  <rv s="0">
    <fb>128.38999999999999</fb>
    <v>16</v>
  </rv>
  <rv s="0">
    <fb>146.04</fb>
    <v>16</v>
  </rv>
  <rv s="0">
    <fb>144.69</fb>
    <v>16</v>
  </rv>
  <rv s="0">
    <fb>158.24</fb>
    <v>16</v>
  </rv>
  <rv s="0">
    <fb>158.18</fb>
    <v>16</v>
  </rv>
  <rv s="0">
    <fb>159.04</fb>
    <v>16</v>
  </rv>
  <rv s="0">
    <fb>156.44999999999999</fb>
    <v>16</v>
  </rv>
  <rv s="0">
    <fb>131.56</fb>
    <v>16</v>
  </rv>
  <rv s="0">
    <fb>131.93</fb>
    <v>16</v>
  </rv>
  <rv s="0">
    <fb>158.31</fb>
    <v>16</v>
  </rv>
  <rv s="0">
    <fb>158.55000000000001</fb>
    <v>16</v>
  </rv>
  <rv s="0">
    <fb>167.17</fb>
    <v>16</v>
  </rv>
  <rv s="0">
    <fb>162.41</fb>
    <v>16</v>
  </rv>
  <rv s="1">
    <v>https://www.bing.com/financeapi/forcetrigger?t=a1wyu2&amp;q=XNYS%3aLLY&amp;form=skydnc</v>
    <v>Learn more on Bing</v>
  </rv>
  <rv s="6">
    <v>en-US</v>
    <v>a1wyu2</v>
    <v>268435456</v>
    <v>1</v>
    <v>Powered by Refinitiv</v>
    <v>22</v>
    <v>ELI LILLY AND COMPANY (XNYS:LLY)</v>
    <v>23</v>
    <v>24</v>
    <v>Finance</v>
    <v>28</v>
    <v>972.53</v>
    <v>598.79999999999995</v>
    <v>0.41160000000000002</v>
    <v>4.13</v>
    <v>1.1130000000000001E-3</v>
    <v>5.3080000000000002E-3</v>
    <v>0.87</v>
    <v>USD</v>
    <v>Eli Lilly and Company is a medicine company. The Company discovers, develops, manufactures and markets products in the human pharmaceutical products segment. Its diabetes, obesity and other cardiometabolic products include Basaglar, Humalog, Mounjaro, Trulicity and Zepbound. Its oncology products include Alimta, Retevmo, Tyvyt and Verzenio. Its immunology products include Ebglyss, Olumiant, Omvoh and Taltz. Its neuroscience products include Cymbalta and Emgality. Its other products and therapies include Cialis and Forteo. It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It is also developing oral small molecule inhibitor of α4β7 integrin (known as MORF-057) for inflammatory bowel disease (IBD).</v>
    <v>43000</v>
    <v>New York Stock Exchange</v>
    <v>XNYS</v>
    <v>XNYS</v>
    <v>Lilly Corporate Ctr, Drop Code 1094, INDIANAPOLIS, IN, 46285-0001 US</v>
    <v>785.84</v>
    <v>Pharmaceuticals</v>
    <v>Stock</v>
    <v>45661.041416492968</v>
    <v>23579</v>
    <v>775.53</v>
    <v>742345900000</v>
    <v>ELI LILLY AND COMPANY</v>
    <v>ELI LILLY AND COMPANY</v>
    <v>778.17</v>
    <v>84.490899999999996</v>
    <v>778.07</v>
    <v>782.2</v>
    <v>782.85</v>
    <v>949315700</v>
    <v>LLY</v>
    <v>ELI LILLY AND COMPANY (XNYS:LLY)</v>
    <v>1799992</v>
    <v>3226364</v>
    <v>1901</v>
  </rv>
  <rv s="3">
    <v>23580</v>
  </rv>
  <rv s="0">
    <fb>82.81</fb>
    <v>16</v>
  </rv>
  <rv s="0">
    <fb>79.569999999999993</fb>
    <v>16</v>
  </rv>
  <rv s="0">
    <fb>82.66</fb>
    <v>16</v>
  </rv>
  <rv s="0">
    <fb>81.45</fb>
    <v>16</v>
  </rv>
  <rv s="0">
    <fb>98.81</fb>
    <v>16</v>
  </rv>
  <rv s="0">
    <fb>126.29</fb>
    <v>16</v>
  </rv>
  <rv s="0">
    <fb>117.04</fb>
    <v>16</v>
  </rv>
  <rv s="0">
    <fb>115.94</fb>
    <v>16</v>
  </rv>
  <rv s="0">
    <fb>108.95</fb>
    <v>16</v>
  </rv>
  <rv s="0">
    <fb>111.83</fb>
    <v>16</v>
  </rv>
  <rv s="0">
    <fb>131.43</fb>
    <v>16</v>
  </rv>
  <rv s="0">
    <fb>126.13</fb>
    <v>16</v>
  </rv>
  <rv s="0">
    <fb>138.72</fb>
    <v>16</v>
  </rv>
  <rv s="0">
    <fb>154.63999999999999</fb>
    <v>16</v>
  </rv>
  <rv s="0">
    <fb>152.94999999999999</fb>
    <v>16</v>
  </rv>
  <rv s="0">
    <fb>164.18</fb>
    <v>16</v>
  </rv>
  <rv s="0">
    <fb>130.46</fb>
    <v>16</v>
  </rv>
  <rv s="0">
    <fb>168.84</fb>
    <v>16</v>
  </rv>
  <rv s="0">
    <fb>182.77</fb>
    <v>16</v>
  </rv>
  <rv s="0">
    <fb>229.52</fb>
    <v>16</v>
  </rv>
  <rv s="0">
    <fb>243.5</fb>
    <v>16</v>
  </rv>
  <rv s="0">
    <fb>258.29000000000002</fb>
    <v>16</v>
  </rv>
  <rv s="0">
    <fb>231.05</fb>
    <v>16</v>
  </rv>
  <rv s="0">
    <fb>248.04</fb>
    <v>16</v>
  </rv>
  <rv s="0">
    <fb>276.22000000000003</fb>
    <v>16</v>
  </rv>
  <rv s="0">
    <fb>245.39</fb>
    <v>16</v>
  </rv>
  <rv s="0">
    <fb>249.95</fb>
    <v>16</v>
  </rv>
  <rv s="0">
    <fb>286.37</fb>
    <v>16</v>
  </rv>
  <rv s="0">
    <fb>313.44</fb>
    <v>16</v>
  </rv>
  <rv s="0">
    <fb>324.23</fb>
    <v>16</v>
  </rv>
  <rv s="0">
    <fb>329.69</fb>
    <v>16</v>
  </rv>
  <rv s="0">
    <fb>301.23</fb>
    <v>16</v>
  </rv>
  <rv s="0">
    <fb>323.35000000000002</fb>
    <v>16</v>
  </rv>
  <rv s="0">
    <fb>362.09</fb>
    <v>16</v>
  </rv>
  <rv s="0">
    <fb>371.08</fb>
    <v>16</v>
  </rv>
  <rv s="0">
    <fb>365.84</fb>
    <v>16</v>
  </rv>
  <rv s="0">
    <fb>344.15</fb>
    <v>16</v>
  </rv>
  <rv s="0">
    <fb>311.22000000000003</fb>
    <v>16</v>
  </rv>
  <rv s="0">
    <fb>343.42</fb>
    <v>16</v>
  </rv>
  <rv s="0">
    <fb>395.86</fb>
    <v>16</v>
  </rv>
  <rv s="0">
    <fb>429.46</fb>
    <v>16</v>
  </rv>
  <rv s="0">
    <fb>468.98</fb>
    <v>16</v>
  </rv>
  <rv s="0">
    <fb>454.55</fb>
    <v>16</v>
  </rv>
  <rv s="0">
    <fb>554.20000000000005</fb>
    <v>16</v>
  </rv>
  <rv s="0">
    <fb>537.13</fb>
    <v>16</v>
  </rv>
  <rv s="0">
    <fb>553.92999999999995</fb>
    <v>16</v>
  </rv>
  <rv s="0">
    <fb>591.04</fb>
    <v>16</v>
  </rv>
  <rv s="0">
    <fb>582.91999999999996</fb>
    <v>16</v>
  </rv>
  <rv s="0">
    <fb>645.61</fb>
    <v>16</v>
  </rv>
  <rv s="0">
    <fb>753.68</fb>
    <v>16</v>
  </rv>
  <rv s="0">
    <fb>777.96</fb>
    <v>16</v>
  </rv>
  <rv s="0">
    <fb>781.1</fb>
    <v>16</v>
  </rv>
  <rv s="0">
    <fb>820.34</fb>
    <v>16</v>
  </rv>
  <rv s="0">
    <fb>905.38</fb>
    <v>16</v>
  </rv>
  <rv s="0">
    <fb>804.27</fb>
    <v>16</v>
  </rv>
  <rv s="0">
    <fb>960.02</fb>
    <v>16</v>
  </rv>
  <rv s="0">
    <fb>885.94</fb>
    <v>16</v>
  </rv>
  <rv s="0">
    <fb>829.74</fb>
    <v>16</v>
  </rv>
  <rv s="0">
    <fb>795.35</fb>
    <v>16</v>
  </rv>
  <rv s="0">
    <fb>772</fb>
    <v>16</v>
  </rv>
  <rv s="1">
    <v>https://www.bing.com/financeapi/forcetrigger?t=a1w8ec&amp;q=XNYS%3aJNJ&amp;form=skydnc</v>
    <v>Learn more on Bing</v>
  </rv>
  <rv s="6">
    <v>en-US</v>
    <v>a1w8ec</v>
    <v>268435456</v>
    <v>1</v>
    <v>Powered by Refinitiv</v>
    <v>22</v>
    <v>JOHNSON &amp; JOHNSON (XNYS:JNJ)</v>
    <v>23</v>
    <v>24</v>
    <v>Finance</v>
    <v>25</v>
    <v>168.85</v>
    <v>142.75</v>
    <v>0.50700000000000001</v>
    <v>0.17</v>
    <v>-2.0809999999999999E-4</v>
    <v>1.1799999999999998E-3</v>
    <v>-0.03</v>
    <v>USD</v>
    <v>Johnson &amp; Johnson, through its subsidiaries, is engaged in the research and development, manufacture, and sale of a range of products in the healthcare field. The Company's primary focus is products related to human health and well-being. It operates through two segments: Innovative Medicine and MedTech. The Innovative Medicine segment is focused on various therapeutic areas, including immunology, infectious diseases, neuroscience, oncology, pulmonary hypertension, and cardiovascular and metabolic diseases. Products in this segment are distributed directly to retailers, wholesalers, distributors, hospitals, and healthcare professionals for prescription use. The MedTech segment includes a broad portfolio of products used in the orthopedic, surgery, interventional solutions, cardiovascular intervention, and vision fields. The MedTech segment also offers a commercially available intravascular lithotripsy (IVL) platform for coronary artery disease (CAD) and peripheral artery disease (PAD).</v>
    <v>131900</v>
    <v>New York Stock Exchange</v>
    <v>XNYS</v>
    <v>XNYS</v>
    <v>One Johnson &amp; Johnson Plaza, NEW BRUNSWICK, NJ, 08933 US</v>
    <v>144.57499999999999</v>
    <v>Pharmaceuticals</v>
    <v>Stock</v>
    <v>45661.041154976563</v>
    <v>23642</v>
    <v>143.62</v>
    <v>347155200000</v>
    <v>JOHNSON &amp; JOHNSON</v>
    <v>JOHNSON &amp; JOHNSON</v>
    <v>144.07</v>
    <v>23.702999999999999</v>
    <v>144.02000000000001</v>
    <v>144.19</v>
    <v>144.16</v>
    <v>2407623000</v>
    <v>JNJ</v>
    <v>JOHNSON &amp; JOHNSON (XNYS:JNJ)</v>
    <v>5879816</v>
    <v>7976109</v>
    <v>1887</v>
  </rv>
  <rv s="3">
    <v>23643</v>
  </rv>
  <rv s="0">
    <fb>104.44</fb>
    <v>16</v>
  </rv>
  <rv s="0">
    <fb>112.69</fb>
    <v>16</v>
  </rv>
  <rv s="0">
    <fb>119.34</fb>
    <v>16</v>
  </rv>
  <rv s="0">
    <fb>115.21</fb>
    <v>16</v>
  </rv>
  <rv s="0">
    <fb>113.25</fb>
    <v>16</v>
  </rv>
  <rv s="0">
    <fb>132.72</fb>
    <v>16</v>
  </rv>
  <rv s="0">
    <fb>139.41</fb>
    <v>16</v>
  </rv>
  <rv s="0">
    <fb>138.19</fb>
    <v>16</v>
  </rv>
  <rv s="0">
    <fb>133.08000000000001</fb>
    <v>16</v>
  </rv>
  <rv s="0">
    <fb>130.22</fb>
    <v>16</v>
  </rv>
  <rv s="0">
    <fb>137.49</fb>
    <v>16</v>
  </rv>
  <rv s="0">
    <fb>140.63</fb>
    <v>16</v>
  </rv>
  <rv s="0">
    <fb>145.76</fb>
    <v>16</v>
  </rv>
  <rv s="0">
    <fb>144.68</fb>
    <v>16</v>
  </rv>
  <rv s="0">
    <fb>157.38</fb>
    <v>16</v>
  </rv>
  <rv s="0">
    <fb>163.13</fb>
    <v>16</v>
  </rv>
  <rv s="0">
    <fb>164.35</fb>
    <v>16</v>
  </rv>
  <rv s="0">
    <fb>162.72999999999999</fb>
    <v>16</v>
  </rv>
  <rv s="0">
    <fb>172.2</fb>
    <v>16</v>
  </rv>
  <rv s="0">
    <fb>161.5</fb>
    <v>16</v>
  </rv>
  <rv s="0">
    <fb>162.88</fb>
    <v>16</v>
  </rv>
  <rv s="0">
    <fb>155.93</fb>
    <v>16</v>
  </rv>
  <rv s="0">
    <fb>164.57</fb>
    <v>16</v>
  </rv>
  <rv s="0">
    <fb>177.23</fb>
    <v>16</v>
  </rv>
  <rv s="0">
    <fb>180.46</fb>
    <v>16</v>
  </rv>
  <rv s="0">
    <fb>174.52</fb>
    <v>16</v>
  </rv>
  <rv s="0">
    <fb>163.36000000000001</fb>
    <v>16</v>
  </rv>
  <rv s="0">
    <fb>178</fb>
    <v>16</v>
  </rv>
  <rv s="0">
    <fb>176.65</fb>
    <v>16</v>
  </rv>
  <rv s="0">
    <fb>155.06</fb>
    <v>16</v>
  </rv>
  <rv s="0">
    <fb>165.52</fb>
    <v>16</v>
  </rv>
  <rv s="0">
    <fb>161.68</fb>
    <v>16</v>
  </rv>
  <rv s="0">
    <fb>155.75</fb>
    <v>16</v>
  </rv>
  <rv s="0">
    <fb>158.9</fb>
    <v>16</v>
  </rv>
  <rv s="0">
    <fb>161.38</fb>
    <v>16</v>
  </rv>
  <rv s="0">
    <fb>146.66999999999999</fb>
    <v>16</v>
  </rv>
  <rv s="0">
    <fb>157.85</fb>
    <v>16</v>
  </rv>
  <rv s="0">
    <fb>165.86</fb>
    <v>16</v>
  </rv>
  <rv s="0">
    <fb>155.01</fb>
    <v>16</v>
  </rv>
  <rv s="0">
    <fb>144.62</fb>
    <v>16</v>
  </rv>
  <rv s="1">
    <v>https://www.bing.com/financeapi/forcetrigger?t=a1mpqh&amp;q=XNYS%3aABBV&amp;form=skydnc</v>
    <v>Learn more on Bing</v>
  </rv>
  <rv s="6">
    <v>en-US</v>
    <v>a1mpqh</v>
    <v>268435456</v>
    <v>1</v>
    <v>Powered by Refinitiv</v>
    <v>22</v>
    <v>ABBVIE INC. (XNYS:ABBV)</v>
    <v>23</v>
    <v>24</v>
    <v>Finance</v>
    <v>25</v>
    <v>207.32</v>
    <v>153.58000000000001</v>
    <v>0.56059999999999999</v>
    <v>1.78</v>
    <v>-1.214E-3</v>
    <v>9.92E-3</v>
    <v>-0.22</v>
    <v>USD</v>
    <v>AbbVie Inc. is a global, diversified research-based biopharmaceutical company. It researches and develops, manufactures, commercializes and sells medicines and therapies. Its product portfolio includes immunology, oncology, aesthetics, neuroscience, eye care and Other Specialties. Immunology includes Rheumatology, Dermatology, and Gastroenterology. Oncology includes Acute Myeloid Leukemia, Acute Lymphoblastic Leukemia, Chronic Lymphocytic Leukemia and Diffuse large B-cell lymphoma. Neuroscience includes Parkinson's disease, Migraine, Movement Disorders, Psychiatric Disorders and Alzheimer’s disease. Eye Care includes Chronic Dry Eye Disease, Glaucoma, Age-Related Retinal Diseases, and Refractive Disorders. Aesthetics includes Botox Cosmetic, The Juvederm Collection of Fillers and others. Its NX-13 for the treatment of ulcerative colitis and Crohn's disease. Its CEL383 for the treatment of inflammatory bowel disease. Its ALIA-1758 for the treatment of patients with Alzheimer's disease.</v>
    <v>50000</v>
    <v>New York Stock Exchange</v>
    <v>XNYS</v>
    <v>XNYS</v>
    <v>1 N Waukegan Rd, NORTH CHICAGO, IL, 60064 US</v>
    <v>181.57</v>
    <v>Pharmaceuticals</v>
    <v>Stock</v>
    <v>45661.041277962497</v>
    <v>23685</v>
    <v>178.8</v>
    <v>320241200000</v>
    <v>ABBVIE INC.</v>
    <v>ABBVIE INC.</v>
    <v>179.66</v>
    <v>63.222200000000001</v>
    <v>179.44</v>
    <v>181.22</v>
    <v>181</v>
    <v>1767140000</v>
    <v>ABBV</v>
    <v>ABBVIE INC. (XNYS:ABBV)</v>
    <v>4380336</v>
    <v>5606278</v>
    <v>2012</v>
  </rv>
  <rv s="3">
    <v>23686</v>
  </rv>
  <rv s="0">
    <fb>55.78</fb>
    <v>16</v>
  </rv>
  <rv s="0">
    <fb>66.02</fb>
    <v>16</v>
  </rv>
  <rv s="0">
    <fb>94.65</fb>
    <v>16</v>
  </rv>
  <rv s="0">
    <fb>92.65</fb>
    <v>16</v>
  </rv>
  <rv s="0">
    <fb>66.62</fb>
    <v>16</v>
  </rv>
  <rv s="0">
    <fb>87.73</fb>
    <v>16</v>
  </rv>
  <rv s="0">
    <fb>88.54</fb>
    <v>16</v>
  </rv>
  <rv s="0">
    <fb>98.18</fb>
    <v>16</v>
  </rv>
  <rv s="0">
    <fb>104.58</fb>
    <v>16</v>
  </rv>
  <rv s="0">
    <fb>116.3</fb>
    <v>16</v>
  </rv>
  <rv s="0">
    <fb>147.77000000000001</fb>
    <v>16</v>
  </rv>
  <rv s="0">
    <fb>162.11000000000001</fb>
    <v>16</v>
  </rv>
  <rv s="0">
    <fb>146.88</fb>
    <v>16</v>
  </rv>
  <rv s="0">
    <fb>147.37</fb>
    <v>16</v>
  </rv>
  <rv s="0">
    <fb>143.51</fb>
    <v>16</v>
  </rv>
  <rv s="0">
    <fb>134.21</fb>
    <v>16</v>
  </rv>
  <rv s="0">
    <fb>161.18</fb>
    <v>16</v>
  </rv>
  <rv s="0">
    <fb>161.61000000000001</fb>
    <v>16</v>
  </rv>
  <rv s="0">
    <fb>153.9</fb>
    <v>16</v>
  </rv>
  <rv s="0">
    <fb>137.96</fb>
    <v>16</v>
  </rv>
  <rv s="0">
    <fb>134.72999999999999</fb>
    <v>16</v>
  </rv>
  <rv s="0">
    <fb>149.58000000000001</fb>
    <v>16</v>
  </rv>
  <rv s="0">
    <fb>149.06</fb>
    <v>16</v>
  </rv>
  <rv s="0">
    <fb>141.18</fb>
    <v>16</v>
  </rv>
  <rv s="0">
    <fb>164.4</fb>
    <v>16</v>
  </rv>
  <rv s="0">
    <fb>176.05</fb>
    <v>16</v>
  </rv>
  <rv s="0">
    <fb>162.63999999999999</fb>
    <v>16</v>
  </rv>
  <rv s="0">
    <fb>161.24</fb>
    <v>16</v>
  </rv>
  <rv s="0">
    <fb>171.52</fb>
    <v>16</v>
  </rv>
  <rv s="0">
    <fb>185.32</fb>
    <v>16</v>
  </rv>
  <rv s="0">
    <fb>196.31</fb>
    <v>16</v>
  </rv>
  <rv s="0">
    <fb>203.87</fb>
    <v>16</v>
  </rv>
  <rv s="0">
    <fb>182.93</fb>
    <v>16</v>
  </rv>
  <rv s="1">
    <v>https://www.bing.com/financeapi/forcetrigger?t=a1xxmw&amp;q=XNYS%3aMRK&amp;form=skydnc</v>
    <v>Learn more on Bing</v>
  </rv>
  <rv s="6">
    <v>en-US</v>
    <v>a1xxmw</v>
    <v>268435456</v>
    <v>1</v>
    <v>Powered by Refinitiv</v>
    <v>22</v>
    <v>MERCK &amp; CO., INC. (XNYS:MRK)</v>
    <v>23</v>
    <v>24</v>
    <v>Finance</v>
    <v>25</v>
    <v>134.63</v>
    <v>94.48</v>
    <v>0.40129999999999999</v>
    <v>-0.03</v>
    <v>9.0779999999999995E-4</v>
    <v>-3.0249999999999998E-4</v>
    <v>0.09</v>
    <v>USD</v>
    <v>Merck &amp; Co., Inc. is a research-intensive biopharmaceutical company engaged in research to deliver health solutions that advance the prevention and treatment of diseases in people and animals. Its Pharmaceutical segment includes human health pharmaceutical and vaccine products. Human health pharmaceutical products consist of therapeutic and preventive agents, generally sold by prescription, for the treatment of human disorders. Human health vaccine products consist of preventive pediatric, adolescent and adult vaccines. The Animal Health segment discovers, develops, manufactures and markets a range of veterinary pharmaceutical and vaccine products, as well as health management solutions and services, for the prevention, treatment and control of disease in all major livestock and companion animal species. It is also engaged in developed a novel class of small molecules that target cancer cells lacking expression of a key DNA repair protein called O6-methylguanine methyl transferase.</v>
    <v>72000</v>
    <v>New York Stock Exchange</v>
    <v>XNYS</v>
    <v>XNYS</v>
    <v>2000 Galloping Hill Road, KENILWORTH, NJ, 07033 US</v>
    <v>99.75</v>
    <v>Pharmaceuticals</v>
    <v>Stock</v>
    <v>45661.041328310159</v>
    <v>23721</v>
    <v>98.69</v>
    <v>250788113040</v>
    <v>MERCK &amp; CO., INC.</v>
    <v>MERCK &amp; CO., INC.</v>
    <v>99.34</v>
    <v>20.791499999999999</v>
    <v>99.17</v>
    <v>99.14</v>
    <v>99.23</v>
    <v>2529636000</v>
    <v>MRK</v>
    <v>MERCK &amp; CO., INC. (XNYS:MRK)</v>
    <v>6072551</v>
    <v>11109636</v>
    <v>1970</v>
  </rv>
  <rv s="3">
    <v>23722</v>
  </rv>
  <rv s="0">
    <fb>48.315399999999997</fb>
    <v>16</v>
  </rv>
  <rv s="0">
    <fb>47.8767</fb>
    <v>16</v>
  </rv>
  <rv s="0">
    <fb>50.451300000000003</fb>
    <v>16</v>
  </rv>
  <rv s="0">
    <fb>52.291600000000003</fb>
    <v>16</v>
  </rv>
  <rv s="0">
    <fb>53.645600000000002</fb>
    <v>16</v>
  </rv>
  <rv s="0">
    <fb>54.932899999999997</fb>
    <v>16</v>
  </rv>
  <rv s="0">
    <fb>55.934100000000001</fb>
    <v>16</v>
  </rv>
  <rv s="0">
    <fb>59.872100000000003</fb>
    <v>16</v>
  </rv>
  <rv s="0">
    <fb>59.509799999999998</fb>
    <v>16</v>
  </rv>
  <rv s="0">
    <fb>55.991300000000003</fb>
    <v>16</v>
  </rv>
  <rv s="0">
    <fb>58.346499999999999</fb>
    <v>16</v>
  </rv>
  <rv s="0">
    <fb>56.134300000000003</fb>
    <v>16</v>
  </rv>
  <rv s="0">
    <fb>59.109299999999998</fb>
    <v>16</v>
  </rv>
  <rv s="0">
    <fb>62.808999999999997</fb>
    <v>16</v>
  </rv>
  <rv s="0">
    <fb>60.587299999999999</fb>
    <v>16</v>
  </rv>
  <rv s="0">
    <fb>59.433500000000002</fb>
    <v>16</v>
  </rv>
  <rv s="0">
    <fb>62.084299999999999</fb>
    <v>16</v>
  </rv>
  <rv s="0">
    <fb>61.111699999999999</fb>
    <v>16</v>
  </rv>
  <rv s="0">
    <fb>60.911499999999997</fb>
    <v>16</v>
  </rv>
  <rv s="0">
    <fb>60.892400000000002</fb>
    <v>16</v>
  </rv>
  <rv s="0">
    <fb>61.054499999999997</fb>
    <v>16</v>
  </rv>
  <rv s="0">
    <fb>52.701599999999999</fb>
    <v>16</v>
  </rv>
  <rv s="0">
    <fb>53.655099999999997</fb>
    <v>16</v>
  </rv>
  <rv s="0">
    <fb>56.496699999999997</fb>
    <v>16</v>
  </rv>
  <rv s="0">
    <fb>51.700400000000002</fb>
    <v>16</v>
  </rv>
  <rv s="0">
    <fb>51.938800000000001</fb>
    <v>16</v>
  </rv>
  <rv s="0">
    <fb>56.763599999999997</fb>
    <v>16</v>
  </rv>
  <rv s="0">
    <fb>57.879300000000001</fb>
    <v>16</v>
  </rv>
  <rv s="0">
    <fb>65.402600000000007</fb>
    <v>16</v>
  </rv>
  <rv s="0">
    <fb>67.6434</fb>
    <v>16</v>
  </rv>
  <rv s="0">
    <fb>70.189300000000003</fb>
    <v>16</v>
  </rv>
  <rv s="0">
    <fb>75.653099999999995</fb>
    <v>16</v>
  </rv>
  <rv s="0">
    <fb>72.859200000000001</fb>
    <v>16</v>
  </rv>
  <rv s="0">
    <fb>70.971199999999996</fb>
    <v>16</v>
  </rv>
  <rv s="0">
    <fb>77.512500000000003</fb>
    <v>16</v>
  </rv>
  <rv s="0">
    <fb>79.305099999999996</fb>
    <v>16</v>
  </rv>
  <rv s="0">
    <fb>75.052300000000002</fb>
    <v>16</v>
  </rv>
  <rv s="0">
    <fb>75.5291</fb>
    <v>16</v>
  </rv>
  <rv s="0">
    <fb>79.953500000000005</fb>
    <v>16</v>
  </rv>
  <rv s="0">
    <fb>79.133499999999998</fb>
    <v>16</v>
  </rv>
  <rv s="0">
    <fb>82.451700000000002</fb>
    <v>16</v>
  </rv>
  <rv s="0">
    <fb>80.268199999999993</fb>
    <v>16</v>
  </rv>
  <rv s="0">
    <fb>82.632900000000006</fb>
    <v>16</v>
  </rv>
  <rv s="0">
    <fb>83.128699999999995</fb>
    <v>16</v>
  </rv>
  <rv s="0">
    <fb>86.723600000000005</fb>
    <v>16</v>
  </rv>
  <rv s="0">
    <fb>81.4696</fb>
    <v>16</v>
  </rv>
  <rv s="0">
    <fb>73.002300000000005</fb>
    <v>16</v>
  </rv>
  <rv s="0">
    <fb>73.364599999999996</fb>
    <v>16</v>
  </rv>
  <rv s="0">
    <fb>76.968900000000005</fb>
    <v>16</v>
  </rv>
  <rv s="0">
    <fb>73.736500000000007</fb>
    <v>16</v>
  </rv>
  <rv s="0">
    <fb>76.511200000000002</fb>
    <v>16</v>
  </rv>
  <rv s="0">
    <fb>81.307500000000005</fb>
    <v>16</v>
  </rv>
  <rv s="0">
    <fb>79.095299999999995</fb>
    <v>16</v>
  </rv>
  <rv s="0">
    <fb>71.715000000000003</fb>
    <v>16</v>
  </rv>
  <rv s="0">
    <fb>76.654300000000006</fb>
    <v>16</v>
  </rv>
  <rv s="0">
    <fb>77.998800000000003</fb>
    <v>16</v>
  </rv>
  <rv s="0">
    <fb>73.488600000000005</fb>
    <v>16</v>
  </rv>
  <rv s="0">
    <fb>69.2453</fb>
    <v>16</v>
  </rv>
  <rv s="0">
    <fb>73.507599999999996</fb>
    <v>16</v>
  </rv>
  <rv s="0">
    <fb>71.037999999999997</fb>
    <v>16</v>
  </rv>
  <rv s="0">
    <fb>72.363399999999999</fb>
    <v>16</v>
  </rv>
  <rv s="0">
    <fb>88.05</fb>
    <v>16</v>
  </rv>
  <rv s="0">
    <fb>76.64</fb>
    <v>16</v>
  </rv>
  <rv s="0">
    <fb>91.17</fb>
    <v>16</v>
  </rv>
  <rv s="0">
    <fb>89.34</fb>
    <v>16</v>
  </rv>
  <rv s="0">
    <fb>107.41</fb>
    <v>16</v>
  </rv>
  <rv s="0">
    <fb>115.47</fb>
    <v>16</v>
  </rv>
  <rv s="0">
    <fb>102.95</fb>
    <v>16</v>
  </rv>
  <rv s="0">
    <fb>129.22</fb>
    <v>16</v>
  </rv>
  <rv s="0">
    <fb>118.45</fb>
    <v>16</v>
  </rv>
  <rv s="0">
    <fb>101.64</fb>
    <v>16</v>
  </rv>
  <rv s="1">
    <v>http://en.wikipedia.org/wiki/Amgen</v>
    <v>Wikipedia</v>
  </rv>
  <rv s="8">
    <v>2691</v>
    <v>23795</v>
  </rv>
  <rv s="9">
    <v>33</v>
    <v>https://www.bing.com/th?id=AMMS_7651d2e878d4df4bb82a200be2db03e3&amp;qlt=95</v>
    <v>23796</v>
    <v>0</v>
    <v>https://www.bing.com/images/search?form=xlimg&amp;q=amgen</v>
    <v>Image of AMGEN INC.</v>
  </rv>
  <rv s="1">
    <v>https://www.bing.com/financeapi/forcetrigger?t=a1nec7&amp;q=XNAS%3aAMGN&amp;form=skydnc</v>
    <v>Learn more on Bing</v>
  </rv>
  <rv s="10">
    <v>en-US</v>
    <v>a1nec7</v>
    <v>268435456</v>
    <v>1</v>
    <v>Powered by Refinitiv</v>
    <v>29</v>
    <v>AMGEN INC. (XNAS:AMGN)</v>
    <v>31</v>
    <v>32</v>
    <v>Finance</v>
    <v>25</v>
    <v>346.85</v>
    <v>253.3</v>
    <v>0.55010000000000003</v>
    <v>1.94</v>
    <v>2.7950000000000002E-3</v>
    <v>7.4819999999999999E-3</v>
    <v>0.73</v>
    <v>USD</v>
    <v>Amgen Inc. is a biotechnology company. The Company discovers, develops, manufactures and delivers various human therapeutics. It focuses on areas of high unmet medical need and leverages its expertise to strive for solutions that improve health outcomes and improve people's lives.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KYPROLIS (carfilzomib), Maridebart cafraglutide, (infliximab-axxq), Evenity, LumaKras, Nplate and XGeva, others.</v>
    <v>26700</v>
    <v>Nasdaq Stock Market</v>
    <v>XNAS</v>
    <v>XNAS</v>
    <v>One Amgen Center Drive, THOUSAND OAKS, CA, 91320-1799 US</v>
    <v>262.08</v>
    <v>23797</v>
    <v>Pharmaceuticals</v>
    <v>Stock</v>
    <v>45661.040364490626</v>
    <v>23798</v>
    <v>259.79450000000003</v>
    <v>140414300000</v>
    <v>AMGEN INC.</v>
    <v>AMGEN INC.</v>
    <v>260</v>
    <v>33.176499999999997</v>
    <v>259.27999999999997</v>
    <v>261.22000000000003</v>
    <v>261.95</v>
    <v>537532700</v>
    <v>AMGN</v>
    <v>AMGEN INC. (XNAS:AMGN)</v>
    <v>2979940</v>
    <v>4446943</v>
    <v>1986</v>
  </rv>
  <rv s="3">
    <v>23799</v>
  </rv>
  <rv s="0">
    <fb>152.72999999999999</fb>
    <v>16</v>
  </rv>
  <rv s="0">
    <fb>149.93</fb>
    <v>16</v>
  </rv>
  <rv s="0">
    <fb>158.30000000000001</fb>
    <v>16</v>
  </rv>
  <rv s="0">
    <fb>157.94999999999999</fb>
    <v>16</v>
  </rv>
  <rv s="0">
    <fb>152.15</fb>
    <v>16</v>
  </rv>
  <rv s="0">
    <fb>166.81</fb>
    <v>16</v>
  </rv>
  <rv s="0">
    <fb>144.07</fb>
    <v>16</v>
  </rv>
  <rv s="0">
    <fb>164.07</fb>
    <v>16</v>
  </rv>
  <rv s="0">
    <fb>163.32</fb>
    <v>16</v>
  </rv>
  <rv s="0">
    <fb>155.24</fb>
    <v>16</v>
  </rv>
  <rv s="0">
    <fb>172.23</fb>
    <v>16</v>
  </rv>
  <rv s="0">
    <fb>174.51</fb>
    <v>16</v>
  </rv>
  <rv s="0">
    <fb>177.77</fb>
    <v>16</v>
  </rv>
  <rv s="0">
    <fb>186.45</fb>
    <v>16</v>
  </rv>
  <rv s="0">
    <fb>175.22</fb>
    <v>16</v>
  </rv>
  <rv s="0">
    <fb>175.66</fb>
    <v>16</v>
  </rv>
  <rv s="0">
    <fb>173.9</fb>
    <v>16</v>
  </rv>
  <rv s="0">
    <fb>186.05</fb>
    <v>16</v>
  </rv>
  <rv s="0">
    <fb>196.55</fb>
    <v>16</v>
  </rv>
  <rv s="0">
    <fb>207.29</fb>
    <v>16</v>
  </rv>
  <rv s="0">
    <fb>194.67</fb>
    <v>16</v>
  </rv>
  <rv s="0">
    <fb>179.32</fb>
    <v>16</v>
  </rv>
  <rv s="0">
    <fb>166.7</fb>
    <v>16</v>
  </rv>
  <rv s="0">
    <fb>184.28</fb>
    <v>16</v>
  </rv>
  <rv s="0">
    <fb>186.58</fb>
    <v>16</v>
  </rv>
  <rv s="0">
    <fb>241.07</fb>
    <v>16</v>
  </rv>
  <rv s="0">
    <fb>216.05</fb>
    <v>16</v>
  </rv>
  <rv s="0">
    <fb>239.22</fb>
    <v>16</v>
  </rv>
  <rv s="0">
    <fb>229.7</fb>
    <v>16</v>
  </rv>
  <rv s="0">
    <fb>235.86</fb>
    <v>16</v>
  </rv>
  <rv s="0">
    <fb>244.67</fb>
    <v>16</v>
  </rv>
  <rv s="0">
    <fb>253.32</fb>
    <v>16</v>
  </rv>
  <rv s="0">
    <fb>254.16</fb>
    <v>16</v>
  </rv>
  <rv s="0">
    <fb>216.94</fb>
    <v>16</v>
  </rv>
  <rv s="0">
    <fb>222.04</fb>
    <v>16</v>
  </rv>
  <rv s="0">
    <fb>229.92</fb>
    <v>16</v>
  </rv>
  <rv s="0">
    <fb>224.92</fb>
    <v>16</v>
  </rv>
  <rv s="0">
    <fb>248.81</fb>
    <v>16</v>
  </rv>
  <rv s="0">
    <fb>239.64</fb>
    <v>16</v>
  </rv>
  <rv s="0">
    <fb>237.94</fb>
    <v>16</v>
  </rv>
  <rv s="0">
    <fb>243.75</fb>
    <v>16</v>
  </rv>
  <rv s="0">
    <fb>241.54</fb>
    <v>16</v>
  </rv>
  <rv s="0">
    <fb>225.53</fb>
    <v>16</v>
  </rv>
  <rv s="0">
    <fb>212.65</fb>
    <v>16</v>
  </rv>
  <rv s="0">
    <fb>206.97</fb>
    <v>16</v>
  </rv>
  <rv s="0">
    <fb>198.88</fb>
    <v>16</v>
  </rv>
  <rv s="0">
    <fb>224.97</fb>
    <v>16</v>
  </rv>
  <rv s="0">
    <fb>227.14</fb>
    <v>16</v>
  </rv>
  <rv s="0">
    <fb>241.82</fb>
    <v>16</v>
  </rv>
  <rv s="0">
    <fb>233.19</fb>
    <v>16</v>
  </rv>
  <rv s="0">
    <fb>256.74</fb>
    <v>16</v>
  </rv>
  <rv s="0">
    <fb>240.3</fb>
    <v>16</v>
  </rv>
  <rv s="0">
    <fb>225.4</fb>
    <v>16</v>
  </rv>
  <rv s="0">
    <fb>270.35000000000002</fb>
    <v>16</v>
  </rv>
  <rv s="0">
    <fb>286.39999999999998</fb>
    <v>16</v>
  </rv>
  <rv s="0">
    <fb>262.64</fb>
    <v>16</v>
  </rv>
  <rv s="0">
    <fb>252.4</fb>
    <v>16</v>
  </rv>
  <rv s="0">
    <fb>239.74</fb>
    <v>16</v>
  </rv>
  <rv s="0">
    <fb>222.02</fb>
    <v>16</v>
  </rv>
  <rv s="0">
    <fb>256.33999999999997</fb>
    <v>16</v>
  </rv>
  <rv s="0">
    <fb>268.76</fb>
    <v>16</v>
  </rv>
  <rv s="0">
    <fb>255.7</fb>
    <v>16</v>
  </rv>
  <rv s="0">
    <fb>269.64</fb>
    <v>16</v>
  </rv>
  <rv s="0">
    <fb>288.02</fb>
    <v>16</v>
  </rv>
  <rv s="0">
    <fb>273.83</fb>
    <v>16</v>
  </rv>
  <rv s="0">
    <fb>284.32</fb>
    <v>16</v>
  </rv>
  <rv s="0">
    <fb>273.94</fb>
    <v>16</v>
  </rv>
  <rv s="0">
    <fb>305.85000000000002</fb>
    <v>16</v>
  </rv>
  <rv s="0">
    <fb>312.45</fb>
    <v>16</v>
  </rv>
  <rv s="0">
    <fb>332.47</fb>
    <v>16</v>
  </rv>
  <rv s="0">
    <fb>322.20999999999998</fb>
    <v>16</v>
  </rv>
  <rv s="0">
    <fb>320.16000000000003</fb>
    <v>16</v>
  </rv>
  <rv s="0">
    <fb>282.87</fb>
    <v>16</v>
  </rv>
  <rv s="0">
    <fb>260.64</fb>
    <v>16</v>
  </rv>
  <rv s="1">
    <v>https://www.bing.com/financeapi/forcetrigger?t=a1zqnm&amp;q=XNYS%3aPFE&amp;form=skydnc</v>
    <v>Learn more on Bing</v>
  </rv>
  <rv s="7">
    <v>en-US</v>
    <v>a1zqnm</v>
    <v>268435456</v>
    <v>1</v>
    <v>Powered by Refinitiv</v>
    <v>26</v>
    <v>PFIZER INC. (XNYS:PFE)</v>
    <v>23</v>
    <v>27</v>
    <v>Finance</v>
    <v>25</v>
    <v>31.54</v>
    <v>24.48</v>
    <v>0.61</v>
    <v>-0.02</v>
    <v>1.5040000000000001E-3</v>
    <v>-7.5160000000000005E-4</v>
    <v>0.04</v>
    <v>USD</v>
    <v>Pfizer Inc.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v>
    <v>88000</v>
    <v>New York Stock Exchange</v>
    <v>XNYS</v>
    <v>XNYS</v>
    <v>66 HUDSON BOULEVARD EAST, NEW YORK, NY, 10001-2192 US</v>
    <v>26.84</v>
    <v>Pharmaceuticals</v>
    <v>Stock</v>
    <v>45660.923823703124</v>
    <v>23875</v>
    <v>26.520099999999999</v>
    <v>150685300000</v>
    <v>PFIZER INC.</v>
    <v>PFIZER INC.</v>
    <v>26.7</v>
    <v>26.61</v>
    <v>26.59</v>
    <v>26.63</v>
    <v>5666990000</v>
    <v>PFE</v>
    <v>PFIZER INC. (XNYS:PFE)</v>
    <v>33416986</v>
    <v>40911881</v>
    <v>1942</v>
  </rv>
  <rv s="3">
    <v>23876</v>
  </rv>
  <rv s="0">
    <fb>28.125699999999998</fb>
    <v>16</v>
  </rv>
  <rv s="0">
    <fb>28.097200000000001</fb>
    <v>16</v>
  </rv>
  <rv s="0">
    <fb>31.007400000000001</fb>
    <v>16</v>
  </rv>
  <rv s="0">
    <fb>32.893900000000002</fb>
    <v>16</v>
  </rv>
  <rv s="0">
    <fb>33.377299999999998</fb>
    <v>16</v>
  </rv>
  <rv s="0">
    <fb>34.969900000000003</fb>
    <v>16</v>
  </rv>
  <rv s="0">
    <fb>32.988700000000001</fb>
    <v>16</v>
  </rv>
  <rv s="0">
    <fb>32.107100000000003</fb>
    <v>16</v>
  </rv>
  <rv s="0">
    <fb>30.0595</fb>
    <v>16</v>
  </rv>
  <rv s="0">
    <fb>30.467099999999999</fb>
    <v>16</v>
  </rv>
  <rv s="0">
    <fb>30.789400000000001</fb>
    <v>16</v>
  </rv>
  <rv s="0">
    <fb>30.078499999999998</fb>
    <v>16</v>
  </rv>
  <rv s="0">
    <fb>32.344099999999997</fb>
    <v>16</v>
  </rv>
  <rv s="0">
    <fb>32.429400000000001</fb>
    <v>16</v>
  </rv>
  <rv s="0">
    <fb>32.154499999999999</fb>
    <v>16</v>
  </rv>
  <rv s="0">
    <fb>30.950600000000001</fb>
    <v>16</v>
  </rv>
  <rv s="0">
    <fb>31.8416</fb>
    <v>16</v>
  </rv>
  <rv s="0">
    <fb>31.434000000000001</fb>
    <v>16</v>
  </rv>
  <rv s="0">
    <fb>33.841799999999999</fb>
    <v>16</v>
  </rv>
  <rv s="0">
    <fb>33.235100000000003</fb>
    <v>16</v>
  </rv>
  <rv s="0">
    <fb>34.372700000000002</fb>
    <v>16</v>
  </rv>
  <rv s="0">
    <fb>34.334699999999998</fb>
    <v>16</v>
  </rv>
  <rv s="0">
    <fb>35.112099999999998</fb>
    <v>16</v>
  </rv>
  <rv s="0">
    <fb>34.420099999999998</fb>
    <v>16</v>
  </rv>
  <rv s="0">
    <fb>33.642699999999998</fb>
    <v>16</v>
  </rv>
  <rv s="0">
    <fb>34.7044</fb>
    <v>16</v>
  </rv>
  <rv s="0">
    <fb>34.059800000000003</fb>
    <v>16</v>
  </rv>
  <rv s="0">
    <fb>34.391599999999997</fb>
    <v>16</v>
  </rv>
  <rv s="0">
    <fb>37.851599999999998</fb>
    <v>16</v>
  </rv>
  <rv s="0">
    <fb>39.358899999999998</fb>
    <v>16</v>
  </rv>
  <rv s="0">
    <fb>41.776200000000003</fb>
    <v>16</v>
  </rv>
  <rv s="0">
    <fb>40.8187</fb>
    <v>16</v>
  </rv>
  <rv s="0">
    <fb>43.823700000000002</fb>
    <v>16</v>
  </rv>
  <rv s="0">
    <fb>41.378</fb>
    <v>16</v>
  </rv>
  <rv s="0">
    <fb>40.240499999999997</fb>
    <v>16</v>
  </rv>
  <rv s="0">
    <fb>41.093600000000002</fb>
    <v>16</v>
  </rv>
  <rv s="0">
    <fb>40.259399999999999</fb>
    <v>16</v>
  </rv>
  <rv s="0">
    <fb>38.496200000000002</fb>
    <v>16</v>
  </rv>
  <rv s="0">
    <fb>41.065199999999997</fb>
    <v>16</v>
  </rv>
  <rv s="0">
    <fb>36.818399999999997</fb>
    <v>16</v>
  </rv>
  <rv s="0">
    <fb>33.699599999999997</fb>
    <v>16</v>
  </rv>
  <rv s="0">
    <fb>36.372799999999998</fb>
    <v>16</v>
  </rv>
  <rv s="0">
    <fb>36.515000000000001</fb>
    <v>16</v>
  </rv>
  <rv s="0">
    <fb>37.140700000000002</fb>
    <v>16</v>
  </rv>
  <rv s="0">
    <fb>35.301699999999997</fb>
    <v>16</v>
  </rv>
  <rv s="0">
    <fb>31.680499999999999</fb>
    <v>16</v>
  </rv>
  <rv s="0">
    <fb>30.941099999999999</fb>
    <v>16</v>
  </rv>
  <rv s="0">
    <fb>36.363399999999999</fb>
    <v>16</v>
  </rv>
  <rv s="0">
    <fb>36.202199999999998</fb>
    <v>16</v>
  </rv>
  <rv s="0">
    <fb>30.998000000000001</fb>
    <v>16</v>
  </rv>
  <rv s="0">
    <fb>36.4771</fb>
    <v>16</v>
  </rv>
  <rv s="0">
    <fb>35.823</fb>
    <v>16</v>
  </rv>
  <rv s="0">
    <fb>34.7898</fb>
    <v>16</v>
  </rv>
  <rv s="0">
    <fb>33.633299999999998</fb>
    <v>16</v>
  </rv>
  <rv s="0">
    <fb>39.159999999999997</fb>
    <v>16</v>
  </rv>
  <rv s="0">
    <fb>50.13</fb>
    <v>16</v>
  </rv>
  <rv s="0">
    <fb>25.62</fb>
    <v>16</v>
  </rv>
  <rv s="1">
    <v>https://www.bing.com/financeapi/forcetrigger?t=a1tvoc&amp;q=XNAS%3aGILD&amp;form=skydnc</v>
    <v>Learn more on Bing</v>
  </rv>
  <rv s="6">
    <v>en-US</v>
    <v>a1tvoc</v>
    <v>268435456</v>
    <v>1</v>
    <v>Powered by Refinitiv</v>
    <v>22</v>
    <v>GILEAD SCIENCES, INC. (XNAS:GILD)</v>
    <v>23</v>
    <v>24</v>
    <v>Finance</v>
    <v>28</v>
    <v>98.9</v>
    <v>62.07</v>
    <v>0.19570000000000001</v>
    <v>-0.47</v>
    <v>-9.8459999999999997E-4</v>
    <v>-5.1149999999999998E-3</v>
    <v>-0.09</v>
    <v>USD</v>
    <v>Gilead Sciences, Inc. is a biopharmaceutical company. It is engaged in advancing medicines to prevent and treat life-threatening diseases, including human immunodeficiency virus (HIV), viral hepatitis, coronavirus disease 2019 (COVID-19) and cancer. It is focused on the discovery, development and commercialization of medicines in areas of unmet medical need. Its portfolio of marketed products includes AmBisome, Atripla, Biktarvy, Cayston, Complera, Descovy, Descovy for PrEP, Emtriva, Epclusa, Eviplera, Genvoya, Harvoni, Hepcludex, Hepsera, Jyseleca, Letairis, Odefsey, Sovaldi, Stribild, Sunlenca, Tecartus, Trodelvy, Truvada, Truvada for PrEP, Tybost, Veklury, Vemlidy, Viread, Vosevi, Yescarta and Zydelig. Its product candidates include Bulevirtide, Lenacapavir, Axicabtagene ciloleucel, and Domvanalimab and zimberelimab, and seladelpar. Seladelpar shall be used for the treatment of primary biliary cholangitis (PBC), including pruritus. The Company operates in more than 35 countries.</v>
    <v>18000</v>
    <v>Nasdaq Stock Market</v>
    <v>XNAS</v>
    <v>XNAS</v>
    <v>333 LAKESIDE DR, FOSTER CITY, CA, 94404-1147 US</v>
    <v>92.34</v>
    <v>Pharmaceuticals</v>
    <v>Stock</v>
    <v>45660.99614377266</v>
    <v>23935</v>
    <v>91.31</v>
    <v>113921200000</v>
    <v>GILEAD SCIENCES, INC.</v>
    <v>GILEAD SCIENCES, INC.</v>
    <v>92.19</v>
    <v>1088.2143000000001</v>
    <v>91.88</v>
    <v>91.41</v>
    <v>91.32</v>
    <v>1246266000</v>
    <v>GILD</v>
    <v>GILEAD SCIENCES, INC. (XNAS:GILD)</v>
    <v>4265369</v>
    <v>6412962</v>
    <v>1987</v>
  </rv>
  <rv s="3">
    <v>23936</v>
  </rv>
  <rv s="0">
    <fb>91.86</fb>
    <v>16</v>
  </rv>
  <rv s="0">
    <fb>79.47</fb>
    <v>16</v>
  </rv>
  <rv s="0">
    <fb>78.73</fb>
    <v>16</v>
  </rv>
  <rv s="0">
    <fb>75.39</fb>
    <v>16</v>
  </rv>
  <rv s="0">
    <fb>75.73</fb>
    <v>16</v>
  </rv>
  <rv s="0">
    <fb>62.55</fb>
    <v>16</v>
  </rv>
  <rv s="0">
    <fb>65.02</fb>
    <v>16</v>
  </rv>
  <rv s="0">
    <fb>67.239999999999995</fb>
    <v>16</v>
  </rv>
  <rv s="0">
    <fb>69.53</fb>
    <v>16</v>
  </rv>
  <rv s="0">
    <fb>66.11</fb>
    <v>16</v>
  </rv>
  <rv s="0">
    <fb>88.82</fb>
    <v>16</v>
  </rv>
  <rv s="1">
    <v>https://www.bing.com/financeapi/forcetrigger?t=a1ook2&amp;q=XNYS%3aBMY&amp;form=skydnc</v>
    <v>Learn more on Bing</v>
  </rv>
  <rv s="7">
    <v>en-US</v>
    <v>a1ook2</v>
    <v>268435456</v>
    <v>1</v>
    <v>Powered by Refinitiv</v>
    <v>26</v>
    <v>BRISTOL-MYERS SQUIBB CO (XNYS:BMY)</v>
    <v>23</v>
    <v>27</v>
    <v>Finance</v>
    <v>25</v>
    <v>61.08</v>
    <v>39.35</v>
    <v>0.44819999999999999</v>
    <v>0.4</v>
    <v>2.2959999999999999E-3</v>
    <v>7.1209999999999997E-3</v>
    <v>0.12989999999999999</v>
    <v>USD</v>
    <v>Bristol-Myers Squibb Company is a biopharmaceutical company engaged in the discovery, development and delivering advanced medicines that help patients prevail over serious diseases. It offers products for various therapeutic classes, which includes oncology, hematology, immunology, cardiovascular and neuroscience. Its pharmaceutical products include chemically synthesized or small molecule drugs, products produced from biological processes, called biologics and chimeric antigen receptor (CAR-T) cell therapies. Small molecule drugs are typically administered orally in the form of a tablet or capsule, although other drug delivery mechanisms are used as well. Biologics are administered to patients through injections or by intravenous infusion. Its in-line products include Eliquis, Opdivo, Orencia, Pomalyst/Imnovid, Yervoy, Sprycel, Reblozyl, Opdualag, Abecma, Zeposia, and others. The Company's product pipeline includes Krazati, MRTX1719, RYZ101, KarXT, ORM-6151, and Repotrectinib.</v>
    <v>34100</v>
    <v>New York Stock Exchange</v>
    <v>XNYS</v>
    <v>XNYS</v>
    <v>Route 206 And Province Line Road, PRINCETON, NJ, 08543 US</v>
    <v>56.8</v>
    <v>Pharmaceuticals</v>
    <v>Stock</v>
    <v>45661.041050856249</v>
    <v>23949</v>
    <v>56.31</v>
    <v>114734000000</v>
    <v>BRISTOL-MYERS SQUIBB CO</v>
    <v>BRISTOL-MYERS SQUIBB CO</v>
    <v>56.34</v>
    <v>56.17</v>
    <v>56.57</v>
    <v>56.6999</v>
    <v>2028177000</v>
    <v>BMY</v>
    <v>BRISTOL-MYERS SQUIBB CO (XNYS:BMY)</v>
    <v>9534168</v>
    <v>10486376</v>
    <v>1933</v>
  </rv>
  <rv s="3">
    <v>23950</v>
  </rv>
  <rv s="0">
    <fb>56.05</fb>
    <v>16</v>
  </rv>
  <rv s="0">
    <fb>51.98</fb>
    <v>16</v>
  </rv>
  <rv s="0">
    <fb>56.94</fb>
    <v>16</v>
  </rv>
  <rv s="0">
    <fb>58.45</fb>
    <v>16</v>
  </rv>
  <rv s="0">
    <fb>77</fb>
    <v>16</v>
  </rv>
  <rv s="1">
    <v>https://www.bing.com/financeapi/forcetrigger?t=a26hyc&amp;q=XNYS%3aZTS&amp;form=skydnc</v>
    <v>Learn more on Bing</v>
  </rv>
  <rv s="6">
    <v>en-US</v>
    <v>a26hyc</v>
    <v>268435456</v>
    <v>1</v>
    <v>Powered by Refinitiv</v>
    <v>22</v>
    <v>ZOETIS INC. (XNYS:ZTS)</v>
    <v>23</v>
    <v>24</v>
    <v>Finance</v>
    <v>28</v>
    <v>200.5341</v>
    <v>144.80000000000001</v>
    <v>0.8921</v>
    <v>0.67</v>
    <v>4.2249999999999996E-3</v>
    <v>4.1199999999999995E-3</v>
    <v>0.69</v>
    <v>USD</v>
    <v>Zoetis Inc. is a global animal health company. The Company is focused on the discovery, development, manufacture and commercialization of medicines, vaccines, diagnostic products and services, biodevices, genetic tests and precision animal health. The Company operates through two segments: the United States (U.S.) and International. Within each of these operating segments, it offers a diversified product portfolio, including parasiticides, vaccines, dermatology, anti-infectives, pain and sedation, other pharmaceutical, and animal health diagnostics, for both companion animal and livestock customers. It directly markets its products in approximately 45 countries across North America, Europe, Africa, Asia, Australia and South America. It is engaged in commercializing products across eight core species: dogs, cats and horses (collectively, companion animals) and cattle, poultry, swine, fish and sheep (collectively, livestock).</v>
    <v>14100</v>
    <v>New York Stock Exchange</v>
    <v>XNYS</v>
    <v>XNYS</v>
    <v>10 Sylvan Way, PARSIPPANY, NJ, 07054 US</v>
    <v>163.87</v>
    <v>Pharmaceuticals</v>
    <v>Stock</v>
    <v>45660.958148437501</v>
    <v>23957</v>
    <v>160.59</v>
    <v>73679760000</v>
    <v>ZOETIS INC.</v>
    <v>ZOETIS INC.</v>
    <v>162.24</v>
    <v>30.697500000000002</v>
    <v>162.61000000000001</v>
    <v>163.28</v>
    <v>164</v>
    <v>451165000</v>
    <v>ZTS</v>
    <v>ZOETIS INC. (XNYS:ZTS)</v>
    <v>2206369</v>
    <v>2348969</v>
    <v>2012</v>
  </rv>
  <rv s="3">
    <v>23958</v>
  </rv>
  <rv s="0">
    <fb>53.53</fb>
    <v>16</v>
  </rv>
  <rv s="0">
    <fb>83.48</fb>
    <v>16</v>
  </rv>
  <rv s="0">
    <fb>90.6</fb>
    <v>16</v>
  </rv>
  <rv s="0">
    <fb>101.84</fb>
    <v>16</v>
  </rv>
  <rv s="0">
    <fb>114.89</fb>
    <v>16</v>
  </rv>
  <rv s="0">
    <fb>132.35</fb>
    <v>16</v>
  </rv>
  <rv s="0">
    <fb>129.31</fb>
    <v>16</v>
  </rv>
  <rv s="0">
    <fb>139.38999999999999</fb>
    <v>16</v>
  </rv>
  <rv s="0">
    <fb>151.68</fb>
    <v>16</v>
  </rv>
  <rv s="0">
    <fb>160.1</fb>
    <v>16</v>
  </rv>
  <rv s="0">
    <fb>165.37</fb>
    <v>16</v>
  </rv>
  <rv s="0">
    <fb>160.38</fb>
    <v>16</v>
  </rv>
  <rv s="0">
    <fb>165.5</fb>
    <v>16</v>
  </rv>
  <rv s="0">
    <fb>154.25</fb>
    <v>16</v>
  </rv>
  <rv s="0">
    <fb>157.47999999999999</fb>
    <v>16</v>
  </rv>
  <rv s="0">
    <fb>173.03</fb>
    <v>16</v>
  </rv>
  <rv s="0">
    <fb>186.36</fb>
    <v>16</v>
  </rv>
  <rv s="0">
    <fb>194.14</fb>
    <v>16</v>
  </rv>
  <rv s="0">
    <fb>216.2</fb>
    <v>16</v>
  </rv>
  <rv s="0">
    <fb>244.03</fb>
    <v>16</v>
  </rv>
  <rv s="0">
    <fb>199.79</fb>
    <v>16</v>
  </rv>
  <rv s="0">
    <fb>193.65</fb>
    <v>16</v>
  </rv>
  <rv s="0">
    <fb>188.59</fb>
    <v>16</v>
  </rv>
  <rv s="0">
    <fb>170.93</fb>
    <v>16</v>
  </rv>
  <rv s="0">
    <fb>171.89</fb>
    <v>16</v>
  </rv>
  <rv s="0">
    <fb>182.55</fb>
    <v>16</v>
  </rv>
  <rv s="0">
    <fb>148.29</fb>
    <v>16</v>
  </rv>
  <rv s="0">
    <fb>150.78</fb>
    <v>16</v>
  </rv>
  <rv s="0">
    <fb>146.55000000000001</fb>
    <v>16</v>
  </rv>
  <rv s="0">
    <fb>166.44</fb>
    <v>16</v>
  </rv>
  <rv s="0">
    <fb>172.21</fb>
    <v>16</v>
  </rv>
  <rv s="0">
    <fb>188.09</fb>
    <v>16</v>
  </rv>
  <rv s="0">
    <fb>173.98</fb>
    <v>16</v>
  </rv>
  <rv s="0">
    <fb>176.67</fb>
    <v>16</v>
  </rv>
  <rv s="0">
    <fb>197.37</fb>
    <v>16</v>
  </rv>
  <rv s="0">
    <fb>187.81</fb>
    <v>16</v>
  </rv>
  <rv s="0">
    <fb>198.33</fb>
    <v>16</v>
  </rv>
  <rv s="0">
    <fb>169.56</fb>
    <v>16</v>
  </rv>
  <rv s="0">
    <fb>173.36</fb>
    <v>16</v>
  </rv>
  <rv s="0">
    <fb>180.04</fb>
    <v>16</v>
  </rv>
  <rv s="0">
    <fb>162.93</fb>
    <v>16</v>
  </rv>
  <rv s="1">
    <v>https://www.bing.com/financeapi/forcetrigger?t=a1xe52&amp;q=XNYS%3aMCK&amp;form=skydnc</v>
    <v>Learn more on Bing</v>
  </rv>
  <rv s="6">
    <v>en-US</v>
    <v>a1xe52</v>
    <v>268435456</v>
    <v>1</v>
    <v>Powered by Refinitiv</v>
    <v>22</v>
    <v>MCKESSON CORPORATION (XNYS:MCK)</v>
    <v>23</v>
    <v>24</v>
    <v>Finance</v>
    <v>28</v>
    <v>637.51</v>
    <v>464.41500000000002</v>
    <v>0.52029999999999998</v>
    <v>11.06</v>
    <v>-7.6200000000000009E-4</v>
    <v>1.9533000000000002E-2</v>
    <v>-0.44</v>
    <v>USD</v>
    <v>McKesson Corporation is a provider of diversified healthcare services. It is engaged in advancing health outcomes for patients everywhere. Its U.S. Pharmaceutical segment distributes branded, generic, specialty, biosimilar, and over the counter (OTC) pharmaceutical drugs and other healthcare-related products in the United States. Its Prescription Technology Solutions segment helps solve medication access, affordability, and adherence challenges for patients by working across healthcare to connect patients, pharmacies, providers, pharmacy benefit managers, health plans, and biopharma companies. Its Medical-Surgical Solutions segment provides medical-surgical supply distribution, logistics, and other services to healthcare providers, including physician offices, surgery centers, nursing homes, hospital reference labs, and home healthcare agencies. Its International segment includes its operations in Norway, which provides distribution and services to wholesale and retail customers.</v>
    <v>45000</v>
    <v>New York Stock Exchange</v>
    <v>XNYS</v>
    <v>XNYS</v>
    <v>6555 State Highway 161, IRVING, TX, 75039 US</v>
    <v>579.96</v>
    <v>Pharmaceuticals</v>
    <v>Stock</v>
    <v>45660.97802696719</v>
    <v>24001</v>
    <v>568.2296</v>
    <v>73300290000</v>
    <v>MCKESSON CORPORATION</v>
    <v>MCKESSON CORPORATION</v>
    <v>569.98</v>
    <v>25.827100000000002</v>
    <v>566.21</v>
    <v>577.27</v>
    <v>577</v>
    <v>126940100</v>
    <v>MCK</v>
    <v>MCKESSON CORPORATION (XNYS:MCK)</v>
    <v>708138</v>
    <v>737430</v>
    <v>1994</v>
  </rv>
  <rv s="3">
    <v>24002</v>
  </rv>
  <rv s="0">
    <fb>155.62</fb>
    <v>16</v>
  </rv>
  <rv s="0">
    <fb>157.25</fb>
    <v>16</v>
  </rv>
  <rv s="0">
    <fb>194.56</fb>
    <v>16</v>
  </rv>
  <rv s="0">
    <fb>166.75</fb>
    <v>16</v>
  </rv>
  <rv s="0">
    <fb>127.17</fb>
    <v>16</v>
  </rv>
  <rv s="0">
    <fb>140.44999999999999</fb>
    <v>16</v>
  </rv>
  <rv s="0">
    <fb>139.15</fb>
    <v>16</v>
  </rv>
  <rv s="0">
    <fb>150.13</fb>
    <v>16</v>
  </rv>
  <rv s="0">
    <fb>138.29</fb>
    <v>16</v>
  </rv>
  <rv s="0">
    <fb>163.09</fb>
    <v>16</v>
  </rv>
  <rv s="0">
    <fb>147.74</fb>
    <v>16</v>
  </rv>
  <rv s="0">
    <fb>149.22999999999999</fb>
    <v>16</v>
  </rv>
  <rv s="0">
    <fb>141.94</fb>
    <v>16</v>
  </rv>
  <rv s="0">
    <fb>133.4</fb>
    <v>16</v>
  </rv>
  <rv s="0">
    <fb>128.75</fb>
    <v>16</v>
  </rv>
  <rv s="0">
    <fb>124.76</fb>
    <v>16</v>
  </rv>
  <rv s="0">
    <fb>138.94999999999999</fb>
    <v>16</v>
  </rv>
  <rv s="0">
    <fb>138.27000000000001</fb>
    <v>16</v>
  </rv>
  <rv s="0">
    <fb>158.66999999999999</fb>
    <v>16</v>
  </rv>
  <rv s="0">
    <fb>173.92</fb>
    <v>16</v>
  </rv>
  <rv s="0">
    <fb>195.04</fb>
    <v>16</v>
  </rv>
  <rv s="0">
    <fb>192.39</fb>
    <v>16</v>
  </rv>
  <rv s="0">
    <fb>191.24</fb>
    <v>16</v>
  </rv>
  <rv s="0">
    <fb>203.83</fb>
    <v>16</v>
  </rv>
  <rv s="0">
    <fb>204.14</fb>
    <v>16</v>
  </rv>
  <rv s="0">
    <fb>199.38</fb>
    <v>16</v>
  </rv>
  <rv s="0">
    <fb>207.88</fb>
    <v>16</v>
  </rv>
  <rv s="0">
    <fb>248.57</fb>
    <v>16</v>
  </rv>
  <rv s="0">
    <fb>256.72000000000003</fb>
    <v>16</v>
  </rv>
  <rv s="0">
    <fb>306.13</fb>
    <v>16</v>
  </rv>
  <rv s="0">
    <fb>309.61</fb>
    <v>16</v>
  </rv>
  <rv s="0">
    <fb>328.69</fb>
    <v>16</v>
  </rv>
  <rv s="0">
    <fb>341.58</fb>
    <v>16</v>
  </rv>
  <rv s="0">
    <fb>367</fb>
    <v>16</v>
  </rv>
  <rv s="0">
    <fb>339.87</fb>
    <v>16</v>
  </rv>
  <rv s="0">
    <fb>389.37</fb>
    <v>16</v>
  </rv>
  <rv s="0">
    <fb>381.68</fb>
    <v>16</v>
  </rv>
  <rv s="0">
    <fb>375.12</fb>
    <v>16</v>
  </rv>
  <rv s="0">
    <fb>378.68</fb>
    <v>16</v>
  </rv>
  <rv s="0">
    <fb>349.81</fb>
    <v>16</v>
  </rv>
  <rv s="0">
    <fb>356.05</fb>
    <v>16</v>
  </rv>
  <rv s="0">
    <fb>364.24</fb>
    <v>16</v>
  </rv>
  <rv s="0">
    <fb>390.84</fb>
    <v>16</v>
  </rv>
  <rv s="0">
    <fb>427.31</fb>
    <v>16</v>
  </rv>
  <rv s="0">
    <fb>402.4</fb>
    <v>16</v>
  </rv>
  <rv s="0">
    <fb>412.32</fb>
    <v>16</v>
  </rv>
  <rv s="0">
    <fb>434.85</fb>
    <v>16</v>
  </rv>
  <rv s="0">
    <fb>455.36</fb>
    <v>16</v>
  </rv>
  <rv s="0">
    <fb>470.56</fb>
    <v>16</v>
  </rv>
  <rv s="0">
    <fb>462.98</fb>
    <v>16</v>
  </rv>
  <rv s="0">
    <fb>499.89</fb>
    <v>16</v>
  </rv>
  <rv s="0">
    <fb>521.41</fb>
    <v>16</v>
  </rv>
  <rv s="0">
    <fb>536.85</fb>
    <v>16</v>
  </rv>
  <rv s="0">
    <fb>537.21</fb>
    <v>16</v>
  </rv>
  <rv s="0">
    <fb>569.59</fb>
    <v>16</v>
  </rv>
  <rv s="0">
    <fb>584.04</fb>
    <v>16</v>
  </rv>
  <rv s="0">
    <fb>617.02</fb>
    <v>16</v>
  </rv>
  <rv s="0">
    <fb>561.08000000000004</fb>
    <v>16</v>
  </rv>
  <rv s="0">
    <fb>494.42</fb>
    <v>16</v>
  </rv>
  <rv s="0">
    <fb>500.59</fb>
    <v>16</v>
  </rv>
  <rv s="0">
    <fb>569.91</fb>
    <v>16</v>
  </rv>
  <rv s="1">
    <v>https://www.bing.com/financeapi/forcetrigger?t=a1p58m&amp;q=XNYS%3aCAH&amp;form=skydnc</v>
    <v>Learn more on Bing</v>
  </rv>
  <rv s="6">
    <v>en-US</v>
    <v>a1p58m</v>
    <v>268435456</v>
    <v>1</v>
    <v>Powered by Refinitiv</v>
    <v>22</v>
    <v>CARDINAL HEALTH, INC. (XNYS:CAH)</v>
    <v>23</v>
    <v>24</v>
    <v>Finance</v>
    <v>25</v>
    <v>126.23</v>
    <v>93.17</v>
    <v>0.64459999999999995</v>
    <v>1.28</v>
    <v>1.341E-3</v>
    <v>1.0846E-2</v>
    <v>0.16</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and Global Medical Products and Distribution (GMPD). The Pharmaceutical and Specialty Solutions segment distributes branded and generic pharmaceuticals, specialty pharmaceuticals and over-the-counter healthcare and consumer products in the United States. Its GMPD segment manufactures, sources and distributes Cardinal Health branded medical, surgical and laboratory products, which are sold in the United States, Canada, Europe, Asia and other markets. The Company connects patients, providers, payers, pharmacists and manufacturers for integrated care coordination.</v>
    <v>48900</v>
    <v>New York Stock Exchange</v>
    <v>XNYS</v>
    <v>XNYS</v>
    <v>7000 Cardinal Pl, DUBLIN, OH, 43017 US</v>
    <v>120.32</v>
    <v>Pharmaceuticals</v>
    <v>Stock</v>
    <v>45660.994457082816</v>
    <v>24065</v>
    <v>118.44</v>
    <v>28871850000</v>
    <v>CARDINAL HEALTH, INC.</v>
    <v>CARDINAL HEALTH, INC.</v>
    <v>118.84</v>
    <v>23.203299999999999</v>
    <v>118.02</v>
    <v>119.3</v>
    <v>119.46</v>
    <v>242010500</v>
    <v>CAH</v>
    <v>CARDINAL HEALTH, INC. (XNYS:CAH)</v>
    <v>1717484</v>
    <v>1962519</v>
    <v>1979</v>
  </rv>
  <rv s="3">
    <v>24066</v>
  </rv>
  <rv s="0">
    <fb>78.95</fb>
    <v>16</v>
  </rv>
  <rv s="0">
    <fb>71.010000000000005</fb>
    <v>16</v>
  </rv>
  <rv s="0">
    <fb>61.9</fb>
    <v>16</v>
  </rv>
  <rv s="0">
    <fb>71.790000000000006</fb>
    <v>16</v>
  </rv>
  <rv s="0">
    <fb>52.19</fb>
    <v>16</v>
  </rv>
  <rv s="0">
    <fb>49.97</fb>
    <v>16</v>
  </rv>
  <rv s="0">
    <fb>42.07</fb>
    <v>16</v>
  </rv>
  <rv s="0">
    <fb>55.03</fb>
    <v>16</v>
  </rv>
  <rv s="0">
    <fb>66.680000000000007</fb>
    <v>16</v>
  </rv>
  <rv s="0">
    <fb>91.47</fb>
    <v>16</v>
  </rv>
  <rv s="0">
    <fb>111.98</fb>
    <v>16</v>
  </rv>
  <rv s="0">
    <fb>100.83</fb>
    <v>16</v>
  </rv>
  <rv s="0">
    <fb>110.52</fb>
    <v>16</v>
  </rv>
  <rv s="1">
    <v>https://www.bing.com/financeapi/forcetrigger?t=a1ohur&amp;q=XNAS%3aBIIB&amp;form=skydnc</v>
    <v>Learn more on Bing</v>
  </rv>
  <rv s="6">
    <v>en-US</v>
    <v>a1ohur</v>
    <v>268435456</v>
    <v>1</v>
    <v>Powered by Refinitiv</v>
    <v>22</v>
    <v>BIOGEN INC. (XNAS:BIIB)</v>
    <v>23</v>
    <v>24</v>
    <v>Finance</v>
    <v>25</v>
    <v>268.29500000000002</v>
    <v>145.07089999999999</v>
    <v>-7.8799999999999995E-2</v>
    <v>2.21</v>
    <v>5.1900000000000002E-3</v>
    <v>1.4733000000000001E-2</v>
    <v>0.79</v>
    <v>USD</v>
    <v>Biogen Inc. is a global biopharmaceutical company focused on discovering, developing, and delivering advanced therapies for people living with serious and complex diseases worldwide. It has a portfolio of medicines to treat multiple sclerosis (MS), spinal muscular atrophy (SMA), Alzheimer's disease, and amyotrophic lateral sclerosis (ALS). It is focused on advancing its pipeline in neurology, specialized immunology, and rare diseases. The Company’s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has collaborations for the commercialization of LEQEMBI, ZURZUVAE, RITUXAN, RITUXAN HYCELA, GAZYVA, OCREVUS, LUNSUMIO, and COLUMVI. It commercializes a portfolio of biosimilars of advanced biologics including BENEPALI, IMRALDI, FLIXABI, and BYOOVIZ.</v>
    <v>7570</v>
    <v>Nasdaq Stock Market</v>
    <v>XNAS</v>
    <v>XNAS</v>
    <v>225 Binney Street, CAMBRIDGE, MA, 02142 US</v>
    <v>152.97</v>
    <v>Pharmaceuticals</v>
    <v>Stock</v>
    <v>45661.028556851561</v>
    <v>24081</v>
    <v>149.72999999999999</v>
    <v>22179934653</v>
    <v>BIOGEN INC.</v>
    <v>BIOGEN INC.</v>
    <v>149.72999999999999</v>
    <v>13.753500000000001</v>
    <v>150</v>
    <v>152.21</v>
    <v>153</v>
    <v>145719300</v>
    <v>BIIB</v>
    <v>BIOGEN INC. (XNAS:BIIB)</v>
    <v>1188706</v>
    <v>1476526</v>
    <v>1997</v>
  </rv>
  <rv s="3">
    <v>24082</v>
  </rv>
  <rv s="0">
    <fb>251.51580000000001</fb>
    <v>16</v>
  </rv>
  <rv s="0">
    <fb>238.952</fb>
    <v>16</v>
  </rv>
  <rv s="0">
    <fb>239.78100000000001</fb>
    <v>16</v>
  </rv>
  <rv s="0">
    <fb>253.2936</fb>
    <v>16</v>
  </rv>
  <rv s="0">
    <fb>266.87060000000002</fb>
    <v>16</v>
  </rv>
  <rv s="0">
    <fb>222.7406</fb>
    <v>16</v>
  </rv>
  <rv s="0">
    <fb>267.0548</fb>
    <v>16</v>
  </rv>
  <rv s="0">
    <fb>281.51609999999999</fb>
    <v>16</v>
  </rv>
  <rv s="0">
    <fb>288.3322</fb>
    <v>16</v>
  </rv>
  <rv s="0">
    <fb>258.07409999999999</fb>
    <v>16</v>
  </rv>
  <rv s="0">
    <fb>270.8682</fb>
    <v>16</v>
  </rv>
  <rv s="0">
    <fb>261.20580000000001</fb>
    <v>16</v>
  </rv>
  <rv s="0">
    <fb>255.36600000000001</fb>
    <v>16</v>
  </rv>
  <rv s="0">
    <fb>288.60000000000002</fb>
    <v>16</v>
  </rv>
  <rv s="0">
    <fb>273.42</fb>
    <v>16</v>
  </rv>
  <rv s="0">
    <fb>271.20999999999998</fb>
    <v>16</v>
  </rv>
  <rv s="0">
    <fb>247.77</fb>
    <v>16</v>
  </rv>
  <rv s="0">
    <fb>271.36</fb>
    <v>16</v>
  </rv>
  <rv s="0">
    <fb>289.58999999999997</fb>
    <v>16</v>
  </rv>
  <rv s="0">
    <fb>316.56</fb>
    <v>16</v>
  </rv>
  <rv s="0">
    <fb>313.12</fb>
    <v>16</v>
  </rv>
  <rv s="0">
    <fb>311.66000000000003</fb>
    <v>16</v>
  </rv>
  <rv s="0">
    <fb>322.17</fb>
    <v>16</v>
  </rv>
  <rv s="0">
    <fb>318.57</fb>
    <v>16</v>
  </rv>
  <rv s="0">
    <fb>347.81</fb>
    <v>16</v>
  </rv>
  <rv s="0">
    <fb>288.99</fb>
    <v>16</v>
  </rv>
  <rv s="0">
    <fb>273.82</fb>
    <v>16</v>
  </rv>
  <rv s="0">
    <fb>273.60000000000002</fb>
    <v>16</v>
  </rv>
  <rv s="0">
    <fb>293.95999999999998</fb>
    <v>16</v>
  </rv>
  <rv s="0">
    <fb>290.24</fb>
    <v>16</v>
  </rv>
  <rv s="0">
    <fb>334.37</fb>
    <v>16</v>
  </rv>
  <rv s="0">
    <fb>353.49</fb>
    <v>16</v>
  </rv>
  <rv s="0">
    <fb>353.31</fb>
    <v>16</v>
  </rv>
  <rv s="0">
    <fb>304.27</fb>
    <v>16</v>
  </rv>
  <rv s="0">
    <fb>300.92</fb>
    <v>16</v>
  </rv>
  <rv s="0">
    <fb>333.78</fb>
    <v>16</v>
  </rv>
  <rv s="0">
    <fb>328.01</fb>
    <v>16</v>
  </rv>
  <rv s="0">
    <fb>233.87</fb>
    <v>16</v>
  </rv>
  <rv s="0">
    <fb>237.82</fb>
    <v>16</v>
  </rv>
  <rv s="0">
    <fb>219.75</fb>
    <v>16</v>
  </rv>
  <rv s="0">
    <fb>296.73</fb>
    <v>16</v>
  </rv>
  <rv s="0">
    <fb>268.85000000000002</fb>
    <v>16</v>
  </rv>
  <rv s="0">
    <fb>308.39</fb>
    <v>16</v>
  </rv>
  <rv s="0">
    <fb>316.38</fb>
    <v>16</v>
  </rv>
  <rv s="0">
    <fb>296.83</fb>
    <v>16</v>
  </rv>
  <rv s="0">
    <fb>307.08999999999997</fb>
    <v>16</v>
  </rv>
  <rv s="0">
    <fb>267.55</fb>
    <v>16</v>
  </rv>
  <rv s="0">
    <fb>287.64</fb>
    <v>16</v>
  </rv>
  <rv s="0">
    <fb>283.68</fb>
    <v>16</v>
  </rv>
  <rv s="0">
    <fb>252.07</fb>
    <v>16</v>
  </rv>
  <rv s="0">
    <fb>240.17</fb>
    <v>16</v>
  </rv>
  <rv s="0">
    <fb>272.88</fb>
    <v>16</v>
  </rv>
  <rv s="0">
    <fb>279.75</fb>
    <v>16</v>
  </rv>
  <rv s="0">
    <fb>267.33</fb>
    <v>16</v>
  </rv>
  <rv s="0">
    <fb>267.48</fb>
    <v>16</v>
  </rv>
  <rv s="0">
    <fb>346.27</fb>
    <v>16</v>
  </rv>
  <rv s="0">
    <fb>326.73</fb>
    <v>16</v>
  </rv>
  <rv s="0">
    <fb>338.91</fb>
    <v>16</v>
  </rv>
  <rv s="0">
    <fb>282.99</fb>
    <v>16</v>
  </rv>
  <rv s="0">
    <fb>266.68</fb>
    <v>16</v>
  </rv>
  <rv s="0">
    <fb>235.74</fb>
    <v>16</v>
  </rv>
  <rv s="0">
    <fb>239.92</fb>
    <v>16</v>
  </rv>
  <rv s="0">
    <fb>211.01</fb>
    <v>16</v>
  </rv>
  <rv s="0">
    <fb>207.44</fb>
    <v>16</v>
  </rv>
  <rv s="0">
    <fb>200</fb>
    <v>16</v>
  </rv>
  <rv s="0">
    <fb>215.06</fb>
    <v>16</v>
  </rv>
  <rv s="0">
    <fb>267</fb>
    <v>16</v>
  </rv>
  <rv s="0">
    <fb>283.44</fb>
    <v>16</v>
  </rv>
  <rv s="0">
    <fb>305.17</fb>
    <v>16</v>
  </rv>
  <rv s="0">
    <fb>276.92</fb>
    <v>16</v>
  </rv>
  <rv s="0">
    <fb>290.89999999999998</fb>
    <v>16</v>
  </rv>
  <rv s="0">
    <fb>269.86</fb>
    <v>16</v>
  </rv>
  <rv s="0">
    <fb>278.02999999999997</fb>
    <v>16</v>
  </rv>
  <rv s="0">
    <fb>296.41000000000003</fb>
    <v>16</v>
  </rv>
  <rv s="0">
    <fb>284.85000000000002</fb>
    <v>16</v>
  </rv>
  <rv s="0">
    <fb>270.19</fb>
    <v>16</v>
  </rv>
  <rv s="0">
    <fb>267.36</fb>
    <v>16</v>
  </rv>
  <rv s="0">
    <fb>258.77</fb>
    <v>16</v>
  </rv>
  <rv s="0">
    <fb>246.66</fb>
    <v>16</v>
  </rv>
  <rv s="0">
    <fb>215.63</fb>
    <v>16</v>
  </rv>
  <rv s="0">
    <fb>224.94</fb>
    <v>16</v>
  </rv>
  <rv s="0">
    <fb>231.82</fb>
    <v>16</v>
  </rv>
  <rv s="0">
    <fb>204.76</fb>
    <v>16</v>
  </rv>
  <rv s="1">
    <v>https://www.bing.com/financeapi/forcetrigger?t=a1y7rw&amp;q=XNAS%3aVTRS&amp;form=skydnc</v>
    <v>Learn more on Bing</v>
  </rv>
  <rv s="6">
    <v>en-US</v>
    <v>a1y7rw</v>
    <v>268435456</v>
    <v>1</v>
    <v>Powered by Refinitiv</v>
    <v>22</v>
    <v>VIATRIS INC. (XNAS:VTRS)</v>
    <v>23</v>
    <v>24</v>
    <v>Finance</v>
    <v>25</v>
    <v>13.6175</v>
    <v>9.9250000000000007</v>
    <v>0.96199999999999997</v>
    <v>-0.14000000000000001</v>
    <v>1.3844E-2</v>
    <v>-1.1271999999999999E-2</v>
    <v>0.17</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ARV franchise. The Company’s portfolio comprises approved molecules across a range of key therapeutic areas, including globally recognized iconic and key brands and generics, including complex products. The Company operates manufacturing sites across worldwide that produce oral solid doses, injectables and complex dosage forms.</v>
    <v>38000</v>
    <v>Nasdaq Stock Market</v>
    <v>XNAS</v>
    <v>XNAS</v>
    <v>1000 Mylan Boulevard, CANONSBURG, PA, 15317 US</v>
    <v>12.47</v>
    <v>Pharmaceuticals</v>
    <v>Stock</v>
    <v>45661.03894052031</v>
    <v>24167</v>
    <v>12.24</v>
    <v>14657322040</v>
    <v>VIATRIS INC.</v>
    <v>VIATRIS INC.</v>
    <v>12.47</v>
    <v>0</v>
    <v>12.42</v>
    <v>12.28</v>
    <v>12.45</v>
    <v>1193593000</v>
    <v>VTRS</v>
    <v>VIATRIS INC. (XNAS:VTRS)</v>
    <v>6364177</v>
    <v>8736696</v>
    <v>2019</v>
  </rv>
  <rv s="3">
    <v>24168</v>
  </rv>
  <rv s="0">
    <fb>45.07</fb>
    <v>16</v>
  </rv>
  <rv s="0">
    <fb>43.34</fb>
    <v>16</v>
  </rv>
  <rv s="0">
    <fb>42.36</fb>
    <v>16</v>
  </rv>
  <rv s="0">
    <fb>38.82</fb>
    <v>16</v>
  </rv>
  <rv s="0">
    <fb>20.9</fb>
    <v>16</v>
  </rv>
  <rv s="0">
    <fb>20.100000000000001</fb>
    <v>16</v>
  </rv>
  <rv s="0">
    <fb>16.77</fb>
    <v>16</v>
  </rv>
  <rv s="0">
    <fb>16.079999999999998</fb>
    <v>16</v>
  </rv>
  <rv s="0">
    <fb>14.83</fb>
    <v>16</v>
  </rv>
  <rv s="0">
    <fb>14.54</fb>
    <v>16</v>
  </rv>
  <rv s="0">
    <fb>14.29</fb>
    <v>16</v>
  </rv>
  <rv s="0">
    <fb>14.63</fb>
    <v>16</v>
  </rv>
  <rv s="0">
    <fb>13.55</fb>
    <v>16</v>
  </rv>
  <rv s="0">
    <fb>11.01</fb>
    <v>16</v>
  </rv>
  <rv s="0">
    <fb>10.33</fb>
    <v>16</v>
  </rv>
  <rv s="0">
    <fb>9.69</fb>
    <v>16</v>
  </rv>
  <rv s="0">
    <fb>8.52</fb>
    <v>16</v>
  </rv>
  <rv s="0">
    <fb>10.130000000000001</fb>
    <v>16</v>
  </rv>
  <rv s="0">
    <fb>11.03</fb>
    <v>16</v>
  </rv>
  <rv s="0">
    <fb>12.16</fb>
    <v>16</v>
  </rv>
  <rv s="0">
    <fb>9.6199999999999992</fb>
    <v>16</v>
  </rv>
  <rv s="0">
    <fb>9.15</fb>
    <v>16</v>
  </rv>
  <rv s="0">
    <fb>8.9</fb>
    <v>16</v>
  </rv>
  <rv s="0">
    <fb>9.18</fb>
    <v>16</v>
  </rv>
  <rv s="0">
    <fb>12.37</fb>
    <v>16</v>
  </rv>
  <rv s="0">
    <fb>13.09</fb>
    <v>16</v>
  </rv>
  <rv s="0">
    <fb>12.45</fb>
    <v>16</v>
  </rv>
  <rv s="1">
    <v>https://www.bing.com/financeapi/forcetrigger?t=a1qh3m&amp;q=XNYS%3aCTLT&amp;form=skydnc</v>
    <v>Learn more on Bing</v>
  </rv>
  <rv s="14">
    <v>en-US</v>
    <v>a1qh3m</v>
    <v>268435456</v>
    <v>1</v>
    <v>Powered by Refinitiv</v>
    <v>43</v>
    <v>Catalent, Inc. (XNYS:CTLT)</v>
    <v>23</v>
    <v>44</v>
    <v>Finance</v>
    <v>42</v>
    <v>63.5</v>
    <v>41.15</v>
    <v>1.1399999999999999</v>
    <v>0</v>
    <v>0</v>
    <v>USD</v>
    <v>Catalent, Inc. is engaged in enabling pharma, biotech, and consumer health partners to optimize product development, launch, and full life-cycle supply for patients around the world. The Company’s Biologics segment provides formulation, development, and manufacturing for biologic proteins; cell, gene, and other nucleic acid therapies; plasmid DNA; induced pluripotent stem cells (iPSCs); oncolytic viruses, and vaccines. It also provides formulation, development, and manufacturing for parenteral dose forms, including vials, prefilled syringes, and cartridges, and analytical development and testing services for large molecules. The Company’s Pharma and Consumer Health segment comprises capabilities for oral solid doses forms, softgels, Zydis fast-dissolve technologies, and gummy, soft chew, and lozenge dosage forms. It also provides formulation, development, and manufacturing platforms for oral, nasal, inhaled, and topical dose forms, and clinical trial development and supply services.</v>
    <v>16900</v>
    <v>New York Stock Exchange</v>
    <v>XNYS</v>
    <v>XNYS</v>
    <v>14 Schoolhouse Rd, SOMERSET, NJ, 08873-1213 US</v>
    <v>63.5</v>
    <v>Pharmaceuticals</v>
    <v>Stock</v>
    <v>45644.017960439065</v>
    <v>24197</v>
    <v>63.435000000000002</v>
    <v>11522356368</v>
    <v>Catalent, Inc.</v>
    <v>Catalent, Inc.</v>
    <v>63.49</v>
    <v>63.48</v>
    <v>63.48</v>
    <v>181511600</v>
    <v>CTLT</v>
    <v>Catalent, Inc. (XNYS:CTLT)</v>
    <v>13882060</v>
    <v>2958932</v>
    <v>2007</v>
  </rv>
  <rv s="3">
    <v>24198</v>
  </rv>
  <rv s="0">
    <fb>23.93</fb>
    <v>16</v>
  </rv>
  <rv s="0">
    <fb>28.32</fb>
    <v>16</v>
  </rv>
  <rv s="0">
    <fb>39.79</fb>
    <v>16</v>
  </rv>
  <rv s="0">
    <fb>41.8</fb>
    <v>16</v>
  </rv>
  <rv s="0">
    <fb>85.66</fb>
    <v>16</v>
  </rv>
  <rv s="0">
    <fb>96.14</fb>
    <v>16</v>
  </rv>
  <rv s="0">
    <fb>113.71</fb>
    <v>16</v>
  </rv>
  <rv s="0">
    <fb>133.07</fb>
    <v>16</v>
  </rv>
  <rv s="0">
    <fb>102.04</fb>
    <v>16</v>
  </rv>
  <rv s="0">
    <fb>110.9</fb>
    <v>16</v>
  </rv>
  <rv s="0">
    <fb>50.12</fb>
    <v>16</v>
  </rv>
  <rv s="0">
    <fb>44.93</fb>
    <v>16</v>
  </rv>
  <rv s="0">
    <fb>51.64</fb>
    <v>16</v>
  </rv>
  <rv s="1">
    <v>https://www.bing.com/financeapi/forcetrigger?t=a1vjbh&amp;q=XNAS%3aINCY&amp;form=skydnc</v>
    <v>Learn more on Bing</v>
  </rv>
  <rv s="6">
    <v>en-US</v>
    <v>a1vjbh</v>
    <v>268435456</v>
    <v>1</v>
    <v>Powered by Refinitiv</v>
    <v>22</v>
    <v>INCYTE CORPORATION (XNAS:INCY)</v>
    <v>23</v>
    <v>24</v>
    <v>Finance</v>
    <v>25</v>
    <v>83.95</v>
    <v>50.349800000000002</v>
    <v>0.69520000000000004</v>
    <v>0.1</v>
    <v>0</v>
    <v>1.438E-3</v>
    <v>0</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four products, which are JAKAFI (ruxolitinib), MONJUVI (tafasitamab-cxix)/MINJUVI (tafasitamab), PEMAZYRE (pemigatinib), ICLUSIG (ponatinib), and ZYNYZ (retifanlimab-dlwr), as well as numerous clinical development programs. The Company's pipeline also includes two first-in-class small molecule antagonists targeting Mas-related G protein-coupled receptor X2 (MRGPRX2) for the treatment of various mast cell mediated disorders and MRGPRX4 for cholestatic pruritus.</v>
    <v>2524</v>
    <v>Nasdaq Stock Market</v>
    <v>XNAS</v>
    <v>XNAS</v>
    <v>1801 Augustine Cut-Off, WILMINGTON, DE, 19803 US</v>
    <v>70.44</v>
    <v>Pharmaceuticals</v>
    <v>Stock</v>
    <v>45660.90024178203</v>
    <v>24213</v>
    <v>69.350099999999998</v>
    <v>13414240000</v>
    <v>INCYTE CORPORATION</v>
    <v>INCYTE CORPORATION</v>
    <v>69.760000000000005</v>
    <v>497.3571</v>
    <v>69.53</v>
    <v>69.63</v>
    <v>69.63</v>
    <v>192650300</v>
    <v>INCY</v>
    <v>INCYTE CORPORATION (XNAS:INCY)</v>
    <v>1542670</v>
    <v>1737981</v>
    <v>1991</v>
  </rv>
  <rv s="3">
    <v>24214</v>
  </rv>
  <rv s="0">
    <fb>133.1</fb>
    <v>16</v>
  </rv>
  <rv s="0">
    <fb>124.28</fb>
    <v>16</v>
  </rv>
  <rv s="0">
    <fb>125.91</fb>
    <v>16</v>
  </rv>
  <rv s="0">
    <fb>116.74</fb>
    <v>16</v>
  </rv>
  <rv s="0">
    <fb>84.92</fb>
    <v>16</v>
  </rv>
  <rv s="0">
    <fb>97.66</fb>
    <v>16</v>
  </rv>
  <rv s="0">
    <fb>101.91</fb>
    <v>16</v>
  </rv>
  <rv s="0">
    <fb>98.76</fb>
    <v>16</v>
  </rv>
  <rv s="0">
    <fb>96.35</fb>
    <v>16</v>
  </rv>
  <rv s="0">
    <fb>84.54</fb>
    <v>16</v>
  </rv>
  <rv s="0">
    <fb>73.400000000000006</fb>
    <v>16</v>
  </rv>
  <rv s="0">
    <fb>70.430000000000007</fb>
    <v>16</v>
  </rv>
  <rv s="0">
    <fb>64.53</fb>
    <v>16</v>
  </rv>
  <rv s="0">
    <fb>65.66</fb>
    <v>16</v>
  </rv>
  <rv s="1">
    <v>https://www.bing.com/financeapi/forcetrigger?t=a23d9c&amp;q=XNYS%3aSPGI&amp;form=skydnc</v>
    <v>Learn more on Bing</v>
  </rv>
  <rv s="6">
    <v>en-US</v>
    <v>a23d9c</v>
    <v>268435456</v>
    <v>1</v>
    <v>Powered by Refinitiv</v>
    <v>22</v>
    <v>S&amp;P Global Inc. (XNYS:SPGI)</v>
    <v>23</v>
    <v>24</v>
    <v>Finance</v>
    <v>25</v>
    <v>533.29</v>
    <v>407.69</v>
    <v>1.2008000000000001</v>
    <v>4.07</v>
    <v>-1.2251000000000001E-2</v>
    <v>8.2140000000000008E-3</v>
    <v>-6.12</v>
    <v>USD</v>
    <v>S&amp;P Global Inc. is a provider of credit ratings, benchmarks, analytics and workflow solutions in the global capital, commodity and automotive markets. Its segments include S&amp;P Global Market Intelligence (Market Intelligence), S&amp;P Global Ratings (Ratings), S&amp;P Global Commodity Insights (Commodity Insights), S&amp;P Global Mobility (Mobility) and S&amp;P Dow Jones Indices (Indices). Its Market Intelligence business lines include desktop, data and advisory solutions, enterprise solutions and credit risk solutions. Its Ratings segment provides credit ratings, research, and analytics, offering investors and other market participants information, ratings and benchmarks. Its Commodity Insights provide information and benchmark prices for the commodity and energy markets. Its Mobility segment offers solutions serving the full automotive value chain. Its Indices segment is a global index provider maintaining a variety of valuation and index benchmarks for investment advisors and wealth managers.</v>
    <v>40450</v>
    <v>New York Stock Exchange</v>
    <v>XNYS</v>
    <v>XNYS</v>
    <v>55 Water Street, NEW YORK, NY, 10041 US</v>
    <v>502.83</v>
    <v>Professional &amp; Commercial Services</v>
    <v>Stock</v>
    <v>45661.039502626561</v>
    <v>24230</v>
    <v>495.77</v>
    <v>155016571000</v>
    <v>S&amp;P Global Inc.</v>
    <v>S&amp;P Global Inc.</v>
    <v>498.4</v>
    <v>44.076700000000002</v>
    <v>495.5</v>
    <v>499.57</v>
    <v>493.45</v>
    <v>310300000</v>
    <v>SPGI</v>
    <v>S&amp;P Global Inc. (XNYS:SPGI)</v>
    <v>1386630</v>
    <v>1177773</v>
    <v>1925</v>
  </rv>
  <rv s="3">
    <v>24231</v>
  </rv>
  <rv s="0">
    <fb>98.98</fb>
    <v>16</v>
  </rv>
  <rv s="0">
    <fb>107.26</fb>
    <v>16</v>
  </rv>
  <rv s="0">
    <fb>122.2</fb>
    <v>16</v>
  </rv>
  <rv s="0">
    <fb>123.54</fb>
    <v>16</v>
  </rv>
  <rv s="0">
    <fb>126.56</fb>
    <v>16</v>
  </rv>
  <rv s="0">
    <fb>121.85</fb>
    <v>16</v>
  </rv>
  <rv s="0">
    <fb>107.54</fb>
    <v>16</v>
  </rv>
  <rv s="0">
    <fb>129.47</fb>
    <v>16</v>
  </rv>
  <rv s="0">
    <fb>134.19</fb>
    <v>16</v>
  </rv>
  <rv s="0">
    <fb>153.59</fb>
    <v>16</v>
  </rv>
  <rv s="0">
    <fb>191.8</fb>
    <v>16</v>
  </rv>
  <rv s="0">
    <fb>191.06</fb>
    <v>16</v>
  </rv>
  <rv s="0">
    <fb>188.6</fb>
    <v>16</v>
  </rv>
  <rv s="0">
    <fb>197.5</fb>
    <v>16</v>
  </rv>
  <rv s="0">
    <fb>203.89</fb>
    <v>16</v>
  </rv>
  <rv s="0">
    <fb>200.44</fb>
    <v>16</v>
  </rv>
  <rv s="0">
    <fb>207.05</fb>
    <v>16</v>
  </rv>
  <rv s="0">
    <fb>195.39</fb>
    <v>16</v>
  </rv>
  <rv s="0">
    <fb>182.32</fb>
    <v>16</v>
  </rv>
  <rv s="0">
    <fb>169.94</fb>
    <v>16</v>
  </rv>
  <rv s="0">
    <fb>191.65</fb>
    <v>16</v>
  </rv>
  <rv s="0">
    <fb>200.37</fb>
    <v>16</v>
  </rv>
  <rv s="0">
    <fb>213.88</fb>
    <v>16</v>
  </rv>
  <rv s="0">
    <fb>227.79</fb>
    <v>16</v>
  </rv>
  <rv s="0">
    <fb>244.95</fb>
    <v>16</v>
  </rv>
  <rv s="0">
    <fb>260.19</fb>
    <v>16</v>
  </rv>
  <rv s="0">
    <fb>244.98</fb>
    <v>16</v>
  </rv>
  <rv s="0">
    <fb>257.99</fb>
    <v>16</v>
  </rv>
  <rv s="0">
    <fb>264.64999999999998</fb>
    <v>16</v>
  </rv>
  <rv s="0">
    <fb>273.05</fb>
    <v>16</v>
  </rv>
  <rv s="0">
    <fb>293.73</fb>
    <v>16</v>
  </rv>
  <rv s="0">
    <fb>265.91000000000003</fb>
    <v>16</v>
  </rv>
  <rv s="0">
    <fb>245.05</fb>
    <v>16</v>
  </rv>
  <rv s="0">
    <fb>292.88</fb>
    <v>16</v>
  </rv>
  <rv s="0">
    <fb>325.02</fb>
    <v>16</v>
  </rv>
  <rv s="0">
    <fb>329.48</fb>
    <v>16</v>
  </rv>
  <rv s="0">
    <fb>350.25</fb>
    <v>16</v>
  </rv>
  <rv s="0">
    <fb>366.42</fb>
    <v>16</v>
  </rv>
  <rv s="0">
    <fb>360.6</fb>
    <v>16</v>
  </rv>
  <rv s="0">
    <fb>322.73</fb>
    <v>16</v>
  </rv>
  <rv s="0">
    <fb>351.78</fb>
    <v>16</v>
  </rv>
  <rv s="0">
    <fb>328.73</fb>
    <v>16</v>
  </rv>
  <rv s="0">
    <fb>317</fb>
    <v>16</v>
  </rv>
  <rv s="0">
    <fb>329.36</fb>
    <v>16</v>
  </rv>
  <rv s="0">
    <fb>352.87</fb>
    <v>16</v>
  </rv>
  <rv s="0">
    <fb>390.39</fb>
    <v>16</v>
  </rv>
  <rv s="0">
    <fb>379.47</fb>
    <v>16</v>
  </rv>
  <rv s="0">
    <fb>410.45</fb>
    <v>16</v>
  </rv>
  <rv s="0">
    <fb>428.72</fb>
    <v>16</v>
  </rv>
  <rv s="0">
    <fb>443.82</fb>
    <v>16</v>
  </rv>
  <rv s="0">
    <fb>424.89</fb>
    <v>16</v>
  </rv>
  <rv s="0">
    <fb>474.16</fb>
    <v>16</v>
  </rv>
  <rv s="0">
    <fb>455.73</fb>
    <v>16</v>
  </rv>
  <rv s="0">
    <fb>471.93</fb>
    <v>16</v>
  </rv>
  <rv s="0">
    <fb>415.22</fb>
    <v>16</v>
  </rv>
  <rv s="0">
    <fb>375.7</fb>
    <v>16</v>
  </rv>
  <rv s="0">
    <fb>410.18</fb>
    <v>16</v>
  </rv>
  <rv s="0">
    <fb>376.5</fb>
    <v>16</v>
  </rv>
  <rv s="0">
    <fb>349.48</fb>
    <v>16</v>
  </rv>
  <rv s="0">
    <fb>337.06</fb>
    <v>16</v>
  </rv>
  <rv s="0">
    <fb>376.93</fb>
    <v>16</v>
  </rv>
  <rv s="0">
    <fb>352.18</fb>
    <v>16</v>
  </rv>
  <rv s="0">
    <fb>305.35000000000002</fb>
    <v>16</v>
  </rv>
  <rv s="0">
    <fb>321.25</fb>
    <v>16</v>
  </rv>
  <rv s="0">
    <fb>352.8</fb>
    <v>16</v>
  </rv>
  <rv s="0">
    <fb>334.94</fb>
    <v>16</v>
  </rv>
  <rv s="0">
    <fb>374.94</fb>
    <v>16</v>
  </rv>
  <rv s="0">
    <fb>341.2</fb>
    <v>16</v>
  </rv>
  <rv s="0">
    <fb>344.77</fb>
    <v>16</v>
  </rv>
  <rv s="0">
    <fb>362.58</fb>
    <v>16</v>
  </rv>
  <rv s="0">
    <fb>367.43</fb>
    <v>16</v>
  </rv>
  <rv s="0">
    <fb>400.89</fb>
    <v>16</v>
  </rv>
  <rv s="0">
    <fb>394.51</fb>
    <v>16</v>
  </rv>
  <rv s="0">
    <fb>390.86</fb>
    <v>16</v>
  </rv>
  <rv s="0">
    <fb>365.41</fb>
    <v>16</v>
  </rv>
  <rv s="0">
    <fb>349.31</fb>
    <v>16</v>
  </rv>
  <rv s="0">
    <fb>415.83</fb>
    <v>16</v>
  </rv>
  <rv s="0">
    <fb>428.38</fb>
    <v>16</v>
  </rv>
  <rv s="0">
    <fb>425.45</fb>
    <v>16</v>
  </rv>
  <rv s="0">
    <fb>427.51</fb>
    <v>16</v>
  </rv>
  <rv s="0">
    <fb>446</fb>
    <v>16</v>
  </rv>
  <rv s="0">
    <fb>484.73</fb>
    <v>16</v>
  </rv>
  <rv s="0">
    <fb>513.24</fb>
    <v>16</v>
  </rv>
  <rv s="0">
    <fb>516.62</fb>
    <v>16</v>
  </rv>
  <rv s="0">
    <fb>480.36</fb>
    <v>16</v>
  </rv>
  <rv s="0">
    <fb>522.51</fb>
    <v>16</v>
  </rv>
  <rv s="0">
    <fb>498.03</fb>
    <v>16</v>
  </rv>
  <rv s="1">
    <v>https://www.bing.com/financeapi/forcetrigger?t=a1sx27&amp;q=XNAS%3aFISV&amp;form=skydnc</v>
    <v>Learn more on Bing</v>
  </rv>
  <rv s="6">
    <v>en-US</v>
    <v>a1sx27</v>
    <v>268435456</v>
    <v>1</v>
    <v>Powered by Refinitiv</v>
    <v>22</v>
    <v>FISERV, INC. (XNYS:FI)</v>
    <v>23</v>
    <v>24</v>
    <v>Finance</v>
    <v>25</v>
    <v>223.23</v>
    <v>131.41</v>
    <v>0.94379999999999997</v>
    <v>2.59</v>
    <v>2.0140000000000002E-3</v>
    <v>1.2574E-2</v>
    <v>0.42</v>
    <v>USD</v>
    <v>Fiserv, Inc. is a global provider of payments and financial services technology solutions. The Company's segments include Merchant Solutions (Merchant) segment and the Financial Solutions (Financial) segment. The Merchant segment's businesses consist of small business, enterprise and processing. It provides products and services to small businesses and independent software vendors, including Clover, the Company's point-of-sale integrated commerce operating system for small business clients. It provides products and services to large businesses, including Carat, the Company's integrated commerce operating system for enterprise clients. The Financial segment's businesses consist of digital payments, issuing and banking. In digital payments business, the Company provides debit card processing services, debit network services and others. In issuing business, it provides credit card processing services, prepaid card processing services, card production services, print services and others.</v>
    <v>42000</v>
    <v>New York Stock Exchange</v>
    <v>XNYS</v>
    <v>XNYS</v>
    <v>600 N. Vel R. Phillips Avenue, MILWAUKEE, WI, 53203 US</v>
    <v>208.75</v>
    <v>Professional &amp; Commercial Services</v>
    <v>Stock</v>
    <v>45661.040955717188</v>
    <v>24320</v>
    <v>205.58500000000001</v>
    <v>118659400000</v>
    <v>FISERV, INC.</v>
    <v>FISERV, INC.</v>
    <v>207.48</v>
    <v>40.233400000000003</v>
    <v>205.98</v>
    <v>208.57</v>
    <v>208.99</v>
    <v>568918700</v>
    <v>FI</v>
    <v>FISERV, INC. (XNYS:FI)</v>
    <v>1579964</v>
    <v>2915162</v>
    <v>1992</v>
  </rv>
  <rv s="3">
    <v>24321</v>
  </rv>
  <rv s="0">
    <fb>52.664999999999999</fb>
    <v>16</v>
  </rv>
  <rv s="0">
    <fb>54.365000000000002</fb>
    <v>16</v>
  </rv>
  <rv s="0">
    <fb>55.18</fb>
    <v>16</v>
  </rv>
  <rv s="0">
    <fb>51.524999999999999</fb>
    <v>16</v>
  </rv>
  <rv s="0">
    <fb>53.715000000000003</fb>
    <v>16</v>
  </rv>
  <rv s="0">
    <fb>57.655000000000001</fb>
    <v>16</v>
  </rv>
  <rv s="0">
    <fb>61.854999999999997</fb>
    <v>16</v>
  </rv>
  <rv s="0">
    <fb>64.715000000000003</fb>
    <v>16</v>
  </rv>
  <rv s="0">
    <fb>65.564999999999998</fb>
    <v>16</v>
  </rv>
  <rv s="0">
    <fb>71.694999999999993</fb>
    <v>16</v>
  </rv>
  <rv s="0">
    <fb>70.86</fb>
    <v>16</v>
  </rv>
  <rv s="0">
    <fb>91.16</fb>
    <v>16</v>
  </rv>
  <rv s="0">
    <fb>106.14</fb>
    <v>16</v>
  </rv>
  <rv s="0">
    <fb>95.47</fb>
    <v>16</v>
  </rv>
  <rv s="0">
    <fb>115.18</fb>
    <v>16</v>
  </rv>
  <rv s="0">
    <fb>102.69</fb>
    <v>16</v>
  </rv>
  <rv s="0">
    <fb>115.2</fb>
    <v>16</v>
  </rv>
  <rv s="0">
    <fb>106.89</fb>
    <v>16</v>
  </rv>
  <rv s="0">
    <fb>115.11</fb>
    <v>16</v>
  </rv>
  <rv s="0">
    <fb>108.5</fb>
    <v>16</v>
  </rv>
  <rv s="0">
    <fb>101.19</fb>
    <v>16</v>
  </rv>
  <rv s="0">
    <fb>115.09</fb>
    <v>16</v>
  </rv>
  <rv s="0">
    <fb>122.12</fb>
    <v>16</v>
  </rv>
  <rv s="0">
    <fb>112.96</fb>
    <v>16</v>
  </rv>
  <rv s="0">
    <fb>130.61000000000001</fb>
    <v>16</v>
  </rv>
  <rv s="0">
    <fb>152.66999999999999</fb>
    <v>16</v>
  </rv>
  <rv s="0">
    <fb>163.57</fb>
    <v>16</v>
  </rv>
  <rv s="0">
    <fb>179.65</fb>
    <v>16</v>
  </rv>
  <rv s="1">
    <v>https://www.bing.com/financeapi/forcetrigger?t=a21icw&amp;q=XNAS%3aPYPL&amp;form=skydnc</v>
    <v>Learn more on Bing</v>
  </rv>
  <rv s="6">
    <v>en-US</v>
    <v>a21icw</v>
    <v>268435456</v>
    <v>1</v>
    <v>Powered by Refinitiv</v>
    <v>22</v>
    <v>PAYPAL HOLDINGS, INC. (XNAS:PYPL)</v>
    <v>23</v>
    <v>24</v>
    <v>Finance</v>
    <v>28</v>
    <v>93.66</v>
    <v>55.77</v>
    <v>1.4432</v>
    <v>1.42</v>
    <v>0</v>
    <v>1.6476999999999999E-2</v>
    <v>0</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87.7</v>
    <v>Professional &amp; Commercial Services</v>
    <v>Stock</v>
    <v>45661.040847626566</v>
    <v>24351</v>
    <v>86.31</v>
    <v>87822416400</v>
    <v>PAYPAL HOLDINGS, INC.</v>
    <v>PAYPAL HOLDINGS, INC.</v>
    <v>86.73</v>
    <v>20.9239</v>
    <v>86.18</v>
    <v>87.6</v>
    <v>87.6</v>
    <v>1002539000</v>
    <v>PYPL</v>
    <v>PAYPAL HOLDINGS, INC. (XNAS:PYPL)</v>
    <v>6136427</v>
    <v>7803440</v>
    <v>2015</v>
  </rv>
  <rv s="3">
    <v>24352</v>
  </rv>
  <rv s="0">
    <fb>39.28</fb>
    <v>16</v>
  </rv>
  <rv s="0">
    <fb>73.62</fb>
    <v>16</v>
  </rv>
  <rv s="0">
    <fb>88.76</fb>
    <v>16</v>
  </rv>
  <rv s="0">
    <fb>107.99</fb>
    <v>16</v>
  </rv>
  <rv s="0">
    <fb>174.23</fb>
    <v>16</v>
  </rv>
  <rv s="0">
    <fb>196.07</fb>
    <v>16</v>
  </rv>
  <rv s="0">
    <fb>234.2</fb>
    <v>16</v>
  </rv>
  <rv s="0">
    <fb>259.85000000000002</fb>
    <v>16</v>
  </rv>
  <rv s="0">
    <fb>242.84</fb>
    <v>16</v>
  </rv>
  <rv s="0">
    <fb>262.29000000000002</fb>
    <v>16</v>
  </rv>
  <rv s="0">
    <fb>291.48</fb>
    <v>16</v>
  </rv>
  <rv s="0">
    <fb>275.52999999999997</fb>
    <v>16</v>
  </rv>
  <rv s="0">
    <fb>260.20999999999998</fb>
    <v>16</v>
  </rv>
  <rv s="0">
    <fb>232.59</fb>
    <v>16</v>
  </rv>
  <rv s="0">
    <fb>111.93</fb>
    <v>16</v>
  </rv>
  <rv s="0">
    <fb>85.21</fb>
    <v>16</v>
  </rv>
  <rv s="0">
    <fb>86.07</fb>
    <v>16</v>
  </rv>
  <rv s="0">
    <fb>51.8</fb>
    <v>16</v>
  </rv>
  <rv s="1">
    <v>https://www.bing.com/financeapi/forcetrigger?t=a25xjc&amp;q=XNYS%3aWM&amp;form=skydnc</v>
    <v>Learn more on Bing</v>
  </rv>
  <rv s="6">
    <v>en-US</v>
    <v>a25xjc</v>
    <v>268435456</v>
    <v>1</v>
    <v>Powered by Refinitiv</v>
    <v>22</v>
    <v>WASTE MANAGEMENT, INC. (XNYS:WM)</v>
    <v>23</v>
    <v>24</v>
    <v>Finance</v>
    <v>28</v>
    <v>230.39</v>
    <v>176.68</v>
    <v>0.78320000000000001</v>
    <v>1.06</v>
    <v>1.6612999999999999E-2</v>
    <v>5.2859999999999999E-3</v>
    <v>3.35</v>
    <v>USD</v>
    <v>Waste Management, Inc. is a holding company. The Company is a provider of environmental solutions. The Company, through its subsidiaries, provides collection, recycling and disposal services to millions of residential, commercial, industrial and municipal customers throughout the U.S. and Canada. The Company evaluates its Collection and Disposal businesses primarily through two geographic segments: East Tier and West Tier. Its East Tier primarily consists of geographic areas located in the Eastern U.S., the Great Lakes region and substantially all of Canada. West Tier includes geographic areas located in the Western U.S., including the upper Midwest region, and British Columbia, Canada. It also provides ancillary services. Its Recycling Processing and Sales segment includes the processing and sales of materials collected from residential, commercial and industrial customers. Its WM Renewable Energy segment develops, operates and promotes projects for the beneficial use of landfill gas.</v>
    <v>48000</v>
    <v>New York Stock Exchange</v>
    <v>XNYS</v>
    <v>XNYS</v>
    <v>800 Capitol Street, Ste 3000, HOUSTON, TX, 77002 US</v>
    <v>202.51</v>
    <v>Professional &amp; Commercial Services</v>
    <v>Stock</v>
    <v>45660.912933517968</v>
    <v>24372</v>
    <v>200.34540000000001</v>
    <v>80935360000</v>
    <v>WASTE MANAGEMENT, INC.</v>
    <v>WASTE MANAGEMENT, INC.</v>
    <v>200.5</v>
    <v>30.806799999999999</v>
    <v>200.54</v>
    <v>201.6</v>
    <v>205</v>
    <v>401365500</v>
    <v>WM</v>
    <v>WASTE MANAGEMENT, INC. (XNYS:WM)</v>
    <v>1123493</v>
    <v>1661464</v>
    <v>1995</v>
  </rv>
  <rv s="3">
    <v>24373</v>
  </rv>
  <rv s="0">
    <fb>73.319999999999993</fb>
    <v>16</v>
  </rv>
  <rv s="0">
    <fb>92.56</fb>
    <v>16</v>
  </rv>
  <rv s="0">
    <fb>100.02</fb>
    <v>16</v>
  </rv>
  <rv s="0">
    <fb>109.6</fb>
    <v>16</v>
  </rv>
  <rv s="0">
    <fb>117.93</fb>
    <v>16</v>
  </rv>
  <rv s="0">
    <fb>111.32</fb>
    <v>16</v>
  </rv>
  <rv s="0">
    <fb>149.36000000000001</fb>
    <v>16</v>
  </rv>
  <rv s="0">
    <fb>160.22999999999999</fb>
    <v>16</v>
  </rv>
  <rv s="0">
    <fb>160.66999999999999</fb>
    <v>16</v>
  </rv>
  <rv s="0">
    <fb>166.9</fb>
    <v>16</v>
  </rv>
  <rv s="0">
    <fb>150.44</fb>
    <v>16</v>
  </rv>
  <rv s="0">
    <fb>164.44</fb>
    <v>16</v>
  </rv>
  <rv s="0">
    <fb>152.97999999999999</fb>
    <v>16</v>
  </rv>
  <rv s="0">
    <fb>164.56</fb>
    <v>16</v>
  </rv>
  <rv s="0">
    <fb>169.03</fb>
    <v>16</v>
  </rv>
  <rv s="0">
    <fb>160.21</fb>
    <v>16</v>
  </rv>
  <rv s="0">
    <fb>158.37</fb>
    <v>16</v>
  </rv>
  <rv s="0">
    <fb>167.72</fb>
    <v>16</v>
  </rv>
  <rv s="0">
    <fb>156.88</fb>
    <v>16</v>
  </rv>
  <rv s="0">
    <fb>163.16999999999999</fb>
    <v>16</v>
  </rv>
  <rv s="0">
    <fb>166.05</fb>
    <v>16</v>
  </rv>
  <rv s="0">
    <fb>161.91999999999999</fb>
    <v>16</v>
  </rv>
  <rv s="0">
    <fb>173.42</fb>
    <v>16</v>
  </rv>
  <rv s="0">
    <fb>163.79</fb>
    <v>16</v>
  </rv>
  <rv s="0">
    <fb>164.33</fb>
    <v>16</v>
  </rv>
  <rv s="0">
    <fb>179.1</fb>
    <v>16</v>
  </rv>
  <rv s="0">
    <fb>185.63</fb>
    <v>16</v>
  </rv>
  <rv s="0">
    <fb>205.65</fb>
    <v>16</v>
  </rv>
  <rv s="0">
    <fb>210.73</fb>
    <v>16</v>
  </rv>
  <rv s="0">
    <fb>213.34</fb>
    <v>16</v>
  </rv>
  <rv s="0">
    <fb>202.66</fb>
    <v>16</v>
  </rv>
  <rv s="0">
    <fb>212.04</fb>
    <v>16</v>
  </rv>
  <rv s="0">
    <fb>228.22</fb>
    <v>16</v>
  </rv>
  <rv s="0">
    <fb>201.79</fb>
    <v>16</v>
  </rv>
  <rv s="1">
    <v>https://www.bing.com/financeapi/forcetrigger?t=a1xear&amp;q=XNYS%3aMCO&amp;form=skydnc</v>
    <v>Learn more on Bing</v>
  </rv>
  <rv s="6">
    <v>en-US</v>
    <v>a1xear</v>
    <v>268435456</v>
    <v>1</v>
    <v>Powered by Refinitiv</v>
    <v>22</v>
    <v>MOODY'S CORPORATION (XNYS:MCO)</v>
    <v>23</v>
    <v>24</v>
    <v>Finance</v>
    <v>28</v>
    <v>503.94499999999999</v>
    <v>360.05</v>
    <v>1.3091999999999999</v>
    <v>6.31</v>
    <v>5.8440000000000002E-3</v>
    <v>1.3345000000000001E-2</v>
    <v>2.8</v>
    <v>USD</v>
    <v>Moody's Corporation is a global risk assessment company. Its data, analytical solutions and insights help decision-makers identify opportunities and manage the risks of doing business with others. Its segments include Moody's Investors Service (MIS) and Moody's Analytics (MA). The MIS segment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 The MA segment is a global provider of data and information, research and insights, and decision solutions, which help companies make decisions. The MA segment leverages its industry expertise across multiple risks, such as credit, market, financial crime, supply chain, catastrophe and climate to deliver integrated risk assessment solutions. It also has investment in Africa’s domestic credit markets.</v>
    <v>15776</v>
    <v>New York Stock Exchange</v>
    <v>XNYS</v>
    <v>XNYS</v>
    <v>7 World Trade Center, At 250 Greenwich Street, NEW YORK, NY, 10007 US</v>
    <v>479.99</v>
    <v>Professional &amp; Commercial Services</v>
    <v>Stock</v>
    <v>45661.019604432811</v>
    <v>24409</v>
    <v>472.86</v>
    <v>86821980000</v>
    <v>MOODY'S CORPORATION</v>
    <v>MOODY'S CORPORATION</v>
    <v>474.91</v>
    <v>43.475700000000003</v>
    <v>472.84</v>
    <v>479.15</v>
    <v>481.95</v>
    <v>181200000</v>
    <v>MCO</v>
    <v>MOODY'S CORPORATION (XNYS:MCO)</v>
    <v>412301</v>
    <v>538512</v>
    <v>2000</v>
  </rv>
  <rv s="3">
    <v>24410</v>
  </rv>
  <rv s="0">
    <fb>98.64</fb>
    <v>16</v>
  </rv>
  <rv s="0">
    <fb>106.01</fb>
    <v>16</v>
  </rv>
  <rv s="0">
    <fb>108.69</fb>
    <v>16</v>
  </rv>
  <rv s="0">
    <fb>108.28</fb>
    <v>16</v>
  </rv>
  <rv s="0">
    <fb>111.37</fb>
    <v>16</v>
  </rv>
  <rv s="0">
    <fb>112.04</fb>
    <v>16</v>
  </rv>
  <rv s="0">
    <fb>142.41</fb>
    <v>16</v>
  </rv>
  <rv s="0">
    <fb>147.61000000000001</fb>
    <v>16</v>
  </rv>
  <rv s="0">
    <fb>161.79</fb>
    <v>16</v>
  </rv>
  <rv s="0">
    <fb>170.57</fb>
    <v>16</v>
  </rv>
  <rv s="0">
    <fb>170.56</fb>
    <v>16</v>
  </rv>
  <rv s="0">
    <fb>178.02</fb>
    <v>16</v>
  </rv>
  <rv s="0">
    <fb>140.04</fb>
    <v>16</v>
  </rv>
  <rv s="0">
    <fb>173.12</fb>
    <v>16</v>
  </rv>
  <rv s="0">
    <fb>181.09</fb>
    <v>16</v>
  </rv>
  <rv s="0">
    <fb>196.62</fb>
    <v>16</v>
  </rv>
  <rv s="0">
    <fb>182.88</fb>
    <v>16</v>
  </rv>
  <rv s="0">
    <fb>195.31</fb>
    <v>16</v>
  </rv>
  <rv s="0">
    <fb>215.58</fb>
    <v>16</v>
  </rv>
  <rv s="0">
    <fb>204.83</fb>
    <v>16</v>
  </rv>
  <rv s="0">
    <fb>220.69</fb>
    <v>16</v>
  </rv>
  <rv s="0">
    <fb>237.41</fb>
    <v>16</v>
  </rv>
  <rv s="0">
    <fb>256.79000000000002</fb>
    <v>16</v>
  </rv>
  <rv s="0">
    <fb>240.03</fb>
    <v>16</v>
  </rv>
  <rv s="0">
    <fb>267.41000000000003</fb>
    <v>16</v>
  </rv>
  <rv s="0">
    <fb>274.73</fb>
    <v>16</v>
  </rv>
  <rv s="0">
    <fb>281.3</fb>
    <v>16</v>
  </rv>
  <rv s="0">
    <fb>294.64</fb>
    <v>16</v>
  </rv>
  <rv s="0">
    <fb>262.89999999999998</fb>
    <v>16</v>
  </rv>
  <rv s="0">
    <fb>282.33999999999997</fb>
    <v>16</v>
  </rv>
  <rv s="0">
    <fb>266.26</fb>
    <v>16</v>
  </rv>
  <rv s="0">
    <fb>274.89</fb>
    <v>16</v>
  </rv>
  <rv s="0">
    <fb>298.61</fb>
    <v>16</v>
  </rv>
  <rv s="0">
    <fb>326.70999999999998</fb>
    <v>16</v>
  </rv>
  <rv s="0">
    <fb>335.35</fb>
    <v>16</v>
  </rv>
  <rv s="0">
    <fb>362.37</fb>
    <v>16</v>
  </rv>
  <rv s="0">
    <fb>376</fb>
    <v>16</v>
  </rv>
  <rv s="0">
    <fb>380.77</fb>
    <v>16</v>
  </rv>
  <rv s="0">
    <fb>355.11</fb>
    <v>16</v>
  </rv>
  <rv s="0">
    <fb>404.15</fb>
    <v>16</v>
  </rv>
  <rv s="0">
    <fb>390.64</fb>
    <v>16</v>
  </rv>
  <rv s="0">
    <fb>390.58</fb>
    <v>16</v>
  </rv>
  <rv s="0">
    <fb>343</fb>
    <v>16</v>
  </rv>
  <rv s="0">
    <fb>322.02999999999997</fb>
    <v>16</v>
  </rv>
  <rv s="0">
    <fb>337.41</fb>
    <v>16</v>
  </rv>
  <rv s="0">
    <fb>316.48</fb>
    <v>16</v>
  </rv>
  <rv s="0">
    <fb>301.57</fb>
    <v>16</v>
  </rv>
  <rv s="0">
    <fb>271.97000000000003</fb>
    <v>16</v>
  </rv>
  <rv s="0">
    <fb>310.25</fb>
    <v>16</v>
  </rv>
  <rv s="0">
    <fb>284.52</fb>
    <v>16</v>
  </rv>
  <rv s="0">
    <fb>243.11</fb>
    <v>16</v>
  </rv>
  <rv s="0">
    <fb>264.87</fb>
    <v>16</v>
  </rv>
  <rv s="0">
    <fb>298.27</fb>
    <v>16</v>
  </rv>
  <rv s="0">
    <fb>322.75</fb>
    <v>16</v>
  </rv>
  <rv s="0">
    <fb>290.14999999999998</fb>
    <v>16</v>
  </rv>
  <rv s="0">
    <fb>306.02</fb>
    <v>16</v>
  </rv>
  <rv s="0">
    <fb>316.88</fb>
    <v>16</v>
  </rv>
  <rv s="0">
    <fb>347.72</fb>
    <v>16</v>
  </rv>
  <rv s="0">
    <fb>352.75</fb>
    <v>16</v>
  </rv>
  <rv s="0">
    <fb>336.8</fb>
    <v>16</v>
  </rv>
  <rv s="0">
    <fb>316.17</fb>
    <v>16</v>
  </rv>
  <rv s="0">
    <fb>308</fb>
    <v>16</v>
  </rv>
  <rv s="0">
    <fb>364.96</fb>
    <v>16</v>
  </rv>
  <rv s="0">
    <fb>390.56</fb>
    <v>16</v>
  </rv>
  <rv s="0">
    <fb>392.04</fb>
    <v>16</v>
  </rv>
  <rv s="0">
    <fb>379.42</fb>
    <v>16</v>
  </rv>
  <rv s="0">
    <fb>393.03</fb>
    <v>16</v>
  </rv>
  <rv s="0">
    <fb>370.33</fb>
    <v>16</v>
  </rv>
  <rv s="0">
    <fb>396.99</fb>
    <v>16</v>
  </rv>
  <rv s="0">
    <fb>420.93</fb>
    <v>16</v>
  </rv>
  <rv s="0">
    <fb>456.48</fb>
    <v>16</v>
  </rv>
  <rv s="0">
    <fb>474.59</fb>
    <v>16</v>
  </rv>
  <rv s="0">
    <fb>454.04</fb>
    <v>16</v>
  </rv>
  <rv s="0">
    <fb>499.98</fb>
    <v>16</v>
  </rv>
  <rv s="0">
    <fb>473.37</fb>
    <v>16</v>
  </rv>
  <rv s="1">
    <v>https://www.bing.com/financeapi/forcetrigger?t=a1qgcw&amp;q=XNAS%3aCTAS&amp;form=skydnc</v>
    <v>Learn more on Bing</v>
  </rv>
  <rv s="6">
    <v>en-US</v>
    <v>a1qgcw</v>
    <v>268435456</v>
    <v>1</v>
    <v>Powered by Refinitiv</v>
    <v>22</v>
    <v>CINTAS CORPORATION (XNAS:CTAS)</v>
    <v>23</v>
    <v>24</v>
    <v>Finance</v>
    <v>28</v>
    <v>228.12</v>
    <v>143.63749999999999</v>
    <v>1.3691</v>
    <v>3.76</v>
    <v>-1.076E-4</v>
    <v>2.0649000000000001E-2</v>
    <v>-0.02</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46500</v>
    <v>Nasdaq Stock Market</v>
    <v>XNAS</v>
    <v>XNAS</v>
    <v>6800 Cintas Blvd, P O Box 625737, CINCINNATI, OH, 45262 US</v>
    <v>186.458</v>
    <v>Professional &amp; Commercial Services</v>
    <v>Stock</v>
    <v>45661.02467766172</v>
    <v>24487</v>
    <v>182.76</v>
    <v>74989730000</v>
    <v>CINTAS CORPORATION</v>
    <v>CINTAS CORPORATION</v>
    <v>182.76</v>
    <v>55.948599999999999</v>
    <v>182.09</v>
    <v>185.85</v>
    <v>185.83</v>
    <v>403496000</v>
    <v>CTAS</v>
    <v>CINTAS CORPORATION (XNAS:CTAS)</v>
    <v>2105637</v>
    <v>2230721</v>
    <v>1986</v>
  </rv>
  <rv s="3">
    <v>24488</v>
  </rv>
  <rv s="0">
    <fb>20.997499999999999</fb>
    <v>16</v>
  </rv>
  <rv s="0">
    <fb>22.452500000000001</fb>
    <v>16</v>
  </rv>
  <rv s="0">
    <fb>22.445</fb>
    <v>16</v>
  </rv>
  <rv s="0">
    <fb>24.532499999999999</fb>
    <v>16</v>
  </rv>
  <rv s="0">
    <fb>26.817499999999999</fb>
    <v>16</v>
  </rv>
  <rv s="0">
    <fb>29.377500000000001</fb>
    <v>16</v>
  </rv>
  <rv s="0">
    <fb>28.15</fb>
    <v>16</v>
  </rv>
  <rv s="0">
    <fb>26.6675</fb>
    <v>16</v>
  </rv>
  <rv s="0">
    <fb>28.89</fb>
    <v>16</v>
  </rv>
  <rv s="0">
    <fb>29.0275</fb>
    <v>16</v>
  </rv>
  <rv s="0">
    <fb>29.502500000000001</fb>
    <v>16</v>
  </rv>
  <rv s="0">
    <fb>30.6175</fb>
    <v>16</v>
  </rv>
  <rv s="0">
    <fb>33.712499999999999</fb>
    <v>16</v>
  </rv>
  <rv s="0">
    <fb>33.752499999999998</fb>
    <v>16</v>
  </rv>
  <rv s="0">
    <fb>38.957500000000003</fb>
    <v>16</v>
  </rv>
  <rv s="0">
    <fb>42.112499999999997</fb>
    <v>16</v>
  </rv>
  <rv s="0">
    <fb>42.664999999999999</fb>
    <v>16</v>
  </rv>
  <rv s="0">
    <fb>42.645000000000003</fb>
    <v>16</v>
  </rv>
  <rv s="0">
    <fb>42.575000000000003</fb>
    <v>16</v>
  </rv>
  <rv s="0">
    <fb>45.5625</fb>
    <v>16</v>
  </rv>
  <rv s="0">
    <fb>46.267499999999998</fb>
    <v>16</v>
  </rv>
  <rv s="0">
    <fb>53.342500000000001</fb>
    <v>16</v>
  </rv>
  <rv s="0">
    <fb>49.452500000000001</fb>
    <v>16</v>
  </rv>
  <rv s="0">
    <fb>45.467500000000001</fb>
    <v>16</v>
  </rv>
  <rv s="0">
    <fb>46.844999999999999</fb>
    <v>16</v>
  </rv>
  <rv s="0">
    <fb>41.997500000000002</fb>
    <v>16</v>
  </rv>
  <rv s="0">
    <fb>46.877499999999998</fb>
    <v>16</v>
  </rv>
  <rv s="0">
    <fb>50.527500000000003</fb>
    <v>16</v>
  </rv>
  <rv s="0">
    <fb>54.284999999999997</fb>
    <v>16</v>
  </rv>
  <rv s="0">
    <fb>55.457500000000003</fb>
    <v>16</v>
  </rv>
  <rv s="0">
    <fb>59.322499999999998</fb>
    <v>16</v>
  </rv>
  <rv s="0">
    <fb>67.025000000000006</fb>
    <v>16</v>
  </rv>
  <rv s="0">
    <fb>67.167500000000004</fb>
    <v>16</v>
  </rv>
  <rv s="0">
    <fb>64.265000000000001</fb>
    <v>16</v>
  </rv>
  <rv s="0">
    <fb>67.27</fb>
    <v>16</v>
  </rv>
  <rv s="0">
    <fb>69.742500000000007</fb>
    <v>16</v>
  </rv>
  <rv s="0">
    <fb>66.685000000000002</fb>
    <v>16</v>
  </rv>
  <rv s="0">
    <fb>43.305</fb>
    <v>16</v>
  </rv>
  <rv s="0">
    <fb>75.467500000000001</fb>
    <v>16</v>
  </rv>
  <rv s="0">
    <fb>83.207499999999996</fb>
    <v>16</v>
  </rv>
  <rv s="0">
    <fb>78.637500000000003</fb>
    <v>16</v>
  </rv>
  <rv s="0">
    <fb>88.825000000000003</fb>
    <v>16</v>
  </rv>
  <rv s="0">
    <fb>88.364999999999995</fb>
    <v>16</v>
  </rv>
  <rv s="0">
    <fb>81.084999999999994</fb>
    <v>16</v>
  </rv>
  <rv s="0">
    <fb>85.327500000000001</fb>
    <v>16</v>
  </rv>
  <rv s="0">
    <fb>86.284999999999997</fb>
    <v>16</v>
  </rv>
  <rv s="0">
    <fb>88.385000000000005</fb>
    <v>16</v>
  </rv>
  <rv s="0">
    <fb>98.545000000000002</fb>
    <v>16</v>
  </rv>
  <rv s="0">
    <fb>98.942499999999995</fb>
    <v>16</v>
  </rv>
  <rv s="0">
    <fb>95.165000000000006</fb>
    <v>16</v>
  </rv>
  <rv s="0">
    <fb>108.27500000000001</fb>
    <v>16</v>
  </rv>
  <rv s="0">
    <fb>105.5475</fb>
    <v>16</v>
  </rv>
  <rv s="0">
    <fb>110.7925</fb>
    <v>16</v>
  </rv>
  <rv s="0">
    <fb>97.882499999999993</fb>
    <v>16</v>
  </rv>
  <rv s="0">
    <fb>93.83</fb>
    <v>16</v>
  </rv>
  <rv s="0">
    <fb>106.3475</fb>
    <v>16</v>
  </rv>
  <rv s="0">
    <fb>99.314999999999998</fb>
    <v>16</v>
  </rv>
  <rv s="0">
    <fb>99.582499999999996</fb>
    <v>16</v>
  </rv>
  <rv s="0">
    <fb>93.382499999999993</fb>
    <v>16</v>
  </rv>
  <rv s="0">
    <fb>106.3725</fb>
    <v>16</v>
  </rv>
  <rv s="0">
    <fb>97.047499999999999</fb>
    <v>16</v>
  </rv>
  <rv s="0">
    <fb>106.8875</fb>
    <v>16</v>
  </rv>
  <rv s="0">
    <fb>115.44499999999999</fb>
    <v>16</v>
  </rv>
  <rv s="0">
    <fb>112.905</fb>
    <v>16</v>
  </rv>
  <rv s="0">
    <fb>110.935</fb>
    <v>16</v>
  </rv>
  <rv s="0">
    <fb>109.61750000000001</fb>
    <v>16</v>
  </rv>
  <rv s="0">
    <fb>113.9425</fb>
    <v>16</v>
  </rv>
  <rv s="0">
    <fb>118.035</fb>
    <v>16</v>
  </rv>
  <rv s="0">
    <fb>124.27</fb>
    <v>16</v>
  </rv>
  <rv s="0">
    <fb>126.0425</fb>
    <v>16</v>
  </rv>
  <rv s="0">
    <fb>120.2525</fb>
    <v>16</v>
  </rv>
  <rv s="0">
    <fb>138.3125</fb>
    <v>16</v>
  </rv>
  <rv s="0">
    <fb>150.66499999999999</fb>
    <v>16</v>
  </rv>
  <rv s="0">
    <fb>151.14250000000001</fb>
    <v>16</v>
  </rv>
  <rv s="0">
    <fb>157.1525</fb>
    <v>16</v>
  </rv>
  <rv s="0">
    <fb>171.75749999999999</fb>
    <v>16</v>
  </rv>
  <rv s="0">
    <fb>164.58500000000001</fb>
    <v>16</v>
  </rv>
  <rv s="0">
    <fb>169.49250000000001</fb>
    <v>16</v>
  </rv>
  <rv s="0">
    <fb>175.065</fb>
    <v>16</v>
  </rv>
  <rv s="0">
    <fb>190.98500000000001</fb>
    <v>16</v>
  </rv>
  <rv s="0">
    <fb>201.28</fb>
    <v>16</v>
  </rv>
  <rv s="0">
    <fb>205.88</fb>
    <v>16</v>
  </rv>
  <rv s="0">
    <fb>225.79</fb>
    <v>16</v>
  </rv>
  <rv s="0">
    <fb>182.7</fb>
    <v>16</v>
  </rv>
  <rv s="1">
    <v>https://www.bing.com/financeapi/forcetrigger?t=a24zec&amp;q=XNYS%3aURI&amp;form=skydnc</v>
    <v>Learn more on Bing</v>
  </rv>
  <rv s="6">
    <v>en-US</v>
    <v>a24zec</v>
    <v>268435456</v>
    <v>1</v>
    <v>Powered by Refinitiv</v>
    <v>22</v>
    <v>UNITED RENTALS, INC. (XNYS:URI)</v>
    <v>23</v>
    <v>24</v>
    <v>Finance</v>
    <v>25</v>
    <v>896.98</v>
    <v>533.70000000000005</v>
    <v>1.6758</v>
    <v>5.48</v>
    <v>1.596E-3</v>
    <v>7.9439999999999997E-3</v>
    <v>1.1100000000000001</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1,504 rental locations in North America, 38 in Europe, 23 in Australia and 19 in New Zealand.</v>
    <v>26300</v>
    <v>New York Stock Exchange</v>
    <v>XNYS</v>
    <v>XNYS</v>
    <v>100 First Stamford Place, Suite 700, STAMFORD, CT, 06902 US</v>
    <v>696.56</v>
    <v>Professional &amp; Commercial Services</v>
    <v>Stock</v>
    <v>45661.003988853903</v>
    <v>24574</v>
    <v>687.00009999999997</v>
    <v>45627897037</v>
    <v>UNITED RENTALS, INC.</v>
    <v>UNITED RENTALS, INC.</v>
    <v>693.9</v>
    <v>18.176300000000001</v>
    <v>689.83</v>
    <v>695.31</v>
    <v>696.42</v>
    <v>65622380</v>
    <v>URI</v>
    <v>UNITED RENTALS, INC. (XNYS:URI)</v>
    <v>528696</v>
    <v>497108</v>
    <v>1998</v>
  </rv>
  <rv s="3">
    <v>24575</v>
  </rv>
  <rv s="0">
    <fb>67.099999999999994</fb>
    <v>16</v>
  </rv>
  <rv s="0">
    <fb>101.11</fb>
    <v>16</v>
  </rv>
  <rv s="0">
    <fb>126.51</fb>
    <v>16</v>
  </rv>
  <rv s="0">
    <fb>118.96</fb>
    <v>16</v>
  </rv>
  <rv s="0">
    <fb>118.06</fb>
    <v>16</v>
  </rv>
  <rv s="0">
    <fb>138.74</fb>
    <v>16</v>
  </rv>
  <rv s="0">
    <fb>171.91</fb>
    <v>16</v>
  </rv>
  <rv s="0">
    <fb>181.11</fb>
    <v>16</v>
  </rv>
  <rv s="0">
    <fb>175.09</fb>
    <v>16</v>
  </rv>
  <rv s="0">
    <fb>150</fb>
    <v>16</v>
  </rv>
  <rv s="0">
    <fb>159.57</fb>
    <v>16</v>
  </rv>
  <rv s="0">
    <fb>147.62</fb>
    <v>16</v>
  </rv>
  <rv s="0">
    <fb>148.80000000000001</fb>
    <v>16</v>
  </rv>
  <rv s="0">
    <fb>134.59</fb>
    <v>16</v>
  </rv>
  <rv s="0">
    <fb>140.91999999999999</fb>
    <v>16</v>
  </rv>
  <rv s="0">
    <fb>132.63</fb>
    <v>16</v>
  </rv>
  <rv s="0">
    <fb>112.56</fb>
    <v>16</v>
  </rv>
  <rv s="0">
    <fb>132.47999999999999</fb>
    <v>16</v>
  </rv>
  <rv s="0">
    <fb>128.5</fb>
    <v>16</v>
  </rv>
  <rv s="0">
    <fb>138.88999999999999</fb>
    <v>16</v>
  </rv>
  <rv s="0">
    <fb>177.05</fb>
    <v>16</v>
  </rv>
  <rv s="0">
    <fb>174.5</fb>
    <v>16</v>
  </rv>
  <rv s="0">
    <fb>226.98</fb>
    <v>16</v>
  </rv>
  <rv s="0">
    <fb>243.01</fb>
    <v>16</v>
  </rv>
  <rv s="0">
    <fb>297.38</fb>
    <v>16</v>
  </rv>
  <rv s="0">
    <fb>329.31</fb>
    <v>16</v>
  </rv>
  <rv s="0">
    <fb>319.95</fb>
    <v>16</v>
  </rv>
  <rv s="0">
    <fb>319.01</fb>
    <v>16</v>
  </rv>
  <rv s="0">
    <fb>329.55</fb>
    <v>16</v>
  </rv>
  <rv s="0">
    <fb>352.65</fb>
    <v>16</v>
  </rv>
  <rv s="0">
    <fb>350.93</fb>
    <v>16</v>
  </rv>
  <rv s="0">
    <fb>338.74</fb>
    <v>16</v>
  </rv>
  <rv s="0">
    <fb>332.29</fb>
    <v>16</v>
  </rv>
  <rv s="0">
    <fb>321.62</fb>
    <v>16</v>
  </rv>
  <rv s="0">
    <fb>355.21</fb>
    <v>16</v>
  </rv>
  <rv s="0">
    <fb>316.52</fb>
    <v>16</v>
  </rv>
  <rv s="0">
    <fb>298.18</fb>
    <v>16</v>
  </rv>
  <rv s="0">
    <fb>242.91</fb>
    <v>16</v>
  </rv>
  <rv s="0">
    <fb>322.67</fb>
    <v>16</v>
  </rv>
  <rv s="0">
    <fb>292.04000000000002</fb>
    <v>16</v>
  </rv>
  <rv s="0">
    <fb>270.12</fb>
    <v>16</v>
  </rv>
  <rv s="0">
    <fb>315.70999999999998</fb>
    <v>16</v>
  </rv>
  <rv s="0">
    <fb>353.03</fb>
    <v>16</v>
  </rv>
  <rv s="0">
    <fb>355.42</fb>
    <v>16</v>
  </rv>
  <rv s="0">
    <fb>440.95</fb>
    <v>16</v>
  </rv>
  <rv s="0">
    <fb>468.53</fb>
    <v>16</v>
  </rv>
  <rv s="0">
    <fb>395.76</fb>
    <v>16</v>
  </rv>
  <rv s="0">
    <fb>361.11</fb>
    <v>16</v>
  </rv>
  <rv s="0">
    <fb>333.79</fb>
    <v>16</v>
  </rv>
  <rv s="0">
    <fb>445.37</fb>
    <v>16</v>
  </rv>
  <rv s="0">
    <fb>464.68</fb>
    <v>16</v>
  </rv>
  <rv s="0">
    <fb>476.54</fb>
    <v>16</v>
  </rv>
  <rv s="0">
    <fb>406.27</fb>
    <v>16</v>
  </rv>
  <rv s="0">
    <fb>476.02</fb>
    <v>16</v>
  </rv>
  <rv s="0">
    <fb>573.41999999999996</fb>
    <v>16</v>
  </rv>
  <rv s="0">
    <fb>625.4</fb>
    <v>16</v>
  </rv>
  <rv s="0">
    <fb>693.27</fb>
    <v>16</v>
  </rv>
  <rv s="0">
    <fb>721.11</fb>
    <v>16</v>
  </rv>
  <rv s="0">
    <fb>667.99</fb>
    <v>16</v>
  </rv>
  <rv s="0">
    <fb>669.41</fb>
    <v>16</v>
  </rv>
  <rv s="0">
    <fb>646.73</fb>
    <v>16</v>
  </rv>
  <rv s="0">
    <fb>757.1</fb>
    <v>16</v>
  </rv>
  <rv s="0">
    <fb>741.26</fb>
    <v>16</v>
  </rv>
  <rv s="0">
    <fb>809.73</fb>
    <v>16</v>
  </rv>
  <rv s="0">
    <fb>812.8</fb>
    <v>16</v>
  </rv>
  <rv s="0">
    <fb>866</fb>
    <v>16</v>
  </rv>
  <rv s="0">
    <fb>704.44</fb>
    <v>16</v>
  </rv>
  <rv s="1">
    <v>https://www.bing.com/financeapi/forcetrigger?t=a1xz1h&amp;q=XNYS%3aMSCI&amp;form=skydnc</v>
    <v>Learn more on Bing</v>
  </rv>
  <rv s="6">
    <v>en-US</v>
    <v>a1xz1h</v>
    <v>268435456</v>
    <v>1</v>
    <v>Powered by Refinitiv</v>
    <v>22</v>
    <v>MSCI INC. (XNYS:MSCI)</v>
    <v>23</v>
    <v>24</v>
    <v>Finance</v>
    <v>25</v>
    <v>642.44799999999998</v>
    <v>439.95</v>
    <v>1.1119000000000001</v>
    <v>4.3499999999999996</v>
    <v>-1.1720999999999999E-2</v>
    <v>7.2850000000000007E-3</v>
    <v>-7.05</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6118</v>
    <v>New York Stock Exchange</v>
    <v>XNYS</v>
    <v>XNYS</v>
    <v>7 World Trade Center, 250 Greenwich Street, 49th Floor, NEW YORK, NY, 10007 US</v>
    <v>602.94000000000005</v>
    <v>Professional &amp; Commercial Services</v>
    <v>Stock</v>
    <v>45660.982980022658</v>
    <v>24644</v>
    <v>595.94000000000005</v>
    <v>47138770000</v>
    <v>MSCI INC.</v>
    <v>MSCI INC.</v>
    <v>597.88</v>
    <v>39.499099999999999</v>
    <v>597.13</v>
    <v>601.48</v>
    <v>594.42999999999995</v>
    <v>78371290</v>
    <v>MSCI</v>
    <v>MSCI INC. (XNYS:MSCI)</v>
    <v>243759</v>
    <v>396547</v>
    <v>1998</v>
  </rv>
  <rv s="3">
    <v>24645</v>
  </rv>
  <rv s="0">
    <fb>70.52</fb>
    <v>16</v>
  </rv>
  <rv s="0">
    <fb>90.12</fb>
    <v>16</v>
  </rv>
  <rv s="0">
    <fb>80.19</fb>
    <v>16</v>
  </rv>
  <rv s="0">
    <fb>100.32</fb>
    <v>16</v>
  </rv>
  <rv s="0">
    <fb>101.73</fb>
    <v>16</v>
  </rv>
  <rv s="0">
    <fb>139.22999999999999</fb>
    <v>16</v>
  </rv>
  <rv s="0">
    <fb>166.19</fb>
    <v>16</v>
  </rv>
  <rv s="0">
    <fb>177.41</fb>
    <v>16</v>
  </rv>
  <rv s="0">
    <fb>150.38</fb>
    <v>16</v>
  </rv>
  <rv s="0">
    <fb>157.09</fb>
    <v>16</v>
  </rv>
  <rv s="0">
    <fb>170.27</fb>
    <v>16</v>
  </rv>
  <rv s="0">
    <fb>184.72</fb>
    <v>16</v>
  </rv>
  <rv s="0">
    <fb>198.84</fb>
    <v>16</v>
  </rv>
  <rv s="0">
    <fb>225.38</fb>
    <v>16</v>
  </rv>
  <rv s="0">
    <fb>220.01</fb>
    <v>16</v>
  </rv>
  <rv s="0">
    <fb>238.79</fb>
    <v>16</v>
  </rv>
  <rv s="0">
    <fb>227.24</fb>
    <v>16</v>
  </rv>
  <rv s="0">
    <fb>234.63</fb>
    <v>16</v>
  </rv>
  <rv s="0">
    <fb>217.75</fb>
    <v>16</v>
  </rv>
  <rv s="0">
    <fb>234.56</fb>
    <v>16</v>
  </rv>
  <rv s="0">
    <fb>259.19</fb>
    <v>16</v>
  </rv>
  <rv s="0">
    <fb>258.18</fb>
    <v>16</v>
  </rv>
  <rv s="0">
    <fb>285.8</fb>
    <v>16</v>
  </rv>
  <rv s="0">
    <fb>295.44</fb>
    <v>16</v>
  </rv>
  <rv s="0">
    <fb>288.95999999999998</fb>
    <v>16</v>
  </rv>
  <rv s="0">
    <fb>328.85</fb>
    <v>16</v>
  </rv>
  <rv s="0">
    <fb>333.82</fb>
    <v>16</v>
  </rv>
  <rv s="0">
    <fb>375.98</fb>
    <v>16</v>
  </rv>
  <rv s="0">
    <fb>373.27</fb>
    <v>16</v>
  </rv>
  <rv s="0">
    <fb>356.78</fb>
    <v>16</v>
  </rv>
  <rv s="0">
    <fb>349.84</fb>
    <v>16</v>
  </rv>
  <rv s="0">
    <fb>409.42</fb>
    <v>16</v>
  </rv>
  <rv s="0">
    <fb>446.53</fb>
    <v>16</v>
  </rv>
  <rv s="0">
    <fb>395.3</fb>
    <v>16</v>
  </rv>
  <rv s="0">
    <fb>414.52</fb>
    <v>16</v>
  </rv>
  <rv s="0">
    <fb>419.28</fb>
    <v>16</v>
  </rv>
  <rv s="0">
    <fb>485.77</fb>
    <v>16</v>
  </rv>
  <rv s="0">
    <fb>533.08000000000004</fb>
    <v>16</v>
  </rv>
  <rv s="0">
    <fb>595.96</fb>
    <v>16</v>
  </rv>
  <rv s="0">
    <fb>634.58000000000004</fb>
    <v>16</v>
  </rv>
  <rv s="0">
    <fb>608.34</fb>
    <v>16</v>
  </rv>
  <rv s="0">
    <fb>664.88</fb>
    <v>16</v>
  </rv>
  <rv s="0">
    <fb>629.45000000000005</fb>
    <v>16</v>
  </rv>
  <rv s="0">
    <fb>612.69000000000005</fb>
    <v>16</v>
  </rv>
  <rv s="0">
    <fb>536.12</fb>
    <v>16</v>
  </rv>
  <rv s="0">
    <fb>501.69</fb>
    <v>16</v>
  </rv>
  <rv s="0">
    <fb>502.88</fb>
    <v>16</v>
  </rv>
  <rv s="0">
    <fb>421.25</fb>
    <v>16</v>
  </rv>
  <rv s="0">
    <fb>442.35</fb>
    <v>16</v>
  </rv>
  <rv s="0">
    <fb>412.15</fb>
    <v>16</v>
  </rv>
  <rv s="0">
    <fb>481.34</fb>
    <v>16</v>
  </rv>
  <rv s="0">
    <fb>449.24</fb>
    <v>16</v>
  </rv>
  <rv s="0">
    <fb>421.79</fb>
    <v>16</v>
  </rv>
  <rv s="0">
    <fb>468.86</fb>
    <v>16</v>
  </rv>
  <rv s="0">
    <fb>507.83</fb>
    <v>16</v>
  </rv>
  <rv s="0">
    <fb>465.17</fb>
    <v>16</v>
  </rv>
  <rv s="0">
    <fb>531.55999999999995</fb>
    <v>16</v>
  </rv>
  <rv s="0">
    <fb>522.15</fb>
    <v>16</v>
  </rv>
  <rv s="0">
    <fb>559.69000000000005</fb>
    <v>16</v>
  </rv>
  <rv s="0">
    <fb>482.45</fb>
    <v>16</v>
  </rv>
  <rv s="0">
    <fb>470.53</fb>
    <v>16</v>
  </rv>
  <rv s="0">
    <fb>548.08000000000004</fb>
    <v>16</v>
  </rv>
  <rv s="0">
    <fb>543.62</fb>
    <v>16</v>
  </rv>
  <rv s="0">
    <fb>513.08000000000004</fb>
    <v>16</v>
  </rv>
  <rv s="0">
    <fb>471.55</fb>
    <v>16</v>
  </rv>
  <rv s="0">
    <fb>520.85</fb>
    <v>16</v>
  </rv>
  <rv s="0">
    <fb>565.65</fb>
    <v>16</v>
  </rv>
  <rv s="0">
    <fb>598.62</fb>
    <v>16</v>
  </rv>
  <rv s="0">
    <fb>560.97</fb>
    <v>16</v>
  </rv>
  <rv s="0">
    <fb>560.45000000000005</fb>
    <v>16</v>
  </rv>
  <rv s="0">
    <fb>465.79</fb>
    <v>16</v>
  </rv>
  <rv s="0">
    <fb>495.18</fb>
    <v>16</v>
  </rv>
  <rv s="0">
    <fb>481.75</fb>
    <v>16</v>
  </rv>
  <rv s="0">
    <fb>580.59</fb>
    <v>16</v>
  </rv>
  <rv s="0">
    <fb>582.92999999999995</fb>
    <v>16</v>
  </rv>
  <rv s="0">
    <fb>571.20000000000005</fb>
    <v>16</v>
  </rv>
  <rv s="0">
    <fb>609.63</fb>
    <v>16</v>
  </rv>
  <rv s="0">
    <fb>600.01</fb>
    <v>16</v>
  </rv>
  <rv s="1">
    <v>https://www.bing.com/financeapi/forcetrigger?t=a1zhcw&amp;q=XNAS%3aPAYX&amp;form=skydnc</v>
    <v>Learn more on Bing</v>
  </rv>
  <rv s="6">
    <v>en-US</v>
    <v>a1zhcw</v>
    <v>268435456</v>
    <v>1</v>
    <v>Powered by Refinitiv</v>
    <v>22</v>
    <v>PAYCHEX, INC. (XNAS:PAYX)</v>
    <v>23</v>
    <v>24</v>
    <v>Finance</v>
    <v>25</v>
    <v>150.71</v>
    <v>114.72</v>
    <v>0.99409999999999998</v>
    <v>1.17</v>
    <v>8.0190000000000001E-3</v>
    <v>8.4480000000000006E-3</v>
    <v>1.1200000000000001</v>
    <v>USD</v>
    <v>Paychex, Inc. is a human capital management (HCM) company. The Company is engaged in delivering a full suite of technology and advisory services in human resources, employee benefit solutions, insurance, and payroll. It is a provider of integrated HCM solutions for human resources (HR), payroll, benefits, and insurance for small- to medium-sized businesses in the United States (U.S.) and parts of Europe. It supports its small-business clients by utilizing its proprietary, software as a service (SaaS) Paychex Flex platform and the Company’s SurePayroll SaaS-based solutions. Its HR solutions include HR packages, HR consulting, employee onboarding, hiring services, and artificial intelligence -assisted recruiting. Its payroll services include payroll packages, small business payroll, midsize to enterprise payroll, switch payroll companies, and payroll tax services. Its employee benefits services include Group health insurance, retirement services, and benefits administration services.</v>
    <v>16500</v>
    <v>Nasdaq Stock Market</v>
    <v>XNAS</v>
    <v>XNAS</v>
    <v>911 Panorama Trail S, ROCHESTER, NY, 14625-0397 US</v>
    <v>140.12</v>
    <v>Professional &amp; Commercial Services</v>
    <v>Stock</v>
    <v>45660.911137128904</v>
    <v>24725</v>
    <v>138.31</v>
    <v>50290010000</v>
    <v>PAYCHEX, INC.</v>
    <v>PAYCHEX, INC.</v>
    <v>138.88999999999999</v>
    <v>29.3887</v>
    <v>138.5</v>
    <v>139.66999999999999</v>
    <v>140.79</v>
    <v>360063100</v>
    <v>PAYX</v>
    <v>PAYCHEX, INC. (XNAS:PAYX)</v>
    <v>1284555</v>
    <v>2065120</v>
    <v>1979</v>
  </rv>
  <rv s="3">
    <v>24726</v>
  </rv>
  <rv s="0">
    <fb>61.42</fb>
    <v>16</v>
  </rv>
  <rv s="0">
    <fb>69.02</fb>
    <v>16</v>
  </rv>
  <rv s="0">
    <fb>123.28</fb>
    <v>16</v>
  </rv>
  <rv s="0">
    <fb>117.76</fb>
    <v>16</v>
  </rv>
  <rv s="0">
    <fb>119.06</fb>
    <v>16</v>
  </rv>
  <rv s="0">
    <fb>123.83</fb>
    <v>16</v>
  </rv>
  <rv s="0">
    <fb>118.31</fb>
    <v>16</v>
  </rv>
  <rv s="0">
    <fb>115.86</fb>
    <v>16</v>
  </rv>
  <rv s="0">
    <fb>114.59</fb>
    <v>16</v>
  </rv>
  <rv s="0">
    <fb>115.33</fb>
    <v>16</v>
  </rv>
  <rv s="0">
    <fb>111.05</fb>
    <v>16</v>
  </rv>
  <rv s="0">
    <fb>121.97</fb>
    <v>16</v>
  </rv>
  <rv s="0">
    <fb>119.11</fb>
    <v>16</v>
  </rv>
  <rv s="0">
    <fb>122.62</fb>
    <v>16</v>
  </rv>
  <rv s="0">
    <fb>118.56</fb>
    <v>16</v>
  </rv>
  <rv s="0">
    <fb>146.27000000000001</fb>
    <v>16</v>
  </rv>
  <rv s="1">
    <v>https://www.bing.com/financeapi/forcetrigger?t=a229ec&amp;q=XNYS%3aRSG&amp;form=skydnc</v>
    <v>Learn more on Bing</v>
  </rv>
  <rv s="6">
    <v>en-US</v>
    <v>a229ec</v>
    <v>268435456</v>
    <v>1</v>
    <v>Powered by Refinitiv</v>
    <v>22</v>
    <v>REPUBLIC SERVICES, INC. (XNYS:RSG)</v>
    <v>23</v>
    <v>24</v>
    <v>Finance</v>
    <v>25</v>
    <v>220.58</v>
    <v>162.27000000000001</v>
    <v>0.74629999999999996</v>
    <v>0.95</v>
    <v>4.7749999999999997E-3</v>
    <v>4.7479999999999996E-3</v>
    <v>0.96</v>
    <v>USD</v>
    <v>Republic Services, Inc. is a provider of environmental services in the United States. Through its subsidiaries, the Company provides customers with a set of products and services, including recycling, solid waste, special waste, hazardous waste and field services. The Company’s segments include Group 1, Group 2 and Group 3. Group 1 is its recycling and waste business operating primarily in geographic areas located in the western United States. Group 2 is its recycling and waste business operating primarily in geographic areas located in the southeastern and mid-western United States, the eastern seaboard of the United States and Canada. Group 3 is its environmental solutions business operating in geographic areas located across the United States and Canada. It operates through 364 collection operations, 246 transfer stations, 74 recycling centers, 207 active landfills, three treatment, recovery and disposal facilities, and 22 treatment, storage and disposal facilities.</v>
    <v>41000</v>
    <v>New York Stock Exchange</v>
    <v>XNYS</v>
    <v>XNYS</v>
    <v>18500 N. Allied Way, PHOENIX, AZ, 85054 US</v>
    <v>201.54</v>
    <v>Professional &amp; Commercial Services</v>
    <v>Stock</v>
    <v>45661.000000022657</v>
    <v>24744</v>
    <v>199.43</v>
    <v>62956098184</v>
    <v>REPUBLIC SERVICES, INC.</v>
    <v>REPUBLIC SERVICES, INC.</v>
    <v>200.32</v>
    <v>32.158700000000003</v>
    <v>200.09</v>
    <v>201.04</v>
    <v>202</v>
    <v>313152100</v>
    <v>RSG</v>
    <v>REPUBLIC SERVICES, INC. (XNYS:RSG)</v>
    <v>779461</v>
    <v>976298</v>
    <v>1996</v>
  </rv>
  <rv s="3">
    <v>24745</v>
  </rv>
  <rv s="0">
    <fb>51.26</fb>
    <v>16</v>
  </rv>
  <rv s="0">
    <fb>61.95</fb>
    <v>16</v>
  </rv>
  <rv s="0">
    <fb>68.36</fb>
    <v>16</v>
  </rv>
  <rv s="0">
    <fb>72.680000000000007</fb>
    <v>16</v>
  </rv>
  <rv s="0">
    <fb>96.72</fb>
    <v>16</v>
  </rv>
  <rv s="0">
    <fb>134.6</fb>
    <v>16</v>
  </rv>
  <rv s="0">
    <fb>139.44999999999999</fb>
    <v>16</v>
  </rv>
  <rv s="0">
    <fb>127.66</fb>
    <v>16</v>
  </rv>
  <rv s="0">
    <fb>130.87</fb>
    <v>16</v>
  </rv>
  <rv s="0">
    <fb>142.72</fb>
    <v>16</v>
  </rv>
  <rv s="0">
    <fb>136.04</fb>
    <v>16</v>
  </rv>
  <rv s="0">
    <fb>128.99</fb>
    <v>16</v>
  </rv>
  <rv s="0">
    <fb>151.11000000000001</fb>
    <v>16</v>
  </rv>
  <rv s="0">
    <fb>144.13</fb>
    <v>16</v>
  </rv>
  <rv s="0">
    <fb>161.84</fb>
    <v>16</v>
  </rv>
  <rv s="0">
    <fb>164.91</fb>
    <v>16</v>
  </rv>
  <rv s="0">
    <fb>191.44</fb>
    <v>16</v>
  </rv>
  <rv s="0">
    <fb>185.19</fb>
    <v>16</v>
  </rv>
  <rv s="0">
    <fb>194.34</fb>
    <v>16</v>
  </rv>
  <rv s="0">
    <fb>194.32</fb>
    <v>16</v>
  </rv>
  <rv s="0">
    <fb>198</fb>
    <v>16</v>
  </rv>
  <rv s="1">
    <v>https://www.bing.com/financeapi/forcetrigger?t=a1rrh7&amp;q=XNYS%3aEFX&amp;form=skydnc</v>
    <v>Learn more on Bing</v>
  </rv>
  <rv s="6">
    <v>en-US</v>
    <v>a1rrh7</v>
    <v>268435456</v>
    <v>1</v>
    <v>Powered by Refinitiv</v>
    <v>22</v>
    <v>EQUIFAX INC. (XNYS:EFX)</v>
    <v>23</v>
    <v>24</v>
    <v>Finance</v>
    <v>25</v>
    <v>309.63</v>
    <v>213.02</v>
    <v>1.5758000000000001</v>
    <v>2.2599999999999998</v>
    <v>0</v>
    <v>8.9990000000000001E-3</v>
    <v>0</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14900</v>
    <v>New York Stock Exchange</v>
    <v>XNYS</v>
    <v>XNYS</v>
    <v>1550 Peachtree St NW, ATLANTA, GA, 30309-2402 US</v>
    <v>254.185</v>
    <v>Professional &amp; Commercial Services</v>
    <v>Stock</v>
    <v>45660.90681179375</v>
    <v>24768</v>
    <v>249.52</v>
    <v>31408200000</v>
    <v>EQUIFAX INC.</v>
    <v>EQUIFAX INC.</v>
    <v>251.09</v>
    <v>56.2639</v>
    <v>251.13</v>
    <v>253.39</v>
    <v>253.39</v>
    <v>123952000</v>
    <v>EFX</v>
    <v>EQUIFAX INC. (XNYS:EFX)</v>
    <v>492236</v>
    <v>887735</v>
    <v>1913</v>
  </rv>
  <rv s="3">
    <v>24769</v>
  </rv>
  <rv s="0">
    <fb>134.58000000000001</fb>
    <v>16</v>
  </rv>
  <rv s="0">
    <fb>114.45</fb>
    <v>16</v>
  </rv>
  <rv s="0">
    <fb>136.74</fb>
    <v>16</v>
  </rv>
  <rv s="0">
    <fb>135.31</fb>
    <v>16</v>
  </rv>
  <rv s="0">
    <fb>137.41999999999999</fb>
    <v>16</v>
  </rv>
  <rv s="0">
    <fb>117.92</fb>
    <v>16</v>
  </rv>
  <rv s="0">
    <fb>124.93</fb>
    <v>16</v>
  </rv>
  <rv s="0">
    <fb>133.97</fb>
    <v>16</v>
  </rv>
  <rv s="0">
    <fb>130.57</fb>
    <v>16</v>
  </rv>
  <rv s="0">
    <fb>101.44</fb>
    <v>16</v>
  </rv>
  <rv s="0">
    <fb>140.66999999999999</fb>
    <v>16</v>
  </rv>
  <rv s="0">
    <fb>136.71</fb>
    <v>16</v>
  </rv>
  <rv s="0">
    <fb>153.56</fb>
    <v>16</v>
  </rv>
  <rv s="0">
    <fb>171.88</fb>
    <v>16</v>
  </rv>
  <rv s="0">
    <fb>162.56</fb>
    <v>16</v>
  </rv>
  <rv s="0">
    <fb>168.27</fb>
    <v>16</v>
  </rv>
  <rv s="0">
    <fb>192.84</fb>
    <v>16</v>
  </rv>
  <rv s="0">
    <fb>177.11</fb>
    <v>16</v>
  </rv>
  <rv s="0">
    <fb>181.13</fb>
    <v>16</v>
  </rv>
  <rv s="0">
    <fb>229.23</fb>
    <v>16</v>
  </rv>
  <rv s="0">
    <fb>239.51</fb>
    <v>16</v>
  </rv>
  <rv s="0">
    <fb>260.60000000000002</fb>
    <v>16</v>
  </rv>
  <rv s="0">
    <fb>272.26</fb>
    <v>16</v>
  </rv>
  <rv s="0">
    <fb>253.42</fb>
    <v>16</v>
  </rv>
  <rv s="0">
    <fb>277.43</fb>
    <v>16</v>
  </rv>
  <rv s="0">
    <fb>292.79000000000002</fb>
    <v>16</v>
  </rv>
  <rv s="0">
    <fb>239.76</fb>
    <v>16</v>
  </rv>
  <rv s="0">
    <fb>237.1</fb>
    <v>16</v>
  </rv>
  <rv s="0">
    <fb>202.58</fb>
    <v>16</v>
  </rv>
  <rv s="0">
    <fb>182.78</fb>
    <v>16</v>
  </rv>
  <rv s="0">
    <fb>208.91</fb>
    <v>16</v>
  </rv>
  <rv s="0">
    <fb>169.54</fb>
    <v>16</v>
  </rv>
  <rv s="0">
    <fb>194.36</fb>
    <v>16</v>
  </rv>
  <rv s="0">
    <fb>222.2</fb>
    <v>16</v>
  </rv>
  <rv s="0">
    <fb>202.53</fb>
    <v>16</v>
  </rv>
  <rv s="0">
    <fb>202.84</fb>
    <v>16</v>
  </rv>
  <rv s="0">
    <fb>208.38</fb>
    <v>16</v>
  </rv>
  <rv s="0">
    <fb>235.3</fb>
    <v>16</v>
  </rv>
  <rv s="0">
    <fb>206.7</fb>
    <v>16</v>
  </rv>
  <rv s="0">
    <fb>183.18</fb>
    <v>16</v>
  </rv>
  <rv s="0">
    <fb>217.71</fb>
    <v>16</v>
  </rv>
  <rv s="0">
    <fb>247.29</fb>
    <v>16</v>
  </rv>
  <rv s="0">
    <fb>244.34</fb>
    <v>16</v>
  </rv>
  <rv s="0">
    <fb>273.58999999999997</fb>
    <v>16</v>
  </rv>
  <rv s="0">
    <fb>267.52</fb>
    <v>16</v>
  </rv>
  <rv s="0">
    <fb>279.37</fb>
    <v>16</v>
  </rv>
  <rv s="0">
    <fb>307.13</fb>
    <v>16</v>
  </rv>
  <rv s="0">
    <fb>293.86</fb>
    <v>16</v>
  </rv>
  <rv s="0">
    <fb>265.02</fb>
    <v>16</v>
  </rv>
  <rv s="0">
    <fb>261.56</fb>
    <v>16</v>
  </rv>
  <rv s="12">
    <v>en-US</v>
    <v>caydcw</v>
    <v>268435456</v>
    <v>1</v>
    <v>Powered by Refinitiv</v>
    <v>37</v>
    <v>VERALTO CORPORATION (XNYS:VLTO)</v>
    <v>35</v>
    <v>24</v>
    <v>Finance</v>
    <v>25</v>
    <v>115</v>
    <v>73.910300000000007</v>
    <v>0.78800000000000003</v>
    <v>0.21</v>
    <v>-9.9209999999999993E-3</v>
    <v>2.088E-3</v>
    <v>-1</v>
    <v>USD</v>
    <v>Veralto Corporation provides essential technology solutions that monitor, enhance, and protect key resources around the globe. The Company operates through two segments: Water Quality (WQ) and Product Quality &amp; Innovation (PQI). The WQ segment provides a comprehensive portfolio of water analytics and differentiated water treatment solutions that enable the reliable delivery of safe drinking water by public and private utilities from source water to the consumer and back into the water cycle. It provides proprietary precision instrumentation and advanced water treatment technologies under Hach, Trojan Technologies, ChemTreat, and other global WQ brands. Its PQI segment provides a broad set of solutions for brand owners and consumer packaged goods companies that enable speed to market as well as traceability and quality control of their products. The brands in this segment include Videojet, Linx, Esko, X-Rite, Pantone and others. TraceGains is complementary to its PQI segment.</v>
    <v>16000</v>
    <v>New York Stock Exchange</v>
    <v>XNYS</v>
    <v>XNYS</v>
    <v>225 Wyman Street, Suite 250, WALTHAM, MA, 02451 US</v>
    <v>101.19499999999999</v>
    <v>Professional &amp; Commercial Services</v>
    <v>Stock</v>
    <v>45661.000000010936</v>
    <v>99.8</v>
    <v>24928620000</v>
    <v>VERALTO CORPORATION</v>
    <v>VERALTO CORPORATION</v>
    <v>100.29</v>
    <v>31.106300000000001</v>
    <v>100.59</v>
    <v>100.8</v>
    <v>99.8</v>
    <v>247307800</v>
    <v>VLTO</v>
    <v>VERALTO CORPORATION (XNYS:VLTO)</v>
    <v>903232</v>
    <v>1203615</v>
    <v>2022</v>
  </rv>
  <rv s="3">
    <v>24821</v>
  </rv>
  <rv s="0">
    <fb>112.43</fb>
    <v>16</v>
  </rv>
  <rv s="1">
    <v>https://www.bing.com/financeapi/forcetrigger?t=a1u4zr&amp;q=XNYS%3aGPN&amp;form=skydnc</v>
    <v>Learn more on Bing</v>
  </rv>
  <rv s="6">
    <v>en-US</v>
    <v>a1u4zr</v>
    <v>268435456</v>
    <v>1</v>
    <v>Powered by Refinitiv</v>
    <v>22</v>
    <v>GLOBAL PAYMENTS INC. (XNYS:GPN)</v>
    <v>23</v>
    <v>24</v>
    <v>Finance</v>
    <v>25</v>
    <v>141.77500000000001</v>
    <v>91.6</v>
    <v>1.0135000000000001</v>
    <v>0.68</v>
    <v>1.7770000000000001E-4</v>
    <v>6.0769999999999999E-3</v>
    <v>0.02</v>
    <v>USD</v>
    <v>Global Payments Inc. is a payments technology company that delivers software and services. It operates through two segments: Merchant Solutions, Issuer Solutions and Business. Through its Merchant Solutions segment, the Company provides payments technology and software solutions to customers. Its segment offerings include authorization, settlement and funding services, customer support, chargeback resolution, terminal rental, sales and deployment, payment security services, consolidated billing and reporting. In addition, it offers an array of enterprise software solutions that streamline business operations to customers in numerous vertical markets. Through its Issuer Solutions segment, the Company provide solutions that enable financial institutions and other financial service providers to manage their card portfolios. It also provides commercial payments, accounts payable and electronic payment alternatives solutions that support B2B payment processes for businesses and governments.</v>
    <v>27000</v>
    <v>New York Stock Exchange</v>
    <v>XNYS</v>
    <v>XNYS</v>
    <v>3550 Lenox Road, ATLANTA, GA, 30326 US</v>
    <v>113.19</v>
    <v>Professional &amp; Commercial Services</v>
    <v>Stock</v>
    <v>45661.000000022657</v>
    <v>24824</v>
    <v>111.21</v>
    <v>28651030000</v>
    <v>GLOBAL PAYMENTS INC.</v>
    <v>GLOBAL PAYMENTS INC.</v>
    <v>112.32</v>
    <v>21.252300000000002</v>
    <v>111.9</v>
    <v>112.58</v>
    <v>112.6</v>
    <v>254494800</v>
    <v>GPN</v>
    <v>GLOBAL PAYMENTS INC. (XNYS:GPN)</v>
    <v>896636</v>
    <v>1681835</v>
    <v>2000</v>
  </rv>
  <rv s="3">
    <v>24825</v>
  </rv>
  <rv s="0">
    <fb>74.66</fb>
    <v>16</v>
  </rv>
  <rv s="0">
    <fb>75.95</fb>
    <v>16</v>
  </rv>
  <rv s="0">
    <fb>79.69</fb>
    <v>16</v>
  </rv>
  <rv s="0">
    <fb>95.03</fb>
    <v>16</v>
  </rv>
  <rv s="0">
    <fb>100.56</fb>
    <v>16</v>
  </rv>
  <rv s="0">
    <fb>100.24</fb>
    <v>16</v>
  </rv>
  <rv s="0">
    <fb>111.78</fb>
    <v>16</v>
  </rv>
  <rv s="0">
    <fb>113.05</fb>
    <v>16</v>
  </rv>
  <rv s="0">
    <fb>124.58</fb>
    <v>16</v>
  </rv>
  <rv s="0">
    <fb>114.23</fb>
    <v>16</v>
  </rv>
  <rv s="0">
    <fb>154.04</fb>
    <v>16</v>
  </rv>
  <rv s="0">
    <fb>167.92</fb>
    <v>16</v>
  </rv>
  <rv s="0">
    <fb>159</fb>
    <v>16</v>
  </rv>
  <rv s="0">
    <fb>169.18</fb>
    <v>16</v>
  </rv>
  <rv s="0">
    <fb>195.45</fb>
    <v>16</v>
  </rv>
  <rv s="0">
    <fb>183.97</fb>
    <v>16</v>
  </rv>
  <rv s="0">
    <fb>166.02</fb>
    <v>16</v>
  </rv>
  <rv s="0">
    <fb>169.62</fb>
    <v>16</v>
  </rv>
  <rv s="0">
    <fb>176.62</fb>
    <v>16</v>
  </rv>
  <rv s="0">
    <fb>195.19</fb>
    <v>16</v>
  </rv>
  <rv s="0">
    <fb>215.42</fb>
    <v>16</v>
  </rv>
  <rv s="0">
    <fb>176.52</fb>
    <v>16</v>
  </rv>
  <rv s="0">
    <fb>187.54</fb>
    <v>16</v>
  </rv>
  <rv s="0">
    <fb>193.41</fb>
    <v>16</v>
  </rv>
  <rv s="0">
    <fb>133.38</fb>
    <v>16</v>
  </rv>
  <rv s="0">
    <fb>136.97999999999999</fb>
    <v>16</v>
  </rv>
  <rv s="0">
    <fb>110.64</fb>
    <v>16</v>
  </rv>
  <rv s="0">
    <fb>122.32</fb>
    <v>16</v>
  </rv>
  <rv s="0">
    <fb>114.26</fb>
    <v>16</v>
  </rv>
  <rv s="0">
    <fb>99.32</fb>
    <v>16</v>
  </rv>
  <rv s="0">
    <fb>110.25</fb>
    <v>16</v>
  </rv>
  <rv s="0">
    <fb>116.44</fb>
    <v>16</v>
  </rv>
  <rv s="0">
    <fb>129.69999999999999</fb>
    <v>16</v>
  </rv>
  <rv s="1">
    <v>https://www.bing.com/financeapi/forcetrigger?t=a1ossm&amp;q=XNYS%3aBR&amp;form=skydnc</v>
    <v>Learn more on Bing</v>
  </rv>
  <rv s="6">
    <v>en-US</v>
    <v>a1ossm</v>
    <v>268435456</v>
    <v>1</v>
    <v>Powered by Refinitiv</v>
    <v>22</v>
    <v>BROADRIDGE FINANCIAL SOLUTIONS, INC. (XNYS:BR)</v>
    <v>23</v>
    <v>24</v>
    <v>Finance</v>
    <v>25</v>
    <v>237.96</v>
    <v>188.30009999999999</v>
    <v>1.0871999999999999</v>
    <v>2.4</v>
    <v>-1.047E-2</v>
    <v>1.0581E-2</v>
    <v>-2.4</v>
    <v>USD</v>
    <v>Broadridge Financial Solutions, Inc. is a financial technology company. It provides investor communications and technology-driven solutions to banks, broker-dealers, asset and wealth managers, investors, and others. Its Investor Communication Solutions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Its Global Technology and Operations (GTO) segment provides solutions that automate the front-to-back transaction lifecycle of equity, mutual fund, foreign exchange, and exchange-traded derivatives, from order capture and execution through trade confirmation, margin, reconciliations, and others. It also operates a Securities Industry Services (SIS) transaction processing platform for the security brokerage industry in Canada.</v>
    <v>14600</v>
    <v>New York Stock Exchange</v>
    <v>XNYS</v>
    <v>XNYS</v>
    <v>5 Dakota Drive, LAKE SUCCESS, NY, 11042 US</v>
    <v>229.97</v>
    <v>Professional &amp; Commercial Services</v>
    <v>Stock</v>
    <v>45660.932488529688</v>
    <v>24860</v>
    <v>225.875</v>
    <v>26794550000</v>
    <v>BROADRIDGE FINANCIAL SOLUTIONS, INC.</v>
    <v>BROADRIDGE FINANCIAL SOLUTIONS, INC.</v>
    <v>226</v>
    <v>39.684600000000003</v>
    <v>226.83</v>
    <v>229.23</v>
    <v>226.83</v>
    <v>116889400</v>
    <v>BR</v>
    <v>BROADRIDGE FINANCIAL SOLUTIONS, INC. (XNYS:BR)</v>
    <v>553388</v>
    <v>433064</v>
    <v>2006</v>
  </rv>
  <rv s="3">
    <v>24861</v>
  </rv>
  <rv s="0">
    <fb>69.33</fb>
    <v>16</v>
  </rv>
  <rv s="0">
    <fb>78.13</fb>
    <v>16</v>
  </rv>
  <rv s="0">
    <fb>100.38</fb>
    <v>16</v>
  </rv>
  <rv s="0">
    <fb>115.45</fb>
    <v>16</v>
  </rv>
  <rv s="0">
    <fb>115.1</fb>
    <v>16</v>
  </rv>
  <rv s="0">
    <fb>127.68</fb>
    <v>16</v>
  </rv>
  <rv s="0">
    <fb>125.22</fb>
    <v>16</v>
  </rv>
  <rv s="0">
    <fb>126.19</fb>
    <v>16</v>
  </rv>
  <rv s="0">
    <fb>137.6</fb>
    <v>16</v>
  </rv>
  <rv s="0">
    <fb>153.1</fb>
    <v>16</v>
  </rv>
  <rv s="0">
    <fb>158.63</fb>
    <v>16</v>
  </rv>
  <rv s="0">
    <fb>161.53</fb>
    <v>16</v>
  </rv>
  <rv s="0">
    <fb>172.22</fb>
    <v>16</v>
  </rv>
  <rv s="0">
    <fb>178.41</fb>
    <v>16</v>
  </rv>
  <rv s="0">
    <fb>168.57</fb>
    <v>16</v>
  </rv>
  <rv s="0">
    <fb>144.32</fb>
    <v>16</v>
  </rv>
  <rv s="0">
    <fb>149.11000000000001</fb>
    <v>16</v>
  </rv>
  <rv s="0">
    <fb>134.13</fb>
    <v>16</v>
  </rv>
  <rv s="0">
    <fb>150.36000000000001</fb>
    <v>16</v>
  </rv>
  <rv s="0">
    <fb>146.57</fb>
    <v>16</v>
  </rv>
  <rv s="0">
    <fb>179.05</fb>
    <v>16</v>
  </rv>
  <rv s="0">
    <fb>170.64</fb>
    <v>16</v>
  </rv>
  <rv s="0">
    <fb>193.82</fb>
    <v>16</v>
  </rv>
  <rv s="0">
    <fb>204.2</fb>
    <v>16</v>
  </rv>
  <rv s="0">
    <fb>203.58</fb>
    <v>16</v>
  </rv>
  <rv s="0">
    <fb>212.86</fb>
    <v>16</v>
  </rv>
  <rv s="0">
    <fb>215.03</fb>
    <v>16</v>
  </rv>
  <rv s="0">
    <fb>236.02</fb>
    <v>16</v>
  </rv>
  <rv s="0">
    <fb>226.09</fb>
    <v>16</v>
  </rv>
  <rv s="1">
    <v>https://creativecommons.org/licenses/by-sa/4.0</v>
    <v>CC BY-SA 4.0</v>
  </rv>
  <rv s="1">
    <v>http://en.wikipedia.org/wiki/Fleetcor</v>
    <v>Wikipedia</v>
  </rv>
  <rv s="8">
    <v>24892</v>
    <v>24893</v>
  </rv>
  <rv s="9">
    <v>33</v>
    <v>https://www.bing.com/th?id=AMMS_10f3aca41262dec4fa8e7ae778ea9a00&amp;qlt=95</v>
    <v>24894</v>
    <v>0</v>
    <v>https://www.bing.com/images/search?form=xlimg&amp;q=fleetcor</v>
    <v>Image of CORPAY, INC.</v>
  </rv>
  <rv s="1">
    <v>https://www.bing.com/financeapi/forcetrigger?t=a1t377&amp;q=XNYS%3aFLT&amp;form=skydnc</v>
    <v>Learn more on Bing</v>
  </rv>
  <rv s="10">
    <v>en-US</v>
    <v>a1t377</v>
    <v>268435456</v>
    <v>1</v>
    <v>Powered by Refinitiv</v>
    <v>29</v>
    <v>CORPAY, INC. (XNYS:CPAY)</v>
    <v>31</v>
    <v>32</v>
    <v>Finance</v>
    <v>25</v>
    <v>385.3</v>
    <v>247.1</v>
    <v>1.2730999999999999</v>
    <v>1.92</v>
    <v>0</v>
    <v>5.6479999999999994E-3</v>
    <v>0</v>
    <v>USD</v>
    <v>Corpay, Inc., formerly FLEETCOR Technologies, Inc., is a corporate payments company. It helps businesses and consumers pay expenses. Its suite of payment solutions helps its customers manage vehicle-related expenses, such as fueling and parking; travel expenses, such as hotel bookings, and payables, such as paying vendors. Its solutions include AP Automation, Cross-Border and Commercial Cards. Its AP Automation solutions include procure-to-pay, payment automation and integrations. Its Procure-to-Pay optimizes accounts payable workflows with scheduled payments, automated approvals and real-time tracking, and enables cash flow management and financial decisions. Its trading platform and integrated payment solutions, which can be customized as per client’s business requirements. Its Multi-Card is a payment method that offers a tailored solution designed for the client’s business transactions. Its ExpenseTrack platform offers real-time automation, robust security and customized reporting.</v>
    <v>10500</v>
    <v>New York Stock Exchange</v>
    <v>XNYS</v>
    <v>XNYS</v>
    <v>3280 Peachtree Road, Suite 2400, ATLANTA, GA, 30305 US</v>
    <v>343.47</v>
    <v>24895</v>
    <v>Professional &amp; Commercial Services</v>
    <v>Stock</v>
    <v>45661.000000046093</v>
    <v>24896</v>
    <v>338.94</v>
    <v>23830700000</v>
    <v>CORPAY, INC.</v>
    <v>CORPAY, INC.</v>
    <v>341.05</v>
    <v>24.365500000000001</v>
    <v>339.93</v>
    <v>341.85</v>
    <v>341.85</v>
    <v>69710980</v>
    <v>CPAY</v>
    <v>CORPAY, INC. (XNYS:CPAY)</v>
    <v>312225</v>
    <v>427828</v>
    <v>1998</v>
  </rv>
  <rv s="3">
    <v>24897</v>
  </rv>
  <rv s="0">
    <fb>154.68</fb>
    <v>16</v>
  </rv>
  <rv s="0">
    <fb>164.2</fb>
    <v>16</v>
  </rv>
  <rv s="0">
    <fb>170</fb>
    <v>16</v>
  </rv>
  <rv s="0">
    <fb>141.13999999999999</fb>
    <v>16</v>
  </rv>
  <rv s="0">
    <fb>144.21</fb>
    <v>16</v>
  </rv>
  <rv s="0">
    <fb>154.77000000000001</fb>
    <v>16</v>
  </rv>
  <rv s="0">
    <fb>165.27</fb>
    <v>16</v>
  </rv>
  <rv s="0">
    <fb>212.5</fb>
    <v>16</v>
  </rv>
  <rv s="0">
    <fb>199.93</fb>
    <v>16</v>
  </rv>
  <rv s="0">
    <fb>202.5</fb>
    <v>16</v>
  </rv>
  <rv s="0">
    <fb>199.35</fb>
    <v>16</v>
  </rv>
  <rv s="0">
    <fb>210.65</fb>
    <v>16</v>
  </rv>
  <rv s="0">
    <fb>217</fb>
    <v>16</v>
  </rv>
  <rv s="0">
    <fb>213.74</fb>
    <v>16</v>
  </rv>
  <rv s="0">
    <fb>227.84</fb>
    <v>16</v>
  </rv>
  <rv s="0">
    <fb>200.03</fb>
    <v>16</v>
  </rv>
  <rv s="0">
    <fb>185.72</fb>
    <v>16</v>
  </rv>
  <rv s="0">
    <fb>233.28</fb>
    <v>16</v>
  </rv>
  <rv s="0">
    <fb>246.59</fb>
    <v>16</v>
  </rv>
  <rv s="0">
    <fb>260.95</fb>
    <v>16</v>
  </rv>
  <rv s="0">
    <fb>258.20999999999998</fb>
    <v>16</v>
  </rv>
  <rv s="0">
    <fb>280.85000000000002</fb>
    <v>16</v>
  </rv>
  <rv s="0">
    <fb>298.39999999999998</fb>
    <v>16</v>
  </rv>
  <rv s="0">
    <fb>286.77999999999997</fb>
    <v>16</v>
  </rv>
  <rv s="0">
    <fb>294.22000000000003</fb>
    <v>16</v>
  </rv>
  <rv s="0">
    <fb>306.92</fb>
    <v>16</v>
  </rv>
  <rv s="0">
    <fb>315.23</fb>
    <v>16</v>
  </rv>
  <rv s="0">
    <fb>265.79000000000002</fb>
    <v>16</v>
  </rv>
  <rv s="0">
    <fb>186.54</fb>
    <v>16</v>
  </rv>
  <rv s="0">
    <fb>241.25</fb>
    <v>16</v>
  </rv>
  <rv s="0">
    <fb>243.79</fb>
    <v>16</v>
  </rv>
  <rv s="0">
    <fb>251.53</fb>
    <v>16</v>
  </rv>
  <rv s="0">
    <fb>258.57</fb>
    <v>16</v>
  </rv>
  <rv s="0">
    <fb>251.45</fb>
    <v>16</v>
  </rv>
  <rv s="0">
    <fb>238.1</fb>
    <v>16</v>
  </rv>
  <rv s="0">
    <fb>265.20999999999998</fb>
    <v>16</v>
  </rv>
  <rv s="0">
    <fb>272.83</fb>
    <v>16</v>
  </rv>
  <rv s="0">
    <fb>268.63</fb>
    <v>16</v>
  </rv>
  <rv s="0">
    <fb>256.06</fb>
    <v>16</v>
  </rv>
  <rv s="0">
    <fb>258.22000000000003</fb>
    <v>16</v>
  </rv>
  <rv s="0">
    <fb>263.27999999999997</fb>
    <v>16</v>
  </rv>
  <rv s="0">
    <fb>261.27</fb>
    <v>16</v>
  </rv>
  <rv s="0">
    <fb>207.13</fb>
    <v>16</v>
  </rv>
  <rv s="0">
    <fb>223.84</fb>
    <v>16</v>
  </rv>
  <rv s="0">
    <fb>238.26</fb>
    <v>16</v>
  </rv>
  <rv s="0">
    <fb>249.52</fb>
    <v>16</v>
  </rv>
  <rv s="0">
    <fb>210.11</fb>
    <v>16</v>
  </rv>
  <rv s="0">
    <fb>220.09</fb>
    <v>16</v>
  </rv>
  <rv s="0">
    <fb>176.17</fb>
    <v>16</v>
  </rv>
  <rv s="0">
    <fb>196.2</fb>
    <v>16</v>
  </rv>
  <rv s="0">
    <fb>183.68</fb>
    <v>16</v>
  </rv>
  <rv s="0">
    <fb>208.81</fb>
    <v>16</v>
  </rv>
  <rv s="0">
    <fb>210.85</fb>
    <v>16</v>
  </rv>
  <rv s="0">
    <fb>213.92</fb>
    <v>16</v>
  </rv>
  <rv s="0">
    <fb>226.55</fb>
    <v>16</v>
  </rv>
  <rv s="0">
    <fb>251.08</fb>
    <v>16</v>
  </rv>
  <rv s="0">
    <fb>248.91</fb>
    <v>16</v>
  </rv>
  <rv s="0">
    <fb>271.73</fb>
    <v>16</v>
  </rv>
  <rv s="0">
    <fb>255.34</fb>
    <v>16</v>
  </rv>
  <rv s="0">
    <fb>225.17</fb>
    <v>16</v>
  </rv>
  <rv s="0">
    <fb>240.5</fb>
    <v>16</v>
  </rv>
  <rv s="0">
    <fb>279.27</fb>
    <v>16</v>
  </rv>
  <rv s="0">
    <fb>308.54000000000002</fb>
    <v>16</v>
  </rv>
  <rv s="0">
    <fb>302.14</fb>
    <v>16</v>
  </rv>
  <rv s="0">
    <fb>267.67</fb>
    <v>16</v>
  </rv>
  <rv s="0">
    <fb>266.41000000000003</fb>
    <v>16</v>
  </rv>
  <rv s="0">
    <fb>291.82</fb>
    <v>16</v>
  </rv>
  <rv s="0">
    <fb>315.55</fb>
    <v>16</v>
  </rv>
  <rv s="0">
    <fb>312.76</fb>
    <v>16</v>
  </rv>
  <rv s="0">
    <fb>329.72</fb>
    <v>16</v>
  </rv>
  <rv s="0">
    <fb>381.18</fb>
    <v>16</v>
  </rv>
  <rv s="0">
    <fb>338.42</fb>
    <v>16</v>
  </rv>
  <rv s="1">
    <v>https://www.bing.com/financeapi/forcetrigger?t=a1w36h&amp;q=XNYS%3aJ&amp;form=skydnc</v>
    <v>Learn more on Bing</v>
  </rv>
  <rv s="6">
    <v>en-US</v>
    <v>a1w36h</v>
    <v>268435456</v>
    <v>1</v>
    <v>Powered by Refinitiv</v>
    <v>22</v>
    <v>JACOBS SOLUTIONS INC. (XNYS:J)</v>
    <v>23</v>
    <v>24</v>
    <v>Finance</v>
    <v>25</v>
    <v>150.54</v>
    <v>104.2863</v>
    <v>0.72260000000000002</v>
    <v>0.84</v>
    <v>8.371E-3</v>
    <v>6.3180000000000007E-3</v>
    <v>1.1200000000000001</v>
    <v>USD</v>
    <v>Jacobs Solutions Inc. provides end-to-end services in advanced manufacturing, cities and places, energy, environmental, life sciences, transportation and water. Its segments include People &amp; Places Solutions (P&amp;PS) and PA Consulting. Its People &amp; Places Solutions line of business provides end-to-end solutions for its clients’ complex challenges related to climate change, energy transition, connected mobility, integrated water management, pharmaceutical and semi-conductor manufacturing. It uses data science and technology-enabled expertise to deliver positive and enduring outcomes for the clients and communities it serves. PA Consulting segment provides consulting services to sectors such as security, energy, health, transport, and others. PA Consulting has a diverse mix of private and public sector clients. Private sector clients include global household names like Unilever and start-ups like PulPac, which converts plant fibers into sustainable packaging to reduce single-use plastic.</v>
    <v>45000</v>
    <v>New York Stock Exchange</v>
    <v>XNYS</v>
    <v>XNYS</v>
    <v>1999 Bryan Street, Suite 3500, DALLAS, TX, 75201 US</v>
    <v>134.11000000000001</v>
    <v>Professional &amp; Commercial Services</v>
    <v>Stock</v>
    <v>45660.971515635938</v>
    <v>24971</v>
    <v>132.61000000000001</v>
    <v>16593490000</v>
    <v>JACOBS SOLUTIONS INC.</v>
    <v>JACOBS SOLUTIONS INC.</v>
    <v>132.66999999999999</v>
    <v>27.9741</v>
    <v>132.96</v>
    <v>133.80000000000001</v>
    <v>134.91999999999999</v>
    <v>124017100</v>
    <v>J</v>
    <v>JACOBS SOLUTIONS INC. (XNYS:J)</v>
    <v>813895</v>
    <v>750175</v>
    <v>2022</v>
  </rv>
  <rv s="3">
    <v>24972</v>
  </rv>
  <rv s="0">
    <fb>32.500500000000002</fb>
    <v>16</v>
  </rv>
  <rv s="0">
    <fb>36.0794</fb>
    <v>16</v>
  </rv>
  <rv s="0">
    <fb>36.932699999999997</fb>
    <v>16</v>
  </rv>
  <rv s="0">
    <fb>41.994599999999998</fb>
    <v>16</v>
  </rv>
  <rv s="0">
    <fb>41.265599999999999</fb>
    <v>16</v>
  </rv>
  <rv s="0">
    <fb>44.339199999999998</fb>
    <v>16</v>
  </rv>
  <rv s="0">
    <fb>43.651600000000002</fb>
    <v>16</v>
  </rv>
  <rv s="0">
    <fb>42.847999999999999</fb>
    <v>16</v>
  </rv>
  <rv s="0">
    <fb>42.731999999999999</fb>
    <v>16</v>
  </rv>
  <rv s="0">
    <fb>51.372799999999998</fb>
    <v>16</v>
  </rv>
  <rv s="0">
    <fb>47.222200000000001</fb>
    <v>16</v>
  </rv>
  <rv s="0">
    <fb>48.506300000000003</fb>
    <v>16</v>
  </rv>
  <rv s="0">
    <fb>46.733400000000003</fb>
    <v>16</v>
  </rv>
  <rv s="0">
    <fb>45.7973</fb>
    <v>16</v>
  </rv>
  <rv s="0">
    <fb>45.499000000000002</fb>
    <v>16</v>
  </rv>
  <rv s="0">
    <fb>43.427900000000001</fb>
    <v>16</v>
  </rv>
  <rv s="0">
    <fb>45.059899999999999</fb>
    <v>16</v>
  </rv>
  <rv s="0">
    <fb>43.676400000000001</fb>
    <v>16</v>
  </rv>
  <rv s="0">
    <fb>45.142800000000001</fb>
    <v>16</v>
  </rv>
  <rv s="0">
    <fb>48.2744</fb>
    <v>16</v>
  </rv>
  <rv s="0">
    <fb>48.224699999999999</fb>
    <v>16</v>
  </rv>
  <rv s="0">
    <fb>54.3718</fb>
    <v>16</v>
  </rv>
  <rv s="0">
    <fb>54.645200000000003</fb>
    <v>16</v>
  </rv>
  <rv s="0">
    <fb>57.544800000000002</fb>
    <v>16</v>
  </rv>
  <rv s="0">
    <fb>50.585799999999999</fb>
    <v>16</v>
  </rv>
  <rv s="0">
    <fb>49.003399999999999</fb>
    <v>16</v>
  </rv>
  <rv s="0">
    <fb>48.1252</fb>
    <v>16</v>
  </rv>
  <rv s="0">
    <fb>53.684199999999997</fb>
    <v>16</v>
  </rv>
  <rv s="0">
    <fb>52.5989</fb>
    <v>16</v>
  </rv>
  <rv s="0">
    <fb>56.028700000000001</fb>
    <v>16</v>
  </rv>
  <rv s="0">
    <fb>60.220799999999997</fb>
    <v>16</v>
  </rv>
  <rv s="0">
    <fb>63.377200000000002</fb>
    <v>16</v>
  </rv>
  <rv s="0">
    <fb>62.209099999999999</fb>
    <v>16</v>
  </rv>
  <rv s="0">
    <fb>54.405000000000001</fb>
    <v>16</v>
  </rv>
  <rv s="0">
    <fb>48.431800000000003</fb>
    <v>16</v>
  </rv>
  <rv s="0">
    <fb>61.123800000000003</fb>
    <v>16</v>
  </rv>
  <rv s="0">
    <fb>62.291899999999998</fb>
    <v>16</v>
  </rv>
  <rv s="0">
    <fb>64.5702</fb>
    <v>16</v>
  </rv>
  <rv s="0">
    <fb>62.3748</fb>
    <v>16</v>
  </rv>
  <rv s="0">
    <fb>69.913700000000006</fb>
    <v>16</v>
  </rv>
  <rv s="0">
    <fb>68.356200000000001</fb>
    <v>16</v>
  </rv>
  <rv s="0">
    <fb>73.617000000000004</fb>
    <v>16</v>
  </rv>
  <rv s="0">
    <fb>75.804100000000005</fb>
    <v>16</v>
  </rv>
  <rv s="0">
    <fb>77.527299999999997</fb>
    <v>16</v>
  </rv>
  <rv s="0">
    <fb>76.292900000000003</fb>
    <v>16</v>
  </rv>
  <rv s="0">
    <fb>74.420599999999993</fb>
    <v>16</v>
  </rv>
  <rv s="0">
    <fb>76.657399999999996</fb>
    <v>16</v>
  </rv>
  <rv s="0">
    <fb>65.671999999999997</fb>
    <v>16</v>
  </rv>
  <rv s="0">
    <fb>68.555099999999996</fb>
    <v>16</v>
  </rv>
  <rv s="0">
    <fb>69.607200000000006</fb>
    <v>16</v>
  </rv>
  <rv s="0">
    <fb>70.253399999999999</fb>
    <v>16</v>
  </rv>
  <rv s="0">
    <fb>70.709100000000007</fb>
    <v>16</v>
  </rv>
  <rv s="0">
    <fb>74.7851</fb>
    <v>16</v>
  </rv>
  <rv s="0">
    <fb>76.856200000000001</fb>
    <v>16</v>
  </rv>
  <rv s="0">
    <fb>78.703699999999998</fb>
    <v>16</v>
  </rv>
  <rv s="0">
    <fb>89.341099999999997</fb>
    <v>16</v>
  </rv>
  <rv s="0">
    <fb>90.269000000000005</fb>
    <v>16</v>
  </rv>
  <rv s="0">
    <fb>83.641300000000001</fb>
    <v>16</v>
  </rv>
  <rv s="0">
    <fb>95.339200000000005</fb>
    <v>16</v>
  </rv>
  <rv s="0">
    <fb>107.095</fb>
    <v>16</v>
  </rv>
  <rv s="0">
    <fb>110.6905</fb>
    <v>16</v>
  </rv>
  <rv s="0">
    <fb>117.7076</fb>
    <v>16</v>
  </rv>
  <rv s="0">
    <fb>110.5331</fb>
    <v>16</v>
  </rv>
  <rv s="0">
    <fb>112.0492</fb>
    <v>16</v>
  </rv>
  <rv s="0">
    <fb>111.809</fb>
    <v>16</v>
  </rv>
  <rv s="0">
    <fb>109.7958</fb>
    <v>16</v>
  </rv>
  <rv s="0">
    <fb>116.33240000000001</fb>
    <v>16</v>
  </rv>
  <rv s="0">
    <fb>118.1053</fb>
    <v>16</v>
  </rv>
  <rv s="0">
    <fb>115.34650000000001</fb>
    <v>16</v>
  </rv>
  <rv s="0">
    <fb>107.8489</fb>
    <v>16</v>
  </rv>
  <rv s="0">
    <fb>101.9006</fb>
    <v>16</v>
  </rv>
  <rv s="0">
    <fb>114.17010000000001</fb>
    <v>16</v>
  </rv>
  <rv s="0">
    <fb>114.7831</fb>
    <v>16</v>
  </rv>
  <rv s="0">
    <fb>116.059</fb>
    <v>16</v>
  </rv>
  <rv s="0">
    <fb>105.32210000000001</fb>
    <v>16</v>
  </rv>
  <rv s="0">
    <fb>113.74760000000001</fb>
    <v>16</v>
  </rv>
  <rv s="0">
    <fb>103.20950000000001</fb>
    <v>16</v>
  </rv>
  <rv s="0">
    <fb>89.879599999999996</fb>
    <v>16</v>
  </rv>
  <rv s="0">
    <fb>95.455200000000005</fb>
    <v>16</v>
  </rv>
  <rv s="0">
    <fb>104.83329999999999</fb>
    <v>16</v>
  </rv>
  <rv s="0">
    <fb>99.473200000000006</fb>
    <v>16</v>
  </rv>
  <rv s="0">
    <fb>102.3562</fb>
    <v>16</v>
  </rv>
  <rv s="0">
    <fb>99.001000000000005</fb>
    <v>16</v>
  </rv>
  <rv s="0">
    <fb>97.3523</fb>
    <v>16</v>
  </rv>
  <rv s="0">
    <fb>95.653999999999996</fb>
    <v>16</v>
  </rv>
  <rv s="0">
    <fb>90.799199999999999</fb>
    <v>16</v>
  </rv>
  <rv s="0">
    <fb>98.495599999999996</fb>
    <v>16</v>
  </rv>
  <rv s="0">
    <fb>103.8972</fb>
    <v>16</v>
  </rv>
  <rv s="0">
    <fb>111.693</fb>
    <v>16</v>
  </rv>
  <rv s="0">
    <fb>113.0848</fb>
    <v>16</v>
  </rv>
  <rv s="0">
    <fb>110.4337</fb>
    <v>16</v>
  </rv>
  <rv s="0">
    <fb>105.3635</fb>
    <v>16</v>
  </rv>
  <rv s="0">
    <fb>107.5341</fb>
    <v>16</v>
  </rv>
  <rv s="0">
    <fb>111.6516</fb>
    <v>16</v>
  </rv>
  <rv s="0">
    <fb>121.4937</fb>
    <v>16</v>
  </rv>
  <rv s="0">
    <fb>127.3592</fb>
    <v>16</v>
  </rv>
  <rv s="0">
    <fb>118.9089</fb>
    <v>16</v>
  </rv>
  <rv s="0">
    <fb>115.4376</fb>
    <v>16</v>
  </rv>
  <rv s="0">
    <fb>115.7441</fb>
    <v>16</v>
  </rv>
  <rv s="0">
    <fb>121.24509999999999</fb>
    <v>16</v>
  </rv>
  <rv s="0">
    <fb>124.998</fb>
    <v>16</v>
  </rv>
  <rv s="0">
    <fb>130.9</fb>
    <v>16</v>
  </rv>
  <rv s="1">
    <v>https://www.bing.com/financeapi/forcetrigger?t=a1sqcw&amp;q=XNYS%3aFDS&amp;form=skydnc</v>
    <v>Learn more on Bing</v>
  </rv>
  <rv s="6">
    <v>en-US</v>
    <v>a1sqcw</v>
    <v>268435456</v>
    <v>1</v>
    <v>Powered by Refinitiv</v>
    <v>22</v>
    <v>FACTSET RESEARCH SYSTEMS INC. (XNYS:FDS)</v>
    <v>23</v>
    <v>24</v>
    <v>Finance</v>
    <v>25</v>
    <v>499.87</v>
    <v>391.84</v>
    <v>0.76729999999999998</v>
    <v>-1.45</v>
    <v>8.2089999999999995E-4</v>
    <v>-3.0430000000000001E-3</v>
    <v>0.39</v>
    <v>USD</v>
    <v>FactSet Research Systems Inc. is a global financial digital platform and enterprise solutions provider. The Company's solutions deliver financial data, analytics, and open technology to global clients, including individual users. Its segments include the Americas, EMEA and Asia Pacific. It provides financial data and market intelligence on securities, companies, industries and people to enable its clients to research investment ideas and analyze, monitor and manage their portfolios. It supports various workflows, including investment research, quantitative research, portfolio management and trading, portfolio analytics, wealth management, ESG investing solutions, industry analysis and data solutions. Its clients include asset management, asset owners, banks, corporations, hedge funds, insurance, private equity and venture capital, and wealth managers. It provides open and flexible technology offerings, including a configurable desktop and mobile platform, and comprehensive data feeds.</v>
    <v>12575</v>
    <v>New York Stock Exchange</v>
    <v>XNYS</v>
    <v>XNYS</v>
    <v>45 Glover Avenue, NORWALK, CT, 06850 US</v>
    <v>478.6</v>
    <v>Professional &amp; Commercial Services</v>
    <v>Stock</v>
    <v>45660.927269154687</v>
    <v>25076</v>
    <v>473.56</v>
    <v>18046980000</v>
    <v>FACTSET RESEARCH SYSTEMS INC.</v>
    <v>FACTSET RESEARCH SYSTEMS INC.</v>
    <v>477.13</v>
    <v>34.039400000000001</v>
    <v>476.51</v>
    <v>475.06</v>
    <v>475.45</v>
    <v>37988840</v>
    <v>FDS</v>
    <v>FACTSET RESEARCH SYSTEMS INC. (XNYS:FDS)</v>
    <v>158739</v>
    <v>274127</v>
    <v>1984</v>
  </rv>
  <rv s="3">
    <v>25077</v>
  </rv>
  <rv s="0">
    <fb>150.69999999999999</fb>
    <v>16</v>
  </rv>
  <rv s="0">
    <fb>150.75</fb>
    <v>16</v>
  </rv>
  <rv s="0">
    <fb>171.96</fb>
    <v>16</v>
  </rv>
  <rv s="0">
    <fb>178.03</fb>
    <v>16</v>
  </rv>
  <rv s="0">
    <fb>154.72</fb>
    <v>16</v>
  </rv>
  <rv s="0">
    <fb>160.16999999999999</fb>
    <v>16</v>
  </rv>
  <rv s="0">
    <fb>163.43</fb>
    <v>16</v>
  </rv>
  <rv s="0">
    <fb>177.9</fb>
    <v>16</v>
  </rv>
  <rv s="0">
    <fb>165.69</fb>
    <v>16</v>
  </rv>
  <rv s="0">
    <fb>157.18</fb>
    <v>16</v>
  </rv>
  <rv s="0">
    <fb>180.11</fb>
    <v>16</v>
  </rv>
  <rv s="0">
    <fb>189.87</fb>
    <v>16</v>
  </rv>
  <rv s="0">
    <fb>199.88</fb>
    <v>16</v>
  </rv>
  <rv s="0">
    <fb>200.69</fb>
    <v>16</v>
  </rv>
  <rv s="0">
    <fb>203.18</fb>
    <v>16</v>
  </rv>
  <rv s="0">
    <fb>201.01</fb>
    <v>16</v>
  </rv>
  <rv s="0">
    <fb>201.36</fb>
    <v>16</v>
  </rv>
  <rv s="0">
    <fb>234.49</fb>
    <v>16</v>
  </rv>
  <rv s="0">
    <fb>200.13</fb>
    <v>16</v>
  </rv>
  <rv s="0">
    <fb>218.63</fb>
    <v>16</v>
  </rv>
  <rv s="0">
    <fb>248.27</fb>
    <v>16</v>
  </rv>
  <rv s="0">
    <fb>275.87</fb>
    <v>16</v>
  </rv>
  <rv s="0">
    <fb>278.2</fb>
    <v>16</v>
  </rv>
  <rv s="0">
    <fb>286.56</fb>
    <v>16</v>
  </rv>
  <rv s="0">
    <fb>272.08999999999997</fb>
    <v>16</v>
  </rv>
  <rv s="0">
    <fb>253.52</fb>
    <v>16</v>
  </rv>
  <rv s="0">
    <fb>259.64999999999998</fb>
    <v>16</v>
  </rv>
  <rv s="0">
    <fb>286.11</fb>
    <v>16</v>
  </rv>
  <rv s="0">
    <fb>265.99</fb>
    <v>16</v>
  </rv>
  <rv s="0">
    <fb>260.68</fb>
    <v>16</v>
  </rv>
  <rv s="0">
    <fb>307.51</fb>
    <v>16</v>
  </rv>
  <rv s="0">
    <fb>328.47</fb>
    <v>16</v>
  </rv>
  <rv s="0">
    <fb>346.3</fb>
    <v>16</v>
  </rv>
  <rv s="0">
    <fb>350.4</fb>
    <v>16</v>
  </rv>
  <rv s="0">
    <fb>334.88</fb>
    <v>16</v>
  </rv>
  <rv s="0">
    <fb>333.76</fb>
    <v>16</v>
  </rv>
  <rv s="0">
    <fb>332.5</fb>
    <v>16</v>
  </rv>
  <rv s="0">
    <fb>302.33999999999997</fb>
    <v>16</v>
  </rv>
  <rv s="0">
    <fb>303.91000000000003</fb>
    <v>16</v>
  </rv>
  <rv s="0">
    <fb>336.22</fb>
    <v>16</v>
  </rv>
  <rv s="0">
    <fb>334.36</fb>
    <v>16</v>
  </rv>
  <rv s="0">
    <fb>335.61</fb>
    <v>16</v>
  </rv>
  <rv s="0">
    <fb>357.28</fb>
    <v>16</v>
  </rv>
  <rv s="0">
    <fb>380.22</fb>
    <v>16</v>
  </rv>
  <rv s="0">
    <fb>394.78</fb>
    <v>16</v>
  </rv>
  <rv s="0">
    <fb>443.89</fb>
    <v>16</v>
  </rv>
  <rv s="0">
    <fb>468.57</fb>
    <v>16</v>
  </rv>
  <rv s="0">
    <fb>486.01</fb>
    <v>16</v>
  </rv>
  <rv s="0">
    <fb>421.89</fb>
    <v>16</v>
  </rv>
  <rv s="0">
    <fb>406.09</fb>
    <v>16</v>
  </rv>
  <rv s="0">
    <fb>434.15</fb>
    <v>16</v>
  </rv>
  <rv s="0">
    <fb>403.49</fb>
    <v>16</v>
  </rv>
  <rv s="0">
    <fb>381.78</fb>
    <v>16</v>
  </rv>
  <rv s="0">
    <fb>429.68</fb>
    <v>16</v>
  </rv>
  <rv s="0">
    <fb>433.34</fb>
    <v>16</v>
  </rv>
  <rv s="0">
    <fb>400.11</fb>
    <v>16</v>
  </rv>
  <rv s="0">
    <fb>425.49</fb>
    <v>16</v>
  </rv>
  <rv s="0">
    <fb>461.29</fb>
    <v>16</v>
  </rv>
  <rv s="0">
    <fb>401.21</fb>
    <v>16</v>
  </rv>
  <rv s="0">
    <fb>422.94</fb>
    <v>16</v>
  </rv>
  <rv s="0">
    <fb>414.55</fb>
    <v>16</v>
  </rv>
  <rv s="0">
    <fb>415.09</fb>
    <v>16</v>
  </rv>
  <rv s="0">
    <fb>411.69</fb>
    <v>16</v>
  </rv>
  <rv s="0">
    <fb>400.65</fb>
    <v>16</v>
  </rv>
  <rv s="0">
    <fb>435.04</fb>
    <v>16</v>
  </rv>
  <rv s="0">
    <fb>436.41</fb>
    <v>16</v>
  </rv>
  <rv s="0">
    <fb>437.26</fb>
    <v>16</v>
  </rv>
  <rv s="0">
    <fb>431.89</fb>
    <v>16</v>
  </rv>
  <rv s="0">
    <fb>453.46</fb>
    <v>16</v>
  </rv>
  <rv s="0">
    <fb>477.05</fb>
    <v>16</v>
  </rv>
  <rv s="0">
    <fb>462.58</fb>
    <v>16</v>
  </rv>
  <rv s="0">
    <fb>454.39</fb>
    <v>16</v>
  </rv>
  <rv s="0">
    <fb>416.89</fb>
    <v>16</v>
  </rv>
  <rv s="0">
    <fb>404.26</fb>
    <v>16</v>
  </rv>
  <rv s="0">
    <fb>408.27</fb>
    <v>16</v>
  </rv>
  <rv s="0">
    <fb>413.09</fb>
    <v>16</v>
  </rv>
  <rv s="0">
    <fb>459.85</fb>
    <v>16</v>
  </rv>
  <rv s="0">
    <fb>454.06</fb>
    <v>16</v>
  </rv>
  <rv s="0">
    <fb>490.67</fb>
    <v>16</v>
  </rv>
  <rv s="0">
    <fb>480.28</fb>
    <v>16</v>
  </rv>
  <rv s="1">
    <v>https://www.bing.com/financeapi/forcetrigger?t=a226rw&amp;q=XNYS%3aROL&amp;form=skydnc</v>
    <v>Learn more on Bing</v>
  </rv>
  <rv s="6">
    <v>en-US</v>
    <v>a226rw</v>
    <v>268435456</v>
    <v>1</v>
    <v>Powered by Refinitiv</v>
    <v>22</v>
    <v>ROLLINS, INC. (XNYS:ROL)</v>
    <v>23</v>
    <v>24</v>
    <v>Finance</v>
    <v>25</v>
    <v>52.156999999999996</v>
    <v>40.409999999999997</v>
    <v>0.75670000000000004</v>
    <v>0.13</v>
    <v>0</v>
    <v>2.8239999999999997E-3</v>
    <v>0</v>
    <v>USD</v>
    <v>Rollins, Inc. is an international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the Caribbean, Europe and others. It operates under one segment, including its three service offerings: Residential, Commercial and Termite.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logistics. Termite service offers termite protection services and ancillary services for both residential and commercial customers.</v>
    <v>19031</v>
    <v>New York Stock Exchange</v>
    <v>XNYS</v>
    <v>XNYS</v>
    <v>2170 PIEDMONT RD NE, ATLANTA, GA, 30324 US</v>
    <v>46.354199999999999</v>
    <v>Professional &amp; Commercial Services</v>
    <v>Stock</v>
    <v>45660.946605173434</v>
    <v>25159</v>
    <v>45.95</v>
    <v>22360360000</v>
    <v>ROLLINS, INC.</v>
    <v>ROLLINS, INC.</v>
    <v>46</v>
    <v>47.622500000000002</v>
    <v>46.04</v>
    <v>46.17</v>
    <v>46.17</v>
    <v>484305000</v>
    <v>ROL</v>
    <v>ROLLINS, INC. (XNYS:ROL)</v>
    <v>1273996</v>
    <v>1623917</v>
    <v>1948</v>
  </rv>
  <rv s="3">
    <v>25160</v>
  </rv>
  <rv s="0">
    <fb>12.1778</fb>
    <v>16</v>
  </rv>
  <rv s="0">
    <fb>12.169</fb>
    <v>16</v>
  </rv>
  <rv s="0">
    <fb>11.9878</fb>
    <v>16</v>
  </rv>
  <rv s="0">
    <fb>11.8772</fb>
    <v>16</v>
  </rv>
  <rv s="0">
    <fb>12.5624</fb>
    <v>16</v>
  </rv>
  <rv s="0">
    <fb>12.9381</fb>
    <v>16</v>
  </rv>
  <rv s="0">
    <fb>12.456300000000001</fb>
    <v>16</v>
  </rv>
  <rv s="0">
    <fb>12.5977</fb>
    <v>16</v>
  </rv>
  <rv s="0">
    <fb>12.942500000000001</fb>
    <v>16</v>
  </rv>
  <rv s="0">
    <fb>13.623200000000001</fb>
    <v>16</v>
  </rv>
  <rv s="0">
    <fb>14.248699999999999</fb>
    <v>16</v>
  </rv>
  <rv s="0">
    <fb>14.980399999999999</fb>
    <v>16</v>
  </rv>
  <rv s="0">
    <fb>15.636799999999999</fb>
    <v>16</v>
  </rv>
  <rv s="0">
    <fb>16.2133</fb>
    <v>16</v>
  </rv>
  <rv s="0">
    <fb>16.466000000000001</fb>
    <v>16</v>
  </rv>
  <rv s="0">
    <fb>17.219899999999999</fb>
    <v>16</v>
  </rv>
  <rv s="0">
    <fb>19.100300000000001</fb>
    <v>16</v>
  </rv>
  <rv s="0">
    <fb>18.053699999999999</fb>
    <v>16</v>
  </rv>
  <rv s="0">
    <fb>19.251000000000001</fb>
    <v>16</v>
  </rv>
  <rv s="0">
    <fb>19.694500000000001</fb>
    <v>16</v>
  </rv>
  <rv s="0">
    <fb>20.4617</fb>
    <v>16</v>
  </rv>
  <rv s="0">
    <fb>19.472799999999999</fb>
    <v>16</v>
  </rv>
  <rv s="0">
    <fb>20.600200000000001</fb>
    <v>16</v>
  </rv>
  <rv s="0">
    <fb>20.680199999999999</fb>
    <v>16</v>
  </rv>
  <rv s="0">
    <fb>21.929099999999998</fb>
    <v>16</v>
  </rv>
  <rv s="0">
    <fb>22.342400000000001</fb>
    <v>16</v>
  </rv>
  <rv s="0">
    <fb>22.680199999999999</fb>
    <v>16</v>
  </rv>
  <rv s="0">
    <fb>21.564699999999998</fb>
    <v>16</v>
  </rv>
  <rv s="0">
    <fb>22.120200000000001</fb>
    <v>16</v>
  </rv>
  <rv s="0">
    <fb>23.3691</fb>
    <v>16</v>
  </rv>
  <rv s="0">
    <fb>24.417999999999999</fb>
    <v>16</v>
  </rv>
  <rv s="0">
    <fb>26.702500000000001</fb>
    <v>16</v>
  </rv>
  <rv s="0">
    <fb>26.973600000000001</fb>
    <v>16</v>
  </rv>
  <rv s="0">
    <fb>26.311399999999999</fb>
    <v>16</v>
  </rv>
  <rv s="0">
    <fb>28.249199999999998</fb>
    <v>16</v>
  </rv>
  <rv s="0">
    <fb>24.066800000000001</fb>
    <v>16</v>
  </rv>
  <rv s="0">
    <fb>24.826799999999999</fb>
    <v>16</v>
  </rv>
  <rv s="0">
    <fb>26.440100000000001</fb>
    <v>16</v>
  </rv>
  <rv s="0">
    <fb>27.7468</fb>
    <v>16</v>
  </rv>
  <rv s="0">
    <fb>25.780100000000001</fb>
    <v>16</v>
  </rv>
  <rv s="0">
    <fb>25.046800000000001</fb>
    <v>16</v>
  </rv>
  <rv s="0">
    <fb>23.913499999999999</fb>
    <v>16</v>
  </rv>
  <rv s="0">
    <fb>22.353400000000001</fb>
    <v>16</v>
  </rv>
  <rv s="0">
    <fb>21.8734</fb>
    <v>16</v>
  </rv>
  <rv s="0">
    <fb>22.7134</fb>
    <v>16</v>
  </rv>
  <rv s="0">
    <fb>25.4068</fb>
    <v>16</v>
  </rv>
  <rv s="0">
    <fb>23.900099999999998</fb>
    <v>16</v>
  </rv>
  <rv s="0">
    <fb>22.1068</fb>
    <v>16</v>
  </rv>
  <rv s="0">
    <fb>25.3001</fb>
    <v>16</v>
  </rv>
  <rv s="0">
    <fb>24.960100000000001</fb>
    <v>16</v>
  </rv>
  <rv s="0">
    <fb>24.093499999999999</fb>
    <v>16</v>
  </rv>
  <rv s="0">
    <fb>26.666799999999999</fb>
    <v>16</v>
  </rv>
  <rv s="0">
    <fb>27.866800000000001</fb>
    <v>16</v>
  </rv>
  <rv s="0">
    <fb>28.260100000000001</fb>
    <v>16</v>
  </rv>
  <rv s="0">
    <fb>34.933500000000002</fb>
    <v>16</v>
  </rv>
  <rv s="0">
    <fb>36.760199999999998</fb>
    <v>16</v>
  </rv>
  <rv s="0">
    <fb>36.126800000000003</fb>
    <v>16</v>
  </rv>
  <rv s="0">
    <fb>38.566899999999997</fb>
    <v>16</v>
  </rv>
  <rv s="0">
    <fb>38.120199999999997</fb>
    <v>16</v>
  </rv>
  <rv s="0">
    <fb>34.200000000000003</fb>
    <v>16</v>
  </rv>
  <rv s="0">
    <fb>38.92</fb>
    <v>16</v>
  </rv>
  <rv s="0">
    <fb>35.33</fb>
    <v>16</v>
  </rv>
  <rv s="0">
    <fb>33.28</fb>
    <v>16</v>
  </rv>
  <rv s="0">
    <fb>35.049999999999997</fb>
    <v>16</v>
  </rv>
  <rv s="0">
    <fb>33.54</fb>
    <v>16</v>
  </rv>
  <rv s="0">
    <fb>33.76</fb>
    <v>16</v>
  </rv>
  <rv s="0">
    <fb>37.61</fb>
    <v>16</v>
  </rv>
  <rv s="0">
    <fb>43.67</fb>
    <v>16</v>
  </rv>
  <rv s="1">
    <v>https://www.bing.com/financeapi/forcetrigger?t=a1tdvh&amp;q=XNAS%3aFSLR&amp;form=skydnc</v>
    <v>Learn more on Bing</v>
  </rv>
  <rv s="6">
    <v>en-US</v>
    <v>a1tdvh</v>
    <v>268435456</v>
    <v>1</v>
    <v>Powered by Refinitiv</v>
    <v>22</v>
    <v>FIRST SOLAR, INC. (XNAS:FSLR)</v>
    <v>23</v>
    <v>24</v>
    <v>Finance</v>
    <v>25</v>
    <v>306.76990000000001</v>
    <v>135.88</v>
    <v>1.4748000000000001</v>
    <v>-0.04</v>
    <v>-4.9619999999999994E-3</v>
    <v>-2.1450000000000001E-4</v>
    <v>-0.92500000000000004</v>
    <v>USD</v>
    <v>First Solar, Inc. is a solar technology company and global provider of photovoltaic cells (PV) solar energy solutions. The Company manufactures and sells PV solar modules with a semiconductor technology, which provides an alternative to conventional crystalline silicon PV solar modules. The Company operates through two segments: Modules Business and Other. Its Modules Business segment is involved in the designing, manufacturing, and selling of CdTe solar modules, which convert sunlight into electricity. Third-party customers of the modules business segment include developers and operators of systems, utilities, independent power producers, commercial and industrial companies, and other system owners. The Company's products include the Series 7 Module and Series 6 Plus module. The Company has its manufacturing locations in Malaysia, the United States and Vietnam. Its subsidiaries include First Solar Development, LLC, First Solar FE Holdings Pte. Ltd., and First Solar Malaysia Sdn. Bhd.</v>
    <v>6700</v>
    <v>Nasdaq Stock Market</v>
    <v>XNAS</v>
    <v>XNAS</v>
    <v>350 West Washington Street, Suite 600, TEMPE, AZ, 85288 US</v>
    <v>188</v>
    <v>Renewable Energy</v>
    <v>Stock</v>
    <v>45661.040424015628</v>
    <v>25230</v>
    <v>184.06</v>
    <v>19958767011</v>
    <v>FIRST SOLAR, INC.</v>
    <v>FIRST SOLAR, INC.</v>
    <v>187.61</v>
    <v>16.0611</v>
    <v>186.47</v>
    <v>186.43</v>
    <v>185.505</v>
    <v>107057700</v>
    <v>FSLR</v>
    <v>FIRST SOLAR, INC. (XNAS:FSLR)</v>
    <v>1278007</v>
    <v>1929926</v>
    <v>2003</v>
  </rv>
  <rv s="3">
    <v>25231</v>
  </rv>
  <rv s="0">
    <fb>48.48</fb>
    <v>16</v>
  </rv>
  <rv s="0">
    <fb>37.82</fb>
    <v>16</v>
  </rv>
  <rv s="0">
    <fb>46.96</fb>
    <v>16</v>
  </rv>
  <rv s="0">
    <fb>62.1</fb>
    <v>16</v>
  </rv>
  <rv s="0">
    <fb>67.17</fb>
    <v>16</v>
  </rv>
  <rv s="0">
    <fb>42.454999999999998</fb>
    <v>16</v>
  </rv>
  <rv s="0">
    <fb>50.59</fb>
    <v>16</v>
  </rv>
  <rv s="0">
    <fb>52.55</fb>
    <v>16</v>
  </rv>
  <rv s="0">
    <fb>58.01</fb>
    <v>16</v>
  </rv>
  <rv s="0">
    <fb>87.045000000000002</fb>
    <v>16</v>
  </rv>
  <rv s="0">
    <fb>98.92</fb>
    <v>16</v>
  </rv>
  <rv s="0">
    <fb>90.51</fb>
    <v>16</v>
  </rv>
  <rv s="0">
    <fb>95.46</fb>
    <v>16</v>
  </rv>
  <rv s="0">
    <fb>119.59</fb>
    <v>16</v>
  </rv>
  <rv s="0">
    <fb>172.53</fb>
    <v>16</v>
  </rv>
  <rv s="0">
    <fb>149.79</fb>
    <v>16</v>
  </rv>
  <rv s="0">
    <fb>177.6</fb>
    <v>16</v>
  </rv>
  <rv s="0">
    <fb>169.14</fb>
    <v>16</v>
  </rv>
  <rv s="0">
    <fb>217.5</fb>
    <v>16</v>
  </rv>
  <rv s="0">
    <fb>182.58</fb>
    <v>16</v>
  </rv>
  <rv s="0">
    <fb>190.09</fb>
    <v>16</v>
  </rv>
  <rv s="0">
    <fb>189.12</fb>
    <v>16</v>
  </rv>
  <rv s="0">
    <fb>142.44999999999999</fb>
    <v>16</v>
  </rv>
  <rv s="0">
    <fb>146.30000000000001</fb>
    <v>16</v>
  </rv>
  <rv s="0">
    <fb>153.88999999999999</fb>
    <v>16</v>
  </rv>
  <rv s="0">
    <fb>168.8</fb>
    <v>16</v>
  </rv>
  <rv s="0">
    <fb>176.3</fb>
    <v>16</v>
  </rv>
  <rv s="0">
    <fb>225.46</fb>
    <v>16</v>
  </rv>
  <rv s="0">
    <fb>215.99</fb>
    <v>16</v>
  </rv>
  <rv s="0">
    <fb>227.37</fb>
    <v>16</v>
  </rv>
  <rv s="0">
    <fb>249.44</fb>
    <v>16</v>
  </rv>
  <rv s="0">
    <fb>199.27</fb>
    <v>16</v>
  </rv>
  <rv s="0">
    <fb>176.24</fb>
    <v>16</v>
  </rv>
  <rv s="1">
    <v>https://www.bing.com/financeapi/forcetrigger?t=a1rzh7&amp;q=XNAS%3aENPH&amp;form=skydnc</v>
    <v>Learn more on Bing</v>
  </rv>
  <rv s="6">
    <v>en-US</v>
    <v>a1rzh7</v>
    <v>268435456</v>
    <v>1</v>
    <v>Powered by Refinitiv</v>
    <v>22</v>
    <v>ENPHASE ENERGY, INC. (XNAS:ENPH)</v>
    <v>23</v>
    <v>24</v>
    <v>Finance</v>
    <v>25</v>
    <v>141.63</v>
    <v>58.33</v>
    <v>1.6919</v>
    <v>0.79</v>
    <v>6.9300000000000004E-4</v>
    <v>1.1070999999999999E-2</v>
    <v>0.05</v>
    <v>USD</v>
    <v>Enphase Energy, Inc. is a global energy technology company. The Company designs, develops, manufactures and sell home energy solutions that manage energy generation, energy storage and control and communications on one intelligent platform. Its Enphase Energy System brings a high-technology, networked approach to solar generation plus energy storage, by leveraging its design across power electronics, semiconductors and cloud-based software technologies. Its integrated approach to energy solutions maximizes a home’s energy potential while providing advanced monitoring and remote maintenance capabilities. The Enphase Energy System uses a single technology platform for seamless management of the entire system, including IQ Microinverters, IQ Batteries, IQ EV Charger, and other hardware. It has a built-in system redundancy in both photovoltaic (PV) generation and energy storage. Its commercial systems have been deployed in more than 150 countries.</v>
    <v>3157</v>
    <v>Nasdaq Stock Market</v>
    <v>XNAS</v>
    <v>XNAS</v>
    <v>47281 Bayside Parkway, FREMONT, CA, 94538 US</v>
    <v>72.855400000000003</v>
    <v>Renewable Energy</v>
    <v>Stock</v>
    <v>45660.888430462503</v>
    <v>25266</v>
    <v>70.864999999999995</v>
    <v>9747942000</v>
    <v>ENPHASE ENERGY, INC.</v>
    <v>ENPHASE ENERGY, INC.</v>
    <v>71.849999999999994</v>
    <v>164.0145</v>
    <v>71.36</v>
    <v>72.150000000000006</v>
    <v>72.2</v>
    <v>135106600</v>
    <v>ENPH</v>
    <v>ENPHASE ENERGY, INC. (XNAS:ENPH)</v>
    <v>1957955</v>
    <v>3040238</v>
    <v>2006</v>
  </rv>
  <rv s="3">
    <v>25267</v>
  </rv>
  <rv s="0">
    <fb>2.4300000000000002</fb>
    <v>16</v>
  </rv>
  <rv s="0">
    <fb>2.33</fb>
    <v>16</v>
  </rv>
  <rv s="0">
    <fb>2.5099999999999998</fb>
    <v>16</v>
  </rv>
  <rv s="0">
    <fb>2.09</fb>
    <v>16</v>
  </rv>
  <rv s="0">
    <fb>1.99</fb>
    <v>16</v>
  </rv>
  <rv s="0">
    <fb>1.8</fb>
    <v>16</v>
  </rv>
  <rv s="0">
    <fb>1.82</fb>
    <v>16</v>
  </rv>
  <rv s="0">
    <fb>1.18</fb>
    <v>16</v>
  </rv>
  <rv s="0">
    <fb>1</fb>
    <v>16</v>
  </rv>
  <rv s="0">
    <fb>1.1200000000000001</fb>
    <v>16</v>
  </rv>
  <rv s="0">
    <fb>1.01</fb>
    <v>16</v>
  </rv>
  <rv s="0">
    <fb>1.79</fb>
    <v>16</v>
  </rv>
  <rv s="0">
    <fb>1.37</fb>
    <v>16</v>
  </rv>
  <rv s="0">
    <fb>1.19</fb>
    <v>16</v>
  </rv>
  <rv s="0">
    <fb>0.76</fb>
    <v>16</v>
  </rv>
  <rv s="0">
    <fb>0.86499999999999999</fb>
    <v>16</v>
  </rv>
  <rv s="0">
    <fb>0.93530000000000002</fb>
    <v>16</v>
  </rv>
  <rv s="0">
    <fb>0.92</fb>
    <v>16</v>
  </rv>
  <rv s="0">
    <fb>1.52</fb>
    <v>16</v>
  </rv>
  <rv s="0">
    <fb>1.53</fb>
    <v>16</v>
  </rv>
  <rv s="0">
    <fb>2.9</fb>
    <v>16</v>
  </rv>
  <rv s="0">
    <fb>2.2000000000000002</fb>
    <v>16</v>
  </rv>
  <rv s="0">
    <fb>3.32</fb>
    <v>16</v>
  </rv>
  <rv s="0">
    <fb>4.57</fb>
    <v>16</v>
  </rv>
  <rv s="0">
    <fb>4.1500000000000004</fb>
    <v>16</v>
  </rv>
  <rv s="0">
    <fb>5.73</fb>
    <v>16</v>
  </rv>
  <rv s="0">
    <fb>6.73</fb>
    <v>16</v>
  </rv>
  <rv s="0">
    <fb>5.95</fb>
    <v>16</v>
  </rv>
  <rv s="0">
    <fb>4.8899999999999997</fb>
    <v>16</v>
  </rv>
  <rv s="0">
    <fb>4.8499999999999996</fb>
    <v>16</v>
  </rv>
  <rv s="0">
    <fb>4.54</fb>
    <v>16</v>
  </rv>
  <rv s="0">
    <fb>5.4</fb>
    <v>16</v>
  </rv>
  <rv s="0">
    <fb>4.7300000000000004</fb>
    <v>16</v>
  </rv>
  <rv s="0">
    <fb>7.23</fb>
    <v>16</v>
  </rv>
  <rv s="0">
    <fb>9.23</fb>
    <v>16</v>
  </rv>
  <rv s="0">
    <fb>32.29</fb>
    <v>16</v>
  </rv>
  <rv s="0">
    <fb>139.25</fb>
    <v>16</v>
  </rv>
  <rv s="0">
    <fb>143.05000000000001</fb>
    <v>16</v>
  </rv>
  <rv s="0">
    <fb>183.63</fb>
    <v>16</v>
  </rv>
  <rv s="0">
    <fb>189.6</fb>
    <v>16</v>
  </rv>
  <rv s="0">
    <fb>149.97</fb>
    <v>16</v>
  </rv>
  <rv s="0">
    <fb>250</fb>
    <v>16</v>
  </rv>
  <rv s="0">
    <fb>201.78</fb>
    <v>16</v>
  </rv>
  <rv s="0">
    <fb>195.24</fb>
    <v>16</v>
  </rv>
  <rv s="0">
    <fb>286.44</fb>
    <v>16</v>
  </rv>
  <rv s="0">
    <fb>307</fb>
    <v>16</v>
  </rv>
  <rv s="0">
    <fb>320.58999999999997</fb>
    <v>16</v>
  </rv>
  <rv s="0">
    <fb>264.95999999999998</fb>
    <v>16</v>
  </rv>
  <rv s="0">
    <fb>221.38</fb>
    <v>16</v>
  </rv>
  <rv s="0">
    <fb>210.53</fb>
    <v>16</v>
  </rv>
  <rv s="0">
    <fb>173.88</fb>
    <v>16</v>
  </rv>
  <rv s="0">
    <fb>167.48</fb>
    <v>16</v>
  </rv>
  <rv s="0">
    <fb>101.02</fb>
    <v>16</v>
  </rv>
  <rv s="0">
    <fb>132.13999999999999</fb>
    <v>16</v>
  </rv>
  <rv s="0">
    <fb>108.76</fb>
    <v>16</v>
  </rv>
  <rv s="1">
    <v>https://www.bing.com/financeapi/forcetrigger?t=a1zy3m&amp;q=XNYS%3aPLD&amp;form=skydnc</v>
    <v>Learn more on Bing</v>
  </rv>
  <rv s="6">
    <v>en-US</v>
    <v>a1zy3m</v>
    <v>268435456</v>
    <v>1</v>
    <v>Powered by Refinitiv</v>
    <v>22</v>
    <v>PROLOGIS, INC. (XNYS:PLD)</v>
    <v>23</v>
    <v>24</v>
    <v>Finance</v>
    <v>25</v>
    <v>135.76</v>
    <v>100.82</v>
    <v>1.1087</v>
    <v>1.37</v>
    <v>8.1419999999999999E-3</v>
    <v>1.3140000000000001E-2</v>
    <v>0.86</v>
    <v>USD</v>
    <v>Prologis, Inc. is a fully integrated real estate company. The Company operates through two segments: Real Estate Operations (Rental Operations and Development) and Strategic Capital. Its Real Estate Segment represents the ownership and development of operating properties. The Real Estate Segment also includes development activities that lead to rental operations, including land held for development and properties under development, and other real estate investments, including energy assets. Strategic Capital Segment represents the management of unconsolidated co-investment ventures. The Company is the general partner of Prologis, L.P. (the Operating Partnership or OP). Through the OP, it is engaged in the ownership, acquisition, development and management of logistics facilities with a focus on key markets in 20 countries on four continents. It operates, manages and measures the operating performance of its properties on an owned and managed (O&amp;M) basis.</v>
    <v>2574</v>
    <v>New York Stock Exchange</v>
    <v>XNYS</v>
    <v>XNYS</v>
    <v>PIER 1 BAY 1, SAN FRANCISCO, CA, 94111 US</v>
    <v>105.925</v>
    <v>Residential &amp; Commercial REIT</v>
    <v>Stock</v>
    <v>45661.026595520314</v>
    <v>25324</v>
    <v>103.64</v>
    <v>97831865250</v>
    <v>PROLOGIS, INC.</v>
    <v>PROLOGIS, INC.</v>
    <v>104.51</v>
    <v>31.910499999999999</v>
    <v>104.26</v>
    <v>105.63</v>
    <v>106.49</v>
    <v>926175000</v>
    <v>PLD</v>
    <v>PROLOGIS, INC. (XNYS:PLD)</v>
    <v>3558791</v>
    <v>4294118</v>
    <v>1997</v>
  </rv>
  <rv s="3">
    <v>25325</v>
  </rv>
  <rv s="0">
    <fb>44.18</fb>
    <v>16</v>
  </rv>
  <rv s="0">
    <fb>51.05</fb>
    <v>16</v>
  </rv>
  <rv s="0">
    <fb>65.69</fb>
    <v>16</v>
  </rv>
  <rv s="0">
    <fb>100.62</fb>
    <v>16</v>
  </rv>
  <rv s="0">
    <fb>99.66</fb>
    <v>16</v>
  </rv>
  <rv s="0">
    <fb>103.2</fb>
    <v>16</v>
  </rv>
  <rv s="0">
    <fb>106</fb>
    <v>16</v>
  </rv>
  <rv s="0">
    <fb>117.84</fb>
    <v>16</v>
  </rv>
  <rv s="0">
    <fb>128.04</fb>
    <v>16</v>
  </rv>
  <rv s="0">
    <fb>144.96</fb>
    <v>16</v>
  </rv>
  <rv s="0">
    <fb>156.82</fb>
    <v>16</v>
  </rv>
  <rv s="0">
    <fb>160.29</fb>
    <v>16</v>
  </rv>
  <rv s="0">
    <fb>127.48</fb>
    <v>16</v>
  </rv>
  <rv s="0">
    <fb>132.56</fb>
    <v>16</v>
  </rv>
  <rv s="0">
    <fb>110.75</fb>
    <v>16</v>
  </rv>
  <rv s="0">
    <fb>129.28</fb>
    <v>16</v>
  </rv>
  <rv s="0">
    <fb>125.25</fb>
    <v>16</v>
  </rv>
  <rv s="0">
    <fb>124.75</fb>
    <v>16</v>
  </rv>
  <rv s="0">
    <fb>133.27000000000001</fb>
    <v>16</v>
  </rv>
  <rv s="0">
    <fb>102.05</fb>
    <v>16</v>
  </rv>
  <rv s="0">
    <fb>110.49</fb>
    <v>16</v>
  </rv>
  <rv s="0">
    <fb>126.05</fb>
    <v>16</v>
  </rv>
  <rv s="0">
    <fb>126.28</fb>
    <v>16</v>
  </rv>
  <rv s="0">
    <fb>112.94</fb>
    <v>16</v>
  </rv>
  <rv s="1">
    <v>https://www.bing.com/financeapi/forcetrigger?t=a1ngur&amp;q=XNYS%3aAMT&amp;form=skydnc</v>
    <v>Learn more on Bing</v>
  </rv>
  <rv s="6">
    <v>en-US</v>
    <v>a1ngur</v>
    <v>268435456</v>
    <v>1</v>
    <v>Powered by Refinitiv</v>
    <v>22</v>
    <v>AMERICAN TOWER CORPORATION (XNYS:AMT)</v>
    <v>23</v>
    <v>24</v>
    <v>Finance</v>
    <v>25</v>
    <v>243.56</v>
    <v>170.46</v>
    <v>0.84660000000000002</v>
    <v>1.53</v>
    <v>4.0530000000000002E-3</v>
    <v>8.4519999999999994E-3</v>
    <v>0.74</v>
    <v>USD</v>
    <v>American Tower Corporation is a real estate investment trust (REIT), and is an independent owner, operator and developer of multitenant communications real estate with a portfolio of over 148,000 communications sites and a highly interconnected footprint of U.S. data center facilities. Its segments include U.S. &amp; Canada property, Asia-Pacific property, Africa property, Europe property, Latin America property, Data Centers and Services. The Company’s primary business is leasing space on multitenant communications sites to wireless service providers, radio and television broadcast companies, wireless data providers, government agencies and municipalities and tenants in a number of other industries. Its Data Centers segment relates to data center facilities and related assets that it owns and operates in the United States. Its Services segment offers tower-related services in the United States, including AZP, structural and mount analyses, and construction management.</v>
    <v>5643</v>
    <v>New York Stock Exchange</v>
    <v>XNYS</v>
    <v>XNYS</v>
    <v>116 Huntington Ave, BOSTON, MA, 02116-5749 US</v>
    <v>183.73</v>
    <v>Residential &amp; Commercial REIT</v>
    <v>Stock</v>
    <v>45661.01857194375</v>
    <v>25351</v>
    <v>180.11</v>
    <v>85308350000</v>
    <v>AMERICAN TOWER CORPORATION</v>
    <v>AMERICAN TOWER CORPORATION</v>
    <v>181.25</v>
    <v>36.816099999999999</v>
    <v>181.03</v>
    <v>182.56</v>
    <v>183.3</v>
    <v>467289400</v>
    <v>AMT</v>
    <v>AMERICAN TOWER CORPORATION (XNYS:AMT)</v>
    <v>1817315</v>
    <v>2496604</v>
    <v>1996</v>
  </rv>
  <rv s="3">
    <v>25352</v>
  </rv>
  <rv s="0">
    <fb>113.33</fb>
    <v>16</v>
  </rv>
  <rv s="0">
    <fb>102.27</fb>
    <v>16</v>
  </rv>
  <rv s="0">
    <fb>114.79</fb>
    <v>16</v>
  </rv>
  <rv s="0">
    <fb>121.54</fb>
    <v>16</v>
  </rv>
  <rv s="0">
    <fb>125.94</fb>
    <v>16</v>
  </rv>
  <rv s="0">
    <fb>136.33000000000001</fb>
    <v>16</v>
  </rv>
  <rv s="0">
    <fb>148.05000000000001</fb>
    <v>16</v>
  </rv>
  <rv s="0">
    <fb>142.66999999999999</fb>
    <v>16</v>
  </rv>
  <rv s="0">
    <fb>147.69999999999999</fb>
    <v>16</v>
  </rv>
  <rv s="0">
    <fb>145.34</fb>
    <v>16</v>
  </rv>
  <rv s="0">
    <fb>136.36000000000001</fb>
    <v>16</v>
  </rv>
  <rv s="0">
    <fb>144.16999999999999</fb>
    <v>16</v>
  </rv>
  <rv s="0">
    <fb>149.12</fb>
    <v>16</v>
  </rv>
  <rv s="0">
    <fb>155.81</fb>
    <v>16</v>
  </rv>
  <rv s="0">
    <fb>164.49</fb>
    <v>16</v>
  </rv>
  <rv s="0">
    <fb>172.84</fb>
    <v>16</v>
  </rv>
  <rv s="0">
    <fb>176.15</fb>
    <v>16</v>
  </rv>
  <rv s="0">
    <fb>197.06</fb>
    <v>16</v>
  </rv>
  <rv s="0">
    <fb>195.3</fb>
    <v>16</v>
  </rv>
  <rv s="0">
    <fb>208.77</fb>
    <v>16</v>
  </rv>
  <rv s="0">
    <fb>204.45</fb>
    <v>16</v>
  </rv>
  <rv s="0">
    <fb>230.19</fb>
    <v>16</v>
  </rv>
  <rv s="0">
    <fb>221.13</fb>
    <v>16</v>
  </rv>
  <rv s="0">
    <fb>218.08</fb>
    <v>16</v>
  </rv>
  <rv s="0">
    <fb>214.03</fb>
    <v>16</v>
  </rv>
  <rv s="0">
    <fb>229.82</fb>
    <v>16</v>
  </rv>
  <rv s="0">
    <fb>231.74</fb>
    <v>16</v>
  </rv>
  <rv s="0">
    <fb>226.8</fb>
    <v>16</v>
  </rv>
  <rv s="0">
    <fb>258.17</fb>
    <v>16</v>
  </rv>
  <rv s="0">
    <fb>258.54000000000002</fb>
    <v>16</v>
  </rv>
  <rv s="0">
    <fb>249.15</fb>
    <v>16</v>
  </rv>
  <rv s="0">
    <fb>229.65</fb>
    <v>16</v>
  </rv>
  <rv s="0">
    <fb>224.46</fb>
    <v>16</v>
  </rv>
  <rv s="0">
    <fb>227.36</fb>
    <v>16</v>
  </rv>
  <rv s="0">
    <fb>216.13</fb>
    <v>16</v>
  </rv>
  <rv s="0">
    <fb>239.06</fb>
    <v>16</v>
  </rv>
  <rv s="0">
    <fb>254.77</fb>
    <v>16</v>
  </rv>
  <rv s="0">
    <fb>255.46</fb>
    <v>16</v>
  </rv>
  <rv s="0">
    <fb>270.14</fb>
    <v>16</v>
  </rv>
  <rv s="0">
    <fb>282.8</fb>
    <v>16</v>
  </rv>
  <rv s="0">
    <fb>292.17</fb>
    <v>16</v>
  </rv>
  <rv s="0">
    <fb>292.5</fb>
    <v>16</v>
  </rv>
  <rv s="0">
    <fb>251.5</fb>
    <v>16</v>
  </rv>
  <rv s="0">
    <fb>241.02</fb>
    <v>16</v>
  </rv>
  <rv s="0">
    <fb>256.13</fb>
    <v>16</v>
  </rv>
  <rv s="0">
    <fb>255.59</fb>
    <v>16</v>
  </rv>
  <rv s="0">
    <fb>270.83</fb>
    <v>16</v>
  </rv>
  <rv s="0">
    <fb>254.05</fb>
    <v>16</v>
  </rv>
  <rv s="0">
    <fb>214.7</fb>
    <v>16</v>
  </rv>
  <rv s="0">
    <fb>207.19</fb>
    <v>16</v>
  </rv>
  <rv s="0">
    <fb>211.86</fb>
    <v>16</v>
  </rv>
  <rv s="0">
    <fb>223.39</fb>
    <v>16</v>
  </rv>
  <rv s="0">
    <fb>204.34</fb>
    <v>16</v>
  </rv>
  <rv s="0">
    <fb>204.39</fb>
    <v>16</v>
  </rv>
  <rv s="0">
    <fb>184.44</fb>
    <v>16</v>
  </rv>
  <rv s="0">
    <fb>193.94</fb>
    <v>16</v>
  </rv>
  <rv s="0">
    <fb>181.32</fb>
    <v>16</v>
  </rv>
  <rv s="0">
    <fb>164.45</fb>
    <v>16</v>
  </rv>
  <rv s="0">
    <fb>178.19</fb>
    <v>16</v>
  </rv>
  <rv s="0">
    <fb>208.78</fb>
    <v>16</v>
  </rv>
  <rv s="0">
    <fb>195.65</fb>
    <v>16</v>
  </rv>
  <rv s="0">
    <fb>197.59</fb>
    <v>16</v>
  </rv>
  <rv s="0">
    <fb>195.74</fb>
    <v>16</v>
  </rv>
  <rv s="0">
    <fb>220.4</fb>
    <v>16</v>
  </rv>
  <rv s="0">
    <fb>224.06</fb>
    <v>16</v>
  </rv>
  <rv s="0">
    <fb>232.56</fb>
    <v>16</v>
  </rv>
  <rv s="0">
    <fb>183.41</fb>
    <v>16</v>
  </rv>
  <rv s="1">
    <v>https://www.bing.com/financeapi/forcetrigger?t=a1s4mw&amp;q=XNAS%3aEQIX&amp;form=skydnc</v>
    <v>Learn more on Bing</v>
  </rv>
  <rv s="6">
    <v>en-US</v>
    <v>a1s4mw</v>
    <v>268435456</v>
    <v>1</v>
    <v>Powered by Refinitiv</v>
    <v>22</v>
    <v>EQUINIX, INC. (XNAS:EQIX)</v>
    <v>23</v>
    <v>24</v>
    <v>Finance</v>
    <v>25</v>
    <v>994.03</v>
    <v>684.13499999999999</v>
    <v>0.72</v>
    <v>15.74</v>
    <v>1.271E-3</v>
    <v>1.6670000000000001E-2</v>
    <v>1.22</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a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13151</v>
    <v>Nasdaq Stock Market</v>
    <v>XNAS</v>
    <v>XNAS</v>
    <v>One Lagoon Drive, REDWOOD CITY, CA, 94065 US</v>
    <v>963.85</v>
    <v>Residential &amp; Commercial REIT</v>
    <v>Stock</v>
    <v>45661.041418367968</v>
    <v>25421</v>
    <v>948.16499999999996</v>
    <v>92625767754</v>
    <v>EQUINIX, INC.</v>
    <v>EQUINIX, INC.</v>
    <v>950</v>
    <v>85.091300000000004</v>
    <v>944.23</v>
    <v>959.97</v>
    <v>961.19</v>
    <v>96488190</v>
    <v>EQIX</v>
    <v>EQUINIX, INC. (XNAS:EQIX)</v>
    <v>284313</v>
    <v>474962</v>
    <v>1998</v>
  </rv>
  <rv s="3">
    <v>25422</v>
  </rv>
  <rv s="0">
    <fb>310.57</fb>
    <v>16</v>
  </rv>
  <rv s="0">
    <fb>303.69</fb>
    <v>16</v>
  </rv>
  <rv s="0">
    <fb>330.71</fb>
    <v>16</v>
  </rv>
  <rv s="0">
    <fb>330.35</fb>
    <v>16</v>
  </rv>
  <rv s="0">
    <fb>362</fb>
    <v>16</v>
  </rv>
  <rv s="0">
    <fb>387.73</fb>
    <v>16</v>
  </rv>
  <rv s="0">
    <fb>372.87</fb>
    <v>16</v>
  </rv>
  <rv s="0">
    <fb>368.65</fb>
    <v>16</v>
  </rv>
  <rv s="0">
    <fb>360.25</fb>
    <v>16</v>
  </rv>
  <rv s="0">
    <fb>338.76</fb>
    <v>16</v>
  </rv>
  <rv s="0">
    <fb>384.98</fb>
    <v>16</v>
  </rv>
  <rv s="0">
    <fb>376.07</fb>
    <v>16</v>
  </rv>
  <rv s="0">
    <fb>400.37</fb>
    <v>16</v>
  </rv>
  <rv s="0">
    <fb>417.7</fb>
    <v>16</v>
  </rv>
  <rv s="0">
    <fb>441.01</fb>
    <v>16</v>
  </rv>
  <rv s="0">
    <fb>429.16</fb>
    <v>16</v>
  </rv>
  <rv s="0">
    <fb>450.73</fb>
    <v>16</v>
  </rv>
  <rv s="0">
    <fb>468.41</fb>
    <v>16</v>
  </rv>
  <rv s="0">
    <fb>446.3</fb>
    <v>16</v>
  </rv>
  <rv s="0">
    <fb>463.5</fb>
    <v>16</v>
  </rv>
  <rv s="0">
    <fb>464.49</fb>
    <v>16</v>
  </rv>
  <rv s="0">
    <fb>453.22</fb>
    <v>16</v>
  </rv>
  <rv s="0">
    <fb>455.19</fb>
    <v>16</v>
  </rv>
  <rv s="0">
    <fb>392.1</fb>
    <v>16</v>
  </rv>
  <rv s="0">
    <fb>418.14</fb>
    <v>16</v>
  </rv>
  <rv s="0">
    <fb>420.79</fb>
    <v>16</v>
  </rv>
  <rv s="0">
    <fb>396.85</fb>
    <v>16</v>
  </rv>
  <rv s="0">
    <fb>429.89</fb>
    <v>16</v>
  </rv>
  <rv s="0">
    <fb>439.28</fb>
    <v>16</v>
  </rv>
  <rv s="0">
    <fb>436.13</fb>
    <v>16</v>
  </rv>
  <rv s="0">
    <fb>432.89</fb>
    <v>16</v>
  </rv>
  <rv s="0">
    <fb>378.74</fb>
    <v>16</v>
  </rv>
  <rv s="0">
    <fb>385.28</fb>
    <v>16</v>
  </rv>
  <rv s="0">
    <fb>352.56</fb>
    <v>16</v>
  </rv>
  <rv s="0">
    <fb>394</fb>
    <v>16</v>
  </rv>
  <rv s="0">
    <fb>453.16</fb>
    <v>16</v>
  </rv>
  <rv s="0">
    <fb>454.7</fb>
    <v>16</v>
  </rv>
  <rv s="0">
    <fb>485.79</fb>
    <v>16</v>
  </rv>
  <rv s="0">
    <fb>504.29</fb>
    <v>16</v>
  </rv>
  <rv s="0">
    <fb>502.1</fb>
    <v>16</v>
  </rv>
  <rv s="0">
    <fb>556.28</fb>
    <v>16</v>
  </rv>
  <rv s="0">
    <fb>576.79999999999995</fb>
    <v>16</v>
  </rv>
  <rv s="0">
    <fb>566.78</fb>
    <v>16</v>
  </rv>
  <rv s="0">
    <fb>566.85</fb>
    <v>16</v>
  </rv>
  <rv s="0">
    <fb>583.70000000000005</fb>
    <v>16</v>
  </rv>
  <rv s="0">
    <fb>589.73</fb>
    <v>16</v>
  </rv>
  <rv s="0">
    <fb>572.79999999999995</fb>
    <v>16</v>
  </rv>
  <rv s="0">
    <fb>624.57000000000005</fb>
    <v>16</v>
  </rv>
  <rv s="0">
    <fb>675.2</fb>
    <v>16</v>
  </rv>
  <rv s="0">
    <fb>697.63</fb>
    <v>16</v>
  </rv>
  <rv s="0">
    <fb>702.3</fb>
    <v>16</v>
  </rv>
  <rv s="0">
    <fb>785.48</fb>
    <v>16</v>
  </rv>
  <rv s="0">
    <fb>789.78</fb>
    <v>16</v>
  </rv>
  <rv s="0">
    <fb>760.13</fb>
    <v>16</v>
  </rv>
  <rv s="0">
    <fb>731.24</fb>
    <v>16</v>
  </rv>
  <rv s="0">
    <fb>697.79</fb>
    <v>16</v>
  </rv>
  <rv s="0">
    <fb>714.18</fb>
    <v>16</v>
  </rv>
  <rv s="0">
    <fb>739.96</fb>
    <v>16</v>
  </rv>
  <rv s="0">
    <fb>648.34</fb>
    <v>16</v>
  </rv>
  <rv s="0">
    <fb>679.59</fb>
    <v>16</v>
  </rv>
  <rv s="0">
    <fb>720.76</fb>
    <v>16</v>
  </rv>
  <rv s="0">
    <fb>736.72</fb>
    <v>16</v>
  </rv>
  <rv s="0">
    <fb>802.6</fb>
    <v>16</v>
  </rv>
  <rv s="0">
    <fb>820.41</fb>
    <v>16</v>
  </rv>
  <rv s="0">
    <fb>843.45</fb>
    <v>16</v>
  </rv>
  <rv s="0">
    <fb>790.13</fb>
    <v>16</v>
  </rv>
  <rv s="0">
    <fb>837.07</fb>
    <v>16</v>
  </rv>
  <rv s="0">
    <fb>812.2</fb>
    <v>16</v>
  </rv>
  <rv s="0">
    <fb>845.84</fb>
    <v>16</v>
  </rv>
  <rv s="0">
    <fb>724.9</fb>
    <v>16</v>
  </rv>
  <rv s="0">
    <fb>709.73</fb>
    <v>16</v>
  </rv>
  <rv s="0">
    <fb>741.62</fb>
    <v>16</v>
  </rv>
  <rv s="0">
    <fb>719.08</fb>
    <v>16</v>
  </rv>
  <rv s="0">
    <fb>687.09</fb>
    <v>16</v>
  </rv>
  <rv s="0">
    <fb>657.02</fb>
    <v>16</v>
  </rv>
  <rv s="0">
    <fb>703.74</fb>
    <v>16</v>
  </rv>
  <rv s="0">
    <fb>657.37</fb>
    <v>16</v>
  </rv>
  <rv s="0">
    <fb>568.84</fb>
    <v>16</v>
  </rv>
  <rv s="0">
    <fb>566.44000000000005</fb>
    <v>16</v>
  </rv>
  <rv s="0">
    <fb>690.65</fb>
    <v>16</v>
  </rv>
  <rv s="0">
    <fb>655.03</fb>
    <v>16</v>
  </rv>
  <rv s="0">
    <fb>738.13</fb>
    <v>16</v>
  </rv>
  <rv s="0">
    <fb>688.27</fb>
    <v>16</v>
  </rv>
  <rv s="0">
    <fb>721.04</fb>
    <v>16</v>
  </rv>
  <rv s="0">
    <fb>724.08</fb>
    <v>16</v>
  </rv>
  <rv s="0">
    <fb>745.55</fb>
    <v>16</v>
  </rv>
  <rv s="0">
    <fb>783.94</fb>
    <v>16</v>
  </rv>
  <rv s="0">
    <fb>809.92</fb>
    <v>16</v>
  </rv>
  <rv s="0">
    <fb>781.38</fb>
    <v>16</v>
  </rv>
  <rv s="0">
    <fb>726.26</fb>
    <v>16</v>
  </rv>
  <rv s="0">
    <fb>729.64</fb>
    <v>16</v>
  </rv>
  <rv s="0">
    <fb>815.01</fb>
    <v>16</v>
  </rv>
  <rv s="0">
    <fb>805.39</fb>
    <v>16</v>
  </rv>
  <rv s="0">
    <fb>829.77</fb>
    <v>16</v>
  </rv>
  <rv s="0">
    <fb>888.82</fb>
    <v>16</v>
  </rv>
  <rv s="0">
    <fb>825.33</fb>
    <v>16</v>
  </rv>
  <rv s="0">
    <fb>711.11</fb>
    <v>16</v>
  </rv>
  <rv s="0">
    <fb>762.98</fb>
    <v>16</v>
  </rv>
  <rv s="0">
    <fb>756.6</fb>
    <v>16</v>
  </rv>
  <rv s="0">
    <fb>790.24</fb>
    <v>16</v>
  </rv>
  <rv s="0">
    <fb>834.36</fb>
    <v>16</v>
  </rv>
  <rv s="0">
    <fb>887.63</fb>
    <v>16</v>
  </rv>
  <rv s="0">
    <fb>908.08</fb>
    <v>16</v>
  </rv>
  <rv s="0">
    <fb>981.48</fb>
    <v>16</v>
  </rv>
  <rv s="0">
    <fb>942.89</fb>
    <v>16</v>
  </rv>
  <rv s="1">
    <v>https://www.bing.com/financeapi/forcetrigger?t=az6zf2&amp;q=XNYS%3aWELL&amp;form=skydnc</v>
    <v>Learn more on Bing</v>
  </rv>
  <rv s="6">
    <v>en-US</v>
    <v>az6zf2</v>
    <v>268435456</v>
    <v>1</v>
    <v>Powered by Refinitiv</v>
    <v>22</v>
    <v>WELLTOWER INC. (XNYS:WELL)</v>
    <v>23</v>
    <v>24</v>
    <v>Finance</v>
    <v>25</v>
    <v>140.75</v>
    <v>85.4</v>
    <v>1.22</v>
    <v>1.1000000000000001</v>
    <v>0</v>
    <v>8.8199999999999997E-3</v>
    <v>0</v>
    <v>USD</v>
    <v>Welltower Inc. is a real estate investment trust, which is focused on health care infrastructure. The Company invests with seniors housing operators, post-acute providers and health systems to fund the real estate infrastructure needed to scale care delivery models and improve people's wellness and overall health care experience. The Company owns interests in properties concentrated in high-growth markets in the United States, Canada and the United Kingdom, consisting of seniors housing and post-acute communities and outpatient medical properties. Its seniors housing operating properties include seniors apartments, assisted living, independent living/continuing care retirement communities, independent supportive living communities (Canada), care homes with and without nursing (United Kingdom) and combinations thereof. The Company's triple-net properties include the property types that are under seniors housing operating properties, as well as long-term/post-acute care facilities.</v>
    <v>533</v>
    <v>New York Stock Exchange</v>
    <v>XNYS</v>
    <v>XNYS</v>
    <v>4500 Dorr Street, TOLEDO, OH, 43615 US</v>
    <v>126.175</v>
    <v>Residential &amp; Commercial REIT</v>
    <v>Stock</v>
    <v>45661.000000022657</v>
    <v>25529</v>
    <v>124.46</v>
    <v>78346792890</v>
    <v>WELLTOWER INC.</v>
    <v>WELLTOWER INC.</v>
    <v>124.92</v>
    <v>153.2895</v>
    <v>124.72</v>
    <v>125.82</v>
    <v>125.82</v>
    <v>622689500</v>
    <v>WELL</v>
    <v>WELLTOWER INC. (XNYS:WELL)</v>
    <v>2433667</v>
    <v>2892134</v>
    <v>2022</v>
  </rv>
  <rv s="3">
    <v>25530</v>
  </rv>
  <rv s="0">
    <fb>62.69</fb>
    <v>16</v>
  </rv>
  <rv s="0">
    <fb>77.489999999999995</fb>
    <v>16</v>
  </rv>
  <rv s="0">
    <fb>81.53</fb>
    <v>16</v>
  </rv>
  <rv s="0">
    <fb>84.91</fb>
    <v>16</v>
  </rv>
  <rv s="0">
    <fb>50.67</fb>
    <v>16</v>
  </rv>
  <rv s="0">
    <fb>64.62</fb>
    <v>16</v>
  </rv>
  <rv s="0">
    <fb>87.53</fb>
    <v>16</v>
  </rv>
  <rv s="0">
    <fb>82.35</fb>
    <v>16</v>
  </rv>
  <rv s="0">
    <fb>80.89</fb>
    <v>16</v>
  </rv>
  <rv s="0">
    <fb>89.1</fb>
    <v>16</v>
  </rv>
  <rv s="0">
    <fb>92.16</fb>
    <v>16</v>
  </rv>
  <rv s="0">
    <fb>95.28</fb>
    <v>16</v>
  </rv>
  <rv s="0">
    <fb>111.25</fb>
    <v>16</v>
  </rv>
  <rv s="0">
    <fb>120.68</fb>
    <v>16</v>
  </rv>
  <rv s="0">
    <fb>126.03</fb>
    <v>16</v>
  </rv>
  <rv s="1">
    <v>https://www.bing.com/financeapi/forcetrigger?t=a1z11h&amp;q=XNYS%3aO&amp;form=skydnc</v>
    <v>Learn more on Bing</v>
  </rv>
  <rv s="6">
    <v>en-US</v>
    <v>a1z11h</v>
    <v>268435456</v>
    <v>1</v>
    <v>Powered by Refinitiv</v>
    <v>22</v>
    <v>REALTY INCOME CORPORATION (XNYS:O)</v>
    <v>23</v>
    <v>24</v>
    <v>Finance</v>
    <v>28</v>
    <v>64.88</v>
    <v>50.65</v>
    <v>1.0049999999999999</v>
    <v>0.68</v>
    <v>2.2520000000000001E-3</v>
    <v>1.2928E-2</v>
    <v>0.12</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approximately 15,450 properties across 86 different industries leased to over 1,300 different clients throughout all 50 states, as well as Puerto Rico, the United Kingdom, Spain, Italy, Ireland, France, Germany and Portugal. Its property types include retail, industrial, gaming and others, such as agriculture and office. Its primary industry concentrations include grocery stores, convenience stores, dollar stores, drug stores, home improvement, restaurants-quick service and others.</v>
    <v>418</v>
    <v>New York Stock Exchange</v>
    <v>XNYS</v>
    <v>XNYS</v>
    <v>11995 El Camino Real, SAN DIEGO, CA, 92130 US</v>
    <v>53.308300000000003</v>
    <v>Residential &amp; Commercial REIT</v>
    <v>Stock</v>
    <v>45661.040462291407</v>
    <v>25547</v>
    <v>52.54</v>
    <v>46631250000</v>
    <v>REALTY INCOME CORPORATION</v>
    <v>REALTY INCOME CORPORATION</v>
    <v>52.64</v>
    <v>50.694600000000001</v>
    <v>52.6</v>
    <v>53.28</v>
    <v>53.4</v>
    <v>875211100</v>
    <v>O</v>
    <v>REALTY INCOME CORPORATION (XNYS:O)</v>
    <v>4076272</v>
    <v>5267332</v>
    <v>1997</v>
  </rv>
  <rv s="3">
    <v>25548</v>
  </rv>
  <rv s="0">
    <fb>57.19</fb>
    <v>16</v>
  </rv>
  <rv s="0">
    <fb>53.3</fb>
    <v>16</v>
  </rv>
  <rv s="0">
    <fb>58.57</fb>
    <v>16</v>
  </rv>
  <rv s="0">
    <fb>64.09</fb>
    <v>16</v>
  </rv>
  <rv s="0">
    <fb>49.86</fb>
    <v>16</v>
  </rv>
  <rv s="0">
    <fb>60.05</fb>
    <v>16</v>
  </rv>
  <rv s="0">
    <fb>54.39</fb>
    <v>16</v>
  </rv>
  <rv s="0">
    <fb>52.11</fb>
    <v>16</v>
  </rv>
  <rv s="0">
    <fb>52.82</fb>
    <v>16</v>
  </rv>
  <rv s="1">
    <v>https://www.bing.com/financeapi/forcetrigger?t=a218mw&amp;q=XNYS%3aPSA&amp;form=skydnc</v>
    <v>Learn more on Bing</v>
  </rv>
  <rv s="6">
    <v>en-US</v>
    <v>a218mw</v>
    <v>268435456</v>
    <v>1</v>
    <v>Powered by Refinitiv</v>
    <v>22</v>
    <v>PUBLIC STORAGE. (XNYS:PSA)</v>
    <v>23</v>
    <v>24</v>
    <v>Finance</v>
    <v>25</v>
    <v>369.988</v>
    <v>256.31</v>
    <v>0.75939999999999996</v>
    <v>3.87</v>
    <v>-4.6600000000000001E-3</v>
    <v>1.3049E-2</v>
    <v>-1.4</v>
    <v>USD</v>
    <v>Public Storage is a real estate investment trust (REIT). The Company is engaged in the ownership and operation of self-storage facilities and other related operations including tenant reinsurance and third-party self-storage management. It offers storage spaces for lease on a month-to-month basis, for personal and business use. Its segments include Self-Storage Operations and Ancillary Operations. The Self-Storage Operations segment includes the aggregated rental operations from the self-storage facilities it owns from same store facilities, acquired facilities, developed, and expanded facilities, and other non-same store facilities. The Ancillary Operations segment includes combined operations of its tenant reinsurance, merchandise sales, and third-party property management segments. The Company owns interests in approximately 3,049 self-storage facilities (an aggregate of 219 million net rentable square feet of space) operating under the Public Storage name.</v>
    <v>5380</v>
    <v>New York Stock Exchange</v>
    <v>XNYS</v>
    <v>XNYS</v>
    <v>701 Western Avenue, GLENDALE, CA, 91201-2349 US</v>
    <v>301.02</v>
    <v>Residential &amp; Commercial REIT</v>
    <v>Stock</v>
    <v>45661.000000022657</v>
    <v>25559</v>
    <v>296.01499999999999</v>
    <v>52611390000</v>
    <v>PUBLIC STORAGE.</v>
    <v>PUBLIC STORAGE.</v>
    <v>296.10000000000002</v>
    <v>31.170200000000001</v>
    <v>296.58</v>
    <v>300.45</v>
    <v>299.05</v>
    <v>175108600</v>
    <v>PSA</v>
    <v>PUBLIC STORAGE. (XNYS:PSA)</v>
    <v>489441</v>
    <v>746398</v>
    <v>2023</v>
  </rv>
  <rv s="3">
    <v>25560</v>
  </rv>
  <rv s="0">
    <fb>249.49</fb>
    <v>16</v>
  </rv>
  <rv s="0">
    <fb>275.83</fb>
    <v>16</v>
  </rv>
  <rv s="0">
    <fb>244.81</fb>
    <v>16</v>
  </rv>
  <rv s="0">
    <fb>238.92</fb>
    <v>16</v>
  </rv>
  <rv s="0">
    <fb>223.94</fb>
    <v>16</v>
  </rv>
  <rv s="0">
    <fb>223.14</fb>
    <v>16</v>
  </rv>
  <rv s="0">
    <fb>213.72</fb>
    <v>16</v>
  </rv>
  <rv s="0">
    <fb>209.3</fb>
    <v>16</v>
  </rv>
  <rv s="0">
    <fb>215</fb>
    <v>16</v>
  </rv>
  <rv s="0">
    <fb>227.46</fb>
    <v>16</v>
  </rv>
  <rv s="0">
    <fb>218.91</fb>
    <v>16</v>
  </rv>
  <rv s="0">
    <fb>209.38</fb>
    <v>16</v>
  </rv>
  <rv s="0">
    <fb>215.35</fb>
    <v>16</v>
  </rv>
  <rv s="0">
    <fb>208.53</fb>
    <v>16</v>
  </rv>
  <rv s="0">
    <fb>205.57</fb>
    <v>16</v>
  </rv>
  <rv s="0">
    <fb>213.12</fb>
    <v>16</v>
  </rv>
  <rv s="0">
    <fb>194.44</fb>
    <v>16</v>
  </rv>
  <rv s="0">
    <fb>200.39</fb>
    <v>16</v>
  </rv>
  <rv s="0">
    <fb>211.84</fb>
    <v>16</v>
  </rv>
  <rv s="0">
    <fb>226.86</fb>
    <v>16</v>
  </rv>
  <rv s="0">
    <fb>217.83</fb>
    <v>16</v>
  </rv>
  <rv s="0">
    <fb>205.47</fb>
    <v>16</v>
  </rv>
  <rv s="0">
    <fb>202.41</fb>
    <v>16</v>
  </rv>
  <rv s="0">
    <fb>212.52</fb>
    <v>16</v>
  </rv>
  <rv s="0">
    <fb>211.49</fb>
    <v>16</v>
  </rv>
  <rv s="0">
    <fb>217.78</fb>
    <v>16</v>
  </rv>
  <rv s="0">
    <fb>221.18</fb>
    <v>16</v>
  </rv>
  <rv s="0">
    <fb>238.17</fb>
    <v>16</v>
  </rv>
  <rv s="0">
    <fb>242.76</fb>
    <v>16</v>
  </rv>
  <rv s="0">
    <fb>264.74</fb>
    <v>16</v>
  </rv>
  <rv s="0">
    <fb>245.27</fb>
    <v>16</v>
  </rv>
  <rv s="0">
    <fb>222.86</fb>
    <v>16</v>
  </rv>
  <rv s="0">
    <fb>212.96</fb>
    <v>16</v>
  </rv>
  <rv s="0">
    <fb>198.61</fb>
    <v>16</v>
  </rv>
  <rv s="0">
    <fb>185.45</fb>
    <v>16</v>
  </rv>
  <rv s="0">
    <fb>202.74</fb>
    <v>16</v>
  </rv>
  <rv s="0">
    <fb>191.89</fb>
    <v>16</v>
  </rv>
  <rv s="0">
    <fb>212.4</fb>
    <v>16</v>
  </rv>
  <rv s="0">
    <fb>222.72</fb>
    <v>16</v>
  </rv>
  <rv s="0">
    <fb>229.07</fb>
    <v>16</v>
  </rv>
  <rv s="0">
    <fb>230.93</fb>
    <v>16</v>
  </rv>
  <rv s="0">
    <fb>227.62</fb>
    <v>16</v>
  </rv>
  <rv s="0">
    <fb>233.94</fb>
    <v>16</v>
  </rv>
  <rv s="0">
    <fb>246.76</fb>
    <v>16</v>
  </rv>
  <rv s="0">
    <fb>281.16000000000003</fb>
    <v>16</v>
  </rv>
  <rv s="0">
    <fb>282.48</fb>
    <v>16</v>
  </rv>
  <rv s="0">
    <fb>300.69</fb>
    <v>16</v>
  </rv>
  <rv s="0">
    <fb>312.48</fb>
    <v>16</v>
  </rv>
  <rv s="0">
    <fb>323.61</fb>
    <v>16</v>
  </rv>
  <rv s="0">
    <fb>297.10000000000002</fb>
    <v>16</v>
  </rv>
  <rv s="0">
    <fb>332.18</fb>
    <v>16</v>
  </rv>
  <rv s="0">
    <fb>327.38</fb>
    <v>16</v>
  </rv>
  <rv s="0">
    <fb>374.56</fb>
    <v>16</v>
  </rv>
  <rv s="0">
    <fb>358.53</fb>
    <v>16</v>
  </rv>
  <rv s="0">
    <fb>355.02</fb>
    <v>16</v>
  </rv>
  <rv s="0">
    <fb>390.28</fb>
    <v>16</v>
  </rv>
  <rv s="0">
    <fb>371.5</fb>
    <v>16</v>
  </rv>
  <rv s="0">
    <fb>330.64</fb>
    <v>16</v>
  </rv>
  <rv s="0">
    <fb>312.67</fb>
    <v>16</v>
  </rv>
  <rv s="0">
    <fb>326.41000000000003</fb>
    <v>16</v>
  </rv>
  <rv s="0">
    <fb>330.83</fb>
    <v>16</v>
  </rv>
  <rv s="0">
    <fb>292.81</fb>
    <v>16</v>
  </rv>
  <rv s="0">
    <fb>309.75</fb>
    <v>16</v>
  </rv>
  <rv s="0">
    <fb>297.95999999999998</fb>
    <v>16</v>
  </rv>
  <rv s="0">
    <fb>280.19</fb>
    <v>16</v>
  </rv>
  <rv s="0">
    <fb>304.33999999999997</fb>
    <v>16</v>
  </rv>
  <rv s="0">
    <fb>298.95</fb>
    <v>16</v>
  </rv>
  <rv s="0">
    <fb>294.83</fb>
    <v>16</v>
  </rv>
  <rv s="0">
    <fb>283.3</fb>
    <v>16</v>
  </rv>
  <rv s="0">
    <fb>291.88</fb>
    <v>16</v>
  </rv>
  <rv s="0">
    <fb>276.38</fb>
    <v>16</v>
  </rv>
  <rv s="0">
    <fb>258.76</fb>
    <v>16</v>
  </rv>
  <rv s="0">
    <fb>305</fb>
    <v>16</v>
  </rv>
  <rv s="0">
    <fb>283.19</fb>
    <v>16</v>
  </rv>
  <rv s="0">
    <fb>283.87</fb>
    <v>16</v>
  </rv>
  <rv s="0">
    <fb>290.06</fb>
    <v>16</v>
  </rv>
  <rv s="0">
    <fb>287.64999999999998</fb>
    <v>16</v>
  </rv>
  <rv s="0">
    <fb>295.92</fb>
    <v>16</v>
  </rv>
  <rv s="0">
    <fb>363.87</fb>
    <v>16</v>
  </rv>
  <rv s="0">
    <fb>329.06</fb>
    <v>16</v>
  </rv>
  <rv s="0">
    <fb>348.05</fb>
    <v>16</v>
  </rv>
  <rv s="0">
    <fb>299.44</fb>
    <v>16</v>
  </rv>
  <rv s="1">
    <v>https://www.bing.com/financeapi/forcetrigger?t=a23d6h&amp;q=XNYS%3aSPG&amp;form=skydnc</v>
    <v>Learn more on Bing</v>
  </rv>
  <rv s="6">
    <v>en-US</v>
    <v>a23d6h</v>
    <v>268435456</v>
    <v>1</v>
    <v>Powered by Refinitiv</v>
    <v>22</v>
    <v>SIMON PROPERTY GROUP, INC. (XNYS:SPG)</v>
    <v>23</v>
    <v>24</v>
    <v>Finance</v>
    <v>28</v>
    <v>186</v>
    <v>135.15</v>
    <v>1.7718</v>
    <v>2.44</v>
    <v>2.2321000000000001E-2</v>
    <v>1.4060999999999999E-2</v>
    <v>3.93</v>
    <v>USD</v>
    <v>Simon Property Group, Inc. is a self-administered and self-managed real estate investment trust (REIT). The Company owns, develops and manages premier shopping, dining, entertainment and mixed-use destinations, which consist primarily of malls, Premium Outlets, and The Mills. It owns or holds an interest in approximately 195 income-producing properties in the United States, which consists of 93 malls, 69 Premium Outlets, 14 Mills, six lifestyle centers, and 13 other retail properties in 37 states and Puerto Rico. It also holds an interest in 24 regional, super-regional, and outlet malls in the United States and Asia. In addition, it has redevelopment and expansion projects, including the addition of anchors, big box tenants and restaurants, underway at several properties in the North America, Europe and Asia. Internationally, the Company has ownership in 35 Premium Outlets and Designer Outlet properties primarily located in Asia, Europe, and Canada.</v>
    <v>2500</v>
    <v>New York Stock Exchange</v>
    <v>XNYS</v>
    <v>XNYS</v>
    <v>225 West Washington Street, INDIANAPOLIS, IN, 46204-3438 US</v>
    <v>176.25</v>
    <v>Residential &amp; Commercial REIT</v>
    <v>Stock</v>
    <v>45661.028279258593</v>
    <v>25644</v>
    <v>173.62299999999999</v>
    <v>57447790000</v>
    <v>SIMON PROPERTY GROUP, INC.</v>
    <v>SIMON PROPERTY GROUP, INC.</v>
    <v>174.05</v>
    <v>19.350999999999999</v>
    <v>173.53</v>
    <v>175.97</v>
    <v>180</v>
    <v>326278100</v>
    <v>SPG</v>
    <v>SIMON PROPERTY GROUP, INC. (XNYS:SPG)</v>
    <v>897277</v>
    <v>1494290</v>
    <v>1998</v>
  </rv>
  <rv s="3">
    <v>25645</v>
  </rv>
  <rv s="0">
    <fb>186.28</fb>
    <v>16</v>
  </rv>
  <rv s="0">
    <fb>207.69</fb>
    <v>16</v>
  </rv>
  <rv s="0">
    <fb>201.17</fb>
    <v>16</v>
  </rv>
  <rv s="0">
    <fb>197.64</fb>
    <v>16</v>
  </rv>
  <rv s="0">
    <fb>215.47</fb>
    <v>16</v>
  </rv>
  <rv s="0">
    <fb>207.01</fb>
    <v>16</v>
  </rv>
  <rv s="0">
    <fb>185.96</fb>
    <v>16</v>
  </rv>
  <rv s="0">
    <fb>177.67</fb>
    <v>16</v>
  </rv>
  <rv s="0">
    <fb>161.76</fb>
    <v>16</v>
  </rv>
  <rv s="0">
    <fb>156.85</fb>
    <v>16</v>
  </rv>
  <rv s="0">
    <fb>161.01</fb>
    <v>16</v>
  </rv>
  <rv s="0">
    <fb>161.75</fb>
    <v>16</v>
  </rv>
  <rv s="0">
    <fb>163.37</fb>
    <v>16</v>
  </rv>
  <rv s="0">
    <fb>156.34</fb>
    <v>16</v>
  </rv>
  <rv s="0">
    <fb>160.22</fb>
    <v>16</v>
  </rv>
  <rv s="0">
    <fb>170.19</fb>
    <v>16</v>
  </rv>
  <rv s="0">
    <fb>176.21</fb>
    <v>16</v>
  </rv>
  <rv s="0">
    <fb>176.75</fb>
    <v>16</v>
  </rv>
  <rv s="0">
    <fb>183.52</fb>
    <v>16</v>
  </rv>
  <rv s="0">
    <fb>185.69</fb>
    <v>16</v>
  </rv>
  <rv s="0">
    <fb>167.99</fb>
    <v>16</v>
  </rv>
  <rv s="0">
    <fb>182.12</fb>
    <v>16</v>
  </rv>
  <rv s="0">
    <fb>173.7</fb>
    <v>16</v>
  </rv>
  <rv s="0">
    <fb>159.76</fb>
    <v>16</v>
  </rv>
  <rv s="0">
    <fb>148.94</fb>
    <v>16</v>
  </rv>
  <rv s="0">
    <fb>155.65</fb>
    <v>16</v>
  </rv>
  <rv s="0">
    <fb>150.68</fb>
    <v>16</v>
  </rv>
  <rv s="0">
    <fb>148.96</fb>
    <v>16</v>
  </rv>
  <rv s="0">
    <fb>123.08</fb>
    <v>16</v>
  </rv>
  <rv s="0">
    <fb>134.44999999999999</fb>
    <v>16</v>
  </rv>
  <rv s="0">
    <fb>129.97</fb>
    <v>16</v>
  </rv>
  <rv s="0">
    <fb>146.58000000000001</fb>
    <v>16</v>
  </rv>
  <rv s="0">
    <fb>159.77000000000001</fb>
    <v>16</v>
  </rv>
  <rv s="0">
    <fb>108.64</fb>
    <v>16</v>
  </rv>
  <rv s="0">
    <fb>101.98</fb>
    <v>16</v>
  </rv>
  <rv s="0">
    <fb>119.44</fb>
    <v>16</v>
  </rv>
  <rv s="0">
    <fb>117.48</fb>
    <v>16</v>
  </rv>
  <rv s="0">
    <fb>128.46</fb>
    <v>16</v>
  </rv>
  <rv s="0">
    <fb>122.09</fb>
    <v>16</v>
  </rv>
  <rv s="0">
    <fb>115.48</fb>
    <v>16</v>
  </rv>
  <rv s="0">
    <fb>124.6</fb>
    <v>16</v>
  </rv>
  <rv s="0">
    <fb>142.63999999999999</fb>
    <v>16</v>
  </rv>
  <rv s="0">
    <fb>138.61000000000001</fb>
    <v>16</v>
  </rv>
  <rv s="0">
    <fb>148.13999999999999</fb>
    <v>16</v>
  </rv>
  <rv s="0">
    <fb>151.31</fb>
    <v>16</v>
  </rv>
  <rv s="0">
    <fb>151.80000000000001</fb>
    <v>16</v>
  </rv>
  <rv s="0">
    <fb>167.35</fb>
    <v>16</v>
  </rv>
  <rv s="0">
    <fb>169.12</fb>
    <v>16</v>
  </rv>
  <rv s="1">
    <v>https://www.bing.com/financeapi/forcetrigger?t=a1r5fr&amp;q=XNYS%3aDLR&amp;form=skydnc</v>
    <v>Learn more on Bing</v>
  </rv>
  <rv s="6">
    <v>en-US</v>
    <v>a1r5fr</v>
    <v>268435456</v>
    <v>1</v>
    <v>Powered by Refinitiv</v>
    <v>22</v>
    <v>DIGITAL REALTY TRUST, INC. (XNYS:DLR)</v>
    <v>23</v>
    <v>24</v>
    <v>Finance</v>
    <v>28</v>
    <v>198</v>
    <v>130</v>
    <v>0.65859999999999996</v>
    <v>4.66</v>
    <v>1.431E-3</v>
    <v>2.6328000000000001E-2</v>
    <v>0.26</v>
    <v>USD</v>
    <v>Digital Realty Trust, Inc. operates as a real estate investment trust. The Company is engaged in the business of owning, acquiring, developing, and operating data centers. It is a global provider of data center, colocation, and interconnection solutions for customers across a variety of industry verticals ranging from cloud and information technology services, social networking and communications to financial services, manufacturing, energy, healthcare, and consumer products. Through its PlatformDIGITAL, which is a global data center platform that provides customers with a secure data meeting place and a proven Pervasive Datacenter Architecture (PDx) solution methodology for powering innovation and efficiently managing Data Gravity challenges. The Company’s data centers are located across the United States, Europe, Latin America, Africa, Asia, Australia, and Canada. It also owns a highly connected colocation data center in the Slough Trading Estate.</v>
    <v>3664</v>
    <v>New York Stock Exchange</v>
    <v>XNYS</v>
    <v>XNYS</v>
    <v>5707 Southwest Parkway, Building 1, Suite 275, AUSTIN, TX, 78735 US</v>
    <v>181.98</v>
    <v>Residential &amp; Commercial REIT</v>
    <v>Stock</v>
    <v>45661.001697140622</v>
    <v>25695</v>
    <v>177.83500000000001</v>
    <v>60285450000</v>
    <v>DIGITAL REALTY TRUST, INC.</v>
    <v>DIGITAL REALTY TRUST, INC.</v>
    <v>178.11</v>
    <v>155.3579</v>
    <v>177</v>
    <v>181.66</v>
    <v>182</v>
    <v>331712600</v>
    <v>DLR</v>
    <v>DIGITAL REALTY TRUST, INC. (XNYS:DLR)</v>
    <v>1574307</v>
    <v>1778010</v>
    <v>2004</v>
  </rv>
  <rv s="3">
    <v>25696</v>
  </rv>
  <rv s="0">
    <fb>79.069999999999993</fb>
    <v>16</v>
  </rv>
  <rv s="0">
    <fb>95.45</fb>
    <v>16</v>
  </rv>
  <rv s="0">
    <fb>108</fb>
    <v>16</v>
  </rv>
  <rv s="0">
    <fb>118.19</fb>
    <v>16</v>
  </rv>
  <rv s="0">
    <fb>112.95</fb>
    <v>16</v>
  </rv>
  <rv s="0">
    <fb>105.38</fb>
    <v>16</v>
  </rv>
  <rv s="0">
    <fb>129.81</fb>
    <v>16</v>
  </rv>
  <rv s="0">
    <fb>122.99</fb>
    <v>16</v>
  </rv>
  <rv s="0">
    <fb>120.11</fb>
    <v>16</v>
  </rv>
  <rv s="0">
    <fb>149.49</fb>
    <v>16</v>
  </rv>
  <rv s="0">
    <fb>146.76</fb>
    <v>16</v>
  </rv>
  <rv s="0">
    <fb>154.31</fb>
    <v>16</v>
  </rv>
  <rv s="0">
    <fb>150.46</fb>
    <v>16</v>
  </rv>
  <rv s="0">
    <fb>176.87</fb>
    <v>16</v>
  </rv>
  <rv s="0">
    <fb>139.59</fb>
    <v>16</v>
  </rv>
  <rv s="0">
    <fb>129.83000000000001</fb>
    <v>16</v>
  </rv>
  <rv s="0">
    <fb>131.72</fb>
    <v>16</v>
  </rv>
  <rv s="0">
    <fb>121.02</fb>
    <v>16</v>
  </rv>
  <rv s="0">
    <fb>140.46</fb>
    <v>16</v>
  </rv>
  <rv s="0">
    <fb>146.81</fb>
    <v>16</v>
  </rv>
  <rv s="0">
    <fb>144.04</fb>
    <v>16</v>
  </rv>
  <rv s="0">
    <fb>152.05000000000001</fb>
    <v>16</v>
  </rv>
  <rv s="0">
    <fb>178.23</fb>
    <v>16</v>
  </rv>
  <rv s="0">
    <fb>177.33</fb>
    <v>16</v>
  </rv>
  <rv s="1">
    <v>https://www.bing.com/financeapi/forcetrigger?t=a1pcf2&amp;q=XNYS%3aCCI&amp;form=skydnc</v>
    <v>Learn more on Bing</v>
  </rv>
  <rv s="6">
    <v>en-US</v>
    <v>a1pcf2</v>
    <v>268435456</v>
    <v>1</v>
    <v>Powered by Refinitiv</v>
    <v>22</v>
    <v>CROWN CASTLE INC. (XNYS:CCI)</v>
    <v>23</v>
    <v>24</v>
    <v>Finance</v>
    <v>28</v>
    <v>120.92</v>
    <v>88.65</v>
    <v>0.89339999999999997</v>
    <v>0.71</v>
    <v>-3.2229999999999997E-3</v>
    <v>7.9539999999999993E-3</v>
    <v>-0.28999999999999998</v>
    <v>USD</v>
    <v>Crown Castle Inc. owns, operates and leases shared communications infrastructure. Its core business is providing access, including space or capacity, to its shared communications infrastructure via long-term contracts in various forms, including lease, license, sublease and service agreements. The Company has two segments: Towers and Fiber, which include both small cells and fiber solutions. Towers segment provides access, including space or capacity, to the Company's more than 40,000 towers geographically dispersed throughout the United States. The segment also reflects certain ancillary services relating to the Company's towers, predominately consisting of site development services and installation services. Fiber segment provides access, including space or capacity, to the Company's approximately 115,000 small cells on air or under contract and 90,000 route miles of fiber primarily supporting small cells and fiber solutions geographically dispersed throughout the United States.</v>
    <v>4700</v>
    <v>New York Stock Exchange</v>
    <v>XNYS</v>
    <v>XNYS</v>
    <v>8020 Katy Freeway, HOUSTON, TX, 77024 US</v>
    <v>90.265000000000001</v>
    <v>Residential &amp; Commercial REIT</v>
    <v>Stock</v>
    <v>45661.035928205471</v>
    <v>25722</v>
    <v>88.65</v>
    <v>39109490000</v>
    <v>CROWN CASTLE INC.</v>
    <v>CROWN CASTLE INC.</v>
    <v>89.25</v>
    <v>31.867000000000001</v>
    <v>89.26</v>
    <v>89.97</v>
    <v>89.7</v>
    <v>434598200</v>
    <v>CCI</v>
    <v>CROWN CASTLE INC. (XNYS:CCI)</v>
    <v>2108319</v>
    <v>3646964</v>
    <v>2014</v>
  </rv>
  <rv s="3">
    <v>25723</v>
  </rv>
  <rv s="0">
    <fb>86.5</fb>
    <v>16</v>
  </rv>
  <rv s="0">
    <fb>94.21</fb>
    <v>16</v>
  </rv>
  <rv s="0">
    <fb>94.45</fb>
    <v>16</v>
  </rv>
  <rv s="0">
    <fb>110.06</fb>
    <v>16</v>
  </rv>
  <rv s="0">
    <fb>109.61</fb>
    <v>16</v>
  </rv>
  <rv s="0">
    <fb>114.03</fb>
    <v>16</v>
  </rv>
  <rv s="0">
    <fb>108.63</fb>
    <v>16</v>
  </rv>
  <rv s="0">
    <fb>130.35</fb>
    <v>16</v>
  </rv>
  <rv s="0">
    <fb>145.16999999999999</fb>
    <v>16</v>
  </rv>
  <rv s="0">
    <fb>138.79</fb>
    <v>16</v>
  </rv>
  <rv s="0">
    <fb>143.29</fb>
    <v>16</v>
  </rv>
  <rv s="0">
    <fb>172.16</fb>
    <v>16</v>
  </rv>
  <rv s="0">
    <fb>167.57</fb>
    <v>16</v>
  </rv>
  <rv s="0">
    <fb>159.26</fb>
    <v>16</v>
  </rv>
  <rv s="0">
    <fb>172.13</fb>
    <v>16</v>
  </rv>
  <rv s="0">
    <fb>189.06</fb>
    <v>16</v>
  </rv>
  <rv s="0">
    <fb>189.5</fb>
    <v>16</v>
  </rv>
  <rv s="0">
    <fb>195.1</fb>
    <v>16</v>
  </rv>
  <rv s="0">
    <fb>193.09</fb>
    <v>16</v>
  </rv>
  <rv s="0">
    <fb>194.69</fb>
    <v>16</v>
  </rv>
  <rv s="0">
    <fb>173.32</fb>
    <v>16</v>
  </rv>
  <rv s="0">
    <fb>180.3</fb>
    <v>16</v>
  </rv>
  <rv s="0">
    <fb>181.65</fb>
    <v>16</v>
  </rv>
  <rv s="0">
    <fb>208.74</fb>
    <v>16</v>
  </rv>
  <rv s="0">
    <fb>182.51</fb>
    <v>16</v>
  </rv>
  <rv s="0">
    <fb>166.59</fb>
    <v>16</v>
  </rv>
  <rv s="0">
    <fb>185.21</fb>
    <v>16</v>
  </rv>
  <rv s="0">
    <fb>168.38</fb>
    <v>16</v>
  </rv>
  <rv s="0">
    <fb>170.83</fb>
    <v>16</v>
  </rv>
  <rv s="0">
    <fb>130.75</fb>
    <v>16</v>
  </rv>
  <rv s="0">
    <fb>92.98</fb>
    <v>16</v>
  </rv>
  <rv s="0">
    <fb>105.83</fb>
    <v>16</v>
  </rv>
  <rv s="0">
    <fb>110.08</fb>
    <v>16</v>
  </rv>
  <rv s="0">
    <fb>90.76</fb>
    <v>16</v>
  </rv>
  <rv s="1">
    <v>https://www.bing.com/financeapi/forcetrigger?t=a1vrec&amp;q=XNYS%3aIRM&amp;form=skydnc</v>
    <v>Learn more on Bing</v>
  </rv>
  <rv s="6">
    <v>en-US</v>
    <v>a1vrec</v>
    <v>268435456</v>
    <v>1</v>
    <v>Powered by Refinitiv</v>
    <v>22</v>
    <v>IRON MOUNTAIN INCORPORATED (XNYS:IRM)</v>
    <v>23</v>
    <v>24</v>
    <v>Finance</v>
    <v>25</v>
    <v>130.24</v>
    <v>64.680000000000007</v>
    <v>1.0462</v>
    <v>0.96</v>
    <v>2.7439999999999999E-3</v>
    <v>9.1660000000000005E-3</v>
    <v>0.28999999999999998</v>
    <v>USD</v>
    <v>Iron Mountain Inc is a provider of information management services. The Company offers a range of services, including digital transformation, data centers, secure records storage, information management, asset lifecycle management, secure destruction, and art storage and logistics. The Company helps businesses to unlock value and intelligence from their stored digital and physical assets. It serves to protect its customers’ work. Its segments include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27000</v>
    <v>New York Stock Exchange</v>
    <v>XNYS</v>
    <v>XNYS</v>
    <v>85 New Hampshire Avenue, Suite 150, Pease International Tradeport, PORTSMOUTH, NH, 03801 US</v>
    <v>106.14</v>
    <v>Residential &amp; Commercial REIT</v>
    <v>Stock</v>
    <v>45661.023142106249</v>
    <v>25759</v>
    <v>104.86</v>
    <v>31018760000</v>
    <v>IRON MOUNTAIN INCORPORATED</v>
    <v>IRON MOUNTAIN INCORPORATED</v>
    <v>105.04</v>
    <v>298.67189999999999</v>
    <v>104.74</v>
    <v>105.7</v>
    <v>105.99</v>
    <v>293460400</v>
    <v>IRM</v>
    <v>IRON MOUNTAIN INCORPORATED (XNYS:IRM)</v>
    <v>2295346</v>
    <v>1773879</v>
    <v>2014</v>
  </rv>
  <rv s="3">
    <v>25760</v>
  </rv>
  <rv s="0">
    <fb>35.03</fb>
    <v>16</v>
  </rv>
  <rv s="0">
    <fb>33.29</fb>
    <v>16</v>
  </rv>
  <rv s="0">
    <fb>36.1</fb>
    <v>16</v>
  </rv>
  <rv s="0">
    <fb>24.18</fb>
    <v>16</v>
  </rv>
  <rv s="0">
    <fb>25.76</fb>
    <v>16</v>
  </rv>
  <rv s="0">
    <fb>54.58</fb>
    <v>16</v>
  </rv>
  <rv s="0">
    <fb>53.42</fb>
    <v>16</v>
  </rv>
  <rv s="0">
    <fb>56.82</fb>
    <v>16</v>
  </rv>
  <rv s="0">
    <fb>59.07</fb>
    <v>16</v>
  </rv>
  <rv s="0">
    <fb>89.62</fb>
    <v>16</v>
  </rv>
  <rv s="1">
    <v>https://www.bing.com/financeapi/forcetrigger?t=a1sioc&amp;q=XNYS%3aEXR&amp;form=skydnc</v>
    <v>Learn more on Bing</v>
  </rv>
  <rv s="6">
    <v>en-US</v>
    <v>a1sioc</v>
    <v>268435456</v>
    <v>1</v>
    <v>Powered by Refinitiv</v>
    <v>22</v>
    <v>EXTRA SPACE STORAGE INC. (XNYS:EXR)</v>
    <v>23</v>
    <v>24</v>
    <v>Finance</v>
    <v>25</v>
    <v>184.87</v>
    <v>131.02000000000001</v>
    <v>0.92649999999999999</v>
    <v>3.25</v>
    <v>-6.4880000000000007E-3</v>
    <v>2.1991E-2</v>
    <v>-0.98</v>
    <v>USD</v>
    <v>Extra Space Storage Inc. is a self-administered and self-managed real estate investment trust (REIT). It owns, operates, manages, acquires, develops and redevelops professionally managed self-storage properties (stores) located throughout the United States. Its interest in its stores is held through its operating partnership, Extra Space Storage LP (the Operating Partnership). It owns and/or operates 3,812 self-storage stores in 42 states and Washington, D.C. Its stores comprise approximately 2.6 million units and approximately 292.1 million square feet of rentable space operating under the Extra Space, Life Storage and Storage Express brands. It offers customers a selection of storage units, including boat storage, recreational vehicle (RV) storage and business storage. Its Self-storage operations segment include rental operations of wholly owned stores. Its Tenant reinsurance segment include the reinsurance of risks relating to the loss of goods stored by tenants in its stores.</v>
    <v>7618</v>
    <v>New York Stock Exchange</v>
    <v>XNYS</v>
    <v>XNYS</v>
    <v>2795 Cottonwood Parkway, Suite 400, SALT LAKE CITY, UT, 84121 US</v>
    <v>151.16999999999999</v>
    <v>Residential &amp; Commercial REIT</v>
    <v>Stock</v>
    <v>45660.97636273125</v>
    <v>25772</v>
    <v>147.5</v>
    <v>32018000000</v>
    <v>EXTRA SPACE STORAGE INC.</v>
    <v>EXTRA SPACE STORAGE INC.</v>
    <v>148</v>
    <v>40.393700000000003</v>
    <v>147.79</v>
    <v>151.04</v>
    <v>150.06</v>
    <v>211983600</v>
    <v>EXR</v>
    <v>EXTRA SPACE STORAGE INC. (XNYS:EXR)</v>
    <v>810222</v>
    <v>961854</v>
    <v>2004</v>
  </rv>
  <rv s="3">
    <v>25773</v>
  </rv>
  <rv s="0">
    <fb>73.150000000000006</fb>
    <v>16</v>
  </rv>
  <rv s="0">
    <fb>72.05</fb>
    <v>16</v>
  </rv>
  <rv s="0">
    <fb>79.19</fb>
    <v>16</v>
  </rv>
  <rv s="0">
    <fb>89.59</fb>
    <v>16</v>
  </rv>
  <rv s="0">
    <fb>92.21</fb>
    <v>16</v>
  </rv>
  <rv s="0">
    <fb>112.39</fb>
    <v>16</v>
  </rv>
  <rv s="0">
    <fb>103.34</fb>
    <v>16</v>
  </rv>
  <rv s="0">
    <fb>163.82</fb>
    <v>16</v>
  </rv>
  <rv s="0">
    <fb>186.91</fb>
    <v>16</v>
  </rv>
  <rv s="0">
    <fb>226.73</fb>
    <v>16</v>
  </rv>
  <rv s="0">
    <fb>198.19</fb>
    <v>16</v>
  </rv>
  <rv s="0">
    <fb>188.15</fb>
    <v>16</v>
  </rv>
  <rv s="0">
    <fb>205.6</fb>
    <v>16</v>
  </rv>
  <rv s="0">
    <fb>190</fb>
    <v>16</v>
  </rv>
  <rv s="0">
    <fb>170.12</fb>
    <v>16</v>
  </rv>
  <rv s="0">
    <fb>189.52</fb>
    <v>16</v>
  </rv>
  <rv s="0">
    <fb>172.71</fb>
    <v>16</v>
  </rv>
  <rv s="0">
    <fb>177.44</fb>
    <v>16</v>
  </rv>
  <rv s="0">
    <fb>164.65</fb>
    <v>16</v>
  </rv>
  <rv s="0">
    <fb>128.68</fb>
    <v>16</v>
  </rv>
  <rv s="0">
    <fb>121.58</fb>
    <v>16</v>
  </rv>
  <rv s="0">
    <fb>130.16999999999999</fb>
    <v>16</v>
  </rv>
  <rv s="0">
    <fb>144.44</fb>
    <v>16</v>
  </rv>
  <rv s="0">
    <fb>140.97</fb>
    <v>16</v>
  </rv>
  <rv s="0">
    <fb>147</fb>
    <v>16</v>
  </rv>
  <rv s="0">
    <fb>159.62</fb>
    <v>16</v>
  </rv>
  <rv s="0">
    <fb>163.30000000000001</fb>
    <v>16</v>
  </rv>
  <rv s="0">
    <fb>170.96</fb>
    <v>16</v>
  </rv>
  <rv s="1">
    <v>https://www.bing.com/financeapi/forcetrigger?t=aythxm&amp;q=XNYS%3aVICI&amp;form=skydnc</v>
    <v>Learn more on Bing</v>
  </rv>
  <rv s="6">
    <v>en-US</v>
    <v>aythxm</v>
    <v>268435456</v>
    <v>1</v>
    <v>Powered by Refinitiv</v>
    <v>22</v>
    <v>VICI PROPERTIES INC. (XNYS:VICI)</v>
    <v>23</v>
    <v>24</v>
    <v>Finance</v>
    <v>25</v>
    <v>34.29</v>
    <v>27.074999999999999</v>
    <v>0.9718</v>
    <v>0.47</v>
    <v>2.0369999999999997E-3</v>
    <v>1.6212000000000001E-2</v>
    <v>0.06</v>
    <v>USD</v>
    <v>VICI Properties Inc. is a real estate investment trust (REIT). The Company is engaged in the business of owning and acquiring gaming, hospitality and entertainment destinations, subject to long-term triple net leases. The Company owns portfolios of gaming, hospitality and entertainment destinations, including Caesars Palace Las Vegas, MGM Grand and the Venetian Resort Las Vegas. The Company’s properties own 93 experiential assets across a geographically diverse portfolio consisting of 54 gaming properties and 39 other experiential properties across the United States and Canada. The portfolio comprises over 127 million square feet and features approximately 60,300 hotel rooms and over 500 restaurants, bars, nightclubs and sportsbooks. Its properties are occupied by gaming, leisure and hospitality operators under long-term, triple-net lease agreements. In addition, it owns over 33 acres of undeveloped or underdeveloped land on and adjacent to the Las Vegas Strip.</v>
    <v>28</v>
    <v>New York Stock Exchange</v>
    <v>XNYS</v>
    <v>XNYS</v>
    <v>535 MADISON AVENUE, 20TH FLOOR, NEW YORK, NY, 10022 US</v>
    <v>29.565000000000001</v>
    <v>Residential &amp; Commercial REIT</v>
    <v>Stock</v>
    <v>45661.035332441403</v>
    <v>25803</v>
    <v>28.85</v>
    <v>31055966040</v>
    <v>VICI PROPERTIES INC.</v>
    <v>VICI PROPERTIES INC.</v>
    <v>29.1</v>
    <v>10.9277</v>
    <v>28.99</v>
    <v>29.46</v>
    <v>29.52</v>
    <v>1054174000</v>
    <v>VICI</v>
    <v>VICI PROPERTIES INC. (XNYS:VICI)</v>
    <v>6151952</v>
    <v>5233909</v>
    <v>2017</v>
  </rv>
  <rv s="3">
    <v>25804</v>
  </rv>
  <rv s="0">
    <fb>20.64</fb>
    <v>16</v>
  </rv>
  <rv s="0">
    <fb>20.91</fb>
    <v>16</v>
  </rv>
  <rv s="0">
    <fb>19.62</fb>
    <v>16</v>
  </rv>
  <rv s="0">
    <fb>20.190000000000001</fb>
    <v>16</v>
  </rv>
  <rv s="0">
    <fb>25.29</fb>
    <v>16</v>
  </rv>
  <rv s="0">
    <fb>28.24</fb>
    <v>16</v>
  </rv>
  <rv s="0">
    <fb>28.64</fb>
    <v>16</v>
  </rv>
  <rv s="0">
    <fb>31.26</fb>
    <v>16</v>
  </rv>
  <rv s="1">
    <v>https://www.bing.com/financeapi/forcetrigger?t=a1nyw7&amp;q=XNYS%3aAVB&amp;form=skydnc</v>
    <v>Learn more on Bing</v>
  </rv>
  <rv s="6">
    <v>en-US</v>
    <v>a1nyw7</v>
    <v>268435456</v>
    <v>1</v>
    <v>Powered by Refinitiv</v>
    <v>22</v>
    <v>AVALONBAY COMMUNITIES, INC. (XNYS:AVB)</v>
    <v>23</v>
    <v>24</v>
    <v>Finance</v>
    <v>25</v>
    <v>239.29</v>
    <v>169.37</v>
    <v>1.0095000000000001</v>
    <v>2.1</v>
    <v>-3.0570000000000003E-3</v>
    <v>9.6740000000000003E-3</v>
    <v>-0.67</v>
    <v>USD</v>
    <v>AvalonBay Communities, Inc. is a real estate investment trust (REIT). The Company develops, redevelops, acquires, owns and operates multifamily apartment communities in New England, the New York/New Jersey metro area, the Mid-Atlantic, the Pacific Northwest, and Northern and Southern California, as well as in its expansion markets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approximately 279 operating apartment communities containing over 83,655 apartment homes in 12 states and the District of Columbia and 19 wholly owned apartment communities under development. The Company operates under four core brands, which include Avalon, AVA, eaves by Avalon, and Kanso.</v>
    <v>3039</v>
    <v>New York Stock Exchange</v>
    <v>XNYS</v>
    <v>XNYS</v>
    <v>4040 Wilson Boulevard, Ste 1000, ARLINGTON, VA, 22203 US</v>
    <v>219.37</v>
    <v>Residential &amp; Commercial REIT</v>
    <v>Stock</v>
    <v>45660.948172615623</v>
    <v>25814</v>
    <v>216.25</v>
    <v>31174130000</v>
    <v>AVALONBAY COMMUNITIES, INC.</v>
    <v>AVALONBAY COMMUNITIES, INC.</v>
    <v>217.01</v>
    <v>29.949000000000002</v>
    <v>217.07</v>
    <v>219.17</v>
    <v>218.5</v>
    <v>142237200</v>
    <v>AVB</v>
    <v>AVALONBAY COMMUNITIES, INC. (XNYS:AVB)</v>
    <v>474311</v>
    <v>599903</v>
    <v>1995</v>
  </rv>
  <rv s="3">
    <v>25815</v>
  </rv>
  <rv s="0">
    <fb>171.49</fb>
    <v>16</v>
  </rv>
  <rv s="0">
    <fb>171.64</fb>
    <v>16</v>
  </rv>
  <rv s="0">
    <fb>176.79</fb>
    <v>16</v>
  </rv>
  <rv s="0">
    <fb>180.39</fb>
    <v>16</v>
  </rv>
  <rv s="0">
    <fb>177.84</fb>
    <v>16</v>
  </rv>
  <rv s="0">
    <fb>171.18</fb>
    <v>16</v>
  </rv>
  <rv s="0">
    <fb>173.31</fb>
    <v>16</v>
  </rv>
  <rv s="0">
    <fb>183.78</fb>
    <v>16</v>
  </rv>
  <rv s="0">
    <fb>192.17</fb>
    <v>16</v>
  </rv>
  <rv s="0">
    <fb>192.35</fb>
    <v>16</v>
  </rv>
  <rv s="0">
    <fb>187.73</fb>
    <v>16</v>
  </rv>
  <rv s="0">
    <fb>181.33</fb>
    <v>16</v>
  </rv>
  <rv s="0">
    <fb>170.4</fb>
    <v>16</v>
  </rv>
  <rv s="0">
    <fb>156.02000000000001</fb>
    <v>16</v>
  </rv>
  <rv s="0">
    <fb>163</fb>
    <v>16</v>
  </rv>
  <rv s="0">
    <fb>165.54</fb>
    <v>16</v>
  </rv>
  <rv s="0">
    <fb>176.85</fb>
    <v>16</v>
  </rv>
  <rv s="0">
    <fb>175.38</fb>
    <v>16</v>
  </rv>
  <rv s="0">
    <fb>190.57</fb>
    <v>16</v>
  </rv>
  <rv s="0">
    <fb>192.92</fb>
    <v>16</v>
  </rv>
  <rv s="0">
    <fb>194.63</fb>
    <v>16</v>
  </rv>
  <rv s="0">
    <fb>200.73</fb>
    <v>16</v>
  </rv>
  <rv s="0">
    <fb>200.93</fb>
    <v>16</v>
  </rv>
  <rv s="0">
    <fb>203.01</fb>
    <v>16</v>
  </rv>
  <rv s="0">
    <fb>208.79</fb>
    <v>16</v>
  </rv>
  <rv s="0">
    <fb>215.33</fb>
    <v>16</v>
  </rv>
  <rv s="0">
    <fb>217.66</fb>
    <v>16</v>
  </rv>
  <rv s="0">
    <fb>214.41</fb>
    <v>16</v>
  </rv>
  <rv s="0">
    <fb>209.7</fb>
    <v>16</v>
  </rv>
  <rv s="0">
    <fb>216.69</fb>
    <v>16</v>
  </rv>
  <rv s="0">
    <fb>200.59</fb>
    <v>16</v>
  </rv>
  <rv s="0">
    <fb>153.12</fb>
    <v>16</v>
  </rv>
  <rv s="0">
    <fb>139.13</fb>
    <v>16</v>
  </rv>
  <rv s="0">
    <fb>160.43</fb>
    <v>16</v>
  </rv>
  <rv s="0">
    <fb>163.66999999999999</fb>
    <v>16</v>
  </rv>
  <rv s="0">
    <fb>208.69</fb>
    <v>16</v>
  </rv>
  <rv s="0">
    <fb>227.83</fb>
    <v>16</v>
  </rv>
  <rv s="0">
    <fb>229.58</fb>
    <v>16</v>
  </rv>
  <rv s="0">
    <fb>221.64</fb>
    <v>16</v>
  </rv>
  <rv s="0">
    <fb>236.68</fb>
    <v>16</v>
  </rv>
  <rv s="0">
    <fb>238.87</fb>
    <v>16</v>
  </rv>
  <rv s="0">
    <fb>252.59</fb>
    <v>16</v>
  </rv>
  <rv s="0">
    <fb>244.23</fb>
    <v>16</v>
  </rv>
  <rv s="0">
    <fb>248.37</fb>
    <v>16</v>
  </rv>
  <rv s="0">
    <fb>227.48</fb>
    <v>16</v>
  </rv>
  <rv s="0">
    <fb>207.96</fb>
    <v>16</v>
  </rv>
  <rv s="0">
    <fb>194.25</fb>
    <v>16</v>
  </rv>
  <rv s="0">
    <fb>213.94</fb>
    <v>16</v>
  </rv>
  <rv s="0">
    <fb>200.91</fb>
    <v>16</v>
  </rv>
  <rv s="0">
    <fb>174.9</fb>
    <v>16</v>
  </rv>
  <rv s="0">
    <fb>161.52000000000001</fb>
    <v>16</v>
  </rv>
  <rv s="0">
    <fb>172.52</fb>
    <v>16</v>
  </rv>
  <rv s="0">
    <fb>180.37</fb>
    <v>16</v>
  </rv>
  <rv s="0">
    <fb>189.27</fb>
    <v>16</v>
  </rv>
  <rv s="0">
    <fb>172.94</fb>
    <v>16</v>
  </rv>
  <rv s="0">
    <fb>187.22</fb>
    <v>16</v>
  </rv>
  <rv s="0">
    <fb>179.01</fb>
    <v>16</v>
  </rv>
  <rv s="0">
    <fb>177.03</fb>
    <v>16</v>
  </rv>
  <rv s="0">
    <fb>185.56</fb>
    <v>16</v>
  </rv>
  <rv s="0">
    <fb>189.57</fb>
    <v>16</v>
  </rv>
  <rv s="0">
    <fb>192.68</fb>
    <v>16</v>
  </rv>
  <rv s="0">
    <fb>204.92</fb>
    <v>16</v>
  </rv>
  <rv s="0">
    <fb>225.73</fb>
    <v>16</v>
  </rv>
  <rv s="0">
    <fb>225.25</fb>
    <v>16</v>
  </rv>
  <rv s="0">
    <fb>221.61</fb>
    <v>16</v>
  </rv>
  <rv s="0">
    <fb>219.97</fb>
    <v>16</v>
  </rv>
  <rv s="1">
    <v>https://www.bing.com/financeapi/forcetrigger?t=a25m77&amp;q=XNYS%3aVTR&amp;form=skydnc</v>
    <v>Learn more on Bing</v>
  </rv>
  <rv s="7">
    <v>en-US</v>
    <v>a25m77</v>
    <v>268435456</v>
    <v>1</v>
    <v>Powered by Refinitiv</v>
    <v>26</v>
    <v>VENTAS, INC. (XNYS:VTR)</v>
    <v>23</v>
    <v>45</v>
    <v>Finance</v>
    <v>25</v>
    <v>67.61</v>
    <v>41.45</v>
    <v>1.3965000000000001</v>
    <v>0.35</v>
    <v>0</v>
    <v>6.0390000000000001E-3</v>
    <v>0</v>
    <v>USD</v>
    <v>Ventas, Inc. is a real estate investment trust (REIT). The Company’s portfolio includes senior housing communities, which provide valuable services to residents. The Company leverages its operational expertise and data-driven insights from its Ventas Operational Insights platform. The Company has approximately 1,351 properties in North America and the United Kingdom. Its portfolio also includes outpatient medical buildings, research centers and healthcare facilities. The Company, through its Senior Housing Operating Portfolio segment, invests in senior housing communities. Through its Outpatient Medical and Research Portfolio segment, it primarily acquires, owns, develops, leases, and manages outpatient medical buildings and research centers. Through its Triple-Net Leased Properties segment, it invests in and owns senior housing communities, skilled nursing facilities, long-term acute care facilities, freestanding inpatient rehabilitation facilities and other healthcare facilities.</v>
    <v>486</v>
    <v>New York Stock Exchange</v>
    <v>XNYS</v>
    <v>XNYS</v>
    <v>300 N Lasalle Street, Suite 1600, CHICAGO, IL, 60654 US</v>
    <v>58.555999999999997</v>
    <v>Residential &amp; Commercial REIT</v>
    <v>Stock</v>
    <v>45661</v>
    <v>25883</v>
    <v>57.74</v>
    <v>24461668917</v>
    <v>VENTAS, INC.</v>
    <v>VENTAS, INC.</v>
    <v>57.95</v>
    <v>57.96</v>
    <v>58.31</v>
    <v>58.31</v>
    <v>419510700</v>
    <v>VTR</v>
    <v>VENTAS, INC. (XNYS:VTR)</v>
    <v>2916476</v>
    <v>2944721</v>
    <v>1987</v>
  </rv>
  <rv s="3">
    <v>25884</v>
  </rv>
  <rv s="0">
    <fb>61.67</fb>
    <v>16</v>
  </rv>
  <rv s="0">
    <fb>51.42</fb>
    <v>16</v>
  </rv>
  <rv s="0">
    <fb>32.35</fb>
    <v>16</v>
  </rv>
  <rv s="0">
    <fb>34.950000000000003</fb>
    <v>16</v>
  </rv>
  <rv s="0">
    <fb>61.76</fb>
    <v>16</v>
  </rv>
  <rv s="0">
    <fb>53.78</fb>
    <v>16</v>
  </rv>
  <rv s="1">
    <v>https://www.bing.com/financeapi/forcetrigger?t=a22i27&amp;q=XNAS%3aSBAC&amp;form=skydnc</v>
    <v>Learn more on Bing</v>
  </rv>
  <rv s="6">
    <v>en-US</v>
    <v>a22i27</v>
    <v>268435456</v>
    <v>1</v>
    <v>Powered by Refinitiv</v>
    <v>22</v>
    <v>SBA Communications Corporation (XNAS:SBAC)</v>
    <v>23</v>
    <v>24</v>
    <v>Finance</v>
    <v>25</v>
    <v>254.19</v>
    <v>183.64</v>
    <v>0.68340000000000001</v>
    <v>1.4</v>
    <v>0</v>
    <v>6.986E-3</v>
    <v>0</v>
    <v>USD</v>
    <v>SBA Communications Corporation is an independent owner and operator of wireless communications infrastructure, including towers, buildings, rooftops, distributed antenna systems (DAS) and small cells. The Company’s primary focus is the leasing of antenna space on its multi-tenant towers to a variety of wireless service providers under long-term lease contracts in the United States, South America, Central America, Canada, South Africa, the Philippines, and Tanzania. It operates through two segments: Domestic Site Leasing and International Site Leasing. Domestic Site Leasing segment leases to T-Mobile, AT&amp;T Wireless, Verizon Wireless, and DISH Wireless. The segment owns approximately 17,487 sites in the United States and its territories. The International Site Leasing segment owns and operates approximately 22,131 towers in 14 international markets throughout South America, Central America, Canada, South Africa, the Philippines, and Tanzania.</v>
    <v>1787</v>
    <v>Nasdaq Stock Market</v>
    <v>XNAS</v>
    <v>XNAS</v>
    <v>8051 Congress Avenue, BOCA RATON, FL, 33487 US</v>
    <v>202.97</v>
    <v>Residential &amp; Commercial REIT</v>
    <v>Stock</v>
    <v>45660.900162522659</v>
    <v>25892</v>
    <v>199.31010000000001</v>
    <v>21698060000</v>
    <v>SBA Communications Corporation</v>
    <v>SBA Communications Corporation</v>
    <v>201.41</v>
    <v>31.612100000000002</v>
    <v>200.4</v>
    <v>201.8</v>
    <v>201.8</v>
    <v>107522600</v>
    <v>SBAC</v>
    <v>SBA Communications Corporation (XNAS:SBAC)</v>
    <v>525857</v>
    <v>847104</v>
    <v>2016</v>
  </rv>
  <rv s="3">
    <v>25893</v>
  </rv>
  <rv s="0">
    <fb>134.9</fb>
    <v>16</v>
  </rv>
  <rv s="0">
    <fb>144.05000000000001</fb>
    <v>16</v>
  </rv>
  <rv s="0">
    <fb>157.27000000000001</fb>
    <v>16</v>
  </rv>
  <rv s="0">
    <fb>170.92</fb>
    <v>16</v>
  </rv>
  <rv s="0">
    <fb>158.07</fb>
    <v>16</v>
  </rv>
  <rv s="0">
    <fb>158.25</fb>
    <v>16</v>
  </rv>
  <rv s="0">
    <fb>170.81</fb>
    <v>16</v>
  </rv>
  <rv s="0">
    <fb>161.88999999999999</fb>
    <v>16</v>
  </rv>
  <rv s="0">
    <fb>182.53</fb>
    <v>16</v>
  </rv>
  <rv s="0">
    <fb>180.56</fb>
    <v>16</v>
  </rv>
  <rv s="0">
    <fb>199.66</fb>
    <v>16</v>
  </rv>
  <rv s="0">
    <fb>203.73</fb>
    <v>16</v>
  </rv>
  <rv s="0">
    <fb>216.41</fb>
    <v>16</v>
  </rv>
  <rv s="0">
    <fb>245.41</fb>
    <v>16</v>
  </rv>
  <rv s="0">
    <fb>262.43</fb>
    <v>16</v>
  </rv>
  <rv s="0">
    <fb>241.15</fb>
    <v>16</v>
  </rv>
  <rv s="0">
    <fb>240.65</fb>
    <v>16</v>
  </rv>
  <rv s="0">
    <fb>236.47</fb>
    <v>16</v>
  </rv>
  <rv s="0">
    <fb>240.99</fb>
    <v>16</v>
  </rv>
  <rv s="0">
    <fb>265.08999999999997</fb>
    <v>16</v>
  </rv>
  <rv s="0">
    <fb>269.97000000000003</fb>
    <v>16</v>
  </rv>
  <rv s="0">
    <fb>289.92</fb>
    <v>16</v>
  </rv>
  <rv s="0">
    <fb>314.13</fb>
    <v>16</v>
  </rv>
  <rv s="0">
    <fb>297.92</fb>
    <v>16</v>
  </rv>
  <rv s="0">
    <fb>311.54000000000002</fb>
    <v>16</v>
  </rv>
  <rv s="0">
    <fb>306.07</fb>
    <v>16</v>
  </rv>
  <rv s="0">
    <fb>318.48</fb>
    <v>16</v>
  </rv>
  <rv s="0">
    <fb>290.37</fb>
    <v>16</v>
  </rv>
  <rv s="0">
    <fb>287.18</fb>
    <v>16</v>
  </rv>
  <rv s="0">
    <fb>282.13</fb>
    <v>16</v>
  </rv>
  <rv s="0">
    <fb>268.67</fb>
    <v>16</v>
  </rv>
  <rv s="0">
    <fb>255.13</fb>
    <v>16</v>
  </rv>
  <rv s="0">
    <fb>277.55</fb>
    <v>16</v>
  </rv>
  <rv s="0">
    <fb>299.72000000000003</fb>
    <v>16</v>
  </rv>
  <rv s="0">
    <fb>298.12</fb>
    <v>16</v>
  </rv>
  <rv s="0">
    <fb>318.7</fb>
    <v>16</v>
  </rv>
  <rv s="0">
    <fb>340.99</fb>
    <v>16</v>
  </rv>
  <rv s="0">
    <fb>358.97</fb>
    <v>16</v>
  </rv>
  <rv s="0">
    <fb>345.33</fb>
    <v>16</v>
  </rv>
  <rv s="0">
    <fb>343.8</fb>
    <v>16</v>
  </rv>
  <rv s="0">
    <fb>389.02</fb>
    <v>16</v>
  </rv>
  <rv s="0">
    <fb>325.44</fb>
    <v>16</v>
  </rv>
  <rv s="0">
    <fb>303.39</fb>
    <v>16</v>
  </rv>
  <rv s="0">
    <fb>344.1</fb>
    <v>16</v>
  </rv>
  <rv s="0">
    <fb>347.11</fb>
    <v>16</v>
  </rv>
  <rv s="0">
    <fb>336.61</fb>
    <v>16</v>
  </rv>
  <rv s="0">
    <fb>320.05</fb>
    <v>16</v>
  </rv>
  <rv s="0">
    <fb>335.79</fb>
    <v>16</v>
  </rv>
  <rv s="0">
    <fb>325.25</fb>
    <v>16</v>
  </rv>
  <rv s="0">
    <fb>284.64999999999998</fb>
    <v>16</v>
  </rv>
  <rv s="0">
    <fb>269.89999999999998</fb>
    <v>16</v>
  </rv>
  <rv s="0">
    <fb>299.3</fb>
    <v>16</v>
  </rv>
  <rv s="0">
    <fb>280.31</fb>
    <v>16</v>
  </rv>
  <rv s="0">
    <fb>297.52999999999997</fb>
    <v>16</v>
  </rv>
  <rv s="0">
    <fb>259.35000000000002</fb>
    <v>16</v>
  </rv>
  <rv s="0">
    <fb>260.89</fb>
    <v>16</v>
  </rv>
  <rv s="0">
    <fb>221.78</fb>
    <v>16</v>
  </rv>
  <rv s="0">
    <fb>224.53</fb>
    <v>16</v>
  </rv>
  <rv s="0">
    <fb>200.17</fb>
    <v>16</v>
  </rv>
  <rv s="0">
    <fb>246.96</fb>
    <v>16</v>
  </rv>
  <rv s="0">
    <fb>223.86</fb>
    <v>16</v>
  </rv>
  <rv s="0">
    <fb>216.7</fb>
    <v>16</v>
  </rv>
  <rv s="0">
    <fb>196.68</fb>
    <v>16</v>
  </rv>
  <rv s="0">
    <fb>196.3</fb>
    <v>16</v>
  </rv>
  <rv s="0">
    <fb>226.66</fb>
    <v>16</v>
  </rv>
  <rv s="0">
    <fb>240.7</fb>
    <v>16</v>
  </rv>
  <rv s="0">
    <fb>226.25</fb>
    <v>16</v>
  </rv>
  <rv s="0">
    <fb>203.8</fb>
    <v>16</v>
  </rv>
  <rv s="1">
    <v>https://www.bing.com/financeapi/forcetrigger?t=a1s4yc&amp;q=XNYS%3aEQR&amp;form=skydnc</v>
    <v>Learn more on Bing</v>
  </rv>
  <rv s="6">
    <v>en-US</v>
    <v>a1s4yc</v>
    <v>268435456</v>
    <v>1</v>
    <v>Powered by Refinitiv</v>
    <v>22</v>
    <v>EQUITY RESIDENTIAL (XNYS:EQR)</v>
    <v>23</v>
    <v>24</v>
    <v>Finance</v>
    <v>25</v>
    <v>78.834999999999994</v>
    <v>57.33</v>
    <v>0.95140000000000002</v>
    <v>0.83</v>
    <v>0</v>
    <v>1.1845000000000001E-2</v>
    <v>0</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313 properties located in 10 states and the District of Columbia consisting of 84,018 apartment units. ERP Operating Limited Partnership (ERPOP) conducts the multifamily residential property business of Equity Residential.</v>
    <v>2400</v>
    <v>New York Stock Exchange</v>
    <v>XNYS</v>
    <v>XNYS</v>
    <v>Two North Riverside Plaza, Suite 400, CHICAGO, IL, 60606 US</v>
    <v>70.97</v>
    <v>Residential &amp; Commercial REIT</v>
    <v>Stock</v>
    <v>45661.000000022657</v>
    <v>25963</v>
    <v>69.819999999999993</v>
    <v>26896248230</v>
    <v>EQUITY RESIDENTIAL</v>
    <v>EQUITY RESIDENTIAL</v>
    <v>69.92</v>
    <v>29.131399999999999</v>
    <v>70.069999999999993</v>
    <v>70.900000000000006</v>
    <v>70.900000000000006</v>
    <v>379354700</v>
    <v>EQR</v>
    <v>EQUITY RESIDENTIAL (XNYS:EQR)</v>
    <v>1096813</v>
    <v>1388543</v>
    <v>1992</v>
  </rv>
  <rv s="3">
    <v>25964</v>
  </rv>
  <rv s="0">
    <fb>65.683499999999995</fb>
    <v>16</v>
  </rv>
  <rv s="0">
    <fb>63.468200000000003</fb>
    <v>16</v>
  </rv>
  <rv s="0">
    <fb>64.976399999999998</fb>
    <v>16</v>
  </rv>
  <rv s="0">
    <fb>66.064499999999995</fb>
    <v>16</v>
  </rv>
  <rv s="0">
    <fb>65.749499999999998</fb>
    <v>16</v>
  </rv>
  <rv s="0">
    <fb>64.900000000000006</fb>
    <v>16</v>
  </rv>
  <rv s="0">
    <fb>61.921799999999998</fb>
    <v>16</v>
  </rv>
  <rv s="0">
    <fb>67.260000000000005</fb>
    <v>16</v>
  </rv>
  <rv s="0">
    <fb>63.69</fb>
    <v>16</v>
  </rv>
  <rv s="0">
    <fb>66.010000000000005</fb>
    <v>16</v>
  </rv>
  <rv s="0">
    <fb>76.569999999999993</fb>
    <v>16</v>
  </rv>
  <rv s="0">
    <fb>86.26</fb>
    <v>16</v>
  </rv>
  <rv s="0">
    <fb>65.06</fb>
    <v>16</v>
  </rv>
  <rv s="0">
    <fb>88.73</fb>
    <v>16</v>
  </rv>
  <rv s="0">
    <fb>63.02</fb>
    <v>16</v>
  </rv>
  <rv s="0">
    <fb>74.88</fb>
    <v>16</v>
  </rv>
  <rv s="0">
    <fb>74.459999999999994</fb>
    <v>16</v>
  </rv>
  <rv s="1">
    <v>https://www.bing.com/financeapi/forcetrigger?t=a264qh&amp;q=XNYS%3aWY&amp;form=skydnc</v>
    <v>Learn more on Bing</v>
  </rv>
  <rv s="6">
    <v>en-US</v>
    <v>a264qh</v>
    <v>268435456</v>
    <v>1</v>
    <v>Powered by Refinitiv</v>
    <v>22</v>
    <v>WEYERHAEUSER COMPANY (XNYS:WY)</v>
    <v>23</v>
    <v>24</v>
    <v>Finance</v>
    <v>25</v>
    <v>36.270000000000003</v>
    <v>26.73</v>
    <v>1.4295</v>
    <v>0.37</v>
    <v>-2.1160000000000003E-3</v>
    <v>1.3219000000000002E-2</v>
    <v>-0.06</v>
    <v>USD</v>
    <v>Weyerhaeuser Company is a real estate investment trust. The Company is a private owner of timberlands and owns or controls approximately 10.5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around 35 manufacturing facilities in the United States and Canada.</v>
    <v>9318</v>
    <v>New York Stock Exchange</v>
    <v>XNYS</v>
    <v>XNYS</v>
    <v>220 Occidental Avenue South, SEATTLE, WA, 98104 US</v>
    <v>28.515000000000001</v>
    <v>Residential &amp; Commercial REIT</v>
    <v>Stock</v>
    <v>45661.000000046093</v>
    <v>25983</v>
    <v>27.96</v>
    <v>20605865520</v>
    <v>WEYERHAEUSER COMPANY</v>
    <v>WEYERHAEUSER COMPANY</v>
    <v>28.04</v>
    <v>38.785600000000002</v>
    <v>27.99</v>
    <v>28.36</v>
    <v>28.3</v>
    <v>726582000</v>
    <v>WY</v>
    <v>WEYERHAEUSER COMPANY (XNYS:WY)</v>
    <v>3331664</v>
    <v>3444615</v>
    <v>1900</v>
  </rv>
  <rv s="3">
    <v>25984</v>
  </rv>
  <rv s="0">
    <fb>25.61</fb>
    <v>16</v>
  </rv>
  <rv s="0">
    <fb>33.020000000000003</fb>
    <v>16</v>
  </rv>
  <rv s="0">
    <fb>26.41</fb>
    <v>16</v>
  </rv>
  <rv s="0">
    <fb>21.86</fb>
    <v>16</v>
  </rv>
  <rv s="0">
    <fb>26.31</fb>
    <v>16</v>
  </rv>
  <rv s="0">
    <fb>22.46</fb>
    <v>16</v>
  </rv>
  <rv s="0">
    <fb>38.770000000000003</fb>
    <v>16</v>
  </rv>
  <rv s="0">
    <fb>41.18</fb>
    <v>16</v>
  </rv>
  <rv s="0">
    <fb>39.520000000000003</fb>
    <v>16</v>
  </rv>
  <rv s="0">
    <fb>32.71</fb>
    <v>16</v>
  </rv>
  <rv s="0">
    <fb>34.06</fb>
    <v>16</v>
  </rv>
  <rv s="0">
    <fb>30.17</fb>
    <v>16</v>
  </rv>
  <rv s="1">
    <v>https://www.bing.com/financeapi/forcetrigger?t=a1vn8m&amp;q=XNYS%3aINVH&amp;form=skydnc</v>
    <v>Learn more on Bing</v>
  </rv>
  <rv s="6">
    <v>en-US</v>
    <v>a1vn8m</v>
    <v>268435456</v>
    <v>1</v>
    <v>Powered by Refinitiv</v>
    <v>22</v>
    <v>INVITATION HOMES INC. (XNYS:INVH)</v>
    <v>23</v>
    <v>24</v>
    <v>Finance</v>
    <v>25</v>
    <v>37.799999999999997</v>
    <v>31.01</v>
    <v>1.0455000000000001</v>
    <v>0.5</v>
    <v>0</v>
    <v>1.5907999999999999E-2</v>
    <v>0</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85,000 homes for lease.</v>
    <v>1555</v>
    <v>New York Stock Exchange</v>
    <v>XNYS</v>
    <v>XNYS</v>
    <v>5420 Lbj Freeway, Suite 600, DALLAS, TX, 75240 US</v>
    <v>31.98</v>
    <v>Residential &amp; Commercial REIT</v>
    <v>Stock</v>
    <v>45661.000000010936</v>
    <v>25998</v>
    <v>31.37</v>
    <v>19560490000</v>
    <v>INVITATION HOMES INC.</v>
    <v>INVITATION HOMES INC.</v>
    <v>31.49</v>
    <v>44.576300000000003</v>
    <v>31.43</v>
    <v>31.93</v>
    <v>31.93</v>
    <v>612605500</v>
    <v>INVH</v>
    <v>INVITATION HOMES INC. (XNYS:INVH)</v>
    <v>1919499</v>
    <v>2935434</v>
    <v>2017</v>
  </rv>
  <rv s="3">
    <v>25999</v>
  </rv>
  <rv s="0">
    <fb>23.11</fb>
    <v>16</v>
  </rv>
  <rv s="0">
    <fb>22.91</fb>
    <v>16</v>
  </rv>
  <rv s="0">
    <fb>26.3</fb>
    <v>16</v>
  </rv>
  <rv s="0">
    <fb>29.7</fb>
    <v>16</v>
  </rv>
  <rv s="0">
    <fb>39.03</fb>
    <v>16</v>
  </rv>
  <rv s="0">
    <fb>33.369999999999997</fb>
    <v>16</v>
  </rv>
  <rv s="0">
    <fb>33.880000000000003</fb>
    <v>16</v>
  </rv>
  <rv s="0">
    <fb>33.36</fb>
    <v>16</v>
  </rv>
  <rv s="1">
    <v>https://www.bing.com/financeapi/forcetrigger?t=a1s9dm&amp;q=XNYS%3aESS&amp;form=skydnc</v>
    <v>Learn more on Bing</v>
  </rv>
  <rv s="6">
    <v>en-US</v>
    <v>a1s9dm</v>
    <v>268435456</v>
    <v>1</v>
    <v>Powered by Refinitiv</v>
    <v>22</v>
    <v>ESSEX PROPERTY TRUST, INC. (XNYS:ESS)</v>
    <v>23</v>
    <v>24</v>
    <v>Finance</v>
    <v>25</v>
    <v>317.73</v>
    <v>223.06</v>
    <v>0.94030000000000002</v>
    <v>4.7300000000000004</v>
    <v>-4.398E-3</v>
    <v>1.6922E-2</v>
    <v>-1.25</v>
    <v>USD</v>
    <v>Essex Property Trust, Inc. is a self-administered and self-managed real estate investment trust. The Company acquires, develops, redevelops, and manages apartment communities in selected residential areas located on the West Coast of the United States. The Company defines its operating segments as the three geographical regions in which its communities are located: Southern California, Northern California, and Seattle Metro. It has ownership interests in approximately 254 apartment communities comprising approximately 62,000 apartment homes. The Company owns all of its interest in its real estate and other investments directly or indirectly through Essex Portfolio, L.P. It invests primarily in apartment communities that are located in predominantly coastal markets within Southern California, Northern California, and the Seattle metropolitan area. It focuses on acquiring and developing apartment communities in supply constrained markets and redeveloping its existing communities.</v>
    <v>1750</v>
    <v>New York Stock Exchange</v>
    <v>XNYS</v>
    <v>XNYS</v>
    <v>Suite 200, 1100 Park Place, SAN MATEO, CA, 94403 US</v>
    <v>284.68</v>
    <v>Residential &amp; Commercial REIT</v>
    <v>Stock</v>
    <v>45661.000000022657</v>
    <v>26009</v>
    <v>279.45</v>
    <v>18267890000</v>
    <v>ESSEX PROPERTY TRUST, INC.</v>
    <v>ESSEX PROPERTY TRUST, INC.</v>
    <v>279.91000000000003</v>
    <v>33.225000000000001</v>
    <v>279.52</v>
    <v>284.25</v>
    <v>283</v>
    <v>64267000</v>
    <v>ESS</v>
    <v>ESSEX PROPERTY TRUST, INC. (XNYS:ESS)</v>
    <v>331220</v>
    <v>351875</v>
    <v>1994</v>
  </rv>
  <rv s="3">
    <v>26010</v>
  </rv>
  <rv s="0">
    <fb>213.11</fb>
    <v>16</v>
  </rv>
  <rv s="0">
    <fb>209.28</fb>
    <v>16</v>
  </rv>
  <rv s="0">
    <fb>233.86</fb>
    <v>16</v>
  </rv>
  <rv s="0">
    <fb>220.45</fb>
    <v>16</v>
  </rv>
  <rv s="0">
    <fb>227.23</fb>
    <v>16</v>
  </rv>
  <rv s="0">
    <fb>228.09</fb>
    <v>16</v>
  </rv>
  <rv s="0">
    <fb>233.88</fb>
    <v>16</v>
  </rv>
  <rv s="0">
    <fb>222.7</fb>
    <v>16</v>
  </rv>
  <rv s="0">
    <fb>214.09</fb>
    <v>16</v>
  </rv>
  <rv s="0">
    <fb>215.92</fb>
    <v>16</v>
  </rv>
  <rv s="0">
    <fb>232.5</fb>
    <v>16</v>
  </rv>
  <rv s="0">
    <fb>224.3</fb>
    <v>16</v>
  </rv>
  <rv s="0">
    <fb>257.27</fb>
    <v>16</v>
  </rv>
  <rv s="0">
    <fb>261.7</fb>
    <v>16</v>
  </rv>
  <rv s="0">
    <fb>265.97000000000003</fb>
    <v>16</v>
  </rv>
  <rv s="0">
    <fb>254.03</fb>
    <v>16</v>
  </rv>
  <rv s="0">
    <fb>246.99</fb>
    <v>16</v>
  </rv>
  <rv s="0">
    <fb>241.37</fb>
    <v>16</v>
  </rv>
  <rv s="0">
    <fb>232.98</fb>
    <v>16</v>
  </rv>
  <rv s="0">
    <fb>223.83</fb>
    <v>16</v>
  </rv>
  <rv s="0">
    <fb>240.68</fb>
    <v>16</v>
  </rv>
  <rv s="0">
    <fb>239.03</fb>
    <v>16</v>
  </rv>
  <rv s="0">
    <fb>239.07</fb>
    <v>16</v>
  </rv>
  <rv s="0">
    <fb>240.45</fb>
    <v>16</v>
  </rv>
  <rv s="0">
    <fb>246.28</fb>
    <v>16</v>
  </rv>
  <rv s="0">
    <fb>246.71</fb>
    <v>16</v>
  </rv>
  <rv s="0">
    <fb>262.51</fb>
    <v>16</v>
  </rv>
  <rv s="0">
    <fb>279.83999999999997</fb>
    <v>16</v>
  </rv>
  <rv s="0">
    <fb>289.24</fb>
    <v>16</v>
  </rv>
  <rv s="0">
    <fb>291.74</fb>
    <v>16</v>
  </rv>
  <rv s="0">
    <fb>291.93</fb>
    <v>16</v>
  </rv>
  <rv s="0">
    <fb>302.22000000000003</fb>
    <v>16</v>
  </rv>
  <rv s="0">
    <fb>321.26</fb>
    <v>16</v>
  </rv>
  <rv s="0">
    <fb>326.64999999999998</fb>
    <v>16</v>
  </rv>
  <rv s="0">
    <fb>327.13</fb>
    <v>16</v>
  </rv>
  <rv s="0">
    <fb>312.18</fb>
    <v>16</v>
  </rv>
  <rv s="0">
    <fb>300.86</fb>
    <v>16</v>
  </rv>
  <rv s="0">
    <fb>309.76</fb>
    <v>16</v>
  </rv>
  <rv s="0">
    <fb>283.36</fb>
    <v>16</v>
  </rv>
  <rv s="0">
    <fb>242.77</fb>
    <v>16</v>
  </rv>
  <rv s="0">
    <fb>229.17</fb>
    <v>16</v>
  </rv>
  <rv s="0">
    <fb>216.51</fb>
    <v>16</v>
  </rv>
  <rv s="0">
    <fb>204.59</fb>
    <v>16</v>
  </rv>
  <rv s="0">
    <fb>245.88</fb>
    <v>16</v>
  </rv>
  <rv s="0">
    <fb>254.79</fb>
    <v>16</v>
  </rv>
  <rv s="0">
    <fb>271.83999999999997</fb>
    <v>16</v>
  </rv>
  <rv s="0">
    <fb>290.52</fb>
    <v>16</v>
  </rv>
  <rv s="0">
    <fb>295.29000000000002</fb>
    <v>16</v>
  </rv>
  <rv s="0">
    <fb>328.1</fb>
    <v>16</v>
  </rv>
  <rv s="0">
    <fb>330.74</fb>
    <v>16</v>
  </rv>
  <rv s="0">
    <fb>319.74</fb>
    <v>16</v>
  </rv>
  <rv s="0">
    <fb>339.44</fb>
    <v>16</v>
  </rv>
  <rv s="0">
    <fb>352.23</fb>
    <v>16</v>
  </rv>
  <rv s="0">
    <fb>317.17</fb>
    <v>16</v>
  </rv>
  <rv s="0">
    <fb>345.48</fb>
    <v>16</v>
  </rv>
  <rv s="0">
    <fb>329.27</fb>
    <v>16</v>
  </rv>
  <rv s="0">
    <fb>261.51</fb>
    <v>16</v>
  </rv>
  <rv s="0">
    <fb>265.06</fb>
    <v>16</v>
  </rv>
  <rv s="0">
    <fb>242.23</fb>
    <v>16</v>
  </rv>
  <rv s="0">
    <fb>222.24</fb>
    <v>16</v>
  </rv>
  <rv s="0">
    <fb>220.38</fb>
    <v>16</v>
  </rv>
  <rv s="0">
    <fb>211.92</fb>
    <v>16</v>
  </rv>
  <rv s="0">
    <fb>226.07</fb>
    <v>16</v>
  </rv>
  <rv s="0">
    <fb>228.06</fb>
    <v>16</v>
  </rv>
  <rv s="0">
    <fb>219.73</fb>
    <v>16</v>
  </rv>
  <rv s="0">
    <fb>216.06</fb>
    <v>16</v>
  </rv>
  <rv s="0">
    <fb>234.3</fb>
    <v>16</v>
  </rv>
  <rv s="0">
    <fb>243.55</fb>
    <v>16</v>
  </rv>
  <rv s="0">
    <fb>238.39</fb>
    <v>16</v>
  </rv>
  <rv s="0">
    <fb>212.09</fb>
    <v>16</v>
  </rv>
  <rv s="0">
    <fb>247.94</fb>
    <v>16</v>
  </rv>
  <rv s="0">
    <fb>233.27</fb>
    <v>16</v>
  </rv>
  <rv s="0">
    <fb>231.4</fb>
    <v>16</v>
  </rv>
  <rv s="0">
    <fb>259.79000000000002</fb>
    <v>16</v>
  </rv>
  <rv s="0">
    <fb>278.36</fb>
    <v>16</v>
  </rv>
  <rv s="0">
    <fb>301.79000000000002</fb>
    <v>16</v>
  </rv>
  <rv s="0">
    <fb>295.42</fb>
    <v>16</v>
  </rv>
  <rv s="0">
    <fb>283.86</fb>
    <v>16</v>
  </rv>
  <rv s="0">
    <fb>310.45999999999998</fb>
    <v>16</v>
  </rv>
  <rv s="0">
    <fb>285.44</fb>
    <v>16</v>
  </rv>
  <rv s="1">
    <v>https://www.bing.com/financeapi/forcetrigger?t=a1x8z2&amp;q=XNYS%3aMAA&amp;form=skydnc</v>
    <v>Learn more on Bing</v>
  </rv>
  <rv s="6">
    <v>en-US</v>
    <v>a1x8z2</v>
    <v>268435456</v>
    <v>1</v>
    <v>Powered by Refinitiv</v>
    <v>22</v>
    <v>MID-AMERICA APARTMENT COMMUNITIES, INC. (XNYS:MAA)</v>
    <v>23</v>
    <v>24</v>
    <v>Finance</v>
    <v>25</v>
    <v>167.39</v>
    <v>121.51</v>
    <v>0.90690000000000004</v>
    <v>2.59</v>
    <v>-8.5769999999999996E-3</v>
    <v>1.6987000000000002E-2</v>
    <v>-1.33</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storm related expenses related to hurricanes. It has ownership interest in apartment units, including communities in development, across 16 states and the District of Columbia.</v>
    <v>2427</v>
    <v>New York Stock Exchange</v>
    <v>XNYS</v>
    <v>XNYS</v>
    <v>Ste 340, 6584 Poplar Ave, MEMPHIS, TN, 38138 US</v>
    <v>155.19999999999999</v>
    <v>Residential &amp; Commercial REIT</v>
    <v>Stock</v>
    <v>45661.000000022657</v>
    <v>26092</v>
    <v>151.51</v>
    <v>18123459318</v>
    <v>MID-AMERICA APARTMENT COMMUNITIES, INC.</v>
    <v>MID-AMERICA APARTMENT COMMUNITIES, INC.</v>
    <v>152.1</v>
    <v>35.0458</v>
    <v>152.47</v>
    <v>155.06</v>
    <v>153.72999999999999</v>
    <v>116880300</v>
    <v>MAA</v>
    <v>MID-AMERICA APARTMENT COMMUNITIES, INC. (XNYS:MAA)</v>
    <v>550793</v>
    <v>640611</v>
    <v>1993</v>
  </rv>
  <rv s="3">
    <v>26093</v>
  </rv>
  <rv s="0">
    <fb>89.94</fb>
    <v>16</v>
  </rv>
  <rv s="0">
    <fb>92.75</fb>
    <v>16</v>
  </rv>
  <rv s="0">
    <fb>101.74</fb>
    <v>16</v>
  </rv>
  <rv s="0">
    <fb>106.88</fb>
    <v>16</v>
  </rv>
  <rv s="0">
    <fb>93.56</fb>
    <v>16</v>
  </rv>
  <rv s="0">
    <fb>103.56</fb>
    <v>16</v>
  </rv>
  <rv s="0">
    <fb>101.28</fb>
    <v>16</v>
  </rv>
  <rv s="0">
    <fb>109.41</fb>
    <v>16</v>
  </rv>
  <rv s="0">
    <fb>136.11000000000001</fb>
    <v>16</v>
  </rv>
  <rv s="0">
    <fb>129.26</fb>
    <v>16</v>
  </rv>
  <rv s="0">
    <fb>103.03</fb>
    <v>16</v>
  </rv>
  <rv s="0">
    <fb>119.19</fb>
    <v>16</v>
  </rv>
  <rv s="0">
    <fb>116.63</fb>
    <v>16</v>
  </rv>
  <rv s="0">
    <fb>160.69999999999999</fb>
    <v>16</v>
  </rv>
  <rv s="0">
    <fb>168.42</fb>
    <v>16</v>
  </rv>
  <rv s="0">
    <fb>193.1</fb>
    <v>16</v>
  </rv>
  <rv s="0">
    <fb>192.37</fb>
    <v>16</v>
  </rv>
  <rv s="0">
    <fb>186.75</fb>
    <v>16</v>
  </rv>
  <rv s="0">
    <fb>204.21</fb>
    <v>16</v>
  </rv>
  <rv s="0">
    <fb>229.44</fb>
    <v>16</v>
  </rv>
  <rv s="0">
    <fb>206.68</fb>
    <v>16</v>
  </rv>
  <rv s="0">
    <fb>204.61</fb>
    <v>16</v>
  </rv>
  <rv s="0">
    <fb>209.45</fb>
    <v>16</v>
  </rv>
  <rv s="0">
    <fb>174.67</fb>
    <v>16</v>
  </rv>
  <rv s="0">
    <fb>185.73</fb>
    <v>16</v>
  </rv>
  <rv s="0">
    <fb>165.67</fb>
    <v>16</v>
  </rv>
  <rv s="0">
    <fb>155.07</fb>
    <v>16</v>
  </rv>
  <rv s="0">
    <fb>157.44999999999999</fb>
    <v>16</v>
  </rv>
  <rv s="0">
    <fb>164.88</fb>
    <v>16</v>
  </rv>
  <rv s="0">
    <fb>166.72</fb>
    <v>16</v>
  </rv>
  <rv s="0">
    <fb>151.04</fb>
    <v>16</v>
  </rv>
  <rv s="0">
    <fb>153.80000000000001</fb>
    <v>16</v>
  </rv>
  <rv s="0">
    <fb>147.06</fb>
    <v>16</v>
  </rv>
  <rv s="0">
    <fb>149.66</fb>
    <v>16</v>
  </rv>
  <rv s="0">
    <fb>145.22999999999999</fb>
    <v>16</v>
  </rv>
  <rv s="0">
    <fb>128.65</fb>
    <v>16</v>
  </rv>
  <rv s="0">
    <fb>124.48</fb>
    <v>16</v>
  </rv>
  <rv s="0">
    <fb>131.58000000000001</fb>
    <v>16</v>
  </rv>
  <rv s="0">
    <fb>139.77000000000001</fb>
    <v>16</v>
  </rv>
  <rv s="0">
    <fb>162.37</fb>
    <v>16</v>
  </rv>
  <rv s="0">
    <fb>154.57</fb>
    <v>16</v>
  </rv>
  <rv s="1">
    <v>https://www.bing.com/financeapi/forcetrigger?t=a1np4c&amp;q=XNYS%3aARE&amp;form=skydnc</v>
    <v>Learn more on Bing</v>
  </rv>
  <rv s="6">
    <v>en-US</v>
    <v>a1np4c</v>
    <v>268435456</v>
    <v>1</v>
    <v>Powered by Refinitiv</v>
    <v>22</v>
    <v>ALEXANDRIA REAL ESTATE EQUITIES, INC. (XNYS:ARE)</v>
    <v>23</v>
    <v>24</v>
    <v>Finance</v>
    <v>28</v>
    <v>130.4</v>
    <v>96.329599999999999</v>
    <v>1.1781999999999999</v>
    <v>1.64</v>
    <v>5.4459999999999995E-3</v>
    <v>1.6820999999999999E-2</v>
    <v>0.54</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568</v>
    <v>New York Stock Exchange</v>
    <v>XNYS</v>
    <v>XNYS</v>
    <v>26 North Euclid Avenue, PASADENA, CA, 91101 US</v>
    <v>99.68</v>
    <v>Residential &amp; Commercial REIT</v>
    <v>Stock</v>
    <v>45660.977381157034</v>
    <v>26136</v>
    <v>97.52</v>
    <v>17329430000</v>
    <v>ALEXANDRIA REAL ESTATE EQUITIES, INC.</v>
    <v>ALEXANDRIA REAL ESTATE EQUITIES, INC.</v>
    <v>97.6</v>
    <v>60.454900000000002</v>
    <v>97.5</v>
    <v>99.14</v>
    <v>99.7</v>
    <v>174762300</v>
    <v>ARE</v>
    <v>ALEXANDRIA REAL ESTATE EQUITIES, INC. (XNYS:ARE)</v>
    <v>1096248</v>
    <v>1316642</v>
    <v>1994</v>
  </rv>
  <rv s="3">
    <v>26137</v>
  </rv>
  <rv s="0">
    <fb>112.3</fb>
    <v>16</v>
  </rv>
  <rv s="0">
    <fb>111.13</fb>
    <v>16</v>
  </rv>
  <rv s="0">
    <fb>110.82</fb>
    <v>16</v>
  </rv>
  <rv s="0">
    <fb>119.31</fb>
    <v>16</v>
  </rv>
  <rv s="0">
    <fb>120.47</fb>
    <v>16</v>
  </rv>
  <rv s="0">
    <fb>118.97</fb>
    <v>16</v>
  </rv>
  <rv s="0">
    <fb>127.44</fb>
    <v>16</v>
  </rv>
  <rv s="0">
    <fb>128.35</fb>
    <v>16</v>
  </rv>
  <rv s="0">
    <fb>131.71</fb>
    <v>16</v>
  </rv>
  <rv s="0">
    <fb>142.56</fb>
    <v>16</v>
  </rv>
  <rv s="0">
    <fb>146.41</fb>
    <v>16</v>
  </rv>
  <rv s="0">
    <fb>141.09</fb>
    <v>16</v>
  </rv>
  <rv s="0">
    <fb>146.36000000000001</fb>
    <v>16</v>
  </rv>
  <rv s="0">
    <fb>158.75</fb>
    <v>16</v>
  </rv>
  <rv s="0">
    <fb>162.52000000000001</fb>
    <v>16</v>
  </rv>
  <rv s="0">
    <fb>161.58000000000001</fb>
    <v>16</v>
  </rv>
  <rv s="0">
    <fb>151.88</fb>
    <v>16</v>
  </rv>
  <rv s="0">
    <fb>137.06</fb>
    <v>16</v>
  </rv>
  <rv s="0">
    <fb>153.72</fb>
    <v>16</v>
  </rv>
  <rv s="0">
    <fb>177.55</fb>
    <v>16</v>
  </rv>
  <rv s="0">
    <fb>163.72999999999999</fb>
    <v>16</v>
  </rv>
  <rv s="0">
    <fb>167.11</fb>
    <v>16</v>
  </rv>
  <rv s="0">
    <fb>178.26</fb>
    <v>16</v>
  </rv>
  <rv s="0">
    <fb>181.94</fb>
    <v>16</v>
  </rv>
  <rv s="0">
    <fb>201.34</fb>
    <v>16</v>
  </rv>
  <rv s="0">
    <fb>191.07</fb>
    <v>16</v>
  </rv>
  <rv s="0">
    <fb>200.07</fb>
    <v>16</v>
  </rv>
  <rv s="0">
    <fb>222.96</fb>
    <v>16</v>
  </rv>
  <rv s="0">
    <fb>194.84</fb>
    <v>16</v>
  </rv>
  <rv s="0">
    <fb>189.4</fb>
    <v>16</v>
  </rv>
  <rv s="0">
    <fb>201.25</fb>
    <v>16</v>
  </rv>
  <rv s="0">
    <fb>165.95</fb>
    <v>16</v>
  </rv>
  <rv s="0">
    <fb>165.78</fb>
    <v>16</v>
  </rv>
  <rv s="0">
    <fb>153.4</fb>
    <v>16</v>
  </rv>
  <rv s="0">
    <fb>140.19</fb>
    <v>16</v>
  </rv>
  <rv s="0">
    <fb>155.61000000000001</fb>
    <v>16</v>
  </rv>
  <rv s="0">
    <fb>160.74</fb>
    <v>16</v>
  </rv>
  <rv s="0">
    <fb>124.18</fb>
    <v>16</v>
  </rv>
  <rv s="0">
    <fb>113.46</fb>
    <v>16</v>
  </rv>
  <rv s="1">
    <v>https://www.bing.com/financeapi/forcetrigger?t=a1uivh&amp;q=XNYS%3aPEAK&amp;form=skydnc</v>
    <v>Learn more on Bing</v>
  </rv>
  <rv s="6">
    <v>en-US</v>
    <v>a1uivh</v>
    <v>268435456</v>
    <v>1</v>
    <v>Powered by Refinitiv</v>
    <v>22</v>
    <v>HEALTHPEAK PROPERTIES, INC. (XNYS:DOC)</v>
    <v>23</v>
    <v>24</v>
    <v>Finance</v>
    <v>25</v>
    <v>23.26</v>
    <v>16.015000000000001</v>
    <v>1.1263000000000001</v>
    <v>0.26</v>
    <v>0</v>
    <v>1.2897E-2</v>
    <v>0</v>
    <v>USD</v>
    <v>Healthpeak Properties, Inc. is a fully integrated real estate investment trust (REIT). The Company acquires, develops, owns, leases, and manages healthcare real estate across the United States. Its strategy is to invest in and manage real estate focused on healthcare discovery and delivery. It has a diversified portfolio of high-quality healthcare properties across three core asset classes of lab, outpatient medical, and continuing care retirement community (CCRC) real estate. The Company’s segments include Lab, Outpatient medical and CCRC. The lab segment properties contain laboratory and office space, are leased primarily to biotechnology, medical device and pharmaceutical companies, scientific research institutions, government agencies, and other organizations involved in the life science industry. The Outpatient Medical segment includes outpatient medical buildings and hospitals. Outpatient medical buildings typically contain physicians’ offices and examination rooms.</v>
    <v>193</v>
    <v>New York Stock Exchange</v>
    <v>XNYS</v>
    <v>XNYS</v>
    <v>4600 South Syracuse Street, Suite 500, DENVER, CO, 80237 US</v>
    <v>20.43</v>
    <v>Residential &amp; Commercial REIT</v>
    <v>Stock</v>
    <v>45660.899401133596</v>
    <v>26178</v>
    <v>20.11</v>
    <v>14282630000</v>
    <v>HEALTHPEAK PROPERTIES, INC.</v>
    <v>HEALTHPEAK PROPERTIES, INC.</v>
    <v>20.18</v>
    <v>43.465299999999999</v>
    <v>20.16</v>
    <v>20.420000000000002</v>
    <v>20.420000000000002</v>
    <v>699443000</v>
    <v>DOC</v>
    <v>HEALTHPEAK PROPERTIES, INC. (XNYS:DOC)</v>
    <v>2469413</v>
    <v>4215446</v>
    <v>2022</v>
  </rv>
  <rv s="3">
    <v>26179</v>
  </rv>
  <rv s="0">
    <fb>32.718299999999999</fb>
    <v>16</v>
  </rv>
  <rv s="0">
    <fb>26.9284</fb>
    <v>16</v>
  </rv>
  <rv s="0">
    <fb>29.659500000000001</fb>
    <v>16</v>
  </rv>
  <rv s="0">
    <fb>30.797499999999999</fb>
    <v>16</v>
  </rv>
  <rv s="0">
    <fb>29.923500000000001</fb>
    <v>16</v>
  </rv>
  <rv s="0">
    <fb>32.208500000000001</fb>
    <v>16</v>
  </rv>
  <rv s="0">
    <fb>35.7134</fb>
    <v>16</v>
  </rv>
  <rv s="0">
    <fb>35.804499999999997</fb>
    <v>16</v>
  </rv>
  <rv s="0">
    <fb>34.548200000000001</fb>
    <v>16</v>
  </rv>
  <rv s="0">
    <fb>31.1798</fb>
    <v>16</v>
  </rv>
  <rv s="0">
    <fb>31.71</fb>
    <v>16</v>
  </rv>
  <rv s="0">
    <fb>31.98</fb>
    <v>16</v>
  </rv>
  <rv s="0">
    <fb>23.85</fb>
    <v>16</v>
  </rv>
  <rv s="0">
    <fb>26.14</fb>
    <v>16</v>
  </rv>
  <rv s="0">
    <fb>27.15</fb>
    <v>16</v>
  </rv>
  <rv s="0">
    <fb>26.26</fb>
    <v>16</v>
  </rv>
  <rv s="0">
    <fb>20.58</fb>
    <v>16</v>
  </rv>
  <rv s="0">
    <fb>18.36</fb>
    <v>16</v>
  </rv>
  <rv s="0">
    <fb>15.55</fb>
    <v>16</v>
  </rv>
  <rv s="0">
    <fb>17.32</fb>
    <v>16</v>
  </rv>
  <rv s="0">
    <fb>19.8</fb>
    <v>16</v>
  </rv>
  <rv s="0">
    <fb>19.600000000000001</fb>
    <v>16</v>
  </rv>
  <rv s="1">
    <v>https://www.bing.com/financeapi/forcetrigger?t=a1wifr&amp;q=XNYS%3aKIM&amp;form=skydnc</v>
    <v>Learn more on Bing</v>
  </rv>
  <rv s="6">
    <v>en-US</v>
    <v>a1wifr</v>
    <v>268435456</v>
    <v>1</v>
    <v>Powered by Refinitiv</v>
    <v>22</v>
    <v>KIMCO REALTY CORPORATION. (XNYS:KIM)</v>
    <v>23</v>
    <v>24</v>
    <v>Finance</v>
    <v>25</v>
    <v>25.83</v>
    <v>17.57</v>
    <v>1.5021</v>
    <v>0.2</v>
    <v>0</v>
    <v>8.7069999999999995E-3</v>
    <v>0</v>
    <v>USD</v>
    <v>Kimco Realty Corporation is a real estate investment trust (REIT) and owner and operator of open-air, grocery-anchored shopping centers and mixed-use properties in the United States. The Company's portfolio is primarily concentrated in the first-ring suburbs of the major metropolitan markets, including high-barrier-to-entry coastal markets and rapidly expanding Sun Belt cities. Its tenant mix is focused on essential, necessity-based goods and services that drive multiple shopping trips per week. It specializes in shopping center ownership, management, acquisitions, and value-enhancing redevelopment activities. Its properties &amp; leasing services include find available space, signature series, re/development, specialty leasing, leasing programs, acquisitions &amp; dispositions, and preferred equity &amp; mezzanine financing. The Company has interests in approximately 567 United States shopping center properties, aggregating 100.5 million square feet of gross leasable area, located in 30 states.</v>
    <v>660</v>
    <v>New York Stock Exchange</v>
    <v>XNYS</v>
    <v>XNYS</v>
    <v>500 North Broadway, Suite 201, P.O. Box 9010, JERICHO, NY, 11753 US</v>
    <v>23.25</v>
    <v>Residential &amp; Commercial REIT</v>
    <v>Stock</v>
    <v>45661.000000010936</v>
    <v>26203</v>
    <v>22.99</v>
    <v>15618466038</v>
    <v>KIMCO REALTY CORPORATION.</v>
    <v>KIMCO REALTY CORPORATION.</v>
    <v>23.08</v>
    <v>42.701799999999999</v>
    <v>22.97</v>
    <v>23.17</v>
    <v>23.17</v>
    <v>674081400</v>
    <v>KIM</v>
    <v>KIMCO REALTY CORPORATION. (XNYS:KIM)</v>
    <v>2875318</v>
    <v>3669644</v>
    <v>2022</v>
  </rv>
  <rv s="3">
    <v>26204</v>
  </rv>
  <rv s="0">
    <fb>18.52</fb>
    <v>16</v>
  </rv>
  <rv s="0">
    <fb>19.21</fb>
    <v>16</v>
  </rv>
  <rv s="0">
    <fb>17.350000000000001</fb>
    <v>16</v>
  </rv>
  <rv s="0">
    <fb>11.15</fb>
    <v>16</v>
  </rv>
  <rv s="0">
    <fb>11.99</fb>
    <v>16</v>
  </rv>
  <rv s="0">
    <fb>21.33</fb>
    <v>16</v>
  </rv>
  <rv s="0">
    <fb>22.11</fb>
    <v>16</v>
  </rv>
  <rv s="0">
    <fb>21.38</fb>
    <v>16</v>
  </rv>
  <rv s="0">
    <fb>19.53</fb>
    <v>16</v>
  </rv>
  <rv s="0">
    <fb>18.940000000000001</fb>
    <v>16</v>
  </rv>
  <rv s="0">
    <fb>17.940000000000001</fb>
    <v>16</v>
  </rv>
  <rv s="0">
    <fb>19.32</fb>
    <v>16</v>
  </rv>
  <rv s="0">
    <fb>20.2</fb>
    <v>16</v>
  </rv>
  <rv s="0">
    <fb>19.760000000000002</fb>
    <v>16</v>
  </rv>
  <rv s="0">
    <fb>19.36</fb>
    <v>16</v>
  </rv>
  <rv s="0">
    <fb>21.73</fb>
    <v>16</v>
  </rv>
  <rv s="1">
    <v>https://www.bing.com/financeapi/forcetrigger?t=a24tfr&amp;q=XNYS%3aUDR&amp;form=skydnc</v>
    <v>Learn more on Bing</v>
  </rv>
  <rv s="6">
    <v>en-US</v>
    <v>a24tfr</v>
    <v>268435456</v>
    <v>1</v>
    <v>Powered by Refinitiv</v>
    <v>22</v>
    <v>UDR, INC. (XNYS:UDR)</v>
    <v>23</v>
    <v>24</v>
    <v>Finance</v>
    <v>25</v>
    <v>47.55</v>
    <v>34.185000000000002</v>
    <v>0.88149999999999995</v>
    <v>0.55000000000000004</v>
    <v>0</v>
    <v>1.2931999999999999E-2</v>
    <v>0</v>
    <v>USD</v>
    <v>UDR, Inc. is a self-administered real estate investment trust (REIT). The Company owns, operates, acquires, renovates, develops, redevelops, disposes of, and manages multifamily apartment communities in targeted markets located in the United States. The Company's consolidated real estate portfolio consists of approximately 168 communities located in 21 markets, consisting of 55,550 completed apartment homes. In addition, the Company has an ownership interest in 10,045 completed or to-be-completed apartment homes through unconsolidated joint ventures or partnerships, including 5,618 apartment homes owned by entities in which it holds preferred equity investments. It operates through two segments: Same-Store Communities and Non-Mature Communities/Other. Its Same-Store Communities segment includes communities, which were acquired, developed, and stabilized. Its Non-Mature Communities/Other segment includes communities that do not meet the criteria to be included in Same-Store Communities.</v>
    <v>1397</v>
    <v>New York Stock Exchange</v>
    <v>XNYS</v>
    <v>XNYS</v>
    <v>Suite 200, 1745 Shea Center Drive, HIGHLANDS RANCH, CO, 80129 US</v>
    <v>43.08</v>
    <v>Residential &amp; Commercial REIT</v>
    <v>Stock</v>
    <v>45661.000000010936</v>
    <v>26222</v>
    <v>42.32</v>
    <v>14214690000</v>
    <v>UDR, INC.</v>
    <v>UDR, INC.</v>
    <v>42.4</v>
    <v>114.7576</v>
    <v>42.53</v>
    <v>43.08</v>
    <v>43.08</v>
    <v>329960200</v>
    <v>UDR</v>
    <v>UDR, INC. (XNYS:UDR)</v>
    <v>2073168</v>
    <v>1722941</v>
    <v>2003</v>
  </rv>
  <rv s="3">
    <v>26223</v>
  </rv>
  <rv s="0">
    <fb>35.590000000000003</fb>
    <v>16</v>
  </rv>
  <rv s="0">
    <fb>37.340000000000003</fb>
    <v>16</v>
  </rv>
  <rv s="0">
    <fb>39.33</fb>
    <v>16</v>
  </rv>
  <rv s="0">
    <fb>44.95</fb>
    <v>16</v>
  </rv>
  <rv s="0">
    <fb>46.7</fb>
    <v>16</v>
  </rv>
  <rv s="0">
    <fb>54.02</fb>
    <v>16</v>
  </rv>
  <rv s="1">
    <v>https://www.bing.com/financeapi/forcetrigger?t=a1q9c7&amp;q=XNYS%3aCPT&amp;form=skydnc</v>
    <v>Learn more on Bing</v>
  </rv>
  <rv s="15">
    <v>en-US</v>
    <v>a1q9c7</v>
    <v>268435456</v>
    <v>1</v>
    <v>Powered by Refinitiv</v>
    <v>46</v>
    <v>CAMDEN PROPERTY TRUST (XNYS:CPT)</v>
    <v>23</v>
    <v>47</v>
    <v>Finance</v>
    <v>25</v>
    <v>127.69</v>
    <v>90.5</v>
    <v>0.9617</v>
    <v>2.39</v>
    <v>0</v>
    <v>2.0840999999999998E-2</v>
    <v>0</v>
    <v>USD</v>
    <v>Camden Property Trust is a real estate investment trust (REIT). The Company and its subsidiaries are primarily engaged in the ownership, management, development, reposition, redevelopment, acquisition, and construction of multifamily apartment communities. It owns interests in, operates and develops 176 multifamily properties comprised of 59,800 apartment homes across the United States. Its four properties were under construction and consist of a total of 1,166 apartment homes. The Company’s properties consist of mid-rise buildings or two- and three-story buildings in a landscaped setting, as well as high-rise buildings, and provide residents with a variety of amenities common to multifamily rental properties. The Company's properties include Camden Chandler, Camden Copper Square, Camden Foothills, Camden Legacy, and others. Its properties are located in Arizona, California, Colorado, Florida, Georgia, North Carolina, Washington District of Columbia (DC) Metro and Texas, among others.</v>
    <v>1640</v>
    <v>New York Stock Exchange</v>
    <v>XNYS</v>
    <v>XNYS</v>
    <v>SUITE 2400, 11 GREENWAY PLAZA, HOUSTON, TX, 77046 US</v>
    <v>117.2</v>
    <v>Residential &amp; Commercial REIT</v>
    <v>Stock</v>
    <v>45660.924620914062</v>
    <v>26231</v>
    <v>114.26</v>
    <v>12489180000</v>
    <v>CAMDEN PROPERTY TRUST</v>
    <v>CAMDEN PROPERTY TRUST</v>
    <v>114.55</v>
    <v>37.333399999999997</v>
    <v>114.68</v>
    <v>117.07</v>
    <v>117.07</v>
    <v>106681300</v>
    <v>CPT</v>
    <v>CAMDEN PROPERTY TRUST (XNYS:CPT)</v>
    <v>540451</v>
    <v>633027</v>
  </rv>
  <rv s="3">
    <v>26232</v>
  </rv>
  <rv s="0">
    <fb>72.602400000000003</fb>
    <v>16</v>
  </rv>
  <rv s="0">
    <fb>71.117999999999995</fb>
    <v>16</v>
  </rv>
  <rv s="0">
    <fb>80.014899999999997</fb>
    <v>16</v>
  </rv>
  <rv s="0">
    <fb>76.817700000000002</fb>
    <v>16</v>
  </rv>
  <rv s="0">
    <fb>81.080600000000004</fb>
    <v>16</v>
  </rv>
  <rv s="0">
    <fb>84.135099999999994</fb>
    <v>16</v>
  </rv>
  <rv s="0">
    <fb>85.248400000000004</fb>
    <v>16</v>
  </rv>
  <rv s="0">
    <fb>83.516599999999997</fb>
    <v>16</v>
  </rv>
  <rv s="0">
    <fb>92.06</fb>
    <v>16</v>
  </rv>
  <rv s="0">
    <fb>95.06</fb>
    <v>16</v>
  </rv>
  <rv s="0">
    <fb>90.27</fb>
    <v>16</v>
  </rv>
  <rv s="0">
    <fb>101.5</fb>
    <v>16</v>
  </rv>
  <rv s="0">
    <fb>114.37</fb>
    <v>16</v>
  </rv>
  <rv s="0">
    <fb>98.83</fb>
    <v>16</v>
  </rv>
  <rv s="0">
    <fb>99.92</fb>
    <v>16</v>
  </rv>
  <rv s="0">
    <fb>102.15</fb>
    <v>16</v>
  </rv>
  <rv s="0">
    <fb>125.38</fb>
    <v>16</v>
  </rv>
  <rv s="0">
    <fb>132.66999999999999</fb>
    <v>16</v>
  </rv>
  <rv s="0">
    <fb>149.38999999999999</fb>
    <v>16</v>
  </rv>
  <rv s="0">
    <fb>163.1</fb>
    <v>16</v>
  </rv>
  <rv s="0">
    <fb>178.68</fb>
    <v>16</v>
  </rv>
  <rv s="0">
    <fb>160.09</fb>
    <v>16</v>
  </rv>
  <rv s="0">
    <fb>156.88999999999999</fb>
    <v>16</v>
  </rv>
  <rv s="0">
    <fb>115.55</fb>
    <v>16</v>
  </rv>
  <rv s="0">
    <fb>123.21</fb>
    <v>16</v>
  </rv>
  <rv s="0">
    <fb>114.76</fb>
    <v>16</v>
  </rv>
  <rv s="0">
    <fb>109.09</fb>
    <v>16</v>
  </rv>
  <rv s="0">
    <fb>93.84</fb>
    <v>16</v>
  </rv>
  <rv s="0">
    <fb>98.4</fb>
    <v>16</v>
  </rv>
  <rv s="1">
    <v>https://www.bing.com/financeapi/forcetrigger?t=a1p2p2&amp;q=XNYS%3aBXP&amp;form=skydnc</v>
    <v>Learn more on Bing</v>
  </rv>
  <rv s="6">
    <v>en-US</v>
    <v>a1p2p2</v>
    <v>268435456</v>
    <v>1</v>
    <v>Powered by Refinitiv</v>
    <v>22</v>
    <v>BXP, INC. (XNYS:BXP)</v>
    <v>23</v>
    <v>24</v>
    <v>Finance</v>
    <v>25</v>
    <v>90.109899999999996</v>
    <v>56.46</v>
    <v>1.2047000000000001</v>
    <v>1.21</v>
    <v>-1.0679000000000001E-2</v>
    <v>1.6417999999999999E-2</v>
    <v>-0.8</v>
    <v>USD</v>
    <v>BXP, Inc. is a fully integrated, self-administered and self-managed real estate investment trust (REIT). The Company develops, owns and manages premier workplaces in the United States. The Company’s segments by geographic area are Boston, Los Angeles, New York, San Francisco, Seattle and Washington, DC. The Company’s segment by property type includes Premier Workplace (which includes office, life sciences and retail), Residential and Hotel. Its portfolio totals 53.5 million square feet and 186 properties, including 10 properties under construction/redevelopment. The Company’s properties consist of 164 office and life sciences properties (including seven properties under construction/redevelopment); 14 retail properties (including one property under construction); seven residential properties (including two properties under construction), and one hotel. Its properties include Times Square Tower, 100 Federal Street, 767 Fifth Avenue, and others.</v>
    <v>836</v>
    <v>New York Stock Exchange</v>
    <v>XNYS</v>
    <v>XNYS</v>
    <v>800 Boylston St Ste 1900, BOSTON, MA, 02199 US</v>
    <v>75.03</v>
    <v>Residential &amp; Commercial REIT</v>
    <v>Stock</v>
    <v>45661.000000022657</v>
    <v>26263</v>
    <v>73.7</v>
    <v>11844070000</v>
    <v>BXP, INC.</v>
    <v>BXP, INC.</v>
    <v>73.930000000000007</v>
    <v>32.488999999999997</v>
    <v>73.7</v>
    <v>74.91</v>
    <v>74.11</v>
    <v>158110700</v>
    <v>BXP</v>
    <v>BXP, INC. (XNYS:BXP)</v>
    <v>747768</v>
    <v>1062085</v>
    <v>1997</v>
  </rv>
  <rv s="3">
    <v>26264</v>
  </rv>
  <rv s="0">
    <fb>127.08</fb>
    <v>16</v>
  </rv>
  <rv s="0">
    <fb>142.13</fb>
    <v>16</v>
  </rv>
  <rv s="0">
    <fb>132.41</fb>
    <v>16</v>
  </rv>
  <rv s="0">
    <fb>121.41</fb>
    <v>16</v>
  </rv>
  <rv s="0">
    <fb>125.42</fb>
    <v>16</v>
  </rv>
  <rv s="0">
    <fb>133.88</fb>
    <v>16</v>
  </rv>
  <rv s="0">
    <fb>137.62</fb>
    <v>16</v>
  </rv>
  <rv s="0">
    <fb>130.83000000000001</fb>
    <v>16</v>
  </rv>
  <rv s="0">
    <fb>137.19999999999999</fb>
    <v>16</v>
  </rv>
  <rv s="0">
    <fb>99.13</fb>
    <v>16</v>
  </rv>
  <rv s="0">
    <fb>117.38</fb>
    <v>16</v>
  </rv>
  <rv s="0">
    <fb>112.99</fb>
    <v>16</v>
  </rv>
  <rv s="0">
    <fb>57.59</fb>
    <v>16</v>
  </rv>
  <rv s="0">
    <fb>56.93</fb>
    <v>16</v>
  </rv>
  <rv s="0">
    <fb>70.17</fb>
    <v>16</v>
  </rv>
  <rv s="1">
    <v>https://www.bing.com/financeapi/forcetrigger?t=a1uwoc&amp;q=XNAS%3aHST&amp;form=skydnc</v>
    <v>Learn more on Bing</v>
  </rv>
  <rv s="6">
    <v>en-US</v>
    <v>a1uwoc</v>
    <v>268435456</v>
    <v>1</v>
    <v>Powered by Refinitiv</v>
    <v>22</v>
    <v>HOST HOTELS &amp; RESORTS, INC. (XNAS:HST)</v>
    <v>23</v>
    <v>24</v>
    <v>Finance</v>
    <v>25</v>
    <v>21.190200000000001</v>
    <v>15.621600000000001</v>
    <v>1.3250999999999999</v>
    <v>0.25</v>
    <v>5.731E-4</v>
    <v>1.4534999999999999E-2</v>
    <v>0.01</v>
    <v>USD</v>
    <v>Host Hotels &amp; Resorts, Inc. operates as a self-managed and self-administered real estate investment trust, which owns hotels and conducts operations through Host L.P. The Company is an owner of luxury and upper-upscale hotels. It operates through a single segment, hotel ownership. Its hotels operate in urban and resort markets either as luxury properties under brand names, such as 1 Hotels, Alila, Andaz, Fairmont, Four Seasons, Grand Hyatt, JW Marriott, Ritz-Carlton, St. Regis, The Don Cesar, The Luxury Collection and W, or as upper upscale properties under such brand names as Autograph Collection, Curio - A Collection by Hilton, Embassy Suites by Hilton, Hilton, Hyatt Regency, Marriott, Marriott Marquis, Sheraton, Swissotel, Tribute Portfolio and Westin. The Company owns approximately 76 properties in the United States and five properties internationally totaling approximately 43,400 rooms. It also holds non-controlling interests in seven domestic and one international joint venture.</v>
    <v>163</v>
    <v>Nasdaq Stock Market</v>
    <v>XNAS</v>
    <v>XNAS</v>
    <v>4747 Bethesda Avenue, Suite 1300, BETHESDA, MD, 20814 US</v>
    <v>17.475000000000001</v>
    <v>Residential &amp; Commercial REIT</v>
    <v>Stock</v>
    <v>45661.004396157034</v>
    <v>26281</v>
    <v>17.05</v>
    <v>12198060000</v>
    <v>HOST HOTELS &amp; RESORTS, INC.</v>
    <v>HOST HOTELS &amp; RESORTS, INC.</v>
    <v>17.21</v>
    <v>16.949100000000001</v>
    <v>17.2</v>
    <v>17.45</v>
    <v>17.46</v>
    <v>699029300</v>
    <v>HST</v>
    <v>HOST HOTELS &amp; RESORTS, INC. (XNAS:HST)</v>
    <v>7547936</v>
    <v>6847461</v>
    <v>1998</v>
  </rv>
  <rv s="3">
    <v>26282</v>
  </rv>
  <rv s="0">
    <fb>13.735799999999999</fb>
    <v>16</v>
  </rv>
  <rv s="0">
    <fb>15.1838</fb>
    <v>16</v>
  </rv>
  <rv s="0">
    <fb>16.5624</fb>
    <v>16</v>
  </rv>
  <rv s="0">
    <fb>15.6896</fb>
    <v>16</v>
  </rv>
  <rv s="0">
    <fb>15.273099999999999</fb>
    <v>16</v>
  </rv>
  <rv s="0">
    <fb>16.0764</fb>
    <v>16</v>
  </rv>
  <rv s="0">
    <fb>17.593800000000002</fb>
    <v>16</v>
  </rv>
  <rv s="0">
    <fb>17.673100000000002</fb>
    <v>16</v>
  </rv>
  <rv s="0">
    <fb>15.441700000000001</fb>
    <v>16</v>
  </rv>
  <rv s="0">
    <fb>15.352399999999999</fb>
    <v>16</v>
  </rv>
  <rv s="0">
    <fb>17.693000000000001</fb>
    <v>16</v>
  </rv>
  <rv s="0">
    <fb>18.734100000000002</fb>
    <v>16</v>
  </rv>
  <rv s="0">
    <fb>17.968399999999999</fb>
    <v>16</v>
  </rv>
  <rv s="0">
    <fb>17.8889</fb>
    <v>16</v>
  </rv>
  <rv s="0">
    <fb>18.555099999999999</fb>
    <v>16</v>
  </rv>
  <rv s="0">
    <fb>17.8491</fb>
    <v>16</v>
  </rv>
  <rv s="0">
    <fb>18.167300000000001</fb>
    <v>16</v>
  </rv>
  <rv s="0">
    <fb>18.0182</fb>
    <v>16</v>
  </rv>
  <rv s="0">
    <fb>18.386099999999999</fb>
    <v>16</v>
  </rv>
  <rv s="0">
    <fb>19.450099999999999</fb>
    <v>16</v>
  </rv>
  <rv s="0">
    <fb>19.678799999999999</fb>
    <v>16</v>
  </rv>
  <rv s="0">
    <fb>19.738399999999999</fb>
    <v>16</v>
  </rv>
  <rv s="0">
    <fb>20.6433</fb>
    <v>16</v>
  </rv>
  <rv s="0">
    <fb>18.4557</fb>
    <v>16</v>
  </rv>
  <rv s="0">
    <fb>18.5352</fb>
    <v>16</v>
  </rv>
  <rv s="0">
    <fb>21.508400000000002</fb>
    <v>16</v>
  </rv>
  <rv s="0">
    <fb>20.951599999999999</fb>
    <v>16</v>
  </rv>
  <rv s="0">
    <fb>20.822299999999998</fb>
    <v>16</v>
  </rv>
  <rv s="0">
    <fb>21.408999999999999</fb>
    <v>16</v>
  </rv>
  <rv s="0">
    <fb>20.981400000000001</fb>
    <v>16</v>
  </rv>
  <rv s="0">
    <fb>19.002600000000001</fb>
    <v>16</v>
  </rv>
  <rv s="0">
    <fb>18.8932</fb>
    <v>16</v>
  </rv>
  <rv s="0">
    <fb>16.5763</fb>
    <v>16</v>
  </rv>
  <rv s="0">
    <fb>17.958500000000001</fb>
    <v>16</v>
  </rv>
  <rv s="0">
    <fb>19.4998</fb>
    <v>16</v>
  </rv>
  <rv s="0">
    <fb>18.793800000000001</fb>
    <v>16</v>
  </rv>
  <rv s="0">
    <fb>19.131900000000002</fb>
    <v>16</v>
  </rv>
  <rv s="0">
    <fb>18.008199999999999</fb>
    <v>16</v>
  </rv>
  <rv s="0">
    <fb>18.117599999999999</fb>
    <v>16</v>
  </rv>
  <rv s="0">
    <fb>17.292300000000001</fb>
    <v>16</v>
  </rv>
  <rv s="0">
    <fb>15.9499</fb>
    <v>16</v>
  </rv>
  <rv s="0">
    <fb>17.192799999999998</fb>
    <v>16</v>
  </rv>
  <rv s="0">
    <fb>16.297899999999998</fb>
    <v>16</v>
  </rv>
  <rv s="0">
    <fb>17.3917</fb>
    <v>16</v>
  </rv>
  <rv s="0">
    <fb>18.445699999999999</fb>
    <v>16</v>
  </rv>
  <rv s="0">
    <fb>16.248200000000001</fb>
    <v>16</v>
  </rv>
  <rv s="0">
    <fb>14.3986</fb>
    <v>16</v>
  </rv>
  <rv s="0">
    <fb>10.978</fb>
    <v>16</v>
  </rv>
  <rv s="0">
    <fb>12.2408</fb>
    <v>16</v>
  </rv>
  <rv s="0">
    <fb>11.8729</fb>
    <v>16</v>
  </rv>
  <rv s="0">
    <fb>10.7294</fb>
    <v>16</v>
  </rv>
  <rv s="0">
    <fb>10.7194</fb>
    <v>16</v>
  </rv>
  <rv s="0">
    <fb>11.1669</fb>
    <v>16</v>
  </rv>
  <rv s="0">
    <fb>10.421099999999999</fb>
    <v>16</v>
  </rv>
  <rv s="0">
    <fb>13.9512</fb>
    <v>16</v>
  </rv>
  <rv s="0">
    <fb>14.547800000000001</fb>
    <v>16</v>
  </rv>
  <rv s="0">
    <fb>13.473800000000001</fb>
    <v>16</v>
  </rv>
  <rv s="0">
    <fb>16.4968</fb>
    <v>16</v>
  </rv>
  <rv s="0">
    <fb>16.755299999999998</fb>
    <v>16</v>
  </rv>
  <rv s="0">
    <fb>18.0579</fb>
    <v>16</v>
  </rv>
  <rv s="0">
    <fb>17.073499999999999</fb>
    <v>16</v>
  </rv>
  <rv s="0">
    <fb>16.994</fb>
    <v>16</v>
  </rv>
  <rv s="0">
    <fb>15.8405</fb>
    <v>16</v>
  </rv>
  <rv s="0">
    <fb>16.466899999999999</fb>
    <v>16</v>
  </rv>
  <rv s="0">
    <fb>16.238199999999999</fb>
    <v>16</v>
  </rv>
  <rv s="0">
    <fb>16.735399999999998</fb>
    <v>16</v>
  </rv>
  <rv s="0">
    <fb>15.611800000000001</fb>
    <v>16</v>
  </rv>
  <rv s="0">
    <fb>17.2425</fb>
    <v>16</v>
  </rv>
  <rv s="0">
    <fb>19.320799999999998</fb>
    <v>16</v>
  </rv>
  <rv s="0">
    <fb>20.235600000000002</fb>
    <v>16</v>
  </rv>
  <rv s="0">
    <fb>19.877700000000001</fb>
    <v>16</v>
  </rv>
  <rv s="0">
    <fb>15.591900000000001</fb>
    <v>16</v>
  </rv>
  <rv s="0">
    <fb>17.709900000000001</fb>
    <v>16</v>
  </rv>
  <rv s="0">
    <fb>17.670100000000001</fb>
    <v>16</v>
  </rv>
  <rv s="0">
    <fb>15.790800000000001</fb>
    <v>16</v>
  </rv>
  <rv s="0">
    <fb>18.773900000000001</fb>
    <v>16</v>
  </rv>
  <rv s="0">
    <fb>18.833600000000001</fb>
    <v>16</v>
  </rv>
  <rv s="0">
    <fb>15.9598</fb>
    <v>16</v>
  </rv>
  <rv s="0">
    <fb>18.7441</fb>
    <v>16</v>
  </rv>
  <rv s="0">
    <fb>16.7056</fb>
    <v>16</v>
  </rv>
  <rv s="0">
    <fb>16.397300000000001</fb>
    <v>16</v>
  </rv>
  <rv s="0">
    <fb>16.0791</fb>
    <v>16</v>
  </rv>
  <rv s="0">
    <fb>16.506699999999999</fb>
    <v>16</v>
  </rv>
  <rv s="0">
    <fb>18.296600000000002</fb>
    <v>16</v>
  </rv>
  <rv s="0">
    <fb>15.7013</fb>
    <v>16</v>
  </rv>
  <rv s="0">
    <fb>15.979699999999999</fb>
    <v>16</v>
  </rv>
  <rv s="0">
    <fb>15.393000000000001</fb>
    <v>16</v>
  </rv>
  <rv s="0">
    <fb>17.3718</fb>
    <v>16</v>
  </rv>
  <rv s="0">
    <fb>19.360600000000002</fb>
    <v>16</v>
  </rv>
  <rv s="0">
    <fb>19.111999999999998</fb>
    <v>16</v>
  </rv>
  <rv s="0">
    <fb>20.6234</fb>
    <v>16</v>
  </rv>
  <rv s="0">
    <fb>20.563800000000001</fb>
    <v>16</v>
  </rv>
  <rv s="0">
    <fb>18.763999999999999</fb>
    <v>16</v>
  </rv>
  <rv s="0">
    <fb>17.839200000000002</fb>
    <v>16</v>
  </rv>
  <rv s="0">
    <fb>17.879000000000001</fb>
    <v>16</v>
  </rv>
  <rv s="0">
    <fb>17.4116</fb>
    <v>16</v>
  </rv>
  <rv s="0">
    <fb>17.6005</fb>
    <v>16</v>
  </rv>
  <rv s="0">
    <fb>17.501100000000001</fb>
    <v>16</v>
  </rv>
  <rv s="0">
    <fb>17.1431</fb>
    <v>16</v>
  </rv>
  <rv s="0">
    <fb>18.316500000000001</fb>
    <v>16</v>
  </rv>
  <rv s="1">
    <v>https://www.bing.com/financeapi/forcetrigger?t=a21ua2&amp;q=XNAS%3aREG&amp;form=skydnc</v>
    <v>Learn more on Bing</v>
  </rv>
  <rv s="6">
    <v>en-US</v>
    <v>a21ua2</v>
    <v>268435456</v>
    <v>1</v>
    <v>Powered by Refinitiv</v>
    <v>22</v>
    <v>REGENCY CENTERS CORPORATION (XNAS:REG)</v>
    <v>23</v>
    <v>24</v>
    <v>Finance</v>
    <v>25</v>
    <v>76.53</v>
    <v>56.51</v>
    <v>1.228</v>
    <v>0.82</v>
    <v>0</v>
    <v>1.1356E-2</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73.144999999999996</v>
    <v>Residential &amp; Commercial REIT</v>
    <v>Stock</v>
    <v>45660.906810543747</v>
    <v>26384</v>
    <v>72.16</v>
    <v>13255340000</v>
    <v>REGENCY CENTERS CORPORATION</v>
    <v>REGENCY CENTERS CORPORATION</v>
    <v>72.48</v>
    <v>34.338000000000001</v>
    <v>72.209999999999994</v>
    <v>73.03</v>
    <v>73.03</v>
    <v>181505400</v>
    <v>REG</v>
    <v>REGENCY CENTERS CORPORATION (XNAS:REG)</v>
    <v>818612</v>
    <v>1112065</v>
    <v>1993</v>
  </rv>
  <rv s="3">
    <v>26385</v>
  </rv>
  <rv s="0">
    <fb>66.7</fb>
    <v>16</v>
  </rv>
  <rv s="0">
    <fb>42.79</fb>
    <v>16</v>
  </rv>
  <rv s="0">
    <fb>45.58</fb>
    <v>16</v>
  </rv>
  <rv s="0">
    <fb>65.89</fb>
    <v>16</v>
  </rv>
  <rv s="1">
    <v>https://www.bing.com/financeapi/forcetrigger?t=a1tctc&amp;q=XNYS%3aFRT&amp;form=skydnc</v>
    <v>Learn more on Bing</v>
  </rv>
  <rv s="6">
    <v>en-US</v>
    <v>a1tctc</v>
    <v>268435456</v>
    <v>1</v>
    <v>Powered by Refinitiv</v>
    <v>22</v>
    <v>FEDERAL REALTY INVESTMENT TRUST (XNYS:FRT)</v>
    <v>23</v>
    <v>24</v>
    <v>Finance</v>
    <v>25</v>
    <v>118.34</v>
    <v>95.974999999999994</v>
    <v>1.2668999999999999</v>
    <v>0.68</v>
    <v>1.3408999999999999E-2</v>
    <v>6.241E-3</v>
    <v>1.47</v>
    <v>USD</v>
    <v>Federal Realty Investment Trust is an equity real estate investment trust (REIT). The Company is engaged in ownership, operation and redevelopment of retail-based properties located in coastal markets from Washington, D.C. to Boston as well as San Francisco and Los Angeles. Its portfolio includes retail in many formats ranging from regional, community and neighborhood shopping centers that often are anchored by grocery stores to mixed-use properties that are centered around a retail component but also include office, residential and/or hotel components. These properties are located in metropolitan markets in the Northeast and Mid-Atlantic regions of the United States, California, and South Florida. The Company's 102 properties include approximately 3,300 tenants, in 26 million commercial square feet, and approximately 3,100 residential units.</v>
    <v>297</v>
    <v>New York Stock Exchange</v>
    <v>XNYS</v>
    <v>XNYS</v>
    <v>909 Rose Avenue, Suite 200, NORTH BETHESDA, MD, 20852 US</v>
    <v>110.32</v>
    <v>Residential &amp; Commercial REIT</v>
    <v>Stock</v>
    <v>45661.028125277342</v>
    <v>26391</v>
    <v>108.855</v>
    <v>9314617000</v>
    <v>FEDERAL REALTY INVESTMENT TRUST</v>
    <v>FEDERAL REALTY INVESTMENT TRUST</v>
    <v>109.24</v>
    <v>32.046199999999999</v>
    <v>108.95</v>
    <v>109.63</v>
    <v>111.1</v>
    <v>84964130</v>
    <v>FRT</v>
    <v>FEDERAL REALTY INVESTMENT TRUST (XNYS:FRT)</v>
    <v>429168</v>
    <v>566480</v>
    <v>2021</v>
  </rv>
  <rv s="3">
    <v>26392</v>
  </rv>
  <rv s="0">
    <fb>150.83000000000001</fb>
    <v>16</v>
  </rv>
  <rv s="0">
    <fb>148.06</fb>
    <v>16</v>
  </rv>
  <rv s="0">
    <fb>156.05000000000001</fb>
    <v>16</v>
  </rv>
  <rv s="0">
    <fb>153.19</fb>
    <v>16</v>
  </rv>
  <rv s="0">
    <fb>169.7</fb>
    <v>16</v>
  </rv>
  <rv s="0">
    <fb>140.43</fb>
    <v>16</v>
  </rv>
  <rv s="0">
    <fb>122.74</fb>
    <v>16</v>
  </rv>
  <rv s="0">
    <fb>126.39</fb>
    <v>16</v>
  </rv>
  <rv s="0">
    <fb>133.59</fb>
    <v>16</v>
  </rv>
  <rv s="0">
    <fb>130.72999999999999</fb>
    <v>16</v>
  </rv>
  <rv s="0">
    <fb>129.21</fb>
    <v>16</v>
  </rv>
  <rv s="0">
    <fb>136.13999999999999</fb>
    <v>16</v>
  </rv>
  <rv s="0">
    <fb>128.72999999999999</fb>
    <v>16</v>
  </rv>
  <rv s="0">
    <fb>87.56</fb>
    <v>16</v>
  </rv>
  <rv s="0">
    <fb>117.17</fb>
    <v>16</v>
  </rv>
  <rv s="0">
    <fb>127.49</fb>
    <v>16</v>
  </rv>
  <rv s="0">
    <fb>114.97</fb>
    <v>16</v>
  </rv>
  <rv s="0">
    <fb>101.27</fb>
    <v>16</v>
  </rv>
  <rv s="0">
    <fb>90.63</fb>
    <v>16</v>
  </rv>
  <rv s="0">
    <fb>102.12</fb>
    <v>16</v>
  </rv>
  <rv s="1">
    <v>https://www.bing.com/financeapi/forcetrigger?t=a1yv52&amp;q=XNAS%3aNVDA&amp;form=skydnc</v>
    <v>Learn more on Bing</v>
  </rv>
  <rv s="6">
    <v>en-US</v>
    <v>a1yv52</v>
    <v>268435456</v>
    <v>1</v>
    <v>Powered by Refinitiv</v>
    <v>22</v>
    <v>NVIDIA CORPORATION (XNAS:NVDA)</v>
    <v>23</v>
    <v>24</v>
    <v>Finance</v>
    <v>25</v>
    <v>152.88999999999999</v>
    <v>47.32</v>
    <v>1.6371</v>
    <v>6.16</v>
    <v>3.5999999999999999E-3</v>
    <v>4.4538000000000001E-2</v>
    <v>0.52010000000000001</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three-dimensional Internet applications.</v>
    <v>29600</v>
    <v>Nasdaq Stock Market</v>
    <v>XNAS</v>
    <v>XNAS</v>
    <v>2788 San Tomas Expressway, SANTA CLARA, CA, 95051 US</v>
    <v>144.9</v>
    <v>Semiconductors &amp; Semiconductor Equipment</v>
    <v>Stock</v>
    <v>45661.041666515623</v>
    <v>26414</v>
    <v>139.72999999999999</v>
    <v>3538070300000</v>
    <v>NVIDIA CORPORATION</v>
    <v>NVIDIA CORPORATION</v>
    <v>140.01</v>
    <v>54.498199999999997</v>
    <v>138.31</v>
    <v>144.47</v>
    <v>144.99010000000001</v>
    <v>24490000000</v>
    <v>NVDA</v>
    <v>NVIDIA CORPORATION (XNAS:NVDA)</v>
    <v>229322478</v>
    <v>193717498</v>
    <v>1998</v>
  </rv>
  <rv s="3">
    <v>26415</v>
  </rv>
  <rv s="0">
    <fb>0.73229999999999995</fb>
    <v>16</v>
  </rv>
  <rv s="0">
    <fb>0.78400000000000003</fb>
    <v>16</v>
  </rv>
  <rv s="0">
    <fb>0.89080000000000004</fb>
    <v>16</v>
  </rv>
  <rv s="0">
    <fb>0.88829999999999998</fb>
    <v>16</v>
  </rv>
  <rv s="0">
    <fb>1.1679999999999999</fb>
    <v>16</v>
  </rv>
  <rv s="0">
    <fb>1.1752</fb>
    <v>16</v>
  </rv>
  <rv s="0">
    <fb>1.4275</fb>
    <v>16</v>
  </rv>
  <rv s="0">
    <fb>1.5335000000000001</fb>
    <v>16</v>
  </rv>
  <rv s="0">
    <fb>1.7130000000000001</fb>
    <v>16</v>
  </rv>
  <rv s="0">
    <fb>1.7789999999999999</fb>
    <v>16</v>
  </rv>
  <rv s="0">
    <fb>2.3050000000000002</fb>
    <v>16</v>
  </rv>
  <rv s="0">
    <fb>2.6684999999999999</fb>
    <v>16</v>
  </rv>
  <rv s="0">
    <fb>2.7294999999999998</fb>
    <v>16</v>
  </rv>
  <rv s="0">
    <fb>2.5369999999999999</fb>
    <v>16</v>
  </rv>
  <rv s="0">
    <fb>2.7233000000000001</fb>
    <v>16</v>
  </rv>
  <rv s="0">
    <fb>2.6074999999999999</fb>
    <v>16</v>
  </rv>
  <rv s="0">
    <fb>3.6088</fb>
    <v>16</v>
  </rv>
  <rv s="0">
    <fb>3.6139999999999999</fb>
    <v>16</v>
  </rv>
  <rv s="0">
    <fb>4.0628000000000002</fb>
    <v>16</v>
  </rv>
  <rv s="0">
    <fb>4.2359999999999998</fb>
    <v>16</v>
  </rv>
  <rv s="0">
    <fb>4.4692999999999996</fb>
    <v>16</v>
  </rv>
  <rv s="0">
    <fb>5.1703000000000001</fb>
    <v>16</v>
  </rv>
  <rv s="0">
    <fb>5.0178000000000003</fb>
    <v>16</v>
  </rv>
  <rv s="0">
    <fb>4.8375000000000004</fb>
    <v>16</v>
  </rv>
  <rv s="0">
    <fb>6.1449999999999996</fb>
    <v>16</v>
  </rv>
  <rv s="0">
    <fb>5.7897999999999996</fb>
    <v>16</v>
  </rv>
  <rv s="0">
    <fb>5.6224999999999996</fb>
    <v>16</v>
  </rv>
  <rv s="0">
    <fb>6.3048000000000002</fb>
    <v>16</v>
  </rv>
  <rv s="0">
    <fb>5.9225000000000003</fb>
    <v>16</v>
  </rv>
  <rv s="0">
    <fb>6.1215000000000002</fb>
    <v>16</v>
  </rv>
  <rv s="0">
    <fb>7.0170000000000003</fb>
    <v>16</v>
  </rv>
  <rv s="0">
    <fb>7.0255000000000001</fb>
    <v>16</v>
  </rv>
  <rv s="0">
    <fb>5.2708000000000004</fb>
    <v>16</v>
  </rv>
  <rv s="0">
    <fb>4.0857999999999999</fb>
    <v>16</v>
  </rv>
  <rv s="0">
    <fb>3.3374999999999999</fb>
    <v>16</v>
  </rv>
  <rv s="0">
    <fb>3.5937999999999999</fb>
    <v>16</v>
  </rv>
  <rv s="0">
    <fb>3.8565</fb>
    <v>16</v>
  </rv>
  <rv s="0">
    <fb>4.4889999999999999</fb>
    <v>16</v>
  </rv>
  <rv s="0">
    <fb>4.5250000000000004</fb>
    <v>16</v>
  </rv>
  <rv s="0">
    <fb>3.3864999999999998</fb>
    <v>16</v>
  </rv>
  <rv s="0">
    <fb>4.1056999999999997</fb>
    <v>16</v>
  </rv>
  <rv s="0">
    <fb>4.218</fb>
    <v>16</v>
  </rv>
  <rv s="0">
    <fb>4.1878000000000002</fb>
    <v>16</v>
  </rv>
  <rv s="0">
    <fb>4.3517999999999999</fb>
    <v>16</v>
  </rv>
  <rv s="0">
    <fb>5.0255000000000001</fb>
    <v>16</v>
  </rv>
  <rv s="0">
    <fb>5.4184999999999999</fb>
    <v>16</v>
  </rv>
  <rv s="0">
    <fb>5.8825000000000003</fb>
    <v>16</v>
  </rv>
  <rv s="0">
    <fb>5.9108000000000001</fb>
    <v>16</v>
  </rv>
  <rv s="0">
    <fb>6.7518000000000002</fb>
    <v>16</v>
  </rv>
  <rv s="0">
    <fb>6.59</fb>
    <v>16</v>
  </rv>
  <rv s="0">
    <fb>7.3070000000000004</fb>
    <v>16</v>
  </rv>
  <rv s="0">
    <fb>8.8755000000000006</fb>
    <v>16</v>
  </rv>
  <rv s="0">
    <fb>9.4977999999999998</fb>
    <v>16</v>
  </rv>
  <rv s="0">
    <fb>10.614800000000001</fb>
    <v>16</v>
  </rv>
  <rv s="0">
    <fb>13.374499999999999</fb>
    <v>16</v>
  </rv>
  <rv s="0">
    <fb>13.5305</fb>
    <v>16</v>
  </rv>
  <rv s="0">
    <fb>12.534000000000001</fb>
    <v>16</v>
  </rv>
  <rv s="0">
    <fb>13.4015</fb>
    <v>16</v>
  </rv>
  <rv s="0">
    <fb>13.055</fb>
    <v>16</v>
  </rv>
  <rv s="0">
    <fb>12.989800000000001</fb>
    <v>16</v>
  </rv>
  <rv s="0">
    <fb>13.714499999999999</fb>
    <v>16</v>
  </rv>
  <rv s="0">
    <fb>13.3483</fb>
    <v>16</v>
  </rv>
  <rv s="0">
    <fb>15.009499999999999</fb>
    <v>16</v>
  </rv>
  <rv s="0">
    <fb>16.244499999999999</fb>
    <v>16</v>
  </rv>
  <rv s="0">
    <fb>20.002500000000001</fb>
    <v>16</v>
  </rv>
  <rv s="0">
    <fb>19.498999999999999</fb>
    <v>16</v>
  </rv>
  <rv s="0">
    <fb>22.385000000000002</fb>
    <v>16</v>
  </rv>
  <rv s="0">
    <fb>20.716000000000001</fb>
    <v>16</v>
  </rv>
  <rv s="0">
    <fb>25.567</fb>
    <v>16</v>
  </rv>
  <rv s="0">
    <fb>32.676000000000002</fb>
    <v>16</v>
  </rv>
  <rv s="0">
    <fb>29.411000000000001</fb>
    <v>16</v>
  </rv>
  <rv s="0">
    <fb>24.486000000000001</fb>
    <v>16</v>
  </rv>
  <rv s="0">
    <fb>24.385000000000002</fb>
    <v>16</v>
  </rv>
  <rv s="0">
    <fb>27.286000000000001</fb>
    <v>16</v>
  </rv>
  <rv s="0">
    <fb>18.547000000000001</fb>
    <v>16</v>
  </rv>
  <rv s="0">
    <fb>18.672000000000001</fb>
    <v>16</v>
  </rv>
  <rv s="0">
    <fb>15.159000000000001</fb>
    <v>16</v>
  </rv>
  <rv s="0">
    <fb>18.163</fb>
    <v>16</v>
  </rv>
  <rv s="0">
    <fb>15.093999999999999</fb>
    <v>16</v>
  </rv>
  <rv s="0">
    <fb>12.138999999999999</fb>
    <v>16</v>
  </rv>
  <rv s="0">
    <fb>13.497</fb>
    <v>16</v>
  </rv>
  <rv s="0">
    <fb>16.922999999999998</fb>
    <v>16</v>
  </rv>
  <rv s="0">
    <fb>14.614000000000001</fb>
    <v>16</v>
  </rv>
  <rv s="0">
    <fb>19.536999999999999</fb>
    <v>16</v>
  </rv>
  <rv s="0">
    <fb>23.216000000000001</fb>
    <v>16</v>
  </rv>
  <rv s="0">
    <fb>27.777000000000001</fb>
    <v>16</v>
  </rv>
  <rv s="0">
    <fb>27.748999999999999</fb>
    <v>16</v>
  </rv>
  <rv s="0">
    <fb>37.834000000000003</fb>
    <v>16</v>
  </rv>
  <rv s="0">
    <fb>42.302</fb>
    <v>16</v>
  </rv>
  <rv s="0">
    <fb>46.728999999999999</fb>
    <v>16</v>
  </rv>
  <rv s="0">
    <fb>49.354999999999997</fb>
    <v>16</v>
  </rv>
  <rv s="0">
    <fb>43.499000000000002</fb>
    <v>16</v>
  </rv>
  <rv s="0">
    <fb>49.521999999999998</fb>
    <v>16</v>
  </rv>
  <rv s="0">
    <fb>61.527000000000001</fb>
    <v>16</v>
  </rv>
  <rv s="0">
    <fb>79.111999999999995</fb>
    <v>16</v>
  </rv>
  <rv s="0">
    <fb>90.355999999999995</fb>
    <v>16</v>
  </rv>
  <rv s="0">
    <fb>86.402000000000001</fb>
    <v>16</v>
  </rv>
  <rv s="0">
    <fb>109.633</fb>
    <v>16</v>
  </rv>
  <rv s="0">
    <fb>119.37</fb>
    <v>16</v>
  </rv>
  <rv s="1">
    <v>https://www.bing.com/financeapi/forcetrigger?t=a1nz8m&amp;q=XNAS%3aAVGO&amp;form=skydnc</v>
    <v>Learn more on Bing</v>
  </rv>
  <rv s="6">
    <v>en-US</v>
    <v>a1nz8m</v>
    <v>268435456</v>
    <v>1</v>
    <v>Powered by Refinitiv</v>
    <v>22</v>
    <v>BROADCOM INC. (XNAS:AVGO)</v>
    <v>23</v>
    <v>24</v>
    <v>Finance</v>
    <v>25</v>
    <v>251.88</v>
    <v>104.151</v>
    <v>1.0488</v>
    <v>0.56999999999999995</v>
    <v>-2.7950000000000002E-3</v>
    <v>2.457E-3</v>
    <v>-0.65</v>
    <v>USD</v>
    <v>Broadcom Inc. is a global technology company that designs, develops, and supplies a broad range of semiconductors,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37000</v>
    <v>Nasdaq Stock Market</v>
    <v>XNAS</v>
    <v>XNAS</v>
    <v>3421 Hillview Avenue, PALO ALTO, CA, 94304 US</v>
    <v>236.48929999999999</v>
    <v>Semiconductors &amp; Semiconductor Equipment</v>
    <v>Stock</v>
    <v>45661.041620508593</v>
    <v>26516</v>
    <v>229</v>
    <v>1090045000000</v>
    <v>BROADCOM INC.</v>
    <v>BROADCOM INC.</v>
    <v>233.59</v>
    <v>181.5085</v>
    <v>231.98</v>
    <v>232.55</v>
    <v>231.9</v>
    <v>4687356000</v>
    <v>AVGO</v>
    <v>BROADCOM INC. (XNAS:AVGO)</v>
    <v>24973192</v>
    <v>41186055</v>
    <v>2018</v>
  </rv>
  <rv s="3">
    <v>26517</v>
  </rv>
  <rv s="0">
    <fb>13.371</fb>
    <v>16</v>
  </rv>
  <rv s="0">
    <fb>13.397</fb>
    <v>16</v>
  </rv>
  <rv s="0">
    <fb>14.574999999999999</fb>
    <v>16</v>
  </rv>
  <rv s="0">
    <fb>15.436</fb>
    <v>16</v>
  </rv>
  <rv s="0">
    <fb>15.54</fb>
    <v>16</v>
  </rv>
  <rv s="0">
    <fb>16.198</fb>
    <v>16</v>
  </rv>
  <rv s="0">
    <fb>17.641999999999999</fb>
    <v>16</v>
  </rv>
  <rv s="0">
    <fb>17.251999999999999</fb>
    <v>16</v>
  </rv>
  <rv s="0">
    <fb>17.027999999999999</fb>
    <v>16</v>
  </rv>
  <rv s="0">
    <fb>17.048999999999999</fb>
    <v>16</v>
  </rv>
  <rv s="0">
    <fb>17.677</fb>
    <v>16</v>
  </rv>
  <rv s="0">
    <fb>21.093</fb>
    <v>16</v>
  </rv>
  <rv s="0">
    <fb>21.896000000000001</fb>
    <v>16</v>
  </rv>
  <rv s="0">
    <fb>22.081</fb>
    <v>16</v>
  </rv>
  <rv s="0">
    <fb>23.948</fb>
    <v>16</v>
  </rv>
  <rv s="0">
    <fb>23.305</fb>
    <v>16</v>
  </rv>
  <rv s="0">
    <fb>24.666</fb>
    <v>16</v>
  </rv>
  <rv s="0">
    <fb>25.207000000000001</fb>
    <v>16</v>
  </rv>
  <rv s="0">
    <fb>24.254000000000001</fb>
    <v>16</v>
  </rv>
  <rv s="0">
    <fb>27.794</fb>
    <v>16</v>
  </rv>
  <rv s="0">
    <fb>24.803000000000001</fb>
    <v>16</v>
  </rv>
  <rv s="0">
    <fb>24.646000000000001</fb>
    <v>16</v>
  </rv>
  <rv s="0">
    <fb>23.565000000000001</fb>
    <v>16</v>
  </rv>
  <rv s="0">
    <fb>22.942</fb>
    <v>16</v>
  </rv>
  <rv s="0">
    <fb>24.263999999999999</fb>
    <v>16</v>
  </rv>
  <rv s="0">
    <fb>22.177</fb>
    <v>16</v>
  </rv>
  <rv s="0">
    <fb>21.902999999999999</fb>
    <v>16</v>
  </rv>
  <rv s="0">
    <fb>24.672999999999998</fb>
    <v>16</v>
  </rv>
  <rv s="0">
    <fb>22.349</fb>
    <v>16</v>
  </rv>
  <rv s="0">
    <fb>23.741</fb>
    <v>16</v>
  </rv>
  <rv s="0">
    <fb>25.428000000000001</fb>
    <v>16</v>
  </rv>
  <rv s="0">
    <fb>26.824999999999999</fb>
    <v>16</v>
  </rv>
  <rv s="0">
    <fb>27.536000000000001</fb>
    <v>16</v>
  </rv>
  <rv s="0">
    <fb>30.071000000000002</fb>
    <v>16</v>
  </rv>
  <rv s="0">
    <fb>31.84</fb>
    <v>16</v>
  </rv>
  <rv s="0">
    <fb>25.164000000000001</fb>
    <v>16</v>
  </rv>
  <rv s="0">
    <fb>28.786000000000001</fb>
    <v>16</v>
  </rv>
  <rv s="0">
    <fb>28.998999999999999</fb>
    <v>16</v>
  </rv>
  <rv s="0">
    <fb>28.263999999999999</fb>
    <v>16</v>
  </rv>
  <rv s="0">
    <fb>27.606999999999999</fb>
    <v>16</v>
  </rv>
  <rv s="0">
    <fb>29.285</fb>
    <v>16</v>
  </rv>
  <rv s="0">
    <fb>31.620999999999999</fb>
    <v>16</v>
  </rv>
  <rv s="0">
    <fb>31.602</fb>
    <v>16</v>
  </rv>
  <rv s="0">
    <fb>30.515999999999998</fb>
    <v>16</v>
  </rv>
  <rv s="0">
    <fb>27.262</fb>
    <v>16</v>
  </rv>
  <rv s="0">
    <fb>27.161999999999999</fb>
    <v>16</v>
  </rv>
  <rv s="0">
    <fb>29.126999999999999</fb>
    <v>16</v>
  </rv>
  <rv s="0">
    <fb>31.561</fb>
    <v>16</v>
  </rv>
  <rv s="0">
    <fb>31.675000000000001</fb>
    <v>16</v>
  </rv>
  <rv s="0">
    <fb>34.715000000000003</fb>
    <v>16</v>
  </rv>
  <rv s="0">
    <fb>36.432000000000002</fb>
    <v>16</v>
  </rv>
  <rv s="0">
    <fb>34.963000000000001</fb>
    <v>16</v>
  </rv>
  <rv s="0">
    <fb>40.158000000000001</fb>
    <v>16</v>
  </rv>
  <rv s="0">
    <fb>43.784999999999997</fb>
    <v>16</v>
  </rv>
  <rv s="0">
    <fb>46.987000000000002</fb>
    <v>16</v>
  </rv>
  <rv s="0">
    <fb>46.366</fb>
    <v>16</v>
  </rv>
  <rv s="0">
    <fb>47.232999999999997</fb>
    <v>16</v>
  </rv>
  <rv s="0">
    <fb>47.683999999999997</fb>
    <v>16</v>
  </rv>
  <rv s="0">
    <fb>49.720999999999997</fb>
    <v>16</v>
  </rv>
  <rv s="0">
    <fb>48.493000000000002</fb>
    <v>16</v>
  </rv>
  <rv s="0">
    <fb>53.167000000000002</fb>
    <v>16</v>
  </rv>
  <rv s="0">
    <fb>55.368000000000002</fb>
    <v>16</v>
  </rv>
  <rv s="0">
    <fb>66.540999999999997</fb>
    <v>16</v>
  </rv>
  <rv s="0">
    <fb>58.588000000000001</fb>
    <v>16</v>
  </rv>
  <rv s="0">
    <fb>58.744</fb>
    <v>16</v>
  </rv>
  <rv s="0">
    <fb>62.968000000000004</fb>
    <v>16</v>
  </rv>
  <rv s="0">
    <fb>55.439</fb>
    <v>16</v>
  </rv>
  <rv s="0">
    <fb>58.012999999999998</fb>
    <v>16</v>
  </rv>
  <rv s="0">
    <fb>48.581000000000003</fb>
    <v>16</v>
  </rv>
  <rv s="0">
    <fb>53.548000000000002</fb>
    <v>16</v>
  </rv>
  <rv s="0">
    <fb>49.911000000000001</fb>
    <v>16</v>
  </rv>
  <rv s="0">
    <fb>44.401000000000003</fb>
    <v>16</v>
  </rv>
  <rv s="0">
    <fb>47.012</fb>
    <v>16</v>
  </rv>
  <rv s="0">
    <fb>55.103000000000002</fb>
    <v>16</v>
  </rv>
  <rv s="0">
    <fb>55.912999999999997</fb>
    <v>16</v>
  </rv>
  <rv s="0">
    <fb>58.500999999999998</fb>
    <v>16</v>
  </rv>
  <rv s="0">
    <fb>59.429000000000002</fb>
    <v>16</v>
  </rv>
  <rv s="0">
    <fb>64.153999999999996</fb>
    <v>16</v>
  </rv>
  <rv s="0">
    <fb>80.796000000000006</fb>
    <v>16</v>
  </rv>
  <rv s="0">
    <fb>86.742999999999995</fb>
    <v>16</v>
  </rv>
  <rv s="0">
    <fb>89.864999999999995</fb>
    <v>16</v>
  </rv>
  <rv s="0">
    <fb>92.289000000000001</fb>
    <v>16</v>
  </rv>
  <rv s="0">
    <fb>83.058000000000007</fb>
    <v>16</v>
  </rv>
  <rv s="0">
    <fb>84.137</fb>
    <v>16</v>
  </rv>
  <rv s="0">
    <fb>92.572999999999993</fb>
    <v>16</v>
  </rv>
  <rv s="0">
    <fb>111.625</fb>
    <v>16</v>
  </rv>
  <rv s="0">
    <fb>130.04900000000001</fb>
    <v>16</v>
  </rv>
  <rv s="0">
    <fb>132.541</fb>
    <v>16</v>
  </rv>
  <rv s="0">
    <fb>130.02699999999999</fb>
    <v>16</v>
  </rv>
  <rv s="0">
    <fb>132.85499999999999</fb>
    <v>16</v>
  </rv>
  <rv s="0">
    <fb>160.553</fb>
    <v>16</v>
  </rv>
  <rv s="0">
    <fb>162.82</fb>
    <v>16</v>
  </rv>
  <rv s="0">
    <fb>172.5</fb>
    <v>16</v>
  </rv>
  <rv s="0">
    <fb>162.08000000000001</fb>
    <v>16</v>
  </rv>
  <rv s="0">
    <fb>231.84</fb>
    <v>16</v>
  </rv>
  <rv s="1">
    <v>https://www.bing.com/financeapi/forcetrigger?t=c1efhw&amp;q=XBUE%3aAMDD2&amp;form=skydnc</v>
    <v>Learn more on Bing</v>
  </rv>
  <rv s="14">
    <v>en-US</v>
    <v>c1efhw</v>
    <v>268435456</v>
    <v>1</v>
    <v>Powered by Refinitiv</v>
    <v>43</v>
    <v>ADVANCED MICRO DEVICES, INC. (XBUE:AMD)</v>
    <v>23</v>
    <v>44</v>
    <v>Finance</v>
    <v>48</v>
    <v>13.2</v>
    <v>12.25</v>
    <v>1.6596</v>
    <v>0.2</v>
    <v>1.5935999999999999E-2</v>
    <v>USD</v>
    <v>Advanced Micro Devices, Inc. is a global semiconductor company. It is focused on high-performance computing, graphics and visualization technologies. It operates in four segments. The Data Center segment includes server central processing units (CPUs), graphics processing units (GPUs), accelerated processing units (APUs), data processing units (DPUs), field programmable gate arrays (FPGAs), smart network interface cards (SmartNICs), artificial intelligence (AI) accelerators and adaptive system-on-chip (SoC) products for data centers. The Client segment includes CPUs, APUs, and chipsets for desktop, notebook and handheld personal computers. Gaming segment includes discrete GPUs, semi-custom SoC products and development services. Embedded segment includes embedded CPUs, GPUs, APUs, FPGAs, system on modules (SOMs), and adaptive SoC products. Its products include AMD Ryzen AI, Radeon PRO and AMD Advantage Premium. It also accelerates development and deployment of AI Models on its hardware.</v>
    <v>26000</v>
    <v>Bolsa de Comercio de Buenos Aires</v>
    <v>XBUE</v>
    <v>XBUE</v>
    <v>2485 Augustine Drive, SANTA CLARA, CA, 95054 US</v>
    <v>13.2</v>
    <v>Semiconductors &amp; Semiconductor Equipment</v>
    <v>Stock</v>
    <v>45660.826226851852</v>
    <v>26614</v>
    <v>12.25</v>
    <v>195759300000</v>
    <v>ADVANCED MICRO DEVICES, INC.</v>
    <v>ADVANCED MICRO DEVICES, INC.</v>
    <v>12.9</v>
    <v>12.55</v>
    <v>12.75</v>
    <v>1622807000</v>
    <v>AMD</v>
    <v>ADVANCED MICRO DEVICES, INC. (XBUE:AMD)</v>
    <v>4309</v>
    <v>38416690</v>
    <v>1969</v>
  </rv>
  <rv s="3">
    <v>26615</v>
  </rv>
  <rv s="0">
    <fb>7.6624999999999996</fb>
    <v>16</v>
  </rv>
  <rv s="0">
    <fb>16.55</fb>
    <v>16</v>
  </rv>
  <rv s="1">
    <v>https://www.bing.com/financeapi/forcetrigger?t=a24p1h&amp;q=XNAS%3aTXN&amp;form=skydnc</v>
    <v>Learn more on Bing</v>
  </rv>
  <rv s="6">
    <v>en-US</v>
    <v>a24p1h</v>
    <v>268435456</v>
    <v>1</v>
    <v>Powered by Refinitiv</v>
    <v>22</v>
    <v>TEXAS INSTRUMENTS INCORPORATED (XNAS:TXN)</v>
    <v>23</v>
    <v>24</v>
    <v>Finance</v>
    <v>28</v>
    <v>220.38499999999999</v>
    <v>155.46</v>
    <v>0.9637</v>
    <v>3.56</v>
    <v>3.6740000000000004E-4</v>
    <v>1.9043000000000001E-2</v>
    <v>7.0000000000000007E-2</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191.14</v>
    <v>Semiconductors &amp; Semiconductor Equipment</v>
    <v>Stock</v>
    <v>45661.040983471874</v>
    <v>26619</v>
    <v>187.20009999999999</v>
    <v>173786384466</v>
    <v>TEXAS INSTRUMENTS INCORPORATED</v>
    <v>TEXAS INSTRUMENTS INCORPORATED</v>
    <v>188.93</v>
    <v>35.402200000000001</v>
    <v>186.95</v>
    <v>190.51</v>
    <v>190.58</v>
    <v>912216600</v>
    <v>TXN</v>
    <v>TEXAS INSTRUMENTS INCORPORATED (XNAS:TXN)</v>
    <v>4574144</v>
    <v>5099688</v>
    <v>1938</v>
  </rv>
  <rv s="3">
    <v>26620</v>
  </rv>
  <rv s="0">
    <fb>57.04</fb>
    <v>16</v>
  </rv>
  <rv s="0">
    <fb>89.64</fb>
    <v>16</v>
  </rv>
  <rv s="0">
    <fb>97.29</fb>
    <v>16</v>
  </rv>
  <rv s="0">
    <fb>100.68</fb>
    <v>16</v>
  </rv>
  <rv s="0">
    <fb>120.65</fb>
    <v>16</v>
  </rv>
  <rv s="0">
    <fb>118.74</fb>
    <v>16</v>
  </rv>
  <rv s="0">
    <fb>142.79</fb>
    <v>16</v>
  </rv>
  <rv s="0">
    <fb>161.25</fb>
    <v>16</v>
  </rv>
  <rv s="0">
    <fb>180.51</fb>
    <v>16</v>
  </rv>
  <rv s="0">
    <fb>190.62</fb>
    <v>16</v>
  </rv>
  <rv s="0">
    <fb>188.47</fb>
    <v>16</v>
  </rv>
  <rv s="0">
    <fb>170.25</fb>
    <v>16</v>
  </rv>
  <rv s="0">
    <fb>153.65</fb>
    <v>16</v>
  </rv>
  <rv s="0">
    <fb>178.89</fb>
    <v>16</v>
  </rv>
  <rv s="0">
    <fb>165.22</fb>
    <v>16</v>
  </rv>
  <rv s="0">
    <fb>171.45</fb>
    <v>16</v>
  </rv>
  <rv s="0">
    <fb>186.01</fb>
    <v>16</v>
  </rv>
  <rv s="0">
    <fb>159.01</fb>
    <v>16</v>
  </rv>
  <rv s="0">
    <fb>142.01</fb>
    <v>16</v>
  </rv>
  <rv s="0">
    <fb>170.46</fb>
    <v>16</v>
  </rv>
  <rv s="0">
    <fb>160.12</fb>
    <v>16</v>
  </rv>
  <rv s="0">
    <fb>167.33</fb>
    <v>16</v>
  </rv>
  <rv s="0">
    <fb>174.21</fb>
    <v>16</v>
  </rv>
  <rv s="0">
    <fb>176.42</fb>
    <v>16</v>
  </rv>
  <rv s="0">
    <fb>195.01</fb>
    <v>16</v>
  </rv>
  <rv s="0">
    <fb>203.16</fb>
    <v>16</v>
  </rv>
  <rv s="0">
    <fb>201.03</fb>
    <v>16</v>
  </rv>
  <rv s="0">
    <fb>187.51</fb>
    <v>16</v>
  </rv>
  <rv s="1">
    <v>http://en.wikipedia.org/wiki/Qualcomm</v>
    <v>Wikipedia</v>
  </rv>
  <rv s="8">
    <v>2691</v>
    <v>26650</v>
  </rv>
  <rv s="9">
    <v>33</v>
    <v>https://www.bing.com/th?id=AMMS_2b1c176dae370ecc0d55a1517537f595&amp;qlt=95</v>
    <v>26651</v>
    <v>0</v>
    <v>https://www.bing.com/images/search?form=xlimg&amp;q=qualcomm</v>
    <v>Image of QUALCOMM INCORPORATED</v>
  </rv>
  <rv s="1">
    <v>https://www.bing.com/financeapi/forcetrigger?t=a21k2w&amp;q=XNAS%3aQCOM&amp;form=skydnc</v>
    <v>Learn more on Bing</v>
  </rv>
  <rv s="10">
    <v>en-US</v>
    <v>a21k2w</v>
    <v>268435456</v>
    <v>1</v>
    <v>Powered by Refinitiv</v>
    <v>29</v>
    <v>QUALCOMM INCORPORATED (XNAS:QCOM)</v>
    <v>31</v>
    <v>32</v>
    <v>Finance</v>
    <v>25</v>
    <v>230.63</v>
    <v>134.9409</v>
    <v>1.2528999999999999</v>
    <v>4.1900000000000004</v>
    <v>1.077E-3</v>
    <v>2.7271999999999998E-2</v>
    <v>0.17</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49000</v>
    <v>Nasdaq Stock Market</v>
    <v>XNAS</v>
    <v>XNAS</v>
    <v>5775 Morehouse Dr, SAN DIEGO, CA, 92121 US</v>
    <v>158.435</v>
    <v>26652</v>
    <v>Semiconductors &amp; Semiconductor Equipment</v>
    <v>Stock</v>
    <v>45661.039528957815</v>
    <v>26653</v>
    <v>154.49</v>
    <v>175349100000</v>
    <v>QUALCOMM INCORPORATED</v>
    <v>QUALCOMM INCORPORATED</v>
    <v>155.41999999999999</v>
    <v>17.173999999999999</v>
    <v>153.63999999999999</v>
    <v>157.83000000000001</v>
    <v>158</v>
    <v>1111000000</v>
    <v>QCOM</v>
    <v>QUALCOMM INCORPORATED (XNAS:QCOM)</v>
    <v>5887151</v>
    <v>7733205</v>
    <v>1991</v>
  </rv>
  <rv s="3">
    <v>26654</v>
  </rv>
  <rv s="0">
    <fb>62.58</fb>
    <v>16</v>
  </rv>
  <rv s="0">
    <fb>67.650000000000006</fb>
    <v>16</v>
  </rv>
  <rv s="0">
    <fb>152.34</fb>
    <v>16</v>
  </rv>
  <rv s="0">
    <fb>146.69</fb>
    <v>16</v>
  </rv>
  <rv s="0">
    <fb>182.87</fb>
    <v>16</v>
  </rv>
  <rv s="0">
    <fb>175.76</fb>
    <v>16</v>
  </rv>
  <rv s="0">
    <fb>152.82</fb>
    <v>16</v>
  </rv>
  <rv s="0">
    <fb>139.69</fb>
    <v>16</v>
  </rv>
  <rv s="0">
    <fb>133.21</fb>
    <v>16</v>
  </rv>
  <rv s="0">
    <fb>127.58</fb>
    <v>16</v>
  </rv>
  <rv s="0">
    <fb>116.8</fb>
    <v>16</v>
  </rv>
  <rv s="0">
    <fb>157.79</fb>
    <v>16</v>
  </rv>
  <rv s="0">
    <fb>165.85</fb>
    <v>16</v>
  </rv>
  <rv s="0">
    <fb>204.05</fb>
    <v>16</v>
  </rv>
  <rv s="0">
    <fb>199.18</fb>
    <v>16</v>
  </rv>
  <rv s="0">
    <fb>180.95</fb>
    <v>16</v>
  </rv>
  <rv s="0">
    <fb>162.77000000000001</fb>
    <v>16</v>
  </rv>
  <rv s="0">
    <fb>158.53</fb>
    <v>16</v>
  </rv>
  <rv s="1">
    <v>https://www.bing.com/financeapi/forcetrigger?t=a1nda2&amp;q=XNAS%3aAMAT&amp;form=skydnc</v>
    <v>Learn more on Bing</v>
  </rv>
  <rv s="6">
    <v>en-US</v>
    <v>a1nda2</v>
    <v>268435456</v>
    <v>1</v>
    <v>Powered by Refinitiv</v>
    <v>22</v>
    <v>APPLIED MATERIALS, INC. (XNAS:AMAT)</v>
    <v>23</v>
    <v>24</v>
    <v>Finance</v>
    <v>25</v>
    <v>255.89</v>
    <v>148.05000000000001</v>
    <v>1.5154000000000001</v>
    <v>6.19</v>
    <v>5.8799999999999998E-4</v>
    <v>3.7774000000000002E-2</v>
    <v>0.1</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35700</v>
    <v>Nasdaq Stock Market</v>
    <v>XNAS</v>
    <v>XNAS</v>
    <v>3050 Bowers Avenue, P.O. Box 58039, SANTA CLARA, CA, 95054-3299 US</v>
    <v>170.42</v>
    <v>Semiconductors &amp; Semiconductor Equipment</v>
    <v>Stock</v>
    <v>45661.041491955468</v>
    <v>26674</v>
    <v>164.77</v>
    <v>138375200000</v>
    <v>APPLIED MATERIALS, INC.</v>
    <v>APPLIED MATERIALS, INC.</v>
    <v>165.38</v>
    <v>19.050599999999999</v>
    <v>163.87</v>
    <v>170.06</v>
    <v>170.16</v>
    <v>813684600</v>
    <v>AMAT</v>
    <v>APPLIED MATERIALS, INC. (XNAS:AMAT)</v>
    <v>5721416</v>
    <v>6468386</v>
    <v>1987</v>
  </rv>
  <rv s="3">
    <v>26675</v>
  </rv>
  <rv s="0">
    <fb>39.659999999999997</fb>
    <v>16</v>
  </rv>
  <rv s="0">
    <fb>142.4</fb>
    <v>16</v>
  </rv>
  <rv s="0">
    <fb>135.13</fb>
    <v>16</v>
  </rv>
  <rv s="0">
    <fb>134.19999999999999</fb>
    <v>16</v>
  </rv>
  <rv s="0">
    <fb>131.80000000000001</fb>
    <v>16</v>
  </rv>
  <rv s="0">
    <fb>97.38</fb>
    <v>16</v>
  </rv>
  <rv s="0">
    <fb>116.15</fb>
    <v>16</v>
  </rv>
  <rv s="0">
    <fb>122.83</fb>
    <v>16</v>
  </rv>
  <rv s="0">
    <fb>151.59</fb>
    <v>16</v>
  </rv>
  <rv s="0">
    <fb>212.2</fb>
    <v>16</v>
  </rv>
  <rv s="0">
    <fb>197.26</fb>
    <v>16</v>
  </rv>
  <rv s="0">
    <fb>202.05</fb>
    <v>16</v>
  </rv>
  <rv s="0">
    <fb>162.63</fb>
    <v>16</v>
  </rv>
  <rv s="1">
    <v>https://www.bing.com/financeapi/forcetrigger?t=a1y4oc&amp;q=XNAS%3aMU&amp;form=skydnc</v>
    <v>Learn more on Bing</v>
  </rv>
  <rv s="6">
    <v>en-US</v>
    <v>a1y4oc</v>
    <v>268435456</v>
    <v>1</v>
    <v>Powered by Refinitiv</v>
    <v>22</v>
    <v>MICRON TECHNOLOGY, INC. (XNAS:MU)</v>
    <v>23</v>
    <v>24</v>
    <v>Finance</v>
    <v>28</v>
    <v>157.535</v>
    <v>79.150000000000006</v>
    <v>1.1748000000000001</v>
    <v>2.54</v>
    <v>4.4510000000000003E-4</v>
    <v>2.9085E-2</v>
    <v>0.04</v>
    <v>USD</v>
    <v>Micron Technology, Inc. provides memory and storage solutions. The Company delivers a portfolio of high-performance dynamic random-access memory (DRAM), NAND, and NOR memory and storage products through its Micron and Crucial brands. The Company's products enable advancing in artificial intelligence (AI) and compute-intensive applications. Its segments include Compute and Networking Business Unit (CNBU), Mobile Business Unit (MBU), Embedded Business Unit (EBU), and Storage Business Unit (SBU). CNBU segment includes memory products and solutions sold into the data center, PC, graphics, and networking markets. MBU segment includes memory and storage products sold into the smartphone and other mobile-device markets. EBU segment includes memory and storage products and solutions sold into the intelligent edge through the automotive, industrial, and consumer embedded markets. SBU segment includes SSDs and component-level storage solutions sold into the data center, PC, and consumer markets.</v>
    <v>48000</v>
    <v>Nasdaq Stock Market</v>
    <v>XNAS</v>
    <v>XNAS</v>
    <v>PO BOX 6, 8000 S FEDERAL WAY, BOISE, ID, 83716-9632 US</v>
    <v>90.194999999999993</v>
    <v>Semiconductors &amp; Semiconductor Equipment</v>
    <v>Stock</v>
    <v>45661.041573622657</v>
    <v>26690</v>
    <v>87.51</v>
    <v>100130637640</v>
    <v>MICRON TECHNOLOGY, INC.</v>
    <v>MICRON TECHNOLOGY, INC.</v>
    <v>87.95</v>
    <v>26.1341</v>
    <v>87.33</v>
    <v>89.87</v>
    <v>89.91</v>
    <v>1114172000</v>
    <v>MU</v>
    <v>MICRON TECHNOLOGY, INC. (XNAS:MU)</v>
    <v>17484588</v>
    <v>25740427</v>
    <v>1984</v>
  </rv>
  <rv s="3">
    <v>26691</v>
  </rv>
  <rv s="0">
    <fb>13.76</fb>
    <v>16</v>
  </rv>
  <rv s="0">
    <fb>50.055</fb>
    <v>16</v>
  </rv>
  <rv s="0">
    <fb>84.98</fb>
    <v>16</v>
  </rv>
  <rv s="0">
    <fb>90.61</fb>
    <v>16</v>
  </rv>
  <rv s="0">
    <fb>117.89</fb>
    <v>16</v>
  </rv>
  <rv s="0">
    <fb>131.53</fb>
    <v>16</v>
  </rv>
  <rv s="0">
    <fb>99.65</fb>
    <v>16</v>
  </rv>
  <rv s="1">
    <v>https://www.bing.com/financeapi/forcetrigger?t=a1mvjc&amp;q=XNAS%3aADI&amp;form=skydnc</v>
    <v>Learn more on Bing</v>
  </rv>
  <rv s="6">
    <v>en-US</v>
    <v>a1mvjc</v>
    <v>268435456</v>
    <v>1</v>
    <v>Powered by Refinitiv</v>
    <v>22</v>
    <v>ANALOG DEVICES, INC. (XNAS:ADI)</v>
    <v>23</v>
    <v>24</v>
    <v>Finance</v>
    <v>25</v>
    <v>244.14</v>
    <v>181.80500000000001</v>
    <v>1.0425</v>
    <v>4.0199999999999996</v>
    <v>1.3469999999999999E-3</v>
    <v>1.9021E-2</v>
    <v>0.28999999999999998</v>
    <v>USD</v>
    <v>Analog Devices, Inc. is a global semiconductor company. The Company combines analog, digital and software technologies into solutions that help drive advancements in digitized factories, mobility and digital healthcare, combat climate change, and connect humans and the world. It designs, manufactures, tests and markets a broad portfolio of solutions, including integrated circuits (ICs), software and subsystems that leverage high-performance analog, mixed-signal and digital signal processing technologies. The Company's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 sell its products globally through a direct sales force, third-party distributors, independent sales representatives and via its Website.</v>
    <v>24000</v>
    <v>Nasdaq Stock Market</v>
    <v>XNAS</v>
    <v>XNAS</v>
    <v>One Analog Way, WILMINGTON, MA, 01887 US</v>
    <v>216.11</v>
    <v>Semiconductors &amp; Semiconductor Equipment</v>
    <v>Stock</v>
    <v>45661.040548159377</v>
    <v>26700</v>
    <v>210.39500000000001</v>
    <v>106887441816</v>
    <v>ANALOG DEVICES, INC.</v>
    <v>ANALOG DEVICES, INC.</v>
    <v>212.76</v>
    <v>64.610900000000001</v>
    <v>211.35</v>
    <v>215.37</v>
    <v>215.66</v>
    <v>496296800</v>
    <v>ADI</v>
    <v>ANALOG DEVICES, INC. (XNAS:ADI)</v>
    <v>2547489</v>
    <v>2997323</v>
    <v>1965</v>
  </rv>
  <rv s="3">
    <v>26701</v>
  </rv>
  <rv s="0">
    <fb>56.64</fb>
    <v>16</v>
  </rv>
  <rv s="0">
    <fb>85.83</fb>
    <v>16</v>
  </rv>
  <rv s="0">
    <fb>106.63</fb>
    <v>16</v>
  </rv>
  <rv s="0">
    <fb>118.84</fb>
    <v>16</v>
  </rv>
  <rv s="0">
    <fb>89.65</fb>
    <v>16</v>
  </rv>
  <rv s="0">
    <fb>116.88</fb>
    <v>16</v>
  </rv>
  <rv s="0">
    <fb>147.72999999999999</fb>
    <v>16</v>
  </rv>
  <rv s="0">
    <fb>147.33000000000001</fb>
    <v>16</v>
  </rv>
  <rv s="0">
    <fb>155.82</fb>
    <v>16</v>
  </rv>
  <rv s="0">
    <fb>164.6</fb>
    <v>16</v>
  </rv>
  <rv s="0">
    <fb>167.42</fb>
    <v>16</v>
  </rv>
  <rv s="0">
    <fb>180.25</fb>
    <v>16</v>
  </rv>
  <rv s="0">
    <fb>154.38</fb>
    <v>16</v>
  </rv>
  <rv s="0">
    <fb>139.34</fb>
    <v>16</v>
  </rv>
  <rv s="0">
    <fb>171.47</fb>
    <v>16</v>
  </rv>
  <rv s="0">
    <fb>183.47</fb>
    <v>16</v>
  </rv>
  <rv s="0">
    <fb>177.69</fb>
    <v>16</v>
  </rv>
  <rv s="0">
    <fb>194.81</fb>
    <v>16</v>
  </rv>
  <rv s="0">
    <fb>199.53</fb>
    <v>16</v>
  </rv>
  <rv s="0">
    <fb>198.56</fb>
    <v>16</v>
  </rv>
  <rv s="0">
    <fb>192.36</fb>
    <v>16</v>
  </rv>
  <rv s="0">
    <fb>197.79</fb>
    <v>16</v>
  </rv>
  <rv s="0">
    <fb>200.61</fb>
    <v>16</v>
  </rv>
  <rv s="0">
    <fb>228.26</fb>
    <v>16</v>
  </rv>
  <rv s="0">
    <fb>234.84</fb>
    <v>16</v>
  </rv>
  <rv s="0">
    <fb>223.11</fb>
    <v>16</v>
  </rv>
  <rv s="0">
    <fb>218.05</fb>
    <v>16</v>
  </rv>
  <rv s="0">
    <fb>212.46</fb>
    <v>16</v>
  </rv>
  <rv s="1">
    <v>https://www.bing.com/financeapi/forcetrigger?t=a1x4f2&amp;q=XNAS%3aLRCX&amp;form=skydnc</v>
    <v>Learn more on Bing</v>
  </rv>
  <rv s="6">
    <v>en-US</v>
    <v>a1x4f2</v>
    <v>268435456</v>
    <v>1</v>
    <v>Powered by Refinitiv</v>
    <v>22</v>
    <v>LAM RESEARCH CORPORATION (XNAS:LRCX)</v>
    <v>23</v>
    <v>24</v>
    <v>Finance</v>
    <v>25</v>
    <v>113</v>
    <v>68.87</v>
    <v>1.4618</v>
    <v>2.67</v>
    <v>2.6630000000000002E-4</v>
    <v>3.6858000000000002E-2</v>
    <v>0.02</v>
    <v>USD</v>
    <v>Lam Research Corporation is a global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Vantex, Kiyo, Versys Metal, Syndion, Coronus, and DV-Prime, Da Vinci, EOS, and SP Series. Its customer base includes semiconductor memory, foundries, and integrated device manufacturers that make products such as non-volatile memory, dynamic random-access memory, and logic devices. It offers services in areas, such as nanoscale applications enablement, chemistry, plasma and fluidics, and others.</v>
    <v>17450</v>
    <v>Nasdaq Stock Market</v>
    <v>XNAS</v>
    <v>XNAS</v>
    <v>4650 Cushing Blvd, FREMONT, CA, 94538 US</v>
    <v>75.275000000000006</v>
    <v>Semiconductors &amp; Semiconductor Equipment</v>
    <v>Stock</v>
    <v>45661.041344756253</v>
    <v>26731</v>
    <v>72.97</v>
    <v>96642910350</v>
    <v>LAM RESEARCH CORPORATION</v>
    <v>LAM RESEARCH CORPORATION</v>
    <v>73.180000000000007</v>
    <v>31.235299999999999</v>
    <v>72.44</v>
    <v>75.11</v>
    <v>75.13</v>
    <v>1286685000</v>
    <v>LRCX</v>
    <v>LAM RESEARCH CORPORATION (XNAS:LRCX)</v>
    <v>8983435</v>
    <v>11377997</v>
    <v>1989</v>
  </rv>
  <rv s="3">
    <v>26732</v>
  </rv>
  <rv s="0">
    <fb>7.1790000000000003</fb>
    <v>16</v>
  </rv>
  <rv s="0">
    <fb>7.33</fb>
    <v>16</v>
  </rv>
  <rv s="0">
    <fb>8.26</fb>
    <v>16</v>
  </rv>
  <rv s="0">
    <fb>7.64</fb>
    <v>16</v>
  </rv>
  <rv s="0">
    <fb>8.2810000000000006</fb>
    <v>16</v>
  </rv>
  <rv s="0">
    <fb>8.4060000000000006</fb>
    <v>16</v>
  </rv>
  <rv s="0">
    <fb>8.9770000000000003</fb>
    <v>16</v>
  </rv>
  <rv s="0">
    <fb>9.3320000000000007</fb>
    <v>16</v>
  </rv>
  <rv s="0">
    <fb>9.4710000000000001</fb>
    <v>16</v>
  </rv>
  <rv s="0">
    <fb>9.6859999999999999</fb>
    <v>16</v>
  </rv>
  <rv s="0">
    <fb>10.602</fb>
    <v>16</v>
  </rv>
  <rv s="0">
    <fb>10.573</fb>
    <v>16</v>
  </rv>
  <rv s="0">
    <fb>11.486000000000001</fb>
    <v>16</v>
  </rv>
  <rv s="0">
    <fb>11.853999999999999</fb>
    <v>16</v>
  </rv>
  <rv s="0">
    <fb>12.836</fb>
    <v>16</v>
  </rv>
  <rv s="0">
    <fb>14.484999999999999</fb>
    <v>16</v>
  </rv>
  <rv s="0">
    <fb>15.516999999999999</fb>
    <v>16</v>
  </rv>
  <rv s="0">
    <fb>14.143000000000001</fb>
    <v>16</v>
  </rv>
  <rv s="0">
    <fb>15.946</fb>
    <v>16</v>
  </rv>
  <rv s="0">
    <fb>16.597999999999999</fb>
    <v>16</v>
  </rv>
  <rv s="0">
    <fb>18.504000000000001</fb>
    <v>16</v>
  </rv>
  <rv s="0">
    <fb>20.856999999999999</fb>
    <v>16</v>
  </rv>
  <rv s="0">
    <fb>19.233000000000001</fb>
    <v>16</v>
  </rv>
  <rv s="0">
    <fb>18.407</fb>
    <v>16</v>
  </rv>
  <rv s="0">
    <fb>19.152000000000001</fb>
    <v>16</v>
  </rv>
  <rv s="0">
    <fb>19.186</fb>
    <v>16</v>
  </rv>
  <rv s="0">
    <fb>20.315999999999999</fb>
    <v>16</v>
  </rv>
  <rv s="0">
    <fb>18.506</fb>
    <v>16</v>
  </rv>
  <rv s="0">
    <fb>19.818000000000001</fb>
    <v>16</v>
  </rv>
  <rv s="0">
    <fb>17.285</fb>
    <v>16</v>
  </rv>
  <rv s="0">
    <fb>19.064</fb>
    <v>16</v>
  </rv>
  <rv s="0">
    <fb>17.309000000000001</fb>
    <v>16</v>
  </rv>
  <rv s="0">
    <fb>14.173</fb>
    <v>16</v>
  </rv>
  <rv s="0">
    <fb>15.696</fb>
    <v>16</v>
  </rv>
  <rv s="0">
    <fb>13.617000000000001</fb>
    <v>16</v>
  </rv>
  <rv s="0">
    <fb>16.957999999999998</fb>
    <v>16</v>
  </rv>
  <rv s="0">
    <fb>17.609000000000002</fb>
    <v>16</v>
  </rv>
  <rv s="0">
    <fb>17.901</fb>
    <v>16</v>
  </rv>
  <rv s="0">
    <fb>20.742999999999999</fb>
    <v>16</v>
  </rv>
  <rv s="0">
    <fb>17.460999999999999</fb>
    <v>16</v>
  </rv>
  <rv s="0">
    <fb>18.783999999999999</fb>
    <v>16</v>
  </rv>
  <rv s="0">
    <fb>20.861000000000001</fb>
    <v>16</v>
  </rv>
  <rv s="0">
    <fb>21.050999999999998</fb>
    <v>16</v>
  </rv>
  <rv s="0">
    <fb>23.111000000000001</fb>
    <v>16</v>
  </rv>
  <rv s="0">
    <fb>27.103999999999999</fb>
    <v>16</v>
  </rv>
  <rv s="0">
    <fb>26.683</fb>
    <v>16</v>
  </rv>
  <rv s="0">
    <fb>29.821000000000002</fb>
    <v>16</v>
  </rv>
  <rv s="0">
    <fb>29.343</fb>
    <v>16</v>
  </rv>
  <rv s="0">
    <fb>25.527999999999999</fb>
    <v>16</v>
  </rv>
  <rv s="0">
    <fb>27.367000000000001</fb>
    <v>16</v>
  </rv>
  <rv s="0">
    <fb>32.345999999999997</fb>
    <v>16</v>
  </rv>
  <rv s="0">
    <fb>37.716000000000001</fb>
    <v>16</v>
  </rv>
  <rv s="0">
    <fb>33.634</fb>
    <v>16</v>
  </rv>
  <rv s="0">
    <fb>33.174999999999997</fb>
    <v>16</v>
  </rv>
  <rv s="0">
    <fb>34.207999999999998</fb>
    <v>16</v>
  </rv>
  <rv s="0">
    <fb>45.265999999999998</fb>
    <v>16</v>
  </rv>
  <rv s="0">
    <fb>47.226999999999997</fb>
    <v>16</v>
  </rv>
  <rv s="0">
    <fb>48.395000000000003</fb>
    <v>16</v>
  </rv>
  <rv s="0">
    <fb>56.719000000000001</fb>
    <v>16</v>
  </rv>
  <rv s="0">
    <fb>59.524000000000001</fb>
    <v>16</v>
  </rv>
  <rv s="0">
    <fb>62.045000000000002</fb>
    <v>16</v>
  </rv>
  <rv s="0">
    <fb>64.984999999999999</fb>
    <v>16</v>
  </rv>
  <rv s="0">
    <fb>63.741</fb>
    <v>16</v>
  </rv>
  <rv s="0">
    <fb>60.481999999999999</fb>
    <v>16</v>
  </rv>
  <rv s="0">
    <fb>56.914999999999999</fb>
    <v>16</v>
  </rv>
  <rv s="0">
    <fb>56.356999999999999</fb>
    <v>16</v>
  </rv>
  <rv s="0">
    <fb>67.984999999999999</fb>
    <v>16</v>
  </rv>
  <rv s="0">
    <fb>71.915000000000006</fb>
    <v>16</v>
  </rv>
  <rv s="0">
    <fb>58.991999999999997</fb>
    <v>16</v>
  </rv>
  <rv s="0">
    <fb>56.134999999999998</fb>
    <v>16</v>
  </rv>
  <rv s="0">
    <fb>53.761000000000003</fb>
    <v>16</v>
  </rv>
  <rv s="0">
    <fb>46.576000000000001</fb>
    <v>16</v>
  </rv>
  <rv s="0">
    <fb>52.003</fb>
    <v>16</v>
  </rv>
  <rv s="0">
    <fb>42.615000000000002</fb>
    <v>16</v>
  </rv>
  <rv s="0">
    <fb>50.051000000000002</fb>
    <v>16</v>
  </rv>
  <rv s="0">
    <fb>43.790999999999997</fb>
    <v>16</v>
  </rv>
  <rv s="0">
    <fb>40.478000000000002</fb>
    <v>16</v>
  </rv>
  <rv s="0">
    <fb>47.238</fb>
    <v>16</v>
  </rv>
  <rv s="0">
    <fb>48.600999999999999</fb>
    <v>16</v>
  </rv>
  <rv s="0">
    <fb>53.012</fb>
    <v>16</v>
  </rv>
  <rv s="0">
    <fb>52.408000000000001</fb>
    <v>16</v>
  </rv>
  <rv s="0">
    <fb>64.286000000000001</fb>
    <v>16</v>
  </rv>
  <rv s="0">
    <fb>71.849000000000004</fb>
    <v>16</v>
  </rv>
  <rv s="0">
    <fb>62.677</fb>
    <v>16</v>
  </rv>
  <rv s="0">
    <fb>58.822000000000003</fb>
    <v>16</v>
  </rv>
  <rv s="0">
    <fb>71.591999999999999</fb>
    <v>16</v>
  </rv>
  <rv s="0">
    <fb>78.325999999999993</fb>
    <v>16</v>
  </rv>
  <rv s="0">
    <fb>82.516999999999996</fb>
    <v>16</v>
  </rv>
  <rv s="0">
    <fb>93.825000000000003</fb>
    <v>16</v>
  </rv>
  <rv s="0">
    <fb>97.156999999999996</fb>
    <v>16</v>
  </rv>
  <rv s="0">
    <fb>89.441000000000003</fb>
    <v>16</v>
  </rv>
  <rv s="0">
    <fb>93.244</fb>
    <v>16</v>
  </rv>
  <rv s="0">
    <fb>106.485</fb>
    <v>16</v>
  </rv>
  <rv s="0">
    <fb>92.123999999999995</fb>
    <v>16</v>
  </rv>
  <rv s="0">
    <fb>82.100999999999999</fb>
    <v>16</v>
  </rv>
  <rv s="0">
    <fb>81.608000000000004</fb>
    <v>16</v>
  </rv>
  <rv s="1">
    <v>https://www.bing.com/financeapi/forcetrigger?t=a1vmf2&amp;q=XNAS%3aINTC&amp;form=skydnc</v>
    <v>Learn more on Bing</v>
  </rv>
  <rv s="6">
    <v>en-US</v>
    <v>a1vmf2</v>
    <v>268435456</v>
    <v>1</v>
    <v>Powered by Refinitiv</v>
    <v>22</v>
    <v>INTEL CORPORATION (XNAS:INTC)</v>
    <v>23</v>
    <v>24</v>
    <v>Finance</v>
    <v>25</v>
    <v>50.3</v>
    <v>18.510000000000002</v>
    <v>1.0771999999999999</v>
    <v>0.34</v>
    <v>4.8640000000000004E-6</v>
    <v>1.6815E-2</v>
    <v>1E-4</v>
    <v>USD</v>
    <v>Intel Corporation is engaged in designing and manufacturing of semiconductors. It operates through three segments: Intel Products, Intel Foundry, and All Other. Its Intel Products segment includes Client Computing Group (CCG), Data Center and AI (DCAI), Network and Edge (NEX). The CCG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Intel Foundry segment comprises Foundry Technology Development, Foundry Manufacturing and Supply Chain, and Foundry Services organizations. All Other segments include Altera, Mobileye, Other.</v>
    <v>124800</v>
    <v>Nasdaq Stock Market</v>
    <v>XNAS</v>
    <v>XNAS</v>
    <v>RNB-4-151, 2200 MISSION COLLEGE BLVD, SANTA CLARA, CA, 95054 US</v>
    <v>20.664999999999999</v>
    <v>Semiconductors &amp; Semiconductor Equipment</v>
    <v>Stock</v>
    <v>45661.041630265623</v>
    <v>26830</v>
    <v>20.059999999999999</v>
    <v>88675280000</v>
    <v>INTEL CORPORATION</v>
    <v>INTEL CORPORATION</v>
    <v>20.39</v>
    <v>0</v>
    <v>20.22</v>
    <v>20.56</v>
    <v>20.560099999999998</v>
    <v>4313000000</v>
    <v>INTC</v>
    <v>INTEL CORPORATION (XNAS:INTC)</v>
    <v>48983942</v>
    <v>75523350</v>
    <v>1989</v>
  </rv>
  <rv s="3">
    <v>26831</v>
  </rv>
  <rv s="0">
    <fb>49.29</fb>
    <v>16</v>
  </rv>
  <rv s="0">
    <fb>48.1</fb>
    <v>16</v>
  </rv>
  <rv s="0">
    <fb>59.98</fb>
    <v>16</v>
  </rv>
  <rv s="0">
    <fb>50.95</fb>
    <v>16</v>
  </rv>
  <rv s="0">
    <fb>51.78</fb>
    <v>16</v>
  </rv>
  <rv s="0">
    <fb>57.53</fb>
    <v>16</v>
  </rv>
  <rv s="0">
    <fb>53.72</fb>
    <v>16</v>
  </rv>
  <rv s="0">
    <fb>54.06</fb>
    <v>16</v>
  </rv>
  <rv s="0">
    <fb>26.43</fb>
    <v>16</v>
  </rv>
  <rv s="1">
    <v>https://www.bing.com/financeapi/forcetrigger?t=a1wjkr&amp;q=XNAS%3aKLAC&amp;form=skydnc</v>
    <v>Learn more on Bing</v>
  </rv>
  <rv s="6">
    <v>en-US</v>
    <v>a1wjkr</v>
    <v>268435456</v>
    <v>1</v>
    <v>Powered by Refinitiv</v>
    <v>22</v>
    <v>KLA Corporation (XNAS:KLAC)</v>
    <v>23</v>
    <v>24</v>
    <v>Finance</v>
    <v>25</v>
    <v>896.32</v>
    <v>542.41</v>
    <v>1.2597</v>
    <v>20.39</v>
    <v>-7.6099999999999993E-5</v>
    <v>3.2029000000000002E-2</v>
    <v>-0.05</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One Technology Drive, MILPITAS, CA, 95035 US</v>
    <v>658.71</v>
    <v>Semiconductors &amp; Semiconductor Equipment</v>
    <v>Stock</v>
    <v>45661.024900207813</v>
    <v>26842</v>
    <v>640.31500000000005</v>
    <v>87881526198</v>
    <v>KLA Corporation</v>
    <v>KLA Corporation</v>
    <v>643.9</v>
    <v>29.0807</v>
    <v>636.62</v>
    <v>657.01</v>
    <v>656.96</v>
    <v>133759800</v>
    <v>KLAC</v>
    <v>KLA Corporation (XNAS:KLAC)</v>
    <v>865223</v>
    <v>1052423</v>
    <v>1975</v>
  </rv>
  <rv s="3">
    <v>26843</v>
  </rv>
  <rv s="0">
    <fb>67.739999999999995</fb>
    <v>16</v>
  </rv>
  <rv s="0">
    <fb>98.22</fb>
    <v>16</v>
  </rv>
  <rv s="0">
    <fb>104</fb>
    <v>16</v>
  </rv>
  <rv s="0">
    <fb>113.31</fb>
    <v>16</v>
  </rv>
  <rv s="0">
    <fb>91.54</fb>
    <v>16</v>
  </rv>
  <rv s="0">
    <fb>106.57</fb>
    <v>16</v>
  </rv>
  <rv s="0">
    <fb>119.41</fb>
    <v>16</v>
  </rv>
  <rv s="0">
    <fb>118.2</fb>
    <v>16</v>
  </rv>
  <rv s="0">
    <fb>147.9</fb>
    <v>16</v>
  </rv>
  <rv s="0">
    <fb>169.04</fb>
    <v>16</v>
  </rv>
  <rv s="0">
    <fb>163.86</fb>
    <v>16</v>
  </rv>
  <rv s="0">
    <fb>178.17</fb>
    <v>16</v>
  </rv>
  <rv s="0">
    <fb>143.74</fb>
    <v>16</v>
  </rv>
  <rv s="0">
    <fb>175.96</fb>
    <v>16</v>
  </rv>
  <rv s="0">
    <fb>199.83</fb>
    <v>16</v>
  </rv>
  <rv s="0">
    <fb>205.14</fb>
    <v>16</v>
  </rv>
  <rv s="0">
    <fb>193.74</fb>
    <v>16</v>
  </rv>
  <rv s="0">
    <fb>197.18</fb>
    <v>16</v>
  </rv>
  <rv s="0">
    <fb>251.97</fb>
    <v>16</v>
  </rv>
  <rv s="0">
    <fb>258.91000000000003</fb>
    <v>16</v>
  </rv>
  <rv s="0">
    <fb>280.07</fb>
    <v>16</v>
  </rv>
  <rv s="0">
    <fb>311.23</fb>
    <v>16</v>
  </rv>
  <rv s="0">
    <fb>330.4</fb>
    <v>16</v>
  </rv>
  <rv s="0">
    <fb>315.35000000000002</fb>
    <v>16</v>
  </rv>
  <rv s="0">
    <fb>316.89</fb>
    <v>16</v>
  </rv>
  <rv s="0">
    <fb>324.20999999999998</fb>
    <v>16</v>
  </rv>
  <rv s="0">
    <fb>348.16</fb>
    <v>16</v>
  </rv>
  <rv s="0">
    <fb>339.96</fb>
    <v>16</v>
  </rv>
  <rv s="0">
    <fb>334.51</fb>
    <v>16</v>
  </rv>
  <rv s="0">
    <fb>372.76</fb>
    <v>16</v>
  </rv>
  <rv s="0">
    <fb>408.13</fb>
    <v>16</v>
  </rv>
  <rv s="0">
    <fb>430.11</fb>
    <v>16</v>
  </rv>
  <rv s="0">
    <fb>389.27</fb>
    <v>16</v>
  </rv>
  <rv s="0">
    <fb>348.5</fb>
    <v>16</v>
  </rv>
  <rv s="0">
    <fb>366.06</fb>
    <v>16</v>
  </rv>
  <rv s="0">
    <fb>319.26</fb>
    <v>16</v>
  </rv>
  <rv s="0">
    <fb>364.85</fb>
    <v>16</v>
  </rv>
  <rv s="0">
    <fb>319.08</fb>
    <v>16</v>
  </rv>
  <rv s="0">
    <fb>383.54</fb>
    <v>16</v>
  </rv>
  <rv s="0">
    <fb>344.13</fb>
    <v>16</v>
  </rv>
  <rv s="0">
    <fb>302.63</fb>
    <v>16</v>
  </rv>
  <rv s="0">
    <fb>316.45</fb>
    <v>16</v>
  </rv>
  <rv s="0">
    <fb>393.15</fb>
    <v>16</v>
  </rv>
  <rv s="0">
    <fb>377.03</fb>
    <v>16</v>
  </rv>
  <rv s="0">
    <fb>392.48</fb>
    <v>16</v>
  </rv>
  <rv s="0">
    <fb>379.38</fb>
    <v>16</v>
  </rv>
  <rv s="0">
    <fb>399.17</fb>
    <v>16</v>
  </rv>
  <rv s="0">
    <fb>386.54</fb>
    <v>16</v>
  </rv>
  <rv s="0">
    <fb>442.99</fb>
    <v>16</v>
  </rv>
  <rv s="0">
    <fb>485.02</fb>
    <v>16</v>
  </rv>
  <rv s="0">
    <fb>513.95000000000005</fb>
    <v>16</v>
  </rv>
  <rv s="0">
    <fb>469.7</fb>
    <v>16</v>
  </rv>
  <rv s="0">
    <fb>544.62</fb>
    <v>16</v>
  </rv>
  <rv s="0">
    <fb>594.04</fb>
    <v>16</v>
  </rv>
  <rv s="0">
    <fb>682.3</fb>
    <v>16</v>
  </rv>
  <rv s="0">
    <fb>698.57</fb>
    <v>16</v>
  </rv>
  <rv s="0">
    <fb>689.29</fb>
    <v>16</v>
  </rv>
  <rv s="0">
    <fb>759.53</fb>
    <v>16</v>
  </rv>
  <rv s="0">
    <fb>824.51</fb>
    <v>16</v>
  </rv>
  <rv s="0">
    <fb>823.07</fb>
    <v>16</v>
  </rv>
  <rv s="0">
    <fb>819.43</fb>
    <v>16</v>
  </rv>
  <rv s="0">
    <fb>774.41</fb>
    <v>16</v>
  </rv>
  <rv s="0">
    <fb>666.23</fb>
    <v>16</v>
  </rv>
  <rv s="0">
    <fb>647.03</fb>
    <v>16</v>
  </rv>
  <rv s="0">
    <fb>630.12</fb>
    <v>16</v>
  </rv>
  <rv s="1">
    <v>https://www.bing.com/financeapi/forcetrigger?t=a1yy2w&amp;q=XNAS%3aNXPI&amp;form=skydnc</v>
    <v>Learn more on Bing</v>
  </rv>
  <rv s="6">
    <v>en-US</v>
    <v>a1yy2w</v>
    <v>268435456</v>
    <v>1</v>
    <v>Powered by Refinitiv</v>
    <v>22</v>
    <v>NXP Semiconductors NV (XNAS:NXPI)</v>
    <v>23</v>
    <v>24</v>
    <v>Finance</v>
    <v>28</v>
    <v>296.08</v>
    <v>201.58</v>
    <v>1.4744999999999999</v>
    <v>2.65</v>
    <v>1.9149999999999999E-4</v>
    <v>1.2851E-2</v>
    <v>0.04</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34200</v>
    <v>Nasdaq Stock Market</v>
    <v>XNAS</v>
    <v>XNAS</v>
    <v>High Tech Campus 60, EINDHOVEN, NOORD-BRABANT, 5656AG NL</v>
    <v>210.14</v>
    <v>Semiconductors &amp; Semiconductor Equipment</v>
    <v>Stock</v>
    <v>45661.030244235939</v>
    <v>26910</v>
    <v>205</v>
    <v>53082930000</v>
    <v>NXP Semiconductors NV</v>
    <v>NXP Semiconductors NV</v>
    <v>207.3</v>
    <v>19.6904</v>
    <v>206.21</v>
    <v>208.86</v>
    <v>208.9</v>
    <v>254155600</v>
    <v>NXPI</v>
    <v>NXP Semiconductors NV (XNAS:NXPI)</v>
    <v>2308155</v>
    <v>2273435</v>
    <v>2010</v>
  </rv>
  <rv s="3">
    <v>26911</v>
  </rv>
  <rv s="0">
    <fb>94.49</fb>
    <v>16</v>
  </rv>
  <rv s="0">
    <fb>105.75</fb>
    <v>16</v>
  </rv>
  <rv s="0">
    <fb>117.09</fb>
    <v>16</v>
  </rv>
  <rv s="0">
    <fb>102.14</fb>
    <v>16</v>
  </rv>
  <rv s="0">
    <fb>115.58</fb>
    <v>16</v>
  </rv>
  <rv s="0">
    <fb>113.69</fb>
    <v>16</v>
  </rv>
  <rv s="0">
    <fb>99.57</fb>
    <v>16</v>
  </rv>
  <rv s="0">
    <fb>125.76</fb>
    <v>16</v>
  </rv>
  <rv s="0">
    <fb>124.81</fb>
    <v>16</v>
  </rv>
  <rv s="0">
    <fb>135.12</fb>
    <v>16</v>
  </rv>
  <rv s="0">
    <fb>158.41999999999999</fb>
    <v>16</v>
  </rv>
  <rv s="0">
    <fb>192.51</fb>
    <v>16</v>
  </rv>
  <rv s="0">
    <fb>211.42</fb>
    <v>16</v>
  </rv>
  <rv s="0">
    <fb>205.72</fb>
    <v>16</v>
  </rv>
  <rv s="0">
    <fb>206.39</fb>
    <v>16</v>
  </rv>
  <rv s="0">
    <fb>215.13</fb>
    <v>16</v>
  </rv>
  <rv s="0">
    <fb>195.87</fb>
    <v>16</v>
  </rv>
  <rv s="0">
    <fb>200.86</fb>
    <v>16</v>
  </rv>
  <rv s="0">
    <fb>223.36</fb>
    <v>16</v>
  </rv>
  <rv s="0">
    <fb>205.44</fb>
    <v>16</v>
  </rv>
  <rv s="0">
    <fb>185.08</fb>
    <v>16</v>
  </rv>
  <rv s="0">
    <fb>183.88</fb>
    <v>16</v>
  </rv>
  <rv s="0">
    <fb>147.51</fb>
    <v>16</v>
  </rv>
  <rv s="0">
    <fb>146.08000000000001</fb>
    <v>16</v>
  </rv>
  <rv s="0">
    <fb>175.84</fb>
    <v>16</v>
  </rv>
  <rv s="0">
    <fb>178.48</fb>
    <v>16</v>
  </rv>
  <rv s="0">
    <fb>186.47499999999999</fb>
    <v>16</v>
  </rv>
  <rv s="0">
    <fb>204.68</fb>
    <v>16</v>
  </rv>
  <rv s="0">
    <fb>222.98</fb>
    <v>16</v>
  </rv>
  <rv s="0">
    <fb>172.43</fb>
    <v>16</v>
  </rv>
  <rv s="0">
    <fb>210.57</fb>
    <v>16</v>
  </rv>
  <rv s="0">
    <fb>249.73</fb>
    <v>16</v>
  </rv>
  <rv s="0">
    <fb>256.19</fb>
    <v>16</v>
  </rv>
  <rv s="0">
    <fb>272.10000000000002</fb>
    <v>16</v>
  </rv>
  <rv s="0">
    <fb>269.08999999999997</fb>
    <v>16</v>
  </rv>
  <rv s="0">
    <fb>263.16000000000003</fb>
    <v>16</v>
  </rv>
  <rv s="0">
    <fb>256.36</fb>
    <v>16</v>
  </rv>
  <rv s="0">
    <fb>240.01</fb>
    <v>16</v>
  </rv>
  <rv s="0">
    <fb>229.37</fb>
    <v>16</v>
  </rv>
  <rv s="0">
    <fb>207.85</fb>
    <v>16</v>
  </rv>
  <rv s="1">
    <v>https://www.bing.com/financeapi/forcetrigger?t=a1xwnm&amp;q=XNAS%3aMPWR&amp;form=skydnc</v>
    <v>Learn more on Bing</v>
  </rv>
  <rv s="6">
    <v>en-US</v>
    <v>a1xwnm</v>
    <v>268435456</v>
    <v>1</v>
    <v>Powered by Refinitiv</v>
    <v>22</v>
    <v>MONOLITHIC POWER SYSTEMS, INC. (XNAS:MPWR)</v>
    <v>23</v>
    <v>24</v>
    <v>Finance</v>
    <v>25</v>
    <v>959.64</v>
    <v>546.70500000000004</v>
    <v>1.0286999999999999</v>
    <v>25.65</v>
    <v>-1.4039999999999999E-3</v>
    <v>4.3166000000000003E-2</v>
    <v>-0.87</v>
    <v>USD</v>
    <v>Monolithic Power Systems, Inc. is a fabless company, which provides semiconductor-based power electronic solutions. The Company designs and develops its products for the storage and computing, enterprise data, automotive, industrial, communications and consumer markets. Its key product families include Direct Current (DC) to DC Products and Lighting Control Products. Its DC to DC integrated circuits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Its lighting control ICs are used in backlighting and general illumination products. Its lighting control ICs for backlighting are used in systems that provide the light source for LCD panels.</v>
    <v>3564</v>
    <v>Nasdaq Stock Market</v>
    <v>XNAS</v>
    <v>XNAS</v>
    <v>5808 Lake Washington Blvd. Ne, KIRKLAND, WA, 98033 US</v>
    <v>625.5</v>
    <v>Semiconductors &amp; Semiconductor Equipment</v>
    <v>Stock</v>
    <v>45661.03753149297</v>
    <v>26953</v>
    <v>599.08500000000004</v>
    <v>30237258600</v>
    <v>MONOLITHIC POWER SYSTEMS, INC.</v>
    <v>MONOLITHIC POWER SYSTEMS, INC.</v>
    <v>600.32000000000005</v>
    <v>69.851600000000005</v>
    <v>594.22</v>
    <v>619.87</v>
    <v>619</v>
    <v>48780000</v>
    <v>MPWR</v>
    <v>MONOLITHIC POWER SYSTEMS, INC. (XNAS:MPWR)</v>
    <v>654552</v>
    <v>828937</v>
    <v>2004</v>
  </rv>
  <rv s="3">
    <v>26954</v>
  </rv>
  <rv s="0">
    <fb>92.1</fb>
    <v>16</v>
  </rv>
  <rv s="0">
    <fb>121.67</fb>
    <v>16</v>
  </rv>
  <rv s="0">
    <fb>117.1</fb>
    <v>16</v>
  </rv>
  <rv s="0">
    <fb>132.68</fb>
    <v>16</v>
  </rv>
  <rv s="0">
    <fb>158.63999999999999</fb>
    <v>16</v>
  </rv>
  <rv s="0">
    <fb>167.46</fb>
    <v>16</v>
  </rv>
  <rv s="0">
    <fb>199.91</fb>
    <v>16</v>
  </rv>
  <rv s="0">
    <fb>237</fb>
    <v>16</v>
  </rv>
  <rv s="0">
    <fb>265.01</fb>
    <v>16</v>
  </rv>
  <rv s="0">
    <fb>267.13</fb>
    <v>16</v>
  </rv>
  <rv s="0">
    <fb>319.60000000000002</fb>
    <v>16</v>
  </rv>
  <rv s="0">
    <fb>319.95999999999998</fb>
    <v>16</v>
  </rv>
  <rv s="0">
    <fb>366.23</fb>
    <v>16</v>
  </rv>
  <rv s="0">
    <fb>355.29</fb>
    <v>16</v>
  </rv>
  <rv s="0">
    <fb>374.52</fb>
    <v>16</v>
  </rv>
  <rv s="0">
    <fb>353.21</fb>
    <v>16</v>
  </rv>
  <rv s="0">
    <fb>361.38</fb>
    <v>16</v>
  </rv>
  <rv s="0">
    <fb>343.12</fb>
    <v>16</v>
  </rv>
  <rv s="0">
    <fb>373.45</fb>
    <v>16</v>
  </rv>
  <rv s="0">
    <fb>449.26</fb>
    <v>16</v>
  </rv>
  <rv s="0">
    <fb>494.93</fb>
    <v>16</v>
  </rv>
  <rv s="0">
    <fb>484.68</fb>
    <v>16</v>
  </rv>
  <rv s="0">
    <fb>525.46</fb>
    <v>16</v>
  </rv>
  <rv s="0">
    <fb>553.46</fb>
    <v>16</v>
  </rv>
  <rv s="0">
    <fb>493.33</fb>
    <v>16</v>
  </rv>
  <rv s="0">
    <fb>402.93</fb>
    <v>16</v>
  </rv>
  <rv s="0">
    <fb>458.7</fb>
    <v>16</v>
  </rv>
  <rv s="0">
    <fb>485.68</fb>
    <v>16</v>
  </rv>
  <rv s="0">
    <fb>450.39</fb>
    <v>16</v>
  </rv>
  <rv s="0">
    <fb>384.04</fb>
    <v>16</v>
  </rv>
  <rv s="0">
    <fb>464.72</fb>
    <v>16</v>
  </rv>
  <rv s="0">
    <fb>453.18</fb>
    <v>16</v>
  </rv>
  <rv s="0">
    <fb>363.4</fb>
    <v>16</v>
  </rv>
  <rv s="0">
    <fb>339.45</fb>
    <v>16</v>
  </rv>
  <rv s="0">
    <fb>381.96</fb>
    <v>16</v>
  </rv>
  <rv s="0">
    <fb>353.61</fb>
    <v>16</v>
  </rv>
  <rv s="0">
    <fb>426.56</fb>
    <v>16</v>
  </rv>
  <rv s="0">
    <fb>484.29</fb>
    <v>16</v>
  </rv>
  <rv s="0">
    <fb>500.54</fb>
    <v>16</v>
  </rv>
  <rv s="0">
    <fb>461.97</fb>
    <v>16</v>
  </rv>
  <rv s="0">
    <fb>489.91</fb>
    <v>16</v>
  </rv>
  <rv s="0">
    <fb>540.23</fb>
    <v>16</v>
  </rv>
  <rv s="0">
    <fb>559.49</fb>
    <v>16</v>
  </rv>
  <rv s="0">
    <fb>521.21</fb>
    <v>16</v>
  </rv>
  <rv s="0">
    <fb>462</fb>
    <v>16</v>
  </rv>
  <rv s="0">
    <fb>441.74</fb>
    <v>16</v>
  </rv>
  <rv s="0">
    <fb>548.72</fb>
    <v>16</v>
  </rv>
  <rv s="0">
    <fb>630.78</fb>
    <v>16</v>
  </rv>
  <rv s="0">
    <fb>602.72</fb>
    <v>16</v>
  </rv>
  <rv s="0">
    <fb>720.04</fb>
    <v>16</v>
  </rv>
  <rv s="0">
    <fb>677.42</fb>
    <v>16</v>
  </rv>
  <rv s="0">
    <fb>669.33</fb>
    <v>16</v>
  </rv>
  <rv s="0">
    <fb>735.63</fb>
    <v>16</v>
  </rv>
  <rv s="0">
    <fb>821.68</fb>
    <v>16</v>
  </rv>
  <rv s="0">
    <fb>863.09</fb>
    <v>16</v>
  </rv>
  <rv s="0">
    <fb>934.68</fb>
    <v>16</v>
  </rv>
  <rv s="0">
    <fb>924.5</fb>
    <v>16</v>
  </rv>
  <rv s="0">
    <fb>759.3</fb>
    <v>16</v>
  </rv>
  <rv s="0">
    <fb>567.64</fb>
    <v>16</v>
  </rv>
  <rv s="0">
    <fb>591.70000000000005</fb>
    <v>16</v>
  </rv>
  <rv s="1">
    <v>https://www.bing.com/financeapi/forcetrigger?t=a1xdvh&amp;q=XNAS%3aMCHP&amp;form=skydnc</v>
    <v>Learn more on Bing</v>
  </rv>
  <rv s="6">
    <v>en-US</v>
    <v>a1xdvh</v>
    <v>268435456</v>
    <v>1</v>
    <v>Powered by Refinitiv</v>
    <v>22</v>
    <v>MICROCHIP TECHNOLOGY INCORPORATED (XNAS:MCHP)</v>
    <v>23</v>
    <v>24</v>
    <v>Finance</v>
    <v>25</v>
    <v>100.565</v>
    <v>55.27</v>
    <v>1.5027999999999999</v>
    <v>0.79</v>
    <v>-1.7340000000000001E-4</v>
    <v>1.3889E-2</v>
    <v>-0.01</v>
    <v>USD</v>
    <v>Microchip Technology Incorporated develops, manufactures and sells smart, connected and secure embedded control solutions used by its customers for a variety of applications. The Company’s solutions serve approximately 123,000 customers across the industrial, automotive, consumer, aerospace and defense, communications and computing markets. The Company’s semiconductor products segment designs, develops, manufactures and markets mixed-signal microcontrollers, development tools and analog, interface, mixed-signal, timing, wired and wireless connectivity devices, and memory products. The Company also offers a comprehensive set of low-cost and easy-to-learn application development tools. Its manufacturing operations include wafer fabrication, wafer probe, assembly and test. The technology licensing segment includes sales and licensing of the Company's intellectual property. It markets and sells its products worldwide primarily through a network of direct sales personnel and distributors.</v>
    <v>22300</v>
    <v>Nasdaq Stock Market</v>
    <v>XNAS</v>
    <v>XNAS</v>
    <v>2355 W CHANDLER BLVD, CHANDLER, AZ, 85224-6199 US</v>
    <v>58.14</v>
    <v>Semiconductors &amp; Semiconductor Equipment</v>
    <v>Stock</v>
    <v>45661.012830705469</v>
    <v>27016</v>
    <v>56.24</v>
    <v>30969380000</v>
    <v>MICROCHIP TECHNOLOGY INCORPORATED</v>
    <v>MICROCHIP TECHNOLOGY INCORPORATED</v>
    <v>57</v>
    <v>39.671599999999998</v>
    <v>56.88</v>
    <v>57.67</v>
    <v>57.66</v>
    <v>537010300</v>
    <v>MCHP</v>
    <v>MICROCHIP TECHNOLOGY INCORPORATED (XNAS:MCHP)</v>
    <v>5453237</v>
    <v>9027114</v>
    <v>1989</v>
  </rv>
  <rv s="3">
    <v>27017</v>
  </rv>
  <rv s="0">
    <fb>22.405000000000001</fb>
    <v>16</v>
  </rv>
  <rv s="0">
    <fb>22.245000000000001</fb>
    <v>16</v>
  </rv>
  <rv s="0">
    <fb>24.295000000000002</fb>
    <v>16</v>
  </rv>
  <rv s="0">
    <fb>30.954999999999998</fb>
    <v>16</v>
  </rv>
  <rv s="0">
    <fb>30.274999999999999</fb>
    <v>16</v>
  </rv>
  <rv s="0">
    <fb>32.075000000000003</fb>
    <v>16</v>
  </rv>
  <rv s="0">
    <fb>33.674999999999997</fb>
    <v>16</v>
  </rv>
  <rv s="0">
    <fb>43.494999999999997</fb>
    <v>16</v>
  </rv>
  <rv s="0">
    <fb>47.61</fb>
    <v>16</v>
  </rv>
  <rv s="0">
    <fb>44.465000000000003</fb>
    <v>16</v>
  </rv>
  <rv s="0">
    <fb>45.475000000000001</fb>
    <v>16</v>
  </rv>
  <rv s="0">
    <fb>46.715000000000003</fb>
    <v>16</v>
  </rv>
  <rv s="0">
    <fb>43.015000000000001</fb>
    <v>16</v>
  </rv>
  <rv s="0">
    <fb>39.454999999999998</fb>
    <v>16</v>
  </rv>
  <rv s="0">
    <fb>40.185000000000002</fb>
    <v>16</v>
  </rv>
  <rv s="0">
    <fb>43.435000000000002</fb>
    <v>16</v>
  </rv>
  <rv s="0">
    <fb>41.48</fb>
    <v>16</v>
  </rv>
  <rv s="0">
    <fb>49.945</fb>
    <v>16</v>
  </rv>
  <rv s="0">
    <fb>40.015000000000001</fb>
    <v>16</v>
  </rv>
  <rv s="0">
    <fb>43.164999999999999</fb>
    <v>16</v>
  </rv>
  <rv s="0">
    <fb>46.454999999999998</fb>
    <v>16</v>
  </rv>
  <rv s="0">
    <fb>47.145000000000003</fb>
    <v>16</v>
  </rv>
  <rv s="0">
    <fb>48.74</fb>
    <v>16</v>
  </rv>
  <rv s="0">
    <fb>45.354999999999997</fb>
    <v>16</v>
  </rv>
  <rv s="0">
    <fb>43.865000000000002</fb>
    <v>16</v>
  </rv>
  <rv s="0">
    <fb>48.01</fb>
    <v>16</v>
  </rv>
  <rv s="0">
    <fb>52.655000000000001</fb>
    <v>16</v>
  </rv>
  <rv s="0">
    <fb>50.865000000000002</fb>
    <v>16</v>
  </rv>
  <rv s="0">
    <fb>54.85</fb>
    <v>16</v>
  </rv>
  <rv s="0">
    <fb>51.38</fb>
    <v>16</v>
  </rv>
  <rv s="0">
    <fb>67.194999999999993</fb>
    <v>16</v>
  </rv>
  <rv s="0">
    <fb>69.055000000000007</fb>
    <v>16</v>
  </rv>
  <rv s="0">
    <fb>68.055000000000007</fb>
    <v>16</v>
  </rv>
  <rv s="0">
    <fb>76.314999999999998</fb>
    <v>16</v>
  </rv>
  <rv s="0">
    <fb>75.144999999999996</fb>
    <v>16</v>
  </rv>
  <rv s="0">
    <fb>78.474999999999994</fb>
    <v>16</v>
  </rv>
  <rv s="0">
    <fb>76.745000000000005</fb>
    <v>16</v>
  </rv>
  <rv s="0">
    <fb>75.14</fb>
    <v>16</v>
  </rv>
  <rv s="0">
    <fb>61.03</fb>
    <v>16</v>
  </rv>
  <rv s="0">
    <fb>81.84</fb>
    <v>16</v>
  </rv>
  <rv s="0">
    <fb>89.71</fb>
    <v>16</v>
  </rv>
  <rv s="0">
    <fb>91.98</fb>
    <v>16</v>
  </rv>
  <rv s="1">
    <v>https://www.bing.com/financeapi/forcetrigger?t=a1z8jc&amp;q=XNAS%3aON&amp;form=skydnc</v>
    <v>Learn more on Bing</v>
  </rv>
  <rv s="6">
    <v>en-US</v>
    <v>a1z8jc</v>
    <v>268435456</v>
    <v>1</v>
    <v>Powered by Refinitiv</v>
    <v>22</v>
    <v>ON SEMICONDUCTOR CORPORATION (XNAS:ON)</v>
    <v>23</v>
    <v>24</v>
    <v>Finance</v>
    <v>28</v>
    <v>85.16</v>
    <v>59.34</v>
    <v>1.6335999999999999</v>
    <v>2.2000000000000002</v>
    <v>-4.3809999999999995E-3</v>
    <v>3.5651000000000002E-2</v>
    <v>-0.28000000000000003</v>
    <v>USD</v>
    <v>ON Semiconductor Corporation, together with its wholly owned subsidiaries, operates under the onsemi brand. The Company provides intelligent power and intelligent sensing solutions. Its segments include the Power Solutions Group (PSG), the Analog &amp; Mixed-Signal Group (AMG), and the Intelligent Sensing Group (ISG). PSG offers a range of analog, discrete, module and integrated semiconductor products that perform multiple application functions, including power switching, power conversion, and signal conditioning. AMG designs and develops analog, mixed-signal, power management integrated circuits (ICs) and sensor interface devices for a range of end-users in the automotive, industrial, compute and mobile end-markets. ISG designs and develops complementary metal oxide semiconductor (CMOS) image sensors, image signal processors, and single photon detectors. Its SWIR Vision Systems is a provider of colloidal quantum-dot-based (CQD) short wavelength infrared (SWIR) technology.</v>
    <v>30000</v>
    <v>Nasdaq Stock Market</v>
    <v>XNAS</v>
    <v>XNAS</v>
    <v>5701 NORTH PIMA ROAD, SCOTTSDALE, AZ, 85250 US</v>
    <v>64.47</v>
    <v>Semiconductors &amp; Semiconductor Equipment</v>
    <v>Stock</v>
    <v>45661.040720138284</v>
    <v>27061</v>
    <v>61.58</v>
    <v>27212718225</v>
    <v>ON SEMICONDUCTOR CORPORATION</v>
    <v>ON SEMICONDUCTOR CORPORATION</v>
    <v>61.95</v>
    <v>15.8582</v>
    <v>61.71</v>
    <v>63.91</v>
    <v>63.63</v>
    <v>425797500</v>
    <v>ON</v>
    <v>ON SEMICONDUCTOR CORPORATION (XNAS:ON)</v>
    <v>6964273</v>
    <v>6422034</v>
    <v>2000</v>
  </rv>
  <rv s="3">
    <v>27062</v>
  </rv>
  <rv s="0">
    <fb>8.56</fb>
    <v>16</v>
  </rv>
  <rv s="0">
    <fb>8.39</fb>
    <v>16</v>
  </rv>
  <rv s="0">
    <fb>9.59</fb>
    <v>16</v>
  </rv>
  <rv s="0">
    <fb>9.77</fb>
    <v>16</v>
  </rv>
  <rv s="0">
    <fb>10.029999999999999</fb>
    <v>16</v>
  </rv>
  <rv s="0">
    <fb>10.8</fb>
    <v>16</v>
  </rv>
  <rv s="0">
    <fb>11.78</fb>
    <v>16</v>
  </rv>
  <rv s="0">
    <fb>13.32</fb>
    <v>16</v>
  </rv>
  <rv s="0">
    <fb>14.18</fb>
    <v>16</v>
  </rv>
  <rv s="0">
    <fb>22.08</fb>
    <v>16</v>
  </rv>
  <rv s="0">
    <fb>22.234999999999999</fb>
    <v>16</v>
  </rv>
  <rv s="0">
    <fb>20.21</fb>
    <v>16</v>
  </rv>
  <rv s="0">
    <fb>23.15</fb>
    <v>16</v>
  </rv>
  <rv s="0">
    <fb>16.045000000000002</fb>
    <v>16</v>
  </rv>
  <rv s="0">
    <fb>20.6</fb>
    <v>16</v>
  </rv>
  <rv s="0">
    <fb>107.75</fb>
    <v>16</v>
  </rv>
  <rv s="0">
    <fb>83.53</fb>
    <v>16</v>
  </rv>
  <rv s="0">
    <fb>71.13</fb>
    <v>16</v>
  </rv>
  <rv s="0">
    <fb>78.92</fb>
    <v>16</v>
  </rv>
  <rv s="1">
    <v>https://www.bing.com/financeapi/forcetrigger?t=a244ur&amp;q=XNAS%3aTER&amp;form=skydnc</v>
    <v>Learn more on Bing</v>
  </rv>
  <rv s="6">
    <v>en-US</v>
    <v>a244ur</v>
    <v>268435456</v>
    <v>1</v>
    <v>Powered by Refinitiv</v>
    <v>22</v>
    <v>TERADYNE, INC. (XNAS:TER)</v>
    <v>23</v>
    <v>24</v>
    <v>Finance</v>
    <v>25</v>
    <v>163.20500000000001</v>
    <v>92.290099999999995</v>
    <v>1.4555</v>
    <v>4.04</v>
    <v>6.1260000000000004E-3</v>
    <v>3.1921999999999999E-2</v>
    <v>0.8</v>
    <v>USD</v>
    <v>Teradyne, Inc. is a global supplier of automated test equipment and robotics solutions. The Company designs, develops, manufactures and sells automated test systems and robotics products. The Company operates through four segments: Semiconductor Test, System Test, Wireless Test and Robotics. The Semiconductor Test segment includes operations related to the design, manufacturing and marketing of semiconductor test products and services. The System Test segment includes operations related to the design, manufacturing and marketing of products and services for storage and system level test, defense/aerospace instrumentation test, and circuit-board test. The Wireless Test segment includes operations related to the design, manufacturing and marketing of wireless test products and services. The Robotics segment includes operations related to the design, manufacturing and marketing of collaborative robotic arms, autonomous mobile robots and advanced robotic control software.</v>
    <v>6500</v>
    <v>Nasdaq Stock Market</v>
    <v>XNAS</v>
    <v>XNAS</v>
    <v>600 Riverpark Dr, NORTH READING, MA, 01864-2634 US</v>
    <v>131.38999999999999</v>
    <v>Semiconductors &amp; Semiconductor Equipment</v>
    <v>Stock</v>
    <v>45661.028426353907</v>
    <v>27083</v>
    <v>126.21</v>
    <v>21269711900</v>
    <v>TERADYNE, INC.</v>
    <v>TERADYNE, INC.</v>
    <v>127</v>
    <v>40.2577</v>
    <v>126.56</v>
    <v>130.6</v>
    <v>131.4</v>
    <v>162861500</v>
    <v>TER</v>
    <v>TERADYNE, INC. (XNAS:TER)</v>
    <v>2130796</v>
    <v>2485975</v>
    <v>1960</v>
  </rv>
  <rv s="3">
    <v>27084</v>
  </rv>
  <rv s="0">
    <fb>39.840000000000003</fb>
    <v>16</v>
  </rv>
  <rv s="0">
    <fb>54.17</fb>
    <v>16</v>
  </rv>
  <rv s="0">
    <fb>79.459999999999994</fb>
    <v>16</v>
  </rv>
  <rv s="0">
    <fb>113.48</fb>
    <v>16</v>
  </rv>
  <rv s="0">
    <fb>163.53</fb>
    <v>16</v>
  </rv>
  <rv s="0">
    <fb>105.46</fb>
    <v>16</v>
  </rv>
  <rv s="0">
    <fb>100.46</fb>
    <v>16</v>
  </rv>
  <rv s="0">
    <fb>133.93</fb>
    <v>16</v>
  </rv>
  <rv s="0">
    <fb>125.92</fb>
    <v>16</v>
  </rv>
  <rv s="1">
    <v>https://www.bing.com/financeapi/forcetrigger?t=a23tz2&amp;q=XNAS%3aSWKS&amp;form=skydnc</v>
    <v>Learn more on Bing</v>
  </rv>
  <rv s="6">
    <v>en-US</v>
    <v>a23tz2</v>
    <v>268435456</v>
    <v>1</v>
    <v>Powered by Refinitiv</v>
    <v>22</v>
    <v>SKYWORKS SOLUTIONS, INC. (XNAS:SWKS)</v>
    <v>23</v>
    <v>24</v>
    <v>Finance</v>
    <v>25</v>
    <v>120.86</v>
    <v>82.13</v>
    <v>1.1435999999999999</v>
    <v>0.4</v>
    <v>-1.1818E-2</v>
    <v>4.522E-3</v>
    <v>-1.05</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Antenna Tuners, Attenuators, Automotive Tuners and Digital Radios, Circulators/Isolators, Wireless ASoC, Demodulators, Detectors, Digital Power Isolators, Diodes, Directional Couplers, Diversity Receive Modules, Hybrid, Low-Noise Amplifiers, Modulators, Phase Locked Loops, Phase Shifters, Receivers, Switches, and others. It operates engineering, manufacturing, sales, and service facilities throughout Asia, Europe, and North America.</v>
    <v>10100</v>
    <v>Nasdaq Stock Market</v>
    <v>XNAS</v>
    <v>XNAS</v>
    <v>5260 California Avenue, IRVINE, CA, 92617 US</v>
    <v>89.16</v>
    <v>Semiconductors &amp; Semiconductor Equipment</v>
    <v>Stock</v>
    <v>45660.992813055469</v>
    <v>27095</v>
    <v>87.65</v>
    <v>14208950000</v>
    <v>SKYWORKS SOLUTIONS, INC.</v>
    <v>SKYWORKS SOLUTIONS, INC.</v>
    <v>88.71</v>
    <v>23.8492</v>
    <v>88.45</v>
    <v>88.85</v>
    <v>87.8</v>
    <v>159920700</v>
    <v>SWKS</v>
    <v>SKYWORKS SOLUTIONS, INC. (XNAS:SWKS)</v>
    <v>2197464</v>
    <v>2340964</v>
    <v>2002</v>
  </rv>
  <rv s="3">
    <v>27096</v>
  </rv>
  <rv s="0">
    <fb>94.81</fb>
    <v>16</v>
  </rv>
  <rv s="0">
    <fb>105.36</fb>
    <v>16</v>
  </rv>
  <rv s="0">
    <fb>101.9</fb>
    <v>16</v>
  </rv>
  <rv s="0">
    <fb>103.88</fb>
    <v>16</v>
  </rv>
  <rv s="0">
    <fb>145.58000000000001</fb>
    <v>16</v>
  </rv>
  <rv s="0">
    <fb>144.85</fb>
    <v>16</v>
  </rv>
  <rv s="0">
    <fb>152.88</fb>
    <v>16</v>
  </rv>
  <rv s="0">
    <fb>177.82</fb>
    <v>16</v>
  </rv>
  <rv s="0">
    <fb>191.75</fb>
    <v>16</v>
  </rv>
  <rv s="0">
    <fb>183.46</fb>
    <v>16</v>
  </rv>
  <rv s="0">
    <fb>164.78</fb>
    <v>16</v>
  </rv>
  <rv s="0">
    <fb>167.13</fb>
    <v>16</v>
  </rv>
  <rv s="0">
    <fb>151.66</fb>
    <v>16</v>
  </rv>
  <rv s="0">
    <fb>146.52000000000001</fb>
    <v>16</v>
  </rv>
  <rv s="0">
    <fb>113.3</fb>
    <v>16</v>
  </rv>
  <rv s="0">
    <fb>108.88</fb>
    <v>16</v>
  </rv>
  <rv s="0">
    <fb>112.42</fb>
    <v>16</v>
  </rv>
  <rv s="1">
    <v>https://www.bing.com/financeapi/forcetrigger?t=a21mzr&amp;q=XNAS%3aQRVO&amp;form=skydnc</v>
    <v>Learn more on Bing</v>
  </rv>
  <rv s="6">
    <v>en-US</v>
    <v>a21mzr</v>
    <v>268435456</v>
    <v>1</v>
    <v>Powered by Refinitiv</v>
    <v>22</v>
    <v>QORVO, INC. (XNAS:QRVO)</v>
    <v>23</v>
    <v>24</v>
    <v>Finance</v>
    <v>28</v>
    <v>130.99</v>
    <v>64.540000000000006</v>
    <v>1.3934</v>
    <v>0.87</v>
    <v>-1.4159999999999999E-3</v>
    <v>1.2471000000000001E-2</v>
    <v>-0.1</v>
    <v>USD</v>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v>8700</v>
    <v>Nasdaq Stock Market</v>
    <v>XNAS</v>
    <v>XNAS</v>
    <v>7628 Thorndike Rd, GREENSBORO, NC, 27409 US</v>
    <v>71.099999999999994</v>
    <v>Semiconductors &amp; Semiconductor Equipment</v>
    <v>Stock</v>
    <v>45661.029507916406</v>
    <v>27115</v>
    <v>69.3</v>
    <v>6676421000</v>
    <v>QORVO, INC.</v>
    <v>QORVO, INC.</v>
    <v>69.900000000000006</v>
    <v>0</v>
    <v>69.760000000000005</v>
    <v>70.63</v>
    <v>70.53</v>
    <v>94526700</v>
    <v>QRVO</v>
    <v>QORVO, INC. (XNAS:QRVO)</v>
    <v>3891410</v>
    <v>3419311</v>
    <v>2013</v>
  </rv>
  <rv s="3">
    <v>27116</v>
  </rv>
  <rv s="0">
    <fb>105.86</fb>
    <v>16</v>
  </rv>
  <rv s="0">
    <fb>128.27000000000001</fb>
    <v>16</v>
  </rv>
  <rv s="0">
    <fb>166.27</fb>
    <v>16</v>
  </rv>
  <rv s="0">
    <fb>170.88</fb>
    <v>16</v>
  </rv>
  <rv s="0">
    <fb>188.17</fb>
    <v>16</v>
  </rv>
  <rv s="0">
    <fb>182.72</fb>
    <v>16</v>
  </rv>
  <rv s="0">
    <fb>167.19</fb>
    <v>16</v>
  </rv>
  <rv s="0">
    <fb>168.23</fb>
    <v>16</v>
  </rv>
  <rv s="0">
    <fb>92.08</fb>
    <v>16</v>
  </rv>
  <rv s="0">
    <fb>97.26</fb>
    <v>16</v>
  </rv>
  <rv s="0">
    <fb>116.84</fb>
    <v>16</v>
  </rv>
  <rv s="0">
    <fb>98.39</fb>
    <v>16</v>
  </rv>
  <rv s="0">
    <fb>103.3</fb>
    <v>16</v>
  </rv>
  <rv s="1">
    <v>https://en.wikipedia.org/wiki/Microsoft</v>
    <v>Wikipedia</v>
  </rv>
  <rv s="8">
    <v>2691</v>
    <v>27131</v>
  </rv>
  <rv s="9">
    <v>33</v>
    <v>https://www.bing.com/th?id=AMMS_e6e837c7bf3a77408619758b7447855a&amp;qlt=95</v>
    <v>27132</v>
    <v>0</v>
    <v>https://www.bing.com/images/search?form=xlimg&amp;q=microsoft</v>
    <v>Image of MICROSOFT CORPORATION</v>
  </rv>
  <rv s="1">
    <v>https://www.bing.com/financeapi/forcetrigger?t=a1xzim&amp;q=XNAS%3aMSFT&amp;form=skydnc</v>
    <v>Learn more on Bing</v>
  </rv>
  <rv s="10">
    <v>en-US</v>
    <v>a1xzim</v>
    <v>268435456</v>
    <v>1</v>
    <v>Powered by Refinitiv</v>
    <v>29</v>
    <v>MICROSOFT CORPORATION (XNAS:MSFT)</v>
    <v>31</v>
    <v>32</v>
    <v>Finance</v>
    <v>28</v>
    <v>468.35</v>
    <v>366.5</v>
    <v>0.89910000000000001</v>
    <v>4.7699999999999996</v>
    <v>2.9520000000000002E-3</v>
    <v>1.1396E-2</v>
    <v>1.2499</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98052-6399 US</v>
    <v>424.03</v>
    <v>27133</v>
    <v>Software &amp; IT Services</v>
    <v>Stock</v>
    <v>45661.041611967186</v>
    <v>27134</v>
    <v>419.54</v>
    <v>3147556871350</v>
    <v>MICROSOFT CORPORATION</v>
    <v>MICROSOFT CORPORATION</v>
    <v>421.08</v>
    <v>34.944899999999997</v>
    <v>418.58</v>
    <v>423.35</v>
    <v>424.59989999999999</v>
    <v>7434881000</v>
    <v>MSFT</v>
    <v>MICROSOFT CORPORATION (XNAS:MSFT)</v>
    <v>16662943</v>
    <v>20594719</v>
    <v>1993</v>
  </rv>
  <rv s="3">
    <v>27135</v>
  </rv>
  <rv s="0">
    <fb>51.17</fb>
    <v>16</v>
  </rv>
  <rv s="0">
    <fb>65.86</fb>
    <v>16</v>
  </rv>
  <rv s="0">
    <fb>83.18</fb>
    <v>16</v>
  </rv>
  <rv s="0">
    <fb>93.77</fb>
    <v>16</v>
  </rv>
  <rv s="0">
    <fb>106.08</fb>
    <v>16</v>
  </rv>
  <rv s="0">
    <fb>106.81</fb>
    <v>16</v>
  </rv>
  <rv s="0">
    <fb>143.37</fb>
    <v>16</v>
  </rv>
  <rv s="0">
    <fb>151.38</fb>
    <v>16</v>
  </rv>
  <rv s="0">
    <fb>170.23</fb>
    <v>16</v>
  </rv>
  <rv s="0">
    <fb>162.01</fb>
    <v>16</v>
  </rv>
  <rv s="0">
    <fb>179.21</fb>
    <v>16</v>
  </rv>
  <rv s="0">
    <fb>183.25</fb>
    <v>16</v>
  </rv>
  <rv s="0">
    <fb>202.47</fb>
    <v>16</v>
  </rv>
  <rv s="0">
    <fb>222.42</fb>
    <v>16</v>
  </rv>
  <rv s="0">
    <fb>235.77</fb>
    <v>16</v>
  </rv>
  <rv s="0">
    <fb>252.18</fb>
    <v>16</v>
  </rv>
  <rv s="0">
    <fb>249.68</fb>
    <v>16</v>
  </rv>
  <rv s="0">
    <fb>270.89999999999998</fb>
    <v>16</v>
  </rv>
  <rv s="0">
    <fb>284.91000000000003</fb>
    <v>16</v>
  </rv>
  <rv s="0">
    <fb>301.88</fb>
    <v>16</v>
  </rv>
  <rv s="0">
    <fb>331.62</fb>
    <v>16</v>
  </rv>
  <rv s="0">
    <fb>330.59</fb>
    <v>16</v>
  </rv>
  <rv s="0">
    <fb>336.32</fb>
    <v>16</v>
  </rv>
  <rv s="0">
    <fb>310.98</fb>
    <v>16</v>
  </rv>
  <rv s="0">
    <fb>298.79000000000002</fb>
    <v>16</v>
  </rv>
  <rv s="0">
    <fb>308.31</fb>
    <v>16</v>
  </rv>
  <rv s="0">
    <fb>256.83</fb>
    <v>16</v>
  </rv>
  <rv s="0">
    <fb>280.74</fb>
    <v>16</v>
  </rv>
  <rv s="0">
    <fb>261.47000000000003</fb>
    <v>16</v>
  </rv>
  <rv s="0">
    <fb>232.9</fb>
    <v>16</v>
  </rv>
  <rv s="0">
    <fb>232.13</fb>
    <v>16</v>
  </rv>
  <rv s="0">
    <fb>255.14</fb>
    <v>16</v>
  </rv>
  <rv s="0">
    <fb>239.82</fb>
    <v>16</v>
  </rv>
  <rv s="0">
    <fb>249.42</fb>
    <v>16</v>
  </rv>
  <rv s="0">
    <fb>307.26</fb>
    <v>16</v>
  </rv>
  <rv s="0">
    <fb>328.39</fb>
    <v>16</v>
  </rv>
  <rv s="0">
    <fb>340.54</fb>
    <v>16</v>
  </rv>
  <rv s="0">
    <fb>335.92</fb>
    <v>16</v>
  </rv>
  <rv s="0">
    <fb>327.76</fb>
    <v>16</v>
  </rv>
  <rv s="0">
    <fb>315.75</fb>
    <v>16</v>
  </rv>
  <rv s="0">
    <fb>338.11</fb>
    <v>16</v>
  </rv>
  <rv s="0">
    <fb>378.91</fb>
    <v>16</v>
  </rv>
  <rv s="0">
    <fb>376.04</fb>
    <v>16</v>
  </rv>
  <rv s="0">
    <fb>397.58</fb>
    <v>16</v>
  </rv>
  <rv s="0">
    <fb>413.64</fb>
    <v>16</v>
  </rv>
  <rv s="0">
    <fb>420.72</fb>
    <v>16</v>
  </rv>
  <rv s="0">
    <fb>389.33</fb>
    <v>16</v>
  </rv>
  <rv s="0">
    <fb>415.13</fb>
    <v>16</v>
  </rv>
  <rv s="0">
    <fb>446.95</fb>
    <v>16</v>
  </rv>
  <rv s="0">
    <fb>418.35</fb>
    <v>16</v>
  </rv>
  <rv s="0">
    <fb>417.14</fb>
    <v>16</v>
  </rv>
  <rv s="0">
    <fb>430.3</fb>
    <v>16</v>
  </rv>
  <rv s="0">
    <fb>406.35</fb>
    <v>16</v>
  </rv>
  <rv s="0">
    <fb>423.46</fb>
    <v>16</v>
  </rv>
  <rv s="0">
    <fb>421.5</fb>
    <v>16</v>
  </rv>
  <rv s="1">
    <v>https://www.bing.com/financeapi/forcetrigger?t=a1slm7&amp;q=XNAS%3aMETA&amp;form=skydnc</v>
    <v>Learn more on Bing</v>
  </rv>
  <rv s="6">
    <v>en-US</v>
    <v>a1slm7</v>
    <v>268435456</v>
    <v>1</v>
    <v>Powered by Refinitiv</v>
    <v>22</v>
    <v>Meta Platforms, Inc. (XNAS:META)</v>
    <v>23</v>
    <v>24</v>
    <v>Finance</v>
    <v>28</v>
    <v>638.4</v>
    <v>343.17500000000001</v>
    <v>1.1877</v>
    <v>5.39</v>
    <v>-3.8870000000000002E-4</v>
    <v>8.9949999999999995E-3</v>
    <v>-0.23499999999999999</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72404</v>
    <v>Nasdaq Stock Market</v>
    <v>XNAS</v>
    <v>XNAS</v>
    <v>1 Meta Way, MENLO PARK, CA, 94025 US</v>
    <v>609.5</v>
    <v>Software &amp; IT Services</v>
    <v>Stock</v>
    <v>45661.041618911717</v>
    <v>27192</v>
    <v>596.41359999999997</v>
    <v>1526382000000</v>
    <v>Meta Platforms, Inc.</v>
    <v>Meta Platforms, Inc.</v>
    <v>604.76</v>
    <v>28.154499999999999</v>
    <v>599.24</v>
    <v>604.63</v>
    <v>604.39499999999998</v>
    <v>2524489000</v>
    <v>META</v>
    <v>Meta Platforms, Inc. (XNAS:META)</v>
    <v>11436784</v>
    <v>12024082</v>
    <v>2004</v>
  </rv>
  <rv s="3">
    <v>27193</v>
  </rv>
  <rv s="0">
    <fb>118.42</fb>
    <v>16</v>
  </rv>
  <rv s="0">
    <fb>150.25</fb>
    <v>16</v>
  </rv>
  <rv s="0">
    <fb>151.46</fb>
    <v>16</v>
  </rv>
  <rv s="0">
    <fb>150.97999999999999</fb>
    <v>16</v>
  </rv>
  <rv s="0">
    <fb>170.87</fb>
    <v>16</v>
  </rv>
  <rv s="0">
    <fb>180.06</fb>
    <v>16</v>
  </rv>
  <rv s="0">
    <fb>176.46</fb>
    <v>16</v>
  </rv>
  <rv s="0">
    <fb>175.73</fb>
    <v>16</v>
  </rv>
  <rv s="0">
    <fb>166.69</fb>
    <v>16</v>
  </rv>
  <rv s="0">
    <fb>161.44999999999999</fb>
    <v>16</v>
  </rv>
  <rv s="0">
    <fb>177.47</fb>
    <v>16</v>
  </rv>
  <rv s="0">
    <fb>193</fb>
    <v>16</v>
  </rv>
  <rv s="0">
    <fb>194.23</fb>
    <v>16</v>
  </rv>
  <rv s="0">
    <fb>185.67</fb>
    <v>16</v>
  </rv>
  <rv s="0">
    <fb>201.64</fb>
    <v>16</v>
  </rv>
  <rv s="0">
    <fb>201.91</fb>
    <v>16</v>
  </rv>
  <rv s="0">
    <fb>192.47</fb>
    <v>16</v>
  </rv>
  <rv s="0">
    <fb>204.71</fb>
    <v>16</v>
  </rv>
  <rv s="0">
    <fb>225.09</fb>
    <v>16</v>
  </rv>
  <rv s="0">
    <fb>227.07</fb>
    <v>16</v>
  </rv>
  <rv s="0">
    <fb>253.67</fb>
    <v>16</v>
  </rv>
  <rv s="0">
    <fb>261.89999999999998</fb>
    <v>16</v>
  </rv>
  <rv s="0">
    <fb>263.11</fb>
    <v>16</v>
  </rv>
  <rv s="0">
    <fb>276.97000000000003</fb>
    <v>16</v>
  </rv>
  <rv s="0">
    <fb>273.16000000000003</fb>
    <v>16</v>
  </rv>
  <rv s="0">
    <fb>325.08</fb>
    <v>16</v>
  </rv>
  <rv s="0">
    <fb>339.39</fb>
    <v>16</v>
  </rv>
  <rv s="0">
    <fb>324.45999999999998</fb>
    <v>16</v>
  </rv>
  <rv s="0">
    <fb>336.35</fb>
    <v>16</v>
  </rv>
  <rv s="0">
    <fb>313.26</fb>
    <v>16</v>
  </rv>
  <rv s="0">
    <fb>222.36</fb>
    <v>16</v>
  </rv>
  <rv s="0">
    <fb>200.47</fb>
    <v>16</v>
  </rv>
  <rv s="0">
    <fb>159.1</fb>
    <v>16</v>
  </rv>
  <rv s="0">
    <fb>174.94</fb>
    <v>16</v>
  </rv>
  <rv s="0">
    <fb>211.94</fb>
    <v>16</v>
  </rv>
  <rv s="0">
    <fb>264.72000000000003</fb>
    <v>16</v>
  </rv>
  <rv s="0">
    <fb>295.89</fb>
    <v>16</v>
  </rv>
  <rv s="0">
    <fb>300.20999999999998</fb>
    <v>16</v>
  </rv>
  <rv s="0">
    <fb>301.27</fb>
    <v>16</v>
  </rv>
  <rv s="0">
    <fb>327.14999999999998</fb>
    <v>16</v>
  </rv>
  <rv s="0">
    <fb>353.96</fb>
    <v>16</v>
  </rv>
  <rv s="0">
    <fb>490.13</fb>
    <v>16</v>
  </rv>
  <rv s="0">
    <fb>485.58</fb>
    <v>16</v>
  </rv>
  <rv s="0">
    <fb>430.17</fb>
    <v>16</v>
  </rv>
  <rv s="0">
    <fb>466.83</fb>
    <v>16</v>
  </rv>
  <rv s="0">
    <fb>504.22</fb>
    <v>16</v>
  </rv>
  <rv s="0">
    <fb>474.83</fb>
    <v>16</v>
  </rv>
  <rv s="0">
    <fb>521.30999999999995</fb>
    <v>16</v>
  </rv>
  <rv s="0">
    <fb>572.44000000000005</fb>
    <v>16</v>
  </rv>
  <rv s="0">
    <fb>567.58000000000004</fb>
    <v>16</v>
  </rv>
  <rv s="0">
    <fb>574.32000000000005</fb>
    <v>16</v>
  </rv>
  <rv s="0">
    <fb>585.51</fb>
    <v>16</v>
  </rv>
  <rv s="1">
    <v>https://www.bing.com/financeapi/forcetrigger?t=a1u3rw&amp;q=XNAS%3aGOOGL&amp;form=skydnc</v>
    <v>Learn more on Bing</v>
  </rv>
  <rv s="6">
    <v>en-US</v>
    <v>a1u3rw</v>
    <v>268435456</v>
    <v>1</v>
    <v>Powered by Refinitiv</v>
    <v>22</v>
    <v>ALPHABET INC. (XNAS:GOOGL)</v>
    <v>23</v>
    <v>24</v>
    <v>Finance</v>
    <v>25</v>
    <v>201.42</v>
    <v>130.66499999999999</v>
    <v>0.98709999999999998</v>
    <v>2.36</v>
    <v>6.778000000000001E-4</v>
    <v>1.2458E-2</v>
    <v>0.13</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181269</v>
    <v>Nasdaq Stock Market</v>
    <v>XNAS</v>
    <v>XNAS</v>
    <v>1600 Amphitheatre Parkway, MOUNTAIN VIEW, CA, 94043 US</v>
    <v>193.21</v>
    <v>Software &amp; IT Services</v>
    <v>Stock</v>
    <v>45661.041606782033</v>
    <v>27247</v>
    <v>189.97499999999999</v>
    <v>2355117000000</v>
    <v>ALPHABET INC.</v>
    <v>ALPHABET INC.</v>
    <v>191.37</v>
    <v>25.123000000000001</v>
    <v>189.43</v>
    <v>191.79</v>
    <v>191.92</v>
    <v>12241000000</v>
    <v>GOOGL</v>
    <v>ALPHABET INC. (XNAS:GOOGL)</v>
    <v>18596159</v>
    <v>28800087</v>
    <v>2015</v>
  </rv>
  <rv s="3">
    <v>27248</v>
  </rv>
  <rv s="0">
    <fb>38.067500000000003</fb>
    <v>16</v>
  </rv>
  <rv s="0">
    <fb>35.860999999999997</fb>
    <v>16</v>
  </rv>
  <rv s="0">
    <fb>38.145000000000003</fb>
    <v>16</v>
  </rv>
  <rv s="0">
    <fb>35.393999999999998</fb>
    <v>16</v>
  </rv>
  <rv s="0">
    <fb>37.442500000000003</fb>
    <v>16</v>
  </rv>
  <rv s="0">
    <fb>35.176499999999997</fb>
    <v>16</v>
  </rv>
  <rv s="0">
    <fb>39.567</fb>
    <v>16</v>
  </rv>
  <rv s="0">
    <fb>39.4925</fb>
    <v>16</v>
  </rv>
  <rv s="0">
    <fb>40.203000000000003</fb>
    <v>16</v>
  </rv>
  <rv s="0">
    <fb>40.494999999999997</fb>
    <v>16</v>
  </rv>
  <rv s="0">
    <fb>38.793999999999997</fb>
    <v>16</v>
  </rv>
  <rv s="0">
    <fb>39.622500000000002</fb>
    <v>16</v>
  </rv>
  <rv s="0">
    <fb>41.009500000000003</fb>
    <v>16</v>
  </rv>
  <rv s="0">
    <fb>42.246499999999997</fb>
    <v>16</v>
  </rv>
  <rv s="0">
    <fb>46.225999999999999</fb>
    <v>16</v>
  </rv>
  <rv s="0">
    <fb>49.354500000000002</fb>
    <v>16</v>
  </rv>
  <rv s="0">
    <fb>46.484000000000002</fb>
    <v>16</v>
  </rv>
  <rv s="0">
    <fb>47.274999999999999</fb>
    <v>16</v>
  </rv>
  <rv s="0">
    <fb>47.762</fb>
    <v>16</v>
  </rv>
  <rv s="0">
    <fb>48.686</fb>
    <v>16</v>
  </rv>
  <rv s="0">
    <fb>51.652000000000001</fb>
    <v>16</v>
  </rv>
  <rv s="0">
    <fb>51.808500000000002</fb>
    <v>16</v>
  </rv>
  <rv s="0">
    <fb>59.110999999999997</fb>
    <v>16</v>
  </rv>
  <rv s="0">
    <fb>55.195999999999998</fb>
    <v>16</v>
  </rv>
  <rv s="0">
    <fb>51.856999999999999</fb>
    <v>16</v>
  </rv>
  <rv s="0">
    <fb>50.929000000000002</fb>
    <v>16</v>
  </rv>
  <rv s="0">
    <fb>56.459499999999998</fb>
    <v>16</v>
  </rv>
  <rv s="0">
    <fb>61.360999999999997</fb>
    <v>16</v>
  </rv>
  <rv s="0">
    <fb>60.353999999999999</fb>
    <v>16</v>
  </rv>
  <rv s="0">
    <fb>54.529000000000003</fb>
    <v>16</v>
  </rv>
  <rv s="0">
    <fb>55.482500000000002</fb>
    <v>16</v>
  </rv>
  <rv s="0">
    <fb>52.247999999999998</fb>
    <v>16</v>
  </rv>
  <rv s="0">
    <fb>56.294499999999999</fb>
    <v>16</v>
  </rv>
  <rv s="0">
    <fb>56.327500000000001</fb>
    <v>16</v>
  </rv>
  <rv s="0">
    <fb>58.844499999999996</fb>
    <v>16</v>
  </rv>
  <rv s="0">
    <fb>59.948</fb>
    <v>16</v>
  </rv>
  <rv s="0">
    <fb>55.325000000000003</fb>
    <v>16</v>
  </rv>
  <rv s="0">
    <fb>59.526499999999999</fb>
    <v>16</v>
  </rv>
  <rv s="0">
    <fb>61.057000000000002</fb>
    <v>16</v>
  </rv>
  <rv s="0">
    <fb>65.204499999999996</fb>
    <v>16</v>
  </rv>
  <rv s="0">
    <fb>66.969499999999996</fb>
    <v>16</v>
  </rv>
  <rv s="0">
    <fb>71.638999999999996</fb>
    <v>16</v>
  </rv>
  <rv s="0">
    <fb>66.962500000000006</fb>
    <v>16</v>
  </rv>
  <rv s="0">
    <fb>58.097499999999997</fb>
    <v>16</v>
  </rv>
  <rv s="0">
    <fb>67.334999999999994</fb>
    <v>16</v>
  </rv>
  <rv s="0">
    <fb>71.676000000000002</fb>
    <v>16</v>
  </rv>
  <rv s="0">
    <fb>70.902500000000003</fb>
    <v>16</v>
  </rv>
  <rv s="0">
    <fb>74.397499999999994</fb>
    <v>16</v>
  </rv>
  <rv s="0">
    <fb>81.476500000000001</fb>
    <v>16</v>
  </rv>
  <rv s="0">
    <fb>80.805499999999995</fb>
    <v>16</v>
  </rv>
  <rv s="0">
    <fb>87.632000000000005</fb>
    <v>16</v>
  </rv>
  <rv s="0">
    <fb>91.367999999999995</fb>
    <v>16</v>
  </rv>
  <rv s="0">
    <fb>101.0955</fb>
    <v>16</v>
  </rv>
  <rv s="0">
    <fb>103.126</fb>
    <v>16</v>
  </rv>
  <rv s="0">
    <fb>117.675</fb>
    <v>16</v>
  </rv>
  <rv s="0">
    <fb>117.8425</fb>
    <v>16</v>
  </rv>
  <rv s="0">
    <fb>122.0895</fb>
    <v>16</v>
  </rv>
  <rv s="0">
    <fb>134.72649999999999</fb>
    <v>16</v>
  </rv>
  <rv s="0">
    <fb>144.69749999999999</fb>
    <v>16</v>
  </rv>
  <rv s="0">
    <fb>133.67599999999999</fb>
    <v>16</v>
  </rv>
  <rv s="0">
    <fb>148.04599999999999</fb>
    <v>16</v>
  </rv>
  <rv s="0">
    <fb>141.89750000000001</fb>
    <v>16</v>
  </rv>
  <rv s="0">
    <fb>144.852</fb>
    <v>16</v>
  </rv>
  <rv s="0">
    <fb>135.30350000000001</fb>
    <v>16</v>
  </rv>
  <rv s="0">
    <fb>135.05699999999999</fb>
    <v>16</v>
  </rv>
  <rv s="0">
    <fb>139.0675</fb>
    <v>16</v>
  </rv>
  <rv s="0">
    <fb>114.1095</fb>
    <v>16</v>
  </rv>
  <rv s="0">
    <fb>113.762</fb>
    <v>16</v>
  </rv>
  <rv s="0">
    <fb>108.96299999999999</fb>
    <v>16</v>
  </rv>
  <rv s="0">
    <fb>100.99</fb>
    <v>16</v>
  </rv>
  <rv s="0">
    <fb>119.7</fb>
    <v>16</v>
  </rv>
  <rv s="0">
    <fb>130.86000000000001</fb>
    <v>16</v>
  </rv>
  <rv s="0">
    <fb>182.15</fb>
    <v>16</v>
  </rv>
  <rv s="0">
    <fb>171.11</fb>
    <v>16</v>
  </rv>
  <rv s="0">
    <fb>189.3</fb>
    <v>16</v>
  </rv>
  <rv s="1">
    <v>https://www.bing.com/financeapi/forcetrigger?t=a1u3p2&amp;q=XNAS%3aGOOG&amp;form=skydnc</v>
    <v>Learn more on Bing</v>
  </rv>
  <rv s="6">
    <v>en-US</v>
    <v>a1u3p2</v>
    <v>268435456</v>
    <v>1</v>
    <v>Powered by Refinitiv</v>
    <v>22</v>
    <v>ALPHABET INC. (XNAS:GOOG)</v>
    <v>23</v>
    <v>24</v>
    <v>Finance</v>
    <v>25</v>
    <v>202.88</v>
    <v>131.55000000000001</v>
    <v>0.98709999999999998</v>
    <v>2.5</v>
    <v>5.6959999999999997E-4</v>
    <v>1.3113999999999999E-2</v>
    <v>0.11</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181269</v>
    <v>Nasdaq Stock Market</v>
    <v>XNAS</v>
    <v>XNAS</v>
    <v>1600 Amphitheatre Parkway, MOUNTAIN VIEW, CA, 94043 US</v>
    <v>194.5</v>
    <v>Software &amp; IT Services</v>
    <v>Stock</v>
    <v>45661.041654200781</v>
    <v>27325</v>
    <v>191.35</v>
    <v>2355117000000</v>
    <v>ALPHABET INC.</v>
    <v>ALPHABET INC.</v>
    <v>192.72499999999999</v>
    <v>25.2744</v>
    <v>190.63</v>
    <v>193.13</v>
    <v>193.24</v>
    <v>12241000000</v>
    <v>GOOG</v>
    <v>ALPHABET INC. (XNAS:GOOG)</v>
    <v>12874957</v>
    <v>20067065</v>
    <v>2015</v>
  </rv>
  <rv s="3">
    <v>27326</v>
  </rv>
  <rv s="0">
    <fb>37.147500000000001</fb>
    <v>16</v>
  </rv>
  <rv s="0">
    <fb>34.888500000000001</fb>
    <v>16</v>
  </rv>
  <rv s="0">
    <fb>37.247500000000002</fb>
    <v>16</v>
  </rv>
  <rv s="0">
    <fb>34.650500000000001</fb>
    <v>16</v>
  </rv>
  <rv s="0">
    <fb>36.786000000000001</fb>
    <v>16</v>
  </rv>
  <rv s="0">
    <fb>34.604999999999997</fb>
    <v>16</v>
  </rv>
  <rv s="0">
    <fb>38.439500000000002</fb>
    <v>16</v>
  </rv>
  <rv s="0">
    <fb>38.352499999999999</fb>
    <v>16</v>
  </rv>
  <rv s="0">
    <fb>38.8645</fb>
    <v>16</v>
  </rv>
  <rv s="0">
    <fb>39.226999999999997</fb>
    <v>16</v>
  </rv>
  <rv s="0">
    <fb>37.902000000000001</fb>
    <v>16</v>
  </rv>
  <rv s="0">
    <fb>38.591000000000001</fb>
    <v>16</v>
  </rv>
  <rv s="0">
    <fb>39.839500000000001</fb>
    <v>16</v>
  </rv>
  <rv s="0">
    <fb>41.160499999999999</fb>
    <v>16</v>
  </rv>
  <rv s="0">
    <fb>41.478000000000002</fb>
    <v>16</v>
  </rv>
  <rv s="0">
    <fb>45.298000000000002</fb>
    <v>16</v>
  </rv>
  <rv s="0">
    <fb>48.243000000000002</fb>
    <v>16</v>
  </rv>
  <rv s="0">
    <fb>45.436500000000002</fb>
    <v>16</v>
  </rv>
  <rv s="0">
    <fb>46.524999999999999</fb>
    <v>16</v>
  </rv>
  <rv s="0">
    <fb>46.966500000000003</fb>
    <v>16</v>
  </rv>
  <rv s="0">
    <fb>47.955500000000001</fb>
    <v>16</v>
  </rv>
  <rv s="0">
    <fb>50.832000000000001</fb>
    <v>16</v>
  </rv>
  <rv s="0">
    <fb>51.070500000000003</fb>
    <v>16</v>
  </rv>
  <rv s="0">
    <fb>58.497</fb>
    <v>16</v>
  </rv>
  <rv s="0">
    <fb>55.236499999999999</fb>
    <v>16</v>
  </rv>
  <rv s="0">
    <fb>51.589500000000001</fb>
    <v>16</v>
  </rv>
  <rv s="0">
    <fb>50.866500000000002</fb>
    <v>16</v>
  </rv>
  <rv s="0">
    <fb>54.249499999999998</fb>
    <v>16</v>
  </rv>
  <rv s="0">
    <fb>55.782499999999999</fb>
    <v>16</v>
  </rv>
  <rv s="0">
    <fb>60.863</fb>
    <v>16</v>
  </rv>
  <rv s="0">
    <fb>60.909500000000001</fb>
    <v>16</v>
  </rv>
  <rv s="0">
    <fb>59.673499999999997</fb>
    <v>16</v>
  </rv>
  <rv s="0">
    <fb>53.838500000000003</fb>
    <v>16</v>
  </rv>
  <rv s="0">
    <fb>54.721499999999999</fb>
    <v>16</v>
  </rv>
  <rv s="0">
    <fb>51.780500000000004</fb>
    <v>16</v>
  </rv>
  <rv s="0">
    <fb>55.8185</fb>
    <v>16</v>
  </rv>
  <rv s="0">
    <fb>55.996000000000002</fb>
    <v>16</v>
  </rv>
  <rv s="0">
    <fb>58.665500000000002</fb>
    <v>16</v>
  </rv>
  <rv s="0">
    <fb>59.423999999999999</fb>
    <v>16</v>
  </rv>
  <rv s="0">
    <fb>55.1815</fb>
    <v>16</v>
  </rv>
  <rv s="0">
    <fb>54.045499999999997</fb>
    <v>16</v>
  </rv>
  <rv s="0">
    <fb>60.834000000000003</fb>
    <v>16</v>
  </rv>
  <rv s="0">
    <fb>59.405000000000001</fb>
    <v>16</v>
  </rv>
  <rv s="0">
    <fb>63.005499999999998</fb>
    <v>16</v>
  </rv>
  <rv s="0">
    <fb>65.248000000000005</fb>
    <v>16</v>
  </rv>
  <rv s="0">
    <fb>66.850999999999999</fb>
    <v>16</v>
  </rv>
  <rv s="0">
    <fb>71.711500000000001</fb>
    <v>16</v>
  </rv>
  <rv s="0">
    <fb>66.966499999999996</fb>
    <v>16</v>
  </rv>
  <rv s="0">
    <fb>58.140500000000003</fb>
    <v>16</v>
  </rv>
  <rv s="0">
    <fb>67.433000000000007</fb>
    <v>16</v>
  </rv>
  <rv s="0">
    <fb>71.445999999999998</fb>
    <v>16</v>
  </rv>
  <rv s="0">
    <fb>70.680499999999995</fb>
    <v>16</v>
  </rv>
  <rv s="0">
    <fb>74.147999999999996</fb>
    <v>16</v>
  </rv>
  <rv s="0">
    <fb>81.709000000000003</fb>
    <v>16</v>
  </rv>
  <rv s="0">
    <fb>81.0505</fb>
    <v>16</v>
  </rv>
  <rv s="0">
    <fb>88.037000000000006</fb>
    <v>16</v>
  </rv>
  <rv s="0">
    <fb>87.593999999999994</fb>
    <v>16</v>
  </rv>
  <rv s="0">
    <fb>91.787000000000006</fb>
    <v>16</v>
  </rv>
  <rv s="0">
    <fb>101.843</fb>
    <v>16</v>
  </rv>
  <rv s="0">
    <fb>103.4315</fb>
    <v>16</v>
  </rv>
  <rv s="0">
    <fb>120.506</fb>
    <v>16</v>
  </rv>
  <rv s="0">
    <fb>120.578</fb>
    <v>16</v>
  </rv>
  <rv s="0">
    <fb>125.316</fb>
    <v>16</v>
  </rv>
  <rv s="0">
    <fb>135.221</fb>
    <v>16</v>
  </rv>
  <rv s="0">
    <fb>145.46199999999999</fb>
    <v>16</v>
  </rv>
  <rv s="0">
    <fb>133.2655</fb>
    <v>16</v>
  </rv>
  <rv s="0">
    <fb>148.2705</fb>
    <v>16</v>
  </rv>
  <rv s="0">
    <fb>142.452</fb>
    <v>16</v>
  </rv>
  <rv s="0">
    <fb>144.67949999999999</fb>
    <v>16</v>
  </rv>
  <rv s="0">
    <fb>135.6985</fb>
    <v>16</v>
  </rv>
  <rv s="0">
    <fb>134.89099999999999</fb>
    <v>16</v>
  </rv>
  <rv s="0">
    <fb>139.64949999999999</fb>
    <v>16</v>
  </rv>
  <rv s="0">
    <fb>114.9665</fb>
    <v>16</v>
  </rv>
  <rv s="0">
    <fb>114.039</fb>
    <v>16</v>
  </rv>
  <rv s="0">
    <fb>109.3725</fb>
    <v>16</v>
  </rv>
  <rv s="0">
    <fb>90.3</fb>
    <v>16</v>
  </rv>
  <rv s="0">
    <fb>123.37</fb>
    <v>16</v>
  </rv>
  <rv s="0">
    <fb>125.3</fb>
    <v>16</v>
  </rv>
  <rv s="0">
    <fb>133.91999999999999</fb>
    <v>16</v>
  </rv>
  <rv s="0">
    <fb>139.78</fb>
    <v>16</v>
  </rv>
  <rv s="0">
    <fb>152.26</fb>
    <v>16</v>
  </rv>
  <rv s="0">
    <fb>164.64</fb>
    <v>16</v>
  </rv>
  <rv s="0">
    <fb>173.96</fb>
    <v>16</v>
  </rv>
  <rv s="0">
    <fb>170.49</fb>
    <v>16</v>
  </rv>
  <rv s="0">
    <fb>190.44</fb>
    <v>16</v>
  </rv>
  <rv s="1">
    <v>https://www.bing.com/financeapi/forcetrigger?t=a256cw&amp;q=XNYS%3aV&amp;form=skydnc</v>
    <v>Learn more on Bing</v>
  </rv>
  <rv s="6">
    <v>en-US</v>
    <v>a256cw</v>
    <v>268435456</v>
    <v>1</v>
    <v>Powered by Refinitiv</v>
    <v>22</v>
    <v>VISA INC. (XNYS:V)</v>
    <v>23</v>
    <v>24</v>
    <v>Finance</v>
    <v>25</v>
    <v>321.61500000000001</v>
    <v>252.7</v>
    <v>0.96050000000000002</v>
    <v>0.51</v>
    <v>1.6509999999999999E-3</v>
    <v>1.6220000000000002E-3</v>
    <v>0.52</v>
    <v>USD</v>
    <v>Visa Inc. is a global payments technology company. It facilitates global commerce and money movement across more than 200 countries and territories among a global set of consumers, merchants, financial institutions and government entities through technologies. It operates through the Payment Services segment. It provides transaction processing services (primarily authorization, clearing and settlement) to its financial institution and merchant clients through VisaNet, its proprietary advanced transaction processing network. It offers a range of Visa-branded payment products that its clients, including nearly 14,500 financial institutions, use to develop and offer payment solutions or services, including credit, debit, prepaid and cash access programs for individual, business and government account holders. It also provides value-added services to its clients, including issuing solutions, acceptance solutions, risk and identity solutions, open banking solutions and advisory services.</v>
    <v>31600</v>
    <v>New York Stock Exchange</v>
    <v>XNYS</v>
    <v>XNYS</v>
    <v>P.O. Box 8999, SAN FRANCISCO, CA, 94128-8999 US</v>
    <v>315.92</v>
    <v>Software &amp; IT Services</v>
    <v>Stock</v>
    <v>45661.041452279685</v>
    <v>27413</v>
    <v>312.01</v>
    <v>617549200000</v>
    <v>VISA INC.</v>
    <v>VISA INC.</v>
    <v>314.18</v>
    <v>32.343899999999998</v>
    <v>314.39999999999998</v>
    <v>314.91000000000003</v>
    <v>315.43</v>
    <v>1961034000</v>
    <v>V</v>
    <v>VISA INC. (XNYS:V)</v>
    <v>4271845</v>
    <v>6127569</v>
    <v>2007</v>
  </rv>
  <rv s="3">
    <v>27414</v>
  </rv>
  <rv s="0">
    <fb>74.17</fb>
    <v>16</v>
  </rv>
  <rv s="0">
    <fb>80.900000000000006</fb>
    <v>16</v>
  </rv>
  <rv s="0">
    <fb>87.94</fb>
    <v>16</v>
  </rv>
  <rv s="0">
    <fb>88.87</fb>
    <v>16</v>
  </rv>
  <rv s="0">
    <fb>112.59</fb>
    <v>16</v>
  </rv>
  <rv s="0">
    <fb>114.02</fb>
    <v>16</v>
  </rv>
  <rv s="0">
    <fb>126.88</fb>
    <v>16</v>
  </rv>
  <rv s="0">
    <fb>150.09</fb>
    <v>16</v>
  </rv>
  <rv s="0">
    <fb>135.01</fb>
    <v>16</v>
  </rv>
  <rv s="0">
    <fb>148.12</fb>
    <v>16</v>
  </rv>
  <rv s="0">
    <fb>156.19</fb>
    <v>16</v>
  </rv>
  <rv s="0">
    <fb>164.43</fb>
    <v>16</v>
  </rv>
  <rv s="0">
    <fb>173.55</fb>
    <v>16</v>
  </rv>
  <rv s="0">
    <fb>180.82</fb>
    <v>16</v>
  </rv>
  <rv s="0">
    <fb>172.01</fb>
    <v>16</v>
  </rv>
  <rv s="0">
    <fb>178.86</fb>
    <v>16</v>
  </rv>
  <rv s="0">
    <fb>187.9</fb>
    <v>16</v>
  </rv>
  <rv s="0">
    <fb>198.97</fb>
    <v>16</v>
  </rv>
  <rv s="0">
    <fb>181.76</fb>
    <v>16</v>
  </rv>
  <rv s="0">
    <fb>193.17</fb>
    <v>16</v>
  </rv>
  <rv s="0">
    <fb>212.39</fb>
    <v>16</v>
  </rv>
  <rv s="0">
    <fb>233.82</fb>
    <v>16</v>
  </rv>
  <rv s="0">
    <fb>246.39</fb>
    <v>16</v>
  </rv>
  <rv s="0">
    <fb>229.1</fb>
    <v>16</v>
  </rv>
  <rv s="0">
    <fb>222.75</fb>
    <v>16</v>
  </rv>
  <rv s="0">
    <fb>211.77</fb>
    <v>16</v>
  </rv>
  <rv s="0">
    <fb>216.12</fb>
    <v>16</v>
  </rv>
  <rv s="0">
    <fb>221.77</fb>
    <v>16</v>
  </rv>
  <rv s="0">
    <fb>213.13</fb>
    <v>16</v>
  </rv>
  <rv s="0">
    <fb>196.89</fb>
    <v>16</v>
  </rv>
  <rv s="0">
    <fb>212.11</fb>
    <v>16</v>
  </rv>
  <rv s="0">
    <fb>177.65</fb>
    <v>16</v>
  </rv>
  <rv s="0">
    <fb>230.21</fb>
    <v>16</v>
  </rv>
  <rv s="0">
    <fb>221.03</fb>
    <v>16</v>
  </rv>
  <rv s="0">
    <fb>237.73</fb>
    <v>16</v>
  </rv>
  <rv s="0">
    <fb>245.68</fb>
    <v>16</v>
  </rv>
  <rv s="0">
    <fb>230.01</fb>
    <v>16</v>
  </rv>
  <rv s="0">
    <fb>235.1</fb>
    <v>16</v>
  </rv>
  <rv s="0">
    <fb>256.68</fb>
    <v>16</v>
  </rv>
  <rv s="0">
    <fb>260.35000000000002</fb>
    <v>16</v>
  </rv>
  <rv s="0">
    <fb>273.26</fb>
    <v>16</v>
  </rv>
  <rv s="0">
    <fb>282.64</fb>
    <v>16</v>
  </rv>
  <rv s="0">
    <fb>279.08</fb>
    <v>16</v>
  </rv>
  <rv s="0">
    <fb>272.45999999999998</fb>
    <v>16</v>
  </rv>
  <rv s="0">
    <fb>262.47000000000003</fb>
    <v>16</v>
  </rv>
  <rv s="0">
    <fb>265.67</fb>
    <v>16</v>
  </rv>
  <rv s="0">
    <fb>276.37</fb>
    <v>16</v>
  </rv>
  <rv s="0">
    <fb>315.08</fb>
    <v>16</v>
  </rv>
  <rv s="0">
    <fb>316.04000000000002</fb>
    <v>16</v>
  </rv>
  <rv s="1">
    <v>https://www.bing.com/financeapi/forcetrigger?t=a1x8w7&amp;q=XNYS%3aMA&amp;form=skydnc</v>
    <v>Learn more on Bing</v>
  </rv>
  <rv s="6">
    <v>en-US</v>
    <v>a1x8w7</v>
    <v>268435456</v>
    <v>1</v>
    <v>Powered by Refinitiv</v>
    <v>22</v>
    <v>MASTERCARD INCORPORATED. (XNYS:MA)</v>
    <v>23</v>
    <v>24</v>
    <v>Finance</v>
    <v>25</v>
    <v>537.70000000000005</v>
    <v>416.53</v>
    <v>1.101</v>
    <v>-1.04</v>
    <v>1.2080000000000001E-3</v>
    <v>-1.9910000000000001E-3</v>
    <v>0.63</v>
    <v>USD</v>
    <v>Mastercard Incorporated is a technology company that connects consumers, financial institutions, merchants, governments and businesses across the world, enabling them to use electronic forms of payment. It allows users to make payments by creating a range of payment solutions and services using its brands: MasterCard, Maestro and Cirrus. It enables a variety of payments capabilities (including products and value-added services and solutions) over its multi-rail network among account holders, merchants, financial institutions, businesses, governments and others, offering customers one partner for their payment needs. Its products include consumer credit, consumer debit, prepaid, B2B accounts payable, commercial point of sale, disbursements and remittances, and others. It offers additional payment capabilities that include automated clearing house (ACH) transactions (both batch and real-time account-based payments). It also offers other services, such as cyber and intelligence solutions.</v>
    <v>33400</v>
    <v>New York Stock Exchange</v>
    <v>XNYS</v>
    <v>XNYS</v>
    <v>2000 Purchase St, PURCHASE, NY, 10577 US</v>
    <v>524.46</v>
    <v>Software &amp; IT Services</v>
    <v>Stock</v>
    <v>45661.041371423438</v>
    <v>27465</v>
    <v>517.67999999999995</v>
    <v>478520400000</v>
    <v>MASTERCARD INCORPORATED.</v>
    <v>MASTERCARD INCORPORATED.</v>
    <v>522.53</v>
    <v>39.408000000000001</v>
    <v>522.4</v>
    <v>521.36</v>
    <v>521.99</v>
    <v>917831100</v>
    <v>MA</v>
    <v>MASTERCARD INCORPORATED. (XNYS:MA)</v>
    <v>1627726</v>
    <v>2480537</v>
    <v>2001</v>
  </rv>
  <rv s="3">
    <v>27466</v>
  </rv>
  <rv s="0">
    <fb>86.92</fb>
    <v>16</v>
  </rv>
  <rv s="0">
    <fb>95.24</fb>
    <v>16</v>
  </rv>
  <rv s="0">
    <fb>101.77</fb>
    <v>16</v>
  </rv>
  <rv s="0">
    <fb>106.33</fb>
    <v>16</v>
  </rv>
  <rv s="0">
    <fb>148.77000000000001</fb>
    <v>16</v>
  </rv>
  <rv s="0">
    <fb>175.16</fb>
    <v>16</v>
  </rv>
  <rv s="0">
    <fb>178.27</fb>
    <v>16</v>
  </rv>
  <rv s="0">
    <fb>196.52</fb>
    <v>16</v>
  </rv>
  <rv s="0">
    <fb>215.56</fb>
    <v>16</v>
  </rv>
  <rv s="0">
    <fb>222.61</fb>
    <v>16</v>
  </rv>
  <rv s="0">
    <fb>197.67</fb>
    <v>16</v>
  </rv>
  <rv s="0">
    <fb>201.07</fb>
    <v>16</v>
  </rv>
  <rv s="0">
    <fb>211.13</fb>
    <v>16</v>
  </rv>
  <rv s="0">
    <fb>235.45</fb>
    <v>16</v>
  </rv>
  <rv s="0">
    <fb>254.24</fb>
    <v>16</v>
  </rv>
  <rv s="0">
    <fb>251.49</fb>
    <v>16</v>
  </rv>
  <rv s="0">
    <fb>264.52999999999997</fb>
    <v>16</v>
  </rv>
  <rv s="0">
    <fb>272.27</fb>
    <v>16</v>
  </rv>
  <rv s="0">
    <fb>271.57</fb>
    <v>16</v>
  </rv>
  <rv s="0">
    <fb>276.81</fb>
    <v>16</v>
  </rv>
  <rv s="0">
    <fb>292.23</fb>
    <v>16</v>
  </rv>
  <rv s="0">
    <fb>298.58999999999997</fb>
    <v>16</v>
  </rv>
  <rv s="0">
    <fb>315.94</fb>
    <v>16</v>
  </rv>
  <rv s="0">
    <fb>290.25</fb>
    <v>16</v>
  </rv>
  <rv s="0">
    <fb>241.56</fb>
    <v>16</v>
  </rv>
  <rv s="0">
    <fb>274.97000000000003</fb>
    <v>16</v>
  </rv>
  <rv s="0">
    <fb>300.89</fb>
    <v>16</v>
  </rv>
  <rv s="0">
    <fb>295.7</fb>
    <v>16</v>
  </rv>
  <rv s="0">
    <fb>308.52999999999997</fb>
    <v>16</v>
  </rv>
  <rv s="0">
    <fb>358.19</fb>
    <v>16</v>
  </rv>
  <rv s="0">
    <fb>338.17</fb>
    <v>16</v>
  </rv>
  <rv s="0">
    <fb>288.64</fb>
    <v>16</v>
  </rv>
  <rv s="0">
    <fb>336.51</fb>
    <v>16</v>
  </rv>
  <rv s="0">
    <fb>316.29000000000002</fb>
    <v>16</v>
  </rv>
  <rv s="0">
    <fb>353.85</fb>
    <v>16</v>
  </rv>
  <rv s="0">
    <fb>382.06</fb>
    <v>16</v>
  </rv>
  <rv s="0">
    <fb>360.58</fb>
    <v>16</v>
  </rv>
  <rv s="0">
    <fb>365.09</fb>
    <v>16</v>
  </rv>
  <rv s="0">
    <fb>385.94</fb>
    <v>16</v>
  </rv>
  <rv s="0">
    <fb>346.23</fb>
    <v>16</v>
  </rv>
  <rv s="0">
    <fb>347.68</fb>
    <v>16</v>
  </rv>
  <rv s="0">
    <fb>335.52</fb>
    <v>16</v>
  </rv>
  <rv s="0">
    <fb>314.92</fb>
    <v>16</v>
  </rv>
  <rv s="0">
    <fb>359.32</fb>
    <v>16</v>
  </rv>
  <rv s="0">
    <fb>386.38</fb>
    <v>16</v>
  </rv>
  <rv s="0">
    <fb>360.82</fb>
    <v>16</v>
  </rv>
  <rv s="0">
    <fb>357.38</fb>
    <v>16</v>
  </rv>
  <rv s="0">
    <fb>363.38</fb>
    <v>16</v>
  </rv>
  <rv s="0">
    <fb>315.48</fb>
    <v>16</v>
  </rv>
  <rv s="0">
    <fb>353.79</fb>
    <v>16</v>
  </rv>
  <rv s="0">
    <fb>324.37</fb>
    <v>16</v>
  </rv>
  <rv s="0">
    <fb>284.33999999999997</fb>
    <v>16</v>
  </rv>
  <rv s="0">
    <fb>328.18</fb>
    <v>16</v>
  </rv>
  <rv s="0">
    <fb>356.4</fb>
    <v>16</v>
  </rv>
  <rv s="0">
    <fb>347.73</fb>
    <v>16</v>
  </rv>
  <rv s="0">
    <fb>370.6</fb>
    <v>16</v>
  </rv>
  <rv s="0">
    <fb>363.41</fb>
    <v>16</v>
  </rv>
  <rv s="0">
    <fb>380.03</fb>
    <v>16</v>
  </rv>
  <rv s="0">
    <fb>365.02</fb>
    <v>16</v>
  </rv>
  <rv s="0">
    <fb>393.3</fb>
    <v>16</v>
  </rv>
  <rv s="0">
    <fb>394.28</fb>
    <v>16</v>
  </rv>
  <rv s="0">
    <fb>412.64</fb>
    <v>16</v>
  </rv>
  <rv s="0">
    <fb>395.91</fb>
    <v>16</v>
  </rv>
  <rv s="0">
    <fb>376.35</fb>
    <v>16</v>
  </rv>
  <rv s="0">
    <fb>413.83</fb>
    <v>16</v>
  </rv>
  <rv s="0">
    <fb>426.51</fb>
    <v>16</v>
  </rv>
  <rv s="0">
    <fb>449.23</fb>
    <v>16</v>
  </rv>
  <rv s="0">
    <fb>474.76</fb>
    <v>16</v>
  </rv>
  <rv s="0">
    <fb>481.57</fb>
    <v>16</v>
  </rv>
  <rv s="0">
    <fb>451.2</fb>
    <v>16</v>
  </rv>
  <rv s="0">
    <fb>447.07</fb>
    <v>16</v>
  </rv>
  <rv s="0">
    <fb>441.16</fb>
    <v>16</v>
  </rv>
  <rv s="0">
    <fb>463.71</fb>
    <v>16</v>
  </rv>
  <rv s="0">
    <fb>483.34</fb>
    <v>16</v>
  </rv>
  <rv s="0">
    <fb>493.8</fb>
    <v>16</v>
  </rv>
  <rv s="0">
    <fb>499.59</fb>
    <v>16</v>
  </rv>
  <rv s="0">
    <fb>532.94000000000005</fb>
    <v>16</v>
  </rv>
  <rv s="0">
    <fb>526.57000000000005</fb>
    <v>16</v>
  </rv>
  <rv s="1">
    <v>https://www.bing.com/financeapi/forcetrigger?t=a1ygoc&amp;q=XNAS%3aNFLX&amp;form=skydnc</v>
    <v>Learn more on Bing</v>
  </rv>
  <rv s="6">
    <v>en-US</v>
    <v>a1ygoc</v>
    <v>268435456</v>
    <v>1</v>
    <v>Powered by Refinitiv</v>
    <v>22</v>
    <v>NETFLIX, INC. (XNAS:NFLX)</v>
    <v>23</v>
    <v>24</v>
    <v>Finance</v>
    <v>28</v>
    <v>941.75</v>
    <v>465.77269999999999</v>
    <v>1.2699</v>
    <v>-5.68</v>
    <v>-3.4050000000000001E-5</v>
    <v>-6.4059999999999994E-3</v>
    <v>-0.03</v>
    <v>USD</v>
    <v>Netflix, Inc. is a provider of entertainment services. The Company acquires, licenses and produces content, including original programming. The Company provides paid memberships in approximately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v>
    <v>13000</v>
    <v>Nasdaq Stock Market</v>
    <v>XNAS</v>
    <v>XNAS</v>
    <v>121 Albright Way, LOS GATOS, CA, 95032 US</v>
    <v>898.83</v>
    <v>Software &amp; IT Services</v>
    <v>Stock</v>
    <v>45661.041597592186</v>
    <v>27546</v>
    <v>879.89009999999996</v>
    <v>376612000000</v>
    <v>NETFLIX, INC.</v>
    <v>NETFLIX, INC.</v>
    <v>893.13</v>
    <v>49.8523</v>
    <v>886.73</v>
    <v>881.05</v>
    <v>881.02</v>
    <v>427458100</v>
    <v>NFLX</v>
    <v>NETFLIX, INC. (XNAS:NFLX)</v>
    <v>2970019</v>
    <v>2690735</v>
    <v>1997</v>
  </rv>
  <rv s="3">
    <v>27547</v>
  </rv>
  <rv s="0">
    <fb>93.41</fb>
    <v>16</v>
  </rv>
  <rv s="0">
    <fb>152.19999999999999</fb>
    <v>16</v>
  </rv>
  <rv s="0">
    <fb>163.07</fb>
    <v>16</v>
  </rv>
  <rv s="0">
    <fb>149.41</fb>
    <v>16</v>
  </rv>
  <rv s="0">
    <fb>181.66</fb>
    <v>16</v>
  </rv>
  <rv s="0">
    <fb>181.35</fb>
    <v>16</v>
  </rv>
  <rv s="0">
    <fb>196.43</fb>
    <v>16</v>
  </rv>
  <rv s="0">
    <fb>191.96</fb>
    <v>16</v>
  </rv>
  <rv s="0">
    <fb>270.3</fb>
    <v>16</v>
  </rv>
  <rv s="0">
    <fb>291.38</fb>
    <v>16</v>
  </rv>
  <rv s="0">
    <fb>295.35000000000002</fb>
    <v>16</v>
  </rv>
  <rv s="0">
    <fb>312.45999999999998</fb>
    <v>16</v>
  </rv>
  <rv s="0">
    <fb>351.6</fb>
    <v>16</v>
  </rv>
  <rv s="0">
    <fb>391.43</fb>
    <v>16</v>
  </rv>
  <rv s="0">
    <fb>337.45</fb>
    <v>16</v>
  </rv>
  <rv s="0">
    <fb>367.68</fb>
    <v>16</v>
  </rv>
  <rv s="0">
    <fb>374.13</fb>
    <v>16</v>
  </rv>
  <rv s="0">
    <fb>301.77999999999997</fb>
    <v>16</v>
  </rv>
  <rv s="0">
    <fb>267.66000000000003</fb>
    <v>16</v>
  </rv>
  <rv s="0">
    <fb>339.5</fb>
    <v>16</v>
  </rv>
  <rv s="0">
    <fb>358.1</fb>
    <v>16</v>
  </rv>
  <rv s="0">
    <fb>356.56</fb>
    <v>16</v>
  </rv>
  <rv s="0">
    <fb>370.54</fb>
    <v>16</v>
  </rv>
  <rv s="0">
    <fb>343.28</fb>
    <v>16</v>
  </rv>
  <rv s="0">
    <fb>367.32</fb>
    <v>16</v>
  </rv>
  <rv s="0">
    <fb>322.99</fb>
    <v>16</v>
  </rv>
  <rv s="0">
    <fb>293.75</fb>
    <v>16</v>
  </rv>
  <rv s="0">
    <fb>267.62</fb>
    <v>16</v>
  </rv>
  <rv s="0">
    <fb>314.66000000000003</fb>
    <v>16</v>
  </rv>
  <rv s="0">
    <fb>345.09</fb>
    <v>16</v>
  </rv>
  <rv s="0">
    <fb>369.03</fb>
    <v>16</v>
  </rv>
  <rv s="0">
    <fb>375.5</fb>
    <v>16</v>
  </rv>
  <rv s="0">
    <fb>419.85</fb>
    <v>16</v>
  </rv>
  <rv s="0">
    <fb>419.73</fb>
    <v>16</v>
  </rv>
  <rv s="0">
    <fb>455.04</fb>
    <v>16</v>
  </rv>
  <rv s="0">
    <fb>488.88</fb>
    <v>16</v>
  </rv>
  <rv s="0">
    <fb>529.55999999999995</fb>
    <v>16</v>
  </rv>
  <rv s="0">
    <fb>475.74</fb>
    <v>16</v>
  </rv>
  <rv s="0">
    <fb>490.7</fb>
    <v>16</v>
  </rv>
  <rv s="0">
    <fb>540.73</fb>
    <v>16</v>
  </rv>
  <rv s="0">
    <fb>532.39</fb>
    <v>16</v>
  </rv>
  <rv s="0">
    <fb>521.66</fb>
    <v>16</v>
  </rv>
  <rv s="0">
    <fb>513.47</fb>
    <v>16</v>
  </rv>
  <rv s="0">
    <fb>502.81</fb>
    <v>16</v>
  </rv>
  <rv s="0">
    <fb>528.21</fb>
    <v>16</v>
  </rv>
  <rv s="0">
    <fb>517.57000000000005</fb>
    <v>16</v>
  </rv>
  <rv s="0">
    <fb>569.19000000000005</fb>
    <v>16</v>
  </rv>
  <rv s="0">
    <fb>610.34</fb>
    <v>16</v>
  </rv>
  <rv s="0">
    <fb>690.31</fb>
    <v>16</v>
  </rv>
  <rv s="0">
    <fb>641.9</fb>
    <v>16</v>
  </rv>
  <rv s="0">
    <fb>602.44000000000005</fb>
    <v>16</v>
  </rv>
  <rv s="0">
    <fb>427.14</fb>
    <v>16</v>
  </rv>
  <rv s="0">
    <fb>394.52</fb>
    <v>16</v>
  </rv>
  <rv s="0">
    <fb>190.36</fb>
    <v>16</v>
  </rv>
  <rv s="0">
    <fb>224.9</fb>
    <v>16</v>
  </rv>
  <rv s="0">
    <fb>235.44</fb>
    <v>16</v>
  </rv>
  <rv s="0">
    <fb>305.52999999999997</fb>
    <v>16</v>
  </rv>
  <rv s="0">
    <fb>294.88</fb>
    <v>16</v>
  </rv>
  <rv s="0">
    <fb>353.86</fb>
    <v>16</v>
  </rv>
  <rv s="0">
    <fb>322.13</fb>
    <v>16</v>
  </rv>
  <rv s="0">
    <fb>329.93</fb>
    <v>16</v>
  </rv>
  <rv s="0">
    <fb>395.23</fb>
    <v>16</v>
  </rv>
  <rv s="0">
    <fb>440.49</fb>
    <v>16</v>
  </rv>
  <rv s="0">
    <fb>438.97</fb>
    <v>16</v>
  </rv>
  <rv s="0">
    <fb>433.68</fb>
    <v>16</v>
  </rv>
  <rv s="0">
    <fb>377.6</fb>
    <v>16</v>
  </rv>
  <rv s="0">
    <fb>473.97</fb>
    <v>16</v>
  </rv>
  <rv s="0">
    <fb>486.88</fb>
    <v>16</v>
  </rv>
  <rv s="0">
    <fb>564.11</fb>
    <v>16</v>
  </rv>
  <rv s="0">
    <fb>602.91999999999996</fb>
    <v>16</v>
  </rv>
  <rv s="0">
    <fb>607.33000000000004</fb>
    <v>16</v>
  </rv>
  <rv s="0">
    <fb>550.64</fb>
    <v>16</v>
  </rv>
  <rv s="0">
    <fb>641.62</fb>
    <v>16</v>
  </rv>
  <rv s="0">
    <fb>674.88</fb>
    <v>16</v>
  </rv>
  <rv s="0">
    <fb>628.35</fb>
    <v>16</v>
  </rv>
  <rv s="0">
    <fb>701.35</fb>
    <v>16</v>
  </rv>
  <rv s="0">
    <fb>709.27</fb>
    <v>16</v>
  </rv>
  <rv s="0">
    <fb>756.03</fb>
    <v>16</v>
  </rv>
  <rv s="0">
    <fb>886.81</fb>
    <v>16</v>
  </rv>
  <rv s="0">
    <fb>891.32</fb>
    <v>16</v>
  </rv>
  <rv s="1">
    <v>http://pt.wikipedia.org/wiki/Oracle_Corporation</v>
    <v>Wikipedia</v>
  </rv>
  <rv s="8">
    <v>2691</v>
    <v>27629</v>
  </rv>
  <rv s="9">
    <v>33</v>
    <v>https://www.bing.com/th?id=AMMS_672116c618c664d13b2515d6587ba357&amp;qlt=95</v>
    <v>27630</v>
    <v>0</v>
    <v>https://www.bing.com/images/search?form=xlimg&amp;q=oracle+corporation</v>
    <v>Image of ORACLE CORPORATION</v>
  </rv>
  <rv s="1">
    <v>https://www.bing.com/financeapi/forcetrigger?t=a1zbec&amp;q=XNYS%3aORCL&amp;form=skydnc</v>
    <v>Learn more on Bing</v>
  </rv>
  <rv s="10">
    <v>en-US</v>
    <v>a1zbec</v>
    <v>268435456</v>
    <v>1</v>
    <v>Powered by Refinitiv</v>
    <v>29</v>
    <v>ORACLE CORPORATION (XNYS:ORCL)</v>
    <v>31</v>
    <v>32</v>
    <v>Finance</v>
    <v>25</v>
    <v>198.3099</v>
    <v>101.74</v>
    <v>1.0512999999999999</v>
    <v>0.28999999999999998</v>
    <v>0</v>
    <v>1.7469999999999999E-3</v>
    <v>0</v>
    <v>USD</v>
    <v>Oracle Corporation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v>
    <v>159000</v>
    <v>New York Stock Exchange</v>
    <v>XNYS</v>
    <v>XNYS</v>
    <v>2300 Oracle Way, AUSTIN, TX, 78741 US</v>
    <v>167.2</v>
    <v>27631</v>
    <v>Software &amp; IT Services</v>
    <v>Stock</v>
    <v>45661.040075971876</v>
    <v>27632</v>
    <v>165.27</v>
    <v>465189700000</v>
    <v>ORACLE CORPORATION</v>
    <v>ORACLE CORPORATION</v>
    <v>166.7</v>
    <v>40.689900000000002</v>
    <v>166.03</v>
    <v>166.32</v>
    <v>166.32</v>
    <v>2796956000</v>
    <v>ORCL</v>
    <v>ORACLE CORPORATION (XNYS:ORCL)</v>
    <v>5878052</v>
    <v>8849422</v>
    <v>2005</v>
  </rv>
  <rv s="3">
    <v>27633</v>
  </rv>
  <rv s="0">
    <fb>44.96</fb>
    <v>16</v>
  </rv>
  <rv s="0">
    <fb>51.59</fb>
    <v>16</v>
  </rv>
  <rv s="0">
    <fb>57.72</fb>
    <v>16</v>
  </rv>
  <rv s="0">
    <fb>69.87</fb>
    <v>16</v>
  </rv>
  <rv s="0">
    <fb>103.4</fb>
    <v>16</v>
  </rv>
  <rv s="0">
    <fb>111.7</fb>
    <v>16</v>
  </rv>
  <rv s="0">
    <fb>184.84</fb>
    <v>16</v>
  </rv>
  <rv s="1">
    <v>https://www.bing.com/financeapi/forcetrigger?t=a1qc1h&amp;q=XNYS%3aCRM&amp;form=skydnc</v>
    <v>Learn more on Bing</v>
  </rv>
  <rv s="6">
    <v>en-US</v>
    <v>a1qc1h</v>
    <v>268435456</v>
    <v>1</v>
    <v>Powered by Refinitiv</v>
    <v>22</v>
    <v>SALESFORCE, INC. (XNYS:CRM)</v>
    <v>23</v>
    <v>24</v>
    <v>Finance</v>
    <v>25</v>
    <v>369</v>
    <v>212</v>
    <v>1.3087</v>
    <v>2.2400000000000002</v>
    <v>2.9740000000000001E-3</v>
    <v>6.7739999999999996E-3</v>
    <v>0.99</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333.44</v>
    <v>Software &amp; IT Services</v>
    <v>Stock</v>
    <v>45661.041464293747</v>
    <v>27642</v>
    <v>329.27</v>
    <v>318585300000</v>
    <v>SALESFORCE, INC.</v>
    <v>SALESFORCE, INC.</v>
    <v>332.1</v>
    <v>54.740699999999997</v>
    <v>330.66</v>
    <v>332.9</v>
    <v>333.89</v>
    <v>957000000</v>
    <v>CRM</v>
    <v>SALESFORCE, INC. (XNYS:CRM)</v>
    <v>4102503</v>
    <v>6993846</v>
    <v>1999</v>
  </rv>
  <rv s="3">
    <v>27643</v>
  </rv>
  <rv s="0">
    <fb>113.91</fb>
    <v>16</v>
  </rv>
  <rv s="0">
    <fb>137.15</fb>
    <v>16</v>
  </rv>
  <rv s="0">
    <fb>152.68</fb>
    <v>16</v>
  </rv>
  <rv s="0">
    <fb>163.65</fb>
    <v>16</v>
  </rv>
  <rv s="0">
    <fb>151.41</fb>
    <v>16</v>
  </rv>
  <rv s="0">
    <fb>156.07</fb>
    <v>16</v>
  </rv>
  <rv s="0">
    <fb>148.44</fb>
    <v>16</v>
  </rv>
  <rv s="0">
    <fb>162.88999999999999</fb>
    <v>16</v>
  </rv>
  <rv s="0">
    <fb>182.31</fb>
    <v>16</v>
  </rv>
  <rv s="0">
    <fb>143.97999999999999</fb>
    <v>16</v>
  </rv>
  <rv s="0">
    <fb>174.79</fb>
    <v>16</v>
  </rv>
  <rv s="0">
    <fb>187.33</fb>
    <v>16</v>
  </rv>
  <rv s="0">
    <fb>272.64999999999998</fb>
    <v>16</v>
  </rv>
  <rv s="0">
    <fb>251.32</fb>
    <v>16</v>
  </rv>
  <rv s="0">
    <fb>232.27</fb>
    <v>16</v>
  </rv>
  <rv s="0">
    <fb>245.8</fb>
    <v>16</v>
  </rv>
  <rv s="0">
    <fb>222.53</fb>
    <v>16</v>
  </rv>
  <rv s="0">
    <fb>225.56</fb>
    <v>16</v>
  </rv>
  <rv s="0">
    <fb>216.5</fb>
    <v>16</v>
  </rv>
  <rv s="0">
    <fb>211.87</fb>
    <v>16</v>
  </rv>
  <rv s="0">
    <fb>244.27</fb>
    <v>16</v>
  </rv>
  <rv s="0">
    <fb>241.93</fb>
    <v>16</v>
  </rv>
  <rv s="0">
    <fb>271.22000000000003</fb>
    <v>16</v>
  </rv>
  <rv s="0">
    <fb>299.69</fb>
    <v>16</v>
  </rv>
  <rv s="0">
    <fb>284.95999999999998</fb>
    <v>16</v>
  </rv>
  <rv s="0">
    <fb>254.13</fb>
    <v>16</v>
  </rv>
  <rv s="0">
    <fb>232.63</fb>
    <v>16</v>
  </rv>
  <rv s="0">
    <fb>175.94</fb>
    <v>16</v>
  </rv>
  <rv s="0">
    <fb>160.24</fb>
    <v>16</v>
  </rv>
  <rv s="0">
    <fb>184.02</fb>
    <v>16</v>
  </rv>
  <rv s="0">
    <fb>156.12</fb>
    <v>16</v>
  </rv>
  <rv s="0">
    <fb>162.59</fb>
    <v>16</v>
  </rv>
  <rv s="0">
    <fb>167.97</fb>
    <v>16</v>
  </rv>
  <rv s="0">
    <fb>163.61000000000001</fb>
    <v>16</v>
  </rv>
  <rv s="0">
    <fb>199.78</fb>
    <v>16</v>
  </rv>
  <rv s="0">
    <fb>202.78</fb>
    <v>16</v>
  </rv>
  <rv s="0">
    <fb>200.83</fb>
    <v>16</v>
  </rv>
  <rv s="0">
    <fb>251.9</fb>
    <v>16</v>
  </rv>
  <rv s="0">
    <fb>263.14</fb>
    <v>16</v>
  </rv>
  <rv s="0">
    <fb>281.08999999999997</fb>
    <v>16</v>
  </rv>
  <rv s="0">
    <fb>308.82</fb>
    <v>16</v>
  </rv>
  <rv s="0">
    <fb>301.18</fb>
    <v>16</v>
  </rv>
  <rv s="0">
    <fb>268.94</fb>
    <v>16</v>
  </rv>
  <rv s="0">
    <fb>234.44</fb>
    <v>16</v>
  </rv>
  <rv s="0">
    <fb>258.8</fb>
    <v>16</v>
  </rv>
  <rv s="0">
    <fb>252.9</fb>
    <v>16</v>
  </rv>
  <rv s="0">
    <fb>273.70999999999998</fb>
    <v>16</v>
  </rv>
  <rv s="0">
    <fb>291.37</fb>
    <v>16</v>
  </rv>
  <rv s="0">
    <fb>329.99</fb>
    <v>16</v>
  </rv>
  <rv s="1">
    <v>https://www.bing.com/financeapi/forcetrigger?t=a1mthw&amp;q=XNYS%3aACN&amp;form=skydnc</v>
    <v>Learn more on Bing</v>
  </rv>
  <rv s="6">
    <v>en-US</v>
    <v>a1mthw</v>
    <v>268435456</v>
    <v>1</v>
    <v>Powered by Refinitiv</v>
    <v>22</v>
    <v>ACCENTURE PUBLIC LIMITED COMPANY (XNYS:ACN)</v>
    <v>23</v>
    <v>24</v>
    <v>Finance</v>
    <v>28</v>
    <v>387.51</v>
    <v>278.69</v>
    <v>1.2286999999999999</v>
    <v>5.0599999999999996</v>
    <v>-7.065000000000001E-4</v>
    <v>1.4505999999999998E-2</v>
    <v>-0.25</v>
    <v>USD</v>
    <v>Accenture plc is a global professional services company. The Company is engaged in providing a range of services and solutions across strategy and consulting, technology, operations, Industry X and Accenture Song. Its services include application services, artificial intelligence, automation, business process outsourcing, business strategy, change management, cloud, customer experience, data and analytics, ecosystem partners, finance consulting, Industry X, infrastructure, marketing, operating models, security, supply chain management, technology consulting, technology innovation and zero-based budgeting (ZBB). It specializes in the SAP business technology platform that designs digital products and experiences for enterprise customers, including custom portals and Web solutions and mobile applications. It is also engaged in providing clients with quantitative and qualitative risk management and compliance services. It also specializes in advisory, management services and cybersecurity.</v>
    <v>774000</v>
    <v>New York Stock Exchange</v>
    <v>XNYS</v>
    <v>XNYS</v>
    <v>1 Grand Canal Square, Grand Canal Harbour, Dublin 2, DUBLIN, DUBLIN IE</v>
    <v>354.82</v>
    <v>Software &amp; IT Services</v>
    <v>Stock</v>
    <v>45661.008660057814</v>
    <v>27694</v>
    <v>349.09</v>
    <v>238803900000</v>
    <v>ACCENTURE PUBLIC LIMITED COMPANY</v>
    <v>ACCENTURE PUBLIC LIMITED COMPANY</v>
    <v>350</v>
    <v>29.6752</v>
    <v>348.82</v>
    <v>353.88</v>
    <v>353.6</v>
    <v>674873300</v>
    <v>ACN</v>
    <v>ACCENTURE PUBLIC LIMITED COMPANY (XNYS:ACN)</v>
    <v>2029853</v>
    <v>2386113</v>
    <v>2009</v>
  </rv>
  <rv s="3">
    <v>27695</v>
  </rv>
  <rv s="0">
    <fb>113.29</fb>
    <v>16</v>
  </rv>
  <rv s="0">
    <fb>119.43</fb>
    <v>16</v>
  </rv>
  <rv s="0">
    <fb>119.88</fb>
    <v>16</v>
  </rv>
  <rv s="0">
    <fb>124.47</fb>
    <v>16</v>
  </rv>
  <rv s="0">
    <fb>130.76</fb>
    <v>16</v>
  </rv>
  <rv s="0">
    <fb>153.09</fb>
    <v>16</v>
  </rv>
  <rv s="0">
    <fb>153.5</fb>
    <v>16</v>
  </rv>
  <rv s="0">
    <fb>155.74</fb>
    <v>16</v>
  </rv>
  <rv s="0">
    <fb>163.59</fb>
    <v>16</v>
  </rv>
  <rv s="0">
    <fb>157.62</fb>
    <v>16</v>
  </rv>
  <rv s="0">
    <fb>164.52</fb>
    <v>16</v>
  </rv>
  <rv s="0">
    <fb>141.01</fb>
    <v>16</v>
  </rv>
  <rv s="0">
    <fb>178.07</fb>
    <v>16</v>
  </rv>
  <rv s="0">
    <fb>192.58</fb>
    <v>16</v>
  </rv>
  <rv s="0">
    <fb>201.16</fb>
    <v>16</v>
  </rv>
  <rv s="0">
    <fb>205.21</fb>
    <v>16</v>
  </rv>
  <rv s="0">
    <fb>180.59</fb>
    <v>16</v>
  </rv>
  <rv s="0">
    <fb>224.78</fb>
    <v>16</v>
  </rv>
  <rv s="0">
    <fb>239.93</fb>
    <v>16</v>
  </rv>
  <rv s="0">
    <fb>225.99</fb>
    <v>16</v>
  </rv>
  <rv s="0">
    <fb>249.09</fb>
    <v>16</v>
  </rv>
  <rv s="0">
    <fb>261.20999999999998</fb>
    <v>16</v>
  </rv>
  <rv s="0">
    <fb>241.92</fb>
    <v>16</v>
  </rv>
  <rv s="0">
    <fb>250.9</fb>
    <v>16</v>
  </rv>
  <rv s="0">
    <fb>276.25</fb>
    <v>16</v>
  </rv>
  <rv s="0">
    <fb>289.97000000000003</fb>
    <v>16</v>
  </rv>
  <rv s="0">
    <fb>282.16000000000003</fb>
    <v>16</v>
  </rv>
  <rv s="0">
    <fb>294.79000000000002</fb>
    <v>16</v>
  </rv>
  <rv s="0">
    <fb>317.68</fb>
    <v>16</v>
  </rv>
  <rv s="0">
    <fb>336.56</fb>
    <v>16</v>
  </rv>
  <rv s="0">
    <fb>358.79</fb>
    <v>16</v>
  </rv>
  <rv s="0">
    <fb>357.4</fb>
    <v>16</v>
  </rv>
  <rv s="0">
    <fb>316.02</fb>
    <v>16</v>
  </rv>
  <rv s="0">
    <fb>337.23</fb>
    <v>16</v>
  </rv>
  <rv s="0">
    <fb>298.45999999999998</fb>
    <v>16</v>
  </rv>
  <rv s="0">
    <fb>277.64999999999998</fb>
    <v>16</v>
  </rv>
  <rv s="0">
    <fb>306.26</fb>
    <v>16</v>
  </rv>
  <rv s="0">
    <fb>288.45999999999998</fb>
    <v>16</v>
  </rv>
  <rv s="0">
    <fb>257.3</fb>
    <v>16</v>
  </rv>
  <rv s="0">
    <fb>283.89999999999998</fb>
    <v>16</v>
  </rv>
  <rv s="0">
    <fb>266.83999999999997</fb>
    <v>16</v>
  </rv>
  <rv s="0">
    <fb>279.05</fb>
    <v>16</v>
  </rv>
  <rv s="0">
    <fb>265.55</fb>
    <v>16</v>
  </rv>
  <rv s="0">
    <fb>285.81</fb>
    <v>16</v>
  </rv>
  <rv s="0">
    <fb>280.29000000000002</fb>
    <v>16</v>
  </rv>
  <rv s="0">
    <fb>305.92</fb>
    <v>16</v>
  </rv>
  <rv s="0">
    <fb>308.58</fb>
    <v>16</v>
  </rv>
  <rv s="0">
    <fb>316.35000000000002</fb>
    <v>16</v>
  </rv>
  <rv s="0">
    <fb>323.77</fb>
    <v>16</v>
  </rv>
  <rv s="0">
    <fb>297.08999999999997</fb>
    <v>16</v>
  </rv>
  <rv s="0">
    <fb>333.14</fb>
    <v>16</v>
  </rv>
  <rv s="0">
    <fb>350.91</fb>
    <v>16</v>
  </rv>
  <rv s="0">
    <fb>363.88</fb>
    <v>16</v>
  </rv>
  <rv s="0">
    <fb>374.78</fb>
    <v>16</v>
  </rv>
  <rv s="0">
    <fb>346.61</fb>
    <v>16</v>
  </rv>
  <rv s="0">
    <fb>300.91000000000003</fb>
    <v>16</v>
  </rv>
  <rv s="0">
    <fb>282.29000000000002</fb>
    <v>16</v>
  </rv>
  <rv s="0">
    <fb>303.41000000000003</fb>
    <v>16</v>
  </rv>
  <rv s="0">
    <fb>330.62</fb>
    <v>16</v>
  </rv>
  <rv s="0">
    <fb>341.95</fb>
    <v>16</v>
  </rv>
  <rv s="0">
    <fb>353.48</fb>
    <v>16</v>
  </rv>
  <rv s="0">
    <fb>344.82</fb>
    <v>16</v>
  </rv>
  <rv s="0">
    <fb>351.79</fb>
    <v>16</v>
  </rv>
  <rv s="1">
    <v>http://es.wikipedia.org/wiki/Adobe_(empresa)</v>
    <v>Wikipedia</v>
  </rv>
  <rv s="8">
    <v>2691</v>
    <v>27760</v>
  </rv>
  <rv s="9">
    <v>33</v>
    <v>https://www.bing.com/th?id=AMMS_503c684ccc667ad525fe1d703881df2c&amp;qlt=95</v>
    <v>27761</v>
    <v>0</v>
    <v>https://www.bing.com/images/search?form=xlimg&amp;q=adobe+systems</v>
    <v>Image of ADOBE INC.</v>
  </rv>
  <rv s="1">
    <v>https://www.bing.com/financeapi/forcetrigger?t=a1mv7w&amp;q=XNAS%3aADBE&amp;form=skydnc</v>
    <v>Learn more on Bing</v>
  </rv>
  <rv s="10">
    <v>en-US</v>
    <v>a1mv7w</v>
    <v>268435456</v>
    <v>1</v>
    <v>Powered by Refinitiv</v>
    <v>29</v>
    <v>ADOBE INC. (XNAS:ADBE)</v>
    <v>31</v>
    <v>32</v>
    <v>Finance</v>
    <v>25</v>
    <v>638.25</v>
    <v>425.32</v>
    <v>1.3171999999999999</v>
    <v>-10.43</v>
    <v>7.4319999999999996E-4</v>
    <v>-2.3650999999999998E-2</v>
    <v>0.32</v>
    <v>USD</v>
    <v>Adobe Inc is a United States-based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v>
    <v>29945</v>
    <v>Nasdaq Stock Market</v>
    <v>XNAS</v>
    <v>XNAS</v>
    <v>345 Park Avenue, SAN JOSE, CA, 95110-2704 US</v>
    <v>433.29820000000001</v>
    <v>27762</v>
    <v>Software &amp; IT Services</v>
    <v>Stock</v>
    <v>45661.041645555466</v>
    <v>27763</v>
    <v>425.32</v>
    <v>189536914000</v>
    <v>ADOBE INC.</v>
    <v>ADOBE INC.</v>
    <v>429.44499999999999</v>
    <v>35.5488</v>
    <v>441</v>
    <v>430.57</v>
    <v>430.89</v>
    <v>440200000</v>
    <v>ADBE</v>
    <v>ADOBE INC. (XNAS:ADBE)</v>
    <v>5619372</v>
    <v>4573816</v>
    <v>1997</v>
  </rv>
  <rv s="3">
    <v>27764</v>
  </rv>
  <rv s="0">
    <fb>94.22</fb>
    <v>16</v>
  </rv>
  <rv s="0">
    <fb>95.79</fb>
    <v>16</v>
  </rv>
  <rv s="0">
    <fb>97.86</fb>
    <v>16</v>
  </rv>
  <rv s="0">
    <fb>102.31</fb>
    <v>16</v>
  </rv>
  <rv s="0">
    <fb>130.13</fb>
    <v>16</v>
  </rv>
  <rv s="0">
    <fb>141.86000000000001</fb>
    <v>16</v>
  </rv>
  <rv s="0">
    <fb>149.18</fb>
    <v>16</v>
  </rv>
  <rv s="0">
    <fb>181.47</fb>
    <v>16</v>
  </rv>
  <rv s="0">
    <fb>175.24</fb>
    <v>16</v>
  </rv>
  <rv s="0">
    <fb>209.13</fb>
    <v>16</v>
  </rv>
  <rv s="0">
    <fb>216.08</fb>
    <v>16</v>
  </rv>
  <rv s="0">
    <fb>221.6</fb>
    <v>16</v>
  </rv>
  <rv s="0">
    <fb>249.28</fb>
    <v>16</v>
  </rv>
  <rv s="0">
    <fb>244.68</fb>
    <v>16</v>
  </rv>
  <rv s="0">
    <fb>263.51</fb>
    <v>16</v>
  </rv>
  <rv s="0">
    <fb>245.76</fb>
    <v>16</v>
  </rv>
  <rv s="0">
    <fb>250.89</fb>
    <v>16</v>
  </rv>
  <rv s="0">
    <fb>226.24</fb>
    <v>16</v>
  </rv>
  <rv s="0">
    <fb>247.82</fb>
    <v>16</v>
  </rv>
  <rv s="0">
    <fb>262.5</fb>
    <v>16</v>
  </rv>
  <rv s="0">
    <fb>289.25</fb>
    <v>16</v>
  </rv>
  <rv s="0">
    <fb>298.86</fb>
    <v>16</v>
  </rv>
  <rv s="0">
    <fb>284.51</fb>
    <v>16</v>
  </rv>
  <rv s="0">
    <fb>277.93</fb>
    <v>16</v>
  </rv>
  <rv s="0">
    <fb>309.52999999999997</fb>
    <v>16</v>
  </rv>
  <rv s="0">
    <fb>329.81</fb>
    <v>16</v>
  </rv>
  <rv s="0">
    <fb>351.14</fb>
    <v>16</v>
  </rv>
  <rv s="0">
    <fb>345.12</fb>
    <v>16</v>
  </rv>
  <rv s="0">
    <fb>318.24</fb>
    <v>16</v>
  </rv>
  <rv s="0">
    <fb>386.6</fb>
    <v>16</v>
  </rv>
  <rv s="0">
    <fb>435.31</fb>
    <v>16</v>
  </rv>
  <rv s="0">
    <fb>444.32</fb>
    <v>16</v>
  </rv>
  <rv s="0">
    <fb>513.39</fb>
    <v>16</v>
  </rv>
  <rv s="0">
    <fb>490.43</fb>
    <v>16</v>
  </rv>
  <rv s="0">
    <fb>447.1</fb>
    <v>16</v>
  </rv>
  <rv s="0">
    <fb>478.47</fb>
    <v>16</v>
  </rv>
  <rv s="0">
    <fb>500.12</fb>
    <v>16</v>
  </rv>
  <rv s="0">
    <fb>458.77</fb>
    <v>16</v>
  </rv>
  <rv s="0">
    <fb>459.67</fb>
    <v>16</v>
  </rv>
  <rv s="0">
    <fb>475.37</fb>
    <v>16</v>
  </rv>
  <rv s="0">
    <fb>508.34</fb>
    <v>16</v>
  </rv>
  <rv s="0">
    <fb>504.58</fb>
    <v>16</v>
  </rv>
  <rv s="0">
    <fb>585.64</fb>
    <v>16</v>
  </rv>
  <rv s="0">
    <fb>621.63</fb>
    <v>16</v>
  </rv>
  <rv s="0">
    <fb>663.7</fb>
    <v>16</v>
  </rv>
  <rv s="0">
    <fb>575.72</fb>
    <v>16</v>
  </rv>
  <rv s="0">
    <fb>650.36</fb>
    <v>16</v>
  </rv>
  <rv s="0">
    <fb>669.85</fb>
    <v>16</v>
  </rv>
  <rv s="0">
    <fb>567.05999999999995</fb>
    <v>16</v>
  </rv>
  <rv s="0">
    <fb>534.29999999999995</fb>
    <v>16</v>
  </rv>
  <rv s="0">
    <fb>455.62</fb>
    <v>16</v>
  </rv>
  <rv s="0">
    <fb>395.95</fb>
    <v>16</v>
  </rv>
  <rv s="0">
    <fb>416.48</fb>
    <v>16</v>
  </rv>
  <rv s="0">
    <fb>410.12</fb>
    <v>16</v>
  </rv>
  <rv s="0">
    <fb>373.44</fb>
    <v>16</v>
  </rv>
  <rv s="0">
    <fb>275.2</fb>
    <v>16</v>
  </rv>
  <rv s="0">
    <fb>344.93</fb>
    <v>16</v>
  </rv>
  <rv s="0">
    <fb>336.53</fb>
    <v>16</v>
  </rv>
  <rv s="0">
    <fb>370.34</fb>
    <v>16</v>
  </rv>
  <rv s="0">
    <fb>385.37</fb>
    <v>16</v>
  </rv>
  <rv s="0">
    <fb>377.56</fb>
    <v>16</v>
  </rv>
  <rv s="0">
    <fb>417.79</fb>
    <v>16</v>
  </rv>
  <rv s="0">
    <fb>488.99</fb>
    <v>16</v>
  </rv>
  <rv s="0">
    <fb>546.16999999999996</fb>
    <v>16</v>
  </rv>
  <rv s="0">
    <fb>559.34</fb>
    <v>16</v>
  </rv>
  <rv s="0">
    <fb>509.9</fb>
    <v>16</v>
  </rv>
  <rv s="0">
    <fb>532.05999999999995</fb>
    <v>16</v>
  </rv>
  <rv s="0">
    <fb>611.01</fb>
    <v>16</v>
  </rv>
  <rv s="0">
    <fb>596.6</fb>
    <v>16</v>
  </rv>
  <rv s="0">
    <fb>617.78</fb>
    <v>16</v>
  </rv>
  <rv s="0">
    <fb>560.28</fb>
    <v>16</v>
  </rv>
  <rv s="0">
    <fb>504.6</fb>
    <v>16</v>
  </rv>
  <rv s="0">
    <fb>462.83</fb>
    <v>16</v>
  </rv>
  <rv s="0">
    <fb>444.76</fb>
    <v>16</v>
  </rv>
  <rv s="0">
    <fb>555.54</fb>
    <v>16</v>
  </rv>
  <rv s="0">
    <fb>551.65</fb>
    <v>16</v>
  </rv>
  <rv s="0">
    <fb>574.41</fb>
    <v>16</v>
  </rv>
  <rv s="0">
    <fb>517.78</fb>
    <v>16</v>
  </rv>
  <rv s="0">
    <fb>478.08</fb>
    <v>16</v>
  </rv>
  <rv s="0">
    <fb>515.92999999999995</fb>
    <v>16</v>
  </rv>
  <rv s="0">
    <fb>444.68</fb>
    <v>16</v>
  </rv>
  <rv s="1">
    <v>http://en.wikipedia.org/wiki/IBM</v>
    <v>Wikipedia</v>
  </rv>
  <rv s="8">
    <v>2691</v>
    <v>27847</v>
  </rv>
  <rv s="9">
    <v>33</v>
    <v>https://www.bing.com/th?id=AMMS_41da901be1b295dc42c72dadb9c0f67d&amp;qlt=95</v>
    <v>27848</v>
    <v>0</v>
    <v>https://www.bing.com/images/search?form=xlimg&amp;q=ibm</v>
    <v>Image of INTERNATIONAL BUSINESS MACHINES CORPORATION</v>
  </rv>
  <rv s="1">
    <v>https://www.bing.com/financeapi/forcetrigger?t=a1v6nm&amp;q=XNYS%3aIBM&amp;form=skydnc</v>
    <v>Learn more on Bing</v>
  </rv>
  <rv s="10">
    <v>en-US</v>
    <v>a1v6nm</v>
    <v>268435456</v>
    <v>1</v>
    <v>Powered by Refinitiv</v>
    <v>29</v>
    <v>INTERNATIONAL BUSINESS MACHINES CORPORATION (XNYS:IBM)</v>
    <v>31</v>
    <v>32</v>
    <v>Finance</v>
    <v>25</v>
    <v>239.35</v>
    <v>157.88499999999999</v>
    <v>0.73560000000000003</v>
    <v>2.71</v>
    <v>1.1229999999999999E-3</v>
    <v>1.2322E-2</v>
    <v>0.25</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One New Orchard Road, ARMONK, NY, 10504 US</v>
    <v>223.66</v>
    <v>27849</v>
    <v>Software &amp; IT Services</v>
    <v>Stock</v>
    <v>45661.041470786717</v>
    <v>27850</v>
    <v>220.55</v>
    <v>205872231515</v>
    <v>INTERNATIONAL BUSINESS MACHINES CORPORATION</v>
    <v>INTERNATIONAL BUSINESS MACHINES CORPORATION</v>
    <v>220.55</v>
    <v>30.477</v>
    <v>219.94</v>
    <v>222.65</v>
    <v>222.9</v>
    <v>924645100</v>
    <v>IBM</v>
    <v>INTERNATIONAL BUSINESS MACHINES CORPORATION (XNYS:IBM)</v>
    <v>3873578</v>
    <v>3768004</v>
    <v>1911</v>
  </rv>
  <rv s="3">
    <v>27851</v>
  </rv>
  <rv s="0">
    <fb>151.44999999999999</fb>
    <v>16</v>
  </rv>
  <rv s="0">
    <fb>145.94</fb>
    <v>16</v>
  </rv>
  <rv s="0">
    <fb>160.62</fb>
    <v>16</v>
  </rv>
  <rv s="0">
    <fb>158.85</fb>
    <v>16</v>
  </rv>
  <rv s="0">
    <fb>153.69</fb>
    <v>16</v>
  </rv>
  <rv s="0">
    <fb>152.63</fb>
    <v>16</v>
  </rv>
  <rv s="0">
    <fb>153.83000000000001</fb>
    <v>16</v>
  </rv>
  <rv s="0">
    <fb>143.03</fb>
    <v>16</v>
  </rv>
  <rv s="0">
    <fb>145.08000000000001</fb>
    <v>16</v>
  </rv>
  <rv s="0">
    <fb>154.06</fb>
    <v>16</v>
  </rv>
  <rv s="0">
    <fb>153.43</fb>
    <v>16</v>
  </rv>
  <rv s="0">
    <fb>144.93</fb>
    <v>16</v>
  </rv>
  <rv s="0">
    <fb>146.47999999999999</fb>
    <v>16</v>
  </rv>
  <rv s="0">
    <fb>134.41999999999999</fb>
    <v>16</v>
  </rv>
  <rv s="0">
    <fb>126.99</fb>
    <v>16</v>
  </rv>
  <rv s="0">
    <fb>135.53</fb>
    <v>16</v>
  </rv>
  <rv s="0">
    <fb>145.41999999999999</fb>
    <v>16</v>
  </rv>
  <rv s="0">
    <fb>134.04</fb>
    <v>16</v>
  </rv>
  <rv s="0">
    <fb>143.72999999999999</fb>
    <v>16</v>
  </rv>
  <rv s="0">
    <fb>125.56</fb>
    <v>16</v>
  </rv>
  <rv s="0">
    <fb>120.77</fb>
    <v>16</v>
  </rv>
  <rv s="0">
    <fb>123.52</fb>
    <v>16</v>
  </rv>
  <rv s="0">
    <fb>140.96</fb>
    <v>16</v>
  </rv>
  <rv s="0">
    <fb>140.34</fb>
    <v>16</v>
  </rv>
  <rv s="0">
    <fb>125.1</fb>
    <v>16</v>
  </rv>
  <rv s="0">
    <fb>122.51</fb>
    <v>16</v>
  </rv>
  <rv s="0">
    <fb>130.02000000000001</fb>
    <v>16</v>
  </rv>
  <rv s="0">
    <fb>141.19</fb>
    <v>16</v>
  </rv>
  <rv s="0">
    <fb>130.79</fb>
    <v>16</v>
  </rv>
  <rv s="0">
    <fb>129.30000000000001</fb>
    <v>16</v>
  </rv>
  <rv s="0">
    <fb>126.41</fb>
    <v>16</v>
  </rv>
  <rv s="0">
    <fb>128.59</fb>
    <v>16</v>
  </rv>
  <rv s="0">
    <fb>144.18</fb>
    <v>16</v>
  </rv>
  <rv s="0">
    <fb>140.30000000000001</fb>
    <v>16</v>
  </rv>
  <rv s="0">
    <fb>163.55000000000001</fb>
    <v>16</v>
  </rv>
  <rv s="0">
    <fb>183.66</fb>
    <v>16</v>
  </rv>
  <rv s="0">
    <fb>185.03</fb>
    <v>16</v>
  </rv>
  <rv s="0">
    <fb>172.95</fb>
    <v>16</v>
  </rv>
  <rv s="0">
    <fb>192.14</fb>
    <v>16</v>
  </rv>
  <rv s="0">
    <fb>202.13</fb>
    <v>16</v>
  </rv>
  <rv s="0">
    <fb>221.08</fb>
    <v>16</v>
  </rv>
  <rv s="0">
    <fb>206.72</fb>
    <v>16</v>
  </rv>
  <rv s="0">
    <fb>219.83</fb>
    <v>16</v>
  </rv>
  <rv s="1">
    <v>https://www.bing.com/financeapi/forcetrigger?t=a1yoa2&amp;q=XNYS%3aNOW&amp;form=skydnc</v>
    <v>Learn more on Bing</v>
  </rv>
  <rv s="6">
    <v>en-US</v>
    <v>a1yoa2</v>
    <v>268435456</v>
    <v>1</v>
    <v>Powered by Refinitiv</v>
    <v>22</v>
    <v>SERVICENOW, INC. (XNYS:NOW)</v>
    <v>23</v>
    <v>24</v>
    <v>Finance</v>
    <v>28</v>
    <v>1157.9000000000001</v>
    <v>637.99</v>
    <v>1.0023</v>
    <v>19.73</v>
    <v>2.1541000000000001E-2</v>
    <v>1.8713E-2</v>
    <v>23.13</v>
    <v>USD</v>
    <v>ServiceNow, Inc. is a digital workflow company. Its intelligent platform, the Now Platform, is a cloud-based solution with embedded artificial intelligence and machine learning capabilities that helps global enterprises across industries, universities and governments unify and digitize their workflows. Its workflow applications built on the Now Platform are organized in four primary areas, such as technology, customer and industry, employee, and creator. Its technology workflows empower information technology (IT) departments to plan, build, operate and service the IT needs of the business enterprise. Its customer and industry workflows help organizations reimagine the customer experience and customer loyalty. Its creator workflows enable customers to create, test, and deploy their own applications on the Now Platform. It enhances GenAI-powered search and knowledge management capabilities on the Now Platform. It also specializes in asset discovery for operational technology devices.</v>
    <v>22668</v>
    <v>New York Stock Exchange</v>
    <v>XNYS</v>
    <v>XNYS</v>
    <v>2225 Lawson Lane, SANTA CLARA, CA, 95054 US</v>
    <v>1074.1400000000001</v>
    <v>Software &amp; IT Services</v>
    <v>Stock</v>
    <v>45661.040085728906</v>
    <v>27896</v>
    <v>1056.72</v>
    <v>221196600000</v>
    <v>SERVICENOW, INC.</v>
    <v>SERVICENOW, INC.</v>
    <v>1059.3</v>
    <v>167.04820000000001</v>
    <v>1054.3399999999999</v>
    <v>1074.07</v>
    <v>1096.9000000000001</v>
    <v>206000000</v>
    <v>NOW</v>
    <v>SERVICENOW, INC. (XNYS:NOW)</v>
    <v>898694</v>
    <v>1121467</v>
    <v>2012</v>
  </rv>
  <rv s="3">
    <v>27897</v>
  </rv>
  <rv s="0">
    <fb>110.45</fb>
    <v>16</v>
  </rv>
  <rv s="0">
    <fb>116.19</fb>
    <v>16</v>
  </rv>
  <rv s="0">
    <fb>166.14</fb>
    <v>16</v>
  </rv>
  <rv s="0">
    <fb>172.47</fb>
    <v>16</v>
  </rv>
  <rv s="0">
    <fb>196.36</fb>
    <v>16</v>
  </rv>
  <rv s="0">
    <fb>181.04</fb>
    <v>16</v>
  </rv>
  <rv s="0">
    <fb>178.05</fb>
    <v>16</v>
  </rv>
  <rv s="0">
    <fb>220.02</fb>
    <v>16</v>
  </rv>
  <rv s="0">
    <fb>239.44</fb>
    <v>16</v>
  </rv>
  <rv s="0">
    <fb>246.49</fb>
    <v>16</v>
  </rv>
  <rv s="0">
    <fb>271.51</fb>
    <v>16</v>
  </rv>
  <rv s="0">
    <fb>274.57</fb>
    <v>16</v>
  </rv>
  <rv s="0">
    <fb>277.39</fb>
    <v>16</v>
  </rv>
  <rv s="0">
    <fb>253.85</fb>
    <v>16</v>
  </rv>
  <rv s="0">
    <fb>283.04000000000002</fb>
    <v>16</v>
  </rv>
  <rv s="0">
    <fb>282.32</fb>
    <v>16</v>
  </rv>
  <rv s="0">
    <fb>338.23</fb>
    <v>16</v>
  </rv>
  <rv s="0">
    <fb>326.08999999999997</fb>
    <v>16</v>
  </rv>
  <rv s="0">
    <fb>351.54</fb>
    <v>16</v>
  </rv>
  <rv s="0">
    <fb>387.93</fb>
    <v>16</v>
  </rv>
  <rv s="0">
    <fb>405.06</fb>
    <v>16</v>
  </rv>
  <rv s="0">
    <fb>439.2</fb>
    <v>16</v>
  </rv>
  <rv s="0">
    <fb>482.02</fb>
    <v>16</v>
  </rv>
  <rv s="0">
    <fb>485</fb>
    <v>16</v>
  </rv>
  <rv s="0">
    <fb>497.57</fb>
    <v>16</v>
  </rv>
  <rv s="0">
    <fb>534.54999999999995</fb>
    <v>16</v>
  </rv>
  <rv s="0">
    <fb>550.42999999999995</fb>
    <v>16</v>
  </rv>
  <rv s="0">
    <fb>543.16</fb>
    <v>16</v>
  </rv>
  <rv s="0">
    <fb>533.46</fb>
    <v>16</v>
  </rv>
  <rv s="0">
    <fb>500.11</fb>
    <v>16</v>
  </rv>
  <rv s="0">
    <fb>473.88</fb>
    <v>16</v>
  </rv>
  <rv s="0">
    <fb>549.54999999999995</fb>
    <v>16</v>
  </rv>
  <rv s="0">
    <fb>587.89</fb>
    <v>16</v>
  </rv>
  <rv s="0">
    <fb>643.64</fb>
    <v>16</v>
  </rv>
  <rv s="0">
    <fb>622.27</fb>
    <v>16</v>
  </rv>
  <rv s="0">
    <fb>697.76</fb>
    <v>16</v>
  </rv>
  <rv s="0">
    <fb>647.70000000000005</fb>
    <v>16</v>
  </rv>
  <rv s="0">
    <fb>649.11</fb>
    <v>16</v>
  </rv>
  <rv s="0">
    <fb>585.78</fb>
    <v>16</v>
  </rv>
  <rv s="0">
    <fb>579.91999999999996</fb>
    <v>16</v>
  </rv>
  <rv s="0">
    <fb>478.1</fb>
    <v>16</v>
  </rv>
  <rv s="0">
    <fb>467.47</fb>
    <v>16</v>
  </rv>
  <rv s="0">
    <fb>475.52</fb>
    <v>16</v>
  </rv>
  <rv s="0">
    <fb>446.66</fb>
    <v>16</v>
  </rv>
  <rv s="0">
    <fb>434.62</fb>
    <v>16</v>
  </rv>
  <rv s="0">
    <fb>377.61</fb>
    <v>16</v>
  </rv>
  <rv s="0">
    <fb>416.3</fb>
    <v>16</v>
  </rv>
  <rv s="0">
    <fb>388.27</fb>
    <v>16</v>
  </rv>
  <rv s="0">
    <fb>455.13</fb>
    <v>16</v>
  </rv>
  <rv s="0">
    <fb>432.17</fb>
    <v>16</v>
  </rv>
  <rv s="0">
    <fb>459.42</fb>
    <v>16</v>
  </rv>
  <rv s="0">
    <fb>544.78</fb>
    <v>16</v>
  </rv>
  <rv s="0">
    <fb>561.97</fb>
    <v>16</v>
  </rv>
  <rv s="0">
    <fb>583</fb>
    <v>16</v>
  </rv>
  <rv s="0">
    <fb>588.83000000000004</fb>
    <v>16</v>
  </rv>
  <rv s="0">
    <fb>558.96</fb>
    <v>16</v>
  </rv>
  <rv s="0">
    <fb>581.85</fb>
    <v>16</v>
  </rv>
  <rv s="0">
    <fb>685.74</fb>
    <v>16</v>
  </rv>
  <rv s="0">
    <fb>706.49</fb>
    <v>16</v>
  </rv>
  <rv s="0">
    <fb>765.4</fb>
    <v>16</v>
  </rv>
  <rv s="0">
    <fb>771.34</fb>
    <v>16</v>
  </rv>
  <rv s="0">
    <fb>762.4</fb>
    <v>16</v>
  </rv>
  <rv s="0">
    <fb>693.33</fb>
    <v>16</v>
  </rv>
  <rv s="0">
    <fb>656.93</fb>
    <v>16</v>
  </rv>
  <rv s="0">
    <fb>786.67</fb>
    <v>16</v>
  </rv>
  <rv s="0">
    <fb>814.39</fb>
    <v>16</v>
  </rv>
  <rv s="0">
    <fb>855</fb>
    <v>16</v>
  </rv>
  <rv s="0">
    <fb>894.39</fb>
    <v>16</v>
  </rv>
  <rv s="0">
    <fb>932.99</fb>
    <v>16</v>
  </rv>
  <rv s="0">
    <fb>1049.44</fb>
    <v>16</v>
  </rv>
  <rv s="0">
    <fb>1060.1199999999999</fb>
    <v>16</v>
  </rv>
  <rv s="1">
    <v>https://www.bing.com/financeapi/forcetrigger?t=bptw77&amp;q=XNYS%3aUBER&amp;form=skydnc</v>
    <v>Learn more on Bing</v>
  </rv>
  <rv s="6">
    <v>en-US</v>
    <v>bptw77</v>
    <v>268435456</v>
    <v>1</v>
    <v>Powered by Refinitiv</v>
    <v>22</v>
    <v>UBER TECHNOLOGIES, INC. (XNYS:UBER)</v>
    <v>23</v>
    <v>24</v>
    <v>Finance</v>
    <v>25</v>
    <v>87</v>
    <v>54.84</v>
    <v>1.3794999999999999</v>
    <v>1.42</v>
    <v>3.7159999999999997E-3</v>
    <v>2.2478999999999999E-2</v>
    <v>0.24</v>
    <v>USD</v>
    <v>Uber Technologies, Inc.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v>
    <v>30400</v>
    <v>New York Stock Exchange</v>
    <v>XNYS</v>
    <v>XNYS</v>
    <v>1725 3Rd Street, SAN FRANCISCO, CA, 94158 US</v>
    <v>65.22</v>
    <v>Software &amp; IT Services</v>
    <v>Stock</v>
    <v>45661.041595485935</v>
    <v>27970</v>
    <v>63.44</v>
    <v>136007800000</v>
    <v>UBER TECHNOLOGIES, INC.</v>
    <v>UBER TECHNOLOGIES, INC.</v>
    <v>63.69</v>
    <v>31.626100000000001</v>
    <v>63.17</v>
    <v>64.59</v>
    <v>64.83</v>
    <v>2105709000</v>
    <v>UBER</v>
    <v>UBER TECHNOLOGIES, INC. (XNYS:UBER)</v>
    <v>28553825</v>
    <v>27500789</v>
    <v>2010</v>
  </rv>
  <rv s="3">
    <v>27971</v>
  </rv>
  <rv s="0">
    <fb>32.57</fb>
    <v>16</v>
  </rv>
  <rv s="0">
    <fb>30.27</fb>
    <v>16</v>
  </rv>
  <rv s="0">
    <fb>50.93</fb>
    <v>16</v>
  </rv>
  <rv s="0">
    <fb>26.57</fb>
    <v>16</v>
  </rv>
  <rv s="0">
    <fb>60.32</fb>
    <v>16</v>
  </rv>
  <rv s="1">
    <v>https://www.bing.com/financeapi/forcetrigger?t=a1zgm7&amp;q=XNAS%3aPANW&amp;form=skydnc</v>
    <v>Learn more on Bing</v>
  </rv>
  <rv s="6">
    <v>en-US</v>
    <v>a1zgm7</v>
    <v>268435456</v>
    <v>1</v>
    <v>Powered by Refinitiv</v>
    <v>22</v>
    <v>PALO ALTO NETWORKS, INC. (XNAS:PANW)</v>
    <v>23</v>
    <v>24</v>
    <v>Finance</v>
    <v>25</v>
    <v>207.24</v>
    <v>130.04499999999999</v>
    <v>1.1387</v>
    <v>2.5099999999999998</v>
    <v>5.4569999999999998E-4</v>
    <v>1.3887E-2</v>
    <v>0.1</v>
    <v>USD</v>
    <v>Palo Alto Networks, Inc. is a global cybersecurity provider. Its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generative AI (GenAI) ecosystem, and the entire cloud native technology stack across the full development lifecycle, from code to cloud. It delivers security operations capabilities that combine security analytics, endpoint security, automation and attack surface management solutions through its Cortex portfolio.</v>
    <v>15514</v>
    <v>Nasdaq Stock Market</v>
    <v>XNAS</v>
    <v>XNAS</v>
    <v>3000 Tannery Way, SANTA CLARA, CA, 95054 US</v>
    <v>184.8</v>
    <v>Software &amp; IT Services</v>
    <v>Stock</v>
    <v>45661.041198275001</v>
    <v>27978</v>
    <v>180.41</v>
    <v>120248600000</v>
    <v>PALO ALTO NETWORKS, INC.</v>
    <v>PALO ALTO NETWORKS, INC.</v>
    <v>181.26</v>
    <v>47.1143</v>
    <v>180.74</v>
    <v>183.25</v>
    <v>183.35</v>
    <v>656200000</v>
    <v>PANW</v>
    <v>PALO ALTO NETWORKS, INC. (XNAS:PANW)</v>
    <v>4277552</v>
    <v>4656780</v>
    <v>2005</v>
  </rv>
  <rv s="3">
    <v>27979</v>
  </rv>
  <rv s="0">
    <fb>24.9148</fb>
    <v>16</v>
  </rv>
  <rv s="0">
    <fb>24.131399999999999</fb>
    <v>16</v>
  </rv>
  <rv s="0">
    <fb>25.1447</fb>
    <v>16</v>
  </rv>
  <rv s="0">
    <fb>21.743099999999998</fb>
    <v>16</v>
  </rv>
  <rv s="0">
    <fb>20.439800000000002</fb>
    <v>16</v>
  </rv>
  <rv s="0">
    <fb>21.814800000000002</fb>
    <v>16</v>
  </rv>
  <rv s="0">
    <fb>22.194800000000001</fb>
    <v>16</v>
  </rv>
  <rv s="0">
    <fb>26.5547</fb>
    <v>16</v>
  </rv>
  <rv s="0">
    <fb>25.638100000000001</fb>
    <v>16</v>
  </rv>
  <rv s="0">
    <fb>22.3948</fb>
    <v>16</v>
  </rv>
  <rv s="0">
    <fb>20.8415</fb>
    <v>16</v>
  </rv>
  <rv s="0">
    <fb>24.5931</fb>
    <v>16</v>
  </rv>
  <rv s="0">
    <fb>25.316400000000002</fb>
    <v>16</v>
  </rv>
  <rv s="0">
    <fb>18.779800000000002</fb>
    <v>16</v>
  </rv>
  <rv s="0">
    <fb>18.068200000000001</fb>
    <v>16</v>
  </rv>
  <rv s="0">
    <fb>19.764800000000001</fb>
    <v>16</v>
  </rv>
  <rv s="0">
    <fb>22.301400000000001</fb>
    <v>16</v>
  </rv>
  <rv s="0">
    <fb>21.963100000000001</fb>
    <v>16</v>
  </rv>
  <rv s="0">
    <fb>22.114799999999999</fb>
    <v>16</v>
  </rv>
  <rv s="0">
    <fb>24.016400000000001</fb>
    <v>16</v>
  </rv>
  <rv s="0">
    <fb>24.533100000000001</fb>
    <v>16</v>
  </rv>
  <rv s="0">
    <fb>24.291399999999999</fb>
    <v>16</v>
  </rv>
  <rv s="0">
    <fb>24.156400000000001</fb>
    <v>16</v>
  </rv>
  <rv s="0">
    <fb>28.8947</fb>
    <v>16</v>
  </rv>
  <rv s="0">
    <fb>30.253</fb>
    <v>16</v>
  </rv>
  <rv s="0">
    <fb>32.084699999999998</fb>
    <v>16</v>
  </rv>
  <rv s="0">
    <fb>34.6813</fb>
    <v>16</v>
  </rv>
  <rv s="0">
    <fb>34.244700000000002</fb>
    <v>16</v>
  </rv>
  <rv s="0">
    <fb>33.042999999999999</fb>
    <v>16</v>
  </rv>
  <rv s="0">
    <fb>38.5246</fb>
    <v>16</v>
  </rv>
  <rv s="0">
    <fb>37.542999999999999</fb>
    <v>16</v>
  </rv>
  <rv s="0">
    <fb>30.506399999999999</fb>
    <v>16</v>
  </rv>
  <rv s="0">
    <fb>28.8247</fb>
    <v>16</v>
  </rv>
  <rv s="0">
    <fb>31.391400000000001</fb>
    <v>16</v>
  </rv>
  <rv s="0">
    <fb>35.802999999999997</fb>
    <v>16</v>
  </rv>
  <rv s="0">
    <fb>41.044600000000003</fb>
    <v>16</v>
  </rv>
  <rv s="0">
    <fb>40.479599999999998</fb>
    <v>16</v>
  </rv>
  <rv s="0">
    <fb>41.471299999999999</fb>
    <v>16</v>
  </rv>
  <rv s="0">
    <fb>33.356299999999997</fb>
    <v>16</v>
  </rv>
  <rv s="0">
    <fb>33.959699999999998</fb>
    <v>16</v>
  </rv>
  <rv s="0">
    <fb>37.756300000000003</fb>
    <v>16</v>
  </rv>
  <rv s="0">
    <fb>33.936300000000003</fb>
    <v>16</v>
  </rv>
  <rv s="0">
    <fb>33.971299999999999</fb>
    <v>16</v>
  </rv>
  <rv s="0">
    <fb>37.898000000000003</fb>
    <v>16</v>
  </rv>
  <rv s="0">
    <fb>37.869599999999998</fb>
    <v>16</v>
  </rv>
  <rv s="0">
    <fb>38.5413</fb>
    <v>16</v>
  </rv>
  <rv s="0">
    <fb>39.129600000000003</fb>
    <v>16</v>
  </rv>
  <rv s="0">
    <fb>30.7697</fb>
    <v>16</v>
  </rv>
  <rv s="0">
    <fb>27.3264</fb>
    <v>16</v>
  </rv>
  <rv s="0">
    <fb>32.751300000000001</fb>
    <v>16</v>
  </rv>
  <rv s="0">
    <fb>39.211300000000001</fb>
    <v>16</v>
  </rv>
  <rv s="0">
    <fb>38.277999999999999</fb>
    <v>16</v>
  </rv>
  <rv s="0">
    <fb>42.652900000000002</fb>
    <v>16</v>
  </rv>
  <rv s="0">
    <fb>42.901200000000003</fb>
    <v>16</v>
  </rv>
  <rv s="0">
    <fb>40.7913</fb>
    <v>16</v>
  </rv>
  <rv s="0">
    <fb>36.864600000000003</fb>
    <v>16</v>
  </rv>
  <rv s="0">
    <fb>48.986199999999997</fb>
    <v>16</v>
  </rv>
  <rv s="0">
    <fb>59.231099999999998</fb>
    <v>16</v>
  </rv>
  <rv s="0">
    <fb>58.457700000000003</fb>
    <v>16</v>
  </rv>
  <rv s="0">
    <fb>59.717700000000001</fb>
    <v>16</v>
  </rv>
  <rv s="0">
    <fb>53.676099999999998</fb>
    <v>16</v>
  </rv>
  <rv s="0">
    <fb>58.8977</fb>
    <v>16</v>
  </rv>
  <rv s="0">
    <fb>60.5411</fb>
    <v>16</v>
  </rv>
  <rv s="0">
    <fb>61.841000000000001</fb>
    <v>16</v>
  </rv>
  <rv s="0">
    <fb>66.5077</fb>
    <v>16</v>
  </rv>
  <rv s="0">
    <fb>76.839200000000005</fb>
    <v>16</v>
  </rv>
  <rv s="0">
    <fb>79.832499999999996</fb>
    <v>16</v>
  </rv>
  <rv s="0">
    <fb>84.847499999999997</fb>
    <v>16</v>
  </rv>
  <rv s="0">
    <fb>91.155799999999999</fb>
    <v>16</v>
  </rv>
  <rv s="0">
    <fb>92.792400000000001</fb>
    <v>16</v>
  </rv>
  <rv s="0">
    <fb>86.232500000000002</fb>
    <v>16</v>
  </rv>
  <rv s="0">
    <fb>99.040700000000001</fb>
    <v>16</v>
  </rv>
  <rv s="0">
    <fb>103.75060000000001</fb>
    <v>16</v>
  </rv>
  <rv s="0">
    <fb>93.545699999999997</fb>
    <v>16</v>
  </rv>
  <rv s="0">
    <fb>83.7958</fb>
    <v>16</v>
  </rv>
  <rv s="0">
    <fb>82.322500000000005</fb>
    <v>16</v>
  </rv>
  <rv s="0">
    <fb>83.182500000000005</fb>
    <v>16</v>
  </rv>
  <rv s="0">
    <fb>92.800700000000006</fb>
    <v>16</v>
  </rv>
  <rv s="0">
    <fb>81.894999999999996</fb>
    <v>16</v>
  </rv>
  <rv s="0">
    <fb>85.795000000000002</fb>
    <v>16</v>
  </rv>
  <rv s="0">
    <fb>94.185000000000002</fb>
    <v>16</v>
  </rv>
  <rv s="0">
    <fb>106.69499999999999</fb>
    <v>16</v>
  </rv>
  <rv s="0">
    <fb>127.755</fb>
    <v>16</v>
  </rv>
  <rv s="0">
    <fb>124.98</fb>
    <v>16</v>
  </rv>
  <rv s="0">
    <fb>121.65</fb>
    <v>16</v>
  </rv>
  <rv s="0">
    <fb>147.54499999999999</fb>
    <v>16</v>
  </rv>
  <rv s="0">
    <fb>147.44</fb>
    <v>16</v>
  </rv>
  <rv s="0">
    <fb>169.255</fb>
    <v>16</v>
  </rv>
  <rv s="0">
    <fb>155.27500000000001</fb>
    <v>16</v>
  </rv>
  <rv s="0">
    <fb>142.065</fb>
    <v>16</v>
  </rv>
  <rv s="0">
    <fb>145.44499999999999</fb>
    <v>16</v>
  </rv>
  <rv s="0">
    <fb>147.45500000000001</fb>
    <v>16</v>
  </rv>
  <rv s="0">
    <fb>169.505</fb>
    <v>16</v>
  </rv>
  <rv s="0">
    <fb>162.36500000000001</fb>
    <v>16</v>
  </rv>
  <rv s="0">
    <fb>181.36</fb>
    <v>16</v>
  </rv>
  <rv s="0">
    <fb>180.16499999999999</fb>
    <v>16</v>
  </rv>
  <rv s="0">
    <fb>193.91</fb>
    <v>16</v>
  </rv>
  <rv s="0">
    <fb>181.96</fb>
    <v>16</v>
  </rv>
  <rv s="1">
    <v>https://www.bing.com/financeapi/forcetrigger?t=a1mw4c&amp;q=XNAS%3aADP&amp;form=skydnc</v>
    <v>Learn more on Bing</v>
  </rv>
  <rv s="6">
    <v>en-US</v>
    <v>a1mw4c</v>
    <v>268435456</v>
    <v>1</v>
    <v>Powered by Refinitiv</v>
    <v>22</v>
    <v>AUTOMATIC DATA PROCESSING, INC. (XNAS:ADP)</v>
    <v>23</v>
    <v>24</v>
    <v>Finance</v>
    <v>25</v>
    <v>309.63</v>
    <v>231.27</v>
    <v>0.80489999999999995</v>
    <v>2.04</v>
    <v>3.4280000000000004E-5</v>
    <v>7.0430000000000006E-3</v>
    <v>0.01</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1.1 million clients in 140 countries and territories.</v>
    <v>64000</v>
    <v>Nasdaq Stock Market</v>
    <v>XNAS</v>
    <v>XNAS</v>
    <v>One Adp Boulvard, ROSELAND, NJ, 07068 US</v>
    <v>292.55</v>
    <v>Software &amp; IT Services</v>
    <v>Stock</v>
    <v>45660.981568321091</v>
    <v>28079</v>
    <v>289.79000000000002</v>
    <v>118851100000</v>
    <v>AUTOMATIC DATA PROCESSING, INC.</v>
    <v>AUTOMATIC DATA PROCESSING, INC.</v>
    <v>290.73</v>
    <v>31.1645</v>
    <v>289.64999999999998</v>
    <v>291.69</v>
    <v>291.7</v>
    <v>407456900</v>
    <v>ADP</v>
    <v>AUTOMATIC DATA PROCESSING, INC. (XNAS:ADP)</v>
    <v>1044195</v>
    <v>1779541</v>
    <v>1961</v>
  </rv>
  <rv s="3">
    <v>28080</v>
  </rv>
  <rv s="0">
    <fb>102.62</fb>
    <v>16</v>
  </rv>
  <rv s="0">
    <fb>104.49</fb>
    <v>16</v>
  </rv>
  <rv s="0">
    <fb>106.47</fb>
    <v>16</v>
  </rv>
  <rv s="0">
    <fb>109.32</fb>
    <v>16</v>
  </rv>
  <rv s="0">
    <fb>118.08</fb>
    <v>16</v>
  </rv>
  <rv s="0">
    <fb>134.13999999999999</fb>
    <v>16</v>
  </rv>
  <rv s="0">
    <fb>134.99</fb>
    <v>16</v>
  </rv>
  <rv s="0">
    <fb>139.84</fb>
    <v>16</v>
  </rv>
  <rv s="0">
    <fb>153.03</fb>
    <v>16</v>
  </rv>
  <rv s="0">
    <fb>159.74</fb>
    <v>16</v>
  </rv>
  <rv s="0">
    <fb>166.52</fb>
    <v>16</v>
  </rv>
  <rv s="0">
    <fb>170.78</fb>
    <v>16</v>
  </rv>
  <rv s="0">
    <fb>170.5</fb>
    <v>16</v>
  </rv>
  <rv s="0">
    <fb>171.39</fb>
    <v>16</v>
  </rv>
  <rv s="0">
    <fb>154.74</fb>
    <v>16</v>
  </rv>
  <rv s="0">
    <fb>186.99</fb>
    <v>16</v>
  </rv>
  <rv s="0">
    <fb>196.02</fb>
    <v>16</v>
  </rv>
  <rv s="0">
    <fb>198.62</fb>
    <v>16</v>
  </rv>
  <rv s="0">
    <fb>209.04</fb>
    <v>16</v>
  </rv>
  <rv s="0">
    <fb>224.49</fb>
    <v>16</v>
  </rv>
  <rv s="0">
    <fb>230.89</fb>
    <v>16</v>
  </rv>
  <rv s="0">
    <fb>246.58</fb>
    <v>16</v>
  </rv>
  <rv s="0">
    <fb>206.17</fb>
    <v>16</v>
  </rv>
  <rv s="0">
    <fb>204.44</fb>
    <v>16</v>
  </rv>
  <rv s="0">
    <fb>218.18</fb>
    <v>16</v>
  </rv>
  <rv s="0">
    <fb>222.94</fb>
    <v>16</v>
  </rv>
  <rv s="0">
    <fb>210.04</fb>
    <v>16</v>
  </rv>
  <rv s="0">
    <fb>241.12</fb>
    <v>16</v>
  </rv>
  <rv s="0">
    <fb>244.41</fb>
    <v>16</v>
  </rv>
  <rv s="0">
    <fb>226.19</fb>
    <v>16</v>
  </rv>
  <rv s="0">
    <fb>264.14</fb>
    <v>16</v>
  </rv>
  <rv s="0">
    <fb>238.86</fb>
    <v>16</v>
  </rv>
  <rv s="0">
    <fb>220</fb>
    <v>16</v>
  </rv>
  <rv s="0">
    <fb>208.99</fb>
    <v>16</v>
  </rv>
  <rv s="0">
    <fb>219.79</fb>
    <v>16</v>
  </rv>
  <rv s="0">
    <fb>254.61</fb>
    <v>16</v>
  </rv>
  <rv s="0">
    <fb>240.58</fb>
    <v>16</v>
  </rv>
  <rv s="0">
    <fb>218.22</fb>
    <v>16</v>
  </rv>
  <rv s="0">
    <fb>232.97</fb>
    <v>16</v>
  </rv>
  <rv s="0">
    <fb>245.78</fb>
    <v>16</v>
  </rv>
  <rv s="0">
    <fb>249.74</fb>
    <v>16</v>
  </rv>
  <rv s="0">
    <fb>241.89</fb>
    <v>16</v>
  </rv>
  <rv s="0">
    <fb>244.92</fb>
    <v>16</v>
  </rv>
  <rv s="0">
    <fb>238.69</fb>
    <v>16</v>
  </rv>
  <rv s="0">
    <fb>262.62</fb>
    <v>16</v>
  </rv>
  <rv s="0">
    <fb>275.91000000000003</fb>
    <v>16</v>
  </rv>
  <rv s="0">
    <fb>276.73</fb>
    <v>16</v>
  </rv>
  <rv s="0">
    <fb>292.73</fb>
    <v>16</v>
  </rv>
  <rv s="1">
    <v>https://www.bing.com/financeapi/forcetrigger?t=bvsk7w&amp;q=XNYS%3aPLTR&amp;form=skydnc</v>
    <v>Learn more on Bing</v>
  </rv>
  <rv s="6">
    <v>en-US</v>
    <v>bvsk7w</v>
    <v>268435456</v>
    <v>1</v>
    <v>Powered by Refinitiv</v>
    <v>22</v>
    <v>PALANTIR TECHNOLOGIES INC. (XNAS:PLTR)</v>
    <v>23</v>
    <v>24</v>
    <v>Finance</v>
    <v>28</v>
    <v>84.796800000000005</v>
    <v>15.664</v>
    <v>2.8149999999999999</v>
    <v>4.7</v>
    <v>0</v>
    <v>6.2507999999999994E-2</v>
    <v>0</v>
    <v>USD</v>
    <v>Palantir Technologies Inc. is engaged in building software to assist in counterterrorism investigations and operations. It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(LLMs) and other AI within any organization.</v>
    <v>3892</v>
    <v>Nasdaq Stock Market</v>
    <v>XNAS</v>
    <v>XNAS</v>
    <v>1200 17Th Street, Floor 15, DENVER, CO, 80202 US</v>
    <v>79.98</v>
    <v>Software &amp; IT Services</v>
    <v>Stock</v>
    <v>45661.041655277346</v>
    <v>28130</v>
    <v>75.19</v>
    <v>181910800000</v>
    <v>PALANTIR TECHNOLOGIES INC.</v>
    <v>PALANTIR TECHNOLOGIES INC.</v>
    <v>75.39</v>
    <v>404.09710000000001</v>
    <v>75.19</v>
    <v>79.89</v>
    <v>79.89</v>
    <v>2277016000</v>
    <v>PLTR</v>
    <v>PALANTIR TECHNOLOGIES INC. (XNAS:PLTR)</v>
    <v>62415008</v>
    <v>87579308</v>
    <v>2003</v>
  </rv>
  <rv s="3">
    <v>28131</v>
  </rv>
  <rv s="0">
    <fb>23.29</fb>
    <v>16</v>
  </rv>
  <rv s="0">
    <fb>13.73</fb>
    <v>16</v>
  </rv>
  <rv s="0">
    <fb>8.68</fb>
    <v>16</v>
  </rv>
  <rv s="0">
    <fb>10.35</fb>
    <v>16</v>
  </rv>
  <rv s="0">
    <fb>7.72</fb>
    <v>16</v>
  </rv>
  <rv s="0">
    <fb>7.5</fb>
    <v>16</v>
  </rv>
  <rv s="0">
    <fb>6.42</fb>
    <v>16</v>
  </rv>
  <rv s="0">
    <fb>7.78</fb>
    <v>16</v>
  </rv>
  <rv s="0">
    <fb>8.4499999999999993</fb>
    <v>16</v>
  </rv>
  <rv s="0">
    <fb>7.75</fb>
    <v>16</v>
  </rv>
  <rv s="0">
    <fb>14.98</fb>
    <v>16</v>
  </rv>
  <rv s="0">
    <fb>21.68</fb>
    <v>16</v>
  </rv>
  <rv s="0">
    <fb>41.56</fb>
    <v>16</v>
  </rv>
  <rv s="1">
    <v>https://www.bing.com/financeapi/forcetrigger?t=a239hw&amp;q=XNAS%3aSNPS&amp;form=skydnc</v>
    <v>Learn more on Bing</v>
  </rv>
  <rv s="6">
    <v>en-US</v>
    <v>a239hw</v>
    <v>268435456</v>
    <v>1</v>
    <v>Powered by Refinitiv</v>
    <v>22</v>
    <v>SYNOPSYS, INC. (XNAS:SNPS)</v>
    <v>23</v>
    <v>24</v>
    <v>Finance</v>
    <v>25</v>
    <v>629.38</v>
    <v>457.51499999999999</v>
    <v>1.1172</v>
    <v>10.96</v>
    <v>9.9250000000000011E-4</v>
    <v>2.2703000000000001E-2</v>
    <v>0.49</v>
    <v>USD</v>
    <v>Synopsys, Inc. is engaged in supplying the electronic design automation (EDA) software that engineers use to design and test integrated circuits (ICs), also known as chips or silicon. The Company provides software and hardware used to validate the electronic systems that incorporate chips and the software that runs on them, including cloud-based digital design flow to boost chip-design development productivity. The Company operates through two segments: Design Automation and Design IP. The Design Automation segment includes its advanced silicon design, verification products and services, system integration products and services, digital, custom and FPGA IC design software, verification software and hardware products, manufacturing software products, and other. The Company's Design IP segment includes its design intellectual property (IP) products. It also provides technical services and support to help its customers in developing advanced chips and electronic systems.</v>
    <v>20000</v>
    <v>Nasdaq Stock Market</v>
    <v>XNAS</v>
    <v>XNAS</v>
    <v>675 Almanor Ave, SUNNYVALE, CA, 94085 US</v>
    <v>494.88</v>
    <v>Software &amp; IT Services</v>
    <v>Stock</v>
    <v>45661.039452060155</v>
    <v>28146</v>
    <v>485.35</v>
    <v>76316930000</v>
    <v>SYNOPSYS, INC.</v>
    <v>SYNOPSYS, INC.</v>
    <v>488.22</v>
    <v>52.2134</v>
    <v>482.75</v>
    <v>493.71</v>
    <v>494.2</v>
    <v>154578400</v>
    <v>SNPS</v>
    <v>SYNOPSYS, INC. (XNAS:SNPS)</v>
    <v>786627</v>
    <v>1263290</v>
    <v>1987</v>
  </rv>
  <rv s="3">
    <v>28147</v>
  </rv>
  <rv s="0">
    <fb>85.57</fb>
    <v>16</v>
  </rv>
  <rv s="0">
    <fb>89.53</fb>
    <v>16</v>
  </rv>
  <rv s="0">
    <fb>141.81</fb>
    <v>16</v>
  </rv>
  <rv s="0">
    <fb>139.19999999999999</fb>
    <v>16</v>
  </rv>
  <rv s="0">
    <fb>157.12</fb>
    <v>16</v>
  </rv>
  <rv s="0">
    <fb>195</fb>
    <v>16</v>
  </rv>
  <rv s="0">
    <fb>199.22</fb>
    <v>16</v>
  </rv>
  <rv s="0">
    <fb>213.98</fb>
    <v>16</v>
  </rv>
  <rv s="0">
    <fb>213.86</fb>
    <v>16</v>
  </rv>
  <rv s="0">
    <fb>227.5</fb>
    <v>16</v>
  </rv>
  <rv s="0">
    <fb>259.24</fb>
    <v>16</v>
  </rv>
  <rv s="0">
    <fb>255.45</fb>
    <v>16</v>
  </rv>
  <rv s="0">
    <fb>247.78</fb>
    <v>16</v>
  </rv>
  <rv s="0">
    <fb>247.06</fb>
    <v>16</v>
  </rv>
  <rv s="0">
    <fb>254.34</fb>
    <v>16</v>
  </rv>
  <rv s="0">
    <fb>275.79000000000002</fb>
    <v>16</v>
  </rv>
  <rv s="0">
    <fb>299.41000000000003</fb>
    <v>16</v>
  </rv>
  <rv s="0">
    <fb>333.18</fb>
    <v>16</v>
  </rv>
  <rv s="0">
    <fb>368.5</fb>
    <v>16</v>
  </rv>
  <rv s="0">
    <fb>310.5</fb>
    <v>16</v>
  </rv>
  <rv s="0">
    <fb>312.39</fb>
    <v>16</v>
  </rv>
  <rv s="0">
    <fb>333.27</fb>
    <v>16</v>
  </rv>
  <rv s="0">
    <fb>286.79000000000002</fb>
    <v>16</v>
  </rv>
  <rv s="0">
    <fb>319.2</fb>
    <v>16</v>
  </rv>
  <rv s="0">
    <fb>303.7</fb>
    <v>16</v>
  </rv>
  <rv s="0">
    <fb>367.5</fb>
    <v>16</v>
  </rv>
  <rv s="0">
    <fb>346.02</fb>
    <v>16</v>
  </rv>
  <rv s="0">
    <fb>305.51</fb>
    <v>16</v>
  </rv>
  <rv s="0">
    <fb>292.55</fb>
    <v>16</v>
  </rv>
  <rv s="0">
    <fb>339.54</fb>
    <v>16</v>
  </rv>
  <rv s="0">
    <fb>319.29000000000002</fb>
    <v>16</v>
  </rv>
  <rv s="0">
    <fb>353.75</fb>
    <v>16</v>
  </rv>
  <rv s="0">
    <fb>363.76</fb>
    <v>16</v>
  </rv>
  <rv s="0">
    <fb>386.25</fb>
    <v>16</v>
  </rv>
  <rv s="0">
    <fb>371.32</fb>
    <v>16</v>
  </rv>
  <rv s="0">
    <fb>454.96</fb>
    <v>16</v>
  </rv>
  <rv s="0">
    <fb>435.41</fb>
    <v>16</v>
  </rv>
  <rv s="0">
    <fb>451.8</fb>
    <v>16</v>
  </rv>
  <rv s="0">
    <fb>458.89</fb>
    <v>16</v>
  </rv>
  <rv s="0">
    <fb>458.97</fb>
    <v>16</v>
  </rv>
  <rv s="0">
    <fb>469.44</fb>
    <v>16</v>
  </rv>
  <rv s="0">
    <fb>543.23</fb>
    <v>16</v>
  </rv>
  <rv s="0">
    <fb>514.91</fb>
    <v>16</v>
  </rv>
  <rv s="0">
    <fb>533.35</fb>
    <v>16</v>
  </rv>
  <rv s="0">
    <fb>573.73</fb>
    <v>16</v>
  </rv>
  <rv s="0">
    <fb>571.5</fb>
    <v>16</v>
  </rv>
  <rv s="0">
    <fb>530.59</fb>
    <v>16</v>
  </rv>
  <rv s="0">
    <fb>560.79999999999995</fb>
    <v>16</v>
  </rv>
  <rv s="0">
    <fb>595.05999999999995</fb>
    <v>16</v>
  </rv>
  <rv s="0">
    <fb>558.32000000000005</fb>
    <v>16</v>
  </rv>
  <rv s="0">
    <fb>519.58000000000004</fb>
    <v>16</v>
  </rv>
  <rv s="0">
    <fb>506.39</fb>
    <v>16</v>
  </rv>
  <rv s="0">
    <fb>513.61</fb>
    <v>16</v>
  </rv>
  <rv s="0">
    <fb>558.49</fb>
    <v>16</v>
  </rv>
  <rv s="0">
    <fb>485.36</fb>
    <v>16</v>
  </rv>
  <rv s="1">
    <v>https://www.bing.com/financeapi/forcetrigger?t=bq8rqh&amp;q=XNAS%3aCRWD&amp;form=skydnc</v>
    <v>Learn more on Bing</v>
  </rv>
  <rv s="6">
    <v>en-US</v>
    <v>bq8rqh</v>
    <v>268435456</v>
    <v>1</v>
    <v>Powered by Refinitiv</v>
    <v>22</v>
    <v>CROWDSTRIKE HOLDINGS, INC. (XNAS:CRWD)</v>
    <v>23</v>
    <v>24</v>
    <v>Finance</v>
    <v>28</v>
    <v>398.32709999999997</v>
    <v>200.81</v>
    <v>1.1492</v>
    <v>11.68</v>
    <v>2.702E-3</v>
    <v>3.3626999999999997E-2</v>
    <v>0.97</v>
    <v>USD</v>
    <v>CrowdStrike Holdings, Inc. is a global cybersecurity company that provides cloud-delivered protection of endpoints, cloud workloads, identity and data. The Company’s Falcon platform is designed for cybersecurity consolidation, purpose-built to stop breaches. The platforms collect and integrates data from across the enterprise, including endpoints, cloud workloads, identities, and third-party sources.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The Company offers 27 cloud modules on its Falcon platform via a software-as-a-service (SaaS) subscription-based model that spans multiple large markets, including corporate endpoint and cloud workload security, and more.</v>
    <v>9666</v>
    <v>Nasdaq Stock Market</v>
    <v>XNAS</v>
    <v>XNAS</v>
    <v>206 E. 9TH STREET, SUITE 1400, AUSTIN, TX, 78701 US</v>
    <v>359.68990000000002</v>
    <v>Software &amp; IT Services</v>
    <v>Stock</v>
    <v>45661.041624501566</v>
    <v>28204</v>
    <v>348</v>
    <v>88430730000</v>
    <v>CROWDSTRIKE HOLDINGS, INC.</v>
    <v>CROWDSTRIKE HOLDINGS, INC.</v>
    <v>349.23</v>
    <v>709.10530000000006</v>
    <v>347.34</v>
    <v>359.02</v>
    <v>359.99</v>
    <v>246311400</v>
    <v>CRWD</v>
    <v>CROWDSTRIKE HOLDINGS, INC. (XNAS:CRWD)</v>
    <v>2663914</v>
    <v>3774670</v>
    <v>2011</v>
  </rv>
  <rv s="3">
    <v>28205</v>
  </rv>
  <rv s="0">
    <fb>81.28</fb>
    <v>16</v>
  </rv>
  <rv s="0">
    <fb>100.29</fb>
    <v>16</v>
  </rv>
  <rv s="0">
    <fb>137.32</fb>
    <v>16</v>
  </rv>
  <rv s="0">
    <fb>153.28</fb>
    <v>16</v>
  </rv>
  <rv s="0">
    <fb>211.82</fb>
    <v>16</v>
  </rv>
  <rv s="0">
    <fb>216</fb>
    <v>16</v>
  </rv>
  <rv s="0">
    <fb>251.31</fb>
    <v>16</v>
  </rv>
  <rv s="0">
    <fb>253.61</fb>
    <v>16</v>
  </rv>
  <rv s="0">
    <fb>281</fb>
    <v>16</v>
  </rv>
  <rv s="0">
    <fb>281.8</fb>
    <v>16</v>
  </rv>
  <rv s="0">
    <fb>217.14</fb>
    <v>16</v>
  </rv>
  <rv s="0">
    <fb>180.64</fb>
    <v>16</v>
  </rv>
  <rv s="0">
    <fb>195.21</fb>
    <v>16</v>
  </rv>
  <rv s="0">
    <fb>198.76</fb>
    <v>16</v>
  </rv>
  <rv s="0">
    <fb>159.99</fb>
    <v>16</v>
  </rv>
  <rv s="0">
    <fb>168.56</fb>
    <v>16</v>
  </rv>
  <rv s="0">
    <fb>161.19999999999999</fb>
    <v>16</v>
  </rv>
  <rv s="0">
    <fb>105.29</fb>
    <v>16</v>
  </rv>
  <rv s="0">
    <fb>163.03</fb>
    <v>16</v>
  </rv>
  <rv s="0">
    <fb>236.99</fb>
    <v>16</v>
  </rv>
  <rv s="0">
    <fb>255.32</fb>
    <v>16</v>
  </rv>
  <rv s="0">
    <fb>324.14999999999998</fb>
    <v>16</v>
  </rv>
  <rv s="0">
    <fb>292.54000000000002</fb>
    <v>16</v>
  </rv>
  <rv s="0">
    <fb>313.67</fb>
    <v>16</v>
  </rv>
  <rv s="0">
    <fb>383.19</fb>
    <v>16</v>
  </rv>
  <rv s="0">
    <fb>277.27999999999997</fb>
    <v>16</v>
  </rv>
  <rv s="0">
    <fb>280.47000000000003</fb>
    <v>16</v>
  </rv>
  <rv s="0">
    <fb>296.87</fb>
    <v>16</v>
  </rv>
  <rv s="0">
    <fb>345.97</fb>
    <v>16</v>
  </rv>
  <rv s="0">
    <fb>342.16</fb>
    <v>16</v>
  </rv>
  <rv s="1">
    <v>https://www.bing.com/financeapi/forcetrigger?t=a1pejc&amp;q=XNAS%3aCDNS&amp;form=skydnc</v>
    <v>Learn more on Bing</v>
  </rv>
  <rv s="6">
    <v>en-US</v>
    <v>a1pejc</v>
    <v>268435456</v>
    <v>1</v>
    <v>Powered by Refinitiv</v>
    <v>22</v>
    <v>CADENCE DESIGN SYSTEMS, INC. (XNAS:CDNS)</v>
    <v>23</v>
    <v>24</v>
    <v>Finance</v>
    <v>28</v>
    <v>328.99</v>
    <v>241.29</v>
    <v>1.0370999999999999</v>
    <v>6.2</v>
    <v>6.5490000000000001E-3</v>
    <v>2.0829E-2</v>
    <v>1.99</v>
    <v>USD</v>
    <v>Cadence Design Systems, Inc. is an electronic system designing company. The Company applies its Intelligent System Design strategy to deliver software, hardware and intellectual property (IP) that turn design concepts into reality. Its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 also offers multi-domain, engineering simulation solutions.</v>
    <v>12703</v>
    <v>Nasdaq Stock Market</v>
    <v>XNAS</v>
    <v>XNAS</v>
    <v>2655 Seely Avenue Bldg 5, SAN JOSE, CA, 95134 US</v>
    <v>306.23</v>
    <v>Software &amp; IT Services</v>
    <v>Stock</v>
    <v>45661.036803529685</v>
    <v>28237</v>
    <v>297.625</v>
    <v>83337550000</v>
    <v>CADENCE DESIGN SYSTEMS, INC.</v>
    <v>CADENCE DESIGN SYSTEMS, INC.</v>
    <v>300.49</v>
    <v>79.908500000000004</v>
    <v>297.66000000000003</v>
    <v>303.86</v>
    <v>305.85000000000002</v>
    <v>274263000</v>
    <v>CDNS</v>
    <v>CADENCE DESIGN SYSTEMS, INC. (XNAS:CDNS)</v>
    <v>1149118</v>
    <v>1497608</v>
    <v>1987</v>
  </rv>
  <rv s="3">
    <v>28238</v>
  </rv>
  <rv s="0">
    <fb>23.58</fb>
    <v>16</v>
  </rv>
  <rv s="0">
    <fb>24.72</fb>
    <v>16</v>
  </rv>
  <rv s="0">
    <fb>136.43</fb>
    <v>16</v>
  </rv>
  <rv s="0">
    <fb>136.99</fb>
    <v>16</v>
  </rv>
  <rv s="0">
    <fb>131.77000000000001</fb>
    <v>16</v>
  </rv>
  <rv s="0">
    <fb>163.47999999999999</fb>
    <v>16</v>
  </rv>
  <rv s="0">
    <fb>151.44</fb>
    <v>16</v>
  </rv>
  <rv s="0">
    <fb>173.11</fb>
    <v>16</v>
  </rv>
  <rv s="0">
    <fb>177.46</fb>
    <v>16</v>
  </rv>
  <rv s="0">
    <fb>186.35</fb>
    <v>16</v>
  </rv>
  <rv s="0">
    <fb>152.13999999999999</fb>
    <v>16</v>
  </rv>
  <rv s="0">
    <fb>186.08</fb>
    <v>16</v>
  </rv>
  <rv s="0">
    <fb>173.77</fb>
    <v>16</v>
  </rv>
  <rv s="0">
    <fb>192.94</fb>
    <v>16</v>
  </rv>
  <rv s="0">
    <fb>210.09</fb>
    <v>16</v>
  </rv>
  <rv s="0">
    <fb>234.01</fb>
    <v>16</v>
  </rv>
  <rv s="0">
    <fb>240.44</fb>
    <v>16</v>
  </rv>
  <rv s="0">
    <fb>239.85</fb>
    <v>16</v>
  </rv>
  <rv s="0">
    <fb>272.37</fb>
    <v>16</v>
  </rv>
  <rv s="0">
    <fb>311.27999999999997</fb>
    <v>16</v>
  </rv>
  <rv s="0">
    <fb>286.31</fb>
    <v>16</v>
  </rv>
  <rv s="0">
    <fb>307.75</fb>
    <v>16</v>
  </rv>
  <rv s="0">
    <fb>268.93</fb>
    <v>16</v>
  </rv>
  <rv s="0">
    <fb>271.02999999999997</fb>
    <v>16</v>
  </rv>
  <rv s="0">
    <fb>276.12</fb>
    <v>16</v>
  </rv>
  <rv s="0">
    <fb>306.81</fb>
    <v>16</v>
  </rv>
  <rv s="0">
    <fb>300.45999999999998</fb>
    <v>16</v>
  </rv>
  <rv s="1">
    <v>https://www.bing.com/financeapi/forcetrigger?t=a1mwoc&amp;q=XNAS%3aADSK&amp;form=skydnc</v>
    <v>Learn more on Bing</v>
  </rv>
  <rv s="6">
    <v>en-US</v>
    <v>a1mwoc</v>
    <v>268435456</v>
    <v>1</v>
    <v>Powered by Refinitiv</v>
    <v>22</v>
    <v>AUTODESK, INC. (XNAS:ADSK)</v>
    <v>23</v>
    <v>24</v>
    <v>Finance</v>
    <v>25</v>
    <v>326.62</v>
    <v>195.32</v>
    <v>1.4306000000000001</v>
    <v>0.74</v>
    <v>-1.428E-3</v>
    <v>2.5230000000000001E-3</v>
    <v>-0.42</v>
    <v>USD</v>
    <v>Autodesk, Inc. is engaged in three-dimensional (3D) design, engineering and entertainment technology solutions, spanning architecture, engineering, construction, product design, manufacturing, media and entertainment. Its product offerings are focused on four primary product families: Architecture, Engineering and Construction, AutoCAD and AutoCAD LT, Manufacturing, and Media and Entertainment. Its products include AutoCAD Civil 3D; Building Connected; Autodesk Build; Revit; Computer-Aided Manufacturing (CAM) Solutions; Fusion 360; Product Design and Manufacturing Collection; Inventor; Vault; Maya; ShotGrid and 3ds Max. Its product development and manufacturing software provides manufacturers in automotive, transportation, industrial machinery, consumer products, and building product industries with comprehensive digital design, engineering, manufacturing, and production solutions. It also offers Wonder Studio, which is a cloud-based 3D animation and VFX solution.</v>
    <v>14100</v>
    <v>Nasdaq Stock Market</v>
    <v>XNAS</v>
    <v>XNAS</v>
    <v>One Market, Ste. 400., SAN FRANCISCO, CA, 94105 US</v>
    <v>296.99990000000003</v>
    <v>Software &amp; IT Services</v>
    <v>Stock</v>
    <v>45661.03656266172</v>
    <v>28267</v>
    <v>292.49</v>
    <v>63222900000</v>
    <v>AUTODESK, INC.</v>
    <v>AUTODESK, INC.</v>
    <v>295.23</v>
    <v>58.271599999999999</v>
    <v>293.32</v>
    <v>294.06</v>
    <v>293.64</v>
    <v>215000000</v>
    <v>ADSK</v>
    <v>AUTODESK, INC. (XNAS:ADSK)</v>
    <v>1176263</v>
    <v>1522733</v>
    <v>1994</v>
  </rv>
  <rv s="3">
    <v>28268</v>
  </rv>
  <rv s="0">
    <fb>111.77</fb>
    <v>16</v>
  </rv>
  <rv s="0">
    <fb>100.82</fb>
    <v>16</v>
  </rv>
  <rv s="0">
    <fb>109.7</fb>
    <v>16</v>
  </rv>
  <rv s="0">
    <fb>128.44</fb>
    <v>16</v>
  </rv>
  <rv s="0">
    <fb>129.25</fb>
    <v>16</v>
  </rv>
  <rv s="0">
    <fb>156.16999999999999</fb>
    <v>16</v>
  </rv>
  <rv s="0">
    <fb>147.36000000000001</fb>
    <v>16</v>
  </rv>
  <rv s="0">
    <fb>190.88</fb>
    <v>16</v>
  </rv>
  <rv s="0">
    <fb>156.1</fb>
    <v>16</v>
  </rv>
  <rv s="0">
    <fb>210.38</fb>
    <v>16</v>
  </rv>
  <rv s="0">
    <fb>239.19</fb>
    <v>16</v>
  </rv>
  <rv s="0">
    <fb>236.43</fb>
    <v>16</v>
  </rv>
  <rv s="0">
    <fb>245.7</fb>
    <v>16</v>
  </rv>
  <rv s="0">
    <fb>231.01</fb>
    <v>16</v>
  </rv>
  <rv s="0">
    <fb>235.54</fb>
    <v>16</v>
  </rv>
  <rv s="0">
    <fb>280.23</fb>
    <v>16</v>
  </rv>
  <rv s="0">
    <fb>305.33999999999997</fb>
    <v>16</v>
  </rv>
  <rv s="0">
    <fb>276</fb>
    <v>16</v>
  </rv>
  <rv s="0">
    <fb>277.14999999999998</fb>
    <v>16</v>
  </rv>
  <rv s="0">
    <fb>291.91000000000003</fb>
    <v>16</v>
  </rv>
  <rv s="0">
    <fb>291.89999999999998</fb>
    <v>16</v>
  </rv>
  <rv s="0">
    <fb>321.13</fb>
    <v>16</v>
  </rv>
  <rv s="0">
    <fb>310.08999999999997</fb>
    <v>16</v>
  </rv>
  <rv s="0">
    <fb>285.17</fb>
    <v>16</v>
  </rv>
  <rv s="0">
    <fb>317.61</fb>
    <v>16</v>
  </rv>
  <rv s="0">
    <fb>281.19</fb>
    <v>16</v>
  </rv>
  <rv s="0">
    <fb>249.79</fb>
    <v>16</v>
  </rv>
  <rv s="0">
    <fb>220.23</fb>
    <v>16</v>
  </rv>
  <rv s="0">
    <fb>214.35</fb>
    <v>16</v>
  </rv>
  <rv s="0">
    <fb>189.28</fb>
    <v>16</v>
  </rv>
  <rv s="0">
    <fb>207.75</fb>
    <v>16</v>
  </rv>
  <rv s="0">
    <fb>216.32</fb>
    <v>16</v>
  </rv>
  <rv s="0">
    <fb>201.74</fb>
    <v>16</v>
  </rv>
  <rv s="0">
    <fb>186.8</fb>
    <v>16</v>
  </rv>
  <rv s="0">
    <fb>201.95</fb>
    <v>16</v>
  </rv>
  <rv s="0">
    <fb>186.87</fb>
    <v>16</v>
  </rv>
  <rv s="0">
    <fb>198.69</fb>
    <v>16</v>
  </rv>
  <rv s="0">
    <fb>208.16</fb>
    <v>16</v>
  </rv>
  <rv s="0">
    <fb>194.79</fb>
    <v>16</v>
  </rv>
  <rv s="0">
    <fb>199.39</fb>
    <v>16</v>
  </rv>
  <rv s="0">
    <fb>221.94</fb>
    <v>16</v>
  </rv>
  <rv s="0">
    <fb>206.91</fb>
    <v>16</v>
  </rv>
  <rv s="0">
    <fb>197.63</fb>
    <v>16</v>
  </rv>
  <rv s="0">
    <fb>218.43</fb>
    <v>16</v>
  </rv>
  <rv s="0">
    <fb>243.48</fb>
    <v>16</v>
  </rv>
  <rv s="0">
    <fb>212.85</fb>
    <v>16</v>
  </rv>
  <rv s="0">
    <fb>247.52</fb>
    <v>16</v>
  </rv>
  <rv s="0">
    <fb>275.48</fb>
    <v>16</v>
  </rv>
  <rv s="0">
    <fb>283.8</fb>
    <v>16</v>
  </rv>
  <rv s="0">
    <fb>295.57</fb>
    <v>16</v>
  </rv>
  <rv s="1">
    <v>https://www.bing.com/financeapi/forcetrigger?t=bwvem7&amp;q=XNAS%3aABNB&amp;form=skydnc</v>
    <v>Learn more on Bing</v>
  </rv>
  <rv s="6">
    <v>en-US</v>
    <v>bwvem7</v>
    <v>268435456</v>
    <v>1</v>
    <v>Powered by Refinitiv</v>
    <v>22</v>
    <v>AIRBNB, INC. (XNAS:ABNB)</v>
    <v>23</v>
    <v>24</v>
    <v>Finance</v>
    <v>28</v>
    <v>170.1</v>
    <v>110.38</v>
    <v>1.1316999999999999</v>
    <v>4.2300000000000004</v>
    <v>-1.547E-3</v>
    <v>3.2171999999999999E-2</v>
    <v>-0.21</v>
    <v>USD</v>
    <v>Airbnb, Inc. operates a global platform for stays and experiences. The Company’s marketplace model connects hosts and guests online or through mobile devices to book spaces and experiences around the world. It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The Company owns a trademark portfolio with protection in 170 countries in which it operates for its primary brands, AIRBNB, and its Belo logo.</v>
    <v>6907</v>
    <v>Nasdaq Stock Market</v>
    <v>XNAS</v>
    <v>XNAS</v>
    <v>888 Brannan St., SAN FRANCISCO, CA, 94103 US</v>
    <v>136.36000000000001</v>
    <v>Software &amp; IT Services</v>
    <v>Stock</v>
    <v>45661.041403865624</v>
    <v>28320</v>
    <v>131.94</v>
    <v>84787760000</v>
    <v>AIRBNB, INC.</v>
    <v>AIRBNB, INC.</v>
    <v>131.97999999999999</v>
    <v>47.634300000000003</v>
    <v>131.47999999999999</v>
    <v>135.71</v>
    <v>135.5</v>
    <v>624771700</v>
    <v>ABNB</v>
    <v>AIRBNB, INC. (XNAS:ABNB)</v>
    <v>3607355</v>
    <v>4139456</v>
    <v>2008</v>
  </rv>
  <rv s="3">
    <v>28321</v>
  </rv>
  <rv s="0">
    <fb>146.80000000000001</fb>
    <v>16</v>
  </rv>
  <rv s="0">
    <fb>140.4</fb>
    <v>16</v>
  </rv>
  <rv s="0">
    <fb>153.13999999999999</fb>
    <v>16</v>
  </rv>
  <rv s="0">
    <fb>144.01</fb>
    <v>16</v>
  </rv>
  <rv s="0">
    <fb>151.49</fb>
    <v>16</v>
  </rv>
  <rv s="0">
    <fb>171.76</fb>
    <v>16</v>
  </rv>
  <rv s="0">
    <fb>120.87</fb>
    <v>16</v>
  </rv>
  <rv s="0">
    <fb>110.98</fb>
    <v>16</v>
  </rv>
  <rv s="0">
    <fb>111.11</fb>
    <v>16</v>
  </rv>
  <rv s="0">
    <fb>124.4</fb>
    <v>16</v>
  </rv>
  <rv s="0">
    <fb>109.77</fb>
    <v>16</v>
  </rv>
  <rv s="0">
    <fb>128.16</fb>
    <v>16</v>
  </rv>
  <rv s="0">
    <fb>126.34</fb>
    <v>16</v>
  </rv>
  <rv s="0">
    <fb>164.96</fb>
    <v>16</v>
  </rv>
  <rv s="0">
    <fb>158.57</fb>
    <v>16</v>
  </rv>
  <rv s="0">
    <fb>117.31</fb>
    <v>16</v>
  </rv>
  <rv s="0">
    <fb>126.81</fb>
    <v>16</v>
  </rv>
  <rv s="0">
    <fb>134.79</fb>
    <v>16</v>
  </rv>
  <rv s="1">
    <v>https://www.bing.com/financeapi/forcetrigger?t=a22777&amp;q=XNYS%3aROP&amp;form=skydnc</v>
    <v>Learn more on Bing</v>
  </rv>
  <rv s="6">
    <v>en-US</v>
    <v>a22777</v>
    <v>268435456</v>
    <v>1</v>
    <v>Powered by Refinitiv</v>
    <v>22</v>
    <v>ROPER TECHNOLOGIES, INC. (XNAS:ROP)</v>
    <v>23</v>
    <v>24</v>
    <v>Finance</v>
    <v>25</v>
    <v>580.08500000000004</v>
    <v>508.22</v>
    <v>1.0459000000000001</v>
    <v>1.675</v>
    <v>-1.2439999999999999E-3</v>
    <v>3.2650000000000001E-3</v>
    <v>-0.64</v>
    <v>USD</v>
    <v>Roper Technologies, Inc. is a diversified technology company. The Company operates businesses that design and develop vertical software and technology-enabled products for a variety of defensible niche markets. It operates through three segments: Application Software, Network Software and Technology Enabled Products. The Application Software segment includes Aderant, CBORD, Clinisys, Data Innovations, Deltek, Frontline, IntelliTrans, PowerPlan, Strata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ConstructConnect is a cloud-based data, collaboration, and estimating automation software solutions to a network of pre-construction contractors.</v>
    <v>16800</v>
    <v>Nasdaq Stock Market</v>
    <v>XNAS</v>
    <v>XNAS</v>
    <v>6496 University Parkway, SARASOTA, FL, 34240 US</v>
    <v>520.66</v>
    <v>Software &amp; IT Services</v>
    <v>Stock</v>
    <v>45660.993292858591</v>
    <v>28341</v>
    <v>513.20500000000004</v>
    <v>55184410000</v>
    <v>ROPER TECHNOLOGIES, INC.</v>
    <v>ROPER TECHNOLOGIES, INC.</v>
    <v>520.66</v>
    <v>37.999699999999997</v>
    <v>512.96500000000003</v>
    <v>514.64</v>
    <v>514</v>
    <v>107229100</v>
    <v>ROP</v>
    <v>ROPER TECHNOLOGIES, INC. (XNAS:ROP)</v>
    <v>478676</v>
    <v>583958</v>
    <v>1981</v>
  </rv>
  <rv s="3">
    <v>28342</v>
  </rv>
  <rv s="0">
    <fb>175.67</fb>
    <v>16</v>
  </rv>
  <rv s="0">
    <fb>167.93</fb>
    <v>16</v>
  </rv>
  <rv s="0">
    <fb>176.09</fb>
    <v>16</v>
  </rv>
  <rv s="0">
    <fb>171.08</fb>
    <v>16</v>
  </rv>
  <rv s="0">
    <fb>170.36</fb>
    <v>16</v>
  </rv>
  <rv s="0">
    <fb>182.47</fb>
    <v>16</v>
  </rv>
  <rv s="0">
    <fb>183.08</fb>
    <v>16</v>
  </rv>
  <rv s="0">
    <fb>191.85</fb>
    <v>16</v>
  </rv>
  <rv s="0">
    <fb>209.2</fb>
    <v>16</v>
  </rv>
  <rv s="0">
    <fb>206.49</fb>
    <v>16</v>
  </rv>
  <rv s="0">
    <fb>218.7</fb>
    <v>16</v>
  </rv>
  <rv s="0">
    <fb>227.2</fb>
    <v>16</v>
  </rv>
  <rv s="0">
    <fb>243.4</fb>
    <v>16</v>
  </rv>
  <rv s="0">
    <fb>267.20999999999998</fb>
    <v>16</v>
  </rv>
  <rv s="0">
    <fb>259</fb>
    <v>16</v>
  </rv>
  <rv s="0">
    <fb>280.58999999999997</fb>
    <v>16</v>
  </rv>
  <rv s="0">
    <fb>275.08999999999997</fb>
    <v>16</v>
  </rv>
  <rv s="0">
    <fb>280.69</fb>
    <v>16</v>
  </rv>
  <rv s="0">
    <fb>301.89999999999998</fb>
    <v>16</v>
  </rv>
  <rv s="0">
    <fb>298.37</fb>
    <v>16</v>
  </rv>
  <rv s="0">
    <fb>296.20999999999998</fb>
    <v>16</v>
  </rv>
  <rv s="0">
    <fb>282.89999999999998</fb>
    <v>16</v>
  </rv>
  <rv s="0">
    <fb>297.58999999999997</fb>
    <v>16</v>
  </rv>
  <rv s="0">
    <fb>266.52</fb>
    <v>16</v>
  </rv>
  <rv s="0">
    <fb>283.26</fb>
    <v>16</v>
  </rv>
  <rv s="0">
    <fb>323.64999999999998</fb>
    <v>16</v>
  </rv>
  <rv s="0">
    <fb>341.97</fb>
    <v>16</v>
  </rv>
  <rv s="0">
    <fb>359.7</fb>
    <v>16</v>
  </rv>
  <rv s="0">
    <fb>343.92</fb>
    <v>16</v>
  </rv>
  <rv s="0">
    <fb>366.26</fb>
    <v>16</v>
  </rv>
  <rv s="0">
    <fb>366.76</fb>
    <v>16</v>
  </rv>
  <rv s="0">
    <fb>356.6</fb>
    <v>16</v>
  </rv>
  <rv s="0">
    <fb>336.96</fb>
    <v>16</v>
  </rv>
  <rv s="0">
    <fb>360.37</fb>
    <v>16</v>
  </rv>
  <rv s="0">
    <fb>354.23</fb>
    <v>16</v>
  </rv>
  <rv s="0">
    <fb>381.66</fb>
    <v>16</v>
  </rv>
  <rv s="0">
    <fb>351.7</fb>
    <v>16</v>
  </rv>
  <rv s="0">
    <fb>311.81</fb>
    <v>16</v>
  </rv>
  <rv s="0">
    <fb>341.03</fb>
    <v>16</v>
  </rv>
  <rv s="0">
    <fb>393.8</fb>
    <v>16</v>
  </rv>
  <rv s="0">
    <fb>388.26</fb>
    <v>16</v>
  </rv>
  <rv s="0">
    <fb>432.45</fb>
    <v>16</v>
  </rv>
  <rv s="0">
    <fb>395.11</fb>
    <v>16</v>
  </rv>
  <rv s="0">
    <fb>371.34</fb>
    <v>16</v>
  </rv>
  <rv s="0">
    <fb>427</fb>
    <v>16</v>
  </rv>
  <rv s="0">
    <fb>431.09</fb>
    <v>16</v>
  </rv>
  <rv s="0">
    <fb>392.91</fb>
    <v>16</v>
  </rv>
  <rv s="0">
    <fb>377.62</fb>
    <v>16</v>
  </rv>
  <rv s="0">
    <fb>403.34</fb>
    <v>16</v>
  </rv>
  <rv s="0">
    <fb>446.44</fb>
    <v>16</v>
  </rv>
  <rv s="0">
    <fb>450.01</fb>
    <v>16</v>
  </rv>
  <rv s="0">
    <fb>470.2</fb>
    <v>16</v>
  </rv>
  <rv s="0">
    <fb>491.34</fb>
    <v>16</v>
  </rv>
  <rv s="0">
    <fb>483.28</fb>
    <v>16</v>
  </rv>
  <rv s="0">
    <fb>446.13</fb>
    <v>16</v>
  </rv>
  <rv s="0">
    <fb>487.87</fb>
    <v>16</v>
  </rv>
  <rv s="0">
    <fb>464.15</fb>
    <v>16</v>
  </rv>
  <rv s="0">
    <fb>491.86</fb>
    <v>16</v>
  </rv>
  <rv s="0">
    <fb>437.16</fb>
    <v>16</v>
  </rv>
  <rv s="0">
    <fb>448.22</fb>
    <v>16</v>
  </rv>
  <rv s="0">
    <fb>472.23</fb>
    <v>16</v>
  </rv>
  <rv s="0">
    <fb>469.92</fb>
    <v>16</v>
  </rv>
  <rv s="0">
    <fb>442.44</fb>
    <v>16</v>
  </rv>
  <rv s="0">
    <fb>394.65</fb>
    <v>16</v>
  </rv>
  <rv s="0">
    <fb>436.67</fb>
    <v>16</v>
  </rv>
  <rv s="0">
    <fb>402.58</fb>
    <v>16</v>
  </rv>
  <rv s="0">
    <fb>414.54</fb>
    <v>16</v>
  </rv>
  <rv s="0">
    <fb>438.89</fb>
    <v>16</v>
  </rv>
  <rv s="0">
    <fb>432.09</fb>
    <v>16</v>
  </rv>
  <rv s="0">
    <fb>426.75</fb>
    <v>16</v>
  </rv>
  <rv s="0">
    <fb>430.2</fb>
    <v>16</v>
  </rv>
  <rv s="0">
    <fb>440.69</fb>
    <v>16</v>
  </rv>
  <rv s="0">
    <fb>454.78</fb>
    <v>16</v>
  </rv>
  <rv s="0">
    <fb>454.22</fb>
    <v>16</v>
  </rv>
  <rv s="0">
    <fb>480.8</fb>
    <v>16</v>
  </rv>
  <rv s="0">
    <fb>493.05</fb>
    <v>16</v>
  </rv>
  <rv s="0">
    <fb>499.06</fb>
    <v>16</v>
  </rv>
  <rv s="0">
    <fb>484.28</fb>
    <v>16</v>
  </rv>
  <rv s="0">
    <fb>488.57</fb>
    <v>16</v>
  </rv>
  <rv s="0">
    <fb>545.16999999999996</fb>
    <v>16</v>
  </rv>
  <rv s="0">
    <fb>537</fb>
    <v>16</v>
  </rv>
  <rv s="0">
    <fb>544.73</fb>
    <v>16</v>
  </rv>
  <rv s="0">
    <fb>560.84</fb>
    <v>16</v>
  </rv>
  <rv s="0">
    <fb>532.76</fb>
    <v>16</v>
  </rv>
  <rv s="0">
    <fb>563.66</fb>
    <v>16</v>
  </rv>
  <rv s="0">
    <fb>544.75</fb>
    <v>16</v>
  </rv>
  <rv s="0">
    <fb>554.41</fb>
    <v>16</v>
  </rv>
  <rv s="0">
    <fb>556.44000000000005</fb>
    <v>16</v>
  </rv>
  <rv s="0">
    <fb>537.73</fb>
    <v>16</v>
  </rv>
  <rv s="0">
    <fb>519.85</fb>
    <v>16</v>
  </rv>
  <rv s="1">
    <v>https://www.bing.com/financeapi/forcetrigger?t=a1tg3m&amp;q=XNAS%3aFTNT&amp;form=skydnc</v>
    <v>Learn more on Bing</v>
  </rv>
  <rv s="6">
    <v>en-US</v>
    <v>a1tg3m</v>
    <v>268435456</v>
    <v>1</v>
    <v>Powered by Refinitiv</v>
    <v>22</v>
    <v>FORTINET, INC. (XNAS:FTNT)</v>
    <v>23</v>
    <v>24</v>
    <v>Finance</v>
    <v>25</v>
    <v>100.59</v>
    <v>54.57</v>
    <v>1.0085</v>
    <v>2.72</v>
    <v>5.6430000000000004E-3</v>
    <v>2.8706999999999996E-2</v>
    <v>0.55000000000000004</v>
    <v>USD</v>
    <v>Fortinet, Inc. provides an integrated platform, the Fortinet Security Fabric, that spans networking, unified Secure Access Service Edge (SASE) and AI-driven security operations to deliver cybersecurity where customers need it. It offers solutions to enterprises, such as in the financial services, retail and operational technology market verticals, communication and security service providers, government organizations and small and medium-sized businesses. Its Secure Networking solutions focuses on the convergence of networking and security via its network firewall and its switches, access points and other secure connectivity solutions. Its Unified SASE solution is a single-vendor SASE solution that includes Firewall, SD-WAN, Secure Web Gateway, Cloud Access Services Broker, and Data Loss Prevention, Zero Trust Network Access and cloud security. Its Security Operations solutions are delivered as a platform that automates detection and response to accelerate discovery and remediation.</v>
    <v>13986</v>
    <v>Nasdaq Stock Market</v>
    <v>XNAS</v>
    <v>XNAS</v>
    <v>909 Kifer Road, SUNNYVALE, CA, 94086 US</v>
    <v>98.38</v>
    <v>Software &amp; IT Services</v>
    <v>Stock</v>
    <v>45661.041155022656</v>
    <v>28434</v>
    <v>95.364999999999995</v>
    <v>74706140000</v>
    <v>FORTINET, INC.</v>
    <v>FORTINET, INC.</v>
    <v>95.73</v>
    <v>49.211100000000002</v>
    <v>94.75</v>
    <v>97.47</v>
    <v>98.02</v>
    <v>766452700</v>
    <v>FTNT</v>
    <v>FORTINET, INC. (XNAS:FTNT)</v>
    <v>4272634</v>
    <v>3860367</v>
    <v>2000</v>
  </rv>
  <rv s="3">
    <v>28435</v>
  </rv>
  <rv s="0">
    <fb>5.6280000000000001</fb>
    <v>16</v>
  </rv>
  <rv s="0">
    <fb>5.68</fb>
    <v>16</v>
  </rv>
  <rv s="0">
    <fb>6.1260000000000003</fb>
    <v>16</v>
  </rv>
  <rv s="0">
    <fb>6.5019999999999998</fb>
    <v>16</v>
  </rv>
  <rv s="0">
    <fb>6.8419999999999996</fb>
    <v>16</v>
  </rv>
  <rv s="0">
    <fb>6.3179999999999996</fb>
    <v>16</v>
  </rv>
  <rv s="0">
    <fb>6.9379999999999997</fb>
    <v>16</v>
  </rv>
  <rv s="0">
    <fb>7.2279999999999998</fb>
    <v>16</v>
  </rv>
  <rv s="0">
    <fb>7.3860000000000001</fb>
    <v>16</v>
  </rv>
  <rv s="0">
    <fb>6.4119999999999999</fb>
    <v>16</v>
  </rv>
  <rv s="0">
    <fb>6.02</fb>
    <v>16</v>
  </rv>
  <rv s="0">
    <fb>6.024</fb>
    <v>16</v>
  </rv>
  <rv s="0">
    <fb>6.6520000000000001</fb>
    <v>16</v>
  </rv>
  <rv s="0">
    <fb>7.47</fb>
    <v>16</v>
  </rv>
  <rv s="0">
    <fb>7.67</fb>
    <v>16</v>
  </rv>
  <rv s="0">
    <fb>7.8</fb>
    <v>16</v>
  </rv>
  <rv s="0">
    <fb>7.8680000000000003</fb>
    <v>16</v>
  </rv>
  <rv s="0">
    <fb>7.4880000000000004</fb>
    <v>16</v>
  </rv>
  <rv s="0">
    <fb>7.3819999999999997</fb>
    <v>16</v>
  </rv>
  <rv s="0">
    <fb>7.1680000000000001</fb>
    <v>16</v>
  </rv>
  <rv s="0">
    <fb>7.8819999999999997</fb>
    <v>16</v>
  </rv>
  <rv s="0">
    <fb>8.4120000000000008</fb>
    <v>16</v>
  </rv>
  <rv s="0">
    <fb>8.7379999999999995</fb>
    <v>16</v>
  </rv>
  <rv s="0">
    <fb>9.2080000000000002</fb>
    <v>16</v>
  </rv>
  <rv s="0">
    <fb>10.093999999999999</fb>
    <v>16</v>
  </rv>
  <rv s="0">
    <fb>10.715999999999999</fb>
    <v>16</v>
  </rv>
  <rv s="0">
    <fb>11.071999999999999</fb>
    <v>16</v>
  </rv>
  <rv s="0">
    <fb>12.236000000000001</fb>
    <v>16</v>
  </rv>
  <rv s="0">
    <fb>12.486000000000001</fb>
    <v>16</v>
  </rv>
  <rv s="0">
    <fb>12.582000000000001</fb>
    <v>16</v>
  </rv>
  <rv s="0">
    <fb>16.751999999999999</fb>
    <v>16</v>
  </rv>
  <rv s="0">
    <fb>18.454000000000001</fb>
    <v>16</v>
  </rv>
  <rv s="0">
    <fb>16.436</fb>
    <v>16</v>
  </rv>
  <rv s="0">
    <fb>14.768000000000001</fb>
    <v>16</v>
  </rv>
  <rv s="0">
    <fb>14.086</fb>
    <v>16</v>
  </rv>
  <rv s="0">
    <fb>15.314</fb>
    <v>16</v>
  </rv>
  <rv s="0">
    <fb>17.358000000000001</fb>
    <v>16</v>
  </rv>
  <rv s="0">
    <fb>16.794</fb>
    <v>16</v>
  </rv>
  <rv s="0">
    <fb>18.684000000000001</fb>
    <v>16</v>
  </rv>
  <rv s="0">
    <fb>14.496</fb>
    <v>16</v>
  </rv>
  <rv s="0">
    <fb>15.366</fb>
    <v>16</v>
  </rv>
  <rv s="0">
    <fb>16.062000000000001</fb>
    <v>16</v>
  </rv>
  <rv s="0">
    <fb>15.836</fb>
    <v>16</v>
  </rv>
  <rv s="0">
    <fb>15.352</fb>
    <v>16</v>
  </rv>
  <rv s="0">
    <fb>16.312000000000001</fb>
    <v>16</v>
  </rv>
  <rv s="0">
    <fb>21.021999999999998</fb>
    <v>16</v>
  </rv>
  <rv s="0">
    <fb>21.352</fb>
    <v>16</v>
  </rv>
  <rv s="0">
    <fb>23.071999999999999</fb>
    <v>16</v>
  </rv>
  <rv s="0">
    <fb>20.411999999999999</fb>
    <v>16</v>
  </rv>
  <rv s="0">
    <fb>20.234000000000002</fb>
    <v>16</v>
  </rv>
  <rv s="0">
    <fb>21.547999999999998</fb>
    <v>16</v>
  </rv>
  <rv s="0">
    <fb>27.454000000000001</fb>
    <v>16</v>
  </rv>
  <rv s="0">
    <fb>26.401</fb>
    <v>16</v>
  </rv>
  <rv s="0">
    <fb>23.562000000000001</fb>
    <v>16</v>
  </rv>
  <rv s="0">
    <fb>22.074000000000002</fb>
    <v>16</v>
  </rv>
  <rv s="0">
    <fb>29.706</fb>
    <v>16</v>
  </rv>
  <rv s="0">
    <fb>36.884</fb>
    <v>16</v>
  </rv>
  <rv s="0">
    <fb>40.845999999999997</fb>
    <v>16</v>
  </rv>
  <rv s="0">
    <fb>43.707999999999998</fb>
    <v>16</v>
  </rv>
  <rv s="0">
    <fb>54.448</fb>
    <v>16</v>
  </rv>
  <rv s="0">
    <fb>63.027999999999999</fb>
    <v>16</v>
  </rv>
  <rv s="0">
    <fb>58.408000000000001</fb>
    <v>16</v>
  </rv>
  <rv s="0">
    <fb>67.268000000000001</fb>
    <v>16</v>
  </rv>
  <rv s="0">
    <fb>66.421999999999997</fb>
    <v>16</v>
  </rv>
  <rv s="0">
    <fb>59.448</fb>
    <v>16</v>
  </rv>
  <rv s="0">
    <fb>68.903999999999996</fb>
    <v>16</v>
  </rv>
  <rv s="0">
    <fb>68.347999999999999</fb>
    <v>16</v>
  </rv>
  <rv s="0">
    <fb>57.802</fb>
    <v>16</v>
  </rv>
  <rv s="0">
    <fb>58.828000000000003</fb>
    <v>16</v>
  </rv>
  <rv s="0">
    <fb>57.17</fb>
    <v>16</v>
  </rv>
  <rv s="0">
    <fb>68.31</fb>
    <v>16</v>
  </rv>
  <rv s="1">
    <v>https://www.bing.com/financeapi/forcetrigger?t=a1svnm&amp;q=XNYS%3aFICO&amp;form=skydnc</v>
    <v>Learn more on Bing</v>
  </rv>
  <rv s="6">
    <v>en-US</v>
    <v>a1svnm</v>
    <v>268435456</v>
    <v>1</v>
    <v>Powered by Refinitiv</v>
    <v>22</v>
    <v>FAIR ISAAC CORPORATION (XNYS:FICO)</v>
    <v>23</v>
    <v>24</v>
    <v>Finance</v>
    <v>28</v>
    <v>2402.5149999999999</v>
    <v>1105.6500000000001</v>
    <v>1.401</v>
    <v>-30.55</v>
    <v>1.3940000000000001E-3</v>
    <v>-1.5306E-2</v>
    <v>2.74</v>
    <v>USD</v>
    <v>Fair Isaac Corporation is a predictive analytics and decision management software company. The Company operates through its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 Its products include FICO Analytics Workbench, FICO Fraud Solutions and FICO Advisors.</v>
    <v>3586</v>
    <v>New York Stock Exchange</v>
    <v>XNYS</v>
    <v>XNYS</v>
    <v>5 West Mendenhall, Suites 105, BOZEMAN, MT, 59715 US</v>
    <v>2020</v>
    <v>Software &amp; IT Services</v>
    <v>Stock</v>
    <v>45660.901676689064</v>
    <v>28508</v>
    <v>1958.9449999999999</v>
    <v>47874310000</v>
    <v>FAIR ISAAC CORPORATION</v>
    <v>FAIR ISAAC CORPORATION</v>
    <v>2003.11</v>
    <v>96.101399999999998</v>
    <v>1995.92</v>
    <v>1965.37</v>
    <v>1969</v>
    <v>24347900</v>
    <v>FICO</v>
    <v>FAIR ISAAC CORPORATION (XNYS:FICO)</v>
    <v>197182</v>
    <v>157105</v>
    <v>1987</v>
  </rv>
  <rv s="3">
    <v>28509</v>
  </rv>
  <rv s="0">
    <fb>106.71</fb>
    <v>16</v>
  </rv>
  <rv s="0">
    <fb>127.94</fb>
    <v>16</v>
  </rv>
  <rv s="0">
    <fb>123.3</fb>
    <v>16</v>
  </rv>
  <rv s="0">
    <fb>128.94999999999999</fb>
    <v>16</v>
  </rv>
  <rv s="0">
    <fb>135.47999999999999</fb>
    <v>16</v>
  </rv>
  <rv s="0">
    <fb>132.66</fb>
    <v>16</v>
  </rv>
  <rv s="0">
    <fb>140.76</fb>
    <v>16</v>
  </rv>
  <rv s="0">
    <fb>157.06</fb>
    <v>16</v>
  </rv>
  <rv s="0">
    <fb>193.32</fb>
    <v>16</v>
  </rv>
  <rv s="0">
    <fb>230.98</fb>
    <v>16</v>
  </rv>
  <rv s="0">
    <fb>228.55</fb>
    <v>16</v>
  </rv>
  <rv s="0">
    <fb>192.71</fb>
    <v>16</v>
  </rv>
  <rv s="0">
    <fb>225.2</fb>
    <v>16</v>
  </rv>
  <rv s="0">
    <fb>271.63</fb>
    <v>16</v>
  </rv>
  <rv s="0">
    <fb>295.89999999999998</fb>
    <v>16</v>
  </rv>
  <rv s="0">
    <fb>347.42</fb>
    <v>16</v>
  </rv>
  <rv s="0">
    <fb>352.72</fb>
    <v>16</v>
  </rv>
  <rv s="0">
    <fb>303.52</fb>
    <v>16</v>
  </rv>
  <rv s="0">
    <fb>304.04000000000002</fb>
    <v>16</v>
  </rv>
  <rv s="0">
    <fb>367.75</fb>
    <v>16</v>
  </rv>
  <rv s="0">
    <fb>374.68</fb>
    <v>16</v>
  </rv>
  <rv s="0">
    <fb>402.38</fb>
    <v>16</v>
  </rv>
  <rv s="0">
    <fb>376.03</fb>
    <v>16</v>
  </rv>
  <rv s="0">
    <fb>307.69</fb>
    <v>16</v>
  </rv>
  <rv s="0">
    <fb>352.94</fb>
    <v>16</v>
  </rv>
  <rv s="0">
    <fb>402.65</fb>
    <v>16</v>
  </rv>
  <rv s="0">
    <fb>418.04</fb>
    <v>16</v>
  </rv>
  <rv s="0">
    <fb>439.19</fb>
    <v>16</v>
  </rv>
  <rv s="0">
    <fb>425.38</fb>
    <v>16</v>
  </rv>
  <rv s="0">
    <fb>391.45</fb>
    <v>16</v>
  </rv>
  <rv s="0">
    <fb>472.78</fb>
    <v>16</v>
  </rv>
  <rv s="0">
    <fb>511.04</fb>
    <v>16</v>
  </rv>
  <rv s="0">
    <fb>450.11</fb>
    <v>16</v>
  </rv>
  <rv s="0">
    <fb>457.55</fb>
    <v>16</v>
  </rv>
  <rv s="0">
    <fb>486.05</fb>
    <v>16</v>
  </rv>
  <rv s="0">
    <fb>506.06</fb>
    <v>16</v>
  </rv>
  <rv s="0">
    <fb>502.68</fb>
    <v>16</v>
  </rv>
  <rv s="0">
    <fb>523.91</fb>
    <v>16</v>
  </rv>
  <rv s="0">
    <fb>459.74</fb>
    <v>16</v>
  </rv>
  <rv s="0">
    <fb>397.93</fb>
    <v>16</v>
  </rv>
  <rv s="0">
    <fb>398.2</fb>
    <v>16</v>
  </rv>
  <rv s="0">
    <fb>353.13</fb>
    <v>16</v>
  </rv>
  <rv s="0">
    <fb>433.67</fb>
    <v>16</v>
  </rv>
  <rv s="0">
    <fb>494.99</fb>
    <v>16</v>
  </rv>
  <rv s="0">
    <fb>471.19</fb>
    <v>16</v>
  </rv>
  <rv s="0">
    <fb>466.46</fb>
    <v>16</v>
  </rv>
  <rv s="0">
    <fb>373.51</fb>
    <v>16</v>
  </rv>
  <rv s="0">
    <fb>409.55</fb>
    <v>16</v>
  </rv>
  <rv s="0">
    <fb>400.9</fb>
    <v>16</v>
  </rv>
  <rv s="0">
    <fb>462.03</fb>
    <v>16</v>
  </rv>
  <rv s="0">
    <fb>449.4</fb>
    <v>16</v>
  </rv>
  <rv s="0">
    <fb>412.01</fb>
    <v>16</v>
  </rv>
  <rv s="0">
    <fb>478.84</fb>
    <v>16</v>
  </rv>
  <rv s="0">
    <fb>619.72</fb>
    <v>16</v>
  </rv>
  <rv s="0">
    <fb>598.58000000000004</fb>
    <v>16</v>
  </rv>
  <rv s="0">
    <fb>665.95</fb>
    <v>16</v>
  </rv>
  <rv s="0">
    <fb>677.39</fb>
    <v>16</v>
  </rv>
  <rv s="0">
    <fb>702.69</fb>
    <v>16</v>
  </rv>
  <rv s="0">
    <fb>727.95</fb>
    <v>16</v>
  </rv>
  <rv s="0">
    <fb>787.67</fb>
    <v>16</v>
  </rv>
  <rv s="0">
    <fb>809.21</fb>
    <v>16</v>
  </rv>
  <rv s="0">
    <fb>837.97</fb>
    <v>16</v>
  </rv>
  <rv s="0">
    <fb>904.59</fb>
    <v>16</v>
  </rv>
  <rv s="0">
    <fb>868.53</fb>
    <v>16</v>
  </rv>
  <rv s="0">
    <fb>845.87</fb>
    <v>16</v>
  </rv>
  <rv s="0">
    <fb>1087.5999999999999</fb>
    <v>16</v>
  </rv>
  <rv s="0">
    <fb>1164.01</fb>
    <v>16</v>
  </rv>
  <rv s="0">
    <fb>1198.83</fb>
    <v>16</v>
  </rv>
  <rv s="0">
    <fb>1269.9100000000001</fb>
    <v>16</v>
  </rv>
  <rv s="0">
    <fb>1249.6099999999999</fb>
    <v>16</v>
  </rv>
  <rv s="0">
    <fb>1133.33</fb>
    <v>16</v>
  </rv>
  <rv s="0">
    <fb>1289.93</fb>
    <v>16</v>
  </rv>
  <rv s="0">
    <fb>1488.66</fb>
    <v>16</v>
  </rv>
  <rv s="0">
    <fb>1600</fb>
    <v>16</v>
  </rv>
  <rv s="0">
    <fb>1730.27</fb>
    <v>16</v>
  </rv>
  <rv s="0">
    <fb>1943.52</fb>
    <v>16</v>
  </rv>
  <rv s="0">
    <fb>1993.11</fb>
    <v>16</v>
  </rv>
  <rv s="0">
    <fb>2375.0300000000002</fb>
    <v>16</v>
  </rv>
  <rv s="0">
    <fb>1990.93</fb>
    <v>16</v>
  </rv>
  <rv s="1">
    <v>https://www.bing.com/financeapi/forcetrigger?t=a1q8r7&amp;q=XNAS%3aCPRT&amp;form=skydnc</v>
    <v>Learn more on Bing</v>
  </rv>
  <rv s="6">
    <v>en-US</v>
    <v>a1q8r7</v>
    <v>268435456</v>
    <v>1</v>
    <v>Powered by Refinitiv</v>
    <v>22</v>
    <v>COPART, INC. (XNAS:CPRT)</v>
    <v>23</v>
    <v>24</v>
    <v>Finance</v>
    <v>25</v>
    <v>64.38</v>
    <v>46.21</v>
    <v>1.3364</v>
    <v>0.59</v>
    <v>5.4469999999999996E-3</v>
    <v>1.0476000000000001E-2</v>
    <v>0.31</v>
    <v>USD</v>
    <v>Copart, Inc. is a provider of online auctions and vehicle remarketing services. The Company provides vehicle sellers with a full range of services to process and sell vehicles over the internet through the Company’s Virtual Bidding Third Generation (VB3) internet auction-style sales technology. The Company sells principally to licensed vehicle dismantlers, rebuilders, repair licensees, used vehicle dealers, exporters, and directly to the general public. Vehicle sellers consist primarily of insurance companies, but also include dealers, individuals, charities, rental, banks, finance companies, and fleet operators. It operates more than 200 locations in 11 countries and has more than 175,000 vehicles up for auction every day. The Company operates in United States, the United Kingdom, Germany, Brazil, Canada, the United Arab Emirates, Spain, Finland, Oman, the Republic of Ireland, and Bahrain. It operates both as an agent and on a principal basis.</v>
    <v>11700</v>
    <v>Nasdaq Stock Market</v>
    <v>XNAS</v>
    <v>XNAS</v>
    <v>14185 Dallas Pkwy Ste 300, DALLAS, TX, 75254 US</v>
    <v>57.305</v>
    <v>Software &amp; IT Services</v>
    <v>Stock</v>
    <v>45660.915192013279</v>
    <v>28590</v>
    <v>56.2</v>
    <v>54834401244</v>
    <v>COPART, INC.</v>
    <v>COPART, INC.</v>
    <v>56.68</v>
    <v>39.886499999999998</v>
    <v>56.32</v>
    <v>56.91</v>
    <v>57.22</v>
    <v>963528400</v>
    <v>CPRT</v>
    <v>COPART, INC. (XNAS:CPRT)</v>
    <v>3049667</v>
    <v>3717230</v>
    <v>2012</v>
  </rv>
  <rv s="3">
    <v>28591</v>
  </rv>
  <rv s="0">
    <fb>4.1887999999999996</fb>
    <v>16</v>
  </rv>
  <rv s="0">
    <fb>4.7187999999999999</fb>
    <v>16</v>
  </rv>
  <rv s="0">
    <fb>5.0963000000000003</fb>
    <v>16</v>
  </rv>
  <rv s="0">
    <fb>5.3550000000000004</fb>
    <v>16</v>
  </rv>
  <rv s="0">
    <fb>6.1887999999999996</fb>
    <v>16</v>
  </rv>
  <rv s="0">
    <fb>6.1262999999999996</fb>
    <v>16</v>
  </rv>
  <rv s="0">
    <fb>6.3049999999999997</fb>
    <v>16</v>
  </rv>
  <rv s="0">
    <fb>6.3775000000000004</fb>
    <v>16</v>
  </rv>
  <rv s="0">
    <fb>6.6950000000000003</fb>
    <v>16</v>
  </rv>
  <rv s="0">
    <fb>6.5587999999999997</fb>
    <v>16</v>
  </rv>
  <rv s="0">
    <fb>6.84</fb>
    <v>16</v>
  </rv>
  <rv s="0">
    <fb>6.9263000000000003</fb>
    <v>16</v>
  </rv>
  <rv s="0">
    <fb>7.0925000000000002</fb>
    <v>16</v>
  </rv>
  <rv s="0">
    <fb>7.3925000000000001</fb>
    <v>16</v>
  </rv>
  <rv s="0">
    <fb>7.7412999999999998</fb>
    <v>16</v>
  </rv>
  <rv s="0">
    <fb>7.7249999999999996</fb>
    <v>16</v>
  </rv>
  <rv s="0">
    <fb>7.7975000000000003</fb>
    <v>16</v>
  </rv>
  <rv s="0">
    <fb>7.9474999999999998</fb>
    <v>16</v>
  </rv>
  <rv s="0">
    <fb>7.8724999999999996</fb>
    <v>16</v>
  </rv>
  <rv s="0">
    <fb>8.1724999999999994</fb>
    <v>16</v>
  </rv>
  <rv s="0">
    <fb>8.5924999999999994</fb>
    <v>16</v>
  </rv>
  <rv s="0">
    <fb>9.0724999999999998</fb>
    <v>16</v>
  </rv>
  <rv s="0">
    <fb>10.797499999999999</fb>
    <v>16</v>
  </rv>
  <rv s="0">
    <fb>11.0175</fb>
    <v>16</v>
  </rv>
  <rv s="0">
    <fb>11.702500000000001</fb>
    <v>16</v>
  </rv>
  <rv s="0">
    <fb>12.7325</fb>
    <v>16</v>
  </rv>
  <rv s="0">
    <fb>13.7075</fb>
    <v>16</v>
  </rv>
  <rv s="0">
    <fb>16.077500000000001</fb>
    <v>16</v>
  </rv>
  <rv s="0">
    <fb>12.8825</fb>
    <v>16</v>
  </rv>
  <rv s="0">
    <fb>12.227499999999999</fb>
    <v>16</v>
  </rv>
  <rv s="0">
    <fb>12.795</fb>
    <v>16</v>
  </rv>
  <rv s="0">
    <fb>11.945</fb>
    <v>16</v>
  </rv>
  <rv s="0">
    <fb>12.657500000000001</fb>
    <v>16</v>
  </rv>
  <rv s="0">
    <fb>14.6675</fb>
    <v>16</v>
  </rv>
  <rv s="0">
    <fb>15.147500000000001</fb>
    <v>16</v>
  </rv>
  <rv s="0">
    <fb>18.684999999999999</fb>
    <v>16</v>
  </rv>
  <rv s="0">
    <fb>19.3825</fb>
    <v>16</v>
  </rv>
  <rv s="0">
    <fb>18.8475</fb>
    <v>16</v>
  </rv>
  <rv s="0">
    <fb>20.0825</fb>
    <v>16</v>
  </rv>
  <rv s="0">
    <fb>22.25</fb>
    <v>16</v>
  </rv>
  <rv s="0">
    <fb>22.734999999999999</fb>
    <v>16</v>
  </rv>
  <rv s="0">
    <fb>25.364999999999998</fb>
    <v>16</v>
  </rv>
  <rv s="0">
    <fb>20.0275</fb>
    <v>16</v>
  </rv>
  <rv s="0">
    <fb>22.3475</fb>
    <v>16</v>
  </rv>
  <rv s="0">
    <fb>20.817499999999999</fb>
    <v>16</v>
  </rv>
  <rv s="0">
    <fb>23.3125</fb>
    <v>16</v>
  </rv>
  <rv s="0">
    <fb>28.862500000000001</fb>
    <v>16</v>
  </rv>
  <rv s="0">
    <fb>31.8125</fb>
    <v>16</v>
  </rv>
  <rv s="0">
    <fb>27.4375</fb>
    <v>16</v>
  </rv>
  <rv s="0">
    <fb>27.1525</fb>
    <v>16</v>
  </rv>
  <rv s="0">
    <fb>31.127500000000001</fb>
    <v>16</v>
  </rv>
  <rv s="0">
    <fb>32.252499999999998</fb>
    <v>16</v>
  </rv>
  <rv s="0">
    <fb>32.957500000000003</fb>
    <v>16</v>
  </rv>
  <rv s="0">
    <fb>38.822499999999998</fb>
    <v>16</v>
  </rv>
  <rv s="0">
    <fb>37.905000000000001</fb>
    <v>16</v>
  </rv>
  <rv s="0">
    <fb>32.3125</fb>
    <v>16</v>
  </rv>
  <rv s="0">
    <fb>31.3675</fb>
    <v>16</v>
  </rv>
  <rv s="0">
    <fb>28.412500000000001</fb>
    <v>16</v>
  </rv>
  <rv s="0">
    <fb>28.6325</fb>
    <v>16</v>
  </rv>
  <rv s="0">
    <fb>27.164999999999999</fb>
    <v>16</v>
  </rv>
  <rv s="0">
    <fb>32.024999999999999</fb>
    <v>16</v>
  </rv>
  <rv s="0">
    <fb>29.912500000000001</fb>
    <v>16</v>
  </rv>
  <rv s="0">
    <fb>28.754999999999999</fb>
    <v>16</v>
  </rv>
  <rv s="0">
    <fb>33.305</fb>
    <v>16</v>
  </rv>
  <rv s="0">
    <fb>39.524999999999999</fb>
    <v>16</v>
  </rv>
  <rv s="0">
    <fb>43.795000000000002</fb>
    <v>16</v>
  </rv>
  <rv s="0">
    <fb>45.604999999999997</fb>
    <v>16</v>
  </rv>
  <rv s="0">
    <fb>44.195</fb>
    <v>16</v>
  </rv>
  <rv s="0">
    <fb>43.52</fb>
    <v>16</v>
  </rv>
  <rv s="1">
    <v>https://www.bing.com/financeapi/forcetrigger?t=a1vtoc&amp;q=XNYS%3aIT&amp;form=skydnc</v>
    <v>Learn more on Bing</v>
  </rv>
  <rv s="6">
    <v>en-US</v>
    <v>a1vtoc</v>
    <v>268435456</v>
    <v>1</v>
    <v>Powered by Refinitiv</v>
    <v>22</v>
    <v>GARTNER, INC. (XNYS:IT)</v>
    <v>23</v>
    <v>24</v>
    <v>Finance</v>
    <v>25</v>
    <v>559</v>
    <v>411.15</v>
    <v>1.3291999999999999</v>
    <v>2.67</v>
    <v>0</v>
    <v>5.5249999999999995E-3</v>
    <v>0</v>
    <v>USD</v>
    <v>Gartner, Inc. delivers actionable, objective insight to executives and their teams. The Company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Gartner Conferences are designed for information technology (IT) and business executives as well as decision 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20990</v>
    <v>New York Stock Exchange</v>
    <v>XNYS</v>
    <v>XNYS</v>
    <v>56 Top Gallant Rd, P O Box 10212, STAMFORD, CT, 06904-2212 US</v>
    <v>487.005</v>
    <v>Software &amp; IT Services</v>
    <v>Stock</v>
    <v>45661.000000010936</v>
    <v>28662</v>
    <v>481.38</v>
    <v>37484946051</v>
    <v>GARTNER, INC.</v>
    <v>GARTNER, INC.</v>
    <v>486</v>
    <v>35.843299999999999</v>
    <v>483.3</v>
    <v>485.97</v>
    <v>485.97</v>
    <v>77134280</v>
    <v>IT</v>
    <v>GARTNER, INC. (XNYS:IT)</v>
    <v>300898</v>
    <v>408998</v>
    <v>1990</v>
  </rv>
  <rv s="3">
    <v>28663</v>
  </rv>
  <rv s="0">
    <fb>101.62</fb>
    <v>16</v>
  </rv>
  <rv s="0">
    <fb>88.45</fb>
    <v>16</v>
  </rv>
  <rv s="0">
    <fb>124.41</fb>
    <v>16</v>
  </rv>
  <rv s="0">
    <fb>120.89</fb>
    <v>16</v>
  </rv>
  <rv s="0">
    <fb>123.15</fb>
    <v>16</v>
  </rv>
  <rv s="0">
    <fb>117.62</fb>
    <v>16</v>
  </rv>
  <rv s="0">
    <fb>121.29</fb>
    <v>16</v>
  </rv>
  <rv s="0">
    <fb>132.9</fb>
    <v>16</v>
  </rv>
  <rv s="0">
    <fb>151.30000000000001</fb>
    <v>16</v>
  </rv>
  <rv s="0">
    <fb>160.94</fb>
    <v>16</v>
  </rv>
  <rv s="0">
    <fb>154.08000000000001</fb>
    <v>16</v>
  </rv>
  <rv s="0">
    <fb>121.33</fb>
    <v>16</v>
  </rv>
  <rv s="0">
    <fb>129.82</fb>
    <v>16</v>
  </rv>
  <rv s="0">
    <fb>124.95</fb>
    <v>16</v>
  </rv>
  <rv s="0">
    <fb>308.74</fb>
    <v>16</v>
  </rv>
  <rv s="0">
    <fb>303.88</fb>
    <v>16</v>
  </rv>
  <rv s="0">
    <fb>331.91</fb>
    <v>16</v>
  </rv>
  <rv s="0">
    <fb>312.25</fb>
    <v>16</v>
  </rv>
  <rv s="0">
    <fb>334.32</fb>
    <v>16</v>
  </rv>
  <rv s="0">
    <fb>293.89</fb>
    <v>16</v>
  </rv>
  <rv s="0">
    <fb>280.42</fb>
    <v>16</v>
  </rv>
  <rv s="0">
    <fb>297.45999999999998</fb>
    <v>16</v>
  </rv>
  <rv s="0">
    <fb>290.55</fb>
    <v>16</v>
  </rv>
  <rv s="0">
    <fb>262.39999999999998</fb>
    <v>16</v>
  </rv>
  <rv s="0">
    <fb>241.83</fb>
    <v>16</v>
  </rv>
  <rv s="0">
    <fb>265.48</fb>
    <v>16</v>
  </rv>
  <rv s="0">
    <fb>285.32</fb>
    <v>16</v>
  </rv>
  <rv s="0">
    <fb>301.92</fb>
    <v>16</v>
  </rv>
  <rv s="0">
    <fb>350.37</fb>
    <v>16</v>
  </rv>
  <rv s="0">
    <fb>338.14</fb>
    <v>16</v>
  </rv>
  <rv s="0">
    <fb>327.81</fb>
    <v>16</v>
  </rv>
  <rv s="0">
    <fb>325.77</fb>
    <v>16</v>
  </rv>
  <rv s="0">
    <fb>302.45999999999998</fb>
    <v>16</v>
  </rv>
  <rv s="0">
    <fb>342.86</fb>
    <v>16</v>
  </rv>
  <rv s="0">
    <fb>350.31</fb>
    <v>16</v>
  </rv>
  <rv s="0">
    <fb>353.59</fb>
    <v>16</v>
  </rv>
  <rv s="0">
    <fb>349.68</fb>
    <v>16</v>
  </rv>
  <rv s="0">
    <fb>343.61</fb>
    <v>16</v>
  </rv>
  <rv s="0">
    <fb>332.04</fb>
    <v>16</v>
  </rv>
  <rv s="0">
    <fb>434.84</fb>
    <v>16</v>
  </rv>
  <rv s="0">
    <fb>451.11</fb>
    <v>16</v>
  </rv>
  <rv s="0">
    <fb>457.44</fb>
    <v>16</v>
  </rv>
  <rv s="0">
    <fb>465.56</fb>
    <v>16</v>
  </rv>
  <rv s="0">
    <fb>476.67</fb>
    <v>16</v>
  </rv>
  <rv s="0">
    <fb>412.59</fb>
    <v>16</v>
  </rv>
  <rv s="0">
    <fb>419.67</fb>
    <v>16</v>
  </rv>
  <rv s="0">
    <fb>449.06</fb>
    <v>16</v>
  </rv>
  <rv s="0">
    <fb>491.96</fb>
    <v>16</v>
  </rv>
  <rv s="0">
    <fb>506.76</fb>
    <v>16</v>
  </rv>
  <rv s="0">
    <fb>502.5</fb>
    <v>16</v>
  </rv>
  <rv s="0">
    <fb>517.92999999999995</fb>
    <v>16</v>
  </rv>
  <rv s="0">
    <fb>484.47</fb>
    <v>16</v>
  </rv>
  <rv s="1">
    <v>https://www.bing.com/financeapi/forcetrigger?t=a25jnm&amp;q=XNAS%3aVRSK&amp;form=skydnc</v>
    <v>Learn more on Bing</v>
  </rv>
  <rv s="6">
    <v>en-US</v>
    <v>a25jnm</v>
    <v>268435456</v>
    <v>1</v>
    <v>Powered by Refinitiv</v>
    <v>22</v>
    <v>VERISK ANALYTICS, INC. (XNAS:VRSK)</v>
    <v>23</v>
    <v>24</v>
    <v>Finance</v>
    <v>28</v>
    <v>296.58499999999998</v>
    <v>217.34</v>
    <v>0.88790000000000002</v>
    <v>2.89</v>
    <v>1.3389999999999999E-3</v>
    <v>1.0570999999999999E-2</v>
    <v>0.37</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primarily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 machine learned and artificially intelligent models to forecast scenarios and produce both standard and customized analytics that help its customers better manage their businesses, including detecting fraud before and after a loss event and quantifying losses. It also helps businesses and governments anticipate and manage climate and weather-related risks.</v>
    <v>7500</v>
    <v>Nasdaq Stock Market</v>
    <v>XNAS</v>
    <v>XNAS</v>
    <v>545 Washington Boulevard, JERSEY CITY, NJ, 07310-1686 US</v>
    <v>277.77</v>
    <v>Software &amp; IT Services</v>
    <v>Stock</v>
    <v>45660.92057005781</v>
    <v>28717</v>
    <v>272.86079999999998</v>
    <v>39013680000</v>
    <v>VERISK ANALYTICS, INC.</v>
    <v>VERISK ANALYTICS, INC.</v>
    <v>273.5</v>
    <v>42.668100000000003</v>
    <v>273.39</v>
    <v>276.27999999999997</v>
    <v>276.64999999999998</v>
    <v>141210600</v>
    <v>VRSK</v>
    <v>VERISK ANALYTICS, INC. (XNAS:VRSK)</v>
    <v>791054</v>
    <v>702760</v>
    <v>2008</v>
  </rv>
  <rv s="3">
    <v>28718</v>
  </rv>
  <rv s="0">
    <fb>81.08</fb>
    <v>16</v>
  </rv>
  <rv s="0">
    <fb>82.92</fb>
    <v>16</v>
  </rv>
  <rv s="0">
    <fb>84.37</fb>
    <v>16</v>
  </rv>
  <rv s="0">
    <fb>96.42</fb>
    <v>16</v>
  </rv>
  <rv s="0">
    <fb>107.64</fb>
    <v>16</v>
  </rv>
  <rv s="0">
    <fb>123.32</fb>
    <v>16</v>
  </rv>
  <rv s="0">
    <fb>117.41</fb>
    <v>16</v>
  </rv>
  <rv s="0">
    <fb>151.72</fb>
    <v>16</v>
  </rv>
  <rv s="0">
    <fb>158.13999999999999</fb>
    <v>16</v>
  </rv>
  <rv s="0">
    <fb>144.69999999999999</fb>
    <v>16</v>
  </rv>
  <rv s="0">
    <fb>162.47</fb>
    <v>16</v>
  </rv>
  <rv s="0">
    <fb>172.68</fb>
    <v>16</v>
  </rv>
  <rv s="0">
    <fb>188.71</fb>
    <v>16</v>
  </rv>
  <rv s="0">
    <fb>185.31</fb>
    <v>16</v>
  </rv>
  <rv s="0">
    <fb>177.97</fb>
    <v>16</v>
  </rv>
  <rv s="0">
    <fb>198.31</fb>
    <v>16</v>
  </rv>
  <rv s="0">
    <fb>207.59</fb>
    <v>16</v>
  </rv>
  <rv s="0">
    <fb>172.83</fb>
    <v>16</v>
  </rv>
  <rv s="0">
    <fb>174.72</fb>
    <v>16</v>
  </rv>
  <rv s="0">
    <fb>189.94</fb>
    <v>16</v>
  </rv>
  <rv s="0">
    <fb>201.76</fb>
    <v>16</v>
  </rv>
  <rv s="0">
    <fb>210.27</fb>
    <v>16</v>
  </rv>
  <rv s="0">
    <fb>224.87</fb>
    <v>16</v>
  </rv>
  <rv s="0">
    <fb>228.73</fb>
    <v>16</v>
  </rv>
  <rv s="0">
    <fb>196.13</fb>
    <v>16</v>
  </rv>
  <rv s="0">
    <fb>177.34</fb>
    <v>16</v>
  </rv>
  <rv s="0">
    <fb>174.92</fb>
    <v>16</v>
  </rv>
  <rv s="0">
    <fb>173.09</fb>
    <v>16</v>
  </rv>
  <rv s="0">
    <fb>190.25</fb>
    <v>16</v>
  </rv>
  <rv s="0">
    <fb>187.16</fb>
    <v>16</v>
  </rv>
  <rv s="0">
    <fb>183.71</fb>
    <v>16</v>
  </rv>
  <rv s="0">
    <fb>181.79</fb>
    <v>16</v>
  </rv>
  <rv s="0">
    <fb>191.86</fb>
    <v>16</v>
  </rv>
  <rv s="0">
    <fb>219.11</fb>
    <v>16</v>
  </rv>
  <rv s="0">
    <fb>226.03</fb>
    <v>16</v>
  </rv>
  <rv s="0">
    <fb>236.24</fb>
    <v>16</v>
  </rv>
  <rv s="0">
    <fb>241.53</fb>
    <v>16</v>
  </rv>
  <rv s="0">
    <fb>241.9</fb>
    <v>16</v>
  </rv>
  <rv s="0">
    <fb>235.73</fb>
    <v>16</v>
  </rv>
  <rv s="0">
    <fb>217.96</fb>
    <v>16</v>
  </rv>
  <rv s="0">
    <fb>269.55</fb>
    <v>16</v>
  </rv>
  <rv s="0">
    <fb>261.75</fb>
    <v>16</v>
  </rv>
  <rv s="0">
    <fb>272.82</fb>
    <v>16</v>
  </rv>
  <rv s="0">
    <fb>274.72000000000003</fb>
    <v>16</v>
  </rv>
  <rv s="0">
    <fb>294.20999999999998</fb>
    <v>16</v>
  </rv>
  <rv s="0">
    <fb>275.43</fb>
    <v>16</v>
  </rv>
  <rv s="1">
    <v>https://www.bing.com/financeapi/forcetrigger?t=a1qhz2&amp;q=XNAS%3aCTSH&amp;form=skydnc</v>
    <v>Learn more on Bing</v>
  </rv>
  <rv s="6">
    <v>en-US</v>
    <v>a1qhz2</v>
    <v>268435456</v>
    <v>1</v>
    <v>Powered by Refinitiv</v>
    <v>22</v>
    <v>COGNIZANT TECHNOLOGY SOLUTIONS CORPORATION (XNAS:CTSH)</v>
    <v>23</v>
    <v>24</v>
    <v>Finance</v>
    <v>25</v>
    <v>82.46</v>
    <v>63.79</v>
    <v>1.0637000000000001</v>
    <v>-0.03</v>
    <v>-8.6409999999999994E-3</v>
    <v>-3.9260000000000006E-4</v>
    <v>-0.66</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Its HS segment consists of healthcare providers and payers, and life sciences companies, including pharmaceutical, biotech and medical device companies. Its P&amp;R segment includes manufacturers, automakers, retailers and travel and hospitality companies, as well as companies providing logistics, energy and utility services. Its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and infrastructure and security.</v>
    <v>340100</v>
    <v>Nasdaq Stock Market</v>
    <v>XNAS</v>
    <v>XNAS</v>
    <v>300 Frank W. Burr Blvd., Ste. 36, 6 Fl., TEANECK, NJ, 07666 US</v>
    <v>77.2</v>
    <v>Software &amp; IT Services</v>
    <v>Stock</v>
    <v>45661.034164860939</v>
    <v>28766</v>
    <v>75.72</v>
    <v>37871060000</v>
    <v>COGNIZANT TECHNOLOGY SOLUTIONS CORPORATION</v>
    <v>COGNIZANT TECHNOLOGY SOLUTIONS CORPORATION</v>
    <v>76.86</v>
    <v>16.827100000000002</v>
    <v>76.41</v>
    <v>76.38</v>
    <v>75.72</v>
    <v>495824200</v>
    <v>CTSH</v>
    <v>COGNIZANT TECHNOLOGY SOLUTIONS CORPORATION (XNAS:CTSH)</v>
    <v>2570720</v>
    <v>2472285</v>
    <v>1988</v>
  </rv>
  <rv s="3">
    <v>28767</v>
  </rv>
  <rv s="0">
    <fb>56.03</fb>
    <v>16</v>
  </rv>
  <rv s="0">
    <fb>72.540000000000006</fb>
    <v>16</v>
  </rv>
  <rv s="0">
    <fb>69.680000000000007</fb>
    <v>16</v>
  </rv>
  <rv s="0">
    <fb>60.265000000000001</fb>
    <v>16</v>
  </rv>
  <rv s="0">
    <fb>88.72</fb>
    <v>16</v>
  </rv>
  <rv s="0">
    <fb>85.42</fb>
    <v>16</v>
  </rv>
  <rv s="0">
    <fb>67.959999999999994</fb>
    <v>16</v>
  </rv>
  <rv s="0">
    <fb>63.17</fb>
    <v>16</v>
  </rv>
  <rv s="0">
    <fb>79.02</fb>
    <v>16</v>
  </rv>
  <rv s="0">
    <fb>75.680000000000007</fb>
    <v>16</v>
  </rv>
  <rv s="1">
    <v>https://www.bing.com/financeapi/forcetrigger?t=a1rjec&amp;q=XNAS%3aEA&amp;form=skydnc</v>
    <v>Learn more on Bing</v>
  </rv>
  <rv s="6">
    <v>en-US</v>
    <v>a1rjec</v>
    <v>268435456</v>
    <v>1</v>
    <v>Powered by Refinitiv</v>
    <v>22</v>
    <v>ELECTRONIC ARTS INC. (XNAS:EA)</v>
    <v>23</v>
    <v>24</v>
    <v>Finance</v>
    <v>25</v>
    <v>168.5</v>
    <v>124.92</v>
    <v>0.80500000000000005</v>
    <v>0.39</v>
    <v>5.2639999999999996E-3</v>
    <v>2.673E-3</v>
    <v>0.77</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Intellectual Property (IP) that it either wholly owns, such as Apex Legends, Battlefield, and The Sims or licenses from others, such as the licenses within EA SPORTS FC and EA SPORTS Madden NFL. It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extra content, subscription offerings and sale of its base games and free-to-play games. The Company also offer its EA Play subscription service on consoles and PC.</v>
    <v>13700</v>
    <v>Nasdaq Stock Market</v>
    <v>XNAS</v>
    <v>XNAS</v>
    <v>209 Redwood Shores Pkwy, REDWOOD CITY, CA, 94065 US</v>
    <v>147.762</v>
    <v>Software &amp; IT Services</v>
    <v>Stock</v>
    <v>45660.986010034372</v>
    <v>28779</v>
    <v>145.58000000000001</v>
    <v>38367887912</v>
    <v>ELECTRONIC ARTS INC.</v>
    <v>ELECTRONIC ARTS INC.</v>
    <v>146.66999999999999</v>
    <v>37.513500000000001</v>
    <v>145.9</v>
    <v>146.29</v>
    <v>147.06</v>
    <v>262272800</v>
    <v>EA</v>
    <v>ELECTRONIC ARTS INC. (XNAS:EA)</v>
    <v>1110838</v>
    <v>1958182</v>
    <v>1991</v>
  </rv>
  <rv s="3">
    <v>28780</v>
  </rv>
  <rv s="0">
    <fb>64.545000000000002</fb>
    <v>16</v>
  </rv>
  <rv s="0">
    <fb>76.319999999999993</fb>
    <v>16</v>
  </rv>
  <rv s="0">
    <fb>105.72</fb>
    <v>16</v>
  </rv>
  <rv s="0">
    <fb>106.35</fb>
    <v>16</v>
  </rv>
  <rv s="0">
    <fb>126.96</fb>
    <v>16</v>
  </rv>
  <rv s="0">
    <fb>121.24</fb>
    <v>16</v>
  </rv>
  <rv s="0">
    <fb>120.49</fb>
    <v>16</v>
  </rv>
  <rv s="0">
    <fb>101.01</fb>
    <v>16</v>
  </rv>
  <rv s="0">
    <fb>107.92</fb>
    <v>16</v>
  </rv>
  <rv s="0">
    <fb>132.05000000000001</fb>
    <v>16</v>
  </rv>
  <rv s="0">
    <fb>141.62</fb>
    <v>16</v>
  </rv>
  <rv s="0">
    <fb>139.47</fb>
    <v>16</v>
  </rv>
  <rv s="0">
    <fb>135.37</fb>
    <v>16</v>
  </rv>
  <rv s="0">
    <fb>143.83000000000001</fb>
    <v>16</v>
  </rv>
  <rv s="0">
    <fb>143.96</fb>
    <v>16</v>
  </rv>
  <rv s="0">
    <fb>145.21</fb>
    <v>16</v>
  </rv>
  <rv s="0">
    <fb>142.25</fb>
    <v>16</v>
  </rv>
  <rv s="0">
    <fb>130.09</fb>
    <v>16</v>
  </rv>
  <rv s="0">
    <fb>131.22999999999999</fb>
    <v>16</v>
  </rv>
  <rv s="0">
    <fb>115.71</fb>
    <v>16</v>
  </rv>
  <rv s="0">
    <fb>125.96</fb>
    <v>16</v>
  </rv>
  <rv s="0">
    <fb>122.18</fb>
    <v>16</v>
  </rv>
  <rv s="0">
    <fb>120.45</fb>
    <v>16</v>
  </rv>
  <rv s="0">
    <fb>119.98</fb>
    <v>16</v>
  </rv>
  <rv s="0">
    <fb>137.58000000000001</fb>
    <v>16</v>
  </rv>
  <rv s="0">
    <fb>139.47999999999999</fb>
    <v>16</v>
  </rv>
  <rv s="0">
    <fb>143.44</fb>
    <v>16</v>
  </rv>
  <rv s="1">
    <v>https://www.bing.com/financeapi/forcetrigger?t=a1rk52&amp;q=XNAS%3aEBAY&amp;form=skydnc</v>
    <v>Learn more on Bing</v>
  </rv>
  <rv s="6">
    <v>en-US</v>
    <v>a1rk52</v>
    <v>268435456</v>
    <v>1</v>
    <v>Powered by Refinitiv</v>
    <v>22</v>
    <v>EBAY INC. (XNAS:EBAY)</v>
    <v>23</v>
    <v>24</v>
    <v>Finance</v>
    <v>28</v>
    <v>67.8</v>
    <v>40.159999999999997</v>
    <v>1.3419000000000001</v>
    <v>-0.66</v>
    <v>1.3634E-2</v>
    <v>-1.0599000000000001E-2</v>
    <v>0.84</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the online marketplace located at www.ebay.com and its localized counterparts, including an off-platform business in Japan and the United States, as well as eBay’s suite of mobile apps. It offers an artificial intelligence (AI) driven description for all listings across its Marketplace platforms (desktop, mobile and app), reducing the time to list and enhancing the seller experience. It offers TCGplayer a technology platform specializing in trading card games.</v>
    <v>12300</v>
    <v>Nasdaq Stock Market</v>
    <v>XNAS</v>
    <v>XNAS</v>
    <v>2025 Hamilton Avenue, SAN JOSE, CA, 95125 US</v>
    <v>62.66</v>
    <v>Software &amp; IT Services</v>
    <v>Stock</v>
    <v>45661.032868553128</v>
    <v>28809</v>
    <v>61.11</v>
    <v>29511190000</v>
    <v>EBAY INC.</v>
    <v>EBAY INC.</v>
    <v>62.53</v>
    <v>15.4834</v>
    <v>62.27</v>
    <v>61.61</v>
    <v>62.45</v>
    <v>479000000</v>
    <v>EBAY</v>
    <v>EBAY INC. (XNAS:EBAY)</v>
    <v>4665088</v>
    <v>4006066</v>
    <v>1998</v>
  </rv>
  <rv s="3">
    <v>28810</v>
  </rv>
  <rv s="0">
    <fb>28.51</fb>
    <v>16</v>
  </rv>
  <rv s="0">
    <fb>37.880000000000003</fb>
    <v>16</v>
  </rv>
  <rv s="0">
    <fb>52.1</fb>
    <v>16</v>
  </rv>
  <rv s="1">
    <v>https://www.bing.com/financeapi/forcetrigger?t=a1qeh7&amp;q=XNAS%3aCSGP&amp;form=skydnc</v>
    <v>Learn more on Bing</v>
  </rv>
  <rv s="6">
    <v>en-US</v>
    <v>a1qeh7</v>
    <v>268435456</v>
    <v>1</v>
    <v>Powered by Refinitiv</v>
    <v>22</v>
    <v>COSTAR GROUP, INC. (XNAS:CSGP)</v>
    <v>23</v>
    <v>24</v>
    <v>Finance</v>
    <v>25</v>
    <v>100.38</v>
    <v>68.256</v>
    <v>0.86460000000000004</v>
    <v>1.42</v>
    <v>-8.1659999999999996E-3</v>
    <v>2.0048E-2</v>
    <v>-0.59</v>
    <v>USD</v>
    <v>CoStar Group, Inc. is a provider of online real estate marketplaces, information, and analytics in the property markets. It conducts expansive, ongoing research to produce and maintain a comprehensive database of real estate information. It manages its business in two segments: North America, which includes the United States and Canada, and International, which primarily includes Europe, Asia-Pacific and Latin America. Its portfolio of information, analytics and online marketplaces is branded and marketed to its customers and marketplace end users under the primary brands of CoStar, LoopNet, Apartments.com, Homes.com, OnTheMarket, Ten-X, STR, Land.com and BizBuySell. CoStar is a subscription-based integrated platform for commercial real estate intelligence. Ten-X offers a platform for conducting commercial real estate online auctions and negotiating bids. OnTheMarket is a residential property portal in the United Kingdom. LoopNet is an online commercial real estate marketplace.</v>
    <v>6152</v>
    <v>Nasdaq Stock Market</v>
    <v>XNAS</v>
    <v>XNAS</v>
    <v>1331 L Street, Nw, WASHINGTON, DC, 20005 US</v>
    <v>72.400000000000006</v>
    <v>Software &amp; IT Services</v>
    <v>Stock</v>
    <v>45660.974001620314</v>
    <v>28815</v>
    <v>70.7</v>
    <v>29619573875</v>
    <v>COSTAR GROUP, INC.</v>
    <v>COSTAR GROUP, INC.</v>
    <v>70.86</v>
    <v>167.03460000000001</v>
    <v>70.83</v>
    <v>72.25</v>
    <v>71.66</v>
    <v>409959500</v>
    <v>CSGP</v>
    <v>COSTAR GROUP, INC. (XNAS:CSGP)</v>
    <v>1848688</v>
    <v>2375105</v>
    <v>1998</v>
  </rv>
  <rv s="3">
    <v>28816</v>
  </rv>
  <rv s="0">
    <fb>17.536999999999999</fb>
    <v>16</v>
  </rv>
  <rv s="0">
    <fb>17.706</fb>
    <v>16</v>
  </rv>
  <rv s="0">
    <fb>18.817</fb>
    <v>16</v>
  </rv>
  <rv s="0">
    <fb>19.731000000000002</fb>
    <v>16</v>
  </rv>
  <rv s="0">
    <fb>20.658999999999999</fb>
    <v>16</v>
  </rv>
  <rv s="0">
    <fb>21.866</fb>
    <v>16</v>
  </rv>
  <rv s="0">
    <fb>20.725000000000001</fb>
    <v>16</v>
  </rv>
  <rv s="0">
    <fb>21.652999999999999</fb>
    <v>16</v>
  </rv>
  <rv s="0">
    <fb>18.712</fb>
    <v>16</v>
  </rv>
  <rv s="0">
    <fb>19.111000000000001</fb>
    <v>16</v>
  </rv>
  <rv s="0">
    <fb>18.849</fb>
    <v>16</v>
  </rv>
  <rv s="0">
    <fb>20.318000000000001</fb>
    <v>16</v>
  </rv>
  <rv s="0">
    <fb>20.722000000000001</fb>
    <v>16</v>
  </rv>
  <rv s="0">
    <fb>24.088999999999999</fb>
    <v>16</v>
  </rv>
  <rv s="0">
    <fb>26.157</fb>
    <v>16</v>
  </rv>
  <rv s="0">
    <fb>27.555</fb>
    <v>16</v>
  </rv>
  <rv s="0">
    <fb>28.661999999999999</fb>
    <v>16</v>
  </rv>
  <rv s="0">
    <fb>29.574999999999999</fb>
    <v>16</v>
  </rv>
  <rv s="0">
    <fb>30.497</fb>
    <v>16</v>
  </rv>
  <rv s="0">
    <fb>29.695</fb>
    <v>16</v>
  </rv>
  <rv s="0">
    <fb>34.610999999999997</fb>
    <v>16</v>
  </rv>
  <rv s="0">
    <fb>34.213000000000001</fb>
    <v>16</v>
  </rv>
  <rv s="0">
    <fb>36.268000000000001</fb>
    <v>16</v>
  </rv>
  <rv s="0">
    <fb>36.665999999999997</fb>
    <v>16</v>
  </rv>
  <rv s="0">
    <fb>38.122</fb>
    <v>16</v>
  </rv>
  <rv s="0">
    <fb>41.262999999999998</fb>
    <v>16</v>
  </rv>
  <rv s="0">
    <fb>44.216000000000001</fb>
    <v>16</v>
  </rv>
  <rv s="0">
    <fb>42.084000000000003</fb>
    <v>16</v>
  </rv>
  <rv s="0">
    <fb>36.142000000000003</fb>
    <v>16</v>
  </rv>
  <rv s="0">
    <fb>36.939</fb>
    <v>16</v>
  </rv>
  <rv s="0">
    <fb>33.734000000000002</fb>
    <v>16</v>
  </rv>
  <rv s="0">
    <fb>39.073999999999998</fb>
    <v>16</v>
  </rv>
  <rv s="0">
    <fb>45.753</fb>
    <v>16</v>
  </rv>
  <rv s="0">
    <fb>46.642000000000003</fb>
    <v>16</v>
  </rv>
  <rv s="0">
    <fb>49.625</fb>
    <v>16</v>
  </rv>
  <rv s="0">
    <fb>50.963999999999999</fb>
    <v>16</v>
  </rv>
  <rv s="0">
    <fb>55.405999999999999</fb>
    <v>16</v>
  </rv>
  <rv s="0">
    <fb>61.487000000000002</fb>
    <v>16</v>
  </rv>
  <rv s="0">
    <fb>54.951999999999998</fb>
    <v>16</v>
  </rv>
  <rv s="0">
    <fb>61.286000000000001</fb>
    <v>16</v>
  </rv>
  <rv s="0">
    <fb>65.299000000000007</fb>
    <v>16</v>
  </rv>
  <rv s="0">
    <fb>66.759</fb>
    <v>16</v>
  </rv>
  <rv s="0">
    <fb>58.720999999999997</fb>
    <v>16</v>
  </rv>
  <rv s="0">
    <fb>64.825999999999993</fb>
    <v>16</v>
  </rv>
  <rv s="0">
    <fb>71.066999999999993</fb>
    <v>16</v>
  </rv>
  <rv s="0">
    <fb>84.975999999999999</fb>
    <v>16</v>
  </rv>
  <rv s="0">
    <fb>84.850999999999999</fb>
    <v>16</v>
  </rv>
  <rv s="0">
    <fb>82.361000000000004</fb>
    <v>16</v>
  </rv>
  <rv s="0">
    <fb>91.057000000000002</fb>
    <v>16</v>
  </rv>
  <rv s="0">
    <fb>92.427999999999997</fb>
    <v>16</v>
  </rv>
  <rv s="0">
    <fb>89.971000000000004</fb>
    <v>16</v>
  </rv>
  <rv s="0">
    <fb>82.376000000000005</fb>
    <v>16</v>
  </rv>
  <rv s="0">
    <fb>82.188999999999993</fb>
    <v>16</v>
  </rv>
  <rv s="0">
    <fb>85.442999999999998</fb>
    <v>16</v>
  </rv>
  <rv s="0">
    <fb>70.66</fb>
    <v>16</v>
  </rv>
  <rv s="1">
    <v>http://de.wikipedia.org/wiki/Ansys_(Software)</v>
    <v>Wikipedia</v>
  </rv>
  <rv s="8">
    <v>2691</v>
    <v>28873</v>
  </rv>
  <rv s="9">
    <v>33</v>
    <v>https://www.bing.com/th?id=AMMS_f3897dd33ba834ff757faa162430cee7&amp;qlt=95</v>
    <v>28874</v>
    <v>0</v>
    <v>https://www.bing.com/images/search?form=xlimg&amp;q=ansys</v>
    <v>Image of ANSYS, INC.</v>
  </rv>
  <rv s="1">
    <v>https://www.bing.com/financeapi/forcetrigger?t=a1njh7&amp;q=XNAS%3aANSS&amp;form=skydnc</v>
    <v>Learn more on Bing</v>
  </rv>
  <rv s="10">
    <v>en-US</v>
    <v>a1njh7</v>
    <v>268435456</v>
    <v>1</v>
    <v>Powered by Refinitiv</v>
    <v>29</v>
    <v>ANSYS, INC. (XNAS:ANSS)</v>
    <v>31</v>
    <v>32</v>
    <v>Finance</v>
    <v>28</v>
    <v>363.03</v>
    <v>289.82</v>
    <v>1.1138999999999999</v>
    <v>2.3199999999999998</v>
    <v>1.8320000000000001E-3</v>
    <v>6.9040000000000004E-3</v>
    <v>0.62</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Structures; Fluids; Electronics; Semiconductors; Optics, Virtual Reality (VR) and Photonics; Digital Mission Engineering; Three-Dimensional (3D) Design; Platform; Embedded Software, Digital Twin, Autonomous Vehicle Simulation, and others.</v>
    <v>6200</v>
    <v>Nasdaq Stock Market</v>
    <v>XNAS</v>
    <v>XNAS</v>
    <v>2600 Ansys Drive, Southpointe, CANONSBURG, PA, 15317 US</v>
    <v>339.39</v>
    <v>28875</v>
    <v>Software &amp; IT Services</v>
    <v>Stock</v>
    <v>45660.941145601566</v>
    <v>28876</v>
    <v>335.52</v>
    <v>29591314081</v>
    <v>ANSYS, INC.</v>
    <v>ANSYS, INC.</v>
    <v>338.75</v>
    <v>52.259500000000003</v>
    <v>336.06</v>
    <v>338.38</v>
    <v>339</v>
    <v>87449950</v>
    <v>ANSS</v>
    <v>ANSYS, INC. (XNAS:ANSS)</v>
    <v>195940</v>
    <v>483207</v>
    <v>1994</v>
  </rv>
  <rv s="3">
    <v>28877</v>
  </rv>
  <rv s="0">
    <fb>90.77</fb>
    <v>16</v>
  </rv>
  <rv s="0">
    <fb>93.26</fb>
    <v>16</v>
  </rv>
  <rv s="0">
    <fb>106.76</fb>
    <v>16</v>
  </rv>
  <rv s="0">
    <fb>106.87</fb>
    <v>16</v>
  </rv>
  <rv s="0">
    <fb>148.19</fb>
    <v>16</v>
  </rv>
  <rv s="0">
    <fb>161.65</fb>
    <v>16</v>
  </rv>
  <rv s="0">
    <fb>159.94</fb>
    <v>16</v>
  </rv>
  <rv s="0">
    <fb>162.80000000000001</fb>
    <v>16</v>
  </rv>
  <rv s="0">
    <fb>185.98</fb>
    <v>16</v>
  </rv>
  <rv s="0">
    <fb>186.68</fb>
    <v>16</v>
  </rv>
  <rv s="0">
    <fb>162.02000000000001</fb>
    <v>16</v>
  </rv>
  <rv s="0">
    <fb>142.94</fb>
    <v>16</v>
  </rv>
  <rv s="0">
    <fb>177.26</fb>
    <v>16</v>
  </rv>
  <rv s="0">
    <fb>182.71</fb>
    <v>16</v>
  </rv>
  <rv s="0">
    <fb>195.8</fb>
    <v>16</v>
  </rv>
  <rv s="0">
    <fb>179.5</fb>
    <v>16</v>
  </rv>
  <rv s="0">
    <fb>204.82</fb>
    <v>16</v>
  </rv>
  <rv s="0">
    <fb>203.12</fb>
    <v>16</v>
  </rv>
  <rv s="0">
    <fb>206.56</fb>
    <v>16</v>
  </rv>
  <rv s="0">
    <fb>221.36</fb>
    <v>16</v>
  </rv>
  <rv s="0">
    <fb>220.15</fb>
    <v>16</v>
  </rv>
  <rv s="0">
    <fb>254.69</fb>
    <v>16</v>
  </rv>
  <rv s="0">
    <fb>257.41000000000003</fb>
    <v>16</v>
  </rv>
  <rv s="0">
    <fb>274.33</fb>
    <v>16</v>
  </rv>
  <rv s="0">
    <fb>242.19</fb>
    <v>16</v>
  </rv>
  <rv s="0">
    <fb>232.47</fb>
    <v>16</v>
  </rv>
  <rv s="0">
    <fb>261.83</fb>
    <v>16</v>
  </rv>
  <rv s="0">
    <fb>283</fb>
    <v>16</v>
  </rv>
  <rv s="0">
    <fb>291.73</fb>
    <v>16</v>
  </rv>
  <rv s="0">
    <fb>310.60000000000002</fb>
    <v>16</v>
  </rv>
  <rv s="0">
    <fb>339.01</fb>
    <v>16</v>
  </rv>
  <rv s="0">
    <fb>327.23</fb>
    <v>16</v>
  </rv>
  <rv s="0">
    <fb>304.37</fb>
    <v>16</v>
  </rv>
  <rv s="0">
    <fb>338.06</fb>
    <v>16</v>
  </rv>
  <rv s="0">
    <fb>363.8</fb>
    <v>16</v>
  </rv>
  <rv s="0">
    <fb>339.56</fb>
    <v>16</v>
  </rv>
  <rv s="0">
    <fb>365.66</fb>
    <v>16</v>
  </rv>
  <rv s="0">
    <fb>347.06</fb>
    <v>16</v>
  </rv>
  <rv s="0">
    <fb>368.46</fb>
    <v>16</v>
  </rv>
  <rv s="0">
    <fb>340.45</fb>
    <v>16</v>
  </rv>
  <rv s="0">
    <fb>379.58</fb>
    <v>16</v>
  </rv>
  <rv s="0">
    <fb>391.48</fb>
    <v>16</v>
  </rv>
  <rv s="0">
    <fb>401.12</fb>
    <v>16</v>
  </rv>
  <rv s="0">
    <fb>340.01</fb>
    <v>16</v>
  </rv>
  <rv s="0">
    <fb>324.19</fb>
    <v>16</v>
  </rv>
  <rv s="0">
    <fb>317.64999999999998</fb>
    <v>16</v>
  </rv>
  <rv s="0">
    <fb>275.69</fb>
    <v>16</v>
  </rv>
  <rv s="0">
    <fb>260.36</fb>
    <v>16</v>
  </rv>
  <rv s="0">
    <fb>239.29</fb>
    <v>16</v>
  </rv>
  <rv s="0">
    <fb>278.99</fb>
    <v>16</v>
  </rv>
  <rv s="0">
    <fb>248.3</fb>
    <v>16</v>
  </rv>
  <rv s="0">
    <fb>221.7</fb>
    <v>16</v>
  </rv>
  <rv s="0">
    <fb>221.16</fb>
    <v>16</v>
  </rv>
  <rv s="0">
    <fb>241.59</fb>
    <v>16</v>
  </rv>
  <rv s="0">
    <fb>266.36</fb>
    <v>16</v>
  </rv>
  <rv s="0">
    <fb>332.8</fb>
    <v>16</v>
  </rv>
  <rv s="0">
    <fb>313.92</fb>
    <v>16</v>
  </rv>
  <rv s="0">
    <fb>323.58999999999997</fb>
    <v>16</v>
  </rv>
  <rv s="0">
    <fb>330.27</fb>
    <v>16</v>
  </rv>
  <rv s="0">
    <fb>318.87</fb>
    <v>16</v>
  </rv>
  <rv s="0">
    <fb>297.55</fb>
    <v>16</v>
  </rv>
  <rv s="0">
    <fb>278.26</fb>
    <v>16</v>
  </rv>
  <rv s="0">
    <fb>293.36</fb>
    <v>16</v>
  </rv>
  <rv s="0">
    <fb>362.88</fb>
    <v>16</v>
  </rv>
  <rv s="0">
    <fb>327.83</fb>
    <v>16</v>
  </rv>
  <rv s="0">
    <fb>334.17</fb>
    <v>16</v>
  </rv>
  <rv s="0">
    <fb>347.16</fb>
    <v>16</v>
  </rv>
  <rv s="0">
    <fb>317.45</fb>
    <v>16</v>
  </rv>
  <rv s="0">
    <fb>321.5</fb>
    <v>16</v>
  </rv>
  <rv s="0">
    <fb>318.63</fb>
    <v>16</v>
  </rv>
  <rv s="0">
    <fb>351.1</fb>
    <v>16</v>
  </rv>
  <rv s="0">
    <fb>337.33</fb>
    <v>16</v>
  </rv>
  <rv s="1">
    <v>https://www.bing.com/financeapi/forcetrigger?t=a24mnm&amp;q=XNAS%3aTTWO&amp;form=skydnc</v>
    <v>Learn more on Bing</v>
  </rv>
  <rv s="6">
    <v>en-US</v>
    <v>a24mnm</v>
    <v>268435456</v>
    <v>1</v>
    <v>Powered by Refinitiv</v>
    <v>22</v>
    <v>TAKE-TWO INTERACTIVE SOFTWARE, INC. (XNAS:TTWO)</v>
    <v>23</v>
    <v>24</v>
    <v>Finance</v>
    <v>25</v>
    <v>191.91</v>
    <v>135.24</v>
    <v>0.88880000000000003</v>
    <v>5.68</v>
    <v>5.2449999999999997E-3</v>
    <v>3.1025999999999998E-2</v>
    <v>0.99</v>
    <v>USD</v>
    <v>Take-Two Interactive Software, Inc. is a developer, publisher, and marketer of interactive entertainment for consumers around the globe. The Company develops, operates and publishes products principally through Rockstar Games, 2K, Private Division, and Zynga. Its products are designed for console gaming systems, including Sony's PlayStation 4 and PlayStation 5; Microsoft Corporation Xbox One and Xbox Series XS; and Nintendo's Switch, as well as personal computers (PC), and mobile, including smartphones and tablets. The Company delivers its products through physical retail, digital download, online platforms, and cloud streaming services. The Company is focused on publishing a select number of titles based on internally owned and developed intellectual properties. In addition, the Company selectively develops titles based on licensed properties, including sports leagues, and also publishes externally developed titles.</v>
    <v>12371</v>
    <v>Nasdaq Stock Market</v>
    <v>XNAS</v>
    <v>XNAS</v>
    <v>110 West 44Th Street, NEW YORK, NY, 10036 US</v>
    <v>189.18</v>
    <v>Software &amp; IT Services</v>
    <v>Stock</v>
    <v>45661.035070937498</v>
    <v>28951</v>
    <v>184.2</v>
    <v>33149670000</v>
    <v>TAKE-TWO INTERACTIVE SOFTWARE, INC.</v>
    <v>TAKE-TWO INTERACTIVE SOFTWARE, INC.</v>
    <v>184.6</v>
    <v>0</v>
    <v>183.07</v>
    <v>188.75</v>
    <v>189.74</v>
    <v>175627400</v>
    <v>TTWO</v>
    <v>TAKE-TWO INTERACTIVE SOFTWARE, INC. (XNAS:TTWO)</v>
    <v>1452747</v>
    <v>1385792</v>
    <v>1993</v>
  </rv>
  <rv s="3">
    <v>28952</v>
  </rv>
  <rv s="0">
    <fb>49.23</fb>
    <v>16</v>
  </rv>
  <rv s="0">
    <fb>133.56</fb>
    <v>16</v>
  </rv>
  <rv s="0">
    <fb>122.43</fb>
    <v>16</v>
  </rv>
  <rv s="0">
    <fb>171.19</fb>
    <v>16</v>
  </rv>
  <rv s="0">
    <fb>154.91999999999999</fb>
    <v>16</v>
  </rv>
  <rv s="0">
    <fb>207.79</fb>
    <v>16</v>
  </rv>
  <rv s="0">
    <fb>200.45</fb>
    <v>16</v>
  </rv>
  <rv s="0">
    <fb>176.7</fb>
    <v>16</v>
  </rv>
  <rv s="0">
    <fb>161.22</fb>
    <v>16</v>
  </rv>
  <rv s="0">
    <fb>177.72</fb>
    <v>16</v>
  </rv>
  <rv s="0">
    <fb>162</fb>
    <v>16</v>
  </rv>
  <rv s="0">
    <fb>132.72999999999999</fb>
    <v>16</v>
  </rv>
  <rv s="0">
    <fb>109</fb>
    <v>16</v>
  </rv>
  <rv s="0">
    <fb>124.29</fb>
    <v>16</v>
  </rv>
  <rv s="0">
    <fb>147.16</fb>
    <v>16</v>
  </rv>
  <rv s="0">
    <fb>152.94</fb>
    <v>16</v>
  </rv>
  <rv s="0">
    <fb>140.38999999999999</fb>
    <v>16</v>
  </rv>
  <rv s="0">
    <fb>133.75</fb>
    <v>16</v>
  </rv>
  <rv s="0">
    <fb>158.19999999999999</fb>
    <v>16</v>
  </rv>
  <rv s="0">
    <fb>160.94999999999999</fb>
    <v>16</v>
  </rv>
  <rv s="0">
    <fb>160.36000000000001</fb>
    <v>16</v>
  </rv>
  <rv s="0">
    <fb>150.53</fb>
    <v>16</v>
  </rv>
  <rv s="0">
    <fb>161.71</fb>
    <v>16</v>
  </rv>
  <rv s="1">
    <v>https://www.bing.com/financeapi/forcetrigger?t=a24poc&amp;q=XNYS%3aTYL&amp;form=skydnc</v>
    <v>Learn more on Bing</v>
  </rv>
  <rv s="6">
    <v>en-US</v>
    <v>a24poc</v>
    <v>268435456</v>
    <v>1</v>
    <v>Powered by Refinitiv</v>
    <v>22</v>
    <v>TYLER TECHNOLOGIES, INC. (XNYS:TYL)</v>
    <v>23</v>
    <v>24</v>
    <v>Finance</v>
    <v>25</v>
    <v>638.55999999999995</v>
    <v>397.80239999999998</v>
    <v>0.78269999999999995</v>
    <v>9.5</v>
    <v>-2.2599999999999999E-3</v>
    <v>1.6531000000000001E-2</v>
    <v>-1.32</v>
    <v>USD</v>
    <v>Tyler Technologies, Inc. is a provider of integrated software and technology management solutions for the public sector. The Company's segments include Enterprise Software (ES) and Platform Technologies (PT). Its ES segment provides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The PT segment provides public sector entities with software solutions to platform and transformative solutions including digital solutions, payment processing, streamline data processing, and improve operations and workflows. Its solutions deliver mission-critical technology to support the essential functions of government, including public safety, justice, public health, taxation and budgeting, infrastructure and land use, K-12 education, and social services.</v>
    <v>7386</v>
    <v>New York Stock Exchange</v>
    <v>XNYS</v>
    <v>XNYS</v>
    <v>5101 Tennyson Pkwy, PLANO, TX, 75024 US</v>
    <v>585.25</v>
    <v>Software &amp; IT Services</v>
    <v>Stock</v>
    <v>45661.000000010936</v>
    <v>28977</v>
    <v>574.84</v>
    <v>25001652320</v>
    <v>TYLER TECHNOLOGIES, INC.</v>
    <v>TYLER TECHNOLOGIES, INC.</v>
    <v>574.84</v>
    <v>106.8597</v>
    <v>574.66999999999996</v>
    <v>584.16999999999996</v>
    <v>582.85</v>
    <v>42798590</v>
    <v>TYL</v>
    <v>TYLER TECHNOLOGIES, INC. (XNYS:TYL)</v>
    <v>168832</v>
    <v>228800</v>
    <v>1989</v>
  </rv>
  <rv s="3">
    <v>28978</v>
  </rv>
  <rv s="0">
    <fb>163.02000000000001</fb>
    <v>16</v>
  </rv>
  <rv s="0">
    <fb>163.95</fb>
    <v>16</v>
  </rv>
  <rv s="0">
    <fb>171.23</fb>
    <v>16</v>
  </rv>
  <rv s="0">
    <fb>160.4</fb>
    <v>16</v>
  </rv>
  <rv s="0">
    <fb>146.02000000000001</fb>
    <v>16</v>
  </rv>
  <rv s="0">
    <fb>154.56</fb>
    <v>16</v>
  </rv>
  <rv s="0">
    <fb>172.8</fb>
    <v>16</v>
  </rv>
  <rv s="0">
    <fb>177.29</fb>
    <v>16</v>
  </rv>
  <rv s="0">
    <fb>182.92</fb>
    <v>16</v>
  </rv>
  <rv s="0">
    <fb>201.51</fb>
    <v>16</v>
  </rv>
  <rv s="0">
    <fb>218.92</fb>
    <v>16</v>
  </rv>
  <rv s="0">
    <fb>231.62</fb>
    <v>16</v>
  </rv>
  <rv s="0">
    <fb>222.1</fb>
    <v>16</v>
  </rv>
  <rv s="0">
    <fb>224.99</fb>
    <v>16</v>
  </rv>
  <rv s="0">
    <fb>246.95</fb>
    <v>16</v>
  </rv>
  <rv s="0">
    <fb>245.06</fb>
    <v>16</v>
  </rv>
  <rv s="0">
    <fb>204.79</fb>
    <v>16</v>
  </rv>
  <rv s="0">
    <fb>213.35</fb>
    <v>16</v>
  </rv>
  <rv s="0">
    <fb>216.02</fb>
    <v>16</v>
  </rv>
  <rv s="0">
    <fb>233.35</fb>
    <v>16</v>
  </rv>
  <rv s="0">
    <fb>256.54000000000002</fb>
    <v>16</v>
  </rv>
  <rv s="0">
    <fb>290.17</fb>
    <v>16</v>
  </rv>
  <rv s="0">
    <fb>300.02</fb>
    <v>16</v>
  </rv>
  <rv s="0">
    <fb>323.68</fb>
    <v>16</v>
  </rv>
  <rv s="0">
    <fb>313.35000000000002</fb>
    <v>16</v>
  </rv>
  <rv s="0">
    <fb>296.56</fb>
    <v>16</v>
  </rv>
  <rv s="0">
    <fb>320.69</fb>
    <v>16</v>
  </rv>
  <rv s="0">
    <fb>375.31</fb>
    <v>16</v>
  </rv>
  <rv s="0">
    <fb>346.88</fb>
    <v>16</v>
  </rv>
  <rv s="0">
    <fb>357.25</fb>
    <v>16</v>
  </rv>
  <rv s="0">
    <fb>345.31</fb>
    <v>16</v>
  </rv>
  <rv s="0">
    <fb>348.56</fb>
    <v>16</v>
  </rv>
  <rv s="0">
    <fb>384.38</fb>
    <v>16</v>
  </rv>
  <rv s="0">
    <fb>427.6</fb>
    <v>16</v>
  </rv>
  <rv s="0">
    <fb>436.52</fb>
    <v>16</v>
  </rv>
  <rv s="0">
    <fb>422.79</fb>
    <v>16</v>
  </rv>
  <rv s="0">
    <fb>463.42</fb>
    <v>16</v>
  </rv>
  <rv s="0">
    <fb>424.53</fb>
    <v>16</v>
  </rv>
  <rv s="0">
    <fb>424.86</fb>
    <v>16</v>
  </rv>
  <rv s="0">
    <fb>403.16</fb>
    <v>16</v>
  </rv>
  <rv s="0">
    <fb>452.37</fb>
    <v>16</v>
  </rv>
  <rv s="0">
    <fb>492.64</fb>
    <v>16</v>
  </rv>
  <rv s="0">
    <fb>485.7</fb>
    <v>16</v>
  </rv>
  <rv s="0">
    <fb>458.65</fb>
    <v>16</v>
  </rv>
  <rv s="0">
    <fb>543.22</fb>
    <v>16</v>
  </rv>
  <rv s="0">
    <fb>518.98</fb>
    <v>16</v>
  </rv>
  <rv s="0">
    <fb>537.95000000000005</fb>
    <v>16</v>
  </rv>
  <rv s="0">
    <fb>473.8</fb>
    <v>16</v>
  </rv>
  <rv s="0">
    <fb>428.26</fb>
    <v>16</v>
  </rv>
  <rv s="0">
    <fb>444.89</fb>
    <v>16</v>
  </rv>
  <rv s="0">
    <fb>394.71</fb>
    <v>16</v>
  </rv>
  <rv s="0">
    <fb>355.82</fb>
    <v>16</v>
  </rv>
  <rv s="0">
    <fb>332.48</fb>
    <v>16</v>
  </rv>
  <rv s="0">
    <fb>399</fb>
    <v>16</v>
  </rv>
  <rv s="0">
    <fb>347.5</fb>
    <v>16</v>
  </rv>
  <rv s="0">
    <fb>323.33</fb>
    <v>16</v>
  </rv>
  <rv s="0">
    <fb>342.74</fb>
    <v>16</v>
  </rv>
  <rv s="0">
    <fb>322.41000000000003</fb>
    <v>16</v>
  </rv>
  <rv s="0">
    <fb>322.77</fb>
    <v>16</v>
  </rv>
  <rv s="0">
    <fb>354.64</fb>
    <v>16</v>
  </rv>
  <rv s="0">
    <fb>379.03</fb>
    <v>16</v>
  </rv>
  <rv s="0">
    <fb>396.96</fb>
    <v>16</v>
  </rv>
  <rv s="0">
    <fb>416.47</fb>
    <v>16</v>
  </rv>
  <rv s="0">
    <fb>396.63</fb>
    <v>16</v>
  </rv>
  <rv s="0">
    <fb>398.43</fb>
    <v>16</v>
  </rv>
  <rv s="0">
    <fb>386.14</fb>
    <v>16</v>
  </rv>
  <rv s="0">
    <fb>372.9</fb>
    <v>16</v>
  </rv>
  <rv s="0">
    <fb>408.84</fb>
    <v>16</v>
  </rv>
  <rv s="0">
    <fb>418.12</fb>
    <v>16</v>
  </rv>
  <rv s="0">
    <fb>422.75</fb>
    <v>16</v>
  </rv>
  <rv s="0">
    <fb>437.14</fb>
    <v>16</v>
  </rv>
  <rv s="0">
    <fb>425.01</fb>
    <v>16</v>
  </rv>
  <rv s="0">
    <fb>461.55</fb>
    <v>16</v>
  </rv>
  <rv s="0">
    <fb>502.78</fb>
    <v>16</v>
  </rv>
  <rv s="0">
    <fb>568.11</fb>
    <v>16</v>
  </rv>
  <rv s="0">
    <fb>587.87</fb>
    <v>16</v>
  </rv>
  <rv s="0">
    <fb>583.72</fb>
    <v>16</v>
  </rv>
  <rv s="0">
    <fb>605.59</fb>
    <v>16</v>
  </rv>
  <rv s="0">
    <fb>629.16999999999996</fb>
    <v>16</v>
  </rv>
  <rv s="0">
    <fb>576.64</fb>
    <v>16</v>
  </rv>
  <rv s="1">
    <v>https://www.bing.com/financeapi/forcetrigger?t=a1tpsm&amp;q=XNYS%3aGDDY&amp;form=skydnc</v>
    <v>Learn more on Bing</v>
  </rv>
  <rv s="6">
    <v>en-US</v>
    <v>a1tpsm</v>
    <v>268435456</v>
    <v>1</v>
    <v>Powered by Refinitiv</v>
    <v>22</v>
    <v>GODADDY INC. (XNYS:GDDY)</v>
    <v>23</v>
    <v>24</v>
    <v>Finance</v>
    <v>25</v>
    <v>211.11</v>
    <v>99.9</v>
    <v>1.1446000000000001</v>
    <v>1.48</v>
    <v>3.0439999999999998E-3</v>
    <v>7.4409999999999997E-3</v>
    <v>0.61</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6159</v>
    <v>New York Stock Exchange</v>
    <v>XNYS</v>
    <v>XNYS</v>
    <v>100 S. Mill Ave, Suite 1600, TEMPE, AZ, 85281 US</v>
    <v>201.33</v>
    <v>Software &amp; IT Services</v>
    <v>Stock</v>
    <v>45661.038410659377</v>
    <v>29060</v>
    <v>199</v>
    <v>28133030000</v>
    <v>GODADDY INC.</v>
    <v>GODADDY INC.</v>
    <v>199.85</v>
    <v>15.744300000000001</v>
    <v>198.91</v>
    <v>200.39</v>
    <v>201</v>
    <v>140391400</v>
    <v>GDDY</v>
    <v>GODADDY INC. (XNYS:GDDY)</v>
    <v>842547</v>
    <v>1230353</v>
    <v>2014</v>
  </rv>
  <rv s="3">
    <v>29061</v>
  </rv>
  <rv s="0">
    <fb>32.380000000000003</fb>
    <v>16</v>
  </rv>
  <rv s="0">
    <fb>65.260000000000005</fb>
    <v>16</v>
  </rv>
  <rv s="0">
    <fb>74.650000000000006</fb>
    <v>16</v>
  </rv>
  <rv s="0">
    <fb>66.38</fb>
    <v>16</v>
  </rv>
  <rv s="0">
    <fb>78.58</fb>
    <v>16</v>
  </rv>
  <rv s="0">
    <fb>69.56</fb>
    <v>16</v>
  </rv>
  <rv s="0">
    <fb>100.06</fb>
    <v>16</v>
  </rv>
  <rv s="0">
    <fb>118.68</fb>
    <v>16</v>
  </rv>
  <rv s="0">
    <fb>122.38</fb>
    <v>16</v>
  </rv>
  <rv s="0">
    <fb>145.44999999999999</fb>
    <v>16</v>
  </rv>
  <rv s="0">
    <fb>167.41</fb>
    <v>16</v>
  </rv>
  <rv s="1">
    <v>https://www.bing.com/financeapi/forcetrigger?t=a1wt7w&amp;q=XNYS%3aLDOS&amp;form=skydnc</v>
    <v>Learn more on Bing</v>
  </rv>
  <rv s="6">
    <v>en-US</v>
    <v>a1wt7w</v>
    <v>268435456</v>
    <v>1</v>
    <v>Powered by Refinitiv</v>
    <v>22</v>
    <v>LEIDOS HOLDINGS, INC. (XNYS:LDOS)</v>
    <v>23</v>
    <v>24</v>
    <v>Finance</v>
    <v>25</v>
    <v>202.8999</v>
    <v>106.38</v>
    <v>0.66739999999999999</v>
    <v>3.85</v>
    <v>7.4750000000000001E-4</v>
    <v>2.6867000000000002E-2</v>
    <v>0.11</v>
    <v>USD</v>
    <v>Leidos Holdings, Inc. is a holding company, which operates through its subsidiary, Leidos, Inc. It develops smarter technology solutions, particularly for customers in highly regulated industries. Its segments include National Security and Digital, Health &amp; Civil, Commercial &amp; International and Defense Systems. Its National Security and Digital segment provides technology-enabled services and mission software capabilities for defense and intelligence customers in the areas of cyber, logistics, security operations and decision analytics, as well as IT operations and digital transformation programs across all U.S. federal government customers. Its Health &amp; Civil segment provides services and solutions to federal and commercial customers in the areas of public health, care coordination, life and environmental sciences and transportation. Its Commercial &amp; International segment provides technologically advanced services, solutions and products to commercial and international customers.</v>
    <v>47000</v>
    <v>New York Stock Exchange</v>
    <v>XNYS</v>
    <v>XNYS</v>
    <v>1750 Presidents Street, RESTON, VA, 20190 US</v>
    <v>147.91999999999999</v>
    <v>Software &amp; IT Services</v>
    <v>Stock</v>
    <v>45660.881944444445</v>
    <v>29074</v>
    <v>143.04</v>
    <v>19634680000</v>
    <v>LEIDOS HOLDINGS, INC.</v>
    <v>LEIDOS HOLDINGS, INC.</v>
    <v>143.18</v>
    <v>16.834099999999999</v>
    <v>143.30000000000001</v>
    <v>147.15</v>
    <v>147.26</v>
    <v>133433100</v>
    <v>LDOS</v>
    <v>LEIDOS HOLDINGS, INC. (XNYS:LDOS)</v>
    <v>1075406</v>
    <v>1243560</v>
    <v>2005</v>
  </rv>
  <rv s="3">
    <v>29075</v>
  </rv>
  <rv s="0">
    <fb>33.949800000000003</fb>
    <v>16</v>
  </rv>
  <rv s="0">
    <fb>31.815100000000001</fb>
    <v>16</v>
  </rv>
  <rv s="0">
    <fb>37.041499999999999</fb>
    <v>16</v>
  </rv>
  <rv s="0">
    <fb>36.518900000000002</fb>
    <v>16</v>
  </rv>
  <rv s="0">
    <fb>36.3643</fb>
    <v>16</v>
  </rv>
  <rv s="0">
    <fb>35.238</fb>
    <v>16</v>
  </rv>
  <rv s="0">
    <fb>36.813299999999998</fb>
    <v>16</v>
  </rv>
  <rv s="0">
    <fb>97.89</fb>
    <v>16</v>
  </rv>
  <rv s="0">
    <fb>96.28</fb>
    <v>16</v>
  </rv>
  <rv s="0">
    <fb>107</fb>
    <v>16</v>
  </rv>
  <rv s="0">
    <fb>107.32</fb>
    <v>16</v>
  </rv>
  <rv s="0">
    <fb>147.05000000000001</fb>
    <v>16</v>
  </rv>
  <rv s="0">
    <fb>183.16</fb>
    <v>16</v>
  </rv>
  <rv s="1">
    <v>https://www.bing.com/financeapi/forcetrigger?t=a21d7w&amp;q=XNAS%3aPTC&amp;form=skydnc</v>
    <v>Learn more on Bing</v>
  </rv>
  <rv s="6">
    <v>en-US</v>
    <v>a21d7w</v>
    <v>268435456</v>
    <v>1</v>
    <v>Powered by Refinitiv</v>
    <v>22</v>
    <v>PTC INC. (XNAS:PTC)</v>
    <v>23</v>
    <v>24</v>
    <v>Finance</v>
    <v>25</v>
    <v>203.09</v>
    <v>163.29750000000001</v>
    <v>1.1900999999999999</v>
    <v>1.53</v>
    <v>0</v>
    <v>8.3599999999999994E-3</v>
    <v>0</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7501</v>
    <v>Nasdaq Stock Market</v>
    <v>XNAS</v>
    <v>XNAS</v>
    <v>121 Seaport Blvd., BOSTON, MA, 02210 US</v>
    <v>185.15</v>
    <v>Software &amp; IT Services</v>
    <v>Stock</v>
    <v>45660.906811053123</v>
    <v>29090</v>
    <v>182.995</v>
    <v>22210440000</v>
    <v>PTC INC.</v>
    <v>PTC INC.</v>
    <v>183.72</v>
    <v>58.749899999999997</v>
    <v>183.01</v>
    <v>184.54</v>
    <v>184.54</v>
    <v>120355700</v>
    <v>PTC</v>
    <v>PTC INC. (XNAS:PTC)</v>
    <v>677933</v>
    <v>690725</v>
    <v>1985</v>
  </rv>
  <rv s="3">
    <v>29091</v>
  </rv>
  <rv s="0">
    <fb>86.24</fb>
    <v>16</v>
  </rv>
  <rv s="0">
    <fb>99.94</fb>
    <v>16</v>
  </rv>
  <rv s="0">
    <fb>106.19</fb>
    <v>16</v>
  </rv>
  <rv s="0">
    <fb>82.41</fb>
    <v>16</v>
  </rv>
  <rv s="0">
    <fb>86.49</fb>
    <v>16</v>
  </rv>
  <rv s="0">
    <fb>130.94</fb>
    <v>16</v>
  </rv>
  <rv s="0">
    <fb>135.44999999999999</fb>
    <v>16</v>
  </rv>
  <rv s="0">
    <fb>131.66</fb>
    <v>16</v>
  </rv>
  <rv s="0">
    <fb>119.79</fb>
    <v>16</v>
  </rv>
  <rv s="0">
    <fb>127.35</fb>
    <v>16</v>
  </rv>
  <rv s="0">
    <fb>109.58</fb>
    <v>16</v>
  </rv>
  <rv s="0">
    <fb>104.6</fb>
    <v>16</v>
  </rv>
  <rv s="0">
    <fb>127.21</fb>
    <v>16</v>
  </rv>
  <rv s="0">
    <fb>128.22999999999999</fb>
    <v>16</v>
  </rv>
  <rv s="0">
    <fb>145.81</fb>
    <v>16</v>
  </rv>
  <rv s="0">
    <fb>183.01</fb>
    <v>16</v>
  </rv>
  <rv s="0">
    <fb>181.67</fb>
    <v>16</v>
  </rv>
  <rv s="0">
    <fb>177.85</fb>
    <v>16</v>
  </rv>
  <rv s="0">
    <fb>179.09</fb>
    <v>16</v>
  </rv>
  <rv s="0">
    <fb>185.33</fb>
    <v>16</v>
  </rv>
  <rv s="0">
    <fb>200.06</fb>
    <v>16</v>
  </rv>
  <rv s="0">
    <fb>183.87</fb>
    <v>16</v>
  </rv>
  <rv s="1">
    <v>https://www.bing.com/financeapi/forcetrigger?t=a1n7yc&amp;q=XNAS%3aAKAM&amp;form=skydnc</v>
    <v>Learn more on Bing</v>
  </rv>
  <rv s="6">
    <v>en-US</v>
    <v>a1n7yc</v>
    <v>268435456</v>
    <v>1</v>
    <v>Powered by Refinitiv</v>
    <v>22</v>
    <v>AKAMAI TECHNOLOGIES, INC. (XNAS:AKAM)</v>
    <v>23</v>
    <v>24</v>
    <v>Finance</v>
    <v>28</v>
    <v>129.16999999999999</v>
    <v>84.7</v>
    <v>0.65100000000000002</v>
    <v>-1.86</v>
    <v>-1.069E-4</v>
    <v>-1.9493E-2</v>
    <v>-0.01</v>
    <v>USD</v>
    <v>Akamai Technologies, Inc. is a cloud company that develops and provides solutions for global enterprises to build, deliver and secure their digital experiences on its distributed worldwide network.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The Company's content delivery solutions consist of Web and mobile performance focused solutions and media delivery solutions. The Company also provides services and support for its customers as they utilize its solutions.</v>
    <v>10250</v>
    <v>Nasdaq Stock Market</v>
    <v>XNAS</v>
    <v>XNAS</v>
    <v>145 Broadway, CAMBRIDGE, MA, 02142 US</v>
    <v>96</v>
    <v>Software &amp; IT Services</v>
    <v>Stock</v>
    <v>45660.944135671096</v>
    <v>29115</v>
    <v>91.818700000000007</v>
    <v>14055240000</v>
    <v>AKAMAI TECHNOLOGIES, INC.</v>
    <v>AKAMAI TECHNOLOGIES, INC.</v>
    <v>96</v>
    <v>27.715699999999998</v>
    <v>95.42</v>
    <v>93.56</v>
    <v>93.55</v>
    <v>150227000</v>
    <v>AKAM</v>
    <v>AKAMAI TECHNOLOGIES, INC. (XNAS:AKAM)</v>
    <v>2324625</v>
    <v>1465001</v>
    <v>1998</v>
  </rv>
  <rv s="3">
    <v>29116</v>
  </rv>
  <rv s="0">
    <fb>50.53</fb>
    <v>16</v>
  </rv>
  <rv s="0">
    <fb>48.72</fb>
    <v>16</v>
  </rv>
  <rv s="0">
    <fb>108.7</fb>
    <v>16</v>
  </rv>
  <rv s="0">
    <fb>119.39</fb>
    <v>16</v>
  </rv>
  <rv s="0">
    <fb>96.22</fb>
    <v>16</v>
  </rv>
  <rv s="0">
    <fb>90.28</fb>
    <v>16</v>
  </rv>
  <rv s="0">
    <fb>88.33</fb>
    <v>16</v>
  </rv>
  <rv s="0">
    <fb>123.23</fb>
    <v>16</v>
  </rv>
  <rv s="0">
    <fb>90.08</fb>
    <v>16</v>
  </rv>
  <rv s="0">
    <fb>98.28</fb>
    <v>16</v>
  </rv>
  <rv s="0">
    <fb>94.02</fb>
    <v>16</v>
  </rv>
  <rv s="1">
    <v>https://www.bing.com/financeapi/forcetrigger?t=a25jqh&amp;q=XNAS%3aVRSN&amp;form=skydnc</v>
    <v>Learn more on Bing</v>
  </rv>
  <rv s="6">
    <v>en-US</v>
    <v>a25jqh</v>
    <v>268435456</v>
    <v>1</v>
    <v>Powered by Refinitiv</v>
    <v>22</v>
    <v>VERISIGN, INC. (XNAS:VRSN)</v>
    <v>23</v>
    <v>24</v>
    <v>Finance</v>
    <v>25</v>
    <v>210.22</v>
    <v>167.04499999999999</v>
    <v>0.89510000000000001</v>
    <v>0.52</v>
    <v>3.0149999999999999E-3</v>
    <v>2.5349999999999999E-3</v>
    <v>0.62</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907</v>
    <v>Nasdaq Stock Market</v>
    <v>XNAS</v>
    <v>XNAS</v>
    <v>ATTN: GENERAL COUNSEL, 12061 BLUEMONT WAY, RESTON, VA, 20190 US</v>
    <v>206.18</v>
    <v>Software &amp; IT Services</v>
    <v>Stock</v>
    <v>45661.04027450156</v>
    <v>29129</v>
    <v>203.6591</v>
    <v>19760080000</v>
    <v>VERISIGN, INC.</v>
    <v>VERISIGN, INC.</v>
    <v>205.3</v>
    <v>23.830500000000001</v>
    <v>205.1</v>
    <v>205.62</v>
    <v>206.24</v>
    <v>96100000</v>
    <v>VRSN</v>
    <v>VERISIGN, INC. (XNAS:VRSN)</v>
    <v>851008</v>
    <v>676395</v>
    <v>1995</v>
  </rv>
  <rv s="3">
    <v>29130</v>
  </rv>
  <rv s="0">
    <fb>75.599999999999994</fb>
    <v>16</v>
  </rv>
  <rv s="0">
    <fb>142.54</fb>
    <v>16</v>
  </rv>
  <rv s="0">
    <fb>169.27</fb>
    <v>16</v>
  </rv>
  <rv s="0">
    <fb>178.04</fb>
    <v>16</v>
  </rv>
  <rv s="0">
    <fb>197.45</fb>
    <v>16</v>
  </rv>
  <rv s="0">
    <fb>194.98</fb>
    <v>16</v>
  </rv>
  <rv s="0">
    <fb>209.16</fb>
    <v>16</v>
  </rv>
  <rv s="0">
    <fb>203.85</fb>
    <v>16</v>
  </rv>
  <rv s="0">
    <fb>188.63</fb>
    <v>16</v>
  </rv>
  <rv s="0">
    <fb>190.02</fb>
    <v>16</v>
  </rv>
  <rv s="0">
    <fb>190.74</fb>
    <v>16</v>
  </rv>
  <rv s="0">
    <fb>208.14</fb>
    <v>16</v>
  </rv>
  <rv s="0">
    <fb>180.09</fb>
    <v>16</v>
  </rv>
  <rv s="0">
    <fb>219.01</fb>
    <v>16</v>
  </rv>
  <rv s="0">
    <fb>211.68</fb>
    <v>16</v>
  </rv>
  <rv s="0">
    <fb>204.85</fb>
    <v>16</v>
  </rv>
  <rv s="0">
    <fb>190.7</fb>
    <v>16</v>
  </rv>
  <rv s="0">
    <fb>194.07</fb>
    <v>16</v>
  </rv>
  <rv s="0">
    <fb>194.03</fb>
    <v>16</v>
  </rv>
  <rv s="0">
    <fb>218.77</fb>
    <v>16</v>
  </rv>
  <rv s="0">
    <fb>216.37</fb>
    <v>16</v>
  </rv>
  <rv s="0">
    <fb>222.67</fb>
    <v>16</v>
  </rv>
  <rv s="0">
    <fb>253.82</fb>
    <v>16</v>
  </rv>
  <rv s="0">
    <fb>217.18</fb>
    <v>16</v>
  </rv>
  <rv s="0">
    <fb>222.46</fb>
    <v>16</v>
  </rv>
  <rv s="0">
    <fb>178.69</fb>
    <v>16</v>
  </rv>
  <rv s="0">
    <fb>174.55</fb>
    <v>16</v>
  </rv>
  <rv s="0">
    <fb>189.16</fb>
    <v>16</v>
  </rv>
  <rv s="0">
    <fb>196.83</fb>
    <v>16</v>
  </rv>
  <rv s="0">
    <fb>221.8</fb>
    <v>16</v>
  </rv>
  <rv s="0">
    <fb>223.32</fb>
    <v>16</v>
  </rv>
  <rv s="0">
    <fb>225.97</fb>
    <v>16</v>
  </rv>
  <rv s="0">
    <fb>210.95</fb>
    <v>16</v>
  </rv>
  <rv s="0">
    <fb>195.29</fb>
    <v>16</v>
  </rv>
  <rv s="0">
    <fb>169.48</fb>
    <v>16</v>
  </rv>
  <rv s="0">
    <fb>187.01</fb>
    <v>16</v>
  </rv>
  <rv s="0">
    <fb>183.9</fb>
    <v>16</v>
  </rv>
  <rv s="0">
    <fb>189.96</fb>
    <v>16</v>
  </rv>
  <rv s="0">
    <fb>176.84</fb>
    <v>16</v>
  </rv>
  <rv s="0">
    <fb>187.18</fb>
    <v>16</v>
  </rv>
  <rv s="0">
    <fb>206.96</fb>
    <v>16</v>
  </rv>
  <rv s="1">
    <v>https://www.bing.com/financeapi/forcetrigger?t=a24hfr&amp;q=XNAS%3aTRMB&amp;form=skydnc</v>
    <v>Learn more on Bing</v>
  </rv>
  <rv s="6">
    <v>en-US</v>
    <v>a24hfr</v>
    <v>268435456</v>
    <v>1</v>
    <v>Powered by Refinitiv</v>
    <v>22</v>
    <v>TRIMBLE INC. (XNAS:TRMB)</v>
    <v>23</v>
    <v>24</v>
    <v>Finance</v>
    <v>25</v>
    <v>76.97</v>
    <v>48.6</v>
    <v>1.5283</v>
    <v>0.86</v>
    <v>0</v>
    <v>1.2337000000000001E-2</v>
    <v>0</v>
    <v>USD</v>
    <v>Trimble Inc. is a technology company delivering solutions that enable professionals and field mobile workers to improve or transform their work processes. It operates in four segments. The Buildings and Infrastructure segment serves customers working in architecture, engineering, construction, and operations and maintenance. The Geospatial segment primarily serves customers working in surveying, engineering, and government. Within this segment, its product portfolios are focused on surveying and geospatial and geographic information systems (GIS). The Resources and Utilities segment serves customers working in agriculture, forestry, and utilities. Within this segment, its product portfolio addresses the agriculture market, including its Trimble Ag and Positioning Services businesses. The Transportation segment serves customers working in long haul trucking and freight shipper markets. It also specializes in technology to streamline the flow of payment and compliance information.</v>
    <v>12700</v>
    <v>Nasdaq Stock Market</v>
    <v>XNAS</v>
    <v>XNAS</v>
    <v>10368 Westmoor Dr, WESTMINSTER, CO, 80021 US</v>
    <v>70.819000000000003</v>
    <v>Software &amp; IT Services</v>
    <v>Stock</v>
    <v>45660.905738344532</v>
    <v>29173</v>
    <v>69.709999999999994</v>
    <v>17233730332</v>
    <v>TRIMBLE INC.</v>
    <v>TRIMBLE INC.</v>
    <v>70.28</v>
    <v>11.7791</v>
    <v>69.709999999999994</v>
    <v>70.569999999999993</v>
    <v>70.569999999999993</v>
    <v>244207600</v>
    <v>TRMB</v>
    <v>TRIMBLE INC. (XNAS:TRMB)</v>
    <v>939035</v>
    <v>1245596</v>
    <v>2016</v>
  </rv>
  <rv s="3">
    <v>29174</v>
  </rv>
  <rv s="0">
    <fb>19.29</fb>
    <v>16</v>
  </rv>
  <rv s="0">
    <fb>41.99</fb>
    <v>16</v>
  </rv>
  <rv s="0">
    <fb>58.23</fb>
    <v>16</v>
  </rv>
  <rv s="0">
    <fb>52.94</fb>
    <v>16</v>
  </rv>
  <rv s="0">
    <fb>55.92</fb>
    <v>16</v>
  </rv>
  <rv s="1">
    <v>https://www.bing.com/financeapi/forcetrigger?t=a23vm7&amp;q=XNAS%3aNLOK&amp;form=skydnc</v>
    <v>Learn more on Bing</v>
  </rv>
  <rv s="6">
    <v>en-US</v>
    <v>a23vm7</v>
    <v>268435456</v>
    <v>1</v>
    <v>Powered by Refinitiv</v>
    <v>22</v>
    <v>GEN DIGITAL INC. (XNAS:GEN)</v>
    <v>23</v>
    <v>24</v>
    <v>Finance</v>
    <v>25</v>
    <v>31.72</v>
    <v>19.079999999999998</v>
    <v>0.78690000000000004</v>
    <v>0.02</v>
    <v>-2.1818000000000001E-2</v>
    <v>7.2780000000000002E-4</v>
    <v>-0.6</v>
    <v>USD</v>
    <v>Gen Digital Inc. is a global company. The Company offers a range of Cyber Safety brands, including Norton, Avast, LifeLock, Avira, AVG, ReputationDefender, and CCleaner.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Norton and LifeLock identity theft protection solution includes monitoring, alerts and restoration services to help safeguard its customers personal information. Its VPN solutions provides an encrypted data tunnel.</v>
    <v>3400</v>
    <v>Nasdaq Stock Market</v>
    <v>XNAS</v>
    <v>XNAS</v>
    <v>60 E Rio Salado Parkway, Suite 1000, TEMPE, AZ, 85281 US</v>
    <v>27.65</v>
    <v>Software &amp; IT Services</v>
    <v>Stock</v>
    <v>45660.943213657032</v>
    <v>29181</v>
    <v>27.17</v>
    <v>16945640000</v>
    <v>GEN DIGITAL INC.</v>
    <v>GEN DIGITAL INC.</v>
    <v>27.65</v>
    <v>28.0183</v>
    <v>27.48</v>
    <v>27.5</v>
    <v>26.9</v>
    <v>616205000</v>
    <v>GEN</v>
    <v>GEN DIGITAL INC. (XNAS:GEN)</v>
    <v>2441196</v>
    <v>3436271</v>
    <v>1988</v>
  </rv>
  <rv s="3">
    <v>29182</v>
  </rv>
  <rv s="0">
    <fb>16.645</fb>
    <v>16</v>
  </rv>
  <rv s="0">
    <fb>24.13</fb>
    <v>16</v>
  </rv>
  <rv s="0">
    <fb>25.1</fb>
    <v>16</v>
  </rv>
  <rv s="0">
    <fb>30.99</fb>
    <v>16</v>
  </rv>
  <rv s="0">
    <fb>29.98</fb>
    <v>16</v>
  </rv>
  <rv s="0">
    <fb>21.28</fb>
    <v>16</v>
  </rv>
  <rv s="0">
    <fb>18.895</fb>
    <v>16</v>
  </rv>
  <rv s="0">
    <fb>21.02</fb>
    <v>16</v>
  </rv>
  <rv s="0">
    <fb>24.21</fb>
    <v>16</v>
  </rv>
  <rv s="0">
    <fb>18.73</fb>
    <v>16</v>
  </rv>
  <rv s="0">
    <fb>24.9</fb>
    <v>16</v>
  </rv>
  <rv s="0">
    <fb>19.03</fb>
    <v>16</v>
  </rv>
  <rv s="0">
    <fb>21.27</fb>
    <v>16</v>
  </rv>
  <rv s="0">
    <fb>19.829999999999998</fb>
    <v>16</v>
  </rv>
  <rv s="0">
    <fb>20.84</fb>
    <v>16</v>
  </rv>
  <rv s="0">
    <fb>25.04</fb>
    <v>16</v>
  </rv>
  <rv s="0">
    <fb>20.25</fb>
    <v>16</v>
  </rv>
  <rv s="1">
    <v>https://www.bing.com/financeapi/forcetrigger?t=a1w6zr&amp;q=XNAS%3aJKHY&amp;form=skydnc</v>
    <v>Learn more on Bing</v>
  </rv>
  <rv s="6">
    <v>en-US</v>
    <v>a1w6zr</v>
    <v>268435456</v>
    <v>1</v>
    <v>Powered by Refinitiv</v>
    <v>22</v>
    <v>JACK HENRY &amp; ASSOCIATES, INC. (XNAS:JKHY)</v>
    <v>23</v>
    <v>24</v>
    <v>Finance</v>
    <v>25</v>
    <v>189.63</v>
    <v>157</v>
    <v>0.61519999999999997</v>
    <v>0.73</v>
    <v>0</v>
    <v>4.2199999999999998E-3</v>
    <v>0</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digital/mobile banking, treasury services, online account opening, fraud/anti-money laundering and lending/deposit solutions that can be integrated with its core solutions.</v>
    <v>7170</v>
    <v>Nasdaq Stock Market</v>
    <v>XNAS</v>
    <v>XNAS</v>
    <v>PO BOX 807, 663 HWY 60, MONETT, MO, 65708-0807 US</v>
    <v>174.26</v>
    <v>Software &amp; IT Services</v>
    <v>Stock</v>
    <v>45660.906811758592</v>
    <v>29201</v>
    <v>172.68</v>
    <v>12619770000</v>
    <v>JACK HENRY &amp; ASSOCIATES, INC.</v>
    <v>JACK HENRY &amp; ASSOCIATES, INC.</v>
    <v>173.5</v>
    <v>31.639199999999999</v>
    <v>172.97</v>
    <v>173.7</v>
    <v>173.7</v>
    <v>72959330</v>
    <v>JKHY</v>
    <v>JACK HENRY &amp; ASSOCIATES, INC. (XNAS:JKHY)</v>
    <v>378348</v>
    <v>596973</v>
    <v>1985</v>
  </rv>
  <rv s="3">
    <v>29202</v>
  </rv>
  <rv s="0">
    <fb>103.87</fb>
    <v>16</v>
  </rv>
  <rv s="0">
    <fb>158.44</fb>
    <v>16</v>
  </rv>
  <rv s="0">
    <fb>160.08000000000001</fb>
    <v>16</v>
  </rv>
  <rv s="0">
    <fb>180.86</fb>
    <v>16</v>
  </rv>
  <rv s="0">
    <fb>178.3</fb>
    <v>16</v>
  </rv>
  <rv s="0">
    <fb>165.42</fb>
    <v>16</v>
  </rv>
  <rv s="0">
    <fb>148.25</fb>
    <v>16</v>
  </rv>
  <rv s="0">
    <fb>160.86000000000001</fb>
    <v>16</v>
  </rv>
  <rv s="0">
    <fb>161.99</fb>
    <v>16</v>
  </rv>
  <rv s="0">
    <fb>163.51</fb>
    <v>16</v>
  </rv>
  <rv s="0">
    <fb>174.09</fb>
    <v>16</v>
  </rv>
  <rv s="0">
    <fb>176.38</fb>
    <v>16</v>
  </rv>
  <rv s="0">
    <fb>166.48</fb>
    <v>16</v>
  </rv>
  <rv s="0">
    <fb>167.81</fb>
    <v>16</v>
  </rv>
  <rv s="0">
    <fb>189.58</fb>
    <v>16</v>
  </rv>
  <rv s="0">
    <fb>207.77</fb>
    <v>16</v>
  </rv>
  <rv s="0">
    <fb>192.2</fb>
    <v>16</v>
  </rv>
  <rv s="0">
    <fb>175.56</fb>
    <v>16</v>
  </rv>
  <rv s="0">
    <fb>152.88999999999999</fb>
    <v>16</v>
  </rv>
  <rv s="0">
    <fb>140.99</fb>
    <v>16</v>
  </rv>
  <rv s="0">
    <fb>158.69</fb>
    <v>16</v>
  </rv>
  <rv s="0">
    <fb>163.41</fb>
    <v>16</v>
  </rv>
  <rv s="0">
    <fb>162.69</fb>
    <v>16</v>
  </rv>
  <rv s="0">
    <fb>164.68</fb>
    <v>16</v>
  </rv>
  <rv s="0">
    <fb>181.93</fb>
    <v>16</v>
  </rv>
  <rv s="0">
    <fb>176.18</fb>
    <v>16</v>
  </rv>
  <rv s="1">
    <v>https://www.bing.com/financeapi/forcetrigger?t=a1stjc&amp;q=XNAS%3aFFIV&amp;form=skydnc</v>
    <v>Learn more on Bing</v>
  </rv>
  <rv s="6">
    <v>en-US</v>
    <v>a1stjc</v>
    <v>268435456</v>
    <v>1</v>
    <v>Powered by Refinitiv</v>
    <v>22</v>
    <v>F5, INC. (XNAS:FFIV)</v>
    <v>23</v>
    <v>24</v>
    <v>Finance</v>
    <v>25</v>
    <v>264.5</v>
    <v>159.005</v>
    <v>1.0467</v>
    <v>2.61</v>
    <v>1.3956999999999999E-2</v>
    <v>1.0366999999999999E-2</v>
    <v>3.55</v>
    <v>USD</v>
    <v>F5, Inc. is a multi-cloud application services and security company. The Company partners with various organizations to secure and optimize every app and application programming interface (API) anywhere - on premises, in the cloud, or at the edge. The Company's enterprise-grade application services are available as cloud-based, software-as-a-service, and software-only solutions optimized for multi-cloud environments, with modules that can run independently, or as part of an integrated solution on its high-performance appliances. The Company, through its BIG-IP, F5 NGINX and F5 Distributed Cloud Services product, offers a range of integrated, artificial intelligence- and machine learning-driven solutions that support performance and protect both legacy and modern applications and APIs across data center, cloud, and edge locations. Its products and solutions include F5 Distributed Cloud Web App and API Protection, F5 NGINX Ingress Controller, F5 BIG-IP Security, and F5 BIG-IP Systems.</v>
    <v>6557</v>
    <v>Nasdaq Stock Market</v>
    <v>XNAS</v>
    <v>XNAS</v>
    <v>801 5Th Avenue, SEATTLE, WA, 98104 US</v>
    <v>255.15</v>
    <v>Software &amp; IT Services</v>
    <v>Stock</v>
    <v>45660.973348587497</v>
    <v>29230</v>
    <v>251.74</v>
    <v>14909280000</v>
    <v>F5, INC.</v>
    <v>F5, INC.</v>
    <v>252.11</v>
    <v>26.627600000000001</v>
    <v>251.75</v>
    <v>254.36</v>
    <v>257.91000000000003</v>
    <v>58614870</v>
    <v>FFIV</v>
    <v>F5, INC. (XNAS:FFIV)</v>
    <v>410978</v>
    <v>463043</v>
    <v>1996</v>
  </rv>
  <rv s="3">
    <v>29231</v>
  </rv>
  <rv s="0">
    <fb>123.42</fb>
    <v>16</v>
  </rv>
  <rv s="0">
    <fb>138.21</fb>
    <v>16</v>
  </rv>
  <rv s="0">
    <fb>144.72</fb>
    <v>16</v>
  </rv>
  <rv s="0">
    <fb>143.27000000000001</fb>
    <v>16</v>
  </rv>
  <rv s="0">
    <fb>142.57</fb>
    <v>16</v>
  </rv>
  <rv s="0">
    <fb>129.13</fb>
    <v>16</v>
  </rv>
  <rv s="0">
    <fb>172.45</fb>
    <v>16</v>
  </rv>
  <rv s="0">
    <fb>171.38</fb>
    <v>16</v>
  </rv>
  <rv s="0">
    <fb>175.28</fb>
    <v>16</v>
  </rv>
  <rv s="0">
    <fb>162.03</fb>
    <v>16</v>
  </rv>
  <rv s="0">
    <fb>168.14</fb>
    <v>16</v>
  </rv>
  <rv s="0">
    <fb>156.93</fb>
    <v>16</v>
  </rv>
  <rv s="0">
    <fb>145.63</fb>
    <v>16</v>
  </rv>
  <rv s="0">
    <fb>145.71</fb>
    <v>16</v>
  </rv>
  <rv s="0">
    <fb>119.95</fb>
    <v>16</v>
  </rv>
  <rv s="0">
    <fb>139.26</fb>
    <v>16</v>
  </rv>
  <rv s="0">
    <fb>135.9</fb>
    <v>16</v>
  </rv>
  <rv s="0">
    <fb>162.81</fb>
    <v>16</v>
  </rv>
  <rv s="0">
    <fb>195.95</fb>
    <v>16</v>
  </rv>
  <rv s="0">
    <fb>186.76</fb>
    <v>16</v>
  </rv>
  <rv s="0">
    <fb>185.43</fb>
    <v>16</v>
  </rv>
  <rv s="0">
    <fb>186.66</fb>
    <v>16</v>
  </rv>
  <rv s="0">
    <fb>203.57</fb>
    <v>16</v>
  </rv>
  <rv s="0">
    <fb>198.78</fb>
    <v>16</v>
  </rv>
  <rv s="0">
    <fb>211.15</fb>
    <v>16</v>
  </rv>
  <rv s="0">
    <fb>227.58</fb>
    <v>16</v>
  </rv>
  <rv s="0">
    <fb>244.71</fb>
    <v>16</v>
  </rv>
  <rv s="0">
    <fb>207.62</fb>
    <v>16</v>
  </rv>
  <rv s="0">
    <fb>200.85</fb>
    <v>16</v>
  </rv>
  <rv s="0">
    <fb>153.04</fb>
    <v>16</v>
  </rv>
  <rv s="0">
    <fb>167.36</fb>
    <v>16</v>
  </rv>
  <rv s="0">
    <fb>142.97999999999999</fb>
    <v>16</v>
  </rv>
  <rv s="0">
    <fb>145.69</fb>
    <v>16</v>
  </rv>
  <rv s="0">
    <fb>134.36000000000001</fb>
    <v>16</v>
  </rv>
  <rv s="0">
    <fb>147.58000000000001</fb>
    <v>16</v>
  </rv>
  <rv s="0">
    <fb>178.98</fb>
    <v>16</v>
  </rv>
  <rv s="0">
    <fb>165.31</fb>
    <v>16</v>
  </rv>
  <rv s="0">
    <fb>168.97</fb>
    <v>16</v>
  </rv>
  <rv s="0">
    <fb>203.15</fb>
    <v>16</v>
  </rv>
  <rv s="0">
    <fb>220.2</fb>
    <v>16</v>
  </rv>
  <rv s="0">
    <fb>250.35</fb>
    <v>16</v>
  </rv>
  <rv s="0">
    <fb>251.47</fb>
    <v>16</v>
  </rv>
  <rv s="1">
    <v>https://www.bing.com/financeapi/forcetrigger?t=a1s2fr&amp;q=XNYS%3aEPAM&amp;form=skydnc</v>
    <v>Learn more on Bing</v>
  </rv>
  <rv s="6">
    <v>en-US</v>
    <v>a1s2fr</v>
    <v>268435456</v>
    <v>1</v>
    <v>Powered by Refinitiv</v>
    <v>22</v>
    <v>EPAM SYSTEMS, INC. (XNYS:EPAM)</v>
    <v>23</v>
    <v>24</v>
    <v>Finance</v>
    <v>25</v>
    <v>317.5</v>
    <v>169.43</v>
    <v>1.5059</v>
    <v>1.56</v>
    <v>-1.4736000000000001E-2</v>
    <v>6.8069999999999997E-3</v>
    <v>-3.4</v>
    <v>USD</v>
    <v>EPAM Systems, Inc. provides digital engineering, cloud, and artificial intelligence-enabled transformation services. The Company's software product and platform development services, including product research, customer experience design and prototyping, program management, component design and integration, full lifecycle software testing, product deployment and end-user customization, performance tuning, product support and maintenance, managed services, as well as cross-platform migration and modernizing legacy platforms. Its segments include North America, Europe, and Russia. It offers complex software product development services. It partners with global pharmaceutical, medical and scientific technology, biotechnology companies and retail pharmacies to deliver scientific informatics and enterprise technology solutions. It offers health data analytics. It also offers a set of AI-enabled capabilities to clients in banking, capital markets and other financially regulated businesses.</v>
    <v>53150</v>
    <v>New York Stock Exchange</v>
    <v>XNYS</v>
    <v>XNYS</v>
    <v>SUITE 202, 41 UNIVERSITY DRIVE, NEWTOWN, PA, 18940 US</v>
    <v>231.97</v>
    <v>Software &amp; IT Services</v>
    <v>Stock</v>
    <v>45660.921786318751</v>
    <v>29275</v>
    <v>227.73</v>
    <v>13086770000</v>
    <v>EPAM SYSTEMS, INC.</v>
    <v>EPAM SYSTEMS, INC.</v>
    <v>230.41</v>
    <v>30.126000000000001</v>
    <v>229.16</v>
    <v>230.72</v>
    <v>227.32</v>
    <v>56721430</v>
    <v>EPAM</v>
    <v>EPAM SYSTEMS, INC. (XNYS:EPAM)</v>
    <v>374649</v>
    <v>685549</v>
    <v>2002</v>
  </rv>
  <rv s="3">
    <v>29276</v>
  </rv>
  <rv s="0">
    <fb>76.510000000000005</fb>
    <v>16</v>
  </rv>
  <rv s="0">
    <fb>64.37</fb>
    <v>16</v>
  </rv>
  <rv s="0">
    <fb>107.43</fb>
    <v>16</v>
  </rv>
  <rv s="0">
    <fb>114.35</fb>
    <v>16</v>
  </rv>
  <rv s="0">
    <fb>124.33</fb>
    <v>16</v>
  </rv>
  <rv s="0">
    <fb>130.21</fb>
    <v>16</v>
  </rv>
  <rv s="0">
    <fb>137.69999999999999</fb>
    <v>16</v>
  </rv>
  <rv s="0">
    <fb>161.78</fb>
    <v>16</v>
  </rv>
  <rv s="0">
    <fb>179.36</fb>
    <v>16</v>
  </rv>
  <rv s="0">
    <fb>172.59</fb>
    <v>16</v>
  </rv>
  <rv s="0">
    <fb>191.33</fb>
    <v>16</v>
  </rv>
  <rv s="0">
    <fb>211.85</fb>
    <v>16</v>
  </rv>
  <rv s="0">
    <fb>228.14</fb>
    <v>16</v>
  </rv>
  <rv s="0">
    <fb>223.2</fb>
    <v>16</v>
  </rv>
  <rv s="0">
    <fb>185.66</fb>
    <v>16</v>
  </rv>
  <rv s="0">
    <fb>220.89</fb>
    <v>16</v>
  </rv>
  <rv s="0">
    <fb>230.64</fb>
    <v>16</v>
  </rv>
  <rv s="0">
    <fb>290.08</fb>
    <v>16</v>
  </rv>
  <rv s="0">
    <fb>327.10000000000002</fb>
    <v>16</v>
  </rv>
  <rv s="0">
    <fb>323.27999999999997</fb>
    <v>16</v>
  </rv>
  <rv s="0">
    <fb>308.95</fb>
    <v>16</v>
  </rv>
  <rv s="0">
    <fb>322.33</fb>
    <v>16</v>
  </rv>
  <rv s="0">
    <fb>358.35</fb>
    <v>16</v>
  </rv>
  <rv s="0">
    <fb>344.43</fb>
    <v>16</v>
  </rv>
  <rv s="0">
    <fb>373.61</fb>
    <v>16</v>
  </rv>
  <rv s="0">
    <fb>396.69</fb>
    <v>16</v>
  </rv>
  <rv s="0">
    <fb>457.75</fb>
    <v>16</v>
  </rv>
  <rv s="0">
    <fb>477.6</fb>
    <v>16</v>
  </rv>
  <rv s="0">
    <fb>510.96</fb>
    <v>16</v>
  </rv>
  <rv s="0">
    <fb>559.79999999999995</fb>
    <v>16</v>
  </rv>
  <rv s="0">
    <fb>632.80999999999995</fb>
    <v>16</v>
  </rv>
  <rv s="0">
    <fb>570.48</fb>
    <v>16</v>
  </rv>
  <rv s="0">
    <fb>673.24</fb>
    <v>16</v>
  </rv>
  <rv s="0">
    <fb>608.54999999999995</fb>
    <v>16</v>
  </rv>
  <rv s="0">
    <fb>668.45</fb>
    <v>16</v>
  </rv>
  <rv s="0">
    <fb>476.14</fb>
    <v>16</v>
  </rv>
  <rv s="0">
    <fb>296.61</fb>
    <v>16</v>
  </rv>
  <rv s="0">
    <fb>294.77999999999997</fb>
    <v>16</v>
  </rv>
  <rv s="0">
    <fb>349.25</fb>
    <v>16</v>
  </rv>
  <rv s="0">
    <fb>426.5</fb>
    <v>16</v>
  </rv>
  <rv s="0">
    <fb>362.19</fb>
    <v>16</v>
  </rv>
  <rv s="0">
    <fb>350</fb>
    <v>16</v>
  </rv>
  <rv s="0">
    <fb>368.58</fb>
    <v>16</v>
  </rv>
  <rv s="0">
    <fb>327.74</fb>
    <v>16</v>
  </rv>
  <rv s="0">
    <fb>332.65</fb>
    <v>16</v>
  </rv>
  <rv s="0">
    <fb>307.64999999999998</fb>
    <v>16</v>
  </rv>
  <rv s="0">
    <fb>256.62</fb>
    <v>16</v>
  </rv>
  <rv s="0">
    <fb>224.75</fb>
    <v>16</v>
  </rv>
  <rv s="0">
    <fb>236.81</fb>
    <v>16</v>
  </rv>
  <rv s="0">
    <fb>258.99</fb>
    <v>16</v>
  </rv>
  <rv s="0">
    <fb>255.69</fb>
    <v>16</v>
  </rv>
  <rv s="0">
    <fb>217.57</fb>
    <v>16</v>
  </rv>
  <rv s="0">
    <fb>297.33999999999997</fb>
    <v>16</v>
  </rv>
  <rv s="0">
    <fb>278.11</fb>
    <v>16</v>
  </rv>
  <rv s="0">
    <fb>304.39999999999998</fb>
    <v>16</v>
  </rv>
  <rv s="0">
    <fb>276.16000000000003</fb>
    <v>16</v>
  </rv>
  <rv s="0">
    <fb>235.26</fb>
    <v>16</v>
  </rv>
  <rv s="0">
    <fb>177.93</fb>
    <v>16</v>
  </rv>
  <rv s="0">
    <fb>188.11</fb>
    <v>16</v>
  </rv>
  <rv s="0">
    <fb>200.76</fb>
    <v>16</v>
  </rv>
  <rv s="0">
    <fb>199.03</fb>
    <v>16</v>
  </rv>
  <rv s="0">
    <fb>243.92</fb>
    <v>16</v>
  </rv>
  <rv s="1">
    <v>https://www.bing.com/financeapi/forcetrigger?t=azqpjc&amp;q=XNYS%3aCDAY&amp;form=skydnc</v>
    <v>Learn more on Bing</v>
  </rv>
  <rv s="6">
    <v>en-US</v>
    <v>azqpjc</v>
    <v>268435456</v>
    <v>1</v>
    <v>Powered by Refinitiv</v>
    <v>22</v>
    <v>DAYFORCE, INC. (XNYS:DAY)</v>
    <v>23</v>
    <v>24</v>
    <v>Finance</v>
    <v>25</v>
    <v>82.69</v>
    <v>47.08</v>
    <v>1.2685</v>
    <v>1.1299999999999999</v>
    <v>0</v>
    <v>1.5828999999999999E-2</v>
    <v>0</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9084</v>
    <v>New York Stock Exchange</v>
    <v>XNYS</v>
    <v>XNYS</v>
    <v>3311 EAST OLD SHAKOPEE ROAD, MINNEAPOLIS, MN, 55425 US</v>
    <v>72.72</v>
    <v>Software &amp; IT Services</v>
    <v>Stock</v>
    <v>45660.899400728907</v>
    <v>29340</v>
    <v>71.424999999999997</v>
    <v>11436400000</v>
    <v>DAYFORCE, INC.</v>
    <v>DAYFORCE, INC.</v>
    <v>71.95</v>
    <v>218.76320000000001</v>
    <v>71.39</v>
    <v>72.52</v>
    <v>72.52</v>
    <v>157700000</v>
    <v>DAY</v>
    <v>DAYFORCE, INC. (XNYS:DAY)</v>
    <v>983589</v>
    <v>1410164</v>
    <v>2013</v>
  </rv>
  <rv s="3">
    <v>29341</v>
  </rv>
  <rv s="0">
    <fb>32.76</fb>
    <v>16</v>
  </rv>
  <rv s="0">
    <fb>47.08</fb>
    <v>16</v>
  </rv>
  <rv s="0">
    <fb>61.25</fb>
    <v>16</v>
  </rv>
  <rv s="1">
    <v>https://www.bing.com/financeapi/forcetrigger?t=a1y2bh&amp;q=XNAS%3aMTCH&amp;form=skydnc</v>
    <v>Learn more on Bing</v>
  </rv>
  <rv s="6">
    <v>en-US</v>
    <v>a1y2bh</v>
    <v>268435456</v>
    <v>1</v>
    <v>Powered by Refinitiv</v>
    <v>22</v>
    <v>MATCH GROUP, INC. (XNAS:MTCH)</v>
    <v>23</v>
    <v>24</v>
    <v>Finance</v>
    <v>28</v>
    <v>42.424999999999997</v>
    <v>27.655000000000001</v>
    <v>1.2571000000000001</v>
    <v>7.0000000000000007E-2</v>
    <v>2.7539999999999999E-3</v>
    <v>2.147E-3</v>
    <v>0.09</v>
    <v>USD</v>
    <v>Match Group, Inc., through its portfolio companies, is a provider of digital technologies designed to help people make connections. The Company’s global portfolio of brands includes Tinder, Hinge, Match, Meetic, OkCupid, Pairs, Plenty Of Fish, Azar, BLK, and more, each built to increase its users likelihood of connecting with others. The Company’s segments include Tinder, Hinge, Match Group Asia (MG Asia), and Evergreen &amp; Emerging (E&amp;E). The Tinder segment consists of the world-wide activity of the brand Tinder. The Hinge segment consists of the world-wide activity of the brand Hinge. The MG Asia segment consists of the world-wide activity of the brands primarily focused on Asia and the Middle East, including Pairs and Azar. The E&amp;E segment consists of world-wide activity primarily of the brands Match, Meetic, OkCupid, Plenty Of Fish, and various demographically focused brands. The Company’s services are available in over 40 languages to its users all over the world.</v>
    <v>2600</v>
    <v>Nasdaq Stock Market</v>
    <v>XNAS</v>
    <v>XNAS</v>
    <v>8750 NORTH CENTRAL EXPRESSWAY, SUITE 1400, DALLAS, TX, 75231 US</v>
    <v>32.880000000000003</v>
    <v>Software &amp; IT Services</v>
    <v>Stock</v>
    <v>45661.024752997655</v>
    <v>29346</v>
    <v>32.369999999999997</v>
    <v>8205653000</v>
    <v>MATCH GROUP, INC.</v>
    <v>MATCH GROUP, INC.</v>
    <v>32.75</v>
    <v>14.5893</v>
    <v>32.61</v>
    <v>32.68</v>
    <v>32.770000000000003</v>
    <v>251091000</v>
    <v>MTCH</v>
    <v>MATCH GROUP, INC. (XNAS:MTCH)</v>
    <v>2567140</v>
    <v>4371711</v>
    <v>1986</v>
  </rv>
  <rv s="3">
    <v>29347</v>
  </rv>
  <rv s="0">
    <fb>10.89</fb>
    <v>16</v>
  </rv>
  <rv s="0">
    <fb>15.074999999999999</fb>
    <v>16</v>
  </rv>
  <rv s="0">
    <fb>51.72</fb>
    <v>16</v>
  </rv>
  <rv s="0">
    <fb>68.650000000000006</fb>
    <v>16</v>
  </rv>
  <rv s="0">
    <fb>84.8</fb>
    <v>16</v>
  </rv>
  <rv s="0">
    <fb>152.85</fb>
    <v>16</v>
  </rv>
  <rv s="0">
    <fb>137.38</fb>
    <v>16</v>
  </rv>
  <rv s="0">
    <fb>159.27000000000001</fb>
    <v>16</v>
  </rv>
  <rv s="0">
    <fb>129.99</fb>
    <v>16</v>
  </rv>
  <rv s="0">
    <fb>30.82</fb>
    <v>16</v>
  </rv>
  <rv s="0">
    <fb>30.38</fb>
    <v>16</v>
  </rv>
  <rv s="1">
    <v>https://www.bing.com/financeapi/forcetrigger?t=a1zha2&amp;q=XNYS%3aPAYC&amp;form=skydnc</v>
    <v>Learn more on Bing</v>
  </rv>
  <rv s="6">
    <v>en-US</v>
    <v>a1zha2</v>
    <v>268435456</v>
    <v>1</v>
    <v>Powered by Refinitiv</v>
    <v>22</v>
    <v>PAYCOM SOFTWARE, INC. (XNYS:PAYC)</v>
    <v>23</v>
    <v>24</v>
    <v>Finance</v>
    <v>25</v>
    <v>242.74</v>
    <v>139.5</v>
    <v>1.1580999999999999</v>
    <v>2.46</v>
    <v>-1.8935E-2</v>
    <v>1.2214000000000001E-2</v>
    <v>-3.86</v>
    <v>USD</v>
    <v>Paycom Software, Inc. is a provider of a comprehensive, cloud-based human capital management (HCM) solution delivered as software-as-a-service (SaaS). The Company provides functionality and data analytics. Its solution requires virtually no customization and is based on a core system of record maintained in a single database for all HCM functions, including talent acquisition, time and labor management, payroll, talent management and human resources (HR) management applications. Its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 sells its solution directly through its sales force based in offices across the United States.</v>
    <v>7308</v>
    <v>New York Stock Exchange</v>
    <v>XNYS</v>
    <v>XNYS</v>
    <v>7501 W Memorial Rd, OKLAHOMA CITY, OK, 73142 US</v>
    <v>203.92</v>
    <v>Software &amp; IT Services</v>
    <v>Stock</v>
    <v>45660.925773784373</v>
    <v>29360</v>
    <v>200.74</v>
    <v>11754980000</v>
    <v>PAYCOM SOFTWARE, INC.</v>
    <v>PAYCOM SOFTWARE, INC.</v>
    <v>203.08</v>
    <v>24.579499999999999</v>
    <v>201.4</v>
    <v>203.86</v>
    <v>200</v>
    <v>57662040</v>
    <v>PAYC</v>
    <v>PAYCOM SOFTWARE, INC. (XNYS:PAYC)</v>
    <v>410707</v>
    <v>569556</v>
    <v>2013</v>
  </rv>
  <rv s="3">
    <v>29361</v>
  </rv>
  <rv s="0">
    <fb>51.34</fb>
    <v>16</v>
  </rv>
  <rv s="0">
    <fb>68.41</fb>
    <v>16</v>
  </rv>
  <rv s="0">
    <fb>80.33</fb>
    <v>16</v>
  </rv>
  <rv s="0">
    <fb>91.64</fb>
    <v>16</v>
  </rv>
  <rv s="0">
    <fb>155.12</fb>
    <v>16</v>
  </rv>
  <rv s="0">
    <fb>181.73</fb>
    <v>16</v>
  </rv>
  <rv s="0">
    <fb>226.72</fb>
    <v>16</v>
  </rv>
  <rv s="0">
    <fb>240.75</fb>
    <v>16</v>
  </rv>
  <rv s="0">
    <fb>250.12</fb>
    <v>16</v>
  </rv>
  <rv s="0">
    <fb>264.76</fb>
    <v>16</v>
  </rv>
  <rv s="0">
    <fb>318.16000000000003</fb>
    <v>16</v>
  </rv>
  <rv s="0">
    <fb>282.64999999999998</fb>
    <v>16</v>
  </rv>
  <rv s="0">
    <fb>297.23</fb>
    <v>16</v>
  </rv>
  <rv s="0">
    <fb>309.73</fb>
    <v>16</v>
  </rv>
  <rv s="0">
    <fb>284.37</fb>
    <v>16</v>
  </rv>
  <rv s="0">
    <fb>311.3</fb>
    <v>16</v>
  </rv>
  <rv s="0">
    <fb>417.08</fb>
    <v>16</v>
  </rv>
  <rv s="0">
    <fb>452.25</fb>
    <v>16</v>
  </rv>
  <rv s="0">
    <fb>379.74</fb>
    <v>16</v>
  </rv>
  <rv s="0">
    <fb>374.24</fb>
    <v>16</v>
  </rv>
  <rv s="0">
    <fb>370.06</fb>
    <v>16</v>
  </rv>
  <rv s="0">
    <fb>384.41</fb>
    <v>16</v>
  </rv>
  <rv s="0">
    <fb>363.47</fb>
    <v>16</v>
  </rv>
  <rv s="0">
    <fb>400</fb>
    <v>16</v>
  </rv>
  <rv s="0">
    <fb>488.9</fb>
    <v>16</v>
  </rv>
  <rv s="0">
    <fb>495.75</fb>
    <v>16</v>
  </rv>
  <rv s="0">
    <fb>547.85</fb>
    <v>16</v>
  </rv>
  <rv s="0">
    <fb>437.48</fb>
    <v>16</v>
  </rv>
  <rv s="0">
    <fb>415.19</fb>
    <v>16</v>
  </rv>
  <rv s="0">
    <fb>335.3</fb>
    <v>16</v>
  </rv>
  <rv s="0">
    <fb>339.21</fb>
    <v>16</v>
  </rv>
  <rv s="0">
    <fb>346.38</fb>
    <v>16</v>
  </rv>
  <rv s="0">
    <fb>281.47000000000003</fb>
    <v>16</v>
  </rv>
  <rv s="0">
    <fb>280.12</fb>
    <v>16</v>
  </rv>
  <rv s="0">
    <fb>330.49</fb>
    <v>16</v>
  </rv>
  <rv s="0">
    <fb>351.2</fb>
    <v>16</v>
  </rv>
  <rv s="0">
    <fb>346</fb>
    <v>16</v>
  </rv>
  <rv s="0">
    <fb>339.1</fb>
    <v>16</v>
  </rv>
  <rv s="0">
    <fb>310.31</fb>
    <v>16</v>
  </rv>
  <rv s="0">
    <fb>323.94</fb>
    <v>16</v>
  </rv>
  <rv s="0">
    <fb>289.06</fb>
    <v>16</v>
  </rv>
  <rv s="0">
    <fb>304.01</fb>
    <v>16</v>
  </rv>
  <rv s="0">
    <fb>280.13</fb>
    <v>16</v>
  </rv>
  <rv s="0">
    <fb>321.24</fb>
    <v>16</v>
  </rv>
  <rv s="0">
    <fb>368.76</fb>
    <v>16</v>
  </rv>
  <rv s="0">
    <fb>294.83999999999997</fb>
    <v>16</v>
  </rv>
  <rv s="0">
    <fb>259.27</fb>
    <v>16</v>
  </rv>
  <rv s="0">
    <fb>244.97</fb>
    <v>16</v>
  </rv>
  <rv s="0">
    <fb>190.24</fb>
    <v>16</v>
  </rv>
  <rv s="0">
    <fb>182.39</fb>
    <v>16</v>
  </rv>
  <rv s="0">
    <fb>199.01</fb>
    <v>16</v>
  </rv>
  <rv s="0">
    <fb>143.04</fb>
    <v>16</v>
  </rv>
  <rv s="0">
    <fb>166.57</fb>
    <v>16</v>
  </rv>
  <rv s="0">
    <fb>209.03</fb>
    <v>16</v>
  </rv>
  <rv s="0">
    <fb>231.92</fb>
    <v>16</v>
  </rv>
  <rv s="0">
    <fb>204.97</fb>
    <v>16</v>
  </rv>
  <rv s="16">
    <v>en-US</v>
    <v>ceoidm</v>
    <v>268435456</v>
    <v>1</v>
    <v>Powered by Refinitiv</v>
    <v>49</v>
    <v>AMENTUM HOLDINGS, INC. (XNYS:AMTM)</v>
    <v>35</v>
    <v>27</v>
    <v>Finance</v>
    <v>25</v>
    <v>34.5</v>
    <v>18.3796</v>
    <v>3.3820000000000001</v>
    <v>0.91</v>
    <v>7.9749999999999995E-3</v>
    <v>4.2012999999999995E-2</v>
    <v>0.18</v>
    <v>USD</v>
    <v>Amentum Holdings, Inc. is a global engineering and technology solutions provider. Its segments include Critical Mission Solutions and Cyber &amp; Intelligence. Critical Mission Solutions provides a full spectrum of solutions for customers to address evolving challenges like digital transformation and modernization, national security and defense, space exploration, digital asset management, clean energy transition, and nuclear decommissioning and cleanup. Its core capabilities include systems and software development and application integration services and consulting; engineering, design and construction of specialized technical facilities and systems; enterprise operations and maintenance, and others. Cyber &amp; Intelligence focuses on services for information environments that include networks, technology, infrastructure and data and, for the intelligence community, services focused on all-source intelligence, space/counterspace, geospatial, counterintelligence and counterterrorism.</v>
    <v>53000</v>
    <v>New York Stock Exchange</v>
    <v>XNYS</v>
    <v>XNYS</v>
    <v>4800 Westfields Boulevard, Suite 400, CHANTILLY, VA, 20151 US</v>
    <v>22.64</v>
    <v>Software &amp; IT Services</v>
    <v>Stock</v>
    <v>45661.038747997656</v>
    <v>21.350100000000001</v>
    <v>5491332000</v>
    <v>AMENTUM HOLDINGS, INC.</v>
    <v>AMENTUM HOLDINGS, INC.</v>
    <v>21.8</v>
    <v>21.66</v>
    <v>22.57</v>
    <v>22.75</v>
    <v>243302300</v>
    <v>AMTM</v>
    <v>AMENTUM HOLDINGS, INC. (XNYS:AMTM)</v>
    <v>1816969</v>
    <v>3764768</v>
    <v>2023</v>
  </rv>
  <rv s="3">
    <v>29419</v>
  </rv>
  <rv s="0">
    <fb>32.25</fb>
    <v>16</v>
  </rv>
  <rv s="0">
    <fb>21.03</fb>
    <v>16</v>
  </rv>
  <rv s="1">
    <v>https://www.bing.com/financeapi/forcetrigger?t=a1uj52&amp;q=XNYS%3aHD&amp;form=skydnc</v>
    <v>Learn more on Bing</v>
  </rv>
  <rv s="6">
    <v>en-US</v>
    <v>a1uj52</v>
    <v>268435456</v>
    <v>1</v>
    <v>Powered by Refinitiv</v>
    <v>22</v>
    <v>THE HOME DEPOT, INC. (XNYS:HD)</v>
    <v>23</v>
    <v>24</v>
    <v>Finance</v>
    <v>25</v>
    <v>439.37</v>
    <v>323.77</v>
    <v>1.0556000000000001</v>
    <v>0.72</v>
    <v>0</v>
    <v>1.8529999999999998E-3</v>
    <v>0</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391.01</v>
    <v>Specialty Retailers</v>
    <v>Stock</v>
    <v>45661.041473124998</v>
    <v>29423</v>
    <v>385.81</v>
    <v>386596900000</v>
    <v>THE HOME DEPOT, INC.</v>
    <v>THE HOME DEPOT, INC.</v>
    <v>389.82</v>
    <v>26.436499999999999</v>
    <v>388.46</v>
    <v>389.18</v>
    <v>389.18</v>
    <v>993362600</v>
    <v>HD</v>
    <v>THE HOME DEPOT, INC. (XNYS:HD)</v>
    <v>2232389</v>
    <v>2998784</v>
    <v>1978</v>
  </rv>
  <rv s="3">
    <v>29424</v>
  </rv>
  <rv s="0">
    <fb>124.12</fb>
    <v>16</v>
  </rv>
  <rv s="0">
    <fb>133.43</fb>
    <v>16</v>
  </rv>
  <rv s="0">
    <fb>133.88999999999999</fb>
    <v>16</v>
  </rv>
  <rv s="0">
    <fb>134.08000000000001</fb>
    <v>16</v>
  </rv>
  <rv s="0">
    <fb>163.56</fb>
    <v>16</v>
  </rv>
  <rv s="0">
    <fb>189.53</fb>
    <v>16</v>
  </rv>
  <rv s="0">
    <fb>200.9</fb>
    <v>16</v>
  </rv>
  <rv s="0">
    <fb>186.55</fb>
    <v>16</v>
  </rv>
  <rv s="0">
    <fb>207.15</fb>
    <v>16</v>
  </rv>
  <rv s="0">
    <fb>175.88</fb>
    <v>16</v>
  </rv>
  <rv s="0">
    <fb>180.32</fb>
    <v>16</v>
  </rv>
  <rv s="0">
    <fb>183.53</fb>
    <v>16</v>
  </rv>
  <rv s="0">
    <fb>185.14</fb>
    <v>16</v>
  </rv>
  <rv s="0">
    <fb>203.7</fb>
    <v>16</v>
  </rv>
  <rv s="0">
    <fb>189.85</fb>
    <v>16</v>
  </rv>
  <rv s="0">
    <fb>234.58</fb>
    <v>16</v>
  </rv>
  <rv s="0">
    <fb>220.51</fb>
    <v>16</v>
  </rv>
  <rv s="0">
    <fb>218.38</fb>
    <v>16</v>
  </rv>
  <rv s="0">
    <fb>228.1</fb>
    <v>16</v>
  </rv>
  <rv s="0">
    <fb>217.84</fb>
    <v>16</v>
  </rv>
  <rv s="0">
    <fb>186.71</fb>
    <v>16</v>
  </rv>
  <rv s="0">
    <fb>250.51</fb>
    <v>16</v>
  </rv>
  <rv s="0">
    <fb>277.70999999999998</fb>
    <v>16</v>
  </rv>
  <rv s="0">
    <fb>277.41000000000003</fb>
    <v>16</v>
  </rv>
  <rv s="0">
    <fb>265.62</fb>
    <v>16</v>
  </rv>
  <rv s="0">
    <fb>258.33999999999997</fb>
    <v>16</v>
  </rv>
  <rv s="0">
    <fb>305.25</fb>
    <v>16</v>
  </rv>
  <rv s="0">
    <fb>323.67</fb>
    <v>16</v>
  </rv>
  <rv s="0">
    <fb>318.91000000000003</fb>
    <v>16</v>
  </rv>
  <rv s="0">
    <fb>318.89</fb>
    <v>16</v>
  </rv>
  <rv s="0">
    <fb>328.19</fb>
    <v>16</v>
  </rv>
  <rv s="0">
    <fb>326.18</fb>
    <v>16</v>
  </rv>
  <rv s="0">
    <fb>328.26</fb>
    <v>16</v>
  </rv>
  <rv s="0">
    <fb>371.74</fb>
    <v>16</v>
  </rv>
  <rv s="0">
    <fb>400.61</fb>
    <v>16</v>
  </rv>
  <rv s="0">
    <fb>415.01</fb>
    <v>16</v>
  </rv>
  <rv s="0">
    <fb>366.98</fb>
    <v>16</v>
  </rv>
  <rv s="0">
    <fb>315.83</fb>
    <v>16</v>
  </rv>
  <rv s="0">
    <fb>299.33</fb>
    <v>16</v>
  </rv>
  <rv s="0">
    <fb>300.39999999999998</fb>
    <v>16</v>
  </rv>
  <rv s="0">
    <fb>302.75</fb>
    <v>16</v>
  </rv>
  <rv s="0">
    <fb>274.27</fb>
    <v>16</v>
  </rv>
  <rv s="0">
    <fb>300.94</fb>
    <v>16</v>
  </rv>
  <rv s="0">
    <fb>288.42</fb>
    <v>16</v>
  </rv>
  <rv s="0">
    <fb>296.13</fb>
    <v>16</v>
  </rv>
  <rv s="0">
    <fb>323.99</fb>
    <v>16</v>
  </rv>
  <rv s="0">
    <fb>315.86</fb>
    <v>16</v>
  </rv>
  <rv s="0">
    <fb>324.17</fb>
    <v>16</v>
  </rv>
  <rv s="0">
    <fb>296.54000000000002</fb>
    <v>16</v>
  </rv>
  <rv s="0">
    <fb>295.12</fb>
    <v>16</v>
  </rv>
  <rv s="0">
    <fb>300.54000000000002</fb>
    <v>16</v>
  </rv>
  <rv s="0">
    <fb>310.64</fb>
    <v>16</v>
  </rv>
  <rv s="0">
    <fb>333.84</fb>
    <v>16</v>
  </rv>
  <rv s="0">
    <fb>330.3</fb>
    <v>16</v>
  </rv>
  <rv s="0">
    <fb>284.69</fb>
    <v>16</v>
  </rv>
  <rv s="0">
    <fb>313.49</fb>
    <v>16</v>
  </rv>
  <rv s="0">
    <fb>346.55</fb>
    <v>16</v>
  </rv>
  <rv s="0">
    <fb>352.96</fb>
    <v>16</v>
  </rv>
  <rv s="0">
    <fb>380.61</fb>
    <v>16</v>
  </rv>
  <rv s="0">
    <fb>383.6</fb>
    <v>16</v>
  </rv>
  <rv s="0">
    <fb>334.22</fb>
    <v>16</v>
  </rv>
  <rv s="0">
    <fb>334.87</fb>
    <v>16</v>
  </rv>
  <rv s="0">
    <fb>344.24</fb>
    <v>16</v>
  </rv>
  <rv s="0">
    <fb>368.16</fb>
    <v>16</v>
  </rv>
  <rv s="0">
    <fb>405.2</fb>
    <v>16</v>
  </rv>
  <rv s="0">
    <fb>393.75</fb>
    <v>16</v>
  </rv>
  <rv s="0">
    <fb>429.13</fb>
    <v>16</v>
  </rv>
  <rv s="0">
    <fb>388.99</fb>
    <v>16</v>
  </rv>
  <rv s="1">
    <v>https://www.bing.com/financeapi/forcetrigger?t=a1x2ur&amp;q=XNYS%3aLOW&amp;form=skydnc</v>
    <v>Learn more on Bing</v>
  </rv>
  <rv s="6">
    <v>en-US</v>
    <v>a1x2ur</v>
    <v>268435456</v>
    <v>1</v>
    <v>Powered by Refinitiv</v>
    <v>22</v>
    <v>LOWE'S COMPANIES, INC. (XNYS:LOW)</v>
    <v>23</v>
    <v>24</v>
    <v>Finance</v>
    <v>28</v>
    <v>287.01</v>
    <v>209.5548</v>
    <v>1.1036999999999999</v>
    <v>1.52</v>
    <v>-4.0240000000000001E-5</v>
    <v>6.1539999999999997E-3</v>
    <v>-0.01</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168000</v>
    <v>New York Stock Exchange</v>
    <v>XNYS</v>
    <v>XNYS</v>
    <v>1000 Lowes Blvd, MOORESVILLE, NC, 28117-8520 US</v>
    <v>248.77</v>
    <v>Specialty Retailers</v>
    <v>Stock</v>
    <v>45661.032452025</v>
    <v>29494</v>
    <v>245.92</v>
    <v>140304200000</v>
    <v>LOWE'S COMPANIES, INC.</v>
    <v>LOWE'S COMPANIES, INC.</v>
    <v>248.12</v>
    <v>20.729600000000001</v>
    <v>246.98</v>
    <v>248.5</v>
    <v>248.47</v>
    <v>564650000</v>
    <v>LOW</v>
    <v>LOWE'S COMPANIES, INC. (XNYS:LOW)</v>
    <v>1889257</v>
    <v>2334625</v>
    <v>1952</v>
  </rv>
  <rv s="3">
    <v>29495</v>
  </rv>
  <rv s="0">
    <fb>79.17</fb>
    <v>16</v>
  </rv>
  <rv s="0">
    <fb>82.43</fb>
    <v>16</v>
  </rv>
  <rv s="0">
    <fb>108.75</fb>
    <v>16</v>
  </rv>
  <rv s="0">
    <fb>95.22</fb>
    <v>16</v>
  </rv>
  <rv s="0">
    <fb>113.14</fb>
    <v>16</v>
  </rv>
  <rv s="0">
    <fb>148.91</fb>
    <v>16</v>
  </rv>
  <rv s="0">
    <fb>158.1</fb>
    <v>16</v>
  </rv>
  <rv s="0">
    <fb>160.51</fb>
    <v>16</v>
  </rv>
  <rv s="0">
    <fb>159.75</fb>
    <v>16</v>
  </rv>
  <rv s="0">
    <fb>190.18</fb>
    <v>16</v>
  </rv>
  <rv s="0">
    <fb>196.25</fb>
    <v>16</v>
  </rv>
  <rv s="0">
    <fb>192.69</fb>
    <v>16</v>
  </rv>
  <rv s="0">
    <fb>202.86</fb>
    <v>16</v>
  </rv>
  <rv s="0">
    <fb>237.35</fb>
    <v>16</v>
  </rv>
  <rv s="0">
    <fb>221.06</fb>
    <v>16</v>
  </rv>
  <rv s="0">
    <fb>194.95</fb>
    <v>16</v>
  </rv>
  <rv s="0">
    <fb>199.24</fb>
    <v>16</v>
  </rv>
  <rv s="0">
    <fb>225.7</fb>
    <v>16</v>
  </rv>
  <rv s="0">
    <fb>234.27</fb>
    <v>16</v>
  </rv>
  <rv s="0">
    <fb>222.55</fb>
    <v>16</v>
  </rv>
  <rv s="0">
    <fb>212.84</fb>
    <v>16</v>
  </rv>
  <rv s="0">
    <fb>240.67</fb>
    <v>16</v>
  </rv>
  <rv s="0">
    <fb>254.73</fb>
    <v>16</v>
  </rv>
  <rv s="0">
    <fb>227.99</fb>
    <v>16</v>
  </rv>
  <rv s="0">
    <fb>221.29</fb>
    <v>16</v>
  </rv>
  <rv s="0">
    <fb>245.51</fb>
    <v>16</v>
  </rv>
  <rv s="0">
    <fb>270.85000000000002</fb>
    <v>16</v>
  </rv>
  <rv s="0">
    <fb>272.43</fb>
    <v>16</v>
  </rv>
  <rv s="1">
    <v>https://www.bing.com/financeapi/forcetrigger?t=a1zbvh&amp;q=XNAS%3aORLY&amp;form=skydnc</v>
    <v>Learn more on Bing</v>
  </rv>
  <rv s="6">
    <v>en-US</v>
    <v>a1zbvh</v>
    <v>268435456</v>
    <v>1</v>
    <v>Powered by Refinitiv</v>
    <v>22</v>
    <v>O'Reilly Automotive, Inc. (XNAS:ORLY)</v>
    <v>23</v>
    <v>24</v>
    <v>Finance</v>
    <v>25</v>
    <v>1283.9649999999999</v>
    <v>914.5</v>
    <v>0.93330000000000002</v>
    <v>16.510000000000002</v>
    <v>-1.6609999999999999E-5</v>
    <v>1.3900999999999998E-2</v>
    <v>-0.02</v>
    <v>USD</v>
    <v>O'Reilly Automotive, Inc. is a specialty retailer of automotive aftermarket parts, tools, supplies, equipment, and accessories in the United States, serving both the do-it-yourself and professional service provider markets. The Company's stores carry various product line,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various enhanced services and programs to its customers, such as battery diagnostic testing; battery, wiper and bulb replacement; custom hydraulic hoses, and drum and rotor resurfacing. It operates approximately 6,157 stores across 48 states in United States, Puerto Rico and Mexico.</v>
    <v>75614</v>
    <v>Nasdaq Stock Market</v>
    <v>XNAS</v>
    <v>XNAS</v>
    <v>233 S Patterson Ave, SPRINGFIELD, MO, 65802 US</v>
    <v>1210.0899999999999</v>
    <v>Specialty Retailers</v>
    <v>Stock</v>
    <v>45660.961047267971</v>
    <v>29525</v>
    <v>1183.3399999999999</v>
    <v>69520450000</v>
    <v>O'Reilly Automotive, Inc.</v>
    <v>O'Reilly Automotive, Inc.</v>
    <v>1186.23</v>
    <v>29.3826</v>
    <v>1187.71</v>
    <v>1204.22</v>
    <v>1204.2</v>
    <v>57730690</v>
    <v>ORLY</v>
    <v>O'Reilly Automotive, Inc. (XNAS:ORLY)</v>
    <v>315352</v>
    <v>318472</v>
    <v>2010</v>
  </rv>
  <rv s="3">
    <v>29526</v>
  </rv>
  <rv s="0">
    <fb>260.32</fb>
    <v>16</v>
  </rv>
  <rv s="0">
    <fb>273.66000000000003</fb>
    <v>16</v>
  </rv>
  <rv s="0">
    <fb>262.68</fb>
    <v>16</v>
  </rv>
  <rv s="0">
    <fb>264.43</fb>
    <v>16</v>
  </rv>
  <rv s="0">
    <fb>271.10000000000002</fb>
    <v>16</v>
  </rv>
  <rv s="0">
    <fb>290.63</fb>
    <v>16</v>
  </rv>
  <rv s="0">
    <fb>280.11</fb>
    <v>16</v>
  </rv>
  <rv s="0">
    <fb>274.5</fb>
    <v>16</v>
  </rv>
  <rv s="0">
    <fb>278.41000000000003</fb>
    <v>16</v>
  </rv>
  <rv s="0">
    <fb>262.27</fb>
    <v>16</v>
  </rv>
  <rv s="0">
    <fb>271.70999999999998</fb>
    <v>16</v>
  </rv>
  <rv s="0">
    <fb>269.83999999999997</fb>
    <v>16</v>
  </rv>
  <rv s="0">
    <fb>248.15</fb>
    <v>16</v>
  </rv>
  <rv s="0">
    <fb>242.08</fb>
    <v>16</v>
  </rv>
  <rv s="0">
    <fb>236.21</fb>
    <v>16</v>
  </rv>
  <rv s="0">
    <fb>240.54</fb>
    <v>16</v>
  </rv>
  <rv s="0">
    <fb>244.19</fb>
    <v>16</v>
  </rv>
  <rv s="0">
    <fb>247.38</fb>
    <v>16</v>
  </rv>
  <rv s="0">
    <fb>256.07</fb>
    <v>16</v>
  </rv>
  <rv s="0">
    <fb>269.41000000000003</fb>
    <v>16</v>
  </rv>
  <rv s="0">
    <fb>273.57</fb>
    <v>16</v>
  </rv>
  <rv s="0">
    <fb>306</fb>
    <v>16</v>
  </rv>
  <rv s="0">
    <fb>335.42</fb>
    <v>16</v>
  </rv>
  <rv s="0">
    <fb>320.75</fb>
    <v>16</v>
  </rv>
  <rv s="0">
    <fb>346.78</fb>
    <v>16</v>
  </rv>
  <rv s="0">
    <fb>344.33</fb>
    <v>16</v>
  </rv>
  <rv s="0">
    <fb>344.66</fb>
    <v>16</v>
  </rv>
  <rv s="0">
    <fb>371.96</fb>
    <v>16</v>
  </rv>
  <rv s="0">
    <fb>388.3</fb>
    <v>16</v>
  </rv>
  <rv s="0">
    <fb>378.57</fb>
    <v>16</v>
  </rv>
  <rv s="0">
    <fb>371.37</fb>
    <v>16</v>
  </rv>
  <rv s="0">
    <fb>369.32</fb>
    <v>16</v>
  </rv>
  <rv s="0">
    <fb>380.76</fb>
    <v>16</v>
  </rv>
  <rv s="0">
    <fb>383.76</fb>
    <v>16</v>
  </rv>
  <rv s="0">
    <fb>398.51</fb>
    <v>16</v>
  </rv>
  <rv s="0">
    <fb>435.51</fb>
    <v>16</v>
  </rv>
  <rv s="0">
    <fb>442.28</fb>
    <v>16</v>
  </rv>
  <rv s="0">
    <fb>438.26</fb>
    <v>16</v>
  </rv>
  <rv s="0">
    <fb>406.1</fb>
    <v>16</v>
  </rv>
  <rv s="0">
    <fb>368.72</fb>
    <v>16</v>
  </rv>
  <rv s="0">
    <fb>301.05</fb>
    <v>16</v>
  </rv>
  <rv s="0">
    <fb>386.34</fb>
    <v>16</v>
  </rv>
  <rv s="0">
    <fb>417.24</fb>
    <v>16</v>
  </rv>
  <rv s="0">
    <fb>421.67</fb>
    <v>16</v>
  </rv>
  <rv s="0">
    <fb>477.38</fb>
    <v>16</v>
  </rv>
  <rv s="0">
    <fb>465.63</fb>
    <v>16</v>
  </rv>
  <rv s="0">
    <fb>461.08</fb>
    <v>16</v>
  </rv>
  <rv s="0">
    <fb>436.6</fb>
    <v>16</v>
  </rv>
  <rv s="0">
    <fb>452.57</fb>
    <v>16</v>
  </rv>
  <rv s="0">
    <fb>425.47</fb>
    <v>16</v>
  </rv>
  <rv s="0">
    <fb>447.33</fb>
    <v>16</v>
  </rv>
  <rv s="0">
    <fb>507.25</fb>
    <v>16</v>
  </rv>
  <rv s="0">
    <fb>552.88</fb>
    <v>16</v>
  </rv>
  <rv s="0">
    <fb>535.12</fb>
    <v>16</v>
  </rv>
  <rv s="0">
    <fb>566.21</fb>
    <v>16</v>
  </rv>
  <rv s="0">
    <fb>603.84</fb>
    <v>16</v>
  </rv>
  <rv s="0">
    <fb>594.08000000000004</fb>
    <v>16</v>
  </rv>
  <rv s="0">
    <fb>611.05999999999995</fb>
    <v>16</v>
  </rv>
  <rv s="0">
    <fb>622.32000000000005</fb>
    <v>16</v>
  </rv>
  <rv s="0">
    <fb>706.23</fb>
    <v>16</v>
  </rv>
  <rv s="0">
    <fb>651.75</fb>
    <v>16</v>
  </rv>
  <rv s="0">
    <fb>649.24</fb>
    <v>16</v>
  </rv>
  <rv s="0">
    <fb>684.96</fb>
    <v>16</v>
  </rv>
  <rv s="0">
    <fb>606.54999999999995</fb>
    <v>16</v>
  </rv>
  <rv s="0">
    <fb>637.16999999999996</fb>
    <v>16</v>
  </rv>
  <rv s="0">
    <fb>631.76</fb>
    <v>16</v>
  </rv>
  <rv s="0">
    <fb>703.59</fb>
    <v>16</v>
  </rv>
  <rv s="0">
    <fb>697.12</fb>
    <v>16</v>
  </rv>
  <rv s="0">
    <fb>703.35</fb>
    <v>16</v>
  </rv>
  <rv s="0">
    <fb>837.17</fb>
    <v>16</v>
  </rv>
  <rv s="0">
    <fb>864.54</fb>
    <v>16</v>
  </rv>
  <rv s="0">
    <fb>844.03</fb>
    <v>16</v>
  </rv>
  <rv s="0">
    <fb>792.35</fb>
    <v>16</v>
  </rv>
  <rv s="0">
    <fb>830.1</fb>
    <v>16</v>
  </rv>
  <rv s="0">
    <fb>848.98</fb>
    <v>16</v>
  </rv>
  <rv s="0">
    <fb>917.31</fb>
    <v>16</v>
  </rv>
  <rv s="0">
    <fb>903.31</fb>
    <v>16</v>
  </rv>
  <rv s="0">
    <fb>955.3</fb>
    <v>16</v>
  </rv>
  <rv s="0">
    <fb>925.79</fb>
    <v>16</v>
  </rv>
  <rv s="0">
    <fb>939.7</fb>
    <v>16</v>
  </rv>
  <rv s="0">
    <fb>908.86</fb>
    <v>16</v>
  </rv>
  <rv s="0">
    <fb>930.44</fb>
    <v>16</v>
  </rv>
  <rv s="0">
    <fb>982.38</fb>
    <v>16</v>
  </rv>
  <rv s="0">
    <fb>950.08</fb>
    <v>16</v>
  </rv>
  <rv s="0">
    <fb>1023.05</fb>
    <v>16</v>
  </rv>
  <rv s="0">
    <fb>1087.42</fb>
    <v>16</v>
  </rv>
  <rv s="0">
    <fb>1128.8800000000001</fb>
    <v>16</v>
  </rv>
  <rv s="0">
    <fb>1013.26</fb>
    <v>16</v>
  </rv>
  <rv s="0">
    <fb>963.26</fb>
    <v>16</v>
  </rv>
  <rv s="0">
    <fb>1056.06</fb>
    <v>16</v>
  </rv>
  <rv s="0">
    <fb>1126.3399999999999</fb>
    <v>16</v>
  </rv>
  <rv s="0">
    <fb>1129.97</fb>
    <v>16</v>
  </rv>
  <rv s="0">
    <fb>1151.5999999999999</fb>
    <v>16</v>
  </rv>
  <rv s="0">
    <fb>1153.1400000000001</fb>
    <v>16</v>
  </rv>
  <rv s="0">
    <fb>1243.22</fb>
    <v>16</v>
  </rv>
  <rv s="0">
    <fb>1185.8</fb>
    <v>16</v>
  </rv>
  <rv s="1">
    <v>https://www.bing.com/financeapi/forcetrigger?t=a1o3tc&amp;q=XNYS%3aAZO&amp;form=skydnc</v>
    <v>Learn more on Bing</v>
  </rv>
  <rv s="6">
    <v>en-US</v>
    <v>a1o3tc</v>
    <v>268435456</v>
    <v>1</v>
    <v>Powered by Refinitiv</v>
    <v>22</v>
    <v>AUTOZONE, INC. (XNYS:AZO)</v>
    <v>23</v>
    <v>24</v>
    <v>Finance</v>
    <v>25</v>
    <v>3416.71</v>
    <v>2510</v>
    <v>0.70169999999999999</v>
    <v>18.78</v>
    <v>-2.386E-4</v>
    <v>5.7780000000000001E-3</v>
    <v>-0.78</v>
    <v>USD</v>
    <v>AutoZone, Inc. is a retailer and distributor of automotive replacement parts and accessories in the Americas. Its Auto Parts Stores segment is a retailer and distributor of automotive parts and accessories through its approximately 7,353 stores in the United States, Mexico and Brazil. Each store carries an extensive product line for cars, sport utility vehicles, vans and light duty trucks, including new and remanufactured automotive hard parts, maintenance items, accessories and non-automotive products. The Company also sells automotive hard parts, maintenance items, accessories and non-automotive products through www.autozone.com, and its commercial customers can make purchases through www.autozonepro.com. In addition, the Company sells the ALLDATA brand of automotive diagnostic, repair, collision and shop management software through www.alldata.com. It also provides product information on its Duralast branded products through www.duralastparts.com.</v>
    <v>75600</v>
    <v>New York Stock Exchange</v>
    <v>XNYS</v>
    <v>XNYS</v>
    <v>123 South Front St, MEMPHIS, TN, 38103 US</v>
    <v>3270.28</v>
    <v>Specialty Retailers</v>
    <v>Stock</v>
    <v>45661.019234409374</v>
    <v>29624</v>
    <v>3235.0677999999998</v>
    <v>54857190000</v>
    <v>AUTOZONE, INC.</v>
    <v>AUTOZONE, INC.</v>
    <v>3241.02</v>
    <v>21.861000000000001</v>
    <v>3250</v>
    <v>3268.78</v>
    <v>3268</v>
    <v>16782160</v>
    <v>AZO</v>
    <v>AUTOZONE, INC. (XNYS:AZO)</v>
    <v>113112</v>
    <v>141423</v>
    <v>1991</v>
  </rv>
  <rv s="3">
    <v>29625</v>
  </rv>
  <rv s="0">
    <fb>767.39</fb>
    <v>16</v>
  </rv>
  <rv s="0">
    <fb>774.57</fb>
    <v>16</v>
  </rv>
  <rv s="0">
    <fb>796.69</fb>
    <v>16</v>
  </rv>
  <rv s="0">
    <fb>765.23</fb>
    <v>16</v>
  </rv>
  <rv s="0">
    <fb>762.2</fb>
    <v>16</v>
  </rv>
  <rv s="0">
    <fb>793.84</fb>
    <v>16</v>
  </rv>
  <rv s="0">
    <fb>813.97</fb>
    <v>16</v>
  </rv>
  <rv s="0">
    <fb>741.8</fb>
    <v>16</v>
  </rv>
  <rv s="0">
    <fb>768.34</fb>
    <v>16</v>
  </rv>
  <rv s="0">
    <fb>742.16</fb>
    <v>16</v>
  </rv>
  <rv s="0">
    <fb>783.18</fb>
    <v>16</v>
  </rv>
  <rv s="0">
    <fb>789.79</fb>
    <v>16</v>
  </rv>
  <rv s="0">
    <fb>724.98</fb>
    <v>16</v>
  </rv>
  <rv s="0">
    <fb>736.55</fb>
    <v>16</v>
  </rv>
  <rv s="0">
    <fb>723.05</fb>
    <v>16</v>
  </rv>
  <rv s="0">
    <fb>692.19</fb>
    <v>16</v>
  </rv>
  <rv s="0">
    <fb>605.91999999999996</fb>
    <v>16</v>
  </rv>
  <rv s="0">
    <fb>570.46</fb>
    <v>16</v>
  </rv>
  <rv s="0">
    <fb>528.44000000000005</fb>
    <v>16</v>
  </rv>
  <rv s="0">
    <fb>595.11</fb>
    <v>16</v>
  </rv>
  <rv s="0">
    <fb>589.5</fb>
    <v>16</v>
  </rv>
  <rv s="0">
    <fb>686.76</fb>
    <v>16</v>
  </rv>
  <rv s="0">
    <fb>711.37</fb>
    <v>16</v>
  </rv>
  <rv s="0">
    <fb>765.44</fb>
    <v>16</v>
  </rv>
  <rv s="0">
    <fb>664.72</fb>
    <v>16</v>
  </rv>
  <rv s="0">
    <fb>648.69000000000005</fb>
    <v>16</v>
  </rv>
  <rv s="0">
    <fb>624.52</fb>
    <v>16</v>
  </rv>
  <rv s="0">
    <fb>649.32000000000005</fb>
    <v>16</v>
  </rv>
  <rv s="0">
    <fb>670.93</fb>
    <v>16</v>
  </rv>
  <rv s="0">
    <fb>705.53</fb>
    <v>16</v>
  </rv>
  <rv s="0">
    <fb>766.88</fb>
    <v>16</v>
  </rv>
  <rv s="0">
    <fb>775.7</fb>
    <v>16</v>
  </rv>
  <rv s="0">
    <fb>733.47</fb>
    <v>16</v>
  </rv>
  <rv s="0">
    <fb>809.07</fb>
    <v>16</v>
  </rv>
  <rv s="0">
    <fb>838.34</fb>
    <v>16</v>
  </rv>
  <rv s="0">
    <fb>847.34</fb>
    <v>16</v>
  </rv>
  <rv s="0">
    <fb>938.97</fb>
    <v>16</v>
  </rv>
  <rv s="0">
    <fb>1024.1199999999999</fb>
    <v>16</v>
  </rv>
  <rv s="0">
    <fb>1028.31</fb>
    <v>16</v>
  </rv>
  <rv s="0">
    <fb>1027.1099999999999</fb>
    <v>16</v>
  </rv>
  <rv s="0">
    <fb>1099.47</fb>
    <v>16</v>
  </rv>
  <rv s="0">
    <fb>1123.04</fb>
    <v>16</v>
  </rv>
  <rv s="0">
    <fb>1101.69</fb>
    <v>16</v>
  </rv>
  <rv s="0">
    <fb>1084.6199999999999</fb>
    <v>16</v>
  </rv>
  <rv s="0">
    <fb>1144.3800000000001</fb>
    <v>16</v>
  </rv>
  <rv s="0">
    <fb>1177.92</fb>
    <v>16</v>
  </rv>
  <rv s="0">
    <fb>1191.31</fb>
    <v>16</v>
  </rv>
  <rv s="0">
    <fb>1057.96</fb>
    <v>16</v>
  </rv>
  <rv s="0">
    <fb>1032.51</fb>
    <v>16</v>
  </rv>
  <rv s="0">
    <fb>846</fb>
    <v>16</v>
  </rv>
  <rv s="0">
    <fb>1020.32</fb>
    <v>16</v>
  </rv>
  <rv s="0">
    <fb>1147.8599999999999</fb>
    <v>16</v>
  </rv>
  <rv s="0">
    <fb>1128.1199999999999</fb>
    <v>16</v>
  </rv>
  <rv s="0">
    <fb>1207.42</fb>
    <v>16</v>
  </rv>
  <rv s="0">
    <fb>1196.31</fb>
    <v>16</v>
  </rv>
  <rv s="0">
    <fb>1177.6400000000001</fb>
    <v>16</v>
  </rv>
  <rv s="0">
    <fb>1128.98</fb>
    <v>16</v>
  </rv>
  <rv s="0">
    <fb>1137.6500000000001</fb>
    <v>16</v>
  </rv>
  <rv s="0">
    <fb>1185.44</fb>
    <v>16</v>
  </rv>
  <rv s="0">
    <fb>1118.3699999999999</fb>
    <v>16</v>
  </rv>
  <rv s="0">
    <fb>1159.92</fb>
    <v>16</v>
  </rv>
  <rv s="0">
    <fb>1404.3</fb>
    <v>16</v>
  </rv>
  <rv s="0">
    <fb>1464.12</fb>
    <v>16</v>
  </rv>
  <rv s="0">
    <fb>1406.6</fb>
    <v>16</v>
  </rv>
  <rv s="0">
    <fb>1492.22</fb>
    <v>16</v>
  </rv>
  <rv s="0">
    <fb>1623.57</fb>
    <v>16</v>
  </rv>
  <rv s="0">
    <fb>1549.15</fb>
    <v>16</v>
  </rv>
  <rv s="0">
    <fb>1697.99</fb>
    <v>16</v>
  </rv>
  <rv s="0">
    <fb>1784.84</fb>
    <v>16</v>
  </rv>
  <rv s="0">
    <fb>1817.07</fb>
    <v>16</v>
  </rv>
  <rv s="0">
    <fb>2096.39</fb>
    <v>16</v>
  </rv>
  <rv s="0">
    <fb>1986.35</fb>
    <v>16</v>
  </rv>
  <rv s="0">
    <fb>1863.39</fb>
    <v>16</v>
  </rv>
  <rv s="0">
    <fb>2044.58</fb>
    <v>16</v>
  </rv>
  <rv s="0">
    <fb>1955.47</fb>
    <v>16</v>
  </rv>
  <rv s="0">
    <fb>2059.65</fb>
    <v>16</v>
  </rv>
  <rv s="0">
    <fb>2149.12</fb>
    <v>16</v>
  </rv>
  <rv s="0">
    <fb>2137.39</fb>
    <v>16</v>
  </rv>
  <rv s="0">
    <fb>2119.21</fb>
    <v>16</v>
  </rv>
  <rv s="0">
    <fb>2141.9299999999998</fb>
    <v>16</v>
  </rv>
  <rv s="0">
    <fb>2532.88</fb>
    <v>16</v>
  </rv>
  <rv s="0">
    <fb>2579</fb>
    <v>16</v>
  </rv>
  <rv s="0">
    <fb>2466.1799999999998</fb>
    <v>16</v>
  </rv>
  <rv s="0">
    <fb>2438.85</fb>
    <v>16</v>
  </rv>
  <rv s="0">
    <fb>2486.54</fb>
    <v>16</v>
  </rv>
  <rv s="0">
    <fb>2458.15</fb>
    <v>16</v>
  </rv>
  <rv s="0">
    <fb>2663.31</fb>
    <v>16</v>
  </rv>
  <rv s="0">
    <fb>2386.84</fb>
    <v>16</v>
  </rv>
  <rv s="0">
    <fb>2493.36</fb>
    <v>16</v>
  </rv>
  <rv s="0">
    <fb>2481.7199999999998</fb>
    <v>16</v>
  </rv>
  <rv s="0">
    <fb>2531.33</fb>
    <v>16</v>
  </rv>
  <rv s="0">
    <fb>2539.9899999999998</fb>
    <v>16</v>
  </rv>
  <rv s="0">
    <fb>2477.13</fb>
    <v>16</v>
  </rv>
  <rv s="0">
    <fb>2609.9299999999998</fb>
    <v>16</v>
  </rv>
  <rv s="0">
    <fb>2585.61</fb>
    <v>16</v>
  </rv>
  <rv s="0">
    <fb>2762.13</fb>
    <v>16</v>
  </rv>
  <rv s="0">
    <fb>3006.02</fb>
    <v>16</v>
  </rv>
  <rv s="0">
    <fb>3151.65</fb>
    <v>16</v>
  </rv>
  <rv s="0">
    <fb>2956.4</fb>
    <v>16</v>
  </rv>
  <rv s="0">
    <fb>2769.94</fb>
    <v>16</v>
  </rv>
  <rv s="0">
    <fb>2964.1</fb>
    <v>16</v>
  </rv>
  <rv s="0">
    <fb>3133.69</fb>
    <v>16</v>
  </rv>
  <rv s="0">
    <fb>3181.48</fb>
    <v>16</v>
  </rv>
  <rv s="0">
    <fb>3150.04</fb>
    <v>16</v>
  </rv>
  <rv s="0">
    <fb>3009</fb>
    <v>16</v>
  </rv>
  <rv s="0">
    <fb>3169.54</fb>
    <v>16</v>
  </rv>
  <rv s="0">
    <fb>3202</fb>
    <v>16</v>
  </rv>
  <rv s="1">
    <v>https://www.bing.com/financeapi/forcetrigger?t=a227lh&amp;q=XNAS%3aROST&amp;form=skydnc</v>
    <v>Learn more on Bing</v>
  </rv>
  <rv s="6">
    <v>en-US</v>
    <v>a227lh</v>
    <v>268435456</v>
    <v>1</v>
    <v>Powered by Refinitiv</v>
    <v>22</v>
    <v>ROSS STORES, INC. (XNAS:ROST)</v>
    <v>23</v>
    <v>24</v>
    <v>Finance</v>
    <v>25</v>
    <v>163.6</v>
    <v>127.52500000000001</v>
    <v>1.1080000000000001</v>
    <v>1.65</v>
    <v>-4.797E-3</v>
    <v>1.0813E-2</v>
    <v>-0.74</v>
    <v>USD</v>
    <v>Ross Stores, Inc. is engaged in operating two brands of off-price retail apparel and home fashion stores-Ross Dress for Less (Ross) and dds DISCOUNTS. Ross is the off-price apparel and home fashion chain in the United States, with approximately 1,764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345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2,109 stores comprised of 1,764 Ross stores and 345 dd’s DISCOUNTS stores.</v>
    <v>108000</v>
    <v>Nasdaq Stock Market</v>
    <v>XNAS</v>
    <v>XNAS</v>
    <v>5130 Hacienda Drive, DUBLIN, CA, 94568 US</v>
    <v>155.08000000000001</v>
    <v>Specialty Retailers</v>
    <v>Stock</v>
    <v>45661.032251503908</v>
    <v>29734</v>
    <v>152.53120000000001</v>
    <v>50891580000</v>
    <v>ROSS STORES, INC.</v>
    <v>ROSS STORES, INC.</v>
    <v>153.62</v>
    <v>24.2789</v>
    <v>152.6</v>
    <v>154.25</v>
    <v>153.51</v>
    <v>329929200</v>
    <v>ROST</v>
    <v>ROSS STORES, INC. (XNAS:ROST)</v>
    <v>1638767</v>
    <v>2346650</v>
    <v>1989</v>
  </rv>
  <rv s="3">
    <v>29735</v>
  </rv>
  <rv s="0">
    <fb>80.849999999999994</fb>
    <v>16</v>
  </rv>
  <rv s="0">
    <fb>87.43</fb>
    <v>16</v>
  </rv>
  <rv s="0">
    <fb>83.2</fb>
    <v>16</v>
  </rv>
  <rv s="0">
    <fb>116.42</fb>
    <v>16</v>
  </rv>
  <rv s="0">
    <fb>122.81</fb>
    <v>16</v>
  </rv>
  <rv s="0">
    <fb>111.29</fb>
    <v>16</v>
  </rv>
  <rv s="0">
    <fb>119.91</fb>
    <v>16</v>
  </rv>
  <rv s="0">
    <fb>108.85</fb>
    <v>16</v>
  </rv>
  <rv s="0">
    <fb>97.75</fb>
    <v>16</v>
  </rv>
  <rv s="0">
    <fb>117.67</fb>
    <v>16</v>
  </rv>
  <rv s="0">
    <fb>106.13</fb>
    <v>16</v>
  </rv>
  <rv s="0">
    <fb>112.13</fb>
    <v>16</v>
  </rv>
  <rv s="0">
    <fb>140.28</fb>
    <v>16</v>
  </rv>
  <rv s="0">
    <fb>150.61000000000001</fb>
    <v>16</v>
  </rv>
  <rv s="0">
    <fb>150.51</fb>
    <v>16</v>
  </rv>
  <rv s="0">
    <fb>151.27000000000001</fb>
    <v>16</v>
  </rv>
  <rv s="1">
    <v>https://www.bing.com/financeapi/forcetrigger?t=a24jvh&amp;q=XNAS%3aTSCO&amp;form=skydnc</v>
    <v>Learn more on Bing</v>
  </rv>
  <rv s="6">
    <v>en-US</v>
    <v>a24jvh</v>
    <v>268435456</v>
    <v>1</v>
    <v>Powered by Refinitiv</v>
    <v>22</v>
    <v>TRACTOR SUPPLY COMPANY (XNAS:TSCO)</v>
    <v>23</v>
    <v>24</v>
    <v>Finance</v>
    <v>25</v>
    <v>61.527999999999999</v>
    <v>42.351500000000001</v>
    <v>0.83899999999999997</v>
    <v>-0.45</v>
    <v>-5.777E-4</v>
    <v>-8.5909999999999997E-3</v>
    <v>-0.03</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include 4health, American Farmworks, Bit &amp; Bridle, Blue Mountain, C.E. Schmidt, Country Lane, Countyline, and others. The livestock, equine and agricultural products include livestock and equine feed and equipment, poultry, fencing, and sprayers and chemicals.</v>
    <v>25000</v>
    <v>Nasdaq Stock Market</v>
    <v>XNAS</v>
    <v>XNAS</v>
    <v>5401 Virginia Way, BRENTWOOD, TN, 37027 US</v>
    <v>52.69</v>
    <v>Specialty Retailers</v>
    <v>Stock</v>
    <v>45661.04070484922</v>
    <v>29753</v>
    <v>51.28</v>
    <v>27740746350</v>
    <v>TRACTOR SUPPLY COMPANY</v>
    <v>TRACTOR SUPPLY COMPANY</v>
    <v>52.44</v>
    <v>25.489000000000001</v>
    <v>52.38</v>
    <v>51.93</v>
    <v>51.9</v>
    <v>534195000</v>
    <v>TSCO</v>
    <v>TRACTOR SUPPLY COMPANY (XNAS:TSCO)</v>
    <v>6346226</v>
    <v>5082311</v>
    <v>1982</v>
  </rv>
  <rv s="3">
    <v>29754</v>
  </rv>
  <rv s="0">
    <fb>17.661999999999999</fb>
    <v>16</v>
  </rv>
  <rv s="0">
    <fb>16.914000000000001</fb>
    <v>16</v>
  </rv>
  <rv s="0">
    <fb>18.091999999999999</fb>
    <v>16</v>
  </rv>
  <rv s="0">
    <fb>18.931999999999999</fb>
    <v>16</v>
  </rv>
  <rv s="0">
    <fb>19.22</fb>
    <v>16</v>
  </rv>
  <rv s="0">
    <fb>18.236000000000001</fb>
    <v>16</v>
  </rv>
  <rv s="0">
    <fb>12.526</fb>
    <v>16</v>
  </rv>
  <rv s="0">
    <fb>15.013999999999999</fb>
    <v>16</v>
  </rv>
  <rv s="0">
    <fb>15.162000000000001</fb>
    <v>16</v>
  </rv>
  <rv s="0">
    <fb>14.734</fb>
    <v>16</v>
  </rv>
  <rv s="0">
    <fb>14.182</fb>
    <v>16</v>
  </rv>
  <rv s="0">
    <fb>13.794</fb>
    <v>16</v>
  </rv>
  <rv s="0">
    <fb>12.382</fb>
    <v>16</v>
  </rv>
  <rv s="0">
    <fb>10.842000000000001</fb>
    <v>16</v>
  </rv>
  <rv s="0">
    <fb>11.224</fb>
    <v>16</v>
  </rv>
  <rv s="0">
    <fb>11.901999999999999</fb>
    <v>16</v>
  </rv>
  <rv s="0">
    <fb>12.657999999999999</fb>
    <v>16</v>
  </rv>
  <rv s="0">
    <fb>12.052</fb>
    <v>16</v>
  </rv>
  <rv s="0">
    <fb>13.648</fb>
    <v>16</v>
  </rv>
  <rv s="0">
    <fb>12.986000000000001</fb>
    <v>16</v>
  </rv>
  <rv s="0">
    <fb>12.603999999999999</fb>
    <v>16</v>
  </rv>
  <rv s="0">
    <fb>14.862</fb>
    <v>16</v>
  </rv>
  <rv s="0">
    <fb>15.298</fb>
    <v>16</v>
  </rv>
  <rv s="0">
    <fb>15.608000000000001</fb>
    <v>16</v>
  </rv>
  <rv s="0">
    <fb>17.655999999999999</fb>
    <v>16</v>
  </rv>
  <rv s="0">
    <fb>18.175999999999998</fb>
    <v>16</v>
  </rv>
  <rv s="0">
    <fb>18.378</fb>
    <v>16</v>
  </rv>
  <rv s="0">
    <fb>19.026</fb>
    <v>16</v>
  </rv>
  <rv s="0">
    <fb>16.687999999999999</fb>
    <v>16</v>
  </rv>
  <rv s="0">
    <fb>19.07</fb>
    <v>16</v>
  </rv>
  <rv s="0">
    <fb>19.552</fb>
    <v>16</v>
  </rv>
  <rv s="0">
    <fb>20.155999999999999</fb>
    <v>16</v>
  </rv>
  <rv s="0">
    <fb>21.762</fb>
    <v>16</v>
  </rv>
  <rv s="0">
    <fb>20.376000000000001</fb>
    <v>16</v>
  </rv>
  <rv s="0">
    <fb>18.088000000000001</fb>
    <v>16</v>
  </rv>
  <rv s="0">
    <fb>19.004000000000001</fb>
    <v>16</v>
  </rv>
  <rv s="0">
    <fb>18.888000000000002</fb>
    <v>16</v>
  </rv>
  <rv s="0">
    <fb>18.687999999999999</fb>
    <v>16</v>
  </rv>
  <rv s="0">
    <fb>17.702000000000002</fb>
    <v>16</v>
  </rv>
  <rv s="0">
    <fb>20.286000000000001</fb>
    <v>16</v>
  </rv>
  <rv s="0">
    <fb>24.404</fb>
    <v>16</v>
  </rv>
  <rv s="0">
    <fb>26.358000000000001</fb>
    <v>16</v>
  </rv>
  <rv s="0">
    <fb>28.547999999999998</fb>
    <v>16</v>
  </rv>
  <rv s="0">
    <fb>29.765999999999998</fb>
    <v>16</v>
  </rv>
  <rv s="0">
    <fb>28.667999999999999</fb>
    <v>16</v>
  </rv>
  <rv s="0">
    <fb>26.641999999999999</fb>
    <v>16</v>
  </rv>
  <rv s="0">
    <fb>28.161999999999999</fb>
    <v>16</v>
  </rv>
  <rv s="0">
    <fb>28.116</fb>
    <v>16</v>
  </rv>
  <rv s="0">
    <fb>28.347999999999999</fb>
    <v>16</v>
  </rv>
  <rv s="0">
    <fb>31.792000000000002</fb>
    <v>16</v>
  </rv>
  <rv s="0">
    <fb>35.415999999999997</fb>
    <v>16</v>
  </rv>
  <rv s="0">
    <fb>37.212000000000003</fb>
    <v>16</v>
  </rv>
  <rv s="0">
    <fb>36.186</fb>
    <v>16</v>
  </rv>
  <rv s="0">
    <fb>40.521999999999998</fb>
    <v>16</v>
  </rv>
  <rv s="0">
    <fb>43.433999999999997</fb>
    <v>16</v>
  </rv>
  <rv s="0">
    <fb>45.066000000000003</fb>
    <v>16</v>
  </rv>
  <rv s="0">
    <fb>43.661999999999999</fb>
    <v>16</v>
  </rv>
  <rv s="0">
    <fb>40.758000000000003</fb>
    <v>16</v>
  </rv>
  <rv s="0">
    <fb>46.673999999999999</fb>
    <v>16</v>
  </rv>
  <rv s="0">
    <fb>37.472000000000001</fb>
    <v>16</v>
  </rv>
  <rv s="0">
    <fb>38.295999999999999</fb>
    <v>16</v>
  </rv>
  <rv s="0">
    <fb>37.176000000000002</fb>
    <v>16</v>
  </rv>
  <rv s="0">
    <fb>43.954000000000001</fb>
    <v>16</v>
  </rv>
  <rv s="0">
    <fb>45.262</fb>
    <v>16</v>
  </rv>
  <rv s="0">
    <fb>44.994</fb>
    <v>16</v>
  </rv>
  <rv s="0">
    <fb>45.597999999999999</fb>
    <v>16</v>
  </rv>
  <rv s="0">
    <fb>46.652000000000001</fb>
    <v>16</v>
  </rv>
  <rv s="0">
    <fb>47.008000000000003</fb>
    <v>16</v>
  </rv>
  <rv s="0">
    <fb>41.917999999999999</fb>
    <v>16</v>
  </rv>
  <rv s="0">
    <fb>44.798000000000002</fb>
    <v>16</v>
  </rv>
  <rv s="0">
    <fb>38.512</fb>
    <v>16</v>
  </rv>
  <rv s="0">
    <fb>40.601999999999997</fb>
    <v>16</v>
  </rv>
  <rv s="0">
    <fb>43.006</fb>
    <v>16</v>
  </rv>
  <rv s="0">
    <fb>50.863999999999997</fb>
    <v>16</v>
  </rv>
  <rv s="0">
    <fb>52.344000000000001</fb>
    <v>16</v>
  </rv>
  <rv s="0">
    <fb>54.616</fb>
    <v>16</v>
  </rv>
  <rv s="0">
    <fb>57.058</fb>
    <v>16</v>
  </rv>
  <rv s="0">
    <fb>52.664000000000001</fb>
    <v>16</v>
  </rv>
  <rv s="0">
    <fb>58.186</fb>
    <v>16</v>
  </rv>
  <rv s="0">
    <fb>53.101999999999997</fb>
    <v>16</v>
  </rv>
  <rv s="0">
    <fb>56.734000000000002</fb>
    <v>16</v>
  </rv>
  <rv s="1">
    <v>https://www.bing.com/financeapi/forcetrigger?t=a1o9gh&amp;q=XNYS%3aBBY&amp;form=skydnc</v>
    <v>Learn more on Bing</v>
  </rv>
  <rv s="6">
    <v>en-US</v>
    <v>a1o9gh</v>
    <v>268435456</v>
    <v>1</v>
    <v>Powered by Refinitiv</v>
    <v>22</v>
    <v>Best Buy Co., Inc. (XNYS:BBY)</v>
    <v>23</v>
    <v>24</v>
    <v>Finance</v>
    <v>25</v>
    <v>103.71</v>
    <v>69.290000000000006</v>
    <v>1.4518</v>
    <v>-2.5499999999999998</v>
    <v>4.5440000000000003E-3</v>
    <v>-2.9592999999999998E-2</v>
    <v>0.38</v>
    <v>USD</v>
    <v>Best Buy Co., Inc. is engaged in personalizing and humanizing technology solutions. The Company operates through two segments: Domestic and International. Domestic segment is comprised of its operations in all states, districts and territories of the United States and its Best Buy Health business, and includes the brand names Best Buy, Best Buy Ads, Best Buy Business, Best Buy Health, CST, Current Health, Geek Squad, Lively, Magnolia, Pacific Kitchen and Home, TechLiquidators and Yardbird and the domain names bestbuy.com, currenthealth.com, lively.com, techliquidators.com and yardbird.com. International segment is comprised of all operations in Canada under the brand names Best Buy, Best Buy Mobile and Geek Squad and the domain name bestbuy.ca. Domestic and International segments product categories include Computing and Mobile Phones, Consumer Electronics, Appliances, Entertainment, Services and Other. Computing and Mobile Phones category includes computing, mobile phones, and others.</v>
    <v>85000</v>
    <v>New York Stock Exchange</v>
    <v>XNYS</v>
    <v>XNYS</v>
    <v>7601 Penn Ave S, RICHFIELD, MN, 55423 US</v>
    <v>86.7</v>
    <v>Specialty Retailers</v>
    <v>Stock</v>
    <v>45661.040596747654</v>
    <v>29837</v>
    <v>83.23</v>
    <v>17877588072</v>
    <v>Best Buy Co., Inc.</v>
    <v>Best Buy Co., Inc.</v>
    <v>86.47</v>
    <v>14.301600000000001</v>
    <v>86.17</v>
    <v>83.62</v>
    <v>84</v>
    <v>213795600</v>
    <v>BBY</v>
    <v>Best Buy Co., Inc. (XNYS:BBY)</v>
    <v>3413240</v>
    <v>3370032</v>
    <v>1966</v>
  </rv>
  <rv s="3">
    <v>29838</v>
  </rv>
  <rv s="0">
    <fb>27.554300000000001</fb>
    <v>16</v>
  </rv>
  <rv s="0">
    <fb>31.9543</fb>
    <v>16</v>
  </rv>
  <rv s="0">
    <fb>57.33</fb>
    <v>16</v>
  </rv>
  <rv s="0">
    <fb>79.36</fb>
    <v>16</v>
  </rv>
  <rv s="0">
    <fb>68.989999999999995</fb>
    <v>16</v>
  </rv>
  <rv s="0">
    <fb>114.81</fb>
    <v>16</v>
  </rv>
  <rv s="0">
    <fb>116.51</fb>
    <v>16</v>
  </rv>
  <rv s="1">
    <v>https://www.bing.com/financeapi/forcetrigger?t=a24war&amp;q=XNAS%3aULTA&amp;form=skydnc</v>
    <v>Learn more on Bing</v>
  </rv>
  <rv s="6">
    <v>en-US</v>
    <v>a24war</v>
    <v>268435456</v>
    <v>1</v>
    <v>Powered by Refinitiv</v>
    <v>22</v>
    <v>ULTA BEAUTY, INC. (XNAS:ULTA)</v>
    <v>23</v>
    <v>24</v>
    <v>Finance</v>
    <v>25</v>
    <v>574.76</v>
    <v>318.17</v>
    <v>1.2884</v>
    <v>2.19</v>
    <v>1.4139999999999999E-3</v>
    <v>5.1029999999999999E-3</v>
    <v>0.61</v>
    <v>USD</v>
    <v>Ulta Beauty, Inc. is a beauty retailer. The Company's product categories include cosmetics, skincare, haircare products and styling tools, fragrance and bath, services, and accessories and other. The Company has one segment, which includes retail stores, salon services, and e-commerce. It offers a range of beauty services in its stores, focusing on hair, makeup, brow and skin services. Its skin services include a skin treatment room or dedicated skin treatment area on the sales floor. Its Ulta Beauty store prototype includes an open salon area, with most of its stores offering brow services on the salon floor. It offers a new way to shop for beauty - bringing together All Things Beauty, All in One Place. In addition to ship to home order fulfillment, it offers guests Buy Online, Pick-up in Store, Curbside Pickup, and Store 2 Door, which provides the ability for customers to order in-store and have products delivered to their homes. It operates over 1,350 retail stores across 50 states.</v>
    <v>20000</v>
    <v>Nasdaq Stock Market</v>
    <v>XNAS</v>
    <v>XNAS</v>
    <v>1000 Remington Blvd, Suite 120, BOLINGBROOK, IL, 60440 US</v>
    <v>432.96</v>
    <v>Specialty Retailers</v>
    <v>Stock</v>
    <v>45661.031682048437</v>
    <v>29847</v>
    <v>426</v>
    <v>20002795129</v>
    <v>ULTA BEAUTY, INC.</v>
    <v>ULTA BEAUTY, INC.</v>
    <v>432.15</v>
    <v>17.1812</v>
    <v>429.16</v>
    <v>431.35</v>
    <v>431.96</v>
    <v>46372540</v>
    <v>ULTA</v>
    <v>ULTA BEAUTY, INC. (XNAS:ULTA)</v>
    <v>545537</v>
    <v>1002559</v>
    <v>2016</v>
  </rv>
  <rv s="3">
    <v>29848</v>
  </rv>
  <rv s="0">
    <fb>165.19</fb>
    <v>16</v>
  </rv>
  <rv s="0">
    <fb>208.28</fb>
    <v>16</v>
  </rv>
  <rv s="0">
    <fb>243.64</fb>
    <v>16</v>
  </rv>
  <rv s="0">
    <fb>247.21</fb>
    <v>16</v>
  </rv>
  <rv s="0">
    <fb>237.98</fb>
    <v>16</v>
  </rv>
  <rv s="0">
    <fb>243.34</fb>
    <v>16</v>
  </rv>
  <rv s="0">
    <fb>259.5</fb>
    <v>16</v>
  </rv>
  <rv s="0">
    <fb>254.94</fb>
    <v>16</v>
  </rv>
  <rv s="0">
    <fb>272.27999999999997</fb>
    <v>16</v>
  </rv>
  <rv s="0">
    <fb>273.43</fb>
    <v>16</v>
  </rv>
  <rv s="0">
    <fb>285.23</fb>
    <v>16</v>
  </rv>
  <rv s="0">
    <fb>281.44</fb>
    <v>16</v>
  </rv>
  <rv s="0">
    <fb>304.83999999999997</fb>
    <v>16</v>
  </rv>
  <rv s="0">
    <fb>287.33999999999997</fb>
    <v>16</v>
  </rv>
  <rv s="0">
    <fb>251.21</fb>
    <v>16</v>
  </rv>
  <rv s="0">
    <fb>226.06</fb>
    <v>16</v>
  </rv>
  <rv s="0">
    <fb>221.71</fb>
    <v>16</v>
  </rv>
  <rv s="0">
    <fb>223.66</fb>
    <v>16</v>
  </rv>
  <rv s="0">
    <fb>203.35</fb>
    <v>16</v>
  </rv>
  <rv s="0">
    <fb>204.27</fb>
    <v>16</v>
  </rv>
  <rv s="0">
    <fb>250.91</fb>
    <v>16</v>
  </rv>
  <rv s="0">
    <fb>246.91</fb>
    <v>16</v>
  </rv>
  <rv s="0">
    <fb>233.46</fb>
    <v>16</v>
  </rv>
  <rv s="0">
    <fb>244.39</fb>
    <v>16</v>
  </rv>
  <rv s="0">
    <fb>260</fb>
    <v>16</v>
  </rv>
  <rv s="0">
    <fb>274.52</fb>
    <v>16</v>
  </rv>
  <rv s="0">
    <fb>297.79000000000002</fb>
    <v>16</v>
  </rv>
  <rv s="0">
    <fb>244.84</fb>
    <v>16</v>
  </rv>
  <rv s="0">
    <fb>291.92</fb>
    <v>16</v>
  </rv>
  <rv s="0">
    <fb>312.49</fb>
    <v>16</v>
  </rv>
  <rv s="0">
    <fb>348.73</fb>
    <v>16</v>
  </rv>
  <rv s="0">
    <fb>348.98</fb>
    <v>16</v>
  </rv>
  <rv s="0">
    <fb>333.38</fb>
    <v>16</v>
  </rv>
  <rv s="0">
    <fb>346.89</fb>
    <v>16</v>
  </rv>
  <rv s="0">
    <fb>250.65</fb>
    <v>16</v>
  </rv>
  <rv s="0">
    <fb>233.15</fb>
    <v>16</v>
  </rv>
  <rv s="0">
    <fb>267.91000000000003</fb>
    <v>16</v>
  </rv>
  <rv s="0">
    <fb>175.7</fb>
    <v>16</v>
  </rv>
  <rv s="0">
    <fb>217.92</fb>
    <v>16</v>
  </rv>
  <rv s="0">
    <fb>203.42</fb>
    <v>16</v>
  </rv>
  <rv s="0">
    <fb>232.18</fb>
    <v>16</v>
  </rv>
  <rv s="0">
    <fb>223.98</fb>
    <v>16</v>
  </rv>
  <rv s="0">
    <fb>275.39999999999998</fb>
    <v>16</v>
  </rv>
  <rv s="0">
    <fb>287.16000000000003</fb>
    <v>16</v>
  </rv>
  <rv s="0">
    <fb>279.76</fb>
    <v>16</v>
  </rv>
  <rv s="0">
    <fb>309.17</fb>
    <v>16</v>
  </rv>
  <rv s="0">
    <fb>329.35</fb>
    <v>16</v>
  </rv>
  <rv s="0">
    <fb>345.36</fb>
    <v>16</v>
  </rv>
  <rv s="0">
    <fb>345.77</fb>
    <v>16</v>
  </rv>
  <rv s="0">
    <fb>335.8</fb>
    <v>16</v>
  </rv>
  <rv s="0">
    <fb>387.31</fb>
    <v>16</v>
  </rv>
  <rv s="0">
    <fb>360.92</fb>
    <v>16</v>
  </rv>
  <rv s="0">
    <fb>367.36</fb>
    <v>16</v>
  </rv>
  <rv s="0">
    <fb>383.95</fb>
    <v>16</v>
  </rv>
  <rv s="0">
    <fb>412.34</fb>
    <v>16</v>
  </rv>
  <rv s="0">
    <fb>363.74</fb>
    <v>16</v>
  </rv>
  <rv s="0">
    <fb>374.5</fb>
    <v>16</v>
  </rv>
  <rv s="0">
    <fb>396.8</fb>
    <v>16</v>
  </rv>
  <rv s="0">
    <fb>423.1</fb>
    <v>16</v>
  </rv>
  <rv s="0">
    <fb>385.48</fb>
    <v>16</v>
  </rv>
  <rv s="0">
    <fb>388.91</fb>
    <v>16</v>
  </rv>
  <rv s="0">
    <fb>419.87</fb>
    <v>16</v>
  </rv>
  <rv s="0">
    <fb>401.19</fb>
    <v>16</v>
  </rv>
  <rv s="0">
    <fb>419.37</fb>
    <v>16</v>
  </rv>
  <rv s="0">
    <fb>464.84</fb>
    <v>16</v>
  </rv>
  <rv s="0">
    <fb>469.07</fb>
    <v>16</v>
  </rv>
  <rv s="0">
    <fb>513.96</fb>
    <v>16</v>
  </rv>
  <rv s="0">
    <fb>518.79999999999995</fb>
    <v>16</v>
  </rv>
  <rv s="0">
    <fb>545.66999999999996</fb>
    <v>16</v>
  </rv>
  <rv s="0">
    <fb>551.42999999999995</fb>
    <v>16</v>
  </rv>
  <rv s="0">
    <fb>409.83</fb>
    <v>16</v>
  </rv>
  <rv s="0">
    <fb>470.59500000000003</fb>
    <v>16</v>
  </rv>
  <rv s="0">
    <fb>444.8</fb>
    <v>16</v>
  </rv>
  <rv s="0">
    <fb>415.03</fb>
    <v>16</v>
  </rv>
  <rv s="0">
    <fb>399.45</fb>
    <v>16</v>
  </rv>
  <rv s="0">
    <fb>381.31</fb>
    <v>16</v>
  </rv>
  <rv s="0">
    <fb>425.99</fb>
    <v>16</v>
  </rv>
  <rv s="0">
    <fb>489.99</fb>
    <v>16</v>
  </rv>
  <rv s="0">
    <fb>502.05</fb>
    <v>16</v>
  </rv>
  <rv s="0">
    <fb>548.55999999999995</fb>
    <v>16</v>
  </rv>
  <rv s="0">
    <fb>522.88</fb>
    <v>16</v>
  </rv>
  <rv s="0">
    <fb>404.84</fb>
    <v>16</v>
  </rv>
  <rv s="0">
    <fb>395.09</fb>
    <v>16</v>
  </rv>
  <rv s="0">
    <fb>385.87</fb>
    <v>16</v>
  </rv>
  <rv s="0">
    <fb>364.89</fb>
    <v>16</v>
  </rv>
  <rv s="0">
    <fb>352.84</fb>
    <v>16</v>
  </rv>
  <rv s="0">
    <fb>368.98</fb>
    <v>16</v>
  </rv>
  <rv s="0">
    <fb>386.64</fb>
    <v>16</v>
  </rv>
  <rv s="0">
    <fb>434.93</fb>
    <v>16</v>
  </rv>
  <rv s="1">
    <v>https://www.bing.com/financeapi/forcetrigger?t=a1wksm&amp;q=XNYS%3aKMX&amp;form=skydnc</v>
    <v>Learn more on Bing</v>
  </rv>
  <rv s="6">
    <v>en-US</v>
    <v>a1wksm</v>
    <v>268435456</v>
    <v>1</v>
    <v>Powered by Refinitiv</v>
    <v>22</v>
    <v>CARMAX, INC. (XNYS:KMX)</v>
    <v>23</v>
    <v>24</v>
    <v>Finance</v>
    <v>25</v>
    <v>91.25</v>
    <v>65.83</v>
    <v>1.7242999999999999</v>
    <v>-1.1499999999999999</v>
    <v>0</v>
    <v>-1.4159E-2</v>
    <v>0</v>
    <v>USD</v>
    <v>CarMax, Inc. is a retailer of used autos. The Company operates through two segments: CarMax Sales Operations and CarMax Auto Finance (CAF). The CarMax Sales Operations segment consists of all aspects of its auto merchandising and service operations. Its CarMax Sales Operations segment sells used vehicles, purchases used vehicles from customers and other sources, sells related products and services, and arranges financing options for customers. The CAF segment consists solely of its own finance operation that provides financing to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29836</v>
    <v>New York Stock Exchange</v>
    <v>XNYS</v>
    <v>XNYS</v>
    <v>12800 Tuckahoe Creek Pkwy, RICHMOND, VA, 23238 US</v>
    <v>81.325000000000003</v>
    <v>Specialty Retailers</v>
    <v>Stock</v>
    <v>45661.000000022657</v>
    <v>29939</v>
    <v>79.5</v>
    <v>12323413559</v>
    <v>CARMAX, INC.</v>
    <v>CARMAX, INC.</v>
    <v>80.75</v>
    <v>27.228200000000001</v>
    <v>81.22</v>
    <v>80.069999999999993</v>
    <v>80.069999999999993</v>
    <v>153908000</v>
    <v>KMX</v>
    <v>CARMAX, INC. (XNYS:KMX)</v>
    <v>1963259</v>
    <v>2108739</v>
    <v>1996</v>
  </rv>
  <rv s="3">
    <v>29940</v>
  </rv>
  <rv s="0">
    <fb>62.83</fb>
    <v>16</v>
  </rv>
  <rv s="0">
    <fb>106.93</fb>
    <v>16</v>
  </rv>
  <rv s="0">
    <fb>127.96</fb>
    <v>16</v>
  </rv>
  <rv s="0">
    <fb>130.22999999999999</fb>
    <v>16</v>
  </rv>
  <rv s="0">
    <fb>111.17</fb>
    <v>16</v>
  </rv>
  <rv s="0">
    <fb>99.54</fb>
    <v>16</v>
  </rv>
  <rv s="0">
    <fb>63.01</fb>
    <v>16</v>
  </rv>
  <rv s="0">
    <fb>82.61</fb>
    <v>16</v>
  </rv>
  <rv s="0">
    <fb>84.44</fb>
    <v>16</v>
  </rv>
  <rv s="1">
    <v>https://www.bing.com/financeapi/forcetrigger?t=a24fmw&amp;q=XNYS%3aTPR&amp;form=skydnc</v>
    <v>Learn more on Bing</v>
  </rv>
  <rv s="6">
    <v>en-US</v>
    <v>a24fmw</v>
    <v>268435456</v>
    <v>1</v>
    <v>Powered by Refinitiv</v>
    <v>22</v>
    <v>TAPESTRY, INC. (XNYS:TPR)</v>
    <v>23</v>
    <v>24</v>
    <v>Finance</v>
    <v>28</v>
    <v>67.400000000000006</v>
    <v>35.229999999999997</v>
    <v>1.6016999999999999</v>
    <v>1.17</v>
    <v>-8.9859999999999994E-4</v>
    <v>1.7826999999999999E-2</v>
    <v>-0.06</v>
    <v>USD</v>
    <v>Tapestry, Inc. is a house of iconic accessories and lifestyle brands. The Company's global house of brands include Coach, kate spade new york and Stuart Weitzman. Coach brand is a global fashion house of accessories and lifestyle collections. Kate Spade New York is a global lifestyle brand that designs things for the everyday, delivering seasonal collections of handbags, ready-to-wear, jewelry, footwear, gifts, home decor and more. Its products include women's handbags, women's accessories, men's and other products. Women's accessories include small leather goods which includes mini and micro handbags, money pieces, wristlets, pouches and cosmetic cases. Men's includes bag collections, small leather goods, footwear, watches, sunglasses, and ready-to-wear items. Its products are sold to customers through its direct-to-consumer (DTC), wholesale and licensing businesses. Its DTC business includes retail and outlet stores, brand e-commerce sites as well as concession shop-in-shops.</v>
    <v>12500</v>
    <v>New York Stock Exchange</v>
    <v>XNYS</v>
    <v>XNYS</v>
    <v>10 Hudson Yards, NEW YORK, NY, 10001 US</v>
    <v>67.400000000000006</v>
    <v>Specialty Retailers</v>
    <v>Stock</v>
    <v>45661.025650000003</v>
    <v>29951</v>
    <v>65.97</v>
    <v>15559800000</v>
    <v>TAPESTRY, INC.</v>
    <v>TAPESTRY, INC.</v>
    <v>66.2</v>
    <v>19.323699999999999</v>
    <v>65.63</v>
    <v>66.8</v>
    <v>66.709999999999994</v>
    <v>233035800</v>
    <v>TPR</v>
    <v>TAPESTRY, INC. (XNYS:TPR)</v>
    <v>3333974</v>
    <v>5241737</v>
    <v>2000</v>
  </rv>
  <rv s="3">
    <v>29952</v>
  </rv>
  <rv s="0">
    <fb>47.34</fb>
    <v>16</v>
  </rv>
  <rv s="0">
    <fb>44.23</fb>
    <v>16</v>
  </rv>
  <rv s="0">
    <fb>26.05</fb>
    <v>16</v>
  </rv>
  <rv s="0">
    <fb>14.73</fb>
    <v>16</v>
  </rv>
  <rv s="0">
    <fb>15.63</fb>
    <v>16</v>
  </rv>
  <rv s="0">
    <fb>65.33</fb>
    <v>16</v>
  </rv>
  <rv s="1">
    <v>https://www.bing.com/financeapi/forcetrigger?t=a25obh&amp;q=XNYS%3aVZ&amp;form=skydnc</v>
    <v>Learn more on Bing</v>
  </rv>
  <rv s="6">
    <v>en-US</v>
    <v>a25obh</v>
    <v>268435456</v>
    <v>1</v>
    <v>Powered by Refinitiv</v>
    <v>22</v>
    <v>VERIZON COMMUNICATIONS INC. (XNYS:VZ)</v>
    <v>23</v>
    <v>24</v>
    <v>Finance</v>
    <v>25</v>
    <v>45.36</v>
    <v>37.56</v>
    <v>0.44319999999999998</v>
    <v>0.05</v>
    <v>2.235E-3</v>
    <v>1.243E-3</v>
    <v>0.09</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brands.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103900</v>
    <v>New York Stock Exchange</v>
    <v>XNYS</v>
    <v>XNYS</v>
    <v>1095 Avenue Of The Americas, NEW YORK, NY, 10036 US</v>
    <v>40.625</v>
    <v>Telecommunications Services</v>
    <v>Stock</v>
    <v>45660.90681048594</v>
    <v>29960</v>
    <v>40.11</v>
    <v>169479500000</v>
    <v>VERIZON COMMUNICATIONS INC.</v>
    <v>VERIZON COMMUNICATIONS INC.</v>
    <v>40.32</v>
    <v>17.353400000000001</v>
    <v>40.21</v>
    <v>40.26</v>
    <v>40.35</v>
    <v>4209626000</v>
    <v>VZ</v>
    <v>VERIZON COMMUNICATIONS INC. (XNYS:VZ)</v>
    <v>15229858</v>
    <v>17347702</v>
    <v>1983</v>
  </rv>
  <rv s="3">
    <v>29961</v>
  </rv>
  <rv s="0">
    <fb>46.3</fb>
    <v>16</v>
  </rv>
  <rv s="0">
    <fb>34.08</fb>
    <v>16</v>
  </rv>
  <rv s="0">
    <fb>40.520000000000003</fb>
    <v>16</v>
  </rv>
  <rv s="1">
    <v>https://www.bing.com/financeapi/forcetrigger?t=a1pwqh&amp;q=XNAS%3aCMCSA&amp;form=skydnc</v>
    <v>Learn more on Bing</v>
  </rv>
  <rv s="6">
    <v>en-US</v>
    <v>a1pwqh</v>
    <v>268435456</v>
    <v>1</v>
    <v>Powered by Refinitiv</v>
    <v>22</v>
    <v>COMCAST CORPORATION (XNAS:CMCSA)</v>
    <v>23</v>
    <v>24</v>
    <v>Finance</v>
    <v>25</v>
    <v>47.11</v>
    <v>36.43</v>
    <v>1.0122</v>
    <v>0.25</v>
    <v>2.3599999999999997E-3</v>
    <v>6.6810000000000003E-3</v>
    <v>8.8900000000000007E-2</v>
    <v>USD</v>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v>186000</v>
    <v>Nasdaq Stock Market</v>
    <v>XNAS</v>
    <v>XNAS</v>
    <v>One Comcast Center, PHILADELPHIA, PA, 19103-2838 US</v>
    <v>37.74</v>
    <v>Telecommunications Services</v>
    <v>Stock</v>
    <v>45661.041460786721</v>
    <v>29966</v>
    <v>37.369999999999997</v>
    <v>144145761800</v>
    <v>COMCAST CORPORATION</v>
    <v>COMCAST CORPORATION</v>
    <v>37.619999999999997</v>
    <v>10.141299999999999</v>
    <v>37.42</v>
    <v>37.67</v>
    <v>37.758899999999997</v>
    <v>3826540000</v>
    <v>CMCSA</v>
    <v>COMCAST CORPORATION (XNAS:CMCSA)</v>
    <v>20335583</v>
    <v>20733809</v>
    <v>2001</v>
  </rv>
  <rv s="3">
    <v>29967</v>
  </rv>
  <rv s="0">
    <fb>27.855</fb>
    <v>16</v>
  </rv>
  <rv s="0">
    <fb>28.864999999999998</fb>
    <v>16</v>
  </rv>
  <rv s="0">
    <fb>32.594999999999999</fb>
    <v>16</v>
  </rv>
  <rv s="0">
    <fb>33.625</fb>
    <v>16</v>
  </rv>
  <rv s="0">
    <fb>34.755000000000003</fb>
    <v>16</v>
  </rv>
  <rv s="0">
    <fb>34.524999999999999</fb>
    <v>16</v>
  </rv>
  <rv s="0">
    <fb>35.78</fb>
    <v>16</v>
  </rv>
  <rv s="0">
    <fb>39.979999999999997</fb>
    <v>16</v>
  </rv>
  <rv s="0">
    <fb>42.24</fb>
    <v>16</v>
  </rv>
  <rv s="0">
    <fb>43.85</fb>
    <v>16</v>
  </rv>
  <rv s="1">
    <v>https://www.bing.com/financeapi/forcetrigger?t=a23www&amp;q=XNYS%3aT&amp;form=skydnc</v>
    <v>Learn more on Bing</v>
  </rv>
  <rv s="6">
    <v>en-US</v>
    <v>a23www</v>
    <v>268435456</v>
    <v>1</v>
    <v>Powered by Refinitiv</v>
    <v>22</v>
    <v>AT&amp;T INC. (XNYS:T)</v>
    <v>23</v>
    <v>24</v>
    <v>Finance</v>
    <v>25</v>
    <v>24.03</v>
    <v>15.940099999999999</v>
    <v>0.56759999999999999</v>
    <v>-0.16</v>
    <v>6.6170000000000009E-4</v>
    <v>-7.0079999999999995E-3</v>
    <v>1.4999999999999999E-2</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143630</v>
    <v>New York Stock Exchange</v>
    <v>XNYS</v>
    <v>XNYS</v>
    <v>208 S. Akard St, DALLAS, TX, 75202 US</v>
    <v>22.96</v>
    <v>Telecommunications Services</v>
    <v>Stock</v>
    <v>45661.041420300782</v>
    <v>29979</v>
    <v>22.65</v>
    <v>162663800000</v>
    <v>AT&amp;T INC.</v>
    <v>AT&amp;T INC.</v>
    <v>22.9</v>
    <v>18.453399999999998</v>
    <v>22.83</v>
    <v>22.67</v>
    <v>22.684999999999999</v>
    <v>7175289000</v>
    <v>T</v>
    <v>AT&amp;T INC. (XNYS:T)</v>
    <v>26879830</v>
    <v>35186144</v>
    <v>1983</v>
  </rv>
  <rv s="3">
    <v>29980</v>
  </rv>
  <rv s="0">
    <fb>27.2318</fb>
    <v>16</v>
  </rv>
  <rv s="0">
    <fb>27.9039</fb>
    <v>16</v>
  </rv>
  <rv s="0">
    <fb>29.580400000000001</fb>
    <v>16</v>
  </rv>
  <rv s="0">
    <fb>29.316099999999999</fb>
    <v>16</v>
  </rv>
  <rv s="0">
    <fb>29.565300000000001</fb>
    <v>16</v>
  </rv>
  <rv s="0">
    <fb>32.631300000000003</fb>
    <v>16</v>
  </rv>
  <rv s="0">
    <fb>32.691699999999997</fb>
    <v>16</v>
  </rv>
  <rv s="0">
    <fb>30.8718</fb>
    <v>16</v>
  </rv>
  <rv s="0">
    <fb>30.667899999999999</fb>
    <v>16</v>
  </rv>
  <rv s="0">
    <fb>27.783100000000001</fb>
    <v>16</v>
  </rv>
  <rv s="0">
    <fb>29.172599999999999</fb>
    <v>16</v>
  </rv>
  <rv s="0">
    <fb>32.117800000000003</fb>
    <v>16</v>
  </rv>
  <rv s="0">
    <fb>31.8384</fb>
    <v>16</v>
  </rv>
  <rv s="0">
    <fb>31.559000000000001</fb>
    <v>16</v>
  </rv>
  <rv s="0">
    <fb>31.377700000000001</fb>
    <v>16</v>
  </rv>
  <rv s="0">
    <fb>29.927800000000001</fb>
    <v>16</v>
  </rv>
  <rv s="0">
    <fb>29.097100000000001</fb>
    <v>16</v>
  </rv>
  <rv s="0">
    <fb>28.492899999999999</fb>
    <v>16</v>
  </rv>
  <rv s="0">
    <fb>29.452000000000002</fb>
    <v>16</v>
  </rv>
  <rv s="0">
    <fb>28.289000000000001</fb>
    <v>16</v>
  </rv>
  <rv s="0">
    <fb>25.411799999999999</fb>
    <v>16</v>
  </rv>
  <rv s="0">
    <fb>27.473400000000002</fb>
    <v>16</v>
  </rv>
  <rv s="0">
    <fb>29.3614</fb>
    <v>16</v>
  </rv>
  <rv s="0">
    <fb>28.281500000000001</fb>
    <v>16</v>
  </rv>
  <rv s="0">
    <fb>27.413</fb>
    <v>16</v>
  </rv>
  <rv s="0">
    <fb>26.9222</fb>
    <v>16</v>
  </rv>
  <rv s="0">
    <fb>24.694400000000002</fb>
    <v>16</v>
  </rv>
  <rv s="0">
    <fb>24.407399999999999</fb>
    <v>16</v>
  </rv>
  <rv s="0">
    <fb>24.248799999999999</fb>
    <v>16</v>
  </rv>
  <rv s="0">
    <fb>24.1431</fb>
    <v>16</v>
  </rv>
  <rv s="0">
    <fb>24.1204</fb>
    <v>16</v>
  </rv>
  <rv s="0">
    <fb>25.358899999999998</fb>
    <v>16</v>
  </rv>
  <rv s="0">
    <fb>23.168900000000001</fb>
    <v>16</v>
  </rv>
  <rv s="0">
    <fb>23.591799999999999</fb>
    <v>16</v>
  </rv>
  <rv s="0">
    <fb>21.552800000000001</fb>
    <v>16</v>
  </rv>
  <rv s="0">
    <fb>22.700700000000001</fb>
    <v>16</v>
  </rv>
  <rv s="0">
    <fb>23.501200000000001</fb>
    <v>16</v>
  </rv>
  <rv s="0">
    <fb>23.682400000000001</fb>
    <v>16</v>
  </rv>
  <rv s="0">
    <fb>23.380400000000002</fb>
    <v>16</v>
  </rv>
  <rv s="0">
    <fb>23.093399999999999</fb>
    <v>16</v>
  </rv>
  <rv s="0">
    <fb>25.306100000000001</fb>
    <v>16</v>
  </rv>
  <rv s="0">
    <fb>25.713899999999999</fb>
    <v>16</v>
  </rv>
  <rv s="0">
    <fb>26.627600000000001</fb>
    <v>16</v>
  </rv>
  <rv s="0">
    <fb>28.576000000000001</fb>
    <v>16</v>
  </rv>
  <rv s="0">
    <fb>29.0669</fb>
    <v>16</v>
  </rv>
  <rv s="0">
    <fb>28.2286</fb>
    <v>16</v>
  </rv>
  <rv s="0">
    <fb>29.5124</fb>
    <v>16</v>
  </rv>
  <rv s="0">
    <fb>28.4099</fb>
    <v>16</v>
  </rv>
  <rv s="0">
    <fb>26.5974</fb>
    <v>16</v>
  </rv>
  <rv s="0">
    <fb>22.013500000000001</fb>
    <v>16</v>
  </rv>
  <rv s="0">
    <fb>23.010300000000001</fb>
    <v>16</v>
  </rv>
  <rv s="0">
    <fb>23.3049</fb>
    <v>16</v>
  </rv>
  <rv s="0">
    <fb>22.8291</fb>
    <v>16</v>
  </rv>
  <rv s="0">
    <fb>22.338200000000001</fb>
    <v>16</v>
  </rv>
  <rv s="0">
    <fb>22.511900000000001</fb>
    <v>16</v>
  </rv>
  <rv s="0">
    <fb>21.530200000000001</fb>
    <v>16</v>
  </rv>
  <rv s="0">
    <fb>20.405000000000001</fb>
    <v>16</v>
  </rv>
  <rv s="0">
    <fb>21.711400000000001</fb>
    <v>16</v>
  </rv>
  <rv s="0">
    <fb>21.719000000000001</fb>
    <v>16</v>
  </rv>
  <rv s="0">
    <fb>21.620799999999999</fb>
    <v>16</v>
  </rv>
  <rv s="0">
    <fb>21.062000000000001</fb>
    <v>16</v>
  </rv>
  <rv s="0">
    <fb>22.859300000000001</fb>
    <v>16</v>
  </rv>
  <rv s="0">
    <fb>23.720199999999998</fb>
    <v>16</v>
  </rv>
  <rv s="0">
    <fb>22.224900000000002</fb>
    <v>16</v>
  </rv>
  <rv s="0">
    <fb>21.734100000000002</fb>
    <v>16</v>
  </rv>
  <rv s="0">
    <fb>21.1828</fb>
    <v>16</v>
  </rv>
  <rv s="0">
    <fb>20.707000000000001</fb>
    <v>16</v>
  </rv>
  <rv s="0">
    <fb>20.397400000000001</fb>
    <v>16</v>
  </rv>
  <rv s="0">
    <fb>19.075800000000001</fb>
    <v>16</v>
  </rv>
  <rv s="0">
    <fb>17.2408</fb>
    <v>16</v>
  </rv>
  <rv s="0">
    <fb>18.577400000000001</fb>
    <v>16</v>
  </rv>
  <rv s="0">
    <fb>19.257100000000001</fb>
    <v>16</v>
  </rv>
  <rv s="0">
    <fb>17.8902</fb>
    <v>16</v>
  </rv>
  <rv s="0">
    <fb>17.844899999999999</fb>
    <v>16</v>
  </rv>
  <rv s="0">
    <fb>15.95</fb>
    <v>16</v>
  </rv>
  <rv s="0">
    <fb>17.600000000000001</fb>
    <v>16</v>
  </rv>
  <rv s="1">
    <v>https://www.bing.com/financeapi/forcetrigger?t=a24c52&amp;q=XNAS%3aTMUS&amp;form=skydnc</v>
    <v>Learn more on Bing</v>
  </rv>
  <rv s="6">
    <v>en-US</v>
    <v>a24c52</v>
    <v>268435456</v>
    <v>1</v>
    <v>Powered by Refinitiv</v>
    <v>22</v>
    <v>T-MOBILE US, INC. (XNAS:TMUS)</v>
    <v>23</v>
    <v>24</v>
    <v>Finance</v>
    <v>28</v>
    <v>248.15</v>
    <v>158.84</v>
    <v>0.55249999999999999</v>
    <v>-0.42</v>
    <v>8.626E-3</v>
    <v>-1.913E-3</v>
    <v>1.89</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Street, BELLEVUE, WA, 98006 US</v>
    <v>221.35</v>
    <v>Telecommunications Services</v>
    <v>Stock</v>
    <v>45661.025877001564</v>
    <v>30058</v>
    <v>218.87</v>
    <v>254274200000</v>
    <v>T-MOBILE US, INC.</v>
    <v>T-MOBILE US, INC.</v>
    <v>221.15</v>
    <v>24.972899999999999</v>
    <v>219.53</v>
    <v>219.11</v>
    <v>221</v>
    <v>1160487000</v>
    <v>TMUS</v>
    <v>T-MOBILE US, INC. (XNAS:TMUS)</v>
    <v>2738187</v>
    <v>3642682</v>
    <v>2004</v>
  </rv>
  <rv s="3">
    <v>30059</v>
  </rv>
  <rv s="0">
    <fb>64.709999999999994</fb>
    <v>16</v>
  </rv>
  <rv s="0">
    <fb>100.04</fb>
    <v>16</v>
  </rv>
  <rv s="0">
    <fb>107.38</fb>
    <v>16</v>
  </rv>
  <rv s="0">
    <fb>137.02000000000001</fb>
    <v>16</v>
  </rv>
  <rv s="0">
    <fb>127.76</fb>
    <v>16</v>
  </rv>
  <rv s="0">
    <fb>108.81</fb>
    <v>16</v>
  </rv>
  <rv s="0">
    <fb>123.14</fb>
    <v>16</v>
  </rv>
  <rv s="0">
    <fb>142.18</fb>
    <v>16</v>
  </rv>
  <rv s="0">
    <fb>137.77000000000001</fb>
    <v>16</v>
  </rv>
  <rv s="0">
    <fb>140.05000000000001</fb>
    <v>16</v>
  </rv>
  <rv s="0">
    <fb>143.86000000000001</fb>
    <v>16</v>
  </rv>
  <rv s="0">
    <fb>150.44999999999999</fb>
    <v>16</v>
  </rv>
  <rv s="0">
    <fb>163.22</fb>
    <v>16</v>
  </rv>
  <rv s="0">
    <fb>206.36</fb>
    <v>16</v>
  </rv>
  <rv s="0">
    <fb>223.16</fb>
    <v>16</v>
  </rv>
  <rv s="0">
    <fb>246.94</fb>
    <v>16</v>
  </rv>
  <rv s="0">
    <fb>220.73</fb>
    <v>16</v>
  </rv>
  <rv s="1">
    <v>https://www.bing.com/financeapi/forcetrigger?t=a1pokr&amp;q=XNAS%3aCHTR&amp;form=skydnc</v>
    <v>Learn more on Bing</v>
  </rv>
  <rv s="6">
    <v>en-US</v>
    <v>a1pokr</v>
    <v>268435456</v>
    <v>1</v>
    <v>Powered by Refinitiv</v>
    <v>22</v>
    <v>CHARTER COMMUNICATIONS, INC. (XNAS:CHTR)</v>
    <v>23</v>
    <v>24</v>
    <v>Finance</v>
    <v>25</v>
    <v>415.27</v>
    <v>236.08</v>
    <v>1.1116999999999999</v>
    <v>9</v>
    <v>2.6229999999999999E-3</v>
    <v>2.5762E-2</v>
    <v>0.94</v>
    <v>USD</v>
    <v>Charter Communications, Inc. is a broadband connectivity company and cable operator serving more than 32 million customers in 41 states through its Spectrum brand. The Company offers a full range of residential and business services including Spectrum Internet, television (TV), Mobile and Voice. Its Spectrum Business delivers a range of broadband products and services coupled with features and applications to enhance productivity of small and medium-sized companies. Spectrum Enterprise provides highly customized, fiber-based solutions for larger businesses and government entities. Its Spectrum Reach delivers tailored advertising and production for the modern media landscape. The Company also distributes news coverage and sports programming to its customers through Spectrum Networks. Its Spectrum Mobile service is offered to customers subscribing to its Internet service, and runs on the Verizon Communications Inc.(Verizon) mobile network, combined with Spectrum WiFi.</v>
    <v>101100</v>
    <v>Nasdaq Stock Market</v>
    <v>XNAS</v>
    <v>XNAS</v>
    <v>400 Washington Blvd., STAMFORD, CT, 06902 US</v>
    <v>359.11</v>
    <v>Telecommunications Services</v>
    <v>Stock</v>
    <v>45660.97684662031</v>
    <v>30078</v>
    <v>346.79</v>
    <v>50955850000</v>
    <v>CHARTER COMMUNICATIONS, INC.</v>
    <v>CHARTER COMMUNICATIONS, INC.</v>
    <v>347.92</v>
    <v>10.9527</v>
    <v>349.35</v>
    <v>358.35</v>
    <v>359.29</v>
    <v>142195800</v>
    <v>CHTR</v>
    <v>CHARTER COMMUNICATIONS, INC. (XNAS:CHTR)</v>
    <v>1884170</v>
    <v>995425</v>
    <v>2003</v>
  </rv>
  <rv s="3">
    <v>30079</v>
  </rv>
  <rv s="0">
    <fb>189.51560000000001</fb>
    <v>16</v>
  </rv>
  <rv s="0">
    <fb>198.58439999999999</fb>
    <v>16</v>
  </rv>
  <rv s="0">
    <fb>223.8775</fb>
    <v>16</v>
  </rv>
  <rv s="0">
    <fb>234.7268</fb>
    <v>16</v>
  </rv>
  <rv s="0">
    <fb>218.94</fb>
    <v>16</v>
  </rv>
  <rv s="0">
    <fb>228.64</fb>
    <v>16</v>
  </rv>
  <rv s="0">
    <fb>234.87</fb>
    <v>16</v>
  </rv>
  <rv s="0">
    <fb>249.89</fb>
    <v>16</v>
  </rv>
  <rv s="0">
    <fb>275.31</fb>
    <v>16</v>
  </rv>
  <rv s="0">
    <fb>287.92</fb>
    <v>16</v>
  </rv>
  <rv s="0">
    <fb>327.32</fb>
    <v>16</v>
  </rv>
  <rv s="0">
    <fb>345.55</fb>
    <v>16</v>
  </rv>
  <rv s="0">
    <fb>336.85</fb>
    <v>16</v>
  </rv>
  <rv s="0">
    <fb>391.91</fb>
    <v>16</v>
  </rv>
  <rv s="0">
    <fb>398.54</fb>
    <v>16</v>
  </rv>
  <rv s="0">
    <fb>363.42</fb>
    <v>16</v>
  </rv>
  <rv s="0">
    <fb>335.96</fb>
    <v>16</v>
  </rv>
  <rv s="0">
    <fb>377.25</fb>
    <v>16</v>
  </rv>
  <rv s="0">
    <fb>341.93</fb>
    <v>16</v>
  </rv>
  <rv s="0">
    <fb>271.29000000000002</fb>
    <v>16</v>
  </rv>
  <rv s="0">
    <fb>261.04000000000002</fb>
    <v>16</v>
  </rv>
  <rv s="0">
    <fb>293.20999999999998</fb>
    <v>16</v>
  </rv>
  <rv s="0">
    <fb>304.58</fb>
    <v>16</v>
  </rv>
  <rv s="0">
    <fb>310.39999999999998</fb>
    <v>16</v>
  </rv>
  <rv s="0">
    <fb>325.88</fb>
    <v>16</v>
  </rv>
  <rv s="0">
    <fb>320.37</fb>
    <v>16</v>
  </rv>
  <rv s="0">
    <fb>329.2</fb>
    <v>16</v>
  </rv>
  <rv s="0">
    <fb>284.97000000000003</fb>
    <v>16</v>
  </rv>
  <rv s="0">
    <fb>331.05</fb>
    <v>16</v>
  </rv>
  <rv s="0">
    <fb>344.91</fb>
    <v>16</v>
  </rv>
  <rv s="0">
    <fb>346.91</fb>
    <v>16</v>
  </rv>
  <rv s="0">
    <fb>371.19</fb>
    <v>16</v>
  </rv>
  <rv s="0">
    <fb>395.18</fb>
    <v>16</v>
  </rv>
  <rv s="0">
    <fb>385.38</fb>
    <v>16</v>
  </rv>
  <rv s="0">
    <fb>409.59</fb>
    <v>16</v>
  </rv>
  <rv s="0">
    <fb>412.12</fb>
    <v>16</v>
  </rv>
  <rv s="0">
    <fb>467.86</fb>
    <v>16</v>
  </rv>
  <rv s="0">
    <fb>470.01</fb>
    <v>16</v>
  </rv>
  <rv s="0">
    <fb>485.08</fb>
    <v>16</v>
  </rv>
  <rv s="0">
    <fb>517.46</fb>
    <v>16</v>
  </rv>
  <rv s="0">
    <fb>493.17</fb>
    <v>16</v>
  </rv>
  <rv s="0">
    <fb>436.31</fb>
    <v>16</v>
  </rv>
  <rv s="0">
    <fb>495.23</fb>
    <v>16</v>
  </rv>
  <rv s="0">
    <fb>510.04</fb>
    <v>16</v>
  </rv>
  <rv s="0">
    <fb>580</fb>
    <v>16</v>
  </rv>
  <rv s="0">
    <fb>615.61</fb>
    <v>16</v>
  </rv>
  <rv s="0">
    <fb>624.34</fb>
    <v>16</v>
  </rv>
  <rv s="0">
    <fb>603.82000000000005</fb>
    <v>16</v>
  </rv>
  <rv s="0">
    <fb>651.99</fb>
    <v>16</v>
  </rv>
  <rv s="0">
    <fb>661.55</fb>
    <v>16</v>
  </rv>
  <rv s="0">
    <fb>607.55999999999995</fb>
    <v>16</v>
  </rv>
  <rv s="0">
    <fb>613.41999999999996</fb>
    <v>16</v>
  </rv>
  <rv s="0">
    <fb>673.45</fb>
    <v>16</v>
  </rv>
  <rv s="0">
    <fb>694.53</fb>
    <v>16</v>
  </rv>
  <rv s="0">
    <fb>721.45</fb>
    <v>16</v>
  </rv>
  <rv s="0">
    <fb>744.05</fb>
    <v>16</v>
  </rv>
  <rv s="0">
    <fb>816.66</fb>
    <v>16</v>
  </rv>
  <rv s="0">
    <fb>727.56</fb>
    <v>16</v>
  </rv>
  <rv s="0">
    <fb>674.89</fb>
    <v>16</v>
  </rv>
  <rv s="0">
    <fb>646.28</fb>
    <v>16</v>
  </rv>
  <rv s="0">
    <fb>651.97</fb>
    <v>16</v>
  </rv>
  <rv s="0">
    <fb>593.34</fb>
    <v>16</v>
  </rv>
  <rv s="0">
    <fb>601.78</fb>
    <v>16</v>
  </rv>
  <rv s="0">
    <fb>545.52</fb>
    <v>16</v>
  </rv>
  <rv s="0">
    <fb>428.49</fb>
    <v>16</v>
  </rv>
  <rv s="0">
    <fb>506.93</fb>
    <v>16</v>
  </rv>
  <rv s="0">
    <fb>432.1</fb>
    <v>16</v>
  </rv>
  <rv s="0">
    <fb>412.63</fb>
    <v>16</v>
  </rv>
  <rv s="0">
    <fb>303.35000000000002</fb>
    <v>16</v>
  </rv>
  <rv s="0">
    <fb>367.62</fb>
    <v>16</v>
  </rv>
  <rv s="0">
    <fb>384.31</fb>
    <v>16</v>
  </rv>
  <rv s="0">
    <fb>367.61</fb>
    <v>16</v>
  </rv>
  <rv s="0">
    <fb>357.61</fb>
    <v>16</v>
  </rv>
  <rv s="0">
    <fb>368.7</fb>
    <v>16</v>
  </rv>
  <rv s="0">
    <fb>326.14999999999998</fb>
    <v>16</v>
  </rv>
  <rv s="0">
    <fb>438.12</fb>
    <v>16</v>
  </rv>
  <rv s="0">
    <fb>439.82</fb>
    <v>16</v>
  </rv>
  <rv s="0">
    <fb>402.8</fb>
    <v>16</v>
  </rv>
  <rv s="0">
    <fb>400.13</fb>
    <v>16</v>
  </rv>
  <rv s="0">
    <fb>388.68</fb>
    <v>16</v>
  </rv>
  <rv s="0">
    <fb>370.71</fb>
    <v>16</v>
  </rv>
  <rv s="0">
    <fb>293.93</fb>
    <v>16</v>
  </rv>
  <rv s="0">
    <fb>255.94</fb>
    <v>16</v>
  </rv>
  <rv s="0">
    <fb>287.12</fb>
    <v>16</v>
  </rv>
  <rv s="0">
    <fb>298.95999999999998</fb>
    <v>16</v>
  </rv>
  <rv s="0">
    <fb>379.72</fb>
    <v>16</v>
  </rv>
  <rv s="0">
    <fb>347.54</fb>
    <v>16</v>
  </rv>
  <rv s="0">
    <fb>324.08</fb>
    <v>16</v>
  </rv>
  <rv s="0">
    <fb>327.61</fb>
    <v>16</v>
  </rv>
  <rv s="0">
    <fb>396.96499999999997</fb>
    <v>16</v>
  </rv>
  <rv s="0">
    <fb>342.77</fb>
    <v>16</v>
  </rv>
  <rv s="1">
    <v>https://www.bing.com/financeapi/forcetrigger?t=a1yjxm&amp;q=XNYS%3aNKE&amp;form=skydnc</v>
    <v>Learn more on Bing</v>
  </rv>
  <rv s="6">
    <v>en-US</v>
    <v>a1yjxm</v>
    <v>268435456</v>
    <v>1</v>
    <v>Powered by Refinitiv</v>
    <v>22</v>
    <v>NIKE, INC. (XNYS:NKE)</v>
    <v>23</v>
    <v>24</v>
    <v>Finance</v>
    <v>25</v>
    <v>107.48</v>
    <v>70.750200000000007</v>
    <v>1.0154000000000001</v>
    <v>-0.36</v>
    <v>3.1369999999999996E-3</v>
    <v>-4.8869999999999999E-3</v>
    <v>0.23</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79400</v>
    <v>New York Stock Exchange</v>
    <v>XNYS</v>
    <v>XNYS</v>
    <v>One Bowerman Dr, BEAVERTON, OR, 97005-6453 US</v>
    <v>74.19</v>
    <v>Textiles &amp; Apparel</v>
    <v>Stock</v>
    <v>45661.041621503908</v>
    <v>30172</v>
    <v>73.010000000000005</v>
    <v>109121641760</v>
    <v>NIKE, INC.</v>
    <v>NIKE, INC.</v>
    <v>73.92</v>
    <v>22.646100000000001</v>
    <v>73.67</v>
    <v>73.31</v>
    <v>73.540000000000006</v>
    <v>1488496000</v>
    <v>NKE</v>
    <v>NIKE, INC. (XNYS:NKE)</v>
    <v>10083479</v>
    <v>12501565</v>
    <v>1969</v>
  </rv>
  <rv s="3">
    <v>30173</v>
  </rv>
  <rv s="0">
    <fb>76.91</fb>
    <v>16</v>
  </rv>
  <rv s="0">
    <fb>93.92</fb>
    <v>16</v>
  </rv>
  <rv s="0">
    <fb>111.89</fb>
    <v>16</v>
  </rv>
  <rv s="0">
    <fb>141.47</fb>
    <v>16</v>
  </rv>
  <rv s="0">
    <fb>134.78</fb>
    <v>16</v>
  </rv>
  <rv s="0">
    <fb>136.46</fb>
    <v>16</v>
  </rv>
  <rv s="0">
    <fb>154.49</fb>
    <v>16</v>
  </rv>
  <rv s="0">
    <fb>167.51</fb>
    <v>16</v>
  </rv>
  <rv s="0">
    <fb>166.67</fb>
    <v>16</v>
  </rv>
  <rv s="0">
    <fb>136.55000000000001</fb>
    <v>16</v>
  </rv>
  <rv s="0">
    <fb>134.56</fb>
    <v>16</v>
  </rv>
  <rv s="0">
    <fb>124.7</fb>
    <v>16</v>
  </rv>
  <rv s="0">
    <fb>102.77</fb>
    <v>16</v>
  </rv>
  <rv s="0">
    <fb>110.27</fb>
    <v>16</v>
  </rv>
  <rv s="0">
    <fb>108.57</fb>
    <v>16</v>
  </rv>
  <rv s="0">
    <fb>75.37</fb>
    <v>16</v>
  </rv>
  <rv s="1">
    <v>https://www.bing.com/financeapi/forcetrigger?t=a1x6m7&amp;q=XNAS%3aLULU&amp;form=skydnc</v>
    <v>Learn more on Bing</v>
  </rv>
  <rv s="6">
    <v>en-US</v>
    <v>a1x6m7</v>
    <v>268435456</v>
    <v>1</v>
    <v>Powered by Refinitiv</v>
    <v>22</v>
    <v>LULULEMON ATHLETICA INC. (XNAS:LULU)</v>
    <v>23</v>
    <v>24</v>
    <v>Finance</v>
    <v>28</v>
    <v>503.95</v>
    <v>226.01</v>
    <v>1.1825000000000001</v>
    <v>5.87</v>
    <v>-2.4599999999999999E-3</v>
    <v>1.5765999999999999E-2</v>
    <v>-0.93030000000000002</v>
    <v>USD</v>
    <v>lululemon athletica inc. is a technical athletic apparel, footwear, and accessories company. The Company organizes its operations into four regional markets: the Americas, China Mainland, Asia Pacific (APAC), and Europe and the Middle East (EMEA). It conducts its business through a number of different channels in each market, including Company-operated stores, e-commerce, temporary locations, wholesale, outlets, a re-commerce program, and license and supply arrangements. The Company offers a comprehensive line of technical athletic apparel, footwear, and accessories marketed under the lululemon brand. Its apparel assortment includes items such as pants, shorts, tops, and jackets designed for a healthy lifestyle, including athletic activities such as yoga, running, training, and most other activities. It also offers apparel designed for being on the move and fitness-inspired accessories. It operates stores in the United States, Canada, China Mainland, Australia, and South Korea.</v>
    <v>38000</v>
    <v>Nasdaq Stock Market</v>
    <v>XNAS</v>
    <v>XNAS</v>
    <v>1818 Cornwall Ave, 400 - 1818 CORNWALL AVENUE, VANCOUVER, BC, V6J 1C7 CA</v>
    <v>382.03</v>
    <v>Textiles &amp; Apparel</v>
    <v>Stock</v>
    <v>45661.038315149999</v>
    <v>30191</v>
    <v>373.76499999999999</v>
    <v>46056090000</v>
    <v>LULULEMON ATHLETICA INC.</v>
    <v>LULULEMON ATHLETICA INC.</v>
    <v>375.52</v>
    <v>27.315100000000001</v>
    <v>372.31</v>
    <v>378.18</v>
    <v>377.24970000000002</v>
    <v>121783500</v>
    <v>LULU</v>
    <v>LULULEMON ATHLETICA INC. (XNAS:LULU)</v>
    <v>1032678</v>
    <v>2139729</v>
    <v>2005</v>
  </rv>
  <rv s="3">
    <v>30192</v>
  </rv>
  <rv s="0">
    <fb>60.98</fb>
    <v>16</v>
  </rv>
  <rv s="0">
    <fb>162.49</fb>
    <v>16</v>
  </rv>
  <rv s="0">
    <fb>121.61</fb>
    <v>16</v>
  </rv>
  <rv s="0">
    <fb>180.21</fb>
    <v>16</v>
  </rv>
  <rv s="0">
    <fb>184.67</fb>
    <v>16</v>
  </rv>
  <rv s="0">
    <fb>231.67</fb>
    <v>16</v>
  </rv>
  <rv s="0">
    <fb>239.39</fb>
    <v>16</v>
  </rv>
  <rv s="0">
    <fb>217.41</fb>
    <v>16</v>
  </rv>
  <rv s="0">
    <fb>189.55</fb>
    <v>16</v>
  </rv>
  <rv s="0">
    <fb>300.09500000000003</fb>
    <v>16</v>
  </rv>
  <rv s="0">
    <fb>312.01</fb>
    <v>16</v>
  </rv>
  <rv s="0">
    <fb>325.58999999999997</fb>
    <v>16</v>
  </rv>
  <rv s="0">
    <fb>375.67</fb>
    <v>16</v>
  </rv>
  <rv s="0">
    <fb>329.37</fb>
    <v>16</v>
  </rv>
  <rv s="0">
    <fb>370.22</fb>
    <v>16</v>
  </rv>
  <rv s="0">
    <fb>348.03</fb>
    <v>16</v>
  </rv>
  <rv s="0">
    <fb>328.68</fb>
    <v>16</v>
  </rv>
  <rv s="0">
    <fb>311.68</fb>
    <v>16</v>
  </rv>
  <rv s="0">
    <fb>306.70999999999998</fb>
    <v>16</v>
  </rv>
  <rv s="0">
    <fb>335.27</fb>
    <v>16</v>
  </rv>
  <rv s="0">
    <fb>323.13</fb>
    <v>16</v>
  </rv>
  <rv s="0">
    <fb>400.17</fb>
    <v>16</v>
  </rv>
  <rv s="0">
    <fb>404.7</fb>
    <v>16</v>
  </rv>
  <rv s="0">
    <fb>466.01</fb>
    <v>16</v>
  </rv>
  <rv s="0">
    <fb>454.41</fb>
    <v>16</v>
  </rv>
  <rv s="0">
    <fb>319.94</fb>
    <v>16</v>
  </rv>
  <rv s="0">
    <fb>365.23</fb>
    <v>16</v>
  </rv>
  <rv s="0">
    <fb>354.63</fb>
    <v>16</v>
  </rv>
  <rv s="0">
    <fb>292.69</fb>
    <v>16</v>
  </rv>
  <rv s="0">
    <fb>310.51</fb>
    <v>16</v>
  </rv>
  <rv s="0">
    <fb>299.95999999999998</fb>
    <v>16</v>
  </rv>
  <rv s="0">
    <fb>279.56</fb>
    <v>16</v>
  </rv>
  <rv s="0">
    <fb>329.04</fb>
    <v>16</v>
  </rv>
  <rv s="0">
    <fb>380.31</fb>
    <v>16</v>
  </rv>
  <rv s="0">
    <fb>320.38</fb>
    <v>16</v>
  </rv>
  <rv s="0">
    <fb>306.88</fb>
    <v>16</v>
  </rv>
  <rv s="0">
    <fb>364.19</fb>
    <v>16</v>
  </rv>
  <rv s="0">
    <fb>379.93</fb>
    <v>16</v>
  </rv>
  <rv s="0">
    <fb>331.93</fb>
    <v>16</v>
  </rv>
  <rv s="0">
    <fb>378.5</fb>
    <v>16</v>
  </rv>
  <rv s="0">
    <fb>378.53</fb>
    <v>16</v>
  </rv>
  <rv s="0">
    <fb>381.26</fb>
    <v>16</v>
  </rv>
  <rv s="0">
    <fb>393.48</fb>
    <v>16</v>
  </rv>
  <rv s="0">
    <fb>446.8</fb>
    <v>16</v>
  </rv>
  <rv s="0">
    <fb>511.29</fb>
    <v>16</v>
  </rv>
  <rv s="0">
    <fb>453.82</fb>
    <v>16</v>
  </rv>
  <rv s="0">
    <fb>467.09</fb>
    <v>16</v>
  </rv>
  <rv s="0">
    <fb>390.65</fb>
    <v>16</v>
  </rv>
  <rv s="0">
    <fb>311.99</fb>
    <v>16</v>
  </rv>
  <rv s="0">
    <fb>298.7</fb>
    <v>16</v>
  </rv>
  <rv s="0">
    <fb>258.66000000000003</fb>
    <v>16</v>
  </rv>
  <rv s="0">
    <fb>271.35000000000002</fb>
    <v>16</v>
  </rv>
  <rv s="0">
    <fb>320.66000000000003</fb>
    <v>16</v>
  </rv>
  <rv s="0">
    <fb>382.41</fb>
    <v>16</v>
  </rv>
  <rv s="1">
    <v>https://www.bing.com/financeapi/forcetrigger?t=a1qvp2&amp;q=XNYS%3aDECK&amp;form=skydnc</v>
    <v>Learn more on Bing</v>
  </rv>
  <rv s="6">
    <v>en-US</v>
    <v>a1qvp2</v>
    <v>268435456</v>
    <v>1</v>
    <v>Powered by Refinitiv</v>
    <v>22</v>
    <v>DECKERS OUTDOOR CORPORATION (XNYS:DECK)</v>
    <v>23</v>
    <v>24</v>
    <v>Finance</v>
    <v>28</v>
    <v>214.7039</v>
    <v>108.6486</v>
    <v>1.0902000000000001</v>
    <v>2.58</v>
    <v>-6.0309999999999999E-3</v>
    <v>1.2614E-2</v>
    <v>-1.25</v>
    <v>USD</v>
    <v>Deckers Outdoor Corporation designs, markets, and distributes footwear, apparel, and accessories developed for both everyday casual lifestyle use and high-performance activities. Its segments include UGG brand, HOKA brand, Teva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The Teva brand segment includes a variety of footwear options, from classic sandals and shoes to boots, all crafted for the demands of the outdoors. Its Other brands segment consists primarily of the Koolaburra brand, as well as the AHNU brand. The Koolaburra brand is a casual footwear fashion line that uses plush materials. The DTC segment encompasses all of its brands and consists of its e-commerce Websites and retail stores.</v>
    <v>4800</v>
    <v>New York Stock Exchange</v>
    <v>XNYS</v>
    <v>XNYS</v>
    <v>250 Coromar Drive, GOLETA, CA, 93117 US</v>
    <v>209.25</v>
    <v>Textiles &amp; Apparel</v>
    <v>Stock</v>
    <v>45661.023814606247</v>
    <v>30248</v>
    <v>206.04</v>
    <v>31485830000</v>
    <v>DECKERS OUTDOOR CORPORATION</v>
    <v>DECKERS OUTDOOR CORPORATION</v>
    <v>206.18</v>
    <v>36.467399999999998</v>
    <v>204.54</v>
    <v>207.12</v>
    <v>206</v>
    <v>151922000</v>
    <v>DECK</v>
    <v>DECKERS OUTDOOR CORPORATION (XNYS:DECK)</v>
    <v>1711721</v>
    <v>1588005</v>
    <v>1993</v>
  </rv>
  <rv s="3">
    <v>30249</v>
  </rv>
  <rv s="0">
    <fb>8.2434999999999992</fb>
    <v>16</v>
  </rv>
  <rv s="0">
    <fb>9.4268999999999998</fb>
    <v>16</v>
  </rv>
  <rv s="0">
    <fb>9.9852000000000007</fb>
    <v>16</v>
  </rv>
  <rv s="0">
    <fb>9.6351999999999993</fb>
    <v>16</v>
  </rv>
  <rv s="0">
    <fb>8.7652000000000001</fb>
    <v>16</v>
  </rv>
  <rv s="0">
    <fb>9.5869</fb>
    <v>16</v>
  </rv>
  <rv s="0">
    <fb>11.001899999999999</fb>
    <v>16</v>
  </rv>
  <rv s="0">
    <fb>10.8919</fb>
    <v>16</v>
  </rv>
  <rv s="0">
    <fb>9.9252000000000002</fb>
    <v>16</v>
  </rv>
  <rv s="0">
    <fb>8.6984999999999992</fb>
    <v>16</v>
  </rv>
  <rv s="0">
    <fb>9.9135000000000009</fb>
    <v>16</v>
  </rv>
  <rv s="0">
    <fb>9.2318999999999996</fb>
    <v>16</v>
  </rv>
  <rv s="0">
    <fb>9.6001999999999992</fb>
    <v>16</v>
  </rv>
  <rv s="0">
    <fb>8.8051999999999992</fb>
    <v>16</v>
  </rv>
  <rv s="0">
    <fb>9.9551999999999996</fb>
    <v>16</v>
  </rv>
  <rv s="0">
    <fb>9.9319000000000006</fb>
    <v>16</v>
  </rv>
  <rv s="0">
    <fb>11.5602</fb>
    <v>16</v>
  </rv>
  <rv s="0">
    <fb>11.376899999999999</fb>
    <v>16</v>
  </rv>
  <rv s="0">
    <fb>10.8102</fb>
    <v>16</v>
  </rv>
  <rv s="0">
    <fb>10.6502</fb>
    <v>16</v>
  </rv>
  <rv s="0">
    <fb>11.401899999999999</fb>
    <v>16</v>
  </rv>
  <rv s="0">
    <fb>11.3736</fb>
    <v>16</v>
  </rv>
  <rv s="0">
    <fb>12.4552</fb>
    <v>16</v>
  </rv>
  <rv s="0">
    <fb>13.375299999999999</fb>
    <v>16</v>
  </rv>
  <rv s="0">
    <fb>14.285299999999999</fb>
    <v>16</v>
  </rv>
  <rv s="0">
    <fb>15.7636</fb>
    <v>16</v>
  </rv>
  <rv s="0">
    <fb>15.0053</fb>
    <v>16</v>
  </rv>
  <rv s="0">
    <fb>15.5436</fb>
    <v>16</v>
  </rv>
  <rv s="0">
    <fb>18.860399999999998</fb>
    <v>16</v>
  </rv>
  <rv s="0">
    <fb>18.8154</fb>
    <v>16</v>
  </rv>
  <rv s="0">
    <fb>18.805399999999999</fb>
    <v>16</v>
  </rv>
  <rv s="0">
    <fb>20.307099999999998</fb>
    <v>16</v>
  </rv>
  <rv s="0">
    <fb>19.7637</fb>
    <v>16</v>
  </rv>
  <rv s="0">
    <fb>21.195399999999999</fb>
    <v>16</v>
  </rv>
  <rv s="0">
    <fb>21.325399999999998</fb>
    <v>16</v>
  </rv>
  <rv s="0">
    <fb>21.408799999999999</fb>
    <v>16</v>
  </rv>
  <rv s="0">
    <fb>24.658799999999999</fb>
    <v>16</v>
  </rv>
  <rv s="0">
    <fb>24.498799999999999</fb>
    <v>16</v>
  </rv>
  <rv s="0">
    <fb>26.3689</fb>
    <v>16</v>
  </rv>
  <rv s="0">
    <fb>25.3505</fb>
    <v>16</v>
  </rv>
  <rv s="0">
    <fb>29.328900000000001</fb>
    <v>16</v>
  </rv>
  <rv s="0">
    <fb>26.0472</fb>
    <v>16</v>
  </rv>
  <rv s="0">
    <fb>24.575500000000002</fb>
    <v>16</v>
  </rv>
  <rv s="0">
    <fb>24.560500000000001</fb>
    <v>16</v>
  </rv>
  <rv s="0">
    <fb>25.483799999999999</fb>
    <v>16</v>
  </rv>
  <rv s="0">
    <fb>28.0306</fb>
    <v>16</v>
  </rv>
  <rv s="0">
    <fb>28.143899999999999</fb>
    <v>16</v>
  </rv>
  <rv s="0">
    <fb>31.818999999999999</fb>
    <v>16</v>
  </rv>
  <rv s="0">
    <fb>28.967199999999998</fb>
    <v>16</v>
  </rv>
  <rv s="0">
    <fb>22.3338</fb>
    <v>16</v>
  </rv>
  <rv s="0">
    <fb>24.793800000000001</fb>
    <v>16</v>
  </rv>
  <rv s="0">
    <fb>30.4223</fb>
    <v>16</v>
  </rv>
  <rv s="0">
    <fb>32.732300000000002</fb>
    <v>16</v>
  </rv>
  <rv s="0">
    <fb>34.875700000000002</fb>
    <v>16</v>
  </rv>
  <rv s="0">
    <fb>33.978999999999999</fb>
    <v>16</v>
  </rv>
  <rv s="0">
    <fb>36.6691</fb>
    <v>16</v>
  </rv>
  <rv s="0">
    <fb>42.229199999999999</fb>
    <v>16</v>
  </rv>
  <rv s="0">
    <fb>42.432499999999997</fb>
    <v>16</v>
  </rv>
  <rv s="0">
    <fb>47.797600000000003</fb>
    <v>16</v>
  </rv>
  <rv s="0">
    <fb>48.664299999999997</fb>
    <v>16</v>
  </rv>
  <rv s="0">
    <fb>54.352800000000002</fb>
    <v>16</v>
  </rv>
  <rv s="0">
    <fb>55.071100000000001</fb>
    <v>16</v>
  </rv>
  <rv s="0">
    <fb>56.367800000000003</fb>
    <v>16</v>
  </rv>
  <rv s="0">
    <fb>55.907800000000002</fb>
    <v>16</v>
  </rv>
  <rv s="0">
    <fb>64.012900000000002</fb>
    <v>16</v>
  </rv>
  <rv s="0">
    <fb>68.476399999999998</fb>
    <v>16</v>
  </rv>
  <rv s="0">
    <fb>69.743099999999998</fb>
    <v>16</v>
  </rv>
  <rv s="0">
    <fb>60.034500000000001</fb>
    <v>16</v>
  </rv>
  <rv s="0">
    <fb>65.886300000000006</fb>
    <v>16</v>
  </rv>
  <rv s="0">
    <fb>67.567999999999998</fb>
    <v>16</v>
  </rv>
  <rv s="0">
    <fb>61.052900000000001</fb>
    <v>16</v>
  </rv>
  <rv s="0">
    <fb>53.372700000000002</fb>
    <v>16</v>
  </rv>
  <rv s="0">
    <fb>48.107599999999998</fb>
    <v>16</v>
  </rv>
  <rv s="0">
    <fb>45.629199999999997</fb>
    <v>16</v>
  </rv>
  <rv s="0">
    <fb>44.2926</fb>
    <v>16</v>
  </rv>
  <rv s="0">
    <fb>44.760899999999999</fb>
    <v>16</v>
  </rv>
  <rv s="0">
    <fb>42.559199999999997</fb>
    <v>16</v>
  </rv>
  <rv s="0">
    <fb>52.2027</fb>
    <v>16</v>
  </rv>
  <rv s="0">
    <fb>53.5961</fb>
    <v>16</v>
  </rv>
  <rv s="0">
    <fb>52.102699999999999</fb>
    <v>16</v>
  </rv>
  <rv s="0">
    <fb>58.322800000000001</fb>
    <v>16</v>
  </rv>
  <rv s="0">
    <fb>66.481300000000005</fb>
    <v>16</v>
  </rv>
  <rv s="0">
    <fb>66.528000000000006</fb>
    <v>16</v>
  </rv>
  <rv s="0">
    <fb>71.248099999999994</fb>
    <v>16</v>
  </rv>
  <rv s="0">
    <fb>69.393100000000004</fb>
    <v>16</v>
  </rv>
  <rv s="0">
    <fb>74.926500000000004</fb>
    <v>16</v>
  </rv>
  <rv s="0">
    <fb>79.891599999999997</fb>
    <v>16</v>
  </rv>
  <rv s="0">
    <fb>79.168300000000002</fb>
    <v>16</v>
  </rv>
  <rv s="0">
    <fb>87.945099999999996</fb>
    <v>16</v>
  </rv>
  <rv s="0">
    <fb>90.616799999999998</fb>
    <v>16</v>
  </rv>
  <rv s="0">
    <fb>88.183400000000006</fb>
    <v>16</v>
  </rv>
  <rv s="0">
    <fb>85.683400000000006</fb>
    <v>16</v>
  </rv>
  <rv s="0">
    <fb>99.512</fb>
    <v>16</v>
  </rv>
  <rv s="0">
    <fb>110.6639</fb>
    <v>16</v>
  </rv>
  <rv s="0">
    <fb>111.4072</fb>
    <v>16</v>
  </rv>
  <rv s="0">
    <fb>125.6242</fb>
    <v>16</v>
  </rv>
  <rv s="0">
    <fb>149.268</fb>
    <v>16</v>
  </rv>
  <rv s="0">
    <fb>156.87979999999999</fb>
    <v>16</v>
  </rv>
  <rv s="0">
    <fb>136.4144</fb>
    <v>16</v>
  </rv>
  <rv s="0">
    <fb>182.3236</fb>
    <v>16</v>
  </rv>
  <rv s="0">
    <fb>161.32820000000001</fb>
    <v>16</v>
  </rv>
  <rv s="0">
    <fb>153.7747</fb>
    <v>16</v>
  </rv>
  <rv s="0">
    <fb>159.88489999999999</fb>
    <v>16</v>
  </rv>
  <rv s="0">
    <fb>195.96</fb>
    <v>16</v>
  </rv>
  <rv s="1">
    <v>https://www.bing.com/financeapi/forcetrigger?t=a222gh&amp;q=XNYS%3aRL&amp;form=skydnc</v>
    <v>Learn more on Bing</v>
  </rv>
  <rv s="6">
    <v>en-US</v>
    <v>a222gh</v>
    <v>268435456</v>
    <v>1</v>
    <v>Powered by Refinitiv</v>
    <v>22</v>
    <v>RALPH LAUREN CORPORATION (XNYS:RL)</v>
    <v>23</v>
    <v>24</v>
    <v>Finance</v>
    <v>25</v>
    <v>237.16</v>
    <v>134.9</v>
    <v>1.5022</v>
    <v>2.93</v>
    <v>2.1320000000000002E-3</v>
    <v>1.2653000000000001E-2</v>
    <v>0.5</v>
    <v>USD</v>
    <v>Ralph Lauren Corporation is engaged in the design, marketing, and distribution of luxury lifestyle products, including apparel, footwear &amp; accessories, home, fragrances, and hospitality. Its segments include North America, Europe, and Asia. Its brands include Ralph Lauren, Ralph Lauren Collection, Ralph Lauren Purple Label, Double RL,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includes casual shoes, dress shoes, boots, sneakers, sandals, eyewear, watches, scarves, hats and others. Its range of home products includes bed and bath lines, lighting, dining, floor coverings, giftware and others. Its hospitality collection is comprised of its restaurants, including The Polo Bar in New York City and RL Restaurant located in Chicago.</v>
    <v>14800</v>
    <v>New York Stock Exchange</v>
    <v>XNYS</v>
    <v>XNYS</v>
    <v>650 Madison Ave, NEW YORK, NY, 10022 US</v>
    <v>235.99</v>
    <v>Textiles &amp; Apparel</v>
    <v>Stock</v>
    <v>45661.040156318748</v>
    <v>30355</v>
    <v>229.83</v>
    <v>14561440000</v>
    <v>RALPH LAUREN CORPORATION</v>
    <v>RALPH LAUREN CORPORATION</v>
    <v>232.25</v>
    <v>22.337900000000001</v>
    <v>231.56</v>
    <v>234.49</v>
    <v>234.99</v>
    <v>62098340</v>
    <v>RL</v>
    <v>RALPH LAUREN CORPORATION (XNYS:RL)</v>
    <v>485333</v>
    <v>633309</v>
    <v>1997</v>
  </rv>
  <rv s="3">
    <v>30356</v>
  </rv>
  <rv s="0">
    <fb>104.61</fb>
    <v>16</v>
  </rv>
  <rv s="0">
    <fb>114.31</fb>
    <v>16</v>
  </rv>
  <rv s="0">
    <fb>105.84</fb>
    <v>16</v>
  </rv>
  <rv s="0">
    <fb>134.97999999999999</fb>
    <v>16</v>
  </rv>
  <rv s="0">
    <fb>111.4</fb>
    <v>16</v>
  </rv>
  <rv s="0">
    <fb>88.34</fb>
    <v>16</v>
  </rv>
  <rv s="0">
    <fb>66.849999999999994</fb>
    <v>16</v>
  </rv>
  <rv s="0">
    <fb>113.52</fb>
    <v>16</v>
  </rv>
  <rv s="0">
    <fb>116.13</fb>
    <v>16</v>
  </rv>
  <rv s="0">
    <fb>111.04</fb>
    <v>16</v>
  </rv>
  <rv s="0">
    <fb>118.86</fb>
    <v>16</v>
  </rv>
  <rv s="0">
    <fb>113.44</fb>
    <v>16</v>
  </rv>
  <rv s="0">
    <fb>105.67</fb>
    <v>16</v>
  </rv>
  <rv s="0">
    <fb>123.85</fb>
    <v>16</v>
  </rv>
  <rv s="0">
    <fb>106.31</fb>
    <v>16</v>
  </rv>
  <rv s="0">
    <fb>112.53</fb>
    <v>16</v>
  </rv>
  <rv s="0">
    <fb>144.19999999999999</fb>
    <v>16</v>
  </rv>
  <rv s="0">
    <fb>185.92</fb>
    <v>16</v>
  </rv>
  <rv s="0">
    <fb>187.76</fb>
    <v>16</v>
  </rv>
  <rv s="0">
    <fb>163.63999999999999</fb>
    <v>16</v>
  </rv>
  <rv s="0">
    <fb>186.88</fb>
    <v>16</v>
  </rv>
  <rv s="0">
    <fb>175.06</fb>
    <v>16</v>
  </rv>
  <rv s="0">
    <fb>175.59</fb>
    <v>16</v>
  </rv>
  <rv s="0">
    <fb>171.26</fb>
    <v>16</v>
  </rv>
  <rv s="0">
    <fb>193.87</fb>
    <v>16</v>
  </rv>
  <rv s="0">
    <fb>197.93</fb>
    <v>16</v>
  </rv>
  <rv s="1">
    <v>https://www.bing.com/financeapi/forcetrigger?t=a1o1jc&amp;q=XNYS%3aAWK&amp;form=skydnc</v>
    <v>Learn more on Bing</v>
  </rv>
  <rv s="6">
    <v>en-US</v>
    <v>a1o1jc</v>
    <v>268435456</v>
    <v>1</v>
    <v>Powered by Refinitiv</v>
    <v>22</v>
    <v>AMERICAN WATER WORKS COMPANY, INC. (XNYS:AWK)</v>
    <v>23</v>
    <v>24</v>
    <v>Finance</v>
    <v>25</v>
    <v>150.68</v>
    <v>113.34</v>
    <v>0.71619999999999995</v>
    <v>-0.09</v>
    <v>-2.9889999999999999E-3</v>
    <v>-7.2659999999999999E-4</v>
    <v>-0.37</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125.12</v>
    <v>Water Utilities</v>
    <v>Stock</v>
    <v>45661.000000022657</v>
    <v>30384</v>
    <v>123.645</v>
    <v>24122020000</v>
    <v>AMERICAN WATER WORKS COMPANY, INC.</v>
    <v>AMERICAN WATER WORKS COMPANY, INC.</v>
    <v>124.05</v>
    <v>24.574100000000001</v>
    <v>123.86</v>
    <v>123.77</v>
    <v>123.4</v>
    <v>194893900</v>
    <v>AWK</v>
    <v>AMERICAN WATER WORKS COMPANY, INC. (XNYS:AWK)</v>
    <v>728531</v>
    <v>1098396</v>
    <v>1936</v>
  </rv>
  <rv s="3">
    <v>30385</v>
  </rv>
  <rv s="0">
    <fb>88.25</fb>
    <v>16</v>
  </rv>
  <rv s="0">
    <fb>114.78</fb>
    <v>16</v>
  </rv>
  <rv s="0">
    <fb>123.27</fb>
    <v>16</v>
  </rv>
  <rv s="0">
    <fb>123.66</fb>
    <v>16</v>
  </rv>
  <rv s="0">
    <fb>119.56</fb>
    <v>16</v>
  </rv>
  <rv s="0">
    <fb>141.34</fb>
    <v>16</v>
  </rv>
  <rv s="0">
    <fb>153.38</fb>
    <v>16</v>
  </rv>
  <rv s="0">
    <fb>153.47</fb>
    <v>16</v>
  </rv>
  <rv s="0">
    <fb>159.02000000000001</fb>
    <v>16</v>
  </rv>
  <rv s="0">
    <fb>155.02000000000001</fb>
    <v>16</v>
  </rv>
  <rv s="0">
    <fb>154.13</fb>
    <v>16</v>
  </rv>
  <rv s="0">
    <fb>188.86</fb>
    <v>16</v>
  </rv>
  <rv s="0">
    <fb>142.75</fb>
    <v>16</v>
  </rv>
  <rv s="0">
    <fb>131.84</fb>
    <v>16</v>
  </rv>
  <rv s="0">
    <fb>129.16</fb>
    <v>16</v>
  </rv>
  <rv s="0">
    <fb>6354.61</fb>
    <v>16</v>
  </rv>
  <rv s="0">
    <fb>7686.77</fb>
    <v>16</v>
  </rv>
  <rv s="17">
    <v>50</v>
    <v>avyn9c</v>
    <v>Monthly</v>
    <v>42370</v>
    <v>45657</v>
    <v>0</v>
    <v>1</v>
    <v>638712000000000000,638716806836431228,0</v>
    <v>0</v>
    <v>avyn9c</v>
    <v>USDEUR</v>
    <v>1</v>
  </rv>
  <rv s="17">
    <v>51</v>
    <v>a1rk52</v>
    <v>Monthly</v>
    <v>42370</v>
    <v>45657</v>
    <v>0</v>
    <v>1</v>
    <v>638712000000000000,638716806846025405,0</v>
    <v>0</v>
    <v>a1rk52</v>
    <v>XNAS:EBAY</v>
    <v>2</v>
  </rv>
  <rv s="17">
    <v>51</v>
    <v>a214vh</v>
    <v>Monthly</v>
    <v>42370</v>
    <v>45657</v>
    <v>0</v>
    <v>1</v>
    <v>638712000000000000,638716806840821995,0</v>
    <v>0</v>
    <v>a214vh</v>
    <v>XNYS:PPL</v>
    <v>3</v>
  </rv>
  <rv s="17">
    <v>51</v>
    <v>a24poc</v>
    <v>Monthly</v>
    <v>42370</v>
    <v>45657</v>
    <v>0</v>
    <v>1</v>
    <v>638712000000000000,638716806836928331,0</v>
    <v>0</v>
    <v>a24poc</v>
    <v>XNYS:TYL</v>
    <v>4</v>
  </rv>
  <rv s="17">
    <v>51</v>
    <v>a25obh</v>
    <v>Monthly</v>
    <v>42370</v>
    <v>45657</v>
    <v>0</v>
    <v>1</v>
    <v>638712000000000000,638716806841385818,0</v>
    <v>0</v>
    <v>a25obh</v>
    <v>XNYS:VZ</v>
    <v>5</v>
  </rv>
  <rv s="17">
    <v>51</v>
    <v>a1pwqh</v>
    <v>Monthly</v>
    <v>42370</v>
    <v>45657</v>
    <v>0</v>
    <v>1</v>
    <v>638712000000000000,638716806841125373,0</v>
    <v>0</v>
    <v>a1pwqh</v>
    <v>XNAS:CMCSA</v>
    <v>6</v>
  </rv>
  <rv s="17">
    <v>51</v>
    <v>a1p58m</v>
    <v>Monthly</v>
    <v>42370</v>
    <v>45657</v>
    <v>0</v>
    <v>1</v>
    <v>638712000000000000,638716806843968231,0</v>
    <v>0</v>
    <v>a1p58m</v>
    <v>XNYS:CAH</v>
    <v>7</v>
  </rv>
  <rv s="17">
    <v>51</v>
    <v>a1ohur</v>
    <v>Monthly</v>
    <v>42370</v>
    <v>45657</v>
    <v>0</v>
    <v>1</v>
    <v>638712000000000000,638716806843842740,0</v>
    <v>0</v>
    <v>a1ohur</v>
    <v>XNAS:BIIB</v>
    <v>8</v>
  </rv>
  <rv s="17">
    <v>51</v>
    <v>a1w6zr</v>
    <v>Monthly</v>
    <v>42370</v>
    <v>45657</v>
    <v>0</v>
    <v>1</v>
    <v>638712000000000000,638716806836752903,0</v>
    <v>0</v>
    <v>a1w6zr</v>
    <v>XNAS:JKHY</v>
    <v>9</v>
  </rv>
  <rv s="17">
    <v>52</v>
    <v>avykh7</v>
    <v>Monthly</v>
    <v>42370</v>
    <v>45657</v>
    <v>0</v>
    <v>1</v>
    <v>638712000000000000,638716806836461554,0</v>
    <v>0</v>
    <v>avykh7</v>
    <v>USDAUD</v>
    <v>10</v>
  </rv>
  <rv s="17">
    <v>51</v>
    <v>a1o9gh</v>
    <v>Monthly</v>
    <v>42370</v>
    <v>45657</v>
    <v>0</v>
    <v>1</v>
    <v>638712000000000000,638716806838647873,0</v>
    <v>0</v>
    <v>a1o9gh</v>
    <v>XNYS:BBY</v>
    <v>11</v>
  </rv>
  <rv s="17">
    <v>51</v>
    <v>a1o1jc</v>
    <v>Monthly</v>
    <v>42370</v>
    <v>45657</v>
    <v>0</v>
    <v>1</v>
    <v>638712000000000000,638716806836615206,0</v>
    <v>0</v>
    <v>a1o1jc</v>
    <v>XNYS:AWK</v>
    <v>12</v>
  </rv>
  <rv s="17">
    <v>51</v>
    <v>a227lh</v>
    <v>Monthly</v>
    <v>42370</v>
    <v>45657</v>
    <v>0</v>
    <v>1</v>
    <v>638712000000000000,638716806838507380,0</v>
    <v>0</v>
    <v>a227lh</v>
    <v>XNAS:ROST</v>
    <v>13</v>
  </rv>
  <rv s="17">
    <v>51</v>
    <v>a222gh</v>
    <v>Monthly</v>
    <v>42370</v>
    <v>45657</v>
    <v>0</v>
    <v>1</v>
    <v>638712000000000000,638716806836581650,0</v>
    <v>0</v>
    <v>a222gh</v>
    <v>XNYS:RL</v>
    <v>14</v>
  </rv>
  <rv s="17">
    <v>51</v>
    <v>a1pshw</v>
    <v>Monthly</v>
    <v>42370</v>
    <v>45657</v>
    <v>0</v>
    <v>1</v>
    <v>638712000000000000,638716806841326895,0</v>
    <v>0</v>
    <v>a1pshw</v>
    <v>XNYS:CL</v>
    <v>15</v>
  </rv>
  <rv s="17">
    <v>51</v>
    <v>a1w8ec</v>
    <v>Monthly</v>
    <v>42370</v>
    <v>45657</v>
    <v>0</v>
    <v>1</v>
    <v>638712000000000000,638716806838646256,0</v>
    <v>0</v>
    <v>a1w8ec</v>
    <v>XNYS:JNJ</v>
    <v>16</v>
  </rv>
  <rv s="17">
    <v>51</v>
    <v>azqpjc</v>
    <v>Monthly</v>
    <v>42370</v>
    <v>45657</v>
    <v>0</v>
    <v>1</v>
    <v>638712000000000000,638716806836719543,0</v>
    <v>17</v>
    <v>azqpjc</v>
    <v>XNYS:DAY</v>
    <v>18</v>
  </rv>
  <rv s="17">
    <v>51</v>
    <v>a25jqh</v>
    <v>Monthly</v>
    <v>42370</v>
    <v>45657</v>
    <v>0</v>
    <v>1</v>
    <v>638712000000000000,638716806840787369,0</v>
    <v>0</v>
    <v>a25jqh</v>
    <v>XNAS:VRSN</v>
    <v>19</v>
  </rv>
  <rv s="17">
    <v>51</v>
    <v>a1xzim</v>
    <v>Monthly</v>
    <v>42370</v>
    <v>45657</v>
    <v>0</v>
    <v>1</v>
    <v>638712000000000000,638716806843789664,0</v>
    <v>0</v>
    <v>a1xzim</v>
    <v>XNAS:MSFT</v>
    <v>20</v>
  </rv>
  <rv s="17">
    <v>51</v>
    <v>a1qeh7</v>
    <v>Monthly</v>
    <v>42370</v>
    <v>45657</v>
    <v>0</v>
    <v>1</v>
    <v>638712000000000000,638716806841199927,0</v>
    <v>0</v>
    <v>a1qeh7</v>
    <v>XNAS:CSGP</v>
    <v>21</v>
  </rv>
  <rv s="17">
    <v>51</v>
    <v>a229ec</v>
    <v>Monthly</v>
    <v>42370</v>
    <v>45657</v>
    <v>0</v>
    <v>1</v>
    <v>638712000000000000,638716806846118374,0</v>
    <v>0</v>
    <v>a229ec</v>
    <v>XNYS:RSG</v>
    <v>22</v>
  </rv>
  <rv s="17">
    <v>51</v>
    <v>a1qhz2</v>
    <v>Monthly</v>
    <v>42370</v>
    <v>45657</v>
    <v>0</v>
    <v>1</v>
    <v>638712000000000000,638716806843754464,0</v>
    <v>0</v>
    <v>a1qhz2</v>
    <v>XNAS:CTSH</v>
    <v>23</v>
  </rv>
  <rv s="17">
    <v>51</v>
    <v>a25jnm</v>
    <v>Monthly</v>
    <v>42370</v>
    <v>45657</v>
    <v>0</v>
    <v>1</v>
    <v>638712000000000000,638716806836657445,0</v>
    <v>0</v>
    <v>a25jnm</v>
    <v>XNAS:VRSK</v>
    <v>24</v>
  </rv>
  <rv s="17">
    <v>51</v>
    <v>a1vtoc</v>
    <v>Monthly</v>
    <v>42370</v>
    <v>45657</v>
    <v>0</v>
    <v>1</v>
    <v>638712000000000000,638716806841214942,0</v>
    <v>0</v>
    <v>a1vtoc</v>
    <v>XNYS:IT</v>
    <v>25</v>
  </rv>
  <rv s="17">
    <v>51</v>
    <v>bwvem7</v>
    <v>Monthly</v>
    <v>42370</v>
    <v>45657</v>
    <v>0</v>
    <v>1</v>
    <v>638712000000000000,638716806836611501,0</v>
    <v>26</v>
    <v>bwvem7</v>
    <v>XNAS:ABNB</v>
    <v>27</v>
  </rv>
  <rv s="17">
    <v>51</v>
    <v>bvsk7w</v>
    <v>Monthly</v>
    <v>42370</v>
    <v>45657</v>
    <v>0</v>
    <v>1</v>
    <v>638712000000000000,638716806840848139,0</v>
    <v>28</v>
    <v>bvsk7w</v>
    <v>XNAS:PLTR</v>
    <v>29</v>
  </rv>
  <rv s="17">
    <v>51</v>
    <v>a25xm7</v>
    <v>Monthly</v>
    <v>42370</v>
    <v>45657</v>
    <v>0</v>
    <v>1</v>
    <v>638712000000000000,638716806841419759,0</v>
    <v>0</v>
    <v>a25xm7</v>
    <v>XNYS:WMB</v>
    <v>30</v>
  </rv>
  <rv s="17">
    <v>51</v>
    <v>a1v6nm</v>
    <v>Monthly</v>
    <v>42370</v>
    <v>45657</v>
    <v>0</v>
    <v>1</v>
    <v>638712000000000000,638716806841286202,0</v>
    <v>0</v>
    <v>a1v6nm</v>
    <v>XNYS:IBM</v>
    <v>31</v>
  </rv>
  <rv s="17">
    <v>51</v>
    <v>a1tvoc</v>
    <v>Monthly</v>
    <v>42370</v>
    <v>45657</v>
    <v>0</v>
    <v>1</v>
    <v>638712000000000000,638716806844028960,0</v>
    <v>0</v>
    <v>a1tvoc</v>
    <v>XNAS:GILD</v>
    <v>32</v>
  </rv>
  <rv s="17">
    <v>51</v>
    <v>a256cw</v>
    <v>Monthly</v>
    <v>42370</v>
    <v>45657</v>
    <v>0</v>
    <v>1</v>
    <v>638712000000000000,638716806843959265,0</v>
    <v>0</v>
    <v>a256cw</v>
    <v>XNYS:V</v>
    <v>33</v>
  </rv>
  <rv s="17">
    <v>51</v>
    <v>a1pokr</v>
    <v>Monthly</v>
    <v>42370</v>
    <v>45657</v>
    <v>0</v>
    <v>1</v>
    <v>638712000000000000,638716806843899174,0</v>
    <v>0</v>
    <v>a1pokr</v>
    <v>XNAS:CHTR</v>
    <v>34</v>
  </rv>
  <rv s="17">
    <v>51</v>
    <v>a1u3rw</v>
    <v>Monthly</v>
    <v>42370</v>
    <v>45657</v>
    <v>0</v>
    <v>1</v>
    <v>638712000000000000,638716806836720633,0</v>
    <v>0</v>
    <v>a1u3rw</v>
    <v>XNAS:GOOGL</v>
    <v>35</v>
  </rv>
  <rv s="17">
    <v>51</v>
    <v>a1rzh7</v>
    <v>Monthly</v>
    <v>42370</v>
    <v>45657</v>
    <v>0</v>
    <v>1</v>
    <v>638712000000000000,638716806836608934,0</v>
    <v>0</v>
    <v>a1rzh7</v>
    <v>XNAS:ENPH</v>
    <v>36</v>
  </rv>
  <rv s="17">
    <v>51</v>
    <v>a25e77</v>
    <v>Monthly</v>
    <v>42370</v>
    <v>45657</v>
    <v>0</v>
    <v>1</v>
    <v>638712000000000000,638716806838413252,0</v>
    <v>0</v>
    <v>a25e77</v>
    <v>XNYS:VLO</v>
    <v>37</v>
  </rv>
  <rv s="17">
    <v>51</v>
    <v>a1yy2w</v>
    <v>Monthly</v>
    <v>42370</v>
    <v>45657</v>
    <v>0</v>
    <v>1</v>
    <v>638712000000000000,638716806838518729,0</v>
    <v>0</v>
    <v>a1yy2w</v>
    <v>XNAS:NXPI</v>
    <v>38</v>
  </rv>
  <rv s="17">
    <v>51</v>
    <v>bq8rqh</v>
    <v>Monthly</v>
    <v>42370</v>
    <v>45657</v>
    <v>0</v>
    <v>1</v>
    <v>638712000000000000,638716806836800342,0</v>
    <v>39</v>
    <v>bq8rqh</v>
    <v>XNAS:CRWD</v>
    <v>40</v>
  </rv>
  <rv s="17">
    <v>51</v>
    <v>a1x4f2</v>
    <v>Monthly</v>
    <v>42370</v>
    <v>45657</v>
    <v>0</v>
    <v>1</v>
    <v>638712000000000000,638716806836364598,0</v>
    <v>0</v>
    <v>a1x4f2</v>
    <v>XNAS:LRCX</v>
    <v>41</v>
  </rv>
  <rv s="17">
    <v>51</v>
    <v>a21k2w</v>
    <v>Monthly</v>
    <v>42370</v>
    <v>45657</v>
    <v>0</v>
    <v>1</v>
    <v>638712000000000000,638716806846058829,0</v>
    <v>0</v>
    <v>a21k2w</v>
    <v>XNAS:QCOM</v>
    <v>42</v>
  </rv>
  <rv s="17">
    <v>51</v>
    <v>c1efhw</v>
    <v>Monthly</v>
    <v>42370</v>
    <v>45657</v>
    <v>0</v>
    <v>1</v>
    <v>638712000000000000,638716806836893982,0</v>
    <v>43</v>
    <v>c1efhw</v>
    <v>XBUE:AMD</v>
    <v>44</v>
  </rv>
  <rv s="17">
    <v>51</v>
    <v>a1xdvh</v>
    <v>Monthly</v>
    <v>42370</v>
    <v>45657</v>
    <v>0</v>
    <v>1</v>
    <v>638712000000000000,638716806841109964,0</v>
    <v>0</v>
    <v>a1xdvh</v>
    <v>XNAS:MCHP</v>
    <v>45</v>
  </rv>
  <rv s="17">
    <v>51</v>
    <v>a1yv52</v>
    <v>Monthly</v>
    <v>42370</v>
    <v>45657</v>
    <v>0</v>
    <v>1</v>
    <v>638712000000000000,638716806836727118,0</v>
    <v>0</v>
    <v>a1yv52</v>
    <v>XNAS:NVDA</v>
    <v>46</v>
  </rv>
  <rv s="17">
    <v>51</v>
    <v>a1zha2</v>
    <v>Monthly</v>
    <v>42370</v>
    <v>45657</v>
    <v>0</v>
    <v>1</v>
    <v>638712000000000000,638716806843978170,0</v>
    <v>0</v>
    <v>a1zha2</v>
    <v>XNYS:PAYC</v>
    <v>47</v>
  </rv>
  <rv s="17">
    <v>51</v>
    <v>a1q9c7</v>
    <v>Monthly</v>
    <v>42370</v>
    <v>45657</v>
    <v>0</v>
    <v>1</v>
    <v>638712000000000000,638716806836983554,0</v>
    <v>0</v>
    <v>a1q9c7</v>
    <v>XNYS:CPT</v>
    <v>48</v>
  </rv>
  <rv s="17">
    <v>51</v>
    <v>a1o3tc</v>
    <v>Monthly</v>
    <v>42370</v>
    <v>45657</v>
    <v>0</v>
    <v>1</v>
    <v>638712000000000000,638716806843848514,0</v>
    <v>0</v>
    <v>a1o3tc</v>
    <v>XNYS:AZO</v>
    <v>49</v>
  </rv>
  <rv s="17">
    <v>51</v>
    <v>a1uivh</v>
    <v>Monthly</v>
    <v>42370</v>
    <v>45657</v>
    <v>0</v>
    <v>1</v>
    <v>638712000000000000,638716806844174371,0</v>
    <v>0</v>
    <v>a1uivh</v>
    <v>XNYS:DOC</v>
    <v>50</v>
  </rv>
  <rv s="17">
    <v>51</v>
    <v>a1s4mw</v>
    <v>Monthly</v>
    <v>42370</v>
    <v>45657</v>
    <v>0</v>
    <v>1</v>
    <v>638712000000000000,638716806838675362,0</v>
    <v>0</v>
    <v>a1s4mw</v>
    <v>XNAS:EQIX</v>
    <v>51</v>
  </rv>
  <rv s="17">
    <v>51</v>
    <v>a1np4c</v>
    <v>Monthly</v>
    <v>42370</v>
    <v>45657</v>
    <v>0</v>
    <v>1</v>
    <v>638712000000000000,638716806838523115,0</v>
    <v>0</v>
    <v>a1np4c</v>
    <v>XNYS:ARE</v>
    <v>52</v>
  </rv>
  <rv s="17">
    <v>51</v>
    <v>a1ygoc</v>
    <v>Monthly</v>
    <v>42370</v>
    <v>45657</v>
    <v>0</v>
    <v>1</v>
    <v>638712000000000000,638716806840977607,0</v>
    <v>0</v>
    <v>a1ygoc</v>
    <v>XNAS:NFLX</v>
    <v>53</v>
  </rv>
  <rv s="17">
    <v>51</v>
    <v>a1pcf2</v>
    <v>Monthly</v>
    <v>42370</v>
    <v>45657</v>
    <v>0</v>
    <v>1</v>
    <v>638712000000000000,638716806840758517,0</v>
    <v>0</v>
    <v>a1pcf2</v>
    <v>XNYS:CCI</v>
    <v>54</v>
  </rv>
  <rv s="17">
    <v>51</v>
    <v>a1t377</v>
    <v>Monthly</v>
    <v>42370</v>
    <v>45657</v>
    <v>0</v>
    <v>1</v>
    <v>638712000000000000,638716806841075600,0</v>
    <v>0</v>
    <v>a1t377</v>
    <v>XNYS:CPAY</v>
    <v>55</v>
  </rv>
  <rv s="17">
    <v>51</v>
    <v>a23d6h</v>
    <v>Monthly</v>
    <v>42370</v>
    <v>45657</v>
    <v>0</v>
    <v>1</v>
    <v>638712000000000000,638716806841320019,0</v>
    <v>0</v>
    <v>a23d6h</v>
    <v>XNYS:SPG</v>
    <v>56</v>
  </rv>
  <rv s="17">
    <v>51</v>
    <v>a218mw</v>
    <v>Monthly</v>
    <v>42370</v>
    <v>45657</v>
    <v>0</v>
    <v>1</v>
    <v>638712000000000000,638716806841548038,0</v>
    <v>0</v>
    <v>a218mw</v>
    <v>XNYS:PSA</v>
    <v>57</v>
  </rv>
  <rv s="17">
    <v>51</v>
    <v>a1q44c</v>
    <v>Monthly</v>
    <v>42370</v>
    <v>45657</v>
    <v>0</v>
    <v>1</v>
    <v>638712000000000000,638716806838611509,0</v>
    <v>0</v>
    <v>a1q44c</v>
    <v>XNYS:CTRA</v>
    <v>58</v>
  </rv>
  <rv s="17">
    <v>51</v>
    <v>a1xwnm</v>
    <v>Monthly</v>
    <v>42370</v>
    <v>45657</v>
    <v>0</v>
    <v>1</v>
    <v>638712000000000000,638716806838379348,0</v>
    <v>0</v>
    <v>a1xwnm</v>
    <v>XNAS:MPWR</v>
    <v>59</v>
  </rv>
  <rv s="17">
    <v>51</v>
    <v>a1zbec</v>
    <v>Monthly</v>
    <v>42370</v>
    <v>45657</v>
    <v>0</v>
    <v>1</v>
    <v>638712000000000000,638716806846601949,0</v>
    <v>0</v>
    <v>a1zbec</v>
    <v>XNYS:ORCL</v>
    <v>60</v>
  </rv>
  <rv s="17">
    <v>51</v>
    <v>a1nda2</v>
    <v>Monthly</v>
    <v>42370</v>
    <v>45657</v>
    <v>0</v>
    <v>1</v>
    <v>638712000000000000,638716806843997228,0</v>
    <v>0</v>
    <v>a1nda2</v>
    <v>XNAS:AMAT</v>
    <v>61</v>
  </rv>
  <rv s="17">
    <v>51</v>
    <v>a1ossm</v>
    <v>Monthly</v>
    <v>42370</v>
    <v>45657</v>
    <v>0</v>
    <v>1</v>
    <v>638712000000000000,638716806838528385,0</v>
    <v>0</v>
    <v>a1ossm</v>
    <v>XNYS:BR</v>
    <v>62</v>
  </rv>
  <rv s="17">
    <v>51</v>
    <v>a1rrh7</v>
    <v>Monthly</v>
    <v>42370</v>
    <v>45657</v>
    <v>0</v>
    <v>1</v>
    <v>638712000000000000,638716806848172776,0</v>
    <v>0</v>
    <v>a1rrh7</v>
    <v>XNYS:EFX</v>
    <v>63</v>
  </rv>
  <rv s="17">
    <v>51</v>
    <v>a1zhcw</v>
    <v>Monthly</v>
    <v>42370</v>
    <v>45657</v>
    <v>0</v>
    <v>1</v>
    <v>638712000000000000,638716806844091514,0</v>
    <v>0</v>
    <v>a1zhcw</v>
    <v>XNAS:PAYX</v>
    <v>64</v>
  </rv>
  <rv s="17">
    <v>51</v>
    <v>a1sx27</v>
    <v>Monthly</v>
    <v>42370</v>
    <v>45657</v>
    <v>0</v>
    <v>1</v>
    <v>638712000000000000,638716806846063698,0</v>
    <v>0</v>
    <v>a1sx27</v>
    <v>XNYS:FI</v>
    <v>65</v>
  </rv>
  <rv s="17">
    <v>51</v>
    <v>a24jvh</v>
    <v>Monthly</v>
    <v>42370</v>
    <v>45657</v>
    <v>0</v>
    <v>1</v>
    <v>638712000000000000,638716806840851055,0</v>
    <v>0</v>
    <v>a24jvh</v>
    <v>XNAS:TSCO</v>
    <v>66</v>
  </rv>
  <rv s="17">
    <v>51</v>
    <v>a1zqnm</v>
    <v>Monthly</v>
    <v>42370</v>
    <v>45657</v>
    <v>0</v>
    <v>1</v>
    <v>638712000000000000,638716806844446294,0</v>
    <v>0</v>
    <v>a1zqnm</v>
    <v>XNYS:PFE</v>
    <v>67</v>
  </rv>
  <rv s="17">
    <v>51</v>
    <v>a1ruc7</v>
    <v>Monthly</v>
    <v>42370</v>
    <v>45657</v>
    <v>0</v>
    <v>1</v>
    <v>638712000000000000,638716806838562596,0</v>
    <v>0</v>
    <v>a1ruc7</v>
    <v>XNYS:EL</v>
    <v>68</v>
  </rv>
  <rv s="17">
    <v>51</v>
    <v>a1njh7</v>
    <v>Monthly</v>
    <v>42370</v>
    <v>45657</v>
    <v>0</v>
    <v>1</v>
    <v>638712000000000000,638716806846178305,0</v>
    <v>0</v>
    <v>a1njh7</v>
    <v>XNAS:ANSS</v>
    <v>69</v>
  </rv>
  <rv s="17">
    <v>51</v>
    <v>a1zez2</v>
    <v>Monthly</v>
    <v>42370</v>
    <v>45657</v>
    <v>0</v>
    <v>1</v>
    <v>638712000000000000,638716806844211867,0</v>
    <v>0</v>
    <v>a1zez2</v>
    <v>XNYS:OXY</v>
    <v>70</v>
  </rv>
  <rv s="17">
    <v>51</v>
    <v>a1wjz2</v>
    <v>Monthly</v>
    <v>42370</v>
    <v>45657</v>
    <v>0</v>
    <v>1</v>
    <v>638712000000000000,638716806841189912,0</v>
    <v>0</v>
    <v>a1wjz2</v>
    <v>XNYS:KMB</v>
    <v>71</v>
  </rv>
  <rv s="17">
    <v>51</v>
    <v>a1pl8m</v>
    <v>Monthly</v>
    <v>42370</v>
    <v>45657</v>
    <v>0</v>
    <v>1</v>
    <v>638712000000000000,638716806836865704,0</v>
    <v>0</v>
    <v>a1pl8m</v>
    <v>XNYS:CHD</v>
    <v>72</v>
  </rv>
  <rv s="17">
    <v>51</v>
    <v>a1ufm7</v>
    <v>Monthly</v>
    <v>42370</v>
    <v>45657</v>
    <v>0</v>
    <v>1</v>
    <v>638712000000000000,638716806843938680,0</v>
    <v>0</v>
    <v>a1ufm7</v>
    <v>XNYS:HAL</v>
    <v>73</v>
  </rv>
  <rv s="17">
    <v>51</v>
    <v>a24gur</v>
    <v>Monthly</v>
    <v>42370</v>
    <v>45657</v>
    <v>0</v>
    <v>1</v>
    <v>638712000000000000,638716806836666876,0</v>
    <v>0</v>
    <v>a24gur</v>
    <v>XNYS:TRGP</v>
    <v>74</v>
  </rv>
  <rv s="17">
    <v>51</v>
    <v>a1yjxm</v>
    <v>Monthly</v>
    <v>42370</v>
    <v>45657</v>
    <v>0</v>
    <v>1</v>
    <v>638712000000000000,638716806841263956,0</v>
    <v>0</v>
    <v>a1yjxm</v>
    <v>XNYS:NKE</v>
    <v>75</v>
  </rv>
  <rv s="17">
    <v>51</v>
    <v>a1z11h</v>
    <v>Monthly</v>
    <v>42370</v>
    <v>45657</v>
    <v>0</v>
    <v>1</v>
    <v>638712000000000000,638716806836756104,0</v>
    <v>0</v>
    <v>a1z11h</v>
    <v>XNYS:O</v>
    <v>76</v>
  </rv>
  <rv s="17">
    <v>51</v>
    <v>a23tz2</v>
    <v>Monthly</v>
    <v>42370</v>
    <v>45657</v>
    <v>0</v>
    <v>1</v>
    <v>638712000000000000,638716806838652534,0</v>
    <v>0</v>
    <v>a23tz2</v>
    <v>XNAS:SWKS</v>
    <v>77</v>
  </rv>
  <rv s="17">
    <v>51</v>
    <v>a1z6nm</v>
    <v>Monthly</v>
    <v>42370</v>
    <v>45657</v>
    <v>0</v>
    <v>1</v>
    <v>638712000000000000,638716806841516063,0</v>
    <v>0</v>
    <v>a1z6nm</v>
    <v>XNYS:OKE</v>
    <v>78</v>
  </rv>
  <rv s="17">
    <v>51</v>
    <v>a226rw</v>
    <v>Monthly</v>
    <v>42370</v>
    <v>45657</v>
    <v>0</v>
    <v>1</v>
    <v>638712000000000000,638716806839986310,0</v>
    <v>0</v>
    <v>a226rw</v>
    <v>XNYS:ROL</v>
    <v>79</v>
  </rv>
  <rv s="17">
    <v>51</v>
    <v>a1nkur</v>
    <v>Monthly</v>
    <v>42370</v>
    <v>45657</v>
    <v>0</v>
    <v>1</v>
    <v>638712000000000000,638716806843932217,0</v>
    <v>0</v>
    <v>a1nkur</v>
    <v>XNAS:APA</v>
    <v>80</v>
  </rv>
  <rv s="17">
    <v>51</v>
    <v>a1xxvh</v>
    <v>Monthly</v>
    <v>42370</v>
    <v>45657</v>
    <v>0</v>
    <v>1</v>
    <v>638677440000000000,638716806838731799,0</v>
    <v>81</v>
    <v>a1xxvh</v>
    <v>XNYS:MRO</v>
    <v>82</v>
  </rv>
  <rv s="17">
    <v>51</v>
    <v>a22777</v>
    <v>Monthly</v>
    <v>42370</v>
    <v>45657</v>
    <v>0</v>
    <v>1</v>
    <v>638712000000000000,638716806843727659,0</v>
    <v>0</v>
    <v>a22777</v>
    <v>XNAS:ROP</v>
    <v>83</v>
  </rv>
  <rv s="17">
    <v>51</v>
    <v>a1n7yc</v>
    <v>Monthly</v>
    <v>42370</v>
    <v>45657</v>
    <v>0</v>
    <v>1</v>
    <v>638712000000000000,638716806838467726,0</v>
    <v>0</v>
    <v>a1n7yc</v>
    <v>XNAS:AKAM</v>
    <v>84</v>
  </rv>
  <rv s="17">
    <v>51</v>
    <v>a1xvzr</v>
    <v>Monthly</v>
    <v>42370</v>
    <v>45657</v>
    <v>0</v>
    <v>1</v>
    <v>638712000000000000,638716806843933021,0</v>
    <v>0</v>
    <v>a1xvzr</v>
    <v>XNYS:MPC</v>
    <v>85</v>
  </rv>
  <rv s="17">
    <v>51</v>
    <v>a1zgm7</v>
    <v>Monthly</v>
    <v>42370</v>
    <v>45657</v>
    <v>0</v>
    <v>1</v>
    <v>638712000000000000,638716806838849848,0</v>
    <v>0</v>
    <v>a1zgm7</v>
    <v>XNAS:PANW</v>
    <v>86</v>
  </rv>
  <rv s="17">
    <v>51</v>
    <v>a21d27</v>
    <v>Monthly</v>
    <v>42370</v>
    <v>45657</v>
    <v>0</v>
    <v>1</v>
    <v>638712000000000000,638716806838994744,0</v>
    <v>0</v>
    <v>a21d27</v>
    <v>XNYS:PSX</v>
    <v>87</v>
  </rv>
  <rv s="17">
    <v>51</v>
    <v>a1uwoc</v>
    <v>Monthly</v>
    <v>42370</v>
    <v>45657</v>
    <v>0</v>
    <v>1</v>
    <v>638712000000000000,638716806838558185,0</v>
    <v>0</v>
    <v>a1uwoc</v>
    <v>XNAS:HST</v>
    <v>88</v>
  </rv>
  <rv s="17">
    <v>51</v>
    <v>a1q5nm</v>
    <v>Monthly</v>
    <v>42370</v>
    <v>45657</v>
    <v>0</v>
    <v>1</v>
    <v>638712000000000000,638716806841215635,0</v>
    <v>0</v>
    <v>a1q5nm</v>
    <v>XNYS:COP</v>
    <v>89</v>
  </rv>
  <rv s="17">
    <v>51</v>
    <v>a1y2ec</v>
    <v>Monthly</v>
    <v>42370</v>
    <v>45657</v>
    <v>0</v>
    <v>1</v>
    <v>638712000000000000,638716806844363529,0</v>
    <v>0</v>
    <v>a1y2ec</v>
    <v>XNYS:MTD</v>
    <v>90</v>
  </rv>
  <rv s="17">
    <v>51</v>
    <v>a1nwgh</v>
    <v>Monthly</v>
    <v>42370</v>
    <v>45657</v>
    <v>0</v>
    <v>1</v>
    <v>638712000000000000,638716806843769253,0</v>
    <v>0</v>
    <v>a1nwgh</v>
    <v>XNYS:ATO</v>
    <v>91</v>
  </rv>
  <rv s="17">
    <v>51</v>
    <v>a24fmw</v>
    <v>Monthly</v>
    <v>42370</v>
    <v>45657</v>
    <v>0</v>
    <v>1</v>
    <v>638712000000000000,638716806846158612,0</v>
    <v>0</v>
    <v>a24fmw</v>
    <v>XNYS:TPR</v>
    <v>92</v>
  </rv>
  <rv s="17">
    <v>51</v>
    <v>c8ki6h</v>
    <v>Monthly</v>
    <v>42370</v>
    <v>45657</v>
    <v>0</v>
    <v>1</v>
    <v>638712000000000000,638716806836698545,0</v>
    <v>93</v>
    <v>c8ki6h</v>
    <v>XNYS:KVUE</v>
    <v>94</v>
  </rv>
  <rv s="17">
    <v>51</v>
    <v>a1q1tc</v>
    <v>Monthly</v>
    <v>42370</v>
    <v>45657</v>
    <v>0</v>
    <v>1</v>
    <v>638712000000000000,638716806846025698,0</v>
    <v>0</v>
    <v>a1q1tc</v>
    <v>XNYS:CNP</v>
    <v>95</v>
  </rv>
  <rv s="17">
    <v>51</v>
    <v>a1pyar</v>
    <v>Monthly</v>
    <v>42370</v>
    <v>45657</v>
    <v>0</v>
    <v>1</v>
    <v>638712000000000000,638716806838576516,0</v>
    <v>0</v>
    <v>a1pyar</v>
    <v>XNYS:CMS</v>
    <v>96</v>
  </rv>
  <rv s="17">
    <v>51</v>
    <v>a1w36h</v>
    <v>Monthly</v>
    <v>42370</v>
    <v>45657</v>
    <v>0</v>
    <v>1</v>
    <v>638712000000000000,638716806846129754,0</v>
    <v>0</v>
    <v>a1w36h</v>
    <v>XNYS:J</v>
    <v>97</v>
  </rv>
  <rv s="17">
    <v>51</v>
    <v>bp8fww</v>
    <v>Monthly</v>
    <v>42370</v>
    <v>45657</v>
    <v>0</v>
    <v>1</v>
    <v>638712000000000000,638716806839956824,0</v>
    <v>98</v>
    <v>bp8fww</v>
    <v>XNAS:FOXA</v>
    <v>99</v>
  </rv>
  <rv s="17">
    <v>51</v>
    <v>a25m77</v>
    <v>Monthly</v>
    <v>42370</v>
    <v>45657</v>
    <v>0</v>
    <v>1</v>
    <v>638712000000000000,638716806846058218,0</v>
    <v>0</v>
    <v>a25m77</v>
    <v>XNYS:VTR</v>
    <v>100</v>
  </rv>
  <rv s="17">
    <v>51</v>
    <v>a1r2z2</v>
    <v>Monthly</v>
    <v>42370</v>
    <v>45657</v>
    <v>0</v>
    <v>1</v>
    <v>638712000000000000,638716806840820433,0</v>
    <v>0</v>
    <v>a1r2z2</v>
    <v>XNYS:DIS</v>
    <v>101</v>
  </rv>
  <rv s="17">
    <v>51</v>
    <v>a24tfr</v>
    <v>Monthly</v>
    <v>42370</v>
    <v>45657</v>
    <v>0</v>
    <v>1</v>
    <v>638712000000000000,638716806846113472,0</v>
    <v>0</v>
    <v>a24tfr</v>
    <v>XNYS:UDR</v>
    <v>102</v>
  </rv>
  <rv s="17">
    <v>51</v>
    <v>a1ru6h</v>
    <v>Monthly</v>
    <v>42370</v>
    <v>45657</v>
    <v>0</v>
    <v>1</v>
    <v>638712000000000000,638716806836745167,0</v>
    <v>0</v>
    <v>a1ru6h</v>
    <v>XNYS:EIX</v>
    <v>103</v>
  </rv>
  <rv s="17">
    <v>51</v>
    <v>a1vc52</v>
    <v>Monthly</v>
    <v>42370</v>
    <v>45657</v>
    <v>0</v>
    <v>1</v>
    <v>638712000000000000,638716806843915562,0</v>
    <v>0</v>
    <v>a1vc52</v>
    <v>XNYS:IEX</v>
    <v>104</v>
  </rv>
  <rv s="17">
    <v>51</v>
    <v>caydcw</v>
    <v>Monthly</v>
    <v>42370</v>
    <v>45657</v>
    <v>0</v>
    <v>1</v>
    <v>638712000000000000,638716806838909947,0</v>
    <v>105</v>
    <v>caydcw</v>
    <v>XNYS:VLTO</v>
    <v>106</v>
  </rv>
  <rv s="17">
    <v>51</v>
    <v>a1s5xm</v>
    <v>Monthly</v>
    <v>42370</v>
    <v>45657</v>
    <v>0</v>
    <v>1</v>
    <v>638712000000000000,638716806841014843,0</v>
    <v>0</v>
    <v>a1s5xm</v>
    <v>XNAS:CZR</v>
    <v>107</v>
  </rv>
  <rv s="17">
    <v>51</v>
    <v>a1q5hw</v>
    <v>Monthly</v>
    <v>42370</v>
    <v>45657</v>
    <v>0</v>
    <v>1</v>
    <v>638712000000000000,638716806845949309,0</v>
    <v>0</v>
    <v>a1q5hw</v>
    <v>XNAS:COO</v>
    <v>108</v>
  </rv>
  <rv s="17">
    <v>51</v>
    <v>a23p6h</v>
    <v>Monthly</v>
    <v>42370</v>
    <v>45657</v>
    <v>0</v>
    <v>1</v>
    <v>638712000000000000,638716806841241184,0</v>
    <v>0</v>
    <v>a23p6h</v>
    <v>XNAS:STLD</v>
    <v>109</v>
  </rv>
  <rv s="17">
    <v>51</v>
    <v>a25omw</v>
    <v>Monthly</v>
    <v>42370</v>
    <v>45657</v>
    <v>0</v>
    <v>1</v>
    <v>638712000000000000,638716806844104158,0</v>
    <v>0</v>
    <v>a25omw</v>
    <v>XNYS:WAB</v>
    <v>110</v>
  </rv>
  <rv s="17">
    <v>51</v>
    <v>a1mw4c</v>
    <v>Monthly</v>
    <v>42370</v>
    <v>45657</v>
    <v>0</v>
    <v>1</v>
    <v>638712000000000000,638716806841017388,0</v>
    <v>0</v>
    <v>a1mw4c</v>
    <v>XNAS:ADP</v>
    <v>111</v>
  </rv>
  <rv s="17">
    <v>51</v>
    <v>a1ne3m</v>
    <v>Monthly</v>
    <v>42370</v>
    <v>45657</v>
    <v>0</v>
    <v>1</v>
    <v>638712000000000000,638716806836793359,0</v>
    <v>0</v>
    <v>a1ne3m</v>
    <v>XNYS:AME</v>
    <v>112</v>
  </rv>
  <rv s="17">
    <v>51</v>
    <v>a1qgcw</v>
    <v>Monthly</v>
    <v>42370</v>
    <v>45657</v>
    <v>0</v>
    <v>1</v>
    <v>638712000000000000,638716806836686790,0</v>
    <v>0</v>
    <v>a1qgcw</v>
    <v>XNAS:CTAS</v>
    <v>113</v>
  </rv>
  <rv s="17">
    <v>51</v>
    <v>a1udz2</v>
    <v>Monthly</v>
    <v>42370</v>
    <v>45657</v>
    <v>0</v>
    <v>1</v>
    <v>638712000000000000,638716806836690380,0</v>
    <v>0</v>
    <v>a1udz2</v>
    <v>XNYS:GWW</v>
    <v>114</v>
  </rv>
  <rv s="17">
    <v>51</v>
    <v>a25xjc</v>
    <v>Monthly</v>
    <v>42370</v>
    <v>45657</v>
    <v>0</v>
    <v>1</v>
    <v>638712000000000000,638716806840914629,0</v>
    <v>0</v>
    <v>a25xjc</v>
    <v>XNYS:WM</v>
    <v>115</v>
  </rv>
  <rv s="17">
    <v>51</v>
    <v>a1ry3m</v>
    <v>Monthly</v>
    <v>42370</v>
    <v>45657</v>
    <v>0</v>
    <v>1</v>
    <v>638712000000000000,638716806838884190,0</v>
    <v>0</v>
    <v>a1ry3m</v>
    <v>XNYS:EMR</v>
    <v>116</v>
  </rv>
  <rv s="17">
    <v>51</v>
    <v>a1x6m7</v>
    <v>Monthly</v>
    <v>42370</v>
    <v>45657</v>
    <v>0</v>
    <v>1</v>
    <v>638712000000000000,638716806836381873,0</v>
    <v>0</v>
    <v>a1x6m7</v>
    <v>XNAS:LULU</v>
    <v>117</v>
  </rv>
  <rv s="17">
    <v>51</v>
    <v>a1qvjc</v>
    <v>Monthly</v>
    <v>42370</v>
    <v>45657</v>
    <v>0</v>
    <v>1</v>
    <v>638712000000000000,638716806836580863,0</v>
    <v>0</v>
    <v>a1qvjc</v>
    <v>XNYS:DE</v>
    <v>118</v>
  </rv>
  <rv s="17">
    <v>51</v>
    <v>a1ser7</v>
    <v>Monthly</v>
    <v>42370</v>
    <v>45657</v>
    <v>0</v>
    <v>1</v>
    <v>638712000000000000,638716806843825087,0</v>
    <v>0</v>
    <v>a1ser7</v>
    <v>XNYS:EW</v>
    <v>119</v>
  </rv>
  <rv s="17">
    <v>51</v>
    <v>auvwoc</v>
    <v>Monthly</v>
    <v>42370</v>
    <v>45657</v>
    <v>0</v>
    <v>1</v>
    <v>638712000000000000,638716806836515713,0</v>
    <v>0</v>
    <v>auvwoc</v>
    <v>Gold</v>
    <v>120</v>
  </rv>
  <rv s="17">
    <v>51</v>
    <v>a1wifr</v>
    <v>Monthly</v>
    <v>42370</v>
    <v>45657</v>
    <v>0</v>
    <v>1</v>
    <v>638712000000000000,638716806846124938,0</v>
    <v>0</v>
    <v>a1wifr</v>
    <v>XNYS:KIM</v>
    <v>121</v>
  </rv>
  <rv s="17">
    <v>51</v>
    <v>a1safr</v>
    <v>Monthly</v>
    <v>42370</v>
    <v>45657</v>
    <v>0</v>
    <v>1</v>
    <v>638712000000000000,638716806838586545,0</v>
    <v>0</v>
    <v>a1safr</v>
    <v>XNYS:ETN</v>
    <v>122</v>
  </rv>
  <rv s="17">
    <v>51</v>
    <v>a1xtpr</v>
    <v>Monthly</v>
    <v>42370</v>
    <v>45657</v>
    <v>0</v>
    <v>1</v>
    <v>638712000000000000,638716806840978429,0</v>
    <v>0</v>
    <v>a1xtpr</v>
    <v>XNYS:MO</v>
    <v>123</v>
  </rv>
  <rv s="17">
    <v>51</v>
    <v>bo5fpr</v>
    <v>Monthly</v>
    <v>42370</v>
    <v>45657</v>
    <v>0</v>
    <v>1</v>
    <v>638712000000000000,638716806836729765,0</v>
    <v>124</v>
    <v>bo5fpr</v>
    <v>XNAS:MRNA</v>
    <v>125</v>
  </rv>
  <rv s="17">
    <v>51</v>
    <v>a25k5r</v>
    <v>Monthly</v>
    <v>42370</v>
    <v>45657</v>
    <v>0</v>
    <v>1</v>
    <v>638712000000000000,638716806838555630,0</v>
    <v>0</v>
    <v>a25k5r</v>
    <v>XNAS:VRTX</v>
    <v>126</v>
  </rv>
  <rv s="17">
    <v>51</v>
    <v>a1w2cw</v>
    <v>Monthly</v>
    <v>42370</v>
    <v>45657</v>
    <v>0</v>
    <v>1</v>
    <v>638712000000000000,638716806843888556,0</v>
    <v>0</v>
    <v>a1w2cw</v>
    <v>XNYS:JCI</v>
    <v>127</v>
  </rv>
  <rv s="17">
    <v>51</v>
    <v>a1rec7</v>
    <v>Monthly</v>
    <v>42370</v>
    <v>45657</v>
    <v>0</v>
    <v>1</v>
    <v>638712000000000000,638716806838628247,0</v>
    <v>0</v>
    <v>a1rec7</v>
    <v>XNYS:DVA</v>
    <v>128</v>
  </rv>
  <rv s="17">
    <v>51</v>
    <v>a1slm7</v>
    <v>Monthly</v>
    <v>42370</v>
    <v>45657</v>
    <v>0</v>
    <v>1</v>
    <v>638712000000000000,638716806838760851,0</v>
    <v>0</v>
    <v>a1slm7</v>
    <v>XNAS:META</v>
    <v>129</v>
  </rv>
  <rv s="17">
    <v>51</v>
    <v>a1wljc</v>
    <v>Monthly</v>
    <v>42370</v>
    <v>45657</v>
    <v>0</v>
    <v>1</v>
    <v>638712000000000000,638716806843937867,0</v>
    <v>0</v>
    <v>a1wljc</v>
    <v>XNYS:KO</v>
    <v>130</v>
  </rv>
  <rv s="17">
    <v>51</v>
    <v>axxc6h</v>
    <v>Monthly</v>
    <v>42370</v>
    <v>45657</v>
    <v>0</v>
    <v>1</v>
    <v>638712000000000000,638716806846014525,0</v>
    <v>0</v>
    <v>axxc6h</v>
    <v>XNAS:PFG</v>
    <v>131</v>
  </rv>
  <rv s="17">
    <v>51</v>
    <v>a1xonm</v>
    <v>Monthly</v>
    <v>42370</v>
    <v>45657</v>
    <v>0</v>
    <v>1</v>
    <v>638712000000000000,638716806836769328,0</v>
    <v>0</v>
    <v>a1xonm</v>
    <v>XNAS:MKTX</v>
    <v>132</v>
  </rv>
  <rv s="17">
    <v>51</v>
    <v>a1yoa2</v>
    <v>Monthly</v>
    <v>42370</v>
    <v>45657</v>
    <v>0</v>
    <v>1</v>
    <v>638712000000000000,638716806840958516,0</v>
    <v>0</v>
    <v>a1yoa2</v>
    <v>XNYS:NOW</v>
    <v>133</v>
  </rv>
  <rv s="17">
    <v>51</v>
    <v>a24i3m</v>
    <v>Monthly</v>
    <v>42370</v>
    <v>45657</v>
    <v>0</v>
    <v>1</v>
    <v>638712000000000000,638716806838807977,0</v>
    <v>0</v>
    <v>a24i3m</v>
    <v>XNAS:TROW</v>
    <v>134</v>
  </rv>
  <rv s="17">
    <v>51</v>
    <v>a1pj4c</v>
    <v>Monthly</v>
    <v>42370</v>
    <v>45657</v>
    <v>0</v>
    <v>1</v>
    <v>638712000000000000,638716806838531855,0</v>
    <v>0</v>
    <v>a1pj4c</v>
    <v>XNYS:CFG</v>
    <v>135</v>
  </rv>
  <rv s="17">
    <v>51</v>
    <v>a1x8w7</v>
    <v>Monthly</v>
    <v>42370</v>
    <v>45657</v>
    <v>0</v>
    <v>1</v>
    <v>638712000000000000,638716806846124051,0</v>
    <v>0</v>
    <v>a1x8w7</v>
    <v>XNYS:MA</v>
    <v>136</v>
  </rv>
  <rv s="17">
    <v>51</v>
    <v>a1s6ww</v>
    <v>Monthly</v>
    <v>42370</v>
    <v>45657</v>
    <v>0</v>
    <v>1</v>
    <v>638712000000000000,638716806841075634,0</v>
    <v>0</v>
    <v>a1s6ww</v>
    <v>XNYS:ES</v>
    <v>137</v>
  </rv>
  <rv s="17">
    <v>51</v>
    <v>az6zf2</v>
    <v>Monthly</v>
    <v>42370</v>
    <v>45657</v>
    <v>0</v>
    <v>1</v>
    <v>638712000000000000,638716806845910359,0</v>
    <v>138</v>
    <v>az6zf2</v>
    <v>XNYS:WELL</v>
    <v>139</v>
  </rv>
  <rv s="17">
    <v>51</v>
    <v>a22n4c</v>
    <v>Monthly</v>
    <v>42370</v>
    <v>45657</v>
    <v>0</v>
    <v>1</v>
    <v>638712000000000000,638716806840917818,0</v>
    <v>0</v>
    <v>a22n4c</v>
    <v>XNYS:SCHW</v>
    <v>140</v>
  </rv>
  <rv s="17">
    <v>51</v>
    <v>a1u7xm</v>
    <v>Monthly</v>
    <v>42370</v>
    <v>45657</v>
    <v>0</v>
    <v>1</v>
    <v>638712000000000000,638716806844183478,0</v>
    <v>0</v>
    <v>a1u7xm</v>
    <v>XNYS:GS</v>
    <v>141</v>
  </rv>
  <rv s="17">
    <v>51</v>
    <v>a1vmf2</v>
    <v>Monthly</v>
    <v>42370</v>
    <v>45657</v>
    <v>0</v>
    <v>1</v>
    <v>638712000000000000,638716806838701940,0</v>
    <v>0</v>
    <v>a1vmf2</v>
    <v>XNAS:INTC</v>
    <v>142</v>
  </rv>
  <rv s="17">
    <v>51</v>
    <v>a1n7mw</v>
    <v>Monthly</v>
    <v>42370</v>
    <v>45657</v>
    <v>0</v>
    <v>1</v>
    <v>638712000000000000,638716806845949044,0</v>
    <v>0</v>
    <v>a1n7mw</v>
    <v>XNYS:AIZ</v>
    <v>143</v>
  </rv>
  <rv s="17">
    <v>51</v>
    <v>a21tm7</v>
    <v>Monthly</v>
    <v>42370</v>
    <v>45657</v>
    <v>0</v>
    <v>1</v>
    <v>638712000000000000,638716806840070017,0</v>
    <v>0</v>
    <v>a21tm7</v>
    <v>XNYS:EG</v>
    <v>144</v>
  </rv>
  <rv s="17">
    <v>51</v>
    <v>a23wlh</v>
    <v>Monthly</v>
    <v>42370</v>
    <v>45657</v>
    <v>0</v>
    <v>1</v>
    <v>638712000000000000,638716806845999968,0</v>
    <v>0</v>
    <v>a23wlh</v>
    <v>XNYS:SYY</v>
    <v>145</v>
  </rv>
  <rv s="17">
    <v>51</v>
    <v>a24bsm</v>
    <v>Monthly</v>
    <v>42370</v>
    <v>45657</v>
    <v>0</v>
    <v>1</v>
    <v>638712000000000000,638716806836556979,0</v>
    <v>0</v>
    <v>a24bsm</v>
    <v>XNYS:TMO</v>
    <v>146</v>
  </rv>
  <rv s="17">
    <v>51</v>
    <v>a26hyc</v>
    <v>Monthly</v>
    <v>42370</v>
    <v>45657</v>
    <v>0</v>
    <v>1</v>
    <v>638712000000000000,638716806838531555,0</v>
    <v>0</v>
    <v>a26hyc</v>
    <v>XNYS:ZTS</v>
    <v>147</v>
  </rv>
  <rv s="17">
    <v>51</v>
    <v>a1wkbh</v>
    <v>Monthly</v>
    <v>42370</v>
    <v>45657</v>
    <v>0</v>
    <v>1</v>
    <v>638712000000000000,638716806841478293,0</v>
    <v>0</v>
    <v>a1wkbh</v>
    <v>XNYS:KMI</v>
    <v>148</v>
  </rv>
  <rv s="17">
    <v>51</v>
    <v>a24c52</v>
    <v>Monthly</v>
    <v>42370</v>
    <v>45657</v>
    <v>0</v>
    <v>1</v>
    <v>638712000000000000,638716806846755118,0</v>
    <v>0</v>
    <v>a24c52</v>
    <v>XNAS:TMUS</v>
    <v>149</v>
  </rv>
  <rv s="17">
    <v>51</v>
    <v>a1z3h7</v>
    <v>Monthly</v>
    <v>42370</v>
    <v>45657</v>
    <v>0</v>
    <v>1</v>
    <v>638712000000000000,638716806840895579,0</v>
    <v>0</v>
    <v>a1z3h7</v>
    <v>XNAS:ODFL</v>
    <v>150</v>
  </rv>
  <rv s="17">
    <v>51</v>
    <v>a1yism</v>
    <v>Monthly</v>
    <v>42370</v>
    <v>45657</v>
    <v>0</v>
    <v>1</v>
    <v>638712000000000000,638716806845914962,0</v>
    <v>0</v>
    <v>a1yism</v>
    <v>XNYS:NI</v>
    <v>151</v>
  </rv>
  <rv s="17">
    <v>51</v>
    <v>a1p3ww</v>
    <v>Monthly</v>
    <v>42370</v>
    <v>45657</v>
    <v>0</v>
    <v>1</v>
    <v>638712000000000000,638716806841230022,0</v>
    <v>0</v>
    <v>a1p3ww</v>
    <v>XNYS:C</v>
    <v>152</v>
  </rv>
  <rv s="17">
    <v>51</v>
    <v>a1ou77</v>
    <v>Monthly</v>
    <v>42370</v>
    <v>45657</v>
    <v>0</v>
    <v>1</v>
    <v>638712000000000000,638716806844021941,0</v>
    <v>0</v>
    <v>a1ou77</v>
    <v>XNYS:BRO</v>
    <v>153</v>
  </rv>
  <rv s="17">
    <v>51</v>
    <v>a218k2</v>
    <v>Monthly</v>
    <v>42370</v>
    <v>45657</v>
    <v>0</v>
    <v>1</v>
    <v>638712000000000000,638716806841094765,0</v>
    <v>0</v>
    <v>a218k2</v>
    <v>XNYS:PRU</v>
    <v>154</v>
  </rv>
  <rv s="17">
    <v>51</v>
    <v>a1u3p2</v>
    <v>Monthly</v>
    <v>42370</v>
    <v>45657</v>
    <v>0</v>
    <v>1</v>
    <v>638712000000000000,638716806846005461,0</v>
    <v>0</v>
    <v>a1u3p2</v>
    <v>XNAS:GOOG</v>
    <v>155</v>
  </rv>
  <rv s="17">
    <v>51</v>
    <v>a1nz8m</v>
    <v>Monthly</v>
    <v>42370</v>
    <v>45657</v>
    <v>0</v>
    <v>1</v>
    <v>638712000000000000,638716806843978837,0</v>
    <v>0</v>
    <v>a1nz8m</v>
    <v>XNAS:AVGO</v>
    <v>156</v>
  </rv>
  <rv s="17">
    <v>51</v>
    <v>a1xr1h</v>
    <v>Monthly</v>
    <v>42370</v>
    <v>45657</v>
    <v>0</v>
    <v>1</v>
    <v>638712000000000000,638716806841125401,0</v>
    <v>0</v>
    <v>a1xr1h</v>
    <v>XNYS:MMC</v>
    <v>157</v>
  </rv>
  <rv s="17">
    <v>51</v>
    <v>a1sioc</v>
    <v>Monthly</v>
    <v>42370</v>
    <v>45657</v>
    <v>0</v>
    <v>1</v>
    <v>638712000000000000,638716806841578883,0</v>
    <v>0</v>
    <v>a1sioc</v>
    <v>XNYS:EXR</v>
    <v>158</v>
  </rv>
  <rv s="17">
    <v>51</v>
    <v>a25par</v>
    <v>Monthly</v>
    <v>42370</v>
    <v>45657</v>
    <v>0</v>
    <v>1</v>
    <v>638712000000000000,638716806841658528,0</v>
    <v>0</v>
    <v>a25par</v>
    <v>XNYS:WAT</v>
    <v>159</v>
  </rv>
  <rv s="17">
    <v>51</v>
    <v>a1n6f2</v>
    <v>Monthly</v>
    <v>42370</v>
    <v>45657</v>
    <v>0</v>
    <v>1</v>
    <v>638712000000000000,638716806843923094,0</v>
    <v>0</v>
    <v>a1n6f2</v>
    <v>XNYS:AIG</v>
    <v>160</v>
  </rv>
  <rv s="17">
    <v>51</v>
    <v>a1n7pr</v>
    <v>Monthly</v>
    <v>42370</v>
    <v>45657</v>
    <v>0</v>
    <v>1</v>
    <v>638712000000000000,638716806836610429,0</v>
    <v>0</v>
    <v>a1n7pr</v>
    <v>XNYS:AJG</v>
    <v>161</v>
  </rv>
  <rv s="17">
    <v>51</v>
    <v>a1pqur</v>
    <v>Monthly</v>
    <v>42370</v>
    <v>45657</v>
    <v>0</v>
    <v>1</v>
    <v>638712000000000000,638716806844113817,0</v>
    <v>0</v>
    <v>a1pqur</v>
    <v>XNAS:CINF</v>
    <v>162</v>
  </rv>
  <rv s="17">
    <v>51</v>
    <v>a1x6rw</v>
    <v>Monthly</v>
    <v>42370</v>
    <v>45657</v>
    <v>0</v>
    <v>1</v>
    <v>638712000000000000,638716806846921451,0</v>
    <v>0</v>
    <v>a1x6rw</v>
    <v>XNYS:LUV</v>
    <v>163</v>
  </rv>
  <rv s="17">
    <v>51</v>
    <v>a1uqpr</v>
    <v>Monthly</v>
    <v>42370</v>
    <v>45657</v>
    <v>0</v>
    <v>1</v>
    <v>638712000000000000,638716806841254770,0</v>
    <v>0</v>
    <v>a1uqpr</v>
    <v>XNYS:HLT</v>
    <v>164</v>
  </rv>
  <rv s="17">
    <v>51</v>
    <v>a1rew7</v>
    <v>Monthly</v>
    <v>42370</v>
    <v>45657</v>
    <v>0</v>
    <v>1</v>
    <v>638712000000000000,638716806836854124,0</v>
    <v>0</v>
    <v>a1rew7</v>
    <v>XNYS:DVN</v>
    <v>165</v>
  </rv>
  <rv s="17">
    <v>51</v>
    <v>c4xjc7</v>
    <v>Monthly</v>
    <v>42370</v>
    <v>45657</v>
    <v>0</v>
    <v>1</v>
    <v>638712000000000000,638716806836714685,0</v>
    <v>166</v>
    <v>c4xjc7</v>
    <v>XNAS:CEG</v>
    <v>167</v>
  </rv>
  <rv s="17">
    <v>51</v>
    <v>a1ogsm</v>
    <v>Monthly</v>
    <v>42370</v>
    <v>45657</v>
    <v>0</v>
    <v>1</v>
    <v>638712000000000000,638716806836674863,0</v>
    <v>0</v>
    <v>a1ogsm</v>
    <v>XNAS:BKR</v>
    <v>168</v>
  </rv>
  <rv s="17">
    <v>51</v>
    <v>a243ec</v>
    <v>Monthly</v>
    <v>42370</v>
    <v>45657</v>
    <v>0</v>
    <v>1</v>
    <v>638712000000000000,638716806844266043,0</v>
    <v>0</v>
    <v>a243ec</v>
    <v>XNYS:TDY</v>
    <v>169</v>
  </rv>
  <rv s="17">
    <v>51</v>
    <v>a1xe52</v>
    <v>Monthly</v>
    <v>42370</v>
    <v>45657</v>
    <v>0</v>
    <v>1</v>
    <v>638712000000000000,638716806846118783,0</v>
    <v>0</v>
    <v>a1xe52</v>
    <v>XNYS:MCK</v>
    <v>170</v>
  </rv>
  <rv s="17">
    <v>51</v>
    <v>a1wdp2</v>
    <v>Monthly</v>
    <v>42370</v>
    <v>45657</v>
    <v>0</v>
    <v>1</v>
    <v>638712000000000000,638716806841136868,0</v>
    <v>0</v>
    <v>a1wdp2</v>
    <v>XNYS:K</v>
    <v>171</v>
  </rv>
  <rv s="17">
    <v>51</v>
    <v>a1vjbh</v>
    <v>Monthly</v>
    <v>42370</v>
    <v>45657</v>
    <v>0</v>
    <v>1</v>
    <v>638712000000000000,638716806846118316,0</v>
    <v>0</v>
    <v>a1vjbh</v>
    <v>XNAS:INCY</v>
    <v>172</v>
  </rv>
  <rv s="17">
    <v>51</v>
    <v>a1xkhw</v>
    <v>Monthly</v>
    <v>42370</v>
    <v>45657</v>
    <v>0</v>
    <v>1</v>
    <v>638712000000000000,638716806843790001,0</v>
    <v>0</v>
    <v>a1xkhw</v>
    <v>XNYS:MGM</v>
    <v>173</v>
  </rv>
  <rv s="17">
    <v>51</v>
    <v>axxudm</v>
    <v>Monthly</v>
    <v>42370</v>
    <v>45657</v>
    <v>0</v>
    <v>1</v>
    <v>638712000000000000,638716806843875674,0</v>
    <v>138</v>
    <v>axxudm</v>
    <v>XNYS:NCLH</v>
    <v>174</v>
  </rv>
  <rv s="17">
    <v>51</v>
    <v>a1tpyc</v>
    <v>Monthly</v>
    <v>42370</v>
    <v>45657</v>
    <v>0</v>
    <v>1</v>
    <v>638712000000000000,638716806836813529,0</v>
    <v>175</v>
    <v>a1tpyc</v>
    <v>XNYS:IR</v>
    <v>176</v>
  </rv>
  <rv s="17">
    <v>51</v>
    <v>a1r9lh</v>
    <v>Monthly</v>
    <v>42370</v>
    <v>45657</v>
    <v>0</v>
    <v>1</v>
    <v>638712000000000000,638716806846091910,0</v>
    <v>0</v>
    <v>a1r9lh</v>
    <v>XNAS:DPZ</v>
    <v>177</v>
  </rv>
  <rv s="17">
    <v>51</v>
    <v>a1x7im</v>
    <v>Monthly</v>
    <v>42370</v>
    <v>45657</v>
    <v>0</v>
    <v>1</v>
    <v>638712000000000000,638716806838961200,0</v>
    <v>0</v>
    <v>a1x7im</v>
    <v>XNYS:LVS</v>
    <v>178</v>
  </rv>
  <rv s="17">
    <v>51</v>
    <v>a1sifr</v>
    <v>Monthly</v>
    <v>42370</v>
    <v>45657</v>
    <v>0</v>
    <v>1</v>
    <v>638712000000000000,638716806838615375,0</v>
    <v>0</v>
    <v>a1sifr</v>
    <v>XNAS:EXPE</v>
    <v>179</v>
  </rv>
  <rv s="17">
    <v>51</v>
    <v>a26em7</v>
    <v>Monthly</v>
    <v>42370</v>
    <v>45657</v>
    <v>0</v>
    <v>1</v>
    <v>638712000000000000,638716806836878503,0</v>
    <v>0</v>
    <v>a26em7</v>
    <v>XNYS:YUM</v>
    <v>180</v>
  </rv>
  <rv s="17">
    <v>51</v>
    <v>a1xaar</v>
    <v>Monthly</v>
    <v>42370</v>
    <v>45657</v>
    <v>0</v>
    <v>1</v>
    <v>638712000000000000,638716806836850448,0</v>
    <v>0</v>
    <v>a1xaar</v>
    <v>XNAS:MAR</v>
    <v>181</v>
  </rv>
  <rv s="17">
    <v>51</v>
    <v>a25xgh</v>
    <v>Monthly</v>
    <v>42370</v>
    <v>45657</v>
    <v>0</v>
    <v>1</v>
    <v>638712000000000000,638716806838596983,0</v>
    <v>0</v>
    <v>a25xgh</v>
    <v>XNAS:WTW</v>
    <v>182</v>
  </rv>
  <rv s="17">
    <v>51</v>
    <v>az6g8m</v>
    <v>Monthly</v>
    <v>42370</v>
    <v>45657</v>
    <v>0</v>
    <v>1</v>
    <v>638712000000000000,638716806845975621,0</v>
    <v>138</v>
    <v>az6g8m</v>
    <v>XNAS:BKNG</v>
    <v>183</v>
  </rv>
  <rv s="17">
    <v>51</v>
    <v>a2655r</v>
    <v>Monthly</v>
    <v>42370</v>
    <v>45657</v>
    <v>0</v>
    <v>1</v>
    <v>638712000000000000,638716806843768296,0</v>
    <v>0</v>
    <v>a2655r</v>
    <v>XNAS:WYNN</v>
    <v>184</v>
  </rv>
  <rv s="17">
    <v>51</v>
    <v>a1mnrw</v>
    <v>Monthly</v>
    <v>42370</v>
    <v>45657</v>
    <v>0</v>
    <v>1</v>
    <v>638712000000000000,638716806844412464,0</v>
    <v>0</v>
    <v>a1mnrw</v>
    <v>XNYS:A</v>
    <v>185</v>
  </rv>
  <rv s="17">
    <v>51</v>
    <v>a1zutc</v>
    <v>Monthly</v>
    <v>42370</v>
    <v>45657</v>
    <v>0</v>
    <v>1</v>
    <v>638712000000000000,638716806838472528,0</v>
    <v>0</v>
    <v>a1zutc</v>
    <v>XNYS:PHM</v>
    <v>186</v>
  </rv>
  <rv s="17">
    <v>51</v>
    <v>a1z7mw</v>
    <v>Monthly</v>
    <v>42370</v>
    <v>45657</v>
    <v>0</v>
    <v>1</v>
    <v>638712000000000000,638716806843868986,0</v>
    <v>0</v>
    <v>a1z7mw</v>
    <v>XNYS:OMC</v>
    <v>187</v>
  </rv>
  <rv s="17">
    <v>51</v>
    <v>a1p7zr</v>
    <v>Monthly</v>
    <v>42370</v>
    <v>45657</v>
    <v>0</v>
    <v>1</v>
    <v>638712000000000000,638716806845879824,0</v>
    <v>0</v>
    <v>a1p7zr</v>
    <v>XNYS:CAT</v>
    <v>188</v>
  </rv>
  <rv s="17">
    <v>51</v>
    <v>a1rjec</v>
    <v>Monthly</v>
    <v>42370</v>
    <v>45657</v>
    <v>0</v>
    <v>1</v>
    <v>638712000000000000,638716806843898043,0</v>
    <v>0</v>
    <v>a1rjec</v>
    <v>XNAS:EA</v>
    <v>189</v>
  </rv>
  <rv s="17">
    <v>51</v>
    <v>a1wucw</v>
    <v>Monthly</v>
    <v>42370</v>
    <v>45657</v>
    <v>0</v>
    <v>1</v>
    <v>638712000000000000,638716806844092854,0</v>
    <v>0</v>
    <v>a1wucw</v>
    <v>XNYS:LEN</v>
    <v>190</v>
  </rv>
  <rv s="17">
    <v>51</v>
    <v>a1xam7</v>
    <v>Monthly</v>
    <v>42370</v>
    <v>45657</v>
    <v>0</v>
    <v>1</v>
    <v>638712000000000000,638716806845990015,0</v>
    <v>0</v>
    <v>a1xam7</v>
    <v>XNYS:MAS</v>
    <v>191</v>
  </rv>
  <rv s="17">
    <v>51</v>
    <v>a24v8m</v>
    <v>Monthly</v>
    <v>42370</v>
    <v>45657</v>
    <v>0</v>
    <v>1</v>
    <v>638712000000000000,638716806841324530,0</v>
    <v>0</v>
    <v>a24v8m</v>
    <v>XNYS:UHS</v>
    <v>192</v>
  </rv>
  <rv s="17">
    <v>51</v>
    <v>a1tpsm</v>
    <v>Monthly</v>
    <v>42370</v>
    <v>45657</v>
    <v>0</v>
    <v>1</v>
    <v>638712000000000000,638716806840884762,0</v>
    <v>0</v>
    <v>a1tpsm</v>
    <v>XNYS:GDDY</v>
    <v>193</v>
  </rv>
  <rv s="17">
    <v>51</v>
    <v>a1ra3m</v>
    <v>Monthly</v>
    <v>42370</v>
    <v>45657</v>
    <v>0</v>
    <v>1</v>
    <v>638712000000000000,638716806846113483,0</v>
    <v>0</v>
    <v>a1ra3m</v>
    <v>XNYS:DRI</v>
    <v>194</v>
  </rv>
  <rv s="17">
    <v>51</v>
    <v>a1p2p2</v>
    <v>Monthly</v>
    <v>42370</v>
    <v>45657</v>
    <v>0</v>
    <v>1</v>
    <v>638712000000000000,638716806836783406,0</v>
    <v>0</v>
    <v>a1p2p2</v>
    <v>XNYS:BXP</v>
    <v>195</v>
  </rv>
  <rv s="17">
    <v>51</v>
    <v>a1xth7</v>
    <v>Monthly</v>
    <v>42370</v>
    <v>45657</v>
    <v>0</v>
    <v>1</v>
    <v>638712000000000000,638716806838585495,0</v>
    <v>0</v>
    <v>a1xth7</v>
    <v>XNAS:MNST</v>
    <v>196</v>
  </rv>
  <rv s="17">
    <v>51</v>
    <v>a1r177</v>
    <v>Monthly</v>
    <v>42370</v>
    <v>45657</v>
    <v>0</v>
    <v>1</v>
    <v>638712000000000000,638716806846203582,0</v>
    <v>0</v>
    <v>a1r177</v>
    <v>XNYS:DGX</v>
    <v>197</v>
  </rv>
  <rv s="17">
    <v>51</v>
    <v>a1uyk2</v>
    <v>Monthly</v>
    <v>42370</v>
    <v>45657</v>
    <v>0</v>
    <v>1</v>
    <v>638712000000000000,638716806844334987,0</v>
    <v>0</v>
    <v>a1uyk2</v>
    <v>XNYS:HUBB</v>
    <v>198</v>
  </rv>
  <rv s="17">
    <v>51</v>
    <v>a244dm</v>
    <v>Monthly</v>
    <v>42370</v>
    <v>45657</v>
    <v>0</v>
    <v>1</v>
    <v>638712000000000000,638716806841436413,0</v>
    <v>0</v>
    <v>a244dm</v>
    <v>XNYS:TEL</v>
    <v>199</v>
  </rv>
  <rv s="17">
    <v>51</v>
    <v>a1mou2</v>
    <v>Monthly</v>
    <v>42370</v>
    <v>45657</v>
    <v>0</v>
    <v>1</v>
    <v>638712000000000000,638716806840960575,0</v>
    <v>0</v>
    <v>a1mou2</v>
    <v>XNAS:AAPL</v>
    <v>200</v>
  </rv>
  <rv s="17">
    <v>51</v>
    <v>a1ww5r</v>
    <v>Monthly</v>
    <v>42370</v>
    <v>45657</v>
    <v>0</v>
    <v>1</v>
    <v>638712000000000000,638716806846003256,0</v>
    <v>0</v>
    <v>a1ww5r</v>
    <v>XNYS:LH</v>
    <v>201</v>
  </rv>
  <rv s="17">
    <v>51</v>
    <v>a1uhnm</v>
    <v>Monthly</v>
    <v>42370</v>
    <v>45657</v>
    <v>0</v>
    <v>1</v>
    <v>638712000000000000,638716806841512002,0</v>
    <v>0</v>
    <v>a1uhnm</v>
    <v>XNYS:HCA</v>
    <v>202</v>
  </rv>
  <rv s="17">
    <v>51</v>
    <v>a1njmw</v>
    <v>Monthly</v>
    <v>42370</v>
    <v>45657</v>
    <v>0</v>
    <v>1</v>
    <v>638712000000000000,638716806838631178,0</v>
    <v>0</v>
    <v>a1njmw</v>
    <v>XNYS:ELV</v>
    <v>203</v>
  </rv>
  <rv s="17">
    <v>51</v>
    <v>a1x8z2</v>
    <v>Monthly</v>
    <v>42370</v>
    <v>45657</v>
    <v>0</v>
    <v>1</v>
    <v>638712000000000000,638716806844111544,0</v>
    <v>0</v>
    <v>a1x8z2</v>
    <v>XNYS:MAA</v>
    <v>204</v>
  </rv>
  <rv s="17">
    <v>51</v>
    <v>a1wpxm</v>
    <v>Monthly</v>
    <v>42370</v>
    <v>45657</v>
    <v>0</v>
    <v>1</v>
    <v>638712000000000000,638716806836618899,0</v>
    <v>0</v>
    <v>a1wpxm</v>
    <v>XNYS:L</v>
    <v>205</v>
  </rv>
  <rv s="17">
    <v>51</v>
    <v>a1uw77</v>
    <v>Monthly</v>
    <v>42370</v>
    <v>45657</v>
    <v>0</v>
    <v>1</v>
    <v>638712000000000000,638716806836580569,0</v>
    <v>0</v>
    <v>a1uw77</v>
    <v>XNAS:HSIC</v>
    <v>206</v>
  </rv>
  <rv s="17">
    <v>51</v>
    <v>ccr2bh</v>
    <v>Monthly</v>
    <v>42370</v>
    <v>45657</v>
    <v>0</v>
    <v>1</v>
    <v>638712000000000000,638716806841047610,0</v>
    <v>207</v>
    <v>ccr2bh</v>
    <v>XNYS:SOLV</v>
    <v>208</v>
  </rv>
  <rv s="17">
    <v>51</v>
    <v>a1tg3m</v>
    <v>Monthly</v>
    <v>42370</v>
    <v>45657</v>
    <v>0</v>
    <v>1</v>
    <v>638712000000000000,638716806846139356,0</v>
    <v>0</v>
    <v>a1tg3m</v>
    <v>XNAS:FTNT</v>
    <v>209</v>
  </rv>
  <rv s="17">
    <v>51</v>
    <v>a1mscw</v>
    <v>Monthly</v>
    <v>42370</v>
    <v>45657</v>
    <v>0</v>
    <v>1</v>
    <v>638712000000000000,638716806846168567,0</v>
    <v>0</v>
    <v>a1mscw</v>
    <v>XNAS:ACGL</v>
    <v>210</v>
  </rv>
  <rv s="17">
    <v>51</v>
    <v>a1wj9c</v>
    <v>Monthly</v>
    <v>42370</v>
    <v>45657</v>
    <v>0</v>
    <v>1</v>
    <v>638712000000000000,638716806844104158,0</v>
    <v>0</v>
    <v>a1wj9c</v>
    <v>XNYS:KKR</v>
    <v>211</v>
  </rv>
  <rv s="17">
    <v>51</v>
    <v>a213c7</v>
    <v>Monthly</v>
    <v>42370</v>
    <v>45657</v>
    <v>0</v>
    <v>1</v>
    <v>638712000000000000,638716806846033799,0</v>
    <v>0</v>
    <v>a213c7</v>
    <v>XNAS:PODD</v>
    <v>212</v>
  </rv>
  <rv s="17">
    <v>51</v>
    <v>a1na6h</v>
    <v>Monthly</v>
    <v>42370</v>
    <v>45657</v>
    <v>0</v>
    <v>1</v>
    <v>638712000000000000,638716806841300109,0</v>
    <v>0</v>
    <v>a1na6h</v>
    <v>XNAS:ALGN</v>
    <v>213</v>
  </rv>
  <rv s="17">
    <v>51</v>
    <v>a23jjc</v>
    <v>Monthly</v>
    <v>42370</v>
    <v>45657</v>
    <v>0</v>
    <v>1</v>
    <v>638712000000000000,638716806838764066,0</v>
    <v>0</v>
    <v>a23jjc</v>
    <v>XNYS:SRE</v>
    <v>214</v>
  </rv>
  <rv s="17">
    <v>51</v>
    <v>axyhnm</v>
    <v>Monthly</v>
    <v>42370</v>
    <v>45657</v>
    <v>0</v>
    <v>1</v>
    <v>638712000000000000,638716806843928717,0</v>
    <v>0</v>
    <v>axyhnm</v>
    <v>XNAS:PEP</v>
    <v>215</v>
  </rv>
  <rv s="17">
    <v>51</v>
    <v>a1u4zr</v>
    <v>Monthly</v>
    <v>42370</v>
    <v>45657</v>
    <v>0</v>
    <v>1</v>
    <v>638712000000000000,638716806846142342,0</v>
    <v>0</v>
    <v>a1u4zr</v>
    <v>XNYS:GPN</v>
    <v>216</v>
  </rv>
  <rv s="17">
    <v>51</v>
    <v>a24hfr</v>
    <v>Monthly</v>
    <v>42370</v>
    <v>45657</v>
    <v>0</v>
    <v>1</v>
    <v>638712000000000000,638716806845950112,0</v>
    <v>0</v>
    <v>a24hfr</v>
    <v>XNAS:TRMB</v>
    <v>217</v>
  </rv>
  <rv s="17">
    <v>51</v>
    <v>a21icw</v>
    <v>Monthly</v>
    <v>42370</v>
    <v>45657</v>
    <v>0</v>
    <v>1</v>
    <v>638712000000000000,638716806847987654,0</v>
    <v>0</v>
    <v>a21icw</v>
    <v>XNAS:PYPL</v>
    <v>218</v>
  </rv>
  <rv s="17">
    <v>51</v>
    <v>a262jc</v>
    <v>Monthly</v>
    <v>42370</v>
    <v>45657</v>
    <v>0</v>
    <v>1</v>
    <v>638712000000000000,638716806843715523,0</v>
    <v>0</v>
    <v>a262jc</v>
    <v>XNYS:WST</v>
    <v>219</v>
  </rv>
  <rv s="17">
    <v>51</v>
    <v>a1vqnm</v>
    <v>Monthly</v>
    <v>42370</v>
    <v>45657</v>
    <v>0</v>
    <v>1</v>
    <v>638712000000000000,638716806838532686,0</v>
    <v>0</v>
    <v>a1vqnm</v>
    <v>XNYS:TT</v>
    <v>220</v>
  </rv>
  <rv s="17">
    <v>51</v>
    <v>a1mthw</v>
    <v>Monthly</v>
    <v>42370</v>
    <v>45657</v>
    <v>0</v>
    <v>1</v>
    <v>638712000000000000,638716806838905119,0</v>
    <v>0</v>
    <v>a1mthw</v>
    <v>XNYS:ACN</v>
    <v>221</v>
  </rv>
  <rv s="17">
    <v>51</v>
    <v>a24xlh</v>
    <v>Monthly</v>
    <v>42370</v>
    <v>45657</v>
    <v>0</v>
    <v>1</v>
    <v>638712000000000000,638716806836635112,0</v>
    <v>0</v>
    <v>a24xlh</v>
    <v>XNYS:UNH</v>
    <v>222</v>
  </rv>
  <rv s="17">
    <v>51</v>
    <v>a1z8jc</v>
    <v>Monthly</v>
    <v>42370</v>
    <v>45657</v>
    <v>0</v>
    <v>1</v>
    <v>638712000000000000,638716806846188070,0</v>
    <v>0</v>
    <v>a1z8jc</v>
    <v>XNAS:ON</v>
    <v>223</v>
  </rv>
  <rv s="17">
    <v>51</v>
    <v>a1wh7w</v>
    <v>Monthly</v>
    <v>42370</v>
    <v>45657</v>
    <v>0</v>
    <v>1</v>
    <v>638712000000000000,638716806841160037,0</v>
    <v>0</v>
    <v>a1wh7w</v>
    <v>XNYS:KEYS</v>
    <v>224</v>
  </rv>
  <rv s="17">
    <v>51</v>
    <v>a1mpc7</v>
    <v>Monthly</v>
    <v>42370</v>
    <v>45657</v>
    <v>0</v>
    <v>1</v>
    <v>638712000000000000,638716806836517535,0</v>
    <v>0</v>
    <v>a1mpc7</v>
    <v>XNAS:AXON</v>
    <v>225</v>
  </rv>
  <rv s="17">
    <v>51</v>
    <v>a1p18m</v>
    <v>Monthly</v>
    <v>42370</v>
    <v>45657</v>
    <v>0</v>
    <v>1</v>
    <v>638712000000000000,638716806846058635,0</v>
    <v>0</v>
    <v>a1p18m</v>
    <v>XNYS:BWA</v>
    <v>226</v>
  </rv>
  <rv s="17">
    <v>51</v>
    <v>a1zo52</v>
    <v>Monthly</v>
    <v>42370</v>
    <v>45657</v>
    <v>0</v>
    <v>1</v>
    <v>638712000000000000,638716806846871687,0</v>
    <v>0</v>
    <v>a1zo52</v>
    <v>XNYS:PEG</v>
    <v>227</v>
  </rv>
  <rv s="17">
    <v>51</v>
    <v>a23ocw</v>
    <v>Monthly</v>
    <v>42370</v>
    <v>45657</v>
    <v>0</v>
    <v>1</v>
    <v>638712000000000000,638716806839819431,0</v>
    <v>0</v>
    <v>a23ocw</v>
    <v>XNYS:STE</v>
    <v>228</v>
  </rv>
  <rv s="17">
    <v>51</v>
    <v>a1otrw</v>
    <v>Monthly</v>
    <v>42370</v>
    <v>45657</v>
    <v>0</v>
    <v>1</v>
    <v>638712000000000000,638716806843928560,0</v>
    <v>0</v>
    <v>a1otrw</v>
    <v>XNYS:BRK.B</v>
    <v>229</v>
  </rv>
  <rv s="17">
    <v>51</v>
    <v>a23d9c</v>
    <v>Monthly</v>
    <v>42370</v>
    <v>45657</v>
    <v>0</v>
    <v>1</v>
    <v>638712000000000000,638716806838787547,0</v>
    <v>0</v>
    <v>a23d9c</v>
    <v>XNYS:SPGI</v>
    <v>230</v>
  </rv>
  <rv s="17">
    <v>51</v>
    <v>a1swsm</v>
    <v>Monthly</v>
    <v>42370</v>
    <v>45657</v>
    <v>0</v>
    <v>1</v>
    <v>638712000000000000,638716806846163253,0</v>
    <v>0</v>
    <v>a1swsm</v>
    <v>XNYS:FIS</v>
    <v>231</v>
  </rv>
  <rv s="17">
    <v>51</v>
    <v>a1rgxm</v>
    <v>Monthly</v>
    <v>42370</v>
    <v>45657</v>
    <v>0</v>
    <v>1</v>
    <v>638712000000000000,638716806843994291,0</v>
    <v>0</v>
    <v>a1rgxm</v>
    <v>XNAS:DXCM</v>
    <v>232</v>
  </rv>
  <rv s="17">
    <v>51</v>
    <v>a1yngh</v>
    <v>Monthly</v>
    <v>42370</v>
    <v>45657</v>
    <v>0</v>
    <v>1</v>
    <v>638712000000000000,638716806836430811,0</v>
    <v>0</v>
    <v>a1yngh</v>
    <v>XNYS:NOC</v>
    <v>233</v>
  </rv>
  <rv s="17">
    <v>51</v>
    <v>a243pr</v>
    <v>Monthly</v>
    <v>42370</v>
    <v>45657</v>
    <v>0</v>
    <v>1</v>
    <v>638712000000000000,638716806838711487,0</v>
    <v>0</v>
    <v>a243pr</v>
    <v>XNAS:TECH</v>
    <v>234</v>
  </rv>
  <rv s="17">
    <v>51</v>
    <v>a223r7</v>
    <v>Monthly</v>
    <v>42370</v>
    <v>45657</v>
    <v>0</v>
    <v>1</v>
    <v>638712000000000000,638716806841368027,0</v>
    <v>0</v>
    <v>a223r7</v>
    <v>XNYS:RMD</v>
    <v>235</v>
  </rv>
  <rv s="17">
    <v>51</v>
    <v>c8bc4c</v>
    <v>Monthly</v>
    <v>42370</v>
    <v>45657</v>
    <v>0</v>
    <v>1</v>
    <v>638712000000000000,638716806836653327,0</v>
    <v>236</v>
    <v>c8bc4c</v>
    <v>XNAS:GEHC</v>
    <v>237</v>
  </rv>
  <rv s="17">
    <v>51</v>
    <v>a1x8nm</v>
    <v>Monthly</v>
    <v>42370</v>
    <v>45657</v>
    <v>0</v>
    <v>1</v>
    <v>638712000000000000,638716806838407262,0</v>
    <v>0</v>
    <v>a1x8nm</v>
    <v>XNYS:LYV</v>
    <v>238</v>
  </rv>
  <rv s="17">
    <v>51</v>
    <v>a1nhlh</v>
    <v>Monthly</v>
    <v>42370</v>
    <v>45657</v>
    <v>0</v>
    <v>1</v>
    <v>638712000000000000,638716806844019005,0</v>
    <v>0</v>
    <v>a1nhlh</v>
    <v>XNAS:AMZN</v>
    <v>239</v>
  </rv>
  <rv s="17">
    <v>51</v>
    <v>a23vdm</v>
    <v>Monthly</v>
    <v>42370</v>
    <v>45657</v>
    <v>0</v>
    <v>1</v>
    <v>638712000000000000,638716806843867796,0</v>
    <v>0</v>
    <v>a23vdm</v>
    <v>XNYS:SYK</v>
    <v>240</v>
  </rv>
  <rv s="17">
    <v>51</v>
    <v>a23r27</v>
    <v>Monthly</v>
    <v>42370</v>
    <v>45657</v>
    <v>0</v>
    <v>1</v>
    <v>638712000000000000,638716806845924302,0</v>
    <v>0</v>
    <v>a23r27</v>
    <v>XNYS:STT</v>
    <v>241</v>
  </rv>
  <rv s="17">
    <v>51</v>
    <v>a1zsjc</v>
    <v>Monthly</v>
    <v>42370</v>
    <v>45657</v>
    <v>0</v>
    <v>1</v>
    <v>638712000000000000,638716806846124051,0</v>
    <v>0</v>
    <v>a1zsjc</v>
    <v>XNYS:PG</v>
    <v>242</v>
  </rv>
  <rv s="17">
    <v>51</v>
    <v>a1qh3m</v>
    <v>Monthly</v>
    <v>42370</v>
    <v>45657</v>
    <v>0</v>
    <v>1</v>
    <v>638699904000000000,638716806838691723,0</v>
    <v>0</v>
    <v>a1qh3m</v>
    <v>XNYS:CTLT</v>
    <v>243</v>
  </rv>
  <rv s="17">
    <v>51</v>
    <v>a1tym7</v>
    <v>Monthly</v>
    <v>42370</v>
    <v>45657</v>
    <v>0</v>
    <v>1</v>
    <v>638712000000000000,638716806844002748,0</v>
    <v>0</v>
    <v>a1tym7</v>
    <v>XNYS:GLW</v>
    <v>244</v>
  </rv>
  <rv s="17">
    <v>51</v>
    <v>a1oxur</v>
    <v>Monthly</v>
    <v>42370</v>
    <v>45657</v>
    <v>0</v>
    <v>1</v>
    <v>638712000000000000,638716806846089499,0</v>
    <v>0</v>
    <v>a1oxur</v>
    <v>XNYS:BSX</v>
    <v>245</v>
  </rv>
  <rv s="17">
    <v>51</v>
    <v>a1qe5r</v>
    <v>Monthly</v>
    <v>42370</v>
    <v>45657</v>
    <v>0</v>
    <v>1</v>
    <v>638712000000000000,638716806840906366,0</v>
    <v>0</v>
    <v>a1qe5r</v>
    <v>XNAS:CSCO</v>
    <v>246</v>
  </rv>
  <rv s="17">
    <v>51</v>
    <v>a269ec</v>
    <v>Monthly</v>
    <v>42370</v>
    <v>45657</v>
    <v>0</v>
    <v>1</v>
    <v>638712000000000000,638716806836663930,0</v>
    <v>0</v>
    <v>a269ec</v>
    <v>XNYS:XOM</v>
    <v>247</v>
  </rv>
  <rv s="17">
    <v>51</v>
    <v>a1r1r7</v>
    <v>Monthly</v>
    <v>42370</v>
    <v>45657</v>
    <v>0</v>
    <v>1</v>
    <v>638712000000000000,638716806844300438,0</v>
    <v>0</v>
    <v>a1r1r7</v>
    <v>XNYS:DHR</v>
    <v>248</v>
  </rv>
  <rv s="17">
    <v>53</v>
    <v>avyomw</v>
    <v>Monthly</v>
    <v>42370</v>
    <v>45657</v>
    <v>0</v>
    <v>1</v>
    <v>638712000000000000,638716806836465068,0</v>
    <v>0</v>
    <v>avyomw</v>
    <v>USDJPY</v>
    <v>249</v>
  </rv>
  <rv s="17">
    <v>51</v>
    <v>a21d7w</v>
    <v>Monthly</v>
    <v>42370</v>
    <v>45657</v>
    <v>0</v>
    <v>1</v>
    <v>638712000000000000,638716806844047444,0</v>
    <v>0</v>
    <v>a21d7w</v>
    <v>XNAS:PTC</v>
    <v>250</v>
  </rv>
  <rv s="17">
    <v>51</v>
    <v>a1vt77</v>
    <v>Monthly</v>
    <v>42370</v>
    <v>45657</v>
    <v>0</v>
    <v>1</v>
    <v>638712000000000000,638716806840907862,0</v>
    <v>0</v>
    <v>a1vt77</v>
    <v>XNAS:ISRG</v>
    <v>251</v>
  </rv>
  <rv s="17">
    <v>51</v>
    <v>a1qvp2</v>
    <v>Monthly</v>
    <v>42370</v>
    <v>45657</v>
    <v>0</v>
    <v>1</v>
    <v>638712000000000000,638716806836485768,0</v>
    <v>0</v>
    <v>a1qvp2</v>
    <v>XNYS:DECK</v>
    <v>252</v>
  </rv>
  <rv s="17">
    <v>51</v>
    <v>a1wt7w</v>
    <v>Monthly</v>
    <v>42370</v>
    <v>45657</v>
    <v>0</v>
    <v>1</v>
    <v>638712000000000000,638716806843805176,0</v>
    <v>0</v>
    <v>a1wt7w</v>
    <v>XNYS:LDOS</v>
    <v>253</v>
  </rv>
  <rv s="17">
    <v>51</v>
    <v>a1uysm</v>
    <v>Monthly</v>
    <v>42370</v>
    <v>45657</v>
    <v>0</v>
    <v>1</v>
    <v>638712000000000000,638716806838727464,0</v>
    <v>0</v>
    <v>a1uysm</v>
    <v>XNYS:HUM</v>
    <v>254</v>
  </rv>
  <rv s="17">
    <v>51</v>
    <v>a1zxa2</v>
    <v>Monthly</v>
    <v>42370</v>
    <v>45657</v>
    <v>0</v>
    <v>1</v>
    <v>638712000000000000,638716806848207976,0</v>
    <v>0</v>
    <v>a1zxa2</v>
    <v>XNYS:PKG</v>
    <v>255</v>
  </rv>
  <rv s="17">
    <v>51</v>
    <v>a23www</v>
    <v>Monthly</v>
    <v>42370</v>
    <v>45657</v>
    <v>0</v>
    <v>1</v>
    <v>638712000000000000,638716806844051810,0</v>
    <v>0</v>
    <v>a23www</v>
    <v>XNYS:T</v>
    <v>256</v>
  </rv>
  <rv s="17">
    <v>51</v>
    <v>a1vwxm</v>
    <v>Monthly</v>
    <v>42370</v>
    <v>45657</v>
    <v>0</v>
    <v>1</v>
    <v>638712000000000000,638716806846059231,0</v>
    <v>0</v>
    <v>a1vwxm</v>
    <v>XNYS:IVZ</v>
    <v>257</v>
  </rv>
  <rv s="17">
    <v>51</v>
    <v>a25zz2</v>
    <v>Monthly</v>
    <v>42370</v>
    <v>45657</v>
    <v>0</v>
    <v>1</v>
    <v>638712000000000000,638716806838588058,0</v>
    <v>0</v>
    <v>a25zz2</v>
    <v>XNYS:WRB</v>
    <v>258</v>
  </rv>
  <rv s="17">
    <v>51</v>
    <v>a1pnu2</v>
    <v>Monthly</v>
    <v>42370</v>
    <v>45657</v>
    <v>0</v>
    <v>1</v>
    <v>638712000000000000,638716806838940236,0</v>
    <v>0</v>
    <v>a1pnu2</v>
    <v>XNAS:CHRW</v>
    <v>259</v>
  </rv>
  <rv s="17">
    <v>51</v>
    <v>a1rmkr</v>
    <v>Monthly</v>
    <v>42370</v>
    <v>45657</v>
    <v>0</v>
    <v>1</v>
    <v>638712000000000000,638716806840942118,0</v>
    <v>0</v>
    <v>a1rmkr</v>
    <v>XNYS:ED</v>
    <v>260</v>
  </rv>
  <rv s="17">
    <v>51</v>
    <v>a1wyu2</v>
    <v>Monthly</v>
    <v>42370</v>
    <v>45657</v>
    <v>0</v>
    <v>1</v>
    <v>638712000000000000,638716806839894501,0</v>
    <v>0</v>
    <v>a1wyu2</v>
    <v>XNYS:LLY</v>
    <v>261</v>
  </rv>
  <rv s="17">
    <v>51</v>
    <v>a1qlnm</v>
    <v>Monthly</v>
    <v>42370</v>
    <v>45657</v>
    <v>0</v>
    <v>1</v>
    <v>638712000000000000,638716806843904692,0</v>
    <v>0</v>
    <v>a1qlnm</v>
    <v>XNYS:CVS</v>
    <v>262</v>
  </rv>
  <rv s="17">
    <v>51</v>
    <v>a1u1z2</v>
    <v>Monthly</v>
    <v>42370</v>
    <v>45657</v>
    <v>0</v>
    <v>1</v>
    <v>638712000000000000,638716806838442416,0</v>
    <v>0</v>
    <v>a1u1z2</v>
    <v>XNYS:GNRC</v>
    <v>263</v>
  </rv>
  <rv s="17">
    <v>51</v>
    <v>a1yq5r</v>
    <v>Monthly</v>
    <v>42370</v>
    <v>45657</v>
    <v>0</v>
    <v>1</v>
    <v>638712000000000000,638716806844384767,0</v>
    <v>0</v>
    <v>a1yq5r</v>
    <v>XNYS:NSC</v>
    <v>264</v>
  </rv>
  <rv s="17">
    <v>51</v>
    <v>a1sl52</v>
    <v>Monthly</v>
    <v>42370</v>
    <v>45657</v>
    <v>0</v>
    <v>1</v>
    <v>638712000000000000,638716806841293890,0</v>
    <v>0</v>
    <v>a1sl52</v>
    <v>XNAS:FAST</v>
    <v>265</v>
  </rv>
  <rv s="17">
    <v>51</v>
    <v>a1sqr7</v>
    <v>Monthly</v>
    <v>42370</v>
    <v>45657</v>
    <v>0</v>
    <v>1</v>
    <v>638712000000000000,638716806843885638,0</v>
    <v>0</v>
    <v>a1sqr7</v>
    <v>XNYS:FDX</v>
    <v>266</v>
  </rv>
  <rv s="17">
    <v>51</v>
    <v>bo8l6h</v>
    <v>Monthly</v>
    <v>42370</v>
    <v>45657</v>
    <v>0</v>
    <v>1</v>
    <v>638712000000000000,638716806836520115,0</v>
    <v>0</v>
    <v>bo8l6h</v>
    <v>BTCUSD</v>
    <v>267</v>
  </rv>
  <rv s="17">
    <v>51</v>
    <v>a239hw</v>
    <v>Monthly</v>
    <v>42370</v>
    <v>45657</v>
    <v>0</v>
    <v>1</v>
    <v>638712000000000000,638716806846159616,0</v>
    <v>0</v>
    <v>a239hw</v>
    <v>XNAS:SNPS</v>
    <v>268</v>
  </rv>
  <rv s="17">
    <v>51</v>
    <v>a1qga2</v>
    <v>Monthly</v>
    <v>42370</v>
    <v>45657</v>
    <v>0</v>
    <v>1</v>
    <v>638712000000000000,638716806841105488,0</v>
    <v>0</v>
    <v>a1qga2</v>
    <v>XNAS:CSX</v>
    <v>269</v>
  </rv>
  <rv s="17">
    <v>51</v>
    <v>a24j8m</v>
    <v>Monthly</v>
    <v>42370</v>
    <v>45657</v>
    <v>0</v>
    <v>1</v>
    <v>638712000000000000,638716806846214576,0</v>
    <v>0</v>
    <v>a24j8m</v>
    <v>XNYS:TRV</v>
    <v>270</v>
  </rv>
  <rv s="17">
    <v>51</v>
    <v>a1uv7w</v>
    <v>Monthly</v>
    <v>42370</v>
    <v>45657</v>
    <v>0</v>
    <v>1</v>
    <v>638712000000000000,638716806845920240,0</v>
    <v>0</v>
    <v>a1uv7w</v>
    <v>XNYS:HRL</v>
    <v>271</v>
  </rv>
  <rv s="17">
    <v>51</v>
    <v>a23tw7</v>
    <v>Monthly</v>
    <v>42370</v>
    <v>45657</v>
    <v>0</v>
    <v>1</v>
    <v>638712000000000000,638716806838531855,0</v>
    <v>0</v>
    <v>a23tw7</v>
    <v>XNYS:SWK</v>
    <v>272</v>
  </rv>
  <rv s="17">
    <v>51</v>
    <v>a1zy3m</v>
    <v>Monthly</v>
    <v>42370</v>
    <v>45657</v>
    <v>0</v>
    <v>1</v>
    <v>638712000000000000,638716806836785990,0</v>
    <v>0</v>
    <v>a1zy3m</v>
    <v>XNYS:PLD</v>
    <v>273</v>
  </rv>
  <rv s="17">
    <v>51</v>
    <v>a24xww</v>
    <v>Monthly</v>
    <v>42370</v>
    <v>45657</v>
    <v>0</v>
    <v>1</v>
    <v>638712000000000000,638716806843998293,0</v>
    <v>0</v>
    <v>a24xww</v>
    <v>XNYS:UNP</v>
    <v>274</v>
  </rv>
  <rv s="17">
    <v>51</v>
    <v>a1x7oc</v>
    <v>Monthly</v>
    <v>42370</v>
    <v>45657</v>
    <v>0</v>
    <v>1</v>
    <v>638712000000000000,638716806846237432,0</v>
    <v>275</v>
    <v>a1x7oc</v>
    <v>XNYS:LW</v>
    <v>276</v>
  </rv>
  <rv s="17">
    <v>51</v>
    <v>a21rw7</v>
    <v>Monthly</v>
    <v>42370</v>
    <v>45657</v>
    <v>0</v>
    <v>1</v>
    <v>638712000000000000,638716806843998293,0</v>
    <v>0</v>
    <v>a21rw7</v>
    <v>XNYS:RCL</v>
    <v>277</v>
  </rv>
  <rv s="17">
    <v>51</v>
    <v>a1pb4c</v>
    <v>Monthly</v>
    <v>42370</v>
    <v>45657</v>
    <v>0</v>
    <v>1</v>
    <v>638712000000000000,638716806841037300,0</v>
    <v>0</v>
    <v>a1pb4c</v>
    <v>XNAS:PARA</v>
    <v>278</v>
  </rv>
  <rv s="17">
    <v>51</v>
    <v>a1x2ur</v>
    <v>Monthly</v>
    <v>42370</v>
    <v>45657</v>
    <v>0</v>
    <v>1</v>
    <v>638712000000000000,638716806848040915,0</v>
    <v>0</v>
    <v>a1x2ur</v>
    <v>XNYS:LOW</v>
    <v>279</v>
  </rv>
  <rv s="17">
    <v>51</v>
    <v>a2319c</v>
    <v>Monthly</v>
    <v>42370</v>
    <v>45657</v>
    <v>0</v>
    <v>1</v>
    <v>638712000000000000,638716806843967414,0</v>
    <v>0</v>
    <v>a2319c</v>
    <v>XNYS:SJM</v>
    <v>280</v>
  </rv>
  <rv s="17">
    <v>51</v>
    <v>a1s4yc</v>
    <v>Monthly</v>
    <v>42370</v>
    <v>45657</v>
    <v>0</v>
    <v>1</v>
    <v>638712000000000000,638716806846098393,0</v>
    <v>0</v>
    <v>a1s4yc</v>
    <v>XNYS:EQR</v>
    <v>281</v>
  </rv>
  <rv s="17">
    <v>51</v>
    <v>a1x8c7</v>
    <v>Monthly</v>
    <v>42370</v>
    <v>45657</v>
    <v>0</v>
    <v>1</v>
    <v>638712000000000000,638716806840798341,0</v>
    <v>0</v>
    <v>a1x8c7</v>
    <v>XNYS:LYB</v>
    <v>282</v>
  </rv>
  <rv s="17">
    <v>51</v>
    <v>a1oeww</v>
    <v>Monthly</v>
    <v>42370</v>
    <v>45657</v>
    <v>0</v>
    <v>1</v>
    <v>638712000000000000,638716806838608046,0</v>
    <v>0</v>
    <v>a1oeww</v>
    <v>XNYS:BG</v>
    <v>283</v>
  </rv>
  <rv s="17">
    <v>51</v>
    <v>a1s64c</v>
    <v>Monthly</v>
    <v>42370</v>
    <v>45657</v>
    <v>0</v>
    <v>1</v>
    <v>638712000000000000,638716806843944518,0</v>
    <v>0</v>
    <v>a1s64c</v>
    <v>XNAS:ERIE</v>
    <v>284</v>
  </rv>
  <rv s="17">
    <v>51</v>
    <v>a1mpqh</v>
    <v>Monthly</v>
    <v>42370</v>
    <v>45657</v>
    <v>0</v>
    <v>1</v>
    <v>638712000000000000,638716806846089930,0</v>
    <v>0</v>
    <v>a1mpqh</v>
    <v>XNYS:ABBV</v>
    <v>285</v>
  </rv>
  <rv s="17">
    <v>51</v>
    <v>a24bpr</v>
    <v>Monthly</v>
    <v>42370</v>
    <v>45657</v>
    <v>0</v>
    <v>1</v>
    <v>638712000000000000,638716806843872299,0</v>
    <v>0</v>
    <v>a24bpr</v>
    <v>XNYS:GL</v>
    <v>286</v>
  </rv>
  <rv s="17">
    <v>51</v>
    <v>a23a5r</v>
    <v>Monthly</v>
    <v>42370</v>
    <v>45657</v>
    <v>0</v>
    <v>1</v>
    <v>638712000000000000,638716806846681601,0</v>
    <v>0</v>
    <v>a23a5r</v>
    <v>XNYS:SO</v>
    <v>287</v>
  </rv>
  <rv s="17">
    <v>51</v>
    <v>a1oma2</v>
    <v>Monthly</v>
    <v>42370</v>
    <v>45657</v>
    <v>0</v>
    <v>1</v>
    <v>638712000000000000,638716806846187998,0</v>
    <v>0</v>
    <v>a1oma2</v>
    <v>XNYS:BALL</v>
    <v>288</v>
  </rv>
  <rv s="17">
    <v>51</v>
    <v>a1sicw</v>
    <v>Monthly</v>
    <v>42370</v>
    <v>45657</v>
    <v>0</v>
    <v>1</v>
    <v>638712000000000000,638716806845965665,0</v>
    <v>0</v>
    <v>a1sicw</v>
    <v>XNYS:EXPD</v>
    <v>289</v>
  </rv>
  <rv s="17">
    <v>51</v>
    <v>a1p55r</v>
    <v>Monthly</v>
    <v>42370</v>
    <v>45657</v>
    <v>0</v>
    <v>1</v>
    <v>638712000000000000,638716806841270722,0</v>
    <v>0</v>
    <v>a1p55r</v>
    <v>XNYS:CAG</v>
    <v>290</v>
  </rv>
  <rv s="17">
    <v>51</v>
    <v>aythxm</v>
    <v>Monthly</v>
    <v>42370</v>
    <v>45657</v>
    <v>0</v>
    <v>1</v>
    <v>638712000000000000,638716806836590953,0</v>
    <v>138</v>
    <v>aythxm</v>
    <v>XNYS:VICI</v>
    <v>291</v>
  </rv>
  <rv s="17">
    <v>51</v>
    <v>a1usr7</v>
    <v>Monthly</v>
    <v>42370</v>
    <v>45657</v>
    <v>0</v>
    <v>1</v>
    <v>638712000000000000,638716806846132550,0</v>
    <v>0</v>
    <v>a1usr7</v>
    <v>XNAS:HOLX</v>
    <v>292</v>
  </rv>
  <rv s="17">
    <v>51</v>
    <v>a24km7</v>
    <v>Monthly</v>
    <v>42370</v>
    <v>45657</v>
    <v>0</v>
    <v>1</v>
    <v>638712000000000000,638716806845939173,0</v>
    <v>0</v>
    <v>a24km7</v>
    <v>XNYS:TSN</v>
    <v>293</v>
  </rv>
  <rv s="17">
    <v>51</v>
    <v>a1ut3m</v>
    <v>Monthly</v>
    <v>42370</v>
    <v>45657</v>
    <v>0</v>
    <v>1</v>
    <v>638712000000000000,638716806845955680,0</v>
    <v>0</v>
    <v>a1ut3m</v>
    <v>XNAS:HON</v>
    <v>294</v>
  </rv>
  <rv s="17">
    <v>51</v>
    <v>bqejrw</v>
    <v>Monthly</v>
    <v>42370</v>
    <v>45657</v>
    <v>0</v>
    <v>1</v>
    <v>638712000000000000,638716806841397891,0</v>
    <v>39</v>
    <v>bqejrw</v>
    <v>XNYS:AMCR</v>
    <v>295</v>
  </rv>
  <rv s="17">
    <v>51</v>
    <v>a1uou2</v>
    <v>Monthly</v>
    <v>42370</v>
    <v>45657</v>
    <v>0</v>
    <v>1</v>
    <v>638712000000000000,638716806846102517,0</v>
    <v>0</v>
    <v>a1uou2</v>
    <v>XNYS:HIG</v>
    <v>296</v>
  </rv>
  <rv s="17">
    <v>51</v>
    <v>a1zbvh</v>
    <v>Monthly</v>
    <v>42370</v>
    <v>45657</v>
    <v>0</v>
    <v>1</v>
    <v>638712000000000000,638716806846157729,0</v>
    <v>0</v>
    <v>a1zbvh</v>
    <v>XNAS:ORLY</v>
    <v>297</v>
  </rv>
  <rv s="17">
    <v>51</v>
    <v>a1vcgh</v>
    <v>Monthly</v>
    <v>42370</v>
    <v>45657</v>
    <v>0</v>
    <v>1</v>
    <v>638712000000000000,638716806841085588,0</v>
    <v>0</v>
    <v>a1vcgh</v>
    <v>XNYS:IFF</v>
    <v>298</v>
  </rv>
  <rv s="17">
    <v>51</v>
    <v>a1mv7w</v>
    <v>Monthly</v>
    <v>42370</v>
    <v>45657</v>
    <v>0</v>
    <v>1</v>
    <v>638712000000000000,638716806845903400,0</v>
    <v>0</v>
    <v>a1mv7w</v>
    <v>XNAS:ADBE</v>
    <v>299</v>
  </rv>
  <rv s="17">
    <v>51</v>
    <v>a1tyrw</v>
    <v>Monthly</v>
    <v>42370</v>
    <v>45657</v>
    <v>0</v>
    <v>1</v>
    <v>638712000000000000,638716806843811914,0</v>
    <v>0</v>
    <v>a1tyrw</v>
    <v>XNYS:GM</v>
    <v>300</v>
  </rv>
  <rv s="17">
    <v>51</v>
    <v>a1pvu2</v>
    <v>Monthly</v>
    <v>42370</v>
    <v>45657</v>
    <v>0</v>
    <v>1</v>
    <v>638712000000000000,638716806838459509,0</v>
    <v>0</v>
    <v>a1pvu2</v>
    <v>XNYS:CLX</v>
    <v>301</v>
  </rv>
  <rv s="17">
    <v>51</v>
    <v>a1v8ar</v>
    <v>Monthly</v>
    <v>42370</v>
    <v>45657</v>
    <v>0</v>
    <v>1</v>
    <v>638712000000000000,638716806843982873,0</v>
    <v>0</v>
    <v>a1v8ar</v>
    <v>XNYS:ICE</v>
    <v>302</v>
  </rv>
  <rv s="17">
    <v>51</v>
    <v>bptw77</v>
    <v>Monthly</v>
    <v>42370</v>
    <v>45657</v>
    <v>0</v>
    <v>1</v>
    <v>638712000000000000,638716806844011980,0</v>
    <v>303</v>
    <v>bptw77</v>
    <v>XNYS:UBER</v>
    <v>304</v>
  </rv>
  <rv s="17">
    <v>51</v>
    <v>a1qpw7</v>
    <v>Monthly</v>
    <v>42370</v>
    <v>45657</v>
    <v>0</v>
    <v>1</v>
    <v>638712000000000000,638716806836734671,0</v>
    <v>0</v>
    <v>a1qpw7</v>
    <v>XNYS:D</v>
    <v>305</v>
  </rv>
  <rv s="17">
    <v>51</v>
    <v>a1vrec</v>
    <v>Monthly</v>
    <v>42370</v>
    <v>45657</v>
    <v>0</v>
    <v>1</v>
    <v>638712000000000000,638716806841157639,0</v>
    <v>0</v>
    <v>a1vrec</v>
    <v>XNYS:IRM</v>
    <v>306</v>
  </rv>
  <rv s="17">
    <v>51</v>
    <v>a1mxkr</v>
    <v>Monthly</v>
    <v>42370</v>
    <v>45657</v>
    <v>0</v>
    <v>1</v>
    <v>638712000000000000,638716806843829426,0</v>
    <v>0</v>
    <v>a1mxkr</v>
    <v>XNYS:AEE</v>
    <v>307</v>
  </rv>
  <rv s="17">
    <v>51</v>
    <v>a1wi77</v>
    <v>Monthly</v>
    <v>42370</v>
    <v>45657</v>
    <v>0</v>
    <v>1</v>
    <v>638712000000000000,638716806836894649,0</v>
    <v>0</v>
    <v>a1wi77</v>
    <v>XNAS:KHC</v>
    <v>308</v>
  </rv>
  <rv s="17">
    <v>51</v>
    <v>a1zzmw</v>
    <v>Monthly</v>
    <v>42370</v>
    <v>45657</v>
    <v>0</v>
    <v>1</v>
    <v>638712000000000000,638716806846053742,0</v>
    <v>0</v>
    <v>a1zzmw</v>
    <v>XNYS:PM</v>
    <v>309</v>
  </rv>
  <rv s="17">
    <v>51</v>
    <v>a1wmu2</v>
    <v>Monthly</v>
    <v>42370</v>
    <v>45657</v>
    <v>0</v>
    <v>1</v>
    <v>638712000000000000,638716806846003105,0</v>
    <v>0</v>
    <v>a1wmu2</v>
    <v>XNYS:KR</v>
    <v>310</v>
  </rv>
  <rv s="17">
    <v>51</v>
    <v>a25ya2</v>
    <v>Monthly</v>
    <v>42370</v>
    <v>45657</v>
    <v>0</v>
    <v>1</v>
    <v>638712000000000000,638716806843972839,0</v>
    <v>0</v>
    <v>a25ya2</v>
    <v>XNYS:WMT</v>
    <v>311</v>
  </rv>
  <rv s="17">
    <v>51</v>
    <v>a26fim</v>
    <v>Monthly</v>
    <v>42370</v>
    <v>45657</v>
    <v>0</v>
    <v>1</v>
    <v>638712000000000000,638716806836813271,0</v>
    <v>0</v>
    <v>a26fim</v>
    <v>XNYS:ZBH</v>
    <v>312</v>
  </rv>
  <rv s="17">
    <v>51</v>
    <v>a1y4oc</v>
    <v>Monthly</v>
    <v>42370</v>
    <v>45657</v>
    <v>0</v>
    <v>1</v>
    <v>638712000000000000,638716806838656171,0</v>
    <v>0</v>
    <v>a1y4oc</v>
    <v>XNAS:MU</v>
    <v>313</v>
  </rv>
  <rv s="17">
    <v>51</v>
    <v>a1vmtc</v>
    <v>Monthly</v>
    <v>42370</v>
    <v>45657</v>
    <v>0</v>
    <v>1</v>
    <v>638712000000000000,638716806843898859,0</v>
    <v>0</v>
    <v>a1vmtc</v>
    <v>XNAS:INTU</v>
    <v>314</v>
  </rv>
  <rv s="17">
    <v>51</v>
    <v>a24war</v>
    <v>Monthly</v>
    <v>42370</v>
    <v>45657</v>
    <v>0</v>
    <v>1</v>
    <v>638712000000000000,638716806843839787,0</v>
    <v>0</v>
    <v>a24war</v>
    <v>XNAS:ULTA</v>
    <v>315</v>
  </rv>
  <rv s="17">
    <v>51</v>
    <v>a2139c</v>
    <v>Monthly</v>
    <v>42370</v>
    <v>45657</v>
    <v>0</v>
    <v>1</v>
    <v>638712000000000000,638716806841635014,0</v>
    <v>0</v>
    <v>a2139c</v>
    <v>XNYS:PNW</v>
    <v>316</v>
  </rv>
  <rv s="17">
    <v>51</v>
    <v>a1skmw</v>
    <v>Monthly</v>
    <v>42370</v>
    <v>45657</v>
    <v>0</v>
    <v>1</v>
    <v>638712000000000000,638716806840703152,0</v>
    <v>0</v>
    <v>a1skmw</v>
    <v>XNAS:FANG</v>
    <v>317</v>
  </rv>
  <rv s="17">
    <v>51</v>
    <v>a1ztlh</v>
    <v>Monthly</v>
    <v>42370</v>
    <v>45657</v>
    <v>0</v>
    <v>1</v>
    <v>638712000000000000,638716806841050515,0</v>
    <v>0</v>
    <v>a1ztlh</v>
    <v>XNYS:PGR</v>
    <v>318</v>
  </rv>
  <rv s="17">
    <v>51</v>
    <v>a1myk2</v>
    <v>Monthly</v>
    <v>42370</v>
    <v>45657</v>
    <v>0</v>
    <v>1</v>
    <v>638712000000000000,638716806841374292,0</v>
    <v>0</v>
    <v>a1myk2</v>
    <v>XNYS:AES</v>
    <v>319</v>
  </rv>
  <rv s="17">
    <v>51</v>
    <v>b17tur</v>
    <v>Monthly</v>
    <v>42370</v>
    <v>45657</v>
    <v>0</v>
    <v>1</v>
    <v>638712000000000000,638716806838556678,0</v>
    <v>320</v>
    <v>b17tur</v>
    <v>XNAS:EVRG</v>
    <v>321</v>
  </rv>
  <rv s="17">
    <v>51</v>
    <v>a1ultc</v>
    <v>Monthly</v>
    <v>42370</v>
    <v>45657</v>
    <v>0</v>
    <v>1</v>
    <v>638712000000000000,638716806845946051,0</v>
    <v>0</v>
    <v>a1ultc</v>
    <v>XNYS:HES</v>
    <v>322</v>
  </rv>
  <rv s="17">
    <v>51</v>
    <v>a24kar</v>
    <v>Monthly</v>
    <v>42370</v>
    <v>45657</v>
    <v>0</v>
    <v>1</v>
    <v>638712000000000000,638716806836630641,0</v>
    <v>0</v>
    <v>a24kar</v>
    <v>XNAS:TSLA</v>
    <v>323</v>
  </rv>
  <rv s="17">
    <v>51</v>
    <v>a1pctc</v>
    <v>Monthly</v>
    <v>42370</v>
    <v>45657</v>
    <v>0</v>
    <v>1</v>
    <v>638712000000000000,638716806836750549,0</v>
    <v>0</v>
    <v>a1pctc</v>
    <v>XNYS:CCL</v>
    <v>324</v>
  </rv>
  <rv s="17">
    <v>51</v>
    <v>a1ypc7</v>
    <v>Monthly</v>
    <v>42370</v>
    <v>45657</v>
    <v>0</v>
    <v>1</v>
    <v>638712000000000000,638716806841180239,0</v>
    <v>0</v>
    <v>a1ypc7</v>
    <v>XNYS:NRG</v>
    <v>325</v>
  </rv>
  <rv s="17">
    <v>51</v>
    <v>a1nfvh</v>
    <v>Monthly</v>
    <v>42370</v>
    <v>45657</v>
    <v>0</v>
    <v>1</v>
    <v>638712000000000000,638716806840984319,0</v>
    <v>0</v>
    <v>a1nfvh</v>
    <v>XNYS:AMP</v>
    <v>326</v>
  </rv>
  <rv s="17">
    <v>51</v>
    <v>a1nec7</v>
    <v>Monthly</v>
    <v>42370</v>
    <v>45657</v>
    <v>0</v>
    <v>1</v>
    <v>638712000000000000,638716806838815510,0</v>
    <v>0</v>
    <v>a1nec7</v>
    <v>XNAS:AMGN</v>
    <v>327</v>
  </rv>
  <rv s="17">
    <v>51</v>
    <v>a1mzjc</v>
    <v>Monthly</v>
    <v>42370</v>
    <v>45657</v>
    <v>0</v>
    <v>1</v>
    <v>638712000000000000,638716806841474496,0</v>
    <v>0</v>
    <v>a1mzjc</v>
    <v>XNYS:AFL</v>
    <v>328</v>
  </rv>
  <rv s="17">
    <v>51</v>
    <v>a23xz2</v>
    <v>Monthly</v>
    <v>42370</v>
    <v>45657</v>
    <v>0</v>
    <v>1</v>
    <v>638712000000000000,638716806840732764,0</v>
    <v>0</v>
    <v>a23xz2</v>
    <v>XNYS:TAP</v>
    <v>329</v>
  </rv>
  <rv s="17">
    <v>51</v>
    <v>a1w1ur</v>
    <v>Monthly</v>
    <v>42370</v>
    <v>45657</v>
    <v>0</v>
    <v>1</v>
    <v>638712000000000000,638716806838500632,0</v>
    <v>0</v>
    <v>a1w1ur</v>
    <v>XNYS:JBL</v>
    <v>330</v>
  </rv>
  <rv s="17">
    <v>51</v>
    <v>a1tppr</v>
    <v>Monthly</v>
    <v>42370</v>
    <v>45657</v>
    <v>0</v>
    <v>1</v>
    <v>638712000000000000,638716806836625654,0</v>
    <v>0</v>
    <v>a1tppr</v>
    <v>XNYS:GD</v>
    <v>331</v>
  </rv>
  <rv s="17">
    <v>51</v>
    <v>a1xugh</v>
    <v>Monthly</v>
    <v>42370</v>
    <v>45657</v>
    <v>0</v>
    <v>1</v>
    <v>638712000000000000,638716806840105782,0</v>
    <v>0</v>
    <v>a1xugh</v>
    <v>XNYS:MOH</v>
    <v>332</v>
  </rv>
  <rv s="17">
    <v>51</v>
    <v>a1om4c</v>
    <v>Monthly</v>
    <v>42370</v>
    <v>45657</v>
    <v>0</v>
    <v>1</v>
    <v>638712000000000000,638716806838472528,0</v>
    <v>0</v>
    <v>a1om4c</v>
    <v>XNYS:BLK</v>
    <v>333</v>
  </rv>
  <rv s="17">
    <v>51</v>
    <v>a25sk2</v>
    <v>Monthly</v>
    <v>42370</v>
    <v>45657</v>
    <v>0</v>
    <v>1</v>
    <v>638712000000000000,638716806846033128,0</v>
    <v>0</v>
    <v>a25sk2</v>
    <v>XNYS:WEC</v>
    <v>334</v>
  </rv>
  <rv s="17">
    <v>51</v>
    <v>a1nyw7</v>
    <v>Monthly</v>
    <v>42370</v>
    <v>45657</v>
    <v>0</v>
    <v>1</v>
    <v>638712000000000000,638716806836749149,0</v>
    <v>0</v>
    <v>a1nyw7</v>
    <v>XNYS:AVB</v>
    <v>335</v>
  </rv>
  <rv s="17">
    <v>51</v>
    <v>a1squ2</v>
    <v>Monthly</v>
    <v>42370</v>
    <v>45657</v>
    <v>0</v>
    <v>1</v>
    <v>638712000000000000,638716806846198591,0</v>
    <v>0</v>
    <v>a1squ2</v>
    <v>XNYS:FE</v>
    <v>336</v>
  </rv>
  <rv s="17">
    <v>51</v>
    <v>a21ua2</v>
    <v>Monthly</v>
    <v>42370</v>
    <v>45657</v>
    <v>0</v>
    <v>1</v>
    <v>638712000000000000,638716806845959471,0</v>
    <v>320</v>
    <v>a21ua2</v>
    <v>XNAS:REG</v>
    <v>337</v>
  </rv>
  <rv s="17">
    <v>51</v>
    <v>a1rcp2</v>
    <v>Monthly</v>
    <v>42370</v>
    <v>45657</v>
    <v>0</v>
    <v>1</v>
    <v>638712000000000000,638716806846954275,0</v>
    <v>0</v>
    <v>a1rcp2</v>
    <v>XNYS:DTE</v>
    <v>338</v>
  </rv>
  <rv s="17">
    <v>51</v>
    <v>a1s2fr</v>
    <v>Monthly</v>
    <v>42370</v>
    <v>45657</v>
    <v>0</v>
    <v>1</v>
    <v>638712000000000000,638716806836660645,0</v>
    <v>0</v>
    <v>a1s2fr</v>
    <v>XNYS:EPAM</v>
    <v>339</v>
  </rv>
  <rv s="17">
    <v>51</v>
    <v>a1px2w</v>
    <v>Monthly</v>
    <v>42370</v>
    <v>45657</v>
    <v>0</v>
    <v>1</v>
    <v>638712000000000000,638716806846097239,0</v>
    <v>0</v>
    <v>a1px2w</v>
    <v>XNAS:CME</v>
    <v>340</v>
  </rv>
  <rv s="17">
    <v>51</v>
    <v>a1nanm</v>
    <v>Monthly</v>
    <v>42370</v>
    <v>45657</v>
    <v>0</v>
    <v>1</v>
    <v>638712000000000000,638716806843864914,0</v>
    <v>0</v>
    <v>a1nanm</v>
    <v>XNYS:ALL</v>
    <v>341</v>
  </rv>
  <rv s="17">
    <v>51</v>
    <v>a1wzw7</v>
    <v>Monthly</v>
    <v>42370</v>
    <v>45657</v>
    <v>0</v>
    <v>1</v>
    <v>638712000000000000,638716806836575299,0</v>
    <v>0</v>
    <v>a1wzw7</v>
    <v>XNYS:LMT</v>
    <v>342</v>
  </rv>
  <rv s="17">
    <v>51</v>
    <v>a22k9c</v>
    <v>Monthly</v>
    <v>42370</v>
    <v>45657</v>
    <v>0</v>
    <v>1</v>
    <v>638712000000000000,638716806843818659,0</v>
    <v>0</v>
    <v>a22k9c</v>
    <v>XNAS:SBUX</v>
    <v>343</v>
  </rv>
  <rv s="17">
    <v>51</v>
    <v>a1ydqh</v>
    <v>Monthly</v>
    <v>42370</v>
    <v>45657</v>
    <v>0</v>
    <v>1</v>
    <v>638712000000000000,638716806838665388,0</v>
    <v>0</v>
    <v>a1ydqh</v>
    <v>XNAS:NDSN</v>
    <v>344</v>
  </rv>
  <rv s="17">
    <v>51</v>
    <v>a1vp4c</v>
    <v>Monthly</v>
    <v>42370</v>
    <v>45657</v>
    <v>0</v>
    <v>1</v>
    <v>638712000000000000,638716806836639605,0</v>
    <v>0</v>
    <v>a1vp4c</v>
    <v>XNYS:IPG</v>
    <v>345</v>
  </rv>
  <rv s="17">
    <v>51</v>
    <v>a1q3jc</v>
    <v>Monthly</v>
    <v>42370</v>
    <v>45657</v>
    <v>0</v>
    <v>1</v>
    <v>638712000000000000,638716806844027532,0</v>
    <v>0</v>
    <v>a1q3jc</v>
    <v>XNYS:COF</v>
    <v>346</v>
  </rv>
  <rv s="17">
    <v>51</v>
    <v>a1r32w</v>
    <v>Monthly</v>
    <v>42370</v>
    <v>45657</v>
    <v>0</v>
    <v>1</v>
    <v>638712000000000000,638716806838777223,0</v>
    <v>0</v>
    <v>a1r32w</v>
    <v>XNAS:WBD</v>
    <v>347</v>
  </rv>
  <rv s="17">
    <v>51</v>
    <v>a1saoc</v>
    <v>Monthly</v>
    <v>42370</v>
    <v>45657</v>
    <v>0</v>
    <v>1</v>
    <v>638712000000000000,638716806836724724,0</v>
    <v>0</v>
    <v>a1saoc</v>
    <v>XNYS:ETR</v>
    <v>348</v>
  </rv>
  <rv s="17">
    <v>51</v>
    <v>a1xg3m</v>
    <v>Monthly</v>
    <v>42370</v>
    <v>45657</v>
    <v>0</v>
    <v>1</v>
    <v>638712000000000000,638716806836684900,0</v>
    <v>0</v>
    <v>a1xg3m</v>
    <v>XNYS:MDT</v>
    <v>349</v>
  </rv>
  <rv s="17">
    <v>51</v>
    <v>ceoidm</v>
    <v>Monthly</v>
    <v>42370</v>
    <v>45657</v>
    <v>0</v>
    <v>1</v>
    <v>638712000000000000,638716806841015816,0</v>
    <v>350</v>
    <v>ceoidm</v>
    <v>XNYS:AMTM</v>
    <v>351</v>
  </rv>
  <rv s="17">
    <v>51</v>
    <v>a1o76h</v>
    <v>Monthly</v>
    <v>42370</v>
    <v>45657</v>
    <v>0</v>
    <v>1</v>
    <v>638712000000000000,638716806841602473,0</v>
    <v>0</v>
    <v>a1o76h</v>
    <v>XNYS:BAX</v>
    <v>352</v>
  </rv>
  <rv s="17">
    <v>51</v>
    <v>a1n977</v>
    <v>Monthly</v>
    <v>42370</v>
    <v>45657</v>
    <v>0</v>
    <v>1</v>
    <v>638712000000000000,638716806846084211,0</v>
    <v>0</v>
    <v>a1n977</v>
    <v>XNYS:ALB</v>
    <v>353</v>
  </rv>
  <rv s="17">
    <v>51</v>
    <v>a1pejc</v>
    <v>Monthly</v>
    <v>42370</v>
    <v>45657</v>
    <v>0</v>
    <v>1</v>
    <v>638712000000000000,638716806844053149,0</v>
    <v>0</v>
    <v>a1pejc</v>
    <v>XNAS:CDNS</v>
    <v>354</v>
  </rv>
  <rv s="17">
    <v>51</v>
    <v>a1p2ar</v>
    <v>Monthly</v>
    <v>42370</v>
    <v>45657</v>
    <v>0</v>
    <v>1</v>
    <v>638712000000000000,638716806841061159,0</v>
    <v>138</v>
    <v>a1p2ar</v>
    <v>XNYS:BX</v>
    <v>355</v>
  </rv>
  <rv s="17">
    <v>51</v>
    <v>a24qnm</v>
    <v>Monthly</v>
    <v>42370</v>
    <v>45657</v>
    <v>0</v>
    <v>1</v>
    <v>638712000000000000,638716806836635037,0</v>
    <v>320</v>
    <v>a24qnm</v>
    <v>XNAS:UAL</v>
    <v>356</v>
  </rv>
  <rv s="17">
    <v>51</v>
    <v>a1w8mw</v>
    <v>Monthly</v>
    <v>42370</v>
    <v>45657</v>
    <v>0</v>
    <v>1</v>
    <v>638712000000000000,638716806845978514,0</v>
    <v>0</v>
    <v>a1w8mw</v>
    <v>XNYS:JNPR</v>
    <v>357</v>
  </rv>
  <rv s="17">
    <v>51</v>
    <v>a1tctc</v>
    <v>Monthly</v>
    <v>42370</v>
    <v>45657</v>
    <v>0</v>
    <v>1</v>
    <v>638712000000000000,638716806840945381,0</v>
    <v>0</v>
    <v>a1tctc</v>
    <v>XNYS:FRT</v>
    <v>358</v>
  </rv>
  <rv s="17">
    <v>51</v>
    <v>a1wy1h</v>
    <v>Monthly</v>
    <v>42370</v>
    <v>45657</v>
    <v>0</v>
    <v>1</v>
    <v>638712000000000000,638716806845974086,0</v>
    <v>0</v>
    <v>a1wy1h</v>
    <v>XNAS:LKQ</v>
    <v>359</v>
  </rv>
  <rv s="17">
    <v>51</v>
    <v>a1vn8m</v>
    <v>Monthly</v>
    <v>42370</v>
    <v>45657</v>
    <v>0</v>
    <v>1</v>
    <v>638712000000000000,638716806841352698,0</v>
    <v>360</v>
    <v>a1vn8m</v>
    <v>XNYS:INVH</v>
    <v>361</v>
  </rv>
  <rv s="17">
    <v>51</v>
    <v>a1mvjc</v>
    <v>Monthly</v>
    <v>42370</v>
    <v>45657</v>
    <v>0</v>
    <v>1</v>
    <v>638712000000000000,638716806838788068,0</v>
    <v>0</v>
    <v>a1mvjc</v>
    <v>XNAS:ADI</v>
    <v>362</v>
  </rv>
  <rv s="17">
    <v>51</v>
    <v>a244ur</v>
    <v>Monthly</v>
    <v>42370</v>
    <v>45657</v>
    <v>0</v>
    <v>1</v>
    <v>638712000000000000,638716806838675112,0</v>
    <v>320</v>
    <v>a244ur</v>
    <v>XNAS:TER</v>
    <v>363</v>
  </rv>
  <rv s="17">
    <v>51</v>
    <v>a251gh</v>
    <v>Monthly</v>
    <v>42370</v>
    <v>45657</v>
    <v>0</v>
    <v>1</v>
    <v>638712000000000000,638716806836824280,0</v>
    <v>0</v>
    <v>a251gh</v>
    <v>XNYS:USB</v>
    <v>364</v>
  </rv>
  <rv s="17">
    <v>51</v>
    <v>a1pzfr</v>
    <v>Monthly</v>
    <v>42370</v>
    <v>45657</v>
    <v>0</v>
    <v>1</v>
    <v>638712000000000000,638716806836720633,0</v>
    <v>0</v>
    <v>a1pzfr</v>
    <v>XNYS:CNC</v>
    <v>365</v>
  </rv>
  <rv s="17">
    <v>51</v>
    <v>a1mvm7</v>
    <v>Monthly</v>
    <v>42370</v>
    <v>45657</v>
    <v>0</v>
    <v>1</v>
    <v>638712000000000000,638716806843749841,0</v>
    <v>0</v>
    <v>a1mvm7</v>
    <v>XNYS:ADM</v>
    <v>366</v>
  </rv>
  <rv s="17">
    <v>51</v>
    <v>a1nihw</v>
    <v>Monthly</v>
    <v>42370</v>
    <v>45657</v>
    <v>0</v>
    <v>1</v>
    <v>638712000000000000,638716806845985561,0</v>
    <v>0</v>
    <v>a1nihw</v>
    <v>XNYS:ANET</v>
    <v>367</v>
  </rv>
  <rv s="17">
    <v>51</v>
    <v>a1qc1h</v>
    <v>Monthly</v>
    <v>42370</v>
    <v>45657</v>
    <v>0</v>
    <v>1</v>
    <v>638712000000000000,638716806846033830,0</v>
    <v>0</v>
    <v>a1qc1h</v>
    <v>XNYS:CRM</v>
    <v>368</v>
  </rv>
  <rv s="17">
    <v>51</v>
    <v>a1ysr7</v>
    <v>Monthly</v>
    <v>42370</v>
    <v>45657</v>
    <v>0</v>
    <v>1</v>
    <v>638712000000000000,638716806838546712,0</v>
    <v>0</v>
    <v>a1ysr7</v>
    <v>XNAS:NTRS</v>
    <v>369</v>
  </rv>
  <rv s="17">
    <v>51</v>
    <v>a1y2bh</v>
    <v>Monthly</v>
    <v>42370</v>
    <v>45657</v>
    <v>0</v>
    <v>1</v>
    <v>638712000000000000,638716806846005461,0</v>
    <v>0</v>
    <v>a1y2bh</v>
    <v>XNAS:MTCH</v>
    <v>370</v>
  </rv>
  <rv s="17">
    <v>51</v>
    <v>a1ythw</v>
    <v>Monthly</v>
    <v>42370</v>
    <v>45657</v>
    <v>0</v>
    <v>1</v>
    <v>638712000000000000,638716806836813529,0</v>
    <v>0</v>
    <v>a1ythw</v>
    <v>XNYS:NUE</v>
    <v>371</v>
  </rv>
  <rv s="17">
    <v>51</v>
    <v>ccmvww</v>
    <v>Monthly</v>
    <v>42370</v>
    <v>45657</v>
    <v>0</v>
    <v>1</v>
    <v>638712000000000000,638716806844017141,0</v>
    <v>207</v>
    <v>ccmvww</v>
    <v>XNYS:GEV</v>
    <v>372</v>
  </rv>
  <rv s="17">
    <v>51</v>
    <v>a1xlk2</v>
    <v>Monthly</v>
    <v>42370</v>
    <v>45657</v>
    <v>0</v>
    <v>1</v>
    <v>638712000000000000,638716806846720785,0</v>
    <v>0</v>
    <v>a1xlk2</v>
    <v>XNYS:MHK</v>
    <v>373</v>
  </rv>
  <rv s="17">
    <v>51</v>
    <v>a1wh27</v>
    <v>Monthly</v>
    <v>42370</v>
    <v>45657</v>
    <v>0</v>
    <v>1</v>
    <v>638712000000000000,638716806846033830,0</v>
    <v>0</v>
    <v>a1wh27</v>
    <v>XNYS:KEY</v>
    <v>374</v>
  </rv>
  <rv s="17">
    <v>51</v>
    <v>a245u2</v>
    <v>Monthly</v>
    <v>42370</v>
    <v>45657</v>
    <v>0</v>
    <v>1</v>
    <v>638712000000000000,638716806838841379,0</v>
    <v>0</v>
    <v>a245u2</v>
    <v>XNYS:TFX</v>
    <v>375</v>
  </rv>
  <rv s="17">
    <v>51</v>
    <v>a1nkgh</v>
    <v>Monthly</v>
    <v>42370</v>
    <v>45657</v>
    <v>0</v>
    <v>1</v>
    <v>638712000000000000,638716806836683840,0</v>
    <v>0</v>
    <v>a1nkgh</v>
    <v>XNYS:AON</v>
    <v>376</v>
  </rv>
  <rv s="17">
    <v>51</v>
    <v>a1r63m</v>
    <v>Monthly</v>
    <v>42370</v>
    <v>45657</v>
    <v>0</v>
    <v>1</v>
    <v>638712000000000000,638716806838445460,0</v>
    <v>0</v>
    <v>a1r63m</v>
    <v>XNAS:DLTR</v>
    <v>377</v>
  </rv>
  <rv s="17">
    <v>51</v>
    <v>bu3ew7</v>
    <v>Monthly</v>
    <v>42370</v>
    <v>45657</v>
    <v>0</v>
    <v>1</v>
    <v>638712000000000000,638716806846074145,0</v>
    <v>378</v>
    <v>bu3ew7</v>
    <v>XNYS:CARR</v>
    <v>379</v>
  </rv>
  <rv s="17">
    <v>51</v>
    <v>a1qyvh</v>
    <v>Monthly</v>
    <v>42370</v>
    <v>45657</v>
    <v>0</v>
    <v>1</v>
    <v>638712000000000000,638716806836606776,0</v>
    <v>0</v>
    <v>a1qyvh</v>
    <v>XNYS:DG</v>
    <v>380</v>
  </rv>
  <rv s="17">
    <v>51</v>
    <v>a246z2</v>
    <v>Monthly</v>
    <v>42370</v>
    <v>45657</v>
    <v>0</v>
    <v>1</v>
    <v>638712000000000000,638716806838472936,0</v>
    <v>0</v>
    <v>a246z2</v>
    <v>XNYS:TGT</v>
    <v>381</v>
  </rv>
  <rv s="17">
    <v>51</v>
    <v>a24mnm</v>
    <v>Monthly</v>
    <v>42370</v>
    <v>45657</v>
    <v>0</v>
    <v>1</v>
    <v>638712000000000000,638716806840701699,0</v>
    <v>0</v>
    <v>a24mnm</v>
    <v>XNAS:TTWO</v>
    <v>382</v>
  </rv>
  <rv s="17">
    <v>51</v>
    <v>a1q6k2</v>
    <v>Monthly</v>
    <v>42370</v>
    <v>45657</v>
    <v>0</v>
    <v>1</v>
    <v>638712000000000000,638716806848274477,0</v>
    <v>0</v>
    <v>a1q6k2</v>
    <v>XNAS:COST</v>
    <v>383</v>
  </rv>
  <rv s="17">
    <v>51</v>
    <v>a1ugim</v>
    <v>Monthly</v>
    <v>42370</v>
    <v>45657</v>
    <v>0</v>
    <v>1</v>
    <v>638712000000000000,638716806846023866,0</v>
    <v>0</v>
    <v>a1ugim</v>
    <v>XNAS:HBAN</v>
    <v>384</v>
  </rv>
  <rv s="17">
    <v>51</v>
    <v>a1ug1h</v>
    <v>Monthly</v>
    <v>42370</v>
    <v>45657</v>
    <v>0</v>
    <v>1</v>
    <v>638712000000000000,638716806846186144,0</v>
    <v>0</v>
    <v>a1ug1h</v>
    <v>XNAS:HAS</v>
    <v>385</v>
  </rv>
  <rv s="17">
    <v>51</v>
    <v>a24p1h</v>
    <v>Monthly</v>
    <v>42370</v>
    <v>45657</v>
    <v>0</v>
    <v>1</v>
    <v>638712000000000000,638716806841186664,0</v>
    <v>0</v>
    <v>a24p1h</v>
    <v>XNAS:TXN</v>
    <v>386</v>
  </rv>
  <rv s="17">
    <v>51</v>
    <v>a1mwoc</v>
    <v>Monthly</v>
    <v>42370</v>
    <v>45657</v>
    <v>0</v>
    <v>1</v>
    <v>638712000000000000,638716806838707609,0</v>
    <v>0</v>
    <v>a1mwoc</v>
    <v>XNAS:ADSK</v>
    <v>387</v>
  </rv>
  <rv s="17">
    <v>51</v>
    <v>a234r7</v>
    <v>Monthly</v>
    <v>42370</v>
    <v>45657</v>
    <v>0</v>
    <v>1</v>
    <v>638712000000000000,638716806844054039,0</v>
    <v>320</v>
    <v>a234r7</v>
    <v>XNAS:SMCI</v>
    <v>388</v>
  </rv>
  <rv s="17">
    <v>51</v>
    <v>a1xear</v>
    <v>Monthly</v>
    <v>42370</v>
    <v>45657</v>
    <v>0</v>
    <v>1</v>
    <v>638712000000000000,638716806838671400,0</v>
    <v>0</v>
    <v>a1xear</v>
    <v>XNYS:MCO</v>
    <v>389</v>
  </rv>
  <rv s="17">
    <v>51</v>
    <v>a2w5cw</v>
    <v>Monthly</v>
    <v>42370</v>
    <v>45657</v>
    <v>0</v>
    <v>1</v>
    <v>638712000000000000,638716806844237365,0</v>
    <v>390</v>
    <v>a2w5cw</v>
    <v>XNYS:SW</v>
    <v>391</v>
  </rv>
  <rv s="17">
    <v>51</v>
    <v>a264qh</v>
    <v>Monthly</v>
    <v>42370</v>
    <v>45657</v>
    <v>0</v>
    <v>1</v>
    <v>638712000000000000,638716806846014403,0</v>
    <v>0</v>
    <v>a264qh</v>
    <v>XNYS:WY</v>
    <v>392</v>
  </rv>
  <rv s="17">
    <v>51</v>
    <v>a25l52</v>
    <v>Monthly</v>
    <v>42370</v>
    <v>45657</v>
    <v>0</v>
    <v>1</v>
    <v>638712000000000000,638716806840015059,0</v>
    <v>393</v>
    <v>a25l52</v>
    <v>XNYS:VST</v>
    <v>394</v>
  </rv>
  <rv s="17">
    <v>51</v>
    <v>a1xroc</v>
    <v>Monthly</v>
    <v>42370</v>
    <v>45657</v>
    <v>0</v>
    <v>1</v>
    <v>638712000000000000,638716806846055241,0</v>
    <v>0</v>
    <v>a1xroc</v>
    <v>XNYS:MMM</v>
    <v>395</v>
  </rv>
  <rv s="17">
    <v>51</v>
    <v>a1qqbh</v>
    <v>Monthly</v>
    <v>42370</v>
    <v>45657</v>
    <v>0</v>
    <v>1</v>
    <v>638712000000000000,638716806848338825,0</v>
    <v>0</v>
    <v>a1qqbh</v>
    <v>XNYS:DAL</v>
    <v>396</v>
  </rv>
  <rv s="17">
    <v>51</v>
    <v>a226jc</v>
    <v>Monthly</v>
    <v>42370</v>
    <v>45657</v>
    <v>0</v>
    <v>1</v>
    <v>638712000000000000,638716806841404161,0</v>
    <v>0</v>
    <v>a226jc</v>
    <v>XNYS:ROK</v>
    <v>397</v>
  </rv>
  <rv s="17">
    <v>51</v>
    <v>a1xp2w</v>
    <v>Monthly</v>
    <v>42370</v>
    <v>45657</v>
    <v>0</v>
    <v>1</v>
    <v>638712000000000000,638716806836949381,0</v>
    <v>0</v>
    <v>a1xp2w</v>
    <v>XNYS:MLM</v>
    <v>398</v>
  </rv>
  <rv s="17">
    <v>51</v>
    <v>a1waa2</v>
    <v>Monthly</v>
    <v>42370</v>
    <v>45657</v>
    <v>0</v>
    <v>1</v>
    <v>638712000000000000,638716806841127764,0</v>
    <v>0</v>
    <v>a1waa2</v>
    <v>XNYS:JPM</v>
    <v>399</v>
  </rv>
  <rv s="17">
    <v>51</v>
    <v>a1odgh</v>
    <v>Monthly</v>
    <v>42370</v>
    <v>45657</v>
    <v>0</v>
    <v>1</v>
    <v>638712000000000000,638716806841044924,0</v>
    <v>0</v>
    <v>a1odgh</v>
    <v>XNYS:BEN</v>
    <v>400</v>
  </rv>
  <rv s="17">
    <v>51</v>
    <v>a1ztzr</v>
    <v>Monthly</v>
    <v>42370</v>
    <v>45657</v>
    <v>0</v>
    <v>1</v>
    <v>638712000000000000,638716806843839377,0</v>
    <v>0</v>
    <v>a1ztzr</v>
    <v>XNYS:PH</v>
    <v>401</v>
  </rv>
  <rv s="17">
    <v>51</v>
    <v>a1vv8m</v>
    <v>Monthly</v>
    <v>42370</v>
    <v>45657</v>
    <v>0</v>
    <v>1</v>
    <v>638712000000000000,638716806846641771,0</v>
    <v>0</v>
    <v>a1vv8m</v>
    <v>XNYS:ITW</v>
    <v>402</v>
  </rv>
  <rv s="17">
    <v>51</v>
    <v>a25rnm</v>
    <v>Monthly</v>
    <v>42370</v>
    <v>45657</v>
    <v>0</v>
    <v>1</v>
    <v>638712000000000000,638716806836635112,0</v>
    <v>0</v>
    <v>a25rnm</v>
    <v>XNAS:WDC</v>
    <v>403</v>
  </rv>
  <rv s="17">
    <v>51</v>
    <v>a1xoc7</v>
    <v>Monthly</v>
    <v>42370</v>
    <v>45657</v>
    <v>0</v>
    <v>1</v>
    <v>638712000000000000,638716806836700776,0</v>
    <v>0</v>
    <v>a1xoc7</v>
    <v>XNYS:MKC</v>
    <v>404</v>
  </rv>
  <rv s="17">
    <v>51</v>
    <v>a237gh</v>
    <v>Monthly</v>
    <v>42370</v>
    <v>45657</v>
    <v>0</v>
    <v>1</v>
    <v>638712000000000000,638716806841239743,0</v>
    <v>0</v>
    <v>a237gh</v>
    <v>XNYS:SNA</v>
    <v>405</v>
  </rv>
  <rv s="17">
    <v>51</v>
    <v>a1o4ec</v>
    <v>Monthly</v>
    <v>42370</v>
    <v>45657</v>
    <v>0</v>
    <v>1</v>
    <v>638712000000000000,638716806836595209,0</v>
    <v>0</v>
    <v>a1o4ec</v>
    <v>XNYS:BA</v>
    <v>406</v>
  </rv>
  <rv s="17">
    <v>51</v>
    <v>a1svnm</v>
    <v>Monthly</v>
    <v>42370</v>
    <v>45657</v>
    <v>0</v>
    <v>1</v>
    <v>638712000000000000,638716806838687608,0</v>
    <v>0</v>
    <v>a1svnm</v>
    <v>XNYS:FICO</v>
    <v>407</v>
  </rv>
  <rv s="17">
    <v>51</v>
    <v>a1uwu2</v>
    <v>Monthly</v>
    <v>42370</v>
    <v>45657</v>
    <v>0</v>
    <v>1</v>
    <v>638712000000000000,638716806841493718,0</v>
    <v>0</v>
    <v>a1uwu2</v>
    <v>XNYS:HSY</v>
    <v>408</v>
  </rv>
  <rv s="17">
    <v>51</v>
    <v>a1uj52</v>
    <v>Monthly</v>
    <v>42370</v>
    <v>45657</v>
    <v>0</v>
    <v>1</v>
    <v>638712000000000000,638716806841229400,0</v>
    <v>0</v>
    <v>a1uj52</v>
    <v>XNYS:HD</v>
    <v>409</v>
  </rv>
  <rv s="17">
    <v>51</v>
    <v>a1xyjc</v>
    <v>Monthly</v>
    <v>42370</v>
    <v>45657</v>
    <v>0</v>
    <v>1</v>
    <v>638712000000000000,638716806838787181,0</v>
    <v>0</v>
    <v>a1xyjc</v>
    <v>XNYS:MS</v>
    <v>410</v>
  </rv>
  <rv s="17">
    <v>51</v>
    <v>a1rfsm</v>
    <v>Monthly</v>
    <v>42370</v>
    <v>45657</v>
    <v>0</v>
    <v>1</v>
    <v>638712000000000000,638716806840954452,0</v>
    <v>320</v>
    <v>a1rfsm</v>
    <v>XNYS:DD</v>
    <v>411</v>
  </rv>
  <rv s="17">
    <v>51</v>
    <v>a1qyk2</v>
    <v>Monthly</v>
    <v>42370</v>
    <v>45657</v>
    <v>0</v>
    <v>1</v>
    <v>638712000000000000,638716806846035360,0</v>
    <v>0</v>
    <v>a1qyk2</v>
    <v>XNYS:DFS</v>
    <v>412</v>
  </rv>
  <rv s="17">
    <v>51</v>
    <v>a1zk27</v>
    <v>Monthly</v>
    <v>42370</v>
    <v>45657</v>
    <v>0</v>
    <v>1</v>
    <v>638712000000000000,638716806843743879,0</v>
    <v>0</v>
    <v>a1zk27</v>
    <v>XNAS:PCAR</v>
    <v>413</v>
  </rv>
  <rv s="17">
    <v>51</v>
    <v>a1sp52</v>
    <v>Monthly</v>
    <v>42370</v>
    <v>45657</v>
    <v>0</v>
    <v>1</v>
    <v>638712000000000000,638716806836789235,0</v>
    <v>0</v>
    <v>a1sp52</v>
    <v>XNYS:FCX</v>
    <v>414</v>
  </rv>
  <rv s="17">
    <v>51</v>
    <v>a1x1mw</v>
    <v>Monthly</v>
    <v>42370</v>
    <v>45657</v>
    <v>0</v>
    <v>1</v>
    <v>638712000000000000,638716806845975915,0</v>
    <v>320</v>
    <v>a1x1mw</v>
    <v>XNAS:LNT</v>
    <v>415</v>
  </rv>
  <rv s="17">
    <v>51</v>
    <v>a1zxcw</v>
    <v>Monthly</v>
    <v>42370</v>
    <v>45657</v>
    <v>0</v>
    <v>1</v>
    <v>638712000000000000,638716806840939905,0</v>
    <v>0</v>
    <v>a1zxcw</v>
    <v>XNYS:RVTY</v>
    <v>416</v>
  </rv>
  <rv s="17">
    <v>51</v>
    <v>a21gh7</v>
    <v>Monthly</v>
    <v>42370</v>
    <v>45657</v>
    <v>0</v>
    <v>1</v>
    <v>638712000000000000,638716806836898711,0</v>
    <v>0</v>
    <v>a21gh7</v>
    <v>XNYS:PWR</v>
    <v>417</v>
  </rv>
  <rv s="17">
    <v>51</v>
    <v>a1yx9c</v>
    <v>Monthly</v>
    <v>42370</v>
    <v>45657</v>
    <v>0</v>
    <v>1</v>
    <v>638712000000000000,638716806836656560,0</v>
    <v>0</v>
    <v>a1yx9c</v>
    <v>XNAS:NWSA</v>
    <v>418</v>
  </rv>
  <rv s="17">
    <v>51</v>
    <v>a1wksm</v>
    <v>Monthly</v>
    <v>42370</v>
    <v>45657</v>
    <v>0</v>
    <v>1</v>
    <v>638712000000000000,638716806836854065,0</v>
    <v>0</v>
    <v>a1wksm</v>
    <v>XNYS:KMX</v>
    <v>419</v>
  </rv>
  <rv s="17">
    <v>51</v>
    <v>a21mzr</v>
    <v>Monthly</v>
    <v>42370</v>
    <v>45657</v>
    <v>0</v>
    <v>1</v>
    <v>638712000000000000,638716806840878859,0</v>
    <v>0</v>
    <v>a21mzr</v>
    <v>XNAS:QRVO</v>
    <v>420</v>
  </rv>
  <rv s="17">
    <v>51</v>
    <v>a213kr</v>
    <v>Monthly</v>
    <v>42370</v>
    <v>45657</v>
    <v>0</v>
    <v>1</v>
    <v>638712000000000000,638716806840771393,0</v>
    <v>0</v>
    <v>a213kr</v>
    <v>XNAS:POOL</v>
    <v>421</v>
  </rv>
  <rv s="17">
    <v>51</v>
    <v>a1yrar</v>
    <v>Monthly</v>
    <v>42370</v>
    <v>45657</v>
    <v>0</v>
    <v>1</v>
    <v>638712000000000000,638716806846171557,0</v>
    <v>0</v>
    <v>a1yrar</v>
    <v>XNAS:NTAP</v>
    <v>422</v>
  </rv>
  <rv s="17">
    <v>51</v>
    <v>a1u6sm</v>
    <v>Monthly</v>
    <v>42370</v>
    <v>45657</v>
    <v>0</v>
    <v>1</v>
    <v>638712000000000000,638716806838755719,0</v>
    <v>0</v>
    <v>a1u6sm</v>
    <v>XNYS:GRMN</v>
    <v>423</v>
  </rv>
  <rv s="17">
    <v>51</v>
    <v>a1s57w</v>
    <v>Monthly</v>
    <v>42370</v>
    <v>45657</v>
    <v>0</v>
    <v>1</v>
    <v>638712000000000000,638716806840945147,0</v>
    <v>0</v>
    <v>a1s57w</v>
    <v>XNYS:EQT</v>
    <v>424</v>
  </rv>
  <rv s="17">
    <v>51</v>
    <v>a1qlz2</v>
    <v>Monthly</v>
    <v>42370</v>
    <v>45657</v>
    <v>0</v>
    <v>1</v>
    <v>638712000000000000,638716806843943005,0</v>
    <v>0</v>
    <v>a1qlz2</v>
    <v>XNYS:CVX</v>
    <v>425</v>
  </rv>
  <rv s="17">
    <v>51</v>
    <v>a1uozr</v>
    <v>Monthly</v>
    <v>42370</v>
    <v>45657</v>
    <v>0</v>
    <v>1</v>
    <v>638712000000000000,638716806843954469,0</v>
    <v>0</v>
    <v>a1uozr</v>
    <v>XNYS:HII</v>
    <v>426</v>
  </rv>
  <rv s="17">
    <v>51</v>
    <v>a1sqcw</v>
    <v>Monthly</v>
    <v>42370</v>
    <v>45657</v>
    <v>0</v>
    <v>1</v>
    <v>638712000000000000,638716806843785560,0</v>
    <v>0</v>
    <v>a1sqcw</v>
    <v>XNYS:FDS</v>
    <v>427</v>
  </rv>
  <rv s="17">
    <v>51</v>
    <v>a1r5fr</v>
    <v>Monthly</v>
    <v>42370</v>
    <v>45657</v>
    <v>0</v>
    <v>1</v>
    <v>638712000000000000,638716806846143399,0</v>
    <v>0</v>
    <v>a1r5fr</v>
    <v>XNYS:DLR</v>
    <v>428</v>
  </rv>
  <rv s="17">
    <v>51</v>
    <v>a1pffr</v>
    <v>Monthly</v>
    <v>42370</v>
    <v>45657</v>
    <v>0</v>
    <v>1</v>
    <v>638712000000000000,638716806840981511,0</v>
    <v>0</v>
    <v>a1pffr</v>
    <v>XNYS:CE</v>
    <v>429</v>
  </rv>
  <rv s="17">
    <v>51</v>
    <v>a25552</v>
    <v>Monthly</v>
    <v>42370</v>
    <v>45657</v>
    <v>0</v>
    <v>1</v>
    <v>638712000000000000,638716806836545477,0</v>
    <v>0</v>
    <v>a25552</v>
    <v>XNYS:RTX</v>
    <v>430</v>
  </rv>
  <rv s="17">
    <v>51</v>
    <v>a1vo7w</v>
    <v>Monthly</v>
    <v>42370</v>
    <v>45657</v>
    <v>0</v>
    <v>1</v>
    <v>638712000000000000,638716806841191404,0</v>
    <v>0</v>
    <v>a1vo7w</v>
    <v>XNYS:IP</v>
    <v>431</v>
  </rv>
  <rv s="17">
    <v>51</v>
    <v>a25pm7</v>
    <v>Monthly</v>
    <v>42370</v>
    <v>45657</v>
    <v>0</v>
    <v>1</v>
    <v>638712000000000000,638716806845910712,0</v>
    <v>0</v>
    <v>a25pm7</v>
    <v>XNAS:WBA</v>
    <v>432</v>
  </rv>
  <rv s="17">
    <v>51</v>
    <v>a1s9dm</v>
    <v>Monthly</v>
    <v>42370</v>
    <v>45657</v>
    <v>0</v>
    <v>1</v>
    <v>638712000000000000,638716806843894778,0</v>
    <v>0</v>
    <v>a1s9dm</v>
    <v>XNYS:ESS</v>
    <v>433</v>
  </rv>
  <rv s="17">
    <v>51</v>
    <v>a1rdzr</v>
    <v>Monthly</v>
    <v>42370</v>
    <v>45657</v>
    <v>0</v>
    <v>1</v>
    <v>638712000000000000,638716806844047444,0</v>
    <v>0</v>
    <v>a1rdzr</v>
    <v>XNYS:DUK</v>
    <v>434</v>
  </rv>
  <rv s="17">
    <v>51</v>
    <v>a232mw</v>
    <v>Monthly</v>
    <v>42370</v>
    <v>45657</v>
    <v>0</v>
    <v>1</v>
    <v>638712000000000000,638716806838495885,0</v>
    <v>0</v>
    <v>a232mw</v>
    <v>XNYS:SLB</v>
    <v>435</v>
  </rv>
  <rv s="17">
    <v>51</v>
    <v>a1naqh</v>
    <v>Monthly</v>
    <v>42370</v>
    <v>45657</v>
    <v>0</v>
    <v>1</v>
    <v>638712000000000000,638716806843892225,0</v>
    <v>0</v>
    <v>a1naqh</v>
    <v>XNYS:ALLE</v>
    <v>436</v>
  </rv>
  <rv s="17">
    <v>51</v>
    <v>a1ngur</v>
    <v>Monthly</v>
    <v>42370</v>
    <v>45657</v>
    <v>0</v>
    <v>1</v>
    <v>638712000000000000,638716806838468655,0</v>
    <v>0</v>
    <v>a1ngur</v>
    <v>XNYS:AMT</v>
    <v>437</v>
  </rv>
  <rv s="17">
    <v>51</v>
    <v>a1r8ur</v>
    <v>Monthly</v>
    <v>42370</v>
    <v>45657</v>
    <v>0</v>
    <v>1</v>
    <v>638712000000000000,638716806846083654,0</v>
    <v>0</v>
    <v>a1r8ur</v>
    <v>XNYS:DOV</v>
    <v>438</v>
  </rv>
  <rv s="17">
    <v>51</v>
    <v>a1sx7w</v>
    <v>Monthly</v>
    <v>42370</v>
    <v>45657</v>
    <v>0</v>
    <v>1</v>
    <v>638712000000000000,638716806844078424,0</v>
    <v>0</v>
    <v>a1sx7w</v>
    <v>XNAS:FITB</v>
    <v>439</v>
  </rv>
  <rv s="17">
    <v>51</v>
    <v>a24zec</v>
    <v>Monthly</v>
    <v>42370</v>
    <v>45657</v>
    <v>0</v>
    <v>1</v>
    <v>638712000000000000,638716806841255309,0</v>
    <v>0</v>
    <v>a24zec</v>
    <v>XNYS:URI</v>
    <v>440</v>
  </rv>
  <rv s="17">
    <v>51</v>
    <v>a1zkar</v>
    <v>Monthly</v>
    <v>42370</v>
    <v>45657</v>
    <v>0</v>
    <v>1</v>
    <v>638712000000000000,638716806843899517,0</v>
    <v>0</v>
    <v>a1zkar</v>
    <v>XNYS:PCG</v>
    <v>441</v>
  </rv>
  <rv s="17">
    <v>51</v>
    <v>a1yw1h</v>
    <v>Monthly</v>
    <v>42370</v>
    <v>45657</v>
    <v>0</v>
    <v>1</v>
    <v>638712000000000000,638716806843865212,0</v>
    <v>0</v>
    <v>a1yw1h</v>
    <v>XNYS:NVR</v>
    <v>442</v>
  </rv>
  <rv s="17">
    <v>51</v>
    <v>a1ojc7</v>
    <v>Monthly</v>
    <v>42370</v>
    <v>45657</v>
    <v>0</v>
    <v>1</v>
    <v>638712000000000000,638716806845969588,0</v>
    <v>0</v>
    <v>a1ojc7</v>
    <v>XNYS:BK</v>
    <v>443</v>
  </rv>
  <rv s="17">
    <v>51</v>
    <v>a21277</v>
    <v>Monthly</v>
    <v>42370</v>
    <v>45657</v>
    <v>0</v>
    <v>1</v>
    <v>638712000000000000,638716806843963541,0</v>
    <v>0</v>
    <v>a21277</v>
    <v>XNYS:PNC</v>
    <v>444</v>
  </rv>
  <rv s="17">
    <v>51</v>
    <v>a1tdvh</v>
    <v>Monthly</v>
    <v>42370</v>
    <v>45657</v>
    <v>0</v>
    <v>1</v>
    <v>638712000000000000,638716806843829426,0</v>
    <v>0</v>
    <v>a1tdvh</v>
    <v>XNAS:FSLR</v>
    <v>445</v>
  </rv>
  <rv s="17">
    <v>51</v>
    <v>a1o8mw</v>
    <v>Monthly</v>
    <v>42370</v>
    <v>45657</v>
    <v>0</v>
    <v>1</v>
    <v>638712000000000000,638716806836759036,0</v>
    <v>0</v>
    <v>a1o8mw</v>
    <v>XNYS:TFC</v>
    <v>446</v>
  </rv>
  <rv s="17">
    <v>51</v>
    <v>a242qh</v>
    <v>Monthly</v>
    <v>42370</v>
    <v>45657</v>
    <v>0</v>
    <v>1</v>
    <v>638712000000000000,638716806836659803,0</v>
    <v>0</v>
    <v>a242qh</v>
    <v>XNYS:TDG</v>
    <v>447</v>
  </rv>
  <rv s="17">
    <v>51</v>
    <v>a26c9c</v>
    <v>Monthly</v>
    <v>42370</v>
    <v>45657</v>
    <v>0</v>
    <v>1</v>
    <v>638712000000000000,638716806838442662,0</v>
    <v>0</v>
    <v>a26c9c</v>
    <v>XNYS:XYL</v>
    <v>448</v>
  </rv>
  <rv s="17">
    <v>51</v>
    <v>a22i27</v>
    <v>Monthly</v>
    <v>42370</v>
    <v>45657</v>
    <v>0</v>
    <v>1</v>
    <v>638712000000000000,638716806838850458,0</v>
    <v>0</v>
    <v>a22i27</v>
    <v>XNAS:SBAC</v>
    <v>449</v>
  </rv>
  <rv s="17">
    <v>51</v>
    <v>a1u4fr</v>
    <v>Monthly</v>
    <v>42370</v>
    <v>45657</v>
    <v>0</v>
    <v>1</v>
    <v>638712000000000000,638716806846058218,0</v>
    <v>0</v>
    <v>a1u4fr</v>
    <v>XNYS:GPC</v>
    <v>450</v>
  </rv>
  <rv s="17">
    <v>51</v>
    <v>a23vm7</v>
    <v>Monthly</v>
    <v>42370</v>
    <v>45657</v>
    <v>0</v>
    <v>1</v>
    <v>638712000000000000,638716806841167597,0</v>
    <v>0</v>
    <v>a23vm7</v>
    <v>XNAS:GEN</v>
    <v>451</v>
  </rv>
  <rv s="17">
    <v>51</v>
    <v>a1nl77</v>
    <v>Monthly</v>
    <v>42370</v>
    <v>45657</v>
    <v>0</v>
    <v>1</v>
    <v>638712000000000000,638716806841280264,0</v>
    <v>0</v>
    <v>a1nl77</v>
    <v>XNYS:APD</v>
    <v>452</v>
  </rv>
  <rv s="17">
    <v>51</v>
    <v>a1r9cw</v>
    <v>Monthly</v>
    <v>42370</v>
    <v>45657</v>
    <v>0</v>
    <v>1</v>
    <v>638712000000000000,638716806836823464,0</v>
    <v>320</v>
    <v>a1r9cw</v>
    <v>XNAS:KDP</v>
    <v>453</v>
  </rv>
  <rv s="17">
    <v>51</v>
    <v>a1ook2</v>
    <v>Monthly</v>
    <v>42370</v>
    <v>45657</v>
    <v>0</v>
    <v>1</v>
    <v>638712000000000000,638716806846148245,0</v>
    <v>0</v>
    <v>a1ook2</v>
    <v>XNYS:BMY</v>
    <v>454</v>
  </rv>
  <rv s="17">
    <v>51</v>
    <v>a1mybh</v>
    <v>Monthly</v>
    <v>42370</v>
    <v>45657</v>
    <v>0</v>
    <v>1</v>
    <v>638712000000000000,638716806836606776,0</v>
    <v>0</v>
    <v>a1mybh</v>
    <v>XNAS:AEP</v>
    <v>455</v>
  </rv>
  <rv s="17">
    <v>51</v>
    <v>a1nqw7</v>
    <v>Monthly</v>
    <v>42370</v>
    <v>45657</v>
    <v>0</v>
    <v>1</v>
    <v>638712000000000000,638716806836485696,0</v>
    <v>0</v>
    <v>a1nqw7</v>
    <v>XNYS:HWM</v>
    <v>456</v>
  </rv>
  <rv s="17">
    <v>51</v>
    <v>a1rlu2</v>
    <v>Monthly</v>
    <v>42370</v>
    <v>45657</v>
    <v>0</v>
    <v>1</v>
    <v>638712000000000000,638716806838621870,0</v>
    <v>0</v>
    <v>a1rlu2</v>
    <v>XNYS:ECL</v>
    <v>457</v>
  </rv>
  <rv s="17">
    <v>51</v>
    <v>a1tgqh</v>
    <v>Monthly</v>
    <v>42370</v>
    <v>45657</v>
    <v>0</v>
    <v>1</v>
    <v>638712000000000000,638716806843972874,0</v>
    <v>458</v>
    <v>a1tgqh</v>
    <v>XNYS:FTV</v>
    <v>459</v>
  </rv>
  <rv s="17">
    <v>51</v>
    <v>a1ydc7</v>
    <v>Monthly</v>
    <v>42370</v>
    <v>45657</v>
    <v>0</v>
    <v>1</v>
    <v>638712000000000000,638716806840046046,0</v>
    <v>0</v>
    <v>a1ydc7</v>
    <v>XNAS:NDAQ</v>
    <v>460</v>
  </rv>
  <rv s="17">
    <v>51</v>
    <v>a1retc</v>
    <v>Monthly</v>
    <v>42370</v>
    <v>45657</v>
    <v>0</v>
    <v>1</v>
    <v>638712000000000000,638716806841434670,0</v>
    <v>320</v>
    <v>a1retc</v>
    <v>XNYS:DELL</v>
    <v>461</v>
  </rv>
  <rv s="17">
    <v>51</v>
    <v>a1yeec</v>
    <v>Monthly</v>
    <v>42370</v>
    <v>45657</v>
    <v>0</v>
    <v>1</v>
    <v>638712000000000000,638716806836819049,0</v>
    <v>0</v>
    <v>a1yeec</v>
    <v>XNYS:NEM</v>
    <v>462</v>
  </rv>
  <rv s="17">
    <v>51</v>
    <v>a1xzr7</v>
    <v>Monthly</v>
    <v>42370</v>
    <v>45657</v>
    <v>0</v>
    <v>1</v>
    <v>638712000000000000,638716806840861044,0</v>
    <v>0</v>
    <v>a1xzr7</v>
    <v>XNYS:MSI</v>
    <v>463</v>
  </rv>
  <rv s="17">
    <v>51</v>
    <v>a1pidm</v>
    <v>Monthly</v>
    <v>42370</v>
    <v>45657</v>
    <v>0</v>
    <v>1</v>
    <v>638712000000000000,638716806846063663,0</v>
    <v>0</v>
    <v>a1pidm</v>
    <v>XNYS:CF</v>
    <v>464</v>
  </rv>
  <rv s="17">
    <v>51</v>
    <v>a1utqh</v>
    <v>Monthly</v>
    <v>42370</v>
    <v>45657</v>
    <v>0</v>
    <v>1</v>
    <v>638712000000000000,638716806841535154,0</v>
    <v>0</v>
    <v>a1utqh</v>
    <v>XNYS:HPE</v>
    <v>465</v>
  </rv>
  <rv s="17">
    <v>51</v>
    <v>a1p8tc</v>
    <v>Monthly</v>
    <v>42370</v>
    <v>45657</v>
    <v>0</v>
    <v>1</v>
    <v>638712000000000000,638716806838755805,0</v>
    <v>0</v>
    <v>a1p8tc</v>
    <v>XNYS:CB</v>
    <v>466</v>
  </rv>
  <rv s="17">
    <v>51</v>
    <v>bu3f2w</v>
    <v>Monthly</v>
    <v>42370</v>
    <v>45657</v>
    <v>0</v>
    <v>1</v>
    <v>638712000000000000,638716806839855753,0</v>
    <v>378</v>
    <v>bu3f2w</v>
    <v>XNYS:OTIS</v>
    <v>467</v>
  </rv>
  <rv s="17">
    <v>54</v>
    <v>avyu4c</v>
    <v>Monthly</v>
    <v>42370</v>
    <v>45657</v>
    <v>0</v>
    <v>1</v>
    <v>638712000000000000,638716806836495647,0</v>
    <v>0</v>
    <v>avyu4c</v>
    <v>USDGBP</v>
    <v>468</v>
  </rv>
  <rv s="17">
    <v>51</v>
    <v>a1o2lh</v>
    <v>Monthly</v>
    <v>42370</v>
    <v>45657</v>
    <v>0</v>
    <v>1</v>
    <v>638712000000000000,638716806838376419,0</v>
    <v>0</v>
    <v>a1o2lh</v>
    <v>XNYS:AXP</v>
    <v>469</v>
  </rv>
  <rv s="17">
    <v>51</v>
    <v>a1rxu2</v>
    <v>Monthly</v>
    <v>42370</v>
    <v>45657</v>
    <v>0</v>
    <v>1</v>
    <v>638712000000000000,638716806836779701,0</v>
    <v>0</v>
    <v>a1rxu2</v>
    <v>XNYS:EMN</v>
    <v>470</v>
  </rv>
  <rv s="17">
    <v>51</v>
    <v>a23rm7</v>
    <v>Monthly</v>
    <v>42370</v>
    <v>45657</v>
    <v>0</v>
    <v>1</v>
    <v>638712000000000000,638716806838875285,0</v>
    <v>0</v>
    <v>a23rm7</v>
    <v>XNYS:STZ</v>
    <v>471</v>
  </rv>
  <rv s="17">
    <v>51</v>
    <v>a212zr</v>
    <v>Monthly</v>
    <v>42370</v>
    <v>45657</v>
    <v>0</v>
    <v>1</v>
    <v>638712000000000000,638716806838495885,0</v>
    <v>0</v>
    <v>a212zr</v>
    <v>XNYS:PNR</v>
    <v>472</v>
  </rv>
  <rv s="17">
    <v>51</v>
    <v>a1r1lh</v>
    <v>Monthly</v>
    <v>42370</v>
    <v>45657</v>
    <v>0</v>
    <v>1</v>
    <v>638712000000000000,638716806838502555,0</v>
    <v>0</v>
    <v>a1r1lh</v>
    <v>XNYS:DHI</v>
    <v>473</v>
  </rv>
  <rv s="17">
    <v>51</v>
    <v>bpifbh</v>
    <v>Monthly</v>
    <v>42370</v>
    <v>45657</v>
    <v>0</v>
    <v>1</v>
    <v>638712000000000000,638716806836925359,0</v>
    <v>98</v>
    <v>bpifbh</v>
    <v>XNYS:DOW</v>
    <v>474</v>
  </rv>
  <rv s="17">
    <v>51</v>
    <v>a21wsm</v>
    <v>Monthly</v>
    <v>42370</v>
    <v>45657</v>
    <v>0</v>
    <v>1</v>
    <v>638712000000000000,638716806836630641,0</v>
    <v>0</v>
    <v>a21wsm</v>
    <v>XNYS:RF</v>
    <v>475</v>
  </rv>
  <rv s="17">
    <v>51</v>
    <v>a1tr1h</v>
    <v>Monthly</v>
    <v>42370</v>
    <v>45657</v>
    <v>0</v>
    <v>1</v>
    <v>638712000000000000,638716806836331948,0</v>
    <v>0</v>
    <v>a1tr1h</v>
    <v>XNYS:GE</v>
    <v>476</v>
  </rv>
  <rv s="17">
    <v>51</v>
    <v>a1ock2</v>
    <v>Monthly</v>
    <v>42370</v>
    <v>45657</v>
    <v>0</v>
    <v>1</v>
    <v>638712000000000000,638716806843723935,0</v>
    <v>0</v>
    <v>a1ock2</v>
    <v>XNYS:BDX</v>
    <v>477</v>
  </rv>
  <rv s="17">
    <v>51</v>
    <v>aw2c52</v>
    <v>Monthly</v>
    <v>42370</v>
    <v>45657</v>
    <v>0</v>
    <v>1</v>
    <v>638712000000000000,638716806848304344,0</v>
    <v>0</v>
    <v>aw2c52</v>
    <v>XNYS:IQV</v>
    <v>478</v>
  </rv>
  <rv s="17">
    <v>51</v>
    <v>a1y1w7</v>
    <v>Monthly</v>
    <v>42370</v>
    <v>45657</v>
    <v>0</v>
    <v>1</v>
    <v>638712000000000000,638716806838641945,0</v>
    <v>0</v>
    <v>a1y1w7</v>
    <v>XNYS:MTB</v>
    <v>479</v>
  </rv>
  <rv s="17">
    <v>51</v>
    <v>bq89dm</v>
    <v>Monthly</v>
    <v>42370</v>
    <v>45657</v>
    <v>0</v>
    <v>1</v>
    <v>638712000000000000,638716806843778195,0</v>
    <v>303</v>
    <v>bq89dm</v>
    <v>XNYS:CTVA</v>
    <v>480</v>
  </rv>
  <rv s="17">
    <v>51</v>
    <v>a1uu5r</v>
    <v>Monthly</v>
    <v>42370</v>
    <v>45657</v>
    <v>0</v>
    <v>1</v>
    <v>638712000000000000,638716806843912302,0</v>
    <v>0</v>
    <v>a1uu5r</v>
    <v>XNYS:HPQ</v>
    <v>481</v>
  </rv>
  <rv s="17">
    <v>51</v>
    <v>a1nkm7</v>
    <v>Monthly</v>
    <v>42370</v>
    <v>45657</v>
    <v>0</v>
    <v>1</v>
    <v>638712000000000000,638716806838735891,0</v>
    <v>0</v>
    <v>a1nkm7</v>
    <v>XNYS:AOS</v>
    <v>482</v>
  </rv>
  <rv s="17">
    <v>51</v>
    <v>a214h7</v>
    <v>Monthly</v>
    <v>42370</v>
    <v>45657</v>
    <v>0</v>
    <v>1</v>
    <v>638712000000000000,638716806843915562,0</v>
    <v>0</v>
    <v>a214h7</v>
    <v>XNYS:PPG</v>
    <v>483</v>
  </rv>
  <rv s="17">
    <v>51</v>
    <v>a23v7w</v>
    <v>Monthly</v>
    <v>42370</v>
    <v>45657</v>
    <v>0</v>
    <v>1</v>
    <v>638712000000000000,638716806841409793,0</v>
    <v>0</v>
    <v>a23v7w</v>
    <v>XNYS:SYF</v>
    <v>484</v>
  </rv>
  <rv s="17">
    <v>51</v>
    <v>a1t4c7</v>
    <v>Monthly</v>
    <v>42370</v>
    <v>45657</v>
    <v>0</v>
    <v>1</v>
    <v>638712000000000000,638716806846105874,0</v>
    <v>0</v>
    <v>a1t4c7</v>
    <v>XNYS:FMC</v>
    <v>485</v>
  </rv>
  <rv s="17">
    <v>51</v>
    <v>a25tgh</v>
    <v>Monthly</v>
    <v>42370</v>
    <v>45657</v>
    <v>0</v>
    <v>1</v>
    <v>638712000000000000,638716806841005895,0</v>
    <v>0</v>
    <v>a25tgh</v>
    <v>XNYS:WFC</v>
    <v>486</v>
  </rv>
  <rv s="17">
    <v>51</v>
    <v>a1stjc</v>
    <v>Monthly</v>
    <v>42370</v>
    <v>45657</v>
    <v>0</v>
    <v>1</v>
    <v>638712000000000000,638716806836584282,0</v>
    <v>0</v>
    <v>a1stjc</v>
    <v>XNAS:FFIV</v>
    <v>487</v>
  </rv>
  <rv s="17">
    <v>51</v>
    <v>a1o4sm</v>
    <v>Monthly</v>
    <v>42370</v>
    <v>45657</v>
    <v>0</v>
    <v>1</v>
    <v>638712000000000000,638716806838488509,0</v>
    <v>0</v>
    <v>a1o4sm</v>
    <v>XNYS:BAC</v>
    <v>488</v>
  </rv>
  <rv s="17">
    <v>51</v>
    <v>a1yx6h</v>
    <v>Monthly</v>
    <v>42370</v>
    <v>45657</v>
    <v>0</v>
    <v>1</v>
    <v>638712000000000000,638716806839925170,0</v>
    <v>0</v>
    <v>a1yx6h</v>
    <v>XNAS:NWS</v>
    <v>489</v>
  </rv>
  <rv s="17">
    <v>51</v>
    <v>a1tvzr</v>
    <v>Monthly</v>
    <v>42370</v>
    <v>45657</v>
    <v>0</v>
    <v>1</v>
    <v>638712000000000000,638716806841425942,0</v>
    <v>0</v>
    <v>a1tvzr</v>
    <v>XNYS:GIS</v>
    <v>490</v>
  </rv>
  <rv s="17">
    <v>51</v>
    <v>a1q8r7</v>
    <v>Monthly</v>
    <v>42370</v>
    <v>45657</v>
    <v>0</v>
    <v>1</v>
    <v>638712000000000000,638716806843883239,0</v>
    <v>0</v>
    <v>a1q8r7</v>
    <v>XNAS:CPRT</v>
    <v>491</v>
  </rv>
  <rv s="17">
    <v>51</v>
    <v>a22227</v>
    <v>Monthly</v>
    <v>42370</v>
    <v>45657</v>
    <v>0</v>
    <v>1</v>
    <v>638712000000000000,638716806838821469,0</v>
    <v>0</v>
    <v>a22227</v>
    <v>XNYS:RJF</v>
    <v>492</v>
  </rv>
  <rv s="17">
    <v>51</v>
    <v>a1q7jc</v>
    <v>Monthly</v>
    <v>42370</v>
    <v>45657</v>
    <v>0</v>
    <v>1</v>
    <v>638712000000000000,638716806836839434,0</v>
    <v>0</v>
    <v>a1q7jc</v>
    <v>XNAS:CPB</v>
    <v>493</v>
  </rv>
  <rv s="17">
    <v>51</v>
    <v>a24ynm</v>
    <v>Monthly</v>
    <v>42370</v>
    <v>45657</v>
    <v>0</v>
    <v>1</v>
    <v>638712000000000000,638716806836531077,0</v>
    <v>0</v>
    <v>a24ynm</v>
    <v>XNYS:UPS</v>
    <v>494</v>
  </rv>
  <rv s="17">
    <v>51</v>
    <v>a1w1rw</v>
    <v>Monthly</v>
    <v>42370</v>
    <v>45657</v>
    <v>0</v>
    <v>1</v>
    <v>638712000000000000,638716806838906735,0</v>
    <v>0</v>
    <v>a1w1rw</v>
    <v>XNAS:JBHT</v>
    <v>495</v>
  </rv>
  <rv s="17">
    <v>51</v>
    <v>a1pxbh</v>
    <v>Monthly</v>
    <v>42370</v>
    <v>45657</v>
    <v>0</v>
    <v>1</v>
    <v>638712000000000000,638716806838820023,0</v>
    <v>0</v>
    <v>a1pxbh</v>
    <v>XNYS:CMG</v>
    <v>496</v>
  </rv>
  <rv s="17">
    <v>51</v>
    <v>a1xxmw</v>
    <v>Monthly</v>
    <v>42370</v>
    <v>45657</v>
    <v>0</v>
    <v>1</v>
    <v>638712000000000000,638716806843849732,0</v>
    <v>0</v>
    <v>a1xxmw</v>
    <v>XNYS:MRK</v>
    <v>497</v>
  </rv>
  <rv s="17">
    <v>51</v>
    <v>awagjc</v>
    <v>Monthly</v>
    <v>42370</v>
    <v>45657</v>
    <v>0</v>
    <v>1</v>
    <v>638712000000000000,638716806836551764,0</v>
    <v>0</v>
    <v>awagjc</v>
    <v>XNYS:APTV</v>
    <v>498</v>
  </rv>
  <rv s="17">
    <v>51</v>
    <v>a1xdec</v>
    <v>Monthly</v>
    <v>42370</v>
    <v>45657</v>
    <v>0</v>
    <v>1</v>
    <v>638712000000000000,638716806838562137,0</v>
    <v>0</v>
    <v>a1xdec</v>
    <v>XNYS:MCD</v>
    <v>499</v>
  </rv>
  <rv s="17">
    <v>51</v>
    <v>a1o1ar</v>
    <v>Monthly</v>
    <v>42370</v>
    <v>45657</v>
    <v>0</v>
    <v>1</v>
    <v>638712000000000000,638716806846829627,0</v>
    <v>0</v>
    <v>a1o1ar</v>
    <v>XNYS:AVY</v>
    <v>500</v>
  </rv>
  <rv s="17">
    <v>51</v>
    <v>a249r7</v>
    <v>Monthly</v>
    <v>42370</v>
    <v>45657</v>
    <v>0</v>
    <v>1</v>
    <v>638712000000000000,638716806841151196,0</v>
    <v>0</v>
    <v>a249r7</v>
    <v>XNYS:TJX</v>
    <v>501</v>
  </rv>
  <rv s="17">
    <v>51</v>
    <v>a1mrar</v>
    <v>Monthly</v>
    <v>42370</v>
    <v>45657</v>
    <v>0</v>
    <v>1</v>
    <v>638712000000000000,638716806846794977,0</v>
    <v>0</v>
    <v>a1mrar</v>
    <v>XNYS:ABT</v>
    <v>502</v>
  </rv>
  <rv s="17">
    <v>51</v>
    <v>a1s24c</v>
    <v>Monthly</v>
    <v>42370</v>
    <v>45657</v>
    <v>0</v>
    <v>1</v>
    <v>638712000000000000,638716806836687307,0</v>
    <v>0</v>
    <v>a1s24c</v>
    <v>XNYS:EOG</v>
    <v>503</v>
  </rv>
  <rv s="17">
    <v>51</v>
    <v>ay4lu2</v>
    <v>Monthly</v>
    <v>42370</v>
    <v>45657</v>
    <v>0</v>
    <v>1</v>
    <v>638712000000000000,638716806843863982,0</v>
    <v>0</v>
    <v>ay4lu2</v>
    <v>XNAS:XEL</v>
    <v>504</v>
  </rv>
  <rv s="17">
    <v>51</v>
    <v>a1xfoc</v>
    <v>Monthly</v>
    <v>42370</v>
    <v>45657</v>
    <v>0</v>
    <v>1</v>
    <v>638712000000000000,638716806845969767,0</v>
    <v>0</v>
    <v>a1xfoc</v>
    <v>XNAS:MDLZ</v>
    <v>505</v>
  </rv>
  <rv s="17">
    <v>51</v>
    <v>a21uim</v>
    <v>Monthly</v>
    <v>42370</v>
    <v>45657</v>
    <v>0</v>
    <v>1</v>
    <v>638712000000000000,638716806841104449,0</v>
    <v>0</v>
    <v>a21uim</v>
    <v>XNAS:REGN</v>
    <v>506</v>
  </rv>
  <rv s="17">
    <v>51</v>
    <v>a1sjw7</v>
    <v>Monthly</v>
    <v>42370</v>
    <v>45657</v>
    <v>0</v>
    <v>1</v>
    <v>638712000000000000,638716806838691578,0</v>
    <v>0</v>
    <v>a1sjw7</v>
    <v>XNYS:F</v>
    <v>507</v>
  </rv>
  <rv s="17">
    <v>51</v>
    <v>a24p77</v>
    <v>Monthly</v>
    <v>42370</v>
    <v>45657</v>
    <v>0</v>
    <v>1</v>
    <v>638712000000000000,638716806846248216,0</v>
    <v>0</v>
    <v>a24p77</v>
    <v>XNYS:TXT</v>
    <v>508</v>
  </rv>
  <rv s="17">
    <v>51</v>
    <v>a26fww</v>
    <v>Monthly</v>
    <v>42370</v>
    <v>45657</v>
    <v>0</v>
    <v>1</v>
    <v>638712000000000000,638716806836849392,0</v>
    <v>0</v>
    <v>a26fww</v>
    <v>XNAS:ZBRA</v>
    <v>509</v>
  </rv>
  <rv s="17">
    <v>51</v>
    <v>a1mptc</v>
    <v>Monthly</v>
    <v>42370</v>
    <v>45657</v>
    <v>0</v>
    <v>1</v>
    <v>638712000000000000,638716806848128311,0</v>
    <v>0</v>
    <v>a1mptc</v>
    <v>XNYS:COR</v>
    <v>510</v>
  </rv>
  <rv s="17">
    <v>51</v>
    <v>a1qbxm</v>
    <v>Monthly</v>
    <v>42370</v>
    <v>45657</v>
    <v>0</v>
    <v>1</v>
    <v>638712000000000000,638716806846092865,0</v>
    <v>0</v>
    <v>a1qbxm</v>
    <v>XNYS:CRL</v>
    <v>511</v>
  </rv>
  <rv s="17">
    <v>51</v>
    <v>auvwr7</v>
    <v>Monthly</v>
    <v>42370</v>
    <v>45657</v>
    <v>0</v>
    <v>1</v>
    <v>638712000000000000,638716806836431228,0</v>
    <v>0</v>
    <v>auvwr7</v>
    <v>Silver</v>
    <v>512</v>
  </rv>
  <rv s="17">
    <v>51</v>
    <v>a1nllh</v>
    <v>Monthly</v>
    <v>42370</v>
    <v>45657</v>
    <v>0</v>
    <v>1</v>
    <v>638712000000000000,638716806848239479,0</v>
    <v>0</v>
    <v>a1nllh</v>
    <v>XNYS:APH</v>
    <v>513</v>
  </rv>
  <rv s="17">
    <v>51</v>
    <v>a1shjc</v>
    <v>Monthly</v>
    <v>42370</v>
    <v>45657</v>
    <v>0</v>
    <v>1</v>
    <v>638712000000000000,638716806838721593,0</v>
    <v>0</v>
    <v>a1shjc</v>
    <v>XNAS:EXC</v>
    <v>514</v>
  </rv>
  <rv s="17">
    <v>51</v>
    <v>a1uvar</v>
    <v>Monthly</v>
    <v>42370</v>
    <v>45657</v>
    <v>0</v>
    <v>1</v>
    <v>638712000000000000,638716806836457418,0</v>
    <v>320</v>
    <v>a1uvar</v>
    <v>XNYS:LHX</v>
    <v>515</v>
  </rv>
  <rv s="17">
    <v>51</v>
    <v>a1y7rw</v>
    <v>Monthly</v>
    <v>42370</v>
    <v>45657</v>
    <v>0</v>
    <v>1</v>
    <v>638712000000000000,638716806844083900,0</v>
    <v>0</v>
    <v>a1y7rw</v>
    <v>XNAS:VTRS</v>
    <v>516</v>
  </rv>
  <rv s="17">
    <v>51</v>
    <v>a22xk2</v>
    <v>Monthly</v>
    <v>42370</v>
    <v>45657</v>
    <v>0</v>
    <v>1</v>
    <v>638712000000000000,638716806843948899,0</v>
    <v>0</v>
    <v>a22xk2</v>
    <v>XNYS:SHW</v>
    <v>517</v>
  </rv>
  <rv s="17">
    <v>51</v>
    <v>a1ye2w</v>
    <v>Monthly</v>
    <v>42370</v>
    <v>45657</v>
    <v>0</v>
    <v>1</v>
    <v>638712000000000000,638716806844077957,0</v>
    <v>0</v>
    <v>a1ye2w</v>
    <v>XNYS:NEE</v>
    <v>518</v>
  </rv>
  <rv s="17">
    <v>51</v>
    <v>a1odxm</v>
    <v>Monthly</v>
    <v>42370</v>
    <v>45657</v>
    <v>0</v>
    <v>1</v>
    <v>638712000000000000,638716806836875958,0</v>
    <v>0</v>
    <v>a1odxm</v>
    <v>XNYS:BF.B</v>
    <v>519</v>
  </rv>
  <rv s="17">
    <v>51</v>
    <v>a25f6h</v>
    <v>Monthly</v>
    <v>42370</v>
    <v>45657</v>
    <v>0</v>
    <v>1</v>
    <v>638712000000000000,638716806836779544,0</v>
    <v>0</v>
    <v>a25f6h</v>
    <v>XNYS:VMC</v>
    <v>520</v>
  </rv>
  <rv s="17">
    <v>51</v>
    <v>a23rjc</v>
    <v>Monthly</v>
    <v>42370</v>
    <v>45657</v>
    <v>0</v>
    <v>1</v>
    <v>638712000000000000,638716806838498463,0</v>
    <v>0</v>
    <v>a23rjc</v>
    <v>XNAS:STX</v>
    <v>521</v>
  </rv>
  <rv s="17">
    <v>51</v>
    <v>a1xv4c</v>
    <v>Monthly</v>
    <v>42370</v>
    <v>45657</v>
    <v>0</v>
    <v>1</v>
    <v>638712000000000000,638716806838616910,0</v>
    <v>0</v>
    <v>a1xv4c</v>
    <v>XNYS:MOS</v>
    <v>522</v>
  </rv>
  <rv s="17">
    <v>51</v>
    <v>a1xz1h</v>
    <v>Monthly</v>
    <v>42370</v>
    <v>45657</v>
    <v>0</v>
    <v>1</v>
    <v>638712000000000000,638716806841462873,0</v>
    <v>0</v>
    <v>a1xz1h</v>
    <v>XNYS:MSCI</v>
    <v>523</v>
  </rv>
  <rv s="17">
    <v>51</v>
    <v>a1pxec</v>
    <v>Monthly</v>
    <v>42370</v>
    <v>45657</v>
    <v>0</v>
    <v>1</v>
    <v>638712000000000000,638716806838568149,0</v>
    <v>0</v>
    <v>a1pxec</v>
    <v>XNYS:CMI</v>
    <v>524</v>
  </rv>
  <rv s="17">
    <v>51</v>
    <v>a1wjkr</v>
    <v>Monthly</v>
    <v>42370</v>
    <v>45657</v>
    <v>0</v>
    <v>1</v>
    <v>638712000000000000,638716806843982831,0</v>
    <v>0</v>
    <v>a1wjkr</v>
    <v>XNAS:KLAC</v>
    <v>525</v>
  </rv>
  <rv s="17">
    <v>51</v>
    <v>a1pp5r</v>
    <v>Monthly</v>
    <v>42370</v>
    <v>45657</v>
    <v>0</v>
    <v>1</v>
    <v>638712000000000000,638716806841449926,0</v>
    <v>0</v>
    <v>a1pp5r</v>
    <v>XNYS:CI</v>
    <v>526</v>
  </rv>
  <rv s="17">
    <v>51</v>
    <v>a1olgh</v>
    <v>Monthly</v>
    <v>42370</v>
    <v>45657</v>
    <v>0</v>
    <v>1</v>
    <v>638712000000000000,638716806846145695,0</v>
    <v>0</v>
    <v>a1olgh</v>
    <v>XNYS:BLDR</v>
    <v>527</v>
  </rv>
  <rv s="17">
    <v>55</v>
    <v>avylur</v>
    <v>Monthly</v>
    <v>42370</v>
    <v>45657</v>
    <v>0</v>
    <v>1</v>
    <v>638712000000000000,638716806836401782,0</v>
    <v>0</v>
    <v>avylur</v>
    <v>USDCAD</v>
    <v>528</v>
  </rv>
  <rv s="17">
    <v>51</v>
    <v>a1pap2</v>
    <v>Monthly</v>
    <v>42370</v>
    <v>45657</v>
    <v>0</v>
    <v>1</v>
    <v>638712000000000000,638716806838502555,0</v>
    <v>320</v>
    <v>a1pap2</v>
    <v>BATS:CBOE</v>
    <v>529</v>
  </rv>
  <rv s="17">
    <v>51</v>
    <v>a1vb5r</v>
    <v>Monthly</v>
    <v>42370</v>
    <v>45657</v>
    <v>0</v>
    <v>1</v>
    <v>638712000000000000,638716806846003955,0</v>
    <v>0</v>
    <v>a1vb5r</v>
    <v>XNAS:IDXX</v>
    <v>530</v>
  </rv>
  <rv s="17">
    <v>51</v>
    <v>a1xhvh</v>
    <v>Monthly</v>
    <v>42370</v>
    <v>45657</v>
    <v>0</v>
    <v>1</v>
    <v>638712000000000000,638716806838700862,0</v>
    <v>0</v>
    <v>a1xhvh</v>
    <v>XNYS:MET</v>
    <v>531</v>
  </rv>
  <rv s="17">
    <v>51</v>
    <v>av932w</v>
    <v>Monthly</v>
    <v>42370</v>
    <v>45657</v>
    <v>0</v>
    <v>1</v>
    <v>638712000000000000,638716806836550283,0</v>
    <v>0</v>
    <v>av932w</v>
    <v>EURUSD</v>
    <v>532</v>
  </rv>
</rvData>
</file>

<file path=xl/richData/rdrichvaluestructure.xml><?xml version="1.0" encoding="utf-8"?>
<rvStructures xmlns="http://schemas.microsoft.com/office/spreadsheetml/2017/richdata" count="18">
  <s t="_formattednumber">
    <k n="_Format" t="spb"/>
  </s>
  <s t="_hyperlink">
    <k n="Address" t="s"/>
    <k n="Text" t="s"/>
  </s>
  <s t="_linkedentitycore">
    <k n="%EntityCulture" t="s"/>
    <k n="%EntityId" t="s"/>
    <k n="%EntityServiceId"/>
    <k n="%IsRefreshable" t="b"/>
    <k n="%ProviderInfo" t="s"/>
    <k n="_Display" t="spb"/>
    <k n="_DisplayString" t="s"/>
    <k n="_Flags" t="spb"/>
    <k n="_Format" t="spb"/>
    <k n="_Icon" t="s"/>
    <k n="Category" t="s"/>
    <k n="Change"/>
    <k n="Change (%)"/>
    <k n="Country/region" t="s"/>
    <k n="Currency" t="s"/>
    <k n="Expiration Date"/>
    <k n="Instrument type" t="s"/>
    <k n="Last trade time"/>
    <k n="LearnMoreOnLink" t="r"/>
    <k n="Month"/>
    <k n="Name" t="s"/>
    <k n="Price"/>
    <k n="Ticker symbol" t="s"/>
    <k n="Trade Unit" t="s"/>
    <k n="UniqueName" t="s"/>
    <k n="Year"/>
  </s>
  <s t="_linkedentity">
    <k n="%cvi" t="r"/>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From currency" t="s"/>
    <k n="Instrument type" t="s"/>
    <k n="Last trade time"/>
    <k n="Name" t="s"/>
    <k n="Previous close"/>
    <k n="Price"/>
    <k n="Ticker symbol" t="s"/>
    <k n="UniqueName" t="s"/>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From currency" t="s"/>
    <k n="High"/>
    <k n="Instrument type" t="s"/>
    <k n="Last trade time"/>
    <k n="Low"/>
    <k n="Name" t="s"/>
    <k n="Open"/>
    <k n="Previous close"/>
    <k n="Price"/>
    <k n="Ticker symbol" t="s"/>
    <k n="UniqueName"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Beta"/>
    <k n="Currency" t="s"/>
    <k n="Description" t="s"/>
    <k n="Employees"/>
    <k n="Exchange" t="s"/>
    <k n="Exchange abbreviation" t="s"/>
    <k n="ExchangeID" t="s"/>
    <k n="Headquarters" t="s"/>
    <k n="Industry" t="s"/>
    <k n="Instrument type" t="s"/>
    <k n="Name" t="s"/>
    <k n="Official name" t="s"/>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12">
    <a count="26">
      <v t="s">%EntityServiceId</v>
      <v t="s">_Format</v>
      <v t="s">%IsRefreshable</v>
      <v t="s">%EntityCulture</v>
      <v t="s">%EntityId</v>
      <v t="s">_Icon</v>
      <v t="s">_Display</v>
      <v t="s">Name</v>
      <v t="s">Price</v>
      <v t="s">Last trade time</v>
      <v t="s">Ticker symbol</v>
      <v t="s">Change</v>
      <v t="s">Change (%)</v>
      <v t="s">Currency</v>
      <v t="s">Category</v>
      <v t="s">Expiration Date</v>
      <v t="s">Trade Unit</v>
      <v t="s">Year</v>
      <v t="s">Month</v>
      <v t="s">Country/region</v>
      <v t="s">Instrument type</v>
      <v t="s">_Flags</v>
      <v t="s">UniqueName</v>
      <v t="s">_DisplayString</v>
      <v t="s">LearnMoreOnLink</v>
      <v t="s">%ProviderInfo</v>
    </a>
    <a count="24">
      <v t="s">%EntityServiceId</v>
      <v t="s">_Format</v>
      <v t="s">%IsRefreshable</v>
      <v t="s">%EntityCulture</v>
      <v t="s">%EntityId</v>
      <v t="s">_Icon</v>
      <v t="s">_Display</v>
      <v t="s">Name</v>
      <v t="s">Price</v>
      <v t="s">_SubLabel</v>
      <v t="s">Last trade time</v>
      <v t="s">Ticker symbol</v>
      <v t="s">Change</v>
      <v t="s">Change (%)</v>
      <v t="s">Currency</v>
      <v t="s">From currency</v>
      <v t="s">Previous close</v>
      <v t="s">52 week high</v>
      <v t="s">52 week low</v>
      <v t="s">Instrument type</v>
      <v t="s">_Flags</v>
      <v t="s">UniqueName</v>
      <v t="s">_DisplayString</v>
      <v t="s">%ProviderInfo</v>
    </a>
    <a count="27">
      <v t="s">%EntityServiceId</v>
      <v t="s">_Format</v>
      <v t="s">%IsRefreshable</v>
      <v t="s">%EntityCulture</v>
      <v t="s">%EntityId</v>
      <v t="s">_Icon</v>
      <v t="s">_Display</v>
      <v t="s">Name</v>
      <v t="s">Price</v>
      <v t="s">_SubLabel</v>
      <v t="s">Last trade time</v>
      <v t="s">Ticker symbol</v>
      <v t="s">Change</v>
      <v t="s">Change (%)</v>
      <v t="s">Currency</v>
      <v t="s">From currency</v>
      <v t="s">Previous close</v>
      <v t="s">Open</v>
      <v t="s">High</v>
      <v t="s">Low</v>
      <v t="s">52 week high</v>
      <v t="s">52 week low</v>
      <v t="s">Instrument type</v>
      <v t="s">_Flags</v>
      <v t="s">UniqueName</v>
      <v t="s">_DisplayString</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27">
      <v t="s">%EntityServiceId</v>
      <v t="s">_Format</v>
      <v t="s">%IsRefreshable</v>
      <v t="s">%EntityCulture</v>
      <v t="s">%EntityId</v>
      <v t="s">_Icon</v>
      <v t="s">_Display</v>
      <v t="s">Name</v>
      <v t="s">Exchange</v>
      <v t="s">Official name</v>
      <v t="s">Ticker symbol</v>
      <v t="s">Exchange abbreviation</v>
      <v t="s">Currency</v>
      <v t="s">Volume average</v>
      <v t="s">Beta</v>
      <v t="s">Shares outstanding</v>
      <v t="s">Description</v>
      <v t="s">Employees</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spbArrays>
  <spbData count="56">
    <spb s="0">
      <v>1</v>
    </spb>
    <spb s="1">
      <v>0</v>
      <v>Name</v>
      <v>LearnMoreOnLink</v>
    </spb>
    <spb s="2">
      <v>0</v>
      <v>0</v>
      <v>0</v>
    </spb>
    <spb s="3">
      <v>2</v>
      <v>2</v>
      <v>2</v>
    </spb>
    <spb s="4">
      <v>2</v>
      <v>3</v>
      <v>3</v>
      <v>4</v>
      <v>4</v>
      <v>5</v>
      <v>1</v>
      <v>6</v>
      <v>7</v>
    </spb>
    <spb s="5">
      <v>1</v>
      <v>Name</v>
    </spb>
    <spb s="6">
      <v>2</v>
      <v>2</v>
    </spb>
    <spb s="7">
      <v>2</v>
      <v>4</v>
      <v>4</v>
      <v>5</v>
      <v>4</v>
      <v>4</v>
      <v>4</v>
      <v>6</v>
      <v>7</v>
    </spb>
    <spb s="8">
      <v>GMT</v>
    </spb>
    <spb s="5">
      <v>2</v>
      <v>Name</v>
    </spb>
    <spb s="9">
      <v>4</v>
      <v>4</v>
      <v>2</v>
      <v>4</v>
      <v>4</v>
      <v>4</v>
      <v>5</v>
      <v>4</v>
      <v>4</v>
      <v>4</v>
      <v>6</v>
      <v>7</v>
    </spb>
    <spb s="7">
      <v>2</v>
      <v>8</v>
      <v>8</v>
      <v>5</v>
      <v>8</v>
      <v>8</v>
      <v>8</v>
      <v>6</v>
      <v>7</v>
    </spb>
    <spb s="7">
      <v>2</v>
      <v>9</v>
      <v>9</v>
      <v>5</v>
      <v>9</v>
      <v>9</v>
      <v>9</v>
      <v>6</v>
      <v>7</v>
    </spb>
    <spb s="7">
      <v>2</v>
      <v>10</v>
      <v>10</v>
      <v>5</v>
      <v>10</v>
      <v>10</v>
      <v>10</v>
      <v>6</v>
      <v>7</v>
    </spb>
    <spb s="7">
      <v>2</v>
      <v>11</v>
      <v>11</v>
      <v>5</v>
      <v>11</v>
      <v>11</v>
      <v>11</v>
      <v>6</v>
      <v>7</v>
    </spb>
    <spb s="7">
      <v>2</v>
      <v>12</v>
      <v>12</v>
      <v>5</v>
      <v>12</v>
      <v>12</v>
      <v>12</v>
      <v>6</v>
      <v>7</v>
    </spb>
    <spb s="0">
      <v>4</v>
    </spb>
    <spb s="0">
      <v>8</v>
    </spb>
    <spb s="0">
      <v>9</v>
    </spb>
    <spb s="0">
      <v>10</v>
    </spb>
    <spb s="0">
      <v>11</v>
    </spb>
    <spb s="0">
      <v>12</v>
    </spb>
    <spb s="1">
      <v>3</v>
      <v>Name</v>
      <v>LearnMoreOnLink</v>
    </spb>
    <spb s="10">
      <v>2</v>
      <v>2</v>
      <v>2</v>
      <v>2</v>
    </spb>
    <spb s="11">
      <v>4</v>
      <v>13</v>
      <v>13</v>
      <v>4</v>
      <v>2</v>
      <v>4</v>
      <v>4</v>
      <v>4</v>
      <v>14</v>
      <v>14</v>
      <v>5</v>
      <v>15</v>
      <v>4</v>
      <v>4</v>
      <v>4</v>
      <v>14</v>
      <v>6</v>
      <v>3</v>
      <v>7</v>
      <v>14</v>
      <v>4</v>
      <v>4</v>
      <v>5</v>
    </spb>
    <spb s="12">
      <v>at close</v>
      <v>from previous close</v>
      <v>from previous close</v>
      <v>Source: Nasdaq</v>
      <v>GMT</v>
      <v>Delayed 15 minutes</v>
      <v>from close</v>
      <v>from close</v>
    </spb>
    <spb s="1">
      <v>4</v>
      <v>Name</v>
      <v>LearnMoreOnLink</v>
    </spb>
    <spb s="13">
      <v>4</v>
      <v>13</v>
      <v>4</v>
      <v>2</v>
      <v>4</v>
      <v>4</v>
      <v>4</v>
      <v>14</v>
      <v>14</v>
      <v>5</v>
      <v>15</v>
      <v>4</v>
      <v>4</v>
      <v>4</v>
      <v>14</v>
      <v>6</v>
      <v>3</v>
      <v>7</v>
      <v>14</v>
      <v>4</v>
      <v>4</v>
      <v>5</v>
    </spb>
    <spb s="12">
      <v>at close</v>
      <v>from previous close</v>
      <v>from previous close</v>
      <v>Source: Nasdaq Last Sale</v>
      <v>GMT</v>
      <v>Real-Time Nasdaq Last Sale</v>
      <v>from close</v>
      <v>from close</v>
    </spb>
    <spb s="1">
      <v>5</v>
      <v>Name</v>
      <v>LearnMoreOnLink</v>
    </spb>
    <spb s="14">
      <v>0</v>
      <v>0</v>
    </spb>
    <spb s="15">
      <v>30</v>
      <v>2</v>
      <v>2</v>
      <v>2</v>
      <v>2</v>
    </spb>
    <spb s="16">
      <v>4</v>
      <v>13</v>
      <v>13</v>
      <v>4</v>
      <v>2</v>
      <v>4</v>
      <v>16</v>
      <v>4</v>
      <v>4</v>
      <v>14</v>
      <v>14</v>
      <v>5</v>
      <v>15</v>
      <v>4</v>
      <v>4</v>
      <v>4</v>
      <v>14</v>
      <v>6</v>
      <v>3</v>
      <v>7</v>
      <v>14</v>
      <v>4</v>
      <v>4</v>
      <v>5</v>
    </spb>
    <spb s="17">
      <v>Powered by Refinitiv</v>
    </spb>
    <spb s="5">
      <v>6</v>
      <v>Name</v>
    </spb>
    <spb s="18">
      <v>2</v>
      <v>2</v>
      <v>2</v>
    </spb>
    <spb s="19">
      <v>13</v>
      <v>2</v>
      <v>14</v>
      <v>14</v>
      <v>3</v>
      <v>7</v>
      <v>14</v>
    </spb>
    <spb s="5">
      <v>7</v>
      <v>Name</v>
    </spb>
    <spb s="11">
      <v>4</v>
      <v>13</v>
      <v>13</v>
      <v>4</v>
      <v>2</v>
      <v>4</v>
      <v>4</v>
      <v>4</v>
      <v>14</v>
      <v>14</v>
      <v>5</v>
      <v>15</v>
      <v>4</v>
      <v>4</v>
      <v>4</v>
      <v>14</v>
      <v>1</v>
      <v>3</v>
      <v>7</v>
      <v>14</v>
      <v>4</v>
      <v>4</v>
      <v>5</v>
    </spb>
    <spb s="20">
      <v>at close</v>
      <v>from previous close</v>
      <v>from previous close</v>
      <v>GMT</v>
      <v>BATS BZX Real-Time Last Price</v>
      <v>from close</v>
      <v>from close</v>
    </spb>
    <spb s="1">
      <v>8</v>
      <v>Name</v>
      <v>LearnMoreOnLink</v>
    </spb>
    <spb s="21">
      <v>4</v>
      <v>13</v>
      <v>13</v>
      <v>4</v>
      <v>2</v>
      <v>4</v>
      <v>16</v>
      <v>4</v>
      <v>4</v>
      <v>14</v>
      <v>14</v>
      <v>5</v>
      <v>15</v>
      <v>4</v>
      <v>4</v>
      <v>4</v>
      <v>14</v>
      <v>6</v>
      <v>3</v>
      <v>7</v>
      <v>14</v>
    </spb>
    <spb s="22">
      <v>Delayed 15 minutes</v>
      <v>from previous close</v>
      <v>from previous close</v>
      <v>Source: Nasdaq</v>
      <v>GMT</v>
    </spb>
    <spb s="1">
      <v>9</v>
      <v>Name</v>
      <v>LearnMoreOnLink</v>
    </spb>
    <spb s="23">
      <v>4</v>
      <v>13</v>
      <v>4</v>
      <v>2</v>
      <v>4</v>
      <v>4</v>
      <v>4</v>
      <v>14</v>
      <v>14</v>
      <v>5</v>
      <v>15</v>
      <v>4</v>
      <v>4</v>
      <v>4</v>
      <v>14</v>
      <v>6</v>
      <v>3</v>
      <v>7</v>
      <v>14</v>
    </spb>
    <spb s="13">
      <v>4</v>
      <v>13</v>
      <v>4</v>
      <v>2</v>
      <v>4</v>
      <v>4</v>
      <v>4</v>
      <v>14</v>
      <v>14</v>
      <v>5</v>
      <v>15</v>
      <v>4</v>
      <v>4</v>
      <v>4</v>
      <v>14</v>
      <v>1</v>
      <v>3</v>
      <v>7</v>
      <v>14</v>
      <v>4</v>
      <v>4</v>
      <v>5</v>
    </spb>
    <spb s="1">
      <v>10</v>
      <v>Name</v>
      <v>LearnMoreOnLink</v>
    </spb>
    <spb s="24">
      <v>4</v>
      <v>13</v>
      <v>13</v>
      <v>4</v>
      <v>2</v>
      <v>4</v>
      <v>4</v>
      <v>4</v>
      <v>14</v>
      <v>14</v>
      <v>5</v>
      <v>15</v>
      <v>4</v>
      <v>4</v>
      <v>4</v>
      <v>14</v>
      <v>6</v>
      <v>7</v>
      <v>14</v>
      <v>4</v>
      <v>4</v>
      <v>5</v>
    </spb>
    <spb s="25">
      <v>Delayed 30 minutes</v>
      <v>from previous close</v>
      <v>from previous close</v>
      <v>GMT</v>
    </spb>
    <spb s="5">
      <v>11</v>
      <v>Name</v>
    </spb>
    <spb s="26">
      <v>1</v>
      <v>8</v>
    </spb>
    <spb s="26">
      <v>1</v>
      <v>4</v>
    </spb>
    <spb s="26">
      <v>1</v>
      <v>10</v>
    </spb>
    <spb s="26">
      <v>1</v>
      <v>12</v>
    </spb>
    <spb s="26">
      <v>1</v>
      <v>9</v>
    </spb>
    <spb s="26">
      <v>1</v>
      <v>11</v>
    </spb>
  </spbData>
</supportingPropertyBags>
</file>

<file path=xl/richData/rdsupportingpropertybagstructure.xml><?xml version="1.0" encoding="utf-8"?>
<spbStructures xmlns="http://schemas.microsoft.com/office/spreadsheetml/2017/richdata2" count="27">
  <s>
    <k n="_Self" t="i"/>
  </s>
  <s>
    <k n="^Order" t="spba"/>
    <k n="TitleProperty" t="s"/>
    <k n="SubTitleProperty" t="s"/>
  </s>
  <s>
    <k n="ShowInCardView" t="b"/>
    <k n="ShowInDotNotation" t="b"/>
    <k n="ShowInAutoComplete" t="b"/>
  </s>
  <s>
    <k n="UniqueName" t="spb"/>
    <k n="`%ProviderInfo" t="spb"/>
    <k n="LearnMoreOnLink" t="spb"/>
  </s>
  <s>
    <k n="Name" t="i"/>
    <k n="Year" t="i"/>
    <k n="Month" t="i"/>
    <k n="Price" t="i"/>
    <k n="Change" t="i"/>
    <k n="Change (%)" t="i"/>
    <k n="Expiration Date" t="i"/>
    <k n="Last trade time" t="i"/>
    <k n="`%EntityServiceId" t="i"/>
  </s>
  <s>
    <k n="^Order" t="spba"/>
    <k n="TitleProperty" t="s"/>
  </s>
  <s>
    <k n="UniqueName" t="spb"/>
    <k n="`%ProviderInfo" t="spb"/>
  </s>
  <s>
    <k n="Name" t="i"/>
    <k n="Price" t="i"/>
    <k n="Change" t="i"/>
    <k n="Change (%)" t="i"/>
    <k n="52 week low" t="i"/>
    <k n="52 week high" t="i"/>
    <k n="Previous close" t="i"/>
    <k n="Last trade time" t="i"/>
    <k n="`%EntityServiceId" t="i"/>
  </s>
  <s>
    <k n="Last trade time" t="s"/>
  </s>
  <s>
    <k n="Low" t="i"/>
    <k n="High" t="i"/>
    <k n="Name" t="i"/>
    <k n="Open" t="i"/>
    <k n="Price" t="i"/>
    <k n="Change" t="i"/>
    <k n="Change (%)" t="i"/>
    <k n="52 week low" t="i"/>
    <k n="52 week high" t="i"/>
    <k n="Previous close" t="i"/>
    <k n="Last trade time" t="i"/>
    <k n="`%EntityServiceId" t="i"/>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ExchangeID" t="spb"/>
    <k n="UniqueName" t="spb"/>
    <k n="`%ProviderInfo" t="spb"/>
  </s>
  <s>
    <k n="Beta" t="i"/>
    <k n="Name" t="i"/>
    <k n="Employees" t="i"/>
    <k n="Volume average" t="i"/>
    <k n="Year incorporated" t="i"/>
    <k n="`%EntityServiceId" t="i"/>
    <k n="Shares outstanding" t="i"/>
  </s>
  <s>
    <k n="Price" t="s"/>
    <k n="Change" t="s"/>
    <k n="Change (%)" t="s"/>
    <k n="Last trade time" t="s"/>
    <k n="Price (Extended hours)" t="s"/>
    <k n="Change (Extended hours)" t="s"/>
    <k n="Change % (Extended hours)" t="s"/>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Price" t="s"/>
    <k n="Change" t="s"/>
    <k n="Change (%)" t="s"/>
    <k n="Last trade time" t="s"/>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4" formatCode="#,##0.00"/>
    </x:dxf>
    <x:dxf>
      <x:numFmt numFmtId="3" formatCode="#,##0"/>
    </x:dxf>
    <x:dxf>
      <x:numFmt numFmtId="14" formatCode="0.00%"/>
    </x:dxf>
    <x:dxf>
      <x:numFmt numFmtId="27" formatCode="dd/mm/yyyy\ hh:mm"/>
    </x:dxf>
    <x:dxf>
      <x:numFmt numFmtId="1" formatCode="0"/>
    </x:dxf>
    <x:dxf>
      <x:numFmt numFmtId="2" formatCode="0.00"/>
    </x:dxf>
    <x:dxf>
      <x:numFmt numFmtId="19" formatCode="dd/mm/yyyy"/>
    </x:dxf>
  </dxfs>
  <richProperties>
    <rPr n="IsTitleField" t="b"/>
    <rPr n="NumberFormat" t="s"/>
    <rPr n="IsHeroField" t="b"/>
  </richProperties>
  <richStyles>
    <rSty dxfid="7"/>
    <rSty>
      <rpv i="0">1</rpv>
    </rSty>
    <rSty dxfid="5">
      <rpv i="1">0</rpv>
    </rSty>
    <rSty dxfid="0">
      <rpv i="1">_([$$-en-US]* #,##0.00_);_([$$-en-US]* (#,##0.00);_([$$-en-US]* "-"??_);_(@_)</rpv>
    </rSty>
    <rSty dxfid="3"/>
    <rSty dxfid="4"/>
    <rSty dxfid="6">
      <rpv i="1">0.00</rpv>
    </rSty>
    <rSty dxfid="0">
      <rpv i="1">_([$€-x-euro2] * #,##0.00_);_([$€-x-euro2] * (#,##0.00);_([$€-x-euro2] * "-"??_);_(@_)</rpv>
    </rSty>
    <rSty dxfid="0">
      <rpv i="1">_-[$£-en-GB]* #,##0.00_-;-[$£-en-GB]* #,##0.00_-;_-[$£-en-GB]* "-"??_-;_-@_-</rpv>
    </rSty>
    <rSty dxfid="0">
      <rpv i="1">_-[$$-en-AU]* #,##0.00_-;-[$$-en-AU]* #,##0.00_-;_-[$$-en-AU]* "-"??_-;_-@_-</rpv>
    </rSty>
    <rSty dxfid="0">
      <rpv i="1">_-[$$-en-CA]* #,##0.00_-;-[$$-en-CA]* #,##0.00_-;_-[$$-en-CA]* "-"??_-;_-@_-</rpv>
    </rSty>
    <rSty dxfid="0">
      <rpv i="1">_-[$¥-ja-JP]* #,##0.00_-;-[$¥-ja-JP]* #,##0.00_-;_-[$¥-ja-JP]* "-"??_-;_-@_-</rpv>
    </rSty>
    <rSty dxfid="1">
      <rpv i="1">#,##0.00</rpv>
    </rSty>
    <rSty dxfid="2">
      <rpv i="1">#,##0</rpv>
    </rSty>
    <rSty dxfid="0">
      <rpv i="1">_([$$-en-US]* #,##0_);_([$$-en-US]* (#,##0);_([$$-en-US]* "-"_);_(@_)</rpv>
    </rSty>
    <rSty>
      <rpv i="2">1</rpv>
    </rSty>
  </richStyles>
</richStyleSheet>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7482C05-7A24-4086-A420-AD726122B0BE}">
  <we:reference id="wa200003692" version="1.0.0.1" store="en-US" storeType="OMEX"/>
  <we:alternateReferences>
    <we:reference id="wa200003692" version="1.0.0.1" store="wa200003692"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B49C8-5C99-4CD5-A296-C1988D95EE89}">
  <dimension ref="A1"/>
  <sheetViews>
    <sheetView workbookViewId="0"/>
  </sheetViews>
  <sheetFormatPr defaultRowHeight="14.4" x14ac:dyDescent="0.55000000000000004"/>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ADF75-8CCD-49CB-A472-21DBE7FBF3EF}">
  <sheetPr codeName="Arkusz1">
    <tabColor theme="9"/>
  </sheetPr>
  <dimension ref="A1:XFD149"/>
  <sheetViews>
    <sheetView tabSelected="1" zoomScale="70" zoomScaleNormal="70" workbookViewId="0">
      <pane xSplit="2" ySplit="25" topLeftCell="K26" activePane="bottomRight" state="frozen"/>
      <selection pane="topRight" activeCell="C1" sqref="C1"/>
      <selection pane="bottomLeft" activeCell="A6" sqref="A6"/>
      <selection pane="bottomRight" activeCell="AO23" sqref="AO23"/>
    </sheetView>
  </sheetViews>
  <sheetFormatPr defaultColWidth="8.89453125" defaultRowHeight="14.4" x14ac:dyDescent="0.55000000000000004"/>
  <cols>
    <col min="1" max="1" width="11.15625" bestFit="1" customWidth="1"/>
    <col min="2" max="2" width="45.68359375" bestFit="1" customWidth="1"/>
    <col min="3" max="3" width="12.7890625" bestFit="1" customWidth="1"/>
    <col min="4" max="51" width="10.26171875" bestFit="1" customWidth="1"/>
    <col min="52" max="52" width="11.26171875" bestFit="1" customWidth="1"/>
    <col min="53" max="109" width="10.26171875" bestFit="1" customWidth="1"/>
    <col min="110" max="156" width="10.20703125" bestFit="1" customWidth="1"/>
    <col min="157" max="191" width="9.7890625" bestFit="1" customWidth="1"/>
  </cols>
  <sheetData>
    <row r="1" spans="1:159" x14ac:dyDescent="0.55000000000000004">
      <c r="A1" t="s">
        <v>176</v>
      </c>
      <c r="B1" t="s">
        <v>59</v>
      </c>
      <c r="C1" s="6">
        <f ca="1">IFERROR(VLOOKUP(C$25,GDP!$H:$I,2,TRUE),"")</f>
        <v>1.1421488346354813E-3</v>
      </c>
      <c r="D1" s="6">
        <f ca="1">IFERROR(VLOOKUP(D$25,GDP!$H:$I,2,TRUE),"")</f>
        <v>8.5271975631173724E-4</v>
      </c>
      <c r="E1" s="6">
        <f ca="1">IFERROR(VLOOKUP(E$25,GDP!$H:$I,2,TRUE),"")</f>
        <v>1.2129772489841706E-3</v>
      </c>
      <c r="F1" s="6">
        <f ca="1">IFERROR(VLOOKUP(F$25,GDP!$H:$I,2,TRUE),"")</f>
        <v>2.0281074816073108E-3</v>
      </c>
      <c r="G1" s="6">
        <f ca="1">IFERROR(VLOOKUP(G$25,GDP!$H:$I,2,TRUE),"")</f>
        <v>2.5275326876612603E-3</v>
      </c>
      <c r="H1" s="6">
        <f ca="1">IFERROR(VLOOKUP(H$25,GDP!$H:$I,2,TRUE),"")</f>
        <v>2.5216356825796815E-3</v>
      </c>
      <c r="I1" s="6">
        <f ca="1">IFERROR(VLOOKUP(I$25,GDP!$H:$I,2,TRUE),"")</f>
        <v>2.1263365297878867E-3</v>
      </c>
      <c r="J1" s="6">
        <f ca="1">IFERROR(VLOOKUP(J$25,GDP!$H:$I,2,TRUE),"")</f>
        <v>1.7885166613043069E-3</v>
      </c>
      <c r="K1" s="6">
        <f ca="1">IFERROR(VLOOKUP(K$25,GDP!$H:$I,2,TRUE),"")</f>
        <v>1.6179945836081178E-3</v>
      </c>
      <c r="L1" s="6">
        <f ca="1">IFERROR(VLOOKUP(L$25,GDP!$H:$I,2,TRUE),"")</f>
        <v>1.5902518201338367E-3</v>
      </c>
      <c r="M1" s="6">
        <f ca="1">IFERROR(VLOOKUP(M$25,GDP!$H:$I,2,TRUE),"")</f>
        <v>1.6117399677881838E-3</v>
      </c>
      <c r="N1" s="6">
        <f ca="1">IFERROR(VLOOKUP(N$25,GDP!$H:$I,2,TRUE),"")</f>
        <v>1.6590307849131403E-3</v>
      </c>
      <c r="O1" s="6">
        <f ca="1">IFERROR(VLOOKUP(O$25,GDP!$H:$I,2,TRUE),"")</f>
        <v>1.7346330520806585E-3</v>
      </c>
      <c r="P1" s="6">
        <f ca="1">IFERROR(VLOOKUP(P$25,GDP!$H:$I,2,TRUE),"")</f>
        <v>1.8490494355132281E-3</v>
      </c>
      <c r="Q1" s="6">
        <f ca="1">IFERROR(VLOOKUP(Q$25,GDP!$H:$I,2,TRUE),"")</f>
        <v>2.0046452713546881E-3</v>
      </c>
      <c r="R1" s="6">
        <f ca="1">IFERROR(VLOOKUP(R$25,GDP!$H:$I,2,TRUE),"")</f>
        <v>2.2200828665568384E-3</v>
      </c>
      <c r="S1" s="6">
        <f ca="1">IFERROR(VLOOKUP(S$25,GDP!$H:$I,2,TRUE),"")</f>
        <v>2.5707267801151623E-3</v>
      </c>
      <c r="T1" s="6">
        <f ca="1">IFERROR(VLOOKUP(T$25,GDP!$H:$I,2,TRUE),"")</f>
        <v>3.0739800352888036E-3</v>
      </c>
      <c r="U1" s="6">
        <f ca="1">IFERROR(VLOOKUP(U$25,GDP!$H:$I,2,TRUE),"")</f>
        <v>3.6342243672753405E-3</v>
      </c>
      <c r="V1" s="6">
        <f ca="1">IFERROR(VLOOKUP(V$25,GDP!$H:$I,2,TRUE),"")</f>
        <v>3.8778301993718234E-3</v>
      </c>
      <c r="W1" s="6">
        <f ca="1">IFERROR(VLOOKUP(W$25,GDP!$H:$I,2,TRUE),"")</f>
        <v>3.7163490053722104E-3</v>
      </c>
      <c r="X1" s="6">
        <f ca="1">IFERROR(VLOOKUP(X$25,GDP!$H:$I,2,TRUE),"")</f>
        <v>3.2265823917512204E-3</v>
      </c>
      <c r="Y1" s="6">
        <f ca="1">IFERROR(VLOOKUP(Y$25,GDP!$H:$I,2,TRUE),"")</f>
        <v>2.6947888244324147E-3</v>
      </c>
      <c r="Z1" s="6">
        <f ca="1">IFERROR(VLOOKUP(Z$25,GDP!$H:$I,2,TRUE),"")</f>
        <v>2.1910388385253388E-3</v>
      </c>
      <c r="AA1" s="6">
        <f ca="1">IFERROR(VLOOKUP(AA$25,GDP!$H:$I,2,TRUE),"")</f>
        <v>1.7693742615636499E-3</v>
      </c>
      <c r="AB1" s="6">
        <f ca="1">IFERROR(VLOOKUP(AB$25,GDP!$H:$I,2,TRUE),"")</f>
        <v>1.6484980457427412E-3</v>
      </c>
      <c r="AC1" s="6">
        <f ca="1">IFERROR(VLOOKUP(AC$25,GDP!$H:$I,2,TRUE),"")</f>
        <v>1.8810276937468728E-3</v>
      </c>
      <c r="AD1" s="6">
        <f ca="1">IFERROR(VLOOKUP(AD$25,GDP!$H:$I,2,TRUE),"")</f>
        <v>2.3042237570964907E-3</v>
      </c>
      <c r="AE1" s="6">
        <f ca="1">IFERROR(VLOOKUP(AE$25,GDP!$H:$I,2,TRUE),"")</f>
        <v>2.2767879391774049E-3</v>
      </c>
      <c r="AF1" s="6">
        <f ca="1">IFERROR(VLOOKUP(AF$25,GDP!$H:$I,2,TRUE),"")</f>
        <v>1.6431802794025785E-3</v>
      </c>
      <c r="AG1" s="6">
        <f ca="1">IFERROR(VLOOKUP(AG$25,GDP!$H:$I,2,TRUE),"")</f>
        <v>6.4153997126870088E-4</v>
      </c>
      <c r="AH1" s="6">
        <f ca="1">IFERROR(VLOOKUP(AH$25,GDP!$H:$I,2,TRUE),"")</f>
        <v>2.0617391809873986E-4</v>
      </c>
      <c r="AI1" s="6">
        <f ca="1">IFERROR(VLOOKUP(AI$25,GDP!$H:$I,2,TRUE),"")</f>
        <v>5.6811435940340438E-4</v>
      </c>
      <c r="AJ1" s="6">
        <f ca="1">IFERROR(VLOOKUP(AJ$25,GDP!$H:$I,2,TRUE),"")</f>
        <v>1.518749416494769E-3</v>
      </c>
      <c r="AK1" s="6">
        <f ca="1">IFERROR(VLOOKUP(AK$25,GDP!$H:$I,2,TRUE),"")</f>
        <v>2.2266440936760112E-3</v>
      </c>
      <c r="AL1" s="6">
        <f ca="1">IFERROR(VLOOKUP(AL$25,GDP!$H:$I,2,TRUE),"")</f>
        <v>2.4850895577124277E-3</v>
      </c>
      <c r="AM1" s="6">
        <f ca="1">IFERROR(VLOOKUP(AM$25,GDP!$H:$I,2,TRUE),"")</f>
        <v>2.4375252704420536E-3</v>
      </c>
      <c r="AN1" s="6">
        <f ca="1">IFERROR(VLOOKUP(AN$25,GDP!$H:$I,2,TRUE),"")</f>
        <v>2.6454514664662199E-3</v>
      </c>
      <c r="AO1" s="6">
        <f ca="1">IFERROR(VLOOKUP(AO$25,GDP!$H:$I,2,TRUE),"")</f>
        <v>3.2455155073174424E-3</v>
      </c>
      <c r="AP1" s="6">
        <f ca="1">IFERROR(VLOOKUP(AP$25,GDP!$H:$I,2,TRUE),"")</f>
        <v>4.0266396775354707E-3</v>
      </c>
      <c r="AQ1" s="6">
        <f ca="1">IFERROR(VLOOKUP(AQ$25,GDP!$H:$I,2,TRUE),"")</f>
        <v>4.1642868146731793E-3</v>
      </c>
      <c r="AR1" s="6">
        <f ca="1">IFERROR(VLOOKUP(AR$25,GDP!$H:$I,2,TRUE),"")</f>
        <v>3.4638934120201359E-3</v>
      </c>
      <c r="AS1" s="6">
        <f ca="1">IFERROR(VLOOKUP(AS$25,GDP!$H:$I,2,TRUE),"")</f>
        <v>2.2667201162223094E-3</v>
      </c>
      <c r="AT1" s="6">
        <f ca="1">IFERROR(VLOOKUP(AT$25,GDP!$H:$I,2,TRUE),"")</f>
        <v>1.8885535515997809E-3</v>
      </c>
      <c r="AU1" s="6">
        <f ca="1">IFERROR(VLOOKUP(AU$25,GDP!$H:$I,2,TRUE),"")</f>
        <v>2.648208836536714E-3</v>
      </c>
      <c r="AV1" s="6">
        <f ca="1">IFERROR(VLOOKUP(AV$25,GDP!$H:$I,2,TRUE),"")</f>
        <v>3.137160022888219E-3</v>
      </c>
      <c r="AW1" s="6">
        <f ca="1">IFERROR(VLOOKUP(AW$25,GDP!$H:$I,2,TRUE),"")</f>
        <v>-2.2164213585520454E-3</v>
      </c>
      <c r="AX1" s="6">
        <f ca="1">IFERROR(VLOOKUP(AX$25,GDP!$H:$I,2,TRUE),"")</f>
        <v>-1.4824649705875936E-2</v>
      </c>
      <c r="AY1" s="6">
        <f ca="1">IFERROR(VLOOKUP(AY$25,GDP!$H:$I,2,TRUE),"")</f>
        <v>-3.0887092659273585E-2</v>
      </c>
      <c r="AZ1">
        <f ca="1">IFERROR(VLOOKUP(AZ$25,GDP!$H:$I,2,TRUE),"")</f>
        <v>-3.3568437974023979E-2</v>
      </c>
      <c r="BA1">
        <f ca="1">IFERROR(VLOOKUP(BA$25,GDP!$H:$I,2,TRUE),"")</f>
        <v>-1.6732079943652667E-2</v>
      </c>
      <c r="BB1">
        <f ca="1">IFERROR(VLOOKUP(BB$25,GDP!$H:$I,2,TRUE),"")</f>
        <v>1.4666165560655475E-2</v>
      </c>
      <c r="BC1">
        <f ca="1">IFERROR(VLOOKUP(BC$25,GDP!$H:$I,2,TRUE),"")</f>
        <v>3.2368164444316117E-2</v>
      </c>
      <c r="BD1" s="6">
        <f ca="1">IFERROR(VLOOKUP(BD$25,GDP!$H:$I,2,TRUE),"")</f>
        <v>2.9396599325489881E-2</v>
      </c>
      <c r="BE1" s="6">
        <f ca="1">IFERROR(VLOOKUP(BE$25,GDP!$H:$I,2,TRUE),"")</f>
        <v>1.2497066197562079E-2</v>
      </c>
      <c r="BF1" s="6">
        <f ca="1">IFERROR(VLOOKUP(BF$25,GDP!$H:$I,2,TRUE),"")</f>
        <v>6.6317596199061413E-4</v>
      </c>
      <c r="BG1" s="6">
        <f ca="1">IFERROR(VLOOKUP(BG$25,GDP!$H:$I,2,TRUE),"")</f>
        <v>-2.2911043215058102E-3</v>
      </c>
      <c r="BH1" s="6">
        <f ca="1">IFERROR(VLOOKUP(BH$25,GDP!$H:$I,2,TRUE),"")</f>
        <v>1.6690127284340051E-3</v>
      </c>
      <c r="BI1" s="6">
        <f ca="1">IFERROR(VLOOKUP(BI$25,GDP!$H:$I,2,TRUE),"")</f>
        <v>5.3032313480341209E-3</v>
      </c>
      <c r="BJ1" s="6">
        <f ca="1">IFERROR(VLOOKUP(BJ$25,GDP!$H:$I,2,TRUE),"")</f>
        <v>6.7734798441692057E-3</v>
      </c>
      <c r="BK1" s="6">
        <f ca="1">IFERROR(VLOOKUP(BK$25,GDP!$H:$I,2,TRUE),"")</f>
        <v>6.3937295929805682E-3</v>
      </c>
      <c r="BL1" s="6">
        <f ca="1">IFERROR(VLOOKUP(BL$25,GDP!$H:$I,2,TRUE),"")</f>
        <v>5.3351371081433729E-3</v>
      </c>
      <c r="BM1" s="6">
        <f ca="1">IFERROR(VLOOKUP(BM$25,GDP!$H:$I,2,TRUE),"")</f>
        <v>3.8916927168108906E-3</v>
      </c>
      <c r="BN1" s="6">
        <f ca="1">IFERROR(VLOOKUP(BN$25,GDP!$H:$I,2,TRUE),"")</f>
        <v>2.4128689841860229E-3</v>
      </c>
      <c r="BO1" s="6">
        <f ca="1">IFERROR(VLOOKUP(BO$25,GDP!$H:$I,2,TRUE),"")</f>
        <v>2.2771844863209711E-3</v>
      </c>
      <c r="BP1" s="6">
        <f ca="1">IFERROR(VLOOKUP(BP$25,GDP!$H:$I,2,TRUE),"")</f>
        <v>3.8150322766297151E-3</v>
      </c>
      <c r="BQ1" s="5">
        <f ca="1">IFERROR(VLOOKUP(BQ$25,GDP!$H:$I,2,TRUE),"")</f>
        <v>6.2907730975119147E-3</v>
      </c>
      <c r="BR1" s="5">
        <f ca="1">IFERROR(VLOOKUP(BR$25,GDP!$H:$I,2,TRUE),"")</f>
        <v>6.8384224782231939E-3</v>
      </c>
      <c r="BS1" s="5">
        <f ca="1">IFERROR(VLOOKUP(BS$25,GDP!$H:$I,2,TRUE),"")</f>
        <v>4.7961980212234412E-3</v>
      </c>
      <c r="BT1" s="5">
        <f ca="1">IFERROR(VLOOKUP(BT$25,GDP!$H:$I,2,TRUE),"")</f>
        <v>9.8680336324208362E-4</v>
      </c>
      <c r="BU1" s="5">
        <f ca="1">IFERROR(VLOOKUP(BU$25,GDP!$H:$I,2,TRUE),"")</f>
        <v>-1.5335993424751004E-3</v>
      </c>
      <c r="BV1" s="5">
        <f ca="1">IFERROR(VLOOKUP(BV$25,GDP!$H:$I,2,TRUE),"")</f>
        <v>-2.0273469486681295E-3</v>
      </c>
      <c r="BW1" s="6">
        <f ca="1">IFERROR(VLOOKUP(BW$25,GDP!$H:$I,2,TRUE),"")</f>
        <v>-8.8077675825015689E-4</v>
      </c>
      <c r="BX1" s="6">
        <f ca="1">IFERROR(VLOOKUP(BX$25,GDP!$H:$I,2,TRUE),"")</f>
        <v>3.4146642093335622E-4</v>
      </c>
      <c r="BY1" s="6">
        <f ca="1">IFERROR(VLOOKUP(BY$25,GDP!$H:$I,2,TRUE),"")</f>
        <v>1.242075764263717E-3</v>
      </c>
      <c r="BZ1" s="6">
        <f ca="1">IFERROR(VLOOKUP(BZ$25,GDP!$H:$I,2,TRUE),"")</f>
        <v>1.8493181847740736E-3</v>
      </c>
      <c r="CA1" s="6">
        <f ca="1">IFERROR(VLOOKUP(CA$25,GDP!$H:$I,2,TRUE),"")</f>
        <v>2.2856560346182775E-3</v>
      </c>
      <c r="CB1" s="6">
        <f ca="1">IFERROR(VLOOKUP(CB$25,GDP!$H:$I,2,TRUE),"")</f>
        <v>2.5821926660167804E-3</v>
      </c>
      <c r="CC1" s="6">
        <f ca="1">IFERROR(VLOOKUP(CC$25,GDP!$H:$I,2,TRUE),"")</f>
        <v>2.7440259315676396E-3</v>
      </c>
      <c r="CD1" s="6">
        <f ca="1">IFERROR(VLOOKUP(CD$25,GDP!$H:$I,2,TRUE),"")</f>
        <v>2.7890044133529468E-3</v>
      </c>
      <c r="CE1" s="6">
        <f ca="1">IFERROR(VLOOKUP(CE$25,GDP!$H:$I,2,TRUE),"")</f>
        <v>2.7225112271631602E-3</v>
      </c>
      <c r="CF1" s="6">
        <f ca="1">IFERROR(VLOOKUP(CF$25,GDP!$H:$I,2,TRUE),"")</f>
        <v>2.554444132592204E-3</v>
      </c>
      <c r="CG1" s="6">
        <f ca="1">IFERROR(VLOOKUP(CG$25,GDP!$H:$I,2,TRUE),"")</f>
        <v>2.3204547792656793E-3</v>
      </c>
      <c r="CH1" s="6">
        <f ca="1">IFERROR(VLOOKUP(CH$25,GDP!$H:$I,2,TRUE),"")</f>
        <v>2.0297049094206709E-3</v>
      </c>
      <c r="CI1" s="6">
        <f ca="1">IFERROR(VLOOKUP(CI$25,GDP!$H:$I,2,TRUE),"")</f>
        <v>1.7671110559296377E-3</v>
      </c>
      <c r="CJ1" s="6">
        <f ca="1">IFERROR(VLOOKUP(CJ$25,GDP!$H:$I,2,TRUE),"")</f>
        <v>1.870131476127801E-3</v>
      </c>
      <c r="CK1" s="6">
        <f ca="1">IFERROR(VLOOKUP(CK$25,GDP!$H:$I,2,TRUE),"")</f>
        <v>2.4203800890705285E-3</v>
      </c>
      <c r="CL1" s="6">
        <f ca="1">IFERROR(VLOOKUP(CL$25,GDP!$H:$I,2,TRUE),"")</f>
        <v>3.2540282371220641E-3</v>
      </c>
      <c r="CM1" s="6">
        <f ca="1">IFERROR(VLOOKUP(CM$25,GDP!$H:$I,2,TRUE),"")</f>
        <v>3.7299569490902851E-3</v>
      </c>
      <c r="CN1" s="6">
        <f ca="1">IFERROR(VLOOKUP(CN$25,GDP!$H:$I,2,TRUE),"")</f>
        <v>3.6932667548768006E-3</v>
      </c>
      <c r="CO1" s="6">
        <f ca="1">IFERROR(VLOOKUP(CO$25,GDP!$H:$I,2,TRUE),"")</f>
        <v>3.2268698526702888E-3</v>
      </c>
      <c r="CP1" s="6">
        <f ca="1">IFERROR(VLOOKUP(CP$25,GDP!$H:$I,2,TRUE),"")</f>
        <v>2.6377918031137426E-3</v>
      </c>
      <c r="CQ1" s="6">
        <f ca="1">IFERROR(VLOOKUP(CQ$25,GDP!$H:$I,2,TRUE),"")</f>
        <v>2.0017966617082994E-3</v>
      </c>
      <c r="CR1" s="6">
        <f ca="1">IFERROR(VLOOKUP(CR$25,GDP!$H:$I,2,TRUE),"")</f>
        <v>1.4048593881126337E-3</v>
      </c>
      <c r="CS1" s="6">
        <f ca="1">IFERROR(VLOOKUP(CS$25,GDP!$H:$I,2,TRUE),"")</f>
        <v>1.191652528298448E-3</v>
      </c>
      <c r="CT1" s="6">
        <f ca="1">IFERROR(VLOOKUP(CT$25,GDP!$H:$I,2,TRUE),"")</f>
        <v>1.446078192371969E-3</v>
      </c>
      <c r="CU1" s="6">
        <f ca="1">IFERROR(VLOOKUP(CU$25,GDP!$H:$I,2,TRUE),"")</f>
        <v>2.0494500117791414E-3</v>
      </c>
      <c r="CV1" s="6">
        <f ca="1">IFERROR(VLOOKUP(CV$25,GDP!$H:$I,2,TRUE),"")</f>
        <v>2.5350234238303848E-3</v>
      </c>
      <c r="CW1" s="6">
        <f ca="1">IFERROR(VLOOKUP(CW$25,GDP!$H:$I,2,TRUE),"")</f>
        <v>2.7873344516009535E-3</v>
      </c>
      <c r="CX1" s="6">
        <f ca="1">IFERROR(VLOOKUP(CX$25,GDP!$H:$I,2,TRUE),"")</f>
        <v>3.7975524013917905E-3</v>
      </c>
      <c r="CY1" s="6">
        <f ca="1">IFERROR(VLOOKUP(CY$25,GDP!$H:$I,2,TRUE),"")</f>
        <v>1.8915927779994401E-3</v>
      </c>
      <c r="CZ1" s="6">
        <f ca="1">IFERROR(VLOOKUP(CZ$25,GDP!$H:$I,2,TRUE),"")</f>
        <v>1.8880214103349502E-3</v>
      </c>
      <c r="DA1" s="6">
        <f ca="1">IFERROR(VLOOKUP(DA$25,GDP!$H:$I,2,TRUE),"")</f>
        <v>0</v>
      </c>
      <c r="DB1" s="6" t="str">
        <f ca="1">IFERROR(VLOOKUP(DB$25,GDP!$H:$I,2,TRUE),"")</f>
        <v/>
      </c>
      <c r="DC1" s="6" t="str">
        <f ca="1">IFERROR(VLOOKUP(DC$25,GDP!$H:$I,2,TRUE),"")</f>
        <v/>
      </c>
      <c r="DD1" s="6" t="str">
        <f ca="1">IFERROR(VLOOKUP(DD$25,GDP!$H:$I,2,TRUE),"")</f>
        <v/>
      </c>
      <c r="DE1" s="6" t="str">
        <f ca="1">IFERROR(VLOOKUP(DE$25,GDP!$H:$I,2,TRUE),"")</f>
        <v/>
      </c>
      <c r="DF1" s="6" t="str">
        <f>IFERROR(VLOOKUP(DF$25,GDP!$H:$I,2,TRUE),"")</f>
        <v/>
      </c>
      <c r="DG1" s="6" t="str">
        <f>IFERROR(VLOOKUP(DG$25,GDP!$H:$I,2,TRUE),"")</f>
        <v/>
      </c>
      <c r="DH1" s="6" t="str">
        <f>IFERROR(VLOOKUP(DH$25,GDP!$H:$I,2,TRUE),"")</f>
        <v/>
      </c>
      <c r="DI1" s="6" t="str">
        <f>IFERROR(VLOOKUP(DI$25,GDP!$H:$I,2,TRUE),"")</f>
        <v/>
      </c>
      <c r="DJ1" s="6" t="str">
        <f>IFERROR(VLOOKUP(DJ$25,GDP!$H:$I,2,TRUE),"")</f>
        <v/>
      </c>
      <c r="DK1" s="6" t="str">
        <f>IFERROR(VLOOKUP(DK$25,GDP!$H:$I,2,TRUE),"")</f>
        <v/>
      </c>
      <c r="DL1" s="6" t="str">
        <f>IFERROR(VLOOKUP(DL$25,GDP!$H:$I,2,TRUE),"")</f>
        <v/>
      </c>
      <c r="DM1" s="6" t="str">
        <f>IFERROR(VLOOKUP(DM$25,GDP!$H:$I,2,TRUE),"")</f>
        <v/>
      </c>
      <c r="DN1" s="6" t="str">
        <f>IFERROR(VLOOKUP(DN$25,GDP!$H:$I,2,TRUE),"")</f>
        <v/>
      </c>
      <c r="DO1" s="6" t="str">
        <f>IFERROR(VLOOKUP(DO$25,GDP!$H:$I,2,TRUE),"")</f>
        <v/>
      </c>
      <c r="DP1" s="6" t="str">
        <f>IFERROR(VLOOKUP(DP$25,GDP!$H:$I,2,TRUE),"")</f>
        <v/>
      </c>
      <c r="DQ1" s="6" t="str">
        <f>IFERROR(VLOOKUP(DQ$25,GDP!$H:$I,2,TRUE),"")</f>
        <v/>
      </c>
      <c r="DR1" s="6" t="str">
        <f>IFERROR(VLOOKUP(DR$25,GDP!$H:$I,2,TRUE),"")</f>
        <v/>
      </c>
      <c r="DS1" s="6" t="str">
        <f>IFERROR(VLOOKUP(DS$25,GDP!$H:$I,2,TRUE),"")</f>
        <v/>
      </c>
      <c r="DT1" s="6" t="str">
        <f>IFERROR(VLOOKUP(DT$25,GDP!$H:$I,2,TRUE),"")</f>
        <v/>
      </c>
      <c r="DU1" s="6" t="str">
        <f>IFERROR(VLOOKUP(DU$25,GDP!$H:$I,2,TRUE),"")</f>
        <v/>
      </c>
      <c r="DV1" s="6" t="str">
        <f>IFERROR(VLOOKUP(DV$25,GDP!$H:$I,2,TRUE),"")</f>
        <v/>
      </c>
      <c r="DW1" s="6" t="str">
        <f>IFERROR(VLOOKUP(DW$25,GDP!$H:$I,2,TRUE),"")</f>
        <v/>
      </c>
      <c r="DX1" s="6" t="str">
        <f>IFERROR(VLOOKUP(DX$25,GDP!$H:$I,2,TRUE),"")</f>
        <v/>
      </c>
      <c r="DY1" s="6" t="str">
        <f>IFERROR(VLOOKUP(DY$25,GDP!$H:$I,2,TRUE),"")</f>
        <v/>
      </c>
      <c r="DZ1" s="6" t="str">
        <f>IFERROR(VLOOKUP(DZ$25,GDP!$H:$I,2,TRUE),"")</f>
        <v/>
      </c>
      <c r="EA1" s="6" t="str">
        <f>IFERROR(VLOOKUP(EA$25,GDP!$H:$I,2,TRUE),"")</f>
        <v/>
      </c>
      <c r="EB1" s="6" t="str">
        <f>IFERROR(VLOOKUP(EB$25,GDP!$H:$I,2,TRUE),"")</f>
        <v/>
      </c>
      <c r="EC1" s="6" t="str">
        <f>IFERROR(VLOOKUP(EC$25,GDP!$H:$I,2,TRUE),"")</f>
        <v/>
      </c>
      <c r="ED1" s="6" t="str">
        <f>IFERROR(VLOOKUP(ED$25,GDP!$H:$I,2,TRUE),"")</f>
        <v/>
      </c>
      <c r="EE1" s="6" t="str">
        <f>IFERROR(VLOOKUP(EE$25,GDP!$H:$I,2,TRUE),"")</f>
        <v/>
      </c>
      <c r="EF1" s="6" t="str">
        <f>IFERROR(VLOOKUP(EF$25,GDP!$H:$I,2,TRUE),"")</f>
        <v/>
      </c>
      <c r="EG1" s="6" t="str">
        <f>IFERROR(VLOOKUP(EG$25,GDP!$H:$I,2,TRUE),"")</f>
        <v/>
      </c>
      <c r="EH1" s="6" t="str">
        <f>IFERROR(VLOOKUP(EH$25,GDP!$H:$I,2,TRUE),"")</f>
        <v/>
      </c>
      <c r="EI1" s="6" t="str">
        <f>IFERROR(VLOOKUP(EI$25,GDP!$H:$I,2,TRUE),"")</f>
        <v/>
      </c>
      <c r="EJ1" s="6" t="str">
        <f>IFERROR(VLOOKUP(EJ$25,GDP!$H:$I,2,TRUE),"")</f>
        <v/>
      </c>
      <c r="EK1" s="6" t="str">
        <f>IFERROR(VLOOKUP(EK$25,GDP!$H:$I,2,TRUE),"")</f>
        <v/>
      </c>
      <c r="EL1" s="6" t="str">
        <f>IFERROR(VLOOKUP(EL$25,GDP!$H:$I,2,TRUE),"")</f>
        <v/>
      </c>
      <c r="EM1" s="6" t="str">
        <f>IFERROR(VLOOKUP(EM$25,GDP!$H:$I,2,TRUE),"")</f>
        <v/>
      </c>
      <c r="EN1" s="6" t="str">
        <f>IFERROR(VLOOKUP(EN$25,GDP!$H:$I,2,TRUE),"")</f>
        <v/>
      </c>
      <c r="EO1" s="6" t="str">
        <f>IFERROR(VLOOKUP(EO$25,GDP!$H:$I,2,TRUE),"")</f>
        <v/>
      </c>
      <c r="EP1" s="6" t="str">
        <f>IFERROR(VLOOKUP(EP$25,GDP!$H:$I,2,TRUE),"")</f>
        <v/>
      </c>
      <c r="EQ1" s="6" t="str">
        <f>IFERROR(VLOOKUP(EQ$25,GDP!$H:$I,2,TRUE),"")</f>
        <v/>
      </c>
      <c r="ER1" s="6" t="str">
        <f>IFERROR(VLOOKUP(ER$25,GDP!$H:$I,2,TRUE),"")</f>
        <v/>
      </c>
      <c r="ES1" s="6" t="str">
        <f>IFERROR(VLOOKUP(ES$25,GDP!$H:$I,2,TRUE),"")</f>
        <v/>
      </c>
      <c r="ET1" s="6" t="str">
        <f>IFERROR(VLOOKUP(ET$25,GDP!$H:$I,2,TRUE),"")</f>
        <v/>
      </c>
      <c r="EU1" s="6" t="str">
        <f>IFERROR(VLOOKUP(EU$25,GDP!$H:$I,2,TRUE),"")</f>
        <v/>
      </c>
      <c r="EV1" s="6" t="str">
        <f>IFERROR(VLOOKUP(EV$25,GDP!$H:$I,2,TRUE),"")</f>
        <v/>
      </c>
      <c r="EW1" s="6" t="str">
        <f>IFERROR(VLOOKUP(EW$25,GDP!$H:$I,2,TRUE),"")</f>
        <v/>
      </c>
      <c r="EX1" s="6" t="str">
        <f>IFERROR(VLOOKUP(EX$25,GDP!$H:$I,2,TRUE),"")</f>
        <v/>
      </c>
      <c r="EY1" s="6" t="str">
        <f>IFERROR(VLOOKUP(EY$25,GDP!$H:$I,2,TRUE),"")</f>
        <v/>
      </c>
      <c r="EZ1" s="6" t="str">
        <f>IFERROR(VLOOKUP(EZ$25,GDP!$H:$I,2,TRUE),"")</f>
        <v/>
      </c>
      <c r="FA1" s="5"/>
      <c r="FB1" s="17">
        <f ca="1">AVERAGE(C1:EZ1)</f>
        <v>2.0488666167872045E-3</v>
      </c>
      <c r="FC1" s="17">
        <f ca="1">MEDIAN(C1:EZ1)</f>
        <v>2.2667201162223094E-3</v>
      </c>
    </row>
    <row r="2" spans="1:159" x14ac:dyDescent="0.55000000000000004">
      <c r="A2" t="s">
        <v>176</v>
      </c>
      <c r="B2" t="s">
        <v>153</v>
      </c>
      <c r="C2" s="6">
        <f ca="1">IFERROR(VLOOKUP(C$25,GDP!$L:$N,3,TRUE),"")</f>
        <v>6.1307901907356951E-3</v>
      </c>
      <c r="D2" s="6">
        <f ca="1">IFERROR(VLOOKUP(D$25,GDP!$L:$N,3,TRUE),"")</f>
        <v>-1.3939224979091162E-3</v>
      </c>
      <c r="E2" s="6">
        <f ca="1">IFERROR(VLOOKUP(E$25,GDP!$L:$N,3,TRUE),"")</f>
        <v>5.9424104650235305E-3</v>
      </c>
      <c r="F2" s="6">
        <f ca="1">IFERROR(VLOOKUP(F$25,GDP!$L:$N,3,TRUE),"")</f>
        <v>3.2668596122587103E-3</v>
      </c>
      <c r="G2" s="6">
        <f ca="1">IFERROR(VLOOKUP(G$25,GDP!$L:$N,3,TRUE),"")</f>
        <v>6.2042093782354747E-3</v>
      </c>
      <c r="H2" s="6">
        <f ca="1">IFERROR(VLOOKUP(H$25,GDP!$L:$N,3,TRUE),"")</f>
        <v>2.0029533743873319E-3</v>
      </c>
      <c r="I2" s="6">
        <f ca="1">IFERROR(VLOOKUP(I$25,GDP!$L:$N,3,TRUE),"")</f>
        <v>2.4614516293398475E-3</v>
      </c>
      <c r="J2" s="6">
        <f ca="1">IFERROR(VLOOKUP(J$25,GDP!$L:$N,3,TRUE),"")</f>
        <v>4.5745654162854523E-3</v>
      </c>
      <c r="K2" s="6">
        <f ca="1">IFERROR(VLOOKUP(K$25,GDP!$L:$N,3,TRUE),"")</f>
        <v>1.5879688010835269E-3</v>
      </c>
      <c r="L2" s="6">
        <f ca="1">IFERROR(VLOOKUP(L$25,GDP!$L:$N,3,TRUE),"")</f>
        <v>2.0206730395585606E-3</v>
      </c>
      <c r="M2" s="6">
        <f ca="1">IFERROR(VLOOKUP(M$25,GDP!$L:$N,3,TRUE),"")</f>
        <v>8.7566896765686533E-3</v>
      </c>
      <c r="N2" s="6">
        <f ca="1">IFERROR(VLOOKUP(N$25,GDP!$L:$N,3,TRUE),"")</f>
        <v>4.4441368917184582E-3</v>
      </c>
      <c r="O2" s="6">
        <f ca="1">IFERROR(VLOOKUP(O$25,GDP!$L:$N,3,TRUE),"")</f>
        <v>1.8907353965567878E-3</v>
      </c>
      <c r="P2" s="6">
        <f ca="1">IFERROR(VLOOKUP(P$25,GDP!$L:$N,3,TRUE),"")</f>
        <v>3.9347819443171055E-3</v>
      </c>
      <c r="Q2" s="6">
        <f ca="1">IFERROR(VLOOKUP(Q$25,GDP!$L:$N,3,TRUE),"")</f>
        <v>2.2298495422340423E-3</v>
      </c>
      <c r="R2" s="6">
        <f ca="1">IFERROR(VLOOKUP(R$25,GDP!$L:$N,3,TRUE),"")</f>
        <v>2.050238435135702E-4</v>
      </c>
      <c r="S2" s="6">
        <f ca="1">IFERROR(VLOOKUP(S$25,GDP!$L:$N,3,TRUE),"")</f>
        <v>4.0464929129435459E-3</v>
      </c>
      <c r="T2" s="6">
        <f ca="1">IFERROR(VLOOKUP(T$25,GDP!$L:$N,3,TRUE),"")</f>
        <v>2.8808638054621891E-3</v>
      </c>
      <c r="U2" s="6">
        <f ca="1">IFERROR(VLOOKUP(U$25,GDP!$L:$N,3,TRUE),"")</f>
        <v>2.3598953503276782E-3</v>
      </c>
      <c r="V2" s="6">
        <f ca="1">IFERROR(VLOOKUP(V$25,GDP!$L:$N,3,TRUE),"")</f>
        <v>9.2293111488874358E-3</v>
      </c>
      <c r="W2" s="6">
        <f ca="1">IFERROR(VLOOKUP(W$25,GDP!$L:$N,3,TRUE),"")</f>
        <v>2.2508254268743138E-3</v>
      </c>
      <c r="X2" s="6">
        <f ca="1">IFERROR(VLOOKUP(X$25,GDP!$L:$N,3,TRUE),"")</f>
        <v>6.9232199293549259E-3</v>
      </c>
      <c r="Y2" s="6">
        <f ca="1">IFERROR(VLOOKUP(Y$25,GDP!$L:$N,3,TRUE),"")</f>
        <v>9.2684223741931662E-3</v>
      </c>
      <c r="Z2" s="6">
        <f ca="1">IFERROR(VLOOKUP(Z$25,GDP!$L:$N,3,TRUE),"")</f>
        <v>2.7220640855839563E-3</v>
      </c>
      <c r="AA2" s="6">
        <f ca="1">IFERROR(VLOOKUP(AA$25,GDP!$L:$N,3,TRUE),"")</f>
        <v>2.5833193464349065E-3</v>
      </c>
      <c r="AB2" s="6">
        <f ca="1">IFERROR(VLOOKUP(AB$25,GDP!$L:$N,3,TRUE),"")</f>
        <v>3.9668964312489534E-3</v>
      </c>
      <c r="AC2" s="6">
        <f ca="1">IFERROR(VLOOKUP(AC$25,GDP!$L:$N,3,TRUE),"")</f>
        <v>3.2769770611604924E-3</v>
      </c>
      <c r="AD2" s="6">
        <f ca="1">IFERROR(VLOOKUP(AD$25,GDP!$L:$N,3,TRUE),"")</f>
        <v>4.8126951092612126E-3</v>
      </c>
      <c r="AE2" s="6">
        <f ca="1">IFERROR(VLOOKUP(AE$25,GDP!$L:$N,3,TRUE),"")</f>
        <v>1.8266810499819946E-3</v>
      </c>
      <c r="AF2" s="6">
        <f ca="1">IFERROR(VLOOKUP(AF$25,GDP!$L:$N,3,TRUE),"")</f>
        <v>3.1872738758398638E-3</v>
      </c>
      <c r="AG2" s="6">
        <f ca="1">IFERROR(VLOOKUP(AG$25,GDP!$L:$N,3,TRUE),"")</f>
        <v>2.8050490883590987E-3</v>
      </c>
      <c r="AH2" s="6">
        <f ca="1">IFERROR(VLOOKUP(AH$25,GDP!$L:$N,3,TRUE),"")</f>
        <v>2.7115741401450498E-4</v>
      </c>
      <c r="AI2" s="6">
        <f ca="1">IFERROR(VLOOKUP(AI$25,GDP!$L:$N,3,TRUE),"")</f>
        <v>4.6583629385496365E-3</v>
      </c>
      <c r="AJ2" s="6">
        <f ca="1">IFERROR(VLOOKUP(AJ$25,GDP!$L:$N,3,TRUE),"")</f>
        <v>5.6663660699703385E-3</v>
      </c>
      <c r="AK2" s="6">
        <f ca="1">IFERROR(VLOOKUP(AK$25,GDP!$L:$N,3,TRUE),"")</f>
        <v>-7.8585600406695863E-3</v>
      </c>
      <c r="AL2" s="6">
        <f ca="1">IFERROR(VLOOKUP(AL$25,GDP!$L:$N,3,TRUE),"")</f>
        <v>2.3484870050385722E-3</v>
      </c>
      <c r="AM2" s="6">
        <f ca="1">IFERROR(VLOOKUP(AM$25,GDP!$L:$N,3,TRUE),"")</f>
        <v>2.3287846300213901E-3</v>
      </c>
      <c r="AN2" s="6">
        <f ca="1">IFERROR(VLOOKUP(AN$25,GDP!$L:$N,3,TRUE),"")</f>
        <v>9.2934959695128508E-3</v>
      </c>
      <c r="AO2" s="6">
        <f ca="1">IFERROR(VLOOKUP(AO$25,GDP!$L:$N,3,TRUE),"")</f>
        <v>2.9055486153025303E-3</v>
      </c>
      <c r="AP2" s="6">
        <f ca="1">IFERROR(VLOOKUP(AP$25,GDP!$L:$N,3,TRUE),"")</f>
        <v>4.4296710986703475E-3</v>
      </c>
      <c r="AQ2" s="6">
        <f ca="1">IFERROR(VLOOKUP(AQ$25,GDP!$L:$N,3,TRUE),"")</f>
        <v>3.8597395720845699E-3</v>
      </c>
      <c r="AR2" s="6">
        <f ca="1">IFERROR(VLOOKUP(AR$25,GDP!$L:$N,3,TRUE),"")</f>
        <v>6.0588394511648701E-3</v>
      </c>
      <c r="AS2" s="6">
        <f ca="1">IFERROR(VLOOKUP(AS$25,GDP!$L:$N,3,TRUE),"")</f>
        <v>4.2908388520971801E-3</v>
      </c>
      <c r="AT2" s="6">
        <f ca="1">IFERROR(VLOOKUP(AT$25,GDP!$L:$N,3,TRUE),"")</f>
        <v>2.2255498619334559E-3</v>
      </c>
      <c r="AU2" s="6">
        <f ca="1">IFERROR(VLOOKUP(AU$25,GDP!$L:$N,3,TRUE),"")</f>
        <v>1.8367990349950839E-3</v>
      </c>
      <c r="AV2" s="6">
        <f ca="1">IFERROR(VLOOKUP(AV$25,GDP!$L:$N,3,TRUE),"")</f>
        <v>6.4033275411496142E-3</v>
      </c>
      <c r="AW2" s="6">
        <f ca="1">IFERROR(VLOOKUP(AW$25,GDP!$L:$N,3,TRUE),"")</f>
        <v>4.3368907620147694E-3</v>
      </c>
      <c r="AX2" s="6">
        <f ca="1">IFERROR(VLOOKUP(AX$25,GDP!$L:$N,3,TRUE),"")</f>
        <v>4.7039553834908087E-3</v>
      </c>
      <c r="AY2" s="6">
        <f ca="1">IFERROR(VLOOKUP(AY$25,GDP!$L:$N,3,TRUE),"")</f>
        <v>-7.0734221216224417E-4</v>
      </c>
      <c r="AZ2">
        <f ca="1">IFERROR(VLOOKUP(AZ$25,GDP!$L:$N,3,TRUE),"")</f>
        <v>-6.8984346559883461E-2</v>
      </c>
      <c r="BA2">
        <f ca="1">IFERROR(VLOOKUP(BA$25,GDP!$L:$N,3,TRUE),"")</f>
        <v>-0.11412331197277437</v>
      </c>
      <c r="BB2">
        <f ca="1">IFERROR(VLOOKUP(BB$25,GDP!$L:$N,3,TRUE),"")</f>
        <v>8.3150787942195867E-2</v>
      </c>
      <c r="BC2">
        <f ca="1">IFERROR(VLOOKUP(BC$25,GDP!$L:$N,3,TRUE),"")</f>
        <v>5.9547076978802606E-2</v>
      </c>
      <c r="BD2" s="6">
        <f ca="1">IFERROR(VLOOKUP(BD$25,GDP!$L:$N,3,TRUE),"")</f>
        <v>1.8731126431542362E-2</v>
      </c>
      <c r="BE2" s="6">
        <f ca="1">IFERROR(VLOOKUP(BE$25,GDP!$L:$N,3,TRUE),"")</f>
        <v>1.0563626448915699E-2</v>
      </c>
      <c r="BF2" s="6">
        <f ca="1">IFERROR(VLOOKUP(BF$25,GDP!$L:$N,3,TRUE),"")</f>
        <v>1.5254342818006351E-2</v>
      </c>
      <c r="BG2" s="6">
        <f ca="1">IFERROR(VLOOKUP(BG$25,GDP!$L:$N,3,TRUE),"")</f>
        <v>3.4479469043433475E-3</v>
      </c>
      <c r="BH2" s="6">
        <f ca="1">IFERROR(VLOOKUP(BH$25,GDP!$L:$N,3,TRUE),"")</f>
        <v>-1.4328398750509551E-3</v>
      </c>
      <c r="BI2" s="6">
        <f ca="1">IFERROR(VLOOKUP(BI$25,GDP!$L:$N,3,TRUE),"")</f>
        <v>8.323756026902572E-3</v>
      </c>
      <c r="BJ2" s="6">
        <f ca="1">IFERROR(VLOOKUP(BJ$25,GDP!$L:$N,3,TRUE),"")</f>
        <v>1.7144051850303207E-2</v>
      </c>
      <c r="BK2" s="6">
        <f ca="1">IFERROR(VLOOKUP(BK$25,GDP!$L:$N,3,TRUE),"")</f>
        <v>-6.4383516228492099E-3</v>
      </c>
      <c r="BL2" s="6">
        <f ca="1">IFERROR(VLOOKUP(BL$25,GDP!$L:$N,3,TRUE),"")</f>
        <v>4.8583860548303569E-2</v>
      </c>
      <c r="BM2" s="6">
        <f ca="1">IFERROR(VLOOKUP(BM$25,GDP!$L:$N,3,TRUE),"")</f>
        <v>1.2894274585677578E-2</v>
      </c>
      <c r="BN2" s="6">
        <f ca="1">IFERROR(VLOOKUP(BN$25,GDP!$L:$N,3,TRUE),"")</f>
        <v>2.2306000628338047E-3</v>
      </c>
      <c r="BO2" s="6">
        <f ca="1">IFERROR(VLOOKUP(BO$25,GDP!$L:$N,3,TRUE),"")</f>
        <v>1.4613961944766645E-2</v>
      </c>
      <c r="BP2" s="6">
        <f ca="1">IFERROR(VLOOKUP(BP$25,GDP!$L:$N,3,TRUE),"")</f>
        <v>2.4654588595862253E-3</v>
      </c>
      <c r="BQ2" s="5">
        <f ca="1">IFERROR(VLOOKUP(BQ$25,GDP!$L:$N,3,TRUE),"")</f>
        <v>1.0299873640089904E-2</v>
      </c>
      <c r="BR2" s="5">
        <f ca="1">IFERROR(VLOOKUP(BR$25,GDP!$L:$N,3,TRUE),"")</f>
        <v>5.3018193354728606E-3</v>
      </c>
      <c r="BS2" s="5">
        <f ca="1">IFERROR(VLOOKUP(BS$25,GDP!$L:$N,3,TRUE),"")</f>
        <v>1.3139129115460476E-2</v>
      </c>
      <c r="BT2" s="5">
        <f ca="1">IFERROR(VLOOKUP(BT$25,GDP!$L:$N,3,TRUE),"")</f>
        <v>9.284772972325387E-3</v>
      </c>
      <c r="BU2" s="5">
        <f ca="1">IFERROR(VLOOKUP(BU$25,GDP!$L:$N,3,TRUE),"")</f>
        <v>3.3533147367796308E-3</v>
      </c>
      <c r="BV2" s="5">
        <f ca="1">IFERROR(VLOOKUP(BV$25,GDP!$L:$N,3,TRUE),"")</f>
        <v>6.6428085534293146E-3</v>
      </c>
      <c r="BW2" s="6">
        <f ca="1">IFERROR(VLOOKUP(BW$25,GDP!$L:$N,3,TRUE),"")</f>
        <v>6.9515448530361899E-3</v>
      </c>
      <c r="BX2" s="6">
        <f ca="1">IFERROR(VLOOKUP(BX$25,GDP!$L:$N,3,TRUE),"")</f>
        <v>1.373124573269314E-2</v>
      </c>
      <c r="BY2" s="6">
        <f ca="1">IFERROR(VLOOKUP(BY$25,GDP!$L:$N,3,TRUE),"")</f>
        <v>7.0460642205002364E-3</v>
      </c>
      <c r="BZ2" s="6">
        <f ca="1">IFERROR(VLOOKUP(BZ$25,GDP!$L:$N,3,TRUE),"")</f>
        <v>4.3501126113252801E-3</v>
      </c>
      <c r="CA2" s="6">
        <f ca="1">IFERROR(VLOOKUP(CA$25,GDP!$L:$N,3,TRUE),"")</f>
        <v>1.0113887956106585E-2</v>
      </c>
      <c r="CB2" s="6">
        <f ca="1">IFERROR(VLOOKUP(CB$25,GDP!$L:$N,3,TRUE),"")</f>
        <v>-2.0284432824711765E-4</v>
      </c>
      <c r="CC2" s="6">
        <f ca="1">IFERROR(VLOOKUP(CC$25,GDP!$L:$N,3,TRUE),"")</f>
        <v>8.6508115419296656E-3</v>
      </c>
      <c r="CD2" s="6">
        <f ca="1">IFERROR(VLOOKUP(CD$25,GDP!$L:$N,3,TRUE),"")</f>
        <v>5.0118731666434265E-3</v>
      </c>
      <c r="CE2" s="6">
        <f ca="1">IFERROR(VLOOKUP(CE$25,GDP!$L:$N,3,TRUE),"")</f>
        <v>6.0598647927415051E-3</v>
      </c>
      <c r="CF2" s="6">
        <f ca="1">IFERROR(VLOOKUP(CF$25,GDP!$L:$N,3,TRUE),"")</f>
        <v>-1.215724848311097E-4</v>
      </c>
      <c r="CG2" s="6">
        <f ca="1">IFERROR(VLOOKUP(CG$25,GDP!$L:$N,3,TRUE),"")</f>
        <v>2.2438377362660853E-3</v>
      </c>
      <c r="CH2" s="6">
        <f ca="1">IFERROR(VLOOKUP(CH$25,GDP!$L:$N,3,TRUE),"")</f>
        <v>1.8781776272981054E-2</v>
      </c>
      <c r="CI2" s="6">
        <f ca="1">IFERROR(VLOOKUP(CI$25,GDP!$L:$N,3,TRUE),"")</f>
        <v>3.0798042781673713E-3</v>
      </c>
      <c r="CJ2" s="6">
        <f ca="1">IFERROR(VLOOKUP(CJ$25,GDP!$L:$N,3,TRUE),"")</f>
        <v>-1.122376848819037E-3</v>
      </c>
      <c r="CK2" s="6">
        <f ca="1">IFERROR(VLOOKUP(CK$25,GDP!$L:$N,3,TRUE),"")</f>
        <v>6.8822827138019186E-3</v>
      </c>
      <c r="CL2" s="6">
        <f ca="1">IFERROR(VLOOKUP(CL$25,GDP!$L:$N,3,TRUE),"")</f>
        <v>2.0226732551090324E-3</v>
      </c>
      <c r="CM2" s="6">
        <f ca="1">IFERROR(VLOOKUP(CM$25,GDP!$L:$N,3,TRUE),"")</f>
        <v>3.5178085712448378E-3</v>
      </c>
      <c r="CN2" s="6">
        <f ca="1">IFERROR(VLOOKUP(CN$25,GDP!$L:$N,3,TRUE),"")</f>
        <v>5.7837702285230292E-3</v>
      </c>
      <c r="CO2" s="6">
        <f ca="1">IFERROR(VLOOKUP(CO$25,GDP!$L:$N,3,TRUE),"")</f>
        <v>3.241293334394236E-3</v>
      </c>
      <c r="CP2" s="6">
        <f ca="1">IFERROR(VLOOKUP(CP$25,GDP!$L:$N,3,TRUE),"")</f>
        <v>5.99103195922095E-3</v>
      </c>
      <c r="CQ2" s="6">
        <f ca="1">IFERROR(VLOOKUP(CQ$25,GDP!$L:$N,3,TRUE),"")</f>
        <v>2.3442961592438616E-3</v>
      </c>
      <c r="CR2" s="6">
        <f ca="1">IFERROR(VLOOKUP(CR$25,GDP!$L:$N,3,TRUE),"")</f>
        <v>4.2738404258108494E-3</v>
      </c>
      <c r="CS2" s="6">
        <f ca="1">IFERROR(VLOOKUP(CS$25,GDP!$L:$N,3,TRUE),"")</f>
        <v>7.2528849668425386E-3</v>
      </c>
      <c r="CT2" s="6">
        <f ca="1">IFERROR(VLOOKUP(CT$25,GDP!$L:$N,3,TRUE),"")</f>
        <v>9.6423516970013028E-4</v>
      </c>
      <c r="CU2" s="6">
        <f ca="1">IFERROR(VLOOKUP(CU$25,GDP!$L:$N,3,TRUE),"")</f>
        <v>5.3965869953647733E-3</v>
      </c>
      <c r="CV2" s="6">
        <f ca="1">IFERROR(VLOOKUP(CV$25,GDP!$L:$N,3,TRUE),"")</f>
        <v>7.2375300705208442E-3</v>
      </c>
      <c r="CW2" s="6">
        <f ca="1">IFERROR(VLOOKUP(CW$25,GDP!$L:$N,3,TRUE),"")</f>
        <v>2.5622404516906973E-3</v>
      </c>
      <c r="CX2" s="6">
        <f ca="1">IFERROR(VLOOKUP(CX$25,GDP!$L:$N,3,TRUE),"")</f>
        <v>4.7951110272250082E-3</v>
      </c>
      <c r="CY2" s="6">
        <f ca="1">IFERROR(VLOOKUP(CY$25,GDP!$L:$N,3,TRUE),"")</f>
        <v>2.5485726470125718E-3</v>
      </c>
      <c r="CZ2" s="6">
        <f ca="1">IFERROR(VLOOKUP(CZ$25,GDP!$L:$N,3,TRUE),"")</f>
        <v>6.0159513862513871E-3</v>
      </c>
      <c r="DA2" s="6">
        <f ca="1">IFERROR(VLOOKUP(DA$25,GDP!$L:$N,3,TRUE),"")</f>
        <v>1.9480225306172125E-3</v>
      </c>
      <c r="DB2" s="6">
        <f ca="1">IFERROR(VLOOKUP(DB$25,GDP!$L:$N,3,TRUE),"")</f>
        <v>6.9881939211252726E-3</v>
      </c>
      <c r="DC2" s="6">
        <f ca="1">IFERROR(VLOOKUP(DC$25,GDP!$L:$N,3,TRUE),"")</f>
        <v>3.4972884789041259E-3</v>
      </c>
      <c r="DD2" s="6">
        <f ca="1">IFERROR(VLOOKUP(DD$25,GDP!$L:$N,3,TRUE),"")</f>
        <v>4.0419206331844797E-3</v>
      </c>
      <c r="DE2" s="6">
        <f ca="1">IFERROR(VLOOKUP(DE$25,GDP!$L:$N,3,TRUE),"")</f>
        <v>4.0419206331844797E-3</v>
      </c>
      <c r="DF2" s="6" t="str">
        <f>IFERROR(VLOOKUP(DF$25,GDP!$L:$N,3,TRUE),"")</f>
        <v/>
      </c>
      <c r="DG2" s="6" t="str">
        <f>IFERROR(VLOOKUP(DG$25,GDP!$L:$N,3,TRUE),"")</f>
        <v/>
      </c>
      <c r="DH2" s="6" t="str">
        <f>IFERROR(VLOOKUP(DH$25,GDP!$L:$N,3,TRUE),"")</f>
        <v/>
      </c>
      <c r="DI2" s="6" t="str">
        <f>IFERROR(VLOOKUP(DI$25,GDP!$L:$N,3,TRUE),"")</f>
        <v/>
      </c>
      <c r="DJ2" s="6" t="str">
        <f>IFERROR(VLOOKUP(DJ$25,GDP!$L:$N,3,TRUE),"")</f>
        <v/>
      </c>
      <c r="DK2" s="6" t="str">
        <f>IFERROR(VLOOKUP(DK$25,GDP!$L:$N,3,TRUE),"")</f>
        <v/>
      </c>
      <c r="DL2" s="6" t="str">
        <f>IFERROR(VLOOKUP(DL$25,GDP!$L:$N,3,TRUE),"")</f>
        <v/>
      </c>
      <c r="DM2" s="6" t="str">
        <f>IFERROR(VLOOKUP(DM$25,GDP!$L:$N,3,TRUE),"")</f>
        <v/>
      </c>
      <c r="DN2" s="6" t="str">
        <f>IFERROR(VLOOKUP(DN$25,GDP!$L:$N,3,TRUE),"")</f>
        <v/>
      </c>
      <c r="DO2" s="6" t="str">
        <f>IFERROR(VLOOKUP(DO$25,GDP!$L:$N,3,TRUE),"")</f>
        <v/>
      </c>
      <c r="DP2" s="6" t="str">
        <f>IFERROR(VLOOKUP(DP$25,GDP!$L:$N,3,TRUE),"")</f>
        <v/>
      </c>
      <c r="DQ2" s="6" t="str">
        <f>IFERROR(VLOOKUP(DQ$25,GDP!$L:$N,3,TRUE),"")</f>
        <v/>
      </c>
      <c r="DR2" s="6" t="str">
        <f>IFERROR(VLOOKUP(DR$25,GDP!$L:$N,3,TRUE),"")</f>
        <v/>
      </c>
      <c r="DS2" s="6" t="str">
        <f>IFERROR(VLOOKUP(DS$25,GDP!$L:$N,3,TRUE),"")</f>
        <v/>
      </c>
      <c r="DT2" s="6" t="str">
        <f>IFERROR(VLOOKUP(DT$25,GDP!$L:$N,3,TRUE),"")</f>
        <v/>
      </c>
      <c r="DU2" s="6" t="str">
        <f>IFERROR(VLOOKUP(DU$25,GDP!$L:$N,3,TRUE),"")</f>
        <v/>
      </c>
      <c r="DV2" s="6" t="str">
        <f>IFERROR(VLOOKUP(DV$25,GDP!$L:$N,3,TRUE),"")</f>
        <v/>
      </c>
      <c r="DW2" s="6" t="str">
        <f>IFERROR(VLOOKUP(DW$25,GDP!$L:$N,3,TRUE),"")</f>
        <v/>
      </c>
      <c r="DX2" s="6" t="str">
        <f>IFERROR(VLOOKUP(DX$25,GDP!$L:$N,3,TRUE),"")</f>
        <v/>
      </c>
      <c r="DY2" s="6" t="str">
        <f>IFERROR(VLOOKUP(DY$25,GDP!$L:$N,3,TRUE),"")</f>
        <v/>
      </c>
      <c r="DZ2" s="6" t="str">
        <f>IFERROR(VLOOKUP(DZ$25,GDP!$L:$N,3,TRUE),"")</f>
        <v/>
      </c>
      <c r="EA2" s="6" t="str">
        <f>IFERROR(VLOOKUP(EA$25,GDP!$L:$N,3,TRUE),"")</f>
        <v/>
      </c>
      <c r="EB2" s="6" t="str">
        <f>IFERROR(VLOOKUP(EB$25,GDP!$L:$N,3,TRUE),"")</f>
        <v/>
      </c>
      <c r="EC2" s="6" t="str">
        <f>IFERROR(VLOOKUP(EC$25,GDP!$L:$N,3,TRUE),"")</f>
        <v/>
      </c>
      <c r="ED2" s="6" t="str">
        <f>IFERROR(VLOOKUP(ED$25,GDP!$L:$N,3,TRUE),"")</f>
        <v/>
      </c>
      <c r="EE2" s="6" t="str">
        <f>IFERROR(VLOOKUP(EE$25,GDP!$L:$N,3,TRUE),"")</f>
        <v/>
      </c>
      <c r="EF2" s="6" t="str">
        <f>IFERROR(VLOOKUP(EF$25,GDP!$L:$N,3,TRUE),"")</f>
        <v/>
      </c>
      <c r="EG2" s="6" t="str">
        <f>IFERROR(VLOOKUP(EG$25,GDP!$L:$N,3,TRUE),"")</f>
        <v/>
      </c>
      <c r="EH2" s="6" t="str">
        <f>IFERROR(VLOOKUP(EH$25,GDP!$L:$N,3,TRUE),"")</f>
        <v/>
      </c>
      <c r="EI2" s="6" t="str">
        <f>IFERROR(VLOOKUP(EI$25,GDP!$L:$N,3,TRUE),"")</f>
        <v/>
      </c>
      <c r="EJ2" s="6" t="str">
        <f>IFERROR(VLOOKUP(EJ$25,GDP!$L:$N,3,TRUE),"")</f>
        <v/>
      </c>
      <c r="EK2" s="6" t="str">
        <f>IFERROR(VLOOKUP(EK$25,GDP!$L:$N,3,TRUE),"")</f>
        <v/>
      </c>
      <c r="EL2" s="6" t="str">
        <f>IFERROR(VLOOKUP(EL$25,GDP!$L:$N,3,TRUE),"")</f>
        <v/>
      </c>
      <c r="EM2" s="6" t="str">
        <f>IFERROR(VLOOKUP(EM$25,GDP!$L:$N,3,TRUE),"")</f>
        <v/>
      </c>
      <c r="EN2" s="6" t="str">
        <f>IFERROR(VLOOKUP(EN$25,GDP!$L:$N,3,TRUE),"")</f>
        <v/>
      </c>
      <c r="EO2" s="6" t="str">
        <f>IFERROR(VLOOKUP(EO$25,GDP!$L:$N,3,TRUE),"")</f>
        <v/>
      </c>
      <c r="EP2" s="6" t="str">
        <f>IFERROR(VLOOKUP(EP$25,GDP!$L:$N,3,TRUE),"")</f>
        <v/>
      </c>
      <c r="EQ2" s="6" t="str">
        <f>IFERROR(VLOOKUP(EQ$25,GDP!$L:$N,3,TRUE),"")</f>
        <v/>
      </c>
      <c r="ER2" s="6" t="str">
        <f>IFERROR(VLOOKUP(ER$25,GDP!$L:$N,3,TRUE),"")</f>
        <v/>
      </c>
      <c r="ES2" s="6" t="str">
        <f>IFERROR(VLOOKUP(ES$25,GDP!$L:$N,3,TRUE),"")</f>
        <v/>
      </c>
      <c r="ET2" s="6" t="str">
        <f>IFERROR(VLOOKUP(ET$25,GDP!$L:$N,3,TRUE),"")</f>
        <v/>
      </c>
      <c r="EU2" s="6" t="str">
        <f>IFERROR(VLOOKUP(EU$25,GDP!$L:$N,3,TRUE),"")</f>
        <v/>
      </c>
      <c r="EV2" s="6" t="str">
        <f>IFERROR(VLOOKUP(EV$25,GDP!$L:$N,3,TRUE),"")</f>
        <v/>
      </c>
      <c r="EW2" s="6" t="str">
        <f>IFERROR(VLOOKUP(EW$25,GDP!$L:$N,3,TRUE),"")</f>
        <v/>
      </c>
      <c r="EX2" s="6" t="str">
        <f>IFERROR(VLOOKUP(EX$25,GDP!$L:$N,3,TRUE),"")</f>
        <v/>
      </c>
      <c r="EY2" s="6" t="str">
        <f>IFERROR(VLOOKUP(EY$25,GDP!$L:$N,3,TRUE),"")</f>
        <v/>
      </c>
      <c r="EZ2" s="6" t="str">
        <f>IFERROR(VLOOKUP(EZ$25,GDP!$L:$N,3,TRUE),"")</f>
        <v/>
      </c>
      <c r="FA2" s="5"/>
      <c r="FB2" s="17"/>
      <c r="FC2" s="17"/>
    </row>
    <row r="3" spans="1:159" x14ac:dyDescent="0.55000000000000004">
      <c r="B3" t="s">
        <v>139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BD3" s="6"/>
      <c r="BE3" s="6"/>
      <c r="BF3" s="6"/>
      <c r="BG3" s="6"/>
      <c r="BH3" s="6"/>
      <c r="BI3" s="6"/>
      <c r="BJ3" s="6"/>
      <c r="BK3" s="6"/>
      <c r="BL3" s="6"/>
      <c r="BM3" s="6"/>
      <c r="BN3" s="6"/>
      <c r="BO3" s="6"/>
      <c r="BP3" s="6"/>
      <c r="BQ3" s="5"/>
      <c r="BR3" s="5"/>
      <c r="BS3" s="5"/>
      <c r="BT3" s="5"/>
      <c r="BU3" s="5"/>
      <c r="BV3" s="5"/>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5"/>
      <c r="FB3" s="17"/>
      <c r="FC3" s="17"/>
    </row>
    <row r="4" spans="1:159" x14ac:dyDescent="0.55000000000000004">
      <c r="A4" t="s">
        <v>177</v>
      </c>
      <c r="B4" t="s">
        <v>72</v>
      </c>
      <c r="C4" s="6">
        <f ca="1">IFERROR(VLOOKUP(C25,CPI!$A:$C,2,TRUE)/100,"")</f>
        <v>2.538253E-2</v>
      </c>
      <c r="D4" s="6">
        <f ca="1">IFERROR(VLOOKUP(D25,CPI!$A:$C,2,TRUE)/100,"")</f>
        <v>2.5262139999999999E-2</v>
      </c>
      <c r="E4" s="6">
        <f ca="1">IFERROR(VLOOKUP(E25,CPI!$A:$C,2,TRUE)/100,"")</f>
        <v>2.5314299999999998E-2</v>
      </c>
      <c r="F4" s="6">
        <f ca="1">IFERROR(VLOOKUP(F25,CPI!$A:$C,2,TRUE)/100,"")</f>
        <v>2.5656780000000001E-2</v>
      </c>
      <c r="G4" s="6">
        <f ca="1">IFERROR(VLOOKUP(G25,CPI!$A:$C,2,TRUE)/100,"")</f>
        <v>2.5636290000000003E-2</v>
      </c>
      <c r="H4" s="6">
        <f ca="1">IFERROR(VLOOKUP(H25,CPI!$A:$C,2,TRUE)/100,"")</f>
        <v>2.5696549999999999E-2</v>
      </c>
      <c r="I4" s="6">
        <f ca="1">IFERROR(VLOOKUP(I25,CPI!$A:$C,2,TRUE)/100,"")</f>
        <v>2.7163469999999999E-2</v>
      </c>
      <c r="J4" s="6">
        <f ca="1">IFERROR(VLOOKUP(J25,CPI!$A:$C,2,TRUE)/100,"")</f>
        <v>2.6247989999999999E-2</v>
      </c>
      <c r="K4" s="6">
        <f ca="1">IFERROR(VLOOKUP(K25,CPI!$A:$C,2,TRUE)/100,"")</f>
        <v>2.5022679999999999E-2</v>
      </c>
      <c r="L4" s="6">
        <f ca="1">IFERROR(VLOOKUP(L25,CPI!$A:$C,2,TRUE)/100,"")</f>
        <v>2.5185639999999999E-2</v>
      </c>
      <c r="M4" s="6">
        <f ca="1">IFERROR(VLOOKUP(M25,CPI!$A:$C,2,TRUE)/100,"")</f>
        <v>2.5852859999999998E-2</v>
      </c>
      <c r="N4" s="6">
        <f ca="1">IFERROR(VLOOKUP(N25,CPI!$A:$C,2,TRUE)/100,"")</f>
        <v>2.6517390000000002E-2</v>
      </c>
      <c r="O4" s="6">
        <f ca="1">IFERROR(VLOOKUP(O25,CPI!$A:$C,2,TRUE)/100,"")</f>
        <v>2.6645660000000002E-2</v>
      </c>
      <c r="P4" s="6">
        <f ca="1">IFERROR(VLOOKUP(P25,CPI!$A:$C,2,TRUE)/100,"")</f>
        <v>2.4365860000000003E-2</v>
      </c>
      <c r="Q4" s="6">
        <f ca="1">IFERROR(VLOOKUP(Q25,CPI!$A:$C,2,TRUE)/100,"")</f>
        <v>2.235672E-2</v>
      </c>
      <c r="R4" s="6">
        <f ca="1">IFERROR(VLOOKUP(R25,CPI!$A:$C,2,TRUE)/100,"")</f>
        <v>2.139634E-2</v>
      </c>
      <c r="S4" s="6">
        <f ca="1">IFERROR(VLOOKUP(S25,CPI!$A:$C,2,TRUE)/100,"")</f>
        <v>2.1221090000000001E-2</v>
      </c>
      <c r="T4" s="6">
        <f ca="1">IFERROR(VLOOKUP(T25,CPI!$A:$C,2,TRUE)/100,"")</f>
        <v>2.131777E-2</v>
      </c>
      <c r="U4" s="6">
        <f ca="1">IFERROR(VLOOKUP(U25,CPI!$A:$C,2,TRUE)/100,"")</f>
        <v>2.075047E-2</v>
      </c>
      <c r="V4" s="6">
        <f ca="1">IFERROR(VLOOKUP(V25,CPI!$A:$C,2,TRUE)/100,"")</f>
        <v>2.0913539999999998E-2</v>
      </c>
      <c r="W4" s="6">
        <f ca="1">IFERROR(VLOOKUP(W25,CPI!$A:$C,2,TRUE)/100,"")</f>
        <v>2.177581E-2</v>
      </c>
      <c r="X4" s="6">
        <f ca="1">IFERROR(VLOOKUP(X25,CPI!$A:$C,2,TRUE)/100,"")</f>
        <v>2.0998030000000001E-2</v>
      </c>
      <c r="Y4" s="6">
        <f ca="1">IFERROR(VLOOKUP(Y25,CPI!$A:$C,2,TRUE)/100,"")</f>
        <v>2.1171859999999997E-2</v>
      </c>
      <c r="Z4" s="6">
        <f ca="1">IFERROR(VLOOKUP(Z25,CPI!$A:$C,2,TRUE)/100,"")</f>
        <v>2.157823E-2</v>
      </c>
      <c r="AA4" s="6">
        <f ca="1">IFERROR(VLOOKUP(AA25,CPI!$A:$C,2,TRUE)/100,"")</f>
        <v>2.1231010000000002E-2</v>
      </c>
      <c r="AB4" s="6">
        <f ca="1">IFERROR(VLOOKUP(AB25,CPI!$A:$C,2,TRUE)/100,"")</f>
        <v>2.3669250000000003E-2</v>
      </c>
      <c r="AC4" s="6">
        <f ca="1">IFERROR(VLOOKUP(AC25,CPI!$A:$C,2,TRUE)/100,"")</f>
        <v>2.4915919999999998E-2</v>
      </c>
      <c r="AD4" s="6">
        <f ca="1">IFERROR(VLOOKUP(AD25,CPI!$A:$C,2,TRUE)/100,"")</f>
        <v>2.5432119999999999E-2</v>
      </c>
      <c r="AE4" s="6">
        <f ca="1">IFERROR(VLOOKUP(AE25,CPI!$A:$C,2,TRUE)/100,"")</f>
        <v>2.5518969999999998E-2</v>
      </c>
      <c r="AF4" s="6">
        <f ca="1">IFERROR(VLOOKUP(AF25,CPI!$A:$C,2,TRUE)/100,"")</f>
        <v>2.518753E-2</v>
      </c>
      <c r="AG4" s="6">
        <f ca="1">IFERROR(VLOOKUP(AG25,CPI!$A:$C,2,TRUE)/100,"")</f>
        <v>2.4324430000000001E-2</v>
      </c>
      <c r="AH4" s="6">
        <f ca="1">IFERROR(VLOOKUP(AH25,CPI!$A:$C,2,TRUE)/100,"")</f>
        <v>2.4628809999999998E-2</v>
      </c>
      <c r="AI4" s="6">
        <f ca="1">IFERROR(VLOOKUP(AI25,CPI!$A:$C,2,TRUE)/100,"")</f>
        <v>2.4152360000000001E-2</v>
      </c>
      <c r="AJ4" s="6">
        <f ca="1">IFERROR(VLOOKUP(AJ25,CPI!$A:$C,2,TRUE)/100,"")</f>
        <v>2.4764179999999997E-2</v>
      </c>
      <c r="AK4" s="6">
        <f ca="1">IFERROR(VLOOKUP(AK25,CPI!$A:$C,2,TRUE)/100,"")</f>
        <v>2.456173E-2</v>
      </c>
      <c r="AL4" s="6">
        <f ca="1">IFERROR(VLOOKUP(AL25,CPI!$A:$C,2,TRUE)/100,"")</f>
        <v>2.3750540000000001E-2</v>
      </c>
      <c r="AM4" s="6">
        <f ca="1">IFERROR(VLOOKUP(AM25,CPI!$A:$C,2,TRUE)/100,"")</f>
        <v>2.3759429999999998E-2</v>
      </c>
      <c r="AN4" s="6">
        <f ca="1">IFERROR(VLOOKUP(AN25,CPI!$A:$C,2,TRUE)/100,"")</f>
        <v>2.356946E-2</v>
      </c>
      <c r="AO4" s="6">
        <f ca="1">IFERROR(VLOOKUP(AO25,CPI!$A:$C,2,TRUE)/100,"")</f>
        <v>2.3927730000000001E-2</v>
      </c>
      <c r="AP4" s="6">
        <f ca="1">IFERROR(VLOOKUP(AP25,CPI!$A:$C,2,TRUE)/100,"")</f>
        <v>2.360903E-2</v>
      </c>
      <c r="AQ4" s="6">
        <f ca="1">IFERROR(VLOOKUP(AQ25,CPI!$A:$C,2,TRUE)/100,"")</f>
        <v>2.3925969999999998E-2</v>
      </c>
      <c r="AR4" s="6">
        <f ca="1">IFERROR(VLOOKUP(AR25,CPI!$A:$C,2,TRUE)/100,"")</f>
        <v>2.475923E-2</v>
      </c>
      <c r="AS4" s="6">
        <f ca="1">IFERROR(VLOOKUP(AS25,CPI!$A:$C,2,TRUE)/100,"")</f>
        <v>2.6303980000000001E-2</v>
      </c>
      <c r="AT4" s="6">
        <f ca="1">IFERROR(VLOOKUP(AT25,CPI!$A:$C,2,TRUE)/100,"")</f>
        <v>2.622934E-2</v>
      </c>
      <c r="AU4" s="6">
        <f ca="1">IFERROR(VLOOKUP(AU25,CPI!$A:$C,2,TRUE)/100,"")</f>
        <v>2.7475960000000001E-2</v>
      </c>
      <c r="AV4" s="6">
        <f ca="1">IFERROR(VLOOKUP(AV25,CPI!$A:$C,2,TRUE)/100,"")</f>
        <v>2.7720210000000002E-2</v>
      </c>
      <c r="AW4" s="6">
        <f ca="1">IFERROR(VLOOKUP(AW25,CPI!$A:$C,2,TRUE)/100,"")</f>
        <v>2.752609E-2</v>
      </c>
      <c r="AX4" s="6">
        <f ca="1">IFERROR(VLOOKUP(AX25,CPI!$A:$C,2,TRUE)/100,"")</f>
        <v>2.790484E-2</v>
      </c>
      <c r="AY4" s="6">
        <f ca="1">IFERROR(VLOOKUP(AY25,CPI!$A:$C,2,TRUE)/100,"")</f>
        <v>2.8001010000000003E-2</v>
      </c>
      <c r="AZ4">
        <f ca="1">IFERROR(VLOOKUP(AZ25,CPI!$A:$C,2,TRUE)/100,"")</f>
        <v>2.606553E-2</v>
      </c>
      <c r="BA4">
        <f ca="1">IFERROR(VLOOKUP(BA25,CPI!$A:$C,2,TRUE)/100,"")</f>
        <v>2.179323E-2</v>
      </c>
      <c r="BB4">
        <f ca="1">IFERROR(VLOOKUP(BB25,CPI!$A:$C,2,TRUE)/100,"")</f>
        <v>2.0141399999999997E-2</v>
      </c>
      <c r="BC4">
        <f ca="1">IFERROR(VLOOKUP(BC25,CPI!$A:$C,2,TRUE)/100,"")</f>
        <v>1.9935439999999999E-2</v>
      </c>
      <c r="BD4" s="6">
        <f ca="1">IFERROR(VLOOKUP(BD25,CPI!$A:$C,2,TRUE)/100,"")</f>
        <v>2.2812830000000003E-2</v>
      </c>
      <c r="BE4" s="6">
        <f ca="1">IFERROR(VLOOKUP(BE25,CPI!$A:$C,2,TRUE)/100,"")</f>
        <v>2.213149E-2</v>
      </c>
      <c r="BF4" s="6">
        <f ca="1">IFERROR(VLOOKUP(BF25,CPI!$A:$C,2,TRUE)/100,"")</f>
        <v>1.980283E-2</v>
      </c>
      <c r="BG4" s="6">
        <f ca="1">IFERROR(VLOOKUP(BG25,CPI!$A:$C,2,TRUE)/100,"")</f>
        <v>1.7473030000000001E-2</v>
      </c>
      <c r="BH4" s="6">
        <f ca="1">IFERROR(VLOOKUP(BH25,CPI!$A:$C,2,TRUE)/100,"")</f>
        <v>1.6975819999999999E-2</v>
      </c>
      <c r="BI4" s="6">
        <f ca="1">IFERROR(VLOOKUP(BI25,CPI!$A:$C,2,TRUE)/100,"")</f>
        <v>1.600671E-2</v>
      </c>
      <c r="BJ4" s="6">
        <f ca="1">IFERROR(VLOOKUP(BJ25,CPI!$A:$C,2,TRUE)/100,"")</f>
        <v>1.4005689999999999E-2</v>
      </c>
      <c r="BK4" s="6">
        <f ca="1">IFERROR(VLOOKUP(BK25,CPI!$A:$C,2,TRUE)/100,"")</f>
        <v>1.405123E-2</v>
      </c>
      <c r="BL4" s="6">
        <f ca="1">IFERROR(VLOOKUP(BL25,CPI!$A:$C,2,TRUE)/100,"")</f>
        <v>1.5923659999999999E-2</v>
      </c>
      <c r="BM4" s="6">
        <f ca="1">IFERROR(VLOOKUP(BM25,CPI!$A:$C,2,TRUE)/100,"")</f>
        <v>2.2093929999999998E-2</v>
      </c>
      <c r="BN4" s="6">
        <f ca="1">IFERROR(VLOOKUP(BN25,CPI!$A:$C,2,TRUE)/100,"")</f>
        <v>2.5628250000000002E-2</v>
      </c>
      <c r="BO4" s="6">
        <f ca="1">IFERROR(VLOOKUP(BO25,CPI!$A:$C,2,TRUE)/100,"")</f>
        <v>2.5581450000000002E-2</v>
      </c>
      <c r="BP4" s="6">
        <f ca="1">IFERROR(VLOOKUP(BP25,CPI!$A:$C,2,TRUE)/100,"")</f>
        <v>2.3235969999999998E-2</v>
      </c>
      <c r="BQ4" s="5">
        <f ca="1">IFERROR(VLOOKUP(BQ25,CPI!$A:$C,2,TRUE)/100,"")</f>
        <v>2.3324189999999998E-2</v>
      </c>
      <c r="BR4" s="5">
        <f ca="1">IFERROR(VLOOKUP(BR25,CPI!$A:$C,2,TRUE)/100,"")</f>
        <v>2.6106620000000001E-2</v>
      </c>
      <c r="BS4" s="5">
        <f ca="1">IFERROR(VLOOKUP(BS25,CPI!$A:$C,2,TRUE)/100,"")</f>
        <v>3.0076040000000002E-2</v>
      </c>
      <c r="BT4" s="5">
        <f ca="1">IFERROR(VLOOKUP(BT25,CPI!$A:$C,2,TRUE)/100,"")</f>
        <v>3.1843839999999998E-2</v>
      </c>
      <c r="BU4" s="5">
        <f ca="1">IFERROR(VLOOKUP(BU25,CPI!$A:$C,2,TRUE)/100,"")</f>
        <v>3.4564579999999998E-2</v>
      </c>
      <c r="BV4" s="5">
        <f ca="1">IFERROR(VLOOKUP(BV25,CPI!$A:$C,2,TRUE)/100,"")</f>
        <v>3.9654979999999999E-2</v>
      </c>
      <c r="BW4" s="6">
        <f ca="1">IFERROR(VLOOKUP(BW25,CPI!$A:$C,2,TRUE)/100,"")</f>
        <v>4.2803040000000001E-2</v>
      </c>
      <c r="BX4" s="6">
        <f ca="1">IFERROR(VLOOKUP(BX25,CPI!$A:$C,2,TRUE)/100,"")</f>
        <v>4.5343439999999999E-2</v>
      </c>
      <c r="BY4" s="6">
        <f ca="1">IFERROR(VLOOKUP(BY25,CPI!$A:$C,2,TRUE)/100,"")</f>
        <v>4.7039350000000008E-2</v>
      </c>
      <c r="BZ4" s="6">
        <f ca="1">IFERROR(VLOOKUP(BZ25,CPI!$A:$C,2,TRUE)/100,"")</f>
        <v>4.9509740000000003E-2</v>
      </c>
      <c r="CA4" s="6">
        <f ca="1">IFERROR(VLOOKUP(CA25,CPI!$A:$C,2,TRUE)/100,"")</f>
        <v>5.3963299999999999E-2</v>
      </c>
      <c r="CB4" s="6">
        <f ca="1">IFERROR(VLOOKUP(CB25,CPI!$A:$C,2,TRUE)/100,"")</f>
        <v>5.59073E-2</v>
      </c>
      <c r="CC4" s="6">
        <f ca="1">IFERROR(VLOOKUP(CC25,CPI!$A:$C,2,TRUE)/100,"")</f>
        <v>5.9513119999999996E-2</v>
      </c>
      <c r="CD4" s="6">
        <f ca="1">IFERROR(VLOOKUP(CD25,CPI!$A:$C,2,TRUE)/100,"")</f>
        <v>6.3480170000000002E-2</v>
      </c>
      <c r="CE4" s="6">
        <f ca="1">IFERROR(VLOOKUP(CE25,CPI!$A:$C,2,TRUE)/100,"")</f>
        <v>6.3129459999999998E-2</v>
      </c>
      <c r="CF4" s="6">
        <f ca="1">IFERROR(VLOOKUP(CF25,CPI!$A:$C,2,TRUE)/100,"")</f>
        <v>6.422543E-2</v>
      </c>
      <c r="CG4" s="6">
        <f ca="1">IFERROR(VLOOKUP(CG25,CPI!$A:$C,2,TRUE)/100,"")</f>
        <v>6.5381670000000003E-2</v>
      </c>
      <c r="CH4" s="6">
        <f ca="1">IFERROR(VLOOKUP(CH25,CPI!$A:$C,2,TRUE)/100,"")</f>
        <v>6.4875540000000009E-2</v>
      </c>
      <c r="CI4" s="6">
        <f ca="1">IFERROR(VLOOKUP(CI25,CPI!$A:$C,2,TRUE)/100,"")</f>
        <v>6.5250000000000002E-2</v>
      </c>
      <c r="CJ4" s="6">
        <f ca="1">IFERROR(VLOOKUP(CJ25,CPI!$A:$C,2,TRUE)/100,"")</f>
        <v>6.3909460000000001E-2</v>
      </c>
      <c r="CK4" s="6">
        <f ca="1">IFERROR(VLOOKUP(CK25,CPI!$A:$C,2,TRUE)/100,"")</f>
        <v>6.2642240000000002E-2</v>
      </c>
      <c r="CL4" s="6">
        <f ca="1">IFERROR(VLOOKUP(CL25,CPI!$A:$C,2,TRUE)/100,"")</f>
        <v>5.9752549999999995E-2</v>
      </c>
      <c r="CM4" s="6">
        <f ca="1">IFERROR(VLOOKUP(CM25,CPI!$A:$C,2,TRUE)/100,"")</f>
        <v>5.5866840000000001E-2</v>
      </c>
      <c r="CN4" s="6">
        <f ca="1">IFERROR(VLOOKUP(CN25,CPI!$A:$C,2,TRUE)/100,"")</f>
        <v>5.4057510000000003E-2</v>
      </c>
      <c r="CO4" s="6">
        <f ca="1">IFERROR(VLOOKUP(CO25,CPI!$A:$C,2,TRUE)/100,"")</f>
        <v>5.1722249999999997E-2</v>
      </c>
      <c r="CP4" s="6">
        <f ca="1">IFERROR(VLOOKUP(CP25,CPI!$A:$C,2,TRUE)/100,"")</f>
        <v>4.9597699999999995E-2</v>
      </c>
      <c r="CQ4" s="6">
        <f ca="1">IFERROR(VLOOKUP(CQ25,CPI!$A:$C,2,TRUE)/100,"")</f>
        <v>4.8829279999999996E-2</v>
      </c>
      <c r="CR4" s="6">
        <f ca="1">IFERROR(VLOOKUP(CR25,CPI!$A:$C,2,TRUE)/100,"")</f>
        <v>4.6882929999999996E-2</v>
      </c>
      <c r="CS4" s="6">
        <f ca="1">IFERROR(VLOOKUP(CS25,CPI!$A:$C,2,TRUE)/100,"")</f>
        <v>4.5543959999999994E-2</v>
      </c>
      <c r="CT4" s="6">
        <f ca="1">IFERROR(VLOOKUP(CT25,CPI!$A:$C,2,TRUE)/100,"")</f>
        <v>4.6039223669999997E-2</v>
      </c>
      <c r="CU4" s="6">
        <f ca="1">IFERROR(VLOOKUP(CU25,CPI!$A:$C,2,TRUE)/100,"")</f>
        <v>4.403102398E-2</v>
      </c>
      <c r="CV4" s="6">
        <f ca="1">IFERROR(VLOOKUP(CV25,CPI!$A:$C,2,TRUE)/100,"")</f>
        <v>4.5092124939999999E-2</v>
      </c>
      <c r="CW4" s="6">
        <f ca="1">IFERROR(VLOOKUP(CW25,CPI!$A:$C,2,TRUE)/100,"")</f>
        <v>4.4123945239999997E-2</v>
      </c>
      <c r="CX4" s="6">
        <f ca="1">IFERROR(VLOOKUP(CX25,CPI!$A:$C,2,TRUE)/100,"")</f>
        <v>4.3020234110000007E-2</v>
      </c>
      <c r="CY4" s="6">
        <f ca="1">IFERROR(VLOOKUP(CY25,CPI!$A:$C,2,TRUE)/100,"")</f>
        <v>4.2268757819999996E-2</v>
      </c>
      <c r="CZ4" s="6">
        <f ca="1">IFERROR(VLOOKUP(CZ25,CPI!$A:$C,2,TRUE)/100,"")</f>
        <v>4.164950848E-2</v>
      </c>
      <c r="DA4" s="6">
        <f ca="1">IFERROR(VLOOKUP(DA25,CPI!$A:$C,2,TRUE)/100,"")</f>
        <v>4.1037058830000001E-2</v>
      </c>
      <c r="DB4" s="6">
        <f ca="1">IFERROR(VLOOKUP(DB25,CPI!$A:$C,2,TRUE)/100,"")</f>
        <v>4.0108733179999995E-2</v>
      </c>
      <c r="DC4" s="6">
        <f ca="1">IFERROR(VLOOKUP(DC25,CPI!$A:$C,2,TRUE)/100,"")</f>
        <v>3.9654510019999999E-2</v>
      </c>
      <c r="DD4" s="6">
        <f ca="1">IFERROR(VLOOKUP(DD25,CPI!$A:$C,2,TRUE)/100,"")</f>
        <v>3.8745455739999997E-2</v>
      </c>
      <c r="DE4" s="6">
        <f ca="1">IFERROR(VLOOKUP(DE25,CPI!$A:$C,2,TRUE)/100,"")</f>
        <v>3.8745455739999997E-2</v>
      </c>
      <c r="DF4" s="6" t="str">
        <f>IFERROR(VLOOKUP(DF25,CPI!$A:$C,2,TRUE)/100,"")</f>
        <v/>
      </c>
      <c r="DG4" s="6" t="str">
        <f>IFERROR(VLOOKUP(DG25,CPI!$A:$C,2,TRUE)/100,"")</f>
        <v/>
      </c>
      <c r="DH4" s="6" t="str">
        <f>IFERROR(VLOOKUP(DH25,CPI!$A:$C,2,TRUE)/100,"")</f>
        <v/>
      </c>
      <c r="DI4" s="6" t="str">
        <f>IFERROR(VLOOKUP(DI25,CPI!$A:$C,2,TRUE)/100,"")</f>
        <v/>
      </c>
      <c r="DJ4" s="6" t="str">
        <f>IFERROR(VLOOKUP(DJ25,CPI!$A:$C,2,TRUE)/100,"")</f>
        <v/>
      </c>
      <c r="DK4" s="6" t="str">
        <f>IFERROR(VLOOKUP(DK25,CPI!$A:$C,2,TRUE)/100,"")</f>
        <v/>
      </c>
      <c r="DL4" s="6" t="str">
        <f>IFERROR(VLOOKUP(DL25,CPI!$A:$C,2,TRUE)/100,"")</f>
        <v/>
      </c>
      <c r="DM4" s="6" t="str">
        <f>IFERROR(VLOOKUP(DM25,CPI!$A:$C,2,TRUE)/100,"")</f>
        <v/>
      </c>
      <c r="DN4" s="6" t="str">
        <f>IFERROR(VLOOKUP(DN25,CPI!$A:$C,2,TRUE)/100,"")</f>
        <v/>
      </c>
      <c r="DO4" s="6" t="str">
        <f>IFERROR(VLOOKUP(DO25,CPI!$A:$C,2,TRUE)/100,"")</f>
        <v/>
      </c>
      <c r="DP4" s="6" t="str">
        <f>IFERROR(VLOOKUP(DP25,CPI!$A:$C,2,TRUE)/100,"")</f>
        <v/>
      </c>
      <c r="DQ4" s="6" t="str">
        <f>IFERROR(VLOOKUP(DQ25,CPI!$A:$C,2,TRUE)/100,"")</f>
        <v/>
      </c>
      <c r="DR4" s="6" t="str">
        <f>IFERROR(VLOOKUP(DR25,CPI!$A:$C,2,TRUE)/100,"")</f>
        <v/>
      </c>
      <c r="DS4" s="6" t="str">
        <f>IFERROR(VLOOKUP(DS25,CPI!$A:$C,2,TRUE)/100,"")</f>
        <v/>
      </c>
      <c r="DT4" s="6" t="str">
        <f>IFERROR(VLOOKUP(DT25,CPI!$A:$C,2,TRUE)/100,"")</f>
        <v/>
      </c>
      <c r="DU4" s="6" t="str">
        <f>IFERROR(VLOOKUP(DU25,CPI!$A:$C,2,TRUE)/100,"")</f>
        <v/>
      </c>
      <c r="DV4" s="6" t="str">
        <f>IFERROR(VLOOKUP(DV25,CPI!$A:$C,2,TRUE)/100,"")</f>
        <v/>
      </c>
      <c r="DW4" s="6" t="str">
        <f>IFERROR(VLOOKUP(DW25,CPI!$A:$C,2,TRUE)/100,"")</f>
        <v/>
      </c>
      <c r="DX4" s="6" t="str">
        <f>IFERROR(VLOOKUP(DX25,CPI!$A:$C,2,TRUE)/100,"")</f>
        <v/>
      </c>
      <c r="DY4" s="6" t="str">
        <f>IFERROR(VLOOKUP(DY25,CPI!$A:$C,2,TRUE)/100,"")</f>
        <v/>
      </c>
      <c r="DZ4" s="6" t="str">
        <f>IFERROR(VLOOKUP(DZ25,CPI!$A:$C,2,TRUE)/100,"")</f>
        <v/>
      </c>
      <c r="EA4" s="6" t="str">
        <f>IFERROR(VLOOKUP(EA25,CPI!$A:$C,2,TRUE)/100,"")</f>
        <v/>
      </c>
      <c r="EB4" s="6" t="str">
        <f>IFERROR(VLOOKUP(EB25,CPI!$A:$C,2,TRUE)/100,"")</f>
        <v/>
      </c>
      <c r="EC4" s="6" t="str">
        <f>IFERROR(VLOOKUP(EC25,CPI!$A:$C,2,TRUE)/100,"")</f>
        <v/>
      </c>
      <c r="ED4" s="6" t="str">
        <f>IFERROR(VLOOKUP(ED25,CPI!$A:$C,2,TRUE)/100,"")</f>
        <v/>
      </c>
      <c r="EE4" s="6" t="str">
        <f>IFERROR(VLOOKUP(EE25,CPI!$A:$C,2,TRUE)/100,"")</f>
        <v/>
      </c>
      <c r="EF4" s="6" t="str">
        <f>IFERROR(VLOOKUP(EF25,CPI!$A:$C,2,TRUE)/100,"")</f>
        <v/>
      </c>
      <c r="EG4" s="6" t="str">
        <f>IFERROR(VLOOKUP(EG25,CPI!$A:$C,2,TRUE)/100,"")</f>
        <v/>
      </c>
      <c r="EH4" s="6" t="str">
        <f>IFERROR(VLOOKUP(EH25,CPI!$A:$C,2,TRUE)/100,"")</f>
        <v/>
      </c>
      <c r="EI4" s="6" t="str">
        <f>IFERROR(VLOOKUP(EI25,CPI!$A:$C,2,TRUE)/100,"")</f>
        <v/>
      </c>
      <c r="EJ4" s="6" t="str">
        <f>IFERROR(VLOOKUP(EJ25,CPI!$A:$C,2,TRUE)/100,"")</f>
        <v/>
      </c>
      <c r="EK4" s="6" t="str">
        <f>IFERROR(VLOOKUP(EK25,CPI!$A:$C,2,TRUE)/100,"")</f>
        <v/>
      </c>
      <c r="EL4" s="6" t="str">
        <f>IFERROR(VLOOKUP(EL25,CPI!$A:$C,2,TRUE)/100,"")</f>
        <v/>
      </c>
      <c r="EM4" s="6" t="str">
        <f>IFERROR(VLOOKUP(EM25,CPI!$A:$C,2,TRUE)/100,"")</f>
        <v/>
      </c>
      <c r="EN4" s="6" t="str">
        <f>IFERROR(VLOOKUP(EN25,CPI!$A:$C,2,TRUE)/100,"")</f>
        <v/>
      </c>
      <c r="EO4" s="6" t="str">
        <f>IFERROR(VLOOKUP(EO25,CPI!$A:$C,2,TRUE)/100,"")</f>
        <v/>
      </c>
      <c r="EP4" s="6" t="str">
        <f>IFERROR(VLOOKUP(EP25,CPI!$A:$C,2,TRUE)/100,"")</f>
        <v/>
      </c>
      <c r="EQ4" s="6" t="str">
        <f>IFERROR(VLOOKUP(EQ25,CPI!$A:$C,2,TRUE)/100,"")</f>
        <v/>
      </c>
      <c r="ER4" s="6" t="str">
        <f>IFERROR(VLOOKUP(ER25,CPI!$A:$C,2,TRUE)/100,"")</f>
        <v/>
      </c>
      <c r="ES4" s="6" t="str">
        <f>IFERROR(VLOOKUP(ES25,CPI!$A:$C,2,TRUE)/100,"")</f>
        <v/>
      </c>
      <c r="ET4" s="6" t="str">
        <f>IFERROR(VLOOKUP(ET25,CPI!$A:$C,2,TRUE)/100,"")</f>
        <v/>
      </c>
      <c r="EU4" s="6" t="str">
        <f>IFERROR(VLOOKUP(EU25,CPI!$A:$C,2,TRUE)/100,"")</f>
        <v/>
      </c>
      <c r="EV4" s="6" t="str">
        <f>IFERROR(VLOOKUP(EV25,CPI!$A:$C,2,TRUE)/100,"")</f>
        <v/>
      </c>
      <c r="EW4" s="6" t="str">
        <f>IFERROR(VLOOKUP(EW25,CPI!$A:$C,2,TRUE)/100,"")</f>
        <v/>
      </c>
      <c r="EX4" s="6" t="str">
        <f>IFERROR(VLOOKUP(EX25,CPI!$A:$C,2,TRUE)/100,"")</f>
        <v/>
      </c>
      <c r="EY4" s="6" t="str">
        <f>IFERROR(VLOOKUP(EY25,CPI!$A:$C,2,TRUE)/100,"")</f>
        <v/>
      </c>
      <c r="EZ4" s="6" t="str">
        <f>IFERROR(VLOOKUP(EZ25,CPI!$A:$C,2,TRUE)/100,"")</f>
        <v/>
      </c>
      <c r="FA4" s="7"/>
      <c r="FB4" s="5">
        <f t="shared" ref="FB4:FB6" ca="1" si="0">AVERAGE(C4:EZ4)</f>
        <v>3.2834113848130841E-2</v>
      </c>
      <c r="FC4" s="5">
        <f t="shared" ref="FC4:FC6" ca="1" si="1">MEDIAN(C4:EZ4)</f>
        <v>2.5696549999999999E-2</v>
      </c>
    </row>
    <row r="5" spans="1:159" x14ac:dyDescent="0.55000000000000004">
      <c r="B5" t="s">
        <v>139</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7"/>
      <c r="FB5" s="5"/>
      <c r="FC5" s="5"/>
    </row>
    <row r="6" spans="1:159" x14ac:dyDescent="0.55000000000000004">
      <c r="A6" t="s">
        <v>177</v>
      </c>
      <c r="B6" t="s">
        <v>60</v>
      </c>
      <c r="C6" s="6">
        <f ca="1">IFERROR(VLOOKUP(C25,UNEMPLOYMENT!$A:$C,2,TRUE)/100,"")</f>
        <v>4.9000000000000002E-2</v>
      </c>
      <c r="D6" s="6">
        <f ca="1">IFERROR(VLOOKUP(D25,UNEMPLOYMENT!$A:$C,2,TRUE)/100,"")</f>
        <v>0.05</v>
      </c>
      <c r="E6" s="6">
        <f ca="1">IFERROR(VLOOKUP(E25,UNEMPLOYMENT!$A:$C,2,TRUE)/100,"")</f>
        <v>5.0999999999999997E-2</v>
      </c>
      <c r="F6" s="6">
        <f ca="1">IFERROR(VLOOKUP(F25,UNEMPLOYMENT!$A:$C,2,TRUE)/100,"")</f>
        <v>4.8000000000000001E-2</v>
      </c>
      <c r="G6" s="6">
        <f ca="1">IFERROR(VLOOKUP(G25,UNEMPLOYMENT!$A:$C,2,TRUE)/100,"")</f>
        <v>4.9000000000000002E-2</v>
      </c>
      <c r="H6" s="6">
        <f ca="1">IFERROR(VLOOKUP(H25,UNEMPLOYMENT!$A:$C,2,TRUE)/100,"")</f>
        <v>4.8000000000000001E-2</v>
      </c>
      <c r="I6" s="6">
        <f ca="1">IFERROR(VLOOKUP(I25,UNEMPLOYMENT!$A:$C,2,TRUE)/100,"")</f>
        <v>4.9000000000000002E-2</v>
      </c>
      <c r="J6" s="6">
        <f ca="1">IFERROR(VLOOKUP(J25,UNEMPLOYMENT!$A:$C,2,TRUE)/100,"")</f>
        <v>0.05</v>
      </c>
      <c r="K6" s="6">
        <f ca="1">IFERROR(VLOOKUP(K25,UNEMPLOYMENT!$A:$C,2,TRUE)/100,"")</f>
        <v>4.9000000000000002E-2</v>
      </c>
      <c r="L6" s="6">
        <f ca="1">IFERROR(VLOOKUP(L25,UNEMPLOYMENT!$A:$C,2,TRUE)/100,"")</f>
        <v>4.7E-2</v>
      </c>
      <c r="M6" s="6">
        <f ca="1">IFERROR(VLOOKUP(M25,UNEMPLOYMENT!$A:$C,2,TRUE)/100,"")</f>
        <v>4.7E-2</v>
      </c>
      <c r="N6" s="6">
        <f ca="1">IFERROR(VLOOKUP(N25,UNEMPLOYMENT!$A:$C,2,TRUE)/100,"")</f>
        <v>4.7E-2</v>
      </c>
      <c r="O6" s="6">
        <f ca="1">IFERROR(VLOOKUP(O25,UNEMPLOYMENT!$A:$C,2,TRUE)/100,"")</f>
        <v>4.5999999999999999E-2</v>
      </c>
      <c r="P6" s="6">
        <f ca="1">IFERROR(VLOOKUP(P25,UNEMPLOYMENT!$A:$C,2,TRUE)/100,"")</f>
        <v>4.4000000000000004E-2</v>
      </c>
      <c r="Q6" s="6">
        <f ca="1">IFERROR(VLOOKUP(Q25,UNEMPLOYMENT!$A:$C,2,TRUE)/100,"")</f>
        <v>4.4000000000000004E-2</v>
      </c>
      <c r="R6" s="6">
        <f ca="1">IFERROR(VLOOKUP(R25,UNEMPLOYMENT!$A:$C,2,TRUE)/100,"")</f>
        <v>4.4000000000000004E-2</v>
      </c>
      <c r="S6" s="6">
        <f ca="1">IFERROR(VLOOKUP(S25,UNEMPLOYMENT!$A:$C,2,TRUE)/100,"")</f>
        <v>4.2999999999999997E-2</v>
      </c>
      <c r="T6" s="6">
        <f ca="1">IFERROR(VLOOKUP(T25,UNEMPLOYMENT!$A:$C,2,TRUE)/100,"")</f>
        <v>4.2999999999999997E-2</v>
      </c>
      <c r="U6" s="6">
        <f ca="1">IFERROR(VLOOKUP(U25,UNEMPLOYMENT!$A:$C,2,TRUE)/100,"")</f>
        <v>4.4000000000000004E-2</v>
      </c>
      <c r="V6" s="6">
        <f ca="1">IFERROR(VLOOKUP(V25,UNEMPLOYMENT!$A:$C,2,TRUE)/100,"")</f>
        <v>4.2999999999999997E-2</v>
      </c>
      <c r="W6" s="6">
        <f ca="1">IFERROR(VLOOKUP(W25,UNEMPLOYMENT!$A:$C,2,TRUE)/100,"")</f>
        <v>4.2000000000000003E-2</v>
      </c>
      <c r="X6" s="6">
        <f ca="1">IFERROR(VLOOKUP(X25,UNEMPLOYMENT!$A:$C,2,TRUE)/100,"")</f>
        <v>4.2000000000000003E-2</v>
      </c>
      <c r="Y6" s="6">
        <f ca="1">IFERROR(VLOOKUP(Y25,UNEMPLOYMENT!$A:$C,2,TRUE)/100,"")</f>
        <v>4.0999999999999995E-2</v>
      </c>
      <c r="Z6" s="6">
        <f ca="1">IFERROR(VLOOKUP(Z25,UNEMPLOYMENT!$A:$C,2,TRUE)/100,"")</f>
        <v>0.04</v>
      </c>
      <c r="AA6" s="6">
        <f ca="1">IFERROR(VLOOKUP(AA25,UNEMPLOYMENT!$A:$C,2,TRUE)/100,"")</f>
        <v>4.0999999999999995E-2</v>
      </c>
      <c r="AB6" s="6">
        <f ca="1">IFERROR(VLOOKUP(AB25,UNEMPLOYMENT!$A:$C,2,TRUE)/100,"")</f>
        <v>0.04</v>
      </c>
      <c r="AC6" s="6">
        <f ca="1">IFERROR(VLOOKUP(AC25,UNEMPLOYMENT!$A:$C,2,TRUE)/100,"")</f>
        <v>0.04</v>
      </c>
      <c r="AD6" s="6">
        <f ca="1">IFERROR(VLOOKUP(AD25,UNEMPLOYMENT!$A:$C,2,TRUE)/100,"")</f>
        <v>3.7999999999999999E-2</v>
      </c>
      <c r="AE6" s="6">
        <f ca="1">IFERROR(VLOOKUP(AE25,UNEMPLOYMENT!$A:$C,2,TRUE)/100,"")</f>
        <v>0.04</v>
      </c>
      <c r="AF6" s="6">
        <f ca="1">IFERROR(VLOOKUP(AF25,UNEMPLOYMENT!$A:$C,2,TRUE)/100,"")</f>
        <v>3.7999999999999999E-2</v>
      </c>
      <c r="AG6" s="6">
        <f ca="1">IFERROR(VLOOKUP(AG25,UNEMPLOYMENT!$A:$C,2,TRUE)/100,"")</f>
        <v>3.7999999999999999E-2</v>
      </c>
      <c r="AH6" s="6">
        <f ca="1">IFERROR(VLOOKUP(AH25,UNEMPLOYMENT!$A:$C,2,TRUE)/100,"")</f>
        <v>3.7000000000000005E-2</v>
      </c>
      <c r="AI6" s="6">
        <f ca="1">IFERROR(VLOOKUP(AI25,UNEMPLOYMENT!$A:$C,2,TRUE)/100,"")</f>
        <v>3.7999999999999999E-2</v>
      </c>
      <c r="AJ6" s="6">
        <f ca="1">IFERROR(VLOOKUP(AJ25,UNEMPLOYMENT!$A:$C,2,TRUE)/100,"")</f>
        <v>3.7999999999999999E-2</v>
      </c>
      <c r="AK6" s="6">
        <f ca="1">IFERROR(VLOOKUP(AK25,UNEMPLOYMENT!$A:$C,2,TRUE)/100,"")</f>
        <v>3.9E-2</v>
      </c>
      <c r="AL6" s="6">
        <f ca="1">IFERROR(VLOOKUP(AL25,UNEMPLOYMENT!$A:$C,2,TRUE)/100,"")</f>
        <v>0.04</v>
      </c>
      <c r="AM6" s="6">
        <f ca="1">IFERROR(VLOOKUP(AM25,UNEMPLOYMENT!$A:$C,2,TRUE)/100,"")</f>
        <v>3.7999999999999999E-2</v>
      </c>
      <c r="AN6" s="6">
        <f ca="1">IFERROR(VLOOKUP(AN25,UNEMPLOYMENT!$A:$C,2,TRUE)/100,"")</f>
        <v>3.7999999999999999E-2</v>
      </c>
      <c r="AO6" s="6">
        <f ca="1">IFERROR(VLOOKUP(AO25,UNEMPLOYMENT!$A:$C,2,TRUE)/100,"")</f>
        <v>3.7000000000000005E-2</v>
      </c>
      <c r="AP6" s="6">
        <f ca="1">IFERROR(VLOOKUP(AP25,UNEMPLOYMENT!$A:$C,2,TRUE)/100,"")</f>
        <v>3.6000000000000004E-2</v>
      </c>
      <c r="AQ6" s="6">
        <f ca="1">IFERROR(VLOOKUP(AQ25,UNEMPLOYMENT!$A:$C,2,TRUE)/100,"")</f>
        <v>3.6000000000000004E-2</v>
      </c>
      <c r="AR6" s="6">
        <f ca="1">IFERROR(VLOOKUP(AR25,UNEMPLOYMENT!$A:$C,2,TRUE)/100,"")</f>
        <v>3.7000000000000005E-2</v>
      </c>
      <c r="AS6" s="6">
        <f ca="1">IFERROR(VLOOKUP(AS25,UNEMPLOYMENT!$A:$C,2,TRUE)/100,"")</f>
        <v>3.6000000000000004E-2</v>
      </c>
      <c r="AT6" s="6">
        <f ca="1">IFERROR(VLOOKUP(AT25,UNEMPLOYMENT!$A:$C,2,TRUE)/100,"")</f>
        <v>3.5000000000000003E-2</v>
      </c>
      <c r="AU6" s="6">
        <f ca="1">IFERROR(VLOOKUP(AU25,UNEMPLOYMENT!$A:$C,2,TRUE)/100,"")</f>
        <v>3.6000000000000004E-2</v>
      </c>
      <c r="AV6" s="6">
        <f ca="1">IFERROR(VLOOKUP(AV25,UNEMPLOYMENT!$A:$C,2,TRUE)/100,"")</f>
        <v>3.6000000000000004E-2</v>
      </c>
      <c r="AW6" s="6">
        <f ca="1">IFERROR(VLOOKUP(AW25,UNEMPLOYMENT!$A:$C,2,TRUE)/100,"")</f>
        <v>3.6000000000000004E-2</v>
      </c>
      <c r="AX6" s="6">
        <f ca="1">IFERROR(VLOOKUP(AX25,UNEMPLOYMENT!$A:$C,2,TRUE)/100,"")</f>
        <v>3.6000000000000004E-2</v>
      </c>
      <c r="AY6" s="6">
        <f ca="1">IFERROR(VLOOKUP(AY25,UNEMPLOYMENT!$A:$C,2,TRUE)/100,"")</f>
        <v>3.5000000000000003E-2</v>
      </c>
      <c r="AZ6">
        <f ca="1">IFERROR(VLOOKUP(AZ25,UNEMPLOYMENT!$A:$C,2,TRUE)/100,"")</f>
        <v>4.4000000000000004E-2</v>
      </c>
      <c r="BA6">
        <f ca="1">IFERROR(VLOOKUP(BA25,UNEMPLOYMENT!$A:$C,2,TRUE)/100,"")</f>
        <v>0.14800000000000002</v>
      </c>
      <c r="BB6">
        <f ca="1">IFERROR(VLOOKUP(BB25,UNEMPLOYMENT!$A:$C,2,TRUE)/100,"")</f>
        <v>0.13200000000000001</v>
      </c>
      <c r="BC6">
        <f ca="1">IFERROR(VLOOKUP(BC25,UNEMPLOYMENT!$A:$C,2,TRUE)/100,"")</f>
        <v>0.11</v>
      </c>
      <c r="BD6">
        <f ca="1">IFERROR(VLOOKUP(BD25,UNEMPLOYMENT!$A:$C,2,TRUE)/100,"")</f>
        <v>0.10199999999999999</v>
      </c>
      <c r="BE6" s="6">
        <f ca="1">IFERROR(VLOOKUP(BE25,UNEMPLOYMENT!$A:$C,2,TRUE)/100,"")</f>
        <v>8.4000000000000005E-2</v>
      </c>
      <c r="BF6" s="6">
        <f ca="1">IFERROR(VLOOKUP(BF25,UNEMPLOYMENT!$A:$C,2,TRUE)/100,"")</f>
        <v>7.8E-2</v>
      </c>
      <c r="BG6" s="6">
        <f ca="1">IFERROR(VLOOKUP(BG25,UNEMPLOYMENT!$A:$C,2,TRUE)/100,"")</f>
        <v>6.8000000000000005E-2</v>
      </c>
      <c r="BH6" s="6">
        <f ca="1">IFERROR(VLOOKUP(BH25,UNEMPLOYMENT!$A:$C,2,TRUE)/100,"")</f>
        <v>6.7000000000000004E-2</v>
      </c>
      <c r="BI6" s="6">
        <f ca="1">IFERROR(VLOOKUP(BI25,UNEMPLOYMENT!$A:$C,2,TRUE)/100,"")</f>
        <v>6.7000000000000004E-2</v>
      </c>
      <c r="BJ6" s="6">
        <f ca="1">IFERROR(VLOOKUP(BJ25,UNEMPLOYMENT!$A:$C,2,TRUE)/100,"")</f>
        <v>6.4000000000000001E-2</v>
      </c>
      <c r="BK6" s="6">
        <f ca="1">IFERROR(VLOOKUP(BK25,UNEMPLOYMENT!$A:$C,2,TRUE)/100,"")</f>
        <v>6.2E-2</v>
      </c>
      <c r="BL6" s="6">
        <f ca="1">IFERROR(VLOOKUP(BL25,UNEMPLOYMENT!$A:$C,2,TRUE)/100,"")</f>
        <v>6.0999999999999999E-2</v>
      </c>
      <c r="BM6" s="6">
        <f ca="1">IFERROR(VLOOKUP(BM25,UNEMPLOYMENT!$A:$C,2,TRUE)/100,"")</f>
        <v>6.0999999999999999E-2</v>
      </c>
      <c r="BN6" s="6">
        <f ca="1">IFERROR(VLOOKUP(BN25,UNEMPLOYMENT!$A:$C,2,TRUE)/100,"")</f>
        <v>5.7999999999999996E-2</v>
      </c>
      <c r="BO6" s="6">
        <f ca="1">IFERROR(VLOOKUP(BO25,UNEMPLOYMENT!$A:$C,2,TRUE)/100,"")</f>
        <v>5.9000000000000004E-2</v>
      </c>
      <c r="BP6" s="6">
        <f ca="1">IFERROR(VLOOKUP(BP25,UNEMPLOYMENT!$A:$C,2,TRUE)/100,"")</f>
        <v>5.4000000000000006E-2</v>
      </c>
      <c r="BQ6" s="6">
        <f ca="1">IFERROR(VLOOKUP(BQ25,UNEMPLOYMENT!$A:$C,2,TRUE)/100,"")</f>
        <v>5.0999999999999997E-2</v>
      </c>
      <c r="BR6" s="6">
        <f ca="1">IFERROR(VLOOKUP(BR25,UNEMPLOYMENT!$A:$C,2,TRUE)/100,"")</f>
        <v>4.7E-2</v>
      </c>
      <c r="BS6" s="6">
        <f ca="1">IFERROR(VLOOKUP(BS25,UNEMPLOYMENT!$A:$C,2,TRUE)/100,"")</f>
        <v>4.4999999999999998E-2</v>
      </c>
      <c r="BT6" s="6">
        <f ca="1">IFERROR(VLOOKUP(BT25,UNEMPLOYMENT!$A:$C,2,TRUE)/100,"")</f>
        <v>4.0999999999999995E-2</v>
      </c>
      <c r="BU6" s="6">
        <f ca="1">IFERROR(VLOOKUP(BU25,UNEMPLOYMENT!$A:$C,2,TRUE)/100,"")</f>
        <v>3.9E-2</v>
      </c>
      <c r="BV6" s="6">
        <f ca="1">IFERROR(VLOOKUP(BV25,UNEMPLOYMENT!$A:$C,2,TRUE)/100,"")</f>
        <v>0.04</v>
      </c>
      <c r="BW6" s="6">
        <f ca="1">IFERROR(VLOOKUP(BW25,UNEMPLOYMENT!$A:$C,2,TRUE)/100,"")</f>
        <v>3.7999999999999999E-2</v>
      </c>
      <c r="BX6" s="6">
        <f ca="1">IFERROR(VLOOKUP(BX25,UNEMPLOYMENT!$A:$C,2,TRUE)/100,"")</f>
        <v>3.6000000000000004E-2</v>
      </c>
      <c r="BY6" s="6">
        <f ca="1">IFERROR(VLOOKUP(BY25,UNEMPLOYMENT!$A:$C,2,TRUE)/100,"")</f>
        <v>3.7000000000000005E-2</v>
      </c>
      <c r="BZ6" s="6">
        <f ca="1">IFERROR(VLOOKUP(BZ25,UNEMPLOYMENT!$A:$C,2,TRUE)/100,"")</f>
        <v>3.6000000000000004E-2</v>
      </c>
      <c r="CA6" s="6">
        <f ca="1">IFERROR(VLOOKUP(CA25,UNEMPLOYMENT!$A:$C,2,TRUE)/100,"")</f>
        <v>3.6000000000000004E-2</v>
      </c>
      <c r="CB6" s="6">
        <f ca="1">IFERROR(VLOOKUP(CB25,UNEMPLOYMENT!$A:$C,2,TRUE)/100,"")</f>
        <v>3.5000000000000003E-2</v>
      </c>
      <c r="CC6" s="6">
        <f ca="1">IFERROR(VLOOKUP(CC25,UNEMPLOYMENT!$A:$C,2,TRUE)/100,"")</f>
        <v>3.6000000000000004E-2</v>
      </c>
      <c r="CD6" s="6">
        <f ca="1">IFERROR(VLOOKUP(CD25,UNEMPLOYMENT!$A:$C,2,TRUE)/100,"")</f>
        <v>3.5000000000000003E-2</v>
      </c>
      <c r="CE6" s="6">
        <f ca="1">IFERROR(VLOOKUP(CE25,UNEMPLOYMENT!$A:$C,2,TRUE)/100,"")</f>
        <v>3.6000000000000004E-2</v>
      </c>
      <c r="CF6" s="6">
        <f ca="1">IFERROR(VLOOKUP(CF25,UNEMPLOYMENT!$A:$C,2,TRUE)/100,"")</f>
        <v>3.6000000000000004E-2</v>
      </c>
      <c r="CG6" s="6">
        <f ca="1">IFERROR(VLOOKUP(CG25,UNEMPLOYMENT!$A:$C,2,TRUE)/100,"")</f>
        <v>3.5000000000000003E-2</v>
      </c>
      <c r="CH6" s="6">
        <f ca="1">IFERROR(VLOOKUP(CH25,UNEMPLOYMENT!$A:$C,2,TRUE)/100,"")</f>
        <v>3.4000000000000002E-2</v>
      </c>
      <c r="CI6" s="6">
        <f ca="1">IFERROR(VLOOKUP(CI25,UNEMPLOYMENT!$A:$C,2,TRUE)/100,"")</f>
        <v>3.6000000000000004E-2</v>
      </c>
      <c r="CJ6" s="6">
        <f ca="1">IFERROR(VLOOKUP(CJ25,UNEMPLOYMENT!$A:$C,2,TRUE)/100,"")</f>
        <v>3.5000000000000003E-2</v>
      </c>
      <c r="CK6" s="6">
        <f ca="1">IFERROR(VLOOKUP(CK25,UNEMPLOYMENT!$A:$C,2,TRUE)/100,"")</f>
        <v>3.4000000000000002E-2</v>
      </c>
      <c r="CL6" s="6">
        <f ca="1">IFERROR(VLOOKUP(CL25,UNEMPLOYMENT!$A:$C,2,TRUE)/100,"")</f>
        <v>3.7000000000000005E-2</v>
      </c>
      <c r="CM6" s="6">
        <f ca="1">IFERROR(VLOOKUP(CM25,UNEMPLOYMENT!$A:$C,2,TRUE)/100,"")</f>
        <v>3.6000000000000004E-2</v>
      </c>
      <c r="CN6" s="6">
        <f ca="1">IFERROR(VLOOKUP(CN25,UNEMPLOYMENT!$A:$C,2,TRUE)/100,"")</f>
        <v>3.5000000000000003E-2</v>
      </c>
      <c r="CO6" s="6">
        <f ca="1">IFERROR(VLOOKUP(CO25,UNEMPLOYMENT!$A:$C,2,TRUE)/100,"")</f>
        <v>3.7999999999999999E-2</v>
      </c>
      <c r="CP6" s="6">
        <f ca="1">IFERROR(VLOOKUP(CP25,UNEMPLOYMENT!$A:$C,2,TRUE)/100,"")</f>
        <v>3.7999999999999999E-2</v>
      </c>
      <c r="CQ6" s="6">
        <f ca="1">IFERROR(VLOOKUP(CQ25,UNEMPLOYMENT!$A:$C,2,TRUE)/100,"")</f>
        <v>3.7999999999999999E-2</v>
      </c>
      <c r="CR6" s="6">
        <f ca="1">IFERROR(VLOOKUP(CR25,UNEMPLOYMENT!$A:$C,2,TRUE)/100,"")</f>
        <v>3.7000000000000005E-2</v>
      </c>
      <c r="CS6" s="6">
        <f ca="1">IFERROR(VLOOKUP(CS25,UNEMPLOYMENT!$A:$C,2,TRUE)/100,"")</f>
        <v>3.7000000000000005E-2</v>
      </c>
      <c r="CT6" s="6">
        <f ca="1">IFERROR(VLOOKUP(CT25,UNEMPLOYMENT!$A:$C,2,TRUE)/100,"")</f>
        <v>3.7000000000000005E-2</v>
      </c>
      <c r="CU6" s="6">
        <f ca="1">IFERROR(VLOOKUP(CU25,UNEMPLOYMENT!$A:$C,2,TRUE)/100,"")</f>
        <v>3.9E-2</v>
      </c>
      <c r="CV6" s="6">
        <f ca="1">IFERROR(VLOOKUP(CV25,UNEMPLOYMENT!$A:$C,2,TRUE)/100,"")</f>
        <v>3.7999999999999999E-2</v>
      </c>
      <c r="CW6" s="6">
        <f ca="1">IFERROR(VLOOKUP(CW25,UNEMPLOYMENT!$A:$C,2,TRUE)/100,"")</f>
        <v>3.9E-2</v>
      </c>
      <c r="CX6" s="6">
        <f ca="1">IFERROR(VLOOKUP(CX25,UNEMPLOYMENT!$A:$C,2,TRUE)/100,"")</f>
        <v>0.04</v>
      </c>
      <c r="CY6" s="6">
        <f ca="1">IFERROR(VLOOKUP(CY25,UNEMPLOYMENT!$A:$C,2,TRUE)/100,"")</f>
        <v>4.0999999999999995E-2</v>
      </c>
      <c r="CZ6" s="6">
        <f ca="1">IFERROR(VLOOKUP(CZ25,UNEMPLOYMENT!$A:$C,2,TRUE)/100,"")</f>
        <v>4.2999999999999997E-2</v>
      </c>
      <c r="DA6" s="6">
        <f ca="1">IFERROR(VLOOKUP(DA25,UNEMPLOYMENT!$A:$C,2,TRUE)/100,"")</f>
        <v>4.2000000000000003E-2</v>
      </c>
      <c r="DB6" s="6">
        <f ca="1">IFERROR(VLOOKUP(DB25,UNEMPLOYMENT!$A:$C,2,TRUE)/100,"")</f>
        <v>4.0999999999999995E-2</v>
      </c>
      <c r="DC6" s="6">
        <f ca="1">IFERROR(VLOOKUP(DC25,UNEMPLOYMENT!$A:$C,2,TRUE)/100,"")</f>
        <v>4.0999999999999995E-2</v>
      </c>
      <c r="DD6" s="6">
        <f ca="1">IFERROR(VLOOKUP(DD25,UNEMPLOYMENT!$A:$C,2,TRUE)/100,"")</f>
        <v>4.2000000000000003E-2</v>
      </c>
      <c r="DE6" s="6">
        <f ca="1">IFERROR(VLOOKUP(DE25,UNEMPLOYMENT!$A:$C,2,TRUE)/100,"")</f>
        <v>4.2000000000000003E-2</v>
      </c>
      <c r="DF6" s="6" t="str">
        <f>IFERROR(VLOOKUP(DF25,UNEMPLOYMENT!$A:$C,2,TRUE)/100,"")</f>
        <v/>
      </c>
      <c r="DG6" s="6" t="str">
        <f>IFERROR(VLOOKUP(DG25,UNEMPLOYMENT!$A:$C,2,TRUE)/100,"")</f>
        <v/>
      </c>
      <c r="DH6" s="6" t="str">
        <f>IFERROR(VLOOKUP(DH25,UNEMPLOYMENT!$A:$C,2,TRUE)/100,"")</f>
        <v/>
      </c>
      <c r="DI6" s="6" t="str">
        <f>IFERROR(VLOOKUP(DI25,UNEMPLOYMENT!$A:$C,2,TRUE)/100,"")</f>
        <v/>
      </c>
      <c r="DJ6" s="6" t="str">
        <f>IFERROR(VLOOKUP(DJ25,UNEMPLOYMENT!$A:$C,2,TRUE)/100,"")</f>
        <v/>
      </c>
      <c r="DK6" s="6" t="str">
        <f>IFERROR(VLOOKUP(DK25,UNEMPLOYMENT!$A:$C,2,TRUE)/100,"")</f>
        <v/>
      </c>
      <c r="DL6" s="6" t="str">
        <f>IFERROR(VLOOKUP(DL25,UNEMPLOYMENT!$A:$C,2,TRUE)/100,"")</f>
        <v/>
      </c>
      <c r="DM6" s="6" t="str">
        <f>IFERROR(VLOOKUP(DM25,UNEMPLOYMENT!$A:$C,2,TRUE)/100,"")</f>
        <v/>
      </c>
      <c r="DN6" s="6" t="str">
        <f>IFERROR(VLOOKUP(DN25,UNEMPLOYMENT!$A:$C,2,TRUE)/100,"")</f>
        <v/>
      </c>
      <c r="DO6" s="6" t="str">
        <f>IFERROR(VLOOKUP(DO25,UNEMPLOYMENT!$A:$C,2,TRUE)/100,"")</f>
        <v/>
      </c>
      <c r="DP6" s="6" t="str">
        <f>IFERROR(VLOOKUP(DP25,UNEMPLOYMENT!$A:$C,2,TRUE)/100,"")</f>
        <v/>
      </c>
      <c r="DQ6" s="6" t="str">
        <f>IFERROR(VLOOKUP(DQ25,UNEMPLOYMENT!$A:$C,2,TRUE)/100,"")</f>
        <v/>
      </c>
      <c r="DR6" s="6" t="str">
        <f>IFERROR(VLOOKUP(DR25,UNEMPLOYMENT!$A:$C,2,TRUE)/100,"")</f>
        <v/>
      </c>
      <c r="DS6" s="6" t="str">
        <f>IFERROR(VLOOKUP(DS25,UNEMPLOYMENT!$A:$C,2,TRUE)/100,"")</f>
        <v/>
      </c>
      <c r="DT6" s="6" t="str">
        <f>IFERROR(VLOOKUP(DT25,UNEMPLOYMENT!$A:$C,2,TRUE)/100,"")</f>
        <v/>
      </c>
      <c r="DU6" s="6" t="str">
        <f>IFERROR(VLOOKUP(DU25,UNEMPLOYMENT!$A:$C,2,TRUE)/100,"")</f>
        <v/>
      </c>
      <c r="DV6" s="6" t="str">
        <f>IFERROR(VLOOKUP(DV25,UNEMPLOYMENT!$A:$C,2,TRUE)/100,"")</f>
        <v/>
      </c>
      <c r="DW6" s="6" t="str">
        <f>IFERROR(VLOOKUP(DW25,UNEMPLOYMENT!$A:$C,2,TRUE)/100,"")</f>
        <v/>
      </c>
      <c r="DX6" s="6" t="str">
        <f>IFERROR(VLOOKUP(DX25,UNEMPLOYMENT!$A:$C,2,TRUE)/100,"")</f>
        <v/>
      </c>
      <c r="DY6" s="6" t="str">
        <f>IFERROR(VLOOKUP(DY25,UNEMPLOYMENT!$A:$C,2,TRUE)/100,"")</f>
        <v/>
      </c>
      <c r="DZ6" s="6" t="str">
        <f>IFERROR(VLOOKUP(DZ25,UNEMPLOYMENT!$A:$C,2,TRUE)/100,"")</f>
        <v/>
      </c>
      <c r="EA6" s="6" t="str">
        <f>IFERROR(VLOOKUP(EA25,UNEMPLOYMENT!$A:$C,2,TRUE)/100,"")</f>
        <v/>
      </c>
      <c r="EB6" s="6" t="str">
        <f>IFERROR(VLOOKUP(EB25,UNEMPLOYMENT!$A:$C,2,TRUE)/100,"")</f>
        <v/>
      </c>
      <c r="EC6" s="6" t="str">
        <f>IFERROR(VLOOKUP(EC25,UNEMPLOYMENT!$A:$C,2,TRUE)/100,"")</f>
        <v/>
      </c>
      <c r="ED6" s="6" t="str">
        <f>IFERROR(VLOOKUP(ED25,UNEMPLOYMENT!$A:$C,2,TRUE)/100,"")</f>
        <v/>
      </c>
      <c r="EE6" s="6" t="str">
        <f>IFERROR(VLOOKUP(EE25,UNEMPLOYMENT!$A:$C,2,TRUE)/100,"")</f>
        <v/>
      </c>
      <c r="EF6" s="6" t="str">
        <f>IFERROR(VLOOKUP(EF25,UNEMPLOYMENT!$A:$C,2,TRUE)/100,"")</f>
        <v/>
      </c>
      <c r="EG6" s="6" t="str">
        <f>IFERROR(VLOOKUP(EG25,UNEMPLOYMENT!$A:$C,2,TRUE)/100,"")</f>
        <v/>
      </c>
      <c r="EH6" s="6" t="str">
        <f>IFERROR(VLOOKUP(EH25,UNEMPLOYMENT!$A:$C,2,TRUE)/100,"")</f>
        <v/>
      </c>
      <c r="EI6" s="6" t="str">
        <f>IFERROR(VLOOKUP(EI25,UNEMPLOYMENT!$A:$C,2,TRUE)/100,"")</f>
        <v/>
      </c>
      <c r="EJ6" s="6" t="str">
        <f>IFERROR(VLOOKUP(EJ25,UNEMPLOYMENT!$A:$C,2,TRUE)/100,"")</f>
        <v/>
      </c>
      <c r="EK6" s="6" t="str">
        <f>IFERROR(VLOOKUP(EK25,UNEMPLOYMENT!$A:$C,2,TRUE)/100,"")</f>
        <v/>
      </c>
      <c r="EL6" s="6" t="str">
        <f>IFERROR(VLOOKUP(EL25,UNEMPLOYMENT!$A:$C,2,TRUE)/100,"")</f>
        <v/>
      </c>
      <c r="EM6" s="6" t="str">
        <f>IFERROR(VLOOKUP(EM25,UNEMPLOYMENT!$A:$C,2,TRUE)/100,"")</f>
        <v/>
      </c>
      <c r="EN6" s="6" t="str">
        <f>IFERROR(VLOOKUP(EN25,UNEMPLOYMENT!$A:$C,2,TRUE)/100,"")</f>
        <v/>
      </c>
      <c r="EO6" s="6" t="str">
        <f>IFERROR(VLOOKUP(EO25,UNEMPLOYMENT!$A:$C,2,TRUE)/100,"")</f>
        <v/>
      </c>
      <c r="EP6" s="6" t="str">
        <f>IFERROR(VLOOKUP(EP25,UNEMPLOYMENT!$A:$C,2,TRUE)/100,"")</f>
        <v/>
      </c>
      <c r="EQ6" s="6" t="str">
        <f>IFERROR(VLOOKUP(EQ25,UNEMPLOYMENT!$A:$C,2,TRUE)/100,"")</f>
        <v/>
      </c>
      <c r="ER6" s="6" t="str">
        <f>IFERROR(VLOOKUP(ER25,UNEMPLOYMENT!$A:$C,2,TRUE)/100,"")</f>
        <v/>
      </c>
      <c r="ES6" s="6" t="str">
        <f>IFERROR(VLOOKUP(ES25,UNEMPLOYMENT!$A:$C,2,TRUE)/100,"")</f>
        <v/>
      </c>
      <c r="ET6" s="6" t="str">
        <f>IFERROR(VLOOKUP(ET25,UNEMPLOYMENT!$A:$C,2,TRUE)/100,"")</f>
        <v/>
      </c>
      <c r="EU6" s="6" t="str">
        <f>IFERROR(VLOOKUP(EU25,UNEMPLOYMENT!$A:$C,2,TRUE)/100,"")</f>
        <v/>
      </c>
      <c r="EV6" s="6" t="str">
        <f>IFERROR(VLOOKUP(EV25,UNEMPLOYMENT!$A:$C,2,TRUE)/100,"")</f>
        <v/>
      </c>
      <c r="EW6" s="6" t="str">
        <f>IFERROR(VLOOKUP(EW25,UNEMPLOYMENT!$A:$C,2,TRUE)/100,"")</f>
        <v/>
      </c>
      <c r="EX6" s="6" t="str">
        <f>IFERROR(VLOOKUP(EX25,UNEMPLOYMENT!$A:$C,2,TRUE)/100,"")</f>
        <v/>
      </c>
      <c r="EY6" s="6" t="str">
        <f>IFERROR(VLOOKUP(EY25,UNEMPLOYMENT!$A:$C,2,TRUE)/100,"")</f>
        <v/>
      </c>
      <c r="EZ6" s="6" t="str">
        <f>IFERROR(VLOOKUP(EZ25,UNEMPLOYMENT!$A:$C,2,TRUE)/100,"")</f>
        <v/>
      </c>
      <c r="FA6" s="6"/>
      <c r="FB6" s="5">
        <f t="shared" ca="1" si="0"/>
        <v>4.6140186915887858E-2</v>
      </c>
      <c r="FC6" s="5">
        <f t="shared" ca="1" si="1"/>
        <v>0.04</v>
      </c>
    </row>
    <row r="7" spans="1:159" x14ac:dyDescent="0.55000000000000004">
      <c r="A7" t="s">
        <v>177</v>
      </c>
      <c r="B7" t="s">
        <v>88</v>
      </c>
      <c r="C7" s="6">
        <f ca="1">IFERROR(VLOOKUP(C25,CREDITSPREADS!$E:$F,2,TRUE),"")</f>
        <v>1.8599999999999998E-2</v>
      </c>
      <c r="D7" s="6">
        <f ca="1">IFERROR(VLOOKUP(D25,CREDITSPREADS!$E:$F,2,TRUE),"")</f>
        <v>1.6E-2</v>
      </c>
      <c r="E7" s="6">
        <f ca="1">IFERROR(VLOOKUP(E25,CREDITSPREADS!$E:$F,2,TRUE),"")</f>
        <v>1.3299999999999996E-2</v>
      </c>
      <c r="F7" s="6">
        <f ca="1">IFERROR(VLOOKUP(F25,CREDITSPREADS!$E:$F,2,TRUE),"")</f>
        <v>1.1800000000000001E-2</v>
      </c>
      <c r="G7" s="6">
        <f ca="1">IFERROR(VLOOKUP(G25,CREDITSPREADS!$E:$F,2,TRUE),"")</f>
        <v>1.1099999999999999E-2</v>
      </c>
      <c r="H7" s="6">
        <f ca="1">IFERROR(VLOOKUP(H25,CREDITSPREADS!$E:$F,2,TRUE),"")</f>
        <v>1.0300000000000002E-2</v>
      </c>
      <c r="I7" s="6">
        <f ca="1">IFERROR(VLOOKUP(I25,CREDITSPREADS!$E:$F,2,TRUE),"")</f>
        <v>9.3999999999999986E-3</v>
      </c>
      <c r="J7" s="6">
        <f ca="1">IFERROR(VLOOKUP(J25,CREDITSPREADS!$E:$F,2,TRUE),"")</f>
        <v>8.199999999999999E-3</v>
      </c>
      <c r="K7" s="6">
        <f ca="1">IFERROR(VLOOKUP(K25,CREDITSPREADS!$E:$F,2,TRUE),"")</f>
        <v>7.9000000000000008E-3</v>
      </c>
      <c r="L7" s="6">
        <f ca="1">IFERROR(VLOOKUP(L25,CREDITSPREADS!$E:$F,2,TRUE),"")</f>
        <v>8.1000000000000013E-3</v>
      </c>
      <c r="M7" s="6">
        <f ca="1">IFERROR(VLOOKUP(M25,CREDITSPREADS!$E:$F,2,TRUE),"")</f>
        <v>7.4999999999999997E-3</v>
      </c>
      <c r="N7" s="6">
        <f ca="1">IFERROR(VLOOKUP(N25,CREDITSPREADS!$E:$F,2,TRUE),"")</f>
        <v>7.2000000000000015E-3</v>
      </c>
      <c r="O7" s="6">
        <f ca="1">IFERROR(VLOOKUP(O25,CREDITSPREADS!$E:$F,2,TRUE),"")</f>
        <v>6.7000000000000037E-3</v>
      </c>
      <c r="P7" s="6">
        <f ca="1">IFERROR(VLOOKUP(P25,CREDITSPREADS!$E:$F,2,TRUE),"")</f>
        <v>6.2999999999999992E-3</v>
      </c>
      <c r="Q7" s="6">
        <f ca="1">IFERROR(VLOOKUP(Q25,CREDITSPREADS!$E:$F,2,TRUE),"")</f>
        <v>6.4999999999999988E-3</v>
      </c>
      <c r="R7" s="6">
        <f ca="1">IFERROR(VLOOKUP(R25,CREDITSPREADS!$E:$F,2,TRUE),"")</f>
        <v>6.1999999999999963E-3</v>
      </c>
      <c r="S7" s="6">
        <f ca="1">IFERROR(VLOOKUP(S25,CREDITSPREADS!$E:$F,2,TRUE),"")</f>
        <v>6.2999999999999992E-3</v>
      </c>
      <c r="T7" s="6">
        <f ca="1">IFERROR(VLOOKUP(T25,CREDITSPREADS!$E:$F,2,TRUE),"")</f>
        <v>6.2999999999999992E-3</v>
      </c>
      <c r="U7" s="6">
        <f ca="1">IFERROR(VLOOKUP(U25,CREDITSPREADS!$E:$F,2,TRUE),"")</f>
        <v>6.3000000000000035E-3</v>
      </c>
      <c r="V7" s="6">
        <f ca="1">IFERROR(VLOOKUP(V25,CREDITSPREADS!$E:$F,2,TRUE),"")</f>
        <v>6.3000000000000035E-3</v>
      </c>
      <c r="W7" s="6">
        <f ca="1">IFERROR(VLOOKUP(W25,CREDITSPREADS!$E:$F,2,TRUE),"")</f>
        <v>6.2999999999999992E-3</v>
      </c>
      <c r="X7" s="6">
        <f ca="1">IFERROR(VLOOKUP(X25,CREDITSPREADS!$E:$F,2,TRUE),"")</f>
        <v>6.4000000000000012E-3</v>
      </c>
      <c r="Y7" s="6">
        <f ca="1">IFERROR(VLOOKUP(Y25,CREDITSPREADS!$E:$F,2,TRUE),"")</f>
        <v>6.3999999999999968E-3</v>
      </c>
      <c r="Z7" s="6">
        <f ca="1">IFERROR(VLOOKUP(Z25,CREDITSPREADS!$E:$F,2,TRUE),"")</f>
        <v>6.000000000000001E-3</v>
      </c>
      <c r="AA7" s="6">
        <f ca="1">IFERROR(VLOOKUP(AA25,CREDITSPREADS!$E:$F,2,TRUE),"")</f>
        <v>6.2999999999999992E-3</v>
      </c>
      <c r="AB7" s="6">
        <f ca="1">IFERROR(VLOOKUP(AB25,CREDITSPREADS!$E:$F,2,TRUE),"")</f>
        <v>6.8999999999999999E-3</v>
      </c>
      <c r="AC7" s="6">
        <f ca="1">IFERROR(VLOOKUP(AC25,CREDITSPREADS!$E:$F,2,TRUE),"")</f>
        <v>7.3000000000000001E-3</v>
      </c>
      <c r="AD7" s="6">
        <f ca="1">IFERROR(VLOOKUP(AD25,CREDITSPREADS!$E:$F,2,TRUE),"")</f>
        <v>8.0000000000000019E-3</v>
      </c>
      <c r="AE7" s="6">
        <f ca="1">IFERROR(VLOOKUP(AE25,CREDITSPREADS!$E:$F,2,TRUE),"")</f>
        <v>8.7999999999999988E-3</v>
      </c>
      <c r="AF7" s="6">
        <f ca="1">IFERROR(VLOOKUP(AF25,CREDITSPREADS!$E:$F,2,TRUE),"")</f>
        <v>8.7999999999999988E-3</v>
      </c>
      <c r="AG7" s="6">
        <f ca="1">IFERROR(VLOOKUP(AG25,CREDITSPREADS!$E:$F,2,TRUE),"")</f>
        <v>8.6000000000000035E-3</v>
      </c>
      <c r="AH7" s="6">
        <f ca="1">IFERROR(VLOOKUP(AH25,CREDITSPREADS!$E:$F,2,TRUE),"")</f>
        <v>8.3000000000000001E-3</v>
      </c>
      <c r="AI7" s="6">
        <f ca="1">IFERROR(VLOOKUP(AI25,CREDITSPREADS!$E:$F,2,TRUE),"")</f>
        <v>8.1999999999999938E-3</v>
      </c>
      <c r="AJ7" s="6">
        <f ca="1">IFERROR(VLOOKUP(AJ25,CREDITSPREADS!$E:$F,2,TRUE),"")</f>
        <v>9.6000000000000044E-3</v>
      </c>
      <c r="AK7" s="6">
        <f ca="1">IFERROR(VLOOKUP(AK25,CREDITSPREADS!$E:$F,2,TRUE),"")</f>
        <v>1.1300000000000003E-2</v>
      </c>
      <c r="AL7" s="6">
        <f ca="1">IFERROR(VLOOKUP(AL25,CREDITSPREADS!$E:$F,2,TRUE),"")</f>
        <v>1.1299999999999994E-2</v>
      </c>
      <c r="AM7" s="6">
        <f ca="1">IFERROR(VLOOKUP(AM25,CREDITSPREADS!$E:$F,2,TRUE),"")</f>
        <v>1.0300000000000002E-2</v>
      </c>
      <c r="AN7" s="6">
        <f ca="1">IFERROR(VLOOKUP(AN25,CREDITSPREADS!$E:$F,2,TRUE),"")</f>
        <v>8.9000000000000051E-3</v>
      </c>
      <c r="AO7" s="6">
        <f ca="1">IFERROR(VLOOKUP(AO25,CREDITSPREADS!$E:$F,2,TRUE),"")</f>
        <v>8.0999999999999961E-3</v>
      </c>
      <c r="AP7" s="6">
        <f ca="1">IFERROR(VLOOKUP(AP25,CREDITSPREADS!$E:$F,2,TRUE),"")</f>
        <v>7.9999999999999984E-3</v>
      </c>
      <c r="AQ7" s="6">
        <f ca="1">IFERROR(VLOOKUP(AQ25,CREDITSPREADS!$E:$F,2,TRUE),"")</f>
        <v>8.3000000000000001E-3</v>
      </c>
      <c r="AR7" s="6">
        <f ca="1">IFERROR(VLOOKUP(AR25,CREDITSPREADS!$E:$F,2,TRUE),"")</f>
        <v>7.8000000000000022E-3</v>
      </c>
      <c r="AS7" s="6">
        <f ca="1">IFERROR(VLOOKUP(AS25,CREDITSPREADS!$E:$F,2,TRUE),"")</f>
        <v>8.4999999999999971E-3</v>
      </c>
      <c r="AT7" s="6">
        <f ca="1">IFERROR(VLOOKUP(AT25,CREDITSPREADS!$E:$F,2,TRUE),"")</f>
        <v>8.1000000000000013E-3</v>
      </c>
      <c r="AU7" s="6">
        <f ca="1">IFERROR(VLOOKUP(AU25,CREDITSPREADS!$E:$F,2,TRUE),"")</f>
        <v>7.9000000000000008E-3</v>
      </c>
      <c r="AV7" s="6">
        <f ca="1">IFERROR(VLOOKUP(AV25,CREDITSPREADS!$E:$F,2,TRUE),"")</f>
        <v>7.3000000000000001E-3</v>
      </c>
      <c r="AW7" s="6">
        <f ca="1">IFERROR(VLOOKUP(AW25,CREDITSPREADS!$E:$F,2,TRUE),"")</f>
        <v>6.8000000000000014E-3</v>
      </c>
      <c r="AX7" s="6">
        <f ca="1">IFERROR(VLOOKUP(AX25,CREDITSPREADS!$E:$F,2,TRUE),"")</f>
        <v>6.1999999999999963E-3</v>
      </c>
      <c r="AY7" s="6">
        <f ca="1">IFERROR(VLOOKUP(AY25,CREDITSPREADS!$E:$F,2,TRUE),"")</f>
        <v>6.5999999999999974E-3</v>
      </c>
      <c r="AZ7">
        <f ca="1">IFERROR(VLOOKUP(AZ25,CREDITSPREADS!$E:$F,2,TRUE),"")</f>
        <v>1.7199999999999997E-2</v>
      </c>
      <c r="BA7">
        <f ca="1">IFERROR(VLOOKUP(BA25,CREDITSPREADS!$E:$F,2,TRUE),"")</f>
        <v>2.0499999999999997E-2</v>
      </c>
      <c r="BB7">
        <f ca="1">IFERROR(VLOOKUP(BB25,CREDITSPREADS!$E:$F,2,TRUE),"")</f>
        <v>1.5199999999999998E-2</v>
      </c>
      <c r="BC7">
        <f ca="1">IFERROR(VLOOKUP(BC25,CREDITSPREADS!$E:$F,2,TRUE),"")</f>
        <v>1.1999999999999997E-2</v>
      </c>
      <c r="BD7">
        <f ca="1">IFERROR(VLOOKUP(BD25,CREDITSPREADS!$E:$F,2,TRUE),"")</f>
        <v>9.7999999999999997E-3</v>
      </c>
      <c r="BE7" s="6">
        <f ca="1">IFERROR(VLOOKUP(BE25,CREDITSPREADS!$E:$F,2,TRUE),"")</f>
        <v>8.4999999999999989E-3</v>
      </c>
      <c r="BF7" s="6">
        <f ca="1">IFERROR(VLOOKUP(BF25,CREDITSPREADS!$E:$F,2,TRUE),"")</f>
        <v>7.9000000000000008E-3</v>
      </c>
      <c r="BG7" s="6">
        <f ca="1">IFERROR(VLOOKUP(BG25,CREDITSPREADS!$E:$F,2,TRUE),"")</f>
        <v>7.6E-3</v>
      </c>
      <c r="BH7" s="6">
        <f ca="1">IFERROR(VLOOKUP(BH25,CREDITSPREADS!$E:$F,2,TRUE),"")</f>
        <v>6.4000000000000012E-3</v>
      </c>
      <c r="BI7" s="6">
        <f ca="1">IFERROR(VLOOKUP(BI25,CREDITSPREADS!$E:$F,2,TRUE),"")</f>
        <v>5.3E-3</v>
      </c>
      <c r="BJ7" s="6">
        <f ca="1">IFERROR(VLOOKUP(BJ25,CREDITSPREADS!$E:$F,2,TRUE),"")</f>
        <v>4.4999999999999997E-3</v>
      </c>
      <c r="BK7" s="6">
        <f ca="1">IFERROR(VLOOKUP(BK25,CREDITSPREADS!$E:$F,2,TRUE),"")</f>
        <v>4.2999999999999991E-3</v>
      </c>
      <c r="BL7" s="6">
        <f ca="1">IFERROR(VLOOKUP(BL25,CREDITSPREADS!$E:$F,2,TRUE),"")</f>
        <v>4.0000000000000036E-3</v>
      </c>
      <c r="BM7" s="6">
        <f ca="1">IFERROR(VLOOKUP(BM25,CREDITSPREADS!$E:$F,2,TRUE),"")</f>
        <v>4.3000000000000017E-3</v>
      </c>
      <c r="BN7" s="6">
        <f ca="1">IFERROR(VLOOKUP(BN25,CREDITSPREADS!$E:$F,2,TRUE),"")</f>
        <v>3.7999999999999991E-3</v>
      </c>
      <c r="BO7" s="6">
        <f ca="1">IFERROR(VLOOKUP(BO25,CREDITSPREADS!$E:$F,2,TRUE),"")</f>
        <v>3.899999999999999E-3</v>
      </c>
      <c r="BP7" s="6">
        <f ca="1">IFERROR(VLOOKUP(BP25,CREDITSPREADS!$E:$F,2,TRUE),"")</f>
        <v>3.9999999999999992E-3</v>
      </c>
      <c r="BQ7" s="6">
        <f ca="1">IFERROR(VLOOKUP(BQ25,CREDITSPREADS!$E:$F,2,TRUE),"")</f>
        <v>4.3000000000000017E-3</v>
      </c>
      <c r="BR7" s="6">
        <f ca="1">IFERROR(VLOOKUP(BR25,CREDITSPREADS!$E:$F,2,TRUE),"")</f>
        <v>4.2999999999999991E-3</v>
      </c>
      <c r="BS7" s="6">
        <f ca="1">IFERROR(VLOOKUP(BS25,CREDITSPREADS!$E:$F,2,TRUE),"")</f>
        <v>4.5999999999999999E-3</v>
      </c>
      <c r="BT7" s="6">
        <f ca="1">IFERROR(VLOOKUP(BT25,CREDITSPREADS!$E:$F,2,TRUE),"")</f>
        <v>5.0000000000000001E-3</v>
      </c>
      <c r="BU7" s="6">
        <f ca="1">IFERROR(VLOOKUP(BU25,CREDITSPREADS!$E:$F,2,TRUE),"")</f>
        <v>5.4000000000000003E-3</v>
      </c>
      <c r="BV7" s="6">
        <f ca="1">IFERROR(VLOOKUP(BV25,CREDITSPREADS!$E:$F,2,TRUE),"")</f>
        <v>5.7000000000000028E-3</v>
      </c>
      <c r="BW7" s="6">
        <f ca="1">IFERROR(VLOOKUP(BW25,CREDITSPREADS!$E:$F,2,TRUE),"")</f>
        <v>6.799999999999997E-3</v>
      </c>
      <c r="BX7" s="6">
        <f ca="1">IFERROR(VLOOKUP(BX25,CREDITSPREADS!$E:$F,2,TRUE),"")</f>
        <v>9.2999999999999975E-3</v>
      </c>
      <c r="BY7" s="6">
        <f ca="1">IFERROR(VLOOKUP(BY25,CREDITSPREADS!$E:$F,2,TRUE),"")</f>
        <v>8.9999999999999993E-3</v>
      </c>
      <c r="BZ7" s="6">
        <f ca="1">IFERROR(VLOOKUP(BZ25,CREDITSPREADS!$E:$F,2,TRUE),"")</f>
        <v>1.0300000000000002E-2</v>
      </c>
      <c r="CA7" s="6">
        <f ca="1">IFERROR(VLOOKUP(CA25,CREDITSPREADS!$E:$F,2,TRUE),"")</f>
        <v>1.1299999999999999E-2</v>
      </c>
      <c r="CB7" s="6">
        <f ca="1">IFERROR(VLOOKUP(CB25,CREDITSPREADS!$E:$F,2,TRUE),"")</f>
        <v>1.2999999999999998E-2</v>
      </c>
      <c r="CC7" s="6">
        <f ca="1">IFERROR(VLOOKUP(CC25,CREDITSPREADS!$E:$F,2,TRUE),"")</f>
        <v>1.1699999999999999E-2</v>
      </c>
      <c r="CD7" s="6">
        <f ca="1">IFERROR(VLOOKUP(CD25,CREDITSPREADS!$E:$F,2,TRUE),"")</f>
        <v>1.2299999999999995E-2</v>
      </c>
      <c r="CE7" s="6">
        <f ca="1">IFERROR(VLOOKUP(CE25,CREDITSPREADS!$E:$F,2,TRUE),"")</f>
        <v>1.3600000000000003E-2</v>
      </c>
      <c r="CF7" s="6">
        <f ca="1">IFERROR(VLOOKUP(CF25,CREDITSPREADS!$E:$F,2,TRUE),"")</f>
        <v>1.2699999999999996E-2</v>
      </c>
      <c r="CG7" s="6">
        <f ca="1">IFERROR(VLOOKUP(CG25,CREDITSPREADS!$E:$F,2,TRUE),"")</f>
        <v>1.1500000000000003E-2</v>
      </c>
      <c r="CH7" s="6">
        <f ca="1">IFERROR(VLOOKUP(CH25,CREDITSPREADS!$E:$F,2,TRUE),"")</f>
        <v>1.0499999999999999E-2</v>
      </c>
      <c r="CI7" s="6">
        <f ca="1">IFERROR(VLOOKUP(CI25,CREDITSPREADS!$E:$F,2,TRUE),"")</f>
        <v>1.0099999999999998E-2</v>
      </c>
      <c r="CJ7" s="6">
        <f ca="1">IFERROR(VLOOKUP(CJ25,CREDITSPREADS!$E:$F,2,TRUE),"")</f>
        <v>1.1800000000000007E-2</v>
      </c>
      <c r="CK7" s="6">
        <f ca="1">IFERROR(VLOOKUP(CK25,CREDITSPREADS!$E:$F,2,TRUE),"")</f>
        <v>1.1600000000000001E-2</v>
      </c>
      <c r="CL7" s="6">
        <f ca="1">IFERROR(VLOOKUP(CL25,CREDITSPREADS!$E:$F,2,TRUE),"")</f>
        <v>1.2000000000000002E-2</v>
      </c>
      <c r="CM7" s="6">
        <f ca="1">IFERROR(VLOOKUP(CM25,CREDITSPREADS!$E:$F,2,TRUE),"")</f>
        <v>1.1799999999999998E-2</v>
      </c>
      <c r="CN7" s="6">
        <f ca="1">IFERROR(VLOOKUP(CN25,CREDITSPREADS!$E:$F,2,TRUE),"")</f>
        <v>1.0799999999999992E-2</v>
      </c>
      <c r="CO7" s="6">
        <f ca="1">IFERROR(VLOOKUP(CO25,CREDITSPREADS!$E:$F,2,TRUE),"")</f>
        <v>1.04E-2</v>
      </c>
      <c r="CP7" s="6">
        <f ca="1">IFERROR(VLOOKUP(CP25,CREDITSPREADS!$E:$F,2,TRUE),"")</f>
        <v>1.04E-2</v>
      </c>
      <c r="CQ7" s="6">
        <f ca="1">IFERROR(VLOOKUP(CQ25,CREDITSPREADS!$E:$F,2,TRUE),"")</f>
        <v>1.0699999999999994E-2</v>
      </c>
      <c r="CR7" s="6">
        <f ca="1">IFERROR(VLOOKUP(CR25,CREDITSPREADS!$E:$F,2,TRUE),"")</f>
        <v>1.04E-2</v>
      </c>
      <c r="CS7" s="6">
        <f ca="1">IFERROR(VLOOKUP(CS25,CREDITSPREADS!$E:$F,2,TRUE),"")</f>
        <v>9.1999999999999998E-3</v>
      </c>
      <c r="CT7" s="6">
        <f ca="1">IFERROR(VLOOKUP(CT25,CREDITSPREADS!$E:$F,2,TRUE),"")</f>
        <v>8.3000000000000001E-3</v>
      </c>
      <c r="CU7" s="6">
        <f ca="1">IFERROR(VLOOKUP(CU25,CREDITSPREADS!$E:$F,2,TRUE),"")</f>
        <v>7.9999999999999984E-3</v>
      </c>
      <c r="CV7" s="6">
        <f ca="1">IFERROR(VLOOKUP(CV25,CREDITSPREADS!$E:$F,2,TRUE),"")</f>
        <v>7.8000000000000022E-3</v>
      </c>
      <c r="CW7" s="6">
        <f ca="1">IFERROR(VLOOKUP(CW25,CREDITSPREADS!$E:$F,2,TRUE),"")</f>
        <v>7.4999999999999997E-3</v>
      </c>
      <c r="CX7" s="6">
        <f ca="1">IFERROR(VLOOKUP(CX25,CREDITSPREADS!$E:$F,2,TRUE),"")</f>
        <v>7.0999999999999995E-3</v>
      </c>
      <c r="CY7" s="6">
        <f ca="1">IFERROR(VLOOKUP(CY25,CREDITSPREADS!$E:$F,2,TRUE),"")</f>
        <v>7.0999999999999995E-3</v>
      </c>
      <c r="CZ7" s="6">
        <f ca="1">IFERROR(VLOOKUP(CZ25,CREDITSPREADS!$E:$F,2,TRUE),"")</f>
        <v>7.0999999999999995E-3</v>
      </c>
      <c r="DA7" s="6">
        <f ca="1">IFERROR(VLOOKUP(DA25,CREDITSPREADS!$E:$F,2,TRUE),"")</f>
        <v>7.4999999999999997E-3</v>
      </c>
      <c r="DB7" s="6">
        <f ca="1">IFERROR(VLOOKUP(DB25,CREDITSPREADS!$E:$F,2,TRUE),"")</f>
        <v>7.4000000000000021E-3</v>
      </c>
      <c r="DC7" s="6">
        <f ca="1">IFERROR(VLOOKUP(DC25,CREDITSPREADS!$E:$F,2,TRUE),"")</f>
        <v>6.8000000000000057E-3</v>
      </c>
      <c r="DD7" s="6">
        <f ca="1">IFERROR(VLOOKUP(DD25,CREDITSPREADS!$E:$F,2,TRUE),"")</f>
        <v>6.2999999999999992E-3</v>
      </c>
      <c r="DE7" s="6" t="str">
        <f ca="1">IFERROR(VLOOKUP(DE25,CREDITSPREADS!$E:$F,2,TRUE),"")</f>
        <v/>
      </c>
      <c r="DF7" s="6" t="str">
        <f>IFERROR(VLOOKUP(DF25,CREDITSPREADS!$E:$F,2,TRUE),"")</f>
        <v/>
      </c>
      <c r="DG7" s="6" t="str">
        <f>IFERROR(VLOOKUP(DG25,CREDITSPREADS!$E:$F,2,TRUE),"")</f>
        <v/>
      </c>
      <c r="DH7" s="6" t="str">
        <f>IFERROR(VLOOKUP(DH25,CREDITSPREADS!$E:$F,2,TRUE),"")</f>
        <v/>
      </c>
      <c r="DI7" s="6" t="str">
        <f>IFERROR(VLOOKUP(DI25,CREDITSPREADS!$E:$F,2,TRUE),"")</f>
        <v/>
      </c>
      <c r="DJ7" s="6" t="str">
        <f>IFERROR(VLOOKUP(DJ25,CREDITSPREADS!$E:$F,2,TRUE),"")</f>
        <v/>
      </c>
      <c r="DK7" s="6" t="str">
        <f>IFERROR(VLOOKUP(DK25,CREDITSPREADS!$E:$F,2,TRUE),"")</f>
        <v/>
      </c>
      <c r="DL7" s="6" t="str">
        <f>IFERROR(VLOOKUP(DL25,CREDITSPREADS!$E:$F,2,TRUE),"")</f>
        <v/>
      </c>
      <c r="DM7" s="6" t="str">
        <f>IFERROR(VLOOKUP(DM25,CREDITSPREADS!$E:$F,2,TRUE),"")</f>
        <v/>
      </c>
      <c r="DN7" s="6" t="str">
        <f>IFERROR(VLOOKUP(DN25,CREDITSPREADS!$E:$F,2,TRUE),"")</f>
        <v/>
      </c>
      <c r="DO7" s="6" t="str">
        <f>IFERROR(VLOOKUP(DO25,CREDITSPREADS!$E:$F,2,TRUE),"")</f>
        <v/>
      </c>
      <c r="DP7" s="6" t="str">
        <f>IFERROR(VLOOKUP(DP25,CREDITSPREADS!$E:$F,2,TRUE),"")</f>
        <v/>
      </c>
      <c r="DQ7" s="6" t="str">
        <f>IFERROR(VLOOKUP(DQ25,CREDITSPREADS!$E:$F,2,TRUE),"")</f>
        <v/>
      </c>
      <c r="DR7" s="6" t="str">
        <f>IFERROR(VLOOKUP(DR25,CREDITSPREADS!$E:$F,2,TRUE),"")</f>
        <v/>
      </c>
      <c r="DS7" s="6" t="str">
        <f>IFERROR(VLOOKUP(DS25,CREDITSPREADS!$E:$F,2,TRUE),"")</f>
        <v/>
      </c>
      <c r="DT7" s="6" t="str">
        <f>IFERROR(VLOOKUP(DT25,CREDITSPREADS!$E:$F,2,TRUE),"")</f>
        <v/>
      </c>
      <c r="DU7" s="6" t="str">
        <f>IFERROR(VLOOKUP(DU25,CREDITSPREADS!$E:$F,2,TRUE),"")</f>
        <v/>
      </c>
      <c r="DV7" s="6" t="str">
        <f>IFERROR(VLOOKUP(DV25,CREDITSPREADS!$E:$F,2,TRUE),"")</f>
        <v/>
      </c>
      <c r="DW7" s="6" t="str">
        <f>IFERROR(VLOOKUP(DW25,CREDITSPREADS!$E:$F,2,TRUE),"")</f>
        <v/>
      </c>
      <c r="DX7" s="6" t="str">
        <f>IFERROR(VLOOKUP(DX25,CREDITSPREADS!$E:$F,2,TRUE),"")</f>
        <v/>
      </c>
      <c r="DY7" s="6" t="str">
        <f>IFERROR(VLOOKUP(DY25,CREDITSPREADS!$E:$F,2,TRUE),"")</f>
        <v/>
      </c>
      <c r="DZ7" s="6" t="str">
        <f>IFERROR(VLOOKUP(DZ25,CREDITSPREADS!$E:$F,2,TRUE),"")</f>
        <v/>
      </c>
      <c r="EA7" s="6" t="str">
        <f>IFERROR(VLOOKUP(EA25,CREDITSPREADS!$E:$F,2,TRUE),"")</f>
        <v/>
      </c>
      <c r="EB7" s="6" t="str">
        <f>IFERROR(VLOOKUP(EB25,CREDITSPREADS!$E:$F,2,TRUE),"")</f>
        <v/>
      </c>
      <c r="EC7" s="6" t="str">
        <f>IFERROR(VLOOKUP(EC25,CREDITSPREADS!$E:$F,2,TRUE),"")</f>
        <v/>
      </c>
      <c r="ED7" s="6" t="str">
        <f>IFERROR(VLOOKUP(ED25,CREDITSPREADS!$E:$F,2,TRUE),"")</f>
        <v/>
      </c>
      <c r="EE7" s="6" t="str">
        <f>IFERROR(VLOOKUP(EE25,CREDITSPREADS!$E:$F,2,TRUE),"")</f>
        <v/>
      </c>
      <c r="EF7" s="6" t="str">
        <f>IFERROR(VLOOKUP(EF25,CREDITSPREADS!$E:$F,2,TRUE),"")</f>
        <v/>
      </c>
      <c r="EG7" s="6" t="str">
        <f>IFERROR(VLOOKUP(EG25,CREDITSPREADS!$E:$F,2,TRUE),"")</f>
        <v/>
      </c>
      <c r="EH7" s="6" t="str">
        <f>IFERROR(VLOOKUP(EH25,CREDITSPREADS!$E:$F,2,TRUE),"")</f>
        <v/>
      </c>
      <c r="EI7" s="6" t="str">
        <f>IFERROR(VLOOKUP(EI25,CREDITSPREADS!$E:$F,2,TRUE),"")</f>
        <v/>
      </c>
      <c r="EJ7" s="6" t="str">
        <f>IFERROR(VLOOKUP(EJ25,CREDITSPREADS!$E:$F,2,TRUE),"")</f>
        <v/>
      </c>
      <c r="EK7" s="6" t="str">
        <f>IFERROR(VLOOKUP(EK25,CREDITSPREADS!$E:$F,2,TRUE),"")</f>
        <v/>
      </c>
      <c r="EL7" s="6" t="str">
        <f>IFERROR(VLOOKUP(EL25,CREDITSPREADS!$E:$F,2,TRUE),"")</f>
        <v/>
      </c>
      <c r="EM7" s="6" t="str">
        <f>IFERROR(VLOOKUP(EM25,CREDITSPREADS!$E:$F,2,TRUE),"")</f>
        <v/>
      </c>
      <c r="EN7" s="6" t="str">
        <f>IFERROR(VLOOKUP(EN25,CREDITSPREADS!$E:$F,2,TRUE),"")</f>
        <v/>
      </c>
      <c r="EO7" s="6" t="str">
        <f>IFERROR(VLOOKUP(EO25,CREDITSPREADS!$E:$F,2,TRUE),"")</f>
        <v/>
      </c>
      <c r="EP7" s="6" t="str">
        <f>IFERROR(VLOOKUP(EP25,CREDITSPREADS!$E:$F,2,TRUE),"")</f>
        <v/>
      </c>
      <c r="EQ7" s="6" t="str">
        <f>IFERROR(VLOOKUP(EQ25,CREDITSPREADS!$E:$F,2,TRUE),"")</f>
        <v/>
      </c>
      <c r="ER7" s="6" t="str">
        <f>IFERROR(VLOOKUP(ER25,CREDITSPREADS!$E:$F,2,TRUE),"")</f>
        <v/>
      </c>
      <c r="ES7" s="6" t="str">
        <f>IFERROR(VLOOKUP(ES25,CREDITSPREADS!$E:$F,2,TRUE),"")</f>
        <v/>
      </c>
      <c r="ET7" s="6" t="str">
        <f>IFERROR(VLOOKUP(ET25,CREDITSPREADS!$E:$F,2,TRUE),"")</f>
        <v/>
      </c>
      <c r="EU7" s="6" t="str">
        <f>IFERROR(VLOOKUP(EU25,CREDITSPREADS!$E:$F,2,TRUE),"")</f>
        <v/>
      </c>
      <c r="EV7" s="6" t="str">
        <f>IFERROR(VLOOKUP(EV25,CREDITSPREADS!$E:$F,2,TRUE),"")</f>
        <v/>
      </c>
      <c r="EW7" s="6" t="str">
        <f>IFERROR(VLOOKUP(EW25,CREDITSPREADS!$E:$F,2,TRUE),"")</f>
        <v/>
      </c>
      <c r="EX7" s="6" t="str">
        <f>IFERROR(VLOOKUP(EX25,CREDITSPREADS!$E:$F,2,TRUE),"")</f>
        <v/>
      </c>
      <c r="EY7" s="6" t="str">
        <f>IFERROR(VLOOKUP(EY25,CREDITSPREADS!$E:$F,2,TRUE),"")</f>
        <v/>
      </c>
      <c r="EZ7" s="6" t="str">
        <f>IFERROR(VLOOKUP(EZ25,CREDITSPREADS!$E:$F,2,TRUE),"")</f>
        <v/>
      </c>
      <c r="FA7" s="13"/>
      <c r="FB7" s="5">
        <f ca="1">AVERAGE(C7:EZ7)</f>
        <v>8.6056603773584893E-3</v>
      </c>
      <c r="FC7" s="5">
        <f ca="1">MEDIAN(C7:EZ7)</f>
        <v>8.0000000000000002E-3</v>
      </c>
    </row>
    <row r="8" spans="1:159" x14ac:dyDescent="0.55000000000000004">
      <c r="B8" t="s">
        <v>139</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13"/>
      <c r="FB8" s="5"/>
      <c r="FC8" s="5"/>
    </row>
    <row r="9" spans="1:159" x14ac:dyDescent="0.55000000000000004">
      <c r="A9" t="s">
        <v>176</v>
      </c>
      <c r="B9" t="s">
        <v>73</v>
      </c>
      <c r="C9" s="5">
        <f ca="1">IFERROR(VLOOKUP(C25,DEBT!$E:$F,2,TRUE),"")</f>
        <v>2.3179957677676999E-3</v>
      </c>
      <c r="D9" s="5">
        <f ca="1">IFERROR(VLOOKUP(D25,DEBT!$E:$F,2,TRUE),"")</f>
        <v>1.963875955257155E-3</v>
      </c>
      <c r="E9" s="5">
        <f ca="1">IFERROR(VLOOKUP(E25,DEBT!$E:$F,2,TRUE),"")</f>
        <v>1.7611719399210912E-3</v>
      </c>
      <c r="F9" s="5">
        <f ca="1">IFERROR(VLOOKUP(F25,DEBT!$E:$F,2,TRUE),"")</f>
        <v>1.8687509536456925E-3</v>
      </c>
      <c r="G9" s="5">
        <f ca="1">IFERROR(VLOOKUP(G25,DEBT!$E:$F,2,TRUE),"")</f>
        <v>2.9240304160722541E-3</v>
      </c>
      <c r="H9" s="5">
        <f ca="1">IFERROR(VLOOKUP(H25,DEBT!$E:$F,2,TRUE),"")</f>
        <v>5.0761721884757804E-3</v>
      </c>
      <c r="I9" s="5">
        <f ca="1">IFERROR(VLOOKUP(I25,DEBT!$E:$F,2,TRUE),"")</f>
        <v>7.6168978285882094E-3</v>
      </c>
      <c r="J9" s="5">
        <f ca="1">IFERROR(VLOOKUP(J25,DEBT!$E:$F,2,TRUE),"")</f>
        <v>7.8091920844189922E-3</v>
      </c>
      <c r="K9" s="5">
        <f ca="1">IFERROR(VLOOKUP(K25,DEBT!$E:$F,2,TRUE),"")</f>
        <v>5.0449403164960493E-3</v>
      </c>
      <c r="L9" s="5">
        <f ca="1">IFERROR(VLOOKUP(L25,DEBT!$E:$F,2,TRUE),"")</f>
        <v>2.7861834422560072E-4</v>
      </c>
      <c r="M9" s="5">
        <f ca="1">IFERROR(VLOOKUP(M25,DEBT!$E:$F,2,TRUE),"")</f>
        <v>-2.9682543602531641E-3</v>
      </c>
      <c r="N9" s="5">
        <f ca="1">IFERROR(VLOOKUP(N25,DEBT!$E:$F,2,TRUE),"")</f>
        <v>-3.8478029123794055E-3</v>
      </c>
      <c r="O9" s="5">
        <f ca="1">IFERROR(VLOOKUP(O25,DEBT!$E:$F,2,TRUE),"")</f>
        <v>-2.6088583477983374E-3</v>
      </c>
      <c r="P9" s="5">
        <f ca="1">IFERROR(VLOOKUP(P25,DEBT!$E:$F,2,TRUE),"")</f>
        <v>-2.9627061137627031E-4</v>
      </c>
      <c r="Q9" s="5">
        <f ca="1">IFERROR(VLOOKUP(Q25,DEBT!$E:$F,2,TRUE),"")</f>
        <v>2.8185200218422413E-3</v>
      </c>
      <c r="R9" s="5">
        <f ca="1">IFERROR(VLOOKUP(R25,DEBT!$E:$F,2,TRUE),"")</f>
        <v>6.1603826654401672E-3</v>
      </c>
      <c r="S9" s="5">
        <f ca="1">IFERROR(VLOOKUP(S25,DEBT!$E:$F,2,TRUE),"")</f>
        <v>7.5120109259920742E-3</v>
      </c>
      <c r="T9" s="5">
        <f ca="1">IFERROR(VLOOKUP(T25,DEBT!$E:$F,2,TRUE),"")</f>
        <v>6.3680672810533245E-3</v>
      </c>
      <c r="U9" s="5">
        <f ca="1">IFERROR(VLOOKUP(U25,DEBT!$E:$F,2,TRUE),"")</f>
        <v>3.6938748744503869E-3</v>
      </c>
      <c r="V9" s="5">
        <f ca="1">IFERROR(VLOOKUP(V25,DEBT!$E:$F,2,TRUE),"")</f>
        <v>3.0895762620057887E-3</v>
      </c>
      <c r="W9" s="5">
        <f ca="1">IFERROR(VLOOKUP(W25,DEBT!$E:$F,2,TRUE),"")</f>
        <v>5.410811932335724E-3</v>
      </c>
      <c r="X9" s="5">
        <f ca="1">IFERROR(VLOOKUP(X25,DEBT!$E:$F,2,TRUE),"")</f>
        <v>9.4939587944855575E-3</v>
      </c>
      <c r="Y9" s="5">
        <f ca="1">IFERROR(VLOOKUP(Y25,DEBT!$E:$F,2,TRUE),"")</f>
        <v>1.0857735710238181E-2</v>
      </c>
      <c r="Z9" s="5">
        <f ca="1">IFERROR(VLOOKUP(Z25,DEBT!$E:$F,2,TRUE),"")</f>
        <v>8.4985696380233122E-3</v>
      </c>
      <c r="AA9" s="5">
        <f ca="1">IFERROR(VLOOKUP(AA25,DEBT!$E:$F,2,TRUE),"")</f>
        <v>3.6487606978146125E-3</v>
      </c>
      <c r="AB9" s="5">
        <f ca="1">IFERROR(VLOOKUP(AB25,DEBT!$E:$F,2,TRUE),"")</f>
        <v>6.9125849609408263E-4</v>
      </c>
      <c r="AC9" s="5">
        <f ca="1">IFERROR(VLOOKUP(AC25,DEBT!$E:$F,2,TRUE),"")</f>
        <v>6.5361427816856832E-4</v>
      </c>
      <c r="AD9" s="5">
        <f ca="1">IFERROR(VLOOKUP(AD25,DEBT!$E:$F,2,TRUE),"")</f>
        <v>2.9405309185168704E-3</v>
      </c>
      <c r="AE9" s="5">
        <f ca="1">IFERROR(VLOOKUP(AE25,DEBT!$E:$F,2,TRUE),"")</f>
        <v>5.2223915877145366E-3</v>
      </c>
      <c r="AF9" s="5">
        <f ca="1">IFERROR(VLOOKUP(AF25,DEBT!$E:$F,2,TRUE),"")</f>
        <v>6.9096768229637284E-3</v>
      </c>
      <c r="AG9" s="5">
        <f ca="1">IFERROR(VLOOKUP(AG25,DEBT!$E:$F,2,TRUE),"")</f>
        <v>7.8597462751759384E-3</v>
      </c>
      <c r="AH9" s="5">
        <f ca="1">IFERROR(VLOOKUP(AH25,DEBT!$E:$F,2,TRUE),"")</f>
        <v>7.5135200417015824E-3</v>
      </c>
      <c r="AI9" s="5">
        <f ca="1">IFERROR(VLOOKUP(AI25,DEBT!$E:$F,2,TRUE),"")</f>
        <v>5.7668762565525888E-3</v>
      </c>
      <c r="AJ9" s="5">
        <f ca="1">IFERROR(VLOOKUP(AJ25,DEBT!$E:$F,2,TRUE),"")</f>
        <v>2.9986786029341239E-3</v>
      </c>
      <c r="AK9" s="5">
        <f ca="1">IFERROR(VLOOKUP(AK25,DEBT!$E:$F,2,TRUE),"")</f>
        <v>5.8964121842719486E-4</v>
      </c>
      <c r="AL9" s="5">
        <f ca="1">IFERROR(VLOOKUP(AL25,DEBT!$E:$F,2,TRUE),"")</f>
        <v>-1.1383918177705343E-3</v>
      </c>
      <c r="AM9" s="5">
        <f ca="1">IFERROR(VLOOKUP(AM25,DEBT!$E:$F,2,TRUE),"")</f>
        <v>-1.9431277508433764E-3</v>
      </c>
      <c r="AN9" s="5">
        <f ca="1">IFERROR(VLOOKUP(AN25,DEBT!$E:$F,2,TRUE),"")</f>
        <v>-8.0399612595982717E-4</v>
      </c>
      <c r="AO9" s="5">
        <f ca="1">IFERROR(VLOOKUP(AO25,DEBT!$E:$F,2,TRUE),"")</f>
        <v>2.5438558443560133E-3</v>
      </c>
      <c r="AP9" s="5">
        <f ca="1">IFERROR(VLOOKUP(AP25,DEBT!$E:$F,2,TRUE),"")</f>
        <v>7.4085257205922517E-3</v>
      </c>
      <c r="AQ9" s="5">
        <f ca="1">IFERROR(VLOOKUP(AQ25,DEBT!$E:$F,2,TRUE),"")</f>
        <v>1.1057063367851949E-2</v>
      </c>
      <c r="AR9" s="5">
        <f ca="1">IFERROR(VLOOKUP(AR25,DEBT!$E:$F,2,TRUE),"")</f>
        <v>1.2822981125023558E-2</v>
      </c>
      <c r="AS9" s="5">
        <f ca="1">IFERROR(VLOOKUP(AS25,DEBT!$E:$F,2,TRUE),"")</f>
        <v>1.2384707929290917E-2</v>
      </c>
      <c r="AT9" s="5">
        <f ca="1">IFERROR(VLOOKUP(AT25,DEBT!$E:$F,2,TRUE),"")</f>
        <v>8.3241169074534938E-3</v>
      </c>
      <c r="AU9" s="5">
        <f ca="1">IFERROR(VLOOKUP(AU25,DEBT!$E:$F,2,TRUE),"")</f>
        <v>3.9425695761807766E-4</v>
      </c>
      <c r="AV9" s="5">
        <f ca="1">IFERROR(VLOOKUP(AV25,DEBT!$E:$F,2,TRUE),"")</f>
        <v>-8.233349107697463E-3</v>
      </c>
      <c r="AW9" s="5">
        <f ca="1">IFERROR(VLOOKUP(AW25,DEBT!$E:$F,2,TRUE),"")</f>
        <v>-4.8164720567135388E-3</v>
      </c>
      <c r="AX9" s="5">
        <f ca="1">IFERROR(VLOOKUP(AX25,DEBT!$E:$F,2,TRUE),"")</f>
        <v>1.4161288315082343E-2</v>
      </c>
      <c r="AY9" s="5">
        <f ca="1">IFERROR(VLOOKUP(AY25,DEBT!$E:$F,2,TRUE),"")</f>
        <v>4.1795164608984248E-2</v>
      </c>
      <c r="AZ9">
        <f ca="1">IFERROR(VLOOKUP(AZ25,DEBT!$E:$F,2,TRUE),"")</f>
        <v>5.1810482826330384E-2</v>
      </c>
      <c r="BA9">
        <f ca="1">IFERROR(VLOOKUP(BA25,DEBT!$E:$F,2,TRUE),"")</f>
        <v>4.0445581870814706E-2</v>
      </c>
      <c r="BB9">
        <f ca="1">IFERROR(VLOOKUP(BB25,DEBT!$E:$F,2,TRUE),"")</f>
        <v>1.6560906780078488E-2</v>
      </c>
      <c r="BC9">
        <f ca="1">IFERROR(VLOOKUP(BC25,DEBT!$E:$F,2,TRUE),"")</f>
        <v>1.6274664207780454E-3</v>
      </c>
      <c r="BD9">
        <f ca="1">IFERROR(VLOOKUP(BD25,DEBT!$E:$F,2,TRUE),"")</f>
        <v>-5.2454780762001274E-4</v>
      </c>
      <c r="BE9" s="5">
        <f ca="1">IFERROR(VLOOKUP(BE25,DEBT!$E:$F,2,TRUE),"")</f>
        <v>6.8322915103138371E-3</v>
      </c>
      <c r="BF9" s="5">
        <f ca="1">IFERROR(VLOOKUP(BF25,DEBT!$E:$F,2,TRUE),"")</f>
        <v>1.165978828344949E-2</v>
      </c>
      <c r="BG9" s="5">
        <f ca="1">IFERROR(VLOOKUP(BG25,DEBT!$E:$F,2,TRUE),"")</f>
        <v>1.1002921185485626E-2</v>
      </c>
      <c r="BH9" s="5">
        <f ca="1">IFERROR(VLOOKUP(BH25,DEBT!$E:$F,2,TRUE),"")</f>
        <v>6.4598265948137001E-3</v>
      </c>
      <c r="BI9" s="5">
        <f ca="1">IFERROR(VLOOKUP(BI25,DEBT!$E:$F,2,TRUE),"")</f>
        <v>3.6086227320188957E-3</v>
      </c>
      <c r="BJ9" s="5">
        <f ca="1">IFERROR(VLOOKUP(BJ25,DEBT!$E:$F,2,TRUE),"")</f>
        <v>3.7372818467571456E-3</v>
      </c>
      <c r="BK9" s="5">
        <f ca="1">IFERROR(VLOOKUP(BK25,DEBT!$E:$F,2,TRUE),"")</f>
        <v>5.7869082767467717E-3</v>
      </c>
      <c r="BL9" s="5">
        <f ca="1">IFERROR(VLOOKUP(BL25,DEBT!$E:$F,2,TRUE),"")</f>
        <v>5.7082995958190885E-3</v>
      </c>
      <c r="BM9" s="5">
        <f ca="1">IFERROR(VLOOKUP(BM25,DEBT!$E:$F,2,TRUE),"")</f>
        <v>2.5493631826476459E-3</v>
      </c>
      <c r="BN9" s="5">
        <f ca="1">IFERROR(VLOOKUP(BN25,DEBT!$E:$F,2,TRUE),"")</f>
        <v>-2.2309784662322141E-3</v>
      </c>
      <c r="BO9" s="5">
        <f ca="1">IFERROR(VLOOKUP(BO25,DEBT!$E:$F,2,TRUE),"")</f>
        <v>-2.993298737086203E-3</v>
      </c>
      <c r="BP9" s="5">
        <f ca="1">IFERROR(VLOOKUP(BP25,DEBT!$E:$F,2,TRUE),"")</f>
        <v>1.7032126033471595E-3</v>
      </c>
      <c r="BQ9" s="5">
        <f ca="1">IFERROR(VLOOKUP(BQ25,DEBT!$E:$F,2,TRUE),"")</f>
        <v>1.014824733131392E-2</v>
      </c>
      <c r="BR9" s="5">
        <f ca="1">IFERROR(VLOOKUP(BR25,DEBT!$E:$F,2,TRUE),"")</f>
        <v>1.5369130659052654E-2</v>
      </c>
      <c r="BS9" s="5">
        <f ca="1">IFERROR(VLOOKUP(BS25,DEBT!$E:$F,2,TRUE),"")</f>
        <v>1.5721865106375299E-2</v>
      </c>
      <c r="BT9" s="5">
        <f ca="1">IFERROR(VLOOKUP(BT25,DEBT!$E:$F,2,TRUE),"")</f>
        <v>1.2300275364253821E-2</v>
      </c>
      <c r="BU9" s="5">
        <f ca="1">IFERROR(VLOOKUP(BU25,DEBT!$E:$F,2,TRUE),"")</f>
        <v>8.5829893322402206E-3</v>
      </c>
      <c r="BV9" s="5">
        <f ca="1">IFERROR(VLOOKUP(BV25,DEBT!$E:$F,2,TRUE),"")</f>
        <v>5.3611198602450116E-3</v>
      </c>
      <c r="BW9" s="5">
        <f ca="1">IFERROR(VLOOKUP(BW25,DEBT!$E:$F,2,TRUE),"")</f>
        <v>2.7516027521343744E-3</v>
      </c>
      <c r="BX9" s="5">
        <f ca="1">IFERROR(VLOOKUP(BX25,DEBT!$E:$F,2,TRUE),"")</f>
        <v>1.376172640143114E-3</v>
      </c>
      <c r="BY9" s="5">
        <f ca="1">IFERROR(VLOOKUP(BY25,DEBT!$E:$F,2,TRUE),"")</f>
        <v>1.3764584655771017E-3</v>
      </c>
      <c r="BZ9" s="5">
        <f ca="1">IFERROR(VLOOKUP(BZ25,DEBT!$E:$F,2,TRUE),"")</f>
        <v>2.5203658296597542E-3</v>
      </c>
      <c r="CA9" s="5">
        <f ca="1">IFERROR(VLOOKUP(CA25,DEBT!$E:$F,2,TRUE),"")</f>
        <v>3.9092544858636558E-3</v>
      </c>
      <c r="CB9" s="5">
        <f ca="1">IFERROR(VLOOKUP(CB25,DEBT!$E:$F,2,TRUE),"")</f>
        <v>5.3139011052185658E-3</v>
      </c>
      <c r="CC9" s="5">
        <f ca="1">IFERROR(VLOOKUP(CC25,DEBT!$E:$F,2,TRUE),"")</f>
        <v>6.4035435096359006E-3</v>
      </c>
      <c r="CD9" s="5">
        <f ca="1">IFERROR(VLOOKUP(CD25,DEBT!$E:$F,2,TRUE),"")</f>
        <v>5.8907110837809196E-3</v>
      </c>
      <c r="CE9" s="5">
        <f ca="1">IFERROR(VLOOKUP(CE25,DEBT!$E:$F,2,TRUE),"")</f>
        <v>3.4928539820797688E-3</v>
      </c>
      <c r="CF9" s="5">
        <f ca="1">IFERROR(VLOOKUP(CF25,DEBT!$E:$F,2,TRUE),"")</f>
        <v>1.1946779169069721E-4</v>
      </c>
      <c r="CG9" s="5">
        <f ca="1">IFERROR(VLOOKUP(CG25,DEBT!$E:$F,2,TRUE),"")</f>
        <v>-7.22373345936278E-4</v>
      </c>
      <c r="CH9" s="5">
        <f ca="1">IFERROR(VLOOKUP(CH25,DEBT!$E:$F,2,TRUE),"")</f>
        <v>1.8373710521371045E-3</v>
      </c>
      <c r="CI9" s="5">
        <f ca="1">IFERROR(VLOOKUP(CI25,DEBT!$E:$F,2,TRUE),"")</f>
        <v>6.7851979423283471E-3</v>
      </c>
      <c r="CJ9" s="5">
        <f ca="1">IFERROR(VLOOKUP(CJ25,DEBT!$E:$F,2,TRUE),"")</f>
        <v>1.0060414659866401E-2</v>
      </c>
      <c r="CK9" s="5">
        <f ca="1">IFERROR(VLOOKUP(CK25,DEBT!$E:$F,2,TRUE),"")</f>
        <v>1.0682911854506871E-2</v>
      </c>
      <c r="CL9" s="5">
        <f ca="1">IFERROR(VLOOKUP(CL25,DEBT!$E:$F,2,TRUE),"")</f>
        <v>9.3102477428819164E-3</v>
      </c>
      <c r="CM9" s="5">
        <f ca="1">IFERROR(VLOOKUP(CM25,DEBT!$E:$F,2,TRUE),"")</f>
        <v>8.251848439614573E-3</v>
      </c>
      <c r="CN9" s="5">
        <f ca="1">IFERROR(VLOOKUP(CN25,DEBT!$E:$F,2,TRUE),"")</f>
        <v>8.0465880376685561E-3</v>
      </c>
      <c r="CO9" s="5">
        <f ca="1">IFERROR(VLOOKUP(CO25,DEBT!$E:$F,2,TRUE),"")</f>
        <v>8.437091403610042E-3</v>
      </c>
      <c r="CP9" s="5">
        <f ca="1">IFERROR(VLOOKUP(CP25,DEBT!$E:$F,2,TRUE),"")</f>
        <v>8.4960051283413662E-3</v>
      </c>
      <c r="CQ9" s="5">
        <f ca="1">IFERROR(VLOOKUP(CQ25,DEBT!$E:$F,2,TRUE),"")</f>
        <v>8.0090760646329695E-3</v>
      </c>
      <c r="CR9" s="5">
        <f ca="1">IFERROR(VLOOKUP(CR25,DEBT!$E:$F,2,TRUE),"")</f>
        <v>7.0397446156527099E-3</v>
      </c>
      <c r="CS9" s="5">
        <f ca="1">IFERROR(VLOOKUP(CS25,DEBT!$E:$F,2,TRUE),"")</f>
        <v>5.7829189317799568E-3</v>
      </c>
      <c r="CT9" s="5">
        <f ca="1">IFERROR(VLOOKUP(CT25,DEBT!$E:$F,2,TRUE),"")</f>
        <v>4.2877446655484874E-3</v>
      </c>
      <c r="CU9" s="5">
        <f ca="1">IFERROR(VLOOKUP(CU25,DEBT!$E:$F,2,TRUE),"")</f>
        <v>2.7615346198301971E-3</v>
      </c>
      <c r="CV9" s="5">
        <f ca="1">IFERROR(VLOOKUP(CV25,DEBT!$E:$F,2,TRUE),"")</f>
        <v>2.0274799777983965E-3</v>
      </c>
      <c r="CW9" s="5">
        <f ca="1">IFERROR(VLOOKUP(CW25,DEBT!$E:$F,2,TRUE),"")</f>
        <v>2.2810518595359763E-3</v>
      </c>
      <c r="CX9" s="5">
        <f ca="1">IFERROR(VLOOKUP(CX25,DEBT!$E:$F,2,TRUE),"")</f>
        <v>7.9492116261328238E-3</v>
      </c>
      <c r="CY9" s="5">
        <f ca="1">IFERROR(VLOOKUP(CY25,DEBT!$E:$F,2,TRUE),"")</f>
        <v>5.0722159469414052E-3</v>
      </c>
      <c r="CZ9" s="5">
        <f ca="1">IFERROR(VLOOKUP(CZ25,DEBT!$E:$F,2,TRUE),"")</f>
        <v>5.0466184085715682E-3</v>
      </c>
      <c r="DA9" s="5">
        <f ca="1">IFERROR(VLOOKUP(DA25,DEBT!$E:$F,2,TRUE),"")</f>
        <v>2.5243147589626425E-3</v>
      </c>
      <c r="DB9" s="5">
        <f ca="1">IFERROR(VLOOKUP(DB25,DEBT!$E:$F,2,TRUE),"")</f>
        <v>-2.5179867648821297E-3</v>
      </c>
      <c r="DC9" s="5">
        <f ca="1">IFERROR(VLOOKUP(DC25,DEBT!$E:$F,2,TRUE),"")</f>
        <v>3.214015465122122E-3</v>
      </c>
      <c r="DD9" s="5">
        <f ca="1">IFERROR(VLOOKUP(DD25,DEBT!$E:$F,2,TRUE),"")</f>
        <v>8.2088818712588996E-3</v>
      </c>
      <c r="DE9" s="5">
        <f ca="1">IFERROR(VLOOKUP(DE25,DEBT!$E:$F,2,TRUE),"")</f>
        <v>1.1319650752460442E-2</v>
      </c>
      <c r="DF9" s="5" t="str">
        <f>IFERROR(VLOOKUP(DF25,DEBT!$E:$F,2,TRUE),"")</f>
        <v/>
      </c>
      <c r="DG9" s="5" t="str">
        <f>IFERROR(VLOOKUP(DG25,DEBT!$E:$F,2,TRUE),"")</f>
        <v/>
      </c>
      <c r="DH9" s="5" t="str">
        <f>IFERROR(VLOOKUP(DH25,DEBT!$E:$F,2,TRUE),"")</f>
        <v/>
      </c>
      <c r="DI9" s="5" t="str">
        <f>IFERROR(VLOOKUP(DI25,DEBT!$E:$F,2,TRUE),"")</f>
        <v/>
      </c>
      <c r="DJ9" s="5" t="str">
        <f>IFERROR(VLOOKUP(DJ25,DEBT!$E:$F,2,TRUE),"")</f>
        <v/>
      </c>
      <c r="DK9" s="5" t="str">
        <f>IFERROR(VLOOKUP(DK25,DEBT!$E:$F,2,TRUE),"")</f>
        <v/>
      </c>
      <c r="DL9" s="5" t="str">
        <f>IFERROR(VLOOKUP(DL25,DEBT!$E:$F,2,TRUE),"")</f>
        <v/>
      </c>
      <c r="DM9" s="5" t="str">
        <f>IFERROR(VLOOKUP(DM25,DEBT!$E:$F,2,TRUE),"")</f>
        <v/>
      </c>
      <c r="DN9" s="5" t="str">
        <f>IFERROR(VLOOKUP(DN25,DEBT!$E:$F,2,TRUE),"")</f>
        <v/>
      </c>
      <c r="DO9" s="5" t="str">
        <f>IFERROR(VLOOKUP(DO25,DEBT!$E:$F,2,TRUE),"")</f>
        <v/>
      </c>
      <c r="DP9" s="5" t="str">
        <f>IFERROR(VLOOKUP(DP25,DEBT!$E:$F,2,TRUE),"")</f>
        <v/>
      </c>
      <c r="DQ9" s="5" t="str">
        <f>IFERROR(VLOOKUP(DQ25,DEBT!$E:$F,2,TRUE),"")</f>
        <v/>
      </c>
      <c r="DR9" s="5" t="str">
        <f>IFERROR(VLOOKUP(DR25,DEBT!$E:$F,2,TRUE),"")</f>
        <v/>
      </c>
      <c r="DS9" s="5" t="str">
        <f>IFERROR(VLOOKUP(DS25,DEBT!$E:$F,2,TRUE),"")</f>
        <v/>
      </c>
      <c r="DT9" s="5" t="str">
        <f>IFERROR(VLOOKUP(DT25,DEBT!$E:$F,2,TRUE),"")</f>
        <v/>
      </c>
      <c r="DU9" s="5" t="str">
        <f>IFERROR(VLOOKUP(DU25,DEBT!$E:$F,2,TRUE),"")</f>
        <v/>
      </c>
      <c r="DV9" s="5" t="str">
        <f>IFERROR(VLOOKUP(DV25,DEBT!$E:$F,2,TRUE),"")</f>
        <v/>
      </c>
      <c r="DW9" s="5" t="str">
        <f>IFERROR(VLOOKUP(DW25,DEBT!$E:$F,2,TRUE),"")</f>
        <v/>
      </c>
      <c r="DX9" s="5" t="str">
        <f>IFERROR(VLOOKUP(DX25,DEBT!$E:$F,2,TRUE),"")</f>
        <v/>
      </c>
      <c r="DY9" s="5" t="str">
        <f>IFERROR(VLOOKUP(DY25,DEBT!$E:$F,2,TRUE),"")</f>
        <v/>
      </c>
      <c r="DZ9" s="5" t="str">
        <f>IFERROR(VLOOKUP(DZ25,DEBT!$E:$F,2,TRUE),"")</f>
        <v/>
      </c>
      <c r="EA9" s="5" t="str">
        <f>IFERROR(VLOOKUP(EA25,DEBT!$E:$F,2,TRUE),"")</f>
        <v/>
      </c>
      <c r="EB9" s="5" t="str">
        <f>IFERROR(VLOOKUP(EB25,DEBT!$E:$F,2,TRUE),"")</f>
        <v/>
      </c>
      <c r="EC9" s="5" t="str">
        <f>IFERROR(VLOOKUP(EC25,DEBT!$E:$F,2,TRUE),"")</f>
        <v/>
      </c>
      <c r="ED9" s="5" t="str">
        <f>IFERROR(VLOOKUP(ED25,DEBT!$E:$F,2,TRUE),"")</f>
        <v/>
      </c>
      <c r="EE9" s="5" t="str">
        <f>IFERROR(VLOOKUP(EE25,DEBT!$E:$F,2,TRUE),"")</f>
        <v/>
      </c>
      <c r="EF9" s="5" t="str">
        <f>IFERROR(VLOOKUP(EF25,DEBT!$E:$F,2,TRUE),"")</f>
        <v/>
      </c>
      <c r="EG9" s="5" t="str">
        <f>IFERROR(VLOOKUP(EG25,DEBT!$E:$F,2,TRUE),"")</f>
        <v/>
      </c>
      <c r="EH9" s="5" t="str">
        <f>IFERROR(VLOOKUP(EH25,DEBT!$E:$F,2,TRUE),"")</f>
        <v/>
      </c>
      <c r="EI9" s="5" t="str">
        <f>IFERROR(VLOOKUP(EI25,DEBT!$E:$F,2,TRUE),"")</f>
        <v/>
      </c>
      <c r="EJ9" s="5" t="str">
        <f>IFERROR(VLOOKUP(EJ25,DEBT!$E:$F,2,TRUE),"")</f>
        <v/>
      </c>
      <c r="EK9" s="5" t="str">
        <f>IFERROR(VLOOKUP(EK25,DEBT!$E:$F,2,TRUE),"")</f>
        <v/>
      </c>
      <c r="EL9" s="5" t="str">
        <f>IFERROR(VLOOKUP(EL25,DEBT!$E:$F,2,TRUE),"")</f>
        <v/>
      </c>
      <c r="EM9" s="5" t="str">
        <f>IFERROR(VLOOKUP(EM25,DEBT!$E:$F,2,TRUE),"")</f>
        <v/>
      </c>
      <c r="EN9" s="5" t="str">
        <f>IFERROR(VLOOKUP(EN25,DEBT!$E:$F,2,TRUE),"")</f>
        <v/>
      </c>
      <c r="EO9" s="5" t="str">
        <f>IFERROR(VLOOKUP(EO25,DEBT!$E:$F,2,TRUE),"")</f>
        <v/>
      </c>
      <c r="EP9" s="5" t="str">
        <f>IFERROR(VLOOKUP(EP25,DEBT!$E:$F,2,TRUE),"")</f>
        <v/>
      </c>
      <c r="EQ9" s="5" t="str">
        <f>IFERROR(VLOOKUP(EQ25,DEBT!$E:$F,2,TRUE),"")</f>
        <v/>
      </c>
      <c r="ER9" s="5" t="str">
        <f>IFERROR(VLOOKUP(ER25,DEBT!$E:$F,2,TRUE),"")</f>
        <v/>
      </c>
      <c r="ES9" s="5" t="str">
        <f>IFERROR(VLOOKUP(ES25,DEBT!$E:$F,2,TRUE),"")</f>
        <v/>
      </c>
      <c r="ET9" s="5" t="str">
        <f>IFERROR(VLOOKUP(ET25,DEBT!$E:$F,2,TRUE),"")</f>
        <v/>
      </c>
      <c r="EU9" s="5" t="str">
        <f>IFERROR(VLOOKUP(EU25,DEBT!$E:$F,2,TRUE),"")</f>
        <v/>
      </c>
      <c r="EV9" s="5" t="str">
        <f>IFERROR(VLOOKUP(EV25,DEBT!$E:$F,2,TRUE),"")</f>
        <v/>
      </c>
      <c r="EW9" s="5" t="str">
        <f>IFERROR(VLOOKUP(EW25,DEBT!$E:$F,2,TRUE),"")</f>
        <v/>
      </c>
      <c r="EX9" s="5" t="str">
        <f>IFERROR(VLOOKUP(EX25,DEBT!$E:$F,2,TRUE),"")</f>
        <v/>
      </c>
      <c r="EY9" s="5" t="str">
        <f>IFERROR(VLOOKUP(EY25,DEBT!$E:$F,2,TRUE),"")</f>
        <v/>
      </c>
      <c r="EZ9" s="5" t="str">
        <f>IFERROR(VLOOKUP(EZ25,DEBT!$E:$F,2,TRUE),"")</f>
        <v/>
      </c>
      <c r="FA9" s="13"/>
      <c r="FB9" s="5">
        <f t="shared" ref="FB9" ca="1" si="2">AVERAGE(C9:EZ9)</f>
        <v>5.9641976681715208E-3</v>
      </c>
      <c r="FC9" s="5">
        <f t="shared" ref="FC9" ca="1" si="3">MEDIAN(C9:EZ9)</f>
        <v>5.0761721884757804E-3</v>
      </c>
    </row>
    <row r="10" spans="1:159" x14ac:dyDescent="0.55000000000000004">
      <c r="A10" t="s">
        <v>176</v>
      </c>
      <c r="B10" t="s">
        <v>91</v>
      </c>
      <c r="C10" s="6">
        <f ca="1">IFERROR(VLOOKUP(C25,'M2'!$A:$C,3,TRUE),"")</f>
        <v>1.6886349267324805E-3</v>
      </c>
      <c r="D10" s="6">
        <f ca="1">IFERROR(VLOOKUP(D25,'M2'!$A:$C,3,TRUE),"")</f>
        <v>1.3861813300949155E-2</v>
      </c>
      <c r="E10" s="6">
        <f ca="1">IFERROR(VLOOKUP(E25,'M2'!$A:$C,3,TRUE),"")</f>
        <v>8.8731983703575577E-3</v>
      </c>
      <c r="F10" s="6">
        <f ca="1">IFERROR(VLOOKUP(F25,'M2'!$A:$C,3,TRUE),"")</f>
        <v>-6.733059949228723E-3</v>
      </c>
      <c r="G10" s="6">
        <f ca="1">IFERROR(VLOOKUP(G25,'M2'!$A:$C,3,TRUE),"")</f>
        <v>6.4562805218499383E-3</v>
      </c>
      <c r="H10" s="6">
        <f ca="1">IFERROR(VLOOKUP(H25,'M2'!$A:$C,3,TRUE),"")</f>
        <v>4.305225653206679E-3</v>
      </c>
      <c r="I10" s="6">
        <f ca="1">IFERROR(VLOOKUP(I25,'M2'!$A:$C,3,TRUE),"")</f>
        <v>7.0875636986035212E-3</v>
      </c>
      <c r="J10" s="6">
        <f ca="1">IFERROR(VLOOKUP(J25,'M2'!$A:$C,3,TRUE),"")</f>
        <v>6.0256786613723098E-3</v>
      </c>
      <c r="K10" s="6">
        <f ca="1">IFERROR(VLOOKUP(K25,'M2'!$A:$C,3,TRUE),"")</f>
        <v>4.0237740543362793E-3</v>
      </c>
      <c r="L10" s="6">
        <f ca="1">IFERROR(VLOOKUP(L25,'M2'!$A:$C,3,TRUE),"")</f>
        <v>9.0630975143403437E-3</v>
      </c>
      <c r="M10" s="6">
        <f ca="1">IFERROR(VLOOKUP(M25,'M2'!$A:$C,3,TRUE),"")</f>
        <v>7.1247205063099256E-3</v>
      </c>
      <c r="N10" s="6">
        <f ca="1">IFERROR(VLOOKUP(N25,'M2'!$A:$C,3,TRUE),"")</f>
        <v>6.246472248353168E-4</v>
      </c>
      <c r="O10" s="6">
        <f ca="1">IFERROR(VLOOKUP(O25,'M2'!$A:$C,3,TRUE),"")</f>
        <v>5.2648204696219866E-4</v>
      </c>
      <c r="P10" s="6">
        <f ca="1">IFERROR(VLOOKUP(P25,'M2'!$A:$C,3,TRUE),"")</f>
        <v>1.3606158102053704E-2</v>
      </c>
      <c r="Q10" s="6">
        <f ca="1">IFERROR(VLOOKUP(Q25,'M2'!$A:$C,3,TRUE),"")</f>
        <v>8.0689419896469161E-3</v>
      </c>
      <c r="R10" s="6">
        <f ca="1">IFERROR(VLOOKUP(R25,'M2'!$A:$C,3,TRUE),"")</f>
        <v>-8.9901858364110424E-3</v>
      </c>
      <c r="S10" s="6">
        <f ca="1">IFERROR(VLOOKUP(S25,'M2'!$A:$C,3,TRUE),"")</f>
        <v>4.0236370115216127E-3</v>
      </c>
      <c r="T10" s="6">
        <f ca="1">IFERROR(VLOOKUP(T25,'M2'!$A:$C,3,TRUE),"")</f>
        <v>4.332845333688269E-3</v>
      </c>
      <c r="U10" s="6">
        <f ca="1">IFERROR(VLOOKUP(U25,'M2'!$A:$C,3,TRUE),"")</f>
        <v>5.5877849107721029E-3</v>
      </c>
      <c r="V10" s="6">
        <f ca="1">IFERROR(VLOOKUP(V25,'M2'!$A:$C,3,TRUE),"")</f>
        <v>3.3896816042052018E-3</v>
      </c>
      <c r="W10" s="6">
        <f ca="1">IFERROR(VLOOKUP(W25,'M2'!$A:$C,3,TRUE),"")</f>
        <v>3.3271557196433788E-3</v>
      </c>
      <c r="X10" s="6">
        <f ca="1">IFERROR(VLOOKUP(X25,'M2'!$A:$C,3,TRUE),"")</f>
        <v>5.3959712020944456E-3</v>
      </c>
      <c r="Y10" s="6">
        <f ca="1">IFERROR(VLOOKUP(Y25,'M2'!$A:$C,3,TRUE),"")</f>
        <v>7.999884269305221E-3</v>
      </c>
      <c r="Z10" s="6">
        <f ca="1">IFERROR(VLOOKUP(Z25,'M2'!$A:$C,3,TRUE),"")</f>
        <v>-3.1645115458027919E-3</v>
      </c>
      <c r="AA10" s="6">
        <f ca="1">IFERROR(VLOOKUP(AA25,'M2'!$A:$C,3,TRUE),"")</f>
        <v>-3.1961530986129453E-3</v>
      </c>
      <c r="AB10" s="6">
        <f ca="1">IFERROR(VLOOKUP(AB25,'M2'!$A:$C,3,TRUE),"")</f>
        <v>1.203122630404486E-2</v>
      </c>
      <c r="AC10" s="6">
        <f ca="1">IFERROR(VLOOKUP(AC25,'M2'!$A:$C,3,TRUE),"")</f>
        <v>5.2447926701346525E-3</v>
      </c>
      <c r="AD10" s="6">
        <f ca="1">IFERROR(VLOOKUP(AD25,'M2'!$A:$C,3,TRUE),"")</f>
        <v>-7.276005508468561E-3</v>
      </c>
      <c r="AE10" s="6">
        <f ca="1">IFERROR(VLOOKUP(AE25,'M2'!$A:$C,3,TRUE),"")</f>
        <v>6.5856745489778525E-3</v>
      </c>
      <c r="AF10" s="6">
        <f ca="1">IFERROR(VLOOKUP(AF25,'M2'!$A:$C,3,TRUE),"")</f>
        <v>2.8699296725154251E-3</v>
      </c>
      <c r="AG10" s="6">
        <f ca="1">IFERROR(VLOOKUP(AG25,'M2'!$A:$C,3,TRUE),"")</f>
        <v>3.9738195418420079E-3</v>
      </c>
      <c r="AH10" s="6">
        <f ca="1">IFERROR(VLOOKUP(AH25,'M2'!$A:$C,3,TRUE),"")</f>
        <v>2.7233922460930867E-3</v>
      </c>
      <c r="AI10" s="6">
        <f ca="1">IFERROR(VLOOKUP(AI25,'M2'!$A:$C,3,TRUE),"")</f>
        <v>8.4435094039509185E-5</v>
      </c>
      <c r="AJ10" s="6">
        <f ca="1">IFERROR(VLOOKUP(AJ25,'M2'!$A:$C,3,TRUE),"")</f>
        <v>2.9831214425926041E-3</v>
      </c>
      <c r="AK10" s="6">
        <f ca="1">IFERROR(VLOOKUP(AK25,'M2'!$A:$C,3,TRUE),"")</f>
        <v>1.3531429533449752E-2</v>
      </c>
      <c r="AL10" s="6">
        <f ca="1">IFERROR(VLOOKUP(AL25,'M2'!$A:$C,3,TRUE),"")</f>
        <v>1.3150062981878079E-4</v>
      </c>
      <c r="AM10" s="6">
        <f ca="1">IFERROR(VLOOKUP(AM25,'M2'!$A:$C,3,TRUE),"")</f>
        <v>-3.2178817341960487E-3</v>
      </c>
      <c r="AN10" s="6">
        <f ca="1">IFERROR(VLOOKUP(AN25,'M2'!$A:$C,3,TRUE),"")</f>
        <v>1.1087198000555451E-2</v>
      </c>
      <c r="AO10" s="6">
        <f ca="1">IFERROR(VLOOKUP(AO25,'M2'!$A:$C,3,TRUE),"")</f>
        <v>5.6167045462347668E-3</v>
      </c>
      <c r="AP10" s="6">
        <f ca="1">IFERROR(VLOOKUP(AP25,'M2'!$A:$C,3,TRUE),"")</f>
        <v>-4.5816120992796675E-3</v>
      </c>
      <c r="AQ10" s="6">
        <f ca="1">IFERROR(VLOOKUP(AQ25,'M2'!$A:$C,3,TRUE),"")</f>
        <v>1.0796795258738931E-2</v>
      </c>
      <c r="AR10" s="6">
        <f ca="1">IFERROR(VLOOKUP(AR25,'M2'!$A:$C,3,TRUE),"")</f>
        <v>5.6868307116003944E-3</v>
      </c>
      <c r="AS10" s="6">
        <f ca="1">IFERROR(VLOOKUP(AS25,'M2'!$A:$C,3,TRUE),"")</f>
        <v>5.9110907176982081E-3</v>
      </c>
      <c r="AT10" s="6">
        <f ca="1">IFERROR(VLOOKUP(AT25,'M2'!$A:$C,3,TRUE),"")</f>
        <v>6.0641837501341387E-3</v>
      </c>
      <c r="AU10" s="6">
        <f ca="1">IFERROR(VLOOKUP(AU25,'M2'!$A:$C,3,TRUE),"")</f>
        <v>8.7147276897636232E-3</v>
      </c>
      <c r="AV10" s="6">
        <f ca="1">IFERROR(VLOOKUP(AV25,'M2'!$A:$C,3,TRUE),"")</f>
        <v>8.6526576019778471E-3</v>
      </c>
      <c r="AW10" s="6">
        <f ca="1">IFERROR(VLOOKUP(AW25,'M2'!$A:$C,3,TRUE),"")</f>
        <v>1.0387176260878683E-2</v>
      </c>
      <c r="AX10" s="6">
        <f ca="1">IFERROR(VLOOKUP(AX25,'M2'!$A:$C,3,TRUE),"")</f>
        <v>8.5615883043507843E-4</v>
      </c>
      <c r="AY10" s="6">
        <f ca="1">IFERROR(VLOOKUP(AY25,'M2'!$A:$C,3,TRUE),"")</f>
        <v>-3.1495246550752301E-3</v>
      </c>
      <c r="AZ10">
        <f ca="1">IFERROR(VLOOKUP(AZ25,'M2'!$A:$C,3,TRUE),"")</f>
        <v>3.8024222645508247E-2</v>
      </c>
      <c r="BA10">
        <f ca="1">IFERROR(VLOOKUP(BA25,'M2'!$A:$C,3,TRUE),"")</f>
        <v>6.8628187784959119E-2</v>
      </c>
      <c r="BB10">
        <f ca="1">IFERROR(VLOOKUP(BB25,'M2'!$A:$C,3,TRUE),"")</f>
        <v>3.8264080173474858E-2</v>
      </c>
      <c r="BC10">
        <f ca="1">IFERROR(VLOOKUP(BC25,'M2'!$A:$C,3,TRUE),"")</f>
        <v>2.0473134303083503E-2</v>
      </c>
      <c r="BD10">
        <f ca="1">IFERROR(VLOOKUP(BD25,'M2'!$A:$C,3,TRUE),"")</f>
        <v>1.0880267277333463E-2</v>
      </c>
      <c r="BE10" s="6">
        <f ca="1">IFERROR(VLOOKUP(BE25,'M2'!$A:$C,3,TRUE),"")</f>
        <v>2.2434652235531019E-3</v>
      </c>
      <c r="BF10" s="6">
        <f ca="1">IFERROR(VLOOKUP(BF25,'M2'!$A:$C,3,TRUE),"")</f>
        <v>1.2846481003259353E-2</v>
      </c>
      <c r="BG10" s="6">
        <f ca="1">IFERROR(VLOOKUP(BG25,'M2'!$A:$C,3,TRUE),"")</f>
        <v>6.2097069794519472E-3</v>
      </c>
      <c r="BH10" s="6">
        <f ca="1">IFERROR(VLOOKUP(BH25,'M2'!$A:$C,3,TRUE),"")</f>
        <v>1.5578460153856005E-2</v>
      </c>
      <c r="BI10" s="6">
        <f ca="1">IFERROR(VLOOKUP(BI25,'M2'!$A:$C,3,TRUE),"")</f>
        <v>1.4484955901591035E-2</v>
      </c>
      <c r="BJ10" s="6">
        <f ca="1">IFERROR(VLOOKUP(BJ25,'M2'!$A:$C,3,TRUE),"")</f>
        <v>6.9778808456651201E-3</v>
      </c>
      <c r="BK10" s="6">
        <f ca="1">IFERROR(VLOOKUP(BK25,'M2'!$A:$C,3,TRUE),"")</f>
        <v>5.0448198942496837E-3</v>
      </c>
      <c r="BL10" s="6">
        <f ca="1">IFERROR(VLOOKUP(BL25,'M2'!$A:$C,3,TRUE),"")</f>
        <v>2.045817684865988E-2</v>
      </c>
      <c r="BM10" s="6">
        <f ca="1">IFERROR(VLOOKUP(BM25,'M2'!$A:$C,3,TRUE),"")</f>
        <v>1.9912094772508722E-2</v>
      </c>
      <c r="BN10" s="6">
        <f ca="1">IFERROR(VLOOKUP(BN25,'M2'!$A:$C,3,TRUE),"")</f>
        <v>1.8313933398494498E-3</v>
      </c>
      <c r="BO10" s="6">
        <f ca="1">IFERROR(VLOOKUP(BO25,'M2'!$A:$C,3,TRUE),"")</f>
        <v>5.6565935284233612E-3</v>
      </c>
      <c r="BP10" s="6">
        <f ca="1">IFERROR(VLOOKUP(BP25,'M2'!$A:$C,3,TRUE),"")</f>
        <v>7.0358701989739455E-3</v>
      </c>
      <c r="BQ10" s="5">
        <f ca="1">IFERROR(VLOOKUP(BQ25,'M2'!$A:$C,3,TRUE),"")</f>
        <v>9.1664112332326911E-3</v>
      </c>
      <c r="BR10" s="5">
        <f ca="1">IFERROR(VLOOKUP(BR25,'M2'!$A:$C,3,TRUE),"")</f>
        <v>8.6974548855685806E-3</v>
      </c>
      <c r="BS10" s="5">
        <f ca="1">IFERROR(VLOOKUP(BS25,'M2'!$A:$C,3,TRUE),"")</f>
        <v>7.4179934136630998E-3</v>
      </c>
      <c r="BT10" s="5">
        <f ca="1">IFERROR(VLOOKUP(BT25,'M2'!$A:$C,3,TRUE),"")</f>
        <v>1.0665502697214505E-2</v>
      </c>
      <c r="BU10" s="5">
        <f ca="1">IFERROR(VLOOKUP(BU25,'M2'!$A:$C,3,TRUE),"")</f>
        <v>1.5965562080733929E-2</v>
      </c>
      <c r="BV10" s="6">
        <f ca="1">IFERROR(VLOOKUP(BV25,'M2'!$A:$C,3,TRUE),"")</f>
        <v>3.326833686039648E-4</v>
      </c>
      <c r="BW10" s="6">
        <f ca="1">IFERROR(VLOOKUP(BW25,'M2'!$A:$C,3,TRUE),"")</f>
        <v>-2.6882962114423829E-3</v>
      </c>
      <c r="BX10" s="6">
        <f ca="1">IFERROR(VLOOKUP(BX25,'M2'!$A:$C,3,TRUE),"")</f>
        <v>1.1907629034050841E-2</v>
      </c>
      <c r="BY10" s="6">
        <f ca="1">IFERROR(VLOOKUP(BY25,'M2'!$A:$C,3,TRUE),"")</f>
        <v>2.8240183446767361E-3</v>
      </c>
      <c r="BZ10" s="6">
        <f ca="1">IFERROR(VLOOKUP(BZ25,'M2'!$A:$C,3,TRUE),"")</f>
        <v>-1.5915107256960326E-2</v>
      </c>
      <c r="CA10" s="6">
        <f ca="1">IFERROR(VLOOKUP(CA25,'M2'!$A:$C,3,TRUE),"")</f>
        <v>6.632253157276821E-4</v>
      </c>
      <c r="CB10" s="6">
        <f ca="1">IFERROR(VLOOKUP(CB25,'M2'!$A:$C,3,TRUE),"")</f>
        <v>1.8539461243323717E-5</v>
      </c>
      <c r="CC10" s="6">
        <f ca="1">IFERROR(VLOOKUP(CC25,'M2'!$A:$C,3,TRUE),"")</f>
        <v>-1.0381905821283581E-3</v>
      </c>
      <c r="CD10" s="6">
        <f ca="1">IFERROR(VLOOKUP(CD25,'M2'!$A:$C,3,TRUE),"")</f>
        <v>-3.5724890505530399E-3</v>
      </c>
      <c r="CE10" s="6">
        <f ca="1">IFERROR(VLOOKUP(CE25,'M2'!$A:$C,3,TRUE),"")</f>
        <v>-4.6143244275163925E-3</v>
      </c>
      <c r="CF10" s="6">
        <f ca="1">IFERROR(VLOOKUP(CF25,'M2'!$A:$C,3,TRUE),"")</f>
        <v>-4.1632557595609661E-4</v>
      </c>
      <c r="CG10" s="6">
        <f ca="1">IFERROR(VLOOKUP(CG25,'M2'!$A:$C,3,TRUE),"")</f>
        <v>1.797029285961713E-3</v>
      </c>
      <c r="CH10" s="6">
        <f ca="1">IFERROR(VLOOKUP(CH25,'M2'!$A:$C,3,TRUE),"")</f>
        <v>-6.1241649927593102E-3</v>
      </c>
      <c r="CI10" s="6">
        <f ca="1">IFERROR(VLOOKUP(CI25,'M2'!$A:$C,3,TRUE),"")</f>
        <v>-7.9573602056788612E-3</v>
      </c>
      <c r="CJ10" s="6">
        <f ca="1">IFERROR(VLOOKUP(CJ25,'M2'!$A:$C,3,TRUE),"")</f>
        <v>-3.7713321899310428E-3</v>
      </c>
      <c r="CK10" s="6">
        <f ca="1">IFERROR(VLOOKUP(CK25,'M2'!$A:$C,3,TRUE),"")</f>
        <v>-6.9577210253483268E-3</v>
      </c>
      <c r="CL10" s="6">
        <f ca="1">IFERROR(VLOOKUP(CL25,'M2'!$A:$C,3,TRUE),"")</f>
        <v>-1.0210385667147208E-2</v>
      </c>
      <c r="CM10" s="6">
        <f ca="1">IFERROR(VLOOKUP(CM25,'M2'!$A:$C,3,TRUE),"")</f>
        <v>2.8160154832466786E-3</v>
      </c>
      <c r="CN10" s="6">
        <f ca="1">IFERROR(VLOOKUP(CN25,'M2'!$A:$C,3,TRUE),"")</f>
        <v>-1.1628075288169849E-3</v>
      </c>
      <c r="CO10" s="6">
        <f ca="1">IFERROR(VLOOKUP(CO25,'M2'!$A:$C,3,TRUE),"")</f>
        <v>-1.8162847316148774E-3</v>
      </c>
      <c r="CP10" s="6">
        <f ca="1">IFERROR(VLOOKUP(CP25,'M2'!$A:$C,3,TRUE),"")</f>
        <v>-9.4850948509478047E-4</v>
      </c>
      <c r="CQ10" s="6">
        <f ca="1">IFERROR(VLOOKUP(CQ25,'M2'!$A:$C,3,TRUE),"")</f>
        <v>-1.9085078762280062E-3</v>
      </c>
      <c r="CR10" s="6">
        <f ca="1">IFERROR(VLOOKUP(CR25,'M2'!$A:$C,3,TRUE),"")</f>
        <v>2.7226401358892765E-3</v>
      </c>
      <c r="CS10" s="6">
        <f ca="1">IFERROR(VLOOKUP(CS25,'M2'!$A:$C,3,TRUE),"")</f>
        <v>7.5939809593875193E-3</v>
      </c>
      <c r="CT10" s="6">
        <f ca="1">IFERROR(VLOOKUP(CT25,'M2'!$A:$C,3,TRUE),"")</f>
        <v>-5.3319242962813649E-4</v>
      </c>
      <c r="CU10" s="6">
        <f ca="1">IFERROR(VLOOKUP(CU25,'M2'!$A:$C,3,TRUE),"")</f>
        <v>-2.4943648501219045E-3</v>
      </c>
      <c r="CV10" s="6">
        <f ca="1">IFERROR(VLOOKUP(CV25,'M2'!$A:$C,3,TRUE),"")</f>
        <v>9.9349554324259567E-3</v>
      </c>
      <c r="CW10" s="6">
        <f ca="1">IFERROR(VLOOKUP(CW25,'M2'!$A:$C,3,TRUE),"")</f>
        <v>2.4664618437876041E-3</v>
      </c>
      <c r="CX10" s="6">
        <f ca="1">IFERROR(VLOOKUP(CX25,'M2'!$A:$C,3,TRUE),"")</f>
        <v>-8.4900227955209146E-3</v>
      </c>
      <c r="CY10" s="6">
        <f ca="1">IFERROR(VLOOKUP(CY25,'M2'!$A:$C,3,TRUE),"")</f>
        <v>5.7740766517074696E-3</v>
      </c>
      <c r="CZ10" s="6">
        <f ca="1">IFERROR(VLOOKUP(CZ25,'M2'!$A:$C,3,TRUE),"")</f>
        <v>2.4815316777066485E-4</v>
      </c>
      <c r="DA10" s="6">
        <f ca="1">IFERROR(VLOOKUP(DA25,'M2'!$A:$C,3,TRUE),"")</f>
        <v>5.0811068702290079E-3</v>
      </c>
      <c r="DB10" s="6">
        <f ca="1">IFERROR(VLOOKUP(DB25,'M2'!$A:$C,3,TRUE),"")</f>
        <v>4.6946573944414809E-3</v>
      </c>
      <c r="DC10" s="6">
        <f ca="1">IFERROR(VLOOKUP(DC25,'M2'!$A:$C,3,TRUE),"")</f>
        <v>3.0427017679797129E-3</v>
      </c>
      <c r="DD10" s="6">
        <f ca="1">IFERROR(VLOOKUP(DD25,'M2'!$A:$C,3,TRUE),"")</f>
        <v>9.109836173680462E-3</v>
      </c>
      <c r="DE10" s="6">
        <f ca="1">IFERROR(VLOOKUP(DE25,'M2'!$A:$C,3,TRUE),"")</f>
        <v>0</v>
      </c>
      <c r="DF10" s="6" t="str">
        <f>IFERROR(VLOOKUP(DF25,'M2'!$A:$C,3,TRUE),"")</f>
        <v/>
      </c>
      <c r="DG10" s="6" t="str">
        <f>IFERROR(VLOOKUP(DG25,'M2'!$A:$C,3,TRUE),"")</f>
        <v/>
      </c>
      <c r="DH10" s="6" t="str">
        <f>IFERROR(VLOOKUP(DH25,'M2'!$A:$C,3,TRUE),"")</f>
        <v/>
      </c>
      <c r="DI10" s="6" t="str">
        <f>IFERROR(VLOOKUP(DI25,'M2'!$A:$C,3,TRUE),"")</f>
        <v/>
      </c>
      <c r="DJ10" s="6" t="str">
        <f>IFERROR(VLOOKUP(DJ25,'M2'!$A:$C,3,TRUE),"")</f>
        <v/>
      </c>
      <c r="DK10" s="6" t="str">
        <f>IFERROR(VLOOKUP(DK25,'M2'!$A:$C,3,TRUE),"")</f>
        <v/>
      </c>
      <c r="DL10" s="6" t="str">
        <f>IFERROR(VLOOKUP(DL25,'M2'!$A:$C,3,TRUE),"")</f>
        <v/>
      </c>
      <c r="DM10" s="6" t="str">
        <f>IFERROR(VLOOKUP(DM25,'M2'!$A:$C,3,TRUE),"")</f>
        <v/>
      </c>
      <c r="DN10" s="6" t="str">
        <f>IFERROR(VLOOKUP(DN25,'M2'!$A:$C,3,TRUE),"")</f>
        <v/>
      </c>
      <c r="DO10" s="6" t="str">
        <f>IFERROR(VLOOKUP(DO25,'M2'!$A:$C,3,TRUE),"")</f>
        <v/>
      </c>
      <c r="DP10" s="6" t="str">
        <f>IFERROR(VLOOKUP(DP25,'M2'!$A:$C,3,TRUE),"")</f>
        <v/>
      </c>
      <c r="DQ10" s="6" t="str">
        <f>IFERROR(VLOOKUP(DQ25,'M2'!$A:$C,3,TRUE),"")</f>
        <v/>
      </c>
      <c r="DR10" s="6" t="str">
        <f>IFERROR(VLOOKUP(DR25,'M2'!$A:$C,3,TRUE),"")</f>
        <v/>
      </c>
      <c r="DS10" s="6" t="str">
        <f>IFERROR(VLOOKUP(DS25,'M2'!$A:$C,3,TRUE),"")</f>
        <v/>
      </c>
      <c r="DT10" s="6" t="str">
        <f>IFERROR(VLOOKUP(DT25,'M2'!$A:$C,3,TRUE),"")</f>
        <v/>
      </c>
      <c r="DU10" s="6" t="str">
        <f>IFERROR(VLOOKUP(DU25,'M2'!$A:$C,3,TRUE),"")</f>
        <v/>
      </c>
      <c r="DV10" s="6" t="str">
        <f>IFERROR(VLOOKUP(DV25,'M2'!$A:$C,3,TRUE),"")</f>
        <v/>
      </c>
      <c r="DW10" s="6" t="str">
        <f>IFERROR(VLOOKUP(DW25,'M2'!$A:$C,3,TRUE),"")</f>
        <v/>
      </c>
      <c r="DX10" s="6" t="str">
        <f>IFERROR(VLOOKUP(DX25,'M2'!$A:$C,3,TRUE),"")</f>
        <v/>
      </c>
      <c r="DY10" s="6" t="str">
        <f>IFERROR(VLOOKUP(DY25,'M2'!$A:$C,3,TRUE),"")</f>
        <v/>
      </c>
      <c r="DZ10" s="6" t="str">
        <f>IFERROR(VLOOKUP(DZ25,'M2'!$A:$C,3,TRUE),"")</f>
        <v/>
      </c>
      <c r="EA10" s="6" t="str">
        <f>IFERROR(VLOOKUP(EA25,'M2'!$A:$C,3,TRUE),"")</f>
        <v/>
      </c>
      <c r="EB10" s="6" t="str">
        <f>IFERROR(VLOOKUP(EB25,'M2'!$A:$C,3,TRUE),"")</f>
        <v/>
      </c>
      <c r="EC10" s="6" t="str">
        <f>IFERROR(VLOOKUP(EC25,'M2'!$A:$C,3,TRUE),"")</f>
        <v/>
      </c>
      <c r="ED10" s="6" t="str">
        <f>IFERROR(VLOOKUP(ED25,'M2'!$A:$C,3,TRUE),"")</f>
        <v/>
      </c>
      <c r="EE10" s="6" t="str">
        <f>IFERROR(VLOOKUP(EE25,'M2'!$A:$C,3,TRUE),"")</f>
        <v/>
      </c>
      <c r="EF10" s="6" t="str">
        <f>IFERROR(VLOOKUP(EF25,'M2'!$A:$C,3,TRUE),"")</f>
        <v/>
      </c>
      <c r="EG10" s="6" t="str">
        <f>IFERROR(VLOOKUP(EG25,'M2'!$A:$C,3,TRUE),"")</f>
        <v/>
      </c>
      <c r="EH10" s="6" t="str">
        <f>IFERROR(VLOOKUP(EH25,'M2'!$A:$C,3,TRUE),"")</f>
        <v/>
      </c>
      <c r="EI10" s="6" t="str">
        <f>IFERROR(VLOOKUP(EI25,'M2'!$A:$C,3,TRUE),"")</f>
        <v/>
      </c>
      <c r="EJ10" s="6" t="str">
        <f>IFERROR(VLOOKUP(EJ25,'M2'!$A:$C,3,TRUE),"")</f>
        <v/>
      </c>
      <c r="EK10" s="6" t="str">
        <f>IFERROR(VLOOKUP(EK25,'M2'!$A:$C,3,TRUE),"")</f>
        <v/>
      </c>
      <c r="EL10" s="6" t="str">
        <f>IFERROR(VLOOKUP(EL25,'M2'!$A:$C,3,TRUE),"")</f>
        <v/>
      </c>
      <c r="EM10" s="6" t="str">
        <f>IFERROR(VLOOKUP(EM25,'M2'!$A:$C,3,TRUE),"")</f>
        <v/>
      </c>
      <c r="EN10" s="6" t="str">
        <f>IFERROR(VLOOKUP(EN25,'M2'!$A:$C,3,TRUE),"")</f>
        <v/>
      </c>
      <c r="EO10" s="6" t="str">
        <f>IFERROR(VLOOKUP(EO25,'M2'!$A:$C,3,TRUE),"")</f>
        <v/>
      </c>
      <c r="EP10" s="6" t="str">
        <f>IFERROR(VLOOKUP(EP25,'M2'!$A:$C,3,TRUE),"")</f>
        <v/>
      </c>
      <c r="EQ10" s="6" t="str">
        <f>IFERROR(VLOOKUP(EQ25,'M2'!$A:$C,3,TRUE),"")</f>
        <v/>
      </c>
      <c r="ER10" s="6" t="str">
        <f>IFERROR(VLOOKUP(ER25,'M2'!$A:$C,3,TRUE),"")</f>
        <v/>
      </c>
      <c r="ES10" s="6" t="str">
        <f>IFERROR(VLOOKUP(ES25,'M2'!$A:$C,3,TRUE),"")</f>
        <v/>
      </c>
      <c r="ET10" s="6" t="str">
        <f>IFERROR(VLOOKUP(ET25,'M2'!$A:$C,3,TRUE),"")</f>
        <v/>
      </c>
      <c r="EU10" s="6" t="str">
        <f>IFERROR(VLOOKUP(EU25,'M2'!$A:$C,3,TRUE),"")</f>
        <v/>
      </c>
      <c r="EV10" s="6" t="str">
        <f>IFERROR(VLOOKUP(EV25,'M2'!$A:$C,3,TRUE),"")</f>
        <v/>
      </c>
      <c r="EW10" s="6" t="str">
        <f>IFERROR(VLOOKUP(EW25,'M2'!$A:$C,3,TRUE),"")</f>
        <v/>
      </c>
      <c r="EX10" s="6" t="str">
        <f>IFERROR(VLOOKUP(EX25,'M2'!$A:$C,3,TRUE),"")</f>
        <v/>
      </c>
      <c r="EY10" s="6" t="str">
        <f>IFERROR(VLOOKUP(EY25,'M2'!$A:$C,3,TRUE),"")</f>
        <v/>
      </c>
      <c r="EZ10" s="6" t="str">
        <f>IFERROR(VLOOKUP(EZ25,'M2'!$A:$C,3,TRUE),"")</f>
        <v/>
      </c>
      <c r="FA10" s="13"/>
      <c r="FB10" s="5"/>
      <c r="FC10" s="5"/>
    </row>
    <row r="11" spans="1:159" x14ac:dyDescent="0.55000000000000004">
      <c r="A11" t="s">
        <v>176</v>
      </c>
      <c r="B11" t="s">
        <v>115</v>
      </c>
      <c r="C11" s="6">
        <f ca="1">IFERROR(VLOOKUP(C$25,'FED '!$U:$AA,3,FALSE),"")</f>
        <v>-9.0715260765728001E-4</v>
      </c>
      <c r="D11" s="6">
        <f ca="1">IFERROR(VLOOKUP(D$25,'FED '!$U:$AA,3,FALSE),"")</f>
        <v>-3.2993000133751949E-4</v>
      </c>
      <c r="E11" s="6">
        <f ca="1">IFERROR(VLOOKUP(E$25,'FED '!$U:$AA,3,FALSE),"")</f>
        <v>6.308648802939576E-4</v>
      </c>
      <c r="F11" s="6">
        <f ca="1">IFERROR(VLOOKUP(F$25,'FED '!$U:$AA,3,FALSE),"")</f>
        <v>-3.2350162653390635E-3</v>
      </c>
      <c r="G11" s="6">
        <f ca="1">IFERROR(VLOOKUP(G$25,'FED '!$U:$AA,3,FALSE),"")</f>
        <v>-7.5660131291788169E-4</v>
      </c>
      <c r="H11" s="6">
        <f ca="1">IFERROR(VLOOKUP(H$25,'FED '!$U:$AA,3,FALSE),"")</f>
        <v>6.3120224449342288E-4</v>
      </c>
      <c r="I11" s="6">
        <f ca="1">IFERROR(VLOOKUP(I$25,'FED '!$U:$AA,3,FALSE),"")</f>
        <v>-1.1808849145921174E-3</v>
      </c>
      <c r="J11" s="6">
        <f ca="1">IFERROR(VLOOKUP(J$25,'FED '!$U:$AA,3,FALSE),"")</f>
        <v>-6.1117729089010808E-5</v>
      </c>
      <c r="K11" s="6">
        <f ca="1">IFERROR(VLOOKUP(K$25,'FED '!$U:$AA,3,FALSE),"")</f>
        <v>-1.5253499595657694E-3</v>
      </c>
      <c r="L11" s="6">
        <f ca="1">IFERROR(VLOOKUP(L$25,'FED '!$U:$AA,3,FALSE),"")</f>
        <v>-1.1041093992133488E-3</v>
      </c>
      <c r="M11" s="6">
        <f ca="1">IFERROR(VLOOKUP(M$25,'FED '!$U:$AA,3,FALSE),"")</f>
        <v>1.1794075531019743E-3</v>
      </c>
      <c r="N11" s="6">
        <f ca="1">IFERROR(VLOOKUP(N$25,'FED '!$U:$AA,3,FALSE),"")</f>
        <v>-1.1728612770354196E-3</v>
      </c>
      <c r="O11" s="6">
        <f ca="1">IFERROR(VLOOKUP(O$25,'FED '!$U:$AA,3,FALSE),"")</f>
        <v>8.0183137207900934E-4</v>
      </c>
      <c r="P11" s="6">
        <f ca="1">IFERROR(VLOOKUP(P$25,'FED '!$U:$AA,3,FALSE),"")</f>
        <v>1.9477953173061557E-3</v>
      </c>
      <c r="Q11" s="6">
        <f ca="1">IFERROR(VLOOKUP(Q$25,'FED '!$U:$AA,3,FALSE),"")</f>
        <v>2.2558471369746869E-3</v>
      </c>
      <c r="R11" s="6">
        <f ca="1">IFERROR(VLOOKUP(R$25,'FED '!$U:$AA,3,FALSE),"")</f>
        <v>-1.9251150568387887E-3</v>
      </c>
      <c r="S11" s="6">
        <f ca="1">IFERROR(VLOOKUP(S$25,'FED '!$U:$AA,3,FALSE),"")</f>
        <v>1.2599261141721385E-4</v>
      </c>
      <c r="T11" s="6">
        <f ca="1">IFERROR(VLOOKUP(T$25,'FED '!$U:$AA,3,FALSE),"")</f>
        <v>-8.7266302519761751E-6</v>
      </c>
      <c r="U11" s="6">
        <f ca="1">IFERROR(VLOOKUP(U$25,'FED '!$U:$AA,3,FALSE),"")</f>
        <v>-1.3517444462345374E-3</v>
      </c>
      <c r="V11" s="6">
        <f ca="1">IFERROR(VLOOKUP(V$25,'FED '!$U:$AA,3,FALSE),"")</f>
        <v>-7.3448369582873596E-4</v>
      </c>
      <c r="W11" s="6">
        <f ca="1">IFERROR(VLOOKUP(W$25,'FED '!$U:$AA,3,FALSE),"")</f>
        <v>6.6102789838207165E-4</v>
      </c>
      <c r="X11" s="6">
        <f ca="1">IFERROR(VLOOKUP(X$25,'FED '!$U:$AA,3,FALSE),"")</f>
        <v>-2.7521646799258948E-3</v>
      </c>
      <c r="Y11" s="6">
        <f ca="1">IFERROR(VLOOKUP(Y$25,'FED '!$U:$AA,3,FALSE),"")</f>
        <v>-8.7205899172360102E-4</v>
      </c>
      <c r="Z11" s="6">
        <f ca="1">IFERROR(VLOOKUP(Z$25,'FED '!$U:$AA,3,FALSE),"")</f>
        <v>-1.9370265102531814E-3</v>
      </c>
      <c r="AA11" s="6">
        <f ca="1">IFERROR(VLOOKUP(AA$25,'FED '!$U:$AA,3,FALSE),"")</f>
        <v>-5.1208985885869973E-3</v>
      </c>
      <c r="AB11" s="6">
        <f ca="1">IFERROR(VLOOKUP(AB$25,'FED '!$U:$AA,3,FALSE),"")</f>
        <v>-3.6177567009356704E-3</v>
      </c>
      <c r="AC11" s="6">
        <f ca="1">IFERROR(VLOOKUP(AC$25,'FED '!$U:$AA,3,FALSE),"")</f>
        <v>-3.8757099595971845E-3</v>
      </c>
      <c r="AD11" s="6">
        <f ca="1">IFERROR(VLOOKUP(AD$25,'FED '!$U:$AA,3,FALSE),"")</f>
        <v>-8.8520596310847077E-3</v>
      </c>
      <c r="AE11" s="6">
        <f ca="1">IFERROR(VLOOKUP(AE$25,'FED '!$U:$AA,3,FALSE),"")</f>
        <v>-6.2122512261839624E-3</v>
      </c>
      <c r="AF11" s="6">
        <f ca="1">IFERROR(VLOOKUP(AF$25,'FED '!$U:$AA,3,FALSE),"")</f>
        <v>-6.6736617403833076E-3</v>
      </c>
      <c r="AG11" s="6">
        <f ca="1">IFERROR(VLOOKUP(AG$25,'FED '!$U:$AA,3,FALSE),"")</f>
        <v>-1.1544314780067455E-2</v>
      </c>
      <c r="AH11" s="6">
        <f ca="1">IFERROR(VLOOKUP(AH$25,'FED '!$U:$AA,3,FALSE),"")</f>
        <v>-7.78633094136294E-3</v>
      </c>
      <c r="AI11" s="6">
        <f ca="1">IFERROR(VLOOKUP(AI$25,'FED '!$U:$AA,3,FALSE),"")</f>
        <v>-8.8222095761092412E-3</v>
      </c>
      <c r="AJ11" s="6">
        <f ca="1">IFERROR(VLOOKUP(AJ$25,'FED '!$U:$AA,3,FALSE),"")</f>
        <v>-1.0837887307757144E-2</v>
      </c>
      <c r="AK11" s="6">
        <f ca="1">IFERROR(VLOOKUP(AK$25,'FED '!$U:$AA,3,FALSE),"")</f>
        <v>-9.5158653138317506E-3</v>
      </c>
      <c r="AL11" s="6">
        <f ca="1">IFERROR(VLOOKUP(AL$25,'FED '!$U:$AA,3,FALSE),"")</f>
        <v>-8.1360242160836149E-3</v>
      </c>
      <c r="AM11" s="6">
        <f ca="1">IFERROR(VLOOKUP(AM$25,'FED '!$U:$AA,3,FALSE),"")</f>
        <v>-1.1763201289372249E-2</v>
      </c>
      <c r="AN11" s="6">
        <f ca="1">IFERROR(VLOOKUP(AN$25,'FED '!$U:$AA,3,FALSE),"")</f>
        <v>-9.4768578593737995E-3</v>
      </c>
      <c r="AO11" s="6">
        <f ca="1">IFERROR(VLOOKUP(AO$25,'FED '!$U:$AA,3,FALSE),"")</f>
        <v>-7.9871064237098111E-3</v>
      </c>
      <c r="AP11" s="6">
        <f ca="1">IFERROR(VLOOKUP(AP$25,'FED '!$U:$AA,3,FALSE),"")</f>
        <v>-1.5608815239284701E-2</v>
      </c>
      <c r="AQ11" s="6">
        <f ca="1">IFERROR(VLOOKUP(AQ$25,'FED '!$U:$AA,3,FALSE),"")</f>
        <v>-7.6449483393242756E-3</v>
      </c>
      <c r="AR11" s="6">
        <f ca="1">IFERROR(VLOOKUP(AR$25,'FED '!$U:$AA,3,FALSE),"")</f>
        <v>-9.9765545372487718E-3</v>
      </c>
      <c r="AS11" s="6">
        <f ca="1">IFERROR(VLOOKUP(AS$25,'FED '!$U:$AA,3,FALSE),"")</f>
        <v>-8.0667189480351231E-3</v>
      </c>
      <c r="AT11" s="6">
        <f ca="1">IFERROR(VLOOKUP(AT$25,'FED '!$U:$AA,3,FALSE),"")</f>
        <v>9.357044737566822E-3</v>
      </c>
      <c r="AU11" s="6">
        <f ca="1">IFERROR(VLOOKUP(AU$25,'FED '!$U:$AA,3,FALSE),"")</f>
        <v>4.2474027136869541E-2</v>
      </c>
      <c r="AV11" s="6">
        <f ca="1">IFERROR(VLOOKUP(AV$25,'FED '!$U:$AA,3,FALSE),"")</f>
        <v>1.825016447716421E-2</v>
      </c>
      <c r="AW11" s="6">
        <f ca="1">IFERROR(VLOOKUP(AW$25,'FED '!$U:$AA,3,FALSE),"")</f>
        <v>1.8143220274416727E-2</v>
      </c>
      <c r="AX11" s="6">
        <f ca="1">IFERROR(VLOOKUP(AX$25,'FED '!$U:$AA,3,FALSE),"")</f>
        <v>1.0533149269258857E-2</v>
      </c>
      <c r="AY11" s="6">
        <f ca="1">IFERROR(VLOOKUP(AY$25,'FED '!$U:$AA,3,FALSE),"")</f>
        <v>2.5458537373488355E-3</v>
      </c>
      <c r="AZ11">
        <f ca="1">IFERROR(VLOOKUP(AZ$25,'FED '!$U:$AA,3,FALSE),"")</f>
        <v>0.10769464311023214</v>
      </c>
      <c r="BA11">
        <f ca="1">IFERROR(VLOOKUP(BA$25,'FED '!$U:$AA,3,FALSE),"")</f>
        <v>0.36357899162520191</v>
      </c>
      <c r="BB11">
        <f ca="1">IFERROR(VLOOKUP(BB$25,'FED '!$U:$AA,3,FALSE),"")</f>
        <v>0.10307716001359091</v>
      </c>
      <c r="BC11">
        <f ca="1">IFERROR(VLOOKUP(BC$25,'FED '!$U:$AA,3,FALSE),"")</f>
        <v>2.5941644218721471E-2</v>
      </c>
      <c r="BD11">
        <f ca="1">IFERROR(VLOOKUP(BD$25,'FED '!$U:$AA,3,FALSE),"")</f>
        <v>-2.3479520849812308E-2</v>
      </c>
      <c r="BE11" s="6">
        <f ca="1">IFERROR(VLOOKUP(BE$25,'FED '!$U:$AA,3,FALSE),"")</f>
        <v>2.2215584700311375E-3</v>
      </c>
      <c r="BF11" s="6">
        <f ca="1">IFERROR(VLOOKUP(BF$25,'FED '!$U:$AA,3,FALSE),"")</f>
        <v>1.0390355813994834E-2</v>
      </c>
      <c r="BG11" s="6">
        <f ca="1">IFERROR(VLOOKUP(BG$25,'FED '!$U:$AA,3,FALSE),"")</f>
        <v>1.2632417065269186E-2</v>
      </c>
      <c r="BH11" s="6">
        <f ca="1">IFERROR(VLOOKUP(BH$25,'FED '!$U:$AA,3,FALSE),"")</f>
        <v>8.5047633511978749E-3</v>
      </c>
      <c r="BI11" s="6">
        <f ca="1">IFERROR(VLOOKUP(BI$25,'FED '!$U:$AA,3,FALSE),"")</f>
        <v>1.6795649527084455E-2</v>
      </c>
      <c r="BJ11" s="6">
        <f ca="1">IFERROR(VLOOKUP(BJ$25,'FED '!$U:$AA,3,FALSE),"")</f>
        <v>7.2619101132653796E-3</v>
      </c>
      <c r="BK11" s="6">
        <f ca="1">IFERROR(VLOOKUP(BK$25,'FED '!$U:$AA,3,FALSE),"")</f>
        <v>1.7352171229033209E-2</v>
      </c>
      <c r="BL11" s="6">
        <f ca="1">IFERROR(VLOOKUP(BL$25,'FED '!$U:$AA,3,FALSE),"")</f>
        <v>1.9709645918632335E-2</v>
      </c>
      <c r="BM11" s="6">
        <f ca="1">IFERROR(VLOOKUP(BM$25,'FED '!$U:$AA,3,FALSE),"")</f>
        <v>1.6745232813992983E-2</v>
      </c>
      <c r="BN11" s="6">
        <f ca="1">IFERROR(VLOOKUP(BN$25,'FED '!$U:$AA,3,FALSE),"")</f>
        <v>1.1692297325068157E-2</v>
      </c>
      <c r="BO11" s="6">
        <f ca="1">IFERROR(VLOOKUP(BO$25,'FED '!$U:$AA,3,FALSE),"")</f>
        <v>2.0295433025464993E-2</v>
      </c>
      <c r="BP11" s="6">
        <f ca="1">IFERROR(VLOOKUP(BP$25,'FED '!$U:$AA,3,FALSE),"")</f>
        <v>2.0407509822084391E-2</v>
      </c>
      <c r="BQ11" s="6">
        <f ca="1">IFERROR(VLOOKUP(BQ$25,'FED '!$U:$AA,3,FALSE),"")</f>
        <v>1.2397017614738992E-2</v>
      </c>
      <c r="BR11" s="6">
        <f ca="1">IFERROR(VLOOKUP(BR$25,'FED '!$U:$AA,3,FALSE),"")</f>
        <v>1.528227631495005E-2</v>
      </c>
      <c r="BS11" s="6">
        <f ca="1">IFERROR(VLOOKUP(BS$25,'FED '!$U:$AA,3,FALSE),"")</f>
        <v>1.1630539571131138E-2</v>
      </c>
      <c r="BT11" s="6">
        <f ca="1">IFERROR(VLOOKUP(BT$25,'FED '!$U:$AA,3,FALSE),"")</f>
        <v>1.5517714091134671E-2</v>
      </c>
      <c r="BU11" s="6">
        <f ca="1">IFERROR(VLOOKUP(BU$25,'FED '!$U:$AA,3,FALSE),"")</f>
        <v>8.6980883329967895E-3</v>
      </c>
      <c r="BV11" s="6">
        <f ca="1">IFERROR(VLOOKUP(BV$25,'FED '!$U:$AA,3,FALSE),"")</f>
        <v>1.1081156394455727E-2</v>
      </c>
      <c r="BW11" s="6">
        <f ca="1">IFERROR(VLOOKUP(BW$25,'FED '!$U:$AA,3,FALSE),"")</f>
        <v>8.7313986155106438E-3</v>
      </c>
      <c r="BX11" s="6">
        <f ca="1">IFERROR(VLOOKUP(BX$25,'FED '!$U:$AA,3,FALSE),"")</f>
        <v>4.0717739937843334E-3</v>
      </c>
      <c r="BY11" s="6">
        <f ca="1">IFERROR(VLOOKUP(BY$25,'FED '!$U:$AA,3,FALSE),"")</f>
        <v>1.75814950483133E-3</v>
      </c>
      <c r="BZ11" s="6">
        <f ca="1">IFERROR(VLOOKUP(BZ$25,'FED '!$U:$AA,3,FALSE),"")</f>
        <v>-1.5634337080419058E-3</v>
      </c>
      <c r="CA11" s="6">
        <f ca="1">IFERROR(VLOOKUP(CA$25,'FED '!$U:$AA,3,FALSE),"")</f>
        <v>-1.4341606662832129E-3</v>
      </c>
      <c r="CB11" s="6">
        <f ca="1">IFERROR(VLOOKUP(CB$25,'FED '!$U:$AA,3,FALSE),"")</f>
        <v>-3.1930828306374615E-3</v>
      </c>
      <c r="CC11" s="6">
        <f ca="1">IFERROR(VLOOKUP(CC$25,'FED '!$U:$AA,3,FALSE),"")</f>
        <v>-4.2751292578989686E-3</v>
      </c>
      <c r="CD11" s="6">
        <f ca="1">IFERROR(VLOOKUP(CD$25,'FED '!$U:$AA,3,FALSE),"")</f>
        <v>-4.4407257732145267E-3</v>
      </c>
      <c r="CE11" s="6">
        <f ca="1">IFERROR(VLOOKUP(CE$25,'FED '!$U:$AA,3,FALSE),"")</f>
        <v>-8.0099745011898982E-3</v>
      </c>
      <c r="CF11" s="6">
        <f ca="1">IFERROR(VLOOKUP(CF$25,'FED '!$U:$AA,3,FALSE),"")</f>
        <v>-1.2438575166822785E-2</v>
      </c>
      <c r="CG11" s="6">
        <f ca="1">IFERROR(VLOOKUP(CG$25,'FED '!$U:$AA,3,FALSE),"")</f>
        <v>-7.7610707211881458E-3</v>
      </c>
      <c r="CH11" s="6">
        <f ca="1">IFERROR(VLOOKUP(CH$25,'FED '!$U:$AA,3,FALSE),"")</f>
        <v>-8.9294215274096089E-3</v>
      </c>
      <c r="CI11" s="6">
        <f ca="1">IFERROR(VLOOKUP(CI$25,'FED '!$U:$AA,3,FALSE),"")</f>
        <v>-9.9976418379159604E-3</v>
      </c>
      <c r="CJ11" s="6">
        <f ca="1">IFERROR(VLOOKUP(CJ$25,'FED '!$U:$AA,3,FALSE),"")</f>
        <v>1.703118949923077E-2</v>
      </c>
      <c r="CK11" s="6">
        <f ca="1">IFERROR(VLOOKUP(CK$25,'FED '!$U:$AA,3,FALSE),"")</f>
        <v>5.6832166791254135E-3</v>
      </c>
      <c r="CL11" s="6">
        <f ca="1">IFERROR(VLOOKUP(CL$25,'FED '!$U:$AA,3,FALSE),"")</f>
        <v>-1.6699254709124256E-2</v>
      </c>
      <c r="CM11" s="6">
        <f ca="1">IFERROR(VLOOKUP(CM$25,'FED '!$U:$AA,3,FALSE),"")</f>
        <v>-1.0289486703362938E-2</v>
      </c>
      <c r="CN11" s="6">
        <f ca="1">IFERROR(VLOOKUP(CN$25,'FED '!$U:$AA,3,FALSE),"")</f>
        <v>-1.0976258984898291E-2</v>
      </c>
      <c r="CO11" s="6">
        <f ca="1">IFERROR(VLOOKUP(CO$25,'FED '!$U:$AA,3,FALSE),"")</f>
        <v>-1.3778219468940645E-2</v>
      </c>
      <c r="CP11" s="6">
        <f ca="1">IFERROR(VLOOKUP(CP$25,'FED '!$U:$AA,3,FALSE),"")</f>
        <v>-1.3186802957244059E-2</v>
      </c>
      <c r="CQ11" s="6">
        <f ca="1">IFERROR(VLOOKUP(CQ$25,'FED '!$U:$AA,3,FALSE),"")</f>
        <v>-1.4814754132748686E-2</v>
      </c>
      <c r="CR11" s="6">
        <f ca="1">IFERROR(VLOOKUP(CR$25,'FED '!$U:$AA,3,FALSE),"")</f>
        <v>-1.3524404743381346E-2</v>
      </c>
      <c r="CS11" s="6">
        <f ca="1">IFERROR(VLOOKUP(CS$25,'FED '!$U:$AA,3,FALSE),"")</f>
        <v>-1.2951954064063242E-2</v>
      </c>
      <c r="CT11" s="6">
        <f ca="1">IFERROR(VLOOKUP(CT$25,'FED '!$U:$AA,3,FALSE),"")</f>
        <v>-7.5931147375106756E-3</v>
      </c>
      <c r="CU11" s="6">
        <f ca="1">IFERROR(VLOOKUP(CU$25,'FED '!$U:$AA,3,FALSE),"")</f>
        <v>-8.6182551071309899E-3</v>
      </c>
      <c r="CV11" s="6">
        <f ca="1">IFERROR(VLOOKUP(CV$25,'FED '!$U:$AA,3,FALSE),"")</f>
        <v>-1.1006269870349361E-2</v>
      </c>
      <c r="CW11" s="6">
        <f ca="1">IFERROR(VLOOKUP(CW$25,'FED '!$U:$AA,3,FALSE),"")</f>
        <v>-1.3106288342864869E-2</v>
      </c>
      <c r="CX11" s="6">
        <f ca="1">IFERROR(VLOOKUP(CX$25,'FED '!$U:$AA,3,FALSE),"")</f>
        <v>-1.3556841353385418E-2</v>
      </c>
      <c r="CY11" s="6">
        <f ca="1">IFERROR(VLOOKUP(CY$25,'FED '!$U:$AA,3,FALSE),"")</f>
        <v>-9.7278879599081991E-3</v>
      </c>
      <c r="CZ11" s="6">
        <f ca="1">IFERROR(VLOOKUP(CZ$25,'FED '!$U:$AA,3,FALSE),"")</f>
        <v>-5.8008781735578996E-3</v>
      </c>
      <c r="DA11" s="6">
        <f ca="1">IFERROR(VLOOKUP(DA$25,'FED '!$U:$AA,3,FALSE),"")</f>
        <v>-7.4233392872851134E-3</v>
      </c>
      <c r="DB11" s="6">
        <f ca="1">IFERROR(VLOOKUP(DB$25,'FED '!$U:$AA,3,FALSE),"")</f>
        <v>-6.9671181322313869E-3</v>
      </c>
      <c r="DC11" s="6">
        <f ca="1">IFERROR(VLOOKUP(DC$25,'FED '!$U:$AA,3,FALSE),"")</f>
        <v>-9.7128582269254693E-3</v>
      </c>
      <c r="DD11" s="6">
        <f ca="1">IFERROR(VLOOKUP(DD$25,'FED '!$U:$AA,3,FALSE),"")</f>
        <v>-1.2454391772559359E-2</v>
      </c>
      <c r="DE11" s="6" t="str">
        <f ca="1">IFERROR(VLOOKUP(DE$25,'FED '!$U:$AA,3,FALSE),"")</f>
        <v/>
      </c>
      <c r="DF11" s="6" t="str">
        <f>IFERROR(VLOOKUP(DF$25,'FED '!$U:$AA,3,FALSE),"")</f>
        <v/>
      </c>
      <c r="DG11" s="6" t="str">
        <f>IFERROR(VLOOKUP(DG$25,'FED '!$U:$AA,3,FALSE),"")</f>
        <v/>
      </c>
      <c r="DH11" s="6" t="str">
        <f>IFERROR(VLOOKUP(DH$25,'FED '!$U:$AA,3,FALSE),"")</f>
        <v/>
      </c>
      <c r="DI11" s="6" t="str">
        <f>IFERROR(VLOOKUP(DI$25,'FED '!$U:$AA,3,FALSE),"")</f>
        <v/>
      </c>
      <c r="DJ11" s="6" t="str">
        <f>IFERROR(VLOOKUP(DJ$25,'FED '!$U:$AA,3,FALSE),"")</f>
        <v/>
      </c>
      <c r="DK11" s="6" t="str">
        <f>IFERROR(VLOOKUP(DK$25,'FED '!$U:$AA,3,FALSE),"")</f>
        <v/>
      </c>
      <c r="DL11" s="6" t="str">
        <f>IFERROR(VLOOKUP(DL$25,'FED '!$U:$AA,3,FALSE),"")</f>
        <v/>
      </c>
      <c r="DM11" s="6" t="str">
        <f>IFERROR(VLOOKUP(DM$25,'FED '!$U:$AA,3,FALSE),"")</f>
        <v/>
      </c>
      <c r="DN11" s="6" t="str">
        <f>IFERROR(VLOOKUP(DN$25,'FED '!$U:$AA,3,FALSE),"")</f>
        <v/>
      </c>
      <c r="DO11" s="6" t="str">
        <f>IFERROR(VLOOKUP(DO$25,'FED '!$U:$AA,3,FALSE),"")</f>
        <v/>
      </c>
      <c r="DP11" s="6" t="str">
        <f>IFERROR(VLOOKUP(DP$25,'FED '!$U:$AA,3,FALSE),"")</f>
        <v/>
      </c>
      <c r="DQ11" s="6" t="str">
        <f>IFERROR(VLOOKUP(DQ$25,'FED '!$U:$AA,3,FALSE),"")</f>
        <v/>
      </c>
      <c r="DR11" s="6" t="str">
        <f>IFERROR(VLOOKUP(DR$25,'FED '!$U:$AA,3,FALSE),"")</f>
        <v/>
      </c>
      <c r="DS11" s="6" t="str">
        <f>IFERROR(VLOOKUP(DS$25,'FED '!$U:$AA,3,FALSE),"")</f>
        <v/>
      </c>
      <c r="DT11" s="6" t="str">
        <f>IFERROR(VLOOKUP(DT$25,'FED '!$U:$AA,3,FALSE),"")</f>
        <v/>
      </c>
      <c r="DU11" s="6" t="str">
        <f>IFERROR(VLOOKUP(DU$25,'FED '!$U:$AA,3,FALSE),"")</f>
        <v/>
      </c>
      <c r="DV11" s="6" t="str">
        <f>IFERROR(VLOOKUP(DV$25,'FED '!$U:$AA,3,FALSE),"")</f>
        <v/>
      </c>
      <c r="DW11" s="6" t="str">
        <f>IFERROR(VLOOKUP(DW$25,'FED '!$U:$AA,3,FALSE),"")</f>
        <v/>
      </c>
      <c r="DX11" s="6" t="str">
        <f>IFERROR(VLOOKUP(DX$25,'FED '!$U:$AA,3,FALSE),"")</f>
        <v/>
      </c>
      <c r="DY11" s="6" t="str">
        <f>IFERROR(VLOOKUP(DY$25,'FED '!$U:$AA,3,FALSE),"")</f>
        <v/>
      </c>
      <c r="DZ11" s="6" t="str">
        <f>IFERROR(VLOOKUP(DZ$25,'FED '!$U:$AA,3,FALSE),"")</f>
        <v/>
      </c>
      <c r="EA11" s="6" t="str">
        <f>IFERROR(VLOOKUP(EA$25,'FED '!$U:$AA,3,FALSE),"")</f>
        <v/>
      </c>
      <c r="EB11" s="6" t="str">
        <f>IFERROR(VLOOKUP(EB$25,'FED '!$U:$AA,3,FALSE),"")</f>
        <v/>
      </c>
      <c r="EC11" s="6" t="str">
        <f>IFERROR(VLOOKUP(EC$25,'FED '!$U:$AA,3,FALSE),"")</f>
        <v/>
      </c>
      <c r="ED11" s="6" t="str">
        <f>IFERROR(VLOOKUP(ED$25,'FED '!$U:$AA,3,FALSE),"")</f>
        <v/>
      </c>
      <c r="EE11" s="6" t="str">
        <f>IFERROR(VLOOKUP(EE$25,'FED '!$U:$AA,3,FALSE),"")</f>
        <v/>
      </c>
      <c r="EF11" s="6" t="str">
        <f>IFERROR(VLOOKUP(EF$25,'FED '!$U:$AA,3,FALSE),"")</f>
        <v/>
      </c>
      <c r="EG11" s="6" t="str">
        <f>IFERROR(VLOOKUP(EG$25,'FED '!$U:$AA,3,FALSE),"")</f>
        <v/>
      </c>
      <c r="EH11" s="6" t="str">
        <f>IFERROR(VLOOKUP(EH$25,'FED '!$U:$AA,3,FALSE),"")</f>
        <v/>
      </c>
      <c r="EI11" s="6" t="str">
        <f>IFERROR(VLOOKUP(EI$25,'FED '!$U:$AA,3,FALSE),"")</f>
        <v/>
      </c>
      <c r="EJ11" s="6" t="str">
        <f>IFERROR(VLOOKUP(EJ$25,'FED '!$U:$AA,3,FALSE),"")</f>
        <v/>
      </c>
      <c r="EK11" s="6" t="str">
        <f>IFERROR(VLOOKUP(EK$25,'FED '!$U:$AA,3,FALSE),"")</f>
        <v/>
      </c>
      <c r="EL11" s="6" t="str">
        <f>IFERROR(VLOOKUP(EL$25,'FED '!$U:$AA,3,FALSE),"")</f>
        <v/>
      </c>
      <c r="EM11" s="6" t="str">
        <f>IFERROR(VLOOKUP(EM$25,'FED '!$U:$AA,3,FALSE),"")</f>
        <v/>
      </c>
      <c r="EN11" s="6" t="str">
        <f>IFERROR(VLOOKUP(EN$25,'FED '!$U:$AA,3,FALSE),"")</f>
        <v/>
      </c>
      <c r="EO11" s="6" t="str">
        <f>IFERROR(VLOOKUP(EO$25,'FED '!$U:$AA,3,FALSE),"")</f>
        <v/>
      </c>
      <c r="EP11" s="6" t="str">
        <f>IFERROR(VLOOKUP(EP$25,'FED '!$U:$AA,3,FALSE),"")</f>
        <v/>
      </c>
      <c r="EQ11" s="6" t="str">
        <f>IFERROR(VLOOKUP(EQ$25,'FED '!$U:$AA,3,FALSE),"")</f>
        <v/>
      </c>
      <c r="ER11" s="6" t="str">
        <f>IFERROR(VLOOKUP(ER$25,'FED '!$U:$AA,3,FALSE),"")</f>
        <v/>
      </c>
      <c r="ES11" s="6" t="str">
        <f>IFERROR(VLOOKUP(ES$25,'FED '!$U:$AA,3,FALSE),"")</f>
        <v/>
      </c>
      <c r="ET11" s="6" t="str">
        <f>IFERROR(VLOOKUP(ET$25,'FED '!$U:$AA,3,FALSE),"")</f>
        <v/>
      </c>
      <c r="EU11" s="6" t="str">
        <f>IFERROR(VLOOKUP(EU$25,'FED '!$U:$AA,3,FALSE),"")</f>
        <v/>
      </c>
      <c r="EV11" s="6" t="str">
        <f>IFERROR(VLOOKUP(EV$25,'FED '!$U:$AA,3,FALSE),"")</f>
        <v/>
      </c>
      <c r="EW11" s="6" t="str">
        <f>IFERROR(VLOOKUP(EW$25,'FED '!$U:$AA,3,FALSE),"")</f>
        <v/>
      </c>
      <c r="EX11" s="6" t="str">
        <f>IFERROR(VLOOKUP(EX$25,'FED '!$U:$AA,3,FALSE),"")</f>
        <v/>
      </c>
      <c r="EY11" s="6" t="str">
        <f>IFERROR(VLOOKUP(EY$25,'FED '!$U:$AA,3,FALSE),"")</f>
        <v/>
      </c>
      <c r="EZ11" s="6" t="str">
        <f>IFERROR(VLOOKUP(EZ$25,'FED '!$U:$AA,3,FALSE),"")</f>
        <v/>
      </c>
      <c r="FA11" s="13"/>
      <c r="FB11" s="5"/>
      <c r="FC11" s="5"/>
    </row>
    <row r="12" spans="1:159" x14ac:dyDescent="0.55000000000000004">
      <c r="B12" t="s">
        <v>139</v>
      </c>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4"/>
      <c r="CU12" s="4"/>
      <c r="CV12" s="4"/>
      <c r="CW12" s="4"/>
      <c r="CX12" s="4"/>
      <c r="CY12" s="4"/>
      <c r="CZ12" s="4"/>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13"/>
      <c r="FB12" s="5"/>
      <c r="FC12" s="5"/>
    </row>
    <row r="13" spans="1:159" x14ac:dyDescent="0.55000000000000004">
      <c r="A13" t="s">
        <v>176</v>
      </c>
      <c r="B13" t="s">
        <v>112</v>
      </c>
      <c r="C13" s="6">
        <f ca="1">IFERROR(VLOOKUP(C25,'FED '!$U:$AA,2,FALSE),"")</f>
        <v>3.4333126536340686E-2</v>
      </c>
      <c r="D13" s="6">
        <f ca="1">IFERROR(VLOOKUP(D25,'FED '!$U:$AA,2,FALSE),"")</f>
        <v>1.4993715911443939E-2</v>
      </c>
      <c r="E13" s="6">
        <f ca="1">IFERROR(VLOOKUP(E25,'FED '!$U:$AA,2,FALSE),"")</f>
        <v>-1.3087829887819091E-2</v>
      </c>
      <c r="F13" s="6">
        <f ca="1">IFERROR(VLOOKUP(F25,'FED '!$U:$AA,2,FALSE),"")</f>
        <v>-2.2786302081449716E-2</v>
      </c>
      <c r="G13" s="6">
        <f ca="1">IFERROR(VLOOKUP(G25,'FED '!$U:$AA,2,FALSE),"")</f>
        <v>1.4256528354517073E-4</v>
      </c>
      <c r="H13" s="6">
        <f ca="1">IFERROR(VLOOKUP(H25,'FED '!$U:$AA,2,FALSE),"")</f>
        <v>-3.1425907946229903E-2</v>
      </c>
      <c r="I13" s="6">
        <f ca="1">IFERROR(VLOOKUP(I25,'FED '!$U:$AA,2,FALSE),"")</f>
        <v>2.0432740312399611E-2</v>
      </c>
      <c r="J13" s="6">
        <f ca="1">IFERROR(VLOOKUP(J25,'FED '!$U:$AA,2,FALSE),"")</f>
        <v>-3.0157505171182986E-2</v>
      </c>
      <c r="K13" s="6">
        <f ca="1">IFERROR(VLOOKUP(K25,'FED '!$U:$AA,2,FALSE),"")</f>
        <v>-8.5546402063483629E-2</v>
      </c>
      <c r="L13" s="6">
        <f ca="1">IFERROR(VLOOKUP(L25,'FED '!$U:$AA,2,FALSE),"")</f>
        <v>2.4549739161719764E-2</v>
      </c>
      <c r="M13" s="6">
        <f ca="1">IFERROR(VLOOKUP(M25,'FED '!$U:$AA,2,FALSE),"")</f>
        <v>-3.3402909071159281E-2</v>
      </c>
      <c r="N13" s="6">
        <f ca="1">IFERROR(VLOOKUP(N25,'FED '!$U:$AA,2,FALSE),"")</f>
        <v>-9.6359338519516058E-3</v>
      </c>
      <c r="O13" s="6">
        <f ca="1">IFERROR(VLOOKUP(O25,'FED '!$U:$AA,2,FALSE),"")</f>
        <v>8.357662037976743E-2</v>
      </c>
      <c r="P13" s="6">
        <f ca="1">IFERROR(VLOOKUP(P25,'FED '!$U:$AA,2,FALSE),"")</f>
        <v>4.5937949260757893E-2</v>
      </c>
      <c r="Q13" s="6">
        <f ca="1">IFERROR(VLOOKUP(Q25,'FED '!$U:$AA,2,FALSE),"")</f>
        <v>-1.0165638278314737E-2</v>
      </c>
      <c r="R13" s="6">
        <f ca="1">IFERROR(VLOOKUP(R25,'FED '!$U:$AA,2,FALSE),"")</f>
        <v>-3.2939901345533817E-2</v>
      </c>
      <c r="S13" s="6">
        <f ca="1">IFERROR(VLOOKUP(S25,'FED '!$U:$AA,2,FALSE),"")</f>
        <v>5.3144367567148354E-3</v>
      </c>
      <c r="T13" s="6">
        <f ca="1">IFERROR(VLOOKUP(T25,'FED '!$U:$AA,2,FALSE),"")</f>
        <v>-9.8457462385033168E-3</v>
      </c>
      <c r="U13" s="6">
        <f ca="1">IFERROR(VLOOKUP(U25,'FED '!$U:$AA,2,FALSE),"")</f>
        <v>5.6565797471129109E-2</v>
      </c>
      <c r="V13" s="6">
        <f ca="1">IFERROR(VLOOKUP(V25,'FED '!$U:$AA,2,FALSE),"")</f>
        <v>-1.0799301794039429E-2</v>
      </c>
      <c r="W13" s="6">
        <f ca="1">IFERROR(VLOOKUP(W25,'FED '!$U:$AA,2,FALSE),"")</f>
        <v>-3.1604975292972126E-2</v>
      </c>
      <c r="X13" s="6">
        <f ca="1">IFERROR(VLOOKUP(X25,'FED '!$U:$AA,2,FALSE),"")</f>
        <v>3.1561142161622646E-2</v>
      </c>
      <c r="Y13" s="6">
        <f ca="1">IFERROR(VLOOKUP(Y25,'FED '!$U:$AA,2,FALSE),"")</f>
        <v>-7.8863805937775533E-3</v>
      </c>
      <c r="Z13" s="6">
        <f ca="1">IFERROR(VLOOKUP(Z25,'FED '!$U:$AA,2,FALSE),"")</f>
        <v>-4.302466922599324E-2</v>
      </c>
      <c r="AA13" s="6">
        <f ca="1">IFERROR(VLOOKUP(AA25,'FED '!$U:$AA,2,FALSE),"")</f>
        <v>2.2897572030374791E-2</v>
      </c>
      <c r="AB13" s="6">
        <f ca="1">IFERROR(VLOOKUP(AB25,'FED '!$U:$AA,2,FALSE),"")</f>
        <v>-2.9184263715648084E-2</v>
      </c>
      <c r="AC13" s="6">
        <f ca="1">IFERROR(VLOOKUP(AC25,'FED '!$U:$AA,2,FALSE),"")</f>
        <v>-3.2869582661203101E-2</v>
      </c>
      <c r="AD13" s="6">
        <f ca="1">IFERROR(VLOOKUP(AD25,'FED '!$U:$AA,2,FALSE),"")</f>
        <v>-3.9177963061810761E-2</v>
      </c>
      <c r="AE13" s="6">
        <f ca="1">IFERROR(VLOOKUP(AE25,'FED '!$U:$AA,2,FALSE),"")</f>
        <v>-9.7670581874248485E-3</v>
      </c>
      <c r="AF13" s="6">
        <f ca="1">IFERROR(VLOOKUP(AF25,'FED '!$U:$AA,2,FALSE),"")</f>
        <v>-2.6172046881875355E-2</v>
      </c>
      <c r="AG13" s="6">
        <f ca="1">IFERROR(VLOOKUP(AG25,'FED '!$U:$AA,2,FALSE),"")</f>
        <v>-1.635159156655086E-2</v>
      </c>
      <c r="AH13" s="6">
        <f ca="1">IFERROR(VLOOKUP(AH25,'FED '!$U:$AA,2,FALSE),"")</f>
        <v>-1.7557779480637192E-2</v>
      </c>
      <c r="AI13" s="6">
        <f ca="1">IFERROR(VLOOKUP(AI25,'FED '!$U:$AA,2,FALSE),"")</f>
        <v>-2.8738704083107303E-2</v>
      </c>
      <c r="AJ13" s="6">
        <f ca="1">IFERROR(VLOOKUP(AJ25,'FED '!$U:$AA,2,FALSE),"")</f>
        <v>-2.5728019641062638E-2</v>
      </c>
      <c r="AK13" s="6">
        <f ca="1">IFERROR(VLOOKUP(AK25,'FED '!$U:$AA,2,FALSE),"")</f>
        <v>-4.0688925622804684E-2</v>
      </c>
      <c r="AL13" s="6">
        <f ca="1">IFERROR(VLOOKUP(AL25,'FED '!$U:$AA,2,FALSE),"")</f>
        <v>-4.2932730859052581E-2</v>
      </c>
      <c r="AM13" s="6">
        <f ca="1">IFERROR(VLOOKUP(AM25,'FED '!$U:$AA,2,FALSE),"")</f>
        <v>4.7732361195453876E-3</v>
      </c>
      <c r="AN13" s="6">
        <f ca="1">IFERROR(VLOOKUP(AN25,'FED '!$U:$AA,2,FALSE),"")</f>
        <v>1.6086779746847801E-2</v>
      </c>
      <c r="AO13" s="6">
        <f ca="1">IFERROR(VLOOKUP(AO25,'FED '!$U:$AA,2,FALSE),"")</f>
        <v>-4.9819874756947824E-2</v>
      </c>
      <c r="AP13" s="6">
        <f ca="1">IFERROR(VLOOKUP(AP25,'FED '!$U:$AA,2,FALSE),"")</f>
        <v>-5.1946602783337736E-2</v>
      </c>
      <c r="AQ13" s="6">
        <f ca="1">IFERROR(VLOOKUP(AQ25,'FED '!$U:$AA,2,FALSE),"")</f>
        <v>3.0163064077891821E-2</v>
      </c>
      <c r="AR13" s="6">
        <f ca="1">IFERROR(VLOOKUP(AR25,'FED '!$U:$AA,2,FALSE),"")</f>
        <v>-2.8546604474866122E-2</v>
      </c>
      <c r="AS13" s="6">
        <f ca="1">IFERROR(VLOOKUP(AS25,'FED '!$U:$AA,2,FALSE),"")</f>
        <v>1.4041550550778048E-2</v>
      </c>
      <c r="AT13" s="6">
        <f ca="1">IFERROR(VLOOKUP(AT25,'FED '!$U:$AA,2,FALSE),"")</f>
        <v>-5.9913085301429692E-2</v>
      </c>
      <c r="AU13" s="6">
        <f ca="1">IFERROR(VLOOKUP(AU25,'FED '!$U:$AA,2,FALSE),"")</f>
        <v>3.0037061019990041E-2</v>
      </c>
      <c r="AV13" s="6">
        <f ca="1">IFERROR(VLOOKUP(AV25,'FED '!$U:$AA,2,FALSE),"")</f>
        <v>3.2261120592466774E-2</v>
      </c>
      <c r="AW13" s="6">
        <f ca="1">IFERROR(VLOOKUP(AW25,'FED '!$U:$AA,2,FALSE),"")</f>
        <v>6.9223850617662563E-2</v>
      </c>
      <c r="AX13" s="6">
        <f ca="1">IFERROR(VLOOKUP(AX25,'FED '!$U:$AA,2,FALSE),"")</f>
        <v>4.8613631681693192E-3</v>
      </c>
      <c r="AY13" s="6">
        <f ca="1">IFERROR(VLOOKUP(AY25,'FED '!$U:$AA,2,FALSE),"")</f>
        <v>6.9184412243670224E-3</v>
      </c>
      <c r="AZ13">
        <f ca="1">IFERROR(VLOOKUP(AZ25,'FED '!$U:$AA,2,FALSE),"")</f>
        <v>0.14009217762674719</v>
      </c>
      <c r="BA13">
        <f ca="1">IFERROR(VLOOKUP(BA25,'FED '!$U:$AA,2,FALSE),"")</f>
        <v>0.53878930738220077</v>
      </c>
      <c r="BB13">
        <f ca="1">IFERROR(VLOOKUP(BB25,'FED '!$U:$AA,2,FALSE),"")</f>
        <v>0.11022347609447203</v>
      </c>
      <c r="BC13">
        <f ca="1">IFERROR(VLOOKUP(BC25,'FED '!$U:$AA,2,FALSE),"")</f>
        <v>-3.4251316526715314E-2</v>
      </c>
      <c r="BD13">
        <f ca="1">IFERROR(VLOOKUP(BD25,'FED '!$U:$AA,2,FALSE),"")</f>
        <v>-0.11582438695021058</v>
      </c>
      <c r="BE13" s="6">
        <f ca="1">IFERROR(VLOOKUP(BE25,'FED '!$U:$AA,2,FALSE),"")</f>
        <v>1.5209014649388175E-2</v>
      </c>
      <c r="BF13" s="6">
        <f ca="1">IFERROR(VLOOKUP(BF25,'FED '!$U:$AA,2,FALSE),"")</f>
        <v>2.3861698401396403E-2</v>
      </c>
      <c r="BG13" s="6">
        <f ca="1">IFERROR(VLOOKUP(BG25,'FED '!$U:$AA,2,FALSE),"")</f>
        <v>2.8363911934470298E-3</v>
      </c>
      <c r="BH13" s="6">
        <f ca="1">IFERROR(VLOOKUP(BH25,'FED '!$U:$AA,2,FALSE),"")</f>
        <v>5.4728167960089724E-2</v>
      </c>
      <c r="BI13" s="6">
        <f ca="1">IFERROR(VLOOKUP(BI25,'FED '!$U:$AA,2,FALSE),"")</f>
        <v>3.845915500145658E-2</v>
      </c>
      <c r="BJ13" s="6">
        <f ca="1">IFERROR(VLOOKUP(BJ25,'FED '!$U:$AA,2,FALSE),"")</f>
        <v>2.8123798324315441E-3</v>
      </c>
      <c r="BK13" s="6">
        <f ca="1">IFERROR(VLOOKUP(BK25,'FED '!$U:$AA,2,FALSE),"")</f>
        <v>5.0130502937509425E-2</v>
      </c>
      <c r="BL13" s="6">
        <f ca="1">IFERROR(VLOOKUP(BL25,'FED '!$U:$AA,2,FALSE),"")</f>
        <v>0.11992396342899125</v>
      </c>
      <c r="BM13" s="6">
        <f ca="1">IFERROR(VLOOKUP(BM25,'FED '!$U:$AA,2,FALSE),"")</f>
        <v>5.2934744580177329E-2</v>
      </c>
      <c r="BN13" s="6">
        <f ca="1">IFERROR(VLOOKUP(BN25,'FED '!$U:$AA,2,FALSE),"")</f>
        <v>-1.2340120656672005E-3</v>
      </c>
      <c r="BO13" s="6">
        <f ca="1">IFERROR(VLOOKUP(BO25,'FED '!$U:$AA,2,FALSE),"")</f>
        <v>-1.1088440450062631E-2</v>
      </c>
      <c r="BP13" s="6">
        <f ca="1">IFERROR(VLOOKUP(BP25,'FED '!$U:$AA,2,FALSE),"")</f>
        <v>2.32237814019296E-2</v>
      </c>
      <c r="BQ13" s="6">
        <f ca="1">IFERROR(VLOOKUP(BQ25,'FED '!$U:$AA,2,FALSE),"")</f>
        <v>4.5744766872104936E-2</v>
      </c>
      <c r="BR13" s="6">
        <f ca="1">IFERROR(VLOOKUP(BR25,'FED '!$U:$AA,2,FALSE),"")</f>
        <v>2.1134133922865894E-2</v>
      </c>
      <c r="BS13" s="6">
        <f ca="1">IFERROR(VLOOKUP(BS25,'FED '!$U:$AA,2,FALSE),"")</f>
        <v>-1.5583563298284253E-2</v>
      </c>
      <c r="BT13" s="6">
        <f ca="1">IFERROR(VLOOKUP(BT25,'FED '!$U:$AA,2,FALSE),"")</f>
        <v>5.5363803905508213E-3</v>
      </c>
      <c r="BU13" s="6">
        <f ca="1">IFERROR(VLOOKUP(BU25,'FED '!$U:$AA,2,FALSE),"")</f>
        <v>1.2909318914591461E-2</v>
      </c>
      <c r="BV13" s="6">
        <f ca="1">IFERROR(VLOOKUP(BV25,'FED '!$U:$AA,2,FALSE),"")</f>
        <v>-7.6036992766693956E-2</v>
      </c>
      <c r="BW13" s="6">
        <f ca="1">IFERROR(VLOOKUP(BW25,'FED '!$U:$AA,2,FALSE),"")</f>
        <v>-2.7664346053651201E-2</v>
      </c>
      <c r="BX13" s="6">
        <f ca="1">IFERROR(VLOOKUP(BX25,'FED '!$U:$AA,2,FALSE),"")</f>
        <v>2.5511602707681602E-2</v>
      </c>
      <c r="BY13" s="6">
        <f ca="1">IFERROR(VLOOKUP(BY25,'FED '!$U:$AA,2,FALSE),"")</f>
        <v>-5.6425598563067059E-2</v>
      </c>
      <c r="BZ13" s="6">
        <f ca="1">IFERROR(VLOOKUP(BZ25,'FED '!$U:$AA,2,FALSE),"")</f>
        <v>-9.5255045925696114E-2</v>
      </c>
      <c r="CA13" s="6">
        <f ca="1">IFERROR(VLOOKUP(CA25,'FED '!$U:$AA,2,FALSE),"")</f>
        <v>-2.028897285131126E-2</v>
      </c>
      <c r="CB13" s="6">
        <f ca="1">IFERROR(VLOOKUP(CB25,'FED '!$U:$AA,2,FALSE),"")</f>
        <v>2.0680477074872528E-3</v>
      </c>
      <c r="CC13" s="6">
        <f ca="1">IFERROR(VLOOKUP(CC25,'FED '!$U:$AA,2,FALSE),"")</f>
        <v>1.5584151156024406E-2</v>
      </c>
      <c r="CD13" s="6">
        <f ca="1">IFERROR(VLOOKUP(CD25,'FED '!$U:$AA,2,FALSE),"")</f>
        <v>-4.715981447523232E-2</v>
      </c>
      <c r="CE13" s="6">
        <f ca="1">IFERROR(VLOOKUP(CE25,'FED '!$U:$AA,2,FALSE),"")</f>
        <v>-3.0940505946099983E-2</v>
      </c>
      <c r="CF13" s="6">
        <f ca="1">IFERROR(VLOOKUP(CF25,'FED '!$U:$AA,2,FALSE),"")</f>
        <v>2.2567357523999521E-2</v>
      </c>
      <c r="CG13" s="6">
        <f ca="1">IFERROR(VLOOKUP(CG25,'FED '!$U:$AA,2,FALSE),"")</f>
        <v>1.8683507162118307E-3</v>
      </c>
      <c r="CH13" s="6">
        <f ca="1">IFERROR(VLOOKUP(CH25,'FED '!$U:$AA,2,FALSE),"")</f>
        <v>-3.230204882396559E-2</v>
      </c>
      <c r="CI13" s="6">
        <f ca="1">IFERROR(VLOOKUP(CI25,'FED '!$U:$AA,2,FALSE),"")</f>
        <v>1.6624479637246115E-3</v>
      </c>
      <c r="CJ13" s="6">
        <f ca="1">IFERROR(VLOOKUP(CJ25,'FED '!$U:$AA,2,FALSE),"")</f>
        <v>6.432590541392158E-2</v>
      </c>
      <c r="CK13" s="6">
        <f ca="1">IFERROR(VLOOKUP(CK25,'FED '!$U:$AA,2,FALSE),"")</f>
        <v>1.9792492258956962E-2</v>
      </c>
      <c r="CL13" s="6">
        <f ca="1">IFERROR(VLOOKUP(CL25,'FED '!$U:$AA,2,FALSE),"")</f>
        <v>-2.1084445504766292E-2</v>
      </c>
      <c r="CM13" s="6">
        <f ca="1">IFERROR(VLOOKUP(CM25,'FED '!$U:$AA,2,FALSE),"")</f>
        <v>1.7907779041233862E-2</v>
      </c>
      <c r="CN13" s="6">
        <f ca="1">IFERROR(VLOOKUP(CN25,'FED '!$U:$AA,2,FALSE),"")</f>
        <v>-3.159533539734205E-2</v>
      </c>
      <c r="CO13" s="6">
        <f ca="1">IFERROR(VLOOKUP(CO25,'FED '!$U:$AA,2,FALSE),"")</f>
        <v>1.4387869851034685E-2</v>
      </c>
      <c r="CP13" s="6">
        <f ca="1">IFERROR(VLOOKUP(CP25,'FED '!$U:$AA,2,FALSE),"")</f>
        <v>1.3828462035148537E-2</v>
      </c>
      <c r="CQ13" s="6">
        <f ca="1">IFERROR(VLOOKUP(CQ25,'FED '!$U:$AA,2,FALSE),"")</f>
        <v>4.3757154233392548E-4</v>
      </c>
      <c r="CR13" s="6">
        <f ca="1">IFERROR(VLOOKUP(CR25,'FED '!$U:$AA,2,FALSE),"")</f>
        <v>3.4955471205857291E-2</v>
      </c>
      <c r="CS13" s="6">
        <f ca="1">IFERROR(VLOOKUP(CS25,'FED '!$U:$AA,2,FALSE),"")</f>
        <v>3.9235586471104256E-2</v>
      </c>
      <c r="CT13" s="6">
        <f ca="1">IFERROR(VLOOKUP(CT25,'FED '!$U:$AA,2,FALSE),"")</f>
        <v>-6.8062279664612424E-3</v>
      </c>
      <c r="CU13" s="6">
        <f ca="1">IFERROR(VLOOKUP(CU25,'FED '!$U:$AA,2,FALSE),"")</f>
        <v>2.3871997888246232E-2</v>
      </c>
      <c r="CV13" s="6">
        <f ca="1">IFERROR(VLOOKUP(CV25,'FED '!$U:$AA,2,FALSE),"")</f>
        <v>1.8590678599001986E-3</v>
      </c>
      <c r="CW13" s="6">
        <f ca="1">IFERROR(VLOOKUP(CW25,'FED '!$U:$AA,2,FALSE),"")</f>
        <v>-3.1617674413140451E-2</v>
      </c>
      <c r="CX13" s="6">
        <f ca="1">IFERROR(VLOOKUP(CX25,'FED '!$U:$AA,2,FALSE),"")</f>
        <v>-3.2148265783337182E-2</v>
      </c>
      <c r="CY13" s="6">
        <f ca="1">IFERROR(VLOOKUP(CY25,'FED '!$U:$AA,2,FALSE),"")</f>
        <v>1.4724148654302827E-2</v>
      </c>
      <c r="CZ13" s="6">
        <f ca="1">IFERROR(VLOOKUP(CZ25,'FED '!$U:$AA,2,FALSE),"")</f>
        <v>-3.1809442747267602E-2</v>
      </c>
      <c r="DA13" s="6">
        <f ca="1">IFERROR(VLOOKUP(DA25,'FED '!$U:$AA,2,FALSE),"")</f>
        <v>1.5128483664323955E-2</v>
      </c>
      <c r="DB13" s="6">
        <f ca="1">IFERROR(VLOOKUP(DB25,'FED '!$U:$AA,2,FALSE),"")</f>
        <v>-2.3992006554672929E-2</v>
      </c>
      <c r="DC13" s="6">
        <f ca="1">IFERROR(VLOOKUP(DC25,'FED '!$U:$AA,2,FALSE),"")</f>
        <v>-2.1770543754635496E-2</v>
      </c>
      <c r="DD13" s="6">
        <f ca="1">IFERROR(VLOOKUP(DD25,'FED '!$U:$AA,2,FALSE),"")</f>
        <v>2.1203194301183226E-2</v>
      </c>
      <c r="DE13" s="6" t="str">
        <f ca="1">IFERROR(VLOOKUP(DE25,'FED '!$U:$AA,2,FALSE),"")</f>
        <v/>
      </c>
      <c r="DF13" s="6" t="str">
        <f>IFERROR(VLOOKUP(DF25,'FED '!$U:$AA,2,FALSE),"")</f>
        <v/>
      </c>
      <c r="DG13" s="6" t="str">
        <f>IFERROR(VLOOKUP(DG25,'FED '!$U:$AA,2,FALSE),"")</f>
        <v/>
      </c>
      <c r="DH13" s="6" t="str">
        <f>IFERROR(VLOOKUP(DH25,'FED '!$U:$AA,2,FALSE),"")</f>
        <v/>
      </c>
      <c r="DI13" s="6" t="str">
        <f>IFERROR(VLOOKUP(DI25,'FED '!$U:$AA,2,FALSE),"")</f>
        <v/>
      </c>
      <c r="DJ13" s="6" t="str">
        <f>IFERROR(VLOOKUP(DJ25,'FED '!$U:$AA,2,FALSE),"")</f>
        <v/>
      </c>
      <c r="DK13" s="6" t="str">
        <f>IFERROR(VLOOKUP(DK25,'FED '!$U:$AA,2,FALSE),"")</f>
        <v/>
      </c>
      <c r="DL13" s="6" t="str">
        <f>IFERROR(VLOOKUP(DL25,'FED '!$U:$AA,2,FALSE),"")</f>
        <v/>
      </c>
      <c r="DM13" s="6" t="str">
        <f>IFERROR(VLOOKUP(DM25,'FED '!$U:$AA,2,FALSE),"")</f>
        <v/>
      </c>
      <c r="DN13" s="6" t="str">
        <f>IFERROR(VLOOKUP(DN25,'FED '!$U:$AA,2,FALSE),"")</f>
        <v/>
      </c>
      <c r="DO13" s="6" t="str">
        <f>IFERROR(VLOOKUP(DO25,'FED '!$U:$AA,2,FALSE),"")</f>
        <v/>
      </c>
      <c r="DP13" s="6" t="str">
        <f>IFERROR(VLOOKUP(DP25,'FED '!$U:$AA,2,FALSE),"")</f>
        <v/>
      </c>
      <c r="DQ13" s="6" t="str">
        <f>IFERROR(VLOOKUP(DQ25,'FED '!$U:$AA,2,FALSE),"")</f>
        <v/>
      </c>
      <c r="DR13" s="6" t="str">
        <f>IFERROR(VLOOKUP(DR25,'FED '!$U:$AA,2,FALSE),"")</f>
        <v/>
      </c>
      <c r="DS13" s="6" t="str">
        <f>IFERROR(VLOOKUP(DS25,'FED '!$U:$AA,2,FALSE),"")</f>
        <v/>
      </c>
      <c r="DT13" s="6" t="str">
        <f>IFERROR(VLOOKUP(DT25,'FED '!$U:$AA,2,FALSE),"")</f>
        <v/>
      </c>
      <c r="DU13" s="6" t="str">
        <f>IFERROR(VLOOKUP(DU25,'FED '!$U:$AA,2,FALSE),"")</f>
        <v/>
      </c>
      <c r="DV13" s="6" t="str">
        <f>IFERROR(VLOOKUP(DV25,'FED '!$U:$AA,2,FALSE),"")</f>
        <v/>
      </c>
      <c r="DW13" s="6" t="str">
        <f>IFERROR(VLOOKUP(DW25,'FED '!$U:$AA,2,FALSE),"")</f>
        <v/>
      </c>
      <c r="DX13" s="6" t="str">
        <f>IFERROR(VLOOKUP(DX25,'FED '!$U:$AA,2,FALSE),"")</f>
        <v/>
      </c>
      <c r="DY13" s="6" t="str">
        <f>IFERROR(VLOOKUP(DY25,'FED '!$U:$AA,2,FALSE),"")</f>
        <v/>
      </c>
      <c r="DZ13" s="6" t="str">
        <f>IFERROR(VLOOKUP(DZ25,'FED '!$U:$AA,2,FALSE),"")</f>
        <v/>
      </c>
      <c r="EA13" s="6" t="str">
        <f>IFERROR(VLOOKUP(EA25,'FED '!$U:$AA,2,FALSE),"")</f>
        <v/>
      </c>
      <c r="EB13" s="6" t="str">
        <f>IFERROR(VLOOKUP(EB25,'FED '!$U:$AA,2,FALSE),"")</f>
        <v/>
      </c>
      <c r="EC13" s="6" t="str">
        <f>IFERROR(VLOOKUP(EC25,'FED '!$U:$AA,2,FALSE),"")</f>
        <v/>
      </c>
      <c r="ED13" s="6" t="str">
        <f>IFERROR(VLOOKUP(ED25,'FED '!$U:$AA,2,FALSE),"")</f>
        <v/>
      </c>
      <c r="EE13" s="6" t="str">
        <f>IFERROR(VLOOKUP(EE25,'FED '!$U:$AA,2,FALSE),"")</f>
        <v/>
      </c>
      <c r="EF13" s="6" t="str">
        <f>IFERROR(VLOOKUP(EF25,'FED '!$U:$AA,2,FALSE),"")</f>
        <v/>
      </c>
      <c r="EG13" s="6" t="str">
        <f>IFERROR(VLOOKUP(EG25,'FED '!$U:$AA,2,FALSE),"")</f>
        <v/>
      </c>
      <c r="EH13" s="6" t="str">
        <f>IFERROR(VLOOKUP(EH25,'FED '!$U:$AA,2,FALSE),"")</f>
        <v/>
      </c>
      <c r="EI13" s="6" t="str">
        <f>IFERROR(VLOOKUP(EI25,'FED '!$U:$AA,2,FALSE),"")</f>
        <v/>
      </c>
      <c r="EJ13" s="6" t="str">
        <f>IFERROR(VLOOKUP(EJ25,'FED '!$U:$AA,2,FALSE),"")</f>
        <v/>
      </c>
      <c r="EK13" s="6" t="str">
        <f>IFERROR(VLOOKUP(EK25,'FED '!$U:$AA,2,FALSE),"")</f>
        <v/>
      </c>
      <c r="EL13" s="6" t="str">
        <f>IFERROR(VLOOKUP(EL25,'FED '!$U:$AA,2,FALSE),"")</f>
        <v/>
      </c>
      <c r="EM13" s="6" t="str">
        <f>IFERROR(VLOOKUP(EM25,'FED '!$U:$AA,2,FALSE),"")</f>
        <v/>
      </c>
      <c r="EN13" s="6" t="str">
        <f>IFERROR(VLOOKUP(EN25,'FED '!$U:$AA,2,FALSE),"")</f>
        <v/>
      </c>
      <c r="EO13" s="6" t="str">
        <f>IFERROR(VLOOKUP(EO25,'FED '!$U:$AA,2,FALSE),"")</f>
        <v/>
      </c>
      <c r="EP13" s="6" t="str">
        <f>IFERROR(VLOOKUP(EP25,'FED '!$U:$AA,2,FALSE),"")</f>
        <v/>
      </c>
      <c r="EQ13" s="6" t="str">
        <f>IFERROR(VLOOKUP(EQ25,'FED '!$U:$AA,2,FALSE),"")</f>
        <v/>
      </c>
      <c r="ER13" s="6" t="str">
        <f>IFERROR(VLOOKUP(ER25,'FED '!$U:$AA,2,FALSE),"")</f>
        <v/>
      </c>
      <c r="ES13" s="6" t="str">
        <f>IFERROR(VLOOKUP(ES25,'FED '!$U:$AA,2,FALSE),"")</f>
        <v/>
      </c>
      <c r="ET13" s="6" t="str">
        <f>IFERROR(VLOOKUP(ET25,'FED '!$U:$AA,2,FALSE),"")</f>
        <v/>
      </c>
      <c r="EU13" s="6" t="str">
        <f>IFERROR(VLOOKUP(EU25,'FED '!$U:$AA,2,FALSE),"")</f>
        <v/>
      </c>
      <c r="EV13" s="6" t="str">
        <f>IFERROR(VLOOKUP(EV25,'FED '!$U:$AA,2,FALSE),"")</f>
        <v/>
      </c>
      <c r="EW13" s="6" t="str">
        <f>IFERROR(VLOOKUP(EW25,'FED '!$U:$AA,2,FALSE),"")</f>
        <v/>
      </c>
      <c r="EX13" s="6" t="str">
        <f>IFERROR(VLOOKUP(EX25,'FED '!$U:$AA,2,FALSE),"")</f>
        <v/>
      </c>
      <c r="EY13" s="6" t="str">
        <f>IFERROR(VLOOKUP(EY25,'FED '!$U:$AA,2,FALSE),"")</f>
        <v/>
      </c>
      <c r="EZ13" s="6" t="str">
        <f>IFERROR(VLOOKUP(EZ25,'FED '!$U:$AA,2,FALSE),"")</f>
        <v/>
      </c>
      <c r="FA13" s="13"/>
      <c r="FB13" s="5"/>
      <c r="FC13" s="5"/>
    </row>
    <row r="14" spans="1:159" x14ac:dyDescent="0.55000000000000004">
      <c r="A14" t="s">
        <v>176</v>
      </c>
      <c r="B14" t="s">
        <v>116</v>
      </c>
      <c r="C14" s="6">
        <f ca="1">IFERROR(VLOOKUP(C$25,'FED '!$U:$AA,4,FALSE),"")</f>
        <v>-0.45328695857801604</v>
      </c>
      <c r="D14" s="6">
        <f ca="1">IFERROR(VLOOKUP(D$25,'FED '!$U:$AA,4,FALSE),"")</f>
        <v>0.23207237731360508</v>
      </c>
      <c r="E14" s="6">
        <f ca="1">IFERROR(VLOOKUP(E$25,'FED '!$U:$AA,4,FALSE),"")</f>
        <v>-0.49569949096015453</v>
      </c>
      <c r="F14" s="6">
        <f ca="1">IFERROR(VLOOKUP(F$25,'FED '!$U:$AA,4,FALSE),"")</f>
        <v>0.30038287504350869</v>
      </c>
      <c r="G14" s="6">
        <f ca="1">IFERROR(VLOOKUP(G$25,'FED '!$U:$AA,4,FALSE),"")</f>
        <v>0.72704764453961479</v>
      </c>
      <c r="H14" s="6">
        <f ca="1">IFERROR(VLOOKUP(H$25,'FED '!$U:$AA,4,FALSE),"")</f>
        <v>-9.8131142882973754E-2</v>
      </c>
      <c r="I14" s="6">
        <f ca="1">IFERROR(VLOOKUP(I$25,'FED '!$U:$AA,4,FALSE),"")</f>
        <v>0.18261753712640894</v>
      </c>
      <c r="J14" s="6">
        <f ca="1">IFERROR(VLOOKUP(J$25,'FED '!$U:$AA,4,FALSE),"")</f>
        <v>0.79498916215594373</v>
      </c>
      <c r="K14" s="6">
        <f ca="1">IFERROR(VLOOKUP(K$25,'FED '!$U:$AA,4,FALSE),"")</f>
        <v>0.29352636407793176</v>
      </c>
      <c r="L14" s="6">
        <f ca="1">IFERROR(VLOOKUP(L$25,'FED '!$U:$AA,4,FALSE),"")</f>
        <v>-0.31515265304419482</v>
      </c>
      <c r="M14" s="6">
        <f ca="1">IFERROR(VLOOKUP(M$25,'FED '!$U:$AA,4,FALSE),"")</f>
        <v>0.84863761670499738</v>
      </c>
      <c r="N14" s="6">
        <f ca="1">IFERROR(VLOOKUP(N$25,'FED '!$U:$AA,4,FALSE),"")</f>
        <v>-0.35498368705510153</v>
      </c>
      <c r="O14" s="6">
        <f ca="1">IFERROR(VLOOKUP(O$25,'FED '!$U:$AA,4,FALSE),"")</f>
        <v>-0.16263994533111081</v>
      </c>
      <c r="P14" s="6">
        <f ca="1">IFERROR(VLOOKUP(P$25,'FED '!$U:$AA,4,FALSE),"")</f>
        <v>0.70169243324460573</v>
      </c>
      <c r="Q14" s="6">
        <f ca="1">IFERROR(VLOOKUP(Q$25,'FED '!$U:$AA,4,FALSE),"")</f>
        <v>-0.39862133259230714</v>
      </c>
      <c r="R14" s="6">
        <f ca="1">IFERROR(VLOOKUP(R$25,'FED '!$U:$AA,4,FALSE),"")</f>
        <v>0.30573276890054868</v>
      </c>
      <c r="S14" s="6">
        <f ca="1">IFERROR(VLOOKUP(S$25,'FED '!$U:$AA,4,FALSE),"")</f>
        <v>8.8157399057066765E-2</v>
      </c>
      <c r="T14" s="6">
        <f ca="1">IFERROR(VLOOKUP(T$25,'FED '!$U:$AA,4,FALSE),"")</f>
        <v>-0.1943580409456418</v>
      </c>
      <c r="U14" s="6">
        <f ca="1">IFERROR(VLOOKUP(U$25,'FED '!$U:$AA,4,FALSE),"")</f>
        <v>-0.23997656097402176</v>
      </c>
      <c r="V14" s="6">
        <f ca="1">IFERROR(VLOOKUP(V$25,'FED '!$U:$AA,4,FALSE),"")</f>
        <v>0.31657129150532848</v>
      </c>
      <c r="W14" s="6">
        <f ca="1">IFERROR(VLOOKUP(W$25,'FED '!$U:$AA,4,FALSE),"")</f>
        <v>-0.20882839035435896</v>
      </c>
      <c r="X14" s="6">
        <f ca="1">IFERROR(VLOOKUP(X$25,'FED '!$U:$AA,4,FALSE),"")</f>
        <v>-0.57376307651819203</v>
      </c>
      <c r="Y14" s="6">
        <f ca="1">IFERROR(VLOOKUP(Y$25,'FED '!$U:$AA,4,FALSE),"")</f>
        <v>1.232214868697783</v>
      </c>
      <c r="Z14" s="6">
        <f ca="1">IFERROR(VLOOKUP(Z$25,'FED '!$U:$AA,4,FALSE),"")</f>
        <v>-0.59273569656579272</v>
      </c>
      <c r="AA14" s="6">
        <f ca="1">IFERROR(VLOOKUP(AA$25,'FED '!$U:$AA,4,FALSE),"")</f>
        <v>-0.2444392563035912</v>
      </c>
      <c r="AB14" s="6">
        <f ca="1">IFERROR(VLOOKUP(AB$25,'FED '!$U:$AA,4,FALSE),"")</f>
        <v>-0.71957077445995665</v>
      </c>
      <c r="AC14" s="6">
        <f ca="1">IFERROR(VLOOKUP(AC$25,'FED '!$U:$AA,4,FALSE),"")</f>
        <v>-0.34929379945908046</v>
      </c>
      <c r="AD14" s="6">
        <f ca="1">IFERROR(VLOOKUP(AD$25,'FED '!$U:$AA,4,FALSE),"")</f>
        <v>-0.27247536945812811</v>
      </c>
      <c r="AE14" s="6">
        <f ca="1">IFERROR(VLOOKUP(AE$25,'FED '!$U:$AA,4,FALSE),"")</f>
        <v>1.3468049090139651</v>
      </c>
      <c r="AF14" s="6">
        <f ca="1">IFERROR(VLOOKUP(AF$25,'FED '!$U:$AA,4,FALSE),"")</f>
        <v>-0.59480659994590201</v>
      </c>
      <c r="AG14" s="6">
        <f ca="1">IFERROR(VLOOKUP(AG$25,'FED '!$U:$AA,4,FALSE),"")</f>
        <v>-0.63751668891855806</v>
      </c>
      <c r="AH14" s="6">
        <f ca="1">IFERROR(VLOOKUP(AH$25,'FED '!$U:$AA,4,FALSE),"")</f>
        <v>4.1399631675874762</v>
      </c>
      <c r="AI14" s="6">
        <f ca="1">IFERROR(VLOOKUP(AI$25,'FED '!$U:$AA,4,FALSE),"")</f>
        <v>-0.65496237907560007</v>
      </c>
      <c r="AJ14" s="6">
        <f ca="1">IFERROR(VLOOKUP(AJ$25,'FED '!$U:$AA,4,FALSE),"")</f>
        <v>0.76600899965385971</v>
      </c>
      <c r="AK14" s="6">
        <f ca="1">IFERROR(VLOOKUP(AK$25,'FED '!$U:$AA,4,FALSE),"")</f>
        <v>0.11328890631125033</v>
      </c>
      <c r="AL14" s="6">
        <f ca="1">IFERROR(VLOOKUP(AL$25,'FED '!$U:$AA,4,FALSE),"")</f>
        <v>-0.11742957746478866</v>
      </c>
      <c r="AM14" s="6">
        <f ca="1">IFERROR(VLOOKUP(AM$25,'FED '!$U:$AA,4,FALSE),"")</f>
        <v>-0.51446239776580893</v>
      </c>
      <c r="AN14" s="6">
        <f ca="1">IFERROR(VLOOKUP(AN$25,'FED '!$U:$AA,4,FALSE),"")</f>
        <v>-0.51437962202136411</v>
      </c>
      <c r="AO14" s="6">
        <f ca="1">IFERROR(VLOOKUP(AO$25,'FED '!$U:$AA,4,FALSE),"")</f>
        <v>-8.4602368866328881E-3</v>
      </c>
      <c r="AP14" s="6">
        <f ca="1">IFERROR(VLOOKUP(AP$25,'FED '!$U:$AA,4,FALSE),"")</f>
        <v>0.83703071672354956</v>
      </c>
      <c r="AQ14" s="6">
        <f ca="1">IFERROR(VLOOKUP(AQ$25,'FED '!$U:$AA,4,FALSE),"")</f>
        <v>3.5401764979098935</v>
      </c>
      <c r="AR14" s="6">
        <f ca="1">IFERROR(VLOOKUP(AR$25,'FED '!$U:$AA,4,FALSE),"")</f>
        <v>-0.23161125319693099</v>
      </c>
      <c r="AS14" s="6">
        <f ca="1">IFERROR(VLOOKUP(AS$25,'FED '!$U:$AA,4,FALSE),"")</f>
        <v>-0.12821195579816269</v>
      </c>
      <c r="AT14" s="6">
        <f ca="1">IFERROR(VLOOKUP(AT$25,'FED '!$U:$AA,4,FALSE),"")</f>
        <v>-0.37339645693341483</v>
      </c>
      <c r="AU14" s="6">
        <f ca="1">IFERROR(VLOOKUP(AU$25,'FED '!$U:$AA,4,FALSE),"")</f>
        <v>0.27955154764806256</v>
      </c>
      <c r="AV14" s="6">
        <f ca="1">IFERROR(VLOOKUP(AV$25,'FED '!$U:$AA,4,FALSE),"")</f>
        <v>0.25142857142857156</v>
      </c>
      <c r="AW14" s="6">
        <f ca="1">IFERROR(VLOOKUP(AW$25,'FED '!$U:$AA,4,FALSE),"")</f>
        <v>-8.1735159817351577E-2</v>
      </c>
      <c r="AX14" s="6">
        <f ca="1">IFERROR(VLOOKUP(AX$25,'FED '!$U:$AA,4,FALSE),"")</f>
        <v>-0.33465937344604679</v>
      </c>
      <c r="AY14" s="6">
        <f ca="1">IFERROR(VLOOKUP(AY$25,'FED '!$U:$AA,4,FALSE),"")</f>
        <v>-0.49053313403089194</v>
      </c>
      <c r="AZ14">
        <f ca="1">IFERROR(VLOOKUP(AZ$25,'FED '!$U:$AA,4,FALSE),"")</f>
        <v>23.686552567237165</v>
      </c>
      <c r="BA14">
        <f ca="1">IFERROR(VLOOKUP(BA$25,'FED '!$U:$AA,4,FALSE),"")</f>
        <v>-7.7687980350210073E-2</v>
      </c>
      <c r="BB14">
        <f ca="1">IFERROR(VLOOKUP(BB$25,'FED '!$U:$AA,4,FALSE),"")</f>
        <v>-0.9549417980327306</v>
      </c>
      <c r="BC14">
        <f ca="1">IFERROR(VLOOKUP(BC$25,'FED '!$U:$AA,4,FALSE),"")</f>
        <v>-0.80314585319351761</v>
      </c>
      <c r="BD14">
        <f ca="1">IFERROR(VLOOKUP(BD$25,'FED '!$U:$AA,4,FALSE),"")</f>
        <v>-0.94673123486682809</v>
      </c>
      <c r="BE14" s="6">
        <f ca="1">IFERROR(VLOOKUP(BE$25,'FED '!$U:$AA,4,FALSE),"")</f>
        <v>0.27272727272727293</v>
      </c>
      <c r="BF14" s="6">
        <f ca="1">IFERROR(VLOOKUP(BF$25,'FED '!$U:$AA,4,FALSE),"")</f>
        <v>2.9285714285714284</v>
      </c>
      <c r="BG14" s="6">
        <f ca="1">IFERROR(VLOOKUP(BG$25,'FED '!$U:$AA,4,FALSE),"")</f>
        <v>-0.89090909090909087</v>
      </c>
      <c r="BH14" s="6">
        <f ca="1">IFERROR(VLOOKUP(BH$25,'FED '!$U:$AA,4,FALSE),"")</f>
        <v>10</v>
      </c>
      <c r="BI14" s="6">
        <f ca="1">IFERROR(VLOOKUP(BI$25,'FED '!$U:$AA,4,FALSE),"")</f>
        <v>3.5984848484848477</v>
      </c>
      <c r="BJ14" s="6">
        <f ca="1">IFERROR(VLOOKUP(BJ$25,'FED '!$U:$AA,4,FALSE),"")</f>
        <v>0.5914332784184515</v>
      </c>
      <c r="BK14" s="6">
        <f ca="1">IFERROR(VLOOKUP(BK$25,'FED '!$U:$AA,4,FALSE),"")</f>
        <v>0.28571428571428581</v>
      </c>
      <c r="BL14" s="6">
        <f ca="1">IFERROR(VLOOKUP(BL$25,'FED '!$U:$AA,4,FALSE),"")</f>
        <v>14.136070853462158</v>
      </c>
      <c r="BM14" s="6">
        <f ca="1">IFERROR(VLOOKUP(BM$25,'FED '!$U:$AA,4,FALSE),"")</f>
        <v>2.8548858981860739</v>
      </c>
      <c r="BN14" s="6">
        <f ca="1">IFERROR(VLOOKUP(BN$25,'FED '!$U:$AA,4,FALSE),"")</f>
        <v>2.8014433957056908</v>
      </c>
      <c r="BO14" s="6">
        <f ca="1">IFERROR(VLOOKUP(BO$25,'FED '!$U:$AA,4,FALSE),"")</f>
        <v>1.3308117016295018</v>
      </c>
      <c r="BP14" s="6">
        <f ca="1">IFERROR(VLOOKUP(BP$25,'FED '!$U:$AA,4,FALSE),"")</f>
        <v>0.32124018258866616</v>
      </c>
      <c r="BQ14" s="6">
        <f ca="1">IFERROR(VLOOKUP(BQ$25,'FED '!$U:$AA,4,FALSE),"")</f>
        <v>0.24089574441250061</v>
      </c>
      <c r="BR14" s="6">
        <f ca="1">IFERROR(VLOOKUP(BR$25,'FED '!$U:$AA,4,FALSE),"")</f>
        <v>0.15023058984454774</v>
      </c>
      <c r="BS14" s="6">
        <f ca="1">IFERROR(VLOOKUP(BS$25,'FED '!$U:$AA,4,FALSE),"")</f>
        <v>0.17745076340668997</v>
      </c>
      <c r="BT14" s="6">
        <f ca="1">IFERROR(VLOOKUP(BT$25,'FED '!$U:$AA,4,FALSE),"")</f>
        <v>1.3423708461656636E-2</v>
      </c>
      <c r="BU14" s="6">
        <f ca="1">IFERROR(VLOOKUP(BU$25,'FED '!$U:$AA,4,FALSE),"")</f>
        <v>0.10727109142501212</v>
      </c>
      <c r="BV14" s="6">
        <f ca="1">IFERROR(VLOOKUP(BV$25,'FED '!$U:$AA,4,FALSE),"")</f>
        <v>-6.566676833994145E-3</v>
      </c>
      <c r="BW14" s="6">
        <f ca="1">IFERROR(VLOOKUP(BW$25,'FED '!$U:$AA,4,FALSE),"")</f>
        <v>3.6495133353047216E-2</v>
      </c>
      <c r="BX14" s="6">
        <f ca="1">IFERROR(VLOOKUP(BX$25,'FED '!$U:$AA,4,FALSE),"")</f>
        <v>-5.6197815338762114E-3</v>
      </c>
      <c r="BY14" s="6">
        <f ca="1">IFERROR(VLOOKUP(BY$25,'FED '!$U:$AA,4,FALSE),"")</f>
        <v>8.2063954357907809E-2</v>
      </c>
      <c r="BZ14" s="6">
        <f ca="1">IFERROR(VLOOKUP(BZ$25,'FED '!$U:$AA,4,FALSE),"")</f>
        <v>7.8707232271353122E-2</v>
      </c>
      <c r="CA14" s="6">
        <f ca="1">IFERROR(VLOOKUP(CA$25,'FED '!$U:$AA,4,FALSE),"")</f>
        <v>0.13081545100291159</v>
      </c>
      <c r="CB14" s="6">
        <f ca="1">IFERROR(VLOOKUP(CB$25,'FED '!$U:$AA,4,FALSE),"")</f>
        <v>1.4501346537089566E-2</v>
      </c>
      <c r="CC14" s="6">
        <f ca="1">IFERROR(VLOOKUP(CC$25,'FED '!$U:$AA,4,FALSE),"")</f>
        <v>2.5082422792455095E-3</v>
      </c>
      <c r="CD14" s="6">
        <f ca="1">IFERROR(VLOOKUP(CD$25,'FED '!$U:$AA,4,FALSE),"")</f>
        <v>2.6708563165338095E-2</v>
      </c>
      <c r="CE14" s="6">
        <f ca="1">IFERROR(VLOOKUP(CE$25,'FED '!$U:$AA,4,FALSE),"")</f>
        <v>-1.477231858921324E-2</v>
      </c>
      <c r="CF14" s="6">
        <f ca="1">IFERROR(VLOOKUP(CF$25,'FED '!$U:$AA,4,FALSE),"")</f>
        <v>-3.4894902157880714E-2</v>
      </c>
      <c r="CG14" s="6">
        <f ca="1">IFERROR(VLOOKUP(CG$25,'FED '!$U:$AA,4,FALSE),"")</f>
        <v>1.7640436196827869E-2</v>
      </c>
      <c r="CH14" s="6">
        <f ca="1">IFERROR(VLOOKUP(CH$25,'FED '!$U:$AA,4,FALSE),"")</f>
        <v>-2.4541584656932347E-2</v>
      </c>
      <c r="CI14" s="6">
        <f ca="1">IFERROR(VLOOKUP(CI$25,'FED '!$U:$AA,4,FALSE),"")</f>
        <v>-2.4228045445416346E-2</v>
      </c>
      <c r="CJ14" s="6">
        <f ca="1">IFERROR(VLOOKUP(CJ$25,'FED '!$U:$AA,4,FALSE),"")</f>
        <v>5.1086536260514848E-2</v>
      </c>
      <c r="CK14" s="6">
        <f ca="1">IFERROR(VLOOKUP(CK$25,'FED '!$U:$AA,4,FALSE),"")</f>
        <v>3.7709019236083385E-2</v>
      </c>
      <c r="CL14" s="6">
        <f ca="1">IFERROR(VLOOKUP(CL$25,'FED '!$U:$AA,4,FALSE),"")</f>
        <v>-1.5231664861928729E-2</v>
      </c>
      <c r="CM14" s="6">
        <f ca="1">IFERROR(VLOOKUP(CM$25,'FED '!$U:$AA,4,FALSE),"")</f>
        <v>-8.0466717437701285E-2</v>
      </c>
      <c r="CN14" s="6">
        <f ca="1">IFERROR(VLOOKUP(CN$25,'FED '!$U:$AA,4,FALSE),"")</f>
        <v>-0.13411577394428942</v>
      </c>
      <c r="CO14" s="6">
        <f ca="1">IFERROR(VLOOKUP(CO$25,'FED '!$U:$AA,4,FALSE),"")</f>
        <v>-8.0129151322636538E-3</v>
      </c>
      <c r="CP14" s="6">
        <f ca="1">IFERROR(VLOOKUP(CP$25,'FED '!$U:$AA,4,FALSE),"")</f>
        <v>-0.15264926771228171</v>
      </c>
      <c r="CQ14" s="6">
        <f ca="1">IFERROR(VLOOKUP(CQ$25,'FED '!$U:$AA,4,FALSE),"")</f>
        <v>-0.21046522829260206</v>
      </c>
      <c r="CR14" s="6">
        <f ca="1">IFERROR(VLOOKUP(CR$25,'FED '!$U:$AA,4,FALSE),"")</f>
        <v>-0.17882522400389744</v>
      </c>
      <c r="CS14" s="6">
        <f ca="1">IFERROR(VLOOKUP(CS$25,'FED '!$U:$AA,4,FALSE),"")</f>
        <v>-0.16665170542659657</v>
      </c>
      <c r="CT14" s="6">
        <f ca="1">IFERROR(VLOOKUP(CT$25,'FED '!$U:$AA,4,FALSE),"")</f>
        <v>-0.21650279759848545</v>
      </c>
      <c r="CU14" s="6">
        <f ca="1">IFERROR(VLOOKUP(CU$25,'FED '!$U:$AA,4,FALSE),"")</f>
        <v>-0.14734583128554657</v>
      </c>
      <c r="CV14" s="6">
        <f ca="1">IFERROR(VLOOKUP(CV$25,'FED '!$U:$AA,4,FALSE),"")</f>
        <v>-0.12480794429504205</v>
      </c>
      <c r="CW14" s="6">
        <f ca="1">IFERROR(VLOOKUP(CW$25,'FED '!$U:$AA,4,FALSE),"")</f>
        <v>-7.5171108136954268E-2</v>
      </c>
      <c r="CX14" s="6">
        <f ca="1">IFERROR(VLOOKUP(CX$25,'FED '!$U:$AA,4,FALSE),"")</f>
        <v>5.2147948680959511E-2</v>
      </c>
      <c r="CY14" s="6">
        <f ca="1">IFERROR(VLOOKUP(CY$25,'FED '!$U:$AA,4,FALSE),"")</f>
        <v>-7.1165393161593316E-2</v>
      </c>
      <c r="CZ14" s="6">
        <f ca="1">IFERROR(VLOOKUP(CZ$25,'FED '!$U:$AA,4,FALSE),"")</f>
        <v>-5.3688790584662804E-2</v>
      </c>
      <c r="DA14" s="6">
        <f ca="1">IFERROR(VLOOKUP(DA$25,'FED '!$U:$AA,4,FALSE),"")</f>
        <v>-0.17672124571963388</v>
      </c>
      <c r="DB14" s="6">
        <f ca="1">IFERROR(VLOOKUP(DB$25,'FED '!$U:$AA,4,FALSE),"")</f>
        <v>3.7322747026360403E-3</v>
      </c>
      <c r="DC14" s="6">
        <f ca="1">IFERROR(VLOOKUP(DC$25,'FED '!$U:$AA,4,FALSE),"")</f>
        <v>-0.14442120654629564</v>
      </c>
      <c r="DD14" s="6">
        <f ca="1">IFERROR(VLOOKUP(DD$25,'FED '!$U:$AA,4,FALSE),"")</f>
        <v>-0.35668158545383233</v>
      </c>
      <c r="DE14" s="6" t="str">
        <f ca="1">IFERROR(VLOOKUP(DE$25,'FED '!$U:$AA,4,FALSE),"")</f>
        <v/>
      </c>
      <c r="DF14" s="6" t="str">
        <f>IFERROR(VLOOKUP(DF$25,'FED '!$U:$AA,4,FALSE),"")</f>
        <v/>
      </c>
      <c r="DG14" s="6" t="str">
        <f>IFERROR(VLOOKUP(DG$25,'FED '!$U:$AA,4,FALSE),"")</f>
        <v/>
      </c>
      <c r="DH14" s="6" t="str">
        <f>IFERROR(VLOOKUP(DH$25,'FED '!$U:$AA,4,FALSE),"")</f>
        <v/>
      </c>
      <c r="DI14" s="6" t="str">
        <f>IFERROR(VLOOKUP(DI$25,'FED '!$U:$AA,4,FALSE),"")</f>
        <v/>
      </c>
      <c r="DJ14" s="6" t="str">
        <f>IFERROR(VLOOKUP(DJ$25,'FED '!$U:$AA,4,FALSE),"")</f>
        <v/>
      </c>
      <c r="DK14" s="6" t="str">
        <f>IFERROR(VLOOKUP(DK$25,'FED '!$U:$AA,4,FALSE),"")</f>
        <v/>
      </c>
      <c r="DL14" s="6" t="str">
        <f>IFERROR(VLOOKUP(DL$25,'FED '!$U:$AA,4,FALSE),"")</f>
        <v/>
      </c>
      <c r="DM14" s="6" t="str">
        <f>IFERROR(VLOOKUP(DM$25,'FED '!$U:$AA,4,FALSE),"")</f>
        <v/>
      </c>
      <c r="DN14" s="6" t="str">
        <f>IFERROR(VLOOKUP(DN$25,'FED '!$U:$AA,4,FALSE),"")</f>
        <v/>
      </c>
      <c r="DO14" s="6" t="str">
        <f>IFERROR(VLOOKUP(DO$25,'FED '!$U:$AA,4,FALSE),"")</f>
        <v/>
      </c>
      <c r="DP14" s="6" t="str">
        <f>IFERROR(VLOOKUP(DP$25,'FED '!$U:$AA,4,FALSE),"")</f>
        <v/>
      </c>
      <c r="DQ14" s="6" t="str">
        <f>IFERROR(VLOOKUP(DQ$25,'FED '!$U:$AA,4,FALSE),"")</f>
        <v/>
      </c>
      <c r="DR14" s="6" t="str">
        <f>IFERROR(VLOOKUP(DR$25,'FED '!$U:$AA,4,FALSE),"")</f>
        <v/>
      </c>
      <c r="DS14" s="6" t="str">
        <f>IFERROR(VLOOKUP(DS$25,'FED '!$U:$AA,4,FALSE),"")</f>
        <v/>
      </c>
      <c r="DT14" s="6" t="str">
        <f>IFERROR(VLOOKUP(DT$25,'FED '!$U:$AA,4,FALSE),"")</f>
        <v/>
      </c>
      <c r="DU14" s="6" t="str">
        <f>IFERROR(VLOOKUP(DU$25,'FED '!$U:$AA,4,FALSE),"")</f>
        <v/>
      </c>
      <c r="DV14" s="6" t="str">
        <f>IFERROR(VLOOKUP(DV$25,'FED '!$U:$AA,4,FALSE),"")</f>
        <v/>
      </c>
      <c r="DW14" s="6" t="str">
        <f>IFERROR(VLOOKUP(DW$25,'FED '!$U:$AA,4,FALSE),"")</f>
        <v/>
      </c>
      <c r="DX14" s="6" t="str">
        <f>IFERROR(VLOOKUP(DX$25,'FED '!$U:$AA,4,FALSE),"")</f>
        <v/>
      </c>
      <c r="DY14" s="6" t="str">
        <f>IFERROR(VLOOKUP(DY$25,'FED '!$U:$AA,4,FALSE),"")</f>
        <v/>
      </c>
      <c r="DZ14" s="6" t="str">
        <f>IFERROR(VLOOKUP(DZ$25,'FED '!$U:$AA,4,FALSE),"")</f>
        <v/>
      </c>
      <c r="EA14" s="6" t="str">
        <f>IFERROR(VLOOKUP(EA$25,'FED '!$U:$AA,4,FALSE),"")</f>
        <v/>
      </c>
      <c r="EB14" s="6" t="str">
        <f>IFERROR(VLOOKUP(EB$25,'FED '!$U:$AA,4,FALSE),"")</f>
        <v/>
      </c>
      <c r="EC14" s="6" t="str">
        <f>IFERROR(VLOOKUP(EC$25,'FED '!$U:$AA,4,FALSE),"")</f>
        <v/>
      </c>
      <c r="ED14" s="6" t="str">
        <f>IFERROR(VLOOKUP(ED$25,'FED '!$U:$AA,4,FALSE),"")</f>
        <v/>
      </c>
      <c r="EE14" s="6" t="str">
        <f>IFERROR(VLOOKUP(EE$25,'FED '!$U:$AA,4,FALSE),"")</f>
        <v/>
      </c>
      <c r="EF14" s="6" t="str">
        <f>IFERROR(VLOOKUP(EF$25,'FED '!$U:$AA,4,FALSE),"")</f>
        <v/>
      </c>
      <c r="EG14" s="6" t="str">
        <f>IFERROR(VLOOKUP(EG$25,'FED '!$U:$AA,4,FALSE),"")</f>
        <v/>
      </c>
      <c r="EH14" s="6" t="str">
        <f>IFERROR(VLOOKUP(EH$25,'FED '!$U:$AA,4,FALSE),"")</f>
        <v/>
      </c>
      <c r="EI14" s="6" t="str">
        <f>IFERROR(VLOOKUP(EI$25,'FED '!$U:$AA,4,FALSE),"")</f>
        <v/>
      </c>
      <c r="EJ14" s="6" t="str">
        <f>IFERROR(VLOOKUP(EJ$25,'FED '!$U:$AA,4,FALSE),"")</f>
        <v/>
      </c>
      <c r="EK14" s="6" t="str">
        <f>IFERROR(VLOOKUP(EK$25,'FED '!$U:$AA,4,FALSE),"")</f>
        <v/>
      </c>
      <c r="EL14" s="6" t="str">
        <f>IFERROR(VLOOKUP(EL$25,'FED '!$U:$AA,4,FALSE),"")</f>
        <v/>
      </c>
      <c r="EM14" s="6" t="str">
        <f>IFERROR(VLOOKUP(EM$25,'FED '!$U:$AA,4,FALSE),"")</f>
        <v/>
      </c>
      <c r="EN14" s="6" t="str">
        <f>IFERROR(VLOOKUP(EN$25,'FED '!$U:$AA,4,FALSE),"")</f>
        <v/>
      </c>
      <c r="EO14" s="6" t="str">
        <f>IFERROR(VLOOKUP(EO$25,'FED '!$U:$AA,4,FALSE),"")</f>
        <v/>
      </c>
      <c r="EP14" s="6" t="str">
        <f>IFERROR(VLOOKUP(EP$25,'FED '!$U:$AA,4,FALSE),"")</f>
        <v/>
      </c>
      <c r="EQ14" s="6" t="str">
        <f>IFERROR(VLOOKUP(EQ$25,'FED '!$U:$AA,4,FALSE),"")</f>
        <v/>
      </c>
      <c r="ER14" s="6" t="str">
        <f>IFERROR(VLOOKUP(ER$25,'FED '!$U:$AA,4,FALSE),"")</f>
        <v/>
      </c>
      <c r="ES14" s="6" t="str">
        <f>IFERROR(VLOOKUP(ES$25,'FED '!$U:$AA,4,FALSE),"")</f>
        <v/>
      </c>
      <c r="ET14" s="6" t="str">
        <f>IFERROR(VLOOKUP(ET$25,'FED '!$U:$AA,4,FALSE),"")</f>
        <v/>
      </c>
      <c r="EU14" s="6" t="str">
        <f>IFERROR(VLOOKUP(EU$25,'FED '!$U:$AA,4,FALSE),"")</f>
        <v/>
      </c>
      <c r="EV14" s="6" t="str">
        <f>IFERROR(VLOOKUP(EV$25,'FED '!$U:$AA,4,FALSE),"")</f>
        <v/>
      </c>
      <c r="EW14" s="6" t="str">
        <f>IFERROR(VLOOKUP(EW$25,'FED '!$U:$AA,4,FALSE),"")</f>
        <v/>
      </c>
      <c r="EX14" s="6" t="str">
        <f>IFERROR(VLOOKUP(EX$25,'FED '!$U:$AA,4,FALSE),"")</f>
        <v/>
      </c>
      <c r="EY14" s="6" t="str">
        <f>IFERROR(VLOOKUP(EY$25,'FED '!$U:$AA,4,FALSE),"")</f>
        <v/>
      </c>
      <c r="EZ14" s="6" t="str">
        <f>IFERROR(VLOOKUP(EZ$25,'FED '!$U:$AA,4,FALSE),"")</f>
        <v/>
      </c>
      <c r="FA14" s="13"/>
      <c r="FB14" s="5"/>
      <c r="FC14" s="5"/>
    </row>
    <row r="15" spans="1:159" x14ac:dyDescent="0.55000000000000004">
      <c r="A15" t="s">
        <v>178</v>
      </c>
      <c r="B15" t="s">
        <v>117</v>
      </c>
      <c r="C15">
        <f ca="1">IFERROR(VLOOKUP(C$25,'FED '!$U:$AA,5,FALSE),"")</f>
        <v>0</v>
      </c>
      <c r="D15">
        <f ca="1">IFERROR(VLOOKUP(D$25,'FED '!$U:$AA,5,FALSE),"")</f>
        <v>0</v>
      </c>
      <c r="E15">
        <f ca="1">IFERROR(VLOOKUP(E$25,'FED '!$U:$AA,5,FALSE),"")</f>
        <v>0</v>
      </c>
      <c r="F15">
        <f ca="1">IFERROR(VLOOKUP(F$25,'FED '!$U:$AA,5,FALSE),"")</f>
        <v>0</v>
      </c>
      <c r="G15">
        <f ca="1">IFERROR(VLOOKUP(G$25,'FED '!$U:$AA,5,FALSE),"")</f>
        <v>0</v>
      </c>
      <c r="H15">
        <f ca="1">IFERROR(VLOOKUP(H$25,'FED '!$U:$AA,5,FALSE),"")</f>
        <v>0</v>
      </c>
      <c r="I15">
        <f ca="1">IFERROR(VLOOKUP(I$25,'FED '!$U:$AA,5,FALSE),"")</f>
        <v>0</v>
      </c>
      <c r="J15">
        <f ca="1">IFERROR(VLOOKUP(J$25,'FED '!$U:$AA,5,FALSE),"")</f>
        <v>0</v>
      </c>
      <c r="K15">
        <f ca="1">IFERROR(VLOOKUP(K$25,'FED '!$U:$AA,5,FALSE),"")</f>
        <v>0</v>
      </c>
      <c r="L15">
        <f ca="1">IFERROR(VLOOKUP(L$25,'FED '!$U:$AA,5,FALSE),"")</f>
        <v>0</v>
      </c>
      <c r="M15">
        <f ca="1">IFERROR(VLOOKUP(M$25,'FED '!$U:$AA,5,FALSE),"")</f>
        <v>0</v>
      </c>
      <c r="N15">
        <f ca="1">IFERROR(VLOOKUP(N$25,'FED '!$U:$AA,5,FALSE),"")</f>
        <v>0</v>
      </c>
      <c r="O15">
        <f ca="1">IFERROR(VLOOKUP(O$25,'FED '!$U:$AA,5,FALSE),"")</f>
        <v>0</v>
      </c>
      <c r="P15">
        <f ca="1">IFERROR(VLOOKUP(P$25,'FED '!$U:$AA,5,FALSE),"")</f>
        <v>0</v>
      </c>
      <c r="Q15">
        <f ca="1">IFERROR(VLOOKUP(Q$25,'FED '!$U:$AA,5,FALSE),"")</f>
        <v>0</v>
      </c>
      <c r="R15">
        <f ca="1">IFERROR(VLOOKUP(R$25,'FED '!$U:$AA,5,FALSE),"")</f>
        <v>0</v>
      </c>
      <c r="S15">
        <f ca="1">IFERROR(VLOOKUP(S$25,'FED '!$U:$AA,5,FALSE),"")</f>
        <v>0</v>
      </c>
      <c r="T15">
        <f ca="1">IFERROR(VLOOKUP(T$25,'FED '!$U:$AA,5,FALSE),"")</f>
        <v>0</v>
      </c>
      <c r="U15">
        <f ca="1">IFERROR(VLOOKUP(U$25,'FED '!$U:$AA,5,FALSE),"")</f>
        <v>0</v>
      </c>
      <c r="V15">
        <f ca="1">IFERROR(VLOOKUP(V$25,'FED '!$U:$AA,5,FALSE),"")</f>
        <v>0</v>
      </c>
      <c r="W15">
        <f ca="1">IFERROR(VLOOKUP(W$25,'FED '!$U:$AA,5,FALSE),"")</f>
        <v>0</v>
      </c>
      <c r="X15">
        <f ca="1">IFERROR(VLOOKUP(X$25,'FED '!$U:$AA,5,FALSE),"")</f>
        <v>0</v>
      </c>
      <c r="Y15">
        <f ca="1">IFERROR(VLOOKUP(Y$25,'FED '!$U:$AA,5,FALSE),"")</f>
        <v>0</v>
      </c>
      <c r="Z15">
        <f ca="1">IFERROR(VLOOKUP(Z$25,'FED '!$U:$AA,5,FALSE),"")</f>
        <v>0</v>
      </c>
      <c r="AA15">
        <f ca="1">IFERROR(VLOOKUP(AA$25,'FED '!$U:$AA,5,FALSE),"")</f>
        <v>0</v>
      </c>
      <c r="AB15">
        <f ca="1">IFERROR(VLOOKUP(AB$25,'FED '!$U:$AA,5,FALSE),"")</f>
        <v>0</v>
      </c>
      <c r="AC15">
        <f ca="1">IFERROR(VLOOKUP(AC$25,'FED '!$U:$AA,5,FALSE),"")</f>
        <v>0</v>
      </c>
      <c r="AD15">
        <f ca="1">IFERROR(VLOOKUP(AD$25,'FED '!$U:$AA,5,FALSE),"")</f>
        <v>0</v>
      </c>
      <c r="AE15">
        <f ca="1">IFERROR(VLOOKUP(AE$25,'FED '!$U:$AA,5,FALSE),"")</f>
        <v>0</v>
      </c>
      <c r="AF15">
        <f ca="1">IFERROR(VLOOKUP(AF$25,'FED '!$U:$AA,5,FALSE),"")</f>
        <v>0</v>
      </c>
      <c r="AG15">
        <f ca="1">IFERROR(VLOOKUP(AG$25,'FED '!$U:$AA,5,FALSE),"")</f>
        <v>0</v>
      </c>
      <c r="AH15">
        <f ca="1">IFERROR(VLOOKUP(AH$25,'FED '!$U:$AA,5,FALSE),"")</f>
        <v>0</v>
      </c>
      <c r="AI15">
        <f ca="1">IFERROR(VLOOKUP(AI$25,'FED '!$U:$AA,5,FALSE),"")</f>
        <v>0</v>
      </c>
      <c r="AJ15">
        <f ca="1">IFERROR(VLOOKUP(AJ$25,'FED '!$U:$AA,5,FALSE),"")</f>
        <v>0</v>
      </c>
      <c r="AK15">
        <f ca="1">IFERROR(VLOOKUP(AK$25,'FED '!$U:$AA,5,FALSE),"")</f>
        <v>0</v>
      </c>
      <c r="AL15">
        <f ca="1">IFERROR(VLOOKUP(AL$25,'FED '!$U:$AA,5,FALSE),"")</f>
        <v>0</v>
      </c>
      <c r="AM15">
        <f ca="1">IFERROR(VLOOKUP(AM$25,'FED '!$U:$AA,5,FALSE),"")</f>
        <v>0</v>
      </c>
      <c r="AN15">
        <f ca="1">IFERROR(VLOOKUP(AN$25,'FED '!$U:$AA,5,FALSE),"")</f>
        <v>0</v>
      </c>
      <c r="AO15">
        <f ca="1">IFERROR(VLOOKUP(AO$25,'FED '!$U:$AA,5,FALSE),"")</f>
        <v>0</v>
      </c>
      <c r="AP15">
        <f ca="1">IFERROR(VLOOKUP(AP$25,'FED '!$U:$AA,5,FALSE),"")</f>
        <v>0</v>
      </c>
      <c r="AQ15">
        <f ca="1">IFERROR(VLOOKUP(AQ$25,'FED '!$U:$AA,5,FALSE),"")</f>
        <v>0</v>
      </c>
      <c r="AR15">
        <f ca="1">IFERROR(VLOOKUP(AR$25,'FED '!$U:$AA,5,FALSE),"")</f>
        <v>0</v>
      </c>
      <c r="AS15">
        <f ca="1">IFERROR(VLOOKUP(AS$25,'FED '!$U:$AA,5,FALSE),"")</f>
        <v>0</v>
      </c>
      <c r="AT15">
        <f ca="1">IFERROR(VLOOKUP(AT$25,'FED '!$U:$AA,5,FALSE),"")</f>
        <v>0</v>
      </c>
      <c r="AU15">
        <f ca="1">IFERROR(VLOOKUP(AU$25,'FED '!$U:$AA,5,FALSE),"")</f>
        <v>0</v>
      </c>
      <c r="AV15">
        <f ca="1">IFERROR(VLOOKUP(AV$25,'FED '!$U:$AA,5,FALSE),"")</f>
        <v>0</v>
      </c>
      <c r="AW15">
        <f ca="1">IFERROR(VLOOKUP(AW$25,'FED '!$U:$AA,5,FALSE),"")</f>
        <v>0</v>
      </c>
      <c r="AX15">
        <f ca="1">IFERROR(VLOOKUP(AX$25,'FED '!$U:$AA,5,FALSE),"")</f>
        <v>0</v>
      </c>
      <c r="AY15">
        <f ca="1">IFERROR(VLOOKUP(AY$25,'FED '!$U:$AA,5,FALSE),"")</f>
        <v>0</v>
      </c>
      <c r="AZ15">
        <f ca="1">IFERROR(VLOOKUP(AZ$25,'FED '!$U:$AA,5,FALSE),"")</f>
        <v>0</v>
      </c>
      <c r="BA15">
        <f ca="1">IFERROR(VLOOKUP(BA$25,'FED '!$U:$AA,5,FALSE),"")</f>
        <v>0</v>
      </c>
      <c r="BB15">
        <f ca="1">IFERROR(VLOOKUP(BB$25,'FED '!$U:$AA,5,FALSE),"")</f>
        <v>0</v>
      </c>
      <c r="BC15">
        <f ca="1">IFERROR(VLOOKUP(BC$25,'FED '!$U:$AA,5,FALSE),"")</f>
        <v>0</v>
      </c>
      <c r="BD15">
        <f ca="1">IFERROR(VLOOKUP(BD$25,'FED '!$U:$AA,5,FALSE),"")</f>
        <v>0</v>
      </c>
      <c r="BE15">
        <f ca="1">IFERROR(VLOOKUP(BE$25,'FED '!$U:$AA,5,FALSE),"")</f>
        <v>0</v>
      </c>
      <c r="BF15">
        <f ca="1">IFERROR(VLOOKUP(BF$25,'FED '!$U:$AA,5,FALSE),"")</f>
        <v>0</v>
      </c>
      <c r="BG15">
        <f ca="1">IFERROR(VLOOKUP(BG$25,'FED '!$U:$AA,5,FALSE),"")</f>
        <v>0</v>
      </c>
      <c r="BH15">
        <f ca="1">IFERROR(VLOOKUP(BH$25,'FED '!$U:$AA,5,FALSE),"")</f>
        <v>0</v>
      </c>
      <c r="BI15">
        <f ca="1">IFERROR(VLOOKUP(BI$25,'FED '!$U:$AA,5,FALSE),"")</f>
        <v>0</v>
      </c>
      <c r="BJ15">
        <f ca="1">IFERROR(VLOOKUP(BJ$25,'FED '!$U:$AA,5,FALSE),"")</f>
        <v>0</v>
      </c>
      <c r="BK15">
        <f ca="1">IFERROR(VLOOKUP(BK$25,'FED '!$U:$AA,5,FALSE),"")</f>
        <v>0</v>
      </c>
      <c r="BL15">
        <f ca="1">IFERROR(VLOOKUP(BL$25,'FED '!$U:$AA,5,FALSE),"")</f>
        <v>0</v>
      </c>
      <c r="BM15">
        <f ca="1">IFERROR(VLOOKUP(BM$25,'FED '!$U:$AA,5,FALSE),"")</f>
        <v>0</v>
      </c>
      <c r="BN15">
        <f ca="1">IFERROR(VLOOKUP(BN$25,'FED '!$U:$AA,5,FALSE),"")</f>
        <v>0</v>
      </c>
      <c r="BO15">
        <f ca="1">IFERROR(VLOOKUP(BO$25,'FED '!$U:$AA,5,FALSE),"")</f>
        <v>0</v>
      </c>
      <c r="BP15">
        <f ca="1">IFERROR(VLOOKUP(BP$25,'FED '!$U:$AA,5,FALSE),"")</f>
        <v>0</v>
      </c>
      <c r="BQ15">
        <f ca="1">IFERROR(VLOOKUP(BQ$25,'FED '!$U:$AA,5,FALSE),"")</f>
        <v>0</v>
      </c>
      <c r="BR15">
        <f ca="1">IFERROR(VLOOKUP(BR$25,'FED '!$U:$AA,5,FALSE),"")</f>
        <v>0</v>
      </c>
      <c r="BS15">
        <f ca="1">IFERROR(VLOOKUP(BS$25,'FED '!$U:$AA,5,FALSE),"")</f>
        <v>0</v>
      </c>
      <c r="BT15">
        <f ca="1">IFERROR(VLOOKUP(BT$25,'FED '!$U:$AA,5,FALSE),"")</f>
        <v>0</v>
      </c>
      <c r="BU15">
        <f ca="1">IFERROR(VLOOKUP(BU$25,'FED '!$U:$AA,5,FALSE),"")</f>
        <v>0</v>
      </c>
      <c r="BV15">
        <f ca="1">IFERROR(VLOOKUP(BV$25,'FED '!$U:$AA,5,FALSE),"")</f>
        <v>0</v>
      </c>
      <c r="BW15">
        <f ca="1">IFERROR(VLOOKUP(BW$25,'FED '!$U:$AA,5,FALSE),"")</f>
        <v>0</v>
      </c>
      <c r="BX15">
        <f ca="1">IFERROR(VLOOKUP(BX$25,'FED '!$U:$AA,5,FALSE),"")</f>
        <v>0</v>
      </c>
      <c r="BY15">
        <f ca="1">IFERROR(VLOOKUP(BY$25,'FED '!$U:$AA,5,FALSE),"")</f>
        <v>0</v>
      </c>
      <c r="BZ15">
        <f ca="1">IFERROR(VLOOKUP(BZ$25,'FED '!$U:$AA,5,FALSE),"")</f>
        <v>0</v>
      </c>
      <c r="CA15">
        <f ca="1">IFERROR(VLOOKUP(CA$25,'FED '!$U:$AA,5,FALSE),"")</f>
        <v>0</v>
      </c>
      <c r="CB15">
        <f ca="1">IFERROR(VLOOKUP(CB$25,'FED '!$U:$AA,5,FALSE),"")</f>
        <v>0</v>
      </c>
      <c r="CC15">
        <f ca="1">IFERROR(VLOOKUP(CC$25,'FED '!$U:$AA,5,FALSE),"")</f>
        <v>0</v>
      </c>
      <c r="CD15">
        <f ca="1">IFERROR(VLOOKUP(CD$25,'FED '!$U:$AA,5,FALSE),"")</f>
        <v>0</v>
      </c>
      <c r="CE15">
        <f ca="1">IFERROR(VLOOKUP(CE$25,'FED '!$U:$AA,5,FALSE),"")</f>
        <v>0</v>
      </c>
      <c r="CF15">
        <f ca="1">IFERROR(VLOOKUP(CF$25,'FED '!$U:$AA,5,FALSE),"")</f>
        <v>0</v>
      </c>
      <c r="CG15">
        <f ca="1">IFERROR(VLOOKUP(CG$25,'FED '!$U:$AA,5,FALSE),"")</f>
        <v>0</v>
      </c>
      <c r="CH15">
        <f ca="1">IFERROR(VLOOKUP(CH$25,'FED '!$U:$AA,5,FALSE),"")</f>
        <v>0</v>
      </c>
      <c r="CI15">
        <f ca="1">IFERROR(VLOOKUP(CI$25,'FED '!$U:$AA,5,FALSE),"")</f>
        <v>0</v>
      </c>
      <c r="CJ15">
        <f ca="1">IFERROR(VLOOKUP(CJ$25,'FED '!$U:$AA,5,FALSE),"")</f>
        <v>1</v>
      </c>
      <c r="CK15">
        <f ca="1">IFERROR(VLOOKUP(CK$25,'FED '!$U:$AA,5,FALSE),"")</f>
        <v>1</v>
      </c>
      <c r="CL15">
        <f ca="1">IFERROR(VLOOKUP(CL$25,'FED '!$U:$AA,5,FALSE),"")</f>
        <v>1</v>
      </c>
      <c r="CM15">
        <f ca="1">IFERROR(VLOOKUP(CM$25,'FED '!$U:$AA,5,FALSE),"")</f>
        <v>1</v>
      </c>
      <c r="CN15">
        <f ca="1">IFERROR(VLOOKUP(CN$25,'FED '!$U:$AA,5,FALSE),"")</f>
        <v>1</v>
      </c>
      <c r="CO15">
        <f ca="1">IFERROR(VLOOKUP(CO$25,'FED '!$U:$AA,5,FALSE),"")</f>
        <v>1</v>
      </c>
      <c r="CP15">
        <f ca="1">IFERROR(VLOOKUP(CP$25,'FED '!$U:$AA,5,FALSE),"")</f>
        <v>1</v>
      </c>
      <c r="CQ15">
        <f ca="1">IFERROR(VLOOKUP(CQ$25,'FED '!$U:$AA,5,FALSE),"")</f>
        <v>1</v>
      </c>
      <c r="CR15">
        <f ca="1">IFERROR(VLOOKUP(CR$25,'FED '!$U:$AA,5,FALSE),"")</f>
        <v>1</v>
      </c>
      <c r="CS15">
        <f ca="1">IFERROR(VLOOKUP(CS$25,'FED '!$U:$AA,5,FALSE),"")</f>
        <v>1</v>
      </c>
      <c r="CT15">
        <f ca="1">IFERROR(VLOOKUP(CT$25,'FED '!$U:$AA,5,FALSE),"")</f>
        <v>1</v>
      </c>
      <c r="CU15">
        <f ca="1">IFERROR(VLOOKUP(CU$25,'FED '!$U:$AA,5,FALSE),"")</f>
        <v>1</v>
      </c>
      <c r="CV15">
        <f ca="1">IFERROR(VLOOKUP(CV$25,'FED '!$U:$AA,5,FALSE),"")</f>
        <v>1</v>
      </c>
      <c r="CW15">
        <f ca="1">IFERROR(VLOOKUP(CW$25,'FED '!$U:$AA,5,FALSE),"")</f>
        <v>1</v>
      </c>
      <c r="CX15">
        <f ca="1">IFERROR(VLOOKUP(CX$25,'FED '!$U:$AA,5,FALSE),"")</f>
        <v>1</v>
      </c>
      <c r="CY15">
        <f ca="1">IFERROR(VLOOKUP(CY$25,'FED '!$U:$AA,5,FALSE),"")</f>
        <v>1</v>
      </c>
      <c r="CZ15">
        <f ca="1">IFERROR(VLOOKUP(CZ$25,'FED '!$U:$AA,5,FALSE),"")</f>
        <v>1</v>
      </c>
      <c r="DA15">
        <f ca="1">IFERROR(VLOOKUP(DA$25,'FED '!$U:$AA,5,FALSE),"")</f>
        <v>1</v>
      </c>
      <c r="DB15">
        <f ca="1">IFERROR(VLOOKUP(DB$25,'FED '!$U:$AA,5,FALSE),"")</f>
        <v>1</v>
      </c>
      <c r="DC15">
        <f ca="1">IFERROR(VLOOKUP(DC$25,'FED '!$U:$AA,5,FALSE),"")</f>
        <v>1</v>
      </c>
      <c r="DD15">
        <f ca="1">IFERROR(VLOOKUP(DD$25,'FED '!$U:$AA,5,FALSE),"")</f>
        <v>1</v>
      </c>
      <c r="DE15" t="str">
        <f ca="1">IFERROR(VLOOKUP(DE$25,'FED '!$U:$AA,5,FALSE),"")</f>
        <v/>
      </c>
      <c r="DF15" t="str">
        <f>IFERROR(VLOOKUP(DF$25,'FED '!$U:$AA,5,FALSE),"")</f>
        <v/>
      </c>
      <c r="DG15" t="str">
        <f>IFERROR(VLOOKUP(DG$25,'FED '!$U:$AA,5,FALSE),"")</f>
        <v/>
      </c>
      <c r="DH15" t="str">
        <f>IFERROR(VLOOKUP(DH$25,'FED '!$U:$AA,5,FALSE),"")</f>
        <v/>
      </c>
      <c r="DI15" t="str">
        <f>IFERROR(VLOOKUP(DI$25,'FED '!$U:$AA,5,FALSE),"")</f>
        <v/>
      </c>
      <c r="DJ15" t="str">
        <f>IFERROR(VLOOKUP(DJ$25,'FED '!$U:$AA,5,FALSE),"")</f>
        <v/>
      </c>
      <c r="DK15" t="str">
        <f>IFERROR(VLOOKUP(DK$25,'FED '!$U:$AA,5,FALSE),"")</f>
        <v/>
      </c>
      <c r="DL15" t="str">
        <f>IFERROR(VLOOKUP(DL$25,'FED '!$U:$AA,5,FALSE),"")</f>
        <v/>
      </c>
      <c r="DM15" t="str">
        <f>IFERROR(VLOOKUP(DM$25,'FED '!$U:$AA,5,FALSE),"")</f>
        <v/>
      </c>
      <c r="DN15" t="str">
        <f>IFERROR(VLOOKUP(DN$25,'FED '!$U:$AA,5,FALSE),"")</f>
        <v/>
      </c>
      <c r="DO15" t="str">
        <f>IFERROR(VLOOKUP(DO$25,'FED '!$U:$AA,5,FALSE),"")</f>
        <v/>
      </c>
      <c r="DP15" t="str">
        <f>IFERROR(VLOOKUP(DP$25,'FED '!$U:$AA,5,FALSE),"")</f>
        <v/>
      </c>
      <c r="DQ15" t="str">
        <f>IFERROR(VLOOKUP(DQ$25,'FED '!$U:$AA,5,FALSE),"")</f>
        <v/>
      </c>
      <c r="DR15" t="str">
        <f>IFERROR(VLOOKUP(DR$25,'FED '!$U:$AA,5,FALSE),"")</f>
        <v/>
      </c>
      <c r="DS15" t="str">
        <f>IFERROR(VLOOKUP(DS$25,'FED '!$U:$AA,5,FALSE),"")</f>
        <v/>
      </c>
      <c r="DT15" t="str">
        <f>IFERROR(VLOOKUP(DT$25,'FED '!$U:$AA,5,FALSE),"")</f>
        <v/>
      </c>
      <c r="DU15" t="str">
        <f>IFERROR(VLOOKUP(DU$25,'FED '!$U:$AA,5,FALSE),"")</f>
        <v/>
      </c>
      <c r="DV15" t="str">
        <f>IFERROR(VLOOKUP(DV$25,'FED '!$U:$AA,5,FALSE),"")</f>
        <v/>
      </c>
      <c r="DW15" t="str">
        <f>IFERROR(VLOOKUP(DW$25,'FED '!$U:$AA,5,FALSE),"")</f>
        <v/>
      </c>
      <c r="DX15" t="str">
        <f>IFERROR(VLOOKUP(DX$25,'FED '!$U:$AA,5,FALSE),"")</f>
        <v/>
      </c>
      <c r="DY15" t="str">
        <f>IFERROR(VLOOKUP(DY$25,'FED '!$U:$AA,5,FALSE),"")</f>
        <v/>
      </c>
      <c r="DZ15" t="str">
        <f>IFERROR(VLOOKUP(DZ$25,'FED '!$U:$AA,5,FALSE),"")</f>
        <v/>
      </c>
      <c r="EA15" t="str">
        <f>IFERROR(VLOOKUP(EA$25,'FED '!$U:$AA,5,FALSE),"")</f>
        <v/>
      </c>
      <c r="EB15" t="str">
        <f>IFERROR(VLOOKUP(EB$25,'FED '!$U:$AA,5,FALSE),"")</f>
        <v/>
      </c>
      <c r="EC15" t="str">
        <f>IFERROR(VLOOKUP(EC$25,'FED '!$U:$AA,5,FALSE),"")</f>
        <v/>
      </c>
      <c r="ED15" t="str">
        <f>IFERROR(VLOOKUP(ED$25,'FED '!$U:$AA,5,FALSE),"")</f>
        <v/>
      </c>
      <c r="EE15" t="str">
        <f>IFERROR(VLOOKUP(EE$25,'FED '!$U:$AA,5,FALSE),"")</f>
        <v/>
      </c>
      <c r="EF15" t="str">
        <f>IFERROR(VLOOKUP(EF$25,'FED '!$U:$AA,5,FALSE),"")</f>
        <v/>
      </c>
      <c r="EG15" t="str">
        <f>IFERROR(VLOOKUP(EG$25,'FED '!$U:$AA,5,FALSE),"")</f>
        <v/>
      </c>
      <c r="EH15" t="str">
        <f>IFERROR(VLOOKUP(EH$25,'FED '!$U:$AA,5,FALSE),"")</f>
        <v/>
      </c>
      <c r="EI15" t="str">
        <f>IFERROR(VLOOKUP(EI$25,'FED '!$U:$AA,5,FALSE),"")</f>
        <v/>
      </c>
      <c r="EJ15" t="str">
        <f>IFERROR(VLOOKUP(EJ$25,'FED '!$U:$AA,5,FALSE),"")</f>
        <v/>
      </c>
      <c r="EK15" t="str">
        <f>IFERROR(VLOOKUP(EK$25,'FED '!$U:$AA,5,FALSE),"")</f>
        <v/>
      </c>
      <c r="EL15" t="str">
        <f>IFERROR(VLOOKUP(EL$25,'FED '!$U:$AA,5,FALSE),"")</f>
        <v/>
      </c>
      <c r="EM15" t="str">
        <f>IFERROR(VLOOKUP(EM$25,'FED '!$U:$AA,5,FALSE),"")</f>
        <v/>
      </c>
      <c r="EN15" t="str">
        <f>IFERROR(VLOOKUP(EN$25,'FED '!$U:$AA,5,FALSE),"")</f>
        <v/>
      </c>
      <c r="EO15" t="str">
        <f>IFERROR(VLOOKUP(EO$25,'FED '!$U:$AA,5,FALSE),"")</f>
        <v/>
      </c>
      <c r="EP15" t="str">
        <f>IFERROR(VLOOKUP(EP$25,'FED '!$U:$AA,5,FALSE),"")</f>
        <v/>
      </c>
      <c r="EQ15" t="str">
        <f>IFERROR(VLOOKUP(EQ$25,'FED '!$U:$AA,5,FALSE),"")</f>
        <v/>
      </c>
      <c r="ER15" t="str">
        <f>IFERROR(VLOOKUP(ER$25,'FED '!$U:$AA,5,FALSE),"")</f>
        <v/>
      </c>
      <c r="ES15" t="str">
        <f>IFERROR(VLOOKUP(ES$25,'FED '!$U:$AA,5,FALSE),"")</f>
        <v/>
      </c>
      <c r="ET15" t="str">
        <f>IFERROR(VLOOKUP(ET$25,'FED '!$U:$AA,5,FALSE),"")</f>
        <v/>
      </c>
      <c r="EU15" t="str">
        <f>IFERROR(VLOOKUP(EU$25,'FED '!$U:$AA,5,FALSE),"")</f>
        <v/>
      </c>
      <c r="EV15" t="str">
        <f>IFERROR(VLOOKUP(EV$25,'FED '!$U:$AA,5,FALSE),"")</f>
        <v/>
      </c>
      <c r="EW15" t="str">
        <f>IFERROR(VLOOKUP(EW$25,'FED '!$U:$AA,5,FALSE),"")</f>
        <v/>
      </c>
      <c r="EX15" t="str">
        <f>IFERROR(VLOOKUP(EX$25,'FED '!$U:$AA,5,FALSE),"")</f>
        <v/>
      </c>
      <c r="EY15" t="str">
        <f>IFERROR(VLOOKUP(EY$25,'FED '!$U:$AA,5,FALSE),"")</f>
        <v/>
      </c>
      <c r="EZ15" t="str">
        <f>IFERROR(VLOOKUP(EZ$25,'FED '!$U:$AA,5,FALSE),"")</f>
        <v/>
      </c>
      <c r="FA15" s="13"/>
      <c r="FB15" s="5"/>
      <c r="FC15" s="5"/>
    </row>
    <row r="16" spans="1:159" x14ac:dyDescent="0.55000000000000004">
      <c r="B16" t="s">
        <v>139</v>
      </c>
      <c r="FA16" s="13"/>
      <c r="FB16" s="5"/>
      <c r="FC16" s="5"/>
    </row>
    <row r="17" spans="1:16384" customFormat="1" x14ac:dyDescent="0.55000000000000004">
      <c r="A17" t="s">
        <v>178</v>
      </c>
      <c r="B17" t="s">
        <v>114</v>
      </c>
      <c r="C17">
        <f ca="1">IFERROR(VLOOKUP(C$25,'FED '!$U:$AA,6,FALSE),"")</f>
        <v>0</v>
      </c>
      <c r="D17">
        <f ca="1">IFERROR(VLOOKUP(D$25,'FED '!$U:$AA,6,FALSE),"")</f>
        <v>0</v>
      </c>
      <c r="E17">
        <f ca="1">IFERROR(VLOOKUP(E$25,'FED '!$U:$AA,6,FALSE),"")</f>
        <v>0</v>
      </c>
      <c r="F17">
        <f ca="1">IFERROR(VLOOKUP(F$25,'FED '!$U:$AA,6,FALSE),"")</f>
        <v>0</v>
      </c>
      <c r="G17">
        <f ca="1">IFERROR(VLOOKUP(G$25,'FED '!$U:$AA,6,FALSE),"")</f>
        <v>0</v>
      </c>
      <c r="H17">
        <f ca="1">IFERROR(VLOOKUP(H$25,'FED '!$U:$AA,6,FALSE),"")</f>
        <v>0</v>
      </c>
      <c r="I17">
        <f ca="1">IFERROR(VLOOKUP(I$25,'FED '!$U:$AA,6,FALSE),"")</f>
        <v>0</v>
      </c>
      <c r="J17">
        <f ca="1">IFERROR(VLOOKUP(J$25,'FED '!$U:$AA,6,FALSE),"")</f>
        <v>0</v>
      </c>
      <c r="K17">
        <f ca="1">IFERROR(VLOOKUP(K$25,'FED '!$U:$AA,6,FALSE),"")</f>
        <v>1</v>
      </c>
      <c r="L17">
        <f ca="1">IFERROR(VLOOKUP(L$25,'FED '!$U:$AA,6,FALSE),"")</f>
        <v>0</v>
      </c>
      <c r="M17">
        <f ca="1">IFERROR(VLOOKUP(M$25,'FED '!$U:$AA,6,FALSE),"")</f>
        <v>1</v>
      </c>
      <c r="N17">
        <f ca="1">IFERROR(VLOOKUP(N$25,'FED '!$U:$AA,6,FALSE),"")</f>
        <v>1</v>
      </c>
      <c r="O17">
        <f ca="1">IFERROR(VLOOKUP(O$25,'FED '!$U:$AA,6,FALSE),"")</f>
        <v>0</v>
      </c>
      <c r="P17">
        <f ca="1">IFERROR(VLOOKUP(P$25,'FED '!$U:$AA,6,FALSE),"")</f>
        <v>0</v>
      </c>
      <c r="Q17">
        <f ca="1">IFERROR(VLOOKUP(Q$25,'FED '!$U:$AA,6,FALSE),"")</f>
        <v>0</v>
      </c>
      <c r="R17">
        <f ca="1">IFERROR(VLOOKUP(R$25,'FED '!$U:$AA,6,FALSE),"")</f>
        <v>0</v>
      </c>
      <c r="S17">
        <f ca="1">IFERROR(VLOOKUP(S$25,'FED '!$U:$AA,6,FALSE),"")</f>
        <v>0</v>
      </c>
      <c r="T17">
        <f ca="1">IFERROR(VLOOKUP(T$25,'FED '!$U:$AA,6,FALSE),"")</f>
        <v>0</v>
      </c>
      <c r="U17">
        <f ca="1">IFERROR(VLOOKUP(U$25,'FED '!$U:$AA,6,FALSE),"")</f>
        <v>0</v>
      </c>
      <c r="V17">
        <f ca="1">IFERROR(VLOOKUP(V$25,'FED '!$U:$AA,6,FALSE),"")</f>
        <v>0</v>
      </c>
      <c r="W17">
        <f ca="1">IFERROR(VLOOKUP(W$25,'FED '!$U:$AA,6,FALSE),"")</f>
        <v>0</v>
      </c>
      <c r="X17">
        <f ca="1">IFERROR(VLOOKUP(X$25,'FED '!$U:$AA,6,FALSE),"")</f>
        <v>0</v>
      </c>
      <c r="Y17">
        <f ca="1">IFERROR(VLOOKUP(Y$25,'FED '!$U:$AA,6,FALSE),"")</f>
        <v>1</v>
      </c>
      <c r="Z17">
        <f ca="1">IFERROR(VLOOKUP(Z$25,'FED '!$U:$AA,6,FALSE),"")</f>
        <v>1</v>
      </c>
      <c r="AA17">
        <f ca="1">IFERROR(VLOOKUP(AA$25,'FED '!$U:$AA,6,FALSE),"")</f>
        <v>0</v>
      </c>
      <c r="AB17">
        <f ca="1">IFERROR(VLOOKUP(AB$25,'FED '!$U:$AA,6,FALSE),"")</f>
        <v>0</v>
      </c>
      <c r="AC17">
        <f ca="1">IFERROR(VLOOKUP(AC$25,'FED '!$U:$AA,6,FALSE),"")</f>
        <v>0</v>
      </c>
      <c r="AD17">
        <f ca="1">IFERROR(VLOOKUP(AD$25,'FED '!$U:$AA,6,FALSE),"")</f>
        <v>0</v>
      </c>
      <c r="AE17">
        <f ca="1">IFERROR(VLOOKUP(AE$25,'FED '!$U:$AA,6,FALSE),"")</f>
        <v>0</v>
      </c>
      <c r="AF17">
        <f ca="1">IFERROR(VLOOKUP(AF$25,'FED '!$U:$AA,6,FALSE),"")</f>
        <v>0</v>
      </c>
      <c r="AG17">
        <f ca="1">IFERROR(VLOOKUP(AG$25,'FED '!$U:$AA,6,FALSE),"")</f>
        <v>0</v>
      </c>
      <c r="AH17">
        <f ca="1">IFERROR(VLOOKUP(AH$25,'FED '!$U:$AA,6,FALSE),"")</f>
        <v>0</v>
      </c>
      <c r="AI17">
        <f ca="1">IFERROR(VLOOKUP(AI$25,'FED '!$U:$AA,6,FALSE),"")</f>
        <v>0</v>
      </c>
      <c r="AJ17">
        <f ca="1">IFERROR(VLOOKUP(AJ$25,'FED '!$U:$AA,6,FALSE),"")</f>
        <v>0</v>
      </c>
      <c r="AK17">
        <f ca="1">IFERROR(VLOOKUP(AK$25,'FED '!$U:$AA,6,FALSE),"")</f>
        <v>0</v>
      </c>
      <c r="AL17">
        <f ca="1">IFERROR(VLOOKUP(AL$25,'FED '!$U:$AA,6,FALSE),"")</f>
        <v>0</v>
      </c>
      <c r="AM17">
        <f ca="1">IFERROR(VLOOKUP(AM$25,'FED '!$U:$AA,6,FALSE),"")</f>
        <v>0</v>
      </c>
      <c r="AN17">
        <f ca="1">IFERROR(VLOOKUP(AN$25,'FED '!$U:$AA,6,FALSE),"")</f>
        <v>0</v>
      </c>
      <c r="AO17">
        <f ca="1">IFERROR(VLOOKUP(AO$25,'FED '!$U:$AA,6,FALSE),"")</f>
        <v>0</v>
      </c>
      <c r="AP17">
        <f ca="1">IFERROR(VLOOKUP(AP$25,'FED '!$U:$AA,6,FALSE),"")</f>
        <v>0</v>
      </c>
      <c r="AQ17">
        <f ca="1">IFERROR(VLOOKUP(AQ$25,'FED '!$U:$AA,6,FALSE),"")</f>
        <v>0</v>
      </c>
      <c r="AR17">
        <f ca="1">IFERROR(VLOOKUP(AR$25,'FED '!$U:$AA,6,FALSE),"")</f>
        <v>0</v>
      </c>
      <c r="AS17">
        <f ca="1">IFERROR(VLOOKUP(AS$25,'FED '!$U:$AA,6,FALSE),"")</f>
        <v>0</v>
      </c>
      <c r="AT17">
        <f ca="1">IFERROR(VLOOKUP(AT$25,'FED '!$U:$AA,6,FALSE),"")</f>
        <v>0</v>
      </c>
      <c r="AU17">
        <f ca="1">IFERROR(VLOOKUP(AU$25,'FED '!$U:$AA,6,FALSE),"")</f>
        <v>0</v>
      </c>
      <c r="AV17">
        <f ca="1">IFERROR(VLOOKUP(AV$25,'FED '!$U:$AA,6,FALSE),"")</f>
        <v>0</v>
      </c>
      <c r="AW17">
        <f ca="1">IFERROR(VLOOKUP(AW$25,'FED '!$U:$AA,6,FALSE),"")</f>
        <v>0</v>
      </c>
      <c r="AX17">
        <f ca="1">IFERROR(VLOOKUP(AX$25,'FED '!$U:$AA,6,FALSE),"")</f>
        <v>1</v>
      </c>
      <c r="AY17">
        <f ca="1">IFERROR(VLOOKUP(AY$25,'FED '!$U:$AA,6,FALSE),"")</f>
        <v>0</v>
      </c>
      <c r="AZ17">
        <f ca="1">IFERROR(VLOOKUP(AZ$25,'FED '!$U:$AA,6,FALSE),"")</f>
        <v>1</v>
      </c>
      <c r="BA17">
        <f ca="1">IFERROR(VLOOKUP(BA$25,'FED '!$U:$AA,6,FALSE),"")</f>
        <v>1</v>
      </c>
      <c r="BB17">
        <f ca="1">IFERROR(VLOOKUP(BB$25,'FED '!$U:$AA,6,FALSE),"")</f>
        <v>1</v>
      </c>
      <c r="BC17">
        <f ca="1">IFERROR(VLOOKUP(BC$25,'FED '!$U:$AA,6,FALSE),"")</f>
        <v>1</v>
      </c>
      <c r="BD17">
        <f ca="1">IFERROR(VLOOKUP(BD$25,'FED '!$U:$AA,6,FALSE),"")</f>
        <v>1</v>
      </c>
      <c r="BE17">
        <f ca="1">IFERROR(VLOOKUP(BE$25,'FED '!$U:$AA,6,FALSE),"")</f>
        <v>1</v>
      </c>
      <c r="BF17">
        <f ca="1">IFERROR(VLOOKUP(BF$25,'FED '!$U:$AA,6,FALSE),"")</f>
        <v>1</v>
      </c>
      <c r="BG17">
        <f ca="1">IFERROR(VLOOKUP(BG$25,'FED '!$U:$AA,6,FALSE),"")</f>
        <v>1</v>
      </c>
      <c r="BH17">
        <f ca="1">IFERROR(VLOOKUP(BH$25,'FED '!$U:$AA,6,FALSE),"")</f>
        <v>1</v>
      </c>
      <c r="BI17">
        <f ca="1">IFERROR(VLOOKUP(BI$25,'FED '!$U:$AA,6,FALSE),"")</f>
        <v>1</v>
      </c>
      <c r="BJ17">
        <f ca="1">IFERROR(VLOOKUP(BJ$25,'FED '!$U:$AA,6,FALSE),"")</f>
        <v>1</v>
      </c>
      <c r="BK17">
        <f ca="1">IFERROR(VLOOKUP(BK$25,'FED '!$U:$AA,6,FALSE),"")</f>
        <v>1</v>
      </c>
      <c r="BL17">
        <f ca="1">IFERROR(VLOOKUP(BL$25,'FED '!$U:$AA,6,FALSE),"")</f>
        <v>1</v>
      </c>
      <c r="BM17">
        <f ca="1">IFERROR(VLOOKUP(BM$25,'FED '!$U:$AA,6,FALSE),"")</f>
        <v>0</v>
      </c>
      <c r="BN17">
        <f ca="1">IFERROR(VLOOKUP(BN$25,'FED '!$U:$AA,6,FALSE),"")</f>
        <v>0</v>
      </c>
      <c r="BO17">
        <f ca="1">IFERROR(VLOOKUP(BO$25,'FED '!$U:$AA,6,FALSE),"")</f>
        <v>0</v>
      </c>
      <c r="BP17">
        <f ca="1">IFERROR(VLOOKUP(BP$25,'FED '!$U:$AA,6,FALSE),"")</f>
        <v>0</v>
      </c>
      <c r="BQ17">
        <f ca="1">IFERROR(VLOOKUP(BQ$25,'FED '!$U:$AA,6,FALSE),"")</f>
        <v>0</v>
      </c>
      <c r="BR17">
        <f ca="1">IFERROR(VLOOKUP(BR$25,'FED '!$U:$AA,6,FALSE),"")</f>
        <v>0</v>
      </c>
      <c r="BS17">
        <f ca="1">IFERROR(VLOOKUP(BS$25,'FED '!$U:$AA,6,FALSE),"")</f>
        <v>0</v>
      </c>
      <c r="BT17">
        <f ca="1">IFERROR(VLOOKUP(BT$25,'FED '!$U:$AA,6,FALSE),"")</f>
        <v>0</v>
      </c>
      <c r="BU17">
        <f ca="1">IFERROR(VLOOKUP(BU$25,'FED '!$U:$AA,6,FALSE),"")</f>
        <v>0</v>
      </c>
      <c r="BV17">
        <f ca="1">IFERROR(VLOOKUP(BV$25,'FED '!$U:$AA,6,FALSE),"")</f>
        <v>0</v>
      </c>
      <c r="BW17">
        <f ca="1">IFERROR(VLOOKUP(BW$25,'FED '!$U:$AA,6,FALSE),"")</f>
        <v>0</v>
      </c>
      <c r="BX17">
        <f ca="1">IFERROR(VLOOKUP(BX$25,'FED '!$U:$AA,6,FALSE),"")</f>
        <v>0</v>
      </c>
      <c r="BY17">
        <f ca="1">IFERROR(VLOOKUP(BY$25,'FED '!$U:$AA,6,FALSE),"")</f>
        <v>0</v>
      </c>
      <c r="BZ17">
        <f ca="1">IFERROR(VLOOKUP(BZ$25,'FED '!$U:$AA,6,FALSE),"")</f>
        <v>0</v>
      </c>
      <c r="CA17">
        <f ca="1">IFERROR(VLOOKUP(CA$25,'FED '!$U:$AA,6,FALSE),"")</f>
        <v>0</v>
      </c>
      <c r="CB17">
        <f ca="1">IFERROR(VLOOKUP(CB$25,'FED '!$U:$AA,6,FALSE),"")</f>
        <v>0</v>
      </c>
      <c r="CC17">
        <f ca="1">IFERROR(VLOOKUP(CC$25,'FED '!$U:$AA,6,FALSE),"")</f>
        <v>0</v>
      </c>
      <c r="CD17">
        <f ca="1">IFERROR(VLOOKUP(CD$25,'FED '!$U:$AA,6,FALSE),"")</f>
        <v>0</v>
      </c>
      <c r="CE17">
        <f ca="1">IFERROR(VLOOKUP(CE$25,'FED '!$U:$AA,6,FALSE),"")</f>
        <v>1</v>
      </c>
      <c r="CF17">
        <f ca="1">IFERROR(VLOOKUP(CF$25,'FED '!$U:$AA,6,FALSE),"")</f>
        <v>0</v>
      </c>
      <c r="CG17">
        <f ca="1">IFERROR(VLOOKUP(CG$25,'FED '!$U:$AA,6,FALSE),"")</f>
        <v>0</v>
      </c>
      <c r="CH17">
        <f ca="1">IFERROR(VLOOKUP(CH$25,'FED '!$U:$AA,6,FALSE),"")</f>
        <v>0</v>
      </c>
      <c r="CI17">
        <f ca="1">IFERROR(VLOOKUP(CI$25,'FED '!$U:$AA,6,FALSE),"")</f>
        <v>0</v>
      </c>
      <c r="CJ17">
        <f ca="1">IFERROR(VLOOKUP(CJ$25,'FED '!$U:$AA,6,FALSE),"")</f>
        <v>0</v>
      </c>
      <c r="CK17">
        <f ca="1">IFERROR(VLOOKUP(CK$25,'FED '!$U:$AA,6,FALSE),"")</f>
        <v>0</v>
      </c>
      <c r="CL17">
        <f ca="1">IFERROR(VLOOKUP(CL$25,'FED '!$U:$AA,6,FALSE),"")</f>
        <v>0</v>
      </c>
      <c r="CM17">
        <f ca="1">IFERROR(VLOOKUP(CM$25,'FED '!$U:$AA,6,FALSE),"")</f>
        <v>0</v>
      </c>
      <c r="CN17">
        <f ca="1">IFERROR(VLOOKUP(CN$25,'FED '!$U:$AA,6,FALSE),"")</f>
        <v>0</v>
      </c>
      <c r="CO17">
        <f ca="1">IFERROR(VLOOKUP(CO$25,'FED '!$U:$AA,6,FALSE),"")</f>
        <v>0</v>
      </c>
      <c r="CP17">
        <f ca="1">IFERROR(VLOOKUP(CP$25,'FED '!$U:$AA,6,FALSE),"")</f>
        <v>0</v>
      </c>
      <c r="CQ17">
        <f ca="1">IFERROR(VLOOKUP(CQ$25,'FED '!$U:$AA,6,FALSE),"")</f>
        <v>0</v>
      </c>
      <c r="CR17">
        <f ca="1">IFERROR(VLOOKUP(CR$25,'FED '!$U:$AA,6,FALSE),"")</f>
        <v>0</v>
      </c>
      <c r="CS17">
        <f ca="1">IFERROR(VLOOKUP(CS$25,'FED '!$U:$AA,6,FALSE),"")</f>
        <v>0</v>
      </c>
      <c r="CT17">
        <f ca="1">IFERROR(VLOOKUP(CT$25,'FED '!$U:$AA,6,FALSE),"")</f>
        <v>0</v>
      </c>
      <c r="CU17">
        <f ca="1">IFERROR(VLOOKUP(CU$25,'FED '!$U:$AA,6,FALSE),"")</f>
        <v>0</v>
      </c>
      <c r="CV17">
        <f ca="1">IFERROR(VLOOKUP(CV$25,'FED '!$U:$AA,6,FALSE),"")</f>
        <v>0</v>
      </c>
      <c r="CW17">
        <f ca="1">IFERROR(VLOOKUP(CW$25,'FED '!$U:$AA,6,FALSE),"")</f>
        <v>0</v>
      </c>
      <c r="CX17">
        <f ca="1">IFERROR(VLOOKUP(CX$25,'FED '!$U:$AA,6,FALSE),"")</f>
        <v>0</v>
      </c>
      <c r="CY17">
        <f ca="1">IFERROR(VLOOKUP(CY$25,'FED '!$U:$AA,6,FALSE),"")</f>
        <v>0</v>
      </c>
      <c r="CZ17">
        <f ca="1">IFERROR(VLOOKUP(CZ$25,'FED '!$U:$AA,6,FALSE),"")</f>
        <v>0</v>
      </c>
      <c r="DA17">
        <f ca="1">IFERROR(VLOOKUP(DA$25,'FED '!$U:$AA,6,FALSE),"")</f>
        <v>0</v>
      </c>
      <c r="DB17">
        <f ca="1">IFERROR(VLOOKUP(DB$25,'FED '!$U:$AA,6,FALSE),"")</f>
        <v>0</v>
      </c>
      <c r="DC17">
        <f ca="1">IFERROR(VLOOKUP(DC$25,'FED '!$U:$AA,6,FALSE),"")</f>
        <v>0</v>
      </c>
      <c r="DD17">
        <f ca="1">IFERROR(VLOOKUP(DD$25,'FED '!$U:$AA,6,FALSE),"")</f>
        <v>0</v>
      </c>
      <c r="DE17" t="str">
        <f ca="1">IFERROR(VLOOKUP(DE$25,'FED '!$U:$AA,6,FALSE),"")</f>
        <v/>
      </c>
      <c r="DF17" t="str">
        <f>IFERROR(VLOOKUP(DF$25,'FED '!$U:$AA,6,FALSE),"")</f>
        <v/>
      </c>
      <c r="DG17" t="str">
        <f>IFERROR(VLOOKUP(DG$25,'FED '!$U:$AA,6,FALSE),"")</f>
        <v/>
      </c>
      <c r="DH17" t="str">
        <f>IFERROR(VLOOKUP(DH$25,'FED '!$U:$AA,6,FALSE),"")</f>
        <v/>
      </c>
      <c r="DI17" t="str">
        <f>IFERROR(VLOOKUP(DI$25,'FED '!$U:$AA,6,FALSE),"")</f>
        <v/>
      </c>
      <c r="DJ17" t="str">
        <f>IFERROR(VLOOKUP(DJ$25,'FED '!$U:$AA,6,FALSE),"")</f>
        <v/>
      </c>
      <c r="DK17" t="str">
        <f>IFERROR(VLOOKUP(DK$25,'FED '!$U:$AA,6,FALSE),"")</f>
        <v/>
      </c>
      <c r="DL17" t="str">
        <f>IFERROR(VLOOKUP(DL$25,'FED '!$U:$AA,6,FALSE),"")</f>
        <v/>
      </c>
      <c r="DM17" t="str">
        <f>IFERROR(VLOOKUP(DM$25,'FED '!$U:$AA,6,FALSE),"")</f>
        <v/>
      </c>
      <c r="DN17" t="str">
        <f>IFERROR(VLOOKUP(DN$25,'FED '!$U:$AA,6,FALSE),"")</f>
        <v/>
      </c>
      <c r="DO17" t="str">
        <f>IFERROR(VLOOKUP(DO$25,'FED '!$U:$AA,6,FALSE),"")</f>
        <v/>
      </c>
      <c r="DP17" t="str">
        <f>IFERROR(VLOOKUP(DP$25,'FED '!$U:$AA,6,FALSE),"")</f>
        <v/>
      </c>
      <c r="DQ17" t="str">
        <f>IFERROR(VLOOKUP(DQ$25,'FED '!$U:$AA,6,FALSE),"")</f>
        <v/>
      </c>
      <c r="DR17" t="str">
        <f>IFERROR(VLOOKUP(DR$25,'FED '!$U:$AA,6,FALSE),"")</f>
        <v/>
      </c>
      <c r="DS17" t="str">
        <f>IFERROR(VLOOKUP(DS$25,'FED '!$U:$AA,6,FALSE),"")</f>
        <v/>
      </c>
      <c r="DT17" t="str">
        <f>IFERROR(VLOOKUP(DT$25,'FED '!$U:$AA,6,FALSE),"")</f>
        <v/>
      </c>
      <c r="DU17" t="str">
        <f>IFERROR(VLOOKUP(DU$25,'FED '!$U:$AA,6,FALSE),"")</f>
        <v/>
      </c>
      <c r="DV17" t="str">
        <f>IFERROR(VLOOKUP(DV$25,'FED '!$U:$AA,6,FALSE),"")</f>
        <v/>
      </c>
      <c r="DW17" t="str">
        <f>IFERROR(VLOOKUP(DW$25,'FED '!$U:$AA,6,FALSE),"")</f>
        <v/>
      </c>
      <c r="DX17" t="str">
        <f>IFERROR(VLOOKUP(DX$25,'FED '!$U:$AA,6,FALSE),"")</f>
        <v/>
      </c>
      <c r="DY17" t="str">
        <f>IFERROR(VLOOKUP(DY$25,'FED '!$U:$AA,6,FALSE),"")</f>
        <v/>
      </c>
      <c r="DZ17" t="str">
        <f>IFERROR(VLOOKUP(DZ$25,'FED '!$U:$AA,6,FALSE),"")</f>
        <v/>
      </c>
      <c r="EA17" t="str">
        <f>IFERROR(VLOOKUP(EA$25,'FED '!$U:$AA,6,FALSE),"")</f>
        <v/>
      </c>
      <c r="EB17" t="str">
        <f>IFERROR(VLOOKUP(EB$25,'FED '!$U:$AA,6,FALSE),"")</f>
        <v/>
      </c>
      <c r="EC17" t="str">
        <f>IFERROR(VLOOKUP(EC$25,'FED '!$U:$AA,6,FALSE),"")</f>
        <v/>
      </c>
      <c r="ED17" t="str">
        <f>IFERROR(VLOOKUP(ED$25,'FED '!$U:$AA,6,FALSE),"")</f>
        <v/>
      </c>
      <c r="EE17" t="str">
        <f>IFERROR(VLOOKUP(EE$25,'FED '!$U:$AA,6,FALSE),"")</f>
        <v/>
      </c>
      <c r="EF17" t="str">
        <f>IFERROR(VLOOKUP(EF$25,'FED '!$U:$AA,6,FALSE),"")</f>
        <v/>
      </c>
      <c r="EG17" t="str">
        <f>IFERROR(VLOOKUP(EG$25,'FED '!$U:$AA,6,FALSE),"")</f>
        <v/>
      </c>
      <c r="EH17" t="str">
        <f>IFERROR(VLOOKUP(EH$25,'FED '!$U:$AA,6,FALSE),"")</f>
        <v/>
      </c>
      <c r="EI17" t="str">
        <f>IFERROR(VLOOKUP(EI$25,'FED '!$U:$AA,6,FALSE),"")</f>
        <v/>
      </c>
      <c r="EJ17" t="str">
        <f>IFERROR(VLOOKUP(EJ$25,'FED '!$U:$AA,6,FALSE),"")</f>
        <v/>
      </c>
      <c r="EK17" t="str">
        <f>IFERROR(VLOOKUP(EK$25,'FED '!$U:$AA,6,FALSE),"")</f>
        <v/>
      </c>
      <c r="EL17" t="str">
        <f>IFERROR(VLOOKUP(EL$25,'FED '!$U:$AA,6,FALSE),"")</f>
        <v/>
      </c>
      <c r="EM17" t="str">
        <f>IFERROR(VLOOKUP(EM$25,'FED '!$U:$AA,6,FALSE),"")</f>
        <v/>
      </c>
      <c r="EN17" t="str">
        <f>IFERROR(VLOOKUP(EN$25,'FED '!$U:$AA,6,FALSE),"")</f>
        <v/>
      </c>
      <c r="EO17" t="str">
        <f>IFERROR(VLOOKUP(EO$25,'FED '!$U:$AA,6,FALSE),"")</f>
        <v/>
      </c>
      <c r="EP17" t="str">
        <f>IFERROR(VLOOKUP(EP$25,'FED '!$U:$AA,6,FALSE),"")</f>
        <v/>
      </c>
      <c r="EQ17" t="str">
        <f>IFERROR(VLOOKUP(EQ$25,'FED '!$U:$AA,6,FALSE),"")</f>
        <v/>
      </c>
      <c r="ER17" t="str">
        <f>IFERROR(VLOOKUP(ER$25,'FED '!$U:$AA,6,FALSE),"")</f>
        <v/>
      </c>
      <c r="ES17" t="str">
        <f>IFERROR(VLOOKUP(ES$25,'FED '!$U:$AA,6,FALSE),"")</f>
        <v/>
      </c>
      <c r="ET17" t="str">
        <f>IFERROR(VLOOKUP(ET$25,'FED '!$U:$AA,6,FALSE),"")</f>
        <v/>
      </c>
      <c r="EU17" t="str">
        <f>IFERROR(VLOOKUP(EU$25,'FED '!$U:$AA,6,FALSE),"")</f>
        <v/>
      </c>
      <c r="EV17" t="str">
        <f>IFERROR(VLOOKUP(EV$25,'FED '!$U:$AA,6,FALSE),"")</f>
        <v/>
      </c>
      <c r="EW17" t="str">
        <f>IFERROR(VLOOKUP(EW$25,'FED '!$U:$AA,6,FALSE),"")</f>
        <v/>
      </c>
      <c r="EX17" t="str">
        <f>IFERROR(VLOOKUP(EX$25,'FED '!$U:$AA,6,FALSE),"")</f>
        <v/>
      </c>
      <c r="EY17" t="str">
        <f>IFERROR(VLOOKUP(EY$25,'FED '!$U:$AA,6,FALSE),"")</f>
        <v/>
      </c>
      <c r="EZ17" t="str">
        <f>IFERROR(VLOOKUP(EZ$25,'FED '!$U:$AA,6,FALSE),"")</f>
        <v/>
      </c>
      <c r="FA17" s="13"/>
      <c r="FB17" s="5"/>
      <c r="FC17" s="5"/>
    </row>
    <row r="18" spans="1:16384" customFormat="1" x14ac:dyDescent="0.55000000000000004">
      <c r="A18" t="s">
        <v>178</v>
      </c>
      <c r="B18" t="s">
        <v>113</v>
      </c>
      <c r="C18">
        <f ca="1">IFERROR(VLOOKUP(C$25,'FED '!$U:$AA,7,FALSE),"")</f>
        <v>0</v>
      </c>
      <c r="D18">
        <f ca="1">IFERROR(VLOOKUP(D$25,'FED '!$U:$AA,7,FALSE),"")</f>
        <v>0</v>
      </c>
      <c r="E18">
        <f ca="1">IFERROR(VLOOKUP(E$25,'FED '!$U:$AA,7,FALSE),"")</f>
        <v>0</v>
      </c>
      <c r="F18">
        <f ca="1">IFERROR(VLOOKUP(F$25,'FED '!$U:$AA,7,FALSE),"")</f>
        <v>0</v>
      </c>
      <c r="G18">
        <f ca="1">IFERROR(VLOOKUP(G$25,'FED '!$U:$AA,7,FALSE),"")</f>
        <v>1</v>
      </c>
      <c r="H18">
        <f ca="1">IFERROR(VLOOKUP(H$25,'FED '!$U:$AA,7,FALSE),"")</f>
        <v>0</v>
      </c>
      <c r="I18">
        <f ca="1">IFERROR(VLOOKUP(I$25,'FED '!$U:$AA,7,FALSE),"")</f>
        <v>0</v>
      </c>
      <c r="J18">
        <f ca="1">IFERROR(VLOOKUP(J$25,'FED '!$U:$AA,7,FALSE),"")</f>
        <v>0</v>
      </c>
      <c r="K18">
        <f ca="1">IFERROR(VLOOKUP(K$25,'FED '!$U:$AA,7,FALSE),"")</f>
        <v>0</v>
      </c>
      <c r="L18">
        <f ca="1">IFERROR(VLOOKUP(L$25,'FED '!$U:$AA,7,FALSE),"")</f>
        <v>0</v>
      </c>
      <c r="M18">
        <f ca="1">IFERROR(VLOOKUP(M$25,'FED '!$U:$AA,7,FALSE),"")</f>
        <v>0</v>
      </c>
      <c r="N18">
        <f ca="1">IFERROR(VLOOKUP(N$25,'FED '!$U:$AA,7,FALSE),"")</f>
        <v>0</v>
      </c>
      <c r="O18">
        <f ca="1">IFERROR(VLOOKUP(O$25,'FED '!$U:$AA,7,FALSE),"")</f>
        <v>0</v>
      </c>
      <c r="P18">
        <f ca="1">IFERROR(VLOOKUP(P$25,'FED '!$U:$AA,7,FALSE),"")</f>
        <v>0</v>
      </c>
      <c r="Q18">
        <f ca="1">IFERROR(VLOOKUP(Q$25,'FED '!$U:$AA,7,FALSE),"")</f>
        <v>0</v>
      </c>
      <c r="R18">
        <f ca="1">IFERROR(VLOOKUP(R$25,'FED '!$U:$AA,7,FALSE),"")</f>
        <v>0</v>
      </c>
      <c r="S18">
        <f ca="1">IFERROR(VLOOKUP(S$25,'FED '!$U:$AA,7,FALSE),"")</f>
        <v>0</v>
      </c>
      <c r="T18">
        <f ca="1">IFERROR(VLOOKUP(T$25,'FED '!$U:$AA,7,FALSE),"")</f>
        <v>0</v>
      </c>
      <c r="U18">
        <f ca="1">IFERROR(VLOOKUP(U$25,'FED '!$U:$AA,7,FALSE),"")</f>
        <v>0</v>
      </c>
      <c r="V18">
        <f ca="1">IFERROR(VLOOKUP(V$25,'FED '!$U:$AA,7,FALSE),"")</f>
        <v>0</v>
      </c>
      <c r="W18">
        <f ca="1">IFERROR(VLOOKUP(W$25,'FED '!$U:$AA,7,FALSE),"")</f>
        <v>0</v>
      </c>
      <c r="X18">
        <f ca="1">IFERROR(VLOOKUP(X$25,'FED '!$U:$AA,7,FALSE),"")</f>
        <v>0</v>
      </c>
      <c r="Y18">
        <f ca="1">IFERROR(VLOOKUP(Y$25,'FED '!$U:$AA,7,FALSE),"")</f>
        <v>0</v>
      </c>
      <c r="Z18">
        <f ca="1">IFERROR(VLOOKUP(Z$25,'FED '!$U:$AA,7,FALSE),"")</f>
        <v>0</v>
      </c>
      <c r="AA18">
        <f ca="1">IFERROR(VLOOKUP(AA$25,'FED '!$U:$AA,7,FALSE),"")</f>
        <v>0</v>
      </c>
      <c r="AB18">
        <f ca="1">IFERROR(VLOOKUP(AB$25,'FED '!$U:$AA,7,FALSE),"")</f>
        <v>0</v>
      </c>
      <c r="AC18">
        <f ca="1">IFERROR(VLOOKUP(AC$25,'FED '!$U:$AA,7,FALSE),"")</f>
        <v>0</v>
      </c>
      <c r="AD18">
        <f ca="1">IFERROR(VLOOKUP(AD$25,'FED '!$U:$AA,7,FALSE),"")</f>
        <v>0</v>
      </c>
      <c r="AE18">
        <f ca="1">IFERROR(VLOOKUP(AE$25,'FED '!$U:$AA,7,FALSE),"")</f>
        <v>0</v>
      </c>
      <c r="AF18">
        <f ca="1">IFERROR(VLOOKUP(AF$25,'FED '!$U:$AA,7,FALSE),"")</f>
        <v>0</v>
      </c>
      <c r="AG18">
        <f ca="1">IFERROR(VLOOKUP(AG$25,'FED '!$U:$AA,7,FALSE),"")</f>
        <v>0</v>
      </c>
      <c r="AH18">
        <f ca="1">IFERROR(VLOOKUP(AH$25,'FED '!$U:$AA,7,FALSE),"")</f>
        <v>0</v>
      </c>
      <c r="AI18">
        <f ca="1">IFERROR(VLOOKUP(AI$25,'FED '!$U:$AA,7,FALSE),"")</f>
        <v>0</v>
      </c>
      <c r="AJ18">
        <f ca="1">IFERROR(VLOOKUP(AJ$25,'FED '!$U:$AA,7,FALSE),"")</f>
        <v>0</v>
      </c>
      <c r="AK18">
        <f ca="1">IFERROR(VLOOKUP(AK$25,'FED '!$U:$AA,7,FALSE),"")</f>
        <v>0</v>
      </c>
      <c r="AL18">
        <f ca="1">IFERROR(VLOOKUP(AL$25,'FED '!$U:$AA,7,FALSE),"")</f>
        <v>0</v>
      </c>
      <c r="AM18">
        <f ca="1">IFERROR(VLOOKUP(AM$25,'FED '!$U:$AA,7,FALSE),"")</f>
        <v>0</v>
      </c>
      <c r="AN18">
        <f ca="1">IFERROR(VLOOKUP(AN$25,'FED '!$U:$AA,7,FALSE),"")</f>
        <v>0</v>
      </c>
      <c r="AO18">
        <f ca="1">IFERROR(VLOOKUP(AO$25,'FED '!$U:$AA,7,FALSE),"")</f>
        <v>0</v>
      </c>
      <c r="AP18">
        <f ca="1">IFERROR(VLOOKUP(AP$25,'FED '!$U:$AA,7,FALSE),"")</f>
        <v>0</v>
      </c>
      <c r="AQ18">
        <f ca="1">IFERROR(VLOOKUP(AQ$25,'FED '!$U:$AA,7,FALSE),"")</f>
        <v>0</v>
      </c>
      <c r="AR18">
        <f ca="1">IFERROR(VLOOKUP(AR$25,'FED '!$U:$AA,7,FALSE),"")</f>
        <v>0</v>
      </c>
      <c r="AS18">
        <f ca="1">IFERROR(VLOOKUP(AS$25,'FED '!$U:$AA,7,FALSE),"")</f>
        <v>0</v>
      </c>
      <c r="AT18">
        <f ca="1">IFERROR(VLOOKUP(AT$25,'FED '!$U:$AA,7,FALSE),"")</f>
        <v>0</v>
      </c>
      <c r="AU18">
        <f ca="1">IFERROR(VLOOKUP(AU$25,'FED '!$U:$AA,7,FALSE),"")</f>
        <v>1</v>
      </c>
      <c r="AV18">
        <f ca="1">IFERROR(VLOOKUP(AV$25,'FED '!$U:$AA,7,FALSE),"")</f>
        <v>1</v>
      </c>
      <c r="AW18">
        <f ca="1">IFERROR(VLOOKUP(AW$25,'FED '!$U:$AA,7,FALSE),"")</f>
        <v>1</v>
      </c>
      <c r="AX18">
        <f ca="1">IFERROR(VLOOKUP(AX$25,'FED '!$U:$AA,7,FALSE),"")</f>
        <v>1</v>
      </c>
      <c r="AY18">
        <f ca="1">IFERROR(VLOOKUP(AY$25,'FED '!$U:$AA,7,FALSE),"")</f>
        <v>1</v>
      </c>
      <c r="AZ18">
        <f ca="1">IFERROR(VLOOKUP(AZ$25,'FED '!$U:$AA,7,FALSE),"")</f>
        <v>1</v>
      </c>
      <c r="BA18">
        <f ca="1">IFERROR(VLOOKUP(BA$25,'FED '!$U:$AA,7,FALSE),"")</f>
        <v>1</v>
      </c>
      <c r="BB18">
        <f ca="1">IFERROR(VLOOKUP(BB$25,'FED '!$U:$AA,7,FALSE),"")</f>
        <v>1</v>
      </c>
      <c r="BC18">
        <f ca="1">IFERROR(VLOOKUP(BC$25,'FED '!$U:$AA,7,FALSE),"")</f>
        <v>1</v>
      </c>
      <c r="BD18">
        <f ca="1">IFERROR(VLOOKUP(BD$25,'FED '!$U:$AA,7,FALSE),"")</f>
        <v>1</v>
      </c>
      <c r="BE18">
        <f ca="1">IFERROR(VLOOKUP(BE$25,'FED '!$U:$AA,7,FALSE),"")</f>
        <v>1</v>
      </c>
      <c r="BF18">
        <f ca="1">IFERROR(VLOOKUP(BF$25,'FED '!$U:$AA,7,FALSE),"")</f>
        <v>0</v>
      </c>
      <c r="BG18">
        <f ca="1">IFERROR(VLOOKUP(BG$25,'FED '!$U:$AA,7,FALSE),"")</f>
        <v>1</v>
      </c>
      <c r="BH18">
        <f ca="1">IFERROR(VLOOKUP(BH$25,'FED '!$U:$AA,7,FALSE),"")</f>
        <v>1</v>
      </c>
      <c r="BI18">
        <f ca="1">IFERROR(VLOOKUP(BI$25,'FED '!$U:$AA,7,FALSE),"")</f>
        <v>1</v>
      </c>
      <c r="BJ18">
        <f ca="1">IFERROR(VLOOKUP(BJ$25,'FED '!$U:$AA,7,FALSE),"")</f>
        <v>1</v>
      </c>
      <c r="BK18">
        <f ca="1">IFERROR(VLOOKUP(BK$25,'FED '!$U:$AA,7,FALSE),"")</f>
        <v>1</v>
      </c>
      <c r="BL18">
        <f ca="1">IFERROR(VLOOKUP(BL$25,'FED '!$U:$AA,7,FALSE),"")</f>
        <v>1</v>
      </c>
      <c r="BM18">
        <f ca="1">IFERROR(VLOOKUP(BM$25,'FED '!$U:$AA,7,FALSE),"")</f>
        <v>1</v>
      </c>
      <c r="BN18">
        <f ca="1">IFERROR(VLOOKUP(BN$25,'FED '!$U:$AA,7,FALSE),"")</f>
        <v>0</v>
      </c>
      <c r="BO18">
        <f ca="1">IFERROR(VLOOKUP(BO$25,'FED '!$U:$AA,7,FALSE),"")</f>
        <v>0</v>
      </c>
      <c r="BP18">
        <f ca="1">IFERROR(VLOOKUP(BP$25,'FED '!$U:$AA,7,FALSE),"")</f>
        <v>0</v>
      </c>
      <c r="BQ18">
        <f ca="1">IFERROR(VLOOKUP(BQ$25,'FED '!$U:$AA,7,FALSE),"")</f>
        <v>0</v>
      </c>
      <c r="BR18">
        <f ca="1">IFERROR(VLOOKUP(BR$25,'FED '!$U:$AA,7,FALSE),"")</f>
        <v>0</v>
      </c>
      <c r="BS18">
        <f ca="1">IFERROR(VLOOKUP(BS$25,'FED '!$U:$AA,7,FALSE),"")</f>
        <v>0</v>
      </c>
      <c r="BT18">
        <f ca="1">IFERROR(VLOOKUP(BT$25,'FED '!$U:$AA,7,FALSE),"")</f>
        <v>0</v>
      </c>
      <c r="BU18">
        <f ca="1">IFERROR(VLOOKUP(BU$25,'FED '!$U:$AA,7,FALSE),"")</f>
        <v>0</v>
      </c>
      <c r="BV18">
        <f ca="1">IFERROR(VLOOKUP(BV$25,'FED '!$U:$AA,7,FALSE),"")</f>
        <v>0</v>
      </c>
      <c r="BW18">
        <f ca="1">IFERROR(VLOOKUP(BW$25,'FED '!$U:$AA,7,FALSE),"")</f>
        <v>0</v>
      </c>
      <c r="BX18">
        <f ca="1">IFERROR(VLOOKUP(BX$25,'FED '!$U:$AA,7,FALSE),"")</f>
        <v>0</v>
      </c>
      <c r="BY18">
        <f ca="1">IFERROR(VLOOKUP(BY$25,'FED '!$U:$AA,7,FALSE),"")</f>
        <v>0</v>
      </c>
      <c r="BZ18">
        <f ca="1">IFERROR(VLOOKUP(BZ$25,'FED '!$U:$AA,7,FALSE),"")</f>
        <v>0</v>
      </c>
      <c r="CA18">
        <f ca="1">IFERROR(VLOOKUP(CA$25,'FED '!$U:$AA,7,FALSE),"")</f>
        <v>0</v>
      </c>
      <c r="CB18">
        <f ca="1">IFERROR(VLOOKUP(CB$25,'FED '!$U:$AA,7,FALSE),"")</f>
        <v>0</v>
      </c>
      <c r="CC18">
        <f ca="1">IFERROR(VLOOKUP(CC$25,'FED '!$U:$AA,7,FALSE),"")</f>
        <v>0</v>
      </c>
      <c r="CD18">
        <f ca="1">IFERROR(VLOOKUP(CD$25,'FED '!$U:$AA,7,FALSE),"")</f>
        <v>0</v>
      </c>
      <c r="CE18">
        <f ca="1">IFERROR(VLOOKUP(CE$25,'FED '!$U:$AA,7,FALSE),"")</f>
        <v>0</v>
      </c>
      <c r="CF18">
        <f ca="1">IFERROR(VLOOKUP(CF$25,'FED '!$U:$AA,7,FALSE),"")</f>
        <v>0</v>
      </c>
      <c r="CG18">
        <f ca="1">IFERROR(VLOOKUP(CG$25,'FED '!$U:$AA,7,FALSE),"")</f>
        <v>0</v>
      </c>
      <c r="CH18">
        <f ca="1">IFERROR(VLOOKUP(CH$25,'FED '!$U:$AA,7,FALSE),"")</f>
        <v>0</v>
      </c>
      <c r="CI18">
        <f ca="1">IFERROR(VLOOKUP(CI$25,'FED '!$U:$AA,7,FALSE),"")</f>
        <v>0</v>
      </c>
      <c r="CJ18">
        <f ca="1">IFERROR(VLOOKUP(CJ$25,'FED '!$U:$AA,7,FALSE),"")</f>
        <v>0</v>
      </c>
      <c r="CK18">
        <f ca="1">IFERROR(VLOOKUP(CK$25,'FED '!$U:$AA,7,FALSE),"")</f>
        <v>1</v>
      </c>
      <c r="CL18">
        <f ca="1">IFERROR(VLOOKUP(CL$25,'FED '!$U:$AA,7,FALSE),"")</f>
        <v>1</v>
      </c>
      <c r="CM18">
        <f ca="1">IFERROR(VLOOKUP(CM$25,'FED '!$U:$AA,7,FALSE),"")</f>
        <v>0</v>
      </c>
      <c r="CN18">
        <f ca="1">IFERROR(VLOOKUP(CN$25,'FED '!$U:$AA,7,FALSE),"")</f>
        <v>0</v>
      </c>
      <c r="CO18">
        <f ca="1">IFERROR(VLOOKUP(CO$25,'FED '!$U:$AA,7,FALSE),"")</f>
        <v>0</v>
      </c>
      <c r="CP18">
        <f ca="1">IFERROR(VLOOKUP(CP$25,'FED '!$U:$AA,7,FALSE),"")</f>
        <v>0</v>
      </c>
      <c r="CQ18">
        <f ca="1">IFERROR(VLOOKUP(CQ$25,'FED '!$U:$AA,7,FALSE),"")</f>
        <v>0</v>
      </c>
      <c r="CR18">
        <f ca="1">IFERROR(VLOOKUP(CR$25,'FED '!$U:$AA,7,FALSE),"")</f>
        <v>0</v>
      </c>
      <c r="CS18">
        <f ca="1">IFERROR(VLOOKUP(CS$25,'FED '!$U:$AA,7,FALSE),"")</f>
        <v>0</v>
      </c>
      <c r="CT18">
        <f ca="1">IFERROR(VLOOKUP(CT$25,'FED '!$U:$AA,7,FALSE),"")</f>
        <v>0</v>
      </c>
      <c r="CU18">
        <f ca="1">IFERROR(VLOOKUP(CU$25,'FED '!$U:$AA,7,FALSE),"")</f>
        <v>0</v>
      </c>
      <c r="CV18">
        <f ca="1">IFERROR(VLOOKUP(CV$25,'FED '!$U:$AA,7,FALSE),"")</f>
        <v>0</v>
      </c>
      <c r="CW18">
        <f ca="1">IFERROR(VLOOKUP(CW$25,'FED '!$U:$AA,7,FALSE),"")</f>
        <v>0</v>
      </c>
      <c r="CX18">
        <f ca="1">IFERROR(VLOOKUP(CX$25,'FED '!$U:$AA,7,FALSE),"")</f>
        <v>0</v>
      </c>
      <c r="CY18">
        <f ca="1">IFERROR(VLOOKUP(CY$25,'FED '!$U:$AA,7,FALSE),"")</f>
        <v>0</v>
      </c>
      <c r="CZ18">
        <f ca="1">IFERROR(VLOOKUP(CZ$25,'FED '!$U:$AA,7,FALSE),"")</f>
        <v>0</v>
      </c>
      <c r="DA18">
        <f ca="1">IFERROR(VLOOKUP(DA$25,'FED '!$U:$AA,7,FALSE),"")</f>
        <v>0</v>
      </c>
      <c r="DB18">
        <f ca="1">IFERROR(VLOOKUP(DB$25,'FED '!$U:$AA,7,FALSE),"")</f>
        <v>0</v>
      </c>
      <c r="DC18">
        <f ca="1">IFERROR(VLOOKUP(DC$25,'FED '!$U:$AA,7,FALSE),"")</f>
        <v>0</v>
      </c>
      <c r="DD18">
        <f ca="1">IFERROR(VLOOKUP(DD$25,'FED '!$U:$AA,7,FALSE),"")</f>
        <v>0</v>
      </c>
      <c r="DE18" t="str">
        <f ca="1">IFERROR(VLOOKUP(DE$25,'FED '!$U:$AA,7,FALSE),"")</f>
        <v/>
      </c>
      <c r="DF18" t="str">
        <f>IFERROR(VLOOKUP(DF$25,'FED '!$U:$AA,7,FALSE),"")</f>
        <v/>
      </c>
      <c r="DG18" t="str">
        <f>IFERROR(VLOOKUP(DG$25,'FED '!$U:$AA,7,FALSE),"")</f>
        <v/>
      </c>
      <c r="DH18" t="str">
        <f>IFERROR(VLOOKUP(DH$25,'FED '!$U:$AA,7,FALSE),"")</f>
        <v/>
      </c>
      <c r="DI18" t="str">
        <f>IFERROR(VLOOKUP(DI$25,'FED '!$U:$AA,7,FALSE),"")</f>
        <v/>
      </c>
      <c r="DJ18" t="str">
        <f>IFERROR(VLOOKUP(DJ$25,'FED '!$U:$AA,7,FALSE),"")</f>
        <v/>
      </c>
      <c r="DK18" t="str">
        <f>IFERROR(VLOOKUP(DK$25,'FED '!$U:$AA,7,FALSE),"")</f>
        <v/>
      </c>
      <c r="DL18" t="str">
        <f>IFERROR(VLOOKUP(DL$25,'FED '!$U:$AA,7,FALSE),"")</f>
        <v/>
      </c>
      <c r="DM18" t="str">
        <f>IFERROR(VLOOKUP(DM$25,'FED '!$U:$AA,7,FALSE),"")</f>
        <v/>
      </c>
      <c r="DN18" t="str">
        <f>IFERROR(VLOOKUP(DN$25,'FED '!$U:$AA,7,FALSE),"")</f>
        <v/>
      </c>
      <c r="DO18" t="str">
        <f>IFERROR(VLOOKUP(DO$25,'FED '!$U:$AA,7,FALSE),"")</f>
        <v/>
      </c>
      <c r="DP18" t="str">
        <f>IFERROR(VLOOKUP(DP$25,'FED '!$U:$AA,7,FALSE),"")</f>
        <v/>
      </c>
      <c r="DQ18" t="str">
        <f>IFERROR(VLOOKUP(DQ$25,'FED '!$U:$AA,7,FALSE),"")</f>
        <v/>
      </c>
      <c r="DR18" t="str">
        <f>IFERROR(VLOOKUP(DR$25,'FED '!$U:$AA,7,FALSE),"")</f>
        <v/>
      </c>
      <c r="DS18" t="str">
        <f>IFERROR(VLOOKUP(DS$25,'FED '!$U:$AA,7,FALSE),"")</f>
        <v/>
      </c>
      <c r="DT18" t="str">
        <f>IFERROR(VLOOKUP(DT$25,'FED '!$U:$AA,7,FALSE),"")</f>
        <v/>
      </c>
      <c r="DU18" t="str">
        <f>IFERROR(VLOOKUP(DU$25,'FED '!$U:$AA,7,FALSE),"")</f>
        <v/>
      </c>
      <c r="DV18" t="str">
        <f>IFERROR(VLOOKUP(DV$25,'FED '!$U:$AA,7,FALSE),"")</f>
        <v/>
      </c>
      <c r="DW18" t="str">
        <f>IFERROR(VLOOKUP(DW$25,'FED '!$U:$AA,7,FALSE),"")</f>
        <v/>
      </c>
      <c r="DX18" t="str">
        <f>IFERROR(VLOOKUP(DX$25,'FED '!$U:$AA,7,FALSE),"")</f>
        <v/>
      </c>
      <c r="DY18" t="str">
        <f>IFERROR(VLOOKUP(DY$25,'FED '!$U:$AA,7,FALSE),"")</f>
        <v/>
      </c>
      <c r="DZ18" t="str">
        <f>IFERROR(VLOOKUP(DZ$25,'FED '!$U:$AA,7,FALSE),"")</f>
        <v/>
      </c>
      <c r="EA18" t="str">
        <f>IFERROR(VLOOKUP(EA$25,'FED '!$U:$AA,7,FALSE),"")</f>
        <v/>
      </c>
      <c r="EB18" t="str">
        <f>IFERROR(VLOOKUP(EB$25,'FED '!$U:$AA,7,FALSE),"")</f>
        <v/>
      </c>
      <c r="EC18" t="str">
        <f>IFERROR(VLOOKUP(EC$25,'FED '!$U:$AA,7,FALSE),"")</f>
        <v/>
      </c>
      <c r="ED18" t="str">
        <f>IFERROR(VLOOKUP(ED$25,'FED '!$U:$AA,7,FALSE),"")</f>
        <v/>
      </c>
      <c r="EE18" t="str">
        <f>IFERROR(VLOOKUP(EE$25,'FED '!$U:$AA,7,FALSE),"")</f>
        <v/>
      </c>
      <c r="EF18" t="str">
        <f>IFERROR(VLOOKUP(EF$25,'FED '!$U:$AA,7,FALSE),"")</f>
        <v/>
      </c>
      <c r="EG18" t="str">
        <f>IFERROR(VLOOKUP(EG$25,'FED '!$U:$AA,7,FALSE),"")</f>
        <v/>
      </c>
      <c r="EH18" t="str">
        <f>IFERROR(VLOOKUP(EH$25,'FED '!$U:$AA,7,FALSE),"")</f>
        <v/>
      </c>
      <c r="EI18" t="str">
        <f>IFERROR(VLOOKUP(EI$25,'FED '!$U:$AA,7,FALSE),"")</f>
        <v/>
      </c>
      <c r="EJ18" t="str">
        <f>IFERROR(VLOOKUP(EJ$25,'FED '!$U:$AA,7,FALSE),"")</f>
        <v/>
      </c>
      <c r="EK18" t="str">
        <f>IFERROR(VLOOKUP(EK$25,'FED '!$U:$AA,7,FALSE),"")</f>
        <v/>
      </c>
      <c r="EL18" t="str">
        <f>IFERROR(VLOOKUP(EL$25,'FED '!$U:$AA,7,FALSE),"")</f>
        <v/>
      </c>
      <c r="EM18" t="str">
        <f>IFERROR(VLOOKUP(EM$25,'FED '!$U:$AA,7,FALSE),"")</f>
        <v/>
      </c>
      <c r="EN18" t="str">
        <f>IFERROR(VLOOKUP(EN$25,'FED '!$U:$AA,7,FALSE),"")</f>
        <v/>
      </c>
      <c r="EO18" t="str">
        <f>IFERROR(VLOOKUP(EO$25,'FED '!$U:$AA,7,FALSE),"")</f>
        <v/>
      </c>
      <c r="EP18" t="str">
        <f>IFERROR(VLOOKUP(EP$25,'FED '!$U:$AA,7,FALSE),"")</f>
        <v/>
      </c>
      <c r="EQ18" t="str">
        <f>IFERROR(VLOOKUP(EQ$25,'FED '!$U:$AA,7,FALSE),"")</f>
        <v/>
      </c>
      <c r="ER18" t="str">
        <f>IFERROR(VLOOKUP(ER$25,'FED '!$U:$AA,7,FALSE),"")</f>
        <v/>
      </c>
      <c r="ES18" t="str">
        <f>IFERROR(VLOOKUP(ES$25,'FED '!$U:$AA,7,FALSE),"")</f>
        <v/>
      </c>
      <c r="ET18" t="str">
        <f>IFERROR(VLOOKUP(ET$25,'FED '!$U:$AA,7,FALSE),"")</f>
        <v/>
      </c>
      <c r="EU18" t="str">
        <f>IFERROR(VLOOKUP(EU$25,'FED '!$U:$AA,7,FALSE),"")</f>
        <v/>
      </c>
      <c r="EV18" t="str">
        <f>IFERROR(VLOOKUP(EV$25,'FED '!$U:$AA,7,FALSE),"")</f>
        <v/>
      </c>
      <c r="EW18" t="str">
        <f>IFERROR(VLOOKUP(EW$25,'FED '!$U:$AA,7,FALSE),"")</f>
        <v/>
      </c>
      <c r="EX18" t="str">
        <f>IFERROR(VLOOKUP(EX$25,'FED '!$U:$AA,7,FALSE),"")</f>
        <v/>
      </c>
      <c r="EY18" t="str">
        <f>IFERROR(VLOOKUP(EY$25,'FED '!$U:$AA,7,FALSE),"")</f>
        <v/>
      </c>
      <c r="EZ18" t="str">
        <f>IFERROR(VLOOKUP(EZ$25,'FED '!$U:$AA,7,FALSE),"")</f>
        <v/>
      </c>
      <c r="FA18" s="13"/>
      <c r="FB18" s="5"/>
      <c r="FC18" s="5"/>
    </row>
    <row r="19" spans="1:16384" customFormat="1" x14ac:dyDescent="0.55000000000000004">
      <c r="B19" t="s">
        <v>158</v>
      </c>
      <c r="C19" t="str">
        <f ca="1">IF(OR(C18=1,C17=1),"Fed Intervention","")</f>
        <v/>
      </c>
      <c r="D19" t="str">
        <f t="shared" ref="D19:BO19" ca="1" si="4">IF(OR(D18=1,D17=1),"Fed Intervention","")</f>
        <v/>
      </c>
      <c r="E19" t="str">
        <f t="shared" ca="1" si="4"/>
        <v/>
      </c>
      <c r="F19" t="str">
        <f t="shared" ca="1" si="4"/>
        <v/>
      </c>
      <c r="G19" t="str">
        <f t="shared" ca="1" si="4"/>
        <v>Fed Intervention</v>
      </c>
      <c r="H19" t="str">
        <f t="shared" ca="1" si="4"/>
        <v/>
      </c>
      <c r="I19" t="str">
        <f t="shared" ca="1" si="4"/>
        <v/>
      </c>
      <c r="J19" t="str">
        <f t="shared" ca="1" si="4"/>
        <v/>
      </c>
      <c r="K19" t="str">
        <f t="shared" ca="1" si="4"/>
        <v>Fed Intervention</v>
      </c>
      <c r="L19" t="str">
        <f t="shared" ca="1" si="4"/>
        <v/>
      </c>
      <c r="M19" t="str">
        <f t="shared" ca="1" si="4"/>
        <v>Fed Intervention</v>
      </c>
      <c r="N19" t="str">
        <f t="shared" ca="1" si="4"/>
        <v>Fed Intervention</v>
      </c>
      <c r="O19" t="str">
        <f t="shared" ca="1" si="4"/>
        <v/>
      </c>
      <c r="P19" t="str">
        <f t="shared" ca="1" si="4"/>
        <v/>
      </c>
      <c r="Q19" t="str">
        <f t="shared" ca="1" si="4"/>
        <v/>
      </c>
      <c r="R19" t="str">
        <f t="shared" ca="1" si="4"/>
        <v/>
      </c>
      <c r="S19" t="str">
        <f t="shared" ca="1" si="4"/>
        <v/>
      </c>
      <c r="T19" t="str">
        <f t="shared" ca="1" si="4"/>
        <v/>
      </c>
      <c r="U19" t="str">
        <f t="shared" ca="1" si="4"/>
        <v/>
      </c>
      <c r="V19" t="str">
        <f t="shared" ca="1" si="4"/>
        <v/>
      </c>
      <c r="W19" t="str">
        <f t="shared" ca="1" si="4"/>
        <v/>
      </c>
      <c r="X19" t="str">
        <f t="shared" ca="1" si="4"/>
        <v/>
      </c>
      <c r="Y19" t="str">
        <f t="shared" ca="1" si="4"/>
        <v>Fed Intervention</v>
      </c>
      <c r="Z19" t="str">
        <f t="shared" ca="1" si="4"/>
        <v>Fed Intervention</v>
      </c>
      <c r="AA19" t="str">
        <f t="shared" ca="1" si="4"/>
        <v/>
      </c>
      <c r="AB19" t="str">
        <f t="shared" ca="1" si="4"/>
        <v/>
      </c>
      <c r="AC19" t="str">
        <f t="shared" ca="1" si="4"/>
        <v/>
      </c>
      <c r="AD19" t="str">
        <f t="shared" ca="1" si="4"/>
        <v/>
      </c>
      <c r="AE19" t="str">
        <f t="shared" ca="1" si="4"/>
        <v/>
      </c>
      <c r="AF19" t="str">
        <f t="shared" ca="1" si="4"/>
        <v/>
      </c>
      <c r="AG19" t="str">
        <f t="shared" ca="1" si="4"/>
        <v/>
      </c>
      <c r="AH19" t="str">
        <f t="shared" ca="1" si="4"/>
        <v/>
      </c>
      <c r="AI19" t="str">
        <f t="shared" ca="1" si="4"/>
        <v/>
      </c>
      <c r="AJ19" t="str">
        <f t="shared" ca="1" si="4"/>
        <v/>
      </c>
      <c r="AK19" t="str">
        <f t="shared" ca="1" si="4"/>
        <v/>
      </c>
      <c r="AL19" t="str">
        <f t="shared" ca="1" si="4"/>
        <v/>
      </c>
      <c r="AM19" t="str">
        <f t="shared" ca="1" si="4"/>
        <v/>
      </c>
      <c r="AN19" t="str">
        <f t="shared" ca="1" si="4"/>
        <v/>
      </c>
      <c r="AO19" t="str">
        <f t="shared" ca="1" si="4"/>
        <v/>
      </c>
      <c r="AP19" t="str">
        <f t="shared" ca="1" si="4"/>
        <v/>
      </c>
      <c r="AQ19" t="str">
        <f t="shared" ca="1" si="4"/>
        <v/>
      </c>
      <c r="AR19" t="str">
        <f t="shared" ca="1" si="4"/>
        <v/>
      </c>
      <c r="AS19" t="str">
        <f t="shared" ca="1" si="4"/>
        <v/>
      </c>
      <c r="AT19" t="str">
        <f t="shared" ca="1" si="4"/>
        <v/>
      </c>
      <c r="AU19" t="str">
        <f t="shared" ca="1" si="4"/>
        <v>Fed Intervention</v>
      </c>
      <c r="AV19" t="str">
        <f t="shared" ca="1" si="4"/>
        <v>Fed Intervention</v>
      </c>
      <c r="AW19" t="str">
        <f t="shared" ca="1" si="4"/>
        <v>Fed Intervention</v>
      </c>
      <c r="AX19" t="str">
        <f t="shared" ca="1" si="4"/>
        <v>Fed Intervention</v>
      </c>
      <c r="AY19" t="str">
        <f t="shared" ca="1" si="4"/>
        <v>Fed Intervention</v>
      </c>
      <c r="AZ19" t="str">
        <f t="shared" ca="1" si="4"/>
        <v>Fed Intervention</v>
      </c>
      <c r="BA19" t="str">
        <f t="shared" ca="1" si="4"/>
        <v>Fed Intervention</v>
      </c>
      <c r="BB19" t="str">
        <f t="shared" ca="1" si="4"/>
        <v>Fed Intervention</v>
      </c>
      <c r="BC19" t="str">
        <f t="shared" ca="1" si="4"/>
        <v>Fed Intervention</v>
      </c>
      <c r="BD19" t="str">
        <f t="shared" ca="1" si="4"/>
        <v>Fed Intervention</v>
      </c>
      <c r="BE19" t="str">
        <f t="shared" ca="1" si="4"/>
        <v>Fed Intervention</v>
      </c>
      <c r="BF19" t="str">
        <f t="shared" ca="1" si="4"/>
        <v>Fed Intervention</v>
      </c>
      <c r="BG19" t="str">
        <f t="shared" ca="1" si="4"/>
        <v>Fed Intervention</v>
      </c>
      <c r="BH19" t="str">
        <f t="shared" ca="1" si="4"/>
        <v>Fed Intervention</v>
      </c>
      <c r="BI19" t="str">
        <f t="shared" ca="1" si="4"/>
        <v>Fed Intervention</v>
      </c>
      <c r="BJ19" t="str">
        <f t="shared" ca="1" si="4"/>
        <v>Fed Intervention</v>
      </c>
      <c r="BK19" t="str">
        <f t="shared" ca="1" si="4"/>
        <v>Fed Intervention</v>
      </c>
      <c r="BL19" t="str">
        <f t="shared" ca="1" si="4"/>
        <v>Fed Intervention</v>
      </c>
      <c r="BM19" t="str">
        <f t="shared" ca="1" si="4"/>
        <v>Fed Intervention</v>
      </c>
      <c r="BN19" t="str">
        <f t="shared" ca="1" si="4"/>
        <v/>
      </c>
      <c r="BO19" t="str">
        <f t="shared" ca="1" si="4"/>
        <v/>
      </c>
      <c r="BP19" t="str">
        <f t="shared" ref="BP19:EA19" ca="1" si="5">IF(OR(BP18=1,BP17=1),"Fed Intervention","")</f>
        <v/>
      </c>
      <c r="BQ19" t="str">
        <f t="shared" ca="1" si="5"/>
        <v/>
      </c>
      <c r="BR19" t="str">
        <f t="shared" ca="1" si="5"/>
        <v/>
      </c>
      <c r="BS19" t="str">
        <f t="shared" ca="1" si="5"/>
        <v/>
      </c>
      <c r="BT19" t="str">
        <f t="shared" ca="1" si="5"/>
        <v/>
      </c>
      <c r="BU19" t="str">
        <f t="shared" ca="1" si="5"/>
        <v/>
      </c>
      <c r="BV19" t="str">
        <f t="shared" ca="1" si="5"/>
        <v/>
      </c>
      <c r="BW19" t="str">
        <f t="shared" ca="1" si="5"/>
        <v/>
      </c>
      <c r="BX19" t="str">
        <f t="shared" ca="1" si="5"/>
        <v/>
      </c>
      <c r="BY19" t="str">
        <f t="shared" ca="1" si="5"/>
        <v/>
      </c>
      <c r="BZ19" t="str">
        <f t="shared" ca="1" si="5"/>
        <v/>
      </c>
      <c r="CA19" t="str">
        <f t="shared" ca="1" si="5"/>
        <v/>
      </c>
      <c r="CB19" t="str">
        <f t="shared" ca="1" si="5"/>
        <v/>
      </c>
      <c r="CC19" t="str">
        <f t="shared" ca="1" si="5"/>
        <v/>
      </c>
      <c r="CD19" t="str">
        <f t="shared" ca="1" si="5"/>
        <v/>
      </c>
      <c r="CE19" t="str">
        <f t="shared" ca="1" si="5"/>
        <v>Fed Intervention</v>
      </c>
      <c r="CF19" t="str">
        <f t="shared" ca="1" si="5"/>
        <v/>
      </c>
      <c r="CG19" t="str">
        <f t="shared" ca="1" si="5"/>
        <v/>
      </c>
      <c r="CH19" t="str">
        <f t="shared" ca="1" si="5"/>
        <v/>
      </c>
      <c r="CI19" t="str">
        <f t="shared" ca="1" si="5"/>
        <v/>
      </c>
      <c r="CJ19" t="str">
        <f t="shared" ca="1" si="5"/>
        <v/>
      </c>
      <c r="CK19" t="str">
        <f t="shared" ca="1" si="5"/>
        <v>Fed Intervention</v>
      </c>
      <c r="CL19" t="str">
        <f t="shared" ca="1" si="5"/>
        <v>Fed Intervention</v>
      </c>
      <c r="CM19" t="str">
        <f t="shared" ca="1" si="5"/>
        <v/>
      </c>
      <c r="CN19" t="str">
        <f t="shared" ca="1" si="5"/>
        <v/>
      </c>
      <c r="CO19" t="str">
        <f t="shared" ca="1" si="5"/>
        <v/>
      </c>
      <c r="CP19" t="str">
        <f t="shared" ca="1" si="5"/>
        <v/>
      </c>
      <c r="CQ19" t="str">
        <f t="shared" ca="1" si="5"/>
        <v/>
      </c>
      <c r="CR19" t="str">
        <f t="shared" ca="1" si="5"/>
        <v/>
      </c>
      <c r="CS19" t="str">
        <f t="shared" ca="1" si="5"/>
        <v/>
      </c>
      <c r="CT19" t="str">
        <f t="shared" ca="1" si="5"/>
        <v/>
      </c>
      <c r="CU19" t="str">
        <f t="shared" ca="1" si="5"/>
        <v/>
      </c>
      <c r="CV19" t="str">
        <f t="shared" ca="1" si="5"/>
        <v/>
      </c>
      <c r="CW19" t="str">
        <f t="shared" ca="1" si="5"/>
        <v/>
      </c>
      <c r="CX19" t="str">
        <f t="shared" ca="1" si="5"/>
        <v/>
      </c>
      <c r="CY19" t="str">
        <f t="shared" ca="1" si="5"/>
        <v/>
      </c>
      <c r="CZ19" t="str">
        <f t="shared" ca="1" si="5"/>
        <v/>
      </c>
      <c r="DA19" t="str">
        <f t="shared" ca="1" si="5"/>
        <v/>
      </c>
      <c r="DB19" t="str">
        <f t="shared" ca="1" si="5"/>
        <v/>
      </c>
      <c r="DC19" t="str">
        <f t="shared" ca="1" si="5"/>
        <v/>
      </c>
      <c r="DD19" t="str">
        <f t="shared" ca="1" si="5"/>
        <v/>
      </c>
      <c r="DE19" t="str">
        <f t="shared" ca="1" si="5"/>
        <v/>
      </c>
      <c r="DF19" t="str">
        <f t="shared" si="5"/>
        <v/>
      </c>
      <c r="DG19" t="str">
        <f t="shared" si="5"/>
        <v/>
      </c>
      <c r="DH19" t="str">
        <f t="shared" si="5"/>
        <v/>
      </c>
      <c r="DI19" t="str">
        <f t="shared" si="5"/>
        <v/>
      </c>
      <c r="DJ19" t="str">
        <f t="shared" si="5"/>
        <v/>
      </c>
      <c r="DK19" t="str">
        <f t="shared" si="5"/>
        <v/>
      </c>
      <c r="DL19" t="str">
        <f t="shared" si="5"/>
        <v/>
      </c>
      <c r="DM19" t="str">
        <f t="shared" si="5"/>
        <v/>
      </c>
      <c r="DN19" t="str">
        <f t="shared" si="5"/>
        <v/>
      </c>
      <c r="DO19" t="str">
        <f t="shared" si="5"/>
        <v/>
      </c>
      <c r="DP19" t="str">
        <f t="shared" si="5"/>
        <v/>
      </c>
      <c r="DQ19" t="str">
        <f t="shared" si="5"/>
        <v/>
      </c>
      <c r="DR19" t="str">
        <f t="shared" si="5"/>
        <v/>
      </c>
      <c r="DS19" t="str">
        <f t="shared" si="5"/>
        <v/>
      </c>
      <c r="DT19" t="str">
        <f t="shared" si="5"/>
        <v/>
      </c>
      <c r="DU19" t="str">
        <f t="shared" si="5"/>
        <v/>
      </c>
      <c r="DV19" t="str">
        <f t="shared" si="5"/>
        <v/>
      </c>
      <c r="DW19" t="str">
        <f t="shared" si="5"/>
        <v/>
      </c>
      <c r="DX19" t="str">
        <f t="shared" si="5"/>
        <v/>
      </c>
      <c r="DY19" t="str">
        <f t="shared" si="5"/>
        <v/>
      </c>
      <c r="DZ19" t="str">
        <f t="shared" si="5"/>
        <v/>
      </c>
      <c r="EA19" t="str">
        <f t="shared" si="5"/>
        <v/>
      </c>
      <c r="EB19" t="str">
        <f t="shared" ref="EB19:GM19" si="6">IF(OR(EB18=1,EB17=1),"Fed Intervention","")</f>
        <v/>
      </c>
      <c r="EC19" t="str">
        <f t="shared" si="6"/>
        <v/>
      </c>
      <c r="ED19" t="str">
        <f t="shared" si="6"/>
        <v/>
      </c>
      <c r="EE19" t="str">
        <f t="shared" si="6"/>
        <v/>
      </c>
      <c r="EF19" t="str">
        <f t="shared" si="6"/>
        <v/>
      </c>
      <c r="EG19" t="str">
        <f t="shared" si="6"/>
        <v/>
      </c>
      <c r="EH19" t="str">
        <f t="shared" si="6"/>
        <v/>
      </c>
      <c r="EI19" t="str">
        <f t="shared" si="6"/>
        <v/>
      </c>
      <c r="EJ19" t="str">
        <f t="shared" si="6"/>
        <v/>
      </c>
      <c r="EK19" t="str">
        <f t="shared" si="6"/>
        <v/>
      </c>
      <c r="EL19" t="str">
        <f t="shared" si="6"/>
        <v/>
      </c>
      <c r="EM19" t="str">
        <f t="shared" si="6"/>
        <v/>
      </c>
      <c r="EN19" t="str">
        <f t="shared" si="6"/>
        <v/>
      </c>
      <c r="EO19" t="str">
        <f t="shared" si="6"/>
        <v/>
      </c>
      <c r="EP19" t="str">
        <f t="shared" si="6"/>
        <v/>
      </c>
      <c r="EQ19" t="str">
        <f t="shared" si="6"/>
        <v/>
      </c>
      <c r="ER19" t="str">
        <f t="shared" si="6"/>
        <v/>
      </c>
      <c r="ES19" t="str">
        <f t="shared" si="6"/>
        <v/>
      </c>
      <c r="ET19" t="str">
        <f t="shared" si="6"/>
        <v/>
      </c>
      <c r="EU19" t="str">
        <f t="shared" si="6"/>
        <v/>
      </c>
      <c r="EV19" t="str">
        <f t="shared" si="6"/>
        <v/>
      </c>
      <c r="EW19" t="str">
        <f t="shared" si="6"/>
        <v/>
      </c>
      <c r="EX19" t="str">
        <f t="shared" si="6"/>
        <v/>
      </c>
      <c r="EY19" t="str">
        <f t="shared" si="6"/>
        <v/>
      </c>
      <c r="EZ19" t="str">
        <f t="shared" si="6"/>
        <v/>
      </c>
      <c r="FA19" t="str">
        <f t="shared" si="6"/>
        <v/>
      </c>
      <c r="FB19" t="str">
        <f t="shared" si="6"/>
        <v/>
      </c>
      <c r="FC19" t="str">
        <f t="shared" si="6"/>
        <v/>
      </c>
      <c r="FD19" t="str">
        <f t="shared" si="6"/>
        <v/>
      </c>
      <c r="FE19" t="str">
        <f t="shared" si="6"/>
        <v/>
      </c>
      <c r="FF19" t="str">
        <f t="shared" si="6"/>
        <v/>
      </c>
      <c r="FG19" t="str">
        <f t="shared" si="6"/>
        <v/>
      </c>
      <c r="FH19" t="str">
        <f t="shared" si="6"/>
        <v/>
      </c>
      <c r="FI19" t="str">
        <f t="shared" si="6"/>
        <v/>
      </c>
      <c r="FJ19" t="str">
        <f t="shared" si="6"/>
        <v/>
      </c>
      <c r="FK19" t="str">
        <f t="shared" si="6"/>
        <v/>
      </c>
      <c r="FL19" t="str">
        <f t="shared" si="6"/>
        <v/>
      </c>
      <c r="FM19" t="str">
        <f t="shared" si="6"/>
        <v/>
      </c>
      <c r="FN19" t="str">
        <f t="shared" si="6"/>
        <v/>
      </c>
      <c r="FO19" t="str">
        <f t="shared" si="6"/>
        <v/>
      </c>
      <c r="FP19" t="str">
        <f t="shared" si="6"/>
        <v/>
      </c>
      <c r="FQ19" t="str">
        <f t="shared" si="6"/>
        <v/>
      </c>
      <c r="FR19" t="str">
        <f t="shared" si="6"/>
        <v/>
      </c>
      <c r="FS19" t="str">
        <f t="shared" si="6"/>
        <v/>
      </c>
      <c r="FT19" t="str">
        <f t="shared" si="6"/>
        <v/>
      </c>
      <c r="FU19" t="str">
        <f t="shared" si="6"/>
        <v/>
      </c>
      <c r="FV19" t="str">
        <f t="shared" si="6"/>
        <v/>
      </c>
      <c r="FW19" t="str">
        <f t="shared" si="6"/>
        <v/>
      </c>
      <c r="FX19" t="str">
        <f t="shared" si="6"/>
        <v/>
      </c>
      <c r="FY19" t="str">
        <f t="shared" si="6"/>
        <v/>
      </c>
      <c r="FZ19" t="str">
        <f t="shared" si="6"/>
        <v/>
      </c>
      <c r="GA19" t="str">
        <f t="shared" si="6"/>
        <v/>
      </c>
      <c r="GB19" t="str">
        <f t="shared" si="6"/>
        <v/>
      </c>
      <c r="GC19" t="str">
        <f t="shared" si="6"/>
        <v/>
      </c>
      <c r="GD19" t="str">
        <f t="shared" si="6"/>
        <v/>
      </c>
      <c r="GE19" t="str">
        <f t="shared" si="6"/>
        <v/>
      </c>
      <c r="GF19" t="str">
        <f t="shared" si="6"/>
        <v/>
      </c>
      <c r="GG19" t="str">
        <f t="shared" si="6"/>
        <v/>
      </c>
      <c r="GH19" t="str">
        <f t="shared" si="6"/>
        <v/>
      </c>
      <c r="GI19" t="str">
        <f t="shared" si="6"/>
        <v/>
      </c>
      <c r="GJ19" t="str">
        <f t="shared" si="6"/>
        <v/>
      </c>
      <c r="GK19" t="str">
        <f t="shared" si="6"/>
        <v/>
      </c>
      <c r="GL19" t="str">
        <f t="shared" si="6"/>
        <v/>
      </c>
      <c r="GM19" t="str">
        <f t="shared" si="6"/>
        <v/>
      </c>
      <c r="GN19" t="str">
        <f t="shared" ref="GN19:IY19" si="7">IF(OR(GN18=1,GN17=1),"Fed Intervention","")</f>
        <v/>
      </c>
      <c r="GO19" t="str">
        <f t="shared" si="7"/>
        <v/>
      </c>
      <c r="GP19" t="str">
        <f t="shared" si="7"/>
        <v/>
      </c>
      <c r="GQ19" t="str">
        <f t="shared" si="7"/>
        <v/>
      </c>
      <c r="GR19" t="str">
        <f t="shared" si="7"/>
        <v/>
      </c>
      <c r="GS19" t="str">
        <f t="shared" si="7"/>
        <v/>
      </c>
      <c r="GT19" t="str">
        <f t="shared" si="7"/>
        <v/>
      </c>
      <c r="GU19" t="str">
        <f t="shared" si="7"/>
        <v/>
      </c>
      <c r="GV19" t="str">
        <f t="shared" si="7"/>
        <v/>
      </c>
      <c r="GW19" t="str">
        <f t="shared" si="7"/>
        <v/>
      </c>
      <c r="GX19" t="str">
        <f t="shared" si="7"/>
        <v/>
      </c>
      <c r="GY19" t="str">
        <f t="shared" si="7"/>
        <v/>
      </c>
      <c r="GZ19" t="str">
        <f t="shared" si="7"/>
        <v/>
      </c>
      <c r="HA19" t="str">
        <f t="shared" si="7"/>
        <v/>
      </c>
      <c r="HB19" t="str">
        <f t="shared" si="7"/>
        <v/>
      </c>
      <c r="HC19" t="str">
        <f t="shared" si="7"/>
        <v/>
      </c>
      <c r="HD19" t="str">
        <f t="shared" si="7"/>
        <v/>
      </c>
      <c r="HE19" t="str">
        <f t="shared" si="7"/>
        <v/>
      </c>
      <c r="HF19" t="str">
        <f t="shared" si="7"/>
        <v/>
      </c>
      <c r="HG19" t="str">
        <f t="shared" si="7"/>
        <v/>
      </c>
      <c r="HH19" t="str">
        <f t="shared" si="7"/>
        <v/>
      </c>
      <c r="HI19" t="str">
        <f t="shared" si="7"/>
        <v/>
      </c>
      <c r="HJ19" t="str">
        <f t="shared" si="7"/>
        <v/>
      </c>
      <c r="HK19" t="str">
        <f t="shared" si="7"/>
        <v/>
      </c>
      <c r="HL19" t="str">
        <f t="shared" si="7"/>
        <v/>
      </c>
      <c r="HM19" t="str">
        <f t="shared" si="7"/>
        <v/>
      </c>
      <c r="HN19" t="str">
        <f t="shared" si="7"/>
        <v/>
      </c>
      <c r="HO19" t="str">
        <f t="shared" si="7"/>
        <v/>
      </c>
      <c r="HP19" t="str">
        <f t="shared" si="7"/>
        <v/>
      </c>
      <c r="HQ19" t="str">
        <f t="shared" si="7"/>
        <v/>
      </c>
      <c r="HR19" t="str">
        <f t="shared" si="7"/>
        <v/>
      </c>
      <c r="HS19" t="str">
        <f t="shared" si="7"/>
        <v/>
      </c>
      <c r="HT19" t="str">
        <f t="shared" si="7"/>
        <v/>
      </c>
      <c r="HU19" t="str">
        <f t="shared" si="7"/>
        <v/>
      </c>
      <c r="HV19" t="str">
        <f t="shared" si="7"/>
        <v/>
      </c>
      <c r="HW19" t="str">
        <f t="shared" si="7"/>
        <v/>
      </c>
      <c r="HX19" t="str">
        <f t="shared" si="7"/>
        <v/>
      </c>
      <c r="HY19" t="str">
        <f t="shared" si="7"/>
        <v/>
      </c>
      <c r="HZ19" t="str">
        <f t="shared" si="7"/>
        <v/>
      </c>
      <c r="IA19" t="str">
        <f t="shared" si="7"/>
        <v/>
      </c>
      <c r="IB19" t="str">
        <f t="shared" si="7"/>
        <v/>
      </c>
      <c r="IC19" t="str">
        <f t="shared" si="7"/>
        <v/>
      </c>
      <c r="ID19" t="str">
        <f t="shared" si="7"/>
        <v/>
      </c>
      <c r="IE19" t="str">
        <f t="shared" si="7"/>
        <v/>
      </c>
      <c r="IF19" t="str">
        <f t="shared" si="7"/>
        <v/>
      </c>
      <c r="IG19" t="str">
        <f t="shared" si="7"/>
        <v/>
      </c>
      <c r="IH19" t="str">
        <f t="shared" si="7"/>
        <v/>
      </c>
      <c r="II19" t="str">
        <f t="shared" si="7"/>
        <v/>
      </c>
      <c r="IJ19" t="str">
        <f t="shared" si="7"/>
        <v/>
      </c>
      <c r="IK19" t="str">
        <f t="shared" si="7"/>
        <v/>
      </c>
      <c r="IL19" t="str">
        <f t="shared" si="7"/>
        <v/>
      </c>
      <c r="IM19" t="str">
        <f t="shared" si="7"/>
        <v/>
      </c>
      <c r="IN19" t="str">
        <f t="shared" si="7"/>
        <v/>
      </c>
      <c r="IO19" t="str">
        <f t="shared" si="7"/>
        <v/>
      </c>
      <c r="IP19" t="str">
        <f t="shared" si="7"/>
        <v/>
      </c>
      <c r="IQ19" t="str">
        <f t="shared" si="7"/>
        <v/>
      </c>
      <c r="IR19" t="str">
        <f t="shared" si="7"/>
        <v/>
      </c>
      <c r="IS19" t="str">
        <f t="shared" si="7"/>
        <v/>
      </c>
      <c r="IT19" t="str">
        <f t="shared" si="7"/>
        <v/>
      </c>
      <c r="IU19" t="str">
        <f t="shared" si="7"/>
        <v/>
      </c>
      <c r="IV19" t="str">
        <f t="shared" si="7"/>
        <v/>
      </c>
      <c r="IW19" t="str">
        <f t="shared" si="7"/>
        <v/>
      </c>
      <c r="IX19" t="str">
        <f t="shared" si="7"/>
        <v/>
      </c>
      <c r="IY19" t="str">
        <f t="shared" si="7"/>
        <v/>
      </c>
      <c r="IZ19" t="str">
        <f t="shared" ref="IZ19:LK19" si="8">IF(OR(IZ18=1,IZ17=1),"Fed Intervention","")</f>
        <v/>
      </c>
      <c r="JA19" t="str">
        <f t="shared" si="8"/>
        <v/>
      </c>
      <c r="JB19" t="str">
        <f t="shared" si="8"/>
        <v/>
      </c>
      <c r="JC19" t="str">
        <f t="shared" si="8"/>
        <v/>
      </c>
      <c r="JD19" t="str">
        <f t="shared" si="8"/>
        <v/>
      </c>
      <c r="JE19" t="str">
        <f t="shared" si="8"/>
        <v/>
      </c>
      <c r="JF19" t="str">
        <f t="shared" si="8"/>
        <v/>
      </c>
      <c r="JG19" t="str">
        <f t="shared" si="8"/>
        <v/>
      </c>
      <c r="JH19" t="str">
        <f t="shared" si="8"/>
        <v/>
      </c>
      <c r="JI19" t="str">
        <f t="shared" si="8"/>
        <v/>
      </c>
      <c r="JJ19" t="str">
        <f t="shared" si="8"/>
        <v/>
      </c>
      <c r="JK19" t="str">
        <f t="shared" si="8"/>
        <v/>
      </c>
      <c r="JL19" t="str">
        <f t="shared" si="8"/>
        <v/>
      </c>
      <c r="JM19" t="str">
        <f t="shared" si="8"/>
        <v/>
      </c>
      <c r="JN19" t="str">
        <f t="shared" si="8"/>
        <v/>
      </c>
      <c r="JO19" t="str">
        <f t="shared" si="8"/>
        <v/>
      </c>
      <c r="JP19" t="str">
        <f t="shared" si="8"/>
        <v/>
      </c>
      <c r="JQ19" t="str">
        <f t="shared" si="8"/>
        <v/>
      </c>
      <c r="JR19" t="str">
        <f t="shared" si="8"/>
        <v/>
      </c>
      <c r="JS19" t="str">
        <f t="shared" si="8"/>
        <v/>
      </c>
      <c r="JT19" t="str">
        <f t="shared" si="8"/>
        <v/>
      </c>
      <c r="JU19" t="str">
        <f t="shared" si="8"/>
        <v/>
      </c>
      <c r="JV19" t="str">
        <f t="shared" si="8"/>
        <v/>
      </c>
      <c r="JW19" t="str">
        <f t="shared" si="8"/>
        <v/>
      </c>
      <c r="JX19" t="str">
        <f t="shared" si="8"/>
        <v/>
      </c>
      <c r="JY19" t="str">
        <f t="shared" si="8"/>
        <v/>
      </c>
      <c r="JZ19" t="str">
        <f t="shared" si="8"/>
        <v/>
      </c>
      <c r="KA19" t="str">
        <f t="shared" si="8"/>
        <v/>
      </c>
      <c r="KB19" t="str">
        <f t="shared" si="8"/>
        <v/>
      </c>
      <c r="KC19" t="str">
        <f t="shared" si="8"/>
        <v/>
      </c>
      <c r="KD19" t="str">
        <f t="shared" si="8"/>
        <v/>
      </c>
      <c r="KE19" t="str">
        <f t="shared" si="8"/>
        <v/>
      </c>
      <c r="KF19" t="str">
        <f t="shared" si="8"/>
        <v/>
      </c>
      <c r="KG19" t="str">
        <f t="shared" si="8"/>
        <v/>
      </c>
      <c r="KH19" t="str">
        <f t="shared" si="8"/>
        <v/>
      </c>
      <c r="KI19" t="str">
        <f t="shared" si="8"/>
        <v/>
      </c>
      <c r="KJ19" t="str">
        <f t="shared" si="8"/>
        <v/>
      </c>
      <c r="KK19" t="str">
        <f t="shared" si="8"/>
        <v/>
      </c>
      <c r="KL19" t="str">
        <f t="shared" si="8"/>
        <v/>
      </c>
      <c r="KM19" t="str">
        <f t="shared" si="8"/>
        <v/>
      </c>
      <c r="KN19" t="str">
        <f t="shared" si="8"/>
        <v/>
      </c>
      <c r="KO19" t="str">
        <f t="shared" si="8"/>
        <v/>
      </c>
      <c r="KP19" t="str">
        <f t="shared" si="8"/>
        <v/>
      </c>
      <c r="KQ19" t="str">
        <f t="shared" si="8"/>
        <v/>
      </c>
      <c r="KR19" t="str">
        <f t="shared" si="8"/>
        <v/>
      </c>
      <c r="KS19" t="str">
        <f t="shared" si="8"/>
        <v/>
      </c>
      <c r="KT19" t="str">
        <f t="shared" si="8"/>
        <v/>
      </c>
      <c r="KU19" t="str">
        <f t="shared" si="8"/>
        <v/>
      </c>
      <c r="KV19" t="str">
        <f t="shared" si="8"/>
        <v/>
      </c>
      <c r="KW19" t="str">
        <f t="shared" si="8"/>
        <v/>
      </c>
      <c r="KX19" t="str">
        <f t="shared" si="8"/>
        <v/>
      </c>
      <c r="KY19" t="str">
        <f t="shared" si="8"/>
        <v/>
      </c>
      <c r="KZ19" t="str">
        <f t="shared" si="8"/>
        <v/>
      </c>
      <c r="LA19" t="str">
        <f t="shared" si="8"/>
        <v/>
      </c>
      <c r="LB19" t="str">
        <f t="shared" si="8"/>
        <v/>
      </c>
      <c r="LC19" t="str">
        <f t="shared" si="8"/>
        <v/>
      </c>
      <c r="LD19" t="str">
        <f t="shared" si="8"/>
        <v/>
      </c>
      <c r="LE19" t="str">
        <f t="shared" si="8"/>
        <v/>
      </c>
      <c r="LF19" t="str">
        <f t="shared" si="8"/>
        <v/>
      </c>
      <c r="LG19" t="str">
        <f t="shared" si="8"/>
        <v/>
      </c>
      <c r="LH19" t="str">
        <f t="shared" si="8"/>
        <v/>
      </c>
      <c r="LI19" t="str">
        <f t="shared" si="8"/>
        <v/>
      </c>
      <c r="LJ19" t="str">
        <f t="shared" si="8"/>
        <v/>
      </c>
      <c r="LK19" t="str">
        <f t="shared" si="8"/>
        <v/>
      </c>
      <c r="LL19" t="str">
        <f t="shared" ref="LL19:NW19" si="9">IF(OR(LL18=1,LL17=1),"Fed Intervention","")</f>
        <v/>
      </c>
      <c r="LM19" t="str">
        <f t="shared" si="9"/>
        <v/>
      </c>
      <c r="LN19" t="str">
        <f t="shared" si="9"/>
        <v/>
      </c>
      <c r="LO19" t="str">
        <f t="shared" si="9"/>
        <v/>
      </c>
      <c r="LP19" t="str">
        <f t="shared" si="9"/>
        <v/>
      </c>
      <c r="LQ19" t="str">
        <f t="shared" si="9"/>
        <v/>
      </c>
      <c r="LR19" t="str">
        <f t="shared" si="9"/>
        <v/>
      </c>
      <c r="LS19" t="str">
        <f t="shared" si="9"/>
        <v/>
      </c>
      <c r="LT19" t="str">
        <f t="shared" si="9"/>
        <v/>
      </c>
      <c r="LU19" t="str">
        <f t="shared" si="9"/>
        <v/>
      </c>
      <c r="LV19" t="str">
        <f t="shared" si="9"/>
        <v/>
      </c>
      <c r="LW19" t="str">
        <f t="shared" si="9"/>
        <v/>
      </c>
      <c r="LX19" t="str">
        <f t="shared" si="9"/>
        <v/>
      </c>
      <c r="LY19" t="str">
        <f t="shared" si="9"/>
        <v/>
      </c>
      <c r="LZ19" t="str">
        <f t="shared" si="9"/>
        <v/>
      </c>
      <c r="MA19" t="str">
        <f t="shared" si="9"/>
        <v/>
      </c>
      <c r="MB19" t="str">
        <f t="shared" si="9"/>
        <v/>
      </c>
      <c r="MC19" t="str">
        <f t="shared" si="9"/>
        <v/>
      </c>
      <c r="MD19" t="str">
        <f t="shared" si="9"/>
        <v/>
      </c>
      <c r="ME19" t="str">
        <f t="shared" si="9"/>
        <v/>
      </c>
      <c r="MF19" t="str">
        <f t="shared" si="9"/>
        <v/>
      </c>
      <c r="MG19" t="str">
        <f t="shared" si="9"/>
        <v/>
      </c>
      <c r="MH19" t="str">
        <f t="shared" si="9"/>
        <v/>
      </c>
      <c r="MI19" t="str">
        <f t="shared" si="9"/>
        <v/>
      </c>
      <c r="MJ19" t="str">
        <f t="shared" si="9"/>
        <v/>
      </c>
      <c r="MK19" t="str">
        <f t="shared" si="9"/>
        <v/>
      </c>
      <c r="ML19" t="str">
        <f t="shared" si="9"/>
        <v/>
      </c>
      <c r="MM19" t="str">
        <f t="shared" si="9"/>
        <v/>
      </c>
      <c r="MN19" t="str">
        <f t="shared" si="9"/>
        <v/>
      </c>
      <c r="MO19" t="str">
        <f t="shared" si="9"/>
        <v/>
      </c>
      <c r="MP19" t="str">
        <f t="shared" si="9"/>
        <v/>
      </c>
      <c r="MQ19" t="str">
        <f t="shared" si="9"/>
        <v/>
      </c>
      <c r="MR19" t="str">
        <f t="shared" si="9"/>
        <v/>
      </c>
      <c r="MS19" t="str">
        <f t="shared" si="9"/>
        <v/>
      </c>
      <c r="MT19" t="str">
        <f t="shared" si="9"/>
        <v/>
      </c>
      <c r="MU19" t="str">
        <f t="shared" si="9"/>
        <v/>
      </c>
      <c r="MV19" t="str">
        <f t="shared" si="9"/>
        <v/>
      </c>
      <c r="MW19" t="str">
        <f t="shared" si="9"/>
        <v/>
      </c>
      <c r="MX19" t="str">
        <f t="shared" si="9"/>
        <v/>
      </c>
      <c r="MY19" t="str">
        <f t="shared" si="9"/>
        <v/>
      </c>
      <c r="MZ19" t="str">
        <f t="shared" si="9"/>
        <v/>
      </c>
      <c r="NA19" t="str">
        <f t="shared" si="9"/>
        <v/>
      </c>
      <c r="NB19" t="str">
        <f t="shared" si="9"/>
        <v/>
      </c>
      <c r="NC19" t="str">
        <f t="shared" si="9"/>
        <v/>
      </c>
      <c r="ND19" t="str">
        <f t="shared" si="9"/>
        <v/>
      </c>
      <c r="NE19" t="str">
        <f t="shared" si="9"/>
        <v/>
      </c>
      <c r="NF19" t="str">
        <f t="shared" si="9"/>
        <v/>
      </c>
      <c r="NG19" t="str">
        <f t="shared" si="9"/>
        <v/>
      </c>
      <c r="NH19" t="str">
        <f t="shared" si="9"/>
        <v/>
      </c>
      <c r="NI19" t="str">
        <f t="shared" si="9"/>
        <v/>
      </c>
      <c r="NJ19" t="str">
        <f t="shared" si="9"/>
        <v/>
      </c>
      <c r="NK19" t="str">
        <f t="shared" si="9"/>
        <v/>
      </c>
      <c r="NL19" t="str">
        <f t="shared" si="9"/>
        <v/>
      </c>
      <c r="NM19" t="str">
        <f t="shared" si="9"/>
        <v/>
      </c>
      <c r="NN19" t="str">
        <f t="shared" si="9"/>
        <v/>
      </c>
      <c r="NO19" t="str">
        <f t="shared" si="9"/>
        <v/>
      </c>
      <c r="NP19" t="str">
        <f t="shared" si="9"/>
        <v/>
      </c>
      <c r="NQ19" t="str">
        <f t="shared" si="9"/>
        <v/>
      </c>
      <c r="NR19" t="str">
        <f t="shared" si="9"/>
        <v/>
      </c>
      <c r="NS19" t="str">
        <f t="shared" si="9"/>
        <v/>
      </c>
      <c r="NT19" t="str">
        <f t="shared" si="9"/>
        <v/>
      </c>
      <c r="NU19" t="str">
        <f t="shared" si="9"/>
        <v/>
      </c>
      <c r="NV19" t="str">
        <f t="shared" si="9"/>
        <v/>
      </c>
      <c r="NW19" t="str">
        <f t="shared" si="9"/>
        <v/>
      </c>
      <c r="NX19" t="str">
        <f t="shared" ref="NX19:QI19" si="10">IF(OR(NX18=1,NX17=1),"Fed Intervention","")</f>
        <v/>
      </c>
      <c r="NY19" t="str">
        <f t="shared" si="10"/>
        <v/>
      </c>
      <c r="NZ19" t="str">
        <f t="shared" si="10"/>
        <v/>
      </c>
      <c r="OA19" t="str">
        <f t="shared" si="10"/>
        <v/>
      </c>
      <c r="OB19" t="str">
        <f t="shared" si="10"/>
        <v/>
      </c>
      <c r="OC19" t="str">
        <f t="shared" si="10"/>
        <v/>
      </c>
      <c r="OD19" t="str">
        <f t="shared" si="10"/>
        <v/>
      </c>
      <c r="OE19" t="str">
        <f t="shared" si="10"/>
        <v/>
      </c>
      <c r="OF19" t="str">
        <f t="shared" si="10"/>
        <v/>
      </c>
      <c r="OG19" t="str">
        <f t="shared" si="10"/>
        <v/>
      </c>
      <c r="OH19" t="str">
        <f t="shared" si="10"/>
        <v/>
      </c>
      <c r="OI19" t="str">
        <f t="shared" si="10"/>
        <v/>
      </c>
      <c r="OJ19" t="str">
        <f t="shared" si="10"/>
        <v/>
      </c>
      <c r="OK19" t="str">
        <f t="shared" si="10"/>
        <v/>
      </c>
      <c r="OL19" t="str">
        <f t="shared" si="10"/>
        <v/>
      </c>
      <c r="OM19" t="str">
        <f t="shared" si="10"/>
        <v/>
      </c>
      <c r="ON19" t="str">
        <f t="shared" si="10"/>
        <v/>
      </c>
      <c r="OO19" t="str">
        <f t="shared" si="10"/>
        <v/>
      </c>
      <c r="OP19" t="str">
        <f t="shared" si="10"/>
        <v/>
      </c>
      <c r="OQ19" t="str">
        <f t="shared" si="10"/>
        <v/>
      </c>
      <c r="OR19" t="str">
        <f t="shared" si="10"/>
        <v/>
      </c>
      <c r="OS19" t="str">
        <f t="shared" si="10"/>
        <v/>
      </c>
      <c r="OT19" t="str">
        <f t="shared" si="10"/>
        <v/>
      </c>
      <c r="OU19" t="str">
        <f t="shared" si="10"/>
        <v/>
      </c>
      <c r="OV19" t="str">
        <f t="shared" si="10"/>
        <v/>
      </c>
      <c r="OW19" t="str">
        <f t="shared" si="10"/>
        <v/>
      </c>
      <c r="OX19" t="str">
        <f t="shared" si="10"/>
        <v/>
      </c>
      <c r="OY19" t="str">
        <f t="shared" si="10"/>
        <v/>
      </c>
      <c r="OZ19" t="str">
        <f t="shared" si="10"/>
        <v/>
      </c>
      <c r="PA19" t="str">
        <f t="shared" si="10"/>
        <v/>
      </c>
      <c r="PB19" t="str">
        <f t="shared" si="10"/>
        <v/>
      </c>
      <c r="PC19" t="str">
        <f t="shared" si="10"/>
        <v/>
      </c>
      <c r="PD19" t="str">
        <f t="shared" si="10"/>
        <v/>
      </c>
      <c r="PE19" t="str">
        <f t="shared" si="10"/>
        <v/>
      </c>
      <c r="PF19" t="str">
        <f t="shared" si="10"/>
        <v/>
      </c>
      <c r="PG19" t="str">
        <f t="shared" si="10"/>
        <v/>
      </c>
      <c r="PH19" t="str">
        <f t="shared" si="10"/>
        <v/>
      </c>
      <c r="PI19" t="str">
        <f t="shared" si="10"/>
        <v/>
      </c>
      <c r="PJ19" t="str">
        <f t="shared" si="10"/>
        <v/>
      </c>
      <c r="PK19" t="str">
        <f t="shared" si="10"/>
        <v/>
      </c>
      <c r="PL19" t="str">
        <f t="shared" si="10"/>
        <v/>
      </c>
      <c r="PM19" t="str">
        <f t="shared" si="10"/>
        <v/>
      </c>
      <c r="PN19" t="str">
        <f t="shared" si="10"/>
        <v/>
      </c>
      <c r="PO19" t="str">
        <f t="shared" si="10"/>
        <v/>
      </c>
      <c r="PP19" t="str">
        <f t="shared" si="10"/>
        <v/>
      </c>
      <c r="PQ19" t="str">
        <f t="shared" si="10"/>
        <v/>
      </c>
      <c r="PR19" t="str">
        <f t="shared" si="10"/>
        <v/>
      </c>
      <c r="PS19" t="str">
        <f t="shared" si="10"/>
        <v/>
      </c>
      <c r="PT19" t="str">
        <f t="shared" si="10"/>
        <v/>
      </c>
      <c r="PU19" t="str">
        <f t="shared" si="10"/>
        <v/>
      </c>
      <c r="PV19" t="str">
        <f t="shared" si="10"/>
        <v/>
      </c>
      <c r="PW19" t="str">
        <f t="shared" si="10"/>
        <v/>
      </c>
      <c r="PX19" t="str">
        <f t="shared" si="10"/>
        <v/>
      </c>
      <c r="PY19" t="str">
        <f t="shared" si="10"/>
        <v/>
      </c>
      <c r="PZ19" t="str">
        <f t="shared" si="10"/>
        <v/>
      </c>
      <c r="QA19" t="str">
        <f t="shared" si="10"/>
        <v/>
      </c>
      <c r="QB19" t="str">
        <f t="shared" si="10"/>
        <v/>
      </c>
      <c r="QC19" t="str">
        <f t="shared" si="10"/>
        <v/>
      </c>
      <c r="QD19" t="str">
        <f t="shared" si="10"/>
        <v/>
      </c>
      <c r="QE19" t="str">
        <f t="shared" si="10"/>
        <v/>
      </c>
      <c r="QF19" t="str">
        <f t="shared" si="10"/>
        <v/>
      </c>
      <c r="QG19" t="str">
        <f t="shared" si="10"/>
        <v/>
      </c>
      <c r="QH19" t="str">
        <f t="shared" si="10"/>
        <v/>
      </c>
      <c r="QI19" t="str">
        <f t="shared" si="10"/>
        <v/>
      </c>
      <c r="QJ19" t="str">
        <f t="shared" ref="QJ19:SU19" si="11">IF(OR(QJ18=1,QJ17=1),"Fed Intervention","")</f>
        <v/>
      </c>
      <c r="QK19" t="str">
        <f t="shared" si="11"/>
        <v/>
      </c>
      <c r="QL19" t="str">
        <f t="shared" si="11"/>
        <v/>
      </c>
      <c r="QM19" t="str">
        <f t="shared" si="11"/>
        <v/>
      </c>
      <c r="QN19" t="str">
        <f t="shared" si="11"/>
        <v/>
      </c>
      <c r="QO19" t="str">
        <f t="shared" si="11"/>
        <v/>
      </c>
      <c r="QP19" t="str">
        <f t="shared" si="11"/>
        <v/>
      </c>
      <c r="QQ19" t="str">
        <f t="shared" si="11"/>
        <v/>
      </c>
      <c r="QR19" t="str">
        <f t="shared" si="11"/>
        <v/>
      </c>
      <c r="QS19" t="str">
        <f t="shared" si="11"/>
        <v/>
      </c>
      <c r="QT19" t="str">
        <f t="shared" si="11"/>
        <v/>
      </c>
      <c r="QU19" t="str">
        <f t="shared" si="11"/>
        <v/>
      </c>
      <c r="QV19" t="str">
        <f t="shared" si="11"/>
        <v/>
      </c>
      <c r="QW19" t="str">
        <f t="shared" si="11"/>
        <v/>
      </c>
      <c r="QX19" t="str">
        <f t="shared" si="11"/>
        <v/>
      </c>
      <c r="QY19" t="str">
        <f t="shared" si="11"/>
        <v/>
      </c>
      <c r="QZ19" t="str">
        <f t="shared" si="11"/>
        <v/>
      </c>
      <c r="RA19" t="str">
        <f t="shared" si="11"/>
        <v/>
      </c>
      <c r="RB19" t="str">
        <f t="shared" si="11"/>
        <v/>
      </c>
      <c r="RC19" t="str">
        <f t="shared" si="11"/>
        <v/>
      </c>
      <c r="RD19" t="str">
        <f t="shared" si="11"/>
        <v/>
      </c>
      <c r="RE19" t="str">
        <f t="shared" si="11"/>
        <v/>
      </c>
      <c r="RF19" t="str">
        <f t="shared" si="11"/>
        <v/>
      </c>
      <c r="RG19" t="str">
        <f t="shared" si="11"/>
        <v/>
      </c>
      <c r="RH19" t="str">
        <f t="shared" si="11"/>
        <v/>
      </c>
      <c r="RI19" t="str">
        <f t="shared" si="11"/>
        <v/>
      </c>
      <c r="RJ19" t="str">
        <f t="shared" si="11"/>
        <v/>
      </c>
      <c r="RK19" t="str">
        <f t="shared" si="11"/>
        <v/>
      </c>
      <c r="RL19" t="str">
        <f t="shared" si="11"/>
        <v/>
      </c>
      <c r="RM19" t="str">
        <f t="shared" si="11"/>
        <v/>
      </c>
      <c r="RN19" t="str">
        <f t="shared" si="11"/>
        <v/>
      </c>
      <c r="RO19" t="str">
        <f t="shared" si="11"/>
        <v/>
      </c>
      <c r="RP19" t="str">
        <f t="shared" si="11"/>
        <v/>
      </c>
      <c r="RQ19" t="str">
        <f t="shared" si="11"/>
        <v/>
      </c>
      <c r="RR19" t="str">
        <f t="shared" si="11"/>
        <v/>
      </c>
      <c r="RS19" t="str">
        <f t="shared" si="11"/>
        <v/>
      </c>
      <c r="RT19" t="str">
        <f t="shared" si="11"/>
        <v/>
      </c>
      <c r="RU19" t="str">
        <f t="shared" si="11"/>
        <v/>
      </c>
      <c r="RV19" t="str">
        <f t="shared" si="11"/>
        <v/>
      </c>
      <c r="RW19" t="str">
        <f t="shared" si="11"/>
        <v/>
      </c>
      <c r="RX19" t="str">
        <f t="shared" si="11"/>
        <v/>
      </c>
      <c r="RY19" t="str">
        <f t="shared" si="11"/>
        <v/>
      </c>
      <c r="RZ19" t="str">
        <f t="shared" si="11"/>
        <v/>
      </c>
      <c r="SA19" t="str">
        <f t="shared" si="11"/>
        <v/>
      </c>
      <c r="SB19" t="str">
        <f t="shared" si="11"/>
        <v/>
      </c>
      <c r="SC19" t="str">
        <f t="shared" si="11"/>
        <v/>
      </c>
      <c r="SD19" t="str">
        <f t="shared" si="11"/>
        <v/>
      </c>
      <c r="SE19" t="str">
        <f t="shared" si="11"/>
        <v/>
      </c>
      <c r="SF19" t="str">
        <f t="shared" si="11"/>
        <v/>
      </c>
      <c r="SG19" t="str">
        <f t="shared" si="11"/>
        <v/>
      </c>
      <c r="SH19" t="str">
        <f t="shared" si="11"/>
        <v/>
      </c>
      <c r="SI19" t="str">
        <f t="shared" si="11"/>
        <v/>
      </c>
      <c r="SJ19" t="str">
        <f t="shared" si="11"/>
        <v/>
      </c>
      <c r="SK19" t="str">
        <f t="shared" si="11"/>
        <v/>
      </c>
      <c r="SL19" t="str">
        <f t="shared" si="11"/>
        <v/>
      </c>
      <c r="SM19" t="str">
        <f t="shared" si="11"/>
        <v/>
      </c>
      <c r="SN19" t="str">
        <f t="shared" si="11"/>
        <v/>
      </c>
      <c r="SO19" t="str">
        <f t="shared" si="11"/>
        <v/>
      </c>
      <c r="SP19" t="str">
        <f t="shared" si="11"/>
        <v/>
      </c>
      <c r="SQ19" t="str">
        <f t="shared" si="11"/>
        <v/>
      </c>
      <c r="SR19" t="str">
        <f t="shared" si="11"/>
        <v/>
      </c>
      <c r="SS19" t="str">
        <f t="shared" si="11"/>
        <v/>
      </c>
      <c r="ST19" t="str">
        <f t="shared" si="11"/>
        <v/>
      </c>
      <c r="SU19" t="str">
        <f t="shared" si="11"/>
        <v/>
      </c>
      <c r="SV19" t="str">
        <f t="shared" ref="SV19:VG19" si="12">IF(OR(SV18=1,SV17=1),"Fed Intervention","")</f>
        <v/>
      </c>
      <c r="SW19" t="str">
        <f t="shared" si="12"/>
        <v/>
      </c>
      <c r="SX19" t="str">
        <f t="shared" si="12"/>
        <v/>
      </c>
      <c r="SY19" t="str">
        <f t="shared" si="12"/>
        <v/>
      </c>
      <c r="SZ19" t="str">
        <f t="shared" si="12"/>
        <v/>
      </c>
      <c r="TA19" t="str">
        <f t="shared" si="12"/>
        <v/>
      </c>
      <c r="TB19" t="str">
        <f t="shared" si="12"/>
        <v/>
      </c>
      <c r="TC19" t="str">
        <f t="shared" si="12"/>
        <v/>
      </c>
      <c r="TD19" t="str">
        <f t="shared" si="12"/>
        <v/>
      </c>
      <c r="TE19" t="str">
        <f t="shared" si="12"/>
        <v/>
      </c>
      <c r="TF19" t="str">
        <f t="shared" si="12"/>
        <v/>
      </c>
      <c r="TG19" t="str">
        <f t="shared" si="12"/>
        <v/>
      </c>
      <c r="TH19" t="str">
        <f t="shared" si="12"/>
        <v/>
      </c>
      <c r="TI19" t="str">
        <f t="shared" si="12"/>
        <v/>
      </c>
      <c r="TJ19" t="str">
        <f t="shared" si="12"/>
        <v/>
      </c>
      <c r="TK19" t="str">
        <f t="shared" si="12"/>
        <v/>
      </c>
      <c r="TL19" t="str">
        <f t="shared" si="12"/>
        <v/>
      </c>
      <c r="TM19" t="str">
        <f t="shared" si="12"/>
        <v/>
      </c>
      <c r="TN19" t="str">
        <f t="shared" si="12"/>
        <v/>
      </c>
      <c r="TO19" t="str">
        <f t="shared" si="12"/>
        <v/>
      </c>
      <c r="TP19" t="str">
        <f t="shared" si="12"/>
        <v/>
      </c>
      <c r="TQ19" t="str">
        <f t="shared" si="12"/>
        <v/>
      </c>
      <c r="TR19" t="str">
        <f t="shared" si="12"/>
        <v/>
      </c>
      <c r="TS19" t="str">
        <f t="shared" si="12"/>
        <v/>
      </c>
      <c r="TT19" t="str">
        <f t="shared" si="12"/>
        <v/>
      </c>
      <c r="TU19" t="str">
        <f t="shared" si="12"/>
        <v/>
      </c>
      <c r="TV19" t="str">
        <f t="shared" si="12"/>
        <v/>
      </c>
      <c r="TW19" t="str">
        <f t="shared" si="12"/>
        <v/>
      </c>
      <c r="TX19" t="str">
        <f t="shared" si="12"/>
        <v/>
      </c>
      <c r="TY19" t="str">
        <f t="shared" si="12"/>
        <v/>
      </c>
      <c r="TZ19" t="str">
        <f t="shared" si="12"/>
        <v/>
      </c>
      <c r="UA19" t="str">
        <f t="shared" si="12"/>
        <v/>
      </c>
      <c r="UB19" t="str">
        <f t="shared" si="12"/>
        <v/>
      </c>
      <c r="UC19" t="str">
        <f t="shared" si="12"/>
        <v/>
      </c>
      <c r="UD19" t="str">
        <f t="shared" si="12"/>
        <v/>
      </c>
      <c r="UE19" t="str">
        <f t="shared" si="12"/>
        <v/>
      </c>
      <c r="UF19" t="str">
        <f t="shared" si="12"/>
        <v/>
      </c>
      <c r="UG19" t="str">
        <f t="shared" si="12"/>
        <v/>
      </c>
      <c r="UH19" t="str">
        <f t="shared" si="12"/>
        <v/>
      </c>
      <c r="UI19" t="str">
        <f t="shared" si="12"/>
        <v/>
      </c>
      <c r="UJ19" t="str">
        <f t="shared" si="12"/>
        <v/>
      </c>
      <c r="UK19" t="str">
        <f t="shared" si="12"/>
        <v/>
      </c>
      <c r="UL19" t="str">
        <f t="shared" si="12"/>
        <v/>
      </c>
      <c r="UM19" t="str">
        <f t="shared" si="12"/>
        <v/>
      </c>
      <c r="UN19" t="str">
        <f t="shared" si="12"/>
        <v/>
      </c>
      <c r="UO19" t="str">
        <f t="shared" si="12"/>
        <v/>
      </c>
      <c r="UP19" t="str">
        <f t="shared" si="12"/>
        <v/>
      </c>
      <c r="UQ19" t="str">
        <f t="shared" si="12"/>
        <v/>
      </c>
      <c r="UR19" t="str">
        <f t="shared" si="12"/>
        <v/>
      </c>
      <c r="US19" t="str">
        <f t="shared" si="12"/>
        <v/>
      </c>
      <c r="UT19" t="str">
        <f t="shared" si="12"/>
        <v/>
      </c>
      <c r="UU19" t="str">
        <f t="shared" si="12"/>
        <v/>
      </c>
      <c r="UV19" t="str">
        <f t="shared" si="12"/>
        <v/>
      </c>
      <c r="UW19" t="str">
        <f t="shared" si="12"/>
        <v/>
      </c>
      <c r="UX19" t="str">
        <f t="shared" si="12"/>
        <v/>
      </c>
      <c r="UY19" t="str">
        <f t="shared" si="12"/>
        <v/>
      </c>
      <c r="UZ19" t="str">
        <f t="shared" si="12"/>
        <v/>
      </c>
      <c r="VA19" t="str">
        <f t="shared" si="12"/>
        <v/>
      </c>
      <c r="VB19" t="str">
        <f t="shared" si="12"/>
        <v/>
      </c>
      <c r="VC19" t="str">
        <f t="shared" si="12"/>
        <v/>
      </c>
      <c r="VD19" t="str">
        <f t="shared" si="12"/>
        <v/>
      </c>
      <c r="VE19" t="str">
        <f t="shared" si="12"/>
        <v/>
      </c>
      <c r="VF19" t="str">
        <f t="shared" si="12"/>
        <v/>
      </c>
      <c r="VG19" t="str">
        <f t="shared" si="12"/>
        <v/>
      </c>
      <c r="VH19" t="str">
        <f t="shared" ref="VH19:XS19" si="13">IF(OR(VH18=1,VH17=1),"Fed Intervention","")</f>
        <v/>
      </c>
      <c r="VI19" t="str">
        <f t="shared" si="13"/>
        <v/>
      </c>
      <c r="VJ19" t="str">
        <f t="shared" si="13"/>
        <v/>
      </c>
      <c r="VK19" t="str">
        <f t="shared" si="13"/>
        <v/>
      </c>
      <c r="VL19" t="str">
        <f t="shared" si="13"/>
        <v/>
      </c>
      <c r="VM19" t="str">
        <f t="shared" si="13"/>
        <v/>
      </c>
      <c r="VN19" t="str">
        <f t="shared" si="13"/>
        <v/>
      </c>
      <c r="VO19" t="str">
        <f t="shared" si="13"/>
        <v/>
      </c>
      <c r="VP19" t="str">
        <f t="shared" si="13"/>
        <v/>
      </c>
      <c r="VQ19" t="str">
        <f t="shared" si="13"/>
        <v/>
      </c>
      <c r="VR19" t="str">
        <f t="shared" si="13"/>
        <v/>
      </c>
      <c r="VS19" t="str">
        <f t="shared" si="13"/>
        <v/>
      </c>
      <c r="VT19" t="str">
        <f t="shared" si="13"/>
        <v/>
      </c>
      <c r="VU19" t="str">
        <f t="shared" si="13"/>
        <v/>
      </c>
      <c r="VV19" t="str">
        <f t="shared" si="13"/>
        <v/>
      </c>
      <c r="VW19" t="str">
        <f t="shared" si="13"/>
        <v/>
      </c>
      <c r="VX19" t="str">
        <f t="shared" si="13"/>
        <v/>
      </c>
      <c r="VY19" t="str">
        <f t="shared" si="13"/>
        <v/>
      </c>
      <c r="VZ19" t="str">
        <f t="shared" si="13"/>
        <v/>
      </c>
      <c r="WA19" t="str">
        <f t="shared" si="13"/>
        <v/>
      </c>
      <c r="WB19" t="str">
        <f t="shared" si="13"/>
        <v/>
      </c>
      <c r="WC19" t="str">
        <f t="shared" si="13"/>
        <v/>
      </c>
      <c r="WD19" t="str">
        <f t="shared" si="13"/>
        <v/>
      </c>
      <c r="WE19" t="str">
        <f t="shared" si="13"/>
        <v/>
      </c>
      <c r="WF19" t="str">
        <f t="shared" si="13"/>
        <v/>
      </c>
      <c r="WG19" t="str">
        <f t="shared" si="13"/>
        <v/>
      </c>
      <c r="WH19" t="str">
        <f t="shared" si="13"/>
        <v/>
      </c>
      <c r="WI19" t="str">
        <f t="shared" si="13"/>
        <v/>
      </c>
      <c r="WJ19" t="str">
        <f t="shared" si="13"/>
        <v/>
      </c>
      <c r="WK19" t="str">
        <f t="shared" si="13"/>
        <v/>
      </c>
      <c r="WL19" t="str">
        <f t="shared" si="13"/>
        <v/>
      </c>
      <c r="WM19" t="str">
        <f t="shared" si="13"/>
        <v/>
      </c>
      <c r="WN19" t="str">
        <f t="shared" si="13"/>
        <v/>
      </c>
      <c r="WO19" t="str">
        <f t="shared" si="13"/>
        <v/>
      </c>
      <c r="WP19" t="str">
        <f t="shared" si="13"/>
        <v/>
      </c>
      <c r="WQ19" t="str">
        <f t="shared" si="13"/>
        <v/>
      </c>
      <c r="WR19" t="str">
        <f t="shared" si="13"/>
        <v/>
      </c>
      <c r="WS19" t="str">
        <f t="shared" si="13"/>
        <v/>
      </c>
      <c r="WT19" t="str">
        <f t="shared" si="13"/>
        <v/>
      </c>
      <c r="WU19" t="str">
        <f t="shared" si="13"/>
        <v/>
      </c>
      <c r="WV19" t="str">
        <f t="shared" si="13"/>
        <v/>
      </c>
      <c r="WW19" t="str">
        <f t="shared" si="13"/>
        <v/>
      </c>
      <c r="WX19" t="str">
        <f t="shared" si="13"/>
        <v/>
      </c>
      <c r="WY19" t="str">
        <f t="shared" si="13"/>
        <v/>
      </c>
      <c r="WZ19" t="str">
        <f t="shared" si="13"/>
        <v/>
      </c>
      <c r="XA19" t="str">
        <f t="shared" si="13"/>
        <v/>
      </c>
      <c r="XB19" t="str">
        <f t="shared" si="13"/>
        <v/>
      </c>
      <c r="XC19" t="str">
        <f t="shared" si="13"/>
        <v/>
      </c>
      <c r="XD19" t="str">
        <f t="shared" si="13"/>
        <v/>
      </c>
      <c r="XE19" t="str">
        <f t="shared" si="13"/>
        <v/>
      </c>
      <c r="XF19" t="str">
        <f t="shared" si="13"/>
        <v/>
      </c>
      <c r="XG19" t="str">
        <f t="shared" si="13"/>
        <v/>
      </c>
      <c r="XH19" t="str">
        <f t="shared" si="13"/>
        <v/>
      </c>
      <c r="XI19" t="str">
        <f t="shared" si="13"/>
        <v/>
      </c>
      <c r="XJ19" t="str">
        <f t="shared" si="13"/>
        <v/>
      </c>
      <c r="XK19" t="str">
        <f t="shared" si="13"/>
        <v/>
      </c>
      <c r="XL19" t="str">
        <f t="shared" si="13"/>
        <v/>
      </c>
      <c r="XM19" t="str">
        <f t="shared" si="13"/>
        <v/>
      </c>
      <c r="XN19" t="str">
        <f t="shared" si="13"/>
        <v/>
      </c>
      <c r="XO19" t="str">
        <f t="shared" si="13"/>
        <v/>
      </c>
      <c r="XP19" t="str">
        <f t="shared" si="13"/>
        <v/>
      </c>
      <c r="XQ19" t="str">
        <f t="shared" si="13"/>
        <v/>
      </c>
      <c r="XR19" t="str">
        <f t="shared" si="13"/>
        <v/>
      </c>
      <c r="XS19" t="str">
        <f t="shared" si="13"/>
        <v/>
      </c>
      <c r="XT19" t="str">
        <f t="shared" ref="XT19:AAE19" si="14">IF(OR(XT18=1,XT17=1),"Fed Intervention","")</f>
        <v/>
      </c>
      <c r="XU19" t="str">
        <f t="shared" si="14"/>
        <v/>
      </c>
      <c r="XV19" t="str">
        <f t="shared" si="14"/>
        <v/>
      </c>
      <c r="XW19" t="str">
        <f t="shared" si="14"/>
        <v/>
      </c>
      <c r="XX19" t="str">
        <f t="shared" si="14"/>
        <v/>
      </c>
      <c r="XY19" t="str">
        <f t="shared" si="14"/>
        <v/>
      </c>
      <c r="XZ19" t="str">
        <f t="shared" si="14"/>
        <v/>
      </c>
      <c r="YA19" t="str">
        <f t="shared" si="14"/>
        <v/>
      </c>
      <c r="YB19" t="str">
        <f t="shared" si="14"/>
        <v/>
      </c>
      <c r="YC19" t="str">
        <f t="shared" si="14"/>
        <v/>
      </c>
      <c r="YD19" t="str">
        <f t="shared" si="14"/>
        <v/>
      </c>
      <c r="YE19" t="str">
        <f t="shared" si="14"/>
        <v/>
      </c>
      <c r="YF19" t="str">
        <f t="shared" si="14"/>
        <v/>
      </c>
      <c r="YG19" t="str">
        <f t="shared" si="14"/>
        <v/>
      </c>
      <c r="YH19" t="str">
        <f t="shared" si="14"/>
        <v/>
      </c>
      <c r="YI19" t="str">
        <f t="shared" si="14"/>
        <v/>
      </c>
      <c r="YJ19" t="str">
        <f t="shared" si="14"/>
        <v/>
      </c>
      <c r="YK19" t="str">
        <f t="shared" si="14"/>
        <v/>
      </c>
      <c r="YL19" t="str">
        <f t="shared" si="14"/>
        <v/>
      </c>
      <c r="YM19" t="str">
        <f t="shared" si="14"/>
        <v/>
      </c>
      <c r="YN19" t="str">
        <f t="shared" si="14"/>
        <v/>
      </c>
      <c r="YO19" t="str">
        <f t="shared" si="14"/>
        <v/>
      </c>
      <c r="YP19" t="str">
        <f t="shared" si="14"/>
        <v/>
      </c>
      <c r="YQ19" t="str">
        <f t="shared" si="14"/>
        <v/>
      </c>
      <c r="YR19" t="str">
        <f t="shared" si="14"/>
        <v/>
      </c>
      <c r="YS19" t="str">
        <f t="shared" si="14"/>
        <v/>
      </c>
      <c r="YT19" t="str">
        <f t="shared" si="14"/>
        <v/>
      </c>
      <c r="YU19" t="str">
        <f t="shared" si="14"/>
        <v/>
      </c>
      <c r="YV19" t="str">
        <f t="shared" si="14"/>
        <v/>
      </c>
      <c r="YW19" t="str">
        <f t="shared" si="14"/>
        <v/>
      </c>
      <c r="YX19" t="str">
        <f t="shared" si="14"/>
        <v/>
      </c>
      <c r="YY19" t="str">
        <f t="shared" si="14"/>
        <v/>
      </c>
      <c r="YZ19" t="str">
        <f t="shared" si="14"/>
        <v/>
      </c>
      <c r="ZA19" t="str">
        <f t="shared" si="14"/>
        <v/>
      </c>
      <c r="ZB19" t="str">
        <f t="shared" si="14"/>
        <v/>
      </c>
      <c r="ZC19" t="str">
        <f t="shared" si="14"/>
        <v/>
      </c>
      <c r="ZD19" t="str">
        <f t="shared" si="14"/>
        <v/>
      </c>
      <c r="ZE19" t="str">
        <f t="shared" si="14"/>
        <v/>
      </c>
      <c r="ZF19" t="str">
        <f t="shared" si="14"/>
        <v/>
      </c>
      <c r="ZG19" t="str">
        <f t="shared" si="14"/>
        <v/>
      </c>
      <c r="ZH19" t="str">
        <f t="shared" si="14"/>
        <v/>
      </c>
      <c r="ZI19" t="str">
        <f t="shared" si="14"/>
        <v/>
      </c>
      <c r="ZJ19" t="str">
        <f t="shared" si="14"/>
        <v/>
      </c>
      <c r="ZK19" t="str">
        <f t="shared" si="14"/>
        <v/>
      </c>
      <c r="ZL19" t="str">
        <f t="shared" si="14"/>
        <v/>
      </c>
      <c r="ZM19" t="str">
        <f t="shared" si="14"/>
        <v/>
      </c>
      <c r="ZN19" t="str">
        <f t="shared" si="14"/>
        <v/>
      </c>
      <c r="ZO19" t="str">
        <f t="shared" si="14"/>
        <v/>
      </c>
      <c r="ZP19" t="str">
        <f t="shared" si="14"/>
        <v/>
      </c>
      <c r="ZQ19" t="str">
        <f t="shared" si="14"/>
        <v/>
      </c>
      <c r="ZR19" t="str">
        <f t="shared" si="14"/>
        <v/>
      </c>
      <c r="ZS19" t="str">
        <f t="shared" si="14"/>
        <v/>
      </c>
      <c r="ZT19" t="str">
        <f t="shared" si="14"/>
        <v/>
      </c>
      <c r="ZU19" t="str">
        <f t="shared" si="14"/>
        <v/>
      </c>
      <c r="ZV19" t="str">
        <f t="shared" si="14"/>
        <v/>
      </c>
      <c r="ZW19" t="str">
        <f t="shared" si="14"/>
        <v/>
      </c>
      <c r="ZX19" t="str">
        <f t="shared" si="14"/>
        <v/>
      </c>
      <c r="ZY19" t="str">
        <f t="shared" si="14"/>
        <v/>
      </c>
      <c r="ZZ19" t="str">
        <f t="shared" si="14"/>
        <v/>
      </c>
      <c r="AAA19" t="str">
        <f t="shared" si="14"/>
        <v/>
      </c>
      <c r="AAB19" t="str">
        <f t="shared" si="14"/>
        <v/>
      </c>
      <c r="AAC19" t="str">
        <f t="shared" si="14"/>
        <v/>
      </c>
      <c r="AAD19" t="str">
        <f t="shared" si="14"/>
        <v/>
      </c>
      <c r="AAE19" t="str">
        <f t="shared" si="14"/>
        <v/>
      </c>
      <c r="AAF19" t="str">
        <f t="shared" ref="AAF19:ACQ19" si="15">IF(OR(AAF18=1,AAF17=1),"Fed Intervention","")</f>
        <v/>
      </c>
      <c r="AAG19" t="str">
        <f t="shared" si="15"/>
        <v/>
      </c>
      <c r="AAH19" t="str">
        <f t="shared" si="15"/>
        <v/>
      </c>
      <c r="AAI19" t="str">
        <f t="shared" si="15"/>
        <v/>
      </c>
      <c r="AAJ19" t="str">
        <f t="shared" si="15"/>
        <v/>
      </c>
      <c r="AAK19" t="str">
        <f t="shared" si="15"/>
        <v/>
      </c>
      <c r="AAL19" t="str">
        <f t="shared" si="15"/>
        <v/>
      </c>
      <c r="AAM19" t="str">
        <f t="shared" si="15"/>
        <v/>
      </c>
      <c r="AAN19" t="str">
        <f t="shared" si="15"/>
        <v/>
      </c>
      <c r="AAO19" t="str">
        <f t="shared" si="15"/>
        <v/>
      </c>
      <c r="AAP19" t="str">
        <f t="shared" si="15"/>
        <v/>
      </c>
      <c r="AAQ19" t="str">
        <f t="shared" si="15"/>
        <v/>
      </c>
      <c r="AAR19" t="str">
        <f t="shared" si="15"/>
        <v/>
      </c>
      <c r="AAS19" t="str">
        <f t="shared" si="15"/>
        <v/>
      </c>
      <c r="AAT19" t="str">
        <f t="shared" si="15"/>
        <v/>
      </c>
      <c r="AAU19" t="str">
        <f t="shared" si="15"/>
        <v/>
      </c>
      <c r="AAV19" t="str">
        <f t="shared" si="15"/>
        <v/>
      </c>
      <c r="AAW19" t="str">
        <f t="shared" si="15"/>
        <v/>
      </c>
      <c r="AAX19" t="str">
        <f t="shared" si="15"/>
        <v/>
      </c>
      <c r="AAY19" t="str">
        <f t="shared" si="15"/>
        <v/>
      </c>
      <c r="AAZ19" t="str">
        <f t="shared" si="15"/>
        <v/>
      </c>
      <c r="ABA19" t="str">
        <f t="shared" si="15"/>
        <v/>
      </c>
      <c r="ABB19" t="str">
        <f t="shared" si="15"/>
        <v/>
      </c>
      <c r="ABC19" t="str">
        <f t="shared" si="15"/>
        <v/>
      </c>
      <c r="ABD19" t="str">
        <f t="shared" si="15"/>
        <v/>
      </c>
      <c r="ABE19" t="str">
        <f t="shared" si="15"/>
        <v/>
      </c>
      <c r="ABF19" t="str">
        <f t="shared" si="15"/>
        <v/>
      </c>
      <c r="ABG19" t="str">
        <f t="shared" si="15"/>
        <v/>
      </c>
      <c r="ABH19" t="str">
        <f t="shared" si="15"/>
        <v/>
      </c>
      <c r="ABI19" t="str">
        <f t="shared" si="15"/>
        <v/>
      </c>
      <c r="ABJ19" t="str">
        <f t="shared" si="15"/>
        <v/>
      </c>
      <c r="ABK19" t="str">
        <f t="shared" si="15"/>
        <v/>
      </c>
      <c r="ABL19" t="str">
        <f t="shared" si="15"/>
        <v/>
      </c>
      <c r="ABM19" t="str">
        <f t="shared" si="15"/>
        <v/>
      </c>
      <c r="ABN19" t="str">
        <f t="shared" si="15"/>
        <v/>
      </c>
      <c r="ABO19" t="str">
        <f t="shared" si="15"/>
        <v/>
      </c>
      <c r="ABP19" t="str">
        <f t="shared" si="15"/>
        <v/>
      </c>
      <c r="ABQ19" t="str">
        <f t="shared" si="15"/>
        <v/>
      </c>
      <c r="ABR19" t="str">
        <f t="shared" si="15"/>
        <v/>
      </c>
      <c r="ABS19" t="str">
        <f t="shared" si="15"/>
        <v/>
      </c>
      <c r="ABT19" t="str">
        <f t="shared" si="15"/>
        <v/>
      </c>
      <c r="ABU19" t="str">
        <f t="shared" si="15"/>
        <v/>
      </c>
      <c r="ABV19" t="str">
        <f t="shared" si="15"/>
        <v/>
      </c>
      <c r="ABW19" t="str">
        <f t="shared" si="15"/>
        <v/>
      </c>
      <c r="ABX19" t="str">
        <f t="shared" si="15"/>
        <v/>
      </c>
      <c r="ABY19" t="str">
        <f t="shared" si="15"/>
        <v/>
      </c>
      <c r="ABZ19" t="str">
        <f t="shared" si="15"/>
        <v/>
      </c>
      <c r="ACA19" t="str">
        <f t="shared" si="15"/>
        <v/>
      </c>
      <c r="ACB19" t="str">
        <f t="shared" si="15"/>
        <v/>
      </c>
      <c r="ACC19" t="str">
        <f t="shared" si="15"/>
        <v/>
      </c>
      <c r="ACD19" t="str">
        <f t="shared" si="15"/>
        <v/>
      </c>
      <c r="ACE19" t="str">
        <f t="shared" si="15"/>
        <v/>
      </c>
      <c r="ACF19" t="str">
        <f t="shared" si="15"/>
        <v/>
      </c>
      <c r="ACG19" t="str">
        <f t="shared" si="15"/>
        <v/>
      </c>
      <c r="ACH19" t="str">
        <f t="shared" si="15"/>
        <v/>
      </c>
      <c r="ACI19" t="str">
        <f t="shared" si="15"/>
        <v/>
      </c>
      <c r="ACJ19" t="str">
        <f t="shared" si="15"/>
        <v/>
      </c>
      <c r="ACK19" t="str">
        <f t="shared" si="15"/>
        <v/>
      </c>
      <c r="ACL19" t="str">
        <f t="shared" si="15"/>
        <v/>
      </c>
      <c r="ACM19" t="str">
        <f t="shared" si="15"/>
        <v/>
      </c>
      <c r="ACN19" t="str">
        <f t="shared" si="15"/>
        <v/>
      </c>
      <c r="ACO19" t="str">
        <f t="shared" si="15"/>
        <v/>
      </c>
      <c r="ACP19" t="str">
        <f t="shared" si="15"/>
        <v/>
      </c>
      <c r="ACQ19" t="str">
        <f t="shared" si="15"/>
        <v/>
      </c>
      <c r="ACR19" t="str">
        <f t="shared" ref="ACR19:AFC19" si="16">IF(OR(ACR18=1,ACR17=1),"Fed Intervention","")</f>
        <v/>
      </c>
      <c r="ACS19" t="str">
        <f t="shared" si="16"/>
        <v/>
      </c>
      <c r="ACT19" t="str">
        <f t="shared" si="16"/>
        <v/>
      </c>
      <c r="ACU19" t="str">
        <f t="shared" si="16"/>
        <v/>
      </c>
      <c r="ACV19" t="str">
        <f t="shared" si="16"/>
        <v/>
      </c>
      <c r="ACW19" t="str">
        <f t="shared" si="16"/>
        <v/>
      </c>
      <c r="ACX19" t="str">
        <f t="shared" si="16"/>
        <v/>
      </c>
      <c r="ACY19" t="str">
        <f t="shared" si="16"/>
        <v/>
      </c>
      <c r="ACZ19" t="str">
        <f t="shared" si="16"/>
        <v/>
      </c>
      <c r="ADA19" t="str">
        <f t="shared" si="16"/>
        <v/>
      </c>
      <c r="ADB19" t="str">
        <f t="shared" si="16"/>
        <v/>
      </c>
      <c r="ADC19" t="str">
        <f t="shared" si="16"/>
        <v/>
      </c>
      <c r="ADD19" t="str">
        <f t="shared" si="16"/>
        <v/>
      </c>
      <c r="ADE19" t="str">
        <f t="shared" si="16"/>
        <v/>
      </c>
      <c r="ADF19" t="str">
        <f t="shared" si="16"/>
        <v/>
      </c>
      <c r="ADG19" t="str">
        <f t="shared" si="16"/>
        <v/>
      </c>
      <c r="ADH19" t="str">
        <f t="shared" si="16"/>
        <v/>
      </c>
      <c r="ADI19" t="str">
        <f t="shared" si="16"/>
        <v/>
      </c>
      <c r="ADJ19" t="str">
        <f t="shared" si="16"/>
        <v/>
      </c>
      <c r="ADK19" t="str">
        <f t="shared" si="16"/>
        <v/>
      </c>
      <c r="ADL19" t="str">
        <f t="shared" si="16"/>
        <v/>
      </c>
      <c r="ADM19" t="str">
        <f t="shared" si="16"/>
        <v/>
      </c>
      <c r="ADN19" t="str">
        <f t="shared" si="16"/>
        <v/>
      </c>
      <c r="ADO19" t="str">
        <f t="shared" si="16"/>
        <v/>
      </c>
      <c r="ADP19" t="str">
        <f t="shared" si="16"/>
        <v/>
      </c>
      <c r="ADQ19" t="str">
        <f t="shared" si="16"/>
        <v/>
      </c>
      <c r="ADR19" t="str">
        <f t="shared" si="16"/>
        <v/>
      </c>
      <c r="ADS19" t="str">
        <f t="shared" si="16"/>
        <v/>
      </c>
      <c r="ADT19" t="str">
        <f t="shared" si="16"/>
        <v/>
      </c>
      <c r="ADU19" t="str">
        <f t="shared" si="16"/>
        <v/>
      </c>
      <c r="ADV19" t="str">
        <f t="shared" si="16"/>
        <v/>
      </c>
      <c r="ADW19" t="str">
        <f t="shared" si="16"/>
        <v/>
      </c>
      <c r="ADX19" t="str">
        <f t="shared" si="16"/>
        <v/>
      </c>
      <c r="ADY19" t="str">
        <f t="shared" si="16"/>
        <v/>
      </c>
      <c r="ADZ19" t="str">
        <f t="shared" si="16"/>
        <v/>
      </c>
      <c r="AEA19" t="str">
        <f t="shared" si="16"/>
        <v/>
      </c>
      <c r="AEB19" t="str">
        <f t="shared" si="16"/>
        <v/>
      </c>
      <c r="AEC19" t="str">
        <f t="shared" si="16"/>
        <v/>
      </c>
      <c r="AED19" t="str">
        <f t="shared" si="16"/>
        <v/>
      </c>
      <c r="AEE19" t="str">
        <f t="shared" si="16"/>
        <v/>
      </c>
      <c r="AEF19" t="str">
        <f t="shared" si="16"/>
        <v/>
      </c>
      <c r="AEG19" t="str">
        <f t="shared" si="16"/>
        <v/>
      </c>
      <c r="AEH19" t="str">
        <f t="shared" si="16"/>
        <v/>
      </c>
      <c r="AEI19" t="str">
        <f t="shared" si="16"/>
        <v/>
      </c>
      <c r="AEJ19" t="str">
        <f t="shared" si="16"/>
        <v/>
      </c>
      <c r="AEK19" t="str">
        <f t="shared" si="16"/>
        <v/>
      </c>
      <c r="AEL19" t="str">
        <f t="shared" si="16"/>
        <v/>
      </c>
      <c r="AEM19" t="str">
        <f t="shared" si="16"/>
        <v/>
      </c>
      <c r="AEN19" t="str">
        <f t="shared" si="16"/>
        <v/>
      </c>
      <c r="AEO19" t="str">
        <f t="shared" si="16"/>
        <v/>
      </c>
      <c r="AEP19" t="str">
        <f t="shared" si="16"/>
        <v/>
      </c>
      <c r="AEQ19" t="str">
        <f t="shared" si="16"/>
        <v/>
      </c>
      <c r="AER19" t="str">
        <f t="shared" si="16"/>
        <v/>
      </c>
      <c r="AES19" t="str">
        <f t="shared" si="16"/>
        <v/>
      </c>
      <c r="AET19" t="str">
        <f t="shared" si="16"/>
        <v/>
      </c>
      <c r="AEU19" t="str">
        <f t="shared" si="16"/>
        <v/>
      </c>
      <c r="AEV19" t="str">
        <f t="shared" si="16"/>
        <v/>
      </c>
      <c r="AEW19" t="str">
        <f t="shared" si="16"/>
        <v/>
      </c>
      <c r="AEX19" t="str">
        <f t="shared" si="16"/>
        <v/>
      </c>
      <c r="AEY19" t="str">
        <f t="shared" si="16"/>
        <v/>
      </c>
      <c r="AEZ19" t="str">
        <f t="shared" si="16"/>
        <v/>
      </c>
      <c r="AFA19" t="str">
        <f t="shared" si="16"/>
        <v/>
      </c>
      <c r="AFB19" t="str">
        <f t="shared" si="16"/>
        <v/>
      </c>
      <c r="AFC19" t="str">
        <f t="shared" si="16"/>
        <v/>
      </c>
      <c r="AFD19" t="str">
        <f t="shared" ref="AFD19:AHO19" si="17">IF(OR(AFD18=1,AFD17=1),"Fed Intervention","")</f>
        <v/>
      </c>
      <c r="AFE19" t="str">
        <f t="shared" si="17"/>
        <v/>
      </c>
      <c r="AFF19" t="str">
        <f t="shared" si="17"/>
        <v/>
      </c>
      <c r="AFG19" t="str">
        <f t="shared" si="17"/>
        <v/>
      </c>
      <c r="AFH19" t="str">
        <f t="shared" si="17"/>
        <v/>
      </c>
      <c r="AFI19" t="str">
        <f t="shared" si="17"/>
        <v/>
      </c>
      <c r="AFJ19" t="str">
        <f t="shared" si="17"/>
        <v/>
      </c>
      <c r="AFK19" t="str">
        <f t="shared" si="17"/>
        <v/>
      </c>
      <c r="AFL19" t="str">
        <f t="shared" si="17"/>
        <v/>
      </c>
      <c r="AFM19" t="str">
        <f t="shared" si="17"/>
        <v/>
      </c>
      <c r="AFN19" t="str">
        <f t="shared" si="17"/>
        <v/>
      </c>
      <c r="AFO19" t="str">
        <f t="shared" si="17"/>
        <v/>
      </c>
      <c r="AFP19" t="str">
        <f t="shared" si="17"/>
        <v/>
      </c>
      <c r="AFQ19" t="str">
        <f t="shared" si="17"/>
        <v/>
      </c>
      <c r="AFR19" t="str">
        <f t="shared" si="17"/>
        <v/>
      </c>
      <c r="AFS19" t="str">
        <f t="shared" si="17"/>
        <v/>
      </c>
      <c r="AFT19" t="str">
        <f t="shared" si="17"/>
        <v/>
      </c>
      <c r="AFU19" t="str">
        <f t="shared" si="17"/>
        <v/>
      </c>
      <c r="AFV19" t="str">
        <f t="shared" si="17"/>
        <v/>
      </c>
      <c r="AFW19" t="str">
        <f t="shared" si="17"/>
        <v/>
      </c>
      <c r="AFX19" t="str">
        <f t="shared" si="17"/>
        <v/>
      </c>
      <c r="AFY19" t="str">
        <f t="shared" si="17"/>
        <v/>
      </c>
      <c r="AFZ19" t="str">
        <f t="shared" si="17"/>
        <v/>
      </c>
      <c r="AGA19" t="str">
        <f t="shared" si="17"/>
        <v/>
      </c>
      <c r="AGB19" t="str">
        <f t="shared" si="17"/>
        <v/>
      </c>
      <c r="AGC19" t="str">
        <f t="shared" si="17"/>
        <v/>
      </c>
      <c r="AGD19" t="str">
        <f t="shared" si="17"/>
        <v/>
      </c>
      <c r="AGE19" t="str">
        <f t="shared" si="17"/>
        <v/>
      </c>
      <c r="AGF19" t="str">
        <f t="shared" si="17"/>
        <v/>
      </c>
      <c r="AGG19" t="str">
        <f t="shared" si="17"/>
        <v/>
      </c>
      <c r="AGH19" t="str">
        <f t="shared" si="17"/>
        <v/>
      </c>
      <c r="AGI19" t="str">
        <f t="shared" si="17"/>
        <v/>
      </c>
      <c r="AGJ19" t="str">
        <f t="shared" si="17"/>
        <v/>
      </c>
      <c r="AGK19" t="str">
        <f t="shared" si="17"/>
        <v/>
      </c>
      <c r="AGL19" t="str">
        <f t="shared" si="17"/>
        <v/>
      </c>
      <c r="AGM19" t="str">
        <f t="shared" si="17"/>
        <v/>
      </c>
      <c r="AGN19" t="str">
        <f t="shared" si="17"/>
        <v/>
      </c>
      <c r="AGO19" t="str">
        <f t="shared" si="17"/>
        <v/>
      </c>
      <c r="AGP19" t="str">
        <f t="shared" si="17"/>
        <v/>
      </c>
      <c r="AGQ19" t="str">
        <f t="shared" si="17"/>
        <v/>
      </c>
      <c r="AGR19" t="str">
        <f t="shared" si="17"/>
        <v/>
      </c>
      <c r="AGS19" t="str">
        <f t="shared" si="17"/>
        <v/>
      </c>
      <c r="AGT19" t="str">
        <f t="shared" si="17"/>
        <v/>
      </c>
      <c r="AGU19" t="str">
        <f t="shared" si="17"/>
        <v/>
      </c>
      <c r="AGV19" t="str">
        <f t="shared" si="17"/>
        <v/>
      </c>
      <c r="AGW19" t="str">
        <f t="shared" si="17"/>
        <v/>
      </c>
      <c r="AGX19" t="str">
        <f t="shared" si="17"/>
        <v/>
      </c>
      <c r="AGY19" t="str">
        <f t="shared" si="17"/>
        <v/>
      </c>
      <c r="AGZ19" t="str">
        <f t="shared" si="17"/>
        <v/>
      </c>
      <c r="AHA19" t="str">
        <f t="shared" si="17"/>
        <v/>
      </c>
      <c r="AHB19" t="str">
        <f t="shared" si="17"/>
        <v/>
      </c>
      <c r="AHC19" t="str">
        <f t="shared" si="17"/>
        <v/>
      </c>
      <c r="AHD19" t="str">
        <f t="shared" si="17"/>
        <v/>
      </c>
      <c r="AHE19" t="str">
        <f t="shared" si="17"/>
        <v/>
      </c>
      <c r="AHF19" t="str">
        <f t="shared" si="17"/>
        <v/>
      </c>
      <c r="AHG19" t="str">
        <f t="shared" si="17"/>
        <v/>
      </c>
      <c r="AHH19" t="str">
        <f t="shared" si="17"/>
        <v/>
      </c>
      <c r="AHI19" t="str">
        <f t="shared" si="17"/>
        <v/>
      </c>
      <c r="AHJ19" t="str">
        <f t="shared" si="17"/>
        <v/>
      </c>
      <c r="AHK19" t="str">
        <f t="shared" si="17"/>
        <v/>
      </c>
      <c r="AHL19" t="str">
        <f t="shared" si="17"/>
        <v/>
      </c>
      <c r="AHM19" t="str">
        <f t="shared" si="17"/>
        <v/>
      </c>
      <c r="AHN19" t="str">
        <f t="shared" si="17"/>
        <v/>
      </c>
      <c r="AHO19" t="str">
        <f t="shared" si="17"/>
        <v/>
      </c>
      <c r="AHP19" t="str">
        <f t="shared" ref="AHP19:AKA19" si="18">IF(OR(AHP18=1,AHP17=1),"Fed Intervention","")</f>
        <v/>
      </c>
      <c r="AHQ19" t="str">
        <f t="shared" si="18"/>
        <v/>
      </c>
      <c r="AHR19" t="str">
        <f t="shared" si="18"/>
        <v/>
      </c>
      <c r="AHS19" t="str">
        <f t="shared" si="18"/>
        <v/>
      </c>
      <c r="AHT19" t="str">
        <f t="shared" si="18"/>
        <v/>
      </c>
      <c r="AHU19" t="str">
        <f t="shared" si="18"/>
        <v/>
      </c>
      <c r="AHV19" t="str">
        <f t="shared" si="18"/>
        <v/>
      </c>
      <c r="AHW19" t="str">
        <f t="shared" si="18"/>
        <v/>
      </c>
      <c r="AHX19" t="str">
        <f t="shared" si="18"/>
        <v/>
      </c>
      <c r="AHY19" t="str">
        <f t="shared" si="18"/>
        <v/>
      </c>
      <c r="AHZ19" t="str">
        <f t="shared" si="18"/>
        <v/>
      </c>
      <c r="AIA19" t="str">
        <f t="shared" si="18"/>
        <v/>
      </c>
      <c r="AIB19" t="str">
        <f t="shared" si="18"/>
        <v/>
      </c>
      <c r="AIC19" t="str">
        <f t="shared" si="18"/>
        <v/>
      </c>
      <c r="AID19" t="str">
        <f t="shared" si="18"/>
        <v/>
      </c>
      <c r="AIE19" t="str">
        <f t="shared" si="18"/>
        <v/>
      </c>
      <c r="AIF19" t="str">
        <f t="shared" si="18"/>
        <v/>
      </c>
      <c r="AIG19" t="str">
        <f t="shared" si="18"/>
        <v/>
      </c>
      <c r="AIH19" t="str">
        <f t="shared" si="18"/>
        <v/>
      </c>
      <c r="AII19" t="str">
        <f t="shared" si="18"/>
        <v/>
      </c>
      <c r="AIJ19" t="str">
        <f t="shared" si="18"/>
        <v/>
      </c>
      <c r="AIK19" t="str">
        <f t="shared" si="18"/>
        <v/>
      </c>
      <c r="AIL19" t="str">
        <f t="shared" si="18"/>
        <v/>
      </c>
      <c r="AIM19" t="str">
        <f t="shared" si="18"/>
        <v/>
      </c>
      <c r="AIN19" t="str">
        <f t="shared" si="18"/>
        <v/>
      </c>
      <c r="AIO19" t="str">
        <f t="shared" si="18"/>
        <v/>
      </c>
      <c r="AIP19" t="str">
        <f t="shared" si="18"/>
        <v/>
      </c>
      <c r="AIQ19" t="str">
        <f t="shared" si="18"/>
        <v/>
      </c>
      <c r="AIR19" t="str">
        <f t="shared" si="18"/>
        <v/>
      </c>
      <c r="AIS19" t="str">
        <f t="shared" si="18"/>
        <v/>
      </c>
      <c r="AIT19" t="str">
        <f t="shared" si="18"/>
        <v/>
      </c>
      <c r="AIU19" t="str">
        <f t="shared" si="18"/>
        <v/>
      </c>
      <c r="AIV19" t="str">
        <f t="shared" si="18"/>
        <v/>
      </c>
      <c r="AIW19" t="str">
        <f t="shared" si="18"/>
        <v/>
      </c>
      <c r="AIX19" t="str">
        <f t="shared" si="18"/>
        <v/>
      </c>
      <c r="AIY19" t="str">
        <f t="shared" si="18"/>
        <v/>
      </c>
      <c r="AIZ19" t="str">
        <f t="shared" si="18"/>
        <v/>
      </c>
      <c r="AJA19" t="str">
        <f t="shared" si="18"/>
        <v/>
      </c>
      <c r="AJB19" t="str">
        <f t="shared" si="18"/>
        <v/>
      </c>
      <c r="AJC19" t="str">
        <f t="shared" si="18"/>
        <v/>
      </c>
      <c r="AJD19" t="str">
        <f t="shared" si="18"/>
        <v/>
      </c>
      <c r="AJE19" t="str">
        <f t="shared" si="18"/>
        <v/>
      </c>
      <c r="AJF19" t="str">
        <f t="shared" si="18"/>
        <v/>
      </c>
      <c r="AJG19" t="str">
        <f t="shared" si="18"/>
        <v/>
      </c>
      <c r="AJH19" t="str">
        <f t="shared" si="18"/>
        <v/>
      </c>
      <c r="AJI19" t="str">
        <f t="shared" si="18"/>
        <v/>
      </c>
      <c r="AJJ19" t="str">
        <f t="shared" si="18"/>
        <v/>
      </c>
      <c r="AJK19" t="str">
        <f t="shared" si="18"/>
        <v/>
      </c>
      <c r="AJL19" t="str">
        <f t="shared" si="18"/>
        <v/>
      </c>
      <c r="AJM19" t="str">
        <f t="shared" si="18"/>
        <v/>
      </c>
      <c r="AJN19" t="str">
        <f t="shared" si="18"/>
        <v/>
      </c>
      <c r="AJO19" t="str">
        <f t="shared" si="18"/>
        <v/>
      </c>
      <c r="AJP19" t="str">
        <f t="shared" si="18"/>
        <v/>
      </c>
      <c r="AJQ19" t="str">
        <f t="shared" si="18"/>
        <v/>
      </c>
      <c r="AJR19" t="str">
        <f t="shared" si="18"/>
        <v/>
      </c>
      <c r="AJS19" t="str">
        <f t="shared" si="18"/>
        <v/>
      </c>
      <c r="AJT19" t="str">
        <f t="shared" si="18"/>
        <v/>
      </c>
      <c r="AJU19" t="str">
        <f t="shared" si="18"/>
        <v/>
      </c>
      <c r="AJV19" t="str">
        <f t="shared" si="18"/>
        <v/>
      </c>
      <c r="AJW19" t="str">
        <f t="shared" si="18"/>
        <v/>
      </c>
      <c r="AJX19" t="str">
        <f t="shared" si="18"/>
        <v/>
      </c>
      <c r="AJY19" t="str">
        <f t="shared" si="18"/>
        <v/>
      </c>
      <c r="AJZ19" t="str">
        <f t="shared" si="18"/>
        <v/>
      </c>
      <c r="AKA19" t="str">
        <f t="shared" si="18"/>
        <v/>
      </c>
      <c r="AKB19" t="str">
        <f t="shared" ref="AKB19:AMM19" si="19">IF(OR(AKB18=1,AKB17=1),"Fed Intervention","")</f>
        <v/>
      </c>
      <c r="AKC19" t="str">
        <f t="shared" si="19"/>
        <v/>
      </c>
      <c r="AKD19" t="str">
        <f t="shared" si="19"/>
        <v/>
      </c>
      <c r="AKE19" t="str">
        <f t="shared" si="19"/>
        <v/>
      </c>
      <c r="AKF19" t="str">
        <f t="shared" si="19"/>
        <v/>
      </c>
      <c r="AKG19" t="str">
        <f t="shared" si="19"/>
        <v/>
      </c>
      <c r="AKH19" t="str">
        <f t="shared" si="19"/>
        <v/>
      </c>
      <c r="AKI19" t="str">
        <f t="shared" si="19"/>
        <v/>
      </c>
      <c r="AKJ19" t="str">
        <f t="shared" si="19"/>
        <v/>
      </c>
      <c r="AKK19" t="str">
        <f t="shared" si="19"/>
        <v/>
      </c>
      <c r="AKL19" t="str">
        <f t="shared" si="19"/>
        <v/>
      </c>
      <c r="AKM19" t="str">
        <f t="shared" si="19"/>
        <v/>
      </c>
      <c r="AKN19" t="str">
        <f t="shared" si="19"/>
        <v/>
      </c>
      <c r="AKO19" t="str">
        <f t="shared" si="19"/>
        <v/>
      </c>
      <c r="AKP19" t="str">
        <f t="shared" si="19"/>
        <v/>
      </c>
      <c r="AKQ19" t="str">
        <f t="shared" si="19"/>
        <v/>
      </c>
      <c r="AKR19" t="str">
        <f t="shared" si="19"/>
        <v/>
      </c>
      <c r="AKS19" t="str">
        <f t="shared" si="19"/>
        <v/>
      </c>
      <c r="AKT19" t="str">
        <f t="shared" si="19"/>
        <v/>
      </c>
      <c r="AKU19" t="str">
        <f t="shared" si="19"/>
        <v/>
      </c>
      <c r="AKV19" t="str">
        <f t="shared" si="19"/>
        <v/>
      </c>
      <c r="AKW19" t="str">
        <f t="shared" si="19"/>
        <v/>
      </c>
      <c r="AKX19" t="str">
        <f t="shared" si="19"/>
        <v/>
      </c>
      <c r="AKY19" t="str">
        <f t="shared" si="19"/>
        <v/>
      </c>
      <c r="AKZ19" t="str">
        <f t="shared" si="19"/>
        <v/>
      </c>
      <c r="ALA19" t="str">
        <f t="shared" si="19"/>
        <v/>
      </c>
      <c r="ALB19" t="str">
        <f t="shared" si="19"/>
        <v/>
      </c>
      <c r="ALC19" t="str">
        <f t="shared" si="19"/>
        <v/>
      </c>
      <c r="ALD19" t="str">
        <f t="shared" si="19"/>
        <v/>
      </c>
      <c r="ALE19" t="str">
        <f t="shared" si="19"/>
        <v/>
      </c>
      <c r="ALF19" t="str">
        <f t="shared" si="19"/>
        <v/>
      </c>
      <c r="ALG19" t="str">
        <f t="shared" si="19"/>
        <v/>
      </c>
      <c r="ALH19" t="str">
        <f t="shared" si="19"/>
        <v/>
      </c>
      <c r="ALI19" t="str">
        <f t="shared" si="19"/>
        <v/>
      </c>
      <c r="ALJ19" t="str">
        <f t="shared" si="19"/>
        <v/>
      </c>
      <c r="ALK19" t="str">
        <f t="shared" si="19"/>
        <v/>
      </c>
      <c r="ALL19" t="str">
        <f t="shared" si="19"/>
        <v/>
      </c>
      <c r="ALM19" t="str">
        <f t="shared" si="19"/>
        <v/>
      </c>
      <c r="ALN19" t="str">
        <f t="shared" si="19"/>
        <v/>
      </c>
      <c r="ALO19" t="str">
        <f t="shared" si="19"/>
        <v/>
      </c>
      <c r="ALP19" t="str">
        <f t="shared" si="19"/>
        <v/>
      </c>
      <c r="ALQ19" t="str">
        <f t="shared" si="19"/>
        <v/>
      </c>
      <c r="ALR19" t="str">
        <f t="shared" si="19"/>
        <v/>
      </c>
      <c r="ALS19" t="str">
        <f t="shared" si="19"/>
        <v/>
      </c>
      <c r="ALT19" t="str">
        <f t="shared" si="19"/>
        <v/>
      </c>
      <c r="ALU19" t="str">
        <f t="shared" si="19"/>
        <v/>
      </c>
      <c r="ALV19" t="str">
        <f t="shared" si="19"/>
        <v/>
      </c>
      <c r="ALW19" t="str">
        <f t="shared" si="19"/>
        <v/>
      </c>
      <c r="ALX19" t="str">
        <f t="shared" si="19"/>
        <v/>
      </c>
      <c r="ALY19" t="str">
        <f t="shared" si="19"/>
        <v/>
      </c>
      <c r="ALZ19" t="str">
        <f t="shared" si="19"/>
        <v/>
      </c>
      <c r="AMA19" t="str">
        <f t="shared" si="19"/>
        <v/>
      </c>
      <c r="AMB19" t="str">
        <f t="shared" si="19"/>
        <v/>
      </c>
      <c r="AMC19" t="str">
        <f t="shared" si="19"/>
        <v/>
      </c>
      <c r="AMD19" t="str">
        <f t="shared" si="19"/>
        <v/>
      </c>
      <c r="AME19" t="str">
        <f t="shared" si="19"/>
        <v/>
      </c>
      <c r="AMF19" t="str">
        <f t="shared" si="19"/>
        <v/>
      </c>
      <c r="AMG19" t="str">
        <f t="shared" si="19"/>
        <v/>
      </c>
      <c r="AMH19" t="str">
        <f t="shared" si="19"/>
        <v/>
      </c>
      <c r="AMI19" t="str">
        <f t="shared" si="19"/>
        <v/>
      </c>
      <c r="AMJ19" t="str">
        <f t="shared" si="19"/>
        <v/>
      </c>
      <c r="AMK19" t="str">
        <f t="shared" si="19"/>
        <v/>
      </c>
      <c r="AML19" t="str">
        <f t="shared" si="19"/>
        <v/>
      </c>
      <c r="AMM19" t="str">
        <f t="shared" si="19"/>
        <v/>
      </c>
      <c r="AMN19" t="str">
        <f t="shared" ref="AMN19:AOY19" si="20">IF(OR(AMN18=1,AMN17=1),"Fed Intervention","")</f>
        <v/>
      </c>
      <c r="AMO19" t="str">
        <f t="shared" si="20"/>
        <v/>
      </c>
      <c r="AMP19" t="str">
        <f t="shared" si="20"/>
        <v/>
      </c>
      <c r="AMQ19" t="str">
        <f t="shared" si="20"/>
        <v/>
      </c>
      <c r="AMR19" t="str">
        <f t="shared" si="20"/>
        <v/>
      </c>
      <c r="AMS19" t="str">
        <f t="shared" si="20"/>
        <v/>
      </c>
      <c r="AMT19" t="str">
        <f t="shared" si="20"/>
        <v/>
      </c>
      <c r="AMU19" t="str">
        <f t="shared" si="20"/>
        <v/>
      </c>
      <c r="AMV19" t="str">
        <f t="shared" si="20"/>
        <v/>
      </c>
      <c r="AMW19" t="str">
        <f t="shared" si="20"/>
        <v/>
      </c>
      <c r="AMX19" t="str">
        <f t="shared" si="20"/>
        <v/>
      </c>
      <c r="AMY19" t="str">
        <f t="shared" si="20"/>
        <v/>
      </c>
      <c r="AMZ19" t="str">
        <f t="shared" si="20"/>
        <v/>
      </c>
      <c r="ANA19" t="str">
        <f t="shared" si="20"/>
        <v/>
      </c>
      <c r="ANB19" t="str">
        <f t="shared" si="20"/>
        <v/>
      </c>
      <c r="ANC19" t="str">
        <f t="shared" si="20"/>
        <v/>
      </c>
      <c r="AND19" t="str">
        <f t="shared" si="20"/>
        <v/>
      </c>
      <c r="ANE19" t="str">
        <f t="shared" si="20"/>
        <v/>
      </c>
      <c r="ANF19" t="str">
        <f t="shared" si="20"/>
        <v/>
      </c>
      <c r="ANG19" t="str">
        <f t="shared" si="20"/>
        <v/>
      </c>
      <c r="ANH19" t="str">
        <f t="shared" si="20"/>
        <v/>
      </c>
      <c r="ANI19" t="str">
        <f t="shared" si="20"/>
        <v/>
      </c>
      <c r="ANJ19" t="str">
        <f t="shared" si="20"/>
        <v/>
      </c>
      <c r="ANK19" t="str">
        <f t="shared" si="20"/>
        <v/>
      </c>
      <c r="ANL19" t="str">
        <f t="shared" si="20"/>
        <v/>
      </c>
      <c r="ANM19" t="str">
        <f t="shared" si="20"/>
        <v/>
      </c>
      <c r="ANN19" t="str">
        <f t="shared" si="20"/>
        <v/>
      </c>
      <c r="ANO19" t="str">
        <f t="shared" si="20"/>
        <v/>
      </c>
      <c r="ANP19" t="str">
        <f t="shared" si="20"/>
        <v/>
      </c>
      <c r="ANQ19" t="str">
        <f t="shared" si="20"/>
        <v/>
      </c>
      <c r="ANR19" t="str">
        <f t="shared" si="20"/>
        <v/>
      </c>
      <c r="ANS19" t="str">
        <f t="shared" si="20"/>
        <v/>
      </c>
      <c r="ANT19" t="str">
        <f t="shared" si="20"/>
        <v/>
      </c>
      <c r="ANU19" t="str">
        <f t="shared" si="20"/>
        <v/>
      </c>
      <c r="ANV19" t="str">
        <f t="shared" si="20"/>
        <v/>
      </c>
      <c r="ANW19" t="str">
        <f t="shared" si="20"/>
        <v/>
      </c>
      <c r="ANX19" t="str">
        <f t="shared" si="20"/>
        <v/>
      </c>
      <c r="ANY19" t="str">
        <f t="shared" si="20"/>
        <v/>
      </c>
      <c r="ANZ19" t="str">
        <f t="shared" si="20"/>
        <v/>
      </c>
      <c r="AOA19" t="str">
        <f t="shared" si="20"/>
        <v/>
      </c>
      <c r="AOB19" t="str">
        <f t="shared" si="20"/>
        <v/>
      </c>
      <c r="AOC19" t="str">
        <f t="shared" si="20"/>
        <v/>
      </c>
      <c r="AOD19" t="str">
        <f t="shared" si="20"/>
        <v/>
      </c>
      <c r="AOE19" t="str">
        <f t="shared" si="20"/>
        <v/>
      </c>
      <c r="AOF19" t="str">
        <f t="shared" si="20"/>
        <v/>
      </c>
      <c r="AOG19" t="str">
        <f t="shared" si="20"/>
        <v/>
      </c>
      <c r="AOH19" t="str">
        <f t="shared" si="20"/>
        <v/>
      </c>
      <c r="AOI19" t="str">
        <f t="shared" si="20"/>
        <v/>
      </c>
      <c r="AOJ19" t="str">
        <f t="shared" si="20"/>
        <v/>
      </c>
      <c r="AOK19" t="str">
        <f t="shared" si="20"/>
        <v/>
      </c>
      <c r="AOL19" t="str">
        <f t="shared" si="20"/>
        <v/>
      </c>
      <c r="AOM19" t="str">
        <f t="shared" si="20"/>
        <v/>
      </c>
      <c r="AON19" t="str">
        <f t="shared" si="20"/>
        <v/>
      </c>
      <c r="AOO19" t="str">
        <f t="shared" si="20"/>
        <v/>
      </c>
      <c r="AOP19" t="str">
        <f t="shared" si="20"/>
        <v/>
      </c>
      <c r="AOQ19" t="str">
        <f t="shared" si="20"/>
        <v/>
      </c>
      <c r="AOR19" t="str">
        <f t="shared" si="20"/>
        <v/>
      </c>
      <c r="AOS19" t="str">
        <f t="shared" si="20"/>
        <v/>
      </c>
      <c r="AOT19" t="str">
        <f t="shared" si="20"/>
        <v/>
      </c>
      <c r="AOU19" t="str">
        <f t="shared" si="20"/>
        <v/>
      </c>
      <c r="AOV19" t="str">
        <f t="shared" si="20"/>
        <v/>
      </c>
      <c r="AOW19" t="str">
        <f t="shared" si="20"/>
        <v/>
      </c>
      <c r="AOX19" t="str">
        <f t="shared" si="20"/>
        <v/>
      </c>
      <c r="AOY19" t="str">
        <f t="shared" si="20"/>
        <v/>
      </c>
      <c r="AOZ19" t="str">
        <f t="shared" ref="AOZ19:ARK19" si="21">IF(OR(AOZ18=1,AOZ17=1),"Fed Intervention","")</f>
        <v/>
      </c>
      <c r="APA19" t="str">
        <f t="shared" si="21"/>
        <v/>
      </c>
      <c r="APB19" t="str">
        <f t="shared" si="21"/>
        <v/>
      </c>
      <c r="APC19" t="str">
        <f t="shared" si="21"/>
        <v/>
      </c>
      <c r="APD19" t="str">
        <f t="shared" si="21"/>
        <v/>
      </c>
      <c r="APE19" t="str">
        <f t="shared" si="21"/>
        <v/>
      </c>
      <c r="APF19" t="str">
        <f t="shared" si="21"/>
        <v/>
      </c>
      <c r="APG19" t="str">
        <f t="shared" si="21"/>
        <v/>
      </c>
      <c r="APH19" t="str">
        <f t="shared" si="21"/>
        <v/>
      </c>
      <c r="API19" t="str">
        <f t="shared" si="21"/>
        <v/>
      </c>
      <c r="APJ19" t="str">
        <f t="shared" si="21"/>
        <v/>
      </c>
      <c r="APK19" t="str">
        <f t="shared" si="21"/>
        <v/>
      </c>
      <c r="APL19" t="str">
        <f t="shared" si="21"/>
        <v/>
      </c>
      <c r="APM19" t="str">
        <f t="shared" si="21"/>
        <v/>
      </c>
      <c r="APN19" t="str">
        <f t="shared" si="21"/>
        <v/>
      </c>
      <c r="APO19" t="str">
        <f t="shared" si="21"/>
        <v/>
      </c>
      <c r="APP19" t="str">
        <f t="shared" si="21"/>
        <v/>
      </c>
      <c r="APQ19" t="str">
        <f t="shared" si="21"/>
        <v/>
      </c>
      <c r="APR19" t="str">
        <f t="shared" si="21"/>
        <v/>
      </c>
      <c r="APS19" t="str">
        <f t="shared" si="21"/>
        <v/>
      </c>
      <c r="APT19" t="str">
        <f t="shared" si="21"/>
        <v/>
      </c>
      <c r="APU19" t="str">
        <f t="shared" si="21"/>
        <v/>
      </c>
      <c r="APV19" t="str">
        <f t="shared" si="21"/>
        <v/>
      </c>
      <c r="APW19" t="str">
        <f t="shared" si="21"/>
        <v/>
      </c>
      <c r="APX19" t="str">
        <f t="shared" si="21"/>
        <v/>
      </c>
      <c r="APY19" t="str">
        <f t="shared" si="21"/>
        <v/>
      </c>
      <c r="APZ19" t="str">
        <f t="shared" si="21"/>
        <v/>
      </c>
      <c r="AQA19" t="str">
        <f t="shared" si="21"/>
        <v/>
      </c>
      <c r="AQB19" t="str">
        <f t="shared" si="21"/>
        <v/>
      </c>
      <c r="AQC19" t="str">
        <f t="shared" si="21"/>
        <v/>
      </c>
      <c r="AQD19" t="str">
        <f t="shared" si="21"/>
        <v/>
      </c>
      <c r="AQE19" t="str">
        <f t="shared" si="21"/>
        <v/>
      </c>
      <c r="AQF19" t="str">
        <f t="shared" si="21"/>
        <v/>
      </c>
      <c r="AQG19" t="str">
        <f t="shared" si="21"/>
        <v/>
      </c>
      <c r="AQH19" t="str">
        <f t="shared" si="21"/>
        <v/>
      </c>
      <c r="AQI19" t="str">
        <f t="shared" si="21"/>
        <v/>
      </c>
      <c r="AQJ19" t="str">
        <f t="shared" si="21"/>
        <v/>
      </c>
      <c r="AQK19" t="str">
        <f t="shared" si="21"/>
        <v/>
      </c>
      <c r="AQL19" t="str">
        <f t="shared" si="21"/>
        <v/>
      </c>
      <c r="AQM19" t="str">
        <f t="shared" si="21"/>
        <v/>
      </c>
      <c r="AQN19" t="str">
        <f t="shared" si="21"/>
        <v/>
      </c>
      <c r="AQO19" t="str">
        <f t="shared" si="21"/>
        <v/>
      </c>
      <c r="AQP19" t="str">
        <f t="shared" si="21"/>
        <v/>
      </c>
      <c r="AQQ19" t="str">
        <f t="shared" si="21"/>
        <v/>
      </c>
      <c r="AQR19" t="str">
        <f t="shared" si="21"/>
        <v/>
      </c>
      <c r="AQS19" t="str">
        <f t="shared" si="21"/>
        <v/>
      </c>
      <c r="AQT19" t="str">
        <f t="shared" si="21"/>
        <v/>
      </c>
      <c r="AQU19" t="str">
        <f t="shared" si="21"/>
        <v/>
      </c>
      <c r="AQV19" t="str">
        <f t="shared" si="21"/>
        <v/>
      </c>
      <c r="AQW19" t="str">
        <f t="shared" si="21"/>
        <v/>
      </c>
      <c r="AQX19" t="str">
        <f t="shared" si="21"/>
        <v/>
      </c>
      <c r="AQY19" t="str">
        <f t="shared" si="21"/>
        <v/>
      </c>
      <c r="AQZ19" t="str">
        <f t="shared" si="21"/>
        <v/>
      </c>
      <c r="ARA19" t="str">
        <f t="shared" si="21"/>
        <v/>
      </c>
      <c r="ARB19" t="str">
        <f t="shared" si="21"/>
        <v/>
      </c>
      <c r="ARC19" t="str">
        <f t="shared" si="21"/>
        <v/>
      </c>
      <c r="ARD19" t="str">
        <f t="shared" si="21"/>
        <v/>
      </c>
      <c r="ARE19" t="str">
        <f t="shared" si="21"/>
        <v/>
      </c>
      <c r="ARF19" t="str">
        <f t="shared" si="21"/>
        <v/>
      </c>
      <c r="ARG19" t="str">
        <f t="shared" si="21"/>
        <v/>
      </c>
      <c r="ARH19" t="str">
        <f t="shared" si="21"/>
        <v/>
      </c>
      <c r="ARI19" t="str">
        <f t="shared" si="21"/>
        <v/>
      </c>
      <c r="ARJ19" t="str">
        <f t="shared" si="21"/>
        <v/>
      </c>
      <c r="ARK19" t="str">
        <f t="shared" si="21"/>
        <v/>
      </c>
      <c r="ARL19" t="str">
        <f t="shared" ref="ARL19:ATW19" si="22">IF(OR(ARL18=1,ARL17=1),"Fed Intervention","")</f>
        <v/>
      </c>
      <c r="ARM19" t="str">
        <f t="shared" si="22"/>
        <v/>
      </c>
      <c r="ARN19" t="str">
        <f t="shared" si="22"/>
        <v/>
      </c>
      <c r="ARO19" t="str">
        <f t="shared" si="22"/>
        <v/>
      </c>
      <c r="ARP19" t="str">
        <f t="shared" si="22"/>
        <v/>
      </c>
      <c r="ARQ19" t="str">
        <f t="shared" si="22"/>
        <v/>
      </c>
      <c r="ARR19" t="str">
        <f t="shared" si="22"/>
        <v/>
      </c>
      <c r="ARS19" t="str">
        <f t="shared" si="22"/>
        <v/>
      </c>
      <c r="ART19" t="str">
        <f t="shared" si="22"/>
        <v/>
      </c>
      <c r="ARU19" t="str">
        <f t="shared" si="22"/>
        <v/>
      </c>
      <c r="ARV19" t="str">
        <f t="shared" si="22"/>
        <v/>
      </c>
      <c r="ARW19" t="str">
        <f t="shared" si="22"/>
        <v/>
      </c>
      <c r="ARX19" t="str">
        <f t="shared" si="22"/>
        <v/>
      </c>
      <c r="ARY19" t="str">
        <f t="shared" si="22"/>
        <v/>
      </c>
      <c r="ARZ19" t="str">
        <f t="shared" si="22"/>
        <v/>
      </c>
      <c r="ASA19" t="str">
        <f t="shared" si="22"/>
        <v/>
      </c>
      <c r="ASB19" t="str">
        <f t="shared" si="22"/>
        <v/>
      </c>
      <c r="ASC19" t="str">
        <f t="shared" si="22"/>
        <v/>
      </c>
      <c r="ASD19" t="str">
        <f t="shared" si="22"/>
        <v/>
      </c>
      <c r="ASE19" t="str">
        <f t="shared" si="22"/>
        <v/>
      </c>
      <c r="ASF19" t="str">
        <f t="shared" si="22"/>
        <v/>
      </c>
      <c r="ASG19" t="str">
        <f t="shared" si="22"/>
        <v/>
      </c>
      <c r="ASH19" t="str">
        <f t="shared" si="22"/>
        <v/>
      </c>
      <c r="ASI19" t="str">
        <f t="shared" si="22"/>
        <v/>
      </c>
      <c r="ASJ19" t="str">
        <f t="shared" si="22"/>
        <v/>
      </c>
      <c r="ASK19" t="str">
        <f t="shared" si="22"/>
        <v/>
      </c>
      <c r="ASL19" t="str">
        <f t="shared" si="22"/>
        <v/>
      </c>
      <c r="ASM19" t="str">
        <f t="shared" si="22"/>
        <v/>
      </c>
      <c r="ASN19" t="str">
        <f t="shared" si="22"/>
        <v/>
      </c>
      <c r="ASO19" t="str">
        <f t="shared" si="22"/>
        <v/>
      </c>
      <c r="ASP19" t="str">
        <f t="shared" si="22"/>
        <v/>
      </c>
      <c r="ASQ19" t="str">
        <f t="shared" si="22"/>
        <v/>
      </c>
      <c r="ASR19" t="str">
        <f t="shared" si="22"/>
        <v/>
      </c>
      <c r="ASS19" t="str">
        <f t="shared" si="22"/>
        <v/>
      </c>
      <c r="AST19" t="str">
        <f t="shared" si="22"/>
        <v/>
      </c>
      <c r="ASU19" t="str">
        <f t="shared" si="22"/>
        <v/>
      </c>
      <c r="ASV19" t="str">
        <f t="shared" si="22"/>
        <v/>
      </c>
      <c r="ASW19" t="str">
        <f t="shared" si="22"/>
        <v/>
      </c>
      <c r="ASX19" t="str">
        <f t="shared" si="22"/>
        <v/>
      </c>
      <c r="ASY19" t="str">
        <f t="shared" si="22"/>
        <v/>
      </c>
      <c r="ASZ19" t="str">
        <f t="shared" si="22"/>
        <v/>
      </c>
      <c r="ATA19" t="str">
        <f t="shared" si="22"/>
        <v/>
      </c>
      <c r="ATB19" t="str">
        <f t="shared" si="22"/>
        <v/>
      </c>
      <c r="ATC19" t="str">
        <f t="shared" si="22"/>
        <v/>
      </c>
      <c r="ATD19" t="str">
        <f t="shared" si="22"/>
        <v/>
      </c>
      <c r="ATE19" t="str">
        <f t="shared" si="22"/>
        <v/>
      </c>
      <c r="ATF19" t="str">
        <f t="shared" si="22"/>
        <v/>
      </c>
      <c r="ATG19" t="str">
        <f t="shared" si="22"/>
        <v/>
      </c>
      <c r="ATH19" t="str">
        <f t="shared" si="22"/>
        <v/>
      </c>
      <c r="ATI19" t="str">
        <f t="shared" si="22"/>
        <v/>
      </c>
      <c r="ATJ19" t="str">
        <f t="shared" si="22"/>
        <v/>
      </c>
      <c r="ATK19" t="str">
        <f t="shared" si="22"/>
        <v/>
      </c>
      <c r="ATL19" t="str">
        <f t="shared" si="22"/>
        <v/>
      </c>
      <c r="ATM19" t="str">
        <f t="shared" si="22"/>
        <v/>
      </c>
      <c r="ATN19" t="str">
        <f t="shared" si="22"/>
        <v/>
      </c>
      <c r="ATO19" t="str">
        <f t="shared" si="22"/>
        <v/>
      </c>
      <c r="ATP19" t="str">
        <f t="shared" si="22"/>
        <v/>
      </c>
      <c r="ATQ19" t="str">
        <f t="shared" si="22"/>
        <v/>
      </c>
      <c r="ATR19" t="str">
        <f t="shared" si="22"/>
        <v/>
      </c>
      <c r="ATS19" t="str">
        <f t="shared" si="22"/>
        <v/>
      </c>
      <c r="ATT19" t="str">
        <f t="shared" si="22"/>
        <v/>
      </c>
      <c r="ATU19" t="str">
        <f t="shared" si="22"/>
        <v/>
      </c>
      <c r="ATV19" t="str">
        <f t="shared" si="22"/>
        <v/>
      </c>
      <c r="ATW19" t="str">
        <f t="shared" si="22"/>
        <v/>
      </c>
      <c r="ATX19" t="str">
        <f t="shared" ref="ATX19:AWI19" si="23">IF(OR(ATX18=1,ATX17=1),"Fed Intervention","")</f>
        <v/>
      </c>
      <c r="ATY19" t="str">
        <f t="shared" si="23"/>
        <v/>
      </c>
      <c r="ATZ19" t="str">
        <f t="shared" si="23"/>
        <v/>
      </c>
      <c r="AUA19" t="str">
        <f t="shared" si="23"/>
        <v/>
      </c>
      <c r="AUB19" t="str">
        <f t="shared" si="23"/>
        <v/>
      </c>
      <c r="AUC19" t="str">
        <f t="shared" si="23"/>
        <v/>
      </c>
      <c r="AUD19" t="str">
        <f t="shared" si="23"/>
        <v/>
      </c>
      <c r="AUE19" t="str">
        <f t="shared" si="23"/>
        <v/>
      </c>
      <c r="AUF19" t="str">
        <f t="shared" si="23"/>
        <v/>
      </c>
      <c r="AUG19" t="str">
        <f t="shared" si="23"/>
        <v/>
      </c>
      <c r="AUH19" t="str">
        <f t="shared" si="23"/>
        <v/>
      </c>
      <c r="AUI19" t="str">
        <f t="shared" si="23"/>
        <v/>
      </c>
      <c r="AUJ19" t="str">
        <f t="shared" si="23"/>
        <v/>
      </c>
      <c r="AUK19" t="str">
        <f t="shared" si="23"/>
        <v/>
      </c>
      <c r="AUL19" t="str">
        <f t="shared" si="23"/>
        <v/>
      </c>
      <c r="AUM19" t="str">
        <f t="shared" si="23"/>
        <v/>
      </c>
      <c r="AUN19" t="str">
        <f t="shared" si="23"/>
        <v/>
      </c>
      <c r="AUO19" t="str">
        <f t="shared" si="23"/>
        <v/>
      </c>
      <c r="AUP19" t="str">
        <f t="shared" si="23"/>
        <v/>
      </c>
      <c r="AUQ19" t="str">
        <f t="shared" si="23"/>
        <v/>
      </c>
      <c r="AUR19" t="str">
        <f t="shared" si="23"/>
        <v/>
      </c>
      <c r="AUS19" t="str">
        <f t="shared" si="23"/>
        <v/>
      </c>
      <c r="AUT19" t="str">
        <f t="shared" si="23"/>
        <v/>
      </c>
      <c r="AUU19" t="str">
        <f t="shared" si="23"/>
        <v/>
      </c>
      <c r="AUV19" t="str">
        <f t="shared" si="23"/>
        <v/>
      </c>
      <c r="AUW19" t="str">
        <f t="shared" si="23"/>
        <v/>
      </c>
      <c r="AUX19" t="str">
        <f t="shared" si="23"/>
        <v/>
      </c>
      <c r="AUY19" t="str">
        <f t="shared" si="23"/>
        <v/>
      </c>
      <c r="AUZ19" t="str">
        <f t="shared" si="23"/>
        <v/>
      </c>
      <c r="AVA19" t="str">
        <f t="shared" si="23"/>
        <v/>
      </c>
      <c r="AVB19" t="str">
        <f t="shared" si="23"/>
        <v/>
      </c>
      <c r="AVC19" t="str">
        <f t="shared" si="23"/>
        <v/>
      </c>
      <c r="AVD19" t="str">
        <f t="shared" si="23"/>
        <v/>
      </c>
      <c r="AVE19" t="str">
        <f t="shared" si="23"/>
        <v/>
      </c>
      <c r="AVF19" t="str">
        <f t="shared" si="23"/>
        <v/>
      </c>
      <c r="AVG19" t="str">
        <f t="shared" si="23"/>
        <v/>
      </c>
      <c r="AVH19" t="str">
        <f t="shared" si="23"/>
        <v/>
      </c>
      <c r="AVI19" t="str">
        <f t="shared" si="23"/>
        <v/>
      </c>
      <c r="AVJ19" t="str">
        <f t="shared" si="23"/>
        <v/>
      </c>
      <c r="AVK19" t="str">
        <f t="shared" si="23"/>
        <v/>
      </c>
      <c r="AVL19" t="str">
        <f t="shared" si="23"/>
        <v/>
      </c>
      <c r="AVM19" t="str">
        <f t="shared" si="23"/>
        <v/>
      </c>
      <c r="AVN19" t="str">
        <f t="shared" si="23"/>
        <v/>
      </c>
      <c r="AVO19" t="str">
        <f t="shared" si="23"/>
        <v/>
      </c>
      <c r="AVP19" t="str">
        <f t="shared" si="23"/>
        <v/>
      </c>
      <c r="AVQ19" t="str">
        <f t="shared" si="23"/>
        <v/>
      </c>
      <c r="AVR19" t="str">
        <f t="shared" si="23"/>
        <v/>
      </c>
      <c r="AVS19" t="str">
        <f t="shared" si="23"/>
        <v/>
      </c>
      <c r="AVT19" t="str">
        <f t="shared" si="23"/>
        <v/>
      </c>
      <c r="AVU19" t="str">
        <f t="shared" si="23"/>
        <v/>
      </c>
      <c r="AVV19" t="str">
        <f t="shared" si="23"/>
        <v/>
      </c>
      <c r="AVW19" t="str">
        <f t="shared" si="23"/>
        <v/>
      </c>
      <c r="AVX19" t="str">
        <f t="shared" si="23"/>
        <v/>
      </c>
      <c r="AVY19" t="str">
        <f t="shared" si="23"/>
        <v/>
      </c>
      <c r="AVZ19" t="str">
        <f t="shared" si="23"/>
        <v/>
      </c>
      <c r="AWA19" t="str">
        <f t="shared" si="23"/>
        <v/>
      </c>
      <c r="AWB19" t="str">
        <f t="shared" si="23"/>
        <v/>
      </c>
      <c r="AWC19" t="str">
        <f t="shared" si="23"/>
        <v/>
      </c>
      <c r="AWD19" t="str">
        <f t="shared" si="23"/>
        <v/>
      </c>
      <c r="AWE19" t="str">
        <f t="shared" si="23"/>
        <v/>
      </c>
      <c r="AWF19" t="str">
        <f t="shared" si="23"/>
        <v/>
      </c>
      <c r="AWG19" t="str">
        <f t="shared" si="23"/>
        <v/>
      </c>
      <c r="AWH19" t="str">
        <f t="shared" si="23"/>
        <v/>
      </c>
      <c r="AWI19" t="str">
        <f t="shared" si="23"/>
        <v/>
      </c>
      <c r="AWJ19" t="str">
        <f t="shared" ref="AWJ19:AYU19" si="24">IF(OR(AWJ18=1,AWJ17=1),"Fed Intervention","")</f>
        <v/>
      </c>
      <c r="AWK19" t="str">
        <f t="shared" si="24"/>
        <v/>
      </c>
      <c r="AWL19" t="str">
        <f t="shared" si="24"/>
        <v/>
      </c>
      <c r="AWM19" t="str">
        <f t="shared" si="24"/>
        <v/>
      </c>
      <c r="AWN19" t="str">
        <f t="shared" si="24"/>
        <v/>
      </c>
      <c r="AWO19" t="str">
        <f t="shared" si="24"/>
        <v/>
      </c>
      <c r="AWP19" t="str">
        <f t="shared" si="24"/>
        <v/>
      </c>
      <c r="AWQ19" t="str">
        <f t="shared" si="24"/>
        <v/>
      </c>
      <c r="AWR19" t="str">
        <f t="shared" si="24"/>
        <v/>
      </c>
      <c r="AWS19" t="str">
        <f t="shared" si="24"/>
        <v/>
      </c>
      <c r="AWT19" t="str">
        <f t="shared" si="24"/>
        <v/>
      </c>
      <c r="AWU19" t="str">
        <f t="shared" si="24"/>
        <v/>
      </c>
      <c r="AWV19" t="str">
        <f t="shared" si="24"/>
        <v/>
      </c>
      <c r="AWW19" t="str">
        <f t="shared" si="24"/>
        <v/>
      </c>
      <c r="AWX19" t="str">
        <f t="shared" si="24"/>
        <v/>
      </c>
      <c r="AWY19" t="str">
        <f t="shared" si="24"/>
        <v/>
      </c>
      <c r="AWZ19" t="str">
        <f t="shared" si="24"/>
        <v/>
      </c>
      <c r="AXA19" t="str">
        <f t="shared" si="24"/>
        <v/>
      </c>
      <c r="AXB19" t="str">
        <f t="shared" si="24"/>
        <v/>
      </c>
      <c r="AXC19" t="str">
        <f t="shared" si="24"/>
        <v/>
      </c>
      <c r="AXD19" t="str">
        <f t="shared" si="24"/>
        <v/>
      </c>
      <c r="AXE19" t="str">
        <f t="shared" si="24"/>
        <v/>
      </c>
      <c r="AXF19" t="str">
        <f t="shared" si="24"/>
        <v/>
      </c>
      <c r="AXG19" t="str">
        <f t="shared" si="24"/>
        <v/>
      </c>
      <c r="AXH19" t="str">
        <f t="shared" si="24"/>
        <v/>
      </c>
      <c r="AXI19" t="str">
        <f t="shared" si="24"/>
        <v/>
      </c>
      <c r="AXJ19" t="str">
        <f t="shared" si="24"/>
        <v/>
      </c>
      <c r="AXK19" t="str">
        <f t="shared" si="24"/>
        <v/>
      </c>
      <c r="AXL19" t="str">
        <f t="shared" si="24"/>
        <v/>
      </c>
      <c r="AXM19" t="str">
        <f t="shared" si="24"/>
        <v/>
      </c>
      <c r="AXN19" t="str">
        <f t="shared" si="24"/>
        <v/>
      </c>
      <c r="AXO19" t="str">
        <f t="shared" si="24"/>
        <v/>
      </c>
      <c r="AXP19" t="str">
        <f t="shared" si="24"/>
        <v/>
      </c>
      <c r="AXQ19" t="str">
        <f t="shared" si="24"/>
        <v/>
      </c>
      <c r="AXR19" t="str">
        <f t="shared" si="24"/>
        <v/>
      </c>
      <c r="AXS19" t="str">
        <f t="shared" si="24"/>
        <v/>
      </c>
      <c r="AXT19" t="str">
        <f t="shared" si="24"/>
        <v/>
      </c>
      <c r="AXU19" t="str">
        <f t="shared" si="24"/>
        <v/>
      </c>
      <c r="AXV19" t="str">
        <f t="shared" si="24"/>
        <v/>
      </c>
      <c r="AXW19" t="str">
        <f t="shared" si="24"/>
        <v/>
      </c>
      <c r="AXX19" t="str">
        <f t="shared" si="24"/>
        <v/>
      </c>
      <c r="AXY19" t="str">
        <f t="shared" si="24"/>
        <v/>
      </c>
      <c r="AXZ19" t="str">
        <f t="shared" si="24"/>
        <v/>
      </c>
      <c r="AYA19" t="str">
        <f t="shared" si="24"/>
        <v/>
      </c>
      <c r="AYB19" t="str">
        <f t="shared" si="24"/>
        <v/>
      </c>
      <c r="AYC19" t="str">
        <f t="shared" si="24"/>
        <v/>
      </c>
      <c r="AYD19" t="str">
        <f t="shared" si="24"/>
        <v/>
      </c>
      <c r="AYE19" t="str">
        <f t="shared" si="24"/>
        <v/>
      </c>
      <c r="AYF19" t="str">
        <f t="shared" si="24"/>
        <v/>
      </c>
      <c r="AYG19" t="str">
        <f t="shared" si="24"/>
        <v/>
      </c>
      <c r="AYH19" t="str">
        <f t="shared" si="24"/>
        <v/>
      </c>
      <c r="AYI19" t="str">
        <f t="shared" si="24"/>
        <v/>
      </c>
      <c r="AYJ19" t="str">
        <f t="shared" si="24"/>
        <v/>
      </c>
      <c r="AYK19" t="str">
        <f t="shared" si="24"/>
        <v/>
      </c>
      <c r="AYL19" t="str">
        <f t="shared" si="24"/>
        <v/>
      </c>
      <c r="AYM19" t="str">
        <f t="shared" si="24"/>
        <v/>
      </c>
      <c r="AYN19" t="str">
        <f t="shared" si="24"/>
        <v/>
      </c>
      <c r="AYO19" t="str">
        <f t="shared" si="24"/>
        <v/>
      </c>
      <c r="AYP19" t="str">
        <f t="shared" si="24"/>
        <v/>
      </c>
      <c r="AYQ19" t="str">
        <f t="shared" si="24"/>
        <v/>
      </c>
      <c r="AYR19" t="str">
        <f t="shared" si="24"/>
        <v/>
      </c>
      <c r="AYS19" t="str">
        <f t="shared" si="24"/>
        <v/>
      </c>
      <c r="AYT19" t="str">
        <f t="shared" si="24"/>
        <v/>
      </c>
      <c r="AYU19" t="str">
        <f t="shared" si="24"/>
        <v/>
      </c>
      <c r="AYV19" t="str">
        <f t="shared" ref="AYV19:BBG19" si="25">IF(OR(AYV18=1,AYV17=1),"Fed Intervention","")</f>
        <v/>
      </c>
      <c r="AYW19" t="str">
        <f t="shared" si="25"/>
        <v/>
      </c>
      <c r="AYX19" t="str">
        <f t="shared" si="25"/>
        <v/>
      </c>
      <c r="AYY19" t="str">
        <f t="shared" si="25"/>
        <v/>
      </c>
      <c r="AYZ19" t="str">
        <f t="shared" si="25"/>
        <v/>
      </c>
      <c r="AZA19" t="str">
        <f t="shared" si="25"/>
        <v/>
      </c>
      <c r="AZB19" t="str">
        <f t="shared" si="25"/>
        <v/>
      </c>
      <c r="AZC19" t="str">
        <f t="shared" si="25"/>
        <v/>
      </c>
      <c r="AZD19" t="str">
        <f t="shared" si="25"/>
        <v/>
      </c>
      <c r="AZE19" t="str">
        <f t="shared" si="25"/>
        <v/>
      </c>
      <c r="AZF19" t="str">
        <f t="shared" si="25"/>
        <v/>
      </c>
      <c r="AZG19" t="str">
        <f t="shared" si="25"/>
        <v/>
      </c>
      <c r="AZH19" t="str">
        <f t="shared" si="25"/>
        <v/>
      </c>
      <c r="AZI19" t="str">
        <f t="shared" si="25"/>
        <v/>
      </c>
      <c r="AZJ19" t="str">
        <f t="shared" si="25"/>
        <v/>
      </c>
      <c r="AZK19" t="str">
        <f t="shared" si="25"/>
        <v/>
      </c>
      <c r="AZL19" t="str">
        <f t="shared" si="25"/>
        <v/>
      </c>
      <c r="AZM19" t="str">
        <f t="shared" si="25"/>
        <v/>
      </c>
      <c r="AZN19" t="str">
        <f t="shared" si="25"/>
        <v/>
      </c>
      <c r="AZO19" t="str">
        <f t="shared" si="25"/>
        <v/>
      </c>
      <c r="AZP19" t="str">
        <f t="shared" si="25"/>
        <v/>
      </c>
      <c r="AZQ19" t="str">
        <f t="shared" si="25"/>
        <v/>
      </c>
      <c r="AZR19" t="str">
        <f t="shared" si="25"/>
        <v/>
      </c>
      <c r="AZS19" t="str">
        <f t="shared" si="25"/>
        <v/>
      </c>
      <c r="AZT19" t="str">
        <f t="shared" si="25"/>
        <v/>
      </c>
      <c r="AZU19" t="str">
        <f t="shared" si="25"/>
        <v/>
      </c>
      <c r="AZV19" t="str">
        <f t="shared" si="25"/>
        <v/>
      </c>
      <c r="AZW19" t="str">
        <f t="shared" si="25"/>
        <v/>
      </c>
      <c r="AZX19" t="str">
        <f t="shared" si="25"/>
        <v/>
      </c>
      <c r="AZY19" t="str">
        <f t="shared" si="25"/>
        <v/>
      </c>
      <c r="AZZ19" t="str">
        <f t="shared" si="25"/>
        <v/>
      </c>
      <c r="BAA19" t="str">
        <f t="shared" si="25"/>
        <v/>
      </c>
      <c r="BAB19" t="str">
        <f t="shared" si="25"/>
        <v/>
      </c>
      <c r="BAC19" t="str">
        <f t="shared" si="25"/>
        <v/>
      </c>
      <c r="BAD19" t="str">
        <f t="shared" si="25"/>
        <v/>
      </c>
      <c r="BAE19" t="str">
        <f t="shared" si="25"/>
        <v/>
      </c>
      <c r="BAF19" t="str">
        <f t="shared" si="25"/>
        <v/>
      </c>
      <c r="BAG19" t="str">
        <f t="shared" si="25"/>
        <v/>
      </c>
      <c r="BAH19" t="str">
        <f t="shared" si="25"/>
        <v/>
      </c>
      <c r="BAI19" t="str">
        <f t="shared" si="25"/>
        <v/>
      </c>
      <c r="BAJ19" t="str">
        <f t="shared" si="25"/>
        <v/>
      </c>
      <c r="BAK19" t="str">
        <f t="shared" si="25"/>
        <v/>
      </c>
      <c r="BAL19" t="str">
        <f t="shared" si="25"/>
        <v/>
      </c>
      <c r="BAM19" t="str">
        <f t="shared" si="25"/>
        <v/>
      </c>
      <c r="BAN19" t="str">
        <f t="shared" si="25"/>
        <v/>
      </c>
      <c r="BAO19" t="str">
        <f t="shared" si="25"/>
        <v/>
      </c>
      <c r="BAP19" t="str">
        <f t="shared" si="25"/>
        <v/>
      </c>
      <c r="BAQ19" t="str">
        <f t="shared" si="25"/>
        <v/>
      </c>
      <c r="BAR19" t="str">
        <f t="shared" si="25"/>
        <v/>
      </c>
      <c r="BAS19" t="str">
        <f t="shared" si="25"/>
        <v/>
      </c>
      <c r="BAT19" t="str">
        <f t="shared" si="25"/>
        <v/>
      </c>
      <c r="BAU19" t="str">
        <f t="shared" si="25"/>
        <v/>
      </c>
      <c r="BAV19" t="str">
        <f t="shared" si="25"/>
        <v/>
      </c>
      <c r="BAW19" t="str">
        <f t="shared" si="25"/>
        <v/>
      </c>
      <c r="BAX19" t="str">
        <f t="shared" si="25"/>
        <v/>
      </c>
      <c r="BAY19" t="str">
        <f t="shared" si="25"/>
        <v/>
      </c>
      <c r="BAZ19" t="str">
        <f t="shared" si="25"/>
        <v/>
      </c>
      <c r="BBA19" t="str">
        <f t="shared" si="25"/>
        <v/>
      </c>
      <c r="BBB19" t="str">
        <f t="shared" si="25"/>
        <v/>
      </c>
      <c r="BBC19" t="str">
        <f t="shared" si="25"/>
        <v/>
      </c>
      <c r="BBD19" t="str">
        <f t="shared" si="25"/>
        <v/>
      </c>
      <c r="BBE19" t="str">
        <f t="shared" si="25"/>
        <v/>
      </c>
      <c r="BBF19" t="str">
        <f t="shared" si="25"/>
        <v/>
      </c>
      <c r="BBG19" t="str">
        <f t="shared" si="25"/>
        <v/>
      </c>
      <c r="BBH19" t="str">
        <f t="shared" ref="BBH19:BDS19" si="26">IF(OR(BBH18=1,BBH17=1),"Fed Intervention","")</f>
        <v/>
      </c>
      <c r="BBI19" t="str">
        <f t="shared" si="26"/>
        <v/>
      </c>
      <c r="BBJ19" t="str">
        <f t="shared" si="26"/>
        <v/>
      </c>
      <c r="BBK19" t="str">
        <f t="shared" si="26"/>
        <v/>
      </c>
      <c r="BBL19" t="str">
        <f t="shared" si="26"/>
        <v/>
      </c>
      <c r="BBM19" t="str">
        <f t="shared" si="26"/>
        <v/>
      </c>
      <c r="BBN19" t="str">
        <f t="shared" si="26"/>
        <v/>
      </c>
      <c r="BBO19" t="str">
        <f t="shared" si="26"/>
        <v/>
      </c>
      <c r="BBP19" t="str">
        <f t="shared" si="26"/>
        <v/>
      </c>
      <c r="BBQ19" t="str">
        <f t="shared" si="26"/>
        <v/>
      </c>
      <c r="BBR19" t="str">
        <f t="shared" si="26"/>
        <v/>
      </c>
      <c r="BBS19" t="str">
        <f t="shared" si="26"/>
        <v/>
      </c>
      <c r="BBT19" t="str">
        <f t="shared" si="26"/>
        <v/>
      </c>
      <c r="BBU19" t="str">
        <f t="shared" si="26"/>
        <v/>
      </c>
      <c r="BBV19" t="str">
        <f t="shared" si="26"/>
        <v/>
      </c>
      <c r="BBW19" t="str">
        <f t="shared" si="26"/>
        <v/>
      </c>
      <c r="BBX19" t="str">
        <f t="shared" si="26"/>
        <v/>
      </c>
      <c r="BBY19" t="str">
        <f t="shared" si="26"/>
        <v/>
      </c>
      <c r="BBZ19" t="str">
        <f t="shared" si="26"/>
        <v/>
      </c>
      <c r="BCA19" t="str">
        <f t="shared" si="26"/>
        <v/>
      </c>
      <c r="BCB19" t="str">
        <f t="shared" si="26"/>
        <v/>
      </c>
      <c r="BCC19" t="str">
        <f t="shared" si="26"/>
        <v/>
      </c>
      <c r="BCD19" t="str">
        <f t="shared" si="26"/>
        <v/>
      </c>
      <c r="BCE19" t="str">
        <f t="shared" si="26"/>
        <v/>
      </c>
      <c r="BCF19" t="str">
        <f t="shared" si="26"/>
        <v/>
      </c>
      <c r="BCG19" t="str">
        <f t="shared" si="26"/>
        <v/>
      </c>
      <c r="BCH19" t="str">
        <f t="shared" si="26"/>
        <v/>
      </c>
      <c r="BCI19" t="str">
        <f t="shared" si="26"/>
        <v/>
      </c>
      <c r="BCJ19" t="str">
        <f t="shared" si="26"/>
        <v/>
      </c>
      <c r="BCK19" t="str">
        <f t="shared" si="26"/>
        <v/>
      </c>
      <c r="BCL19" t="str">
        <f t="shared" si="26"/>
        <v/>
      </c>
      <c r="BCM19" t="str">
        <f t="shared" si="26"/>
        <v/>
      </c>
      <c r="BCN19" t="str">
        <f t="shared" si="26"/>
        <v/>
      </c>
      <c r="BCO19" t="str">
        <f t="shared" si="26"/>
        <v/>
      </c>
      <c r="BCP19" t="str">
        <f t="shared" si="26"/>
        <v/>
      </c>
      <c r="BCQ19" t="str">
        <f t="shared" si="26"/>
        <v/>
      </c>
      <c r="BCR19" t="str">
        <f t="shared" si="26"/>
        <v/>
      </c>
      <c r="BCS19" t="str">
        <f t="shared" si="26"/>
        <v/>
      </c>
      <c r="BCT19" t="str">
        <f t="shared" si="26"/>
        <v/>
      </c>
      <c r="BCU19" t="str">
        <f t="shared" si="26"/>
        <v/>
      </c>
      <c r="BCV19" t="str">
        <f t="shared" si="26"/>
        <v/>
      </c>
      <c r="BCW19" t="str">
        <f t="shared" si="26"/>
        <v/>
      </c>
      <c r="BCX19" t="str">
        <f t="shared" si="26"/>
        <v/>
      </c>
      <c r="BCY19" t="str">
        <f t="shared" si="26"/>
        <v/>
      </c>
      <c r="BCZ19" t="str">
        <f t="shared" si="26"/>
        <v/>
      </c>
      <c r="BDA19" t="str">
        <f t="shared" si="26"/>
        <v/>
      </c>
      <c r="BDB19" t="str">
        <f t="shared" si="26"/>
        <v/>
      </c>
      <c r="BDC19" t="str">
        <f t="shared" si="26"/>
        <v/>
      </c>
      <c r="BDD19" t="str">
        <f t="shared" si="26"/>
        <v/>
      </c>
      <c r="BDE19" t="str">
        <f t="shared" si="26"/>
        <v/>
      </c>
      <c r="BDF19" t="str">
        <f t="shared" si="26"/>
        <v/>
      </c>
      <c r="BDG19" t="str">
        <f t="shared" si="26"/>
        <v/>
      </c>
      <c r="BDH19" t="str">
        <f t="shared" si="26"/>
        <v/>
      </c>
      <c r="BDI19" t="str">
        <f t="shared" si="26"/>
        <v/>
      </c>
      <c r="BDJ19" t="str">
        <f t="shared" si="26"/>
        <v/>
      </c>
      <c r="BDK19" t="str">
        <f t="shared" si="26"/>
        <v/>
      </c>
      <c r="BDL19" t="str">
        <f t="shared" si="26"/>
        <v/>
      </c>
      <c r="BDM19" t="str">
        <f t="shared" si="26"/>
        <v/>
      </c>
      <c r="BDN19" t="str">
        <f t="shared" si="26"/>
        <v/>
      </c>
      <c r="BDO19" t="str">
        <f t="shared" si="26"/>
        <v/>
      </c>
      <c r="BDP19" t="str">
        <f t="shared" si="26"/>
        <v/>
      </c>
      <c r="BDQ19" t="str">
        <f t="shared" si="26"/>
        <v/>
      </c>
      <c r="BDR19" t="str">
        <f t="shared" si="26"/>
        <v/>
      </c>
      <c r="BDS19" t="str">
        <f t="shared" si="26"/>
        <v/>
      </c>
      <c r="BDT19" t="str">
        <f t="shared" ref="BDT19:BGE19" si="27">IF(OR(BDT18=1,BDT17=1),"Fed Intervention","")</f>
        <v/>
      </c>
      <c r="BDU19" t="str">
        <f t="shared" si="27"/>
        <v/>
      </c>
      <c r="BDV19" t="str">
        <f t="shared" si="27"/>
        <v/>
      </c>
      <c r="BDW19" t="str">
        <f t="shared" si="27"/>
        <v/>
      </c>
      <c r="BDX19" t="str">
        <f t="shared" si="27"/>
        <v/>
      </c>
      <c r="BDY19" t="str">
        <f t="shared" si="27"/>
        <v/>
      </c>
      <c r="BDZ19" t="str">
        <f t="shared" si="27"/>
        <v/>
      </c>
      <c r="BEA19" t="str">
        <f t="shared" si="27"/>
        <v/>
      </c>
      <c r="BEB19" t="str">
        <f t="shared" si="27"/>
        <v/>
      </c>
      <c r="BEC19" t="str">
        <f t="shared" si="27"/>
        <v/>
      </c>
      <c r="BED19" t="str">
        <f t="shared" si="27"/>
        <v/>
      </c>
      <c r="BEE19" t="str">
        <f t="shared" si="27"/>
        <v/>
      </c>
      <c r="BEF19" t="str">
        <f t="shared" si="27"/>
        <v/>
      </c>
      <c r="BEG19" t="str">
        <f t="shared" si="27"/>
        <v/>
      </c>
      <c r="BEH19" t="str">
        <f t="shared" si="27"/>
        <v/>
      </c>
      <c r="BEI19" t="str">
        <f t="shared" si="27"/>
        <v/>
      </c>
      <c r="BEJ19" t="str">
        <f t="shared" si="27"/>
        <v/>
      </c>
      <c r="BEK19" t="str">
        <f t="shared" si="27"/>
        <v/>
      </c>
      <c r="BEL19" t="str">
        <f t="shared" si="27"/>
        <v/>
      </c>
      <c r="BEM19" t="str">
        <f t="shared" si="27"/>
        <v/>
      </c>
      <c r="BEN19" t="str">
        <f t="shared" si="27"/>
        <v/>
      </c>
      <c r="BEO19" t="str">
        <f t="shared" si="27"/>
        <v/>
      </c>
      <c r="BEP19" t="str">
        <f t="shared" si="27"/>
        <v/>
      </c>
      <c r="BEQ19" t="str">
        <f t="shared" si="27"/>
        <v/>
      </c>
      <c r="BER19" t="str">
        <f t="shared" si="27"/>
        <v/>
      </c>
      <c r="BES19" t="str">
        <f t="shared" si="27"/>
        <v/>
      </c>
      <c r="BET19" t="str">
        <f t="shared" si="27"/>
        <v/>
      </c>
      <c r="BEU19" t="str">
        <f t="shared" si="27"/>
        <v/>
      </c>
      <c r="BEV19" t="str">
        <f t="shared" si="27"/>
        <v/>
      </c>
      <c r="BEW19" t="str">
        <f t="shared" si="27"/>
        <v/>
      </c>
      <c r="BEX19" t="str">
        <f t="shared" si="27"/>
        <v/>
      </c>
      <c r="BEY19" t="str">
        <f t="shared" si="27"/>
        <v/>
      </c>
      <c r="BEZ19" t="str">
        <f t="shared" si="27"/>
        <v/>
      </c>
      <c r="BFA19" t="str">
        <f t="shared" si="27"/>
        <v/>
      </c>
      <c r="BFB19" t="str">
        <f t="shared" si="27"/>
        <v/>
      </c>
      <c r="BFC19" t="str">
        <f t="shared" si="27"/>
        <v/>
      </c>
      <c r="BFD19" t="str">
        <f t="shared" si="27"/>
        <v/>
      </c>
      <c r="BFE19" t="str">
        <f t="shared" si="27"/>
        <v/>
      </c>
      <c r="BFF19" t="str">
        <f t="shared" si="27"/>
        <v/>
      </c>
      <c r="BFG19" t="str">
        <f t="shared" si="27"/>
        <v/>
      </c>
      <c r="BFH19" t="str">
        <f t="shared" si="27"/>
        <v/>
      </c>
      <c r="BFI19" t="str">
        <f t="shared" si="27"/>
        <v/>
      </c>
      <c r="BFJ19" t="str">
        <f t="shared" si="27"/>
        <v/>
      </c>
      <c r="BFK19" t="str">
        <f t="shared" si="27"/>
        <v/>
      </c>
      <c r="BFL19" t="str">
        <f t="shared" si="27"/>
        <v/>
      </c>
      <c r="BFM19" t="str">
        <f t="shared" si="27"/>
        <v/>
      </c>
      <c r="BFN19" t="str">
        <f t="shared" si="27"/>
        <v/>
      </c>
      <c r="BFO19" t="str">
        <f t="shared" si="27"/>
        <v/>
      </c>
      <c r="BFP19" t="str">
        <f t="shared" si="27"/>
        <v/>
      </c>
      <c r="BFQ19" t="str">
        <f t="shared" si="27"/>
        <v/>
      </c>
      <c r="BFR19" t="str">
        <f t="shared" si="27"/>
        <v/>
      </c>
      <c r="BFS19" t="str">
        <f t="shared" si="27"/>
        <v/>
      </c>
      <c r="BFT19" t="str">
        <f t="shared" si="27"/>
        <v/>
      </c>
      <c r="BFU19" t="str">
        <f t="shared" si="27"/>
        <v/>
      </c>
      <c r="BFV19" t="str">
        <f t="shared" si="27"/>
        <v/>
      </c>
      <c r="BFW19" t="str">
        <f t="shared" si="27"/>
        <v/>
      </c>
      <c r="BFX19" t="str">
        <f t="shared" si="27"/>
        <v/>
      </c>
      <c r="BFY19" t="str">
        <f t="shared" si="27"/>
        <v/>
      </c>
      <c r="BFZ19" t="str">
        <f t="shared" si="27"/>
        <v/>
      </c>
      <c r="BGA19" t="str">
        <f t="shared" si="27"/>
        <v/>
      </c>
      <c r="BGB19" t="str">
        <f t="shared" si="27"/>
        <v/>
      </c>
      <c r="BGC19" t="str">
        <f t="shared" si="27"/>
        <v/>
      </c>
      <c r="BGD19" t="str">
        <f t="shared" si="27"/>
        <v/>
      </c>
      <c r="BGE19" t="str">
        <f t="shared" si="27"/>
        <v/>
      </c>
      <c r="BGF19" t="str">
        <f t="shared" ref="BGF19:BIQ19" si="28">IF(OR(BGF18=1,BGF17=1),"Fed Intervention","")</f>
        <v/>
      </c>
      <c r="BGG19" t="str">
        <f t="shared" si="28"/>
        <v/>
      </c>
      <c r="BGH19" t="str">
        <f t="shared" si="28"/>
        <v/>
      </c>
      <c r="BGI19" t="str">
        <f t="shared" si="28"/>
        <v/>
      </c>
      <c r="BGJ19" t="str">
        <f t="shared" si="28"/>
        <v/>
      </c>
      <c r="BGK19" t="str">
        <f t="shared" si="28"/>
        <v/>
      </c>
      <c r="BGL19" t="str">
        <f t="shared" si="28"/>
        <v/>
      </c>
      <c r="BGM19" t="str">
        <f t="shared" si="28"/>
        <v/>
      </c>
      <c r="BGN19" t="str">
        <f t="shared" si="28"/>
        <v/>
      </c>
      <c r="BGO19" t="str">
        <f t="shared" si="28"/>
        <v/>
      </c>
      <c r="BGP19" t="str">
        <f t="shared" si="28"/>
        <v/>
      </c>
      <c r="BGQ19" t="str">
        <f t="shared" si="28"/>
        <v/>
      </c>
      <c r="BGR19" t="str">
        <f t="shared" si="28"/>
        <v/>
      </c>
      <c r="BGS19" t="str">
        <f t="shared" si="28"/>
        <v/>
      </c>
      <c r="BGT19" t="str">
        <f t="shared" si="28"/>
        <v/>
      </c>
      <c r="BGU19" t="str">
        <f t="shared" si="28"/>
        <v/>
      </c>
      <c r="BGV19" t="str">
        <f t="shared" si="28"/>
        <v/>
      </c>
      <c r="BGW19" t="str">
        <f t="shared" si="28"/>
        <v/>
      </c>
      <c r="BGX19" t="str">
        <f t="shared" si="28"/>
        <v/>
      </c>
      <c r="BGY19" t="str">
        <f t="shared" si="28"/>
        <v/>
      </c>
      <c r="BGZ19" t="str">
        <f t="shared" si="28"/>
        <v/>
      </c>
      <c r="BHA19" t="str">
        <f t="shared" si="28"/>
        <v/>
      </c>
      <c r="BHB19" t="str">
        <f t="shared" si="28"/>
        <v/>
      </c>
      <c r="BHC19" t="str">
        <f t="shared" si="28"/>
        <v/>
      </c>
      <c r="BHD19" t="str">
        <f t="shared" si="28"/>
        <v/>
      </c>
      <c r="BHE19" t="str">
        <f t="shared" si="28"/>
        <v/>
      </c>
      <c r="BHF19" t="str">
        <f t="shared" si="28"/>
        <v/>
      </c>
      <c r="BHG19" t="str">
        <f t="shared" si="28"/>
        <v/>
      </c>
      <c r="BHH19" t="str">
        <f t="shared" si="28"/>
        <v/>
      </c>
      <c r="BHI19" t="str">
        <f t="shared" si="28"/>
        <v/>
      </c>
      <c r="BHJ19" t="str">
        <f t="shared" si="28"/>
        <v/>
      </c>
      <c r="BHK19" t="str">
        <f t="shared" si="28"/>
        <v/>
      </c>
      <c r="BHL19" t="str">
        <f t="shared" si="28"/>
        <v/>
      </c>
      <c r="BHM19" t="str">
        <f t="shared" si="28"/>
        <v/>
      </c>
      <c r="BHN19" t="str">
        <f t="shared" si="28"/>
        <v/>
      </c>
      <c r="BHO19" t="str">
        <f t="shared" si="28"/>
        <v/>
      </c>
      <c r="BHP19" t="str">
        <f t="shared" si="28"/>
        <v/>
      </c>
      <c r="BHQ19" t="str">
        <f t="shared" si="28"/>
        <v/>
      </c>
      <c r="BHR19" t="str">
        <f t="shared" si="28"/>
        <v/>
      </c>
      <c r="BHS19" t="str">
        <f t="shared" si="28"/>
        <v/>
      </c>
      <c r="BHT19" t="str">
        <f t="shared" si="28"/>
        <v/>
      </c>
      <c r="BHU19" t="str">
        <f t="shared" si="28"/>
        <v/>
      </c>
      <c r="BHV19" t="str">
        <f t="shared" si="28"/>
        <v/>
      </c>
      <c r="BHW19" t="str">
        <f t="shared" si="28"/>
        <v/>
      </c>
      <c r="BHX19" t="str">
        <f t="shared" si="28"/>
        <v/>
      </c>
      <c r="BHY19" t="str">
        <f t="shared" si="28"/>
        <v/>
      </c>
      <c r="BHZ19" t="str">
        <f t="shared" si="28"/>
        <v/>
      </c>
      <c r="BIA19" t="str">
        <f t="shared" si="28"/>
        <v/>
      </c>
      <c r="BIB19" t="str">
        <f t="shared" si="28"/>
        <v/>
      </c>
      <c r="BIC19" t="str">
        <f t="shared" si="28"/>
        <v/>
      </c>
      <c r="BID19" t="str">
        <f t="shared" si="28"/>
        <v/>
      </c>
      <c r="BIE19" t="str">
        <f t="shared" si="28"/>
        <v/>
      </c>
      <c r="BIF19" t="str">
        <f t="shared" si="28"/>
        <v/>
      </c>
      <c r="BIG19" t="str">
        <f t="shared" si="28"/>
        <v/>
      </c>
      <c r="BIH19" t="str">
        <f t="shared" si="28"/>
        <v/>
      </c>
      <c r="BII19" t="str">
        <f t="shared" si="28"/>
        <v/>
      </c>
      <c r="BIJ19" t="str">
        <f t="shared" si="28"/>
        <v/>
      </c>
      <c r="BIK19" t="str">
        <f t="shared" si="28"/>
        <v/>
      </c>
      <c r="BIL19" t="str">
        <f t="shared" si="28"/>
        <v/>
      </c>
      <c r="BIM19" t="str">
        <f t="shared" si="28"/>
        <v/>
      </c>
      <c r="BIN19" t="str">
        <f t="shared" si="28"/>
        <v/>
      </c>
      <c r="BIO19" t="str">
        <f t="shared" si="28"/>
        <v/>
      </c>
      <c r="BIP19" t="str">
        <f t="shared" si="28"/>
        <v/>
      </c>
      <c r="BIQ19" t="str">
        <f t="shared" si="28"/>
        <v/>
      </c>
      <c r="BIR19" t="str">
        <f t="shared" ref="BIR19:BLC19" si="29">IF(OR(BIR18=1,BIR17=1),"Fed Intervention","")</f>
        <v/>
      </c>
      <c r="BIS19" t="str">
        <f t="shared" si="29"/>
        <v/>
      </c>
      <c r="BIT19" t="str">
        <f t="shared" si="29"/>
        <v/>
      </c>
      <c r="BIU19" t="str">
        <f t="shared" si="29"/>
        <v/>
      </c>
      <c r="BIV19" t="str">
        <f t="shared" si="29"/>
        <v/>
      </c>
      <c r="BIW19" t="str">
        <f t="shared" si="29"/>
        <v/>
      </c>
      <c r="BIX19" t="str">
        <f t="shared" si="29"/>
        <v/>
      </c>
      <c r="BIY19" t="str">
        <f t="shared" si="29"/>
        <v/>
      </c>
      <c r="BIZ19" t="str">
        <f t="shared" si="29"/>
        <v/>
      </c>
      <c r="BJA19" t="str">
        <f t="shared" si="29"/>
        <v/>
      </c>
      <c r="BJB19" t="str">
        <f t="shared" si="29"/>
        <v/>
      </c>
      <c r="BJC19" t="str">
        <f t="shared" si="29"/>
        <v/>
      </c>
      <c r="BJD19" t="str">
        <f t="shared" si="29"/>
        <v/>
      </c>
      <c r="BJE19" t="str">
        <f t="shared" si="29"/>
        <v/>
      </c>
      <c r="BJF19" t="str">
        <f t="shared" si="29"/>
        <v/>
      </c>
      <c r="BJG19" t="str">
        <f t="shared" si="29"/>
        <v/>
      </c>
      <c r="BJH19" t="str">
        <f t="shared" si="29"/>
        <v/>
      </c>
      <c r="BJI19" t="str">
        <f t="shared" si="29"/>
        <v/>
      </c>
      <c r="BJJ19" t="str">
        <f t="shared" si="29"/>
        <v/>
      </c>
      <c r="BJK19" t="str">
        <f t="shared" si="29"/>
        <v/>
      </c>
      <c r="BJL19" t="str">
        <f t="shared" si="29"/>
        <v/>
      </c>
      <c r="BJM19" t="str">
        <f t="shared" si="29"/>
        <v/>
      </c>
      <c r="BJN19" t="str">
        <f t="shared" si="29"/>
        <v/>
      </c>
      <c r="BJO19" t="str">
        <f t="shared" si="29"/>
        <v/>
      </c>
      <c r="BJP19" t="str">
        <f t="shared" si="29"/>
        <v/>
      </c>
      <c r="BJQ19" t="str">
        <f t="shared" si="29"/>
        <v/>
      </c>
      <c r="BJR19" t="str">
        <f t="shared" si="29"/>
        <v/>
      </c>
      <c r="BJS19" t="str">
        <f t="shared" si="29"/>
        <v/>
      </c>
      <c r="BJT19" t="str">
        <f t="shared" si="29"/>
        <v/>
      </c>
      <c r="BJU19" t="str">
        <f t="shared" si="29"/>
        <v/>
      </c>
      <c r="BJV19" t="str">
        <f t="shared" si="29"/>
        <v/>
      </c>
      <c r="BJW19" t="str">
        <f t="shared" si="29"/>
        <v/>
      </c>
      <c r="BJX19" t="str">
        <f t="shared" si="29"/>
        <v/>
      </c>
      <c r="BJY19" t="str">
        <f t="shared" si="29"/>
        <v/>
      </c>
      <c r="BJZ19" t="str">
        <f t="shared" si="29"/>
        <v/>
      </c>
      <c r="BKA19" t="str">
        <f t="shared" si="29"/>
        <v/>
      </c>
      <c r="BKB19" t="str">
        <f t="shared" si="29"/>
        <v/>
      </c>
      <c r="BKC19" t="str">
        <f t="shared" si="29"/>
        <v/>
      </c>
      <c r="BKD19" t="str">
        <f t="shared" si="29"/>
        <v/>
      </c>
      <c r="BKE19" t="str">
        <f t="shared" si="29"/>
        <v/>
      </c>
      <c r="BKF19" t="str">
        <f t="shared" si="29"/>
        <v/>
      </c>
      <c r="BKG19" t="str">
        <f t="shared" si="29"/>
        <v/>
      </c>
      <c r="BKH19" t="str">
        <f t="shared" si="29"/>
        <v/>
      </c>
      <c r="BKI19" t="str">
        <f t="shared" si="29"/>
        <v/>
      </c>
      <c r="BKJ19" t="str">
        <f t="shared" si="29"/>
        <v/>
      </c>
      <c r="BKK19" t="str">
        <f t="shared" si="29"/>
        <v/>
      </c>
      <c r="BKL19" t="str">
        <f t="shared" si="29"/>
        <v/>
      </c>
      <c r="BKM19" t="str">
        <f t="shared" si="29"/>
        <v/>
      </c>
      <c r="BKN19" t="str">
        <f t="shared" si="29"/>
        <v/>
      </c>
      <c r="BKO19" t="str">
        <f t="shared" si="29"/>
        <v/>
      </c>
      <c r="BKP19" t="str">
        <f t="shared" si="29"/>
        <v/>
      </c>
      <c r="BKQ19" t="str">
        <f t="shared" si="29"/>
        <v/>
      </c>
      <c r="BKR19" t="str">
        <f t="shared" si="29"/>
        <v/>
      </c>
      <c r="BKS19" t="str">
        <f t="shared" si="29"/>
        <v/>
      </c>
      <c r="BKT19" t="str">
        <f t="shared" si="29"/>
        <v/>
      </c>
      <c r="BKU19" t="str">
        <f t="shared" si="29"/>
        <v/>
      </c>
      <c r="BKV19" t="str">
        <f t="shared" si="29"/>
        <v/>
      </c>
      <c r="BKW19" t="str">
        <f t="shared" si="29"/>
        <v/>
      </c>
      <c r="BKX19" t="str">
        <f t="shared" si="29"/>
        <v/>
      </c>
      <c r="BKY19" t="str">
        <f t="shared" si="29"/>
        <v/>
      </c>
      <c r="BKZ19" t="str">
        <f t="shared" si="29"/>
        <v/>
      </c>
      <c r="BLA19" t="str">
        <f t="shared" si="29"/>
        <v/>
      </c>
      <c r="BLB19" t="str">
        <f t="shared" si="29"/>
        <v/>
      </c>
      <c r="BLC19" t="str">
        <f t="shared" si="29"/>
        <v/>
      </c>
      <c r="BLD19" t="str">
        <f t="shared" ref="BLD19:BNO19" si="30">IF(OR(BLD18=1,BLD17=1),"Fed Intervention","")</f>
        <v/>
      </c>
      <c r="BLE19" t="str">
        <f t="shared" si="30"/>
        <v/>
      </c>
      <c r="BLF19" t="str">
        <f t="shared" si="30"/>
        <v/>
      </c>
      <c r="BLG19" t="str">
        <f t="shared" si="30"/>
        <v/>
      </c>
      <c r="BLH19" t="str">
        <f t="shared" si="30"/>
        <v/>
      </c>
      <c r="BLI19" t="str">
        <f t="shared" si="30"/>
        <v/>
      </c>
      <c r="BLJ19" t="str">
        <f t="shared" si="30"/>
        <v/>
      </c>
      <c r="BLK19" t="str">
        <f t="shared" si="30"/>
        <v/>
      </c>
      <c r="BLL19" t="str">
        <f t="shared" si="30"/>
        <v/>
      </c>
      <c r="BLM19" t="str">
        <f t="shared" si="30"/>
        <v/>
      </c>
      <c r="BLN19" t="str">
        <f t="shared" si="30"/>
        <v/>
      </c>
      <c r="BLO19" t="str">
        <f t="shared" si="30"/>
        <v/>
      </c>
      <c r="BLP19" t="str">
        <f t="shared" si="30"/>
        <v/>
      </c>
      <c r="BLQ19" t="str">
        <f t="shared" si="30"/>
        <v/>
      </c>
      <c r="BLR19" t="str">
        <f t="shared" si="30"/>
        <v/>
      </c>
      <c r="BLS19" t="str">
        <f t="shared" si="30"/>
        <v/>
      </c>
      <c r="BLT19" t="str">
        <f t="shared" si="30"/>
        <v/>
      </c>
      <c r="BLU19" t="str">
        <f t="shared" si="30"/>
        <v/>
      </c>
      <c r="BLV19" t="str">
        <f t="shared" si="30"/>
        <v/>
      </c>
      <c r="BLW19" t="str">
        <f t="shared" si="30"/>
        <v/>
      </c>
      <c r="BLX19" t="str">
        <f t="shared" si="30"/>
        <v/>
      </c>
      <c r="BLY19" t="str">
        <f t="shared" si="30"/>
        <v/>
      </c>
      <c r="BLZ19" t="str">
        <f t="shared" si="30"/>
        <v/>
      </c>
      <c r="BMA19" t="str">
        <f t="shared" si="30"/>
        <v/>
      </c>
      <c r="BMB19" t="str">
        <f t="shared" si="30"/>
        <v/>
      </c>
      <c r="BMC19" t="str">
        <f t="shared" si="30"/>
        <v/>
      </c>
      <c r="BMD19" t="str">
        <f t="shared" si="30"/>
        <v/>
      </c>
      <c r="BME19" t="str">
        <f t="shared" si="30"/>
        <v/>
      </c>
      <c r="BMF19" t="str">
        <f t="shared" si="30"/>
        <v/>
      </c>
      <c r="BMG19" t="str">
        <f t="shared" si="30"/>
        <v/>
      </c>
      <c r="BMH19" t="str">
        <f t="shared" si="30"/>
        <v/>
      </c>
      <c r="BMI19" t="str">
        <f t="shared" si="30"/>
        <v/>
      </c>
      <c r="BMJ19" t="str">
        <f t="shared" si="30"/>
        <v/>
      </c>
      <c r="BMK19" t="str">
        <f t="shared" si="30"/>
        <v/>
      </c>
      <c r="BML19" t="str">
        <f t="shared" si="30"/>
        <v/>
      </c>
      <c r="BMM19" t="str">
        <f t="shared" si="30"/>
        <v/>
      </c>
      <c r="BMN19" t="str">
        <f t="shared" si="30"/>
        <v/>
      </c>
      <c r="BMO19" t="str">
        <f t="shared" si="30"/>
        <v/>
      </c>
      <c r="BMP19" t="str">
        <f t="shared" si="30"/>
        <v/>
      </c>
      <c r="BMQ19" t="str">
        <f t="shared" si="30"/>
        <v/>
      </c>
      <c r="BMR19" t="str">
        <f t="shared" si="30"/>
        <v/>
      </c>
      <c r="BMS19" t="str">
        <f t="shared" si="30"/>
        <v/>
      </c>
      <c r="BMT19" t="str">
        <f t="shared" si="30"/>
        <v/>
      </c>
      <c r="BMU19" t="str">
        <f t="shared" si="30"/>
        <v/>
      </c>
      <c r="BMV19" t="str">
        <f t="shared" si="30"/>
        <v/>
      </c>
      <c r="BMW19" t="str">
        <f t="shared" si="30"/>
        <v/>
      </c>
      <c r="BMX19" t="str">
        <f t="shared" si="30"/>
        <v/>
      </c>
      <c r="BMY19" t="str">
        <f t="shared" si="30"/>
        <v/>
      </c>
      <c r="BMZ19" t="str">
        <f t="shared" si="30"/>
        <v/>
      </c>
      <c r="BNA19" t="str">
        <f t="shared" si="30"/>
        <v/>
      </c>
      <c r="BNB19" t="str">
        <f t="shared" si="30"/>
        <v/>
      </c>
      <c r="BNC19" t="str">
        <f t="shared" si="30"/>
        <v/>
      </c>
      <c r="BND19" t="str">
        <f t="shared" si="30"/>
        <v/>
      </c>
      <c r="BNE19" t="str">
        <f t="shared" si="30"/>
        <v/>
      </c>
      <c r="BNF19" t="str">
        <f t="shared" si="30"/>
        <v/>
      </c>
      <c r="BNG19" t="str">
        <f t="shared" si="30"/>
        <v/>
      </c>
      <c r="BNH19" t="str">
        <f t="shared" si="30"/>
        <v/>
      </c>
      <c r="BNI19" t="str">
        <f t="shared" si="30"/>
        <v/>
      </c>
      <c r="BNJ19" t="str">
        <f t="shared" si="30"/>
        <v/>
      </c>
      <c r="BNK19" t="str">
        <f t="shared" si="30"/>
        <v/>
      </c>
      <c r="BNL19" t="str">
        <f t="shared" si="30"/>
        <v/>
      </c>
      <c r="BNM19" t="str">
        <f t="shared" si="30"/>
        <v/>
      </c>
      <c r="BNN19" t="str">
        <f t="shared" si="30"/>
        <v/>
      </c>
      <c r="BNO19" t="str">
        <f t="shared" si="30"/>
        <v/>
      </c>
      <c r="BNP19" t="str">
        <f t="shared" ref="BNP19:BQA19" si="31">IF(OR(BNP18=1,BNP17=1),"Fed Intervention","")</f>
        <v/>
      </c>
      <c r="BNQ19" t="str">
        <f t="shared" si="31"/>
        <v/>
      </c>
      <c r="BNR19" t="str">
        <f t="shared" si="31"/>
        <v/>
      </c>
      <c r="BNS19" t="str">
        <f t="shared" si="31"/>
        <v/>
      </c>
      <c r="BNT19" t="str">
        <f t="shared" si="31"/>
        <v/>
      </c>
      <c r="BNU19" t="str">
        <f t="shared" si="31"/>
        <v/>
      </c>
      <c r="BNV19" t="str">
        <f t="shared" si="31"/>
        <v/>
      </c>
      <c r="BNW19" t="str">
        <f t="shared" si="31"/>
        <v/>
      </c>
      <c r="BNX19" t="str">
        <f t="shared" si="31"/>
        <v/>
      </c>
      <c r="BNY19" t="str">
        <f t="shared" si="31"/>
        <v/>
      </c>
      <c r="BNZ19" t="str">
        <f t="shared" si="31"/>
        <v/>
      </c>
      <c r="BOA19" t="str">
        <f t="shared" si="31"/>
        <v/>
      </c>
      <c r="BOB19" t="str">
        <f t="shared" si="31"/>
        <v/>
      </c>
      <c r="BOC19" t="str">
        <f t="shared" si="31"/>
        <v/>
      </c>
      <c r="BOD19" t="str">
        <f t="shared" si="31"/>
        <v/>
      </c>
      <c r="BOE19" t="str">
        <f t="shared" si="31"/>
        <v/>
      </c>
      <c r="BOF19" t="str">
        <f t="shared" si="31"/>
        <v/>
      </c>
      <c r="BOG19" t="str">
        <f t="shared" si="31"/>
        <v/>
      </c>
      <c r="BOH19" t="str">
        <f t="shared" si="31"/>
        <v/>
      </c>
      <c r="BOI19" t="str">
        <f t="shared" si="31"/>
        <v/>
      </c>
      <c r="BOJ19" t="str">
        <f t="shared" si="31"/>
        <v/>
      </c>
      <c r="BOK19" t="str">
        <f t="shared" si="31"/>
        <v/>
      </c>
      <c r="BOL19" t="str">
        <f t="shared" si="31"/>
        <v/>
      </c>
      <c r="BOM19" t="str">
        <f t="shared" si="31"/>
        <v/>
      </c>
      <c r="BON19" t="str">
        <f t="shared" si="31"/>
        <v/>
      </c>
      <c r="BOO19" t="str">
        <f t="shared" si="31"/>
        <v/>
      </c>
      <c r="BOP19" t="str">
        <f t="shared" si="31"/>
        <v/>
      </c>
      <c r="BOQ19" t="str">
        <f t="shared" si="31"/>
        <v/>
      </c>
      <c r="BOR19" t="str">
        <f t="shared" si="31"/>
        <v/>
      </c>
      <c r="BOS19" t="str">
        <f t="shared" si="31"/>
        <v/>
      </c>
      <c r="BOT19" t="str">
        <f t="shared" si="31"/>
        <v/>
      </c>
      <c r="BOU19" t="str">
        <f t="shared" si="31"/>
        <v/>
      </c>
      <c r="BOV19" t="str">
        <f t="shared" si="31"/>
        <v/>
      </c>
      <c r="BOW19" t="str">
        <f t="shared" si="31"/>
        <v/>
      </c>
      <c r="BOX19" t="str">
        <f t="shared" si="31"/>
        <v/>
      </c>
      <c r="BOY19" t="str">
        <f t="shared" si="31"/>
        <v/>
      </c>
      <c r="BOZ19" t="str">
        <f t="shared" si="31"/>
        <v/>
      </c>
      <c r="BPA19" t="str">
        <f t="shared" si="31"/>
        <v/>
      </c>
      <c r="BPB19" t="str">
        <f t="shared" si="31"/>
        <v/>
      </c>
      <c r="BPC19" t="str">
        <f t="shared" si="31"/>
        <v/>
      </c>
      <c r="BPD19" t="str">
        <f t="shared" si="31"/>
        <v/>
      </c>
      <c r="BPE19" t="str">
        <f t="shared" si="31"/>
        <v/>
      </c>
      <c r="BPF19" t="str">
        <f t="shared" si="31"/>
        <v/>
      </c>
      <c r="BPG19" t="str">
        <f t="shared" si="31"/>
        <v/>
      </c>
      <c r="BPH19" t="str">
        <f t="shared" si="31"/>
        <v/>
      </c>
      <c r="BPI19" t="str">
        <f t="shared" si="31"/>
        <v/>
      </c>
      <c r="BPJ19" t="str">
        <f t="shared" si="31"/>
        <v/>
      </c>
      <c r="BPK19" t="str">
        <f t="shared" si="31"/>
        <v/>
      </c>
      <c r="BPL19" t="str">
        <f t="shared" si="31"/>
        <v/>
      </c>
      <c r="BPM19" t="str">
        <f t="shared" si="31"/>
        <v/>
      </c>
      <c r="BPN19" t="str">
        <f t="shared" si="31"/>
        <v/>
      </c>
      <c r="BPO19" t="str">
        <f t="shared" si="31"/>
        <v/>
      </c>
      <c r="BPP19" t="str">
        <f t="shared" si="31"/>
        <v/>
      </c>
      <c r="BPQ19" t="str">
        <f t="shared" si="31"/>
        <v/>
      </c>
      <c r="BPR19" t="str">
        <f t="shared" si="31"/>
        <v/>
      </c>
      <c r="BPS19" t="str">
        <f t="shared" si="31"/>
        <v/>
      </c>
      <c r="BPT19" t="str">
        <f t="shared" si="31"/>
        <v/>
      </c>
      <c r="BPU19" t="str">
        <f t="shared" si="31"/>
        <v/>
      </c>
      <c r="BPV19" t="str">
        <f t="shared" si="31"/>
        <v/>
      </c>
      <c r="BPW19" t="str">
        <f t="shared" si="31"/>
        <v/>
      </c>
      <c r="BPX19" t="str">
        <f t="shared" si="31"/>
        <v/>
      </c>
      <c r="BPY19" t="str">
        <f t="shared" si="31"/>
        <v/>
      </c>
      <c r="BPZ19" t="str">
        <f t="shared" si="31"/>
        <v/>
      </c>
      <c r="BQA19" t="str">
        <f t="shared" si="31"/>
        <v/>
      </c>
      <c r="BQB19" t="str">
        <f t="shared" ref="BQB19:BSM19" si="32">IF(OR(BQB18=1,BQB17=1),"Fed Intervention","")</f>
        <v/>
      </c>
      <c r="BQC19" t="str">
        <f t="shared" si="32"/>
        <v/>
      </c>
      <c r="BQD19" t="str">
        <f t="shared" si="32"/>
        <v/>
      </c>
      <c r="BQE19" t="str">
        <f t="shared" si="32"/>
        <v/>
      </c>
      <c r="BQF19" t="str">
        <f t="shared" si="32"/>
        <v/>
      </c>
      <c r="BQG19" t="str">
        <f t="shared" si="32"/>
        <v/>
      </c>
      <c r="BQH19" t="str">
        <f t="shared" si="32"/>
        <v/>
      </c>
      <c r="BQI19" t="str">
        <f t="shared" si="32"/>
        <v/>
      </c>
      <c r="BQJ19" t="str">
        <f t="shared" si="32"/>
        <v/>
      </c>
      <c r="BQK19" t="str">
        <f t="shared" si="32"/>
        <v/>
      </c>
      <c r="BQL19" t="str">
        <f t="shared" si="32"/>
        <v/>
      </c>
      <c r="BQM19" t="str">
        <f t="shared" si="32"/>
        <v/>
      </c>
      <c r="BQN19" t="str">
        <f t="shared" si="32"/>
        <v/>
      </c>
      <c r="BQO19" t="str">
        <f t="shared" si="32"/>
        <v/>
      </c>
      <c r="BQP19" t="str">
        <f t="shared" si="32"/>
        <v/>
      </c>
      <c r="BQQ19" t="str">
        <f t="shared" si="32"/>
        <v/>
      </c>
      <c r="BQR19" t="str">
        <f t="shared" si="32"/>
        <v/>
      </c>
      <c r="BQS19" t="str">
        <f t="shared" si="32"/>
        <v/>
      </c>
      <c r="BQT19" t="str">
        <f t="shared" si="32"/>
        <v/>
      </c>
      <c r="BQU19" t="str">
        <f t="shared" si="32"/>
        <v/>
      </c>
      <c r="BQV19" t="str">
        <f t="shared" si="32"/>
        <v/>
      </c>
      <c r="BQW19" t="str">
        <f t="shared" si="32"/>
        <v/>
      </c>
      <c r="BQX19" t="str">
        <f t="shared" si="32"/>
        <v/>
      </c>
      <c r="BQY19" t="str">
        <f t="shared" si="32"/>
        <v/>
      </c>
      <c r="BQZ19" t="str">
        <f t="shared" si="32"/>
        <v/>
      </c>
      <c r="BRA19" t="str">
        <f t="shared" si="32"/>
        <v/>
      </c>
      <c r="BRB19" t="str">
        <f t="shared" si="32"/>
        <v/>
      </c>
      <c r="BRC19" t="str">
        <f t="shared" si="32"/>
        <v/>
      </c>
      <c r="BRD19" t="str">
        <f t="shared" si="32"/>
        <v/>
      </c>
      <c r="BRE19" t="str">
        <f t="shared" si="32"/>
        <v/>
      </c>
      <c r="BRF19" t="str">
        <f t="shared" si="32"/>
        <v/>
      </c>
      <c r="BRG19" t="str">
        <f t="shared" si="32"/>
        <v/>
      </c>
      <c r="BRH19" t="str">
        <f t="shared" si="32"/>
        <v/>
      </c>
      <c r="BRI19" t="str">
        <f t="shared" si="32"/>
        <v/>
      </c>
      <c r="BRJ19" t="str">
        <f t="shared" si="32"/>
        <v/>
      </c>
      <c r="BRK19" t="str">
        <f t="shared" si="32"/>
        <v/>
      </c>
      <c r="BRL19" t="str">
        <f t="shared" si="32"/>
        <v/>
      </c>
      <c r="BRM19" t="str">
        <f t="shared" si="32"/>
        <v/>
      </c>
      <c r="BRN19" t="str">
        <f t="shared" si="32"/>
        <v/>
      </c>
      <c r="BRO19" t="str">
        <f t="shared" si="32"/>
        <v/>
      </c>
      <c r="BRP19" t="str">
        <f t="shared" si="32"/>
        <v/>
      </c>
      <c r="BRQ19" t="str">
        <f t="shared" si="32"/>
        <v/>
      </c>
      <c r="BRR19" t="str">
        <f t="shared" si="32"/>
        <v/>
      </c>
      <c r="BRS19" t="str">
        <f t="shared" si="32"/>
        <v/>
      </c>
      <c r="BRT19" t="str">
        <f t="shared" si="32"/>
        <v/>
      </c>
      <c r="BRU19" t="str">
        <f t="shared" si="32"/>
        <v/>
      </c>
      <c r="BRV19" t="str">
        <f t="shared" si="32"/>
        <v/>
      </c>
      <c r="BRW19" t="str">
        <f t="shared" si="32"/>
        <v/>
      </c>
      <c r="BRX19" t="str">
        <f t="shared" si="32"/>
        <v/>
      </c>
      <c r="BRY19" t="str">
        <f t="shared" si="32"/>
        <v/>
      </c>
      <c r="BRZ19" t="str">
        <f t="shared" si="32"/>
        <v/>
      </c>
      <c r="BSA19" t="str">
        <f t="shared" si="32"/>
        <v/>
      </c>
      <c r="BSB19" t="str">
        <f t="shared" si="32"/>
        <v/>
      </c>
      <c r="BSC19" t="str">
        <f t="shared" si="32"/>
        <v/>
      </c>
      <c r="BSD19" t="str">
        <f t="shared" si="32"/>
        <v/>
      </c>
      <c r="BSE19" t="str">
        <f t="shared" si="32"/>
        <v/>
      </c>
      <c r="BSF19" t="str">
        <f t="shared" si="32"/>
        <v/>
      </c>
      <c r="BSG19" t="str">
        <f t="shared" si="32"/>
        <v/>
      </c>
      <c r="BSH19" t="str">
        <f t="shared" si="32"/>
        <v/>
      </c>
      <c r="BSI19" t="str">
        <f t="shared" si="32"/>
        <v/>
      </c>
      <c r="BSJ19" t="str">
        <f t="shared" si="32"/>
        <v/>
      </c>
      <c r="BSK19" t="str">
        <f t="shared" si="32"/>
        <v/>
      </c>
      <c r="BSL19" t="str">
        <f t="shared" si="32"/>
        <v/>
      </c>
      <c r="BSM19" t="str">
        <f t="shared" si="32"/>
        <v/>
      </c>
      <c r="BSN19" t="str">
        <f t="shared" ref="BSN19:BUY19" si="33">IF(OR(BSN18=1,BSN17=1),"Fed Intervention","")</f>
        <v/>
      </c>
      <c r="BSO19" t="str">
        <f t="shared" si="33"/>
        <v/>
      </c>
      <c r="BSP19" t="str">
        <f t="shared" si="33"/>
        <v/>
      </c>
      <c r="BSQ19" t="str">
        <f t="shared" si="33"/>
        <v/>
      </c>
      <c r="BSR19" t="str">
        <f t="shared" si="33"/>
        <v/>
      </c>
      <c r="BSS19" t="str">
        <f t="shared" si="33"/>
        <v/>
      </c>
      <c r="BST19" t="str">
        <f t="shared" si="33"/>
        <v/>
      </c>
      <c r="BSU19" t="str">
        <f t="shared" si="33"/>
        <v/>
      </c>
      <c r="BSV19" t="str">
        <f t="shared" si="33"/>
        <v/>
      </c>
      <c r="BSW19" t="str">
        <f t="shared" si="33"/>
        <v/>
      </c>
      <c r="BSX19" t="str">
        <f t="shared" si="33"/>
        <v/>
      </c>
      <c r="BSY19" t="str">
        <f t="shared" si="33"/>
        <v/>
      </c>
      <c r="BSZ19" t="str">
        <f t="shared" si="33"/>
        <v/>
      </c>
      <c r="BTA19" t="str">
        <f t="shared" si="33"/>
        <v/>
      </c>
      <c r="BTB19" t="str">
        <f t="shared" si="33"/>
        <v/>
      </c>
      <c r="BTC19" t="str">
        <f t="shared" si="33"/>
        <v/>
      </c>
      <c r="BTD19" t="str">
        <f t="shared" si="33"/>
        <v/>
      </c>
      <c r="BTE19" t="str">
        <f t="shared" si="33"/>
        <v/>
      </c>
      <c r="BTF19" t="str">
        <f t="shared" si="33"/>
        <v/>
      </c>
      <c r="BTG19" t="str">
        <f t="shared" si="33"/>
        <v/>
      </c>
      <c r="BTH19" t="str">
        <f t="shared" si="33"/>
        <v/>
      </c>
      <c r="BTI19" t="str">
        <f t="shared" si="33"/>
        <v/>
      </c>
      <c r="BTJ19" t="str">
        <f t="shared" si="33"/>
        <v/>
      </c>
      <c r="BTK19" t="str">
        <f t="shared" si="33"/>
        <v/>
      </c>
      <c r="BTL19" t="str">
        <f t="shared" si="33"/>
        <v/>
      </c>
      <c r="BTM19" t="str">
        <f t="shared" si="33"/>
        <v/>
      </c>
      <c r="BTN19" t="str">
        <f t="shared" si="33"/>
        <v/>
      </c>
      <c r="BTO19" t="str">
        <f t="shared" si="33"/>
        <v/>
      </c>
      <c r="BTP19" t="str">
        <f t="shared" si="33"/>
        <v/>
      </c>
      <c r="BTQ19" t="str">
        <f t="shared" si="33"/>
        <v/>
      </c>
      <c r="BTR19" t="str">
        <f t="shared" si="33"/>
        <v/>
      </c>
      <c r="BTS19" t="str">
        <f t="shared" si="33"/>
        <v/>
      </c>
      <c r="BTT19" t="str">
        <f t="shared" si="33"/>
        <v/>
      </c>
      <c r="BTU19" t="str">
        <f t="shared" si="33"/>
        <v/>
      </c>
      <c r="BTV19" t="str">
        <f t="shared" si="33"/>
        <v/>
      </c>
      <c r="BTW19" t="str">
        <f t="shared" si="33"/>
        <v/>
      </c>
      <c r="BTX19" t="str">
        <f t="shared" si="33"/>
        <v/>
      </c>
      <c r="BTY19" t="str">
        <f t="shared" si="33"/>
        <v/>
      </c>
      <c r="BTZ19" t="str">
        <f t="shared" si="33"/>
        <v/>
      </c>
      <c r="BUA19" t="str">
        <f t="shared" si="33"/>
        <v/>
      </c>
      <c r="BUB19" t="str">
        <f t="shared" si="33"/>
        <v/>
      </c>
      <c r="BUC19" t="str">
        <f t="shared" si="33"/>
        <v/>
      </c>
      <c r="BUD19" t="str">
        <f t="shared" si="33"/>
        <v/>
      </c>
      <c r="BUE19" t="str">
        <f t="shared" si="33"/>
        <v/>
      </c>
      <c r="BUF19" t="str">
        <f t="shared" si="33"/>
        <v/>
      </c>
      <c r="BUG19" t="str">
        <f t="shared" si="33"/>
        <v/>
      </c>
      <c r="BUH19" t="str">
        <f t="shared" si="33"/>
        <v/>
      </c>
      <c r="BUI19" t="str">
        <f t="shared" si="33"/>
        <v/>
      </c>
      <c r="BUJ19" t="str">
        <f t="shared" si="33"/>
        <v/>
      </c>
      <c r="BUK19" t="str">
        <f t="shared" si="33"/>
        <v/>
      </c>
      <c r="BUL19" t="str">
        <f t="shared" si="33"/>
        <v/>
      </c>
      <c r="BUM19" t="str">
        <f t="shared" si="33"/>
        <v/>
      </c>
      <c r="BUN19" t="str">
        <f t="shared" si="33"/>
        <v/>
      </c>
      <c r="BUO19" t="str">
        <f t="shared" si="33"/>
        <v/>
      </c>
      <c r="BUP19" t="str">
        <f t="shared" si="33"/>
        <v/>
      </c>
      <c r="BUQ19" t="str">
        <f t="shared" si="33"/>
        <v/>
      </c>
      <c r="BUR19" t="str">
        <f t="shared" si="33"/>
        <v/>
      </c>
      <c r="BUS19" t="str">
        <f t="shared" si="33"/>
        <v/>
      </c>
      <c r="BUT19" t="str">
        <f t="shared" si="33"/>
        <v/>
      </c>
      <c r="BUU19" t="str">
        <f t="shared" si="33"/>
        <v/>
      </c>
      <c r="BUV19" t="str">
        <f t="shared" si="33"/>
        <v/>
      </c>
      <c r="BUW19" t="str">
        <f t="shared" si="33"/>
        <v/>
      </c>
      <c r="BUX19" t="str">
        <f t="shared" si="33"/>
        <v/>
      </c>
      <c r="BUY19" t="str">
        <f t="shared" si="33"/>
        <v/>
      </c>
      <c r="BUZ19" t="str">
        <f t="shared" ref="BUZ19:BXK19" si="34">IF(OR(BUZ18=1,BUZ17=1),"Fed Intervention","")</f>
        <v/>
      </c>
      <c r="BVA19" t="str">
        <f t="shared" si="34"/>
        <v/>
      </c>
      <c r="BVB19" t="str">
        <f t="shared" si="34"/>
        <v/>
      </c>
      <c r="BVC19" t="str">
        <f t="shared" si="34"/>
        <v/>
      </c>
      <c r="BVD19" t="str">
        <f t="shared" si="34"/>
        <v/>
      </c>
      <c r="BVE19" t="str">
        <f t="shared" si="34"/>
        <v/>
      </c>
      <c r="BVF19" t="str">
        <f t="shared" si="34"/>
        <v/>
      </c>
      <c r="BVG19" t="str">
        <f t="shared" si="34"/>
        <v/>
      </c>
      <c r="BVH19" t="str">
        <f t="shared" si="34"/>
        <v/>
      </c>
      <c r="BVI19" t="str">
        <f t="shared" si="34"/>
        <v/>
      </c>
      <c r="BVJ19" t="str">
        <f t="shared" si="34"/>
        <v/>
      </c>
      <c r="BVK19" t="str">
        <f t="shared" si="34"/>
        <v/>
      </c>
      <c r="BVL19" t="str">
        <f t="shared" si="34"/>
        <v/>
      </c>
      <c r="BVM19" t="str">
        <f t="shared" si="34"/>
        <v/>
      </c>
      <c r="BVN19" t="str">
        <f t="shared" si="34"/>
        <v/>
      </c>
      <c r="BVO19" t="str">
        <f t="shared" si="34"/>
        <v/>
      </c>
      <c r="BVP19" t="str">
        <f t="shared" si="34"/>
        <v/>
      </c>
      <c r="BVQ19" t="str">
        <f t="shared" si="34"/>
        <v/>
      </c>
      <c r="BVR19" t="str">
        <f t="shared" si="34"/>
        <v/>
      </c>
      <c r="BVS19" t="str">
        <f t="shared" si="34"/>
        <v/>
      </c>
      <c r="BVT19" t="str">
        <f t="shared" si="34"/>
        <v/>
      </c>
      <c r="BVU19" t="str">
        <f t="shared" si="34"/>
        <v/>
      </c>
      <c r="BVV19" t="str">
        <f t="shared" si="34"/>
        <v/>
      </c>
      <c r="BVW19" t="str">
        <f t="shared" si="34"/>
        <v/>
      </c>
      <c r="BVX19" t="str">
        <f t="shared" si="34"/>
        <v/>
      </c>
      <c r="BVY19" t="str">
        <f t="shared" si="34"/>
        <v/>
      </c>
      <c r="BVZ19" t="str">
        <f t="shared" si="34"/>
        <v/>
      </c>
      <c r="BWA19" t="str">
        <f t="shared" si="34"/>
        <v/>
      </c>
      <c r="BWB19" t="str">
        <f t="shared" si="34"/>
        <v/>
      </c>
      <c r="BWC19" t="str">
        <f t="shared" si="34"/>
        <v/>
      </c>
      <c r="BWD19" t="str">
        <f t="shared" si="34"/>
        <v/>
      </c>
      <c r="BWE19" t="str">
        <f t="shared" si="34"/>
        <v/>
      </c>
      <c r="BWF19" t="str">
        <f t="shared" si="34"/>
        <v/>
      </c>
      <c r="BWG19" t="str">
        <f t="shared" si="34"/>
        <v/>
      </c>
      <c r="BWH19" t="str">
        <f t="shared" si="34"/>
        <v/>
      </c>
      <c r="BWI19" t="str">
        <f t="shared" si="34"/>
        <v/>
      </c>
      <c r="BWJ19" t="str">
        <f t="shared" si="34"/>
        <v/>
      </c>
      <c r="BWK19" t="str">
        <f t="shared" si="34"/>
        <v/>
      </c>
      <c r="BWL19" t="str">
        <f t="shared" si="34"/>
        <v/>
      </c>
      <c r="BWM19" t="str">
        <f t="shared" si="34"/>
        <v/>
      </c>
      <c r="BWN19" t="str">
        <f t="shared" si="34"/>
        <v/>
      </c>
      <c r="BWO19" t="str">
        <f t="shared" si="34"/>
        <v/>
      </c>
      <c r="BWP19" t="str">
        <f t="shared" si="34"/>
        <v/>
      </c>
      <c r="BWQ19" t="str">
        <f t="shared" si="34"/>
        <v/>
      </c>
      <c r="BWR19" t="str">
        <f t="shared" si="34"/>
        <v/>
      </c>
      <c r="BWS19" t="str">
        <f t="shared" si="34"/>
        <v/>
      </c>
      <c r="BWT19" t="str">
        <f t="shared" si="34"/>
        <v/>
      </c>
      <c r="BWU19" t="str">
        <f t="shared" si="34"/>
        <v/>
      </c>
      <c r="BWV19" t="str">
        <f t="shared" si="34"/>
        <v/>
      </c>
      <c r="BWW19" t="str">
        <f t="shared" si="34"/>
        <v/>
      </c>
      <c r="BWX19" t="str">
        <f t="shared" si="34"/>
        <v/>
      </c>
      <c r="BWY19" t="str">
        <f t="shared" si="34"/>
        <v/>
      </c>
      <c r="BWZ19" t="str">
        <f t="shared" si="34"/>
        <v/>
      </c>
      <c r="BXA19" t="str">
        <f t="shared" si="34"/>
        <v/>
      </c>
      <c r="BXB19" t="str">
        <f t="shared" si="34"/>
        <v/>
      </c>
      <c r="BXC19" t="str">
        <f t="shared" si="34"/>
        <v/>
      </c>
      <c r="BXD19" t="str">
        <f t="shared" si="34"/>
        <v/>
      </c>
      <c r="BXE19" t="str">
        <f t="shared" si="34"/>
        <v/>
      </c>
      <c r="BXF19" t="str">
        <f t="shared" si="34"/>
        <v/>
      </c>
      <c r="BXG19" t="str">
        <f t="shared" si="34"/>
        <v/>
      </c>
      <c r="BXH19" t="str">
        <f t="shared" si="34"/>
        <v/>
      </c>
      <c r="BXI19" t="str">
        <f t="shared" si="34"/>
        <v/>
      </c>
      <c r="BXJ19" t="str">
        <f t="shared" si="34"/>
        <v/>
      </c>
      <c r="BXK19" t="str">
        <f t="shared" si="34"/>
        <v/>
      </c>
      <c r="BXL19" t="str">
        <f t="shared" ref="BXL19:BZW19" si="35">IF(OR(BXL18=1,BXL17=1),"Fed Intervention","")</f>
        <v/>
      </c>
      <c r="BXM19" t="str">
        <f t="shared" si="35"/>
        <v/>
      </c>
      <c r="BXN19" t="str">
        <f t="shared" si="35"/>
        <v/>
      </c>
      <c r="BXO19" t="str">
        <f t="shared" si="35"/>
        <v/>
      </c>
      <c r="BXP19" t="str">
        <f t="shared" si="35"/>
        <v/>
      </c>
      <c r="BXQ19" t="str">
        <f t="shared" si="35"/>
        <v/>
      </c>
      <c r="BXR19" t="str">
        <f t="shared" si="35"/>
        <v/>
      </c>
      <c r="BXS19" t="str">
        <f t="shared" si="35"/>
        <v/>
      </c>
      <c r="BXT19" t="str">
        <f t="shared" si="35"/>
        <v/>
      </c>
      <c r="BXU19" t="str">
        <f t="shared" si="35"/>
        <v/>
      </c>
      <c r="BXV19" t="str">
        <f t="shared" si="35"/>
        <v/>
      </c>
      <c r="BXW19" t="str">
        <f t="shared" si="35"/>
        <v/>
      </c>
      <c r="BXX19" t="str">
        <f t="shared" si="35"/>
        <v/>
      </c>
      <c r="BXY19" t="str">
        <f t="shared" si="35"/>
        <v/>
      </c>
      <c r="BXZ19" t="str">
        <f t="shared" si="35"/>
        <v/>
      </c>
      <c r="BYA19" t="str">
        <f t="shared" si="35"/>
        <v/>
      </c>
      <c r="BYB19" t="str">
        <f t="shared" si="35"/>
        <v/>
      </c>
      <c r="BYC19" t="str">
        <f t="shared" si="35"/>
        <v/>
      </c>
      <c r="BYD19" t="str">
        <f t="shared" si="35"/>
        <v/>
      </c>
      <c r="BYE19" t="str">
        <f t="shared" si="35"/>
        <v/>
      </c>
      <c r="BYF19" t="str">
        <f t="shared" si="35"/>
        <v/>
      </c>
      <c r="BYG19" t="str">
        <f t="shared" si="35"/>
        <v/>
      </c>
      <c r="BYH19" t="str">
        <f t="shared" si="35"/>
        <v/>
      </c>
      <c r="BYI19" t="str">
        <f t="shared" si="35"/>
        <v/>
      </c>
      <c r="BYJ19" t="str">
        <f t="shared" si="35"/>
        <v/>
      </c>
      <c r="BYK19" t="str">
        <f t="shared" si="35"/>
        <v/>
      </c>
      <c r="BYL19" t="str">
        <f t="shared" si="35"/>
        <v/>
      </c>
      <c r="BYM19" t="str">
        <f t="shared" si="35"/>
        <v/>
      </c>
      <c r="BYN19" t="str">
        <f t="shared" si="35"/>
        <v/>
      </c>
      <c r="BYO19" t="str">
        <f t="shared" si="35"/>
        <v/>
      </c>
      <c r="BYP19" t="str">
        <f t="shared" si="35"/>
        <v/>
      </c>
      <c r="BYQ19" t="str">
        <f t="shared" si="35"/>
        <v/>
      </c>
      <c r="BYR19" t="str">
        <f t="shared" si="35"/>
        <v/>
      </c>
      <c r="BYS19" t="str">
        <f t="shared" si="35"/>
        <v/>
      </c>
      <c r="BYT19" t="str">
        <f t="shared" si="35"/>
        <v/>
      </c>
      <c r="BYU19" t="str">
        <f t="shared" si="35"/>
        <v/>
      </c>
      <c r="BYV19" t="str">
        <f t="shared" si="35"/>
        <v/>
      </c>
      <c r="BYW19" t="str">
        <f t="shared" si="35"/>
        <v/>
      </c>
      <c r="BYX19" t="str">
        <f t="shared" si="35"/>
        <v/>
      </c>
      <c r="BYY19" t="str">
        <f t="shared" si="35"/>
        <v/>
      </c>
      <c r="BYZ19" t="str">
        <f t="shared" si="35"/>
        <v/>
      </c>
      <c r="BZA19" t="str">
        <f t="shared" si="35"/>
        <v/>
      </c>
      <c r="BZB19" t="str">
        <f t="shared" si="35"/>
        <v/>
      </c>
      <c r="BZC19" t="str">
        <f t="shared" si="35"/>
        <v/>
      </c>
      <c r="BZD19" t="str">
        <f t="shared" si="35"/>
        <v/>
      </c>
      <c r="BZE19" t="str">
        <f t="shared" si="35"/>
        <v/>
      </c>
      <c r="BZF19" t="str">
        <f t="shared" si="35"/>
        <v/>
      </c>
      <c r="BZG19" t="str">
        <f t="shared" si="35"/>
        <v/>
      </c>
      <c r="BZH19" t="str">
        <f t="shared" si="35"/>
        <v/>
      </c>
      <c r="BZI19" t="str">
        <f t="shared" si="35"/>
        <v/>
      </c>
      <c r="BZJ19" t="str">
        <f t="shared" si="35"/>
        <v/>
      </c>
      <c r="BZK19" t="str">
        <f t="shared" si="35"/>
        <v/>
      </c>
      <c r="BZL19" t="str">
        <f t="shared" si="35"/>
        <v/>
      </c>
      <c r="BZM19" t="str">
        <f t="shared" si="35"/>
        <v/>
      </c>
      <c r="BZN19" t="str">
        <f t="shared" si="35"/>
        <v/>
      </c>
      <c r="BZO19" t="str">
        <f t="shared" si="35"/>
        <v/>
      </c>
      <c r="BZP19" t="str">
        <f t="shared" si="35"/>
        <v/>
      </c>
      <c r="BZQ19" t="str">
        <f t="shared" si="35"/>
        <v/>
      </c>
      <c r="BZR19" t="str">
        <f t="shared" si="35"/>
        <v/>
      </c>
      <c r="BZS19" t="str">
        <f t="shared" si="35"/>
        <v/>
      </c>
      <c r="BZT19" t="str">
        <f t="shared" si="35"/>
        <v/>
      </c>
      <c r="BZU19" t="str">
        <f t="shared" si="35"/>
        <v/>
      </c>
      <c r="BZV19" t="str">
        <f t="shared" si="35"/>
        <v/>
      </c>
      <c r="BZW19" t="str">
        <f t="shared" si="35"/>
        <v/>
      </c>
      <c r="BZX19" t="str">
        <f t="shared" ref="BZX19:CCI19" si="36">IF(OR(BZX18=1,BZX17=1),"Fed Intervention","")</f>
        <v/>
      </c>
      <c r="BZY19" t="str">
        <f t="shared" si="36"/>
        <v/>
      </c>
      <c r="BZZ19" t="str">
        <f t="shared" si="36"/>
        <v/>
      </c>
      <c r="CAA19" t="str">
        <f t="shared" si="36"/>
        <v/>
      </c>
      <c r="CAB19" t="str">
        <f t="shared" si="36"/>
        <v/>
      </c>
      <c r="CAC19" t="str">
        <f t="shared" si="36"/>
        <v/>
      </c>
      <c r="CAD19" t="str">
        <f t="shared" si="36"/>
        <v/>
      </c>
      <c r="CAE19" t="str">
        <f t="shared" si="36"/>
        <v/>
      </c>
      <c r="CAF19" t="str">
        <f t="shared" si="36"/>
        <v/>
      </c>
      <c r="CAG19" t="str">
        <f t="shared" si="36"/>
        <v/>
      </c>
      <c r="CAH19" t="str">
        <f t="shared" si="36"/>
        <v/>
      </c>
      <c r="CAI19" t="str">
        <f t="shared" si="36"/>
        <v/>
      </c>
      <c r="CAJ19" t="str">
        <f t="shared" si="36"/>
        <v/>
      </c>
      <c r="CAK19" t="str">
        <f t="shared" si="36"/>
        <v/>
      </c>
      <c r="CAL19" t="str">
        <f t="shared" si="36"/>
        <v/>
      </c>
      <c r="CAM19" t="str">
        <f t="shared" si="36"/>
        <v/>
      </c>
      <c r="CAN19" t="str">
        <f t="shared" si="36"/>
        <v/>
      </c>
      <c r="CAO19" t="str">
        <f t="shared" si="36"/>
        <v/>
      </c>
      <c r="CAP19" t="str">
        <f t="shared" si="36"/>
        <v/>
      </c>
      <c r="CAQ19" t="str">
        <f t="shared" si="36"/>
        <v/>
      </c>
      <c r="CAR19" t="str">
        <f t="shared" si="36"/>
        <v/>
      </c>
      <c r="CAS19" t="str">
        <f t="shared" si="36"/>
        <v/>
      </c>
      <c r="CAT19" t="str">
        <f t="shared" si="36"/>
        <v/>
      </c>
      <c r="CAU19" t="str">
        <f t="shared" si="36"/>
        <v/>
      </c>
      <c r="CAV19" t="str">
        <f t="shared" si="36"/>
        <v/>
      </c>
      <c r="CAW19" t="str">
        <f t="shared" si="36"/>
        <v/>
      </c>
      <c r="CAX19" t="str">
        <f t="shared" si="36"/>
        <v/>
      </c>
      <c r="CAY19" t="str">
        <f t="shared" si="36"/>
        <v/>
      </c>
      <c r="CAZ19" t="str">
        <f t="shared" si="36"/>
        <v/>
      </c>
      <c r="CBA19" t="str">
        <f t="shared" si="36"/>
        <v/>
      </c>
      <c r="CBB19" t="str">
        <f t="shared" si="36"/>
        <v/>
      </c>
      <c r="CBC19" t="str">
        <f t="shared" si="36"/>
        <v/>
      </c>
      <c r="CBD19" t="str">
        <f t="shared" si="36"/>
        <v/>
      </c>
      <c r="CBE19" t="str">
        <f t="shared" si="36"/>
        <v/>
      </c>
      <c r="CBF19" t="str">
        <f t="shared" si="36"/>
        <v/>
      </c>
      <c r="CBG19" t="str">
        <f t="shared" si="36"/>
        <v/>
      </c>
      <c r="CBH19" t="str">
        <f t="shared" si="36"/>
        <v/>
      </c>
      <c r="CBI19" t="str">
        <f t="shared" si="36"/>
        <v/>
      </c>
      <c r="CBJ19" t="str">
        <f t="shared" si="36"/>
        <v/>
      </c>
      <c r="CBK19" t="str">
        <f t="shared" si="36"/>
        <v/>
      </c>
      <c r="CBL19" t="str">
        <f t="shared" si="36"/>
        <v/>
      </c>
      <c r="CBM19" t="str">
        <f t="shared" si="36"/>
        <v/>
      </c>
      <c r="CBN19" t="str">
        <f t="shared" si="36"/>
        <v/>
      </c>
      <c r="CBO19" t="str">
        <f t="shared" si="36"/>
        <v/>
      </c>
      <c r="CBP19" t="str">
        <f t="shared" si="36"/>
        <v/>
      </c>
      <c r="CBQ19" t="str">
        <f t="shared" si="36"/>
        <v/>
      </c>
      <c r="CBR19" t="str">
        <f t="shared" si="36"/>
        <v/>
      </c>
      <c r="CBS19" t="str">
        <f t="shared" si="36"/>
        <v/>
      </c>
      <c r="CBT19" t="str">
        <f t="shared" si="36"/>
        <v/>
      </c>
      <c r="CBU19" t="str">
        <f t="shared" si="36"/>
        <v/>
      </c>
      <c r="CBV19" t="str">
        <f t="shared" si="36"/>
        <v/>
      </c>
      <c r="CBW19" t="str">
        <f t="shared" si="36"/>
        <v/>
      </c>
      <c r="CBX19" t="str">
        <f t="shared" si="36"/>
        <v/>
      </c>
      <c r="CBY19" t="str">
        <f t="shared" si="36"/>
        <v/>
      </c>
      <c r="CBZ19" t="str">
        <f t="shared" si="36"/>
        <v/>
      </c>
      <c r="CCA19" t="str">
        <f t="shared" si="36"/>
        <v/>
      </c>
      <c r="CCB19" t="str">
        <f t="shared" si="36"/>
        <v/>
      </c>
      <c r="CCC19" t="str">
        <f t="shared" si="36"/>
        <v/>
      </c>
      <c r="CCD19" t="str">
        <f t="shared" si="36"/>
        <v/>
      </c>
      <c r="CCE19" t="str">
        <f t="shared" si="36"/>
        <v/>
      </c>
      <c r="CCF19" t="str">
        <f t="shared" si="36"/>
        <v/>
      </c>
      <c r="CCG19" t="str">
        <f t="shared" si="36"/>
        <v/>
      </c>
      <c r="CCH19" t="str">
        <f t="shared" si="36"/>
        <v/>
      </c>
      <c r="CCI19" t="str">
        <f t="shared" si="36"/>
        <v/>
      </c>
      <c r="CCJ19" t="str">
        <f t="shared" ref="CCJ19:CEU19" si="37">IF(OR(CCJ18=1,CCJ17=1),"Fed Intervention","")</f>
        <v/>
      </c>
      <c r="CCK19" t="str">
        <f t="shared" si="37"/>
        <v/>
      </c>
      <c r="CCL19" t="str">
        <f t="shared" si="37"/>
        <v/>
      </c>
      <c r="CCM19" t="str">
        <f t="shared" si="37"/>
        <v/>
      </c>
      <c r="CCN19" t="str">
        <f t="shared" si="37"/>
        <v/>
      </c>
      <c r="CCO19" t="str">
        <f t="shared" si="37"/>
        <v/>
      </c>
      <c r="CCP19" t="str">
        <f t="shared" si="37"/>
        <v/>
      </c>
      <c r="CCQ19" t="str">
        <f t="shared" si="37"/>
        <v/>
      </c>
      <c r="CCR19" t="str">
        <f t="shared" si="37"/>
        <v/>
      </c>
      <c r="CCS19" t="str">
        <f t="shared" si="37"/>
        <v/>
      </c>
      <c r="CCT19" t="str">
        <f t="shared" si="37"/>
        <v/>
      </c>
      <c r="CCU19" t="str">
        <f t="shared" si="37"/>
        <v/>
      </c>
      <c r="CCV19" t="str">
        <f t="shared" si="37"/>
        <v/>
      </c>
      <c r="CCW19" t="str">
        <f t="shared" si="37"/>
        <v/>
      </c>
      <c r="CCX19" t="str">
        <f t="shared" si="37"/>
        <v/>
      </c>
      <c r="CCY19" t="str">
        <f t="shared" si="37"/>
        <v/>
      </c>
      <c r="CCZ19" t="str">
        <f t="shared" si="37"/>
        <v/>
      </c>
      <c r="CDA19" t="str">
        <f t="shared" si="37"/>
        <v/>
      </c>
      <c r="CDB19" t="str">
        <f t="shared" si="37"/>
        <v/>
      </c>
      <c r="CDC19" t="str">
        <f t="shared" si="37"/>
        <v/>
      </c>
      <c r="CDD19" t="str">
        <f t="shared" si="37"/>
        <v/>
      </c>
      <c r="CDE19" t="str">
        <f t="shared" si="37"/>
        <v/>
      </c>
      <c r="CDF19" t="str">
        <f t="shared" si="37"/>
        <v/>
      </c>
      <c r="CDG19" t="str">
        <f t="shared" si="37"/>
        <v/>
      </c>
      <c r="CDH19" t="str">
        <f t="shared" si="37"/>
        <v/>
      </c>
      <c r="CDI19" t="str">
        <f t="shared" si="37"/>
        <v/>
      </c>
      <c r="CDJ19" t="str">
        <f t="shared" si="37"/>
        <v/>
      </c>
      <c r="CDK19" t="str">
        <f t="shared" si="37"/>
        <v/>
      </c>
      <c r="CDL19" t="str">
        <f t="shared" si="37"/>
        <v/>
      </c>
      <c r="CDM19" t="str">
        <f t="shared" si="37"/>
        <v/>
      </c>
      <c r="CDN19" t="str">
        <f t="shared" si="37"/>
        <v/>
      </c>
      <c r="CDO19" t="str">
        <f t="shared" si="37"/>
        <v/>
      </c>
      <c r="CDP19" t="str">
        <f t="shared" si="37"/>
        <v/>
      </c>
      <c r="CDQ19" t="str">
        <f t="shared" si="37"/>
        <v/>
      </c>
      <c r="CDR19" t="str">
        <f t="shared" si="37"/>
        <v/>
      </c>
      <c r="CDS19" t="str">
        <f t="shared" si="37"/>
        <v/>
      </c>
      <c r="CDT19" t="str">
        <f t="shared" si="37"/>
        <v/>
      </c>
      <c r="CDU19" t="str">
        <f t="shared" si="37"/>
        <v/>
      </c>
      <c r="CDV19" t="str">
        <f t="shared" si="37"/>
        <v/>
      </c>
      <c r="CDW19" t="str">
        <f t="shared" si="37"/>
        <v/>
      </c>
      <c r="CDX19" t="str">
        <f t="shared" si="37"/>
        <v/>
      </c>
      <c r="CDY19" t="str">
        <f t="shared" si="37"/>
        <v/>
      </c>
      <c r="CDZ19" t="str">
        <f t="shared" si="37"/>
        <v/>
      </c>
      <c r="CEA19" t="str">
        <f t="shared" si="37"/>
        <v/>
      </c>
      <c r="CEB19" t="str">
        <f t="shared" si="37"/>
        <v/>
      </c>
      <c r="CEC19" t="str">
        <f t="shared" si="37"/>
        <v/>
      </c>
      <c r="CED19" t="str">
        <f t="shared" si="37"/>
        <v/>
      </c>
      <c r="CEE19" t="str">
        <f t="shared" si="37"/>
        <v/>
      </c>
      <c r="CEF19" t="str">
        <f t="shared" si="37"/>
        <v/>
      </c>
      <c r="CEG19" t="str">
        <f t="shared" si="37"/>
        <v/>
      </c>
      <c r="CEH19" t="str">
        <f t="shared" si="37"/>
        <v/>
      </c>
      <c r="CEI19" t="str">
        <f t="shared" si="37"/>
        <v/>
      </c>
      <c r="CEJ19" t="str">
        <f t="shared" si="37"/>
        <v/>
      </c>
      <c r="CEK19" t="str">
        <f t="shared" si="37"/>
        <v/>
      </c>
      <c r="CEL19" t="str">
        <f t="shared" si="37"/>
        <v/>
      </c>
      <c r="CEM19" t="str">
        <f t="shared" si="37"/>
        <v/>
      </c>
      <c r="CEN19" t="str">
        <f t="shared" si="37"/>
        <v/>
      </c>
      <c r="CEO19" t="str">
        <f t="shared" si="37"/>
        <v/>
      </c>
      <c r="CEP19" t="str">
        <f t="shared" si="37"/>
        <v/>
      </c>
      <c r="CEQ19" t="str">
        <f t="shared" si="37"/>
        <v/>
      </c>
      <c r="CER19" t="str">
        <f t="shared" si="37"/>
        <v/>
      </c>
      <c r="CES19" t="str">
        <f t="shared" si="37"/>
        <v/>
      </c>
      <c r="CET19" t="str">
        <f t="shared" si="37"/>
        <v/>
      </c>
      <c r="CEU19" t="str">
        <f t="shared" si="37"/>
        <v/>
      </c>
      <c r="CEV19" t="str">
        <f t="shared" ref="CEV19:CHG19" si="38">IF(OR(CEV18=1,CEV17=1),"Fed Intervention","")</f>
        <v/>
      </c>
      <c r="CEW19" t="str">
        <f t="shared" si="38"/>
        <v/>
      </c>
      <c r="CEX19" t="str">
        <f t="shared" si="38"/>
        <v/>
      </c>
      <c r="CEY19" t="str">
        <f t="shared" si="38"/>
        <v/>
      </c>
      <c r="CEZ19" t="str">
        <f t="shared" si="38"/>
        <v/>
      </c>
      <c r="CFA19" t="str">
        <f t="shared" si="38"/>
        <v/>
      </c>
      <c r="CFB19" t="str">
        <f t="shared" si="38"/>
        <v/>
      </c>
      <c r="CFC19" t="str">
        <f t="shared" si="38"/>
        <v/>
      </c>
      <c r="CFD19" t="str">
        <f t="shared" si="38"/>
        <v/>
      </c>
      <c r="CFE19" t="str">
        <f t="shared" si="38"/>
        <v/>
      </c>
      <c r="CFF19" t="str">
        <f t="shared" si="38"/>
        <v/>
      </c>
      <c r="CFG19" t="str">
        <f t="shared" si="38"/>
        <v/>
      </c>
      <c r="CFH19" t="str">
        <f t="shared" si="38"/>
        <v/>
      </c>
      <c r="CFI19" t="str">
        <f t="shared" si="38"/>
        <v/>
      </c>
      <c r="CFJ19" t="str">
        <f t="shared" si="38"/>
        <v/>
      </c>
      <c r="CFK19" t="str">
        <f t="shared" si="38"/>
        <v/>
      </c>
      <c r="CFL19" t="str">
        <f t="shared" si="38"/>
        <v/>
      </c>
      <c r="CFM19" t="str">
        <f t="shared" si="38"/>
        <v/>
      </c>
      <c r="CFN19" t="str">
        <f t="shared" si="38"/>
        <v/>
      </c>
      <c r="CFO19" t="str">
        <f t="shared" si="38"/>
        <v/>
      </c>
      <c r="CFP19" t="str">
        <f t="shared" si="38"/>
        <v/>
      </c>
      <c r="CFQ19" t="str">
        <f t="shared" si="38"/>
        <v/>
      </c>
      <c r="CFR19" t="str">
        <f t="shared" si="38"/>
        <v/>
      </c>
      <c r="CFS19" t="str">
        <f t="shared" si="38"/>
        <v/>
      </c>
      <c r="CFT19" t="str">
        <f t="shared" si="38"/>
        <v/>
      </c>
      <c r="CFU19" t="str">
        <f t="shared" si="38"/>
        <v/>
      </c>
      <c r="CFV19" t="str">
        <f t="shared" si="38"/>
        <v/>
      </c>
      <c r="CFW19" t="str">
        <f t="shared" si="38"/>
        <v/>
      </c>
      <c r="CFX19" t="str">
        <f t="shared" si="38"/>
        <v/>
      </c>
      <c r="CFY19" t="str">
        <f t="shared" si="38"/>
        <v/>
      </c>
      <c r="CFZ19" t="str">
        <f t="shared" si="38"/>
        <v/>
      </c>
      <c r="CGA19" t="str">
        <f t="shared" si="38"/>
        <v/>
      </c>
      <c r="CGB19" t="str">
        <f t="shared" si="38"/>
        <v/>
      </c>
      <c r="CGC19" t="str">
        <f t="shared" si="38"/>
        <v/>
      </c>
      <c r="CGD19" t="str">
        <f t="shared" si="38"/>
        <v/>
      </c>
      <c r="CGE19" t="str">
        <f t="shared" si="38"/>
        <v/>
      </c>
      <c r="CGF19" t="str">
        <f t="shared" si="38"/>
        <v/>
      </c>
      <c r="CGG19" t="str">
        <f t="shared" si="38"/>
        <v/>
      </c>
      <c r="CGH19" t="str">
        <f t="shared" si="38"/>
        <v/>
      </c>
      <c r="CGI19" t="str">
        <f t="shared" si="38"/>
        <v/>
      </c>
      <c r="CGJ19" t="str">
        <f t="shared" si="38"/>
        <v/>
      </c>
      <c r="CGK19" t="str">
        <f t="shared" si="38"/>
        <v/>
      </c>
      <c r="CGL19" t="str">
        <f t="shared" si="38"/>
        <v/>
      </c>
      <c r="CGM19" t="str">
        <f t="shared" si="38"/>
        <v/>
      </c>
      <c r="CGN19" t="str">
        <f t="shared" si="38"/>
        <v/>
      </c>
      <c r="CGO19" t="str">
        <f t="shared" si="38"/>
        <v/>
      </c>
      <c r="CGP19" t="str">
        <f t="shared" si="38"/>
        <v/>
      </c>
      <c r="CGQ19" t="str">
        <f t="shared" si="38"/>
        <v/>
      </c>
      <c r="CGR19" t="str">
        <f t="shared" si="38"/>
        <v/>
      </c>
      <c r="CGS19" t="str">
        <f t="shared" si="38"/>
        <v/>
      </c>
      <c r="CGT19" t="str">
        <f t="shared" si="38"/>
        <v/>
      </c>
      <c r="CGU19" t="str">
        <f t="shared" si="38"/>
        <v/>
      </c>
      <c r="CGV19" t="str">
        <f t="shared" si="38"/>
        <v/>
      </c>
      <c r="CGW19" t="str">
        <f t="shared" si="38"/>
        <v/>
      </c>
      <c r="CGX19" t="str">
        <f t="shared" si="38"/>
        <v/>
      </c>
      <c r="CGY19" t="str">
        <f t="shared" si="38"/>
        <v/>
      </c>
      <c r="CGZ19" t="str">
        <f t="shared" si="38"/>
        <v/>
      </c>
      <c r="CHA19" t="str">
        <f t="shared" si="38"/>
        <v/>
      </c>
      <c r="CHB19" t="str">
        <f t="shared" si="38"/>
        <v/>
      </c>
      <c r="CHC19" t="str">
        <f t="shared" si="38"/>
        <v/>
      </c>
      <c r="CHD19" t="str">
        <f t="shared" si="38"/>
        <v/>
      </c>
      <c r="CHE19" t="str">
        <f t="shared" si="38"/>
        <v/>
      </c>
      <c r="CHF19" t="str">
        <f t="shared" si="38"/>
        <v/>
      </c>
      <c r="CHG19" t="str">
        <f t="shared" si="38"/>
        <v/>
      </c>
      <c r="CHH19" t="str">
        <f t="shared" ref="CHH19:CJS19" si="39">IF(OR(CHH18=1,CHH17=1),"Fed Intervention","")</f>
        <v/>
      </c>
      <c r="CHI19" t="str">
        <f t="shared" si="39"/>
        <v/>
      </c>
      <c r="CHJ19" t="str">
        <f t="shared" si="39"/>
        <v/>
      </c>
      <c r="CHK19" t="str">
        <f t="shared" si="39"/>
        <v/>
      </c>
      <c r="CHL19" t="str">
        <f t="shared" si="39"/>
        <v/>
      </c>
      <c r="CHM19" t="str">
        <f t="shared" si="39"/>
        <v/>
      </c>
      <c r="CHN19" t="str">
        <f t="shared" si="39"/>
        <v/>
      </c>
      <c r="CHO19" t="str">
        <f t="shared" si="39"/>
        <v/>
      </c>
      <c r="CHP19" t="str">
        <f t="shared" si="39"/>
        <v/>
      </c>
      <c r="CHQ19" t="str">
        <f t="shared" si="39"/>
        <v/>
      </c>
      <c r="CHR19" t="str">
        <f t="shared" si="39"/>
        <v/>
      </c>
      <c r="CHS19" t="str">
        <f t="shared" si="39"/>
        <v/>
      </c>
      <c r="CHT19" t="str">
        <f t="shared" si="39"/>
        <v/>
      </c>
      <c r="CHU19" t="str">
        <f t="shared" si="39"/>
        <v/>
      </c>
      <c r="CHV19" t="str">
        <f t="shared" si="39"/>
        <v/>
      </c>
      <c r="CHW19" t="str">
        <f t="shared" si="39"/>
        <v/>
      </c>
      <c r="CHX19" t="str">
        <f t="shared" si="39"/>
        <v/>
      </c>
      <c r="CHY19" t="str">
        <f t="shared" si="39"/>
        <v/>
      </c>
      <c r="CHZ19" t="str">
        <f t="shared" si="39"/>
        <v/>
      </c>
      <c r="CIA19" t="str">
        <f t="shared" si="39"/>
        <v/>
      </c>
      <c r="CIB19" t="str">
        <f t="shared" si="39"/>
        <v/>
      </c>
      <c r="CIC19" t="str">
        <f t="shared" si="39"/>
        <v/>
      </c>
      <c r="CID19" t="str">
        <f t="shared" si="39"/>
        <v/>
      </c>
      <c r="CIE19" t="str">
        <f t="shared" si="39"/>
        <v/>
      </c>
      <c r="CIF19" t="str">
        <f t="shared" si="39"/>
        <v/>
      </c>
      <c r="CIG19" t="str">
        <f t="shared" si="39"/>
        <v/>
      </c>
      <c r="CIH19" t="str">
        <f t="shared" si="39"/>
        <v/>
      </c>
      <c r="CII19" t="str">
        <f t="shared" si="39"/>
        <v/>
      </c>
      <c r="CIJ19" t="str">
        <f t="shared" si="39"/>
        <v/>
      </c>
      <c r="CIK19" t="str">
        <f t="shared" si="39"/>
        <v/>
      </c>
      <c r="CIL19" t="str">
        <f t="shared" si="39"/>
        <v/>
      </c>
      <c r="CIM19" t="str">
        <f t="shared" si="39"/>
        <v/>
      </c>
      <c r="CIN19" t="str">
        <f t="shared" si="39"/>
        <v/>
      </c>
      <c r="CIO19" t="str">
        <f t="shared" si="39"/>
        <v/>
      </c>
      <c r="CIP19" t="str">
        <f t="shared" si="39"/>
        <v/>
      </c>
      <c r="CIQ19" t="str">
        <f t="shared" si="39"/>
        <v/>
      </c>
      <c r="CIR19" t="str">
        <f t="shared" si="39"/>
        <v/>
      </c>
      <c r="CIS19" t="str">
        <f t="shared" si="39"/>
        <v/>
      </c>
      <c r="CIT19" t="str">
        <f t="shared" si="39"/>
        <v/>
      </c>
      <c r="CIU19" t="str">
        <f t="shared" si="39"/>
        <v/>
      </c>
      <c r="CIV19" t="str">
        <f t="shared" si="39"/>
        <v/>
      </c>
      <c r="CIW19" t="str">
        <f t="shared" si="39"/>
        <v/>
      </c>
      <c r="CIX19" t="str">
        <f t="shared" si="39"/>
        <v/>
      </c>
      <c r="CIY19" t="str">
        <f t="shared" si="39"/>
        <v/>
      </c>
      <c r="CIZ19" t="str">
        <f t="shared" si="39"/>
        <v/>
      </c>
      <c r="CJA19" t="str">
        <f t="shared" si="39"/>
        <v/>
      </c>
      <c r="CJB19" t="str">
        <f t="shared" si="39"/>
        <v/>
      </c>
      <c r="CJC19" t="str">
        <f t="shared" si="39"/>
        <v/>
      </c>
      <c r="CJD19" t="str">
        <f t="shared" si="39"/>
        <v/>
      </c>
      <c r="CJE19" t="str">
        <f t="shared" si="39"/>
        <v/>
      </c>
      <c r="CJF19" t="str">
        <f t="shared" si="39"/>
        <v/>
      </c>
      <c r="CJG19" t="str">
        <f t="shared" si="39"/>
        <v/>
      </c>
      <c r="CJH19" t="str">
        <f t="shared" si="39"/>
        <v/>
      </c>
      <c r="CJI19" t="str">
        <f t="shared" si="39"/>
        <v/>
      </c>
      <c r="CJJ19" t="str">
        <f t="shared" si="39"/>
        <v/>
      </c>
      <c r="CJK19" t="str">
        <f t="shared" si="39"/>
        <v/>
      </c>
      <c r="CJL19" t="str">
        <f t="shared" si="39"/>
        <v/>
      </c>
      <c r="CJM19" t="str">
        <f t="shared" si="39"/>
        <v/>
      </c>
      <c r="CJN19" t="str">
        <f t="shared" si="39"/>
        <v/>
      </c>
      <c r="CJO19" t="str">
        <f t="shared" si="39"/>
        <v/>
      </c>
      <c r="CJP19" t="str">
        <f t="shared" si="39"/>
        <v/>
      </c>
      <c r="CJQ19" t="str">
        <f t="shared" si="39"/>
        <v/>
      </c>
      <c r="CJR19" t="str">
        <f t="shared" si="39"/>
        <v/>
      </c>
      <c r="CJS19" t="str">
        <f t="shared" si="39"/>
        <v/>
      </c>
      <c r="CJT19" t="str">
        <f t="shared" ref="CJT19:CME19" si="40">IF(OR(CJT18=1,CJT17=1),"Fed Intervention","")</f>
        <v/>
      </c>
      <c r="CJU19" t="str">
        <f t="shared" si="40"/>
        <v/>
      </c>
      <c r="CJV19" t="str">
        <f t="shared" si="40"/>
        <v/>
      </c>
      <c r="CJW19" t="str">
        <f t="shared" si="40"/>
        <v/>
      </c>
      <c r="CJX19" t="str">
        <f t="shared" si="40"/>
        <v/>
      </c>
      <c r="CJY19" t="str">
        <f t="shared" si="40"/>
        <v/>
      </c>
      <c r="CJZ19" t="str">
        <f t="shared" si="40"/>
        <v/>
      </c>
      <c r="CKA19" t="str">
        <f t="shared" si="40"/>
        <v/>
      </c>
      <c r="CKB19" t="str">
        <f t="shared" si="40"/>
        <v/>
      </c>
      <c r="CKC19" t="str">
        <f t="shared" si="40"/>
        <v/>
      </c>
      <c r="CKD19" t="str">
        <f t="shared" si="40"/>
        <v/>
      </c>
      <c r="CKE19" t="str">
        <f t="shared" si="40"/>
        <v/>
      </c>
      <c r="CKF19" t="str">
        <f t="shared" si="40"/>
        <v/>
      </c>
      <c r="CKG19" t="str">
        <f t="shared" si="40"/>
        <v/>
      </c>
      <c r="CKH19" t="str">
        <f t="shared" si="40"/>
        <v/>
      </c>
      <c r="CKI19" t="str">
        <f t="shared" si="40"/>
        <v/>
      </c>
      <c r="CKJ19" t="str">
        <f t="shared" si="40"/>
        <v/>
      </c>
      <c r="CKK19" t="str">
        <f t="shared" si="40"/>
        <v/>
      </c>
      <c r="CKL19" t="str">
        <f t="shared" si="40"/>
        <v/>
      </c>
      <c r="CKM19" t="str">
        <f t="shared" si="40"/>
        <v/>
      </c>
      <c r="CKN19" t="str">
        <f t="shared" si="40"/>
        <v/>
      </c>
      <c r="CKO19" t="str">
        <f t="shared" si="40"/>
        <v/>
      </c>
      <c r="CKP19" t="str">
        <f t="shared" si="40"/>
        <v/>
      </c>
      <c r="CKQ19" t="str">
        <f t="shared" si="40"/>
        <v/>
      </c>
      <c r="CKR19" t="str">
        <f t="shared" si="40"/>
        <v/>
      </c>
      <c r="CKS19" t="str">
        <f t="shared" si="40"/>
        <v/>
      </c>
      <c r="CKT19" t="str">
        <f t="shared" si="40"/>
        <v/>
      </c>
      <c r="CKU19" t="str">
        <f t="shared" si="40"/>
        <v/>
      </c>
      <c r="CKV19" t="str">
        <f t="shared" si="40"/>
        <v/>
      </c>
      <c r="CKW19" t="str">
        <f t="shared" si="40"/>
        <v/>
      </c>
      <c r="CKX19" t="str">
        <f t="shared" si="40"/>
        <v/>
      </c>
      <c r="CKY19" t="str">
        <f t="shared" si="40"/>
        <v/>
      </c>
      <c r="CKZ19" t="str">
        <f t="shared" si="40"/>
        <v/>
      </c>
      <c r="CLA19" t="str">
        <f t="shared" si="40"/>
        <v/>
      </c>
      <c r="CLB19" t="str">
        <f t="shared" si="40"/>
        <v/>
      </c>
      <c r="CLC19" t="str">
        <f t="shared" si="40"/>
        <v/>
      </c>
      <c r="CLD19" t="str">
        <f t="shared" si="40"/>
        <v/>
      </c>
      <c r="CLE19" t="str">
        <f t="shared" si="40"/>
        <v/>
      </c>
      <c r="CLF19" t="str">
        <f t="shared" si="40"/>
        <v/>
      </c>
      <c r="CLG19" t="str">
        <f t="shared" si="40"/>
        <v/>
      </c>
      <c r="CLH19" t="str">
        <f t="shared" si="40"/>
        <v/>
      </c>
      <c r="CLI19" t="str">
        <f t="shared" si="40"/>
        <v/>
      </c>
      <c r="CLJ19" t="str">
        <f t="shared" si="40"/>
        <v/>
      </c>
      <c r="CLK19" t="str">
        <f t="shared" si="40"/>
        <v/>
      </c>
      <c r="CLL19" t="str">
        <f t="shared" si="40"/>
        <v/>
      </c>
      <c r="CLM19" t="str">
        <f t="shared" si="40"/>
        <v/>
      </c>
      <c r="CLN19" t="str">
        <f t="shared" si="40"/>
        <v/>
      </c>
      <c r="CLO19" t="str">
        <f t="shared" si="40"/>
        <v/>
      </c>
      <c r="CLP19" t="str">
        <f t="shared" si="40"/>
        <v/>
      </c>
      <c r="CLQ19" t="str">
        <f t="shared" si="40"/>
        <v/>
      </c>
      <c r="CLR19" t="str">
        <f t="shared" si="40"/>
        <v/>
      </c>
      <c r="CLS19" t="str">
        <f t="shared" si="40"/>
        <v/>
      </c>
      <c r="CLT19" t="str">
        <f t="shared" si="40"/>
        <v/>
      </c>
      <c r="CLU19" t="str">
        <f t="shared" si="40"/>
        <v/>
      </c>
      <c r="CLV19" t="str">
        <f t="shared" si="40"/>
        <v/>
      </c>
      <c r="CLW19" t="str">
        <f t="shared" si="40"/>
        <v/>
      </c>
      <c r="CLX19" t="str">
        <f t="shared" si="40"/>
        <v/>
      </c>
      <c r="CLY19" t="str">
        <f t="shared" si="40"/>
        <v/>
      </c>
      <c r="CLZ19" t="str">
        <f t="shared" si="40"/>
        <v/>
      </c>
      <c r="CMA19" t="str">
        <f t="shared" si="40"/>
        <v/>
      </c>
      <c r="CMB19" t="str">
        <f t="shared" si="40"/>
        <v/>
      </c>
      <c r="CMC19" t="str">
        <f t="shared" si="40"/>
        <v/>
      </c>
      <c r="CMD19" t="str">
        <f t="shared" si="40"/>
        <v/>
      </c>
      <c r="CME19" t="str">
        <f t="shared" si="40"/>
        <v/>
      </c>
      <c r="CMF19" t="str">
        <f t="shared" ref="CMF19:COQ19" si="41">IF(OR(CMF18=1,CMF17=1),"Fed Intervention","")</f>
        <v/>
      </c>
      <c r="CMG19" t="str">
        <f t="shared" si="41"/>
        <v/>
      </c>
      <c r="CMH19" t="str">
        <f t="shared" si="41"/>
        <v/>
      </c>
      <c r="CMI19" t="str">
        <f t="shared" si="41"/>
        <v/>
      </c>
      <c r="CMJ19" t="str">
        <f t="shared" si="41"/>
        <v/>
      </c>
      <c r="CMK19" t="str">
        <f t="shared" si="41"/>
        <v/>
      </c>
      <c r="CML19" t="str">
        <f t="shared" si="41"/>
        <v/>
      </c>
      <c r="CMM19" t="str">
        <f t="shared" si="41"/>
        <v/>
      </c>
      <c r="CMN19" t="str">
        <f t="shared" si="41"/>
        <v/>
      </c>
      <c r="CMO19" t="str">
        <f t="shared" si="41"/>
        <v/>
      </c>
      <c r="CMP19" t="str">
        <f t="shared" si="41"/>
        <v/>
      </c>
      <c r="CMQ19" t="str">
        <f t="shared" si="41"/>
        <v/>
      </c>
      <c r="CMR19" t="str">
        <f t="shared" si="41"/>
        <v/>
      </c>
      <c r="CMS19" t="str">
        <f t="shared" si="41"/>
        <v/>
      </c>
      <c r="CMT19" t="str">
        <f t="shared" si="41"/>
        <v/>
      </c>
      <c r="CMU19" t="str">
        <f t="shared" si="41"/>
        <v/>
      </c>
      <c r="CMV19" t="str">
        <f t="shared" si="41"/>
        <v/>
      </c>
      <c r="CMW19" t="str">
        <f t="shared" si="41"/>
        <v/>
      </c>
      <c r="CMX19" t="str">
        <f t="shared" si="41"/>
        <v/>
      </c>
      <c r="CMY19" t="str">
        <f t="shared" si="41"/>
        <v/>
      </c>
      <c r="CMZ19" t="str">
        <f t="shared" si="41"/>
        <v/>
      </c>
      <c r="CNA19" t="str">
        <f t="shared" si="41"/>
        <v/>
      </c>
      <c r="CNB19" t="str">
        <f t="shared" si="41"/>
        <v/>
      </c>
      <c r="CNC19" t="str">
        <f t="shared" si="41"/>
        <v/>
      </c>
      <c r="CND19" t="str">
        <f t="shared" si="41"/>
        <v/>
      </c>
      <c r="CNE19" t="str">
        <f t="shared" si="41"/>
        <v/>
      </c>
      <c r="CNF19" t="str">
        <f t="shared" si="41"/>
        <v/>
      </c>
      <c r="CNG19" t="str">
        <f t="shared" si="41"/>
        <v/>
      </c>
      <c r="CNH19" t="str">
        <f t="shared" si="41"/>
        <v/>
      </c>
      <c r="CNI19" t="str">
        <f t="shared" si="41"/>
        <v/>
      </c>
      <c r="CNJ19" t="str">
        <f t="shared" si="41"/>
        <v/>
      </c>
      <c r="CNK19" t="str">
        <f t="shared" si="41"/>
        <v/>
      </c>
      <c r="CNL19" t="str">
        <f t="shared" si="41"/>
        <v/>
      </c>
      <c r="CNM19" t="str">
        <f t="shared" si="41"/>
        <v/>
      </c>
      <c r="CNN19" t="str">
        <f t="shared" si="41"/>
        <v/>
      </c>
      <c r="CNO19" t="str">
        <f t="shared" si="41"/>
        <v/>
      </c>
      <c r="CNP19" t="str">
        <f t="shared" si="41"/>
        <v/>
      </c>
      <c r="CNQ19" t="str">
        <f t="shared" si="41"/>
        <v/>
      </c>
      <c r="CNR19" t="str">
        <f t="shared" si="41"/>
        <v/>
      </c>
      <c r="CNS19" t="str">
        <f t="shared" si="41"/>
        <v/>
      </c>
      <c r="CNT19" t="str">
        <f t="shared" si="41"/>
        <v/>
      </c>
      <c r="CNU19" t="str">
        <f t="shared" si="41"/>
        <v/>
      </c>
      <c r="CNV19" t="str">
        <f t="shared" si="41"/>
        <v/>
      </c>
      <c r="CNW19" t="str">
        <f t="shared" si="41"/>
        <v/>
      </c>
      <c r="CNX19" t="str">
        <f t="shared" si="41"/>
        <v/>
      </c>
      <c r="CNY19" t="str">
        <f t="shared" si="41"/>
        <v/>
      </c>
      <c r="CNZ19" t="str">
        <f t="shared" si="41"/>
        <v/>
      </c>
      <c r="COA19" t="str">
        <f t="shared" si="41"/>
        <v/>
      </c>
      <c r="COB19" t="str">
        <f t="shared" si="41"/>
        <v/>
      </c>
      <c r="COC19" t="str">
        <f t="shared" si="41"/>
        <v/>
      </c>
      <c r="COD19" t="str">
        <f t="shared" si="41"/>
        <v/>
      </c>
      <c r="COE19" t="str">
        <f t="shared" si="41"/>
        <v/>
      </c>
      <c r="COF19" t="str">
        <f t="shared" si="41"/>
        <v/>
      </c>
      <c r="COG19" t="str">
        <f t="shared" si="41"/>
        <v/>
      </c>
      <c r="COH19" t="str">
        <f t="shared" si="41"/>
        <v/>
      </c>
      <c r="COI19" t="str">
        <f t="shared" si="41"/>
        <v/>
      </c>
      <c r="COJ19" t="str">
        <f t="shared" si="41"/>
        <v/>
      </c>
      <c r="COK19" t="str">
        <f t="shared" si="41"/>
        <v/>
      </c>
      <c r="COL19" t="str">
        <f t="shared" si="41"/>
        <v/>
      </c>
      <c r="COM19" t="str">
        <f t="shared" si="41"/>
        <v/>
      </c>
      <c r="CON19" t="str">
        <f t="shared" si="41"/>
        <v/>
      </c>
      <c r="COO19" t="str">
        <f t="shared" si="41"/>
        <v/>
      </c>
      <c r="COP19" t="str">
        <f t="shared" si="41"/>
        <v/>
      </c>
      <c r="COQ19" t="str">
        <f t="shared" si="41"/>
        <v/>
      </c>
      <c r="COR19" t="str">
        <f t="shared" ref="COR19:CRC19" si="42">IF(OR(COR18=1,COR17=1),"Fed Intervention","")</f>
        <v/>
      </c>
      <c r="COS19" t="str">
        <f t="shared" si="42"/>
        <v/>
      </c>
      <c r="COT19" t="str">
        <f t="shared" si="42"/>
        <v/>
      </c>
      <c r="COU19" t="str">
        <f t="shared" si="42"/>
        <v/>
      </c>
      <c r="COV19" t="str">
        <f t="shared" si="42"/>
        <v/>
      </c>
      <c r="COW19" t="str">
        <f t="shared" si="42"/>
        <v/>
      </c>
      <c r="COX19" t="str">
        <f t="shared" si="42"/>
        <v/>
      </c>
      <c r="COY19" t="str">
        <f t="shared" si="42"/>
        <v/>
      </c>
      <c r="COZ19" t="str">
        <f t="shared" si="42"/>
        <v/>
      </c>
      <c r="CPA19" t="str">
        <f t="shared" si="42"/>
        <v/>
      </c>
      <c r="CPB19" t="str">
        <f t="shared" si="42"/>
        <v/>
      </c>
      <c r="CPC19" t="str">
        <f t="shared" si="42"/>
        <v/>
      </c>
      <c r="CPD19" t="str">
        <f t="shared" si="42"/>
        <v/>
      </c>
      <c r="CPE19" t="str">
        <f t="shared" si="42"/>
        <v/>
      </c>
      <c r="CPF19" t="str">
        <f t="shared" si="42"/>
        <v/>
      </c>
      <c r="CPG19" t="str">
        <f t="shared" si="42"/>
        <v/>
      </c>
      <c r="CPH19" t="str">
        <f t="shared" si="42"/>
        <v/>
      </c>
      <c r="CPI19" t="str">
        <f t="shared" si="42"/>
        <v/>
      </c>
      <c r="CPJ19" t="str">
        <f t="shared" si="42"/>
        <v/>
      </c>
      <c r="CPK19" t="str">
        <f t="shared" si="42"/>
        <v/>
      </c>
      <c r="CPL19" t="str">
        <f t="shared" si="42"/>
        <v/>
      </c>
      <c r="CPM19" t="str">
        <f t="shared" si="42"/>
        <v/>
      </c>
      <c r="CPN19" t="str">
        <f t="shared" si="42"/>
        <v/>
      </c>
      <c r="CPO19" t="str">
        <f t="shared" si="42"/>
        <v/>
      </c>
      <c r="CPP19" t="str">
        <f t="shared" si="42"/>
        <v/>
      </c>
      <c r="CPQ19" t="str">
        <f t="shared" si="42"/>
        <v/>
      </c>
      <c r="CPR19" t="str">
        <f t="shared" si="42"/>
        <v/>
      </c>
      <c r="CPS19" t="str">
        <f t="shared" si="42"/>
        <v/>
      </c>
      <c r="CPT19" t="str">
        <f t="shared" si="42"/>
        <v/>
      </c>
      <c r="CPU19" t="str">
        <f t="shared" si="42"/>
        <v/>
      </c>
      <c r="CPV19" t="str">
        <f t="shared" si="42"/>
        <v/>
      </c>
      <c r="CPW19" t="str">
        <f t="shared" si="42"/>
        <v/>
      </c>
      <c r="CPX19" t="str">
        <f t="shared" si="42"/>
        <v/>
      </c>
      <c r="CPY19" t="str">
        <f t="shared" si="42"/>
        <v/>
      </c>
      <c r="CPZ19" t="str">
        <f t="shared" si="42"/>
        <v/>
      </c>
      <c r="CQA19" t="str">
        <f t="shared" si="42"/>
        <v/>
      </c>
      <c r="CQB19" t="str">
        <f t="shared" si="42"/>
        <v/>
      </c>
      <c r="CQC19" t="str">
        <f t="shared" si="42"/>
        <v/>
      </c>
      <c r="CQD19" t="str">
        <f t="shared" si="42"/>
        <v/>
      </c>
      <c r="CQE19" t="str">
        <f t="shared" si="42"/>
        <v/>
      </c>
      <c r="CQF19" t="str">
        <f t="shared" si="42"/>
        <v/>
      </c>
      <c r="CQG19" t="str">
        <f t="shared" si="42"/>
        <v/>
      </c>
      <c r="CQH19" t="str">
        <f t="shared" si="42"/>
        <v/>
      </c>
      <c r="CQI19" t="str">
        <f t="shared" si="42"/>
        <v/>
      </c>
      <c r="CQJ19" t="str">
        <f t="shared" si="42"/>
        <v/>
      </c>
      <c r="CQK19" t="str">
        <f t="shared" si="42"/>
        <v/>
      </c>
      <c r="CQL19" t="str">
        <f t="shared" si="42"/>
        <v/>
      </c>
      <c r="CQM19" t="str">
        <f t="shared" si="42"/>
        <v/>
      </c>
      <c r="CQN19" t="str">
        <f t="shared" si="42"/>
        <v/>
      </c>
      <c r="CQO19" t="str">
        <f t="shared" si="42"/>
        <v/>
      </c>
      <c r="CQP19" t="str">
        <f t="shared" si="42"/>
        <v/>
      </c>
      <c r="CQQ19" t="str">
        <f t="shared" si="42"/>
        <v/>
      </c>
      <c r="CQR19" t="str">
        <f t="shared" si="42"/>
        <v/>
      </c>
      <c r="CQS19" t="str">
        <f t="shared" si="42"/>
        <v/>
      </c>
      <c r="CQT19" t="str">
        <f t="shared" si="42"/>
        <v/>
      </c>
      <c r="CQU19" t="str">
        <f t="shared" si="42"/>
        <v/>
      </c>
      <c r="CQV19" t="str">
        <f t="shared" si="42"/>
        <v/>
      </c>
      <c r="CQW19" t="str">
        <f t="shared" si="42"/>
        <v/>
      </c>
      <c r="CQX19" t="str">
        <f t="shared" si="42"/>
        <v/>
      </c>
      <c r="CQY19" t="str">
        <f t="shared" si="42"/>
        <v/>
      </c>
      <c r="CQZ19" t="str">
        <f t="shared" si="42"/>
        <v/>
      </c>
      <c r="CRA19" t="str">
        <f t="shared" si="42"/>
        <v/>
      </c>
      <c r="CRB19" t="str">
        <f t="shared" si="42"/>
        <v/>
      </c>
      <c r="CRC19" t="str">
        <f t="shared" si="42"/>
        <v/>
      </c>
      <c r="CRD19" t="str">
        <f t="shared" ref="CRD19:CTO19" si="43">IF(OR(CRD18=1,CRD17=1),"Fed Intervention","")</f>
        <v/>
      </c>
      <c r="CRE19" t="str">
        <f t="shared" si="43"/>
        <v/>
      </c>
      <c r="CRF19" t="str">
        <f t="shared" si="43"/>
        <v/>
      </c>
      <c r="CRG19" t="str">
        <f t="shared" si="43"/>
        <v/>
      </c>
      <c r="CRH19" t="str">
        <f t="shared" si="43"/>
        <v/>
      </c>
      <c r="CRI19" t="str">
        <f t="shared" si="43"/>
        <v/>
      </c>
      <c r="CRJ19" t="str">
        <f t="shared" si="43"/>
        <v/>
      </c>
      <c r="CRK19" t="str">
        <f t="shared" si="43"/>
        <v/>
      </c>
      <c r="CRL19" t="str">
        <f t="shared" si="43"/>
        <v/>
      </c>
      <c r="CRM19" t="str">
        <f t="shared" si="43"/>
        <v/>
      </c>
      <c r="CRN19" t="str">
        <f t="shared" si="43"/>
        <v/>
      </c>
      <c r="CRO19" t="str">
        <f t="shared" si="43"/>
        <v/>
      </c>
      <c r="CRP19" t="str">
        <f t="shared" si="43"/>
        <v/>
      </c>
      <c r="CRQ19" t="str">
        <f t="shared" si="43"/>
        <v/>
      </c>
      <c r="CRR19" t="str">
        <f t="shared" si="43"/>
        <v/>
      </c>
      <c r="CRS19" t="str">
        <f t="shared" si="43"/>
        <v/>
      </c>
      <c r="CRT19" t="str">
        <f t="shared" si="43"/>
        <v/>
      </c>
      <c r="CRU19" t="str">
        <f t="shared" si="43"/>
        <v/>
      </c>
      <c r="CRV19" t="str">
        <f t="shared" si="43"/>
        <v/>
      </c>
      <c r="CRW19" t="str">
        <f t="shared" si="43"/>
        <v/>
      </c>
      <c r="CRX19" t="str">
        <f t="shared" si="43"/>
        <v/>
      </c>
      <c r="CRY19" t="str">
        <f t="shared" si="43"/>
        <v/>
      </c>
      <c r="CRZ19" t="str">
        <f t="shared" si="43"/>
        <v/>
      </c>
      <c r="CSA19" t="str">
        <f t="shared" si="43"/>
        <v/>
      </c>
      <c r="CSB19" t="str">
        <f t="shared" si="43"/>
        <v/>
      </c>
      <c r="CSC19" t="str">
        <f t="shared" si="43"/>
        <v/>
      </c>
      <c r="CSD19" t="str">
        <f t="shared" si="43"/>
        <v/>
      </c>
      <c r="CSE19" t="str">
        <f t="shared" si="43"/>
        <v/>
      </c>
      <c r="CSF19" t="str">
        <f t="shared" si="43"/>
        <v/>
      </c>
      <c r="CSG19" t="str">
        <f t="shared" si="43"/>
        <v/>
      </c>
      <c r="CSH19" t="str">
        <f t="shared" si="43"/>
        <v/>
      </c>
      <c r="CSI19" t="str">
        <f t="shared" si="43"/>
        <v/>
      </c>
      <c r="CSJ19" t="str">
        <f t="shared" si="43"/>
        <v/>
      </c>
      <c r="CSK19" t="str">
        <f t="shared" si="43"/>
        <v/>
      </c>
      <c r="CSL19" t="str">
        <f t="shared" si="43"/>
        <v/>
      </c>
      <c r="CSM19" t="str">
        <f t="shared" si="43"/>
        <v/>
      </c>
      <c r="CSN19" t="str">
        <f t="shared" si="43"/>
        <v/>
      </c>
      <c r="CSO19" t="str">
        <f t="shared" si="43"/>
        <v/>
      </c>
      <c r="CSP19" t="str">
        <f t="shared" si="43"/>
        <v/>
      </c>
      <c r="CSQ19" t="str">
        <f t="shared" si="43"/>
        <v/>
      </c>
      <c r="CSR19" t="str">
        <f t="shared" si="43"/>
        <v/>
      </c>
      <c r="CSS19" t="str">
        <f t="shared" si="43"/>
        <v/>
      </c>
      <c r="CST19" t="str">
        <f t="shared" si="43"/>
        <v/>
      </c>
      <c r="CSU19" t="str">
        <f t="shared" si="43"/>
        <v/>
      </c>
      <c r="CSV19" t="str">
        <f t="shared" si="43"/>
        <v/>
      </c>
      <c r="CSW19" t="str">
        <f t="shared" si="43"/>
        <v/>
      </c>
      <c r="CSX19" t="str">
        <f t="shared" si="43"/>
        <v/>
      </c>
      <c r="CSY19" t="str">
        <f t="shared" si="43"/>
        <v/>
      </c>
      <c r="CSZ19" t="str">
        <f t="shared" si="43"/>
        <v/>
      </c>
      <c r="CTA19" t="str">
        <f t="shared" si="43"/>
        <v/>
      </c>
      <c r="CTB19" t="str">
        <f t="shared" si="43"/>
        <v/>
      </c>
      <c r="CTC19" t="str">
        <f t="shared" si="43"/>
        <v/>
      </c>
      <c r="CTD19" t="str">
        <f t="shared" si="43"/>
        <v/>
      </c>
      <c r="CTE19" t="str">
        <f t="shared" si="43"/>
        <v/>
      </c>
      <c r="CTF19" t="str">
        <f t="shared" si="43"/>
        <v/>
      </c>
      <c r="CTG19" t="str">
        <f t="shared" si="43"/>
        <v/>
      </c>
      <c r="CTH19" t="str">
        <f t="shared" si="43"/>
        <v/>
      </c>
      <c r="CTI19" t="str">
        <f t="shared" si="43"/>
        <v/>
      </c>
      <c r="CTJ19" t="str">
        <f t="shared" si="43"/>
        <v/>
      </c>
      <c r="CTK19" t="str">
        <f t="shared" si="43"/>
        <v/>
      </c>
      <c r="CTL19" t="str">
        <f t="shared" si="43"/>
        <v/>
      </c>
      <c r="CTM19" t="str">
        <f t="shared" si="43"/>
        <v/>
      </c>
      <c r="CTN19" t="str">
        <f t="shared" si="43"/>
        <v/>
      </c>
      <c r="CTO19" t="str">
        <f t="shared" si="43"/>
        <v/>
      </c>
      <c r="CTP19" t="str">
        <f t="shared" ref="CTP19:CWA19" si="44">IF(OR(CTP18=1,CTP17=1),"Fed Intervention","")</f>
        <v/>
      </c>
      <c r="CTQ19" t="str">
        <f t="shared" si="44"/>
        <v/>
      </c>
      <c r="CTR19" t="str">
        <f t="shared" si="44"/>
        <v/>
      </c>
      <c r="CTS19" t="str">
        <f t="shared" si="44"/>
        <v/>
      </c>
      <c r="CTT19" t="str">
        <f t="shared" si="44"/>
        <v/>
      </c>
      <c r="CTU19" t="str">
        <f t="shared" si="44"/>
        <v/>
      </c>
      <c r="CTV19" t="str">
        <f t="shared" si="44"/>
        <v/>
      </c>
      <c r="CTW19" t="str">
        <f t="shared" si="44"/>
        <v/>
      </c>
      <c r="CTX19" t="str">
        <f t="shared" si="44"/>
        <v/>
      </c>
      <c r="CTY19" t="str">
        <f t="shared" si="44"/>
        <v/>
      </c>
      <c r="CTZ19" t="str">
        <f t="shared" si="44"/>
        <v/>
      </c>
      <c r="CUA19" t="str">
        <f t="shared" si="44"/>
        <v/>
      </c>
      <c r="CUB19" t="str">
        <f t="shared" si="44"/>
        <v/>
      </c>
      <c r="CUC19" t="str">
        <f t="shared" si="44"/>
        <v/>
      </c>
      <c r="CUD19" t="str">
        <f t="shared" si="44"/>
        <v/>
      </c>
      <c r="CUE19" t="str">
        <f t="shared" si="44"/>
        <v/>
      </c>
      <c r="CUF19" t="str">
        <f t="shared" si="44"/>
        <v/>
      </c>
      <c r="CUG19" t="str">
        <f t="shared" si="44"/>
        <v/>
      </c>
      <c r="CUH19" t="str">
        <f t="shared" si="44"/>
        <v/>
      </c>
      <c r="CUI19" t="str">
        <f t="shared" si="44"/>
        <v/>
      </c>
      <c r="CUJ19" t="str">
        <f t="shared" si="44"/>
        <v/>
      </c>
      <c r="CUK19" t="str">
        <f t="shared" si="44"/>
        <v/>
      </c>
      <c r="CUL19" t="str">
        <f t="shared" si="44"/>
        <v/>
      </c>
      <c r="CUM19" t="str">
        <f t="shared" si="44"/>
        <v/>
      </c>
      <c r="CUN19" t="str">
        <f t="shared" si="44"/>
        <v/>
      </c>
      <c r="CUO19" t="str">
        <f t="shared" si="44"/>
        <v/>
      </c>
      <c r="CUP19" t="str">
        <f t="shared" si="44"/>
        <v/>
      </c>
      <c r="CUQ19" t="str">
        <f t="shared" si="44"/>
        <v/>
      </c>
      <c r="CUR19" t="str">
        <f t="shared" si="44"/>
        <v/>
      </c>
      <c r="CUS19" t="str">
        <f t="shared" si="44"/>
        <v/>
      </c>
      <c r="CUT19" t="str">
        <f t="shared" si="44"/>
        <v/>
      </c>
      <c r="CUU19" t="str">
        <f t="shared" si="44"/>
        <v/>
      </c>
      <c r="CUV19" t="str">
        <f t="shared" si="44"/>
        <v/>
      </c>
      <c r="CUW19" t="str">
        <f t="shared" si="44"/>
        <v/>
      </c>
      <c r="CUX19" t="str">
        <f t="shared" si="44"/>
        <v/>
      </c>
      <c r="CUY19" t="str">
        <f t="shared" si="44"/>
        <v/>
      </c>
      <c r="CUZ19" t="str">
        <f t="shared" si="44"/>
        <v/>
      </c>
      <c r="CVA19" t="str">
        <f t="shared" si="44"/>
        <v/>
      </c>
      <c r="CVB19" t="str">
        <f t="shared" si="44"/>
        <v/>
      </c>
      <c r="CVC19" t="str">
        <f t="shared" si="44"/>
        <v/>
      </c>
      <c r="CVD19" t="str">
        <f t="shared" si="44"/>
        <v/>
      </c>
      <c r="CVE19" t="str">
        <f t="shared" si="44"/>
        <v/>
      </c>
      <c r="CVF19" t="str">
        <f t="shared" si="44"/>
        <v/>
      </c>
      <c r="CVG19" t="str">
        <f t="shared" si="44"/>
        <v/>
      </c>
      <c r="CVH19" t="str">
        <f t="shared" si="44"/>
        <v/>
      </c>
      <c r="CVI19" t="str">
        <f t="shared" si="44"/>
        <v/>
      </c>
      <c r="CVJ19" t="str">
        <f t="shared" si="44"/>
        <v/>
      </c>
      <c r="CVK19" t="str">
        <f t="shared" si="44"/>
        <v/>
      </c>
      <c r="CVL19" t="str">
        <f t="shared" si="44"/>
        <v/>
      </c>
      <c r="CVM19" t="str">
        <f t="shared" si="44"/>
        <v/>
      </c>
      <c r="CVN19" t="str">
        <f t="shared" si="44"/>
        <v/>
      </c>
      <c r="CVO19" t="str">
        <f t="shared" si="44"/>
        <v/>
      </c>
      <c r="CVP19" t="str">
        <f t="shared" si="44"/>
        <v/>
      </c>
      <c r="CVQ19" t="str">
        <f t="shared" si="44"/>
        <v/>
      </c>
      <c r="CVR19" t="str">
        <f t="shared" si="44"/>
        <v/>
      </c>
      <c r="CVS19" t="str">
        <f t="shared" si="44"/>
        <v/>
      </c>
      <c r="CVT19" t="str">
        <f t="shared" si="44"/>
        <v/>
      </c>
      <c r="CVU19" t="str">
        <f t="shared" si="44"/>
        <v/>
      </c>
      <c r="CVV19" t="str">
        <f t="shared" si="44"/>
        <v/>
      </c>
      <c r="CVW19" t="str">
        <f t="shared" si="44"/>
        <v/>
      </c>
      <c r="CVX19" t="str">
        <f t="shared" si="44"/>
        <v/>
      </c>
      <c r="CVY19" t="str">
        <f t="shared" si="44"/>
        <v/>
      </c>
      <c r="CVZ19" t="str">
        <f t="shared" si="44"/>
        <v/>
      </c>
      <c r="CWA19" t="str">
        <f t="shared" si="44"/>
        <v/>
      </c>
      <c r="CWB19" t="str">
        <f t="shared" ref="CWB19:CYM19" si="45">IF(OR(CWB18=1,CWB17=1),"Fed Intervention","")</f>
        <v/>
      </c>
      <c r="CWC19" t="str">
        <f t="shared" si="45"/>
        <v/>
      </c>
      <c r="CWD19" t="str">
        <f t="shared" si="45"/>
        <v/>
      </c>
      <c r="CWE19" t="str">
        <f t="shared" si="45"/>
        <v/>
      </c>
      <c r="CWF19" t="str">
        <f t="shared" si="45"/>
        <v/>
      </c>
      <c r="CWG19" t="str">
        <f t="shared" si="45"/>
        <v/>
      </c>
      <c r="CWH19" t="str">
        <f t="shared" si="45"/>
        <v/>
      </c>
      <c r="CWI19" t="str">
        <f t="shared" si="45"/>
        <v/>
      </c>
      <c r="CWJ19" t="str">
        <f t="shared" si="45"/>
        <v/>
      </c>
      <c r="CWK19" t="str">
        <f t="shared" si="45"/>
        <v/>
      </c>
      <c r="CWL19" t="str">
        <f t="shared" si="45"/>
        <v/>
      </c>
      <c r="CWM19" t="str">
        <f t="shared" si="45"/>
        <v/>
      </c>
      <c r="CWN19" t="str">
        <f t="shared" si="45"/>
        <v/>
      </c>
      <c r="CWO19" t="str">
        <f t="shared" si="45"/>
        <v/>
      </c>
      <c r="CWP19" t="str">
        <f t="shared" si="45"/>
        <v/>
      </c>
      <c r="CWQ19" t="str">
        <f t="shared" si="45"/>
        <v/>
      </c>
      <c r="CWR19" t="str">
        <f t="shared" si="45"/>
        <v/>
      </c>
      <c r="CWS19" t="str">
        <f t="shared" si="45"/>
        <v/>
      </c>
      <c r="CWT19" t="str">
        <f t="shared" si="45"/>
        <v/>
      </c>
      <c r="CWU19" t="str">
        <f t="shared" si="45"/>
        <v/>
      </c>
      <c r="CWV19" t="str">
        <f t="shared" si="45"/>
        <v/>
      </c>
      <c r="CWW19" t="str">
        <f t="shared" si="45"/>
        <v/>
      </c>
      <c r="CWX19" t="str">
        <f t="shared" si="45"/>
        <v/>
      </c>
      <c r="CWY19" t="str">
        <f t="shared" si="45"/>
        <v/>
      </c>
      <c r="CWZ19" t="str">
        <f t="shared" si="45"/>
        <v/>
      </c>
      <c r="CXA19" t="str">
        <f t="shared" si="45"/>
        <v/>
      </c>
      <c r="CXB19" t="str">
        <f t="shared" si="45"/>
        <v/>
      </c>
      <c r="CXC19" t="str">
        <f t="shared" si="45"/>
        <v/>
      </c>
      <c r="CXD19" t="str">
        <f t="shared" si="45"/>
        <v/>
      </c>
      <c r="CXE19" t="str">
        <f t="shared" si="45"/>
        <v/>
      </c>
      <c r="CXF19" t="str">
        <f t="shared" si="45"/>
        <v/>
      </c>
      <c r="CXG19" t="str">
        <f t="shared" si="45"/>
        <v/>
      </c>
      <c r="CXH19" t="str">
        <f t="shared" si="45"/>
        <v/>
      </c>
      <c r="CXI19" t="str">
        <f t="shared" si="45"/>
        <v/>
      </c>
      <c r="CXJ19" t="str">
        <f t="shared" si="45"/>
        <v/>
      </c>
      <c r="CXK19" t="str">
        <f t="shared" si="45"/>
        <v/>
      </c>
      <c r="CXL19" t="str">
        <f t="shared" si="45"/>
        <v/>
      </c>
      <c r="CXM19" t="str">
        <f t="shared" si="45"/>
        <v/>
      </c>
      <c r="CXN19" t="str">
        <f t="shared" si="45"/>
        <v/>
      </c>
      <c r="CXO19" t="str">
        <f t="shared" si="45"/>
        <v/>
      </c>
      <c r="CXP19" t="str">
        <f t="shared" si="45"/>
        <v/>
      </c>
      <c r="CXQ19" t="str">
        <f t="shared" si="45"/>
        <v/>
      </c>
      <c r="CXR19" t="str">
        <f t="shared" si="45"/>
        <v/>
      </c>
      <c r="CXS19" t="str">
        <f t="shared" si="45"/>
        <v/>
      </c>
      <c r="CXT19" t="str">
        <f t="shared" si="45"/>
        <v/>
      </c>
      <c r="CXU19" t="str">
        <f t="shared" si="45"/>
        <v/>
      </c>
      <c r="CXV19" t="str">
        <f t="shared" si="45"/>
        <v/>
      </c>
      <c r="CXW19" t="str">
        <f t="shared" si="45"/>
        <v/>
      </c>
      <c r="CXX19" t="str">
        <f t="shared" si="45"/>
        <v/>
      </c>
      <c r="CXY19" t="str">
        <f t="shared" si="45"/>
        <v/>
      </c>
      <c r="CXZ19" t="str">
        <f t="shared" si="45"/>
        <v/>
      </c>
      <c r="CYA19" t="str">
        <f t="shared" si="45"/>
        <v/>
      </c>
      <c r="CYB19" t="str">
        <f t="shared" si="45"/>
        <v/>
      </c>
      <c r="CYC19" t="str">
        <f t="shared" si="45"/>
        <v/>
      </c>
      <c r="CYD19" t="str">
        <f t="shared" si="45"/>
        <v/>
      </c>
      <c r="CYE19" t="str">
        <f t="shared" si="45"/>
        <v/>
      </c>
      <c r="CYF19" t="str">
        <f t="shared" si="45"/>
        <v/>
      </c>
      <c r="CYG19" t="str">
        <f t="shared" si="45"/>
        <v/>
      </c>
      <c r="CYH19" t="str">
        <f t="shared" si="45"/>
        <v/>
      </c>
      <c r="CYI19" t="str">
        <f t="shared" si="45"/>
        <v/>
      </c>
      <c r="CYJ19" t="str">
        <f t="shared" si="45"/>
        <v/>
      </c>
      <c r="CYK19" t="str">
        <f t="shared" si="45"/>
        <v/>
      </c>
      <c r="CYL19" t="str">
        <f t="shared" si="45"/>
        <v/>
      </c>
      <c r="CYM19" t="str">
        <f t="shared" si="45"/>
        <v/>
      </c>
      <c r="CYN19" t="str">
        <f t="shared" ref="CYN19:DAY19" si="46">IF(OR(CYN18=1,CYN17=1),"Fed Intervention","")</f>
        <v/>
      </c>
      <c r="CYO19" t="str">
        <f t="shared" si="46"/>
        <v/>
      </c>
      <c r="CYP19" t="str">
        <f t="shared" si="46"/>
        <v/>
      </c>
      <c r="CYQ19" t="str">
        <f t="shared" si="46"/>
        <v/>
      </c>
      <c r="CYR19" t="str">
        <f t="shared" si="46"/>
        <v/>
      </c>
      <c r="CYS19" t="str">
        <f t="shared" si="46"/>
        <v/>
      </c>
      <c r="CYT19" t="str">
        <f t="shared" si="46"/>
        <v/>
      </c>
      <c r="CYU19" t="str">
        <f t="shared" si="46"/>
        <v/>
      </c>
      <c r="CYV19" t="str">
        <f t="shared" si="46"/>
        <v/>
      </c>
      <c r="CYW19" t="str">
        <f t="shared" si="46"/>
        <v/>
      </c>
      <c r="CYX19" t="str">
        <f t="shared" si="46"/>
        <v/>
      </c>
      <c r="CYY19" t="str">
        <f t="shared" si="46"/>
        <v/>
      </c>
      <c r="CYZ19" t="str">
        <f t="shared" si="46"/>
        <v/>
      </c>
      <c r="CZA19" t="str">
        <f t="shared" si="46"/>
        <v/>
      </c>
      <c r="CZB19" t="str">
        <f t="shared" si="46"/>
        <v/>
      </c>
      <c r="CZC19" t="str">
        <f t="shared" si="46"/>
        <v/>
      </c>
      <c r="CZD19" t="str">
        <f t="shared" si="46"/>
        <v/>
      </c>
      <c r="CZE19" t="str">
        <f t="shared" si="46"/>
        <v/>
      </c>
      <c r="CZF19" t="str">
        <f t="shared" si="46"/>
        <v/>
      </c>
      <c r="CZG19" t="str">
        <f t="shared" si="46"/>
        <v/>
      </c>
      <c r="CZH19" t="str">
        <f t="shared" si="46"/>
        <v/>
      </c>
      <c r="CZI19" t="str">
        <f t="shared" si="46"/>
        <v/>
      </c>
      <c r="CZJ19" t="str">
        <f t="shared" si="46"/>
        <v/>
      </c>
      <c r="CZK19" t="str">
        <f t="shared" si="46"/>
        <v/>
      </c>
      <c r="CZL19" t="str">
        <f t="shared" si="46"/>
        <v/>
      </c>
      <c r="CZM19" t="str">
        <f t="shared" si="46"/>
        <v/>
      </c>
      <c r="CZN19" t="str">
        <f t="shared" si="46"/>
        <v/>
      </c>
      <c r="CZO19" t="str">
        <f t="shared" si="46"/>
        <v/>
      </c>
      <c r="CZP19" t="str">
        <f t="shared" si="46"/>
        <v/>
      </c>
      <c r="CZQ19" t="str">
        <f t="shared" si="46"/>
        <v/>
      </c>
      <c r="CZR19" t="str">
        <f t="shared" si="46"/>
        <v/>
      </c>
      <c r="CZS19" t="str">
        <f t="shared" si="46"/>
        <v/>
      </c>
      <c r="CZT19" t="str">
        <f t="shared" si="46"/>
        <v/>
      </c>
      <c r="CZU19" t="str">
        <f t="shared" si="46"/>
        <v/>
      </c>
      <c r="CZV19" t="str">
        <f t="shared" si="46"/>
        <v/>
      </c>
      <c r="CZW19" t="str">
        <f t="shared" si="46"/>
        <v/>
      </c>
      <c r="CZX19" t="str">
        <f t="shared" si="46"/>
        <v/>
      </c>
      <c r="CZY19" t="str">
        <f t="shared" si="46"/>
        <v/>
      </c>
      <c r="CZZ19" t="str">
        <f t="shared" si="46"/>
        <v/>
      </c>
      <c r="DAA19" t="str">
        <f t="shared" si="46"/>
        <v/>
      </c>
      <c r="DAB19" t="str">
        <f t="shared" si="46"/>
        <v/>
      </c>
      <c r="DAC19" t="str">
        <f t="shared" si="46"/>
        <v/>
      </c>
      <c r="DAD19" t="str">
        <f t="shared" si="46"/>
        <v/>
      </c>
      <c r="DAE19" t="str">
        <f t="shared" si="46"/>
        <v/>
      </c>
      <c r="DAF19" t="str">
        <f t="shared" si="46"/>
        <v/>
      </c>
      <c r="DAG19" t="str">
        <f t="shared" si="46"/>
        <v/>
      </c>
      <c r="DAH19" t="str">
        <f t="shared" si="46"/>
        <v/>
      </c>
      <c r="DAI19" t="str">
        <f t="shared" si="46"/>
        <v/>
      </c>
      <c r="DAJ19" t="str">
        <f t="shared" si="46"/>
        <v/>
      </c>
      <c r="DAK19" t="str">
        <f t="shared" si="46"/>
        <v/>
      </c>
      <c r="DAL19" t="str">
        <f t="shared" si="46"/>
        <v/>
      </c>
      <c r="DAM19" t="str">
        <f t="shared" si="46"/>
        <v/>
      </c>
      <c r="DAN19" t="str">
        <f t="shared" si="46"/>
        <v/>
      </c>
      <c r="DAO19" t="str">
        <f t="shared" si="46"/>
        <v/>
      </c>
      <c r="DAP19" t="str">
        <f t="shared" si="46"/>
        <v/>
      </c>
      <c r="DAQ19" t="str">
        <f t="shared" si="46"/>
        <v/>
      </c>
      <c r="DAR19" t="str">
        <f t="shared" si="46"/>
        <v/>
      </c>
      <c r="DAS19" t="str">
        <f t="shared" si="46"/>
        <v/>
      </c>
      <c r="DAT19" t="str">
        <f t="shared" si="46"/>
        <v/>
      </c>
      <c r="DAU19" t="str">
        <f t="shared" si="46"/>
        <v/>
      </c>
      <c r="DAV19" t="str">
        <f t="shared" si="46"/>
        <v/>
      </c>
      <c r="DAW19" t="str">
        <f t="shared" si="46"/>
        <v/>
      </c>
      <c r="DAX19" t="str">
        <f t="shared" si="46"/>
        <v/>
      </c>
      <c r="DAY19" t="str">
        <f t="shared" si="46"/>
        <v/>
      </c>
      <c r="DAZ19" t="str">
        <f t="shared" ref="DAZ19:DDK19" si="47">IF(OR(DAZ18=1,DAZ17=1),"Fed Intervention","")</f>
        <v/>
      </c>
      <c r="DBA19" t="str">
        <f t="shared" si="47"/>
        <v/>
      </c>
      <c r="DBB19" t="str">
        <f t="shared" si="47"/>
        <v/>
      </c>
      <c r="DBC19" t="str">
        <f t="shared" si="47"/>
        <v/>
      </c>
      <c r="DBD19" t="str">
        <f t="shared" si="47"/>
        <v/>
      </c>
      <c r="DBE19" t="str">
        <f t="shared" si="47"/>
        <v/>
      </c>
      <c r="DBF19" t="str">
        <f t="shared" si="47"/>
        <v/>
      </c>
      <c r="DBG19" t="str">
        <f t="shared" si="47"/>
        <v/>
      </c>
      <c r="DBH19" t="str">
        <f t="shared" si="47"/>
        <v/>
      </c>
      <c r="DBI19" t="str">
        <f t="shared" si="47"/>
        <v/>
      </c>
      <c r="DBJ19" t="str">
        <f t="shared" si="47"/>
        <v/>
      </c>
      <c r="DBK19" t="str">
        <f t="shared" si="47"/>
        <v/>
      </c>
      <c r="DBL19" t="str">
        <f t="shared" si="47"/>
        <v/>
      </c>
      <c r="DBM19" t="str">
        <f t="shared" si="47"/>
        <v/>
      </c>
      <c r="DBN19" t="str">
        <f t="shared" si="47"/>
        <v/>
      </c>
      <c r="DBO19" t="str">
        <f t="shared" si="47"/>
        <v/>
      </c>
      <c r="DBP19" t="str">
        <f t="shared" si="47"/>
        <v/>
      </c>
      <c r="DBQ19" t="str">
        <f t="shared" si="47"/>
        <v/>
      </c>
      <c r="DBR19" t="str">
        <f t="shared" si="47"/>
        <v/>
      </c>
      <c r="DBS19" t="str">
        <f t="shared" si="47"/>
        <v/>
      </c>
      <c r="DBT19" t="str">
        <f t="shared" si="47"/>
        <v/>
      </c>
      <c r="DBU19" t="str">
        <f t="shared" si="47"/>
        <v/>
      </c>
      <c r="DBV19" t="str">
        <f t="shared" si="47"/>
        <v/>
      </c>
      <c r="DBW19" t="str">
        <f t="shared" si="47"/>
        <v/>
      </c>
      <c r="DBX19" t="str">
        <f t="shared" si="47"/>
        <v/>
      </c>
      <c r="DBY19" t="str">
        <f t="shared" si="47"/>
        <v/>
      </c>
      <c r="DBZ19" t="str">
        <f t="shared" si="47"/>
        <v/>
      </c>
      <c r="DCA19" t="str">
        <f t="shared" si="47"/>
        <v/>
      </c>
      <c r="DCB19" t="str">
        <f t="shared" si="47"/>
        <v/>
      </c>
      <c r="DCC19" t="str">
        <f t="shared" si="47"/>
        <v/>
      </c>
      <c r="DCD19" t="str">
        <f t="shared" si="47"/>
        <v/>
      </c>
      <c r="DCE19" t="str">
        <f t="shared" si="47"/>
        <v/>
      </c>
      <c r="DCF19" t="str">
        <f t="shared" si="47"/>
        <v/>
      </c>
      <c r="DCG19" t="str">
        <f t="shared" si="47"/>
        <v/>
      </c>
      <c r="DCH19" t="str">
        <f t="shared" si="47"/>
        <v/>
      </c>
      <c r="DCI19" t="str">
        <f t="shared" si="47"/>
        <v/>
      </c>
      <c r="DCJ19" t="str">
        <f t="shared" si="47"/>
        <v/>
      </c>
      <c r="DCK19" t="str">
        <f t="shared" si="47"/>
        <v/>
      </c>
      <c r="DCL19" t="str">
        <f t="shared" si="47"/>
        <v/>
      </c>
      <c r="DCM19" t="str">
        <f t="shared" si="47"/>
        <v/>
      </c>
      <c r="DCN19" t="str">
        <f t="shared" si="47"/>
        <v/>
      </c>
      <c r="DCO19" t="str">
        <f t="shared" si="47"/>
        <v/>
      </c>
      <c r="DCP19" t="str">
        <f t="shared" si="47"/>
        <v/>
      </c>
      <c r="DCQ19" t="str">
        <f t="shared" si="47"/>
        <v/>
      </c>
      <c r="DCR19" t="str">
        <f t="shared" si="47"/>
        <v/>
      </c>
      <c r="DCS19" t="str">
        <f t="shared" si="47"/>
        <v/>
      </c>
      <c r="DCT19" t="str">
        <f t="shared" si="47"/>
        <v/>
      </c>
      <c r="DCU19" t="str">
        <f t="shared" si="47"/>
        <v/>
      </c>
      <c r="DCV19" t="str">
        <f t="shared" si="47"/>
        <v/>
      </c>
      <c r="DCW19" t="str">
        <f t="shared" si="47"/>
        <v/>
      </c>
      <c r="DCX19" t="str">
        <f t="shared" si="47"/>
        <v/>
      </c>
      <c r="DCY19" t="str">
        <f t="shared" si="47"/>
        <v/>
      </c>
      <c r="DCZ19" t="str">
        <f t="shared" si="47"/>
        <v/>
      </c>
      <c r="DDA19" t="str">
        <f t="shared" si="47"/>
        <v/>
      </c>
      <c r="DDB19" t="str">
        <f t="shared" si="47"/>
        <v/>
      </c>
      <c r="DDC19" t="str">
        <f t="shared" si="47"/>
        <v/>
      </c>
      <c r="DDD19" t="str">
        <f t="shared" si="47"/>
        <v/>
      </c>
      <c r="DDE19" t="str">
        <f t="shared" si="47"/>
        <v/>
      </c>
      <c r="DDF19" t="str">
        <f t="shared" si="47"/>
        <v/>
      </c>
      <c r="DDG19" t="str">
        <f t="shared" si="47"/>
        <v/>
      </c>
      <c r="DDH19" t="str">
        <f t="shared" si="47"/>
        <v/>
      </c>
      <c r="DDI19" t="str">
        <f t="shared" si="47"/>
        <v/>
      </c>
      <c r="DDJ19" t="str">
        <f t="shared" si="47"/>
        <v/>
      </c>
      <c r="DDK19" t="str">
        <f t="shared" si="47"/>
        <v/>
      </c>
      <c r="DDL19" t="str">
        <f t="shared" ref="DDL19:DFW19" si="48">IF(OR(DDL18=1,DDL17=1),"Fed Intervention","")</f>
        <v/>
      </c>
      <c r="DDM19" t="str">
        <f t="shared" si="48"/>
        <v/>
      </c>
      <c r="DDN19" t="str">
        <f t="shared" si="48"/>
        <v/>
      </c>
      <c r="DDO19" t="str">
        <f t="shared" si="48"/>
        <v/>
      </c>
      <c r="DDP19" t="str">
        <f t="shared" si="48"/>
        <v/>
      </c>
      <c r="DDQ19" t="str">
        <f t="shared" si="48"/>
        <v/>
      </c>
      <c r="DDR19" t="str">
        <f t="shared" si="48"/>
        <v/>
      </c>
      <c r="DDS19" t="str">
        <f t="shared" si="48"/>
        <v/>
      </c>
      <c r="DDT19" t="str">
        <f t="shared" si="48"/>
        <v/>
      </c>
      <c r="DDU19" t="str">
        <f t="shared" si="48"/>
        <v/>
      </c>
      <c r="DDV19" t="str">
        <f t="shared" si="48"/>
        <v/>
      </c>
      <c r="DDW19" t="str">
        <f t="shared" si="48"/>
        <v/>
      </c>
      <c r="DDX19" t="str">
        <f t="shared" si="48"/>
        <v/>
      </c>
      <c r="DDY19" t="str">
        <f t="shared" si="48"/>
        <v/>
      </c>
      <c r="DDZ19" t="str">
        <f t="shared" si="48"/>
        <v/>
      </c>
      <c r="DEA19" t="str">
        <f t="shared" si="48"/>
        <v/>
      </c>
      <c r="DEB19" t="str">
        <f t="shared" si="48"/>
        <v/>
      </c>
      <c r="DEC19" t="str">
        <f t="shared" si="48"/>
        <v/>
      </c>
      <c r="DED19" t="str">
        <f t="shared" si="48"/>
        <v/>
      </c>
      <c r="DEE19" t="str">
        <f t="shared" si="48"/>
        <v/>
      </c>
      <c r="DEF19" t="str">
        <f t="shared" si="48"/>
        <v/>
      </c>
      <c r="DEG19" t="str">
        <f t="shared" si="48"/>
        <v/>
      </c>
      <c r="DEH19" t="str">
        <f t="shared" si="48"/>
        <v/>
      </c>
      <c r="DEI19" t="str">
        <f t="shared" si="48"/>
        <v/>
      </c>
      <c r="DEJ19" t="str">
        <f t="shared" si="48"/>
        <v/>
      </c>
      <c r="DEK19" t="str">
        <f t="shared" si="48"/>
        <v/>
      </c>
      <c r="DEL19" t="str">
        <f t="shared" si="48"/>
        <v/>
      </c>
      <c r="DEM19" t="str">
        <f t="shared" si="48"/>
        <v/>
      </c>
      <c r="DEN19" t="str">
        <f t="shared" si="48"/>
        <v/>
      </c>
      <c r="DEO19" t="str">
        <f t="shared" si="48"/>
        <v/>
      </c>
      <c r="DEP19" t="str">
        <f t="shared" si="48"/>
        <v/>
      </c>
      <c r="DEQ19" t="str">
        <f t="shared" si="48"/>
        <v/>
      </c>
      <c r="DER19" t="str">
        <f t="shared" si="48"/>
        <v/>
      </c>
      <c r="DES19" t="str">
        <f t="shared" si="48"/>
        <v/>
      </c>
      <c r="DET19" t="str">
        <f t="shared" si="48"/>
        <v/>
      </c>
      <c r="DEU19" t="str">
        <f t="shared" si="48"/>
        <v/>
      </c>
      <c r="DEV19" t="str">
        <f t="shared" si="48"/>
        <v/>
      </c>
      <c r="DEW19" t="str">
        <f t="shared" si="48"/>
        <v/>
      </c>
      <c r="DEX19" t="str">
        <f t="shared" si="48"/>
        <v/>
      </c>
      <c r="DEY19" t="str">
        <f t="shared" si="48"/>
        <v/>
      </c>
      <c r="DEZ19" t="str">
        <f t="shared" si="48"/>
        <v/>
      </c>
      <c r="DFA19" t="str">
        <f t="shared" si="48"/>
        <v/>
      </c>
      <c r="DFB19" t="str">
        <f t="shared" si="48"/>
        <v/>
      </c>
      <c r="DFC19" t="str">
        <f t="shared" si="48"/>
        <v/>
      </c>
      <c r="DFD19" t="str">
        <f t="shared" si="48"/>
        <v/>
      </c>
      <c r="DFE19" t="str">
        <f t="shared" si="48"/>
        <v/>
      </c>
      <c r="DFF19" t="str">
        <f t="shared" si="48"/>
        <v/>
      </c>
      <c r="DFG19" t="str">
        <f t="shared" si="48"/>
        <v/>
      </c>
      <c r="DFH19" t="str">
        <f t="shared" si="48"/>
        <v/>
      </c>
      <c r="DFI19" t="str">
        <f t="shared" si="48"/>
        <v/>
      </c>
      <c r="DFJ19" t="str">
        <f t="shared" si="48"/>
        <v/>
      </c>
      <c r="DFK19" t="str">
        <f t="shared" si="48"/>
        <v/>
      </c>
      <c r="DFL19" t="str">
        <f t="shared" si="48"/>
        <v/>
      </c>
      <c r="DFM19" t="str">
        <f t="shared" si="48"/>
        <v/>
      </c>
      <c r="DFN19" t="str">
        <f t="shared" si="48"/>
        <v/>
      </c>
      <c r="DFO19" t="str">
        <f t="shared" si="48"/>
        <v/>
      </c>
      <c r="DFP19" t="str">
        <f t="shared" si="48"/>
        <v/>
      </c>
      <c r="DFQ19" t="str">
        <f t="shared" si="48"/>
        <v/>
      </c>
      <c r="DFR19" t="str">
        <f t="shared" si="48"/>
        <v/>
      </c>
      <c r="DFS19" t="str">
        <f t="shared" si="48"/>
        <v/>
      </c>
      <c r="DFT19" t="str">
        <f t="shared" si="48"/>
        <v/>
      </c>
      <c r="DFU19" t="str">
        <f t="shared" si="48"/>
        <v/>
      </c>
      <c r="DFV19" t="str">
        <f t="shared" si="48"/>
        <v/>
      </c>
      <c r="DFW19" t="str">
        <f t="shared" si="48"/>
        <v/>
      </c>
      <c r="DFX19" t="str">
        <f t="shared" ref="DFX19:DII19" si="49">IF(OR(DFX18=1,DFX17=1),"Fed Intervention","")</f>
        <v/>
      </c>
      <c r="DFY19" t="str">
        <f t="shared" si="49"/>
        <v/>
      </c>
      <c r="DFZ19" t="str">
        <f t="shared" si="49"/>
        <v/>
      </c>
      <c r="DGA19" t="str">
        <f t="shared" si="49"/>
        <v/>
      </c>
      <c r="DGB19" t="str">
        <f t="shared" si="49"/>
        <v/>
      </c>
      <c r="DGC19" t="str">
        <f t="shared" si="49"/>
        <v/>
      </c>
      <c r="DGD19" t="str">
        <f t="shared" si="49"/>
        <v/>
      </c>
      <c r="DGE19" t="str">
        <f t="shared" si="49"/>
        <v/>
      </c>
      <c r="DGF19" t="str">
        <f t="shared" si="49"/>
        <v/>
      </c>
      <c r="DGG19" t="str">
        <f t="shared" si="49"/>
        <v/>
      </c>
      <c r="DGH19" t="str">
        <f t="shared" si="49"/>
        <v/>
      </c>
      <c r="DGI19" t="str">
        <f t="shared" si="49"/>
        <v/>
      </c>
      <c r="DGJ19" t="str">
        <f t="shared" si="49"/>
        <v/>
      </c>
      <c r="DGK19" t="str">
        <f t="shared" si="49"/>
        <v/>
      </c>
      <c r="DGL19" t="str">
        <f t="shared" si="49"/>
        <v/>
      </c>
      <c r="DGM19" t="str">
        <f t="shared" si="49"/>
        <v/>
      </c>
      <c r="DGN19" t="str">
        <f t="shared" si="49"/>
        <v/>
      </c>
      <c r="DGO19" t="str">
        <f t="shared" si="49"/>
        <v/>
      </c>
      <c r="DGP19" t="str">
        <f t="shared" si="49"/>
        <v/>
      </c>
      <c r="DGQ19" t="str">
        <f t="shared" si="49"/>
        <v/>
      </c>
      <c r="DGR19" t="str">
        <f t="shared" si="49"/>
        <v/>
      </c>
      <c r="DGS19" t="str">
        <f t="shared" si="49"/>
        <v/>
      </c>
      <c r="DGT19" t="str">
        <f t="shared" si="49"/>
        <v/>
      </c>
      <c r="DGU19" t="str">
        <f t="shared" si="49"/>
        <v/>
      </c>
      <c r="DGV19" t="str">
        <f t="shared" si="49"/>
        <v/>
      </c>
      <c r="DGW19" t="str">
        <f t="shared" si="49"/>
        <v/>
      </c>
      <c r="DGX19" t="str">
        <f t="shared" si="49"/>
        <v/>
      </c>
      <c r="DGY19" t="str">
        <f t="shared" si="49"/>
        <v/>
      </c>
      <c r="DGZ19" t="str">
        <f t="shared" si="49"/>
        <v/>
      </c>
      <c r="DHA19" t="str">
        <f t="shared" si="49"/>
        <v/>
      </c>
      <c r="DHB19" t="str">
        <f t="shared" si="49"/>
        <v/>
      </c>
      <c r="DHC19" t="str">
        <f t="shared" si="49"/>
        <v/>
      </c>
      <c r="DHD19" t="str">
        <f t="shared" si="49"/>
        <v/>
      </c>
      <c r="DHE19" t="str">
        <f t="shared" si="49"/>
        <v/>
      </c>
      <c r="DHF19" t="str">
        <f t="shared" si="49"/>
        <v/>
      </c>
      <c r="DHG19" t="str">
        <f t="shared" si="49"/>
        <v/>
      </c>
      <c r="DHH19" t="str">
        <f t="shared" si="49"/>
        <v/>
      </c>
      <c r="DHI19" t="str">
        <f t="shared" si="49"/>
        <v/>
      </c>
      <c r="DHJ19" t="str">
        <f t="shared" si="49"/>
        <v/>
      </c>
      <c r="DHK19" t="str">
        <f t="shared" si="49"/>
        <v/>
      </c>
      <c r="DHL19" t="str">
        <f t="shared" si="49"/>
        <v/>
      </c>
      <c r="DHM19" t="str">
        <f t="shared" si="49"/>
        <v/>
      </c>
      <c r="DHN19" t="str">
        <f t="shared" si="49"/>
        <v/>
      </c>
      <c r="DHO19" t="str">
        <f t="shared" si="49"/>
        <v/>
      </c>
      <c r="DHP19" t="str">
        <f t="shared" si="49"/>
        <v/>
      </c>
      <c r="DHQ19" t="str">
        <f t="shared" si="49"/>
        <v/>
      </c>
      <c r="DHR19" t="str">
        <f t="shared" si="49"/>
        <v/>
      </c>
      <c r="DHS19" t="str">
        <f t="shared" si="49"/>
        <v/>
      </c>
      <c r="DHT19" t="str">
        <f t="shared" si="49"/>
        <v/>
      </c>
      <c r="DHU19" t="str">
        <f t="shared" si="49"/>
        <v/>
      </c>
      <c r="DHV19" t="str">
        <f t="shared" si="49"/>
        <v/>
      </c>
      <c r="DHW19" t="str">
        <f t="shared" si="49"/>
        <v/>
      </c>
      <c r="DHX19" t="str">
        <f t="shared" si="49"/>
        <v/>
      </c>
      <c r="DHY19" t="str">
        <f t="shared" si="49"/>
        <v/>
      </c>
      <c r="DHZ19" t="str">
        <f t="shared" si="49"/>
        <v/>
      </c>
      <c r="DIA19" t="str">
        <f t="shared" si="49"/>
        <v/>
      </c>
      <c r="DIB19" t="str">
        <f t="shared" si="49"/>
        <v/>
      </c>
      <c r="DIC19" t="str">
        <f t="shared" si="49"/>
        <v/>
      </c>
      <c r="DID19" t="str">
        <f t="shared" si="49"/>
        <v/>
      </c>
      <c r="DIE19" t="str">
        <f t="shared" si="49"/>
        <v/>
      </c>
      <c r="DIF19" t="str">
        <f t="shared" si="49"/>
        <v/>
      </c>
      <c r="DIG19" t="str">
        <f t="shared" si="49"/>
        <v/>
      </c>
      <c r="DIH19" t="str">
        <f t="shared" si="49"/>
        <v/>
      </c>
      <c r="DII19" t="str">
        <f t="shared" si="49"/>
        <v/>
      </c>
      <c r="DIJ19" t="str">
        <f t="shared" ref="DIJ19:DKU19" si="50">IF(OR(DIJ18=1,DIJ17=1),"Fed Intervention","")</f>
        <v/>
      </c>
      <c r="DIK19" t="str">
        <f t="shared" si="50"/>
        <v/>
      </c>
      <c r="DIL19" t="str">
        <f t="shared" si="50"/>
        <v/>
      </c>
      <c r="DIM19" t="str">
        <f t="shared" si="50"/>
        <v/>
      </c>
      <c r="DIN19" t="str">
        <f t="shared" si="50"/>
        <v/>
      </c>
      <c r="DIO19" t="str">
        <f t="shared" si="50"/>
        <v/>
      </c>
      <c r="DIP19" t="str">
        <f t="shared" si="50"/>
        <v/>
      </c>
      <c r="DIQ19" t="str">
        <f t="shared" si="50"/>
        <v/>
      </c>
      <c r="DIR19" t="str">
        <f t="shared" si="50"/>
        <v/>
      </c>
      <c r="DIS19" t="str">
        <f t="shared" si="50"/>
        <v/>
      </c>
      <c r="DIT19" t="str">
        <f t="shared" si="50"/>
        <v/>
      </c>
      <c r="DIU19" t="str">
        <f t="shared" si="50"/>
        <v/>
      </c>
      <c r="DIV19" t="str">
        <f t="shared" si="50"/>
        <v/>
      </c>
      <c r="DIW19" t="str">
        <f t="shared" si="50"/>
        <v/>
      </c>
      <c r="DIX19" t="str">
        <f t="shared" si="50"/>
        <v/>
      </c>
      <c r="DIY19" t="str">
        <f t="shared" si="50"/>
        <v/>
      </c>
      <c r="DIZ19" t="str">
        <f t="shared" si="50"/>
        <v/>
      </c>
      <c r="DJA19" t="str">
        <f t="shared" si="50"/>
        <v/>
      </c>
      <c r="DJB19" t="str">
        <f t="shared" si="50"/>
        <v/>
      </c>
      <c r="DJC19" t="str">
        <f t="shared" si="50"/>
        <v/>
      </c>
      <c r="DJD19" t="str">
        <f t="shared" si="50"/>
        <v/>
      </c>
      <c r="DJE19" t="str">
        <f t="shared" si="50"/>
        <v/>
      </c>
      <c r="DJF19" t="str">
        <f t="shared" si="50"/>
        <v/>
      </c>
      <c r="DJG19" t="str">
        <f t="shared" si="50"/>
        <v/>
      </c>
      <c r="DJH19" t="str">
        <f t="shared" si="50"/>
        <v/>
      </c>
      <c r="DJI19" t="str">
        <f t="shared" si="50"/>
        <v/>
      </c>
      <c r="DJJ19" t="str">
        <f t="shared" si="50"/>
        <v/>
      </c>
      <c r="DJK19" t="str">
        <f t="shared" si="50"/>
        <v/>
      </c>
      <c r="DJL19" t="str">
        <f t="shared" si="50"/>
        <v/>
      </c>
      <c r="DJM19" t="str">
        <f t="shared" si="50"/>
        <v/>
      </c>
      <c r="DJN19" t="str">
        <f t="shared" si="50"/>
        <v/>
      </c>
      <c r="DJO19" t="str">
        <f t="shared" si="50"/>
        <v/>
      </c>
      <c r="DJP19" t="str">
        <f t="shared" si="50"/>
        <v/>
      </c>
      <c r="DJQ19" t="str">
        <f t="shared" si="50"/>
        <v/>
      </c>
      <c r="DJR19" t="str">
        <f t="shared" si="50"/>
        <v/>
      </c>
      <c r="DJS19" t="str">
        <f t="shared" si="50"/>
        <v/>
      </c>
      <c r="DJT19" t="str">
        <f t="shared" si="50"/>
        <v/>
      </c>
      <c r="DJU19" t="str">
        <f t="shared" si="50"/>
        <v/>
      </c>
      <c r="DJV19" t="str">
        <f t="shared" si="50"/>
        <v/>
      </c>
      <c r="DJW19" t="str">
        <f t="shared" si="50"/>
        <v/>
      </c>
      <c r="DJX19" t="str">
        <f t="shared" si="50"/>
        <v/>
      </c>
      <c r="DJY19" t="str">
        <f t="shared" si="50"/>
        <v/>
      </c>
      <c r="DJZ19" t="str">
        <f t="shared" si="50"/>
        <v/>
      </c>
      <c r="DKA19" t="str">
        <f t="shared" si="50"/>
        <v/>
      </c>
      <c r="DKB19" t="str">
        <f t="shared" si="50"/>
        <v/>
      </c>
      <c r="DKC19" t="str">
        <f t="shared" si="50"/>
        <v/>
      </c>
      <c r="DKD19" t="str">
        <f t="shared" si="50"/>
        <v/>
      </c>
      <c r="DKE19" t="str">
        <f t="shared" si="50"/>
        <v/>
      </c>
      <c r="DKF19" t="str">
        <f t="shared" si="50"/>
        <v/>
      </c>
      <c r="DKG19" t="str">
        <f t="shared" si="50"/>
        <v/>
      </c>
      <c r="DKH19" t="str">
        <f t="shared" si="50"/>
        <v/>
      </c>
      <c r="DKI19" t="str">
        <f t="shared" si="50"/>
        <v/>
      </c>
      <c r="DKJ19" t="str">
        <f t="shared" si="50"/>
        <v/>
      </c>
      <c r="DKK19" t="str">
        <f t="shared" si="50"/>
        <v/>
      </c>
      <c r="DKL19" t="str">
        <f t="shared" si="50"/>
        <v/>
      </c>
      <c r="DKM19" t="str">
        <f t="shared" si="50"/>
        <v/>
      </c>
      <c r="DKN19" t="str">
        <f t="shared" si="50"/>
        <v/>
      </c>
      <c r="DKO19" t="str">
        <f t="shared" si="50"/>
        <v/>
      </c>
      <c r="DKP19" t="str">
        <f t="shared" si="50"/>
        <v/>
      </c>
      <c r="DKQ19" t="str">
        <f t="shared" si="50"/>
        <v/>
      </c>
      <c r="DKR19" t="str">
        <f t="shared" si="50"/>
        <v/>
      </c>
      <c r="DKS19" t="str">
        <f t="shared" si="50"/>
        <v/>
      </c>
      <c r="DKT19" t="str">
        <f t="shared" si="50"/>
        <v/>
      </c>
      <c r="DKU19" t="str">
        <f t="shared" si="50"/>
        <v/>
      </c>
      <c r="DKV19" t="str">
        <f t="shared" ref="DKV19:DNG19" si="51">IF(OR(DKV18=1,DKV17=1),"Fed Intervention","")</f>
        <v/>
      </c>
      <c r="DKW19" t="str">
        <f t="shared" si="51"/>
        <v/>
      </c>
      <c r="DKX19" t="str">
        <f t="shared" si="51"/>
        <v/>
      </c>
      <c r="DKY19" t="str">
        <f t="shared" si="51"/>
        <v/>
      </c>
      <c r="DKZ19" t="str">
        <f t="shared" si="51"/>
        <v/>
      </c>
      <c r="DLA19" t="str">
        <f t="shared" si="51"/>
        <v/>
      </c>
      <c r="DLB19" t="str">
        <f t="shared" si="51"/>
        <v/>
      </c>
      <c r="DLC19" t="str">
        <f t="shared" si="51"/>
        <v/>
      </c>
      <c r="DLD19" t="str">
        <f t="shared" si="51"/>
        <v/>
      </c>
      <c r="DLE19" t="str">
        <f t="shared" si="51"/>
        <v/>
      </c>
      <c r="DLF19" t="str">
        <f t="shared" si="51"/>
        <v/>
      </c>
      <c r="DLG19" t="str">
        <f t="shared" si="51"/>
        <v/>
      </c>
      <c r="DLH19" t="str">
        <f t="shared" si="51"/>
        <v/>
      </c>
      <c r="DLI19" t="str">
        <f t="shared" si="51"/>
        <v/>
      </c>
      <c r="DLJ19" t="str">
        <f t="shared" si="51"/>
        <v/>
      </c>
      <c r="DLK19" t="str">
        <f t="shared" si="51"/>
        <v/>
      </c>
      <c r="DLL19" t="str">
        <f t="shared" si="51"/>
        <v/>
      </c>
      <c r="DLM19" t="str">
        <f t="shared" si="51"/>
        <v/>
      </c>
      <c r="DLN19" t="str">
        <f t="shared" si="51"/>
        <v/>
      </c>
      <c r="DLO19" t="str">
        <f t="shared" si="51"/>
        <v/>
      </c>
      <c r="DLP19" t="str">
        <f t="shared" si="51"/>
        <v/>
      </c>
      <c r="DLQ19" t="str">
        <f t="shared" si="51"/>
        <v/>
      </c>
      <c r="DLR19" t="str">
        <f t="shared" si="51"/>
        <v/>
      </c>
      <c r="DLS19" t="str">
        <f t="shared" si="51"/>
        <v/>
      </c>
      <c r="DLT19" t="str">
        <f t="shared" si="51"/>
        <v/>
      </c>
      <c r="DLU19" t="str">
        <f t="shared" si="51"/>
        <v/>
      </c>
      <c r="DLV19" t="str">
        <f t="shared" si="51"/>
        <v/>
      </c>
      <c r="DLW19" t="str">
        <f t="shared" si="51"/>
        <v/>
      </c>
      <c r="DLX19" t="str">
        <f t="shared" si="51"/>
        <v/>
      </c>
      <c r="DLY19" t="str">
        <f t="shared" si="51"/>
        <v/>
      </c>
      <c r="DLZ19" t="str">
        <f t="shared" si="51"/>
        <v/>
      </c>
      <c r="DMA19" t="str">
        <f t="shared" si="51"/>
        <v/>
      </c>
      <c r="DMB19" t="str">
        <f t="shared" si="51"/>
        <v/>
      </c>
      <c r="DMC19" t="str">
        <f t="shared" si="51"/>
        <v/>
      </c>
      <c r="DMD19" t="str">
        <f t="shared" si="51"/>
        <v/>
      </c>
      <c r="DME19" t="str">
        <f t="shared" si="51"/>
        <v/>
      </c>
      <c r="DMF19" t="str">
        <f t="shared" si="51"/>
        <v/>
      </c>
      <c r="DMG19" t="str">
        <f t="shared" si="51"/>
        <v/>
      </c>
      <c r="DMH19" t="str">
        <f t="shared" si="51"/>
        <v/>
      </c>
      <c r="DMI19" t="str">
        <f t="shared" si="51"/>
        <v/>
      </c>
      <c r="DMJ19" t="str">
        <f t="shared" si="51"/>
        <v/>
      </c>
      <c r="DMK19" t="str">
        <f t="shared" si="51"/>
        <v/>
      </c>
      <c r="DML19" t="str">
        <f t="shared" si="51"/>
        <v/>
      </c>
      <c r="DMM19" t="str">
        <f t="shared" si="51"/>
        <v/>
      </c>
      <c r="DMN19" t="str">
        <f t="shared" si="51"/>
        <v/>
      </c>
      <c r="DMO19" t="str">
        <f t="shared" si="51"/>
        <v/>
      </c>
      <c r="DMP19" t="str">
        <f t="shared" si="51"/>
        <v/>
      </c>
      <c r="DMQ19" t="str">
        <f t="shared" si="51"/>
        <v/>
      </c>
      <c r="DMR19" t="str">
        <f t="shared" si="51"/>
        <v/>
      </c>
      <c r="DMS19" t="str">
        <f t="shared" si="51"/>
        <v/>
      </c>
      <c r="DMT19" t="str">
        <f t="shared" si="51"/>
        <v/>
      </c>
      <c r="DMU19" t="str">
        <f t="shared" si="51"/>
        <v/>
      </c>
      <c r="DMV19" t="str">
        <f t="shared" si="51"/>
        <v/>
      </c>
      <c r="DMW19" t="str">
        <f t="shared" si="51"/>
        <v/>
      </c>
      <c r="DMX19" t="str">
        <f t="shared" si="51"/>
        <v/>
      </c>
      <c r="DMY19" t="str">
        <f t="shared" si="51"/>
        <v/>
      </c>
      <c r="DMZ19" t="str">
        <f t="shared" si="51"/>
        <v/>
      </c>
      <c r="DNA19" t="str">
        <f t="shared" si="51"/>
        <v/>
      </c>
      <c r="DNB19" t="str">
        <f t="shared" si="51"/>
        <v/>
      </c>
      <c r="DNC19" t="str">
        <f t="shared" si="51"/>
        <v/>
      </c>
      <c r="DND19" t="str">
        <f t="shared" si="51"/>
        <v/>
      </c>
      <c r="DNE19" t="str">
        <f t="shared" si="51"/>
        <v/>
      </c>
      <c r="DNF19" t="str">
        <f t="shared" si="51"/>
        <v/>
      </c>
      <c r="DNG19" t="str">
        <f t="shared" si="51"/>
        <v/>
      </c>
      <c r="DNH19" t="str">
        <f t="shared" ref="DNH19:DPS19" si="52">IF(OR(DNH18=1,DNH17=1),"Fed Intervention","")</f>
        <v/>
      </c>
      <c r="DNI19" t="str">
        <f t="shared" si="52"/>
        <v/>
      </c>
      <c r="DNJ19" t="str">
        <f t="shared" si="52"/>
        <v/>
      </c>
      <c r="DNK19" t="str">
        <f t="shared" si="52"/>
        <v/>
      </c>
      <c r="DNL19" t="str">
        <f t="shared" si="52"/>
        <v/>
      </c>
      <c r="DNM19" t="str">
        <f t="shared" si="52"/>
        <v/>
      </c>
      <c r="DNN19" t="str">
        <f t="shared" si="52"/>
        <v/>
      </c>
      <c r="DNO19" t="str">
        <f t="shared" si="52"/>
        <v/>
      </c>
      <c r="DNP19" t="str">
        <f t="shared" si="52"/>
        <v/>
      </c>
      <c r="DNQ19" t="str">
        <f t="shared" si="52"/>
        <v/>
      </c>
      <c r="DNR19" t="str">
        <f t="shared" si="52"/>
        <v/>
      </c>
      <c r="DNS19" t="str">
        <f t="shared" si="52"/>
        <v/>
      </c>
      <c r="DNT19" t="str">
        <f t="shared" si="52"/>
        <v/>
      </c>
      <c r="DNU19" t="str">
        <f t="shared" si="52"/>
        <v/>
      </c>
      <c r="DNV19" t="str">
        <f t="shared" si="52"/>
        <v/>
      </c>
      <c r="DNW19" t="str">
        <f t="shared" si="52"/>
        <v/>
      </c>
      <c r="DNX19" t="str">
        <f t="shared" si="52"/>
        <v/>
      </c>
      <c r="DNY19" t="str">
        <f t="shared" si="52"/>
        <v/>
      </c>
      <c r="DNZ19" t="str">
        <f t="shared" si="52"/>
        <v/>
      </c>
      <c r="DOA19" t="str">
        <f t="shared" si="52"/>
        <v/>
      </c>
      <c r="DOB19" t="str">
        <f t="shared" si="52"/>
        <v/>
      </c>
      <c r="DOC19" t="str">
        <f t="shared" si="52"/>
        <v/>
      </c>
      <c r="DOD19" t="str">
        <f t="shared" si="52"/>
        <v/>
      </c>
      <c r="DOE19" t="str">
        <f t="shared" si="52"/>
        <v/>
      </c>
      <c r="DOF19" t="str">
        <f t="shared" si="52"/>
        <v/>
      </c>
      <c r="DOG19" t="str">
        <f t="shared" si="52"/>
        <v/>
      </c>
      <c r="DOH19" t="str">
        <f t="shared" si="52"/>
        <v/>
      </c>
      <c r="DOI19" t="str">
        <f t="shared" si="52"/>
        <v/>
      </c>
      <c r="DOJ19" t="str">
        <f t="shared" si="52"/>
        <v/>
      </c>
      <c r="DOK19" t="str">
        <f t="shared" si="52"/>
        <v/>
      </c>
      <c r="DOL19" t="str">
        <f t="shared" si="52"/>
        <v/>
      </c>
      <c r="DOM19" t="str">
        <f t="shared" si="52"/>
        <v/>
      </c>
      <c r="DON19" t="str">
        <f t="shared" si="52"/>
        <v/>
      </c>
      <c r="DOO19" t="str">
        <f t="shared" si="52"/>
        <v/>
      </c>
      <c r="DOP19" t="str">
        <f t="shared" si="52"/>
        <v/>
      </c>
      <c r="DOQ19" t="str">
        <f t="shared" si="52"/>
        <v/>
      </c>
      <c r="DOR19" t="str">
        <f t="shared" si="52"/>
        <v/>
      </c>
      <c r="DOS19" t="str">
        <f t="shared" si="52"/>
        <v/>
      </c>
      <c r="DOT19" t="str">
        <f t="shared" si="52"/>
        <v/>
      </c>
      <c r="DOU19" t="str">
        <f t="shared" si="52"/>
        <v/>
      </c>
      <c r="DOV19" t="str">
        <f t="shared" si="52"/>
        <v/>
      </c>
      <c r="DOW19" t="str">
        <f t="shared" si="52"/>
        <v/>
      </c>
      <c r="DOX19" t="str">
        <f t="shared" si="52"/>
        <v/>
      </c>
      <c r="DOY19" t="str">
        <f t="shared" si="52"/>
        <v/>
      </c>
      <c r="DOZ19" t="str">
        <f t="shared" si="52"/>
        <v/>
      </c>
      <c r="DPA19" t="str">
        <f t="shared" si="52"/>
        <v/>
      </c>
      <c r="DPB19" t="str">
        <f t="shared" si="52"/>
        <v/>
      </c>
      <c r="DPC19" t="str">
        <f t="shared" si="52"/>
        <v/>
      </c>
      <c r="DPD19" t="str">
        <f t="shared" si="52"/>
        <v/>
      </c>
      <c r="DPE19" t="str">
        <f t="shared" si="52"/>
        <v/>
      </c>
      <c r="DPF19" t="str">
        <f t="shared" si="52"/>
        <v/>
      </c>
      <c r="DPG19" t="str">
        <f t="shared" si="52"/>
        <v/>
      </c>
      <c r="DPH19" t="str">
        <f t="shared" si="52"/>
        <v/>
      </c>
      <c r="DPI19" t="str">
        <f t="shared" si="52"/>
        <v/>
      </c>
      <c r="DPJ19" t="str">
        <f t="shared" si="52"/>
        <v/>
      </c>
      <c r="DPK19" t="str">
        <f t="shared" si="52"/>
        <v/>
      </c>
      <c r="DPL19" t="str">
        <f t="shared" si="52"/>
        <v/>
      </c>
      <c r="DPM19" t="str">
        <f t="shared" si="52"/>
        <v/>
      </c>
      <c r="DPN19" t="str">
        <f t="shared" si="52"/>
        <v/>
      </c>
      <c r="DPO19" t="str">
        <f t="shared" si="52"/>
        <v/>
      </c>
      <c r="DPP19" t="str">
        <f t="shared" si="52"/>
        <v/>
      </c>
      <c r="DPQ19" t="str">
        <f t="shared" si="52"/>
        <v/>
      </c>
      <c r="DPR19" t="str">
        <f t="shared" si="52"/>
        <v/>
      </c>
      <c r="DPS19" t="str">
        <f t="shared" si="52"/>
        <v/>
      </c>
      <c r="DPT19" t="str">
        <f t="shared" ref="DPT19:DSE19" si="53">IF(OR(DPT18=1,DPT17=1),"Fed Intervention","")</f>
        <v/>
      </c>
      <c r="DPU19" t="str">
        <f t="shared" si="53"/>
        <v/>
      </c>
      <c r="DPV19" t="str">
        <f t="shared" si="53"/>
        <v/>
      </c>
      <c r="DPW19" t="str">
        <f t="shared" si="53"/>
        <v/>
      </c>
      <c r="DPX19" t="str">
        <f t="shared" si="53"/>
        <v/>
      </c>
      <c r="DPY19" t="str">
        <f t="shared" si="53"/>
        <v/>
      </c>
      <c r="DPZ19" t="str">
        <f t="shared" si="53"/>
        <v/>
      </c>
      <c r="DQA19" t="str">
        <f t="shared" si="53"/>
        <v/>
      </c>
      <c r="DQB19" t="str">
        <f t="shared" si="53"/>
        <v/>
      </c>
      <c r="DQC19" t="str">
        <f t="shared" si="53"/>
        <v/>
      </c>
      <c r="DQD19" t="str">
        <f t="shared" si="53"/>
        <v/>
      </c>
      <c r="DQE19" t="str">
        <f t="shared" si="53"/>
        <v/>
      </c>
      <c r="DQF19" t="str">
        <f t="shared" si="53"/>
        <v/>
      </c>
      <c r="DQG19" t="str">
        <f t="shared" si="53"/>
        <v/>
      </c>
      <c r="DQH19" t="str">
        <f t="shared" si="53"/>
        <v/>
      </c>
      <c r="DQI19" t="str">
        <f t="shared" si="53"/>
        <v/>
      </c>
      <c r="DQJ19" t="str">
        <f t="shared" si="53"/>
        <v/>
      </c>
      <c r="DQK19" t="str">
        <f t="shared" si="53"/>
        <v/>
      </c>
      <c r="DQL19" t="str">
        <f t="shared" si="53"/>
        <v/>
      </c>
      <c r="DQM19" t="str">
        <f t="shared" si="53"/>
        <v/>
      </c>
      <c r="DQN19" t="str">
        <f t="shared" si="53"/>
        <v/>
      </c>
      <c r="DQO19" t="str">
        <f t="shared" si="53"/>
        <v/>
      </c>
      <c r="DQP19" t="str">
        <f t="shared" si="53"/>
        <v/>
      </c>
      <c r="DQQ19" t="str">
        <f t="shared" si="53"/>
        <v/>
      </c>
      <c r="DQR19" t="str">
        <f t="shared" si="53"/>
        <v/>
      </c>
      <c r="DQS19" t="str">
        <f t="shared" si="53"/>
        <v/>
      </c>
      <c r="DQT19" t="str">
        <f t="shared" si="53"/>
        <v/>
      </c>
      <c r="DQU19" t="str">
        <f t="shared" si="53"/>
        <v/>
      </c>
      <c r="DQV19" t="str">
        <f t="shared" si="53"/>
        <v/>
      </c>
      <c r="DQW19" t="str">
        <f t="shared" si="53"/>
        <v/>
      </c>
      <c r="DQX19" t="str">
        <f t="shared" si="53"/>
        <v/>
      </c>
      <c r="DQY19" t="str">
        <f t="shared" si="53"/>
        <v/>
      </c>
      <c r="DQZ19" t="str">
        <f t="shared" si="53"/>
        <v/>
      </c>
      <c r="DRA19" t="str">
        <f t="shared" si="53"/>
        <v/>
      </c>
      <c r="DRB19" t="str">
        <f t="shared" si="53"/>
        <v/>
      </c>
      <c r="DRC19" t="str">
        <f t="shared" si="53"/>
        <v/>
      </c>
      <c r="DRD19" t="str">
        <f t="shared" si="53"/>
        <v/>
      </c>
      <c r="DRE19" t="str">
        <f t="shared" si="53"/>
        <v/>
      </c>
      <c r="DRF19" t="str">
        <f t="shared" si="53"/>
        <v/>
      </c>
      <c r="DRG19" t="str">
        <f t="shared" si="53"/>
        <v/>
      </c>
      <c r="DRH19" t="str">
        <f t="shared" si="53"/>
        <v/>
      </c>
      <c r="DRI19" t="str">
        <f t="shared" si="53"/>
        <v/>
      </c>
      <c r="DRJ19" t="str">
        <f t="shared" si="53"/>
        <v/>
      </c>
      <c r="DRK19" t="str">
        <f t="shared" si="53"/>
        <v/>
      </c>
      <c r="DRL19" t="str">
        <f t="shared" si="53"/>
        <v/>
      </c>
      <c r="DRM19" t="str">
        <f t="shared" si="53"/>
        <v/>
      </c>
      <c r="DRN19" t="str">
        <f t="shared" si="53"/>
        <v/>
      </c>
      <c r="DRO19" t="str">
        <f t="shared" si="53"/>
        <v/>
      </c>
      <c r="DRP19" t="str">
        <f t="shared" si="53"/>
        <v/>
      </c>
      <c r="DRQ19" t="str">
        <f t="shared" si="53"/>
        <v/>
      </c>
      <c r="DRR19" t="str">
        <f t="shared" si="53"/>
        <v/>
      </c>
      <c r="DRS19" t="str">
        <f t="shared" si="53"/>
        <v/>
      </c>
      <c r="DRT19" t="str">
        <f t="shared" si="53"/>
        <v/>
      </c>
      <c r="DRU19" t="str">
        <f t="shared" si="53"/>
        <v/>
      </c>
      <c r="DRV19" t="str">
        <f t="shared" si="53"/>
        <v/>
      </c>
      <c r="DRW19" t="str">
        <f t="shared" si="53"/>
        <v/>
      </c>
      <c r="DRX19" t="str">
        <f t="shared" si="53"/>
        <v/>
      </c>
      <c r="DRY19" t="str">
        <f t="shared" si="53"/>
        <v/>
      </c>
      <c r="DRZ19" t="str">
        <f t="shared" si="53"/>
        <v/>
      </c>
      <c r="DSA19" t="str">
        <f t="shared" si="53"/>
        <v/>
      </c>
      <c r="DSB19" t="str">
        <f t="shared" si="53"/>
        <v/>
      </c>
      <c r="DSC19" t="str">
        <f t="shared" si="53"/>
        <v/>
      </c>
      <c r="DSD19" t="str">
        <f t="shared" si="53"/>
        <v/>
      </c>
      <c r="DSE19" t="str">
        <f t="shared" si="53"/>
        <v/>
      </c>
      <c r="DSF19" t="str">
        <f t="shared" ref="DSF19:DUQ19" si="54">IF(OR(DSF18=1,DSF17=1),"Fed Intervention","")</f>
        <v/>
      </c>
      <c r="DSG19" t="str">
        <f t="shared" si="54"/>
        <v/>
      </c>
      <c r="DSH19" t="str">
        <f t="shared" si="54"/>
        <v/>
      </c>
      <c r="DSI19" t="str">
        <f t="shared" si="54"/>
        <v/>
      </c>
      <c r="DSJ19" t="str">
        <f t="shared" si="54"/>
        <v/>
      </c>
      <c r="DSK19" t="str">
        <f t="shared" si="54"/>
        <v/>
      </c>
      <c r="DSL19" t="str">
        <f t="shared" si="54"/>
        <v/>
      </c>
      <c r="DSM19" t="str">
        <f t="shared" si="54"/>
        <v/>
      </c>
      <c r="DSN19" t="str">
        <f t="shared" si="54"/>
        <v/>
      </c>
      <c r="DSO19" t="str">
        <f t="shared" si="54"/>
        <v/>
      </c>
      <c r="DSP19" t="str">
        <f t="shared" si="54"/>
        <v/>
      </c>
      <c r="DSQ19" t="str">
        <f t="shared" si="54"/>
        <v/>
      </c>
      <c r="DSR19" t="str">
        <f t="shared" si="54"/>
        <v/>
      </c>
      <c r="DSS19" t="str">
        <f t="shared" si="54"/>
        <v/>
      </c>
      <c r="DST19" t="str">
        <f t="shared" si="54"/>
        <v/>
      </c>
      <c r="DSU19" t="str">
        <f t="shared" si="54"/>
        <v/>
      </c>
      <c r="DSV19" t="str">
        <f t="shared" si="54"/>
        <v/>
      </c>
      <c r="DSW19" t="str">
        <f t="shared" si="54"/>
        <v/>
      </c>
      <c r="DSX19" t="str">
        <f t="shared" si="54"/>
        <v/>
      </c>
      <c r="DSY19" t="str">
        <f t="shared" si="54"/>
        <v/>
      </c>
      <c r="DSZ19" t="str">
        <f t="shared" si="54"/>
        <v/>
      </c>
      <c r="DTA19" t="str">
        <f t="shared" si="54"/>
        <v/>
      </c>
      <c r="DTB19" t="str">
        <f t="shared" si="54"/>
        <v/>
      </c>
      <c r="DTC19" t="str">
        <f t="shared" si="54"/>
        <v/>
      </c>
      <c r="DTD19" t="str">
        <f t="shared" si="54"/>
        <v/>
      </c>
      <c r="DTE19" t="str">
        <f t="shared" si="54"/>
        <v/>
      </c>
      <c r="DTF19" t="str">
        <f t="shared" si="54"/>
        <v/>
      </c>
      <c r="DTG19" t="str">
        <f t="shared" si="54"/>
        <v/>
      </c>
      <c r="DTH19" t="str">
        <f t="shared" si="54"/>
        <v/>
      </c>
      <c r="DTI19" t="str">
        <f t="shared" si="54"/>
        <v/>
      </c>
      <c r="DTJ19" t="str">
        <f t="shared" si="54"/>
        <v/>
      </c>
      <c r="DTK19" t="str">
        <f t="shared" si="54"/>
        <v/>
      </c>
      <c r="DTL19" t="str">
        <f t="shared" si="54"/>
        <v/>
      </c>
      <c r="DTM19" t="str">
        <f t="shared" si="54"/>
        <v/>
      </c>
      <c r="DTN19" t="str">
        <f t="shared" si="54"/>
        <v/>
      </c>
      <c r="DTO19" t="str">
        <f t="shared" si="54"/>
        <v/>
      </c>
      <c r="DTP19" t="str">
        <f t="shared" si="54"/>
        <v/>
      </c>
      <c r="DTQ19" t="str">
        <f t="shared" si="54"/>
        <v/>
      </c>
      <c r="DTR19" t="str">
        <f t="shared" si="54"/>
        <v/>
      </c>
      <c r="DTS19" t="str">
        <f t="shared" si="54"/>
        <v/>
      </c>
      <c r="DTT19" t="str">
        <f t="shared" si="54"/>
        <v/>
      </c>
      <c r="DTU19" t="str">
        <f t="shared" si="54"/>
        <v/>
      </c>
      <c r="DTV19" t="str">
        <f t="shared" si="54"/>
        <v/>
      </c>
      <c r="DTW19" t="str">
        <f t="shared" si="54"/>
        <v/>
      </c>
      <c r="DTX19" t="str">
        <f t="shared" si="54"/>
        <v/>
      </c>
      <c r="DTY19" t="str">
        <f t="shared" si="54"/>
        <v/>
      </c>
      <c r="DTZ19" t="str">
        <f t="shared" si="54"/>
        <v/>
      </c>
      <c r="DUA19" t="str">
        <f t="shared" si="54"/>
        <v/>
      </c>
      <c r="DUB19" t="str">
        <f t="shared" si="54"/>
        <v/>
      </c>
      <c r="DUC19" t="str">
        <f t="shared" si="54"/>
        <v/>
      </c>
      <c r="DUD19" t="str">
        <f t="shared" si="54"/>
        <v/>
      </c>
      <c r="DUE19" t="str">
        <f t="shared" si="54"/>
        <v/>
      </c>
      <c r="DUF19" t="str">
        <f t="shared" si="54"/>
        <v/>
      </c>
      <c r="DUG19" t="str">
        <f t="shared" si="54"/>
        <v/>
      </c>
      <c r="DUH19" t="str">
        <f t="shared" si="54"/>
        <v/>
      </c>
      <c r="DUI19" t="str">
        <f t="shared" si="54"/>
        <v/>
      </c>
      <c r="DUJ19" t="str">
        <f t="shared" si="54"/>
        <v/>
      </c>
      <c r="DUK19" t="str">
        <f t="shared" si="54"/>
        <v/>
      </c>
      <c r="DUL19" t="str">
        <f t="shared" si="54"/>
        <v/>
      </c>
      <c r="DUM19" t="str">
        <f t="shared" si="54"/>
        <v/>
      </c>
      <c r="DUN19" t="str">
        <f t="shared" si="54"/>
        <v/>
      </c>
      <c r="DUO19" t="str">
        <f t="shared" si="54"/>
        <v/>
      </c>
      <c r="DUP19" t="str">
        <f t="shared" si="54"/>
        <v/>
      </c>
      <c r="DUQ19" t="str">
        <f t="shared" si="54"/>
        <v/>
      </c>
      <c r="DUR19" t="str">
        <f t="shared" ref="DUR19:DXC19" si="55">IF(OR(DUR18=1,DUR17=1),"Fed Intervention","")</f>
        <v/>
      </c>
      <c r="DUS19" t="str">
        <f t="shared" si="55"/>
        <v/>
      </c>
      <c r="DUT19" t="str">
        <f t="shared" si="55"/>
        <v/>
      </c>
      <c r="DUU19" t="str">
        <f t="shared" si="55"/>
        <v/>
      </c>
      <c r="DUV19" t="str">
        <f t="shared" si="55"/>
        <v/>
      </c>
      <c r="DUW19" t="str">
        <f t="shared" si="55"/>
        <v/>
      </c>
      <c r="DUX19" t="str">
        <f t="shared" si="55"/>
        <v/>
      </c>
      <c r="DUY19" t="str">
        <f t="shared" si="55"/>
        <v/>
      </c>
      <c r="DUZ19" t="str">
        <f t="shared" si="55"/>
        <v/>
      </c>
      <c r="DVA19" t="str">
        <f t="shared" si="55"/>
        <v/>
      </c>
      <c r="DVB19" t="str">
        <f t="shared" si="55"/>
        <v/>
      </c>
      <c r="DVC19" t="str">
        <f t="shared" si="55"/>
        <v/>
      </c>
      <c r="DVD19" t="str">
        <f t="shared" si="55"/>
        <v/>
      </c>
      <c r="DVE19" t="str">
        <f t="shared" si="55"/>
        <v/>
      </c>
      <c r="DVF19" t="str">
        <f t="shared" si="55"/>
        <v/>
      </c>
      <c r="DVG19" t="str">
        <f t="shared" si="55"/>
        <v/>
      </c>
      <c r="DVH19" t="str">
        <f t="shared" si="55"/>
        <v/>
      </c>
      <c r="DVI19" t="str">
        <f t="shared" si="55"/>
        <v/>
      </c>
      <c r="DVJ19" t="str">
        <f t="shared" si="55"/>
        <v/>
      </c>
      <c r="DVK19" t="str">
        <f t="shared" si="55"/>
        <v/>
      </c>
      <c r="DVL19" t="str">
        <f t="shared" si="55"/>
        <v/>
      </c>
      <c r="DVM19" t="str">
        <f t="shared" si="55"/>
        <v/>
      </c>
      <c r="DVN19" t="str">
        <f t="shared" si="55"/>
        <v/>
      </c>
      <c r="DVO19" t="str">
        <f t="shared" si="55"/>
        <v/>
      </c>
      <c r="DVP19" t="str">
        <f t="shared" si="55"/>
        <v/>
      </c>
      <c r="DVQ19" t="str">
        <f t="shared" si="55"/>
        <v/>
      </c>
      <c r="DVR19" t="str">
        <f t="shared" si="55"/>
        <v/>
      </c>
      <c r="DVS19" t="str">
        <f t="shared" si="55"/>
        <v/>
      </c>
      <c r="DVT19" t="str">
        <f t="shared" si="55"/>
        <v/>
      </c>
      <c r="DVU19" t="str">
        <f t="shared" si="55"/>
        <v/>
      </c>
      <c r="DVV19" t="str">
        <f t="shared" si="55"/>
        <v/>
      </c>
      <c r="DVW19" t="str">
        <f t="shared" si="55"/>
        <v/>
      </c>
      <c r="DVX19" t="str">
        <f t="shared" si="55"/>
        <v/>
      </c>
      <c r="DVY19" t="str">
        <f t="shared" si="55"/>
        <v/>
      </c>
      <c r="DVZ19" t="str">
        <f t="shared" si="55"/>
        <v/>
      </c>
      <c r="DWA19" t="str">
        <f t="shared" si="55"/>
        <v/>
      </c>
      <c r="DWB19" t="str">
        <f t="shared" si="55"/>
        <v/>
      </c>
      <c r="DWC19" t="str">
        <f t="shared" si="55"/>
        <v/>
      </c>
      <c r="DWD19" t="str">
        <f t="shared" si="55"/>
        <v/>
      </c>
      <c r="DWE19" t="str">
        <f t="shared" si="55"/>
        <v/>
      </c>
      <c r="DWF19" t="str">
        <f t="shared" si="55"/>
        <v/>
      </c>
      <c r="DWG19" t="str">
        <f t="shared" si="55"/>
        <v/>
      </c>
      <c r="DWH19" t="str">
        <f t="shared" si="55"/>
        <v/>
      </c>
      <c r="DWI19" t="str">
        <f t="shared" si="55"/>
        <v/>
      </c>
      <c r="DWJ19" t="str">
        <f t="shared" si="55"/>
        <v/>
      </c>
      <c r="DWK19" t="str">
        <f t="shared" si="55"/>
        <v/>
      </c>
      <c r="DWL19" t="str">
        <f t="shared" si="55"/>
        <v/>
      </c>
      <c r="DWM19" t="str">
        <f t="shared" si="55"/>
        <v/>
      </c>
      <c r="DWN19" t="str">
        <f t="shared" si="55"/>
        <v/>
      </c>
      <c r="DWO19" t="str">
        <f t="shared" si="55"/>
        <v/>
      </c>
      <c r="DWP19" t="str">
        <f t="shared" si="55"/>
        <v/>
      </c>
      <c r="DWQ19" t="str">
        <f t="shared" si="55"/>
        <v/>
      </c>
      <c r="DWR19" t="str">
        <f t="shared" si="55"/>
        <v/>
      </c>
      <c r="DWS19" t="str">
        <f t="shared" si="55"/>
        <v/>
      </c>
      <c r="DWT19" t="str">
        <f t="shared" si="55"/>
        <v/>
      </c>
      <c r="DWU19" t="str">
        <f t="shared" si="55"/>
        <v/>
      </c>
      <c r="DWV19" t="str">
        <f t="shared" si="55"/>
        <v/>
      </c>
      <c r="DWW19" t="str">
        <f t="shared" si="55"/>
        <v/>
      </c>
      <c r="DWX19" t="str">
        <f t="shared" si="55"/>
        <v/>
      </c>
      <c r="DWY19" t="str">
        <f t="shared" si="55"/>
        <v/>
      </c>
      <c r="DWZ19" t="str">
        <f t="shared" si="55"/>
        <v/>
      </c>
      <c r="DXA19" t="str">
        <f t="shared" si="55"/>
        <v/>
      </c>
      <c r="DXB19" t="str">
        <f t="shared" si="55"/>
        <v/>
      </c>
      <c r="DXC19" t="str">
        <f t="shared" si="55"/>
        <v/>
      </c>
      <c r="DXD19" t="str">
        <f t="shared" ref="DXD19:DZO19" si="56">IF(OR(DXD18=1,DXD17=1),"Fed Intervention","")</f>
        <v/>
      </c>
      <c r="DXE19" t="str">
        <f t="shared" si="56"/>
        <v/>
      </c>
      <c r="DXF19" t="str">
        <f t="shared" si="56"/>
        <v/>
      </c>
      <c r="DXG19" t="str">
        <f t="shared" si="56"/>
        <v/>
      </c>
      <c r="DXH19" t="str">
        <f t="shared" si="56"/>
        <v/>
      </c>
      <c r="DXI19" t="str">
        <f t="shared" si="56"/>
        <v/>
      </c>
      <c r="DXJ19" t="str">
        <f t="shared" si="56"/>
        <v/>
      </c>
      <c r="DXK19" t="str">
        <f t="shared" si="56"/>
        <v/>
      </c>
      <c r="DXL19" t="str">
        <f t="shared" si="56"/>
        <v/>
      </c>
      <c r="DXM19" t="str">
        <f t="shared" si="56"/>
        <v/>
      </c>
      <c r="DXN19" t="str">
        <f t="shared" si="56"/>
        <v/>
      </c>
      <c r="DXO19" t="str">
        <f t="shared" si="56"/>
        <v/>
      </c>
      <c r="DXP19" t="str">
        <f t="shared" si="56"/>
        <v/>
      </c>
      <c r="DXQ19" t="str">
        <f t="shared" si="56"/>
        <v/>
      </c>
      <c r="DXR19" t="str">
        <f t="shared" si="56"/>
        <v/>
      </c>
      <c r="DXS19" t="str">
        <f t="shared" si="56"/>
        <v/>
      </c>
      <c r="DXT19" t="str">
        <f t="shared" si="56"/>
        <v/>
      </c>
      <c r="DXU19" t="str">
        <f t="shared" si="56"/>
        <v/>
      </c>
      <c r="DXV19" t="str">
        <f t="shared" si="56"/>
        <v/>
      </c>
      <c r="DXW19" t="str">
        <f t="shared" si="56"/>
        <v/>
      </c>
      <c r="DXX19" t="str">
        <f t="shared" si="56"/>
        <v/>
      </c>
      <c r="DXY19" t="str">
        <f t="shared" si="56"/>
        <v/>
      </c>
      <c r="DXZ19" t="str">
        <f t="shared" si="56"/>
        <v/>
      </c>
      <c r="DYA19" t="str">
        <f t="shared" si="56"/>
        <v/>
      </c>
      <c r="DYB19" t="str">
        <f t="shared" si="56"/>
        <v/>
      </c>
      <c r="DYC19" t="str">
        <f t="shared" si="56"/>
        <v/>
      </c>
      <c r="DYD19" t="str">
        <f t="shared" si="56"/>
        <v/>
      </c>
      <c r="DYE19" t="str">
        <f t="shared" si="56"/>
        <v/>
      </c>
      <c r="DYF19" t="str">
        <f t="shared" si="56"/>
        <v/>
      </c>
      <c r="DYG19" t="str">
        <f t="shared" si="56"/>
        <v/>
      </c>
      <c r="DYH19" t="str">
        <f t="shared" si="56"/>
        <v/>
      </c>
      <c r="DYI19" t="str">
        <f t="shared" si="56"/>
        <v/>
      </c>
      <c r="DYJ19" t="str">
        <f t="shared" si="56"/>
        <v/>
      </c>
      <c r="DYK19" t="str">
        <f t="shared" si="56"/>
        <v/>
      </c>
      <c r="DYL19" t="str">
        <f t="shared" si="56"/>
        <v/>
      </c>
      <c r="DYM19" t="str">
        <f t="shared" si="56"/>
        <v/>
      </c>
      <c r="DYN19" t="str">
        <f t="shared" si="56"/>
        <v/>
      </c>
      <c r="DYO19" t="str">
        <f t="shared" si="56"/>
        <v/>
      </c>
      <c r="DYP19" t="str">
        <f t="shared" si="56"/>
        <v/>
      </c>
      <c r="DYQ19" t="str">
        <f t="shared" si="56"/>
        <v/>
      </c>
      <c r="DYR19" t="str">
        <f t="shared" si="56"/>
        <v/>
      </c>
      <c r="DYS19" t="str">
        <f t="shared" si="56"/>
        <v/>
      </c>
      <c r="DYT19" t="str">
        <f t="shared" si="56"/>
        <v/>
      </c>
      <c r="DYU19" t="str">
        <f t="shared" si="56"/>
        <v/>
      </c>
      <c r="DYV19" t="str">
        <f t="shared" si="56"/>
        <v/>
      </c>
      <c r="DYW19" t="str">
        <f t="shared" si="56"/>
        <v/>
      </c>
      <c r="DYX19" t="str">
        <f t="shared" si="56"/>
        <v/>
      </c>
      <c r="DYY19" t="str">
        <f t="shared" si="56"/>
        <v/>
      </c>
      <c r="DYZ19" t="str">
        <f t="shared" si="56"/>
        <v/>
      </c>
      <c r="DZA19" t="str">
        <f t="shared" si="56"/>
        <v/>
      </c>
      <c r="DZB19" t="str">
        <f t="shared" si="56"/>
        <v/>
      </c>
      <c r="DZC19" t="str">
        <f t="shared" si="56"/>
        <v/>
      </c>
      <c r="DZD19" t="str">
        <f t="shared" si="56"/>
        <v/>
      </c>
      <c r="DZE19" t="str">
        <f t="shared" si="56"/>
        <v/>
      </c>
      <c r="DZF19" t="str">
        <f t="shared" si="56"/>
        <v/>
      </c>
      <c r="DZG19" t="str">
        <f t="shared" si="56"/>
        <v/>
      </c>
      <c r="DZH19" t="str">
        <f t="shared" si="56"/>
        <v/>
      </c>
      <c r="DZI19" t="str">
        <f t="shared" si="56"/>
        <v/>
      </c>
      <c r="DZJ19" t="str">
        <f t="shared" si="56"/>
        <v/>
      </c>
      <c r="DZK19" t="str">
        <f t="shared" si="56"/>
        <v/>
      </c>
      <c r="DZL19" t="str">
        <f t="shared" si="56"/>
        <v/>
      </c>
      <c r="DZM19" t="str">
        <f t="shared" si="56"/>
        <v/>
      </c>
      <c r="DZN19" t="str">
        <f t="shared" si="56"/>
        <v/>
      </c>
      <c r="DZO19" t="str">
        <f t="shared" si="56"/>
        <v/>
      </c>
      <c r="DZP19" t="str">
        <f t="shared" ref="DZP19:ECA19" si="57">IF(OR(DZP18=1,DZP17=1),"Fed Intervention","")</f>
        <v/>
      </c>
      <c r="DZQ19" t="str">
        <f t="shared" si="57"/>
        <v/>
      </c>
      <c r="DZR19" t="str">
        <f t="shared" si="57"/>
        <v/>
      </c>
      <c r="DZS19" t="str">
        <f t="shared" si="57"/>
        <v/>
      </c>
      <c r="DZT19" t="str">
        <f t="shared" si="57"/>
        <v/>
      </c>
      <c r="DZU19" t="str">
        <f t="shared" si="57"/>
        <v/>
      </c>
      <c r="DZV19" t="str">
        <f t="shared" si="57"/>
        <v/>
      </c>
      <c r="DZW19" t="str">
        <f t="shared" si="57"/>
        <v/>
      </c>
      <c r="DZX19" t="str">
        <f t="shared" si="57"/>
        <v/>
      </c>
      <c r="DZY19" t="str">
        <f t="shared" si="57"/>
        <v/>
      </c>
      <c r="DZZ19" t="str">
        <f t="shared" si="57"/>
        <v/>
      </c>
      <c r="EAA19" t="str">
        <f t="shared" si="57"/>
        <v/>
      </c>
      <c r="EAB19" t="str">
        <f t="shared" si="57"/>
        <v/>
      </c>
      <c r="EAC19" t="str">
        <f t="shared" si="57"/>
        <v/>
      </c>
      <c r="EAD19" t="str">
        <f t="shared" si="57"/>
        <v/>
      </c>
      <c r="EAE19" t="str">
        <f t="shared" si="57"/>
        <v/>
      </c>
      <c r="EAF19" t="str">
        <f t="shared" si="57"/>
        <v/>
      </c>
      <c r="EAG19" t="str">
        <f t="shared" si="57"/>
        <v/>
      </c>
      <c r="EAH19" t="str">
        <f t="shared" si="57"/>
        <v/>
      </c>
      <c r="EAI19" t="str">
        <f t="shared" si="57"/>
        <v/>
      </c>
      <c r="EAJ19" t="str">
        <f t="shared" si="57"/>
        <v/>
      </c>
      <c r="EAK19" t="str">
        <f t="shared" si="57"/>
        <v/>
      </c>
      <c r="EAL19" t="str">
        <f t="shared" si="57"/>
        <v/>
      </c>
      <c r="EAM19" t="str">
        <f t="shared" si="57"/>
        <v/>
      </c>
      <c r="EAN19" t="str">
        <f t="shared" si="57"/>
        <v/>
      </c>
      <c r="EAO19" t="str">
        <f t="shared" si="57"/>
        <v/>
      </c>
      <c r="EAP19" t="str">
        <f t="shared" si="57"/>
        <v/>
      </c>
      <c r="EAQ19" t="str">
        <f t="shared" si="57"/>
        <v/>
      </c>
      <c r="EAR19" t="str">
        <f t="shared" si="57"/>
        <v/>
      </c>
      <c r="EAS19" t="str">
        <f t="shared" si="57"/>
        <v/>
      </c>
      <c r="EAT19" t="str">
        <f t="shared" si="57"/>
        <v/>
      </c>
      <c r="EAU19" t="str">
        <f t="shared" si="57"/>
        <v/>
      </c>
      <c r="EAV19" t="str">
        <f t="shared" si="57"/>
        <v/>
      </c>
      <c r="EAW19" t="str">
        <f t="shared" si="57"/>
        <v/>
      </c>
      <c r="EAX19" t="str">
        <f t="shared" si="57"/>
        <v/>
      </c>
      <c r="EAY19" t="str">
        <f t="shared" si="57"/>
        <v/>
      </c>
      <c r="EAZ19" t="str">
        <f t="shared" si="57"/>
        <v/>
      </c>
      <c r="EBA19" t="str">
        <f t="shared" si="57"/>
        <v/>
      </c>
      <c r="EBB19" t="str">
        <f t="shared" si="57"/>
        <v/>
      </c>
      <c r="EBC19" t="str">
        <f t="shared" si="57"/>
        <v/>
      </c>
      <c r="EBD19" t="str">
        <f t="shared" si="57"/>
        <v/>
      </c>
      <c r="EBE19" t="str">
        <f t="shared" si="57"/>
        <v/>
      </c>
      <c r="EBF19" t="str">
        <f t="shared" si="57"/>
        <v/>
      </c>
      <c r="EBG19" t="str">
        <f t="shared" si="57"/>
        <v/>
      </c>
      <c r="EBH19" t="str">
        <f t="shared" si="57"/>
        <v/>
      </c>
      <c r="EBI19" t="str">
        <f t="shared" si="57"/>
        <v/>
      </c>
      <c r="EBJ19" t="str">
        <f t="shared" si="57"/>
        <v/>
      </c>
      <c r="EBK19" t="str">
        <f t="shared" si="57"/>
        <v/>
      </c>
      <c r="EBL19" t="str">
        <f t="shared" si="57"/>
        <v/>
      </c>
      <c r="EBM19" t="str">
        <f t="shared" si="57"/>
        <v/>
      </c>
      <c r="EBN19" t="str">
        <f t="shared" si="57"/>
        <v/>
      </c>
      <c r="EBO19" t="str">
        <f t="shared" si="57"/>
        <v/>
      </c>
      <c r="EBP19" t="str">
        <f t="shared" si="57"/>
        <v/>
      </c>
      <c r="EBQ19" t="str">
        <f t="shared" si="57"/>
        <v/>
      </c>
      <c r="EBR19" t="str">
        <f t="shared" si="57"/>
        <v/>
      </c>
      <c r="EBS19" t="str">
        <f t="shared" si="57"/>
        <v/>
      </c>
      <c r="EBT19" t="str">
        <f t="shared" si="57"/>
        <v/>
      </c>
      <c r="EBU19" t="str">
        <f t="shared" si="57"/>
        <v/>
      </c>
      <c r="EBV19" t="str">
        <f t="shared" si="57"/>
        <v/>
      </c>
      <c r="EBW19" t="str">
        <f t="shared" si="57"/>
        <v/>
      </c>
      <c r="EBX19" t="str">
        <f t="shared" si="57"/>
        <v/>
      </c>
      <c r="EBY19" t="str">
        <f t="shared" si="57"/>
        <v/>
      </c>
      <c r="EBZ19" t="str">
        <f t="shared" si="57"/>
        <v/>
      </c>
      <c r="ECA19" t="str">
        <f t="shared" si="57"/>
        <v/>
      </c>
      <c r="ECB19" t="str">
        <f t="shared" ref="ECB19:EEM19" si="58">IF(OR(ECB18=1,ECB17=1),"Fed Intervention","")</f>
        <v/>
      </c>
      <c r="ECC19" t="str">
        <f t="shared" si="58"/>
        <v/>
      </c>
      <c r="ECD19" t="str">
        <f t="shared" si="58"/>
        <v/>
      </c>
      <c r="ECE19" t="str">
        <f t="shared" si="58"/>
        <v/>
      </c>
      <c r="ECF19" t="str">
        <f t="shared" si="58"/>
        <v/>
      </c>
      <c r="ECG19" t="str">
        <f t="shared" si="58"/>
        <v/>
      </c>
      <c r="ECH19" t="str">
        <f t="shared" si="58"/>
        <v/>
      </c>
      <c r="ECI19" t="str">
        <f t="shared" si="58"/>
        <v/>
      </c>
      <c r="ECJ19" t="str">
        <f t="shared" si="58"/>
        <v/>
      </c>
      <c r="ECK19" t="str">
        <f t="shared" si="58"/>
        <v/>
      </c>
      <c r="ECL19" t="str">
        <f t="shared" si="58"/>
        <v/>
      </c>
      <c r="ECM19" t="str">
        <f t="shared" si="58"/>
        <v/>
      </c>
      <c r="ECN19" t="str">
        <f t="shared" si="58"/>
        <v/>
      </c>
      <c r="ECO19" t="str">
        <f t="shared" si="58"/>
        <v/>
      </c>
      <c r="ECP19" t="str">
        <f t="shared" si="58"/>
        <v/>
      </c>
      <c r="ECQ19" t="str">
        <f t="shared" si="58"/>
        <v/>
      </c>
      <c r="ECR19" t="str">
        <f t="shared" si="58"/>
        <v/>
      </c>
      <c r="ECS19" t="str">
        <f t="shared" si="58"/>
        <v/>
      </c>
      <c r="ECT19" t="str">
        <f t="shared" si="58"/>
        <v/>
      </c>
      <c r="ECU19" t="str">
        <f t="shared" si="58"/>
        <v/>
      </c>
      <c r="ECV19" t="str">
        <f t="shared" si="58"/>
        <v/>
      </c>
      <c r="ECW19" t="str">
        <f t="shared" si="58"/>
        <v/>
      </c>
      <c r="ECX19" t="str">
        <f t="shared" si="58"/>
        <v/>
      </c>
      <c r="ECY19" t="str">
        <f t="shared" si="58"/>
        <v/>
      </c>
      <c r="ECZ19" t="str">
        <f t="shared" si="58"/>
        <v/>
      </c>
      <c r="EDA19" t="str">
        <f t="shared" si="58"/>
        <v/>
      </c>
      <c r="EDB19" t="str">
        <f t="shared" si="58"/>
        <v/>
      </c>
      <c r="EDC19" t="str">
        <f t="shared" si="58"/>
        <v/>
      </c>
      <c r="EDD19" t="str">
        <f t="shared" si="58"/>
        <v/>
      </c>
      <c r="EDE19" t="str">
        <f t="shared" si="58"/>
        <v/>
      </c>
      <c r="EDF19" t="str">
        <f t="shared" si="58"/>
        <v/>
      </c>
      <c r="EDG19" t="str">
        <f t="shared" si="58"/>
        <v/>
      </c>
      <c r="EDH19" t="str">
        <f t="shared" si="58"/>
        <v/>
      </c>
      <c r="EDI19" t="str">
        <f t="shared" si="58"/>
        <v/>
      </c>
      <c r="EDJ19" t="str">
        <f t="shared" si="58"/>
        <v/>
      </c>
      <c r="EDK19" t="str">
        <f t="shared" si="58"/>
        <v/>
      </c>
      <c r="EDL19" t="str">
        <f t="shared" si="58"/>
        <v/>
      </c>
      <c r="EDM19" t="str">
        <f t="shared" si="58"/>
        <v/>
      </c>
      <c r="EDN19" t="str">
        <f t="shared" si="58"/>
        <v/>
      </c>
      <c r="EDO19" t="str">
        <f t="shared" si="58"/>
        <v/>
      </c>
      <c r="EDP19" t="str">
        <f t="shared" si="58"/>
        <v/>
      </c>
      <c r="EDQ19" t="str">
        <f t="shared" si="58"/>
        <v/>
      </c>
      <c r="EDR19" t="str">
        <f t="shared" si="58"/>
        <v/>
      </c>
      <c r="EDS19" t="str">
        <f t="shared" si="58"/>
        <v/>
      </c>
      <c r="EDT19" t="str">
        <f t="shared" si="58"/>
        <v/>
      </c>
      <c r="EDU19" t="str">
        <f t="shared" si="58"/>
        <v/>
      </c>
      <c r="EDV19" t="str">
        <f t="shared" si="58"/>
        <v/>
      </c>
      <c r="EDW19" t="str">
        <f t="shared" si="58"/>
        <v/>
      </c>
      <c r="EDX19" t="str">
        <f t="shared" si="58"/>
        <v/>
      </c>
      <c r="EDY19" t="str">
        <f t="shared" si="58"/>
        <v/>
      </c>
      <c r="EDZ19" t="str">
        <f t="shared" si="58"/>
        <v/>
      </c>
      <c r="EEA19" t="str">
        <f t="shared" si="58"/>
        <v/>
      </c>
      <c r="EEB19" t="str">
        <f t="shared" si="58"/>
        <v/>
      </c>
      <c r="EEC19" t="str">
        <f t="shared" si="58"/>
        <v/>
      </c>
      <c r="EED19" t="str">
        <f t="shared" si="58"/>
        <v/>
      </c>
      <c r="EEE19" t="str">
        <f t="shared" si="58"/>
        <v/>
      </c>
      <c r="EEF19" t="str">
        <f t="shared" si="58"/>
        <v/>
      </c>
      <c r="EEG19" t="str">
        <f t="shared" si="58"/>
        <v/>
      </c>
      <c r="EEH19" t="str">
        <f t="shared" si="58"/>
        <v/>
      </c>
      <c r="EEI19" t="str">
        <f t="shared" si="58"/>
        <v/>
      </c>
      <c r="EEJ19" t="str">
        <f t="shared" si="58"/>
        <v/>
      </c>
      <c r="EEK19" t="str">
        <f t="shared" si="58"/>
        <v/>
      </c>
      <c r="EEL19" t="str">
        <f t="shared" si="58"/>
        <v/>
      </c>
      <c r="EEM19" t="str">
        <f t="shared" si="58"/>
        <v/>
      </c>
      <c r="EEN19" t="str">
        <f t="shared" ref="EEN19:EGY19" si="59">IF(OR(EEN18=1,EEN17=1),"Fed Intervention","")</f>
        <v/>
      </c>
      <c r="EEO19" t="str">
        <f t="shared" si="59"/>
        <v/>
      </c>
      <c r="EEP19" t="str">
        <f t="shared" si="59"/>
        <v/>
      </c>
      <c r="EEQ19" t="str">
        <f t="shared" si="59"/>
        <v/>
      </c>
      <c r="EER19" t="str">
        <f t="shared" si="59"/>
        <v/>
      </c>
      <c r="EES19" t="str">
        <f t="shared" si="59"/>
        <v/>
      </c>
      <c r="EET19" t="str">
        <f t="shared" si="59"/>
        <v/>
      </c>
      <c r="EEU19" t="str">
        <f t="shared" si="59"/>
        <v/>
      </c>
      <c r="EEV19" t="str">
        <f t="shared" si="59"/>
        <v/>
      </c>
      <c r="EEW19" t="str">
        <f t="shared" si="59"/>
        <v/>
      </c>
      <c r="EEX19" t="str">
        <f t="shared" si="59"/>
        <v/>
      </c>
      <c r="EEY19" t="str">
        <f t="shared" si="59"/>
        <v/>
      </c>
      <c r="EEZ19" t="str">
        <f t="shared" si="59"/>
        <v/>
      </c>
      <c r="EFA19" t="str">
        <f t="shared" si="59"/>
        <v/>
      </c>
      <c r="EFB19" t="str">
        <f t="shared" si="59"/>
        <v/>
      </c>
      <c r="EFC19" t="str">
        <f t="shared" si="59"/>
        <v/>
      </c>
      <c r="EFD19" t="str">
        <f t="shared" si="59"/>
        <v/>
      </c>
      <c r="EFE19" t="str">
        <f t="shared" si="59"/>
        <v/>
      </c>
      <c r="EFF19" t="str">
        <f t="shared" si="59"/>
        <v/>
      </c>
      <c r="EFG19" t="str">
        <f t="shared" si="59"/>
        <v/>
      </c>
      <c r="EFH19" t="str">
        <f t="shared" si="59"/>
        <v/>
      </c>
      <c r="EFI19" t="str">
        <f t="shared" si="59"/>
        <v/>
      </c>
      <c r="EFJ19" t="str">
        <f t="shared" si="59"/>
        <v/>
      </c>
      <c r="EFK19" t="str">
        <f t="shared" si="59"/>
        <v/>
      </c>
      <c r="EFL19" t="str">
        <f t="shared" si="59"/>
        <v/>
      </c>
      <c r="EFM19" t="str">
        <f t="shared" si="59"/>
        <v/>
      </c>
      <c r="EFN19" t="str">
        <f t="shared" si="59"/>
        <v/>
      </c>
      <c r="EFO19" t="str">
        <f t="shared" si="59"/>
        <v/>
      </c>
      <c r="EFP19" t="str">
        <f t="shared" si="59"/>
        <v/>
      </c>
      <c r="EFQ19" t="str">
        <f t="shared" si="59"/>
        <v/>
      </c>
      <c r="EFR19" t="str">
        <f t="shared" si="59"/>
        <v/>
      </c>
      <c r="EFS19" t="str">
        <f t="shared" si="59"/>
        <v/>
      </c>
      <c r="EFT19" t="str">
        <f t="shared" si="59"/>
        <v/>
      </c>
      <c r="EFU19" t="str">
        <f t="shared" si="59"/>
        <v/>
      </c>
      <c r="EFV19" t="str">
        <f t="shared" si="59"/>
        <v/>
      </c>
      <c r="EFW19" t="str">
        <f t="shared" si="59"/>
        <v/>
      </c>
      <c r="EFX19" t="str">
        <f t="shared" si="59"/>
        <v/>
      </c>
      <c r="EFY19" t="str">
        <f t="shared" si="59"/>
        <v/>
      </c>
      <c r="EFZ19" t="str">
        <f t="shared" si="59"/>
        <v/>
      </c>
      <c r="EGA19" t="str">
        <f t="shared" si="59"/>
        <v/>
      </c>
      <c r="EGB19" t="str">
        <f t="shared" si="59"/>
        <v/>
      </c>
      <c r="EGC19" t="str">
        <f t="shared" si="59"/>
        <v/>
      </c>
      <c r="EGD19" t="str">
        <f t="shared" si="59"/>
        <v/>
      </c>
      <c r="EGE19" t="str">
        <f t="shared" si="59"/>
        <v/>
      </c>
      <c r="EGF19" t="str">
        <f t="shared" si="59"/>
        <v/>
      </c>
      <c r="EGG19" t="str">
        <f t="shared" si="59"/>
        <v/>
      </c>
      <c r="EGH19" t="str">
        <f t="shared" si="59"/>
        <v/>
      </c>
      <c r="EGI19" t="str">
        <f t="shared" si="59"/>
        <v/>
      </c>
      <c r="EGJ19" t="str">
        <f t="shared" si="59"/>
        <v/>
      </c>
      <c r="EGK19" t="str">
        <f t="shared" si="59"/>
        <v/>
      </c>
      <c r="EGL19" t="str">
        <f t="shared" si="59"/>
        <v/>
      </c>
      <c r="EGM19" t="str">
        <f t="shared" si="59"/>
        <v/>
      </c>
      <c r="EGN19" t="str">
        <f t="shared" si="59"/>
        <v/>
      </c>
      <c r="EGO19" t="str">
        <f t="shared" si="59"/>
        <v/>
      </c>
      <c r="EGP19" t="str">
        <f t="shared" si="59"/>
        <v/>
      </c>
      <c r="EGQ19" t="str">
        <f t="shared" si="59"/>
        <v/>
      </c>
      <c r="EGR19" t="str">
        <f t="shared" si="59"/>
        <v/>
      </c>
      <c r="EGS19" t="str">
        <f t="shared" si="59"/>
        <v/>
      </c>
      <c r="EGT19" t="str">
        <f t="shared" si="59"/>
        <v/>
      </c>
      <c r="EGU19" t="str">
        <f t="shared" si="59"/>
        <v/>
      </c>
      <c r="EGV19" t="str">
        <f t="shared" si="59"/>
        <v/>
      </c>
      <c r="EGW19" t="str">
        <f t="shared" si="59"/>
        <v/>
      </c>
      <c r="EGX19" t="str">
        <f t="shared" si="59"/>
        <v/>
      </c>
      <c r="EGY19" t="str">
        <f t="shared" si="59"/>
        <v/>
      </c>
      <c r="EGZ19" t="str">
        <f t="shared" ref="EGZ19:EJK19" si="60">IF(OR(EGZ18=1,EGZ17=1),"Fed Intervention","")</f>
        <v/>
      </c>
      <c r="EHA19" t="str">
        <f t="shared" si="60"/>
        <v/>
      </c>
      <c r="EHB19" t="str">
        <f t="shared" si="60"/>
        <v/>
      </c>
      <c r="EHC19" t="str">
        <f t="shared" si="60"/>
        <v/>
      </c>
      <c r="EHD19" t="str">
        <f t="shared" si="60"/>
        <v/>
      </c>
      <c r="EHE19" t="str">
        <f t="shared" si="60"/>
        <v/>
      </c>
      <c r="EHF19" t="str">
        <f t="shared" si="60"/>
        <v/>
      </c>
      <c r="EHG19" t="str">
        <f t="shared" si="60"/>
        <v/>
      </c>
      <c r="EHH19" t="str">
        <f t="shared" si="60"/>
        <v/>
      </c>
      <c r="EHI19" t="str">
        <f t="shared" si="60"/>
        <v/>
      </c>
      <c r="EHJ19" t="str">
        <f t="shared" si="60"/>
        <v/>
      </c>
      <c r="EHK19" t="str">
        <f t="shared" si="60"/>
        <v/>
      </c>
      <c r="EHL19" t="str">
        <f t="shared" si="60"/>
        <v/>
      </c>
      <c r="EHM19" t="str">
        <f t="shared" si="60"/>
        <v/>
      </c>
      <c r="EHN19" t="str">
        <f t="shared" si="60"/>
        <v/>
      </c>
      <c r="EHO19" t="str">
        <f t="shared" si="60"/>
        <v/>
      </c>
      <c r="EHP19" t="str">
        <f t="shared" si="60"/>
        <v/>
      </c>
      <c r="EHQ19" t="str">
        <f t="shared" si="60"/>
        <v/>
      </c>
      <c r="EHR19" t="str">
        <f t="shared" si="60"/>
        <v/>
      </c>
      <c r="EHS19" t="str">
        <f t="shared" si="60"/>
        <v/>
      </c>
      <c r="EHT19" t="str">
        <f t="shared" si="60"/>
        <v/>
      </c>
      <c r="EHU19" t="str">
        <f t="shared" si="60"/>
        <v/>
      </c>
      <c r="EHV19" t="str">
        <f t="shared" si="60"/>
        <v/>
      </c>
      <c r="EHW19" t="str">
        <f t="shared" si="60"/>
        <v/>
      </c>
      <c r="EHX19" t="str">
        <f t="shared" si="60"/>
        <v/>
      </c>
      <c r="EHY19" t="str">
        <f t="shared" si="60"/>
        <v/>
      </c>
      <c r="EHZ19" t="str">
        <f t="shared" si="60"/>
        <v/>
      </c>
      <c r="EIA19" t="str">
        <f t="shared" si="60"/>
        <v/>
      </c>
      <c r="EIB19" t="str">
        <f t="shared" si="60"/>
        <v/>
      </c>
      <c r="EIC19" t="str">
        <f t="shared" si="60"/>
        <v/>
      </c>
      <c r="EID19" t="str">
        <f t="shared" si="60"/>
        <v/>
      </c>
      <c r="EIE19" t="str">
        <f t="shared" si="60"/>
        <v/>
      </c>
      <c r="EIF19" t="str">
        <f t="shared" si="60"/>
        <v/>
      </c>
      <c r="EIG19" t="str">
        <f t="shared" si="60"/>
        <v/>
      </c>
      <c r="EIH19" t="str">
        <f t="shared" si="60"/>
        <v/>
      </c>
      <c r="EII19" t="str">
        <f t="shared" si="60"/>
        <v/>
      </c>
      <c r="EIJ19" t="str">
        <f t="shared" si="60"/>
        <v/>
      </c>
      <c r="EIK19" t="str">
        <f t="shared" si="60"/>
        <v/>
      </c>
      <c r="EIL19" t="str">
        <f t="shared" si="60"/>
        <v/>
      </c>
      <c r="EIM19" t="str">
        <f t="shared" si="60"/>
        <v/>
      </c>
      <c r="EIN19" t="str">
        <f t="shared" si="60"/>
        <v/>
      </c>
      <c r="EIO19" t="str">
        <f t="shared" si="60"/>
        <v/>
      </c>
      <c r="EIP19" t="str">
        <f t="shared" si="60"/>
        <v/>
      </c>
      <c r="EIQ19" t="str">
        <f t="shared" si="60"/>
        <v/>
      </c>
      <c r="EIR19" t="str">
        <f t="shared" si="60"/>
        <v/>
      </c>
      <c r="EIS19" t="str">
        <f t="shared" si="60"/>
        <v/>
      </c>
      <c r="EIT19" t="str">
        <f t="shared" si="60"/>
        <v/>
      </c>
      <c r="EIU19" t="str">
        <f t="shared" si="60"/>
        <v/>
      </c>
      <c r="EIV19" t="str">
        <f t="shared" si="60"/>
        <v/>
      </c>
      <c r="EIW19" t="str">
        <f t="shared" si="60"/>
        <v/>
      </c>
      <c r="EIX19" t="str">
        <f t="shared" si="60"/>
        <v/>
      </c>
      <c r="EIY19" t="str">
        <f t="shared" si="60"/>
        <v/>
      </c>
      <c r="EIZ19" t="str">
        <f t="shared" si="60"/>
        <v/>
      </c>
      <c r="EJA19" t="str">
        <f t="shared" si="60"/>
        <v/>
      </c>
      <c r="EJB19" t="str">
        <f t="shared" si="60"/>
        <v/>
      </c>
      <c r="EJC19" t="str">
        <f t="shared" si="60"/>
        <v/>
      </c>
      <c r="EJD19" t="str">
        <f t="shared" si="60"/>
        <v/>
      </c>
      <c r="EJE19" t="str">
        <f t="shared" si="60"/>
        <v/>
      </c>
      <c r="EJF19" t="str">
        <f t="shared" si="60"/>
        <v/>
      </c>
      <c r="EJG19" t="str">
        <f t="shared" si="60"/>
        <v/>
      </c>
      <c r="EJH19" t="str">
        <f t="shared" si="60"/>
        <v/>
      </c>
      <c r="EJI19" t="str">
        <f t="shared" si="60"/>
        <v/>
      </c>
      <c r="EJJ19" t="str">
        <f t="shared" si="60"/>
        <v/>
      </c>
      <c r="EJK19" t="str">
        <f t="shared" si="60"/>
        <v/>
      </c>
      <c r="EJL19" t="str">
        <f t="shared" ref="EJL19:ELW19" si="61">IF(OR(EJL18=1,EJL17=1),"Fed Intervention","")</f>
        <v/>
      </c>
      <c r="EJM19" t="str">
        <f t="shared" si="61"/>
        <v/>
      </c>
      <c r="EJN19" t="str">
        <f t="shared" si="61"/>
        <v/>
      </c>
      <c r="EJO19" t="str">
        <f t="shared" si="61"/>
        <v/>
      </c>
      <c r="EJP19" t="str">
        <f t="shared" si="61"/>
        <v/>
      </c>
      <c r="EJQ19" t="str">
        <f t="shared" si="61"/>
        <v/>
      </c>
      <c r="EJR19" t="str">
        <f t="shared" si="61"/>
        <v/>
      </c>
      <c r="EJS19" t="str">
        <f t="shared" si="61"/>
        <v/>
      </c>
      <c r="EJT19" t="str">
        <f t="shared" si="61"/>
        <v/>
      </c>
      <c r="EJU19" t="str">
        <f t="shared" si="61"/>
        <v/>
      </c>
      <c r="EJV19" t="str">
        <f t="shared" si="61"/>
        <v/>
      </c>
      <c r="EJW19" t="str">
        <f t="shared" si="61"/>
        <v/>
      </c>
      <c r="EJX19" t="str">
        <f t="shared" si="61"/>
        <v/>
      </c>
      <c r="EJY19" t="str">
        <f t="shared" si="61"/>
        <v/>
      </c>
      <c r="EJZ19" t="str">
        <f t="shared" si="61"/>
        <v/>
      </c>
      <c r="EKA19" t="str">
        <f t="shared" si="61"/>
        <v/>
      </c>
      <c r="EKB19" t="str">
        <f t="shared" si="61"/>
        <v/>
      </c>
      <c r="EKC19" t="str">
        <f t="shared" si="61"/>
        <v/>
      </c>
      <c r="EKD19" t="str">
        <f t="shared" si="61"/>
        <v/>
      </c>
      <c r="EKE19" t="str">
        <f t="shared" si="61"/>
        <v/>
      </c>
      <c r="EKF19" t="str">
        <f t="shared" si="61"/>
        <v/>
      </c>
      <c r="EKG19" t="str">
        <f t="shared" si="61"/>
        <v/>
      </c>
      <c r="EKH19" t="str">
        <f t="shared" si="61"/>
        <v/>
      </c>
      <c r="EKI19" t="str">
        <f t="shared" si="61"/>
        <v/>
      </c>
      <c r="EKJ19" t="str">
        <f t="shared" si="61"/>
        <v/>
      </c>
      <c r="EKK19" t="str">
        <f t="shared" si="61"/>
        <v/>
      </c>
      <c r="EKL19" t="str">
        <f t="shared" si="61"/>
        <v/>
      </c>
      <c r="EKM19" t="str">
        <f t="shared" si="61"/>
        <v/>
      </c>
      <c r="EKN19" t="str">
        <f t="shared" si="61"/>
        <v/>
      </c>
      <c r="EKO19" t="str">
        <f t="shared" si="61"/>
        <v/>
      </c>
      <c r="EKP19" t="str">
        <f t="shared" si="61"/>
        <v/>
      </c>
      <c r="EKQ19" t="str">
        <f t="shared" si="61"/>
        <v/>
      </c>
      <c r="EKR19" t="str">
        <f t="shared" si="61"/>
        <v/>
      </c>
      <c r="EKS19" t="str">
        <f t="shared" si="61"/>
        <v/>
      </c>
      <c r="EKT19" t="str">
        <f t="shared" si="61"/>
        <v/>
      </c>
      <c r="EKU19" t="str">
        <f t="shared" si="61"/>
        <v/>
      </c>
      <c r="EKV19" t="str">
        <f t="shared" si="61"/>
        <v/>
      </c>
      <c r="EKW19" t="str">
        <f t="shared" si="61"/>
        <v/>
      </c>
      <c r="EKX19" t="str">
        <f t="shared" si="61"/>
        <v/>
      </c>
      <c r="EKY19" t="str">
        <f t="shared" si="61"/>
        <v/>
      </c>
      <c r="EKZ19" t="str">
        <f t="shared" si="61"/>
        <v/>
      </c>
      <c r="ELA19" t="str">
        <f t="shared" si="61"/>
        <v/>
      </c>
      <c r="ELB19" t="str">
        <f t="shared" si="61"/>
        <v/>
      </c>
      <c r="ELC19" t="str">
        <f t="shared" si="61"/>
        <v/>
      </c>
      <c r="ELD19" t="str">
        <f t="shared" si="61"/>
        <v/>
      </c>
      <c r="ELE19" t="str">
        <f t="shared" si="61"/>
        <v/>
      </c>
      <c r="ELF19" t="str">
        <f t="shared" si="61"/>
        <v/>
      </c>
      <c r="ELG19" t="str">
        <f t="shared" si="61"/>
        <v/>
      </c>
      <c r="ELH19" t="str">
        <f t="shared" si="61"/>
        <v/>
      </c>
      <c r="ELI19" t="str">
        <f t="shared" si="61"/>
        <v/>
      </c>
      <c r="ELJ19" t="str">
        <f t="shared" si="61"/>
        <v/>
      </c>
      <c r="ELK19" t="str">
        <f t="shared" si="61"/>
        <v/>
      </c>
      <c r="ELL19" t="str">
        <f t="shared" si="61"/>
        <v/>
      </c>
      <c r="ELM19" t="str">
        <f t="shared" si="61"/>
        <v/>
      </c>
      <c r="ELN19" t="str">
        <f t="shared" si="61"/>
        <v/>
      </c>
      <c r="ELO19" t="str">
        <f t="shared" si="61"/>
        <v/>
      </c>
      <c r="ELP19" t="str">
        <f t="shared" si="61"/>
        <v/>
      </c>
      <c r="ELQ19" t="str">
        <f t="shared" si="61"/>
        <v/>
      </c>
      <c r="ELR19" t="str">
        <f t="shared" si="61"/>
        <v/>
      </c>
      <c r="ELS19" t="str">
        <f t="shared" si="61"/>
        <v/>
      </c>
      <c r="ELT19" t="str">
        <f t="shared" si="61"/>
        <v/>
      </c>
      <c r="ELU19" t="str">
        <f t="shared" si="61"/>
        <v/>
      </c>
      <c r="ELV19" t="str">
        <f t="shared" si="61"/>
        <v/>
      </c>
      <c r="ELW19" t="str">
        <f t="shared" si="61"/>
        <v/>
      </c>
      <c r="ELX19" t="str">
        <f t="shared" ref="ELX19:EOI19" si="62">IF(OR(ELX18=1,ELX17=1),"Fed Intervention","")</f>
        <v/>
      </c>
      <c r="ELY19" t="str">
        <f t="shared" si="62"/>
        <v/>
      </c>
      <c r="ELZ19" t="str">
        <f t="shared" si="62"/>
        <v/>
      </c>
      <c r="EMA19" t="str">
        <f t="shared" si="62"/>
        <v/>
      </c>
      <c r="EMB19" t="str">
        <f t="shared" si="62"/>
        <v/>
      </c>
      <c r="EMC19" t="str">
        <f t="shared" si="62"/>
        <v/>
      </c>
      <c r="EMD19" t="str">
        <f t="shared" si="62"/>
        <v/>
      </c>
      <c r="EME19" t="str">
        <f t="shared" si="62"/>
        <v/>
      </c>
      <c r="EMF19" t="str">
        <f t="shared" si="62"/>
        <v/>
      </c>
      <c r="EMG19" t="str">
        <f t="shared" si="62"/>
        <v/>
      </c>
      <c r="EMH19" t="str">
        <f t="shared" si="62"/>
        <v/>
      </c>
      <c r="EMI19" t="str">
        <f t="shared" si="62"/>
        <v/>
      </c>
      <c r="EMJ19" t="str">
        <f t="shared" si="62"/>
        <v/>
      </c>
      <c r="EMK19" t="str">
        <f t="shared" si="62"/>
        <v/>
      </c>
      <c r="EML19" t="str">
        <f t="shared" si="62"/>
        <v/>
      </c>
      <c r="EMM19" t="str">
        <f t="shared" si="62"/>
        <v/>
      </c>
      <c r="EMN19" t="str">
        <f t="shared" si="62"/>
        <v/>
      </c>
      <c r="EMO19" t="str">
        <f t="shared" si="62"/>
        <v/>
      </c>
      <c r="EMP19" t="str">
        <f t="shared" si="62"/>
        <v/>
      </c>
      <c r="EMQ19" t="str">
        <f t="shared" si="62"/>
        <v/>
      </c>
      <c r="EMR19" t="str">
        <f t="shared" si="62"/>
        <v/>
      </c>
      <c r="EMS19" t="str">
        <f t="shared" si="62"/>
        <v/>
      </c>
      <c r="EMT19" t="str">
        <f t="shared" si="62"/>
        <v/>
      </c>
      <c r="EMU19" t="str">
        <f t="shared" si="62"/>
        <v/>
      </c>
      <c r="EMV19" t="str">
        <f t="shared" si="62"/>
        <v/>
      </c>
      <c r="EMW19" t="str">
        <f t="shared" si="62"/>
        <v/>
      </c>
      <c r="EMX19" t="str">
        <f t="shared" si="62"/>
        <v/>
      </c>
      <c r="EMY19" t="str">
        <f t="shared" si="62"/>
        <v/>
      </c>
      <c r="EMZ19" t="str">
        <f t="shared" si="62"/>
        <v/>
      </c>
      <c r="ENA19" t="str">
        <f t="shared" si="62"/>
        <v/>
      </c>
      <c r="ENB19" t="str">
        <f t="shared" si="62"/>
        <v/>
      </c>
      <c r="ENC19" t="str">
        <f t="shared" si="62"/>
        <v/>
      </c>
      <c r="END19" t="str">
        <f t="shared" si="62"/>
        <v/>
      </c>
      <c r="ENE19" t="str">
        <f t="shared" si="62"/>
        <v/>
      </c>
      <c r="ENF19" t="str">
        <f t="shared" si="62"/>
        <v/>
      </c>
      <c r="ENG19" t="str">
        <f t="shared" si="62"/>
        <v/>
      </c>
      <c r="ENH19" t="str">
        <f t="shared" si="62"/>
        <v/>
      </c>
      <c r="ENI19" t="str">
        <f t="shared" si="62"/>
        <v/>
      </c>
      <c r="ENJ19" t="str">
        <f t="shared" si="62"/>
        <v/>
      </c>
      <c r="ENK19" t="str">
        <f t="shared" si="62"/>
        <v/>
      </c>
      <c r="ENL19" t="str">
        <f t="shared" si="62"/>
        <v/>
      </c>
      <c r="ENM19" t="str">
        <f t="shared" si="62"/>
        <v/>
      </c>
      <c r="ENN19" t="str">
        <f t="shared" si="62"/>
        <v/>
      </c>
      <c r="ENO19" t="str">
        <f t="shared" si="62"/>
        <v/>
      </c>
      <c r="ENP19" t="str">
        <f t="shared" si="62"/>
        <v/>
      </c>
      <c r="ENQ19" t="str">
        <f t="shared" si="62"/>
        <v/>
      </c>
      <c r="ENR19" t="str">
        <f t="shared" si="62"/>
        <v/>
      </c>
      <c r="ENS19" t="str">
        <f t="shared" si="62"/>
        <v/>
      </c>
      <c r="ENT19" t="str">
        <f t="shared" si="62"/>
        <v/>
      </c>
      <c r="ENU19" t="str">
        <f t="shared" si="62"/>
        <v/>
      </c>
      <c r="ENV19" t="str">
        <f t="shared" si="62"/>
        <v/>
      </c>
      <c r="ENW19" t="str">
        <f t="shared" si="62"/>
        <v/>
      </c>
      <c r="ENX19" t="str">
        <f t="shared" si="62"/>
        <v/>
      </c>
      <c r="ENY19" t="str">
        <f t="shared" si="62"/>
        <v/>
      </c>
      <c r="ENZ19" t="str">
        <f t="shared" si="62"/>
        <v/>
      </c>
      <c r="EOA19" t="str">
        <f t="shared" si="62"/>
        <v/>
      </c>
      <c r="EOB19" t="str">
        <f t="shared" si="62"/>
        <v/>
      </c>
      <c r="EOC19" t="str">
        <f t="shared" si="62"/>
        <v/>
      </c>
      <c r="EOD19" t="str">
        <f t="shared" si="62"/>
        <v/>
      </c>
      <c r="EOE19" t="str">
        <f t="shared" si="62"/>
        <v/>
      </c>
      <c r="EOF19" t="str">
        <f t="shared" si="62"/>
        <v/>
      </c>
      <c r="EOG19" t="str">
        <f t="shared" si="62"/>
        <v/>
      </c>
      <c r="EOH19" t="str">
        <f t="shared" si="62"/>
        <v/>
      </c>
      <c r="EOI19" t="str">
        <f t="shared" si="62"/>
        <v/>
      </c>
      <c r="EOJ19" t="str">
        <f t="shared" ref="EOJ19:EQU19" si="63">IF(OR(EOJ18=1,EOJ17=1),"Fed Intervention","")</f>
        <v/>
      </c>
      <c r="EOK19" t="str">
        <f t="shared" si="63"/>
        <v/>
      </c>
      <c r="EOL19" t="str">
        <f t="shared" si="63"/>
        <v/>
      </c>
      <c r="EOM19" t="str">
        <f t="shared" si="63"/>
        <v/>
      </c>
      <c r="EON19" t="str">
        <f t="shared" si="63"/>
        <v/>
      </c>
      <c r="EOO19" t="str">
        <f t="shared" si="63"/>
        <v/>
      </c>
      <c r="EOP19" t="str">
        <f t="shared" si="63"/>
        <v/>
      </c>
      <c r="EOQ19" t="str">
        <f t="shared" si="63"/>
        <v/>
      </c>
      <c r="EOR19" t="str">
        <f t="shared" si="63"/>
        <v/>
      </c>
      <c r="EOS19" t="str">
        <f t="shared" si="63"/>
        <v/>
      </c>
      <c r="EOT19" t="str">
        <f t="shared" si="63"/>
        <v/>
      </c>
      <c r="EOU19" t="str">
        <f t="shared" si="63"/>
        <v/>
      </c>
      <c r="EOV19" t="str">
        <f t="shared" si="63"/>
        <v/>
      </c>
      <c r="EOW19" t="str">
        <f t="shared" si="63"/>
        <v/>
      </c>
      <c r="EOX19" t="str">
        <f t="shared" si="63"/>
        <v/>
      </c>
      <c r="EOY19" t="str">
        <f t="shared" si="63"/>
        <v/>
      </c>
      <c r="EOZ19" t="str">
        <f t="shared" si="63"/>
        <v/>
      </c>
      <c r="EPA19" t="str">
        <f t="shared" si="63"/>
        <v/>
      </c>
      <c r="EPB19" t="str">
        <f t="shared" si="63"/>
        <v/>
      </c>
      <c r="EPC19" t="str">
        <f t="shared" si="63"/>
        <v/>
      </c>
      <c r="EPD19" t="str">
        <f t="shared" si="63"/>
        <v/>
      </c>
      <c r="EPE19" t="str">
        <f t="shared" si="63"/>
        <v/>
      </c>
      <c r="EPF19" t="str">
        <f t="shared" si="63"/>
        <v/>
      </c>
      <c r="EPG19" t="str">
        <f t="shared" si="63"/>
        <v/>
      </c>
      <c r="EPH19" t="str">
        <f t="shared" si="63"/>
        <v/>
      </c>
      <c r="EPI19" t="str">
        <f t="shared" si="63"/>
        <v/>
      </c>
      <c r="EPJ19" t="str">
        <f t="shared" si="63"/>
        <v/>
      </c>
      <c r="EPK19" t="str">
        <f t="shared" si="63"/>
        <v/>
      </c>
      <c r="EPL19" t="str">
        <f t="shared" si="63"/>
        <v/>
      </c>
      <c r="EPM19" t="str">
        <f t="shared" si="63"/>
        <v/>
      </c>
      <c r="EPN19" t="str">
        <f t="shared" si="63"/>
        <v/>
      </c>
      <c r="EPO19" t="str">
        <f t="shared" si="63"/>
        <v/>
      </c>
      <c r="EPP19" t="str">
        <f t="shared" si="63"/>
        <v/>
      </c>
      <c r="EPQ19" t="str">
        <f t="shared" si="63"/>
        <v/>
      </c>
      <c r="EPR19" t="str">
        <f t="shared" si="63"/>
        <v/>
      </c>
      <c r="EPS19" t="str">
        <f t="shared" si="63"/>
        <v/>
      </c>
      <c r="EPT19" t="str">
        <f t="shared" si="63"/>
        <v/>
      </c>
      <c r="EPU19" t="str">
        <f t="shared" si="63"/>
        <v/>
      </c>
      <c r="EPV19" t="str">
        <f t="shared" si="63"/>
        <v/>
      </c>
      <c r="EPW19" t="str">
        <f t="shared" si="63"/>
        <v/>
      </c>
      <c r="EPX19" t="str">
        <f t="shared" si="63"/>
        <v/>
      </c>
      <c r="EPY19" t="str">
        <f t="shared" si="63"/>
        <v/>
      </c>
      <c r="EPZ19" t="str">
        <f t="shared" si="63"/>
        <v/>
      </c>
      <c r="EQA19" t="str">
        <f t="shared" si="63"/>
        <v/>
      </c>
      <c r="EQB19" t="str">
        <f t="shared" si="63"/>
        <v/>
      </c>
      <c r="EQC19" t="str">
        <f t="shared" si="63"/>
        <v/>
      </c>
      <c r="EQD19" t="str">
        <f t="shared" si="63"/>
        <v/>
      </c>
      <c r="EQE19" t="str">
        <f t="shared" si="63"/>
        <v/>
      </c>
      <c r="EQF19" t="str">
        <f t="shared" si="63"/>
        <v/>
      </c>
      <c r="EQG19" t="str">
        <f t="shared" si="63"/>
        <v/>
      </c>
      <c r="EQH19" t="str">
        <f t="shared" si="63"/>
        <v/>
      </c>
      <c r="EQI19" t="str">
        <f t="shared" si="63"/>
        <v/>
      </c>
      <c r="EQJ19" t="str">
        <f t="shared" si="63"/>
        <v/>
      </c>
      <c r="EQK19" t="str">
        <f t="shared" si="63"/>
        <v/>
      </c>
      <c r="EQL19" t="str">
        <f t="shared" si="63"/>
        <v/>
      </c>
      <c r="EQM19" t="str">
        <f t="shared" si="63"/>
        <v/>
      </c>
      <c r="EQN19" t="str">
        <f t="shared" si="63"/>
        <v/>
      </c>
      <c r="EQO19" t="str">
        <f t="shared" si="63"/>
        <v/>
      </c>
      <c r="EQP19" t="str">
        <f t="shared" si="63"/>
        <v/>
      </c>
      <c r="EQQ19" t="str">
        <f t="shared" si="63"/>
        <v/>
      </c>
      <c r="EQR19" t="str">
        <f t="shared" si="63"/>
        <v/>
      </c>
      <c r="EQS19" t="str">
        <f t="shared" si="63"/>
        <v/>
      </c>
      <c r="EQT19" t="str">
        <f t="shared" si="63"/>
        <v/>
      </c>
      <c r="EQU19" t="str">
        <f t="shared" si="63"/>
        <v/>
      </c>
      <c r="EQV19" t="str">
        <f t="shared" ref="EQV19:ETG19" si="64">IF(OR(EQV18=1,EQV17=1),"Fed Intervention","")</f>
        <v/>
      </c>
      <c r="EQW19" t="str">
        <f t="shared" si="64"/>
        <v/>
      </c>
      <c r="EQX19" t="str">
        <f t="shared" si="64"/>
        <v/>
      </c>
      <c r="EQY19" t="str">
        <f t="shared" si="64"/>
        <v/>
      </c>
      <c r="EQZ19" t="str">
        <f t="shared" si="64"/>
        <v/>
      </c>
      <c r="ERA19" t="str">
        <f t="shared" si="64"/>
        <v/>
      </c>
      <c r="ERB19" t="str">
        <f t="shared" si="64"/>
        <v/>
      </c>
      <c r="ERC19" t="str">
        <f t="shared" si="64"/>
        <v/>
      </c>
      <c r="ERD19" t="str">
        <f t="shared" si="64"/>
        <v/>
      </c>
      <c r="ERE19" t="str">
        <f t="shared" si="64"/>
        <v/>
      </c>
      <c r="ERF19" t="str">
        <f t="shared" si="64"/>
        <v/>
      </c>
      <c r="ERG19" t="str">
        <f t="shared" si="64"/>
        <v/>
      </c>
      <c r="ERH19" t="str">
        <f t="shared" si="64"/>
        <v/>
      </c>
      <c r="ERI19" t="str">
        <f t="shared" si="64"/>
        <v/>
      </c>
      <c r="ERJ19" t="str">
        <f t="shared" si="64"/>
        <v/>
      </c>
      <c r="ERK19" t="str">
        <f t="shared" si="64"/>
        <v/>
      </c>
      <c r="ERL19" t="str">
        <f t="shared" si="64"/>
        <v/>
      </c>
      <c r="ERM19" t="str">
        <f t="shared" si="64"/>
        <v/>
      </c>
      <c r="ERN19" t="str">
        <f t="shared" si="64"/>
        <v/>
      </c>
      <c r="ERO19" t="str">
        <f t="shared" si="64"/>
        <v/>
      </c>
      <c r="ERP19" t="str">
        <f t="shared" si="64"/>
        <v/>
      </c>
      <c r="ERQ19" t="str">
        <f t="shared" si="64"/>
        <v/>
      </c>
      <c r="ERR19" t="str">
        <f t="shared" si="64"/>
        <v/>
      </c>
      <c r="ERS19" t="str">
        <f t="shared" si="64"/>
        <v/>
      </c>
      <c r="ERT19" t="str">
        <f t="shared" si="64"/>
        <v/>
      </c>
      <c r="ERU19" t="str">
        <f t="shared" si="64"/>
        <v/>
      </c>
      <c r="ERV19" t="str">
        <f t="shared" si="64"/>
        <v/>
      </c>
      <c r="ERW19" t="str">
        <f t="shared" si="64"/>
        <v/>
      </c>
      <c r="ERX19" t="str">
        <f t="shared" si="64"/>
        <v/>
      </c>
      <c r="ERY19" t="str">
        <f t="shared" si="64"/>
        <v/>
      </c>
      <c r="ERZ19" t="str">
        <f t="shared" si="64"/>
        <v/>
      </c>
      <c r="ESA19" t="str">
        <f t="shared" si="64"/>
        <v/>
      </c>
      <c r="ESB19" t="str">
        <f t="shared" si="64"/>
        <v/>
      </c>
      <c r="ESC19" t="str">
        <f t="shared" si="64"/>
        <v/>
      </c>
      <c r="ESD19" t="str">
        <f t="shared" si="64"/>
        <v/>
      </c>
      <c r="ESE19" t="str">
        <f t="shared" si="64"/>
        <v/>
      </c>
      <c r="ESF19" t="str">
        <f t="shared" si="64"/>
        <v/>
      </c>
      <c r="ESG19" t="str">
        <f t="shared" si="64"/>
        <v/>
      </c>
      <c r="ESH19" t="str">
        <f t="shared" si="64"/>
        <v/>
      </c>
      <c r="ESI19" t="str">
        <f t="shared" si="64"/>
        <v/>
      </c>
      <c r="ESJ19" t="str">
        <f t="shared" si="64"/>
        <v/>
      </c>
      <c r="ESK19" t="str">
        <f t="shared" si="64"/>
        <v/>
      </c>
      <c r="ESL19" t="str">
        <f t="shared" si="64"/>
        <v/>
      </c>
      <c r="ESM19" t="str">
        <f t="shared" si="64"/>
        <v/>
      </c>
      <c r="ESN19" t="str">
        <f t="shared" si="64"/>
        <v/>
      </c>
      <c r="ESO19" t="str">
        <f t="shared" si="64"/>
        <v/>
      </c>
      <c r="ESP19" t="str">
        <f t="shared" si="64"/>
        <v/>
      </c>
      <c r="ESQ19" t="str">
        <f t="shared" si="64"/>
        <v/>
      </c>
      <c r="ESR19" t="str">
        <f t="shared" si="64"/>
        <v/>
      </c>
      <c r="ESS19" t="str">
        <f t="shared" si="64"/>
        <v/>
      </c>
      <c r="EST19" t="str">
        <f t="shared" si="64"/>
        <v/>
      </c>
      <c r="ESU19" t="str">
        <f t="shared" si="64"/>
        <v/>
      </c>
      <c r="ESV19" t="str">
        <f t="shared" si="64"/>
        <v/>
      </c>
      <c r="ESW19" t="str">
        <f t="shared" si="64"/>
        <v/>
      </c>
      <c r="ESX19" t="str">
        <f t="shared" si="64"/>
        <v/>
      </c>
      <c r="ESY19" t="str">
        <f t="shared" si="64"/>
        <v/>
      </c>
      <c r="ESZ19" t="str">
        <f t="shared" si="64"/>
        <v/>
      </c>
      <c r="ETA19" t="str">
        <f t="shared" si="64"/>
        <v/>
      </c>
      <c r="ETB19" t="str">
        <f t="shared" si="64"/>
        <v/>
      </c>
      <c r="ETC19" t="str">
        <f t="shared" si="64"/>
        <v/>
      </c>
      <c r="ETD19" t="str">
        <f t="shared" si="64"/>
        <v/>
      </c>
      <c r="ETE19" t="str">
        <f t="shared" si="64"/>
        <v/>
      </c>
      <c r="ETF19" t="str">
        <f t="shared" si="64"/>
        <v/>
      </c>
      <c r="ETG19" t="str">
        <f t="shared" si="64"/>
        <v/>
      </c>
      <c r="ETH19" t="str">
        <f t="shared" ref="ETH19:EVS19" si="65">IF(OR(ETH18=1,ETH17=1),"Fed Intervention","")</f>
        <v/>
      </c>
      <c r="ETI19" t="str">
        <f t="shared" si="65"/>
        <v/>
      </c>
      <c r="ETJ19" t="str">
        <f t="shared" si="65"/>
        <v/>
      </c>
      <c r="ETK19" t="str">
        <f t="shared" si="65"/>
        <v/>
      </c>
      <c r="ETL19" t="str">
        <f t="shared" si="65"/>
        <v/>
      </c>
      <c r="ETM19" t="str">
        <f t="shared" si="65"/>
        <v/>
      </c>
      <c r="ETN19" t="str">
        <f t="shared" si="65"/>
        <v/>
      </c>
      <c r="ETO19" t="str">
        <f t="shared" si="65"/>
        <v/>
      </c>
      <c r="ETP19" t="str">
        <f t="shared" si="65"/>
        <v/>
      </c>
      <c r="ETQ19" t="str">
        <f t="shared" si="65"/>
        <v/>
      </c>
      <c r="ETR19" t="str">
        <f t="shared" si="65"/>
        <v/>
      </c>
      <c r="ETS19" t="str">
        <f t="shared" si="65"/>
        <v/>
      </c>
      <c r="ETT19" t="str">
        <f t="shared" si="65"/>
        <v/>
      </c>
      <c r="ETU19" t="str">
        <f t="shared" si="65"/>
        <v/>
      </c>
      <c r="ETV19" t="str">
        <f t="shared" si="65"/>
        <v/>
      </c>
      <c r="ETW19" t="str">
        <f t="shared" si="65"/>
        <v/>
      </c>
      <c r="ETX19" t="str">
        <f t="shared" si="65"/>
        <v/>
      </c>
      <c r="ETY19" t="str">
        <f t="shared" si="65"/>
        <v/>
      </c>
      <c r="ETZ19" t="str">
        <f t="shared" si="65"/>
        <v/>
      </c>
      <c r="EUA19" t="str">
        <f t="shared" si="65"/>
        <v/>
      </c>
      <c r="EUB19" t="str">
        <f t="shared" si="65"/>
        <v/>
      </c>
      <c r="EUC19" t="str">
        <f t="shared" si="65"/>
        <v/>
      </c>
      <c r="EUD19" t="str">
        <f t="shared" si="65"/>
        <v/>
      </c>
      <c r="EUE19" t="str">
        <f t="shared" si="65"/>
        <v/>
      </c>
      <c r="EUF19" t="str">
        <f t="shared" si="65"/>
        <v/>
      </c>
      <c r="EUG19" t="str">
        <f t="shared" si="65"/>
        <v/>
      </c>
      <c r="EUH19" t="str">
        <f t="shared" si="65"/>
        <v/>
      </c>
      <c r="EUI19" t="str">
        <f t="shared" si="65"/>
        <v/>
      </c>
      <c r="EUJ19" t="str">
        <f t="shared" si="65"/>
        <v/>
      </c>
      <c r="EUK19" t="str">
        <f t="shared" si="65"/>
        <v/>
      </c>
      <c r="EUL19" t="str">
        <f t="shared" si="65"/>
        <v/>
      </c>
      <c r="EUM19" t="str">
        <f t="shared" si="65"/>
        <v/>
      </c>
      <c r="EUN19" t="str">
        <f t="shared" si="65"/>
        <v/>
      </c>
      <c r="EUO19" t="str">
        <f t="shared" si="65"/>
        <v/>
      </c>
      <c r="EUP19" t="str">
        <f t="shared" si="65"/>
        <v/>
      </c>
      <c r="EUQ19" t="str">
        <f t="shared" si="65"/>
        <v/>
      </c>
      <c r="EUR19" t="str">
        <f t="shared" si="65"/>
        <v/>
      </c>
      <c r="EUS19" t="str">
        <f t="shared" si="65"/>
        <v/>
      </c>
      <c r="EUT19" t="str">
        <f t="shared" si="65"/>
        <v/>
      </c>
      <c r="EUU19" t="str">
        <f t="shared" si="65"/>
        <v/>
      </c>
      <c r="EUV19" t="str">
        <f t="shared" si="65"/>
        <v/>
      </c>
      <c r="EUW19" t="str">
        <f t="shared" si="65"/>
        <v/>
      </c>
      <c r="EUX19" t="str">
        <f t="shared" si="65"/>
        <v/>
      </c>
      <c r="EUY19" t="str">
        <f t="shared" si="65"/>
        <v/>
      </c>
      <c r="EUZ19" t="str">
        <f t="shared" si="65"/>
        <v/>
      </c>
      <c r="EVA19" t="str">
        <f t="shared" si="65"/>
        <v/>
      </c>
      <c r="EVB19" t="str">
        <f t="shared" si="65"/>
        <v/>
      </c>
      <c r="EVC19" t="str">
        <f t="shared" si="65"/>
        <v/>
      </c>
      <c r="EVD19" t="str">
        <f t="shared" si="65"/>
        <v/>
      </c>
      <c r="EVE19" t="str">
        <f t="shared" si="65"/>
        <v/>
      </c>
      <c r="EVF19" t="str">
        <f t="shared" si="65"/>
        <v/>
      </c>
      <c r="EVG19" t="str">
        <f t="shared" si="65"/>
        <v/>
      </c>
      <c r="EVH19" t="str">
        <f t="shared" si="65"/>
        <v/>
      </c>
      <c r="EVI19" t="str">
        <f t="shared" si="65"/>
        <v/>
      </c>
      <c r="EVJ19" t="str">
        <f t="shared" si="65"/>
        <v/>
      </c>
      <c r="EVK19" t="str">
        <f t="shared" si="65"/>
        <v/>
      </c>
      <c r="EVL19" t="str">
        <f t="shared" si="65"/>
        <v/>
      </c>
      <c r="EVM19" t="str">
        <f t="shared" si="65"/>
        <v/>
      </c>
      <c r="EVN19" t="str">
        <f t="shared" si="65"/>
        <v/>
      </c>
      <c r="EVO19" t="str">
        <f t="shared" si="65"/>
        <v/>
      </c>
      <c r="EVP19" t="str">
        <f t="shared" si="65"/>
        <v/>
      </c>
      <c r="EVQ19" t="str">
        <f t="shared" si="65"/>
        <v/>
      </c>
      <c r="EVR19" t="str">
        <f t="shared" si="65"/>
        <v/>
      </c>
      <c r="EVS19" t="str">
        <f t="shared" si="65"/>
        <v/>
      </c>
      <c r="EVT19" t="str">
        <f t="shared" ref="EVT19:EYE19" si="66">IF(OR(EVT18=1,EVT17=1),"Fed Intervention","")</f>
        <v/>
      </c>
      <c r="EVU19" t="str">
        <f t="shared" si="66"/>
        <v/>
      </c>
      <c r="EVV19" t="str">
        <f t="shared" si="66"/>
        <v/>
      </c>
      <c r="EVW19" t="str">
        <f t="shared" si="66"/>
        <v/>
      </c>
      <c r="EVX19" t="str">
        <f t="shared" si="66"/>
        <v/>
      </c>
      <c r="EVY19" t="str">
        <f t="shared" si="66"/>
        <v/>
      </c>
      <c r="EVZ19" t="str">
        <f t="shared" si="66"/>
        <v/>
      </c>
      <c r="EWA19" t="str">
        <f t="shared" si="66"/>
        <v/>
      </c>
      <c r="EWB19" t="str">
        <f t="shared" si="66"/>
        <v/>
      </c>
      <c r="EWC19" t="str">
        <f t="shared" si="66"/>
        <v/>
      </c>
      <c r="EWD19" t="str">
        <f t="shared" si="66"/>
        <v/>
      </c>
      <c r="EWE19" t="str">
        <f t="shared" si="66"/>
        <v/>
      </c>
      <c r="EWF19" t="str">
        <f t="shared" si="66"/>
        <v/>
      </c>
      <c r="EWG19" t="str">
        <f t="shared" si="66"/>
        <v/>
      </c>
      <c r="EWH19" t="str">
        <f t="shared" si="66"/>
        <v/>
      </c>
      <c r="EWI19" t="str">
        <f t="shared" si="66"/>
        <v/>
      </c>
      <c r="EWJ19" t="str">
        <f t="shared" si="66"/>
        <v/>
      </c>
      <c r="EWK19" t="str">
        <f t="shared" si="66"/>
        <v/>
      </c>
      <c r="EWL19" t="str">
        <f t="shared" si="66"/>
        <v/>
      </c>
      <c r="EWM19" t="str">
        <f t="shared" si="66"/>
        <v/>
      </c>
      <c r="EWN19" t="str">
        <f t="shared" si="66"/>
        <v/>
      </c>
      <c r="EWO19" t="str">
        <f t="shared" si="66"/>
        <v/>
      </c>
      <c r="EWP19" t="str">
        <f t="shared" si="66"/>
        <v/>
      </c>
      <c r="EWQ19" t="str">
        <f t="shared" si="66"/>
        <v/>
      </c>
      <c r="EWR19" t="str">
        <f t="shared" si="66"/>
        <v/>
      </c>
      <c r="EWS19" t="str">
        <f t="shared" si="66"/>
        <v/>
      </c>
      <c r="EWT19" t="str">
        <f t="shared" si="66"/>
        <v/>
      </c>
      <c r="EWU19" t="str">
        <f t="shared" si="66"/>
        <v/>
      </c>
      <c r="EWV19" t="str">
        <f t="shared" si="66"/>
        <v/>
      </c>
      <c r="EWW19" t="str">
        <f t="shared" si="66"/>
        <v/>
      </c>
      <c r="EWX19" t="str">
        <f t="shared" si="66"/>
        <v/>
      </c>
      <c r="EWY19" t="str">
        <f t="shared" si="66"/>
        <v/>
      </c>
      <c r="EWZ19" t="str">
        <f t="shared" si="66"/>
        <v/>
      </c>
      <c r="EXA19" t="str">
        <f t="shared" si="66"/>
        <v/>
      </c>
      <c r="EXB19" t="str">
        <f t="shared" si="66"/>
        <v/>
      </c>
      <c r="EXC19" t="str">
        <f t="shared" si="66"/>
        <v/>
      </c>
      <c r="EXD19" t="str">
        <f t="shared" si="66"/>
        <v/>
      </c>
      <c r="EXE19" t="str">
        <f t="shared" si="66"/>
        <v/>
      </c>
      <c r="EXF19" t="str">
        <f t="shared" si="66"/>
        <v/>
      </c>
      <c r="EXG19" t="str">
        <f t="shared" si="66"/>
        <v/>
      </c>
      <c r="EXH19" t="str">
        <f t="shared" si="66"/>
        <v/>
      </c>
      <c r="EXI19" t="str">
        <f t="shared" si="66"/>
        <v/>
      </c>
      <c r="EXJ19" t="str">
        <f t="shared" si="66"/>
        <v/>
      </c>
      <c r="EXK19" t="str">
        <f t="shared" si="66"/>
        <v/>
      </c>
      <c r="EXL19" t="str">
        <f t="shared" si="66"/>
        <v/>
      </c>
      <c r="EXM19" t="str">
        <f t="shared" si="66"/>
        <v/>
      </c>
      <c r="EXN19" t="str">
        <f t="shared" si="66"/>
        <v/>
      </c>
      <c r="EXO19" t="str">
        <f t="shared" si="66"/>
        <v/>
      </c>
      <c r="EXP19" t="str">
        <f t="shared" si="66"/>
        <v/>
      </c>
      <c r="EXQ19" t="str">
        <f t="shared" si="66"/>
        <v/>
      </c>
      <c r="EXR19" t="str">
        <f t="shared" si="66"/>
        <v/>
      </c>
      <c r="EXS19" t="str">
        <f t="shared" si="66"/>
        <v/>
      </c>
      <c r="EXT19" t="str">
        <f t="shared" si="66"/>
        <v/>
      </c>
      <c r="EXU19" t="str">
        <f t="shared" si="66"/>
        <v/>
      </c>
      <c r="EXV19" t="str">
        <f t="shared" si="66"/>
        <v/>
      </c>
      <c r="EXW19" t="str">
        <f t="shared" si="66"/>
        <v/>
      </c>
      <c r="EXX19" t="str">
        <f t="shared" si="66"/>
        <v/>
      </c>
      <c r="EXY19" t="str">
        <f t="shared" si="66"/>
        <v/>
      </c>
      <c r="EXZ19" t="str">
        <f t="shared" si="66"/>
        <v/>
      </c>
      <c r="EYA19" t="str">
        <f t="shared" si="66"/>
        <v/>
      </c>
      <c r="EYB19" t="str">
        <f t="shared" si="66"/>
        <v/>
      </c>
      <c r="EYC19" t="str">
        <f t="shared" si="66"/>
        <v/>
      </c>
      <c r="EYD19" t="str">
        <f t="shared" si="66"/>
        <v/>
      </c>
      <c r="EYE19" t="str">
        <f t="shared" si="66"/>
        <v/>
      </c>
      <c r="EYF19" t="str">
        <f t="shared" ref="EYF19:FAQ19" si="67">IF(OR(EYF18=1,EYF17=1),"Fed Intervention","")</f>
        <v/>
      </c>
      <c r="EYG19" t="str">
        <f t="shared" si="67"/>
        <v/>
      </c>
      <c r="EYH19" t="str">
        <f t="shared" si="67"/>
        <v/>
      </c>
      <c r="EYI19" t="str">
        <f t="shared" si="67"/>
        <v/>
      </c>
      <c r="EYJ19" t="str">
        <f t="shared" si="67"/>
        <v/>
      </c>
      <c r="EYK19" t="str">
        <f t="shared" si="67"/>
        <v/>
      </c>
      <c r="EYL19" t="str">
        <f t="shared" si="67"/>
        <v/>
      </c>
      <c r="EYM19" t="str">
        <f t="shared" si="67"/>
        <v/>
      </c>
      <c r="EYN19" t="str">
        <f t="shared" si="67"/>
        <v/>
      </c>
      <c r="EYO19" t="str">
        <f t="shared" si="67"/>
        <v/>
      </c>
      <c r="EYP19" t="str">
        <f t="shared" si="67"/>
        <v/>
      </c>
      <c r="EYQ19" t="str">
        <f t="shared" si="67"/>
        <v/>
      </c>
      <c r="EYR19" t="str">
        <f t="shared" si="67"/>
        <v/>
      </c>
      <c r="EYS19" t="str">
        <f t="shared" si="67"/>
        <v/>
      </c>
      <c r="EYT19" t="str">
        <f t="shared" si="67"/>
        <v/>
      </c>
      <c r="EYU19" t="str">
        <f t="shared" si="67"/>
        <v/>
      </c>
      <c r="EYV19" t="str">
        <f t="shared" si="67"/>
        <v/>
      </c>
      <c r="EYW19" t="str">
        <f t="shared" si="67"/>
        <v/>
      </c>
      <c r="EYX19" t="str">
        <f t="shared" si="67"/>
        <v/>
      </c>
      <c r="EYY19" t="str">
        <f t="shared" si="67"/>
        <v/>
      </c>
      <c r="EYZ19" t="str">
        <f t="shared" si="67"/>
        <v/>
      </c>
      <c r="EZA19" t="str">
        <f t="shared" si="67"/>
        <v/>
      </c>
      <c r="EZB19" t="str">
        <f t="shared" si="67"/>
        <v/>
      </c>
      <c r="EZC19" t="str">
        <f t="shared" si="67"/>
        <v/>
      </c>
      <c r="EZD19" t="str">
        <f t="shared" si="67"/>
        <v/>
      </c>
      <c r="EZE19" t="str">
        <f t="shared" si="67"/>
        <v/>
      </c>
      <c r="EZF19" t="str">
        <f t="shared" si="67"/>
        <v/>
      </c>
      <c r="EZG19" t="str">
        <f t="shared" si="67"/>
        <v/>
      </c>
      <c r="EZH19" t="str">
        <f t="shared" si="67"/>
        <v/>
      </c>
      <c r="EZI19" t="str">
        <f t="shared" si="67"/>
        <v/>
      </c>
      <c r="EZJ19" t="str">
        <f t="shared" si="67"/>
        <v/>
      </c>
      <c r="EZK19" t="str">
        <f t="shared" si="67"/>
        <v/>
      </c>
      <c r="EZL19" t="str">
        <f t="shared" si="67"/>
        <v/>
      </c>
      <c r="EZM19" t="str">
        <f t="shared" si="67"/>
        <v/>
      </c>
      <c r="EZN19" t="str">
        <f t="shared" si="67"/>
        <v/>
      </c>
      <c r="EZO19" t="str">
        <f t="shared" si="67"/>
        <v/>
      </c>
      <c r="EZP19" t="str">
        <f t="shared" si="67"/>
        <v/>
      </c>
      <c r="EZQ19" t="str">
        <f t="shared" si="67"/>
        <v/>
      </c>
      <c r="EZR19" t="str">
        <f t="shared" si="67"/>
        <v/>
      </c>
      <c r="EZS19" t="str">
        <f t="shared" si="67"/>
        <v/>
      </c>
      <c r="EZT19" t="str">
        <f t="shared" si="67"/>
        <v/>
      </c>
      <c r="EZU19" t="str">
        <f t="shared" si="67"/>
        <v/>
      </c>
      <c r="EZV19" t="str">
        <f t="shared" si="67"/>
        <v/>
      </c>
      <c r="EZW19" t="str">
        <f t="shared" si="67"/>
        <v/>
      </c>
      <c r="EZX19" t="str">
        <f t="shared" si="67"/>
        <v/>
      </c>
      <c r="EZY19" t="str">
        <f t="shared" si="67"/>
        <v/>
      </c>
      <c r="EZZ19" t="str">
        <f t="shared" si="67"/>
        <v/>
      </c>
      <c r="FAA19" t="str">
        <f t="shared" si="67"/>
        <v/>
      </c>
      <c r="FAB19" t="str">
        <f t="shared" si="67"/>
        <v/>
      </c>
      <c r="FAC19" t="str">
        <f t="shared" si="67"/>
        <v/>
      </c>
      <c r="FAD19" t="str">
        <f t="shared" si="67"/>
        <v/>
      </c>
      <c r="FAE19" t="str">
        <f t="shared" si="67"/>
        <v/>
      </c>
      <c r="FAF19" t="str">
        <f t="shared" si="67"/>
        <v/>
      </c>
      <c r="FAG19" t="str">
        <f t="shared" si="67"/>
        <v/>
      </c>
      <c r="FAH19" t="str">
        <f t="shared" si="67"/>
        <v/>
      </c>
      <c r="FAI19" t="str">
        <f t="shared" si="67"/>
        <v/>
      </c>
      <c r="FAJ19" t="str">
        <f t="shared" si="67"/>
        <v/>
      </c>
      <c r="FAK19" t="str">
        <f t="shared" si="67"/>
        <v/>
      </c>
      <c r="FAL19" t="str">
        <f t="shared" si="67"/>
        <v/>
      </c>
      <c r="FAM19" t="str">
        <f t="shared" si="67"/>
        <v/>
      </c>
      <c r="FAN19" t="str">
        <f t="shared" si="67"/>
        <v/>
      </c>
      <c r="FAO19" t="str">
        <f t="shared" si="67"/>
        <v/>
      </c>
      <c r="FAP19" t="str">
        <f t="shared" si="67"/>
        <v/>
      </c>
      <c r="FAQ19" t="str">
        <f t="shared" si="67"/>
        <v/>
      </c>
      <c r="FAR19" t="str">
        <f t="shared" ref="FAR19:FDC19" si="68">IF(OR(FAR18=1,FAR17=1),"Fed Intervention","")</f>
        <v/>
      </c>
      <c r="FAS19" t="str">
        <f t="shared" si="68"/>
        <v/>
      </c>
      <c r="FAT19" t="str">
        <f t="shared" si="68"/>
        <v/>
      </c>
      <c r="FAU19" t="str">
        <f t="shared" si="68"/>
        <v/>
      </c>
      <c r="FAV19" t="str">
        <f t="shared" si="68"/>
        <v/>
      </c>
      <c r="FAW19" t="str">
        <f t="shared" si="68"/>
        <v/>
      </c>
      <c r="FAX19" t="str">
        <f t="shared" si="68"/>
        <v/>
      </c>
      <c r="FAY19" t="str">
        <f t="shared" si="68"/>
        <v/>
      </c>
      <c r="FAZ19" t="str">
        <f t="shared" si="68"/>
        <v/>
      </c>
      <c r="FBA19" t="str">
        <f t="shared" si="68"/>
        <v/>
      </c>
      <c r="FBB19" t="str">
        <f t="shared" si="68"/>
        <v/>
      </c>
      <c r="FBC19" t="str">
        <f t="shared" si="68"/>
        <v/>
      </c>
      <c r="FBD19" t="str">
        <f t="shared" si="68"/>
        <v/>
      </c>
      <c r="FBE19" t="str">
        <f t="shared" si="68"/>
        <v/>
      </c>
      <c r="FBF19" t="str">
        <f t="shared" si="68"/>
        <v/>
      </c>
      <c r="FBG19" t="str">
        <f t="shared" si="68"/>
        <v/>
      </c>
      <c r="FBH19" t="str">
        <f t="shared" si="68"/>
        <v/>
      </c>
      <c r="FBI19" t="str">
        <f t="shared" si="68"/>
        <v/>
      </c>
      <c r="FBJ19" t="str">
        <f t="shared" si="68"/>
        <v/>
      </c>
      <c r="FBK19" t="str">
        <f t="shared" si="68"/>
        <v/>
      </c>
      <c r="FBL19" t="str">
        <f t="shared" si="68"/>
        <v/>
      </c>
      <c r="FBM19" t="str">
        <f t="shared" si="68"/>
        <v/>
      </c>
      <c r="FBN19" t="str">
        <f t="shared" si="68"/>
        <v/>
      </c>
      <c r="FBO19" t="str">
        <f t="shared" si="68"/>
        <v/>
      </c>
      <c r="FBP19" t="str">
        <f t="shared" si="68"/>
        <v/>
      </c>
      <c r="FBQ19" t="str">
        <f t="shared" si="68"/>
        <v/>
      </c>
      <c r="FBR19" t="str">
        <f t="shared" si="68"/>
        <v/>
      </c>
      <c r="FBS19" t="str">
        <f t="shared" si="68"/>
        <v/>
      </c>
      <c r="FBT19" t="str">
        <f t="shared" si="68"/>
        <v/>
      </c>
      <c r="FBU19" t="str">
        <f t="shared" si="68"/>
        <v/>
      </c>
      <c r="FBV19" t="str">
        <f t="shared" si="68"/>
        <v/>
      </c>
      <c r="FBW19" t="str">
        <f t="shared" si="68"/>
        <v/>
      </c>
      <c r="FBX19" t="str">
        <f t="shared" si="68"/>
        <v/>
      </c>
      <c r="FBY19" t="str">
        <f t="shared" si="68"/>
        <v/>
      </c>
      <c r="FBZ19" t="str">
        <f t="shared" si="68"/>
        <v/>
      </c>
      <c r="FCA19" t="str">
        <f t="shared" si="68"/>
        <v/>
      </c>
      <c r="FCB19" t="str">
        <f t="shared" si="68"/>
        <v/>
      </c>
      <c r="FCC19" t="str">
        <f t="shared" si="68"/>
        <v/>
      </c>
      <c r="FCD19" t="str">
        <f t="shared" si="68"/>
        <v/>
      </c>
      <c r="FCE19" t="str">
        <f t="shared" si="68"/>
        <v/>
      </c>
      <c r="FCF19" t="str">
        <f t="shared" si="68"/>
        <v/>
      </c>
      <c r="FCG19" t="str">
        <f t="shared" si="68"/>
        <v/>
      </c>
      <c r="FCH19" t="str">
        <f t="shared" si="68"/>
        <v/>
      </c>
      <c r="FCI19" t="str">
        <f t="shared" si="68"/>
        <v/>
      </c>
      <c r="FCJ19" t="str">
        <f t="shared" si="68"/>
        <v/>
      </c>
      <c r="FCK19" t="str">
        <f t="shared" si="68"/>
        <v/>
      </c>
      <c r="FCL19" t="str">
        <f t="shared" si="68"/>
        <v/>
      </c>
      <c r="FCM19" t="str">
        <f t="shared" si="68"/>
        <v/>
      </c>
      <c r="FCN19" t="str">
        <f t="shared" si="68"/>
        <v/>
      </c>
      <c r="FCO19" t="str">
        <f t="shared" si="68"/>
        <v/>
      </c>
      <c r="FCP19" t="str">
        <f t="shared" si="68"/>
        <v/>
      </c>
      <c r="FCQ19" t="str">
        <f t="shared" si="68"/>
        <v/>
      </c>
      <c r="FCR19" t="str">
        <f t="shared" si="68"/>
        <v/>
      </c>
      <c r="FCS19" t="str">
        <f t="shared" si="68"/>
        <v/>
      </c>
      <c r="FCT19" t="str">
        <f t="shared" si="68"/>
        <v/>
      </c>
      <c r="FCU19" t="str">
        <f t="shared" si="68"/>
        <v/>
      </c>
      <c r="FCV19" t="str">
        <f t="shared" si="68"/>
        <v/>
      </c>
      <c r="FCW19" t="str">
        <f t="shared" si="68"/>
        <v/>
      </c>
      <c r="FCX19" t="str">
        <f t="shared" si="68"/>
        <v/>
      </c>
      <c r="FCY19" t="str">
        <f t="shared" si="68"/>
        <v/>
      </c>
      <c r="FCZ19" t="str">
        <f t="shared" si="68"/>
        <v/>
      </c>
      <c r="FDA19" t="str">
        <f t="shared" si="68"/>
        <v/>
      </c>
      <c r="FDB19" t="str">
        <f t="shared" si="68"/>
        <v/>
      </c>
      <c r="FDC19" t="str">
        <f t="shared" si="68"/>
        <v/>
      </c>
      <c r="FDD19" t="str">
        <f t="shared" ref="FDD19:FFO19" si="69">IF(OR(FDD18=1,FDD17=1),"Fed Intervention","")</f>
        <v/>
      </c>
      <c r="FDE19" t="str">
        <f t="shared" si="69"/>
        <v/>
      </c>
      <c r="FDF19" t="str">
        <f t="shared" si="69"/>
        <v/>
      </c>
      <c r="FDG19" t="str">
        <f t="shared" si="69"/>
        <v/>
      </c>
      <c r="FDH19" t="str">
        <f t="shared" si="69"/>
        <v/>
      </c>
      <c r="FDI19" t="str">
        <f t="shared" si="69"/>
        <v/>
      </c>
      <c r="FDJ19" t="str">
        <f t="shared" si="69"/>
        <v/>
      </c>
      <c r="FDK19" t="str">
        <f t="shared" si="69"/>
        <v/>
      </c>
      <c r="FDL19" t="str">
        <f t="shared" si="69"/>
        <v/>
      </c>
      <c r="FDM19" t="str">
        <f t="shared" si="69"/>
        <v/>
      </c>
      <c r="FDN19" t="str">
        <f t="shared" si="69"/>
        <v/>
      </c>
      <c r="FDO19" t="str">
        <f t="shared" si="69"/>
        <v/>
      </c>
      <c r="FDP19" t="str">
        <f t="shared" si="69"/>
        <v/>
      </c>
      <c r="FDQ19" t="str">
        <f t="shared" si="69"/>
        <v/>
      </c>
      <c r="FDR19" t="str">
        <f t="shared" si="69"/>
        <v/>
      </c>
      <c r="FDS19" t="str">
        <f t="shared" si="69"/>
        <v/>
      </c>
      <c r="FDT19" t="str">
        <f t="shared" si="69"/>
        <v/>
      </c>
      <c r="FDU19" t="str">
        <f t="shared" si="69"/>
        <v/>
      </c>
      <c r="FDV19" t="str">
        <f t="shared" si="69"/>
        <v/>
      </c>
      <c r="FDW19" t="str">
        <f t="shared" si="69"/>
        <v/>
      </c>
      <c r="FDX19" t="str">
        <f t="shared" si="69"/>
        <v/>
      </c>
      <c r="FDY19" t="str">
        <f t="shared" si="69"/>
        <v/>
      </c>
      <c r="FDZ19" t="str">
        <f t="shared" si="69"/>
        <v/>
      </c>
      <c r="FEA19" t="str">
        <f t="shared" si="69"/>
        <v/>
      </c>
      <c r="FEB19" t="str">
        <f t="shared" si="69"/>
        <v/>
      </c>
      <c r="FEC19" t="str">
        <f t="shared" si="69"/>
        <v/>
      </c>
      <c r="FED19" t="str">
        <f t="shared" si="69"/>
        <v/>
      </c>
      <c r="FEE19" t="str">
        <f t="shared" si="69"/>
        <v/>
      </c>
      <c r="FEF19" t="str">
        <f t="shared" si="69"/>
        <v/>
      </c>
      <c r="FEG19" t="str">
        <f t="shared" si="69"/>
        <v/>
      </c>
      <c r="FEH19" t="str">
        <f t="shared" si="69"/>
        <v/>
      </c>
      <c r="FEI19" t="str">
        <f t="shared" si="69"/>
        <v/>
      </c>
      <c r="FEJ19" t="str">
        <f t="shared" si="69"/>
        <v/>
      </c>
      <c r="FEK19" t="str">
        <f t="shared" si="69"/>
        <v/>
      </c>
      <c r="FEL19" t="str">
        <f t="shared" si="69"/>
        <v/>
      </c>
      <c r="FEM19" t="str">
        <f t="shared" si="69"/>
        <v/>
      </c>
      <c r="FEN19" t="str">
        <f t="shared" si="69"/>
        <v/>
      </c>
      <c r="FEO19" t="str">
        <f t="shared" si="69"/>
        <v/>
      </c>
      <c r="FEP19" t="str">
        <f t="shared" si="69"/>
        <v/>
      </c>
      <c r="FEQ19" t="str">
        <f t="shared" si="69"/>
        <v/>
      </c>
      <c r="FER19" t="str">
        <f t="shared" si="69"/>
        <v/>
      </c>
      <c r="FES19" t="str">
        <f t="shared" si="69"/>
        <v/>
      </c>
      <c r="FET19" t="str">
        <f t="shared" si="69"/>
        <v/>
      </c>
      <c r="FEU19" t="str">
        <f t="shared" si="69"/>
        <v/>
      </c>
      <c r="FEV19" t="str">
        <f t="shared" si="69"/>
        <v/>
      </c>
      <c r="FEW19" t="str">
        <f t="shared" si="69"/>
        <v/>
      </c>
      <c r="FEX19" t="str">
        <f t="shared" si="69"/>
        <v/>
      </c>
      <c r="FEY19" t="str">
        <f t="shared" si="69"/>
        <v/>
      </c>
      <c r="FEZ19" t="str">
        <f t="shared" si="69"/>
        <v/>
      </c>
      <c r="FFA19" t="str">
        <f t="shared" si="69"/>
        <v/>
      </c>
      <c r="FFB19" t="str">
        <f t="shared" si="69"/>
        <v/>
      </c>
      <c r="FFC19" t="str">
        <f t="shared" si="69"/>
        <v/>
      </c>
      <c r="FFD19" t="str">
        <f t="shared" si="69"/>
        <v/>
      </c>
      <c r="FFE19" t="str">
        <f t="shared" si="69"/>
        <v/>
      </c>
      <c r="FFF19" t="str">
        <f t="shared" si="69"/>
        <v/>
      </c>
      <c r="FFG19" t="str">
        <f t="shared" si="69"/>
        <v/>
      </c>
      <c r="FFH19" t="str">
        <f t="shared" si="69"/>
        <v/>
      </c>
      <c r="FFI19" t="str">
        <f t="shared" si="69"/>
        <v/>
      </c>
      <c r="FFJ19" t="str">
        <f t="shared" si="69"/>
        <v/>
      </c>
      <c r="FFK19" t="str">
        <f t="shared" si="69"/>
        <v/>
      </c>
      <c r="FFL19" t="str">
        <f t="shared" si="69"/>
        <v/>
      </c>
      <c r="FFM19" t="str">
        <f t="shared" si="69"/>
        <v/>
      </c>
      <c r="FFN19" t="str">
        <f t="shared" si="69"/>
        <v/>
      </c>
      <c r="FFO19" t="str">
        <f t="shared" si="69"/>
        <v/>
      </c>
      <c r="FFP19" t="str">
        <f t="shared" ref="FFP19:FIA19" si="70">IF(OR(FFP18=1,FFP17=1),"Fed Intervention","")</f>
        <v/>
      </c>
      <c r="FFQ19" t="str">
        <f t="shared" si="70"/>
        <v/>
      </c>
      <c r="FFR19" t="str">
        <f t="shared" si="70"/>
        <v/>
      </c>
      <c r="FFS19" t="str">
        <f t="shared" si="70"/>
        <v/>
      </c>
      <c r="FFT19" t="str">
        <f t="shared" si="70"/>
        <v/>
      </c>
      <c r="FFU19" t="str">
        <f t="shared" si="70"/>
        <v/>
      </c>
      <c r="FFV19" t="str">
        <f t="shared" si="70"/>
        <v/>
      </c>
      <c r="FFW19" t="str">
        <f t="shared" si="70"/>
        <v/>
      </c>
      <c r="FFX19" t="str">
        <f t="shared" si="70"/>
        <v/>
      </c>
      <c r="FFY19" t="str">
        <f t="shared" si="70"/>
        <v/>
      </c>
      <c r="FFZ19" t="str">
        <f t="shared" si="70"/>
        <v/>
      </c>
      <c r="FGA19" t="str">
        <f t="shared" si="70"/>
        <v/>
      </c>
      <c r="FGB19" t="str">
        <f t="shared" si="70"/>
        <v/>
      </c>
      <c r="FGC19" t="str">
        <f t="shared" si="70"/>
        <v/>
      </c>
      <c r="FGD19" t="str">
        <f t="shared" si="70"/>
        <v/>
      </c>
      <c r="FGE19" t="str">
        <f t="shared" si="70"/>
        <v/>
      </c>
      <c r="FGF19" t="str">
        <f t="shared" si="70"/>
        <v/>
      </c>
      <c r="FGG19" t="str">
        <f t="shared" si="70"/>
        <v/>
      </c>
      <c r="FGH19" t="str">
        <f t="shared" si="70"/>
        <v/>
      </c>
      <c r="FGI19" t="str">
        <f t="shared" si="70"/>
        <v/>
      </c>
      <c r="FGJ19" t="str">
        <f t="shared" si="70"/>
        <v/>
      </c>
      <c r="FGK19" t="str">
        <f t="shared" si="70"/>
        <v/>
      </c>
      <c r="FGL19" t="str">
        <f t="shared" si="70"/>
        <v/>
      </c>
      <c r="FGM19" t="str">
        <f t="shared" si="70"/>
        <v/>
      </c>
      <c r="FGN19" t="str">
        <f t="shared" si="70"/>
        <v/>
      </c>
      <c r="FGO19" t="str">
        <f t="shared" si="70"/>
        <v/>
      </c>
      <c r="FGP19" t="str">
        <f t="shared" si="70"/>
        <v/>
      </c>
      <c r="FGQ19" t="str">
        <f t="shared" si="70"/>
        <v/>
      </c>
      <c r="FGR19" t="str">
        <f t="shared" si="70"/>
        <v/>
      </c>
      <c r="FGS19" t="str">
        <f t="shared" si="70"/>
        <v/>
      </c>
      <c r="FGT19" t="str">
        <f t="shared" si="70"/>
        <v/>
      </c>
      <c r="FGU19" t="str">
        <f t="shared" si="70"/>
        <v/>
      </c>
      <c r="FGV19" t="str">
        <f t="shared" si="70"/>
        <v/>
      </c>
      <c r="FGW19" t="str">
        <f t="shared" si="70"/>
        <v/>
      </c>
      <c r="FGX19" t="str">
        <f t="shared" si="70"/>
        <v/>
      </c>
      <c r="FGY19" t="str">
        <f t="shared" si="70"/>
        <v/>
      </c>
      <c r="FGZ19" t="str">
        <f t="shared" si="70"/>
        <v/>
      </c>
      <c r="FHA19" t="str">
        <f t="shared" si="70"/>
        <v/>
      </c>
      <c r="FHB19" t="str">
        <f t="shared" si="70"/>
        <v/>
      </c>
      <c r="FHC19" t="str">
        <f t="shared" si="70"/>
        <v/>
      </c>
      <c r="FHD19" t="str">
        <f t="shared" si="70"/>
        <v/>
      </c>
      <c r="FHE19" t="str">
        <f t="shared" si="70"/>
        <v/>
      </c>
      <c r="FHF19" t="str">
        <f t="shared" si="70"/>
        <v/>
      </c>
      <c r="FHG19" t="str">
        <f t="shared" si="70"/>
        <v/>
      </c>
      <c r="FHH19" t="str">
        <f t="shared" si="70"/>
        <v/>
      </c>
      <c r="FHI19" t="str">
        <f t="shared" si="70"/>
        <v/>
      </c>
      <c r="FHJ19" t="str">
        <f t="shared" si="70"/>
        <v/>
      </c>
      <c r="FHK19" t="str">
        <f t="shared" si="70"/>
        <v/>
      </c>
      <c r="FHL19" t="str">
        <f t="shared" si="70"/>
        <v/>
      </c>
      <c r="FHM19" t="str">
        <f t="shared" si="70"/>
        <v/>
      </c>
      <c r="FHN19" t="str">
        <f t="shared" si="70"/>
        <v/>
      </c>
      <c r="FHO19" t="str">
        <f t="shared" si="70"/>
        <v/>
      </c>
      <c r="FHP19" t="str">
        <f t="shared" si="70"/>
        <v/>
      </c>
      <c r="FHQ19" t="str">
        <f t="shared" si="70"/>
        <v/>
      </c>
      <c r="FHR19" t="str">
        <f t="shared" si="70"/>
        <v/>
      </c>
      <c r="FHS19" t="str">
        <f t="shared" si="70"/>
        <v/>
      </c>
      <c r="FHT19" t="str">
        <f t="shared" si="70"/>
        <v/>
      </c>
      <c r="FHU19" t="str">
        <f t="shared" si="70"/>
        <v/>
      </c>
      <c r="FHV19" t="str">
        <f t="shared" si="70"/>
        <v/>
      </c>
      <c r="FHW19" t="str">
        <f t="shared" si="70"/>
        <v/>
      </c>
      <c r="FHX19" t="str">
        <f t="shared" si="70"/>
        <v/>
      </c>
      <c r="FHY19" t="str">
        <f t="shared" si="70"/>
        <v/>
      </c>
      <c r="FHZ19" t="str">
        <f t="shared" si="70"/>
        <v/>
      </c>
      <c r="FIA19" t="str">
        <f t="shared" si="70"/>
        <v/>
      </c>
      <c r="FIB19" t="str">
        <f t="shared" ref="FIB19:FKM19" si="71">IF(OR(FIB18=1,FIB17=1),"Fed Intervention","")</f>
        <v/>
      </c>
      <c r="FIC19" t="str">
        <f t="shared" si="71"/>
        <v/>
      </c>
      <c r="FID19" t="str">
        <f t="shared" si="71"/>
        <v/>
      </c>
      <c r="FIE19" t="str">
        <f t="shared" si="71"/>
        <v/>
      </c>
      <c r="FIF19" t="str">
        <f t="shared" si="71"/>
        <v/>
      </c>
      <c r="FIG19" t="str">
        <f t="shared" si="71"/>
        <v/>
      </c>
      <c r="FIH19" t="str">
        <f t="shared" si="71"/>
        <v/>
      </c>
      <c r="FII19" t="str">
        <f t="shared" si="71"/>
        <v/>
      </c>
      <c r="FIJ19" t="str">
        <f t="shared" si="71"/>
        <v/>
      </c>
      <c r="FIK19" t="str">
        <f t="shared" si="71"/>
        <v/>
      </c>
      <c r="FIL19" t="str">
        <f t="shared" si="71"/>
        <v/>
      </c>
      <c r="FIM19" t="str">
        <f t="shared" si="71"/>
        <v/>
      </c>
      <c r="FIN19" t="str">
        <f t="shared" si="71"/>
        <v/>
      </c>
      <c r="FIO19" t="str">
        <f t="shared" si="71"/>
        <v/>
      </c>
      <c r="FIP19" t="str">
        <f t="shared" si="71"/>
        <v/>
      </c>
      <c r="FIQ19" t="str">
        <f t="shared" si="71"/>
        <v/>
      </c>
      <c r="FIR19" t="str">
        <f t="shared" si="71"/>
        <v/>
      </c>
      <c r="FIS19" t="str">
        <f t="shared" si="71"/>
        <v/>
      </c>
      <c r="FIT19" t="str">
        <f t="shared" si="71"/>
        <v/>
      </c>
      <c r="FIU19" t="str">
        <f t="shared" si="71"/>
        <v/>
      </c>
      <c r="FIV19" t="str">
        <f t="shared" si="71"/>
        <v/>
      </c>
      <c r="FIW19" t="str">
        <f t="shared" si="71"/>
        <v/>
      </c>
      <c r="FIX19" t="str">
        <f t="shared" si="71"/>
        <v/>
      </c>
      <c r="FIY19" t="str">
        <f t="shared" si="71"/>
        <v/>
      </c>
      <c r="FIZ19" t="str">
        <f t="shared" si="71"/>
        <v/>
      </c>
      <c r="FJA19" t="str">
        <f t="shared" si="71"/>
        <v/>
      </c>
      <c r="FJB19" t="str">
        <f t="shared" si="71"/>
        <v/>
      </c>
      <c r="FJC19" t="str">
        <f t="shared" si="71"/>
        <v/>
      </c>
      <c r="FJD19" t="str">
        <f t="shared" si="71"/>
        <v/>
      </c>
      <c r="FJE19" t="str">
        <f t="shared" si="71"/>
        <v/>
      </c>
      <c r="FJF19" t="str">
        <f t="shared" si="71"/>
        <v/>
      </c>
      <c r="FJG19" t="str">
        <f t="shared" si="71"/>
        <v/>
      </c>
      <c r="FJH19" t="str">
        <f t="shared" si="71"/>
        <v/>
      </c>
      <c r="FJI19" t="str">
        <f t="shared" si="71"/>
        <v/>
      </c>
      <c r="FJJ19" t="str">
        <f t="shared" si="71"/>
        <v/>
      </c>
      <c r="FJK19" t="str">
        <f t="shared" si="71"/>
        <v/>
      </c>
      <c r="FJL19" t="str">
        <f t="shared" si="71"/>
        <v/>
      </c>
      <c r="FJM19" t="str">
        <f t="shared" si="71"/>
        <v/>
      </c>
      <c r="FJN19" t="str">
        <f t="shared" si="71"/>
        <v/>
      </c>
      <c r="FJO19" t="str">
        <f t="shared" si="71"/>
        <v/>
      </c>
      <c r="FJP19" t="str">
        <f t="shared" si="71"/>
        <v/>
      </c>
      <c r="FJQ19" t="str">
        <f t="shared" si="71"/>
        <v/>
      </c>
      <c r="FJR19" t="str">
        <f t="shared" si="71"/>
        <v/>
      </c>
      <c r="FJS19" t="str">
        <f t="shared" si="71"/>
        <v/>
      </c>
      <c r="FJT19" t="str">
        <f t="shared" si="71"/>
        <v/>
      </c>
      <c r="FJU19" t="str">
        <f t="shared" si="71"/>
        <v/>
      </c>
      <c r="FJV19" t="str">
        <f t="shared" si="71"/>
        <v/>
      </c>
      <c r="FJW19" t="str">
        <f t="shared" si="71"/>
        <v/>
      </c>
      <c r="FJX19" t="str">
        <f t="shared" si="71"/>
        <v/>
      </c>
      <c r="FJY19" t="str">
        <f t="shared" si="71"/>
        <v/>
      </c>
      <c r="FJZ19" t="str">
        <f t="shared" si="71"/>
        <v/>
      </c>
      <c r="FKA19" t="str">
        <f t="shared" si="71"/>
        <v/>
      </c>
      <c r="FKB19" t="str">
        <f t="shared" si="71"/>
        <v/>
      </c>
      <c r="FKC19" t="str">
        <f t="shared" si="71"/>
        <v/>
      </c>
      <c r="FKD19" t="str">
        <f t="shared" si="71"/>
        <v/>
      </c>
      <c r="FKE19" t="str">
        <f t="shared" si="71"/>
        <v/>
      </c>
      <c r="FKF19" t="str">
        <f t="shared" si="71"/>
        <v/>
      </c>
      <c r="FKG19" t="str">
        <f t="shared" si="71"/>
        <v/>
      </c>
      <c r="FKH19" t="str">
        <f t="shared" si="71"/>
        <v/>
      </c>
      <c r="FKI19" t="str">
        <f t="shared" si="71"/>
        <v/>
      </c>
      <c r="FKJ19" t="str">
        <f t="shared" si="71"/>
        <v/>
      </c>
      <c r="FKK19" t="str">
        <f t="shared" si="71"/>
        <v/>
      </c>
      <c r="FKL19" t="str">
        <f t="shared" si="71"/>
        <v/>
      </c>
      <c r="FKM19" t="str">
        <f t="shared" si="71"/>
        <v/>
      </c>
      <c r="FKN19" t="str">
        <f t="shared" ref="FKN19:FMY19" si="72">IF(OR(FKN18=1,FKN17=1),"Fed Intervention","")</f>
        <v/>
      </c>
      <c r="FKO19" t="str">
        <f t="shared" si="72"/>
        <v/>
      </c>
      <c r="FKP19" t="str">
        <f t="shared" si="72"/>
        <v/>
      </c>
      <c r="FKQ19" t="str">
        <f t="shared" si="72"/>
        <v/>
      </c>
      <c r="FKR19" t="str">
        <f t="shared" si="72"/>
        <v/>
      </c>
      <c r="FKS19" t="str">
        <f t="shared" si="72"/>
        <v/>
      </c>
      <c r="FKT19" t="str">
        <f t="shared" si="72"/>
        <v/>
      </c>
      <c r="FKU19" t="str">
        <f t="shared" si="72"/>
        <v/>
      </c>
      <c r="FKV19" t="str">
        <f t="shared" si="72"/>
        <v/>
      </c>
      <c r="FKW19" t="str">
        <f t="shared" si="72"/>
        <v/>
      </c>
      <c r="FKX19" t="str">
        <f t="shared" si="72"/>
        <v/>
      </c>
      <c r="FKY19" t="str">
        <f t="shared" si="72"/>
        <v/>
      </c>
      <c r="FKZ19" t="str">
        <f t="shared" si="72"/>
        <v/>
      </c>
      <c r="FLA19" t="str">
        <f t="shared" si="72"/>
        <v/>
      </c>
      <c r="FLB19" t="str">
        <f t="shared" si="72"/>
        <v/>
      </c>
      <c r="FLC19" t="str">
        <f t="shared" si="72"/>
        <v/>
      </c>
      <c r="FLD19" t="str">
        <f t="shared" si="72"/>
        <v/>
      </c>
      <c r="FLE19" t="str">
        <f t="shared" si="72"/>
        <v/>
      </c>
      <c r="FLF19" t="str">
        <f t="shared" si="72"/>
        <v/>
      </c>
      <c r="FLG19" t="str">
        <f t="shared" si="72"/>
        <v/>
      </c>
      <c r="FLH19" t="str">
        <f t="shared" si="72"/>
        <v/>
      </c>
      <c r="FLI19" t="str">
        <f t="shared" si="72"/>
        <v/>
      </c>
      <c r="FLJ19" t="str">
        <f t="shared" si="72"/>
        <v/>
      </c>
      <c r="FLK19" t="str">
        <f t="shared" si="72"/>
        <v/>
      </c>
      <c r="FLL19" t="str">
        <f t="shared" si="72"/>
        <v/>
      </c>
      <c r="FLM19" t="str">
        <f t="shared" si="72"/>
        <v/>
      </c>
      <c r="FLN19" t="str">
        <f t="shared" si="72"/>
        <v/>
      </c>
      <c r="FLO19" t="str">
        <f t="shared" si="72"/>
        <v/>
      </c>
      <c r="FLP19" t="str">
        <f t="shared" si="72"/>
        <v/>
      </c>
      <c r="FLQ19" t="str">
        <f t="shared" si="72"/>
        <v/>
      </c>
      <c r="FLR19" t="str">
        <f t="shared" si="72"/>
        <v/>
      </c>
      <c r="FLS19" t="str">
        <f t="shared" si="72"/>
        <v/>
      </c>
      <c r="FLT19" t="str">
        <f t="shared" si="72"/>
        <v/>
      </c>
      <c r="FLU19" t="str">
        <f t="shared" si="72"/>
        <v/>
      </c>
      <c r="FLV19" t="str">
        <f t="shared" si="72"/>
        <v/>
      </c>
      <c r="FLW19" t="str">
        <f t="shared" si="72"/>
        <v/>
      </c>
      <c r="FLX19" t="str">
        <f t="shared" si="72"/>
        <v/>
      </c>
      <c r="FLY19" t="str">
        <f t="shared" si="72"/>
        <v/>
      </c>
      <c r="FLZ19" t="str">
        <f t="shared" si="72"/>
        <v/>
      </c>
      <c r="FMA19" t="str">
        <f t="shared" si="72"/>
        <v/>
      </c>
      <c r="FMB19" t="str">
        <f t="shared" si="72"/>
        <v/>
      </c>
      <c r="FMC19" t="str">
        <f t="shared" si="72"/>
        <v/>
      </c>
      <c r="FMD19" t="str">
        <f t="shared" si="72"/>
        <v/>
      </c>
      <c r="FME19" t="str">
        <f t="shared" si="72"/>
        <v/>
      </c>
      <c r="FMF19" t="str">
        <f t="shared" si="72"/>
        <v/>
      </c>
      <c r="FMG19" t="str">
        <f t="shared" si="72"/>
        <v/>
      </c>
      <c r="FMH19" t="str">
        <f t="shared" si="72"/>
        <v/>
      </c>
      <c r="FMI19" t="str">
        <f t="shared" si="72"/>
        <v/>
      </c>
      <c r="FMJ19" t="str">
        <f t="shared" si="72"/>
        <v/>
      </c>
      <c r="FMK19" t="str">
        <f t="shared" si="72"/>
        <v/>
      </c>
      <c r="FML19" t="str">
        <f t="shared" si="72"/>
        <v/>
      </c>
      <c r="FMM19" t="str">
        <f t="shared" si="72"/>
        <v/>
      </c>
      <c r="FMN19" t="str">
        <f t="shared" si="72"/>
        <v/>
      </c>
      <c r="FMO19" t="str">
        <f t="shared" si="72"/>
        <v/>
      </c>
      <c r="FMP19" t="str">
        <f t="shared" si="72"/>
        <v/>
      </c>
      <c r="FMQ19" t="str">
        <f t="shared" si="72"/>
        <v/>
      </c>
      <c r="FMR19" t="str">
        <f t="shared" si="72"/>
        <v/>
      </c>
      <c r="FMS19" t="str">
        <f t="shared" si="72"/>
        <v/>
      </c>
      <c r="FMT19" t="str">
        <f t="shared" si="72"/>
        <v/>
      </c>
      <c r="FMU19" t="str">
        <f t="shared" si="72"/>
        <v/>
      </c>
      <c r="FMV19" t="str">
        <f t="shared" si="72"/>
        <v/>
      </c>
      <c r="FMW19" t="str">
        <f t="shared" si="72"/>
        <v/>
      </c>
      <c r="FMX19" t="str">
        <f t="shared" si="72"/>
        <v/>
      </c>
      <c r="FMY19" t="str">
        <f t="shared" si="72"/>
        <v/>
      </c>
      <c r="FMZ19" t="str">
        <f t="shared" ref="FMZ19:FPK19" si="73">IF(OR(FMZ18=1,FMZ17=1),"Fed Intervention","")</f>
        <v/>
      </c>
      <c r="FNA19" t="str">
        <f t="shared" si="73"/>
        <v/>
      </c>
      <c r="FNB19" t="str">
        <f t="shared" si="73"/>
        <v/>
      </c>
      <c r="FNC19" t="str">
        <f t="shared" si="73"/>
        <v/>
      </c>
      <c r="FND19" t="str">
        <f t="shared" si="73"/>
        <v/>
      </c>
      <c r="FNE19" t="str">
        <f t="shared" si="73"/>
        <v/>
      </c>
      <c r="FNF19" t="str">
        <f t="shared" si="73"/>
        <v/>
      </c>
      <c r="FNG19" t="str">
        <f t="shared" si="73"/>
        <v/>
      </c>
      <c r="FNH19" t="str">
        <f t="shared" si="73"/>
        <v/>
      </c>
      <c r="FNI19" t="str">
        <f t="shared" si="73"/>
        <v/>
      </c>
      <c r="FNJ19" t="str">
        <f t="shared" si="73"/>
        <v/>
      </c>
      <c r="FNK19" t="str">
        <f t="shared" si="73"/>
        <v/>
      </c>
      <c r="FNL19" t="str">
        <f t="shared" si="73"/>
        <v/>
      </c>
      <c r="FNM19" t="str">
        <f t="shared" si="73"/>
        <v/>
      </c>
      <c r="FNN19" t="str">
        <f t="shared" si="73"/>
        <v/>
      </c>
      <c r="FNO19" t="str">
        <f t="shared" si="73"/>
        <v/>
      </c>
      <c r="FNP19" t="str">
        <f t="shared" si="73"/>
        <v/>
      </c>
      <c r="FNQ19" t="str">
        <f t="shared" si="73"/>
        <v/>
      </c>
      <c r="FNR19" t="str">
        <f t="shared" si="73"/>
        <v/>
      </c>
      <c r="FNS19" t="str">
        <f t="shared" si="73"/>
        <v/>
      </c>
      <c r="FNT19" t="str">
        <f t="shared" si="73"/>
        <v/>
      </c>
      <c r="FNU19" t="str">
        <f t="shared" si="73"/>
        <v/>
      </c>
      <c r="FNV19" t="str">
        <f t="shared" si="73"/>
        <v/>
      </c>
      <c r="FNW19" t="str">
        <f t="shared" si="73"/>
        <v/>
      </c>
      <c r="FNX19" t="str">
        <f t="shared" si="73"/>
        <v/>
      </c>
      <c r="FNY19" t="str">
        <f t="shared" si="73"/>
        <v/>
      </c>
      <c r="FNZ19" t="str">
        <f t="shared" si="73"/>
        <v/>
      </c>
      <c r="FOA19" t="str">
        <f t="shared" si="73"/>
        <v/>
      </c>
      <c r="FOB19" t="str">
        <f t="shared" si="73"/>
        <v/>
      </c>
      <c r="FOC19" t="str">
        <f t="shared" si="73"/>
        <v/>
      </c>
      <c r="FOD19" t="str">
        <f t="shared" si="73"/>
        <v/>
      </c>
      <c r="FOE19" t="str">
        <f t="shared" si="73"/>
        <v/>
      </c>
      <c r="FOF19" t="str">
        <f t="shared" si="73"/>
        <v/>
      </c>
      <c r="FOG19" t="str">
        <f t="shared" si="73"/>
        <v/>
      </c>
      <c r="FOH19" t="str">
        <f t="shared" si="73"/>
        <v/>
      </c>
      <c r="FOI19" t="str">
        <f t="shared" si="73"/>
        <v/>
      </c>
      <c r="FOJ19" t="str">
        <f t="shared" si="73"/>
        <v/>
      </c>
      <c r="FOK19" t="str">
        <f t="shared" si="73"/>
        <v/>
      </c>
      <c r="FOL19" t="str">
        <f t="shared" si="73"/>
        <v/>
      </c>
      <c r="FOM19" t="str">
        <f t="shared" si="73"/>
        <v/>
      </c>
      <c r="FON19" t="str">
        <f t="shared" si="73"/>
        <v/>
      </c>
      <c r="FOO19" t="str">
        <f t="shared" si="73"/>
        <v/>
      </c>
      <c r="FOP19" t="str">
        <f t="shared" si="73"/>
        <v/>
      </c>
      <c r="FOQ19" t="str">
        <f t="shared" si="73"/>
        <v/>
      </c>
      <c r="FOR19" t="str">
        <f t="shared" si="73"/>
        <v/>
      </c>
      <c r="FOS19" t="str">
        <f t="shared" si="73"/>
        <v/>
      </c>
      <c r="FOT19" t="str">
        <f t="shared" si="73"/>
        <v/>
      </c>
      <c r="FOU19" t="str">
        <f t="shared" si="73"/>
        <v/>
      </c>
      <c r="FOV19" t="str">
        <f t="shared" si="73"/>
        <v/>
      </c>
      <c r="FOW19" t="str">
        <f t="shared" si="73"/>
        <v/>
      </c>
      <c r="FOX19" t="str">
        <f t="shared" si="73"/>
        <v/>
      </c>
      <c r="FOY19" t="str">
        <f t="shared" si="73"/>
        <v/>
      </c>
      <c r="FOZ19" t="str">
        <f t="shared" si="73"/>
        <v/>
      </c>
      <c r="FPA19" t="str">
        <f t="shared" si="73"/>
        <v/>
      </c>
      <c r="FPB19" t="str">
        <f t="shared" si="73"/>
        <v/>
      </c>
      <c r="FPC19" t="str">
        <f t="shared" si="73"/>
        <v/>
      </c>
      <c r="FPD19" t="str">
        <f t="shared" si="73"/>
        <v/>
      </c>
      <c r="FPE19" t="str">
        <f t="shared" si="73"/>
        <v/>
      </c>
      <c r="FPF19" t="str">
        <f t="shared" si="73"/>
        <v/>
      </c>
      <c r="FPG19" t="str">
        <f t="shared" si="73"/>
        <v/>
      </c>
      <c r="FPH19" t="str">
        <f t="shared" si="73"/>
        <v/>
      </c>
      <c r="FPI19" t="str">
        <f t="shared" si="73"/>
        <v/>
      </c>
      <c r="FPJ19" t="str">
        <f t="shared" si="73"/>
        <v/>
      </c>
      <c r="FPK19" t="str">
        <f t="shared" si="73"/>
        <v/>
      </c>
      <c r="FPL19" t="str">
        <f t="shared" ref="FPL19:FRW19" si="74">IF(OR(FPL18=1,FPL17=1),"Fed Intervention","")</f>
        <v/>
      </c>
      <c r="FPM19" t="str">
        <f t="shared" si="74"/>
        <v/>
      </c>
      <c r="FPN19" t="str">
        <f t="shared" si="74"/>
        <v/>
      </c>
      <c r="FPO19" t="str">
        <f t="shared" si="74"/>
        <v/>
      </c>
      <c r="FPP19" t="str">
        <f t="shared" si="74"/>
        <v/>
      </c>
      <c r="FPQ19" t="str">
        <f t="shared" si="74"/>
        <v/>
      </c>
      <c r="FPR19" t="str">
        <f t="shared" si="74"/>
        <v/>
      </c>
      <c r="FPS19" t="str">
        <f t="shared" si="74"/>
        <v/>
      </c>
      <c r="FPT19" t="str">
        <f t="shared" si="74"/>
        <v/>
      </c>
      <c r="FPU19" t="str">
        <f t="shared" si="74"/>
        <v/>
      </c>
      <c r="FPV19" t="str">
        <f t="shared" si="74"/>
        <v/>
      </c>
      <c r="FPW19" t="str">
        <f t="shared" si="74"/>
        <v/>
      </c>
      <c r="FPX19" t="str">
        <f t="shared" si="74"/>
        <v/>
      </c>
      <c r="FPY19" t="str">
        <f t="shared" si="74"/>
        <v/>
      </c>
      <c r="FPZ19" t="str">
        <f t="shared" si="74"/>
        <v/>
      </c>
      <c r="FQA19" t="str">
        <f t="shared" si="74"/>
        <v/>
      </c>
      <c r="FQB19" t="str">
        <f t="shared" si="74"/>
        <v/>
      </c>
      <c r="FQC19" t="str">
        <f t="shared" si="74"/>
        <v/>
      </c>
      <c r="FQD19" t="str">
        <f t="shared" si="74"/>
        <v/>
      </c>
      <c r="FQE19" t="str">
        <f t="shared" si="74"/>
        <v/>
      </c>
      <c r="FQF19" t="str">
        <f t="shared" si="74"/>
        <v/>
      </c>
      <c r="FQG19" t="str">
        <f t="shared" si="74"/>
        <v/>
      </c>
      <c r="FQH19" t="str">
        <f t="shared" si="74"/>
        <v/>
      </c>
      <c r="FQI19" t="str">
        <f t="shared" si="74"/>
        <v/>
      </c>
      <c r="FQJ19" t="str">
        <f t="shared" si="74"/>
        <v/>
      </c>
      <c r="FQK19" t="str">
        <f t="shared" si="74"/>
        <v/>
      </c>
      <c r="FQL19" t="str">
        <f t="shared" si="74"/>
        <v/>
      </c>
      <c r="FQM19" t="str">
        <f t="shared" si="74"/>
        <v/>
      </c>
      <c r="FQN19" t="str">
        <f t="shared" si="74"/>
        <v/>
      </c>
      <c r="FQO19" t="str">
        <f t="shared" si="74"/>
        <v/>
      </c>
      <c r="FQP19" t="str">
        <f t="shared" si="74"/>
        <v/>
      </c>
      <c r="FQQ19" t="str">
        <f t="shared" si="74"/>
        <v/>
      </c>
      <c r="FQR19" t="str">
        <f t="shared" si="74"/>
        <v/>
      </c>
      <c r="FQS19" t="str">
        <f t="shared" si="74"/>
        <v/>
      </c>
      <c r="FQT19" t="str">
        <f t="shared" si="74"/>
        <v/>
      </c>
      <c r="FQU19" t="str">
        <f t="shared" si="74"/>
        <v/>
      </c>
      <c r="FQV19" t="str">
        <f t="shared" si="74"/>
        <v/>
      </c>
      <c r="FQW19" t="str">
        <f t="shared" si="74"/>
        <v/>
      </c>
      <c r="FQX19" t="str">
        <f t="shared" si="74"/>
        <v/>
      </c>
      <c r="FQY19" t="str">
        <f t="shared" si="74"/>
        <v/>
      </c>
      <c r="FQZ19" t="str">
        <f t="shared" si="74"/>
        <v/>
      </c>
      <c r="FRA19" t="str">
        <f t="shared" si="74"/>
        <v/>
      </c>
      <c r="FRB19" t="str">
        <f t="shared" si="74"/>
        <v/>
      </c>
      <c r="FRC19" t="str">
        <f t="shared" si="74"/>
        <v/>
      </c>
      <c r="FRD19" t="str">
        <f t="shared" si="74"/>
        <v/>
      </c>
      <c r="FRE19" t="str">
        <f t="shared" si="74"/>
        <v/>
      </c>
      <c r="FRF19" t="str">
        <f t="shared" si="74"/>
        <v/>
      </c>
      <c r="FRG19" t="str">
        <f t="shared" si="74"/>
        <v/>
      </c>
      <c r="FRH19" t="str">
        <f t="shared" si="74"/>
        <v/>
      </c>
      <c r="FRI19" t="str">
        <f t="shared" si="74"/>
        <v/>
      </c>
      <c r="FRJ19" t="str">
        <f t="shared" si="74"/>
        <v/>
      </c>
      <c r="FRK19" t="str">
        <f t="shared" si="74"/>
        <v/>
      </c>
      <c r="FRL19" t="str">
        <f t="shared" si="74"/>
        <v/>
      </c>
      <c r="FRM19" t="str">
        <f t="shared" si="74"/>
        <v/>
      </c>
      <c r="FRN19" t="str">
        <f t="shared" si="74"/>
        <v/>
      </c>
      <c r="FRO19" t="str">
        <f t="shared" si="74"/>
        <v/>
      </c>
      <c r="FRP19" t="str">
        <f t="shared" si="74"/>
        <v/>
      </c>
      <c r="FRQ19" t="str">
        <f t="shared" si="74"/>
        <v/>
      </c>
      <c r="FRR19" t="str">
        <f t="shared" si="74"/>
        <v/>
      </c>
      <c r="FRS19" t="str">
        <f t="shared" si="74"/>
        <v/>
      </c>
      <c r="FRT19" t="str">
        <f t="shared" si="74"/>
        <v/>
      </c>
      <c r="FRU19" t="str">
        <f t="shared" si="74"/>
        <v/>
      </c>
      <c r="FRV19" t="str">
        <f t="shared" si="74"/>
        <v/>
      </c>
      <c r="FRW19" t="str">
        <f t="shared" si="74"/>
        <v/>
      </c>
      <c r="FRX19" t="str">
        <f t="shared" ref="FRX19:FUI19" si="75">IF(OR(FRX18=1,FRX17=1),"Fed Intervention","")</f>
        <v/>
      </c>
      <c r="FRY19" t="str">
        <f t="shared" si="75"/>
        <v/>
      </c>
      <c r="FRZ19" t="str">
        <f t="shared" si="75"/>
        <v/>
      </c>
      <c r="FSA19" t="str">
        <f t="shared" si="75"/>
        <v/>
      </c>
      <c r="FSB19" t="str">
        <f t="shared" si="75"/>
        <v/>
      </c>
      <c r="FSC19" t="str">
        <f t="shared" si="75"/>
        <v/>
      </c>
      <c r="FSD19" t="str">
        <f t="shared" si="75"/>
        <v/>
      </c>
      <c r="FSE19" t="str">
        <f t="shared" si="75"/>
        <v/>
      </c>
      <c r="FSF19" t="str">
        <f t="shared" si="75"/>
        <v/>
      </c>
      <c r="FSG19" t="str">
        <f t="shared" si="75"/>
        <v/>
      </c>
      <c r="FSH19" t="str">
        <f t="shared" si="75"/>
        <v/>
      </c>
      <c r="FSI19" t="str">
        <f t="shared" si="75"/>
        <v/>
      </c>
      <c r="FSJ19" t="str">
        <f t="shared" si="75"/>
        <v/>
      </c>
      <c r="FSK19" t="str">
        <f t="shared" si="75"/>
        <v/>
      </c>
      <c r="FSL19" t="str">
        <f t="shared" si="75"/>
        <v/>
      </c>
      <c r="FSM19" t="str">
        <f t="shared" si="75"/>
        <v/>
      </c>
      <c r="FSN19" t="str">
        <f t="shared" si="75"/>
        <v/>
      </c>
      <c r="FSO19" t="str">
        <f t="shared" si="75"/>
        <v/>
      </c>
      <c r="FSP19" t="str">
        <f t="shared" si="75"/>
        <v/>
      </c>
      <c r="FSQ19" t="str">
        <f t="shared" si="75"/>
        <v/>
      </c>
      <c r="FSR19" t="str">
        <f t="shared" si="75"/>
        <v/>
      </c>
      <c r="FSS19" t="str">
        <f t="shared" si="75"/>
        <v/>
      </c>
      <c r="FST19" t="str">
        <f t="shared" si="75"/>
        <v/>
      </c>
      <c r="FSU19" t="str">
        <f t="shared" si="75"/>
        <v/>
      </c>
      <c r="FSV19" t="str">
        <f t="shared" si="75"/>
        <v/>
      </c>
      <c r="FSW19" t="str">
        <f t="shared" si="75"/>
        <v/>
      </c>
      <c r="FSX19" t="str">
        <f t="shared" si="75"/>
        <v/>
      </c>
      <c r="FSY19" t="str">
        <f t="shared" si="75"/>
        <v/>
      </c>
      <c r="FSZ19" t="str">
        <f t="shared" si="75"/>
        <v/>
      </c>
      <c r="FTA19" t="str">
        <f t="shared" si="75"/>
        <v/>
      </c>
      <c r="FTB19" t="str">
        <f t="shared" si="75"/>
        <v/>
      </c>
      <c r="FTC19" t="str">
        <f t="shared" si="75"/>
        <v/>
      </c>
      <c r="FTD19" t="str">
        <f t="shared" si="75"/>
        <v/>
      </c>
      <c r="FTE19" t="str">
        <f t="shared" si="75"/>
        <v/>
      </c>
      <c r="FTF19" t="str">
        <f t="shared" si="75"/>
        <v/>
      </c>
      <c r="FTG19" t="str">
        <f t="shared" si="75"/>
        <v/>
      </c>
      <c r="FTH19" t="str">
        <f t="shared" si="75"/>
        <v/>
      </c>
      <c r="FTI19" t="str">
        <f t="shared" si="75"/>
        <v/>
      </c>
      <c r="FTJ19" t="str">
        <f t="shared" si="75"/>
        <v/>
      </c>
      <c r="FTK19" t="str">
        <f t="shared" si="75"/>
        <v/>
      </c>
      <c r="FTL19" t="str">
        <f t="shared" si="75"/>
        <v/>
      </c>
      <c r="FTM19" t="str">
        <f t="shared" si="75"/>
        <v/>
      </c>
      <c r="FTN19" t="str">
        <f t="shared" si="75"/>
        <v/>
      </c>
      <c r="FTO19" t="str">
        <f t="shared" si="75"/>
        <v/>
      </c>
      <c r="FTP19" t="str">
        <f t="shared" si="75"/>
        <v/>
      </c>
      <c r="FTQ19" t="str">
        <f t="shared" si="75"/>
        <v/>
      </c>
      <c r="FTR19" t="str">
        <f t="shared" si="75"/>
        <v/>
      </c>
      <c r="FTS19" t="str">
        <f t="shared" si="75"/>
        <v/>
      </c>
      <c r="FTT19" t="str">
        <f t="shared" si="75"/>
        <v/>
      </c>
      <c r="FTU19" t="str">
        <f t="shared" si="75"/>
        <v/>
      </c>
      <c r="FTV19" t="str">
        <f t="shared" si="75"/>
        <v/>
      </c>
      <c r="FTW19" t="str">
        <f t="shared" si="75"/>
        <v/>
      </c>
      <c r="FTX19" t="str">
        <f t="shared" si="75"/>
        <v/>
      </c>
      <c r="FTY19" t="str">
        <f t="shared" si="75"/>
        <v/>
      </c>
      <c r="FTZ19" t="str">
        <f t="shared" si="75"/>
        <v/>
      </c>
      <c r="FUA19" t="str">
        <f t="shared" si="75"/>
        <v/>
      </c>
      <c r="FUB19" t="str">
        <f t="shared" si="75"/>
        <v/>
      </c>
      <c r="FUC19" t="str">
        <f t="shared" si="75"/>
        <v/>
      </c>
      <c r="FUD19" t="str">
        <f t="shared" si="75"/>
        <v/>
      </c>
      <c r="FUE19" t="str">
        <f t="shared" si="75"/>
        <v/>
      </c>
      <c r="FUF19" t="str">
        <f t="shared" si="75"/>
        <v/>
      </c>
      <c r="FUG19" t="str">
        <f t="shared" si="75"/>
        <v/>
      </c>
      <c r="FUH19" t="str">
        <f t="shared" si="75"/>
        <v/>
      </c>
      <c r="FUI19" t="str">
        <f t="shared" si="75"/>
        <v/>
      </c>
      <c r="FUJ19" t="str">
        <f t="shared" ref="FUJ19:FWU19" si="76">IF(OR(FUJ18=1,FUJ17=1),"Fed Intervention","")</f>
        <v/>
      </c>
      <c r="FUK19" t="str">
        <f t="shared" si="76"/>
        <v/>
      </c>
      <c r="FUL19" t="str">
        <f t="shared" si="76"/>
        <v/>
      </c>
      <c r="FUM19" t="str">
        <f t="shared" si="76"/>
        <v/>
      </c>
      <c r="FUN19" t="str">
        <f t="shared" si="76"/>
        <v/>
      </c>
      <c r="FUO19" t="str">
        <f t="shared" si="76"/>
        <v/>
      </c>
      <c r="FUP19" t="str">
        <f t="shared" si="76"/>
        <v/>
      </c>
      <c r="FUQ19" t="str">
        <f t="shared" si="76"/>
        <v/>
      </c>
      <c r="FUR19" t="str">
        <f t="shared" si="76"/>
        <v/>
      </c>
      <c r="FUS19" t="str">
        <f t="shared" si="76"/>
        <v/>
      </c>
      <c r="FUT19" t="str">
        <f t="shared" si="76"/>
        <v/>
      </c>
      <c r="FUU19" t="str">
        <f t="shared" si="76"/>
        <v/>
      </c>
      <c r="FUV19" t="str">
        <f t="shared" si="76"/>
        <v/>
      </c>
      <c r="FUW19" t="str">
        <f t="shared" si="76"/>
        <v/>
      </c>
      <c r="FUX19" t="str">
        <f t="shared" si="76"/>
        <v/>
      </c>
      <c r="FUY19" t="str">
        <f t="shared" si="76"/>
        <v/>
      </c>
      <c r="FUZ19" t="str">
        <f t="shared" si="76"/>
        <v/>
      </c>
      <c r="FVA19" t="str">
        <f t="shared" si="76"/>
        <v/>
      </c>
      <c r="FVB19" t="str">
        <f t="shared" si="76"/>
        <v/>
      </c>
      <c r="FVC19" t="str">
        <f t="shared" si="76"/>
        <v/>
      </c>
      <c r="FVD19" t="str">
        <f t="shared" si="76"/>
        <v/>
      </c>
      <c r="FVE19" t="str">
        <f t="shared" si="76"/>
        <v/>
      </c>
      <c r="FVF19" t="str">
        <f t="shared" si="76"/>
        <v/>
      </c>
      <c r="FVG19" t="str">
        <f t="shared" si="76"/>
        <v/>
      </c>
      <c r="FVH19" t="str">
        <f t="shared" si="76"/>
        <v/>
      </c>
      <c r="FVI19" t="str">
        <f t="shared" si="76"/>
        <v/>
      </c>
      <c r="FVJ19" t="str">
        <f t="shared" si="76"/>
        <v/>
      </c>
      <c r="FVK19" t="str">
        <f t="shared" si="76"/>
        <v/>
      </c>
      <c r="FVL19" t="str">
        <f t="shared" si="76"/>
        <v/>
      </c>
      <c r="FVM19" t="str">
        <f t="shared" si="76"/>
        <v/>
      </c>
      <c r="FVN19" t="str">
        <f t="shared" si="76"/>
        <v/>
      </c>
      <c r="FVO19" t="str">
        <f t="shared" si="76"/>
        <v/>
      </c>
      <c r="FVP19" t="str">
        <f t="shared" si="76"/>
        <v/>
      </c>
      <c r="FVQ19" t="str">
        <f t="shared" si="76"/>
        <v/>
      </c>
      <c r="FVR19" t="str">
        <f t="shared" si="76"/>
        <v/>
      </c>
      <c r="FVS19" t="str">
        <f t="shared" si="76"/>
        <v/>
      </c>
      <c r="FVT19" t="str">
        <f t="shared" si="76"/>
        <v/>
      </c>
      <c r="FVU19" t="str">
        <f t="shared" si="76"/>
        <v/>
      </c>
      <c r="FVV19" t="str">
        <f t="shared" si="76"/>
        <v/>
      </c>
      <c r="FVW19" t="str">
        <f t="shared" si="76"/>
        <v/>
      </c>
      <c r="FVX19" t="str">
        <f t="shared" si="76"/>
        <v/>
      </c>
      <c r="FVY19" t="str">
        <f t="shared" si="76"/>
        <v/>
      </c>
      <c r="FVZ19" t="str">
        <f t="shared" si="76"/>
        <v/>
      </c>
      <c r="FWA19" t="str">
        <f t="shared" si="76"/>
        <v/>
      </c>
      <c r="FWB19" t="str">
        <f t="shared" si="76"/>
        <v/>
      </c>
      <c r="FWC19" t="str">
        <f t="shared" si="76"/>
        <v/>
      </c>
      <c r="FWD19" t="str">
        <f t="shared" si="76"/>
        <v/>
      </c>
      <c r="FWE19" t="str">
        <f t="shared" si="76"/>
        <v/>
      </c>
      <c r="FWF19" t="str">
        <f t="shared" si="76"/>
        <v/>
      </c>
      <c r="FWG19" t="str">
        <f t="shared" si="76"/>
        <v/>
      </c>
      <c r="FWH19" t="str">
        <f t="shared" si="76"/>
        <v/>
      </c>
      <c r="FWI19" t="str">
        <f t="shared" si="76"/>
        <v/>
      </c>
      <c r="FWJ19" t="str">
        <f t="shared" si="76"/>
        <v/>
      </c>
      <c r="FWK19" t="str">
        <f t="shared" si="76"/>
        <v/>
      </c>
      <c r="FWL19" t="str">
        <f t="shared" si="76"/>
        <v/>
      </c>
      <c r="FWM19" t="str">
        <f t="shared" si="76"/>
        <v/>
      </c>
      <c r="FWN19" t="str">
        <f t="shared" si="76"/>
        <v/>
      </c>
      <c r="FWO19" t="str">
        <f t="shared" si="76"/>
        <v/>
      </c>
      <c r="FWP19" t="str">
        <f t="shared" si="76"/>
        <v/>
      </c>
      <c r="FWQ19" t="str">
        <f t="shared" si="76"/>
        <v/>
      </c>
      <c r="FWR19" t="str">
        <f t="shared" si="76"/>
        <v/>
      </c>
      <c r="FWS19" t="str">
        <f t="shared" si="76"/>
        <v/>
      </c>
      <c r="FWT19" t="str">
        <f t="shared" si="76"/>
        <v/>
      </c>
      <c r="FWU19" t="str">
        <f t="shared" si="76"/>
        <v/>
      </c>
      <c r="FWV19" t="str">
        <f t="shared" ref="FWV19:FZG19" si="77">IF(OR(FWV18=1,FWV17=1),"Fed Intervention","")</f>
        <v/>
      </c>
      <c r="FWW19" t="str">
        <f t="shared" si="77"/>
        <v/>
      </c>
      <c r="FWX19" t="str">
        <f t="shared" si="77"/>
        <v/>
      </c>
      <c r="FWY19" t="str">
        <f t="shared" si="77"/>
        <v/>
      </c>
      <c r="FWZ19" t="str">
        <f t="shared" si="77"/>
        <v/>
      </c>
      <c r="FXA19" t="str">
        <f t="shared" si="77"/>
        <v/>
      </c>
      <c r="FXB19" t="str">
        <f t="shared" si="77"/>
        <v/>
      </c>
      <c r="FXC19" t="str">
        <f t="shared" si="77"/>
        <v/>
      </c>
      <c r="FXD19" t="str">
        <f t="shared" si="77"/>
        <v/>
      </c>
      <c r="FXE19" t="str">
        <f t="shared" si="77"/>
        <v/>
      </c>
      <c r="FXF19" t="str">
        <f t="shared" si="77"/>
        <v/>
      </c>
      <c r="FXG19" t="str">
        <f t="shared" si="77"/>
        <v/>
      </c>
      <c r="FXH19" t="str">
        <f t="shared" si="77"/>
        <v/>
      </c>
      <c r="FXI19" t="str">
        <f t="shared" si="77"/>
        <v/>
      </c>
      <c r="FXJ19" t="str">
        <f t="shared" si="77"/>
        <v/>
      </c>
      <c r="FXK19" t="str">
        <f t="shared" si="77"/>
        <v/>
      </c>
      <c r="FXL19" t="str">
        <f t="shared" si="77"/>
        <v/>
      </c>
      <c r="FXM19" t="str">
        <f t="shared" si="77"/>
        <v/>
      </c>
      <c r="FXN19" t="str">
        <f t="shared" si="77"/>
        <v/>
      </c>
      <c r="FXO19" t="str">
        <f t="shared" si="77"/>
        <v/>
      </c>
      <c r="FXP19" t="str">
        <f t="shared" si="77"/>
        <v/>
      </c>
      <c r="FXQ19" t="str">
        <f t="shared" si="77"/>
        <v/>
      </c>
      <c r="FXR19" t="str">
        <f t="shared" si="77"/>
        <v/>
      </c>
      <c r="FXS19" t="str">
        <f t="shared" si="77"/>
        <v/>
      </c>
      <c r="FXT19" t="str">
        <f t="shared" si="77"/>
        <v/>
      </c>
      <c r="FXU19" t="str">
        <f t="shared" si="77"/>
        <v/>
      </c>
      <c r="FXV19" t="str">
        <f t="shared" si="77"/>
        <v/>
      </c>
      <c r="FXW19" t="str">
        <f t="shared" si="77"/>
        <v/>
      </c>
      <c r="FXX19" t="str">
        <f t="shared" si="77"/>
        <v/>
      </c>
      <c r="FXY19" t="str">
        <f t="shared" si="77"/>
        <v/>
      </c>
      <c r="FXZ19" t="str">
        <f t="shared" si="77"/>
        <v/>
      </c>
      <c r="FYA19" t="str">
        <f t="shared" si="77"/>
        <v/>
      </c>
      <c r="FYB19" t="str">
        <f t="shared" si="77"/>
        <v/>
      </c>
      <c r="FYC19" t="str">
        <f t="shared" si="77"/>
        <v/>
      </c>
      <c r="FYD19" t="str">
        <f t="shared" si="77"/>
        <v/>
      </c>
      <c r="FYE19" t="str">
        <f t="shared" si="77"/>
        <v/>
      </c>
      <c r="FYF19" t="str">
        <f t="shared" si="77"/>
        <v/>
      </c>
      <c r="FYG19" t="str">
        <f t="shared" si="77"/>
        <v/>
      </c>
      <c r="FYH19" t="str">
        <f t="shared" si="77"/>
        <v/>
      </c>
      <c r="FYI19" t="str">
        <f t="shared" si="77"/>
        <v/>
      </c>
      <c r="FYJ19" t="str">
        <f t="shared" si="77"/>
        <v/>
      </c>
      <c r="FYK19" t="str">
        <f t="shared" si="77"/>
        <v/>
      </c>
      <c r="FYL19" t="str">
        <f t="shared" si="77"/>
        <v/>
      </c>
      <c r="FYM19" t="str">
        <f t="shared" si="77"/>
        <v/>
      </c>
      <c r="FYN19" t="str">
        <f t="shared" si="77"/>
        <v/>
      </c>
      <c r="FYO19" t="str">
        <f t="shared" si="77"/>
        <v/>
      </c>
      <c r="FYP19" t="str">
        <f t="shared" si="77"/>
        <v/>
      </c>
      <c r="FYQ19" t="str">
        <f t="shared" si="77"/>
        <v/>
      </c>
      <c r="FYR19" t="str">
        <f t="shared" si="77"/>
        <v/>
      </c>
      <c r="FYS19" t="str">
        <f t="shared" si="77"/>
        <v/>
      </c>
      <c r="FYT19" t="str">
        <f t="shared" si="77"/>
        <v/>
      </c>
      <c r="FYU19" t="str">
        <f t="shared" si="77"/>
        <v/>
      </c>
      <c r="FYV19" t="str">
        <f t="shared" si="77"/>
        <v/>
      </c>
      <c r="FYW19" t="str">
        <f t="shared" si="77"/>
        <v/>
      </c>
      <c r="FYX19" t="str">
        <f t="shared" si="77"/>
        <v/>
      </c>
      <c r="FYY19" t="str">
        <f t="shared" si="77"/>
        <v/>
      </c>
      <c r="FYZ19" t="str">
        <f t="shared" si="77"/>
        <v/>
      </c>
      <c r="FZA19" t="str">
        <f t="shared" si="77"/>
        <v/>
      </c>
      <c r="FZB19" t="str">
        <f t="shared" si="77"/>
        <v/>
      </c>
      <c r="FZC19" t="str">
        <f t="shared" si="77"/>
        <v/>
      </c>
      <c r="FZD19" t="str">
        <f t="shared" si="77"/>
        <v/>
      </c>
      <c r="FZE19" t="str">
        <f t="shared" si="77"/>
        <v/>
      </c>
      <c r="FZF19" t="str">
        <f t="shared" si="77"/>
        <v/>
      </c>
      <c r="FZG19" t="str">
        <f t="shared" si="77"/>
        <v/>
      </c>
      <c r="FZH19" t="str">
        <f t="shared" ref="FZH19:GBS19" si="78">IF(OR(FZH18=1,FZH17=1),"Fed Intervention","")</f>
        <v/>
      </c>
      <c r="FZI19" t="str">
        <f t="shared" si="78"/>
        <v/>
      </c>
      <c r="FZJ19" t="str">
        <f t="shared" si="78"/>
        <v/>
      </c>
      <c r="FZK19" t="str">
        <f t="shared" si="78"/>
        <v/>
      </c>
      <c r="FZL19" t="str">
        <f t="shared" si="78"/>
        <v/>
      </c>
      <c r="FZM19" t="str">
        <f t="shared" si="78"/>
        <v/>
      </c>
      <c r="FZN19" t="str">
        <f t="shared" si="78"/>
        <v/>
      </c>
      <c r="FZO19" t="str">
        <f t="shared" si="78"/>
        <v/>
      </c>
      <c r="FZP19" t="str">
        <f t="shared" si="78"/>
        <v/>
      </c>
      <c r="FZQ19" t="str">
        <f t="shared" si="78"/>
        <v/>
      </c>
      <c r="FZR19" t="str">
        <f t="shared" si="78"/>
        <v/>
      </c>
      <c r="FZS19" t="str">
        <f t="shared" si="78"/>
        <v/>
      </c>
      <c r="FZT19" t="str">
        <f t="shared" si="78"/>
        <v/>
      </c>
      <c r="FZU19" t="str">
        <f t="shared" si="78"/>
        <v/>
      </c>
      <c r="FZV19" t="str">
        <f t="shared" si="78"/>
        <v/>
      </c>
      <c r="FZW19" t="str">
        <f t="shared" si="78"/>
        <v/>
      </c>
      <c r="FZX19" t="str">
        <f t="shared" si="78"/>
        <v/>
      </c>
      <c r="FZY19" t="str">
        <f t="shared" si="78"/>
        <v/>
      </c>
      <c r="FZZ19" t="str">
        <f t="shared" si="78"/>
        <v/>
      </c>
      <c r="GAA19" t="str">
        <f t="shared" si="78"/>
        <v/>
      </c>
      <c r="GAB19" t="str">
        <f t="shared" si="78"/>
        <v/>
      </c>
      <c r="GAC19" t="str">
        <f t="shared" si="78"/>
        <v/>
      </c>
      <c r="GAD19" t="str">
        <f t="shared" si="78"/>
        <v/>
      </c>
      <c r="GAE19" t="str">
        <f t="shared" si="78"/>
        <v/>
      </c>
      <c r="GAF19" t="str">
        <f t="shared" si="78"/>
        <v/>
      </c>
      <c r="GAG19" t="str">
        <f t="shared" si="78"/>
        <v/>
      </c>
      <c r="GAH19" t="str">
        <f t="shared" si="78"/>
        <v/>
      </c>
      <c r="GAI19" t="str">
        <f t="shared" si="78"/>
        <v/>
      </c>
      <c r="GAJ19" t="str">
        <f t="shared" si="78"/>
        <v/>
      </c>
      <c r="GAK19" t="str">
        <f t="shared" si="78"/>
        <v/>
      </c>
      <c r="GAL19" t="str">
        <f t="shared" si="78"/>
        <v/>
      </c>
      <c r="GAM19" t="str">
        <f t="shared" si="78"/>
        <v/>
      </c>
      <c r="GAN19" t="str">
        <f t="shared" si="78"/>
        <v/>
      </c>
      <c r="GAO19" t="str">
        <f t="shared" si="78"/>
        <v/>
      </c>
      <c r="GAP19" t="str">
        <f t="shared" si="78"/>
        <v/>
      </c>
      <c r="GAQ19" t="str">
        <f t="shared" si="78"/>
        <v/>
      </c>
      <c r="GAR19" t="str">
        <f t="shared" si="78"/>
        <v/>
      </c>
      <c r="GAS19" t="str">
        <f t="shared" si="78"/>
        <v/>
      </c>
      <c r="GAT19" t="str">
        <f t="shared" si="78"/>
        <v/>
      </c>
      <c r="GAU19" t="str">
        <f t="shared" si="78"/>
        <v/>
      </c>
      <c r="GAV19" t="str">
        <f t="shared" si="78"/>
        <v/>
      </c>
      <c r="GAW19" t="str">
        <f t="shared" si="78"/>
        <v/>
      </c>
      <c r="GAX19" t="str">
        <f t="shared" si="78"/>
        <v/>
      </c>
      <c r="GAY19" t="str">
        <f t="shared" si="78"/>
        <v/>
      </c>
      <c r="GAZ19" t="str">
        <f t="shared" si="78"/>
        <v/>
      </c>
      <c r="GBA19" t="str">
        <f t="shared" si="78"/>
        <v/>
      </c>
      <c r="GBB19" t="str">
        <f t="shared" si="78"/>
        <v/>
      </c>
      <c r="GBC19" t="str">
        <f t="shared" si="78"/>
        <v/>
      </c>
      <c r="GBD19" t="str">
        <f t="shared" si="78"/>
        <v/>
      </c>
      <c r="GBE19" t="str">
        <f t="shared" si="78"/>
        <v/>
      </c>
      <c r="GBF19" t="str">
        <f t="shared" si="78"/>
        <v/>
      </c>
      <c r="GBG19" t="str">
        <f t="shared" si="78"/>
        <v/>
      </c>
      <c r="GBH19" t="str">
        <f t="shared" si="78"/>
        <v/>
      </c>
      <c r="GBI19" t="str">
        <f t="shared" si="78"/>
        <v/>
      </c>
      <c r="GBJ19" t="str">
        <f t="shared" si="78"/>
        <v/>
      </c>
      <c r="GBK19" t="str">
        <f t="shared" si="78"/>
        <v/>
      </c>
      <c r="GBL19" t="str">
        <f t="shared" si="78"/>
        <v/>
      </c>
      <c r="GBM19" t="str">
        <f t="shared" si="78"/>
        <v/>
      </c>
      <c r="GBN19" t="str">
        <f t="shared" si="78"/>
        <v/>
      </c>
      <c r="GBO19" t="str">
        <f t="shared" si="78"/>
        <v/>
      </c>
      <c r="GBP19" t="str">
        <f t="shared" si="78"/>
        <v/>
      </c>
      <c r="GBQ19" t="str">
        <f t="shared" si="78"/>
        <v/>
      </c>
      <c r="GBR19" t="str">
        <f t="shared" si="78"/>
        <v/>
      </c>
      <c r="GBS19" t="str">
        <f t="shared" si="78"/>
        <v/>
      </c>
      <c r="GBT19" t="str">
        <f t="shared" ref="GBT19:GEE19" si="79">IF(OR(GBT18=1,GBT17=1),"Fed Intervention","")</f>
        <v/>
      </c>
      <c r="GBU19" t="str">
        <f t="shared" si="79"/>
        <v/>
      </c>
      <c r="GBV19" t="str">
        <f t="shared" si="79"/>
        <v/>
      </c>
      <c r="GBW19" t="str">
        <f t="shared" si="79"/>
        <v/>
      </c>
      <c r="GBX19" t="str">
        <f t="shared" si="79"/>
        <v/>
      </c>
      <c r="GBY19" t="str">
        <f t="shared" si="79"/>
        <v/>
      </c>
      <c r="GBZ19" t="str">
        <f t="shared" si="79"/>
        <v/>
      </c>
      <c r="GCA19" t="str">
        <f t="shared" si="79"/>
        <v/>
      </c>
      <c r="GCB19" t="str">
        <f t="shared" si="79"/>
        <v/>
      </c>
      <c r="GCC19" t="str">
        <f t="shared" si="79"/>
        <v/>
      </c>
      <c r="GCD19" t="str">
        <f t="shared" si="79"/>
        <v/>
      </c>
      <c r="GCE19" t="str">
        <f t="shared" si="79"/>
        <v/>
      </c>
      <c r="GCF19" t="str">
        <f t="shared" si="79"/>
        <v/>
      </c>
      <c r="GCG19" t="str">
        <f t="shared" si="79"/>
        <v/>
      </c>
      <c r="GCH19" t="str">
        <f t="shared" si="79"/>
        <v/>
      </c>
      <c r="GCI19" t="str">
        <f t="shared" si="79"/>
        <v/>
      </c>
      <c r="GCJ19" t="str">
        <f t="shared" si="79"/>
        <v/>
      </c>
      <c r="GCK19" t="str">
        <f t="shared" si="79"/>
        <v/>
      </c>
      <c r="GCL19" t="str">
        <f t="shared" si="79"/>
        <v/>
      </c>
      <c r="GCM19" t="str">
        <f t="shared" si="79"/>
        <v/>
      </c>
      <c r="GCN19" t="str">
        <f t="shared" si="79"/>
        <v/>
      </c>
      <c r="GCO19" t="str">
        <f t="shared" si="79"/>
        <v/>
      </c>
      <c r="GCP19" t="str">
        <f t="shared" si="79"/>
        <v/>
      </c>
      <c r="GCQ19" t="str">
        <f t="shared" si="79"/>
        <v/>
      </c>
      <c r="GCR19" t="str">
        <f t="shared" si="79"/>
        <v/>
      </c>
      <c r="GCS19" t="str">
        <f t="shared" si="79"/>
        <v/>
      </c>
      <c r="GCT19" t="str">
        <f t="shared" si="79"/>
        <v/>
      </c>
      <c r="GCU19" t="str">
        <f t="shared" si="79"/>
        <v/>
      </c>
      <c r="GCV19" t="str">
        <f t="shared" si="79"/>
        <v/>
      </c>
      <c r="GCW19" t="str">
        <f t="shared" si="79"/>
        <v/>
      </c>
      <c r="GCX19" t="str">
        <f t="shared" si="79"/>
        <v/>
      </c>
      <c r="GCY19" t="str">
        <f t="shared" si="79"/>
        <v/>
      </c>
      <c r="GCZ19" t="str">
        <f t="shared" si="79"/>
        <v/>
      </c>
      <c r="GDA19" t="str">
        <f t="shared" si="79"/>
        <v/>
      </c>
      <c r="GDB19" t="str">
        <f t="shared" si="79"/>
        <v/>
      </c>
      <c r="GDC19" t="str">
        <f t="shared" si="79"/>
        <v/>
      </c>
      <c r="GDD19" t="str">
        <f t="shared" si="79"/>
        <v/>
      </c>
      <c r="GDE19" t="str">
        <f t="shared" si="79"/>
        <v/>
      </c>
      <c r="GDF19" t="str">
        <f t="shared" si="79"/>
        <v/>
      </c>
      <c r="GDG19" t="str">
        <f t="shared" si="79"/>
        <v/>
      </c>
      <c r="GDH19" t="str">
        <f t="shared" si="79"/>
        <v/>
      </c>
      <c r="GDI19" t="str">
        <f t="shared" si="79"/>
        <v/>
      </c>
      <c r="GDJ19" t="str">
        <f t="shared" si="79"/>
        <v/>
      </c>
      <c r="GDK19" t="str">
        <f t="shared" si="79"/>
        <v/>
      </c>
      <c r="GDL19" t="str">
        <f t="shared" si="79"/>
        <v/>
      </c>
      <c r="GDM19" t="str">
        <f t="shared" si="79"/>
        <v/>
      </c>
      <c r="GDN19" t="str">
        <f t="shared" si="79"/>
        <v/>
      </c>
      <c r="GDO19" t="str">
        <f t="shared" si="79"/>
        <v/>
      </c>
      <c r="GDP19" t="str">
        <f t="shared" si="79"/>
        <v/>
      </c>
      <c r="GDQ19" t="str">
        <f t="shared" si="79"/>
        <v/>
      </c>
      <c r="GDR19" t="str">
        <f t="shared" si="79"/>
        <v/>
      </c>
      <c r="GDS19" t="str">
        <f t="shared" si="79"/>
        <v/>
      </c>
      <c r="GDT19" t="str">
        <f t="shared" si="79"/>
        <v/>
      </c>
      <c r="GDU19" t="str">
        <f t="shared" si="79"/>
        <v/>
      </c>
      <c r="GDV19" t="str">
        <f t="shared" si="79"/>
        <v/>
      </c>
      <c r="GDW19" t="str">
        <f t="shared" si="79"/>
        <v/>
      </c>
      <c r="GDX19" t="str">
        <f t="shared" si="79"/>
        <v/>
      </c>
      <c r="GDY19" t="str">
        <f t="shared" si="79"/>
        <v/>
      </c>
      <c r="GDZ19" t="str">
        <f t="shared" si="79"/>
        <v/>
      </c>
      <c r="GEA19" t="str">
        <f t="shared" si="79"/>
        <v/>
      </c>
      <c r="GEB19" t="str">
        <f t="shared" si="79"/>
        <v/>
      </c>
      <c r="GEC19" t="str">
        <f t="shared" si="79"/>
        <v/>
      </c>
      <c r="GED19" t="str">
        <f t="shared" si="79"/>
        <v/>
      </c>
      <c r="GEE19" t="str">
        <f t="shared" si="79"/>
        <v/>
      </c>
      <c r="GEF19" t="str">
        <f t="shared" ref="GEF19:GGQ19" si="80">IF(OR(GEF18=1,GEF17=1),"Fed Intervention","")</f>
        <v/>
      </c>
      <c r="GEG19" t="str">
        <f t="shared" si="80"/>
        <v/>
      </c>
      <c r="GEH19" t="str">
        <f t="shared" si="80"/>
        <v/>
      </c>
      <c r="GEI19" t="str">
        <f t="shared" si="80"/>
        <v/>
      </c>
      <c r="GEJ19" t="str">
        <f t="shared" si="80"/>
        <v/>
      </c>
      <c r="GEK19" t="str">
        <f t="shared" si="80"/>
        <v/>
      </c>
      <c r="GEL19" t="str">
        <f t="shared" si="80"/>
        <v/>
      </c>
      <c r="GEM19" t="str">
        <f t="shared" si="80"/>
        <v/>
      </c>
      <c r="GEN19" t="str">
        <f t="shared" si="80"/>
        <v/>
      </c>
      <c r="GEO19" t="str">
        <f t="shared" si="80"/>
        <v/>
      </c>
      <c r="GEP19" t="str">
        <f t="shared" si="80"/>
        <v/>
      </c>
      <c r="GEQ19" t="str">
        <f t="shared" si="80"/>
        <v/>
      </c>
      <c r="GER19" t="str">
        <f t="shared" si="80"/>
        <v/>
      </c>
      <c r="GES19" t="str">
        <f t="shared" si="80"/>
        <v/>
      </c>
      <c r="GET19" t="str">
        <f t="shared" si="80"/>
        <v/>
      </c>
      <c r="GEU19" t="str">
        <f t="shared" si="80"/>
        <v/>
      </c>
      <c r="GEV19" t="str">
        <f t="shared" si="80"/>
        <v/>
      </c>
      <c r="GEW19" t="str">
        <f t="shared" si="80"/>
        <v/>
      </c>
      <c r="GEX19" t="str">
        <f t="shared" si="80"/>
        <v/>
      </c>
      <c r="GEY19" t="str">
        <f t="shared" si="80"/>
        <v/>
      </c>
      <c r="GEZ19" t="str">
        <f t="shared" si="80"/>
        <v/>
      </c>
      <c r="GFA19" t="str">
        <f t="shared" si="80"/>
        <v/>
      </c>
      <c r="GFB19" t="str">
        <f t="shared" si="80"/>
        <v/>
      </c>
      <c r="GFC19" t="str">
        <f t="shared" si="80"/>
        <v/>
      </c>
      <c r="GFD19" t="str">
        <f t="shared" si="80"/>
        <v/>
      </c>
      <c r="GFE19" t="str">
        <f t="shared" si="80"/>
        <v/>
      </c>
      <c r="GFF19" t="str">
        <f t="shared" si="80"/>
        <v/>
      </c>
      <c r="GFG19" t="str">
        <f t="shared" si="80"/>
        <v/>
      </c>
      <c r="GFH19" t="str">
        <f t="shared" si="80"/>
        <v/>
      </c>
      <c r="GFI19" t="str">
        <f t="shared" si="80"/>
        <v/>
      </c>
      <c r="GFJ19" t="str">
        <f t="shared" si="80"/>
        <v/>
      </c>
      <c r="GFK19" t="str">
        <f t="shared" si="80"/>
        <v/>
      </c>
      <c r="GFL19" t="str">
        <f t="shared" si="80"/>
        <v/>
      </c>
      <c r="GFM19" t="str">
        <f t="shared" si="80"/>
        <v/>
      </c>
      <c r="GFN19" t="str">
        <f t="shared" si="80"/>
        <v/>
      </c>
      <c r="GFO19" t="str">
        <f t="shared" si="80"/>
        <v/>
      </c>
      <c r="GFP19" t="str">
        <f t="shared" si="80"/>
        <v/>
      </c>
      <c r="GFQ19" t="str">
        <f t="shared" si="80"/>
        <v/>
      </c>
      <c r="GFR19" t="str">
        <f t="shared" si="80"/>
        <v/>
      </c>
      <c r="GFS19" t="str">
        <f t="shared" si="80"/>
        <v/>
      </c>
      <c r="GFT19" t="str">
        <f t="shared" si="80"/>
        <v/>
      </c>
      <c r="GFU19" t="str">
        <f t="shared" si="80"/>
        <v/>
      </c>
      <c r="GFV19" t="str">
        <f t="shared" si="80"/>
        <v/>
      </c>
      <c r="GFW19" t="str">
        <f t="shared" si="80"/>
        <v/>
      </c>
      <c r="GFX19" t="str">
        <f t="shared" si="80"/>
        <v/>
      </c>
      <c r="GFY19" t="str">
        <f t="shared" si="80"/>
        <v/>
      </c>
      <c r="GFZ19" t="str">
        <f t="shared" si="80"/>
        <v/>
      </c>
      <c r="GGA19" t="str">
        <f t="shared" si="80"/>
        <v/>
      </c>
      <c r="GGB19" t="str">
        <f t="shared" si="80"/>
        <v/>
      </c>
      <c r="GGC19" t="str">
        <f t="shared" si="80"/>
        <v/>
      </c>
      <c r="GGD19" t="str">
        <f t="shared" si="80"/>
        <v/>
      </c>
      <c r="GGE19" t="str">
        <f t="shared" si="80"/>
        <v/>
      </c>
      <c r="GGF19" t="str">
        <f t="shared" si="80"/>
        <v/>
      </c>
      <c r="GGG19" t="str">
        <f t="shared" si="80"/>
        <v/>
      </c>
      <c r="GGH19" t="str">
        <f t="shared" si="80"/>
        <v/>
      </c>
      <c r="GGI19" t="str">
        <f t="shared" si="80"/>
        <v/>
      </c>
      <c r="GGJ19" t="str">
        <f t="shared" si="80"/>
        <v/>
      </c>
      <c r="GGK19" t="str">
        <f t="shared" si="80"/>
        <v/>
      </c>
      <c r="GGL19" t="str">
        <f t="shared" si="80"/>
        <v/>
      </c>
      <c r="GGM19" t="str">
        <f t="shared" si="80"/>
        <v/>
      </c>
      <c r="GGN19" t="str">
        <f t="shared" si="80"/>
        <v/>
      </c>
      <c r="GGO19" t="str">
        <f t="shared" si="80"/>
        <v/>
      </c>
      <c r="GGP19" t="str">
        <f t="shared" si="80"/>
        <v/>
      </c>
      <c r="GGQ19" t="str">
        <f t="shared" si="80"/>
        <v/>
      </c>
      <c r="GGR19" t="str">
        <f t="shared" ref="GGR19:GJC19" si="81">IF(OR(GGR18=1,GGR17=1),"Fed Intervention","")</f>
        <v/>
      </c>
      <c r="GGS19" t="str">
        <f t="shared" si="81"/>
        <v/>
      </c>
      <c r="GGT19" t="str">
        <f t="shared" si="81"/>
        <v/>
      </c>
      <c r="GGU19" t="str">
        <f t="shared" si="81"/>
        <v/>
      </c>
      <c r="GGV19" t="str">
        <f t="shared" si="81"/>
        <v/>
      </c>
      <c r="GGW19" t="str">
        <f t="shared" si="81"/>
        <v/>
      </c>
      <c r="GGX19" t="str">
        <f t="shared" si="81"/>
        <v/>
      </c>
      <c r="GGY19" t="str">
        <f t="shared" si="81"/>
        <v/>
      </c>
      <c r="GGZ19" t="str">
        <f t="shared" si="81"/>
        <v/>
      </c>
      <c r="GHA19" t="str">
        <f t="shared" si="81"/>
        <v/>
      </c>
      <c r="GHB19" t="str">
        <f t="shared" si="81"/>
        <v/>
      </c>
      <c r="GHC19" t="str">
        <f t="shared" si="81"/>
        <v/>
      </c>
      <c r="GHD19" t="str">
        <f t="shared" si="81"/>
        <v/>
      </c>
      <c r="GHE19" t="str">
        <f t="shared" si="81"/>
        <v/>
      </c>
      <c r="GHF19" t="str">
        <f t="shared" si="81"/>
        <v/>
      </c>
      <c r="GHG19" t="str">
        <f t="shared" si="81"/>
        <v/>
      </c>
      <c r="GHH19" t="str">
        <f t="shared" si="81"/>
        <v/>
      </c>
      <c r="GHI19" t="str">
        <f t="shared" si="81"/>
        <v/>
      </c>
      <c r="GHJ19" t="str">
        <f t="shared" si="81"/>
        <v/>
      </c>
      <c r="GHK19" t="str">
        <f t="shared" si="81"/>
        <v/>
      </c>
      <c r="GHL19" t="str">
        <f t="shared" si="81"/>
        <v/>
      </c>
      <c r="GHM19" t="str">
        <f t="shared" si="81"/>
        <v/>
      </c>
      <c r="GHN19" t="str">
        <f t="shared" si="81"/>
        <v/>
      </c>
      <c r="GHO19" t="str">
        <f t="shared" si="81"/>
        <v/>
      </c>
      <c r="GHP19" t="str">
        <f t="shared" si="81"/>
        <v/>
      </c>
      <c r="GHQ19" t="str">
        <f t="shared" si="81"/>
        <v/>
      </c>
      <c r="GHR19" t="str">
        <f t="shared" si="81"/>
        <v/>
      </c>
      <c r="GHS19" t="str">
        <f t="shared" si="81"/>
        <v/>
      </c>
      <c r="GHT19" t="str">
        <f t="shared" si="81"/>
        <v/>
      </c>
      <c r="GHU19" t="str">
        <f t="shared" si="81"/>
        <v/>
      </c>
      <c r="GHV19" t="str">
        <f t="shared" si="81"/>
        <v/>
      </c>
      <c r="GHW19" t="str">
        <f t="shared" si="81"/>
        <v/>
      </c>
      <c r="GHX19" t="str">
        <f t="shared" si="81"/>
        <v/>
      </c>
      <c r="GHY19" t="str">
        <f t="shared" si="81"/>
        <v/>
      </c>
      <c r="GHZ19" t="str">
        <f t="shared" si="81"/>
        <v/>
      </c>
      <c r="GIA19" t="str">
        <f t="shared" si="81"/>
        <v/>
      </c>
      <c r="GIB19" t="str">
        <f t="shared" si="81"/>
        <v/>
      </c>
      <c r="GIC19" t="str">
        <f t="shared" si="81"/>
        <v/>
      </c>
      <c r="GID19" t="str">
        <f t="shared" si="81"/>
        <v/>
      </c>
      <c r="GIE19" t="str">
        <f t="shared" si="81"/>
        <v/>
      </c>
      <c r="GIF19" t="str">
        <f t="shared" si="81"/>
        <v/>
      </c>
      <c r="GIG19" t="str">
        <f t="shared" si="81"/>
        <v/>
      </c>
      <c r="GIH19" t="str">
        <f t="shared" si="81"/>
        <v/>
      </c>
      <c r="GII19" t="str">
        <f t="shared" si="81"/>
        <v/>
      </c>
      <c r="GIJ19" t="str">
        <f t="shared" si="81"/>
        <v/>
      </c>
      <c r="GIK19" t="str">
        <f t="shared" si="81"/>
        <v/>
      </c>
      <c r="GIL19" t="str">
        <f t="shared" si="81"/>
        <v/>
      </c>
      <c r="GIM19" t="str">
        <f t="shared" si="81"/>
        <v/>
      </c>
      <c r="GIN19" t="str">
        <f t="shared" si="81"/>
        <v/>
      </c>
      <c r="GIO19" t="str">
        <f t="shared" si="81"/>
        <v/>
      </c>
      <c r="GIP19" t="str">
        <f t="shared" si="81"/>
        <v/>
      </c>
      <c r="GIQ19" t="str">
        <f t="shared" si="81"/>
        <v/>
      </c>
      <c r="GIR19" t="str">
        <f t="shared" si="81"/>
        <v/>
      </c>
      <c r="GIS19" t="str">
        <f t="shared" si="81"/>
        <v/>
      </c>
      <c r="GIT19" t="str">
        <f t="shared" si="81"/>
        <v/>
      </c>
      <c r="GIU19" t="str">
        <f t="shared" si="81"/>
        <v/>
      </c>
      <c r="GIV19" t="str">
        <f t="shared" si="81"/>
        <v/>
      </c>
      <c r="GIW19" t="str">
        <f t="shared" si="81"/>
        <v/>
      </c>
      <c r="GIX19" t="str">
        <f t="shared" si="81"/>
        <v/>
      </c>
      <c r="GIY19" t="str">
        <f t="shared" si="81"/>
        <v/>
      </c>
      <c r="GIZ19" t="str">
        <f t="shared" si="81"/>
        <v/>
      </c>
      <c r="GJA19" t="str">
        <f t="shared" si="81"/>
        <v/>
      </c>
      <c r="GJB19" t="str">
        <f t="shared" si="81"/>
        <v/>
      </c>
      <c r="GJC19" t="str">
        <f t="shared" si="81"/>
        <v/>
      </c>
      <c r="GJD19" t="str">
        <f t="shared" ref="GJD19:GLO19" si="82">IF(OR(GJD18=1,GJD17=1),"Fed Intervention","")</f>
        <v/>
      </c>
      <c r="GJE19" t="str">
        <f t="shared" si="82"/>
        <v/>
      </c>
      <c r="GJF19" t="str">
        <f t="shared" si="82"/>
        <v/>
      </c>
      <c r="GJG19" t="str">
        <f t="shared" si="82"/>
        <v/>
      </c>
      <c r="GJH19" t="str">
        <f t="shared" si="82"/>
        <v/>
      </c>
      <c r="GJI19" t="str">
        <f t="shared" si="82"/>
        <v/>
      </c>
      <c r="GJJ19" t="str">
        <f t="shared" si="82"/>
        <v/>
      </c>
      <c r="GJK19" t="str">
        <f t="shared" si="82"/>
        <v/>
      </c>
      <c r="GJL19" t="str">
        <f t="shared" si="82"/>
        <v/>
      </c>
      <c r="GJM19" t="str">
        <f t="shared" si="82"/>
        <v/>
      </c>
      <c r="GJN19" t="str">
        <f t="shared" si="82"/>
        <v/>
      </c>
      <c r="GJO19" t="str">
        <f t="shared" si="82"/>
        <v/>
      </c>
      <c r="GJP19" t="str">
        <f t="shared" si="82"/>
        <v/>
      </c>
      <c r="GJQ19" t="str">
        <f t="shared" si="82"/>
        <v/>
      </c>
      <c r="GJR19" t="str">
        <f t="shared" si="82"/>
        <v/>
      </c>
      <c r="GJS19" t="str">
        <f t="shared" si="82"/>
        <v/>
      </c>
      <c r="GJT19" t="str">
        <f t="shared" si="82"/>
        <v/>
      </c>
      <c r="GJU19" t="str">
        <f t="shared" si="82"/>
        <v/>
      </c>
      <c r="GJV19" t="str">
        <f t="shared" si="82"/>
        <v/>
      </c>
      <c r="GJW19" t="str">
        <f t="shared" si="82"/>
        <v/>
      </c>
      <c r="GJX19" t="str">
        <f t="shared" si="82"/>
        <v/>
      </c>
      <c r="GJY19" t="str">
        <f t="shared" si="82"/>
        <v/>
      </c>
      <c r="GJZ19" t="str">
        <f t="shared" si="82"/>
        <v/>
      </c>
      <c r="GKA19" t="str">
        <f t="shared" si="82"/>
        <v/>
      </c>
      <c r="GKB19" t="str">
        <f t="shared" si="82"/>
        <v/>
      </c>
      <c r="GKC19" t="str">
        <f t="shared" si="82"/>
        <v/>
      </c>
      <c r="GKD19" t="str">
        <f t="shared" si="82"/>
        <v/>
      </c>
      <c r="GKE19" t="str">
        <f t="shared" si="82"/>
        <v/>
      </c>
      <c r="GKF19" t="str">
        <f t="shared" si="82"/>
        <v/>
      </c>
      <c r="GKG19" t="str">
        <f t="shared" si="82"/>
        <v/>
      </c>
      <c r="GKH19" t="str">
        <f t="shared" si="82"/>
        <v/>
      </c>
      <c r="GKI19" t="str">
        <f t="shared" si="82"/>
        <v/>
      </c>
      <c r="GKJ19" t="str">
        <f t="shared" si="82"/>
        <v/>
      </c>
      <c r="GKK19" t="str">
        <f t="shared" si="82"/>
        <v/>
      </c>
      <c r="GKL19" t="str">
        <f t="shared" si="82"/>
        <v/>
      </c>
      <c r="GKM19" t="str">
        <f t="shared" si="82"/>
        <v/>
      </c>
      <c r="GKN19" t="str">
        <f t="shared" si="82"/>
        <v/>
      </c>
      <c r="GKO19" t="str">
        <f t="shared" si="82"/>
        <v/>
      </c>
      <c r="GKP19" t="str">
        <f t="shared" si="82"/>
        <v/>
      </c>
      <c r="GKQ19" t="str">
        <f t="shared" si="82"/>
        <v/>
      </c>
      <c r="GKR19" t="str">
        <f t="shared" si="82"/>
        <v/>
      </c>
      <c r="GKS19" t="str">
        <f t="shared" si="82"/>
        <v/>
      </c>
      <c r="GKT19" t="str">
        <f t="shared" si="82"/>
        <v/>
      </c>
      <c r="GKU19" t="str">
        <f t="shared" si="82"/>
        <v/>
      </c>
      <c r="GKV19" t="str">
        <f t="shared" si="82"/>
        <v/>
      </c>
      <c r="GKW19" t="str">
        <f t="shared" si="82"/>
        <v/>
      </c>
      <c r="GKX19" t="str">
        <f t="shared" si="82"/>
        <v/>
      </c>
      <c r="GKY19" t="str">
        <f t="shared" si="82"/>
        <v/>
      </c>
      <c r="GKZ19" t="str">
        <f t="shared" si="82"/>
        <v/>
      </c>
      <c r="GLA19" t="str">
        <f t="shared" si="82"/>
        <v/>
      </c>
      <c r="GLB19" t="str">
        <f t="shared" si="82"/>
        <v/>
      </c>
      <c r="GLC19" t="str">
        <f t="shared" si="82"/>
        <v/>
      </c>
      <c r="GLD19" t="str">
        <f t="shared" si="82"/>
        <v/>
      </c>
      <c r="GLE19" t="str">
        <f t="shared" si="82"/>
        <v/>
      </c>
      <c r="GLF19" t="str">
        <f t="shared" si="82"/>
        <v/>
      </c>
      <c r="GLG19" t="str">
        <f t="shared" si="82"/>
        <v/>
      </c>
      <c r="GLH19" t="str">
        <f t="shared" si="82"/>
        <v/>
      </c>
      <c r="GLI19" t="str">
        <f t="shared" si="82"/>
        <v/>
      </c>
      <c r="GLJ19" t="str">
        <f t="shared" si="82"/>
        <v/>
      </c>
      <c r="GLK19" t="str">
        <f t="shared" si="82"/>
        <v/>
      </c>
      <c r="GLL19" t="str">
        <f t="shared" si="82"/>
        <v/>
      </c>
      <c r="GLM19" t="str">
        <f t="shared" si="82"/>
        <v/>
      </c>
      <c r="GLN19" t="str">
        <f t="shared" si="82"/>
        <v/>
      </c>
      <c r="GLO19" t="str">
        <f t="shared" si="82"/>
        <v/>
      </c>
      <c r="GLP19" t="str">
        <f t="shared" ref="GLP19:GOA19" si="83">IF(OR(GLP18=1,GLP17=1),"Fed Intervention","")</f>
        <v/>
      </c>
      <c r="GLQ19" t="str">
        <f t="shared" si="83"/>
        <v/>
      </c>
      <c r="GLR19" t="str">
        <f t="shared" si="83"/>
        <v/>
      </c>
      <c r="GLS19" t="str">
        <f t="shared" si="83"/>
        <v/>
      </c>
      <c r="GLT19" t="str">
        <f t="shared" si="83"/>
        <v/>
      </c>
      <c r="GLU19" t="str">
        <f t="shared" si="83"/>
        <v/>
      </c>
      <c r="GLV19" t="str">
        <f t="shared" si="83"/>
        <v/>
      </c>
      <c r="GLW19" t="str">
        <f t="shared" si="83"/>
        <v/>
      </c>
      <c r="GLX19" t="str">
        <f t="shared" si="83"/>
        <v/>
      </c>
      <c r="GLY19" t="str">
        <f t="shared" si="83"/>
        <v/>
      </c>
      <c r="GLZ19" t="str">
        <f t="shared" si="83"/>
        <v/>
      </c>
      <c r="GMA19" t="str">
        <f t="shared" si="83"/>
        <v/>
      </c>
      <c r="GMB19" t="str">
        <f t="shared" si="83"/>
        <v/>
      </c>
      <c r="GMC19" t="str">
        <f t="shared" si="83"/>
        <v/>
      </c>
      <c r="GMD19" t="str">
        <f t="shared" si="83"/>
        <v/>
      </c>
      <c r="GME19" t="str">
        <f t="shared" si="83"/>
        <v/>
      </c>
      <c r="GMF19" t="str">
        <f t="shared" si="83"/>
        <v/>
      </c>
      <c r="GMG19" t="str">
        <f t="shared" si="83"/>
        <v/>
      </c>
      <c r="GMH19" t="str">
        <f t="shared" si="83"/>
        <v/>
      </c>
      <c r="GMI19" t="str">
        <f t="shared" si="83"/>
        <v/>
      </c>
      <c r="GMJ19" t="str">
        <f t="shared" si="83"/>
        <v/>
      </c>
      <c r="GMK19" t="str">
        <f t="shared" si="83"/>
        <v/>
      </c>
      <c r="GML19" t="str">
        <f t="shared" si="83"/>
        <v/>
      </c>
      <c r="GMM19" t="str">
        <f t="shared" si="83"/>
        <v/>
      </c>
      <c r="GMN19" t="str">
        <f t="shared" si="83"/>
        <v/>
      </c>
      <c r="GMO19" t="str">
        <f t="shared" si="83"/>
        <v/>
      </c>
      <c r="GMP19" t="str">
        <f t="shared" si="83"/>
        <v/>
      </c>
      <c r="GMQ19" t="str">
        <f t="shared" si="83"/>
        <v/>
      </c>
      <c r="GMR19" t="str">
        <f t="shared" si="83"/>
        <v/>
      </c>
      <c r="GMS19" t="str">
        <f t="shared" si="83"/>
        <v/>
      </c>
      <c r="GMT19" t="str">
        <f t="shared" si="83"/>
        <v/>
      </c>
      <c r="GMU19" t="str">
        <f t="shared" si="83"/>
        <v/>
      </c>
      <c r="GMV19" t="str">
        <f t="shared" si="83"/>
        <v/>
      </c>
      <c r="GMW19" t="str">
        <f t="shared" si="83"/>
        <v/>
      </c>
      <c r="GMX19" t="str">
        <f t="shared" si="83"/>
        <v/>
      </c>
      <c r="GMY19" t="str">
        <f t="shared" si="83"/>
        <v/>
      </c>
      <c r="GMZ19" t="str">
        <f t="shared" si="83"/>
        <v/>
      </c>
      <c r="GNA19" t="str">
        <f t="shared" si="83"/>
        <v/>
      </c>
      <c r="GNB19" t="str">
        <f t="shared" si="83"/>
        <v/>
      </c>
      <c r="GNC19" t="str">
        <f t="shared" si="83"/>
        <v/>
      </c>
      <c r="GND19" t="str">
        <f t="shared" si="83"/>
        <v/>
      </c>
      <c r="GNE19" t="str">
        <f t="shared" si="83"/>
        <v/>
      </c>
      <c r="GNF19" t="str">
        <f t="shared" si="83"/>
        <v/>
      </c>
      <c r="GNG19" t="str">
        <f t="shared" si="83"/>
        <v/>
      </c>
      <c r="GNH19" t="str">
        <f t="shared" si="83"/>
        <v/>
      </c>
      <c r="GNI19" t="str">
        <f t="shared" si="83"/>
        <v/>
      </c>
      <c r="GNJ19" t="str">
        <f t="shared" si="83"/>
        <v/>
      </c>
      <c r="GNK19" t="str">
        <f t="shared" si="83"/>
        <v/>
      </c>
      <c r="GNL19" t="str">
        <f t="shared" si="83"/>
        <v/>
      </c>
      <c r="GNM19" t="str">
        <f t="shared" si="83"/>
        <v/>
      </c>
      <c r="GNN19" t="str">
        <f t="shared" si="83"/>
        <v/>
      </c>
      <c r="GNO19" t="str">
        <f t="shared" si="83"/>
        <v/>
      </c>
      <c r="GNP19" t="str">
        <f t="shared" si="83"/>
        <v/>
      </c>
      <c r="GNQ19" t="str">
        <f t="shared" si="83"/>
        <v/>
      </c>
      <c r="GNR19" t="str">
        <f t="shared" si="83"/>
        <v/>
      </c>
      <c r="GNS19" t="str">
        <f t="shared" si="83"/>
        <v/>
      </c>
      <c r="GNT19" t="str">
        <f t="shared" si="83"/>
        <v/>
      </c>
      <c r="GNU19" t="str">
        <f t="shared" si="83"/>
        <v/>
      </c>
      <c r="GNV19" t="str">
        <f t="shared" si="83"/>
        <v/>
      </c>
      <c r="GNW19" t="str">
        <f t="shared" si="83"/>
        <v/>
      </c>
      <c r="GNX19" t="str">
        <f t="shared" si="83"/>
        <v/>
      </c>
      <c r="GNY19" t="str">
        <f t="shared" si="83"/>
        <v/>
      </c>
      <c r="GNZ19" t="str">
        <f t="shared" si="83"/>
        <v/>
      </c>
      <c r="GOA19" t="str">
        <f t="shared" si="83"/>
        <v/>
      </c>
      <c r="GOB19" t="str">
        <f t="shared" ref="GOB19:GQM19" si="84">IF(OR(GOB18=1,GOB17=1),"Fed Intervention","")</f>
        <v/>
      </c>
      <c r="GOC19" t="str">
        <f t="shared" si="84"/>
        <v/>
      </c>
      <c r="GOD19" t="str">
        <f t="shared" si="84"/>
        <v/>
      </c>
      <c r="GOE19" t="str">
        <f t="shared" si="84"/>
        <v/>
      </c>
      <c r="GOF19" t="str">
        <f t="shared" si="84"/>
        <v/>
      </c>
      <c r="GOG19" t="str">
        <f t="shared" si="84"/>
        <v/>
      </c>
      <c r="GOH19" t="str">
        <f t="shared" si="84"/>
        <v/>
      </c>
      <c r="GOI19" t="str">
        <f t="shared" si="84"/>
        <v/>
      </c>
      <c r="GOJ19" t="str">
        <f t="shared" si="84"/>
        <v/>
      </c>
      <c r="GOK19" t="str">
        <f t="shared" si="84"/>
        <v/>
      </c>
      <c r="GOL19" t="str">
        <f t="shared" si="84"/>
        <v/>
      </c>
      <c r="GOM19" t="str">
        <f t="shared" si="84"/>
        <v/>
      </c>
      <c r="GON19" t="str">
        <f t="shared" si="84"/>
        <v/>
      </c>
      <c r="GOO19" t="str">
        <f t="shared" si="84"/>
        <v/>
      </c>
      <c r="GOP19" t="str">
        <f t="shared" si="84"/>
        <v/>
      </c>
      <c r="GOQ19" t="str">
        <f t="shared" si="84"/>
        <v/>
      </c>
      <c r="GOR19" t="str">
        <f t="shared" si="84"/>
        <v/>
      </c>
      <c r="GOS19" t="str">
        <f t="shared" si="84"/>
        <v/>
      </c>
      <c r="GOT19" t="str">
        <f t="shared" si="84"/>
        <v/>
      </c>
      <c r="GOU19" t="str">
        <f t="shared" si="84"/>
        <v/>
      </c>
      <c r="GOV19" t="str">
        <f t="shared" si="84"/>
        <v/>
      </c>
      <c r="GOW19" t="str">
        <f t="shared" si="84"/>
        <v/>
      </c>
      <c r="GOX19" t="str">
        <f t="shared" si="84"/>
        <v/>
      </c>
      <c r="GOY19" t="str">
        <f t="shared" si="84"/>
        <v/>
      </c>
      <c r="GOZ19" t="str">
        <f t="shared" si="84"/>
        <v/>
      </c>
      <c r="GPA19" t="str">
        <f t="shared" si="84"/>
        <v/>
      </c>
      <c r="GPB19" t="str">
        <f t="shared" si="84"/>
        <v/>
      </c>
      <c r="GPC19" t="str">
        <f t="shared" si="84"/>
        <v/>
      </c>
      <c r="GPD19" t="str">
        <f t="shared" si="84"/>
        <v/>
      </c>
      <c r="GPE19" t="str">
        <f t="shared" si="84"/>
        <v/>
      </c>
      <c r="GPF19" t="str">
        <f t="shared" si="84"/>
        <v/>
      </c>
      <c r="GPG19" t="str">
        <f t="shared" si="84"/>
        <v/>
      </c>
      <c r="GPH19" t="str">
        <f t="shared" si="84"/>
        <v/>
      </c>
      <c r="GPI19" t="str">
        <f t="shared" si="84"/>
        <v/>
      </c>
      <c r="GPJ19" t="str">
        <f t="shared" si="84"/>
        <v/>
      </c>
      <c r="GPK19" t="str">
        <f t="shared" si="84"/>
        <v/>
      </c>
      <c r="GPL19" t="str">
        <f t="shared" si="84"/>
        <v/>
      </c>
      <c r="GPM19" t="str">
        <f t="shared" si="84"/>
        <v/>
      </c>
      <c r="GPN19" t="str">
        <f t="shared" si="84"/>
        <v/>
      </c>
      <c r="GPO19" t="str">
        <f t="shared" si="84"/>
        <v/>
      </c>
      <c r="GPP19" t="str">
        <f t="shared" si="84"/>
        <v/>
      </c>
      <c r="GPQ19" t="str">
        <f t="shared" si="84"/>
        <v/>
      </c>
      <c r="GPR19" t="str">
        <f t="shared" si="84"/>
        <v/>
      </c>
      <c r="GPS19" t="str">
        <f t="shared" si="84"/>
        <v/>
      </c>
      <c r="GPT19" t="str">
        <f t="shared" si="84"/>
        <v/>
      </c>
      <c r="GPU19" t="str">
        <f t="shared" si="84"/>
        <v/>
      </c>
      <c r="GPV19" t="str">
        <f t="shared" si="84"/>
        <v/>
      </c>
      <c r="GPW19" t="str">
        <f t="shared" si="84"/>
        <v/>
      </c>
      <c r="GPX19" t="str">
        <f t="shared" si="84"/>
        <v/>
      </c>
      <c r="GPY19" t="str">
        <f t="shared" si="84"/>
        <v/>
      </c>
      <c r="GPZ19" t="str">
        <f t="shared" si="84"/>
        <v/>
      </c>
      <c r="GQA19" t="str">
        <f t="shared" si="84"/>
        <v/>
      </c>
      <c r="GQB19" t="str">
        <f t="shared" si="84"/>
        <v/>
      </c>
      <c r="GQC19" t="str">
        <f t="shared" si="84"/>
        <v/>
      </c>
      <c r="GQD19" t="str">
        <f t="shared" si="84"/>
        <v/>
      </c>
      <c r="GQE19" t="str">
        <f t="shared" si="84"/>
        <v/>
      </c>
      <c r="GQF19" t="str">
        <f t="shared" si="84"/>
        <v/>
      </c>
      <c r="GQG19" t="str">
        <f t="shared" si="84"/>
        <v/>
      </c>
      <c r="GQH19" t="str">
        <f t="shared" si="84"/>
        <v/>
      </c>
      <c r="GQI19" t="str">
        <f t="shared" si="84"/>
        <v/>
      </c>
      <c r="GQJ19" t="str">
        <f t="shared" si="84"/>
        <v/>
      </c>
      <c r="GQK19" t="str">
        <f t="shared" si="84"/>
        <v/>
      </c>
      <c r="GQL19" t="str">
        <f t="shared" si="84"/>
        <v/>
      </c>
      <c r="GQM19" t="str">
        <f t="shared" si="84"/>
        <v/>
      </c>
      <c r="GQN19" t="str">
        <f t="shared" ref="GQN19:GSY19" si="85">IF(OR(GQN18=1,GQN17=1),"Fed Intervention","")</f>
        <v/>
      </c>
      <c r="GQO19" t="str">
        <f t="shared" si="85"/>
        <v/>
      </c>
      <c r="GQP19" t="str">
        <f t="shared" si="85"/>
        <v/>
      </c>
      <c r="GQQ19" t="str">
        <f t="shared" si="85"/>
        <v/>
      </c>
      <c r="GQR19" t="str">
        <f t="shared" si="85"/>
        <v/>
      </c>
      <c r="GQS19" t="str">
        <f t="shared" si="85"/>
        <v/>
      </c>
      <c r="GQT19" t="str">
        <f t="shared" si="85"/>
        <v/>
      </c>
      <c r="GQU19" t="str">
        <f t="shared" si="85"/>
        <v/>
      </c>
      <c r="GQV19" t="str">
        <f t="shared" si="85"/>
        <v/>
      </c>
      <c r="GQW19" t="str">
        <f t="shared" si="85"/>
        <v/>
      </c>
      <c r="GQX19" t="str">
        <f t="shared" si="85"/>
        <v/>
      </c>
      <c r="GQY19" t="str">
        <f t="shared" si="85"/>
        <v/>
      </c>
      <c r="GQZ19" t="str">
        <f t="shared" si="85"/>
        <v/>
      </c>
      <c r="GRA19" t="str">
        <f t="shared" si="85"/>
        <v/>
      </c>
      <c r="GRB19" t="str">
        <f t="shared" si="85"/>
        <v/>
      </c>
      <c r="GRC19" t="str">
        <f t="shared" si="85"/>
        <v/>
      </c>
      <c r="GRD19" t="str">
        <f t="shared" si="85"/>
        <v/>
      </c>
      <c r="GRE19" t="str">
        <f t="shared" si="85"/>
        <v/>
      </c>
      <c r="GRF19" t="str">
        <f t="shared" si="85"/>
        <v/>
      </c>
      <c r="GRG19" t="str">
        <f t="shared" si="85"/>
        <v/>
      </c>
      <c r="GRH19" t="str">
        <f t="shared" si="85"/>
        <v/>
      </c>
      <c r="GRI19" t="str">
        <f t="shared" si="85"/>
        <v/>
      </c>
      <c r="GRJ19" t="str">
        <f t="shared" si="85"/>
        <v/>
      </c>
      <c r="GRK19" t="str">
        <f t="shared" si="85"/>
        <v/>
      </c>
      <c r="GRL19" t="str">
        <f t="shared" si="85"/>
        <v/>
      </c>
      <c r="GRM19" t="str">
        <f t="shared" si="85"/>
        <v/>
      </c>
      <c r="GRN19" t="str">
        <f t="shared" si="85"/>
        <v/>
      </c>
      <c r="GRO19" t="str">
        <f t="shared" si="85"/>
        <v/>
      </c>
      <c r="GRP19" t="str">
        <f t="shared" si="85"/>
        <v/>
      </c>
      <c r="GRQ19" t="str">
        <f t="shared" si="85"/>
        <v/>
      </c>
      <c r="GRR19" t="str">
        <f t="shared" si="85"/>
        <v/>
      </c>
      <c r="GRS19" t="str">
        <f t="shared" si="85"/>
        <v/>
      </c>
      <c r="GRT19" t="str">
        <f t="shared" si="85"/>
        <v/>
      </c>
      <c r="GRU19" t="str">
        <f t="shared" si="85"/>
        <v/>
      </c>
      <c r="GRV19" t="str">
        <f t="shared" si="85"/>
        <v/>
      </c>
      <c r="GRW19" t="str">
        <f t="shared" si="85"/>
        <v/>
      </c>
      <c r="GRX19" t="str">
        <f t="shared" si="85"/>
        <v/>
      </c>
      <c r="GRY19" t="str">
        <f t="shared" si="85"/>
        <v/>
      </c>
      <c r="GRZ19" t="str">
        <f t="shared" si="85"/>
        <v/>
      </c>
      <c r="GSA19" t="str">
        <f t="shared" si="85"/>
        <v/>
      </c>
      <c r="GSB19" t="str">
        <f t="shared" si="85"/>
        <v/>
      </c>
      <c r="GSC19" t="str">
        <f t="shared" si="85"/>
        <v/>
      </c>
      <c r="GSD19" t="str">
        <f t="shared" si="85"/>
        <v/>
      </c>
      <c r="GSE19" t="str">
        <f t="shared" si="85"/>
        <v/>
      </c>
      <c r="GSF19" t="str">
        <f t="shared" si="85"/>
        <v/>
      </c>
      <c r="GSG19" t="str">
        <f t="shared" si="85"/>
        <v/>
      </c>
      <c r="GSH19" t="str">
        <f t="shared" si="85"/>
        <v/>
      </c>
      <c r="GSI19" t="str">
        <f t="shared" si="85"/>
        <v/>
      </c>
      <c r="GSJ19" t="str">
        <f t="shared" si="85"/>
        <v/>
      </c>
      <c r="GSK19" t="str">
        <f t="shared" si="85"/>
        <v/>
      </c>
      <c r="GSL19" t="str">
        <f t="shared" si="85"/>
        <v/>
      </c>
      <c r="GSM19" t="str">
        <f t="shared" si="85"/>
        <v/>
      </c>
      <c r="GSN19" t="str">
        <f t="shared" si="85"/>
        <v/>
      </c>
      <c r="GSO19" t="str">
        <f t="shared" si="85"/>
        <v/>
      </c>
      <c r="GSP19" t="str">
        <f t="shared" si="85"/>
        <v/>
      </c>
      <c r="GSQ19" t="str">
        <f t="shared" si="85"/>
        <v/>
      </c>
      <c r="GSR19" t="str">
        <f t="shared" si="85"/>
        <v/>
      </c>
      <c r="GSS19" t="str">
        <f t="shared" si="85"/>
        <v/>
      </c>
      <c r="GST19" t="str">
        <f t="shared" si="85"/>
        <v/>
      </c>
      <c r="GSU19" t="str">
        <f t="shared" si="85"/>
        <v/>
      </c>
      <c r="GSV19" t="str">
        <f t="shared" si="85"/>
        <v/>
      </c>
      <c r="GSW19" t="str">
        <f t="shared" si="85"/>
        <v/>
      </c>
      <c r="GSX19" t="str">
        <f t="shared" si="85"/>
        <v/>
      </c>
      <c r="GSY19" t="str">
        <f t="shared" si="85"/>
        <v/>
      </c>
      <c r="GSZ19" t="str">
        <f t="shared" ref="GSZ19:GVK19" si="86">IF(OR(GSZ18=1,GSZ17=1),"Fed Intervention","")</f>
        <v/>
      </c>
      <c r="GTA19" t="str">
        <f t="shared" si="86"/>
        <v/>
      </c>
      <c r="GTB19" t="str">
        <f t="shared" si="86"/>
        <v/>
      </c>
      <c r="GTC19" t="str">
        <f t="shared" si="86"/>
        <v/>
      </c>
      <c r="GTD19" t="str">
        <f t="shared" si="86"/>
        <v/>
      </c>
      <c r="GTE19" t="str">
        <f t="shared" si="86"/>
        <v/>
      </c>
      <c r="GTF19" t="str">
        <f t="shared" si="86"/>
        <v/>
      </c>
      <c r="GTG19" t="str">
        <f t="shared" si="86"/>
        <v/>
      </c>
      <c r="GTH19" t="str">
        <f t="shared" si="86"/>
        <v/>
      </c>
      <c r="GTI19" t="str">
        <f t="shared" si="86"/>
        <v/>
      </c>
      <c r="GTJ19" t="str">
        <f t="shared" si="86"/>
        <v/>
      </c>
      <c r="GTK19" t="str">
        <f t="shared" si="86"/>
        <v/>
      </c>
      <c r="GTL19" t="str">
        <f t="shared" si="86"/>
        <v/>
      </c>
      <c r="GTM19" t="str">
        <f t="shared" si="86"/>
        <v/>
      </c>
      <c r="GTN19" t="str">
        <f t="shared" si="86"/>
        <v/>
      </c>
      <c r="GTO19" t="str">
        <f t="shared" si="86"/>
        <v/>
      </c>
      <c r="GTP19" t="str">
        <f t="shared" si="86"/>
        <v/>
      </c>
      <c r="GTQ19" t="str">
        <f t="shared" si="86"/>
        <v/>
      </c>
      <c r="GTR19" t="str">
        <f t="shared" si="86"/>
        <v/>
      </c>
      <c r="GTS19" t="str">
        <f t="shared" si="86"/>
        <v/>
      </c>
      <c r="GTT19" t="str">
        <f t="shared" si="86"/>
        <v/>
      </c>
      <c r="GTU19" t="str">
        <f t="shared" si="86"/>
        <v/>
      </c>
      <c r="GTV19" t="str">
        <f t="shared" si="86"/>
        <v/>
      </c>
      <c r="GTW19" t="str">
        <f t="shared" si="86"/>
        <v/>
      </c>
      <c r="GTX19" t="str">
        <f t="shared" si="86"/>
        <v/>
      </c>
      <c r="GTY19" t="str">
        <f t="shared" si="86"/>
        <v/>
      </c>
      <c r="GTZ19" t="str">
        <f t="shared" si="86"/>
        <v/>
      </c>
      <c r="GUA19" t="str">
        <f t="shared" si="86"/>
        <v/>
      </c>
      <c r="GUB19" t="str">
        <f t="shared" si="86"/>
        <v/>
      </c>
      <c r="GUC19" t="str">
        <f t="shared" si="86"/>
        <v/>
      </c>
      <c r="GUD19" t="str">
        <f t="shared" si="86"/>
        <v/>
      </c>
      <c r="GUE19" t="str">
        <f t="shared" si="86"/>
        <v/>
      </c>
      <c r="GUF19" t="str">
        <f t="shared" si="86"/>
        <v/>
      </c>
      <c r="GUG19" t="str">
        <f t="shared" si="86"/>
        <v/>
      </c>
      <c r="GUH19" t="str">
        <f t="shared" si="86"/>
        <v/>
      </c>
      <c r="GUI19" t="str">
        <f t="shared" si="86"/>
        <v/>
      </c>
      <c r="GUJ19" t="str">
        <f t="shared" si="86"/>
        <v/>
      </c>
      <c r="GUK19" t="str">
        <f t="shared" si="86"/>
        <v/>
      </c>
      <c r="GUL19" t="str">
        <f t="shared" si="86"/>
        <v/>
      </c>
      <c r="GUM19" t="str">
        <f t="shared" si="86"/>
        <v/>
      </c>
      <c r="GUN19" t="str">
        <f t="shared" si="86"/>
        <v/>
      </c>
      <c r="GUO19" t="str">
        <f t="shared" si="86"/>
        <v/>
      </c>
      <c r="GUP19" t="str">
        <f t="shared" si="86"/>
        <v/>
      </c>
      <c r="GUQ19" t="str">
        <f t="shared" si="86"/>
        <v/>
      </c>
      <c r="GUR19" t="str">
        <f t="shared" si="86"/>
        <v/>
      </c>
      <c r="GUS19" t="str">
        <f t="shared" si="86"/>
        <v/>
      </c>
      <c r="GUT19" t="str">
        <f t="shared" si="86"/>
        <v/>
      </c>
      <c r="GUU19" t="str">
        <f t="shared" si="86"/>
        <v/>
      </c>
      <c r="GUV19" t="str">
        <f t="shared" si="86"/>
        <v/>
      </c>
      <c r="GUW19" t="str">
        <f t="shared" si="86"/>
        <v/>
      </c>
      <c r="GUX19" t="str">
        <f t="shared" si="86"/>
        <v/>
      </c>
      <c r="GUY19" t="str">
        <f t="shared" si="86"/>
        <v/>
      </c>
      <c r="GUZ19" t="str">
        <f t="shared" si="86"/>
        <v/>
      </c>
      <c r="GVA19" t="str">
        <f t="shared" si="86"/>
        <v/>
      </c>
      <c r="GVB19" t="str">
        <f t="shared" si="86"/>
        <v/>
      </c>
      <c r="GVC19" t="str">
        <f t="shared" si="86"/>
        <v/>
      </c>
      <c r="GVD19" t="str">
        <f t="shared" si="86"/>
        <v/>
      </c>
      <c r="GVE19" t="str">
        <f t="shared" si="86"/>
        <v/>
      </c>
      <c r="GVF19" t="str">
        <f t="shared" si="86"/>
        <v/>
      </c>
      <c r="GVG19" t="str">
        <f t="shared" si="86"/>
        <v/>
      </c>
      <c r="GVH19" t="str">
        <f t="shared" si="86"/>
        <v/>
      </c>
      <c r="GVI19" t="str">
        <f t="shared" si="86"/>
        <v/>
      </c>
      <c r="GVJ19" t="str">
        <f t="shared" si="86"/>
        <v/>
      </c>
      <c r="GVK19" t="str">
        <f t="shared" si="86"/>
        <v/>
      </c>
      <c r="GVL19" t="str">
        <f t="shared" ref="GVL19:GXW19" si="87">IF(OR(GVL18=1,GVL17=1),"Fed Intervention","")</f>
        <v/>
      </c>
      <c r="GVM19" t="str">
        <f t="shared" si="87"/>
        <v/>
      </c>
      <c r="GVN19" t="str">
        <f t="shared" si="87"/>
        <v/>
      </c>
      <c r="GVO19" t="str">
        <f t="shared" si="87"/>
        <v/>
      </c>
      <c r="GVP19" t="str">
        <f t="shared" si="87"/>
        <v/>
      </c>
      <c r="GVQ19" t="str">
        <f t="shared" si="87"/>
        <v/>
      </c>
      <c r="GVR19" t="str">
        <f t="shared" si="87"/>
        <v/>
      </c>
      <c r="GVS19" t="str">
        <f t="shared" si="87"/>
        <v/>
      </c>
      <c r="GVT19" t="str">
        <f t="shared" si="87"/>
        <v/>
      </c>
      <c r="GVU19" t="str">
        <f t="shared" si="87"/>
        <v/>
      </c>
      <c r="GVV19" t="str">
        <f t="shared" si="87"/>
        <v/>
      </c>
      <c r="GVW19" t="str">
        <f t="shared" si="87"/>
        <v/>
      </c>
      <c r="GVX19" t="str">
        <f t="shared" si="87"/>
        <v/>
      </c>
      <c r="GVY19" t="str">
        <f t="shared" si="87"/>
        <v/>
      </c>
      <c r="GVZ19" t="str">
        <f t="shared" si="87"/>
        <v/>
      </c>
      <c r="GWA19" t="str">
        <f t="shared" si="87"/>
        <v/>
      </c>
      <c r="GWB19" t="str">
        <f t="shared" si="87"/>
        <v/>
      </c>
      <c r="GWC19" t="str">
        <f t="shared" si="87"/>
        <v/>
      </c>
      <c r="GWD19" t="str">
        <f t="shared" si="87"/>
        <v/>
      </c>
      <c r="GWE19" t="str">
        <f t="shared" si="87"/>
        <v/>
      </c>
      <c r="GWF19" t="str">
        <f t="shared" si="87"/>
        <v/>
      </c>
      <c r="GWG19" t="str">
        <f t="shared" si="87"/>
        <v/>
      </c>
      <c r="GWH19" t="str">
        <f t="shared" si="87"/>
        <v/>
      </c>
      <c r="GWI19" t="str">
        <f t="shared" si="87"/>
        <v/>
      </c>
      <c r="GWJ19" t="str">
        <f t="shared" si="87"/>
        <v/>
      </c>
      <c r="GWK19" t="str">
        <f t="shared" si="87"/>
        <v/>
      </c>
      <c r="GWL19" t="str">
        <f t="shared" si="87"/>
        <v/>
      </c>
      <c r="GWM19" t="str">
        <f t="shared" si="87"/>
        <v/>
      </c>
      <c r="GWN19" t="str">
        <f t="shared" si="87"/>
        <v/>
      </c>
      <c r="GWO19" t="str">
        <f t="shared" si="87"/>
        <v/>
      </c>
      <c r="GWP19" t="str">
        <f t="shared" si="87"/>
        <v/>
      </c>
      <c r="GWQ19" t="str">
        <f t="shared" si="87"/>
        <v/>
      </c>
      <c r="GWR19" t="str">
        <f t="shared" si="87"/>
        <v/>
      </c>
      <c r="GWS19" t="str">
        <f t="shared" si="87"/>
        <v/>
      </c>
      <c r="GWT19" t="str">
        <f t="shared" si="87"/>
        <v/>
      </c>
      <c r="GWU19" t="str">
        <f t="shared" si="87"/>
        <v/>
      </c>
      <c r="GWV19" t="str">
        <f t="shared" si="87"/>
        <v/>
      </c>
      <c r="GWW19" t="str">
        <f t="shared" si="87"/>
        <v/>
      </c>
      <c r="GWX19" t="str">
        <f t="shared" si="87"/>
        <v/>
      </c>
      <c r="GWY19" t="str">
        <f t="shared" si="87"/>
        <v/>
      </c>
      <c r="GWZ19" t="str">
        <f t="shared" si="87"/>
        <v/>
      </c>
      <c r="GXA19" t="str">
        <f t="shared" si="87"/>
        <v/>
      </c>
      <c r="GXB19" t="str">
        <f t="shared" si="87"/>
        <v/>
      </c>
      <c r="GXC19" t="str">
        <f t="shared" si="87"/>
        <v/>
      </c>
      <c r="GXD19" t="str">
        <f t="shared" si="87"/>
        <v/>
      </c>
      <c r="GXE19" t="str">
        <f t="shared" si="87"/>
        <v/>
      </c>
      <c r="GXF19" t="str">
        <f t="shared" si="87"/>
        <v/>
      </c>
      <c r="GXG19" t="str">
        <f t="shared" si="87"/>
        <v/>
      </c>
      <c r="GXH19" t="str">
        <f t="shared" si="87"/>
        <v/>
      </c>
      <c r="GXI19" t="str">
        <f t="shared" si="87"/>
        <v/>
      </c>
      <c r="GXJ19" t="str">
        <f t="shared" si="87"/>
        <v/>
      </c>
      <c r="GXK19" t="str">
        <f t="shared" si="87"/>
        <v/>
      </c>
      <c r="GXL19" t="str">
        <f t="shared" si="87"/>
        <v/>
      </c>
      <c r="GXM19" t="str">
        <f t="shared" si="87"/>
        <v/>
      </c>
      <c r="GXN19" t="str">
        <f t="shared" si="87"/>
        <v/>
      </c>
      <c r="GXO19" t="str">
        <f t="shared" si="87"/>
        <v/>
      </c>
      <c r="GXP19" t="str">
        <f t="shared" si="87"/>
        <v/>
      </c>
      <c r="GXQ19" t="str">
        <f t="shared" si="87"/>
        <v/>
      </c>
      <c r="GXR19" t="str">
        <f t="shared" si="87"/>
        <v/>
      </c>
      <c r="GXS19" t="str">
        <f t="shared" si="87"/>
        <v/>
      </c>
      <c r="GXT19" t="str">
        <f t="shared" si="87"/>
        <v/>
      </c>
      <c r="GXU19" t="str">
        <f t="shared" si="87"/>
        <v/>
      </c>
      <c r="GXV19" t="str">
        <f t="shared" si="87"/>
        <v/>
      </c>
      <c r="GXW19" t="str">
        <f t="shared" si="87"/>
        <v/>
      </c>
      <c r="GXX19" t="str">
        <f t="shared" ref="GXX19:HAI19" si="88">IF(OR(GXX18=1,GXX17=1),"Fed Intervention","")</f>
        <v/>
      </c>
      <c r="GXY19" t="str">
        <f t="shared" si="88"/>
        <v/>
      </c>
      <c r="GXZ19" t="str">
        <f t="shared" si="88"/>
        <v/>
      </c>
      <c r="GYA19" t="str">
        <f t="shared" si="88"/>
        <v/>
      </c>
      <c r="GYB19" t="str">
        <f t="shared" si="88"/>
        <v/>
      </c>
      <c r="GYC19" t="str">
        <f t="shared" si="88"/>
        <v/>
      </c>
      <c r="GYD19" t="str">
        <f t="shared" si="88"/>
        <v/>
      </c>
      <c r="GYE19" t="str">
        <f t="shared" si="88"/>
        <v/>
      </c>
      <c r="GYF19" t="str">
        <f t="shared" si="88"/>
        <v/>
      </c>
      <c r="GYG19" t="str">
        <f t="shared" si="88"/>
        <v/>
      </c>
      <c r="GYH19" t="str">
        <f t="shared" si="88"/>
        <v/>
      </c>
      <c r="GYI19" t="str">
        <f t="shared" si="88"/>
        <v/>
      </c>
      <c r="GYJ19" t="str">
        <f t="shared" si="88"/>
        <v/>
      </c>
      <c r="GYK19" t="str">
        <f t="shared" si="88"/>
        <v/>
      </c>
      <c r="GYL19" t="str">
        <f t="shared" si="88"/>
        <v/>
      </c>
      <c r="GYM19" t="str">
        <f t="shared" si="88"/>
        <v/>
      </c>
      <c r="GYN19" t="str">
        <f t="shared" si="88"/>
        <v/>
      </c>
      <c r="GYO19" t="str">
        <f t="shared" si="88"/>
        <v/>
      </c>
      <c r="GYP19" t="str">
        <f t="shared" si="88"/>
        <v/>
      </c>
      <c r="GYQ19" t="str">
        <f t="shared" si="88"/>
        <v/>
      </c>
      <c r="GYR19" t="str">
        <f t="shared" si="88"/>
        <v/>
      </c>
      <c r="GYS19" t="str">
        <f t="shared" si="88"/>
        <v/>
      </c>
      <c r="GYT19" t="str">
        <f t="shared" si="88"/>
        <v/>
      </c>
      <c r="GYU19" t="str">
        <f t="shared" si="88"/>
        <v/>
      </c>
      <c r="GYV19" t="str">
        <f t="shared" si="88"/>
        <v/>
      </c>
      <c r="GYW19" t="str">
        <f t="shared" si="88"/>
        <v/>
      </c>
      <c r="GYX19" t="str">
        <f t="shared" si="88"/>
        <v/>
      </c>
      <c r="GYY19" t="str">
        <f t="shared" si="88"/>
        <v/>
      </c>
      <c r="GYZ19" t="str">
        <f t="shared" si="88"/>
        <v/>
      </c>
      <c r="GZA19" t="str">
        <f t="shared" si="88"/>
        <v/>
      </c>
      <c r="GZB19" t="str">
        <f t="shared" si="88"/>
        <v/>
      </c>
      <c r="GZC19" t="str">
        <f t="shared" si="88"/>
        <v/>
      </c>
      <c r="GZD19" t="str">
        <f t="shared" si="88"/>
        <v/>
      </c>
      <c r="GZE19" t="str">
        <f t="shared" si="88"/>
        <v/>
      </c>
      <c r="GZF19" t="str">
        <f t="shared" si="88"/>
        <v/>
      </c>
      <c r="GZG19" t="str">
        <f t="shared" si="88"/>
        <v/>
      </c>
      <c r="GZH19" t="str">
        <f t="shared" si="88"/>
        <v/>
      </c>
      <c r="GZI19" t="str">
        <f t="shared" si="88"/>
        <v/>
      </c>
      <c r="GZJ19" t="str">
        <f t="shared" si="88"/>
        <v/>
      </c>
      <c r="GZK19" t="str">
        <f t="shared" si="88"/>
        <v/>
      </c>
      <c r="GZL19" t="str">
        <f t="shared" si="88"/>
        <v/>
      </c>
      <c r="GZM19" t="str">
        <f t="shared" si="88"/>
        <v/>
      </c>
      <c r="GZN19" t="str">
        <f t="shared" si="88"/>
        <v/>
      </c>
      <c r="GZO19" t="str">
        <f t="shared" si="88"/>
        <v/>
      </c>
      <c r="GZP19" t="str">
        <f t="shared" si="88"/>
        <v/>
      </c>
      <c r="GZQ19" t="str">
        <f t="shared" si="88"/>
        <v/>
      </c>
      <c r="GZR19" t="str">
        <f t="shared" si="88"/>
        <v/>
      </c>
      <c r="GZS19" t="str">
        <f t="shared" si="88"/>
        <v/>
      </c>
      <c r="GZT19" t="str">
        <f t="shared" si="88"/>
        <v/>
      </c>
      <c r="GZU19" t="str">
        <f t="shared" si="88"/>
        <v/>
      </c>
      <c r="GZV19" t="str">
        <f t="shared" si="88"/>
        <v/>
      </c>
      <c r="GZW19" t="str">
        <f t="shared" si="88"/>
        <v/>
      </c>
      <c r="GZX19" t="str">
        <f t="shared" si="88"/>
        <v/>
      </c>
      <c r="GZY19" t="str">
        <f t="shared" si="88"/>
        <v/>
      </c>
      <c r="GZZ19" t="str">
        <f t="shared" si="88"/>
        <v/>
      </c>
      <c r="HAA19" t="str">
        <f t="shared" si="88"/>
        <v/>
      </c>
      <c r="HAB19" t="str">
        <f t="shared" si="88"/>
        <v/>
      </c>
      <c r="HAC19" t="str">
        <f t="shared" si="88"/>
        <v/>
      </c>
      <c r="HAD19" t="str">
        <f t="shared" si="88"/>
        <v/>
      </c>
      <c r="HAE19" t="str">
        <f t="shared" si="88"/>
        <v/>
      </c>
      <c r="HAF19" t="str">
        <f t="shared" si="88"/>
        <v/>
      </c>
      <c r="HAG19" t="str">
        <f t="shared" si="88"/>
        <v/>
      </c>
      <c r="HAH19" t="str">
        <f t="shared" si="88"/>
        <v/>
      </c>
      <c r="HAI19" t="str">
        <f t="shared" si="88"/>
        <v/>
      </c>
      <c r="HAJ19" t="str">
        <f t="shared" ref="HAJ19:HCU19" si="89">IF(OR(HAJ18=1,HAJ17=1),"Fed Intervention","")</f>
        <v/>
      </c>
      <c r="HAK19" t="str">
        <f t="shared" si="89"/>
        <v/>
      </c>
      <c r="HAL19" t="str">
        <f t="shared" si="89"/>
        <v/>
      </c>
      <c r="HAM19" t="str">
        <f t="shared" si="89"/>
        <v/>
      </c>
      <c r="HAN19" t="str">
        <f t="shared" si="89"/>
        <v/>
      </c>
      <c r="HAO19" t="str">
        <f t="shared" si="89"/>
        <v/>
      </c>
      <c r="HAP19" t="str">
        <f t="shared" si="89"/>
        <v/>
      </c>
      <c r="HAQ19" t="str">
        <f t="shared" si="89"/>
        <v/>
      </c>
      <c r="HAR19" t="str">
        <f t="shared" si="89"/>
        <v/>
      </c>
      <c r="HAS19" t="str">
        <f t="shared" si="89"/>
        <v/>
      </c>
      <c r="HAT19" t="str">
        <f t="shared" si="89"/>
        <v/>
      </c>
      <c r="HAU19" t="str">
        <f t="shared" si="89"/>
        <v/>
      </c>
      <c r="HAV19" t="str">
        <f t="shared" si="89"/>
        <v/>
      </c>
      <c r="HAW19" t="str">
        <f t="shared" si="89"/>
        <v/>
      </c>
      <c r="HAX19" t="str">
        <f t="shared" si="89"/>
        <v/>
      </c>
      <c r="HAY19" t="str">
        <f t="shared" si="89"/>
        <v/>
      </c>
      <c r="HAZ19" t="str">
        <f t="shared" si="89"/>
        <v/>
      </c>
      <c r="HBA19" t="str">
        <f t="shared" si="89"/>
        <v/>
      </c>
      <c r="HBB19" t="str">
        <f t="shared" si="89"/>
        <v/>
      </c>
      <c r="HBC19" t="str">
        <f t="shared" si="89"/>
        <v/>
      </c>
      <c r="HBD19" t="str">
        <f t="shared" si="89"/>
        <v/>
      </c>
      <c r="HBE19" t="str">
        <f t="shared" si="89"/>
        <v/>
      </c>
      <c r="HBF19" t="str">
        <f t="shared" si="89"/>
        <v/>
      </c>
      <c r="HBG19" t="str">
        <f t="shared" si="89"/>
        <v/>
      </c>
      <c r="HBH19" t="str">
        <f t="shared" si="89"/>
        <v/>
      </c>
      <c r="HBI19" t="str">
        <f t="shared" si="89"/>
        <v/>
      </c>
      <c r="HBJ19" t="str">
        <f t="shared" si="89"/>
        <v/>
      </c>
      <c r="HBK19" t="str">
        <f t="shared" si="89"/>
        <v/>
      </c>
      <c r="HBL19" t="str">
        <f t="shared" si="89"/>
        <v/>
      </c>
      <c r="HBM19" t="str">
        <f t="shared" si="89"/>
        <v/>
      </c>
      <c r="HBN19" t="str">
        <f t="shared" si="89"/>
        <v/>
      </c>
      <c r="HBO19" t="str">
        <f t="shared" si="89"/>
        <v/>
      </c>
      <c r="HBP19" t="str">
        <f t="shared" si="89"/>
        <v/>
      </c>
      <c r="HBQ19" t="str">
        <f t="shared" si="89"/>
        <v/>
      </c>
      <c r="HBR19" t="str">
        <f t="shared" si="89"/>
        <v/>
      </c>
      <c r="HBS19" t="str">
        <f t="shared" si="89"/>
        <v/>
      </c>
      <c r="HBT19" t="str">
        <f t="shared" si="89"/>
        <v/>
      </c>
      <c r="HBU19" t="str">
        <f t="shared" si="89"/>
        <v/>
      </c>
      <c r="HBV19" t="str">
        <f t="shared" si="89"/>
        <v/>
      </c>
      <c r="HBW19" t="str">
        <f t="shared" si="89"/>
        <v/>
      </c>
      <c r="HBX19" t="str">
        <f t="shared" si="89"/>
        <v/>
      </c>
      <c r="HBY19" t="str">
        <f t="shared" si="89"/>
        <v/>
      </c>
      <c r="HBZ19" t="str">
        <f t="shared" si="89"/>
        <v/>
      </c>
      <c r="HCA19" t="str">
        <f t="shared" si="89"/>
        <v/>
      </c>
      <c r="HCB19" t="str">
        <f t="shared" si="89"/>
        <v/>
      </c>
      <c r="HCC19" t="str">
        <f t="shared" si="89"/>
        <v/>
      </c>
      <c r="HCD19" t="str">
        <f t="shared" si="89"/>
        <v/>
      </c>
      <c r="HCE19" t="str">
        <f t="shared" si="89"/>
        <v/>
      </c>
      <c r="HCF19" t="str">
        <f t="shared" si="89"/>
        <v/>
      </c>
      <c r="HCG19" t="str">
        <f t="shared" si="89"/>
        <v/>
      </c>
      <c r="HCH19" t="str">
        <f t="shared" si="89"/>
        <v/>
      </c>
      <c r="HCI19" t="str">
        <f t="shared" si="89"/>
        <v/>
      </c>
      <c r="HCJ19" t="str">
        <f t="shared" si="89"/>
        <v/>
      </c>
      <c r="HCK19" t="str">
        <f t="shared" si="89"/>
        <v/>
      </c>
      <c r="HCL19" t="str">
        <f t="shared" si="89"/>
        <v/>
      </c>
      <c r="HCM19" t="str">
        <f t="shared" si="89"/>
        <v/>
      </c>
      <c r="HCN19" t="str">
        <f t="shared" si="89"/>
        <v/>
      </c>
      <c r="HCO19" t="str">
        <f t="shared" si="89"/>
        <v/>
      </c>
      <c r="HCP19" t="str">
        <f t="shared" si="89"/>
        <v/>
      </c>
      <c r="HCQ19" t="str">
        <f t="shared" si="89"/>
        <v/>
      </c>
      <c r="HCR19" t="str">
        <f t="shared" si="89"/>
        <v/>
      </c>
      <c r="HCS19" t="str">
        <f t="shared" si="89"/>
        <v/>
      </c>
      <c r="HCT19" t="str">
        <f t="shared" si="89"/>
        <v/>
      </c>
      <c r="HCU19" t="str">
        <f t="shared" si="89"/>
        <v/>
      </c>
      <c r="HCV19" t="str">
        <f t="shared" ref="HCV19:HFG19" si="90">IF(OR(HCV18=1,HCV17=1),"Fed Intervention","")</f>
        <v/>
      </c>
      <c r="HCW19" t="str">
        <f t="shared" si="90"/>
        <v/>
      </c>
      <c r="HCX19" t="str">
        <f t="shared" si="90"/>
        <v/>
      </c>
      <c r="HCY19" t="str">
        <f t="shared" si="90"/>
        <v/>
      </c>
      <c r="HCZ19" t="str">
        <f t="shared" si="90"/>
        <v/>
      </c>
      <c r="HDA19" t="str">
        <f t="shared" si="90"/>
        <v/>
      </c>
      <c r="HDB19" t="str">
        <f t="shared" si="90"/>
        <v/>
      </c>
      <c r="HDC19" t="str">
        <f t="shared" si="90"/>
        <v/>
      </c>
      <c r="HDD19" t="str">
        <f t="shared" si="90"/>
        <v/>
      </c>
      <c r="HDE19" t="str">
        <f t="shared" si="90"/>
        <v/>
      </c>
      <c r="HDF19" t="str">
        <f t="shared" si="90"/>
        <v/>
      </c>
      <c r="HDG19" t="str">
        <f t="shared" si="90"/>
        <v/>
      </c>
      <c r="HDH19" t="str">
        <f t="shared" si="90"/>
        <v/>
      </c>
      <c r="HDI19" t="str">
        <f t="shared" si="90"/>
        <v/>
      </c>
      <c r="HDJ19" t="str">
        <f t="shared" si="90"/>
        <v/>
      </c>
      <c r="HDK19" t="str">
        <f t="shared" si="90"/>
        <v/>
      </c>
      <c r="HDL19" t="str">
        <f t="shared" si="90"/>
        <v/>
      </c>
      <c r="HDM19" t="str">
        <f t="shared" si="90"/>
        <v/>
      </c>
      <c r="HDN19" t="str">
        <f t="shared" si="90"/>
        <v/>
      </c>
      <c r="HDO19" t="str">
        <f t="shared" si="90"/>
        <v/>
      </c>
      <c r="HDP19" t="str">
        <f t="shared" si="90"/>
        <v/>
      </c>
      <c r="HDQ19" t="str">
        <f t="shared" si="90"/>
        <v/>
      </c>
      <c r="HDR19" t="str">
        <f t="shared" si="90"/>
        <v/>
      </c>
      <c r="HDS19" t="str">
        <f t="shared" si="90"/>
        <v/>
      </c>
      <c r="HDT19" t="str">
        <f t="shared" si="90"/>
        <v/>
      </c>
      <c r="HDU19" t="str">
        <f t="shared" si="90"/>
        <v/>
      </c>
      <c r="HDV19" t="str">
        <f t="shared" si="90"/>
        <v/>
      </c>
      <c r="HDW19" t="str">
        <f t="shared" si="90"/>
        <v/>
      </c>
      <c r="HDX19" t="str">
        <f t="shared" si="90"/>
        <v/>
      </c>
      <c r="HDY19" t="str">
        <f t="shared" si="90"/>
        <v/>
      </c>
      <c r="HDZ19" t="str">
        <f t="shared" si="90"/>
        <v/>
      </c>
      <c r="HEA19" t="str">
        <f t="shared" si="90"/>
        <v/>
      </c>
      <c r="HEB19" t="str">
        <f t="shared" si="90"/>
        <v/>
      </c>
      <c r="HEC19" t="str">
        <f t="shared" si="90"/>
        <v/>
      </c>
      <c r="HED19" t="str">
        <f t="shared" si="90"/>
        <v/>
      </c>
      <c r="HEE19" t="str">
        <f t="shared" si="90"/>
        <v/>
      </c>
      <c r="HEF19" t="str">
        <f t="shared" si="90"/>
        <v/>
      </c>
      <c r="HEG19" t="str">
        <f t="shared" si="90"/>
        <v/>
      </c>
      <c r="HEH19" t="str">
        <f t="shared" si="90"/>
        <v/>
      </c>
      <c r="HEI19" t="str">
        <f t="shared" si="90"/>
        <v/>
      </c>
      <c r="HEJ19" t="str">
        <f t="shared" si="90"/>
        <v/>
      </c>
      <c r="HEK19" t="str">
        <f t="shared" si="90"/>
        <v/>
      </c>
      <c r="HEL19" t="str">
        <f t="shared" si="90"/>
        <v/>
      </c>
      <c r="HEM19" t="str">
        <f t="shared" si="90"/>
        <v/>
      </c>
      <c r="HEN19" t="str">
        <f t="shared" si="90"/>
        <v/>
      </c>
      <c r="HEO19" t="str">
        <f t="shared" si="90"/>
        <v/>
      </c>
      <c r="HEP19" t="str">
        <f t="shared" si="90"/>
        <v/>
      </c>
      <c r="HEQ19" t="str">
        <f t="shared" si="90"/>
        <v/>
      </c>
      <c r="HER19" t="str">
        <f t="shared" si="90"/>
        <v/>
      </c>
      <c r="HES19" t="str">
        <f t="shared" si="90"/>
        <v/>
      </c>
      <c r="HET19" t="str">
        <f t="shared" si="90"/>
        <v/>
      </c>
      <c r="HEU19" t="str">
        <f t="shared" si="90"/>
        <v/>
      </c>
      <c r="HEV19" t="str">
        <f t="shared" si="90"/>
        <v/>
      </c>
      <c r="HEW19" t="str">
        <f t="shared" si="90"/>
        <v/>
      </c>
      <c r="HEX19" t="str">
        <f t="shared" si="90"/>
        <v/>
      </c>
      <c r="HEY19" t="str">
        <f t="shared" si="90"/>
        <v/>
      </c>
      <c r="HEZ19" t="str">
        <f t="shared" si="90"/>
        <v/>
      </c>
      <c r="HFA19" t="str">
        <f t="shared" si="90"/>
        <v/>
      </c>
      <c r="HFB19" t="str">
        <f t="shared" si="90"/>
        <v/>
      </c>
      <c r="HFC19" t="str">
        <f t="shared" si="90"/>
        <v/>
      </c>
      <c r="HFD19" t="str">
        <f t="shared" si="90"/>
        <v/>
      </c>
      <c r="HFE19" t="str">
        <f t="shared" si="90"/>
        <v/>
      </c>
      <c r="HFF19" t="str">
        <f t="shared" si="90"/>
        <v/>
      </c>
      <c r="HFG19" t="str">
        <f t="shared" si="90"/>
        <v/>
      </c>
      <c r="HFH19" t="str">
        <f t="shared" ref="HFH19:HHS19" si="91">IF(OR(HFH18=1,HFH17=1),"Fed Intervention","")</f>
        <v/>
      </c>
      <c r="HFI19" t="str">
        <f t="shared" si="91"/>
        <v/>
      </c>
      <c r="HFJ19" t="str">
        <f t="shared" si="91"/>
        <v/>
      </c>
      <c r="HFK19" t="str">
        <f t="shared" si="91"/>
        <v/>
      </c>
      <c r="HFL19" t="str">
        <f t="shared" si="91"/>
        <v/>
      </c>
      <c r="HFM19" t="str">
        <f t="shared" si="91"/>
        <v/>
      </c>
      <c r="HFN19" t="str">
        <f t="shared" si="91"/>
        <v/>
      </c>
      <c r="HFO19" t="str">
        <f t="shared" si="91"/>
        <v/>
      </c>
      <c r="HFP19" t="str">
        <f t="shared" si="91"/>
        <v/>
      </c>
      <c r="HFQ19" t="str">
        <f t="shared" si="91"/>
        <v/>
      </c>
      <c r="HFR19" t="str">
        <f t="shared" si="91"/>
        <v/>
      </c>
      <c r="HFS19" t="str">
        <f t="shared" si="91"/>
        <v/>
      </c>
      <c r="HFT19" t="str">
        <f t="shared" si="91"/>
        <v/>
      </c>
      <c r="HFU19" t="str">
        <f t="shared" si="91"/>
        <v/>
      </c>
      <c r="HFV19" t="str">
        <f t="shared" si="91"/>
        <v/>
      </c>
      <c r="HFW19" t="str">
        <f t="shared" si="91"/>
        <v/>
      </c>
      <c r="HFX19" t="str">
        <f t="shared" si="91"/>
        <v/>
      </c>
      <c r="HFY19" t="str">
        <f t="shared" si="91"/>
        <v/>
      </c>
      <c r="HFZ19" t="str">
        <f t="shared" si="91"/>
        <v/>
      </c>
      <c r="HGA19" t="str">
        <f t="shared" si="91"/>
        <v/>
      </c>
      <c r="HGB19" t="str">
        <f t="shared" si="91"/>
        <v/>
      </c>
      <c r="HGC19" t="str">
        <f t="shared" si="91"/>
        <v/>
      </c>
      <c r="HGD19" t="str">
        <f t="shared" si="91"/>
        <v/>
      </c>
      <c r="HGE19" t="str">
        <f t="shared" si="91"/>
        <v/>
      </c>
      <c r="HGF19" t="str">
        <f t="shared" si="91"/>
        <v/>
      </c>
      <c r="HGG19" t="str">
        <f t="shared" si="91"/>
        <v/>
      </c>
      <c r="HGH19" t="str">
        <f t="shared" si="91"/>
        <v/>
      </c>
      <c r="HGI19" t="str">
        <f t="shared" si="91"/>
        <v/>
      </c>
      <c r="HGJ19" t="str">
        <f t="shared" si="91"/>
        <v/>
      </c>
      <c r="HGK19" t="str">
        <f t="shared" si="91"/>
        <v/>
      </c>
      <c r="HGL19" t="str">
        <f t="shared" si="91"/>
        <v/>
      </c>
      <c r="HGM19" t="str">
        <f t="shared" si="91"/>
        <v/>
      </c>
      <c r="HGN19" t="str">
        <f t="shared" si="91"/>
        <v/>
      </c>
      <c r="HGO19" t="str">
        <f t="shared" si="91"/>
        <v/>
      </c>
      <c r="HGP19" t="str">
        <f t="shared" si="91"/>
        <v/>
      </c>
      <c r="HGQ19" t="str">
        <f t="shared" si="91"/>
        <v/>
      </c>
      <c r="HGR19" t="str">
        <f t="shared" si="91"/>
        <v/>
      </c>
      <c r="HGS19" t="str">
        <f t="shared" si="91"/>
        <v/>
      </c>
      <c r="HGT19" t="str">
        <f t="shared" si="91"/>
        <v/>
      </c>
      <c r="HGU19" t="str">
        <f t="shared" si="91"/>
        <v/>
      </c>
      <c r="HGV19" t="str">
        <f t="shared" si="91"/>
        <v/>
      </c>
      <c r="HGW19" t="str">
        <f t="shared" si="91"/>
        <v/>
      </c>
      <c r="HGX19" t="str">
        <f t="shared" si="91"/>
        <v/>
      </c>
      <c r="HGY19" t="str">
        <f t="shared" si="91"/>
        <v/>
      </c>
      <c r="HGZ19" t="str">
        <f t="shared" si="91"/>
        <v/>
      </c>
      <c r="HHA19" t="str">
        <f t="shared" si="91"/>
        <v/>
      </c>
      <c r="HHB19" t="str">
        <f t="shared" si="91"/>
        <v/>
      </c>
      <c r="HHC19" t="str">
        <f t="shared" si="91"/>
        <v/>
      </c>
      <c r="HHD19" t="str">
        <f t="shared" si="91"/>
        <v/>
      </c>
      <c r="HHE19" t="str">
        <f t="shared" si="91"/>
        <v/>
      </c>
      <c r="HHF19" t="str">
        <f t="shared" si="91"/>
        <v/>
      </c>
      <c r="HHG19" t="str">
        <f t="shared" si="91"/>
        <v/>
      </c>
      <c r="HHH19" t="str">
        <f t="shared" si="91"/>
        <v/>
      </c>
      <c r="HHI19" t="str">
        <f t="shared" si="91"/>
        <v/>
      </c>
      <c r="HHJ19" t="str">
        <f t="shared" si="91"/>
        <v/>
      </c>
      <c r="HHK19" t="str">
        <f t="shared" si="91"/>
        <v/>
      </c>
      <c r="HHL19" t="str">
        <f t="shared" si="91"/>
        <v/>
      </c>
      <c r="HHM19" t="str">
        <f t="shared" si="91"/>
        <v/>
      </c>
      <c r="HHN19" t="str">
        <f t="shared" si="91"/>
        <v/>
      </c>
      <c r="HHO19" t="str">
        <f t="shared" si="91"/>
        <v/>
      </c>
      <c r="HHP19" t="str">
        <f t="shared" si="91"/>
        <v/>
      </c>
      <c r="HHQ19" t="str">
        <f t="shared" si="91"/>
        <v/>
      </c>
      <c r="HHR19" t="str">
        <f t="shared" si="91"/>
        <v/>
      </c>
      <c r="HHS19" t="str">
        <f t="shared" si="91"/>
        <v/>
      </c>
      <c r="HHT19" t="str">
        <f t="shared" ref="HHT19:HKE19" si="92">IF(OR(HHT18=1,HHT17=1),"Fed Intervention","")</f>
        <v/>
      </c>
      <c r="HHU19" t="str">
        <f t="shared" si="92"/>
        <v/>
      </c>
      <c r="HHV19" t="str">
        <f t="shared" si="92"/>
        <v/>
      </c>
      <c r="HHW19" t="str">
        <f t="shared" si="92"/>
        <v/>
      </c>
      <c r="HHX19" t="str">
        <f t="shared" si="92"/>
        <v/>
      </c>
      <c r="HHY19" t="str">
        <f t="shared" si="92"/>
        <v/>
      </c>
      <c r="HHZ19" t="str">
        <f t="shared" si="92"/>
        <v/>
      </c>
      <c r="HIA19" t="str">
        <f t="shared" si="92"/>
        <v/>
      </c>
      <c r="HIB19" t="str">
        <f t="shared" si="92"/>
        <v/>
      </c>
      <c r="HIC19" t="str">
        <f t="shared" si="92"/>
        <v/>
      </c>
      <c r="HID19" t="str">
        <f t="shared" si="92"/>
        <v/>
      </c>
      <c r="HIE19" t="str">
        <f t="shared" si="92"/>
        <v/>
      </c>
      <c r="HIF19" t="str">
        <f t="shared" si="92"/>
        <v/>
      </c>
      <c r="HIG19" t="str">
        <f t="shared" si="92"/>
        <v/>
      </c>
      <c r="HIH19" t="str">
        <f t="shared" si="92"/>
        <v/>
      </c>
      <c r="HII19" t="str">
        <f t="shared" si="92"/>
        <v/>
      </c>
      <c r="HIJ19" t="str">
        <f t="shared" si="92"/>
        <v/>
      </c>
      <c r="HIK19" t="str">
        <f t="shared" si="92"/>
        <v/>
      </c>
      <c r="HIL19" t="str">
        <f t="shared" si="92"/>
        <v/>
      </c>
      <c r="HIM19" t="str">
        <f t="shared" si="92"/>
        <v/>
      </c>
      <c r="HIN19" t="str">
        <f t="shared" si="92"/>
        <v/>
      </c>
      <c r="HIO19" t="str">
        <f t="shared" si="92"/>
        <v/>
      </c>
      <c r="HIP19" t="str">
        <f t="shared" si="92"/>
        <v/>
      </c>
      <c r="HIQ19" t="str">
        <f t="shared" si="92"/>
        <v/>
      </c>
      <c r="HIR19" t="str">
        <f t="shared" si="92"/>
        <v/>
      </c>
      <c r="HIS19" t="str">
        <f t="shared" si="92"/>
        <v/>
      </c>
      <c r="HIT19" t="str">
        <f t="shared" si="92"/>
        <v/>
      </c>
      <c r="HIU19" t="str">
        <f t="shared" si="92"/>
        <v/>
      </c>
      <c r="HIV19" t="str">
        <f t="shared" si="92"/>
        <v/>
      </c>
      <c r="HIW19" t="str">
        <f t="shared" si="92"/>
        <v/>
      </c>
      <c r="HIX19" t="str">
        <f t="shared" si="92"/>
        <v/>
      </c>
      <c r="HIY19" t="str">
        <f t="shared" si="92"/>
        <v/>
      </c>
      <c r="HIZ19" t="str">
        <f t="shared" si="92"/>
        <v/>
      </c>
      <c r="HJA19" t="str">
        <f t="shared" si="92"/>
        <v/>
      </c>
      <c r="HJB19" t="str">
        <f t="shared" si="92"/>
        <v/>
      </c>
      <c r="HJC19" t="str">
        <f t="shared" si="92"/>
        <v/>
      </c>
      <c r="HJD19" t="str">
        <f t="shared" si="92"/>
        <v/>
      </c>
      <c r="HJE19" t="str">
        <f t="shared" si="92"/>
        <v/>
      </c>
      <c r="HJF19" t="str">
        <f t="shared" si="92"/>
        <v/>
      </c>
      <c r="HJG19" t="str">
        <f t="shared" si="92"/>
        <v/>
      </c>
      <c r="HJH19" t="str">
        <f t="shared" si="92"/>
        <v/>
      </c>
      <c r="HJI19" t="str">
        <f t="shared" si="92"/>
        <v/>
      </c>
      <c r="HJJ19" t="str">
        <f t="shared" si="92"/>
        <v/>
      </c>
      <c r="HJK19" t="str">
        <f t="shared" si="92"/>
        <v/>
      </c>
      <c r="HJL19" t="str">
        <f t="shared" si="92"/>
        <v/>
      </c>
      <c r="HJM19" t="str">
        <f t="shared" si="92"/>
        <v/>
      </c>
      <c r="HJN19" t="str">
        <f t="shared" si="92"/>
        <v/>
      </c>
      <c r="HJO19" t="str">
        <f t="shared" si="92"/>
        <v/>
      </c>
      <c r="HJP19" t="str">
        <f t="shared" si="92"/>
        <v/>
      </c>
      <c r="HJQ19" t="str">
        <f t="shared" si="92"/>
        <v/>
      </c>
      <c r="HJR19" t="str">
        <f t="shared" si="92"/>
        <v/>
      </c>
      <c r="HJS19" t="str">
        <f t="shared" si="92"/>
        <v/>
      </c>
      <c r="HJT19" t="str">
        <f t="shared" si="92"/>
        <v/>
      </c>
      <c r="HJU19" t="str">
        <f t="shared" si="92"/>
        <v/>
      </c>
      <c r="HJV19" t="str">
        <f t="shared" si="92"/>
        <v/>
      </c>
      <c r="HJW19" t="str">
        <f t="shared" si="92"/>
        <v/>
      </c>
      <c r="HJX19" t="str">
        <f t="shared" si="92"/>
        <v/>
      </c>
      <c r="HJY19" t="str">
        <f t="shared" si="92"/>
        <v/>
      </c>
      <c r="HJZ19" t="str">
        <f t="shared" si="92"/>
        <v/>
      </c>
      <c r="HKA19" t="str">
        <f t="shared" si="92"/>
        <v/>
      </c>
      <c r="HKB19" t="str">
        <f t="shared" si="92"/>
        <v/>
      </c>
      <c r="HKC19" t="str">
        <f t="shared" si="92"/>
        <v/>
      </c>
      <c r="HKD19" t="str">
        <f t="shared" si="92"/>
        <v/>
      </c>
      <c r="HKE19" t="str">
        <f t="shared" si="92"/>
        <v/>
      </c>
      <c r="HKF19" t="str">
        <f t="shared" ref="HKF19:HMQ19" si="93">IF(OR(HKF18=1,HKF17=1),"Fed Intervention","")</f>
        <v/>
      </c>
      <c r="HKG19" t="str">
        <f t="shared" si="93"/>
        <v/>
      </c>
      <c r="HKH19" t="str">
        <f t="shared" si="93"/>
        <v/>
      </c>
      <c r="HKI19" t="str">
        <f t="shared" si="93"/>
        <v/>
      </c>
      <c r="HKJ19" t="str">
        <f t="shared" si="93"/>
        <v/>
      </c>
      <c r="HKK19" t="str">
        <f t="shared" si="93"/>
        <v/>
      </c>
      <c r="HKL19" t="str">
        <f t="shared" si="93"/>
        <v/>
      </c>
      <c r="HKM19" t="str">
        <f t="shared" si="93"/>
        <v/>
      </c>
      <c r="HKN19" t="str">
        <f t="shared" si="93"/>
        <v/>
      </c>
      <c r="HKO19" t="str">
        <f t="shared" si="93"/>
        <v/>
      </c>
      <c r="HKP19" t="str">
        <f t="shared" si="93"/>
        <v/>
      </c>
      <c r="HKQ19" t="str">
        <f t="shared" si="93"/>
        <v/>
      </c>
      <c r="HKR19" t="str">
        <f t="shared" si="93"/>
        <v/>
      </c>
      <c r="HKS19" t="str">
        <f t="shared" si="93"/>
        <v/>
      </c>
      <c r="HKT19" t="str">
        <f t="shared" si="93"/>
        <v/>
      </c>
      <c r="HKU19" t="str">
        <f t="shared" si="93"/>
        <v/>
      </c>
      <c r="HKV19" t="str">
        <f t="shared" si="93"/>
        <v/>
      </c>
      <c r="HKW19" t="str">
        <f t="shared" si="93"/>
        <v/>
      </c>
      <c r="HKX19" t="str">
        <f t="shared" si="93"/>
        <v/>
      </c>
      <c r="HKY19" t="str">
        <f t="shared" si="93"/>
        <v/>
      </c>
      <c r="HKZ19" t="str">
        <f t="shared" si="93"/>
        <v/>
      </c>
      <c r="HLA19" t="str">
        <f t="shared" si="93"/>
        <v/>
      </c>
      <c r="HLB19" t="str">
        <f t="shared" si="93"/>
        <v/>
      </c>
      <c r="HLC19" t="str">
        <f t="shared" si="93"/>
        <v/>
      </c>
      <c r="HLD19" t="str">
        <f t="shared" si="93"/>
        <v/>
      </c>
      <c r="HLE19" t="str">
        <f t="shared" si="93"/>
        <v/>
      </c>
      <c r="HLF19" t="str">
        <f t="shared" si="93"/>
        <v/>
      </c>
      <c r="HLG19" t="str">
        <f t="shared" si="93"/>
        <v/>
      </c>
      <c r="HLH19" t="str">
        <f t="shared" si="93"/>
        <v/>
      </c>
      <c r="HLI19" t="str">
        <f t="shared" si="93"/>
        <v/>
      </c>
      <c r="HLJ19" t="str">
        <f t="shared" si="93"/>
        <v/>
      </c>
      <c r="HLK19" t="str">
        <f t="shared" si="93"/>
        <v/>
      </c>
      <c r="HLL19" t="str">
        <f t="shared" si="93"/>
        <v/>
      </c>
      <c r="HLM19" t="str">
        <f t="shared" si="93"/>
        <v/>
      </c>
      <c r="HLN19" t="str">
        <f t="shared" si="93"/>
        <v/>
      </c>
      <c r="HLO19" t="str">
        <f t="shared" si="93"/>
        <v/>
      </c>
      <c r="HLP19" t="str">
        <f t="shared" si="93"/>
        <v/>
      </c>
      <c r="HLQ19" t="str">
        <f t="shared" si="93"/>
        <v/>
      </c>
      <c r="HLR19" t="str">
        <f t="shared" si="93"/>
        <v/>
      </c>
      <c r="HLS19" t="str">
        <f t="shared" si="93"/>
        <v/>
      </c>
      <c r="HLT19" t="str">
        <f t="shared" si="93"/>
        <v/>
      </c>
      <c r="HLU19" t="str">
        <f t="shared" si="93"/>
        <v/>
      </c>
      <c r="HLV19" t="str">
        <f t="shared" si="93"/>
        <v/>
      </c>
      <c r="HLW19" t="str">
        <f t="shared" si="93"/>
        <v/>
      </c>
      <c r="HLX19" t="str">
        <f t="shared" si="93"/>
        <v/>
      </c>
      <c r="HLY19" t="str">
        <f t="shared" si="93"/>
        <v/>
      </c>
      <c r="HLZ19" t="str">
        <f t="shared" si="93"/>
        <v/>
      </c>
      <c r="HMA19" t="str">
        <f t="shared" si="93"/>
        <v/>
      </c>
      <c r="HMB19" t="str">
        <f t="shared" si="93"/>
        <v/>
      </c>
      <c r="HMC19" t="str">
        <f t="shared" si="93"/>
        <v/>
      </c>
      <c r="HMD19" t="str">
        <f t="shared" si="93"/>
        <v/>
      </c>
      <c r="HME19" t="str">
        <f t="shared" si="93"/>
        <v/>
      </c>
      <c r="HMF19" t="str">
        <f t="shared" si="93"/>
        <v/>
      </c>
      <c r="HMG19" t="str">
        <f t="shared" si="93"/>
        <v/>
      </c>
      <c r="HMH19" t="str">
        <f t="shared" si="93"/>
        <v/>
      </c>
      <c r="HMI19" t="str">
        <f t="shared" si="93"/>
        <v/>
      </c>
      <c r="HMJ19" t="str">
        <f t="shared" si="93"/>
        <v/>
      </c>
      <c r="HMK19" t="str">
        <f t="shared" si="93"/>
        <v/>
      </c>
      <c r="HML19" t="str">
        <f t="shared" si="93"/>
        <v/>
      </c>
      <c r="HMM19" t="str">
        <f t="shared" si="93"/>
        <v/>
      </c>
      <c r="HMN19" t="str">
        <f t="shared" si="93"/>
        <v/>
      </c>
      <c r="HMO19" t="str">
        <f t="shared" si="93"/>
        <v/>
      </c>
      <c r="HMP19" t="str">
        <f t="shared" si="93"/>
        <v/>
      </c>
      <c r="HMQ19" t="str">
        <f t="shared" si="93"/>
        <v/>
      </c>
      <c r="HMR19" t="str">
        <f t="shared" ref="HMR19:HPC19" si="94">IF(OR(HMR18=1,HMR17=1),"Fed Intervention","")</f>
        <v/>
      </c>
      <c r="HMS19" t="str">
        <f t="shared" si="94"/>
        <v/>
      </c>
      <c r="HMT19" t="str">
        <f t="shared" si="94"/>
        <v/>
      </c>
      <c r="HMU19" t="str">
        <f t="shared" si="94"/>
        <v/>
      </c>
      <c r="HMV19" t="str">
        <f t="shared" si="94"/>
        <v/>
      </c>
      <c r="HMW19" t="str">
        <f t="shared" si="94"/>
        <v/>
      </c>
      <c r="HMX19" t="str">
        <f t="shared" si="94"/>
        <v/>
      </c>
      <c r="HMY19" t="str">
        <f t="shared" si="94"/>
        <v/>
      </c>
      <c r="HMZ19" t="str">
        <f t="shared" si="94"/>
        <v/>
      </c>
      <c r="HNA19" t="str">
        <f t="shared" si="94"/>
        <v/>
      </c>
      <c r="HNB19" t="str">
        <f t="shared" si="94"/>
        <v/>
      </c>
      <c r="HNC19" t="str">
        <f t="shared" si="94"/>
        <v/>
      </c>
      <c r="HND19" t="str">
        <f t="shared" si="94"/>
        <v/>
      </c>
      <c r="HNE19" t="str">
        <f t="shared" si="94"/>
        <v/>
      </c>
      <c r="HNF19" t="str">
        <f t="shared" si="94"/>
        <v/>
      </c>
      <c r="HNG19" t="str">
        <f t="shared" si="94"/>
        <v/>
      </c>
      <c r="HNH19" t="str">
        <f t="shared" si="94"/>
        <v/>
      </c>
      <c r="HNI19" t="str">
        <f t="shared" si="94"/>
        <v/>
      </c>
      <c r="HNJ19" t="str">
        <f t="shared" si="94"/>
        <v/>
      </c>
      <c r="HNK19" t="str">
        <f t="shared" si="94"/>
        <v/>
      </c>
      <c r="HNL19" t="str">
        <f t="shared" si="94"/>
        <v/>
      </c>
      <c r="HNM19" t="str">
        <f t="shared" si="94"/>
        <v/>
      </c>
      <c r="HNN19" t="str">
        <f t="shared" si="94"/>
        <v/>
      </c>
      <c r="HNO19" t="str">
        <f t="shared" si="94"/>
        <v/>
      </c>
      <c r="HNP19" t="str">
        <f t="shared" si="94"/>
        <v/>
      </c>
      <c r="HNQ19" t="str">
        <f t="shared" si="94"/>
        <v/>
      </c>
      <c r="HNR19" t="str">
        <f t="shared" si="94"/>
        <v/>
      </c>
      <c r="HNS19" t="str">
        <f t="shared" si="94"/>
        <v/>
      </c>
      <c r="HNT19" t="str">
        <f t="shared" si="94"/>
        <v/>
      </c>
      <c r="HNU19" t="str">
        <f t="shared" si="94"/>
        <v/>
      </c>
      <c r="HNV19" t="str">
        <f t="shared" si="94"/>
        <v/>
      </c>
      <c r="HNW19" t="str">
        <f t="shared" si="94"/>
        <v/>
      </c>
      <c r="HNX19" t="str">
        <f t="shared" si="94"/>
        <v/>
      </c>
      <c r="HNY19" t="str">
        <f t="shared" si="94"/>
        <v/>
      </c>
      <c r="HNZ19" t="str">
        <f t="shared" si="94"/>
        <v/>
      </c>
      <c r="HOA19" t="str">
        <f t="shared" si="94"/>
        <v/>
      </c>
      <c r="HOB19" t="str">
        <f t="shared" si="94"/>
        <v/>
      </c>
      <c r="HOC19" t="str">
        <f t="shared" si="94"/>
        <v/>
      </c>
      <c r="HOD19" t="str">
        <f t="shared" si="94"/>
        <v/>
      </c>
      <c r="HOE19" t="str">
        <f t="shared" si="94"/>
        <v/>
      </c>
      <c r="HOF19" t="str">
        <f t="shared" si="94"/>
        <v/>
      </c>
      <c r="HOG19" t="str">
        <f t="shared" si="94"/>
        <v/>
      </c>
      <c r="HOH19" t="str">
        <f t="shared" si="94"/>
        <v/>
      </c>
      <c r="HOI19" t="str">
        <f t="shared" si="94"/>
        <v/>
      </c>
      <c r="HOJ19" t="str">
        <f t="shared" si="94"/>
        <v/>
      </c>
      <c r="HOK19" t="str">
        <f t="shared" si="94"/>
        <v/>
      </c>
      <c r="HOL19" t="str">
        <f t="shared" si="94"/>
        <v/>
      </c>
      <c r="HOM19" t="str">
        <f t="shared" si="94"/>
        <v/>
      </c>
      <c r="HON19" t="str">
        <f t="shared" si="94"/>
        <v/>
      </c>
      <c r="HOO19" t="str">
        <f t="shared" si="94"/>
        <v/>
      </c>
      <c r="HOP19" t="str">
        <f t="shared" si="94"/>
        <v/>
      </c>
      <c r="HOQ19" t="str">
        <f t="shared" si="94"/>
        <v/>
      </c>
      <c r="HOR19" t="str">
        <f t="shared" si="94"/>
        <v/>
      </c>
      <c r="HOS19" t="str">
        <f t="shared" si="94"/>
        <v/>
      </c>
      <c r="HOT19" t="str">
        <f t="shared" si="94"/>
        <v/>
      </c>
      <c r="HOU19" t="str">
        <f t="shared" si="94"/>
        <v/>
      </c>
      <c r="HOV19" t="str">
        <f t="shared" si="94"/>
        <v/>
      </c>
      <c r="HOW19" t="str">
        <f t="shared" si="94"/>
        <v/>
      </c>
      <c r="HOX19" t="str">
        <f t="shared" si="94"/>
        <v/>
      </c>
      <c r="HOY19" t="str">
        <f t="shared" si="94"/>
        <v/>
      </c>
      <c r="HOZ19" t="str">
        <f t="shared" si="94"/>
        <v/>
      </c>
      <c r="HPA19" t="str">
        <f t="shared" si="94"/>
        <v/>
      </c>
      <c r="HPB19" t="str">
        <f t="shared" si="94"/>
        <v/>
      </c>
      <c r="HPC19" t="str">
        <f t="shared" si="94"/>
        <v/>
      </c>
      <c r="HPD19" t="str">
        <f t="shared" ref="HPD19:HRO19" si="95">IF(OR(HPD18=1,HPD17=1),"Fed Intervention","")</f>
        <v/>
      </c>
      <c r="HPE19" t="str">
        <f t="shared" si="95"/>
        <v/>
      </c>
      <c r="HPF19" t="str">
        <f t="shared" si="95"/>
        <v/>
      </c>
      <c r="HPG19" t="str">
        <f t="shared" si="95"/>
        <v/>
      </c>
      <c r="HPH19" t="str">
        <f t="shared" si="95"/>
        <v/>
      </c>
      <c r="HPI19" t="str">
        <f t="shared" si="95"/>
        <v/>
      </c>
      <c r="HPJ19" t="str">
        <f t="shared" si="95"/>
        <v/>
      </c>
      <c r="HPK19" t="str">
        <f t="shared" si="95"/>
        <v/>
      </c>
      <c r="HPL19" t="str">
        <f t="shared" si="95"/>
        <v/>
      </c>
      <c r="HPM19" t="str">
        <f t="shared" si="95"/>
        <v/>
      </c>
      <c r="HPN19" t="str">
        <f t="shared" si="95"/>
        <v/>
      </c>
      <c r="HPO19" t="str">
        <f t="shared" si="95"/>
        <v/>
      </c>
      <c r="HPP19" t="str">
        <f t="shared" si="95"/>
        <v/>
      </c>
      <c r="HPQ19" t="str">
        <f t="shared" si="95"/>
        <v/>
      </c>
      <c r="HPR19" t="str">
        <f t="shared" si="95"/>
        <v/>
      </c>
      <c r="HPS19" t="str">
        <f t="shared" si="95"/>
        <v/>
      </c>
      <c r="HPT19" t="str">
        <f t="shared" si="95"/>
        <v/>
      </c>
      <c r="HPU19" t="str">
        <f t="shared" si="95"/>
        <v/>
      </c>
      <c r="HPV19" t="str">
        <f t="shared" si="95"/>
        <v/>
      </c>
      <c r="HPW19" t="str">
        <f t="shared" si="95"/>
        <v/>
      </c>
      <c r="HPX19" t="str">
        <f t="shared" si="95"/>
        <v/>
      </c>
      <c r="HPY19" t="str">
        <f t="shared" si="95"/>
        <v/>
      </c>
      <c r="HPZ19" t="str">
        <f t="shared" si="95"/>
        <v/>
      </c>
      <c r="HQA19" t="str">
        <f t="shared" si="95"/>
        <v/>
      </c>
      <c r="HQB19" t="str">
        <f t="shared" si="95"/>
        <v/>
      </c>
      <c r="HQC19" t="str">
        <f t="shared" si="95"/>
        <v/>
      </c>
      <c r="HQD19" t="str">
        <f t="shared" si="95"/>
        <v/>
      </c>
      <c r="HQE19" t="str">
        <f t="shared" si="95"/>
        <v/>
      </c>
      <c r="HQF19" t="str">
        <f t="shared" si="95"/>
        <v/>
      </c>
      <c r="HQG19" t="str">
        <f t="shared" si="95"/>
        <v/>
      </c>
      <c r="HQH19" t="str">
        <f t="shared" si="95"/>
        <v/>
      </c>
      <c r="HQI19" t="str">
        <f t="shared" si="95"/>
        <v/>
      </c>
      <c r="HQJ19" t="str">
        <f t="shared" si="95"/>
        <v/>
      </c>
      <c r="HQK19" t="str">
        <f t="shared" si="95"/>
        <v/>
      </c>
      <c r="HQL19" t="str">
        <f t="shared" si="95"/>
        <v/>
      </c>
      <c r="HQM19" t="str">
        <f t="shared" si="95"/>
        <v/>
      </c>
      <c r="HQN19" t="str">
        <f t="shared" si="95"/>
        <v/>
      </c>
      <c r="HQO19" t="str">
        <f t="shared" si="95"/>
        <v/>
      </c>
      <c r="HQP19" t="str">
        <f t="shared" si="95"/>
        <v/>
      </c>
      <c r="HQQ19" t="str">
        <f t="shared" si="95"/>
        <v/>
      </c>
      <c r="HQR19" t="str">
        <f t="shared" si="95"/>
        <v/>
      </c>
      <c r="HQS19" t="str">
        <f t="shared" si="95"/>
        <v/>
      </c>
      <c r="HQT19" t="str">
        <f t="shared" si="95"/>
        <v/>
      </c>
      <c r="HQU19" t="str">
        <f t="shared" si="95"/>
        <v/>
      </c>
      <c r="HQV19" t="str">
        <f t="shared" si="95"/>
        <v/>
      </c>
      <c r="HQW19" t="str">
        <f t="shared" si="95"/>
        <v/>
      </c>
      <c r="HQX19" t="str">
        <f t="shared" si="95"/>
        <v/>
      </c>
      <c r="HQY19" t="str">
        <f t="shared" si="95"/>
        <v/>
      </c>
      <c r="HQZ19" t="str">
        <f t="shared" si="95"/>
        <v/>
      </c>
      <c r="HRA19" t="str">
        <f t="shared" si="95"/>
        <v/>
      </c>
      <c r="HRB19" t="str">
        <f t="shared" si="95"/>
        <v/>
      </c>
      <c r="HRC19" t="str">
        <f t="shared" si="95"/>
        <v/>
      </c>
      <c r="HRD19" t="str">
        <f t="shared" si="95"/>
        <v/>
      </c>
      <c r="HRE19" t="str">
        <f t="shared" si="95"/>
        <v/>
      </c>
      <c r="HRF19" t="str">
        <f t="shared" si="95"/>
        <v/>
      </c>
      <c r="HRG19" t="str">
        <f t="shared" si="95"/>
        <v/>
      </c>
      <c r="HRH19" t="str">
        <f t="shared" si="95"/>
        <v/>
      </c>
      <c r="HRI19" t="str">
        <f t="shared" si="95"/>
        <v/>
      </c>
      <c r="HRJ19" t="str">
        <f t="shared" si="95"/>
        <v/>
      </c>
      <c r="HRK19" t="str">
        <f t="shared" si="95"/>
        <v/>
      </c>
      <c r="HRL19" t="str">
        <f t="shared" si="95"/>
        <v/>
      </c>
      <c r="HRM19" t="str">
        <f t="shared" si="95"/>
        <v/>
      </c>
      <c r="HRN19" t="str">
        <f t="shared" si="95"/>
        <v/>
      </c>
      <c r="HRO19" t="str">
        <f t="shared" si="95"/>
        <v/>
      </c>
      <c r="HRP19" t="str">
        <f t="shared" ref="HRP19:HUA19" si="96">IF(OR(HRP18=1,HRP17=1),"Fed Intervention","")</f>
        <v/>
      </c>
      <c r="HRQ19" t="str">
        <f t="shared" si="96"/>
        <v/>
      </c>
      <c r="HRR19" t="str">
        <f t="shared" si="96"/>
        <v/>
      </c>
      <c r="HRS19" t="str">
        <f t="shared" si="96"/>
        <v/>
      </c>
      <c r="HRT19" t="str">
        <f t="shared" si="96"/>
        <v/>
      </c>
      <c r="HRU19" t="str">
        <f t="shared" si="96"/>
        <v/>
      </c>
      <c r="HRV19" t="str">
        <f t="shared" si="96"/>
        <v/>
      </c>
      <c r="HRW19" t="str">
        <f t="shared" si="96"/>
        <v/>
      </c>
      <c r="HRX19" t="str">
        <f t="shared" si="96"/>
        <v/>
      </c>
      <c r="HRY19" t="str">
        <f t="shared" si="96"/>
        <v/>
      </c>
      <c r="HRZ19" t="str">
        <f t="shared" si="96"/>
        <v/>
      </c>
      <c r="HSA19" t="str">
        <f t="shared" si="96"/>
        <v/>
      </c>
      <c r="HSB19" t="str">
        <f t="shared" si="96"/>
        <v/>
      </c>
      <c r="HSC19" t="str">
        <f t="shared" si="96"/>
        <v/>
      </c>
      <c r="HSD19" t="str">
        <f t="shared" si="96"/>
        <v/>
      </c>
      <c r="HSE19" t="str">
        <f t="shared" si="96"/>
        <v/>
      </c>
      <c r="HSF19" t="str">
        <f t="shared" si="96"/>
        <v/>
      </c>
      <c r="HSG19" t="str">
        <f t="shared" si="96"/>
        <v/>
      </c>
      <c r="HSH19" t="str">
        <f t="shared" si="96"/>
        <v/>
      </c>
      <c r="HSI19" t="str">
        <f t="shared" si="96"/>
        <v/>
      </c>
      <c r="HSJ19" t="str">
        <f t="shared" si="96"/>
        <v/>
      </c>
      <c r="HSK19" t="str">
        <f t="shared" si="96"/>
        <v/>
      </c>
      <c r="HSL19" t="str">
        <f t="shared" si="96"/>
        <v/>
      </c>
      <c r="HSM19" t="str">
        <f t="shared" si="96"/>
        <v/>
      </c>
      <c r="HSN19" t="str">
        <f t="shared" si="96"/>
        <v/>
      </c>
      <c r="HSO19" t="str">
        <f t="shared" si="96"/>
        <v/>
      </c>
      <c r="HSP19" t="str">
        <f t="shared" si="96"/>
        <v/>
      </c>
      <c r="HSQ19" t="str">
        <f t="shared" si="96"/>
        <v/>
      </c>
      <c r="HSR19" t="str">
        <f t="shared" si="96"/>
        <v/>
      </c>
      <c r="HSS19" t="str">
        <f t="shared" si="96"/>
        <v/>
      </c>
      <c r="HST19" t="str">
        <f t="shared" si="96"/>
        <v/>
      </c>
      <c r="HSU19" t="str">
        <f t="shared" si="96"/>
        <v/>
      </c>
      <c r="HSV19" t="str">
        <f t="shared" si="96"/>
        <v/>
      </c>
      <c r="HSW19" t="str">
        <f t="shared" si="96"/>
        <v/>
      </c>
      <c r="HSX19" t="str">
        <f t="shared" si="96"/>
        <v/>
      </c>
      <c r="HSY19" t="str">
        <f t="shared" si="96"/>
        <v/>
      </c>
      <c r="HSZ19" t="str">
        <f t="shared" si="96"/>
        <v/>
      </c>
      <c r="HTA19" t="str">
        <f t="shared" si="96"/>
        <v/>
      </c>
      <c r="HTB19" t="str">
        <f t="shared" si="96"/>
        <v/>
      </c>
      <c r="HTC19" t="str">
        <f t="shared" si="96"/>
        <v/>
      </c>
      <c r="HTD19" t="str">
        <f t="shared" si="96"/>
        <v/>
      </c>
      <c r="HTE19" t="str">
        <f t="shared" si="96"/>
        <v/>
      </c>
      <c r="HTF19" t="str">
        <f t="shared" si="96"/>
        <v/>
      </c>
      <c r="HTG19" t="str">
        <f t="shared" si="96"/>
        <v/>
      </c>
      <c r="HTH19" t="str">
        <f t="shared" si="96"/>
        <v/>
      </c>
      <c r="HTI19" t="str">
        <f t="shared" si="96"/>
        <v/>
      </c>
      <c r="HTJ19" t="str">
        <f t="shared" si="96"/>
        <v/>
      </c>
      <c r="HTK19" t="str">
        <f t="shared" si="96"/>
        <v/>
      </c>
      <c r="HTL19" t="str">
        <f t="shared" si="96"/>
        <v/>
      </c>
      <c r="HTM19" t="str">
        <f t="shared" si="96"/>
        <v/>
      </c>
      <c r="HTN19" t="str">
        <f t="shared" si="96"/>
        <v/>
      </c>
      <c r="HTO19" t="str">
        <f t="shared" si="96"/>
        <v/>
      </c>
      <c r="HTP19" t="str">
        <f t="shared" si="96"/>
        <v/>
      </c>
      <c r="HTQ19" t="str">
        <f t="shared" si="96"/>
        <v/>
      </c>
      <c r="HTR19" t="str">
        <f t="shared" si="96"/>
        <v/>
      </c>
      <c r="HTS19" t="str">
        <f t="shared" si="96"/>
        <v/>
      </c>
      <c r="HTT19" t="str">
        <f t="shared" si="96"/>
        <v/>
      </c>
      <c r="HTU19" t="str">
        <f t="shared" si="96"/>
        <v/>
      </c>
      <c r="HTV19" t="str">
        <f t="shared" si="96"/>
        <v/>
      </c>
      <c r="HTW19" t="str">
        <f t="shared" si="96"/>
        <v/>
      </c>
      <c r="HTX19" t="str">
        <f t="shared" si="96"/>
        <v/>
      </c>
      <c r="HTY19" t="str">
        <f t="shared" si="96"/>
        <v/>
      </c>
      <c r="HTZ19" t="str">
        <f t="shared" si="96"/>
        <v/>
      </c>
      <c r="HUA19" t="str">
        <f t="shared" si="96"/>
        <v/>
      </c>
      <c r="HUB19" t="str">
        <f t="shared" ref="HUB19:HWM19" si="97">IF(OR(HUB18=1,HUB17=1),"Fed Intervention","")</f>
        <v/>
      </c>
      <c r="HUC19" t="str">
        <f t="shared" si="97"/>
        <v/>
      </c>
      <c r="HUD19" t="str">
        <f t="shared" si="97"/>
        <v/>
      </c>
      <c r="HUE19" t="str">
        <f t="shared" si="97"/>
        <v/>
      </c>
      <c r="HUF19" t="str">
        <f t="shared" si="97"/>
        <v/>
      </c>
      <c r="HUG19" t="str">
        <f t="shared" si="97"/>
        <v/>
      </c>
      <c r="HUH19" t="str">
        <f t="shared" si="97"/>
        <v/>
      </c>
      <c r="HUI19" t="str">
        <f t="shared" si="97"/>
        <v/>
      </c>
      <c r="HUJ19" t="str">
        <f t="shared" si="97"/>
        <v/>
      </c>
      <c r="HUK19" t="str">
        <f t="shared" si="97"/>
        <v/>
      </c>
      <c r="HUL19" t="str">
        <f t="shared" si="97"/>
        <v/>
      </c>
      <c r="HUM19" t="str">
        <f t="shared" si="97"/>
        <v/>
      </c>
      <c r="HUN19" t="str">
        <f t="shared" si="97"/>
        <v/>
      </c>
      <c r="HUO19" t="str">
        <f t="shared" si="97"/>
        <v/>
      </c>
      <c r="HUP19" t="str">
        <f t="shared" si="97"/>
        <v/>
      </c>
      <c r="HUQ19" t="str">
        <f t="shared" si="97"/>
        <v/>
      </c>
      <c r="HUR19" t="str">
        <f t="shared" si="97"/>
        <v/>
      </c>
      <c r="HUS19" t="str">
        <f t="shared" si="97"/>
        <v/>
      </c>
      <c r="HUT19" t="str">
        <f t="shared" si="97"/>
        <v/>
      </c>
      <c r="HUU19" t="str">
        <f t="shared" si="97"/>
        <v/>
      </c>
      <c r="HUV19" t="str">
        <f t="shared" si="97"/>
        <v/>
      </c>
      <c r="HUW19" t="str">
        <f t="shared" si="97"/>
        <v/>
      </c>
      <c r="HUX19" t="str">
        <f t="shared" si="97"/>
        <v/>
      </c>
      <c r="HUY19" t="str">
        <f t="shared" si="97"/>
        <v/>
      </c>
      <c r="HUZ19" t="str">
        <f t="shared" si="97"/>
        <v/>
      </c>
      <c r="HVA19" t="str">
        <f t="shared" si="97"/>
        <v/>
      </c>
      <c r="HVB19" t="str">
        <f t="shared" si="97"/>
        <v/>
      </c>
      <c r="HVC19" t="str">
        <f t="shared" si="97"/>
        <v/>
      </c>
      <c r="HVD19" t="str">
        <f t="shared" si="97"/>
        <v/>
      </c>
      <c r="HVE19" t="str">
        <f t="shared" si="97"/>
        <v/>
      </c>
      <c r="HVF19" t="str">
        <f t="shared" si="97"/>
        <v/>
      </c>
      <c r="HVG19" t="str">
        <f t="shared" si="97"/>
        <v/>
      </c>
      <c r="HVH19" t="str">
        <f t="shared" si="97"/>
        <v/>
      </c>
      <c r="HVI19" t="str">
        <f t="shared" si="97"/>
        <v/>
      </c>
      <c r="HVJ19" t="str">
        <f t="shared" si="97"/>
        <v/>
      </c>
      <c r="HVK19" t="str">
        <f t="shared" si="97"/>
        <v/>
      </c>
      <c r="HVL19" t="str">
        <f t="shared" si="97"/>
        <v/>
      </c>
      <c r="HVM19" t="str">
        <f t="shared" si="97"/>
        <v/>
      </c>
      <c r="HVN19" t="str">
        <f t="shared" si="97"/>
        <v/>
      </c>
      <c r="HVO19" t="str">
        <f t="shared" si="97"/>
        <v/>
      </c>
      <c r="HVP19" t="str">
        <f t="shared" si="97"/>
        <v/>
      </c>
      <c r="HVQ19" t="str">
        <f t="shared" si="97"/>
        <v/>
      </c>
      <c r="HVR19" t="str">
        <f t="shared" si="97"/>
        <v/>
      </c>
      <c r="HVS19" t="str">
        <f t="shared" si="97"/>
        <v/>
      </c>
      <c r="HVT19" t="str">
        <f t="shared" si="97"/>
        <v/>
      </c>
      <c r="HVU19" t="str">
        <f t="shared" si="97"/>
        <v/>
      </c>
      <c r="HVV19" t="str">
        <f t="shared" si="97"/>
        <v/>
      </c>
      <c r="HVW19" t="str">
        <f t="shared" si="97"/>
        <v/>
      </c>
      <c r="HVX19" t="str">
        <f t="shared" si="97"/>
        <v/>
      </c>
      <c r="HVY19" t="str">
        <f t="shared" si="97"/>
        <v/>
      </c>
      <c r="HVZ19" t="str">
        <f t="shared" si="97"/>
        <v/>
      </c>
      <c r="HWA19" t="str">
        <f t="shared" si="97"/>
        <v/>
      </c>
      <c r="HWB19" t="str">
        <f t="shared" si="97"/>
        <v/>
      </c>
      <c r="HWC19" t="str">
        <f t="shared" si="97"/>
        <v/>
      </c>
      <c r="HWD19" t="str">
        <f t="shared" si="97"/>
        <v/>
      </c>
      <c r="HWE19" t="str">
        <f t="shared" si="97"/>
        <v/>
      </c>
      <c r="HWF19" t="str">
        <f t="shared" si="97"/>
        <v/>
      </c>
      <c r="HWG19" t="str">
        <f t="shared" si="97"/>
        <v/>
      </c>
      <c r="HWH19" t="str">
        <f t="shared" si="97"/>
        <v/>
      </c>
      <c r="HWI19" t="str">
        <f t="shared" si="97"/>
        <v/>
      </c>
      <c r="HWJ19" t="str">
        <f t="shared" si="97"/>
        <v/>
      </c>
      <c r="HWK19" t="str">
        <f t="shared" si="97"/>
        <v/>
      </c>
      <c r="HWL19" t="str">
        <f t="shared" si="97"/>
        <v/>
      </c>
      <c r="HWM19" t="str">
        <f t="shared" si="97"/>
        <v/>
      </c>
      <c r="HWN19" t="str">
        <f t="shared" ref="HWN19:HYY19" si="98">IF(OR(HWN18=1,HWN17=1),"Fed Intervention","")</f>
        <v/>
      </c>
      <c r="HWO19" t="str">
        <f t="shared" si="98"/>
        <v/>
      </c>
      <c r="HWP19" t="str">
        <f t="shared" si="98"/>
        <v/>
      </c>
      <c r="HWQ19" t="str">
        <f t="shared" si="98"/>
        <v/>
      </c>
      <c r="HWR19" t="str">
        <f t="shared" si="98"/>
        <v/>
      </c>
      <c r="HWS19" t="str">
        <f t="shared" si="98"/>
        <v/>
      </c>
      <c r="HWT19" t="str">
        <f t="shared" si="98"/>
        <v/>
      </c>
      <c r="HWU19" t="str">
        <f t="shared" si="98"/>
        <v/>
      </c>
      <c r="HWV19" t="str">
        <f t="shared" si="98"/>
        <v/>
      </c>
      <c r="HWW19" t="str">
        <f t="shared" si="98"/>
        <v/>
      </c>
      <c r="HWX19" t="str">
        <f t="shared" si="98"/>
        <v/>
      </c>
      <c r="HWY19" t="str">
        <f t="shared" si="98"/>
        <v/>
      </c>
      <c r="HWZ19" t="str">
        <f t="shared" si="98"/>
        <v/>
      </c>
      <c r="HXA19" t="str">
        <f t="shared" si="98"/>
        <v/>
      </c>
      <c r="HXB19" t="str">
        <f t="shared" si="98"/>
        <v/>
      </c>
      <c r="HXC19" t="str">
        <f t="shared" si="98"/>
        <v/>
      </c>
      <c r="HXD19" t="str">
        <f t="shared" si="98"/>
        <v/>
      </c>
      <c r="HXE19" t="str">
        <f t="shared" si="98"/>
        <v/>
      </c>
      <c r="HXF19" t="str">
        <f t="shared" si="98"/>
        <v/>
      </c>
      <c r="HXG19" t="str">
        <f t="shared" si="98"/>
        <v/>
      </c>
      <c r="HXH19" t="str">
        <f t="shared" si="98"/>
        <v/>
      </c>
      <c r="HXI19" t="str">
        <f t="shared" si="98"/>
        <v/>
      </c>
      <c r="HXJ19" t="str">
        <f t="shared" si="98"/>
        <v/>
      </c>
      <c r="HXK19" t="str">
        <f t="shared" si="98"/>
        <v/>
      </c>
      <c r="HXL19" t="str">
        <f t="shared" si="98"/>
        <v/>
      </c>
      <c r="HXM19" t="str">
        <f t="shared" si="98"/>
        <v/>
      </c>
      <c r="HXN19" t="str">
        <f t="shared" si="98"/>
        <v/>
      </c>
      <c r="HXO19" t="str">
        <f t="shared" si="98"/>
        <v/>
      </c>
      <c r="HXP19" t="str">
        <f t="shared" si="98"/>
        <v/>
      </c>
      <c r="HXQ19" t="str">
        <f t="shared" si="98"/>
        <v/>
      </c>
      <c r="HXR19" t="str">
        <f t="shared" si="98"/>
        <v/>
      </c>
      <c r="HXS19" t="str">
        <f t="shared" si="98"/>
        <v/>
      </c>
      <c r="HXT19" t="str">
        <f t="shared" si="98"/>
        <v/>
      </c>
      <c r="HXU19" t="str">
        <f t="shared" si="98"/>
        <v/>
      </c>
      <c r="HXV19" t="str">
        <f t="shared" si="98"/>
        <v/>
      </c>
      <c r="HXW19" t="str">
        <f t="shared" si="98"/>
        <v/>
      </c>
      <c r="HXX19" t="str">
        <f t="shared" si="98"/>
        <v/>
      </c>
      <c r="HXY19" t="str">
        <f t="shared" si="98"/>
        <v/>
      </c>
      <c r="HXZ19" t="str">
        <f t="shared" si="98"/>
        <v/>
      </c>
      <c r="HYA19" t="str">
        <f t="shared" si="98"/>
        <v/>
      </c>
      <c r="HYB19" t="str">
        <f t="shared" si="98"/>
        <v/>
      </c>
      <c r="HYC19" t="str">
        <f t="shared" si="98"/>
        <v/>
      </c>
      <c r="HYD19" t="str">
        <f t="shared" si="98"/>
        <v/>
      </c>
      <c r="HYE19" t="str">
        <f t="shared" si="98"/>
        <v/>
      </c>
      <c r="HYF19" t="str">
        <f t="shared" si="98"/>
        <v/>
      </c>
      <c r="HYG19" t="str">
        <f t="shared" si="98"/>
        <v/>
      </c>
      <c r="HYH19" t="str">
        <f t="shared" si="98"/>
        <v/>
      </c>
      <c r="HYI19" t="str">
        <f t="shared" si="98"/>
        <v/>
      </c>
      <c r="HYJ19" t="str">
        <f t="shared" si="98"/>
        <v/>
      </c>
      <c r="HYK19" t="str">
        <f t="shared" si="98"/>
        <v/>
      </c>
      <c r="HYL19" t="str">
        <f t="shared" si="98"/>
        <v/>
      </c>
      <c r="HYM19" t="str">
        <f t="shared" si="98"/>
        <v/>
      </c>
      <c r="HYN19" t="str">
        <f t="shared" si="98"/>
        <v/>
      </c>
      <c r="HYO19" t="str">
        <f t="shared" si="98"/>
        <v/>
      </c>
      <c r="HYP19" t="str">
        <f t="shared" si="98"/>
        <v/>
      </c>
      <c r="HYQ19" t="str">
        <f t="shared" si="98"/>
        <v/>
      </c>
      <c r="HYR19" t="str">
        <f t="shared" si="98"/>
        <v/>
      </c>
      <c r="HYS19" t="str">
        <f t="shared" si="98"/>
        <v/>
      </c>
      <c r="HYT19" t="str">
        <f t="shared" si="98"/>
        <v/>
      </c>
      <c r="HYU19" t="str">
        <f t="shared" si="98"/>
        <v/>
      </c>
      <c r="HYV19" t="str">
        <f t="shared" si="98"/>
        <v/>
      </c>
      <c r="HYW19" t="str">
        <f t="shared" si="98"/>
        <v/>
      </c>
      <c r="HYX19" t="str">
        <f t="shared" si="98"/>
        <v/>
      </c>
      <c r="HYY19" t="str">
        <f t="shared" si="98"/>
        <v/>
      </c>
      <c r="HYZ19" t="str">
        <f t="shared" ref="HYZ19:IBK19" si="99">IF(OR(HYZ18=1,HYZ17=1),"Fed Intervention","")</f>
        <v/>
      </c>
      <c r="HZA19" t="str">
        <f t="shared" si="99"/>
        <v/>
      </c>
      <c r="HZB19" t="str">
        <f t="shared" si="99"/>
        <v/>
      </c>
      <c r="HZC19" t="str">
        <f t="shared" si="99"/>
        <v/>
      </c>
      <c r="HZD19" t="str">
        <f t="shared" si="99"/>
        <v/>
      </c>
      <c r="HZE19" t="str">
        <f t="shared" si="99"/>
        <v/>
      </c>
      <c r="HZF19" t="str">
        <f t="shared" si="99"/>
        <v/>
      </c>
      <c r="HZG19" t="str">
        <f t="shared" si="99"/>
        <v/>
      </c>
      <c r="HZH19" t="str">
        <f t="shared" si="99"/>
        <v/>
      </c>
      <c r="HZI19" t="str">
        <f t="shared" si="99"/>
        <v/>
      </c>
      <c r="HZJ19" t="str">
        <f t="shared" si="99"/>
        <v/>
      </c>
      <c r="HZK19" t="str">
        <f t="shared" si="99"/>
        <v/>
      </c>
      <c r="HZL19" t="str">
        <f t="shared" si="99"/>
        <v/>
      </c>
      <c r="HZM19" t="str">
        <f t="shared" si="99"/>
        <v/>
      </c>
      <c r="HZN19" t="str">
        <f t="shared" si="99"/>
        <v/>
      </c>
      <c r="HZO19" t="str">
        <f t="shared" si="99"/>
        <v/>
      </c>
      <c r="HZP19" t="str">
        <f t="shared" si="99"/>
        <v/>
      </c>
      <c r="HZQ19" t="str">
        <f t="shared" si="99"/>
        <v/>
      </c>
      <c r="HZR19" t="str">
        <f t="shared" si="99"/>
        <v/>
      </c>
      <c r="HZS19" t="str">
        <f t="shared" si="99"/>
        <v/>
      </c>
      <c r="HZT19" t="str">
        <f t="shared" si="99"/>
        <v/>
      </c>
      <c r="HZU19" t="str">
        <f t="shared" si="99"/>
        <v/>
      </c>
      <c r="HZV19" t="str">
        <f t="shared" si="99"/>
        <v/>
      </c>
      <c r="HZW19" t="str">
        <f t="shared" si="99"/>
        <v/>
      </c>
      <c r="HZX19" t="str">
        <f t="shared" si="99"/>
        <v/>
      </c>
      <c r="HZY19" t="str">
        <f t="shared" si="99"/>
        <v/>
      </c>
      <c r="HZZ19" t="str">
        <f t="shared" si="99"/>
        <v/>
      </c>
      <c r="IAA19" t="str">
        <f t="shared" si="99"/>
        <v/>
      </c>
      <c r="IAB19" t="str">
        <f t="shared" si="99"/>
        <v/>
      </c>
      <c r="IAC19" t="str">
        <f t="shared" si="99"/>
        <v/>
      </c>
      <c r="IAD19" t="str">
        <f t="shared" si="99"/>
        <v/>
      </c>
      <c r="IAE19" t="str">
        <f t="shared" si="99"/>
        <v/>
      </c>
      <c r="IAF19" t="str">
        <f t="shared" si="99"/>
        <v/>
      </c>
      <c r="IAG19" t="str">
        <f t="shared" si="99"/>
        <v/>
      </c>
      <c r="IAH19" t="str">
        <f t="shared" si="99"/>
        <v/>
      </c>
      <c r="IAI19" t="str">
        <f t="shared" si="99"/>
        <v/>
      </c>
      <c r="IAJ19" t="str">
        <f t="shared" si="99"/>
        <v/>
      </c>
      <c r="IAK19" t="str">
        <f t="shared" si="99"/>
        <v/>
      </c>
      <c r="IAL19" t="str">
        <f t="shared" si="99"/>
        <v/>
      </c>
      <c r="IAM19" t="str">
        <f t="shared" si="99"/>
        <v/>
      </c>
      <c r="IAN19" t="str">
        <f t="shared" si="99"/>
        <v/>
      </c>
      <c r="IAO19" t="str">
        <f t="shared" si="99"/>
        <v/>
      </c>
      <c r="IAP19" t="str">
        <f t="shared" si="99"/>
        <v/>
      </c>
      <c r="IAQ19" t="str">
        <f t="shared" si="99"/>
        <v/>
      </c>
      <c r="IAR19" t="str">
        <f t="shared" si="99"/>
        <v/>
      </c>
      <c r="IAS19" t="str">
        <f t="shared" si="99"/>
        <v/>
      </c>
      <c r="IAT19" t="str">
        <f t="shared" si="99"/>
        <v/>
      </c>
      <c r="IAU19" t="str">
        <f t="shared" si="99"/>
        <v/>
      </c>
      <c r="IAV19" t="str">
        <f t="shared" si="99"/>
        <v/>
      </c>
      <c r="IAW19" t="str">
        <f t="shared" si="99"/>
        <v/>
      </c>
      <c r="IAX19" t="str">
        <f t="shared" si="99"/>
        <v/>
      </c>
      <c r="IAY19" t="str">
        <f t="shared" si="99"/>
        <v/>
      </c>
      <c r="IAZ19" t="str">
        <f t="shared" si="99"/>
        <v/>
      </c>
      <c r="IBA19" t="str">
        <f t="shared" si="99"/>
        <v/>
      </c>
      <c r="IBB19" t="str">
        <f t="shared" si="99"/>
        <v/>
      </c>
      <c r="IBC19" t="str">
        <f t="shared" si="99"/>
        <v/>
      </c>
      <c r="IBD19" t="str">
        <f t="shared" si="99"/>
        <v/>
      </c>
      <c r="IBE19" t="str">
        <f t="shared" si="99"/>
        <v/>
      </c>
      <c r="IBF19" t="str">
        <f t="shared" si="99"/>
        <v/>
      </c>
      <c r="IBG19" t="str">
        <f t="shared" si="99"/>
        <v/>
      </c>
      <c r="IBH19" t="str">
        <f t="shared" si="99"/>
        <v/>
      </c>
      <c r="IBI19" t="str">
        <f t="shared" si="99"/>
        <v/>
      </c>
      <c r="IBJ19" t="str">
        <f t="shared" si="99"/>
        <v/>
      </c>
      <c r="IBK19" t="str">
        <f t="shared" si="99"/>
        <v/>
      </c>
      <c r="IBL19" t="str">
        <f t="shared" ref="IBL19:IDW19" si="100">IF(OR(IBL18=1,IBL17=1),"Fed Intervention","")</f>
        <v/>
      </c>
      <c r="IBM19" t="str">
        <f t="shared" si="100"/>
        <v/>
      </c>
      <c r="IBN19" t="str">
        <f t="shared" si="100"/>
        <v/>
      </c>
      <c r="IBO19" t="str">
        <f t="shared" si="100"/>
        <v/>
      </c>
      <c r="IBP19" t="str">
        <f t="shared" si="100"/>
        <v/>
      </c>
      <c r="IBQ19" t="str">
        <f t="shared" si="100"/>
        <v/>
      </c>
      <c r="IBR19" t="str">
        <f t="shared" si="100"/>
        <v/>
      </c>
      <c r="IBS19" t="str">
        <f t="shared" si="100"/>
        <v/>
      </c>
      <c r="IBT19" t="str">
        <f t="shared" si="100"/>
        <v/>
      </c>
      <c r="IBU19" t="str">
        <f t="shared" si="100"/>
        <v/>
      </c>
      <c r="IBV19" t="str">
        <f t="shared" si="100"/>
        <v/>
      </c>
      <c r="IBW19" t="str">
        <f t="shared" si="100"/>
        <v/>
      </c>
      <c r="IBX19" t="str">
        <f t="shared" si="100"/>
        <v/>
      </c>
      <c r="IBY19" t="str">
        <f t="shared" si="100"/>
        <v/>
      </c>
      <c r="IBZ19" t="str">
        <f t="shared" si="100"/>
        <v/>
      </c>
      <c r="ICA19" t="str">
        <f t="shared" si="100"/>
        <v/>
      </c>
      <c r="ICB19" t="str">
        <f t="shared" si="100"/>
        <v/>
      </c>
      <c r="ICC19" t="str">
        <f t="shared" si="100"/>
        <v/>
      </c>
      <c r="ICD19" t="str">
        <f t="shared" si="100"/>
        <v/>
      </c>
      <c r="ICE19" t="str">
        <f t="shared" si="100"/>
        <v/>
      </c>
      <c r="ICF19" t="str">
        <f t="shared" si="100"/>
        <v/>
      </c>
      <c r="ICG19" t="str">
        <f t="shared" si="100"/>
        <v/>
      </c>
      <c r="ICH19" t="str">
        <f t="shared" si="100"/>
        <v/>
      </c>
      <c r="ICI19" t="str">
        <f t="shared" si="100"/>
        <v/>
      </c>
      <c r="ICJ19" t="str">
        <f t="shared" si="100"/>
        <v/>
      </c>
      <c r="ICK19" t="str">
        <f t="shared" si="100"/>
        <v/>
      </c>
      <c r="ICL19" t="str">
        <f t="shared" si="100"/>
        <v/>
      </c>
      <c r="ICM19" t="str">
        <f t="shared" si="100"/>
        <v/>
      </c>
      <c r="ICN19" t="str">
        <f t="shared" si="100"/>
        <v/>
      </c>
      <c r="ICO19" t="str">
        <f t="shared" si="100"/>
        <v/>
      </c>
      <c r="ICP19" t="str">
        <f t="shared" si="100"/>
        <v/>
      </c>
      <c r="ICQ19" t="str">
        <f t="shared" si="100"/>
        <v/>
      </c>
      <c r="ICR19" t="str">
        <f t="shared" si="100"/>
        <v/>
      </c>
      <c r="ICS19" t="str">
        <f t="shared" si="100"/>
        <v/>
      </c>
      <c r="ICT19" t="str">
        <f t="shared" si="100"/>
        <v/>
      </c>
      <c r="ICU19" t="str">
        <f t="shared" si="100"/>
        <v/>
      </c>
      <c r="ICV19" t="str">
        <f t="shared" si="100"/>
        <v/>
      </c>
      <c r="ICW19" t="str">
        <f t="shared" si="100"/>
        <v/>
      </c>
      <c r="ICX19" t="str">
        <f t="shared" si="100"/>
        <v/>
      </c>
      <c r="ICY19" t="str">
        <f t="shared" si="100"/>
        <v/>
      </c>
      <c r="ICZ19" t="str">
        <f t="shared" si="100"/>
        <v/>
      </c>
      <c r="IDA19" t="str">
        <f t="shared" si="100"/>
        <v/>
      </c>
      <c r="IDB19" t="str">
        <f t="shared" si="100"/>
        <v/>
      </c>
      <c r="IDC19" t="str">
        <f t="shared" si="100"/>
        <v/>
      </c>
      <c r="IDD19" t="str">
        <f t="shared" si="100"/>
        <v/>
      </c>
      <c r="IDE19" t="str">
        <f t="shared" si="100"/>
        <v/>
      </c>
      <c r="IDF19" t="str">
        <f t="shared" si="100"/>
        <v/>
      </c>
      <c r="IDG19" t="str">
        <f t="shared" si="100"/>
        <v/>
      </c>
      <c r="IDH19" t="str">
        <f t="shared" si="100"/>
        <v/>
      </c>
      <c r="IDI19" t="str">
        <f t="shared" si="100"/>
        <v/>
      </c>
      <c r="IDJ19" t="str">
        <f t="shared" si="100"/>
        <v/>
      </c>
      <c r="IDK19" t="str">
        <f t="shared" si="100"/>
        <v/>
      </c>
      <c r="IDL19" t="str">
        <f t="shared" si="100"/>
        <v/>
      </c>
      <c r="IDM19" t="str">
        <f t="shared" si="100"/>
        <v/>
      </c>
      <c r="IDN19" t="str">
        <f t="shared" si="100"/>
        <v/>
      </c>
      <c r="IDO19" t="str">
        <f t="shared" si="100"/>
        <v/>
      </c>
      <c r="IDP19" t="str">
        <f t="shared" si="100"/>
        <v/>
      </c>
      <c r="IDQ19" t="str">
        <f t="shared" si="100"/>
        <v/>
      </c>
      <c r="IDR19" t="str">
        <f t="shared" si="100"/>
        <v/>
      </c>
      <c r="IDS19" t="str">
        <f t="shared" si="100"/>
        <v/>
      </c>
      <c r="IDT19" t="str">
        <f t="shared" si="100"/>
        <v/>
      </c>
      <c r="IDU19" t="str">
        <f t="shared" si="100"/>
        <v/>
      </c>
      <c r="IDV19" t="str">
        <f t="shared" si="100"/>
        <v/>
      </c>
      <c r="IDW19" t="str">
        <f t="shared" si="100"/>
        <v/>
      </c>
      <c r="IDX19" t="str">
        <f t="shared" ref="IDX19:IGI19" si="101">IF(OR(IDX18=1,IDX17=1),"Fed Intervention","")</f>
        <v/>
      </c>
      <c r="IDY19" t="str">
        <f t="shared" si="101"/>
        <v/>
      </c>
      <c r="IDZ19" t="str">
        <f t="shared" si="101"/>
        <v/>
      </c>
      <c r="IEA19" t="str">
        <f t="shared" si="101"/>
        <v/>
      </c>
      <c r="IEB19" t="str">
        <f t="shared" si="101"/>
        <v/>
      </c>
      <c r="IEC19" t="str">
        <f t="shared" si="101"/>
        <v/>
      </c>
      <c r="IED19" t="str">
        <f t="shared" si="101"/>
        <v/>
      </c>
      <c r="IEE19" t="str">
        <f t="shared" si="101"/>
        <v/>
      </c>
      <c r="IEF19" t="str">
        <f t="shared" si="101"/>
        <v/>
      </c>
      <c r="IEG19" t="str">
        <f t="shared" si="101"/>
        <v/>
      </c>
      <c r="IEH19" t="str">
        <f t="shared" si="101"/>
        <v/>
      </c>
      <c r="IEI19" t="str">
        <f t="shared" si="101"/>
        <v/>
      </c>
      <c r="IEJ19" t="str">
        <f t="shared" si="101"/>
        <v/>
      </c>
      <c r="IEK19" t="str">
        <f t="shared" si="101"/>
        <v/>
      </c>
      <c r="IEL19" t="str">
        <f t="shared" si="101"/>
        <v/>
      </c>
      <c r="IEM19" t="str">
        <f t="shared" si="101"/>
        <v/>
      </c>
      <c r="IEN19" t="str">
        <f t="shared" si="101"/>
        <v/>
      </c>
      <c r="IEO19" t="str">
        <f t="shared" si="101"/>
        <v/>
      </c>
      <c r="IEP19" t="str">
        <f t="shared" si="101"/>
        <v/>
      </c>
      <c r="IEQ19" t="str">
        <f t="shared" si="101"/>
        <v/>
      </c>
      <c r="IER19" t="str">
        <f t="shared" si="101"/>
        <v/>
      </c>
      <c r="IES19" t="str">
        <f t="shared" si="101"/>
        <v/>
      </c>
      <c r="IET19" t="str">
        <f t="shared" si="101"/>
        <v/>
      </c>
      <c r="IEU19" t="str">
        <f t="shared" si="101"/>
        <v/>
      </c>
      <c r="IEV19" t="str">
        <f t="shared" si="101"/>
        <v/>
      </c>
      <c r="IEW19" t="str">
        <f t="shared" si="101"/>
        <v/>
      </c>
      <c r="IEX19" t="str">
        <f t="shared" si="101"/>
        <v/>
      </c>
      <c r="IEY19" t="str">
        <f t="shared" si="101"/>
        <v/>
      </c>
      <c r="IEZ19" t="str">
        <f t="shared" si="101"/>
        <v/>
      </c>
      <c r="IFA19" t="str">
        <f t="shared" si="101"/>
        <v/>
      </c>
      <c r="IFB19" t="str">
        <f t="shared" si="101"/>
        <v/>
      </c>
      <c r="IFC19" t="str">
        <f t="shared" si="101"/>
        <v/>
      </c>
      <c r="IFD19" t="str">
        <f t="shared" si="101"/>
        <v/>
      </c>
      <c r="IFE19" t="str">
        <f t="shared" si="101"/>
        <v/>
      </c>
      <c r="IFF19" t="str">
        <f t="shared" si="101"/>
        <v/>
      </c>
      <c r="IFG19" t="str">
        <f t="shared" si="101"/>
        <v/>
      </c>
      <c r="IFH19" t="str">
        <f t="shared" si="101"/>
        <v/>
      </c>
      <c r="IFI19" t="str">
        <f t="shared" si="101"/>
        <v/>
      </c>
      <c r="IFJ19" t="str">
        <f t="shared" si="101"/>
        <v/>
      </c>
      <c r="IFK19" t="str">
        <f t="shared" si="101"/>
        <v/>
      </c>
      <c r="IFL19" t="str">
        <f t="shared" si="101"/>
        <v/>
      </c>
      <c r="IFM19" t="str">
        <f t="shared" si="101"/>
        <v/>
      </c>
      <c r="IFN19" t="str">
        <f t="shared" si="101"/>
        <v/>
      </c>
      <c r="IFO19" t="str">
        <f t="shared" si="101"/>
        <v/>
      </c>
      <c r="IFP19" t="str">
        <f t="shared" si="101"/>
        <v/>
      </c>
      <c r="IFQ19" t="str">
        <f t="shared" si="101"/>
        <v/>
      </c>
      <c r="IFR19" t="str">
        <f t="shared" si="101"/>
        <v/>
      </c>
      <c r="IFS19" t="str">
        <f t="shared" si="101"/>
        <v/>
      </c>
      <c r="IFT19" t="str">
        <f t="shared" si="101"/>
        <v/>
      </c>
      <c r="IFU19" t="str">
        <f t="shared" si="101"/>
        <v/>
      </c>
      <c r="IFV19" t="str">
        <f t="shared" si="101"/>
        <v/>
      </c>
      <c r="IFW19" t="str">
        <f t="shared" si="101"/>
        <v/>
      </c>
      <c r="IFX19" t="str">
        <f t="shared" si="101"/>
        <v/>
      </c>
      <c r="IFY19" t="str">
        <f t="shared" si="101"/>
        <v/>
      </c>
      <c r="IFZ19" t="str">
        <f t="shared" si="101"/>
        <v/>
      </c>
      <c r="IGA19" t="str">
        <f t="shared" si="101"/>
        <v/>
      </c>
      <c r="IGB19" t="str">
        <f t="shared" si="101"/>
        <v/>
      </c>
      <c r="IGC19" t="str">
        <f t="shared" si="101"/>
        <v/>
      </c>
      <c r="IGD19" t="str">
        <f t="shared" si="101"/>
        <v/>
      </c>
      <c r="IGE19" t="str">
        <f t="shared" si="101"/>
        <v/>
      </c>
      <c r="IGF19" t="str">
        <f t="shared" si="101"/>
        <v/>
      </c>
      <c r="IGG19" t="str">
        <f t="shared" si="101"/>
        <v/>
      </c>
      <c r="IGH19" t="str">
        <f t="shared" si="101"/>
        <v/>
      </c>
      <c r="IGI19" t="str">
        <f t="shared" si="101"/>
        <v/>
      </c>
      <c r="IGJ19" t="str">
        <f t="shared" ref="IGJ19:IIU19" si="102">IF(OR(IGJ18=1,IGJ17=1),"Fed Intervention","")</f>
        <v/>
      </c>
      <c r="IGK19" t="str">
        <f t="shared" si="102"/>
        <v/>
      </c>
      <c r="IGL19" t="str">
        <f t="shared" si="102"/>
        <v/>
      </c>
      <c r="IGM19" t="str">
        <f t="shared" si="102"/>
        <v/>
      </c>
      <c r="IGN19" t="str">
        <f t="shared" si="102"/>
        <v/>
      </c>
      <c r="IGO19" t="str">
        <f t="shared" si="102"/>
        <v/>
      </c>
      <c r="IGP19" t="str">
        <f t="shared" si="102"/>
        <v/>
      </c>
      <c r="IGQ19" t="str">
        <f t="shared" si="102"/>
        <v/>
      </c>
      <c r="IGR19" t="str">
        <f t="shared" si="102"/>
        <v/>
      </c>
      <c r="IGS19" t="str">
        <f t="shared" si="102"/>
        <v/>
      </c>
      <c r="IGT19" t="str">
        <f t="shared" si="102"/>
        <v/>
      </c>
      <c r="IGU19" t="str">
        <f t="shared" si="102"/>
        <v/>
      </c>
      <c r="IGV19" t="str">
        <f t="shared" si="102"/>
        <v/>
      </c>
      <c r="IGW19" t="str">
        <f t="shared" si="102"/>
        <v/>
      </c>
      <c r="IGX19" t="str">
        <f t="shared" si="102"/>
        <v/>
      </c>
      <c r="IGY19" t="str">
        <f t="shared" si="102"/>
        <v/>
      </c>
      <c r="IGZ19" t="str">
        <f t="shared" si="102"/>
        <v/>
      </c>
      <c r="IHA19" t="str">
        <f t="shared" si="102"/>
        <v/>
      </c>
      <c r="IHB19" t="str">
        <f t="shared" si="102"/>
        <v/>
      </c>
      <c r="IHC19" t="str">
        <f t="shared" si="102"/>
        <v/>
      </c>
      <c r="IHD19" t="str">
        <f t="shared" si="102"/>
        <v/>
      </c>
      <c r="IHE19" t="str">
        <f t="shared" si="102"/>
        <v/>
      </c>
      <c r="IHF19" t="str">
        <f t="shared" si="102"/>
        <v/>
      </c>
      <c r="IHG19" t="str">
        <f t="shared" si="102"/>
        <v/>
      </c>
      <c r="IHH19" t="str">
        <f t="shared" si="102"/>
        <v/>
      </c>
      <c r="IHI19" t="str">
        <f t="shared" si="102"/>
        <v/>
      </c>
      <c r="IHJ19" t="str">
        <f t="shared" si="102"/>
        <v/>
      </c>
      <c r="IHK19" t="str">
        <f t="shared" si="102"/>
        <v/>
      </c>
      <c r="IHL19" t="str">
        <f t="shared" si="102"/>
        <v/>
      </c>
      <c r="IHM19" t="str">
        <f t="shared" si="102"/>
        <v/>
      </c>
      <c r="IHN19" t="str">
        <f t="shared" si="102"/>
        <v/>
      </c>
      <c r="IHO19" t="str">
        <f t="shared" si="102"/>
        <v/>
      </c>
      <c r="IHP19" t="str">
        <f t="shared" si="102"/>
        <v/>
      </c>
      <c r="IHQ19" t="str">
        <f t="shared" si="102"/>
        <v/>
      </c>
      <c r="IHR19" t="str">
        <f t="shared" si="102"/>
        <v/>
      </c>
      <c r="IHS19" t="str">
        <f t="shared" si="102"/>
        <v/>
      </c>
      <c r="IHT19" t="str">
        <f t="shared" si="102"/>
        <v/>
      </c>
      <c r="IHU19" t="str">
        <f t="shared" si="102"/>
        <v/>
      </c>
      <c r="IHV19" t="str">
        <f t="shared" si="102"/>
        <v/>
      </c>
      <c r="IHW19" t="str">
        <f t="shared" si="102"/>
        <v/>
      </c>
      <c r="IHX19" t="str">
        <f t="shared" si="102"/>
        <v/>
      </c>
      <c r="IHY19" t="str">
        <f t="shared" si="102"/>
        <v/>
      </c>
      <c r="IHZ19" t="str">
        <f t="shared" si="102"/>
        <v/>
      </c>
      <c r="IIA19" t="str">
        <f t="shared" si="102"/>
        <v/>
      </c>
      <c r="IIB19" t="str">
        <f t="shared" si="102"/>
        <v/>
      </c>
      <c r="IIC19" t="str">
        <f t="shared" si="102"/>
        <v/>
      </c>
      <c r="IID19" t="str">
        <f t="shared" si="102"/>
        <v/>
      </c>
      <c r="IIE19" t="str">
        <f t="shared" si="102"/>
        <v/>
      </c>
      <c r="IIF19" t="str">
        <f t="shared" si="102"/>
        <v/>
      </c>
      <c r="IIG19" t="str">
        <f t="shared" si="102"/>
        <v/>
      </c>
      <c r="IIH19" t="str">
        <f t="shared" si="102"/>
        <v/>
      </c>
      <c r="III19" t="str">
        <f t="shared" si="102"/>
        <v/>
      </c>
      <c r="IIJ19" t="str">
        <f t="shared" si="102"/>
        <v/>
      </c>
      <c r="IIK19" t="str">
        <f t="shared" si="102"/>
        <v/>
      </c>
      <c r="IIL19" t="str">
        <f t="shared" si="102"/>
        <v/>
      </c>
      <c r="IIM19" t="str">
        <f t="shared" si="102"/>
        <v/>
      </c>
      <c r="IIN19" t="str">
        <f t="shared" si="102"/>
        <v/>
      </c>
      <c r="IIO19" t="str">
        <f t="shared" si="102"/>
        <v/>
      </c>
      <c r="IIP19" t="str">
        <f t="shared" si="102"/>
        <v/>
      </c>
      <c r="IIQ19" t="str">
        <f t="shared" si="102"/>
        <v/>
      </c>
      <c r="IIR19" t="str">
        <f t="shared" si="102"/>
        <v/>
      </c>
      <c r="IIS19" t="str">
        <f t="shared" si="102"/>
        <v/>
      </c>
      <c r="IIT19" t="str">
        <f t="shared" si="102"/>
        <v/>
      </c>
      <c r="IIU19" t="str">
        <f t="shared" si="102"/>
        <v/>
      </c>
      <c r="IIV19" t="str">
        <f t="shared" ref="IIV19:ILG19" si="103">IF(OR(IIV18=1,IIV17=1),"Fed Intervention","")</f>
        <v/>
      </c>
      <c r="IIW19" t="str">
        <f t="shared" si="103"/>
        <v/>
      </c>
      <c r="IIX19" t="str">
        <f t="shared" si="103"/>
        <v/>
      </c>
      <c r="IIY19" t="str">
        <f t="shared" si="103"/>
        <v/>
      </c>
      <c r="IIZ19" t="str">
        <f t="shared" si="103"/>
        <v/>
      </c>
      <c r="IJA19" t="str">
        <f t="shared" si="103"/>
        <v/>
      </c>
      <c r="IJB19" t="str">
        <f t="shared" si="103"/>
        <v/>
      </c>
      <c r="IJC19" t="str">
        <f t="shared" si="103"/>
        <v/>
      </c>
      <c r="IJD19" t="str">
        <f t="shared" si="103"/>
        <v/>
      </c>
      <c r="IJE19" t="str">
        <f t="shared" si="103"/>
        <v/>
      </c>
      <c r="IJF19" t="str">
        <f t="shared" si="103"/>
        <v/>
      </c>
      <c r="IJG19" t="str">
        <f t="shared" si="103"/>
        <v/>
      </c>
      <c r="IJH19" t="str">
        <f t="shared" si="103"/>
        <v/>
      </c>
      <c r="IJI19" t="str">
        <f t="shared" si="103"/>
        <v/>
      </c>
      <c r="IJJ19" t="str">
        <f t="shared" si="103"/>
        <v/>
      </c>
      <c r="IJK19" t="str">
        <f t="shared" si="103"/>
        <v/>
      </c>
      <c r="IJL19" t="str">
        <f t="shared" si="103"/>
        <v/>
      </c>
      <c r="IJM19" t="str">
        <f t="shared" si="103"/>
        <v/>
      </c>
      <c r="IJN19" t="str">
        <f t="shared" si="103"/>
        <v/>
      </c>
      <c r="IJO19" t="str">
        <f t="shared" si="103"/>
        <v/>
      </c>
      <c r="IJP19" t="str">
        <f t="shared" si="103"/>
        <v/>
      </c>
      <c r="IJQ19" t="str">
        <f t="shared" si="103"/>
        <v/>
      </c>
      <c r="IJR19" t="str">
        <f t="shared" si="103"/>
        <v/>
      </c>
      <c r="IJS19" t="str">
        <f t="shared" si="103"/>
        <v/>
      </c>
      <c r="IJT19" t="str">
        <f t="shared" si="103"/>
        <v/>
      </c>
      <c r="IJU19" t="str">
        <f t="shared" si="103"/>
        <v/>
      </c>
      <c r="IJV19" t="str">
        <f t="shared" si="103"/>
        <v/>
      </c>
      <c r="IJW19" t="str">
        <f t="shared" si="103"/>
        <v/>
      </c>
      <c r="IJX19" t="str">
        <f t="shared" si="103"/>
        <v/>
      </c>
      <c r="IJY19" t="str">
        <f t="shared" si="103"/>
        <v/>
      </c>
      <c r="IJZ19" t="str">
        <f t="shared" si="103"/>
        <v/>
      </c>
      <c r="IKA19" t="str">
        <f t="shared" si="103"/>
        <v/>
      </c>
      <c r="IKB19" t="str">
        <f t="shared" si="103"/>
        <v/>
      </c>
      <c r="IKC19" t="str">
        <f t="shared" si="103"/>
        <v/>
      </c>
      <c r="IKD19" t="str">
        <f t="shared" si="103"/>
        <v/>
      </c>
      <c r="IKE19" t="str">
        <f t="shared" si="103"/>
        <v/>
      </c>
      <c r="IKF19" t="str">
        <f t="shared" si="103"/>
        <v/>
      </c>
      <c r="IKG19" t="str">
        <f t="shared" si="103"/>
        <v/>
      </c>
      <c r="IKH19" t="str">
        <f t="shared" si="103"/>
        <v/>
      </c>
      <c r="IKI19" t="str">
        <f t="shared" si="103"/>
        <v/>
      </c>
      <c r="IKJ19" t="str">
        <f t="shared" si="103"/>
        <v/>
      </c>
      <c r="IKK19" t="str">
        <f t="shared" si="103"/>
        <v/>
      </c>
      <c r="IKL19" t="str">
        <f t="shared" si="103"/>
        <v/>
      </c>
      <c r="IKM19" t="str">
        <f t="shared" si="103"/>
        <v/>
      </c>
      <c r="IKN19" t="str">
        <f t="shared" si="103"/>
        <v/>
      </c>
      <c r="IKO19" t="str">
        <f t="shared" si="103"/>
        <v/>
      </c>
      <c r="IKP19" t="str">
        <f t="shared" si="103"/>
        <v/>
      </c>
      <c r="IKQ19" t="str">
        <f t="shared" si="103"/>
        <v/>
      </c>
      <c r="IKR19" t="str">
        <f t="shared" si="103"/>
        <v/>
      </c>
      <c r="IKS19" t="str">
        <f t="shared" si="103"/>
        <v/>
      </c>
      <c r="IKT19" t="str">
        <f t="shared" si="103"/>
        <v/>
      </c>
      <c r="IKU19" t="str">
        <f t="shared" si="103"/>
        <v/>
      </c>
      <c r="IKV19" t="str">
        <f t="shared" si="103"/>
        <v/>
      </c>
      <c r="IKW19" t="str">
        <f t="shared" si="103"/>
        <v/>
      </c>
      <c r="IKX19" t="str">
        <f t="shared" si="103"/>
        <v/>
      </c>
      <c r="IKY19" t="str">
        <f t="shared" si="103"/>
        <v/>
      </c>
      <c r="IKZ19" t="str">
        <f t="shared" si="103"/>
        <v/>
      </c>
      <c r="ILA19" t="str">
        <f t="shared" si="103"/>
        <v/>
      </c>
      <c r="ILB19" t="str">
        <f t="shared" si="103"/>
        <v/>
      </c>
      <c r="ILC19" t="str">
        <f t="shared" si="103"/>
        <v/>
      </c>
      <c r="ILD19" t="str">
        <f t="shared" si="103"/>
        <v/>
      </c>
      <c r="ILE19" t="str">
        <f t="shared" si="103"/>
        <v/>
      </c>
      <c r="ILF19" t="str">
        <f t="shared" si="103"/>
        <v/>
      </c>
      <c r="ILG19" t="str">
        <f t="shared" si="103"/>
        <v/>
      </c>
      <c r="ILH19" t="str">
        <f t="shared" ref="ILH19:INS19" si="104">IF(OR(ILH18=1,ILH17=1),"Fed Intervention","")</f>
        <v/>
      </c>
      <c r="ILI19" t="str">
        <f t="shared" si="104"/>
        <v/>
      </c>
      <c r="ILJ19" t="str">
        <f t="shared" si="104"/>
        <v/>
      </c>
      <c r="ILK19" t="str">
        <f t="shared" si="104"/>
        <v/>
      </c>
      <c r="ILL19" t="str">
        <f t="shared" si="104"/>
        <v/>
      </c>
      <c r="ILM19" t="str">
        <f t="shared" si="104"/>
        <v/>
      </c>
      <c r="ILN19" t="str">
        <f t="shared" si="104"/>
        <v/>
      </c>
      <c r="ILO19" t="str">
        <f t="shared" si="104"/>
        <v/>
      </c>
      <c r="ILP19" t="str">
        <f t="shared" si="104"/>
        <v/>
      </c>
      <c r="ILQ19" t="str">
        <f t="shared" si="104"/>
        <v/>
      </c>
      <c r="ILR19" t="str">
        <f t="shared" si="104"/>
        <v/>
      </c>
      <c r="ILS19" t="str">
        <f t="shared" si="104"/>
        <v/>
      </c>
      <c r="ILT19" t="str">
        <f t="shared" si="104"/>
        <v/>
      </c>
      <c r="ILU19" t="str">
        <f t="shared" si="104"/>
        <v/>
      </c>
      <c r="ILV19" t="str">
        <f t="shared" si="104"/>
        <v/>
      </c>
      <c r="ILW19" t="str">
        <f t="shared" si="104"/>
        <v/>
      </c>
      <c r="ILX19" t="str">
        <f t="shared" si="104"/>
        <v/>
      </c>
      <c r="ILY19" t="str">
        <f t="shared" si="104"/>
        <v/>
      </c>
      <c r="ILZ19" t="str">
        <f t="shared" si="104"/>
        <v/>
      </c>
      <c r="IMA19" t="str">
        <f t="shared" si="104"/>
        <v/>
      </c>
      <c r="IMB19" t="str">
        <f t="shared" si="104"/>
        <v/>
      </c>
      <c r="IMC19" t="str">
        <f t="shared" si="104"/>
        <v/>
      </c>
      <c r="IMD19" t="str">
        <f t="shared" si="104"/>
        <v/>
      </c>
      <c r="IME19" t="str">
        <f t="shared" si="104"/>
        <v/>
      </c>
      <c r="IMF19" t="str">
        <f t="shared" si="104"/>
        <v/>
      </c>
      <c r="IMG19" t="str">
        <f t="shared" si="104"/>
        <v/>
      </c>
      <c r="IMH19" t="str">
        <f t="shared" si="104"/>
        <v/>
      </c>
      <c r="IMI19" t="str">
        <f t="shared" si="104"/>
        <v/>
      </c>
      <c r="IMJ19" t="str">
        <f t="shared" si="104"/>
        <v/>
      </c>
      <c r="IMK19" t="str">
        <f t="shared" si="104"/>
        <v/>
      </c>
      <c r="IML19" t="str">
        <f t="shared" si="104"/>
        <v/>
      </c>
      <c r="IMM19" t="str">
        <f t="shared" si="104"/>
        <v/>
      </c>
      <c r="IMN19" t="str">
        <f t="shared" si="104"/>
        <v/>
      </c>
      <c r="IMO19" t="str">
        <f t="shared" si="104"/>
        <v/>
      </c>
      <c r="IMP19" t="str">
        <f t="shared" si="104"/>
        <v/>
      </c>
      <c r="IMQ19" t="str">
        <f t="shared" si="104"/>
        <v/>
      </c>
      <c r="IMR19" t="str">
        <f t="shared" si="104"/>
        <v/>
      </c>
      <c r="IMS19" t="str">
        <f t="shared" si="104"/>
        <v/>
      </c>
      <c r="IMT19" t="str">
        <f t="shared" si="104"/>
        <v/>
      </c>
      <c r="IMU19" t="str">
        <f t="shared" si="104"/>
        <v/>
      </c>
      <c r="IMV19" t="str">
        <f t="shared" si="104"/>
        <v/>
      </c>
      <c r="IMW19" t="str">
        <f t="shared" si="104"/>
        <v/>
      </c>
      <c r="IMX19" t="str">
        <f t="shared" si="104"/>
        <v/>
      </c>
      <c r="IMY19" t="str">
        <f t="shared" si="104"/>
        <v/>
      </c>
      <c r="IMZ19" t="str">
        <f t="shared" si="104"/>
        <v/>
      </c>
      <c r="INA19" t="str">
        <f t="shared" si="104"/>
        <v/>
      </c>
      <c r="INB19" t="str">
        <f t="shared" si="104"/>
        <v/>
      </c>
      <c r="INC19" t="str">
        <f t="shared" si="104"/>
        <v/>
      </c>
      <c r="IND19" t="str">
        <f t="shared" si="104"/>
        <v/>
      </c>
      <c r="INE19" t="str">
        <f t="shared" si="104"/>
        <v/>
      </c>
      <c r="INF19" t="str">
        <f t="shared" si="104"/>
        <v/>
      </c>
      <c r="ING19" t="str">
        <f t="shared" si="104"/>
        <v/>
      </c>
      <c r="INH19" t="str">
        <f t="shared" si="104"/>
        <v/>
      </c>
      <c r="INI19" t="str">
        <f t="shared" si="104"/>
        <v/>
      </c>
      <c r="INJ19" t="str">
        <f t="shared" si="104"/>
        <v/>
      </c>
      <c r="INK19" t="str">
        <f t="shared" si="104"/>
        <v/>
      </c>
      <c r="INL19" t="str">
        <f t="shared" si="104"/>
        <v/>
      </c>
      <c r="INM19" t="str">
        <f t="shared" si="104"/>
        <v/>
      </c>
      <c r="INN19" t="str">
        <f t="shared" si="104"/>
        <v/>
      </c>
      <c r="INO19" t="str">
        <f t="shared" si="104"/>
        <v/>
      </c>
      <c r="INP19" t="str">
        <f t="shared" si="104"/>
        <v/>
      </c>
      <c r="INQ19" t="str">
        <f t="shared" si="104"/>
        <v/>
      </c>
      <c r="INR19" t="str">
        <f t="shared" si="104"/>
        <v/>
      </c>
      <c r="INS19" t="str">
        <f t="shared" si="104"/>
        <v/>
      </c>
      <c r="INT19" t="str">
        <f t="shared" ref="INT19:IQE19" si="105">IF(OR(INT18=1,INT17=1),"Fed Intervention","")</f>
        <v/>
      </c>
      <c r="INU19" t="str">
        <f t="shared" si="105"/>
        <v/>
      </c>
      <c r="INV19" t="str">
        <f t="shared" si="105"/>
        <v/>
      </c>
      <c r="INW19" t="str">
        <f t="shared" si="105"/>
        <v/>
      </c>
      <c r="INX19" t="str">
        <f t="shared" si="105"/>
        <v/>
      </c>
      <c r="INY19" t="str">
        <f t="shared" si="105"/>
        <v/>
      </c>
      <c r="INZ19" t="str">
        <f t="shared" si="105"/>
        <v/>
      </c>
      <c r="IOA19" t="str">
        <f t="shared" si="105"/>
        <v/>
      </c>
      <c r="IOB19" t="str">
        <f t="shared" si="105"/>
        <v/>
      </c>
      <c r="IOC19" t="str">
        <f t="shared" si="105"/>
        <v/>
      </c>
      <c r="IOD19" t="str">
        <f t="shared" si="105"/>
        <v/>
      </c>
      <c r="IOE19" t="str">
        <f t="shared" si="105"/>
        <v/>
      </c>
      <c r="IOF19" t="str">
        <f t="shared" si="105"/>
        <v/>
      </c>
      <c r="IOG19" t="str">
        <f t="shared" si="105"/>
        <v/>
      </c>
      <c r="IOH19" t="str">
        <f t="shared" si="105"/>
        <v/>
      </c>
      <c r="IOI19" t="str">
        <f t="shared" si="105"/>
        <v/>
      </c>
      <c r="IOJ19" t="str">
        <f t="shared" si="105"/>
        <v/>
      </c>
      <c r="IOK19" t="str">
        <f t="shared" si="105"/>
        <v/>
      </c>
      <c r="IOL19" t="str">
        <f t="shared" si="105"/>
        <v/>
      </c>
      <c r="IOM19" t="str">
        <f t="shared" si="105"/>
        <v/>
      </c>
      <c r="ION19" t="str">
        <f t="shared" si="105"/>
        <v/>
      </c>
      <c r="IOO19" t="str">
        <f t="shared" si="105"/>
        <v/>
      </c>
      <c r="IOP19" t="str">
        <f t="shared" si="105"/>
        <v/>
      </c>
      <c r="IOQ19" t="str">
        <f t="shared" si="105"/>
        <v/>
      </c>
      <c r="IOR19" t="str">
        <f t="shared" si="105"/>
        <v/>
      </c>
      <c r="IOS19" t="str">
        <f t="shared" si="105"/>
        <v/>
      </c>
      <c r="IOT19" t="str">
        <f t="shared" si="105"/>
        <v/>
      </c>
      <c r="IOU19" t="str">
        <f t="shared" si="105"/>
        <v/>
      </c>
      <c r="IOV19" t="str">
        <f t="shared" si="105"/>
        <v/>
      </c>
      <c r="IOW19" t="str">
        <f t="shared" si="105"/>
        <v/>
      </c>
      <c r="IOX19" t="str">
        <f t="shared" si="105"/>
        <v/>
      </c>
      <c r="IOY19" t="str">
        <f t="shared" si="105"/>
        <v/>
      </c>
      <c r="IOZ19" t="str">
        <f t="shared" si="105"/>
        <v/>
      </c>
      <c r="IPA19" t="str">
        <f t="shared" si="105"/>
        <v/>
      </c>
      <c r="IPB19" t="str">
        <f t="shared" si="105"/>
        <v/>
      </c>
      <c r="IPC19" t="str">
        <f t="shared" si="105"/>
        <v/>
      </c>
      <c r="IPD19" t="str">
        <f t="shared" si="105"/>
        <v/>
      </c>
      <c r="IPE19" t="str">
        <f t="shared" si="105"/>
        <v/>
      </c>
      <c r="IPF19" t="str">
        <f t="shared" si="105"/>
        <v/>
      </c>
      <c r="IPG19" t="str">
        <f t="shared" si="105"/>
        <v/>
      </c>
      <c r="IPH19" t="str">
        <f t="shared" si="105"/>
        <v/>
      </c>
      <c r="IPI19" t="str">
        <f t="shared" si="105"/>
        <v/>
      </c>
      <c r="IPJ19" t="str">
        <f t="shared" si="105"/>
        <v/>
      </c>
      <c r="IPK19" t="str">
        <f t="shared" si="105"/>
        <v/>
      </c>
      <c r="IPL19" t="str">
        <f t="shared" si="105"/>
        <v/>
      </c>
      <c r="IPM19" t="str">
        <f t="shared" si="105"/>
        <v/>
      </c>
      <c r="IPN19" t="str">
        <f t="shared" si="105"/>
        <v/>
      </c>
      <c r="IPO19" t="str">
        <f t="shared" si="105"/>
        <v/>
      </c>
      <c r="IPP19" t="str">
        <f t="shared" si="105"/>
        <v/>
      </c>
      <c r="IPQ19" t="str">
        <f t="shared" si="105"/>
        <v/>
      </c>
      <c r="IPR19" t="str">
        <f t="shared" si="105"/>
        <v/>
      </c>
      <c r="IPS19" t="str">
        <f t="shared" si="105"/>
        <v/>
      </c>
      <c r="IPT19" t="str">
        <f t="shared" si="105"/>
        <v/>
      </c>
      <c r="IPU19" t="str">
        <f t="shared" si="105"/>
        <v/>
      </c>
      <c r="IPV19" t="str">
        <f t="shared" si="105"/>
        <v/>
      </c>
      <c r="IPW19" t="str">
        <f t="shared" si="105"/>
        <v/>
      </c>
      <c r="IPX19" t="str">
        <f t="shared" si="105"/>
        <v/>
      </c>
      <c r="IPY19" t="str">
        <f t="shared" si="105"/>
        <v/>
      </c>
      <c r="IPZ19" t="str">
        <f t="shared" si="105"/>
        <v/>
      </c>
      <c r="IQA19" t="str">
        <f t="shared" si="105"/>
        <v/>
      </c>
      <c r="IQB19" t="str">
        <f t="shared" si="105"/>
        <v/>
      </c>
      <c r="IQC19" t="str">
        <f t="shared" si="105"/>
        <v/>
      </c>
      <c r="IQD19" t="str">
        <f t="shared" si="105"/>
        <v/>
      </c>
      <c r="IQE19" t="str">
        <f t="shared" si="105"/>
        <v/>
      </c>
      <c r="IQF19" t="str">
        <f t="shared" ref="IQF19:ISQ19" si="106">IF(OR(IQF18=1,IQF17=1),"Fed Intervention","")</f>
        <v/>
      </c>
      <c r="IQG19" t="str">
        <f t="shared" si="106"/>
        <v/>
      </c>
      <c r="IQH19" t="str">
        <f t="shared" si="106"/>
        <v/>
      </c>
      <c r="IQI19" t="str">
        <f t="shared" si="106"/>
        <v/>
      </c>
      <c r="IQJ19" t="str">
        <f t="shared" si="106"/>
        <v/>
      </c>
      <c r="IQK19" t="str">
        <f t="shared" si="106"/>
        <v/>
      </c>
      <c r="IQL19" t="str">
        <f t="shared" si="106"/>
        <v/>
      </c>
      <c r="IQM19" t="str">
        <f t="shared" si="106"/>
        <v/>
      </c>
      <c r="IQN19" t="str">
        <f t="shared" si="106"/>
        <v/>
      </c>
      <c r="IQO19" t="str">
        <f t="shared" si="106"/>
        <v/>
      </c>
      <c r="IQP19" t="str">
        <f t="shared" si="106"/>
        <v/>
      </c>
      <c r="IQQ19" t="str">
        <f t="shared" si="106"/>
        <v/>
      </c>
      <c r="IQR19" t="str">
        <f t="shared" si="106"/>
        <v/>
      </c>
      <c r="IQS19" t="str">
        <f t="shared" si="106"/>
        <v/>
      </c>
      <c r="IQT19" t="str">
        <f t="shared" si="106"/>
        <v/>
      </c>
      <c r="IQU19" t="str">
        <f t="shared" si="106"/>
        <v/>
      </c>
      <c r="IQV19" t="str">
        <f t="shared" si="106"/>
        <v/>
      </c>
      <c r="IQW19" t="str">
        <f t="shared" si="106"/>
        <v/>
      </c>
      <c r="IQX19" t="str">
        <f t="shared" si="106"/>
        <v/>
      </c>
      <c r="IQY19" t="str">
        <f t="shared" si="106"/>
        <v/>
      </c>
      <c r="IQZ19" t="str">
        <f t="shared" si="106"/>
        <v/>
      </c>
      <c r="IRA19" t="str">
        <f t="shared" si="106"/>
        <v/>
      </c>
      <c r="IRB19" t="str">
        <f t="shared" si="106"/>
        <v/>
      </c>
      <c r="IRC19" t="str">
        <f t="shared" si="106"/>
        <v/>
      </c>
      <c r="IRD19" t="str">
        <f t="shared" si="106"/>
        <v/>
      </c>
      <c r="IRE19" t="str">
        <f t="shared" si="106"/>
        <v/>
      </c>
      <c r="IRF19" t="str">
        <f t="shared" si="106"/>
        <v/>
      </c>
      <c r="IRG19" t="str">
        <f t="shared" si="106"/>
        <v/>
      </c>
      <c r="IRH19" t="str">
        <f t="shared" si="106"/>
        <v/>
      </c>
      <c r="IRI19" t="str">
        <f t="shared" si="106"/>
        <v/>
      </c>
      <c r="IRJ19" t="str">
        <f t="shared" si="106"/>
        <v/>
      </c>
      <c r="IRK19" t="str">
        <f t="shared" si="106"/>
        <v/>
      </c>
      <c r="IRL19" t="str">
        <f t="shared" si="106"/>
        <v/>
      </c>
      <c r="IRM19" t="str">
        <f t="shared" si="106"/>
        <v/>
      </c>
      <c r="IRN19" t="str">
        <f t="shared" si="106"/>
        <v/>
      </c>
      <c r="IRO19" t="str">
        <f t="shared" si="106"/>
        <v/>
      </c>
      <c r="IRP19" t="str">
        <f t="shared" si="106"/>
        <v/>
      </c>
      <c r="IRQ19" t="str">
        <f t="shared" si="106"/>
        <v/>
      </c>
      <c r="IRR19" t="str">
        <f t="shared" si="106"/>
        <v/>
      </c>
      <c r="IRS19" t="str">
        <f t="shared" si="106"/>
        <v/>
      </c>
      <c r="IRT19" t="str">
        <f t="shared" si="106"/>
        <v/>
      </c>
      <c r="IRU19" t="str">
        <f t="shared" si="106"/>
        <v/>
      </c>
      <c r="IRV19" t="str">
        <f t="shared" si="106"/>
        <v/>
      </c>
      <c r="IRW19" t="str">
        <f t="shared" si="106"/>
        <v/>
      </c>
      <c r="IRX19" t="str">
        <f t="shared" si="106"/>
        <v/>
      </c>
      <c r="IRY19" t="str">
        <f t="shared" si="106"/>
        <v/>
      </c>
      <c r="IRZ19" t="str">
        <f t="shared" si="106"/>
        <v/>
      </c>
      <c r="ISA19" t="str">
        <f t="shared" si="106"/>
        <v/>
      </c>
      <c r="ISB19" t="str">
        <f t="shared" si="106"/>
        <v/>
      </c>
      <c r="ISC19" t="str">
        <f t="shared" si="106"/>
        <v/>
      </c>
      <c r="ISD19" t="str">
        <f t="shared" si="106"/>
        <v/>
      </c>
      <c r="ISE19" t="str">
        <f t="shared" si="106"/>
        <v/>
      </c>
      <c r="ISF19" t="str">
        <f t="shared" si="106"/>
        <v/>
      </c>
      <c r="ISG19" t="str">
        <f t="shared" si="106"/>
        <v/>
      </c>
      <c r="ISH19" t="str">
        <f t="shared" si="106"/>
        <v/>
      </c>
      <c r="ISI19" t="str">
        <f t="shared" si="106"/>
        <v/>
      </c>
      <c r="ISJ19" t="str">
        <f t="shared" si="106"/>
        <v/>
      </c>
      <c r="ISK19" t="str">
        <f t="shared" si="106"/>
        <v/>
      </c>
      <c r="ISL19" t="str">
        <f t="shared" si="106"/>
        <v/>
      </c>
      <c r="ISM19" t="str">
        <f t="shared" si="106"/>
        <v/>
      </c>
      <c r="ISN19" t="str">
        <f t="shared" si="106"/>
        <v/>
      </c>
      <c r="ISO19" t="str">
        <f t="shared" si="106"/>
        <v/>
      </c>
      <c r="ISP19" t="str">
        <f t="shared" si="106"/>
        <v/>
      </c>
      <c r="ISQ19" t="str">
        <f t="shared" si="106"/>
        <v/>
      </c>
      <c r="ISR19" t="str">
        <f t="shared" ref="ISR19:IVC19" si="107">IF(OR(ISR18=1,ISR17=1),"Fed Intervention","")</f>
        <v/>
      </c>
      <c r="ISS19" t="str">
        <f t="shared" si="107"/>
        <v/>
      </c>
      <c r="IST19" t="str">
        <f t="shared" si="107"/>
        <v/>
      </c>
      <c r="ISU19" t="str">
        <f t="shared" si="107"/>
        <v/>
      </c>
      <c r="ISV19" t="str">
        <f t="shared" si="107"/>
        <v/>
      </c>
      <c r="ISW19" t="str">
        <f t="shared" si="107"/>
        <v/>
      </c>
      <c r="ISX19" t="str">
        <f t="shared" si="107"/>
        <v/>
      </c>
      <c r="ISY19" t="str">
        <f t="shared" si="107"/>
        <v/>
      </c>
      <c r="ISZ19" t="str">
        <f t="shared" si="107"/>
        <v/>
      </c>
      <c r="ITA19" t="str">
        <f t="shared" si="107"/>
        <v/>
      </c>
      <c r="ITB19" t="str">
        <f t="shared" si="107"/>
        <v/>
      </c>
      <c r="ITC19" t="str">
        <f t="shared" si="107"/>
        <v/>
      </c>
      <c r="ITD19" t="str">
        <f t="shared" si="107"/>
        <v/>
      </c>
      <c r="ITE19" t="str">
        <f t="shared" si="107"/>
        <v/>
      </c>
      <c r="ITF19" t="str">
        <f t="shared" si="107"/>
        <v/>
      </c>
      <c r="ITG19" t="str">
        <f t="shared" si="107"/>
        <v/>
      </c>
      <c r="ITH19" t="str">
        <f t="shared" si="107"/>
        <v/>
      </c>
      <c r="ITI19" t="str">
        <f t="shared" si="107"/>
        <v/>
      </c>
      <c r="ITJ19" t="str">
        <f t="shared" si="107"/>
        <v/>
      </c>
      <c r="ITK19" t="str">
        <f t="shared" si="107"/>
        <v/>
      </c>
      <c r="ITL19" t="str">
        <f t="shared" si="107"/>
        <v/>
      </c>
      <c r="ITM19" t="str">
        <f t="shared" si="107"/>
        <v/>
      </c>
      <c r="ITN19" t="str">
        <f t="shared" si="107"/>
        <v/>
      </c>
      <c r="ITO19" t="str">
        <f t="shared" si="107"/>
        <v/>
      </c>
      <c r="ITP19" t="str">
        <f t="shared" si="107"/>
        <v/>
      </c>
      <c r="ITQ19" t="str">
        <f t="shared" si="107"/>
        <v/>
      </c>
      <c r="ITR19" t="str">
        <f t="shared" si="107"/>
        <v/>
      </c>
      <c r="ITS19" t="str">
        <f t="shared" si="107"/>
        <v/>
      </c>
      <c r="ITT19" t="str">
        <f t="shared" si="107"/>
        <v/>
      </c>
      <c r="ITU19" t="str">
        <f t="shared" si="107"/>
        <v/>
      </c>
      <c r="ITV19" t="str">
        <f t="shared" si="107"/>
        <v/>
      </c>
      <c r="ITW19" t="str">
        <f t="shared" si="107"/>
        <v/>
      </c>
      <c r="ITX19" t="str">
        <f t="shared" si="107"/>
        <v/>
      </c>
      <c r="ITY19" t="str">
        <f t="shared" si="107"/>
        <v/>
      </c>
      <c r="ITZ19" t="str">
        <f t="shared" si="107"/>
        <v/>
      </c>
      <c r="IUA19" t="str">
        <f t="shared" si="107"/>
        <v/>
      </c>
      <c r="IUB19" t="str">
        <f t="shared" si="107"/>
        <v/>
      </c>
      <c r="IUC19" t="str">
        <f t="shared" si="107"/>
        <v/>
      </c>
      <c r="IUD19" t="str">
        <f t="shared" si="107"/>
        <v/>
      </c>
      <c r="IUE19" t="str">
        <f t="shared" si="107"/>
        <v/>
      </c>
      <c r="IUF19" t="str">
        <f t="shared" si="107"/>
        <v/>
      </c>
      <c r="IUG19" t="str">
        <f t="shared" si="107"/>
        <v/>
      </c>
      <c r="IUH19" t="str">
        <f t="shared" si="107"/>
        <v/>
      </c>
      <c r="IUI19" t="str">
        <f t="shared" si="107"/>
        <v/>
      </c>
      <c r="IUJ19" t="str">
        <f t="shared" si="107"/>
        <v/>
      </c>
      <c r="IUK19" t="str">
        <f t="shared" si="107"/>
        <v/>
      </c>
      <c r="IUL19" t="str">
        <f t="shared" si="107"/>
        <v/>
      </c>
      <c r="IUM19" t="str">
        <f t="shared" si="107"/>
        <v/>
      </c>
      <c r="IUN19" t="str">
        <f t="shared" si="107"/>
        <v/>
      </c>
      <c r="IUO19" t="str">
        <f t="shared" si="107"/>
        <v/>
      </c>
      <c r="IUP19" t="str">
        <f t="shared" si="107"/>
        <v/>
      </c>
      <c r="IUQ19" t="str">
        <f t="shared" si="107"/>
        <v/>
      </c>
      <c r="IUR19" t="str">
        <f t="shared" si="107"/>
        <v/>
      </c>
      <c r="IUS19" t="str">
        <f t="shared" si="107"/>
        <v/>
      </c>
      <c r="IUT19" t="str">
        <f t="shared" si="107"/>
        <v/>
      </c>
      <c r="IUU19" t="str">
        <f t="shared" si="107"/>
        <v/>
      </c>
      <c r="IUV19" t="str">
        <f t="shared" si="107"/>
        <v/>
      </c>
      <c r="IUW19" t="str">
        <f t="shared" si="107"/>
        <v/>
      </c>
      <c r="IUX19" t="str">
        <f t="shared" si="107"/>
        <v/>
      </c>
      <c r="IUY19" t="str">
        <f t="shared" si="107"/>
        <v/>
      </c>
      <c r="IUZ19" t="str">
        <f t="shared" si="107"/>
        <v/>
      </c>
      <c r="IVA19" t="str">
        <f t="shared" si="107"/>
        <v/>
      </c>
      <c r="IVB19" t="str">
        <f t="shared" si="107"/>
        <v/>
      </c>
      <c r="IVC19" t="str">
        <f t="shared" si="107"/>
        <v/>
      </c>
      <c r="IVD19" t="str">
        <f t="shared" ref="IVD19:IXO19" si="108">IF(OR(IVD18=1,IVD17=1),"Fed Intervention","")</f>
        <v/>
      </c>
      <c r="IVE19" t="str">
        <f t="shared" si="108"/>
        <v/>
      </c>
      <c r="IVF19" t="str">
        <f t="shared" si="108"/>
        <v/>
      </c>
      <c r="IVG19" t="str">
        <f t="shared" si="108"/>
        <v/>
      </c>
      <c r="IVH19" t="str">
        <f t="shared" si="108"/>
        <v/>
      </c>
      <c r="IVI19" t="str">
        <f t="shared" si="108"/>
        <v/>
      </c>
      <c r="IVJ19" t="str">
        <f t="shared" si="108"/>
        <v/>
      </c>
      <c r="IVK19" t="str">
        <f t="shared" si="108"/>
        <v/>
      </c>
      <c r="IVL19" t="str">
        <f t="shared" si="108"/>
        <v/>
      </c>
      <c r="IVM19" t="str">
        <f t="shared" si="108"/>
        <v/>
      </c>
      <c r="IVN19" t="str">
        <f t="shared" si="108"/>
        <v/>
      </c>
      <c r="IVO19" t="str">
        <f t="shared" si="108"/>
        <v/>
      </c>
      <c r="IVP19" t="str">
        <f t="shared" si="108"/>
        <v/>
      </c>
      <c r="IVQ19" t="str">
        <f t="shared" si="108"/>
        <v/>
      </c>
      <c r="IVR19" t="str">
        <f t="shared" si="108"/>
        <v/>
      </c>
      <c r="IVS19" t="str">
        <f t="shared" si="108"/>
        <v/>
      </c>
      <c r="IVT19" t="str">
        <f t="shared" si="108"/>
        <v/>
      </c>
      <c r="IVU19" t="str">
        <f t="shared" si="108"/>
        <v/>
      </c>
      <c r="IVV19" t="str">
        <f t="shared" si="108"/>
        <v/>
      </c>
      <c r="IVW19" t="str">
        <f t="shared" si="108"/>
        <v/>
      </c>
      <c r="IVX19" t="str">
        <f t="shared" si="108"/>
        <v/>
      </c>
      <c r="IVY19" t="str">
        <f t="shared" si="108"/>
        <v/>
      </c>
      <c r="IVZ19" t="str">
        <f t="shared" si="108"/>
        <v/>
      </c>
      <c r="IWA19" t="str">
        <f t="shared" si="108"/>
        <v/>
      </c>
      <c r="IWB19" t="str">
        <f t="shared" si="108"/>
        <v/>
      </c>
      <c r="IWC19" t="str">
        <f t="shared" si="108"/>
        <v/>
      </c>
      <c r="IWD19" t="str">
        <f t="shared" si="108"/>
        <v/>
      </c>
      <c r="IWE19" t="str">
        <f t="shared" si="108"/>
        <v/>
      </c>
      <c r="IWF19" t="str">
        <f t="shared" si="108"/>
        <v/>
      </c>
      <c r="IWG19" t="str">
        <f t="shared" si="108"/>
        <v/>
      </c>
      <c r="IWH19" t="str">
        <f t="shared" si="108"/>
        <v/>
      </c>
      <c r="IWI19" t="str">
        <f t="shared" si="108"/>
        <v/>
      </c>
      <c r="IWJ19" t="str">
        <f t="shared" si="108"/>
        <v/>
      </c>
      <c r="IWK19" t="str">
        <f t="shared" si="108"/>
        <v/>
      </c>
      <c r="IWL19" t="str">
        <f t="shared" si="108"/>
        <v/>
      </c>
      <c r="IWM19" t="str">
        <f t="shared" si="108"/>
        <v/>
      </c>
      <c r="IWN19" t="str">
        <f t="shared" si="108"/>
        <v/>
      </c>
      <c r="IWO19" t="str">
        <f t="shared" si="108"/>
        <v/>
      </c>
      <c r="IWP19" t="str">
        <f t="shared" si="108"/>
        <v/>
      </c>
      <c r="IWQ19" t="str">
        <f t="shared" si="108"/>
        <v/>
      </c>
      <c r="IWR19" t="str">
        <f t="shared" si="108"/>
        <v/>
      </c>
      <c r="IWS19" t="str">
        <f t="shared" si="108"/>
        <v/>
      </c>
      <c r="IWT19" t="str">
        <f t="shared" si="108"/>
        <v/>
      </c>
      <c r="IWU19" t="str">
        <f t="shared" si="108"/>
        <v/>
      </c>
      <c r="IWV19" t="str">
        <f t="shared" si="108"/>
        <v/>
      </c>
      <c r="IWW19" t="str">
        <f t="shared" si="108"/>
        <v/>
      </c>
      <c r="IWX19" t="str">
        <f t="shared" si="108"/>
        <v/>
      </c>
      <c r="IWY19" t="str">
        <f t="shared" si="108"/>
        <v/>
      </c>
      <c r="IWZ19" t="str">
        <f t="shared" si="108"/>
        <v/>
      </c>
      <c r="IXA19" t="str">
        <f t="shared" si="108"/>
        <v/>
      </c>
      <c r="IXB19" t="str">
        <f t="shared" si="108"/>
        <v/>
      </c>
      <c r="IXC19" t="str">
        <f t="shared" si="108"/>
        <v/>
      </c>
      <c r="IXD19" t="str">
        <f t="shared" si="108"/>
        <v/>
      </c>
      <c r="IXE19" t="str">
        <f t="shared" si="108"/>
        <v/>
      </c>
      <c r="IXF19" t="str">
        <f t="shared" si="108"/>
        <v/>
      </c>
      <c r="IXG19" t="str">
        <f t="shared" si="108"/>
        <v/>
      </c>
      <c r="IXH19" t="str">
        <f t="shared" si="108"/>
        <v/>
      </c>
      <c r="IXI19" t="str">
        <f t="shared" si="108"/>
        <v/>
      </c>
      <c r="IXJ19" t="str">
        <f t="shared" si="108"/>
        <v/>
      </c>
      <c r="IXK19" t="str">
        <f t="shared" si="108"/>
        <v/>
      </c>
      <c r="IXL19" t="str">
        <f t="shared" si="108"/>
        <v/>
      </c>
      <c r="IXM19" t="str">
        <f t="shared" si="108"/>
        <v/>
      </c>
      <c r="IXN19" t="str">
        <f t="shared" si="108"/>
        <v/>
      </c>
      <c r="IXO19" t="str">
        <f t="shared" si="108"/>
        <v/>
      </c>
      <c r="IXP19" t="str">
        <f t="shared" ref="IXP19:JAA19" si="109">IF(OR(IXP18=1,IXP17=1),"Fed Intervention","")</f>
        <v/>
      </c>
      <c r="IXQ19" t="str">
        <f t="shared" si="109"/>
        <v/>
      </c>
      <c r="IXR19" t="str">
        <f t="shared" si="109"/>
        <v/>
      </c>
      <c r="IXS19" t="str">
        <f t="shared" si="109"/>
        <v/>
      </c>
      <c r="IXT19" t="str">
        <f t="shared" si="109"/>
        <v/>
      </c>
      <c r="IXU19" t="str">
        <f t="shared" si="109"/>
        <v/>
      </c>
      <c r="IXV19" t="str">
        <f t="shared" si="109"/>
        <v/>
      </c>
      <c r="IXW19" t="str">
        <f t="shared" si="109"/>
        <v/>
      </c>
      <c r="IXX19" t="str">
        <f t="shared" si="109"/>
        <v/>
      </c>
      <c r="IXY19" t="str">
        <f t="shared" si="109"/>
        <v/>
      </c>
      <c r="IXZ19" t="str">
        <f t="shared" si="109"/>
        <v/>
      </c>
      <c r="IYA19" t="str">
        <f t="shared" si="109"/>
        <v/>
      </c>
      <c r="IYB19" t="str">
        <f t="shared" si="109"/>
        <v/>
      </c>
      <c r="IYC19" t="str">
        <f t="shared" si="109"/>
        <v/>
      </c>
      <c r="IYD19" t="str">
        <f t="shared" si="109"/>
        <v/>
      </c>
      <c r="IYE19" t="str">
        <f t="shared" si="109"/>
        <v/>
      </c>
      <c r="IYF19" t="str">
        <f t="shared" si="109"/>
        <v/>
      </c>
      <c r="IYG19" t="str">
        <f t="shared" si="109"/>
        <v/>
      </c>
      <c r="IYH19" t="str">
        <f t="shared" si="109"/>
        <v/>
      </c>
      <c r="IYI19" t="str">
        <f t="shared" si="109"/>
        <v/>
      </c>
      <c r="IYJ19" t="str">
        <f t="shared" si="109"/>
        <v/>
      </c>
      <c r="IYK19" t="str">
        <f t="shared" si="109"/>
        <v/>
      </c>
      <c r="IYL19" t="str">
        <f t="shared" si="109"/>
        <v/>
      </c>
      <c r="IYM19" t="str">
        <f t="shared" si="109"/>
        <v/>
      </c>
      <c r="IYN19" t="str">
        <f t="shared" si="109"/>
        <v/>
      </c>
      <c r="IYO19" t="str">
        <f t="shared" si="109"/>
        <v/>
      </c>
      <c r="IYP19" t="str">
        <f t="shared" si="109"/>
        <v/>
      </c>
      <c r="IYQ19" t="str">
        <f t="shared" si="109"/>
        <v/>
      </c>
      <c r="IYR19" t="str">
        <f t="shared" si="109"/>
        <v/>
      </c>
      <c r="IYS19" t="str">
        <f t="shared" si="109"/>
        <v/>
      </c>
      <c r="IYT19" t="str">
        <f t="shared" si="109"/>
        <v/>
      </c>
      <c r="IYU19" t="str">
        <f t="shared" si="109"/>
        <v/>
      </c>
      <c r="IYV19" t="str">
        <f t="shared" si="109"/>
        <v/>
      </c>
      <c r="IYW19" t="str">
        <f t="shared" si="109"/>
        <v/>
      </c>
      <c r="IYX19" t="str">
        <f t="shared" si="109"/>
        <v/>
      </c>
      <c r="IYY19" t="str">
        <f t="shared" si="109"/>
        <v/>
      </c>
      <c r="IYZ19" t="str">
        <f t="shared" si="109"/>
        <v/>
      </c>
      <c r="IZA19" t="str">
        <f t="shared" si="109"/>
        <v/>
      </c>
      <c r="IZB19" t="str">
        <f t="shared" si="109"/>
        <v/>
      </c>
      <c r="IZC19" t="str">
        <f t="shared" si="109"/>
        <v/>
      </c>
      <c r="IZD19" t="str">
        <f t="shared" si="109"/>
        <v/>
      </c>
      <c r="IZE19" t="str">
        <f t="shared" si="109"/>
        <v/>
      </c>
      <c r="IZF19" t="str">
        <f t="shared" si="109"/>
        <v/>
      </c>
      <c r="IZG19" t="str">
        <f t="shared" si="109"/>
        <v/>
      </c>
      <c r="IZH19" t="str">
        <f t="shared" si="109"/>
        <v/>
      </c>
      <c r="IZI19" t="str">
        <f t="shared" si="109"/>
        <v/>
      </c>
      <c r="IZJ19" t="str">
        <f t="shared" si="109"/>
        <v/>
      </c>
      <c r="IZK19" t="str">
        <f t="shared" si="109"/>
        <v/>
      </c>
      <c r="IZL19" t="str">
        <f t="shared" si="109"/>
        <v/>
      </c>
      <c r="IZM19" t="str">
        <f t="shared" si="109"/>
        <v/>
      </c>
      <c r="IZN19" t="str">
        <f t="shared" si="109"/>
        <v/>
      </c>
      <c r="IZO19" t="str">
        <f t="shared" si="109"/>
        <v/>
      </c>
      <c r="IZP19" t="str">
        <f t="shared" si="109"/>
        <v/>
      </c>
      <c r="IZQ19" t="str">
        <f t="shared" si="109"/>
        <v/>
      </c>
      <c r="IZR19" t="str">
        <f t="shared" si="109"/>
        <v/>
      </c>
      <c r="IZS19" t="str">
        <f t="shared" si="109"/>
        <v/>
      </c>
      <c r="IZT19" t="str">
        <f t="shared" si="109"/>
        <v/>
      </c>
      <c r="IZU19" t="str">
        <f t="shared" si="109"/>
        <v/>
      </c>
      <c r="IZV19" t="str">
        <f t="shared" si="109"/>
        <v/>
      </c>
      <c r="IZW19" t="str">
        <f t="shared" si="109"/>
        <v/>
      </c>
      <c r="IZX19" t="str">
        <f t="shared" si="109"/>
        <v/>
      </c>
      <c r="IZY19" t="str">
        <f t="shared" si="109"/>
        <v/>
      </c>
      <c r="IZZ19" t="str">
        <f t="shared" si="109"/>
        <v/>
      </c>
      <c r="JAA19" t="str">
        <f t="shared" si="109"/>
        <v/>
      </c>
      <c r="JAB19" t="str">
        <f t="shared" ref="JAB19:JCM19" si="110">IF(OR(JAB18=1,JAB17=1),"Fed Intervention","")</f>
        <v/>
      </c>
      <c r="JAC19" t="str">
        <f t="shared" si="110"/>
        <v/>
      </c>
      <c r="JAD19" t="str">
        <f t="shared" si="110"/>
        <v/>
      </c>
      <c r="JAE19" t="str">
        <f t="shared" si="110"/>
        <v/>
      </c>
      <c r="JAF19" t="str">
        <f t="shared" si="110"/>
        <v/>
      </c>
      <c r="JAG19" t="str">
        <f t="shared" si="110"/>
        <v/>
      </c>
      <c r="JAH19" t="str">
        <f t="shared" si="110"/>
        <v/>
      </c>
      <c r="JAI19" t="str">
        <f t="shared" si="110"/>
        <v/>
      </c>
      <c r="JAJ19" t="str">
        <f t="shared" si="110"/>
        <v/>
      </c>
      <c r="JAK19" t="str">
        <f t="shared" si="110"/>
        <v/>
      </c>
      <c r="JAL19" t="str">
        <f t="shared" si="110"/>
        <v/>
      </c>
      <c r="JAM19" t="str">
        <f t="shared" si="110"/>
        <v/>
      </c>
      <c r="JAN19" t="str">
        <f t="shared" si="110"/>
        <v/>
      </c>
      <c r="JAO19" t="str">
        <f t="shared" si="110"/>
        <v/>
      </c>
      <c r="JAP19" t="str">
        <f t="shared" si="110"/>
        <v/>
      </c>
      <c r="JAQ19" t="str">
        <f t="shared" si="110"/>
        <v/>
      </c>
      <c r="JAR19" t="str">
        <f t="shared" si="110"/>
        <v/>
      </c>
      <c r="JAS19" t="str">
        <f t="shared" si="110"/>
        <v/>
      </c>
      <c r="JAT19" t="str">
        <f t="shared" si="110"/>
        <v/>
      </c>
      <c r="JAU19" t="str">
        <f t="shared" si="110"/>
        <v/>
      </c>
      <c r="JAV19" t="str">
        <f t="shared" si="110"/>
        <v/>
      </c>
      <c r="JAW19" t="str">
        <f t="shared" si="110"/>
        <v/>
      </c>
      <c r="JAX19" t="str">
        <f t="shared" si="110"/>
        <v/>
      </c>
      <c r="JAY19" t="str">
        <f t="shared" si="110"/>
        <v/>
      </c>
      <c r="JAZ19" t="str">
        <f t="shared" si="110"/>
        <v/>
      </c>
      <c r="JBA19" t="str">
        <f t="shared" si="110"/>
        <v/>
      </c>
      <c r="JBB19" t="str">
        <f t="shared" si="110"/>
        <v/>
      </c>
      <c r="JBC19" t="str">
        <f t="shared" si="110"/>
        <v/>
      </c>
      <c r="JBD19" t="str">
        <f t="shared" si="110"/>
        <v/>
      </c>
      <c r="JBE19" t="str">
        <f t="shared" si="110"/>
        <v/>
      </c>
      <c r="JBF19" t="str">
        <f t="shared" si="110"/>
        <v/>
      </c>
      <c r="JBG19" t="str">
        <f t="shared" si="110"/>
        <v/>
      </c>
      <c r="JBH19" t="str">
        <f t="shared" si="110"/>
        <v/>
      </c>
      <c r="JBI19" t="str">
        <f t="shared" si="110"/>
        <v/>
      </c>
      <c r="JBJ19" t="str">
        <f t="shared" si="110"/>
        <v/>
      </c>
      <c r="JBK19" t="str">
        <f t="shared" si="110"/>
        <v/>
      </c>
      <c r="JBL19" t="str">
        <f t="shared" si="110"/>
        <v/>
      </c>
      <c r="JBM19" t="str">
        <f t="shared" si="110"/>
        <v/>
      </c>
      <c r="JBN19" t="str">
        <f t="shared" si="110"/>
        <v/>
      </c>
      <c r="JBO19" t="str">
        <f t="shared" si="110"/>
        <v/>
      </c>
      <c r="JBP19" t="str">
        <f t="shared" si="110"/>
        <v/>
      </c>
      <c r="JBQ19" t="str">
        <f t="shared" si="110"/>
        <v/>
      </c>
      <c r="JBR19" t="str">
        <f t="shared" si="110"/>
        <v/>
      </c>
      <c r="JBS19" t="str">
        <f t="shared" si="110"/>
        <v/>
      </c>
      <c r="JBT19" t="str">
        <f t="shared" si="110"/>
        <v/>
      </c>
      <c r="JBU19" t="str">
        <f t="shared" si="110"/>
        <v/>
      </c>
      <c r="JBV19" t="str">
        <f t="shared" si="110"/>
        <v/>
      </c>
      <c r="JBW19" t="str">
        <f t="shared" si="110"/>
        <v/>
      </c>
      <c r="JBX19" t="str">
        <f t="shared" si="110"/>
        <v/>
      </c>
      <c r="JBY19" t="str">
        <f t="shared" si="110"/>
        <v/>
      </c>
      <c r="JBZ19" t="str">
        <f t="shared" si="110"/>
        <v/>
      </c>
      <c r="JCA19" t="str">
        <f t="shared" si="110"/>
        <v/>
      </c>
      <c r="JCB19" t="str">
        <f t="shared" si="110"/>
        <v/>
      </c>
      <c r="JCC19" t="str">
        <f t="shared" si="110"/>
        <v/>
      </c>
      <c r="JCD19" t="str">
        <f t="shared" si="110"/>
        <v/>
      </c>
      <c r="JCE19" t="str">
        <f t="shared" si="110"/>
        <v/>
      </c>
      <c r="JCF19" t="str">
        <f t="shared" si="110"/>
        <v/>
      </c>
      <c r="JCG19" t="str">
        <f t="shared" si="110"/>
        <v/>
      </c>
      <c r="JCH19" t="str">
        <f t="shared" si="110"/>
        <v/>
      </c>
      <c r="JCI19" t="str">
        <f t="shared" si="110"/>
        <v/>
      </c>
      <c r="JCJ19" t="str">
        <f t="shared" si="110"/>
        <v/>
      </c>
      <c r="JCK19" t="str">
        <f t="shared" si="110"/>
        <v/>
      </c>
      <c r="JCL19" t="str">
        <f t="shared" si="110"/>
        <v/>
      </c>
      <c r="JCM19" t="str">
        <f t="shared" si="110"/>
        <v/>
      </c>
      <c r="JCN19" t="str">
        <f t="shared" ref="JCN19:JEY19" si="111">IF(OR(JCN18=1,JCN17=1),"Fed Intervention","")</f>
        <v/>
      </c>
      <c r="JCO19" t="str">
        <f t="shared" si="111"/>
        <v/>
      </c>
      <c r="JCP19" t="str">
        <f t="shared" si="111"/>
        <v/>
      </c>
      <c r="JCQ19" t="str">
        <f t="shared" si="111"/>
        <v/>
      </c>
      <c r="JCR19" t="str">
        <f t="shared" si="111"/>
        <v/>
      </c>
      <c r="JCS19" t="str">
        <f t="shared" si="111"/>
        <v/>
      </c>
      <c r="JCT19" t="str">
        <f t="shared" si="111"/>
        <v/>
      </c>
      <c r="JCU19" t="str">
        <f t="shared" si="111"/>
        <v/>
      </c>
      <c r="JCV19" t="str">
        <f t="shared" si="111"/>
        <v/>
      </c>
      <c r="JCW19" t="str">
        <f t="shared" si="111"/>
        <v/>
      </c>
      <c r="JCX19" t="str">
        <f t="shared" si="111"/>
        <v/>
      </c>
      <c r="JCY19" t="str">
        <f t="shared" si="111"/>
        <v/>
      </c>
      <c r="JCZ19" t="str">
        <f t="shared" si="111"/>
        <v/>
      </c>
      <c r="JDA19" t="str">
        <f t="shared" si="111"/>
        <v/>
      </c>
      <c r="JDB19" t="str">
        <f t="shared" si="111"/>
        <v/>
      </c>
      <c r="JDC19" t="str">
        <f t="shared" si="111"/>
        <v/>
      </c>
      <c r="JDD19" t="str">
        <f t="shared" si="111"/>
        <v/>
      </c>
      <c r="JDE19" t="str">
        <f t="shared" si="111"/>
        <v/>
      </c>
      <c r="JDF19" t="str">
        <f t="shared" si="111"/>
        <v/>
      </c>
      <c r="JDG19" t="str">
        <f t="shared" si="111"/>
        <v/>
      </c>
      <c r="JDH19" t="str">
        <f t="shared" si="111"/>
        <v/>
      </c>
      <c r="JDI19" t="str">
        <f t="shared" si="111"/>
        <v/>
      </c>
      <c r="JDJ19" t="str">
        <f t="shared" si="111"/>
        <v/>
      </c>
      <c r="JDK19" t="str">
        <f t="shared" si="111"/>
        <v/>
      </c>
      <c r="JDL19" t="str">
        <f t="shared" si="111"/>
        <v/>
      </c>
      <c r="JDM19" t="str">
        <f t="shared" si="111"/>
        <v/>
      </c>
      <c r="JDN19" t="str">
        <f t="shared" si="111"/>
        <v/>
      </c>
      <c r="JDO19" t="str">
        <f t="shared" si="111"/>
        <v/>
      </c>
      <c r="JDP19" t="str">
        <f t="shared" si="111"/>
        <v/>
      </c>
      <c r="JDQ19" t="str">
        <f t="shared" si="111"/>
        <v/>
      </c>
      <c r="JDR19" t="str">
        <f t="shared" si="111"/>
        <v/>
      </c>
      <c r="JDS19" t="str">
        <f t="shared" si="111"/>
        <v/>
      </c>
      <c r="JDT19" t="str">
        <f t="shared" si="111"/>
        <v/>
      </c>
      <c r="JDU19" t="str">
        <f t="shared" si="111"/>
        <v/>
      </c>
      <c r="JDV19" t="str">
        <f t="shared" si="111"/>
        <v/>
      </c>
      <c r="JDW19" t="str">
        <f t="shared" si="111"/>
        <v/>
      </c>
      <c r="JDX19" t="str">
        <f t="shared" si="111"/>
        <v/>
      </c>
      <c r="JDY19" t="str">
        <f t="shared" si="111"/>
        <v/>
      </c>
      <c r="JDZ19" t="str">
        <f t="shared" si="111"/>
        <v/>
      </c>
      <c r="JEA19" t="str">
        <f t="shared" si="111"/>
        <v/>
      </c>
      <c r="JEB19" t="str">
        <f t="shared" si="111"/>
        <v/>
      </c>
      <c r="JEC19" t="str">
        <f t="shared" si="111"/>
        <v/>
      </c>
      <c r="JED19" t="str">
        <f t="shared" si="111"/>
        <v/>
      </c>
      <c r="JEE19" t="str">
        <f t="shared" si="111"/>
        <v/>
      </c>
      <c r="JEF19" t="str">
        <f t="shared" si="111"/>
        <v/>
      </c>
      <c r="JEG19" t="str">
        <f t="shared" si="111"/>
        <v/>
      </c>
      <c r="JEH19" t="str">
        <f t="shared" si="111"/>
        <v/>
      </c>
      <c r="JEI19" t="str">
        <f t="shared" si="111"/>
        <v/>
      </c>
      <c r="JEJ19" t="str">
        <f t="shared" si="111"/>
        <v/>
      </c>
      <c r="JEK19" t="str">
        <f t="shared" si="111"/>
        <v/>
      </c>
      <c r="JEL19" t="str">
        <f t="shared" si="111"/>
        <v/>
      </c>
      <c r="JEM19" t="str">
        <f t="shared" si="111"/>
        <v/>
      </c>
      <c r="JEN19" t="str">
        <f t="shared" si="111"/>
        <v/>
      </c>
      <c r="JEO19" t="str">
        <f t="shared" si="111"/>
        <v/>
      </c>
      <c r="JEP19" t="str">
        <f t="shared" si="111"/>
        <v/>
      </c>
      <c r="JEQ19" t="str">
        <f t="shared" si="111"/>
        <v/>
      </c>
      <c r="JER19" t="str">
        <f t="shared" si="111"/>
        <v/>
      </c>
      <c r="JES19" t="str">
        <f t="shared" si="111"/>
        <v/>
      </c>
      <c r="JET19" t="str">
        <f t="shared" si="111"/>
        <v/>
      </c>
      <c r="JEU19" t="str">
        <f t="shared" si="111"/>
        <v/>
      </c>
      <c r="JEV19" t="str">
        <f t="shared" si="111"/>
        <v/>
      </c>
      <c r="JEW19" t="str">
        <f t="shared" si="111"/>
        <v/>
      </c>
      <c r="JEX19" t="str">
        <f t="shared" si="111"/>
        <v/>
      </c>
      <c r="JEY19" t="str">
        <f t="shared" si="111"/>
        <v/>
      </c>
      <c r="JEZ19" t="str">
        <f t="shared" ref="JEZ19:JHK19" si="112">IF(OR(JEZ18=1,JEZ17=1),"Fed Intervention","")</f>
        <v/>
      </c>
      <c r="JFA19" t="str">
        <f t="shared" si="112"/>
        <v/>
      </c>
      <c r="JFB19" t="str">
        <f t="shared" si="112"/>
        <v/>
      </c>
      <c r="JFC19" t="str">
        <f t="shared" si="112"/>
        <v/>
      </c>
      <c r="JFD19" t="str">
        <f t="shared" si="112"/>
        <v/>
      </c>
      <c r="JFE19" t="str">
        <f t="shared" si="112"/>
        <v/>
      </c>
      <c r="JFF19" t="str">
        <f t="shared" si="112"/>
        <v/>
      </c>
      <c r="JFG19" t="str">
        <f t="shared" si="112"/>
        <v/>
      </c>
      <c r="JFH19" t="str">
        <f t="shared" si="112"/>
        <v/>
      </c>
      <c r="JFI19" t="str">
        <f t="shared" si="112"/>
        <v/>
      </c>
      <c r="JFJ19" t="str">
        <f t="shared" si="112"/>
        <v/>
      </c>
      <c r="JFK19" t="str">
        <f t="shared" si="112"/>
        <v/>
      </c>
      <c r="JFL19" t="str">
        <f t="shared" si="112"/>
        <v/>
      </c>
      <c r="JFM19" t="str">
        <f t="shared" si="112"/>
        <v/>
      </c>
      <c r="JFN19" t="str">
        <f t="shared" si="112"/>
        <v/>
      </c>
      <c r="JFO19" t="str">
        <f t="shared" si="112"/>
        <v/>
      </c>
      <c r="JFP19" t="str">
        <f t="shared" si="112"/>
        <v/>
      </c>
      <c r="JFQ19" t="str">
        <f t="shared" si="112"/>
        <v/>
      </c>
      <c r="JFR19" t="str">
        <f t="shared" si="112"/>
        <v/>
      </c>
      <c r="JFS19" t="str">
        <f t="shared" si="112"/>
        <v/>
      </c>
      <c r="JFT19" t="str">
        <f t="shared" si="112"/>
        <v/>
      </c>
      <c r="JFU19" t="str">
        <f t="shared" si="112"/>
        <v/>
      </c>
      <c r="JFV19" t="str">
        <f t="shared" si="112"/>
        <v/>
      </c>
      <c r="JFW19" t="str">
        <f t="shared" si="112"/>
        <v/>
      </c>
      <c r="JFX19" t="str">
        <f t="shared" si="112"/>
        <v/>
      </c>
      <c r="JFY19" t="str">
        <f t="shared" si="112"/>
        <v/>
      </c>
      <c r="JFZ19" t="str">
        <f t="shared" si="112"/>
        <v/>
      </c>
      <c r="JGA19" t="str">
        <f t="shared" si="112"/>
        <v/>
      </c>
      <c r="JGB19" t="str">
        <f t="shared" si="112"/>
        <v/>
      </c>
      <c r="JGC19" t="str">
        <f t="shared" si="112"/>
        <v/>
      </c>
      <c r="JGD19" t="str">
        <f t="shared" si="112"/>
        <v/>
      </c>
      <c r="JGE19" t="str">
        <f t="shared" si="112"/>
        <v/>
      </c>
      <c r="JGF19" t="str">
        <f t="shared" si="112"/>
        <v/>
      </c>
      <c r="JGG19" t="str">
        <f t="shared" si="112"/>
        <v/>
      </c>
      <c r="JGH19" t="str">
        <f t="shared" si="112"/>
        <v/>
      </c>
      <c r="JGI19" t="str">
        <f t="shared" si="112"/>
        <v/>
      </c>
      <c r="JGJ19" t="str">
        <f t="shared" si="112"/>
        <v/>
      </c>
      <c r="JGK19" t="str">
        <f t="shared" si="112"/>
        <v/>
      </c>
      <c r="JGL19" t="str">
        <f t="shared" si="112"/>
        <v/>
      </c>
      <c r="JGM19" t="str">
        <f t="shared" si="112"/>
        <v/>
      </c>
      <c r="JGN19" t="str">
        <f t="shared" si="112"/>
        <v/>
      </c>
      <c r="JGO19" t="str">
        <f t="shared" si="112"/>
        <v/>
      </c>
      <c r="JGP19" t="str">
        <f t="shared" si="112"/>
        <v/>
      </c>
      <c r="JGQ19" t="str">
        <f t="shared" si="112"/>
        <v/>
      </c>
      <c r="JGR19" t="str">
        <f t="shared" si="112"/>
        <v/>
      </c>
      <c r="JGS19" t="str">
        <f t="shared" si="112"/>
        <v/>
      </c>
      <c r="JGT19" t="str">
        <f t="shared" si="112"/>
        <v/>
      </c>
      <c r="JGU19" t="str">
        <f t="shared" si="112"/>
        <v/>
      </c>
      <c r="JGV19" t="str">
        <f t="shared" si="112"/>
        <v/>
      </c>
      <c r="JGW19" t="str">
        <f t="shared" si="112"/>
        <v/>
      </c>
      <c r="JGX19" t="str">
        <f t="shared" si="112"/>
        <v/>
      </c>
      <c r="JGY19" t="str">
        <f t="shared" si="112"/>
        <v/>
      </c>
      <c r="JGZ19" t="str">
        <f t="shared" si="112"/>
        <v/>
      </c>
      <c r="JHA19" t="str">
        <f t="shared" si="112"/>
        <v/>
      </c>
      <c r="JHB19" t="str">
        <f t="shared" si="112"/>
        <v/>
      </c>
      <c r="JHC19" t="str">
        <f t="shared" si="112"/>
        <v/>
      </c>
      <c r="JHD19" t="str">
        <f t="shared" si="112"/>
        <v/>
      </c>
      <c r="JHE19" t="str">
        <f t="shared" si="112"/>
        <v/>
      </c>
      <c r="JHF19" t="str">
        <f t="shared" si="112"/>
        <v/>
      </c>
      <c r="JHG19" t="str">
        <f t="shared" si="112"/>
        <v/>
      </c>
      <c r="JHH19" t="str">
        <f t="shared" si="112"/>
        <v/>
      </c>
      <c r="JHI19" t="str">
        <f t="shared" si="112"/>
        <v/>
      </c>
      <c r="JHJ19" t="str">
        <f t="shared" si="112"/>
        <v/>
      </c>
      <c r="JHK19" t="str">
        <f t="shared" si="112"/>
        <v/>
      </c>
      <c r="JHL19" t="str">
        <f t="shared" ref="JHL19:JJW19" si="113">IF(OR(JHL18=1,JHL17=1),"Fed Intervention","")</f>
        <v/>
      </c>
      <c r="JHM19" t="str">
        <f t="shared" si="113"/>
        <v/>
      </c>
      <c r="JHN19" t="str">
        <f t="shared" si="113"/>
        <v/>
      </c>
      <c r="JHO19" t="str">
        <f t="shared" si="113"/>
        <v/>
      </c>
      <c r="JHP19" t="str">
        <f t="shared" si="113"/>
        <v/>
      </c>
      <c r="JHQ19" t="str">
        <f t="shared" si="113"/>
        <v/>
      </c>
      <c r="JHR19" t="str">
        <f t="shared" si="113"/>
        <v/>
      </c>
      <c r="JHS19" t="str">
        <f t="shared" si="113"/>
        <v/>
      </c>
      <c r="JHT19" t="str">
        <f t="shared" si="113"/>
        <v/>
      </c>
      <c r="JHU19" t="str">
        <f t="shared" si="113"/>
        <v/>
      </c>
      <c r="JHV19" t="str">
        <f t="shared" si="113"/>
        <v/>
      </c>
      <c r="JHW19" t="str">
        <f t="shared" si="113"/>
        <v/>
      </c>
      <c r="JHX19" t="str">
        <f t="shared" si="113"/>
        <v/>
      </c>
      <c r="JHY19" t="str">
        <f t="shared" si="113"/>
        <v/>
      </c>
      <c r="JHZ19" t="str">
        <f t="shared" si="113"/>
        <v/>
      </c>
      <c r="JIA19" t="str">
        <f t="shared" si="113"/>
        <v/>
      </c>
      <c r="JIB19" t="str">
        <f t="shared" si="113"/>
        <v/>
      </c>
      <c r="JIC19" t="str">
        <f t="shared" si="113"/>
        <v/>
      </c>
      <c r="JID19" t="str">
        <f t="shared" si="113"/>
        <v/>
      </c>
      <c r="JIE19" t="str">
        <f t="shared" si="113"/>
        <v/>
      </c>
      <c r="JIF19" t="str">
        <f t="shared" si="113"/>
        <v/>
      </c>
      <c r="JIG19" t="str">
        <f t="shared" si="113"/>
        <v/>
      </c>
      <c r="JIH19" t="str">
        <f t="shared" si="113"/>
        <v/>
      </c>
      <c r="JII19" t="str">
        <f t="shared" si="113"/>
        <v/>
      </c>
      <c r="JIJ19" t="str">
        <f t="shared" si="113"/>
        <v/>
      </c>
      <c r="JIK19" t="str">
        <f t="shared" si="113"/>
        <v/>
      </c>
      <c r="JIL19" t="str">
        <f t="shared" si="113"/>
        <v/>
      </c>
      <c r="JIM19" t="str">
        <f t="shared" si="113"/>
        <v/>
      </c>
      <c r="JIN19" t="str">
        <f t="shared" si="113"/>
        <v/>
      </c>
      <c r="JIO19" t="str">
        <f t="shared" si="113"/>
        <v/>
      </c>
      <c r="JIP19" t="str">
        <f t="shared" si="113"/>
        <v/>
      </c>
      <c r="JIQ19" t="str">
        <f t="shared" si="113"/>
        <v/>
      </c>
      <c r="JIR19" t="str">
        <f t="shared" si="113"/>
        <v/>
      </c>
      <c r="JIS19" t="str">
        <f t="shared" si="113"/>
        <v/>
      </c>
      <c r="JIT19" t="str">
        <f t="shared" si="113"/>
        <v/>
      </c>
      <c r="JIU19" t="str">
        <f t="shared" si="113"/>
        <v/>
      </c>
      <c r="JIV19" t="str">
        <f t="shared" si="113"/>
        <v/>
      </c>
      <c r="JIW19" t="str">
        <f t="shared" si="113"/>
        <v/>
      </c>
      <c r="JIX19" t="str">
        <f t="shared" si="113"/>
        <v/>
      </c>
      <c r="JIY19" t="str">
        <f t="shared" si="113"/>
        <v/>
      </c>
      <c r="JIZ19" t="str">
        <f t="shared" si="113"/>
        <v/>
      </c>
      <c r="JJA19" t="str">
        <f t="shared" si="113"/>
        <v/>
      </c>
      <c r="JJB19" t="str">
        <f t="shared" si="113"/>
        <v/>
      </c>
      <c r="JJC19" t="str">
        <f t="shared" si="113"/>
        <v/>
      </c>
      <c r="JJD19" t="str">
        <f t="shared" si="113"/>
        <v/>
      </c>
      <c r="JJE19" t="str">
        <f t="shared" si="113"/>
        <v/>
      </c>
      <c r="JJF19" t="str">
        <f t="shared" si="113"/>
        <v/>
      </c>
      <c r="JJG19" t="str">
        <f t="shared" si="113"/>
        <v/>
      </c>
      <c r="JJH19" t="str">
        <f t="shared" si="113"/>
        <v/>
      </c>
      <c r="JJI19" t="str">
        <f t="shared" si="113"/>
        <v/>
      </c>
      <c r="JJJ19" t="str">
        <f t="shared" si="113"/>
        <v/>
      </c>
      <c r="JJK19" t="str">
        <f t="shared" si="113"/>
        <v/>
      </c>
      <c r="JJL19" t="str">
        <f t="shared" si="113"/>
        <v/>
      </c>
      <c r="JJM19" t="str">
        <f t="shared" si="113"/>
        <v/>
      </c>
      <c r="JJN19" t="str">
        <f t="shared" si="113"/>
        <v/>
      </c>
      <c r="JJO19" t="str">
        <f t="shared" si="113"/>
        <v/>
      </c>
      <c r="JJP19" t="str">
        <f t="shared" si="113"/>
        <v/>
      </c>
      <c r="JJQ19" t="str">
        <f t="shared" si="113"/>
        <v/>
      </c>
      <c r="JJR19" t="str">
        <f t="shared" si="113"/>
        <v/>
      </c>
      <c r="JJS19" t="str">
        <f t="shared" si="113"/>
        <v/>
      </c>
      <c r="JJT19" t="str">
        <f t="shared" si="113"/>
        <v/>
      </c>
      <c r="JJU19" t="str">
        <f t="shared" si="113"/>
        <v/>
      </c>
      <c r="JJV19" t="str">
        <f t="shared" si="113"/>
        <v/>
      </c>
      <c r="JJW19" t="str">
        <f t="shared" si="113"/>
        <v/>
      </c>
      <c r="JJX19" t="str">
        <f t="shared" ref="JJX19:JMI19" si="114">IF(OR(JJX18=1,JJX17=1),"Fed Intervention","")</f>
        <v/>
      </c>
      <c r="JJY19" t="str">
        <f t="shared" si="114"/>
        <v/>
      </c>
      <c r="JJZ19" t="str">
        <f t="shared" si="114"/>
        <v/>
      </c>
      <c r="JKA19" t="str">
        <f t="shared" si="114"/>
        <v/>
      </c>
      <c r="JKB19" t="str">
        <f t="shared" si="114"/>
        <v/>
      </c>
      <c r="JKC19" t="str">
        <f t="shared" si="114"/>
        <v/>
      </c>
      <c r="JKD19" t="str">
        <f t="shared" si="114"/>
        <v/>
      </c>
      <c r="JKE19" t="str">
        <f t="shared" si="114"/>
        <v/>
      </c>
      <c r="JKF19" t="str">
        <f t="shared" si="114"/>
        <v/>
      </c>
      <c r="JKG19" t="str">
        <f t="shared" si="114"/>
        <v/>
      </c>
      <c r="JKH19" t="str">
        <f t="shared" si="114"/>
        <v/>
      </c>
      <c r="JKI19" t="str">
        <f t="shared" si="114"/>
        <v/>
      </c>
      <c r="JKJ19" t="str">
        <f t="shared" si="114"/>
        <v/>
      </c>
      <c r="JKK19" t="str">
        <f t="shared" si="114"/>
        <v/>
      </c>
      <c r="JKL19" t="str">
        <f t="shared" si="114"/>
        <v/>
      </c>
      <c r="JKM19" t="str">
        <f t="shared" si="114"/>
        <v/>
      </c>
      <c r="JKN19" t="str">
        <f t="shared" si="114"/>
        <v/>
      </c>
      <c r="JKO19" t="str">
        <f t="shared" si="114"/>
        <v/>
      </c>
      <c r="JKP19" t="str">
        <f t="shared" si="114"/>
        <v/>
      </c>
      <c r="JKQ19" t="str">
        <f t="shared" si="114"/>
        <v/>
      </c>
      <c r="JKR19" t="str">
        <f t="shared" si="114"/>
        <v/>
      </c>
      <c r="JKS19" t="str">
        <f t="shared" si="114"/>
        <v/>
      </c>
      <c r="JKT19" t="str">
        <f t="shared" si="114"/>
        <v/>
      </c>
      <c r="JKU19" t="str">
        <f t="shared" si="114"/>
        <v/>
      </c>
      <c r="JKV19" t="str">
        <f t="shared" si="114"/>
        <v/>
      </c>
      <c r="JKW19" t="str">
        <f t="shared" si="114"/>
        <v/>
      </c>
      <c r="JKX19" t="str">
        <f t="shared" si="114"/>
        <v/>
      </c>
      <c r="JKY19" t="str">
        <f t="shared" si="114"/>
        <v/>
      </c>
      <c r="JKZ19" t="str">
        <f t="shared" si="114"/>
        <v/>
      </c>
      <c r="JLA19" t="str">
        <f t="shared" si="114"/>
        <v/>
      </c>
      <c r="JLB19" t="str">
        <f t="shared" si="114"/>
        <v/>
      </c>
      <c r="JLC19" t="str">
        <f t="shared" si="114"/>
        <v/>
      </c>
      <c r="JLD19" t="str">
        <f t="shared" si="114"/>
        <v/>
      </c>
      <c r="JLE19" t="str">
        <f t="shared" si="114"/>
        <v/>
      </c>
      <c r="JLF19" t="str">
        <f t="shared" si="114"/>
        <v/>
      </c>
      <c r="JLG19" t="str">
        <f t="shared" si="114"/>
        <v/>
      </c>
      <c r="JLH19" t="str">
        <f t="shared" si="114"/>
        <v/>
      </c>
      <c r="JLI19" t="str">
        <f t="shared" si="114"/>
        <v/>
      </c>
      <c r="JLJ19" t="str">
        <f t="shared" si="114"/>
        <v/>
      </c>
      <c r="JLK19" t="str">
        <f t="shared" si="114"/>
        <v/>
      </c>
      <c r="JLL19" t="str">
        <f t="shared" si="114"/>
        <v/>
      </c>
      <c r="JLM19" t="str">
        <f t="shared" si="114"/>
        <v/>
      </c>
      <c r="JLN19" t="str">
        <f t="shared" si="114"/>
        <v/>
      </c>
      <c r="JLO19" t="str">
        <f t="shared" si="114"/>
        <v/>
      </c>
      <c r="JLP19" t="str">
        <f t="shared" si="114"/>
        <v/>
      </c>
      <c r="JLQ19" t="str">
        <f t="shared" si="114"/>
        <v/>
      </c>
      <c r="JLR19" t="str">
        <f t="shared" si="114"/>
        <v/>
      </c>
      <c r="JLS19" t="str">
        <f t="shared" si="114"/>
        <v/>
      </c>
      <c r="JLT19" t="str">
        <f t="shared" si="114"/>
        <v/>
      </c>
      <c r="JLU19" t="str">
        <f t="shared" si="114"/>
        <v/>
      </c>
      <c r="JLV19" t="str">
        <f t="shared" si="114"/>
        <v/>
      </c>
      <c r="JLW19" t="str">
        <f t="shared" si="114"/>
        <v/>
      </c>
      <c r="JLX19" t="str">
        <f t="shared" si="114"/>
        <v/>
      </c>
      <c r="JLY19" t="str">
        <f t="shared" si="114"/>
        <v/>
      </c>
      <c r="JLZ19" t="str">
        <f t="shared" si="114"/>
        <v/>
      </c>
      <c r="JMA19" t="str">
        <f t="shared" si="114"/>
        <v/>
      </c>
      <c r="JMB19" t="str">
        <f t="shared" si="114"/>
        <v/>
      </c>
      <c r="JMC19" t="str">
        <f t="shared" si="114"/>
        <v/>
      </c>
      <c r="JMD19" t="str">
        <f t="shared" si="114"/>
        <v/>
      </c>
      <c r="JME19" t="str">
        <f t="shared" si="114"/>
        <v/>
      </c>
      <c r="JMF19" t="str">
        <f t="shared" si="114"/>
        <v/>
      </c>
      <c r="JMG19" t="str">
        <f t="shared" si="114"/>
        <v/>
      </c>
      <c r="JMH19" t="str">
        <f t="shared" si="114"/>
        <v/>
      </c>
      <c r="JMI19" t="str">
        <f t="shared" si="114"/>
        <v/>
      </c>
      <c r="JMJ19" t="str">
        <f t="shared" ref="JMJ19:JOU19" si="115">IF(OR(JMJ18=1,JMJ17=1),"Fed Intervention","")</f>
        <v/>
      </c>
      <c r="JMK19" t="str">
        <f t="shared" si="115"/>
        <v/>
      </c>
      <c r="JML19" t="str">
        <f t="shared" si="115"/>
        <v/>
      </c>
      <c r="JMM19" t="str">
        <f t="shared" si="115"/>
        <v/>
      </c>
      <c r="JMN19" t="str">
        <f t="shared" si="115"/>
        <v/>
      </c>
      <c r="JMO19" t="str">
        <f t="shared" si="115"/>
        <v/>
      </c>
      <c r="JMP19" t="str">
        <f t="shared" si="115"/>
        <v/>
      </c>
      <c r="JMQ19" t="str">
        <f t="shared" si="115"/>
        <v/>
      </c>
      <c r="JMR19" t="str">
        <f t="shared" si="115"/>
        <v/>
      </c>
      <c r="JMS19" t="str">
        <f t="shared" si="115"/>
        <v/>
      </c>
      <c r="JMT19" t="str">
        <f t="shared" si="115"/>
        <v/>
      </c>
      <c r="JMU19" t="str">
        <f t="shared" si="115"/>
        <v/>
      </c>
      <c r="JMV19" t="str">
        <f t="shared" si="115"/>
        <v/>
      </c>
      <c r="JMW19" t="str">
        <f t="shared" si="115"/>
        <v/>
      </c>
      <c r="JMX19" t="str">
        <f t="shared" si="115"/>
        <v/>
      </c>
      <c r="JMY19" t="str">
        <f t="shared" si="115"/>
        <v/>
      </c>
      <c r="JMZ19" t="str">
        <f t="shared" si="115"/>
        <v/>
      </c>
      <c r="JNA19" t="str">
        <f t="shared" si="115"/>
        <v/>
      </c>
      <c r="JNB19" t="str">
        <f t="shared" si="115"/>
        <v/>
      </c>
      <c r="JNC19" t="str">
        <f t="shared" si="115"/>
        <v/>
      </c>
      <c r="JND19" t="str">
        <f t="shared" si="115"/>
        <v/>
      </c>
      <c r="JNE19" t="str">
        <f t="shared" si="115"/>
        <v/>
      </c>
      <c r="JNF19" t="str">
        <f t="shared" si="115"/>
        <v/>
      </c>
      <c r="JNG19" t="str">
        <f t="shared" si="115"/>
        <v/>
      </c>
      <c r="JNH19" t="str">
        <f t="shared" si="115"/>
        <v/>
      </c>
      <c r="JNI19" t="str">
        <f t="shared" si="115"/>
        <v/>
      </c>
      <c r="JNJ19" t="str">
        <f t="shared" si="115"/>
        <v/>
      </c>
      <c r="JNK19" t="str">
        <f t="shared" si="115"/>
        <v/>
      </c>
      <c r="JNL19" t="str">
        <f t="shared" si="115"/>
        <v/>
      </c>
      <c r="JNM19" t="str">
        <f t="shared" si="115"/>
        <v/>
      </c>
      <c r="JNN19" t="str">
        <f t="shared" si="115"/>
        <v/>
      </c>
      <c r="JNO19" t="str">
        <f t="shared" si="115"/>
        <v/>
      </c>
      <c r="JNP19" t="str">
        <f t="shared" si="115"/>
        <v/>
      </c>
      <c r="JNQ19" t="str">
        <f t="shared" si="115"/>
        <v/>
      </c>
      <c r="JNR19" t="str">
        <f t="shared" si="115"/>
        <v/>
      </c>
      <c r="JNS19" t="str">
        <f t="shared" si="115"/>
        <v/>
      </c>
      <c r="JNT19" t="str">
        <f t="shared" si="115"/>
        <v/>
      </c>
      <c r="JNU19" t="str">
        <f t="shared" si="115"/>
        <v/>
      </c>
      <c r="JNV19" t="str">
        <f t="shared" si="115"/>
        <v/>
      </c>
      <c r="JNW19" t="str">
        <f t="shared" si="115"/>
        <v/>
      </c>
      <c r="JNX19" t="str">
        <f t="shared" si="115"/>
        <v/>
      </c>
      <c r="JNY19" t="str">
        <f t="shared" si="115"/>
        <v/>
      </c>
      <c r="JNZ19" t="str">
        <f t="shared" si="115"/>
        <v/>
      </c>
      <c r="JOA19" t="str">
        <f t="shared" si="115"/>
        <v/>
      </c>
      <c r="JOB19" t="str">
        <f t="shared" si="115"/>
        <v/>
      </c>
      <c r="JOC19" t="str">
        <f t="shared" si="115"/>
        <v/>
      </c>
      <c r="JOD19" t="str">
        <f t="shared" si="115"/>
        <v/>
      </c>
      <c r="JOE19" t="str">
        <f t="shared" si="115"/>
        <v/>
      </c>
      <c r="JOF19" t="str">
        <f t="shared" si="115"/>
        <v/>
      </c>
      <c r="JOG19" t="str">
        <f t="shared" si="115"/>
        <v/>
      </c>
      <c r="JOH19" t="str">
        <f t="shared" si="115"/>
        <v/>
      </c>
      <c r="JOI19" t="str">
        <f t="shared" si="115"/>
        <v/>
      </c>
      <c r="JOJ19" t="str">
        <f t="shared" si="115"/>
        <v/>
      </c>
      <c r="JOK19" t="str">
        <f t="shared" si="115"/>
        <v/>
      </c>
      <c r="JOL19" t="str">
        <f t="shared" si="115"/>
        <v/>
      </c>
      <c r="JOM19" t="str">
        <f t="shared" si="115"/>
        <v/>
      </c>
      <c r="JON19" t="str">
        <f t="shared" si="115"/>
        <v/>
      </c>
      <c r="JOO19" t="str">
        <f t="shared" si="115"/>
        <v/>
      </c>
      <c r="JOP19" t="str">
        <f t="shared" si="115"/>
        <v/>
      </c>
      <c r="JOQ19" t="str">
        <f t="shared" si="115"/>
        <v/>
      </c>
      <c r="JOR19" t="str">
        <f t="shared" si="115"/>
        <v/>
      </c>
      <c r="JOS19" t="str">
        <f t="shared" si="115"/>
        <v/>
      </c>
      <c r="JOT19" t="str">
        <f t="shared" si="115"/>
        <v/>
      </c>
      <c r="JOU19" t="str">
        <f t="shared" si="115"/>
        <v/>
      </c>
      <c r="JOV19" t="str">
        <f t="shared" ref="JOV19:JRG19" si="116">IF(OR(JOV18=1,JOV17=1),"Fed Intervention","")</f>
        <v/>
      </c>
      <c r="JOW19" t="str">
        <f t="shared" si="116"/>
        <v/>
      </c>
      <c r="JOX19" t="str">
        <f t="shared" si="116"/>
        <v/>
      </c>
      <c r="JOY19" t="str">
        <f t="shared" si="116"/>
        <v/>
      </c>
      <c r="JOZ19" t="str">
        <f t="shared" si="116"/>
        <v/>
      </c>
      <c r="JPA19" t="str">
        <f t="shared" si="116"/>
        <v/>
      </c>
      <c r="JPB19" t="str">
        <f t="shared" si="116"/>
        <v/>
      </c>
      <c r="JPC19" t="str">
        <f t="shared" si="116"/>
        <v/>
      </c>
      <c r="JPD19" t="str">
        <f t="shared" si="116"/>
        <v/>
      </c>
      <c r="JPE19" t="str">
        <f t="shared" si="116"/>
        <v/>
      </c>
      <c r="JPF19" t="str">
        <f t="shared" si="116"/>
        <v/>
      </c>
      <c r="JPG19" t="str">
        <f t="shared" si="116"/>
        <v/>
      </c>
      <c r="JPH19" t="str">
        <f t="shared" si="116"/>
        <v/>
      </c>
      <c r="JPI19" t="str">
        <f t="shared" si="116"/>
        <v/>
      </c>
      <c r="JPJ19" t="str">
        <f t="shared" si="116"/>
        <v/>
      </c>
      <c r="JPK19" t="str">
        <f t="shared" si="116"/>
        <v/>
      </c>
      <c r="JPL19" t="str">
        <f t="shared" si="116"/>
        <v/>
      </c>
      <c r="JPM19" t="str">
        <f t="shared" si="116"/>
        <v/>
      </c>
      <c r="JPN19" t="str">
        <f t="shared" si="116"/>
        <v/>
      </c>
      <c r="JPO19" t="str">
        <f t="shared" si="116"/>
        <v/>
      </c>
      <c r="JPP19" t="str">
        <f t="shared" si="116"/>
        <v/>
      </c>
      <c r="JPQ19" t="str">
        <f t="shared" si="116"/>
        <v/>
      </c>
      <c r="JPR19" t="str">
        <f t="shared" si="116"/>
        <v/>
      </c>
      <c r="JPS19" t="str">
        <f t="shared" si="116"/>
        <v/>
      </c>
      <c r="JPT19" t="str">
        <f t="shared" si="116"/>
        <v/>
      </c>
      <c r="JPU19" t="str">
        <f t="shared" si="116"/>
        <v/>
      </c>
      <c r="JPV19" t="str">
        <f t="shared" si="116"/>
        <v/>
      </c>
      <c r="JPW19" t="str">
        <f t="shared" si="116"/>
        <v/>
      </c>
      <c r="JPX19" t="str">
        <f t="shared" si="116"/>
        <v/>
      </c>
      <c r="JPY19" t="str">
        <f t="shared" si="116"/>
        <v/>
      </c>
      <c r="JPZ19" t="str">
        <f t="shared" si="116"/>
        <v/>
      </c>
      <c r="JQA19" t="str">
        <f t="shared" si="116"/>
        <v/>
      </c>
      <c r="JQB19" t="str">
        <f t="shared" si="116"/>
        <v/>
      </c>
      <c r="JQC19" t="str">
        <f t="shared" si="116"/>
        <v/>
      </c>
      <c r="JQD19" t="str">
        <f t="shared" si="116"/>
        <v/>
      </c>
      <c r="JQE19" t="str">
        <f t="shared" si="116"/>
        <v/>
      </c>
      <c r="JQF19" t="str">
        <f t="shared" si="116"/>
        <v/>
      </c>
      <c r="JQG19" t="str">
        <f t="shared" si="116"/>
        <v/>
      </c>
      <c r="JQH19" t="str">
        <f t="shared" si="116"/>
        <v/>
      </c>
      <c r="JQI19" t="str">
        <f t="shared" si="116"/>
        <v/>
      </c>
      <c r="JQJ19" t="str">
        <f t="shared" si="116"/>
        <v/>
      </c>
      <c r="JQK19" t="str">
        <f t="shared" si="116"/>
        <v/>
      </c>
      <c r="JQL19" t="str">
        <f t="shared" si="116"/>
        <v/>
      </c>
      <c r="JQM19" t="str">
        <f t="shared" si="116"/>
        <v/>
      </c>
      <c r="JQN19" t="str">
        <f t="shared" si="116"/>
        <v/>
      </c>
      <c r="JQO19" t="str">
        <f t="shared" si="116"/>
        <v/>
      </c>
      <c r="JQP19" t="str">
        <f t="shared" si="116"/>
        <v/>
      </c>
      <c r="JQQ19" t="str">
        <f t="shared" si="116"/>
        <v/>
      </c>
      <c r="JQR19" t="str">
        <f t="shared" si="116"/>
        <v/>
      </c>
      <c r="JQS19" t="str">
        <f t="shared" si="116"/>
        <v/>
      </c>
      <c r="JQT19" t="str">
        <f t="shared" si="116"/>
        <v/>
      </c>
      <c r="JQU19" t="str">
        <f t="shared" si="116"/>
        <v/>
      </c>
      <c r="JQV19" t="str">
        <f t="shared" si="116"/>
        <v/>
      </c>
      <c r="JQW19" t="str">
        <f t="shared" si="116"/>
        <v/>
      </c>
      <c r="JQX19" t="str">
        <f t="shared" si="116"/>
        <v/>
      </c>
      <c r="JQY19" t="str">
        <f t="shared" si="116"/>
        <v/>
      </c>
      <c r="JQZ19" t="str">
        <f t="shared" si="116"/>
        <v/>
      </c>
      <c r="JRA19" t="str">
        <f t="shared" si="116"/>
        <v/>
      </c>
      <c r="JRB19" t="str">
        <f t="shared" si="116"/>
        <v/>
      </c>
      <c r="JRC19" t="str">
        <f t="shared" si="116"/>
        <v/>
      </c>
      <c r="JRD19" t="str">
        <f t="shared" si="116"/>
        <v/>
      </c>
      <c r="JRE19" t="str">
        <f t="shared" si="116"/>
        <v/>
      </c>
      <c r="JRF19" t="str">
        <f t="shared" si="116"/>
        <v/>
      </c>
      <c r="JRG19" t="str">
        <f t="shared" si="116"/>
        <v/>
      </c>
      <c r="JRH19" t="str">
        <f t="shared" ref="JRH19:JTS19" si="117">IF(OR(JRH18=1,JRH17=1),"Fed Intervention","")</f>
        <v/>
      </c>
      <c r="JRI19" t="str">
        <f t="shared" si="117"/>
        <v/>
      </c>
      <c r="JRJ19" t="str">
        <f t="shared" si="117"/>
        <v/>
      </c>
      <c r="JRK19" t="str">
        <f t="shared" si="117"/>
        <v/>
      </c>
      <c r="JRL19" t="str">
        <f t="shared" si="117"/>
        <v/>
      </c>
      <c r="JRM19" t="str">
        <f t="shared" si="117"/>
        <v/>
      </c>
      <c r="JRN19" t="str">
        <f t="shared" si="117"/>
        <v/>
      </c>
      <c r="JRO19" t="str">
        <f t="shared" si="117"/>
        <v/>
      </c>
      <c r="JRP19" t="str">
        <f t="shared" si="117"/>
        <v/>
      </c>
      <c r="JRQ19" t="str">
        <f t="shared" si="117"/>
        <v/>
      </c>
      <c r="JRR19" t="str">
        <f t="shared" si="117"/>
        <v/>
      </c>
      <c r="JRS19" t="str">
        <f t="shared" si="117"/>
        <v/>
      </c>
      <c r="JRT19" t="str">
        <f t="shared" si="117"/>
        <v/>
      </c>
      <c r="JRU19" t="str">
        <f t="shared" si="117"/>
        <v/>
      </c>
      <c r="JRV19" t="str">
        <f t="shared" si="117"/>
        <v/>
      </c>
      <c r="JRW19" t="str">
        <f t="shared" si="117"/>
        <v/>
      </c>
      <c r="JRX19" t="str">
        <f t="shared" si="117"/>
        <v/>
      </c>
      <c r="JRY19" t="str">
        <f t="shared" si="117"/>
        <v/>
      </c>
      <c r="JRZ19" t="str">
        <f t="shared" si="117"/>
        <v/>
      </c>
      <c r="JSA19" t="str">
        <f t="shared" si="117"/>
        <v/>
      </c>
      <c r="JSB19" t="str">
        <f t="shared" si="117"/>
        <v/>
      </c>
      <c r="JSC19" t="str">
        <f t="shared" si="117"/>
        <v/>
      </c>
      <c r="JSD19" t="str">
        <f t="shared" si="117"/>
        <v/>
      </c>
      <c r="JSE19" t="str">
        <f t="shared" si="117"/>
        <v/>
      </c>
      <c r="JSF19" t="str">
        <f t="shared" si="117"/>
        <v/>
      </c>
      <c r="JSG19" t="str">
        <f t="shared" si="117"/>
        <v/>
      </c>
      <c r="JSH19" t="str">
        <f t="shared" si="117"/>
        <v/>
      </c>
      <c r="JSI19" t="str">
        <f t="shared" si="117"/>
        <v/>
      </c>
      <c r="JSJ19" t="str">
        <f t="shared" si="117"/>
        <v/>
      </c>
      <c r="JSK19" t="str">
        <f t="shared" si="117"/>
        <v/>
      </c>
      <c r="JSL19" t="str">
        <f t="shared" si="117"/>
        <v/>
      </c>
      <c r="JSM19" t="str">
        <f t="shared" si="117"/>
        <v/>
      </c>
      <c r="JSN19" t="str">
        <f t="shared" si="117"/>
        <v/>
      </c>
      <c r="JSO19" t="str">
        <f t="shared" si="117"/>
        <v/>
      </c>
      <c r="JSP19" t="str">
        <f t="shared" si="117"/>
        <v/>
      </c>
      <c r="JSQ19" t="str">
        <f t="shared" si="117"/>
        <v/>
      </c>
      <c r="JSR19" t="str">
        <f t="shared" si="117"/>
        <v/>
      </c>
      <c r="JSS19" t="str">
        <f t="shared" si="117"/>
        <v/>
      </c>
      <c r="JST19" t="str">
        <f t="shared" si="117"/>
        <v/>
      </c>
      <c r="JSU19" t="str">
        <f t="shared" si="117"/>
        <v/>
      </c>
      <c r="JSV19" t="str">
        <f t="shared" si="117"/>
        <v/>
      </c>
      <c r="JSW19" t="str">
        <f t="shared" si="117"/>
        <v/>
      </c>
      <c r="JSX19" t="str">
        <f t="shared" si="117"/>
        <v/>
      </c>
      <c r="JSY19" t="str">
        <f t="shared" si="117"/>
        <v/>
      </c>
      <c r="JSZ19" t="str">
        <f t="shared" si="117"/>
        <v/>
      </c>
      <c r="JTA19" t="str">
        <f t="shared" si="117"/>
        <v/>
      </c>
      <c r="JTB19" t="str">
        <f t="shared" si="117"/>
        <v/>
      </c>
      <c r="JTC19" t="str">
        <f t="shared" si="117"/>
        <v/>
      </c>
      <c r="JTD19" t="str">
        <f t="shared" si="117"/>
        <v/>
      </c>
      <c r="JTE19" t="str">
        <f t="shared" si="117"/>
        <v/>
      </c>
      <c r="JTF19" t="str">
        <f t="shared" si="117"/>
        <v/>
      </c>
      <c r="JTG19" t="str">
        <f t="shared" si="117"/>
        <v/>
      </c>
      <c r="JTH19" t="str">
        <f t="shared" si="117"/>
        <v/>
      </c>
      <c r="JTI19" t="str">
        <f t="shared" si="117"/>
        <v/>
      </c>
      <c r="JTJ19" t="str">
        <f t="shared" si="117"/>
        <v/>
      </c>
      <c r="JTK19" t="str">
        <f t="shared" si="117"/>
        <v/>
      </c>
      <c r="JTL19" t="str">
        <f t="shared" si="117"/>
        <v/>
      </c>
      <c r="JTM19" t="str">
        <f t="shared" si="117"/>
        <v/>
      </c>
      <c r="JTN19" t="str">
        <f t="shared" si="117"/>
        <v/>
      </c>
      <c r="JTO19" t="str">
        <f t="shared" si="117"/>
        <v/>
      </c>
      <c r="JTP19" t="str">
        <f t="shared" si="117"/>
        <v/>
      </c>
      <c r="JTQ19" t="str">
        <f t="shared" si="117"/>
        <v/>
      </c>
      <c r="JTR19" t="str">
        <f t="shared" si="117"/>
        <v/>
      </c>
      <c r="JTS19" t="str">
        <f t="shared" si="117"/>
        <v/>
      </c>
      <c r="JTT19" t="str">
        <f t="shared" ref="JTT19:JWE19" si="118">IF(OR(JTT18=1,JTT17=1),"Fed Intervention","")</f>
        <v/>
      </c>
      <c r="JTU19" t="str">
        <f t="shared" si="118"/>
        <v/>
      </c>
      <c r="JTV19" t="str">
        <f t="shared" si="118"/>
        <v/>
      </c>
      <c r="JTW19" t="str">
        <f t="shared" si="118"/>
        <v/>
      </c>
      <c r="JTX19" t="str">
        <f t="shared" si="118"/>
        <v/>
      </c>
      <c r="JTY19" t="str">
        <f t="shared" si="118"/>
        <v/>
      </c>
      <c r="JTZ19" t="str">
        <f t="shared" si="118"/>
        <v/>
      </c>
      <c r="JUA19" t="str">
        <f t="shared" si="118"/>
        <v/>
      </c>
      <c r="JUB19" t="str">
        <f t="shared" si="118"/>
        <v/>
      </c>
      <c r="JUC19" t="str">
        <f t="shared" si="118"/>
        <v/>
      </c>
      <c r="JUD19" t="str">
        <f t="shared" si="118"/>
        <v/>
      </c>
      <c r="JUE19" t="str">
        <f t="shared" si="118"/>
        <v/>
      </c>
      <c r="JUF19" t="str">
        <f t="shared" si="118"/>
        <v/>
      </c>
      <c r="JUG19" t="str">
        <f t="shared" si="118"/>
        <v/>
      </c>
      <c r="JUH19" t="str">
        <f t="shared" si="118"/>
        <v/>
      </c>
      <c r="JUI19" t="str">
        <f t="shared" si="118"/>
        <v/>
      </c>
      <c r="JUJ19" t="str">
        <f t="shared" si="118"/>
        <v/>
      </c>
      <c r="JUK19" t="str">
        <f t="shared" si="118"/>
        <v/>
      </c>
      <c r="JUL19" t="str">
        <f t="shared" si="118"/>
        <v/>
      </c>
      <c r="JUM19" t="str">
        <f t="shared" si="118"/>
        <v/>
      </c>
      <c r="JUN19" t="str">
        <f t="shared" si="118"/>
        <v/>
      </c>
      <c r="JUO19" t="str">
        <f t="shared" si="118"/>
        <v/>
      </c>
      <c r="JUP19" t="str">
        <f t="shared" si="118"/>
        <v/>
      </c>
      <c r="JUQ19" t="str">
        <f t="shared" si="118"/>
        <v/>
      </c>
      <c r="JUR19" t="str">
        <f t="shared" si="118"/>
        <v/>
      </c>
      <c r="JUS19" t="str">
        <f t="shared" si="118"/>
        <v/>
      </c>
      <c r="JUT19" t="str">
        <f t="shared" si="118"/>
        <v/>
      </c>
      <c r="JUU19" t="str">
        <f t="shared" si="118"/>
        <v/>
      </c>
      <c r="JUV19" t="str">
        <f t="shared" si="118"/>
        <v/>
      </c>
      <c r="JUW19" t="str">
        <f t="shared" si="118"/>
        <v/>
      </c>
      <c r="JUX19" t="str">
        <f t="shared" si="118"/>
        <v/>
      </c>
      <c r="JUY19" t="str">
        <f t="shared" si="118"/>
        <v/>
      </c>
      <c r="JUZ19" t="str">
        <f t="shared" si="118"/>
        <v/>
      </c>
      <c r="JVA19" t="str">
        <f t="shared" si="118"/>
        <v/>
      </c>
      <c r="JVB19" t="str">
        <f t="shared" si="118"/>
        <v/>
      </c>
      <c r="JVC19" t="str">
        <f t="shared" si="118"/>
        <v/>
      </c>
      <c r="JVD19" t="str">
        <f t="shared" si="118"/>
        <v/>
      </c>
      <c r="JVE19" t="str">
        <f t="shared" si="118"/>
        <v/>
      </c>
      <c r="JVF19" t="str">
        <f t="shared" si="118"/>
        <v/>
      </c>
      <c r="JVG19" t="str">
        <f t="shared" si="118"/>
        <v/>
      </c>
      <c r="JVH19" t="str">
        <f t="shared" si="118"/>
        <v/>
      </c>
      <c r="JVI19" t="str">
        <f t="shared" si="118"/>
        <v/>
      </c>
      <c r="JVJ19" t="str">
        <f t="shared" si="118"/>
        <v/>
      </c>
      <c r="JVK19" t="str">
        <f t="shared" si="118"/>
        <v/>
      </c>
      <c r="JVL19" t="str">
        <f t="shared" si="118"/>
        <v/>
      </c>
      <c r="JVM19" t="str">
        <f t="shared" si="118"/>
        <v/>
      </c>
      <c r="JVN19" t="str">
        <f t="shared" si="118"/>
        <v/>
      </c>
      <c r="JVO19" t="str">
        <f t="shared" si="118"/>
        <v/>
      </c>
      <c r="JVP19" t="str">
        <f t="shared" si="118"/>
        <v/>
      </c>
      <c r="JVQ19" t="str">
        <f t="shared" si="118"/>
        <v/>
      </c>
      <c r="JVR19" t="str">
        <f t="shared" si="118"/>
        <v/>
      </c>
      <c r="JVS19" t="str">
        <f t="shared" si="118"/>
        <v/>
      </c>
      <c r="JVT19" t="str">
        <f t="shared" si="118"/>
        <v/>
      </c>
      <c r="JVU19" t="str">
        <f t="shared" si="118"/>
        <v/>
      </c>
      <c r="JVV19" t="str">
        <f t="shared" si="118"/>
        <v/>
      </c>
      <c r="JVW19" t="str">
        <f t="shared" si="118"/>
        <v/>
      </c>
      <c r="JVX19" t="str">
        <f t="shared" si="118"/>
        <v/>
      </c>
      <c r="JVY19" t="str">
        <f t="shared" si="118"/>
        <v/>
      </c>
      <c r="JVZ19" t="str">
        <f t="shared" si="118"/>
        <v/>
      </c>
      <c r="JWA19" t="str">
        <f t="shared" si="118"/>
        <v/>
      </c>
      <c r="JWB19" t="str">
        <f t="shared" si="118"/>
        <v/>
      </c>
      <c r="JWC19" t="str">
        <f t="shared" si="118"/>
        <v/>
      </c>
      <c r="JWD19" t="str">
        <f t="shared" si="118"/>
        <v/>
      </c>
      <c r="JWE19" t="str">
        <f t="shared" si="118"/>
        <v/>
      </c>
      <c r="JWF19" t="str">
        <f t="shared" ref="JWF19:JYQ19" si="119">IF(OR(JWF18=1,JWF17=1),"Fed Intervention","")</f>
        <v/>
      </c>
      <c r="JWG19" t="str">
        <f t="shared" si="119"/>
        <v/>
      </c>
      <c r="JWH19" t="str">
        <f t="shared" si="119"/>
        <v/>
      </c>
      <c r="JWI19" t="str">
        <f t="shared" si="119"/>
        <v/>
      </c>
      <c r="JWJ19" t="str">
        <f t="shared" si="119"/>
        <v/>
      </c>
      <c r="JWK19" t="str">
        <f t="shared" si="119"/>
        <v/>
      </c>
      <c r="JWL19" t="str">
        <f t="shared" si="119"/>
        <v/>
      </c>
      <c r="JWM19" t="str">
        <f t="shared" si="119"/>
        <v/>
      </c>
      <c r="JWN19" t="str">
        <f t="shared" si="119"/>
        <v/>
      </c>
      <c r="JWO19" t="str">
        <f t="shared" si="119"/>
        <v/>
      </c>
      <c r="JWP19" t="str">
        <f t="shared" si="119"/>
        <v/>
      </c>
      <c r="JWQ19" t="str">
        <f t="shared" si="119"/>
        <v/>
      </c>
      <c r="JWR19" t="str">
        <f t="shared" si="119"/>
        <v/>
      </c>
      <c r="JWS19" t="str">
        <f t="shared" si="119"/>
        <v/>
      </c>
      <c r="JWT19" t="str">
        <f t="shared" si="119"/>
        <v/>
      </c>
      <c r="JWU19" t="str">
        <f t="shared" si="119"/>
        <v/>
      </c>
      <c r="JWV19" t="str">
        <f t="shared" si="119"/>
        <v/>
      </c>
      <c r="JWW19" t="str">
        <f t="shared" si="119"/>
        <v/>
      </c>
      <c r="JWX19" t="str">
        <f t="shared" si="119"/>
        <v/>
      </c>
      <c r="JWY19" t="str">
        <f t="shared" si="119"/>
        <v/>
      </c>
      <c r="JWZ19" t="str">
        <f t="shared" si="119"/>
        <v/>
      </c>
      <c r="JXA19" t="str">
        <f t="shared" si="119"/>
        <v/>
      </c>
      <c r="JXB19" t="str">
        <f t="shared" si="119"/>
        <v/>
      </c>
      <c r="JXC19" t="str">
        <f t="shared" si="119"/>
        <v/>
      </c>
      <c r="JXD19" t="str">
        <f t="shared" si="119"/>
        <v/>
      </c>
      <c r="JXE19" t="str">
        <f t="shared" si="119"/>
        <v/>
      </c>
      <c r="JXF19" t="str">
        <f t="shared" si="119"/>
        <v/>
      </c>
      <c r="JXG19" t="str">
        <f t="shared" si="119"/>
        <v/>
      </c>
      <c r="JXH19" t="str">
        <f t="shared" si="119"/>
        <v/>
      </c>
      <c r="JXI19" t="str">
        <f t="shared" si="119"/>
        <v/>
      </c>
      <c r="JXJ19" t="str">
        <f t="shared" si="119"/>
        <v/>
      </c>
      <c r="JXK19" t="str">
        <f t="shared" si="119"/>
        <v/>
      </c>
      <c r="JXL19" t="str">
        <f t="shared" si="119"/>
        <v/>
      </c>
      <c r="JXM19" t="str">
        <f t="shared" si="119"/>
        <v/>
      </c>
      <c r="JXN19" t="str">
        <f t="shared" si="119"/>
        <v/>
      </c>
      <c r="JXO19" t="str">
        <f t="shared" si="119"/>
        <v/>
      </c>
      <c r="JXP19" t="str">
        <f t="shared" si="119"/>
        <v/>
      </c>
      <c r="JXQ19" t="str">
        <f t="shared" si="119"/>
        <v/>
      </c>
      <c r="JXR19" t="str">
        <f t="shared" si="119"/>
        <v/>
      </c>
      <c r="JXS19" t="str">
        <f t="shared" si="119"/>
        <v/>
      </c>
      <c r="JXT19" t="str">
        <f t="shared" si="119"/>
        <v/>
      </c>
      <c r="JXU19" t="str">
        <f t="shared" si="119"/>
        <v/>
      </c>
      <c r="JXV19" t="str">
        <f t="shared" si="119"/>
        <v/>
      </c>
      <c r="JXW19" t="str">
        <f t="shared" si="119"/>
        <v/>
      </c>
      <c r="JXX19" t="str">
        <f t="shared" si="119"/>
        <v/>
      </c>
      <c r="JXY19" t="str">
        <f t="shared" si="119"/>
        <v/>
      </c>
      <c r="JXZ19" t="str">
        <f t="shared" si="119"/>
        <v/>
      </c>
      <c r="JYA19" t="str">
        <f t="shared" si="119"/>
        <v/>
      </c>
      <c r="JYB19" t="str">
        <f t="shared" si="119"/>
        <v/>
      </c>
      <c r="JYC19" t="str">
        <f t="shared" si="119"/>
        <v/>
      </c>
      <c r="JYD19" t="str">
        <f t="shared" si="119"/>
        <v/>
      </c>
      <c r="JYE19" t="str">
        <f t="shared" si="119"/>
        <v/>
      </c>
      <c r="JYF19" t="str">
        <f t="shared" si="119"/>
        <v/>
      </c>
      <c r="JYG19" t="str">
        <f t="shared" si="119"/>
        <v/>
      </c>
      <c r="JYH19" t="str">
        <f t="shared" si="119"/>
        <v/>
      </c>
      <c r="JYI19" t="str">
        <f t="shared" si="119"/>
        <v/>
      </c>
      <c r="JYJ19" t="str">
        <f t="shared" si="119"/>
        <v/>
      </c>
      <c r="JYK19" t="str">
        <f t="shared" si="119"/>
        <v/>
      </c>
      <c r="JYL19" t="str">
        <f t="shared" si="119"/>
        <v/>
      </c>
      <c r="JYM19" t="str">
        <f t="shared" si="119"/>
        <v/>
      </c>
      <c r="JYN19" t="str">
        <f t="shared" si="119"/>
        <v/>
      </c>
      <c r="JYO19" t="str">
        <f t="shared" si="119"/>
        <v/>
      </c>
      <c r="JYP19" t="str">
        <f t="shared" si="119"/>
        <v/>
      </c>
      <c r="JYQ19" t="str">
        <f t="shared" si="119"/>
        <v/>
      </c>
      <c r="JYR19" t="str">
        <f t="shared" ref="JYR19:KBC19" si="120">IF(OR(JYR18=1,JYR17=1),"Fed Intervention","")</f>
        <v/>
      </c>
      <c r="JYS19" t="str">
        <f t="shared" si="120"/>
        <v/>
      </c>
      <c r="JYT19" t="str">
        <f t="shared" si="120"/>
        <v/>
      </c>
      <c r="JYU19" t="str">
        <f t="shared" si="120"/>
        <v/>
      </c>
      <c r="JYV19" t="str">
        <f t="shared" si="120"/>
        <v/>
      </c>
      <c r="JYW19" t="str">
        <f t="shared" si="120"/>
        <v/>
      </c>
      <c r="JYX19" t="str">
        <f t="shared" si="120"/>
        <v/>
      </c>
      <c r="JYY19" t="str">
        <f t="shared" si="120"/>
        <v/>
      </c>
      <c r="JYZ19" t="str">
        <f t="shared" si="120"/>
        <v/>
      </c>
      <c r="JZA19" t="str">
        <f t="shared" si="120"/>
        <v/>
      </c>
      <c r="JZB19" t="str">
        <f t="shared" si="120"/>
        <v/>
      </c>
      <c r="JZC19" t="str">
        <f t="shared" si="120"/>
        <v/>
      </c>
      <c r="JZD19" t="str">
        <f t="shared" si="120"/>
        <v/>
      </c>
      <c r="JZE19" t="str">
        <f t="shared" si="120"/>
        <v/>
      </c>
      <c r="JZF19" t="str">
        <f t="shared" si="120"/>
        <v/>
      </c>
      <c r="JZG19" t="str">
        <f t="shared" si="120"/>
        <v/>
      </c>
      <c r="JZH19" t="str">
        <f t="shared" si="120"/>
        <v/>
      </c>
      <c r="JZI19" t="str">
        <f t="shared" si="120"/>
        <v/>
      </c>
      <c r="JZJ19" t="str">
        <f t="shared" si="120"/>
        <v/>
      </c>
      <c r="JZK19" t="str">
        <f t="shared" si="120"/>
        <v/>
      </c>
      <c r="JZL19" t="str">
        <f t="shared" si="120"/>
        <v/>
      </c>
      <c r="JZM19" t="str">
        <f t="shared" si="120"/>
        <v/>
      </c>
      <c r="JZN19" t="str">
        <f t="shared" si="120"/>
        <v/>
      </c>
      <c r="JZO19" t="str">
        <f t="shared" si="120"/>
        <v/>
      </c>
      <c r="JZP19" t="str">
        <f t="shared" si="120"/>
        <v/>
      </c>
      <c r="JZQ19" t="str">
        <f t="shared" si="120"/>
        <v/>
      </c>
      <c r="JZR19" t="str">
        <f t="shared" si="120"/>
        <v/>
      </c>
      <c r="JZS19" t="str">
        <f t="shared" si="120"/>
        <v/>
      </c>
      <c r="JZT19" t="str">
        <f t="shared" si="120"/>
        <v/>
      </c>
      <c r="JZU19" t="str">
        <f t="shared" si="120"/>
        <v/>
      </c>
      <c r="JZV19" t="str">
        <f t="shared" si="120"/>
        <v/>
      </c>
      <c r="JZW19" t="str">
        <f t="shared" si="120"/>
        <v/>
      </c>
      <c r="JZX19" t="str">
        <f t="shared" si="120"/>
        <v/>
      </c>
      <c r="JZY19" t="str">
        <f t="shared" si="120"/>
        <v/>
      </c>
      <c r="JZZ19" t="str">
        <f t="shared" si="120"/>
        <v/>
      </c>
      <c r="KAA19" t="str">
        <f t="shared" si="120"/>
        <v/>
      </c>
      <c r="KAB19" t="str">
        <f t="shared" si="120"/>
        <v/>
      </c>
      <c r="KAC19" t="str">
        <f t="shared" si="120"/>
        <v/>
      </c>
      <c r="KAD19" t="str">
        <f t="shared" si="120"/>
        <v/>
      </c>
      <c r="KAE19" t="str">
        <f t="shared" si="120"/>
        <v/>
      </c>
      <c r="KAF19" t="str">
        <f t="shared" si="120"/>
        <v/>
      </c>
      <c r="KAG19" t="str">
        <f t="shared" si="120"/>
        <v/>
      </c>
      <c r="KAH19" t="str">
        <f t="shared" si="120"/>
        <v/>
      </c>
      <c r="KAI19" t="str">
        <f t="shared" si="120"/>
        <v/>
      </c>
      <c r="KAJ19" t="str">
        <f t="shared" si="120"/>
        <v/>
      </c>
      <c r="KAK19" t="str">
        <f t="shared" si="120"/>
        <v/>
      </c>
      <c r="KAL19" t="str">
        <f t="shared" si="120"/>
        <v/>
      </c>
      <c r="KAM19" t="str">
        <f t="shared" si="120"/>
        <v/>
      </c>
      <c r="KAN19" t="str">
        <f t="shared" si="120"/>
        <v/>
      </c>
      <c r="KAO19" t="str">
        <f t="shared" si="120"/>
        <v/>
      </c>
      <c r="KAP19" t="str">
        <f t="shared" si="120"/>
        <v/>
      </c>
      <c r="KAQ19" t="str">
        <f t="shared" si="120"/>
        <v/>
      </c>
      <c r="KAR19" t="str">
        <f t="shared" si="120"/>
        <v/>
      </c>
      <c r="KAS19" t="str">
        <f t="shared" si="120"/>
        <v/>
      </c>
      <c r="KAT19" t="str">
        <f t="shared" si="120"/>
        <v/>
      </c>
      <c r="KAU19" t="str">
        <f t="shared" si="120"/>
        <v/>
      </c>
      <c r="KAV19" t="str">
        <f t="shared" si="120"/>
        <v/>
      </c>
      <c r="KAW19" t="str">
        <f t="shared" si="120"/>
        <v/>
      </c>
      <c r="KAX19" t="str">
        <f t="shared" si="120"/>
        <v/>
      </c>
      <c r="KAY19" t="str">
        <f t="shared" si="120"/>
        <v/>
      </c>
      <c r="KAZ19" t="str">
        <f t="shared" si="120"/>
        <v/>
      </c>
      <c r="KBA19" t="str">
        <f t="shared" si="120"/>
        <v/>
      </c>
      <c r="KBB19" t="str">
        <f t="shared" si="120"/>
        <v/>
      </c>
      <c r="KBC19" t="str">
        <f t="shared" si="120"/>
        <v/>
      </c>
      <c r="KBD19" t="str">
        <f t="shared" ref="KBD19:KDO19" si="121">IF(OR(KBD18=1,KBD17=1),"Fed Intervention","")</f>
        <v/>
      </c>
      <c r="KBE19" t="str">
        <f t="shared" si="121"/>
        <v/>
      </c>
      <c r="KBF19" t="str">
        <f t="shared" si="121"/>
        <v/>
      </c>
      <c r="KBG19" t="str">
        <f t="shared" si="121"/>
        <v/>
      </c>
      <c r="KBH19" t="str">
        <f t="shared" si="121"/>
        <v/>
      </c>
      <c r="KBI19" t="str">
        <f t="shared" si="121"/>
        <v/>
      </c>
      <c r="KBJ19" t="str">
        <f t="shared" si="121"/>
        <v/>
      </c>
      <c r="KBK19" t="str">
        <f t="shared" si="121"/>
        <v/>
      </c>
      <c r="KBL19" t="str">
        <f t="shared" si="121"/>
        <v/>
      </c>
      <c r="KBM19" t="str">
        <f t="shared" si="121"/>
        <v/>
      </c>
      <c r="KBN19" t="str">
        <f t="shared" si="121"/>
        <v/>
      </c>
      <c r="KBO19" t="str">
        <f t="shared" si="121"/>
        <v/>
      </c>
      <c r="KBP19" t="str">
        <f t="shared" si="121"/>
        <v/>
      </c>
      <c r="KBQ19" t="str">
        <f t="shared" si="121"/>
        <v/>
      </c>
      <c r="KBR19" t="str">
        <f t="shared" si="121"/>
        <v/>
      </c>
      <c r="KBS19" t="str">
        <f t="shared" si="121"/>
        <v/>
      </c>
      <c r="KBT19" t="str">
        <f t="shared" si="121"/>
        <v/>
      </c>
      <c r="KBU19" t="str">
        <f t="shared" si="121"/>
        <v/>
      </c>
      <c r="KBV19" t="str">
        <f t="shared" si="121"/>
        <v/>
      </c>
      <c r="KBW19" t="str">
        <f t="shared" si="121"/>
        <v/>
      </c>
      <c r="KBX19" t="str">
        <f t="shared" si="121"/>
        <v/>
      </c>
      <c r="KBY19" t="str">
        <f t="shared" si="121"/>
        <v/>
      </c>
      <c r="KBZ19" t="str">
        <f t="shared" si="121"/>
        <v/>
      </c>
      <c r="KCA19" t="str">
        <f t="shared" si="121"/>
        <v/>
      </c>
      <c r="KCB19" t="str">
        <f t="shared" si="121"/>
        <v/>
      </c>
      <c r="KCC19" t="str">
        <f t="shared" si="121"/>
        <v/>
      </c>
      <c r="KCD19" t="str">
        <f t="shared" si="121"/>
        <v/>
      </c>
      <c r="KCE19" t="str">
        <f t="shared" si="121"/>
        <v/>
      </c>
      <c r="KCF19" t="str">
        <f t="shared" si="121"/>
        <v/>
      </c>
      <c r="KCG19" t="str">
        <f t="shared" si="121"/>
        <v/>
      </c>
      <c r="KCH19" t="str">
        <f t="shared" si="121"/>
        <v/>
      </c>
      <c r="KCI19" t="str">
        <f t="shared" si="121"/>
        <v/>
      </c>
      <c r="KCJ19" t="str">
        <f t="shared" si="121"/>
        <v/>
      </c>
      <c r="KCK19" t="str">
        <f t="shared" si="121"/>
        <v/>
      </c>
      <c r="KCL19" t="str">
        <f t="shared" si="121"/>
        <v/>
      </c>
      <c r="KCM19" t="str">
        <f t="shared" si="121"/>
        <v/>
      </c>
      <c r="KCN19" t="str">
        <f t="shared" si="121"/>
        <v/>
      </c>
      <c r="KCO19" t="str">
        <f t="shared" si="121"/>
        <v/>
      </c>
      <c r="KCP19" t="str">
        <f t="shared" si="121"/>
        <v/>
      </c>
      <c r="KCQ19" t="str">
        <f t="shared" si="121"/>
        <v/>
      </c>
      <c r="KCR19" t="str">
        <f t="shared" si="121"/>
        <v/>
      </c>
      <c r="KCS19" t="str">
        <f t="shared" si="121"/>
        <v/>
      </c>
      <c r="KCT19" t="str">
        <f t="shared" si="121"/>
        <v/>
      </c>
      <c r="KCU19" t="str">
        <f t="shared" si="121"/>
        <v/>
      </c>
      <c r="KCV19" t="str">
        <f t="shared" si="121"/>
        <v/>
      </c>
      <c r="KCW19" t="str">
        <f t="shared" si="121"/>
        <v/>
      </c>
      <c r="KCX19" t="str">
        <f t="shared" si="121"/>
        <v/>
      </c>
      <c r="KCY19" t="str">
        <f t="shared" si="121"/>
        <v/>
      </c>
      <c r="KCZ19" t="str">
        <f t="shared" si="121"/>
        <v/>
      </c>
      <c r="KDA19" t="str">
        <f t="shared" si="121"/>
        <v/>
      </c>
      <c r="KDB19" t="str">
        <f t="shared" si="121"/>
        <v/>
      </c>
      <c r="KDC19" t="str">
        <f t="shared" si="121"/>
        <v/>
      </c>
      <c r="KDD19" t="str">
        <f t="shared" si="121"/>
        <v/>
      </c>
      <c r="KDE19" t="str">
        <f t="shared" si="121"/>
        <v/>
      </c>
      <c r="KDF19" t="str">
        <f t="shared" si="121"/>
        <v/>
      </c>
      <c r="KDG19" t="str">
        <f t="shared" si="121"/>
        <v/>
      </c>
      <c r="KDH19" t="str">
        <f t="shared" si="121"/>
        <v/>
      </c>
      <c r="KDI19" t="str">
        <f t="shared" si="121"/>
        <v/>
      </c>
      <c r="KDJ19" t="str">
        <f t="shared" si="121"/>
        <v/>
      </c>
      <c r="KDK19" t="str">
        <f t="shared" si="121"/>
        <v/>
      </c>
      <c r="KDL19" t="str">
        <f t="shared" si="121"/>
        <v/>
      </c>
      <c r="KDM19" t="str">
        <f t="shared" si="121"/>
        <v/>
      </c>
      <c r="KDN19" t="str">
        <f t="shared" si="121"/>
        <v/>
      </c>
      <c r="KDO19" t="str">
        <f t="shared" si="121"/>
        <v/>
      </c>
      <c r="KDP19" t="str">
        <f t="shared" ref="KDP19:KGA19" si="122">IF(OR(KDP18=1,KDP17=1),"Fed Intervention","")</f>
        <v/>
      </c>
      <c r="KDQ19" t="str">
        <f t="shared" si="122"/>
        <v/>
      </c>
      <c r="KDR19" t="str">
        <f t="shared" si="122"/>
        <v/>
      </c>
      <c r="KDS19" t="str">
        <f t="shared" si="122"/>
        <v/>
      </c>
      <c r="KDT19" t="str">
        <f t="shared" si="122"/>
        <v/>
      </c>
      <c r="KDU19" t="str">
        <f t="shared" si="122"/>
        <v/>
      </c>
      <c r="KDV19" t="str">
        <f t="shared" si="122"/>
        <v/>
      </c>
      <c r="KDW19" t="str">
        <f t="shared" si="122"/>
        <v/>
      </c>
      <c r="KDX19" t="str">
        <f t="shared" si="122"/>
        <v/>
      </c>
      <c r="KDY19" t="str">
        <f t="shared" si="122"/>
        <v/>
      </c>
      <c r="KDZ19" t="str">
        <f t="shared" si="122"/>
        <v/>
      </c>
      <c r="KEA19" t="str">
        <f t="shared" si="122"/>
        <v/>
      </c>
      <c r="KEB19" t="str">
        <f t="shared" si="122"/>
        <v/>
      </c>
      <c r="KEC19" t="str">
        <f t="shared" si="122"/>
        <v/>
      </c>
      <c r="KED19" t="str">
        <f t="shared" si="122"/>
        <v/>
      </c>
      <c r="KEE19" t="str">
        <f t="shared" si="122"/>
        <v/>
      </c>
      <c r="KEF19" t="str">
        <f t="shared" si="122"/>
        <v/>
      </c>
      <c r="KEG19" t="str">
        <f t="shared" si="122"/>
        <v/>
      </c>
      <c r="KEH19" t="str">
        <f t="shared" si="122"/>
        <v/>
      </c>
      <c r="KEI19" t="str">
        <f t="shared" si="122"/>
        <v/>
      </c>
      <c r="KEJ19" t="str">
        <f t="shared" si="122"/>
        <v/>
      </c>
      <c r="KEK19" t="str">
        <f t="shared" si="122"/>
        <v/>
      </c>
      <c r="KEL19" t="str">
        <f t="shared" si="122"/>
        <v/>
      </c>
      <c r="KEM19" t="str">
        <f t="shared" si="122"/>
        <v/>
      </c>
      <c r="KEN19" t="str">
        <f t="shared" si="122"/>
        <v/>
      </c>
      <c r="KEO19" t="str">
        <f t="shared" si="122"/>
        <v/>
      </c>
      <c r="KEP19" t="str">
        <f t="shared" si="122"/>
        <v/>
      </c>
      <c r="KEQ19" t="str">
        <f t="shared" si="122"/>
        <v/>
      </c>
      <c r="KER19" t="str">
        <f t="shared" si="122"/>
        <v/>
      </c>
      <c r="KES19" t="str">
        <f t="shared" si="122"/>
        <v/>
      </c>
      <c r="KET19" t="str">
        <f t="shared" si="122"/>
        <v/>
      </c>
      <c r="KEU19" t="str">
        <f t="shared" si="122"/>
        <v/>
      </c>
      <c r="KEV19" t="str">
        <f t="shared" si="122"/>
        <v/>
      </c>
      <c r="KEW19" t="str">
        <f t="shared" si="122"/>
        <v/>
      </c>
      <c r="KEX19" t="str">
        <f t="shared" si="122"/>
        <v/>
      </c>
      <c r="KEY19" t="str">
        <f t="shared" si="122"/>
        <v/>
      </c>
      <c r="KEZ19" t="str">
        <f t="shared" si="122"/>
        <v/>
      </c>
      <c r="KFA19" t="str">
        <f t="shared" si="122"/>
        <v/>
      </c>
      <c r="KFB19" t="str">
        <f t="shared" si="122"/>
        <v/>
      </c>
      <c r="KFC19" t="str">
        <f t="shared" si="122"/>
        <v/>
      </c>
      <c r="KFD19" t="str">
        <f t="shared" si="122"/>
        <v/>
      </c>
      <c r="KFE19" t="str">
        <f t="shared" si="122"/>
        <v/>
      </c>
      <c r="KFF19" t="str">
        <f t="shared" si="122"/>
        <v/>
      </c>
      <c r="KFG19" t="str">
        <f t="shared" si="122"/>
        <v/>
      </c>
      <c r="KFH19" t="str">
        <f t="shared" si="122"/>
        <v/>
      </c>
      <c r="KFI19" t="str">
        <f t="shared" si="122"/>
        <v/>
      </c>
      <c r="KFJ19" t="str">
        <f t="shared" si="122"/>
        <v/>
      </c>
      <c r="KFK19" t="str">
        <f t="shared" si="122"/>
        <v/>
      </c>
      <c r="KFL19" t="str">
        <f t="shared" si="122"/>
        <v/>
      </c>
      <c r="KFM19" t="str">
        <f t="shared" si="122"/>
        <v/>
      </c>
      <c r="KFN19" t="str">
        <f t="shared" si="122"/>
        <v/>
      </c>
      <c r="KFO19" t="str">
        <f t="shared" si="122"/>
        <v/>
      </c>
      <c r="KFP19" t="str">
        <f t="shared" si="122"/>
        <v/>
      </c>
      <c r="KFQ19" t="str">
        <f t="shared" si="122"/>
        <v/>
      </c>
      <c r="KFR19" t="str">
        <f t="shared" si="122"/>
        <v/>
      </c>
      <c r="KFS19" t="str">
        <f t="shared" si="122"/>
        <v/>
      </c>
      <c r="KFT19" t="str">
        <f t="shared" si="122"/>
        <v/>
      </c>
      <c r="KFU19" t="str">
        <f t="shared" si="122"/>
        <v/>
      </c>
      <c r="KFV19" t="str">
        <f t="shared" si="122"/>
        <v/>
      </c>
      <c r="KFW19" t="str">
        <f t="shared" si="122"/>
        <v/>
      </c>
      <c r="KFX19" t="str">
        <f t="shared" si="122"/>
        <v/>
      </c>
      <c r="KFY19" t="str">
        <f t="shared" si="122"/>
        <v/>
      </c>
      <c r="KFZ19" t="str">
        <f t="shared" si="122"/>
        <v/>
      </c>
      <c r="KGA19" t="str">
        <f t="shared" si="122"/>
        <v/>
      </c>
      <c r="KGB19" t="str">
        <f t="shared" ref="KGB19:KIM19" si="123">IF(OR(KGB18=1,KGB17=1),"Fed Intervention","")</f>
        <v/>
      </c>
      <c r="KGC19" t="str">
        <f t="shared" si="123"/>
        <v/>
      </c>
      <c r="KGD19" t="str">
        <f t="shared" si="123"/>
        <v/>
      </c>
      <c r="KGE19" t="str">
        <f t="shared" si="123"/>
        <v/>
      </c>
      <c r="KGF19" t="str">
        <f t="shared" si="123"/>
        <v/>
      </c>
      <c r="KGG19" t="str">
        <f t="shared" si="123"/>
        <v/>
      </c>
      <c r="KGH19" t="str">
        <f t="shared" si="123"/>
        <v/>
      </c>
      <c r="KGI19" t="str">
        <f t="shared" si="123"/>
        <v/>
      </c>
      <c r="KGJ19" t="str">
        <f t="shared" si="123"/>
        <v/>
      </c>
      <c r="KGK19" t="str">
        <f t="shared" si="123"/>
        <v/>
      </c>
      <c r="KGL19" t="str">
        <f t="shared" si="123"/>
        <v/>
      </c>
      <c r="KGM19" t="str">
        <f t="shared" si="123"/>
        <v/>
      </c>
      <c r="KGN19" t="str">
        <f t="shared" si="123"/>
        <v/>
      </c>
      <c r="KGO19" t="str">
        <f t="shared" si="123"/>
        <v/>
      </c>
      <c r="KGP19" t="str">
        <f t="shared" si="123"/>
        <v/>
      </c>
      <c r="KGQ19" t="str">
        <f t="shared" si="123"/>
        <v/>
      </c>
      <c r="KGR19" t="str">
        <f t="shared" si="123"/>
        <v/>
      </c>
      <c r="KGS19" t="str">
        <f t="shared" si="123"/>
        <v/>
      </c>
      <c r="KGT19" t="str">
        <f t="shared" si="123"/>
        <v/>
      </c>
      <c r="KGU19" t="str">
        <f t="shared" si="123"/>
        <v/>
      </c>
      <c r="KGV19" t="str">
        <f t="shared" si="123"/>
        <v/>
      </c>
      <c r="KGW19" t="str">
        <f t="shared" si="123"/>
        <v/>
      </c>
      <c r="KGX19" t="str">
        <f t="shared" si="123"/>
        <v/>
      </c>
      <c r="KGY19" t="str">
        <f t="shared" si="123"/>
        <v/>
      </c>
      <c r="KGZ19" t="str">
        <f t="shared" si="123"/>
        <v/>
      </c>
      <c r="KHA19" t="str">
        <f t="shared" si="123"/>
        <v/>
      </c>
      <c r="KHB19" t="str">
        <f t="shared" si="123"/>
        <v/>
      </c>
      <c r="KHC19" t="str">
        <f t="shared" si="123"/>
        <v/>
      </c>
      <c r="KHD19" t="str">
        <f t="shared" si="123"/>
        <v/>
      </c>
      <c r="KHE19" t="str">
        <f t="shared" si="123"/>
        <v/>
      </c>
      <c r="KHF19" t="str">
        <f t="shared" si="123"/>
        <v/>
      </c>
      <c r="KHG19" t="str">
        <f t="shared" si="123"/>
        <v/>
      </c>
      <c r="KHH19" t="str">
        <f t="shared" si="123"/>
        <v/>
      </c>
      <c r="KHI19" t="str">
        <f t="shared" si="123"/>
        <v/>
      </c>
      <c r="KHJ19" t="str">
        <f t="shared" si="123"/>
        <v/>
      </c>
      <c r="KHK19" t="str">
        <f t="shared" si="123"/>
        <v/>
      </c>
      <c r="KHL19" t="str">
        <f t="shared" si="123"/>
        <v/>
      </c>
      <c r="KHM19" t="str">
        <f t="shared" si="123"/>
        <v/>
      </c>
      <c r="KHN19" t="str">
        <f t="shared" si="123"/>
        <v/>
      </c>
      <c r="KHO19" t="str">
        <f t="shared" si="123"/>
        <v/>
      </c>
      <c r="KHP19" t="str">
        <f t="shared" si="123"/>
        <v/>
      </c>
      <c r="KHQ19" t="str">
        <f t="shared" si="123"/>
        <v/>
      </c>
      <c r="KHR19" t="str">
        <f t="shared" si="123"/>
        <v/>
      </c>
      <c r="KHS19" t="str">
        <f t="shared" si="123"/>
        <v/>
      </c>
      <c r="KHT19" t="str">
        <f t="shared" si="123"/>
        <v/>
      </c>
      <c r="KHU19" t="str">
        <f t="shared" si="123"/>
        <v/>
      </c>
      <c r="KHV19" t="str">
        <f t="shared" si="123"/>
        <v/>
      </c>
      <c r="KHW19" t="str">
        <f t="shared" si="123"/>
        <v/>
      </c>
      <c r="KHX19" t="str">
        <f t="shared" si="123"/>
        <v/>
      </c>
      <c r="KHY19" t="str">
        <f t="shared" si="123"/>
        <v/>
      </c>
      <c r="KHZ19" t="str">
        <f t="shared" si="123"/>
        <v/>
      </c>
      <c r="KIA19" t="str">
        <f t="shared" si="123"/>
        <v/>
      </c>
      <c r="KIB19" t="str">
        <f t="shared" si="123"/>
        <v/>
      </c>
      <c r="KIC19" t="str">
        <f t="shared" si="123"/>
        <v/>
      </c>
      <c r="KID19" t="str">
        <f t="shared" si="123"/>
        <v/>
      </c>
      <c r="KIE19" t="str">
        <f t="shared" si="123"/>
        <v/>
      </c>
      <c r="KIF19" t="str">
        <f t="shared" si="123"/>
        <v/>
      </c>
      <c r="KIG19" t="str">
        <f t="shared" si="123"/>
        <v/>
      </c>
      <c r="KIH19" t="str">
        <f t="shared" si="123"/>
        <v/>
      </c>
      <c r="KII19" t="str">
        <f t="shared" si="123"/>
        <v/>
      </c>
      <c r="KIJ19" t="str">
        <f t="shared" si="123"/>
        <v/>
      </c>
      <c r="KIK19" t="str">
        <f t="shared" si="123"/>
        <v/>
      </c>
      <c r="KIL19" t="str">
        <f t="shared" si="123"/>
        <v/>
      </c>
      <c r="KIM19" t="str">
        <f t="shared" si="123"/>
        <v/>
      </c>
      <c r="KIN19" t="str">
        <f t="shared" ref="KIN19:KKY19" si="124">IF(OR(KIN18=1,KIN17=1),"Fed Intervention","")</f>
        <v/>
      </c>
      <c r="KIO19" t="str">
        <f t="shared" si="124"/>
        <v/>
      </c>
      <c r="KIP19" t="str">
        <f t="shared" si="124"/>
        <v/>
      </c>
      <c r="KIQ19" t="str">
        <f t="shared" si="124"/>
        <v/>
      </c>
      <c r="KIR19" t="str">
        <f t="shared" si="124"/>
        <v/>
      </c>
      <c r="KIS19" t="str">
        <f t="shared" si="124"/>
        <v/>
      </c>
      <c r="KIT19" t="str">
        <f t="shared" si="124"/>
        <v/>
      </c>
      <c r="KIU19" t="str">
        <f t="shared" si="124"/>
        <v/>
      </c>
      <c r="KIV19" t="str">
        <f t="shared" si="124"/>
        <v/>
      </c>
      <c r="KIW19" t="str">
        <f t="shared" si="124"/>
        <v/>
      </c>
      <c r="KIX19" t="str">
        <f t="shared" si="124"/>
        <v/>
      </c>
      <c r="KIY19" t="str">
        <f t="shared" si="124"/>
        <v/>
      </c>
      <c r="KIZ19" t="str">
        <f t="shared" si="124"/>
        <v/>
      </c>
      <c r="KJA19" t="str">
        <f t="shared" si="124"/>
        <v/>
      </c>
      <c r="KJB19" t="str">
        <f t="shared" si="124"/>
        <v/>
      </c>
      <c r="KJC19" t="str">
        <f t="shared" si="124"/>
        <v/>
      </c>
      <c r="KJD19" t="str">
        <f t="shared" si="124"/>
        <v/>
      </c>
      <c r="KJE19" t="str">
        <f t="shared" si="124"/>
        <v/>
      </c>
      <c r="KJF19" t="str">
        <f t="shared" si="124"/>
        <v/>
      </c>
      <c r="KJG19" t="str">
        <f t="shared" si="124"/>
        <v/>
      </c>
      <c r="KJH19" t="str">
        <f t="shared" si="124"/>
        <v/>
      </c>
      <c r="KJI19" t="str">
        <f t="shared" si="124"/>
        <v/>
      </c>
      <c r="KJJ19" t="str">
        <f t="shared" si="124"/>
        <v/>
      </c>
      <c r="KJK19" t="str">
        <f t="shared" si="124"/>
        <v/>
      </c>
      <c r="KJL19" t="str">
        <f t="shared" si="124"/>
        <v/>
      </c>
      <c r="KJM19" t="str">
        <f t="shared" si="124"/>
        <v/>
      </c>
      <c r="KJN19" t="str">
        <f t="shared" si="124"/>
        <v/>
      </c>
      <c r="KJO19" t="str">
        <f t="shared" si="124"/>
        <v/>
      </c>
      <c r="KJP19" t="str">
        <f t="shared" si="124"/>
        <v/>
      </c>
      <c r="KJQ19" t="str">
        <f t="shared" si="124"/>
        <v/>
      </c>
      <c r="KJR19" t="str">
        <f t="shared" si="124"/>
        <v/>
      </c>
      <c r="KJS19" t="str">
        <f t="shared" si="124"/>
        <v/>
      </c>
      <c r="KJT19" t="str">
        <f t="shared" si="124"/>
        <v/>
      </c>
      <c r="KJU19" t="str">
        <f t="shared" si="124"/>
        <v/>
      </c>
      <c r="KJV19" t="str">
        <f t="shared" si="124"/>
        <v/>
      </c>
      <c r="KJW19" t="str">
        <f t="shared" si="124"/>
        <v/>
      </c>
      <c r="KJX19" t="str">
        <f t="shared" si="124"/>
        <v/>
      </c>
      <c r="KJY19" t="str">
        <f t="shared" si="124"/>
        <v/>
      </c>
      <c r="KJZ19" t="str">
        <f t="shared" si="124"/>
        <v/>
      </c>
      <c r="KKA19" t="str">
        <f t="shared" si="124"/>
        <v/>
      </c>
      <c r="KKB19" t="str">
        <f t="shared" si="124"/>
        <v/>
      </c>
      <c r="KKC19" t="str">
        <f t="shared" si="124"/>
        <v/>
      </c>
      <c r="KKD19" t="str">
        <f t="shared" si="124"/>
        <v/>
      </c>
      <c r="KKE19" t="str">
        <f t="shared" si="124"/>
        <v/>
      </c>
      <c r="KKF19" t="str">
        <f t="shared" si="124"/>
        <v/>
      </c>
      <c r="KKG19" t="str">
        <f t="shared" si="124"/>
        <v/>
      </c>
      <c r="KKH19" t="str">
        <f t="shared" si="124"/>
        <v/>
      </c>
      <c r="KKI19" t="str">
        <f t="shared" si="124"/>
        <v/>
      </c>
      <c r="KKJ19" t="str">
        <f t="shared" si="124"/>
        <v/>
      </c>
      <c r="KKK19" t="str">
        <f t="shared" si="124"/>
        <v/>
      </c>
      <c r="KKL19" t="str">
        <f t="shared" si="124"/>
        <v/>
      </c>
      <c r="KKM19" t="str">
        <f t="shared" si="124"/>
        <v/>
      </c>
      <c r="KKN19" t="str">
        <f t="shared" si="124"/>
        <v/>
      </c>
      <c r="KKO19" t="str">
        <f t="shared" si="124"/>
        <v/>
      </c>
      <c r="KKP19" t="str">
        <f t="shared" si="124"/>
        <v/>
      </c>
      <c r="KKQ19" t="str">
        <f t="shared" si="124"/>
        <v/>
      </c>
      <c r="KKR19" t="str">
        <f t="shared" si="124"/>
        <v/>
      </c>
      <c r="KKS19" t="str">
        <f t="shared" si="124"/>
        <v/>
      </c>
      <c r="KKT19" t="str">
        <f t="shared" si="124"/>
        <v/>
      </c>
      <c r="KKU19" t="str">
        <f t="shared" si="124"/>
        <v/>
      </c>
      <c r="KKV19" t="str">
        <f t="shared" si="124"/>
        <v/>
      </c>
      <c r="KKW19" t="str">
        <f t="shared" si="124"/>
        <v/>
      </c>
      <c r="KKX19" t="str">
        <f t="shared" si="124"/>
        <v/>
      </c>
      <c r="KKY19" t="str">
        <f t="shared" si="124"/>
        <v/>
      </c>
      <c r="KKZ19" t="str">
        <f t="shared" ref="KKZ19:KNK19" si="125">IF(OR(KKZ18=1,KKZ17=1),"Fed Intervention","")</f>
        <v/>
      </c>
      <c r="KLA19" t="str">
        <f t="shared" si="125"/>
        <v/>
      </c>
      <c r="KLB19" t="str">
        <f t="shared" si="125"/>
        <v/>
      </c>
      <c r="KLC19" t="str">
        <f t="shared" si="125"/>
        <v/>
      </c>
      <c r="KLD19" t="str">
        <f t="shared" si="125"/>
        <v/>
      </c>
      <c r="KLE19" t="str">
        <f t="shared" si="125"/>
        <v/>
      </c>
      <c r="KLF19" t="str">
        <f t="shared" si="125"/>
        <v/>
      </c>
      <c r="KLG19" t="str">
        <f t="shared" si="125"/>
        <v/>
      </c>
      <c r="KLH19" t="str">
        <f t="shared" si="125"/>
        <v/>
      </c>
      <c r="KLI19" t="str">
        <f t="shared" si="125"/>
        <v/>
      </c>
      <c r="KLJ19" t="str">
        <f t="shared" si="125"/>
        <v/>
      </c>
      <c r="KLK19" t="str">
        <f t="shared" si="125"/>
        <v/>
      </c>
      <c r="KLL19" t="str">
        <f t="shared" si="125"/>
        <v/>
      </c>
      <c r="KLM19" t="str">
        <f t="shared" si="125"/>
        <v/>
      </c>
      <c r="KLN19" t="str">
        <f t="shared" si="125"/>
        <v/>
      </c>
      <c r="KLO19" t="str">
        <f t="shared" si="125"/>
        <v/>
      </c>
      <c r="KLP19" t="str">
        <f t="shared" si="125"/>
        <v/>
      </c>
      <c r="KLQ19" t="str">
        <f t="shared" si="125"/>
        <v/>
      </c>
      <c r="KLR19" t="str">
        <f t="shared" si="125"/>
        <v/>
      </c>
      <c r="KLS19" t="str">
        <f t="shared" si="125"/>
        <v/>
      </c>
      <c r="KLT19" t="str">
        <f t="shared" si="125"/>
        <v/>
      </c>
      <c r="KLU19" t="str">
        <f t="shared" si="125"/>
        <v/>
      </c>
      <c r="KLV19" t="str">
        <f t="shared" si="125"/>
        <v/>
      </c>
      <c r="KLW19" t="str">
        <f t="shared" si="125"/>
        <v/>
      </c>
      <c r="KLX19" t="str">
        <f t="shared" si="125"/>
        <v/>
      </c>
      <c r="KLY19" t="str">
        <f t="shared" si="125"/>
        <v/>
      </c>
      <c r="KLZ19" t="str">
        <f t="shared" si="125"/>
        <v/>
      </c>
      <c r="KMA19" t="str">
        <f t="shared" si="125"/>
        <v/>
      </c>
      <c r="KMB19" t="str">
        <f t="shared" si="125"/>
        <v/>
      </c>
      <c r="KMC19" t="str">
        <f t="shared" si="125"/>
        <v/>
      </c>
      <c r="KMD19" t="str">
        <f t="shared" si="125"/>
        <v/>
      </c>
      <c r="KME19" t="str">
        <f t="shared" si="125"/>
        <v/>
      </c>
      <c r="KMF19" t="str">
        <f t="shared" si="125"/>
        <v/>
      </c>
      <c r="KMG19" t="str">
        <f t="shared" si="125"/>
        <v/>
      </c>
      <c r="KMH19" t="str">
        <f t="shared" si="125"/>
        <v/>
      </c>
      <c r="KMI19" t="str">
        <f t="shared" si="125"/>
        <v/>
      </c>
      <c r="KMJ19" t="str">
        <f t="shared" si="125"/>
        <v/>
      </c>
      <c r="KMK19" t="str">
        <f t="shared" si="125"/>
        <v/>
      </c>
      <c r="KML19" t="str">
        <f t="shared" si="125"/>
        <v/>
      </c>
      <c r="KMM19" t="str">
        <f t="shared" si="125"/>
        <v/>
      </c>
      <c r="KMN19" t="str">
        <f t="shared" si="125"/>
        <v/>
      </c>
      <c r="KMO19" t="str">
        <f t="shared" si="125"/>
        <v/>
      </c>
      <c r="KMP19" t="str">
        <f t="shared" si="125"/>
        <v/>
      </c>
      <c r="KMQ19" t="str">
        <f t="shared" si="125"/>
        <v/>
      </c>
      <c r="KMR19" t="str">
        <f t="shared" si="125"/>
        <v/>
      </c>
      <c r="KMS19" t="str">
        <f t="shared" si="125"/>
        <v/>
      </c>
      <c r="KMT19" t="str">
        <f t="shared" si="125"/>
        <v/>
      </c>
      <c r="KMU19" t="str">
        <f t="shared" si="125"/>
        <v/>
      </c>
      <c r="KMV19" t="str">
        <f t="shared" si="125"/>
        <v/>
      </c>
      <c r="KMW19" t="str">
        <f t="shared" si="125"/>
        <v/>
      </c>
      <c r="KMX19" t="str">
        <f t="shared" si="125"/>
        <v/>
      </c>
      <c r="KMY19" t="str">
        <f t="shared" si="125"/>
        <v/>
      </c>
      <c r="KMZ19" t="str">
        <f t="shared" si="125"/>
        <v/>
      </c>
      <c r="KNA19" t="str">
        <f t="shared" si="125"/>
        <v/>
      </c>
      <c r="KNB19" t="str">
        <f t="shared" si="125"/>
        <v/>
      </c>
      <c r="KNC19" t="str">
        <f t="shared" si="125"/>
        <v/>
      </c>
      <c r="KND19" t="str">
        <f t="shared" si="125"/>
        <v/>
      </c>
      <c r="KNE19" t="str">
        <f t="shared" si="125"/>
        <v/>
      </c>
      <c r="KNF19" t="str">
        <f t="shared" si="125"/>
        <v/>
      </c>
      <c r="KNG19" t="str">
        <f t="shared" si="125"/>
        <v/>
      </c>
      <c r="KNH19" t="str">
        <f t="shared" si="125"/>
        <v/>
      </c>
      <c r="KNI19" t="str">
        <f t="shared" si="125"/>
        <v/>
      </c>
      <c r="KNJ19" t="str">
        <f t="shared" si="125"/>
        <v/>
      </c>
      <c r="KNK19" t="str">
        <f t="shared" si="125"/>
        <v/>
      </c>
      <c r="KNL19" t="str">
        <f t="shared" ref="KNL19:KPW19" si="126">IF(OR(KNL18=1,KNL17=1),"Fed Intervention","")</f>
        <v/>
      </c>
      <c r="KNM19" t="str">
        <f t="shared" si="126"/>
        <v/>
      </c>
      <c r="KNN19" t="str">
        <f t="shared" si="126"/>
        <v/>
      </c>
      <c r="KNO19" t="str">
        <f t="shared" si="126"/>
        <v/>
      </c>
      <c r="KNP19" t="str">
        <f t="shared" si="126"/>
        <v/>
      </c>
      <c r="KNQ19" t="str">
        <f t="shared" si="126"/>
        <v/>
      </c>
      <c r="KNR19" t="str">
        <f t="shared" si="126"/>
        <v/>
      </c>
      <c r="KNS19" t="str">
        <f t="shared" si="126"/>
        <v/>
      </c>
      <c r="KNT19" t="str">
        <f t="shared" si="126"/>
        <v/>
      </c>
      <c r="KNU19" t="str">
        <f t="shared" si="126"/>
        <v/>
      </c>
      <c r="KNV19" t="str">
        <f t="shared" si="126"/>
        <v/>
      </c>
      <c r="KNW19" t="str">
        <f t="shared" si="126"/>
        <v/>
      </c>
      <c r="KNX19" t="str">
        <f t="shared" si="126"/>
        <v/>
      </c>
      <c r="KNY19" t="str">
        <f t="shared" si="126"/>
        <v/>
      </c>
      <c r="KNZ19" t="str">
        <f t="shared" si="126"/>
        <v/>
      </c>
      <c r="KOA19" t="str">
        <f t="shared" si="126"/>
        <v/>
      </c>
      <c r="KOB19" t="str">
        <f t="shared" si="126"/>
        <v/>
      </c>
      <c r="KOC19" t="str">
        <f t="shared" si="126"/>
        <v/>
      </c>
      <c r="KOD19" t="str">
        <f t="shared" si="126"/>
        <v/>
      </c>
      <c r="KOE19" t="str">
        <f t="shared" si="126"/>
        <v/>
      </c>
      <c r="KOF19" t="str">
        <f t="shared" si="126"/>
        <v/>
      </c>
      <c r="KOG19" t="str">
        <f t="shared" si="126"/>
        <v/>
      </c>
      <c r="KOH19" t="str">
        <f t="shared" si="126"/>
        <v/>
      </c>
      <c r="KOI19" t="str">
        <f t="shared" si="126"/>
        <v/>
      </c>
      <c r="KOJ19" t="str">
        <f t="shared" si="126"/>
        <v/>
      </c>
      <c r="KOK19" t="str">
        <f t="shared" si="126"/>
        <v/>
      </c>
      <c r="KOL19" t="str">
        <f t="shared" si="126"/>
        <v/>
      </c>
      <c r="KOM19" t="str">
        <f t="shared" si="126"/>
        <v/>
      </c>
      <c r="KON19" t="str">
        <f t="shared" si="126"/>
        <v/>
      </c>
      <c r="KOO19" t="str">
        <f t="shared" si="126"/>
        <v/>
      </c>
      <c r="KOP19" t="str">
        <f t="shared" si="126"/>
        <v/>
      </c>
      <c r="KOQ19" t="str">
        <f t="shared" si="126"/>
        <v/>
      </c>
      <c r="KOR19" t="str">
        <f t="shared" si="126"/>
        <v/>
      </c>
      <c r="KOS19" t="str">
        <f t="shared" si="126"/>
        <v/>
      </c>
      <c r="KOT19" t="str">
        <f t="shared" si="126"/>
        <v/>
      </c>
      <c r="KOU19" t="str">
        <f t="shared" si="126"/>
        <v/>
      </c>
      <c r="KOV19" t="str">
        <f t="shared" si="126"/>
        <v/>
      </c>
      <c r="KOW19" t="str">
        <f t="shared" si="126"/>
        <v/>
      </c>
      <c r="KOX19" t="str">
        <f t="shared" si="126"/>
        <v/>
      </c>
      <c r="KOY19" t="str">
        <f t="shared" si="126"/>
        <v/>
      </c>
      <c r="KOZ19" t="str">
        <f t="shared" si="126"/>
        <v/>
      </c>
      <c r="KPA19" t="str">
        <f t="shared" si="126"/>
        <v/>
      </c>
      <c r="KPB19" t="str">
        <f t="shared" si="126"/>
        <v/>
      </c>
      <c r="KPC19" t="str">
        <f t="shared" si="126"/>
        <v/>
      </c>
      <c r="KPD19" t="str">
        <f t="shared" si="126"/>
        <v/>
      </c>
      <c r="KPE19" t="str">
        <f t="shared" si="126"/>
        <v/>
      </c>
      <c r="KPF19" t="str">
        <f t="shared" si="126"/>
        <v/>
      </c>
      <c r="KPG19" t="str">
        <f t="shared" si="126"/>
        <v/>
      </c>
      <c r="KPH19" t="str">
        <f t="shared" si="126"/>
        <v/>
      </c>
      <c r="KPI19" t="str">
        <f t="shared" si="126"/>
        <v/>
      </c>
      <c r="KPJ19" t="str">
        <f t="shared" si="126"/>
        <v/>
      </c>
      <c r="KPK19" t="str">
        <f t="shared" si="126"/>
        <v/>
      </c>
      <c r="KPL19" t="str">
        <f t="shared" si="126"/>
        <v/>
      </c>
      <c r="KPM19" t="str">
        <f t="shared" si="126"/>
        <v/>
      </c>
      <c r="KPN19" t="str">
        <f t="shared" si="126"/>
        <v/>
      </c>
      <c r="KPO19" t="str">
        <f t="shared" si="126"/>
        <v/>
      </c>
      <c r="KPP19" t="str">
        <f t="shared" si="126"/>
        <v/>
      </c>
      <c r="KPQ19" t="str">
        <f t="shared" si="126"/>
        <v/>
      </c>
      <c r="KPR19" t="str">
        <f t="shared" si="126"/>
        <v/>
      </c>
      <c r="KPS19" t="str">
        <f t="shared" si="126"/>
        <v/>
      </c>
      <c r="KPT19" t="str">
        <f t="shared" si="126"/>
        <v/>
      </c>
      <c r="KPU19" t="str">
        <f t="shared" si="126"/>
        <v/>
      </c>
      <c r="KPV19" t="str">
        <f t="shared" si="126"/>
        <v/>
      </c>
      <c r="KPW19" t="str">
        <f t="shared" si="126"/>
        <v/>
      </c>
      <c r="KPX19" t="str">
        <f t="shared" ref="KPX19:KSI19" si="127">IF(OR(KPX18=1,KPX17=1),"Fed Intervention","")</f>
        <v/>
      </c>
      <c r="KPY19" t="str">
        <f t="shared" si="127"/>
        <v/>
      </c>
      <c r="KPZ19" t="str">
        <f t="shared" si="127"/>
        <v/>
      </c>
      <c r="KQA19" t="str">
        <f t="shared" si="127"/>
        <v/>
      </c>
      <c r="KQB19" t="str">
        <f t="shared" si="127"/>
        <v/>
      </c>
      <c r="KQC19" t="str">
        <f t="shared" si="127"/>
        <v/>
      </c>
      <c r="KQD19" t="str">
        <f t="shared" si="127"/>
        <v/>
      </c>
      <c r="KQE19" t="str">
        <f t="shared" si="127"/>
        <v/>
      </c>
      <c r="KQF19" t="str">
        <f t="shared" si="127"/>
        <v/>
      </c>
      <c r="KQG19" t="str">
        <f t="shared" si="127"/>
        <v/>
      </c>
      <c r="KQH19" t="str">
        <f t="shared" si="127"/>
        <v/>
      </c>
      <c r="KQI19" t="str">
        <f t="shared" si="127"/>
        <v/>
      </c>
      <c r="KQJ19" t="str">
        <f t="shared" si="127"/>
        <v/>
      </c>
      <c r="KQK19" t="str">
        <f t="shared" si="127"/>
        <v/>
      </c>
      <c r="KQL19" t="str">
        <f t="shared" si="127"/>
        <v/>
      </c>
      <c r="KQM19" t="str">
        <f t="shared" si="127"/>
        <v/>
      </c>
      <c r="KQN19" t="str">
        <f t="shared" si="127"/>
        <v/>
      </c>
      <c r="KQO19" t="str">
        <f t="shared" si="127"/>
        <v/>
      </c>
      <c r="KQP19" t="str">
        <f t="shared" si="127"/>
        <v/>
      </c>
      <c r="KQQ19" t="str">
        <f t="shared" si="127"/>
        <v/>
      </c>
      <c r="KQR19" t="str">
        <f t="shared" si="127"/>
        <v/>
      </c>
      <c r="KQS19" t="str">
        <f t="shared" si="127"/>
        <v/>
      </c>
      <c r="KQT19" t="str">
        <f t="shared" si="127"/>
        <v/>
      </c>
      <c r="KQU19" t="str">
        <f t="shared" si="127"/>
        <v/>
      </c>
      <c r="KQV19" t="str">
        <f t="shared" si="127"/>
        <v/>
      </c>
      <c r="KQW19" t="str">
        <f t="shared" si="127"/>
        <v/>
      </c>
      <c r="KQX19" t="str">
        <f t="shared" si="127"/>
        <v/>
      </c>
      <c r="KQY19" t="str">
        <f t="shared" si="127"/>
        <v/>
      </c>
      <c r="KQZ19" t="str">
        <f t="shared" si="127"/>
        <v/>
      </c>
      <c r="KRA19" t="str">
        <f t="shared" si="127"/>
        <v/>
      </c>
      <c r="KRB19" t="str">
        <f t="shared" si="127"/>
        <v/>
      </c>
      <c r="KRC19" t="str">
        <f t="shared" si="127"/>
        <v/>
      </c>
      <c r="KRD19" t="str">
        <f t="shared" si="127"/>
        <v/>
      </c>
      <c r="KRE19" t="str">
        <f t="shared" si="127"/>
        <v/>
      </c>
      <c r="KRF19" t="str">
        <f t="shared" si="127"/>
        <v/>
      </c>
      <c r="KRG19" t="str">
        <f t="shared" si="127"/>
        <v/>
      </c>
      <c r="KRH19" t="str">
        <f t="shared" si="127"/>
        <v/>
      </c>
      <c r="KRI19" t="str">
        <f t="shared" si="127"/>
        <v/>
      </c>
      <c r="KRJ19" t="str">
        <f t="shared" si="127"/>
        <v/>
      </c>
      <c r="KRK19" t="str">
        <f t="shared" si="127"/>
        <v/>
      </c>
      <c r="KRL19" t="str">
        <f t="shared" si="127"/>
        <v/>
      </c>
      <c r="KRM19" t="str">
        <f t="shared" si="127"/>
        <v/>
      </c>
      <c r="KRN19" t="str">
        <f t="shared" si="127"/>
        <v/>
      </c>
      <c r="KRO19" t="str">
        <f t="shared" si="127"/>
        <v/>
      </c>
      <c r="KRP19" t="str">
        <f t="shared" si="127"/>
        <v/>
      </c>
      <c r="KRQ19" t="str">
        <f t="shared" si="127"/>
        <v/>
      </c>
      <c r="KRR19" t="str">
        <f t="shared" si="127"/>
        <v/>
      </c>
      <c r="KRS19" t="str">
        <f t="shared" si="127"/>
        <v/>
      </c>
      <c r="KRT19" t="str">
        <f t="shared" si="127"/>
        <v/>
      </c>
      <c r="KRU19" t="str">
        <f t="shared" si="127"/>
        <v/>
      </c>
      <c r="KRV19" t="str">
        <f t="shared" si="127"/>
        <v/>
      </c>
      <c r="KRW19" t="str">
        <f t="shared" si="127"/>
        <v/>
      </c>
      <c r="KRX19" t="str">
        <f t="shared" si="127"/>
        <v/>
      </c>
      <c r="KRY19" t="str">
        <f t="shared" si="127"/>
        <v/>
      </c>
      <c r="KRZ19" t="str">
        <f t="shared" si="127"/>
        <v/>
      </c>
      <c r="KSA19" t="str">
        <f t="shared" si="127"/>
        <v/>
      </c>
      <c r="KSB19" t="str">
        <f t="shared" si="127"/>
        <v/>
      </c>
      <c r="KSC19" t="str">
        <f t="shared" si="127"/>
        <v/>
      </c>
      <c r="KSD19" t="str">
        <f t="shared" si="127"/>
        <v/>
      </c>
      <c r="KSE19" t="str">
        <f t="shared" si="127"/>
        <v/>
      </c>
      <c r="KSF19" t="str">
        <f t="shared" si="127"/>
        <v/>
      </c>
      <c r="KSG19" t="str">
        <f t="shared" si="127"/>
        <v/>
      </c>
      <c r="KSH19" t="str">
        <f t="shared" si="127"/>
        <v/>
      </c>
      <c r="KSI19" t="str">
        <f t="shared" si="127"/>
        <v/>
      </c>
      <c r="KSJ19" t="str">
        <f t="shared" ref="KSJ19:KUU19" si="128">IF(OR(KSJ18=1,KSJ17=1),"Fed Intervention","")</f>
        <v/>
      </c>
      <c r="KSK19" t="str">
        <f t="shared" si="128"/>
        <v/>
      </c>
      <c r="KSL19" t="str">
        <f t="shared" si="128"/>
        <v/>
      </c>
      <c r="KSM19" t="str">
        <f t="shared" si="128"/>
        <v/>
      </c>
      <c r="KSN19" t="str">
        <f t="shared" si="128"/>
        <v/>
      </c>
      <c r="KSO19" t="str">
        <f t="shared" si="128"/>
        <v/>
      </c>
      <c r="KSP19" t="str">
        <f t="shared" si="128"/>
        <v/>
      </c>
      <c r="KSQ19" t="str">
        <f t="shared" si="128"/>
        <v/>
      </c>
      <c r="KSR19" t="str">
        <f t="shared" si="128"/>
        <v/>
      </c>
      <c r="KSS19" t="str">
        <f t="shared" si="128"/>
        <v/>
      </c>
      <c r="KST19" t="str">
        <f t="shared" si="128"/>
        <v/>
      </c>
      <c r="KSU19" t="str">
        <f t="shared" si="128"/>
        <v/>
      </c>
      <c r="KSV19" t="str">
        <f t="shared" si="128"/>
        <v/>
      </c>
      <c r="KSW19" t="str">
        <f t="shared" si="128"/>
        <v/>
      </c>
      <c r="KSX19" t="str">
        <f t="shared" si="128"/>
        <v/>
      </c>
      <c r="KSY19" t="str">
        <f t="shared" si="128"/>
        <v/>
      </c>
      <c r="KSZ19" t="str">
        <f t="shared" si="128"/>
        <v/>
      </c>
      <c r="KTA19" t="str">
        <f t="shared" si="128"/>
        <v/>
      </c>
      <c r="KTB19" t="str">
        <f t="shared" si="128"/>
        <v/>
      </c>
      <c r="KTC19" t="str">
        <f t="shared" si="128"/>
        <v/>
      </c>
      <c r="KTD19" t="str">
        <f t="shared" si="128"/>
        <v/>
      </c>
      <c r="KTE19" t="str">
        <f t="shared" si="128"/>
        <v/>
      </c>
      <c r="KTF19" t="str">
        <f t="shared" si="128"/>
        <v/>
      </c>
      <c r="KTG19" t="str">
        <f t="shared" si="128"/>
        <v/>
      </c>
      <c r="KTH19" t="str">
        <f t="shared" si="128"/>
        <v/>
      </c>
      <c r="KTI19" t="str">
        <f t="shared" si="128"/>
        <v/>
      </c>
      <c r="KTJ19" t="str">
        <f t="shared" si="128"/>
        <v/>
      </c>
      <c r="KTK19" t="str">
        <f t="shared" si="128"/>
        <v/>
      </c>
      <c r="KTL19" t="str">
        <f t="shared" si="128"/>
        <v/>
      </c>
      <c r="KTM19" t="str">
        <f t="shared" si="128"/>
        <v/>
      </c>
      <c r="KTN19" t="str">
        <f t="shared" si="128"/>
        <v/>
      </c>
      <c r="KTO19" t="str">
        <f t="shared" si="128"/>
        <v/>
      </c>
      <c r="KTP19" t="str">
        <f t="shared" si="128"/>
        <v/>
      </c>
      <c r="KTQ19" t="str">
        <f t="shared" si="128"/>
        <v/>
      </c>
      <c r="KTR19" t="str">
        <f t="shared" si="128"/>
        <v/>
      </c>
      <c r="KTS19" t="str">
        <f t="shared" si="128"/>
        <v/>
      </c>
      <c r="KTT19" t="str">
        <f t="shared" si="128"/>
        <v/>
      </c>
      <c r="KTU19" t="str">
        <f t="shared" si="128"/>
        <v/>
      </c>
      <c r="KTV19" t="str">
        <f t="shared" si="128"/>
        <v/>
      </c>
      <c r="KTW19" t="str">
        <f t="shared" si="128"/>
        <v/>
      </c>
      <c r="KTX19" t="str">
        <f t="shared" si="128"/>
        <v/>
      </c>
      <c r="KTY19" t="str">
        <f t="shared" si="128"/>
        <v/>
      </c>
      <c r="KTZ19" t="str">
        <f t="shared" si="128"/>
        <v/>
      </c>
      <c r="KUA19" t="str">
        <f t="shared" si="128"/>
        <v/>
      </c>
      <c r="KUB19" t="str">
        <f t="shared" si="128"/>
        <v/>
      </c>
      <c r="KUC19" t="str">
        <f t="shared" si="128"/>
        <v/>
      </c>
      <c r="KUD19" t="str">
        <f t="shared" si="128"/>
        <v/>
      </c>
      <c r="KUE19" t="str">
        <f t="shared" si="128"/>
        <v/>
      </c>
      <c r="KUF19" t="str">
        <f t="shared" si="128"/>
        <v/>
      </c>
      <c r="KUG19" t="str">
        <f t="shared" si="128"/>
        <v/>
      </c>
      <c r="KUH19" t="str">
        <f t="shared" si="128"/>
        <v/>
      </c>
      <c r="KUI19" t="str">
        <f t="shared" si="128"/>
        <v/>
      </c>
      <c r="KUJ19" t="str">
        <f t="shared" si="128"/>
        <v/>
      </c>
      <c r="KUK19" t="str">
        <f t="shared" si="128"/>
        <v/>
      </c>
      <c r="KUL19" t="str">
        <f t="shared" si="128"/>
        <v/>
      </c>
      <c r="KUM19" t="str">
        <f t="shared" si="128"/>
        <v/>
      </c>
      <c r="KUN19" t="str">
        <f t="shared" si="128"/>
        <v/>
      </c>
      <c r="KUO19" t="str">
        <f t="shared" si="128"/>
        <v/>
      </c>
      <c r="KUP19" t="str">
        <f t="shared" si="128"/>
        <v/>
      </c>
      <c r="KUQ19" t="str">
        <f t="shared" si="128"/>
        <v/>
      </c>
      <c r="KUR19" t="str">
        <f t="shared" si="128"/>
        <v/>
      </c>
      <c r="KUS19" t="str">
        <f t="shared" si="128"/>
        <v/>
      </c>
      <c r="KUT19" t="str">
        <f t="shared" si="128"/>
        <v/>
      </c>
      <c r="KUU19" t="str">
        <f t="shared" si="128"/>
        <v/>
      </c>
      <c r="KUV19" t="str">
        <f t="shared" ref="KUV19:KXG19" si="129">IF(OR(KUV18=1,KUV17=1),"Fed Intervention","")</f>
        <v/>
      </c>
      <c r="KUW19" t="str">
        <f t="shared" si="129"/>
        <v/>
      </c>
      <c r="KUX19" t="str">
        <f t="shared" si="129"/>
        <v/>
      </c>
      <c r="KUY19" t="str">
        <f t="shared" si="129"/>
        <v/>
      </c>
      <c r="KUZ19" t="str">
        <f t="shared" si="129"/>
        <v/>
      </c>
      <c r="KVA19" t="str">
        <f t="shared" si="129"/>
        <v/>
      </c>
      <c r="KVB19" t="str">
        <f t="shared" si="129"/>
        <v/>
      </c>
      <c r="KVC19" t="str">
        <f t="shared" si="129"/>
        <v/>
      </c>
      <c r="KVD19" t="str">
        <f t="shared" si="129"/>
        <v/>
      </c>
      <c r="KVE19" t="str">
        <f t="shared" si="129"/>
        <v/>
      </c>
      <c r="KVF19" t="str">
        <f t="shared" si="129"/>
        <v/>
      </c>
      <c r="KVG19" t="str">
        <f t="shared" si="129"/>
        <v/>
      </c>
      <c r="KVH19" t="str">
        <f t="shared" si="129"/>
        <v/>
      </c>
      <c r="KVI19" t="str">
        <f t="shared" si="129"/>
        <v/>
      </c>
      <c r="KVJ19" t="str">
        <f t="shared" si="129"/>
        <v/>
      </c>
      <c r="KVK19" t="str">
        <f t="shared" si="129"/>
        <v/>
      </c>
      <c r="KVL19" t="str">
        <f t="shared" si="129"/>
        <v/>
      </c>
      <c r="KVM19" t="str">
        <f t="shared" si="129"/>
        <v/>
      </c>
      <c r="KVN19" t="str">
        <f t="shared" si="129"/>
        <v/>
      </c>
      <c r="KVO19" t="str">
        <f t="shared" si="129"/>
        <v/>
      </c>
      <c r="KVP19" t="str">
        <f t="shared" si="129"/>
        <v/>
      </c>
      <c r="KVQ19" t="str">
        <f t="shared" si="129"/>
        <v/>
      </c>
      <c r="KVR19" t="str">
        <f t="shared" si="129"/>
        <v/>
      </c>
      <c r="KVS19" t="str">
        <f t="shared" si="129"/>
        <v/>
      </c>
      <c r="KVT19" t="str">
        <f t="shared" si="129"/>
        <v/>
      </c>
      <c r="KVU19" t="str">
        <f t="shared" si="129"/>
        <v/>
      </c>
      <c r="KVV19" t="str">
        <f t="shared" si="129"/>
        <v/>
      </c>
      <c r="KVW19" t="str">
        <f t="shared" si="129"/>
        <v/>
      </c>
      <c r="KVX19" t="str">
        <f t="shared" si="129"/>
        <v/>
      </c>
      <c r="KVY19" t="str">
        <f t="shared" si="129"/>
        <v/>
      </c>
      <c r="KVZ19" t="str">
        <f t="shared" si="129"/>
        <v/>
      </c>
      <c r="KWA19" t="str">
        <f t="shared" si="129"/>
        <v/>
      </c>
      <c r="KWB19" t="str">
        <f t="shared" si="129"/>
        <v/>
      </c>
      <c r="KWC19" t="str">
        <f t="shared" si="129"/>
        <v/>
      </c>
      <c r="KWD19" t="str">
        <f t="shared" si="129"/>
        <v/>
      </c>
      <c r="KWE19" t="str">
        <f t="shared" si="129"/>
        <v/>
      </c>
      <c r="KWF19" t="str">
        <f t="shared" si="129"/>
        <v/>
      </c>
      <c r="KWG19" t="str">
        <f t="shared" si="129"/>
        <v/>
      </c>
      <c r="KWH19" t="str">
        <f t="shared" si="129"/>
        <v/>
      </c>
      <c r="KWI19" t="str">
        <f t="shared" si="129"/>
        <v/>
      </c>
      <c r="KWJ19" t="str">
        <f t="shared" si="129"/>
        <v/>
      </c>
      <c r="KWK19" t="str">
        <f t="shared" si="129"/>
        <v/>
      </c>
      <c r="KWL19" t="str">
        <f t="shared" si="129"/>
        <v/>
      </c>
      <c r="KWM19" t="str">
        <f t="shared" si="129"/>
        <v/>
      </c>
      <c r="KWN19" t="str">
        <f t="shared" si="129"/>
        <v/>
      </c>
      <c r="KWO19" t="str">
        <f t="shared" si="129"/>
        <v/>
      </c>
      <c r="KWP19" t="str">
        <f t="shared" si="129"/>
        <v/>
      </c>
      <c r="KWQ19" t="str">
        <f t="shared" si="129"/>
        <v/>
      </c>
      <c r="KWR19" t="str">
        <f t="shared" si="129"/>
        <v/>
      </c>
      <c r="KWS19" t="str">
        <f t="shared" si="129"/>
        <v/>
      </c>
      <c r="KWT19" t="str">
        <f t="shared" si="129"/>
        <v/>
      </c>
      <c r="KWU19" t="str">
        <f t="shared" si="129"/>
        <v/>
      </c>
      <c r="KWV19" t="str">
        <f t="shared" si="129"/>
        <v/>
      </c>
      <c r="KWW19" t="str">
        <f t="shared" si="129"/>
        <v/>
      </c>
      <c r="KWX19" t="str">
        <f t="shared" si="129"/>
        <v/>
      </c>
      <c r="KWY19" t="str">
        <f t="shared" si="129"/>
        <v/>
      </c>
      <c r="KWZ19" t="str">
        <f t="shared" si="129"/>
        <v/>
      </c>
      <c r="KXA19" t="str">
        <f t="shared" si="129"/>
        <v/>
      </c>
      <c r="KXB19" t="str">
        <f t="shared" si="129"/>
        <v/>
      </c>
      <c r="KXC19" t="str">
        <f t="shared" si="129"/>
        <v/>
      </c>
      <c r="KXD19" t="str">
        <f t="shared" si="129"/>
        <v/>
      </c>
      <c r="KXE19" t="str">
        <f t="shared" si="129"/>
        <v/>
      </c>
      <c r="KXF19" t="str">
        <f t="shared" si="129"/>
        <v/>
      </c>
      <c r="KXG19" t="str">
        <f t="shared" si="129"/>
        <v/>
      </c>
      <c r="KXH19" t="str">
        <f t="shared" ref="KXH19:KZS19" si="130">IF(OR(KXH18=1,KXH17=1),"Fed Intervention","")</f>
        <v/>
      </c>
      <c r="KXI19" t="str">
        <f t="shared" si="130"/>
        <v/>
      </c>
      <c r="KXJ19" t="str">
        <f t="shared" si="130"/>
        <v/>
      </c>
      <c r="KXK19" t="str">
        <f t="shared" si="130"/>
        <v/>
      </c>
      <c r="KXL19" t="str">
        <f t="shared" si="130"/>
        <v/>
      </c>
      <c r="KXM19" t="str">
        <f t="shared" si="130"/>
        <v/>
      </c>
      <c r="KXN19" t="str">
        <f t="shared" si="130"/>
        <v/>
      </c>
      <c r="KXO19" t="str">
        <f t="shared" si="130"/>
        <v/>
      </c>
      <c r="KXP19" t="str">
        <f t="shared" si="130"/>
        <v/>
      </c>
      <c r="KXQ19" t="str">
        <f t="shared" si="130"/>
        <v/>
      </c>
      <c r="KXR19" t="str">
        <f t="shared" si="130"/>
        <v/>
      </c>
      <c r="KXS19" t="str">
        <f t="shared" si="130"/>
        <v/>
      </c>
      <c r="KXT19" t="str">
        <f t="shared" si="130"/>
        <v/>
      </c>
      <c r="KXU19" t="str">
        <f t="shared" si="130"/>
        <v/>
      </c>
      <c r="KXV19" t="str">
        <f t="shared" si="130"/>
        <v/>
      </c>
      <c r="KXW19" t="str">
        <f t="shared" si="130"/>
        <v/>
      </c>
      <c r="KXX19" t="str">
        <f t="shared" si="130"/>
        <v/>
      </c>
      <c r="KXY19" t="str">
        <f t="shared" si="130"/>
        <v/>
      </c>
      <c r="KXZ19" t="str">
        <f t="shared" si="130"/>
        <v/>
      </c>
      <c r="KYA19" t="str">
        <f t="shared" si="130"/>
        <v/>
      </c>
      <c r="KYB19" t="str">
        <f t="shared" si="130"/>
        <v/>
      </c>
      <c r="KYC19" t="str">
        <f t="shared" si="130"/>
        <v/>
      </c>
      <c r="KYD19" t="str">
        <f t="shared" si="130"/>
        <v/>
      </c>
      <c r="KYE19" t="str">
        <f t="shared" si="130"/>
        <v/>
      </c>
      <c r="KYF19" t="str">
        <f t="shared" si="130"/>
        <v/>
      </c>
      <c r="KYG19" t="str">
        <f t="shared" si="130"/>
        <v/>
      </c>
      <c r="KYH19" t="str">
        <f t="shared" si="130"/>
        <v/>
      </c>
      <c r="KYI19" t="str">
        <f t="shared" si="130"/>
        <v/>
      </c>
      <c r="KYJ19" t="str">
        <f t="shared" si="130"/>
        <v/>
      </c>
      <c r="KYK19" t="str">
        <f t="shared" si="130"/>
        <v/>
      </c>
      <c r="KYL19" t="str">
        <f t="shared" si="130"/>
        <v/>
      </c>
      <c r="KYM19" t="str">
        <f t="shared" si="130"/>
        <v/>
      </c>
      <c r="KYN19" t="str">
        <f t="shared" si="130"/>
        <v/>
      </c>
      <c r="KYO19" t="str">
        <f t="shared" si="130"/>
        <v/>
      </c>
      <c r="KYP19" t="str">
        <f t="shared" si="130"/>
        <v/>
      </c>
      <c r="KYQ19" t="str">
        <f t="shared" si="130"/>
        <v/>
      </c>
      <c r="KYR19" t="str">
        <f t="shared" si="130"/>
        <v/>
      </c>
      <c r="KYS19" t="str">
        <f t="shared" si="130"/>
        <v/>
      </c>
      <c r="KYT19" t="str">
        <f t="shared" si="130"/>
        <v/>
      </c>
      <c r="KYU19" t="str">
        <f t="shared" si="130"/>
        <v/>
      </c>
      <c r="KYV19" t="str">
        <f t="shared" si="130"/>
        <v/>
      </c>
      <c r="KYW19" t="str">
        <f t="shared" si="130"/>
        <v/>
      </c>
      <c r="KYX19" t="str">
        <f t="shared" si="130"/>
        <v/>
      </c>
      <c r="KYY19" t="str">
        <f t="shared" si="130"/>
        <v/>
      </c>
      <c r="KYZ19" t="str">
        <f t="shared" si="130"/>
        <v/>
      </c>
      <c r="KZA19" t="str">
        <f t="shared" si="130"/>
        <v/>
      </c>
      <c r="KZB19" t="str">
        <f t="shared" si="130"/>
        <v/>
      </c>
      <c r="KZC19" t="str">
        <f t="shared" si="130"/>
        <v/>
      </c>
      <c r="KZD19" t="str">
        <f t="shared" si="130"/>
        <v/>
      </c>
      <c r="KZE19" t="str">
        <f t="shared" si="130"/>
        <v/>
      </c>
      <c r="KZF19" t="str">
        <f t="shared" si="130"/>
        <v/>
      </c>
      <c r="KZG19" t="str">
        <f t="shared" si="130"/>
        <v/>
      </c>
      <c r="KZH19" t="str">
        <f t="shared" si="130"/>
        <v/>
      </c>
      <c r="KZI19" t="str">
        <f t="shared" si="130"/>
        <v/>
      </c>
      <c r="KZJ19" t="str">
        <f t="shared" si="130"/>
        <v/>
      </c>
      <c r="KZK19" t="str">
        <f t="shared" si="130"/>
        <v/>
      </c>
      <c r="KZL19" t="str">
        <f t="shared" si="130"/>
        <v/>
      </c>
      <c r="KZM19" t="str">
        <f t="shared" si="130"/>
        <v/>
      </c>
      <c r="KZN19" t="str">
        <f t="shared" si="130"/>
        <v/>
      </c>
      <c r="KZO19" t="str">
        <f t="shared" si="130"/>
        <v/>
      </c>
      <c r="KZP19" t="str">
        <f t="shared" si="130"/>
        <v/>
      </c>
      <c r="KZQ19" t="str">
        <f t="shared" si="130"/>
        <v/>
      </c>
      <c r="KZR19" t="str">
        <f t="shared" si="130"/>
        <v/>
      </c>
      <c r="KZS19" t="str">
        <f t="shared" si="130"/>
        <v/>
      </c>
      <c r="KZT19" t="str">
        <f t="shared" ref="KZT19:LCE19" si="131">IF(OR(KZT18=1,KZT17=1),"Fed Intervention","")</f>
        <v/>
      </c>
      <c r="KZU19" t="str">
        <f t="shared" si="131"/>
        <v/>
      </c>
      <c r="KZV19" t="str">
        <f t="shared" si="131"/>
        <v/>
      </c>
      <c r="KZW19" t="str">
        <f t="shared" si="131"/>
        <v/>
      </c>
      <c r="KZX19" t="str">
        <f t="shared" si="131"/>
        <v/>
      </c>
      <c r="KZY19" t="str">
        <f t="shared" si="131"/>
        <v/>
      </c>
      <c r="KZZ19" t="str">
        <f t="shared" si="131"/>
        <v/>
      </c>
      <c r="LAA19" t="str">
        <f t="shared" si="131"/>
        <v/>
      </c>
      <c r="LAB19" t="str">
        <f t="shared" si="131"/>
        <v/>
      </c>
      <c r="LAC19" t="str">
        <f t="shared" si="131"/>
        <v/>
      </c>
      <c r="LAD19" t="str">
        <f t="shared" si="131"/>
        <v/>
      </c>
      <c r="LAE19" t="str">
        <f t="shared" si="131"/>
        <v/>
      </c>
      <c r="LAF19" t="str">
        <f t="shared" si="131"/>
        <v/>
      </c>
      <c r="LAG19" t="str">
        <f t="shared" si="131"/>
        <v/>
      </c>
      <c r="LAH19" t="str">
        <f t="shared" si="131"/>
        <v/>
      </c>
      <c r="LAI19" t="str">
        <f t="shared" si="131"/>
        <v/>
      </c>
      <c r="LAJ19" t="str">
        <f t="shared" si="131"/>
        <v/>
      </c>
      <c r="LAK19" t="str">
        <f t="shared" si="131"/>
        <v/>
      </c>
      <c r="LAL19" t="str">
        <f t="shared" si="131"/>
        <v/>
      </c>
      <c r="LAM19" t="str">
        <f t="shared" si="131"/>
        <v/>
      </c>
      <c r="LAN19" t="str">
        <f t="shared" si="131"/>
        <v/>
      </c>
      <c r="LAO19" t="str">
        <f t="shared" si="131"/>
        <v/>
      </c>
      <c r="LAP19" t="str">
        <f t="shared" si="131"/>
        <v/>
      </c>
      <c r="LAQ19" t="str">
        <f t="shared" si="131"/>
        <v/>
      </c>
      <c r="LAR19" t="str">
        <f t="shared" si="131"/>
        <v/>
      </c>
      <c r="LAS19" t="str">
        <f t="shared" si="131"/>
        <v/>
      </c>
      <c r="LAT19" t="str">
        <f t="shared" si="131"/>
        <v/>
      </c>
      <c r="LAU19" t="str">
        <f t="shared" si="131"/>
        <v/>
      </c>
      <c r="LAV19" t="str">
        <f t="shared" si="131"/>
        <v/>
      </c>
      <c r="LAW19" t="str">
        <f t="shared" si="131"/>
        <v/>
      </c>
      <c r="LAX19" t="str">
        <f t="shared" si="131"/>
        <v/>
      </c>
      <c r="LAY19" t="str">
        <f t="shared" si="131"/>
        <v/>
      </c>
      <c r="LAZ19" t="str">
        <f t="shared" si="131"/>
        <v/>
      </c>
      <c r="LBA19" t="str">
        <f t="shared" si="131"/>
        <v/>
      </c>
      <c r="LBB19" t="str">
        <f t="shared" si="131"/>
        <v/>
      </c>
      <c r="LBC19" t="str">
        <f t="shared" si="131"/>
        <v/>
      </c>
      <c r="LBD19" t="str">
        <f t="shared" si="131"/>
        <v/>
      </c>
      <c r="LBE19" t="str">
        <f t="shared" si="131"/>
        <v/>
      </c>
      <c r="LBF19" t="str">
        <f t="shared" si="131"/>
        <v/>
      </c>
      <c r="LBG19" t="str">
        <f t="shared" si="131"/>
        <v/>
      </c>
      <c r="LBH19" t="str">
        <f t="shared" si="131"/>
        <v/>
      </c>
      <c r="LBI19" t="str">
        <f t="shared" si="131"/>
        <v/>
      </c>
      <c r="LBJ19" t="str">
        <f t="shared" si="131"/>
        <v/>
      </c>
      <c r="LBK19" t="str">
        <f t="shared" si="131"/>
        <v/>
      </c>
      <c r="LBL19" t="str">
        <f t="shared" si="131"/>
        <v/>
      </c>
      <c r="LBM19" t="str">
        <f t="shared" si="131"/>
        <v/>
      </c>
      <c r="LBN19" t="str">
        <f t="shared" si="131"/>
        <v/>
      </c>
      <c r="LBO19" t="str">
        <f t="shared" si="131"/>
        <v/>
      </c>
      <c r="LBP19" t="str">
        <f t="shared" si="131"/>
        <v/>
      </c>
      <c r="LBQ19" t="str">
        <f t="shared" si="131"/>
        <v/>
      </c>
      <c r="LBR19" t="str">
        <f t="shared" si="131"/>
        <v/>
      </c>
      <c r="LBS19" t="str">
        <f t="shared" si="131"/>
        <v/>
      </c>
      <c r="LBT19" t="str">
        <f t="shared" si="131"/>
        <v/>
      </c>
      <c r="LBU19" t="str">
        <f t="shared" si="131"/>
        <v/>
      </c>
      <c r="LBV19" t="str">
        <f t="shared" si="131"/>
        <v/>
      </c>
      <c r="LBW19" t="str">
        <f t="shared" si="131"/>
        <v/>
      </c>
      <c r="LBX19" t="str">
        <f t="shared" si="131"/>
        <v/>
      </c>
      <c r="LBY19" t="str">
        <f t="shared" si="131"/>
        <v/>
      </c>
      <c r="LBZ19" t="str">
        <f t="shared" si="131"/>
        <v/>
      </c>
      <c r="LCA19" t="str">
        <f t="shared" si="131"/>
        <v/>
      </c>
      <c r="LCB19" t="str">
        <f t="shared" si="131"/>
        <v/>
      </c>
      <c r="LCC19" t="str">
        <f t="shared" si="131"/>
        <v/>
      </c>
      <c r="LCD19" t="str">
        <f t="shared" si="131"/>
        <v/>
      </c>
      <c r="LCE19" t="str">
        <f t="shared" si="131"/>
        <v/>
      </c>
      <c r="LCF19" t="str">
        <f t="shared" ref="LCF19:LEQ19" si="132">IF(OR(LCF18=1,LCF17=1),"Fed Intervention","")</f>
        <v/>
      </c>
      <c r="LCG19" t="str">
        <f t="shared" si="132"/>
        <v/>
      </c>
      <c r="LCH19" t="str">
        <f t="shared" si="132"/>
        <v/>
      </c>
      <c r="LCI19" t="str">
        <f t="shared" si="132"/>
        <v/>
      </c>
      <c r="LCJ19" t="str">
        <f t="shared" si="132"/>
        <v/>
      </c>
      <c r="LCK19" t="str">
        <f t="shared" si="132"/>
        <v/>
      </c>
      <c r="LCL19" t="str">
        <f t="shared" si="132"/>
        <v/>
      </c>
      <c r="LCM19" t="str">
        <f t="shared" si="132"/>
        <v/>
      </c>
      <c r="LCN19" t="str">
        <f t="shared" si="132"/>
        <v/>
      </c>
      <c r="LCO19" t="str">
        <f t="shared" si="132"/>
        <v/>
      </c>
      <c r="LCP19" t="str">
        <f t="shared" si="132"/>
        <v/>
      </c>
      <c r="LCQ19" t="str">
        <f t="shared" si="132"/>
        <v/>
      </c>
      <c r="LCR19" t="str">
        <f t="shared" si="132"/>
        <v/>
      </c>
      <c r="LCS19" t="str">
        <f t="shared" si="132"/>
        <v/>
      </c>
      <c r="LCT19" t="str">
        <f t="shared" si="132"/>
        <v/>
      </c>
      <c r="LCU19" t="str">
        <f t="shared" si="132"/>
        <v/>
      </c>
      <c r="LCV19" t="str">
        <f t="shared" si="132"/>
        <v/>
      </c>
      <c r="LCW19" t="str">
        <f t="shared" si="132"/>
        <v/>
      </c>
      <c r="LCX19" t="str">
        <f t="shared" si="132"/>
        <v/>
      </c>
      <c r="LCY19" t="str">
        <f t="shared" si="132"/>
        <v/>
      </c>
      <c r="LCZ19" t="str">
        <f t="shared" si="132"/>
        <v/>
      </c>
      <c r="LDA19" t="str">
        <f t="shared" si="132"/>
        <v/>
      </c>
      <c r="LDB19" t="str">
        <f t="shared" si="132"/>
        <v/>
      </c>
      <c r="LDC19" t="str">
        <f t="shared" si="132"/>
        <v/>
      </c>
      <c r="LDD19" t="str">
        <f t="shared" si="132"/>
        <v/>
      </c>
      <c r="LDE19" t="str">
        <f t="shared" si="132"/>
        <v/>
      </c>
      <c r="LDF19" t="str">
        <f t="shared" si="132"/>
        <v/>
      </c>
      <c r="LDG19" t="str">
        <f t="shared" si="132"/>
        <v/>
      </c>
      <c r="LDH19" t="str">
        <f t="shared" si="132"/>
        <v/>
      </c>
      <c r="LDI19" t="str">
        <f t="shared" si="132"/>
        <v/>
      </c>
      <c r="LDJ19" t="str">
        <f t="shared" si="132"/>
        <v/>
      </c>
      <c r="LDK19" t="str">
        <f t="shared" si="132"/>
        <v/>
      </c>
      <c r="LDL19" t="str">
        <f t="shared" si="132"/>
        <v/>
      </c>
      <c r="LDM19" t="str">
        <f t="shared" si="132"/>
        <v/>
      </c>
      <c r="LDN19" t="str">
        <f t="shared" si="132"/>
        <v/>
      </c>
      <c r="LDO19" t="str">
        <f t="shared" si="132"/>
        <v/>
      </c>
      <c r="LDP19" t="str">
        <f t="shared" si="132"/>
        <v/>
      </c>
      <c r="LDQ19" t="str">
        <f t="shared" si="132"/>
        <v/>
      </c>
      <c r="LDR19" t="str">
        <f t="shared" si="132"/>
        <v/>
      </c>
      <c r="LDS19" t="str">
        <f t="shared" si="132"/>
        <v/>
      </c>
      <c r="LDT19" t="str">
        <f t="shared" si="132"/>
        <v/>
      </c>
      <c r="LDU19" t="str">
        <f t="shared" si="132"/>
        <v/>
      </c>
      <c r="LDV19" t="str">
        <f t="shared" si="132"/>
        <v/>
      </c>
      <c r="LDW19" t="str">
        <f t="shared" si="132"/>
        <v/>
      </c>
      <c r="LDX19" t="str">
        <f t="shared" si="132"/>
        <v/>
      </c>
      <c r="LDY19" t="str">
        <f t="shared" si="132"/>
        <v/>
      </c>
      <c r="LDZ19" t="str">
        <f t="shared" si="132"/>
        <v/>
      </c>
      <c r="LEA19" t="str">
        <f t="shared" si="132"/>
        <v/>
      </c>
      <c r="LEB19" t="str">
        <f t="shared" si="132"/>
        <v/>
      </c>
      <c r="LEC19" t="str">
        <f t="shared" si="132"/>
        <v/>
      </c>
      <c r="LED19" t="str">
        <f t="shared" si="132"/>
        <v/>
      </c>
      <c r="LEE19" t="str">
        <f t="shared" si="132"/>
        <v/>
      </c>
      <c r="LEF19" t="str">
        <f t="shared" si="132"/>
        <v/>
      </c>
      <c r="LEG19" t="str">
        <f t="shared" si="132"/>
        <v/>
      </c>
      <c r="LEH19" t="str">
        <f t="shared" si="132"/>
        <v/>
      </c>
      <c r="LEI19" t="str">
        <f t="shared" si="132"/>
        <v/>
      </c>
      <c r="LEJ19" t="str">
        <f t="shared" si="132"/>
        <v/>
      </c>
      <c r="LEK19" t="str">
        <f t="shared" si="132"/>
        <v/>
      </c>
      <c r="LEL19" t="str">
        <f t="shared" si="132"/>
        <v/>
      </c>
      <c r="LEM19" t="str">
        <f t="shared" si="132"/>
        <v/>
      </c>
      <c r="LEN19" t="str">
        <f t="shared" si="132"/>
        <v/>
      </c>
      <c r="LEO19" t="str">
        <f t="shared" si="132"/>
        <v/>
      </c>
      <c r="LEP19" t="str">
        <f t="shared" si="132"/>
        <v/>
      </c>
      <c r="LEQ19" t="str">
        <f t="shared" si="132"/>
        <v/>
      </c>
      <c r="LER19" t="str">
        <f t="shared" ref="LER19:LHC19" si="133">IF(OR(LER18=1,LER17=1),"Fed Intervention","")</f>
        <v/>
      </c>
      <c r="LES19" t="str">
        <f t="shared" si="133"/>
        <v/>
      </c>
      <c r="LET19" t="str">
        <f t="shared" si="133"/>
        <v/>
      </c>
      <c r="LEU19" t="str">
        <f t="shared" si="133"/>
        <v/>
      </c>
      <c r="LEV19" t="str">
        <f t="shared" si="133"/>
        <v/>
      </c>
      <c r="LEW19" t="str">
        <f t="shared" si="133"/>
        <v/>
      </c>
      <c r="LEX19" t="str">
        <f t="shared" si="133"/>
        <v/>
      </c>
      <c r="LEY19" t="str">
        <f t="shared" si="133"/>
        <v/>
      </c>
      <c r="LEZ19" t="str">
        <f t="shared" si="133"/>
        <v/>
      </c>
      <c r="LFA19" t="str">
        <f t="shared" si="133"/>
        <v/>
      </c>
      <c r="LFB19" t="str">
        <f t="shared" si="133"/>
        <v/>
      </c>
      <c r="LFC19" t="str">
        <f t="shared" si="133"/>
        <v/>
      </c>
      <c r="LFD19" t="str">
        <f t="shared" si="133"/>
        <v/>
      </c>
      <c r="LFE19" t="str">
        <f t="shared" si="133"/>
        <v/>
      </c>
      <c r="LFF19" t="str">
        <f t="shared" si="133"/>
        <v/>
      </c>
      <c r="LFG19" t="str">
        <f t="shared" si="133"/>
        <v/>
      </c>
      <c r="LFH19" t="str">
        <f t="shared" si="133"/>
        <v/>
      </c>
      <c r="LFI19" t="str">
        <f t="shared" si="133"/>
        <v/>
      </c>
      <c r="LFJ19" t="str">
        <f t="shared" si="133"/>
        <v/>
      </c>
      <c r="LFK19" t="str">
        <f t="shared" si="133"/>
        <v/>
      </c>
      <c r="LFL19" t="str">
        <f t="shared" si="133"/>
        <v/>
      </c>
      <c r="LFM19" t="str">
        <f t="shared" si="133"/>
        <v/>
      </c>
      <c r="LFN19" t="str">
        <f t="shared" si="133"/>
        <v/>
      </c>
      <c r="LFO19" t="str">
        <f t="shared" si="133"/>
        <v/>
      </c>
      <c r="LFP19" t="str">
        <f t="shared" si="133"/>
        <v/>
      </c>
      <c r="LFQ19" t="str">
        <f t="shared" si="133"/>
        <v/>
      </c>
      <c r="LFR19" t="str">
        <f t="shared" si="133"/>
        <v/>
      </c>
      <c r="LFS19" t="str">
        <f t="shared" si="133"/>
        <v/>
      </c>
      <c r="LFT19" t="str">
        <f t="shared" si="133"/>
        <v/>
      </c>
      <c r="LFU19" t="str">
        <f t="shared" si="133"/>
        <v/>
      </c>
      <c r="LFV19" t="str">
        <f t="shared" si="133"/>
        <v/>
      </c>
      <c r="LFW19" t="str">
        <f t="shared" si="133"/>
        <v/>
      </c>
      <c r="LFX19" t="str">
        <f t="shared" si="133"/>
        <v/>
      </c>
      <c r="LFY19" t="str">
        <f t="shared" si="133"/>
        <v/>
      </c>
      <c r="LFZ19" t="str">
        <f t="shared" si="133"/>
        <v/>
      </c>
      <c r="LGA19" t="str">
        <f t="shared" si="133"/>
        <v/>
      </c>
      <c r="LGB19" t="str">
        <f t="shared" si="133"/>
        <v/>
      </c>
      <c r="LGC19" t="str">
        <f t="shared" si="133"/>
        <v/>
      </c>
      <c r="LGD19" t="str">
        <f t="shared" si="133"/>
        <v/>
      </c>
      <c r="LGE19" t="str">
        <f t="shared" si="133"/>
        <v/>
      </c>
      <c r="LGF19" t="str">
        <f t="shared" si="133"/>
        <v/>
      </c>
      <c r="LGG19" t="str">
        <f t="shared" si="133"/>
        <v/>
      </c>
      <c r="LGH19" t="str">
        <f t="shared" si="133"/>
        <v/>
      </c>
      <c r="LGI19" t="str">
        <f t="shared" si="133"/>
        <v/>
      </c>
      <c r="LGJ19" t="str">
        <f t="shared" si="133"/>
        <v/>
      </c>
      <c r="LGK19" t="str">
        <f t="shared" si="133"/>
        <v/>
      </c>
      <c r="LGL19" t="str">
        <f t="shared" si="133"/>
        <v/>
      </c>
      <c r="LGM19" t="str">
        <f t="shared" si="133"/>
        <v/>
      </c>
      <c r="LGN19" t="str">
        <f t="shared" si="133"/>
        <v/>
      </c>
      <c r="LGO19" t="str">
        <f t="shared" si="133"/>
        <v/>
      </c>
      <c r="LGP19" t="str">
        <f t="shared" si="133"/>
        <v/>
      </c>
      <c r="LGQ19" t="str">
        <f t="shared" si="133"/>
        <v/>
      </c>
      <c r="LGR19" t="str">
        <f t="shared" si="133"/>
        <v/>
      </c>
      <c r="LGS19" t="str">
        <f t="shared" si="133"/>
        <v/>
      </c>
      <c r="LGT19" t="str">
        <f t="shared" si="133"/>
        <v/>
      </c>
      <c r="LGU19" t="str">
        <f t="shared" si="133"/>
        <v/>
      </c>
      <c r="LGV19" t="str">
        <f t="shared" si="133"/>
        <v/>
      </c>
      <c r="LGW19" t="str">
        <f t="shared" si="133"/>
        <v/>
      </c>
      <c r="LGX19" t="str">
        <f t="shared" si="133"/>
        <v/>
      </c>
      <c r="LGY19" t="str">
        <f t="shared" si="133"/>
        <v/>
      </c>
      <c r="LGZ19" t="str">
        <f t="shared" si="133"/>
        <v/>
      </c>
      <c r="LHA19" t="str">
        <f t="shared" si="133"/>
        <v/>
      </c>
      <c r="LHB19" t="str">
        <f t="shared" si="133"/>
        <v/>
      </c>
      <c r="LHC19" t="str">
        <f t="shared" si="133"/>
        <v/>
      </c>
      <c r="LHD19" t="str">
        <f t="shared" ref="LHD19:LJO19" si="134">IF(OR(LHD18=1,LHD17=1),"Fed Intervention","")</f>
        <v/>
      </c>
      <c r="LHE19" t="str">
        <f t="shared" si="134"/>
        <v/>
      </c>
      <c r="LHF19" t="str">
        <f t="shared" si="134"/>
        <v/>
      </c>
      <c r="LHG19" t="str">
        <f t="shared" si="134"/>
        <v/>
      </c>
      <c r="LHH19" t="str">
        <f t="shared" si="134"/>
        <v/>
      </c>
      <c r="LHI19" t="str">
        <f t="shared" si="134"/>
        <v/>
      </c>
      <c r="LHJ19" t="str">
        <f t="shared" si="134"/>
        <v/>
      </c>
      <c r="LHK19" t="str">
        <f t="shared" si="134"/>
        <v/>
      </c>
      <c r="LHL19" t="str">
        <f t="shared" si="134"/>
        <v/>
      </c>
      <c r="LHM19" t="str">
        <f t="shared" si="134"/>
        <v/>
      </c>
      <c r="LHN19" t="str">
        <f t="shared" si="134"/>
        <v/>
      </c>
      <c r="LHO19" t="str">
        <f t="shared" si="134"/>
        <v/>
      </c>
      <c r="LHP19" t="str">
        <f t="shared" si="134"/>
        <v/>
      </c>
      <c r="LHQ19" t="str">
        <f t="shared" si="134"/>
        <v/>
      </c>
      <c r="LHR19" t="str">
        <f t="shared" si="134"/>
        <v/>
      </c>
      <c r="LHS19" t="str">
        <f t="shared" si="134"/>
        <v/>
      </c>
      <c r="LHT19" t="str">
        <f t="shared" si="134"/>
        <v/>
      </c>
      <c r="LHU19" t="str">
        <f t="shared" si="134"/>
        <v/>
      </c>
      <c r="LHV19" t="str">
        <f t="shared" si="134"/>
        <v/>
      </c>
      <c r="LHW19" t="str">
        <f t="shared" si="134"/>
        <v/>
      </c>
      <c r="LHX19" t="str">
        <f t="shared" si="134"/>
        <v/>
      </c>
      <c r="LHY19" t="str">
        <f t="shared" si="134"/>
        <v/>
      </c>
      <c r="LHZ19" t="str">
        <f t="shared" si="134"/>
        <v/>
      </c>
      <c r="LIA19" t="str">
        <f t="shared" si="134"/>
        <v/>
      </c>
      <c r="LIB19" t="str">
        <f t="shared" si="134"/>
        <v/>
      </c>
      <c r="LIC19" t="str">
        <f t="shared" si="134"/>
        <v/>
      </c>
      <c r="LID19" t="str">
        <f t="shared" si="134"/>
        <v/>
      </c>
      <c r="LIE19" t="str">
        <f t="shared" si="134"/>
        <v/>
      </c>
      <c r="LIF19" t="str">
        <f t="shared" si="134"/>
        <v/>
      </c>
      <c r="LIG19" t="str">
        <f t="shared" si="134"/>
        <v/>
      </c>
      <c r="LIH19" t="str">
        <f t="shared" si="134"/>
        <v/>
      </c>
      <c r="LII19" t="str">
        <f t="shared" si="134"/>
        <v/>
      </c>
      <c r="LIJ19" t="str">
        <f t="shared" si="134"/>
        <v/>
      </c>
      <c r="LIK19" t="str">
        <f t="shared" si="134"/>
        <v/>
      </c>
      <c r="LIL19" t="str">
        <f t="shared" si="134"/>
        <v/>
      </c>
      <c r="LIM19" t="str">
        <f t="shared" si="134"/>
        <v/>
      </c>
      <c r="LIN19" t="str">
        <f t="shared" si="134"/>
        <v/>
      </c>
      <c r="LIO19" t="str">
        <f t="shared" si="134"/>
        <v/>
      </c>
      <c r="LIP19" t="str">
        <f t="shared" si="134"/>
        <v/>
      </c>
      <c r="LIQ19" t="str">
        <f t="shared" si="134"/>
        <v/>
      </c>
      <c r="LIR19" t="str">
        <f t="shared" si="134"/>
        <v/>
      </c>
      <c r="LIS19" t="str">
        <f t="shared" si="134"/>
        <v/>
      </c>
      <c r="LIT19" t="str">
        <f t="shared" si="134"/>
        <v/>
      </c>
      <c r="LIU19" t="str">
        <f t="shared" si="134"/>
        <v/>
      </c>
      <c r="LIV19" t="str">
        <f t="shared" si="134"/>
        <v/>
      </c>
      <c r="LIW19" t="str">
        <f t="shared" si="134"/>
        <v/>
      </c>
      <c r="LIX19" t="str">
        <f t="shared" si="134"/>
        <v/>
      </c>
      <c r="LIY19" t="str">
        <f t="shared" si="134"/>
        <v/>
      </c>
      <c r="LIZ19" t="str">
        <f t="shared" si="134"/>
        <v/>
      </c>
      <c r="LJA19" t="str">
        <f t="shared" si="134"/>
        <v/>
      </c>
      <c r="LJB19" t="str">
        <f t="shared" si="134"/>
        <v/>
      </c>
      <c r="LJC19" t="str">
        <f t="shared" si="134"/>
        <v/>
      </c>
      <c r="LJD19" t="str">
        <f t="shared" si="134"/>
        <v/>
      </c>
      <c r="LJE19" t="str">
        <f t="shared" si="134"/>
        <v/>
      </c>
      <c r="LJF19" t="str">
        <f t="shared" si="134"/>
        <v/>
      </c>
      <c r="LJG19" t="str">
        <f t="shared" si="134"/>
        <v/>
      </c>
      <c r="LJH19" t="str">
        <f t="shared" si="134"/>
        <v/>
      </c>
      <c r="LJI19" t="str">
        <f t="shared" si="134"/>
        <v/>
      </c>
      <c r="LJJ19" t="str">
        <f t="shared" si="134"/>
        <v/>
      </c>
      <c r="LJK19" t="str">
        <f t="shared" si="134"/>
        <v/>
      </c>
      <c r="LJL19" t="str">
        <f t="shared" si="134"/>
        <v/>
      </c>
      <c r="LJM19" t="str">
        <f t="shared" si="134"/>
        <v/>
      </c>
      <c r="LJN19" t="str">
        <f t="shared" si="134"/>
        <v/>
      </c>
      <c r="LJO19" t="str">
        <f t="shared" si="134"/>
        <v/>
      </c>
      <c r="LJP19" t="str">
        <f t="shared" ref="LJP19:LMA19" si="135">IF(OR(LJP18=1,LJP17=1),"Fed Intervention","")</f>
        <v/>
      </c>
      <c r="LJQ19" t="str">
        <f t="shared" si="135"/>
        <v/>
      </c>
      <c r="LJR19" t="str">
        <f t="shared" si="135"/>
        <v/>
      </c>
      <c r="LJS19" t="str">
        <f t="shared" si="135"/>
        <v/>
      </c>
      <c r="LJT19" t="str">
        <f t="shared" si="135"/>
        <v/>
      </c>
      <c r="LJU19" t="str">
        <f t="shared" si="135"/>
        <v/>
      </c>
      <c r="LJV19" t="str">
        <f t="shared" si="135"/>
        <v/>
      </c>
      <c r="LJW19" t="str">
        <f t="shared" si="135"/>
        <v/>
      </c>
      <c r="LJX19" t="str">
        <f t="shared" si="135"/>
        <v/>
      </c>
      <c r="LJY19" t="str">
        <f t="shared" si="135"/>
        <v/>
      </c>
      <c r="LJZ19" t="str">
        <f t="shared" si="135"/>
        <v/>
      </c>
      <c r="LKA19" t="str">
        <f t="shared" si="135"/>
        <v/>
      </c>
      <c r="LKB19" t="str">
        <f t="shared" si="135"/>
        <v/>
      </c>
      <c r="LKC19" t="str">
        <f t="shared" si="135"/>
        <v/>
      </c>
      <c r="LKD19" t="str">
        <f t="shared" si="135"/>
        <v/>
      </c>
      <c r="LKE19" t="str">
        <f t="shared" si="135"/>
        <v/>
      </c>
      <c r="LKF19" t="str">
        <f t="shared" si="135"/>
        <v/>
      </c>
      <c r="LKG19" t="str">
        <f t="shared" si="135"/>
        <v/>
      </c>
      <c r="LKH19" t="str">
        <f t="shared" si="135"/>
        <v/>
      </c>
      <c r="LKI19" t="str">
        <f t="shared" si="135"/>
        <v/>
      </c>
      <c r="LKJ19" t="str">
        <f t="shared" si="135"/>
        <v/>
      </c>
      <c r="LKK19" t="str">
        <f t="shared" si="135"/>
        <v/>
      </c>
      <c r="LKL19" t="str">
        <f t="shared" si="135"/>
        <v/>
      </c>
      <c r="LKM19" t="str">
        <f t="shared" si="135"/>
        <v/>
      </c>
      <c r="LKN19" t="str">
        <f t="shared" si="135"/>
        <v/>
      </c>
      <c r="LKO19" t="str">
        <f t="shared" si="135"/>
        <v/>
      </c>
      <c r="LKP19" t="str">
        <f t="shared" si="135"/>
        <v/>
      </c>
      <c r="LKQ19" t="str">
        <f t="shared" si="135"/>
        <v/>
      </c>
      <c r="LKR19" t="str">
        <f t="shared" si="135"/>
        <v/>
      </c>
      <c r="LKS19" t="str">
        <f t="shared" si="135"/>
        <v/>
      </c>
      <c r="LKT19" t="str">
        <f t="shared" si="135"/>
        <v/>
      </c>
      <c r="LKU19" t="str">
        <f t="shared" si="135"/>
        <v/>
      </c>
      <c r="LKV19" t="str">
        <f t="shared" si="135"/>
        <v/>
      </c>
      <c r="LKW19" t="str">
        <f t="shared" si="135"/>
        <v/>
      </c>
      <c r="LKX19" t="str">
        <f t="shared" si="135"/>
        <v/>
      </c>
      <c r="LKY19" t="str">
        <f t="shared" si="135"/>
        <v/>
      </c>
      <c r="LKZ19" t="str">
        <f t="shared" si="135"/>
        <v/>
      </c>
      <c r="LLA19" t="str">
        <f t="shared" si="135"/>
        <v/>
      </c>
      <c r="LLB19" t="str">
        <f t="shared" si="135"/>
        <v/>
      </c>
      <c r="LLC19" t="str">
        <f t="shared" si="135"/>
        <v/>
      </c>
      <c r="LLD19" t="str">
        <f t="shared" si="135"/>
        <v/>
      </c>
      <c r="LLE19" t="str">
        <f t="shared" si="135"/>
        <v/>
      </c>
      <c r="LLF19" t="str">
        <f t="shared" si="135"/>
        <v/>
      </c>
      <c r="LLG19" t="str">
        <f t="shared" si="135"/>
        <v/>
      </c>
      <c r="LLH19" t="str">
        <f t="shared" si="135"/>
        <v/>
      </c>
      <c r="LLI19" t="str">
        <f t="shared" si="135"/>
        <v/>
      </c>
      <c r="LLJ19" t="str">
        <f t="shared" si="135"/>
        <v/>
      </c>
      <c r="LLK19" t="str">
        <f t="shared" si="135"/>
        <v/>
      </c>
      <c r="LLL19" t="str">
        <f t="shared" si="135"/>
        <v/>
      </c>
      <c r="LLM19" t="str">
        <f t="shared" si="135"/>
        <v/>
      </c>
      <c r="LLN19" t="str">
        <f t="shared" si="135"/>
        <v/>
      </c>
      <c r="LLO19" t="str">
        <f t="shared" si="135"/>
        <v/>
      </c>
      <c r="LLP19" t="str">
        <f t="shared" si="135"/>
        <v/>
      </c>
      <c r="LLQ19" t="str">
        <f t="shared" si="135"/>
        <v/>
      </c>
      <c r="LLR19" t="str">
        <f t="shared" si="135"/>
        <v/>
      </c>
      <c r="LLS19" t="str">
        <f t="shared" si="135"/>
        <v/>
      </c>
      <c r="LLT19" t="str">
        <f t="shared" si="135"/>
        <v/>
      </c>
      <c r="LLU19" t="str">
        <f t="shared" si="135"/>
        <v/>
      </c>
      <c r="LLV19" t="str">
        <f t="shared" si="135"/>
        <v/>
      </c>
      <c r="LLW19" t="str">
        <f t="shared" si="135"/>
        <v/>
      </c>
      <c r="LLX19" t="str">
        <f t="shared" si="135"/>
        <v/>
      </c>
      <c r="LLY19" t="str">
        <f t="shared" si="135"/>
        <v/>
      </c>
      <c r="LLZ19" t="str">
        <f t="shared" si="135"/>
        <v/>
      </c>
      <c r="LMA19" t="str">
        <f t="shared" si="135"/>
        <v/>
      </c>
      <c r="LMB19" t="str">
        <f t="shared" ref="LMB19:LOM19" si="136">IF(OR(LMB18=1,LMB17=1),"Fed Intervention","")</f>
        <v/>
      </c>
      <c r="LMC19" t="str">
        <f t="shared" si="136"/>
        <v/>
      </c>
      <c r="LMD19" t="str">
        <f t="shared" si="136"/>
        <v/>
      </c>
      <c r="LME19" t="str">
        <f t="shared" si="136"/>
        <v/>
      </c>
      <c r="LMF19" t="str">
        <f t="shared" si="136"/>
        <v/>
      </c>
      <c r="LMG19" t="str">
        <f t="shared" si="136"/>
        <v/>
      </c>
      <c r="LMH19" t="str">
        <f t="shared" si="136"/>
        <v/>
      </c>
      <c r="LMI19" t="str">
        <f t="shared" si="136"/>
        <v/>
      </c>
      <c r="LMJ19" t="str">
        <f t="shared" si="136"/>
        <v/>
      </c>
      <c r="LMK19" t="str">
        <f t="shared" si="136"/>
        <v/>
      </c>
      <c r="LML19" t="str">
        <f t="shared" si="136"/>
        <v/>
      </c>
      <c r="LMM19" t="str">
        <f t="shared" si="136"/>
        <v/>
      </c>
      <c r="LMN19" t="str">
        <f t="shared" si="136"/>
        <v/>
      </c>
      <c r="LMO19" t="str">
        <f t="shared" si="136"/>
        <v/>
      </c>
      <c r="LMP19" t="str">
        <f t="shared" si="136"/>
        <v/>
      </c>
      <c r="LMQ19" t="str">
        <f t="shared" si="136"/>
        <v/>
      </c>
      <c r="LMR19" t="str">
        <f t="shared" si="136"/>
        <v/>
      </c>
      <c r="LMS19" t="str">
        <f t="shared" si="136"/>
        <v/>
      </c>
      <c r="LMT19" t="str">
        <f t="shared" si="136"/>
        <v/>
      </c>
      <c r="LMU19" t="str">
        <f t="shared" si="136"/>
        <v/>
      </c>
      <c r="LMV19" t="str">
        <f t="shared" si="136"/>
        <v/>
      </c>
      <c r="LMW19" t="str">
        <f t="shared" si="136"/>
        <v/>
      </c>
      <c r="LMX19" t="str">
        <f t="shared" si="136"/>
        <v/>
      </c>
      <c r="LMY19" t="str">
        <f t="shared" si="136"/>
        <v/>
      </c>
      <c r="LMZ19" t="str">
        <f t="shared" si="136"/>
        <v/>
      </c>
      <c r="LNA19" t="str">
        <f t="shared" si="136"/>
        <v/>
      </c>
      <c r="LNB19" t="str">
        <f t="shared" si="136"/>
        <v/>
      </c>
      <c r="LNC19" t="str">
        <f t="shared" si="136"/>
        <v/>
      </c>
      <c r="LND19" t="str">
        <f t="shared" si="136"/>
        <v/>
      </c>
      <c r="LNE19" t="str">
        <f t="shared" si="136"/>
        <v/>
      </c>
      <c r="LNF19" t="str">
        <f t="shared" si="136"/>
        <v/>
      </c>
      <c r="LNG19" t="str">
        <f t="shared" si="136"/>
        <v/>
      </c>
      <c r="LNH19" t="str">
        <f t="shared" si="136"/>
        <v/>
      </c>
      <c r="LNI19" t="str">
        <f t="shared" si="136"/>
        <v/>
      </c>
      <c r="LNJ19" t="str">
        <f t="shared" si="136"/>
        <v/>
      </c>
      <c r="LNK19" t="str">
        <f t="shared" si="136"/>
        <v/>
      </c>
      <c r="LNL19" t="str">
        <f t="shared" si="136"/>
        <v/>
      </c>
      <c r="LNM19" t="str">
        <f t="shared" si="136"/>
        <v/>
      </c>
      <c r="LNN19" t="str">
        <f t="shared" si="136"/>
        <v/>
      </c>
      <c r="LNO19" t="str">
        <f t="shared" si="136"/>
        <v/>
      </c>
      <c r="LNP19" t="str">
        <f t="shared" si="136"/>
        <v/>
      </c>
      <c r="LNQ19" t="str">
        <f t="shared" si="136"/>
        <v/>
      </c>
      <c r="LNR19" t="str">
        <f t="shared" si="136"/>
        <v/>
      </c>
      <c r="LNS19" t="str">
        <f t="shared" si="136"/>
        <v/>
      </c>
      <c r="LNT19" t="str">
        <f t="shared" si="136"/>
        <v/>
      </c>
      <c r="LNU19" t="str">
        <f t="shared" si="136"/>
        <v/>
      </c>
      <c r="LNV19" t="str">
        <f t="shared" si="136"/>
        <v/>
      </c>
      <c r="LNW19" t="str">
        <f t="shared" si="136"/>
        <v/>
      </c>
      <c r="LNX19" t="str">
        <f t="shared" si="136"/>
        <v/>
      </c>
      <c r="LNY19" t="str">
        <f t="shared" si="136"/>
        <v/>
      </c>
      <c r="LNZ19" t="str">
        <f t="shared" si="136"/>
        <v/>
      </c>
      <c r="LOA19" t="str">
        <f t="shared" si="136"/>
        <v/>
      </c>
      <c r="LOB19" t="str">
        <f t="shared" si="136"/>
        <v/>
      </c>
      <c r="LOC19" t="str">
        <f t="shared" si="136"/>
        <v/>
      </c>
      <c r="LOD19" t="str">
        <f t="shared" si="136"/>
        <v/>
      </c>
      <c r="LOE19" t="str">
        <f t="shared" si="136"/>
        <v/>
      </c>
      <c r="LOF19" t="str">
        <f t="shared" si="136"/>
        <v/>
      </c>
      <c r="LOG19" t="str">
        <f t="shared" si="136"/>
        <v/>
      </c>
      <c r="LOH19" t="str">
        <f t="shared" si="136"/>
        <v/>
      </c>
      <c r="LOI19" t="str">
        <f t="shared" si="136"/>
        <v/>
      </c>
      <c r="LOJ19" t="str">
        <f t="shared" si="136"/>
        <v/>
      </c>
      <c r="LOK19" t="str">
        <f t="shared" si="136"/>
        <v/>
      </c>
      <c r="LOL19" t="str">
        <f t="shared" si="136"/>
        <v/>
      </c>
      <c r="LOM19" t="str">
        <f t="shared" si="136"/>
        <v/>
      </c>
      <c r="LON19" t="str">
        <f t="shared" ref="LON19:LQY19" si="137">IF(OR(LON18=1,LON17=1),"Fed Intervention","")</f>
        <v/>
      </c>
      <c r="LOO19" t="str">
        <f t="shared" si="137"/>
        <v/>
      </c>
      <c r="LOP19" t="str">
        <f t="shared" si="137"/>
        <v/>
      </c>
      <c r="LOQ19" t="str">
        <f t="shared" si="137"/>
        <v/>
      </c>
      <c r="LOR19" t="str">
        <f t="shared" si="137"/>
        <v/>
      </c>
      <c r="LOS19" t="str">
        <f t="shared" si="137"/>
        <v/>
      </c>
      <c r="LOT19" t="str">
        <f t="shared" si="137"/>
        <v/>
      </c>
      <c r="LOU19" t="str">
        <f t="shared" si="137"/>
        <v/>
      </c>
      <c r="LOV19" t="str">
        <f t="shared" si="137"/>
        <v/>
      </c>
      <c r="LOW19" t="str">
        <f t="shared" si="137"/>
        <v/>
      </c>
      <c r="LOX19" t="str">
        <f t="shared" si="137"/>
        <v/>
      </c>
      <c r="LOY19" t="str">
        <f t="shared" si="137"/>
        <v/>
      </c>
      <c r="LOZ19" t="str">
        <f t="shared" si="137"/>
        <v/>
      </c>
      <c r="LPA19" t="str">
        <f t="shared" si="137"/>
        <v/>
      </c>
      <c r="LPB19" t="str">
        <f t="shared" si="137"/>
        <v/>
      </c>
      <c r="LPC19" t="str">
        <f t="shared" si="137"/>
        <v/>
      </c>
      <c r="LPD19" t="str">
        <f t="shared" si="137"/>
        <v/>
      </c>
      <c r="LPE19" t="str">
        <f t="shared" si="137"/>
        <v/>
      </c>
      <c r="LPF19" t="str">
        <f t="shared" si="137"/>
        <v/>
      </c>
      <c r="LPG19" t="str">
        <f t="shared" si="137"/>
        <v/>
      </c>
      <c r="LPH19" t="str">
        <f t="shared" si="137"/>
        <v/>
      </c>
      <c r="LPI19" t="str">
        <f t="shared" si="137"/>
        <v/>
      </c>
      <c r="LPJ19" t="str">
        <f t="shared" si="137"/>
        <v/>
      </c>
      <c r="LPK19" t="str">
        <f t="shared" si="137"/>
        <v/>
      </c>
      <c r="LPL19" t="str">
        <f t="shared" si="137"/>
        <v/>
      </c>
      <c r="LPM19" t="str">
        <f t="shared" si="137"/>
        <v/>
      </c>
      <c r="LPN19" t="str">
        <f t="shared" si="137"/>
        <v/>
      </c>
      <c r="LPO19" t="str">
        <f t="shared" si="137"/>
        <v/>
      </c>
      <c r="LPP19" t="str">
        <f t="shared" si="137"/>
        <v/>
      </c>
      <c r="LPQ19" t="str">
        <f t="shared" si="137"/>
        <v/>
      </c>
      <c r="LPR19" t="str">
        <f t="shared" si="137"/>
        <v/>
      </c>
      <c r="LPS19" t="str">
        <f t="shared" si="137"/>
        <v/>
      </c>
      <c r="LPT19" t="str">
        <f t="shared" si="137"/>
        <v/>
      </c>
      <c r="LPU19" t="str">
        <f t="shared" si="137"/>
        <v/>
      </c>
      <c r="LPV19" t="str">
        <f t="shared" si="137"/>
        <v/>
      </c>
      <c r="LPW19" t="str">
        <f t="shared" si="137"/>
        <v/>
      </c>
      <c r="LPX19" t="str">
        <f t="shared" si="137"/>
        <v/>
      </c>
      <c r="LPY19" t="str">
        <f t="shared" si="137"/>
        <v/>
      </c>
      <c r="LPZ19" t="str">
        <f t="shared" si="137"/>
        <v/>
      </c>
      <c r="LQA19" t="str">
        <f t="shared" si="137"/>
        <v/>
      </c>
      <c r="LQB19" t="str">
        <f t="shared" si="137"/>
        <v/>
      </c>
      <c r="LQC19" t="str">
        <f t="shared" si="137"/>
        <v/>
      </c>
      <c r="LQD19" t="str">
        <f t="shared" si="137"/>
        <v/>
      </c>
      <c r="LQE19" t="str">
        <f t="shared" si="137"/>
        <v/>
      </c>
      <c r="LQF19" t="str">
        <f t="shared" si="137"/>
        <v/>
      </c>
      <c r="LQG19" t="str">
        <f t="shared" si="137"/>
        <v/>
      </c>
      <c r="LQH19" t="str">
        <f t="shared" si="137"/>
        <v/>
      </c>
      <c r="LQI19" t="str">
        <f t="shared" si="137"/>
        <v/>
      </c>
      <c r="LQJ19" t="str">
        <f t="shared" si="137"/>
        <v/>
      </c>
      <c r="LQK19" t="str">
        <f t="shared" si="137"/>
        <v/>
      </c>
      <c r="LQL19" t="str">
        <f t="shared" si="137"/>
        <v/>
      </c>
      <c r="LQM19" t="str">
        <f t="shared" si="137"/>
        <v/>
      </c>
      <c r="LQN19" t="str">
        <f t="shared" si="137"/>
        <v/>
      </c>
      <c r="LQO19" t="str">
        <f t="shared" si="137"/>
        <v/>
      </c>
      <c r="LQP19" t="str">
        <f t="shared" si="137"/>
        <v/>
      </c>
      <c r="LQQ19" t="str">
        <f t="shared" si="137"/>
        <v/>
      </c>
      <c r="LQR19" t="str">
        <f t="shared" si="137"/>
        <v/>
      </c>
      <c r="LQS19" t="str">
        <f t="shared" si="137"/>
        <v/>
      </c>
      <c r="LQT19" t="str">
        <f t="shared" si="137"/>
        <v/>
      </c>
      <c r="LQU19" t="str">
        <f t="shared" si="137"/>
        <v/>
      </c>
      <c r="LQV19" t="str">
        <f t="shared" si="137"/>
        <v/>
      </c>
      <c r="LQW19" t="str">
        <f t="shared" si="137"/>
        <v/>
      </c>
      <c r="LQX19" t="str">
        <f t="shared" si="137"/>
        <v/>
      </c>
      <c r="LQY19" t="str">
        <f t="shared" si="137"/>
        <v/>
      </c>
      <c r="LQZ19" t="str">
        <f t="shared" ref="LQZ19:LTK19" si="138">IF(OR(LQZ18=1,LQZ17=1),"Fed Intervention","")</f>
        <v/>
      </c>
      <c r="LRA19" t="str">
        <f t="shared" si="138"/>
        <v/>
      </c>
      <c r="LRB19" t="str">
        <f t="shared" si="138"/>
        <v/>
      </c>
      <c r="LRC19" t="str">
        <f t="shared" si="138"/>
        <v/>
      </c>
      <c r="LRD19" t="str">
        <f t="shared" si="138"/>
        <v/>
      </c>
      <c r="LRE19" t="str">
        <f t="shared" si="138"/>
        <v/>
      </c>
      <c r="LRF19" t="str">
        <f t="shared" si="138"/>
        <v/>
      </c>
      <c r="LRG19" t="str">
        <f t="shared" si="138"/>
        <v/>
      </c>
      <c r="LRH19" t="str">
        <f t="shared" si="138"/>
        <v/>
      </c>
      <c r="LRI19" t="str">
        <f t="shared" si="138"/>
        <v/>
      </c>
      <c r="LRJ19" t="str">
        <f t="shared" si="138"/>
        <v/>
      </c>
      <c r="LRK19" t="str">
        <f t="shared" si="138"/>
        <v/>
      </c>
      <c r="LRL19" t="str">
        <f t="shared" si="138"/>
        <v/>
      </c>
      <c r="LRM19" t="str">
        <f t="shared" si="138"/>
        <v/>
      </c>
      <c r="LRN19" t="str">
        <f t="shared" si="138"/>
        <v/>
      </c>
      <c r="LRO19" t="str">
        <f t="shared" si="138"/>
        <v/>
      </c>
      <c r="LRP19" t="str">
        <f t="shared" si="138"/>
        <v/>
      </c>
      <c r="LRQ19" t="str">
        <f t="shared" si="138"/>
        <v/>
      </c>
      <c r="LRR19" t="str">
        <f t="shared" si="138"/>
        <v/>
      </c>
      <c r="LRS19" t="str">
        <f t="shared" si="138"/>
        <v/>
      </c>
      <c r="LRT19" t="str">
        <f t="shared" si="138"/>
        <v/>
      </c>
      <c r="LRU19" t="str">
        <f t="shared" si="138"/>
        <v/>
      </c>
      <c r="LRV19" t="str">
        <f t="shared" si="138"/>
        <v/>
      </c>
      <c r="LRW19" t="str">
        <f t="shared" si="138"/>
        <v/>
      </c>
      <c r="LRX19" t="str">
        <f t="shared" si="138"/>
        <v/>
      </c>
      <c r="LRY19" t="str">
        <f t="shared" si="138"/>
        <v/>
      </c>
      <c r="LRZ19" t="str">
        <f t="shared" si="138"/>
        <v/>
      </c>
      <c r="LSA19" t="str">
        <f t="shared" si="138"/>
        <v/>
      </c>
      <c r="LSB19" t="str">
        <f t="shared" si="138"/>
        <v/>
      </c>
      <c r="LSC19" t="str">
        <f t="shared" si="138"/>
        <v/>
      </c>
      <c r="LSD19" t="str">
        <f t="shared" si="138"/>
        <v/>
      </c>
      <c r="LSE19" t="str">
        <f t="shared" si="138"/>
        <v/>
      </c>
      <c r="LSF19" t="str">
        <f t="shared" si="138"/>
        <v/>
      </c>
      <c r="LSG19" t="str">
        <f t="shared" si="138"/>
        <v/>
      </c>
      <c r="LSH19" t="str">
        <f t="shared" si="138"/>
        <v/>
      </c>
      <c r="LSI19" t="str">
        <f t="shared" si="138"/>
        <v/>
      </c>
      <c r="LSJ19" t="str">
        <f t="shared" si="138"/>
        <v/>
      </c>
      <c r="LSK19" t="str">
        <f t="shared" si="138"/>
        <v/>
      </c>
      <c r="LSL19" t="str">
        <f t="shared" si="138"/>
        <v/>
      </c>
      <c r="LSM19" t="str">
        <f t="shared" si="138"/>
        <v/>
      </c>
      <c r="LSN19" t="str">
        <f t="shared" si="138"/>
        <v/>
      </c>
      <c r="LSO19" t="str">
        <f t="shared" si="138"/>
        <v/>
      </c>
      <c r="LSP19" t="str">
        <f t="shared" si="138"/>
        <v/>
      </c>
      <c r="LSQ19" t="str">
        <f t="shared" si="138"/>
        <v/>
      </c>
      <c r="LSR19" t="str">
        <f t="shared" si="138"/>
        <v/>
      </c>
      <c r="LSS19" t="str">
        <f t="shared" si="138"/>
        <v/>
      </c>
      <c r="LST19" t="str">
        <f t="shared" si="138"/>
        <v/>
      </c>
      <c r="LSU19" t="str">
        <f t="shared" si="138"/>
        <v/>
      </c>
      <c r="LSV19" t="str">
        <f t="shared" si="138"/>
        <v/>
      </c>
      <c r="LSW19" t="str">
        <f t="shared" si="138"/>
        <v/>
      </c>
      <c r="LSX19" t="str">
        <f t="shared" si="138"/>
        <v/>
      </c>
      <c r="LSY19" t="str">
        <f t="shared" si="138"/>
        <v/>
      </c>
      <c r="LSZ19" t="str">
        <f t="shared" si="138"/>
        <v/>
      </c>
      <c r="LTA19" t="str">
        <f t="shared" si="138"/>
        <v/>
      </c>
      <c r="LTB19" t="str">
        <f t="shared" si="138"/>
        <v/>
      </c>
      <c r="LTC19" t="str">
        <f t="shared" si="138"/>
        <v/>
      </c>
      <c r="LTD19" t="str">
        <f t="shared" si="138"/>
        <v/>
      </c>
      <c r="LTE19" t="str">
        <f t="shared" si="138"/>
        <v/>
      </c>
      <c r="LTF19" t="str">
        <f t="shared" si="138"/>
        <v/>
      </c>
      <c r="LTG19" t="str">
        <f t="shared" si="138"/>
        <v/>
      </c>
      <c r="LTH19" t="str">
        <f t="shared" si="138"/>
        <v/>
      </c>
      <c r="LTI19" t="str">
        <f t="shared" si="138"/>
        <v/>
      </c>
      <c r="LTJ19" t="str">
        <f t="shared" si="138"/>
        <v/>
      </c>
      <c r="LTK19" t="str">
        <f t="shared" si="138"/>
        <v/>
      </c>
      <c r="LTL19" t="str">
        <f t="shared" ref="LTL19:LVW19" si="139">IF(OR(LTL18=1,LTL17=1),"Fed Intervention","")</f>
        <v/>
      </c>
      <c r="LTM19" t="str">
        <f t="shared" si="139"/>
        <v/>
      </c>
      <c r="LTN19" t="str">
        <f t="shared" si="139"/>
        <v/>
      </c>
      <c r="LTO19" t="str">
        <f t="shared" si="139"/>
        <v/>
      </c>
      <c r="LTP19" t="str">
        <f t="shared" si="139"/>
        <v/>
      </c>
      <c r="LTQ19" t="str">
        <f t="shared" si="139"/>
        <v/>
      </c>
      <c r="LTR19" t="str">
        <f t="shared" si="139"/>
        <v/>
      </c>
      <c r="LTS19" t="str">
        <f t="shared" si="139"/>
        <v/>
      </c>
      <c r="LTT19" t="str">
        <f t="shared" si="139"/>
        <v/>
      </c>
      <c r="LTU19" t="str">
        <f t="shared" si="139"/>
        <v/>
      </c>
      <c r="LTV19" t="str">
        <f t="shared" si="139"/>
        <v/>
      </c>
      <c r="LTW19" t="str">
        <f t="shared" si="139"/>
        <v/>
      </c>
      <c r="LTX19" t="str">
        <f t="shared" si="139"/>
        <v/>
      </c>
      <c r="LTY19" t="str">
        <f t="shared" si="139"/>
        <v/>
      </c>
      <c r="LTZ19" t="str">
        <f t="shared" si="139"/>
        <v/>
      </c>
      <c r="LUA19" t="str">
        <f t="shared" si="139"/>
        <v/>
      </c>
      <c r="LUB19" t="str">
        <f t="shared" si="139"/>
        <v/>
      </c>
      <c r="LUC19" t="str">
        <f t="shared" si="139"/>
        <v/>
      </c>
      <c r="LUD19" t="str">
        <f t="shared" si="139"/>
        <v/>
      </c>
      <c r="LUE19" t="str">
        <f t="shared" si="139"/>
        <v/>
      </c>
      <c r="LUF19" t="str">
        <f t="shared" si="139"/>
        <v/>
      </c>
      <c r="LUG19" t="str">
        <f t="shared" si="139"/>
        <v/>
      </c>
      <c r="LUH19" t="str">
        <f t="shared" si="139"/>
        <v/>
      </c>
      <c r="LUI19" t="str">
        <f t="shared" si="139"/>
        <v/>
      </c>
      <c r="LUJ19" t="str">
        <f t="shared" si="139"/>
        <v/>
      </c>
      <c r="LUK19" t="str">
        <f t="shared" si="139"/>
        <v/>
      </c>
      <c r="LUL19" t="str">
        <f t="shared" si="139"/>
        <v/>
      </c>
      <c r="LUM19" t="str">
        <f t="shared" si="139"/>
        <v/>
      </c>
      <c r="LUN19" t="str">
        <f t="shared" si="139"/>
        <v/>
      </c>
      <c r="LUO19" t="str">
        <f t="shared" si="139"/>
        <v/>
      </c>
      <c r="LUP19" t="str">
        <f t="shared" si="139"/>
        <v/>
      </c>
      <c r="LUQ19" t="str">
        <f t="shared" si="139"/>
        <v/>
      </c>
      <c r="LUR19" t="str">
        <f t="shared" si="139"/>
        <v/>
      </c>
      <c r="LUS19" t="str">
        <f t="shared" si="139"/>
        <v/>
      </c>
      <c r="LUT19" t="str">
        <f t="shared" si="139"/>
        <v/>
      </c>
      <c r="LUU19" t="str">
        <f t="shared" si="139"/>
        <v/>
      </c>
      <c r="LUV19" t="str">
        <f t="shared" si="139"/>
        <v/>
      </c>
      <c r="LUW19" t="str">
        <f t="shared" si="139"/>
        <v/>
      </c>
      <c r="LUX19" t="str">
        <f t="shared" si="139"/>
        <v/>
      </c>
      <c r="LUY19" t="str">
        <f t="shared" si="139"/>
        <v/>
      </c>
      <c r="LUZ19" t="str">
        <f t="shared" si="139"/>
        <v/>
      </c>
      <c r="LVA19" t="str">
        <f t="shared" si="139"/>
        <v/>
      </c>
      <c r="LVB19" t="str">
        <f t="shared" si="139"/>
        <v/>
      </c>
      <c r="LVC19" t="str">
        <f t="shared" si="139"/>
        <v/>
      </c>
      <c r="LVD19" t="str">
        <f t="shared" si="139"/>
        <v/>
      </c>
      <c r="LVE19" t="str">
        <f t="shared" si="139"/>
        <v/>
      </c>
      <c r="LVF19" t="str">
        <f t="shared" si="139"/>
        <v/>
      </c>
      <c r="LVG19" t="str">
        <f t="shared" si="139"/>
        <v/>
      </c>
      <c r="LVH19" t="str">
        <f t="shared" si="139"/>
        <v/>
      </c>
      <c r="LVI19" t="str">
        <f t="shared" si="139"/>
        <v/>
      </c>
      <c r="LVJ19" t="str">
        <f t="shared" si="139"/>
        <v/>
      </c>
      <c r="LVK19" t="str">
        <f t="shared" si="139"/>
        <v/>
      </c>
      <c r="LVL19" t="str">
        <f t="shared" si="139"/>
        <v/>
      </c>
      <c r="LVM19" t="str">
        <f t="shared" si="139"/>
        <v/>
      </c>
      <c r="LVN19" t="str">
        <f t="shared" si="139"/>
        <v/>
      </c>
      <c r="LVO19" t="str">
        <f t="shared" si="139"/>
        <v/>
      </c>
      <c r="LVP19" t="str">
        <f t="shared" si="139"/>
        <v/>
      </c>
      <c r="LVQ19" t="str">
        <f t="shared" si="139"/>
        <v/>
      </c>
      <c r="LVR19" t="str">
        <f t="shared" si="139"/>
        <v/>
      </c>
      <c r="LVS19" t="str">
        <f t="shared" si="139"/>
        <v/>
      </c>
      <c r="LVT19" t="str">
        <f t="shared" si="139"/>
        <v/>
      </c>
      <c r="LVU19" t="str">
        <f t="shared" si="139"/>
        <v/>
      </c>
      <c r="LVV19" t="str">
        <f t="shared" si="139"/>
        <v/>
      </c>
      <c r="LVW19" t="str">
        <f t="shared" si="139"/>
        <v/>
      </c>
      <c r="LVX19" t="str">
        <f t="shared" ref="LVX19:LYI19" si="140">IF(OR(LVX18=1,LVX17=1),"Fed Intervention","")</f>
        <v/>
      </c>
      <c r="LVY19" t="str">
        <f t="shared" si="140"/>
        <v/>
      </c>
      <c r="LVZ19" t="str">
        <f t="shared" si="140"/>
        <v/>
      </c>
      <c r="LWA19" t="str">
        <f t="shared" si="140"/>
        <v/>
      </c>
      <c r="LWB19" t="str">
        <f t="shared" si="140"/>
        <v/>
      </c>
      <c r="LWC19" t="str">
        <f t="shared" si="140"/>
        <v/>
      </c>
      <c r="LWD19" t="str">
        <f t="shared" si="140"/>
        <v/>
      </c>
      <c r="LWE19" t="str">
        <f t="shared" si="140"/>
        <v/>
      </c>
      <c r="LWF19" t="str">
        <f t="shared" si="140"/>
        <v/>
      </c>
      <c r="LWG19" t="str">
        <f t="shared" si="140"/>
        <v/>
      </c>
      <c r="LWH19" t="str">
        <f t="shared" si="140"/>
        <v/>
      </c>
      <c r="LWI19" t="str">
        <f t="shared" si="140"/>
        <v/>
      </c>
      <c r="LWJ19" t="str">
        <f t="shared" si="140"/>
        <v/>
      </c>
      <c r="LWK19" t="str">
        <f t="shared" si="140"/>
        <v/>
      </c>
      <c r="LWL19" t="str">
        <f t="shared" si="140"/>
        <v/>
      </c>
      <c r="LWM19" t="str">
        <f t="shared" si="140"/>
        <v/>
      </c>
      <c r="LWN19" t="str">
        <f t="shared" si="140"/>
        <v/>
      </c>
      <c r="LWO19" t="str">
        <f t="shared" si="140"/>
        <v/>
      </c>
      <c r="LWP19" t="str">
        <f t="shared" si="140"/>
        <v/>
      </c>
      <c r="LWQ19" t="str">
        <f t="shared" si="140"/>
        <v/>
      </c>
      <c r="LWR19" t="str">
        <f t="shared" si="140"/>
        <v/>
      </c>
      <c r="LWS19" t="str">
        <f t="shared" si="140"/>
        <v/>
      </c>
      <c r="LWT19" t="str">
        <f t="shared" si="140"/>
        <v/>
      </c>
      <c r="LWU19" t="str">
        <f t="shared" si="140"/>
        <v/>
      </c>
      <c r="LWV19" t="str">
        <f t="shared" si="140"/>
        <v/>
      </c>
      <c r="LWW19" t="str">
        <f t="shared" si="140"/>
        <v/>
      </c>
      <c r="LWX19" t="str">
        <f t="shared" si="140"/>
        <v/>
      </c>
      <c r="LWY19" t="str">
        <f t="shared" si="140"/>
        <v/>
      </c>
      <c r="LWZ19" t="str">
        <f t="shared" si="140"/>
        <v/>
      </c>
      <c r="LXA19" t="str">
        <f t="shared" si="140"/>
        <v/>
      </c>
      <c r="LXB19" t="str">
        <f t="shared" si="140"/>
        <v/>
      </c>
      <c r="LXC19" t="str">
        <f t="shared" si="140"/>
        <v/>
      </c>
      <c r="LXD19" t="str">
        <f t="shared" si="140"/>
        <v/>
      </c>
      <c r="LXE19" t="str">
        <f t="shared" si="140"/>
        <v/>
      </c>
      <c r="LXF19" t="str">
        <f t="shared" si="140"/>
        <v/>
      </c>
      <c r="LXG19" t="str">
        <f t="shared" si="140"/>
        <v/>
      </c>
      <c r="LXH19" t="str">
        <f t="shared" si="140"/>
        <v/>
      </c>
      <c r="LXI19" t="str">
        <f t="shared" si="140"/>
        <v/>
      </c>
      <c r="LXJ19" t="str">
        <f t="shared" si="140"/>
        <v/>
      </c>
      <c r="LXK19" t="str">
        <f t="shared" si="140"/>
        <v/>
      </c>
      <c r="LXL19" t="str">
        <f t="shared" si="140"/>
        <v/>
      </c>
      <c r="LXM19" t="str">
        <f t="shared" si="140"/>
        <v/>
      </c>
      <c r="LXN19" t="str">
        <f t="shared" si="140"/>
        <v/>
      </c>
      <c r="LXO19" t="str">
        <f t="shared" si="140"/>
        <v/>
      </c>
      <c r="LXP19" t="str">
        <f t="shared" si="140"/>
        <v/>
      </c>
      <c r="LXQ19" t="str">
        <f t="shared" si="140"/>
        <v/>
      </c>
      <c r="LXR19" t="str">
        <f t="shared" si="140"/>
        <v/>
      </c>
      <c r="LXS19" t="str">
        <f t="shared" si="140"/>
        <v/>
      </c>
      <c r="LXT19" t="str">
        <f t="shared" si="140"/>
        <v/>
      </c>
      <c r="LXU19" t="str">
        <f t="shared" si="140"/>
        <v/>
      </c>
      <c r="LXV19" t="str">
        <f t="shared" si="140"/>
        <v/>
      </c>
      <c r="LXW19" t="str">
        <f t="shared" si="140"/>
        <v/>
      </c>
      <c r="LXX19" t="str">
        <f t="shared" si="140"/>
        <v/>
      </c>
      <c r="LXY19" t="str">
        <f t="shared" si="140"/>
        <v/>
      </c>
      <c r="LXZ19" t="str">
        <f t="shared" si="140"/>
        <v/>
      </c>
      <c r="LYA19" t="str">
        <f t="shared" si="140"/>
        <v/>
      </c>
      <c r="LYB19" t="str">
        <f t="shared" si="140"/>
        <v/>
      </c>
      <c r="LYC19" t="str">
        <f t="shared" si="140"/>
        <v/>
      </c>
      <c r="LYD19" t="str">
        <f t="shared" si="140"/>
        <v/>
      </c>
      <c r="LYE19" t="str">
        <f t="shared" si="140"/>
        <v/>
      </c>
      <c r="LYF19" t="str">
        <f t="shared" si="140"/>
        <v/>
      </c>
      <c r="LYG19" t="str">
        <f t="shared" si="140"/>
        <v/>
      </c>
      <c r="LYH19" t="str">
        <f t="shared" si="140"/>
        <v/>
      </c>
      <c r="LYI19" t="str">
        <f t="shared" si="140"/>
        <v/>
      </c>
      <c r="LYJ19" t="str">
        <f t="shared" ref="LYJ19:MAU19" si="141">IF(OR(LYJ18=1,LYJ17=1),"Fed Intervention","")</f>
        <v/>
      </c>
      <c r="LYK19" t="str">
        <f t="shared" si="141"/>
        <v/>
      </c>
      <c r="LYL19" t="str">
        <f t="shared" si="141"/>
        <v/>
      </c>
      <c r="LYM19" t="str">
        <f t="shared" si="141"/>
        <v/>
      </c>
      <c r="LYN19" t="str">
        <f t="shared" si="141"/>
        <v/>
      </c>
      <c r="LYO19" t="str">
        <f t="shared" si="141"/>
        <v/>
      </c>
      <c r="LYP19" t="str">
        <f t="shared" si="141"/>
        <v/>
      </c>
      <c r="LYQ19" t="str">
        <f t="shared" si="141"/>
        <v/>
      </c>
      <c r="LYR19" t="str">
        <f t="shared" si="141"/>
        <v/>
      </c>
      <c r="LYS19" t="str">
        <f t="shared" si="141"/>
        <v/>
      </c>
      <c r="LYT19" t="str">
        <f t="shared" si="141"/>
        <v/>
      </c>
      <c r="LYU19" t="str">
        <f t="shared" si="141"/>
        <v/>
      </c>
      <c r="LYV19" t="str">
        <f t="shared" si="141"/>
        <v/>
      </c>
      <c r="LYW19" t="str">
        <f t="shared" si="141"/>
        <v/>
      </c>
      <c r="LYX19" t="str">
        <f t="shared" si="141"/>
        <v/>
      </c>
      <c r="LYY19" t="str">
        <f t="shared" si="141"/>
        <v/>
      </c>
      <c r="LYZ19" t="str">
        <f t="shared" si="141"/>
        <v/>
      </c>
      <c r="LZA19" t="str">
        <f t="shared" si="141"/>
        <v/>
      </c>
      <c r="LZB19" t="str">
        <f t="shared" si="141"/>
        <v/>
      </c>
      <c r="LZC19" t="str">
        <f t="shared" si="141"/>
        <v/>
      </c>
      <c r="LZD19" t="str">
        <f t="shared" si="141"/>
        <v/>
      </c>
      <c r="LZE19" t="str">
        <f t="shared" si="141"/>
        <v/>
      </c>
      <c r="LZF19" t="str">
        <f t="shared" si="141"/>
        <v/>
      </c>
      <c r="LZG19" t="str">
        <f t="shared" si="141"/>
        <v/>
      </c>
      <c r="LZH19" t="str">
        <f t="shared" si="141"/>
        <v/>
      </c>
      <c r="LZI19" t="str">
        <f t="shared" si="141"/>
        <v/>
      </c>
      <c r="LZJ19" t="str">
        <f t="shared" si="141"/>
        <v/>
      </c>
      <c r="LZK19" t="str">
        <f t="shared" si="141"/>
        <v/>
      </c>
      <c r="LZL19" t="str">
        <f t="shared" si="141"/>
        <v/>
      </c>
      <c r="LZM19" t="str">
        <f t="shared" si="141"/>
        <v/>
      </c>
      <c r="LZN19" t="str">
        <f t="shared" si="141"/>
        <v/>
      </c>
      <c r="LZO19" t="str">
        <f t="shared" si="141"/>
        <v/>
      </c>
      <c r="LZP19" t="str">
        <f t="shared" si="141"/>
        <v/>
      </c>
      <c r="LZQ19" t="str">
        <f t="shared" si="141"/>
        <v/>
      </c>
      <c r="LZR19" t="str">
        <f t="shared" si="141"/>
        <v/>
      </c>
      <c r="LZS19" t="str">
        <f t="shared" si="141"/>
        <v/>
      </c>
      <c r="LZT19" t="str">
        <f t="shared" si="141"/>
        <v/>
      </c>
      <c r="LZU19" t="str">
        <f t="shared" si="141"/>
        <v/>
      </c>
      <c r="LZV19" t="str">
        <f t="shared" si="141"/>
        <v/>
      </c>
      <c r="LZW19" t="str">
        <f t="shared" si="141"/>
        <v/>
      </c>
      <c r="LZX19" t="str">
        <f t="shared" si="141"/>
        <v/>
      </c>
      <c r="LZY19" t="str">
        <f t="shared" si="141"/>
        <v/>
      </c>
      <c r="LZZ19" t="str">
        <f t="shared" si="141"/>
        <v/>
      </c>
      <c r="MAA19" t="str">
        <f t="shared" si="141"/>
        <v/>
      </c>
      <c r="MAB19" t="str">
        <f t="shared" si="141"/>
        <v/>
      </c>
      <c r="MAC19" t="str">
        <f t="shared" si="141"/>
        <v/>
      </c>
      <c r="MAD19" t="str">
        <f t="shared" si="141"/>
        <v/>
      </c>
      <c r="MAE19" t="str">
        <f t="shared" si="141"/>
        <v/>
      </c>
      <c r="MAF19" t="str">
        <f t="shared" si="141"/>
        <v/>
      </c>
      <c r="MAG19" t="str">
        <f t="shared" si="141"/>
        <v/>
      </c>
      <c r="MAH19" t="str">
        <f t="shared" si="141"/>
        <v/>
      </c>
      <c r="MAI19" t="str">
        <f t="shared" si="141"/>
        <v/>
      </c>
      <c r="MAJ19" t="str">
        <f t="shared" si="141"/>
        <v/>
      </c>
      <c r="MAK19" t="str">
        <f t="shared" si="141"/>
        <v/>
      </c>
      <c r="MAL19" t="str">
        <f t="shared" si="141"/>
        <v/>
      </c>
      <c r="MAM19" t="str">
        <f t="shared" si="141"/>
        <v/>
      </c>
      <c r="MAN19" t="str">
        <f t="shared" si="141"/>
        <v/>
      </c>
      <c r="MAO19" t="str">
        <f t="shared" si="141"/>
        <v/>
      </c>
      <c r="MAP19" t="str">
        <f t="shared" si="141"/>
        <v/>
      </c>
      <c r="MAQ19" t="str">
        <f t="shared" si="141"/>
        <v/>
      </c>
      <c r="MAR19" t="str">
        <f t="shared" si="141"/>
        <v/>
      </c>
      <c r="MAS19" t="str">
        <f t="shared" si="141"/>
        <v/>
      </c>
      <c r="MAT19" t="str">
        <f t="shared" si="141"/>
        <v/>
      </c>
      <c r="MAU19" t="str">
        <f t="shared" si="141"/>
        <v/>
      </c>
      <c r="MAV19" t="str">
        <f t="shared" ref="MAV19:MDG19" si="142">IF(OR(MAV18=1,MAV17=1),"Fed Intervention","")</f>
        <v/>
      </c>
      <c r="MAW19" t="str">
        <f t="shared" si="142"/>
        <v/>
      </c>
      <c r="MAX19" t="str">
        <f t="shared" si="142"/>
        <v/>
      </c>
      <c r="MAY19" t="str">
        <f t="shared" si="142"/>
        <v/>
      </c>
      <c r="MAZ19" t="str">
        <f t="shared" si="142"/>
        <v/>
      </c>
      <c r="MBA19" t="str">
        <f t="shared" si="142"/>
        <v/>
      </c>
      <c r="MBB19" t="str">
        <f t="shared" si="142"/>
        <v/>
      </c>
      <c r="MBC19" t="str">
        <f t="shared" si="142"/>
        <v/>
      </c>
      <c r="MBD19" t="str">
        <f t="shared" si="142"/>
        <v/>
      </c>
      <c r="MBE19" t="str">
        <f t="shared" si="142"/>
        <v/>
      </c>
      <c r="MBF19" t="str">
        <f t="shared" si="142"/>
        <v/>
      </c>
      <c r="MBG19" t="str">
        <f t="shared" si="142"/>
        <v/>
      </c>
      <c r="MBH19" t="str">
        <f t="shared" si="142"/>
        <v/>
      </c>
      <c r="MBI19" t="str">
        <f t="shared" si="142"/>
        <v/>
      </c>
      <c r="MBJ19" t="str">
        <f t="shared" si="142"/>
        <v/>
      </c>
      <c r="MBK19" t="str">
        <f t="shared" si="142"/>
        <v/>
      </c>
      <c r="MBL19" t="str">
        <f t="shared" si="142"/>
        <v/>
      </c>
      <c r="MBM19" t="str">
        <f t="shared" si="142"/>
        <v/>
      </c>
      <c r="MBN19" t="str">
        <f t="shared" si="142"/>
        <v/>
      </c>
      <c r="MBO19" t="str">
        <f t="shared" si="142"/>
        <v/>
      </c>
      <c r="MBP19" t="str">
        <f t="shared" si="142"/>
        <v/>
      </c>
      <c r="MBQ19" t="str">
        <f t="shared" si="142"/>
        <v/>
      </c>
      <c r="MBR19" t="str">
        <f t="shared" si="142"/>
        <v/>
      </c>
      <c r="MBS19" t="str">
        <f t="shared" si="142"/>
        <v/>
      </c>
      <c r="MBT19" t="str">
        <f t="shared" si="142"/>
        <v/>
      </c>
      <c r="MBU19" t="str">
        <f t="shared" si="142"/>
        <v/>
      </c>
      <c r="MBV19" t="str">
        <f t="shared" si="142"/>
        <v/>
      </c>
      <c r="MBW19" t="str">
        <f t="shared" si="142"/>
        <v/>
      </c>
      <c r="MBX19" t="str">
        <f t="shared" si="142"/>
        <v/>
      </c>
      <c r="MBY19" t="str">
        <f t="shared" si="142"/>
        <v/>
      </c>
      <c r="MBZ19" t="str">
        <f t="shared" si="142"/>
        <v/>
      </c>
      <c r="MCA19" t="str">
        <f t="shared" si="142"/>
        <v/>
      </c>
      <c r="MCB19" t="str">
        <f t="shared" si="142"/>
        <v/>
      </c>
      <c r="MCC19" t="str">
        <f t="shared" si="142"/>
        <v/>
      </c>
      <c r="MCD19" t="str">
        <f t="shared" si="142"/>
        <v/>
      </c>
      <c r="MCE19" t="str">
        <f t="shared" si="142"/>
        <v/>
      </c>
      <c r="MCF19" t="str">
        <f t="shared" si="142"/>
        <v/>
      </c>
      <c r="MCG19" t="str">
        <f t="shared" si="142"/>
        <v/>
      </c>
      <c r="MCH19" t="str">
        <f t="shared" si="142"/>
        <v/>
      </c>
      <c r="MCI19" t="str">
        <f t="shared" si="142"/>
        <v/>
      </c>
      <c r="MCJ19" t="str">
        <f t="shared" si="142"/>
        <v/>
      </c>
      <c r="MCK19" t="str">
        <f t="shared" si="142"/>
        <v/>
      </c>
      <c r="MCL19" t="str">
        <f t="shared" si="142"/>
        <v/>
      </c>
      <c r="MCM19" t="str">
        <f t="shared" si="142"/>
        <v/>
      </c>
      <c r="MCN19" t="str">
        <f t="shared" si="142"/>
        <v/>
      </c>
      <c r="MCO19" t="str">
        <f t="shared" si="142"/>
        <v/>
      </c>
      <c r="MCP19" t="str">
        <f t="shared" si="142"/>
        <v/>
      </c>
      <c r="MCQ19" t="str">
        <f t="shared" si="142"/>
        <v/>
      </c>
      <c r="MCR19" t="str">
        <f t="shared" si="142"/>
        <v/>
      </c>
      <c r="MCS19" t="str">
        <f t="shared" si="142"/>
        <v/>
      </c>
      <c r="MCT19" t="str">
        <f t="shared" si="142"/>
        <v/>
      </c>
      <c r="MCU19" t="str">
        <f t="shared" si="142"/>
        <v/>
      </c>
      <c r="MCV19" t="str">
        <f t="shared" si="142"/>
        <v/>
      </c>
      <c r="MCW19" t="str">
        <f t="shared" si="142"/>
        <v/>
      </c>
      <c r="MCX19" t="str">
        <f t="shared" si="142"/>
        <v/>
      </c>
      <c r="MCY19" t="str">
        <f t="shared" si="142"/>
        <v/>
      </c>
      <c r="MCZ19" t="str">
        <f t="shared" si="142"/>
        <v/>
      </c>
      <c r="MDA19" t="str">
        <f t="shared" si="142"/>
        <v/>
      </c>
      <c r="MDB19" t="str">
        <f t="shared" si="142"/>
        <v/>
      </c>
      <c r="MDC19" t="str">
        <f t="shared" si="142"/>
        <v/>
      </c>
      <c r="MDD19" t="str">
        <f t="shared" si="142"/>
        <v/>
      </c>
      <c r="MDE19" t="str">
        <f t="shared" si="142"/>
        <v/>
      </c>
      <c r="MDF19" t="str">
        <f t="shared" si="142"/>
        <v/>
      </c>
      <c r="MDG19" t="str">
        <f t="shared" si="142"/>
        <v/>
      </c>
      <c r="MDH19" t="str">
        <f t="shared" ref="MDH19:MFS19" si="143">IF(OR(MDH18=1,MDH17=1),"Fed Intervention","")</f>
        <v/>
      </c>
      <c r="MDI19" t="str">
        <f t="shared" si="143"/>
        <v/>
      </c>
      <c r="MDJ19" t="str">
        <f t="shared" si="143"/>
        <v/>
      </c>
      <c r="MDK19" t="str">
        <f t="shared" si="143"/>
        <v/>
      </c>
      <c r="MDL19" t="str">
        <f t="shared" si="143"/>
        <v/>
      </c>
      <c r="MDM19" t="str">
        <f t="shared" si="143"/>
        <v/>
      </c>
      <c r="MDN19" t="str">
        <f t="shared" si="143"/>
        <v/>
      </c>
      <c r="MDO19" t="str">
        <f t="shared" si="143"/>
        <v/>
      </c>
      <c r="MDP19" t="str">
        <f t="shared" si="143"/>
        <v/>
      </c>
      <c r="MDQ19" t="str">
        <f t="shared" si="143"/>
        <v/>
      </c>
      <c r="MDR19" t="str">
        <f t="shared" si="143"/>
        <v/>
      </c>
      <c r="MDS19" t="str">
        <f t="shared" si="143"/>
        <v/>
      </c>
      <c r="MDT19" t="str">
        <f t="shared" si="143"/>
        <v/>
      </c>
      <c r="MDU19" t="str">
        <f t="shared" si="143"/>
        <v/>
      </c>
      <c r="MDV19" t="str">
        <f t="shared" si="143"/>
        <v/>
      </c>
      <c r="MDW19" t="str">
        <f t="shared" si="143"/>
        <v/>
      </c>
      <c r="MDX19" t="str">
        <f t="shared" si="143"/>
        <v/>
      </c>
      <c r="MDY19" t="str">
        <f t="shared" si="143"/>
        <v/>
      </c>
      <c r="MDZ19" t="str">
        <f t="shared" si="143"/>
        <v/>
      </c>
      <c r="MEA19" t="str">
        <f t="shared" si="143"/>
        <v/>
      </c>
      <c r="MEB19" t="str">
        <f t="shared" si="143"/>
        <v/>
      </c>
      <c r="MEC19" t="str">
        <f t="shared" si="143"/>
        <v/>
      </c>
      <c r="MED19" t="str">
        <f t="shared" si="143"/>
        <v/>
      </c>
      <c r="MEE19" t="str">
        <f t="shared" si="143"/>
        <v/>
      </c>
      <c r="MEF19" t="str">
        <f t="shared" si="143"/>
        <v/>
      </c>
      <c r="MEG19" t="str">
        <f t="shared" si="143"/>
        <v/>
      </c>
      <c r="MEH19" t="str">
        <f t="shared" si="143"/>
        <v/>
      </c>
      <c r="MEI19" t="str">
        <f t="shared" si="143"/>
        <v/>
      </c>
      <c r="MEJ19" t="str">
        <f t="shared" si="143"/>
        <v/>
      </c>
      <c r="MEK19" t="str">
        <f t="shared" si="143"/>
        <v/>
      </c>
      <c r="MEL19" t="str">
        <f t="shared" si="143"/>
        <v/>
      </c>
      <c r="MEM19" t="str">
        <f t="shared" si="143"/>
        <v/>
      </c>
      <c r="MEN19" t="str">
        <f t="shared" si="143"/>
        <v/>
      </c>
      <c r="MEO19" t="str">
        <f t="shared" si="143"/>
        <v/>
      </c>
      <c r="MEP19" t="str">
        <f t="shared" si="143"/>
        <v/>
      </c>
      <c r="MEQ19" t="str">
        <f t="shared" si="143"/>
        <v/>
      </c>
      <c r="MER19" t="str">
        <f t="shared" si="143"/>
        <v/>
      </c>
      <c r="MES19" t="str">
        <f t="shared" si="143"/>
        <v/>
      </c>
      <c r="MET19" t="str">
        <f t="shared" si="143"/>
        <v/>
      </c>
      <c r="MEU19" t="str">
        <f t="shared" si="143"/>
        <v/>
      </c>
      <c r="MEV19" t="str">
        <f t="shared" si="143"/>
        <v/>
      </c>
      <c r="MEW19" t="str">
        <f t="shared" si="143"/>
        <v/>
      </c>
      <c r="MEX19" t="str">
        <f t="shared" si="143"/>
        <v/>
      </c>
      <c r="MEY19" t="str">
        <f t="shared" si="143"/>
        <v/>
      </c>
      <c r="MEZ19" t="str">
        <f t="shared" si="143"/>
        <v/>
      </c>
      <c r="MFA19" t="str">
        <f t="shared" si="143"/>
        <v/>
      </c>
      <c r="MFB19" t="str">
        <f t="shared" si="143"/>
        <v/>
      </c>
      <c r="MFC19" t="str">
        <f t="shared" si="143"/>
        <v/>
      </c>
      <c r="MFD19" t="str">
        <f t="shared" si="143"/>
        <v/>
      </c>
      <c r="MFE19" t="str">
        <f t="shared" si="143"/>
        <v/>
      </c>
      <c r="MFF19" t="str">
        <f t="shared" si="143"/>
        <v/>
      </c>
      <c r="MFG19" t="str">
        <f t="shared" si="143"/>
        <v/>
      </c>
      <c r="MFH19" t="str">
        <f t="shared" si="143"/>
        <v/>
      </c>
      <c r="MFI19" t="str">
        <f t="shared" si="143"/>
        <v/>
      </c>
      <c r="MFJ19" t="str">
        <f t="shared" si="143"/>
        <v/>
      </c>
      <c r="MFK19" t="str">
        <f t="shared" si="143"/>
        <v/>
      </c>
      <c r="MFL19" t="str">
        <f t="shared" si="143"/>
        <v/>
      </c>
      <c r="MFM19" t="str">
        <f t="shared" si="143"/>
        <v/>
      </c>
      <c r="MFN19" t="str">
        <f t="shared" si="143"/>
        <v/>
      </c>
      <c r="MFO19" t="str">
        <f t="shared" si="143"/>
        <v/>
      </c>
      <c r="MFP19" t="str">
        <f t="shared" si="143"/>
        <v/>
      </c>
      <c r="MFQ19" t="str">
        <f t="shared" si="143"/>
        <v/>
      </c>
      <c r="MFR19" t="str">
        <f t="shared" si="143"/>
        <v/>
      </c>
      <c r="MFS19" t="str">
        <f t="shared" si="143"/>
        <v/>
      </c>
      <c r="MFT19" t="str">
        <f t="shared" ref="MFT19:MIE19" si="144">IF(OR(MFT18=1,MFT17=1),"Fed Intervention","")</f>
        <v/>
      </c>
      <c r="MFU19" t="str">
        <f t="shared" si="144"/>
        <v/>
      </c>
      <c r="MFV19" t="str">
        <f t="shared" si="144"/>
        <v/>
      </c>
      <c r="MFW19" t="str">
        <f t="shared" si="144"/>
        <v/>
      </c>
      <c r="MFX19" t="str">
        <f t="shared" si="144"/>
        <v/>
      </c>
      <c r="MFY19" t="str">
        <f t="shared" si="144"/>
        <v/>
      </c>
      <c r="MFZ19" t="str">
        <f t="shared" si="144"/>
        <v/>
      </c>
      <c r="MGA19" t="str">
        <f t="shared" si="144"/>
        <v/>
      </c>
      <c r="MGB19" t="str">
        <f t="shared" si="144"/>
        <v/>
      </c>
      <c r="MGC19" t="str">
        <f t="shared" si="144"/>
        <v/>
      </c>
      <c r="MGD19" t="str">
        <f t="shared" si="144"/>
        <v/>
      </c>
      <c r="MGE19" t="str">
        <f t="shared" si="144"/>
        <v/>
      </c>
      <c r="MGF19" t="str">
        <f t="shared" si="144"/>
        <v/>
      </c>
      <c r="MGG19" t="str">
        <f t="shared" si="144"/>
        <v/>
      </c>
      <c r="MGH19" t="str">
        <f t="shared" si="144"/>
        <v/>
      </c>
      <c r="MGI19" t="str">
        <f t="shared" si="144"/>
        <v/>
      </c>
      <c r="MGJ19" t="str">
        <f t="shared" si="144"/>
        <v/>
      </c>
      <c r="MGK19" t="str">
        <f t="shared" si="144"/>
        <v/>
      </c>
      <c r="MGL19" t="str">
        <f t="shared" si="144"/>
        <v/>
      </c>
      <c r="MGM19" t="str">
        <f t="shared" si="144"/>
        <v/>
      </c>
      <c r="MGN19" t="str">
        <f t="shared" si="144"/>
        <v/>
      </c>
      <c r="MGO19" t="str">
        <f t="shared" si="144"/>
        <v/>
      </c>
      <c r="MGP19" t="str">
        <f t="shared" si="144"/>
        <v/>
      </c>
      <c r="MGQ19" t="str">
        <f t="shared" si="144"/>
        <v/>
      </c>
      <c r="MGR19" t="str">
        <f t="shared" si="144"/>
        <v/>
      </c>
      <c r="MGS19" t="str">
        <f t="shared" si="144"/>
        <v/>
      </c>
      <c r="MGT19" t="str">
        <f t="shared" si="144"/>
        <v/>
      </c>
      <c r="MGU19" t="str">
        <f t="shared" si="144"/>
        <v/>
      </c>
      <c r="MGV19" t="str">
        <f t="shared" si="144"/>
        <v/>
      </c>
      <c r="MGW19" t="str">
        <f t="shared" si="144"/>
        <v/>
      </c>
      <c r="MGX19" t="str">
        <f t="shared" si="144"/>
        <v/>
      </c>
      <c r="MGY19" t="str">
        <f t="shared" si="144"/>
        <v/>
      </c>
      <c r="MGZ19" t="str">
        <f t="shared" si="144"/>
        <v/>
      </c>
      <c r="MHA19" t="str">
        <f t="shared" si="144"/>
        <v/>
      </c>
      <c r="MHB19" t="str">
        <f t="shared" si="144"/>
        <v/>
      </c>
      <c r="MHC19" t="str">
        <f t="shared" si="144"/>
        <v/>
      </c>
      <c r="MHD19" t="str">
        <f t="shared" si="144"/>
        <v/>
      </c>
      <c r="MHE19" t="str">
        <f t="shared" si="144"/>
        <v/>
      </c>
      <c r="MHF19" t="str">
        <f t="shared" si="144"/>
        <v/>
      </c>
      <c r="MHG19" t="str">
        <f t="shared" si="144"/>
        <v/>
      </c>
      <c r="MHH19" t="str">
        <f t="shared" si="144"/>
        <v/>
      </c>
      <c r="MHI19" t="str">
        <f t="shared" si="144"/>
        <v/>
      </c>
      <c r="MHJ19" t="str">
        <f t="shared" si="144"/>
        <v/>
      </c>
      <c r="MHK19" t="str">
        <f t="shared" si="144"/>
        <v/>
      </c>
      <c r="MHL19" t="str">
        <f t="shared" si="144"/>
        <v/>
      </c>
      <c r="MHM19" t="str">
        <f t="shared" si="144"/>
        <v/>
      </c>
      <c r="MHN19" t="str">
        <f t="shared" si="144"/>
        <v/>
      </c>
      <c r="MHO19" t="str">
        <f t="shared" si="144"/>
        <v/>
      </c>
      <c r="MHP19" t="str">
        <f t="shared" si="144"/>
        <v/>
      </c>
      <c r="MHQ19" t="str">
        <f t="shared" si="144"/>
        <v/>
      </c>
      <c r="MHR19" t="str">
        <f t="shared" si="144"/>
        <v/>
      </c>
      <c r="MHS19" t="str">
        <f t="shared" si="144"/>
        <v/>
      </c>
      <c r="MHT19" t="str">
        <f t="shared" si="144"/>
        <v/>
      </c>
      <c r="MHU19" t="str">
        <f t="shared" si="144"/>
        <v/>
      </c>
      <c r="MHV19" t="str">
        <f t="shared" si="144"/>
        <v/>
      </c>
      <c r="MHW19" t="str">
        <f t="shared" si="144"/>
        <v/>
      </c>
      <c r="MHX19" t="str">
        <f t="shared" si="144"/>
        <v/>
      </c>
      <c r="MHY19" t="str">
        <f t="shared" si="144"/>
        <v/>
      </c>
      <c r="MHZ19" t="str">
        <f t="shared" si="144"/>
        <v/>
      </c>
      <c r="MIA19" t="str">
        <f t="shared" si="144"/>
        <v/>
      </c>
      <c r="MIB19" t="str">
        <f t="shared" si="144"/>
        <v/>
      </c>
      <c r="MIC19" t="str">
        <f t="shared" si="144"/>
        <v/>
      </c>
      <c r="MID19" t="str">
        <f t="shared" si="144"/>
        <v/>
      </c>
      <c r="MIE19" t="str">
        <f t="shared" si="144"/>
        <v/>
      </c>
      <c r="MIF19" t="str">
        <f t="shared" ref="MIF19:MKQ19" si="145">IF(OR(MIF18=1,MIF17=1),"Fed Intervention","")</f>
        <v/>
      </c>
      <c r="MIG19" t="str">
        <f t="shared" si="145"/>
        <v/>
      </c>
      <c r="MIH19" t="str">
        <f t="shared" si="145"/>
        <v/>
      </c>
      <c r="MII19" t="str">
        <f t="shared" si="145"/>
        <v/>
      </c>
      <c r="MIJ19" t="str">
        <f t="shared" si="145"/>
        <v/>
      </c>
      <c r="MIK19" t="str">
        <f t="shared" si="145"/>
        <v/>
      </c>
      <c r="MIL19" t="str">
        <f t="shared" si="145"/>
        <v/>
      </c>
      <c r="MIM19" t="str">
        <f t="shared" si="145"/>
        <v/>
      </c>
      <c r="MIN19" t="str">
        <f t="shared" si="145"/>
        <v/>
      </c>
      <c r="MIO19" t="str">
        <f t="shared" si="145"/>
        <v/>
      </c>
      <c r="MIP19" t="str">
        <f t="shared" si="145"/>
        <v/>
      </c>
      <c r="MIQ19" t="str">
        <f t="shared" si="145"/>
        <v/>
      </c>
      <c r="MIR19" t="str">
        <f t="shared" si="145"/>
        <v/>
      </c>
      <c r="MIS19" t="str">
        <f t="shared" si="145"/>
        <v/>
      </c>
      <c r="MIT19" t="str">
        <f t="shared" si="145"/>
        <v/>
      </c>
      <c r="MIU19" t="str">
        <f t="shared" si="145"/>
        <v/>
      </c>
      <c r="MIV19" t="str">
        <f t="shared" si="145"/>
        <v/>
      </c>
      <c r="MIW19" t="str">
        <f t="shared" si="145"/>
        <v/>
      </c>
      <c r="MIX19" t="str">
        <f t="shared" si="145"/>
        <v/>
      </c>
      <c r="MIY19" t="str">
        <f t="shared" si="145"/>
        <v/>
      </c>
      <c r="MIZ19" t="str">
        <f t="shared" si="145"/>
        <v/>
      </c>
      <c r="MJA19" t="str">
        <f t="shared" si="145"/>
        <v/>
      </c>
      <c r="MJB19" t="str">
        <f t="shared" si="145"/>
        <v/>
      </c>
      <c r="MJC19" t="str">
        <f t="shared" si="145"/>
        <v/>
      </c>
      <c r="MJD19" t="str">
        <f t="shared" si="145"/>
        <v/>
      </c>
      <c r="MJE19" t="str">
        <f t="shared" si="145"/>
        <v/>
      </c>
      <c r="MJF19" t="str">
        <f t="shared" si="145"/>
        <v/>
      </c>
      <c r="MJG19" t="str">
        <f t="shared" si="145"/>
        <v/>
      </c>
      <c r="MJH19" t="str">
        <f t="shared" si="145"/>
        <v/>
      </c>
      <c r="MJI19" t="str">
        <f t="shared" si="145"/>
        <v/>
      </c>
      <c r="MJJ19" t="str">
        <f t="shared" si="145"/>
        <v/>
      </c>
      <c r="MJK19" t="str">
        <f t="shared" si="145"/>
        <v/>
      </c>
      <c r="MJL19" t="str">
        <f t="shared" si="145"/>
        <v/>
      </c>
      <c r="MJM19" t="str">
        <f t="shared" si="145"/>
        <v/>
      </c>
      <c r="MJN19" t="str">
        <f t="shared" si="145"/>
        <v/>
      </c>
      <c r="MJO19" t="str">
        <f t="shared" si="145"/>
        <v/>
      </c>
      <c r="MJP19" t="str">
        <f t="shared" si="145"/>
        <v/>
      </c>
      <c r="MJQ19" t="str">
        <f t="shared" si="145"/>
        <v/>
      </c>
      <c r="MJR19" t="str">
        <f t="shared" si="145"/>
        <v/>
      </c>
      <c r="MJS19" t="str">
        <f t="shared" si="145"/>
        <v/>
      </c>
      <c r="MJT19" t="str">
        <f t="shared" si="145"/>
        <v/>
      </c>
      <c r="MJU19" t="str">
        <f t="shared" si="145"/>
        <v/>
      </c>
      <c r="MJV19" t="str">
        <f t="shared" si="145"/>
        <v/>
      </c>
      <c r="MJW19" t="str">
        <f t="shared" si="145"/>
        <v/>
      </c>
      <c r="MJX19" t="str">
        <f t="shared" si="145"/>
        <v/>
      </c>
      <c r="MJY19" t="str">
        <f t="shared" si="145"/>
        <v/>
      </c>
      <c r="MJZ19" t="str">
        <f t="shared" si="145"/>
        <v/>
      </c>
      <c r="MKA19" t="str">
        <f t="shared" si="145"/>
        <v/>
      </c>
      <c r="MKB19" t="str">
        <f t="shared" si="145"/>
        <v/>
      </c>
      <c r="MKC19" t="str">
        <f t="shared" si="145"/>
        <v/>
      </c>
      <c r="MKD19" t="str">
        <f t="shared" si="145"/>
        <v/>
      </c>
      <c r="MKE19" t="str">
        <f t="shared" si="145"/>
        <v/>
      </c>
      <c r="MKF19" t="str">
        <f t="shared" si="145"/>
        <v/>
      </c>
      <c r="MKG19" t="str">
        <f t="shared" si="145"/>
        <v/>
      </c>
      <c r="MKH19" t="str">
        <f t="shared" si="145"/>
        <v/>
      </c>
      <c r="MKI19" t="str">
        <f t="shared" si="145"/>
        <v/>
      </c>
      <c r="MKJ19" t="str">
        <f t="shared" si="145"/>
        <v/>
      </c>
      <c r="MKK19" t="str">
        <f t="shared" si="145"/>
        <v/>
      </c>
      <c r="MKL19" t="str">
        <f t="shared" si="145"/>
        <v/>
      </c>
      <c r="MKM19" t="str">
        <f t="shared" si="145"/>
        <v/>
      </c>
      <c r="MKN19" t="str">
        <f t="shared" si="145"/>
        <v/>
      </c>
      <c r="MKO19" t="str">
        <f t="shared" si="145"/>
        <v/>
      </c>
      <c r="MKP19" t="str">
        <f t="shared" si="145"/>
        <v/>
      </c>
      <c r="MKQ19" t="str">
        <f t="shared" si="145"/>
        <v/>
      </c>
      <c r="MKR19" t="str">
        <f t="shared" ref="MKR19:MNC19" si="146">IF(OR(MKR18=1,MKR17=1),"Fed Intervention","")</f>
        <v/>
      </c>
      <c r="MKS19" t="str">
        <f t="shared" si="146"/>
        <v/>
      </c>
      <c r="MKT19" t="str">
        <f t="shared" si="146"/>
        <v/>
      </c>
      <c r="MKU19" t="str">
        <f t="shared" si="146"/>
        <v/>
      </c>
      <c r="MKV19" t="str">
        <f t="shared" si="146"/>
        <v/>
      </c>
      <c r="MKW19" t="str">
        <f t="shared" si="146"/>
        <v/>
      </c>
      <c r="MKX19" t="str">
        <f t="shared" si="146"/>
        <v/>
      </c>
      <c r="MKY19" t="str">
        <f t="shared" si="146"/>
        <v/>
      </c>
      <c r="MKZ19" t="str">
        <f t="shared" si="146"/>
        <v/>
      </c>
      <c r="MLA19" t="str">
        <f t="shared" si="146"/>
        <v/>
      </c>
      <c r="MLB19" t="str">
        <f t="shared" si="146"/>
        <v/>
      </c>
      <c r="MLC19" t="str">
        <f t="shared" si="146"/>
        <v/>
      </c>
      <c r="MLD19" t="str">
        <f t="shared" si="146"/>
        <v/>
      </c>
      <c r="MLE19" t="str">
        <f t="shared" si="146"/>
        <v/>
      </c>
      <c r="MLF19" t="str">
        <f t="shared" si="146"/>
        <v/>
      </c>
      <c r="MLG19" t="str">
        <f t="shared" si="146"/>
        <v/>
      </c>
      <c r="MLH19" t="str">
        <f t="shared" si="146"/>
        <v/>
      </c>
      <c r="MLI19" t="str">
        <f t="shared" si="146"/>
        <v/>
      </c>
      <c r="MLJ19" t="str">
        <f t="shared" si="146"/>
        <v/>
      </c>
      <c r="MLK19" t="str">
        <f t="shared" si="146"/>
        <v/>
      </c>
      <c r="MLL19" t="str">
        <f t="shared" si="146"/>
        <v/>
      </c>
      <c r="MLM19" t="str">
        <f t="shared" si="146"/>
        <v/>
      </c>
      <c r="MLN19" t="str">
        <f t="shared" si="146"/>
        <v/>
      </c>
      <c r="MLO19" t="str">
        <f t="shared" si="146"/>
        <v/>
      </c>
      <c r="MLP19" t="str">
        <f t="shared" si="146"/>
        <v/>
      </c>
      <c r="MLQ19" t="str">
        <f t="shared" si="146"/>
        <v/>
      </c>
      <c r="MLR19" t="str">
        <f t="shared" si="146"/>
        <v/>
      </c>
      <c r="MLS19" t="str">
        <f t="shared" si="146"/>
        <v/>
      </c>
      <c r="MLT19" t="str">
        <f t="shared" si="146"/>
        <v/>
      </c>
      <c r="MLU19" t="str">
        <f t="shared" si="146"/>
        <v/>
      </c>
      <c r="MLV19" t="str">
        <f t="shared" si="146"/>
        <v/>
      </c>
      <c r="MLW19" t="str">
        <f t="shared" si="146"/>
        <v/>
      </c>
      <c r="MLX19" t="str">
        <f t="shared" si="146"/>
        <v/>
      </c>
      <c r="MLY19" t="str">
        <f t="shared" si="146"/>
        <v/>
      </c>
      <c r="MLZ19" t="str">
        <f t="shared" si="146"/>
        <v/>
      </c>
      <c r="MMA19" t="str">
        <f t="shared" si="146"/>
        <v/>
      </c>
      <c r="MMB19" t="str">
        <f t="shared" si="146"/>
        <v/>
      </c>
      <c r="MMC19" t="str">
        <f t="shared" si="146"/>
        <v/>
      </c>
      <c r="MMD19" t="str">
        <f t="shared" si="146"/>
        <v/>
      </c>
      <c r="MME19" t="str">
        <f t="shared" si="146"/>
        <v/>
      </c>
      <c r="MMF19" t="str">
        <f t="shared" si="146"/>
        <v/>
      </c>
      <c r="MMG19" t="str">
        <f t="shared" si="146"/>
        <v/>
      </c>
      <c r="MMH19" t="str">
        <f t="shared" si="146"/>
        <v/>
      </c>
      <c r="MMI19" t="str">
        <f t="shared" si="146"/>
        <v/>
      </c>
      <c r="MMJ19" t="str">
        <f t="shared" si="146"/>
        <v/>
      </c>
      <c r="MMK19" t="str">
        <f t="shared" si="146"/>
        <v/>
      </c>
      <c r="MML19" t="str">
        <f t="shared" si="146"/>
        <v/>
      </c>
      <c r="MMM19" t="str">
        <f t="shared" si="146"/>
        <v/>
      </c>
      <c r="MMN19" t="str">
        <f t="shared" si="146"/>
        <v/>
      </c>
      <c r="MMO19" t="str">
        <f t="shared" si="146"/>
        <v/>
      </c>
      <c r="MMP19" t="str">
        <f t="shared" si="146"/>
        <v/>
      </c>
      <c r="MMQ19" t="str">
        <f t="shared" si="146"/>
        <v/>
      </c>
      <c r="MMR19" t="str">
        <f t="shared" si="146"/>
        <v/>
      </c>
      <c r="MMS19" t="str">
        <f t="shared" si="146"/>
        <v/>
      </c>
      <c r="MMT19" t="str">
        <f t="shared" si="146"/>
        <v/>
      </c>
      <c r="MMU19" t="str">
        <f t="shared" si="146"/>
        <v/>
      </c>
      <c r="MMV19" t="str">
        <f t="shared" si="146"/>
        <v/>
      </c>
      <c r="MMW19" t="str">
        <f t="shared" si="146"/>
        <v/>
      </c>
      <c r="MMX19" t="str">
        <f t="shared" si="146"/>
        <v/>
      </c>
      <c r="MMY19" t="str">
        <f t="shared" si="146"/>
        <v/>
      </c>
      <c r="MMZ19" t="str">
        <f t="shared" si="146"/>
        <v/>
      </c>
      <c r="MNA19" t="str">
        <f t="shared" si="146"/>
        <v/>
      </c>
      <c r="MNB19" t="str">
        <f t="shared" si="146"/>
        <v/>
      </c>
      <c r="MNC19" t="str">
        <f t="shared" si="146"/>
        <v/>
      </c>
      <c r="MND19" t="str">
        <f t="shared" ref="MND19:MPO19" si="147">IF(OR(MND18=1,MND17=1),"Fed Intervention","")</f>
        <v/>
      </c>
      <c r="MNE19" t="str">
        <f t="shared" si="147"/>
        <v/>
      </c>
      <c r="MNF19" t="str">
        <f t="shared" si="147"/>
        <v/>
      </c>
      <c r="MNG19" t="str">
        <f t="shared" si="147"/>
        <v/>
      </c>
      <c r="MNH19" t="str">
        <f t="shared" si="147"/>
        <v/>
      </c>
      <c r="MNI19" t="str">
        <f t="shared" si="147"/>
        <v/>
      </c>
      <c r="MNJ19" t="str">
        <f t="shared" si="147"/>
        <v/>
      </c>
      <c r="MNK19" t="str">
        <f t="shared" si="147"/>
        <v/>
      </c>
      <c r="MNL19" t="str">
        <f t="shared" si="147"/>
        <v/>
      </c>
      <c r="MNM19" t="str">
        <f t="shared" si="147"/>
        <v/>
      </c>
      <c r="MNN19" t="str">
        <f t="shared" si="147"/>
        <v/>
      </c>
      <c r="MNO19" t="str">
        <f t="shared" si="147"/>
        <v/>
      </c>
      <c r="MNP19" t="str">
        <f t="shared" si="147"/>
        <v/>
      </c>
      <c r="MNQ19" t="str">
        <f t="shared" si="147"/>
        <v/>
      </c>
      <c r="MNR19" t="str">
        <f t="shared" si="147"/>
        <v/>
      </c>
      <c r="MNS19" t="str">
        <f t="shared" si="147"/>
        <v/>
      </c>
      <c r="MNT19" t="str">
        <f t="shared" si="147"/>
        <v/>
      </c>
      <c r="MNU19" t="str">
        <f t="shared" si="147"/>
        <v/>
      </c>
      <c r="MNV19" t="str">
        <f t="shared" si="147"/>
        <v/>
      </c>
      <c r="MNW19" t="str">
        <f t="shared" si="147"/>
        <v/>
      </c>
      <c r="MNX19" t="str">
        <f t="shared" si="147"/>
        <v/>
      </c>
      <c r="MNY19" t="str">
        <f t="shared" si="147"/>
        <v/>
      </c>
      <c r="MNZ19" t="str">
        <f t="shared" si="147"/>
        <v/>
      </c>
      <c r="MOA19" t="str">
        <f t="shared" si="147"/>
        <v/>
      </c>
      <c r="MOB19" t="str">
        <f t="shared" si="147"/>
        <v/>
      </c>
      <c r="MOC19" t="str">
        <f t="shared" si="147"/>
        <v/>
      </c>
      <c r="MOD19" t="str">
        <f t="shared" si="147"/>
        <v/>
      </c>
      <c r="MOE19" t="str">
        <f t="shared" si="147"/>
        <v/>
      </c>
      <c r="MOF19" t="str">
        <f t="shared" si="147"/>
        <v/>
      </c>
      <c r="MOG19" t="str">
        <f t="shared" si="147"/>
        <v/>
      </c>
      <c r="MOH19" t="str">
        <f t="shared" si="147"/>
        <v/>
      </c>
      <c r="MOI19" t="str">
        <f t="shared" si="147"/>
        <v/>
      </c>
      <c r="MOJ19" t="str">
        <f t="shared" si="147"/>
        <v/>
      </c>
      <c r="MOK19" t="str">
        <f t="shared" si="147"/>
        <v/>
      </c>
      <c r="MOL19" t="str">
        <f t="shared" si="147"/>
        <v/>
      </c>
      <c r="MOM19" t="str">
        <f t="shared" si="147"/>
        <v/>
      </c>
      <c r="MON19" t="str">
        <f t="shared" si="147"/>
        <v/>
      </c>
      <c r="MOO19" t="str">
        <f t="shared" si="147"/>
        <v/>
      </c>
      <c r="MOP19" t="str">
        <f t="shared" si="147"/>
        <v/>
      </c>
      <c r="MOQ19" t="str">
        <f t="shared" si="147"/>
        <v/>
      </c>
      <c r="MOR19" t="str">
        <f t="shared" si="147"/>
        <v/>
      </c>
      <c r="MOS19" t="str">
        <f t="shared" si="147"/>
        <v/>
      </c>
      <c r="MOT19" t="str">
        <f t="shared" si="147"/>
        <v/>
      </c>
      <c r="MOU19" t="str">
        <f t="shared" si="147"/>
        <v/>
      </c>
      <c r="MOV19" t="str">
        <f t="shared" si="147"/>
        <v/>
      </c>
      <c r="MOW19" t="str">
        <f t="shared" si="147"/>
        <v/>
      </c>
      <c r="MOX19" t="str">
        <f t="shared" si="147"/>
        <v/>
      </c>
      <c r="MOY19" t="str">
        <f t="shared" si="147"/>
        <v/>
      </c>
      <c r="MOZ19" t="str">
        <f t="shared" si="147"/>
        <v/>
      </c>
      <c r="MPA19" t="str">
        <f t="shared" si="147"/>
        <v/>
      </c>
      <c r="MPB19" t="str">
        <f t="shared" si="147"/>
        <v/>
      </c>
      <c r="MPC19" t="str">
        <f t="shared" si="147"/>
        <v/>
      </c>
      <c r="MPD19" t="str">
        <f t="shared" si="147"/>
        <v/>
      </c>
      <c r="MPE19" t="str">
        <f t="shared" si="147"/>
        <v/>
      </c>
      <c r="MPF19" t="str">
        <f t="shared" si="147"/>
        <v/>
      </c>
      <c r="MPG19" t="str">
        <f t="shared" si="147"/>
        <v/>
      </c>
      <c r="MPH19" t="str">
        <f t="shared" si="147"/>
        <v/>
      </c>
      <c r="MPI19" t="str">
        <f t="shared" si="147"/>
        <v/>
      </c>
      <c r="MPJ19" t="str">
        <f t="shared" si="147"/>
        <v/>
      </c>
      <c r="MPK19" t="str">
        <f t="shared" si="147"/>
        <v/>
      </c>
      <c r="MPL19" t="str">
        <f t="shared" si="147"/>
        <v/>
      </c>
      <c r="MPM19" t="str">
        <f t="shared" si="147"/>
        <v/>
      </c>
      <c r="MPN19" t="str">
        <f t="shared" si="147"/>
        <v/>
      </c>
      <c r="MPO19" t="str">
        <f t="shared" si="147"/>
        <v/>
      </c>
      <c r="MPP19" t="str">
        <f t="shared" ref="MPP19:MSA19" si="148">IF(OR(MPP18=1,MPP17=1),"Fed Intervention","")</f>
        <v/>
      </c>
      <c r="MPQ19" t="str">
        <f t="shared" si="148"/>
        <v/>
      </c>
      <c r="MPR19" t="str">
        <f t="shared" si="148"/>
        <v/>
      </c>
      <c r="MPS19" t="str">
        <f t="shared" si="148"/>
        <v/>
      </c>
      <c r="MPT19" t="str">
        <f t="shared" si="148"/>
        <v/>
      </c>
      <c r="MPU19" t="str">
        <f t="shared" si="148"/>
        <v/>
      </c>
      <c r="MPV19" t="str">
        <f t="shared" si="148"/>
        <v/>
      </c>
      <c r="MPW19" t="str">
        <f t="shared" si="148"/>
        <v/>
      </c>
      <c r="MPX19" t="str">
        <f t="shared" si="148"/>
        <v/>
      </c>
      <c r="MPY19" t="str">
        <f t="shared" si="148"/>
        <v/>
      </c>
      <c r="MPZ19" t="str">
        <f t="shared" si="148"/>
        <v/>
      </c>
      <c r="MQA19" t="str">
        <f t="shared" si="148"/>
        <v/>
      </c>
      <c r="MQB19" t="str">
        <f t="shared" si="148"/>
        <v/>
      </c>
      <c r="MQC19" t="str">
        <f t="shared" si="148"/>
        <v/>
      </c>
      <c r="MQD19" t="str">
        <f t="shared" si="148"/>
        <v/>
      </c>
      <c r="MQE19" t="str">
        <f t="shared" si="148"/>
        <v/>
      </c>
      <c r="MQF19" t="str">
        <f t="shared" si="148"/>
        <v/>
      </c>
      <c r="MQG19" t="str">
        <f t="shared" si="148"/>
        <v/>
      </c>
      <c r="MQH19" t="str">
        <f t="shared" si="148"/>
        <v/>
      </c>
      <c r="MQI19" t="str">
        <f t="shared" si="148"/>
        <v/>
      </c>
      <c r="MQJ19" t="str">
        <f t="shared" si="148"/>
        <v/>
      </c>
      <c r="MQK19" t="str">
        <f t="shared" si="148"/>
        <v/>
      </c>
      <c r="MQL19" t="str">
        <f t="shared" si="148"/>
        <v/>
      </c>
      <c r="MQM19" t="str">
        <f t="shared" si="148"/>
        <v/>
      </c>
      <c r="MQN19" t="str">
        <f t="shared" si="148"/>
        <v/>
      </c>
      <c r="MQO19" t="str">
        <f t="shared" si="148"/>
        <v/>
      </c>
      <c r="MQP19" t="str">
        <f t="shared" si="148"/>
        <v/>
      </c>
      <c r="MQQ19" t="str">
        <f t="shared" si="148"/>
        <v/>
      </c>
      <c r="MQR19" t="str">
        <f t="shared" si="148"/>
        <v/>
      </c>
      <c r="MQS19" t="str">
        <f t="shared" si="148"/>
        <v/>
      </c>
      <c r="MQT19" t="str">
        <f t="shared" si="148"/>
        <v/>
      </c>
      <c r="MQU19" t="str">
        <f t="shared" si="148"/>
        <v/>
      </c>
      <c r="MQV19" t="str">
        <f t="shared" si="148"/>
        <v/>
      </c>
      <c r="MQW19" t="str">
        <f t="shared" si="148"/>
        <v/>
      </c>
      <c r="MQX19" t="str">
        <f t="shared" si="148"/>
        <v/>
      </c>
      <c r="MQY19" t="str">
        <f t="shared" si="148"/>
        <v/>
      </c>
      <c r="MQZ19" t="str">
        <f t="shared" si="148"/>
        <v/>
      </c>
      <c r="MRA19" t="str">
        <f t="shared" si="148"/>
        <v/>
      </c>
      <c r="MRB19" t="str">
        <f t="shared" si="148"/>
        <v/>
      </c>
      <c r="MRC19" t="str">
        <f t="shared" si="148"/>
        <v/>
      </c>
      <c r="MRD19" t="str">
        <f t="shared" si="148"/>
        <v/>
      </c>
      <c r="MRE19" t="str">
        <f t="shared" si="148"/>
        <v/>
      </c>
      <c r="MRF19" t="str">
        <f t="shared" si="148"/>
        <v/>
      </c>
      <c r="MRG19" t="str">
        <f t="shared" si="148"/>
        <v/>
      </c>
      <c r="MRH19" t="str">
        <f t="shared" si="148"/>
        <v/>
      </c>
      <c r="MRI19" t="str">
        <f t="shared" si="148"/>
        <v/>
      </c>
      <c r="MRJ19" t="str">
        <f t="shared" si="148"/>
        <v/>
      </c>
      <c r="MRK19" t="str">
        <f t="shared" si="148"/>
        <v/>
      </c>
      <c r="MRL19" t="str">
        <f t="shared" si="148"/>
        <v/>
      </c>
      <c r="MRM19" t="str">
        <f t="shared" si="148"/>
        <v/>
      </c>
      <c r="MRN19" t="str">
        <f t="shared" si="148"/>
        <v/>
      </c>
      <c r="MRO19" t="str">
        <f t="shared" si="148"/>
        <v/>
      </c>
      <c r="MRP19" t="str">
        <f t="shared" si="148"/>
        <v/>
      </c>
      <c r="MRQ19" t="str">
        <f t="shared" si="148"/>
        <v/>
      </c>
      <c r="MRR19" t="str">
        <f t="shared" si="148"/>
        <v/>
      </c>
      <c r="MRS19" t="str">
        <f t="shared" si="148"/>
        <v/>
      </c>
      <c r="MRT19" t="str">
        <f t="shared" si="148"/>
        <v/>
      </c>
      <c r="MRU19" t="str">
        <f t="shared" si="148"/>
        <v/>
      </c>
      <c r="MRV19" t="str">
        <f t="shared" si="148"/>
        <v/>
      </c>
      <c r="MRW19" t="str">
        <f t="shared" si="148"/>
        <v/>
      </c>
      <c r="MRX19" t="str">
        <f t="shared" si="148"/>
        <v/>
      </c>
      <c r="MRY19" t="str">
        <f t="shared" si="148"/>
        <v/>
      </c>
      <c r="MRZ19" t="str">
        <f t="shared" si="148"/>
        <v/>
      </c>
      <c r="MSA19" t="str">
        <f t="shared" si="148"/>
        <v/>
      </c>
      <c r="MSB19" t="str">
        <f t="shared" ref="MSB19:MUM19" si="149">IF(OR(MSB18=1,MSB17=1),"Fed Intervention","")</f>
        <v/>
      </c>
      <c r="MSC19" t="str">
        <f t="shared" si="149"/>
        <v/>
      </c>
      <c r="MSD19" t="str">
        <f t="shared" si="149"/>
        <v/>
      </c>
      <c r="MSE19" t="str">
        <f t="shared" si="149"/>
        <v/>
      </c>
      <c r="MSF19" t="str">
        <f t="shared" si="149"/>
        <v/>
      </c>
      <c r="MSG19" t="str">
        <f t="shared" si="149"/>
        <v/>
      </c>
      <c r="MSH19" t="str">
        <f t="shared" si="149"/>
        <v/>
      </c>
      <c r="MSI19" t="str">
        <f t="shared" si="149"/>
        <v/>
      </c>
      <c r="MSJ19" t="str">
        <f t="shared" si="149"/>
        <v/>
      </c>
      <c r="MSK19" t="str">
        <f t="shared" si="149"/>
        <v/>
      </c>
      <c r="MSL19" t="str">
        <f t="shared" si="149"/>
        <v/>
      </c>
      <c r="MSM19" t="str">
        <f t="shared" si="149"/>
        <v/>
      </c>
      <c r="MSN19" t="str">
        <f t="shared" si="149"/>
        <v/>
      </c>
      <c r="MSO19" t="str">
        <f t="shared" si="149"/>
        <v/>
      </c>
      <c r="MSP19" t="str">
        <f t="shared" si="149"/>
        <v/>
      </c>
      <c r="MSQ19" t="str">
        <f t="shared" si="149"/>
        <v/>
      </c>
      <c r="MSR19" t="str">
        <f t="shared" si="149"/>
        <v/>
      </c>
      <c r="MSS19" t="str">
        <f t="shared" si="149"/>
        <v/>
      </c>
      <c r="MST19" t="str">
        <f t="shared" si="149"/>
        <v/>
      </c>
      <c r="MSU19" t="str">
        <f t="shared" si="149"/>
        <v/>
      </c>
      <c r="MSV19" t="str">
        <f t="shared" si="149"/>
        <v/>
      </c>
      <c r="MSW19" t="str">
        <f t="shared" si="149"/>
        <v/>
      </c>
      <c r="MSX19" t="str">
        <f t="shared" si="149"/>
        <v/>
      </c>
      <c r="MSY19" t="str">
        <f t="shared" si="149"/>
        <v/>
      </c>
      <c r="MSZ19" t="str">
        <f t="shared" si="149"/>
        <v/>
      </c>
      <c r="MTA19" t="str">
        <f t="shared" si="149"/>
        <v/>
      </c>
      <c r="MTB19" t="str">
        <f t="shared" si="149"/>
        <v/>
      </c>
      <c r="MTC19" t="str">
        <f t="shared" si="149"/>
        <v/>
      </c>
      <c r="MTD19" t="str">
        <f t="shared" si="149"/>
        <v/>
      </c>
      <c r="MTE19" t="str">
        <f t="shared" si="149"/>
        <v/>
      </c>
      <c r="MTF19" t="str">
        <f t="shared" si="149"/>
        <v/>
      </c>
      <c r="MTG19" t="str">
        <f t="shared" si="149"/>
        <v/>
      </c>
      <c r="MTH19" t="str">
        <f t="shared" si="149"/>
        <v/>
      </c>
      <c r="MTI19" t="str">
        <f t="shared" si="149"/>
        <v/>
      </c>
      <c r="MTJ19" t="str">
        <f t="shared" si="149"/>
        <v/>
      </c>
      <c r="MTK19" t="str">
        <f t="shared" si="149"/>
        <v/>
      </c>
      <c r="MTL19" t="str">
        <f t="shared" si="149"/>
        <v/>
      </c>
      <c r="MTM19" t="str">
        <f t="shared" si="149"/>
        <v/>
      </c>
      <c r="MTN19" t="str">
        <f t="shared" si="149"/>
        <v/>
      </c>
      <c r="MTO19" t="str">
        <f t="shared" si="149"/>
        <v/>
      </c>
      <c r="MTP19" t="str">
        <f t="shared" si="149"/>
        <v/>
      </c>
      <c r="MTQ19" t="str">
        <f t="shared" si="149"/>
        <v/>
      </c>
      <c r="MTR19" t="str">
        <f t="shared" si="149"/>
        <v/>
      </c>
      <c r="MTS19" t="str">
        <f t="shared" si="149"/>
        <v/>
      </c>
      <c r="MTT19" t="str">
        <f t="shared" si="149"/>
        <v/>
      </c>
      <c r="MTU19" t="str">
        <f t="shared" si="149"/>
        <v/>
      </c>
      <c r="MTV19" t="str">
        <f t="shared" si="149"/>
        <v/>
      </c>
      <c r="MTW19" t="str">
        <f t="shared" si="149"/>
        <v/>
      </c>
      <c r="MTX19" t="str">
        <f t="shared" si="149"/>
        <v/>
      </c>
      <c r="MTY19" t="str">
        <f t="shared" si="149"/>
        <v/>
      </c>
      <c r="MTZ19" t="str">
        <f t="shared" si="149"/>
        <v/>
      </c>
      <c r="MUA19" t="str">
        <f t="shared" si="149"/>
        <v/>
      </c>
      <c r="MUB19" t="str">
        <f t="shared" si="149"/>
        <v/>
      </c>
      <c r="MUC19" t="str">
        <f t="shared" si="149"/>
        <v/>
      </c>
      <c r="MUD19" t="str">
        <f t="shared" si="149"/>
        <v/>
      </c>
      <c r="MUE19" t="str">
        <f t="shared" si="149"/>
        <v/>
      </c>
      <c r="MUF19" t="str">
        <f t="shared" si="149"/>
        <v/>
      </c>
      <c r="MUG19" t="str">
        <f t="shared" si="149"/>
        <v/>
      </c>
      <c r="MUH19" t="str">
        <f t="shared" si="149"/>
        <v/>
      </c>
      <c r="MUI19" t="str">
        <f t="shared" si="149"/>
        <v/>
      </c>
      <c r="MUJ19" t="str">
        <f t="shared" si="149"/>
        <v/>
      </c>
      <c r="MUK19" t="str">
        <f t="shared" si="149"/>
        <v/>
      </c>
      <c r="MUL19" t="str">
        <f t="shared" si="149"/>
        <v/>
      </c>
      <c r="MUM19" t="str">
        <f t="shared" si="149"/>
        <v/>
      </c>
      <c r="MUN19" t="str">
        <f t="shared" ref="MUN19:MWY19" si="150">IF(OR(MUN18=1,MUN17=1),"Fed Intervention","")</f>
        <v/>
      </c>
      <c r="MUO19" t="str">
        <f t="shared" si="150"/>
        <v/>
      </c>
      <c r="MUP19" t="str">
        <f t="shared" si="150"/>
        <v/>
      </c>
      <c r="MUQ19" t="str">
        <f t="shared" si="150"/>
        <v/>
      </c>
      <c r="MUR19" t="str">
        <f t="shared" si="150"/>
        <v/>
      </c>
      <c r="MUS19" t="str">
        <f t="shared" si="150"/>
        <v/>
      </c>
      <c r="MUT19" t="str">
        <f t="shared" si="150"/>
        <v/>
      </c>
      <c r="MUU19" t="str">
        <f t="shared" si="150"/>
        <v/>
      </c>
      <c r="MUV19" t="str">
        <f t="shared" si="150"/>
        <v/>
      </c>
      <c r="MUW19" t="str">
        <f t="shared" si="150"/>
        <v/>
      </c>
      <c r="MUX19" t="str">
        <f t="shared" si="150"/>
        <v/>
      </c>
      <c r="MUY19" t="str">
        <f t="shared" si="150"/>
        <v/>
      </c>
      <c r="MUZ19" t="str">
        <f t="shared" si="150"/>
        <v/>
      </c>
      <c r="MVA19" t="str">
        <f t="shared" si="150"/>
        <v/>
      </c>
      <c r="MVB19" t="str">
        <f t="shared" si="150"/>
        <v/>
      </c>
      <c r="MVC19" t="str">
        <f t="shared" si="150"/>
        <v/>
      </c>
      <c r="MVD19" t="str">
        <f t="shared" si="150"/>
        <v/>
      </c>
      <c r="MVE19" t="str">
        <f t="shared" si="150"/>
        <v/>
      </c>
      <c r="MVF19" t="str">
        <f t="shared" si="150"/>
        <v/>
      </c>
      <c r="MVG19" t="str">
        <f t="shared" si="150"/>
        <v/>
      </c>
      <c r="MVH19" t="str">
        <f t="shared" si="150"/>
        <v/>
      </c>
      <c r="MVI19" t="str">
        <f t="shared" si="150"/>
        <v/>
      </c>
      <c r="MVJ19" t="str">
        <f t="shared" si="150"/>
        <v/>
      </c>
      <c r="MVK19" t="str">
        <f t="shared" si="150"/>
        <v/>
      </c>
      <c r="MVL19" t="str">
        <f t="shared" si="150"/>
        <v/>
      </c>
      <c r="MVM19" t="str">
        <f t="shared" si="150"/>
        <v/>
      </c>
      <c r="MVN19" t="str">
        <f t="shared" si="150"/>
        <v/>
      </c>
      <c r="MVO19" t="str">
        <f t="shared" si="150"/>
        <v/>
      </c>
      <c r="MVP19" t="str">
        <f t="shared" si="150"/>
        <v/>
      </c>
      <c r="MVQ19" t="str">
        <f t="shared" si="150"/>
        <v/>
      </c>
      <c r="MVR19" t="str">
        <f t="shared" si="150"/>
        <v/>
      </c>
      <c r="MVS19" t="str">
        <f t="shared" si="150"/>
        <v/>
      </c>
      <c r="MVT19" t="str">
        <f t="shared" si="150"/>
        <v/>
      </c>
      <c r="MVU19" t="str">
        <f t="shared" si="150"/>
        <v/>
      </c>
      <c r="MVV19" t="str">
        <f t="shared" si="150"/>
        <v/>
      </c>
      <c r="MVW19" t="str">
        <f t="shared" si="150"/>
        <v/>
      </c>
      <c r="MVX19" t="str">
        <f t="shared" si="150"/>
        <v/>
      </c>
      <c r="MVY19" t="str">
        <f t="shared" si="150"/>
        <v/>
      </c>
      <c r="MVZ19" t="str">
        <f t="shared" si="150"/>
        <v/>
      </c>
      <c r="MWA19" t="str">
        <f t="shared" si="150"/>
        <v/>
      </c>
      <c r="MWB19" t="str">
        <f t="shared" si="150"/>
        <v/>
      </c>
      <c r="MWC19" t="str">
        <f t="shared" si="150"/>
        <v/>
      </c>
      <c r="MWD19" t="str">
        <f t="shared" si="150"/>
        <v/>
      </c>
      <c r="MWE19" t="str">
        <f t="shared" si="150"/>
        <v/>
      </c>
      <c r="MWF19" t="str">
        <f t="shared" si="150"/>
        <v/>
      </c>
      <c r="MWG19" t="str">
        <f t="shared" si="150"/>
        <v/>
      </c>
      <c r="MWH19" t="str">
        <f t="shared" si="150"/>
        <v/>
      </c>
      <c r="MWI19" t="str">
        <f t="shared" si="150"/>
        <v/>
      </c>
      <c r="MWJ19" t="str">
        <f t="shared" si="150"/>
        <v/>
      </c>
      <c r="MWK19" t="str">
        <f t="shared" si="150"/>
        <v/>
      </c>
      <c r="MWL19" t="str">
        <f t="shared" si="150"/>
        <v/>
      </c>
      <c r="MWM19" t="str">
        <f t="shared" si="150"/>
        <v/>
      </c>
      <c r="MWN19" t="str">
        <f t="shared" si="150"/>
        <v/>
      </c>
      <c r="MWO19" t="str">
        <f t="shared" si="150"/>
        <v/>
      </c>
      <c r="MWP19" t="str">
        <f t="shared" si="150"/>
        <v/>
      </c>
      <c r="MWQ19" t="str">
        <f t="shared" si="150"/>
        <v/>
      </c>
      <c r="MWR19" t="str">
        <f t="shared" si="150"/>
        <v/>
      </c>
      <c r="MWS19" t="str">
        <f t="shared" si="150"/>
        <v/>
      </c>
      <c r="MWT19" t="str">
        <f t="shared" si="150"/>
        <v/>
      </c>
      <c r="MWU19" t="str">
        <f t="shared" si="150"/>
        <v/>
      </c>
      <c r="MWV19" t="str">
        <f t="shared" si="150"/>
        <v/>
      </c>
      <c r="MWW19" t="str">
        <f t="shared" si="150"/>
        <v/>
      </c>
      <c r="MWX19" t="str">
        <f t="shared" si="150"/>
        <v/>
      </c>
      <c r="MWY19" t="str">
        <f t="shared" si="150"/>
        <v/>
      </c>
      <c r="MWZ19" t="str">
        <f t="shared" ref="MWZ19:MZK19" si="151">IF(OR(MWZ18=1,MWZ17=1),"Fed Intervention","")</f>
        <v/>
      </c>
      <c r="MXA19" t="str">
        <f t="shared" si="151"/>
        <v/>
      </c>
      <c r="MXB19" t="str">
        <f t="shared" si="151"/>
        <v/>
      </c>
      <c r="MXC19" t="str">
        <f t="shared" si="151"/>
        <v/>
      </c>
      <c r="MXD19" t="str">
        <f t="shared" si="151"/>
        <v/>
      </c>
      <c r="MXE19" t="str">
        <f t="shared" si="151"/>
        <v/>
      </c>
      <c r="MXF19" t="str">
        <f t="shared" si="151"/>
        <v/>
      </c>
      <c r="MXG19" t="str">
        <f t="shared" si="151"/>
        <v/>
      </c>
      <c r="MXH19" t="str">
        <f t="shared" si="151"/>
        <v/>
      </c>
      <c r="MXI19" t="str">
        <f t="shared" si="151"/>
        <v/>
      </c>
      <c r="MXJ19" t="str">
        <f t="shared" si="151"/>
        <v/>
      </c>
      <c r="MXK19" t="str">
        <f t="shared" si="151"/>
        <v/>
      </c>
      <c r="MXL19" t="str">
        <f t="shared" si="151"/>
        <v/>
      </c>
      <c r="MXM19" t="str">
        <f t="shared" si="151"/>
        <v/>
      </c>
      <c r="MXN19" t="str">
        <f t="shared" si="151"/>
        <v/>
      </c>
      <c r="MXO19" t="str">
        <f t="shared" si="151"/>
        <v/>
      </c>
      <c r="MXP19" t="str">
        <f t="shared" si="151"/>
        <v/>
      </c>
      <c r="MXQ19" t="str">
        <f t="shared" si="151"/>
        <v/>
      </c>
      <c r="MXR19" t="str">
        <f t="shared" si="151"/>
        <v/>
      </c>
      <c r="MXS19" t="str">
        <f t="shared" si="151"/>
        <v/>
      </c>
      <c r="MXT19" t="str">
        <f t="shared" si="151"/>
        <v/>
      </c>
      <c r="MXU19" t="str">
        <f t="shared" si="151"/>
        <v/>
      </c>
      <c r="MXV19" t="str">
        <f t="shared" si="151"/>
        <v/>
      </c>
      <c r="MXW19" t="str">
        <f t="shared" si="151"/>
        <v/>
      </c>
      <c r="MXX19" t="str">
        <f t="shared" si="151"/>
        <v/>
      </c>
      <c r="MXY19" t="str">
        <f t="shared" si="151"/>
        <v/>
      </c>
      <c r="MXZ19" t="str">
        <f t="shared" si="151"/>
        <v/>
      </c>
      <c r="MYA19" t="str">
        <f t="shared" si="151"/>
        <v/>
      </c>
      <c r="MYB19" t="str">
        <f t="shared" si="151"/>
        <v/>
      </c>
      <c r="MYC19" t="str">
        <f t="shared" si="151"/>
        <v/>
      </c>
      <c r="MYD19" t="str">
        <f t="shared" si="151"/>
        <v/>
      </c>
      <c r="MYE19" t="str">
        <f t="shared" si="151"/>
        <v/>
      </c>
      <c r="MYF19" t="str">
        <f t="shared" si="151"/>
        <v/>
      </c>
      <c r="MYG19" t="str">
        <f t="shared" si="151"/>
        <v/>
      </c>
      <c r="MYH19" t="str">
        <f t="shared" si="151"/>
        <v/>
      </c>
      <c r="MYI19" t="str">
        <f t="shared" si="151"/>
        <v/>
      </c>
      <c r="MYJ19" t="str">
        <f t="shared" si="151"/>
        <v/>
      </c>
      <c r="MYK19" t="str">
        <f t="shared" si="151"/>
        <v/>
      </c>
      <c r="MYL19" t="str">
        <f t="shared" si="151"/>
        <v/>
      </c>
      <c r="MYM19" t="str">
        <f t="shared" si="151"/>
        <v/>
      </c>
      <c r="MYN19" t="str">
        <f t="shared" si="151"/>
        <v/>
      </c>
      <c r="MYO19" t="str">
        <f t="shared" si="151"/>
        <v/>
      </c>
      <c r="MYP19" t="str">
        <f t="shared" si="151"/>
        <v/>
      </c>
      <c r="MYQ19" t="str">
        <f t="shared" si="151"/>
        <v/>
      </c>
      <c r="MYR19" t="str">
        <f t="shared" si="151"/>
        <v/>
      </c>
      <c r="MYS19" t="str">
        <f t="shared" si="151"/>
        <v/>
      </c>
      <c r="MYT19" t="str">
        <f t="shared" si="151"/>
        <v/>
      </c>
      <c r="MYU19" t="str">
        <f t="shared" si="151"/>
        <v/>
      </c>
      <c r="MYV19" t="str">
        <f t="shared" si="151"/>
        <v/>
      </c>
      <c r="MYW19" t="str">
        <f t="shared" si="151"/>
        <v/>
      </c>
      <c r="MYX19" t="str">
        <f t="shared" si="151"/>
        <v/>
      </c>
      <c r="MYY19" t="str">
        <f t="shared" si="151"/>
        <v/>
      </c>
      <c r="MYZ19" t="str">
        <f t="shared" si="151"/>
        <v/>
      </c>
      <c r="MZA19" t="str">
        <f t="shared" si="151"/>
        <v/>
      </c>
      <c r="MZB19" t="str">
        <f t="shared" si="151"/>
        <v/>
      </c>
      <c r="MZC19" t="str">
        <f t="shared" si="151"/>
        <v/>
      </c>
      <c r="MZD19" t="str">
        <f t="shared" si="151"/>
        <v/>
      </c>
      <c r="MZE19" t="str">
        <f t="shared" si="151"/>
        <v/>
      </c>
      <c r="MZF19" t="str">
        <f t="shared" si="151"/>
        <v/>
      </c>
      <c r="MZG19" t="str">
        <f t="shared" si="151"/>
        <v/>
      </c>
      <c r="MZH19" t="str">
        <f t="shared" si="151"/>
        <v/>
      </c>
      <c r="MZI19" t="str">
        <f t="shared" si="151"/>
        <v/>
      </c>
      <c r="MZJ19" t="str">
        <f t="shared" si="151"/>
        <v/>
      </c>
      <c r="MZK19" t="str">
        <f t="shared" si="151"/>
        <v/>
      </c>
      <c r="MZL19" t="str">
        <f t="shared" ref="MZL19:NBW19" si="152">IF(OR(MZL18=1,MZL17=1),"Fed Intervention","")</f>
        <v/>
      </c>
      <c r="MZM19" t="str">
        <f t="shared" si="152"/>
        <v/>
      </c>
      <c r="MZN19" t="str">
        <f t="shared" si="152"/>
        <v/>
      </c>
      <c r="MZO19" t="str">
        <f t="shared" si="152"/>
        <v/>
      </c>
      <c r="MZP19" t="str">
        <f t="shared" si="152"/>
        <v/>
      </c>
      <c r="MZQ19" t="str">
        <f t="shared" si="152"/>
        <v/>
      </c>
      <c r="MZR19" t="str">
        <f t="shared" si="152"/>
        <v/>
      </c>
      <c r="MZS19" t="str">
        <f t="shared" si="152"/>
        <v/>
      </c>
      <c r="MZT19" t="str">
        <f t="shared" si="152"/>
        <v/>
      </c>
      <c r="MZU19" t="str">
        <f t="shared" si="152"/>
        <v/>
      </c>
      <c r="MZV19" t="str">
        <f t="shared" si="152"/>
        <v/>
      </c>
      <c r="MZW19" t="str">
        <f t="shared" si="152"/>
        <v/>
      </c>
      <c r="MZX19" t="str">
        <f t="shared" si="152"/>
        <v/>
      </c>
      <c r="MZY19" t="str">
        <f t="shared" si="152"/>
        <v/>
      </c>
      <c r="MZZ19" t="str">
        <f t="shared" si="152"/>
        <v/>
      </c>
      <c r="NAA19" t="str">
        <f t="shared" si="152"/>
        <v/>
      </c>
      <c r="NAB19" t="str">
        <f t="shared" si="152"/>
        <v/>
      </c>
      <c r="NAC19" t="str">
        <f t="shared" si="152"/>
        <v/>
      </c>
      <c r="NAD19" t="str">
        <f t="shared" si="152"/>
        <v/>
      </c>
      <c r="NAE19" t="str">
        <f t="shared" si="152"/>
        <v/>
      </c>
      <c r="NAF19" t="str">
        <f t="shared" si="152"/>
        <v/>
      </c>
      <c r="NAG19" t="str">
        <f t="shared" si="152"/>
        <v/>
      </c>
      <c r="NAH19" t="str">
        <f t="shared" si="152"/>
        <v/>
      </c>
      <c r="NAI19" t="str">
        <f t="shared" si="152"/>
        <v/>
      </c>
      <c r="NAJ19" t="str">
        <f t="shared" si="152"/>
        <v/>
      </c>
      <c r="NAK19" t="str">
        <f t="shared" si="152"/>
        <v/>
      </c>
      <c r="NAL19" t="str">
        <f t="shared" si="152"/>
        <v/>
      </c>
      <c r="NAM19" t="str">
        <f t="shared" si="152"/>
        <v/>
      </c>
      <c r="NAN19" t="str">
        <f t="shared" si="152"/>
        <v/>
      </c>
      <c r="NAO19" t="str">
        <f t="shared" si="152"/>
        <v/>
      </c>
      <c r="NAP19" t="str">
        <f t="shared" si="152"/>
        <v/>
      </c>
      <c r="NAQ19" t="str">
        <f t="shared" si="152"/>
        <v/>
      </c>
      <c r="NAR19" t="str">
        <f t="shared" si="152"/>
        <v/>
      </c>
      <c r="NAS19" t="str">
        <f t="shared" si="152"/>
        <v/>
      </c>
      <c r="NAT19" t="str">
        <f t="shared" si="152"/>
        <v/>
      </c>
      <c r="NAU19" t="str">
        <f t="shared" si="152"/>
        <v/>
      </c>
      <c r="NAV19" t="str">
        <f t="shared" si="152"/>
        <v/>
      </c>
      <c r="NAW19" t="str">
        <f t="shared" si="152"/>
        <v/>
      </c>
      <c r="NAX19" t="str">
        <f t="shared" si="152"/>
        <v/>
      </c>
      <c r="NAY19" t="str">
        <f t="shared" si="152"/>
        <v/>
      </c>
      <c r="NAZ19" t="str">
        <f t="shared" si="152"/>
        <v/>
      </c>
      <c r="NBA19" t="str">
        <f t="shared" si="152"/>
        <v/>
      </c>
      <c r="NBB19" t="str">
        <f t="shared" si="152"/>
        <v/>
      </c>
      <c r="NBC19" t="str">
        <f t="shared" si="152"/>
        <v/>
      </c>
      <c r="NBD19" t="str">
        <f t="shared" si="152"/>
        <v/>
      </c>
      <c r="NBE19" t="str">
        <f t="shared" si="152"/>
        <v/>
      </c>
      <c r="NBF19" t="str">
        <f t="shared" si="152"/>
        <v/>
      </c>
      <c r="NBG19" t="str">
        <f t="shared" si="152"/>
        <v/>
      </c>
      <c r="NBH19" t="str">
        <f t="shared" si="152"/>
        <v/>
      </c>
      <c r="NBI19" t="str">
        <f t="shared" si="152"/>
        <v/>
      </c>
      <c r="NBJ19" t="str">
        <f t="shared" si="152"/>
        <v/>
      </c>
      <c r="NBK19" t="str">
        <f t="shared" si="152"/>
        <v/>
      </c>
      <c r="NBL19" t="str">
        <f t="shared" si="152"/>
        <v/>
      </c>
      <c r="NBM19" t="str">
        <f t="shared" si="152"/>
        <v/>
      </c>
      <c r="NBN19" t="str">
        <f t="shared" si="152"/>
        <v/>
      </c>
      <c r="NBO19" t="str">
        <f t="shared" si="152"/>
        <v/>
      </c>
      <c r="NBP19" t="str">
        <f t="shared" si="152"/>
        <v/>
      </c>
      <c r="NBQ19" t="str">
        <f t="shared" si="152"/>
        <v/>
      </c>
      <c r="NBR19" t="str">
        <f t="shared" si="152"/>
        <v/>
      </c>
      <c r="NBS19" t="str">
        <f t="shared" si="152"/>
        <v/>
      </c>
      <c r="NBT19" t="str">
        <f t="shared" si="152"/>
        <v/>
      </c>
      <c r="NBU19" t="str">
        <f t="shared" si="152"/>
        <v/>
      </c>
      <c r="NBV19" t="str">
        <f t="shared" si="152"/>
        <v/>
      </c>
      <c r="NBW19" t="str">
        <f t="shared" si="152"/>
        <v/>
      </c>
      <c r="NBX19" t="str">
        <f t="shared" ref="NBX19:NEI19" si="153">IF(OR(NBX18=1,NBX17=1),"Fed Intervention","")</f>
        <v/>
      </c>
      <c r="NBY19" t="str">
        <f t="shared" si="153"/>
        <v/>
      </c>
      <c r="NBZ19" t="str">
        <f t="shared" si="153"/>
        <v/>
      </c>
      <c r="NCA19" t="str">
        <f t="shared" si="153"/>
        <v/>
      </c>
      <c r="NCB19" t="str">
        <f t="shared" si="153"/>
        <v/>
      </c>
      <c r="NCC19" t="str">
        <f t="shared" si="153"/>
        <v/>
      </c>
      <c r="NCD19" t="str">
        <f t="shared" si="153"/>
        <v/>
      </c>
      <c r="NCE19" t="str">
        <f t="shared" si="153"/>
        <v/>
      </c>
      <c r="NCF19" t="str">
        <f t="shared" si="153"/>
        <v/>
      </c>
      <c r="NCG19" t="str">
        <f t="shared" si="153"/>
        <v/>
      </c>
      <c r="NCH19" t="str">
        <f t="shared" si="153"/>
        <v/>
      </c>
      <c r="NCI19" t="str">
        <f t="shared" si="153"/>
        <v/>
      </c>
      <c r="NCJ19" t="str">
        <f t="shared" si="153"/>
        <v/>
      </c>
      <c r="NCK19" t="str">
        <f t="shared" si="153"/>
        <v/>
      </c>
      <c r="NCL19" t="str">
        <f t="shared" si="153"/>
        <v/>
      </c>
      <c r="NCM19" t="str">
        <f t="shared" si="153"/>
        <v/>
      </c>
      <c r="NCN19" t="str">
        <f t="shared" si="153"/>
        <v/>
      </c>
      <c r="NCO19" t="str">
        <f t="shared" si="153"/>
        <v/>
      </c>
      <c r="NCP19" t="str">
        <f t="shared" si="153"/>
        <v/>
      </c>
      <c r="NCQ19" t="str">
        <f t="shared" si="153"/>
        <v/>
      </c>
      <c r="NCR19" t="str">
        <f t="shared" si="153"/>
        <v/>
      </c>
      <c r="NCS19" t="str">
        <f t="shared" si="153"/>
        <v/>
      </c>
      <c r="NCT19" t="str">
        <f t="shared" si="153"/>
        <v/>
      </c>
      <c r="NCU19" t="str">
        <f t="shared" si="153"/>
        <v/>
      </c>
      <c r="NCV19" t="str">
        <f t="shared" si="153"/>
        <v/>
      </c>
      <c r="NCW19" t="str">
        <f t="shared" si="153"/>
        <v/>
      </c>
      <c r="NCX19" t="str">
        <f t="shared" si="153"/>
        <v/>
      </c>
      <c r="NCY19" t="str">
        <f t="shared" si="153"/>
        <v/>
      </c>
      <c r="NCZ19" t="str">
        <f t="shared" si="153"/>
        <v/>
      </c>
      <c r="NDA19" t="str">
        <f t="shared" si="153"/>
        <v/>
      </c>
      <c r="NDB19" t="str">
        <f t="shared" si="153"/>
        <v/>
      </c>
      <c r="NDC19" t="str">
        <f t="shared" si="153"/>
        <v/>
      </c>
      <c r="NDD19" t="str">
        <f t="shared" si="153"/>
        <v/>
      </c>
      <c r="NDE19" t="str">
        <f t="shared" si="153"/>
        <v/>
      </c>
      <c r="NDF19" t="str">
        <f t="shared" si="153"/>
        <v/>
      </c>
      <c r="NDG19" t="str">
        <f t="shared" si="153"/>
        <v/>
      </c>
      <c r="NDH19" t="str">
        <f t="shared" si="153"/>
        <v/>
      </c>
      <c r="NDI19" t="str">
        <f t="shared" si="153"/>
        <v/>
      </c>
      <c r="NDJ19" t="str">
        <f t="shared" si="153"/>
        <v/>
      </c>
      <c r="NDK19" t="str">
        <f t="shared" si="153"/>
        <v/>
      </c>
      <c r="NDL19" t="str">
        <f t="shared" si="153"/>
        <v/>
      </c>
      <c r="NDM19" t="str">
        <f t="shared" si="153"/>
        <v/>
      </c>
      <c r="NDN19" t="str">
        <f t="shared" si="153"/>
        <v/>
      </c>
      <c r="NDO19" t="str">
        <f t="shared" si="153"/>
        <v/>
      </c>
      <c r="NDP19" t="str">
        <f t="shared" si="153"/>
        <v/>
      </c>
      <c r="NDQ19" t="str">
        <f t="shared" si="153"/>
        <v/>
      </c>
      <c r="NDR19" t="str">
        <f t="shared" si="153"/>
        <v/>
      </c>
      <c r="NDS19" t="str">
        <f t="shared" si="153"/>
        <v/>
      </c>
      <c r="NDT19" t="str">
        <f t="shared" si="153"/>
        <v/>
      </c>
      <c r="NDU19" t="str">
        <f t="shared" si="153"/>
        <v/>
      </c>
      <c r="NDV19" t="str">
        <f t="shared" si="153"/>
        <v/>
      </c>
      <c r="NDW19" t="str">
        <f t="shared" si="153"/>
        <v/>
      </c>
      <c r="NDX19" t="str">
        <f t="shared" si="153"/>
        <v/>
      </c>
      <c r="NDY19" t="str">
        <f t="shared" si="153"/>
        <v/>
      </c>
      <c r="NDZ19" t="str">
        <f t="shared" si="153"/>
        <v/>
      </c>
      <c r="NEA19" t="str">
        <f t="shared" si="153"/>
        <v/>
      </c>
      <c r="NEB19" t="str">
        <f t="shared" si="153"/>
        <v/>
      </c>
      <c r="NEC19" t="str">
        <f t="shared" si="153"/>
        <v/>
      </c>
      <c r="NED19" t="str">
        <f t="shared" si="153"/>
        <v/>
      </c>
      <c r="NEE19" t="str">
        <f t="shared" si="153"/>
        <v/>
      </c>
      <c r="NEF19" t="str">
        <f t="shared" si="153"/>
        <v/>
      </c>
      <c r="NEG19" t="str">
        <f t="shared" si="153"/>
        <v/>
      </c>
      <c r="NEH19" t="str">
        <f t="shared" si="153"/>
        <v/>
      </c>
      <c r="NEI19" t="str">
        <f t="shared" si="153"/>
        <v/>
      </c>
      <c r="NEJ19" t="str">
        <f t="shared" ref="NEJ19:NGU19" si="154">IF(OR(NEJ18=1,NEJ17=1),"Fed Intervention","")</f>
        <v/>
      </c>
      <c r="NEK19" t="str">
        <f t="shared" si="154"/>
        <v/>
      </c>
      <c r="NEL19" t="str">
        <f t="shared" si="154"/>
        <v/>
      </c>
      <c r="NEM19" t="str">
        <f t="shared" si="154"/>
        <v/>
      </c>
      <c r="NEN19" t="str">
        <f t="shared" si="154"/>
        <v/>
      </c>
      <c r="NEO19" t="str">
        <f t="shared" si="154"/>
        <v/>
      </c>
      <c r="NEP19" t="str">
        <f t="shared" si="154"/>
        <v/>
      </c>
      <c r="NEQ19" t="str">
        <f t="shared" si="154"/>
        <v/>
      </c>
      <c r="NER19" t="str">
        <f t="shared" si="154"/>
        <v/>
      </c>
      <c r="NES19" t="str">
        <f t="shared" si="154"/>
        <v/>
      </c>
      <c r="NET19" t="str">
        <f t="shared" si="154"/>
        <v/>
      </c>
      <c r="NEU19" t="str">
        <f t="shared" si="154"/>
        <v/>
      </c>
      <c r="NEV19" t="str">
        <f t="shared" si="154"/>
        <v/>
      </c>
      <c r="NEW19" t="str">
        <f t="shared" si="154"/>
        <v/>
      </c>
      <c r="NEX19" t="str">
        <f t="shared" si="154"/>
        <v/>
      </c>
      <c r="NEY19" t="str">
        <f t="shared" si="154"/>
        <v/>
      </c>
      <c r="NEZ19" t="str">
        <f t="shared" si="154"/>
        <v/>
      </c>
      <c r="NFA19" t="str">
        <f t="shared" si="154"/>
        <v/>
      </c>
      <c r="NFB19" t="str">
        <f t="shared" si="154"/>
        <v/>
      </c>
      <c r="NFC19" t="str">
        <f t="shared" si="154"/>
        <v/>
      </c>
      <c r="NFD19" t="str">
        <f t="shared" si="154"/>
        <v/>
      </c>
      <c r="NFE19" t="str">
        <f t="shared" si="154"/>
        <v/>
      </c>
      <c r="NFF19" t="str">
        <f t="shared" si="154"/>
        <v/>
      </c>
      <c r="NFG19" t="str">
        <f t="shared" si="154"/>
        <v/>
      </c>
      <c r="NFH19" t="str">
        <f t="shared" si="154"/>
        <v/>
      </c>
      <c r="NFI19" t="str">
        <f t="shared" si="154"/>
        <v/>
      </c>
      <c r="NFJ19" t="str">
        <f t="shared" si="154"/>
        <v/>
      </c>
      <c r="NFK19" t="str">
        <f t="shared" si="154"/>
        <v/>
      </c>
      <c r="NFL19" t="str">
        <f t="shared" si="154"/>
        <v/>
      </c>
      <c r="NFM19" t="str">
        <f t="shared" si="154"/>
        <v/>
      </c>
      <c r="NFN19" t="str">
        <f t="shared" si="154"/>
        <v/>
      </c>
      <c r="NFO19" t="str">
        <f t="shared" si="154"/>
        <v/>
      </c>
      <c r="NFP19" t="str">
        <f t="shared" si="154"/>
        <v/>
      </c>
      <c r="NFQ19" t="str">
        <f t="shared" si="154"/>
        <v/>
      </c>
      <c r="NFR19" t="str">
        <f t="shared" si="154"/>
        <v/>
      </c>
      <c r="NFS19" t="str">
        <f t="shared" si="154"/>
        <v/>
      </c>
      <c r="NFT19" t="str">
        <f t="shared" si="154"/>
        <v/>
      </c>
      <c r="NFU19" t="str">
        <f t="shared" si="154"/>
        <v/>
      </c>
      <c r="NFV19" t="str">
        <f t="shared" si="154"/>
        <v/>
      </c>
      <c r="NFW19" t="str">
        <f t="shared" si="154"/>
        <v/>
      </c>
      <c r="NFX19" t="str">
        <f t="shared" si="154"/>
        <v/>
      </c>
      <c r="NFY19" t="str">
        <f t="shared" si="154"/>
        <v/>
      </c>
      <c r="NFZ19" t="str">
        <f t="shared" si="154"/>
        <v/>
      </c>
      <c r="NGA19" t="str">
        <f t="shared" si="154"/>
        <v/>
      </c>
      <c r="NGB19" t="str">
        <f t="shared" si="154"/>
        <v/>
      </c>
      <c r="NGC19" t="str">
        <f t="shared" si="154"/>
        <v/>
      </c>
      <c r="NGD19" t="str">
        <f t="shared" si="154"/>
        <v/>
      </c>
      <c r="NGE19" t="str">
        <f t="shared" si="154"/>
        <v/>
      </c>
      <c r="NGF19" t="str">
        <f t="shared" si="154"/>
        <v/>
      </c>
      <c r="NGG19" t="str">
        <f t="shared" si="154"/>
        <v/>
      </c>
      <c r="NGH19" t="str">
        <f t="shared" si="154"/>
        <v/>
      </c>
      <c r="NGI19" t="str">
        <f t="shared" si="154"/>
        <v/>
      </c>
      <c r="NGJ19" t="str">
        <f t="shared" si="154"/>
        <v/>
      </c>
      <c r="NGK19" t="str">
        <f t="shared" si="154"/>
        <v/>
      </c>
      <c r="NGL19" t="str">
        <f t="shared" si="154"/>
        <v/>
      </c>
      <c r="NGM19" t="str">
        <f t="shared" si="154"/>
        <v/>
      </c>
      <c r="NGN19" t="str">
        <f t="shared" si="154"/>
        <v/>
      </c>
      <c r="NGO19" t="str">
        <f t="shared" si="154"/>
        <v/>
      </c>
      <c r="NGP19" t="str">
        <f t="shared" si="154"/>
        <v/>
      </c>
      <c r="NGQ19" t="str">
        <f t="shared" si="154"/>
        <v/>
      </c>
      <c r="NGR19" t="str">
        <f t="shared" si="154"/>
        <v/>
      </c>
      <c r="NGS19" t="str">
        <f t="shared" si="154"/>
        <v/>
      </c>
      <c r="NGT19" t="str">
        <f t="shared" si="154"/>
        <v/>
      </c>
      <c r="NGU19" t="str">
        <f t="shared" si="154"/>
        <v/>
      </c>
      <c r="NGV19" t="str">
        <f t="shared" ref="NGV19:NJG19" si="155">IF(OR(NGV18=1,NGV17=1),"Fed Intervention","")</f>
        <v/>
      </c>
      <c r="NGW19" t="str">
        <f t="shared" si="155"/>
        <v/>
      </c>
      <c r="NGX19" t="str">
        <f t="shared" si="155"/>
        <v/>
      </c>
      <c r="NGY19" t="str">
        <f t="shared" si="155"/>
        <v/>
      </c>
      <c r="NGZ19" t="str">
        <f t="shared" si="155"/>
        <v/>
      </c>
      <c r="NHA19" t="str">
        <f t="shared" si="155"/>
        <v/>
      </c>
      <c r="NHB19" t="str">
        <f t="shared" si="155"/>
        <v/>
      </c>
      <c r="NHC19" t="str">
        <f t="shared" si="155"/>
        <v/>
      </c>
      <c r="NHD19" t="str">
        <f t="shared" si="155"/>
        <v/>
      </c>
      <c r="NHE19" t="str">
        <f t="shared" si="155"/>
        <v/>
      </c>
      <c r="NHF19" t="str">
        <f t="shared" si="155"/>
        <v/>
      </c>
      <c r="NHG19" t="str">
        <f t="shared" si="155"/>
        <v/>
      </c>
      <c r="NHH19" t="str">
        <f t="shared" si="155"/>
        <v/>
      </c>
      <c r="NHI19" t="str">
        <f t="shared" si="155"/>
        <v/>
      </c>
      <c r="NHJ19" t="str">
        <f t="shared" si="155"/>
        <v/>
      </c>
      <c r="NHK19" t="str">
        <f t="shared" si="155"/>
        <v/>
      </c>
      <c r="NHL19" t="str">
        <f t="shared" si="155"/>
        <v/>
      </c>
      <c r="NHM19" t="str">
        <f t="shared" si="155"/>
        <v/>
      </c>
      <c r="NHN19" t="str">
        <f t="shared" si="155"/>
        <v/>
      </c>
      <c r="NHO19" t="str">
        <f t="shared" si="155"/>
        <v/>
      </c>
      <c r="NHP19" t="str">
        <f t="shared" si="155"/>
        <v/>
      </c>
      <c r="NHQ19" t="str">
        <f t="shared" si="155"/>
        <v/>
      </c>
      <c r="NHR19" t="str">
        <f t="shared" si="155"/>
        <v/>
      </c>
      <c r="NHS19" t="str">
        <f t="shared" si="155"/>
        <v/>
      </c>
      <c r="NHT19" t="str">
        <f t="shared" si="155"/>
        <v/>
      </c>
      <c r="NHU19" t="str">
        <f t="shared" si="155"/>
        <v/>
      </c>
      <c r="NHV19" t="str">
        <f t="shared" si="155"/>
        <v/>
      </c>
      <c r="NHW19" t="str">
        <f t="shared" si="155"/>
        <v/>
      </c>
      <c r="NHX19" t="str">
        <f t="shared" si="155"/>
        <v/>
      </c>
      <c r="NHY19" t="str">
        <f t="shared" si="155"/>
        <v/>
      </c>
      <c r="NHZ19" t="str">
        <f t="shared" si="155"/>
        <v/>
      </c>
      <c r="NIA19" t="str">
        <f t="shared" si="155"/>
        <v/>
      </c>
      <c r="NIB19" t="str">
        <f t="shared" si="155"/>
        <v/>
      </c>
      <c r="NIC19" t="str">
        <f t="shared" si="155"/>
        <v/>
      </c>
      <c r="NID19" t="str">
        <f t="shared" si="155"/>
        <v/>
      </c>
      <c r="NIE19" t="str">
        <f t="shared" si="155"/>
        <v/>
      </c>
      <c r="NIF19" t="str">
        <f t="shared" si="155"/>
        <v/>
      </c>
      <c r="NIG19" t="str">
        <f t="shared" si="155"/>
        <v/>
      </c>
      <c r="NIH19" t="str">
        <f t="shared" si="155"/>
        <v/>
      </c>
      <c r="NII19" t="str">
        <f t="shared" si="155"/>
        <v/>
      </c>
      <c r="NIJ19" t="str">
        <f t="shared" si="155"/>
        <v/>
      </c>
      <c r="NIK19" t="str">
        <f t="shared" si="155"/>
        <v/>
      </c>
      <c r="NIL19" t="str">
        <f t="shared" si="155"/>
        <v/>
      </c>
      <c r="NIM19" t="str">
        <f t="shared" si="155"/>
        <v/>
      </c>
      <c r="NIN19" t="str">
        <f t="shared" si="155"/>
        <v/>
      </c>
      <c r="NIO19" t="str">
        <f t="shared" si="155"/>
        <v/>
      </c>
      <c r="NIP19" t="str">
        <f t="shared" si="155"/>
        <v/>
      </c>
      <c r="NIQ19" t="str">
        <f t="shared" si="155"/>
        <v/>
      </c>
      <c r="NIR19" t="str">
        <f t="shared" si="155"/>
        <v/>
      </c>
      <c r="NIS19" t="str">
        <f t="shared" si="155"/>
        <v/>
      </c>
      <c r="NIT19" t="str">
        <f t="shared" si="155"/>
        <v/>
      </c>
      <c r="NIU19" t="str">
        <f t="shared" si="155"/>
        <v/>
      </c>
      <c r="NIV19" t="str">
        <f t="shared" si="155"/>
        <v/>
      </c>
      <c r="NIW19" t="str">
        <f t="shared" si="155"/>
        <v/>
      </c>
      <c r="NIX19" t="str">
        <f t="shared" si="155"/>
        <v/>
      </c>
      <c r="NIY19" t="str">
        <f t="shared" si="155"/>
        <v/>
      </c>
      <c r="NIZ19" t="str">
        <f t="shared" si="155"/>
        <v/>
      </c>
      <c r="NJA19" t="str">
        <f t="shared" si="155"/>
        <v/>
      </c>
      <c r="NJB19" t="str">
        <f t="shared" si="155"/>
        <v/>
      </c>
      <c r="NJC19" t="str">
        <f t="shared" si="155"/>
        <v/>
      </c>
      <c r="NJD19" t="str">
        <f t="shared" si="155"/>
        <v/>
      </c>
      <c r="NJE19" t="str">
        <f t="shared" si="155"/>
        <v/>
      </c>
      <c r="NJF19" t="str">
        <f t="shared" si="155"/>
        <v/>
      </c>
      <c r="NJG19" t="str">
        <f t="shared" si="155"/>
        <v/>
      </c>
      <c r="NJH19" t="str">
        <f t="shared" ref="NJH19:NLS19" si="156">IF(OR(NJH18=1,NJH17=1),"Fed Intervention","")</f>
        <v/>
      </c>
      <c r="NJI19" t="str">
        <f t="shared" si="156"/>
        <v/>
      </c>
      <c r="NJJ19" t="str">
        <f t="shared" si="156"/>
        <v/>
      </c>
      <c r="NJK19" t="str">
        <f t="shared" si="156"/>
        <v/>
      </c>
      <c r="NJL19" t="str">
        <f t="shared" si="156"/>
        <v/>
      </c>
      <c r="NJM19" t="str">
        <f t="shared" si="156"/>
        <v/>
      </c>
      <c r="NJN19" t="str">
        <f t="shared" si="156"/>
        <v/>
      </c>
      <c r="NJO19" t="str">
        <f t="shared" si="156"/>
        <v/>
      </c>
      <c r="NJP19" t="str">
        <f t="shared" si="156"/>
        <v/>
      </c>
      <c r="NJQ19" t="str">
        <f t="shared" si="156"/>
        <v/>
      </c>
      <c r="NJR19" t="str">
        <f t="shared" si="156"/>
        <v/>
      </c>
      <c r="NJS19" t="str">
        <f t="shared" si="156"/>
        <v/>
      </c>
      <c r="NJT19" t="str">
        <f t="shared" si="156"/>
        <v/>
      </c>
      <c r="NJU19" t="str">
        <f t="shared" si="156"/>
        <v/>
      </c>
      <c r="NJV19" t="str">
        <f t="shared" si="156"/>
        <v/>
      </c>
      <c r="NJW19" t="str">
        <f t="shared" si="156"/>
        <v/>
      </c>
      <c r="NJX19" t="str">
        <f t="shared" si="156"/>
        <v/>
      </c>
      <c r="NJY19" t="str">
        <f t="shared" si="156"/>
        <v/>
      </c>
      <c r="NJZ19" t="str">
        <f t="shared" si="156"/>
        <v/>
      </c>
      <c r="NKA19" t="str">
        <f t="shared" si="156"/>
        <v/>
      </c>
      <c r="NKB19" t="str">
        <f t="shared" si="156"/>
        <v/>
      </c>
      <c r="NKC19" t="str">
        <f t="shared" si="156"/>
        <v/>
      </c>
      <c r="NKD19" t="str">
        <f t="shared" si="156"/>
        <v/>
      </c>
      <c r="NKE19" t="str">
        <f t="shared" si="156"/>
        <v/>
      </c>
      <c r="NKF19" t="str">
        <f t="shared" si="156"/>
        <v/>
      </c>
      <c r="NKG19" t="str">
        <f t="shared" si="156"/>
        <v/>
      </c>
      <c r="NKH19" t="str">
        <f t="shared" si="156"/>
        <v/>
      </c>
      <c r="NKI19" t="str">
        <f t="shared" si="156"/>
        <v/>
      </c>
      <c r="NKJ19" t="str">
        <f t="shared" si="156"/>
        <v/>
      </c>
      <c r="NKK19" t="str">
        <f t="shared" si="156"/>
        <v/>
      </c>
      <c r="NKL19" t="str">
        <f t="shared" si="156"/>
        <v/>
      </c>
      <c r="NKM19" t="str">
        <f t="shared" si="156"/>
        <v/>
      </c>
      <c r="NKN19" t="str">
        <f t="shared" si="156"/>
        <v/>
      </c>
      <c r="NKO19" t="str">
        <f t="shared" si="156"/>
        <v/>
      </c>
      <c r="NKP19" t="str">
        <f t="shared" si="156"/>
        <v/>
      </c>
      <c r="NKQ19" t="str">
        <f t="shared" si="156"/>
        <v/>
      </c>
      <c r="NKR19" t="str">
        <f t="shared" si="156"/>
        <v/>
      </c>
      <c r="NKS19" t="str">
        <f t="shared" si="156"/>
        <v/>
      </c>
      <c r="NKT19" t="str">
        <f t="shared" si="156"/>
        <v/>
      </c>
      <c r="NKU19" t="str">
        <f t="shared" si="156"/>
        <v/>
      </c>
      <c r="NKV19" t="str">
        <f t="shared" si="156"/>
        <v/>
      </c>
      <c r="NKW19" t="str">
        <f t="shared" si="156"/>
        <v/>
      </c>
      <c r="NKX19" t="str">
        <f t="shared" si="156"/>
        <v/>
      </c>
      <c r="NKY19" t="str">
        <f t="shared" si="156"/>
        <v/>
      </c>
      <c r="NKZ19" t="str">
        <f t="shared" si="156"/>
        <v/>
      </c>
      <c r="NLA19" t="str">
        <f t="shared" si="156"/>
        <v/>
      </c>
      <c r="NLB19" t="str">
        <f t="shared" si="156"/>
        <v/>
      </c>
      <c r="NLC19" t="str">
        <f t="shared" si="156"/>
        <v/>
      </c>
      <c r="NLD19" t="str">
        <f t="shared" si="156"/>
        <v/>
      </c>
      <c r="NLE19" t="str">
        <f t="shared" si="156"/>
        <v/>
      </c>
      <c r="NLF19" t="str">
        <f t="shared" si="156"/>
        <v/>
      </c>
      <c r="NLG19" t="str">
        <f t="shared" si="156"/>
        <v/>
      </c>
      <c r="NLH19" t="str">
        <f t="shared" si="156"/>
        <v/>
      </c>
      <c r="NLI19" t="str">
        <f t="shared" si="156"/>
        <v/>
      </c>
      <c r="NLJ19" t="str">
        <f t="shared" si="156"/>
        <v/>
      </c>
      <c r="NLK19" t="str">
        <f t="shared" si="156"/>
        <v/>
      </c>
      <c r="NLL19" t="str">
        <f t="shared" si="156"/>
        <v/>
      </c>
      <c r="NLM19" t="str">
        <f t="shared" si="156"/>
        <v/>
      </c>
      <c r="NLN19" t="str">
        <f t="shared" si="156"/>
        <v/>
      </c>
      <c r="NLO19" t="str">
        <f t="shared" si="156"/>
        <v/>
      </c>
      <c r="NLP19" t="str">
        <f t="shared" si="156"/>
        <v/>
      </c>
      <c r="NLQ19" t="str">
        <f t="shared" si="156"/>
        <v/>
      </c>
      <c r="NLR19" t="str">
        <f t="shared" si="156"/>
        <v/>
      </c>
      <c r="NLS19" t="str">
        <f t="shared" si="156"/>
        <v/>
      </c>
      <c r="NLT19" t="str">
        <f t="shared" ref="NLT19:NOE19" si="157">IF(OR(NLT18=1,NLT17=1),"Fed Intervention","")</f>
        <v/>
      </c>
      <c r="NLU19" t="str">
        <f t="shared" si="157"/>
        <v/>
      </c>
      <c r="NLV19" t="str">
        <f t="shared" si="157"/>
        <v/>
      </c>
      <c r="NLW19" t="str">
        <f t="shared" si="157"/>
        <v/>
      </c>
      <c r="NLX19" t="str">
        <f t="shared" si="157"/>
        <v/>
      </c>
      <c r="NLY19" t="str">
        <f t="shared" si="157"/>
        <v/>
      </c>
      <c r="NLZ19" t="str">
        <f t="shared" si="157"/>
        <v/>
      </c>
      <c r="NMA19" t="str">
        <f t="shared" si="157"/>
        <v/>
      </c>
      <c r="NMB19" t="str">
        <f t="shared" si="157"/>
        <v/>
      </c>
      <c r="NMC19" t="str">
        <f t="shared" si="157"/>
        <v/>
      </c>
      <c r="NMD19" t="str">
        <f t="shared" si="157"/>
        <v/>
      </c>
      <c r="NME19" t="str">
        <f t="shared" si="157"/>
        <v/>
      </c>
      <c r="NMF19" t="str">
        <f t="shared" si="157"/>
        <v/>
      </c>
      <c r="NMG19" t="str">
        <f t="shared" si="157"/>
        <v/>
      </c>
      <c r="NMH19" t="str">
        <f t="shared" si="157"/>
        <v/>
      </c>
      <c r="NMI19" t="str">
        <f t="shared" si="157"/>
        <v/>
      </c>
      <c r="NMJ19" t="str">
        <f t="shared" si="157"/>
        <v/>
      </c>
      <c r="NMK19" t="str">
        <f t="shared" si="157"/>
        <v/>
      </c>
      <c r="NML19" t="str">
        <f t="shared" si="157"/>
        <v/>
      </c>
      <c r="NMM19" t="str">
        <f t="shared" si="157"/>
        <v/>
      </c>
      <c r="NMN19" t="str">
        <f t="shared" si="157"/>
        <v/>
      </c>
      <c r="NMO19" t="str">
        <f t="shared" si="157"/>
        <v/>
      </c>
      <c r="NMP19" t="str">
        <f t="shared" si="157"/>
        <v/>
      </c>
      <c r="NMQ19" t="str">
        <f t="shared" si="157"/>
        <v/>
      </c>
      <c r="NMR19" t="str">
        <f t="shared" si="157"/>
        <v/>
      </c>
      <c r="NMS19" t="str">
        <f t="shared" si="157"/>
        <v/>
      </c>
      <c r="NMT19" t="str">
        <f t="shared" si="157"/>
        <v/>
      </c>
      <c r="NMU19" t="str">
        <f t="shared" si="157"/>
        <v/>
      </c>
      <c r="NMV19" t="str">
        <f t="shared" si="157"/>
        <v/>
      </c>
      <c r="NMW19" t="str">
        <f t="shared" si="157"/>
        <v/>
      </c>
      <c r="NMX19" t="str">
        <f t="shared" si="157"/>
        <v/>
      </c>
      <c r="NMY19" t="str">
        <f t="shared" si="157"/>
        <v/>
      </c>
      <c r="NMZ19" t="str">
        <f t="shared" si="157"/>
        <v/>
      </c>
      <c r="NNA19" t="str">
        <f t="shared" si="157"/>
        <v/>
      </c>
      <c r="NNB19" t="str">
        <f t="shared" si="157"/>
        <v/>
      </c>
      <c r="NNC19" t="str">
        <f t="shared" si="157"/>
        <v/>
      </c>
      <c r="NND19" t="str">
        <f t="shared" si="157"/>
        <v/>
      </c>
      <c r="NNE19" t="str">
        <f t="shared" si="157"/>
        <v/>
      </c>
      <c r="NNF19" t="str">
        <f t="shared" si="157"/>
        <v/>
      </c>
      <c r="NNG19" t="str">
        <f t="shared" si="157"/>
        <v/>
      </c>
      <c r="NNH19" t="str">
        <f t="shared" si="157"/>
        <v/>
      </c>
      <c r="NNI19" t="str">
        <f t="shared" si="157"/>
        <v/>
      </c>
      <c r="NNJ19" t="str">
        <f t="shared" si="157"/>
        <v/>
      </c>
      <c r="NNK19" t="str">
        <f t="shared" si="157"/>
        <v/>
      </c>
      <c r="NNL19" t="str">
        <f t="shared" si="157"/>
        <v/>
      </c>
      <c r="NNM19" t="str">
        <f t="shared" si="157"/>
        <v/>
      </c>
      <c r="NNN19" t="str">
        <f t="shared" si="157"/>
        <v/>
      </c>
      <c r="NNO19" t="str">
        <f t="shared" si="157"/>
        <v/>
      </c>
      <c r="NNP19" t="str">
        <f t="shared" si="157"/>
        <v/>
      </c>
      <c r="NNQ19" t="str">
        <f t="shared" si="157"/>
        <v/>
      </c>
      <c r="NNR19" t="str">
        <f t="shared" si="157"/>
        <v/>
      </c>
      <c r="NNS19" t="str">
        <f t="shared" si="157"/>
        <v/>
      </c>
      <c r="NNT19" t="str">
        <f t="shared" si="157"/>
        <v/>
      </c>
      <c r="NNU19" t="str">
        <f t="shared" si="157"/>
        <v/>
      </c>
      <c r="NNV19" t="str">
        <f t="shared" si="157"/>
        <v/>
      </c>
      <c r="NNW19" t="str">
        <f t="shared" si="157"/>
        <v/>
      </c>
      <c r="NNX19" t="str">
        <f t="shared" si="157"/>
        <v/>
      </c>
      <c r="NNY19" t="str">
        <f t="shared" si="157"/>
        <v/>
      </c>
      <c r="NNZ19" t="str">
        <f t="shared" si="157"/>
        <v/>
      </c>
      <c r="NOA19" t="str">
        <f t="shared" si="157"/>
        <v/>
      </c>
      <c r="NOB19" t="str">
        <f t="shared" si="157"/>
        <v/>
      </c>
      <c r="NOC19" t="str">
        <f t="shared" si="157"/>
        <v/>
      </c>
      <c r="NOD19" t="str">
        <f t="shared" si="157"/>
        <v/>
      </c>
      <c r="NOE19" t="str">
        <f t="shared" si="157"/>
        <v/>
      </c>
      <c r="NOF19" t="str">
        <f t="shared" ref="NOF19:NQQ19" si="158">IF(OR(NOF18=1,NOF17=1),"Fed Intervention","")</f>
        <v/>
      </c>
      <c r="NOG19" t="str">
        <f t="shared" si="158"/>
        <v/>
      </c>
      <c r="NOH19" t="str">
        <f t="shared" si="158"/>
        <v/>
      </c>
      <c r="NOI19" t="str">
        <f t="shared" si="158"/>
        <v/>
      </c>
      <c r="NOJ19" t="str">
        <f t="shared" si="158"/>
        <v/>
      </c>
      <c r="NOK19" t="str">
        <f t="shared" si="158"/>
        <v/>
      </c>
      <c r="NOL19" t="str">
        <f t="shared" si="158"/>
        <v/>
      </c>
      <c r="NOM19" t="str">
        <f t="shared" si="158"/>
        <v/>
      </c>
      <c r="NON19" t="str">
        <f t="shared" si="158"/>
        <v/>
      </c>
      <c r="NOO19" t="str">
        <f t="shared" si="158"/>
        <v/>
      </c>
      <c r="NOP19" t="str">
        <f t="shared" si="158"/>
        <v/>
      </c>
      <c r="NOQ19" t="str">
        <f t="shared" si="158"/>
        <v/>
      </c>
      <c r="NOR19" t="str">
        <f t="shared" si="158"/>
        <v/>
      </c>
      <c r="NOS19" t="str">
        <f t="shared" si="158"/>
        <v/>
      </c>
      <c r="NOT19" t="str">
        <f t="shared" si="158"/>
        <v/>
      </c>
      <c r="NOU19" t="str">
        <f t="shared" si="158"/>
        <v/>
      </c>
      <c r="NOV19" t="str">
        <f t="shared" si="158"/>
        <v/>
      </c>
      <c r="NOW19" t="str">
        <f t="shared" si="158"/>
        <v/>
      </c>
      <c r="NOX19" t="str">
        <f t="shared" si="158"/>
        <v/>
      </c>
      <c r="NOY19" t="str">
        <f t="shared" si="158"/>
        <v/>
      </c>
      <c r="NOZ19" t="str">
        <f t="shared" si="158"/>
        <v/>
      </c>
      <c r="NPA19" t="str">
        <f t="shared" si="158"/>
        <v/>
      </c>
      <c r="NPB19" t="str">
        <f t="shared" si="158"/>
        <v/>
      </c>
      <c r="NPC19" t="str">
        <f t="shared" si="158"/>
        <v/>
      </c>
      <c r="NPD19" t="str">
        <f t="shared" si="158"/>
        <v/>
      </c>
      <c r="NPE19" t="str">
        <f t="shared" si="158"/>
        <v/>
      </c>
      <c r="NPF19" t="str">
        <f t="shared" si="158"/>
        <v/>
      </c>
      <c r="NPG19" t="str">
        <f t="shared" si="158"/>
        <v/>
      </c>
      <c r="NPH19" t="str">
        <f t="shared" si="158"/>
        <v/>
      </c>
      <c r="NPI19" t="str">
        <f t="shared" si="158"/>
        <v/>
      </c>
      <c r="NPJ19" t="str">
        <f t="shared" si="158"/>
        <v/>
      </c>
      <c r="NPK19" t="str">
        <f t="shared" si="158"/>
        <v/>
      </c>
      <c r="NPL19" t="str">
        <f t="shared" si="158"/>
        <v/>
      </c>
      <c r="NPM19" t="str">
        <f t="shared" si="158"/>
        <v/>
      </c>
      <c r="NPN19" t="str">
        <f t="shared" si="158"/>
        <v/>
      </c>
      <c r="NPO19" t="str">
        <f t="shared" si="158"/>
        <v/>
      </c>
      <c r="NPP19" t="str">
        <f t="shared" si="158"/>
        <v/>
      </c>
      <c r="NPQ19" t="str">
        <f t="shared" si="158"/>
        <v/>
      </c>
      <c r="NPR19" t="str">
        <f t="shared" si="158"/>
        <v/>
      </c>
      <c r="NPS19" t="str">
        <f t="shared" si="158"/>
        <v/>
      </c>
      <c r="NPT19" t="str">
        <f t="shared" si="158"/>
        <v/>
      </c>
      <c r="NPU19" t="str">
        <f t="shared" si="158"/>
        <v/>
      </c>
      <c r="NPV19" t="str">
        <f t="shared" si="158"/>
        <v/>
      </c>
      <c r="NPW19" t="str">
        <f t="shared" si="158"/>
        <v/>
      </c>
      <c r="NPX19" t="str">
        <f t="shared" si="158"/>
        <v/>
      </c>
      <c r="NPY19" t="str">
        <f t="shared" si="158"/>
        <v/>
      </c>
      <c r="NPZ19" t="str">
        <f t="shared" si="158"/>
        <v/>
      </c>
      <c r="NQA19" t="str">
        <f t="shared" si="158"/>
        <v/>
      </c>
      <c r="NQB19" t="str">
        <f t="shared" si="158"/>
        <v/>
      </c>
      <c r="NQC19" t="str">
        <f t="shared" si="158"/>
        <v/>
      </c>
      <c r="NQD19" t="str">
        <f t="shared" si="158"/>
        <v/>
      </c>
      <c r="NQE19" t="str">
        <f t="shared" si="158"/>
        <v/>
      </c>
      <c r="NQF19" t="str">
        <f t="shared" si="158"/>
        <v/>
      </c>
      <c r="NQG19" t="str">
        <f t="shared" si="158"/>
        <v/>
      </c>
      <c r="NQH19" t="str">
        <f t="shared" si="158"/>
        <v/>
      </c>
      <c r="NQI19" t="str">
        <f t="shared" si="158"/>
        <v/>
      </c>
      <c r="NQJ19" t="str">
        <f t="shared" si="158"/>
        <v/>
      </c>
      <c r="NQK19" t="str">
        <f t="shared" si="158"/>
        <v/>
      </c>
      <c r="NQL19" t="str">
        <f t="shared" si="158"/>
        <v/>
      </c>
      <c r="NQM19" t="str">
        <f t="shared" si="158"/>
        <v/>
      </c>
      <c r="NQN19" t="str">
        <f t="shared" si="158"/>
        <v/>
      </c>
      <c r="NQO19" t="str">
        <f t="shared" si="158"/>
        <v/>
      </c>
      <c r="NQP19" t="str">
        <f t="shared" si="158"/>
        <v/>
      </c>
      <c r="NQQ19" t="str">
        <f t="shared" si="158"/>
        <v/>
      </c>
      <c r="NQR19" t="str">
        <f t="shared" ref="NQR19:NTC19" si="159">IF(OR(NQR18=1,NQR17=1),"Fed Intervention","")</f>
        <v/>
      </c>
      <c r="NQS19" t="str">
        <f t="shared" si="159"/>
        <v/>
      </c>
      <c r="NQT19" t="str">
        <f t="shared" si="159"/>
        <v/>
      </c>
      <c r="NQU19" t="str">
        <f t="shared" si="159"/>
        <v/>
      </c>
      <c r="NQV19" t="str">
        <f t="shared" si="159"/>
        <v/>
      </c>
      <c r="NQW19" t="str">
        <f t="shared" si="159"/>
        <v/>
      </c>
      <c r="NQX19" t="str">
        <f t="shared" si="159"/>
        <v/>
      </c>
      <c r="NQY19" t="str">
        <f t="shared" si="159"/>
        <v/>
      </c>
      <c r="NQZ19" t="str">
        <f t="shared" si="159"/>
        <v/>
      </c>
      <c r="NRA19" t="str">
        <f t="shared" si="159"/>
        <v/>
      </c>
      <c r="NRB19" t="str">
        <f t="shared" si="159"/>
        <v/>
      </c>
      <c r="NRC19" t="str">
        <f t="shared" si="159"/>
        <v/>
      </c>
      <c r="NRD19" t="str">
        <f t="shared" si="159"/>
        <v/>
      </c>
      <c r="NRE19" t="str">
        <f t="shared" si="159"/>
        <v/>
      </c>
      <c r="NRF19" t="str">
        <f t="shared" si="159"/>
        <v/>
      </c>
      <c r="NRG19" t="str">
        <f t="shared" si="159"/>
        <v/>
      </c>
      <c r="NRH19" t="str">
        <f t="shared" si="159"/>
        <v/>
      </c>
      <c r="NRI19" t="str">
        <f t="shared" si="159"/>
        <v/>
      </c>
      <c r="NRJ19" t="str">
        <f t="shared" si="159"/>
        <v/>
      </c>
      <c r="NRK19" t="str">
        <f t="shared" si="159"/>
        <v/>
      </c>
      <c r="NRL19" t="str">
        <f t="shared" si="159"/>
        <v/>
      </c>
      <c r="NRM19" t="str">
        <f t="shared" si="159"/>
        <v/>
      </c>
      <c r="NRN19" t="str">
        <f t="shared" si="159"/>
        <v/>
      </c>
      <c r="NRO19" t="str">
        <f t="shared" si="159"/>
        <v/>
      </c>
      <c r="NRP19" t="str">
        <f t="shared" si="159"/>
        <v/>
      </c>
      <c r="NRQ19" t="str">
        <f t="shared" si="159"/>
        <v/>
      </c>
      <c r="NRR19" t="str">
        <f t="shared" si="159"/>
        <v/>
      </c>
      <c r="NRS19" t="str">
        <f t="shared" si="159"/>
        <v/>
      </c>
      <c r="NRT19" t="str">
        <f t="shared" si="159"/>
        <v/>
      </c>
      <c r="NRU19" t="str">
        <f t="shared" si="159"/>
        <v/>
      </c>
      <c r="NRV19" t="str">
        <f t="shared" si="159"/>
        <v/>
      </c>
      <c r="NRW19" t="str">
        <f t="shared" si="159"/>
        <v/>
      </c>
      <c r="NRX19" t="str">
        <f t="shared" si="159"/>
        <v/>
      </c>
      <c r="NRY19" t="str">
        <f t="shared" si="159"/>
        <v/>
      </c>
      <c r="NRZ19" t="str">
        <f t="shared" si="159"/>
        <v/>
      </c>
      <c r="NSA19" t="str">
        <f t="shared" si="159"/>
        <v/>
      </c>
      <c r="NSB19" t="str">
        <f t="shared" si="159"/>
        <v/>
      </c>
      <c r="NSC19" t="str">
        <f t="shared" si="159"/>
        <v/>
      </c>
      <c r="NSD19" t="str">
        <f t="shared" si="159"/>
        <v/>
      </c>
      <c r="NSE19" t="str">
        <f t="shared" si="159"/>
        <v/>
      </c>
      <c r="NSF19" t="str">
        <f t="shared" si="159"/>
        <v/>
      </c>
      <c r="NSG19" t="str">
        <f t="shared" si="159"/>
        <v/>
      </c>
      <c r="NSH19" t="str">
        <f t="shared" si="159"/>
        <v/>
      </c>
      <c r="NSI19" t="str">
        <f t="shared" si="159"/>
        <v/>
      </c>
      <c r="NSJ19" t="str">
        <f t="shared" si="159"/>
        <v/>
      </c>
      <c r="NSK19" t="str">
        <f t="shared" si="159"/>
        <v/>
      </c>
      <c r="NSL19" t="str">
        <f t="shared" si="159"/>
        <v/>
      </c>
      <c r="NSM19" t="str">
        <f t="shared" si="159"/>
        <v/>
      </c>
      <c r="NSN19" t="str">
        <f t="shared" si="159"/>
        <v/>
      </c>
      <c r="NSO19" t="str">
        <f t="shared" si="159"/>
        <v/>
      </c>
      <c r="NSP19" t="str">
        <f t="shared" si="159"/>
        <v/>
      </c>
      <c r="NSQ19" t="str">
        <f t="shared" si="159"/>
        <v/>
      </c>
      <c r="NSR19" t="str">
        <f t="shared" si="159"/>
        <v/>
      </c>
      <c r="NSS19" t="str">
        <f t="shared" si="159"/>
        <v/>
      </c>
      <c r="NST19" t="str">
        <f t="shared" si="159"/>
        <v/>
      </c>
      <c r="NSU19" t="str">
        <f t="shared" si="159"/>
        <v/>
      </c>
      <c r="NSV19" t="str">
        <f t="shared" si="159"/>
        <v/>
      </c>
      <c r="NSW19" t="str">
        <f t="shared" si="159"/>
        <v/>
      </c>
      <c r="NSX19" t="str">
        <f t="shared" si="159"/>
        <v/>
      </c>
      <c r="NSY19" t="str">
        <f t="shared" si="159"/>
        <v/>
      </c>
      <c r="NSZ19" t="str">
        <f t="shared" si="159"/>
        <v/>
      </c>
      <c r="NTA19" t="str">
        <f t="shared" si="159"/>
        <v/>
      </c>
      <c r="NTB19" t="str">
        <f t="shared" si="159"/>
        <v/>
      </c>
      <c r="NTC19" t="str">
        <f t="shared" si="159"/>
        <v/>
      </c>
      <c r="NTD19" t="str">
        <f t="shared" ref="NTD19:NVO19" si="160">IF(OR(NTD18=1,NTD17=1),"Fed Intervention","")</f>
        <v/>
      </c>
      <c r="NTE19" t="str">
        <f t="shared" si="160"/>
        <v/>
      </c>
      <c r="NTF19" t="str">
        <f t="shared" si="160"/>
        <v/>
      </c>
      <c r="NTG19" t="str">
        <f t="shared" si="160"/>
        <v/>
      </c>
      <c r="NTH19" t="str">
        <f t="shared" si="160"/>
        <v/>
      </c>
      <c r="NTI19" t="str">
        <f t="shared" si="160"/>
        <v/>
      </c>
      <c r="NTJ19" t="str">
        <f t="shared" si="160"/>
        <v/>
      </c>
      <c r="NTK19" t="str">
        <f t="shared" si="160"/>
        <v/>
      </c>
      <c r="NTL19" t="str">
        <f t="shared" si="160"/>
        <v/>
      </c>
      <c r="NTM19" t="str">
        <f t="shared" si="160"/>
        <v/>
      </c>
      <c r="NTN19" t="str">
        <f t="shared" si="160"/>
        <v/>
      </c>
      <c r="NTO19" t="str">
        <f t="shared" si="160"/>
        <v/>
      </c>
      <c r="NTP19" t="str">
        <f t="shared" si="160"/>
        <v/>
      </c>
      <c r="NTQ19" t="str">
        <f t="shared" si="160"/>
        <v/>
      </c>
      <c r="NTR19" t="str">
        <f t="shared" si="160"/>
        <v/>
      </c>
      <c r="NTS19" t="str">
        <f t="shared" si="160"/>
        <v/>
      </c>
      <c r="NTT19" t="str">
        <f t="shared" si="160"/>
        <v/>
      </c>
      <c r="NTU19" t="str">
        <f t="shared" si="160"/>
        <v/>
      </c>
      <c r="NTV19" t="str">
        <f t="shared" si="160"/>
        <v/>
      </c>
      <c r="NTW19" t="str">
        <f t="shared" si="160"/>
        <v/>
      </c>
      <c r="NTX19" t="str">
        <f t="shared" si="160"/>
        <v/>
      </c>
      <c r="NTY19" t="str">
        <f t="shared" si="160"/>
        <v/>
      </c>
      <c r="NTZ19" t="str">
        <f t="shared" si="160"/>
        <v/>
      </c>
      <c r="NUA19" t="str">
        <f t="shared" si="160"/>
        <v/>
      </c>
      <c r="NUB19" t="str">
        <f t="shared" si="160"/>
        <v/>
      </c>
      <c r="NUC19" t="str">
        <f t="shared" si="160"/>
        <v/>
      </c>
      <c r="NUD19" t="str">
        <f t="shared" si="160"/>
        <v/>
      </c>
      <c r="NUE19" t="str">
        <f t="shared" si="160"/>
        <v/>
      </c>
      <c r="NUF19" t="str">
        <f t="shared" si="160"/>
        <v/>
      </c>
      <c r="NUG19" t="str">
        <f t="shared" si="160"/>
        <v/>
      </c>
      <c r="NUH19" t="str">
        <f t="shared" si="160"/>
        <v/>
      </c>
      <c r="NUI19" t="str">
        <f t="shared" si="160"/>
        <v/>
      </c>
      <c r="NUJ19" t="str">
        <f t="shared" si="160"/>
        <v/>
      </c>
      <c r="NUK19" t="str">
        <f t="shared" si="160"/>
        <v/>
      </c>
      <c r="NUL19" t="str">
        <f t="shared" si="160"/>
        <v/>
      </c>
      <c r="NUM19" t="str">
        <f t="shared" si="160"/>
        <v/>
      </c>
      <c r="NUN19" t="str">
        <f t="shared" si="160"/>
        <v/>
      </c>
      <c r="NUO19" t="str">
        <f t="shared" si="160"/>
        <v/>
      </c>
      <c r="NUP19" t="str">
        <f t="shared" si="160"/>
        <v/>
      </c>
      <c r="NUQ19" t="str">
        <f t="shared" si="160"/>
        <v/>
      </c>
      <c r="NUR19" t="str">
        <f t="shared" si="160"/>
        <v/>
      </c>
      <c r="NUS19" t="str">
        <f t="shared" si="160"/>
        <v/>
      </c>
      <c r="NUT19" t="str">
        <f t="shared" si="160"/>
        <v/>
      </c>
      <c r="NUU19" t="str">
        <f t="shared" si="160"/>
        <v/>
      </c>
      <c r="NUV19" t="str">
        <f t="shared" si="160"/>
        <v/>
      </c>
      <c r="NUW19" t="str">
        <f t="shared" si="160"/>
        <v/>
      </c>
      <c r="NUX19" t="str">
        <f t="shared" si="160"/>
        <v/>
      </c>
      <c r="NUY19" t="str">
        <f t="shared" si="160"/>
        <v/>
      </c>
      <c r="NUZ19" t="str">
        <f t="shared" si="160"/>
        <v/>
      </c>
      <c r="NVA19" t="str">
        <f t="shared" si="160"/>
        <v/>
      </c>
      <c r="NVB19" t="str">
        <f t="shared" si="160"/>
        <v/>
      </c>
      <c r="NVC19" t="str">
        <f t="shared" si="160"/>
        <v/>
      </c>
      <c r="NVD19" t="str">
        <f t="shared" si="160"/>
        <v/>
      </c>
      <c r="NVE19" t="str">
        <f t="shared" si="160"/>
        <v/>
      </c>
      <c r="NVF19" t="str">
        <f t="shared" si="160"/>
        <v/>
      </c>
      <c r="NVG19" t="str">
        <f t="shared" si="160"/>
        <v/>
      </c>
      <c r="NVH19" t="str">
        <f t="shared" si="160"/>
        <v/>
      </c>
      <c r="NVI19" t="str">
        <f t="shared" si="160"/>
        <v/>
      </c>
      <c r="NVJ19" t="str">
        <f t="shared" si="160"/>
        <v/>
      </c>
      <c r="NVK19" t="str">
        <f t="shared" si="160"/>
        <v/>
      </c>
      <c r="NVL19" t="str">
        <f t="shared" si="160"/>
        <v/>
      </c>
      <c r="NVM19" t="str">
        <f t="shared" si="160"/>
        <v/>
      </c>
      <c r="NVN19" t="str">
        <f t="shared" si="160"/>
        <v/>
      </c>
      <c r="NVO19" t="str">
        <f t="shared" si="160"/>
        <v/>
      </c>
      <c r="NVP19" t="str">
        <f t="shared" ref="NVP19:NYA19" si="161">IF(OR(NVP18=1,NVP17=1),"Fed Intervention","")</f>
        <v/>
      </c>
      <c r="NVQ19" t="str">
        <f t="shared" si="161"/>
        <v/>
      </c>
      <c r="NVR19" t="str">
        <f t="shared" si="161"/>
        <v/>
      </c>
      <c r="NVS19" t="str">
        <f t="shared" si="161"/>
        <v/>
      </c>
      <c r="NVT19" t="str">
        <f t="shared" si="161"/>
        <v/>
      </c>
      <c r="NVU19" t="str">
        <f t="shared" si="161"/>
        <v/>
      </c>
      <c r="NVV19" t="str">
        <f t="shared" si="161"/>
        <v/>
      </c>
      <c r="NVW19" t="str">
        <f t="shared" si="161"/>
        <v/>
      </c>
      <c r="NVX19" t="str">
        <f t="shared" si="161"/>
        <v/>
      </c>
      <c r="NVY19" t="str">
        <f t="shared" si="161"/>
        <v/>
      </c>
      <c r="NVZ19" t="str">
        <f t="shared" si="161"/>
        <v/>
      </c>
      <c r="NWA19" t="str">
        <f t="shared" si="161"/>
        <v/>
      </c>
      <c r="NWB19" t="str">
        <f t="shared" si="161"/>
        <v/>
      </c>
      <c r="NWC19" t="str">
        <f t="shared" si="161"/>
        <v/>
      </c>
      <c r="NWD19" t="str">
        <f t="shared" si="161"/>
        <v/>
      </c>
      <c r="NWE19" t="str">
        <f t="shared" si="161"/>
        <v/>
      </c>
      <c r="NWF19" t="str">
        <f t="shared" si="161"/>
        <v/>
      </c>
      <c r="NWG19" t="str">
        <f t="shared" si="161"/>
        <v/>
      </c>
      <c r="NWH19" t="str">
        <f t="shared" si="161"/>
        <v/>
      </c>
      <c r="NWI19" t="str">
        <f t="shared" si="161"/>
        <v/>
      </c>
      <c r="NWJ19" t="str">
        <f t="shared" si="161"/>
        <v/>
      </c>
      <c r="NWK19" t="str">
        <f t="shared" si="161"/>
        <v/>
      </c>
      <c r="NWL19" t="str">
        <f t="shared" si="161"/>
        <v/>
      </c>
      <c r="NWM19" t="str">
        <f t="shared" si="161"/>
        <v/>
      </c>
      <c r="NWN19" t="str">
        <f t="shared" si="161"/>
        <v/>
      </c>
      <c r="NWO19" t="str">
        <f t="shared" si="161"/>
        <v/>
      </c>
      <c r="NWP19" t="str">
        <f t="shared" si="161"/>
        <v/>
      </c>
      <c r="NWQ19" t="str">
        <f t="shared" si="161"/>
        <v/>
      </c>
      <c r="NWR19" t="str">
        <f t="shared" si="161"/>
        <v/>
      </c>
      <c r="NWS19" t="str">
        <f t="shared" si="161"/>
        <v/>
      </c>
      <c r="NWT19" t="str">
        <f t="shared" si="161"/>
        <v/>
      </c>
      <c r="NWU19" t="str">
        <f t="shared" si="161"/>
        <v/>
      </c>
      <c r="NWV19" t="str">
        <f t="shared" si="161"/>
        <v/>
      </c>
      <c r="NWW19" t="str">
        <f t="shared" si="161"/>
        <v/>
      </c>
      <c r="NWX19" t="str">
        <f t="shared" si="161"/>
        <v/>
      </c>
      <c r="NWY19" t="str">
        <f t="shared" si="161"/>
        <v/>
      </c>
      <c r="NWZ19" t="str">
        <f t="shared" si="161"/>
        <v/>
      </c>
      <c r="NXA19" t="str">
        <f t="shared" si="161"/>
        <v/>
      </c>
      <c r="NXB19" t="str">
        <f t="shared" si="161"/>
        <v/>
      </c>
      <c r="NXC19" t="str">
        <f t="shared" si="161"/>
        <v/>
      </c>
      <c r="NXD19" t="str">
        <f t="shared" si="161"/>
        <v/>
      </c>
      <c r="NXE19" t="str">
        <f t="shared" si="161"/>
        <v/>
      </c>
      <c r="NXF19" t="str">
        <f t="shared" si="161"/>
        <v/>
      </c>
      <c r="NXG19" t="str">
        <f t="shared" si="161"/>
        <v/>
      </c>
      <c r="NXH19" t="str">
        <f t="shared" si="161"/>
        <v/>
      </c>
      <c r="NXI19" t="str">
        <f t="shared" si="161"/>
        <v/>
      </c>
      <c r="NXJ19" t="str">
        <f t="shared" si="161"/>
        <v/>
      </c>
      <c r="NXK19" t="str">
        <f t="shared" si="161"/>
        <v/>
      </c>
      <c r="NXL19" t="str">
        <f t="shared" si="161"/>
        <v/>
      </c>
      <c r="NXM19" t="str">
        <f t="shared" si="161"/>
        <v/>
      </c>
      <c r="NXN19" t="str">
        <f t="shared" si="161"/>
        <v/>
      </c>
      <c r="NXO19" t="str">
        <f t="shared" si="161"/>
        <v/>
      </c>
      <c r="NXP19" t="str">
        <f t="shared" si="161"/>
        <v/>
      </c>
      <c r="NXQ19" t="str">
        <f t="shared" si="161"/>
        <v/>
      </c>
      <c r="NXR19" t="str">
        <f t="shared" si="161"/>
        <v/>
      </c>
      <c r="NXS19" t="str">
        <f t="shared" si="161"/>
        <v/>
      </c>
      <c r="NXT19" t="str">
        <f t="shared" si="161"/>
        <v/>
      </c>
      <c r="NXU19" t="str">
        <f t="shared" si="161"/>
        <v/>
      </c>
      <c r="NXV19" t="str">
        <f t="shared" si="161"/>
        <v/>
      </c>
      <c r="NXW19" t="str">
        <f t="shared" si="161"/>
        <v/>
      </c>
      <c r="NXX19" t="str">
        <f t="shared" si="161"/>
        <v/>
      </c>
      <c r="NXY19" t="str">
        <f t="shared" si="161"/>
        <v/>
      </c>
      <c r="NXZ19" t="str">
        <f t="shared" si="161"/>
        <v/>
      </c>
      <c r="NYA19" t="str">
        <f t="shared" si="161"/>
        <v/>
      </c>
      <c r="NYB19" t="str">
        <f t="shared" ref="NYB19:OAM19" si="162">IF(OR(NYB18=1,NYB17=1),"Fed Intervention","")</f>
        <v/>
      </c>
      <c r="NYC19" t="str">
        <f t="shared" si="162"/>
        <v/>
      </c>
      <c r="NYD19" t="str">
        <f t="shared" si="162"/>
        <v/>
      </c>
      <c r="NYE19" t="str">
        <f t="shared" si="162"/>
        <v/>
      </c>
      <c r="NYF19" t="str">
        <f t="shared" si="162"/>
        <v/>
      </c>
      <c r="NYG19" t="str">
        <f t="shared" si="162"/>
        <v/>
      </c>
      <c r="NYH19" t="str">
        <f t="shared" si="162"/>
        <v/>
      </c>
      <c r="NYI19" t="str">
        <f t="shared" si="162"/>
        <v/>
      </c>
      <c r="NYJ19" t="str">
        <f t="shared" si="162"/>
        <v/>
      </c>
      <c r="NYK19" t="str">
        <f t="shared" si="162"/>
        <v/>
      </c>
      <c r="NYL19" t="str">
        <f t="shared" si="162"/>
        <v/>
      </c>
      <c r="NYM19" t="str">
        <f t="shared" si="162"/>
        <v/>
      </c>
      <c r="NYN19" t="str">
        <f t="shared" si="162"/>
        <v/>
      </c>
      <c r="NYO19" t="str">
        <f t="shared" si="162"/>
        <v/>
      </c>
      <c r="NYP19" t="str">
        <f t="shared" si="162"/>
        <v/>
      </c>
      <c r="NYQ19" t="str">
        <f t="shared" si="162"/>
        <v/>
      </c>
      <c r="NYR19" t="str">
        <f t="shared" si="162"/>
        <v/>
      </c>
      <c r="NYS19" t="str">
        <f t="shared" si="162"/>
        <v/>
      </c>
      <c r="NYT19" t="str">
        <f t="shared" si="162"/>
        <v/>
      </c>
      <c r="NYU19" t="str">
        <f t="shared" si="162"/>
        <v/>
      </c>
      <c r="NYV19" t="str">
        <f t="shared" si="162"/>
        <v/>
      </c>
      <c r="NYW19" t="str">
        <f t="shared" si="162"/>
        <v/>
      </c>
      <c r="NYX19" t="str">
        <f t="shared" si="162"/>
        <v/>
      </c>
      <c r="NYY19" t="str">
        <f t="shared" si="162"/>
        <v/>
      </c>
      <c r="NYZ19" t="str">
        <f t="shared" si="162"/>
        <v/>
      </c>
      <c r="NZA19" t="str">
        <f t="shared" si="162"/>
        <v/>
      </c>
      <c r="NZB19" t="str">
        <f t="shared" si="162"/>
        <v/>
      </c>
      <c r="NZC19" t="str">
        <f t="shared" si="162"/>
        <v/>
      </c>
      <c r="NZD19" t="str">
        <f t="shared" si="162"/>
        <v/>
      </c>
      <c r="NZE19" t="str">
        <f t="shared" si="162"/>
        <v/>
      </c>
      <c r="NZF19" t="str">
        <f t="shared" si="162"/>
        <v/>
      </c>
      <c r="NZG19" t="str">
        <f t="shared" si="162"/>
        <v/>
      </c>
      <c r="NZH19" t="str">
        <f t="shared" si="162"/>
        <v/>
      </c>
      <c r="NZI19" t="str">
        <f t="shared" si="162"/>
        <v/>
      </c>
      <c r="NZJ19" t="str">
        <f t="shared" si="162"/>
        <v/>
      </c>
      <c r="NZK19" t="str">
        <f t="shared" si="162"/>
        <v/>
      </c>
      <c r="NZL19" t="str">
        <f t="shared" si="162"/>
        <v/>
      </c>
      <c r="NZM19" t="str">
        <f t="shared" si="162"/>
        <v/>
      </c>
      <c r="NZN19" t="str">
        <f t="shared" si="162"/>
        <v/>
      </c>
      <c r="NZO19" t="str">
        <f t="shared" si="162"/>
        <v/>
      </c>
      <c r="NZP19" t="str">
        <f t="shared" si="162"/>
        <v/>
      </c>
      <c r="NZQ19" t="str">
        <f t="shared" si="162"/>
        <v/>
      </c>
      <c r="NZR19" t="str">
        <f t="shared" si="162"/>
        <v/>
      </c>
      <c r="NZS19" t="str">
        <f t="shared" si="162"/>
        <v/>
      </c>
      <c r="NZT19" t="str">
        <f t="shared" si="162"/>
        <v/>
      </c>
      <c r="NZU19" t="str">
        <f t="shared" si="162"/>
        <v/>
      </c>
      <c r="NZV19" t="str">
        <f t="shared" si="162"/>
        <v/>
      </c>
      <c r="NZW19" t="str">
        <f t="shared" si="162"/>
        <v/>
      </c>
      <c r="NZX19" t="str">
        <f t="shared" si="162"/>
        <v/>
      </c>
      <c r="NZY19" t="str">
        <f t="shared" si="162"/>
        <v/>
      </c>
      <c r="NZZ19" t="str">
        <f t="shared" si="162"/>
        <v/>
      </c>
      <c r="OAA19" t="str">
        <f t="shared" si="162"/>
        <v/>
      </c>
      <c r="OAB19" t="str">
        <f t="shared" si="162"/>
        <v/>
      </c>
      <c r="OAC19" t="str">
        <f t="shared" si="162"/>
        <v/>
      </c>
      <c r="OAD19" t="str">
        <f t="shared" si="162"/>
        <v/>
      </c>
      <c r="OAE19" t="str">
        <f t="shared" si="162"/>
        <v/>
      </c>
      <c r="OAF19" t="str">
        <f t="shared" si="162"/>
        <v/>
      </c>
      <c r="OAG19" t="str">
        <f t="shared" si="162"/>
        <v/>
      </c>
      <c r="OAH19" t="str">
        <f t="shared" si="162"/>
        <v/>
      </c>
      <c r="OAI19" t="str">
        <f t="shared" si="162"/>
        <v/>
      </c>
      <c r="OAJ19" t="str">
        <f t="shared" si="162"/>
        <v/>
      </c>
      <c r="OAK19" t="str">
        <f t="shared" si="162"/>
        <v/>
      </c>
      <c r="OAL19" t="str">
        <f t="shared" si="162"/>
        <v/>
      </c>
      <c r="OAM19" t="str">
        <f t="shared" si="162"/>
        <v/>
      </c>
      <c r="OAN19" t="str">
        <f t="shared" ref="OAN19:OCY19" si="163">IF(OR(OAN18=1,OAN17=1),"Fed Intervention","")</f>
        <v/>
      </c>
      <c r="OAO19" t="str">
        <f t="shared" si="163"/>
        <v/>
      </c>
      <c r="OAP19" t="str">
        <f t="shared" si="163"/>
        <v/>
      </c>
      <c r="OAQ19" t="str">
        <f t="shared" si="163"/>
        <v/>
      </c>
      <c r="OAR19" t="str">
        <f t="shared" si="163"/>
        <v/>
      </c>
      <c r="OAS19" t="str">
        <f t="shared" si="163"/>
        <v/>
      </c>
      <c r="OAT19" t="str">
        <f t="shared" si="163"/>
        <v/>
      </c>
      <c r="OAU19" t="str">
        <f t="shared" si="163"/>
        <v/>
      </c>
      <c r="OAV19" t="str">
        <f t="shared" si="163"/>
        <v/>
      </c>
      <c r="OAW19" t="str">
        <f t="shared" si="163"/>
        <v/>
      </c>
      <c r="OAX19" t="str">
        <f t="shared" si="163"/>
        <v/>
      </c>
      <c r="OAY19" t="str">
        <f t="shared" si="163"/>
        <v/>
      </c>
      <c r="OAZ19" t="str">
        <f t="shared" si="163"/>
        <v/>
      </c>
      <c r="OBA19" t="str">
        <f t="shared" si="163"/>
        <v/>
      </c>
      <c r="OBB19" t="str">
        <f t="shared" si="163"/>
        <v/>
      </c>
      <c r="OBC19" t="str">
        <f t="shared" si="163"/>
        <v/>
      </c>
      <c r="OBD19" t="str">
        <f t="shared" si="163"/>
        <v/>
      </c>
      <c r="OBE19" t="str">
        <f t="shared" si="163"/>
        <v/>
      </c>
      <c r="OBF19" t="str">
        <f t="shared" si="163"/>
        <v/>
      </c>
      <c r="OBG19" t="str">
        <f t="shared" si="163"/>
        <v/>
      </c>
      <c r="OBH19" t="str">
        <f t="shared" si="163"/>
        <v/>
      </c>
      <c r="OBI19" t="str">
        <f t="shared" si="163"/>
        <v/>
      </c>
      <c r="OBJ19" t="str">
        <f t="shared" si="163"/>
        <v/>
      </c>
      <c r="OBK19" t="str">
        <f t="shared" si="163"/>
        <v/>
      </c>
      <c r="OBL19" t="str">
        <f t="shared" si="163"/>
        <v/>
      </c>
      <c r="OBM19" t="str">
        <f t="shared" si="163"/>
        <v/>
      </c>
      <c r="OBN19" t="str">
        <f t="shared" si="163"/>
        <v/>
      </c>
      <c r="OBO19" t="str">
        <f t="shared" si="163"/>
        <v/>
      </c>
      <c r="OBP19" t="str">
        <f t="shared" si="163"/>
        <v/>
      </c>
      <c r="OBQ19" t="str">
        <f t="shared" si="163"/>
        <v/>
      </c>
      <c r="OBR19" t="str">
        <f t="shared" si="163"/>
        <v/>
      </c>
      <c r="OBS19" t="str">
        <f t="shared" si="163"/>
        <v/>
      </c>
      <c r="OBT19" t="str">
        <f t="shared" si="163"/>
        <v/>
      </c>
      <c r="OBU19" t="str">
        <f t="shared" si="163"/>
        <v/>
      </c>
      <c r="OBV19" t="str">
        <f t="shared" si="163"/>
        <v/>
      </c>
      <c r="OBW19" t="str">
        <f t="shared" si="163"/>
        <v/>
      </c>
      <c r="OBX19" t="str">
        <f t="shared" si="163"/>
        <v/>
      </c>
      <c r="OBY19" t="str">
        <f t="shared" si="163"/>
        <v/>
      </c>
      <c r="OBZ19" t="str">
        <f t="shared" si="163"/>
        <v/>
      </c>
      <c r="OCA19" t="str">
        <f t="shared" si="163"/>
        <v/>
      </c>
      <c r="OCB19" t="str">
        <f t="shared" si="163"/>
        <v/>
      </c>
      <c r="OCC19" t="str">
        <f t="shared" si="163"/>
        <v/>
      </c>
      <c r="OCD19" t="str">
        <f t="shared" si="163"/>
        <v/>
      </c>
      <c r="OCE19" t="str">
        <f t="shared" si="163"/>
        <v/>
      </c>
      <c r="OCF19" t="str">
        <f t="shared" si="163"/>
        <v/>
      </c>
      <c r="OCG19" t="str">
        <f t="shared" si="163"/>
        <v/>
      </c>
      <c r="OCH19" t="str">
        <f t="shared" si="163"/>
        <v/>
      </c>
      <c r="OCI19" t="str">
        <f t="shared" si="163"/>
        <v/>
      </c>
      <c r="OCJ19" t="str">
        <f t="shared" si="163"/>
        <v/>
      </c>
      <c r="OCK19" t="str">
        <f t="shared" si="163"/>
        <v/>
      </c>
      <c r="OCL19" t="str">
        <f t="shared" si="163"/>
        <v/>
      </c>
      <c r="OCM19" t="str">
        <f t="shared" si="163"/>
        <v/>
      </c>
      <c r="OCN19" t="str">
        <f t="shared" si="163"/>
        <v/>
      </c>
      <c r="OCO19" t="str">
        <f t="shared" si="163"/>
        <v/>
      </c>
      <c r="OCP19" t="str">
        <f t="shared" si="163"/>
        <v/>
      </c>
      <c r="OCQ19" t="str">
        <f t="shared" si="163"/>
        <v/>
      </c>
      <c r="OCR19" t="str">
        <f t="shared" si="163"/>
        <v/>
      </c>
      <c r="OCS19" t="str">
        <f t="shared" si="163"/>
        <v/>
      </c>
      <c r="OCT19" t="str">
        <f t="shared" si="163"/>
        <v/>
      </c>
      <c r="OCU19" t="str">
        <f t="shared" si="163"/>
        <v/>
      </c>
      <c r="OCV19" t="str">
        <f t="shared" si="163"/>
        <v/>
      </c>
      <c r="OCW19" t="str">
        <f t="shared" si="163"/>
        <v/>
      </c>
      <c r="OCX19" t="str">
        <f t="shared" si="163"/>
        <v/>
      </c>
      <c r="OCY19" t="str">
        <f t="shared" si="163"/>
        <v/>
      </c>
      <c r="OCZ19" t="str">
        <f t="shared" ref="OCZ19:OFK19" si="164">IF(OR(OCZ18=1,OCZ17=1),"Fed Intervention","")</f>
        <v/>
      </c>
      <c r="ODA19" t="str">
        <f t="shared" si="164"/>
        <v/>
      </c>
      <c r="ODB19" t="str">
        <f t="shared" si="164"/>
        <v/>
      </c>
      <c r="ODC19" t="str">
        <f t="shared" si="164"/>
        <v/>
      </c>
      <c r="ODD19" t="str">
        <f t="shared" si="164"/>
        <v/>
      </c>
      <c r="ODE19" t="str">
        <f t="shared" si="164"/>
        <v/>
      </c>
      <c r="ODF19" t="str">
        <f t="shared" si="164"/>
        <v/>
      </c>
      <c r="ODG19" t="str">
        <f t="shared" si="164"/>
        <v/>
      </c>
      <c r="ODH19" t="str">
        <f t="shared" si="164"/>
        <v/>
      </c>
      <c r="ODI19" t="str">
        <f t="shared" si="164"/>
        <v/>
      </c>
      <c r="ODJ19" t="str">
        <f t="shared" si="164"/>
        <v/>
      </c>
      <c r="ODK19" t="str">
        <f t="shared" si="164"/>
        <v/>
      </c>
      <c r="ODL19" t="str">
        <f t="shared" si="164"/>
        <v/>
      </c>
      <c r="ODM19" t="str">
        <f t="shared" si="164"/>
        <v/>
      </c>
      <c r="ODN19" t="str">
        <f t="shared" si="164"/>
        <v/>
      </c>
      <c r="ODO19" t="str">
        <f t="shared" si="164"/>
        <v/>
      </c>
      <c r="ODP19" t="str">
        <f t="shared" si="164"/>
        <v/>
      </c>
      <c r="ODQ19" t="str">
        <f t="shared" si="164"/>
        <v/>
      </c>
      <c r="ODR19" t="str">
        <f t="shared" si="164"/>
        <v/>
      </c>
      <c r="ODS19" t="str">
        <f t="shared" si="164"/>
        <v/>
      </c>
      <c r="ODT19" t="str">
        <f t="shared" si="164"/>
        <v/>
      </c>
      <c r="ODU19" t="str">
        <f t="shared" si="164"/>
        <v/>
      </c>
      <c r="ODV19" t="str">
        <f t="shared" si="164"/>
        <v/>
      </c>
      <c r="ODW19" t="str">
        <f t="shared" si="164"/>
        <v/>
      </c>
      <c r="ODX19" t="str">
        <f t="shared" si="164"/>
        <v/>
      </c>
      <c r="ODY19" t="str">
        <f t="shared" si="164"/>
        <v/>
      </c>
      <c r="ODZ19" t="str">
        <f t="shared" si="164"/>
        <v/>
      </c>
      <c r="OEA19" t="str">
        <f t="shared" si="164"/>
        <v/>
      </c>
      <c r="OEB19" t="str">
        <f t="shared" si="164"/>
        <v/>
      </c>
      <c r="OEC19" t="str">
        <f t="shared" si="164"/>
        <v/>
      </c>
      <c r="OED19" t="str">
        <f t="shared" si="164"/>
        <v/>
      </c>
      <c r="OEE19" t="str">
        <f t="shared" si="164"/>
        <v/>
      </c>
      <c r="OEF19" t="str">
        <f t="shared" si="164"/>
        <v/>
      </c>
      <c r="OEG19" t="str">
        <f t="shared" si="164"/>
        <v/>
      </c>
      <c r="OEH19" t="str">
        <f t="shared" si="164"/>
        <v/>
      </c>
      <c r="OEI19" t="str">
        <f t="shared" si="164"/>
        <v/>
      </c>
      <c r="OEJ19" t="str">
        <f t="shared" si="164"/>
        <v/>
      </c>
      <c r="OEK19" t="str">
        <f t="shared" si="164"/>
        <v/>
      </c>
      <c r="OEL19" t="str">
        <f t="shared" si="164"/>
        <v/>
      </c>
      <c r="OEM19" t="str">
        <f t="shared" si="164"/>
        <v/>
      </c>
      <c r="OEN19" t="str">
        <f t="shared" si="164"/>
        <v/>
      </c>
      <c r="OEO19" t="str">
        <f t="shared" si="164"/>
        <v/>
      </c>
      <c r="OEP19" t="str">
        <f t="shared" si="164"/>
        <v/>
      </c>
      <c r="OEQ19" t="str">
        <f t="shared" si="164"/>
        <v/>
      </c>
      <c r="OER19" t="str">
        <f t="shared" si="164"/>
        <v/>
      </c>
      <c r="OES19" t="str">
        <f t="shared" si="164"/>
        <v/>
      </c>
      <c r="OET19" t="str">
        <f t="shared" si="164"/>
        <v/>
      </c>
      <c r="OEU19" t="str">
        <f t="shared" si="164"/>
        <v/>
      </c>
      <c r="OEV19" t="str">
        <f t="shared" si="164"/>
        <v/>
      </c>
      <c r="OEW19" t="str">
        <f t="shared" si="164"/>
        <v/>
      </c>
      <c r="OEX19" t="str">
        <f t="shared" si="164"/>
        <v/>
      </c>
      <c r="OEY19" t="str">
        <f t="shared" si="164"/>
        <v/>
      </c>
      <c r="OEZ19" t="str">
        <f t="shared" si="164"/>
        <v/>
      </c>
      <c r="OFA19" t="str">
        <f t="shared" si="164"/>
        <v/>
      </c>
      <c r="OFB19" t="str">
        <f t="shared" si="164"/>
        <v/>
      </c>
      <c r="OFC19" t="str">
        <f t="shared" si="164"/>
        <v/>
      </c>
      <c r="OFD19" t="str">
        <f t="shared" si="164"/>
        <v/>
      </c>
      <c r="OFE19" t="str">
        <f t="shared" si="164"/>
        <v/>
      </c>
      <c r="OFF19" t="str">
        <f t="shared" si="164"/>
        <v/>
      </c>
      <c r="OFG19" t="str">
        <f t="shared" si="164"/>
        <v/>
      </c>
      <c r="OFH19" t="str">
        <f t="shared" si="164"/>
        <v/>
      </c>
      <c r="OFI19" t="str">
        <f t="shared" si="164"/>
        <v/>
      </c>
      <c r="OFJ19" t="str">
        <f t="shared" si="164"/>
        <v/>
      </c>
      <c r="OFK19" t="str">
        <f t="shared" si="164"/>
        <v/>
      </c>
      <c r="OFL19" t="str">
        <f t="shared" ref="OFL19:OHW19" si="165">IF(OR(OFL18=1,OFL17=1),"Fed Intervention","")</f>
        <v/>
      </c>
      <c r="OFM19" t="str">
        <f t="shared" si="165"/>
        <v/>
      </c>
      <c r="OFN19" t="str">
        <f t="shared" si="165"/>
        <v/>
      </c>
      <c r="OFO19" t="str">
        <f t="shared" si="165"/>
        <v/>
      </c>
      <c r="OFP19" t="str">
        <f t="shared" si="165"/>
        <v/>
      </c>
      <c r="OFQ19" t="str">
        <f t="shared" si="165"/>
        <v/>
      </c>
      <c r="OFR19" t="str">
        <f t="shared" si="165"/>
        <v/>
      </c>
      <c r="OFS19" t="str">
        <f t="shared" si="165"/>
        <v/>
      </c>
      <c r="OFT19" t="str">
        <f t="shared" si="165"/>
        <v/>
      </c>
      <c r="OFU19" t="str">
        <f t="shared" si="165"/>
        <v/>
      </c>
      <c r="OFV19" t="str">
        <f t="shared" si="165"/>
        <v/>
      </c>
      <c r="OFW19" t="str">
        <f t="shared" si="165"/>
        <v/>
      </c>
      <c r="OFX19" t="str">
        <f t="shared" si="165"/>
        <v/>
      </c>
      <c r="OFY19" t="str">
        <f t="shared" si="165"/>
        <v/>
      </c>
      <c r="OFZ19" t="str">
        <f t="shared" si="165"/>
        <v/>
      </c>
      <c r="OGA19" t="str">
        <f t="shared" si="165"/>
        <v/>
      </c>
      <c r="OGB19" t="str">
        <f t="shared" si="165"/>
        <v/>
      </c>
      <c r="OGC19" t="str">
        <f t="shared" si="165"/>
        <v/>
      </c>
      <c r="OGD19" t="str">
        <f t="shared" si="165"/>
        <v/>
      </c>
      <c r="OGE19" t="str">
        <f t="shared" si="165"/>
        <v/>
      </c>
      <c r="OGF19" t="str">
        <f t="shared" si="165"/>
        <v/>
      </c>
      <c r="OGG19" t="str">
        <f t="shared" si="165"/>
        <v/>
      </c>
      <c r="OGH19" t="str">
        <f t="shared" si="165"/>
        <v/>
      </c>
      <c r="OGI19" t="str">
        <f t="shared" si="165"/>
        <v/>
      </c>
      <c r="OGJ19" t="str">
        <f t="shared" si="165"/>
        <v/>
      </c>
      <c r="OGK19" t="str">
        <f t="shared" si="165"/>
        <v/>
      </c>
      <c r="OGL19" t="str">
        <f t="shared" si="165"/>
        <v/>
      </c>
      <c r="OGM19" t="str">
        <f t="shared" si="165"/>
        <v/>
      </c>
      <c r="OGN19" t="str">
        <f t="shared" si="165"/>
        <v/>
      </c>
      <c r="OGO19" t="str">
        <f t="shared" si="165"/>
        <v/>
      </c>
      <c r="OGP19" t="str">
        <f t="shared" si="165"/>
        <v/>
      </c>
      <c r="OGQ19" t="str">
        <f t="shared" si="165"/>
        <v/>
      </c>
      <c r="OGR19" t="str">
        <f t="shared" si="165"/>
        <v/>
      </c>
      <c r="OGS19" t="str">
        <f t="shared" si="165"/>
        <v/>
      </c>
      <c r="OGT19" t="str">
        <f t="shared" si="165"/>
        <v/>
      </c>
      <c r="OGU19" t="str">
        <f t="shared" si="165"/>
        <v/>
      </c>
      <c r="OGV19" t="str">
        <f t="shared" si="165"/>
        <v/>
      </c>
      <c r="OGW19" t="str">
        <f t="shared" si="165"/>
        <v/>
      </c>
      <c r="OGX19" t="str">
        <f t="shared" si="165"/>
        <v/>
      </c>
      <c r="OGY19" t="str">
        <f t="shared" si="165"/>
        <v/>
      </c>
      <c r="OGZ19" t="str">
        <f t="shared" si="165"/>
        <v/>
      </c>
      <c r="OHA19" t="str">
        <f t="shared" si="165"/>
        <v/>
      </c>
      <c r="OHB19" t="str">
        <f t="shared" si="165"/>
        <v/>
      </c>
      <c r="OHC19" t="str">
        <f t="shared" si="165"/>
        <v/>
      </c>
      <c r="OHD19" t="str">
        <f t="shared" si="165"/>
        <v/>
      </c>
      <c r="OHE19" t="str">
        <f t="shared" si="165"/>
        <v/>
      </c>
      <c r="OHF19" t="str">
        <f t="shared" si="165"/>
        <v/>
      </c>
      <c r="OHG19" t="str">
        <f t="shared" si="165"/>
        <v/>
      </c>
      <c r="OHH19" t="str">
        <f t="shared" si="165"/>
        <v/>
      </c>
      <c r="OHI19" t="str">
        <f t="shared" si="165"/>
        <v/>
      </c>
      <c r="OHJ19" t="str">
        <f t="shared" si="165"/>
        <v/>
      </c>
      <c r="OHK19" t="str">
        <f t="shared" si="165"/>
        <v/>
      </c>
      <c r="OHL19" t="str">
        <f t="shared" si="165"/>
        <v/>
      </c>
      <c r="OHM19" t="str">
        <f t="shared" si="165"/>
        <v/>
      </c>
      <c r="OHN19" t="str">
        <f t="shared" si="165"/>
        <v/>
      </c>
      <c r="OHO19" t="str">
        <f t="shared" si="165"/>
        <v/>
      </c>
      <c r="OHP19" t="str">
        <f t="shared" si="165"/>
        <v/>
      </c>
      <c r="OHQ19" t="str">
        <f t="shared" si="165"/>
        <v/>
      </c>
      <c r="OHR19" t="str">
        <f t="shared" si="165"/>
        <v/>
      </c>
      <c r="OHS19" t="str">
        <f t="shared" si="165"/>
        <v/>
      </c>
      <c r="OHT19" t="str">
        <f t="shared" si="165"/>
        <v/>
      </c>
      <c r="OHU19" t="str">
        <f t="shared" si="165"/>
        <v/>
      </c>
      <c r="OHV19" t="str">
        <f t="shared" si="165"/>
        <v/>
      </c>
      <c r="OHW19" t="str">
        <f t="shared" si="165"/>
        <v/>
      </c>
      <c r="OHX19" t="str">
        <f t="shared" ref="OHX19:OKI19" si="166">IF(OR(OHX18=1,OHX17=1),"Fed Intervention","")</f>
        <v/>
      </c>
      <c r="OHY19" t="str">
        <f t="shared" si="166"/>
        <v/>
      </c>
      <c r="OHZ19" t="str">
        <f t="shared" si="166"/>
        <v/>
      </c>
      <c r="OIA19" t="str">
        <f t="shared" si="166"/>
        <v/>
      </c>
      <c r="OIB19" t="str">
        <f t="shared" si="166"/>
        <v/>
      </c>
      <c r="OIC19" t="str">
        <f t="shared" si="166"/>
        <v/>
      </c>
      <c r="OID19" t="str">
        <f t="shared" si="166"/>
        <v/>
      </c>
      <c r="OIE19" t="str">
        <f t="shared" si="166"/>
        <v/>
      </c>
      <c r="OIF19" t="str">
        <f t="shared" si="166"/>
        <v/>
      </c>
      <c r="OIG19" t="str">
        <f t="shared" si="166"/>
        <v/>
      </c>
      <c r="OIH19" t="str">
        <f t="shared" si="166"/>
        <v/>
      </c>
      <c r="OII19" t="str">
        <f t="shared" si="166"/>
        <v/>
      </c>
      <c r="OIJ19" t="str">
        <f t="shared" si="166"/>
        <v/>
      </c>
      <c r="OIK19" t="str">
        <f t="shared" si="166"/>
        <v/>
      </c>
      <c r="OIL19" t="str">
        <f t="shared" si="166"/>
        <v/>
      </c>
      <c r="OIM19" t="str">
        <f t="shared" si="166"/>
        <v/>
      </c>
      <c r="OIN19" t="str">
        <f t="shared" si="166"/>
        <v/>
      </c>
      <c r="OIO19" t="str">
        <f t="shared" si="166"/>
        <v/>
      </c>
      <c r="OIP19" t="str">
        <f t="shared" si="166"/>
        <v/>
      </c>
      <c r="OIQ19" t="str">
        <f t="shared" si="166"/>
        <v/>
      </c>
      <c r="OIR19" t="str">
        <f t="shared" si="166"/>
        <v/>
      </c>
      <c r="OIS19" t="str">
        <f t="shared" si="166"/>
        <v/>
      </c>
      <c r="OIT19" t="str">
        <f t="shared" si="166"/>
        <v/>
      </c>
      <c r="OIU19" t="str">
        <f t="shared" si="166"/>
        <v/>
      </c>
      <c r="OIV19" t="str">
        <f t="shared" si="166"/>
        <v/>
      </c>
      <c r="OIW19" t="str">
        <f t="shared" si="166"/>
        <v/>
      </c>
      <c r="OIX19" t="str">
        <f t="shared" si="166"/>
        <v/>
      </c>
      <c r="OIY19" t="str">
        <f t="shared" si="166"/>
        <v/>
      </c>
      <c r="OIZ19" t="str">
        <f t="shared" si="166"/>
        <v/>
      </c>
      <c r="OJA19" t="str">
        <f t="shared" si="166"/>
        <v/>
      </c>
      <c r="OJB19" t="str">
        <f t="shared" si="166"/>
        <v/>
      </c>
      <c r="OJC19" t="str">
        <f t="shared" si="166"/>
        <v/>
      </c>
      <c r="OJD19" t="str">
        <f t="shared" si="166"/>
        <v/>
      </c>
      <c r="OJE19" t="str">
        <f t="shared" si="166"/>
        <v/>
      </c>
      <c r="OJF19" t="str">
        <f t="shared" si="166"/>
        <v/>
      </c>
      <c r="OJG19" t="str">
        <f t="shared" si="166"/>
        <v/>
      </c>
      <c r="OJH19" t="str">
        <f t="shared" si="166"/>
        <v/>
      </c>
      <c r="OJI19" t="str">
        <f t="shared" si="166"/>
        <v/>
      </c>
      <c r="OJJ19" t="str">
        <f t="shared" si="166"/>
        <v/>
      </c>
      <c r="OJK19" t="str">
        <f t="shared" si="166"/>
        <v/>
      </c>
      <c r="OJL19" t="str">
        <f t="shared" si="166"/>
        <v/>
      </c>
      <c r="OJM19" t="str">
        <f t="shared" si="166"/>
        <v/>
      </c>
      <c r="OJN19" t="str">
        <f t="shared" si="166"/>
        <v/>
      </c>
      <c r="OJO19" t="str">
        <f t="shared" si="166"/>
        <v/>
      </c>
      <c r="OJP19" t="str">
        <f t="shared" si="166"/>
        <v/>
      </c>
      <c r="OJQ19" t="str">
        <f t="shared" si="166"/>
        <v/>
      </c>
      <c r="OJR19" t="str">
        <f t="shared" si="166"/>
        <v/>
      </c>
      <c r="OJS19" t="str">
        <f t="shared" si="166"/>
        <v/>
      </c>
      <c r="OJT19" t="str">
        <f t="shared" si="166"/>
        <v/>
      </c>
      <c r="OJU19" t="str">
        <f t="shared" si="166"/>
        <v/>
      </c>
      <c r="OJV19" t="str">
        <f t="shared" si="166"/>
        <v/>
      </c>
      <c r="OJW19" t="str">
        <f t="shared" si="166"/>
        <v/>
      </c>
      <c r="OJX19" t="str">
        <f t="shared" si="166"/>
        <v/>
      </c>
      <c r="OJY19" t="str">
        <f t="shared" si="166"/>
        <v/>
      </c>
      <c r="OJZ19" t="str">
        <f t="shared" si="166"/>
        <v/>
      </c>
      <c r="OKA19" t="str">
        <f t="shared" si="166"/>
        <v/>
      </c>
      <c r="OKB19" t="str">
        <f t="shared" si="166"/>
        <v/>
      </c>
      <c r="OKC19" t="str">
        <f t="shared" si="166"/>
        <v/>
      </c>
      <c r="OKD19" t="str">
        <f t="shared" si="166"/>
        <v/>
      </c>
      <c r="OKE19" t="str">
        <f t="shared" si="166"/>
        <v/>
      </c>
      <c r="OKF19" t="str">
        <f t="shared" si="166"/>
        <v/>
      </c>
      <c r="OKG19" t="str">
        <f t="shared" si="166"/>
        <v/>
      </c>
      <c r="OKH19" t="str">
        <f t="shared" si="166"/>
        <v/>
      </c>
      <c r="OKI19" t="str">
        <f t="shared" si="166"/>
        <v/>
      </c>
      <c r="OKJ19" t="str">
        <f t="shared" ref="OKJ19:OMU19" si="167">IF(OR(OKJ18=1,OKJ17=1),"Fed Intervention","")</f>
        <v/>
      </c>
      <c r="OKK19" t="str">
        <f t="shared" si="167"/>
        <v/>
      </c>
      <c r="OKL19" t="str">
        <f t="shared" si="167"/>
        <v/>
      </c>
      <c r="OKM19" t="str">
        <f t="shared" si="167"/>
        <v/>
      </c>
      <c r="OKN19" t="str">
        <f t="shared" si="167"/>
        <v/>
      </c>
      <c r="OKO19" t="str">
        <f t="shared" si="167"/>
        <v/>
      </c>
      <c r="OKP19" t="str">
        <f t="shared" si="167"/>
        <v/>
      </c>
      <c r="OKQ19" t="str">
        <f t="shared" si="167"/>
        <v/>
      </c>
      <c r="OKR19" t="str">
        <f t="shared" si="167"/>
        <v/>
      </c>
      <c r="OKS19" t="str">
        <f t="shared" si="167"/>
        <v/>
      </c>
      <c r="OKT19" t="str">
        <f t="shared" si="167"/>
        <v/>
      </c>
      <c r="OKU19" t="str">
        <f t="shared" si="167"/>
        <v/>
      </c>
      <c r="OKV19" t="str">
        <f t="shared" si="167"/>
        <v/>
      </c>
      <c r="OKW19" t="str">
        <f t="shared" si="167"/>
        <v/>
      </c>
      <c r="OKX19" t="str">
        <f t="shared" si="167"/>
        <v/>
      </c>
      <c r="OKY19" t="str">
        <f t="shared" si="167"/>
        <v/>
      </c>
      <c r="OKZ19" t="str">
        <f t="shared" si="167"/>
        <v/>
      </c>
      <c r="OLA19" t="str">
        <f t="shared" si="167"/>
        <v/>
      </c>
      <c r="OLB19" t="str">
        <f t="shared" si="167"/>
        <v/>
      </c>
      <c r="OLC19" t="str">
        <f t="shared" si="167"/>
        <v/>
      </c>
      <c r="OLD19" t="str">
        <f t="shared" si="167"/>
        <v/>
      </c>
      <c r="OLE19" t="str">
        <f t="shared" si="167"/>
        <v/>
      </c>
      <c r="OLF19" t="str">
        <f t="shared" si="167"/>
        <v/>
      </c>
      <c r="OLG19" t="str">
        <f t="shared" si="167"/>
        <v/>
      </c>
      <c r="OLH19" t="str">
        <f t="shared" si="167"/>
        <v/>
      </c>
      <c r="OLI19" t="str">
        <f t="shared" si="167"/>
        <v/>
      </c>
      <c r="OLJ19" t="str">
        <f t="shared" si="167"/>
        <v/>
      </c>
      <c r="OLK19" t="str">
        <f t="shared" si="167"/>
        <v/>
      </c>
      <c r="OLL19" t="str">
        <f t="shared" si="167"/>
        <v/>
      </c>
      <c r="OLM19" t="str">
        <f t="shared" si="167"/>
        <v/>
      </c>
      <c r="OLN19" t="str">
        <f t="shared" si="167"/>
        <v/>
      </c>
      <c r="OLO19" t="str">
        <f t="shared" si="167"/>
        <v/>
      </c>
      <c r="OLP19" t="str">
        <f t="shared" si="167"/>
        <v/>
      </c>
      <c r="OLQ19" t="str">
        <f t="shared" si="167"/>
        <v/>
      </c>
      <c r="OLR19" t="str">
        <f t="shared" si="167"/>
        <v/>
      </c>
      <c r="OLS19" t="str">
        <f t="shared" si="167"/>
        <v/>
      </c>
      <c r="OLT19" t="str">
        <f t="shared" si="167"/>
        <v/>
      </c>
      <c r="OLU19" t="str">
        <f t="shared" si="167"/>
        <v/>
      </c>
      <c r="OLV19" t="str">
        <f t="shared" si="167"/>
        <v/>
      </c>
      <c r="OLW19" t="str">
        <f t="shared" si="167"/>
        <v/>
      </c>
      <c r="OLX19" t="str">
        <f t="shared" si="167"/>
        <v/>
      </c>
      <c r="OLY19" t="str">
        <f t="shared" si="167"/>
        <v/>
      </c>
      <c r="OLZ19" t="str">
        <f t="shared" si="167"/>
        <v/>
      </c>
      <c r="OMA19" t="str">
        <f t="shared" si="167"/>
        <v/>
      </c>
      <c r="OMB19" t="str">
        <f t="shared" si="167"/>
        <v/>
      </c>
      <c r="OMC19" t="str">
        <f t="shared" si="167"/>
        <v/>
      </c>
      <c r="OMD19" t="str">
        <f t="shared" si="167"/>
        <v/>
      </c>
      <c r="OME19" t="str">
        <f t="shared" si="167"/>
        <v/>
      </c>
      <c r="OMF19" t="str">
        <f t="shared" si="167"/>
        <v/>
      </c>
      <c r="OMG19" t="str">
        <f t="shared" si="167"/>
        <v/>
      </c>
      <c r="OMH19" t="str">
        <f t="shared" si="167"/>
        <v/>
      </c>
      <c r="OMI19" t="str">
        <f t="shared" si="167"/>
        <v/>
      </c>
      <c r="OMJ19" t="str">
        <f t="shared" si="167"/>
        <v/>
      </c>
      <c r="OMK19" t="str">
        <f t="shared" si="167"/>
        <v/>
      </c>
      <c r="OML19" t="str">
        <f t="shared" si="167"/>
        <v/>
      </c>
      <c r="OMM19" t="str">
        <f t="shared" si="167"/>
        <v/>
      </c>
      <c r="OMN19" t="str">
        <f t="shared" si="167"/>
        <v/>
      </c>
      <c r="OMO19" t="str">
        <f t="shared" si="167"/>
        <v/>
      </c>
      <c r="OMP19" t="str">
        <f t="shared" si="167"/>
        <v/>
      </c>
      <c r="OMQ19" t="str">
        <f t="shared" si="167"/>
        <v/>
      </c>
      <c r="OMR19" t="str">
        <f t="shared" si="167"/>
        <v/>
      </c>
      <c r="OMS19" t="str">
        <f t="shared" si="167"/>
        <v/>
      </c>
      <c r="OMT19" t="str">
        <f t="shared" si="167"/>
        <v/>
      </c>
      <c r="OMU19" t="str">
        <f t="shared" si="167"/>
        <v/>
      </c>
      <c r="OMV19" t="str">
        <f t="shared" ref="OMV19:OPG19" si="168">IF(OR(OMV18=1,OMV17=1),"Fed Intervention","")</f>
        <v/>
      </c>
      <c r="OMW19" t="str">
        <f t="shared" si="168"/>
        <v/>
      </c>
      <c r="OMX19" t="str">
        <f t="shared" si="168"/>
        <v/>
      </c>
      <c r="OMY19" t="str">
        <f t="shared" si="168"/>
        <v/>
      </c>
      <c r="OMZ19" t="str">
        <f t="shared" si="168"/>
        <v/>
      </c>
      <c r="ONA19" t="str">
        <f t="shared" si="168"/>
        <v/>
      </c>
      <c r="ONB19" t="str">
        <f t="shared" si="168"/>
        <v/>
      </c>
      <c r="ONC19" t="str">
        <f t="shared" si="168"/>
        <v/>
      </c>
      <c r="OND19" t="str">
        <f t="shared" si="168"/>
        <v/>
      </c>
      <c r="ONE19" t="str">
        <f t="shared" si="168"/>
        <v/>
      </c>
      <c r="ONF19" t="str">
        <f t="shared" si="168"/>
        <v/>
      </c>
      <c r="ONG19" t="str">
        <f t="shared" si="168"/>
        <v/>
      </c>
      <c r="ONH19" t="str">
        <f t="shared" si="168"/>
        <v/>
      </c>
      <c r="ONI19" t="str">
        <f t="shared" si="168"/>
        <v/>
      </c>
      <c r="ONJ19" t="str">
        <f t="shared" si="168"/>
        <v/>
      </c>
      <c r="ONK19" t="str">
        <f t="shared" si="168"/>
        <v/>
      </c>
      <c r="ONL19" t="str">
        <f t="shared" si="168"/>
        <v/>
      </c>
      <c r="ONM19" t="str">
        <f t="shared" si="168"/>
        <v/>
      </c>
      <c r="ONN19" t="str">
        <f t="shared" si="168"/>
        <v/>
      </c>
      <c r="ONO19" t="str">
        <f t="shared" si="168"/>
        <v/>
      </c>
      <c r="ONP19" t="str">
        <f t="shared" si="168"/>
        <v/>
      </c>
      <c r="ONQ19" t="str">
        <f t="shared" si="168"/>
        <v/>
      </c>
      <c r="ONR19" t="str">
        <f t="shared" si="168"/>
        <v/>
      </c>
      <c r="ONS19" t="str">
        <f t="shared" si="168"/>
        <v/>
      </c>
      <c r="ONT19" t="str">
        <f t="shared" si="168"/>
        <v/>
      </c>
      <c r="ONU19" t="str">
        <f t="shared" si="168"/>
        <v/>
      </c>
      <c r="ONV19" t="str">
        <f t="shared" si="168"/>
        <v/>
      </c>
      <c r="ONW19" t="str">
        <f t="shared" si="168"/>
        <v/>
      </c>
      <c r="ONX19" t="str">
        <f t="shared" si="168"/>
        <v/>
      </c>
      <c r="ONY19" t="str">
        <f t="shared" si="168"/>
        <v/>
      </c>
      <c r="ONZ19" t="str">
        <f t="shared" si="168"/>
        <v/>
      </c>
      <c r="OOA19" t="str">
        <f t="shared" si="168"/>
        <v/>
      </c>
      <c r="OOB19" t="str">
        <f t="shared" si="168"/>
        <v/>
      </c>
      <c r="OOC19" t="str">
        <f t="shared" si="168"/>
        <v/>
      </c>
      <c r="OOD19" t="str">
        <f t="shared" si="168"/>
        <v/>
      </c>
      <c r="OOE19" t="str">
        <f t="shared" si="168"/>
        <v/>
      </c>
      <c r="OOF19" t="str">
        <f t="shared" si="168"/>
        <v/>
      </c>
      <c r="OOG19" t="str">
        <f t="shared" si="168"/>
        <v/>
      </c>
      <c r="OOH19" t="str">
        <f t="shared" si="168"/>
        <v/>
      </c>
      <c r="OOI19" t="str">
        <f t="shared" si="168"/>
        <v/>
      </c>
      <c r="OOJ19" t="str">
        <f t="shared" si="168"/>
        <v/>
      </c>
      <c r="OOK19" t="str">
        <f t="shared" si="168"/>
        <v/>
      </c>
      <c r="OOL19" t="str">
        <f t="shared" si="168"/>
        <v/>
      </c>
      <c r="OOM19" t="str">
        <f t="shared" si="168"/>
        <v/>
      </c>
      <c r="OON19" t="str">
        <f t="shared" si="168"/>
        <v/>
      </c>
      <c r="OOO19" t="str">
        <f t="shared" si="168"/>
        <v/>
      </c>
      <c r="OOP19" t="str">
        <f t="shared" si="168"/>
        <v/>
      </c>
      <c r="OOQ19" t="str">
        <f t="shared" si="168"/>
        <v/>
      </c>
      <c r="OOR19" t="str">
        <f t="shared" si="168"/>
        <v/>
      </c>
      <c r="OOS19" t="str">
        <f t="shared" si="168"/>
        <v/>
      </c>
      <c r="OOT19" t="str">
        <f t="shared" si="168"/>
        <v/>
      </c>
      <c r="OOU19" t="str">
        <f t="shared" si="168"/>
        <v/>
      </c>
      <c r="OOV19" t="str">
        <f t="shared" si="168"/>
        <v/>
      </c>
      <c r="OOW19" t="str">
        <f t="shared" si="168"/>
        <v/>
      </c>
      <c r="OOX19" t="str">
        <f t="shared" si="168"/>
        <v/>
      </c>
      <c r="OOY19" t="str">
        <f t="shared" si="168"/>
        <v/>
      </c>
      <c r="OOZ19" t="str">
        <f t="shared" si="168"/>
        <v/>
      </c>
      <c r="OPA19" t="str">
        <f t="shared" si="168"/>
        <v/>
      </c>
      <c r="OPB19" t="str">
        <f t="shared" si="168"/>
        <v/>
      </c>
      <c r="OPC19" t="str">
        <f t="shared" si="168"/>
        <v/>
      </c>
      <c r="OPD19" t="str">
        <f t="shared" si="168"/>
        <v/>
      </c>
      <c r="OPE19" t="str">
        <f t="shared" si="168"/>
        <v/>
      </c>
      <c r="OPF19" t="str">
        <f t="shared" si="168"/>
        <v/>
      </c>
      <c r="OPG19" t="str">
        <f t="shared" si="168"/>
        <v/>
      </c>
      <c r="OPH19" t="str">
        <f t="shared" ref="OPH19:ORS19" si="169">IF(OR(OPH18=1,OPH17=1),"Fed Intervention","")</f>
        <v/>
      </c>
      <c r="OPI19" t="str">
        <f t="shared" si="169"/>
        <v/>
      </c>
      <c r="OPJ19" t="str">
        <f t="shared" si="169"/>
        <v/>
      </c>
      <c r="OPK19" t="str">
        <f t="shared" si="169"/>
        <v/>
      </c>
      <c r="OPL19" t="str">
        <f t="shared" si="169"/>
        <v/>
      </c>
      <c r="OPM19" t="str">
        <f t="shared" si="169"/>
        <v/>
      </c>
      <c r="OPN19" t="str">
        <f t="shared" si="169"/>
        <v/>
      </c>
      <c r="OPO19" t="str">
        <f t="shared" si="169"/>
        <v/>
      </c>
      <c r="OPP19" t="str">
        <f t="shared" si="169"/>
        <v/>
      </c>
      <c r="OPQ19" t="str">
        <f t="shared" si="169"/>
        <v/>
      </c>
      <c r="OPR19" t="str">
        <f t="shared" si="169"/>
        <v/>
      </c>
      <c r="OPS19" t="str">
        <f t="shared" si="169"/>
        <v/>
      </c>
      <c r="OPT19" t="str">
        <f t="shared" si="169"/>
        <v/>
      </c>
      <c r="OPU19" t="str">
        <f t="shared" si="169"/>
        <v/>
      </c>
      <c r="OPV19" t="str">
        <f t="shared" si="169"/>
        <v/>
      </c>
      <c r="OPW19" t="str">
        <f t="shared" si="169"/>
        <v/>
      </c>
      <c r="OPX19" t="str">
        <f t="shared" si="169"/>
        <v/>
      </c>
      <c r="OPY19" t="str">
        <f t="shared" si="169"/>
        <v/>
      </c>
      <c r="OPZ19" t="str">
        <f t="shared" si="169"/>
        <v/>
      </c>
      <c r="OQA19" t="str">
        <f t="shared" si="169"/>
        <v/>
      </c>
      <c r="OQB19" t="str">
        <f t="shared" si="169"/>
        <v/>
      </c>
      <c r="OQC19" t="str">
        <f t="shared" si="169"/>
        <v/>
      </c>
      <c r="OQD19" t="str">
        <f t="shared" si="169"/>
        <v/>
      </c>
      <c r="OQE19" t="str">
        <f t="shared" si="169"/>
        <v/>
      </c>
      <c r="OQF19" t="str">
        <f t="shared" si="169"/>
        <v/>
      </c>
      <c r="OQG19" t="str">
        <f t="shared" si="169"/>
        <v/>
      </c>
      <c r="OQH19" t="str">
        <f t="shared" si="169"/>
        <v/>
      </c>
      <c r="OQI19" t="str">
        <f t="shared" si="169"/>
        <v/>
      </c>
      <c r="OQJ19" t="str">
        <f t="shared" si="169"/>
        <v/>
      </c>
      <c r="OQK19" t="str">
        <f t="shared" si="169"/>
        <v/>
      </c>
      <c r="OQL19" t="str">
        <f t="shared" si="169"/>
        <v/>
      </c>
      <c r="OQM19" t="str">
        <f t="shared" si="169"/>
        <v/>
      </c>
      <c r="OQN19" t="str">
        <f t="shared" si="169"/>
        <v/>
      </c>
      <c r="OQO19" t="str">
        <f t="shared" si="169"/>
        <v/>
      </c>
      <c r="OQP19" t="str">
        <f t="shared" si="169"/>
        <v/>
      </c>
      <c r="OQQ19" t="str">
        <f t="shared" si="169"/>
        <v/>
      </c>
      <c r="OQR19" t="str">
        <f t="shared" si="169"/>
        <v/>
      </c>
      <c r="OQS19" t="str">
        <f t="shared" si="169"/>
        <v/>
      </c>
      <c r="OQT19" t="str">
        <f t="shared" si="169"/>
        <v/>
      </c>
      <c r="OQU19" t="str">
        <f t="shared" si="169"/>
        <v/>
      </c>
      <c r="OQV19" t="str">
        <f t="shared" si="169"/>
        <v/>
      </c>
      <c r="OQW19" t="str">
        <f t="shared" si="169"/>
        <v/>
      </c>
      <c r="OQX19" t="str">
        <f t="shared" si="169"/>
        <v/>
      </c>
      <c r="OQY19" t="str">
        <f t="shared" si="169"/>
        <v/>
      </c>
      <c r="OQZ19" t="str">
        <f t="shared" si="169"/>
        <v/>
      </c>
      <c r="ORA19" t="str">
        <f t="shared" si="169"/>
        <v/>
      </c>
      <c r="ORB19" t="str">
        <f t="shared" si="169"/>
        <v/>
      </c>
      <c r="ORC19" t="str">
        <f t="shared" si="169"/>
        <v/>
      </c>
      <c r="ORD19" t="str">
        <f t="shared" si="169"/>
        <v/>
      </c>
      <c r="ORE19" t="str">
        <f t="shared" si="169"/>
        <v/>
      </c>
      <c r="ORF19" t="str">
        <f t="shared" si="169"/>
        <v/>
      </c>
      <c r="ORG19" t="str">
        <f t="shared" si="169"/>
        <v/>
      </c>
      <c r="ORH19" t="str">
        <f t="shared" si="169"/>
        <v/>
      </c>
      <c r="ORI19" t="str">
        <f t="shared" si="169"/>
        <v/>
      </c>
      <c r="ORJ19" t="str">
        <f t="shared" si="169"/>
        <v/>
      </c>
      <c r="ORK19" t="str">
        <f t="shared" si="169"/>
        <v/>
      </c>
      <c r="ORL19" t="str">
        <f t="shared" si="169"/>
        <v/>
      </c>
      <c r="ORM19" t="str">
        <f t="shared" si="169"/>
        <v/>
      </c>
      <c r="ORN19" t="str">
        <f t="shared" si="169"/>
        <v/>
      </c>
      <c r="ORO19" t="str">
        <f t="shared" si="169"/>
        <v/>
      </c>
      <c r="ORP19" t="str">
        <f t="shared" si="169"/>
        <v/>
      </c>
      <c r="ORQ19" t="str">
        <f t="shared" si="169"/>
        <v/>
      </c>
      <c r="ORR19" t="str">
        <f t="shared" si="169"/>
        <v/>
      </c>
      <c r="ORS19" t="str">
        <f t="shared" si="169"/>
        <v/>
      </c>
      <c r="ORT19" t="str">
        <f t="shared" ref="ORT19:OUE19" si="170">IF(OR(ORT18=1,ORT17=1),"Fed Intervention","")</f>
        <v/>
      </c>
      <c r="ORU19" t="str">
        <f t="shared" si="170"/>
        <v/>
      </c>
      <c r="ORV19" t="str">
        <f t="shared" si="170"/>
        <v/>
      </c>
      <c r="ORW19" t="str">
        <f t="shared" si="170"/>
        <v/>
      </c>
      <c r="ORX19" t="str">
        <f t="shared" si="170"/>
        <v/>
      </c>
      <c r="ORY19" t="str">
        <f t="shared" si="170"/>
        <v/>
      </c>
      <c r="ORZ19" t="str">
        <f t="shared" si="170"/>
        <v/>
      </c>
      <c r="OSA19" t="str">
        <f t="shared" si="170"/>
        <v/>
      </c>
      <c r="OSB19" t="str">
        <f t="shared" si="170"/>
        <v/>
      </c>
      <c r="OSC19" t="str">
        <f t="shared" si="170"/>
        <v/>
      </c>
      <c r="OSD19" t="str">
        <f t="shared" si="170"/>
        <v/>
      </c>
      <c r="OSE19" t="str">
        <f t="shared" si="170"/>
        <v/>
      </c>
      <c r="OSF19" t="str">
        <f t="shared" si="170"/>
        <v/>
      </c>
      <c r="OSG19" t="str">
        <f t="shared" si="170"/>
        <v/>
      </c>
      <c r="OSH19" t="str">
        <f t="shared" si="170"/>
        <v/>
      </c>
      <c r="OSI19" t="str">
        <f t="shared" si="170"/>
        <v/>
      </c>
      <c r="OSJ19" t="str">
        <f t="shared" si="170"/>
        <v/>
      </c>
      <c r="OSK19" t="str">
        <f t="shared" si="170"/>
        <v/>
      </c>
      <c r="OSL19" t="str">
        <f t="shared" si="170"/>
        <v/>
      </c>
      <c r="OSM19" t="str">
        <f t="shared" si="170"/>
        <v/>
      </c>
      <c r="OSN19" t="str">
        <f t="shared" si="170"/>
        <v/>
      </c>
      <c r="OSO19" t="str">
        <f t="shared" si="170"/>
        <v/>
      </c>
      <c r="OSP19" t="str">
        <f t="shared" si="170"/>
        <v/>
      </c>
      <c r="OSQ19" t="str">
        <f t="shared" si="170"/>
        <v/>
      </c>
      <c r="OSR19" t="str">
        <f t="shared" si="170"/>
        <v/>
      </c>
      <c r="OSS19" t="str">
        <f t="shared" si="170"/>
        <v/>
      </c>
      <c r="OST19" t="str">
        <f t="shared" si="170"/>
        <v/>
      </c>
      <c r="OSU19" t="str">
        <f t="shared" si="170"/>
        <v/>
      </c>
      <c r="OSV19" t="str">
        <f t="shared" si="170"/>
        <v/>
      </c>
      <c r="OSW19" t="str">
        <f t="shared" si="170"/>
        <v/>
      </c>
      <c r="OSX19" t="str">
        <f t="shared" si="170"/>
        <v/>
      </c>
      <c r="OSY19" t="str">
        <f t="shared" si="170"/>
        <v/>
      </c>
      <c r="OSZ19" t="str">
        <f t="shared" si="170"/>
        <v/>
      </c>
      <c r="OTA19" t="str">
        <f t="shared" si="170"/>
        <v/>
      </c>
      <c r="OTB19" t="str">
        <f t="shared" si="170"/>
        <v/>
      </c>
      <c r="OTC19" t="str">
        <f t="shared" si="170"/>
        <v/>
      </c>
      <c r="OTD19" t="str">
        <f t="shared" si="170"/>
        <v/>
      </c>
      <c r="OTE19" t="str">
        <f t="shared" si="170"/>
        <v/>
      </c>
      <c r="OTF19" t="str">
        <f t="shared" si="170"/>
        <v/>
      </c>
      <c r="OTG19" t="str">
        <f t="shared" si="170"/>
        <v/>
      </c>
      <c r="OTH19" t="str">
        <f t="shared" si="170"/>
        <v/>
      </c>
      <c r="OTI19" t="str">
        <f t="shared" si="170"/>
        <v/>
      </c>
      <c r="OTJ19" t="str">
        <f t="shared" si="170"/>
        <v/>
      </c>
      <c r="OTK19" t="str">
        <f t="shared" si="170"/>
        <v/>
      </c>
      <c r="OTL19" t="str">
        <f t="shared" si="170"/>
        <v/>
      </c>
      <c r="OTM19" t="str">
        <f t="shared" si="170"/>
        <v/>
      </c>
      <c r="OTN19" t="str">
        <f t="shared" si="170"/>
        <v/>
      </c>
      <c r="OTO19" t="str">
        <f t="shared" si="170"/>
        <v/>
      </c>
      <c r="OTP19" t="str">
        <f t="shared" si="170"/>
        <v/>
      </c>
      <c r="OTQ19" t="str">
        <f t="shared" si="170"/>
        <v/>
      </c>
      <c r="OTR19" t="str">
        <f t="shared" si="170"/>
        <v/>
      </c>
      <c r="OTS19" t="str">
        <f t="shared" si="170"/>
        <v/>
      </c>
      <c r="OTT19" t="str">
        <f t="shared" si="170"/>
        <v/>
      </c>
      <c r="OTU19" t="str">
        <f t="shared" si="170"/>
        <v/>
      </c>
      <c r="OTV19" t="str">
        <f t="shared" si="170"/>
        <v/>
      </c>
      <c r="OTW19" t="str">
        <f t="shared" si="170"/>
        <v/>
      </c>
      <c r="OTX19" t="str">
        <f t="shared" si="170"/>
        <v/>
      </c>
      <c r="OTY19" t="str">
        <f t="shared" si="170"/>
        <v/>
      </c>
      <c r="OTZ19" t="str">
        <f t="shared" si="170"/>
        <v/>
      </c>
      <c r="OUA19" t="str">
        <f t="shared" si="170"/>
        <v/>
      </c>
      <c r="OUB19" t="str">
        <f t="shared" si="170"/>
        <v/>
      </c>
      <c r="OUC19" t="str">
        <f t="shared" si="170"/>
        <v/>
      </c>
      <c r="OUD19" t="str">
        <f t="shared" si="170"/>
        <v/>
      </c>
      <c r="OUE19" t="str">
        <f t="shared" si="170"/>
        <v/>
      </c>
      <c r="OUF19" t="str">
        <f t="shared" ref="OUF19:OWQ19" si="171">IF(OR(OUF18=1,OUF17=1),"Fed Intervention","")</f>
        <v/>
      </c>
      <c r="OUG19" t="str">
        <f t="shared" si="171"/>
        <v/>
      </c>
      <c r="OUH19" t="str">
        <f t="shared" si="171"/>
        <v/>
      </c>
      <c r="OUI19" t="str">
        <f t="shared" si="171"/>
        <v/>
      </c>
      <c r="OUJ19" t="str">
        <f t="shared" si="171"/>
        <v/>
      </c>
      <c r="OUK19" t="str">
        <f t="shared" si="171"/>
        <v/>
      </c>
      <c r="OUL19" t="str">
        <f t="shared" si="171"/>
        <v/>
      </c>
      <c r="OUM19" t="str">
        <f t="shared" si="171"/>
        <v/>
      </c>
      <c r="OUN19" t="str">
        <f t="shared" si="171"/>
        <v/>
      </c>
      <c r="OUO19" t="str">
        <f t="shared" si="171"/>
        <v/>
      </c>
      <c r="OUP19" t="str">
        <f t="shared" si="171"/>
        <v/>
      </c>
      <c r="OUQ19" t="str">
        <f t="shared" si="171"/>
        <v/>
      </c>
      <c r="OUR19" t="str">
        <f t="shared" si="171"/>
        <v/>
      </c>
      <c r="OUS19" t="str">
        <f t="shared" si="171"/>
        <v/>
      </c>
      <c r="OUT19" t="str">
        <f t="shared" si="171"/>
        <v/>
      </c>
      <c r="OUU19" t="str">
        <f t="shared" si="171"/>
        <v/>
      </c>
      <c r="OUV19" t="str">
        <f t="shared" si="171"/>
        <v/>
      </c>
      <c r="OUW19" t="str">
        <f t="shared" si="171"/>
        <v/>
      </c>
      <c r="OUX19" t="str">
        <f t="shared" si="171"/>
        <v/>
      </c>
      <c r="OUY19" t="str">
        <f t="shared" si="171"/>
        <v/>
      </c>
      <c r="OUZ19" t="str">
        <f t="shared" si="171"/>
        <v/>
      </c>
      <c r="OVA19" t="str">
        <f t="shared" si="171"/>
        <v/>
      </c>
      <c r="OVB19" t="str">
        <f t="shared" si="171"/>
        <v/>
      </c>
      <c r="OVC19" t="str">
        <f t="shared" si="171"/>
        <v/>
      </c>
      <c r="OVD19" t="str">
        <f t="shared" si="171"/>
        <v/>
      </c>
      <c r="OVE19" t="str">
        <f t="shared" si="171"/>
        <v/>
      </c>
      <c r="OVF19" t="str">
        <f t="shared" si="171"/>
        <v/>
      </c>
      <c r="OVG19" t="str">
        <f t="shared" si="171"/>
        <v/>
      </c>
      <c r="OVH19" t="str">
        <f t="shared" si="171"/>
        <v/>
      </c>
      <c r="OVI19" t="str">
        <f t="shared" si="171"/>
        <v/>
      </c>
      <c r="OVJ19" t="str">
        <f t="shared" si="171"/>
        <v/>
      </c>
      <c r="OVK19" t="str">
        <f t="shared" si="171"/>
        <v/>
      </c>
      <c r="OVL19" t="str">
        <f t="shared" si="171"/>
        <v/>
      </c>
      <c r="OVM19" t="str">
        <f t="shared" si="171"/>
        <v/>
      </c>
      <c r="OVN19" t="str">
        <f t="shared" si="171"/>
        <v/>
      </c>
      <c r="OVO19" t="str">
        <f t="shared" si="171"/>
        <v/>
      </c>
      <c r="OVP19" t="str">
        <f t="shared" si="171"/>
        <v/>
      </c>
      <c r="OVQ19" t="str">
        <f t="shared" si="171"/>
        <v/>
      </c>
      <c r="OVR19" t="str">
        <f t="shared" si="171"/>
        <v/>
      </c>
      <c r="OVS19" t="str">
        <f t="shared" si="171"/>
        <v/>
      </c>
      <c r="OVT19" t="str">
        <f t="shared" si="171"/>
        <v/>
      </c>
      <c r="OVU19" t="str">
        <f t="shared" si="171"/>
        <v/>
      </c>
      <c r="OVV19" t="str">
        <f t="shared" si="171"/>
        <v/>
      </c>
      <c r="OVW19" t="str">
        <f t="shared" si="171"/>
        <v/>
      </c>
      <c r="OVX19" t="str">
        <f t="shared" si="171"/>
        <v/>
      </c>
      <c r="OVY19" t="str">
        <f t="shared" si="171"/>
        <v/>
      </c>
      <c r="OVZ19" t="str">
        <f t="shared" si="171"/>
        <v/>
      </c>
      <c r="OWA19" t="str">
        <f t="shared" si="171"/>
        <v/>
      </c>
      <c r="OWB19" t="str">
        <f t="shared" si="171"/>
        <v/>
      </c>
      <c r="OWC19" t="str">
        <f t="shared" si="171"/>
        <v/>
      </c>
      <c r="OWD19" t="str">
        <f t="shared" si="171"/>
        <v/>
      </c>
      <c r="OWE19" t="str">
        <f t="shared" si="171"/>
        <v/>
      </c>
      <c r="OWF19" t="str">
        <f t="shared" si="171"/>
        <v/>
      </c>
      <c r="OWG19" t="str">
        <f t="shared" si="171"/>
        <v/>
      </c>
      <c r="OWH19" t="str">
        <f t="shared" si="171"/>
        <v/>
      </c>
      <c r="OWI19" t="str">
        <f t="shared" si="171"/>
        <v/>
      </c>
      <c r="OWJ19" t="str">
        <f t="shared" si="171"/>
        <v/>
      </c>
      <c r="OWK19" t="str">
        <f t="shared" si="171"/>
        <v/>
      </c>
      <c r="OWL19" t="str">
        <f t="shared" si="171"/>
        <v/>
      </c>
      <c r="OWM19" t="str">
        <f t="shared" si="171"/>
        <v/>
      </c>
      <c r="OWN19" t="str">
        <f t="shared" si="171"/>
        <v/>
      </c>
      <c r="OWO19" t="str">
        <f t="shared" si="171"/>
        <v/>
      </c>
      <c r="OWP19" t="str">
        <f t="shared" si="171"/>
        <v/>
      </c>
      <c r="OWQ19" t="str">
        <f t="shared" si="171"/>
        <v/>
      </c>
      <c r="OWR19" t="str">
        <f t="shared" ref="OWR19:OZC19" si="172">IF(OR(OWR18=1,OWR17=1),"Fed Intervention","")</f>
        <v/>
      </c>
      <c r="OWS19" t="str">
        <f t="shared" si="172"/>
        <v/>
      </c>
      <c r="OWT19" t="str">
        <f t="shared" si="172"/>
        <v/>
      </c>
      <c r="OWU19" t="str">
        <f t="shared" si="172"/>
        <v/>
      </c>
      <c r="OWV19" t="str">
        <f t="shared" si="172"/>
        <v/>
      </c>
      <c r="OWW19" t="str">
        <f t="shared" si="172"/>
        <v/>
      </c>
      <c r="OWX19" t="str">
        <f t="shared" si="172"/>
        <v/>
      </c>
      <c r="OWY19" t="str">
        <f t="shared" si="172"/>
        <v/>
      </c>
      <c r="OWZ19" t="str">
        <f t="shared" si="172"/>
        <v/>
      </c>
      <c r="OXA19" t="str">
        <f t="shared" si="172"/>
        <v/>
      </c>
      <c r="OXB19" t="str">
        <f t="shared" si="172"/>
        <v/>
      </c>
      <c r="OXC19" t="str">
        <f t="shared" si="172"/>
        <v/>
      </c>
      <c r="OXD19" t="str">
        <f t="shared" si="172"/>
        <v/>
      </c>
      <c r="OXE19" t="str">
        <f t="shared" si="172"/>
        <v/>
      </c>
      <c r="OXF19" t="str">
        <f t="shared" si="172"/>
        <v/>
      </c>
      <c r="OXG19" t="str">
        <f t="shared" si="172"/>
        <v/>
      </c>
      <c r="OXH19" t="str">
        <f t="shared" si="172"/>
        <v/>
      </c>
      <c r="OXI19" t="str">
        <f t="shared" si="172"/>
        <v/>
      </c>
      <c r="OXJ19" t="str">
        <f t="shared" si="172"/>
        <v/>
      </c>
      <c r="OXK19" t="str">
        <f t="shared" si="172"/>
        <v/>
      </c>
      <c r="OXL19" t="str">
        <f t="shared" si="172"/>
        <v/>
      </c>
      <c r="OXM19" t="str">
        <f t="shared" si="172"/>
        <v/>
      </c>
      <c r="OXN19" t="str">
        <f t="shared" si="172"/>
        <v/>
      </c>
      <c r="OXO19" t="str">
        <f t="shared" si="172"/>
        <v/>
      </c>
      <c r="OXP19" t="str">
        <f t="shared" si="172"/>
        <v/>
      </c>
      <c r="OXQ19" t="str">
        <f t="shared" si="172"/>
        <v/>
      </c>
      <c r="OXR19" t="str">
        <f t="shared" si="172"/>
        <v/>
      </c>
      <c r="OXS19" t="str">
        <f t="shared" si="172"/>
        <v/>
      </c>
      <c r="OXT19" t="str">
        <f t="shared" si="172"/>
        <v/>
      </c>
      <c r="OXU19" t="str">
        <f t="shared" si="172"/>
        <v/>
      </c>
      <c r="OXV19" t="str">
        <f t="shared" si="172"/>
        <v/>
      </c>
      <c r="OXW19" t="str">
        <f t="shared" si="172"/>
        <v/>
      </c>
      <c r="OXX19" t="str">
        <f t="shared" si="172"/>
        <v/>
      </c>
      <c r="OXY19" t="str">
        <f t="shared" si="172"/>
        <v/>
      </c>
      <c r="OXZ19" t="str">
        <f t="shared" si="172"/>
        <v/>
      </c>
      <c r="OYA19" t="str">
        <f t="shared" si="172"/>
        <v/>
      </c>
      <c r="OYB19" t="str">
        <f t="shared" si="172"/>
        <v/>
      </c>
      <c r="OYC19" t="str">
        <f t="shared" si="172"/>
        <v/>
      </c>
      <c r="OYD19" t="str">
        <f t="shared" si="172"/>
        <v/>
      </c>
      <c r="OYE19" t="str">
        <f t="shared" si="172"/>
        <v/>
      </c>
      <c r="OYF19" t="str">
        <f t="shared" si="172"/>
        <v/>
      </c>
      <c r="OYG19" t="str">
        <f t="shared" si="172"/>
        <v/>
      </c>
      <c r="OYH19" t="str">
        <f t="shared" si="172"/>
        <v/>
      </c>
      <c r="OYI19" t="str">
        <f t="shared" si="172"/>
        <v/>
      </c>
      <c r="OYJ19" t="str">
        <f t="shared" si="172"/>
        <v/>
      </c>
      <c r="OYK19" t="str">
        <f t="shared" si="172"/>
        <v/>
      </c>
      <c r="OYL19" t="str">
        <f t="shared" si="172"/>
        <v/>
      </c>
      <c r="OYM19" t="str">
        <f t="shared" si="172"/>
        <v/>
      </c>
      <c r="OYN19" t="str">
        <f t="shared" si="172"/>
        <v/>
      </c>
      <c r="OYO19" t="str">
        <f t="shared" si="172"/>
        <v/>
      </c>
      <c r="OYP19" t="str">
        <f t="shared" si="172"/>
        <v/>
      </c>
      <c r="OYQ19" t="str">
        <f t="shared" si="172"/>
        <v/>
      </c>
      <c r="OYR19" t="str">
        <f t="shared" si="172"/>
        <v/>
      </c>
      <c r="OYS19" t="str">
        <f t="shared" si="172"/>
        <v/>
      </c>
      <c r="OYT19" t="str">
        <f t="shared" si="172"/>
        <v/>
      </c>
      <c r="OYU19" t="str">
        <f t="shared" si="172"/>
        <v/>
      </c>
      <c r="OYV19" t="str">
        <f t="shared" si="172"/>
        <v/>
      </c>
      <c r="OYW19" t="str">
        <f t="shared" si="172"/>
        <v/>
      </c>
      <c r="OYX19" t="str">
        <f t="shared" si="172"/>
        <v/>
      </c>
      <c r="OYY19" t="str">
        <f t="shared" si="172"/>
        <v/>
      </c>
      <c r="OYZ19" t="str">
        <f t="shared" si="172"/>
        <v/>
      </c>
      <c r="OZA19" t="str">
        <f t="shared" si="172"/>
        <v/>
      </c>
      <c r="OZB19" t="str">
        <f t="shared" si="172"/>
        <v/>
      </c>
      <c r="OZC19" t="str">
        <f t="shared" si="172"/>
        <v/>
      </c>
      <c r="OZD19" t="str">
        <f t="shared" ref="OZD19:PBO19" si="173">IF(OR(OZD18=1,OZD17=1),"Fed Intervention","")</f>
        <v/>
      </c>
      <c r="OZE19" t="str">
        <f t="shared" si="173"/>
        <v/>
      </c>
      <c r="OZF19" t="str">
        <f t="shared" si="173"/>
        <v/>
      </c>
      <c r="OZG19" t="str">
        <f t="shared" si="173"/>
        <v/>
      </c>
      <c r="OZH19" t="str">
        <f t="shared" si="173"/>
        <v/>
      </c>
      <c r="OZI19" t="str">
        <f t="shared" si="173"/>
        <v/>
      </c>
      <c r="OZJ19" t="str">
        <f t="shared" si="173"/>
        <v/>
      </c>
      <c r="OZK19" t="str">
        <f t="shared" si="173"/>
        <v/>
      </c>
      <c r="OZL19" t="str">
        <f t="shared" si="173"/>
        <v/>
      </c>
      <c r="OZM19" t="str">
        <f t="shared" si="173"/>
        <v/>
      </c>
      <c r="OZN19" t="str">
        <f t="shared" si="173"/>
        <v/>
      </c>
      <c r="OZO19" t="str">
        <f t="shared" si="173"/>
        <v/>
      </c>
      <c r="OZP19" t="str">
        <f t="shared" si="173"/>
        <v/>
      </c>
      <c r="OZQ19" t="str">
        <f t="shared" si="173"/>
        <v/>
      </c>
      <c r="OZR19" t="str">
        <f t="shared" si="173"/>
        <v/>
      </c>
      <c r="OZS19" t="str">
        <f t="shared" si="173"/>
        <v/>
      </c>
      <c r="OZT19" t="str">
        <f t="shared" si="173"/>
        <v/>
      </c>
      <c r="OZU19" t="str">
        <f t="shared" si="173"/>
        <v/>
      </c>
      <c r="OZV19" t="str">
        <f t="shared" si="173"/>
        <v/>
      </c>
      <c r="OZW19" t="str">
        <f t="shared" si="173"/>
        <v/>
      </c>
      <c r="OZX19" t="str">
        <f t="shared" si="173"/>
        <v/>
      </c>
      <c r="OZY19" t="str">
        <f t="shared" si="173"/>
        <v/>
      </c>
      <c r="OZZ19" t="str">
        <f t="shared" si="173"/>
        <v/>
      </c>
      <c r="PAA19" t="str">
        <f t="shared" si="173"/>
        <v/>
      </c>
      <c r="PAB19" t="str">
        <f t="shared" si="173"/>
        <v/>
      </c>
      <c r="PAC19" t="str">
        <f t="shared" si="173"/>
        <v/>
      </c>
      <c r="PAD19" t="str">
        <f t="shared" si="173"/>
        <v/>
      </c>
      <c r="PAE19" t="str">
        <f t="shared" si="173"/>
        <v/>
      </c>
      <c r="PAF19" t="str">
        <f t="shared" si="173"/>
        <v/>
      </c>
      <c r="PAG19" t="str">
        <f t="shared" si="173"/>
        <v/>
      </c>
      <c r="PAH19" t="str">
        <f t="shared" si="173"/>
        <v/>
      </c>
      <c r="PAI19" t="str">
        <f t="shared" si="173"/>
        <v/>
      </c>
      <c r="PAJ19" t="str">
        <f t="shared" si="173"/>
        <v/>
      </c>
      <c r="PAK19" t="str">
        <f t="shared" si="173"/>
        <v/>
      </c>
      <c r="PAL19" t="str">
        <f t="shared" si="173"/>
        <v/>
      </c>
      <c r="PAM19" t="str">
        <f t="shared" si="173"/>
        <v/>
      </c>
      <c r="PAN19" t="str">
        <f t="shared" si="173"/>
        <v/>
      </c>
      <c r="PAO19" t="str">
        <f t="shared" si="173"/>
        <v/>
      </c>
      <c r="PAP19" t="str">
        <f t="shared" si="173"/>
        <v/>
      </c>
      <c r="PAQ19" t="str">
        <f t="shared" si="173"/>
        <v/>
      </c>
      <c r="PAR19" t="str">
        <f t="shared" si="173"/>
        <v/>
      </c>
      <c r="PAS19" t="str">
        <f t="shared" si="173"/>
        <v/>
      </c>
      <c r="PAT19" t="str">
        <f t="shared" si="173"/>
        <v/>
      </c>
      <c r="PAU19" t="str">
        <f t="shared" si="173"/>
        <v/>
      </c>
      <c r="PAV19" t="str">
        <f t="shared" si="173"/>
        <v/>
      </c>
      <c r="PAW19" t="str">
        <f t="shared" si="173"/>
        <v/>
      </c>
      <c r="PAX19" t="str">
        <f t="shared" si="173"/>
        <v/>
      </c>
      <c r="PAY19" t="str">
        <f t="shared" si="173"/>
        <v/>
      </c>
      <c r="PAZ19" t="str">
        <f t="shared" si="173"/>
        <v/>
      </c>
      <c r="PBA19" t="str">
        <f t="shared" si="173"/>
        <v/>
      </c>
      <c r="PBB19" t="str">
        <f t="shared" si="173"/>
        <v/>
      </c>
      <c r="PBC19" t="str">
        <f t="shared" si="173"/>
        <v/>
      </c>
      <c r="PBD19" t="str">
        <f t="shared" si="173"/>
        <v/>
      </c>
      <c r="PBE19" t="str">
        <f t="shared" si="173"/>
        <v/>
      </c>
      <c r="PBF19" t="str">
        <f t="shared" si="173"/>
        <v/>
      </c>
      <c r="PBG19" t="str">
        <f t="shared" si="173"/>
        <v/>
      </c>
      <c r="PBH19" t="str">
        <f t="shared" si="173"/>
        <v/>
      </c>
      <c r="PBI19" t="str">
        <f t="shared" si="173"/>
        <v/>
      </c>
      <c r="PBJ19" t="str">
        <f t="shared" si="173"/>
        <v/>
      </c>
      <c r="PBK19" t="str">
        <f t="shared" si="173"/>
        <v/>
      </c>
      <c r="PBL19" t="str">
        <f t="shared" si="173"/>
        <v/>
      </c>
      <c r="PBM19" t="str">
        <f t="shared" si="173"/>
        <v/>
      </c>
      <c r="PBN19" t="str">
        <f t="shared" si="173"/>
        <v/>
      </c>
      <c r="PBO19" t="str">
        <f t="shared" si="173"/>
        <v/>
      </c>
      <c r="PBP19" t="str">
        <f t="shared" ref="PBP19:PEA19" si="174">IF(OR(PBP18=1,PBP17=1),"Fed Intervention","")</f>
        <v/>
      </c>
      <c r="PBQ19" t="str">
        <f t="shared" si="174"/>
        <v/>
      </c>
      <c r="PBR19" t="str">
        <f t="shared" si="174"/>
        <v/>
      </c>
      <c r="PBS19" t="str">
        <f t="shared" si="174"/>
        <v/>
      </c>
      <c r="PBT19" t="str">
        <f t="shared" si="174"/>
        <v/>
      </c>
      <c r="PBU19" t="str">
        <f t="shared" si="174"/>
        <v/>
      </c>
      <c r="PBV19" t="str">
        <f t="shared" si="174"/>
        <v/>
      </c>
      <c r="PBW19" t="str">
        <f t="shared" si="174"/>
        <v/>
      </c>
      <c r="PBX19" t="str">
        <f t="shared" si="174"/>
        <v/>
      </c>
      <c r="PBY19" t="str">
        <f t="shared" si="174"/>
        <v/>
      </c>
      <c r="PBZ19" t="str">
        <f t="shared" si="174"/>
        <v/>
      </c>
      <c r="PCA19" t="str">
        <f t="shared" si="174"/>
        <v/>
      </c>
      <c r="PCB19" t="str">
        <f t="shared" si="174"/>
        <v/>
      </c>
      <c r="PCC19" t="str">
        <f t="shared" si="174"/>
        <v/>
      </c>
      <c r="PCD19" t="str">
        <f t="shared" si="174"/>
        <v/>
      </c>
      <c r="PCE19" t="str">
        <f t="shared" si="174"/>
        <v/>
      </c>
      <c r="PCF19" t="str">
        <f t="shared" si="174"/>
        <v/>
      </c>
      <c r="PCG19" t="str">
        <f t="shared" si="174"/>
        <v/>
      </c>
      <c r="PCH19" t="str">
        <f t="shared" si="174"/>
        <v/>
      </c>
      <c r="PCI19" t="str">
        <f t="shared" si="174"/>
        <v/>
      </c>
      <c r="PCJ19" t="str">
        <f t="shared" si="174"/>
        <v/>
      </c>
      <c r="PCK19" t="str">
        <f t="shared" si="174"/>
        <v/>
      </c>
      <c r="PCL19" t="str">
        <f t="shared" si="174"/>
        <v/>
      </c>
      <c r="PCM19" t="str">
        <f t="shared" si="174"/>
        <v/>
      </c>
      <c r="PCN19" t="str">
        <f t="shared" si="174"/>
        <v/>
      </c>
      <c r="PCO19" t="str">
        <f t="shared" si="174"/>
        <v/>
      </c>
      <c r="PCP19" t="str">
        <f t="shared" si="174"/>
        <v/>
      </c>
      <c r="PCQ19" t="str">
        <f t="shared" si="174"/>
        <v/>
      </c>
      <c r="PCR19" t="str">
        <f t="shared" si="174"/>
        <v/>
      </c>
      <c r="PCS19" t="str">
        <f t="shared" si="174"/>
        <v/>
      </c>
      <c r="PCT19" t="str">
        <f t="shared" si="174"/>
        <v/>
      </c>
      <c r="PCU19" t="str">
        <f t="shared" si="174"/>
        <v/>
      </c>
      <c r="PCV19" t="str">
        <f t="shared" si="174"/>
        <v/>
      </c>
      <c r="PCW19" t="str">
        <f t="shared" si="174"/>
        <v/>
      </c>
      <c r="PCX19" t="str">
        <f t="shared" si="174"/>
        <v/>
      </c>
      <c r="PCY19" t="str">
        <f t="shared" si="174"/>
        <v/>
      </c>
      <c r="PCZ19" t="str">
        <f t="shared" si="174"/>
        <v/>
      </c>
      <c r="PDA19" t="str">
        <f t="shared" si="174"/>
        <v/>
      </c>
      <c r="PDB19" t="str">
        <f t="shared" si="174"/>
        <v/>
      </c>
      <c r="PDC19" t="str">
        <f t="shared" si="174"/>
        <v/>
      </c>
      <c r="PDD19" t="str">
        <f t="shared" si="174"/>
        <v/>
      </c>
      <c r="PDE19" t="str">
        <f t="shared" si="174"/>
        <v/>
      </c>
      <c r="PDF19" t="str">
        <f t="shared" si="174"/>
        <v/>
      </c>
      <c r="PDG19" t="str">
        <f t="shared" si="174"/>
        <v/>
      </c>
      <c r="PDH19" t="str">
        <f t="shared" si="174"/>
        <v/>
      </c>
      <c r="PDI19" t="str">
        <f t="shared" si="174"/>
        <v/>
      </c>
      <c r="PDJ19" t="str">
        <f t="shared" si="174"/>
        <v/>
      </c>
      <c r="PDK19" t="str">
        <f t="shared" si="174"/>
        <v/>
      </c>
      <c r="PDL19" t="str">
        <f t="shared" si="174"/>
        <v/>
      </c>
      <c r="PDM19" t="str">
        <f t="shared" si="174"/>
        <v/>
      </c>
      <c r="PDN19" t="str">
        <f t="shared" si="174"/>
        <v/>
      </c>
      <c r="PDO19" t="str">
        <f t="shared" si="174"/>
        <v/>
      </c>
      <c r="PDP19" t="str">
        <f t="shared" si="174"/>
        <v/>
      </c>
      <c r="PDQ19" t="str">
        <f t="shared" si="174"/>
        <v/>
      </c>
      <c r="PDR19" t="str">
        <f t="shared" si="174"/>
        <v/>
      </c>
      <c r="PDS19" t="str">
        <f t="shared" si="174"/>
        <v/>
      </c>
      <c r="PDT19" t="str">
        <f t="shared" si="174"/>
        <v/>
      </c>
      <c r="PDU19" t="str">
        <f t="shared" si="174"/>
        <v/>
      </c>
      <c r="PDV19" t="str">
        <f t="shared" si="174"/>
        <v/>
      </c>
      <c r="PDW19" t="str">
        <f t="shared" si="174"/>
        <v/>
      </c>
      <c r="PDX19" t="str">
        <f t="shared" si="174"/>
        <v/>
      </c>
      <c r="PDY19" t="str">
        <f t="shared" si="174"/>
        <v/>
      </c>
      <c r="PDZ19" t="str">
        <f t="shared" si="174"/>
        <v/>
      </c>
      <c r="PEA19" t="str">
        <f t="shared" si="174"/>
        <v/>
      </c>
      <c r="PEB19" t="str">
        <f t="shared" ref="PEB19:PGM19" si="175">IF(OR(PEB18=1,PEB17=1),"Fed Intervention","")</f>
        <v/>
      </c>
      <c r="PEC19" t="str">
        <f t="shared" si="175"/>
        <v/>
      </c>
      <c r="PED19" t="str">
        <f t="shared" si="175"/>
        <v/>
      </c>
      <c r="PEE19" t="str">
        <f t="shared" si="175"/>
        <v/>
      </c>
      <c r="PEF19" t="str">
        <f t="shared" si="175"/>
        <v/>
      </c>
      <c r="PEG19" t="str">
        <f t="shared" si="175"/>
        <v/>
      </c>
      <c r="PEH19" t="str">
        <f t="shared" si="175"/>
        <v/>
      </c>
      <c r="PEI19" t="str">
        <f t="shared" si="175"/>
        <v/>
      </c>
      <c r="PEJ19" t="str">
        <f t="shared" si="175"/>
        <v/>
      </c>
      <c r="PEK19" t="str">
        <f t="shared" si="175"/>
        <v/>
      </c>
      <c r="PEL19" t="str">
        <f t="shared" si="175"/>
        <v/>
      </c>
      <c r="PEM19" t="str">
        <f t="shared" si="175"/>
        <v/>
      </c>
      <c r="PEN19" t="str">
        <f t="shared" si="175"/>
        <v/>
      </c>
      <c r="PEO19" t="str">
        <f t="shared" si="175"/>
        <v/>
      </c>
      <c r="PEP19" t="str">
        <f t="shared" si="175"/>
        <v/>
      </c>
      <c r="PEQ19" t="str">
        <f t="shared" si="175"/>
        <v/>
      </c>
      <c r="PER19" t="str">
        <f t="shared" si="175"/>
        <v/>
      </c>
      <c r="PES19" t="str">
        <f t="shared" si="175"/>
        <v/>
      </c>
      <c r="PET19" t="str">
        <f t="shared" si="175"/>
        <v/>
      </c>
      <c r="PEU19" t="str">
        <f t="shared" si="175"/>
        <v/>
      </c>
      <c r="PEV19" t="str">
        <f t="shared" si="175"/>
        <v/>
      </c>
      <c r="PEW19" t="str">
        <f t="shared" si="175"/>
        <v/>
      </c>
      <c r="PEX19" t="str">
        <f t="shared" si="175"/>
        <v/>
      </c>
      <c r="PEY19" t="str">
        <f t="shared" si="175"/>
        <v/>
      </c>
      <c r="PEZ19" t="str">
        <f t="shared" si="175"/>
        <v/>
      </c>
      <c r="PFA19" t="str">
        <f t="shared" si="175"/>
        <v/>
      </c>
      <c r="PFB19" t="str">
        <f t="shared" si="175"/>
        <v/>
      </c>
      <c r="PFC19" t="str">
        <f t="shared" si="175"/>
        <v/>
      </c>
      <c r="PFD19" t="str">
        <f t="shared" si="175"/>
        <v/>
      </c>
      <c r="PFE19" t="str">
        <f t="shared" si="175"/>
        <v/>
      </c>
      <c r="PFF19" t="str">
        <f t="shared" si="175"/>
        <v/>
      </c>
      <c r="PFG19" t="str">
        <f t="shared" si="175"/>
        <v/>
      </c>
      <c r="PFH19" t="str">
        <f t="shared" si="175"/>
        <v/>
      </c>
      <c r="PFI19" t="str">
        <f t="shared" si="175"/>
        <v/>
      </c>
      <c r="PFJ19" t="str">
        <f t="shared" si="175"/>
        <v/>
      </c>
      <c r="PFK19" t="str">
        <f t="shared" si="175"/>
        <v/>
      </c>
      <c r="PFL19" t="str">
        <f t="shared" si="175"/>
        <v/>
      </c>
      <c r="PFM19" t="str">
        <f t="shared" si="175"/>
        <v/>
      </c>
      <c r="PFN19" t="str">
        <f t="shared" si="175"/>
        <v/>
      </c>
      <c r="PFO19" t="str">
        <f t="shared" si="175"/>
        <v/>
      </c>
      <c r="PFP19" t="str">
        <f t="shared" si="175"/>
        <v/>
      </c>
      <c r="PFQ19" t="str">
        <f t="shared" si="175"/>
        <v/>
      </c>
      <c r="PFR19" t="str">
        <f t="shared" si="175"/>
        <v/>
      </c>
      <c r="PFS19" t="str">
        <f t="shared" si="175"/>
        <v/>
      </c>
      <c r="PFT19" t="str">
        <f t="shared" si="175"/>
        <v/>
      </c>
      <c r="PFU19" t="str">
        <f t="shared" si="175"/>
        <v/>
      </c>
      <c r="PFV19" t="str">
        <f t="shared" si="175"/>
        <v/>
      </c>
      <c r="PFW19" t="str">
        <f t="shared" si="175"/>
        <v/>
      </c>
      <c r="PFX19" t="str">
        <f t="shared" si="175"/>
        <v/>
      </c>
      <c r="PFY19" t="str">
        <f t="shared" si="175"/>
        <v/>
      </c>
      <c r="PFZ19" t="str">
        <f t="shared" si="175"/>
        <v/>
      </c>
      <c r="PGA19" t="str">
        <f t="shared" si="175"/>
        <v/>
      </c>
      <c r="PGB19" t="str">
        <f t="shared" si="175"/>
        <v/>
      </c>
      <c r="PGC19" t="str">
        <f t="shared" si="175"/>
        <v/>
      </c>
      <c r="PGD19" t="str">
        <f t="shared" si="175"/>
        <v/>
      </c>
      <c r="PGE19" t="str">
        <f t="shared" si="175"/>
        <v/>
      </c>
      <c r="PGF19" t="str">
        <f t="shared" si="175"/>
        <v/>
      </c>
      <c r="PGG19" t="str">
        <f t="shared" si="175"/>
        <v/>
      </c>
      <c r="PGH19" t="str">
        <f t="shared" si="175"/>
        <v/>
      </c>
      <c r="PGI19" t="str">
        <f t="shared" si="175"/>
        <v/>
      </c>
      <c r="PGJ19" t="str">
        <f t="shared" si="175"/>
        <v/>
      </c>
      <c r="PGK19" t="str">
        <f t="shared" si="175"/>
        <v/>
      </c>
      <c r="PGL19" t="str">
        <f t="shared" si="175"/>
        <v/>
      </c>
      <c r="PGM19" t="str">
        <f t="shared" si="175"/>
        <v/>
      </c>
      <c r="PGN19" t="str">
        <f t="shared" ref="PGN19:PIY19" si="176">IF(OR(PGN18=1,PGN17=1),"Fed Intervention","")</f>
        <v/>
      </c>
      <c r="PGO19" t="str">
        <f t="shared" si="176"/>
        <v/>
      </c>
      <c r="PGP19" t="str">
        <f t="shared" si="176"/>
        <v/>
      </c>
      <c r="PGQ19" t="str">
        <f t="shared" si="176"/>
        <v/>
      </c>
      <c r="PGR19" t="str">
        <f t="shared" si="176"/>
        <v/>
      </c>
      <c r="PGS19" t="str">
        <f t="shared" si="176"/>
        <v/>
      </c>
      <c r="PGT19" t="str">
        <f t="shared" si="176"/>
        <v/>
      </c>
      <c r="PGU19" t="str">
        <f t="shared" si="176"/>
        <v/>
      </c>
      <c r="PGV19" t="str">
        <f t="shared" si="176"/>
        <v/>
      </c>
      <c r="PGW19" t="str">
        <f t="shared" si="176"/>
        <v/>
      </c>
      <c r="PGX19" t="str">
        <f t="shared" si="176"/>
        <v/>
      </c>
      <c r="PGY19" t="str">
        <f t="shared" si="176"/>
        <v/>
      </c>
      <c r="PGZ19" t="str">
        <f t="shared" si="176"/>
        <v/>
      </c>
      <c r="PHA19" t="str">
        <f t="shared" si="176"/>
        <v/>
      </c>
      <c r="PHB19" t="str">
        <f t="shared" si="176"/>
        <v/>
      </c>
      <c r="PHC19" t="str">
        <f t="shared" si="176"/>
        <v/>
      </c>
      <c r="PHD19" t="str">
        <f t="shared" si="176"/>
        <v/>
      </c>
      <c r="PHE19" t="str">
        <f t="shared" si="176"/>
        <v/>
      </c>
      <c r="PHF19" t="str">
        <f t="shared" si="176"/>
        <v/>
      </c>
      <c r="PHG19" t="str">
        <f t="shared" si="176"/>
        <v/>
      </c>
      <c r="PHH19" t="str">
        <f t="shared" si="176"/>
        <v/>
      </c>
      <c r="PHI19" t="str">
        <f t="shared" si="176"/>
        <v/>
      </c>
      <c r="PHJ19" t="str">
        <f t="shared" si="176"/>
        <v/>
      </c>
      <c r="PHK19" t="str">
        <f t="shared" si="176"/>
        <v/>
      </c>
      <c r="PHL19" t="str">
        <f t="shared" si="176"/>
        <v/>
      </c>
      <c r="PHM19" t="str">
        <f t="shared" si="176"/>
        <v/>
      </c>
      <c r="PHN19" t="str">
        <f t="shared" si="176"/>
        <v/>
      </c>
      <c r="PHO19" t="str">
        <f t="shared" si="176"/>
        <v/>
      </c>
      <c r="PHP19" t="str">
        <f t="shared" si="176"/>
        <v/>
      </c>
      <c r="PHQ19" t="str">
        <f t="shared" si="176"/>
        <v/>
      </c>
      <c r="PHR19" t="str">
        <f t="shared" si="176"/>
        <v/>
      </c>
      <c r="PHS19" t="str">
        <f t="shared" si="176"/>
        <v/>
      </c>
      <c r="PHT19" t="str">
        <f t="shared" si="176"/>
        <v/>
      </c>
      <c r="PHU19" t="str">
        <f t="shared" si="176"/>
        <v/>
      </c>
      <c r="PHV19" t="str">
        <f t="shared" si="176"/>
        <v/>
      </c>
      <c r="PHW19" t="str">
        <f t="shared" si="176"/>
        <v/>
      </c>
      <c r="PHX19" t="str">
        <f t="shared" si="176"/>
        <v/>
      </c>
      <c r="PHY19" t="str">
        <f t="shared" si="176"/>
        <v/>
      </c>
      <c r="PHZ19" t="str">
        <f t="shared" si="176"/>
        <v/>
      </c>
      <c r="PIA19" t="str">
        <f t="shared" si="176"/>
        <v/>
      </c>
      <c r="PIB19" t="str">
        <f t="shared" si="176"/>
        <v/>
      </c>
      <c r="PIC19" t="str">
        <f t="shared" si="176"/>
        <v/>
      </c>
      <c r="PID19" t="str">
        <f t="shared" si="176"/>
        <v/>
      </c>
      <c r="PIE19" t="str">
        <f t="shared" si="176"/>
        <v/>
      </c>
      <c r="PIF19" t="str">
        <f t="shared" si="176"/>
        <v/>
      </c>
      <c r="PIG19" t="str">
        <f t="shared" si="176"/>
        <v/>
      </c>
      <c r="PIH19" t="str">
        <f t="shared" si="176"/>
        <v/>
      </c>
      <c r="PII19" t="str">
        <f t="shared" si="176"/>
        <v/>
      </c>
      <c r="PIJ19" t="str">
        <f t="shared" si="176"/>
        <v/>
      </c>
      <c r="PIK19" t="str">
        <f t="shared" si="176"/>
        <v/>
      </c>
      <c r="PIL19" t="str">
        <f t="shared" si="176"/>
        <v/>
      </c>
      <c r="PIM19" t="str">
        <f t="shared" si="176"/>
        <v/>
      </c>
      <c r="PIN19" t="str">
        <f t="shared" si="176"/>
        <v/>
      </c>
      <c r="PIO19" t="str">
        <f t="shared" si="176"/>
        <v/>
      </c>
      <c r="PIP19" t="str">
        <f t="shared" si="176"/>
        <v/>
      </c>
      <c r="PIQ19" t="str">
        <f t="shared" si="176"/>
        <v/>
      </c>
      <c r="PIR19" t="str">
        <f t="shared" si="176"/>
        <v/>
      </c>
      <c r="PIS19" t="str">
        <f t="shared" si="176"/>
        <v/>
      </c>
      <c r="PIT19" t="str">
        <f t="shared" si="176"/>
        <v/>
      </c>
      <c r="PIU19" t="str">
        <f t="shared" si="176"/>
        <v/>
      </c>
      <c r="PIV19" t="str">
        <f t="shared" si="176"/>
        <v/>
      </c>
      <c r="PIW19" t="str">
        <f t="shared" si="176"/>
        <v/>
      </c>
      <c r="PIX19" t="str">
        <f t="shared" si="176"/>
        <v/>
      </c>
      <c r="PIY19" t="str">
        <f t="shared" si="176"/>
        <v/>
      </c>
      <c r="PIZ19" t="str">
        <f t="shared" ref="PIZ19:PLK19" si="177">IF(OR(PIZ18=1,PIZ17=1),"Fed Intervention","")</f>
        <v/>
      </c>
      <c r="PJA19" t="str">
        <f t="shared" si="177"/>
        <v/>
      </c>
      <c r="PJB19" t="str">
        <f t="shared" si="177"/>
        <v/>
      </c>
      <c r="PJC19" t="str">
        <f t="shared" si="177"/>
        <v/>
      </c>
      <c r="PJD19" t="str">
        <f t="shared" si="177"/>
        <v/>
      </c>
      <c r="PJE19" t="str">
        <f t="shared" si="177"/>
        <v/>
      </c>
      <c r="PJF19" t="str">
        <f t="shared" si="177"/>
        <v/>
      </c>
      <c r="PJG19" t="str">
        <f t="shared" si="177"/>
        <v/>
      </c>
      <c r="PJH19" t="str">
        <f t="shared" si="177"/>
        <v/>
      </c>
      <c r="PJI19" t="str">
        <f t="shared" si="177"/>
        <v/>
      </c>
      <c r="PJJ19" t="str">
        <f t="shared" si="177"/>
        <v/>
      </c>
      <c r="PJK19" t="str">
        <f t="shared" si="177"/>
        <v/>
      </c>
      <c r="PJL19" t="str">
        <f t="shared" si="177"/>
        <v/>
      </c>
      <c r="PJM19" t="str">
        <f t="shared" si="177"/>
        <v/>
      </c>
      <c r="PJN19" t="str">
        <f t="shared" si="177"/>
        <v/>
      </c>
      <c r="PJO19" t="str">
        <f t="shared" si="177"/>
        <v/>
      </c>
      <c r="PJP19" t="str">
        <f t="shared" si="177"/>
        <v/>
      </c>
      <c r="PJQ19" t="str">
        <f t="shared" si="177"/>
        <v/>
      </c>
      <c r="PJR19" t="str">
        <f t="shared" si="177"/>
        <v/>
      </c>
      <c r="PJS19" t="str">
        <f t="shared" si="177"/>
        <v/>
      </c>
      <c r="PJT19" t="str">
        <f t="shared" si="177"/>
        <v/>
      </c>
      <c r="PJU19" t="str">
        <f t="shared" si="177"/>
        <v/>
      </c>
      <c r="PJV19" t="str">
        <f t="shared" si="177"/>
        <v/>
      </c>
      <c r="PJW19" t="str">
        <f t="shared" si="177"/>
        <v/>
      </c>
      <c r="PJX19" t="str">
        <f t="shared" si="177"/>
        <v/>
      </c>
      <c r="PJY19" t="str">
        <f t="shared" si="177"/>
        <v/>
      </c>
      <c r="PJZ19" t="str">
        <f t="shared" si="177"/>
        <v/>
      </c>
      <c r="PKA19" t="str">
        <f t="shared" si="177"/>
        <v/>
      </c>
      <c r="PKB19" t="str">
        <f t="shared" si="177"/>
        <v/>
      </c>
      <c r="PKC19" t="str">
        <f t="shared" si="177"/>
        <v/>
      </c>
      <c r="PKD19" t="str">
        <f t="shared" si="177"/>
        <v/>
      </c>
      <c r="PKE19" t="str">
        <f t="shared" si="177"/>
        <v/>
      </c>
      <c r="PKF19" t="str">
        <f t="shared" si="177"/>
        <v/>
      </c>
      <c r="PKG19" t="str">
        <f t="shared" si="177"/>
        <v/>
      </c>
      <c r="PKH19" t="str">
        <f t="shared" si="177"/>
        <v/>
      </c>
      <c r="PKI19" t="str">
        <f t="shared" si="177"/>
        <v/>
      </c>
      <c r="PKJ19" t="str">
        <f t="shared" si="177"/>
        <v/>
      </c>
      <c r="PKK19" t="str">
        <f t="shared" si="177"/>
        <v/>
      </c>
      <c r="PKL19" t="str">
        <f t="shared" si="177"/>
        <v/>
      </c>
      <c r="PKM19" t="str">
        <f t="shared" si="177"/>
        <v/>
      </c>
      <c r="PKN19" t="str">
        <f t="shared" si="177"/>
        <v/>
      </c>
      <c r="PKO19" t="str">
        <f t="shared" si="177"/>
        <v/>
      </c>
      <c r="PKP19" t="str">
        <f t="shared" si="177"/>
        <v/>
      </c>
      <c r="PKQ19" t="str">
        <f t="shared" si="177"/>
        <v/>
      </c>
      <c r="PKR19" t="str">
        <f t="shared" si="177"/>
        <v/>
      </c>
      <c r="PKS19" t="str">
        <f t="shared" si="177"/>
        <v/>
      </c>
      <c r="PKT19" t="str">
        <f t="shared" si="177"/>
        <v/>
      </c>
      <c r="PKU19" t="str">
        <f t="shared" si="177"/>
        <v/>
      </c>
      <c r="PKV19" t="str">
        <f t="shared" si="177"/>
        <v/>
      </c>
      <c r="PKW19" t="str">
        <f t="shared" si="177"/>
        <v/>
      </c>
      <c r="PKX19" t="str">
        <f t="shared" si="177"/>
        <v/>
      </c>
      <c r="PKY19" t="str">
        <f t="shared" si="177"/>
        <v/>
      </c>
      <c r="PKZ19" t="str">
        <f t="shared" si="177"/>
        <v/>
      </c>
      <c r="PLA19" t="str">
        <f t="shared" si="177"/>
        <v/>
      </c>
      <c r="PLB19" t="str">
        <f t="shared" si="177"/>
        <v/>
      </c>
      <c r="PLC19" t="str">
        <f t="shared" si="177"/>
        <v/>
      </c>
      <c r="PLD19" t="str">
        <f t="shared" si="177"/>
        <v/>
      </c>
      <c r="PLE19" t="str">
        <f t="shared" si="177"/>
        <v/>
      </c>
      <c r="PLF19" t="str">
        <f t="shared" si="177"/>
        <v/>
      </c>
      <c r="PLG19" t="str">
        <f t="shared" si="177"/>
        <v/>
      </c>
      <c r="PLH19" t="str">
        <f t="shared" si="177"/>
        <v/>
      </c>
      <c r="PLI19" t="str">
        <f t="shared" si="177"/>
        <v/>
      </c>
      <c r="PLJ19" t="str">
        <f t="shared" si="177"/>
        <v/>
      </c>
      <c r="PLK19" t="str">
        <f t="shared" si="177"/>
        <v/>
      </c>
      <c r="PLL19" t="str">
        <f t="shared" ref="PLL19:PNW19" si="178">IF(OR(PLL18=1,PLL17=1),"Fed Intervention","")</f>
        <v/>
      </c>
      <c r="PLM19" t="str">
        <f t="shared" si="178"/>
        <v/>
      </c>
      <c r="PLN19" t="str">
        <f t="shared" si="178"/>
        <v/>
      </c>
      <c r="PLO19" t="str">
        <f t="shared" si="178"/>
        <v/>
      </c>
      <c r="PLP19" t="str">
        <f t="shared" si="178"/>
        <v/>
      </c>
      <c r="PLQ19" t="str">
        <f t="shared" si="178"/>
        <v/>
      </c>
      <c r="PLR19" t="str">
        <f t="shared" si="178"/>
        <v/>
      </c>
      <c r="PLS19" t="str">
        <f t="shared" si="178"/>
        <v/>
      </c>
      <c r="PLT19" t="str">
        <f t="shared" si="178"/>
        <v/>
      </c>
      <c r="PLU19" t="str">
        <f t="shared" si="178"/>
        <v/>
      </c>
      <c r="PLV19" t="str">
        <f t="shared" si="178"/>
        <v/>
      </c>
      <c r="PLW19" t="str">
        <f t="shared" si="178"/>
        <v/>
      </c>
      <c r="PLX19" t="str">
        <f t="shared" si="178"/>
        <v/>
      </c>
      <c r="PLY19" t="str">
        <f t="shared" si="178"/>
        <v/>
      </c>
      <c r="PLZ19" t="str">
        <f t="shared" si="178"/>
        <v/>
      </c>
      <c r="PMA19" t="str">
        <f t="shared" si="178"/>
        <v/>
      </c>
      <c r="PMB19" t="str">
        <f t="shared" si="178"/>
        <v/>
      </c>
      <c r="PMC19" t="str">
        <f t="shared" si="178"/>
        <v/>
      </c>
      <c r="PMD19" t="str">
        <f t="shared" si="178"/>
        <v/>
      </c>
      <c r="PME19" t="str">
        <f t="shared" si="178"/>
        <v/>
      </c>
      <c r="PMF19" t="str">
        <f t="shared" si="178"/>
        <v/>
      </c>
      <c r="PMG19" t="str">
        <f t="shared" si="178"/>
        <v/>
      </c>
      <c r="PMH19" t="str">
        <f t="shared" si="178"/>
        <v/>
      </c>
      <c r="PMI19" t="str">
        <f t="shared" si="178"/>
        <v/>
      </c>
      <c r="PMJ19" t="str">
        <f t="shared" si="178"/>
        <v/>
      </c>
      <c r="PMK19" t="str">
        <f t="shared" si="178"/>
        <v/>
      </c>
      <c r="PML19" t="str">
        <f t="shared" si="178"/>
        <v/>
      </c>
      <c r="PMM19" t="str">
        <f t="shared" si="178"/>
        <v/>
      </c>
      <c r="PMN19" t="str">
        <f t="shared" si="178"/>
        <v/>
      </c>
      <c r="PMO19" t="str">
        <f t="shared" si="178"/>
        <v/>
      </c>
      <c r="PMP19" t="str">
        <f t="shared" si="178"/>
        <v/>
      </c>
      <c r="PMQ19" t="str">
        <f t="shared" si="178"/>
        <v/>
      </c>
      <c r="PMR19" t="str">
        <f t="shared" si="178"/>
        <v/>
      </c>
      <c r="PMS19" t="str">
        <f t="shared" si="178"/>
        <v/>
      </c>
      <c r="PMT19" t="str">
        <f t="shared" si="178"/>
        <v/>
      </c>
      <c r="PMU19" t="str">
        <f t="shared" si="178"/>
        <v/>
      </c>
      <c r="PMV19" t="str">
        <f t="shared" si="178"/>
        <v/>
      </c>
      <c r="PMW19" t="str">
        <f t="shared" si="178"/>
        <v/>
      </c>
      <c r="PMX19" t="str">
        <f t="shared" si="178"/>
        <v/>
      </c>
      <c r="PMY19" t="str">
        <f t="shared" si="178"/>
        <v/>
      </c>
      <c r="PMZ19" t="str">
        <f t="shared" si="178"/>
        <v/>
      </c>
      <c r="PNA19" t="str">
        <f t="shared" si="178"/>
        <v/>
      </c>
      <c r="PNB19" t="str">
        <f t="shared" si="178"/>
        <v/>
      </c>
      <c r="PNC19" t="str">
        <f t="shared" si="178"/>
        <v/>
      </c>
      <c r="PND19" t="str">
        <f t="shared" si="178"/>
        <v/>
      </c>
      <c r="PNE19" t="str">
        <f t="shared" si="178"/>
        <v/>
      </c>
      <c r="PNF19" t="str">
        <f t="shared" si="178"/>
        <v/>
      </c>
      <c r="PNG19" t="str">
        <f t="shared" si="178"/>
        <v/>
      </c>
      <c r="PNH19" t="str">
        <f t="shared" si="178"/>
        <v/>
      </c>
      <c r="PNI19" t="str">
        <f t="shared" si="178"/>
        <v/>
      </c>
      <c r="PNJ19" t="str">
        <f t="shared" si="178"/>
        <v/>
      </c>
      <c r="PNK19" t="str">
        <f t="shared" si="178"/>
        <v/>
      </c>
      <c r="PNL19" t="str">
        <f t="shared" si="178"/>
        <v/>
      </c>
      <c r="PNM19" t="str">
        <f t="shared" si="178"/>
        <v/>
      </c>
      <c r="PNN19" t="str">
        <f t="shared" si="178"/>
        <v/>
      </c>
      <c r="PNO19" t="str">
        <f t="shared" si="178"/>
        <v/>
      </c>
      <c r="PNP19" t="str">
        <f t="shared" si="178"/>
        <v/>
      </c>
      <c r="PNQ19" t="str">
        <f t="shared" si="178"/>
        <v/>
      </c>
      <c r="PNR19" t="str">
        <f t="shared" si="178"/>
        <v/>
      </c>
      <c r="PNS19" t="str">
        <f t="shared" si="178"/>
        <v/>
      </c>
      <c r="PNT19" t="str">
        <f t="shared" si="178"/>
        <v/>
      </c>
      <c r="PNU19" t="str">
        <f t="shared" si="178"/>
        <v/>
      </c>
      <c r="PNV19" t="str">
        <f t="shared" si="178"/>
        <v/>
      </c>
      <c r="PNW19" t="str">
        <f t="shared" si="178"/>
        <v/>
      </c>
      <c r="PNX19" t="str">
        <f t="shared" ref="PNX19:PQI19" si="179">IF(OR(PNX18=1,PNX17=1),"Fed Intervention","")</f>
        <v/>
      </c>
      <c r="PNY19" t="str">
        <f t="shared" si="179"/>
        <v/>
      </c>
      <c r="PNZ19" t="str">
        <f t="shared" si="179"/>
        <v/>
      </c>
      <c r="POA19" t="str">
        <f t="shared" si="179"/>
        <v/>
      </c>
      <c r="POB19" t="str">
        <f t="shared" si="179"/>
        <v/>
      </c>
      <c r="POC19" t="str">
        <f t="shared" si="179"/>
        <v/>
      </c>
      <c r="POD19" t="str">
        <f t="shared" si="179"/>
        <v/>
      </c>
      <c r="POE19" t="str">
        <f t="shared" si="179"/>
        <v/>
      </c>
      <c r="POF19" t="str">
        <f t="shared" si="179"/>
        <v/>
      </c>
      <c r="POG19" t="str">
        <f t="shared" si="179"/>
        <v/>
      </c>
      <c r="POH19" t="str">
        <f t="shared" si="179"/>
        <v/>
      </c>
      <c r="POI19" t="str">
        <f t="shared" si="179"/>
        <v/>
      </c>
      <c r="POJ19" t="str">
        <f t="shared" si="179"/>
        <v/>
      </c>
      <c r="POK19" t="str">
        <f t="shared" si="179"/>
        <v/>
      </c>
      <c r="POL19" t="str">
        <f t="shared" si="179"/>
        <v/>
      </c>
      <c r="POM19" t="str">
        <f t="shared" si="179"/>
        <v/>
      </c>
      <c r="PON19" t="str">
        <f t="shared" si="179"/>
        <v/>
      </c>
      <c r="POO19" t="str">
        <f t="shared" si="179"/>
        <v/>
      </c>
      <c r="POP19" t="str">
        <f t="shared" si="179"/>
        <v/>
      </c>
      <c r="POQ19" t="str">
        <f t="shared" si="179"/>
        <v/>
      </c>
      <c r="POR19" t="str">
        <f t="shared" si="179"/>
        <v/>
      </c>
      <c r="POS19" t="str">
        <f t="shared" si="179"/>
        <v/>
      </c>
      <c r="POT19" t="str">
        <f t="shared" si="179"/>
        <v/>
      </c>
      <c r="POU19" t="str">
        <f t="shared" si="179"/>
        <v/>
      </c>
      <c r="POV19" t="str">
        <f t="shared" si="179"/>
        <v/>
      </c>
      <c r="POW19" t="str">
        <f t="shared" si="179"/>
        <v/>
      </c>
      <c r="POX19" t="str">
        <f t="shared" si="179"/>
        <v/>
      </c>
      <c r="POY19" t="str">
        <f t="shared" si="179"/>
        <v/>
      </c>
      <c r="POZ19" t="str">
        <f t="shared" si="179"/>
        <v/>
      </c>
      <c r="PPA19" t="str">
        <f t="shared" si="179"/>
        <v/>
      </c>
      <c r="PPB19" t="str">
        <f t="shared" si="179"/>
        <v/>
      </c>
      <c r="PPC19" t="str">
        <f t="shared" si="179"/>
        <v/>
      </c>
      <c r="PPD19" t="str">
        <f t="shared" si="179"/>
        <v/>
      </c>
      <c r="PPE19" t="str">
        <f t="shared" si="179"/>
        <v/>
      </c>
      <c r="PPF19" t="str">
        <f t="shared" si="179"/>
        <v/>
      </c>
      <c r="PPG19" t="str">
        <f t="shared" si="179"/>
        <v/>
      </c>
      <c r="PPH19" t="str">
        <f t="shared" si="179"/>
        <v/>
      </c>
      <c r="PPI19" t="str">
        <f t="shared" si="179"/>
        <v/>
      </c>
      <c r="PPJ19" t="str">
        <f t="shared" si="179"/>
        <v/>
      </c>
      <c r="PPK19" t="str">
        <f t="shared" si="179"/>
        <v/>
      </c>
      <c r="PPL19" t="str">
        <f t="shared" si="179"/>
        <v/>
      </c>
      <c r="PPM19" t="str">
        <f t="shared" si="179"/>
        <v/>
      </c>
      <c r="PPN19" t="str">
        <f t="shared" si="179"/>
        <v/>
      </c>
      <c r="PPO19" t="str">
        <f t="shared" si="179"/>
        <v/>
      </c>
      <c r="PPP19" t="str">
        <f t="shared" si="179"/>
        <v/>
      </c>
      <c r="PPQ19" t="str">
        <f t="shared" si="179"/>
        <v/>
      </c>
      <c r="PPR19" t="str">
        <f t="shared" si="179"/>
        <v/>
      </c>
      <c r="PPS19" t="str">
        <f t="shared" si="179"/>
        <v/>
      </c>
      <c r="PPT19" t="str">
        <f t="shared" si="179"/>
        <v/>
      </c>
      <c r="PPU19" t="str">
        <f t="shared" si="179"/>
        <v/>
      </c>
      <c r="PPV19" t="str">
        <f t="shared" si="179"/>
        <v/>
      </c>
      <c r="PPW19" t="str">
        <f t="shared" si="179"/>
        <v/>
      </c>
      <c r="PPX19" t="str">
        <f t="shared" si="179"/>
        <v/>
      </c>
      <c r="PPY19" t="str">
        <f t="shared" si="179"/>
        <v/>
      </c>
      <c r="PPZ19" t="str">
        <f t="shared" si="179"/>
        <v/>
      </c>
      <c r="PQA19" t="str">
        <f t="shared" si="179"/>
        <v/>
      </c>
      <c r="PQB19" t="str">
        <f t="shared" si="179"/>
        <v/>
      </c>
      <c r="PQC19" t="str">
        <f t="shared" si="179"/>
        <v/>
      </c>
      <c r="PQD19" t="str">
        <f t="shared" si="179"/>
        <v/>
      </c>
      <c r="PQE19" t="str">
        <f t="shared" si="179"/>
        <v/>
      </c>
      <c r="PQF19" t="str">
        <f t="shared" si="179"/>
        <v/>
      </c>
      <c r="PQG19" t="str">
        <f t="shared" si="179"/>
        <v/>
      </c>
      <c r="PQH19" t="str">
        <f t="shared" si="179"/>
        <v/>
      </c>
      <c r="PQI19" t="str">
        <f t="shared" si="179"/>
        <v/>
      </c>
      <c r="PQJ19" t="str">
        <f t="shared" ref="PQJ19:PSU19" si="180">IF(OR(PQJ18=1,PQJ17=1),"Fed Intervention","")</f>
        <v/>
      </c>
      <c r="PQK19" t="str">
        <f t="shared" si="180"/>
        <v/>
      </c>
      <c r="PQL19" t="str">
        <f t="shared" si="180"/>
        <v/>
      </c>
      <c r="PQM19" t="str">
        <f t="shared" si="180"/>
        <v/>
      </c>
      <c r="PQN19" t="str">
        <f t="shared" si="180"/>
        <v/>
      </c>
      <c r="PQO19" t="str">
        <f t="shared" si="180"/>
        <v/>
      </c>
      <c r="PQP19" t="str">
        <f t="shared" si="180"/>
        <v/>
      </c>
      <c r="PQQ19" t="str">
        <f t="shared" si="180"/>
        <v/>
      </c>
      <c r="PQR19" t="str">
        <f t="shared" si="180"/>
        <v/>
      </c>
      <c r="PQS19" t="str">
        <f t="shared" si="180"/>
        <v/>
      </c>
      <c r="PQT19" t="str">
        <f t="shared" si="180"/>
        <v/>
      </c>
      <c r="PQU19" t="str">
        <f t="shared" si="180"/>
        <v/>
      </c>
      <c r="PQV19" t="str">
        <f t="shared" si="180"/>
        <v/>
      </c>
      <c r="PQW19" t="str">
        <f t="shared" si="180"/>
        <v/>
      </c>
      <c r="PQX19" t="str">
        <f t="shared" si="180"/>
        <v/>
      </c>
      <c r="PQY19" t="str">
        <f t="shared" si="180"/>
        <v/>
      </c>
      <c r="PQZ19" t="str">
        <f t="shared" si="180"/>
        <v/>
      </c>
      <c r="PRA19" t="str">
        <f t="shared" si="180"/>
        <v/>
      </c>
      <c r="PRB19" t="str">
        <f t="shared" si="180"/>
        <v/>
      </c>
      <c r="PRC19" t="str">
        <f t="shared" si="180"/>
        <v/>
      </c>
      <c r="PRD19" t="str">
        <f t="shared" si="180"/>
        <v/>
      </c>
      <c r="PRE19" t="str">
        <f t="shared" si="180"/>
        <v/>
      </c>
      <c r="PRF19" t="str">
        <f t="shared" si="180"/>
        <v/>
      </c>
      <c r="PRG19" t="str">
        <f t="shared" si="180"/>
        <v/>
      </c>
      <c r="PRH19" t="str">
        <f t="shared" si="180"/>
        <v/>
      </c>
      <c r="PRI19" t="str">
        <f t="shared" si="180"/>
        <v/>
      </c>
      <c r="PRJ19" t="str">
        <f t="shared" si="180"/>
        <v/>
      </c>
      <c r="PRK19" t="str">
        <f t="shared" si="180"/>
        <v/>
      </c>
      <c r="PRL19" t="str">
        <f t="shared" si="180"/>
        <v/>
      </c>
      <c r="PRM19" t="str">
        <f t="shared" si="180"/>
        <v/>
      </c>
      <c r="PRN19" t="str">
        <f t="shared" si="180"/>
        <v/>
      </c>
      <c r="PRO19" t="str">
        <f t="shared" si="180"/>
        <v/>
      </c>
      <c r="PRP19" t="str">
        <f t="shared" si="180"/>
        <v/>
      </c>
      <c r="PRQ19" t="str">
        <f t="shared" si="180"/>
        <v/>
      </c>
      <c r="PRR19" t="str">
        <f t="shared" si="180"/>
        <v/>
      </c>
      <c r="PRS19" t="str">
        <f t="shared" si="180"/>
        <v/>
      </c>
      <c r="PRT19" t="str">
        <f t="shared" si="180"/>
        <v/>
      </c>
      <c r="PRU19" t="str">
        <f t="shared" si="180"/>
        <v/>
      </c>
      <c r="PRV19" t="str">
        <f t="shared" si="180"/>
        <v/>
      </c>
      <c r="PRW19" t="str">
        <f t="shared" si="180"/>
        <v/>
      </c>
      <c r="PRX19" t="str">
        <f t="shared" si="180"/>
        <v/>
      </c>
      <c r="PRY19" t="str">
        <f t="shared" si="180"/>
        <v/>
      </c>
      <c r="PRZ19" t="str">
        <f t="shared" si="180"/>
        <v/>
      </c>
      <c r="PSA19" t="str">
        <f t="shared" si="180"/>
        <v/>
      </c>
      <c r="PSB19" t="str">
        <f t="shared" si="180"/>
        <v/>
      </c>
      <c r="PSC19" t="str">
        <f t="shared" si="180"/>
        <v/>
      </c>
      <c r="PSD19" t="str">
        <f t="shared" si="180"/>
        <v/>
      </c>
      <c r="PSE19" t="str">
        <f t="shared" si="180"/>
        <v/>
      </c>
      <c r="PSF19" t="str">
        <f t="shared" si="180"/>
        <v/>
      </c>
      <c r="PSG19" t="str">
        <f t="shared" si="180"/>
        <v/>
      </c>
      <c r="PSH19" t="str">
        <f t="shared" si="180"/>
        <v/>
      </c>
      <c r="PSI19" t="str">
        <f t="shared" si="180"/>
        <v/>
      </c>
      <c r="PSJ19" t="str">
        <f t="shared" si="180"/>
        <v/>
      </c>
      <c r="PSK19" t="str">
        <f t="shared" si="180"/>
        <v/>
      </c>
      <c r="PSL19" t="str">
        <f t="shared" si="180"/>
        <v/>
      </c>
      <c r="PSM19" t="str">
        <f t="shared" si="180"/>
        <v/>
      </c>
      <c r="PSN19" t="str">
        <f t="shared" si="180"/>
        <v/>
      </c>
      <c r="PSO19" t="str">
        <f t="shared" si="180"/>
        <v/>
      </c>
      <c r="PSP19" t="str">
        <f t="shared" si="180"/>
        <v/>
      </c>
      <c r="PSQ19" t="str">
        <f t="shared" si="180"/>
        <v/>
      </c>
      <c r="PSR19" t="str">
        <f t="shared" si="180"/>
        <v/>
      </c>
      <c r="PSS19" t="str">
        <f t="shared" si="180"/>
        <v/>
      </c>
      <c r="PST19" t="str">
        <f t="shared" si="180"/>
        <v/>
      </c>
      <c r="PSU19" t="str">
        <f t="shared" si="180"/>
        <v/>
      </c>
      <c r="PSV19" t="str">
        <f t="shared" ref="PSV19:PVG19" si="181">IF(OR(PSV18=1,PSV17=1),"Fed Intervention","")</f>
        <v/>
      </c>
      <c r="PSW19" t="str">
        <f t="shared" si="181"/>
        <v/>
      </c>
      <c r="PSX19" t="str">
        <f t="shared" si="181"/>
        <v/>
      </c>
      <c r="PSY19" t="str">
        <f t="shared" si="181"/>
        <v/>
      </c>
      <c r="PSZ19" t="str">
        <f t="shared" si="181"/>
        <v/>
      </c>
      <c r="PTA19" t="str">
        <f t="shared" si="181"/>
        <v/>
      </c>
      <c r="PTB19" t="str">
        <f t="shared" si="181"/>
        <v/>
      </c>
      <c r="PTC19" t="str">
        <f t="shared" si="181"/>
        <v/>
      </c>
      <c r="PTD19" t="str">
        <f t="shared" si="181"/>
        <v/>
      </c>
      <c r="PTE19" t="str">
        <f t="shared" si="181"/>
        <v/>
      </c>
      <c r="PTF19" t="str">
        <f t="shared" si="181"/>
        <v/>
      </c>
      <c r="PTG19" t="str">
        <f t="shared" si="181"/>
        <v/>
      </c>
      <c r="PTH19" t="str">
        <f t="shared" si="181"/>
        <v/>
      </c>
      <c r="PTI19" t="str">
        <f t="shared" si="181"/>
        <v/>
      </c>
      <c r="PTJ19" t="str">
        <f t="shared" si="181"/>
        <v/>
      </c>
      <c r="PTK19" t="str">
        <f t="shared" si="181"/>
        <v/>
      </c>
      <c r="PTL19" t="str">
        <f t="shared" si="181"/>
        <v/>
      </c>
      <c r="PTM19" t="str">
        <f t="shared" si="181"/>
        <v/>
      </c>
      <c r="PTN19" t="str">
        <f t="shared" si="181"/>
        <v/>
      </c>
      <c r="PTO19" t="str">
        <f t="shared" si="181"/>
        <v/>
      </c>
      <c r="PTP19" t="str">
        <f t="shared" si="181"/>
        <v/>
      </c>
      <c r="PTQ19" t="str">
        <f t="shared" si="181"/>
        <v/>
      </c>
      <c r="PTR19" t="str">
        <f t="shared" si="181"/>
        <v/>
      </c>
      <c r="PTS19" t="str">
        <f t="shared" si="181"/>
        <v/>
      </c>
      <c r="PTT19" t="str">
        <f t="shared" si="181"/>
        <v/>
      </c>
      <c r="PTU19" t="str">
        <f t="shared" si="181"/>
        <v/>
      </c>
      <c r="PTV19" t="str">
        <f t="shared" si="181"/>
        <v/>
      </c>
      <c r="PTW19" t="str">
        <f t="shared" si="181"/>
        <v/>
      </c>
      <c r="PTX19" t="str">
        <f t="shared" si="181"/>
        <v/>
      </c>
      <c r="PTY19" t="str">
        <f t="shared" si="181"/>
        <v/>
      </c>
      <c r="PTZ19" t="str">
        <f t="shared" si="181"/>
        <v/>
      </c>
      <c r="PUA19" t="str">
        <f t="shared" si="181"/>
        <v/>
      </c>
      <c r="PUB19" t="str">
        <f t="shared" si="181"/>
        <v/>
      </c>
      <c r="PUC19" t="str">
        <f t="shared" si="181"/>
        <v/>
      </c>
      <c r="PUD19" t="str">
        <f t="shared" si="181"/>
        <v/>
      </c>
      <c r="PUE19" t="str">
        <f t="shared" si="181"/>
        <v/>
      </c>
      <c r="PUF19" t="str">
        <f t="shared" si="181"/>
        <v/>
      </c>
      <c r="PUG19" t="str">
        <f t="shared" si="181"/>
        <v/>
      </c>
      <c r="PUH19" t="str">
        <f t="shared" si="181"/>
        <v/>
      </c>
      <c r="PUI19" t="str">
        <f t="shared" si="181"/>
        <v/>
      </c>
      <c r="PUJ19" t="str">
        <f t="shared" si="181"/>
        <v/>
      </c>
      <c r="PUK19" t="str">
        <f t="shared" si="181"/>
        <v/>
      </c>
      <c r="PUL19" t="str">
        <f t="shared" si="181"/>
        <v/>
      </c>
      <c r="PUM19" t="str">
        <f t="shared" si="181"/>
        <v/>
      </c>
      <c r="PUN19" t="str">
        <f t="shared" si="181"/>
        <v/>
      </c>
      <c r="PUO19" t="str">
        <f t="shared" si="181"/>
        <v/>
      </c>
      <c r="PUP19" t="str">
        <f t="shared" si="181"/>
        <v/>
      </c>
      <c r="PUQ19" t="str">
        <f t="shared" si="181"/>
        <v/>
      </c>
      <c r="PUR19" t="str">
        <f t="shared" si="181"/>
        <v/>
      </c>
      <c r="PUS19" t="str">
        <f t="shared" si="181"/>
        <v/>
      </c>
      <c r="PUT19" t="str">
        <f t="shared" si="181"/>
        <v/>
      </c>
      <c r="PUU19" t="str">
        <f t="shared" si="181"/>
        <v/>
      </c>
      <c r="PUV19" t="str">
        <f t="shared" si="181"/>
        <v/>
      </c>
      <c r="PUW19" t="str">
        <f t="shared" si="181"/>
        <v/>
      </c>
      <c r="PUX19" t="str">
        <f t="shared" si="181"/>
        <v/>
      </c>
      <c r="PUY19" t="str">
        <f t="shared" si="181"/>
        <v/>
      </c>
      <c r="PUZ19" t="str">
        <f t="shared" si="181"/>
        <v/>
      </c>
      <c r="PVA19" t="str">
        <f t="shared" si="181"/>
        <v/>
      </c>
      <c r="PVB19" t="str">
        <f t="shared" si="181"/>
        <v/>
      </c>
      <c r="PVC19" t="str">
        <f t="shared" si="181"/>
        <v/>
      </c>
      <c r="PVD19" t="str">
        <f t="shared" si="181"/>
        <v/>
      </c>
      <c r="PVE19" t="str">
        <f t="shared" si="181"/>
        <v/>
      </c>
      <c r="PVF19" t="str">
        <f t="shared" si="181"/>
        <v/>
      </c>
      <c r="PVG19" t="str">
        <f t="shared" si="181"/>
        <v/>
      </c>
      <c r="PVH19" t="str">
        <f t="shared" ref="PVH19:PXS19" si="182">IF(OR(PVH18=1,PVH17=1),"Fed Intervention","")</f>
        <v/>
      </c>
      <c r="PVI19" t="str">
        <f t="shared" si="182"/>
        <v/>
      </c>
      <c r="PVJ19" t="str">
        <f t="shared" si="182"/>
        <v/>
      </c>
      <c r="PVK19" t="str">
        <f t="shared" si="182"/>
        <v/>
      </c>
      <c r="PVL19" t="str">
        <f t="shared" si="182"/>
        <v/>
      </c>
      <c r="PVM19" t="str">
        <f t="shared" si="182"/>
        <v/>
      </c>
      <c r="PVN19" t="str">
        <f t="shared" si="182"/>
        <v/>
      </c>
      <c r="PVO19" t="str">
        <f t="shared" si="182"/>
        <v/>
      </c>
      <c r="PVP19" t="str">
        <f t="shared" si="182"/>
        <v/>
      </c>
      <c r="PVQ19" t="str">
        <f t="shared" si="182"/>
        <v/>
      </c>
      <c r="PVR19" t="str">
        <f t="shared" si="182"/>
        <v/>
      </c>
      <c r="PVS19" t="str">
        <f t="shared" si="182"/>
        <v/>
      </c>
      <c r="PVT19" t="str">
        <f t="shared" si="182"/>
        <v/>
      </c>
      <c r="PVU19" t="str">
        <f t="shared" si="182"/>
        <v/>
      </c>
      <c r="PVV19" t="str">
        <f t="shared" si="182"/>
        <v/>
      </c>
      <c r="PVW19" t="str">
        <f t="shared" si="182"/>
        <v/>
      </c>
      <c r="PVX19" t="str">
        <f t="shared" si="182"/>
        <v/>
      </c>
      <c r="PVY19" t="str">
        <f t="shared" si="182"/>
        <v/>
      </c>
      <c r="PVZ19" t="str">
        <f t="shared" si="182"/>
        <v/>
      </c>
      <c r="PWA19" t="str">
        <f t="shared" si="182"/>
        <v/>
      </c>
      <c r="PWB19" t="str">
        <f t="shared" si="182"/>
        <v/>
      </c>
      <c r="PWC19" t="str">
        <f t="shared" si="182"/>
        <v/>
      </c>
      <c r="PWD19" t="str">
        <f t="shared" si="182"/>
        <v/>
      </c>
      <c r="PWE19" t="str">
        <f t="shared" si="182"/>
        <v/>
      </c>
      <c r="PWF19" t="str">
        <f t="shared" si="182"/>
        <v/>
      </c>
      <c r="PWG19" t="str">
        <f t="shared" si="182"/>
        <v/>
      </c>
      <c r="PWH19" t="str">
        <f t="shared" si="182"/>
        <v/>
      </c>
      <c r="PWI19" t="str">
        <f t="shared" si="182"/>
        <v/>
      </c>
      <c r="PWJ19" t="str">
        <f t="shared" si="182"/>
        <v/>
      </c>
      <c r="PWK19" t="str">
        <f t="shared" si="182"/>
        <v/>
      </c>
      <c r="PWL19" t="str">
        <f t="shared" si="182"/>
        <v/>
      </c>
      <c r="PWM19" t="str">
        <f t="shared" si="182"/>
        <v/>
      </c>
      <c r="PWN19" t="str">
        <f t="shared" si="182"/>
        <v/>
      </c>
      <c r="PWO19" t="str">
        <f t="shared" si="182"/>
        <v/>
      </c>
      <c r="PWP19" t="str">
        <f t="shared" si="182"/>
        <v/>
      </c>
      <c r="PWQ19" t="str">
        <f t="shared" si="182"/>
        <v/>
      </c>
      <c r="PWR19" t="str">
        <f t="shared" si="182"/>
        <v/>
      </c>
      <c r="PWS19" t="str">
        <f t="shared" si="182"/>
        <v/>
      </c>
      <c r="PWT19" t="str">
        <f t="shared" si="182"/>
        <v/>
      </c>
      <c r="PWU19" t="str">
        <f t="shared" si="182"/>
        <v/>
      </c>
      <c r="PWV19" t="str">
        <f t="shared" si="182"/>
        <v/>
      </c>
      <c r="PWW19" t="str">
        <f t="shared" si="182"/>
        <v/>
      </c>
      <c r="PWX19" t="str">
        <f t="shared" si="182"/>
        <v/>
      </c>
      <c r="PWY19" t="str">
        <f t="shared" si="182"/>
        <v/>
      </c>
      <c r="PWZ19" t="str">
        <f t="shared" si="182"/>
        <v/>
      </c>
      <c r="PXA19" t="str">
        <f t="shared" si="182"/>
        <v/>
      </c>
      <c r="PXB19" t="str">
        <f t="shared" si="182"/>
        <v/>
      </c>
      <c r="PXC19" t="str">
        <f t="shared" si="182"/>
        <v/>
      </c>
      <c r="PXD19" t="str">
        <f t="shared" si="182"/>
        <v/>
      </c>
      <c r="PXE19" t="str">
        <f t="shared" si="182"/>
        <v/>
      </c>
      <c r="PXF19" t="str">
        <f t="shared" si="182"/>
        <v/>
      </c>
      <c r="PXG19" t="str">
        <f t="shared" si="182"/>
        <v/>
      </c>
      <c r="PXH19" t="str">
        <f t="shared" si="182"/>
        <v/>
      </c>
      <c r="PXI19" t="str">
        <f t="shared" si="182"/>
        <v/>
      </c>
      <c r="PXJ19" t="str">
        <f t="shared" si="182"/>
        <v/>
      </c>
      <c r="PXK19" t="str">
        <f t="shared" si="182"/>
        <v/>
      </c>
      <c r="PXL19" t="str">
        <f t="shared" si="182"/>
        <v/>
      </c>
      <c r="PXM19" t="str">
        <f t="shared" si="182"/>
        <v/>
      </c>
      <c r="PXN19" t="str">
        <f t="shared" si="182"/>
        <v/>
      </c>
      <c r="PXO19" t="str">
        <f t="shared" si="182"/>
        <v/>
      </c>
      <c r="PXP19" t="str">
        <f t="shared" si="182"/>
        <v/>
      </c>
      <c r="PXQ19" t="str">
        <f t="shared" si="182"/>
        <v/>
      </c>
      <c r="PXR19" t="str">
        <f t="shared" si="182"/>
        <v/>
      </c>
      <c r="PXS19" t="str">
        <f t="shared" si="182"/>
        <v/>
      </c>
      <c r="PXT19" t="str">
        <f t="shared" ref="PXT19:QAE19" si="183">IF(OR(PXT18=1,PXT17=1),"Fed Intervention","")</f>
        <v/>
      </c>
      <c r="PXU19" t="str">
        <f t="shared" si="183"/>
        <v/>
      </c>
      <c r="PXV19" t="str">
        <f t="shared" si="183"/>
        <v/>
      </c>
      <c r="PXW19" t="str">
        <f t="shared" si="183"/>
        <v/>
      </c>
      <c r="PXX19" t="str">
        <f t="shared" si="183"/>
        <v/>
      </c>
      <c r="PXY19" t="str">
        <f t="shared" si="183"/>
        <v/>
      </c>
      <c r="PXZ19" t="str">
        <f t="shared" si="183"/>
        <v/>
      </c>
      <c r="PYA19" t="str">
        <f t="shared" si="183"/>
        <v/>
      </c>
      <c r="PYB19" t="str">
        <f t="shared" si="183"/>
        <v/>
      </c>
      <c r="PYC19" t="str">
        <f t="shared" si="183"/>
        <v/>
      </c>
      <c r="PYD19" t="str">
        <f t="shared" si="183"/>
        <v/>
      </c>
      <c r="PYE19" t="str">
        <f t="shared" si="183"/>
        <v/>
      </c>
      <c r="PYF19" t="str">
        <f t="shared" si="183"/>
        <v/>
      </c>
      <c r="PYG19" t="str">
        <f t="shared" si="183"/>
        <v/>
      </c>
      <c r="PYH19" t="str">
        <f t="shared" si="183"/>
        <v/>
      </c>
      <c r="PYI19" t="str">
        <f t="shared" si="183"/>
        <v/>
      </c>
      <c r="PYJ19" t="str">
        <f t="shared" si="183"/>
        <v/>
      </c>
      <c r="PYK19" t="str">
        <f t="shared" si="183"/>
        <v/>
      </c>
      <c r="PYL19" t="str">
        <f t="shared" si="183"/>
        <v/>
      </c>
      <c r="PYM19" t="str">
        <f t="shared" si="183"/>
        <v/>
      </c>
      <c r="PYN19" t="str">
        <f t="shared" si="183"/>
        <v/>
      </c>
      <c r="PYO19" t="str">
        <f t="shared" si="183"/>
        <v/>
      </c>
      <c r="PYP19" t="str">
        <f t="shared" si="183"/>
        <v/>
      </c>
      <c r="PYQ19" t="str">
        <f t="shared" si="183"/>
        <v/>
      </c>
      <c r="PYR19" t="str">
        <f t="shared" si="183"/>
        <v/>
      </c>
      <c r="PYS19" t="str">
        <f t="shared" si="183"/>
        <v/>
      </c>
      <c r="PYT19" t="str">
        <f t="shared" si="183"/>
        <v/>
      </c>
      <c r="PYU19" t="str">
        <f t="shared" si="183"/>
        <v/>
      </c>
      <c r="PYV19" t="str">
        <f t="shared" si="183"/>
        <v/>
      </c>
      <c r="PYW19" t="str">
        <f t="shared" si="183"/>
        <v/>
      </c>
      <c r="PYX19" t="str">
        <f t="shared" si="183"/>
        <v/>
      </c>
      <c r="PYY19" t="str">
        <f t="shared" si="183"/>
        <v/>
      </c>
      <c r="PYZ19" t="str">
        <f t="shared" si="183"/>
        <v/>
      </c>
      <c r="PZA19" t="str">
        <f t="shared" si="183"/>
        <v/>
      </c>
      <c r="PZB19" t="str">
        <f t="shared" si="183"/>
        <v/>
      </c>
      <c r="PZC19" t="str">
        <f t="shared" si="183"/>
        <v/>
      </c>
      <c r="PZD19" t="str">
        <f t="shared" si="183"/>
        <v/>
      </c>
      <c r="PZE19" t="str">
        <f t="shared" si="183"/>
        <v/>
      </c>
      <c r="PZF19" t="str">
        <f t="shared" si="183"/>
        <v/>
      </c>
      <c r="PZG19" t="str">
        <f t="shared" si="183"/>
        <v/>
      </c>
      <c r="PZH19" t="str">
        <f t="shared" si="183"/>
        <v/>
      </c>
      <c r="PZI19" t="str">
        <f t="shared" si="183"/>
        <v/>
      </c>
      <c r="PZJ19" t="str">
        <f t="shared" si="183"/>
        <v/>
      </c>
      <c r="PZK19" t="str">
        <f t="shared" si="183"/>
        <v/>
      </c>
      <c r="PZL19" t="str">
        <f t="shared" si="183"/>
        <v/>
      </c>
      <c r="PZM19" t="str">
        <f t="shared" si="183"/>
        <v/>
      </c>
      <c r="PZN19" t="str">
        <f t="shared" si="183"/>
        <v/>
      </c>
      <c r="PZO19" t="str">
        <f t="shared" si="183"/>
        <v/>
      </c>
      <c r="PZP19" t="str">
        <f t="shared" si="183"/>
        <v/>
      </c>
      <c r="PZQ19" t="str">
        <f t="shared" si="183"/>
        <v/>
      </c>
      <c r="PZR19" t="str">
        <f t="shared" si="183"/>
        <v/>
      </c>
      <c r="PZS19" t="str">
        <f t="shared" si="183"/>
        <v/>
      </c>
      <c r="PZT19" t="str">
        <f t="shared" si="183"/>
        <v/>
      </c>
      <c r="PZU19" t="str">
        <f t="shared" si="183"/>
        <v/>
      </c>
      <c r="PZV19" t="str">
        <f t="shared" si="183"/>
        <v/>
      </c>
      <c r="PZW19" t="str">
        <f t="shared" si="183"/>
        <v/>
      </c>
      <c r="PZX19" t="str">
        <f t="shared" si="183"/>
        <v/>
      </c>
      <c r="PZY19" t="str">
        <f t="shared" si="183"/>
        <v/>
      </c>
      <c r="PZZ19" t="str">
        <f t="shared" si="183"/>
        <v/>
      </c>
      <c r="QAA19" t="str">
        <f t="shared" si="183"/>
        <v/>
      </c>
      <c r="QAB19" t="str">
        <f t="shared" si="183"/>
        <v/>
      </c>
      <c r="QAC19" t="str">
        <f t="shared" si="183"/>
        <v/>
      </c>
      <c r="QAD19" t="str">
        <f t="shared" si="183"/>
        <v/>
      </c>
      <c r="QAE19" t="str">
        <f t="shared" si="183"/>
        <v/>
      </c>
      <c r="QAF19" t="str">
        <f t="shared" ref="QAF19:QCQ19" si="184">IF(OR(QAF18=1,QAF17=1),"Fed Intervention","")</f>
        <v/>
      </c>
      <c r="QAG19" t="str">
        <f t="shared" si="184"/>
        <v/>
      </c>
      <c r="QAH19" t="str">
        <f t="shared" si="184"/>
        <v/>
      </c>
      <c r="QAI19" t="str">
        <f t="shared" si="184"/>
        <v/>
      </c>
      <c r="QAJ19" t="str">
        <f t="shared" si="184"/>
        <v/>
      </c>
      <c r="QAK19" t="str">
        <f t="shared" si="184"/>
        <v/>
      </c>
      <c r="QAL19" t="str">
        <f t="shared" si="184"/>
        <v/>
      </c>
      <c r="QAM19" t="str">
        <f t="shared" si="184"/>
        <v/>
      </c>
      <c r="QAN19" t="str">
        <f t="shared" si="184"/>
        <v/>
      </c>
      <c r="QAO19" t="str">
        <f t="shared" si="184"/>
        <v/>
      </c>
      <c r="QAP19" t="str">
        <f t="shared" si="184"/>
        <v/>
      </c>
      <c r="QAQ19" t="str">
        <f t="shared" si="184"/>
        <v/>
      </c>
      <c r="QAR19" t="str">
        <f t="shared" si="184"/>
        <v/>
      </c>
      <c r="QAS19" t="str">
        <f t="shared" si="184"/>
        <v/>
      </c>
      <c r="QAT19" t="str">
        <f t="shared" si="184"/>
        <v/>
      </c>
      <c r="QAU19" t="str">
        <f t="shared" si="184"/>
        <v/>
      </c>
      <c r="QAV19" t="str">
        <f t="shared" si="184"/>
        <v/>
      </c>
      <c r="QAW19" t="str">
        <f t="shared" si="184"/>
        <v/>
      </c>
      <c r="QAX19" t="str">
        <f t="shared" si="184"/>
        <v/>
      </c>
      <c r="QAY19" t="str">
        <f t="shared" si="184"/>
        <v/>
      </c>
      <c r="QAZ19" t="str">
        <f t="shared" si="184"/>
        <v/>
      </c>
      <c r="QBA19" t="str">
        <f t="shared" si="184"/>
        <v/>
      </c>
      <c r="QBB19" t="str">
        <f t="shared" si="184"/>
        <v/>
      </c>
      <c r="QBC19" t="str">
        <f t="shared" si="184"/>
        <v/>
      </c>
      <c r="QBD19" t="str">
        <f t="shared" si="184"/>
        <v/>
      </c>
      <c r="QBE19" t="str">
        <f t="shared" si="184"/>
        <v/>
      </c>
      <c r="QBF19" t="str">
        <f t="shared" si="184"/>
        <v/>
      </c>
      <c r="QBG19" t="str">
        <f t="shared" si="184"/>
        <v/>
      </c>
      <c r="QBH19" t="str">
        <f t="shared" si="184"/>
        <v/>
      </c>
      <c r="QBI19" t="str">
        <f t="shared" si="184"/>
        <v/>
      </c>
      <c r="QBJ19" t="str">
        <f t="shared" si="184"/>
        <v/>
      </c>
      <c r="QBK19" t="str">
        <f t="shared" si="184"/>
        <v/>
      </c>
      <c r="QBL19" t="str">
        <f t="shared" si="184"/>
        <v/>
      </c>
      <c r="QBM19" t="str">
        <f t="shared" si="184"/>
        <v/>
      </c>
      <c r="QBN19" t="str">
        <f t="shared" si="184"/>
        <v/>
      </c>
      <c r="QBO19" t="str">
        <f t="shared" si="184"/>
        <v/>
      </c>
      <c r="QBP19" t="str">
        <f t="shared" si="184"/>
        <v/>
      </c>
      <c r="QBQ19" t="str">
        <f t="shared" si="184"/>
        <v/>
      </c>
      <c r="QBR19" t="str">
        <f t="shared" si="184"/>
        <v/>
      </c>
      <c r="QBS19" t="str">
        <f t="shared" si="184"/>
        <v/>
      </c>
      <c r="QBT19" t="str">
        <f t="shared" si="184"/>
        <v/>
      </c>
      <c r="QBU19" t="str">
        <f t="shared" si="184"/>
        <v/>
      </c>
      <c r="QBV19" t="str">
        <f t="shared" si="184"/>
        <v/>
      </c>
      <c r="QBW19" t="str">
        <f t="shared" si="184"/>
        <v/>
      </c>
      <c r="QBX19" t="str">
        <f t="shared" si="184"/>
        <v/>
      </c>
      <c r="QBY19" t="str">
        <f t="shared" si="184"/>
        <v/>
      </c>
      <c r="QBZ19" t="str">
        <f t="shared" si="184"/>
        <v/>
      </c>
      <c r="QCA19" t="str">
        <f t="shared" si="184"/>
        <v/>
      </c>
      <c r="QCB19" t="str">
        <f t="shared" si="184"/>
        <v/>
      </c>
      <c r="QCC19" t="str">
        <f t="shared" si="184"/>
        <v/>
      </c>
      <c r="QCD19" t="str">
        <f t="shared" si="184"/>
        <v/>
      </c>
      <c r="QCE19" t="str">
        <f t="shared" si="184"/>
        <v/>
      </c>
      <c r="QCF19" t="str">
        <f t="shared" si="184"/>
        <v/>
      </c>
      <c r="QCG19" t="str">
        <f t="shared" si="184"/>
        <v/>
      </c>
      <c r="QCH19" t="str">
        <f t="shared" si="184"/>
        <v/>
      </c>
      <c r="QCI19" t="str">
        <f t="shared" si="184"/>
        <v/>
      </c>
      <c r="QCJ19" t="str">
        <f t="shared" si="184"/>
        <v/>
      </c>
      <c r="QCK19" t="str">
        <f t="shared" si="184"/>
        <v/>
      </c>
      <c r="QCL19" t="str">
        <f t="shared" si="184"/>
        <v/>
      </c>
      <c r="QCM19" t="str">
        <f t="shared" si="184"/>
        <v/>
      </c>
      <c r="QCN19" t="str">
        <f t="shared" si="184"/>
        <v/>
      </c>
      <c r="QCO19" t="str">
        <f t="shared" si="184"/>
        <v/>
      </c>
      <c r="QCP19" t="str">
        <f t="shared" si="184"/>
        <v/>
      </c>
      <c r="QCQ19" t="str">
        <f t="shared" si="184"/>
        <v/>
      </c>
      <c r="QCR19" t="str">
        <f t="shared" ref="QCR19:QFC19" si="185">IF(OR(QCR18=1,QCR17=1),"Fed Intervention","")</f>
        <v/>
      </c>
      <c r="QCS19" t="str">
        <f t="shared" si="185"/>
        <v/>
      </c>
      <c r="QCT19" t="str">
        <f t="shared" si="185"/>
        <v/>
      </c>
      <c r="QCU19" t="str">
        <f t="shared" si="185"/>
        <v/>
      </c>
      <c r="QCV19" t="str">
        <f t="shared" si="185"/>
        <v/>
      </c>
      <c r="QCW19" t="str">
        <f t="shared" si="185"/>
        <v/>
      </c>
      <c r="QCX19" t="str">
        <f t="shared" si="185"/>
        <v/>
      </c>
      <c r="QCY19" t="str">
        <f t="shared" si="185"/>
        <v/>
      </c>
      <c r="QCZ19" t="str">
        <f t="shared" si="185"/>
        <v/>
      </c>
      <c r="QDA19" t="str">
        <f t="shared" si="185"/>
        <v/>
      </c>
      <c r="QDB19" t="str">
        <f t="shared" si="185"/>
        <v/>
      </c>
      <c r="QDC19" t="str">
        <f t="shared" si="185"/>
        <v/>
      </c>
      <c r="QDD19" t="str">
        <f t="shared" si="185"/>
        <v/>
      </c>
      <c r="QDE19" t="str">
        <f t="shared" si="185"/>
        <v/>
      </c>
      <c r="QDF19" t="str">
        <f t="shared" si="185"/>
        <v/>
      </c>
      <c r="QDG19" t="str">
        <f t="shared" si="185"/>
        <v/>
      </c>
      <c r="QDH19" t="str">
        <f t="shared" si="185"/>
        <v/>
      </c>
      <c r="QDI19" t="str">
        <f t="shared" si="185"/>
        <v/>
      </c>
      <c r="QDJ19" t="str">
        <f t="shared" si="185"/>
        <v/>
      </c>
      <c r="QDK19" t="str">
        <f t="shared" si="185"/>
        <v/>
      </c>
      <c r="QDL19" t="str">
        <f t="shared" si="185"/>
        <v/>
      </c>
      <c r="QDM19" t="str">
        <f t="shared" si="185"/>
        <v/>
      </c>
      <c r="QDN19" t="str">
        <f t="shared" si="185"/>
        <v/>
      </c>
      <c r="QDO19" t="str">
        <f t="shared" si="185"/>
        <v/>
      </c>
      <c r="QDP19" t="str">
        <f t="shared" si="185"/>
        <v/>
      </c>
      <c r="QDQ19" t="str">
        <f t="shared" si="185"/>
        <v/>
      </c>
      <c r="QDR19" t="str">
        <f t="shared" si="185"/>
        <v/>
      </c>
      <c r="QDS19" t="str">
        <f t="shared" si="185"/>
        <v/>
      </c>
      <c r="QDT19" t="str">
        <f t="shared" si="185"/>
        <v/>
      </c>
      <c r="QDU19" t="str">
        <f t="shared" si="185"/>
        <v/>
      </c>
      <c r="QDV19" t="str">
        <f t="shared" si="185"/>
        <v/>
      </c>
      <c r="QDW19" t="str">
        <f t="shared" si="185"/>
        <v/>
      </c>
      <c r="QDX19" t="str">
        <f t="shared" si="185"/>
        <v/>
      </c>
      <c r="QDY19" t="str">
        <f t="shared" si="185"/>
        <v/>
      </c>
      <c r="QDZ19" t="str">
        <f t="shared" si="185"/>
        <v/>
      </c>
      <c r="QEA19" t="str">
        <f t="shared" si="185"/>
        <v/>
      </c>
      <c r="QEB19" t="str">
        <f t="shared" si="185"/>
        <v/>
      </c>
      <c r="QEC19" t="str">
        <f t="shared" si="185"/>
        <v/>
      </c>
      <c r="QED19" t="str">
        <f t="shared" si="185"/>
        <v/>
      </c>
      <c r="QEE19" t="str">
        <f t="shared" si="185"/>
        <v/>
      </c>
      <c r="QEF19" t="str">
        <f t="shared" si="185"/>
        <v/>
      </c>
      <c r="QEG19" t="str">
        <f t="shared" si="185"/>
        <v/>
      </c>
      <c r="QEH19" t="str">
        <f t="shared" si="185"/>
        <v/>
      </c>
      <c r="QEI19" t="str">
        <f t="shared" si="185"/>
        <v/>
      </c>
      <c r="QEJ19" t="str">
        <f t="shared" si="185"/>
        <v/>
      </c>
      <c r="QEK19" t="str">
        <f t="shared" si="185"/>
        <v/>
      </c>
      <c r="QEL19" t="str">
        <f t="shared" si="185"/>
        <v/>
      </c>
      <c r="QEM19" t="str">
        <f t="shared" si="185"/>
        <v/>
      </c>
      <c r="QEN19" t="str">
        <f t="shared" si="185"/>
        <v/>
      </c>
      <c r="QEO19" t="str">
        <f t="shared" si="185"/>
        <v/>
      </c>
      <c r="QEP19" t="str">
        <f t="shared" si="185"/>
        <v/>
      </c>
      <c r="QEQ19" t="str">
        <f t="shared" si="185"/>
        <v/>
      </c>
      <c r="QER19" t="str">
        <f t="shared" si="185"/>
        <v/>
      </c>
      <c r="QES19" t="str">
        <f t="shared" si="185"/>
        <v/>
      </c>
      <c r="QET19" t="str">
        <f t="shared" si="185"/>
        <v/>
      </c>
      <c r="QEU19" t="str">
        <f t="shared" si="185"/>
        <v/>
      </c>
      <c r="QEV19" t="str">
        <f t="shared" si="185"/>
        <v/>
      </c>
      <c r="QEW19" t="str">
        <f t="shared" si="185"/>
        <v/>
      </c>
      <c r="QEX19" t="str">
        <f t="shared" si="185"/>
        <v/>
      </c>
      <c r="QEY19" t="str">
        <f t="shared" si="185"/>
        <v/>
      </c>
      <c r="QEZ19" t="str">
        <f t="shared" si="185"/>
        <v/>
      </c>
      <c r="QFA19" t="str">
        <f t="shared" si="185"/>
        <v/>
      </c>
      <c r="QFB19" t="str">
        <f t="shared" si="185"/>
        <v/>
      </c>
      <c r="QFC19" t="str">
        <f t="shared" si="185"/>
        <v/>
      </c>
      <c r="QFD19" t="str">
        <f t="shared" ref="QFD19:QHO19" si="186">IF(OR(QFD18=1,QFD17=1),"Fed Intervention","")</f>
        <v/>
      </c>
      <c r="QFE19" t="str">
        <f t="shared" si="186"/>
        <v/>
      </c>
      <c r="QFF19" t="str">
        <f t="shared" si="186"/>
        <v/>
      </c>
      <c r="QFG19" t="str">
        <f t="shared" si="186"/>
        <v/>
      </c>
      <c r="QFH19" t="str">
        <f t="shared" si="186"/>
        <v/>
      </c>
      <c r="QFI19" t="str">
        <f t="shared" si="186"/>
        <v/>
      </c>
      <c r="QFJ19" t="str">
        <f t="shared" si="186"/>
        <v/>
      </c>
      <c r="QFK19" t="str">
        <f t="shared" si="186"/>
        <v/>
      </c>
      <c r="QFL19" t="str">
        <f t="shared" si="186"/>
        <v/>
      </c>
      <c r="QFM19" t="str">
        <f t="shared" si="186"/>
        <v/>
      </c>
      <c r="QFN19" t="str">
        <f t="shared" si="186"/>
        <v/>
      </c>
      <c r="QFO19" t="str">
        <f t="shared" si="186"/>
        <v/>
      </c>
      <c r="QFP19" t="str">
        <f t="shared" si="186"/>
        <v/>
      </c>
      <c r="QFQ19" t="str">
        <f t="shared" si="186"/>
        <v/>
      </c>
      <c r="QFR19" t="str">
        <f t="shared" si="186"/>
        <v/>
      </c>
      <c r="QFS19" t="str">
        <f t="shared" si="186"/>
        <v/>
      </c>
      <c r="QFT19" t="str">
        <f t="shared" si="186"/>
        <v/>
      </c>
      <c r="QFU19" t="str">
        <f t="shared" si="186"/>
        <v/>
      </c>
      <c r="QFV19" t="str">
        <f t="shared" si="186"/>
        <v/>
      </c>
      <c r="QFW19" t="str">
        <f t="shared" si="186"/>
        <v/>
      </c>
      <c r="QFX19" t="str">
        <f t="shared" si="186"/>
        <v/>
      </c>
      <c r="QFY19" t="str">
        <f t="shared" si="186"/>
        <v/>
      </c>
      <c r="QFZ19" t="str">
        <f t="shared" si="186"/>
        <v/>
      </c>
      <c r="QGA19" t="str">
        <f t="shared" si="186"/>
        <v/>
      </c>
      <c r="QGB19" t="str">
        <f t="shared" si="186"/>
        <v/>
      </c>
      <c r="QGC19" t="str">
        <f t="shared" si="186"/>
        <v/>
      </c>
      <c r="QGD19" t="str">
        <f t="shared" si="186"/>
        <v/>
      </c>
      <c r="QGE19" t="str">
        <f t="shared" si="186"/>
        <v/>
      </c>
      <c r="QGF19" t="str">
        <f t="shared" si="186"/>
        <v/>
      </c>
      <c r="QGG19" t="str">
        <f t="shared" si="186"/>
        <v/>
      </c>
      <c r="QGH19" t="str">
        <f t="shared" si="186"/>
        <v/>
      </c>
      <c r="QGI19" t="str">
        <f t="shared" si="186"/>
        <v/>
      </c>
      <c r="QGJ19" t="str">
        <f t="shared" si="186"/>
        <v/>
      </c>
      <c r="QGK19" t="str">
        <f t="shared" si="186"/>
        <v/>
      </c>
      <c r="QGL19" t="str">
        <f t="shared" si="186"/>
        <v/>
      </c>
      <c r="QGM19" t="str">
        <f t="shared" si="186"/>
        <v/>
      </c>
      <c r="QGN19" t="str">
        <f t="shared" si="186"/>
        <v/>
      </c>
      <c r="QGO19" t="str">
        <f t="shared" si="186"/>
        <v/>
      </c>
      <c r="QGP19" t="str">
        <f t="shared" si="186"/>
        <v/>
      </c>
      <c r="QGQ19" t="str">
        <f t="shared" si="186"/>
        <v/>
      </c>
      <c r="QGR19" t="str">
        <f t="shared" si="186"/>
        <v/>
      </c>
      <c r="QGS19" t="str">
        <f t="shared" si="186"/>
        <v/>
      </c>
      <c r="QGT19" t="str">
        <f t="shared" si="186"/>
        <v/>
      </c>
      <c r="QGU19" t="str">
        <f t="shared" si="186"/>
        <v/>
      </c>
      <c r="QGV19" t="str">
        <f t="shared" si="186"/>
        <v/>
      </c>
      <c r="QGW19" t="str">
        <f t="shared" si="186"/>
        <v/>
      </c>
      <c r="QGX19" t="str">
        <f t="shared" si="186"/>
        <v/>
      </c>
      <c r="QGY19" t="str">
        <f t="shared" si="186"/>
        <v/>
      </c>
      <c r="QGZ19" t="str">
        <f t="shared" si="186"/>
        <v/>
      </c>
      <c r="QHA19" t="str">
        <f t="shared" si="186"/>
        <v/>
      </c>
      <c r="QHB19" t="str">
        <f t="shared" si="186"/>
        <v/>
      </c>
      <c r="QHC19" t="str">
        <f t="shared" si="186"/>
        <v/>
      </c>
      <c r="QHD19" t="str">
        <f t="shared" si="186"/>
        <v/>
      </c>
      <c r="QHE19" t="str">
        <f t="shared" si="186"/>
        <v/>
      </c>
      <c r="QHF19" t="str">
        <f t="shared" si="186"/>
        <v/>
      </c>
      <c r="QHG19" t="str">
        <f t="shared" si="186"/>
        <v/>
      </c>
      <c r="QHH19" t="str">
        <f t="shared" si="186"/>
        <v/>
      </c>
      <c r="QHI19" t="str">
        <f t="shared" si="186"/>
        <v/>
      </c>
      <c r="QHJ19" t="str">
        <f t="shared" si="186"/>
        <v/>
      </c>
      <c r="QHK19" t="str">
        <f t="shared" si="186"/>
        <v/>
      </c>
      <c r="QHL19" t="str">
        <f t="shared" si="186"/>
        <v/>
      </c>
      <c r="QHM19" t="str">
        <f t="shared" si="186"/>
        <v/>
      </c>
      <c r="QHN19" t="str">
        <f t="shared" si="186"/>
        <v/>
      </c>
      <c r="QHO19" t="str">
        <f t="shared" si="186"/>
        <v/>
      </c>
      <c r="QHP19" t="str">
        <f t="shared" ref="QHP19:QKA19" si="187">IF(OR(QHP18=1,QHP17=1),"Fed Intervention","")</f>
        <v/>
      </c>
      <c r="QHQ19" t="str">
        <f t="shared" si="187"/>
        <v/>
      </c>
      <c r="QHR19" t="str">
        <f t="shared" si="187"/>
        <v/>
      </c>
      <c r="QHS19" t="str">
        <f t="shared" si="187"/>
        <v/>
      </c>
      <c r="QHT19" t="str">
        <f t="shared" si="187"/>
        <v/>
      </c>
      <c r="QHU19" t="str">
        <f t="shared" si="187"/>
        <v/>
      </c>
      <c r="QHV19" t="str">
        <f t="shared" si="187"/>
        <v/>
      </c>
      <c r="QHW19" t="str">
        <f t="shared" si="187"/>
        <v/>
      </c>
      <c r="QHX19" t="str">
        <f t="shared" si="187"/>
        <v/>
      </c>
      <c r="QHY19" t="str">
        <f t="shared" si="187"/>
        <v/>
      </c>
      <c r="QHZ19" t="str">
        <f t="shared" si="187"/>
        <v/>
      </c>
      <c r="QIA19" t="str">
        <f t="shared" si="187"/>
        <v/>
      </c>
      <c r="QIB19" t="str">
        <f t="shared" si="187"/>
        <v/>
      </c>
      <c r="QIC19" t="str">
        <f t="shared" si="187"/>
        <v/>
      </c>
      <c r="QID19" t="str">
        <f t="shared" si="187"/>
        <v/>
      </c>
      <c r="QIE19" t="str">
        <f t="shared" si="187"/>
        <v/>
      </c>
      <c r="QIF19" t="str">
        <f t="shared" si="187"/>
        <v/>
      </c>
      <c r="QIG19" t="str">
        <f t="shared" si="187"/>
        <v/>
      </c>
      <c r="QIH19" t="str">
        <f t="shared" si="187"/>
        <v/>
      </c>
      <c r="QII19" t="str">
        <f t="shared" si="187"/>
        <v/>
      </c>
      <c r="QIJ19" t="str">
        <f t="shared" si="187"/>
        <v/>
      </c>
      <c r="QIK19" t="str">
        <f t="shared" si="187"/>
        <v/>
      </c>
      <c r="QIL19" t="str">
        <f t="shared" si="187"/>
        <v/>
      </c>
      <c r="QIM19" t="str">
        <f t="shared" si="187"/>
        <v/>
      </c>
      <c r="QIN19" t="str">
        <f t="shared" si="187"/>
        <v/>
      </c>
      <c r="QIO19" t="str">
        <f t="shared" si="187"/>
        <v/>
      </c>
      <c r="QIP19" t="str">
        <f t="shared" si="187"/>
        <v/>
      </c>
      <c r="QIQ19" t="str">
        <f t="shared" si="187"/>
        <v/>
      </c>
      <c r="QIR19" t="str">
        <f t="shared" si="187"/>
        <v/>
      </c>
      <c r="QIS19" t="str">
        <f t="shared" si="187"/>
        <v/>
      </c>
      <c r="QIT19" t="str">
        <f t="shared" si="187"/>
        <v/>
      </c>
      <c r="QIU19" t="str">
        <f t="shared" si="187"/>
        <v/>
      </c>
      <c r="QIV19" t="str">
        <f t="shared" si="187"/>
        <v/>
      </c>
      <c r="QIW19" t="str">
        <f t="shared" si="187"/>
        <v/>
      </c>
      <c r="QIX19" t="str">
        <f t="shared" si="187"/>
        <v/>
      </c>
      <c r="QIY19" t="str">
        <f t="shared" si="187"/>
        <v/>
      </c>
      <c r="QIZ19" t="str">
        <f t="shared" si="187"/>
        <v/>
      </c>
      <c r="QJA19" t="str">
        <f t="shared" si="187"/>
        <v/>
      </c>
      <c r="QJB19" t="str">
        <f t="shared" si="187"/>
        <v/>
      </c>
      <c r="QJC19" t="str">
        <f t="shared" si="187"/>
        <v/>
      </c>
      <c r="QJD19" t="str">
        <f t="shared" si="187"/>
        <v/>
      </c>
      <c r="QJE19" t="str">
        <f t="shared" si="187"/>
        <v/>
      </c>
      <c r="QJF19" t="str">
        <f t="shared" si="187"/>
        <v/>
      </c>
      <c r="QJG19" t="str">
        <f t="shared" si="187"/>
        <v/>
      </c>
      <c r="QJH19" t="str">
        <f t="shared" si="187"/>
        <v/>
      </c>
      <c r="QJI19" t="str">
        <f t="shared" si="187"/>
        <v/>
      </c>
      <c r="QJJ19" t="str">
        <f t="shared" si="187"/>
        <v/>
      </c>
      <c r="QJK19" t="str">
        <f t="shared" si="187"/>
        <v/>
      </c>
      <c r="QJL19" t="str">
        <f t="shared" si="187"/>
        <v/>
      </c>
      <c r="QJM19" t="str">
        <f t="shared" si="187"/>
        <v/>
      </c>
      <c r="QJN19" t="str">
        <f t="shared" si="187"/>
        <v/>
      </c>
      <c r="QJO19" t="str">
        <f t="shared" si="187"/>
        <v/>
      </c>
      <c r="QJP19" t="str">
        <f t="shared" si="187"/>
        <v/>
      </c>
      <c r="QJQ19" t="str">
        <f t="shared" si="187"/>
        <v/>
      </c>
      <c r="QJR19" t="str">
        <f t="shared" si="187"/>
        <v/>
      </c>
      <c r="QJS19" t="str">
        <f t="shared" si="187"/>
        <v/>
      </c>
      <c r="QJT19" t="str">
        <f t="shared" si="187"/>
        <v/>
      </c>
      <c r="QJU19" t="str">
        <f t="shared" si="187"/>
        <v/>
      </c>
      <c r="QJV19" t="str">
        <f t="shared" si="187"/>
        <v/>
      </c>
      <c r="QJW19" t="str">
        <f t="shared" si="187"/>
        <v/>
      </c>
      <c r="QJX19" t="str">
        <f t="shared" si="187"/>
        <v/>
      </c>
      <c r="QJY19" t="str">
        <f t="shared" si="187"/>
        <v/>
      </c>
      <c r="QJZ19" t="str">
        <f t="shared" si="187"/>
        <v/>
      </c>
      <c r="QKA19" t="str">
        <f t="shared" si="187"/>
        <v/>
      </c>
      <c r="QKB19" t="str">
        <f t="shared" ref="QKB19:QMM19" si="188">IF(OR(QKB18=1,QKB17=1),"Fed Intervention","")</f>
        <v/>
      </c>
      <c r="QKC19" t="str">
        <f t="shared" si="188"/>
        <v/>
      </c>
      <c r="QKD19" t="str">
        <f t="shared" si="188"/>
        <v/>
      </c>
      <c r="QKE19" t="str">
        <f t="shared" si="188"/>
        <v/>
      </c>
      <c r="QKF19" t="str">
        <f t="shared" si="188"/>
        <v/>
      </c>
      <c r="QKG19" t="str">
        <f t="shared" si="188"/>
        <v/>
      </c>
      <c r="QKH19" t="str">
        <f t="shared" si="188"/>
        <v/>
      </c>
      <c r="QKI19" t="str">
        <f t="shared" si="188"/>
        <v/>
      </c>
      <c r="QKJ19" t="str">
        <f t="shared" si="188"/>
        <v/>
      </c>
      <c r="QKK19" t="str">
        <f t="shared" si="188"/>
        <v/>
      </c>
      <c r="QKL19" t="str">
        <f t="shared" si="188"/>
        <v/>
      </c>
      <c r="QKM19" t="str">
        <f t="shared" si="188"/>
        <v/>
      </c>
      <c r="QKN19" t="str">
        <f t="shared" si="188"/>
        <v/>
      </c>
      <c r="QKO19" t="str">
        <f t="shared" si="188"/>
        <v/>
      </c>
      <c r="QKP19" t="str">
        <f t="shared" si="188"/>
        <v/>
      </c>
      <c r="QKQ19" t="str">
        <f t="shared" si="188"/>
        <v/>
      </c>
      <c r="QKR19" t="str">
        <f t="shared" si="188"/>
        <v/>
      </c>
      <c r="QKS19" t="str">
        <f t="shared" si="188"/>
        <v/>
      </c>
      <c r="QKT19" t="str">
        <f t="shared" si="188"/>
        <v/>
      </c>
      <c r="QKU19" t="str">
        <f t="shared" si="188"/>
        <v/>
      </c>
      <c r="QKV19" t="str">
        <f t="shared" si="188"/>
        <v/>
      </c>
      <c r="QKW19" t="str">
        <f t="shared" si="188"/>
        <v/>
      </c>
      <c r="QKX19" t="str">
        <f t="shared" si="188"/>
        <v/>
      </c>
      <c r="QKY19" t="str">
        <f t="shared" si="188"/>
        <v/>
      </c>
      <c r="QKZ19" t="str">
        <f t="shared" si="188"/>
        <v/>
      </c>
      <c r="QLA19" t="str">
        <f t="shared" si="188"/>
        <v/>
      </c>
      <c r="QLB19" t="str">
        <f t="shared" si="188"/>
        <v/>
      </c>
      <c r="QLC19" t="str">
        <f t="shared" si="188"/>
        <v/>
      </c>
      <c r="QLD19" t="str">
        <f t="shared" si="188"/>
        <v/>
      </c>
      <c r="QLE19" t="str">
        <f t="shared" si="188"/>
        <v/>
      </c>
      <c r="QLF19" t="str">
        <f t="shared" si="188"/>
        <v/>
      </c>
      <c r="QLG19" t="str">
        <f t="shared" si="188"/>
        <v/>
      </c>
      <c r="QLH19" t="str">
        <f t="shared" si="188"/>
        <v/>
      </c>
      <c r="QLI19" t="str">
        <f t="shared" si="188"/>
        <v/>
      </c>
      <c r="QLJ19" t="str">
        <f t="shared" si="188"/>
        <v/>
      </c>
      <c r="QLK19" t="str">
        <f t="shared" si="188"/>
        <v/>
      </c>
      <c r="QLL19" t="str">
        <f t="shared" si="188"/>
        <v/>
      </c>
      <c r="QLM19" t="str">
        <f t="shared" si="188"/>
        <v/>
      </c>
      <c r="QLN19" t="str">
        <f t="shared" si="188"/>
        <v/>
      </c>
      <c r="QLO19" t="str">
        <f t="shared" si="188"/>
        <v/>
      </c>
      <c r="QLP19" t="str">
        <f t="shared" si="188"/>
        <v/>
      </c>
      <c r="QLQ19" t="str">
        <f t="shared" si="188"/>
        <v/>
      </c>
      <c r="QLR19" t="str">
        <f t="shared" si="188"/>
        <v/>
      </c>
      <c r="QLS19" t="str">
        <f t="shared" si="188"/>
        <v/>
      </c>
      <c r="QLT19" t="str">
        <f t="shared" si="188"/>
        <v/>
      </c>
      <c r="QLU19" t="str">
        <f t="shared" si="188"/>
        <v/>
      </c>
      <c r="QLV19" t="str">
        <f t="shared" si="188"/>
        <v/>
      </c>
      <c r="QLW19" t="str">
        <f t="shared" si="188"/>
        <v/>
      </c>
      <c r="QLX19" t="str">
        <f t="shared" si="188"/>
        <v/>
      </c>
      <c r="QLY19" t="str">
        <f t="shared" si="188"/>
        <v/>
      </c>
      <c r="QLZ19" t="str">
        <f t="shared" si="188"/>
        <v/>
      </c>
      <c r="QMA19" t="str">
        <f t="shared" si="188"/>
        <v/>
      </c>
      <c r="QMB19" t="str">
        <f t="shared" si="188"/>
        <v/>
      </c>
      <c r="QMC19" t="str">
        <f t="shared" si="188"/>
        <v/>
      </c>
      <c r="QMD19" t="str">
        <f t="shared" si="188"/>
        <v/>
      </c>
      <c r="QME19" t="str">
        <f t="shared" si="188"/>
        <v/>
      </c>
      <c r="QMF19" t="str">
        <f t="shared" si="188"/>
        <v/>
      </c>
      <c r="QMG19" t="str">
        <f t="shared" si="188"/>
        <v/>
      </c>
      <c r="QMH19" t="str">
        <f t="shared" si="188"/>
        <v/>
      </c>
      <c r="QMI19" t="str">
        <f t="shared" si="188"/>
        <v/>
      </c>
      <c r="QMJ19" t="str">
        <f t="shared" si="188"/>
        <v/>
      </c>
      <c r="QMK19" t="str">
        <f t="shared" si="188"/>
        <v/>
      </c>
      <c r="QML19" t="str">
        <f t="shared" si="188"/>
        <v/>
      </c>
      <c r="QMM19" t="str">
        <f t="shared" si="188"/>
        <v/>
      </c>
      <c r="QMN19" t="str">
        <f t="shared" ref="QMN19:QOY19" si="189">IF(OR(QMN18=1,QMN17=1),"Fed Intervention","")</f>
        <v/>
      </c>
      <c r="QMO19" t="str">
        <f t="shared" si="189"/>
        <v/>
      </c>
      <c r="QMP19" t="str">
        <f t="shared" si="189"/>
        <v/>
      </c>
      <c r="QMQ19" t="str">
        <f t="shared" si="189"/>
        <v/>
      </c>
      <c r="QMR19" t="str">
        <f t="shared" si="189"/>
        <v/>
      </c>
      <c r="QMS19" t="str">
        <f t="shared" si="189"/>
        <v/>
      </c>
      <c r="QMT19" t="str">
        <f t="shared" si="189"/>
        <v/>
      </c>
      <c r="QMU19" t="str">
        <f t="shared" si="189"/>
        <v/>
      </c>
      <c r="QMV19" t="str">
        <f t="shared" si="189"/>
        <v/>
      </c>
      <c r="QMW19" t="str">
        <f t="shared" si="189"/>
        <v/>
      </c>
      <c r="QMX19" t="str">
        <f t="shared" si="189"/>
        <v/>
      </c>
      <c r="QMY19" t="str">
        <f t="shared" si="189"/>
        <v/>
      </c>
      <c r="QMZ19" t="str">
        <f t="shared" si="189"/>
        <v/>
      </c>
      <c r="QNA19" t="str">
        <f t="shared" si="189"/>
        <v/>
      </c>
      <c r="QNB19" t="str">
        <f t="shared" si="189"/>
        <v/>
      </c>
      <c r="QNC19" t="str">
        <f t="shared" si="189"/>
        <v/>
      </c>
      <c r="QND19" t="str">
        <f t="shared" si="189"/>
        <v/>
      </c>
      <c r="QNE19" t="str">
        <f t="shared" si="189"/>
        <v/>
      </c>
      <c r="QNF19" t="str">
        <f t="shared" si="189"/>
        <v/>
      </c>
      <c r="QNG19" t="str">
        <f t="shared" si="189"/>
        <v/>
      </c>
      <c r="QNH19" t="str">
        <f t="shared" si="189"/>
        <v/>
      </c>
      <c r="QNI19" t="str">
        <f t="shared" si="189"/>
        <v/>
      </c>
      <c r="QNJ19" t="str">
        <f t="shared" si="189"/>
        <v/>
      </c>
      <c r="QNK19" t="str">
        <f t="shared" si="189"/>
        <v/>
      </c>
      <c r="QNL19" t="str">
        <f t="shared" si="189"/>
        <v/>
      </c>
      <c r="QNM19" t="str">
        <f t="shared" si="189"/>
        <v/>
      </c>
      <c r="QNN19" t="str">
        <f t="shared" si="189"/>
        <v/>
      </c>
      <c r="QNO19" t="str">
        <f t="shared" si="189"/>
        <v/>
      </c>
      <c r="QNP19" t="str">
        <f t="shared" si="189"/>
        <v/>
      </c>
      <c r="QNQ19" t="str">
        <f t="shared" si="189"/>
        <v/>
      </c>
      <c r="QNR19" t="str">
        <f t="shared" si="189"/>
        <v/>
      </c>
      <c r="QNS19" t="str">
        <f t="shared" si="189"/>
        <v/>
      </c>
      <c r="QNT19" t="str">
        <f t="shared" si="189"/>
        <v/>
      </c>
      <c r="QNU19" t="str">
        <f t="shared" si="189"/>
        <v/>
      </c>
      <c r="QNV19" t="str">
        <f t="shared" si="189"/>
        <v/>
      </c>
      <c r="QNW19" t="str">
        <f t="shared" si="189"/>
        <v/>
      </c>
      <c r="QNX19" t="str">
        <f t="shared" si="189"/>
        <v/>
      </c>
      <c r="QNY19" t="str">
        <f t="shared" si="189"/>
        <v/>
      </c>
      <c r="QNZ19" t="str">
        <f t="shared" si="189"/>
        <v/>
      </c>
      <c r="QOA19" t="str">
        <f t="shared" si="189"/>
        <v/>
      </c>
      <c r="QOB19" t="str">
        <f t="shared" si="189"/>
        <v/>
      </c>
      <c r="QOC19" t="str">
        <f t="shared" si="189"/>
        <v/>
      </c>
      <c r="QOD19" t="str">
        <f t="shared" si="189"/>
        <v/>
      </c>
      <c r="QOE19" t="str">
        <f t="shared" si="189"/>
        <v/>
      </c>
      <c r="QOF19" t="str">
        <f t="shared" si="189"/>
        <v/>
      </c>
      <c r="QOG19" t="str">
        <f t="shared" si="189"/>
        <v/>
      </c>
      <c r="QOH19" t="str">
        <f t="shared" si="189"/>
        <v/>
      </c>
      <c r="QOI19" t="str">
        <f t="shared" si="189"/>
        <v/>
      </c>
      <c r="QOJ19" t="str">
        <f t="shared" si="189"/>
        <v/>
      </c>
      <c r="QOK19" t="str">
        <f t="shared" si="189"/>
        <v/>
      </c>
      <c r="QOL19" t="str">
        <f t="shared" si="189"/>
        <v/>
      </c>
      <c r="QOM19" t="str">
        <f t="shared" si="189"/>
        <v/>
      </c>
      <c r="QON19" t="str">
        <f t="shared" si="189"/>
        <v/>
      </c>
      <c r="QOO19" t="str">
        <f t="shared" si="189"/>
        <v/>
      </c>
      <c r="QOP19" t="str">
        <f t="shared" si="189"/>
        <v/>
      </c>
      <c r="QOQ19" t="str">
        <f t="shared" si="189"/>
        <v/>
      </c>
      <c r="QOR19" t="str">
        <f t="shared" si="189"/>
        <v/>
      </c>
      <c r="QOS19" t="str">
        <f t="shared" si="189"/>
        <v/>
      </c>
      <c r="QOT19" t="str">
        <f t="shared" si="189"/>
        <v/>
      </c>
      <c r="QOU19" t="str">
        <f t="shared" si="189"/>
        <v/>
      </c>
      <c r="QOV19" t="str">
        <f t="shared" si="189"/>
        <v/>
      </c>
      <c r="QOW19" t="str">
        <f t="shared" si="189"/>
        <v/>
      </c>
      <c r="QOX19" t="str">
        <f t="shared" si="189"/>
        <v/>
      </c>
      <c r="QOY19" t="str">
        <f t="shared" si="189"/>
        <v/>
      </c>
      <c r="QOZ19" t="str">
        <f t="shared" ref="QOZ19:QRK19" si="190">IF(OR(QOZ18=1,QOZ17=1),"Fed Intervention","")</f>
        <v/>
      </c>
      <c r="QPA19" t="str">
        <f t="shared" si="190"/>
        <v/>
      </c>
      <c r="QPB19" t="str">
        <f t="shared" si="190"/>
        <v/>
      </c>
      <c r="QPC19" t="str">
        <f t="shared" si="190"/>
        <v/>
      </c>
      <c r="QPD19" t="str">
        <f t="shared" si="190"/>
        <v/>
      </c>
      <c r="QPE19" t="str">
        <f t="shared" si="190"/>
        <v/>
      </c>
      <c r="QPF19" t="str">
        <f t="shared" si="190"/>
        <v/>
      </c>
      <c r="QPG19" t="str">
        <f t="shared" si="190"/>
        <v/>
      </c>
      <c r="QPH19" t="str">
        <f t="shared" si="190"/>
        <v/>
      </c>
      <c r="QPI19" t="str">
        <f t="shared" si="190"/>
        <v/>
      </c>
      <c r="QPJ19" t="str">
        <f t="shared" si="190"/>
        <v/>
      </c>
      <c r="QPK19" t="str">
        <f t="shared" si="190"/>
        <v/>
      </c>
      <c r="QPL19" t="str">
        <f t="shared" si="190"/>
        <v/>
      </c>
      <c r="QPM19" t="str">
        <f t="shared" si="190"/>
        <v/>
      </c>
      <c r="QPN19" t="str">
        <f t="shared" si="190"/>
        <v/>
      </c>
      <c r="QPO19" t="str">
        <f t="shared" si="190"/>
        <v/>
      </c>
      <c r="QPP19" t="str">
        <f t="shared" si="190"/>
        <v/>
      </c>
      <c r="QPQ19" t="str">
        <f t="shared" si="190"/>
        <v/>
      </c>
      <c r="QPR19" t="str">
        <f t="shared" si="190"/>
        <v/>
      </c>
      <c r="QPS19" t="str">
        <f t="shared" si="190"/>
        <v/>
      </c>
      <c r="QPT19" t="str">
        <f t="shared" si="190"/>
        <v/>
      </c>
      <c r="QPU19" t="str">
        <f t="shared" si="190"/>
        <v/>
      </c>
      <c r="QPV19" t="str">
        <f t="shared" si="190"/>
        <v/>
      </c>
      <c r="QPW19" t="str">
        <f t="shared" si="190"/>
        <v/>
      </c>
      <c r="QPX19" t="str">
        <f t="shared" si="190"/>
        <v/>
      </c>
      <c r="QPY19" t="str">
        <f t="shared" si="190"/>
        <v/>
      </c>
      <c r="QPZ19" t="str">
        <f t="shared" si="190"/>
        <v/>
      </c>
      <c r="QQA19" t="str">
        <f t="shared" si="190"/>
        <v/>
      </c>
      <c r="QQB19" t="str">
        <f t="shared" si="190"/>
        <v/>
      </c>
      <c r="QQC19" t="str">
        <f t="shared" si="190"/>
        <v/>
      </c>
      <c r="QQD19" t="str">
        <f t="shared" si="190"/>
        <v/>
      </c>
      <c r="QQE19" t="str">
        <f t="shared" si="190"/>
        <v/>
      </c>
      <c r="QQF19" t="str">
        <f t="shared" si="190"/>
        <v/>
      </c>
      <c r="QQG19" t="str">
        <f t="shared" si="190"/>
        <v/>
      </c>
      <c r="QQH19" t="str">
        <f t="shared" si="190"/>
        <v/>
      </c>
      <c r="QQI19" t="str">
        <f t="shared" si="190"/>
        <v/>
      </c>
      <c r="QQJ19" t="str">
        <f t="shared" si="190"/>
        <v/>
      </c>
      <c r="QQK19" t="str">
        <f t="shared" si="190"/>
        <v/>
      </c>
      <c r="QQL19" t="str">
        <f t="shared" si="190"/>
        <v/>
      </c>
      <c r="QQM19" t="str">
        <f t="shared" si="190"/>
        <v/>
      </c>
      <c r="QQN19" t="str">
        <f t="shared" si="190"/>
        <v/>
      </c>
      <c r="QQO19" t="str">
        <f t="shared" si="190"/>
        <v/>
      </c>
      <c r="QQP19" t="str">
        <f t="shared" si="190"/>
        <v/>
      </c>
      <c r="QQQ19" t="str">
        <f t="shared" si="190"/>
        <v/>
      </c>
      <c r="QQR19" t="str">
        <f t="shared" si="190"/>
        <v/>
      </c>
      <c r="QQS19" t="str">
        <f t="shared" si="190"/>
        <v/>
      </c>
      <c r="QQT19" t="str">
        <f t="shared" si="190"/>
        <v/>
      </c>
      <c r="QQU19" t="str">
        <f t="shared" si="190"/>
        <v/>
      </c>
      <c r="QQV19" t="str">
        <f t="shared" si="190"/>
        <v/>
      </c>
      <c r="QQW19" t="str">
        <f t="shared" si="190"/>
        <v/>
      </c>
      <c r="QQX19" t="str">
        <f t="shared" si="190"/>
        <v/>
      </c>
      <c r="QQY19" t="str">
        <f t="shared" si="190"/>
        <v/>
      </c>
      <c r="QQZ19" t="str">
        <f t="shared" si="190"/>
        <v/>
      </c>
      <c r="QRA19" t="str">
        <f t="shared" si="190"/>
        <v/>
      </c>
      <c r="QRB19" t="str">
        <f t="shared" si="190"/>
        <v/>
      </c>
      <c r="QRC19" t="str">
        <f t="shared" si="190"/>
        <v/>
      </c>
      <c r="QRD19" t="str">
        <f t="shared" si="190"/>
        <v/>
      </c>
      <c r="QRE19" t="str">
        <f t="shared" si="190"/>
        <v/>
      </c>
      <c r="QRF19" t="str">
        <f t="shared" si="190"/>
        <v/>
      </c>
      <c r="QRG19" t="str">
        <f t="shared" si="190"/>
        <v/>
      </c>
      <c r="QRH19" t="str">
        <f t="shared" si="190"/>
        <v/>
      </c>
      <c r="QRI19" t="str">
        <f t="shared" si="190"/>
        <v/>
      </c>
      <c r="QRJ19" t="str">
        <f t="shared" si="190"/>
        <v/>
      </c>
      <c r="QRK19" t="str">
        <f t="shared" si="190"/>
        <v/>
      </c>
      <c r="QRL19" t="str">
        <f t="shared" ref="QRL19:QTW19" si="191">IF(OR(QRL18=1,QRL17=1),"Fed Intervention","")</f>
        <v/>
      </c>
      <c r="QRM19" t="str">
        <f t="shared" si="191"/>
        <v/>
      </c>
      <c r="QRN19" t="str">
        <f t="shared" si="191"/>
        <v/>
      </c>
      <c r="QRO19" t="str">
        <f t="shared" si="191"/>
        <v/>
      </c>
      <c r="QRP19" t="str">
        <f t="shared" si="191"/>
        <v/>
      </c>
      <c r="QRQ19" t="str">
        <f t="shared" si="191"/>
        <v/>
      </c>
      <c r="QRR19" t="str">
        <f t="shared" si="191"/>
        <v/>
      </c>
      <c r="QRS19" t="str">
        <f t="shared" si="191"/>
        <v/>
      </c>
      <c r="QRT19" t="str">
        <f t="shared" si="191"/>
        <v/>
      </c>
      <c r="QRU19" t="str">
        <f t="shared" si="191"/>
        <v/>
      </c>
      <c r="QRV19" t="str">
        <f t="shared" si="191"/>
        <v/>
      </c>
      <c r="QRW19" t="str">
        <f t="shared" si="191"/>
        <v/>
      </c>
      <c r="QRX19" t="str">
        <f t="shared" si="191"/>
        <v/>
      </c>
      <c r="QRY19" t="str">
        <f t="shared" si="191"/>
        <v/>
      </c>
      <c r="QRZ19" t="str">
        <f t="shared" si="191"/>
        <v/>
      </c>
      <c r="QSA19" t="str">
        <f t="shared" si="191"/>
        <v/>
      </c>
      <c r="QSB19" t="str">
        <f t="shared" si="191"/>
        <v/>
      </c>
      <c r="QSC19" t="str">
        <f t="shared" si="191"/>
        <v/>
      </c>
      <c r="QSD19" t="str">
        <f t="shared" si="191"/>
        <v/>
      </c>
      <c r="QSE19" t="str">
        <f t="shared" si="191"/>
        <v/>
      </c>
      <c r="QSF19" t="str">
        <f t="shared" si="191"/>
        <v/>
      </c>
      <c r="QSG19" t="str">
        <f t="shared" si="191"/>
        <v/>
      </c>
      <c r="QSH19" t="str">
        <f t="shared" si="191"/>
        <v/>
      </c>
      <c r="QSI19" t="str">
        <f t="shared" si="191"/>
        <v/>
      </c>
      <c r="QSJ19" t="str">
        <f t="shared" si="191"/>
        <v/>
      </c>
      <c r="QSK19" t="str">
        <f t="shared" si="191"/>
        <v/>
      </c>
      <c r="QSL19" t="str">
        <f t="shared" si="191"/>
        <v/>
      </c>
      <c r="QSM19" t="str">
        <f t="shared" si="191"/>
        <v/>
      </c>
      <c r="QSN19" t="str">
        <f t="shared" si="191"/>
        <v/>
      </c>
      <c r="QSO19" t="str">
        <f t="shared" si="191"/>
        <v/>
      </c>
      <c r="QSP19" t="str">
        <f t="shared" si="191"/>
        <v/>
      </c>
      <c r="QSQ19" t="str">
        <f t="shared" si="191"/>
        <v/>
      </c>
      <c r="QSR19" t="str">
        <f t="shared" si="191"/>
        <v/>
      </c>
      <c r="QSS19" t="str">
        <f t="shared" si="191"/>
        <v/>
      </c>
      <c r="QST19" t="str">
        <f t="shared" si="191"/>
        <v/>
      </c>
      <c r="QSU19" t="str">
        <f t="shared" si="191"/>
        <v/>
      </c>
      <c r="QSV19" t="str">
        <f t="shared" si="191"/>
        <v/>
      </c>
      <c r="QSW19" t="str">
        <f t="shared" si="191"/>
        <v/>
      </c>
      <c r="QSX19" t="str">
        <f t="shared" si="191"/>
        <v/>
      </c>
      <c r="QSY19" t="str">
        <f t="shared" si="191"/>
        <v/>
      </c>
      <c r="QSZ19" t="str">
        <f t="shared" si="191"/>
        <v/>
      </c>
      <c r="QTA19" t="str">
        <f t="shared" si="191"/>
        <v/>
      </c>
      <c r="QTB19" t="str">
        <f t="shared" si="191"/>
        <v/>
      </c>
      <c r="QTC19" t="str">
        <f t="shared" si="191"/>
        <v/>
      </c>
      <c r="QTD19" t="str">
        <f t="shared" si="191"/>
        <v/>
      </c>
      <c r="QTE19" t="str">
        <f t="shared" si="191"/>
        <v/>
      </c>
      <c r="QTF19" t="str">
        <f t="shared" si="191"/>
        <v/>
      </c>
      <c r="QTG19" t="str">
        <f t="shared" si="191"/>
        <v/>
      </c>
      <c r="QTH19" t="str">
        <f t="shared" si="191"/>
        <v/>
      </c>
      <c r="QTI19" t="str">
        <f t="shared" si="191"/>
        <v/>
      </c>
      <c r="QTJ19" t="str">
        <f t="shared" si="191"/>
        <v/>
      </c>
      <c r="QTK19" t="str">
        <f t="shared" si="191"/>
        <v/>
      </c>
      <c r="QTL19" t="str">
        <f t="shared" si="191"/>
        <v/>
      </c>
      <c r="QTM19" t="str">
        <f t="shared" si="191"/>
        <v/>
      </c>
      <c r="QTN19" t="str">
        <f t="shared" si="191"/>
        <v/>
      </c>
      <c r="QTO19" t="str">
        <f t="shared" si="191"/>
        <v/>
      </c>
      <c r="QTP19" t="str">
        <f t="shared" si="191"/>
        <v/>
      </c>
      <c r="QTQ19" t="str">
        <f t="shared" si="191"/>
        <v/>
      </c>
      <c r="QTR19" t="str">
        <f t="shared" si="191"/>
        <v/>
      </c>
      <c r="QTS19" t="str">
        <f t="shared" si="191"/>
        <v/>
      </c>
      <c r="QTT19" t="str">
        <f t="shared" si="191"/>
        <v/>
      </c>
      <c r="QTU19" t="str">
        <f t="shared" si="191"/>
        <v/>
      </c>
      <c r="QTV19" t="str">
        <f t="shared" si="191"/>
        <v/>
      </c>
      <c r="QTW19" t="str">
        <f t="shared" si="191"/>
        <v/>
      </c>
      <c r="QTX19" t="str">
        <f t="shared" ref="QTX19:QWI19" si="192">IF(OR(QTX18=1,QTX17=1),"Fed Intervention","")</f>
        <v/>
      </c>
      <c r="QTY19" t="str">
        <f t="shared" si="192"/>
        <v/>
      </c>
      <c r="QTZ19" t="str">
        <f t="shared" si="192"/>
        <v/>
      </c>
      <c r="QUA19" t="str">
        <f t="shared" si="192"/>
        <v/>
      </c>
      <c r="QUB19" t="str">
        <f t="shared" si="192"/>
        <v/>
      </c>
      <c r="QUC19" t="str">
        <f t="shared" si="192"/>
        <v/>
      </c>
      <c r="QUD19" t="str">
        <f t="shared" si="192"/>
        <v/>
      </c>
      <c r="QUE19" t="str">
        <f t="shared" si="192"/>
        <v/>
      </c>
      <c r="QUF19" t="str">
        <f t="shared" si="192"/>
        <v/>
      </c>
      <c r="QUG19" t="str">
        <f t="shared" si="192"/>
        <v/>
      </c>
      <c r="QUH19" t="str">
        <f t="shared" si="192"/>
        <v/>
      </c>
      <c r="QUI19" t="str">
        <f t="shared" si="192"/>
        <v/>
      </c>
      <c r="QUJ19" t="str">
        <f t="shared" si="192"/>
        <v/>
      </c>
      <c r="QUK19" t="str">
        <f t="shared" si="192"/>
        <v/>
      </c>
      <c r="QUL19" t="str">
        <f t="shared" si="192"/>
        <v/>
      </c>
      <c r="QUM19" t="str">
        <f t="shared" si="192"/>
        <v/>
      </c>
      <c r="QUN19" t="str">
        <f t="shared" si="192"/>
        <v/>
      </c>
      <c r="QUO19" t="str">
        <f t="shared" si="192"/>
        <v/>
      </c>
      <c r="QUP19" t="str">
        <f t="shared" si="192"/>
        <v/>
      </c>
      <c r="QUQ19" t="str">
        <f t="shared" si="192"/>
        <v/>
      </c>
      <c r="QUR19" t="str">
        <f t="shared" si="192"/>
        <v/>
      </c>
      <c r="QUS19" t="str">
        <f t="shared" si="192"/>
        <v/>
      </c>
      <c r="QUT19" t="str">
        <f t="shared" si="192"/>
        <v/>
      </c>
      <c r="QUU19" t="str">
        <f t="shared" si="192"/>
        <v/>
      </c>
      <c r="QUV19" t="str">
        <f t="shared" si="192"/>
        <v/>
      </c>
      <c r="QUW19" t="str">
        <f t="shared" si="192"/>
        <v/>
      </c>
      <c r="QUX19" t="str">
        <f t="shared" si="192"/>
        <v/>
      </c>
      <c r="QUY19" t="str">
        <f t="shared" si="192"/>
        <v/>
      </c>
      <c r="QUZ19" t="str">
        <f t="shared" si="192"/>
        <v/>
      </c>
      <c r="QVA19" t="str">
        <f t="shared" si="192"/>
        <v/>
      </c>
      <c r="QVB19" t="str">
        <f t="shared" si="192"/>
        <v/>
      </c>
      <c r="QVC19" t="str">
        <f t="shared" si="192"/>
        <v/>
      </c>
      <c r="QVD19" t="str">
        <f t="shared" si="192"/>
        <v/>
      </c>
      <c r="QVE19" t="str">
        <f t="shared" si="192"/>
        <v/>
      </c>
      <c r="QVF19" t="str">
        <f t="shared" si="192"/>
        <v/>
      </c>
      <c r="QVG19" t="str">
        <f t="shared" si="192"/>
        <v/>
      </c>
      <c r="QVH19" t="str">
        <f t="shared" si="192"/>
        <v/>
      </c>
      <c r="QVI19" t="str">
        <f t="shared" si="192"/>
        <v/>
      </c>
      <c r="QVJ19" t="str">
        <f t="shared" si="192"/>
        <v/>
      </c>
      <c r="QVK19" t="str">
        <f t="shared" si="192"/>
        <v/>
      </c>
      <c r="QVL19" t="str">
        <f t="shared" si="192"/>
        <v/>
      </c>
      <c r="QVM19" t="str">
        <f t="shared" si="192"/>
        <v/>
      </c>
      <c r="QVN19" t="str">
        <f t="shared" si="192"/>
        <v/>
      </c>
      <c r="QVO19" t="str">
        <f t="shared" si="192"/>
        <v/>
      </c>
      <c r="QVP19" t="str">
        <f t="shared" si="192"/>
        <v/>
      </c>
      <c r="QVQ19" t="str">
        <f t="shared" si="192"/>
        <v/>
      </c>
      <c r="QVR19" t="str">
        <f t="shared" si="192"/>
        <v/>
      </c>
      <c r="QVS19" t="str">
        <f t="shared" si="192"/>
        <v/>
      </c>
      <c r="QVT19" t="str">
        <f t="shared" si="192"/>
        <v/>
      </c>
      <c r="QVU19" t="str">
        <f t="shared" si="192"/>
        <v/>
      </c>
      <c r="QVV19" t="str">
        <f t="shared" si="192"/>
        <v/>
      </c>
      <c r="QVW19" t="str">
        <f t="shared" si="192"/>
        <v/>
      </c>
      <c r="QVX19" t="str">
        <f t="shared" si="192"/>
        <v/>
      </c>
      <c r="QVY19" t="str">
        <f t="shared" si="192"/>
        <v/>
      </c>
      <c r="QVZ19" t="str">
        <f t="shared" si="192"/>
        <v/>
      </c>
      <c r="QWA19" t="str">
        <f t="shared" si="192"/>
        <v/>
      </c>
      <c r="QWB19" t="str">
        <f t="shared" si="192"/>
        <v/>
      </c>
      <c r="QWC19" t="str">
        <f t="shared" si="192"/>
        <v/>
      </c>
      <c r="QWD19" t="str">
        <f t="shared" si="192"/>
        <v/>
      </c>
      <c r="QWE19" t="str">
        <f t="shared" si="192"/>
        <v/>
      </c>
      <c r="QWF19" t="str">
        <f t="shared" si="192"/>
        <v/>
      </c>
      <c r="QWG19" t="str">
        <f t="shared" si="192"/>
        <v/>
      </c>
      <c r="QWH19" t="str">
        <f t="shared" si="192"/>
        <v/>
      </c>
      <c r="QWI19" t="str">
        <f t="shared" si="192"/>
        <v/>
      </c>
      <c r="QWJ19" t="str">
        <f t="shared" ref="QWJ19:QYU19" si="193">IF(OR(QWJ18=1,QWJ17=1),"Fed Intervention","")</f>
        <v/>
      </c>
      <c r="QWK19" t="str">
        <f t="shared" si="193"/>
        <v/>
      </c>
      <c r="QWL19" t="str">
        <f t="shared" si="193"/>
        <v/>
      </c>
      <c r="QWM19" t="str">
        <f t="shared" si="193"/>
        <v/>
      </c>
      <c r="QWN19" t="str">
        <f t="shared" si="193"/>
        <v/>
      </c>
      <c r="QWO19" t="str">
        <f t="shared" si="193"/>
        <v/>
      </c>
      <c r="QWP19" t="str">
        <f t="shared" si="193"/>
        <v/>
      </c>
      <c r="QWQ19" t="str">
        <f t="shared" si="193"/>
        <v/>
      </c>
      <c r="QWR19" t="str">
        <f t="shared" si="193"/>
        <v/>
      </c>
      <c r="QWS19" t="str">
        <f t="shared" si="193"/>
        <v/>
      </c>
      <c r="QWT19" t="str">
        <f t="shared" si="193"/>
        <v/>
      </c>
      <c r="QWU19" t="str">
        <f t="shared" si="193"/>
        <v/>
      </c>
      <c r="QWV19" t="str">
        <f t="shared" si="193"/>
        <v/>
      </c>
      <c r="QWW19" t="str">
        <f t="shared" si="193"/>
        <v/>
      </c>
      <c r="QWX19" t="str">
        <f t="shared" si="193"/>
        <v/>
      </c>
      <c r="QWY19" t="str">
        <f t="shared" si="193"/>
        <v/>
      </c>
      <c r="QWZ19" t="str">
        <f t="shared" si="193"/>
        <v/>
      </c>
      <c r="QXA19" t="str">
        <f t="shared" si="193"/>
        <v/>
      </c>
      <c r="QXB19" t="str">
        <f t="shared" si="193"/>
        <v/>
      </c>
      <c r="QXC19" t="str">
        <f t="shared" si="193"/>
        <v/>
      </c>
      <c r="QXD19" t="str">
        <f t="shared" si="193"/>
        <v/>
      </c>
      <c r="QXE19" t="str">
        <f t="shared" si="193"/>
        <v/>
      </c>
      <c r="QXF19" t="str">
        <f t="shared" si="193"/>
        <v/>
      </c>
      <c r="QXG19" t="str">
        <f t="shared" si="193"/>
        <v/>
      </c>
      <c r="QXH19" t="str">
        <f t="shared" si="193"/>
        <v/>
      </c>
      <c r="QXI19" t="str">
        <f t="shared" si="193"/>
        <v/>
      </c>
      <c r="QXJ19" t="str">
        <f t="shared" si="193"/>
        <v/>
      </c>
      <c r="QXK19" t="str">
        <f t="shared" si="193"/>
        <v/>
      </c>
      <c r="QXL19" t="str">
        <f t="shared" si="193"/>
        <v/>
      </c>
      <c r="QXM19" t="str">
        <f t="shared" si="193"/>
        <v/>
      </c>
      <c r="QXN19" t="str">
        <f t="shared" si="193"/>
        <v/>
      </c>
      <c r="QXO19" t="str">
        <f t="shared" si="193"/>
        <v/>
      </c>
      <c r="QXP19" t="str">
        <f t="shared" si="193"/>
        <v/>
      </c>
      <c r="QXQ19" t="str">
        <f t="shared" si="193"/>
        <v/>
      </c>
      <c r="QXR19" t="str">
        <f t="shared" si="193"/>
        <v/>
      </c>
      <c r="QXS19" t="str">
        <f t="shared" si="193"/>
        <v/>
      </c>
      <c r="QXT19" t="str">
        <f t="shared" si="193"/>
        <v/>
      </c>
      <c r="QXU19" t="str">
        <f t="shared" si="193"/>
        <v/>
      </c>
      <c r="QXV19" t="str">
        <f t="shared" si="193"/>
        <v/>
      </c>
      <c r="QXW19" t="str">
        <f t="shared" si="193"/>
        <v/>
      </c>
      <c r="QXX19" t="str">
        <f t="shared" si="193"/>
        <v/>
      </c>
      <c r="QXY19" t="str">
        <f t="shared" si="193"/>
        <v/>
      </c>
      <c r="QXZ19" t="str">
        <f t="shared" si="193"/>
        <v/>
      </c>
      <c r="QYA19" t="str">
        <f t="shared" si="193"/>
        <v/>
      </c>
      <c r="QYB19" t="str">
        <f t="shared" si="193"/>
        <v/>
      </c>
      <c r="QYC19" t="str">
        <f t="shared" si="193"/>
        <v/>
      </c>
      <c r="QYD19" t="str">
        <f t="shared" si="193"/>
        <v/>
      </c>
      <c r="QYE19" t="str">
        <f t="shared" si="193"/>
        <v/>
      </c>
      <c r="QYF19" t="str">
        <f t="shared" si="193"/>
        <v/>
      </c>
      <c r="QYG19" t="str">
        <f t="shared" si="193"/>
        <v/>
      </c>
      <c r="QYH19" t="str">
        <f t="shared" si="193"/>
        <v/>
      </c>
      <c r="QYI19" t="str">
        <f t="shared" si="193"/>
        <v/>
      </c>
      <c r="QYJ19" t="str">
        <f t="shared" si="193"/>
        <v/>
      </c>
      <c r="QYK19" t="str">
        <f t="shared" si="193"/>
        <v/>
      </c>
      <c r="QYL19" t="str">
        <f t="shared" si="193"/>
        <v/>
      </c>
      <c r="QYM19" t="str">
        <f t="shared" si="193"/>
        <v/>
      </c>
      <c r="QYN19" t="str">
        <f t="shared" si="193"/>
        <v/>
      </c>
      <c r="QYO19" t="str">
        <f t="shared" si="193"/>
        <v/>
      </c>
      <c r="QYP19" t="str">
        <f t="shared" si="193"/>
        <v/>
      </c>
      <c r="QYQ19" t="str">
        <f t="shared" si="193"/>
        <v/>
      </c>
      <c r="QYR19" t="str">
        <f t="shared" si="193"/>
        <v/>
      </c>
      <c r="QYS19" t="str">
        <f t="shared" si="193"/>
        <v/>
      </c>
      <c r="QYT19" t="str">
        <f t="shared" si="193"/>
        <v/>
      </c>
      <c r="QYU19" t="str">
        <f t="shared" si="193"/>
        <v/>
      </c>
      <c r="QYV19" t="str">
        <f t="shared" ref="QYV19:RBG19" si="194">IF(OR(QYV18=1,QYV17=1),"Fed Intervention","")</f>
        <v/>
      </c>
      <c r="QYW19" t="str">
        <f t="shared" si="194"/>
        <v/>
      </c>
      <c r="QYX19" t="str">
        <f t="shared" si="194"/>
        <v/>
      </c>
      <c r="QYY19" t="str">
        <f t="shared" si="194"/>
        <v/>
      </c>
      <c r="QYZ19" t="str">
        <f t="shared" si="194"/>
        <v/>
      </c>
      <c r="QZA19" t="str">
        <f t="shared" si="194"/>
        <v/>
      </c>
      <c r="QZB19" t="str">
        <f t="shared" si="194"/>
        <v/>
      </c>
      <c r="QZC19" t="str">
        <f t="shared" si="194"/>
        <v/>
      </c>
      <c r="QZD19" t="str">
        <f t="shared" si="194"/>
        <v/>
      </c>
      <c r="QZE19" t="str">
        <f t="shared" si="194"/>
        <v/>
      </c>
      <c r="QZF19" t="str">
        <f t="shared" si="194"/>
        <v/>
      </c>
      <c r="QZG19" t="str">
        <f t="shared" si="194"/>
        <v/>
      </c>
      <c r="QZH19" t="str">
        <f t="shared" si="194"/>
        <v/>
      </c>
      <c r="QZI19" t="str">
        <f t="shared" si="194"/>
        <v/>
      </c>
      <c r="QZJ19" t="str">
        <f t="shared" si="194"/>
        <v/>
      </c>
      <c r="QZK19" t="str">
        <f t="shared" si="194"/>
        <v/>
      </c>
      <c r="QZL19" t="str">
        <f t="shared" si="194"/>
        <v/>
      </c>
      <c r="QZM19" t="str">
        <f t="shared" si="194"/>
        <v/>
      </c>
      <c r="QZN19" t="str">
        <f t="shared" si="194"/>
        <v/>
      </c>
      <c r="QZO19" t="str">
        <f t="shared" si="194"/>
        <v/>
      </c>
      <c r="QZP19" t="str">
        <f t="shared" si="194"/>
        <v/>
      </c>
      <c r="QZQ19" t="str">
        <f t="shared" si="194"/>
        <v/>
      </c>
      <c r="QZR19" t="str">
        <f t="shared" si="194"/>
        <v/>
      </c>
      <c r="QZS19" t="str">
        <f t="shared" si="194"/>
        <v/>
      </c>
      <c r="QZT19" t="str">
        <f t="shared" si="194"/>
        <v/>
      </c>
      <c r="QZU19" t="str">
        <f t="shared" si="194"/>
        <v/>
      </c>
      <c r="QZV19" t="str">
        <f t="shared" si="194"/>
        <v/>
      </c>
      <c r="QZW19" t="str">
        <f t="shared" si="194"/>
        <v/>
      </c>
      <c r="QZX19" t="str">
        <f t="shared" si="194"/>
        <v/>
      </c>
      <c r="QZY19" t="str">
        <f t="shared" si="194"/>
        <v/>
      </c>
      <c r="QZZ19" t="str">
        <f t="shared" si="194"/>
        <v/>
      </c>
      <c r="RAA19" t="str">
        <f t="shared" si="194"/>
        <v/>
      </c>
      <c r="RAB19" t="str">
        <f t="shared" si="194"/>
        <v/>
      </c>
      <c r="RAC19" t="str">
        <f t="shared" si="194"/>
        <v/>
      </c>
      <c r="RAD19" t="str">
        <f t="shared" si="194"/>
        <v/>
      </c>
      <c r="RAE19" t="str">
        <f t="shared" si="194"/>
        <v/>
      </c>
      <c r="RAF19" t="str">
        <f t="shared" si="194"/>
        <v/>
      </c>
      <c r="RAG19" t="str">
        <f t="shared" si="194"/>
        <v/>
      </c>
      <c r="RAH19" t="str">
        <f t="shared" si="194"/>
        <v/>
      </c>
      <c r="RAI19" t="str">
        <f t="shared" si="194"/>
        <v/>
      </c>
      <c r="RAJ19" t="str">
        <f t="shared" si="194"/>
        <v/>
      </c>
      <c r="RAK19" t="str">
        <f t="shared" si="194"/>
        <v/>
      </c>
      <c r="RAL19" t="str">
        <f t="shared" si="194"/>
        <v/>
      </c>
      <c r="RAM19" t="str">
        <f t="shared" si="194"/>
        <v/>
      </c>
      <c r="RAN19" t="str">
        <f t="shared" si="194"/>
        <v/>
      </c>
      <c r="RAO19" t="str">
        <f t="shared" si="194"/>
        <v/>
      </c>
      <c r="RAP19" t="str">
        <f t="shared" si="194"/>
        <v/>
      </c>
      <c r="RAQ19" t="str">
        <f t="shared" si="194"/>
        <v/>
      </c>
      <c r="RAR19" t="str">
        <f t="shared" si="194"/>
        <v/>
      </c>
      <c r="RAS19" t="str">
        <f t="shared" si="194"/>
        <v/>
      </c>
      <c r="RAT19" t="str">
        <f t="shared" si="194"/>
        <v/>
      </c>
      <c r="RAU19" t="str">
        <f t="shared" si="194"/>
        <v/>
      </c>
      <c r="RAV19" t="str">
        <f t="shared" si="194"/>
        <v/>
      </c>
      <c r="RAW19" t="str">
        <f t="shared" si="194"/>
        <v/>
      </c>
      <c r="RAX19" t="str">
        <f t="shared" si="194"/>
        <v/>
      </c>
      <c r="RAY19" t="str">
        <f t="shared" si="194"/>
        <v/>
      </c>
      <c r="RAZ19" t="str">
        <f t="shared" si="194"/>
        <v/>
      </c>
      <c r="RBA19" t="str">
        <f t="shared" si="194"/>
        <v/>
      </c>
      <c r="RBB19" t="str">
        <f t="shared" si="194"/>
        <v/>
      </c>
      <c r="RBC19" t="str">
        <f t="shared" si="194"/>
        <v/>
      </c>
      <c r="RBD19" t="str">
        <f t="shared" si="194"/>
        <v/>
      </c>
      <c r="RBE19" t="str">
        <f t="shared" si="194"/>
        <v/>
      </c>
      <c r="RBF19" t="str">
        <f t="shared" si="194"/>
        <v/>
      </c>
      <c r="RBG19" t="str">
        <f t="shared" si="194"/>
        <v/>
      </c>
      <c r="RBH19" t="str">
        <f t="shared" ref="RBH19:RDS19" si="195">IF(OR(RBH18=1,RBH17=1),"Fed Intervention","")</f>
        <v/>
      </c>
      <c r="RBI19" t="str">
        <f t="shared" si="195"/>
        <v/>
      </c>
      <c r="RBJ19" t="str">
        <f t="shared" si="195"/>
        <v/>
      </c>
      <c r="RBK19" t="str">
        <f t="shared" si="195"/>
        <v/>
      </c>
      <c r="RBL19" t="str">
        <f t="shared" si="195"/>
        <v/>
      </c>
      <c r="RBM19" t="str">
        <f t="shared" si="195"/>
        <v/>
      </c>
      <c r="RBN19" t="str">
        <f t="shared" si="195"/>
        <v/>
      </c>
      <c r="RBO19" t="str">
        <f t="shared" si="195"/>
        <v/>
      </c>
      <c r="RBP19" t="str">
        <f t="shared" si="195"/>
        <v/>
      </c>
      <c r="RBQ19" t="str">
        <f t="shared" si="195"/>
        <v/>
      </c>
      <c r="RBR19" t="str">
        <f t="shared" si="195"/>
        <v/>
      </c>
      <c r="RBS19" t="str">
        <f t="shared" si="195"/>
        <v/>
      </c>
      <c r="RBT19" t="str">
        <f t="shared" si="195"/>
        <v/>
      </c>
      <c r="RBU19" t="str">
        <f t="shared" si="195"/>
        <v/>
      </c>
      <c r="RBV19" t="str">
        <f t="shared" si="195"/>
        <v/>
      </c>
      <c r="RBW19" t="str">
        <f t="shared" si="195"/>
        <v/>
      </c>
      <c r="RBX19" t="str">
        <f t="shared" si="195"/>
        <v/>
      </c>
      <c r="RBY19" t="str">
        <f t="shared" si="195"/>
        <v/>
      </c>
      <c r="RBZ19" t="str">
        <f t="shared" si="195"/>
        <v/>
      </c>
      <c r="RCA19" t="str">
        <f t="shared" si="195"/>
        <v/>
      </c>
      <c r="RCB19" t="str">
        <f t="shared" si="195"/>
        <v/>
      </c>
      <c r="RCC19" t="str">
        <f t="shared" si="195"/>
        <v/>
      </c>
      <c r="RCD19" t="str">
        <f t="shared" si="195"/>
        <v/>
      </c>
      <c r="RCE19" t="str">
        <f t="shared" si="195"/>
        <v/>
      </c>
      <c r="RCF19" t="str">
        <f t="shared" si="195"/>
        <v/>
      </c>
      <c r="RCG19" t="str">
        <f t="shared" si="195"/>
        <v/>
      </c>
      <c r="RCH19" t="str">
        <f t="shared" si="195"/>
        <v/>
      </c>
      <c r="RCI19" t="str">
        <f t="shared" si="195"/>
        <v/>
      </c>
      <c r="RCJ19" t="str">
        <f t="shared" si="195"/>
        <v/>
      </c>
      <c r="RCK19" t="str">
        <f t="shared" si="195"/>
        <v/>
      </c>
      <c r="RCL19" t="str">
        <f t="shared" si="195"/>
        <v/>
      </c>
      <c r="RCM19" t="str">
        <f t="shared" si="195"/>
        <v/>
      </c>
      <c r="RCN19" t="str">
        <f t="shared" si="195"/>
        <v/>
      </c>
      <c r="RCO19" t="str">
        <f t="shared" si="195"/>
        <v/>
      </c>
      <c r="RCP19" t="str">
        <f t="shared" si="195"/>
        <v/>
      </c>
      <c r="RCQ19" t="str">
        <f t="shared" si="195"/>
        <v/>
      </c>
      <c r="RCR19" t="str">
        <f t="shared" si="195"/>
        <v/>
      </c>
      <c r="RCS19" t="str">
        <f t="shared" si="195"/>
        <v/>
      </c>
      <c r="RCT19" t="str">
        <f t="shared" si="195"/>
        <v/>
      </c>
      <c r="RCU19" t="str">
        <f t="shared" si="195"/>
        <v/>
      </c>
      <c r="RCV19" t="str">
        <f t="shared" si="195"/>
        <v/>
      </c>
      <c r="RCW19" t="str">
        <f t="shared" si="195"/>
        <v/>
      </c>
      <c r="RCX19" t="str">
        <f t="shared" si="195"/>
        <v/>
      </c>
      <c r="RCY19" t="str">
        <f t="shared" si="195"/>
        <v/>
      </c>
      <c r="RCZ19" t="str">
        <f t="shared" si="195"/>
        <v/>
      </c>
      <c r="RDA19" t="str">
        <f t="shared" si="195"/>
        <v/>
      </c>
      <c r="RDB19" t="str">
        <f t="shared" si="195"/>
        <v/>
      </c>
      <c r="RDC19" t="str">
        <f t="shared" si="195"/>
        <v/>
      </c>
      <c r="RDD19" t="str">
        <f t="shared" si="195"/>
        <v/>
      </c>
      <c r="RDE19" t="str">
        <f t="shared" si="195"/>
        <v/>
      </c>
      <c r="RDF19" t="str">
        <f t="shared" si="195"/>
        <v/>
      </c>
      <c r="RDG19" t="str">
        <f t="shared" si="195"/>
        <v/>
      </c>
      <c r="RDH19" t="str">
        <f t="shared" si="195"/>
        <v/>
      </c>
      <c r="RDI19" t="str">
        <f t="shared" si="195"/>
        <v/>
      </c>
      <c r="RDJ19" t="str">
        <f t="shared" si="195"/>
        <v/>
      </c>
      <c r="RDK19" t="str">
        <f t="shared" si="195"/>
        <v/>
      </c>
      <c r="RDL19" t="str">
        <f t="shared" si="195"/>
        <v/>
      </c>
      <c r="RDM19" t="str">
        <f t="shared" si="195"/>
        <v/>
      </c>
      <c r="RDN19" t="str">
        <f t="shared" si="195"/>
        <v/>
      </c>
      <c r="RDO19" t="str">
        <f t="shared" si="195"/>
        <v/>
      </c>
      <c r="RDP19" t="str">
        <f t="shared" si="195"/>
        <v/>
      </c>
      <c r="RDQ19" t="str">
        <f t="shared" si="195"/>
        <v/>
      </c>
      <c r="RDR19" t="str">
        <f t="shared" si="195"/>
        <v/>
      </c>
      <c r="RDS19" t="str">
        <f t="shared" si="195"/>
        <v/>
      </c>
      <c r="RDT19" t="str">
        <f t="shared" ref="RDT19:RGE19" si="196">IF(OR(RDT18=1,RDT17=1),"Fed Intervention","")</f>
        <v/>
      </c>
      <c r="RDU19" t="str">
        <f t="shared" si="196"/>
        <v/>
      </c>
      <c r="RDV19" t="str">
        <f t="shared" si="196"/>
        <v/>
      </c>
      <c r="RDW19" t="str">
        <f t="shared" si="196"/>
        <v/>
      </c>
      <c r="RDX19" t="str">
        <f t="shared" si="196"/>
        <v/>
      </c>
      <c r="RDY19" t="str">
        <f t="shared" si="196"/>
        <v/>
      </c>
      <c r="RDZ19" t="str">
        <f t="shared" si="196"/>
        <v/>
      </c>
      <c r="REA19" t="str">
        <f t="shared" si="196"/>
        <v/>
      </c>
      <c r="REB19" t="str">
        <f t="shared" si="196"/>
        <v/>
      </c>
      <c r="REC19" t="str">
        <f t="shared" si="196"/>
        <v/>
      </c>
      <c r="RED19" t="str">
        <f t="shared" si="196"/>
        <v/>
      </c>
      <c r="REE19" t="str">
        <f t="shared" si="196"/>
        <v/>
      </c>
      <c r="REF19" t="str">
        <f t="shared" si="196"/>
        <v/>
      </c>
      <c r="REG19" t="str">
        <f t="shared" si="196"/>
        <v/>
      </c>
      <c r="REH19" t="str">
        <f t="shared" si="196"/>
        <v/>
      </c>
      <c r="REI19" t="str">
        <f t="shared" si="196"/>
        <v/>
      </c>
      <c r="REJ19" t="str">
        <f t="shared" si="196"/>
        <v/>
      </c>
      <c r="REK19" t="str">
        <f t="shared" si="196"/>
        <v/>
      </c>
      <c r="REL19" t="str">
        <f t="shared" si="196"/>
        <v/>
      </c>
      <c r="REM19" t="str">
        <f t="shared" si="196"/>
        <v/>
      </c>
      <c r="REN19" t="str">
        <f t="shared" si="196"/>
        <v/>
      </c>
      <c r="REO19" t="str">
        <f t="shared" si="196"/>
        <v/>
      </c>
      <c r="REP19" t="str">
        <f t="shared" si="196"/>
        <v/>
      </c>
      <c r="REQ19" t="str">
        <f t="shared" si="196"/>
        <v/>
      </c>
      <c r="RER19" t="str">
        <f t="shared" si="196"/>
        <v/>
      </c>
      <c r="RES19" t="str">
        <f t="shared" si="196"/>
        <v/>
      </c>
      <c r="RET19" t="str">
        <f t="shared" si="196"/>
        <v/>
      </c>
      <c r="REU19" t="str">
        <f t="shared" si="196"/>
        <v/>
      </c>
      <c r="REV19" t="str">
        <f t="shared" si="196"/>
        <v/>
      </c>
      <c r="REW19" t="str">
        <f t="shared" si="196"/>
        <v/>
      </c>
      <c r="REX19" t="str">
        <f t="shared" si="196"/>
        <v/>
      </c>
      <c r="REY19" t="str">
        <f t="shared" si="196"/>
        <v/>
      </c>
      <c r="REZ19" t="str">
        <f t="shared" si="196"/>
        <v/>
      </c>
      <c r="RFA19" t="str">
        <f t="shared" si="196"/>
        <v/>
      </c>
      <c r="RFB19" t="str">
        <f t="shared" si="196"/>
        <v/>
      </c>
      <c r="RFC19" t="str">
        <f t="shared" si="196"/>
        <v/>
      </c>
      <c r="RFD19" t="str">
        <f t="shared" si="196"/>
        <v/>
      </c>
      <c r="RFE19" t="str">
        <f t="shared" si="196"/>
        <v/>
      </c>
      <c r="RFF19" t="str">
        <f t="shared" si="196"/>
        <v/>
      </c>
      <c r="RFG19" t="str">
        <f t="shared" si="196"/>
        <v/>
      </c>
      <c r="RFH19" t="str">
        <f t="shared" si="196"/>
        <v/>
      </c>
      <c r="RFI19" t="str">
        <f t="shared" si="196"/>
        <v/>
      </c>
      <c r="RFJ19" t="str">
        <f t="shared" si="196"/>
        <v/>
      </c>
      <c r="RFK19" t="str">
        <f t="shared" si="196"/>
        <v/>
      </c>
      <c r="RFL19" t="str">
        <f t="shared" si="196"/>
        <v/>
      </c>
      <c r="RFM19" t="str">
        <f t="shared" si="196"/>
        <v/>
      </c>
      <c r="RFN19" t="str">
        <f t="shared" si="196"/>
        <v/>
      </c>
      <c r="RFO19" t="str">
        <f t="shared" si="196"/>
        <v/>
      </c>
      <c r="RFP19" t="str">
        <f t="shared" si="196"/>
        <v/>
      </c>
      <c r="RFQ19" t="str">
        <f t="shared" si="196"/>
        <v/>
      </c>
      <c r="RFR19" t="str">
        <f t="shared" si="196"/>
        <v/>
      </c>
      <c r="RFS19" t="str">
        <f t="shared" si="196"/>
        <v/>
      </c>
      <c r="RFT19" t="str">
        <f t="shared" si="196"/>
        <v/>
      </c>
      <c r="RFU19" t="str">
        <f t="shared" si="196"/>
        <v/>
      </c>
      <c r="RFV19" t="str">
        <f t="shared" si="196"/>
        <v/>
      </c>
      <c r="RFW19" t="str">
        <f t="shared" si="196"/>
        <v/>
      </c>
      <c r="RFX19" t="str">
        <f t="shared" si="196"/>
        <v/>
      </c>
      <c r="RFY19" t="str">
        <f t="shared" si="196"/>
        <v/>
      </c>
      <c r="RFZ19" t="str">
        <f t="shared" si="196"/>
        <v/>
      </c>
      <c r="RGA19" t="str">
        <f t="shared" si="196"/>
        <v/>
      </c>
      <c r="RGB19" t="str">
        <f t="shared" si="196"/>
        <v/>
      </c>
      <c r="RGC19" t="str">
        <f t="shared" si="196"/>
        <v/>
      </c>
      <c r="RGD19" t="str">
        <f t="shared" si="196"/>
        <v/>
      </c>
      <c r="RGE19" t="str">
        <f t="shared" si="196"/>
        <v/>
      </c>
      <c r="RGF19" t="str">
        <f t="shared" ref="RGF19:RIQ19" si="197">IF(OR(RGF18=1,RGF17=1),"Fed Intervention","")</f>
        <v/>
      </c>
      <c r="RGG19" t="str">
        <f t="shared" si="197"/>
        <v/>
      </c>
      <c r="RGH19" t="str">
        <f t="shared" si="197"/>
        <v/>
      </c>
      <c r="RGI19" t="str">
        <f t="shared" si="197"/>
        <v/>
      </c>
      <c r="RGJ19" t="str">
        <f t="shared" si="197"/>
        <v/>
      </c>
      <c r="RGK19" t="str">
        <f t="shared" si="197"/>
        <v/>
      </c>
      <c r="RGL19" t="str">
        <f t="shared" si="197"/>
        <v/>
      </c>
      <c r="RGM19" t="str">
        <f t="shared" si="197"/>
        <v/>
      </c>
      <c r="RGN19" t="str">
        <f t="shared" si="197"/>
        <v/>
      </c>
      <c r="RGO19" t="str">
        <f t="shared" si="197"/>
        <v/>
      </c>
      <c r="RGP19" t="str">
        <f t="shared" si="197"/>
        <v/>
      </c>
      <c r="RGQ19" t="str">
        <f t="shared" si="197"/>
        <v/>
      </c>
      <c r="RGR19" t="str">
        <f t="shared" si="197"/>
        <v/>
      </c>
      <c r="RGS19" t="str">
        <f t="shared" si="197"/>
        <v/>
      </c>
      <c r="RGT19" t="str">
        <f t="shared" si="197"/>
        <v/>
      </c>
      <c r="RGU19" t="str">
        <f t="shared" si="197"/>
        <v/>
      </c>
      <c r="RGV19" t="str">
        <f t="shared" si="197"/>
        <v/>
      </c>
      <c r="RGW19" t="str">
        <f t="shared" si="197"/>
        <v/>
      </c>
      <c r="RGX19" t="str">
        <f t="shared" si="197"/>
        <v/>
      </c>
      <c r="RGY19" t="str">
        <f t="shared" si="197"/>
        <v/>
      </c>
      <c r="RGZ19" t="str">
        <f t="shared" si="197"/>
        <v/>
      </c>
      <c r="RHA19" t="str">
        <f t="shared" si="197"/>
        <v/>
      </c>
      <c r="RHB19" t="str">
        <f t="shared" si="197"/>
        <v/>
      </c>
      <c r="RHC19" t="str">
        <f t="shared" si="197"/>
        <v/>
      </c>
      <c r="RHD19" t="str">
        <f t="shared" si="197"/>
        <v/>
      </c>
      <c r="RHE19" t="str">
        <f t="shared" si="197"/>
        <v/>
      </c>
      <c r="RHF19" t="str">
        <f t="shared" si="197"/>
        <v/>
      </c>
      <c r="RHG19" t="str">
        <f t="shared" si="197"/>
        <v/>
      </c>
      <c r="RHH19" t="str">
        <f t="shared" si="197"/>
        <v/>
      </c>
      <c r="RHI19" t="str">
        <f t="shared" si="197"/>
        <v/>
      </c>
      <c r="RHJ19" t="str">
        <f t="shared" si="197"/>
        <v/>
      </c>
      <c r="RHK19" t="str">
        <f t="shared" si="197"/>
        <v/>
      </c>
      <c r="RHL19" t="str">
        <f t="shared" si="197"/>
        <v/>
      </c>
      <c r="RHM19" t="str">
        <f t="shared" si="197"/>
        <v/>
      </c>
      <c r="RHN19" t="str">
        <f t="shared" si="197"/>
        <v/>
      </c>
      <c r="RHO19" t="str">
        <f t="shared" si="197"/>
        <v/>
      </c>
      <c r="RHP19" t="str">
        <f t="shared" si="197"/>
        <v/>
      </c>
      <c r="RHQ19" t="str">
        <f t="shared" si="197"/>
        <v/>
      </c>
      <c r="RHR19" t="str">
        <f t="shared" si="197"/>
        <v/>
      </c>
      <c r="RHS19" t="str">
        <f t="shared" si="197"/>
        <v/>
      </c>
      <c r="RHT19" t="str">
        <f t="shared" si="197"/>
        <v/>
      </c>
      <c r="RHU19" t="str">
        <f t="shared" si="197"/>
        <v/>
      </c>
      <c r="RHV19" t="str">
        <f t="shared" si="197"/>
        <v/>
      </c>
      <c r="RHW19" t="str">
        <f t="shared" si="197"/>
        <v/>
      </c>
      <c r="RHX19" t="str">
        <f t="shared" si="197"/>
        <v/>
      </c>
      <c r="RHY19" t="str">
        <f t="shared" si="197"/>
        <v/>
      </c>
      <c r="RHZ19" t="str">
        <f t="shared" si="197"/>
        <v/>
      </c>
      <c r="RIA19" t="str">
        <f t="shared" si="197"/>
        <v/>
      </c>
      <c r="RIB19" t="str">
        <f t="shared" si="197"/>
        <v/>
      </c>
      <c r="RIC19" t="str">
        <f t="shared" si="197"/>
        <v/>
      </c>
      <c r="RID19" t="str">
        <f t="shared" si="197"/>
        <v/>
      </c>
      <c r="RIE19" t="str">
        <f t="shared" si="197"/>
        <v/>
      </c>
      <c r="RIF19" t="str">
        <f t="shared" si="197"/>
        <v/>
      </c>
      <c r="RIG19" t="str">
        <f t="shared" si="197"/>
        <v/>
      </c>
      <c r="RIH19" t="str">
        <f t="shared" si="197"/>
        <v/>
      </c>
      <c r="RII19" t="str">
        <f t="shared" si="197"/>
        <v/>
      </c>
      <c r="RIJ19" t="str">
        <f t="shared" si="197"/>
        <v/>
      </c>
      <c r="RIK19" t="str">
        <f t="shared" si="197"/>
        <v/>
      </c>
      <c r="RIL19" t="str">
        <f t="shared" si="197"/>
        <v/>
      </c>
      <c r="RIM19" t="str">
        <f t="shared" si="197"/>
        <v/>
      </c>
      <c r="RIN19" t="str">
        <f t="shared" si="197"/>
        <v/>
      </c>
      <c r="RIO19" t="str">
        <f t="shared" si="197"/>
        <v/>
      </c>
      <c r="RIP19" t="str">
        <f t="shared" si="197"/>
        <v/>
      </c>
      <c r="RIQ19" t="str">
        <f t="shared" si="197"/>
        <v/>
      </c>
      <c r="RIR19" t="str">
        <f t="shared" ref="RIR19:RLC19" si="198">IF(OR(RIR18=1,RIR17=1),"Fed Intervention","")</f>
        <v/>
      </c>
      <c r="RIS19" t="str">
        <f t="shared" si="198"/>
        <v/>
      </c>
      <c r="RIT19" t="str">
        <f t="shared" si="198"/>
        <v/>
      </c>
      <c r="RIU19" t="str">
        <f t="shared" si="198"/>
        <v/>
      </c>
      <c r="RIV19" t="str">
        <f t="shared" si="198"/>
        <v/>
      </c>
      <c r="RIW19" t="str">
        <f t="shared" si="198"/>
        <v/>
      </c>
      <c r="RIX19" t="str">
        <f t="shared" si="198"/>
        <v/>
      </c>
      <c r="RIY19" t="str">
        <f t="shared" si="198"/>
        <v/>
      </c>
      <c r="RIZ19" t="str">
        <f t="shared" si="198"/>
        <v/>
      </c>
      <c r="RJA19" t="str">
        <f t="shared" si="198"/>
        <v/>
      </c>
      <c r="RJB19" t="str">
        <f t="shared" si="198"/>
        <v/>
      </c>
      <c r="RJC19" t="str">
        <f t="shared" si="198"/>
        <v/>
      </c>
      <c r="RJD19" t="str">
        <f t="shared" si="198"/>
        <v/>
      </c>
      <c r="RJE19" t="str">
        <f t="shared" si="198"/>
        <v/>
      </c>
      <c r="RJF19" t="str">
        <f t="shared" si="198"/>
        <v/>
      </c>
      <c r="RJG19" t="str">
        <f t="shared" si="198"/>
        <v/>
      </c>
      <c r="RJH19" t="str">
        <f t="shared" si="198"/>
        <v/>
      </c>
      <c r="RJI19" t="str">
        <f t="shared" si="198"/>
        <v/>
      </c>
      <c r="RJJ19" t="str">
        <f t="shared" si="198"/>
        <v/>
      </c>
      <c r="RJK19" t="str">
        <f t="shared" si="198"/>
        <v/>
      </c>
      <c r="RJL19" t="str">
        <f t="shared" si="198"/>
        <v/>
      </c>
      <c r="RJM19" t="str">
        <f t="shared" si="198"/>
        <v/>
      </c>
      <c r="RJN19" t="str">
        <f t="shared" si="198"/>
        <v/>
      </c>
      <c r="RJO19" t="str">
        <f t="shared" si="198"/>
        <v/>
      </c>
      <c r="RJP19" t="str">
        <f t="shared" si="198"/>
        <v/>
      </c>
      <c r="RJQ19" t="str">
        <f t="shared" si="198"/>
        <v/>
      </c>
      <c r="RJR19" t="str">
        <f t="shared" si="198"/>
        <v/>
      </c>
      <c r="RJS19" t="str">
        <f t="shared" si="198"/>
        <v/>
      </c>
      <c r="RJT19" t="str">
        <f t="shared" si="198"/>
        <v/>
      </c>
      <c r="RJU19" t="str">
        <f t="shared" si="198"/>
        <v/>
      </c>
      <c r="RJV19" t="str">
        <f t="shared" si="198"/>
        <v/>
      </c>
      <c r="RJW19" t="str">
        <f t="shared" si="198"/>
        <v/>
      </c>
      <c r="RJX19" t="str">
        <f t="shared" si="198"/>
        <v/>
      </c>
      <c r="RJY19" t="str">
        <f t="shared" si="198"/>
        <v/>
      </c>
      <c r="RJZ19" t="str">
        <f t="shared" si="198"/>
        <v/>
      </c>
      <c r="RKA19" t="str">
        <f t="shared" si="198"/>
        <v/>
      </c>
      <c r="RKB19" t="str">
        <f t="shared" si="198"/>
        <v/>
      </c>
      <c r="RKC19" t="str">
        <f t="shared" si="198"/>
        <v/>
      </c>
      <c r="RKD19" t="str">
        <f t="shared" si="198"/>
        <v/>
      </c>
      <c r="RKE19" t="str">
        <f t="shared" si="198"/>
        <v/>
      </c>
      <c r="RKF19" t="str">
        <f t="shared" si="198"/>
        <v/>
      </c>
      <c r="RKG19" t="str">
        <f t="shared" si="198"/>
        <v/>
      </c>
      <c r="RKH19" t="str">
        <f t="shared" si="198"/>
        <v/>
      </c>
      <c r="RKI19" t="str">
        <f t="shared" si="198"/>
        <v/>
      </c>
      <c r="RKJ19" t="str">
        <f t="shared" si="198"/>
        <v/>
      </c>
      <c r="RKK19" t="str">
        <f t="shared" si="198"/>
        <v/>
      </c>
      <c r="RKL19" t="str">
        <f t="shared" si="198"/>
        <v/>
      </c>
      <c r="RKM19" t="str">
        <f t="shared" si="198"/>
        <v/>
      </c>
      <c r="RKN19" t="str">
        <f t="shared" si="198"/>
        <v/>
      </c>
      <c r="RKO19" t="str">
        <f t="shared" si="198"/>
        <v/>
      </c>
      <c r="RKP19" t="str">
        <f t="shared" si="198"/>
        <v/>
      </c>
      <c r="RKQ19" t="str">
        <f t="shared" si="198"/>
        <v/>
      </c>
      <c r="RKR19" t="str">
        <f t="shared" si="198"/>
        <v/>
      </c>
      <c r="RKS19" t="str">
        <f t="shared" si="198"/>
        <v/>
      </c>
      <c r="RKT19" t="str">
        <f t="shared" si="198"/>
        <v/>
      </c>
      <c r="RKU19" t="str">
        <f t="shared" si="198"/>
        <v/>
      </c>
      <c r="RKV19" t="str">
        <f t="shared" si="198"/>
        <v/>
      </c>
      <c r="RKW19" t="str">
        <f t="shared" si="198"/>
        <v/>
      </c>
      <c r="RKX19" t="str">
        <f t="shared" si="198"/>
        <v/>
      </c>
      <c r="RKY19" t="str">
        <f t="shared" si="198"/>
        <v/>
      </c>
      <c r="RKZ19" t="str">
        <f t="shared" si="198"/>
        <v/>
      </c>
      <c r="RLA19" t="str">
        <f t="shared" si="198"/>
        <v/>
      </c>
      <c r="RLB19" t="str">
        <f t="shared" si="198"/>
        <v/>
      </c>
      <c r="RLC19" t="str">
        <f t="shared" si="198"/>
        <v/>
      </c>
      <c r="RLD19" t="str">
        <f t="shared" ref="RLD19:RNO19" si="199">IF(OR(RLD18=1,RLD17=1),"Fed Intervention","")</f>
        <v/>
      </c>
      <c r="RLE19" t="str">
        <f t="shared" si="199"/>
        <v/>
      </c>
      <c r="RLF19" t="str">
        <f t="shared" si="199"/>
        <v/>
      </c>
      <c r="RLG19" t="str">
        <f t="shared" si="199"/>
        <v/>
      </c>
      <c r="RLH19" t="str">
        <f t="shared" si="199"/>
        <v/>
      </c>
      <c r="RLI19" t="str">
        <f t="shared" si="199"/>
        <v/>
      </c>
      <c r="RLJ19" t="str">
        <f t="shared" si="199"/>
        <v/>
      </c>
      <c r="RLK19" t="str">
        <f t="shared" si="199"/>
        <v/>
      </c>
      <c r="RLL19" t="str">
        <f t="shared" si="199"/>
        <v/>
      </c>
      <c r="RLM19" t="str">
        <f t="shared" si="199"/>
        <v/>
      </c>
      <c r="RLN19" t="str">
        <f t="shared" si="199"/>
        <v/>
      </c>
      <c r="RLO19" t="str">
        <f t="shared" si="199"/>
        <v/>
      </c>
      <c r="RLP19" t="str">
        <f t="shared" si="199"/>
        <v/>
      </c>
      <c r="RLQ19" t="str">
        <f t="shared" si="199"/>
        <v/>
      </c>
      <c r="RLR19" t="str">
        <f t="shared" si="199"/>
        <v/>
      </c>
      <c r="RLS19" t="str">
        <f t="shared" si="199"/>
        <v/>
      </c>
      <c r="RLT19" t="str">
        <f t="shared" si="199"/>
        <v/>
      </c>
      <c r="RLU19" t="str">
        <f t="shared" si="199"/>
        <v/>
      </c>
      <c r="RLV19" t="str">
        <f t="shared" si="199"/>
        <v/>
      </c>
      <c r="RLW19" t="str">
        <f t="shared" si="199"/>
        <v/>
      </c>
      <c r="RLX19" t="str">
        <f t="shared" si="199"/>
        <v/>
      </c>
      <c r="RLY19" t="str">
        <f t="shared" si="199"/>
        <v/>
      </c>
      <c r="RLZ19" t="str">
        <f t="shared" si="199"/>
        <v/>
      </c>
      <c r="RMA19" t="str">
        <f t="shared" si="199"/>
        <v/>
      </c>
      <c r="RMB19" t="str">
        <f t="shared" si="199"/>
        <v/>
      </c>
      <c r="RMC19" t="str">
        <f t="shared" si="199"/>
        <v/>
      </c>
      <c r="RMD19" t="str">
        <f t="shared" si="199"/>
        <v/>
      </c>
      <c r="RME19" t="str">
        <f t="shared" si="199"/>
        <v/>
      </c>
      <c r="RMF19" t="str">
        <f t="shared" si="199"/>
        <v/>
      </c>
      <c r="RMG19" t="str">
        <f t="shared" si="199"/>
        <v/>
      </c>
      <c r="RMH19" t="str">
        <f t="shared" si="199"/>
        <v/>
      </c>
      <c r="RMI19" t="str">
        <f t="shared" si="199"/>
        <v/>
      </c>
      <c r="RMJ19" t="str">
        <f t="shared" si="199"/>
        <v/>
      </c>
      <c r="RMK19" t="str">
        <f t="shared" si="199"/>
        <v/>
      </c>
      <c r="RML19" t="str">
        <f t="shared" si="199"/>
        <v/>
      </c>
      <c r="RMM19" t="str">
        <f t="shared" si="199"/>
        <v/>
      </c>
      <c r="RMN19" t="str">
        <f t="shared" si="199"/>
        <v/>
      </c>
      <c r="RMO19" t="str">
        <f t="shared" si="199"/>
        <v/>
      </c>
      <c r="RMP19" t="str">
        <f t="shared" si="199"/>
        <v/>
      </c>
      <c r="RMQ19" t="str">
        <f t="shared" si="199"/>
        <v/>
      </c>
      <c r="RMR19" t="str">
        <f t="shared" si="199"/>
        <v/>
      </c>
      <c r="RMS19" t="str">
        <f t="shared" si="199"/>
        <v/>
      </c>
      <c r="RMT19" t="str">
        <f t="shared" si="199"/>
        <v/>
      </c>
      <c r="RMU19" t="str">
        <f t="shared" si="199"/>
        <v/>
      </c>
      <c r="RMV19" t="str">
        <f t="shared" si="199"/>
        <v/>
      </c>
      <c r="RMW19" t="str">
        <f t="shared" si="199"/>
        <v/>
      </c>
      <c r="RMX19" t="str">
        <f t="shared" si="199"/>
        <v/>
      </c>
      <c r="RMY19" t="str">
        <f t="shared" si="199"/>
        <v/>
      </c>
      <c r="RMZ19" t="str">
        <f t="shared" si="199"/>
        <v/>
      </c>
      <c r="RNA19" t="str">
        <f t="shared" si="199"/>
        <v/>
      </c>
      <c r="RNB19" t="str">
        <f t="shared" si="199"/>
        <v/>
      </c>
      <c r="RNC19" t="str">
        <f t="shared" si="199"/>
        <v/>
      </c>
      <c r="RND19" t="str">
        <f t="shared" si="199"/>
        <v/>
      </c>
      <c r="RNE19" t="str">
        <f t="shared" si="199"/>
        <v/>
      </c>
      <c r="RNF19" t="str">
        <f t="shared" si="199"/>
        <v/>
      </c>
      <c r="RNG19" t="str">
        <f t="shared" si="199"/>
        <v/>
      </c>
      <c r="RNH19" t="str">
        <f t="shared" si="199"/>
        <v/>
      </c>
      <c r="RNI19" t="str">
        <f t="shared" si="199"/>
        <v/>
      </c>
      <c r="RNJ19" t="str">
        <f t="shared" si="199"/>
        <v/>
      </c>
      <c r="RNK19" t="str">
        <f t="shared" si="199"/>
        <v/>
      </c>
      <c r="RNL19" t="str">
        <f t="shared" si="199"/>
        <v/>
      </c>
      <c r="RNM19" t="str">
        <f t="shared" si="199"/>
        <v/>
      </c>
      <c r="RNN19" t="str">
        <f t="shared" si="199"/>
        <v/>
      </c>
      <c r="RNO19" t="str">
        <f t="shared" si="199"/>
        <v/>
      </c>
      <c r="RNP19" t="str">
        <f t="shared" ref="RNP19:RQA19" si="200">IF(OR(RNP18=1,RNP17=1),"Fed Intervention","")</f>
        <v/>
      </c>
      <c r="RNQ19" t="str">
        <f t="shared" si="200"/>
        <v/>
      </c>
      <c r="RNR19" t="str">
        <f t="shared" si="200"/>
        <v/>
      </c>
      <c r="RNS19" t="str">
        <f t="shared" si="200"/>
        <v/>
      </c>
      <c r="RNT19" t="str">
        <f t="shared" si="200"/>
        <v/>
      </c>
      <c r="RNU19" t="str">
        <f t="shared" si="200"/>
        <v/>
      </c>
      <c r="RNV19" t="str">
        <f t="shared" si="200"/>
        <v/>
      </c>
      <c r="RNW19" t="str">
        <f t="shared" si="200"/>
        <v/>
      </c>
      <c r="RNX19" t="str">
        <f t="shared" si="200"/>
        <v/>
      </c>
      <c r="RNY19" t="str">
        <f t="shared" si="200"/>
        <v/>
      </c>
      <c r="RNZ19" t="str">
        <f t="shared" si="200"/>
        <v/>
      </c>
      <c r="ROA19" t="str">
        <f t="shared" si="200"/>
        <v/>
      </c>
      <c r="ROB19" t="str">
        <f t="shared" si="200"/>
        <v/>
      </c>
      <c r="ROC19" t="str">
        <f t="shared" si="200"/>
        <v/>
      </c>
      <c r="ROD19" t="str">
        <f t="shared" si="200"/>
        <v/>
      </c>
      <c r="ROE19" t="str">
        <f t="shared" si="200"/>
        <v/>
      </c>
      <c r="ROF19" t="str">
        <f t="shared" si="200"/>
        <v/>
      </c>
      <c r="ROG19" t="str">
        <f t="shared" si="200"/>
        <v/>
      </c>
      <c r="ROH19" t="str">
        <f t="shared" si="200"/>
        <v/>
      </c>
      <c r="ROI19" t="str">
        <f t="shared" si="200"/>
        <v/>
      </c>
      <c r="ROJ19" t="str">
        <f t="shared" si="200"/>
        <v/>
      </c>
      <c r="ROK19" t="str">
        <f t="shared" si="200"/>
        <v/>
      </c>
      <c r="ROL19" t="str">
        <f t="shared" si="200"/>
        <v/>
      </c>
      <c r="ROM19" t="str">
        <f t="shared" si="200"/>
        <v/>
      </c>
      <c r="RON19" t="str">
        <f t="shared" si="200"/>
        <v/>
      </c>
      <c r="ROO19" t="str">
        <f t="shared" si="200"/>
        <v/>
      </c>
      <c r="ROP19" t="str">
        <f t="shared" si="200"/>
        <v/>
      </c>
      <c r="ROQ19" t="str">
        <f t="shared" si="200"/>
        <v/>
      </c>
      <c r="ROR19" t="str">
        <f t="shared" si="200"/>
        <v/>
      </c>
      <c r="ROS19" t="str">
        <f t="shared" si="200"/>
        <v/>
      </c>
      <c r="ROT19" t="str">
        <f t="shared" si="200"/>
        <v/>
      </c>
      <c r="ROU19" t="str">
        <f t="shared" si="200"/>
        <v/>
      </c>
      <c r="ROV19" t="str">
        <f t="shared" si="200"/>
        <v/>
      </c>
      <c r="ROW19" t="str">
        <f t="shared" si="200"/>
        <v/>
      </c>
      <c r="ROX19" t="str">
        <f t="shared" si="200"/>
        <v/>
      </c>
      <c r="ROY19" t="str">
        <f t="shared" si="200"/>
        <v/>
      </c>
      <c r="ROZ19" t="str">
        <f t="shared" si="200"/>
        <v/>
      </c>
      <c r="RPA19" t="str">
        <f t="shared" si="200"/>
        <v/>
      </c>
      <c r="RPB19" t="str">
        <f t="shared" si="200"/>
        <v/>
      </c>
      <c r="RPC19" t="str">
        <f t="shared" si="200"/>
        <v/>
      </c>
      <c r="RPD19" t="str">
        <f t="shared" si="200"/>
        <v/>
      </c>
      <c r="RPE19" t="str">
        <f t="shared" si="200"/>
        <v/>
      </c>
      <c r="RPF19" t="str">
        <f t="shared" si="200"/>
        <v/>
      </c>
      <c r="RPG19" t="str">
        <f t="shared" si="200"/>
        <v/>
      </c>
      <c r="RPH19" t="str">
        <f t="shared" si="200"/>
        <v/>
      </c>
      <c r="RPI19" t="str">
        <f t="shared" si="200"/>
        <v/>
      </c>
      <c r="RPJ19" t="str">
        <f t="shared" si="200"/>
        <v/>
      </c>
      <c r="RPK19" t="str">
        <f t="shared" si="200"/>
        <v/>
      </c>
      <c r="RPL19" t="str">
        <f t="shared" si="200"/>
        <v/>
      </c>
      <c r="RPM19" t="str">
        <f t="shared" si="200"/>
        <v/>
      </c>
      <c r="RPN19" t="str">
        <f t="shared" si="200"/>
        <v/>
      </c>
      <c r="RPO19" t="str">
        <f t="shared" si="200"/>
        <v/>
      </c>
      <c r="RPP19" t="str">
        <f t="shared" si="200"/>
        <v/>
      </c>
      <c r="RPQ19" t="str">
        <f t="shared" si="200"/>
        <v/>
      </c>
      <c r="RPR19" t="str">
        <f t="shared" si="200"/>
        <v/>
      </c>
      <c r="RPS19" t="str">
        <f t="shared" si="200"/>
        <v/>
      </c>
      <c r="RPT19" t="str">
        <f t="shared" si="200"/>
        <v/>
      </c>
      <c r="RPU19" t="str">
        <f t="shared" si="200"/>
        <v/>
      </c>
      <c r="RPV19" t="str">
        <f t="shared" si="200"/>
        <v/>
      </c>
      <c r="RPW19" t="str">
        <f t="shared" si="200"/>
        <v/>
      </c>
      <c r="RPX19" t="str">
        <f t="shared" si="200"/>
        <v/>
      </c>
      <c r="RPY19" t="str">
        <f t="shared" si="200"/>
        <v/>
      </c>
      <c r="RPZ19" t="str">
        <f t="shared" si="200"/>
        <v/>
      </c>
      <c r="RQA19" t="str">
        <f t="shared" si="200"/>
        <v/>
      </c>
      <c r="RQB19" t="str">
        <f t="shared" ref="RQB19:RSM19" si="201">IF(OR(RQB18=1,RQB17=1),"Fed Intervention","")</f>
        <v/>
      </c>
      <c r="RQC19" t="str">
        <f t="shared" si="201"/>
        <v/>
      </c>
      <c r="RQD19" t="str">
        <f t="shared" si="201"/>
        <v/>
      </c>
      <c r="RQE19" t="str">
        <f t="shared" si="201"/>
        <v/>
      </c>
      <c r="RQF19" t="str">
        <f t="shared" si="201"/>
        <v/>
      </c>
      <c r="RQG19" t="str">
        <f t="shared" si="201"/>
        <v/>
      </c>
      <c r="RQH19" t="str">
        <f t="shared" si="201"/>
        <v/>
      </c>
      <c r="RQI19" t="str">
        <f t="shared" si="201"/>
        <v/>
      </c>
      <c r="RQJ19" t="str">
        <f t="shared" si="201"/>
        <v/>
      </c>
      <c r="RQK19" t="str">
        <f t="shared" si="201"/>
        <v/>
      </c>
      <c r="RQL19" t="str">
        <f t="shared" si="201"/>
        <v/>
      </c>
      <c r="RQM19" t="str">
        <f t="shared" si="201"/>
        <v/>
      </c>
      <c r="RQN19" t="str">
        <f t="shared" si="201"/>
        <v/>
      </c>
      <c r="RQO19" t="str">
        <f t="shared" si="201"/>
        <v/>
      </c>
      <c r="RQP19" t="str">
        <f t="shared" si="201"/>
        <v/>
      </c>
      <c r="RQQ19" t="str">
        <f t="shared" si="201"/>
        <v/>
      </c>
      <c r="RQR19" t="str">
        <f t="shared" si="201"/>
        <v/>
      </c>
      <c r="RQS19" t="str">
        <f t="shared" si="201"/>
        <v/>
      </c>
      <c r="RQT19" t="str">
        <f t="shared" si="201"/>
        <v/>
      </c>
      <c r="RQU19" t="str">
        <f t="shared" si="201"/>
        <v/>
      </c>
      <c r="RQV19" t="str">
        <f t="shared" si="201"/>
        <v/>
      </c>
      <c r="RQW19" t="str">
        <f t="shared" si="201"/>
        <v/>
      </c>
      <c r="RQX19" t="str">
        <f t="shared" si="201"/>
        <v/>
      </c>
      <c r="RQY19" t="str">
        <f t="shared" si="201"/>
        <v/>
      </c>
      <c r="RQZ19" t="str">
        <f t="shared" si="201"/>
        <v/>
      </c>
      <c r="RRA19" t="str">
        <f t="shared" si="201"/>
        <v/>
      </c>
      <c r="RRB19" t="str">
        <f t="shared" si="201"/>
        <v/>
      </c>
      <c r="RRC19" t="str">
        <f t="shared" si="201"/>
        <v/>
      </c>
      <c r="RRD19" t="str">
        <f t="shared" si="201"/>
        <v/>
      </c>
      <c r="RRE19" t="str">
        <f t="shared" si="201"/>
        <v/>
      </c>
      <c r="RRF19" t="str">
        <f t="shared" si="201"/>
        <v/>
      </c>
      <c r="RRG19" t="str">
        <f t="shared" si="201"/>
        <v/>
      </c>
      <c r="RRH19" t="str">
        <f t="shared" si="201"/>
        <v/>
      </c>
      <c r="RRI19" t="str">
        <f t="shared" si="201"/>
        <v/>
      </c>
      <c r="RRJ19" t="str">
        <f t="shared" si="201"/>
        <v/>
      </c>
      <c r="RRK19" t="str">
        <f t="shared" si="201"/>
        <v/>
      </c>
      <c r="RRL19" t="str">
        <f t="shared" si="201"/>
        <v/>
      </c>
      <c r="RRM19" t="str">
        <f t="shared" si="201"/>
        <v/>
      </c>
      <c r="RRN19" t="str">
        <f t="shared" si="201"/>
        <v/>
      </c>
      <c r="RRO19" t="str">
        <f t="shared" si="201"/>
        <v/>
      </c>
      <c r="RRP19" t="str">
        <f t="shared" si="201"/>
        <v/>
      </c>
      <c r="RRQ19" t="str">
        <f t="shared" si="201"/>
        <v/>
      </c>
      <c r="RRR19" t="str">
        <f t="shared" si="201"/>
        <v/>
      </c>
      <c r="RRS19" t="str">
        <f t="shared" si="201"/>
        <v/>
      </c>
      <c r="RRT19" t="str">
        <f t="shared" si="201"/>
        <v/>
      </c>
      <c r="RRU19" t="str">
        <f t="shared" si="201"/>
        <v/>
      </c>
      <c r="RRV19" t="str">
        <f t="shared" si="201"/>
        <v/>
      </c>
      <c r="RRW19" t="str">
        <f t="shared" si="201"/>
        <v/>
      </c>
      <c r="RRX19" t="str">
        <f t="shared" si="201"/>
        <v/>
      </c>
      <c r="RRY19" t="str">
        <f t="shared" si="201"/>
        <v/>
      </c>
      <c r="RRZ19" t="str">
        <f t="shared" si="201"/>
        <v/>
      </c>
      <c r="RSA19" t="str">
        <f t="shared" si="201"/>
        <v/>
      </c>
      <c r="RSB19" t="str">
        <f t="shared" si="201"/>
        <v/>
      </c>
      <c r="RSC19" t="str">
        <f t="shared" si="201"/>
        <v/>
      </c>
      <c r="RSD19" t="str">
        <f t="shared" si="201"/>
        <v/>
      </c>
      <c r="RSE19" t="str">
        <f t="shared" si="201"/>
        <v/>
      </c>
      <c r="RSF19" t="str">
        <f t="shared" si="201"/>
        <v/>
      </c>
      <c r="RSG19" t="str">
        <f t="shared" si="201"/>
        <v/>
      </c>
      <c r="RSH19" t="str">
        <f t="shared" si="201"/>
        <v/>
      </c>
      <c r="RSI19" t="str">
        <f t="shared" si="201"/>
        <v/>
      </c>
      <c r="RSJ19" t="str">
        <f t="shared" si="201"/>
        <v/>
      </c>
      <c r="RSK19" t="str">
        <f t="shared" si="201"/>
        <v/>
      </c>
      <c r="RSL19" t="str">
        <f t="shared" si="201"/>
        <v/>
      </c>
      <c r="RSM19" t="str">
        <f t="shared" si="201"/>
        <v/>
      </c>
      <c r="RSN19" t="str">
        <f t="shared" ref="RSN19:RUY19" si="202">IF(OR(RSN18=1,RSN17=1),"Fed Intervention","")</f>
        <v/>
      </c>
      <c r="RSO19" t="str">
        <f t="shared" si="202"/>
        <v/>
      </c>
      <c r="RSP19" t="str">
        <f t="shared" si="202"/>
        <v/>
      </c>
      <c r="RSQ19" t="str">
        <f t="shared" si="202"/>
        <v/>
      </c>
      <c r="RSR19" t="str">
        <f t="shared" si="202"/>
        <v/>
      </c>
      <c r="RSS19" t="str">
        <f t="shared" si="202"/>
        <v/>
      </c>
      <c r="RST19" t="str">
        <f t="shared" si="202"/>
        <v/>
      </c>
      <c r="RSU19" t="str">
        <f t="shared" si="202"/>
        <v/>
      </c>
      <c r="RSV19" t="str">
        <f t="shared" si="202"/>
        <v/>
      </c>
      <c r="RSW19" t="str">
        <f t="shared" si="202"/>
        <v/>
      </c>
      <c r="RSX19" t="str">
        <f t="shared" si="202"/>
        <v/>
      </c>
      <c r="RSY19" t="str">
        <f t="shared" si="202"/>
        <v/>
      </c>
      <c r="RSZ19" t="str">
        <f t="shared" si="202"/>
        <v/>
      </c>
      <c r="RTA19" t="str">
        <f t="shared" si="202"/>
        <v/>
      </c>
      <c r="RTB19" t="str">
        <f t="shared" si="202"/>
        <v/>
      </c>
      <c r="RTC19" t="str">
        <f t="shared" si="202"/>
        <v/>
      </c>
      <c r="RTD19" t="str">
        <f t="shared" si="202"/>
        <v/>
      </c>
      <c r="RTE19" t="str">
        <f t="shared" si="202"/>
        <v/>
      </c>
      <c r="RTF19" t="str">
        <f t="shared" si="202"/>
        <v/>
      </c>
      <c r="RTG19" t="str">
        <f t="shared" si="202"/>
        <v/>
      </c>
      <c r="RTH19" t="str">
        <f t="shared" si="202"/>
        <v/>
      </c>
      <c r="RTI19" t="str">
        <f t="shared" si="202"/>
        <v/>
      </c>
      <c r="RTJ19" t="str">
        <f t="shared" si="202"/>
        <v/>
      </c>
      <c r="RTK19" t="str">
        <f t="shared" si="202"/>
        <v/>
      </c>
      <c r="RTL19" t="str">
        <f t="shared" si="202"/>
        <v/>
      </c>
      <c r="RTM19" t="str">
        <f t="shared" si="202"/>
        <v/>
      </c>
      <c r="RTN19" t="str">
        <f t="shared" si="202"/>
        <v/>
      </c>
      <c r="RTO19" t="str">
        <f t="shared" si="202"/>
        <v/>
      </c>
      <c r="RTP19" t="str">
        <f t="shared" si="202"/>
        <v/>
      </c>
      <c r="RTQ19" t="str">
        <f t="shared" si="202"/>
        <v/>
      </c>
      <c r="RTR19" t="str">
        <f t="shared" si="202"/>
        <v/>
      </c>
      <c r="RTS19" t="str">
        <f t="shared" si="202"/>
        <v/>
      </c>
      <c r="RTT19" t="str">
        <f t="shared" si="202"/>
        <v/>
      </c>
      <c r="RTU19" t="str">
        <f t="shared" si="202"/>
        <v/>
      </c>
      <c r="RTV19" t="str">
        <f t="shared" si="202"/>
        <v/>
      </c>
      <c r="RTW19" t="str">
        <f t="shared" si="202"/>
        <v/>
      </c>
      <c r="RTX19" t="str">
        <f t="shared" si="202"/>
        <v/>
      </c>
      <c r="RTY19" t="str">
        <f t="shared" si="202"/>
        <v/>
      </c>
      <c r="RTZ19" t="str">
        <f t="shared" si="202"/>
        <v/>
      </c>
      <c r="RUA19" t="str">
        <f t="shared" si="202"/>
        <v/>
      </c>
      <c r="RUB19" t="str">
        <f t="shared" si="202"/>
        <v/>
      </c>
      <c r="RUC19" t="str">
        <f t="shared" si="202"/>
        <v/>
      </c>
      <c r="RUD19" t="str">
        <f t="shared" si="202"/>
        <v/>
      </c>
      <c r="RUE19" t="str">
        <f t="shared" si="202"/>
        <v/>
      </c>
      <c r="RUF19" t="str">
        <f t="shared" si="202"/>
        <v/>
      </c>
      <c r="RUG19" t="str">
        <f t="shared" si="202"/>
        <v/>
      </c>
      <c r="RUH19" t="str">
        <f t="shared" si="202"/>
        <v/>
      </c>
      <c r="RUI19" t="str">
        <f t="shared" si="202"/>
        <v/>
      </c>
      <c r="RUJ19" t="str">
        <f t="shared" si="202"/>
        <v/>
      </c>
      <c r="RUK19" t="str">
        <f t="shared" si="202"/>
        <v/>
      </c>
      <c r="RUL19" t="str">
        <f t="shared" si="202"/>
        <v/>
      </c>
      <c r="RUM19" t="str">
        <f t="shared" si="202"/>
        <v/>
      </c>
      <c r="RUN19" t="str">
        <f t="shared" si="202"/>
        <v/>
      </c>
      <c r="RUO19" t="str">
        <f t="shared" si="202"/>
        <v/>
      </c>
      <c r="RUP19" t="str">
        <f t="shared" si="202"/>
        <v/>
      </c>
      <c r="RUQ19" t="str">
        <f t="shared" si="202"/>
        <v/>
      </c>
      <c r="RUR19" t="str">
        <f t="shared" si="202"/>
        <v/>
      </c>
      <c r="RUS19" t="str">
        <f t="shared" si="202"/>
        <v/>
      </c>
      <c r="RUT19" t="str">
        <f t="shared" si="202"/>
        <v/>
      </c>
      <c r="RUU19" t="str">
        <f t="shared" si="202"/>
        <v/>
      </c>
      <c r="RUV19" t="str">
        <f t="shared" si="202"/>
        <v/>
      </c>
      <c r="RUW19" t="str">
        <f t="shared" si="202"/>
        <v/>
      </c>
      <c r="RUX19" t="str">
        <f t="shared" si="202"/>
        <v/>
      </c>
      <c r="RUY19" t="str">
        <f t="shared" si="202"/>
        <v/>
      </c>
      <c r="RUZ19" t="str">
        <f t="shared" ref="RUZ19:RXK19" si="203">IF(OR(RUZ18=1,RUZ17=1),"Fed Intervention","")</f>
        <v/>
      </c>
      <c r="RVA19" t="str">
        <f t="shared" si="203"/>
        <v/>
      </c>
      <c r="RVB19" t="str">
        <f t="shared" si="203"/>
        <v/>
      </c>
      <c r="RVC19" t="str">
        <f t="shared" si="203"/>
        <v/>
      </c>
      <c r="RVD19" t="str">
        <f t="shared" si="203"/>
        <v/>
      </c>
      <c r="RVE19" t="str">
        <f t="shared" si="203"/>
        <v/>
      </c>
      <c r="RVF19" t="str">
        <f t="shared" si="203"/>
        <v/>
      </c>
      <c r="RVG19" t="str">
        <f t="shared" si="203"/>
        <v/>
      </c>
      <c r="RVH19" t="str">
        <f t="shared" si="203"/>
        <v/>
      </c>
      <c r="RVI19" t="str">
        <f t="shared" si="203"/>
        <v/>
      </c>
      <c r="RVJ19" t="str">
        <f t="shared" si="203"/>
        <v/>
      </c>
      <c r="RVK19" t="str">
        <f t="shared" si="203"/>
        <v/>
      </c>
      <c r="RVL19" t="str">
        <f t="shared" si="203"/>
        <v/>
      </c>
      <c r="RVM19" t="str">
        <f t="shared" si="203"/>
        <v/>
      </c>
      <c r="RVN19" t="str">
        <f t="shared" si="203"/>
        <v/>
      </c>
      <c r="RVO19" t="str">
        <f t="shared" si="203"/>
        <v/>
      </c>
      <c r="RVP19" t="str">
        <f t="shared" si="203"/>
        <v/>
      </c>
      <c r="RVQ19" t="str">
        <f t="shared" si="203"/>
        <v/>
      </c>
      <c r="RVR19" t="str">
        <f t="shared" si="203"/>
        <v/>
      </c>
      <c r="RVS19" t="str">
        <f t="shared" si="203"/>
        <v/>
      </c>
      <c r="RVT19" t="str">
        <f t="shared" si="203"/>
        <v/>
      </c>
      <c r="RVU19" t="str">
        <f t="shared" si="203"/>
        <v/>
      </c>
      <c r="RVV19" t="str">
        <f t="shared" si="203"/>
        <v/>
      </c>
      <c r="RVW19" t="str">
        <f t="shared" si="203"/>
        <v/>
      </c>
      <c r="RVX19" t="str">
        <f t="shared" si="203"/>
        <v/>
      </c>
      <c r="RVY19" t="str">
        <f t="shared" si="203"/>
        <v/>
      </c>
      <c r="RVZ19" t="str">
        <f t="shared" si="203"/>
        <v/>
      </c>
      <c r="RWA19" t="str">
        <f t="shared" si="203"/>
        <v/>
      </c>
      <c r="RWB19" t="str">
        <f t="shared" si="203"/>
        <v/>
      </c>
      <c r="RWC19" t="str">
        <f t="shared" si="203"/>
        <v/>
      </c>
      <c r="RWD19" t="str">
        <f t="shared" si="203"/>
        <v/>
      </c>
      <c r="RWE19" t="str">
        <f t="shared" si="203"/>
        <v/>
      </c>
      <c r="RWF19" t="str">
        <f t="shared" si="203"/>
        <v/>
      </c>
      <c r="RWG19" t="str">
        <f t="shared" si="203"/>
        <v/>
      </c>
      <c r="RWH19" t="str">
        <f t="shared" si="203"/>
        <v/>
      </c>
      <c r="RWI19" t="str">
        <f t="shared" si="203"/>
        <v/>
      </c>
      <c r="RWJ19" t="str">
        <f t="shared" si="203"/>
        <v/>
      </c>
      <c r="RWK19" t="str">
        <f t="shared" si="203"/>
        <v/>
      </c>
      <c r="RWL19" t="str">
        <f t="shared" si="203"/>
        <v/>
      </c>
      <c r="RWM19" t="str">
        <f t="shared" si="203"/>
        <v/>
      </c>
      <c r="RWN19" t="str">
        <f t="shared" si="203"/>
        <v/>
      </c>
      <c r="RWO19" t="str">
        <f t="shared" si="203"/>
        <v/>
      </c>
      <c r="RWP19" t="str">
        <f t="shared" si="203"/>
        <v/>
      </c>
      <c r="RWQ19" t="str">
        <f t="shared" si="203"/>
        <v/>
      </c>
      <c r="RWR19" t="str">
        <f t="shared" si="203"/>
        <v/>
      </c>
      <c r="RWS19" t="str">
        <f t="shared" si="203"/>
        <v/>
      </c>
      <c r="RWT19" t="str">
        <f t="shared" si="203"/>
        <v/>
      </c>
      <c r="RWU19" t="str">
        <f t="shared" si="203"/>
        <v/>
      </c>
      <c r="RWV19" t="str">
        <f t="shared" si="203"/>
        <v/>
      </c>
      <c r="RWW19" t="str">
        <f t="shared" si="203"/>
        <v/>
      </c>
      <c r="RWX19" t="str">
        <f t="shared" si="203"/>
        <v/>
      </c>
      <c r="RWY19" t="str">
        <f t="shared" si="203"/>
        <v/>
      </c>
      <c r="RWZ19" t="str">
        <f t="shared" si="203"/>
        <v/>
      </c>
      <c r="RXA19" t="str">
        <f t="shared" si="203"/>
        <v/>
      </c>
      <c r="RXB19" t="str">
        <f t="shared" si="203"/>
        <v/>
      </c>
      <c r="RXC19" t="str">
        <f t="shared" si="203"/>
        <v/>
      </c>
      <c r="RXD19" t="str">
        <f t="shared" si="203"/>
        <v/>
      </c>
      <c r="RXE19" t="str">
        <f t="shared" si="203"/>
        <v/>
      </c>
      <c r="RXF19" t="str">
        <f t="shared" si="203"/>
        <v/>
      </c>
      <c r="RXG19" t="str">
        <f t="shared" si="203"/>
        <v/>
      </c>
      <c r="RXH19" t="str">
        <f t="shared" si="203"/>
        <v/>
      </c>
      <c r="RXI19" t="str">
        <f t="shared" si="203"/>
        <v/>
      </c>
      <c r="RXJ19" t="str">
        <f t="shared" si="203"/>
        <v/>
      </c>
      <c r="RXK19" t="str">
        <f t="shared" si="203"/>
        <v/>
      </c>
      <c r="RXL19" t="str">
        <f t="shared" ref="RXL19:RZW19" si="204">IF(OR(RXL18=1,RXL17=1),"Fed Intervention","")</f>
        <v/>
      </c>
      <c r="RXM19" t="str">
        <f t="shared" si="204"/>
        <v/>
      </c>
      <c r="RXN19" t="str">
        <f t="shared" si="204"/>
        <v/>
      </c>
      <c r="RXO19" t="str">
        <f t="shared" si="204"/>
        <v/>
      </c>
      <c r="RXP19" t="str">
        <f t="shared" si="204"/>
        <v/>
      </c>
      <c r="RXQ19" t="str">
        <f t="shared" si="204"/>
        <v/>
      </c>
      <c r="RXR19" t="str">
        <f t="shared" si="204"/>
        <v/>
      </c>
      <c r="RXS19" t="str">
        <f t="shared" si="204"/>
        <v/>
      </c>
      <c r="RXT19" t="str">
        <f t="shared" si="204"/>
        <v/>
      </c>
      <c r="RXU19" t="str">
        <f t="shared" si="204"/>
        <v/>
      </c>
      <c r="RXV19" t="str">
        <f t="shared" si="204"/>
        <v/>
      </c>
      <c r="RXW19" t="str">
        <f t="shared" si="204"/>
        <v/>
      </c>
      <c r="RXX19" t="str">
        <f t="shared" si="204"/>
        <v/>
      </c>
      <c r="RXY19" t="str">
        <f t="shared" si="204"/>
        <v/>
      </c>
      <c r="RXZ19" t="str">
        <f t="shared" si="204"/>
        <v/>
      </c>
      <c r="RYA19" t="str">
        <f t="shared" si="204"/>
        <v/>
      </c>
      <c r="RYB19" t="str">
        <f t="shared" si="204"/>
        <v/>
      </c>
      <c r="RYC19" t="str">
        <f t="shared" si="204"/>
        <v/>
      </c>
      <c r="RYD19" t="str">
        <f t="shared" si="204"/>
        <v/>
      </c>
      <c r="RYE19" t="str">
        <f t="shared" si="204"/>
        <v/>
      </c>
      <c r="RYF19" t="str">
        <f t="shared" si="204"/>
        <v/>
      </c>
      <c r="RYG19" t="str">
        <f t="shared" si="204"/>
        <v/>
      </c>
      <c r="RYH19" t="str">
        <f t="shared" si="204"/>
        <v/>
      </c>
      <c r="RYI19" t="str">
        <f t="shared" si="204"/>
        <v/>
      </c>
      <c r="RYJ19" t="str">
        <f t="shared" si="204"/>
        <v/>
      </c>
      <c r="RYK19" t="str">
        <f t="shared" si="204"/>
        <v/>
      </c>
      <c r="RYL19" t="str">
        <f t="shared" si="204"/>
        <v/>
      </c>
      <c r="RYM19" t="str">
        <f t="shared" si="204"/>
        <v/>
      </c>
      <c r="RYN19" t="str">
        <f t="shared" si="204"/>
        <v/>
      </c>
      <c r="RYO19" t="str">
        <f t="shared" si="204"/>
        <v/>
      </c>
      <c r="RYP19" t="str">
        <f t="shared" si="204"/>
        <v/>
      </c>
      <c r="RYQ19" t="str">
        <f t="shared" si="204"/>
        <v/>
      </c>
      <c r="RYR19" t="str">
        <f t="shared" si="204"/>
        <v/>
      </c>
      <c r="RYS19" t="str">
        <f t="shared" si="204"/>
        <v/>
      </c>
      <c r="RYT19" t="str">
        <f t="shared" si="204"/>
        <v/>
      </c>
      <c r="RYU19" t="str">
        <f t="shared" si="204"/>
        <v/>
      </c>
      <c r="RYV19" t="str">
        <f t="shared" si="204"/>
        <v/>
      </c>
      <c r="RYW19" t="str">
        <f t="shared" si="204"/>
        <v/>
      </c>
      <c r="RYX19" t="str">
        <f t="shared" si="204"/>
        <v/>
      </c>
      <c r="RYY19" t="str">
        <f t="shared" si="204"/>
        <v/>
      </c>
      <c r="RYZ19" t="str">
        <f t="shared" si="204"/>
        <v/>
      </c>
      <c r="RZA19" t="str">
        <f t="shared" si="204"/>
        <v/>
      </c>
      <c r="RZB19" t="str">
        <f t="shared" si="204"/>
        <v/>
      </c>
      <c r="RZC19" t="str">
        <f t="shared" si="204"/>
        <v/>
      </c>
      <c r="RZD19" t="str">
        <f t="shared" si="204"/>
        <v/>
      </c>
      <c r="RZE19" t="str">
        <f t="shared" si="204"/>
        <v/>
      </c>
      <c r="RZF19" t="str">
        <f t="shared" si="204"/>
        <v/>
      </c>
      <c r="RZG19" t="str">
        <f t="shared" si="204"/>
        <v/>
      </c>
      <c r="RZH19" t="str">
        <f t="shared" si="204"/>
        <v/>
      </c>
      <c r="RZI19" t="str">
        <f t="shared" si="204"/>
        <v/>
      </c>
      <c r="RZJ19" t="str">
        <f t="shared" si="204"/>
        <v/>
      </c>
      <c r="RZK19" t="str">
        <f t="shared" si="204"/>
        <v/>
      </c>
      <c r="RZL19" t="str">
        <f t="shared" si="204"/>
        <v/>
      </c>
      <c r="RZM19" t="str">
        <f t="shared" si="204"/>
        <v/>
      </c>
      <c r="RZN19" t="str">
        <f t="shared" si="204"/>
        <v/>
      </c>
      <c r="RZO19" t="str">
        <f t="shared" si="204"/>
        <v/>
      </c>
      <c r="RZP19" t="str">
        <f t="shared" si="204"/>
        <v/>
      </c>
      <c r="RZQ19" t="str">
        <f t="shared" si="204"/>
        <v/>
      </c>
      <c r="RZR19" t="str">
        <f t="shared" si="204"/>
        <v/>
      </c>
      <c r="RZS19" t="str">
        <f t="shared" si="204"/>
        <v/>
      </c>
      <c r="RZT19" t="str">
        <f t="shared" si="204"/>
        <v/>
      </c>
      <c r="RZU19" t="str">
        <f t="shared" si="204"/>
        <v/>
      </c>
      <c r="RZV19" t="str">
        <f t="shared" si="204"/>
        <v/>
      </c>
      <c r="RZW19" t="str">
        <f t="shared" si="204"/>
        <v/>
      </c>
      <c r="RZX19" t="str">
        <f t="shared" ref="RZX19:SCI19" si="205">IF(OR(RZX18=1,RZX17=1),"Fed Intervention","")</f>
        <v/>
      </c>
      <c r="RZY19" t="str">
        <f t="shared" si="205"/>
        <v/>
      </c>
      <c r="RZZ19" t="str">
        <f t="shared" si="205"/>
        <v/>
      </c>
      <c r="SAA19" t="str">
        <f t="shared" si="205"/>
        <v/>
      </c>
      <c r="SAB19" t="str">
        <f t="shared" si="205"/>
        <v/>
      </c>
      <c r="SAC19" t="str">
        <f t="shared" si="205"/>
        <v/>
      </c>
      <c r="SAD19" t="str">
        <f t="shared" si="205"/>
        <v/>
      </c>
      <c r="SAE19" t="str">
        <f t="shared" si="205"/>
        <v/>
      </c>
      <c r="SAF19" t="str">
        <f t="shared" si="205"/>
        <v/>
      </c>
      <c r="SAG19" t="str">
        <f t="shared" si="205"/>
        <v/>
      </c>
      <c r="SAH19" t="str">
        <f t="shared" si="205"/>
        <v/>
      </c>
      <c r="SAI19" t="str">
        <f t="shared" si="205"/>
        <v/>
      </c>
      <c r="SAJ19" t="str">
        <f t="shared" si="205"/>
        <v/>
      </c>
      <c r="SAK19" t="str">
        <f t="shared" si="205"/>
        <v/>
      </c>
      <c r="SAL19" t="str">
        <f t="shared" si="205"/>
        <v/>
      </c>
      <c r="SAM19" t="str">
        <f t="shared" si="205"/>
        <v/>
      </c>
      <c r="SAN19" t="str">
        <f t="shared" si="205"/>
        <v/>
      </c>
      <c r="SAO19" t="str">
        <f t="shared" si="205"/>
        <v/>
      </c>
      <c r="SAP19" t="str">
        <f t="shared" si="205"/>
        <v/>
      </c>
      <c r="SAQ19" t="str">
        <f t="shared" si="205"/>
        <v/>
      </c>
      <c r="SAR19" t="str">
        <f t="shared" si="205"/>
        <v/>
      </c>
      <c r="SAS19" t="str">
        <f t="shared" si="205"/>
        <v/>
      </c>
      <c r="SAT19" t="str">
        <f t="shared" si="205"/>
        <v/>
      </c>
      <c r="SAU19" t="str">
        <f t="shared" si="205"/>
        <v/>
      </c>
      <c r="SAV19" t="str">
        <f t="shared" si="205"/>
        <v/>
      </c>
      <c r="SAW19" t="str">
        <f t="shared" si="205"/>
        <v/>
      </c>
      <c r="SAX19" t="str">
        <f t="shared" si="205"/>
        <v/>
      </c>
      <c r="SAY19" t="str">
        <f t="shared" si="205"/>
        <v/>
      </c>
      <c r="SAZ19" t="str">
        <f t="shared" si="205"/>
        <v/>
      </c>
      <c r="SBA19" t="str">
        <f t="shared" si="205"/>
        <v/>
      </c>
      <c r="SBB19" t="str">
        <f t="shared" si="205"/>
        <v/>
      </c>
      <c r="SBC19" t="str">
        <f t="shared" si="205"/>
        <v/>
      </c>
      <c r="SBD19" t="str">
        <f t="shared" si="205"/>
        <v/>
      </c>
      <c r="SBE19" t="str">
        <f t="shared" si="205"/>
        <v/>
      </c>
      <c r="SBF19" t="str">
        <f t="shared" si="205"/>
        <v/>
      </c>
      <c r="SBG19" t="str">
        <f t="shared" si="205"/>
        <v/>
      </c>
      <c r="SBH19" t="str">
        <f t="shared" si="205"/>
        <v/>
      </c>
      <c r="SBI19" t="str">
        <f t="shared" si="205"/>
        <v/>
      </c>
      <c r="SBJ19" t="str">
        <f t="shared" si="205"/>
        <v/>
      </c>
      <c r="SBK19" t="str">
        <f t="shared" si="205"/>
        <v/>
      </c>
      <c r="SBL19" t="str">
        <f t="shared" si="205"/>
        <v/>
      </c>
      <c r="SBM19" t="str">
        <f t="shared" si="205"/>
        <v/>
      </c>
      <c r="SBN19" t="str">
        <f t="shared" si="205"/>
        <v/>
      </c>
      <c r="SBO19" t="str">
        <f t="shared" si="205"/>
        <v/>
      </c>
      <c r="SBP19" t="str">
        <f t="shared" si="205"/>
        <v/>
      </c>
      <c r="SBQ19" t="str">
        <f t="shared" si="205"/>
        <v/>
      </c>
      <c r="SBR19" t="str">
        <f t="shared" si="205"/>
        <v/>
      </c>
      <c r="SBS19" t="str">
        <f t="shared" si="205"/>
        <v/>
      </c>
      <c r="SBT19" t="str">
        <f t="shared" si="205"/>
        <v/>
      </c>
      <c r="SBU19" t="str">
        <f t="shared" si="205"/>
        <v/>
      </c>
      <c r="SBV19" t="str">
        <f t="shared" si="205"/>
        <v/>
      </c>
      <c r="SBW19" t="str">
        <f t="shared" si="205"/>
        <v/>
      </c>
      <c r="SBX19" t="str">
        <f t="shared" si="205"/>
        <v/>
      </c>
      <c r="SBY19" t="str">
        <f t="shared" si="205"/>
        <v/>
      </c>
      <c r="SBZ19" t="str">
        <f t="shared" si="205"/>
        <v/>
      </c>
      <c r="SCA19" t="str">
        <f t="shared" si="205"/>
        <v/>
      </c>
      <c r="SCB19" t="str">
        <f t="shared" si="205"/>
        <v/>
      </c>
      <c r="SCC19" t="str">
        <f t="shared" si="205"/>
        <v/>
      </c>
      <c r="SCD19" t="str">
        <f t="shared" si="205"/>
        <v/>
      </c>
      <c r="SCE19" t="str">
        <f t="shared" si="205"/>
        <v/>
      </c>
      <c r="SCF19" t="str">
        <f t="shared" si="205"/>
        <v/>
      </c>
      <c r="SCG19" t="str">
        <f t="shared" si="205"/>
        <v/>
      </c>
      <c r="SCH19" t="str">
        <f t="shared" si="205"/>
        <v/>
      </c>
      <c r="SCI19" t="str">
        <f t="shared" si="205"/>
        <v/>
      </c>
      <c r="SCJ19" t="str">
        <f t="shared" ref="SCJ19:SEU19" si="206">IF(OR(SCJ18=1,SCJ17=1),"Fed Intervention","")</f>
        <v/>
      </c>
      <c r="SCK19" t="str">
        <f t="shared" si="206"/>
        <v/>
      </c>
      <c r="SCL19" t="str">
        <f t="shared" si="206"/>
        <v/>
      </c>
      <c r="SCM19" t="str">
        <f t="shared" si="206"/>
        <v/>
      </c>
      <c r="SCN19" t="str">
        <f t="shared" si="206"/>
        <v/>
      </c>
      <c r="SCO19" t="str">
        <f t="shared" si="206"/>
        <v/>
      </c>
      <c r="SCP19" t="str">
        <f t="shared" si="206"/>
        <v/>
      </c>
      <c r="SCQ19" t="str">
        <f t="shared" si="206"/>
        <v/>
      </c>
      <c r="SCR19" t="str">
        <f t="shared" si="206"/>
        <v/>
      </c>
      <c r="SCS19" t="str">
        <f t="shared" si="206"/>
        <v/>
      </c>
      <c r="SCT19" t="str">
        <f t="shared" si="206"/>
        <v/>
      </c>
      <c r="SCU19" t="str">
        <f t="shared" si="206"/>
        <v/>
      </c>
      <c r="SCV19" t="str">
        <f t="shared" si="206"/>
        <v/>
      </c>
      <c r="SCW19" t="str">
        <f t="shared" si="206"/>
        <v/>
      </c>
      <c r="SCX19" t="str">
        <f t="shared" si="206"/>
        <v/>
      </c>
      <c r="SCY19" t="str">
        <f t="shared" si="206"/>
        <v/>
      </c>
      <c r="SCZ19" t="str">
        <f t="shared" si="206"/>
        <v/>
      </c>
      <c r="SDA19" t="str">
        <f t="shared" si="206"/>
        <v/>
      </c>
      <c r="SDB19" t="str">
        <f t="shared" si="206"/>
        <v/>
      </c>
      <c r="SDC19" t="str">
        <f t="shared" si="206"/>
        <v/>
      </c>
      <c r="SDD19" t="str">
        <f t="shared" si="206"/>
        <v/>
      </c>
      <c r="SDE19" t="str">
        <f t="shared" si="206"/>
        <v/>
      </c>
      <c r="SDF19" t="str">
        <f t="shared" si="206"/>
        <v/>
      </c>
      <c r="SDG19" t="str">
        <f t="shared" si="206"/>
        <v/>
      </c>
      <c r="SDH19" t="str">
        <f t="shared" si="206"/>
        <v/>
      </c>
      <c r="SDI19" t="str">
        <f t="shared" si="206"/>
        <v/>
      </c>
      <c r="SDJ19" t="str">
        <f t="shared" si="206"/>
        <v/>
      </c>
      <c r="SDK19" t="str">
        <f t="shared" si="206"/>
        <v/>
      </c>
      <c r="SDL19" t="str">
        <f t="shared" si="206"/>
        <v/>
      </c>
      <c r="SDM19" t="str">
        <f t="shared" si="206"/>
        <v/>
      </c>
      <c r="SDN19" t="str">
        <f t="shared" si="206"/>
        <v/>
      </c>
      <c r="SDO19" t="str">
        <f t="shared" si="206"/>
        <v/>
      </c>
      <c r="SDP19" t="str">
        <f t="shared" si="206"/>
        <v/>
      </c>
      <c r="SDQ19" t="str">
        <f t="shared" si="206"/>
        <v/>
      </c>
      <c r="SDR19" t="str">
        <f t="shared" si="206"/>
        <v/>
      </c>
      <c r="SDS19" t="str">
        <f t="shared" si="206"/>
        <v/>
      </c>
      <c r="SDT19" t="str">
        <f t="shared" si="206"/>
        <v/>
      </c>
      <c r="SDU19" t="str">
        <f t="shared" si="206"/>
        <v/>
      </c>
      <c r="SDV19" t="str">
        <f t="shared" si="206"/>
        <v/>
      </c>
      <c r="SDW19" t="str">
        <f t="shared" si="206"/>
        <v/>
      </c>
      <c r="SDX19" t="str">
        <f t="shared" si="206"/>
        <v/>
      </c>
      <c r="SDY19" t="str">
        <f t="shared" si="206"/>
        <v/>
      </c>
      <c r="SDZ19" t="str">
        <f t="shared" si="206"/>
        <v/>
      </c>
      <c r="SEA19" t="str">
        <f t="shared" si="206"/>
        <v/>
      </c>
      <c r="SEB19" t="str">
        <f t="shared" si="206"/>
        <v/>
      </c>
      <c r="SEC19" t="str">
        <f t="shared" si="206"/>
        <v/>
      </c>
      <c r="SED19" t="str">
        <f t="shared" si="206"/>
        <v/>
      </c>
      <c r="SEE19" t="str">
        <f t="shared" si="206"/>
        <v/>
      </c>
      <c r="SEF19" t="str">
        <f t="shared" si="206"/>
        <v/>
      </c>
      <c r="SEG19" t="str">
        <f t="shared" si="206"/>
        <v/>
      </c>
      <c r="SEH19" t="str">
        <f t="shared" si="206"/>
        <v/>
      </c>
      <c r="SEI19" t="str">
        <f t="shared" si="206"/>
        <v/>
      </c>
      <c r="SEJ19" t="str">
        <f t="shared" si="206"/>
        <v/>
      </c>
      <c r="SEK19" t="str">
        <f t="shared" si="206"/>
        <v/>
      </c>
      <c r="SEL19" t="str">
        <f t="shared" si="206"/>
        <v/>
      </c>
      <c r="SEM19" t="str">
        <f t="shared" si="206"/>
        <v/>
      </c>
      <c r="SEN19" t="str">
        <f t="shared" si="206"/>
        <v/>
      </c>
      <c r="SEO19" t="str">
        <f t="shared" si="206"/>
        <v/>
      </c>
      <c r="SEP19" t="str">
        <f t="shared" si="206"/>
        <v/>
      </c>
      <c r="SEQ19" t="str">
        <f t="shared" si="206"/>
        <v/>
      </c>
      <c r="SER19" t="str">
        <f t="shared" si="206"/>
        <v/>
      </c>
      <c r="SES19" t="str">
        <f t="shared" si="206"/>
        <v/>
      </c>
      <c r="SET19" t="str">
        <f t="shared" si="206"/>
        <v/>
      </c>
      <c r="SEU19" t="str">
        <f t="shared" si="206"/>
        <v/>
      </c>
      <c r="SEV19" t="str">
        <f t="shared" ref="SEV19:SHG19" si="207">IF(OR(SEV18=1,SEV17=1),"Fed Intervention","")</f>
        <v/>
      </c>
      <c r="SEW19" t="str">
        <f t="shared" si="207"/>
        <v/>
      </c>
      <c r="SEX19" t="str">
        <f t="shared" si="207"/>
        <v/>
      </c>
      <c r="SEY19" t="str">
        <f t="shared" si="207"/>
        <v/>
      </c>
      <c r="SEZ19" t="str">
        <f t="shared" si="207"/>
        <v/>
      </c>
      <c r="SFA19" t="str">
        <f t="shared" si="207"/>
        <v/>
      </c>
      <c r="SFB19" t="str">
        <f t="shared" si="207"/>
        <v/>
      </c>
      <c r="SFC19" t="str">
        <f t="shared" si="207"/>
        <v/>
      </c>
      <c r="SFD19" t="str">
        <f t="shared" si="207"/>
        <v/>
      </c>
      <c r="SFE19" t="str">
        <f t="shared" si="207"/>
        <v/>
      </c>
      <c r="SFF19" t="str">
        <f t="shared" si="207"/>
        <v/>
      </c>
      <c r="SFG19" t="str">
        <f t="shared" si="207"/>
        <v/>
      </c>
      <c r="SFH19" t="str">
        <f t="shared" si="207"/>
        <v/>
      </c>
      <c r="SFI19" t="str">
        <f t="shared" si="207"/>
        <v/>
      </c>
      <c r="SFJ19" t="str">
        <f t="shared" si="207"/>
        <v/>
      </c>
      <c r="SFK19" t="str">
        <f t="shared" si="207"/>
        <v/>
      </c>
      <c r="SFL19" t="str">
        <f t="shared" si="207"/>
        <v/>
      </c>
      <c r="SFM19" t="str">
        <f t="shared" si="207"/>
        <v/>
      </c>
      <c r="SFN19" t="str">
        <f t="shared" si="207"/>
        <v/>
      </c>
      <c r="SFO19" t="str">
        <f t="shared" si="207"/>
        <v/>
      </c>
      <c r="SFP19" t="str">
        <f t="shared" si="207"/>
        <v/>
      </c>
      <c r="SFQ19" t="str">
        <f t="shared" si="207"/>
        <v/>
      </c>
      <c r="SFR19" t="str">
        <f t="shared" si="207"/>
        <v/>
      </c>
      <c r="SFS19" t="str">
        <f t="shared" si="207"/>
        <v/>
      </c>
      <c r="SFT19" t="str">
        <f t="shared" si="207"/>
        <v/>
      </c>
      <c r="SFU19" t="str">
        <f t="shared" si="207"/>
        <v/>
      </c>
      <c r="SFV19" t="str">
        <f t="shared" si="207"/>
        <v/>
      </c>
      <c r="SFW19" t="str">
        <f t="shared" si="207"/>
        <v/>
      </c>
      <c r="SFX19" t="str">
        <f t="shared" si="207"/>
        <v/>
      </c>
      <c r="SFY19" t="str">
        <f t="shared" si="207"/>
        <v/>
      </c>
      <c r="SFZ19" t="str">
        <f t="shared" si="207"/>
        <v/>
      </c>
      <c r="SGA19" t="str">
        <f t="shared" si="207"/>
        <v/>
      </c>
      <c r="SGB19" t="str">
        <f t="shared" si="207"/>
        <v/>
      </c>
      <c r="SGC19" t="str">
        <f t="shared" si="207"/>
        <v/>
      </c>
      <c r="SGD19" t="str">
        <f t="shared" si="207"/>
        <v/>
      </c>
      <c r="SGE19" t="str">
        <f t="shared" si="207"/>
        <v/>
      </c>
      <c r="SGF19" t="str">
        <f t="shared" si="207"/>
        <v/>
      </c>
      <c r="SGG19" t="str">
        <f t="shared" si="207"/>
        <v/>
      </c>
      <c r="SGH19" t="str">
        <f t="shared" si="207"/>
        <v/>
      </c>
      <c r="SGI19" t="str">
        <f t="shared" si="207"/>
        <v/>
      </c>
      <c r="SGJ19" t="str">
        <f t="shared" si="207"/>
        <v/>
      </c>
      <c r="SGK19" t="str">
        <f t="shared" si="207"/>
        <v/>
      </c>
      <c r="SGL19" t="str">
        <f t="shared" si="207"/>
        <v/>
      </c>
      <c r="SGM19" t="str">
        <f t="shared" si="207"/>
        <v/>
      </c>
      <c r="SGN19" t="str">
        <f t="shared" si="207"/>
        <v/>
      </c>
      <c r="SGO19" t="str">
        <f t="shared" si="207"/>
        <v/>
      </c>
      <c r="SGP19" t="str">
        <f t="shared" si="207"/>
        <v/>
      </c>
      <c r="SGQ19" t="str">
        <f t="shared" si="207"/>
        <v/>
      </c>
      <c r="SGR19" t="str">
        <f t="shared" si="207"/>
        <v/>
      </c>
      <c r="SGS19" t="str">
        <f t="shared" si="207"/>
        <v/>
      </c>
      <c r="SGT19" t="str">
        <f t="shared" si="207"/>
        <v/>
      </c>
      <c r="SGU19" t="str">
        <f t="shared" si="207"/>
        <v/>
      </c>
      <c r="SGV19" t="str">
        <f t="shared" si="207"/>
        <v/>
      </c>
      <c r="SGW19" t="str">
        <f t="shared" si="207"/>
        <v/>
      </c>
      <c r="SGX19" t="str">
        <f t="shared" si="207"/>
        <v/>
      </c>
      <c r="SGY19" t="str">
        <f t="shared" si="207"/>
        <v/>
      </c>
      <c r="SGZ19" t="str">
        <f t="shared" si="207"/>
        <v/>
      </c>
      <c r="SHA19" t="str">
        <f t="shared" si="207"/>
        <v/>
      </c>
      <c r="SHB19" t="str">
        <f t="shared" si="207"/>
        <v/>
      </c>
      <c r="SHC19" t="str">
        <f t="shared" si="207"/>
        <v/>
      </c>
      <c r="SHD19" t="str">
        <f t="shared" si="207"/>
        <v/>
      </c>
      <c r="SHE19" t="str">
        <f t="shared" si="207"/>
        <v/>
      </c>
      <c r="SHF19" t="str">
        <f t="shared" si="207"/>
        <v/>
      </c>
      <c r="SHG19" t="str">
        <f t="shared" si="207"/>
        <v/>
      </c>
      <c r="SHH19" t="str">
        <f t="shared" ref="SHH19:SJS19" si="208">IF(OR(SHH18=1,SHH17=1),"Fed Intervention","")</f>
        <v/>
      </c>
      <c r="SHI19" t="str">
        <f t="shared" si="208"/>
        <v/>
      </c>
      <c r="SHJ19" t="str">
        <f t="shared" si="208"/>
        <v/>
      </c>
      <c r="SHK19" t="str">
        <f t="shared" si="208"/>
        <v/>
      </c>
      <c r="SHL19" t="str">
        <f t="shared" si="208"/>
        <v/>
      </c>
      <c r="SHM19" t="str">
        <f t="shared" si="208"/>
        <v/>
      </c>
      <c r="SHN19" t="str">
        <f t="shared" si="208"/>
        <v/>
      </c>
      <c r="SHO19" t="str">
        <f t="shared" si="208"/>
        <v/>
      </c>
      <c r="SHP19" t="str">
        <f t="shared" si="208"/>
        <v/>
      </c>
      <c r="SHQ19" t="str">
        <f t="shared" si="208"/>
        <v/>
      </c>
      <c r="SHR19" t="str">
        <f t="shared" si="208"/>
        <v/>
      </c>
      <c r="SHS19" t="str">
        <f t="shared" si="208"/>
        <v/>
      </c>
      <c r="SHT19" t="str">
        <f t="shared" si="208"/>
        <v/>
      </c>
      <c r="SHU19" t="str">
        <f t="shared" si="208"/>
        <v/>
      </c>
      <c r="SHV19" t="str">
        <f t="shared" si="208"/>
        <v/>
      </c>
      <c r="SHW19" t="str">
        <f t="shared" si="208"/>
        <v/>
      </c>
      <c r="SHX19" t="str">
        <f t="shared" si="208"/>
        <v/>
      </c>
      <c r="SHY19" t="str">
        <f t="shared" si="208"/>
        <v/>
      </c>
      <c r="SHZ19" t="str">
        <f t="shared" si="208"/>
        <v/>
      </c>
      <c r="SIA19" t="str">
        <f t="shared" si="208"/>
        <v/>
      </c>
      <c r="SIB19" t="str">
        <f t="shared" si="208"/>
        <v/>
      </c>
      <c r="SIC19" t="str">
        <f t="shared" si="208"/>
        <v/>
      </c>
      <c r="SID19" t="str">
        <f t="shared" si="208"/>
        <v/>
      </c>
      <c r="SIE19" t="str">
        <f t="shared" si="208"/>
        <v/>
      </c>
      <c r="SIF19" t="str">
        <f t="shared" si="208"/>
        <v/>
      </c>
      <c r="SIG19" t="str">
        <f t="shared" si="208"/>
        <v/>
      </c>
      <c r="SIH19" t="str">
        <f t="shared" si="208"/>
        <v/>
      </c>
      <c r="SII19" t="str">
        <f t="shared" si="208"/>
        <v/>
      </c>
      <c r="SIJ19" t="str">
        <f t="shared" si="208"/>
        <v/>
      </c>
      <c r="SIK19" t="str">
        <f t="shared" si="208"/>
        <v/>
      </c>
      <c r="SIL19" t="str">
        <f t="shared" si="208"/>
        <v/>
      </c>
      <c r="SIM19" t="str">
        <f t="shared" si="208"/>
        <v/>
      </c>
      <c r="SIN19" t="str">
        <f t="shared" si="208"/>
        <v/>
      </c>
      <c r="SIO19" t="str">
        <f t="shared" si="208"/>
        <v/>
      </c>
      <c r="SIP19" t="str">
        <f t="shared" si="208"/>
        <v/>
      </c>
      <c r="SIQ19" t="str">
        <f t="shared" si="208"/>
        <v/>
      </c>
      <c r="SIR19" t="str">
        <f t="shared" si="208"/>
        <v/>
      </c>
      <c r="SIS19" t="str">
        <f t="shared" si="208"/>
        <v/>
      </c>
      <c r="SIT19" t="str">
        <f t="shared" si="208"/>
        <v/>
      </c>
      <c r="SIU19" t="str">
        <f t="shared" si="208"/>
        <v/>
      </c>
      <c r="SIV19" t="str">
        <f t="shared" si="208"/>
        <v/>
      </c>
      <c r="SIW19" t="str">
        <f t="shared" si="208"/>
        <v/>
      </c>
      <c r="SIX19" t="str">
        <f t="shared" si="208"/>
        <v/>
      </c>
      <c r="SIY19" t="str">
        <f t="shared" si="208"/>
        <v/>
      </c>
      <c r="SIZ19" t="str">
        <f t="shared" si="208"/>
        <v/>
      </c>
      <c r="SJA19" t="str">
        <f t="shared" si="208"/>
        <v/>
      </c>
      <c r="SJB19" t="str">
        <f t="shared" si="208"/>
        <v/>
      </c>
      <c r="SJC19" t="str">
        <f t="shared" si="208"/>
        <v/>
      </c>
      <c r="SJD19" t="str">
        <f t="shared" si="208"/>
        <v/>
      </c>
      <c r="SJE19" t="str">
        <f t="shared" si="208"/>
        <v/>
      </c>
      <c r="SJF19" t="str">
        <f t="shared" si="208"/>
        <v/>
      </c>
      <c r="SJG19" t="str">
        <f t="shared" si="208"/>
        <v/>
      </c>
      <c r="SJH19" t="str">
        <f t="shared" si="208"/>
        <v/>
      </c>
      <c r="SJI19" t="str">
        <f t="shared" si="208"/>
        <v/>
      </c>
      <c r="SJJ19" t="str">
        <f t="shared" si="208"/>
        <v/>
      </c>
      <c r="SJK19" t="str">
        <f t="shared" si="208"/>
        <v/>
      </c>
      <c r="SJL19" t="str">
        <f t="shared" si="208"/>
        <v/>
      </c>
      <c r="SJM19" t="str">
        <f t="shared" si="208"/>
        <v/>
      </c>
      <c r="SJN19" t="str">
        <f t="shared" si="208"/>
        <v/>
      </c>
      <c r="SJO19" t="str">
        <f t="shared" si="208"/>
        <v/>
      </c>
      <c r="SJP19" t="str">
        <f t="shared" si="208"/>
        <v/>
      </c>
      <c r="SJQ19" t="str">
        <f t="shared" si="208"/>
        <v/>
      </c>
      <c r="SJR19" t="str">
        <f t="shared" si="208"/>
        <v/>
      </c>
      <c r="SJS19" t="str">
        <f t="shared" si="208"/>
        <v/>
      </c>
      <c r="SJT19" t="str">
        <f t="shared" ref="SJT19:SME19" si="209">IF(OR(SJT18=1,SJT17=1),"Fed Intervention","")</f>
        <v/>
      </c>
      <c r="SJU19" t="str">
        <f t="shared" si="209"/>
        <v/>
      </c>
      <c r="SJV19" t="str">
        <f t="shared" si="209"/>
        <v/>
      </c>
      <c r="SJW19" t="str">
        <f t="shared" si="209"/>
        <v/>
      </c>
      <c r="SJX19" t="str">
        <f t="shared" si="209"/>
        <v/>
      </c>
      <c r="SJY19" t="str">
        <f t="shared" si="209"/>
        <v/>
      </c>
      <c r="SJZ19" t="str">
        <f t="shared" si="209"/>
        <v/>
      </c>
      <c r="SKA19" t="str">
        <f t="shared" si="209"/>
        <v/>
      </c>
      <c r="SKB19" t="str">
        <f t="shared" si="209"/>
        <v/>
      </c>
      <c r="SKC19" t="str">
        <f t="shared" si="209"/>
        <v/>
      </c>
      <c r="SKD19" t="str">
        <f t="shared" si="209"/>
        <v/>
      </c>
      <c r="SKE19" t="str">
        <f t="shared" si="209"/>
        <v/>
      </c>
      <c r="SKF19" t="str">
        <f t="shared" si="209"/>
        <v/>
      </c>
      <c r="SKG19" t="str">
        <f t="shared" si="209"/>
        <v/>
      </c>
      <c r="SKH19" t="str">
        <f t="shared" si="209"/>
        <v/>
      </c>
      <c r="SKI19" t="str">
        <f t="shared" si="209"/>
        <v/>
      </c>
      <c r="SKJ19" t="str">
        <f t="shared" si="209"/>
        <v/>
      </c>
      <c r="SKK19" t="str">
        <f t="shared" si="209"/>
        <v/>
      </c>
      <c r="SKL19" t="str">
        <f t="shared" si="209"/>
        <v/>
      </c>
      <c r="SKM19" t="str">
        <f t="shared" si="209"/>
        <v/>
      </c>
      <c r="SKN19" t="str">
        <f t="shared" si="209"/>
        <v/>
      </c>
      <c r="SKO19" t="str">
        <f t="shared" si="209"/>
        <v/>
      </c>
      <c r="SKP19" t="str">
        <f t="shared" si="209"/>
        <v/>
      </c>
      <c r="SKQ19" t="str">
        <f t="shared" si="209"/>
        <v/>
      </c>
      <c r="SKR19" t="str">
        <f t="shared" si="209"/>
        <v/>
      </c>
      <c r="SKS19" t="str">
        <f t="shared" si="209"/>
        <v/>
      </c>
      <c r="SKT19" t="str">
        <f t="shared" si="209"/>
        <v/>
      </c>
      <c r="SKU19" t="str">
        <f t="shared" si="209"/>
        <v/>
      </c>
      <c r="SKV19" t="str">
        <f t="shared" si="209"/>
        <v/>
      </c>
      <c r="SKW19" t="str">
        <f t="shared" si="209"/>
        <v/>
      </c>
      <c r="SKX19" t="str">
        <f t="shared" si="209"/>
        <v/>
      </c>
      <c r="SKY19" t="str">
        <f t="shared" si="209"/>
        <v/>
      </c>
      <c r="SKZ19" t="str">
        <f t="shared" si="209"/>
        <v/>
      </c>
      <c r="SLA19" t="str">
        <f t="shared" si="209"/>
        <v/>
      </c>
      <c r="SLB19" t="str">
        <f t="shared" si="209"/>
        <v/>
      </c>
      <c r="SLC19" t="str">
        <f t="shared" si="209"/>
        <v/>
      </c>
      <c r="SLD19" t="str">
        <f t="shared" si="209"/>
        <v/>
      </c>
      <c r="SLE19" t="str">
        <f t="shared" si="209"/>
        <v/>
      </c>
      <c r="SLF19" t="str">
        <f t="shared" si="209"/>
        <v/>
      </c>
      <c r="SLG19" t="str">
        <f t="shared" si="209"/>
        <v/>
      </c>
      <c r="SLH19" t="str">
        <f t="shared" si="209"/>
        <v/>
      </c>
      <c r="SLI19" t="str">
        <f t="shared" si="209"/>
        <v/>
      </c>
      <c r="SLJ19" t="str">
        <f t="shared" si="209"/>
        <v/>
      </c>
      <c r="SLK19" t="str">
        <f t="shared" si="209"/>
        <v/>
      </c>
      <c r="SLL19" t="str">
        <f t="shared" si="209"/>
        <v/>
      </c>
      <c r="SLM19" t="str">
        <f t="shared" si="209"/>
        <v/>
      </c>
      <c r="SLN19" t="str">
        <f t="shared" si="209"/>
        <v/>
      </c>
      <c r="SLO19" t="str">
        <f t="shared" si="209"/>
        <v/>
      </c>
      <c r="SLP19" t="str">
        <f t="shared" si="209"/>
        <v/>
      </c>
      <c r="SLQ19" t="str">
        <f t="shared" si="209"/>
        <v/>
      </c>
      <c r="SLR19" t="str">
        <f t="shared" si="209"/>
        <v/>
      </c>
      <c r="SLS19" t="str">
        <f t="shared" si="209"/>
        <v/>
      </c>
      <c r="SLT19" t="str">
        <f t="shared" si="209"/>
        <v/>
      </c>
      <c r="SLU19" t="str">
        <f t="shared" si="209"/>
        <v/>
      </c>
      <c r="SLV19" t="str">
        <f t="shared" si="209"/>
        <v/>
      </c>
      <c r="SLW19" t="str">
        <f t="shared" si="209"/>
        <v/>
      </c>
      <c r="SLX19" t="str">
        <f t="shared" si="209"/>
        <v/>
      </c>
      <c r="SLY19" t="str">
        <f t="shared" si="209"/>
        <v/>
      </c>
      <c r="SLZ19" t="str">
        <f t="shared" si="209"/>
        <v/>
      </c>
      <c r="SMA19" t="str">
        <f t="shared" si="209"/>
        <v/>
      </c>
      <c r="SMB19" t="str">
        <f t="shared" si="209"/>
        <v/>
      </c>
      <c r="SMC19" t="str">
        <f t="shared" si="209"/>
        <v/>
      </c>
      <c r="SMD19" t="str">
        <f t="shared" si="209"/>
        <v/>
      </c>
      <c r="SME19" t="str">
        <f t="shared" si="209"/>
        <v/>
      </c>
      <c r="SMF19" t="str">
        <f t="shared" ref="SMF19:SOQ19" si="210">IF(OR(SMF18=1,SMF17=1),"Fed Intervention","")</f>
        <v/>
      </c>
      <c r="SMG19" t="str">
        <f t="shared" si="210"/>
        <v/>
      </c>
      <c r="SMH19" t="str">
        <f t="shared" si="210"/>
        <v/>
      </c>
      <c r="SMI19" t="str">
        <f t="shared" si="210"/>
        <v/>
      </c>
      <c r="SMJ19" t="str">
        <f t="shared" si="210"/>
        <v/>
      </c>
      <c r="SMK19" t="str">
        <f t="shared" si="210"/>
        <v/>
      </c>
      <c r="SML19" t="str">
        <f t="shared" si="210"/>
        <v/>
      </c>
      <c r="SMM19" t="str">
        <f t="shared" si="210"/>
        <v/>
      </c>
      <c r="SMN19" t="str">
        <f t="shared" si="210"/>
        <v/>
      </c>
      <c r="SMO19" t="str">
        <f t="shared" si="210"/>
        <v/>
      </c>
      <c r="SMP19" t="str">
        <f t="shared" si="210"/>
        <v/>
      </c>
      <c r="SMQ19" t="str">
        <f t="shared" si="210"/>
        <v/>
      </c>
      <c r="SMR19" t="str">
        <f t="shared" si="210"/>
        <v/>
      </c>
      <c r="SMS19" t="str">
        <f t="shared" si="210"/>
        <v/>
      </c>
      <c r="SMT19" t="str">
        <f t="shared" si="210"/>
        <v/>
      </c>
      <c r="SMU19" t="str">
        <f t="shared" si="210"/>
        <v/>
      </c>
      <c r="SMV19" t="str">
        <f t="shared" si="210"/>
        <v/>
      </c>
      <c r="SMW19" t="str">
        <f t="shared" si="210"/>
        <v/>
      </c>
      <c r="SMX19" t="str">
        <f t="shared" si="210"/>
        <v/>
      </c>
      <c r="SMY19" t="str">
        <f t="shared" si="210"/>
        <v/>
      </c>
      <c r="SMZ19" t="str">
        <f t="shared" si="210"/>
        <v/>
      </c>
      <c r="SNA19" t="str">
        <f t="shared" si="210"/>
        <v/>
      </c>
      <c r="SNB19" t="str">
        <f t="shared" si="210"/>
        <v/>
      </c>
      <c r="SNC19" t="str">
        <f t="shared" si="210"/>
        <v/>
      </c>
      <c r="SND19" t="str">
        <f t="shared" si="210"/>
        <v/>
      </c>
      <c r="SNE19" t="str">
        <f t="shared" si="210"/>
        <v/>
      </c>
      <c r="SNF19" t="str">
        <f t="shared" si="210"/>
        <v/>
      </c>
      <c r="SNG19" t="str">
        <f t="shared" si="210"/>
        <v/>
      </c>
      <c r="SNH19" t="str">
        <f t="shared" si="210"/>
        <v/>
      </c>
      <c r="SNI19" t="str">
        <f t="shared" si="210"/>
        <v/>
      </c>
      <c r="SNJ19" t="str">
        <f t="shared" si="210"/>
        <v/>
      </c>
      <c r="SNK19" t="str">
        <f t="shared" si="210"/>
        <v/>
      </c>
      <c r="SNL19" t="str">
        <f t="shared" si="210"/>
        <v/>
      </c>
      <c r="SNM19" t="str">
        <f t="shared" si="210"/>
        <v/>
      </c>
      <c r="SNN19" t="str">
        <f t="shared" si="210"/>
        <v/>
      </c>
      <c r="SNO19" t="str">
        <f t="shared" si="210"/>
        <v/>
      </c>
      <c r="SNP19" t="str">
        <f t="shared" si="210"/>
        <v/>
      </c>
      <c r="SNQ19" t="str">
        <f t="shared" si="210"/>
        <v/>
      </c>
      <c r="SNR19" t="str">
        <f t="shared" si="210"/>
        <v/>
      </c>
      <c r="SNS19" t="str">
        <f t="shared" si="210"/>
        <v/>
      </c>
      <c r="SNT19" t="str">
        <f t="shared" si="210"/>
        <v/>
      </c>
      <c r="SNU19" t="str">
        <f t="shared" si="210"/>
        <v/>
      </c>
      <c r="SNV19" t="str">
        <f t="shared" si="210"/>
        <v/>
      </c>
      <c r="SNW19" t="str">
        <f t="shared" si="210"/>
        <v/>
      </c>
      <c r="SNX19" t="str">
        <f t="shared" si="210"/>
        <v/>
      </c>
      <c r="SNY19" t="str">
        <f t="shared" si="210"/>
        <v/>
      </c>
      <c r="SNZ19" t="str">
        <f t="shared" si="210"/>
        <v/>
      </c>
      <c r="SOA19" t="str">
        <f t="shared" si="210"/>
        <v/>
      </c>
      <c r="SOB19" t="str">
        <f t="shared" si="210"/>
        <v/>
      </c>
      <c r="SOC19" t="str">
        <f t="shared" si="210"/>
        <v/>
      </c>
      <c r="SOD19" t="str">
        <f t="shared" si="210"/>
        <v/>
      </c>
      <c r="SOE19" t="str">
        <f t="shared" si="210"/>
        <v/>
      </c>
      <c r="SOF19" t="str">
        <f t="shared" si="210"/>
        <v/>
      </c>
      <c r="SOG19" t="str">
        <f t="shared" si="210"/>
        <v/>
      </c>
      <c r="SOH19" t="str">
        <f t="shared" si="210"/>
        <v/>
      </c>
      <c r="SOI19" t="str">
        <f t="shared" si="210"/>
        <v/>
      </c>
      <c r="SOJ19" t="str">
        <f t="shared" si="210"/>
        <v/>
      </c>
      <c r="SOK19" t="str">
        <f t="shared" si="210"/>
        <v/>
      </c>
      <c r="SOL19" t="str">
        <f t="shared" si="210"/>
        <v/>
      </c>
      <c r="SOM19" t="str">
        <f t="shared" si="210"/>
        <v/>
      </c>
      <c r="SON19" t="str">
        <f t="shared" si="210"/>
        <v/>
      </c>
      <c r="SOO19" t="str">
        <f t="shared" si="210"/>
        <v/>
      </c>
      <c r="SOP19" t="str">
        <f t="shared" si="210"/>
        <v/>
      </c>
      <c r="SOQ19" t="str">
        <f t="shared" si="210"/>
        <v/>
      </c>
      <c r="SOR19" t="str">
        <f t="shared" ref="SOR19:SRC19" si="211">IF(OR(SOR18=1,SOR17=1),"Fed Intervention","")</f>
        <v/>
      </c>
      <c r="SOS19" t="str">
        <f t="shared" si="211"/>
        <v/>
      </c>
      <c r="SOT19" t="str">
        <f t="shared" si="211"/>
        <v/>
      </c>
      <c r="SOU19" t="str">
        <f t="shared" si="211"/>
        <v/>
      </c>
      <c r="SOV19" t="str">
        <f t="shared" si="211"/>
        <v/>
      </c>
      <c r="SOW19" t="str">
        <f t="shared" si="211"/>
        <v/>
      </c>
      <c r="SOX19" t="str">
        <f t="shared" si="211"/>
        <v/>
      </c>
      <c r="SOY19" t="str">
        <f t="shared" si="211"/>
        <v/>
      </c>
      <c r="SOZ19" t="str">
        <f t="shared" si="211"/>
        <v/>
      </c>
      <c r="SPA19" t="str">
        <f t="shared" si="211"/>
        <v/>
      </c>
      <c r="SPB19" t="str">
        <f t="shared" si="211"/>
        <v/>
      </c>
      <c r="SPC19" t="str">
        <f t="shared" si="211"/>
        <v/>
      </c>
      <c r="SPD19" t="str">
        <f t="shared" si="211"/>
        <v/>
      </c>
      <c r="SPE19" t="str">
        <f t="shared" si="211"/>
        <v/>
      </c>
      <c r="SPF19" t="str">
        <f t="shared" si="211"/>
        <v/>
      </c>
      <c r="SPG19" t="str">
        <f t="shared" si="211"/>
        <v/>
      </c>
      <c r="SPH19" t="str">
        <f t="shared" si="211"/>
        <v/>
      </c>
      <c r="SPI19" t="str">
        <f t="shared" si="211"/>
        <v/>
      </c>
      <c r="SPJ19" t="str">
        <f t="shared" si="211"/>
        <v/>
      </c>
      <c r="SPK19" t="str">
        <f t="shared" si="211"/>
        <v/>
      </c>
      <c r="SPL19" t="str">
        <f t="shared" si="211"/>
        <v/>
      </c>
      <c r="SPM19" t="str">
        <f t="shared" si="211"/>
        <v/>
      </c>
      <c r="SPN19" t="str">
        <f t="shared" si="211"/>
        <v/>
      </c>
      <c r="SPO19" t="str">
        <f t="shared" si="211"/>
        <v/>
      </c>
      <c r="SPP19" t="str">
        <f t="shared" si="211"/>
        <v/>
      </c>
      <c r="SPQ19" t="str">
        <f t="shared" si="211"/>
        <v/>
      </c>
      <c r="SPR19" t="str">
        <f t="shared" si="211"/>
        <v/>
      </c>
      <c r="SPS19" t="str">
        <f t="shared" si="211"/>
        <v/>
      </c>
      <c r="SPT19" t="str">
        <f t="shared" si="211"/>
        <v/>
      </c>
      <c r="SPU19" t="str">
        <f t="shared" si="211"/>
        <v/>
      </c>
      <c r="SPV19" t="str">
        <f t="shared" si="211"/>
        <v/>
      </c>
      <c r="SPW19" t="str">
        <f t="shared" si="211"/>
        <v/>
      </c>
      <c r="SPX19" t="str">
        <f t="shared" si="211"/>
        <v/>
      </c>
      <c r="SPY19" t="str">
        <f t="shared" si="211"/>
        <v/>
      </c>
      <c r="SPZ19" t="str">
        <f t="shared" si="211"/>
        <v/>
      </c>
      <c r="SQA19" t="str">
        <f t="shared" si="211"/>
        <v/>
      </c>
      <c r="SQB19" t="str">
        <f t="shared" si="211"/>
        <v/>
      </c>
      <c r="SQC19" t="str">
        <f t="shared" si="211"/>
        <v/>
      </c>
      <c r="SQD19" t="str">
        <f t="shared" si="211"/>
        <v/>
      </c>
      <c r="SQE19" t="str">
        <f t="shared" si="211"/>
        <v/>
      </c>
      <c r="SQF19" t="str">
        <f t="shared" si="211"/>
        <v/>
      </c>
      <c r="SQG19" t="str">
        <f t="shared" si="211"/>
        <v/>
      </c>
      <c r="SQH19" t="str">
        <f t="shared" si="211"/>
        <v/>
      </c>
      <c r="SQI19" t="str">
        <f t="shared" si="211"/>
        <v/>
      </c>
      <c r="SQJ19" t="str">
        <f t="shared" si="211"/>
        <v/>
      </c>
      <c r="SQK19" t="str">
        <f t="shared" si="211"/>
        <v/>
      </c>
      <c r="SQL19" t="str">
        <f t="shared" si="211"/>
        <v/>
      </c>
      <c r="SQM19" t="str">
        <f t="shared" si="211"/>
        <v/>
      </c>
      <c r="SQN19" t="str">
        <f t="shared" si="211"/>
        <v/>
      </c>
      <c r="SQO19" t="str">
        <f t="shared" si="211"/>
        <v/>
      </c>
      <c r="SQP19" t="str">
        <f t="shared" si="211"/>
        <v/>
      </c>
      <c r="SQQ19" t="str">
        <f t="shared" si="211"/>
        <v/>
      </c>
      <c r="SQR19" t="str">
        <f t="shared" si="211"/>
        <v/>
      </c>
      <c r="SQS19" t="str">
        <f t="shared" si="211"/>
        <v/>
      </c>
      <c r="SQT19" t="str">
        <f t="shared" si="211"/>
        <v/>
      </c>
      <c r="SQU19" t="str">
        <f t="shared" si="211"/>
        <v/>
      </c>
      <c r="SQV19" t="str">
        <f t="shared" si="211"/>
        <v/>
      </c>
      <c r="SQW19" t="str">
        <f t="shared" si="211"/>
        <v/>
      </c>
      <c r="SQX19" t="str">
        <f t="shared" si="211"/>
        <v/>
      </c>
      <c r="SQY19" t="str">
        <f t="shared" si="211"/>
        <v/>
      </c>
      <c r="SQZ19" t="str">
        <f t="shared" si="211"/>
        <v/>
      </c>
      <c r="SRA19" t="str">
        <f t="shared" si="211"/>
        <v/>
      </c>
      <c r="SRB19" t="str">
        <f t="shared" si="211"/>
        <v/>
      </c>
      <c r="SRC19" t="str">
        <f t="shared" si="211"/>
        <v/>
      </c>
      <c r="SRD19" t="str">
        <f t="shared" ref="SRD19:STO19" si="212">IF(OR(SRD18=1,SRD17=1),"Fed Intervention","")</f>
        <v/>
      </c>
      <c r="SRE19" t="str">
        <f t="shared" si="212"/>
        <v/>
      </c>
      <c r="SRF19" t="str">
        <f t="shared" si="212"/>
        <v/>
      </c>
      <c r="SRG19" t="str">
        <f t="shared" si="212"/>
        <v/>
      </c>
      <c r="SRH19" t="str">
        <f t="shared" si="212"/>
        <v/>
      </c>
      <c r="SRI19" t="str">
        <f t="shared" si="212"/>
        <v/>
      </c>
      <c r="SRJ19" t="str">
        <f t="shared" si="212"/>
        <v/>
      </c>
      <c r="SRK19" t="str">
        <f t="shared" si="212"/>
        <v/>
      </c>
      <c r="SRL19" t="str">
        <f t="shared" si="212"/>
        <v/>
      </c>
      <c r="SRM19" t="str">
        <f t="shared" si="212"/>
        <v/>
      </c>
      <c r="SRN19" t="str">
        <f t="shared" si="212"/>
        <v/>
      </c>
      <c r="SRO19" t="str">
        <f t="shared" si="212"/>
        <v/>
      </c>
      <c r="SRP19" t="str">
        <f t="shared" si="212"/>
        <v/>
      </c>
      <c r="SRQ19" t="str">
        <f t="shared" si="212"/>
        <v/>
      </c>
      <c r="SRR19" t="str">
        <f t="shared" si="212"/>
        <v/>
      </c>
      <c r="SRS19" t="str">
        <f t="shared" si="212"/>
        <v/>
      </c>
      <c r="SRT19" t="str">
        <f t="shared" si="212"/>
        <v/>
      </c>
      <c r="SRU19" t="str">
        <f t="shared" si="212"/>
        <v/>
      </c>
      <c r="SRV19" t="str">
        <f t="shared" si="212"/>
        <v/>
      </c>
      <c r="SRW19" t="str">
        <f t="shared" si="212"/>
        <v/>
      </c>
      <c r="SRX19" t="str">
        <f t="shared" si="212"/>
        <v/>
      </c>
      <c r="SRY19" t="str">
        <f t="shared" si="212"/>
        <v/>
      </c>
      <c r="SRZ19" t="str">
        <f t="shared" si="212"/>
        <v/>
      </c>
      <c r="SSA19" t="str">
        <f t="shared" si="212"/>
        <v/>
      </c>
      <c r="SSB19" t="str">
        <f t="shared" si="212"/>
        <v/>
      </c>
      <c r="SSC19" t="str">
        <f t="shared" si="212"/>
        <v/>
      </c>
      <c r="SSD19" t="str">
        <f t="shared" si="212"/>
        <v/>
      </c>
      <c r="SSE19" t="str">
        <f t="shared" si="212"/>
        <v/>
      </c>
      <c r="SSF19" t="str">
        <f t="shared" si="212"/>
        <v/>
      </c>
      <c r="SSG19" t="str">
        <f t="shared" si="212"/>
        <v/>
      </c>
      <c r="SSH19" t="str">
        <f t="shared" si="212"/>
        <v/>
      </c>
      <c r="SSI19" t="str">
        <f t="shared" si="212"/>
        <v/>
      </c>
      <c r="SSJ19" t="str">
        <f t="shared" si="212"/>
        <v/>
      </c>
      <c r="SSK19" t="str">
        <f t="shared" si="212"/>
        <v/>
      </c>
      <c r="SSL19" t="str">
        <f t="shared" si="212"/>
        <v/>
      </c>
      <c r="SSM19" t="str">
        <f t="shared" si="212"/>
        <v/>
      </c>
      <c r="SSN19" t="str">
        <f t="shared" si="212"/>
        <v/>
      </c>
      <c r="SSO19" t="str">
        <f t="shared" si="212"/>
        <v/>
      </c>
      <c r="SSP19" t="str">
        <f t="shared" si="212"/>
        <v/>
      </c>
      <c r="SSQ19" t="str">
        <f t="shared" si="212"/>
        <v/>
      </c>
      <c r="SSR19" t="str">
        <f t="shared" si="212"/>
        <v/>
      </c>
      <c r="SSS19" t="str">
        <f t="shared" si="212"/>
        <v/>
      </c>
      <c r="SST19" t="str">
        <f t="shared" si="212"/>
        <v/>
      </c>
      <c r="SSU19" t="str">
        <f t="shared" si="212"/>
        <v/>
      </c>
      <c r="SSV19" t="str">
        <f t="shared" si="212"/>
        <v/>
      </c>
      <c r="SSW19" t="str">
        <f t="shared" si="212"/>
        <v/>
      </c>
      <c r="SSX19" t="str">
        <f t="shared" si="212"/>
        <v/>
      </c>
      <c r="SSY19" t="str">
        <f t="shared" si="212"/>
        <v/>
      </c>
      <c r="SSZ19" t="str">
        <f t="shared" si="212"/>
        <v/>
      </c>
      <c r="STA19" t="str">
        <f t="shared" si="212"/>
        <v/>
      </c>
      <c r="STB19" t="str">
        <f t="shared" si="212"/>
        <v/>
      </c>
      <c r="STC19" t="str">
        <f t="shared" si="212"/>
        <v/>
      </c>
      <c r="STD19" t="str">
        <f t="shared" si="212"/>
        <v/>
      </c>
      <c r="STE19" t="str">
        <f t="shared" si="212"/>
        <v/>
      </c>
      <c r="STF19" t="str">
        <f t="shared" si="212"/>
        <v/>
      </c>
      <c r="STG19" t="str">
        <f t="shared" si="212"/>
        <v/>
      </c>
      <c r="STH19" t="str">
        <f t="shared" si="212"/>
        <v/>
      </c>
      <c r="STI19" t="str">
        <f t="shared" si="212"/>
        <v/>
      </c>
      <c r="STJ19" t="str">
        <f t="shared" si="212"/>
        <v/>
      </c>
      <c r="STK19" t="str">
        <f t="shared" si="212"/>
        <v/>
      </c>
      <c r="STL19" t="str">
        <f t="shared" si="212"/>
        <v/>
      </c>
      <c r="STM19" t="str">
        <f t="shared" si="212"/>
        <v/>
      </c>
      <c r="STN19" t="str">
        <f t="shared" si="212"/>
        <v/>
      </c>
      <c r="STO19" t="str">
        <f t="shared" si="212"/>
        <v/>
      </c>
      <c r="STP19" t="str">
        <f t="shared" ref="STP19:SWA19" si="213">IF(OR(STP18=1,STP17=1),"Fed Intervention","")</f>
        <v/>
      </c>
      <c r="STQ19" t="str">
        <f t="shared" si="213"/>
        <v/>
      </c>
      <c r="STR19" t="str">
        <f t="shared" si="213"/>
        <v/>
      </c>
      <c r="STS19" t="str">
        <f t="shared" si="213"/>
        <v/>
      </c>
      <c r="STT19" t="str">
        <f t="shared" si="213"/>
        <v/>
      </c>
      <c r="STU19" t="str">
        <f t="shared" si="213"/>
        <v/>
      </c>
      <c r="STV19" t="str">
        <f t="shared" si="213"/>
        <v/>
      </c>
      <c r="STW19" t="str">
        <f t="shared" si="213"/>
        <v/>
      </c>
      <c r="STX19" t="str">
        <f t="shared" si="213"/>
        <v/>
      </c>
      <c r="STY19" t="str">
        <f t="shared" si="213"/>
        <v/>
      </c>
      <c r="STZ19" t="str">
        <f t="shared" si="213"/>
        <v/>
      </c>
      <c r="SUA19" t="str">
        <f t="shared" si="213"/>
        <v/>
      </c>
      <c r="SUB19" t="str">
        <f t="shared" si="213"/>
        <v/>
      </c>
      <c r="SUC19" t="str">
        <f t="shared" si="213"/>
        <v/>
      </c>
      <c r="SUD19" t="str">
        <f t="shared" si="213"/>
        <v/>
      </c>
      <c r="SUE19" t="str">
        <f t="shared" si="213"/>
        <v/>
      </c>
      <c r="SUF19" t="str">
        <f t="shared" si="213"/>
        <v/>
      </c>
      <c r="SUG19" t="str">
        <f t="shared" si="213"/>
        <v/>
      </c>
      <c r="SUH19" t="str">
        <f t="shared" si="213"/>
        <v/>
      </c>
      <c r="SUI19" t="str">
        <f t="shared" si="213"/>
        <v/>
      </c>
      <c r="SUJ19" t="str">
        <f t="shared" si="213"/>
        <v/>
      </c>
      <c r="SUK19" t="str">
        <f t="shared" si="213"/>
        <v/>
      </c>
      <c r="SUL19" t="str">
        <f t="shared" si="213"/>
        <v/>
      </c>
      <c r="SUM19" t="str">
        <f t="shared" si="213"/>
        <v/>
      </c>
      <c r="SUN19" t="str">
        <f t="shared" si="213"/>
        <v/>
      </c>
      <c r="SUO19" t="str">
        <f t="shared" si="213"/>
        <v/>
      </c>
      <c r="SUP19" t="str">
        <f t="shared" si="213"/>
        <v/>
      </c>
      <c r="SUQ19" t="str">
        <f t="shared" si="213"/>
        <v/>
      </c>
      <c r="SUR19" t="str">
        <f t="shared" si="213"/>
        <v/>
      </c>
      <c r="SUS19" t="str">
        <f t="shared" si="213"/>
        <v/>
      </c>
      <c r="SUT19" t="str">
        <f t="shared" si="213"/>
        <v/>
      </c>
      <c r="SUU19" t="str">
        <f t="shared" si="213"/>
        <v/>
      </c>
      <c r="SUV19" t="str">
        <f t="shared" si="213"/>
        <v/>
      </c>
      <c r="SUW19" t="str">
        <f t="shared" si="213"/>
        <v/>
      </c>
      <c r="SUX19" t="str">
        <f t="shared" si="213"/>
        <v/>
      </c>
      <c r="SUY19" t="str">
        <f t="shared" si="213"/>
        <v/>
      </c>
      <c r="SUZ19" t="str">
        <f t="shared" si="213"/>
        <v/>
      </c>
      <c r="SVA19" t="str">
        <f t="shared" si="213"/>
        <v/>
      </c>
      <c r="SVB19" t="str">
        <f t="shared" si="213"/>
        <v/>
      </c>
      <c r="SVC19" t="str">
        <f t="shared" si="213"/>
        <v/>
      </c>
      <c r="SVD19" t="str">
        <f t="shared" si="213"/>
        <v/>
      </c>
      <c r="SVE19" t="str">
        <f t="shared" si="213"/>
        <v/>
      </c>
      <c r="SVF19" t="str">
        <f t="shared" si="213"/>
        <v/>
      </c>
      <c r="SVG19" t="str">
        <f t="shared" si="213"/>
        <v/>
      </c>
      <c r="SVH19" t="str">
        <f t="shared" si="213"/>
        <v/>
      </c>
      <c r="SVI19" t="str">
        <f t="shared" si="213"/>
        <v/>
      </c>
      <c r="SVJ19" t="str">
        <f t="shared" si="213"/>
        <v/>
      </c>
      <c r="SVK19" t="str">
        <f t="shared" si="213"/>
        <v/>
      </c>
      <c r="SVL19" t="str">
        <f t="shared" si="213"/>
        <v/>
      </c>
      <c r="SVM19" t="str">
        <f t="shared" si="213"/>
        <v/>
      </c>
      <c r="SVN19" t="str">
        <f t="shared" si="213"/>
        <v/>
      </c>
      <c r="SVO19" t="str">
        <f t="shared" si="213"/>
        <v/>
      </c>
      <c r="SVP19" t="str">
        <f t="shared" si="213"/>
        <v/>
      </c>
      <c r="SVQ19" t="str">
        <f t="shared" si="213"/>
        <v/>
      </c>
      <c r="SVR19" t="str">
        <f t="shared" si="213"/>
        <v/>
      </c>
      <c r="SVS19" t="str">
        <f t="shared" si="213"/>
        <v/>
      </c>
      <c r="SVT19" t="str">
        <f t="shared" si="213"/>
        <v/>
      </c>
      <c r="SVU19" t="str">
        <f t="shared" si="213"/>
        <v/>
      </c>
      <c r="SVV19" t="str">
        <f t="shared" si="213"/>
        <v/>
      </c>
      <c r="SVW19" t="str">
        <f t="shared" si="213"/>
        <v/>
      </c>
      <c r="SVX19" t="str">
        <f t="shared" si="213"/>
        <v/>
      </c>
      <c r="SVY19" t="str">
        <f t="shared" si="213"/>
        <v/>
      </c>
      <c r="SVZ19" t="str">
        <f t="shared" si="213"/>
        <v/>
      </c>
      <c r="SWA19" t="str">
        <f t="shared" si="213"/>
        <v/>
      </c>
      <c r="SWB19" t="str">
        <f t="shared" ref="SWB19:SYM19" si="214">IF(OR(SWB18=1,SWB17=1),"Fed Intervention","")</f>
        <v/>
      </c>
      <c r="SWC19" t="str">
        <f t="shared" si="214"/>
        <v/>
      </c>
      <c r="SWD19" t="str">
        <f t="shared" si="214"/>
        <v/>
      </c>
      <c r="SWE19" t="str">
        <f t="shared" si="214"/>
        <v/>
      </c>
      <c r="SWF19" t="str">
        <f t="shared" si="214"/>
        <v/>
      </c>
      <c r="SWG19" t="str">
        <f t="shared" si="214"/>
        <v/>
      </c>
      <c r="SWH19" t="str">
        <f t="shared" si="214"/>
        <v/>
      </c>
      <c r="SWI19" t="str">
        <f t="shared" si="214"/>
        <v/>
      </c>
      <c r="SWJ19" t="str">
        <f t="shared" si="214"/>
        <v/>
      </c>
      <c r="SWK19" t="str">
        <f t="shared" si="214"/>
        <v/>
      </c>
      <c r="SWL19" t="str">
        <f t="shared" si="214"/>
        <v/>
      </c>
      <c r="SWM19" t="str">
        <f t="shared" si="214"/>
        <v/>
      </c>
      <c r="SWN19" t="str">
        <f t="shared" si="214"/>
        <v/>
      </c>
      <c r="SWO19" t="str">
        <f t="shared" si="214"/>
        <v/>
      </c>
      <c r="SWP19" t="str">
        <f t="shared" si="214"/>
        <v/>
      </c>
      <c r="SWQ19" t="str">
        <f t="shared" si="214"/>
        <v/>
      </c>
      <c r="SWR19" t="str">
        <f t="shared" si="214"/>
        <v/>
      </c>
      <c r="SWS19" t="str">
        <f t="shared" si="214"/>
        <v/>
      </c>
      <c r="SWT19" t="str">
        <f t="shared" si="214"/>
        <v/>
      </c>
      <c r="SWU19" t="str">
        <f t="shared" si="214"/>
        <v/>
      </c>
      <c r="SWV19" t="str">
        <f t="shared" si="214"/>
        <v/>
      </c>
      <c r="SWW19" t="str">
        <f t="shared" si="214"/>
        <v/>
      </c>
      <c r="SWX19" t="str">
        <f t="shared" si="214"/>
        <v/>
      </c>
      <c r="SWY19" t="str">
        <f t="shared" si="214"/>
        <v/>
      </c>
      <c r="SWZ19" t="str">
        <f t="shared" si="214"/>
        <v/>
      </c>
      <c r="SXA19" t="str">
        <f t="shared" si="214"/>
        <v/>
      </c>
      <c r="SXB19" t="str">
        <f t="shared" si="214"/>
        <v/>
      </c>
      <c r="SXC19" t="str">
        <f t="shared" si="214"/>
        <v/>
      </c>
      <c r="SXD19" t="str">
        <f t="shared" si="214"/>
        <v/>
      </c>
      <c r="SXE19" t="str">
        <f t="shared" si="214"/>
        <v/>
      </c>
      <c r="SXF19" t="str">
        <f t="shared" si="214"/>
        <v/>
      </c>
      <c r="SXG19" t="str">
        <f t="shared" si="214"/>
        <v/>
      </c>
      <c r="SXH19" t="str">
        <f t="shared" si="214"/>
        <v/>
      </c>
      <c r="SXI19" t="str">
        <f t="shared" si="214"/>
        <v/>
      </c>
      <c r="SXJ19" t="str">
        <f t="shared" si="214"/>
        <v/>
      </c>
      <c r="SXK19" t="str">
        <f t="shared" si="214"/>
        <v/>
      </c>
      <c r="SXL19" t="str">
        <f t="shared" si="214"/>
        <v/>
      </c>
      <c r="SXM19" t="str">
        <f t="shared" si="214"/>
        <v/>
      </c>
      <c r="SXN19" t="str">
        <f t="shared" si="214"/>
        <v/>
      </c>
      <c r="SXO19" t="str">
        <f t="shared" si="214"/>
        <v/>
      </c>
      <c r="SXP19" t="str">
        <f t="shared" si="214"/>
        <v/>
      </c>
      <c r="SXQ19" t="str">
        <f t="shared" si="214"/>
        <v/>
      </c>
      <c r="SXR19" t="str">
        <f t="shared" si="214"/>
        <v/>
      </c>
      <c r="SXS19" t="str">
        <f t="shared" si="214"/>
        <v/>
      </c>
      <c r="SXT19" t="str">
        <f t="shared" si="214"/>
        <v/>
      </c>
      <c r="SXU19" t="str">
        <f t="shared" si="214"/>
        <v/>
      </c>
      <c r="SXV19" t="str">
        <f t="shared" si="214"/>
        <v/>
      </c>
      <c r="SXW19" t="str">
        <f t="shared" si="214"/>
        <v/>
      </c>
      <c r="SXX19" t="str">
        <f t="shared" si="214"/>
        <v/>
      </c>
      <c r="SXY19" t="str">
        <f t="shared" si="214"/>
        <v/>
      </c>
      <c r="SXZ19" t="str">
        <f t="shared" si="214"/>
        <v/>
      </c>
      <c r="SYA19" t="str">
        <f t="shared" si="214"/>
        <v/>
      </c>
      <c r="SYB19" t="str">
        <f t="shared" si="214"/>
        <v/>
      </c>
      <c r="SYC19" t="str">
        <f t="shared" si="214"/>
        <v/>
      </c>
      <c r="SYD19" t="str">
        <f t="shared" si="214"/>
        <v/>
      </c>
      <c r="SYE19" t="str">
        <f t="shared" si="214"/>
        <v/>
      </c>
      <c r="SYF19" t="str">
        <f t="shared" si="214"/>
        <v/>
      </c>
      <c r="SYG19" t="str">
        <f t="shared" si="214"/>
        <v/>
      </c>
      <c r="SYH19" t="str">
        <f t="shared" si="214"/>
        <v/>
      </c>
      <c r="SYI19" t="str">
        <f t="shared" si="214"/>
        <v/>
      </c>
      <c r="SYJ19" t="str">
        <f t="shared" si="214"/>
        <v/>
      </c>
      <c r="SYK19" t="str">
        <f t="shared" si="214"/>
        <v/>
      </c>
      <c r="SYL19" t="str">
        <f t="shared" si="214"/>
        <v/>
      </c>
      <c r="SYM19" t="str">
        <f t="shared" si="214"/>
        <v/>
      </c>
      <c r="SYN19" t="str">
        <f t="shared" ref="SYN19:TAY19" si="215">IF(OR(SYN18=1,SYN17=1),"Fed Intervention","")</f>
        <v/>
      </c>
      <c r="SYO19" t="str">
        <f t="shared" si="215"/>
        <v/>
      </c>
      <c r="SYP19" t="str">
        <f t="shared" si="215"/>
        <v/>
      </c>
      <c r="SYQ19" t="str">
        <f t="shared" si="215"/>
        <v/>
      </c>
      <c r="SYR19" t="str">
        <f t="shared" si="215"/>
        <v/>
      </c>
      <c r="SYS19" t="str">
        <f t="shared" si="215"/>
        <v/>
      </c>
      <c r="SYT19" t="str">
        <f t="shared" si="215"/>
        <v/>
      </c>
      <c r="SYU19" t="str">
        <f t="shared" si="215"/>
        <v/>
      </c>
      <c r="SYV19" t="str">
        <f t="shared" si="215"/>
        <v/>
      </c>
      <c r="SYW19" t="str">
        <f t="shared" si="215"/>
        <v/>
      </c>
      <c r="SYX19" t="str">
        <f t="shared" si="215"/>
        <v/>
      </c>
      <c r="SYY19" t="str">
        <f t="shared" si="215"/>
        <v/>
      </c>
      <c r="SYZ19" t="str">
        <f t="shared" si="215"/>
        <v/>
      </c>
      <c r="SZA19" t="str">
        <f t="shared" si="215"/>
        <v/>
      </c>
      <c r="SZB19" t="str">
        <f t="shared" si="215"/>
        <v/>
      </c>
      <c r="SZC19" t="str">
        <f t="shared" si="215"/>
        <v/>
      </c>
      <c r="SZD19" t="str">
        <f t="shared" si="215"/>
        <v/>
      </c>
      <c r="SZE19" t="str">
        <f t="shared" si="215"/>
        <v/>
      </c>
      <c r="SZF19" t="str">
        <f t="shared" si="215"/>
        <v/>
      </c>
      <c r="SZG19" t="str">
        <f t="shared" si="215"/>
        <v/>
      </c>
      <c r="SZH19" t="str">
        <f t="shared" si="215"/>
        <v/>
      </c>
      <c r="SZI19" t="str">
        <f t="shared" si="215"/>
        <v/>
      </c>
      <c r="SZJ19" t="str">
        <f t="shared" si="215"/>
        <v/>
      </c>
      <c r="SZK19" t="str">
        <f t="shared" si="215"/>
        <v/>
      </c>
      <c r="SZL19" t="str">
        <f t="shared" si="215"/>
        <v/>
      </c>
      <c r="SZM19" t="str">
        <f t="shared" si="215"/>
        <v/>
      </c>
      <c r="SZN19" t="str">
        <f t="shared" si="215"/>
        <v/>
      </c>
      <c r="SZO19" t="str">
        <f t="shared" si="215"/>
        <v/>
      </c>
      <c r="SZP19" t="str">
        <f t="shared" si="215"/>
        <v/>
      </c>
      <c r="SZQ19" t="str">
        <f t="shared" si="215"/>
        <v/>
      </c>
      <c r="SZR19" t="str">
        <f t="shared" si="215"/>
        <v/>
      </c>
      <c r="SZS19" t="str">
        <f t="shared" si="215"/>
        <v/>
      </c>
      <c r="SZT19" t="str">
        <f t="shared" si="215"/>
        <v/>
      </c>
      <c r="SZU19" t="str">
        <f t="shared" si="215"/>
        <v/>
      </c>
      <c r="SZV19" t="str">
        <f t="shared" si="215"/>
        <v/>
      </c>
      <c r="SZW19" t="str">
        <f t="shared" si="215"/>
        <v/>
      </c>
      <c r="SZX19" t="str">
        <f t="shared" si="215"/>
        <v/>
      </c>
      <c r="SZY19" t="str">
        <f t="shared" si="215"/>
        <v/>
      </c>
      <c r="SZZ19" t="str">
        <f t="shared" si="215"/>
        <v/>
      </c>
      <c r="TAA19" t="str">
        <f t="shared" si="215"/>
        <v/>
      </c>
      <c r="TAB19" t="str">
        <f t="shared" si="215"/>
        <v/>
      </c>
      <c r="TAC19" t="str">
        <f t="shared" si="215"/>
        <v/>
      </c>
      <c r="TAD19" t="str">
        <f t="shared" si="215"/>
        <v/>
      </c>
      <c r="TAE19" t="str">
        <f t="shared" si="215"/>
        <v/>
      </c>
      <c r="TAF19" t="str">
        <f t="shared" si="215"/>
        <v/>
      </c>
      <c r="TAG19" t="str">
        <f t="shared" si="215"/>
        <v/>
      </c>
      <c r="TAH19" t="str">
        <f t="shared" si="215"/>
        <v/>
      </c>
      <c r="TAI19" t="str">
        <f t="shared" si="215"/>
        <v/>
      </c>
      <c r="TAJ19" t="str">
        <f t="shared" si="215"/>
        <v/>
      </c>
      <c r="TAK19" t="str">
        <f t="shared" si="215"/>
        <v/>
      </c>
      <c r="TAL19" t="str">
        <f t="shared" si="215"/>
        <v/>
      </c>
      <c r="TAM19" t="str">
        <f t="shared" si="215"/>
        <v/>
      </c>
      <c r="TAN19" t="str">
        <f t="shared" si="215"/>
        <v/>
      </c>
      <c r="TAO19" t="str">
        <f t="shared" si="215"/>
        <v/>
      </c>
      <c r="TAP19" t="str">
        <f t="shared" si="215"/>
        <v/>
      </c>
      <c r="TAQ19" t="str">
        <f t="shared" si="215"/>
        <v/>
      </c>
      <c r="TAR19" t="str">
        <f t="shared" si="215"/>
        <v/>
      </c>
      <c r="TAS19" t="str">
        <f t="shared" si="215"/>
        <v/>
      </c>
      <c r="TAT19" t="str">
        <f t="shared" si="215"/>
        <v/>
      </c>
      <c r="TAU19" t="str">
        <f t="shared" si="215"/>
        <v/>
      </c>
      <c r="TAV19" t="str">
        <f t="shared" si="215"/>
        <v/>
      </c>
      <c r="TAW19" t="str">
        <f t="shared" si="215"/>
        <v/>
      </c>
      <c r="TAX19" t="str">
        <f t="shared" si="215"/>
        <v/>
      </c>
      <c r="TAY19" t="str">
        <f t="shared" si="215"/>
        <v/>
      </c>
      <c r="TAZ19" t="str">
        <f t="shared" ref="TAZ19:TDK19" si="216">IF(OR(TAZ18=1,TAZ17=1),"Fed Intervention","")</f>
        <v/>
      </c>
      <c r="TBA19" t="str">
        <f t="shared" si="216"/>
        <v/>
      </c>
      <c r="TBB19" t="str">
        <f t="shared" si="216"/>
        <v/>
      </c>
      <c r="TBC19" t="str">
        <f t="shared" si="216"/>
        <v/>
      </c>
      <c r="TBD19" t="str">
        <f t="shared" si="216"/>
        <v/>
      </c>
      <c r="TBE19" t="str">
        <f t="shared" si="216"/>
        <v/>
      </c>
      <c r="TBF19" t="str">
        <f t="shared" si="216"/>
        <v/>
      </c>
      <c r="TBG19" t="str">
        <f t="shared" si="216"/>
        <v/>
      </c>
      <c r="TBH19" t="str">
        <f t="shared" si="216"/>
        <v/>
      </c>
      <c r="TBI19" t="str">
        <f t="shared" si="216"/>
        <v/>
      </c>
      <c r="TBJ19" t="str">
        <f t="shared" si="216"/>
        <v/>
      </c>
      <c r="TBK19" t="str">
        <f t="shared" si="216"/>
        <v/>
      </c>
      <c r="TBL19" t="str">
        <f t="shared" si="216"/>
        <v/>
      </c>
      <c r="TBM19" t="str">
        <f t="shared" si="216"/>
        <v/>
      </c>
      <c r="TBN19" t="str">
        <f t="shared" si="216"/>
        <v/>
      </c>
      <c r="TBO19" t="str">
        <f t="shared" si="216"/>
        <v/>
      </c>
      <c r="TBP19" t="str">
        <f t="shared" si="216"/>
        <v/>
      </c>
      <c r="TBQ19" t="str">
        <f t="shared" si="216"/>
        <v/>
      </c>
      <c r="TBR19" t="str">
        <f t="shared" si="216"/>
        <v/>
      </c>
      <c r="TBS19" t="str">
        <f t="shared" si="216"/>
        <v/>
      </c>
      <c r="TBT19" t="str">
        <f t="shared" si="216"/>
        <v/>
      </c>
      <c r="TBU19" t="str">
        <f t="shared" si="216"/>
        <v/>
      </c>
      <c r="TBV19" t="str">
        <f t="shared" si="216"/>
        <v/>
      </c>
      <c r="TBW19" t="str">
        <f t="shared" si="216"/>
        <v/>
      </c>
      <c r="TBX19" t="str">
        <f t="shared" si="216"/>
        <v/>
      </c>
      <c r="TBY19" t="str">
        <f t="shared" si="216"/>
        <v/>
      </c>
      <c r="TBZ19" t="str">
        <f t="shared" si="216"/>
        <v/>
      </c>
      <c r="TCA19" t="str">
        <f t="shared" si="216"/>
        <v/>
      </c>
      <c r="TCB19" t="str">
        <f t="shared" si="216"/>
        <v/>
      </c>
      <c r="TCC19" t="str">
        <f t="shared" si="216"/>
        <v/>
      </c>
      <c r="TCD19" t="str">
        <f t="shared" si="216"/>
        <v/>
      </c>
      <c r="TCE19" t="str">
        <f t="shared" si="216"/>
        <v/>
      </c>
      <c r="TCF19" t="str">
        <f t="shared" si="216"/>
        <v/>
      </c>
      <c r="TCG19" t="str">
        <f t="shared" si="216"/>
        <v/>
      </c>
      <c r="TCH19" t="str">
        <f t="shared" si="216"/>
        <v/>
      </c>
      <c r="TCI19" t="str">
        <f t="shared" si="216"/>
        <v/>
      </c>
      <c r="TCJ19" t="str">
        <f t="shared" si="216"/>
        <v/>
      </c>
      <c r="TCK19" t="str">
        <f t="shared" si="216"/>
        <v/>
      </c>
      <c r="TCL19" t="str">
        <f t="shared" si="216"/>
        <v/>
      </c>
      <c r="TCM19" t="str">
        <f t="shared" si="216"/>
        <v/>
      </c>
      <c r="TCN19" t="str">
        <f t="shared" si="216"/>
        <v/>
      </c>
      <c r="TCO19" t="str">
        <f t="shared" si="216"/>
        <v/>
      </c>
      <c r="TCP19" t="str">
        <f t="shared" si="216"/>
        <v/>
      </c>
      <c r="TCQ19" t="str">
        <f t="shared" si="216"/>
        <v/>
      </c>
      <c r="TCR19" t="str">
        <f t="shared" si="216"/>
        <v/>
      </c>
      <c r="TCS19" t="str">
        <f t="shared" si="216"/>
        <v/>
      </c>
      <c r="TCT19" t="str">
        <f t="shared" si="216"/>
        <v/>
      </c>
      <c r="TCU19" t="str">
        <f t="shared" si="216"/>
        <v/>
      </c>
      <c r="TCV19" t="str">
        <f t="shared" si="216"/>
        <v/>
      </c>
      <c r="TCW19" t="str">
        <f t="shared" si="216"/>
        <v/>
      </c>
      <c r="TCX19" t="str">
        <f t="shared" si="216"/>
        <v/>
      </c>
      <c r="TCY19" t="str">
        <f t="shared" si="216"/>
        <v/>
      </c>
      <c r="TCZ19" t="str">
        <f t="shared" si="216"/>
        <v/>
      </c>
      <c r="TDA19" t="str">
        <f t="shared" si="216"/>
        <v/>
      </c>
      <c r="TDB19" t="str">
        <f t="shared" si="216"/>
        <v/>
      </c>
      <c r="TDC19" t="str">
        <f t="shared" si="216"/>
        <v/>
      </c>
      <c r="TDD19" t="str">
        <f t="shared" si="216"/>
        <v/>
      </c>
      <c r="TDE19" t="str">
        <f t="shared" si="216"/>
        <v/>
      </c>
      <c r="TDF19" t="str">
        <f t="shared" si="216"/>
        <v/>
      </c>
      <c r="TDG19" t="str">
        <f t="shared" si="216"/>
        <v/>
      </c>
      <c r="TDH19" t="str">
        <f t="shared" si="216"/>
        <v/>
      </c>
      <c r="TDI19" t="str">
        <f t="shared" si="216"/>
        <v/>
      </c>
      <c r="TDJ19" t="str">
        <f t="shared" si="216"/>
        <v/>
      </c>
      <c r="TDK19" t="str">
        <f t="shared" si="216"/>
        <v/>
      </c>
      <c r="TDL19" t="str">
        <f t="shared" ref="TDL19:TFW19" si="217">IF(OR(TDL18=1,TDL17=1),"Fed Intervention","")</f>
        <v/>
      </c>
      <c r="TDM19" t="str">
        <f t="shared" si="217"/>
        <v/>
      </c>
      <c r="TDN19" t="str">
        <f t="shared" si="217"/>
        <v/>
      </c>
      <c r="TDO19" t="str">
        <f t="shared" si="217"/>
        <v/>
      </c>
      <c r="TDP19" t="str">
        <f t="shared" si="217"/>
        <v/>
      </c>
      <c r="TDQ19" t="str">
        <f t="shared" si="217"/>
        <v/>
      </c>
      <c r="TDR19" t="str">
        <f t="shared" si="217"/>
        <v/>
      </c>
      <c r="TDS19" t="str">
        <f t="shared" si="217"/>
        <v/>
      </c>
      <c r="TDT19" t="str">
        <f t="shared" si="217"/>
        <v/>
      </c>
      <c r="TDU19" t="str">
        <f t="shared" si="217"/>
        <v/>
      </c>
      <c r="TDV19" t="str">
        <f t="shared" si="217"/>
        <v/>
      </c>
      <c r="TDW19" t="str">
        <f t="shared" si="217"/>
        <v/>
      </c>
      <c r="TDX19" t="str">
        <f t="shared" si="217"/>
        <v/>
      </c>
      <c r="TDY19" t="str">
        <f t="shared" si="217"/>
        <v/>
      </c>
      <c r="TDZ19" t="str">
        <f t="shared" si="217"/>
        <v/>
      </c>
      <c r="TEA19" t="str">
        <f t="shared" si="217"/>
        <v/>
      </c>
      <c r="TEB19" t="str">
        <f t="shared" si="217"/>
        <v/>
      </c>
      <c r="TEC19" t="str">
        <f t="shared" si="217"/>
        <v/>
      </c>
      <c r="TED19" t="str">
        <f t="shared" si="217"/>
        <v/>
      </c>
      <c r="TEE19" t="str">
        <f t="shared" si="217"/>
        <v/>
      </c>
      <c r="TEF19" t="str">
        <f t="shared" si="217"/>
        <v/>
      </c>
      <c r="TEG19" t="str">
        <f t="shared" si="217"/>
        <v/>
      </c>
      <c r="TEH19" t="str">
        <f t="shared" si="217"/>
        <v/>
      </c>
      <c r="TEI19" t="str">
        <f t="shared" si="217"/>
        <v/>
      </c>
      <c r="TEJ19" t="str">
        <f t="shared" si="217"/>
        <v/>
      </c>
      <c r="TEK19" t="str">
        <f t="shared" si="217"/>
        <v/>
      </c>
      <c r="TEL19" t="str">
        <f t="shared" si="217"/>
        <v/>
      </c>
      <c r="TEM19" t="str">
        <f t="shared" si="217"/>
        <v/>
      </c>
      <c r="TEN19" t="str">
        <f t="shared" si="217"/>
        <v/>
      </c>
      <c r="TEO19" t="str">
        <f t="shared" si="217"/>
        <v/>
      </c>
      <c r="TEP19" t="str">
        <f t="shared" si="217"/>
        <v/>
      </c>
      <c r="TEQ19" t="str">
        <f t="shared" si="217"/>
        <v/>
      </c>
      <c r="TER19" t="str">
        <f t="shared" si="217"/>
        <v/>
      </c>
      <c r="TES19" t="str">
        <f t="shared" si="217"/>
        <v/>
      </c>
      <c r="TET19" t="str">
        <f t="shared" si="217"/>
        <v/>
      </c>
      <c r="TEU19" t="str">
        <f t="shared" si="217"/>
        <v/>
      </c>
      <c r="TEV19" t="str">
        <f t="shared" si="217"/>
        <v/>
      </c>
      <c r="TEW19" t="str">
        <f t="shared" si="217"/>
        <v/>
      </c>
      <c r="TEX19" t="str">
        <f t="shared" si="217"/>
        <v/>
      </c>
      <c r="TEY19" t="str">
        <f t="shared" si="217"/>
        <v/>
      </c>
      <c r="TEZ19" t="str">
        <f t="shared" si="217"/>
        <v/>
      </c>
      <c r="TFA19" t="str">
        <f t="shared" si="217"/>
        <v/>
      </c>
      <c r="TFB19" t="str">
        <f t="shared" si="217"/>
        <v/>
      </c>
      <c r="TFC19" t="str">
        <f t="shared" si="217"/>
        <v/>
      </c>
      <c r="TFD19" t="str">
        <f t="shared" si="217"/>
        <v/>
      </c>
      <c r="TFE19" t="str">
        <f t="shared" si="217"/>
        <v/>
      </c>
      <c r="TFF19" t="str">
        <f t="shared" si="217"/>
        <v/>
      </c>
      <c r="TFG19" t="str">
        <f t="shared" si="217"/>
        <v/>
      </c>
      <c r="TFH19" t="str">
        <f t="shared" si="217"/>
        <v/>
      </c>
      <c r="TFI19" t="str">
        <f t="shared" si="217"/>
        <v/>
      </c>
      <c r="TFJ19" t="str">
        <f t="shared" si="217"/>
        <v/>
      </c>
      <c r="TFK19" t="str">
        <f t="shared" si="217"/>
        <v/>
      </c>
      <c r="TFL19" t="str">
        <f t="shared" si="217"/>
        <v/>
      </c>
      <c r="TFM19" t="str">
        <f t="shared" si="217"/>
        <v/>
      </c>
      <c r="TFN19" t="str">
        <f t="shared" si="217"/>
        <v/>
      </c>
      <c r="TFO19" t="str">
        <f t="shared" si="217"/>
        <v/>
      </c>
      <c r="TFP19" t="str">
        <f t="shared" si="217"/>
        <v/>
      </c>
      <c r="TFQ19" t="str">
        <f t="shared" si="217"/>
        <v/>
      </c>
      <c r="TFR19" t="str">
        <f t="shared" si="217"/>
        <v/>
      </c>
      <c r="TFS19" t="str">
        <f t="shared" si="217"/>
        <v/>
      </c>
      <c r="TFT19" t="str">
        <f t="shared" si="217"/>
        <v/>
      </c>
      <c r="TFU19" t="str">
        <f t="shared" si="217"/>
        <v/>
      </c>
      <c r="TFV19" t="str">
        <f t="shared" si="217"/>
        <v/>
      </c>
      <c r="TFW19" t="str">
        <f t="shared" si="217"/>
        <v/>
      </c>
      <c r="TFX19" t="str">
        <f t="shared" ref="TFX19:TII19" si="218">IF(OR(TFX18=1,TFX17=1),"Fed Intervention","")</f>
        <v/>
      </c>
      <c r="TFY19" t="str">
        <f t="shared" si="218"/>
        <v/>
      </c>
      <c r="TFZ19" t="str">
        <f t="shared" si="218"/>
        <v/>
      </c>
      <c r="TGA19" t="str">
        <f t="shared" si="218"/>
        <v/>
      </c>
      <c r="TGB19" t="str">
        <f t="shared" si="218"/>
        <v/>
      </c>
      <c r="TGC19" t="str">
        <f t="shared" si="218"/>
        <v/>
      </c>
      <c r="TGD19" t="str">
        <f t="shared" si="218"/>
        <v/>
      </c>
      <c r="TGE19" t="str">
        <f t="shared" si="218"/>
        <v/>
      </c>
      <c r="TGF19" t="str">
        <f t="shared" si="218"/>
        <v/>
      </c>
      <c r="TGG19" t="str">
        <f t="shared" si="218"/>
        <v/>
      </c>
      <c r="TGH19" t="str">
        <f t="shared" si="218"/>
        <v/>
      </c>
      <c r="TGI19" t="str">
        <f t="shared" si="218"/>
        <v/>
      </c>
      <c r="TGJ19" t="str">
        <f t="shared" si="218"/>
        <v/>
      </c>
      <c r="TGK19" t="str">
        <f t="shared" si="218"/>
        <v/>
      </c>
      <c r="TGL19" t="str">
        <f t="shared" si="218"/>
        <v/>
      </c>
      <c r="TGM19" t="str">
        <f t="shared" si="218"/>
        <v/>
      </c>
      <c r="TGN19" t="str">
        <f t="shared" si="218"/>
        <v/>
      </c>
      <c r="TGO19" t="str">
        <f t="shared" si="218"/>
        <v/>
      </c>
      <c r="TGP19" t="str">
        <f t="shared" si="218"/>
        <v/>
      </c>
      <c r="TGQ19" t="str">
        <f t="shared" si="218"/>
        <v/>
      </c>
      <c r="TGR19" t="str">
        <f t="shared" si="218"/>
        <v/>
      </c>
      <c r="TGS19" t="str">
        <f t="shared" si="218"/>
        <v/>
      </c>
      <c r="TGT19" t="str">
        <f t="shared" si="218"/>
        <v/>
      </c>
      <c r="TGU19" t="str">
        <f t="shared" si="218"/>
        <v/>
      </c>
      <c r="TGV19" t="str">
        <f t="shared" si="218"/>
        <v/>
      </c>
      <c r="TGW19" t="str">
        <f t="shared" si="218"/>
        <v/>
      </c>
      <c r="TGX19" t="str">
        <f t="shared" si="218"/>
        <v/>
      </c>
      <c r="TGY19" t="str">
        <f t="shared" si="218"/>
        <v/>
      </c>
      <c r="TGZ19" t="str">
        <f t="shared" si="218"/>
        <v/>
      </c>
      <c r="THA19" t="str">
        <f t="shared" si="218"/>
        <v/>
      </c>
      <c r="THB19" t="str">
        <f t="shared" si="218"/>
        <v/>
      </c>
      <c r="THC19" t="str">
        <f t="shared" si="218"/>
        <v/>
      </c>
      <c r="THD19" t="str">
        <f t="shared" si="218"/>
        <v/>
      </c>
      <c r="THE19" t="str">
        <f t="shared" si="218"/>
        <v/>
      </c>
      <c r="THF19" t="str">
        <f t="shared" si="218"/>
        <v/>
      </c>
      <c r="THG19" t="str">
        <f t="shared" si="218"/>
        <v/>
      </c>
      <c r="THH19" t="str">
        <f t="shared" si="218"/>
        <v/>
      </c>
      <c r="THI19" t="str">
        <f t="shared" si="218"/>
        <v/>
      </c>
      <c r="THJ19" t="str">
        <f t="shared" si="218"/>
        <v/>
      </c>
      <c r="THK19" t="str">
        <f t="shared" si="218"/>
        <v/>
      </c>
      <c r="THL19" t="str">
        <f t="shared" si="218"/>
        <v/>
      </c>
      <c r="THM19" t="str">
        <f t="shared" si="218"/>
        <v/>
      </c>
      <c r="THN19" t="str">
        <f t="shared" si="218"/>
        <v/>
      </c>
      <c r="THO19" t="str">
        <f t="shared" si="218"/>
        <v/>
      </c>
      <c r="THP19" t="str">
        <f t="shared" si="218"/>
        <v/>
      </c>
      <c r="THQ19" t="str">
        <f t="shared" si="218"/>
        <v/>
      </c>
      <c r="THR19" t="str">
        <f t="shared" si="218"/>
        <v/>
      </c>
      <c r="THS19" t="str">
        <f t="shared" si="218"/>
        <v/>
      </c>
      <c r="THT19" t="str">
        <f t="shared" si="218"/>
        <v/>
      </c>
      <c r="THU19" t="str">
        <f t="shared" si="218"/>
        <v/>
      </c>
      <c r="THV19" t="str">
        <f t="shared" si="218"/>
        <v/>
      </c>
      <c r="THW19" t="str">
        <f t="shared" si="218"/>
        <v/>
      </c>
      <c r="THX19" t="str">
        <f t="shared" si="218"/>
        <v/>
      </c>
      <c r="THY19" t="str">
        <f t="shared" si="218"/>
        <v/>
      </c>
      <c r="THZ19" t="str">
        <f t="shared" si="218"/>
        <v/>
      </c>
      <c r="TIA19" t="str">
        <f t="shared" si="218"/>
        <v/>
      </c>
      <c r="TIB19" t="str">
        <f t="shared" si="218"/>
        <v/>
      </c>
      <c r="TIC19" t="str">
        <f t="shared" si="218"/>
        <v/>
      </c>
      <c r="TID19" t="str">
        <f t="shared" si="218"/>
        <v/>
      </c>
      <c r="TIE19" t="str">
        <f t="shared" si="218"/>
        <v/>
      </c>
      <c r="TIF19" t="str">
        <f t="shared" si="218"/>
        <v/>
      </c>
      <c r="TIG19" t="str">
        <f t="shared" si="218"/>
        <v/>
      </c>
      <c r="TIH19" t="str">
        <f t="shared" si="218"/>
        <v/>
      </c>
      <c r="TII19" t="str">
        <f t="shared" si="218"/>
        <v/>
      </c>
      <c r="TIJ19" t="str">
        <f t="shared" ref="TIJ19:TKU19" si="219">IF(OR(TIJ18=1,TIJ17=1),"Fed Intervention","")</f>
        <v/>
      </c>
      <c r="TIK19" t="str">
        <f t="shared" si="219"/>
        <v/>
      </c>
      <c r="TIL19" t="str">
        <f t="shared" si="219"/>
        <v/>
      </c>
      <c r="TIM19" t="str">
        <f t="shared" si="219"/>
        <v/>
      </c>
      <c r="TIN19" t="str">
        <f t="shared" si="219"/>
        <v/>
      </c>
      <c r="TIO19" t="str">
        <f t="shared" si="219"/>
        <v/>
      </c>
      <c r="TIP19" t="str">
        <f t="shared" si="219"/>
        <v/>
      </c>
      <c r="TIQ19" t="str">
        <f t="shared" si="219"/>
        <v/>
      </c>
      <c r="TIR19" t="str">
        <f t="shared" si="219"/>
        <v/>
      </c>
      <c r="TIS19" t="str">
        <f t="shared" si="219"/>
        <v/>
      </c>
      <c r="TIT19" t="str">
        <f t="shared" si="219"/>
        <v/>
      </c>
      <c r="TIU19" t="str">
        <f t="shared" si="219"/>
        <v/>
      </c>
      <c r="TIV19" t="str">
        <f t="shared" si="219"/>
        <v/>
      </c>
      <c r="TIW19" t="str">
        <f t="shared" si="219"/>
        <v/>
      </c>
      <c r="TIX19" t="str">
        <f t="shared" si="219"/>
        <v/>
      </c>
      <c r="TIY19" t="str">
        <f t="shared" si="219"/>
        <v/>
      </c>
      <c r="TIZ19" t="str">
        <f t="shared" si="219"/>
        <v/>
      </c>
      <c r="TJA19" t="str">
        <f t="shared" si="219"/>
        <v/>
      </c>
      <c r="TJB19" t="str">
        <f t="shared" si="219"/>
        <v/>
      </c>
      <c r="TJC19" t="str">
        <f t="shared" si="219"/>
        <v/>
      </c>
      <c r="TJD19" t="str">
        <f t="shared" si="219"/>
        <v/>
      </c>
      <c r="TJE19" t="str">
        <f t="shared" si="219"/>
        <v/>
      </c>
      <c r="TJF19" t="str">
        <f t="shared" si="219"/>
        <v/>
      </c>
      <c r="TJG19" t="str">
        <f t="shared" si="219"/>
        <v/>
      </c>
      <c r="TJH19" t="str">
        <f t="shared" si="219"/>
        <v/>
      </c>
      <c r="TJI19" t="str">
        <f t="shared" si="219"/>
        <v/>
      </c>
      <c r="TJJ19" t="str">
        <f t="shared" si="219"/>
        <v/>
      </c>
      <c r="TJK19" t="str">
        <f t="shared" si="219"/>
        <v/>
      </c>
      <c r="TJL19" t="str">
        <f t="shared" si="219"/>
        <v/>
      </c>
      <c r="TJM19" t="str">
        <f t="shared" si="219"/>
        <v/>
      </c>
      <c r="TJN19" t="str">
        <f t="shared" si="219"/>
        <v/>
      </c>
      <c r="TJO19" t="str">
        <f t="shared" si="219"/>
        <v/>
      </c>
      <c r="TJP19" t="str">
        <f t="shared" si="219"/>
        <v/>
      </c>
      <c r="TJQ19" t="str">
        <f t="shared" si="219"/>
        <v/>
      </c>
      <c r="TJR19" t="str">
        <f t="shared" si="219"/>
        <v/>
      </c>
      <c r="TJS19" t="str">
        <f t="shared" si="219"/>
        <v/>
      </c>
      <c r="TJT19" t="str">
        <f t="shared" si="219"/>
        <v/>
      </c>
      <c r="TJU19" t="str">
        <f t="shared" si="219"/>
        <v/>
      </c>
      <c r="TJV19" t="str">
        <f t="shared" si="219"/>
        <v/>
      </c>
      <c r="TJW19" t="str">
        <f t="shared" si="219"/>
        <v/>
      </c>
      <c r="TJX19" t="str">
        <f t="shared" si="219"/>
        <v/>
      </c>
      <c r="TJY19" t="str">
        <f t="shared" si="219"/>
        <v/>
      </c>
      <c r="TJZ19" t="str">
        <f t="shared" si="219"/>
        <v/>
      </c>
      <c r="TKA19" t="str">
        <f t="shared" si="219"/>
        <v/>
      </c>
      <c r="TKB19" t="str">
        <f t="shared" si="219"/>
        <v/>
      </c>
      <c r="TKC19" t="str">
        <f t="shared" si="219"/>
        <v/>
      </c>
      <c r="TKD19" t="str">
        <f t="shared" si="219"/>
        <v/>
      </c>
      <c r="TKE19" t="str">
        <f t="shared" si="219"/>
        <v/>
      </c>
      <c r="TKF19" t="str">
        <f t="shared" si="219"/>
        <v/>
      </c>
      <c r="TKG19" t="str">
        <f t="shared" si="219"/>
        <v/>
      </c>
      <c r="TKH19" t="str">
        <f t="shared" si="219"/>
        <v/>
      </c>
      <c r="TKI19" t="str">
        <f t="shared" si="219"/>
        <v/>
      </c>
      <c r="TKJ19" t="str">
        <f t="shared" si="219"/>
        <v/>
      </c>
      <c r="TKK19" t="str">
        <f t="shared" si="219"/>
        <v/>
      </c>
      <c r="TKL19" t="str">
        <f t="shared" si="219"/>
        <v/>
      </c>
      <c r="TKM19" t="str">
        <f t="shared" si="219"/>
        <v/>
      </c>
      <c r="TKN19" t="str">
        <f t="shared" si="219"/>
        <v/>
      </c>
      <c r="TKO19" t="str">
        <f t="shared" si="219"/>
        <v/>
      </c>
      <c r="TKP19" t="str">
        <f t="shared" si="219"/>
        <v/>
      </c>
      <c r="TKQ19" t="str">
        <f t="shared" si="219"/>
        <v/>
      </c>
      <c r="TKR19" t="str">
        <f t="shared" si="219"/>
        <v/>
      </c>
      <c r="TKS19" t="str">
        <f t="shared" si="219"/>
        <v/>
      </c>
      <c r="TKT19" t="str">
        <f t="shared" si="219"/>
        <v/>
      </c>
      <c r="TKU19" t="str">
        <f t="shared" si="219"/>
        <v/>
      </c>
      <c r="TKV19" t="str">
        <f t="shared" ref="TKV19:TNG19" si="220">IF(OR(TKV18=1,TKV17=1),"Fed Intervention","")</f>
        <v/>
      </c>
      <c r="TKW19" t="str">
        <f t="shared" si="220"/>
        <v/>
      </c>
      <c r="TKX19" t="str">
        <f t="shared" si="220"/>
        <v/>
      </c>
      <c r="TKY19" t="str">
        <f t="shared" si="220"/>
        <v/>
      </c>
      <c r="TKZ19" t="str">
        <f t="shared" si="220"/>
        <v/>
      </c>
      <c r="TLA19" t="str">
        <f t="shared" si="220"/>
        <v/>
      </c>
      <c r="TLB19" t="str">
        <f t="shared" si="220"/>
        <v/>
      </c>
      <c r="TLC19" t="str">
        <f t="shared" si="220"/>
        <v/>
      </c>
      <c r="TLD19" t="str">
        <f t="shared" si="220"/>
        <v/>
      </c>
      <c r="TLE19" t="str">
        <f t="shared" si="220"/>
        <v/>
      </c>
      <c r="TLF19" t="str">
        <f t="shared" si="220"/>
        <v/>
      </c>
      <c r="TLG19" t="str">
        <f t="shared" si="220"/>
        <v/>
      </c>
      <c r="TLH19" t="str">
        <f t="shared" si="220"/>
        <v/>
      </c>
      <c r="TLI19" t="str">
        <f t="shared" si="220"/>
        <v/>
      </c>
      <c r="TLJ19" t="str">
        <f t="shared" si="220"/>
        <v/>
      </c>
      <c r="TLK19" t="str">
        <f t="shared" si="220"/>
        <v/>
      </c>
      <c r="TLL19" t="str">
        <f t="shared" si="220"/>
        <v/>
      </c>
      <c r="TLM19" t="str">
        <f t="shared" si="220"/>
        <v/>
      </c>
      <c r="TLN19" t="str">
        <f t="shared" si="220"/>
        <v/>
      </c>
      <c r="TLO19" t="str">
        <f t="shared" si="220"/>
        <v/>
      </c>
      <c r="TLP19" t="str">
        <f t="shared" si="220"/>
        <v/>
      </c>
      <c r="TLQ19" t="str">
        <f t="shared" si="220"/>
        <v/>
      </c>
      <c r="TLR19" t="str">
        <f t="shared" si="220"/>
        <v/>
      </c>
      <c r="TLS19" t="str">
        <f t="shared" si="220"/>
        <v/>
      </c>
      <c r="TLT19" t="str">
        <f t="shared" si="220"/>
        <v/>
      </c>
      <c r="TLU19" t="str">
        <f t="shared" si="220"/>
        <v/>
      </c>
      <c r="TLV19" t="str">
        <f t="shared" si="220"/>
        <v/>
      </c>
      <c r="TLW19" t="str">
        <f t="shared" si="220"/>
        <v/>
      </c>
      <c r="TLX19" t="str">
        <f t="shared" si="220"/>
        <v/>
      </c>
      <c r="TLY19" t="str">
        <f t="shared" si="220"/>
        <v/>
      </c>
      <c r="TLZ19" t="str">
        <f t="shared" si="220"/>
        <v/>
      </c>
      <c r="TMA19" t="str">
        <f t="shared" si="220"/>
        <v/>
      </c>
      <c r="TMB19" t="str">
        <f t="shared" si="220"/>
        <v/>
      </c>
      <c r="TMC19" t="str">
        <f t="shared" si="220"/>
        <v/>
      </c>
      <c r="TMD19" t="str">
        <f t="shared" si="220"/>
        <v/>
      </c>
      <c r="TME19" t="str">
        <f t="shared" si="220"/>
        <v/>
      </c>
      <c r="TMF19" t="str">
        <f t="shared" si="220"/>
        <v/>
      </c>
      <c r="TMG19" t="str">
        <f t="shared" si="220"/>
        <v/>
      </c>
      <c r="TMH19" t="str">
        <f t="shared" si="220"/>
        <v/>
      </c>
      <c r="TMI19" t="str">
        <f t="shared" si="220"/>
        <v/>
      </c>
      <c r="TMJ19" t="str">
        <f t="shared" si="220"/>
        <v/>
      </c>
      <c r="TMK19" t="str">
        <f t="shared" si="220"/>
        <v/>
      </c>
      <c r="TML19" t="str">
        <f t="shared" si="220"/>
        <v/>
      </c>
      <c r="TMM19" t="str">
        <f t="shared" si="220"/>
        <v/>
      </c>
      <c r="TMN19" t="str">
        <f t="shared" si="220"/>
        <v/>
      </c>
      <c r="TMO19" t="str">
        <f t="shared" si="220"/>
        <v/>
      </c>
      <c r="TMP19" t="str">
        <f t="shared" si="220"/>
        <v/>
      </c>
      <c r="TMQ19" t="str">
        <f t="shared" si="220"/>
        <v/>
      </c>
      <c r="TMR19" t="str">
        <f t="shared" si="220"/>
        <v/>
      </c>
      <c r="TMS19" t="str">
        <f t="shared" si="220"/>
        <v/>
      </c>
      <c r="TMT19" t="str">
        <f t="shared" si="220"/>
        <v/>
      </c>
      <c r="TMU19" t="str">
        <f t="shared" si="220"/>
        <v/>
      </c>
      <c r="TMV19" t="str">
        <f t="shared" si="220"/>
        <v/>
      </c>
      <c r="TMW19" t="str">
        <f t="shared" si="220"/>
        <v/>
      </c>
      <c r="TMX19" t="str">
        <f t="shared" si="220"/>
        <v/>
      </c>
      <c r="TMY19" t="str">
        <f t="shared" si="220"/>
        <v/>
      </c>
      <c r="TMZ19" t="str">
        <f t="shared" si="220"/>
        <v/>
      </c>
      <c r="TNA19" t="str">
        <f t="shared" si="220"/>
        <v/>
      </c>
      <c r="TNB19" t="str">
        <f t="shared" si="220"/>
        <v/>
      </c>
      <c r="TNC19" t="str">
        <f t="shared" si="220"/>
        <v/>
      </c>
      <c r="TND19" t="str">
        <f t="shared" si="220"/>
        <v/>
      </c>
      <c r="TNE19" t="str">
        <f t="shared" si="220"/>
        <v/>
      </c>
      <c r="TNF19" t="str">
        <f t="shared" si="220"/>
        <v/>
      </c>
      <c r="TNG19" t="str">
        <f t="shared" si="220"/>
        <v/>
      </c>
      <c r="TNH19" t="str">
        <f t="shared" ref="TNH19:TPS19" si="221">IF(OR(TNH18=1,TNH17=1),"Fed Intervention","")</f>
        <v/>
      </c>
      <c r="TNI19" t="str">
        <f t="shared" si="221"/>
        <v/>
      </c>
      <c r="TNJ19" t="str">
        <f t="shared" si="221"/>
        <v/>
      </c>
      <c r="TNK19" t="str">
        <f t="shared" si="221"/>
        <v/>
      </c>
      <c r="TNL19" t="str">
        <f t="shared" si="221"/>
        <v/>
      </c>
      <c r="TNM19" t="str">
        <f t="shared" si="221"/>
        <v/>
      </c>
      <c r="TNN19" t="str">
        <f t="shared" si="221"/>
        <v/>
      </c>
      <c r="TNO19" t="str">
        <f t="shared" si="221"/>
        <v/>
      </c>
      <c r="TNP19" t="str">
        <f t="shared" si="221"/>
        <v/>
      </c>
      <c r="TNQ19" t="str">
        <f t="shared" si="221"/>
        <v/>
      </c>
      <c r="TNR19" t="str">
        <f t="shared" si="221"/>
        <v/>
      </c>
      <c r="TNS19" t="str">
        <f t="shared" si="221"/>
        <v/>
      </c>
      <c r="TNT19" t="str">
        <f t="shared" si="221"/>
        <v/>
      </c>
      <c r="TNU19" t="str">
        <f t="shared" si="221"/>
        <v/>
      </c>
      <c r="TNV19" t="str">
        <f t="shared" si="221"/>
        <v/>
      </c>
      <c r="TNW19" t="str">
        <f t="shared" si="221"/>
        <v/>
      </c>
      <c r="TNX19" t="str">
        <f t="shared" si="221"/>
        <v/>
      </c>
      <c r="TNY19" t="str">
        <f t="shared" si="221"/>
        <v/>
      </c>
      <c r="TNZ19" t="str">
        <f t="shared" si="221"/>
        <v/>
      </c>
      <c r="TOA19" t="str">
        <f t="shared" si="221"/>
        <v/>
      </c>
      <c r="TOB19" t="str">
        <f t="shared" si="221"/>
        <v/>
      </c>
      <c r="TOC19" t="str">
        <f t="shared" si="221"/>
        <v/>
      </c>
      <c r="TOD19" t="str">
        <f t="shared" si="221"/>
        <v/>
      </c>
      <c r="TOE19" t="str">
        <f t="shared" si="221"/>
        <v/>
      </c>
      <c r="TOF19" t="str">
        <f t="shared" si="221"/>
        <v/>
      </c>
      <c r="TOG19" t="str">
        <f t="shared" si="221"/>
        <v/>
      </c>
      <c r="TOH19" t="str">
        <f t="shared" si="221"/>
        <v/>
      </c>
      <c r="TOI19" t="str">
        <f t="shared" si="221"/>
        <v/>
      </c>
      <c r="TOJ19" t="str">
        <f t="shared" si="221"/>
        <v/>
      </c>
      <c r="TOK19" t="str">
        <f t="shared" si="221"/>
        <v/>
      </c>
      <c r="TOL19" t="str">
        <f t="shared" si="221"/>
        <v/>
      </c>
      <c r="TOM19" t="str">
        <f t="shared" si="221"/>
        <v/>
      </c>
      <c r="TON19" t="str">
        <f t="shared" si="221"/>
        <v/>
      </c>
      <c r="TOO19" t="str">
        <f t="shared" si="221"/>
        <v/>
      </c>
      <c r="TOP19" t="str">
        <f t="shared" si="221"/>
        <v/>
      </c>
      <c r="TOQ19" t="str">
        <f t="shared" si="221"/>
        <v/>
      </c>
      <c r="TOR19" t="str">
        <f t="shared" si="221"/>
        <v/>
      </c>
      <c r="TOS19" t="str">
        <f t="shared" si="221"/>
        <v/>
      </c>
      <c r="TOT19" t="str">
        <f t="shared" si="221"/>
        <v/>
      </c>
      <c r="TOU19" t="str">
        <f t="shared" si="221"/>
        <v/>
      </c>
      <c r="TOV19" t="str">
        <f t="shared" si="221"/>
        <v/>
      </c>
      <c r="TOW19" t="str">
        <f t="shared" si="221"/>
        <v/>
      </c>
      <c r="TOX19" t="str">
        <f t="shared" si="221"/>
        <v/>
      </c>
      <c r="TOY19" t="str">
        <f t="shared" si="221"/>
        <v/>
      </c>
      <c r="TOZ19" t="str">
        <f t="shared" si="221"/>
        <v/>
      </c>
      <c r="TPA19" t="str">
        <f t="shared" si="221"/>
        <v/>
      </c>
      <c r="TPB19" t="str">
        <f t="shared" si="221"/>
        <v/>
      </c>
      <c r="TPC19" t="str">
        <f t="shared" si="221"/>
        <v/>
      </c>
      <c r="TPD19" t="str">
        <f t="shared" si="221"/>
        <v/>
      </c>
      <c r="TPE19" t="str">
        <f t="shared" si="221"/>
        <v/>
      </c>
      <c r="TPF19" t="str">
        <f t="shared" si="221"/>
        <v/>
      </c>
      <c r="TPG19" t="str">
        <f t="shared" si="221"/>
        <v/>
      </c>
      <c r="TPH19" t="str">
        <f t="shared" si="221"/>
        <v/>
      </c>
      <c r="TPI19" t="str">
        <f t="shared" si="221"/>
        <v/>
      </c>
      <c r="TPJ19" t="str">
        <f t="shared" si="221"/>
        <v/>
      </c>
      <c r="TPK19" t="str">
        <f t="shared" si="221"/>
        <v/>
      </c>
      <c r="TPL19" t="str">
        <f t="shared" si="221"/>
        <v/>
      </c>
      <c r="TPM19" t="str">
        <f t="shared" si="221"/>
        <v/>
      </c>
      <c r="TPN19" t="str">
        <f t="shared" si="221"/>
        <v/>
      </c>
      <c r="TPO19" t="str">
        <f t="shared" si="221"/>
        <v/>
      </c>
      <c r="TPP19" t="str">
        <f t="shared" si="221"/>
        <v/>
      </c>
      <c r="TPQ19" t="str">
        <f t="shared" si="221"/>
        <v/>
      </c>
      <c r="TPR19" t="str">
        <f t="shared" si="221"/>
        <v/>
      </c>
      <c r="TPS19" t="str">
        <f t="shared" si="221"/>
        <v/>
      </c>
      <c r="TPT19" t="str">
        <f t="shared" ref="TPT19:TSE19" si="222">IF(OR(TPT18=1,TPT17=1),"Fed Intervention","")</f>
        <v/>
      </c>
      <c r="TPU19" t="str">
        <f t="shared" si="222"/>
        <v/>
      </c>
      <c r="TPV19" t="str">
        <f t="shared" si="222"/>
        <v/>
      </c>
      <c r="TPW19" t="str">
        <f t="shared" si="222"/>
        <v/>
      </c>
      <c r="TPX19" t="str">
        <f t="shared" si="222"/>
        <v/>
      </c>
      <c r="TPY19" t="str">
        <f t="shared" si="222"/>
        <v/>
      </c>
      <c r="TPZ19" t="str">
        <f t="shared" si="222"/>
        <v/>
      </c>
      <c r="TQA19" t="str">
        <f t="shared" si="222"/>
        <v/>
      </c>
      <c r="TQB19" t="str">
        <f t="shared" si="222"/>
        <v/>
      </c>
      <c r="TQC19" t="str">
        <f t="shared" si="222"/>
        <v/>
      </c>
      <c r="TQD19" t="str">
        <f t="shared" si="222"/>
        <v/>
      </c>
      <c r="TQE19" t="str">
        <f t="shared" si="222"/>
        <v/>
      </c>
      <c r="TQF19" t="str">
        <f t="shared" si="222"/>
        <v/>
      </c>
      <c r="TQG19" t="str">
        <f t="shared" si="222"/>
        <v/>
      </c>
      <c r="TQH19" t="str">
        <f t="shared" si="222"/>
        <v/>
      </c>
      <c r="TQI19" t="str">
        <f t="shared" si="222"/>
        <v/>
      </c>
      <c r="TQJ19" t="str">
        <f t="shared" si="222"/>
        <v/>
      </c>
      <c r="TQK19" t="str">
        <f t="shared" si="222"/>
        <v/>
      </c>
      <c r="TQL19" t="str">
        <f t="shared" si="222"/>
        <v/>
      </c>
      <c r="TQM19" t="str">
        <f t="shared" si="222"/>
        <v/>
      </c>
      <c r="TQN19" t="str">
        <f t="shared" si="222"/>
        <v/>
      </c>
      <c r="TQO19" t="str">
        <f t="shared" si="222"/>
        <v/>
      </c>
      <c r="TQP19" t="str">
        <f t="shared" si="222"/>
        <v/>
      </c>
      <c r="TQQ19" t="str">
        <f t="shared" si="222"/>
        <v/>
      </c>
      <c r="TQR19" t="str">
        <f t="shared" si="222"/>
        <v/>
      </c>
      <c r="TQS19" t="str">
        <f t="shared" si="222"/>
        <v/>
      </c>
      <c r="TQT19" t="str">
        <f t="shared" si="222"/>
        <v/>
      </c>
      <c r="TQU19" t="str">
        <f t="shared" si="222"/>
        <v/>
      </c>
      <c r="TQV19" t="str">
        <f t="shared" si="222"/>
        <v/>
      </c>
      <c r="TQW19" t="str">
        <f t="shared" si="222"/>
        <v/>
      </c>
      <c r="TQX19" t="str">
        <f t="shared" si="222"/>
        <v/>
      </c>
      <c r="TQY19" t="str">
        <f t="shared" si="222"/>
        <v/>
      </c>
      <c r="TQZ19" t="str">
        <f t="shared" si="222"/>
        <v/>
      </c>
      <c r="TRA19" t="str">
        <f t="shared" si="222"/>
        <v/>
      </c>
      <c r="TRB19" t="str">
        <f t="shared" si="222"/>
        <v/>
      </c>
      <c r="TRC19" t="str">
        <f t="shared" si="222"/>
        <v/>
      </c>
      <c r="TRD19" t="str">
        <f t="shared" si="222"/>
        <v/>
      </c>
      <c r="TRE19" t="str">
        <f t="shared" si="222"/>
        <v/>
      </c>
      <c r="TRF19" t="str">
        <f t="shared" si="222"/>
        <v/>
      </c>
      <c r="TRG19" t="str">
        <f t="shared" si="222"/>
        <v/>
      </c>
      <c r="TRH19" t="str">
        <f t="shared" si="222"/>
        <v/>
      </c>
      <c r="TRI19" t="str">
        <f t="shared" si="222"/>
        <v/>
      </c>
      <c r="TRJ19" t="str">
        <f t="shared" si="222"/>
        <v/>
      </c>
      <c r="TRK19" t="str">
        <f t="shared" si="222"/>
        <v/>
      </c>
      <c r="TRL19" t="str">
        <f t="shared" si="222"/>
        <v/>
      </c>
      <c r="TRM19" t="str">
        <f t="shared" si="222"/>
        <v/>
      </c>
      <c r="TRN19" t="str">
        <f t="shared" si="222"/>
        <v/>
      </c>
      <c r="TRO19" t="str">
        <f t="shared" si="222"/>
        <v/>
      </c>
      <c r="TRP19" t="str">
        <f t="shared" si="222"/>
        <v/>
      </c>
      <c r="TRQ19" t="str">
        <f t="shared" si="222"/>
        <v/>
      </c>
      <c r="TRR19" t="str">
        <f t="shared" si="222"/>
        <v/>
      </c>
      <c r="TRS19" t="str">
        <f t="shared" si="222"/>
        <v/>
      </c>
      <c r="TRT19" t="str">
        <f t="shared" si="222"/>
        <v/>
      </c>
      <c r="TRU19" t="str">
        <f t="shared" si="222"/>
        <v/>
      </c>
      <c r="TRV19" t="str">
        <f t="shared" si="222"/>
        <v/>
      </c>
      <c r="TRW19" t="str">
        <f t="shared" si="222"/>
        <v/>
      </c>
      <c r="TRX19" t="str">
        <f t="shared" si="222"/>
        <v/>
      </c>
      <c r="TRY19" t="str">
        <f t="shared" si="222"/>
        <v/>
      </c>
      <c r="TRZ19" t="str">
        <f t="shared" si="222"/>
        <v/>
      </c>
      <c r="TSA19" t="str">
        <f t="shared" si="222"/>
        <v/>
      </c>
      <c r="TSB19" t="str">
        <f t="shared" si="222"/>
        <v/>
      </c>
      <c r="TSC19" t="str">
        <f t="shared" si="222"/>
        <v/>
      </c>
      <c r="TSD19" t="str">
        <f t="shared" si="222"/>
        <v/>
      </c>
      <c r="TSE19" t="str">
        <f t="shared" si="222"/>
        <v/>
      </c>
      <c r="TSF19" t="str">
        <f t="shared" ref="TSF19:TUQ19" si="223">IF(OR(TSF18=1,TSF17=1),"Fed Intervention","")</f>
        <v/>
      </c>
      <c r="TSG19" t="str">
        <f t="shared" si="223"/>
        <v/>
      </c>
      <c r="TSH19" t="str">
        <f t="shared" si="223"/>
        <v/>
      </c>
      <c r="TSI19" t="str">
        <f t="shared" si="223"/>
        <v/>
      </c>
      <c r="TSJ19" t="str">
        <f t="shared" si="223"/>
        <v/>
      </c>
      <c r="TSK19" t="str">
        <f t="shared" si="223"/>
        <v/>
      </c>
      <c r="TSL19" t="str">
        <f t="shared" si="223"/>
        <v/>
      </c>
      <c r="TSM19" t="str">
        <f t="shared" si="223"/>
        <v/>
      </c>
      <c r="TSN19" t="str">
        <f t="shared" si="223"/>
        <v/>
      </c>
      <c r="TSO19" t="str">
        <f t="shared" si="223"/>
        <v/>
      </c>
      <c r="TSP19" t="str">
        <f t="shared" si="223"/>
        <v/>
      </c>
      <c r="TSQ19" t="str">
        <f t="shared" si="223"/>
        <v/>
      </c>
      <c r="TSR19" t="str">
        <f t="shared" si="223"/>
        <v/>
      </c>
      <c r="TSS19" t="str">
        <f t="shared" si="223"/>
        <v/>
      </c>
      <c r="TST19" t="str">
        <f t="shared" si="223"/>
        <v/>
      </c>
      <c r="TSU19" t="str">
        <f t="shared" si="223"/>
        <v/>
      </c>
      <c r="TSV19" t="str">
        <f t="shared" si="223"/>
        <v/>
      </c>
      <c r="TSW19" t="str">
        <f t="shared" si="223"/>
        <v/>
      </c>
      <c r="TSX19" t="str">
        <f t="shared" si="223"/>
        <v/>
      </c>
      <c r="TSY19" t="str">
        <f t="shared" si="223"/>
        <v/>
      </c>
      <c r="TSZ19" t="str">
        <f t="shared" si="223"/>
        <v/>
      </c>
      <c r="TTA19" t="str">
        <f t="shared" si="223"/>
        <v/>
      </c>
      <c r="TTB19" t="str">
        <f t="shared" si="223"/>
        <v/>
      </c>
      <c r="TTC19" t="str">
        <f t="shared" si="223"/>
        <v/>
      </c>
      <c r="TTD19" t="str">
        <f t="shared" si="223"/>
        <v/>
      </c>
      <c r="TTE19" t="str">
        <f t="shared" si="223"/>
        <v/>
      </c>
      <c r="TTF19" t="str">
        <f t="shared" si="223"/>
        <v/>
      </c>
      <c r="TTG19" t="str">
        <f t="shared" si="223"/>
        <v/>
      </c>
      <c r="TTH19" t="str">
        <f t="shared" si="223"/>
        <v/>
      </c>
      <c r="TTI19" t="str">
        <f t="shared" si="223"/>
        <v/>
      </c>
      <c r="TTJ19" t="str">
        <f t="shared" si="223"/>
        <v/>
      </c>
      <c r="TTK19" t="str">
        <f t="shared" si="223"/>
        <v/>
      </c>
      <c r="TTL19" t="str">
        <f t="shared" si="223"/>
        <v/>
      </c>
      <c r="TTM19" t="str">
        <f t="shared" si="223"/>
        <v/>
      </c>
      <c r="TTN19" t="str">
        <f t="shared" si="223"/>
        <v/>
      </c>
      <c r="TTO19" t="str">
        <f t="shared" si="223"/>
        <v/>
      </c>
      <c r="TTP19" t="str">
        <f t="shared" si="223"/>
        <v/>
      </c>
      <c r="TTQ19" t="str">
        <f t="shared" si="223"/>
        <v/>
      </c>
      <c r="TTR19" t="str">
        <f t="shared" si="223"/>
        <v/>
      </c>
      <c r="TTS19" t="str">
        <f t="shared" si="223"/>
        <v/>
      </c>
      <c r="TTT19" t="str">
        <f t="shared" si="223"/>
        <v/>
      </c>
      <c r="TTU19" t="str">
        <f t="shared" si="223"/>
        <v/>
      </c>
      <c r="TTV19" t="str">
        <f t="shared" si="223"/>
        <v/>
      </c>
      <c r="TTW19" t="str">
        <f t="shared" si="223"/>
        <v/>
      </c>
      <c r="TTX19" t="str">
        <f t="shared" si="223"/>
        <v/>
      </c>
      <c r="TTY19" t="str">
        <f t="shared" si="223"/>
        <v/>
      </c>
      <c r="TTZ19" t="str">
        <f t="shared" si="223"/>
        <v/>
      </c>
      <c r="TUA19" t="str">
        <f t="shared" si="223"/>
        <v/>
      </c>
      <c r="TUB19" t="str">
        <f t="shared" si="223"/>
        <v/>
      </c>
      <c r="TUC19" t="str">
        <f t="shared" si="223"/>
        <v/>
      </c>
      <c r="TUD19" t="str">
        <f t="shared" si="223"/>
        <v/>
      </c>
      <c r="TUE19" t="str">
        <f t="shared" si="223"/>
        <v/>
      </c>
      <c r="TUF19" t="str">
        <f t="shared" si="223"/>
        <v/>
      </c>
      <c r="TUG19" t="str">
        <f t="shared" si="223"/>
        <v/>
      </c>
      <c r="TUH19" t="str">
        <f t="shared" si="223"/>
        <v/>
      </c>
      <c r="TUI19" t="str">
        <f t="shared" si="223"/>
        <v/>
      </c>
      <c r="TUJ19" t="str">
        <f t="shared" si="223"/>
        <v/>
      </c>
      <c r="TUK19" t="str">
        <f t="shared" si="223"/>
        <v/>
      </c>
      <c r="TUL19" t="str">
        <f t="shared" si="223"/>
        <v/>
      </c>
      <c r="TUM19" t="str">
        <f t="shared" si="223"/>
        <v/>
      </c>
      <c r="TUN19" t="str">
        <f t="shared" si="223"/>
        <v/>
      </c>
      <c r="TUO19" t="str">
        <f t="shared" si="223"/>
        <v/>
      </c>
      <c r="TUP19" t="str">
        <f t="shared" si="223"/>
        <v/>
      </c>
      <c r="TUQ19" t="str">
        <f t="shared" si="223"/>
        <v/>
      </c>
      <c r="TUR19" t="str">
        <f t="shared" ref="TUR19:TXC19" si="224">IF(OR(TUR18=1,TUR17=1),"Fed Intervention","")</f>
        <v/>
      </c>
      <c r="TUS19" t="str">
        <f t="shared" si="224"/>
        <v/>
      </c>
      <c r="TUT19" t="str">
        <f t="shared" si="224"/>
        <v/>
      </c>
      <c r="TUU19" t="str">
        <f t="shared" si="224"/>
        <v/>
      </c>
      <c r="TUV19" t="str">
        <f t="shared" si="224"/>
        <v/>
      </c>
      <c r="TUW19" t="str">
        <f t="shared" si="224"/>
        <v/>
      </c>
      <c r="TUX19" t="str">
        <f t="shared" si="224"/>
        <v/>
      </c>
      <c r="TUY19" t="str">
        <f t="shared" si="224"/>
        <v/>
      </c>
      <c r="TUZ19" t="str">
        <f t="shared" si="224"/>
        <v/>
      </c>
      <c r="TVA19" t="str">
        <f t="shared" si="224"/>
        <v/>
      </c>
      <c r="TVB19" t="str">
        <f t="shared" si="224"/>
        <v/>
      </c>
      <c r="TVC19" t="str">
        <f t="shared" si="224"/>
        <v/>
      </c>
      <c r="TVD19" t="str">
        <f t="shared" si="224"/>
        <v/>
      </c>
      <c r="TVE19" t="str">
        <f t="shared" si="224"/>
        <v/>
      </c>
      <c r="TVF19" t="str">
        <f t="shared" si="224"/>
        <v/>
      </c>
      <c r="TVG19" t="str">
        <f t="shared" si="224"/>
        <v/>
      </c>
      <c r="TVH19" t="str">
        <f t="shared" si="224"/>
        <v/>
      </c>
      <c r="TVI19" t="str">
        <f t="shared" si="224"/>
        <v/>
      </c>
      <c r="TVJ19" t="str">
        <f t="shared" si="224"/>
        <v/>
      </c>
      <c r="TVK19" t="str">
        <f t="shared" si="224"/>
        <v/>
      </c>
      <c r="TVL19" t="str">
        <f t="shared" si="224"/>
        <v/>
      </c>
      <c r="TVM19" t="str">
        <f t="shared" si="224"/>
        <v/>
      </c>
      <c r="TVN19" t="str">
        <f t="shared" si="224"/>
        <v/>
      </c>
      <c r="TVO19" t="str">
        <f t="shared" si="224"/>
        <v/>
      </c>
      <c r="TVP19" t="str">
        <f t="shared" si="224"/>
        <v/>
      </c>
      <c r="TVQ19" t="str">
        <f t="shared" si="224"/>
        <v/>
      </c>
      <c r="TVR19" t="str">
        <f t="shared" si="224"/>
        <v/>
      </c>
      <c r="TVS19" t="str">
        <f t="shared" si="224"/>
        <v/>
      </c>
      <c r="TVT19" t="str">
        <f t="shared" si="224"/>
        <v/>
      </c>
      <c r="TVU19" t="str">
        <f t="shared" si="224"/>
        <v/>
      </c>
      <c r="TVV19" t="str">
        <f t="shared" si="224"/>
        <v/>
      </c>
      <c r="TVW19" t="str">
        <f t="shared" si="224"/>
        <v/>
      </c>
      <c r="TVX19" t="str">
        <f t="shared" si="224"/>
        <v/>
      </c>
      <c r="TVY19" t="str">
        <f t="shared" si="224"/>
        <v/>
      </c>
      <c r="TVZ19" t="str">
        <f t="shared" si="224"/>
        <v/>
      </c>
      <c r="TWA19" t="str">
        <f t="shared" si="224"/>
        <v/>
      </c>
      <c r="TWB19" t="str">
        <f t="shared" si="224"/>
        <v/>
      </c>
      <c r="TWC19" t="str">
        <f t="shared" si="224"/>
        <v/>
      </c>
      <c r="TWD19" t="str">
        <f t="shared" si="224"/>
        <v/>
      </c>
      <c r="TWE19" t="str">
        <f t="shared" si="224"/>
        <v/>
      </c>
      <c r="TWF19" t="str">
        <f t="shared" si="224"/>
        <v/>
      </c>
      <c r="TWG19" t="str">
        <f t="shared" si="224"/>
        <v/>
      </c>
      <c r="TWH19" t="str">
        <f t="shared" si="224"/>
        <v/>
      </c>
      <c r="TWI19" t="str">
        <f t="shared" si="224"/>
        <v/>
      </c>
      <c r="TWJ19" t="str">
        <f t="shared" si="224"/>
        <v/>
      </c>
      <c r="TWK19" t="str">
        <f t="shared" si="224"/>
        <v/>
      </c>
      <c r="TWL19" t="str">
        <f t="shared" si="224"/>
        <v/>
      </c>
      <c r="TWM19" t="str">
        <f t="shared" si="224"/>
        <v/>
      </c>
      <c r="TWN19" t="str">
        <f t="shared" si="224"/>
        <v/>
      </c>
      <c r="TWO19" t="str">
        <f t="shared" si="224"/>
        <v/>
      </c>
      <c r="TWP19" t="str">
        <f t="shared" si="224"/>
        <v/>
      </c>
      <c r="TWQ19" t="str">
        <f t="shared" si="224"/>
        <v/>
      </c>
      <c r="TWR19" t="str">
        <f t="shared" si="224"/>
        <v/>
      </c>
      <c r="TWS19" t="str">
        <f t="shared" si="224"/>
        <v/>
      </c>
      <c r="TWT19" t="str">
        <f t="shared" si="224"/>
        <v/>
      </c>
      <c r="TWU19" t="str">
        <f t="shared" si="224"/>
        <v/>
      </c>
      <c r="TWV19" t="str">
        <f t="shared" si="224"/>
        <v/>
      </c>
      <c r="TWW19" t="str">
        <f t="shared" si="224"/>
        <v/>
      </c>
      <c r="TWX19" t="str">
        <f t="shared" si="224"/>
        <v/>
      </c>
      <c r="TWY19" t="str">
        <f t="shared" si="224"/>
        <v/>
      </c>
      <c r="TWZ19" t="str">
        <f t="shared" si="224"/>
        <v/>
      </c>
      <c r="TXA19" t="str">
        <f t="shared" si="224"/>
        <v/>
      </c>
      <c r="TXB19" t="str">
        <f t="shared" si="224"/>
        <v/>
      </c>
      <c r="TXC19" t="str">
        <f t="shared" si="224"/>
        <v/>
      </c>
      <c r="TXD19" t="str">
        <f t="shared" ref="TXD19:TZO19" si="225">IF(OR(TXD18=1,TXD17=1),"Fed Intervention","")</f>
        <v/>
      </c>
      <c r="TXE19" t="str">
        <f t="shared" si="225"/>
        <v/>
      </c>
      <c r="TXF19" t="str">
        <f t="shared" si="225"/>
        <v/>
      </c>
      <c r="TXG19" t="str">
        <f t="shared" si="225"/>
        <v/>
      </c>
      <c r="TXH19" t="str">
        <f t="shared" si="225"/>
        <v/>
      </c>
      <c r="TXI19" t="str">
        <f t="shared" si="225"/>
        <v/>
      </c>
      <c r="TXJ19" t="str">
        <f t="shared" si="225"/>
        <v/>
      </c>
      <c r="TXK19" t="str">
        <f t="shared" si="225"/>
        <v/>
      </c>
      <c r="TXL19" t="str">
        <f t="shared" si="225"/>
        <v/>
      </c>
      <c r="TXM19" t="str">
        <f t="shared" si="225"/>
        <v/>
      </c>
      <c r="TXN19" t="str">
        <f t="shared" si="225"/>
        <v/>
      </c>
      <c r="TXO19" t="str">
        <f t="shared" si="225"/>
        <v/>
      </c>
      <c r="TXP19" t="str">
        <f t="shared" si="225"/>
        <v/>
      </c>
      <c r="TXQ19" t="str">
        <f t="shared" si="225"/>
        <v/>
      </c>
      <c r="TXR19" t="str">
        <f t="shared" si="225"/>
        <v/>
      </c>
      <c r="TXS19" t="str">
        <f t="shared" si="225"/>
        <v/>
      </c>
      <c r="TXT19" t="str">
        <f t="shared" si="225"/>
        <v/>
      </c>
      <c r="TXU19" t="str">
        <f t="shared" si="225"/>
        <v/>
      </c>
      <c r="TXV19" t="str">
        <f t="shared" si="225"/>
        <v/>
      </c>
      <c r="TXW19" t="str">
        <f t="shared" si="225"/>
        <v/>
      </c>
      <c r="TXX19" t="str">
        <f t="shared" si="225"/>
        <v/>
      </c>
      <c r="TXY19" t="str">
        <f t="shared" si="225"/>
        <v/>
      </c>
      <c r="TXZ19" t="str">
        <f t="shared" si="225"/>
        <v/>
      </c>
      <c r="TYA19" t="str">
        <f t="shared" si="225"/>
        <v/>
      </c>
      <c r="TYB19" t="str">
        <f t="shared" si="225"/>
        <v/>
      </c>
      <c r="TYC19" t="str">
        <f t="shared" si="225"/>
        <v/>
      </c>
      <c r="TYD19" t="str">
        <f t="shared" si="225"/>
        <v/>
      </c>
      <c r="TYE19" t="str">
        <f t="shared" si="225"/>
        <v/>
      </c>
      <c r="TYF19" t="str">
        <f t="shared" si="225"/>
        <v/>
      </c>
      <c r="TYG19" t="str">
        <f t="shared" si="225"/>
        <v/>
      </c>
      <c r="TYH19" t="str">
        <f t="shared" si="225"/>
        <v/>
      </c>
      <c r="TYI19" t="str">
        <f t="shared" si="225"/>
        <v/>
      </c>
      <c r="TYJ19" t="str">
        <f t="shared" si="225"/>
        <v/>
      </c>
      <c r="TYK19" t="str">
        <f t="shared" si="225"/>
        <v/>
      </c>
      <c r="TYL19" t="str">
        <f t="shared" si="225"/>
        <v/>
      </c>
      <c r="TYM19" t="str">
        <f t="shared" si="225"/>
        <v/>
      </c>
      <c r="TYN19" t="str">
        <f t="shared" si="225"/>
        <v/>
      </c>
      <c r="TYO19" t="str">
        <f t="shared" si="225"/>
        <v/>
      </c>
      <c r="TYP19" t="str">
        <f t="shared" si="225"/>
        <v/>
      </c>
      <c r="TYQ19" t="str">
        <f t="shared" si="225"/>
        <v/>
      </c>
      <c r="TYR19" t="str">
        <f t="shared" si="225"/>
        <v/>
      </c>
      <c r="TYS19" t="str">
        <f t="shared" si="225"/>
        <v/>
      </c>
      <c r="TYT19" t="str">
        <f t="shared" si="225"/>
        <v/>
      </c>
      <c r="TYU19" t="str">
        <f t="shared" si="225"/>
        <v/>
      </c>
      <c r="TYV19" t="str">
        <f t="shared" si="225"/>
        <v/>
      </c>
      <c r="TYW19" t="str">
        <f t="shared" si="225"/>
        <v/>
      </c>
      <c r="TYX19" t="str">
        <f t="shared" si="225"/>
        <v/>
      </c>
      <c r="TYY19" t="str">
        <f t="shared" si="225"/>
        <v/>
      </c>
      <c r="TYZ19" t="str">
        <f t="shared" si="225"/>
        <v/>
      </c>
      <c r="TZA19" t="str">
        <f t="shared" si="225"/>
        <v/>
      </c>
      <c r="TZB19" t="str">
        <f t="shared" si="225"/>
        <v/>
      </c>
      <c r="TZC19" t="str">
        <f t="shared" si="225"/>
        <v/>
      </c>
      <c r="TZD19" t="str">
        <f t="shared" si="225"/>
        <v/>
      </c>
      <c r="TZE19" t="str">
        <f t="shared" si="225"/>
        <v/>
      </c>
      <c r="TZF19" t="str">
        <f t="shared" si="225"/>
        <v/>
      </c>
      <c r="TZG19" t="str">
        <f t="shared" si="225"/>
        <v/>
      </c>
      <c r="TZH19" t="str">
        <f t="shared" si="225"/>
        <v/>
      </c>
      <c r="TZI19" t="str">
        <f t="shared" si="225"/>
        <v/>
      </c>
      <c r="TZJ19" t="str">
        <f t="shared" si="225"/>
        <v/>
      </c>
      <c r="TZK19" t="str">
        <f t="shared" si="225"/>
        <v/>
      </c>
      <c r="TZL19" t="str">
        <f t="shared" si="225"/>
        <v/>
      </c>
      <c r="TZM19" t="str">
        <f t="shared" si="225"/>
        <v/>
      </c>
      <c r="TZN19" t="str">
        <f t="shared" si="225"/>
        <v/>
      </c>
      <c r="TZO19" t="str">
        <f t="shared" si="225"/>
        <v/>
      </c>
      <c r="TZP19" t="str">
        <f t="shared" ref="TZP19:UCA19" si="226">IF(OR(TZP18=1,TZP17=1),"Fed Intervention","")</f>
        <v/>
      </c>
      <c r="TZQ19" t="str">
        <f t="shared" si="226"/>
        <v/>
      </c>
      <c r="TZR19" t="str">
        <f t="shared" si="226"/>
        <v/>
      </c>
      <c r="TZS19" t="str">
        <f t="shared" si="226"/>
        <v/>
      </c>
      <c r="TZT19" t="str">
        <f t="shared" si="226"/>
        <v/>
      </c>
      <c r="TZU19" t="str">
        <f t="shared" si="226"/>
        <v/>
      </c>
      <c r="TZV19" t="str">
        <f t="shared" si="226"/>
        <v/>
      </c>
      <c r="TZW19" t="str">
        <f t="shared" si="226"/>
        <v/>
      </c>
      <c r="TZX19" t="str">
        <f t="shared" si="226"/>
        <v/>
      </c>
      <c r="TZY19" t="str">
        <f t="shared" si="226"/>
        <v/>
      </c>
      <c r="TZZ19" t="str">
        <f t="shared" si="226"/>
        <v/>
      </c>
      <c r="UAA19" t="str">
        <f t="shared" si="226"/>
        <v/>
      </c>
      <c r="UAB19" t="str">
        <f t="shared" si="226"/>
        <v/>
      </c>
      <c r="UAC19" t="str">
        <f t="shared" si="226"/>
        <v/>
      </c>
      <c r="UAD19" t="str">
        <f t="shared" si="226"/>
        <v/>
      </c>
      <c r="UAE19" t="str">
        <f t="shared" si="226"/>
        <v/>
      </c>
      <c r="UAF19" t="str">
        <f t="shared" si="226"/>
        <v/>
      </c>
      <c r="UAG19" t="str">
        <f t="shared" si="226"/>
        <v/>
      </c>
      <c r="UAH19" t="str">
        <f t="shared" si="226"/>
        <v/>
      </c>
      <c r="UAI19" t="str">
        <f t="shared" si="226"/>
        <v/>
      </c>
      <c r="UAJ19" t="str">
        <f t="shared" si="226"/>
        <v/>
      </c>
      <c r="UAK19" t="str">
        <f t="shared" si="226"/>
        <v/>
      </c>
      <c r="UAL19" t="str">
        <f t="shared" si="226"/>
        <v/>
      </c>
      <c r="UAM19" t="str">
        <f t="shared" si="226"/>
        <v/>
      </c>
      <c r="UAN19" t="str">
        <f t="shared" si="226"/>
        <v/>
      </c>
      <c r="UAO19" t="str">
        <f t="shared" si="226"/>
        <v/>
      </c>
      <c r="UAP19" t="str">
        <f t="shared" si="226"/>
        <v/>
      </c>
      <c r="UAQ19" t="str">
        <f t="shared" si="226"/>
        <v/>
      </c>
      <c r="UAR19" t="str">
        <f t="shared" si="226"/>
        <v/>
      </c>
      <c r="UAS19" t="str">
        <f t="shared" si="226"/>
        <v/>
      </c>
      <c r="UAT19" t="str">
        <f t="shared" si="226"/>
        <v/>
      </c>
      <c r="UAU19" t="str">
        <f t="shared" si="226"/>
        <v/>
      </c>
      <c r="UAV19" t="str">
        <f t="shared" si="226"/>
        <v/>
      </c>
      <c r="UAW19" t="str">
        <f t="shared" si="226"/>
        <v/>
      </c>
      <c r="UAX19" t="str">
        <f t="shared" si="226"/>
        <v/>
      </c>
      <c r="UAY19" t="str">
        <f t="shared" si="226"/>
        <v/>
      </c>
      <c r="UAZ19" t="str">
        <f t="shared" si="226"/>
        <v/>
      </c>
      <c r="UBA19" t="str">
        <f t="shared" si="226"/>
        <v/>
      </c>
      <c r="UBB19" t="str">
        <f t="shared" si="226"/>
        <v/>
      </c>
      <c r="UBC19" t="str">
        <f t="shared" si="226"/>
        <v/>
      </c>
      <c r="UBD19" t="str">
        <f t="shared" si="226"/>
        <v/>
      </c>
      <c r="UBE19" t="str">
        <f t="shared" si="226"/>
        <v/>
      </c>
      <c r="UBF19" t="str">
        <f t="shared" si="226"/>
        <v/>
      </c>
      <c r="UBG19" t="str">
        <f t="shared" si="226"/>
        <v/>
      </c>
      <c r="UBH19" t="str">
        <f t="shared" si="226"/>
        <v/>
      </c>
      <c r="UBI19" t="str">
        <f t="shared" si="226"/>
        <v/>
      </c>
      <c r="UBJ19" t="str">
        <f t="shared" si="226"/>
        <v/>
      </c>
      <c r="UBK19" t="str">
        <f t="shared" si="226"/>
        <v/>
      </c>
      <c r="UBL19" t="str">
        <f t="shared" si="226"/>
        <v/>
      </c>
      <c r="UBM19" t="str">
        <f t="shared" si="226"/>
        <v/>
      </c>
      <c r="UBN19" t="str">
        <f t="shared" si="226"/>
        <v/>
      </c>
      <c r="UBO19" t="str">
        <f t="shared" si="226"/>
        <v/>
      </c>
      <c r="UBP19" t="str">
        <f t="shared" si="226"/>
        <v/>
      </c>
      <c r="UBQ19" t="str">
        <f t="shared" si="226"/>
        <v/>
      </c>
      <c r="UBR19" t="str">
        <f t="shared" si="226"/>
        <v/>
      </c>
      <c r="UBS19" t="str">
        <f t="shared" si="226"/>
        <v/>
      </c>
      <c r="UBT19" t="str">
        <f t="shared" si="226"/>
        <v/>
      </c>
      <c r="UBU19" t="str">
        <f t="shared" si="226"/>
        <v/>
      </c>
      <c r="UBV19" t="str">
        <f t="shared" si="226"/>
        <v/>
      </c>
      <c r="UBW19" t="str">
        <f t="shared" si="226"/>
        <v/>
      </c>
      <c r="UBX19" t="str">
        <f t="shared" si="226"/>
        <v/>
      </c>
      <c r="UBY19" t="str">
        <f t="shared" si="226"/>
        <v/>
      </c>
      <c r="UBZ19" t="str">
        <f t="shared" si="226"/>
        <v/>
      </c>
      <c r="UCA19" t="str">
        <f t="shared" si="226"/>
        <v/>
      </c>
      <c r="UCB19" t="str">
        <f t="shared" ref="UCB19:UEM19" si="227">IF(OR(UCB18=1,UCB17=1),"Fed Intervention","")</f>
        <v/>
      </c>
      <c r="UCC19" t="str">
        <f t="shared" si="227"/>
        <v/>
      </c>
      <c r="UCD19" t="str">
        <f t="shared" si="227"/>
        <v/>
      </c>
      <c r="UCE19" t="str">
        <f t="shared" si="227"/>
        <v/>
      </c>
      <c r="UCF19" t="str">
        <f t="shared" si="227"/>
        <v/>
      </c>
      <c r="UCG19" t="str">
        <f t="shared" si="227"/>
        <v/>
      </c>
      <c r="UCH19" t="str">
        <f t="shared" si="227"/>
        <v/>
      </c>
      <c r="UCI19" t="str">
        <f t="shared" si="227"/>
        <v/>
      </c>
      <c r="UCJ19" t="str">
        <f t="shared" si="227"/>
        <v/>
      </c>
      <c r="UCK19" t="str">
        <f t="shared" si="227"/>
        <v/>
      </c>
      <c r="UCL19" t="str">
        <f t="shared" si="227"/>
        <v/>
      </c>
      <c r="UCM19" t="str">
        <f t="shared" si="227"/>
        <v/>
      </c>
      <c r="UCN19" t="str">
        <f t="shared" si="227"/>
        <v/>
      </c>
      <c r="UCO19" t="str">
        <f t="shared" si="227"/>
        <v/>
      </c>
      <c r="UCP19" t="str">
        <f t="shared" si="227"/>
        <v/>
      </c>
      <c r="UCQ19" t="str">
        <f t="shared" si="227"/>
        <v/>
      </c>
      <c r="UCR19" t="str">
        <f t="shared" si="227"/>
        <v/>
      </c>
      <c r="UCS19" t="str">
        <f t="shared" si="227"/>
        <v/>
      </c>
      <c r="UCT19" t="str">
        <f t="shared" si="227"/>
        <v/>
      </c>
      <c r="UCU19" t="str">
        <f t="shared" si="227"/>
        <v/>
      </c>
      <c r="UCV19" t="str">
        <f t="shared" si="227"/>
        <v/>
      </c>
      <c r="UCW19" t="str">
        <f t="shared" si="227"/>
        <v/>
      </c>
      <c r="UCX19" t="str">
        <f t="shared" si="227"/>
        <v/>
      </c>
      <c r="UCY19" t="str">
        <f t="shared" si="227"/>
        <v/>
      </c>
      <c r="UCZ19" t="str">
        <f t="shared" si="227"/>
        <v/>
      </c>
      <c r="UDA19" t="str">
        <f t="shared" si="227"/>
        <v/>
      </c>
      <c r="UDB19" t="str">
        <f t="shared" si="227"/>
        <v/>
      </c>
      <c r="UDC19" t="str">
        <f t="shared" si="227"/>
        <v/>
      </c>
      <c r="UDD19" t="str">
        <f t="shared" si="227"/>
        <v/>
      </c>
      <c r="UDE19" t="str">
        <f t="shared" si="227"/>
        <v/>
      </c>
      <c r="UDF19" t="str">
        <f t="shared" si="227"/>
        <v/>
      </c>
      <c r="UDG19" t="str">
        <f t="shared" si="227"/>
        <v/>
      </c>
      <c r="UDH19" t="str">
        <f t="shared" si="227"/>
        <v/>
      </c>
      <c r="UDI19" t="str">
        <f t="shared" si="227"/>
        <v/>
      </c>
      <c r="UDJ19" t="str">
        <f t="shared" si="227"/>
        <v/>
      </c>
      <c r="UDK19" t="str">
        <f t="shared" si="227"/>
        <v/>
      </c>
      <c r="UDL19" t="str">
        <f t="shared" si="227"/>
        <v/>
      </c>
      <c r="UDM19" t="str">
        <f t="shared" si="227"/>
        <v/>
      </c>
      <c r="UDN19" t="str">
        <f t="shared" si="227"/>
        <v/>
      </c>
      <c r="UDO19" t="str">
        <f t="shared" si="227"/>
        <v/>
      </c>
      <c r="UDP19" t="str">
        <f t="shared" si="227"/>
        <v/>
      </c>
      <c r="UDQ19" t="str">
        <f t="shared" si="227"/>
        <v/>
      </c>
      <c r="UDR19" t="str">
        <f t="shared" si="227"/>
        <v/>
      </c>
      <c r="UDS19" t="str">
        <f t="shared" si="227"/>
        <v/>
      </c>
      <c r="UDT19" t="str">
        <f t="shared" si="227"/>
        <v/>
      </c>
      <c r="UDU19" t="str">
        <f t="shared" si="227"/>
        <v/>
      </c>
      <c r="UDV19" t="str">
        <f t="shared" si="227"/>
        <v/>
      </c>
      <c r="UDW19" t="str">
        <f t="shared" si="227"/>
        <v/>
      </c>
      <c r="UDX19" t="str">
        <f t="shared" si="227"/>
        <v/>
      </c>
      <c r="UDY19" t="str">
        <f t="shared" si="227"/>
        <v/>
      </c>
      <c r="UDZ19" t="str">
        <f t="shared" si="227"/>
        <v/>
      </c>
      <c r="UEA19" t="str">
        <f t="shared" si="227"/>
        <v/>
      </c>
      <c r="UEB19" t="str">
        <f t="shared" si="227"/>
        <v/>
      </c>
      <c r="UEC19" t="str">
        <f t="shared" si="227"/>
        <v/>
      </c>
      <c r="UED19" t="str">
        <f t="shared" si="227"/>
        <v/>
      </c>
      <c r="UEE19" t="str">
        <f t="shared" si="227"/>
        <v/>
      </c>
      <c r="UEF19" t="str">
        <f t="shared" si="227"/>
        <v/>
      </c>
      <c r="UEG19" t="str">
        <f t="shared" si="227"/>
        <v/>
      </c>
      <c r="UEH19" t="str">
        <f t="shared" si="227"/>
        <v/>
      </c>
      <c r="UEI19" t="str">
        <f t="shared" si="227"/>
        <v/>
      </c>
      <c r="UEJ19" t="str">
        <f t="shared" si="227"/>
        <v/>
      </c>
      <c r="UEK19" t="str">
        <f t="shared" si="227"/>
        <v/>
      </c>
      <c r="UEL19" t="str">
        <f t="shared" si="227"/>
        <v/>
      </c>
      <c r="UEM19" t="str">
        <f t="shared" si="227"/>
        <v/>
      </c>
      <c r="UEN19" t="str">
        <f t="shared" ref="UEN19:UGY19" si="228">IF(OR(UEN18=1,UEN17=1),"Fed Intervention","")</f>
        <v/>
      </c>
      <c r="UEO19" t="str">
        <f t="shared" si="228"/>
        <v/>
      </c>
      <c r="UEP19" t="str">
        <f t="shared" si="228"/>
        <v/>
      </c>
      <c r="UEQ19" t="str">
        <f t="shared" si="228"/>
        <v/>
      </c>
      <c r="UER19" t="str">
        <f t="shared" si="228"/>
        <v/>
      </c>
      <c r="UES19" t="str">
        <f t="shared" si="228"/>
        <v/>
      </c>
      <c r="UET19" t="str">
        <f t="shared" si="228"/>
        <v/>
      </c>
      <c r="UEU19" t="str">
        <f t="shared" si="228"/>
        <v/>
      </c>
      <c r="UEV19" t="str">
        <f t="shared" si="228"/>
        <v/>
      </c>
      <c r="UEW19" t="str">
        <f t="shared" si="228"/>
        <v/>
      </c>
      <c r="UEX19" t="str">
        <f t="shared" si="228"/>
        <v/>
      </c>
      <c r="UEY19" t="str">
        <f t="shared" si="228"/>
        <v/>
      </c>
      <c r="UEZ19" t="str">
        <f t="shared" si="228"/>
        <v/>
      </c>
      <c r="UFA19" t="str">
        <f t="shared" si="228"/>
        <v/>
      </c>
      <c r="UFB19" t="str">
        <f t="shared" si="228"/>
        <v/>
      </c>
      <c r="UFC19" t="str">
        <f t="shared" si="228"/>
        <v/>
      </c>
      <c r="UFD19" t="str">
        <f t="shared" si="228"/>
        <v/>
      </c>
      <c r="UFE19" t="str">
        <f t="shared" si="228"/>
        <v/>
      </c>
      <c r="UFF19" t="str">
        <f t="shared" si="228"/>
        <v/>
      </c>
      <c r="UFG19" t="str">
        <f t="shared" si="228"/>
        <v/>
      </c>
      <c r="UFH19" t="str">
        <f t="shared" si="228"/>
        <v/>
      </c>
      <c r="UFI19" t="str">
        <f t="shared" si="228"/>
        <v/>
      </c>
      <c r="UFJ19" t="str">
        <f t="shared" si="228"/>
        <v/>
      </c>
      <c r="UFK19" t="str">
        <f t="shared" si="228"/>
        <v/>
      </c>
      <c r="UFL19" t="str">
        <f t="shared" si="228"/>
        <v/>
      </c>
      <c r="UFM19" t="str">
        <f t="shared" si="228"/>
        <v/>
      </c>
      <c r="UFN19" t="str">
        <f t="shared" si="228"/>
        <v/>
      </c>
      <c r="UFO19" t="str">
        <f t="shared" si="228"/>
        <v/>
      </c>
      <c r="UFP19" t="str">
        <f t="shared" si="228"/>
        <v/>
      </c>
      <c r="UFQ19" t="str">
        <f t="shared" si="228"/>
        <v/>
      </c>
      <c r="UFR19" t="str">
        <f t="shared" si="228"/>
        <v/>
      </c>
      <c r="UFS19" t="str">
        <f t="shared" si="228"/>
        <v/>
      </c>
      <c r="UFT19" t="str">
        <f t="shared" si="228"/>
        <v/>
      </c>
      <c r="UFU19" t="str">
        <f t="shared" si="228"/>
        <v/>
      </c>
      <c r="UFV19" t="str">
        <f t="shared" si="228"/>
        <v/>
      </c>
      <c r="UFW19" t="str">
        <f t="shared" si="228"/>
        <v/>
      </c>
      <c r="UFX19" t="str">
        <f t="shared" si="228"/>
        <v/>
      </c>
      <c r="UFY19" t="str">
        <f t="shared" si="228"/>
        <v/>
      </c>
      <c r="UFZ19" t="str">
        <f t="shared" si="228"/>
        <v/>
      </c>
      <c r="UGA19" t="str">
        <f t="shared" si="228"/>
        <v/>
      </c>
      <c r="UGB19" t="str">
        <f t="shared" si="228"/>
        <v/>
      </c>
      <c r="UGC19" t="str">
        <f t="shared" si="228"/>
        <v/>
      </c>
      <c r="UGD19" t="str">
        <f t="shared" si="228"/>
        <v/>
      </c>
      <c r="UGE19" t="str">
        <f t="shared" si="228"/>
        <v/>
      </c>
      <c r="UGF19" t="str">
        <f t="shared" si="228"/>
        <v/>
      </c>
      <c r="UGG19" t="str">
        <f t="shared" si="228"/>
        <v/>
      </c>
      <c r="UGH19" t="str">
        <f t="shared" si="228"/>
        <v/>
      </c>
      <c r="UGI19" t="str">
        <f t="shared" si="228"/>
        <v/>
      </c>
      <c r="UGJ19" t="str">
        <f t="shared" si="228"/>
        <v/>
      </c>
      <c r="UGK19" t="str">
        <f t="shared" si="228"/>
        <v/>
      </c>
      <c r="UGL19" t="str">
        <f t="shared" si="228"/>
        <v/>
      </c>
      <c r="UGM19" t="str">
        <f t="shared" si="228"/>
        <v/>
      </c>
      <c r="UGN19" t="str">
        <f t="shared" si="228"/>
        <v/>
      </c>
      <c r="UGO19" t="str">
        <f t="shared" si="228"/>
        <v/>
      </c>
      <c r="UGP19" t="str">
        <f t="shared" si="228"/>
        <v/>
      </c>
      <c r="UGQ19" t="str">
        <f t="shared" si="228"/>
        <v/>
      </c>
      <c r="UGR19" t="str">
        <f t="shared" si="228"/>
        <v/>
      </c>
      <c r="UGS19" t="str">
        <f t="shared" si="228"/>
        <v/>
      </c>
      <c r="UGT19" t="str">
        <f t="shared" si="228"/>
        <v/>
      </c>
      <c r="UGU19" t="str">
        <f t="shared" si="228"/>
        <v/>
      </c>
      <c r="UGV19" t="str">
        <f t="shared" si="228"/>
        <v/>
      </c>
      <c r="UGW19" t="str">
        <f t="shared" si="228"/>
        <v/>
      </c>
      <c r="UGX19" t="str">
        <f t="shared" si="228"/>
        <v/>
      </c>
      <c r="UGY19" t="str">
        <f t="shared" si="228"/>
        <v/>
      </c>
      <c r="UGZ19" t="str">
        <f t="shared" ref="UGZ19:UJK19" si="229">IF(OR(UGZ18=1,UGZ17=1),"Fed Intervention","")</f>
        <v/>
      </c>
      <c r="UHA19" t="str">
        <f t="shared" si="229"/>
        <v/>
      </c>
      <c r="UHB19" t="str">
        <f t="shared" si="229"/>
        <v/>
      </c>
      <c r="UHC19" t="str">
        <f t="shared" si="229"/>
        <v/>
      </c>
      <c r="UHD19" t="str">
        <f t="shared" si="229"/>
        <v/>
      </c>
      <c r="UHE19" t="str">
        <f t="shared" si="229"/>
        <v/>
      </c>
      <c r="UHF19" t="str">
        <f t="shared" si="229"/>
        <v/>
      </c>
      <c r="UHG19" t="str">
        <f t="shared" si="229"/>
        <v/>
      </c>
      <c r="UHH19" t="str">
        <f t="shared" si="229"/>
        <v/>
      </c>
      <c r="UHI19" t="str">
        <f t="shared" si="229"/>
        <v/>
      </c>
      <c r="UHJ19" t="str">
        <f t="shared" si="229"/>
        <v/>
      </c>
      <c r="UHK19" t="str">
        <f t="shared" si="229"/>
        <v/>
      </c>
      <c r="UHL19" t="str">
        <f t="shared" si="229"/>
        <v/>
      </c>
      <c r="UHM19" t="str">
        <f t="shared" si="229"/>
        <v/>
      </c>
      <c r="UHN19" t="str">
        <f t="shared" si="229"/>
        <v/>
      </c>
      <c r="UHO19" t="str">
        <f t="shared" si="229"/>
        <v/>
      </c>
      <c r="UHP19" t="str">
        <f t="shared" si="229"/>
        <v/>
      </c>
      <c r="UHQ19" t="str">
        <f t="shared" si="229"/>
        <v/>
      </c>
      <c r="UHR19" t="str">
        <f t="shared" si="229"/>
        <v/>
      </c>
      <c r="UHS19" t="str">
        <f t="shared" si="229"/>
        <v/>
      </c>
      <c r="UHT19" t="str">
        <f t="shared" si="229"/>
        <v/>
      </c>
      <c r="UHU19" t="str">
        <f t="shared" si="229"/>
        <v/>
      </c>
      <c r="UHV19" t="str">
        <f t="shared" si="229"/>
        <v/>
      </c>
      <c r="UHW19" t="str">
        <f t="shared" si="229"/>
        <v/>
      </c>
      <c r="UHX19" t="str">
        <f t="shared" si="229"/>
        <v/>
      </c>
      <c r="UHY19" t="str">
        <f t="shared" si="229"/>
        <v/>
      </c>
      <c r="UHZ19" t="str">
        <f t="shared" si="229"/>
        <v/>
      </c>
      <c r="UIA19" t="str">
        <f t="shared" si="229"/>
        <v/>
      </c>
      <c r="UIB19" t="str">
        <f t="shared" si="229"/>
        <v/>
      </c>
      <c r="UIC19" t="str">
        <f t="shared" si="229"/>
        <v/>
      </c>
      <c r="UID19" t="str">
        <f t="shared" si="229"/>
        <v/>
      </c>
      <c r="UIE19" t="str">
        <f t="shared" si="229"/>
        <v/>
      </c>
      <c r="UIF19" t="str">
        <f t="shared" si="229"/>
        <v/>
      </c>
      <c r="UIG19" t="str">
        <f t="shared" si="229"/>
        <v/>
      </c>
      <c r="UIH19" t="str">
        <f t="shared" si="229"/>
        <v/>
      </c>
      <c r="UII19" t="str">
        <f t="shared" si="229"/>
        <v/>
      </c>
      <c r="UIJ19" t="str">
        <f t="shared" si="229"/>
        <v/>
      </c>
      <c r="UIK19" t="str">
        <f t="shared" si="229"/>
        <v/>
      </c>
      <c r="UIL19" t="str">
        <f t="shared" si="229"/>
        <v/>
      </c>
      <c r="UIM19" t="str">
        <f t="shared" si="229"/>
        <v/>
      </c>
      <c r="UIN19" t="str">
        <f t="shared" si="229"/>
        <v/>
      </c>
      <c r="UIO19" t="str">
        <f t="shared" si="229"/>
        <v/>
      </c>
      <c r="UIP19" t="str">
        <f t="shared" si="229"/>
        <v/>
      </c>
      <c r="UIQ19" t="str">
        <f t="shared" si="229"/>
        <v/>
      </c>
      <c r="UIR19" t="str">
        <f t="shared" si="229"/>
        <v/>
      </c>
      <c r="UIS19" t="str">
        <f t="shared" si="229"/>
        <v/>
      </c>
      <c r="UIT19" t="str">
        <f t="shared" si="229"/>
        <v/>
      </c>
      <c r="UIU19" t="str">
        <f t="shared" si="229"/>
        <v/>
      </c>
      <c r="UIV19" t="str">
        <f t="shared" si="229"/>
        <v/>
      </c>
      <c r="UIW19" t="str">
        <f t="shared" si="229"/>
        <v/>
      </c>
      <c r="UIX19" t="str">
        <f t="shared" si="229"/>
        <v/>
      </c>
      <c r="UIY19" t="str">
        <f t="shared" si="229"/>
        <v/>
      </c>
      <c r="UIZ19" t="str">
        <f t="shared" si="229"/>
        <v/>
      </c>
      <c r="UJA19" t="str">
        <f t="shared" si="229"/>
        <v/>
      </c>
      <c r="UJB19" t="str">
        <f t="shared" si="229"/>
        <v/>
      </c>
      <c r="UJC19" t="str">
        <f t="shared" si="229"/>
        <v/>
      </c>
      <c r="UJD19" t="str">
        <f t="shared" si="229"/>
        <v/>
      </c>
      <c r="UJE19" t="str">
        <f t="shared" si="229"/>
        <v/>
      </c>
      <c r="UJF19" t="str">
        <f t="shared" si="229"/>
        <v/>
      </c>
      <c r="UJG19" t="str">
        <f t="shared" si="229"/>
        <v/>
      </c>
      <c r="UJH19" t="str">
        <f t="shared" si="229"/>
        <v/>
      </c>
      <c r="UJI19" t="str">
        <f t="shared" si="229"/>
        <v/>
      </c>
      <c r="UJJ19" t="str">
        <f t="shared" si="229"/>
        <v/>
      </c>
      <c r="UJK19" t="str">
        <f t="shared" si="229"/>
        <v/>
      </c>
      <c r="UJL19" t="str">
        <f t="shared" ref="UJL19:ULW19" si="230">IF(OR(UJL18=1,UJL17=1),"Fed Intervention","")</f>
        <v/>
      </c>
      <c r="UJM19" t="str">
        <f t="shared" si="230"/>
        <v/>
      </c>
      <c r="UJN19" t="str">
        <f t="shared" si="230"/>
        <v/>
      </c>
      <c r="UJO19" t="str">
        <f t="shared" si="230"/>
        <v/>
      </c>
      <c r="UJP19" t="str">
        <f t="shared" si="230"/>
        <v/>
      </c>
      <c r="UJQ19" t="str">
        <f t="shared" si="230"/>
        <v/>
      </c>
      <c r="UJR19" t="str">
        <f t="shared" si="230"/>
        <v/>
      </c>
      <c r="UJS19" t="str">
        <f t="shared" si="230"/>
        <v/>
      </c>
      <c r="UJT19" t="str">
        <f t="shared" si="230"/>
        <v/>
      </c>
      <c r="UJU19" t="str">
        <f t="shared" si="230"/>
        <v/>
      </c>
      <c r="UJV19" t="str">
        <f t="shared" si="230"/>
        <v/>
      </c>
      <c r="UJW19" t="str">
        <f t="shared" si="230"/>
        <v/>
      </c>
      <c r="UJX19" t="str">
        <f t="shared" si="230"/>
        <v/>
      </c>
      <c r="UJY19" t="str">
        <f t="shared" si="230"/>
        <v/>
      </c>
      <c r="UJZ19" t="str">
        <f t="shared" si="230"/>
        <v/>
      </c>
      <c r="UKA19" t="str">
        <f t="shared" si="230"/>
        <v/>
      </c>
      <c r="UKB19" t="str">
        <f t="shared" si="230"/>
        <v/>
      </c>
      <c r="UKC19" t="str">
        <f t="shared" si="230"/>
        <v/>
      </c>
      <c r="UKD19" t="str">
        <f t="shared" si="230"/>
        <v/>
      </c>
      <c r="UKE19" t="str">
        <f t="shared" si="230"/>
        <v/>
      </c>
      <c r="UKF19" t="str">
        <f t="shared" si="230"/>
        <v/>
      </c>
      <c r="UKG19" t="str">
        <f t="shared" si="230"/>
        <v/>
      </c>
      <c r="UKH19" t="str">
        <f t="shared" si="230"/>
        <v/>
      </c>
      <c r="UKI19" t="str">
        <f t="shared" si="230"/>
        <v/>
      </c>
      <c r="UKJ19" t="str">
        <f t="shared" si="230"/>
        <v/>
      </c>
      <c r="UKK19" t="str">
        <f t="shared" si="230"/>
        <v/>
      </c>
      <c r="UKL19" t="str">
        <f t="shared" si="230"/>
        <v/>
      </c>
      <c r="UKM19" t="str">
        <f t="shared" si="230"/>
        <v/>
      </c>
      <c r="UKN19" t="str">
        <f t="shared" si="230"/>
        <v/>
      </c>
      <c r="UKO19" t="str">
        <f t="shared" si="230"/>
        <v/>
      </c>
      <c r="UKP19" t="str">
        <f t="shared" si="230"/>
        <v/>
      </c>
      <c r="UKQ19" t="str">
        <f t="shared" si="230"/>
        <v/>
      </c>
      <c r="UKR19" t="str">
        <f t="shared" si="230"/>
        <v/>
      </c>
      <c r="UKS19" t="str">
        <f t="shared" si="230"/>
        <v/>
      </c>
      <c r="UKT19" t="str">
        <f t="shared" si="230"/>
        <v/>
      </c>
      <c r="UKU19" t="str">
        <f t="shared" si="230"/>
        <v/>
      </c>
      <c r="UKV19" t="str">
        <f t="shared" si="230"/>
        <v/>
      </c>
      <c r="UKW19" t="str">
        <f t="shared" si="230"/>
        <v/>
      </c>
      <c r="UKX19" t="str">
        <f t="shared" si="230"/>
        <v/>
      </c>
      <c r="UKY19" t="str">
        <f t="shared" si="230"/>
        <v/>
      </c>
      <c r="UKZ19" t="str">
        <f t="shared" si="230"/>
        <v/>
      </c>
      <c r="ULA19" t="str">
        <f t="shared" si="230"/>
        <v/>
      </c>
      <c r="ULB19" t="str">
        <f t="shared" si="230"/>
        <v/>
      </c>
      <c r="ULC19" t="str">
        <f t="shared" si="230"/>
        <v/>
      </c>
      <c r="ULD19" t="str">
        <f t="shared" si="230"/>
        <v/>
      </c>
      <c r="ULE19" t="str">
        <f t="shared" si="230"/>
        <v/>
      </c>
      <c r="ULF19" t="str">
        <f t="shared" si="230"/>
        <v/>
      </c>
      <c r="ULG19" t="str">
        <f t="shared" si="230"/>
        <v/>
      </c>
      <c r="ULH19" t="str">
        <f t="shared" si="230"/>
        <v/>
      </c>
      <c r="ULI19" t="str">
        <f t="shared" si="230"/>
        <v/>
      </c>
      <c r="ULJ19" t="str">
        <f t="shared" si="230"/>
        <v/>
      </c>
      <c r="ULK19" t="str">
        <f t="shared" si="230"/>
        <v/>
      </c>
      <c r="ULL19" t="str">
        <f t="shared" si="230"/>
        <v/>
      </c>
      <c r="ULM19" t="str">
        <f t="shared" si="230"/>
        <v/>
      </c>
      <c r="ULN19" t="str">
        <f t="shared" si="230"/>
        <v/>
      </c>
      <c r="ULO19" t="str">
        <f t="shared" si="230"/>
        <v/>
      </c>
      <c r="ULP19" t="str">
        <f t="shared" si="230"/>
        <v/>
      </c>
      <c r="ULQ19" t="str">
        <f t="shared" si="230"/>
        <v/>
      </c>
      <c r="ULR19" t="str">
        <f t="shared" si="230"/>
        <v/>
      </c>
      <c r="ULS19" t="str">
        <f t="shared" si="230"/>
        <v/>
      </c>
      <c r="ULT19" t="str">
        <f t="shared" si="230"/>
        <v/>
      </c>
      <c r="ULU19" t="str">
        <f t="shared" si="230"/>
        <v/>
      </c>
      <c r="ULV19" t="str">
        <f t="shared" si="230"/>
        <v/>
      </c>
      <c r="ULW19" t="str">
        <f t="shared" si="230"/>
        <v/>
      </c>
      <c r="ULX19" t="str">
        <f t="shared" ref="ULX19:UOI19" si="231">IF(OR(ULX18=1,ULX17=1),"Fed Intervention","")</f>
        <v/>
      </c>
      <c r="ULY19" t="str">
        <f t="shared" si="231"/>
        <v/>
      </c>
      <c r="ULZ19" t="str">
        <f t="shared" si="231"/>
        <v/>
      </c>
      <c r="UMA19" t="str">
        <f t="shared" si="231"/>
        <v/>
      </c>
      <c r="UMB19" t="str">
        <f t="shared" si="231"/>
        <v/>
      </c>
      <c r="UMC19" t="str">
        <f t="shared" si="231"/>
        <v/>
      </c>
      <c r="UMD19" t="str">
        <f t="shared" si="231"/>
        <v/>
      </c>
      <c r="UME19" t="str">
        <f t="shared" si="231"/>
        <v/>
      </c>
      <c r="UMF19" t="str">
        <f t="shared" si="231"/>
        <v/>
      </c>
      <c r="UMG19" t="str">
        <f t="shared" si="231"/>
        <v/>
      </c>
      <c r="UMH19" t="str">
        <f t="shared" si="231"/>
        <v/>
      </c>
      <c r="UMI19" t="str">
        <f t="shared" si="231"/>
        <v/>
      </c>
      <c r="UMJ19" t="str">
        <f t="shared" si="231"/>
        <v/>
      </c>
      <c r="UMK19" t="str">
        <f t="shared" si="231"/>
        <v/>
      </c>
      <c r="UML19" t="str">
        <f t="shared" si="231"/>
        <v/>
      </c>
      <c r="UMM19" t="str">
        <f t="shared" si="231"/>
        <v/>
      </c>
      <c r="UMN19" t="str">
        <f t="shared" si="231"/>
        <v/>
      </c>
      <c r="UMO19" t="str">
        <f t="shared" si="231"/>
        <v/>
      </c>
      <c r="UMP19" t="str">
        <f t="shared" si="231"/>
        <v/>
      </c>
      <c r="UMQ19" t="str">
        <f t="shared" si="231"/>
        <v/>
      </c>
      <c r="UMR19" t="str">
        <f t="shared" si="231"/>
        <v/>
      </c>
      <c r="UMS19" t="str">
        <f t="shared" si="231"/>
        <v/>
      </c>
      <c r="UMT19" t="str">
        <f t="shared" si="231"/>
        <v/>
      </c>
      <c r="UMU19" t="str">
        <f t="shared" si="231"/>
        <v/>
      </c>
      <c r="UMV19" t="str">
        <f t="shared" si="231"/>
        <v/>
      </c>
      <c r="UMW19" t="str">
        <f t="shared" si="231"/>
        <v/>
      </c>
      <c r="UMX19" t="str">
        <f t="shared" si="231"/>
        <v/>
      </c>
      <c r="UMY19" t="str">
        <f t="shared" si="231"/>
        <v/>
      </c>
      <c r="UMZ19" t="str">
        <f t="shared" si="231"/>
        <v/>
      </c>
      <c r="UNA19" t="str">
        <f t="shared" si="231"/>
        <v/>
      </c>
      <c r="UNB19" t="str">
        <f t="shared" si="231"/>
        <v/>
      </c>
      <c r="UNC19" t="str">
        <f t="shared" si="231"/>
        <v/>
      </c>
      <c r="UND19" t="str">
        <f t="shared" si="231"/>
        <v/>
      </c>
      <c r="UNE19" t="str">
        <f t="shared" si="231"/>
        <v/>
      </c>
      <c r="UNF19" t="str">
        <f t="shared" si="231"/>
        <v/>
      </c>
      <c r="UNG19" t="str">
        <f t="shared" si="231"/>
        <v/>
      </c>
      <c r="UNH19" t="str">
        <f t="shared" si="231"/>
        <v/>
      </c>
      <c r="UNI19" t="str">
        <f t="shared" si="231"/>
        <v/>
      </c>
      <c r="UNJ19" t="str">
        <f t="shared" si="231"/>
        <v/>
      </c>
      <c r="UNK19" t="str">
        <f t="shared" si="231"/>
        <v/>
      </c>
      <c r="UNL19" t="str">
        <f t="shared" si="231"/>
        <v/>
      </c>
      <c r="UNM19" t="str">
        <f t="shared" si="231"/>
        <v/>
      </c>
      <c r="UNN19" t="str">
        <f t="shared" si="231"/>
        <v/>
      </c>
      <c r="UNO19" t="str">
        <f t="shared" si="231"/>
        <v/>
      </c>
      <c r="UNP19" t="str">
        <f t="shared" si="231"/>
        <v/>
      </c>
      <c r="UNQ19" t="str">
        <f t="shared" si="231"/>
        <v/>
      </c>
      <c r="UNR19" t="str">
        <f t="shared" si="231"/>
        <v/>
      </c>
      <c r="UNS19" t="str">
        <f t="shared" si="231"/>
        <v/>
      </c>
      <c r="UNT19" t="str">
        <f t="shared" si="231"/>
        <v/>
      </c>
      <c r="UNU19" t="str">
        <f t="shared" si="231"/>
        <v/>
      </c>
      <c r="UNV19" t="str">
        <f t="shared" si="231"/>
        <v/>
      </c>
      <c r="UNW19" t="str">
        <f t="shared" si="231"/>
        <v/>
      </c>
      <c r="UNX19" t="str">
        <f t="shared" si="231"/>
        <v/>
      </c>
      <c r="UNY19" t="str">
        <f t="shared" si="231"/>
        <v/>
      </c>
      <c r="UNZ19" t="str">
        <f t="shared" si="231"/>
        <v/>
      </c>
      <c r="UOA19" t="str">
        <f t="shared" si="231"/>
        <v/>
      </c>
      <c r="UOB19" t="str">
        <f t="shared" si="231"/>
        <v/>
      </c>
      <c r="UOC19" t="str">
        <f t="shared" si="231"/>
        <v/>
      </c>
      <c r="UOD19" t="str">
        <f t="shared" si="231"/>
        <v/>
      </c>
      <c r="UOE19" t="str">
        <f t="shared" si="231"/>
        <v/>
      </c>
      <c r="UOF19" t="str">
        <f t="shared" si="231"/>
        <v/>
      </c>
      <c r="UOG19" t="str">
        <f t="shared" si="231"/>
        <v/>
      </c>
      <c r="UOH19" t="str">
        <f t="shared" si="231"/>
        <v/>
      </c>
      <c r="UOI19" t="str">
        <f t="shared" si="231"/>
        <v/>
      </c>
      <c r="UOJ19" t="str">
        <f t="shared" ref="UOJ19:UQU19" si="232">IF(OR(UOJ18=1,UOJ17=1),"Fed Intervention","")</f>
        <v/>
      </c>
      <c r="UOK19" t="str">
        <f t="shared" si="232"/>
        <v/>
      </c>
      <c r="UOL19" t="str">
        <f t="shared" si="232"/>
        <v/>
      </c>
      <c r="UOM19" t="str">
        <f t="shared" si="232"/>
        <v/>
      </c>
      <c r="UON19" t="str">
        <f t="shared" si="232"/>
        <v/>
      </c>
      <c r="UOO19" t="str">
        <f t="shared" si="232"/>
        <v/>
      </c>
      <c r="UOP19" t="str">
        <f t="shared" si="232"/>
        <v/>
      </c>
      <c r="UOQ19" t="str">
        <f t="shared" si="232"/>
        <v/>
      </c>
      <c r="UOR19" t="str">
        <f t="shared" si="232"/>
        <v/>
      </c>
      <c r="UOS19" t="str">
        <f t="shared" si="232"/>
        <v/>
      </c>
      <c r="UOT19" t="str">
        <f t="shared" si="232"/>
        <v/>
      </c>
      <c r="UOU19" t="str">
        <f t="shared" si="232"/>
        <v/>
      </c>
      <c r="UOV19" t="str">
        <f t="shared" si="232"/>
        <v/>
      </c>
      <c r="UOW19" t="str">
        <f t="shared" si="232"/>
        <v/>
      </c>
      <c r="UOX19" t="str">
        <f t="shared" si="232"/>
        <v/>
      </c>
      <c r="UOY19" t="str">
        <f t="shared" si="232"/>
        <v/>
      </c>
      <c r="UOZ19" t="str">
        <f t="shared" si="232"/>
        <v/>
      </c>
      <c r="UPA19" t="str">
        <f t="shared" si="232"/>
        <v/>
      </c>
      <c r="UPB19" t="str">
        <f t="shared" si="232"/>
        <v/>
      </c>
      <c r="UPC19" t="str">
        <f t="shared" si="232"/>
        <v/>
      </c>
      <c r="UPD19" t="str">
        <f t="shared" si="232"/>
        <v/>
      </c>
      <c r="UPE19" t="str">
        <f t="shared" si="232"/>
        <v/>
      </c>
      <c r="UPF19" t="str">
        <f t="shared" si="232"/>
        <v/>
      </c>
      <c r="UPG19" t="str">
        <f t="shared" si="232"/>
        <v/>
      </c>
      <c r="UPH19" t="str">
        <f t="shared" si="232"/>
        <v/>
      </c>
      <c r="UPI19" t="str">
        <f t="shared" si="232"/>
        <v/>
      </c>
      <c r="UPJ19" t="str">
        <f t="shared" si="232"/>
        <v/>
      </c>
      <c r="UPK19" t="str">
        <f t="shared" si="232"/>
        <v/>
      </c>
      <c r="UPL19" t="str">
        <f t="shared" si="232"/>
        <v/>
      </c>
      <c r="UPM19" t="str">
        <f t="shared" si="232"/>
        <v/>
      </c>
      <c r="UPN19" t="str">
        <f t="shared" si="232"/>
        <v/>
      </c>
      <c r="UPO19" t="str">
        <f t="shared" si="232"/>
        <v/>
      </c>
      <c r="UPP19" t="str">
        <f t="shared" si="232"/>
        <v/>
      </c>
      <c r="UPQ19" t="str">
        <f t="shared" si="232"/>
        <v/>
      </c>
      <c r="UPR19" t="str">
        <f t="shared" si="232"/>
        <v/>
      </c>
      <c r="UPS19" t="str">
        <f t="shared" si="232"/>
        <v/>
      </c>
      <c r="UPT19" t="str">
        <f t="shared" si="232"/>
        <v/>
      </c>
      <c r="UPU19" t="str">
        <f t="shared" si="232"/>
        <v/>
      </c>
      <c r="UPV19" t="str">
        <f t="shared" si="232"/>
        <v/>
      </c>
      <c r="UPW19" t="str">
        <f t="shared" si="232"/>
        <v/>
      </c>
      <c r="UPX19" t="str">
        <f t="shared" si="232"/>
        <v/>
      </c>
      <c r="UPY19" t="str">
        <f t="shared" si="232"/>
        <v/>
      </c>
      <c r="UPZ19" t="str">
        <f t="shared" si="232"/>
        <v/>
      </c>
      <c r="UQA19" t="str">
        <f t="shared" si="232"/>
        <v/>
      </c>
      <c r="UQB19" t="str">
        <f t="shared" si="232"/>
        <v/>
      </c>
      <c r="UQC19" t="str">
        <f t="shared" si="232"/>
        <v/>
      </c>
      <c r="UQD19" t="str">
        <f t="shared" si="232"/>
        <v/>
      </c>
      <c r="UQE19" t="str">
        <f t="shared" si="232"/>
        <v/>
      </c>
      <c r="UQF19" t="str">
        <f t="shared" si="232"/>
        <v/>
      </c>
      <c r="UQG19" t="str">
        <f t="shared" si="232"/>
        <v/>
      </c>
      <c r="UQH19" t="str">
        <f t="shared" si="232"/>
        <v/>
      </c>
      <c r="UQI19" t="str">
        <f t="shared" si="232"/>
        <v/>
      </c>
      <c r="UQJ19" t="str">
        <f t="shared" si="232"/>
        <v/>
      </c>
      <c r="UQK19" t="str">
        <f t="shared" si="232"/>
        <v/>
      </c>
      <c r="UQL19" t="str">
        <f t="shared" si="232"/>
        <v/>
      </c>
      <c r="UQM19" t="str">
        <f t="shared" si="232"/>
        <v/>
      </c>
      <c r="UQN19" t="str">
        <f t="shared" si="232"/>
        <v/>
      </c>
      <c r="UQO19" t="str">
        <f t="shared" si="232"/>
        <v/>
      </c>
      <c r="UQP19" t="str">
        <f t="shared" si="232"/>
        <v/>
      </c>
      <c r="UQQ19" t="str">
        <f t="shared" si="232"/>
        <v/>
      </c>
      <c r="UQR19" t="str">
        <f t="shared" si="232"/>
        <v/>
      </c>
      <c r="UQS19" t="str">
        <f t="shared" si="232"/>
        <v/>
      </c>
      <c r="UQT19" t="str">
        <f t="shared" si="232"/>
        <v/>
      </c>
      <c r="UQU19" t="str">
        <f t="shared" si="232"/>
        <v/>
      </c>
      <c r="UQV19" t="str">
        <f t="shared" ref="UQV19:UTG19" si="233">IF(OR(UQV18=1,UQV17=1),"Fed Intervention","")</f>
        <v/>
      </c>
      <c r="UQW19" t="str">
        <f t="shared" si="233"/>
        <v/>
      </c>
      <c r="UQX19" t="str">
        <f t="shared" si="233"/>
        <v/>
      </c>
      <c r="UQY19" t="str">
        <f t="shared" si="233"/>
        <v/>
      </c>
      <c r="UQZ19" t="str">
        <f t="shared" si="233"/>
        <v/>
      </c>
      <c r="URA19" t="str">
        <f t="shared" si="233"/>
        <v/>
      </c>
      <c r="URB19" t="str">
        <f t="shared" si="233"/>
        <v/>
      </c>
      <c r="URC19" t="str">
        <f t="shared" si="233"/>
        <v/>
      </c>
      <c r="URD19" t="str">
        <f t="shared" si="233"/>
        <v/>
      </c>
      <c r="URE19" t="str">
        <f t="shared" si="233"/>
        <v/>
      </c>
      <c r="URF19" t="str">
        <f t="shared" si="233"/>
        <v/>
      </c>
      <c r="URG19" t="str">
        <f t="shared" si="233"/>
        <v/>
      </c>
      <c r="URH19" t="str">
        <f t="shared" si="233"/>
        <v/>
      </c>
      <c r="URI19" t="str">
        <f t="shared" si="233"/>
        <v/>
      </c>
      <c r="URJ19" t="str">
        <f t="shared" si="233"/>
        <v/>
      </c>
      <c r="URK19" t="str">
        <f t="shared" si="233"/>
        <v/>
      </c>
      <c r="URL19" t="str">
        <f t="shared" si="233"/>
        <v/>
      </c>
      <c r="URM19" t="str">
        <f t="shared" si="233"/>
        <v/>
      </c>
      <c r="URN19" t="str">
        <f t="shared" si="233"/>
        <v/>
      </c>
      <c r="URO19" t="str">
        <f t="shared" si="233"/>
        <v/>
      </c>
      <c r="URP19" t="str">
        <f t="shared" si="233"/>
        <v/>
      </c>
      <c r="URQ19" t="str">
        <f t="shared" si="233"/>
        <v/>
      </c>
      <c r="URR19" t="str">
        <f t="shared" si="233"/>
        <v/>
      </c>
      <c r="URS19" t="str">
        <f t="shared" si="233"/>
        <v/>
      </c>
      <c r="URT19" t="str">
        <f t="shared" si="233"/>
        <v/>
      </c>
      <c r="URU19" t="str">
        <f t="shared" si="233"/>
        <v/>
      </c>
      <c r="URV19" t="str">
        <f t="shared" si="233"/>
        <v/>
      </c>
      <c r="URW19" t="str">
        <f t="shared" si="233"/>
        <v/>
      </c>
      <c r="URX19" t="str">
        <f t="shared" si="233"/>
        <v/>
      </c>
      <c r="URY19" t="str">
        <f t="shared" si="233"/>
        <v/>
      </c>
      <c r="URZ19" t="str">
        <f t="shared" si="233"/>
        <v/>
      </c>
      <c r="USA19" t="str">
        <f t="shared" si="233"/>
        <v/>
      </c>
      <c r="USB19" t="str">
        <f t="shared" si="233"/>
        <v/>
      </c>
      <c r="USC19" t="str">
        <f t="shared" si="233"/>
        <v/>
      </c>
      <c r="USD19" t="str">
        <f t="shared" si="233"/>
        <v/>
      </c>
      <c r="USE19" t="str">
        <f t="shared" si="233"/>
        <v/>
      </c>
      <c r="USF19" t="str">
        <f t="shared" si="233"/>
        <v/>
      </c>
      <c r="USG19" t="str">
        <f t="shared" si="233"/>
        <v/>
      </c>
      <c r="USH19" t="str">
        <f t="shared" si="233"/>
        <v/>
      </c>
      <c r="USI19" t="str">
        <f t="shared" si="233"/>
        <v/>
      </c>
      <c r="USJ19" t="str">
        <f t="shared" si="233"/>
        <v/>
      </c>
      <c r="USK19" t="str">
        <f t="shared" si="233"/>
        <v/>
      </c>
      <c r="USL19" t="str">
        <f t="shared" si="233"/>
        <v/>
      </c>
      <c r="USM19" t="str">
        <f t="shared" si="233"/>
        <v/>
      </c>
      <c r="USN19" t="str">
        <f t="shared" si="233"/>
        <v/>
      </c>
      <c r="USO19" t="str">
        <f t="shared" si="233"/>
        <v/>
      </c>
      <c r="USP19" t="str">
        <f t="shared" si="233"/>
        <v/>
      </c>
      <c r="USQ19" t="str">
        <f t="shared" si="233"/>
        <v/>
      </c>
      <c r="USR19" t="str">
        <f t="shared" si="233"/>
        <v/>
      </c>
      <c r="USS19" t="str">
        <f t="shared" si="233"/>
        <v/>
      </c>
      <c r="UST19" t="str">
        <f t="shared" si="233"/>
        <v/>
      </c>
      <c r="USU19" t="str">
        <f t="shared" si="233"/>
        <v/>
      </c>
      <c r="USV19" t="str">
        <f t="shared" si="233"/>
        <v/>
      </c>
      <c r="USW19" t="str">
        <f t="shared" si="233"/>
        <v/>
      </c>
      <c r="USX19" t="str">
        <f t="shared" si="233"/>
        <v/>
      </c>
      <c r="USY19" t="str">
        <f t="shared" si="233"/>
        <v/>
      </c>
      <c r="USZ19" t="str">
        <f t="shared" si="233"/>
        <v/>
      </c>
      <c r="UTA19" t="str">
        <f t="shared" si="233"/>
        <v/>
      </c>
      <c r="UTB19" t="str">
        <f t="shared" si="233"/>
        <v/>
      </c>
      <c r="UTC19" t="str">
        <f t="shared" si="233"/>
        <v/>
      </c>
      <c r="UTD19" t="str">
        <f t="shared" si="233"/>
        <v/>
      </c>
      <c r="UTE19" t="str">
        <f t="shared" si="233"/>
        <v/>
      </c>
      <c r="UTF19" t="str">
        <f t="shared" si="233"/>
        <v/>
      </c>
      <c r="UTG19" t="str">
        <f t="shared" si="233"/>
        <v/>
      </c>
      <c r="UTH19" t="str">
        <f t="shared" ref="UTH19:UVS19" si="234">IF(OR(UTH18=1,UTH17=1),"Fed Intervention","")</f>
        <v/>
      </c>
      <c r="UTI19" t="str">
        <f t="shared" si="234"/>
        <v/>
      </c>
      <c r="UTJ19" t="str">
        <f t="shared" si="234"/>
        <v/>
      </c>
      <c r="UTK19" t="str">
        <f t="shared" si="234"/>
        <v/>
      </c>
      <c r="UTL19" t="str">
        <f t="shared" si="234"/>
        <v/>
      </c>
      <c r="UTM19" t="str">
        <f t="shared" si="234"/>
        <v/>
      </c>
      <c r="UTN19" t="str">
        <f t="shared" si="234"/>
        <v/>
      </c>
      <c r="UTO19" t="str">
        <f t="shared" si="234"/>
        <v/>
      </c>
      <c r="UTP19" t="str">
        <f t="shared" si="234"/>
        <v/>
      </c>
      <c r="UTQ19" t="str">
        <f t="shared" si="234"/>
        <v/>
      </c>
      <c r="UTR19" t="str">
        <f t="shared" si="234"/>
        <v/>
      </c>
      <c r="UTS19" t="str">
        <f t="shared" si="234"/>
        <v/>
      </c>
      <c r="UTT19" t="str">
        <f t="shared" si="234"/>
        <v/>
      </c>
      <c r="UTU19" t="str">
        <f t="shared" si="234"/>
        <v/>
      </c>
      <c r="UTV19" t="str">
        <f t="shared" si="234"/>
        <v/>
      </c>
      <c r="UTW19" t="str">
        <f t="shared" si="234"/>
        <v/>
      </c>
      <c r="UTX19" t="str">
        <f t="shared" si="234"/>
        <v/>
      </c>
      <c r="UTY19" t="str">
        <f t="shared" si="234"/>
        <v/>
      </c>
      <c r="UTZ19" t="str">
        <f t="shared" si="234"/>
        <v/>
      </c>
      <c r="UUA19" t="str">
        <f t="shared" si="234"/>
        <v/>
      </c>
      <c r="UUB19" t="str">
        <f t="shared" si="234"/>
        <v/>
      </c>
      <c r="UUC19" t="str">
        <f t="shared" si="234"/>
        <v/>
      </c>
      <c r="UUD19" t="str">
        <f t="shared" si="234"/>
        <v/>
      </c>
      <c r="UUE19" t="str">
        <f t="shared" si="234"/>
        <v/>
      </c>
      <c r="UUF19" t="str">
        <f t="shared" si="234"/>
        <v/>
      </c>
      <c r="UUG19" t="str">
        <f t="shared" si="234"/>
        <v/>
      </c>
      <c r="UUH19" t="str">
        <f t="shared" si="234"/>
        <v/>
      </c>
      <c r="UUI19" t="str">
        <f t="shared" si="234"/>
        <v/>
      </c>
      <c r="UUJ19" t="str">
        <f t="shared" si="234"/>
        <v/>
      </c>
      <c r="UUK19" t="str">
        <f t="shared" si="234"/>
        <v/>
      </c>
      <c r="UUL19" t="str">
        <f t="shared" si="234"/>
        <v/>
      </c>
      <c r="UUM19" t="str">
        <f t="shared" si="234"/>
        <v/>
      </c>
      <c r="UUN19" t="str">
        <f t="shared" si="234"/>
        <v/>
      </c>
      <c r="UUO19" t="str">
        <f t="shared" si="234"/>
        <v/>
      </c>
      <c r="UUP19" t="str">
        <f t="shared" si="234"/>
        <v/>
      </c>
      <c r="UUQ19" t="str">
        <f t="shared" si="234"/>
        <v/>
      </c>
      <c r="UUR19" t="str">
        <f t="shared" si="234"/>
        <v/>
      </c>
      <c r="UUS19" t="str">
        <f t="shared" si="234"/>
        <v/>
      </c>
      <c r="UUT19" t="str">
        <f t="shared" si="234"/>
        <v/>
      </c>
      <c r="UUU19" t="str">
        <f t="shared" si="234"/>
        <v/>
      </c>
      <c r="UUV19" t="str">
        <f t="shared" si="234"/>
        <v/>
      </c>
      <c r="UUW19" t="str">
        <f t="shared" si="234"/>
        <v/>
      </c>
      <c r="UUX19" t="str">
        <f t="shared" si="234"/>
        <v/>
      </c>
      <c r="UUY19" t="str">
        <f t="shared" si="234"/>
        <v/>
      </c>
      <c r="UUZ19" t="str">
        <f t="shared" si="234"/>
        <v/>
      </c>
      <c r="UVA19" t="str">
        <f t="shared" si="234"/>
        <v/>
      </c>
      <c r="UVB19" t="str">
        <f t="shared" si="234"/>
        <v/>
      </c>
      <c r="UVC19" t="str">
        <f t="shared" si="234"/>
        <v/>
      </c>
      <c r="UVD19" t="str">
        <f t="shared" si="234"/>
        <v/>
      </c>
      <c r="UVE19" t="str">
        <f t="shared" si="234"/>
        <v/>
      </c>
      <c r="UVF19" t="str">
        <f t="shared" si="234"/>
        <v/>
      </c>
      <c r="UVG19" t="str">
        <f t="shared" si="234"/>
        <v/>
      </c>
      <c r="UVH19" t="str">
        <f t="shared" si="234"/>
        <v/>
      </c>
      <c r="UVI19" t="str">
        <f t="shared" si="234"/>
        <v/>
      </c>
      <c r="UVJ19" t="str">
        <f t="shared" si="234"/>
        <v/>
      </c>
      <c r="UVK19" t="str">
        <f t="shared" si="234"/>
        <v/>
      </c>
      <c r="UVL19" t="str">
        <f t="shared" si="234"/>
        <v/>
      </c>
      <c r="UVM19" t="str">
        <f t="shared" si="234"/>
        <v/>
      </c>
      <c r="UVN19" t="str">
        <f t="shared" si="234"/>
        <v/>
      </c>
      <c r="UVO19" t="str">
        <f t="shared" si="234"/>
        <v/>
      </c>
      <c r="UVP19" t="str">
        <f t="shared" si="234"/>
        <v/>
      </c>
      <c r="UVQ19" t="str">
        <f t="shared" si="234"/>
        <v/>
      </c>
      <c r="UVR19" t="str">
        <f t="shared" si="234"/>
        <v/>
      </c>
      <c r="UVS19" t="str">
        <f t="shared" si="234"/>
        <v/>
      </c>
      <c r="UVT19" t="str">
        <f t="shared" ref="UVT19:UYE19" si="235">IF(OR(UVT18=1,UVT17=1),"Fed Intervention","")</f>
        <v/>
      </c>
      <c r="UVU19" t="str">
        <f t="shared" si="235"/>
        <v/>
      </c>
      <c r="UVV19" t="str">
        <f t="shared" si="235"/>
        <v/>
      </c>
      <c r="UVW19" t="str">
        <f t="shared" si="235"/>
        <v/>
      </c>
      <c r="UVX19" t="str">
        <f t="shared" si="235"/>
        <v/>
      </c>
      <c r="UVY19" t="str">
        <f t="shared" si="235"/>
        <v/>
      </c>
      <c r="UVZ19" t="str">
        <f t="shared" si="235"/>
        <v/>
      </c>
      <c r="UWA19" t="str">
        <f t="shared" si="235"/>
        <v/>
      </c>
      <c r="UWB19" t="str">
        <f t="shared" si="235"/>
        <v/>
      </c>
      <c r="UWC19" t="str">
        <f t="shared" si="235"/>
        <v/>
      </c>
      <c r="UWD19" t="str">
        <f t="shared" si="235"/>
        <v/>
      </c>
      <c r="UWE19" t="str">
        <f t="shared" si="235"/>
        <v/>
      </c>
      <c r="UWF19" t="str">
        <f t="shared" si="235"/>
        <v/>
      </c>
      <c r="UWG19" t="str">
        <f t="shared" si="235"/>
        <v/>
      </c>
      <c r="UWH19" t="str">
        <f t="shared" si="235"/>
        <v/>
      </c>
      <c r="UWI19" t="str">
        <f t="shared" si="235"/>
        <v/>
      </c>
      <c r="UWJ19" t="str">
        <f t="shared" si="235"/>
        <v/>
      </c>
      <c r="UWK19" t="str">
        <f t="shared" si="235"/>
        <v/>
      </c>
      <c r="UWL19" t="str">
        <f t="shared" si="235"/>
        <v/>
      </c>
      <c r="UWM19" t="str">
        <f t="shared" si="235"/>
        <v/>
      </c>
      <c r="UWN19" t="str">
        <f t="shared" si="235"/>
        <v/>
      </c>
      <c r="UWO19" t="str">
        <f t="shared" si="235"/>
        <v/>
      </c>
      <c r="UWP19" t="str">
        <f t="shared" si="235"/>
        <v/>
      </c>
      <c r="UWQ19" t="str">
        <f t="shared" si="235"/>
        <v/>
      </c>
      <c r="UWR19" t="str">
        <f t="shared" si="235"/>
        <v/>
      </c>
      <c r="UWS19" t="str">
        <f t="shared" si="235"/>
        <v/>
      </c>
      <c r="UWT19" t="str">
        <f t="shared" si="235"/>
        <v/>
      </c>
      <c r="UWU19" t="str">
        <f t="shared" si="235"/>
        <v/>
      </c>
      <c r="UWV19" t="str">
        <f t="shared" si="235"/>
        <v/>
      </c>
      <c r="UWW19" t="str">
        <f t="shared" si="235"/>
        <v/>
      </c>
      <c r="UWX19" t="str">
        <f t="shared" si="235"/>
        <v/>
      </c>
      <c r="UWY19" t="str">
        <f t="shared" si="235"/>
        <v/>
      </c>
      <c r="UWZ19" t="str">
        <f t="shared" si="235"/>
        <v/>
      </c>
      <c r="UXA19" t="str">
        <f t="shared" si="235"/>
        <v/>
      </c>
      <c r="UXB19" t="str">
        <f t="shared" si="235"/>
        <v/>
      </c>
      <c r="UXC19" t="str">
        <f t="shared" si="235"/>
        <v/>
      </c>
      <c r="UXD19" t="str">
        <f t="shared" si="235"/>
        <v/>
      </c>
      <c r="UXE19" t="str">
        <f t="shared" si="235"/>
        <v/>
      </c>
      <c r="UXF19" t="str">
        <f t="shared" si="235"/>
        <v/>
      </c>
      <c r="UXG19" t="str">
        <f t="shared" si="235"/>
        <v/>
      </c>
      <c r="UXH19" t="str">
        <f t="shared" si="235"/>
        <v/>
      </c>
      <c r="UXI19" t="str">
        <f t="shared" si="235"/>
        <v/>
      </c>
      <c r="UXJ19" t="str">
        <f t="shared" si="235"/>
        <v/>
      </c>
      <c r="UXK19" t="str">
        <f t="shared" si="235"/>
        <v/>
      </c>
      <c r="UXL19" t="str">
        <f t="shared" si="235"/>
        <v/>
      </c>
      <c r="UXM19" t="str">
        <f t="shared" si="235"/>
        <v/>
      </c>
      <c r="UXN19" t="str">
        <f t="shared" si="235"/>
        <v/>
      </c>
      <c r="UXO19" t="str">
        <f t="shared" si="235"/>
        <v/>
      </c>
      <c r="UXP19" t="str">
        <f t="shared" si="235"/>
        <v/>
      </c>
      <c r="UXQ19" t="str">
        <f t="shared" si="235"/>
        <v/>
      </c>
      <c r="UXR19" t="str">
        <f t="shared" si="235"/>
        <v/>
      </c>
      <c r="UXS19" t="str">
        <f t="shared" si="235"/>
        <v/>
      </c>
      <c r="UXT19" t="str">
        <f t="shared" si="235"/>
        <v/>
      </c>
      <c r="UXU19" t="str">
        <f t="shared" si="235"/>
        <v/>
      </c>
      <c r="UXV19" t="str">
        <f t="shared" si="235"/>
        <v/>
      </c>
      <c r="UXW19" t="str">
        <f t="shared" si="235"/>
        <v/>
      </c>
      <c r="UXX19" t="str">
        <f t="shared" si="235"/>
        <v/>
      </c>
      <c r="UXY19" t="str">
        <f t="shared" si="235"/>
        <v/>
      </c>
      <c r="UXZ19" t="str">
        <f t="shared" si="235"/>
        <v/>
      </c>
      <c r="UYA19" t="str">
        <f t="shared" si="235"/>
        <v/>
      </c>
      <c r="UYB19" t="str">
        <f t="shared" si="235"/>
        <v/>
      </c>
      <c r="UYC19" t="str">
        <f t="shared" si="235"/>
        <v/>
      </c>
      <c r="UYD19" t="str">
        <f t="shared" si="235"/>
        <v/>
      </c>
      <c r="UYE19" t="str">
        <f t="shared" si="235"/>
        <v/>
      </c>
      <c r="UYF19" t="str">
        <f t="shared" ref="UYF19:VAQ19" si="236">IF(OR(UYF18=1,UYF17=1),"Fed Intervention","")</f>
        <v/>
      </c>
      <c r="UYG19" t="str">
        <f t="shared" si="236"/>
        <v/>
      </c>
      <c r="UYH19" t="str">
        <f t="shared" si="236"/>
        <v/>
      </c>
      <c r="UYI19" t="str">
        <f t="shared" si="236"/>
        <v/>
      </c>
      <c r="UYJ19" t="str">
        <f t="shared" si="236"/>
        <v/>
      </c>
      <c r="UYK19" t="str">
        <f t="shared" si="236"/>
        <v/>
      </c>
      <c r="UYL19" t="str">
        <f t="shared" si="236"/>
        <v/>
      </c>
      <c r="UYM19" t="str">
        <f t="shared" si="236"/>
        <v/>
      </c>
      <c r="UYN19" t="str">
        <f t="shared" si="236"/>
        <v/>
      </c>
      <c r="UYO19" t="str">
        <f t="shared" si="236"/>
        <v/>
      </c>
      <c r="UYP19" t="str">
        <f t="shared" si="236"/>
        <v/>
      </c>
      <c r="UYQ19" t="str">
        <f t="shared" si="236"/>
        <v/>
      </c>
      <c r="UYR19" t="str">
        <f t="shared" si="236"/>
        <v/>
      </c>
      <c r="UYS19" t="str">
        <f t="shared" si="236"/>
        <v/>
      </c>
      <c r="UYT19" t="str">
        <f t="shared" si="236"/>
        <v/>
      </c>
      <c r="UYU19" t="str">
        <f t="shared" si="236"/>
        <v/>
      </c>
      <c r="UYV19" t="str">
        <f t="shared" si="236"/>
        <v/>
      </c>
      <c r="UYW19" t="str">
        <f t="shared" si="236"/>
        <v/>
      </c>
      <c r="UYX19" t="str">
        <f t="shared" si="236"/>
        <v/>
      </c>
      <c r="UYY19" t="str">
        <f t="shared" si="236"/>
        <v/>
      </c>
      <c r="UYZ19" t="str">
        <f t="shared" si="236"/>
        <v/>
      </c>
      <c r="UZA19" t="str">
        <f t="shared" si="236"/>
        <v/>
      </c>
      <c r="UZB19" t="str">
        <f t="shared" si="236"/>
        <v/>
      </c>
      <c r="UZC19" t="str">
        <f t="shared" si="236"/>
        <v/>
      </c>
      <c r="UZD19" t="str">
        <f t="shared" si="236"/>
        <v/>
      </c>
      <c r="UZE19" t="str">
        <f t="shared" si="236"/>
        <v/>
      </c>
      <c r="UZF19" t="str">
        <f t="shared" si="236"/>
        <v/>
      </c>
      <c r="UZG19" t="str">
        <f t="shared" si="236"/>
        <v/>
      </c>
      <c r="UZH19" t="str">
        <f t="shared" si="236"/>
        <v/>
      </c>
      <c r="UZI19" t="str">
        <f t="shared" si="236"/>
        <v/>
      </c>
      <c r="UZJ19" t="str">
        <f t="shared" si="236"/>
        <v/>
      </c>
      <c r="UZK19" t="str">
        <f t="shared" si="236"/>
        <v/>
      </c>
      <c r="UZL19" t="str">
        <f t="shared" si="236"/>
        <v/>
      </c>
      <c r="UZM19" t="str">
        <f t="shared" si="236"/>
        <v/>
      </c>
      <c r="UZN19" t="str">
        <f t="shared" si="236"/>
        <v/>
      </c>
      <c r="UZO19" t="str">
        <f t="shared" si="236"/>
        <v/>
      </c>
      <c r="UZP19" t="str">
        <f t="shared" si="236"/>
        <v/>
      </c>
      <c r="UZQ19" t="str">
        <f t="shared" si="236"/>
        <v/>
      </c>
      <c r="UZR19" t="str">
        <f t="shared" si="236"/>
        <v/>
      </c>
      <c r="UZS19" t="str">
        <f t="shared" si="236"/>
        <v/>
      </c>
      <c r="UZT19" t="str">
        <f t="shared" si="236"/>
        <v/>
      </c>
      <c r="UZU19" t="str">
        <f t="shared" si="236"/>
        <v/>
      </c>
      <c r="UZV19" t="str">
        <f t="shared" si="236"/>
        <v/>
      </c>
      <c r="UZW19" t="str">
        <f t="shared" si="236"/>
        <v/>
      </c>
      <c r="UZX19" t="str">
        <f t="shared" si="236"/>
        <v/>
      </c>
      <c r="UZY19" t="str">
        <f t="shared" si="236"/>
        <v/>
      </c>
      <c r="UZZ19" t="str">
        <f t="shared" si="236"/>
        <v/>
      </c>
      <c r="VAA19" t="str">
        <f t="shared" si="236"/>
        <v/>
      </c>
      <c r="VAB19" t="str">
        <f t="shared" si="236"/>
        <v/>
      </c>
      <c r="VAC19" t="str">
        <f t="shared" si="236"/>
        <v/>
      </c>
      <c r="VAD19" t="str">
        <f t="shared" si="236"/>
        <v/>
      </c>
      <c r="VAE19" t="str">
        <f t="shared" si="236"/>
        <v/>
      </c>
      <c r="VAF19" t="str">
        <f t="shared" si="236"/>
        <v/>
      </c>
      <c r="VAG19" t="str">
        <f t="shared" si="236"/>
        <v/>
      </c>
      <c r="VAH19" t="str">
        <f t="shared" si="236"/>
        <v/>
      </c>
      <c r="VAI19" t="str">
        <f t="shared" si="236"/>
        <v/>
      </c>
      <c r="VAJ19" t="str">
        <f t="shared" si="236"/>
        <v/>
      </c>
      <c r="VAK19" t="str">
        <f t="shared" si="236"/>
        <v/>
      </c>
      <c r="VAL19" t="str">
        <f t="shared" si="236"/>
        <v/>
      </c>
      <c r="VAM19" t="str">
        <f t="shared" si="236"/>
        <v/>
      </c>
      <c r="VAN19" t="str">
        <f t="shared" si="236"/>
        <v/>
      </c>
      <c r="VAO19" t="str">
        <f t="shared" si="236"/>
        <v/>
      </c>
      <c r="VAP19" t="str">
        <f t="shared" si="236"/>
        <v/>
      </c>
      <c r="VAQ19" t="str">
        <f t="shared" si="236"/>
        <v/>
      </c>
      <c r="VAR19" t="str">
        <f t="shared" ref="VAR19:VDC19" si="237">IF(OR(VAR18=1,VAR17=1),"Fed Intervention","")</f>
        <v/>
      </c>
      <c r="VAS19" t="str">
        <f t="shared" si="237"/>
        <v/>
      </c>
      <c r="VAT19" t="str">
        <f t="shared" si="237"/>
        <v/>
      </c>
      <c r="VAU19" t="str">
        <f t="shared" si="237"/>
        <v/>
      </c>
      <c r="VAV19" t="str">
        <f t="shared" si="237"/>
        <v/>
      </c>
      <c r="VAW19" t="str">
        <f t="shared" si="237"/>
        <v/>
      </c>
      <c r="VAX19" t="str">
        <f t="shared" si="237"/>
        <v/>
      </c>
      <c r="VAY19" t="str">
        <f t="shared" si="237"/>
        <v/>
      </c>
      <c r="VAZ19" t="str">
        <f t="shared" si="237"/>
        <v/>
      </c>
      <c r="VBA19" t="str">
        <f t="shared" si="237"/>
        <v/>
      </c>
      <c r="VBB19" t="str">
        <f t="shared" si="237"/>
        <v/>
      </c>
      <c r="VBC19" t="str">
        <f t="shared" si="237"/>
        <v/>
      </c>
      <c r="VBD19" t="str">
        <f t="shared" si="237"/>
        <v/>
      </c>
      <c r="VBE19" t="str">
        <f t="shared" si="237"/>
        <v/>
      </c>
      <c r="VBF19" t="str">
        <f t="shared" si="237"/>
        <v/>
      </c>
      <c r="VBG19" t="str">
        <f t="shared" si="237"/>
        <v/>
      </c>
      <c r="VBH19" t="str">
        <f t="shared" si="237"/>
        <v/>
      </c>
      <c r="VBI19" t="str">
        <f t="shared" si="237"/>
        <v/>
      </c>
      <c r="VBJ19" t="str">
        <f t="shared" si="237"/>
        <v/>
      </c>
      <c r="VBK19" t="str">
        <f t="shared" si="237"/>
        <v/>
      </c>
      <c r="VBL19" t="str">
        <f t="shared" si="237"/>
        <v/>
      </c>
      <c r="VBM19" t="str">
        <f t="shared" si="237"/>
        <v/>
      </c>
      <c r="VBN19" t="str">
        <f t="shared" si="237"/>
        <v/>
      </c>
      <c r="VBO19" t="str">
        <f t="shared" si="237"/>
        <v/>
      </c>
      <c r="VBP19" t="str">
        <f t="shared" si="237"/>
        <v/>
      </c>
      <c r="VBQ19" t="str">
        <f t="shared" si="237"/>
        <v/>
      </c>
      <c r="VBR19" t="str">
        <f t="shared" si="237"/>
        <v/>
      </c>
      <c r="VBS19" t="str">
        <f t="shared" si="237"/>
        <v/>
      </c>
      <c r="VBT19" t="str">
        <f t="shared" si="237"/>
        <v/>
      </c>
      <c r="VBU19" t="str">
        <f t="shared" si="237"/>
        <v/>
      </c>
      <c r="VBV19" t="str">
        <f t="shared" si="237"/>
        <v/>
      </c>
      <c r="VBW19" t="str">
        <f t="shared" si="237"/>
        <v/>
      </c>
      <c r="VBX19" t="str">
        <f t="shared" si="237"/>
        <v/>
      </c>
      <c r="VBY19" t="str">
        <f t="shared" si="237"/>
        <v/>
      </c>
      <c r="VBZ19" t="str">
        <f t="shared" si="237"/>
        <v/>
      </c>
      <c r="VCA19" t="str">
        <f t="shared" si="237"/>
        <v/>
      </c>
      <c r="VCB19" t="str">
        <f t="shared" si="237"/>
        <v/>
      </c>
      <c r="VCC19" t="str">
        <f t="shared" si="237"/>
        <v/>
      </c>
      <c r="VCD19" t="str">
        <f t="shared" si="237"/>
        <v/>
      </c>
      <c r="VCE19" t="str">
        <f t="shared" si="237"/>
        <v/>
      </c>
      <c r="VCF19" t="str">
        <f t="shared" si="237"/>
        <v/>
      </c>
      <c r="VCG19" t="str">
        <f t="shared" si="237"/>
        <v/>
      </c>
      <c r="VCH19" t="str">
        <f t="shared" si="237"/>
        <v/>
      </c>
      <c r="VCI19" t="str">
        <f t="shared" si="237"/>
        <v/>
      </c>
      <c r="VCJ19" t="str">
        <f t="shared" si="237"/>
        <v/>
      </c>
      <c r="VCK19" t="str">
        <f t="shared" si="237"/>
        <v/>
      </c>
      <c r="VCL19" t="str">
        <f t="shared" si="237"/>
        <v/>
      </c>
      <c r="VCM19" t="str">
        <f t="shared" si="237"/>
        <v/>
      </c>
      <c r="VCN19" t="str">
        <f t="shared" si="237"/>
        <v/>
      </c>
      <c r="VCO19" t="str">
        <f t="shared" si="237"/>
        <v/>
      </c>
      <c r="VCP19" t="str">
        <f t="shared" si="237"/>
        <v/>
      </c>
      <c r="VCQ19" t="str">
        <f t="shared" si="237"/>
        <v/>
      </c>
      <c r="VCR19" t="str">
        <f t="shared" si="237"/>
        <v/>
      </c>
      <c r="VCS19" t="str">
        <f t="shared" si="237"/>
        <v/>
      </c>
      <c r="VCT19" t="str">
        <f t="shared" si="237"/>
        <v/>
      </c>
      <c r="VCU19" t="str">
        <f t="shared" si="237"/>
        <v/>
      </c>
      <c r="VCV19" t="str">
        <f t="shared" si="237"/>
        <v/>
      </c>
      <c r="VCW19" t="str">
        <f t="shared" si="237"/>
        <v/>
      </c>
      <c r="VCX19" t="str">
        <f t="shared" si="237"/>
        <v/>
      </c>
      <c r="VCY19" t="str">
        <f t="shared" si="237"/>
        <v/>
      </c>
      <c r="VCZ19" t="str">
        <f t="shared" si="237"/>
        <v/>
      </c>
      <c r="VDA19" t="str">
        <f t="shared" si="237"/>
        <v/>
      </c>
      <c r="VDB19" t="str">
        <f t="shared" si="237"/>
        <v/>
      </c>
      <c r="VDC19" t="str">
        <f t="shared" si="237"/>
        <v/>
      </c>
      <c r="VDD19" t="str">
        <f t="shared" ref="VDD19:VFO19" si="238">IF(OR(VDD18=1,VDD17=1),"Fed Intervention","")</f>
        <v/>
      </c>
      <c r="VDE19" t="str">
        <f t="shared" si="238"/>
        <v/>
      </c>
      <c r="VDF19" t="str">
        <f t="shared" si="238"/>
        <v/>
      </c>
      <c r="VDG19" t="str">
        <f t="shared" si="238"/>
        <v/>
      </c>
      <c r="VDH19" t="str">
        <f t="shared" si="238"/>
        <v/>
      </c>
      <c r="VDI19" t="str">
        <f t="shared" si="238"/>
        <v/>
      </c>
      <c r="VDJ19" t="str">
        <f t="shared" si="238"/>
        <v/>
      </c>
      <c r="VDK19" t="str">
        <f t="shared" si="238"/>
        <v/>
      </c>
      <c r="VDL19" t="str">
        <f t="shared" si="238"/>
        <v/>
      </c>
      <c r="VDM19" t="str">
        <f t="shared" si="238"/>
        <v/>
      </c>
      <c r="VDN19" t="str">
        <f t="shared" si="238"/>
        <v/>
      </c>
      <c r="VDO19" t="str">
        <f t="shared" si="238"/>
        <v/>
      </c>
      <c r="VDP19" t="str">
        <f t="shared" si="238"/>
        <v/>
      </c>
      <c r="VDQ19" t="str">
        <f t="shared" si="238"/>
        <v/>
      </c>
      <c r="VDR19" t="str">
        <f t="shared" si="238"/>
        <v/>
      </c>
      <c r="VDS19" t="str">
        <f t="shared" si="238"/>
        <v/>
      </c>
      <c r="VDT19" t="str">
        <f t="shared" si="238"/>
        <v/>
      </c>
      <c r="VDU19" t="str">
        <f t="shared" si="238"/>
        <v/>
      </c>
      <c r="VDV19" t="str">
        <f t="shared" si="238"/>
        <v/>
      </c>
      <c r="VDW19" t="str">
        <f t="shared" si="238"/>
        <v/>
      </c>
      <c r="VDX19" t="str">
        <f t="shared" si="238"/>
        <v/>
      </c>
      <c r="VDY19" t="str">
        <f t="shared" si="238"/>
        <v/>
      </c>
      <c r="VDZ19" t="str">
        <f t="shared" si="238"/>
        <v/>
      </c>
      <c r="VEA19" t="str">
        <f t="shared" si="238"/>
        <v/>
      </c>
      <c r="VEB19" t="str">
        <f t="shared" si="238"/>
        <v/>
      </c>
      <c r="VEC19" t="str">
        <f t="shared" si="238"/>
        <v/>
      </c>
      <c r="VED19" t="str">
        <f t="shared" si="238"/>
        <v/>
      </c>
      <c r="VEE19" t="str">
        <f t="shared" si="238"/>
        <v/>
      </c>
      <c r="VEF19" t="str">
        <f t="shared" si="238"/>
        <v/>
      </c>
      <c r="VEG19" t="str">
        <f t="shared" si="238"/>
        <v/>
      </c>
      <c r="VEH19" t="str">
        <f t="shared" si="238"/>
        <v/>
      </c>
      <c r="VEI19" t="str">
        <f t="shared" si="238"/>
        <v/>
      </c>
      <c r="VEJ19" t="str">
        <f t="shared" si="238"/>
        <v/>
      </c>
      <c r="VEK19" t="str">
        <f t="shared" si="238"/>
        <v/>
      </c>
      <c r="VEL19" t="str">
        <f t="shared" si="238"/>
        <v/>
      </c>
      <c r="VEM19" t="str">
        <f t="shared" si="238"/>
        <v/>
      </c>
      <c r="VEN19" t="str">
        <f t="shared" si="238"/>
        <v/>
      </c>
      <c r="VEO19" t="str">
        <f t="shared" si="238"/>
        <v/>
      </c>
      <c r="VEP19" t="str">
        <f t="shared" si="238"/>
        <v/>
      </c>
      <c r="VEQ19" t="str">
        <f t="shared" si="238"/>
        <v/>
      </c>
      <c r="VER19" t="str">
        <f t="shared" si="238"/>
        <v/>
      </c>
      <c r="VES19" t="str">
        <f t="shared" si="238"/>
        <v/>
      </c>
      <c r="VET19" t="str">
        <f t="shared" si="238"/>
        <v/>
      </c>
      <c r="VEU19" t="str">
        <f t="shared" si="238"/>
        <v/>
      </c>
      <c r="VEV19" t="str">
        <f t="shared" si="238"/>
        <v/>
      </c>
      <c r="VEW19" t="str">
        <f t="shared" si="238"/>
        <v/>
      </c>
      <c r="VEX19" t="str">
        <f t="shared" si="238"/>
        <v/>
      </c>
      <c r="VEY19" t="str">
        <f t="shared" si="238"/>
        <v/>
      </c>
      <c r="VEZ19" t="str">
        <f t="shared" si="238"/>
        <v/>
      </c>
      <c r="VFA19" t="str">
        <f t="shared" si="238"/>
        <v/>
      </c>
      <c r="VFB19" t="str">
        <f t="shared" si="238"/>
        <v/>
      </c>
      <c r="VFC19" t="str">
        <f t="shared" si="238"/>
        <v/>
      </c>
      <c r="VFD19" t="str">
        <f t="shared" si="238"/>
        <v/>
      </c>
      <c r="VFE19" t="str">
        <f t="shared" si="238"/>
        <v/>
      </c>
      <c r="VFF19" t="str">
        <f t="shared" si="238"/>
        <v/>
      </c>
      <c r="VFG19" t="str">
        <f t="shared" si="238"/>
        <v/>
      </c>
      <c r="VFH19" t="str">
        <f t="shared" si="238"/>
        <v/>
      </c>
      <c r="VFI19" t="str">
        <f t="shared" si="238"/>
        <v/>
      </c>
      <c r="VFJ19" t="str">
        <f t="shared" si="238"/>
        <v/>
      </c>
      <c r="VFK19" t="str">
        <f t="shared" si="238"/>
        <v/>
      </c>
      <c r="VFL19" t="str">
        <f t="shared" si="238"/>
        <v/>
      </c>
      <c r="VFM19" t="str">
        <f t="shared" si="238"/>
        <v/>
      </c>
      <c r="VFN19" t="str">
        <f t="shared" si="238"/>
        <v/>
      </c>
      <c r="VFO19" t="str">
        <f t="shared" si="238"/>
        <v/>
      </c>
      <c r="VFP19" t="str">
        <f t="shared" ref="VFP19:VIA19" si="239">IF(OR(VFP18=1,VFP17=1),"Fed Intervention","")</f>
        <v/>
      </c>
      <c r="VFQ19" t="str">
        <f t="shared" si="239"/>
        <v/>
      </c>
      <c r="VFR19" t="str">
        <f t="shared" si="239"/>
        <v/>
      </c>
      <c r="VFS19" t="str">
        <f t="shared" si="239"/>
        <v/>
      </c>
      <c r="VFT19" t="str">
        <f t="shared" si="239"/>
        <v/>
      </c>
      <c r="VFU19" t="str">
        <f t="shared" si="239"/>
        <v/>
      </c>
      <c r="VFV19" t="str">
        <f t="shared" si="239"/>
        <v/>
      </c>
      <c r="VFW19" t="str">
        <f t="shared" si="239"/>
        <v/>
      </c>
      <c r="VFX19" t="str">
        <f t="shared" si="239"/>
        <v/>
      </c>
      <c r="VFY19" t="str">
        <f t="shared" si="239"/>
        <v/>
      </c>
      <c r="VFZ19" t="str">
        <f t="shared" si="239"/>
        <v/>
      </c>
      <c r="VGA19" t="str">
        <f t="shared" si="239"/>
        <v/>
      </c>
      <c r="VGB19" t="str">
        <f t="shared" si="239"/>
        <v/>
      </c>
      <c r="VGC19" t="str">
        <f t="shared" si="239"/>
        <v/>
      </c>
      <c r="VGD19" t="str">
        <f t="shared" si="239"/>
        <v/>
      </c>
      <c r="VGE19" t="str">
        <f t="shared" si="239"/>
        <v/>
      </c>
      <c r="VGF19" t="str">
        <f t="shared" si="239"/>
        <v/>
      </c>
      <c r="VGG19" t="str">
        <f t="shared" si="239"/>
        <v/>
      </c>
      <c r="VGH19" t="str">
        <f t="shared" si="239"/>
        <v/>
      </c>
      <c r="VGI19" t="str">
        <f t="shared" si="239"/>
        <v/>
      </c>
      <c r="VGJ19" t="str">
        <f t="shared" si="239"/>
        <v/>
      </c>
      <c r="VGK19" t="str">
        <f t="shared" si="239"/>
        <v/>
      </c>
      <c r="VGL19" t="str">
        <f t="shared" si="239"/>
        <v/>
      </c>
      <c r="VGM19" t="str">
        <f t="shared" si="239"/>
        <v/>
      </c>
      <c r="VGN19" t="str">
        <f t="shared" si="239"/>
        <v/>
      </c>
      <c r="VGO19" t="str">
        <f t="shared" si="239"/>
        <v/>
      </c>
      <c r="VGP19" t="str">
        <f t="shared" si="239"/>
        <v/>
      </c>
      <c r="VGQ19" t="str">
        <f t="shared" si="239"/>
        <v/>
      </c>
      <c r="VGR19" t="str">
        <f t="shared" si="239"/>
        <v/>
      </c>
      <c r="VGS19" t="str">
        <f t="shared" si="239"/>
        <v/>
      </c>
      <c r="VGT19" t="str">
        <f t="shared" si="239"/>
        <v/>
      </c>
      <c r="VGU19" t="str">
        <f t="shared" si="239"/>
        <v/>
      </c>
      <c r="VGV19" t="str">
        <f t="shared" si="239"/>
        <v/>
      </c>
      <c r="VGW19" t="str">
        <f t="shared" si="239"/>
        <v/>
      </c>
      <c r="VGX19" t="str">
        <f t="shared" si="239"/>
        <v/>
      </c>
      <c r="VGY19" t="str">
        <f t="shared" si="239"/>
        <v/>
      </c>
      <c r="VGZ19" t="str">
        <f t="shared" si="239"/>
        <v/>
      </c>
      <c r="VHA19" t="str">
        <f t="shared" si="239"/>
        <v/>
      </c>
      <c r="VHB19" t="str">
        <f t="shared" si="239"/>
        <v/>
      </c>
      <c r="VHC19" t="str">
        <f t="shared" si="239"/>
        <v/>
      </c>
      <c r="VHD19" t="str">
        <f t="shared" si="239"/>
        <v/>
      </c>
      <c r="VHE19" t="str">
        <f t="shared" si="239"/>
        <v/>
      </c>
      <c r="VHF19" t="str">
        <f t="shared" si="239"/>
        <v/>
      </c>
      <c r="VHG19" t="str">
        <f t="shared" si="239"/>
        <v/>
      </c>
      <c r="VHH19" t="str">
        <f t="shared" si="239"/>
        <v/>
      </c>
      <c r="VHI19" t="str">
        <f t="shared" si="239"/>
        <v/>
      </c>
      <c r="VHJ19" t="str">
        <f t="shared" si="239"/>
        <v/>
      </c>
      <c r="VHK19" t="str">
        <f t="shared" si="239"/>
        <v/>
      </c>
      <c r="VHL19" t="str">
        <f t="shared" si="239"/>
        <v/>
      </c>
      <c r="VHM19" t="str">
        <f t="shared" si="239"/>
        <v/>
      </c>
      <c r="VHN19" t="str">
        <f t="shared" si="239"/>
        <v/>
      </c>
      <c r="VHO19" t="str">
        <f t="shared" si="239"/>
        <v/>
      </c>
      <c r="VHP19" t="str">
        <f t="shared" si="239"/>
        <v/>
      </c>
      <c r="VHQ19" t="str">
        <f t="shared" si="239"/>
        <v/>
      </c>
      <c r="VHR19" t="str">
        <f t="shared" si="239"/>
        <v/>
      </c>
      <c r="VHS19" t="str">
        <f t="shared" si="239"/>
        <v/>
      </c>
      <c r="VHT19" t="str">
        <f t="shared" si="239"/>
        <v/>
      </c>
      <c r="VHU19" t="str">
        <f t="shared" si="239"/>
        <v/>
      </c>
      <c r="VHV19" t="str">
        <f t="shared" si="239"/>
        <v/>
      </c>
      <c r="VHW19" t="str">
        <f t="shared" si="239"/>
        <v/>
      </c>
      <c r="VHX19" t="str">
        <f t="shared" si="239"/>
        <v/>
      </c>
      <c r="VHY19" t="str">
        <f t="shared" si="239"/>
        <v/>
      </c>
      <c r="VHZ19" t="str">
        <f t="shared" si="239"/>
        <v/>
      </c>
      <c r="VIA19" t="str">
        <f t="shared" si="239"/>
        <v/>
      </c>
      <c r="VIB19" t="str">
        <f t="shared" ref="VIB19:VKM19" si="240">IF(OR(VIB18=1,VIB17=1),"Fed Intervention","")</f>
        <v/>
      </c>
      <c r="VIC19" t="str">
        <f t="shared" si="240"/>
        <v/>
      </c>
      <c r="VID19" t="str">
        <f t="shared" si="240"/>
        <v/>
      </c>
      <c r="VIE19" t="str">
        <f t="shared" si="240"/>
        <v/>
      </c>
      <c r="VIF19" t="str">
        <f t="shared" si="240"/>
        <v/>
      </c>
      <c r="VIG19" t="str">
        <f t="shared" si="240"/>
        <v/>
      </c>
      <c r="VIH19" t="str">
        <f t="shared" si="240"/>
        <v/>
      </c>
      <c r="VII19" t="str">
        <f t="shared" si="240"/>
        <v/>
      </c>
      <c r="VIJ19" t="str">
        <f t="shared" si="240"/>
        <v/>
      </c>
      <c r="VIK19" t="str">
        <f t="shared" si="240"/>
        <v/>
      </c>
      <c r="VIL19" t="str">
        <f t="shared" si="240"/>
        <v/>
      </c>
      <c r="VIM19" t="str">
        <f t="shared" si="240"/>
        <v/>
      </c>
      <c r="VIN19" t="str">
        <f t="shared" si="240"/>
        <v/>
      </c>
      <c r="VIO19" t="str">
        <f t="shared" si="240"/>
        <v/>
      </c>
      <c r="VIP19" t="str">
        <f t="shared" si="240"/>
        <v/>
      </c>
      <c r="VIQ19" t="str">
        <f t="shared" si="240"/>
        <v/>
      </c>
      <c r="VIR19" t="str">
        <f t="shared" si="240"/>
        <v/>
      </c>
      <c r="VIS19" t="str">
        <f t="shared" si="240"/>
        <v/>
      </c>
      <c r="VIT19" t="str">
        <f t="shared" si="240"/>
        <v/>
      </c>
      <c r="VIU19" t="str">
        <f t="shared" si="240"/>
        <v/>
      </c>
      <c r="VIV19" t="str">
        <f t="shared" si="240"/>
        <v/>
      </c>
      <c r="VIW19" t="str">
        <f t="shared" si="240"/>
        <v/>
      </c>
      <c r="VIX19" t="str">
        <f t="shared" si="240"/>
        <v/>
      </c>
      <c r="VIY19" t="str">
        <f t="shared" si="240"/>
        <v/>
      </c>
      <c r="VIZ19" t="str">
        <f t="shared" si="240"/>
        <v/>
      </c>
      <c r="VJA19" t="str">
        <f t="shared" si="240"/>
        <v/>
      </c>
      <c r="VJB19" t="str">
        <f t="shared" si="240"/>
        <v/>
      </c>
      <c r="VJC19" t="str">
        <f t="shared" si="240"/>
        <v/>
      </c>
      <c r="VJD19" t="str">
        <f t="shared" si="240"/>
        <v/>
      </c>
      <c r="VJE19" t="str">
        <f t="shared" si="240"/>
        <v/>
      </c>
      <c r="VJF19" t="str">
        <f t="shared" si="240"/>
        <v/>
      </c>
      <c r="VJG19" t="str">
        <f t="shared" si="240"/>
        <v/>
      </c>
      <c r="VJH19" t="str">
        <f t="shared" si="240"/>
        <v/>
      </c>
      <c r="VJI19" t="str">
        <f t="shared" si="240"/>
        <v/>
      </c>
      <c r="VJJ19" t="str">
        <f t="shared" si="240"/>
        <v/>
      </c>
      <c r="VJK19" t="str">
        <f t="shared" si="240"/>
        <v/>
      </c>
      <c r="VJL19" t="str">
        <f t="shared" si="240"/>
        <v/>
      </c>
      <c r="VJM19" t="str">
        <f t="shared" si="240"/>
        <v/>
      </c>
      <c r="VJN19" t="str">
        <f t="shared" si="240"/>
        <v/>
      </c>
      <c r="VJO19" t="str">
        <f t="shared" si="240"/>
        <v/>
      </c>
      <c r="VJP19" t="str">
        <f t="shared" si="240"/>
        <v/>
      </c>
      <c r="VJQ19" t="str">
        <f t="shared" si="240"/>
        <v/>
      </c>
      <c r="VJR19" t="str">
        <f t="shared" si="240"/>
        <v/>
      </c>
      <c r="VJS19" t="str">
        <f t="shared" si="240"/>
        <v/>
      </c>
      <c r="VJT19" t="str">
        <f t="shared" si="240"/>
        <v/>
      </c>
      <c r="VJU19" t="str">
        <f t="shared" si="240"/>
        <v/>
      </c>
      <c r="VJV19" t="str">
        <f t="shared" si="240"/>
        <v/>
      </c>
      <c r="VJW19" t="str">
        <f t="shared" si="240"/>
        <v/>
      </c>
      <c r="VJX19" t="str">
        <f t="shared" si="240"/>
        <v/>
      </c>
      <c r="VJY19" t="str">
        <f t="shared" si="240"/>
        <v/>
      </c>
      <c r="VJZ19" t="str">
        <f t="shared" si="240"/>
        <v/>
      </c>
      <c r="VKA19" t="str">
        <f t="shared" si="240"/>
        <v/>
      </c>
      <c r="VKB19" t="str">
        <f t="shared" si="240"/>
        <v/>
      </c>
      <c r="VKC19" t="str">
        <f t="shared" si="240"/>
        <v/>
      </c>
      <c r="VKD19" t="str">
        <f t="shared" si="240"/>
        <v/>
      </c>
      <c r="VKE19" t="str">
        <f t="shared" si="240"/>
        <v/>
      </c>
      <c r="VKF19" t="str">
        <f t="shared" si="240"/>
        <v/>
      </c>
      <c r="VKG19" t="str">
        <f t="shared" si="240"/>
        <v/>
      </c>
      <c r="VKH19" t="str">
        <f t="shared" si="240"/>
        <v/>
      </c>
      <c r="VKI19" t="str">
        <f t="shared" si="240"/>
        <v/>
      </c>
      <c r="VKJ19" t="str">
        <f t="shared" si="240"/>
        <v/>
      </c>
      <c r="VKK19" t="str">
        <f t="shared" si="240"/>
        <v/>
      </c>
      <c r="VKL19" t="str">
        <f t="shared" si="240"/>
        <v/>
      </c>
      <c r="VKM19" t="str">
        <f t="shared" si="240"/>
        <v/>
      </c>
      <c r="VKN19" t="str">
        <f t="shared" ref="VKN19:VMY19" si="241">IF(OR(VKN18=1,VKN17=1),"Fed Intervention","")</f>
        <v/>
      </c>
      <c r="VKO19" t="str">
        <f t="shared" si="241"/>
        <v/>
      </c>
      <c r="VKP19" t="str">
        <f t="shared" si="241"/>
        <v/>
      </c>
      <c r="VKQ19" t="str">
        <f t="shared" si="241"/>
        <v/>
      </c>
      <c r="VKR19" t="str">
        <f t="shared" si="241"/>
        <v/>
      </c>
      <c r="VKS19" t="str">
        <f t="shared" si="241"/>
        <v/>
      </c>
      <c r="VKT19" t="str">
        <f t="shared" si="241"/>
        <v/>
      </c>
      <c r="VKU19" t="str">
        <f t="shared" si="241"/>
        <v/>
      </c>
      <c r="VKV19" t="str">
        <f t="shared" si="241"/>
        <v/>
      </c>
      <c r="VKW19" t="str">
        <f t="shared" si="241"/>
        <v/>
      </c>
      <c r="VKX19" t="str">
        <f t="shared" si="241"/>
        <v/>
      </c>
      <c r="VKY19" t="str">
        <f t="shared" si="241"/>
        <v/>
      </c>
      <c r="VKZ19" t="str">
        <f t="shared" si="241"/>
        <v/>
      </c>
      <c r="VLA19" t="str">
        <f t="shared" si="241"/>
        <v/>
      </c>
      <c r="VLB19" t="str">
        <f t="shared" si="241"/>
        <v/>
      </c>
      <c r="VLC19" t="str">
        <f t="shared" si="241"/>
        <v/>
      </c>
      <c r="VLD19" t="str">
        <f t="shared" si="241"/>
        <v/>
      </c>
      <c r="VLE19" t="str">
        <f t="shared" si="241"/>
        <v/>
      </c>
      <c r="VLF19" t="str">
        <f t="shared" si="241"/>
        <v/>
      </c>
      <c r="VLG19" t="str">
        <f t="shared" si="241"/>
        <v/>
      </c>
      <c r="VLH19" t="str">
        <f t="shared" si="241"/>
        <v/>
      </c>
      <c r="VLI19" t="str">
        <f t="shared" si="241"/>
        <v/>
      </c>
      <c r="VLJ19" t="str">
        <f t="shared" si="241"/>
        <v/>
      </c>
      <c r="VLK19" t="str">
        <f t="shared" si="241"/>
        <v/>
      </c>
      <c r="VLL19" t="str">
        <f t="shared" si="241"/>
        <v/>
      </c>
      <c r="VLM19" t="str">
        <f t="shared" si="241"/>
        <v/>
      </c>
      <c r="VLN19" t="str">
        <f t="shared" si="241"/>
        <v/>
      </c>
      <c r="VLO19" t="str">
        <f t="shared" si="241"/>
        <v/>
      </c>
      <c r="VLP19" t="str">
        <f t="shared" si="241"/>
        <v/>
      </c>
      <c r="VLQ19" t="str">
        <f t="shared" si="241"/>
        <v/>
      </c>
      <c r="VLR19" t="str">
        <f t="shared" si="241"/>
        <v/>
      </c>
      <c r="VLS19" t="str">
        <f t="shared" si="241"/>
        <v/>
      </c>
      <c r="VLT19" t="str">
        <f t="shared" si="241"/>
        <v/>
      </c>
      <c r="VLU19" t="str">
        <f t="shared" si="241"/>
        <v/>
      </c>
      <c r="VLV19" t="str">
        <f t="shared" si="241"/>
        <v/>
      </c>
      <c r="VLW19" t="str">
        <f t="shared" si="241"/>
        <v/>
      </c>
      <c r="VLX19" t="str">
        <f t="shared" si="241"/>
        <v/>
      </c>
      <c r="VLY19" t="str">
        <f t="shared" si="241"/>
        <v/>
      </c>
      <c r="VLZ19" t="str">
        <f t="shared" si="241"/>
        <v/>
      </c>
      <c r="VMA19" t="str">
        <f t="shared" si="241"/>
        <v/>
      </c>
      <c r="VMB19" t="str">
        <f t="shared" si="241"/>
        <v/>
      </c>
      <c r="VMC19" t="str">
        <f t="shared" si="241"/>
        <v/>
      </c>
      <c r="VMD19" t="str">
        <f t="shared" si="241"/>
        <v/>
      </c>
      <c r="VME19" t="str">
        <f t="shared" si="241"/>
        <v/>
      </c>
      <c r="VMF19" t="str">
        <f t="shared" si="241"/>
        <v/>
      </c>
      <c r="VMG19" t="str">
        <f t="shared" si="241"/>
        <v/>
      </c>
      <c r="VMH19" t="str">
        <f t="shared" si="241"/>
        <v/>
      </c>
      <c r="VMI19" t="str">
        <f t="shared" si="241"/>
        <v/>
      </c>
      <c r="VMJ19" t="str">
        <f t="shared" si="241"/>
        <v/>
      </c>
      <c r="VMK19" t="str">
        <f t="shared" si="241"/>
        <v/>
      </c>
      <c r="VML19" t="str">
        <f t="shared" si="241"/>
        <v/>
      </c>
      <c r="VMM19" t="str">
        <f t="shared" si="241"/>
        <v/>
      </c>
      <c r="VMN19" t="str">
        <f t="shared" si="241"/>
        <v/>
      </c>
      <c r="VMO19" t="str">
        <f t="shared" si="241"/>
        <v/>
      </c>
      <c r="VMP19" t="str">
        <f t="shared" si="241"/>
        <v/>
      </c>
      <c r="VMQ19" t="str">
        <f t="shared" si="241"/>
        <v/>
      </c>
      <c r="VMR19" t="str">
        <f t="shared" si="241"/>
        <v/>
      </c>
      <c r="VMS19" t="str">
        <f t="shared" si="241"/>
        <v/>
      </c>
      <c r="VMT19" t="str">
        <f t="shared" si="241"/>
        <v/>
      </c>
      <c r="VMU19" t="str">
        <f t="shared" si="241"/>
        <v/>
      </c>
      <c r="VMV19" t="str">
        <f t="shared" si="241"/>
        <v/>
      </c>
      <c r="VMW19" t="str">
        <f t="shared" si="241"/>
        <v/>
      </c>
      <c r="VMX19" t="str">
        <f t="shared" si="241"/>
        <v/>
      </c>
      <c r="VMY19" t="str">
        <f t="shared" si="241"/>
        <v/>
      </c>
      <c r="VMZ19" t="str">
        <f t="shared" ref="VMZ19:VPK19" si="242">IF(OR(VMZ18=1,VMZ17=1),"Fed Intervention","")</f>
        <v/>
      </c>
      <c r="VNA19" t="str">
        <f t="shared" si="242"/>
        <v/>
      </c>
      <c r="VNB19" t="str">
        <f t="shared" si="242"/>
        <v/>
      </c>
      <c r="VNC19" t="str">
        <f t="shared" si="242"/>
        <v/>
      </c>
      <c r="VND19" t="str">
        <f t="shared" si="242"/>
        <v/>
      </c>
      <c r="VNE19" t="str">
        <f t="shared" si="242"/>
        <v/>
      </c>
      <c r="VNF19" t="str">
        <f t="shared" si="242"/>
        <v/>
      </c>
      <c r="VNG19" t="str">
        <f t="shared" si="242"/>
        <v/>
      </c>
      <c r="VNH19" t="str">
        <f t="shared" si="242"/>
        <v/>
      </c>
      <c r="VNI19" t="str">
        <f t="shared" si="242"/>
        <v/>
      </c>
      <c r="VNJ19" t="str">
        <f t="shared" si="242"/>
        <v/>
      </c>
      <c r="VNK19" t="str">
        <f t="shared" si="242"/>
        <v/>
      </c>
      <c r="VNL19" t="str">
        <f t="shared" si="242"/>
        <v/>
      </c>
      <c r="VNM19" t="str">
        <f t="shared" si="242"/>
        <v/>
      </c>
      <c r="VNN19" t="str">
        <f t="shared" si="242"/>
        <v/>
      </c>
      <c r="VNO19" t="str">
        <f t="shared" si="242"/>
        <v/>
      </c>
      <c r="VNP19" t="str">
        <f t="shared" si="242"/>
        <v/>
      </c>
      <c r="VNQ19" t="str">
        <f t="shared" si="242"/>
        <v/>
      </c>
      <c r="VNR19" t="str">
        <f t="shared" si="242"/>
        <v/>
      </c>
      <c r="VNS19" t="str">
        <f t="shared" si="242"/>
        <v/>
      </c>
      <c r="VNT19" t="str">
        <f t="shared" si="242"/>
        <v/>
      </c>
      <c r="VNU19" t="str">
        <f t="shared" si="242"/>
        <v/>
      </c>
      <c r="VNV19" t="str">
        <f t="shared" si="242"/>
        <v/>
      </c>
      <c r="VNW19" t="str">
        <f t="shared" si="242"/>
        <v/>
      </c>
      <c r="VNX19" t="str">
        <f t="shared" si="242"/>
        <v/>
      </c>
      <c r="VNY19" t="str">
        <f t="shared" si="242"/>
        <v/>
      </c>
      <c r="VNZ19" t="str">
        <f t="shared" si="242"/>
        <v/>
      </c>
      <c r="VOA19" t="str">
        <f t="shared" si="242"/>
        <v/>
      </c>
      <c r="VOB19" t="str">
        <f t="shared" si="242"/>
        <v/>
      </c>
      <c r="VOC19" t="str">
        <f t="shared" si="242"/>
        <v/>
      </c>
      <c r="VOD19" t="str">
        <f t="shared" si="242"/>
        <v/>
      </c>
      <c r="VOE19" t="str">
        <f t="shared" si="242"/>
        <v/>
      </c>
      <c r="VOF19" t="str">
        <f t="shared" si="242"/>
        <v/>
      </c>
      <c r="VOG19" t="str">
        <f t="shared" si="242"/>
        <v/>
      </c>
      <c r="VOH19" t="str">
        <f t="shared" si="242"/>
        <v/>
      </c>
      <c r="VOI19" t="str">
        <f t="shared" si="242"/>
        <v/>
      </c>
      <c r="VOJ19" t="str">
        <f t="shared" si="242"/>
        <v/>
      </c>
      <c r="VOK19" t="str">
        <f t="shared" si="242"/>
        <v/>
      </c>
      <c r="VOL19" t="str">
        <f t="shared" si="242"/>
        <v/>
      </c>
      <c r="VOM19" t="str">
        <f t="shared" si="242"/>
        <v/>
      </c>
      <c r="VON19" t="str">
        <f t="shared" si="242"/>
        <v/>
      </c>
      <c r="VOO19" t="str">
        <f t="shared" si="242"/>
        <v/>
      </c>
      <c r="VOP19" t="str">
        <f t="shared" si="242"/>
        <v/>
      </c>
      <c r="VOQ19" t="str">
        <f t="shared" si="242"/>
        <v/>
      </c>
      <c r="VOR19" t="str">
        <f t="shared" si="242"/>
        <v/>
      </c>
      <c r="VOS19" t="str">
        <f t="shared" si="242"/>
        <v/>
      </c>
      <c r="VOT19" t="str">
        <f t="shared" si="242"/>
        <v/>
      </c>
      <c r="VOU19" t="str">
        <f t="shared" si="242"/>
        <v/>
      </c>
      <c r="VOV19" t="str">
        <f t="shared" si="242"/>
        <v/>
      </c>
      <c r="VOW19" t="str">
        <f t="shared" si="242"/>
        <v/>
      </c>
      <c r="VOX19" t="str">
        <f t="shared" si="242"/>
        <v/>
      </c>
      <c r="VOY19" t="str">
        <f t="shared" si="242"/>
        <v/>
      </c>
      <c r="VOZ19" t="str">
        <f t="shared" si="242"/>
        <v/>
      </c>
      <c r="VPA19" t="str">
        <f t="shared" si="242"/>
        <v/>
      </c>
      <c r="VPB19" t="str">
        <f t="shared" si="242"/>
        <v/>
      </c>
      <c r="VPC19" t="str">
        <f t="shared" si="242"/>
        <v/>
      </c>
      <c r="VPD19" t="str">
        <f t="shared" si="242"/>
        <v/>
      </c>
      <c r="VPE19" t="str">
        <f t="shared" si="242"/>
        <v/>
      </c>
      <c r="VPF19" t="str">
        <f t="shared" si="242"/>
        <v/>
      </c>
      <c r="VPG19" t="str">
        <f t="shared" si="242"/>
        <v/>
      </c>
      <c r="VPH19" t="str">
        <f t="shared" si="242"/>
        <v/>
      </c>
      <c r="VPI19" t="str">
        <f t="shared" si="242"/>
        <v/>
      </c>
      <c r="VPJ19" t="str">
        <f t="shared" si="242"/>
        <v/>
      </c>
      <c r="VPK19" t="str">
        <f t="shared" si="242"/>
        <v/>
      </c>
      <c r="VPL19" t="str">
        <f t="shared" ref="VPL19:VRW19" si="243">IF(OR(VPL18=1,VPL17=1),"Fed Intervention","")</f>
        <v/>
      </c>
      <c r="VPM19" t="str">
        <f t="shared" si="243"/>
        <v/>
      </c>
      <c r="VPN19" t="str">
        <f t="shared" si="243"/>
        <v/>
      </c>
      <c r="VPO19" t="str">
        <f t="shared" si="243"/>
        <v/>
      </c>
      <c r="VPP19" t="str">
        <f t="shared" si="243"/>
        <v/>
      </c>
      <c r="VPQ19" t="str">
        <f t="shared" si="243"/>
        <v/>
      </c>
      <c r="VPR19" t="str">
        <f t="shared" si="243"/>
        <v/>
      </c>
      <c r="VPS19" t="str">
        <f t="shared" si="243"/>
        <v/>
      </c>
      <c r="VPT19" t="str">
        <f t="shared" si="243"/>
        <v/>
      </c>
      <c r="VPU19" t="str">
        <f t="shared" si="243"/>
        <v/>
      </c>
      <c r="VPV19" t="str">
        <f t="shared" si="243"/>
        <v/>
      </c>
      <c r="VPW19" t="str">
        <f t="shared" si="243"/>
        <v/>
      </c>
      <c r="VPX19" t="str">
        <f t="shared" si="243"/>
        <v/>
      </c>
      <c r="VPY19" t="str">
        <f t="shared" si="243"/>
        <v/>
      </c>
      <c r="VPZ19" t="str">
        <f t="shared" si="243"/>
        <v/>
      </c>
      <c r="VQA19" t="str">
        <f t="shared" si="243"/>
        <v/>
      </c>
      <c r="VQB19" t="str">
        <f t="shared" si="243"/>
        <v/>
      </c>
      <c r="VQC19" t="str">
        <f t="shared" si="243"/>
        <v/>
      </c>
      <c r="VQD19" t="str">
        <f t="shared" si="243"/>
        <v/>
      </c>
      <c r="VQE19" t="str">
        <f t="shared" si="243"/>
        <v/>
      </c>
      <c r="VQF19" t="str">
        <f t="shared" si="243"/>
        <v/>
      </c>
      <c r="VQG19" t="str">
        <f t="shared" si="243"/>
        <v/>
      </c>
      <c r="VQH19" t="str">
        <f t="shared" si="243"/>
        <v/>
      </c>
      <c r="VQI19" t="str">
        <f t="shared" si="243"/>
        <v/>
      </c>
      <c r="VQJ19" t="str">
        <f t="shared" si="243"/>
        <v/>
      </c>
      <c r="VQK19" t="str">
        <f t="shared" si="243"/>
        <v/>
      </c>
      <c r="VQL19" t="str">
        <f t="shared" si="243"/>
        <v/>
      </c>
      <c r="VQM19" t="str">
        <f t="shared" si="243"/>
        <v/>
      </c>
      <c r="VQN19" t="str">
        <f t="shared" si="243"/>
        <v/>
      </c>
      <c r="VQO19" t="str">
        <f t="shared" si="243"/>
        <v/>
      </c>
      <c r="VQP19" t="str">
        <f t="shared" si="243"/>
        <v/>
      </c>
      <c r="VQQ19" t="str">
        <f t="shared" si="243"/>
        <v/>
      </c>
      <c r="VQR19" t="str">
        <f t="shared" si="243"/>
        <v/>
      </c>
      <c r="VQS19" t="str">
        <f t="shared" si="243"/>
        <v/>
      </c>
      <c r="VQT19" t="str">
        <f t="shared" si="243"/>
        <v/>
      </c>
      <c r="VQU19" t="str">
        <f t="shared" si="243"/>
        <v/>
      </c>
      <c r="VQV19" t="str">
        <f t="shared" si="243"/>
        <v/>
      </c>
      <c r="VQW19" t="str">
        <f t="shared" si="243"/>
        <v/>
      </c>
      <c r="VQX19" t="str">
        <f t="shared" si="243"/>
        <v/>
      </c>
      <c r="VQY19" t="str">
        <f t="shared" si="243"/>
        <v/>
      </c>
      <c r="VQZ19" t="str">
        <f t="shared" si="243"/>
        <v/>
      </c>
      <c r="VRA19" t="str">
        <f t="shared" si="243"/>
        <v/>
      </c>
      <c r="VRB19" t="str">
        <f t="shared" si="243"/>
        <v/>
      </c>
      <c r="VRC19" t="str">
        <f t="shared" si="243"/>
        <v/>
      </c>
      <c r="VRD19" t="str">
        <f t="shared" si="243"/>
        <v/>
      </c>
      <c r="VRE19" t="str">
        <f t="shared" si="243"/>
        <v/>
      </c>
      <c r="VRF19" t="str">
        <f t="shared" si="243"/>
        <v/>
      </c>
      <c r="VRG19" t="str">
        <f t="shared" si="243"/>
        <v/>
      </c>
      <c r="VRH19" t="str">
        <f t="shared" si="243"/>
        <v/>
      </c>
      <c r="VRI19" t="str">
        <f t="shared" si="243"/>
        <v/>
      </c>
      <c r="VRJ19" t="str">
        <f t="shared" si="243"/>
        <v/>
      </c>
      <c r="VRK19" t="str">
        <f t="shared" si="243"/>
        <v/>
      </c>
      <c r="VRL19" t="str">
        <f t="shared" si="243"/>
        <v/>
      </c>
      <c r="VRM19" t="str">
        <f t="shared" si="243"/>
        <v/>
      </c>
      <c r="VRN19" t="str">
        <f t="shared" si="243"/>
        <v/>
      </c>
      <c r="VRO19" t="str">
        <f t="shared" si="243"/>
        <v/>
      </c>
      <c r="VRP19" t="str">
        <f t="shared" si="243"/>
        <v/>
      </c>
      <c r="VRQ19" t="str">
        <f t="shared" si="243"/>
        <v/>
      </c>
      <c r="VRR19" t="str">
        <f t="shared" si="243"/>
        <v/>
      </c>
      <c r="VRS19" t="str">
        <f t="shared" si="243"/>
        <v/>
      </c>
      <c r="VRT19" t="str">
        <f t="shared" si="243"/>
        <v/>
      </c>
      <c r="VRU19" t="str">
        <f t="shared" si="243"/>
        <v/>
      </c>
      <c r="VRV19" t="str">
        <f t="shared" si="243"/>
        <v/>
      </c>
      <c r="VRW19" t="str">
        <f t="shared" si="243"/>
        <v/>
      </c>
      <c r="VRX19" t="str">
        <f t="shared" ref="VRX19:VUI19" si="244">IF(OR(VRX18=1,VRX17=1),"Fed Intervention","")</f>
        <v/>
      </c>
      <c r="VRY19" t="str">
        <f t="shared" si="244"/>
        <v/>
      </c>
      <c r="VRZ19" t="str">
        <f t="shared" si="244"/>
        <v/>
      </c>
      <c r="VSA19" t="str">
        <f t="shared" si="244"/>
        <v/>
      </c>
      <c r="VSB19" t="str">
        <f t="shared" si="244"/>
        <v/>
      </c>
      <c r="VSC19" t="str">
        <f t="shared" si="244"/>
        <v/>
      </c>
      <c r="VSD19" t="str">
        <f t="shared" si="244"/>
        <v/>
      </c>
      <c r="VSE19" t="str">
        <f t="shared" si="244"/>
        <v/>
      </c>
      <c r="VSF19" t="str">
        <f t="shared" si="244"/>
        <v/>
      </c>
      <c r="VSG19" t="str">
        <f t="shared" si="244"/>
        <v/>
      </c>
      <c r="VSH19" t="str">
        <f t="shared" si="244"/>
        <v/>
      </c>
      <c r="VSI19" t="str">
        <f t="shared" si="244"/>
        <v/>
      </c>
      <c r="VSJ19" t="str">
        <f t="shared" si="244"/>
        <v/>
      </c>
      <c r="VSK19" t="str">
        <f t="shared" si="244"/>
        <v/>
      </c>
      <c r="VSL19" t="str">
        <f t="shared" si="244"/>
        <v/>
      </c>
      <c r="VSM19" t="str">
        <f t="shared" si="244"/>
        <v/>
      </c>
      <c r="VSN19" t="str">
        <f t="shared" si="244"/>
        <v/>
      </c>
      <c r="VSO19" t="str">
        <f t="shared" si="244"/>
        <v/>
      </c>
      <c r="VSP19" t="str">
        <f t="shared" si="244"/>
        <v/>
      </c>
      <c r="VSQ19" t="str">
        <f t="shared" si="244"/>
        <v/>
      </c>
      <c r="VSR19" t="str">
        <f t="shared" si="244"/>
        <v/>
      </c>
      <c r="VSS19" t="str">
        <f t="shared" si="244"/>
        <v/>
      </c>
      <c r="VST19" t="str">
        <f t="shared" si="244"/>
        <v/>
      </c>
      <c r="VSU19" t="str">
        <f t="shared" si="244"/>
        <v/>
      </c>
      <c r="VSV19" t="str">
        <f t="shared" si="244"/>
        <v/>
      </c>
      <c r="VSW19" t="str">
        <f t="shared" si="244"/>
        <v/>
      </c>
      <c r="VSX19" t="str">
        <f t="shared" si="244"/>
        <v/>
      </c>
      <c r="VSY19" t="str">
        <f t="shared" si="244"/>
        <v/>
      </c>
      <c r="VSZ19" t="str">
        <f t="shared" si="244"/>
        <v/>
      </c>
      <c r="VTA19" t="str">
        <f t="shared" si="244"/>
        <v/>
      </c>
      <c r="VTB19" t="str">
        <f t="shared" si="244"/>
        <v/>
      </c>
      <c r="VTC19" t="str">
        <f t="shared" si="244"/>
        <v/>
      </c>
      <c r="VTD19" t="str">
        <f t="shared" si="244"/>
        <v/>
      </c>
      <c r="VTE19" t="str">
        <f t="shared" si="244"/>
        <v/>
      </c>
      <c r="VTF19" t="str">
        <f t="shared" si="244"/>
        <v/>
      </c>
      <c r="VTG19" t="str">
        <f t="shared" si="244"/>
        <v/>
      </c>
      <c r="VTH19" t="str">
        <f t="shared" si="244"/>
        <v/>
      </c>
      <c r="VTI19" t="str">
        <f t="shared" si="244"/>
        <v/>
      </c>
      <c r="VTJ19" t="str">
        <f t="shared" si="244"/>
        <v/>
      </c>
      <c r="VTK19" t="str">
        <f t="shared" si="244"/>
        <v/>
      </c>
      <c r="VTL19" t="str">
        <f t="shared" si="244"/>
        <v/>
      </c>
      <c r="VTM19" t="str">
        <f t="shared" si="244"/>
        <v/>
      </c>
      <c r="VTN19" t="str">
        <f t="shared" si="244"/>
        <v/>
      </c>
      <c r="VTO19" t="str">
        <f t="shared" si="244"/>
        <v/>
      </c>
      <c r="VTP19" t="str">
        <f t="shared" si="244"/>
        <v/>
      </c>
      <c r="VTQ19" t="str">
        <f t="shared" si="244"/>
        <v/>
      </c>
      <c r="VTR19" t="str">
        <f t="shared" si="244"/>
        <v/>
      </c>
      <c r="VTS19" t="str">
        <f t="shared" si="244"/>
        <v/>
      </c>
      <c r="VTT19" t="str">
        <f t="shared" si="244"/>
        <v/>
      </c>
      <c r="VTU19" t="str">
        <f t="shared" si="244"/>
        <v/>
      </c>
      <c r="VTV19" t="str">
        <f t="shared" si="244"/>
        <v/>
      </c>
      <c r="VTW19" t="str">
        <f t="shared" si="244"/>
        <v/>
      </c>
      <c r="VTX19" t="str">
        <f t="shared" si="244"/>
        <v/>
      </c>
      <c r="VTY19" t="str">
        <f t="shared" si="244"/>
        <v/>
      </c>
      <c r="VTZ19" t="str">
        <f t="shared" si="244"/>
        <v/>
      </c>
      <c r="VUA19" t="str">
        <f t="shared" si="244"/>
        <v/>
      </c>
      <c r="VUB19" t="str">
        <f t="shared" si="244"/>
        <v/>
      </c>
      <c r="VUC19" t="str">
        <f t="shared" si="244"/>
        <v/>
      </c>
      <c r="VUD19" t="str">
        <f t="shared" si="244"/>
        <v/>
      </c>
      <c r="VUE19" t="str">
        <f t="shared" si="244"/>
        <v/>
      </c>
      <c r="VUF19" t="str">
        <f t="shared" si="244"/>
        <v/>
      </c>
      <c r="VUG19" t="str">
        <f t="shared" si="244"/>
        <v/>
      </c>
      <c r="VUH19" t="str">
        <f t="shared" si="244"/>
        <v/>
      </c>
      <c r="VUI19" t="str">
        <f t="shared" si="244"/>
        <v/>
      </c>
      <c r="VUJ19" t="str">
        <f t="shared" ref="VUJ19:VWU19" si="245">IF(OR(VUJ18=1,VUJ17=1),"Fed Intervention","")</f>
        <v/>
      </c>
      <c r="VUK19" t="str">
        <f t="shared" si="245"/>
        <v/>
      </c>
      <c r="VUL19" t="str">
        <f t="shared" si="245"/>
        <v/>
      </c>
      <c r="VUM19" t="str">
        <f t="shared" si="245"/>
        <v/>
      </c>
      <c r="VUN19" t="str">
        <f t="shared" si="245"/>
        <v/>
      </c>
      <c r="VUO19" t="str">
        <f t="shared" si="245"/>
        <v/>
      </c>
      <c r="VUP19" t="str">
        <f t="shared" si="245"/>
        <v/>
      </c>
      <c r="VUQ19" t="str">
        <f t="shared" si="245"/>
        <v/>
      </c>
      <c r="VUR19" t="str">
        <f t="shared" si="245"/>
        <v/>
      </c>
      <c r="VUS19" t="str">
        <f t="shared" si="245"/>
        <v/>
      </c>
      <c r="VUT19" t="str">
        <f t="shared" si="245"/>
        <v/>
      </c>
      <c r="VUU19" t="str">
        <f t="shared" si="245"/>
        <v/>
      </c>
      <c r="VUV19" t="str">
        <f t="shared" si="245"/>
        <v/>
      </c>
      <c r="VUW19" t="str">
        <f t="shared" si="245"/>
        <v/>
      </c>
      <c r="VUX19" t="str">
        <f t="shared" si="245"/>
        <v/>
      </c>
      <c r="VUY19" t="str">
        <f t="shared" si="245"/>
        <v/>
      </c>
      <c r="VUZ19" t="str">
        <f t="shared" si="245"/>
        <v/>
      </c>
      <c r="VVA19" t="str">
        <f t="shared" si="245"/>
        <v/>
      </c>
      <c r="VVB19" t="str">
        <f t="shared" si="245"/>
        <v/>
      </c>
      <c r="VVC19" t="str">
        <f t="shared" si="245"/>
        <v/>
      </c>
      <c r="VVD19" t="str">
        <f t="shared" si="245"/>
        <v/>
      </c>
      <c r="VVE19" t="str">
        <f t="shared" si="245"/>
        <v/>
      </c>
      <c r="VVF19" t="str">
        <f t="shared" si="245"/>
        <v/>
      </c>
      <c r="VVG19" t="str">
        <f t="shared" si="245"/>
        <v/>
      </c>
      <c r="VVH19" t="str">
        <f t="shared" si="245"/>
        <v/>
      </c>
      <c r="VVI19" t="str">
        <f t="shared" si="245"/>
        <v/>
      </c>
      <c r="VVJ19" t="str">
        <f t="shared" si="245"/>
        <v/>
      </c>
      <c r="VVK19" t="str">
        <f t="shared" si="245"/>
        <v/>
      </c>
      <c r="VVL19" t="str">
        <f t="shared" si="245"/>
        <v/>
      </c>
      <c r="VVM19" t="str">
        <f t="shared" si="245"/>
        <v/>
      </c>
      <c r="VVN19" t="str">
        <f t="shared" si="245"/>
        <v/>
      </c>
      <c r="VVO19" t="str">
        <f t="shared" si="245"/>
        <v/>
      </c>
      <c r="VVP19" t="str">
        <f t="shared" si="245"/>
        <v/>
      </c>
      <c r="VVQ19" t="str">
        <f t="shared" si="245"/>
        <v/>
      </c>
      <c r="VVR19" t="str">
        <f t="shared" si="245"/>
        <v/>
      </c>
      <c r="VVS19" t="str">
        <f t="shared" si="245"/>
        <v/>
      </c>
      <c r="VVT19" t="str">
        <f t="shared" si="245"/>
        <v/>
      </c>
      <c r="VVU19" t="str">
        <f t="shared" si="245"/>
        <v/>
      </c>
      <c r="VVV19" t="str">
        <f t="shared" si="245"/>
        <v/>
      </c>
      <c r="VVW19" t="str">
        <f t="shared" si="245"/>
        <v/>
      </c>
      <c r="VVX19" t="str">
        <f t="shared" si="245"/>
        <v/>
      </c>
      <c r="VVY19" t="str">
        <f t="shared" si="245"/>
        <v/>
      </c>
      <c r="VVZ19" t="str">
        <f t="shared" si="245"/>
        <v/>
      </c>
      <c r="VWA19" t="str">
        <f t="shared" si="245"/>
        <v/>
      </c>
      <c r="VWB19" t="str">
        <f t="shared" si="245"/>
        <v/>
      </c>
      <c r="VWC19" t="str">
        <f t="shared" si="245"/>
        <v/>
      </c>
      <c r="VWD19" t="str">
        <f t="shared" si="245"/>
        <v/>
      </c>
      <c r="VWE19" t="str">
        <f t="shared" si="245"/>
        <v/>
      </c>
      <c r="VWF19" t="str">
        <f t="shared" si="245"/>
        <v/>
      </c>
      <c r="VWG19" t="str">
        <f t="shared" si="245"/>
        <v/>
      </c>
      <c r="VWH19" t="str">
        <f t="shared" si="245"/>
        <v/>
      </c>
      <c r="VWI19" t="str">
        <f t="shared" si="245"/>
        <v/>
      </c>
      <c r="VWJ19" t="str">
        <f t="shared" si="245"/>
        <v/>
      </c>
      <c r="VWK19" t="str">
        <f t="shared" si="245"/>
        <v/>
      </c>
      <c r="VWL19" t="str">
        <f t="shared" si="245"/>
        <v/>
      </c>
      <c r="VWM19" t="str">
        <f t="shared" si="245"/>
        <v/>
      </c>
      <c r="VWN19" t="str">
        <f t="shared" si="245"/>
        <v/>
      </c>
      <c r="VWO19" t="str">
        <f t="shared" si="245"/>
        <v/>
      </c>
      <c r="VWP19" t="str">
        <f t="shared" si="245"/>
        <v/>
      </c>
      <c r="VWQ19" t="str">
        <f t="shared" si="245"/>
        <v/>
      </c>
      <c r="VWR19" t="str">
        <f t="shared" si="245"/>
        <v/>
      </c>
      <c r="VWS19" t="str">
        <f t="shared" si="245"/>
        <v/>
      </c>
      <c r="VWT19" t="str">
        <f t="shared" si="245"/>
        <v/>
      </c>
      <c r="VWU19" t="str">
        <f t="shared" si="245"/>
        <v/>
      </c>
      <c r="VWV19" t="str">
        <f t="shared" ref="VWV19:VZG19" si="246">IF(OR(VWV18=1,VWV17=1),"Fed Intervention","")</f>
        <v/>
      </c>
      <c r="VWW19" t="str">
        <f t="shared" si="246"/>
        <v/>
      </c>
      <c r="VWX19" t="str">
        <f t="shared" si="246"/>
        <v/>
      </c>
      <c r="VWY19" t="str">
        <f t="shared" si="246"/>
        <v/>
      </c>
      <c r="VWZ19" t="str">
        <f t="shared" si="246"/>
        <v/>
      </c>
      <c r="VXA19" t="str">
        <f t="shared" si="246"/>
        <v/>
      </c>
      <c r="VXB19" t="str">
        <f t="shared" si="246"/>
        <v/>
      </c>
      <c r="VXC19" t="str">
        <f t="shared" si="246"/>
        <v/>
      </c>
      <c r="VXD19" t="str">
        <f t="shared" si="246"/>
        <v/>
      </c>
      <c r="VXE19" t="str">
        <f t="shared" si="246"/>
        <v/>
      </c>
      <c r="VXF19" t="str">
        <f t="shared" si="246"/>
        <v/>
      </c>
      <c r="VXG19" t="str">
        <f t="shared" si="246"/>
        <v/>
      </c>
      <c r="VXH19" t="str">
        <f t="shared" si="246"/>
        <v/>
      </c>
      <c r="VXI19" t="str">
        <f t="shared" si="246"/>
        <v/>
      </c>
      <c r="VXJ19" t="str">
        <f t="shared" si="246"/>
        <v/>
      </c>
      <c r="VXK19" t="str">
        <f t="shared" si="246"/>
        <v/>
      </c>
      <c r="VXL19" t="str">
        <f t="shared" si="246"/>
        <v/>
      </c>
      <c r="VXM19" t="str">
        <f t="shared" si="246"/>
        <v/>
      </c>
      <c r="VXN19" t="str">
        <f t="shared" si="246"/>
        <v/>
      </c>
      <c r="VXO19" t="str">
        <f t="shared" si="246"/>
        <v/>
      </c>
      <c r="VXP19" t="str">
        <f t="shared" si="246"/>
        <v/>
      </c>
      <c r="VXQ19" t="str">
        <f t="shared" si="246"/>
        <v/>
      </c>
      <c r="VXR19" t="str">
        <f t="shared" si="246"/>
        <v/>
      </c>
      <c r="VXS19" t="str">
        <f t="shared" si="246"/>
        <v/>
      </c>
      <c r="VXT19" t="str">
        <f t="shared" si="246"/>
        <v/>
      </c>
      <c r="VXU19" t="str">
        <f t="shared" si="246"/>
        <v/>
      </c>
      <c r="VXV19" t="str">
        <f t="shared" si="246"/>
        <v/>
      </c>
      <c r="VXW19" t="str">
        <f t="shared" si="246"/>
        <v/>
      </c>
      <c r="VXX19" t="str">
        <f t="shared" si="246"/>
        <v/>
      </c>
      <c r="VXY19" t="str">
        <f t="shared" si="246"/>
        <v/>
      </c>
      <c r="VXZ19" t="str">
        <f t="shared" si="246"/>
        <v/>
      </c>
      <c r="VYA19" t="str">
        <f t="shared" si="246"/>
        <v/>
      </c>
      <c r="VYB19" t="str">
        <f t="shared" si="246"/>
        <v/>
      </c>
      <c r="VYC19" t="str">
        <f t="shared" si="246"/>
        <v/>
      </c>
      <c r="VYD19" t="str">
        <f t="shared" si="246"/>
        <v/>
      </c>
      <c r="VYE19" t="str">
        <f t="shared" si="246"/>
        <v/>
      </c>
      <c r="VYF19" t="str">
        <f t="shared" si="246"/>
        <v/>
      </c>
      <c r="VYG19" t="str">
        <f t="shared" si="246"/>
        <v/>
      </c>
      <c r="VYH19" t="str">
        <f t="shared" si="246"/>
        <v/>
      </c>
      <c r="VYI19" t="str">
        <f t="shared" si="246"/>
        <v/>
      </c>
      <c r="VYJ19" t="str">
        <f t="shared" si="246"/>
        <v/>
      </c>
      <c r="VYK19" t="str">
        <f t="shared" si="246"/>
        <v/>
      </c>
      <c r="VYL19" t="str">
        <f t="shared" si="246"/>
        <v/>
      </c>
      <c r="VYM19" t="str">
        <f t="shared" si="246"/>
        <v/>
      </c>
      <c r="VYN19" t="str">
        <f t="shared" si="246"/>
        <v/>
      </c>
      <c r="VYO19" t="str">
        <f t="shared" si="246"/>
        <v/>
      </c>
      <c r="VYP19" t="str">
        <f t="shared" si="246"/>
        <v/>
      </c>
      <c r="VYQ19" t="str">
        <f t="shared" si="246"/>
        <v/>
      </c>
      <c r="VYR19" t="str">
        <f t="shared" si="246"/>
        <v/>
      </c>
      <c r="VYS19" t="str">
        <f t="shared" si="246"/>
        <v/>
      </c>
      <c r="VYT19" t="str">
        <f t="shared" si="246"/>
        <v/>
      </c>
      <c r="VYU19" t="str">
        <f t="shared" si="246"/>
        <v/>
      </c>
      <c r="VYV19" t="str">
        <f t="shared" si="246"/>
        <v/>
      </c>
      <c r="VYW19" t="str">
        <f t="shared" si="246"/>
        <v/>
      </c>
      <c r="VYX19" t="str">
        <f t="shared" si="246"/>
        <v/>
      </c>
      <c r="VYY19" t="str">
        <f t="shared" si="246"/>
        <v/>
      </c>
      <c r="VYZ19" t="str">
        <f t="shared" si="246"/>
        <v/>
      </c>
      <c r="VZA19" t="str">
        <f t="shared" si="246"/>
        <v/>
      </c>
      <c r="VZB19" t="str">
        <f t="shared" si="246"/>
        <v/>
      </c>
      <c r="VZC19" t="str">
        <f t="shared" si="246"/>
        <v/>
      </c>
      <c r="VZD19" t="str">
        <f t="shared" si="246"/>
        <v/>
      </c>
      <c r="VZE19" t="str">
        <f t="shared" si="246"/>
        <v/>
      </c>
      <c r="VZF19" t="str">
        <f t="shared" si="246"/>
        <v/>
      </c>
      <c r="VZG19" t="str">
        <f t="shared" si="246"/>
        <v/>
      </c>
      <c r="VZH19" t="str">
        <f t="shared" ref="VZH19:WBS19" si="247">IF(OR(VZH18=1,VZH17=1),"Fed Intervention","")</f>
        <v/>
      </c>
      <c r="VZI19" t="str">
        <f t="shared" si="247"/>
        <v/>
      </c>
      <c r="VZJ19" t="str">
        <f t="shared" si="247"/>
        <v/>
      </c>
      <c r="VZK19" t="str">
        <f t="shared" si="247"/>
        <v/>
      </c>
      <c r="VZL19" t="str">
        <f t="shared" si="247"/>
        <v/>
      </c>
      <c r="VZM19" t="str">
        <f t="shared" si="247"/>
        <v/>
      </c>
      <c r="VZN19" t="str">
        <f t="shared" si="247"/>
        <v/>
      </c>
      <c r="VZO19" t="str">
        <f t="shared" si="247"/>
        <v/>
      </c>
      <c r="VZP19" t="str">
        <f t="shared" si="247"/>
        <v/>
      </c>
      <c r="VZQ19" t="str">
        <f t="shared" si="247"/>
        <v/>
      </c>
      <c r="VZR19" t="str">
        <f t="shared" si="247"/>
        <v/>
      </c>
      <c r="VZS19" t="str">
        <f t="shared" si="247"/>
        <v/>
      </c>
      <c r="VZT19" t="str">
        <f t="shared" si="247"/>
        <v/>
      </c>
      <c r="VZU19" t="str">
        <f t="shared" si="247"/>
        <v/>
      </c>
      <c r="VZV19" t="str">
        <f t="shared" si="247"/>
        <v/>
      </c>
      <c r="VZW19" t="str">
        <f t="shared" si="247"/>
        <v/>
      </c>
      <c r="VZX19" t="str">
        <f t="shared" si="247"/>
        <v/>
      </c>
      <c r="VZY19" t="str">
        <f t="shared" si="247"/>
        <v/>
      </c>
      <c r="VZZ19" t="str">
        <f t="shared" si="247"/>
        <v/>
      </c>
      <c r="WAA19" t="str">
        <f t="shared" si="247"/>
        <v/>
      </c>
      <c r="WAB19" t="str">
        <f t="shared" si="247"/>
        <v/>
      </c>
      <c r="WAC19" t="str">
        <f t="shared" si="247"/>
        <v/>
      </c>
      <c r="WAD19" t="str">
        <f t="shared" si="247"/>
        <v/>
      </c>
      <c r="WAE19" t="str">
        <f t="shared" si="247"/>
        <v/>
      </c>
      <c r="WAF19" t="str">
        <f t="shared" si="247"/>
        <v/>
      </c>
      <c r="WAG19" t="str">
        <f t="shared" si="247"/>
        <v/>
      </c>
      <c r="WAH19" t="str">
        <f t="shared" si="247"/>
        <v/>
      </c>
      <c r="WAI19" t="str">
        <f t="shared" si="247"/>
        <v/>
      </c>
      <c r="WAJ19" t="str">
        <f t="shared" si="247"/>
        <v/>
      </c>
      <c r="WAK19" t="str">
        <f t="shared" si="247"/>
        <v/>
      </c>
      <c r="WAL19" t="str">
        <f t="shared" si="247"/>
        <v/>
      </c>
      <c r="WAM19" t="str">
        <f t="shared" si="247"/>
        <v/>
      </c>
      <c r="WAN19" t="str">
        <f t="shared" si="247"/>
        <v/>
      </c>
      <c r="WAO19" t="str">
        <f t="shared" si="247"/>
        <v/>
      </c>
      <c r="WAP19" t="str">
        <f t="shared" si="247"/>
        <v/>
      </c>
      <c r="WAQ19" t="str">
        <f t="shared" si="247"/>
        <v/>
      </c>
      <c r="WAR19" t="str">
        <f t="shared" si="247"/>
        <v/>
      </c>
      <c r="WAS19" t="str">
        <f t="shared" si="247"/>
        <v/>
      </c>
      <c r="WAT19" t="str">
        <f t="shared" si="247"/>
        <v/>
      </c>
      <c r="WAU19" t="str">
        <f t="shared" si="247"/>
        <v/>
      </c>
      <c r="WAV19" t="str">
        <f t="shared" si="247"/>
        <v/>
      </c>
      <c r="WAW19" t="str">
        <f t="shared" si="247"/>
        <v/>
      </c>
      <c r="WAX19" t="str">
        <f t="shared" si="247"/>
        <v/>
      </c>
      <c r="WAY19" t="str">
        <f t="shared" si="247"/>
        <v/>
      </c>
      <c r="WAZ19" t="str">
        <f t="shared" si="247"/>
        <v/>
      </c>
      <c r="WBA19" t="str">
        <f t="shared" si="247"/>
        <v/>
      </c>
      <c r="WBB19" t="str">
        <f t="shared" si="247"/>
        <v/>
      </c>
      <c r="WBC19" t="str">
        <f t="shared" si="247"/>
        <v/>
      </c>
      <c r="WBD19" t="str">
        <f t="shared" si="247"/>
        <v/>
      </c>
      <c r="WBE19" t="str">
        <f t="shared" si="247"/>
        <v/>
      </c>
      <c r="WBF19" t="str">
        <f t="shared" si="247"/>
        <v/>
      </c>
      <c r="WBG19" t="str">
        <f t="shared" si="247"/>
        <v/>
      </c>
      <c r="WBH19" t="str">
        <f t="shared" si="247"/>
        <v/>
      </c>
      <c r="WBI19" t="str">
        <f t="shared" si="247"/>
        <v/>
      </c>
      <c r="WBJ19" t="str">
        <f t="shared" si="247"/>
        <v/>
      </c>
      <c r="WBK19" t="str">
        <f t="shared" si="247"/>
        <v/>
      </c>
      <c r="WBL19" t="str">
        <f t="shared" si="247"/>
        <v/>
      </c>
      <c r="WBM19" t="str">
        <f t="shared" si="247"/>
        <v/>
      </c>
      <c r="WBN19" t="str">
        <f t="shared" si="247"/>
        <v/>
      </c>
      <c r="WBO19" t="str">
        <f t="shared" si="247"/>
        <v/>
      </c>
      <c r="WBP19" t="str">
        <f t="shared" si="247"/>
        <v/>
      </c>
      <c r="WBQ19" t="str">
        <f t="shared" si="247"/>
        <v/>
      </c>
      <c r="WBR19" t="str">
        <f t="shared" si="247"/>
        <v/>
      </c>
      <c r="WBS19" t="str">
        <f t="shared" si="247"/>
        <v/>
      </c>
      <c r="WBT19" t="str">
        <f t="shared" ref="WBT19:WEE19" si="248">IF(OR(WBT18=1,WBT17=1),"Fed Intervention","")</f>
        <v/>
      </c>
      <c r="WBU19" t="str">
        <f t="shared" si="248"/>
        <v/>
      </c>
      <c r="WBV19" t="str">
        <f t="shared" si="248"/>
        <v/>
      </c>
      <c r="WBW19" t="str">
        <f t="shared" si="248"/>
        <v/>
      </c>
      <c r="WBX19" t="str">
        <f t="shared" si="248"/>
        <v/>
      </c>
      <c r="WBY19" t="str">
        <f t="shared" si="248"/>
        <v/>
      </c>
      <c r="WBZ19" t="str">
        <f t="shared" si="248"/>
        <v/>
      </c>
      <c r="WCA19" t="str">
        <f t="shared" si="248"/>
        <v/>
      </c>
      <c r="WCB19" t="str">
        <f t="shared" si="248"/>
        <v/>
      </c>
      <c r="WCC19" t="str">
        <f t="shared" si="248"/>
        <v/>
      </c>
      <c r="WCD19" t="str">
        <f t="shared" si="248"/>
        <v/>
      </c>
      <c r="WCE19" t="str">
        <f t="shared" si="248"/>
        <v/>
      </c>
      <c r="WCF19" t="str">
        <f t="shared" si="248"/>
        <v/>
      </c>
      <c r="WCG19" t="str">
        <f t="shared" si="248"/>
        <v/>
      </c>
      <c r="WCH19" t="str">
        <f t="shared" si="248"/>
        <v/>
      </c>
      <c r="WCI19" t="str">
        <f t="shared" si="248"/>
        <v/>
      </c>
      <c r="WCJ19" t="str">
        <f t="shared" si="248"/>
        <v/>
      </c>
      <c r="WCK19" t="str">
        <f t="shared" si="248"/>
        <v/>
      </c>
      <c r="WCL19" t="str">
        <f t="shared" si="248"/>
        <v/>
      </c>
      <c r="WCM19" t="str">
        <f t="shared" si="248"/>
        <v/>
      </c>
      <c r="WCN19" t="str">
        <f t="shared" si="248"/>
        <v/>
      </c>
      <c r="WCO19" t="str">
        <f t="shared" si="248"/>
        <v/>
      </c>
      <c r="WCP19" t="str">
        <f t="shared" si="248"/>
        <v/>
      </c>
      <c r="WCQ19" t="str">
        <f t="shared" si="248"/>
        <v/>
      </c>
      <c r="WCR19" t="str">
        <f t="shared" si="248"/>
        <v/>
      </c>
      <c r="WCS19" t="str">
        <f t="shared" si="248"/>
        <v/>
      </c>
      <c r="WCT19" t="str">
        <f t="shared" si="248"/>
        <v/>
      </c>
      <c r="WCU19" t="str">
        <f t="shared" si="248"/>
        <v/>
      </c>
      <c r="WCV19" t="str">
        <f t="shared" si="248"/>
        <v/>
      </c>
      <c r="WCW19" t="str">
        <f t="shared" si="248"/>
        <v/>
      </c>
      <c r="WCX19" t="str">
        <f t="shared" si="248"/>
        <v/>
      </c>
      <c r="WCY19" t="str">
        <f t="shared" si="248"/>
        <v/>
      </c>
      <c r="WCZ19" t="str">
        <f t="shared" si="248"/>
        <v/>
      </c>
      <c r="WDA19" t="str">
        <f t="shared" si="248"/>
        <v/>
      </c>
      <c r="WDB19" t="str">
        <f t="shared" si="248"/>
        <v/>
      </c>
      <c r="WDC19" t="str">
        <f t="shared" si="248"/>
        <v/>
      </c>
      <c r="WDD19" t="str">
        <f t="shared" si="248"/>
        <v/>
      </c>
      <c r="WDE19" t="str">
        <f t="shared" si="248"/>
        <v/>
      </c>
      <c r="WDF19" t="str">
        <f t="shared" si="248"/>
        <v/>
      </c>
      <c r="WDG19" t="str">
        <f t="shared" si="248"/>
        <v/>
      </c>
      <c r="WDH19" t="str">
        <f t="shared" si="248"/>
        <v/>
      </c>
      <c r="WDI19" t="str">
        <f t="shared" si="248"/>
        <v/>
      </c>
      <c r="WDJ19" t="str">
        <f t="shared" si="248"/>
        <v/>
      </c>
      <c r="WDK19" t="str">
        <f t="shared" si="248"/>
        <v/>
      </c>
      <c r="WDL19" t="str">
        <f t="shared" si="248"/>
        <v/>
      </c>
      <c r="WDM19" t="str">
        <f t="shared" si="248"/>
        <v/>
      </c>
      <c r="WDN19" t="str">
        <f t="shared" si="248"/>
        <v/>
      </c>
      <c r="WDO19" t="str">
        <f t="shared" si="248"/>
        <v/>
      </c>
      <c r="WDP19" t="str">
        <f t="shared" si="248"/>
        <v/>
      </c>
      <c r="WDQ19" t="str">
        <f t="shared" si="248"/>
        <v/>
      </c>
      <c r="WDR19" t="str">
        <f t="shared" si="248"/>
        <v/>
      </c>
      <c r="WDS19" t="str">
        <f t="shared" si="248"/>
        <v/>
      </c>
      <c r="WDT19" t="str">
        <f t="shared" si="248"/>
        <v/>
      </c>
      <c r="WDU19" t="str">
        <f t="shared" si="248"/>
        <v/>
      </c>
      <c r="WDV19" t="str">
        <f t="shared" si="248"/>
        <v/>
      </c>
      <c r="WDW19" t="str">
        <f t="shared" si="248"/>
        <v/>
      </c>
      <c r="WDX19" t="str">
        <f t="shared" si="248"/>
        <v/>
      </c>
      <c r="WDY19" t="str">
        <f t="shared" si="248"/>
        <v/>
      </c>
      <c r="WDZ19" t="str">
        <f t="shared" si="248"/>
        <v/>
      </c>
      <c r="WEA19" t="str">
        <f t="shared" si="248"/>
        <v/>
      </c>
      <c r="WEB19" t="str">
        <f t="shared" si="248"/>
        <v/>
      </c>
      <c r="WEC19" t="str">
        <f t="shared" si="248"/>
        <v/>
      </c>
      <c r="WED19" t="str">
        <f t="shared" si="248"/>
        <v/>
      </c>
      <c r="WEE19" t="str">
        <f t="shared" si="248"/>
        <v/>
      </c>
      <c r="WEF19" t="str">
        <f t="shared" ref="WEF19:WGQ19" si="249">IF(OR(WEF18=1,WEF17=1),"Fed Intervention","")</f>
        <v/>
      </c>
      <c r="WEG19" t="str">
        <f t="shared" si="249"/>
        <v/>
      </c>
      <c r="WEH19" t="str">
        <f t="shared" si="249"/>
        <v/>
      </c>
      <c r="WEI19" t="str">
        <f t="shared" si="249"/>
        <v/>
      </c>
      <c r="WEJ19" t="str">
        <f t="shared" si="249"/>
        <v/>
      </c>
      <c r="WEK19" t="str">
        <f t="shared" si="249"/>
        <v/>
      </c>
      <c r="WEL19" t="str">
        <f t="shared" si="249"/>
        <v/>
      </c>
      <c r="WEM19" t="str">
        <f t="shared" si="249"/>
        <v/>
      </c>
      <c r="WEN19" t="str">
        <f t="shared" si="249"/>
        <v/>
      </c>
      <c r="WEO19" t="str">
        <f t="shared" si="249"/>
        <v/>
      </c>
      <c r="WEP19" t="str">
        <f t="shared" si="249"/>
        <v/>
      </c>
      <c r="WEQ19" t="str">
        <f t="shared" si="249"/>
        <v/>
      </c>
      <c r="WER19" t="str">
        <f t="shared" si="249"/>
        <v/>
      </c>
      <c r="WES19" t="str">
        <f t="shared" si="249"/>
        <v/>
      </c>
      <c r="WET19" t="str">
        <f t="shared" si="249"/>
        <v/>
      </c>
      <c r="WEU19" t="str">
        <f t="shared" si="249"/>
        <v/>
      </c>
      <c r="WEV19" t="str">
        <f t="shared" si="249"/>
        <v/>
      </c>
      <c r="WEW19" t="str">
        <f t="shared" si="249"/>
        <v/>
      </c>
      <c r="WEX19" t="str">
        <f t="shared" si="249"/>
        <v/>
      </c>
      <c r="WEY19" t="str">
        <f t="shared" si="249"/>
        <v/>
      </c>
      <c r="WEZ19" t="str">
        <f t="shared" si="249"/>
        <v/>
      </c>
      <c r="WFA19" t="str">
        <f t="shared" si="249"/>
        <v/>
      </c>
      <c r="WFB19" t="str">
        <f t="shared" si="249"/>
        <v/>
      </c>
      <c r="WFC19" t="str">
        <f t="shared" si="249"/>
        <v/>
      </c>
      <c r="WFD19" t="str">
        <f t="shared" si="249"/>
        <v/>
      </c>
      <c r="WFE19" t="str">
        <f t="shared" si="249"/>
        <v/>
      </c>
      <c r="WFF19" t="str">
        <f t="shared" si="249"/>
        <v/>
      </c>
      <c r="WFG19" t="str">
        <f t="shared" si="249"/>
        <v/>
      </c>
      <c r="WFH19" t="str">
        <f t="shared" si="249"/>
        <v/>
      </c>
      <c r="WFI19" t="str">
        <f t="shared" si="249"/>
        <v/>
      </c>
      <c r="WFJ19" t="str">
        <f t="shared" si="249"/>
        <v/>
      </c>
      <c r="WFK19" t="str">
        <f t="shared" si="249"/>
        <v/>
      </c>
      <c r="WFL19" t="str">
        <f t="shared" si="249"/>
        <v/>
      </c>
      <c r="WFM19" t="str">
        <f t="shared" si="249"/>
        <v/>
      </c>
      <c r="WFN19" t="str">
        <f t="shared" si="249"/>
        <v/>
      </c>
      <c r="WFO19" t="str">
        <f t="shared" si="249"/>
        <v/>
      </c>
      <c r="WFP19" t="str">
        <f t="shared" si="249"/>
        <v/>
      </c>
      <c r="WFQ19" t="str">
        <f t="shared" si="249"/>
        <v/>
      </c>
      <c r="WFR19" t="str">
        <f t="shared" si="249"/>
        <v/>
      </c>
      <c r="WFS19" t="str">
        <f t="shared" si="249"/>
        <v/>
      </c>
      <c r="WFT19" t="str">
        <f t="shared" si="249"/>
        <v/>
      </c>
      <c r="WFU19" t="str">
        <f t="shared" si="249"/>
        <v/>
      </c>
      <c r="WFV19" t="str">
        <f t="shared" si="249"/>
        <v/>
      </c>
      <c r="WFW19" t="str">
        <f t="shared" si="249"/>
        <v/>
      </c>
      <c r="WFX19" t="str">
        <f t="shared" si="249"/>
        <v/>
      </c>
      <c r="WFY19" t="str">
        <f t="shared" si="249"/>
        <v/>
      </c>
      <c r="WFZ19" t="str">
        <f t="shared" si="249"/>
        <v/>
      </c>
      <c r="WGA19" t="str">
        <f t="shared" si="249"/>
        <v/>
      </c>
      <c r="WGB19" t="str">
        <f t="shared" si="249"/>
        <v/>
      </c>
      <c r="WGC19" t="str">
        <f t="shared" si="249"/>
        <v/>
      </c>
      <c r="WGD19" t="str">
        <f t="shared" si="249"/>
        <v/>
      </c>
      <c r="WGE19" t="str">
        <f t="shared" si="249"/>
        <v/>
      </c>
      <c r="WGF19" t="str">
        <f t="shared" si="249"/>
        <v/>
      </c>
      <c r="WGG19" t="str">
        <f t="shared" si="249"/>
        <v/>
      </c>
      <c r="WGH19" t="str">
        <f t="shared" si="249"/>
        <v/>
      </c>
      <c r="WGI19" t="str">
        <f t="shared" si="249"/>
        <v/>
      </c>
      <c r="WGJ19" t="str">
        <f t="shared" si="249"/>
        <v/>
      </c>
      <c r="WGK19" t="str">
        <f t="shared" si="249"/>
        <v/>
      </c>
      <c r="WGL19" t="str">
        <f t="shared" si="249"/>
        <v/>
      </c>
      <c r="WGM19" t="str">
        <f t="shared" si="249"/>
        <v/>
      </c>
      <c r="WGN19" t="str">
        <f t="shared" si="249"/>
        <v/>
      </c>
      <c r="WGO19" t="str">
        <f t="shared" si="249"/>
        <v/>
      </c>
      <c r="WGP19" t="str">
        <f t="shared" si="249"/>
        <v/>
      </c>
      <c r="WGQ19" t="str">
        <f t="shared" si="249"/>
        <v/>
      </c>
      <c r="WGR19" t="str">
        <f t="shared" ref="WGR19:WJC19" si="250">IF(OR(WGR18=1,WGR17=1),"Fed Intervention","")</f>
        <v/>
      </c>
      <c r="WGS19" t="str">
        <f t="shared" si="250"/>
        <v/>
      </c>
      <c r="WGT19" t="str">
        <f t="shared" si="250"/>
        <v/>
      </c>
      <c r="WGU19" t="str">
        <f t="shared" si="250"/>
        <v/>
      </c>
      <c r="WGV19" t="str">
        <f t="shared" si="250"/>
        <v/>
      </c>
      <c r="WGW19" t="str">
        <f t="shared" si="250"/>
        <v/>
      </c>
      <c r="WGX19" t="str">
        <f t="shared" si="250"/>
        <v/>
      </c>
      <c r="WGY19" t="str">
        <f t="shared" si="250"/>
        <v/>
      </c>
      <c r="WGZ19" t="str">
        <f t="shared" si="250"/>
        <v/>
      </c>
      <c r="WHA19" t="str">
        <f t="shared" si="250"/>
        <v/>
      </c>
      <c r="WHB19" t="str">
        <f t="shared" si="250"/>
        <v/>
      </c>
      <c r="WHC19" t="str">
        <f t="shared" si="250"/>
        <v/>
      </c>
      <c r="WHD19" t="str">
        <f t="shared" si="250"/>
        <v/>
      </c>
      <c r="WHE19" t="str">
        <f t="shared" si="250"/>
        <v/>
      </c>
      <c r="WHF19" t="str">
        <f t="shared" si="250"/>
        <v/>
      </c>
      <c r="WHG19" t="str">
        <f t="shared" si="250"/>
        <v/>
      </c>
      <c r="WHH19" t="str">
        <f t="shared" si="250"/>
        <v/>
      </c>
      <c r="WHI19" t="str">
        <f t="shared" si="250"/>
        <v/>
      </c>
      <c r="WHJ19" t="str">
        <f t="shared" si="250"/>
        <v/>
      </c>
      <c r="WHK19" t="str">
        <f t="shared" si="250"/>
        <v/>
      </c>
      <c r="WHL19" t="str">
        <f t="shared" si="250"/>
        <v/>
      </c>
      <c r="WHM19" t="str">
        <f t="shared" si="250"/>
        <v/>
      </c>
      <c r="WHN19" t="str">
        <f t="shared" si="250"/>
        <v/>
      </c>
      <c r="WHO19" t="str">
        <f t="shared" si="250"/>
        <v/>
      </c>
      <c r="WHP19" t="str">
        <f t="shared" si="250"/>
        <v/>
      </c>
      <c r="WHQ19" t="str">
        <f t="shared" si="250"/>
        <v/>
      </c>
      <c r="WHR19" t="str">
        <f t="shared" si="250"/>
        <v/>
      </c>
      <c r="WHS19" t="str">
        <f t="shared" si="250"/>
        <v/>
      </c>
      <c r="WHT19" t="str">
        <f t="shared" si="250"/>
        <v/>
      </c>
      <c r="WHU19" t="str">
        <f t="shared" si="250"/>
        <v/>
      </c>
      <c r="WHV19" t="str">
        <f t="shared" si="250"/>
        <v/>
      </c>
      <c r="WHW19" t="str">
        <f t="shared" si="250"/>
        <v/>
      </c>
      <c r="WHX19" t="str">
        <f t="shared" si="250"/>
        <v/>
      </c>
      <c r="WHY19" t="str">
        <f t="shared" si="250"/>
        <v/>
      </c>
      <c r="WHZ19" t="str">
        <f t="shared" si="250"/>
        <v/>
      </c>
      <c r="WIA19" t="str">
        <f t="shared" si="250"/>
        <v/>
      </c>
      <c r="WIB19" t="str">
        <f t="shared" si="250"/>
        <v/>
      </c>
      <c r="WIC19" t="str">
        <f t="shared" si="250"/>
        <v/>
      </c>
      <c r="WID19" t="str">
        <f t="shared" si="250"/>
        <v/>
      </c>
      <c r="WIE19" t="str">
        <f t="shared" si="250"/>
        <v/>
      </c>
      <c r="WIF19" t="str">
        <f t="shared" si="250"/>
        <v/>
      </c>
      <c r="WIG19" t="str">
        <f t="shared" si="250"/>
        <v/>
      </c>
      <c r="WIH19" t="str">
        <f t="shared" si="250"/>
        <v/>
      </c>
      <c r="WII19" t="str">
        <f t="shared" si="250"/>
        <v/>
      </c>
      <c r="WIJ19" t="str">
        <f t="shared" si="250"/>
        <v/>
      </c>
      <c r="WIK19" t="str">
        <f t="shared" si="250"/>
        <v/>
      </c>
      <c r="WIL19" t="str">
        <f t="shared" si="250"/>
        <v/>
      </c>
      <c r="WIM19" t="str">
        <f t="shared" si="250"/>
        <v/>
      </c>
      <c r="WIN19" t="str">
        <f t="shared" si="250"/>
        <v/>
      </c>
      <c r="WIO19" t="str">
        <f t="shared" si="250"/>
        <v/>
      </c>
      <c r="WIP19" t="str">
        <f t="shared" si="250"/>
        <v/>
      </c>
      <c r="WIQ19" t="str">
        <f t="shared" si="250"/>
        <v/>
      </c>
      <c r="WIR19" t="str">
        <f t="shared" si="250"/>
        <v/>
      </c>
      <c r="WIS19" t="str">
        <f t="shared" si="250"/>
        <v/>
      </c>
      <c r="WIT19" t="str">
        <f t="shared" si="250"/>
        <v/>
      </c>
      <c r="WIU19" t="str">
        <f t="shared" si="250"/>
        <v/>
      </c>
      <c r="WIV19" t="str">
        <f t="shared" si="250"/>
        <v/>
      </c>
      <c r="WIW19" t="str">
        <f t="shared" si="250"/>
        <v/>
      </c>
      <c r="WIX19" t="str">
        <f t="shared" si="250"/>
        <v/>
      </c>
      <c r="WIY19" t="str">
        <f t="shared" si="250"/>
        <v/>
      </c>
      <c r="WIZ19" t="str">
        <f t="shared" si="250"/>
        <v/>
      </c>
      <c r="WJA19" t="str">
        <f t="shared" si="250"/>
        <v/>
      </c>
      <c r="WJB19" t="str">
        <f t="shared" si="250"/>
        <v/>
      </c>
      <c r="WJC19" t="str">
        <f t="shared" si="250"/>
        <v/>
      </c>
      <c r="WJD19" t="str">
        <f t="shared" ref="WJD19:WLO19" si="251">IF(OR(WJD18=1,WJD17=1),"Fed Intervention","")</f>
        <v/>
      </c>
      <c r="WJE19" t="str">
        <f t="shared" si="251"/>
        <v/>
      </c>
      <c r="WJF19" t="str">
        <f t="shared" si="251"/>
        <v/>
      </c>
      <c r="WJG19" t="str">
        <f t="shared" si="251"/>
        <v/>
      </c>
      <c r="WJH19" t="str">
        <f t="shared" si="251"/>
        <v/>
      </c>
      <c r="WJI19" t="str">
        <f t="shared" si="251"/>
        <v/>
      </c>
      <c r="WJJ19" t="str">
        <f t="shared" si="251"/>
        <v/>
      </c>
      <c r="WJK19" t="str">
        <f t="shared" si="251"/>
        <v/>
      </c>
      <c r="WJL19" t="str">
        <f t="shared" si="251"/>
        <v/>
      </c>
      <c r="WJM19" t="str">
        <f t="shared" si="251"/>
        <v/>
      </c>
      <c r="WJN19" t="str">
        <f t="shared" si="251"/>
        <v/>
      </c>
      <c r="WJO19" t="str">
        <f t="shared" si="251"/>
        <v/>
      </c>
      <c r="WJP19" t="str">
        <f t="shared" si="251"/>
        <v/>
      </c>
      <c r="WJQ19" t="str">
        <f t="shared" si="251"/>
        <v/>
      </c>
      <c r="WJR19" t="str">
        <f t="shared" si="251"/>
        <v/>
      </c>
      <c r="WJS19" t="str">
        <f t="shared" si="251"/>
        <v/>
      </c>
      <c r="WJT19" t="str">
        <f t="shared" si="251"/>
        <v/>
      </c>
      <c r="WJU19" t="str">
        <f t="shared" si="251"/>
        <v/>
      </c>
      <c r="WJV19" t="str">
        <f t="shared" si="251"/>
        <v/>
      </c>
      <c r="WJW19" t="str">
        <f t="shared" si="251"/>
        <v/>
      </c>
      <c r="WJX19" t="str">
        <f t="shared" si="251"/>
        <v/>
      </c>
      <c r="WJY19" t="str">
        <f t="shared" si="251"/>
        <v/>
      </c>
      <c r="WJZ19" t="str">
        <f t="shared" si="251"/>
        <v/>
      </c>
      <c r="WKA19" t="str">
        <f t="shared" si="251"/>
        <v/>
      </c>
      <c r="WKB19" t="str">
        <f t="shared" si="251"/>
        <v/>
      </c>
      <c r="WKC19" t="str">
        <f t="shared" si="251"/>
        <v/>
      </c>
      <c r="WKD19" t="str">
        <f t="shared" si="251"/>
        <v/>
      </c>
      <c r="WKE19" t="str">
        <f t="shared" si="251"/>
        <v/>
      </c>
      <c r="WKF19" t="str">
        <f t="shared" si="251"/>
        <v/>
      </c>
      <c r="WKG19" t="str">
        <f t="shared" si="251"/>
        <v/>
      </c>
      <c r="WKH19" t="str">
        <f t="shared" si="251"/>
        <v/>
      </c>
      <c r="WKI19" t="str">
        <f t="shared" si="251"/>
        <v/>
      </c>
      <c r="WKJ19" t="str">
        <f t="shared" si="251"/>
        <v/>
      </c>
      <c r="WKK19" t="str">
        <f t="shared" si="251"/>
        <v/>
      </c>
      <c r="WKL19" t="str">
        <f t="shared" si="251"/>
        <v/>
      </c>
      <c r="WKM19" t="str">
        <f t="shared" si="251"/>
        <v/>
      </c>
      <c r="WKN19" t="str">
        <f t="shared" si="251"/>
        <v/>
      </c>
      <c r="WKO19" t="str">
        <f t="shared" si="251"/>
        <v/>
      </c>
      <c r="WKP19" t="str">
        <f t="shared" si="251"/>
        <v/>
      </c>
      <c r="WKQ19" t="str">
        <f t="shared" si="251"/>
        <v/>
      </c>
      <c r="WKR19" t="str">
        <f t="shared" si="251"/>
        <v/>
      </c>
      <c r="WKS19" t="str">
        <f t="shared" si="251"/>
        <v/>
      </c>
      <c r="WKT19" t="str">
        <f t="shared" si="251"/>
        <v/>
      </c>
      <c r="WKU19" t="str">
        <f t="shared" si="251"/>
        <v/>
      </c>
      <c r="WKV19" t="str">
        <f t="shared" si="251"/>
        <v/>
      </c>
      <c r="WKW19" t="str">
        <f t="shared" si="251"/>
        <v/>
      </c>
      <c r="WKX19" t="str">
        <f t="shared" si="251"/>
        <v/>
      </c>
      <c r="WKY19" t="str">
        <f t="shared" si="251"/>
        <v/>
      </c>
      <c r="WKZ19" t="str">
        <f t="shared" si="251"/>
        <v/>
      </c>
      <c r="WLA19" t="str">
        <f t="shared" si="251"/>
        <v/>
      </c>
      <c r="WLB19" t="str">
        <f t="shared" si="251"/>
        <v/>
      </c>
      <c r="WLC19" t="str">
        <f t="shared" si="251"/>
        <v/>
      </c>
      <c r="WLD19" t="str">
        <f t="shared" si="251"/>
        <v/>
      </c>
      <c r="WLE19" t="str">
        <f t="shared" si="251"/>
        <v/>
      </c>
      <c r="WLF19" t="str">
        <f t="shared" si="251"/>
        <v/>
      </c>
      <c r="WLG19" t="str">
        <f t="shared" si="251"/>
        <v/>
      </c>
      <c r="WLH19" t="str">
        <f t="shared" si="251"/>
        <v/>
      </c>
      <c r="WLI19" t="str">
        <f t="shared" si="251"/>
        <v/>
      </c>
      <c r="WLJ19" t="str">
        <f t="shared" si="251"/>
        <v/>
      </c>
      <c r="WLK19" t="str">
        <f t="shared" si="251"/>
        <v/>
      </c>
      <c r="WLL19" t="str">
        <f t="shared" si="251"/>
        <v/>
      </c>
      <c r="WLM19" t="str">
        <f t="shared" si="251"/>
        <v/>
      </c>
      <c r="WLN19" t="str">
        <f t="shared" si="251"/>
        <v/>
      </c>
      <c r="WLO19" t="str">
        <f t="shared" si="251"/>
        <v/>
      </c>
      <c r="WLP19" t="str">
        <f t="shared" ref="WLP19:WOA19" si="252">IF(OR(WLP18=1,WLP17=1),"Fed Intervention","")</f>
        <v/>
      </c>
      <c r="WLQ19" t="str">
        <f t="shared" si="252"/>
        <v/>
      </c>
      <c r="WLR19" t="str">
        <f t="shared" si="252"/>
        <v/>
      </c>
      <c r="WLS19" t="str">
        <f t="shared" si="252"/>
        <v/>
      </c>
      <c r="WLT19" t="str">
        <f t="shared" si="252"/>
        <v/>
      </c>
      <c r="WLU19" t="str">
        <f t="shared" si="252"/>
        <v/>
      </c>
      <c r="WLV19" t="str">
        <f t="shared" si="252"/>
        <v/>
      </c>
      <c r="WLW19" t="str">
        <f t="shared" si="252"/>
        <v/>
      </c>
      <c r="WLX19" t="str">
        <f t="shared" si="252"/>
        <v/>
      </c>
      <c r="WLY19" t="str">
        <f t="shared" si="252"/>
        <v/>
      </c>
      <c r="WLZ19" t="str">
        <f t="shared" si="252"/>
        <v/>
      </c>
      <c r="WMA19" t="str">
        <f t="shared" si="252"/>
        <v/>
      </c>
      <c r="WMB19" t="str">
        <f t="shared" si="252"/>
        <v/>
      </c>
      <c r="WMC19" t="str">
        <f t="shared" si="252"/>
        <v/>
      </c>
      <c r="WMD19" t="str">
        <f t="shared" si="252"/>
        <v/>
      </c>
      <c r="WME19" t="str">
        <f t="shared" si="252"/>
        <v/>
      </c>
      <c r="WMF19" t="str">
        <f t="shared" si="252"/>
        <v/>
      </c>
      <c r="WMG19" t="str">
        <f t="shared" si="252"/>
        <v/>
      </c>
      <c r="WMH19" t="str">
        <f t="shared" si="252"/>
        <v/>
      </c>
      <c r="WMI19" t="str">
        <f t="shared" si="252"/>
        <v/>
      </c>
      <c r="WMJ19" t="str">
        <f t="shared" si="252"/>
        <v/>
      </c>
      <c r="WMK19" t="str">
        <f t="shared" si="252"/>
        <v/>
      </c>
      <c r="WML19" t="str">
        <f t="shared" si="252"/>
        <v/>
      </c>
      <c r="WMM19" t="str">
        <f t="shared" si="252"/>
        <v/>
      </c>
      <c r="WMN19" t="str">
        <f t="shared" si="252"/>
        <v/>
      </c>
      <c r="WMO19" t="str">
        <f t="shared" si="252"/>
        <v/>
      </c>
      <c r="WMP19" t="str">
        <f t="shared" si="252"/>
        <v/>
      </c>
      <c r="WMQ19" t="str">
        <f t="shared" si="252"/>
        <v/>
      </c>
      <c r="WMR19" t="str">
        <f t="shared" si="252"/>
        <v/>
      </c>
      <c r="WMS19" t="str">
        <f t="shared" si="252"/>
        <v/>
      </c>
      <c r="WMT19" t="str">
        <f t="shared" si="252"/>
        <v/>
      </c>
      <c r="WMU19" t="str">
        <f t="shared" si="252"/>
        <v/>
      </c>
      <c r="WMV19" t="str">
        <f t="shared" si="252"/>
        <v/>
      </c>
      <c r="WMW19" t="str">
        <f t="shared" si="252"/>
        <v/>
      </c>
      <c r="WMX19" t="str">
        <f t="shared" si="252"/>
        <v/>
      </c>
      <c r="WMY19" t="str">
        <f t="shared" si="252"/>
        <v/>
      </c>
      <c r="WMZ19" t="str">
        <f t="shared" si="252"/>
        <v/>
      </c>
      <c r="WNA19" t="str">
        <f t="shared" si="252"/>
        <v/>
      </c>
      <c r="WNB19" t="str">
        <f t="shared" si="252"/>
        <v/>
      </c>
      <c r="WNC19" t="str">
        <f t="shared" si="252"/>
        <v/>
      </c>
      <c r="WND19" t="str">
        <f t="shared" si="252"/>
        <v/>
      </c>
      <c r="WNE19" t="str">
        <f t="shared" si="252"/>
        <v/>
      </c>
      <c r="WNF19" t="str">
        <f t="shared" si="252"/>
        <v/>
      </c>
      <c r="WNG19" t="str">
        <f t="shared" si="252"/>
        <v/>
      </c>
      <c r="WNH19" t="str">
        <f t="shared" si="252"/>
        <v/>
      </c>
      <c r="WNI19" t="str">
        <f t="shared" si="252"/>
        <v/>
      </c>
      <c r="WNJ19" t="str">
        <f t="shared" si="252"/>
        <v/>
      </c>
      <c r="WNK19" t="str">
        <f t="shared" si="252"/>
        <v/>
      </c>
      <c r="WNL19" t="str">
        <f t="shared" si="252"/>
        <v/>
      </c>
      <c r="WNM19" t="str">
        <f t="shared" si="252"/>
        <v/>
      </c>
      <c r="WNN19" t="str">
        <f t="shared" si="252"/>
        <v/>
      </c>
      <c r="WNO19" t="str">
        <f t="shared" si="252"/>
        <v/>
      </c>
      <c r="WNP19" t="str">
        <f t="shared" si="252"/>
        <v/>
      </c>
      <c r="WNQ19" t="str">
        <f t="shared" si="252"/>
        <v/>
      </c>
      <c r="WNR19" t="str">
        <f t="shared" si="252"/>
        <v/>
      </c>
      <c r="WNS19" t="str">
        <f t="shared" si="252"/>
        <v/>
      </c>
      <c r="WNT19" t="str">
        <f t="shared" si="252"/>
        <v/>
      </c>
      <c r="WNU19" t="str">
        <f t="shared" si="252"/>
        <v/>
      </c>
      <c r="WNV19" t="str">
        <f t="shared" si="252"/>
        <v/>
      </c>
      <c r="WNW19" t="str">
        <f t="shared" si="252"/>
        <v/>
      </c>
      <c r="WNX19" t="str">
        <f t="shared" si="252"/>
        <v/>
      </c>
      <c r="WNY19" t="str">
        <f t="shared" si="252"/>
        <v/>
      </c>
      <c r="WNZ19" t="str">
        <f t="shared" si="252"/>
        <v/>
      </c>
      <c r="WOA19" t="str">
        <f t="shared" si="252"/>
        <v/>
      </c>
      <c r="WOB19" t="str">
        <f t="shared" ref="WOB19:WQM19" si="253">IF(OR(WOB18=1,WOB17=1),"Fed Intervention","")</f>
        <v/>
      </c>
      <c r="WOC19" t="str">
        <f t="shared" si="253"/>
        <v/>
      </c>
      <c r="WOD19" t="str">
        <f t="shared" si="253"/>
        <v/>
      </c>
      <c r="WOE19" t="str">
        <f t="shared" si="253"/>
        <v/>
      </c>
      <c r="WOF19" t="str">
        <f t="shared" si="253"/>
        <v/>
      </c>
      <c r="WOG19" t="str">
        <f t="shared" si="253"/>
        <v/>
      </c>
      <c r="WOH19" t="str">
        <f t="shared" si="253"/>
        <v/>
      </c>
      <c r="WOI19" t="str">
        <f t="shared" si="253"/>
        <v/>
      </c>
      <c r="WOJ19" t="str">
        <f t="shared" si="253"/>
        <v/>
      </c>
      <c r="WOK19" t="str">
        <f t="shared" si="253"/>
        <v/>
      </c>
      <c r="WOL19" t="str">
        <f t="shared" si="253"/>
        <v/>
      </c>
      <c r="WOM19" t="str">
        <f t="shared" si="253"/>
        <v/>
      </c>
      <c r="WON19" t="str">
        <f t="shared" si="253"/>
        <v/>
      </c>
      <c r="WOO19" t="str">
        <f t="shared" si="253"/>
        <v/>
      </c>
      <c r="WOP19" t="str">
        <f t="shared" si="253"/>
        <v/>
      </c>
      <c r="WOQ19" t="str">
        <f t="shared" si="253"/>
        <v/>
      </c>
      <c r="WOR19" t="str">
        <f t="shared" si="253"/>
        <v/>
      </c>
      <c r="WOS19" t="str">
        <f t="shared" si="253"/>
        <v/>
      </c>
      <c r="WOT19" t="str">
        <f t="shared" si="253"/>
        <v/>
      </c>
      <c r="WOU19" t="str">
        <f t="shared" si="253"/>
        <v/>
      </c>
      <c r="WOV19" t="str">
        <f t="shared" si="253"/>
        <v/>
      </c>
      <c r="WOW19" t="str">
        <f t="shared" si="253"/>
        <v/>
      </c>
      <c r="WOX19" t="str">
        <f t="shared" si="253"/>
        <v/>
      </c>
      <c r="WOY19" t="str">
        <f t="shared" si="253"/>
        <v/>
      </c>
      <c r="WOZ19" t="str">
        <f t="shared" si="253"/>
        <v/>
      </c>
      <c r="WPA19" t="str">
        <f t="shared" si="253"/>
        <v/>
      </c>
      <c r="WPB19" t="str">
        <f t="shared" si="253"/>
        <v/>
      </c>
      <c r="WPC19" t="str">
        <f t="shared" si="253"/>
        <v/>
      </c>
      <c r="WPD19" t="str">
        <f t="shared" si="253"/>
        <v/>
      </c>
      <c r="WPE19" t="str">
        <f t="shared" si="253"/>
        <v/>
      </c>
      <c r="WPF19" t="str">
        <f t="shared" si="253"/>
        <v/>
      </c>
      <c r="WPG19" t="str">
        <f t="shared" si="253"/>
        <v/>
      </c>
      <c r="WPH19" t="str">
        <f t="shared" si="253"/>
        <v/>
      </c>
      <c r="WPI19" t="str">
        <f t="shared" si="253"/>
        <v/>
      </c>
      <c r="WPJ19" t="str">
        <f t="shared" si="253"/>
        <v/>
      </c>
      <c r="WPK19" t="str">
        <f t="shared" si="253"/>
        <v/>
      </c>
      <c r="WPL19" t="str">
        <f t="shared" si="253"/>
        <v/>
      </c>
      <c r="WPM19" t="str">
        <f t="shared" si="253"/>
        <v/>
      </c>
      <c r="WPN19" t="str">
        <f t="shared" si="253"/>
        <v/>
      </c>
      <c r="WPO19" t="str">
        <f t="shared" si="253"/>
        <v/>
      </c>
      <c r="WPP19" t="str">
        <f t="shared" si="253"/>
        <v/>
      </c>
      <c r="WPQ19" t="str">
        <f t="shared" si="253"/>
        <v/>
      </c>
      <c r="WPR19" t="str">
        <f t="shared" si="253"/>
        <v/>
      </c>
      <c r="WPS19" t="str">
        <f t="shared" si="253"/>
        <v/>
      </c>
      <c r="WPT19" t="str">
        <f t="shared" si="253"/>
        <v/>
      </c>
      <c r="WPU19" t="str">
        <f t="shared" si="253"/>
        <v/>
      </c>
      <c r="WPV19" t="str">
        <f t="shared" si="253"/>
        <v/>
      </c>
      <c r="WPW19" t="str">
        <f t="shared" si="253"/>
        <v/>
      </c>
      <c r="WPX19" t="str">
        <f t="shared" si="253"/>
        <v/>
      </c>
      <c r="WPY19" t="str">
        <f t="shared" si="253"/>
        <v/>
      </c>
      <c r="WPZ19" t="str">
        <f t="shared" si="253"/>
        <v/>
      </c>
      <c r="WQA19" t="str">
        <f t="shared" si="253"/>
        <v/>
      </c>
      <c r="WQB19" t="str">
        <f t="shared" si="253"/>
        <v/>
      </c>
      <c r="WQC19" t="str">
        <f t="shared" si="253"/>
        <v/>
      </c>
      <c r="WQD19" t="str">
        <f t="shared" si="253"/>
        <v/>
      </c>
      <c r="WQE19" t="str">
        <f t="shared" si="253"/>
        <v/>
      </c>
      <c r="WQF19" t="str">
        <f t="shared" si="253"/>
        <v/>
      </c>
      <c r="WQG19" t="str">
        <f t="shared" si="253"/>
        <v/>
      </c>
      <c r="WQH19" t="str">
        <f t="shared" si="253"/>
        <v/>
      </c>
      <c r="WQI19" t="str">
        <f t="shared" si="253"/>
        <v/>
      </c>
      <c r="WQJ19" t="str">
        <f t="shared" si="253"/>
        <v/>
      </c>
      <c r="WQK19" t="str">
        <f t="shared" si="253"/>
        <v/>
      </c>
      <c r="WQL19" t="str">
        <f t="shared" si="253"/>
        <v/>
      </c>
      <c r="WQM19" t="str">
        <f t="shared" si="253"/>
        <v/>
      </c>
      <c r="WQN19" t="str">
        <f t="shared" ref="WQN19:WSY19" si="254">IF(OR(WQN18=1,WQN17=1),"Fed Intervention","")</f>
        <v/>
      </c>
      <c r="WQO19" t="str">
        <f t="shared" si="254"/>
        <v/>
      </c>
      <c r="WQP19" t="str">
        <f t="shared" si="254"/>
        <v/>
      </c>
      <c r="WQQ19" t="str">
        <f t="shared" si="254"/>
        <v/>
      </c>
      <c r="WQR19" t="str">
        <f t="shared" si="254"/>
        <v/>
      </c>
      <c r="WQS19" t="str">
        <f t="shared" si="254"/>
        <v/>
      </c>
      <c r="WQT19" t="str">
        <f t="shared" si="254"/>
        <v/>
      </c>
      <c r="WQU19" t="str">
        <f t="shared" si="254"/>
        <v/>
      </c>
      <c r="WQV19" t="str">
        <f t="shared" si="254"/>
        <v/>
      </c>
      <c r="WQW19" t="str">
        <f t="shared" si="254"/>
        <v/>
      </c>
      <c r="WQX19" t="str">
        <f t="shared" si="254"/>
        <v/>
      </c>
      <c r="WQY19" t="str">
        <f t="shared" si="254"/>
        <v/>
      </c>
      <c r="WQZ19" t="str">
        <f t="shared" si="254"/>
        <v/>
      </c>
      <c r="WRA19" t="str">
        <f t="shared" si="254"/>
        <v/>
      </c>
      <c r="WRB19" t="str">
        <f t="shared" si="254"/>
        <v/>
      </c>
      <c r="WRC19" t="str">
        <f t="shared" si="254"/>
        <v/>
      </c>
      <c r="WRD19" t="str">
        <f t="shared" si="254"/>
        <v/>
      </c>
      <c r="WRE19" t="str">
        <f t="shared" si="254"/>
        <v/>
      </c>
      <c r="WRF19" t="str">
        <f t="shared" si="254"/>
        <v/>
      </c>
      <c r="WRG19" t="str">
        <f t="shared" si="254"/>
        <v/>
      </c>
      <c r="WRH19" t="str">
        <f t="shared" si="254"/>
        <v/>
      </c>
      <c r="WRI19" t="str">
        <f t="shared" si="254"/>
        <v/>
      </c>
      <c r="WRJ19" t="str">
        <f t="shared" si="254"/>
        <v/>
      </c>
      <c r="WRK19" t="str">
        <f t="shared" si="254"/>
        <v/>
      </c>
      <c r="WRL19" t="str">
        <f t="shared" si="254"/>
        <v/>
      </c>
      <c r="WRM19" t="str">
        <f t="shared" si="254"/>
        <v/>
      </c>
      <c r="WRN19" t="str">
        <f t="shared" si="254"/>
        <v/>
      </c>
      <c r="WRO19" t="str">
        <f t="shared" si="254"/>
        <v/>
      </c>
      <c r="WRP19" t="str">
        <f t="shared" si="254"/>
        <v/>
      </c>
      <c r="WRQ19" t="str">
        <f t="shared" si="254"/>
        <v/>
      </c>
      <c r="WRR19" t="str">
        <f t="shared" si="254"/>
        <v/>
      </c>
      <c r="WRS19" t="str">
        <f t="shared" si="254"/>
        <v/>
      </c>
      <c r="WRT19" t="str">
        <f t="shared" si="254"/>
        <v/>
      </c>
      <c r="WRU19" t="str">
        <f t="shared" si="254"/>
        <v/>
      </c>
      <c r="WRV19" t="str">
        <f t="shared" si="254"/>
        <v/>
      </c>
      <c r="WRW19" t="str">
        <f t="shared" si="254"/>
        <v/>
      </c>
      <c r="WRX19" t="str">
        <f t="shared" si="254"/>
        <v/>
      </c>
      <c r="WRY19" t="str">
        <f t="shared" si="254"/>
        <v/>
      </c>
      <c r="WRZ19" t="str">
        <f t="shared" si="254"/>
        <v/>
      </c>
      <c r="WSA19" t="str">
        <f t="shared" si="254"/>
        <v/>
      </c>
      <c r="WSB19" t="str">
        <f t="shared" si="254"/>
        <v/>
      </c>
      <c r="WSC19" t="str">
        <f t="shared" si="254"/>
        <v/>
      </c>
      <c r="WSD19" t="str">
        <f t="shared" si="254"/>
        <v/>
      </c>
      <c r="WSE19" t="str">
        <f t="shared" si="254"/>
        <v/>
      </c>
      <c r="WSF19" t="str">
        <f t="shared" si="254"/>
        <v/>
      </c>
      <c r="WSG19" t="str">
        <f t="shared" si="254"/>
        <v/>
      </c>
      <c r="WSH19" t="str">
        <f t="shared" si="254"/>
        <v/>
      </c>
      <c r="WSI19" t="str">
        <f t="shared" si="254"/>
        <v/>
      </c>
      <c r="WSJ19" t="str">
        <f t="shared" si="254"/>
        <v/>
      </c>
      <c r="WSK19" t="str">
        <f t="shared" si="254"/>
        <v/>
      </c>
      <c r="WSL19" t="str">
        <f t="shared" si="254"/>
        <v/>
      </c>
      <c r="WSM19" t="str">
        <f t="shared" si="254"/>
        <v/>
      </c>
      <c r="WSN19" t="str">
        <f t="shared" si="254"/>
        <v/>
      </c>
      <c r="WSO19" t="str">
        <f t="shared" si="254"/>
        <v/>
      </c>
      <c r="WSP19" t="str">
        <f t="shared" si="254"/>
        <v/>
      </c>
      <c r="WSQ19" t="str">
        <f t="shared" si="254"/>
        <v/>
      </c>
      <c r="WSR19" t="str">
        <f t="shared" si="254"/>
        <v/>
      </c>
      <c r="WSS19" t="str">
        <f t="shared" si="254"/>
        <v/>
      </c>
      <c r="WST19" t="str">
        <f t="shared" si="254"/>
        <v/>
      </c>
      <c r="WSU19" t="str">
        <f t="shared" si="254"/>
        <v/>
      </c>
      <c r="WSV19" t="str">
        <f t="shared" si="254"/>
        <v/>
      </c>
      <c r="WSW19" t="str">
        <f t="shared" si="254"/>
        <v/>
      </c>
      <c r="WSX19" t="str">
        <f t="shared" si="254"/>
        <v/>
      </c>
      <c r="WSY19" t="str">
        <f t="shared" si="254"/>
        <v/>
      </c>
      <c r="WSZ19" t="str">
        <f t="shared" ref="WSZ19:WVK19" si="255">IF(OR(WSZ18=1,WSZ17=1),"Fed Intervention","")</f>
        <v/>
      </c>
      <c r="WTA19" t="str">
        <f t="shared" si="255"/>
        <v/>
      </c>
      <c r="WTB19" t="str">
        <f t="shared" si="255"/>
        <v/>
      </c>
      <c r="WTC19" t="str">
        <f t="shared" si="255"/>
        <v/>
      </c>
      <c r="WTD19" t="str">
        <f t="shared" si="255"/>
        <v/>
      </c>
      <c r="WTE19" t="str">
        <f t="shared" si="255"/>
        <v/>
      </c>
      <c r="WTF19" t="str">
        <f t="shared" si="255"/>
        <v/>
      </c>
      <c r="WTG19" t="str">
        <f t="shared" si="255"/>
        <v/>
      </c>
      <c r="WTH19" t="str">
        <f t="shared" si="255"/>
        <v/>
      </c>
      <c r="WTI19" t="str">
        <f t="shared" si="255"/>
        <v/>
      </c>
      <c r="WTJ19" t="str">
        <f t="shared" si="255"/>
        <v/>
      </c>
      <c r="WTK19" t="str">
        <f t="shared" si="255"/>
        <v/>
      </c>
      <c r="WTL19" t="str">
        <f t="shared" si="255"/>
        <v/>
      </c>
      <c r="WTM19" t="str">
        <f t="shared" si="255"/>
        <v/>
      </c>
      <c r="WTN19" t="str">
        <f t="shared" si="255"/>
        <v/>
      </c>
      <c r="WTO19" t="str">
        <f t="shared" si="255"/>
        <v/>
      </c>
      <c r="WTP19" t="str">
        <f t="shared" si="255"/>
        <v/>
      </c>
      <c r="WTQ19" t="str">
        <f t="shared" si="255"/>
        <v/>
      </c>
      <c r="WTR19" t="str">
        <f t="shared" si="255"/>
        <v/>
      </c>
      <c r="WTS19" t="str">
        <f t="shared" si="255"/>
        <v/>
      </c>
      <c r="WTT19" t="str">
        <f t="shared" si="255"/>
        <v/>
      </c>
      <c r="WTU19" t="str">
        <f t="shared" si="255"/>
        <v/>
      </c>
      <c r="WTV19" t="str">
        <f t="shared" si="255"/>
        <v/>
      </c>
      <c r="WTW19" t="str">
        <f t="shared" si="255"/>
        <v/>
      </c>
      <c r="WTX19" t="str">
        <f t="shared" si="255"/>
        <v/>
      </c>
      <c r="WTY19" t="str">
        <f t="shared" si="255"/>
        <v/>
      </c>
      <c r="WTZ19" t="str">
        <f t="shared" si="255"/>
        <v/>
      </c>
      <c r="WUA19" t="str">
        <f t="shared" si="255"/>
        <v/>
      </c>
      <c r="WUB19" t="str">
        <f t="shared" si="255"/>
        <v/>
      </c>
      <c r="WUC19" t="str">
        <f t="shared" si="255"/>
        <v/>
      </c>
      <c r="WUD19" t="str">
        <f t="shared" si="255"/>
        <v/>
      </c>
      <c r="WUE19" t="str">
        <f t="shared" si="255"/>
        <v/>
      </c>
      <c r="WUF19" t="str">
        <f t="shared" si="255"/>
        <v/>
      </c>
      <c r="WUG19" t="str">
        <f t="shared" si="255"/>
        <v/>
      </c>
      <c r="WUH19" t="str">
        <f t="shared" si="255"/>
        <v/>
      </c>
      <c r="WUI19" t="str">
        <f t="shared" si="255"/>
        <v/>
      </c>
      <c r="WUJ19" t="str">
        <f t="shared" si="255"/>
        <v/>
      </c>
      <c r="WUK19" t="str">
        <f t="shared" si="255"/>
        <v/>
      </c>
      <c r="WUL19" t="str">
        <f t="shared" si="255"/>
        <v/>
      </c>
      <c r="WUM19" t="str">
        <f t="shared" si="255"/>
        <v/>
      </c>
      <c r="WUN19" t="str">
        <f t="shared" si="255"/>
        <v/>
      </c>
      <c r="WUO19" t="str">
        <f t="shared" si="255"/>
        <v/>
      </c>
      <c r="WUP19" t="str">
        <f t="shared" si="255"/>
        <v/>
      </c>
      <c r="WUQ19" t="str">
        <f t="shared" si="255"/>
        <v/>
      </c>
      <c r="WUR19" t="str">
        <f t="shared" si="255"/>
        <v/>
      </c>
      <c r="WUS19" t="str">
        <f t="shared" si="255"/>
        <v/>
      </c>
      <c r="WUT19" t="str">
        <f t="shared" si="255"/>
        <v/>
      </c>
      <c r="WUU19" t="str">
        <f t="shared" si="255"/>
        <v/>
      </c>
      <c r="WUV19" t="str">
        <f t="shared" si="255"/>
        <v/>
      </c>
      <c r="WUW19" t="str">
        <f t="shared" si="255"/>
        <v/>
      </c>
      <c r="WUX19" t="str">
        <f t="shared" si="255"/>
        <v/>
      </c>
      <c r="WUY19" t="str">
        <f t="shared" si="255"/>
        <v/>
      </c>
      <c r="WUZ19" t="str">
        <f t="shared" si="255"/>
        <v/>
      </c>
      <c r="WVA19" t="str">
        <f t="shared" si="255"/>
        <v/>
      </c>
      <c r="WVB19" t="str">
        <f t="shared" si="255"/>
        <v/>
      </c>
      <c r="WVC19" t="str">
        <f t="shared" si="255"/>
        <v/>
      </c>
      <c r="WVD19" t="str">
        <f t="shared" si="255"/>
        <v/>
      </c>
      <c r="WVE19" t="str">
        <f t="shared" si="255"/>
        <v/>
      </c>
      <c r="WVF19" t="str">
        <f t="shared" si="255"/>
        <v/>
      </c>
      <c r="WVG19" t="str">
        <f t="shared" si="255"/>
        <v/>
      </c>
      <c r="WVH19" t="str">
        <f t="shared" si="255"/>
        <v/>
      </c>
      <c r="WVI19" t="str">
        <f t="shared" si="255"/>
        <v/>
      </c>
      <c r="WVJ19" t="str">
        <f t="shared" si="255"/>
        <v/>
      </c>
      <c r="WVK19" t="str">
        <f t="shared" si="255"/>
        <v/>
      </c>
      <c r="WVL19" t="str">
        <f t="shared" ref="WVL19:WXW19" si="256">IF(OR(WVL18=1,WVL17=1),"Fed Intervention","")</f>
        <v/>
      </c>
      <c r="WVM19" t="str">
        <f t="shared" si="256"/>
        <v/>
      </c>
      <c r="WVN19" t="str">
        <f t="shared" si="256"/>
        <v/>
      </c>
      <c r="WVO19" t="str">
        <f t="shared" si="256"/>
        <v/>
      </c>
      <c r="WVP19" t="str">
        <f t="shared" si="256"/>
        <v/>
      </c>
      <c r="WVQ19" t="str">
        <f t="shared" si="256"/>
        <v/>
      </c>
      <c r="WVR19" t="str">
        <f t="shared" si="256"/>
        <v/>
      </c>
      <c r="WVS19" t="str">
        <f t="shared" si="256"/>
        <v/>
      </c>
      <c r="WVT19" t="str">
        <f t="shared" si="256"/>
        <v/>
      </c>
      <c r="WVU19" t="str">
        <f t="shared" si="256"/>
        <v/>
      </c>
      <c r="WVV19" t="str">
        <f t="shared" si="256"/>
        <v/>
      </c>
      <c r="WVW19" t="str">
        <f t="shared" si="256"/>
        <v/>
      </c>
      <c r="WVX19" t="str">
        <f t="shared" si="256"/>
        <v/>
      </c>
      <c r="WVY19" t="str">
        <f t="shared" si="256"/>
        <v/>
      </c>
      <c r="WVZ19" t="str">
        <f t="shared" si="256"/>
        <v/>
      </c>
      <c r="WWA19" t="str">
        <f t="shared" si="256"/>
        <v/>
      </c>
      <c r="WWB19" t="str">
        <f t="shared" si="256"/>
        <v/>
      </c>
      <c r="WWC19" t="str">
        <f t="shared" si="256"/>
        <v/>
      </c>
      <c r="WWD19" t="str">
        <f t="shared" si="256"/>
        <v/>
      </c>
      <c r="WWE19" t="str">
        <f t="shared" si="256"/>
        <v/>
      </c>
      <c r="WWF19" t="str">
        <f t="shared" si="256"/>
        <v/>
      </c>
      <c r="WWG19" t="str">
        <f t="shared" si="256"/>
        <v/>
      </c>
      <c r="WWH19" t="str">
        <f t="shared" si="256"/>
        <v/>
      </c>
      <c r="WWI19" t="str">
        <f t="shared" si="256"/>
        <v/>
      </c>
      <c r="WWJ19" t="str">
        <f t="shared" si="256"/>
        <v/>
      </c>
      <c r="WWK19" t="str">
        <f t="shared" si="256"/>
        <v/>
      </c>
      <c r="WWL19" t="str">
        <f t="shared" si="256"/>
        <v/>
      </c>
      <c r="WWM19" t="str">
        <f t="shared" si="256"/>
        <v/>
      </c>
      <c r="WWN19" t="str">
        <f t="shared" si="256"/>
        <v/>
      </c>
      <c r="WWO19" t="str">
        <f t="shared" si="256"/>
        <v/>
      </c>
      <c r="WWP19" t="str">
        <f t="shared" si="256"/>
        <v/>
      </c>
      <c r="WWQ19" t="str">
        <f t="shared" si="256"/>
        <v/>
      </c>
      <c r="WWR19" t="str">
        <f t="shared" si="256"/>
        <v/>
      </c>
      <c r="WWS19" t="str">
        <f t="shared" si="256"/>
        <v/>
      </c>
      <c r="WWT19" t="str">
        <f t="shared" si="256"/>
        <v/>
      </c>
      <c r="WWU19" t="str">
        <f t="shared" si="256"/>
        <v/>
      </c>
      <c r="WWV19" t="str">
        <f t="shared" si="256"/>
        <v/>
      </c>
      <c r="WWW19" t="str">
        <f t="shared" si="256"/>
        <v/>
      </c>
      <c r="WWX19" t="str">
        <f t="shared" si="256"/>
        <v/>
      </c>
      <c r="WWY19" t="str">
        <f t="shared" si="256"/>
        <v/>
      </c>
      <c r="WWZ19" t="str">
        <f t="shared" si="256"/>
        <v/>
      </c>
      <c r="WXA19" t="str">
        <f t="shared" si="256"/>
        <v/>
      </c>
      <c r="WXB19" t="str">
        <f t="shared" si="256"/>
        <v/>
      </c>
      <c r="WXC19" t="str">
        <f t="shared" si="256"/>
        <v/>
      </c>
      <c r="WXD19" t="str">
        <f t="shared" si="256"/>
        <v/>
      </c>
      <c r="WXE19" t="str">
        <f t="shared" si="256"/>
        <v/>
      </c>
      <c r="WXF19" t="str">
        <f t="shared" si="256"/>
        <v/>
      </c>
      <c r="WXG19" t="str">
        <f t="shared" si="256"/>
        <v/>
      </c>
      <c r="WXH19" t="str">
        <f t="shared" si="256"/>
        <v/>
      </c>
      <c r="WXI19" t="str">
        <f t="shared" si="256"/>
        <v/>
      </c>
      <c r="WXJ19" t="str">
        <f t="shared" si="256"/>
        <v/>
      </c>
      <c r="WXK19" t="str">
        <f t="shared" si="256"/>
        <v/>
      </c>
      <c r="WXL19" t="str">
        <f t="shared" si="256"/>
        <v/>
      </c>
      <c r="WXM19" t="str">
        <f t="shared" si="256"/>
        <v/>
      </c>
      <c r="WXN19" t="str">
        <f t="shared" si="256"/>
        <v/>
      </c>
      <c r="WXO19" t="str">
        <f t="shared" si="256"/>
        <v/>
      </c>
      <c r="WXP19" t="str">
        <f t="shared" si="256"/>
        <v/>
      </c>
      <c r="WXQ19" t="str">
        <f t="shared" si="256"/>
        <v/>
      </c>
      <c r="WXR19" t="str">
        <f t="shared" si="256"/>
        <v/>
      </c>
      <c r="WXS19" t="str">
        <f t="shared" si="256"/>
        <v/>
      </c>
      <c r="WXT19" t="str">
        <f t="shared" si="256"/>
        <v/>
      </c>
      <c r="WXU19" t="str">
        <f t="shared" si="256"/>
        <v/>
      </c>
      <c r="WXV19" t="str">
        <f t="shared" si="256"/>
        <v/>
      </c>
      <c r="WXW19" t="str">
        <f t="shared" si="256"/>
        <v/>
      </c>
      <c r="WXX19" t="str">
        <f t="shared" ref="WXX19:XAI19" si="257">IF(OR(WXX18=1,WXX17=1),"Fed Intervention","")</f>
        <v/>
      </c>
      <c r="WXY19" t="str">
        <f t="shared" si="257"/>
        <v/>
      </c>
      <c r="WXZ19" t="str">
        <f t="shared" si="257"/>
        <v/>
      </c>
      <c r="WYA19" t="str">
        <f t="shared" si="257"/>
        <v/>
      </c>
      <c r="WYB19" t="str">
        <f t="shared" si="257"/>
        <v/>
      </c>
      <c r="WYC19" t="str">
        <f t="shared" si="257"/>
        <v/>
      </c>
      <c r="WYD19" t="str">
        <f t="shared" si="257"/>
        <v/>
      </c>
      <c r="WYE19" t="str">
        <f t="shared" si="257"/>
        <v/>
      </c>
      <c r="WYF19" t="str">
        <f t="shared" si="257"/>
        <v/>
      </c>
      <c r="WYG19" t="str">
        <f t="shared" si="257"/>
        <v/>
      </c>
      <c r="WYH19" t="str">
        <f t="shared" si="257"/>
        <v/>
      </c>
      <c r="WYI19" t="str">
        <f t="shared" si="257"/>
        <v/>
      </c>
      <c r="WYJ19" t="str">
        <f t="shared" si="257"/>
        <v/>
      </c>
      <c r="WYK19" t="str">
        <f t="shared" si="257"/>
        <v/>
      </c>
      <c r="WYL19" t="str">
        <f t="shared" si="257"/>
        <v/>
      </c>
      <c r="WYM19" t="str">
        <f t="shared" si="257"/>
        <v/>
      </c>
      <c r="WYN19" t="str">
        <f t="shared" si="257"/>
        <v/>
      </c>
      <c r="WYO19" t="str">
        <f t="shared" si="257"/>
        <v/>
      </c>
      <c r="WYP19" t="str">
        <f t="shared" si="257"/>
        <v/>
      </c>
      <c r="WYQ19" t="str">
        <f t="shared" si="257"/>
        <v/>
      </c>
      <c r="WYR19" t="str">
        <f t="shared" si="257"/>
        <v/>
      </c>
      <c r="WYS19" t="str">
        <f t="shared" si="257"/>
        <v/>
      </c>
      <c r="WYT19" t="str">
        <f t="shared" si="257"/>
        <v/>
      </c>
      <c r="WYU19" t="str">
        <f t="shared" si="257"/>
        <v/>
      </c>
      <c r="WYV19" t="str">
        <f t="shared" si="257"/>
        <v/>
      </c>
      <c r="WYW19" t="str">
        <f t="shared" si="257"/>
        <v/>
      </c>
      <c r="WYX19" t="str">
        <f t="shared" si="257"/>
        <v/>
      </c>
      <c r="WYY19" t="str">
        <f t="shared" si="257"/>
        <v/>
      </c>
      <c r="WYZ19" t="str">
        <f t="shared" si="257"/>
        <v/>
      </c>
      <c r="WZA19" t="str">
        <f t="shared" si="257"/>
        <v/>
      </c>
      <c r="WZB19" t="str">
        <f t="shared" si="257"/>
        <v/>
      </c>
      <c r="WZC19" t="str">
        <f t="shared" si="257"/>
        <v/>
      </c>
      <c r="WZD19" t="str">
        <f t="shared" si="257"/>
        <v/>
      </c>
      <c r="WZE19" t="str">
        <f t="shared" si="257"/>
        <v/>
      </c>
      <c r="WZF19" t="str">
        <f t="shared" si="257"/>
        <v/>
      </c>
      <c r="WZG19" t="str">
        <f t="shared" si="257"/>
        <v/>
      </c>
      <c r="WZH19" t="str">
        <f t="shared" si="257"/>
        <v/>
      </c>
      <c r="WZI19" t="str">
        <f t="shared" si="257"/>
        <v/>
      </c>
      <c r="WZJ19" t="str">
        <f t="shared" si="257"/>
        <v/>
      </c>
      <c r="WZK19" t="str">
        <f t="shared" si="257"/>
        <v/>
      </c>
      <c r="WZL19" t="str">
        <f t="shared" si="257"/>
        <v/>
      </c>
      <c r="WZM19" t="str">
        <f t="shared" si="257"/>
        <v/>
      </c>
      <c r="WZN19" t="str">
        <f t="shared" si="257"/>
        <v/>
      </c>
      <c r="WZO19" t="str">
        <f t="shared" si="257"/>
        <v/>
      </c>
      <c r="WZP19" t="str">
        <f t="shared" si="257"/>
        <v/>
      </c>
      <c r="WZQ19" t="str">
        <f t="shared" si="257"/>
        <v/>
      </c>
      <c r="WZR19" t="str">
        <f t="shared" si="257"/>
        <v/>
      </c>
      <c r="WZS19" t="str">
        <f t="shared" si="257"/>
        <v/>
      </c>
      <c r="WZT19" t="str">
        <f t="shared" si="257"/>
        <v/>
      </c>
      <c r="WZU19" t="str">
        <f t="shared" si="257"/>
        <v/>
      </c>
      <c r="WZV19" t="str">
        <f t="shared" si="257"/>
        <v/>
      </c>
      <c r="WZW19" t="str">
        <f t="shared" si="257"/>
        <v/>
      </c>
      <c r="WZX19" t="str">
        <f t="shared" si="257"/>
        <v/>
      </c>
      <c r="WZY19" t="str">
        <f t="shared" si="257"/>
        <v/>
      </c>
      <c r="WZZ19" t="str">
        <f t="shared" si="257"/>
        <v/>
      </c>
      <c r="XAA19" t="str">
        <f t="shared" si="257"/>
        <v/>
      </c>
      <c r="XAB19" t="str">
        <f t="shared" si="257"/>
        <v/>
      </c>
      <c r="XAC19" t="str">
        <f t="shared" si="257"/>
        <v/>
      </c>
      <c r="XAD19" t="str">
        <f t="shared" si="257"/>
        <v/>
      </c>
      <c r="XAE19" t="str">
        <f t="shared" si="257"/>
        <v/>
      </c>
      <c r="XAF19" t="str">
        <f t="shared" si="257"/>
        <v/>
      </c>
      <c r="XAG19" t="str">
        <f t="shared" si="257"/>
        <v/>
      </c>
      <c r="XAH19" t="str">
        <f t="shared" si="257"/>
        <v/>
      </c>
      <c r="XAI19" t="str">
        <f t="shared" si="257"/>
        <v/>
      </c>
      <c r="XAJ19" t="str">
        <f t="shared" ref="XAJ19:XCU19" si="258">IF(OR(XAJ18=1,XAJ17=1),"Fed Intervention","")</f>
        <v/>
      </c>
      <c r="XAK19" t="str">
        <f t="shared" si="258"/>
        <v/>
      </c>
      <c r="XAL19" t="str">
        <f t="shared" si="258"/>
        <v/>
      </c>
      <c r="XAM19" t="str">
        <f t="shared" si="258"/>
        <v/>
      </c>
      <c r="XAN19" t="str">
        <f t="shared" si="258"/>
        <v/>
      </c>
      <c r="XAO19" t="str">
        <f t="shared" si="258"/>
        <v/>
      </c>
      <c r="XAP19" t="str">
        <f t="shared" si="258"/>
        <v/>
      </c>
      <c r="XAQ19" t="str">
        <f t="shared" si="258"/>
        <v/>
      </c>
      <c r="XAR19" t="str">
        <f t="shared" si="258"/>
        <v/>
      </c>
      <c r="XAS19" t="str">
        <f t="shared" si="258"/>
        <v/>
      </c>
      <c r="XAT19" t="str">
        <f t="shared" si="258"/>
        <v/>
      </c>
      <c r="XAU19" t="str">
        <f t="shared" si="258"/>
        <v/>
      </c>
      <c r="XAV19" t="str">
        <f t="shared" si="258"/>
        <v/>
      </c>
      <c r="XAW19" t="str">
        <f t="shared" si="258"/>
        <v/>
      </c>
      <c r="XAX19" t="str">
        <f t="shared" si="258"/>
        <v/>
      </c>
      <c r="XAY19" t="str">
        <f t="shared" si="258"/>
        <v/>
      </c>
      <c r="XAZ19" t="str">
        <f t="shared" si="258"/>
        <v/>
      </c>
      <c r="XBA19" t="str">
        <f t="shared" si="258"/>
        <v/>
      </c>
      <c r="XBB19" t="str">
        <f t="shared" si="258"/>
        <v/>
      </c>
      <c r="XBC19" t="str">
        <f t="shared" si="258"/>
        <v/>
      </c>
      <c r="XBD19" t="str">
        <f t="shared" si="258"/>
        <v/>
      </c>
      <c r="XBE19" t="str">
        <f t="shared" si="258"/>
        <v/>
      </c>
      <c r="XBF19" t="str">
        <f t="shared" si="258"/>
        <v/>
      </c>
      <c r="XBG19" t="str">
        <f t="shared" si="258"/>
        <v/>
      </c>
      <c r="XBH19" t="str">
        <f t="shared" si="258"/>
        <v/>
      </c>
      <c r="XBI19" t="str">
        <f t="shared" si="258"/>
        <v/>
      </c>
      <c r="XBJ19" t="str">
        <f t="shared" si="258"/>
        <v/>
      </c>
      <c r="XBK19" t="str">
        <f t="shared" si="258"/>
        <v/>
      </c>
      <c r="XBL19" t="str">
        <f t="shared" si="258"/>
        <v/>
      </c>
      <c r="XBM19" t="str">
        <f t="shared" si="258"/>
        <v/>
      </c>
      <c r="XBN19" t="str">
        <f t="shared" si="258"/>
        <v/>
      </c>
      <c r="XBO19" t="str">
        <f t="shared" si="258"/>
        <v/>
      </c>
      <c r="XBP19" t="str">
        <f t="shared" si="258"/>
        <v/>
      </c>
      <c r="XBQ19" t="str">
        <f t="shared" si="258"/>
        <v/>
      </c>
      <c r="XBR19" t="str">
        <f t="shared" si="258"/>
        <v/>
      </c>
      <c r="XBS19" t="str">
        <f t="shared" si="258"/>
        <v/>
      </c>
      <c r="XBT19" t="str">
        <f t="shared" si="258"/>
        <v/>
      </c>
      <c r="XBU19" t="str">
        <f t="shared" si="258"/>
        <v/>
      </c>
      <c r="XBV19" t="str">
        <f t="shared" si="258"/>
        <v/>
      </c>
      <c r="XBW19" t="str">
        <f t="shared" si="258"/>
        <v/>
      </c>
      <c r="XBX19" t="str">
        <f t="shared" si="258"/>
        <v/>
      </c>
      <c r="XBY19" t="str">
        <f t="shared" si="258"/>
        <v/>
      </c>
      <c r="XBZ19" t="str">
        <f t="shared" si="258"/>
        <v/>
      </c>
      <c r="XCA19" t="str">
        <f t="shared" si="258"/>
        <v/>
      </c>
      <c r="XCB19" t="str">
        <f t="shared" si="258"/>
        <v/>
      </c>
      <c r="XCC19" t="str">
        <f t="shared" si="258"/>
        <v/>
      </c>
      <c r="XCD19" t="str">
        <f t="shared" si="258"/>
        <v/>
      </c>
      <c r="XCE19" t="str">
        <f t="shared" si="258"/>
        <v/>
      </c>
      <c r="XCF19" t="str">
        <f t="shared" si="258"/>
        <v/>
      </c>
      <c r="XCG19" t="str">
        <f t="shared" si="258"/>
        <v/>
      </c>
      <c r="XCH19" t="str">
        <f t="shared" si="258"/>
        <v/>
      </c>
      <c r="XCI19" t="str">
        <f t="shared" si="258"/>
        <v/>
      </c>
      <c r="XCJ19" t="str">
        <f t="shared" si="258"/>
        <v/>
      </c>
      <c r="XCK19" t="str">
        <f t="shared" si="258"/>
        <v/>
      </c>
      <c r="XCL19" t="str">
        <f t="shared" si="258"/>
        <v/>
      </c>
      <c r="XCM19" t="str">
        <f t="shared" si="258"/>
        <v/>
      </c>
      <c r="XCN19" t="str">
        <f t="shared" si="258"/>
        <v/>
      </c>
      <c r="XCO19" t="str">
        <f t="shared" si="258"/>
        <v/>
      </c>
      <c r="XCP19" t="str">
        <f t="shared" si="258"/>
        <v/>
      </c>
      <c r="XCQ19" t="str">
        <f t="shared" si="258"/>
        <v/>
      </c>
      <c r="XCR19" t="str">
        <f t="shared" si="258"/>
        <v/>
      </c>
      <c r="XCS19" t="str">
        <f t="shared" si="258"/>
        <v/>
      </c>
      <c r="XCT19" t="str">
        <f t="shared" si="258"/>
        <v/>
      </c>
      <c r="XCU19" t="str">
        <f t="shared" si="258"/>
        <v/>
      </c>
      <c r="XCV19" t="str">
        <f t="shared" ref="XCV19:XFD19" si="259">IF(OR(XCV18=1,XCV17=1),"Fed Intervention","")</f>
        <v/>
      </c>
      <c r="XCW19" t="str">
        <f t="shared" si="259"/>
        <v/>
      </c>
      <c r="XCX19" t="str">
        <f t="shared" si="259"/>
        <v/>
      </c>
      <c r="XCY19" t="str">
        <f t="shared" si="259"/>
        <v/>
      </c>
      <c r="XCZ19" t="str">
        <f t="shared" si="259"/>
        <v/>
      </c>
      <c r="XDA19" t="str">
        <f t="shared" si="259"/>
        <v/>
      </c>
      <c r="XDB19" t="str">
        <f t="shared" si="259"/>
        <v/>
      </c>
      <c r="XDC19" t="str">
        <f t="shared" si="259"/>
        <v/>
      </c>
      <c r="XDD19" t="str">
        <f t="shared" si="259"/>
        <v/>
      </c>
      <c r="XDE19" t="str">
        <f t="shared" si="259"/>
        <v/>
      </c>
      <c r="XDF19" t="str">
        <f t="shared" si="259"/>
        <v/>
      </c>
      <c r="XDG19" t="str">
        <f t="shared" si="259"/>
        <v/>
      </c>
      <c r="XDH19" t="str">
        <f t="shared" si="259"/>
        <v/>
      </c>
      <c r="XDI19" t="str">
        <f t="shared" si="259"/>
        <v/>
      </c>
      <c r="XDJ19" t="str">
        <f t="shared" si="259"/>
        <v/>
      </c>
      <c r="XDK19" t="str">
        <f t="shared" si="259"/>
        <v/>
      </c>
      <c r="XDL19" t="str">
        <f t="shared" si="259"/>
        <v/>
      </c>
      <c r="XDM19" t="str">
        <f t="shared" si="259"/>
        <v/>
      </c>
      <c r="XDN19" t="str">
        <f t="shared" si="259"/>
        <v/>
      </c>
      <c r="XDO19" t="str">
        <f t="shared" si="259"/>
        <v/>
      </c>
      <c r="XDP19" t="str">
        <f t="shared" si="259"/>
        <v/>
      </c>
      <c r="XDQ19" t="str">
        <f t="shared" si="259"/>
        <v/>
      </c>
      <c r="XDR19" t="str">
        <f t="shared" si="259"/>
        <v/>
      </c>
      <c r="XDS19" t="str">
        <f t="shared" si="259"/>
        <v/>
      </c>
      <c r="XDT19" t="str">
        <f t="shared" si="259"/>
        <v/>
      </c>
      <c r="XDU19" t="str">
        <f t="shared" si="259"/>
        <v/>
      </c>
      <c r="XDV19" t="str">
        <f t="shared" si="259"/>
        <v/>
      </c>
      <c r="XDW19" t="str">
        <f t="shared" si="259"/>
        <v/>
      </c>
      <c r="XDX19" t="str">
        <f t="shared" si="259"/>
        <v/>
      </c>
      <c r="XDY19" t="str">
        <f t="shared" si="259"/>
        <v/>
      </c>
      <c r="XDZ19" t="str">
        <f t="shared" si="259"/>
        <v/>
      </c>
      <c r="XEA19" t="str">
        <f t="shared" si="259"/>
        <v/>
      </c>
      <c r="XEB19" t="str">
        <f t="shared" si="259"/>
        <v/>
      </c>
      <c r="XEC19" t="str">
        <f t="shared" si="259"/>
        <v/>
      </c>
      <c r="XED19" t="str">
        <f t="shared" si="259"/>
        <v/>
      </c>
      <c r="XEE19" t="str">
        <f t="shared" si="259"/>
        <v/>
      </c>
      <c r="XEF19" t="str">
        <f t="shared" si="259"/>
        <v/>
      </c>
      <c r="XEG19" t="str">
        <f t="shared" si="259"/>
        <v/>
      </c>
      <c r="XEH19" t="str">
        <f t="shared" si="259"/>
        <v/>
      </c>
      <c r="XEI19" t="str">
        <f t="shared" si="259"/>
        <v/>
      </c>
      <c r="XEJ19" t="str">
        <f t="shared" si="259"/>
        <v/>
      </c>
      <c r="XEK19" t="str">
        <f t="shared" si="259"/>
        <v/>
      </c>
      <c r="XEL19" t="str">
        <f t="shared" si="259"/>
        <v/>
      </c>
      <c r="XEM19" t="str">
        <f t="shared" si="259"/>
        <v/>
      </c>
      <c r="XEN19" t="str">
        <f t="shared" si="259"/>
        <v/>
      </c>
      <c r="XEO19" t="str">
        <f t="shared" si="259"/>
        <v/>
      </c>
      <c r="XEP19" t="str">
        <f t="shared" si="259"/>
        <v/>
      </c>
      <c r="XEQ19" t="str">
        <f t="shared" si="259"/>
        <v/>
      </c>
      <c r="XER19" t="str">
        <f t="shared" si="259"/>
        <v/>
      </c>
      <c r="XES19" t="str">
        <f t="shared" si="259"/>
        <v/>
      </c>
      <c r="XET19" t="str">
        <f t="shared" si="259"/>
        <v/>
      </c>
      <c r="XEU19" t="str">
        <f t="shared" si="259"/>
        <v/>
      </c>
      <c r="XEV19" t="str">
        <f t="shared" si="259"/>
        <v/>
      </c>
      <c r="XEW19" t="str">
        <f t="shared" si="259"/>
        <v/>
      </c>
      <c r="XEX19" t="str">
        <f t="shared" si="259"/>
        <v/>
      </c>
      <c r="XEY19" t="str">
        <f t="shared" si="259"/>
        <v/>
      </c>
      <c r="XEZ19" t="str">
        <f t="shared" si="259"/>
        <v/>
      </c>
      <c r="XFA19" t="str">
        <f t="shared" si="259"/>
        <v/>
      </c>
      <c r="XFB19" t="str">
        <f t="shared" si="259"/>
        <v/>
      </c>
      <c r="XFC19" t="str">
        <f t="shared" si="259"/>
        <v/>
      </c>
      <c r="XFD19" t="str">
        <f t="shared" si="259"/>
        <v/>
      </c>
    </row>
    <row r="20" spans="1:16384" customFormat="1" x14ac:dyDescent="0.55000000000000004">
      <c r="A20" t="s">
        <v>177</v>
      </c>
      <c r="B20" t="s">
        <v>150</v>
      </c>
      <c r="C20">
        <f ca="1">IFERROR(VLOOKUP(C25,YIELDS!$T:$AD,11,FALSE),"")</f>
        <v>1.05</v>
      </c>
      <c r="D20">
        <f ca="1">IFERROR(VLOOKUP(D25,YIELDS!$T:$AD,11,FALSE),"")</f>
        <v>1.0099999999999998</v>
      </c>
      <c r="E20">
        <f ca="1">IFERROR(VLOOKUP(E25,YIELDS!$T:$AD,11,FALSE),"")</f>
        <v>1.04</v>
      </c>
      <c r="F20">
        <f ca="1">IFERROR(VLOOKUP(F25,YIELDS!$T:$AD,11,FALSE),"")</f>
        <v>0.9900000000000001</v>
      </c>
      <c r="G20">
        <f ca="1">IFERROR(VLOOKUP(G25,YIELDS!$T:$AD,11,FALSE),"")</f>
        <v>0.90999999999999992</v>
      </c>
      <c r="H20">
        <f ca="1">IFERROR(VLOOKUP(H25,YIELDS!$T:$AD,11,FALSE),"")</f>
        <v>0.83</v>
      </c>
      <c r="I20">
        <f ca="1">IFERROR(VLOOKUP(I25,YIELDS!$T:$AD,11,FALSE),"")</f>
        <v>0.82000000000000006</v>
      </c>
      <c r="J20">
        <f ca="1">IFERROR(VLOOKUP(J25,YIELDS!$T:$AD,11,FALSE),"")</f>
        <v>0.85999999999999988</v>
      </c>
      <c r="K20">
        <f ca="1">IFERROR(VLOOKUP(K25,YIELDS!$T:$AD,11,FALSE),"")</f>
        <v>0.92</v>
      </c>
      <c r="L20">
        <f ca="1">IFERROR(VLOOKUP(L25,YIELDS!$T:$AD,11,FALSE),"")</f>
        <v>1.1600000000000001</v>
      </c>
      <c r="M20">
        <f ca="1">IFERROR(VLOOKUP(M25,YIELDS!$T:$AD,11,FALSE),"")</f>
        <v>1.2900000000000003</v>
      </c>
      <c r="N20">
        <f ca="1">IFERROR(VLOOKUP(N25,YIELDS!$T:$AD,11,FALSE),"")</f>
        <v>1.2200000000000002</v>
      </c>
      <c r="O20">
        <f ca="1">IFERROR(VLOOKUP(O25,YIELDS!$T:$AD,11,FALSE),"")</f>
        <v>1.22</v>
      </c>
      <c r="P20">
        <f ca="1">IFERROR(VLOOKUP(P25,YIELDS!$T:$AD,11,FALSE),"")</f>
        <v>1.17</v>
      </c>
      <c r="Q20">
        <f ca="1">IFERROR(VLOOKUP(Q25,YIELDS!$T:$AD,11,FALSE),"")</f>
        <v>1.0599999999999998</v>
      </c>
      <c r="R20">
        <f ca="1">IFERROR(VLOOKUP(R25,YIELDS!$T:$AD,11,FALSE),"")</f>
        <v>0.99999999999999978</v>
      </c>
      <c r="S20">
        <f ca="1">IFERROR(VLOOKUP(S25,YIELDS!$T:$AD,11,FALSE),"")</f>
        <v>0.84999999999999987</v>
      </c>
      <c r="T20">
        <f ca="1">IFERROR(VLOOKUP(T25,YIELDS!$T:$AD,11,FALSE),"")</f>
        <v>0.94999999999999973</v>
      </c>
      <c r="U20">
        <f ca="1">IFERROR(VLOOKUP(U25,YIELDS!$T:$AD,11,FALSE),"")</f>
        <v>0.86999999999999988</v>
      </c>
      <c r="V20">
        <f ca="1">IFERROR(VLOOKUP(V25,YIELDS!$T:$AD,11,FALSE),"")</f>
        <v>0.82000000000000028</v>
      </c>
      <c r="W20">
        <f ca="1">IFERROR(VLOOKUP(W25,YIELDS!$T:$AD,11,FALSE),"")</f>
        <v>0.80999999999999983</v>
      </c>
      <c r="X20">
        <f ca="1">IFERROR(VLOOKUP(X25,YIELDS!$T:$AD,11,FALSE),"")</f>
        <v>0.65000000000000013</v>
      </c>
      <c r="Y20">
        <f ca="1">IFERROR(VLOOKUP(Y25,YIELDS!$T:$AD,11,FALSE),"")</f>
        <v>0.55999999999999983</v>
      </c>
      <c r="Z20">
        <f ca="1">IFERROR(VLOOKUP(Z25,YIELDS!$T:$AD,11,FALSE),"")</f>
        <v>0.55000000000000027</v>
      </c>
      <c r="AA20">
        <f ca="1">IFERROR(VLOOKUP(AA25,YIELDS!$T:$AD,11,FALSE),"")</f>
        <v>0.67999999999999972</v>
      </c>
      <c r="AB20">
        <f ca="1">IFERROR(VLOOKUP(AB25,YIELDS!$T:$AD,11,FALSE),"")</f>
        <v>0.56000000000000005</v>
      </c>
      <c r="AC20">
        <f ca="1">IFERROR(VLOOKUP(AC25,YIELDS!$T:$AD,11,FALSE),"")</f>
        <v>0.49000000000000021</v>
      </c>
      <c r="AD20">
        <f ca="1">IFERROR(VLOOKUP(AD25,YIELDS!$T:$AD,11,FALSE),"")</f>
        <v>0.4700000000000002</v>
      </c>
      <c r="AE20">
        <f ca="1">IFERROR(VLOOKUP(AE25,YIELDS!$T:$AD,11,FALSE),"")</f>
        <v>0.38000000000000034</v>
      </c>
      <c r="AF20">
        <f ca="1">IFERROR(VLOOKUP(AF25,YIELDS!$T:$AD,11,FALSE),"")</f>
        <v>0.28000000000000025</v>
      </c>
      <c r="AG20">
        <f ca="1">IFERROR(VLOOKUP(AG25,YIELDS!$T:$AD,11,FALSE),"")</f>
        <v>0.25</v>
      </c>
      <c r="AH20">
        <f ca="1">IFERROR(VLOOKUP(AH25,YIELDS!$T:$AD,11,FALSE),"")</f>
        <v>0.22999999999999998</v>
      </c>
      <c r="AI20">
        <f ca="1">IFERROR(VLOOKUP(AI25,YIELDS!$T:$AD,11,FALSE),"")</f>
        <v>0.29000000000000004</v>
      </c>
      <c r="AJ20">
        <f ca="1">IFERROR(VLOOKUP(AJ25,YIELDS!$T:$AD,11,FALSE),"")</f>
        <v>0.26000000000000023</v>
      </c>
      <c r="AK20">
        <f ca="1">IFERROR(VLOOKUP(AK25,YIELDS!$T:$AD,11,FALSE),"")</f>
        <v>0.14999999999999991</v>
      </c>
      <c r="AL20">
        <f ca="1">IFERROR(VLOOKUP(AL25,YIELDS!$T:$AD,11,FALSE),"")</f>
        <v>0.16999999999999993</v>
      </c>
      <c r="AM20">
        <f ca="1">IFERROR(VLOOKUP(AM25,YIELDS!$T:$AD,11,FALSE),"")</f>
        <v>0.18000000000000016</v>
      </c>
      <c r="AN20">
        <f ca="1">IFERROR(VLOOKUP(AN25,YIELDS!$T:$AD,11,FALSE),"")</f>
        <v>0.1599999999999997</v>
      </c>
      <c r="AO20">
        <f ca="1">IFERROR(VLOOKUP(AO25,YIELDS!$T:$AD,11,FALSE),"")</f>
        <v>0.18999999999999995</v>
      </c>
      <c r="AP20">
        <f ca="1">IFERROR(VLOOKUP(AP25,YIELDS!$T:$AD,11,FALSE),"")</f>
        <v>0.18999999999999995</v>
      </c>
      <c r="AQ20">
        <f ca="1">IFERROR(VLOOKUP(AQ25,YIELDS!$T:$AD,11,FALSE),"")</f>
        <v>0.25999999999999979</v>
      </c>
      <c r="AR20">
        <f ca="1">IFERROR(VLOOKUP(AR25,YIELDS!$T:$AD,11,FALSE),"")</f>
        <v>0.21999999999999997</v>
      </c>
      <c r="AS20">
        <f ca="1">IFERROR(VLOOKUP(AS25,YIELDS!$T:$AD,11,FALSE),"")</f>
        <v>5.9999999999999831E-2</v>
      </c>
      <c r="AT20">
        <f ca="1">IFERROR(VLOOKUP(AT25,YIELDS!$T:$AD,11,FALSE),"")</f>
        <v>5.0000000000000044E-2</v>
      </c>
      <c r="AU20">
        <f ca="1">IFERROR(VLOOKUP(AU25,YIELDS!$T:$AD,11,FALSE),"")</f>
        <v>0.15999999999999992</v>
      </c>
      <c r="AV20">
        <f ca="1">IFERROR(VLOOKUP(AV25,YIELDS!$T:$AD,11,FALSE),"")</f>
        <v>0.19999999999999996</v>
      </c>
      <c r="AW20">
        <f ca="1">IFERROR(VLOOKUP(AW25,YIELDS!$T:$AD,11,FALSE),"")</f>
        <v>0.25</v>
      </c>
      <c r="AX20">
        <f ca="1">IFERROR(VLOOKUP(AX25,YIELDS!$T:$AD,11,FALSE),"")</f>
        <v>0.24</v>
      </c>
      <c r="AY20">
        <f ca="1">IFERROR(VLOOKUP(AY25,YIELDS!$T:$AD,11,FALSE),"")</f>
        <v>0.16999999999999993</v>
      </c>
      <c r="AZ20">
        <f ca="1">IFERROR(VLOOKUP(AZ25,YIELDS!$T:$AD,11,FALSE),"")</f>
        <v>0.42</v>
      </c>
      <c r="BA20">
        <f ca="1">IFERROR(VLOOKUP(BA25,YIELDS!$T:$AD,11,FALSE),"")</f>
        <v>0.44000000000000006</v>
      </c>
      <c r="BB20">
        <f ca="1">IFERROR(VLOOKUP(BB25,YIELDS!$T:$AD,11,FALSE),"")</f>
        <v>0.5</v>
      </c>
      <c r="BC20">
        <f ca="1">IFERROR(VLOOKUP(BC25,YIELDS!$T:$AD,11,FALSE),"")</f>
        <v>0.54</v>
      </c>
      <c r="BD20">
        <f ca="1">IFERROR(VLOOKUP(BD25,YIELDS!$T:$AD,11,FALSE),"")</f>
        <v>0.47</v>
      </c>
      <c r="BE20">
        <f ca="1">IFERROR(VLOOKUP(BE25,YIELDS!$T:$AD,11,FALSE),"")</f>
        <v>0.51</v>
      </c>
      <c r="BF20">
        <f ca="1">IFERROR(VLOOKUP(BF25,YIELDS!$T:$AD,11,FALSE),"")</f>
        <v>0.55000000000000004</v>
      </c>
      <c r="BG20">
        <f ca="1">IFERROR(VLOOKUP(BG25,YIELDS!$T:$AD,11,FALSE),"")</f>
        <v>0.64</v>
      </c>
      <c r="BH20">
        <f ca="1">IFERROR(VLOOKUP(BH25,YIELDS!$T:$AD,11,FALSE),"")</f>
        <v>0.7</v>
      </c>
      <c r="BI20">
        <f ca="1">IFERROR(VLOOKUP(BI25,YIELDS!$T:$AD,11,FALSE),"")</f>
        <v>0.79</v>
      </c>
      <c r="BJ20">
        <f ca="1">IFERROR(VLOOKUP(BJ25,YIELDS!$T:$AD,11,FALSE),"")</f>
        <v>0.95000000000000007</v>
      </c>
      <c r="BK20">
        <f ca="1">IFERROR(VLOOKUP(BK25,YIELDS!$T:$AD,11,FALSE),"")</f>
        <v>1.1400000000000001</v>
      </c>
      <c r="BL20">
        <f ca="1">IFERROR(VLOOKUP(BL25,YIELDS!$T:$AD,11,FALSE),"")</f>
        <v>1.4600000000000002</v>
      </c>
      <c r="BM20">
        <f ca="1">IFERROR(VLOOKUP(BM25,YIELDS!$T:$AD,11,FALSE),"")</f>
        <v>1.48</v>
      </c>
      <c r="BN20">
        <f ca="1">IFERROR(VLOOKUP(BN25,YIELDS!$T:$AD,11,FALSE),"")</f>
        <v>1.4600000000000002</v>
      </c>
      <c r="BO20">
        <f ca="1">IFERROR(VLOOKUP(BO25,YIELDS!$T:$AD,11,FALSE),"")</f>
        <v>1.32</v>
      </c>
      <c r="BP20">
        <f ca="1">IFERROR(VLOOKUP(BP25,YIELDS!$T:$AD,11,FALSE),"")</f>
        <v>1.1000000000000001</v>
      </c>
      <c r="BQ20">
        <f ca="1">IFERROR(VLOOKUP(BQ25,YIELDS!$T:$AD,11,FALSE),"")</f>
        <v>1.06</v>
      </c>
      <c r="BR20">
        <f ca="1">IFERROR(VLOOKUP(BR25,YIELDS!$T:$AD,11,FALSE),"")</f>
        <v>1.1300000000000001</v>
      </c>
      <c r="BS20">
        <f ca="1">IFERROR(VLOOKUP(BS25,YIELDS!$T:$AD,11,FALSE),"")</f>
        <v>1.19</v>
      </c>
      <c r="BT20">
        <f ca="1">IFERROR(VLOOKUP(BT25,YIELDS!$T:$AD,11,FALSE),"")</f>
        <v>1.05</v>
      </c>
      <c r="BU20">
        <f ca="1">IFERROR(VLOOKUP(BU25,YIELDS!$T:$AD,11,FALSE),"")</f>
        <v>0.78999999999999992</v>
      </c>
      <c r="BV20">
        <f ca="1">IFERROR(VLOOKUP(BV25,YIELDS!$T:$AD,11,FALSE),"")</f>
        <v>0.78</v>
      </c>
      <c r="BW20">
        <f ca="1">IFERROR(VLOOKUP(BW25,YIELDS!$T:$AD,11,FALSE),"")</f>
        <v>0.49</v>
      </c>
      <c r="BX20">
        <f ca="1">IFERROR(VLOOKUP(BX25,YIELDS!$T:$AD,11,FALSE),"")</f>
        <v>0.21999999999999997</v>
      </c>
      <c r="BY20">
        <f ca="1">IFERROR(VLOOKUP(BY25,YIELDS!$T:$AD,11,FALSE),"")</f>
        <v>0.20999999999999996</v>
      </c>
      <c r="BZ20">
        <f ca="1">IFERROR(VLOOKUP(BZ25,YIELDS!$T:$AD,11,FALSE),"")</f>
        <v>0.2799999999999998</v>
      </c>
      <c r="CA20">
        <f ca="1">IFERROR(VLOOKUP(CA25,YIELDS!$T:$AD,11,FALSE),"")</f>
        <v>0.14000000000000012</v>
      </c>
      <c r="CB20">
        <f ca="1">IFERROR(VLOOKUP(CB25,YIELDS!$T:$AD,11,FALSE),"")</f>
        <v>-0.14000000000000012</v>
      </c>
      <c r="CC20">
        <f ca="1">IFERROR(VLOOKUP(CC25,YIELDS!$T:$AD,11,FALSE),"")</f>
        <v>-0.35000000000000009</v>
      </c>
      <c r="CD20">
        <f ca="1">IFERROR(VLOOKUP(CD25,YIELDS!$T:$AD,11,FALSE),"")</f>
        <v>-0.33999999999999986</v>
      </c>
      <c r="CE20">
        <f ca="1">IFERROR(VLOOKUP(CE25,YIELDS!$T:$AD,11,FALSE),"")</f>
        <v>-0.39999999999999991</v>
      </c>
      <c r="CF20">
        <f ca="1">IFERROR(VLOOKUP(CF25,YIELDS!$T:$AD,11,FALSE),"")</f>
        <v>-0.60999999999999988</v>
      </c>
      <c r="CG20">
        <f ca="1">IFERROR(VLOOKUP(CG25,YIELDS!$T:$AD,11,FALSE),"")</f>
        <v>-0.66999999999999993</v>
      </c>
      <c r="CH20">
        <f ca="1">IFERROR(VLOOKUP(CH25,YIELDS!$T:$AD,11,FALSE),"")</f>
        <v>-0.68000000000000016</v>
      </c>
      <c r="CI20">
        <f ca="1">IFERROR(VLOOKUP(CI25,YIELDS!$T:$AD,11,FALSE),"")</f>
        <v>-0.78000000000000025</v>
      </c>
      <c r="CJ20">
        <f ca="1">IFERROR(VLOOKUP(CJ25,YIELDS!$T:$AD,11,FALSE),"")</f>
        <v>-0.63999999999999968</v>
      </c>
      <c r="CK20">
        <f ca="1">IFERROR(VLOOKUP(CK25,YIELDS!$T:$AD,11,FALSE),"")</f>
        <v>-0.55999999999999961</v>
      </c>
      <c r="CL20">
        <f ca="1">IFERROR(VLOOKUP(CL25,YIELDS!$T:$AD,11,FALSE),"")</f>
        <v>-0.56000000000000005</v>
      </c>
      <c r="CM20">
        <f ca="1">IFERROR(VLOOKUP(CM25,YIELDS!$T:$AD,11,FALSE),"")</f>
        <v>-0.88999999999999968</v>
      </c>
      <c r="CN20">
        <f ca="1">IFERROR(VLOOKUP(CN25,YIELDS!$T:$AD,11,FALSE),"")</f>
        <v>-0.93000000000000016</v>
      </c>
      <c r="CO20">
        <f ca="1">IFERROR(VLOOKUP(CO25,YIELDS!$T:$AD,11,FALSE),"")</f>
        <v>-0.73000000000000043</v>
      </c>
      <c r="CP20">
        <f ca="1">IFERROR(VLOOKUP(CP25,YIELDS!$T:$AD,11,FALSE),"")</f>
        <v>-0.63999999999999968</v>
      </c>
      <c r="CQ20">
        <f ca="1">IFERROR(VLOOKUP(CQ25,YIELDS!$T:$AD,11,FALSE),"")</f>
        <v>-0.27000000000000046</v>
      </c>
      <c r="CR20">
        <f ca="1">IFERROR(VLOOKUP(CR25,YIELDS!$T:$AD,11,FALSE),"")</f>
        <v>-0.37999999999999989</v>
      </c>
      <c r="CS20">
        <f ca="1">IFERROR(VLOOKUP(CS25,YIELDS!$T:$AD,11,FALSE),"")</f>
        <v>-0.44000000000000039</v>
      </c>
      <c r="CT20">
        <f ca="1">IFERROR(VLOOKUP(CT25,YIELDS!$T:$AD,11,FALSE),"")</f>
        <v>-0.26000000000000068</v>
      </c>
      <c r="CU20">
        <f ca="1">IFERROR(VLOOKUP(CU25,YIELDS!$T:$AD,11,FALSE),"")</f>
        <v>-0.33000000000000007</v>
      </c>
      <c r="CV20">
        <f ca="1">IFERROR(VLOOKUP(CV25,YIELDS!$T:$AD,11,FALSE),"")</f>
        <v>-0.37999999999999989</v>
      </c>
      <c r="CW20">
        <f ca="1">IFERROR(VLOOKUP(CW25,YIELDS!$T:$AD,11,FALSE),"")</f>
        <v>-0.33000000000000007</v>
      </c>
      <c r="CX20">
        <f ca="1">IFERROR(VLOOKUP(CX25,YIELDS!$T:$AD,11,FALSE),"")</f>
        <v>-0.37999999999999989</v>
      </c>
      <c r="CY20">
        <f ca="1">IFERROR(VLOOKUP(CY25,YIELDS!$T:$AD,11,FALSE),"")</f>
        <v>-0.4300000000000006</v>
      </c>
      <c r="CZ20">
        <f ca="1">IFERROR(VLOOKUP(CZ25,YIELDS!$T:$AD,11,FALSE),"")</f>
        <v>-0.25</v>
      </c>
      <c r="DA20">
        <f ca="1">IFERROR(VLOOKUP(DA25,YIELDS!$T:$AD,11,FALSE),"")</f>
        <v>-0.10000000000000009</v>
      </c>
      <c r="DB20">
        <f ca="1">IFERROR(VLOOKUP(DB25,YIELDS!$T:$AD,11,FALSE),"")</f>
        <v>0.10000000000000009</v>
      </c>
      <c r="DC20">
        <f ca="1">IFERROR(VLOOKUP(DC25,YIELDS!$T:$AD,11,FALSE),"")</f>
        <v>0.12999999999999945</v>
      </c>
      <c r="DD20">
        <f ca="1">IFERROR(VLOOKUP(DD25,YIELDS!$T:$AD,11,FALSE),"")</f>
        <v>0.10000000000000053</v>
      </c>
      <c r="DE20">
        <f ca="1">IFERROR(VLOOKUP(DE25,YIELDS!$T:$AD,11,FALSE),"")</f>
        <v>0.16000000000000014</v>
      </c>
      <c r="DF20" t="str">
        <f>IFERROR(VLOOKUP(DF25,YIELDS!$T:$AD,11,FALSE),"")</f>
        <v/>
      </c>
      <c r="DG20" t="str">
        <f>IFERROR(VLOOKUP(DG25,YIELDS!$T:$AD,11,FALSE),"")</f>
        <v/>
      </c>
      <c r="DH20" t="str">
        <f>IFERROR(VLOOKUP(DH25,YIELDS!$T:$AD,11,FALSE),"")</f>
        <v/>
      </c>
      <c r="DI20" t="str">
        <f>IFERROR(VLOOKUP(DI25,YIELDS!$T:$AD,11,FALSE),"")</f>
        <v/>
      </c>
      <c r="DJ20" t="str">
        <f>IFERROR(VLOOKUP(DJ25,YIELDS!$T:$AD,11,FALSE),"")</f>
        <v/>
      </c>
      <c r="DK20" t="str">
        <f>IFERROR(VLOOKUP(DK25,YIELDS!$T:$AD,11,FALSE),"")</f>
        <v/>
      </c>
      <c r="DL20" t="str">
        <f>IFERROR(VLOOKUP(DL25,YIELDS!$T:$AD,11,FALSE),"")</f>
        <v/>
      </c>
      <c r="DM20" t="str">
        <f>IFERROR(VLOOKUP(DM25,YIELDS!$T:$AD,11,FALSE),"")</f>
        <v/>
      </c>
      <c r="DN20" t="str">
        <f>IFERROR(VLOOKUP(DN25,YIELDS!$T:$AD,11,FALSE),"")</f>
        <v/>
      </c>
      <c r="DO20" t="str">
        <f>IFERROR(VLOOKUP(DO25,YIELDS!$T:$AD,11,FALSE),"")</f>
        <v/>
      </c>
      <c r="DP20" t="str">
        <f>IFERROR(VLOOKUP(DP25,YIELDS!$T:$AD,11,FALSE),"")</f>
        <v/>
      </c>
      <c r="DQ20" t="str">
        <f>IFERROR(VLOOKUP(DQ25,YIELDS!$T:$AD,11,FALSE),"")</f>
        <v/>
      </c>
      <c r="DR20" t="str">
        <f>IFERROR(VLOOKUP(DR25,YIELDS!$T:$AD,11,FALSE),"")</f>
        <v/>
      </c>
      <c r="DS20" t="str">
        <f>IFERROR(VLOOKUP(DS25,YIELDS!$T:$AD,11,FALSE),"")</f>
        <v/>
      </c>
      <c r="DT20" t="str">
        <f>IFERROR(VLOOKUP(DT25,YIELDS!$T:$AD,11,FALSE),"")</f>
        <v/>
      </c>
      <c r="DU20" t="str">
        <f>IFERROR(VLOOKUP(DU25,YIELDS!$T:$AD,11,FALSE),"")</f>
        <v/>
      </c>
      <c r="DV20" t="str">
        <f>IFERROR(VLOOKUP(DV25,YIELDS!$T:$AD,11,FALSE),"")</f>
        <v/>
      </c>
      <c r="DW20" t="str">
        <f>IFERROR(VLOOKUP(DW25,YIELDS!$T:$AD,11,FALSE),"")</f>
        <v/>
      </c>
      <c r="DX20" t="str">
        <f>IFERROR(VLOOKUP(DX25,YIELDS!$T:$AD,11,FALSE),"")</f>
        <v/>
      </c>
      <c r="DY20" t="str">
        <f>IFERROR(VLOOKUP(DY25,YIELDS!$T:$AD,11,FALSE),"")</f>
        <v/>
      </c>
      <c r="DZ20" t="str">
        <f>IFERROR(VLOOKUP(DZ25,YIELDS!$T:$AD,11,FALSE),"")</f>
        <v/>
      </c>
      <c r="EA20" t="str">
        <f>IFERROR(VLOOKUP(EA25,YIELDS!$T:$AD,11,FALSE),"")</f>
        <v/>
      </c>
      <c r="EB20" t="str">
        <f>IFERROR(VLOOKUP(EB25,YIELDS!$T:$AD,11,FALSE),"")</f>
        <v/>
      </c>
      <c r="EC20" t="str">
        <f>IFERROR(VLOOKUP(EC25,YIELDS!$T:$AD,11,FALSE),"")</f>
        <v/>
      </c>
      <c r="ED20" t="str">
        <f>IFERROR(VLOOKUP(ED25,YIELDS!$T:$AD,11,FALSE),"")</f>
        <v/>
      </c>
      <c r="EE20" t="str">
        <f>IFERROR(VLOOKUP(EE25,YIELDS!$T:$AD,11,FALSE),"")</f>
        <v/>
      </c>
      <c r="EF20" t="str">
        <f>IFERROR(VLOOKUP(EF25,YIELDS!$T:$AD,11,FALSE),"")</f>
        <v/>
      </c>
      <c r="EG20" t="str">
        <f>IFERROR(VLOOKUP(EG25,YIELDS!$T:$AD,11,FALSE),"")</f>
        <v/>
      </c>
      <c r="EH20" t="str">
        <f>IFERROR(VLOOKUP(EH25,YIELDS!$T:$AD,11,FALSE),"")</f>
        <v/>
      </c>
      <c r="EI20" t="str">
        <f>IFERROR(VLOOKUP(EI25,YIELDS!$T:$AD,11,FALSE),"")</f>
        <v/>
      </c>
      <c r="EJ20" t="str">
        <f>IFERROR(VLOOKUP(EJ25,YIELDS!$T:$AD,11,FALSE),"")</f>
        <v/>
      </c>
      <c r="EK20" t="str">
        <f>IFERROR(VLOOKUP(EK25,YIELDS!$T:$AD,11,FALSE),"")</f>
        <v/>
      </c>
      <c r="EL20" t="str">
        <f>IFERROR(VLOOKUP(EL25,YIELDS!$T:$AD,11,FALSE),"")</f>
        <v/>
      </c>
      <c r="EM20" t="str">
        <f>IFERROR(VLOOKUP(EM25,YIELDS!$T:$AD,11,FALSE),"")</f>
        <v/>
      </c>
      <c r="EN20" t="str">
        <f>IFERROR(VLOOKUP(EN25,YIELDS!$T:$AD,11,FALSE),"")</f>
        <v/>
      </c>
      <c r="EO20" t="str">
        <f>IFERROR(VLOOKUP(EO25,YIELDS!$T:$AD,11,FALSE),"")</f>
        <v/>
      </c>
      <c r="EP20" t="str">
        <f>IFERROR(VLOOKUP(EP25,YIELDS!$T:$AD,11,FALSE),"")</f>
        <v/>
      </c>
      <c r="EQ20" t="str">
        <f>IFERROR(VLOOKUP(EQ25,YIELDS!$T:$AD,11,FALSE),"")</f>
        <v/>
      </c>
      <c r="ER20" t="str">
        <f>IFERROR(VLOOKUP(ER25,YIELDS!$T:$AD,11,FALSE),"")</f>
        <v/>
      </c>
      <c r="ES20" t="str">
        <f>IFERROR(VLOOKUP(ES25,YIELDS!$T:$AD,11,FALSE),"")</f>
        <v/>
      </c>
      <c r="ET20" t="str">
        <f>IFERROR(VLOOKUP(ET25,YIELDS!$T:$AD,11,FALSE),"")</f>
        <v/>
      </c>
      <c r="EU20" t="str">
        <f>IFERROR(VLOOKUP(EU25,YIELDS!$T:$AD,11,FALSE),"")</f>
        <v/>
      </c>
      <c r="EV20" t="str">
        <f>IFERROR(VLOOKUP(EV25,YIELDS!$T:$AD,11,FALSE),"")</f>
        <v/>
      </c>
      <c r="EW20" t="str">
        <f>IFERROR(VLOOKUP(EW25,YIELDS!$T:$AD,11,FALSE),"")</f>
        <v/>
      </c>
      <c r="EX20" t="str">
        <f>IFERROR(VLOOKUP(EX25,YIELDS!$T:$AD,11,FALSE),"")</f>
        <v/>
      </c>
      <c r="EY20" t="str">
        <f>IFERROR(VLOOKUP(EY25,YIELDS!$T:$AD,11,FALSE),"")</f>
        <v/>
      </c>
      <c r="EZ20" t="str">
        <f>IFERROR(VLOOKUP(EZ25,YIELDS!$T:$AD,11,FALSE),"")</f>
        <v/>
      </c>
      <c r="FA20" s="13"/>
      <c r="FB20" s="5"/>
      <c r="FC20" s="5"/>
    </row>
    <row r="21" spans="1:16384" customFormat="1" x14ac:dyDescent="0.55000000000000004">
      <c r="A21" t="s">
        <v>177</v>
      </c>
      <c r="B21" t="s">
        <v>152</v>
      </c>
      <c r="C21">
        <f ca="1">IFERROR(VLOOKUP(C25,YIELDS!$T:$AE,12,FALSE),"")</f>
        <v>0.84000000000000008</v>
      </c>
      <c r="D21">
        <f ca="1">IFERROR(VLOOKUP(D25,YIELDS!$T:$AE,12,FALSE),"")</f>
        <v>0.79000000000000026</v>
      </c>
      <c r="E21">
        <f ca="1">IFERROR(VLOOKUP(E25,YIELDS!$T:$AE,12,FALSE),"")</f>
        <v>0.81</v>
      </c>
      <c r="F21">
        <f ca="1">IFERROR(VLOOKUP(F25,YIELDS!$T:$AE,12,FALSE),"")</f>
        <v>0.81999999999999984</v>
      </c>
      <c r="G21">
        <f ca="1">IFERROR(VLOOKUP(G25,YIELDS!$T:$AE,12,FALSE),"")</f>
        <v>0.81000000000000028</v>
      </c>
      <c r="H21">
        <f ca="1">IFERROR(VLOOKUP(H25,YIELDS!$T:$AE,12,FALSE),"")</f>
        <v>0.73</v>
      </c>
      <c r="I21">
        <f ca="1">IFERROR(VLOOKUP(I25,YIELDS!$T:$AE,12,FALSE),"")</f>
        <v>0.69999999999999973</v>
      </c>
      <c r="J21">
        <f ca="1">IFERROR(VLOOKUP(J25,YIELDS!$T:$AE,12,FALSE),"")</f>
        <v>0.7200000000000002</v>
      </c>
      <c r="K21">
        <f ca="1">IFERROR(VLOOKUP(K25,YIELDS!$T:$AE,12,FALSE),"")</f>
        <v>0.74</v>
      </c>
      <c r="L21">
        <f ca="1">IFERROR(VLOOKUP(L25,YIELDS!$T:$AE,12,FALSE),"")</f>
        <v>0.71999999999999975</v>
      </c>
      <c r="M21">
        <f ca="1">IFERROR(VLOOKUP(M25,YIELDS!$T:$AE,12,FALSE),"")</f>
        <v>0.61999999999999966</v>
      </c>
      <c r="N21">
        <f ca="1">IFERROR(VLOOKUP(N25,YIELDS!$T:$AE,12,FALSE),"")</f>
        <v>0.58999999999999986</v>
      </c>
      <c r="O21">
        <f ca="1">IFERROR(VLOOKUP(O25,YIELDS!$T:$AE,12,FALSE),"")</f>
        <v>0.60999999999999988</v>
      </c>
      <c r="P21">
        <f ca="1">IFERROR(VLOOKUP(P25,YIELDS!$T:$AE,12,FALSE),"")</f>
        <v>0.60000000000000009</v>
      </c>
      <c r="Q21">
        <f ca="1">IFERROR(VLOOKUP(Q25,YIELDS!$T:$AE,12,FALSE),"")</f>
        <v>0.64000000000000012</v>
      </c>
      <c r="R21">
        <f ca="1">IFERROR(VLOOKUP(R25,YIELDS!$T:$AE,12,FALSE),"")</f>
        <v>0.66000000000000014</v>
      </c>
      <c r="S21">
        <f ca="1">IFERROR(VLOOKUP(S25,YIELDS!$T:$AE,12,FALSE),"")</f>
        <v>0.60999999999999988</v>
      </c>
      <c r="T21">
        <f ca="1">IFERROR(VLOOKUP(T25,YIELDS!$T:$AE,12,FALSE),"")</f>
        <v>0.56000000000000005</v>
      </c>
      <c r="U21">
        <f ca="1">IFERROR(VLOOKUP(U25,YIELDS!$T:$AE,12,FALSE),"")</f>
        <v>0.58999999999999986</v>
      </c>
      <c r="V21">
        <f ca="1">IFERROR(VLOOKUP(V25,YIELDS!$T:$AE,12,FALSE),"")</f>
        <v>0.57999999999999963</v>
      </c>
      <c r="W21">
        <f ca="1">IFERROR(VLOOKUP(W25,YIELDS!$T:$AE,12,FALSE),"")</f>
        <v>0.52</v>
      </c>
      <c r="X21">
        <f ca="1">IFERROR(VLOOKUP(X25,YIELDS!$T:$AE,12,FALSE),"")</f>
        <v>0.44999999999999973</v>
      </c>
      <c r="Y21">
        <f ca="1">IFERROR(VLOOKUP(Y25,YIELDS!$T:$AE,12,FALSE),"")</f>
        <v>0.37000000000000011</v>
      </c>
      <c r="Z21">
        <f ca="1">IFERROR(VLOOKUP(Z25,YIELDS!$T:$AE,12,FALSE),"")</f>
        <v>0.29999999999999982</v>
      </c>
      <c r="AA21">
        <f ca="1">IFERROR(VLOOKUP(AA25,YIELDS!$T:$AE,12,FALSE),"")</f>
        <v>0.27</v>
      </c>
      <c r="AB21">
        <f ca="1">IFERROR(VLOOKUP(AB25,YIELDS!$T:$AE,12,FALSE),"")</f>
        <v>0.25</v>
      </c>
      <c r="AC21">
        <f ca="1">IFERROR(VLOOKUP(AC25,YIELDS!$T:$AE,12,FALSE),"")</f>
        <v>0.19999999999999973</v>
      </c>
      <c r="AD21">
        <f ca="1">IFERROR(VLOOKUP(AD25,YIELDS!$T:$AE,12,FALSE),"")</f>
        <v>0.14999999999999991</v>
      </c>
      <c r="AE21">
        <f ca="1">IFERROR(VLOOKUP(AE25,YIELDS!$T:$AE,12,FALSE),"")</f>
        <v>0.13999999999999968</v>
      </c>
      <c r="AF21">
        <f ca="1">IFERROR(VLOOKUP(AF25,YIELDS!$T:$AE,12,FALSE),"")</f>
        <v>0.11999999999999966</v>
      </c>
      <c r="AG21">
        <f ca="1">IFERROR(VLOOKUP(AG25,YIELDS!$T:$AE,12,FALSE),"")</f>
        <v>0.14999999999999991</v>
      </c>
      <c r="AH21">
        <f ca="1">IFERROR(VLOOKUP(AH25,YIELDS!$T:$AE,12,FALSE),"")</f>
        <v>0.14999999999999991</v>
      </c>
      <c r="AI21">
        <f ca="1">IFERROR(VLOOKUP(AI25,YIELDS!$T:$AE,12,FALSE),"")</f>
        <v>0.18999999999999995</v>
      </c>
      <c r="AJ21">
        <f ca="1">IFERROR(VLOOKUP(AJ25,YIELDS!$T:$AE,12,FALSE),"")</f>
        <v>0.23999999999999977</v>
      </c>
      <c r="AK21">
        <f ca="1">IFERROR(VLOOKUP(AK25,YIELDS!$T:$AE,12,FALSE),"")</f>
        <v>0.27</v>
      </c>
      <c r="AL21">
        <f ca="1">IFERROR(VLOOKUP(AL25,YIELDS!$T:$AE,12,FALSE),"")</f>
        <v>0.33000000000000007</v>
      </c>
      <c r="AM21">
        <f ca="1">IFERROR(VLOOKUP(AM25,YIELDS!$T:$AE,12,FALSE),"")</f>
        <v>0.33999999999999986</v>
      </c>
      <c r="AN21">
        <f ca="1">IFERROR(VLOOKUP(AN25,YIELDS!$T:$AE,12,FALSE),"")</f>
        <v>0.41000000000000014</v>
      </c>
      <c r="AO21">
        <f ca="1">IFERROR(VLOOKUP(AO25,YIELDS!$T:$AE,12,FALSE),"")</f>
        <v>0.41000000000000014</v>
      </c>
      <c r="AP21">
        <f ca="1">IFERROR(VLOOKUP(AP25,YIELDS!$T:$AE,12,FALSE),"")</f>
        <v>0.41999999999999993</v>
      </c>
      <c r="AQ21">
        <f ca="1">IFERROR(VLOOKUP(AQ25,YIELDS!$T:$AE,12,FALSE),"")</f>
        <v>0.5</v>
      </c>
      <c r="AR21">
        <f ca="1">IFERROR(VLOOKUP(AR25,YIELDS!$T:$AE,12,FALSE),"")</f>
        <v>0.50999999999999979</v>
      </c>
      <c r="AS21">
        <f ca="1">IFERROR(VLOOKUP(AS25,YIELDS!$T:$AE,12,FALSE),"")</f>
        <v>0.49000000000000021</v>
      </c>
      <c r="AT21">
        <f ca="1">IFERROR(VLOOKUP(AT25,YIELDS!$T:$AE,12,FALSE),"")</f>
        <v>0.46000000000000019</v>
      </c>
      <c r="AU21">
        <f ca="1">IFERROR(VLOOKUP(AU25,YIELDS!$T:$AE,12,FALSE),"")</f>
        <v>0.48</v>
      </c>
      <c r="AV21">
        <f ca="1">IFERROR(VLOOKUP(AV25,YIELDS!$T:$AE,12,FALSE),"")</f>
        <v>0.46999999999999975</v>
      </c>
      <c r="AW21">
        <f ca="1">IFERROR(VLOOKUP(AW25,YIELDS!$T:$AE,12,FALSE),"")</f>
        <v>0.43999999999999972</v>
      </c>
      <c r="AX21">
        <f ca="1">IFERROR(VLOOKUP(AX25,YIELDS!$T:$AE,12,FALSE),"")</f>
        <v>0.46000000000000019</v>
      </c>
      <c r="AY21">
        <f ca="1">IFERROR(VLOOKUP(AY25,YIELDS!$T:$AE,12,FALSE),"")</f>
        <v>0.47</v>
      </c>
      <c r="AZ21">
        <f ca="1">IFERROR(VLOOKUP(AZ25,YIELDS!$T:$AE,12,FALSE),"")</f>
        <v>0.59</v>
      </c>
      <c r="BA21">
        <f ca="1">IFERROR(VLOOKUP(BA25,YIELDS!$T:$AE,12,FALSE),"")</f>
        <v>0.61</v>
      </c>
      <c r="BB21">
        <f ca="1">IFERROR(VLOOKUP(BB25,YIELDS!$T:$AE,12,FALSE),"")</f>
        <v>0.70999999999999985</v>
      </c>
      <c r="BC21">
        <f ca="1">IFERROR(VLOOKUP(BC25,YIELDS!$T:$AE,12,FALSE),"")</f>
        <v>0.76</v>
      </c>
      <c r="BD21">
        <f ca="1">IFERROR(VLOOKUP(BD25,YIELDS!$T:$AE,12,FALSE),"")</f>
        <v>0.69000000000000006</v>
      </c>
      <c r="BE21">
        <f ca="1">IFERROR(VLOOKUP(BE25,YIELDS!$T:$AE,12,FALSE),"")</f>
        <v>0.71000000000000008</v>
      </c>
      <c r="BF21">
        <f ca="1">IFERROR(VLOOKUP(BF25,YIELDS!$T:$AE,12,FALSE),"")</f>
        <v>0.73999999999999988</v>
      </c>
      <c r="BG21">
        <f ca="1">IFERROR(VLOOKUP(BG25,YIELDS!$T:$AE,12,FALSE),"")</f>
        <v>0.78</v>
      </c>
      <c r="BH21">
        <f ca="1">IFERROR(VLOOKUP(BH25,YIELDS!$T:$AE,12,FALSE),"")</f>
        <v>0.75000000000000011</v>
      </c>
      <c r="BI21">
        <f ca="1">IFERROR(VLOOKUP(BI25,YIELDS!$T:$AE,12,FALSE),"")</f>
        <v>0.73999999999999988</v>
      </c>
      <c r="BJ21">
        <f ca="1">IFERROR(VLOOKUP(BJ25,YIELDS!$T:$AE,12,FALSE),"")</f>
        <v>0.74</v>
      </c>
      <c r="BK21">
        <f ca="1">IFERROR(VLOOKUP(BK25,YIELDS!$T:$AE,12,FALSE),"")</f>
        <v>0.78</v>
      </c>
      <c r="BL21">
        <f ca="1">IFERROR(VLOOKUP(BL25,YIELDS!$T:$AE,12,FALSE),"")</f>
        <v>0.72999999999999976</v>
      </c>
      <c r="BM21">
        <f ca="1">IFERROR(VLOOKUP(BM25,YIELDS!$T:$AE,12,FALSE),"")</f>
        <v>0.65999999999999992</v>
      </c>
      <c r="BN21">
        <f ca="1">IFERROR(VLOOKUP(BN25,YIELDS!$T:$AE,12,FALSE),"")</f>
        <v>0.69999999999999973</v>
      </c>
      <c r="BO21">
        <f ca="1">IFERROR(VLOOKUP(BO25,YIELDS!$T:$AE,12,FALSE),"")</f>
        <v>0.64000000000000012</v>
      </c>
      <c r="BP21">
        <f ca="1">IFERROR(VLOOKUP(BP25,YIELDS!$T:$AE,12,FALSE),"")</f>
        <v>0.61999999999999988</v>
      </c>
      <c r="BQ21">
        <f ca="1">IFERROR(VLOOKUP(BQ25,YIELDS!$T:$AE,12,FALSE),"")</f>
        <v>0.6399999999999999</v>
      </c>
      <c r="BR21">
        <f ca="1">IFERROR(VLOOKUP(BR25,YIELDS!$T:$AE,12,FALSE),"")</f>
        <v>0.56999999999999984</v>
      </c>
      <c r="BS21">
        <f ca="1">IFERROR(VLOOKUP(BS25,YIELDS!$T:$AE,12,FALSE),"")</f>
        <v>0.48</v>
      </c>
      <c r="BT21">
        <f ca="1">IFERROR(VLOOKUP(BT25,YIELDS!$T:$AE,12,FALSE),"")</f>
        <v>0.37999999999999989</v>
      </c>
      <c r="BU21">
        <f ca="1">IFERROR(VLOOKUP(BU25,YIELDS!$T:$AE,12,FALSE),"")</f>
        <v>0.38000000000000012</v>
      </c>
      <c r="BV21">
        <f ca="1">IFERROR(VLOOKUP(BV25,YIELDS!$T:$AE,12,FALSE),"")</f>
        <v>0.34000000000000008</v>
      </c>
      <c r="BW21">
        <f ca="1">IFERROR(VLOOKUP(BW25,YIELDS!$T:$AE,12,FALSE),"")</f>
        <v>0.32000000000000006</v>
      </c>
      <c r="BX21">
        <f ca="1">IFERROR(VLOOKUP(BX25,YIELDS!$T:$AE,12,FALSE),"")</f>
        <v>0.28000000000000025</v>
      </c>
      <c r="BY21">
        <f ca="1">IFERROR(VLOOKUP(BY25,YIELDS!$T:$AE,12,FALSE),"")</f>
        <v>6.0000000000000053E-2</v>
      </c>
      <c r="BZ21">
        <f ca="1">IFERROR(VLOOKUP(BZ25,YIELDS!$T:$AE,12,FALSE),"")</f>
        <v>0.16999999999999993</v>
      </c>
      <c r="CA21">
        <f ca="1">IFERROR(VLOOKUP(CA25,YIELDS!$T:$AE,12,FALSE),"")</f>
        <v>0.10999999999999988</v>
      </c>
      <c r="CB21">
        <f ca="1">IFERROR(VLOOKUP(CB25,YIELDS!$T:$AE,12,FALSE),"")</f>
        <v>0.20000000000000018</v>
      </c>
      <c r="CC21">
        <f ca="1">IFERROR(VLOOKUP(CC25,YIELDS!$T:$AE,12,FALSE),"")</f>
        <v>0.22999999999999998</v>
      </c>
      <c r="CD21">
        <f ca="1">IFERROR(VLOOKUP(CD25,YIELDS!$T:$AE,12,FALSE),"")</f>
        <v>4.0000000000000036E-2</v>
      </c>
      <c r="CE21">
        <f ca="1">IFERROR(VLOOKUP(CE25,YIELDS!$T:$AE,12,FALSE),"")</f>
        <v>6.0000000000000053E-2</v>
      </c>
      <c r="CF21">
        <f ca="1">IFERROR(VLOOKUP(CF25,YIELDS!$T:$AE,12,FALSE),"")</f>
        <v>0.10999999999999988</v>
      </c>
      <c r="CG21">
        <f ca="1">IFERROR(VLOOKUP(CG25,YIELDS!$T:$AE,12,FALSE),"")</f>
        <v>4.0000000000000036E-2</v>
      </c>
      <c r="CH21">
        <f ca="1">IFERROR(VLOOKUP(CH25,YIELDS!$T:$AE,12,FALSE),"")</f>
        <v>0.13000000000000034</v>
      </c>
      <c r="CI21">
        <f ca="1">IFERROR(VLOOKUP(CI25,YIELDS!$T:$AE,12,FALSE),"")</f>
        <v>4.9999999999999822E-2</v>
      </c>
      <c r="CJ21">
        <f ca="1">IFERROR(VLOOKUP(CJ25,YIELDS!$T:$AE,12,FALSE),"")</f>
        <v>0.10999999999999988</v>
      </c>
      <c r="CK21">
        <f ca="1">IFERROR(VLOOKUP(CK25,YIELDS!$T:$AE,12,FALSE),"")</f>
        <v>0.2200000000000002</v>
      </c>
      <c r="CL21">
        <f ca="1">IFERROR(VLOOKUP(CL25,YIELDS!$T:$AE,12,FALSE),"")</f>
        <v>0.29000000000000004</v>
      </c>
      <c r="CM21">
        <f ca="1">IFERROR(VLOOKUP(CM25,YIELDS!$T:$AE,12,FALSE),"")</f>
        <v>0.12000000000000011</v>
      </c>
      <c r="CN21">
        <f ca="1">IFERROR(VLOOKUP(CN25,YIELDS!$T:$AE,12,FALSE),"")</f>
        <v>6.0000000000000053E-2</v>
      </c>
      <c r="CO21">
        <f ca="1">IFERROR(VLOOKUP(CO25,YIELDS!$T:$AE,12,FALSE),"")</f>
        <v>0.11000000000000032</v>
      </c>
      <c r="CP21">
        <f ca="1">IFERROR(VLOOKUP(CP25,YIELDS!$T:$AE,12,FALSE),"")</f>
        <v>8.9999999999999858E-2</v>
      </c>
      <c r="CQ21">
        <f ca="1">IFERROR(VLOOKUP(CQ25,YIELDS!$T:$AE,12,FALSE),"")</f>
        <v>0.15000000000000036</v>
      </c>
      <c r="CR21">
        <f ca="1">IFERROR(VLOOKUP(CR25,YIELDS!$T:$AE,12,FALSE),"")</f>
        <v>0.16000000000000014</v>
      </c>
      <c r="CS21">
        <f ca="1">IFERROR(VLOOKUP(CS25,YIELDS!$T:$AE,12,FALSE),"")</f>
        <v>0.12000000000000011</v>
      </c>
      <c r="CT21">
        <f ca="1">IFERROR(VLOOKUP(CT25,YIELDS!$T:$AE,12,FALSE),"")</f>
        <v>0.20000000000000018</v>
      </c>
      <c r="CU21">
        <f ca="1">IFERROR(VLOOKUP(CU25,YIELDS!$T:$AE,12,FALSE),"")</f>
        <v>0.16999999999999993</v>
      </c>
      <c r="CV21">
        <f ca="1">IFERROR(VLOOKUP(CV25,YIELDS!$T:$AE,12,FALSE),"")</f>
        <v>0.15000000000000036</v>
      </c>
      <c r="CW21">
        <f ca="1">IFERROR(VLOOKUP(CW25,YIELDS!$T:$AE,12,FALSE),"")</f>
        <v>0.12000000000000011</v>
      </c>
      <c r="CX21">
        <f ca="1">IFERROR(VLOOKUP(CX25,YIELDS!$T:$AE,12,FALSE),"")</f>
        <v>0.13999999999999968</v>
      </c>
      <c r="CY21">
        <f ca="1">IFERROR(VLOOKUP(CY25,YIELDS!$T:$AE,12,FALSE),"")</f>
        <v>0.13000000000000078</v>
      </c>
      <c r="CZ21">
        <f ca="1">IFERROR(VLOOKUP(CZ25,YIELDS!$T:$AE,12,FALSE),"")</f>
        <v>0.20999999999999996</v>
      </c>
      <c r="DA21">
        <f ca="1">IFERROR(VLOOKUP(DA25,YIELDS!$T:$AE,12,FALSE),"")</f>
        <v>0.28000000000000025</v>
      </c>
      <c r="DB21">
        <f ca="1">IFERROR(VLOOKUP(DB25,YIELDS!$T:$AE,12,FALSE),"")</f>
        <v>0.31999999999999984</v>
      </c>
      <c r="DC21">
        <f ca="1">IFERROR(VLOOKUP(DC25,YIELDS!$T:$AE,12,FALSE),"")</f>
        <v>0.28000000000000025</v>
      </c>
      <c r="DD21">
        <f ca="1">IFERROR(VLOOKUP(DD25,YIELDS!$T:$AE,12,FALSE),"")</f>
        <v>0.17999999999999972</v>
      </c>
      <c r="DE21">
        <f ca="1">IFERROR(VLOOKUP(DE25,YIELDS!$T:$AE,12,FALSE),"")</f>
        <v>0.19000000000000039</v>
      </c>
      <c r="DF21" t="str">
        <f>IFERROR(VLOOKUP(DF25,YIELDS!$T:$AE,12,FALSE),"")</f>
        <v/>
      </c>
      <c r="DG21" t="str">
        <f>IFERROR(VLOOKUP(DG25,YIELDS!$T:$AE,12,FALSE),"")</f>
        <v/>
      </c>
      <c r="DH21" t="str">
        <f>IFERROR(VLOOKUP(DH25,YIELDS!$T:$AE,12,FALSE),"")</f>
        <v/>
      </c>
      <c r="DI21" t="str">
        <f>IFERROR(VLOOKUP(DI25,YIELDS!$T:$AE,12,FALSE),"")</f>
        <v/>
      </c>
      <c r="DJ21" t="str">
        <f>IFERROR(VLOOKUP(DJ25,YIELDS!$T:$AE,12,FALSE),"")</f>
        <v/>
      </c>
      <c r="DK21" t="str">
        <f>IFERROR(VLOOKUP(DK25,YIELDS!$T:$AE,12,FALSE),"")</f>
        <v/>
      </c>
      <c r="DL21" t="str">
        <f>IFERROR(VLOOKUP(DL25,YIELDS!$T:$AE,12,FALSE),"")</f>
        <v/>
      </c>
      <c r="DM21" t="str">
        <f>IFERROR(VLOOKUP(DM25,YIELDS!$T:$AE,12,FALSE),"")</f>
        <v/>
      </c>
      <c r="DN21" t="str">
        <f>IFERROR(VLOOKUP(DN25,YIELDS!$T:$AE,12,FALSE),"")</f>
        <v/>
      </c>
      <c r="DO21" t="str">
        <f>IFERROR(VLOOKUP(DO25,YIELDS!$T:$AE,12,FALSE),"")</f>
        <v/>
      </c>
      <c r="DP21" t="str">
        <f>IFERROR(VLOOKUP(DP25,YIELDS!$T:$AE,12,FALSE),"")</f>
        <v/>
      </c>
      <c r="DQ21" t="str">
        <f>IFERROR(VLOOKUP(DQ25,YIELDS!$T:$AE,12,FALSE),"")</f>
        <v/>
      </c>
      <c r="DR21" t="str">
        <f>IFERROR(VLOOKUP(DR25,YIELDS!$T:$AE,12,FALSE),"")</f>
        <v/>
      </c>
      <c r="DS21" t="str">
        <f>IFERROR(VLOOKUP(DS25,YIELDS!$T:$AE,12,FALSE),"")</f>
        <v/>
      </c>
      <c r="DT21" t="str">
        <f>IFERROR(VLOOKUP(DT25,YIELDS!$T:$AE,12,FALSE),"")</f>
        <v/>
      </c>
      <c r="DU21" t="str">
        <f>IFERROR(VLOOKUP(DU25,YIELDS!$T:$AE,12,FALSE),"")</f>
        <v/>
      </c>
      <c r="DV21" t="str">
        <f>IFERROR(VLOOKUP(DV25,YIELDS!$T:$AE,12,FALSE),"")</f>
        <v/>
      </c>
      <c r="DW21" t="str">
        <f>IFERROR(VLOOKUP(DW25,YIELDS!$T:$AE,12,FALSE),"")</f>
        <v/>
      </c>
      <c r="DX21" t="str">
        <f>IFERROR(VLOOKUP(DX25,YIELDS!$T:$AE,12,FALSE),"")</f>
        <v/>
      </c>
      <c r="DY21" t="str">
        <f>IFERROR(VLOOKUP(DY25,YIELDS!$T:$AE,12,FALSE),"")</f>
        <v/>
      </c>
      <c r="DZ21" t="str">
        <f>IFERROR(VLOOKUP(DZ25,YIELDS!$T:$AE,12,FALSE),"")</f>
        <v/>
      </c>
      <c r="EA21" t="str">
        <f>IFERROR(VLOOKUP(EA25,YIELDS!$T:$AE,12,FALSE),"")</f>
        <v/>
      </c>
      <c r="EB21" t="str">
        <f>IFERROR(VLOOKUP(EB25,YIELDS!$T:$AE,12,FALSE),"")</f>
        <v/>
      </c>
      <c r="EC21" t="str">
        <f>IFERROR(VLOOKUP(EC25,YIELDS!$T:$AE,12,FALSE),"")</f>
        <v/>
      </c>
      <c r="ED21" t="str">
        <f>IFERROR(VLOOKUP(ED25,YIELDS!$T:$AE,12,FALSE),"")</f>
        <v/>
      </c>
      <c r="EE21" t="str">
        <f>IFERROR(VLOOKUP(EE25,YIELDS!$T:$AE,12,FALSE),"")</f>
        <v/>
      </c>
      <c r="EF21" t="str">
        <f>IFERROR(VLOOKUP(EF25,YIELDS!$T:$AE,12,FALSE),"")</f>
        <v/>
      </c>
      <c r="EG21" t="str">
        <f>IFERROR(VLOOKUP(EG25,YIELDS!$T:$AE,12,FALSE),"")</f>
        <v/>
      </c>
      <c r="EH21" t="str">
        <f>IFERROR(VLOOKUP(EH25,YIELDS!$T:$AE,12,FALSE),"")</f>
        <v/>
      </c>
      <c r="EI21" t="str">
        <f>IFERROR(VLOOKUP(EI25,YIELDS!$T:$AE,12,FALSE),"")</f>
        <v/>
      </c>
      <c r="EJ21" t="str">
        <f>IFERROR(VLOOKUP(EJ25,YIELDS!$T:$AE,12,FALSE),"")</f>
        <v/>
      </c>
      <c r="EK21" t="str">
        <f>IFERROR(VLOOKUP(EK25,YIELDS!$T:$AE,12,FALSE),"")</f>
        <v/>
      </c>
      <c r="EL21" t="str">
        <f>IFERROR(VLOOKUP(EL25,YIELDS!$T:$AE,12,FALSE),"")</f>
        <v/>
      </c>
      <c r="EM21" t="str">
        <f>IFERROR(VLOOKUP(EM25,YIELDS!$T:$AE,12,FALSE),"")</f>
        <v/>
      </c>
      <c r="EN21" t="str">
        <f>IFERROR(VLOOKUP(EN25,YIELDS!$T:$AE,12,FALSE),"")</f>
        <v/>
      </c>
      <c r="EO21" t="str">
        <f>IFERROR(VLOOKUP(EO25,YIELDS!$T:$AE,12,FALSE),"")</f>
        <v/>
      </c>
      <c r="EP21" t="str">
        <f>IFERROR(VLOOKUP(EP25,YIELDS!$T:$AE,12,FALSE),"")</f>
        <v/>
      </c>
      <c r="EQ21" t="str">
        <f>IFERROR(VLOOKUP(EQ25,YIELDS!$T:$AE,12,FALSE),"")</f>
        <v/>
      </c>
      <c r="ER21" t="str">
        <f>IFERROR(VLOOKUP(ER25,YIELDS!$T:$AE,12,FALSE),"")</f>
        <v/>
      </c>
      <c r="ES21" t="str">
        <f>IFERROR(VLOOKUP(ES25,YIELDS!$T:$AE,12,FALSE),"")</f>
        <v/>
      </c>
      <c r="ET21" t="str">
        <f>IFERROR(VLOOKUP(ET25,YIELDS!$T:$AE,12,FALSE),"")</f>
        <v/>
      </c>
      <c r="EU21" t="str">
        <f>IFERROR(VLOOKUP(EU25,YIELDS!$T:$AE,12,FALSE),"")</f>
        <v/>
      </c>
      <c r="EV21" t="str">
        <f>IFERROR(VLOOKUP(EV25,YIELDS!$T:$AE,12,FALSE),"")</f>
        <v/>
      </c>
      <c r="EW21" t="str">
        <f>IFERROR(VLOOKUP(EW25,YIELDS!$T:$AE,12,FALSE),"")</f>
        <v/>
      </c>
      <c r="EX21" t="str">
        <f>IFERROR(VLOOKUP(EX25,YIELDS!$T:$AE,12,FALSE),"")</f>
        <v/>
      </c>
      <c r="EY21" t="str">
        <f>IFERROR(VLOOKUP(EY25,YIELDS!$T:$AE,12,FALSE),"")</f>
        <v/>
      </c>
      <c r="EZ21" t="str">
        <f>IFERROR(VLOOKUP(EZ25,YIELDS!$T:$AE,12,FALSE),"")</f>
        <v/>
      </c>
      <c r="FA21" s="13"/>
      <c r="FB21" s="5"/>
      <c r="FC21" s="5"/>
    </row>
    <row r="22" spans="1:16384" customFormat="1" x14ac:dyDescent="0.55000000000000004">
      <c r="A22" t="s">
        <v>177</v>
      </c>
      <c r="B22" t="s">
        <v>175</v>
      </c>
      <c r="C22">
        <f ca="1">IFERROR(VLOOKUP(C25,YIELDS!$T:$AC,10,FALSE),"")</f>
        <v>2.31</v>
      </c>
      <c r="D22">
        <f ca="1">IFERROR(VLOOKUP(D25,YIELDS!$T:$AC,10,FALSE),"")</f>
        <v>2.3800000000000003</v>
      </c>
      <c r="E22">
        <f ca="1">IFERROR(VLOOKUP(E25,YIELDS!$T:$AC,10,FALSE),"")</f>
        <v>2.39</v>
      </c>
      <c r="F22">
        <f ca="1">IFERROR(VLOOKUP(F25,YIELDS!$T:$AC,10,FALSE),"")</f>
        <v>2.3499999999999996</v>
      </c>
      <c r="G22">
        <f ca="1">IFERROR(VLOOKUP(G25,YIELDS!$T:$AC,10,FALSE),"")</f>
        <v>2.1800000000000002</v>
      </c>
      <c r="H22">
        <f ca="1">IFERROR(VLOOKUP(H25,YIELDS!$T:$AC,10,FALSE),"")</f>
        <v>1.93</v>
      </c>
      <c r="I22">
        <f ca="1">IFERROR(VLOOKUP(I25,YIELDS!$T:$AC,10,FALSE),"")</f>
        <v>1.9599999999999997</v>
      </c>
      <c r="J22">
        <f ca="1">IFERROR(VLOOKUP(J25,YIELDS!$T:$AC,10,FALSE),"")</f>
        <v>2.06</v>
      </c>
      <c r="K22">
        <f ca="1">IFERROR(VLOOKUP(K25,YIELDS!$T:$AC,10,FALSE),"")</f>
        <v>2.17</v>
      </c>
      <c r="L22">
        <f ca="1">IFERROR(VLOOKUP(L25,YIELDS!$T:$AC,10,FALSE),"")</f>
        <v>2.4099999999999997</v>
      </c>
      <c r="M22">
        <f ca="1">IFERROR(VLOOKUP(M25,YIELDS!$T:$AC,10,FALSE),"")</f>
        <v>2.5999999999999996</v>
      </c>
      <c r="N22">
        <f ca="1">IFERROR(VLOOKUP(N25,YIELDS!$T:$AC,10,FALSE),"")</f>
        <v>2.5</v>
      </c>
      <c r="O22">
        <f ca="1">IFERROR(VLOOKUP(O25,YIELDS!$T:$AC,10,FALSE),"")</f>
        <v>2.5</v>
      </c>
      <c r="P22">
        <f ca="1">IFERROR(VLOOKUP(P25,YIELDS!$T:$AC,10,FALSE),"")</f>
        <v>2.33</v>
      </c>
      <c r="Q22">
        <f ca="1">IFERROR(VLOOKUP(Q25,YIELDS!$T:$AC,10,FALSE),"")</f>
        <v>2.13</v>
      </c>
      <c r="R22">
        <f ca="1">IFERROR(VLOOKUP(R25,YIELDS!$T:$AC,10,FALSE),"")</f>
        <v>2.06</v>
      </c>
      <c r="S22">
        <f ca="1">IFERROR(VLOOKUP(S25,YIELDS!$T:$AC,10,FALSE),"")</f>
        <v>1.7999999999999998</v>
      </c>
      <c r="T22">
        <f ca="1">IFERROR(VLOOKUP(T25,YIELDS!$T:$AC,10,FALSE),"")</f>
        <v>1.7899999999999998</v>
      </c>
      <c r="U22">
        <f ca="1">IFERROR(VLOOKUP(U25,YIELDS!$T:$AC,10,FALSE),"")</f>
        <v>1.7699999999999998</v>
      </c>
      <c r="V22">
        <f ca="1">IFERROR(VLOOKUP(V25,YIELDS!$T:$AC,10,FALSE),"")</f>
        <v>1.7299999999999998</v>
      </c>
      <c r="W22">
        <f ca="1">IFERROR(VLOOKUP(W25,YIELDS!$T:$AC,10,FALSE),"")</f>
        <v>1.7899999999999998</v>
      </c>
      <c r="X22">
        <f ca="1">IFERROR(VLOOKUP(X25,YIELDS!$T:$AC,10,FALSE),"")</f>
        <v>1.5499999999999998</v>
      </c>
      <c r="Y22">
        <f ca="1">IFERROR(VLOOKUP(Y25,YIELDS!$T:$AC,10,FALSE),"")</f>
        <v>1.43</v>
      </c>
      <c r="Z22">
        <f ca="1">IFERROR(VLOOKUP(Z25,YIELDS!$T:$AC,10,FALSE),"")</f>
        <v>1.45</v>
      </c>
      <c r="AA22">
        <f ca="1">IFERROR(VLOOKUP(AA25,YIELDS!$T:$AC,10,FALSE),"")</f>
        <v>1.5399999999999998</v>
      </c>
      <c r="AB22">
        <f ca="1">IFERROR(VLOOKUP(AB25,YIELDS!$T:$AC,10,FALSE),"")</f>
        <v>1.3599999999999999</v>
      </c>
      <c r="AC22">
        <f ca="1">IFERROR(VLOOKUP(AC25,YIELDS!$T:$AC,10,FALSE),"")</f>
        <v>1.2799999999999998</v>
      </c>
      <c r="AD22">
        <f ca="1">IFERROR(VLOOKUP(AD25,YIELDS!$T:$AC,10,FALSE),"")</f>
        <v>1.23</v>
      </c>
      <c r="AE22">
        <f ca="1">IFERROR(VLOOKUP(AE25,YIELDS!$T:$AC,10,FALSE),"")</f>
        <v>1.1099999999999999</v>
      </c>
      <c r="AF22">
        <f ca="1">IFERROR(VLOOKUP(AF25,YIELDS!$T:$AC,10,FALSE),"")</f>
        <v>1.0199999999999998</v>
      </c>
      <c r="AG22">
        <f ca="1">IFERROR(VLOOKUP(AG25,YIELDS!$T:$AC,10,FALSE),"")</f>
        <v>0.9700000000000002</v>
      </c>
      <c r="AH22">
        <f ca="1">IFERROR(VLOOKUP(AH25,YIELDS!$T:$AC,10,FALSE),"")</f>
        <v>0.98</v>
      </c>
      <c r="AI22">
        <f ca="1">IFERROR(VLOOKUP(AI25,YIELDS!$T:$AC,10,FALSE),"")</f>
        <v>1.0499999999999998</v>
      </c>
      <c r="AJ22">
        <f ca="1">IFERROR(VLOOKUP(AJ25,YIELDS!$T:$AC,10,FALSE),"")</f>
        <v>0.98999999999999977</v>
      </c>
      <c r="AK22">
        <f ca="1">IFERROR(VLOOKUP(AK25,YIELDS!$T:$AC,10,FALSE),"")</f>
        <v>0.69</v>
      </c>
      <c r="AL22">
        <f ca="1">IFERROR(VLOOKUP(AL25,YIELDS!$T:$AC,10,FALSE),"")</f>
        <v>0.62000000000000011</v>
      </c>
      <c r="AM22">
        <f ca="1">IFERROR(VLOOKUP(AM25,YIELDS!$T:$AC,10,FALSE),"")</f>
        <v>0.58000000000000007</v>
      </c>
      <c r="AN22">
        <f ca="1">IFERROR(VLOOKUP(AN25,YIELDS!$T:$AC,10,FALSE),"")</f>
        <v>0.5299999999999998</v>
      </c>
      <c r="AO22">
        <f ca="1">IFERROR(VLOOKUP(AO25,YIELDS!$T:$AC,10,FALSE),"")</f>
        <v>0.50999999999999979</v>
      </c>
      <c r="AP22">
        <f ca="1">IFERROR(VLOOKUP(AP25,YIELDS!$T:$AC,10,FALSE),"")</f>
        <v>0.41999999999999993</v>
      </c>
      <c r="AQ22">
        <f ca="1">IFERROR(VLOOKUP(AQ25,YIELDS!$T:$AC,10,FALSE),"")</f>
        <v>0.34999999999999964</v>
      </c>
      <c r="AR22">
        <f ca="1">IFERROR(VLOOKUP(AR25,YIELDS!$T:$AC,10,FALSE),"")</f>
        <v>0.41999999999999993</v>
      </c>
      <c r="AS22">
        <f ca="1">IFERROR(VLOOKUP(AS25,YIELDS!$T:$AC,10,FALSE),"")</f>
        <v>0.13000000000000012</v>
      </c>
      <c r="AT22">
        <f ca="1">IFERROR(VLOOKUP(AT25,YIELDS!$T:$AC,10,FALSE),"")</f>
        <v>0.2300000000000002</v>
      </c>
      <c r="AU22">
        <f ca="1">IFERROR(VLOOKUP(AU25,YIELDS!$T:$AC,10,FALSE),"")</f>
        <v>0.51</v>
      </c>
      <c r="AV22">
        <f ca="1">IFERROR(VLOOKUP(AV25,YIELDS!$T:$AC,10,FALSE),"")</f>
        <v>0.70999999999999974</v>
      </c>
      <c r="AW22">
        <f ca="1">IFERROR(VLOOKUP(AW25,YIELDS!$T:$AC,10,FALSE),"")</f>
        <v>0.72999999999999976</v>
      </c>
      <c r="AX22">
        <f ca="1">IFERROR(VLOOKUP(AX25,YIELDS!$T:$AC,10,FALSE),"")</f>
        <v>0.67000000000000015</v>
      </c>
      <c r="AY22">
        <f ca="1">IFERROR(VLOOKUP(AY25,YIELDS!$T:$AC,10,FALSE),"")</f>
        <v>0.42999999999999994</v>
      </c>
      <c r="AZ22">
        <f ca="1">IFERROR(VLOOKUP(AZ25,YIELDS!$T:$AC,10,FALSE),"")</f>
        <v>1.1599999999999999</v>
      </c>
      <c r="BA22">
        <f ca="1">IFERROR(VLOOKUP(BA25,YIELDS!$T:$AC,10,FALSE),"")</f>
        <v>1.1299999999999999</v>
      </c>
      <c r="BB22">
        <f ca="1">IFERROR(VLOOKUP(BB25,YIELDS!$T:$AC,10,FALSE),"")</f>
        <v>1.25</v>
      </c>
      <c r="BC22">
        <f ca="1">IFERROR(VLOOKUP(BC25,YIELDS!$T:$AC,10,FALSE),"")</f>
        <v>1.33</v>
      </c>
      <c r="BD22">
        <f ca="1">IFERROR(VLOOKUP(BD25,YIELDS!$T:$AC,10,FALSE),"")</f>
        <v>1.1800000000000002</v>
      </c>
      <c r="BE22">
        <f ca="1">IFERROR(VLOOKUP(BE25,YIELDS!$T:$AC,10,FALSE),"")</f>
        <v>1.26</v>
      </c>
      <c r="BF22">
        <f ca="1">IFERROR(VLOOKUP(BF25,YIELDS!$T:$AC,10,FALSE),"")</f>
        <v>1.3099999999999998</v>
      </c>
      <c r="BG22">
        <f ca="1">IFERROR(VLOOKUP(BG25,YIELDS!$T:$AC,10,FALSE),"")</f>
        <v>1.47</v>
      </c>
      <c r="BH22">
        <f ca="1">IFERROR(VLOOKUP(BH25,YIELDS!$T:$AC,10,FALSE),"")</f>
        <v>1.53</v>
      </c>
      <c r="BI22">
        <f ca="1">IFERROR(VLOOKUP(BI25,YIELDS!$T:$AC,10,FALSE),"")</f>
        <v>1.5799999999999998</v>
      </c>
      <c r="BJ22">
        <f ca="1">IFERROR(VLOOKUP(BJ25,YIELDS!$T:$AC,10,FALSE),"")</f>
        <v>1.74</v>
      </c>
      <c r="BK22">
        <f ca="1">IFERROR(VLOOKUP(BK25,YIELDS!$T:$AC,10,FALSE),"")</f>
        <v>2</v>
      </c>
      <c r="BL22">
        <f ca="1">IFERROR(VLOOKUP(BL25,YIELDS!$T:$AC,10,FALSE),"")</f>
        <v>2.31</v>
      </c>
      <c r="BM22">
        <f ca="1">IFERROR(VLOOKUP(BM25,YIELDS!$T:$AC,10,FALSE),"")</f>
        <v>2.2799999999999998</v>
      </c>
      <c r="BN22">
        <f ca="1">IFERROR(VLOOKUP(BN25,YIELDS!$T:$AC,10,FALSE),"")</f>
        <v>2.2999999999999998</v>
      </c>
      <c r="BO22">
        <f ca="1">IFERROR(VLOOKUP(BO25,YIELDS!$T:$AC,10,FALSE),"")</f>
        <v>2.12</v>
      </c>
      <c r="BP22">
        <f ca="1">IFERROR(VLOOKUP(BP25,YIELDS!$T:$AC,10,FALSE),"")</f>
        <v>1.89</v>
      </c>
      <c r="BQ22">
        <f ca="1">IFERROR(VLOOKUP(BQ25,YIELDS!$T:$AC,10,FALSE),"")</f>
        <v>1.8699999999999999</v>
      </c>
      <c r="BR22">
        <f ca="1">IFERROR(VLOOKUP(BR25,YIELDS!$T:$AC,10,FALSE),"")</f>
        <v>1.9</v>
      </c>
      <c r="BS22">
        <f ca="1">IFERROR(VLOOKUP(BS25,YIELDS!$T:$AC,10,FALSE),"")</f>
        <v>2.0100000000000002</v>
      </c>
      <c r="BT22">
        <f ca="1">IFERROR(VLOOKUP(BT25,YIELDS!$T:$AC,10,FALSE),"")</f>
        <v>1.89</v>
      </c>
      <c r="BU22">
        <f ca="1">IFERROR(VLOOKUP(BU25,YIELDS!$T:$AC,10,FALSE),"")</f>
        <v>1.79</v>
      </c>
      <c r="BV22">
        <f ca="1">IFERROR(VLOOKUP(BV25,YIELDS!$T:$AC,10,FALSE),"")</f>
        <v>1.9500000000000002</v>
      </c>
      <c r="BW22">
        <f ca="1">IFERROR(VLOOKUP(BW25,YIELDS!$T:$AC,10,FALSE),"")</f>
        <v>1.94</v>
      </c>
      <c r="BX22">
        <f ca="1">IFERROR(VLOOKUP(BX25,YIELDS!$T:$AC,10,FALSE),"")</f>
        <v>1.9600000000000002</v>
      </c>
      <c r="BY22">
        <f ca="1">IFERROR(VLOOKUP(BY25,YIELDS!$T:$AC,10,FALSE),"")</f>
        <v>2.0499999999999998</v>
      </c>
      <c r="BZ22">
        <f ca="1">IFERROR(VLOOKUP(BZ25,YIELDS!$T:$AC,10,FALSE),"")</f>
        <v>2.08</v>
      </c>
      <c r="CA22">
        <f ca="1">IFERROR(VLOOKUP(CA25,YIELDS!$T:$AC,10,FALSE),"")</f>
        <v>1.71</v>
      </c>
      <c r="CB22">
        <f ca="1">IFERROR(VLOOKUP(CB25,YIELDS!$T:$AC,10,FALSE),"")</f>
        <v>0.80000000000000027</v>
      </c>
      <c r="CC22">
        <f ca="1">IFERROR(VLOOKUP(CC25,YIELDS!$T:$AC,10,FALSE),"")</f>
        <v>0.4099999999999997</v>
      </c>
      <c r="CD22">
        <f ca="1">IFERROR(VLOOKUP(CD25,YIELDS!$T:$AC,10,FALSE),"")</f>
        <v>0.33999999999999986</v>
      </c>
      <c r="CE22">
        <f ca="1">IFERROR(VLOOKUP(CE25,YIELDS!$T:$AC,10,FALSE),"")</f>
        <v>0.16999999999999993</v>
      </c>
      <c r="CF22">
        <f ca="1">IFERROR(VLOOKUP(CF25,YIELDS!$T:$AC,10,FALSE),"")</f>
        <v>-0.32000000000000028</v>
      </c>
      <c r="CG22">
        <f ca="1">IFERROR(VLOOKUP(CG25,YIELDS!$T:$AC,10,FALSE),"")</f>
        <v>-0.70000000000000018</v>
      </c>
      <c r="CH22">
        <f ca="1">IFERROR(VLOOKUP(CH25,YIELDS!$T:$AC,10,FALSE),"")</f>
        <v>-1.0300000000000002</v>
      </c>
      <c r="CI22">
        <f ca="1">IFERROR(VLOOKUP(CI25,YIELDS!$T:$AC,10,FALSE),"")</f>
        <v>-0.99000000000000021</v>
      </c>
      <c r="CJ22">
        <f ca="1">IFERROR(VLOOKUP(CJ25,YIELDS!$T:$AC,10,FALSE),"")</f>
        <v>-1.0900000000000003</v>
      </c>
      <c r="CK22">
        <f ca="1">IFERROR(VLOOKUP(CK25,YIELDS!$T:$AC,10,FALSE),"")</f>
        <v>-1.3900000000000001</v>
      </c>
      <c r="CL22">
        <f ca="1">IFERROR(VLOOKUP(CL25,YIELDS!$T:$AC,10,FALSE),"")</f>
        <v>-1.4499999999999997</v>
      </c>
      <c r="CM22">
        <f ca="1">IFERROR(VLOOKUP(CM25,YIELDS!$T:$AC,10,FALSE),"")</f>
        <v>-1.5499999999999998</v>
      </c>
      <c r="CN22">
        <f ca="1">IFERROR(VLOOKUP(CN25,YIELDS!$T:$AC,10,FALSE),"")</f>
        <v>-1.5300000000000002</v>
      </c>
      <c r="CO22">
        <f ca="1">IFERROR(VLOOKUP(CO25,YIELDS!$T:$AC,10,FALSE),"")</f>
        <v>-1.2799999999999994</v>
      </c>
      <c r="CP22">
        <f ca="1">IFERROR(VLOOKUP(CP25,YIELDS!$T:$AC,10,FALSE),"")</f>
        <v>-1.0899999999999999</v>
      </c>
      <c r="CQ22">
        <f ca="1">IFERROR(VLOOKUP(CQ25,YIELDS!$T:$AC,10,FALSE),"")</f>
        <v>-0.64999999999999947</v>
      </c>
      <c r="CR22">
        <f ca="1">IFERROR(VLOOKUP(CR25,YIELDS!$T:$AC,10,FALSE),"")</f>
        <v>-0.85999999999999943</v>
      </c>
      <c r="CS22">
        <f ca="1">IFERROR(VLOOKUP(CS25,YIELDS!$T:$AC,10,FALSE),"")</f>
        <v>-1.3000000000000007</v>
      </c>
      <c r="CT22">
        <f ca="1">IFERROR(VLOOKUP(CT25,YIELDS!$T:$AC,10,FALSE),"")</f>
        <v>-1.1900000000000004</v>
      </c>
      <c r="CU22">
        <f ca="1">IFERROR(VLOOKUP(CU25,YIELDS!$T:$AC,10,FALSE),"")</f>
        <v>-1.0600000000000005</v>
      </c>
      <c r="CV22">
        <f ca="1">IFERROR(VLOOKUP(CV25,YIELDS!$T:$AC,10,FALSE),"")</f>
        <v>-1.1099999999999994</v>
      </c>
      <c r="CW22">
        <f ca="1">IFERROR(VLOOKUP(CW25,YIELDS!$T:$AC,10,FALSE),"")</f>
        <v>-0.78000000000000025</v>
      </c>
      <c r="CX22">
        <f ca="1">IFERROR(VLOOKUP(CX25,YIELDS!$T:$AC,10,FALSE),"")</f>
        <v>-0.83999999999999986</v>
      </c>
      <c r="CY22">
        <f ca="1">IFERROR(VLOOKUP(CY25,YIELDS!$T:$AC,10,FALSE),"")</f>
        <v>-1.0699999999999994</v>
      </c>
      <c r="CZ22">
        <f ca="1">IFERROR(VLOOKUP(CZ25,YIELDS!$T:$AC,10,FALSE),"")</f>
        <v>-0.96999999999999975</v>
      </c>
      <c r="DA22">
        <f ca="1">IFERROR(VLOOKUP(DA25,YIELDS!$T:$AC,10,FALSE),"")</f>
        <v>-1.1499999999999995</v>
      </c>
      <c r="DB22">
        <f ca="1">IFERROR(VLOOKUP(DB25,YIELDS!$T:$AC,10,FALSE),"")</f>
        <v>-0.87999999999999989</v>
      </c>
      <c r="DC22">
        <f ca="1">IFERROR(VLOOKUP(DC25,YIELDS!$T:$AC,10,FALSE),"")</f>
        <v>-0.33999999999999986</v>
      </c>
      <c r="DD22">
        <f ca="1">IFERROR(VLOOKUP(DD25,YIELDS!$T:$AC,10,FALSE),"")</f>
        <v>-8.0000000000000071E-2</v>
      </c>
      <c r="DE22">
        <f ca="1">IFERROR(VLOOKUP(DE25,YIELDS!$T:$AC,10,FALSE),"")</f>
        <v>0.1800000000000006</v>
      </c>
      <c r="DF22" t="str">
        <f>IFERROR(VLOOKUP(DF25,YIELDS!$T:$AC,10,FALSE),"")</f>
        <v/>
      </c>
      <c r="DG22" t="str">
        <f>IFERROR(VLOOKUP(DG25,YIELDS!$T:$AC,10,FALSE),"")</f>
        <v/>
      </c>
      <c r="DH22" t="str">
        <f>IFERROR(VLOOKUP(DH25,YIELDS!$T:$AC,10,FALSE),"")</f>
        <v/>
      </c>
      <c r="DI22" t="str">
        <f>IFERROR(VLOOKUP(DI25,YIELDS!$T:$AC,10,FALSE),"")</f>
        <v/>
      </c>
      <c r="DJ22" t="str">
        <f>IFERROR(VLOOKUP(DJ25,YIELDS!$T:$AC,10,FALSE),"")</f>
        <v/>
      </c>
      <c r="DK22" t="str">
        <f>IFERROR(VLOOKUP(DK25,YIELDS!$T:$AC,10,FALSE),"")</f>
        <v/>
      </c>
      <c r="DL22" t="str">
        <f>IFERROR(VLOOKUP(DL25,YIELDS!$T:$AC,10,FALSE),"")</f>
        <v/>
      </c>
      <c r="DM22" t="str">
        <f>IFERROR(VLOOKUP(DM25,YIELDS!$T:$AC,10,FALSE),"")</f>
        <v/>
      </c>
      <c r="DN22" t="str">
        <f>IFERROR(VLOOKUP(DN25,YIELDS!$T:$AC,10,FALSE),"")</f>
        <v/>
      </c>
      <c r="DO22" t="str">
        <f>IFERROR(VLOOKUP(DO25,YIELDS!$T:$AC,10,FALSE),"")</f>
        <v/>
      </c>
      <c r="DP22" t="str">
        <f>IFERROR(VLOOKUP(DP25,YIELDS!$T:$AC,10,FALSE),"")</f>
        <v/>
      </c>
      <c r="DQ22" t="str">
        <f>IFERROR(VLOOKUP(DQ25,YIELDS!$T:$AC,10,FALSE),"")</f>
        <v/>
      </c>
      <c r="DR22" t="str">
        <f>IFERROR(VLOOKUP(DR25,YIELDS!$T:$AC,10,FALSE),"")</f>
        <v/>
      </c>
      <c r="DS22" t="str">
        <f>IFERROR(VLOOKUP(DS25,YIELDS!$T:$AC,10,FALSE),"")</f>
        <v/>
      </c>
      <c r="DT22" t="str">
        <f>IFERROR(VLOOKUP(DT25,YIELDS!$T:$AC,10,FALSE),"")</f>
        <v/>
      </c>
      <c r="DU22" t="str">
        <f>IFERROR(VLOOKUP(DU25,YIELDS!$T:$AC,10,FALSE),"")</f>
        <v/>
      </c>
      <c r="DV22" t="str">
        <f>IFERROR(VLOOKUP(DV25,YIELDS!$T:$AC,10,FALSE),"")</f>
        <v/>
      </c>
      <c r="DW22" t="str">
        <f>IFERROR(VLOOKUP(DW25,YIELDS!$T:$AC,10,FALSE),"")</f>
        <v/>
      </c>
      <c r="DX22" t="str">
        <f>IFERROR(VLOOKUP(DX25,YIELDS!$T:$AC,10,FALSE),"")</f>
        <v/>
      </c>
      <c r="DY22" t="str">
        <f>IFERROR(VLOOKUP(DY25,YIELDS!$T:$AC,10,FALSE),"")</f>
        <v/>
      </c>
      <c r="DZ22" t="str">
        <f>IFERROR(VLOOKUP(DZ25,YIELDS!$T:$AC,10,FALSE),"")</f>
        <v/>
      </c>
      <c r="EA22" t="str">
        <f>IFERROR(VLOOKUP(EA25,YIELDS!$T:$AC,10,FALSE),"")</f>
        <v/>
      </c>
      <c r="EB22" t="str">
        <f>IFERROR(VLOOKUP(EB25,YIELDS!$T:$AC,10,FALSE),"")</f>
        <v/>
      </c>
      <c r="EC22" t="str">
        <f>IFERROR(VLOOKUP(EC25,YIELDS!$T:$AC,10,FALSE),"")</f>
        <v/>
      </c>
      <c r="ED22" t="str">
        <f>IFERROR(VLOOKUP(ED25,YIELDS!$T:$AC,10,FALSE),"")</f>
        <v/>
      </c>
      <c r="EE22" t="str">
        <f>IFERROR(VLOOKUP(EE25,YIELDS!$T:$AC,10,FALSE),"")</f>
        <v/>
      </c>
      <c r="EF22" t="str">
        <f>IFERROR(VLOOKUP(EF25,YIELDS!$T:$AC,10,FALSE),"")</f>
        <v/>
      </c>
      <c r="EG22" t="str">
        <f>IFERROR(VLOOKUP(EG25,YIELDS!$T:$AC,10,FALSE),"")</f>
        <v/>
      </c>
      <c r="EH22" t="str">
        <f>IFERROR(VLOOKUP(EH25,YIELDS!$T:$AC,10,FALSE),"")</f>
        <v/>
      </c>
      <c r="EI22" t="str">
        <f>IFERROR(VLOOKUP(EI25,YIELDS!$T:$AC,10,FALSE),"")</f>
        <v/>
      </c>
      <c r="EJ22" t="str">
        <f>IFERROR(VLOOKUP(EJ25,YIELDS!$T:$AC,10,FALSE),"")</f>
        <v/>
      </c>
      <c r="EK22" t="str">
        <f>IFERROR(VLOOKUP(EK25,YIELDS!$T:$AC,10,FALSE),"")</f>
        <v/>
      </c>
      <c r="EL22" t="str">
        <f>IFERROR(VLOOKUP(EL25,YIELDS!$T:$AC,10,FALSE),"")</f>
        <v/>
      </c>
      <c r="EM22" t="str">
        <f>IFERROR(VLOOKUP(EM25,YIELDS!$T:$AC,10,FALSE),"")</f>
        <v/>
      </c>
      <c r="EN22" t="str">
        <f>IFERROR(VLOOKUP(EN25,YIELDS!$T:$AC,10,FALSE),"")</f>
        <v/>
      </c>
      <c r="EO22" t="str">
        <f>IFERROR(VLOOKUP(EO25,YIELDS!$T:$AC,10,FALSE),"")</f>
        <v/>
      </c>
      <c r="EP22" t="str">
        <f>IFERROR(VLOOKUP(EP25,YIELDS!$T:$AC,10,FALSE),"")</f>
        <v/>
      </c>
      <c r="EQ22" t="str">
        <f>IFERROR(VLOOKUP(EQ25,YIELDS!$T:$AC,10,FALSE),"")</f>
        <v/>
      </c>
      <c r="ER22" t="str">
        <f>IFERROR(VLOOKUP(ER25,YIELDS!$T:$AC,10,FALSE),"")</f>
        <v/>
      </c>
      <c r="ES22" t="str">
        <f>IFERROR(VLOOKUP(ES25,YIELDS!$T:$AC,10,FALSE),"")</f>
        <v/>
      </c>
      <c r="ET22" t="str">
        <f>IFERROR(VLOOKUP(ET25,YIELDS!$T:$AC,10,FALSE),"")</f>
        <v/>
      </c>
      <c r="EU22" t="str">
        <f>IFERROR(VLOOKUP(EU25,YIELDS!$T:$AC,10,FALSE),"")</f>
        <v/>
      </c>
      <c r="EV22" t="str">
        <f>IFERROR(VLOOKUP(EV25,YIELDS!$T:$AC,10,FALSE),"")</f>
        <v/>
      </c>
      <c r="EW22" t="str">
        <f>IFERROR(VLOOKUP(EW25,YIELDS!$T:$AC,10,FALSE),"")</f>
        <v/>
      </c>
      <c r="EX22" t="str">
        <f>IFERROR(VLOOKUP(EX25,YIELDS!$T:$AC,10,FALSE),"")</f>
        <v/>
      </c>
      <c r="EY22" t="str">
        <f>IFERROR(VLOOKUP(EY25,YIELDS!$T:$AC,10,FALSE),"")</f>
        <v/>
      </c>
      <c r="EZ22" t="str">
        <f>IFERROR(VLOOKUP(EZ25,YIELDS!$T:$AC,10,FALSE),"")</f>
        <v/>
      </c>
      <c r="FA22" s="13"/>
      <c r="FB22" s="5"/>
      <c r="FC22" s="5"/>
    </row>
    <row r="23" spans="1:16384" customFormat="1" x14ac:dyDescent="0.55000000000000004">
      <c r="B23" t="s">
        <v>151</v>
      </c>
      <c r="C23" t="str">
        <f ca="1">IFERROR(VLOOKUP(C25,YIELDS!$T:$AJ,17,FALSE),"")</f>
        <v>Bull Flattener</v>
      </c>
      <c r="D23" t="str">
        <f ca="1">IFERROR(VLOOKUP(D25,YIELDS!$T:$AJ,17,FALSE),"")</f>
        <v>Bear Steepener</v>
      </c>
      <c r="E23" t="str">
        <f ca="1">IFERROR(VLOOKUP(E25,YIELDS!$T:$AJ,17,FALSE),"")</f>
        <v>Bull Steepener</v>
      </c>
      <c r="F23" t="str">
        <f ca="1">IFERROR(VLOOKUP(F25,YIELDS!$T:$AJ,17,FALSE),"")</f>
        <v>Bull Steepener</v>
      </c>
      <c r="G23" t="str">
        <f ca="1">IFERROR(VLOOKUP(G25,YIELDS!$T:$AJ,17,FALSE),"")</f>
        <v>Bull Flattener</v>
      </c>
      <c r="H23" t="str">
        <f ca="1">IFERROR(VLOOKUP(H25,YIELDS!$T:$AJ,17,FALSE),"")</f>
        <v>Bull Flattener</v>
      </c>
      <c r="I23" t="str">
        <f ca="1">IFERROR(VLOOKUP(I25,YIELDS!$T:$AJ,17,FALSE),"")</f>
        <v>Bear Steepener</v>
      </c>
      <c r="J23" t="str">
        <f ca="1">IFERROR(VLOOKUP(J25,YIELDS!$T:$AJ,17,FALSE),"")</f>
        <v>Bear Flattener</v>
      </c>
      <c r="K23" t="str">
        <f ca="1">IFERROR(VLOOKUP(K25,YIELDS!$T:$AJ,17,FALSE),"")</f>
        <v>Bear Flattener</v>
      </c>
      <c r="L23" t="str">
        <f ca="1">IFERROR(VLOOKUP(L25,YIELDS!$T:$AJ,17,FALSE),"")</f>
        <v>Bear Flattener</v>
      </c>
      <c r="M23" t="str">
        <f ca="1">IFERROR(VLOOKUP(M25,YIELDS!$T:$AJ,17,FALSE),"")</f>
        <v>Bear Flattener</v>
      </c>
      <c r="N23" t="str">
        <f ca="1">IFERROR(VLOOKUP(N25,YIELDS!$T:$AJ,17,FALSE),"")</f>
        <v>Bull Flattener</v>
      </c>
      <c r="O23" t="str">
        <f ca="1">IFERROR(VLOOKUP(O25,YIELDS!$T:$AJ,17,FALSE),"")</f>
        <v>Bull Flattener</v>
      </c>
      <c r="P23" t="str">
        <f ca="1">IFERROR(VLOOKUP(P25,YIELDS!$T:$AJ,17,FALSE),"")</f>
        <v>Bear Steepener</v>
      </c>
      <c r="Q23" t="str">
        <f ca="1">IFERROR(VLOOKUP(Q25,YIELDS!$T:$AJ,17,FALSE),"")</f>
        <v>Bull Flattener</v>
      </c>
      <c r="R23" t="str">
        <f ca="1">IFERROR(VLOOKUP(R25,YIELDS!$T:$AJ,17,FALSE),"")</f>
        <v>Bull Steepener</v>
      </c>
      <c r="S23" t="str">
        <f ca="1">IFERROR(VLOOKUP(S25,YIELDS!$T:$AJ,17,FALSE),"")</f>
        <v>Bull Flattener</v>
      </c>
      <c r="T23" t="str">
        <f ca="1">IFERROR(VLOOKUP(T25,YIELDS!$T:$AJ,17,FALSE),"")</f>
        <v>Bear Flattener</v>
      </c>
      <c r="U23" t="str">
        <f ca="1">IFERROR(VLOOKUP(U25,YIELDS!$T:$AJ,17,FALSE),"")</f>
        <v>Bull Flattener</v>
      </c>
      <c r="V23" t="str">
        <f ca="1">IFERROR(VLOOKUP(V25,YIELDS!$T:$AJ,17,FALSE),"")</f>
        <v>Bull Steepener</v>
      </c>
      <c r="W23" t="str">
        <f ca="1">IFERROR(VLOOKUP(W25,YIELDS!$T:$AJ,17,FALSE),"")</f>
        <v>Bear Steepener</v>
      </c>
      <c r="X23" t="str">
        <f ca="1">IFERROR(VLOOKUP(X25,YIELDS!$T:$AJ,17,FALSE),"")</f>
        <v>Bull Steepener</v>
      </c>
      <c r="Y23" t="str">
        <f ca="1">IFERROR(VLOOKUP(Y25,YIELDS!$T:$AJ,17,FALSE),"")</f>
        <v>Bear Steepener</v>
      </c>
      <c r="Z23" t="str">
        <f ca="1">IFERROR(VLOOKUP(Z25,YIELDS!$T:$AJ,17,FALSE),"")</f>
        <v>Bear Steepener</v>
      </c>
      <c r="AA23" t="str">
        <f ca="1">IFERROR(VLOOKUP(AA25,YIELDS!$T:$AJ,17,FALSE),"")</f>
        <v>Bear Flattener</v>
      </c>
      <c r="AB23" t="str">
        <f ca="1">IFERROR(VLOOKUP(AB25,YIELDS!$T:$AJ,17,FALSE),"")</f>
        <v>Bull Steepener</v>
      </c>
      <c r="AC23" t="str">
        <f ca="1">IFERROR(VLOOKUP(AC25,YIELDS!$T:$AJ,17,FALSE),"")</f>
        <v>Bear Steepener</v>
      </c>
      <c r="AD23" t="str">
        <f ca="1">IFERROR(VLOOKUP(AD25,YIELDS!$T:$AJ,17,FALSE),"")</f>
        <v>Bear Steepener</v>
      </c>
      <c r="AE23" t="str">
        <f ca="1">IFERROR(VLOOKUP(AE25,YIELDS!$T:$AJ,17,FALSE),"")</f>
        <v>Bull Flattener</v>
      </c>
      <c r="AF23" t="str">
        <f ca="1">IFERROR(VLOOKUP(AF25,YIELDS!$T:$AJ,17,FALSE),"")</f>
        <v>Bull Steepener</v>
      </c>
      <c r="AG23" t="str">
        <f ca="1">IFERROR(VLOOKUP(AG25,YIELDS!$T:$AJ,17,FALSE),"")</f>
        <v>Bull Steepener</v>
      </c>
      <c r="AH23" t="str">
        <f ca="1">IFERROR(VLOOKUP(AH25,YIELDS!$T:$AJ,17,FALSE),"")</f>
        <v>Bear Steepener</v>
      </c>
      <c r="AI23" t="str">
        <f ca="1">IFERROR(VLOOKUP(AI25,YIELDS!$T:$AJ,17,FALSE),"")</f>
        <v>Bear Flattener</v>
      </c>
      <c r="AJ23" t="str">
        <f ca="1">IFERROR(VLOOKUP(AJ25,YIELDS!$T:$AJ,17,FALSE),"")</f>
        <v>Bull Flattener</v>
      </c>
      <c r="AK23" t="str">
        <f ca="1">IFERROR(VLOOKUP(AK25,YIELDS!$T:$AJ,17,FALSE),"")</f>
        <v>Bull Flattener</v>
      </c>
      <c r="AL23" t="str">
        <f ca="1">IFERROR(VLOOKUP(AL25,YIELDS!$T:$AJ,17,FALSE),"")</f>
        <v>Bull Steepener</v>
      </c>
      <c r="AM23" t="str">
        <f ca="1">IFERROR(VLOOKUP(AM25,YIELDS!$T:$AJ,17,FALSE),"")</f>
        <v>Bull Steepener</v>
      </c>
      <c r="AN23" t="str">
        <f ca="1">IFERROR(VLOOKUP(AN25,YIELDS!$T:$AJ,17,FALSE),"")</f>
        <v>Bull Flattener</v>
      </c>
      <c r="AO23" t="str">
        <f ca="1">IFERROR(VLOOKUP(AO25,YIELDS!$T:$AJ,17,FALSE),"")</f>
        <v>Bull Steepener</v>
      </c>
      <c r="AP23" t="str">
        <f ca="1">IFERROR(VLOOKUP(AP25,YIELDS!$T:$AJ,17,FALSE),"")</f>
        <v>Bull Steepener</v>
      </c>
      <c r="AQ23" t="str">
        <f ca="1">IFERROR(VLOOKUP(AQ25,YIELDS!$T:$AJ,17,FALSE),"")</f>
        <v>Bull Steepener</v>
      </c>
      <c r="AR23" t="str">
        <f ca="1">IFERROR(VLOOKUP(AR25,YIELDS!$T:$AJ,17,FALSE),"")</f>
        <v>Bull Steepener</v>
      </c>
      <c r="AS23" t="str">
        <f ca="1">IFERROR(VLOOKUP(AS25,YIELDS!$T:$AJ,17,FALSE),"")</f>
        <v>Bull Flattener</v>
      </c>
      <c r="AT23" t="str">
        <f ca="1">IFERROR(VLOOKUP(AT25,YIELDS!$T:$AJ,17,FALSE),"")</f>
        <v>Bear Steepener</v>
      </c>
      <c r="AU23" t="str">
        <f ca="1">IFERROR(VLOOKUP(AU25,YIELDS!$T:$AJ,17,FALSE),"")</f>
        <v>Bull Steepener</v>
      </c>
      <c r="AV23" t="str">
        <f ca="1">IFERROR(VLOOKUP(AV25,YIELDS!$T:$AJ,17,FALSE),"")</f>
        <v>Bear Flattener</v>
      </c>
      <c r="AW23" t="str">
        <f ca="1">IFERROR(VLOOKUP(AW25,YIELDS!$T:$AJ,17,FALSE),"")</f>
        <v>Bull Flattener</v>
      </c>
      <c r="AX23" t="str">
        <f ca="1">IFERROR(VLOOKUP(AX25,YIELDS!$T:$AJ,17,FALSE),"")</f>
        <v>Bull Flattener</v>
      </c>
      <c r="AY23" t="str">
        <f ca="1">IFERROR(VLOOKUP(AY25,YIELDS!$T:$AJ,17,FALSE),"")</f>
        <v>Bull Flattener</v>
      </c>
      <c r="AZ23" t="str">
        <f ca="1">IFERROR(VLOOKUP(AZ25,YIELDS!$T:$AJ,17,FALSE),"")</f>
        <v>Bull Steepener</v>
      </c>
      <c r="BA23" t="str">
        <f ca="1">IFERROR(VLOOKUP(BA25,YIELDS!$T:$AJ,17,FALSE),"")</f>
        <v>Bull Steepener</v>
      </c>
      <c r="BB23" t="str">
        <f ca="1">IFERROR(VLOOKUP(BB25,YIELDS!$T:$AJ,17,FALSE),"")</f>
        <v>Bull Steepener</v>
      </c>
      <c r="BC23" t="str">
        <f ca="1">IFERROR(VLOOKUP(BC25,YIELDS!$T:$AJ,17,FALSE),"")</f>
        <v>Bear Flattener</v>
      </c>
      <c r="BD23" t="str">
        <f ca="1">IFERROR(VLOOKUP(BD25,YIELDS!$T:$AJ,17,FALSE),"")</f>
        <v>Bull Flattener</v>
      </c>
      <c r="BE23" t="str">
        <f ca="1">IFERROR(VLOOKUP(BE25,YIELDS!$T:$AJ,17,FALSE),"")</f>
        <v>Bull Flattener</v>
      </c>
      <c r="BF23" t="str">
        <f ca="1">IFERROR(VLOOKUP(BF25,YIELDS!$T:$AJ,17,FALSE),"")</f>
        <v>Bull Flattener</v>
      </c>
      <c r="BG23" t="str">
        <f ca="1">IFERROR(VLOOKUP(BG25,YIELDS!$T:$AJ,17,FALSE),"")</f>
        <v>Bear Flattener</v>
      </c>
      <c r="BH23" t="str">
        <f ca="1">IFERROR(VLOOKUP(BH25,YIELDS!$T:$AJ,17,FALSE),"")</f>
        <v>Bear Flattener</v>
      </c>
      <c r="BI23" t="str">
        <f ca="1">IFERROR(VLOOKUP(BI25,YIELDS!$T:$AJ,17,FALSE),"")</f>
        <v>Bull Flattener</v>
      </c>
      <c r="BJ23" t="str">
        <f ca="1">IFERROR(VLOOKUP(BJ25,YIELDS!$T:$AJ,17,FALSE),"")</f>
        <v>Bull Flattener</v>
      </c>
      <c r="BK23" t="str">
        <f ca="1">IFERROR(VLOOKUP(BK25,YIELDS!$T:$AJ,17,FALSE),"")</f>
        <v>Bull Flattener</v>
      </c>
      <c r="BL23" t="str">
        <f ca="1">IFERROR(VLOOKUP(BL25,YIELDS!$T:$AJ,17,FALSE),"")</f>
        <v>Bear Flattener</v>
      </c>
      <c r="BM23" t="str">
        <f ca="1">IFERROR(VLOOKUP(BM25,YIELDS!$T:$AJ,17,FALSE),"")</f>
        <v>Bear Flattener</v>
      </c>
      <c r="BN23" t="str">
        <f ca="1">IFERROR(VLOOKUP(BN25,YIELDS!$T:$AJ,17,FALSE),"")</f>
        <v>Bull Flattener</v>
      </c>
      <c r="BO23" t="str">
        <f ca="1">IFERROR(VLOOKUP(BO25,YIELDS!$T:$AJ,17,FALSE),"")</f>
        <v>Bull Flattener</v>
      </c>
      <c r="BP23" t="str">
        <f ca="1">IFERROR(VLOOKUP(BP25,YIELDS!$T:$AJ,17,FALSE),"")</f>
        <v>Bull Flattener</v>
      </c>
      <c r="BQ23" t="str">
        <f ca="1">IFERROR(VLOOKUP(BQ25,YIELDS!$T:$AJ,17,FALSE),"")</f>
        <v>Bull Flattener</v>
      </c>
      <c r="BR23" t="str">
        <f ca="1">IFERROR(VLOOKUP(BR25,YIELDS!$T:$AJ,17,FALSE),"")</f>
        <v>Bear Flattener</v>
      </c>
      <c r="BS23" t="str">
        <f ca="1">IFERROR(VLOOKUP(BS25,YIELDS!$T:$AJ,17,FALSE),"")</f>
        <v>Bear Flattener</v>
      </c>
      <c r="BT23" t="str">
        <f ca="1">IFERROR(VLOOKUP(BT25,YIELDS!$T:$AJ,17,FALSE),"")</f>
        <v>Bull Steepener</v>
      </c>
      <c r="BU23" t="str">
        <f ca="1">IFERROR(VLOOKUP(BU25,YIELDS!$T:$AJ,17,FALSE),"")</f>
        <v>Bull Steepener</v>
      </c>
      <c r="BV23" t="str">
        <f ca="1">IFERROR(VLOOKUP(BV25,YIELDS!$T:$AJ,17,FALSE),"")</f>
        <v>Bear Steepener</v>
      </c>
      <c r="BW23" t="str">
        <f ca="1">IFERROR(VLOOKUP(BW25,YIELDS!$T:$AJ,17,FALSE),"")</f>
        <v>Bear Steepener</v>
      </c>
      <c r="BX23" t="str">
        <f ca="1">IFERROR(VLOOKUP(BX25,YIELDS!$T:$AJ,17,FALSE),"")</f>
        <v>Bear Steepener</v>
      </c>
      <c r="BY23" t="str">
        <f ca="1">IFERROR(VLOOKUP(BY25,YIELDS!$T:$AJ,17,FALSE),"")</f>
        <v>Bear Steepener</v>
      </c>
      <c r="BZ23" t="str">
        <f ca="1">IFERROR(VLOOKUP(BZ25,YIELDS!$T:$AJ,17,FALSE),"")</f>
        <v>Bear Flattener</v>
      </c>
      <c r="CA23" t="str">
        <f ca="1">IFERROR(VLOOKUP(CA25,YIELDS!$T:$AJ,17,FALSE),"")</f>
        <v>Bear Steepener</v>
      </c>
      <c r="CB23" t="str">
        <f ca="1">IFERROR(VLOOKUP(CB25,YIELDS!$T:$AJ,17,FALSE),"")</f>
        <v>Bull Flattener</v>
      </c>
      <c r="CC23" t="str">
        <f ca="1">IFERROR(VLOOKUP(CC25,YIELDS!$T:$AJ,17,FALSE),"")</f>
        <v>Bull Steepener</v>
      </c>
      <c r="CD23" t="str">
        <f ca="1">IFERROR(VLOOKUP(CD25,YIELDS!$T:$AJ,17,FALSE),"")</f>
        <v>Bear Flattener</v>
      </c>
      <c r="CE23" t="str">
        <f ca="1">IFERROR(VLOOKUP(CE25,YIELDS!$T:$AJ,17,FALSE),"")</f>
        <v>Bear Steepener</v>
      </c>
      <c r="CF23" t="str">
        <f ca="1">IFERROR(VLOOKUP(CF25,YIELDS!$T:$AJ,17,FALSE),"")</f>
        <v>Bull Steepener</v>
      </c>
      <c r="CG23" t="str">
        <f ca="1">IFERROR(VLOOKUP(CG25,YIELDS!$T:$AJ,17,FALSE),"")</f>
        <v>Bull Flattener</v>
      </c>
      <c r="CH23" t="str">
        <f ca="1">IFERROR(VLOOKUP(CH25,YIELDS!$T:$AJ,17,FALSE),"")</f>
        <v>Bull Flattener</v>
      </c>
      <c r="CI23" t="str">
        <f ca="1">IFERROR(VLOOKUP(CI25,YIELDS!$T:$AJ,17,FALSE),"")</f>
        <v>Bear Steepener</v>
      </c>
      <c r="CJ23" t="str">
        <f ca="1">IFERROR(VLOOKUP(CJ25,YIELDS!$T:$AJ,17,FALSE),"")</f>
        <v>Bull Steepener</v>
      </c>
      <c r="CK23" t="str">
        <f ca="1">IFERROR(VLOOKUP(CK25,YIELDS!$T:$AJ,17,FALSE),"")</f>
        <v>Bull Steepener</v>
      </c>
      <c r="CL23" t="str">
        <f ca="1">IFERROR(VLOOKUP(CL25,YIELDS!$T:$AJ,17,FALSE),"")</f>
        <v>Bear Steepener</v>
      </c>
      <c r="CM23" t="str">
        <f ca="1">IFERROR(VLOOKUP(CM25,YIELDS!$T:$AJ,17,FALSE),"")</f>
        <v>Bear Steepener</v>
      </c>
      <c r="CN23" t="str">
        <f ca="1">IFERROR(VLOOKUP(CN25,YIELDS!$T:$AJ,17,FALSE),"")</f>
        <v>Bear Steepener</v>
      </c>
      <c r="CO23" t="str">
        <f ca="1">IFERROR(VLOOKUP(CO25,YIELDS!$T:$AJ,17,FALSE),"")</f>
        <v>Bear Flattener</v>
      </c>
      <c r="CP23" t="str">
        <f ca="1">IFERROR(VLOOKUP(CP25,YIELDS!$T:$AJ,17,FALSE),"")</f>
        <v>Bear Flattener</v>
      </c>
      <c r="CQ23" t="str">
        <f ca="1">IFERROR(VLOOKUP(CQ25,YIELDS!$T:$AJ,17,FALSE),"")</f>
        <v>Bear Flattener</v>
      </c>
      <c r="CR23" t="str">
        <f ca="1">IFERROR(VLOOKUP(CR25,YIELDS!$T:$AJ,17,FALSE),"")</f>
        <v>Bull Flattener</v>
      </c>
      <c r="CS23" t="str">
        <f ca="1">IFERROR(VLOOKUP(CS25,YIELDS!$T:$AJ,17,FALSE),"")</f>
        <v>Bull Flattener</v>
      </c>
      <c r="CT23" t="str">
        <f ca="1">IFERROR(VLOOKUP(CT25,YIELDS!$T:$AJ,17,FALSE),"")</f>
        <v>Bull Steepener</v>
      </c>
      <c r="CU23" t="str">
        <f ca="1">IFERROR(VLOOKUP(CU25,YIELDS!$T:$AJ,17,FALSE),"")</f>
        <v>Bear Steepener</v>
      </c>
      <c r="CV23" t="str">
        <f ca="1">IFERROR(VLOOKUP(CV25,YIELDS!$T:$AJ,17,FALSE),"")</f>
        <v>Bull Steepener</v>
      </c>
      <c r="CW23" t="str">
        <f ca="1">IFERROR(VLOOKUP(CW25,YIELDS!$T:$AJ,17,FALSE),"")</f>
        <v>Bear Flattener</v>
      </c>
      <c r="CX23" t="str">
        <f ca="1">IFERROR(VLOOKUP(CX25,YIELDS!$T:$AJ,17,FALSE),"")</f>
        <v>Bull Flattener</v>
      </c>
      <c r="CY23" t="str">
        <f ca="1">IFERROR(VLOOKUP(CY25,YIELDS!$T:$AJ,17,FALSE),"")</f>
        <v>Bull Flattener</v>
      </c>
      <c r="CZ23" t="str">
        <f ca="1">IFERROR(VLOOKUP(CZ25,YIELDS!$T:$AJ,17,FALSE),"")</f>
        <v>Bull Steepener</v>
      </c>
      <c r="DA23" t="str">
        <f ca="1">IFERROR(VLOOKUP(DA25,YIELDS!$T:$AJ,17,FALSE),"")</f>
        <v>Bull Steepener</v>
      </c>
      <c r="DB23" t="str">
        <f ca="1">IFERROR(VLOOKUP(DB25,YIELDS!$T:$AJ,17,FALSE),"")</f>
        <v>Bull Steepener</v>
      </c>
      <c r="DC23" t="str">
        <f ca="1">IFERROR(VLOOKUP(DC25,YIELDS!$T:$AJ,17,FALSE),"")</f>
        <v>Bear Flattener</v>
      </c>
      <c r="DD23" t="str">
        <f ca="1">IFERROR(VLOOKUP(DD25,YIELDS!$T:$AJ,17,FALSE),"")</f>
        <v>Bear Steepener</v>
      </c>
      <c r="DE23" t="str">
        <f ca="1">IFERROR(VLOOKUP(DE25,YIELDS!$T:$AJ,17,FALSE),"")</f>
        <v>Bull Steepener</v>
      </c>
      <c r="DF23" t="str">
        <f>IFERROR(VLOOKUP(DF25,YIELDS!$T:$AJ,17,FALSE),"")</f>
        <v/>
      </c>
      <c r="DG23" t="str">
        <f>IFERROR(VLOOKUP(DG25,YIELDS!$T:$AJ,17,FALSE),"")</f>
        <v/>
      </c>
      <c r="DH23" t="str">
        <f>IFERROR(VLOOKUP(DH25,YIELDS!$T:$AJ,17,FALSE),"")</f>
        <v/>
      </c>
      <c r="DI23" t="str">
        <f>IFERROR(VLOOKUP(DI25,YIELDS!$T:$AJ,17,FALSE),"")</f>
        <v/>
      </c>
      <c r="DJ23" t="str">
        <f>IFERROR(VLOOKUP(DJ25,YIELDS!$T:$AJ,17,FALSE),"")</f>
        <v/>
      </c>
      <c r="DK23" t="str">
        <f>IFERROR(VLOOKUP(DK25,YIELDS!$T:$AJ,17,FALSE),"")</f>
        <v/>
      </c>
      <c r="DL23" t="str">
        <f>IFERROR(VLOOKUP(DL25,YIELDS!$T:$AJ,17,FALSE),"")</f>
        <v/>
      </c>
      <c r="DM23" t="str">
        <f>IFERROR(VLOOKUP(DM25,YIELDS!$T:$AJ,17,FALSE),"")</f>
        <v/>
      </c>
      <c r="DN23" t="str">
        <f>IFERROR(VLOOKUP(DN25,YIELDS!$T:$AJ,17,FALSE),"")</f>
        <v/>
      </c>
      <c r="DO23" t="str">
        <f>IFERROR(VLOOKUP(DO25,YIELDS!$T:$AJ,17,FALSE),"")</f>
        <v/>
      </c>
      <c r="DP23" t="str">
        <f>IFERROR(VLOOKUP(DP25,YIELDS!$T:$AJ,17,FALSE),"")</f>
        <v/>
      </c>
      <c r="DQ23" t="str">
        <f>IFERROR(VLOOKUP(DQ25,YIELDS!$T:$AJ,17,FALSE),"")</f>
        <v/>
      </c>
      <c r="DR23" t="str">
        <f>IFERROR(VLOOKUP(DR25,YIELDS!$T:$AJ,17,FALSE),"")</f>
        <v/>
      </c>
      <c r="DS23" t="str">
        <f>IFERROR(VLOOKUP(DS25,YIELDS!$T:$AJ,17,FALSE),"")</f>
        <v/>
      </c>
      <c r="DT23" t="str">
        <f>IFERROR(VLOOKUP(DT25,YIELDS!$T:$AJ,17,FALSE),"")</f>
        <v/>
      </c>
      <c r="DU23" t="str">
        <f>IFERROR(VLOOKUP(DU25,YIELDS!$T:$AJ,17,FALSE),"")</f>
        <v/>
      </c>
      <c r="DV23" t="str">
        <f>IFERROR(VLOOKUP(DV25,YIELDS!$T:$AJ,17,FALSE),"")</f>
        <v/>
      </c>
      <c r="DW23" t="str">
        <f>IFERROR(VLOOKUP(DW25,YIELDS!$T:$AJ,17,FALSE),"")</f>
        <v/>
      </c>
      <c r="DX23" t="str">
        <f>IFERROR(VLOOKUP(DX25,YIELDS!$T:$AJ,17,FALSE),"")</f>
        <v/>
      </c>
      <c r="DY23" t="str">
        <f>IFERROR(VLOOKUP(DY25,YIELDS!$T:$AJ,17,FALSE),"")</f>
        <v/>
      </c>
      <c r="DZ23" t="str">
        <f>IFERROR(VLOOKUP(DZ25,YIELDS!$T:$AJ,17,FALSE),"")</f>
        <v/>
      </c>
      <c r="EA23" t="str">
        <f>IFERROR(VLOOKUP(EA25,YIELDS!$T:$AJ,17,FALSE),"")</f>
        <v/>
      </c>
      <c r="EB23" t="str">
        <f>IFERROR(VLOOKUP(EB25,YIELDS!$T:$AJ,17,FALSE),"")</f>
        <v/>
      </c>
      <c r="EC23" t="str">
        <f>IFERROR(VLOOKUP(EC25,YIELDS!$T:$AJ,17,FALSE),"")</f>
        <v/>
      </c>
      <c r="ED23" t="str">
        <f>IFERROR(VLOOKUP(ED25,YIELDS!$T:$AJ,17,FALSE),"")</f>
        <v/>
      </c>
      <c r="EE23" t="str">
        <f>IFERROR(VLOOKUP(EE25,YIELDS!$T:$AJ,17,FALSE),"")</f>
        <v/>
      </c>
      <c r="EF23" t="str">
        <f>IFERROR(VLOOKUP(EF25,YIELDS!$T:$AJ,17,FALSE),"")</f>
        <v/>
      </c>
      <c r="EG23" t="str">
        <f>IFERROR(VLOOKUP(EG25,YIELDS!$T:$AJ,17,FALSE),"")</f>
        <v/>
      </c>
      <c r="EH23" t="str">
        <f>IFERROR(VLOOKUP(EH25,YIELDS!$T:$AJ,17,FALSE),"")</f>
        <v/>
      </c>
      <c r="EI23" t="str">
        <f>IFERROR(VLOOKUP(EI25,YIELDS!$T:$AJ,17,FALSE),"")</f>
        <v/>
      </c>
      <c r="EJ23" t="str">
        <f>IFERROR(VLOOKUP(EJ25,YIELDS!$T:$AJ,17,FALSE),"")</f>
        <v/>
      </c>
      <c r="EK23" t="str">
        <f>IFERROR(VLOOKUP(EK25,YIELDS!$T:$AJ,17,FALSE),"")</f>
        <v/>
      </c>
      <c r="EL23" t="str">
        <f>IFERROR(VLOOKUP(EL25,YIELDS!$T:$AJ,17,FALSE),"")</f>
        <v/>
      </c>
      <c r="EM23" t="str">
        <f>IFERROR(VLOOKUP(EM25,YIELDS!$T:$AJ,17,FALSE),"")</f>
        <v/>
      </c>
      <c r="EN23" t="str">
        <f>IFERROR(VLOOKUP(EN25,YIELDS!$T:$AJ,17,FALSE),"")</f>
        <v/>
      </c>
      <c r="EO23" t="str">
        <f>IFERROR(VLOOKUP(EO25,YIELDS!$T:$AJ,17,FALSE),"")</f>
        <v/>
      </c>
      <c r="EP23" t="str">
        <f>IFERROR(VLOOKUP(EP25,YIELDS!$T:$AJ,17,FALSE),"")</f>
        <v/>
      </c>
      <c r="EQ23" t="str">
        <f>IFERROR(VLOOKUP(EQ25,YIELDS!$T:$AJ,17,FALSE),"")</f>
        <v/>
      </c>
      <c r="ER23" t="str">
        <f>IFERROR(VLOOKUP(ER25,YIELDS!$T:$AJ,17,FALSE),"")</f>
        <v/>
      </c>
      <c r="ES23" t="str">
        <f>IFERROR(VLOOKUP(ES25,YIELDS!$T:$AJ,17,FALSE),"")</f>
        <v/>
      </c>
      <c r="ET23" t="str">
        <f>IFERROR(VLOOKUP(ET25,YIELDS!$T:$AJ,17,FALSE),"")</f>
        <v/>
      </c>
      <c r="EU23" t="str">
        <f>IFERROR(VLOOKUP(EU25,YIELDS!$T:$AJ,17,FALSE),"")</f>
        <v/>
      </c>
      <c r="EV23" t="str">
        <f>IFERROR(VLOOKUP(EV25,YIELDS!$T:$AJ,17,FALSE),"")</f>
        <v/>
      </c>
      <c r="EW23" t="str">
        <f>IFERROR(VLOOKUP(EW25,YIELDS!$T:$AJ,17,FALSE),"")</f>
        <v/>
      </c>
      <c r="EX23" t="str">
        <f>IFERROR(VLOOKUP(EX25,YIELDS!$T:$AJ,17,FALSE),"")</f>
        <v/>
      </c>
      <c r="EY23" t="str">
        <f>IFERROR(VLOOKUP(EY25,YIELDS!$T:$AJ,17,FALSE),"")</f>
        <v/>
      </c>
      <c r="EZ23" t="str">
        <f>IFERROR(VLOOKUP(EZ25,YIELDS!$T:$AJ,17,FALSE),"")</f>
        <v/>
      </c>
      <c r="FA23" t="str">
        <f>IFERROR(VLOOKUP(FA25,YIELDS!$T:$AJ,17,FALSE),"")</f>
        <v/>
      </c>
      <c r="FB23" t="str">
        <f>IFERROR(VLOOKUP(FB25,YIELDS!$T:$AJ,17,FALSE),"")</f>
        <v/>
      </c>
      <c r="FC23" t="str">
        <f>IFERROR(VLOOKUP(FC25,YIELDS!$T:$AJ,17,FALSE),"")</f>
        <v/>
      </c>
      <c r="FD23" t="str">
        <f>IFERROR(VLOOKUP(FD25,YIELDS!$T:$AJ,17,FALSE),"")</f>
        <v/>
      </c>
      <c r="FE23" t="str">
        <f>IFERROR(VLOOKUP(FE25,YIELDS!$T:$AJ,17,FALSE),"")</f>
        <v/>
      </c>
      <c r="FF23" t="str">
        <f>IFERROR(VLOOKUP(FF25,YIELDS!$T:$AJ,17,FALSE),"")</f>
        <v/>
      </c>
      <c r="FG23" t="str">
        <f>IFERROR(VLOOKUP(FG25,YIELDS!$T:$AJ,17,FALSE),"")</f>
        <v/>
      </c>
      <c r="FH23" t="str">
        <f>IFERROR(VLOOKUP(FH25,YIELDS!$T:$AJ,17,FALSE),"")</f>
        <v/>
      </c>
      <c r="FI23" t="str">
        <f>IFERROR(VLOOKUP(FI25,YIELDS!$T:$AJ,17,FALSE),"")</f>
        <v/>
      </c>
      <c r="FJ23" t="str">
        <f>IFERROR(VLOOKUP(FJ25,YIELDS!$T:$AJ,17,FALSE),"")</f>
        <v/>
      </c>
      <c r="FK23" t="str">
        <f>IFERROR(VLOOKUP(FK25,YIELDS!$T:$AJ,17,FALSE),"")</f>
        <v/>
      </c>
      <c r="FL23" t="str">
        <f>IFERROR(VLOOKUP(FL25,YIELDS!$T:$AJ,17,FALSE),"")</f>
        <v/>
      </c>
      <c r="FM23" t="str">
        <f>IFERROR(VLOOKUP(FM25,YIELDS!$T:$AJ,17,FALSE),"")</f>
        <v/>
      </c>
      <c r="FN23" t="str">
        <f>IFERROR(VLOOKUP(FN25,YIELDS!$T:$AJ,17,FALSE),"")</f>
        <v/>
      </c>
      <c r="FO23" t="str">
        <f>IFERROR(VLOOKUP(FO25,YIELDS!$T:$AJ,17,FALSE),"")</f>
        <v/>
      </c>
      <c r="FP23" t="str">
        <f>IFERROR(VLOOKUP(FP25,YIELDS!$T:$AJ,17,FALSE),"")</f>
        <v/>
      </c>
      <c r="FQ23" t="str">
        <f>IFERROR(VLOOKUP(FQ25,YIELDS!$T:$AJ,17,FALSE),"")</f>
        <v/>
      </c>
      <c r="FR23" t="str">
        <f>IFERROR(VLOOKUP(FR25,YIELDS!$T:$AJ,17,FALSE),"")</f>
        <v/>
      </c>
      <c r="FS23" t="str">
        <f>IFERROR(VLOOKUP(FS25,YIELDS!$T:$AJ,17,FALSE),"")</f>
        <v/>
      </c>
      <c r="FT23" t="str">
        <f>IFERROR(VLOOKUP(FT25,YIELDS!$T:$AJ,17,FALSE),"")</f>
        <v/>
      </c>
      <c r="FU23" t="str">
        <f>IFERROR(VLOOKUP(FU25,YIELDS!$T:$AJ,17,FALSE),"")</f>
        <v/>
      </c>
      <c r="FV23" t="str">
        <f>IFERROR(VLOOKUP(FV25,YIELDS!$T:$AJ,17,FALSE),"")</f>
        <v/>
      </c>
      <c r="FW23" t="str">
        <f>IFERROR(VLOOKUP(FW25,YIELDS!$T:$AJ,17,FALSE),"")</f>
        <v/>
      </c>
      <c r="FX23" t="str">
        <f>IFERROR(VLOOKUP(FX25,YIELDS!$T:$AJ,17,FALSE),"")</f>
        <v/>
      </c>
      <c r="FY23" t="str">
        <f>IFERROR(VLOOKUP(FY25,YIELDS!$T:$AJ,17,FALSE),"")</f>
        <v/>
      </c>
      <c r="FZ23" t="str">
        <f>IFERROR(VLOOKUP(FZ25,YIELDS!$T:$AJ,17,FALSE),"")</f>
        <v/>
      </c>
      <c r="GA23" t="str">
        <f>IFERROR(VLOOKUP(GA25,YIELDS!$T:$AJ,17,FALSE),"")</f>
        <v/>
      </c>
      <c r="GB23" t="str">
        <f>IFERROR(VLOOKUP(GB25,YIELDS!$T:$AJ,17,FALSE),"")</f>
        <v/>
      </c>
      <c r="GC23" t="str">
        <f>IFERROR(VLOOKUP(GC25,YIELDS!$T:$AJ,17,FALSE),"")</f>
        <v/>
      </c>
      <c r="GD23" t="str">
        <f>IFERROR(VLOOKUP(GD25,YIELDS!$T:$AJ,17,FALSE),"")</f>
        <v/>
      </c>
      <c r="GE23" t="str">
        <f>IFERROR(VLOOKUP(GE25,YIELDS!$T:$AJ,17,FALSE),"")</f>
        <v/>
      </c>
      <c r="GF23" t="str">
        <f>IFERROR(VLOOKUP(GF25,YIELDS!$T:$AJ,17,FALSE),"")</f>
        <v/>
      </c>
      <c r="GG23" t="str">
        <f>IFERROR(VLOOKUP(GG25,YIELDS!$T:$AJ,17,FALSE),"")</f>
        <v/>
      </c>
      <c r="GH23" t="str">
        <f>IFERROR(VLOOKUP(GH25,YIELDS!$T:$AJ,17,FALSE),"")</f>
        <v/>
      </c>
      <c r="GI23" t="str">
        <f>IFERROR(VLOOKUP(GI25,YIELDS!$T:$AJ,17,FALSE),"")</f>
        <v/>
      </c>
      <c r="GJ23" t="str">
        <f>IFERROR(VLOOKUP(GJ25,YIELDS!$T:$AJ,17,FALSE),"")</f>
        <v/>
      </c>
      <c r="GK23" t="str">
        <f>IFERROR(VLOOKUP(GK25,YIELDS!$T:$AJ,17,FALSE),"")</f>
        <v/>
      </c>
      <c r="GL23" t="str">
        <f>IFERROR(VLOOKUP(GL25,YIELDS!$T:$AJ,17,FALSE),"")</f>
        <v/>
      </c>
      <c r="GM23" t="str">
        <f>IFERROR(VLOOKUP(GM25,YIELDS!$T:$AJ,17,FALSE),"")</f>
        <v/>
      </c>
      <c r="GN23" t="str">
        <f>IFERROR(VLOOKUP(GN25,YIELDS!$T:$AJ,17,FALSE),"")</f>
        <v/>
      </c>
      <c r="GO23" t="str">
        <f>IFERROR(VLOOKUP(GO25,YIELDS!$T:$AJ,17,FALSE),"")</f>
        <v/>
      </c>
      <c r="GP23" t="str">
        <f>IFERROR(VLOOKUP(GP25,YIELDS!$T:$AJ,17,FALSE),"")</f>
        <v/>
      </c>
      <c r="GQ23" t="str">
        <f>IFERROR(VLOOKUP(GQ25,YIELDS!$T:$AJ,17,FALSE),"")</f>
        <v/>
      </c>
      <c r="GR23" t="str">
        <f>IFERROR(VLOOKUP(GR25,YIELDS!$T:$AJ,17,FALSE),"")</f>
        <v/>
      </c>
      <c r="GS23" t="str">
        <f>IFERROR(VLOOKUP(GS25,YIELDS!$T:$AJ,17,FALSE),"")</f>
        <v/>
      </c>
      <c r="GT23" t="str">
        <f>IFERROR(VLOOKUP(GT25,YIELDS!$T:$AJ,17,FALSE),"")</f>
        <v/>
      </c>
      <c r="GU23" t="str">
        <f>IFERROR(VLOOKUP(GU25,YIELDS!$T:$AJ,17,FALSE),"")</f>
        <v/>
      </c>
      <c r="GV23" t="str">
        <f>IFERROR(VLOOKUP(GV25,YIELDS!$T:$AJ,17,FALSE),"")</f>
        <v/>
      </c>
      <c r="GW23" t="str">
        <f>IFERROR(VLOOKUP(GW25,YIELDS!$T:$AJ,17,FALSE),"")</f>
        <v/>
      </c>
      <c r="GX23" t="str">
        <f>IFERROR(VLOOKUP(GX25,YIELDS!$T:$AJ,17,FALSE),"")</f>
        <v/>
      </c>
      <c r="GY23" t="str">
        <f>IFERROR(VLOOKUP(GY25,YIELDS!$T:$AJ,17,FALSE),"")</f>
        <v/>
      </c>
      <c r="GZ23" t="str">
        <f>IFERROR(VLOOKUP(GZ25,YIELDS!$T:$AJ,17,FALSE),"")</f>
        <v/>
      </c>
      <c r="HA23" t="str">
        <f>IFERROR(VLOOKUP(HA25,YIELDS!$T:$AJ,17,FALSE),"")</f>
        <v/>
      </c>
      <c r="HB23" t="str">
        <f>IFERROR(VLOOKUP(HB25,YIELDS!$T:$AJ,17,FALSE),"")</f>
        <v/>
      </c>
      <c r="HC23" t="str">
        <f>IFERROR(VLOOKUP(HC25,YIELDS!$T:$AJ,17,FALSE),"")</f>
        <v/>
      </c>
      <c r="HD23" t="str">
        <f>IFERROR(VLOOKUP(HD25,YIELDS!$T:$AJ,17,FALSE),"")</f>
        <v/>
      </c>
      <c r="HE23" t="str">
        <f>IFERROR(VLOOKUP(HE25,YIELDS!$T:$AJ,17,FALSE),"")</f>
        <v/>
      </c>
      <c r="HF23" t="str">
        <f>IFERROR(VLOOKUP(HF25,YIELDS!$T:$AJ,17,FALSE),"")</f>
        <v/>
      </c>
      <c r="HG23" t="str">
        <f>IFERROR(VLOOKUP(HG25,YIELDS!$T:$AJ,17,FALSE),"")</f>
        <v/>
      </c>
      <c r="HH23" t="str">
        <f>IFERROR(VLOOKUP(HH25,YIELDS!$T:$AJ,17,FALSE),"")</f>
        <v/>
      </c>
      <c r="HI23" t="str">
        <f>IFERROR(VLOOKUP(HI25,YIELDS!$T:$AJ,17,FALSE),"")</f>
        <v/>
      </c>
      <c r="HJ23" t="str">
        <f>IFERROR(VLOOKUP(HJ25,YIELDS!$T:$AJ,17,FALSE),"")</f>
        <v/>
      </c>
      <c r="HK23" t="str">
        <f>IFERROR(VLOOKUP(HK25,YIELDS!$T:$AJ,17,FALSE),"")</f>
        <v/>
      </c>
      <c r="HL23" t="str">
        <f>IFERROR(VLOOKUP(HL25,YIELDS!$T:$AJ,17,FALSE),"")</f>
        <v/>
      </c>
      <c r="HM23" t="str">
        <f>IFERROR(VLOOKUP(HM25,YIELDS!$T:$AJ,17,FALSE),"")</f>
        <v/>
      </c>
      <c r="HN23" t="str">
        <f>IFERROR(VLOOKUP(HN25,YIELDS!$T:$AJ,17,FALSE),"")</f>
        <v/>
      </c>
      <c r="HO23" t="str">
        <f>IFERROR(VLOOKUP(HO25,YIELDS!$T:$AJ,17,FALSE),"")</f>
        <v/>
      </c>
      <c r="HP23" t="str">
        <f>IFERROR(VLOOKUP(HP25,YIELDS!$T:$AJ,17,FALSE),"")</f>
        <v/>
      </c>
      <c r="HQ23" t="str">
        <f>IFERROR(VLOOKUP(HQ25,YIELDS!$T:$AJ,17,FALSE),"")</f>
        <v/>
      </c>
      <c r="HR23" t="str">
        <f>IFERROR(VLOOKUP(HR25,YIELDS!$T:$AJ,17,FALSE),"")</f>
        <v/>
      </c>
      <c r="HS23" t="str">
        <f>IFERROR(VLOOKUP(HS25,YIELDS!$T:$AJ,17,FALSE),"")</f>
        <v/>
      </c>
      <c r="HT23" t="str">
        <f>IFERROR(VLOOKUP(HT25,YIELDS!$T:$AJ,17,FALSE),"")</f>
        <v/>
      </c>
      <c r="HU23" t="str">
        <f>IFERROR(VLOOKUP(HU25,YIELDS!$T:$AJ,17,FALSE),"")</f>
        <v/>
      </c>
      <c r="HV23" t="str">
        <f>IFERROR(VLOOKUP(HV25,YIELDS!$T:$AJ,17,FALSE),"")</f>
        <v/>
      </c>
      <c r="HW23" t="str">
        <f>IFERROR(VLOOKUP(HW25,YIELDS!$T:$AJ,17,FALSE),"")</f>
        <v/>
      </c>
      <c r="HX23" t="str">
        <f>IFERROR(VLOOKUP(HX25,YIELDS!$T:$AJ,17,FALSE),"")</f>
        <v/>
      </c>
      <c r="HY23" t="str">
        <f>IFERROR(VLOOKUP(HY25,YIELDS!$T:$AJ,17,FALSE),"")</f>
        <v/>
      </c>
      <c r="HZ23" t="str">
        <f>IFERROR(VLOOKUP(HZ25,YIELDS!$T:$AJ,17,FALSE),"")</f>
        <v/>
      </c>
      <c r="IA23" t="str">
        <f>IFERROR(VLOOKUP(IA25,YIELDS!$T:$AJ,17,FALSE),"")</f>
        <v/>
      </c>
      <c r="IB23" t="str">
        <f>IFERROR(VLOOKUP(IB25,YIELDS!$T:$AJ,17,FALSE),"")</f>
        <v/>
      </c>
      <c r="IC23" t="str">
        <f>IFERROR(VLOOKUP(IC25,YIELDS!$T:$AJ,17,FALSE),"")</f>
        <v/>
      </c>
      <c r="ID23" t="str">
        <f>IFERROR(VLOOKUP(ID25,YIELDS!$T:$AJ,17,FALSE),"")</f>
        <v/>
      </c>
      <c r="IE23" t="str">
        <f>IFERROR(VLOOKUP(IE25,YIELDS!$T:$AJ,17,FALSE),"")</f>
        <v/>
      </c>
      <c r="IF23" t="str">
        <f>IFERROR(VLOOKUP(IF25,YIELDS!$T:$AJ,17,FALSE),"")</f>
        <v/>
      </c>
      <c r="IG23" t="str">
        <f>IFERROR(VLOOKUP(IG25,YIELDS!$T:$AJ,17,FALSE),"")</f>
        <v/>
      </c>
      <c r="IH23" t="str">
        <f>IFERROR(VLOOKUP(IH25,YIELDS!$T:$AJ,17,FALSE),"")</f>
        <v/>
      </c>
      <c r="II23" t="str">
        <f>IFERROR(VLOOKUP(II25,YIELDS!$T:$AJ,17,FALSE),"")</f>
        <v/>
      </c>
      <c r="IJ23" t="str">
        <f>IFERROR(VLOOKUP(IJ25,YIELDS!$T:$AJ,17,FALSE),"")</f>
        <v/>
      </c>
      <c r="IK23" t="str">
        <f>IFERROR(VLOOKUP(IK25,YIELDS!$T:$AJ,17,FALSE),"")</f>
        <v/>
      </c>
      <c r="IL23" t="str">
        <f>IFERROR(VLOOKUP(IL25,YIELDS!$T:$AJ,17,FALSE),"")</f>
        <v/>
      </c>
      <c r="IM23" t="str">
        <f>IFERROR(VLOOKUP(IM25,YIELDS!$T:$AJ,17,FALSE),"")</f>
        <v/>
      </c>
      <c r="IN23" t="str">
        <f>IFERROR(VLOOKUP(IN25,YIELDS!$T:$AJ,17,FALSE),"")</f>
        <v/>
      </c>
      <c r="IO23" t="str">
        <f>IFERROR(VLOOKUP(IO25,YIELDS!$T:$AJ,17,FALSE),"")</f>
        <v/>
      </c>
      <c r="IP23" t="str">
        <f>IFERROR(VLOOKUP(IP25,YIELDS!$T:$AJ,17,FALSE),"")</f>
        <v/>
      </c>
      <c r="IQ23" t="str">
        <f>IFERROR(VLOOKUP(IQ25,YIELDS!$T:$AJ,17,FALSE),"")</f>
        <v/>
      </c>
      <c r="IR23" t="str">
        <f>IFERROR(VLOOKUP(IR25,YIELDS!$T:$AJ,17,FALSE),"")</f>
        <v/>
      </c>
      <c r="IS23" t="str">
        <f>IFERROR(VLOOKUP(IS25,YIELDS!$T:$AJ,17,FALSE),"")</f>
        <v/>
      </c>
      <c r="IT23" t="str">
        <f>IFERROR(VLOOKUP(IT25,YIELDS!$T:$AJ,17,FALSE),"")</f>
        <v/>
      </c>
      <c r="IU23" t="str">
        <f>IFERROR(VLOOKUP(IU25,YIELDS!$T:$AJ,17,FALSE),"")</f>
        <v/>
      </c>
      <c r="IV23" t="str">
        <f>IFERROR(VLOOKUP(IV25,YIELDS!$T:$AJ,17,FALSE),"")</f>
        <v/>
      </c>
      <c r="IW23" t="str">
        <f>IFERROR(VLOOKUP(IW25,YIELDS!$T:$AJ,17,FALSE),"")</f>
        <v/>
      </c>
      <c r="IX23" t="str">
        <f>IFERROR(VLOOKUP(IX25,YIELDS!$T:$AJ,17,FALSE),"")</f>
        <v/>
      </c>
      <c r="IY23" t="str">
        <f>IFERROR(VLOOKUP(IY25,YIELDS!$T:$AJ,17,FALSE),"")</f>
        <v/>
      </c>
      <c r="IZ23" t="str">
        <f>IFERROR(VLOOKUP(IZ25,YIELDS!$T:$AJ,17,FALSE),"")</f>
        <v/>
      </c>
      <c r="JA23" t="str">
        <f>IFERROR(VLOOKUP(JA25,YIELDS!$T:$AJ,17,FALSE),"")</f>
        <v/>
      </c>
      <c r="JB23" t="str">
        <f>IFERROR(VLOOKUP(JB25,YIELDS!$T:$AJ,17,FALSE),"")</f>
        <v/>
      </c>
      <c r="JC23" t="str">
        <f>IFERROR(VLOOKUP(JC25,YIELDS!$T:$AJ,17,FALSE),"")</f>
        <v/>
      </c>
      <c r="JD23" t="str">
        <f>IFERROR(VLOOKUP(JD25,YIELDS!$T:$AJ,17,FALSE),"")</f>
        <v/>
      </c>
      <c r="JE23" t="str">
        <f>IFERROR(VLOOKUP(JE25,YIELDS!$T:$AJ,17,FALSE),"")</f>
        <v/>
      </c>
      <c r="JF23" t="str">
        <f>IFERROR(VLOOKUP(JF25,YIELDS!$T:$AJ,17,FALSE),"")</f>
        <v/>
      </c>
      <c r="JG23" t="str">
        <f>IFERROR(VLOOKUP(JG25,YIELDS!$T:$AJ,17,FALSE),"")</f>
        <v/>
      </c>
      <c r="JH23" t="str">
        <f>IFERROR(VLOOKUP(JH25,YIELDS!$T:$AJ,17,FALSE),"")</f>
        <v/>
      </c>
      <c r="JI23" t="str">
        <f>IFERROR(VLOOKUP(JI25,YIELDS!$T:$AJ,17,FALSE),"")</f>
        <v/>
      </c>
      <c r="JJ23" t="str">
        <f>IFERROR(VLOOKUP(JJ25,YIELDS!$T:$AJ,17,FALSE),"")</f>
        <v/>
      </c>
      <c r="JK23" t="str">
        <f>IFERROR(VLOOKUP(JK25,YIELDS!$T:$AJ,17,FALSE),"")</f>
        <v/>
      </c>
      <c r="JL23" t="str">
        <f>IFERROR(VLOOKUP(JL25,YIELDS!$T:$AJ,17,FALSE),"")</f>
        <v/>
      </c>
      <c r="JM23" t="str">
        <f>IFERROR(VLOOKUP(JM25,YIELDS!$T:$AJ,17,FALSE),"")</f>
        <v/>
      </c>
      <c r="JN23" t="str">
        <f>IFERROR(VLOOKUP(JN25,YIELDS!$T:$AJ,17,FALSE),"")</f>
        <v/>
      </c>
      <c r="JO23" t="str">
        <f>IFERROR(VLOOKUP(JO25,YIELDS!$T:$AJ,17,FALSE),"")</f>
        <v/>
      </c>
      <c r="JP23" t="str">
        <f>IFERROR(VLOOKUP(JP25,YIELDS!$T:$AJ,17,FALSE),"")</f>
        <v/>
      </c>
      <c r="JQ23" t="str">
        <f>IFERROR(VLOOKUP(JQ25,YIELDS!$T:$AJ,17,FALSE),"")</f>
        <v/>
      </c>
      <c r="JR23" t="str">
        <f>IFERROR(VLOOKUP(JR25,YIELDS!$T:$AJ,17,FALSE),"")</f>
        <v/>
      </c>
      <c r="JS23" t="str">
        <f>IFERROR(VLOOKUP(JS25,YIELDS!$T:$AJ,17,FALSE),"")</f>
        <v/>
      </c>
      <c r="JT23" t="str">
        <f>IFERROR(VLOOKUP(JT25,YIELDS!$T:$AJ,17,FALSE),"")</f>
        <v/>
      </c>
      <c r="JU23" t="str">
        <f>IFERROR(VLOOKUP(JU25,YIELDS!$T:$AJ,17,FALSE),"")</f>
        <v/>
      </c>
      <c r="JV23" t="str">
        <f>IFERROR(VLOOKUP(JV25,YIELDS!$T:$AJ,17,FALSE),"")</f>
        <v/>
      </c>
      <c r="JW23" t="str">
        <f>IFERROR(VLOOKUP(JW25,YIELDS!$T:$AJ,17,FALSE),"")</f>
        <v/>
      </c>
      <c r="JX23" t="str">
        <f>IFERROR(VLOOKUP(JX25,YIELDS!$T:$AJ,17,FALSE),"")</f>
        <v/>
      </c>
      <c r="JY23" t="str">
        <f>IFERROR(VLOOKUP(JY25,YIELDS!$T:$AJ,17,FALSE),"")</f>
        <v/>
      </c>
      <c r="JZ23" t="str">
        <f>IFERROR(VLOOKUP(JZ25,YIELDS!$T:$AJ,17,FALSE),"")</f>
        <v/>
      </c>
      <c r="KA23" t="str">
        <f>IFERROR(VLOOKUP(KA25,YIELDS!$T:$AJ,17,FALSE),"")</f>
        <v/>
      </c>
      <c r="KB23" t="str">
        <f>IFERROR(VLOOKUP(KB25,YIELDS!$T:$AJ,17,FALSE),"")</f>
        <v/>
      </c>
      <c r="KC23" t="str">
        <f>IFERROR(VLOOKUP(KC25,YIELDS!$T:$AJ,17,FALSE),"")</f>
        <v/>
      </c>
      <c r="KD23" t="str">
        <f>IFERROR(VLOOKUP(KD25,YIELDS!$T:$AJ,17,FALSE),"")</f>
        <v/>
      </c>
      <c r="KE23" t="str">
        <f>IFERROR(VLOOKUP(KE25,YIELDS!$T:$AJ,17,FALSE),"")</f>
        <v/>
      </c>
      <c r="KF23" t="str">
        <f>IFERROR(VLOOKUP(KF25,YIELDS!$T:$AJ,17,FALSE),"")</f>
        <v/>
      </c>
      <c r="KG23" t="str">
        <f>IFERROR(VLOOKUP(KG25,YIELDS!$T:$AJ,17,FALSE),"")</f>
        <v/>
      </c>
      <c r="KH23" t="str">
        <f>IFERROR(VLOOKUP(KH25,YIELDS!$T:$AJ,17,FALSE),"")</f>
        <v/>
      </c>
      <c r="KI23" t="str">
        <f>IFERROR(VLOOKUP(KI25,YIELDS!$T:$AJ,17,FALSE),"")</f>
        <v/>
      </c>
      <c r="KJ23" t="str">
        <f>IFERROR(VLOOKUP(KJ25,YIELDS!$T:$AJ,17,FALSE),"")</f>
        <v/>
      </c>
      <c r="KK23" t="str">
        <f>IFERROR(VLOOKUP(KK25,YIELDS!$T:$AJ,17,FALSE),"")</f>
        <v/>
      </c>
      <c r="KL23" t="str">
        <f>IFERROR(VLOOKUP(KL25,YIELDS!$T:$AJ,17,FALSE),"")</f>
        <v/>
      </c>
      <c r="KM23" t="str">
        <f>IFERROR(VLOOKUP(KM25,YIELDS!$T:$AJ,17,FALSE),"")</f>
        <v/>
      </c>
      <c r="KN23" t="str">
        <f>IFERROR(VLOOKUP(KN25,YIELDS!$T:$AJ,17,FALSE),"")</f>
        <v/>
      </c>
      <c r="KO23" t="str">
        <f>IFERROR(VLOOKUP(KO25,YIELDS!$T:$AJ,17,FALSE),"")</f>
        <v/>
      </c>
      <c r="KP23" t="str">
        <f>IFERROR(VLOOKUP(KP25,YIELDS!$T:$AJ,17,FALSE),"")</f>
        <v/>
      </c>
      <c r="KQ23" t="str">
        <f>IFERROR(VLOOKUP(KQ25,YIELDS!$T:$AJ,17,FALSE),"")</f>
        <v/>
      </c>
      <c r="KR23" t="str">
        <f>IFERROR(VLOOKUP(KR25,YIELDS!$T:$AJ,17,FALSE),"")</f>
        <v/>
      </c>
      <c r="KS23" t="str">
        <f>IFERROR(VLOOKUP(KS25,YIELDS!$T:$AJ,17,FALSE),"")</f>
        <v/>
      </c>
      <c r="KT23" t="str">
        <f>IFERROR(VLOOKUP(KT25,YIELDS!$T:$AJ,17,FALSE),"")</f>
        <v/>
      </c>
      <c r="KU23" t="str">
        <f>IFERROR(VLOOKUP(KU25,YIELDS!$T:$AJ,17,FALSE),"")</f>
        <v/>
      </c>
      <c r="KV23" t="str">
        <f>IFERROR(VLOOKUP(KV25,YIELDS!$T:$AJ,17,FALSE),"")</f>
        <v/>
      </c>
      <c r="KW23" t="str">
        <f>IFERROR(VLOOKUP(KW25,YIELDS!$T:$AJ,17,FALSE),"")</f>
        <v/>
      </c>
      <c r="KX23" t="str">
        <f>IFERROR(VLOOKUP(KX25,YIELDS!$T:$AJ,17,FALSE),"")</f>
        <v/>
      </c>
      <c r="KY23" t="str">
        <f>IFERROR(VLOOKUP(KY25,YIELDS!$T:$AJ,17,FALSE),"")</f>
        <v/>
      </c>
      <c r="KZ23" t="str">
        <f>IFERROR(VLOOKUP(KZ25,YIELDS!$T:$AJ,17,FALSE),"")</f>
        <v/>
      </c>
      <c r="LA23" t="str">
        <f>IFERROR(VLOOKUP(LA25,YIELDS!$T:$AJ,17,FALSE),"")</f>
        <v/>
      </c>
      <c r="LB23" t="str">
        <f>IFERROR(VLOOKUP(LB25,YIELDS!$T:$AJ,17,FALSE),"")</f>
        <v/>
      </c>
      <c r="LC23" t="str">
        <f>IFERROR(VLOOKUP(LC25,YIELDS!$T:$AJ,17,FALSE),"")</f>
        <v/>
      </c>
      <c r="LD23" t="str">
        <f>IFERROR(VLOOKUP(LD25,YIELDS!$T:$AJ,17,FALSE),"")</f>
        <v/>
      </c>
      <c r="LE23" t="str">
        <f>IFERROR(VLOOKUP(LE25,YIELDS!$T:$AJ,17,FALSE),"")</f>
        <v/>
      </c>
      <c r="LF23" t="str">
        <f>IFERROR(VLOOKUP(LF25,YIELDS!$T:$AJ,17,FALSE),"")</f>
        <v/>
      </c>
      <c r="LG23" t="str">
        <f>IFERROR(VLOOKUP(LG25,YIELDS!$T:$AJ,17,FALSE),"")</f>
        <v/>
      </c>
      <c r="LH23" t="str">
        <f>IFERROR(VLOOKUP(LH25,YIELDS!$T:$AJ,17,FALSE),"")</f>
        <v/>
      </c>
      <c r="LI23" t="str">
        <f>IFERROR(VLOOKUP(LI25,YIELDS!$T:$AJ,17,FALSE),"")</f>
        <v/>
      </c>
      <c r="LJ23" t="str">
        <f>IFERROR(VLOOKUP(LJ25,YIELDS!$T:$AJ,17,FALSE),"")</f>
        <v/>
      </c>
      <c r="LK23" t="str">
        <f>IFERROR(VLOOKUP(LK25,YIELDS!$T:$AJ,17,FALSE),"")</f>
        <v/>
      </c>
      <c r="LL23" t="str">
        <f>IFERROR(VLOOKUP(LL25,YIELDS!$T:$AJ,17,FALSE),"")</f>
        <v/>
      </c>
      <c r="LM23" t="str">
        <f>IFERROR(VLOOKUP(LM25,YIELDS!$T:$AJ,17,FALSE),"")</f>
        <v/>
      </c>
      <c r="LN23" t="str">
        <f>IFERROR(VLOOKUP(LN25,YIELDS!$T:$AJ,17,FALSE),"")</f>
        <v/>
      </c>
      <c r="LO23" t="str">
        <f>IFERROR(VLOOKUP(LO25,YIELDS!$T:$AJ,17,FALSE),"")</f>
        <v/>
      </c>
      <c r="LP23" t="str">
        <f>IFERROR(VLOOKUP(LP25,YIELDS!$T:$AJ,17,FALSE),"")</f>
        <v/>
      </c>
      <c r="LQ23" t="str">
        <f>IFERROR(VLOOKUP(LQ25,YIELDS!$T:$AJ,17,FALSE),"")</f>
        <v/>
      </c>
      <c r="LR23" t="str">
        <f>IFERROR(VLOOKUP(LR25,YIELDS!$T:$AJ,17,FALSE),"")</f>
        <v/>
      </c>
      <c r="LS23" t="str">
        <f>IFERROR(VLOOKUP(LS25,YIELDS!$T:$AJ,17,FALSE),"")</f>
        <v/>
      </c>
      <c r="LT23" t="str">
        <f>IFERROR(VLOOKUP(LT25,YIELDS!$T:$AJ,17,FALSE),"")</f>
        <v/>
      </c>
      <c r="LU23" t="str">
        <f>IFERROR(VLOOKUP(LU25,YIELDS!$T:$AJ,17,FALSE),"")</f>
        <v/>
      </c>
      <c r="LV23" t="str">
        <f>IFERROR(VLOOKUP(LV25,YIELDS!$T:$AJ,17,FALSE),"")</f>
        <v/>
      </c>
      <c r="LW23" t="str">
        <f>IFERROR(VLOOKUP(LW25,YIELDS!$T:$AJ,17,FALSE),"")</f>
        <v/>
      </c>
      <c r="LX23" t="str">
        <f>IFERROR(VLOOKUP(LX25,YIELDS!$T:$AJ,17,FALSE),"")</f>
        <v/>
      </c>
      <c r="LY23" t="str">
        <f>IFERROR(VLOOKUP(LY25,YIELDS!$T:$AJ,17,FALSE),"")</f>
        <v/>
      </c>
      <c r="LZ23" t="str">
        <f>IFERROR(VLOOKUP(LZ25,YIELDS!$T:$AJ,17,FALSE),"")</f>
        <v/>
      </c>
      <c r="MA23" t="str">
        <f>IFERROR(VLOOKUP(MA25,YIELDS!$T:$AJ,17,FALSE),"")</f>
        <v/>
      </c>
      <c r="MB23" t="str">
        <f>IFERROR(VLOOKUP(MB25,YIELDS!$T:$AJ,17,FALSE),"")</f>
        <v/>
      </c>
      <c r="MC23" t="str">
        <f>IFERROR(VLOOKUP(MC25,YIELDS!$T:$AJ,17,FALSE),"")</f>
        <v/>
      </c>
      <c r="MD23" t="str">
        <f>IFERROR(VLOOKUP(MD25,YIELDS!$T:$AJ,17,FALSE),"")</f>
        <v/>
      </c>
      <c r="ME23" t="str">
        <f>IFERROR(VLOOKUP(ME25,YIELDS!$T:$AJ,17,FALSE),"")</f>
        <v/>
      </c>
      <c r="MF23" t="str">
        <f>IFERROR(VLOOKUP(MF25,YIELDS!$T:$AJ,17,FALSE),"")</f>
        <v/>
      </c>
      <c r="MG23" t="str">
        <f>IFERROR(VLOOKUP(MG25,YIELDS!$T:$AJ,17,FALSE),"")</f>
        <v/>
      </c>
      <c r="MH23" t="str">
        <f>IFERROR(VLOOKUP(MH25,YIELDS!$T:$AJ,17,FALSE),"")</f>
        <v/>
      </c>
      <c r="MI23" t="str">
        <f>IFERROR(VLOOKUP(MI25,YIELDS!$T:$AJ,17,FALSE),"")</f>
        <v/>
      </c>
      <c r="MJ23" t="str">
        <f>IFERROR(VLOOKUP(MJ25,YIELDS!$T:$AJ,17,FALSE),"")</f>
        <v/>
      </c>
      <c r="MK23" t="str">
        <f>IFERROR(VLOOKUP(MK25,YIELDS!$T:$AJ,17,FALSE),"")</f>
        <v/>
      </c>
      <c r="ML23" t="str">
        <f>IFERROR(VLOOKUP(ML25,YIELDS!$T:$AJ,17,FALSE),"")</f>
        <v/>
      </c>
      <c r="MM23" t="str">
        <f>IFERROR(VLOOKUP(MM25,YIELDS!$T:$AJ,17,FALSE),"")</f>
        <v/>
      </c>
      <c r="MN23" t="str">
        <f>IFERROR(VLOOKUP(MN25,YIELDS!$T:$AJ,17,FALSE),"")</f>
        <v/>
      </c>
      <c r="MO23" t="str">
        <f>IFERROR(VLOOKUP(MO25,YIELDS!$T:$AJ,17,FALSE),"")</f>
        <v/>
      </c>
      <c r="MP23" t="str">
        <f>IFERROR(VLOOKUP(MP25,YIELDS!$T:$AJ,17,FALSE),"")</f>
        <v/>
      </c>
      <c r="MQ23" t="str">
        <f>IFERROR(VLOOKUP(MQ25,YIELDS!$T:$AJ,17,FALSE),"")</f>
        <v/>
      </c>
      <c r="MR23" t="str">
        <f>IFERROR(VLOOKUP(MR25,YIELDS!$T:$AJ,17,FALSE),"")</f>
        <v/>
      </c>
      <c r="MS23" t="str">
        <f>IFERROR(VLOOKUP(MS25,YIELDS!$T:$AJ,17,FALSE),"")</f>
        <v/>
      </c>
      <c r="MT23" t="str">
        <f>IFERROR(VLOOKUP(MT25,YIELDS!$T:$AJ,17,FALSE),"")</f>
        <v/>
      </c>
      <c r="MU23" t="str">
        <f>IFERROR(VLOOKUP(MU25,YIELDS!$T:$AJ,17,FALSE),"")</f>
        <v/>
      </c>
      <c r="MV23" t="str">
        <f>IFERROR(VLOOKUP(MV25,YIELDS!$T:$AJ,17,FALSE),"")</f>
        <v/>
      </c>
      <c r="MW23" t="str">
        <f>IFERROR(VLOOKUP(MW25,YIELDS!$T:$AJ,17,FALSE),"")</f>
        <v/>
      </c>
      <c r="MX23" t="str">
        <f>IFERROR(VLOOKUP(MX25,YIELDS!$T:$AJ,17,FALSE),"")</f>
        <v/>
      </c>
      <c r="MY23" t="str">
        <f>IFERROR(VLOOKUP(MY25,YIELDS!$T:$AJ,17,FALSE),"")</f>
        <v/>
      </c>
      <c r="MZ23" t="str">
        <f>IFERROR(VLOOKUP(MZ25,YIELDS!$T:$AJ,17,FALSE),"")</f>
        <v/>
      </c>
      <c r="NA23" t="str">
        <f>IFERROR(VLOOKUP(NA25,YIELDS!$T:$AJ,17,FALSE),"")</f>
        <v/>
      </c>
      <c r="NB23" t="str">
        <f>IFERROR(VLOOKUP(NB25,YIELDS!$T:$AJ,17,FALSE),"")</f>
        <v/>
      </c>
      <c r="NC23" t="str">
        <f>IFERROR(VLOOKUP(NC25,YIELDS!$T:$AJ,17,FALSE),"")</f>
        <v/>
      </c>
      <c r="ND23" t="str">
        <f>IFERROR(VLOOKUP(ND25,YIELDS!$T:$AJ,17,FALSE),"")</f>
        <v/>
      </c>
      <c r="NE23" t="str">
        <f>IFERROR(VLOOKUP(NE25,YIELDS!$T:$AJ,17,FALSE),"")</f>
        <v/>
      </c>
      <c r="NF23" t="str">
        <f>IFERROR(VLOOKUP(NF25,YIELDS!$T:$AJ,17,FALSE),"")</f>
        <v/>
      </c>
      <c r="NG23" t="str">
        <f>IFERROR(VLOOKUP(NG25,YIELDS!$T:$AJ,17,FALSE),"")</f>
        <v/>
      </c>
      <c r="NH23" t="str">
        <f>IFERROR(VLOOKUP(NH25,YIELDS!$T:$AJ,17,FALSE),"")</f>
        <v/>
      </c>
      <c r="NI23" t="str">
        <f>IFERROR(VLOOKUP(NI25,YIELDS!$T:$AJ,17,FALSE),"")</f>
        <v/>
      </c>
      <c r="NJ23" t="str">
        <f>IFERROR(VLOOKUP(NJ25,YIELDS!$T:$AJ,17,FALSE),"")</f>
        <v/>
      </c>
      <c r="NK23" t="str">
        <f>IFERROR(VLOOKUP(NK25,YIELDS!$T:$AJ,17,FALSE),"")</f>
        <v/>
      </c>
      <c r="NL23" t="str">
        <f>IFERROR(VLOOKUP(NL25,YIELDS!$T:$AJ,17,FALSE),"")</f>
        <v/>
      </c>
      <c r="NM23" t="str">
        <f>IFERROR(VLOOKUP(NM25,YIELDS!$T:$AJ,17,FALSE),"")</f>
        <v/>
      </c>
      <c r="NN23" t="str">
        <f>IFERROR(VLOOKUP(NN25,YIELDS!$T:$AJ,17,FALSE),"")</f>
        <v/>
      </c>
      <c r="NO23" t="str">
        <f>IFERROR(VLOOKUP(NO25,YIELDS!$T:$AJ,17,FALSE),"")</f>
        <v/>
      </c>
      <c r="NP23" t="str">
        <f>IFERROR(VLOOKUP(NP25,YIELDS!$T:$AJ,17,FALSE),"")</f>
        <v/>
      </c>
      <c r="NQ23" t="str">
        <f>IFERROR(VLOOKUP(NQ25,YIELDS!$T:$AJ,17,FALSE),"")</f>
        <v/>
      </c>
      <c r="NR23" t="str">
        <f>IFERROR(VLOOKUP(NR25,YIELDS!$T:$AJ,17,FALSE),"")</f>
        <v/>
      </c>
      <c r="NS23" t="str">
        <f>IFERROR(VLOOKUP(NS25,YIELDS!$T:$AJ,17,FALSE),"")</f>
        <v/>
      </c>
      <c r="NT23" t="str">
        <f>IFERROR(VLOOKUP(NT25,YIELDS!$T:$AJ,17,FALSE),"")</f>
        <v/>
      </c>
      <c r="NU23" t="str">
        <f>IFERROR(VLOOKUP(NU25,YIELDS!$T:$AJ,17,FALSE),"")</f>
        <v/>
      </c>
      <c r="NV23" t="str">
        <f>IFERROR(VLOOKUP(NV25,YIELDS!$T:$AJ,17,FALSE),"")</f>
        <v/>
      </c>
      <c r="NW23" t="str">
        <f>IFERROR(VLOOKUP(NW25,YIELDS!$T:$AJ,17,FALSE),"")</f>
        <v/>
      </c>
      <c r="NX23" t="str">
        <f>IFERROR(VLOOKUP(NX25,YIELDS!$T:$AJ,17,FALSE),"")</f>
        <v/>
      </c>
      <c r="NY23" t="str">
        <f>IFERROR(VLOOKUP(NY25,YIELDS!$T:$AJ,17,FALSE),"")</f>
        <v/>
      </c>
      <c r="NZ23" t="str">
        <f>IFERROR(VLOOKUP(NZ25,YIELDS!$T:$AJ,17,FALSE),"")</f>
        <v/>
      </c>
      <c r="OA23" t="str">
        <f>IFERROR(VLOOKUP(OA25,YIELDS!$T:$AJ,17,FALSE),"")</f>
        <v/>
      </c>
      <c r="OB23" t="str">
        <f>IFERROR(VLOOKUP(OB25,YIELDS!$T:$AJ,17,FALSE),"")</f>
        <v/>
      </c>
      <c r="OC23" t="str">
        <f>IFERROR(VLOOKUP(OC25,YIELDS!$T:$AJ,17,FALSE),"")</f>
        <v/>
      </c>
      <c r="OD23" t="str">
        <f>IFERROR(VLOOKUP(OD25,YIELDS!$T:$AJ,17,FALSE),"")</f>
        <v/>
      </c>
      <c r="OE23" t="str">
        <f>IFERROR(VLOOKUP(OE25,YIELDS!$T:$AJ,17,FALSE),"")</f>
        <v/>
      </c>
      <c r="OF23" t="str">
        <f>IFERROR(VLOOKUP(OF25,YIELDS!$T:$AJ,17,FALSE),"")</f>
        <v/>
      </c>
      <c r="OG23" t="str">
        <f>IFERROR(VLOOKUP(OG25,YIELDS!$T:$AJ,17,FALSE),"")</f>
        <v/>
      </c>
      <c r="OH23" t="str">
        <f>IFERROR(VLOOKUP(OH25,YIELDS!$T:$AJ,17,FALSE),"")</f>
        <v/>
      </c>
      <c r="OI23" t="str">
        <f>IFERROR(VLOOKUP(OI25,YIELDS!$T:$AJ,17,FALSE),"")</f>
        <v/>
      </c>
      <c r="OJ23" t="str">
        <f>IFERROR(VLOOKUP(OJ25,YIELDS!$T:$AJ,17,FALSE),"")</f>
        <v/>
      </c>
      <c r="OK23" t="str">
        <f>IFERROR(VLOOKUP(OK25,YIELDS!$T:$AJ,17,FALSE),"")</f>
        <v/>
      </c>
      <c r="OL23" t="str">
        <f>IFERROR(VLOOKUP(OL25,YIELDS!$T:$AJ,17,FALSE),"")</f>
        <v/>
      </c>
      <c r="OM23" t="str">
        <f>IFERROR(VLOOKUP(OM25,YIELDS!$T:$AJ,17,FALSE),"")</f>
        <v/>
      </c>
      <c r="ON23" t="str">
        <f>IFERROR(VLOOKUP(ON25,YIELDS!$T:$AJ,17,FALSE),"")</f>
        <v/>
      </c>
      <c r="OO23" t="str">
        <f>IFERROR(VLOOKUP(OO25,YIELDS!$T:$AJ,17,FALSE),"")</f>
        <v/>
      </c>
      <c r="OP23" t="str">
        <f>IFERROR(VLOOKUP(OP25,YIELDS!$T:$AJ,17,FALSE),"")</f>
        <v/>
      </c>
      <c r="OQ23" t="str">
        <f>IFERROR(VLOOKUP(OQ25,YIELDS!$T:$AJ,17,FALSE),"")</f>
        <v/>
      </c>
      <c r="OR23" t="str">
        <f>IFERROR(VLOOKUP(OR25,YIELDS!$T:$AJ,17,FALSE),"")</f>
        <v/>
      </c>
      <c r="OS23" t="str">
        <f>IFERROR(VLOOKUP(OS25,YIELDS!$T:$AJ,17,FALSE),"")</f>
        <v/>
      </c>
      <c r="OT23" t="str">
        <f>IFERROR(VLOOKUP(OT25,YIELDS!$T:$AJ,17,FALSE),"")</f>
        <v/>
      </c>
      <c r="OU23" t="str">
        <f>IFERROR(VLOOKUP(OU25,YIELDS!$T:$AJ,17,FALSE),"")</f>
        <v/>
      </c>
      <c r="OV23" t="str">
        <f>IFERROR(VLOOKUP(OV25,YIELDS!$T:$AJ,17,FALSE),"")</f>
        <v/>
      </c>
      <c r="OW23" t="str">
        <f>IFERROR(VLOOKUP(OW25,YIELDS!$T:$AJ,17,FALSE),"")</f>
        <v/>
      </c>
      <c r="OX23" t="str">
        <f>IFERROR(VLOOKUP(OX25,YIELDS!$T:$AJ,17,FALSE),"")</f>
        <v/>
      </c>
      <c r="OY23" t="str">
        <f>IFERROR(VLOOKUP(OY25,YIELDS!$T:$AJ,17,FALSE),"")</f>
        <v/>
      </c>
      <c r="OZ23" t="str">
        <f>IFERROR(VLOOKUP(OZ25,YIELDS!$T:$AJ,17,FALSE),"")</f>
        <v/>
      </c>
      <c r="PA23" t="str">
        <f>IFERROR(VLOOKUP(PA25,YIELDS!$T:$AJ,17,FALSE),"")</f>
        <v/>
      </c>
      <c r="PB23" t="str">
        <f>IFERROR(VLOOKUP(PB25,YIELDS!$T:$AJ,17,FALSE),"")</f>
        <v/>
      </c>
      <c r="PC23" t="str">
        <f>IFERROR(VLOOKUP(PC25,YIELDS!$T:$AJ,17,FALSE),"")</f>
        <v/>
      </c>
      <c r="PD23" t="str">
        <f>IFERROR(VLOOKUP(PD25,YIELDS!$T:$AJ,17,FALSE),"")</f>
        <v/>
      </c>
      <c r="PE23" t="str">
        <f>IFERROR(VLOOKUP(PE25,YIELDS!$T:$AJ,17,FALSE),"")</f>
        <v/>
      </c>
      <c r="PF23" t="str">
        <f>IFERROR(VLOOKUP(PF25,YIELDS!$T:$AJ,17,FALSE),"")</f>
        <v/>
      </c>
      <c r="PG23" t="str">
        <f>IFERROR(VLOOKUP(PG25,YIELDS!$T:$AJ,17,FALSE),"")</f>
        <v/>
      </c>
      <c r="PH23" t="str">
        <f>IFERROR(VLOOKUP(PH25,YIELDS!$T:$AJ,17,FALSE),"")</f>
        <v/>
      </c>
      <c r="PI23" t="str">
        <f>IFERROR(VLOOKUP(PI25,YIELDS!$T:$AJ,17,FALSE),"")</f>
        <v/>
      </c>
      <c r="PJ23" t="str">
        <f>IFERROR(VLOOKUP(PJ25,YIELDS!$T:$AJ,17,FALSE),"")</f>
        <v/>
      </c>
      <c r="PK23" t="str">
        <f>IFERROR(VLOOKUP(PK25,YIELDS!$T:$AJ,17,FALSE),"")</f>
        <v/>
      </c>
      <c r="PL23" t="str">
        <f>IFERROR(VLOOKUP(PL25,YIELDS!$T:$AJ,17,FALSE),"")</f>
        <v/>
      </c>
      <c r="PM23" t="str">
        <f>IFERROR(VLOOKUP(PM25,YIELDS!$T:$AJ,17,FALSE),"")</f>
        <v/>
      </c>
      <c r="PN23" t="str">
        <f>IFERROR(VLOOKUP(PN25,YIELDS!$T:$AJ,17,FALSE),"")</f>
        <v/>
      </c>
      <c r="PO23" t="str">
        <f>IFERROR(VLOOKUP(PO25,YIELDS!$T:$AJ,17,FALSE),"")</f>
        <v/>
      </c>
      <c r="PP23" t="str">
        <f>IFERROR(VLOOKUP(PP25,YIELDS!$T:$AJ,17,FALSE),"")</f>
        <v/>
      </c>
      <c r="PQ23" t="str">
        <f>IFERROR(VLOOKUP(PQ25,YIELDS!$T:$AJ,17,FALSE),"")</f>
        <v/>
      </c>
      <c r="PR23" t="str">
        <f>IFERROR(VLOOKUP(PR25,YIELDS!$T:$AJ,17,FALSE),"")</f>
        <v/>
      </c>
      <c r="PS23" t="str">
        <f>IFERROR(VLOOKUP(PS25,YIELDS!$T:$AJ,17,FALSE),"")</f>
        <v/>
      </c>
      <c r="PT23" t="str">
        <f>IFERROR(VLOOKUP(PT25,YIELDS!$T:$AJ,17,FALSE),"")</f>
        <v/>
      </c>
      <c r="PU23" t="str">
        <f>IFERROR(VLOOKUP(PU25,YIELDS!$T:$AJ,17,FALSE),"")</f>
        <v/>
      </c>
      <c r="PV23" t="str">
        <f>IFERROR(VLOOKUP(PV25,YIELDS!$T:$AJ,17,FALSE),"")</f>
        <v/>
      </c>
      <c r="PW23" t="str">
        <f>IFERROR(VLOOKUP(PW25,YIELDS!$T:$AJ,17,FALSE),"")</f>
        <v/>
      </c>
      <c r="PX23" t="str">
        <f>IFERROR(VLOOKUP(PX25,YIELDS!$T:$AJ,17,FALSE),"")</f>
        <v/>
      </c>
      <c r="PY23" t="str">
        <f>IFERROR(VLOOKUP(PY25,YIELDS!$T:$AJ,17,FALSE),"")</f>
        <v/>
      </c>
      <c r="PZ23" t="str">
        <f>IFERROR(VLOOKUP(PZ25,YIELDS!$T:$AJ,17,FALSE),"")</f>
        <v/>
      </c>
      <c r="QA23" t="str">
        <f>IFERROR(VLOOKUP(QA25,YIELDS!$T:$AJ,17,FALSE),"")</f>
        <v/>
      </c>
      <c r="QB23" t="str">
        <f>IFERROR(VLOOKUP(QB25,YIELDS!$T:$AJ,17,FALSE),"")</f>
        <v/>
      </c>
      <c r="QC23" t="str">
        <f>IFERROR(VLOOKUP(QC25,YIELDS!$T:$AJ,17,FALSE),"")</f>
        <v/>
      </c>
      <c r="QD23" t="str">
        <f>IFERROR(VLOOKUP(QD25,YIELDS!$T:$AJ,17,FALSE),"")</f>
        <v/>
      </c>
      <c r="QE23" t="str">
        <f>IFERROR(VLOOKUP(QE25,YIELDS!$T:$AJ,17,FALSE),"")</f>
        <v/>
      </c>
      <c r="QF23" t="str">
        <f>IFERROR(VLOOKUP(QF25,YIELDS!$T:$AJ,17,FALSE),"")</f>
        <v/>
      </c>
      <c r="QG23" t="str">
        <f>IFERROR(VLOOKUP(QG25,YIELDS!$T:$AJ,17,FALSE),"")</f>
        <v/>
      </c>
      <c r="QH23" t="str">
        <f>IFERROR(VLOOKUP(QH25,YIELDS!$T:$AJ,17,FALSE),"")</f>
        <v/>
      </c>
      <c r="QI23" t="str">
        <f>IFERROR(VLOOKUP(QI25,YIELDS!$T:$AJ,17,FALSE),"")</f>
        <v/>
      </c>
      <c r="QJ23" t="str">
        <f>IFERROR(VLOOKUP(QJ25,YIELDS!$T:$AJ,17,FALSE),"")</f>
        <v/>
      </c>
      <c r="QK23" t="str">
        <f>IFERROR(VLOOKUP(QK25,YIELDS!$T:$AJ,17,FALSE),"")</f>
        <v/>
      </c>
      <c r="QL23" t="str">
        <f>IFERROR(VLOOKUP(QL25,YIELDS!$T:$AJ,17,FALSE),"")</f>
        <v/>
      </c>
      <c r="QM23" t="str">
        <f>IFERROR(VLOOKUP(QM25,YIELDS!$T:$AJ,17,FALSE),"")</f>
        <v/>
      </c>
      <c r="QN23" t="str">
        <f>IFERROR(VLOOKUP(QN25,YIELDS!$T:$AJ,17,FALSE),"")</f>
        <v/>
      </c>
      <c r="QO23" t="str">
        <f>IFERROR(VLOOKUP(QO25,YIELDS!$T:$AJ,17,FALSE),"")</f>
        <v/>
      </c>
      <c r="QP23" t="str">
        <f>IFERROR(VLOOKUP(QP25,YIELDS!$T:$AJ,17,FALSE),"")</f>
        <v/>
      </c>
      <c r="QQ23" t="str">
        <f>IFERROR(VLOOKUP(QQ25,YIELDS!$T:$AJ,17,FALSE),"")</f>
        <v/>
      </c>
      <c r="QR23" t="str">
        <f>IFERROR(VLOOKUP(QR25,YIELDS!$T:$AJ,17,FALSE),"")</f>
        <v/>
      </c>
      <c r="QS23" t="str">
        <f>IFERROR(VLOOKUP(QS25,YIELDS!$T:$AJ,17,FALSE),"")</f>
        <v/>
      </c>
      <c r="QT23" t="str">
        <f>IFERROR(VLOOKUP(QT25,YIELDS!$T:$AJ,17,FALSE),"")</f>
        <v/>
      </c>
      <c r="QU23" t="str">
        <f>IFERROR(VLOOKUP(QU25,YIELDS!$T:$AJ,17,FALSE),"")</f>
        <v/>
      </c>
      <c r="QV23" t="str">
        <f>IFERROR(VLOOKUP(QV25,YIELDS!$T:$AJ,17,FALSE),"")</f>
        <v/>
      </c>
      <c r="QW23" t="str">
        <f>IFERROR(VLOOKUP(QW25,YIELDS!$T:$AJ,17,FALSE),"")</f>
        <v/>
      </c>
      <c r="QX23" t="str">
        <f>IFERROR(VLOOKUP(QX25,YIELDS!$T:$AJ,17,FALSE),"")</f>
        <v/>
      </c>
      <c r="QY23" t="str">
        <f>IFERROR(VLOOKUP(QY25,YIELDS!$T:$AJ,17,FALSE),"")</f>
        <v/>
      </c>
      <c r="QZ23" t="str">
        <f>IFERROR(VLOOKUP(QZ25,YIELDS!$T:$AJ,17,FALSE),"")</f>
        <v/>
      </c>
      <c r="RA23" t="str">
        <f>IFERROR(VLOOKUP(RA25,YIELDS!$T:$AJ,17,FALSE),"")</f>
        <v/>
      </c>
      <c r="RB23" t="str">
        <f>IFERROR(VLOOKUP(RB25,YIELDS!$T:$AJ,17,FALSE),"")</f>
        <v/>
      </c>
      <c r="RC23" t="str">
        <f>IFERROR(VLOOKUP(RC25,YIELDS!$T:$AJ,17,FALSE),"")</f>
        <v/>
      </c>
      <c r="RD23" t="str">
        <f>IFERROR(VLOOKUP(RD25,YIELDS!$T:$AJ,17,FALSE),"")</f>
        <v/>
      </c>
      <c r="RE23" t="str">
        <f>IFERROR(VLOOKUP(RE25,YIELDS!$T:$AJ,17,FALSE),"")</f>
        <v/>
      </c>
      <c r="RF23" t="str">
        <f>IFERROR(VLOOKUP(RF25,YIELDS!$T:$AJ,17,FALSE),"")</f>
        <v/>
      </c>
      <c r="RG23" t="str">
        <f>IFERROR(VLOOKUP(RG25,YIELDS!$T:$AJ,17,FALSE),"")</f>
        <v/>
      </c>
      <c r="RH23" t="str">
        <f>IFERROR(VLOOKUP(RH25,YIELDS!$T:$AJ,17,FALSE),"")</f>
        <v/>
      </c>
      <c r="RI23" t="str">
        <f>IFERROR(VLOOKUP(RI25,YIELDS!$T:$AJ,17,FALSE),"")</f>
        <v/>
      </c>
      <c r="RJ23" t="str">
        <f>IFERROR(VLOOKUP(RJ25,YIELDS!$T:$AJ,17,FALSE),"")</f>
        <v/>
      </c>
      <c r="RK23" t="str">
        <f>IFERROR(VLOOKUP(RK25,YIELDS!$T:$AJ,17,FALSE),"")</f>
        <v/>
      </c>
      <c r="RL23" t="str">
        <f>IFERROR(VLOOKUP(RL25,YIELDS!$T:$AJ,17,FALSE),"")</f>
        <v/>
      </c>
      <c r="RM23" t="str">
        <f>IFERROR(VLOOKUP(RM25,YIELDS!$T:$AJ,17,FALSE),"")</f>
        <v/>
      </c>
      <c r="RN23" t="str">
        <f>IFERROR(VLOOKUP(RN25,YIELDS!$T:$AJ,17,FALSE),"")</f>
        <v/>
      </c>
      <c r="RO23" t="str">
        <f>IFERROR(VLOOKUP(RO25,YIELDS!$T:$AJ,17,FALSE),"")</f>
        <v/>
      </c>
      <c r="RP23" t="str">
        <f>IFERROR(VLOOKUP(RP25,YIELDS!$T:$AJ,17,FALSE),"")</f>
        <v/>
      </c>
      <c r="RQ23" t="str">
        <f>IFERROR(VLOOKUP(RQ25,YIELDS!$T:$AJ,17,FALSE),"")</f>
        <v/>
      </c>
      <c r="RR23" t="str">
        <f>IFERROR(VLOOKUP(RR25,YIELDS!$T:$AJ,17,FALSE),"")</f>
        <v/>
      </c>
      <c r="RS23" t="str">
        <f>IFERROR(VLOOKUP(RS25,YIELDS!$T:$AJ,17,FALSE),"")</f>
        <v/>
      </c>
      <c r="RT23" t="str">
        <f>IFERROR(VLOOKUP(RT25,YIELDS!$T:$AJ,17,FALSE),"")</f>
        <v/>
      </c>
      <c r="RU23" t="str">
        <f>IFERROR(VLOOKUP(RU25,YIELDS!$T:$AJ,17,FALSE),"")</f>
        <v/>
      </c>
      <c r="RV23" t="str">
        <f>IFERROR(VLOOKUP(RV25,YIELDS!$T:$AJ,17,FALSE),"")</f>
        <v/>
      </c>
      <c r="RW23" t="str">
        <f>IFERROR(VLOOKUP(RW25,YIELDS!$T:$AJ,17,FALSE),"")</f>
        <v/>
      </c>
      <c r="RX23" t="str">
        <f>IFERROR(VLOOKUP(RX25,YIELDS!$T:$AJ,17,FALSE),"")</f>
        <v/>
      </c>
      <c r="RY23" t="str">
        <f>IFERROR(VLOOKUP(RY25,YIELDS!$T:$AJ,17,FALSE),"")</f>
        <v/>
      </c>
      <c r="RZ23" t="str">
        <f>IFERROR(VLOOKUP(RZ25,YIELDS!$T:$AJ,17,FALSE),"")</f>
        <v/>
      </c>
      <c r="SA23" t="str">
        <f>IFERROR(VLOOKUP(SA25,YIELDS!$T:$AJ,17,FALSE),"")</f>
        <v/>
      </c>
      <c r="SB23" t="str">
        <f>IFERROR(VLOOKUP(SB25,YIELDS!$T:$AJ,17,FALSE),"")</f>
        <v/>
      </c>
      <c r="SC23" t="str">
        <f>IFERROR(VLOOKUP(SC25,YIELDS!$T:$AJ,17,FALSE),"")</f>
        <v/>
      </c>
      <c r="SD23" t="str">
        <f>IFERROR(VLOOKUP(SD25,YIELDS!$T:$AJ,17,FALSE),"")</f>
        <v/>
      </c>
      <c r="SE23" t="str">
        <f>IFERROR(VLOOKUP(SE25,YIELDS!$T:$AJ,17,FALSE),"")</f>
        <v/>
      </c>
      <c r="SF23" t="str">
        <f>IFERROR(VLOOKUP(SF25,YIELDS!$T:$AJ,17,FALSE),"")</f>
        <v/>
      </c>
      <c r="SG23" t="str">
        <f>IFERROR(VLOOKUP(SG25,YIELDS!$T:$AJ,17,FALSE),"")</f>
        <v/>
      </c>
      <c r="SH23" t="str">
        <f>IFERROR(VLOOKUP(SH25,YIELDS!$T:$AJ,17,FALSE),"")</f>
        <v/>
      </c>
      <c r="SI23" t="str">
        <f>IFERROR(VLOOKUP(SI25,YIELDS!$T:$AJ,17,FALSE),"")</f>
        <v/>
      </c>
      <c r="SJ23" t="str">
        <f>IFERROR(VLOOKUP(SJ25,YIELDS!$T:$AJ,17,FALSE),"")</f>
        <v/>
      </c>
      <c r="SK23" t="str">
        <f>IFERROR(VLOOKUP(SK25,YIELDS!$T:$AJ,17,FALSE),"")</f>
        <v/>
      </c>
      <c r="SL23" t="str">
        <f>IFERROR(VLOOKUP(SL25,YIELDS!$T:$AJ,17,FALSE),"")</f>
        <v/>
      </c>
      <c r="SM23" t="str">
        <f>IFERROR(VLOOKUP(SM25,YIELDS!$T:$AJ,17,FALSE),"")</f>
        <v/>
      </c>
      <c r="SN23" t="str">
        <f>IFERROR(VLOOKUP(SN25,YIELDS!$T:$AJ,17,FALSE),"")</f>
        <v/>
      </c>
      <c r="SO23" t="str">
        <f>IFERROR(VLOOKUP(SO25,YIELDS!$T:$AJ,17,FALSE),"")</f>
        <v/>
      </c>
      <c r="SP23" t="str">
        <f>IFERROR(VLOOKUP(SP25,YIELDS!$T:$AJ,17,FALSE),"")</f>
        <v/>
      </c>
      <c r="SQ23" t="str">
        <f>IFERROR(VLOOKUP(SQ25,YIELDS!$T:$AJ,17,FALSE),"")</f>
        <v/>
      </c>
      <c r="SR23" t="str">
        <f>IFERROR(VLOOKUP(SR25,YIELDS!$T:$AJ,17,FALSE),"")</f>
        <v/>
      </c>
      <c r="SS23" t="str">
        <f>IFERROR(VLOOKUP(SS25,YIELDS!$T:$AJ,17,FALSE),"")</f>
        <v/>
      </c>
      <c r="ST23" t="str">
        <f>IFERROR(VLOOKUP(ST25,YIELDS!$T:$AJ,17,FALSE),"")</f>
        <v/>
      </c>
      <c r="SU23" t="str">
        <f>IFERROR(VLOOKUP(SU25,YIELDS!$T:$AJ,17,FALSE),"")</f>
        <v/>
      </c>
      <c r="SV23" t="str">
        <f>IFERROR(VLOOKUP(SV25,YIELDS!$T:$AJ,17,FALSE),"")</f>
        <v/>
      </c>
      <c r="SW23" t="str">
        <f>IFERROR(VLOOKUP(SW25,YIELDS!$T:$AJ,17,FALSE),"")</f>
        <v/>
      </c>
      <c r="SX23" t="str">
        <f>IFERROR(VLOOKUP(SX25,YIELDS!$T:$AJ,17,FALSE),"")</f>
        <v/>
      </c>
      <c r="SY23" t="str">
        <f>IFERROR(VLOOKUP(SY25,YIELDS!$T:$AJ,17,FALSE),"")</f>
        <v/>
      </c>
      <c r="SZ23" t="str">
        <f>IFERROR(VLOOKUP(SZ25,YIELDS!$T:$AJ,17,FALSE),"")</f>
        <v/>
      </c>
      <c r="TA23" t="str">
        <f>IFERROR(VLOOKUP(TA25,YIELDS!$T:$AJ,17,FALSE),"")</f>
        <v/>
      </c>
      <c r="TB23" t="str">
        <f>IFERROR(VLOOKUP(TB25,YIELDS!$T:$AJ,17,FALSE),"")</f>
        <v/>
      </c>
      <c r="TC23" t="str">
        <f>IFERROR(VLOOKUP(TC25,YIELDS!$T:$AJ,17,FALSE),"")</f>
        <v/>
      </c>
      <c r="TD23" t="str">
        <f>IFERROR(VLOOKUP(TD25,YIELDS!$T:$AJ,17,FALSE),"")</f>
        <v/>
      </c>
      <c r="TE23" t="str">
        <f>IFERROR(VLOOKUP(TE25,YIELDS!$T:$AJ,17,FALSE),"")</f>
        <v/>
      </c>
      <c r="TF23" t="str">
        <f>IFERROR(VLOOKUP(TF25,YIELDS!$T:$AJ,17,FALSE),"")</f>
        <v/>
      </c>
      <c r="TG23" t="str">
        <f>IFERROR(VLOOKUP(TG25,YIELDS!$T:$AJ,17,FALSE),"")</f>
        <v/>
      </c>
      <c r="TH23" t="str">
        <f>IFERROR(VLOOKUP(TH25,YIELDS!$T:$AJ,17,FALSE),"")</f>
        <v/>
      </c>
      <c r="TI23" t="str">
        <f>IFERROR(VLOOKUP(TI25,YIELDS!$T:$AJ,17,FALSE),"")</f>
        <v/>
      </c>
      <c r="TJ23" t="str">
        <f>IFERROR(VLOOKUP(TJ25,YIELDS!$T:$AJ,17,FALSE),"")</f>
        <v/>
      </c>
      <c r="TK23" t="str">
        <f>IFERROR(VLOOKUP(TK25,YIELDS!$T:$AJ,17,FALSE),"")</f>
        <v/>
      </c>
      <c r="TL23" t="str">
        <f>IFERROR(VLOOKUP(TL25,YIELDS!$T:$AJ,17,FALSE),"")</f>
        <v/>
      </c>
      <c r="TM23" t="str">
        <f>IFERROR(VLOOKUP(TM25,YIELDS!$T:$AJ,17,FALSE),"")</f>
        <v/>
      </c>
      <c r="TN23" t="str">
        <f>IFERROR(VLOOKUP(TN25,YIELDS!$T:$AJ,17,FALSE),"")</f>
        <v/>
      </c>
      <c r="TO23" t="str">
        <f>IFERROR(VLOOKUP(TO25,YIELDS!$T:$AJ,17,FALSE),"")</f>
        <v/>
      </c>
      <c r="TP23" t="str">
        <f>IFERROR(VLOOKUP(TP25,YIELDS!$T:$AJ,17,FALSE),"")</f>
        <v/>
      </c>
      <c r="TQ23" t="str">
        <f>IFERROR(VLOOKUP(TQ25,YIELDS!$T:$AJ,17,FALSE),"")</f>
        <v/>
      </c>
      <c r="TR23" t="str">
        <f>IFERROR(VLOOKUP(TR25,YIELDS!$T:$AJ,17,FALSE),"")</f>
        <v/>
      </c>
      <c r="TS23" t="str">
        <f>IFERROR(VLOOKUP(TS25,YIELDS!$T:$AJ,17,FALSE),"")</f>
        <v/>
      </c>
      <c r="TT23" t="str">
        <f>IFERROR(VLOOKUP(TT25,YIELDS!$T:$AJ,17,FALSE),"")</f>
        <v/>
      </c>
      <c r="TU23" t="str">
        <f>IFERROR(VLOOKUP(TU25,YIELDS!$T:$AJ,17,FALSE),"")</f>
        <v/>
      </c>
      <c r="TV23" t="str">
        <f>IFERROR(VLOOKUP(TV25,YIELDS!$T:$AJ,17,FALSE),"")</f>
        <v/>
      </c>
      <c r="TW23" t="str">
        <f>IFERROR(VLOOKUP(TW25,YIELDS!$T:$AJ,17,FALSE),"")</f>
        <v/>
      </c>
      <c r="TX23" t="str">
        <f>IFERROR(VLOOKUP(TX25,YIELDS!$T:$AJ,17,FALSE),"")</f>
        <v/>
      </c>
      <c r="TY23" t="str">
        <f>IFERROR(VLOOKUP(TY25,YIELDS!$T:$AJ,17,FALSE),"")</f>
        <v/>
      </c>
      <c r="TZ23" t="str">
        <f>IFERROR(VLOOKUP(TZ25,YIELDS!$T:$AJ,17,FALSE),"")</f>
        <v/>
      </c>
      <c r="UA23" t="str">
        <f>IFERROR(VLOOKUP(UA25,YIELDS!$T:$AJ,17,FALSE),"")</f>
        <v/>
      </c>
      <c r="UB23" t="str">
        <f>IFERROR(VLOOKUP(UB25,YIELDS!$T:$AJ,17,FALSE),"")</f>
        <v/>
      </c>
      <c r="UC23" t="str">
        <f>IFERROR(VLOOKUP(UC25,YIELDS!$T:$AJ,17,FALSE),"")</f>
        <v/>
      </c>
      <c r="UD23" t="str">
        <f>IFERROR(VLOOKUP(UD25,YIELDS!$T:$AJ,17,FALSE),"")</f>
        <v/>
      </c>
      <c r="UE23" t="str">
        <f>IFERROR(VLOOKUP(UE25,YIELDS!$T:$AJ,17,FALSE),"")</f>
        <v/>
      </c>
      <c r="UF23" t="str">
        <f>IFERROR(VLOOKUP(UF25,YIELDS!$T:$AJ,17,FALSE),"")</f>
        <v/>
      </c>
      <c r="UG23" t="str">
        <f>IFERROR(VLOOKUP(UG25,YIELDS!$T:$AJ,17,FALSE),"")</f>
        <v/>
      </c>
      <c r="UH23" t="str">
        <f>IFERROR(VLOOKUP(UH25,YIELDS!$T:$AJ,17,FALSE),"")</f>
        <v/>
      </c>
      <c r="UI23" t="str">
        <f>IFERROR(VLOOKUP(UI25,YIELDS!$T:$AJ,17,FALSE),"")</f>
        <v/>
      </c>
      <c r="UJ23" t="str">
        <f>IFERROR(VLOOKUP(UJ25,YIELDS!$T:$AJ,17,FALSE),"")</f>
        <v/>
      </c>
      <c r="UK23" t="str">
        <f>IFERROR(VLOOKUP(UK25,YIELDS!$T:$AJ,17,FALSE),"")</f>
        <v/>
      </c>
      <c r="UL23" t="str">
        <f>IFERROR(VLOOKUP(UL25,YIELDS!$T:$AJ,17,FALSE),"")</f>
        <v/>
      </c>
      <c r="UM23" t="str">
        <f>IFERROR(VLOOKUP(UM25,YIELDS!$T:$AJ,17,FALSE),"")</f>
        <v/>
      </c>
      <c r="UN23" t="str">
        <f>IFERROR(VLOOKUP(UN25,YIELDS!$T:$AJ,17,FALSE),"")</f>
        <v/>
      </c>
      <c r="UO23" t="str">
        <f>IFERROR(VLOOKUP(UO25,YIELDS!$T:$AJ,17,FALSE),"")</f>
        <v/>
      </c>
      <c r="UP23" t="str">
        <f>IFERROR(VLOOKUP(UP25,YIELDS!$T:$AJ,17,FALSE),"")</f>
        <v/>
      </c>
      <c r="UQ23" t="str">
        <f>IFERROR(VLOOKUP(UQ25,YIELDS!$T:$AJ,17,FALSE),"")</f>
        <v/>
      </c>
      <c r="UR23" t="str">
        <f>IFERROR(VLOOKUP(UR25,YIELDS!$T:$AJ,17,FALSE),"")</f>
        <v/>
      </c>
      <c r="US23" t="str">
        <f>IFERROR(VLOOKUP(US25,YIELDS!$T:$AJ,17,FALSE),"")</f>
        <v/>
      </c>
      <c r="UT23" t="str">
        <f>IFERROR(VLOOKUP(UT25,YIELDS!$T:$AJ,17,FALSE),"")</f>
        <v/>
      </c>
      <c r="UU23" t="str">
        <f>IFERROR(VLOOKUP(UU25,YIELDS!$T:$AJ,17,FALSE),"")</f>
        <v/>
      </c>
      <c r="UV23" t="str">
        <f>IFERROR(VLOOKUP(UV25,YIELDS!$T:$AJ,17,FALSE),"")</f>
        <v/>
      </c>
      <c r="UW23" t="str">
        <f>IFERROR(VLOOKUP(UW25,YIELDS!$T:$AJ,17,FALSE),"")</f>
        <v/>
      </c>
      <c r="UX23" t="str">
        <f>IFERROR(VLOOKUP(UX25,YIELDS!$T:$AJ,17,FALSE),"")</f>
        <v/>
      </c>
      <c r="UY23" t="str">
        <f>IFERROR(VLOOKUP(UY25,YIELDS!$T:$AJ,17,FALSE),"")</f>
        <v/>
      </c>
      <c r="UZ23" t="str">
        <f>IFERROR(VLOOKUP(UZ25,YIELDS!$T:$AJ,17,FALSE),"")</f>
        <v/>
      </c>
      <c r="VA23" t="str">
        <f>IFERROR(VLOOKUP(VA25,YIELDS!$T:$AJ,17,FALSE),"")</f>
        <v/>
      </c>
      <c r="VB23" t="str">
        <f>IFERROR(VLOOKUP(VB25,YIELDS!$T:$AJ,17,FALSE),"")</f>
        <v/>
      </c>
      <c r="VC23" t="str">
        <f>IFERROR(VLOOKUP(VC25,YIELDS!$T:$AJ,17,FALSE),"")</f>
        <v/>
      </c>
      <c r="VD23" t="str">
        <f>IFERROR(VLOOKUP(VD25,YIELDS!$T:$AJ,17,FALSE),"")</f>
        <v/>
      </c>
      <c r="VE23" t="str">
        <f>IFERROR(VLOOKUP(VE25,YIELDS!$T:$AJ,17,FALSE),"")</f>
        <v/>
      </c>
      <c r="VF23" t="str">
        <f>IFERROR(VLOOKUP(VF25,YIELDS!$T:$AJ,17,FALSE),"")</f>
        <v/>
      </c>
      <c r="VG23" t="str">
        <f>IFERROR(VLOOKUP(VG25,YIELDS!$T:$AJ,17,FALSE),"")</f>
        <v/>
      </c>
      <c r="VH23" t="str">
        <f>IFERROR(VLOOKUP(VH25,YIELDS!$T:$AJ,17,FALSE),"")</f>
        <v/>
      </c>
      <c r="VI23" t="str">
        <f>IFERROR(VLOOKUP(VI25,YIELDS!$T:$AJ,17,FALSE),"")</f>
        <v/>
      </c>
      <c r="VJ23" t="str">
        <f>IFERROR(VLOOKUP(VJ25,YIELDS!$T:$AJ,17,FALSE),"")</f>
        <v/>
      </c>
      <c r="VK23" t="str">
        <f>IFERROR(VLOOKUP(VK25,YIELDS!$T:$AJ,17,FALSE),"")</f>
        <v/>
      </c>
      <c r="VL23" t="str">
        <f>IFERROR(VLOOKUP(VL25,YIELDS!$T:$AJ,17,FALSE),"")</f>
        <v/>
      </c>
      <c r="VM23" t="str">
        <f>IFERROR(VLOOKUP(VM25,YIELDS!$T:$AJ,17,FALSE),"")</f>
        <v/>
      </c>
      <c r="VN23" t="str">
        <f>IFERROR(VLOOKUP(VN25,YIELDS!$T:$AJ,17,FALSE),"")</f>
        <v/>
      </c>
      <c r="VO23" t="str">
        <f>IFERROR(VLOOKUP(VO25,YIELDS!$T:$AJ,17,FALSE),"")</f>
        <v/>
      </c>
      <c r="VP23" t="str">
        <f>IFERROR(VLOOKUP(VP25,YIELDS!$T:$AJ,17,FALSE),"")</f>
        <v/>
      </c>
      <c r="VQ23" t="str">
        <f>IFERROR(VLOOKUP(VQ25,YIELDS!$T:$AJ,17,FALSE),"")</f>
        <v/>
      </c>
      <c r="VR23" t="str">
        <f>IFERROR(VLOOKUP(VR25,YIELDS!$T:$AJ,17,FALSE),"")</f>
        <v/>
      </c>
      <c r="VS23" t="str">
        <f>IFERROR(VLOOKUP(VS25,YIELDS!$T:$AJ,17,FALSE),"")</f>
        <v/>
      </c>
      <c r="VT23" t="str">
        <f>IFERROR(VLOOKUP(VT25,YIELDS!$T:$AJ,17,FALSE),"")</f>
        <v/>
      </c>
      <c r="VU23" t="str">
        <f>IFERROR(VLOOKUP(VU25,YIELDS!$T:$AJ,17,FALSE),"")</f>
        <v/>
      </c>
      <c r="VV23" t="str">
        <f>IFERROR(VLOOKUP(VV25,YIELDS!$T:$AJ,17,FALSE),"")</f>
        <v/>
      </c>
      <c r="VW23" t="str">
        <f>IFERROR(VLOOKUP(VW25,YIELDS!$T:$AJ,17,FALSE),"")</f>
        <v/>
      </c>
      <c r="VX23" t="str">
        <f>IFERROR(VLOOKUP(VX25,YIELDS!$T:$AJ,17,FALSE),"")</f>
        <v/>
      </c>
      <c r="VY23" t="str">
        <f>IFERROR(VLOOKUP(VY25,YIELDS!$T:$AJ,17,FALSE),"")</f>
        <v/>
      </c>
      <c r="VZ23" t="str">
        <f>IFERROR(VLOOKUP(VZ25,YIELDS!$T:$AJ,17,FALSE),"")</f>
        <v/>
      </c>
      <c r="WA23" t="str">
        <f>IFERROR(VLOOKUP(WA25,YIELDS!$T:$AJ,17,FALSE),"")</f>
        <v/>
      </c>
      <c r="WB23" t="str">
        <f>IFERROR(VLOOKUP(WB25,YIELDS!$T:$AJ,17,FALSE),"")</f>
        <v/>
      </c>
      <c r="WC23" t="str">
        <f>IFERROR(VLOOKUP(WC25,YIELDS!$T:$AJ,17,FALSE),"")</f>
        <v/>
      </c>
      <c r="WD23" t="str">
        <f>IFERROR(VLOOKUP(WD25,YIELDS!$T:$AJ,17,FALSE),"")</f>
        <v/>
      </c>
      <c r="WE23" t="str">
        <f>IFERROR(VLOOKUP(WE25,YIELDS!$T:$AJ,17,FALSE),"")</f>
        <v/>
      </c>
      <c r="WF23" t="str">
        <f>IFERROR(VLOOKUP(WF25,YIELDS!$T:$AJ,17,FALSE),"")</f>
        <v/>
      </c>
      <c r="WG23" t="str">
        <f>IFERROR(VLOOKUP(WG25,YIELDS!$T:$AJ,17,FALSE),"")</f>
        <v/>
      </c>
      <c r="WH23" t="str">
        <f>IFERROR(VLOOKUP(WH25,YIELDS!$T:$AJ,17,FALSE),"")</f>
        <v/>
      </c>
      <c r="WI23" t="str">
        <f>IFERROR(VLOOKUP(WI25,YIELDS!$T:$AJ,17,FALSE),"")</f>
        <v/>
      </c>
      <c r="WJ23" t="str">
        <f>IFERROR(VLOOKUP(WJ25,YIELDS!$T:$AJ,17,FALSE),"")</f>
        <v/>
      </c>
      <c r="WK23" t="str">
        <f>IFERROR(VLOOKUP(WK25,YIELDS!$T:$AJ,17,FALSE),"")</f>
        <v/>
      </c>
      <c r="WL23" t="str">
        <f>IFERROR(VLOOKUP(WL25,YIELDS!$T:$AJ,17,FALSE),"")</f>
        <v/>
      </c>
      <c r="WM23" t="str">
        <f>IFERROR(VLOOKUP(WM25,YIELDS!$T:$AJ,17,FALSE),"")</f>
        <v/>
      </c>
      <c r="WN23" t="str">
        <f>IFERROR(VLOOKUP(WN25,YIELDS!$T:$AJ,17,FALSE),"")</f>
        <v/>
      </c>
      <c r="WO23" t="str">
        <f>IFERROR(VLOOKUP(WO25,YIELDS!$T:$AJ,17,FALSE),"")</f>
        <v/>
      </c>
      <c r="WP23" t="str">
        <f>IFERROR(VLOOKUP(WP25,YIELDS!$T:$AJ,17,FALSE),"")</f>
        <v/>
      </c>
      <c r="WQ23" t="str">
        <f>IFERROR(VLOOKUP(WQ25,YIELDS!$T:$AJ,17,FALSE),"")</f>
        <v/>
      </c>
      <c r="WR23" t="str">
        <f>IFERROR(VLOOKUP(WR25,YIELDS!$T:$AJ,17,FALSE),"")</f>
        <v/>
      </c>
      <c r="WS23" t="str">
        <f>IFERROR(VLOOKUP(WS25,YIELDS!$T:$AJ,17,FALSE),"")</f>
        <v/>
      </c>
      <c r="WT23" t="str">
        <f>IFERROR(VLOOKUP(WT25,YIELDS!$T:$AJ,17,FALSE),"")</f>
        <v/>
      </c>
      <c r="WU23" t="str">
        <f>IFERROR(VLOOKUP(WU25,YIELDS!$T:$AJ,17,FALSE),"")</f>
        <v/>
      </c>
      <c r="WV23" t="str">
        <f>IFERROR(VLOOKUP(WV25,YIELDS!$T:$AJ,17,FALSE),"")</f>
        <v/>
      </c>
      <c r="WW23" t="str">
        <f>IFERROR(VLOOKUP(WW25,YIELDS!$T:$AJ,17,FALSE),"")</f>
        <v/>
      </c>
      <c r="WX23" t="str">
        <f>IFERROR(VLOOKUP(WX25,YIELDS!$T:$AJ,17,FALSE),"")</f>
        <v/>
      </c>
      <c r="WY23" t="str">
        <f>IFERROR(VLOOKUP(WY25,YIELDS!$T:$AJ,17,FALSE),"")</f>
        <v/>
      </c>
      <c r="WZ23" t="str">
        <f>IFERROR(VLOOKUP(WZ25,YIELDS!$T:$AJ,17,FALSE),"")</f>
        <v/>
      </c>
      <c r="XA23" t="str">
        <f>IFERROR(VLOOKUP(XA25,YIELDS!$T:$AJ,17,FALSE),"")</f>
        <v/>
      </c>
      <c r="XB23" t="str">
        <f>IFERROR(VLOOKUP(XB25,YIELDS!$T:$AJ,17,FALSE),"")</f>
        <v/>
      </c>
      <c r="XC23" t="str">
        <f>IFERROR(VLOOKUP(XC25,YIELDS!$T:$AJ,17,FALSE),"")</f>
        <v/>
      </c>
      <c r="XD23" t="str">
        <f>IFERROR(VLOOKUP(XD25,YIELDS!$T:$AJ,17,FALSE),"")</f>
        <v/>
      </c>
      <c r="XE23" t="str">
        <f>IFERROR(VLOOKUP(XE25,YIELDS!$T:$AJ,17,FALSE),"")</f>
        <v/>
      </c>
      <c r="XF23" t="str">
        <f>IFERROR(VLOOKUP(XF25,YIELDS!$T:$AJ,17,FALSE),"")</f>
        <v/>
      </c>
      <c r="XG23" t="str">
        <f>IFERROR(VLOOKUP(XG25,YIELDS!$T:$AJ,17,FALSE),"")</f>
        <v/>
      </c>
      <c r="XH23" t="str">
        <f>IFERROR(VLOOKUP(XH25,YIELDS!$T:$AJ,17,FALSE),"")</f>
        <v/>
      </c>
      <c r="XI23" t="str">
        <f>IFERROR(VLOOKUP(XI25,YIELDS!$T:$AJ,17,FALSE),"")</f>
        <v/>
      </c>
      <c r="XJ23" t="str">
        <f>IFERROR(VLOOKUP(XJ25,YIELDS!$T:$AJ,17,FALSE),"")</f>
        <v/>
      </c>
      <c r="XK23" t="str">
        <f>IFERROR(VLOOKUP(XK25,YIELDS!$T:$AJ,17,FALSE),"")</f>
        <v/>
      </c>
      <c r="XL23" t="str">
        <f>IFERROR(VLOOKUP(XL25,YIELDS!$T:$AJ,17,FALSE),"")</f>
        <v/>
      </c>
      <c r="XM23" t="str">
        <f>IFERROR(VLOOKUP(XM25,YIELDS!$T:$AJ,17,FALSE),"")</f>
        <v/>
      </c>
      <c r="XN23" t="str">
        <f>IFERROR(VLOOKUP(XN25,YIELDS!$T:$AJ,17,FALSE),"")</f>
        <v/>
      </c>
      <c r="XO23" t="str">
        <f>IFERROR(VLOOKUP(XO25,YIELDS!$T:$AJ,17,FALSE),"")</f>
        <v/>
      </c>
      <c r="XP23" t="str">
        <f>IFERROR(VLOOKUP(XP25,YIELDS!$T:$AJ,17,FALSE),"")</f>
        <v/>
      </c>
      <c r="XQ23" t="str">
        <f>IFERROR(VLOOKUP(XQ25,YIELDS!$T:$AJ,17,FALSE),"")</f>
        <v/>
      </c>
      <c r="XR23" t="str">
        <f>IFERROR(VLOOKUP(XR25,YIELDS!$T:$AJ,17,FALSE),"")</f>
        <v/>
      </c>
      <c r="XS23" t="str">
        <f>IFERROR(VLOOKUP(XS25,YIELDS!$T:$AJ,17,FALSE),"")</f>
        <v/>
      </c>
      <c r="XT23" t="str">
        <f>IFERROR(VLOOKUP(XT25,YIELDS!$T:$AJ,17,FALSE),"")</f>
        <v/>
      </c>
      <c r="XU23" t="str">
        <f>IFERROR(VLOOKUP(XU25,YIELDS!$T:$AJ,17,FALSE),"")</f>
        <v/>
      </c>
      <c r="XV23" t="str">
        <f>IFERROR(VLOOKUP(XV25,YIELDS!$T:$AJ,17,FALSE),"")</f>
        <v/>
      </c>
      <c r="XW23" t="str">
        <f>IFERROR(VLOOKUP(XW25,YIELDS!$T:$AJ,17,FALSE),"")</f>
        <v/>
      </c>
      <c r="XX23" t="str">
        <f>IFERROR(VLOOKUP(XX25,YIELDS!$T:$AJ,17,FALSE),"")</f>
        <v/>
      </c>
      <c r="XY23" t="str">
        <f>IFERROR(VLOOKUP(XY25,YIELDS!$T:$AJ,17,FALSE),"")</f>
        <v/>
      </c>
      <c r="XZ23" t="str">
        <f>IFERROR(VLOOKUP(XZ25,YIELDS!$T:$AJ,17,FALSE),"")</f>
        <v/>
      </c>
      <c r="YA23" t="str">
        <f>IFERROR(VLOOKUP(YA25,YIELDS!$T:$AJ,17,FALSE),"")</f>
        <v/>
      </c>
      <c r="YB23" t="str">
        <f>IFERROR(VLOOKUP(YB25,YIELDS!$T:$AJ,17,FALSE),"")</f>
        <v/>
      </c>
      <c r="YC23" t="str">
        <f>IFERROR(VLOOKUP(YC25,YIELDS!$T:$AJ,17,FALSE),"")</f>
        <v/>
      </c>
      <c r="YD23" t="str">
        <f>IFERROR(VLOOKUP(YD25,YIELDS!$T:$AJ,17,FALSE),"")</f>
        <v/>
      </c>
      <c r="YE23" t="str">
        <f>IFERROR(VLOOKUP(YE25,YIELDS!$T:$AJ,17,FALSE),"")</f>
        <v/>
      </c>
      <c r="YF23" t="str">
        <f>IFERROR(VLOOKUP(YF25,YIELDS!$T:$AJ,17,FALSE),"")</f>
        <v/>
      </c>
      <c r="YG23" t="str">
        <f>IFERROR(VLOOKUP(YG25,YIELDS!$T:$AJ,17,FALSE),"")</f>
        <v/>
      </c>
      <c r="YH23" t="str">
        <f>IFERROR(VLOOKUP(YH25,YIELDS!$T:$AJ,17,FALSE),"")</f>
        <v/>
      </c>
      <c r="YI23" t="str">
        <f>IFERROR(VLOOKUP(YI25,YIELDS!$T:$AJ,17,FALSE),"")</f>
        <v/>
      </c>
      <c r="YJ23" t="str">
        <f>IFERROR(VLOOKUP(YJ25,YIELDS!$T:$AJ,17,FALSE),"")</f>
        <v/>
      </c>
      <c r="YK23" t="str">
        <f>IFERROR(VLOOKUP(YK25,YIELDS!$T:$AJ,17,FALSE),"")</f>
        <v/>
      </c>
      <c r="YL23" t="str">
        <f>IFERROR(VLOOKUP(YL25,YIELDS!$T:$AJ,17,FALSE),"")</f>
        <v/>
      </c>
      <c r="YM23" t="str">
        <f>IFERROR(VLOOKUP(YM25,YIELDS!$T:$AJ,17,FALSE),"")</f>
        <v/>
      </c>
      <c r="YN23" t="str">
        <f>IFERROR(VLOOKUP(YN25,YIELDS!$T:$AJ,17,FALSE),"")</f>
        <v/>
      </c>
      <c r="YO23" t="str">
        <f>IFERROR(VLOOKUP(YO25,YIELDS!$T:$AJ,17,FALSE),"")</f>
        <v/>
      </c>
      <c r="YP23" t="str">
        <f>IFERROR(VLOOKUP(YP25,YIELDS!$T:$AJ,17,FALSE),"")</f>
        <v/>
      </c>
      <c r="YQ23" t="str">
        <f>IFERROR(VLOOKUP(YQ25,YIELDS!$T:$AJ,17,FALSE),"")</f>
        <v/>
      </c>
      <c r="YR23" t="str">
        <f>IFERROR(VLOOKUP(YR25,YIELDS!$T:$AJ,17,FALSE),"")</f>
        <v/>
      </c>
      <c r="YS23" t="str">
        <f>IFERROR(VLOOKUP(YS25,YIELDS!$T:$AJ,17,FALSE),"")</f>
        <v/>
      </c>
      <c r="YT23" t="str">
        <f>IFERROR(VLOOKUP(YT25,YIELDS!$T:$AJ,17,FALSE),"")</f>
        <v/>
      </c>
      <c r="YU23" t="str">
        <f>IFERROR(VLOOKUP(YU25,YIELDS!$T:$AJ,17,FALSE),"")</f>
        <v/>
      </c>
      <c r="YV23" t="str">
        <f>IFERROR(VLOOKUP(YV25,YIELDS!$T:$AJ,17,FALSE),"")</f>
        <v/>
      </c>
      <c r="YW23" t="str">
        <f>IFERROR(VLOOKUP(YW25,YIELDS!$T:$AJ,17,FALSE),"")</f>
        <v/>
      </c>
      <c r="YX23" t="str">
        <f>IFERROR(VLOOKUP(YX25,YIELDS!$T:$AJ,17,FALSE),"")</f>
        <v/>
      </c>
      <c r="YY23" t="str">
        <f>IFERROR(VLOOKUP(YY25,YIELDS!$T:$AJ,17,FALSE),"")</f>
        <v/>
      </c>
      <c r="YZ23" t="str">
        <f>IFERROR(VLOOKUP(YZ25,YIELDS!$T:$AJ,17,FALSE),"")</f>
        <v/>
      </c>
      <c r="ZA23" t="str">
        <f>IFERROR(VLOOKUP(ZA25,YIELDS!$T:$AJ,17,FALSE),"")</f>
        <v/>
      </c>
      <c r="ZB23" t="str">
        <f>IFERROR(VLOOKUP(ZB25,YIELDS!$T:$AJ,17,FALSE),"")</f>
        <v/>
      </c>
      <c r="ZC23" t="str">
        <f>IFERROR(VLOOKUP(ZC25,YIELDS!$T:$AJ,17,FALSE),"")</f>
        <v/>
      </c>
      <c r="ZD23" t="str">
        <f>IFERROR(VLOOKUP(ZD25,YIELDS!$T:$AJ,17,FALSE),"")</f>
        <v/>
      </c>
      <c r="ZE23" t="str">
        <f>IFERROR(VLOOKUP(ZE25,YIELDS!$T:$AJ,17,FALSE),"")</f>
        <v/>
      </c>
      <c r="ZF23" t="str">
        <f>IFERROR(VLOOKUP(ZF25,YIELDS!$T:$AJ,17,FALSE),"")</f>
        <v/>
      </c>
      <c r="ZG23" t="str">
        <f>IFERROR(VLOOKUP(ZG25,YIELDS!$T:$AJ,17,FALSE),"")</f>
        <v/>
      </c>
      <c r="ZH23" t="str">
        <f>IFERROR(VLOOKUP(ZH25,YIELDS!$T:$AJ,17,FALSE),"")</f>
        <v/>
      </c>
      <c r="ZI23" t="str">
        <f>IFERROR(VLOOKUP(ZI25,YIELDS!$T:$AJ,17,FALSE),"")</f>
        <v/>
      </c>
      <c r="ZJ23" t="str">
        <f>IFERROR(VLOOKUP(ZJ25,YIELDS!$T:$AJ,17,FALSE),"")</f>
        <v/>
      </c>
      <c r="ZK23" t="str">
        <f>IFERROR(VLOOKUP(ZK25,YIELDS!$T:$AJ,17,FALSE),"")</f>
        <v/>
      </c>
      <c r="ZL23" t="str">
        <f>IFERROR(VLOOKUP(ZL25,YIELDS!$T:$AJ,17,FALSE),"")</f>
        <v/>
      </c>
      <c r="ZM23" t="str">
        <f>IFERROR(VLOOKUP(ZM25,YIELDS!$T:$AJ,17,FALSE),"")</f>
        <v/>
      </c>
      <c r="ZN23" t="str">
        <f>IFERROR(VLOOKUP(ZN25,YIELDS!$T:$AJ,17,FALSE),"")</f>
        <v/>
      </c>
      <c r="ZO23" t="str">
        <f>IFERROR(VLOOKUP(ZO25,YIELDS!$T:$AJ,17,FALSE),"")</f>
        <v/>
      </c>
      <c r="ZP23" t="str">
        <f>IFERROR(VLOOKUP(ZP25,YIELDS!$T:$AJ,17,FALSE),"")</f>
        <v/>
      </c>
      <c r="ZQ23" t="str">
        <f>IFERROR(VLOOKUP(ZQ25,YIELDS!$T:$AJ,17,FALSE),"")</f>
        <v/>
      </c>
      <c r="ZR23" t="str">
        <f>IFERROR(VLOOKUP(ZR25,YIELDS!$T:$AJ,17,FALSE),"")</f>
        <v/>
      </c>
      <c r="ZS23" t="str">
        <f>IFERROR(VLOOKUP(ZS25,YIELDS!$T:$AJ,17,FALSE),"")</f>
        <v/>
      </c>
      <c r="ZT23" t="str">
        <f>IFERROR(VLOOKUP(ZT25,YIELDS!$T:$AJ,17,FALSE),"")</f>
        <v/>
      </c>
      <c r="ZU23" t="str">
        <f>IFERROR(VLOOKUP(ZU25,YIELDS!$T:$AJ,17,FALSE),"")</f>
        <v/>
      </c>
      <c r="ZV23" t="str">
        <f>IFERROR(VLOOKUP(ZV25,YIELDS!$T:$AJ,17,FALSE),"")</f>
        <v/>
      </c>
      <c r="ZW23" t="str">
        <f>IFERROR(VLOOKUP(ZW25,YIELDS!$T:$AJ,17,FALSE),"")</f>
        <v/>
      </c>
      <c r="ZX23" t="str">
        <f>IFERROR(VLOOKUP(ZX25,YIELDS!$T:$AJ,17,FALSE),"")</f>
        <v/>
      </c>
      <c r="ZY23" t="str">
        <f>IFERROR(VLOOKUP(ZY25,YIELDS!$T:$AJ,17,FALSE),"")</f>
        <v/>
      </c>
      <c r="ZZ23" t="str">
        <f>IFERROR(VLOOKUP(ZZ25,YIELDS!$T:$AJ,17,FALSE),"")</f>
        <v/>
      </c>
      <c r="AAA23" t="str">
        <f>IFERROR(VLOOKUP(AAA25,YIELDS!$T:$AJ,17,FALSE),"")</f>
        <v/>
      </c>
      <c r="AAB23" t="str">
        <f>IFERROR(VLOOKUP(AAB25,YIELDS!$T:$AJ,17,FALSE),"")</f>
        <v/>
      </c>
      <c r="AAC23" t="str">
        <f>IFERROR(VLOOKUP(AAC25,YIELDS!$T:$AJ,17,FALSE),"")</f>
        <v/>
      </c>
      <c r="AAD23" t="str">
        <f>IFERROR(VLOOKUP(AAD25,YIELDS!$T:$AJ,17,FALSE),"")</f>
        <v/>
      </c>
      <c r="AAE23" t="str">
        <f>IFERROR(VLOOKUP(AAE25,YIELDS!$T:$AJ,17,FALSE),"")</f>
        <v/>
      </c>
      <c r="AAF23" t="str">
        <f>IFERROR(VLOOKUP(AAF25,YIELDS!$T:$AJ,17,FALSE),"")</f>
        <v/>
      </c>
      <c r="AAG23" t="str">
        <f>IFERROR(VLOOKUP(AAG25,YIELDS!$T:$AJ,17,FALSE),"")</f>
        <v/>
      </c>
      <c r="AAH23" t="str">
        <f>IFERROR(VLOOKUP(AAH25,YIELDS!$T:$AJ,17,FALSE),"")</f>
        <v/>
      </c>
      <c r="AAI23" t="str">
        <f>IFERROR(VLOOKUP(AAI25,YIELDS!$T:$AJ,17,FALSE),"")</f>
        <v/>
      </c>
      <c r="AAJ23" t="str">
        <f>IFERROR(VLOOKUP(AAJ25,YIELDS!$T:$AJ,17,FALSE),"")</f>
        <v/>
      </c>
      <c r="AAK23" t="str">
        <f>IFERROR(VLOOKUP(AAK25,YIELDS!$T:$AJ,17,FALSE),"")</f>
        <v/>
      </c>
      <c r="AAL23" t="str">
        <f>IFERROR(VLOOKUP(AAL25,YIELDS!$T:$AJ,17,FALSE),"")</f>
        <v/>
      </c>
      <c r="AAM23" t="str">
        <f>IFERROR(VLOOKUP(AAM25,YIELDS!$T:$AJ,17,FALSE),"")</f>
        <v/>
      </c>
      <c r="AAN23" t="str">
        <f>IFERROR(VLOOKUP(AAN25,YIELDS!$T:$AJ,17,FALSE),"")</f>
        <v/>
      </c>
      <c r="AAO23" t="str">
        <f>IFERROR(VLOOKUP(AAO25,YIELDS!$T:$AJ,17,FALSE),"")</f>
        <v/>
      </c>
      <c r="AAP23" t="str">
        <f>IFERROR(VLOOKUP(AAP25,YIELDS!$T:$AJ,17,FALSE),"")</f>
        <v/>
      </c>
      <c r="AAQ23" t="str">
        <f>IFERROR(VLOOKUP(AAQ25,YIELDS!$T:$AJ,17,FALSE),"")</f>
        <v/>
      </c>
      <c r="AAR23" t="str">
        <f>IFERROR(VLOOKUP(AAR25,YIELDS!$T:$AJ,17,FALSE),"")</f>
        <v/>
      </c>
      <c r="AAS23" t="str">
        <f>IFERROR(VLOOKUP(AAS25,YIELDS!$T:$AJ,17,FALSE),"")</f>
        <v/>
      </c>
      <c r="AAT23" t="str">
        <f>IFERROR(VLOOKUP(AAT25,YIELDS!$T:$AJ,17,FALSE),"")</f>
        <v/>
      </c>
      <c r="AAU23" t="str">
        <f>IFERROR(VLOOKUP(AAU25,YIELDS!$T:$AJ,17,FALSE),"")</f>
        <v/>
      </c>
      <c r="AAV23" t="str">
        <f>IFERROR(VLOOKUP(AAV25,YIELDS!$T:$AJ,17,FALSE),"")</f>
        <v/>
      </c>
      <c r="AAW23" t="str">
        <f>IFERROR(VLOOKUP(AAW25,YIELDS!$T:$AJ,17,FALSE),"")</f>
        <v/>
      </c>
      <c r="AAX23" t="str">
        <f>IFERROR(VLOOKUP(AAX25,YIELDS!$T:$AJ,17,FALSE),"")</f>
        <v/>
      </c>
      <c r="AAY23" t="str">
        <f>IFERROR(VLOOKUP(AAY25,YIELDS!$T:$AJ,17,FALSE),"")</f>
        <v/>
      </c>
      <c r="AAZ23" t="str">
        <f>IFERROR(VLOOKUP(AAZ25,YIELDS!$T:$AJ,17,FALSE),"")</f>
        <v/>
      </c>
      <c r="ABA23" t="str">
        <f>IFERROR(VLOOKUP(ABA25,YIELDS!$T:$AJ,17,FALSE),"")</f>
        <v/>
      </c>
      <c r="ABB23" t="str">
        <f>IFERROR(VLOOKUP(ABB25,YIELDS!$T:$AJ,17,FALSE),"")</f>
        <v/>
      </c>
      <c r="ABC23" t="str">
        <f>IFERROR(VLOOKUP(ABC25,YIELDS!$T:$AJ,17,FALSE),"")</f>
        <v/>
      </c>
      <c r="ABD23" t="str">
        <f>IFERROR(VLOOKUP(ABD25,YIELDS!$T:$AJ,17,FALSE),"")</f>
        <v/>
      </c>
      <c r="ABE23" t="str">
        <f>IFERROR(VLOOKUP(ABE25,YIELDS!$T:$AJ,17,FALSE),"")</f>
        <v/>
      </c>
      <c r="ABF23" t="str">
        <f>IFERROR(VLOOKUP(ABF25,YIELDS!$T:$AJ,17,FALSE),"")</f>
        <v/>
      </c>
      <c r="ABG23" t="str">
        <f>IFERROR(VLOOKUP(ABG25,YIELDS!$T:$AJ,17,FALSE),"")</f>
        <v/>
      </c>
      <c r="ABH23" t="str">
        <f>IFERROR(VLOOKUP(ABH25,YIELDS!$T:$AJ,17,FALSE),"")</f>
        <v/>
      </c>
      <c r="ABI23" t="str">
        <f>IFERROR(VLOOKUP(ABI25,YIELDS!$T:$AJ,17,FALSE),"")</f>
        <v/>
      </c>
      <c r="ABJ23" t="str">
        <f>IFERROR(VLOOKUP(ABJ25,YIELDS!$T:$AJ,17,FALSE),"")</f>
        <v/>
      </c>
      <c r="ABK23" t="str">
        <f>IFERROR(VLOOKUP(ABK25,YIELDS!$T:$AJ,17,FALSE),"")</f>
        <v/>
      </c>
      <c r="ABL23" t="str">
        <f>IFERROR(VLOOKUP(ABL25,YIELDS!$T:$AJ,17,FALSE),"")</f>
        <v/>
      </c>
      <c r="ABM23" t="str">
        <f>IFERROR(VLOOKUP(ABM25,YIELDS!$T:$AJ,17,FALSE),"")</f>
        <v/>
      </c>
      <c r="ABN23" t="str">
        <f>IFERROR(VLOOKUP(ABN25,YIELDS!$T:$AJ,17,FALSE),"")</f>
        <v/>
      </c>
      <c r="ABO23" t="str">
        <f>IFERROR(VLOOKUP(ABO25,YIELDS!$T:$AJ,17,FALSE),"")</f>
        <v/>
      </c>
      <c r="ABP23" t="str">
        <f>IFERROR(VLOOKUP(ABP25,YIELDS!$T:$AJ,17,FALSE),"")</f>
        <v/>
      </c>
      <c r="ABQ23" t="str">
        <f>IFERROR(VLOOKUP(ABQ25,YIELDS!$T:$AJ,17,FALSE),"")</f>
        <v/>
      </c>
      <c r="ABR23" t="str">
        <f>IFERROR(VLOOKUP(ABR25,YIELDS!$T:$AJ,17,FALSE),"")</f>
        <v/>
      </c>
      <c r="ABS23" t="str">
        <f>IFERROR(VLOOKUP(ABS25,YIELDS!$T:$AJ,17,FALSE),"")</f>
        <v/>
      </c>
      <c r="ABT23" t="str">
        <f>IFERROR(VLOOKUP(ABT25,YIELDS!$T:$AJ,17,FALSE),"")</f>
        <v/>
      </c>
      <c r="ABU23" t="str">
        <f>IFERROR(VLOOKUP(ABU25,YIELDS!$T:$AJ,17,FALSE),"")</f>
        <v/>
      </c>
      <c r="ABV23" t="str">
        <f>IFERROR(VLOOKUP(ABV25,YIELDS!$T:$AJ,17,FALSE),"")</f>
        <v/>
      </c>
      <c r="ABW23" t="str">
        <f>IFERROR(VLOOKUP(ABW25,YIELDS!$T:$AJ,17,FALSE),"")</f>
        <v/>
      </c>
      <c r="ABX23" t="str">
        <f>IFERROR(VLOOKUP(ABX25,YIELDS!$T:$AJ,17,FALSE),"")</f>
        <v/>
      </c>
      <c r="ABY23" t="str">
        <f>IFERROR(VLOOKUP(ABY25,YIELDS!$T:$AJ,17,FALSE),"")</f>
        <v/>
      </c>
      <c r="ABZ23" t="str">
        <f>IFERROR(VLOOKUP(ABZ25,YIELDS!$T:$AJ,17,FALSE),"")</f>
        <v/>
      </c>
      <c r="ACA23" t="str">
        <f>IFERROR(VLOOKUP(ACA25,YIELDS!$T:$AJ,17,FALSE),"")</f>
        <v/>
      </c>
      <c r="ACB23" t="str">
        <f>IFERROR(VLOOKUP(ACB25,YIELDS!$T:$AJ,17,FALSE),"")</f>
        <v/>
      </c>
      <c r="ACC23" t="str">
        <f>IFERROR(VLOOKUP(ACC25,YIELDS!$T:$AJ,17,FALSE),"")</f>
        <v/>
      </c>
      <c r="ACD23" t="str">
        <f>IFERROR(VLOOKUP(ACD25,YIELDS!$T:$AJ,17,FALSE),"")</f>
        <v/>
      </c>
      <c r="ACE23" t="str">
        <f>IFERROR(VLOOKUP(ACE25,YIELDS!$T:$AJ,17,FALSE),"")</f>
        <v/>
      </c>
      <c r="ACF23" t="str">
        <f>IFERROR(VLOOKUP(ACF25,YIELDS!$T:$AJ,17,FALSE),"")</f>
        <v/>
      </c>
      <c r="ACG23" t="str">
        <f>IFERROR(VLOOKUP(ACG25,YIELDS!$T:$AJ,17,FALSE),"")</f>
        <v/>
      </c>
      <c r="ACH23" t="str">
        <f>IFERROR(VLOOKUP(ACH25,YIELDS!$T:$AJ,17,FALSE),"")</f>
        <v/>
      </c>
      <c r="ACI23" t="str">
        <f>IFERROR(VLOOKUP(ACI25,YIELDS!$T:$AJ,17,FALSE),"")</f>
        <v/>
      </c>
      <c r="ACJ23" t="str">
        <f>IFERROR(VLOOKUP(ACJ25,YIELDS!$T:$AJ,17,FALSE),"")</f>
        <v/>
      </c>
      <c r="ACK23" t="str">
        <f>IFERROR(VLOOKUP(ACK25,YIELDS!$T:$AJ,17,FALSE),"")</f>
        <v/>
      </c>
      <c r="ACL23" t="str">
        <f>IFERROR(VLOOKUP(ACL25,YIELDS!$T:$AJ,17,FALSE),"")</f>
        <v/>
      </c>
      <c r="ACM23" t="str">
        <f>IFERROR(VLOOKUP(ACM25,YIELDS!$T:$AJ,17,FALSE),"")</f>
        <v/>
      </c>
      <c r="ACN23" t="str">
        <f>IFERROR(VLOOKUP(ACN25,YIELDS!$T:$AJ,17,FALSE),"")</f>
        <v/>
      </c>
      <c r="ACO23" t="str">
        <f>IFERROR(VLOOKUP(ACO25,YIELDS!$T:$AJ,17,FALSE),"")</f>
        <v/>
      </c>
      <c r="ACP23" t="str">
        <f>IFERROR(VLOOKUP(ACP25,YIELDS!$T:$AJ,17,FALSE),"")</f>
        <v/>
      </c>
      <c r="ACQ23" t="str">
        <f>IFERROR(VLOOKUP(ACQ25,YIELDS!$T:$AJ,17,FALSE),"")</f>
        <v/>
      </c>
      <c r="ACR23" t="str">
        <f>IFERROR(VLOOKUP(ACR25,YIELDS!$T:$AJ,17,FALSE),"")</f>
        <v/>
      </c>
      <c r="ACS23" t="str">
        <f>IFERROR(VLOOKUP(ACS25,YIELDS!$T:$AJ,17,FALSE),"")</f>
        <v/>
      </c>
      <c r="ACT23" t="str">
        <f>IFERROR(VLOOKUP(ACT25,YIELDS!$T:$AJ,17,FALSE),"")</f>
        <v/>
      </c>
      <c r="ACU23" t="str">
        <f>IFERROR(VLOOKUP(ACU25,YIELDS!$T:$AJ,17,FALSE),"")</f>
        <v/>
      </c>
      <c r="ACV23" t="str">
        <f>IFERROR(VLOOKUP(ACV25,YIELDS!$T:$AJ,17,FALSE),"")</f>
        <v/>
      </c>
      <c r="ACW23" t="str">
        <f>IFERROR(VLOOKUP(ACW25,YIELDS!$T:$AJ,17,FALSE),"")</f>
        <v/>
      </c>
      <c r="ACX23" t="str">
        <f>IFERROR(VLOOKUP(ACX25,YIELDS!$T:$AJ,17,FALSE),"")</f>
        <v/>
      </c>
      <c r="ACY23" t="str">
        <f>IFERROR(VLOOKUP(ACY25,YIELDS!$T:$AJ,17,FALSE),"")</f>
        <v/>
      </c>
      <c r="ACZ23" t="str">
        <f>IFERROR(VLOOKUP(ACZ25,YIELDS!$T:$AJ,17,FALSE),"")</f>
        <v/>
      </c>
      <c r="ADA23" t="str">
        <f>IFERROR(VLOOKUP(ADA25,YIELDS!$T:$AJ,17,FALSE),"")</f>
        <v/>
      </c>
      <c r="ADB23" t="str">
        <f>IFERROR(VLOOKUP(ADB25,YIELDS!$T:$AJ,17,FALSE),"")</f>
        <v/>
      </c>
      <c r="ADC23" t="str">
        <f>IFERROR(VLOOKUP(ADC25,YIELDS!$T:$AJ,17,FALSE),"")</f>
        <v/>
      </c>
      <c r="ADD23" t="str">
        <f>IFERROR(VLOOKUP(ADD25,YIELDS!$T:$AJ,17,FALSE),"")</f>
        <v/>
      </c>
      <c r="ADE23" t="str">
        <f>IFERROR(VLOOKUP(ADE25,YIELDS!$T:$AJ,17,FALSE),"")</f>
        <v/>
      </c>
      <c r="ADF23" t="str">
        <f>IFERROR(VLOOKUP(ADF25,YIELDS!$T:$AJ,17,FALSE),"")</f>
        <v/>
      </c>
      <c r="ADG23" t="str">
        <f>IFERROR(VLOOKUP(ADG25,YIELDS!$T:$AJ,17,FALSE),"")</f>
        <v/>
      </c>
      <c r="ADH23" t="str">
        <f>IFERROR(VLOOKUP(ADH25,YIELDS!$T:$AJ,17,FALSE),"")</f>
        <v/>
      </c>
      <c r="ADI23" t="str">
        <f>IFERROR(VLOOKUP(ADI25,YIELDS!$T:$AJ,17,FALSE),"")</f>
        <v/>
      </c>
      <c r="ADJ23" t="str">
        <f>IFERROR(VLOOKUP(ADJ25,YIELDS!$T:$AJ,17,FALSE),"")</f>
        <v/>
      </c>
      <c r="ADK23" t="str">
        <f>IFERROR(VLOOKUP(ADK25,YIELDS!$T:$AJ,17,FALSE),"")</f>
        <v/>
      </c>
      <c r="ADL23" t="str">
        <f>IFERROR(VLOOKUP(ADL25,YIELDS!$T:$AJ,17,FALSE),"")</f>
        <v/>
      </c>
      <c r="ADM23" t="str">
        <f>IFERROR(VLOOKUP(ADM25,YIELDS!$T:$AJ,17,FALSE),"")</f>
        <v/>
      </c>
      <c r="ADN23" t="str">
        <f>IFERROR(VLOOKUP(ADN25,YIELDS!$T:$AJ,17,FALSE),"")</f>
        <v/>
      </c>
      <c r="ADO23" t="str">
        <f>IFERROR(VLOOKUP(ADO25,YIELDS!$T:$AJ,17,FALSE),"")</f>
        <v/>
      </c>
      <c r="ADP23" t="str">
        <f>IFERROR(VLOOKUP(ADP25,YIELDS!$T:$AJ,17,FALSE),"")</f>
        <v/>
      </c>
      <c r="ADQ23" t="str">
        <f>IFERROR(VLOOKUP(ADQ25,YIELDS!$T:$AJ,17,FALSE),"")</f>
        <v/>
      </c>
      <c r="ADR23" t="str">
        <f>IFERROR(VLOOKUP(ADR25,YIELDS!$T:$AJ,17,FALSE),"")</f>
        <v/>
      </c>
      <c r="ADS23" t="str">
        <f>IFERROR(VLOOKUP(ADS25,YIELDS!$T:$AJ,17,FALSE),"")</f>
        <v/>
      </c>
      <c r="ADT23" t="str">
        <f>IFERROR(VLOOKUP(ADT25,YIELDS!$T:$AJ,17,FALSE),"")</f>
        <v/>
      </c>
      <c r="ADU23" t="str">
        <f>IFERROR(VLOOKUP(ADU25,YIELDS!$T:$AJ,17,FALSE),"")</f>
        <v/>
      </c>
      <c r="ADV23" t="str">
        <f>IFERROR(VLOOKUP(ADV25,YIELDS!$T:$AJ,17,FALSE),"")</f>
        <v/>
      </c>
      <c r="ADW23" t="str">
        <f>IFERROR(VLOOKUP(ADW25,YIELDS!$T:$AJ,17,FALSE),"")</f>
        <v/>
      </c>
      <c r="ADX23" t="str">
        <f>IFERROR(VLOOKUP(ADX25,YIELDS!$T:$AJ,17,FALSE),"")</f>
        <v/>
      </c>
      <c r="ADY23" t="str">
        <f>IFERROR(VLOOKUP(ADY25,YIELDS!$T:$AJ,17,FALSE),"")</f>
        <v/>
      </c>
      <c r="ADZ23" t="str">
        <f>IFERROR(VLOOKUP(ADZ25,YIELDS!$T:$AJ,17,FALSE),"")</f>
        <v/>
      </c>
      <c r="AEA23" t="str">
        <f>IFERROR(VLOOKUP(AEA25,YIELDS!$T:$AJ,17,FALSE),"")</f>
        <v/>
      </c>
      <c r="AEB23" t="str">
        <f>IFERROR(VLOOKUP(AEB25,YIELDS!$T:$AJ,17,FALSE),"")</f>
        <v/>
      </c>
      <c r="AEC23" t="str">
        <f>IFERROR(VLOOKUP(AEC25,YIELDS!$T:$AJ,17,FALSE),"")</f>
        <v/>
      </c>
      <c r="AED23" t="str">
        <f>IFERROR(VLOOKUP(AED25,YIELDS!$T:$AJ,17,FALSE),"")</f>
        <v/>
      </c>
      <c r="AEE23" t="str">
        <f>IFERROR(VLOOKUP(AEE25,YIELDS!$T:$AJ,17,FALSE),"")</f>
        <v/>
      </c>
      <c r="AEF23" t="str">
        <f>IFERROR(VLOOKUP(AEF25,YIELDS!$T:$AJ,17,FALSE),"")</f>
        <v/>
      </c>
      <c r="AEG23" t="str">
        <f>IFERROR(VLOOKUP(AEG25,YIELDS!$T:$AJ,17,FALSE),"")</f>
        <v/>
      </c>
      <c r="AEH23" t="str">
        <f>IFERROR(VLOOKUP(AEH25,YIELDS!$T:$AJ,17,FALSE),"")</f>
        <v/>
      </c>
      <c r="AEI23" t="str">
        <f>IFERROR(VLOOKUP(AEI25,YIELDS!$T:$AJ,17,FALSE),"")</f>
        <v/>
      </c>
      <c r="AEJ23" t="str">
        <f>IFERROR(VLOOKUP(AEJ25,YIELDS!$T:$AJ,17,FALSE),"")</f>
        <v/>
      </c>
      <c r="AEK23" t="str">
        <f>IFERROR(VLOOKUP(AEK25,YIELDS!$T:$AJ,17,FALSE),"")</f>
        <v/>
      </c>
      <c r="AEL23" t="str">
        <f>IFERROR(VLOOKUP(AEL25,YIELDS!$T:$AJ,17,FALSE),"")</f>
        <v/>
      </c>
      <c r="AEM23" t="str">
        <f>IFERROR(VLOOKUP(AEM25,YIELDS!$T:$AJ,17,FALSE),"")</f>
        <v/>
      </c>
      <c r="AEN23" t="str">
        <f>IFERROR(VLOOKUP(AEN25,YIELDS!$T:$AJ,17,FALSE),"")</f>
        <v/>
      </c>
      <c r="AEO23" t="str">
        <f>IFERROR(VLOOKUP(AEO25,YIELDS!$T:$AJ,17,FALSE),"")</f>
        <v/>
      </c>
      <c r="AEP23" t="str">
        <f>IFERROR(VLOOKUP(AEP25,YIELDS!$T:$AJ,17,FALSE),"")</f>
        <v/>
      </c>
      <c r="AEQ23" t="str">
        <f>IFERROR(VLOOKUP(AEQ25,YIELDS!$T:$AJ,17,FALSE),"")</f>
        <v/>
      </c>
      <c r="AER23" t="str">
        <f>IFERROR(VLOOKUP(AER25,YIELDS!$T:$AJ,17,FALSE),"")</f>
        <v/>
      </c>
      <c r="AES23" t="str">
        <f>IFERROR(VLOOKUP(AES25,YIELDS!$T:$AJ,17,FALSE),"")</f>
        <v/>
      </c>
      <c r="AET23" t="str">
        <f>IFERROR(VLOOKUP(AET25,YIELDS!$T:$AJ,17,FALSE),"")</f>
        <v/>
      </c>
      <c r="AEU23" t="str">
        <f>IFERROR(VLOOKUP(AEU25,YIELDS!$T:$AJ,17,FALSE),"")</f>
        <v/>
      </c>
      <c r="AEV23" t="str">
        <f>IFERROR(VLOOKUP(AEV25,YIELDS!$T:$AJ,17,FALSE),"")</f>
        <v/>
      </c>
      <c r="AEW23" t="str">
        <f>IFERROR(VLOOKUP(AEW25,YIELDS!$T:$AJ,17,FALSE),"")</f>
        <v/>
      </c>
      <c r="AEX23" t="str">
        <f>IFERROR(VLOOKUP(AEX25,YIELDS!$T:$AJ,17,FALSE),"")</f>
        <v/>
      </c>
      <c r="AEY23" t="str">
        <f>IFERROR(VLOOKUP(AEY25,YIELDS!$T:$AJ,17,FALSE),"")</f>
        <v/>
      </c>
      <c r="AEZ23" t="str">
        <f>IFERROR(VLOOKUP(AEZ25,YIELDS!$T:$AJ,17,FALSE),"")</f>
        <v/>
      </c>
      <c r="AFA23" t="str">
        <f>IFERROR(VLOOKUP(AFA25,YIELDS!$T:$AJ,17,FALSE),"")</f>
        <v/>
      </c>
      <c r="AFB23" t="str">
        <f>IFERROR(VLOOKUP(AFB25,YIELDS!$T:$AJ,17,FALSE),"")</f>
        <v/>
      </c>
      <c r="AFC23" t="str">
        <f>IFERROR(VLOOKUP(AFC25,YIELDS!$T:$AJ,17,FALSE),"")</f>
        <v/>
      </c>
      <c r="AFD23" t="str">
        <f>IFERROR(VLOOKUP(AFD25,YIELDS!$T:$AJ,17,FALSE),"")</f>
        <v/>
      </c>
      <c r="AFE23" t="str">
        <f>IFERROR(VLOOKUP(AFE25,YIELDS!$T:$AJ,17,FALSE),"")</f>
        <v/>
      </c>
      <c r="AFF23" t="str">
        <f>IFERROR(VLOOKUP(AFF25,YIELDS!$T:$AJ,17,FALSE),"")</f>
        <v/>
      </c>
      <c r="AFG23" t="str">
        <f>IFERROR(VLOOKUP(AFG25,YIELDS!$T:$AJ,17,FALSE),"")</f>
        <v/>
      </c>
      <c r="AFH23" t="str">
        <f>IFERROR(VLOOKUP(AFH25,YIELDS!$T:$AJ,17,FALSE),"")</f>
        <v/>
      </c>
      <c r="AFI23" t="str">
        <f>IFERROR(VLOOKUP(AFI25,YIELDS!$T:$AJ,17,FALSE),"")</f>
        <v/>
      </c>
      <c r="AFJ23" t="str">
        <f>IFERROR(VLOOKUP(AFJ25,YIELDS!$T:$AJ,17,FALSE),"")</f>
        <v/>
      </c>
      <c r="AFK23" t="str">
        <f>IFERROR(VLOOKUP(AFK25,YIELDS!$T:$AJ,17,FALSE),"")</f>
        <v/>
      </c>
      <c r="AFL23" t="str">
        <f>IFERROR(VLOOKUP(AFL25,YIELDS!$T:$AJ,17,FALSE),"")</f>
        <v/>
      </c>
      <c r="AFM23" t="str">
        <f>IFERROR(VLOOKUP(AFM25,YIELDS!$T:$AJ,17,FALSE),"")</f>
        <v/>
      </c>
      <c r="AFN23" t="str">
        <f>IFERROR(VLOOKUP(AFN25,YIELDS!$T:$AJ,17,FALSE),"")</f>
        <v/>
      </c>
      <c r="AFO23" t="str">
        <f>IFERROR(VLOOKUP(AFO25,YIELDS!$T:$AJ,17,FALSE),"")</f>
        <v/>
      </c>
      <c r="AFP23" t="str">
        <f>IFERROR(VLOOKUP(AFP25,YIELDS!$T:$AJ,17,FALSE),"")</f>
        <v/>
      </c>
      <c r="AFQ23" t="str">
        <f>IFERROR(VLOOKUP(AFQ25,YIELDS!$T:$AJ,17,FALSE),"")</f>
        <v/>
      </c>
      <c r="AFR23" t="str">
        <f>IFERROR(VLOOKUP(AFR25,YIELDS!$T:$AJ,17,FALSE),"")</f>
        <v/>
      </c>
      <c r="AFS23" t="str">
        <f>IFERROR(VLOOKUP(AFS25,YIELDS!$T:$AJ,17,FALSE),"")</f>
        <v/>
      </c>
      <c r="AFT23" t="str">
        <f>IFERROR(VLOOKUP(AFT25,YIELDS!$T:$AJ,17,FALSE),"")</f>
        <v/>
      </c>
      <c r="AFU23" t="str">
        <f>IFERROR(VLOOKUP(AFU25,YIELDS!$T:$AJ,17,FALSE),"")</f>
        <v/>
      </c>
      <c r="AFV23" t="str">
        <f>IFERROR(VLOOKUP(AFV25,YIELDS!$T:$AJ,17,FALSE),"")</f>
        <v/>
      </c>
      <c r="AFW23" t="str">
        <f>IFERROR(VLOOKUP(AFW25,YIELDS!$T:$AJ,17,FALSE),"")</f>
        <v/>
      </c>
      <c r="AFX23" t="str">
        <f>IFERROR(VLOOKUP(AFX25,YIELDS!$T:$AJ,17,FALSE),"")</f>
        <v/>
      </c>
      <c r="AFY23" t="str">
        <f>IFERROR(VLOOKUP(AFY25,YIELDS!$T:$AJ,17,FALSE),"")</f>
        <v/>
      </c>
      <c r="AFZ23" t="str">
        <f>IFERROR(VLOOKUP(AFZ25,YIELDS!$T:$AJ,17,FALSE),"")</f>
        <v/>
      </c>
      <c r="AGA23" t="str">
        <f>IFERROR(VLOOKUP(AGA25,YIELDS!$T:$AJ,17,FALSE),"")</f>
        <v/>
      </c>
      <c r="AGB23" t="str">
        <f>IFERROR(VLOOKUP(AGB25,YIELDS!$T:$AJ,17,FALSE),"")</f>
        <v/>
      </c>
      <c r="AGC23" t="str">
        <f>IFERROR(VLOOKUP(AGC25,YIELDS!$T:$AJ,17,FALSE),"")</f>
        <v/>
      </c>
      <c r="AGD23" t="str">
        <f>IFERROR(VLOOKUP(AGD25,YIELDS!$T:$AJ,17,FALSE),"")</f>
        <v/>
      </c>
      <c r="AGE23" t="str">
        <f>IFERROR(VLOOKUP(AGE25,YIELDS!$T:$AJ,17,FALSE),"")</f>
        <v/>
      </c>
      <c r="AGF23" t="str">
        <f>IFERROR(VLOOKUP(AGF25,YIELDS!$T:$AJ,17,FALSE),"")</f>
        <v/>
      </c>
      <c r="AGG23" t="str">
        <f>IFERROR(VLOOKUP(AGG25,YIELDS!$T:$AJ,17,FALSE),"")</f>
        <v/>
      </c>
      <c r="AGH23" t="str">
        <f>IFERROR(VLOOKUP(AGH25,YIELDS!$T:$AJ,17,FALSE),"")</f>
        <v/>
      </c>
      <c r="AGI23" t="str">
        <f>IFERROR(VLOOKUP(AGI25,YIELDS!$T:$AJ,17,FALSE),"")</f>
        <v/>
      </c>
      <c r="AGJ23" t="str">
        <f>IFERROR(VLOOKUP(AGJ25,YIELDS!$T:$AJ,17,FALSE),"")</f>
        <v/>
      </c>
      <c r="AGK23" t="str">
        <f>IFERROR(VLOOKUP(AGK25,YIELDS!$T:$AJ,17,FALSE),"")</f>
        <v/>
      </c>
      <c r="AGL23" t="str">
        <f>IFERROR(VLOOKUP(AGL25,YIELDS!$T:$AJ,17,FALSE),"")</f>
        <v/>
      </c>
      <c r="AGM23" t="str">
        <f>IFERROR(VLOOKUP(AGM25,YIELDS!$T:$AJ,17,FALSE),"")</f>
        <v/>
      </c>
      <c r="AGN23" t="str">
        <f>IFERROR(VLOOKUP(AGN25,YIELDS!$T:$AJ,17,FALSE),"")</f>
        <v/>
      </c>
      <c r="AGO23" t="str">
        <f>IFERROR(VLOOKUP(AGO25,YIELDS!$T:$AJ,17,FALSE),"")</f>
        <v/>
      </c>
      <c r="AGP23" t="str">
        <f>IFERROR(VLOOKUP(AGP25,YIELDS!$T:$AJ,17,FALSE),"")</f>
        <v/>
      </c>
      <c r="AGQ23" t="str">
        <f>IFERROR(VLOOKUP(AGQ25,YIELDS!$T:$AJ,17,FALSE),"")</f>
        <v/>
      </c>
      <c r="AGR23" t="str">
        <f>IFERROR(VLOOKUP(AGR25,YIELDS!$T:$AJ,17,FALSE),"")</f>
        <v/>
      </c>
      <c r="AGS23" t="str">
        <f>IFERROR(VLOOKUP(AGS25,YIELDS!$T:$AJ,17,FALSE),"")</f>
        <v/>
      </c>
      <c r="AGT23" t="str">
        <f>IFERROR(VLOOKUP(AGT25,YIELDS!$T:$AJ,17,FALSE),"")</f>
        <v/>
      </c>
      <c r="AGU23" t="str">
        <f>IFERROR(VLOOKUP(AGU25,YIELDS!$T:$AJ,17,FALSE),"")</f>
        <v/>
      </c>
      <c r="AGV23" t="str">
        <f>IFERROR(VLOOKUP(AGV25,YIELDS!$T:$AJ,17,FALSE),"")</f>
        <v/>
      </c>
      <c r="AGW23" t="str">
        <f>IFERROR(VLOOKUP(AGW25,YIELDS!$T:$AJ,17,FALSE),"")</f>
        <v/>
      </c>
      <c r="AGX23" t="str">
        <f>IFERROR(VLOOKUP(AGX25,YIELDS!$T:$AJ,17,FALSE),"")</f>
        <v/>
      </c>
      <c r="AGY23" t="str">
        <f>IFERROR(VLOOKUP(AGY25,YIELDS!$T:$AJ,17,FALSE),"")</f>
        <v/>
      </c>
      <c r="AGZ23" t="str">
        <f>IFERROR(VLOOKUP(AGZ25,YIELDS!$T:$AJ,17,FALSE),"")</f>
        <v/>
      </c>
      <c r="AHA23" t="str">
        <f>IFERROR(VLOOKUP(AHA25,YIELDS!$T:$AJ,17,FALSE),"")</f>
        <v/>
      </c>
      <c r="AHB23" t="str">
        <f>IFERROR(VLOOKUP(AHB25,YIELDS!$T:$AJ,17,FALSE),"")</f>
        <v/>
      </c>
      <c r="AHC23" t="str">
        <f>IFERROR(VLOOKUP(AHC25,YIELDS!$T:$AJ,17,FALSE),"")</f>
        <v/>
      </c>
      <c r="AHD23" t="str">
        <f>IFERROR(VLOOKUP(AHD25,YIELDS!$T:$AJ,17,FALSE),"")</f>
        <v/>
      </c>
      <c r="AHE23" t="str">
        <f>IFERROR(VLOOKUP(AHE25,YIELDS!$T:$AJ,17,FALSE),"")</f>
        <v/>
      </c>
      <c r="AHF23" t="str">
        <f>IFERROR(VLOOKUP(AHF25,YIELDS!$T:$AJ,17,FALSE),"")</f>
        <v/>
      </c>
      <c r="AHG23" t="str">
        <f>IFERROR(VLOOKUP(AHG25,YIELDS!$T:$AJ,17,FALSE),"")</f>
        <v/>
      </c>
      <c r="AHH23" t="str">
        <f>IFERROR(VLOOKUP(AHH25,YIELDS!$T:$AJ,17,FALSE),"")</f>
        <v/>
      </c>
      <c r="AHI23" t="str">
        <f>IFERROR(VLOOKUP(AHI25,YIELDS!$T:$AJ,17,FALSE),"")</f>
        <v/>
      </c>
      <c r="AHJ23" t="str">
        <f>IFERROR(VLOOKUP(AHJ25,YIELDS!$T:$AJ,17,FALSE),"")</f>
        <v/>
      </c>
      <c r="AHK23" t="str">
        <f>IFERROR(VLOOKUP(AHK25,YIELDS!$T:$AJ,17,FALSE),"")</f>
        <v/>
      </c>
      <c r="AHL23" t="str">
        <f>IFERROR(VLOOKUP(AHL25,YIELDS!$T:$AJ,17,FALSE),"")</f>
        <v/>
      </c>
      <c r="AHM23" t="str">
        <f>IFERROR(VLOOKUP(AHM25,YIELDS!$T:$AJ,17,FALSE),"")</f>
        <v/>
      </c>
      <c r="AHN23" t="str">
        <f>IFERROR(VLOOKUP(AHN25,YIELDS!$T:$AJ,17,FALSE),"")</f>
        <v/>
      </c>
      <c r="AHO23" t="str">
        <f>IFERROR(VLOOKUP(AHO25,YIELDS!$T:$AJ,17,FALSE),"")</f>
        <v/>
      </c>
      <c r="AHP23" t="str">
        <f>IFERROR(VLOOKUP(AHP25,YIELDS!$T:$AJ,17,FALSE),"")</f>
        <v/>
      </c>
      <c r="AHQ23" t="str">
        <f>IFERROR(VLOOKUP(AHQ25,YIELDS!$T:$AJ,17,FALSE),"")</f>
        <v/>
      </c>
      <c r="AHR23" t="str">
        <f>IFERROR(VLOOKUP(AHR25,YIELDS!$T:$AJ,17,FALSE),"")</f>
        <v/>
      </c>
      <c r="AHS23" t="str">
        <f>IFERROR(VLOOKUP(AHS25,YIELDS!$T:$AJ,17,FALSE),"")</f>
        <v/>
      </c>
      <c r="AHT23" t="str">
        <f>IFERROR(VLOOKUP(AHT25,YIELDS!$T:$AJ,17,FALSE),"")</f>
        <v/>
      </c>
      <c r="AHU23" t="str">
        <f>IFERROR(VLOOKUP(AHU25,YIELDS!$T:$AJ,17,FALSE),"")</f>
        <v/>
      </c>
      <c r="AHV23" t="str">
        <f>IFERROR(VLOOKUP(AHV25,YIELDS!$T:$AJ,17,FALSE),"")</f>
        <v/>
      </c>
      <c r="AHW23" t="str">
        <f>IFERROR(VLOOKUP(AHW25,YIELDS!$T:$AJ,17,FALSE),"")</f>
        <v/>
      </c>
      <c r="AHX23" t="str">
        <f>IFERROR(VLOOKUP(AHX25,YIELDS!$T:$AJ,17,FALSE),"")</f>
        <v/>
      </c>
      <c r="AHY23" t="str">
        <f>IFERROR(VLOOKUP(AHY25,YIELDS!$T:$AJ,17,FALSE),"")</f>
        <v/>
      </c>
      <c r="AHZ23" t="str">
        <f>IFERROR(VLOOKUP(AHZ25,YIELDS!$T:$AJ,17,FALSE),"")</f>
        <v/>
      </c>
      <c r="AIA23" t="str">
        <f>IFERROR(VLOOKUP(AIA25,YIELDS!$T:$AJ,17,FALSE),"")</f>
        <v/>
      </c>
      <c r="AIB23" t="str">
        <f>IFERROR(VLOOKUP(AIB25,YIELDS!$T:$AJ,17,FALSE),"")</f>
        <v/>
      </c>
      <c r="AIC23" t="str">
        <f>IFERROR(VLOOKUP(AIC25,YIELDS!$T:$AJ,17,FALSE),"")</f>
        <v/>
      </c>
      <c r="AID23" t="str">
        <f>IFERROR(VLOOKUP(AID25,YIELDS!$T:$AJ,17,FALSE),"")</f>
        <v/>
      </c>
      <c r="AIE23" t="str">
        <f>IFERROR(VLOOKUP(AIE25,YIELDS!$T:$AJ,17,FALSE),"")</f>
        <v/>
      </c>
      <c r="AIF23" t="str">
        <f>IFERROR(VLOOKUP(AIF25,YIELDS!$T:$AJ,17,FALSE),"")</f>
        <v/>
      </c>
      <c r="AIG23" t="str">
        <f>IFERROR(VLOOKUP(AIG25,YIELDS!$T:$AJ,17,FALSE),"")</f>
        <v/>
      </c>
      <c r="AIH23" t="str">
        <f>IFERROR(VLOOKUP(AIH25,YIELDS!$T:$AJ,17,FALSE),"")</f>
        <v/>
      </c>
      <c r="AII23" t="str">
        <f>IFERROR(VLOOKUP(AII25,YIELDS!$T:$AJ,17,FALSE),"")</f>
        <v/>
      </c>
      <c r="AIJ23" t="str">
        <f>IFERROR(VLOOKUP(AIJ25,YIELDS!$T:$AJ,17,FALSE),"")</f>
        <v/>
      </c>
      <c r="AIK23" t="str">
        <f>IFERROR(VLOOKUP(AIK25,YIELDS!$T:$AJ,17,FALSE),"")</f>
        <v/>
      </c>
      <c r="AIL23" t="str">
        <f>IFERROR(VLOOKUP(AIL25,YIELDS!$T:$AJ,17,FALSE),"")</f>
        <v/>
      </c>
      <c r="AIM23" t="str">
        <f>IFERROR(VLOOKUP(AIM25,YIELDS!$T:$AJ,17,FALSE),"")</f>
        <v/>
      </c>
      <c r="AIN23" t="str">
        <f>IFERROR(VLOOKUP(AIN25,YIELDS!$T:$AJ,17,FALSE),"")</f>
        <v/>
      </c>
      <c r="AIO23" t="str">
        <f>IFERROR(VLOOKUP(AIO25,YIELDS!$T:$AJ,17,FALSE),"")</f>
        <v/>
      </c>
      <c r="AIP23" t="str">
        <f>IFERROR(VLOOKUP(AIP25,YIELDS!$T:$AJ,17,FALSE),"")</f>
        <v/>
      </c>
      <c r="AIQ23" t="str">
        <f>IFERROR(VLOOKUP(AIQ25,YIELDS!$T:$AJ,17,FALSE),"")</f>
        <v/>
      </c>
      <c r="AIR23" t="str">
        <f>IFERROR(VLOOKUP(AIR25,YIELDS!$T:$AJ,17,FALSE),"")</f>
        <v/>
      </c>
      <c r="AIS23" t="str">
        <f>IFERROR(VLOOKUP(AIS25,YIELDS!$T:$AJ,17,FALSE),"")</f>
        <v/>
      </c>
      <c r="AIT23" t="str">
        <f>IFERROR(VLOOKUP(AIT25,YIELDS!$T:$AJ,17,FALSE),"")</f>
        <v/>
      </c>
      <c r="AIU23" t="str">
        <f>IFERROR(VLOOKUP(AIU25,YIELDS!$T:$AJ,17,FALSE),"")</f>
        <v/>
      </c>
      <c r="AIV23" t="str">
        <f>IFERROR(VLOOKUP(AIV25,YIELDS!$T:$AJ,17,FALSE),"")</f>
        <v/>
      </c>
      <c r="AIW23" t="str">
        <f>IFERROR(VLOOKUP(AIW25,YIELDS!$T:$AJ,17,FALSE),"")</f>
        <v/>
      </c>
      <c r="AIX23" t="str">
        <f>IFERROR(VLOOKUP(AIX25,YIELDS!$T:$AJ,17,FALSE),"")</f>
        <v/>
      </c>
      <c r="AIY23" t="str">
        <f>IFERROR(VLOOKUP(AIY25,YIELDS!$T:$AJ,17,FALSE),"")</f>
        <v/>
      </c>
      <c r="AIZ23" t="str">
        <f>IFERROR(VLOOKUP(AIZ25,YIELDS!$T:$AJ,17,FALSE),"")</f>
        <v/>
      </c>
      <c r="AJA23" t="str">
        <f>IFERROR(VLOOKUP(AJA25,YIELDS!$T:$AJ,17,FALSE),"")</f>
        <v/>
      </c>
      <c r="AJB23" t="str">
        <f>IFERROR(VLOOKUP(AJB25,YIELDS!$T:$AJ,17,FALSE),"")</f>
        <v/>
      </c>
      <c r="AJC23" t="str">
        <f>IFERROR(VLOOKUP(AJC25,YIELDS!$T:$AJ,17,FALSE),"")</f>
        <v/>
      </c>
      <c r="AJD23" t="str">
        <f>IFERROR(VLOOKUP(AJD25,YIELDS!$T:$AJ,17,FALSE),"")</f>
        <v/>
      </c>
      <c r="AJE23" t="str">
        <f>IFERROR(VLOOKUP(AJE25,YIELDS!$T:$AJ,17,FALSE),"")</f>
        <v/>
      </c>
      <c r="AJF23" t="str">
        <f>IFERROR(VLOOKUP(AJF25,YIELDS!$T:$AJ,17,FALSE),"")</f>
        <v/>
      </c>
      <c r="AJG23" t="str">
        <f>IFERROR(VLOOKUP(AJG25,YIELDS!$T:$AJ,17,FALSE),"")</f>
        <v/>
      </c>
      <c r="AJH23" t="str">
        <f>IFERROR(VLOOKUP(AJH25,YIELDS!$T:$AJ,17,FALSE),"")</f>
        <v/>
      </c>
      <c r="AJI23" t="str">
        <f>IFERROR(VLOOKUP(AJI25,YIELDS!$T:$AJ,17,FALSE),"")</f>
        <v/>
      </c>
      <c r="AJJ23" t="str">
        <f>IFERROR(VLOOKUP(AJJ25,YIELDS!$T:$AJ,17,FALSE),"")</f>
        <v/>
      </c>
      <c r="AJK23" t="str">
        <f>IFERROR(VLOOKUP(AJK25,YIELDS!$T:$AJ,17,FALSE),"")</f>
        <v/>
      </c>
      <c r="AJL23" t="str">
        <f>IFERROR(VLOOKUP(AJL25,YIELDS!$T:$AJ,17,FALSE),"")</f>
        <v/>
      </c>
      <c r="AJM23" t="str">
        <f>IFERROR(VLOOKUP(AJM25,YIELDS!$T:$AJ,17,FALSE),"")</f>
        <v/>
      </c>
      <c r="AJN23" t="str">
        <f>IFERROR(VLOOKUP(AJN25,YIELDS!$T:$AJ,17,FALSE),"")</f>
        <v/>
      </c>
      <c r="AJO23" t="str">
        <f>IFERROR(VLOOKUP(AJO25,YIELDS!$T:$AJ,17,FALSE),"")</f>
        <v/>
      </c>
      <c r="AJP23" t="str">
        <f>IFERROR(VLOOKUP(AJP25,YIELDS!$T:$AJ,17,FALSE),"")</f>
        <v/>
      </c>
      <c r="AJQ23" t="str">
        <f>IFERROR(VLOOKUP(AJQ25,YIELDS!$T:$AJ,17,FALSE),"")</f>
        <v/>
      </c>
      <c r="AJR23" t="str">
        <f>IFERROR(VLOOKUP(AJR25,YIELDS!$T:$AJ,17,FALSE),"")</f>
        <v/>
      </c>
      <c r="AJS23" t="str">
        <f>IFERROR(VLOOKUP(AJS25,YIELDS!$T:$AJ,17,FALSE),"")</f>
        <v/>
      </c>
      <c r="AJT23" t="str">
        <f>IFERROR(VLOOKUP(AJT25,YIELDS!$T:$AJ,17,FALSE),"")</f>
        <v/>
      </c>
      <c r="AJU23" t="str">
        <f>IFERROR(VLOOKUP(AJU25,YIELDS!$T:$AJ,17,FALSE),"")</f>
        <v/>
      </c>
      <c r="AJV23" t="str">
        <f>IFERROR(VLOOKUP(AJV25,YIELDS!$T:$AJ,17,FALSE),"")</f>
        <v/>
      </c>
      <c r="AJW23" t="str">
        <f>IFERROR(VLOOKUP(AJW25,YIELDS!$T:$AJ,17,FALSE),"")</f>
        <v/>
      </c>
      <c r="AJX23" t="str">
        <f>IFERROR(VLOOKUP(AJX25,YIELDS!$T:$AJ,17,FALSE),"")</f>
        <v/>
      </c>
      <c r="AJY23" t="str">
        <f>IFERROR(VLOOKUP(AJY25,YIELDS!$T:$AJ,17,FALSE),"")</f>
        <v/>
      </c>
      <c r="AJZ23" t="str">
        <f>IFERROR(VLOOKUP(AJZ25,YIELDS!$T:$AJ,17,FALSE),"")</f>
        <v/>
      </c>
      <c r="AKA23" t="str">
        <f>IFERROR(VLOOKUP(AKA25,YIELDS!$T:$AJ,17,FALSE),"")</f>
        <v/>
      </c>
      <c r="AKB23" t="str">
        <f>IFERROR(VLOOKUP(AKB25,YIELDS!$T:$AJ,17,FALSE),"")</f>
        <v/>
      </c>
      <c r="AKC23" t="str">
        <f>IFERROR(VLOOKUP(AKC25,YIELDS!$T:$AJ,17,FALSE),"")</f>
        <v/>
      </c>
      <c r="AKD23" t="str">
        <f>IFERROR(VLOOKUP(AKD25,YIELDS!$T:$AJ,17,FALSE),"")</f>
        <v/>
      </c>
      <c r="AKE23" t="str">
        <f>IFERROR(VLOOKUP(AKE25,YIELDS!$T:$AJ,17,FALSE),"")</f>
        <v/>
      </c>
      <c r="AKF23" t="str">
        <f>IFERROR(VLOOKUP(AKF25,YIELDS!$T:$AJ,17,FALSE),"")</f>
        <v/>
      </c>
      <c r="AKG23" t="str">
        <f>IFERROR(VLOOKUP(AKG25,YIELDS!$T:$AJ,17,FALSE),"")</f>
        <v/>
      </c>
      <c r="AKH23" t="str">
        <f>IFERROR(VLOOKUP(AKH25,YIELDS!$T:$AJ,17,FALSE),"")</f>
        <v/>
      </c>
      <c r="AKI23" t="str">
        <f>IFERROR(VLOOKUP(AKI25,YIELDS!$T:$AJ,17,FALSE),"")</f>
        <v/>
      </c>
      <c r="AKJ23" t="str">
        <f>IFERROR(VLOOKUP(AKJ25,YIELDS!$T:$AJ,17,FALSE),"")</f>
        <v/>
      </c>
      <c r="AKK23" t="str">
        <f>IFERROR(VLOOKUP(AKK25,YIELDS!$T:$AJ,17,FALSE),"")</f>
        <v/>
      </c>
      <c r="AKL23" t="str">
        <f>IFERROR(VLOOKUP(AKL25,YIELDS!$T:$AJ,17,FALSE),"")</f>
        <v/>
      </c>
      <c r="AKM23" t="str">
        <f>IFERROR(VLOOKUP(AKM25,YIELDS!$T:$AJ,17,FALSE),"")</f>
        <v/>
      </c>
      <c r="AKN23" t="str">
        <f>IFERROR(VLOOKUP(AKN25,YIELDS!$T:$AJ,17,FALSE),"")</f>
        <v/>
      </c>
      <c r="AKO23" t="str">
        <f>IFERROR(VLOOKUP(AKO25,YIELDS!$T:$AJ,17,FALSE),"")</f>
        <v/>
      </c>
      <c r="AKP23" t="str">
        <f>IFERROR(VLOOKUP(AKP25,YIELDS!$T:$AJ,17,FALSE),"")</f>
        <v/>
      </c>
      <c r="AKQ23" t="str">
        <f>IFERROR(VLOOKUP(AKQ25,YIELDS!$T:$AJ,17,FALSE),"")</f>
        <v/>
      </c>
      <c r="AKR23" t="str">
        <f>IFERROR(VLOOKUP(AKR25,YIELDS!$T:$AJ,17,FALSE),"")</f>
        <v/>
      </c>
      <c r="AKS23" t="str">
        <f>IFERROR(VLOOKUP(AKS25,YIELDS!$T:$AJ,17,FALSE),"")</f>
        <v/>
      </c>
      <c r="AKT23" t="str">
        <f>IFERROR(VLOOKUP(AKT25,YIELDS!$T:$AJ,17,FALSE),"")</f>
        <v/>
      </c>
      <c r="AKU23" t="str">
        <f>IFERROR(VLOOKUP(AKU25,YIELDS!$T:$AJ,17,FALSE),"")</f>
        <v/>
      </c>
      <c r="AKV23" t="str">
        <f>IFERROR(VLOOKUP(AKV25,YIELDS!$T:$AJ,17,FALSE),"")</f>
        <v/>
      </c>
      <c r="AKW23" t="str">
        <f>IFERROR(VLOOKUP(AKW25,YIELDS!$T:$AJ,17,FALSE),"")</f>
        <v/>
      </c>
      <c r="AKX23" t="str">
        <f>IFERROR(VLOOKUP(AKX25,YIELDS!$T:$AJ,17,FALSE),"")</f>
        <v/>
      </c>
      <c r="AKY23" t="str">
        <f>IFERROR(VLOOKUP(AKY25,YIELDS!$T:$AJ,17,FALSE),"")</f>
        <v/>
      </c>
      <c r="AKZ23" t="str">
        <f>IFERROR(VLOOKUP(AKZ25,YIELDS!$T:$AJ,17,FALSE),"")</f>
        <v/>
      </c>
      <c r="ALA23" t="str">
        <f>IFERROR(VLOOKUP(ALA25,YIELDS!$T:$AJ,17,FALSE),"")</f>
        <v/>
      </c>
      <c r="ALB23" t="str">
        <f>IFERROR(VLOOKUP(ALB25,YIELDS!$T:$AJ,17,FALSE),"")</f>
        <v/>
      </c>
      <c r="ALC23" t="str">
        <f>IFERROR(VLOOKUP(ALC25,YIELDS!$T:$AJ,17,FALSE),"")</f>
        <v/>
      </c>
      <c r="ALD23" t="str">
        <f>IFERROR(VLOOKUP(ALD25,YIELDS!$T:$AJ,17,FALSE),"")</f>
        <v/>
      </c>
      <c r="ALE23" t="str">
        <f>IFERROR(VLOOKUP(ALE25,YIELDS!$T:$AJ,17,FALSE),"")</f>
        <v/>
      </c>
      <c r="ALF23" t="str">
        <f>IFERROR(VLOOKUP(ALF25,YIELDS!$T:$AJ,17,FALSE),"")</f>
        <v/>
      </c>
      <c r="ALG23" t="str">
        <f>IFERROR(VLOOKUP(ALG25,YIELDS!$T:$AJ,17,FALSE),"")</f>
        <v/>
      </c>
      <c r="ALH23" t="str">
        <f>IFERROR(VLOOKUP(ALH25,YIELDS!$T:$AJ,17,FALSE),"")</f>
        <v/>
      </c>
      <c r="ALI23" t="str">
        <f>IFERROR(VLOOKUP(ALI25,YIELDS!$T:$AJ,17,FALSE),"")</f>
        <v/>
      </c>
      <c r="ALJ23" t="str">
        <f>IFERROR(VLOOKUP(ALJ25,YIELDS!$T:$AJ,17,FALSE),"")</f>
        <v/>
      </c>
      <c r="ALK23" t="str">
        <f>IFERROR(VLOOKUP(ALK25,YIELDS!$T:$AJ,17,FALSE),"")</f>
        <v/>
      </c>
      <c r="ALL23" t="str">
        <f>IFERROR(VLOOKUP(ALL25,YIELDS!$T:$AJ,17,FALSE),"")</f>
        <v/>
      </c>
      <c r="ALM23" t="str">
        <f>IFERROR(VLOOKUP(ALM25,YIELDS!$T:$AJ,17,FALSE),"")</f>
        <v/>
      </c>
      <c r="ALN23" t="str">
        <f>IFERROR(VLOOKUP(ALN25,YIELDS!$T:$AJ,17,FALSE),"")</f>
        <v/>
      </c>
      <c r="ALO23" t="str">
        <f>IFERROR(VLOOKUP(ALO25,YIELDS!$T:$AJ,17,FALSE),"")</f>
        <v/>
      </c>
      <c r="ALP23" t="str">
        <f>IFERROR(VLOOKUP(ALP25,YIELDS!$T:$AJ,17,FALSE),"")</f>
        <v/>
      </c>
      <c r="ALQ23" t="str">
        <f>IFERROR(VLOOKUP(ALQ25,YIELDS!$T:$AJ,17,FALSE),"")</f>
        <v/>
      </c>
      <c r="ALR23" t="str">
        <f>IFERROR(VLOOKUP(ALR25,YIELDS!$T:$AJ,17,FALSE),"")</f>
        <v/>
      </c>
      <c r="ALS23" t="str">
        <f>IFERROR(VLOOKUP(ALS25,YIELDS!$T:$AJ,17,FALSE),"")</f>
        <v/>
      </c>
      <c r="ALT23" t="str">
        <f>IFERROR(VLOOKUP(ALT25,YIELDS!$T:$AJ,17,FALSE),"")</f>
        <v/>
      </c>
      <c r="ALU23" t="str">
        <f>IFERROR(VLOOKUP(ALU25,YIELDS!$T:$AJ,17,FALSE),"")</f>
        <v/>
      </c>
      <c r="ALV23" t="str">
        <f>IFERROR(VLOOKUP(ALV25,YIELDS!$T:$AJ,17,FALSE),"")</f>
        <v/>
      </c>
      <c r="ALW23" t="str">
        <f>IFERROR(VLOOKUP(ALW25,YIELDS!$T:$AJ,17,FALSE),"")</f>
        <v/>
      </c>
      <c r="ALX23" t="str">
        <f>IFERROR(VLOOKUP(ALX25,YIELDS!$T:$AJ,17,FALSE),"")</f>
        <v/>
      </c>
      <c r="ALY23" t="str">
        <f>IFERROR(VLOOKUP(ALY25,YIELDS!$T:$AJ,17,FALSE),"")</f>
        <v/>
      </c>
      <c r="ALZ23" t="str">
        <f>IFERROR(VLOOKUP(ALZ25,YIELDS!$T:$AJ,17,FALSE),"")</f>
        <v/>
      </c>
      <c r="AMA23" t="str">
        <f>IFERROR(VLOOKUP(AMA25,YIELDS!$T:$AJ,17,FALSE),"")</f>
        <v/>
      </c>
      <c r="AMB23" t="str">
        <f>IFERROR(VLOOKUP(AMB25,YIELDS!$T:$AJ,17,FALSE),"")</f>
        <v/>
      </c>
      <c r="AMC23" t="str">
        <f>IFERROR(VLOOKUP(AMC25,YIELDS!$T:$AJ,17,FALSE),"")</f>
        <v/>
      </c>
      <c r="AMD23" t="str">
        <f>IFERROR(VLOOKUP(AMD25,YIELDS!$T:$AJ,17,FALSE),"")</f>
        <v/>
      </c>
      <c r="AME23" t="str">
        <f>IFERROR(VLOOKUP(AME25,YIELDS!$T:$AJ,17,FALSE),"")</f>
        <v/>
      </c>
      <c r="AMF23" t="str">
        <f>IFERROR(VLOOKUP(AMF25,YIELDS!$T:$AJ,17,FALSE),"")</f>
        <v/>
      </c>
      <c r="AMG23" t="str">
        <f>IFERROR(VLOOKUP(AMG25,YIELDS!$T:$AJ,17,FALSE),"")</f>
        <v/>
      </c>
      <c r="AMH23" t="str">
        <f>IFERROR(VLOOKUP(AMH25,YIELDS!$T:$AJ,17,FALSE),"")</f>
        <v/>
      </c>
      <c r="AMI23" t="str">
        <f>IFERROR(VLOOKUP(AMI25,YIELDS!$T:$AJ,17,FALSE),"")</f>
        <v/>
      </c>
      <c r="AMJ23" t="str">
        <f>IFERROR(VLOOKUP(AMJ25,YIELDS!$T:$AJ,17,FALSE),"")</f>
        <v/>
      </c>
      <c r="AMK23" t="str">
        <f>IFERROR(VLOOKUP(AMK25,YIELDS!$T:$AJ,17,FALSE),"")</f>
        <v/>
      </c>
      <c r="AML23" t="str">
        <f>IFERROR(VLOOKUP(AML25,YIELDS!$T:$AJ,17,FALSE),"")</f>
        <v/>
      </c>
      <c r="AMM23" t="str">
        <f>IFERROR(VLOOKUP(AMM25,YIELDS!$T:$AJ,17,FALSE),"")</f>
        <v/>
      </c>
      <c r="AMN23" t="str">
        <f>IFERROR(VLOOKUP(AMN25,YIELDS!$T:$AJ,17,FALSE),"")</f>
        <v/>
      </c>
      <c r="AMO23" t="str">
        <f>IFERROR(VLOOKUP(AMO25,YIELDS!$T:$AJ,17,FALSE),"")</f>
        <v/>
      </c>
      <c r="AMP23" t="str">
        <f>IFERROR(VLOOKUP(AMP25,YIELDS!$T:$AJ,17,FALSE),"")</f>
        <v/>
      </c>
      <c r="AMQ23" t="str">
        <f>IFERROR(VLOOKUP(AMQ25,YIELDS!$T:$AJ,17,FALSE),"")</f>
        <v/>
      </c>
      <c r="AMR23" t="str">
        <f>IFERROR(VLOOKUP(AMR25,YIELDS!$T:$AJ,17,FALSE),"")</f>
        <v/>
      </c>
      <c r="AMS23" t="str">
        <f>IFERROR(VLOOKUP(AMS25,YIELDS!$T:$AJ,17,FALSE),"")</f>
        <v/>
      </c>
      <c r="AMT23" t="str">
        <f>IFERROR(VLOOKUP(AMT25,YIELDS!$T:$AJ,17,FALSE),"")</f>
        <v/>
      </c>
      <c r="AMU23" t="str">
        <f>IFERROR(VLOOKUP(AMU25,YIELDS!$T:$AJ,17,FALSE),"")</f>
        <v/>
      </c>
      <c r="AMV23" t="str">
        <f>IFERROR(VLOOKUP(AMV25,YIELDS!$T:$AJ,17,FALSE),"")</f>
        <v/>
      </c>
      <c r="AMW23" t="str">
        <f>IFERROR(VLOOKUP(AMW25,YIELDS!$T:$AJ,17,FALSE),"")</f>
        <v/>
      </c>
      <c r="AMX23" t="str">
        <f>IFERROR(VLOOKUP(AMX25,YIELDS!$T:$AJ,17,FALSE),"")</f>
        <v/>
      </c>
      <c r="AMY23" t="str">
        <f>IFERROR(VLOOKUP(AMY25,YIELDS!$T:$AJ,17,FALSE),"")</f>
        <v/>
      </c>
      <c r="AMZ23" t="str">
        <f>IFERROR(VLOOKUP(AMZ25,YIELDS!$T:$AJ,17,FALSE),"")</f>
        <v/>
      </c>
      <c r="ANA23" t="str">
        <f>IFERROR(VLOOKUP(ANA25,YIELDS!$T:$AJ,17,FALSE),"")</f>
        <v/>
      </c>
      <c r="ANB23" t="str">
        <f>IFERROR(VLOOKUP(ANB25,YIELDS!$T:$AJ,17,FALSE),"")</f>
        <v/>
      </c>
      <c r="ANC23" t="str">
        <f>IFERROR(VLOOKUP(ANC25,YIELDS!$T:$AJ,17,FALSE),"")</f>
        <v/>
      </c>
      <c r="AND23" t="str">
        <f>IFERROR(VLOOKUP(AND25,YIELDS!$T:$AJ,17,FALSE),"")</f>
        <v/>
      </c>
      <c r="ANE23" t="str">
        <f>IFERROR(VLOOKUP(ANE25,YIELDS!$T:$AJ,17,FALSE),"")</f>
        <v/>
      </c>
      <c r="ANF23" t="str">
        <f>IFERROR(VLOOKUP(ANF25,YIELDS!$T:$AJ,17,FALSE),"")</f>
        <v/>
      </c>
      <c r="ANG23" t="str">
        <f>IFERROR(VLOOKUP(ANG25,YIELDS!$T:$AJ,17,FALSE),"")</f>
        <v/>
      </c>
      <c r="ANH23" t="str">
        <f>IFERROR(VLOOKUP(ANH25,YIELDS!$T:$AJ,17,FALSE),"")</f>
        <v/>
      </c>
      <c r="ANI23" t="str">
        <f>IFERROR(VLOOKUP(ANI25,YIELDS!$T:$AJ,17,FALSE),"")</f>
        <v/>
      </c>
      <c r="ANJ23" t="str">
        <f>IFERROR(VLOOKUP(ANJ25,YIELDS!$T:$AJ,17,FALSE),"")</f>
        <v/>
      </c>
      <c r="ANK23" t="str">
        <f>IFERROR(VLOOKUP(ANK25,YIELDS!$T:$AJ,17,FALSE),"")</f>
        <v/>
      </c>
      <c r="ANL23" t="str">
        <f>IFERROR(VLOOKUP(ANL25,YIELDS!$T:$AJ,17,FALSE),"")</f>
        <v/>
      </c>
      <c r="ANM23" t="str">
        <f>IFERROR(VLOOKUP(ANM25,YIELDS!$T:$AJ,17,FALSE),"")</f>
        <v/>
      </c>
      <c r="ANN23" t="str">
        <f>IFERROR(VLOOKUP(ANN25,YIELDS!$T:$AJ,17,FALSE),"")</f>
        <v/>
      </c>
      <c r="ANO23" t="str">
        <f>IFERROR(VLOOKUP(ANO25,YIELDS!$T:$AJ,17,FALSE),"")</f>
        <v/>
      </c>
      <c r="ANP23" t="str">
        <f>IFERROR(VLOOKUP(ANP25,YIELDS!$T:$AJ,17,FALSE),"")</f>
        <v/>
      </c>
      <c r="ANQ23" t="str">
        <f>IFERROR(VLOOKUP(ANQ25,YIELDS!$T:$AJ,17,FALSE),"")</f>
        <v/>
      </c>
      <c r="ANR23" t="str">
        <f>IFERROR(VLOOKUP(ANR25,YIELDS!$T:$AJ,17,FALSE),"")</f>
        <v/>
      </c>
      <c r="ANS23" t="str">
        <f>IFERROR(VLOOKUP(ANS25,YIELDS!$T:$AJ,17,FALSE),"")</f>
        <v/>
      </c>
      <c r="ANT23" t="str">
        <f>IFERROR(VLOOKUP(ANT25,YIELDS!$T:$AJ,17,FALSE),"")</f>
        <v/>
      </c>
      <c r="ANU23" t="str">
        <f>IFERROR(VLOOKUP(ANU25,YIELDS!$T:$AJ,17,FALSE),"")</f>
        <v/>
      </c>
      <c r="ANV23" t="str">
        <f>IFERROR(VLOOKUP(ANV25,YIELDS!$T:$AJ,17,FALSE),"")</f>
        <v/>
      </c>
      <c r="ANW23" t="str">
        <f>IFERROR(VLOOKUP(ANW25,YIELDS!$T:$AJ,17,FALSE),"")</f>
        <v/>
      </c>
      <c r="ANX23" t="str">
        <f>IFERROR(VLOOKUP(ANX25,YIELDS!$T:$AJ,17,FALSE),"")</f>
        <v/>
      </c>
      <c r="ANY23" t="str">
        <f>IFERROR(VLOOKUP(ANY25,YIELDS!$T:$AJ,17,FALSE),"")</f>
        <v/>
      </c>
      <c r="ANZ23" t="str">
        <f>IFERROR(VLOOKUP(ANZ25,YIELDS!$T:$AJ,17,FALSE),"")</f>
        <v/>
      </c>
      <c r="AOA23" t="str">
        <f>IFERROR(VLOOKUP(AOA25,YIELDS!$T:$AJ,17,FALSE),"")</f>
        <v/>
      </c>
      <c r="AOB23" t="str">
        <f>IFERROR(VLOOKUP(AOB25,YIELDS!$T:$AJ,17,FALSE),"")</f>
        <v/>
      </c>
      <c r="AOC23" t="str">
        <f>IFERROR(VLOOKUP(AOC25,YIELDS!$T:$AJ,17,FALSE),"")</f>
        <v/>
      </c>
      <c r="AOD23" t="str">
        <f>IFERROR(VLOOKUP(AOD25,YIELDS!$T:$AJ,17,FALSE),"")</f>
        <v/>
      </c>
      <c r="AOE23" t="str">
        <f>IFERROR(VLOOKUP(AOE25,YIELDS!$T:$AJ,17,FALSE),"")</f>
        <v/>
      </c>
      <c r="AOF23" t="str">
        <f>IFERROR(VLOOKUP(AOF25,YIELDS!$T:$AJ,17,FALSE),"")</f>
        <v/>
      </c>
      <c r="AOG23" t="str">
        <f>IFERROR(VLOOKUP(AOG25,YIELDS!$T:$AJ,17,FALSE),"")</f>
        <v/>
      </c>
      <c r="AOH23" t="str">
        <f>IFERROR(VLOOKUP(AOH25,YIELDS!$T:$AJ,17,FALSE),"")</f>
        <v/>
      </c>
      <c r="AOI23" t="str">
        <f>IFERROR(VLOOKUP(AOI25,YIELDS!$T:$AJ,17,FALSE),"")</f>
        <v/>
      </c>
      <c r="AOJ23" t="str">
        <f>IFERROR(VLOOKUP(AOJ25,YIELDS!$T:$AJ,17,FALSE),"")</f>
        <v/>
      </c>
      <c r="AOK23" t="str">
        <f>IFERROR(VLOOKUP(AOK25,YIELDS!$T:$AJ,17,FALSE),"")</f>
        <v/>
      </c>
      <c r="AOL23" t="str">
        <f>IFERROR(VLOOKUP(AOL25,YIELDS!$T:$AJ,17,FALSE),"")</f>
        <v/>
      </c>
      <c r="AOM23" t="str">
        <f>IFERROR(VLOOKUP(AOM25,YIELDS!$T:$AJ,17,FALSE),"")</f>
        <v/>
      </c>
      <c r="AON23" t="str">
        <f>IFERROR(VLOOKUP(AON25,YIELDS!$T:$AJ,17,FALSE),"")</f>
        <v/>
      </c>
      <c r="AOO23" t="str">
        <f>IFERROR(VLOOKUP(AOO25,YIELDS!$T:$AJ,17,FALSE),"")</f>
        <v/>
      </c>
      <c r="AOP23" t="str">
        <f>IFERROR(VLOOKUP(AOP25,YIELDS!$T:$AJ,17,FALSE),"")</f>
        <v/>
      </c>
      <c r="AOQ23" t="str">
        <f>IFERROR(VLOOKUP(AOQ25,YIELDS!$T:$AJ,17,FALSE),"")</f>
        <v/>
      </c>
      <c r="AOR23" t="str">
        <f>IFERROR(VLOOKUP(AOR25,YIELDS!$T:$AJ,17,FALSE),"")</f>
        <v/>
      </c>
      <c r="AOS23" t="str">
        <f>IFERROR(VLOOKUP(AOS25,YIELDS!$T:$AJ,17,FALSE),"")</f>
        <v/>
      </c>
      <c r="AOT23" t="str">
        <f>IFERROR(VLOOKUP(AOT25,YIELDS!$T:$AJ,17,FALSE),"")</f>
        <v/>
      </c>
      <c r="AOU23" t="str">
        <f>IFERROR(VLOOKUP(AOU25,YIELDS!$T:$AJ,17,FALSE),"")</f>
        <v/>
      </c>
      <c r="AOV23" t="str">
        <f>IFERROR(VLOOKUP(AOV25,YIELDS!$T:$AJ,17,FALSE),"")</f>
        <v/>
      </c>
      <c r="AOW23" t="str">
        <f>IFERROR(VLOOKUP(AOW25,YIELDS!$T:$AJ,17,FALSE),"")</f>
        <v/>
      </c>
      <c r="AOX23" t="str">
        <f>IFERROR(VLOOKUP(AOX25,YIELDS!$T:$AJ,17,FALSE),"")</f>
        <v/>
      </c>
      <c r="AOY23" t="str">
        <f>IFERROR(VLOOKUP(AOY25,YIELDS!$T:$AJ,17,FALSE),"")</f>
        <v/>
      </c>
      <c r="AOZ23" t="str">
        <f>IFERROR(VLOOKUP(AOZ25,YIELDS!$T:$AJ,17,FALSE),"")</f>
        <v/>
      </c>
      <c r="APA23" t="str">
        <f>IFERROR(VLOOKUP(APA25,YIELDS!$T:$AJ,17,FALSE),"")</f>
        <v/>
      </c>
      <c r="APB23" t="str">
        <f>IFERROR(VLOOKUP(APB25,YIELDS!$T:$AJ,17,FALSE),"")</f>
        <v/>
      </c>
      <c r="APC23" t="str">
        <f>IFERROR(VLOOKUP(APC25,YIELDS!$T:$AJ,17,FALSE),"")</f>
        <v/>
      </c>
      <c r="APD23" t="str">
        <f>IFERROR(VLOOKUP(APD25,YIELDS!$T:$AJ,17,FALSE),"")</f>
        <v/>
      </c>
      <c r="APE23" t="str">
        <f>IFERROR(VLOOKUP(APE25,YIELDS!$T:$AJ,17,FALSE),"")</f>
        <v/>
      </c>
      <c r="APF23" t="str">
        <f>IFERROR(VLOOKUP(APF25,YIELDS!$T:$AJ,17,FALSE),"")</f>
        <v/>
      </c>
      <c r="APG23" t="str">
        <f>IFERROR(VLOOKUP(APG25,YIELDS!$T:$AJ,17,FALSE),"")</f>
        <v/>
      </c>
      <c r="APH23" t="str">
        <f>IFERROR(VLOOKUP(APH25,YIELDS!$T:$AJ,17,FALSE),"")</f>
        <v/>
      </c>
      <c r="API23" t="str">
        <f>IFERROR(VLOOKUP(API25,YIELDS!$T:$AJ,17,FALSE),"")</f>
        <v/>
      </c>
      <c r="APJ23" t="str">
        <f>IFERROR(VLOOKUP(APJ25,YIELDS!$T:$AJ,17,FALSE),"")</f>
        <v/>
      </c>
      <c r="APK23" t="str">
        <f>IFERROR(VLOOKUP(APK25,YIELDS!$T:$AJ,17,FALSE),"")</f>
        <v/>
      </c>
      <c r="APL23" t="str">
        <f>IFERROR(VLOOKUP(APL25,YIELDS!$T:$AJ,17,FALSE),"")</f>
        <v/>
      </c>
      <c r="APM23" t="str">
        <f>IFERROR(VLOOKUP(APM25,YIELDS!$T:$AJ,17,FALSE),"")</f>
        <v/>
      </c>
      <c r="APN23" t="str">
        <f>IFERROR(VLOOKUP(APN25,YIELDS!$T:$AJ,17,FALSE),"")</f>
        <v/>
      </c>
      <c r="APO23" t="str">
        <f>IFERROR(VLOOKUP(APO25,YIELDS!$T:$AJ,17,FALSE),"")</f>
        <v/>
      </c>
      <c r="APP23" t="str">
        <f>IFERROR(VLOOKUP(APP25,YIELDS!$T:$AJ,17,FALSE),"")</f>
        <v/>
      </c>
      <c r="APQ23" t="str">
        <f>IFERROR(VLOOKUP(APQ25,YIELDS!$T:$AJ,17,FALSE),"")</f>
        <v/>
      </c>
      <c r="APR23" t="str">
        <f>IFERROR(VLOOKUP(APR25,YIELDS!$T:$AJ,17,FALSE),"")</f>
        <v/>
      </c>
      <c r="APS23" t="str">
        <f>IFERROR(VLOOKUP(APS25,YIELDS!$T:$AJ,17,FALSE),"")</f>
        <v/>
      </c>
      <c r="APT23" t="str">
        <f>IFERROR(VLOOKUP(APT25,YIELDS!$T:$AJ,17,FALSE),"")</f>
        <v/>
      </c>
      <c r="APU23" t="str">
        <f>IFERROR(VLOOKUP(APU25,YIELDS!$T:$AJ,17,FALSE),"")</f>
        <v/>
      </c>
      <c r="APV23" t="str">
        <f>IFERROR(VLOOKUP(APV25,YIELDS!$T:$AJ,17,FALSE),"")</f>
        <v/>
      </c>
      <c r="APW23" t="str">
        <f>IFERROR(VLOOKUP(APW25,YIELDS!$T:$AJ,17,FALSE),"")</f>
        <v/>
      </c>
      <c r="APX23" t="str">
        <f>IFERROR(VLOOKUP(APX25,YIELDS!$T:$AJ,17,FALSE),"")</f>
        <v/>
      </c>
      <c r="APY23" t="str">
        <f>IFERROR(VLOOKUP(APY25,YIELDS!$T:$AJ,17,FALSE),"")</f>
        <v/>
      </c>
      <c r="APZ23" t="str">
        <f>IFERROR(VLOOKUP(APZ25,YIELDS!$T:$AJ,17,FALSE),"")</f>
        <v/>
      </c>
      <c r="AQA23" t="str">
        <f>IFERROR(VLOOKUP(AQA25,YIELDS!$T:$AJ,17,FALSE),"")</f>
        <v/>
      </c>
      <c r="AQB23" t="str">
        <f>IFERROR(VLOOKUP(AQB25,YIELDS!$T:$AJ,17,FALSE),"")</f>
        <v/>
      </c>
      <c r="AQC23" t="str">
        <f>IFERROR(VLOOKUP(AQC25,YIELDS!$T:$AJ,17,FALSE),"")</f>
        <v/>
      </c>
      <c r="AQD23" t="str">
        <f>IFERROR(VLOOKUP(AQD25,YIELDS!$T:$AJ,17,FALSE),"")</f>
        <v/>
      </c>
      <c r="AQE23" t="str">
        <f>IFERROR(VLOOKUP(AQE25,YIELDS!$T:$AJ,17,FALSE),"")</f>
        <v/>
      </c>
      <c r="AQF23" t="str">
        <f>IFERROR(VLOOKUP(AQF25,YIELDS!$T:$AJ,17,FALSE),"")</f>
        <v/>
      </c>
      <c r="AQG23" t="str">
        <f>IFERROR(VLOOKUP(AQG25,YIELDS!$T:$AJ,17,FALSE),"")</f>
        <v/>
      </c>
      <c r="AQH23" t="str">
        <f>IFERROR(VLOOKUP(AQH25,YIELDS!$T:$AJ,17,FALSE),"")</f>
        <v/>
      </c>
      <c r="AQI23" t="str">
        <f>IFERROR(VLOOKUP(AQI25,YIELDS!$T:$AJ,17,FALSE),"")</f>
        <v/>
      </c>
      <c r="AQJ23" t="str">
        <f>IFERROR(VLOOKUP(AQJ25,YIELDS!$T:$AJ,17,FALSE),"")</f>
        <v/>
      </c>
      <c r="AQK23" t="str">
        <f>IFERROR(VLOOKUP(AQK25,YIELDS!$T:$AJ,17,FALSE),"")</f>
        <v/>
      </c>
      <c r="AQL23" t="str">
        <f>IFERROR(VLOOKUP(AQL25,YIELDS!$T:$AJ,17,FALSE),"")</f>
        <v/>
      </c>
      <c r="AQM23" t="str">
        <f>IFERROR(VLOOKUP(AQM25,YIELDS!$T:$AJ,17,FALSE),"")</f>
        <v/>
      </c>
      <c r="AQN23" t="str">
        <f>IFERROR(VLOOKUP(AQN25,YIELDS!$T:$AJ,17,FALSE),"")</f>
        <v/>
      </c>
      <c r="AQO23" t="str">
        <f>IFERROR(VLOOKUP(AQO25,YIELDS!$T:$AJ,17,FALSE),"")</f>
        <v/>
      </c>
      <c r="AQP23" t="str">
        <f>IFERROR(VLOOKUP(AQP25,YIELDS!$T:$AJ,17,FALSE),"")</f>
        <v/>
      </c>
      <c r="AQQ23" t="str">
        <f>IFERROR(VLOOKUP(AQQ25,YIELDS!$T:$AJ,17,FALSE),"")</f>
        <v/>
      </c>
      <c r="AQR23" t="str">
        <f>IFERROR(VLOOKUP(AQR25,YIELDS!$T:$AJ,17,FALSE),"")</f>
        <v/>
      </c>
      <c r="AQS23" t="str">
        <f>IFERROR(VLOOKUP(AQS25,YIELDS!$T:$AJ,17,FALSE),"")</f>
        <v/>
      </c>
      <c r="AQT23" t="str">
        <f>IFERROR(VLOOKUP(AQT25,YIELDS!$T:$AJ,17,FALSE),"")</f>
        <v/>
      </c>
      <c r="AQU23" t="str">
        <f>IFERROR(VLOOKUP(AQU25,YIELDS!$T:$AJ,17,FALSE),"")</f>
        <v/>
      </c>
      <c r="AQV23" t="str">
        <f>IFERROR(VLOOKUP(AQV25,YIELDS!$T:$AJ,17,FALSE),"")</f>
        <v/>
      </c>
      <c r="AQW23" t="str">
        <f>IFERROR(VLOOKUP(AQW25,YIELDS!$T:$AJ,17,FALSE),"")</f>
        <v/>
      </c>
      <c r="AQX23" t="str">
        <f>IFERROR(VLOOKUP(AQX25,YIELDS!$T:$AJ,17,FALSE),"")</f>
        <v/>
      </c>
      <c r="AQY23" t="str">
        <f>IFERROR(VLOOKUP(AQY25,YIELDS!$T:$AJ,17,FALSE),"")</f>
        <v/>
      </c>
      <c r="AQZ23" t="str">
        <f>IFERROR(VLOOKUP(AQZ25,YIELDS!$T:$AJ,17,FALSE),"")</f>
        <v/>
      </c>
      <c r="ARA23" t="str">
        <f>IFERROR(VLOOKUP(ARA25,YIELDS!$T:$AJ,17,FALSE),"")</f>
        <v/>
      </c>
      <c r="ARB23" t="str">
        <f>IFERROR(VLOOKUP(ARB25,YIELDS!$T:$AJ,17,FALSE),"")</f>
        <v/>
      </c>
      <c r="ARC23" t="str">
        <f>IFERROR(VLOOKUP(ARC25,YIELDS!$T:$AJ,17,FALSE),"")</f>
        <v/>
      </c>
      <c r="ARD23" t="str">
        <f>IFERROR(VLOOKUP(ARD25,YIELDS!$T:$AJ,17,FALSE),"")</f>
        <v/>
      </c>
      <c r="ARE23" t="str">
        <f>IFERROR(VLOOKUP(ARE25,YIELDS!$T:$AJ,17,FALSE),"")</f>
        <v/>
      </c>
      <c r="ARF23" t="str">
        <f>IFERROR(VLOOKUP(ARF25,YIELDS!$T:$AJ,17,FALSE),"")</f>
        <v/>
      </c>
      <c r="ARG23" t="str">
        <f>IFERROR(VLOOKUP(ARG25,YIELDS!$T:$AJ,17,FALSE),"")</f>
        <v/>
      </c>
      <c r="ARH23" t="str">
        <f>IFERROR(VLOOKUP(ARH25,YIELDS!$T:$AJ,17,FALSE),"")</f>
        <v/>
      </c>
      <c r="ARI23" t="str">
        <f>IFERROR(VLOOKUP(ARI25,YIELDS!$T:$AJ,17,FALSE),"")</f>
        <v/>
      </c>
      <c r="ARJ23" t="str">
        <f>IFERROR(VLOOKUP(ARJ25,YIELDS!$T:$AJ,17,FALSE),"")</f>
        <v/>
      </c>
      <c r="ARK23" t="str">
        <f>IFERROR(VLOOKUP(ARK25,YIELDS!$T:$AJ,17,FALSE),"")</f>
        <v/>
      </c>
      <c r="ARL23" t="str">
        <f>IFERROR(VLOOKUP(ARL25,YIELDS!$T:$AJ,17,FALSE),"")</f>
        <v/>
      </c>
      <c r="ARM23" t="str">
        <f>IFERROR(VLOOKUP(ARM25,YIELDS!$T:$AJ,17,FALSE),"")</f>
        <v/>
      </c>
      <c r="ARN23" t="str">
        <f>IFERROR(VLOOKUP(ARN25,YIELDS!$T:$AJ,17,FALSE),"")</f>
        <v/>
      </c>
      <c r="ARO23" t="str">
        <f>IFERROR(VLOOKUP(ARO25,YIELDS!$T:$AJ,17,FALSE),"")</f>
        <v/>
      </c>
      <c r="ARP23" t="str">
        <f>IFERROR(VLOOKUP(ARP25,YIELDS!$T:$AJ,17,FALSE),"")</f>
        <v/>
      </c>
      <c r="ARQ23" t="str">
        <f>IFERROR(VLOOKUP(ARQ25,YIELDS!$T:$AJ,17,FALSE),"")</f>
        <v/>
      </c>
      <c r="ARR23" t="str">
        <f>IFERROR(VLOOKUP(ARR25,YIELDS!$T:$AJ,17,FALSE),"")</f>
        <v/>
      </c>
      <c r="ARS23" t="str">
        <f>IFERROR(VLOOKUP(ARS25,YIELDS!$T:$AJ,17,FALSE),"")</f>
        <v/>
      </c>
      <c r="ART23" t="str">
        <f>IFERROR(VLOOKUP(ART25,YIELDS!$T:$AJ,17,FALSE),"")</f>
        <v/>
      </c>
      <c r="ARU23" t="str">
        <f>IFERROR(VLOOKUP(ARU25,YIELDS!$T:$AJ,17,FALSE),"")</f>
        <v/>
      </c>
      <c r="ARV23" t="str">
        <f>IFERROR(VLOOKUP(ARV25,YIELDS!$T:$AJ,17,FALSE),"")</f>
        <v/>
      </c>
      <c r="ARW23" t="str">
        <f>IFERROR(VLOOKUP(ARW25,YIELDS!$T:$AJ,17,FALSE),"")</f>
        <v/>
      </c>
      <c r="ARX23" t="str">
        <f>IFERROR(VLOOKUP(ARX25,YIELDS!$T:$AJ,17,FALSE),"")</f>
        <v/>
      </c>
      <c r="ARY23" t="str">
        <f>IFERROR(VLOOKUP(ARY25,YIELDS!$T:$AJ,17,FALSE),"")</f>
        <v/>
      </c>
      <c r="ARZ23" t="str">
        <f>IFERROR(VLOOKUP(ARZ25,YIELDS!$T:$AJ,17,FALSE),"")</f>
        <v/>
      </c>
      <c r="ASA23" t="str">
        <f>IFERROR(VLOOKUP(ASA25,YIELDS!$T:$AJ,17,FALSE),"")</f>
        <v/>
      </c>
      <c r="ASB23" t="str">
        <f>IFERROR(VLOOKUP(ASB25,YIELDS!$T:$AJ,17,FALSE),"")</f>
        <v/>
      </c>
      <c r="ASC23" t="str">
        <f>IFERROR(VLOOKUP(ASC25,YIELDS!$T:$AJ,17,FALSE),"")</f>
        <v/>
      </c>
      <c r="ASD23" t="str">
        <f>IFERROR(VLOOKUP(ASD25,YIELDS!$T:$AJ,17,FALSE),"")</f>
        <v/>
      </c>
      <c r="ASE23" t="str">
        <f>IFERROR(VLOOKUP(ASE25,YIELDS!$T:$AJ,17,FALSE),"")</f>
        <v/>
      </c>
      <c r="ASF23" t="str">
        <f>IFERROR(VLOOKUP(ASF25,YIELDS!$T:$AJ,17,FALSE),"")</f>
        <v/>
      </c>
      <c r="ASG23" t="str">
        <f>IFERROR(VLOOKUP(ASG25,YIELDS!$T:$AJ,17,FALSE),"")</f>
        <v/>
      </c>
      <c r="ASH23" t="str">
        <f>IFERROR(VLOOKUP(ASH25,YIELDS!$T:$AJ,17,FALSE),"")</f>
        <v/>
      </c>
      <c r="ASI23" t="str">
        <f>IFERROR(VLOOKUP(ASI25,YIELDS!$T:$AJ,17,FALSE),"")</f>
        <v/>
      </c>
      <c r="ASJ23" t="str">
        <f>IFERROR(VLOOKUP(ASJ25,YIELDS!$T:$AJ,17,FALSE),"")</f>
        <v/>
      </c>
      <c r="ASK23" t="str">
        <f>IFERROR(VLOOKUP(ASK25,YIELDS!$T:$AJ,17,FALSE),"")</f>
        <v/>
      </c>
      <c r="ASL23" t="str">
        <f>IFERROR(VLOOKUP(ASL25,YIELDS!$T:$AJ,17,FALSE),"")</f>
        <v/>
      </c>
      <c r="ASM23" t="str">
        <f>IFERROR(VLOOKUP(ASM25,YIELDS!$T:$AJ,17,FALSE),"")</f>
        <v/>
      </c>
      <c r="ASN23" t="str">
        <f>IFERROR(VLOOKUP(ASN25,YIELDS!$T:$AJ,17,FALSE),"")</f>
        <v/>
      </c>
      <c r="ASO23" t="str">
        <f>IFERROR(VLOOKUP(ASO25,YIELDS!$T:$AJ,17,FALSE),"")</f>
        <v/>
      </c>
      <c r="ASP23" t="str">
        <f>IFERROR(VLOOKUP(ASP25,YIELDS!$T:$AJ,17,FALSE),"")</f>
        <v/>
      </c>
      <c r="ASQ23" t="str">
        <f>IFERROR(VLOOKUP(ASQ25,YIELDS!$T:$AJ,17,FALSE),"")</f>
        <v/>
      </c>
      <c r="ASR23" t="str">
        <f>IFERROR(VLOOKUP(ASR25,YIELDS!$T:$AJ,17,FALSE),"")</f>
        <v/>
      </c>
      <c r="ASS23" t="str">
        <f>IFERROR(VLOOKUP(ASS25,YIELDS!$T:$AJ,17,FALSE),"")</f>
        <v/>
      </c>
      <c r="AST23" t="str">
        <f>IFERROR(VLOOKUP(AST25,YIELDS!$T:$AJ,17,FALSE),"")</f>
        <v/>
      </c>
      <c r="ASU23" t="str">
        <f>IFERROR(VLOOKUP(ASU25,YIELDS!$T:$AJ,17,FALSE),"")</f>
        <v/>
      </c>
      <c r="ASV23" t="str">
        <f>IFERROR(VLOOKUP(ASV25,YIELDS!$T:$AJ,17,FALSE),"")</f>
        <v/>
      </c>
      <c r="ASW23" t="str">
        <f>IFERROR(VLOOKUP(ASW25,YIELDS!$T:$AJ,17,FALSE),"")</f>
        <v/>
      </c>
      <c r="ASX23" t="str">
        <f>IFERROR(VLOOKUP(ASX25,YIELDS!$T:$AJ,17,FALSE),"")</f>
        <v/>
      </c>
      <c r="ASY23" t="str">
        <f>IFERROR(VLOOKUP(ASY25,YIELDS!$T:$AJ,17,FALSE),"")</f>
        <v/>
      </c>
      <c r="ASZ23" t="str">
        <f>IFERROR(VLOOKUP(ASZ25,YIELDS!$T:$AJ,17,FALSE),"")</f>
        <v/>
      </c>
      <c r="ATA23" t="str">
        <f>IFERROR(VLOOKUP(ATA25,YIELDS!$T:$AJ,17,FALSE),"")</f>
        <v/>
      </c>
      <c r="ATB23" t="str">
        <f>IFERROR(VLOOKUP(ATB25,YIELDS!$T:$AJ,17,FALSE),"")</f>
        <v/>
      </c>
      <c r="ATC23" t="str">
        <f>IFERROR(VLOOKUP(ATC25,YIELDS!$T:$AJ,17,FALSE),"")</f>
        <v/>
      </c>
      <c r="ATD23" t="str">
        <f>IFERROR(VLOOKUP(ATD25,YIELDS!$T:$AJ,17,FALSE),"")</f>
        <v/>
      </c>
      <c r="ATE23" t="str">
        <f>IFERROR(VLOOKUP(ATE25,YIELDS!$T:$AJ,17,FALSE),"")</f>
        <v/>
      </c>
      <c r="ATF23" t="str">
        <f>IFERROR(VLOOKUP(ATF25,YIELDS!$T:$AJ,17,FALSE),"")</f>
        <v/>
      </c>
      <c r="ATG23" t="str">
        <f>IFERROR(VLOOKUP(ATG25,YIELDS!$T:$AJ,17,FALSE),"")</f>
        <v/>
      </c>
      <c r="ATH23" t="str">
        <f>IFERROR(VLOOKUP(ATH25,YIELDS!$T:$AJ,17,FALSE),"")</f>
        <v/>
      </c>
      <c r="ATI23" t="str">
        <f>IFERROR(VLOOKUP(ATI25,YIELDS!$T:$AJ,17,FALSE),"")</f>
        <v/>
      </c>
      <c r="ATJ23" t="str">
        <f>IFERROR(VLOOKUP(ATJ25,YIELDS!$T:$AJ,17,FALSE),"")</f>
        <v/>
      </c>
      <c r="ATK23" t="str">
        <f>IFERROR(VLOOKUP(ATK25,YIELDS!$T:$AJ,17,FALSE),"")</f>
        <v/>
      </c>
      <c r="ATL23" t="str">
        <f>IFERROR(VLOOKUP(ATL25,YIELDS!$T:$AJ,17,FALSE),"")</f>
        <v/>
      </c>
      <c r="ATM23" t="str">
        <f>IFERROR(VLOOKUP(ATM25,YIELDS!$T:$AJ,17,FALSE),"")</f>
        <v/>
      </c>
      <c r="ATN23" t="str">
        <f>IFERROR(VLOOKUP(ATN25,YIELDS!$T:$AJ,17,FALSE),"")</f>
        <v/>
      </c>
      <c r="ATO23" t="str">
        <f>IFERROR(VLOOKUP(ATO25,YIELDS!$T:$AJ,17,FALSE),"")</f>
        <v/>
      </c>
      <c r="ATP23" t="str">
        <f>IFERROR(VLOOKUP(ATP25,YIELDS!$T:$AJ,17,FALSE),"")</f>
        <v/>
      </c>
      <c r="ATQ23" t="str">
        <f>IFERROR(VLOOKUP(ATQ25,YIELDS!$T:$AJ,17,FALSE),"")</f>
        <v/>
      </c>
      <c r="ATR23" t="str">
        <f>IFERROR(VLOOKUP(ATR25,YIELDS!$T:$AJ,17,FALSE),"")</f>
        <v/>
      </c>
      <c r="ATS23" t="str">
        <f>IFERROR(VLOOKUP(ATS25,YIELDS!$T:$AJ,17,FALSE),"")</f>
        <v/>
      </c>
      <c r="ATT23" t="str">
        <f>IFERROR(VLOOKUP(ATT25,YIELDS!$T:$AJ,17,FALSE),"")</f>
        <v/>
      </c>
      <c r="ATU23" t="str">
        <f>IFERROR(VLOOKUP(ATU25,YIELDS!$T:$AJ,17,FALSE),"")</f>
        <v/>
      </c>
      <c r="ATV23" t="str">
        <f>IFERROR(VLOOKUP(ATV25,YIELDS!$T:$AJ,17,FALSE),"")</f>
        <v/>
      </c>
      <c r="ATW23" t="str">
        <f>IFERROR(VLOOKUP(ATW25,YIELDS!$T:$AJ,17,FALSE),"")</f>
        <v/>
      </c>
      <c r="ATX23" t="str">
        <f>IFERROR(VLOOKUP(ATX25,YIELDS!$T:$AJ,17,FALSE),"")</f>
        <v/>
      </c>
      <c r="ATY23" t="str">
        <f>IFERROR(VLOOKUP(ATY25,YIELDS!$T:$AJ,17,FALSE),"")</f>
        <v/>
      </c>
      <c r="ATZ23" t="str">
        <f>IFERROR(VLOOKUP(ATZ25,YIELDS!$T:$AJ,17,FALSE),"")</f>
        <v/>
      </c>
      <c r="AUA23" t="str">
        <f>IFERROR(VLOOKUP(AUA25,YIELDS!$T:$AJ,17,FALSE),"")</f>
        <v/>
      </c>
      <c r="AUB23" t="str">
        <f>IFERROR(VLOOKUP(AUB25,YIELDS!$T:$AJ,17,FALSE),"")</f>
        <v/>
      </c>
      <c r="AUC23" t="str">
        <f>IFERROR(VLOOKUP(AUC25,YIELDS!$T:$AJ,17,FALSE),"")</f>
        <v/>
      </c>
      <c r="AUD23" t="str">
        <f>IFERROR(VLOOKUP(AUD25,YIELDS!$T:$AJ,17,FALSE),"")</f>
        <v/>
      </c>
      <c r="AUE23" t="str">
        <f>IFERROR(VLOOKUP(AUE25,YIELDS!$T:$AJ,17,FALSE),"")</f>
        <v/>
      </c>
      <c r="AUF23" t="str">
        <f>IFERROR(VLOOKUP(AUF25,YIELDS!$T:$AJ,17,FALSE),"")</f>
        <v/>
      </c>
      <c r="AUG23" t="str">
        <f>IFERROR(VLOOKUP(AUG25,YIELDS!$T:$AJ,17,FALSE),"")</f>
        <v/>
      </c>
      <c r="AUH23" t="str">
        <f>IFERROR(VLOOKUP(AUH25,YIELDS!$T:$AJ,17,FALSE),"")</f>
        <v/>
      </c>
      <c r="AUI23" t="str">
        <f>IFERROR(VLOOKUP(AUI25,YIELDS!$T:$AJ,17,FALSE),"")</f>
        <v/>
      </c>
      <c r="AUJ23" t="str">
        <f>IFERROR(VLOOKUP(AUJ25,YIELDS!$T:$AJ,17,FALSE),"")</f>
        <v/>
      </c>
      <c r="AUK23" t="str">
        <f>IFERROR(VLOOKUP(AUK25,YIELDS!$T:$AJ,17,FALSE),"")</f>
        <v/>
      </c>
      <c r="AUL23" t="str">
        <f>IFERROR(VLOOKUP(AUL25,YIELDS!$T:$AJ,17,FALSE),"")</f>
        <v/>
      </c>
      <c r="AUM23" t="str">
        <f>IFERROR(VLOOKUP(AUM25,YIELDS!$T:$AJ,17,FALSE),"")</f>
        <v/>
      </c>
      <c r="AUN23" t="str">
        <f>IFERROR(VLOOKUP(AUN25,YIELDS!$T:$AJ,17,FALSE),"")</f>
        <v/>
      </c>
      <c r="AUO23" t="str">
        <f>IFERROR(VLOOKUP(AUO25,YIELDS!$T:$AJ,17,FALSE),"")</f>
        <v/>
      </c>
      <c r="AUP23" t="str">
        <f>IFERROR(VLOOKUP(AUP25,YIELDS!$T:$AJ,17,FALSE),"")</f>
        <v/>
      </c>
      <c r="AUQ23" t="str">
        <f>IFERROR(VLOOKUP(AUQ25,YIELDS!$T:$AJ,17,FALSE),"")</f>
        <v/>
      </c>
      <c r="AUR23" t="str">
        <f>IFERROR(VLOOKUP(AUR25,YIELDS!$T:$AJ,17,FALSE),"")</f>
        <v/>
      </c>
      <c r="AUS23" t="str">
        <f>IFERROR(VLOOKUP(AUS25,YIELDS!$T:$AJ,17,FALSE),"")</f>
        <v/>
      </c>
      <c r="AUT23" t="str">
        <f>IFERROR(VLOOKUP(AUT25,YIELDS!$T:$AJ,17,FALSE),"")</f>
        <v/>
      </c>
      <c r="AUU23" t="str">
        <f>IFERROR(VLOOKUP(AUU25,YIELDS!$T:$AJ,17,FALSE),"")</f>
        <v/>
      </c>
      <c r="AUV23" t="str">
        <f>IFERROR(VLOOKUP(AUV25,YIELDS!$T:$AJ,17,FALSE),"")</f>
        <v/>
      </c>
      <c r="AUW23" t="str">
        <f>IFERROR(VLOOKUP(AUW25,YIELDS!$T:$AJ,17,FALSE),"")</f>
        <v/>
      </c>
      <c r="AUX23" t="str">
        <f>IFERROR(VLOOKUP(AUX25,YIELDS!$T:$AJ,17,FALSE),"")</f>
        <v/>
      </c>
      <c r="AUY23" t="str">
        <f>IFERROR(VLOOKUP(AUY25,YIELDS!$T:$AJ,17,FALSE),"")</f>
        <v/>
      </c>
      <c r="AUZ23" t="str">
        <f>IFERROR(VLOOKUP(AUZ25,YIELDS!$T:$AJ,17,FALSE),"")</f>
        <v/>
      </c>
      <c r="AVA23" t="str">
        <f>IFERROR(VLOOKUP(AVA25,YIELDS!$T:$AJ,17,FALSE),"")</f>
        <v/>
      </c>
      <c r="AVB23" t="str">
        <f>IFERROR(VLOOKUP(AVB25,YIELDS!$T:$AJ,17,FALSE),"")</f>
        <v/>
      </c>
      <c r="AVC23" t="str">
        <f>IFERROR(VLOOKUP(AVC25,YIELDS!$T:$AJ,17,FALSE),"")</f>
        <v/>
      </c>
      <c r="AVD23" t="str">
        <f>IFERROR(VLOOKUP(AVD25,YIELDS!$T:$AJ,17,FALSE),"")</f>
        <v/>
      </c>
      <c r="AVE23" t="str">
        <f>IFERROR(VLOOKUP(AVE25,YIELDS!$T:$AJ,17,FALSE),"")</f>
        <v/>
      </c>
      <c r="AVF23" t="str">
        <f>IFERROR(VLOOKUP(AVF25,YIELDS!$T:$AJ,17,FALSE),"")</f>
        <v/>
      </c>
      <c r="AVG23" t="str">
        <f>IFERROR(VLOOKUP(AVG25,YIELDS!$T:$AJ,17,FALSE),"")</f>
        <v/>
      </c>
      <c r="AVH23" t="str">
        <f>IFERROR(VLOOKUP(AVH25,YIELDS!$T:$AJ,17,FALSE),"")</f>
        <v/>
      </c>
      <c r="AVI23" t="str">
        <f>IFERROR(VLOOKUP(AVI25,YIELDS!$T:$AJ,17,FALSE),"")</f>
        <v/>
      </c>
      <c r="AVJ23" t="str">
        <f>IFERROR(VLOOKUP(AVJ25,YIELDS!$T:$AJ,17,FALSE),"")</f>
        <v/>
      </c>
      <c r="AVK23" t="str">
        <f>IFERROR(VLOOKUP(AVK25,YIELDS!$T:$AJ,17,FALSE),"")</f>
        <v/>
      </c>
      <c r="AVL23" t="str">
        <f>IFERROR(VLOOKUP(AVL25,YIELDS!$T:$AJ,17,FALSE),"")</f>
        <v/>
      </c>
      <c r="AVM23" t="str">
        <f>IFERROR(VLOOKUP(AVM25,YIELDS!$T:$AJ,17,FALSE),"")</f>
        <v/>
      </c>
      <c r="AVN23" t="str">
        <f>IFERROR(VLOOKUP(AVN25,YIELDS!$T:$AJ,17,FALSE),"")</f>
        <v/>
      </c>
      <c r="AVO23" t="str">
        <f>IFERROR(VLOOKUP(AVO25,YIELDS!$T:$AJ,17,FALSE),"")</f>
        <v/>
      </c>
      <c r="AVP23" t="str">
        <f>IFERROR(VLOOKUP(AVP25,YIELDS!$T:$AJ,17,FALSE),"")</f>
        <v/>
      </c>
      <c r="AVQ23" t="str">
        <f>IFERROR(VLOOKUP(AVQ25,YIELDS!$T:$AJ,17,FALSE),"")</f>
        <v/>
      </c>
      <c r="AVR23" t="str">
        <f>IFERROR(VLOOKUP(AVR25,YIELDS!$T:$AJ,17,FALSE),"")</f>
        <v/>
      </c>
      <c r="AVS23" t="str">
        <f>IFERROR(VLOOKUP(AVS25,YIELDS!$T:$AJ,17,FALSE),"")</f>
        <v/>
      </c>
      <c r="AVT23" t="str">
        <f>IFERROR(VLOOKUP(AVT25,YIELDS!$T:$AJ,17,FALSE),"")</f>
        <v/>
      </c>
      <c r="AVU23" t="str">
        <f>IFERROR(VLOOKUP(AVU25,YIELDS!$T:$AJ,17,FALSE),"")</f>
        <v/>
      </c>
      <c r="AVV23" t="str">
        <f>IFERROR(VLOOKUP(AVV25,YIELDS!$T:$AJ,17,FALSE),"")</f>
        <v/>
      </c>
      <c r="AVW23" t="str">
        <f>IFERROR(VLOOKUP(AVW25,YIELDS!$T:$AJ,17,FALSE),"")</f>
        <v/>
      </c>
      <c r="AVX23" t="str">
        <f>IFERROR(VLOOKUP(AVX25,YIELDS!$T:$AJ,17,FALSE),"")</f>
        <v/>
      </c>
      <c r="AVY23" t="str">
        <f>IFERROR(VLOOKUP(AVY25,YIELDS!$T:$AJ,17,FALSE),"")</f>
        <v/>
      </c>
      <c r="AVZ23" t="str">
        <f>IFERROR(VLOOKUP(AVZ25,YIELDS!$T:$AJ,17,FALSE),"")</f>
        <v/>
      </c>
      <c r="AWA23" t="str">
        <f>IFERROR(VLOOKUP(AWA25,YIELDS!$T:$AJ,17,FALSE),"")</f>
        <v/>
      </c>
      <c r="AWB23" t="str">
        <f>IFERROR(VLOOKUP(AWB25,YIELDS!$T:$AJ,17,FALSE),"")</f>
        <v/>
      </c>
      <c r="AWC23" t="str">
        <f>IFERROR(VLOOKUP(AWC25,YIELDS!$T:$AJ,17,FALSE),"")</f>
        <v/>
      </c>
      <c r="AWD23" t="str">
        <f>IFERROR(VLOOKUP(AWD25,YIELDS!$T:$AJ,17,FALSE),"")</f>
        <v/>
      </c>
      <c r="AWE23" t="str">
        <f>IFERROR(VLOOKUP(AWE25,YIELDS!$T:$AJ,17,FALSE),"")</f>
        <v/>
      </c>
      <c r="AWF23" t="str">
        <f>IFERROR(VLOOKUP(AWF25,YIELDS!$T:$AJ,17,FALSE),"")</f>
        <v/>
      </c>
      <c r="AWG23" t="str">
        <f>IFERROR(VLOOKUP(AWG25,YIELDS!$T:$AJ,17,FALSE),"")</f>
        <v/>
      </c>
      <c r="AWH23" t="str">
        <f>IFERROR(VLOOKUP(AWH25,YIELDS!$T:$AJ,17,FALSE),"")</f>
        <v/>
      </c>
      <c r="AWI23" t="str">
        <f>IFERROR(VLOOKUP(AWI25,YIELDS!$T:$AJ,17,FALSE),"")</f>
        <v/>
      </c>
      <c r="AWJ23" t="str">
        <f>IFERROR(VLOOKUP(AWJ25,YIELDS!$T:$AJ,17,FALSE),"")</f>
        <v/>
      </c>
      <c r="AWK23" t="str">
        <f>IFERROR(VLOOKUP(AWK25,YIELDS!$T:$AJ,17,FALSE),"")</f>
        <v/>
      </c>
      <c r="AWL23" t="str">
        <f>IFERROR(VLOOKUP(AWL25,YIELDS!$T:$AJ,17,FALSE),"")</f>
        <v/>
      </c>
      <c r="AWM23" t="str">
        <f>IFERROR(VLOOKUP(AWM25,YIELDS!$T:$AJ,17,FALSE),"")</f>
        <v/>
      </c>
      <c r="AWN23" t="str">
        <f>IFERROR(VLOOKUP(AWN25,YIELDS!$T:$AJ,17,FALSE),"")</f>
        <v/>
      </c>
      <c r="AWO23" t="str">
        <f>IFERROR(VLOOKUP(AWO25,YIELDS!$T:$AJ,17,FALSE),"")</f>
        <v/>
      </c>
      <c r="AWP23" t="str">
        <f>IFERROR(VLOOKUP(AWP25,YIELDS!$T:$AJ,17,FALSE),"")</f>
        <v/>
      </c>
      <c r="AWQ23" t="str">
        <f>IFERROR(VLOOKUP(AWQ25,YIELDS!$T:$AJ,17,FALSE),"")</f>
        <v/>
      </c>
      <c r="AWR23" t="str">
        <f>IFERROR(VLOOKUP(AWR25,YIELDS!$T:$AJ,17,FALSE),"")</f>
        <v/>
      </c>
      <c r="AWS23" t="str">
        <f>IFERROR(VLOOKUP(AWS25,YIELDS!$T:$AJ,17,FALSE),"")</f>
        <v/>
      </c>
      <c r="AWT23" t="str">
        <f>IFERROR(VLOOKUP(AWT25,YIELDS!$T:$AJ,17,FALSE),"")</f>
        <v/>
      </c>
      <c r="AWU23" t="str">
        <f>IFERROR(VLOOKUP(AWU25,YIELDS!$T:$AJ,17,FALSE),"")</f>
        <v/>
      </c>
      <c r="AWV23" t="str">
        <f>IFERROR(VLOOKUP(AWV25,YIELDS!$T:$AJ,17,FALSE),"")</f>
        <v/>
      </c>
      <c r="AWW23" t="str">
        <f>IFERROR(VLOOKUP(AWW25,YIELDS!$T:$AJ,17,FALSE),"")</f>
        <v/>
      </c>
      <c r="AWX23" t="str">
        <f>IFERROR(VLOOKUP(AWX25,YIELDS!$T:$AJ,17,FALSE),"")</f>
        <v/>
      </c>
      <c r="AWY23" t="str">
        <f>IFERROR(VLOOKUP(AWY25,YIELDS!$T:$AJ,17,FALSE),"")</f>
        <v/>
      </c>
      <c r="AWZ23" t="str">
        <f>IFERROR(VLOOKUP(AWZ25,YIELDS!$T:$AJ,17,FALSE),"")</f>
        <v/>
      </c>
      <c r="AXA23" t="str">
        <f>IFERROR(VLOOKUP(AXA25,YIELDS!$T:$AJ,17,FALSE),"")</f>
        <v/>
      </c>
      <c r="AXB23" t="str">
        <f>IFERROR(VLOOKUP(AXB25,YIELDS!$T:$AJ,17,FALSE),"")</f>
        <v/>
      </c>
      <c r="AXC23" t="str">
        <f>IFERROR(VLOOKUP(AXC25,YIELDS!$T:$AJ,17,FALSE),"")</f>
        <v/>
      </c>
      <c r="AXD23" t="str">
        <f>IFERROR(VLOOKUP(AXD25,YIELDS!$T:$AJ,17,FALSE),"")</f>
        <v/>
      </c>
      <c r="AXE23" t="str">
        <f>IFERROR(VLOOKUP(AXE25,YIELDS!$T:$AJ,17,FALSE),"")</f>
        <v/>
      </c>
      <c r="AXF23" t="str">
        <f>IFERROR(VLOOKUP(AXF25,YIELDS!$T:$AJ,17,FALSE),"")</f>
        <v/>
      </c>
      <c r="AXG23" t="str">
        <f>IFERROR(VLOOKUP(AXG25,YIELDS!$T:$AJ,17,FALSE),"")</f>
        <v/>
      </c>
      <c r="AXH23" t="str">
        <f>IFERROR(VLOOKUP(AXH25,YIELDS!$T:$AJ,17,FALSE),"")</f>
        <v/>
      </c>
      <c r="AXI23" t="str">
        <f>IFERROR(VLOOKUP(AXI25,YIELDS!$T:$AJ,17,FALSE),"")</f>
        <v/>
      </c>
      <c r="AXJ23" t="str">
        <f>IFERROR(VLOOKUP(AXJ25,YIELDS!$T:$AJ,17,FALSE),"")</f>
        <v/>
      </c>
      <c r="AXK23" t="str">
        <f>IFERROR(VLOOKUP(AXK25,YIELDS!$T:$AJ,17,FALSE),"")</f>
        <v/>
      </c>
      <c r="AXL23" t="str">
        <f>IFERROR(VLOOKUP(AXL25,YIELDS!$T:$AJ,17,FALSE),"")</f>
        <v/>
      </c>
      <c r="AXM23" t="str">
        <f>IFERROR(VLOOKUP(AXM25,YIELDS!$T:$AJ,17,FALSE),"")</f>
        <v/>
      </c>
      <c r="AXN23" t="str">
        <f>IFERROR(VLOOKUP(AXN25,YIELDS!$T:$AJ,17,FALSE),"")</f>
        <v/>
      </c>
      <c r="AXO23" t="str">
        <f>IFERROR(VLOOKUP(AXO25,YIELDS!$T:$AJ,17,FALSE),"")</f>
        <v/>
      </c>
      <c r="AXP23" t="str">
        <f>IFERROR(VLOOKUP(AXP25,YIELDS!$T:$AJ,17,FALSE),"")</f>
        <v/>
      </c>
      <c r="AXQ23" t="str">
        <f>IFERROR(VLOOKUP(AXQ25,YIELDS!$T:$AJ,17,FALSE),"")</f>
        <v/>
      </c>
      <c r="AXR23" t="str">
        <f>IFERROR(VLOOKUP(AXR25,YIELDS!$T:$AJ,17,FALSE),"")</f>
        <v/>
      </c>
      <c r="AXS23" t="str">
        <f>IFERROR(VLOOKUP(AXS25,YIELDS!$T:$AJ,17,FALSE),"")</f>
        <v/>
      </c>
      <c r="AXT23" t="str">
        <f>IFERROR(VLOOKUP(AXT25,YIELDS!$T:$AJ,17,FALSE),"")</f>
        <v/>
      </c>
      <c r="AXU23" t="str">
        <f>IFERROR(VLOOKUP(AXU25,YIELDS!$T:$AJ,17,FALSE),"")</f>
        <v/>
      </c>
      <c r="AXV23" t="str">
        <f>IFERROR(VLOOKUP(AXV25,YIELDS!$T:$AJ,17,FALSE),"")</f>
        <v/>
      </c>
      <c r="AXW23" t="str">
        <f>IFERROR(VLOOKUP(AXW25,YIELDS!$T:$AJ,17,FALSE),"")</f>
        <v/>
      </c>
      <c r="AXX23" t="str">
        <f>IFERROR(VLOOKUP(AXX25,YIELDS!$T:$AJ,17,FALSE),"")</f>
        <v/>
      </c>
      <c r="AXY23" t="str">
        <f>IFERROR(VLOOKUP(AXY25,YIELDS!$T:$AJ,17,FALSE),"")</f>
        <v/>
      </c>
      <c r="AXZ23" t="str">
        <f>IFERROR(VLOOKUP(AXZ25,YIELDS!$T:$AJ,17,FALSE),"")</f>
        <v/>
      </c>
      <c r="AYA23" t="str">
        <f>IFERROR(VLOOKUP(AYA25,YIELDS!$T:$AJ,17,FALSE),"")</f>
        <v/>
      </c>
      <c r="AYB23" t="str">
        <f>IFERROR(VLOOKUP(AYB25,YIELDS!$T:$AJ,17,FALSE),"")</f>
        <v/>
      </c>
      <c r="AYC23" t="str">
        <f>IFERROR(VLOOKUP(AYC25,YIELDS!$T:$AJ,17,FALSE),"")</f>
        <v/>
      </c>
      <c r="AYD23" t="str">
        <f>IFERROR(VLOOKUP(AYD25,YIELDS!$T:$AJ,17,FALSE),"")</f>
        <v/>
      </c>
      <c r="AYE23" t="str">
        <f>IFERROR(VLOOKUP(AYE25,YIELDS!$T:$AJ,17,FALSE),"")</f>
        <v/>
      </c>
      <c r="AYF23" t="str">
        <f>IFERROR(VLOOKUP(AYF25,YIELDS!$T:$AJ,17,FALSE),"")</f>
        <v/>
      </c>
      <c r="AYG23" t="str">
        <f>IFERROR(VLOOKUP(AYG25,YIELDS!$T:$AJ,17,FALSE),"")</f>
        <v/>
      </c>
      <c r="AYH23" t="str">
        <f>IFERROR(VLOOKUP(AYH25,YIELDS!$T:$AJ,17,FALSE),"")</f>
        <v/>
      </c>
      <c r="AYI23" t="str">
        <f>IFERROR(VLOOKUP(AYI25,YIELDS!$T:$AJ,17,FALSE),"")</f>
        <v/>
      </c>
      <c r="AYJ23" t="str">
        <f>IFERROR(VLOOKUP(AYJ25,YIELDS!$T:$AJ,17,FALSE),"")</f>
        <v/>
      </c>
      <c r="AYK23" t="str">
        <f>IFERROR(VLOOKUP(AYK25,YIELDS!$T:$AJ,17,FALSE),"")</f>
        <v/>
      </c>
      <c r="AYL23" t="str">
        <f>IFERROR(VLOOKUP(AYL25,YIELDS!$T:$AJ,17,FALSE),"")</f>
        <v/>
      </c>
      <c r="AYM23" t="str">
        <f>IFERROR(VLOOKUP(AYM25,YIELDS!$T:$AJ,17,FALSE),"")</f>
        <v/>
      </c>
      <c r="AYN23" t="str">
        <f>IFERROR(VLOOKUP(AYN25,YIELDS!$T:$AJ,17,FALSE),"")</f>
        <v/>
      </c>
      <c r="AYO23" t="str">
        <f>IFERROR(VLOOKUP(AYO25,YIELDS!$T:$AJ,17,FALSE),"")</f>
        <v/>
      </c>
      <c r="AYP23" t="str">
        <f>IFERROR(VLOOKUP(AYP25,YIELDS!$T:$AJ,17,FALSE),"")</f>
        <v/>
      </c>
      <c r="AYQ23" t="str">
        <f>IFERROR(VLOOKUP(AYQ25,YIELDS!$T:$AJ,17,FALSE),"")</f>
        <v/>
      </c>
      <c r="AYR23" t="str">
        <f>IFERROR(VLOOKUP(AYR25,YIELDS!$T:$AJ,17,FALSE),"")</f>
        <v/>
      </c>
      <c r="AYS23" t="str">
        <f>IFERROR(VLOOKUP(AYS25,YIELDS!$T:$AJ,17,FALSE),"")</f>
        <v/>
      </c>
      <c r="AYT23" t="str">
        <f>IFERROR(VLOOKUP(AYT25,YIELDS!$T:$AJ,17,FALSE),"")</f>
        <v/>
      </c>
      <c r="AYU23" t="str">
        <f>IFERROR(VLOOKUP(AYU25,YIELDS!$T:$AJ,17,FALSE),"")</f>
        <v/>
      </c>
      <c r="AYV23" t="str">
        <f>IFERROR(VLOOKUP(AYV25,YIELDS!$T:$AJ,17,FALSE),"")</f>
        <v/>
      </c>
      <c r="AYW23" t="str">
        <f>IFERROR(VLOOKUP(AYW25,YIELDS!$T:$AJ,17,FALSE),"")</f>
        <v/>
      </c>
      <c r="AYX23" t="str">
        <f>IFERROR(VLOOKUP(AYX25,YIELDS!$T:$AJ,17,FALSE),"")</f>
        <v/>
      </c>
      <c r="AYY23" t="str">
        <f>IFERROR(VLOOKUP(AYY25,YIELDS!$T:$AJ,17,FALSE),"")</f>
        <v/>
      </c>
      <c r="AYZ23" t="str">
        <f>IFERROR(VLOOKUP(AYZ25,YIELDS!$T:$AJ,17,FALSE),"")</f>
        <v/>
      </c>
      <c r="AZA23" t="str">
        <f>IFERROR(VLOOKUP(AZA25,YIELDS!$T:$AJ,17,FALSE),"")</f>
        <v/>
      </c>
      <c r="AZB23" t="str">
        <f>IFERROR(VLOOKUP(AZB25,YIELDS!$T:$AJ,17,FALSE),"")</f>
        <v/>
      </c>
      <c r="AZC23" t="str">
        <f>IFERROR(VLOOKUP(AZC25,YIELDS!$T:$AJ,17,FALSE),"")</f>
        <v/>
      </c>
      <c r="AZD23" t="str">
        <f>IFERROR(VLOOKUP(AZD25,YIELDS!$T:$AJ,17,FALSE),"")</f>
        <v/>
      </c>
      <c r="AZE23" t="str">
        <f>IFERROR(VLOOKUP(AZE25,YIELDS!$T:$AJ,17,FALSE),"")</f>
        <v/>
      </c>
      <c r="AZF23" t="str">
        <f>IFERROR(VLOOKUP(AZF25,YIELDS!$T:$AJ,17,FALSE),"")</f>
        <v/>
      </c>
      <c r="AZG23" t="str">
        <f>IFERROR(VLOOKUP(AZG25,YIELDS!$T:$AJ,17,FALSE),"")</f>
        <v/>
      </c>
      <c r="AZH23" t="str">
        <f>IFERROR(VLOOKUP(AZH25,YIELDS!$T:$AJ,17,FALSE),"")</f>
        <v/>
      </c>
      <c r="AZI23" t="str">
        <f>IFERROR(VLOOKUP(AZI25,YIELDS!$T:$AJ,17,FALSE),"")</f>
        <v/>
      </c>
      <c r="AZJ23" t="str">
        <f>IFERROR(VLOOKUP(AZJ25,YIELDS!$T:$AJ,17,FALSE),"")</f>
        <v/>
      </c>
      <c r="AZK23" t="str">
        <f>IFERROR(VLOOKUP(AZK25,YIELDS!$T:$AJ,17,FALSE),"")</f>
        <v/>
      </c>
      <c r="AZL23" t="str">
        <f>IFERROR(VLOOKUP(AZL25,YIELDS!$T:$AJ,17,FALSE),"")</f>
        <v/>
      </c>
      <c r="AZM23" t="str">
        <f>IFERROR(VLOOKUP(AZM25,YIELDS!$T:$AJ,17,FALSE),"")</f>
        <v/>
      </c>
      <c r="AZN23" t="str">
        <f>IFERROR(VLOOKUP(AZN25,YIELDS!$T:$AJ,17,FALSE),"")</f>
        <v/>
      </c>
      <c r="AZO23" t="str">
        <f>IFERROR(VLOOKUP(AZO25,YIELDS!$T:$AJ,17,FALSE),"")</f>
        <v/>
      </c>
      <c r="AZP23" t="str">
        <f>IFERROR(VLOOKUP(AZP25,YIELDS!$T:$AJ,17,FALSE),"")</f>
        <v/>
      </c>
      <c r="AZQ23" t="str">
        <f>IFERROR(VLOOKUP(AZQ25,YIELDS!$T:$AJ,17,FALSE),"")</f>
        <v/>
      </c>
      <c r="AZR23" t="str">
        <f>IFERROR(VLOOKUP(AZR25,YIELDS!$T:$AJ,17,FALSE),"")</f>
        <v/>
      </c>
      <c r="AZS23" t="str">
        <f>IFERROR(VLOOKUP(AZS25,YIELDS!$T:$AJ,17,FALSE),"")</f>
        <v/>
      </c>
      <c r="AZT23" t="str">
        <f>IFERROR(VLOOKUP(AZT25,YIELDS!$T:$AJ,17,FALSE),"")</f>
        <v/>
      </c>
      <c r="AZU23" t="str">
        <f>IFERROR(VLOOKUP(AZU25,YIELDS!$T:$AJ,17,FALSE),"")</f>
        <v/>
      </c>
      <c r="AZV23" t="str">
        <f>IFERROR(VLOOKUP(AZV25,YIELDS!$T:$AJ,17,FALSE),"")</f>
        <v/>
      </c>
      <c r="AZW23" t="str">
        <f>IFERROR(VLOOKUP(AZW25,YIELDS!$T:$AJ,17,FALSE),"")</f>
        <v/>
      </c>
      <c r="AZX23" t="str">
        <f>IFERROR(VLOOKUP(AZX25,YIELDS!$T:$AJ,17,FALSE),"")</f>
        <v/>
      </c>
      <c r="AZY23" t="str">
        <f>IFERROR(VLOOKUP(AZY25,YIELDS!$T:$AJ,17,FALSE),"")</f>
        <v/>
      </c>
      <c r="AZZ23" t="str">
        <f>IFERROR(VLOOKUP(AZZ25,YIELDS!$T:$AJ,17,FALSE),"")</f>
        <v/>
      </c>
      <c r="BAA23" t="str">
        <f>IFERROR(VLOOKUP(BAA25,YIELDS!$T:$AJ,17,FALSE),"")</f>
        <v/>
      </c>
      <c r="BAB23" t="str">
        <f>IFERROR(VLOOKUP(BAB25,YIELDS!$T:$AJ,17,FALSE),"")</f>
        <v/>
      </c>
      <c r="BAC23" t="str">
        <f>IFERROR(VLOOKUP(BAC25,YIELDS!$T:$AJ,17,FALSE),"")</f>
        <v/>
      </c>
      <c r="BAD23" t="str">
        <f>IFERROR(VLOOKUP(BAD25,YIELDS!$T:$AJ,17,FALSE),"")</f>
        <v/>
      </c>
      <c r="BAE23" t="str">
        <f>IFERROR(VLOOKUP(BAE25,YIELDS!$T:$AJ,17,FALSE),"")</f>
        <v/>
      </c>
      <c r="BAF23" t="str">
        <f>IFERROR(VLOOKUP(BAF25,YIELDS!$T:$AJ,17,FALSE),"")</f>
        <v/>
      </c>
      <c r="BAG23" t="str">
        <f>IFERROR(VLOOKUP(BAG25,YIELDS!$T:$AJ,17,FALSE),"")</f>
        <v/>
      </c>
      <c r="BAH23" t="str">
        <f>IFERROR(VLOOKUP(BAH25,YIELDS!$T:$AJ,17,FALSE),"")</f>
        <v/>
      </c>
      <c r="BAI23" t="str">
        <f>IFERROR(VLOOKUP(BAI25,YIELDS!$T:$AJ,17,FALSE),"")</f>
        <v/>
      </c>
      <c r="BAJ23" t="str">
        <f>IFERROR(VLOOKUP(BAJ25,YIELDS!$T:$AJ,17,FALSE),"")</f>
        <v/>
      </c>
      <c r="BAK23" t="str">
        <f>IFERROR(VLOOKUP(BAK25,YIELDS!$T:$AJ,17,FALSE),"")</f>
        <v/>
      </c>
      <c r="BAL23" t="str">
        <f>IFERROR(VLOOKUP(BAL25,YIELDS!$T:$AJ,17,FALSE),"")</f>
        <v/>
      </c>
      <c r="BAM23" t="str">
        <f>IFERROR(VLOOKUP(BAM25,YIELDS!$T:$AJ,17,FALSE),"")</f>
        <v/>
      </c>
      <c r="BAN23" t="str">
        <f>IFERROR(VLOOKUP(BAN25,YIELDS!$T:$AJ,17,FALSE),"")</f>
        <v/>
      </c>
      <c r="BAO23" t="str">
        <f>IFERROR(VLOOKUP(BAO25,YIELDS!$T:$AJ,17,FALSE),"")</f>
        <v/>
      </c>
      <c r="BAP23" t="str">
        <f>IFERROR(VLOOKUP(BAP25,YIELDS!$T:$AJ,17,FALSE),"")</f>
        <v/>
      </c>
      <c r="BAQ23" t="str">
        <f>IFERROR(VLOOKUP(BAQ25,YIELDS!$T:$AJ,17,FALSE),"")</f>
        <v/>
      </c>
      <c r="BAR23" t="str">
        <f>IFERROR(VLOOKUP(BAR25,YIELDS!$T:$AJ,17,FALSE),"")</f>
        <v/>
      </c>
      <c r="BAS23" t="str">
        <f>IFERROR(VLOOKUP(BAS25,YIELDS!$T:$AJ,17,FALSE),"")</f>
        <v/>
      </c>
      <c r="BAT23" t="str">
        <f>IFERROR(VLOOKUP(BAT25,YIELDS!$T:$AJ,17,FALSE),"")</f>
        <v/>
      </c>
      <c r="BAU23" t="str">
        <f>IFERROR(VLOOKUP(BAU25,YIELDS!$T:$AJ,17,FALSE),"")</f>
        <v/>
      </c>
      <c r="BAV23" t="str">
        <f>IFERROR(VLOOKUP(BAV25,YIELDS!$T:$AJ,17,FALSE),"")</f>
        <v/>
      </c>
      <c r="BAW23" t="str">
        <f>IFERROR(VLOOKUP(BAW25,YIELDS!$T:$AJ,17,FALSE),"")</f>
        <v/>
      </c>
      <c r="BAX23" t="str">
        <f>IFERROR(VLOOKUP(BAX25,YIELDS!$T:$AJ,17,FALSE),"")</f>
        <v/>
      </c>
      <c r="BAY23" t="str">
        <f>IFERROR(VLOOKUP(BAY25,YIELDS!$T:$AJ,17,FALSE),"")</f>
        <v/>
      </c>
      <c r="BAZ23" t="str">
        <f>IFERROR(VLOOKUP(BAZ25,YIELDS!$T:$AJ,17,FALSE),"")</f>
        <v/>
      </c>
      <c r="BBA23" t="str">
        <f>IFERROR(VLOOKUP(BBA25,YIELDS!$T:$AJ,17,FALSE),"")</f>
        <v/>
      </c>
      <c r="BBB23" t="str">
        <f>IFERROR(VLOOKUP(BBB25,YIELDS!$T:$AJ,17,FALSE),"")</f>
        <v/>
      </c>
      <c r="BBC23" t="str">
        <f>IFERROR(VLOOKUP(BBC25,YIELDS!$T:$AJ,17,FALSE),"")</f>
        <v/>
      </c>
      <c r="BBD23" t="str">
        <f>IFERROR(VLOOKUP(BBD25,YIELDS!$T:$AJ,17,FALSE),"")</f>
        <v/>
      </c>
      <c r="BBE23" t="str">
        <f>IFERROR(VLOOKUP(BBE25,YIELDS!$T:$AJ,17,FALSE),"")</f>
        <v/>
      </c>
      <c r="BBF23" t="str">
        <f>IFERROR(VLOOKUP(BBF25,YIELDS!$T:$AJ,17,FALSE),"")</f>
        <v/>
      </c>
      <c r="BBG23" t="str">
        <f>IFERROR(VLOOKUP(BBG25,YIELDS!$T:$AJ,17,FALSE),"")</f>
        <v/>
      </c>
      <c r="BBH23" t="str">
        <f>IFERROR(VLOOKUP(BBH25,YIELDS!$T:$AJ,17,FALSE),"")</f>
        <v/>
      </c>
      <c r="BBI23" t="str">
        <f>IFERROR(VLOOKUP(BBI25,YIELDS!$T:$AJ,17,FALSE),"")</f>
        <v/>
      </c>
      <c r="BBJ23" t="str">
        <f>IFERROR(VLOOKUP(BBJ25,YIELDS!$T:$AJ,17,FALSE),"")</f>
        <v/>
      </c>
      <c r="BBK23" t="str">
        <f>IFERROR(VLOOKUP(BBK25,YIELDS!$T:$AJ,17,FALSE),"")</f>
        <v/>
      </c>
      <c r="BBL23" t="str">
        <f>IFERROR(VLOOKUP(BBL25,YIELDS!$T:$AJ,17,FALSE),"")</f>
        <v/>
      </c>
      <c r="BBM23" t="str">
        <f>IFERROR(VLOOKUP(BBM25,YIELDS!$T:$AJ,17,FALSE),"")</f>
        <v/>
      </c>
      <c r="BBN23" t="str">
        <f>IFERROR(VLOOKUP(BBN25,YIELDS!$T:$AJ,17,FALSE),"")</f>
        <v/>
      </c>
      <c r="BBO23" t="str">
        <f>IFERROR(VLOOKUP(BBO25,YIELDS!$T:$AJ,17,FALSE),"")</f>
        <v/>
      </c>
      <c r="BBP23" t="str">
        <f>IFERROR(VLOOKUP(BBP25,YIELDS!$T:$AJ,17,FALSE),"")</f>
        <v/>
      </c>
      <c r="BBQ23" t="str">
        <f>IFERROR(VLOOKUP(BBQ25,YIELDS!$T:$AJ,17,FALSE),"")</f>
        <v/>
      </c>
      <c r="BBR23" t="str">
        <f>IFERROR(VLOOKUP(BBR25,YIELDS!$T:$AJ,17,FALSE),"")</f>
        <v/>
      </c>
      <c r="BBS23" t="str">
        <f>IFERROR(VLOOKUP(BBS25,YIELDS!$T:$AJ,17,FALSE),"")</f>
        <v/>
      </c>
      <c r="BBT23" t="str">
        <f>IFERROR(VLOOKUP(BBT25,YIELDS!$T:$AJ,17,FALSE),"")</f>
        <v/>
      </c>
      <c r="BBU23" t="str">
        <f>IFERROR(VLOOKUP(BBU25,YIELDS!$T:$AJ,17,FALSE),"")</f>
        <v/>
      </c>
      <c r="BBV23" t="str">
        <f>IFERROR(VLOOKUP(BBV25,YIELDS!$T:$AJ,17,FALSE),"")</f>
        <v/>
      </c>
      <c r="BBW23" t="str">
        <f>IFERROR(VLOOKUP(BBW25,YIELDS!$T:$AJ,17,FALSE),"")</f>
        <v/>
      </c>
      <c r="BBX23" t="str">
        <f>IFERROR(VLOOKUP(BBX25,YIELDS!$T:$AJ,17,FALSE),"")</f>
        <v/>
      </c>
      <c r="BBY23" t="str">
        <f>IFERROR(VLOOKUP(BBY25,YIELDS!$T:$AJ,17,FALSE),"")</f>
        <v/>
      </c>
      <c r="BBZ23" t="str">
        <f>IFERROR(VLOOKUP(BBZ25,YIELDS!$T:$AJ,17,FALSE),"")</f>
        <v/>
      </c>
      <c r="BCA23" t="str">
        <f>IFERROR(VLOOKUP(BCA25,YIELDS!$T:$AJ,17,FALSE),"")</f>
        <v/>
      </c>
      <c r="BCB23" t="str">
        <f>IFERROR(VLOOKUP(BCB25,YIELDS!$T:$AJ,17,FALSE),"")</f>
        <v/>
      </c>
      <c r="BCC23" t="str">
        <f>IFERROR(VLOOKUP(BCC25,YIELDS!$T:$AJ,17,FALSE),"")</f>
        <v/>
      </c>
      <c r="BCD23" t="str">
        <f>IFERROR(VLOOKUP(BCD25,YIELDS!$T:$AJ,17,FALSE),"")</f>
        <v/>
      </c>
      <c r="BCE23" t="str">
        <f>IFERROR(VLOOKUP(BCE25,YIELDS!$T:$AJ,17,FALSE),"")</f>
        <v/>
      </c>
      <c r="BCF23" t="str">
        <f>IFERROR(VLOOKUP(BCF25,YIELDS!$T:$AJ,17,FALSE),"")</f>
        <v/>
      </c>
      <c r="BCG23" t="str">
        <f>IFERROR(VLOOKUP(BCG25,YIELDS!$T:$AJ,17,FALSE),"")</f>
        <v/>
      </c>
      <c r="BCH23" t="str">
        <f>IFERROR(VLOOKUP(BCH25,YIELDS!$T:$AJ,17,FALSE),"")</f>
        <v/>
      </c>
      <c r="BCI23" t="str">
        <f>IFERROR(VLOOKUP(BCI25,YIELDS!$T:$AJ,17,FALSE),"")</f>
        <v/>
      </c>
      <c r="BCJ23" t="str">
        <f>IFERROR(VLOOKUP(BCJ25,YIELDS!$T:$AJ,17,FALSE),"")</f>
        <v/>
      </c>
      <c r="BCK23" t="str">
        <f>IFERROR(VLOOKUP(BCK25,YIELDS!$T:$AJ,17,FALSE),"")</f>
        <v/>
      </c>
      <c r="BCL23" t="str">
        <f>IFERROR(VLOOKUP(BCL25,YIELDS!$T:$AJ,17,FALSE),"")</f>
        <v/>
      </c>
      <c r="BCM23" t="str">
        <f>IFERROR(VLOOKUP(BCM25,YIELDS!$T:$AJ,17,FALSE),"")</f>
        <v/>
      </c>
      <c r="BCN23" t="str">
        <f>IFERROR(VLOOKUP(BCN25,YIELDS!$T:$AJ,17,FALSE),"")</f>
        <v/>
      </c>
      <c r="BCO23" t="str">
        <f>IFERROR(VLOOKUP(BCO25,YIELDS!$T:$AJ,17,FALSE),"")</f>
        <v/>
      </c>
      <c r="BCP23" t="str">
        <f>IFERROR(VLOOKUP(BCP25,YIELDS!$T:$AJ,17,FALSE),"")</f>
        <v/>
      </c>
      <c r="BCQ23" t="str">
        <f>IFERROR(VLOOKUP(BCQ25,YIELDS!$T:$AJ,17,FALSE),"")</f>
        <v/>
      </c>
      <c r="BCR23" t="str">
        <f>IFERROR(VLOOKUP(BCR25,YIELDS!$T:$AJ,17,FALSE),"")</f>
        <v/>
      </c>
      <c r="BCS23" t="str">
        <f>IFERROR(VLOOKUP(BCS25,YIELDS!$T:$AJ,17,FALSE),"")</f>
        <v/>
      </c>
      <c r="BCT23" t="str">
        <f>IFERROR(VLOOKUP(BCT25,YIELDS!$T:$AJ,17,FALSE),"")</f>
        <v/>
      </c>
      <c r="BCU23" t="str">
        <f>IFERROR(VLOOKUP(BCU25,YIELDS!$T:$AJ,17,FALSE),"")</f>
        <v/>
      </c>
      <c r="BCV23" t="str">
        <f>IFERROR(VLOOKUP(BCV25,YIELDS!$T:$AJ,17,FALSE),"")</f>
        <v/>
      </c>
      <c r="BCW23" t="str">
        <f>IFERROR(VLOOKUP(BCW25,YIELDS!$T:$AJ,17,FALSE),"")</f>
        <v/>
      </c>
      <c r="BCX23" t="str">
        <f>IFERROR(VLOOKUP(BCX25,YIELDS!$T:$AJ,17,FALSE),"")</f>
        <v/>
      </c>
      <c r="BCY23" t="str">
        <f>IFERROR(VLOOKUP(BCY25,YIELDS!$T:$AJ,17,FALSE),"")</f>
        <v/>
      </c>
      <c r="BCZ23" t="str">
        <f>IFERROR(VLOOKUP(BCZ25,YIELDS!$T:$AJ,17,FALSE),"")</f>
        <v/>
      </c>
      <c r="BDA23" t="str">
        <f>IFERROR(VLOOKUP(BDA25,YIELDS!$T:$AJ,17,FALSE),"")</f>
        <v/>
      </c>
      <c r="BDB23" t="str">
        <f>IFERROR(VLOOKUP(BDB25,YIELDS!$T:$AJ,17,FALSE),"")</f>
        <v/>
      </c>
      <c r="BDC23" t="str">
        <f>IFERROR(VLOOKUP(BDC25,YIELDS!$T:$AJ,17,FALSE),"")</f>
        <v/>
      </c>
      <c r="BDD23" t="str">
        <f>IFERROR(VLOOKUP(BDD25,YIELDS!$T:$AJ,17,FALSE),"")</f>
        <v/>
      </c>
      <c r="BDE23" t="str">
        <f>IFERROR(VLOOKUP(BDE25,YIELDS!$T:$AJ,17,FALSE),"")</f>
        <v/>
      </c>
      <c r="BDF23" t="str">
        <f>IFERROR(VLOOKUP(BDF25,YIELDS!$T:$AJ,17,FALSE),"")</f>
        <v/>
      </c>
      <c r="BDG23" t="str">
        <f>IFERROR(VLOOKUP(BDG25,YIELDS!$T:$AJ,17,FALSE),"")</f>
        <v/>
      </c>
      <c r="BDH23" t="str">
        <f>IFERROR(VLOOKUP(BDH25,YIELDS!$T:$AJ,17,FALSE),"")</f>
        <v/>
      </c>
      <c r="BDI23" t="str">
        <f>IFERROR(VLOOKUP(BDI25,YIELDS!$T:$AJ,17,FALSE),"")</f>
        <v/>
      </c>
      <c r="BDJ23" t="str">
        <f>IFERROR(VLOOKUP(BDJ25,YIELDS!$T:$AJ,17,FALSE),"")</f>
        <v/>
      </c>
      <c r="BDK23" t="str">
        <f>IFERROR(VLOOKUP(BDK25,YIELDS!$T:$AJ,17,FALSE),"")</f>
        <v/>
      </c>
      <c r="BDL23" t="str">
        <f>IFERROR(VLOOKUP(BDL25,YIELDS!$T:$AJ,17,FALSE),"")</f>
        <v/>
      </c>
      <c r="BDM23" t="str">
        <f>IFERROR(VLOOKUP(BDM25,YIELDS!$T:$AJ,17,FALSE),"")</f>
        <v/>
      </c>
      <c r="BDN23" t="str">
        <f>IFERROR(VLOOKUP(BDN25,YIELDS!$T:$AJ,17,FALSE),"")</f>
        <v/>
      </c>
      <c r="BDO23" t="str">
        <f>IFERROR(VLOOKUP(BDO25,YIELDS!$T:$AJ,17,FALSE),"")</f>
        <v/>
      </c>
      <c r="BDP23" t="str">
        <f>IFERROR(VLOOKUP(BDP25,YIELDS!$T:$AJ,17,FALSE),"")</f>
        <v/>
      </c>
      <c r="BDQ23" t="str">
        <f>IFERROR(VLOOKUP(BDQ25,YIELDS!$T:$AJ,17,FALSE),"")</f>
        <v/>
      </c>
      <c r="BDR23" t="str">
        <f>IFERROR(VLOOKUP(BDR25,YIELDS!$T:$AJ,17,FALSE),"")</f>
        <v/>
      </c>
      <c r="BDS23" t="str">
        <f>IFERROR(VLOOKUP(BDS25,YIELDS!$T:$AJ,17,FALSE),"")</f>
        <v/>
      </c>
      <c r="BDT23" t="str">
        <f>IFERROR(VLOOKUP(BDT25,YIELDS!$T:$AJ,17,FALSE),"")</f>
        <v/>
      </c>
      <c r="BDU23" t="str">
        <f>IFERROR(VLOOKUP(BDU25,YIELDS!$T:$AJ,17,FALSE),"")</f>
        <v/>
      </c>
      <c r="BDV23" t="str">
        <f>IFERROR(VLOOKUP(BDV25,YIELDS!$T:$AJ,17,FALSE),"")</f>
        <v/>
      </c>
      <c r="BDW23" t="str">
        <f>IFERROR(VLOOKUP(BDW25,YIELDS!$T:$AJ,17,FALSE),"")</f>
        <v/>
      </c>
      <c r="BDX23" t="str">
        <f>IFERROR(VLOOKUP(BDX25,YIELDS!$T:$AJ,17,FALSE),"")</f>
        <v/>
      </c>
      <c r="BDY23" t="str">
        <f>IFERROR(VLOOKUP(BDY25,YIELDS!$T:$AJ,17,FALSE),"")</f>
        <v/>
      </c>
      <c r="BDZ23" t="str">
        <f>IFERROR(VLOOKUP(BDZ25,YIELDS!$T:$AJ,17,FALSE),"")</f>
        <v/>
      </c>
      <c r="BEA23" t="str">
        <f>IFERROR(VLOOKUP(BEA25,YIELDS!$T:$AJ,17,FALSE),"")</f>
        <v/>
      </c>
      <c r="BEB23" t="str">
        <f>IFERROR(VLOOKUP(BEB25,YIELDS!$T:$AJ,17,FALSE),"")</f>
        <v/>
      </c>
      <c r="BEC23" t="str">
        <f>IFERROR(VLOOKUP(BEC25,YIELDS!$T:$AJ,17,FALSE),"")</f>
        <v/>
      </c>
      <c r="BED23" t="str">
        <f>IFERROR(VLOOKUP(BED25,YIELDS!$T:$AJ,17,FALSE),"")</f>
        <v/>
      </c>
      <c r="BEE23" t="str">
        <f>IFERROR(VLOOKUP(BEE25,YIELDS!$T:$AJ,17,FALSE),"")</f>
        <v/>
      </c>
      <c r="BEF23" t="str">
        <f>IFERROR(VLOOKUP(BEF25,YIELDS!$T:$AJ,17,FALSE),"")</f>
        <v/>
      </c>
      <c r="BEG23" t="str">
        <f>IFERROR(VLOOKUP(BEG25,YIELDS!$T:$AJ,17,FALSE),"")</f>
        <v/>
      </c>
      <c r="BEH23" t="str">
        <f>IFERROR(VLOOKUP(BEH25,YIELDS!$T:$AJ,17,FALSE),"")</f>
        <v/>
      </c>
      <c r="BEI23" t="str">
        <f>IFERROR(VLOOKUP(BEI25,YIELDS!$T:$AJ,17,FALSE),"")</f>
        <v/>
      </c>
      <c r="BEJ23" t="str">
        <f>IFERROR(VLOOKUP(BEJ25,YIELDS!$T:$AJ,17,FALSE),"")</f>
        <v/>
      </c>
      <c r="BEK23" t="str">
        <f>IFERROR(VLOOKUP(BEK25,YIELDS!$T:$AJ,17,FALSE),"")</f>
        <v/>
      </c>
      <c r="BEL23" t="str">
        <f>IFERROR(VLOOKUP(BEL25,YIELDS!$T:$AJ,17,FALSE),"")</f>
        <v/>
      </c>
      <c r="BEM23" t="str">
        <f>IFERROR(VLOOKUP(BEM25,YIELDS!$T:$AJ,17,FALSE),"")</f>
        <v/>
      </c>
      <c r="BEN23" t="str">
        <f>IFERROR(VLOOKUP(BEN25,YIELDS!$T:$AJ,17,FALSE),"")</f>
        <v/>
      </c>
      <c r="BEO23" t="str">
        <f>IFERROR(VLOOKUP(BEO25,YIELDS!$T:$AJ,17,FALSE),"")</f>
        <v/>
      </c>
      <c r="BEP23" t="str">
        <f>IFERROR(VLOOKUP(BEP25,YIELDS!$T:$AJ,17,FALSE),"")</f>
        <v/>
      </c>
      <c r="BEQ23" t="str">
        <f>IFERROR(VLOOKUP(BEQ25,YIELDS!$T:$AJ,17,FALSE),"")</f>
        <v/>
      </c>
      <c r="BER23" t="str">
        <f>IFERROR(VLOOKUP(BER25,YIELDS!$T:$AJ,17,FALSE),"")</f>
        <v/>
      </c>
      <c r="BES23" t="str">
        <f>IFERROR(VLOOKUP(BES25,YIELDS!$T:$AJ,17,FALSE),"")</f>
        <v/>
      </c>
      <c r="BET23" t="str">
        <f>IFERROR(VLOOKUP(BET25,YIELDS!$T:$AJ,17,FALSE),"")</f>
        <v/>
      </c>
      <c r="BEU23" t="str">
        <f>IFERROR(VLOOKUP(BEU25,YIELDS!$T:$AJ,17,FALSE),"")</f>
        <v/>
      </c>
      <c r="BEV23" t="str">
        <f>IFERROR(VLOOKUP(BEV25,YIELDS!$T:$AJ,17,FALSE),"")</f>
        <v/>
      </c>
      <c r="BEW23" t="str">
        <f>IFERROR(VLOOKUP(BEW25,YIELDS!$T:$AJ,17,FALSE),"")</f>
        <v/>
      </c>
      <c r="BEX23" t="str">
        <f>IFERROR(VLOOKUP(BEX25,YIELDS!$T:$AJ,17,FALSE),"")</f>
        <v/>
      </c>
      <c r="BEY23" t="str">
        <f>IFERROR(VLOOKUP(BEY25,YIELDS!$T:$AJ,17,FALSE),"")</f>
        <v/>
      </c>
      <c r="BEZ23" t="str">
        <f>IFERROR(VLOOKUP(BEZ25,YIELDS!$T:$AJ,17,FALSE),"")</f>
        <v/>
      </c>
      <c r="BFA23" t="str">
        <f>IFERROR(VLOOKUP(BFA25,YIELDS!$T:$AJ,17,FALSE),"")</f>
        <v/>
      </c>
      <c r="BFB23" t="str">
        <f>IFERROR(VLOOKUP(BFB25,YIELDS!$T:$AJ,17,FALSE),"")</f>
        <v/>
      </c>
      <c r="BFC23" t="str">
        <f>IFERROR(VLOOKUP(BFC25,YIELDS!$T:$AJ,17,FALSE),"")</f>
        <v/>
      </c>
      <c r="BFD23" t="str">
        <f>IFERROR(VLOOKUP(BFD25,YIELDS!$T:$AJ,17,FALSE),"")</f>
        <v/>
      </c>
      <c r="BFE23" t="str">
        <f>IFERROR(VLOOKUP(BFE25,YIELDS!$T:$AJ,17,FALSE),"")</f>
        <v/>
      </c>
      <c r="BFF23" t="str">
        <f>IFERROR(VLOOKUP(BFF25,YIELDS!$T:$AJ,17,FALSE),"")</f>
        <v/>
      </c>
      <c r="BFG23" t="str">
        <f>IFERROR(VLOOKUP(BFG25,YIELDS!$T:$AJ,17,FALSE),"")</f>
        <v/>
      </c>
      <c r="BFH23" t="str">
        <f>IFERROR(VLOOKUP(BFH25,YIELDS!$T:$AJ,17,FALSE),"")</f>
        <v/>
      </c>
      <c r="BFI23" t="str">
        <f>IFERROR(VLOOKUP(BFI25,YIELDS!$T:$AJ,17,FALSE),"")</f>
        <v/>
      </c>
      <c r="BFJ23" t="str">
        <f>IFERROR(VLOOKUP(BFJ25,YIELDS!$T:$AJ,17,FALSE),"")</f>
        <v/>
      </c>
      <c r="BFK23" t="str">
        <f>IFERROR(VLOOKUP(BFK25,YIELDS!$T:$AJ,17,FALSE),"")</f>
        <v/>
      </c>
      <c r="BFL23" t="str">
        <f>IFERROR(VLOOKUP(BFL25,YIELDS!$T:$AJ,17,FALSE),"")</f>
        <v/>
      </c>
      <c r="BFM23" t="str">
        <f>IFERROR(VLOOKUP(BFM25,YIELDS!$T:$AJ,17,FALSE),"")</f>
        <v/>
      </c>
      <c r="BFN23" t="str">
        <f>IFERROR(VLOOKUP(BFN25,YIELDS!$T:$AJ,17,FALSE),"")</f>
        <v/>
      </c>
      <c r="BFO23" t="str">
        <f>IFERROR(VLOOKUP(BFO25,YIELDS!$T:$AJ,17,FALSE),"")</f>
        <v/>
      </c>
      <c r="BFP23" t="str">
        <f>IFERROR(VLOOKUP(BFP25,YIELDS!$T:$AJ,17,FALSE),"")</f>
        <v/>
      </c>
      <c r="BFQ23" t="str">
        <f>IFERROR(VLOOKUP(BFQ25,YIELDS!$T:$AJ,17,FALSE),"")</f>
        <v/>
      </c>
      <c r="BFR23" t="str">
        <f>IFERROR(VLOOKUP(BFR25,YIELDS!$T:$AJ,17,FALSE),"")</f>
        <v/>
      </c>
      <c r="BFS23" t="str">
        <f>IFERROR(VLOOKUP(BFS25,YIELDS!$T:$AJ,17,FALSE),"")</f>
        <v/>
      </c>
      <c r="BFT23" t="str">
        <f>IFERROR(VLOOKUP(BFT25,YIELDS!$T:$AJ,17,FALSE),"")</f>
        <v/>
      </c>
      <c r="BFU23" t="str">
        <f>IFERROR(VLOOKUP(BFU25,YIELDS!$T:$AJ,17,FALSE),"")</f>
        <v/>
      </c>
      <c r="BFV23" t="str">
        <f>IFERROR(VLOOKUP(BFV25,YIELDS!$T:$AJ,17,FALSE),"")</f>
        <v/>
      </c>
      <c r="BFW23" t="str">
        <f>IFERROR(VLOOKUP(BFW25,YIELDS!$T:$AJ,17,FALSE),"")</f>
        <v/>
      </c>
      <c r="BFX23" t="str">
        <f>IFERROR(VLOOKUP(BFX25,YIELDS!$T:$AJ,17,FALSE),"")</f>
        <v/>
      </c>
      <c r="BFY23" t="str">
        <f>IFERROR(VLOOKUP(BFY25,YIELDS!$T:$AJ,17,FALSE),"")</f>
        <v/>
      </c>
      <c r="BFZ23" t="str">
        <f>IFERROR(VLOOKUP(BFZ25,YIELDS!$T:$AJ,17,FALSE),"")</f>
        <v/>
      </c>
      <c r="BGA23" t="str">
        <f>IFERROR(VLOOKUP(BGA25,YIELDS!$T:$AJ,17,FALSE),"")</f>
        <v/>
      </c>
      <c r="BGB23" t="str">
        <f>IFERROR(VLOOKUP(BGB25,YIELDS!$T:$AJ,17,FALSE),"")</f>
        <v/>
      </c>
      <c r="BGC23" t="str">
        <f>IFERROR(VLOOKUP(BGC25,YIELDS!$T:$AJ,17,FALSE),"")</f>
        <v/>
      </c>
      <c r="BGD23" t="str">
        <f>IFERROR(VLOOKUP(BGD25,YIELDS!$T:$AJ,17,FALSE),"")</f>
        <v/>
      </c>
      <c r="BGE23" t="str">
        <f>IFERROR(VLOOKUP(BGE25,YIELDS!$T:$AJ,17,FALSE),"")</f>
        <v/>
      </c>
      <c r="BGF23" t="str">
        <f>IFERROR(VLOOKUP(BGF25,YIELDS!$T:$AJ,17,FALSE),"")</f>
        <v/>
      </c>
      <c r="BGG23" t="str">
        <f>IFERROR(VLOOKUP(BGG25,YIELDS!$T:$AJ,17,FALSE),"")</f>
        <v/>
      </c>
      <c r="BGH23" t="str">
        <f>IFERROR(VLOOKUP(BGH25,YIELDS!$T:$AJ,17,FALSE),"")</f>
        <v/>
      </c>
      <c r="BGI23" t="str">
        <f>IFERROR(VLOOKUP(BGI25,YIELDS!$T:$AJ,17,FALSE),"")</f>
        <v/>
      </c>
      <c r="BGJ23" t="str">
        <f>IFERROR(VLOOKUP(BGJ25,YIELDS!$T:$AJ,17,FALSE),"")</f>
        <v/>
      </c>
      <c r="BGK23" t="str">
        <f>IFERROR(VLOOKUP(BGK25,YIELDS!$T:$AJ,17,FALSE),"")</f>
        <v/>
      </c>
      <c r="BGL23" t="str">
        <f>IFERROR(VLOOKUP(BGL25,YIELDS!$T:$AJ,17,FALSE),"")</f>
        <v/>
      </c>
      <c r="BGM23" t="str">
        <f>IFERROR(VLOOKUP(BGM25,YIELDS!$T:$AJ,17,FALSE),"")</f>
        <v/>
      </c>
      <c r="BGN23" t="str">
        <f>IFERROR(VLOOKUP(BGN25,YIELDS!$T:$AJ,17,FALSE),"")</f>
        <v/>
      </c>
      <c r="BGO23" t="str">
        <f>IFERROR(VLOOKUP(BGO25,YIELDS!$T:$AJ,17,FALSE),"")</f>
        <v/>
      </c>
      <c r="BGP23" t="str">
        <f>IFERROR(VLOOKUP(BGP25,YIELDS!$T:$AJ,17,FALSE),"")</f>
        <v/>
      </c>
      <c r="BGQ23" t="str">
        <f>IFERROR(VLOOKUP(BGQ25,YIELDS!$T:$AJ,17,FALSE),"")</f>
        <v/>
      </c>
      <c r="BGR23" t="str">
        <f>IFERROR(VLOOKUP(BGR25,YIELDS!$T:$AJ,17,FALSE),"")</f>
        <v/>
      </c>
      <c r="BGS23" t="str">
        <f>IFERROR(VLOOKUP(BGS25,YIELDS!$T:$AJ,17,FALSE),"")</f>
        <v/>
      </c>
      <c r="BGT23" t="str">
        <f>IFERROR(VLOOKUP(BGT25,YIELDS!$T:$AJ,17,FALSE),"")</f>
        <v/>
      </c>
      <c r="BGU23" t="str">
        <f>IFERROR(VLOOKUP(BGU25,YIELDS!$T:$AJ,17,FALSE),"")</f>
        <v/>
      </c>
      <c r="BGV23" t="str">
        <f>IFERROR(VLOOKUP(BGV25,YIELDS!$T:$AJ,17,FALSE),"")</f>
        <v/>
      </c>
      <c r="BGW23" t="str">
        <f>IFERROR(VLOOKUP(BGW25,YIELDS!$T:$AJ,17,FALSE),"")</f>
        <v/>
      </c>
      <c r="BGX23" t="str">
        <f>IFERROR(VLOOKUP(BGX25,YIELDS!$T:$AJ,17,FALSE),"")</f>
        <v/>
      </c>
      <c r="BGY23" t="str">
        <f>IFERROR(VLOOKUP(BGY25,YIELDS!$T:$AJ,17,FALSE),"")</f>
        <v/>
      </c>
      <c r="BGZ23" t="str">
        <f>IFERROR(VLOOKUP(BGZ25,YIELDS!$T:$AJ,17,FALSE),"")</f>
        <v/>
      </c>
      <c r="BHA23" t="str">
        <f>IFERROR(VLOOKUP(BHA25,YIELDS!$T:$AJ,17,FALSE),"")</f>
        <v/>
      </c>
      <c r="BHB23" t="str">
        <f>IFERROR(VLOOKUP(BHB25,YIELDS!$T:$AJ,17,FALSE),"")</f>
        <v/>
      </c>
      <c r="BHC23" t="str">
        <f>IFERROR(VLOOKUP(BHC25,YIELDS!$T:$AJ,17,FALSE),"")</f>
        <v/>
      </c>
      <c r="BHD23" t="str">
        <f>IFERROR(VLOOKUP(BHD25,YIELDS!$T:$AJ,17,FALSE),"")</f>
        <v/>
      </c>
      <c r="BHE23" t="str">
        <f>IFERROR(VLOOKUP(BHE25,YIELDS!$T:$AJ,17,FALSE),"")</f>
        <v/>
      </c>
      <c r="BHF23" t="str">
        <f>IFERROR(VLOOKUP(BHF25,YIELDS!$T:$AJ,17,FALSE),"")</f>
        <v/>
      </c>
      <c r="BHG23" t="str">
        <f>IFERROR(VLOOKUP(BHG25,YIELDS!$T:$AJ,17,FALSE),"")</f>
        <v/>
      </c>
      <c r="BHH23" t="str">
        <f>IFERROR(VLOOKUP(BHH25,YIELDS!$T:$AJ,17,FALSE),"")</f>
        <v/>
      </c>
      <c r="BHI23" t="str">
        <f>IFERROR(VLOOKUP(BHI25,YIELDS!$T:$AJ,17,FALSE),"")</f>
        <v/>
      </c>
      <c r="BHJ23" t="str">
        <f>IFERROR(VLOOKUP(BHJ25,YIELDS!$T:$AJ,17,FALSE),"")</f>
        <v/>
      </c>
      <c r="BHK23" t="str">
        <f>IFERROR(VLOOKUP(BHK25,YIELDS!$T:$AJ,17,FALSE),"")</f>
        <v/>
      </c>
      <c r="BHL23" t="str">
        <f>IFERROR(VLOOKUP(BHL25,YIELDS!$T:$AJ,17,FALSE),"")</f>
        <v/>
      </c>
      <c r="BHM23" t="str">
        <f>IFERROR(VLOOKUP(BHM25,YIELDS!$T:$AJ,17,FALSE),"")</f>
        <v/>
      </c>
      <c r="BHN23" t="str">
        <f>IFERROR(VLOOKUP(BHN25,YIELDS!$T:$AJ,17,FALSE),"")</f>
        <v/>
      </c>
      <c r="BHO23" t="str">
        <f>IFERROR(VLOOKUP(BHO25,YIELDS!$T:$AJ,17,FALSE),"")</f>
        <v/>
      </c>
      <c r="BHP23" t="str">
        <f>IFERROR(VLOOKUP(BHP25,YIELDS!$T:$AJ,17,FALSE),"")</f>
        <v/>
      </c>
      <c r="BHQ23" t="str">
        <f>IFERROR(VLOOKUP(BHQ25,YIELDS!$T:$AJ,17,FALSE),"")</f>
        <v/>
      </c>
      <c r="BHR23" t="str">
        <f>IFERROR(VLOOKUP(BHR25,YIELDS!$T:$AJ,17,FALSE),"")</f>
        <v/>
      </c>
      <c r="BHS23" t="str">
        <f>IFERROR(VLOOKUP(BHS25,YIELDS!$T:$AJ,17,FALSE),"")</f>
        <v/>
      </c>
      <c r="BHT23" t="str">
        <f>IFERROR(VLOOKUP(BHT25,YIELDS!$T:$AJ,17,FALSE),"")</f>
        <v/>
      </c>
      <c r="BHU23" t="str">
        <f>IFERROR(VLOOKUP(BHU25,YIELDS!$T:$AJ,17,FALSE),"")</f>
        <v/>
      </c>
      <c r="BHV23" t="str">
        <f>IFERROR(VLOOKUP(BHV25,YIELDS!$T:$AJ,17,FALSE),"")</f>
        <v/>
      </c>
      <c r="BHW23" t="str">
        <f>IFERROR(VLOOKUP(BHW25,YIELDS!$T:$AJ,17,FALSE),"")</f>
        <v/>
      </c>
      <c r="BHX23" t="str">
        <f>IFERROR(VLOOKUP(BHX25,YIELDS!$T:$AJ,17,FALSE),"")</f>
        <v/>
      </c>
      <c r="BHY23" t="str">
        <f>IFERROR(VLOOKUP(BHY25,YIELDS!$T:$AJ,17,FALSE),"")</f>
        <v/>
      </c>
      <c r="BHZ23" t="str">
        <f>IFERROR(VLOOKUP(BHZ25,YIELDS!$T:$AJ,17,FALSE),"")</f>
        <v/>
      </c>
      <c r="BIA23" t="str">
        <f>IFERROR(VLOOKUP(BIA25,YIELDS!$T:$AJ,17,FALSE),"")</f>
        <v/>
      </c>
      <c r="BIB23" t="str">
        <f>IFERROR(VLOOKUP(BIB25,YIELDS!$T:$AJ,17,FALSE),"")</f>
        <v/>
      </c>
      <c r="BIC23" t="str">
        <f>IFERROR(VLOOKUP(BIC25,YIELDS!$T:$AJ,17,FALSE),"")</f>
        <v/>
      </c>
      <c r="BID23" t="str">
        <f>IFERROR(VLOOKUP(BID25,YIELDS!$T:$AJ,17,FALSE),"")</f>
        <v/>
      </c>
      <c r="BIE23" t="str">
        <f>IFERROR(VLOOKUP(BIE25,YIELDS!$T:$AJ,17,FALSE),"")</f>
        <v/>
      </c>
      <c r="BIF23" t="str">
        <f>IFERROR(VLOOKUP(BIF25,YIELDS!$T:$AJ,17,FALSE),"")</f>
        <v/>
      </c>
      <c r="BIG23" t="str">
        <f>IFERROR(VLOOKUP(BIG25,YIELDS!$T:$AJ,17,FALSE),"")</f>
        <v/>
      </c>
      <c r="BIH23" t="str">
        <f>IFERROR(VLOOKUP(BIH25,YIELDS!$T:$AJ,17,FALSE),"")</f>
        <v/>
      </c>
      <c r="BII23" t="str">
        <f>IFERROR(VLOOKUP(BII25,YIELDS!$T:$AJ,17,FALSE),"")</f>
        <v/>
      </c>
      <c r="BIJ23" t="str">
        <f>IFERROR(VLOOKUP(BIJ25,YIELDS!$T:$AJ,17,FALSE),"")</f>
        <v/>
      </c>
      <c r="BIK23" t="str">
        <f>IFERROR(VLOOKUP(BIK25,YIELDS!$T:$AJ,17,FALSE),"")</f>
        <v/>
      </c>
      <c r="BIL23" t="str">
        <f>IFERROR(VLOOKUP(BIL25,YIELDS!$T:$AJ,17,FALSE),"")</f>
        <v/>
      </c>
      <c r="BIM23" t="str">
        <f>IFERROR(VLOOKUP(BIM25,YIELDS!$T:$AJ,17,FALSE),"")</f>
        <v/>
      </c>
      <c r="BIN23" t="str">
        <f>IFERROR(VLOOKUP(BIN25,YIELDS!$T:$AJ,17,FALSE),"")</f>
        <v/>
      </c>
      <c r="BIO23" t="str">
        <f>IFERROR(VLOOKUP(BIO25,YIELDS!$T:$AJ,17,FALSE),"")</f>
        <v/>
      </c>
      <c r="BIP23" t="str">
        <f>IFERROR(VLOOKUP(BIP25,YIELDS!$T:$AJ,17,FALSE),"")</f>
        <v/>
      </c>
      <c r="BIQ23" t="str">
        <f>IFERROR(VLOOKUP(BIQ25,YIELDS!$T:$AJ,17,FALSE),"")</f>
        <v/>
      </c>
      <c r="BIR23" t="str">
        <f>IFERROR(VLOOKUP(BIR25,YIELDS!$T:$AJ,17,FALSE),"")</f>
        <v/>
      </c>
      <c r="BIS23" t="str">
        <f>IFERROR(VLOOKUP(BIS25,YIELDS!$T:$AJ,17,FALSE),"")</f>
        <v/>
      </c>
      <c r="BIT23" t="str">
        <f>IFERROR(VLOOKUP(BIT25,YIELDS!$T:$AJ,17,FALSE),"")</f>
        <v/>
      </c>
      <c r="BIU23" t="str">
        <f>IFERROR(VLOOKUP(BIU25,YIELDS!$T:$AJ,17,FALSE),"")</f>
        <v/>
      </c>
      <c r="BIV23" t="str">
        <f>IFERROR(VLOOKUP(BIV25,YIELDS!$T:$AJ,17,FALSE),"")</f>
        <v/>
      </c>
      <c r="BIW23" t="str">
        <f>IFERROR(VLOOKUP(BIW25,YIELDS!$T:$AJ,17,FALSE),"")</f>
        <v/>
      </c>
      <c r="BIX23" t="str">
        <f>IFERROR(VLOOKUP(BIX25,YIELDS!$T:$AJ,17,FALSE),"")</f>
        <v/>
      </c>
      <c r="BIY23" t="str">
        <f>IFERROR(VLOOKUP(BIY25,YIELDS!$T:$AJ,17,FALSE),"")</f>
        <v/>
      </c>
      <c r="BIZ23" t="str">
        <f>IFERROR(VLOOKUP(BIZ25,YIELDS!$T:$AJ,17,FALSE),"")</f>
        <v/>
      </c>
      <c r="BJA23" t="str">
        <f>IFERROR(VLOOKUP(BJA25,YIELDS!$T:$AJ,17,FALSE),"")</f>
        <v/>
      </c>
      <c r="BJB23" t="str">
        <f>IFERROR(VLOOKUP(BJB25,YIELDS!$T:$AJ,17,FALSE),"")</f>
        <v/>
      </c>
      <c r="BJC23" t="str">
        <f>IFERROR(VLOOKUP(BJC25,YIELDS!$T:$AJ,17,FALSE),"")</f>
        <v/>
      </c>
      <c r="BJD23" t="str">
        <f>IFERROR(VLOOKUP(BJD25,YIELDS!$T:$AJ,17,FALSE),"")</f>
        <v/>
      </c>
      <c r="BJE23" t="str">
        <f>IFERROR(VLOOKUP(BJE25,YIELDS!$T:$AJ,17,FALSE),"")</f>
        <v/>
      </c>
      <c r="BJF23" t="str">
        <f>IFERROR(VLOOKUP(BJF25,YIELDS!$T:$AJ,17,FALSE),"")</f>
        <v/>
      </c>
      <c r="BJG23" t="str">
        <f>IFERROR(VLOOKUP(BJG25,YIELDS!$T:$AJ,17,FALSE),"")</f>
        <v/>
      </c>
      <c r="BJH23" t="str">
        <f>IFERROR(VLOOKUP(BJH25,YIELDS!$T:$AJ,17,FALSE),"")</f>
        <v/>
      </c>
      <c r="BJI23" t="str">
        <f>IFERROR(VLOOKUP(BJI25,YIELDS!$T:$AJ,17,FALSE),"")</f>
        <v/>
      </c>
      <c r="BJJ23" t="str">
        <f>IFERROR(VLOOKUP(BJJ25,YIELDS!$T:$AJ,17,FALSE),"")</f>
        <v/>
      </c>
      <c r="BJK23" t="str">
        <f>IFERROR(VLOOKUP(BJK25,YIELDS!$T:$AJ,17,FALSE),"")</f>
        <v/>
      </c>
      <c r="BJL23" t="str">
        <f>IFERROR(VLOOKUP(BJL25,YIELDS!$T:$AJ,17,FALSE),"")</f>
        <v/>
      </c>
      <c r="BJM23" t="str">
        <f>IFERROR(VLOOKUP(BJM25,YIELDS!$T:$AJ,17,FALSE),"")</f>
        <v/>
      </c>
      <c r="BJN23" t="str">
        <f>IFERROR(VLOOKUP(BJN25,YIELDS!$T:$AJ,17,FALSE),"")</f>
        <v/>
      </c>
      <c r="BJO23" t="str">
        <f>IFERROR(VLOOKUP(BJO25,YIELDS!$T:$AJ,17,FALSE),"")</f>
        <v/>
      </c>
      <c r="BJP23" t="str">
        <f>IFERROR(VLOOKUP(BJP25,YIELDS!$T:$AJ,17,FALSE),"")</f>
        <v/>
      </c>
      <c r="BJQ23" t="str">
        <f>IFERROR(VLOOKUP(BJQ25,YIELDS!$T:$AJ,17,FALSE),"")</f>
        <v/>
      </c>
      <c r="BJR23" t="str">
        <f>IFERROR(VLOOKUP(BJR25,YIELDS!$T:$AJ,17,FALSE),"")</f>
        <v/>
      </c>
      <c r="BJS23" t="str">
        <f>IFERROR(VLOOKUP(BJS25,YIELDS!$T:$AJ,17,FALSE),"")</f>
        <v/>
      </c>
      <c r="BJT23" t="str">
        <f>IFERROR(VLOOKUP(BJT25,YIELDS!$T:$AJ,17,FALSE),"")</f>
        <v/>
      </c>
      <c r="BJU23" t="str">
        <f>IFERROR(VLOOKUP(BJU25,YIELDS!$T:$AJ,17,FALSE),"")</f>
        <v/>
      </c>
      <c r="BJV23" t="str">
        <f>IFERROR(VLOOKUP(BJV25,YIELDS!$T:$AJ,17,FALSE),"")</f>
        <v/>
      </c>
      <c r="BJW23" t="str">
        <f>IFERROR(VLOOKUP(BJW25,YIELDS!$T:$AJ,17,FALSE),"")</f>
        <v/>
      </c>
      <c r="BJX23" t="str">
        <f>IFERROR(VLOOKUP(BJX25,YIELDS!$T:$AJ,17,FALSE),"")</f>
        <v/>
      </c>
      <c r="BJY23" t="str">
        <f>IFERROR(VLOOKUP(BJY25,YIELDS!$T:$AJ,17,FALSE),"")</f>
        <v/>
      </c>
      <c r="BJZ23" t="str">
        <f>IFERROR(VLOOKUP(BJZ25,YIELDS!$T:$AJ,17,FALSE),"")</f>
        <v/>
      </c>
      <c r="BKA23" t="str">
        <f>IFERROR(VLOOKUP(BKA25,YIELDS!$T:$AJ,17,FALSE),"")</f>
        <v/>
      </c>
      <c r="BKB23" t="str">
        <f>IFERROR(VLOOKUP(BKB25,YIELDS!$T:$AJ,17,FALSE),"")</f>
        <v/>
      </c>
      <c r="BKC23" t="str">
        <f>IFERROR(VLOOKUP(BKC25,YIELDS!$T:$AJ,17,FALSE),"")</f>
        <v/>
      </c>
      <c r="BKD23" t="str">
        <f>IFERROR(VLOOKUP(BKD25,YIELDS!$T:$AJ,17,FALSE),"")</f>
        <v/>
      </c>
      <c r="BKE23" t="str">
        <f>IFERROR(VLOOKUP(BKE25,YIELDS!$T:$AJ,17,FALSE),"")</f>
        <v/>
      </c>
      <c r="BKF23" t="str">
        <f>IFERROR(VLOOKUP(BKF25,YIELDS!$T:$AJ,17,FALSE),"")</f>
        <v/>
      </c>
      <c r="BKG23" t="str">
        <f>IFERROR(VLOOKUP(BKG25,YIELDS!$T:$AJ,17,FALSE),"")</f>
        <v/>
      </c>
      <c r="BKH23" t="str">
        <f>IFERROR(VLOOKUP(BKH25,YIELDS!$T:$AJ,17,FALSE),"")</f>
        <v/>
      </c>
      <c r="BKI23" t="str">
        <f>IFERROR(VLOOKUP(BKI25,YIELDS!$T:$AJ,17,FALSE),"")</f>
        <v/>
      </c>
      <c r="BKJ23" t="str">
        <f>IFERROR(VLOOKUP(BKJ25,YIELDS!$T:$AJ,17,FALSE),"")</f>
        <v/>
      </c>
      <c r="BKK23" t="str">
        <f>IFERROR(VLOOKUP(BKK25,YIELDS!$T:$AJ,17,FALSE),"")</f>
        <v/>
      </c>
      <c r="BKL23" t="str">
        <f>IFERROR(VLOOKUP(BKL25,YIELDS!$T:$AJ,17,FALSE),"")</f>
        <v/>
      </c>
      <c r="BKM23" t="str">
        <f>IFERROR(VLOOKUP(BKM25,YIELDS!$T:$AJ,17,FALSE),"")</f>
        <v/>
      </c>
      <c r="BKN23" t="str">
        <f>IFERROR(VLOOKUP(BKN25,YIELDS!$T:$AJ,17,FALSE),"")</f>
        <v/>
      </c>
      <c r="BKO23" t="str">
        <f>IFERROR(VLOOKUP(BKO25,YIELDS!$T:$AJ,17,FALSE),"")</f>
        <v/>
      </c>
      <c r="BKP23" t="str">
        <f>IFERROR(VLOOKUP(BKP25,YIELDS!$T:$AJ,17,FALSE),"")</f>
        <v/>
      </c>
      <c r="BKQ23" t="str">
        <f>IFERROR(VLOOKUP(BKQ25,YIELDS!$T:$AJ,17,FALSE),"")</f>
        <v/>
      </c>
      <c r="BKR23" t="str">
        <f>IFERROR(VLOOKUP(BKR25,YIELDS!$T:$AJ,17,FALSE),"")</f>
        <v/>
      </c>
      <c r="BKS23" t="str">
        <f>IFERROR(VLOOKUP(BKS25,YIELDS!$T:$AJ,17,FALSE),"")</f>
        <v/>
      </c>
      <c r="BKT23" t="str">
        <f>IFERROR(VLOOKUP(BKT25,YIELDS!$T:$AJ,17,FALSE),"")</f>
        <v/>
      </c>
      <c r="BKU23" t="str">
        <f>IFERROR(VLOOKUP(BKU25,YIELDS!$T:$AJ,17,FALSE),"")</f>
        <v/>
      </c>
      <c r="BKV23" t="str">
        <f>IFERROR(VLOOKUP(BKV25,YIELDS!$T:$AJ,17,FALSE),"")</f>
        <v/>
      </c>
      <c r="BKW23" t="str">
        <f>IFERROR(VLOOKUP(BKW25,YIELDS!$T:$AJ,17,FALSE),"")</f>
        <v/>
      </c>
      <c r="BKX23" t="str">
        <f>IFERROR(VLOOKUP(BKX25,YIELDS!$T:$AJ,17,FALSE),"")</f>
        <v/>
      </c>
      <c r="BKY23" t="str">
        <f>IFERROR(VLOOKUP(BKY25,YIELDS!$T:$AJ,17,FALSE),"")</f>
        <v/>
      </c>
      <c r="BKZ23" t="str">
        <f>IFERROR(VLOOKUP(BKZ25,YIELDS!$T:$AJ,17,FALSE),"")</f>
        <v/>
      </c>
      <c r="BLA23" t="str">
        <f>IFERROR(VLOOKUP(BLA25,YIELDS!$T:$AJ,17,FALSE),"")</f>
        <v/>
      </c>
      <c r="BLB23" t="str">
        <f>IFERROR(VLOOKUP(BLB25,YIELDS!$T:$AJ,17,FALSE),"")</f>
        <v/>
      </c>
      <c r="BLC23" t="str">
        <f>IFERROR(VLOOKUP(BLC25,YIELDS!$T:$AJ,17,FALSE),"")</f>
        <v/>
      </c>
      <c r="BLD23" t="str">
        <f>IFERROR(VLOOKUP(BLD25,YIELDS!$T:$AJ,17,FALSE),"")</f>
        <v/>
      </c>
      <c r="BLE23" t="str">
        <f>IFERROR(VLOOKUP(BLE25,YIELDS!$T:$AJ,17,FALSE),"")</f>
        <v/>
      </c>
      <c r="BLF23" t="str">
        <f>IFERROR(VLOOKUP(BLF25,YIELDS!$T:$AJ,17,FALSE),"")</f>
        <v/>
      </c>
      <c r="BLG23" t="str">
        <f>IFERROR(VLOOKUP(BLG25,YIELDS!$T:$AJ,17,FALSE),"")</f>
        <v/>
      </c>
      <c r="BLH23" t="str">
        <f>IFERROR(VLOOKUP(BLH25,YIELDS!$T:$AJ,17,FALSE),"")</f>
        <v/>
      </c>
      <c r="BLI23" t="str">
        <f>IFERROR(VLOOKUP(BLI25,YIELDS!$T:$AJ,17,FALSE),"")</f>
        <v/>
      </c>
      <c r="BLJ23" t="str">
        <f>IFERROR(VLOOKUP(BLJ25,YIELDS!$T:$AJ,17,FALSE),"")</f>
        <v/>
      </c>
      <c r="BLK23" t="str">
        <f>IFERROR(VLOOKUP(BLK25,YIELDS!$T:$AJ,17,FALSE),"")</f>
        <v/>
      </c>
      <c r="BLL23" t="str">
        <f>IFERROR(VLOOKUP(BLL25,YIELDS!$T:$AJ,17,FALSE),"")</f>
        <v/>
      </c>
      <c r="BLM23" t="str">
        <f>IFERROR(VLOOKUP(BLM25,YIELDS!$T:$AJ,17,FALSE),"")</f>
        <v/>
      </c>
      <c r="BLN23" t="str">
        <f>IFERROR(VLOOKUP(BLN25,YIELDS!$T:$AJ,17,FALSE),"")</f>
        <v/>
      </c>
      <c r="BLO23" t="str">
        <f>IFERROR(VLOOKUP(BLO25,YIELDS!$T:$AJ,17,FALSE),"")</f>
        <v/>
      </c>
      <c r="BLP23" t="str">
        <f>IFERROR(VLOOKUP(BLP25,YIELDS!$T:$AJ,17,FALSE),"")</f>
        <v/>
      </c>
      <c r="BLQ23" t="str">
        <f>IFERROR(VLOOKUP(BLQ25,YIELDS!$T:$AJ,17,FALSE),"")</f>
        <v/>
      </c>
      <c r="BLR23" t="str">
        <f>IFERROR(VLOOKUP(BLR25,YIELDS!$T:$AJ,17,FALSE),"")</f>
        <v/>
      </c>
      <c r="BLS23" t="str">
        <f>IFERROR(VLOOKUP(BLS25,YIELDS!$T:$AJ,17,FALSE),"")</f>
        <v/>
      </c>
      <c r="BLT23" t="str">
        <f>IFERROR(VLOOKUP(BLT25,YIELDS!$T:$AJ,17,FALSE),"")</f>
        <v/>
      </c>
      <c r="BLU23" t="str">
        <f>IFERROR(VLOOKUP(BLU25,YIELDS!$T:$AJ,17,FALSE),"")</f>
        <v/>
      </c>
      <c r="BLV23" t="str">
        <f>IFERROR(VLOOKUP(BLV25,YIELDS!$T:$AJ,17,FALSE),"")</f>
        <v/>
      </c>
      <c r="BLW23" t="str">
        <f>IFERROR(VLOOKUP(BLW25,YIELDS!$T:$AJ,17,FALSE),"")</f>
        <v/>
      </c>
      <c r="BLX23" t="str">
        <f>IFERROR(VLOOKUP(BLX25,YIELDS!$T:$AJ,17,FALSE),"")</f>
        <v/>
      </c>
      <c r="BLY23" t="str">
        <f>IFERROR(VLOOKUP(BLY25,YIELDS!$T:$AJ,17,FALSE),"")</f>
        <v/>
      </c>
      <c r="BLZ23" t="str">
        <f>IFERROR(VLOOKUP(BLZ25,YIELDS!$T:$AJ,17,FALSE),"")</f>
        <v/>
      </c>
      <c r="BMA23" t="str">
        <f>IFERROR(VLOOKUP(BMA25,YIELDS!$T:$AJ,17,FALSE),"")</f>
        <v/>
      </c>
      <c r="BMB23" t="str">
        <f>IFERROR(VLOOKUP(BMB25,YIELDS!$T:$AJ,17,FALSE),"")</f>
        <v/>
      </c>
      <c r="BMC23" t="str">
        <f>IFERROR(VLOOKUP(BMC25,YIELDS!$T:$AJ,17,FALSE),"")</f>
        <v/>
      </c>
      <c r="BMD23" t="str">
        <f>IFERROR(VLOOKUP(BMD25,YIELDS!$T:$AJ,17,FALSE),"")</f>
        <v/>
      </c>
      <c r="BME23" t="str">
        <f>IFERROR(VLOOKUP(BME25,YIELDS!$T:$AJ,17,FALSE),"")</f>
        <v/>
      </c>
      <c r="BMF23" t="str">
        <f>IFERROR(VLOOKUP(BMF25,YIELDS!$T:$AJ,17,FALSE),"")</f>
        <v/>
      </c>
      <c r="BMG23" t="str">
        <f>IFERROR(VLOOKUP(BMG25,YIELDS!$T:$AJ,17,FALSE),"")</f>
        <v/>
      </c>
      <c r="BMH23" t="str">
        <f>IFERROR(VLOOKUP(BMH25,YIELDS!$T:$AJ,17,FALSE),"")</f>
        <v/>
      </c>
      <c r="BMI23" t="str">
        <f>IFERROR(VLOOKUP(BMI25,YIELDS!$T:$AJ,17,FALSE),"")</f>
        <v/>
      </c>
      <c r="BMJ23" t="str">
        <f>IFERROR(VLOOKUP(BMJ25,YIELDS!$T:$AJ,17,FALSE),"")</f>
        <v/>
      </c>
      <c r="BMK23" t="str">
        <f>IFERROR(VLOOKUP(BMK25,YIELDS!$T:$AJ,17,FALSE),"")</f>
        <v/>
      </c>
      <c r="BML23" t="str">
        <f>IFERROR(VLOOKUP(BML25,YIELDS!$T:$AJ,17,FALSE),"")</f>
        <v/>
      </c>
      <c r="BMM23" t="str">
        <f>IFERROR(VLOOKUP(BMM25,YIELDS!$T:$AJ,17,FALSE),"")</f>
        <v/>
      </c>
      <c r="BMN23" t="str">
        <f>IFERROR(VLOOKUP(BMN25,YIELDS!$T:$AJ,17,FALSE),"")</f>
        <v/>
      </c>
      <c r="BMO23" t="str">
        <f>IFERROR(VLOOKUP(BMO25,YIELDS!$T:$AJ,17,FALSE),"")</f>
        <v/>
      </c>
      <c r="BMP23" t="str">
        <f>IFERROR(VLOOKUP(BMP25,YIELDS!$T:$AJ,17,FALSE),"")</f>
        <v/>
      </c>
      <c r="BMQ23" t="str">
        <f>IFERROR(VLOOKUP(BMQ25,YIELDS!$T:$AJ,17,FALSE),"")</f>
        <v/>
      </c>
      <c r="BMR23" t="str">
        <f>IFERROR(VLOOKUP(BMR25,YIELDS!$T:$AJ,17,FALSE),"")</f>
        <v/>
      </c>
      <c r="BMS23" t="str">
        <f>IFERROR(VLOOKUP(BMS25,YIELDS!$T:$AJ,17,FALSE),"")</f>
        <v/>
      </c>
      <c r="BMT23" t="str">
        <f>IFERROR(VLOOKUP(BMT25,YIELDS!$T:$AJ,17,FALSE),"")</f>
        <v/>
      </c>
      <c r="BMU23" t="str">
        <f>IFERROR(VLOOKUP(BMU25,YIELDS!$T:$AJ,17,FALSE),"")</f>
        <v/>
      </c>
      <c r="BMV23" t="str">
        <f>IFERROR(VLOOKUP(BMV25,YIELDS!$T:$AJ,17,FALSE),"")</f>
        <v/>
      </c>
      <c r="BMW23" t="str">
        <f>IFERROR(VLOOKUP(BMW25,YIELDS!$T:$AJ,17,FALSE),"")</f>
        <v/>
      </c>
      <c r="BMX23" t="str">
        <f>IFERROR(VLOOKUP(BMX25,YIELDS!$T:$AJ,17,FALSE),"")</f>
        <v/>
      </c>
      <c r="BMY23" t="str">
        <f>IFERROR(VLOOKUP(BMY25,YIELDS!$T:$AJ,17,FALSE),"")</f>
        <v/>
      </c>
      <c r="BMZ23" t="str">
        <f>IFERROR(VLOOKUP(BMZ25,YIELDS!$T:$AJ,17,FALSE),"")</f>
        <v/>
      </c>
      <c r="BNA23" t="str">
        <f>IFERROR(VLOOKUP(BNA25,YIELDS!$T:$AJ,17,FALSE),"")</f>
        <v/>
      </c>
      <c r="BNB23" t="str">
        <f>IFERROR(VLOOKUP(BNB25,YIELDS!$T:$AJ,17,FALSE),"")</f>
        <v/>
      </c>
      <c r="BNC23" t="str">
        <f>IFERROR(VLOOKUP(BNC25,YIELDS!$T:$AJ,17,FALSE),"")</f>
        <v/>
      </c>
      <c r="BND23" t="str">
        <f>IFERROR(VLOOKUP(BND25,YIELDS!$T:$AJ,17,FALSE),"")</f>
        <v/>
      </c>
      <c r="BNE23" t="str">
        <f>IFERROR(VLOOKUP(BNE25,YIELDS!$T:$AJ,17,FALSE),"")</f>
        <v/>
      </c>
      <c r="BNF23" t="str">
        <f>IFERROR(VLOOKUP(BNF25,YIELDS!$T:$AJ,17,FALSE),"")</f>
        <v/>
      </c>
      <c r="BNG23" t="str">
        <f>IFERROR(VLOOKUP(BNG25,YIELDS!$T:$AJ,17,FALSE),"")</f>
        <v/>
      </c>
      <c r="BNH23" t="str">
        <f>IFERROR(VLOOKUP(BNH25,YIELDS!$T:$AJ,17,FALSE),"")</f>
        <v/>
      </c>
      <c r="BNI23" t="str">
        <f>IFERROR(VLOOKUP(BNI25,YIELDS!$T:$AJ,17,FALSE),"")</f>
        <v/>
      </c>
      <c r="BNJ23" t="str">
        <f>IFERROR(VLOOKUP(BNJ25,YIELDS!$T:$AJ,17,FALSE),"")</f>
        <v/>
      </c>
      <c r="BNK23" t="str">
        <f>IFERROR(VLOOKUP(BNK25,YIELDS!$T:$AJ,17,FALSE),"")</f>
        <v/>
      </c>
      <c r="BNL23" t="str">
        <f>IFERROR(VLOOKUP(BNL25,YIELDS!$T:$AJ,17,FALSE),"")</f>
        <v/>
      </c>
      <c r="BNM23" t="str">
        <f>IFERROR(VLOOKUP(BNM25,YIELDS!$T:$AJ,17,FALSE),"")</f>
        <v/>
      </c>
      <c r="BNN23" t="str">
        <f>IFERROR(VLOOKUP(BNN25,YIELDS!$T:$AJ,17,FALSE),"")</f>
        <v/>
      </c>
      <c r="BNO23" t="str">
        <f>IFERROR(VLOOKUP(BNO25,YIELDS!$T:$AJ,17,FALSE),"")</f>
        <v/>
      </c>
      <c r="BNP23" t="str">
        <f>IFERROR(VLOOKUP(BNP25,YIELDS!$T:$AJ,17,FALSE),"")</f>
        <v/>
      </c>
      <c r="BNQ23" t="str">
        <f>IFERROR(VLOOKUP(BNQ25,YIELDS!$T:$AJ,17,FALSE),"")</f>
        <v/>
      </c>
      <c r="BNR23" t="str">
        <f>IFERROR(VLOOKUP(BNR25,YIELDS!$T:$AJ,17,FALSE),"")</f>
        <v/>
      </c>
      <c r="BNS23" t="str">
        <f>IFERROR(VLOOKUP(BNS25,YIELDS!$T:$AJ,17,FALSE),"")</f>
        <v/>
      </c>
      <c r="BNT23" t="str">
        <f>IFERROR(VLOOKUP(BNT25,YIELDS!$T:$AJ,17,FALSE),"")</f>
        <v/>
      </c>
      <c r="BNU23" t="str">
        <f>IFERROR(VLOOKUP(BNU25,YIELDS!$T:$AJ,17,FALSE),"")</f>
        <v/>
      </c>
      <c r="BNV23" t="str">
        <f>IFERROR(VLOOKUP(BNV25,YIELDS!$T:$AJ,17,FALSE),"")</f>
        <v/>
      </c>
      <c r="BNW23" t="str">
        <f>IFERROR(VLOOKUP(BNW25,YIELDS!$T:$AJ,17,FALSE),"")</f>
        <v/>
      </c>
      <c r="BNX23" t="str">
        <f>IFERROR(VLOOKUP(BNX25,YIELDS!$T:$AJ,17,FALSE),"")</f>
        <v/>
      </c>
      <c r="BNY23" t="str">
        <f>IFERROR(VLOOKUP(BNY25,YIELDS!$T:$AJ,17,FALSE),"")</f>
        <v/>
      </c>
      <c r="BNZ23" t="str">
        <f>IFERROR(VLOOKUP(BNZ25,YIELDS!$T:$AJ,17,FALSE),"")</f>
        <v/>
      </c>
      <c r="BOA23" t="str">
        <f>IFERROR(VLOOKUP(BOA25,YIELDS!$T:$AJ,17,FALSE),"")</f>
        <v/>
      </c>
      <c r="BOB23" t="str">
        <f>IFERROR(VLOOKUP(BOB25,YIELDS!$T:$AJ,17,FALSE),"")</f>
        <v/>
      </c>
      <c r="BOC23" t="str">
        <f>IFERROR(VLOOKUP(BOC25,YIELDS!$T:$AJ,17,FALSE),"")</f>
        <v/>
      </c>
      <c r="BOD23" t="str">
        <f>IFERROR(VLOOKUP(BOD25,YIELDS!$T:$AJ,17,FALSE),"")</f>
        <v/>
      </c>
      <c r="BOE23" t="str">
        <f>IFERROR(VLOOKUP(BOE25,YIELDS!$T:$AJ,17,FALSE),"")</f>
        <v/>
      </c>
      <c r="BOF23" t="str">
        <f>IFERROR(VLOOKUP(BOF25,YIELDS!$T:$AJ,17,FALSE),"")</f>
        <v/>
      </c>
      <c r="BOG23" t="str">
        <f>IFERROR(VLOOKUP(BOG25,YIELDS!$T:$AJ,17,FALSE),"")</f>
        <v/>
      </c>
      <c r="BOH23" t="str">
        <f>IFERROR(VLOOKUP(BOH25,YIELDS!$T:$AJ,17,FALSE),"")</f>
        <v/>
      </c>
      <c r="BOI23" t="str">
        <f>IFERROR(VLOOKUP(BOI25,YIELDS!$T:$AJ,17,FALSE),"")</f>
        <v/>
      </c>
      <c r="BOJ23" t="str">
        <f>IFERROR(VLOOKUP(BOJ25,YIELDS!$T:$AJ,17,FALSE),"")</f>
        <v/>
      </c>
      <c r="BOK23" t="str">
        <f>IFERROR(VLOOKUP(BOK25,YIELDS!$T:$AJ,17,FALSE),"")</f>
        <v/>
      </c>
      <c r="BOL23" t="str">
        <f>IFERROR(VLOOKUP(BOL25,YIELDS!$T:$AJ,17,FALSE),"")</f>
        <v/>
      </c>
      <c r="BOM23" t="str">
        <f>IFERROR(VLOOKUP(BOM25,YIELDS!$T:$AJ,17,FALSE),"")</f>
        <v/>
      </c>
      <c r="BON23" t="str">
        <f>IFERROR(VLOOKUP(BON25,YIELDS!$T:$AJ,17,FALSE),"")</f>
        <v/>
      </c>
      <c r="BOO23" t="str">
        <f>IFERROR(VLOOKUP(BOO25,YIELDS!$T:$AJ,17,FALSE),"")</f>
        <v/>
      </c>
      <c r="BOP23" t="str">
        <f>IFERROR(VLOOKUP(BOP25,YIELDS!$T:$AJ,17,FALSE),"")</f>
        <v/>
      </c>
      <c r="BOQ23" t="str">
        <f>IFERROR(VLOOKUP(BOQ25,YIELDS!$T:$AJ,17,FALSE),"")</f>
        <v/>
      </c>
      <c r="BOR23" t="str">
        <f>IFERROR(VLOOKUP(BOR25,YIELDS!$T:$AJ,17,FALSE),"")</f>
        <v/>
      </c>
      <c r="BOS23" t="str">
        <f>IFERROR(VLOOKUP(BOS25,YIELDS!$T:$AJ,17,FALSE),"")</f>
        <v/>
      </c>
      <c r="BOT23" t="str">
        <f>IFERROR(VLOOKUP(BOT25,YIELDS!$T:$AJ,17,FALSE),"")</f>
        <v/>
      </c>
      <c r="BOU23" t="str">
        <f>IFERROR(VLOOKUP(BOU25,YIELDS!$T:$AJ,17,FALSE),"")</f>
        <v/>
      </c>
      <c r="BOV23" t="str">
        <f>IFERROR(VLOOKUP(BOV25,YIELDS!$T:$AJ,17,FALSE),"")</f>
        <v/>
      </c>
      <c r="BOW23" t="str">
        <f>IFERROR(VLOOKUP(BOW25,YIELDS!$T:$AJ,17,FALSE),"")</f>
        <v/>
      </c>
      <c r="BOX23" t="str">
        <f>IFERROR(VLOOKUP(BOX25,YIELDS!$T:$AJ,17,FALSE),"")</f>
        <v/>
      </c>
      <c r="BOY23" t="str">
        <f>IFERROR(VLOOKUP(BOY25,YIELDS!$T:$AJ,17,FALSE),"")</f>
        <v/>
      </c>
      <c r="BOZ23" t="str">
        <f>IFERROR(VLOOKUP(BOZ25,YIELDS!$T:$AJ,17,FALSE),"")</f>
        <v/>
      </c>
      <c r="BPA23" t="str">
        <f>IFERROR(VLOOKUP(BPA25,YIELDS!$T:$AJ,17,FALSE),"")</f>
        <v/>
      </c>
      <c r="BPB23" t="str">
        <f>IFERROR(VLOOKUP(BPB25,YIELDS!$T:$AJ,17,FALSE),"")</f>
        <v/>
      </c>
      <c r="BPC23" t="str">
        <f>IFERROR(VLOOKUP(BPC25,YIELDS!$T:$AJ,17,FALSE),"")</f>
        <v/>
      </c>
      <c r="BPD23" t="str">
        <f>IFERROR(VLOOKUP(BPD25,YIELDS!$T:$AJ,17,FALSE),"")</f>
        <v/>
      </c>
      <c r="BPE23" t="str">
        <f>IFERROR(VLOOKUP(BPE25,YIELDS!$T:$AJ,17,FALSE),"")</f>
        <v/>
      </c>
      <c r="BPF23" t="str">
        <f>IFERROR(VLOOKUP(BPF25,YIELDS!$T:$AJ,17,FALSE),"")</f>
        <v/>
      </c>
      <c r="BPG23" t="str">
        <f>IFERROR(VLOOKUP(BPG25,YIELDS!$T:$AJ,17,FALSE),"")</f>
        <v/>
      </c>
      <c r="BPH23" t="str">
        <f>IFERROR(VLOOKUP(BPH25,YIELDS!$T:$AJ,17,FALSE),"")</f>
        <v/>
      </c>
      <c r="BPI23" t="str">
        <f>IFERROR(VLOOKUP(BPI25,YIELDS!$T:$AJ,17,FALSE),"")</f>
        <v/>
      </c>
      <c r="BPJ23" t="str">
        <f>IFERROR(VLOOKUP(BPJ25,YIELDS!$T:$AJ,17,FALSE),"")</f>
        <v/>
      </c>
      <c r="BPK23" t="str">
        <f>IFERROR(VLOOKUP(BPK25,YIELDS!$T:$AJ,17,FALSE),"")</f>
        <v/>
      </c>
      <c r="BPL23" t="str">
        <f>IFERROR(VLOOKUP(BPL25,YIELDS!$T:$AJ,17,FALSE),"")</f>
        <v/>
      </c>
      <c r="BPM23" t="str">
        <f>IFERROR(VLOOKUP(BPM25,YIELDS!$T:$AJ,17,FALSE),"")</f>
        <v/>
      </c>
      <c r="BPN23" t="str">
        <f>IFERROR(VLOOKUP(BPN25,YIELDS!$T:$AJ,17,FALSE),"")</f>
        <v/>
      </c>
      <c r="BPO23" t="str">
        <f>IFERROR(VLOOKUP(BPO25,YIELDS!$T:$AJ,17,FALSE),"")</f>
        <v/>
      </c>
      <c r="BPP23" t="str">
        <f>IFERROR(VLOOKUP(BPP25,YIELDS!$T:$AJ,17,FALSE),"")</f>
        <v/>
      </c>
      <c r="BPQ23" t="str">
        <f>IFERROR(VLOOKUP(BPQ25,YIELDS!$T:$AJ,17,FALSE),"")</f>
        <v/>
      </c>
      <c r="BPR23" t="str">
        <f>IFERROR(VLOOKUP(BPR25,YIELDS!$T:$AJ,17,FALSE),"")</f>
        <v/>
      </c>
      <c r="BPS23" t="str">
        <f>IFERROR(VLOOKUP(BPS25,YIELDS!$T:$AJ,17,FALSE),"")</f>
        <v/>
      </c>
      <c r="BPT23" t="str">
        <f>IFERROR(VLOOKUP(BPT25,YIELDS!$T:$AJ,17,FALSE),"")</f>
        <v/>
      </c>
      <c r="BPU23" t="str">
        <f>IFERROR(VLOOKUP(BPU25,YIELDS!$T:$AJ,17,FALSE),"")</f>
        <v/>
      </c>
      <c r="BPV23" t="str">
        <f>IFERROR(VLOOKUP(BPV25,YIELDS!$T:$AJ,17,FALSE),"")</f>
        <v/>
      </c>
      <c r="BPW23" t="str">
        <f>IFERROR(VLOOKUP(BPW25,YIELDS!$T:$AJ,17,FALSE),"")</f>
        <v/>
      </c>
      <c r="BPX23" t="str">
        <f>IFERROR(VLOOKUP(BPX25,YIELDS!$T:$AJ,17,FALSE),"")</f>
        <v/>
      </c>
      <c r="BPY23" t="str">
        <f>IFERROR(VLOOKUP(BPY25,YIELDS!$T:$AJ,17,FALSE),"")</f>
        <v/>
      </c>
      <c r="BPZ23" t="str">
        <f>IFERROR(VLOOKUP(BPZ25,YIELDS!$T:$AJ,17,FALSE),"")</f>
        <v/>
      </c>
      <c r="BQA23" t="str">
        <f>IFERROR(VLOOKUP(BQA25,YIELDS!$T:$AJ,17,FALSE),"")</f>
        <v/>
      </c>
      <c r="BQB23" t="str">
        <f>IFERROR(VLOOKUP(BQB25,YIELDS!$T:$AJ,17,FALSE),"")</f>
        <v/>
      </c>
      <c r="BQC23" t="str">
        <f>IFERROR(VLOOKUP(BQC25,YIELDS!$T:$AJ,17,FALSE),"")</f>
        <v/>
      </c>
      <c r="BQD23" t="str">
        <f>IFERROR(VLOOKUP(BQD25,YIELDS!$T:$AJ,17,FALSE),"")</f>
        <v/>
      </c>
      <c r="BQE23" t="str">
        <f>IFERROR(VLOOKUP(BQE25,YIELDS!$T:$AJ,17,FALSE),"")</f>
        <v/>
      </c>
      <c r="BQF23" t="str">
        <f>IFERROR(VLOOKUP(BQF25,YIELDS!$T:$AJ,17,FALSE),"")</f>
        <v/>
      </c>
      <c r="BQG23" t="str">
        <f>IFERROR(VLOOKUP(BQG25,YIELDS!$T:$AJ,17,FALSE),"")</f>
        <v/>
      </c>
      <c r="BQH23" t="str">
        <f>IFERROR(VLOOKUP(BQH25,YIELDS!$T:$AJ,17,FALSE),"")</f>
        <v/>
      </c>
      <c r="BQI23" t="str">
        <f>IFERROR(VLOOKUP(BQI25,YIELDS!$T:$AJ,17,FALSE),"")</f>
        <v/>
      </c>
      <c r="BQJ23" t="str">
        <f>IFERROR(VLOOKUP(BQJ25,YIELDS!$T:$AJ,17,FALSE),"")</f>
        <v/>
      </c>
      <c r="BQK23" t="str">
        <f>IFERROR(VLOOKUP(BQK25,YIELDS!$T:$AJ,17,FALSE),"")</f>
        <v/>
      </c>
      <c r="BQL23" t="str">
        <f>IFERROR(VLOOKUP(BQL25,YIELDS!$T:$AJ,17,FALSE),"")</f>
        <v/>
      </c>
      <c r="BQM23" t="str">
        <f>IFERROR(VLOOKUP(BQM25,YIELDS!$T:$AJ,17,FALSE),"")</f>
        <v/>
      </c>
      <c r="BQN23" t="str">
        <f>IFERROR(VLOOKUP(BQN25,YIELDS!$T:$AJ,17,FALSE),"")</f>
        <v/>
      </c>
      <c r="BQO23" t="str">
        <f>IFERROR(VLOOKUP(BQO25,YIELDS!$T:$AJ,17,FALSE),"")</f>
        <v/>
      </c>
      <c r="BQP23" t="str">
        <f>IFERROR(VLOOKUP(BQP25,YIELDS!$T:$AJ,17,FALSE),"")</f>
        <v/>
      </c>
      <c r="BQQ23" t="str">
        <f>IFERROR(VLOOKUP(BQQ25,YIELDS!$T:$AJ,17,FALSE),"")</f>
        <v/>
      </c>
      <c r="BQR23" t="str">
        <f>IFERROR(VLOOKUP(BQR25,YIELDS!$T:$AJ,17,FALSE),"")</f>
        <v/>
      </c>
      <c r="BQS23" t="str">
        <f>IFERROR(VLOOKUP(BQS25,YIELDS!$T:$AJ,17,FALSE),"")</f>
        <v/>
      </c>
      <c r="BQT23" t="str">
        <f>IFERROR(VLOOKUP(BQT25,YIELDS!$T:$AJ,17,FALSE),"")</f>
        <v/>
      </c>
      <c r="BQU23" t="str">
        <f>IFERROR(VLOOKUP(BQU25,YIELDS!$T:$AJ,17,FALSE),"")</f>
        <v/>
      </c>
      <c r="BQV23" t="str">
        <f>IFERROR(VLOOKUP(BQV25,YIELDS!$T:$AJ,17,FALSE),"")</f>
        <v/>
      </c>
      <c r="BQW23" t="str">
        <f>IFERROR(VLOOKUP(BQW25,YIELDS!$T:$AJ,17,FALSE),"")</f>
        <v/>
      </c>
      <c r="BQX23" t="str">
        <f>IFERROR(VLOOKUP(BQX25,YIELDS!$T:$AJ,17,FALSE),"")</f>
        <v/>
      </c>
      <c r="BQY23" t="str">
        <f>IFERROR(VLOOKUP(BQY25,YIELDS!$T:$AJ,17,FALSE),"")</f>
        <v/>
      </c>
      <c r="BQZ23" t="str">
        <f>IFERROR(VLOOKUP(BQZ25,YIELDS!$T:$AJ,17,FALSE),"")</f>
        <v/>
      </c>
      <c r="BRA23" t="str">
        <f>IFERROR(VLOOKUP(BRA25,YIELDS!$T:$AJ,17,FALSE),"")</f>
        <v/>
      </c>
      <c r="BRB23" t="str">
        <f>IFERROR(VLOOKUP(BRB25,YIELDS!$T:$AJ,17,FALSE),"")</f>
        <v/>
      </c>
      <c r="BRC23" t="str">
        <f>IFERROR(VLOOKUP(BRC25,YIELDS!$T:$AJ,17,FALSE),"")</f>
        <v/>
      </c>
      <c r="BRD23" t="str">
        <f>IFERROR(VLOOKUP(BRD25,YIELDS!$T:$AJ,17,FALSE),"")</f>
        <v/>
      </c>
      <c r="BRE23" t="str">
        <f>IFERROR(VLOOKUP(BRE25,YIELDS!$T:$AJ,17,FALSE),"")</f>
        <v/>
      </c>
      <c r="BRF23" t="str">
        <f>IFERROR(VLOOKUP(BRF25,YIELDS!$T:$AJ,17,FALSE),"")</f>
        <v/>
      </c>
      <c r="BRG23" t="str">
        <f>IFERROR(VLOOKUP(BRG25,YIELDS!$T:$AJ,17,FALSE),"")</f>
        <v/>
      </c>
      <c r="BRH23" t="str">
        <f>IFERROR(VLOOKUP(BRH25,YIELDS!$T:$AJ,17,FALSE),"")</f>
        <v/>
      </c>
      <c r="BRI23" t="str">
        <f>IFERROR(VLOOKUP(BRI25,YIELDS!$T:$AJ,17,FALSE),"")</f>
        <v/>
      </c>
      <c r="BRJ23" t="str">
        <f>IFERROR(VLOOKUP(BRJ25,YIELDS!$T:$AJ,17,FALSE),"")</f>
        <v/>
      </c>
      <c r="BRK23" t="str">
        <f>IFERROR(VLOOKUP(BRK25,YIELDS!$T:$AJ,17,FALSE),"")</f>
        <v/>
      </c>
      <c r="BRL23" t="str">
        <f>IFERROR(VLOOKUP(BRL25,YIELDS!$T:$AJ,17,FALSE),"")</f>
        <v/>
      </c>
      <c r="BRM23" t="str">
        <f>IFERROR(VLOOKUP(BRM25,YIELDS!$T:$AJ,17,FALSE),"")</f>
        <v/>
      </c>
      <c r="BRN23" t="str">
        <f>IFERROR(VLOOKUP(BRN25,YIELDS!$T:$AJ,17,FALSE),"")</f>
        <v/>
      </c>
      <c r="BRO23" t="str">
        <f>IFERROR(VLOOKUP(BRO25,YIELDS!$T:$AJ,17,FALSE),"")</f>
        <v/>
      </c>
      <c r="BRP23" t="str">
        <f>IFERROR(VLOOKUP(BRP25,YIELDS!$T:$AJ,17,FALSE),"")</f>
        <v/>
      </c>
      <c r="BRQ23" t="str">
        <f>IFERROR(VLOOKUP(BRQ25,YIELDS!$T:$AJ,17,FALSE),"")</f>
        <v/>
      </c>
      <c r="BRR23" t="str">
        <f>IFERROR(VLOOKUP(BRR25,YIELDS!$T:$AJ,17,FALSE),"")</f>
        <v/>
      </c>
      <c r="BRS23" t="str">
        <f>IFERROR(VLOOKUP(BRS25,YIELDS!$T:$AJ,17,FALSE),"")</f>
        <v/>
      </c>
      <c r="BRT23" t="str">
        <f>IFERROR(VLOOKUP(BRT25,YIELDS!$T:$AJ,17,FALSE),"")</f>
        <v/>
      </c>
      <c r="BRU23" t="str">
        <f>IFERROR(VLOOKUP(BRU25,YIELDS!$T:$AJ,17,FALSE),"")</f>
        <v/>
      </c>
      <c r="BRV23" t="str">
        <f>IFERROR(VLOOKUP(BRV25,YIELDS!$T:$AJ,17,FALSE),"")</f>
        <v/>
      </c>
      <c r="BRW23" t="str">
        <f>IFERROR(VLOOKUP(BRW25,YIELDS!$T:$AJ,17,FALSE),"")</f>
        <v/>
      </c>
      <c r="BRX23" t="str">
        <f>IFERROR(VLOOKUP(BRX25,YIELDS!$T:$AJ,17,FALSE),"")</f>
        <v/>
      </c>
      <c r="BRY23" t="str">
        <f>IFERROR(VLOOKUP(BRY25,YIELDS!$T:$AJ,17,FALSE),"")</f>
        <v/>
      </c>
      <c r="BRZ23" t="str">
        <f>IFERROR(VLOOKUP(BRZ25,YIELDS!$T:$AJ,17,FALSE),"")</f>
        <v/>
      </c>
      <c r="BSA23" t="str">
        <f>IFERROR(VLOOKUP(BSA25,YIELDS!$T:$AJ,17,FALSE),"")</f>
        <v/>
      </c>
      <c r="BSB23" t="str">
        <f>IFERROR(VLOOKUP(BSB25,YIELDS!$T:$AJ,17,FALSE),"")</f>
        <v/>
      </c>
      <c r="BSC23" t="str">
        <f>IFERROR(VLOOKUP(BSC25,YIELDS!$T:$AJ,17,FALSE),"")</f>
        <v/>
      </c>
      <c r="BSD23" t="str">
        <f>IFERROR(VLOOKUP(BSD25,YIELDS!$T:$AJ,17,FALSE),"")</f>
        <v/>
      </c>
      <c r="BSE23" t="str">
        <f>IFERROR(VLOOKUP(BSE25,YIELDS!$T:$AJ,17,FALSE),"")</f>
        <v/>
      </c>
      <c r="BSF23" t="str">
        <f>IFERROR(VLOOKUP(BSF25,YIELDS!$T:$AJ,17,FALSE),"")</f>
        <v/>
      </c>
      <c r="BSG23" t="str">
        <f>IFERROR(VLOOKUP(BSG25,YIELDS!$T:$AJ,17,FALSE),"")</f>
        <v/>
      </c>
      <c r="BSH23" t="str">
        <f>IFERROR(VLOOKUP(BSH25,YIELDS!$T:$AJ,17,FALSE),"")</f>
        <v/>
      </c>
      <c r="BSI23" t="str">
        <f>IFERROR(VLOOKUP(BSI25,YIELDS!$T:$AJ,17,FALSE),"")</f>
        <v/>
      </c>
      <c r="BSJ23" t="str">
        <f>IFERROR(VLOOKUP(BSJ25,YIELDS!$T:$AJ,17,FALSE),"")</f>
        <v/>
      </c>
      <c r="BSK23" t="str">
        <f>IFERROR(VLOOKUP(BSK25,YIELDS!$T:$AJ,17,FALSE),"")</f>
        <v/>
      </c>
      <c r="BSL23" t="str">
        <f>IFERROR(VLOOKUP(BSL25,YIELDS!$T:$AJ,17,FALSE),"")</f>
        <v/>
      </c>
      <c r="BSM23" t="str">
        <f>IFERROR(VLOOKUP(BSM25,YIELDS!$T:$AJ,17,FALSE),"")</f>
        <v/>
      </c>
      <c r="BSN23" t="str">
        <f>IFERROR(VLOOKUP(BSN25,YIELDS!$T:$AJ,17,FALSE),"")</f>
        <v/>
      </c>
      <c r="BSO23" t="str">
        <f>IFERROR(VLOOKUP(BSO25,YIELDS!$T:$AJ,17,FALSE),"")</f>
        <v/>
      </c>
      <c r="BSP23" t="str">
        <f>IFERROR(VLOOKUP(BSP25,YIELDS!$T:$AJ,17,FALSE),"")</f>
        <v/>
      </c>
      <c r="BSQ23" t="str">
        <f>IFERROR(VLOOKUP(BSQ25,YIELDS!$T:$AJ,17,FALSE),"")</f>
        <v/>
      </c>
      <c r="BSR23" t="str">
        <f>IFERROR(VLOOKUP(BSR25,YIELDS!$T:$AJ,17,FALSE),"")</f>
        <v/>
      </c>
      <c r="BSS23" t="str">
        <f>IFERROR(VLOOKUP(BSS25,YIELDS!$T:$AJ,17,FALSE),"")</f>
        <v/>
      </c>
      <c r="BST23" t="str">
        <f>IFERROR(VLOOKUP(BST25,YIELDS!$T:$AJ,17,FALSE),"")</f>
        <v/>
      </c>
      <c r="BSU23" t="str">
        <f>IFERROR(VLOOKUP(BSU25,YIELDS!$T:$AJ,17,FALSE),"")</f>
        <v/>
      </c>
      <c r="BSV23" t="str">
        <f>IFERROR(VLOOKUP(BSV25,YIELDS!$T:$AJ,17,FALSE),"")</f>
        <v/>
      </c>
      <c r="BSW23" t="str">
        <f>IFERROR(VLOOKUP(BSW25,YIELDS!$T:$AJ,17,FALSE),"")</f>
        <v/>
      </c>
      <c r="BSX23" t="str">
        <f>IFERROR(VLOOKUP(BSX25,YIELDS!$T:$AJ,17,FALSE),"")</f>
        <v/>
      </c>
      <c r="BSY23" t="str">
        <f>IFERROR(VLOOKUP(BSY25,YIELDS!$T:$AJ,17,FALSE),"")</f>
        <v/>
      </c>
      <c r="BSZ23" t="str">
        <f>IFERROR(VLOOKUP(BSZ25,YIELDS!$T:$AJ,17,FALSE),"")</f>
        <v/>
      </c>
      <c r="BTA23" t="str">
        <f>IFERROR(VLOOKUP(BTA25,YIELDS!$T:$AJ,17,FALSE),"")</f>
        <v/>
      </c>
      <c r="BTB23" t="str">
        <f>IFERROR(VLOOKUP(BTB25,YIELDS!$T:$AJ,17,FALSE),"")</f>
        <v/>
      </c>
      <c r="BTC23" t="str">
        <f>IFERROR(VLOOKUP(BTC25,YIELDS!$T:$AJ,17,FALSE),"")</f>
        <v/>
      </c>
      <c r="BTD23" t="str">
        <f>IFERROR(VLOOKUP(BTD25,YIELDS!$T:$AJ,17,FALSE),"")</f>
        <v/>
      </c>
      <c r="BTE23" t="str">
        <f>IFERROR(VLOOKUP(BTE25,YIELDS!$T:$AJ,17,FALSE),"")</f>
        <v/>
      </c>
      <c r="BTF23" t="str">
        <f>IFERROR(VLOOKUP(BTF25,YIELDS!$T:$AJ,17,FALSE),"")</f>
        <v/>
      </c>
      <c r="BTG23" t="str">
        <f>IFERROR(VLOOKUP(BTG25,YIELDS!$T:$AJ,17,FALSE),"")</f>
        <v/>
      </c>
      <c r="BTH23" t="str">
        <f>IFERROR(VLOOKUP(BTH25,YIELDS!$T:$AJ,17,FALSE),"")</f>
        <v/>
      </c>
      <c r="BTI23" t="str">
        <f>IFERROR(VLOOKUP(BTI25,YIELDS!$T:$AJ,17,FALSE),"")</f>
        <v/>
      </c>
      <c r="BTJ23" t="str">
        <f>IFERROR(VLOOKUP(BTJ25,YIELDS!$T:$AJ,17,FALSE),"")</f>
        <v/>
      </c>
      <c r="BTK23" t="str">
        <f>IFERROR(VLOOKUP(BTK25,YIELDS!$T:$AJ,17,FALSE),"")</f>
        <v/>
      </c>
      <c r="BTL23" t="str">
        <f>IFERROR(VLOOKUP(BTL25,YIELDS!$T:$AJ,17,FALSE),"")</f>
        <v/>
      </c>
      <c r="BTM23" t="str">
        <f>IFERROR(VLOOKUP(BTM25,YIELDS!$T:$AJ,17,FALSE),"")</f>
        <v/>
      </c>
      <c r="BTN23" t="str">
        <f>IFERROR(VLOOKUP(BTN25,YIELDS!$T:$AJ,17,FALSE),"")</f>
        <v/>
      </c>
      <c r="BTO23" t="str">
        <f>IFERROR(VLOOKUP(BTO25,YIELDS!$T:$AJ,17,FALSE),"")</f>
        <v/>
      </c>
      <c r="BTP23" t="str">
        <f>IFERROR(VLOOKUP(BTP25,YIELDS!$T:$AJ,17,FALSE),"")</f>
        <v/>
      </c>
      <c r="BTQ23" t="str">
        <f>IFERROR(VLOOKUP(BTQ25,YIELDS!$T:$AJ,17,FALSE),"")</f>
        <v/>
      </c>
      <c r="BTR23" t="str">
        <f>IFERROR(VLOOKUP(BTR25,YIELDS!$T:$AJ,17,FALSE),"")</f>
        <v/>
      </c>
      <c r="BTS23" t="str">
        <f>IFERROR(VLOOKUP(BTS25,YIELDS!$T:$AJ,17,FALSE),"")</f>
        <v/>
      </c>
      <c r="BTT23" t="str">
        <f>IFERROR(VLOOKUP(BTT25,YIELDS!$T:$AJ,17,FALSE),"")</f>
        <v/>
      </c>
      <c r="BTU23" t="str">
        <f>IFERROR(VLOOKUP(BTU25,YIELDS!$T:$AJ,17,FALSE),"")</f>
        <v/>
      </c>
      <c r="BTV23" t="str">
        <f>IFERROR(VLOOKUP(BTV25,YIELDS!$T:$AJ,17,FALSE),"")</f>
        <v/>
      </c>
      <c r="BTW23" t="str">
        <f>IFERROR(VLOOKUP(BTW25,YIELDS!$T:$AJ,17,FALSE),"")</f>
        <v/>
      </c>
      <c r="BTX23" t="str">
        <f>IFERROR(VLOOKUP(BTX25,YIELDS!$T:$AJ,17,FALSE),"")</f>
        <v/>
      </c>
      <c r="BTY23" t="str">
        <f>IFERROR(VLOOKUP(BTY25,YIELDS!$T:$AJ,17,FALSE),"")</f>
        <v/>
      </c>
      <c r="BTZ23" t="str">
        <f>IFERROR(VLOOKUP(BTZ25,YIELDS!$T:$AJ,17,FALSE),"")</f>
        <v/>
      </c>
      <c r="BUA23" t="str">
        <f>IFERROR(VLOOKUP(BUA25,YIELDS!$T:$AJ,17,FALSE),"")</f>
        <v/>
      </c>
      <c r="BUB23" t="str">
        <f>IFERROR(VLOOKUP(BUB25,YIELDS!$T:$AJ,17,FALSE),"")</f>
        <v/>
      </c>
      <c r="BUC23" t="str">
        <f>IFERROR(VLOOKUP(BUC25,YIELDS!$T:$AJ,17,FALSE),"")</f>
        <v/>
      </c>
      <c r="BUD23" t="str">
        <f>IFERROR(VLOOKUP(BUD25,YIELDS!$T:$AJ,17,FALSE),"")</f>
        <v/>
      </c>
      <c r="BUE23" t="str">
        <f>IFERROR(VLOOKUP(BUE25,YIELDS!$T:$AJ,17,FALSE),"")</f>
        <v/>
      </c>
      <c r="BUF23" t="str">
        <f>IFERROR(VLOOKUP(BUF25,YIELDS!$T:$AJ,17,FALSE),"")</f>
        <v/>
      </c>
      <c r="BUG23" t="str">
        <f>IFERROR(VLOOKUP(BUG25,YIELDS!$T:$AJ,17,FALSE),"")</f>
        <v/>
      </c>
      <c r="BUH23" t="str">
        <f>IFERROR(VLOOKUP(BUH25,YIELDS!$T:$AJ,17,FALSE),"")</f>
        <v/>
      </c>
      <c r="BUI23" t="str">
        <f>IFERROR(VLOOKUP(BUI25,YIELDS!$T:$AJ,17,FALSE),"")</f>
        <v/>
      </c>
      <c r="BUJ23" t="str">
        <f>IFERROR(VLOOKUP(BUJ25,YIELDS!$T:$AJ,17,FALSE),"")</f>
        <v/>
      </c>
      <c r="BUK23" t="str">
        <f>IFERROR(VLOOKUP(BUK25,YIELDS!$T:$AJ,17,FALSE),"")</f>
        <v/>
      </c>
      <c r="BUL23" t="str">
        <f>IFERROR(VLOOKUP(BUL25,YIELDS!$T:$AJ,17,FALSE),"")</f>
        <v/>
      </c>
      <c r="BUM23" t="str">
        <f>IFERROR(VLOOKUP(BUM25,YIELDS!$T:$AJ,17,FALSE),"")</f>
        <v/>
      </c>
      <c r="BUN23" t="str">
        <f>IFERROR(VLOOKUP(BUN25,YIELDS!$T:$AJ,17,FALSE),"")</f>
        <v/>
      </c>
      <c r="BUO23" t="str">
        <f>IFERROR(VLOOKUP(BUO25,YIELDS!$T:$AJ,17,FALSE),"")</f>
        <v/>
      </c>
      <c r="BUP23" t="str">
        <f>IFERROR(VLOOKUP(BUP25,YIELDS!$T:$AJ,17,FALSE),"")</f>
        <v/>
      </c>
      <c r="BUQ23" t="str">
        <f>IFERROR(VLOOKUP(BUQ25,YIELDS!$T:$AJ,17,FALSE),"")</f>
        <v/>
      </c>
      <c r="BUR23" t="str">
        <f>IFERROR(VLOOKUP(BUR25,YIELDS!$T:$AJ,17,FALSE),"")</f>
        <v/>
      </c>
      <c r="BUS23" t="str">
        <f>IFERROR(VLOOKUP(BUS25,YIELDS!$T:$AJ,17,FALSE),"")</f>
        <v/>
      </c>
      <c r="BUT23" t="str">
        <f>IFERROR(VLOOKUP(BUT25,YIELDS!$T:$AJ,17,FALSE),"")</f>
        <v/>
      </c>
      <c r="BUU23" t="str">
        <f>IFERROR(VLOOKUP(BUU25,YIELDS!$T:$AJ,17,FALSE),"")</f>
        <v/>
      </c>
      <c r="BUV23" t="str">
        <f>IFERROR(VLOOKUP(BUV25,YIELDS!$T:$AJ,17,FALSE),"")</f>
        <v/>
      </c>
      <c r="BUW23" t="str">
        <f>IFERROR(VLOOKUP(BUW25,YIELDS!$T:$AJ,17,FALSE),"")</f>
        <v/>
      </c>
      <c r="BUX23" t="str">
        <f>IFERROR(VLOOKUP(BUX25,YIELDS!$T:$AJ,17,FALSE),"")</f>
        <v/>
      </c>
      <c r="BUY23" t="str">
        <f>IFERROR(VLOOKUP(BUY25,YIELDS!$T:$AJ,17,FALSE),"")</f>
        <v/>
      </c>
      <c r="BUZ23" t="str">
        <f>IFERROR(VLOOKUP(BUZ25,YIELDS!$T:$AJ,17,FALSE),"")</f>
        <v/>
      </c>
      <c r="BVA23" t="str">
        <f>IFERROR(VLOOKUP(BVA25,YIELDS!$T:$AJ,17,FALSE),"")</f>
        <v/>
      </c>
      <c r="BVB23" t="str">
        <f>IFERROR(VLOOKUP(BVB25,YIELDS!$T:$AJ,17,FALSE),"")</f>
        <v/>
      </c>
      <c r="BVC23" t="str">
        <f>IFERROR(VLOOKUP(BVC25,YIELDS!$T:$AJ,17,FALSE),"")</f>
        <v/>
      </c>
      <c r="BVD23" t="str">
        <f>IFERROR(VLOOKUP(BVD25,YIELDS!$T:$AJ,17,FALSE),"")</f>
        <v/>
      </c>
      <c r="BVE23" t="str">
        <f>IFERROR(VLOOKUP(BVE25,YIELDS!$T:$AJ,17,FALSE),"")</f>
        <v/>
      </c>
      <c r="BVF23" t="str">
        <f>IFERROR(VLOOKUP(BVF25,YIELDS!$T:$AJ,17,FALSE),"")</f>
        <v/>
      </c>
      <c r="BVG23" t="str">
        <f>IFERROR(VLOOKUP(BVG25,YIELDS!$T:$AJ,17,FALSE),"")</f>
        <v/>
      </c>
      <c r="BVH23" t="str">
        <f>IFERROR(VLOOKUP(BVH25,YIELDS!$T:$AJ,17,FALSE),"")</f>
        <v/>
      </c>
      <c r="BVI23" t="str">
        <f>IFERROR(VLOOKUP(BVI25,YIELDS!$T:$AJ,17,FALSE),"")</f>
        <v/>
      </c>
      <c r="BVJ23" t="str">
        <f>IFERROR(VLOOKUP(BVJ25,YIELDS!$T:$AJ,17,FALSE),"")</f>
        <v/>
      </c>
      <c r="BVK23" t="str">
        <f>IFERROR(VLOOKUP(BVK25,YIELDS!$T:$AJ,17,FALSE),"")</f>
        <v/>
      </c>
      <c r="BVL23" t="str">
        <f>IFERROR(VLOOKUP(BVL25,YIELDS!$T:$AJ,17,FALSE),"")</f>
        <v/>
      </c>
      <c r="BVM23" t="str">
        <f>IFERROR(VLOOKUP(BVM25,YIELDS!$T:$AJ,17,FALSE),"")</f>
        <v/>
      </c>
      <c r="BVN23" t="str">
        <f>IFERROR(VLOOKUP(BVN25,YIELDS!$T:$AJ,17,FALSE),"")</f>
        <v/>
      </c>
      <c r="BVO23" t="str">
        <f>IFERROR(VLOOKUP(BVO25,YIELDS!$T:$AJ,17,FALSE),"")</f>
        <v/>
      </c>
      <c r="BVP23" t="str">
        <f>IFERROR(VLOOKUP(BVP25,YIELDS!$T:$AJ,17,FALSE),"")</f>
        <v/>
      </c>
      <c r="BVQ23" t="str">
        <f>IFERROR(VLOOKUP(BVQ25,YIELDS!$T:$AJ,17,FALSE),"")</f>
        <v/>
      </c>
      <c r="BVR23" t="str">
        <f>IFERROR(VLOOKUP(BVR25,YIELDS!$T:$AJ,17,FALSE),"")</f>
        <v/>
      </c>
      <c r="BVS23" t="str">
        <f>IFERROR(VLOOKUP(BVS25,YIELDS!$T:$AJ,17,FALSE),"")</f>
        <v/>
      </c>
      <c r="BVT23" t="str">
        <f>IFERROR(VLOOKUP(BVT25,YIELDS!$T:$AJ,17,FALSE),"")</f>
        <v/>
      </c>
      <c r="BVU23" t="str">
        <f>IFERROR(VLOOKUP(BVU25,YIELDS!$T:$AJ,17,FALSE),"")</f>
        <v/>
      </c>
      <c r="BVV23" t="str">
        <f>IFERROR(VLOOKUP(BVV25,YIELDS!$T:$AJ,17,FALSE),"")</f>
        <v/>
      </c>
      <c r="BVW23" t="str">
        <f>IFERROR(VLOOKUP(BVW25,YIELDS!$T:$AJ,17,FALSE),"")</f>
        <v/>
      </c>
      <c r="BVX23" t="str">
        <f>IFERROR(VLOOKUP(BVX25,YIELDS!$T:$AJ,17,FALSE),"")</f>
        <v/>
      </c>
      <c r="BVY23" t="str">
        <f>IFERROR(VLOOKUP(BVY25,YIELDS!$T:$AJ,17,FALSE),"")</f>
        <v/>
      </c>
      <c r="BVZ23" t="str">
        <f>IFERROR(VLOOKUP(BVZ25,YIELDS!$T:$AJ,17,FALSE),"")</f>
        <v/>
      </c>
      <c r="BWA23" t="str">
        <f>IFERROR(VLOOKUP(BWA25,YIELDS!$T:$AJ,17,FALSE),"")</f>
        <v/>
      </c>
      <c r="BWB23" t="str">
        <f>IFERROR(VLOOKUP(BWB25,YIELDS!$T:$AJ,17,FALSE),"")</f>
        <v/>
      </c>
      <c r="BWC23" t="str">
        <f>IFERROR(VLOOKUP(BWC25,YIELDS!$T:$AJ,17,FALSE),"")</f>
        <v/>
      </c>
      <c r="BWD23" t="str">
        <f>IFERROR(VLOOKUP(BWD25,YIELDS!$T:$AJ,17,FALSE),"")</f>
        <v/>
      </c>
      <c r="BWE23" t="str">
        <f>IFERROR(VLOOKUP(BWE25,YIELDS!$T:$AJ,17,FALSE),"")</f>
        <v/>
      </c>
      <c r="BWF23" t="str">
        <f>IFERROR(VLOOKUP(BWF25,YIELDS!$T:$AJ,17,FALSE),"")</f>
        <v/>
      </c>
      <c r="BWG23" t="str">
        <f>IFERROR(VLOOKUP(BWG25,YIELDS!$T:$AJ,17,FALSE),"")</f>
        <v/>
      </c>
      <c r="BWH23" t="str">
        <f>IFERROR(VLOOKUP(BWH25,YIELDS!$T:$AJ,17,FALSE),"")</f>
        <v/>
      </c>
      <c r="BWI23" t="str">
        <f>IFERROR(VLOOKUP(BWI25,YIELDS!$T:$AJ,17,FALSE),"")</f>
        <v/>
      </c>
      <c r="BWJ23" t="str">
        <f>IFERROR(VLOOKUP(BWJ25,YIELDS!$T:$AJ,17,FALSE),"")</f>
        <v/>
      </c>
      <c r="BWK23" t="str">
        <f>IFERROR(VLOOKUP(BWK25,YIELDS!$T:$AJ,17,FALSE),"")</f>
        <v/>
      </c>
      <c r="BWL23" t="str">
        <f>IFERROR(VLOOKUP(BWL25,YIELDS!$T:$AJ,17,FALSE),"")</f>
        <v/>
      </c>
      <c r="BWM23" t="str">
        <f>IFERROR(VLOOKUP(BWM25,YIELDS!$T:$AJ,17,FALSE),"")</f>
        <v/>
      </c>
      <c r="BWN23" t="str">
        <f>IFERROR(VLOOKUP(BWN25,YIELDS!$T:$AJ,17,FALSE),"")</f>
        <v/>
      </c>
      <c r="BWO23" t="str">
        <f>IFERROR(VLOOKUP(BWO25,YIELDS!$T:$AJ,17,FALSE),"")</f>
        <v/>
      </c>
      <c r="BWP23" t="str">
        <f>IFERROR(VLOOKUP(BWP25,YIELDS!$T:$AJ,17,FALSE),"")</f>
        <v/>
      </c>
      <c r="BWQ23" t="str">
        <f>IFERROR(VLOOKUP(BWQ25,YIELDS!$T:$AJ,17,FALSE),"")</f>
        <v/>
      </c>
      <c r="BWR23" t="str">
        <f>IFERROR(VLOOKUP(BWR25,YIELDS!$T:$AJ,17,FALSE),"")</f>
        <v/>
      </c>
      <c r="BWS23" t="str">
        <f>IFERROR(VLOOKUP(BWS25,YIELDS!$T:$AJ,17,FALSE),"")</f>
        <v/>
      </c>
      <c r="BWT23" t="str">
        <f>IFERROR(VLOOKUP(BWT25,YIELDS!$T:$AJ,17,FALSE),"")</f>
        <v/>
      </c>
      <c r="BWU23" t="str">
        <f>IFERROR(VLOOKUP(BWU25,YIELDS!$T:$AJ,17,FALSE),"")</f>
        <v/>
      </c>
      <c r="BWV23" t="str">
        <f>IFERROR(VLOOKUP(BWV25,YIELDS!$T:$AJ,17,FALSE),"")</f>
        <v/>
      </c>
      <c r="BWW23" t="str">
        <f>IFERROR(VLOOKUP(BWW25,YIELDS!$T:$AJ,17,FALSE),"")</f>
        <v/>
      </c>
      <c r="BWX23" t="str">
        <f>IFERROR(VLOOKUP(BWX25,YIELDS!$T:$AJ,17,FALSE),"")</f>
        <v/>
      </c>
      <c r="BWY23" t="str">
        <f>IFERROR(VLOOKUP(BWY25,YIELDS!$T:$AJ,17,FALSE),"")</f>
        <v/>
      </c>
      <c r="BWZ23" t="str">
        <f>IFERROR(VLOOKUP(BWZ25,YIELDS!$T:$AJ,17,FALSE),"")</f>
        <v/>
      </c>
      <c r="BXA23" t="str">
        <f>IFERROR(VLOOKUP(BXA25,YIELDS!$T:$AJ,17,FALSE),"")</f>
        <v/>
      </c>
      <c r="BXB23" t="str">
        <f>IFERROR(VLOOKUP(BXB25,YIELDS!$T:$AJ,17,FALSE),"")</f>
        <v/>
      </c>
      <c r="BXC23" t="str">
        <f>IFERROR(VLOOKUP(BXC25,YIELDS!$T:$AJ,17,FALSE),"")</f>
        <v/>
      </c>
      <c r="BXD23" t="str">
        <f>IFERROR(VLOOKUP(BXD25,YIELDS!$T:$AJ,17,FALSE),"")</f>
        <v/>
      </c>
      <c r="BXE23" t="str">
        <f>IFERROR(VLOOKUP(BXE25,YIELDS!$T:$AJ,17,FALSE),"")</f>
        <v/>
      </c>
      <c r="BXF23" t="str">
        <f>IFERROR(VLOOKUP(BXF25,YIELDS!$T:$AJ,17,FALSE),"")</f>
        <v/>
      </c>
      <c r="BXG23" t="str">
        <f>IFERROR(VLOOKUP(BXG25,YIELDS!$T:$AJ,17,FALSE),"")</f>
        <v/>
      </c>
      <c r="BXH23" t="str">
        <f>IFERROR(VLOOKUP(BXH25,YIELDS!$T:$AJ,17,FALSE),"")</f>
        <v/>
      </c>
      <c r="BXI23" t="str">
        <f>IFERROR(VLOOKUP(BXI25,YIELDS!$T:$AJ,17,FALSE),"")</f>
        <v/>
      </c>
      <c r="BXJ23" t="str">
        <f>IFERROR(VLOOKUP(BXJ25,YIELDS!$T:$AJ,17,FALSE),"")</f>
        <v/>
      </c>
      <c r="BXK23" t="str">
        <f>IFERROR(VLOOKUP(BXK25,YIELDS!$T:$AJ,17,FALSE),"")</f>
        <v/>
      </c>
      <c r="BXL23" t="str">
        <f>IFERROR(VLOOKUP(BXL25,YIELDS!$T:$AJ,17,FALSE),"")</f>
        <v/>
      </c>
      <c r="BXM23" t="str">
        <f>IFERROR(VLOOKUP(BXM25,YIELDS!$T:$AJ,17,FALSE),"")</f>
        <v/>
      </c>
      <c r="BXN23" t="str">
        <f>IFERROR(VLOOKUP(BXN25,YIELDS!$T:$AJ,17,FALSE),"")</f>
        <v/>
      </c>
      <c r="BXO23" t="str">
        <f>IFERROR(VLOOKUP(BXO25,YIELDS!$T:$AJ,17,FALSE),"")</f>
        <v/>
      </c>
      <c r="BXP23" t="str">
        <f>IFERROR(VLOOKUP(BXP25,YIELDS!$T:$AJ,17,FALSE),"")</f>
        <v/>
      </c>
      <c r="BXQ23" t="str">
        <f>IFERROR(VLOOKUP(BXQ25,YIELDS!$T:$AJ,17,FALSE),"")</f>
        <v/>
      </c>
      <c r="BXR23" t="str">
        <f>IFERROR(VLOOKUP(BXR25,YIELDS!$T:$AJ,17,FALSE),"")</f>
        <v/>
      </c>
      <c r="BXS23" t="str">
        <f>IFERROR(VLOOKUP(BXS25,YIELDS!$T:$AJ,17,FALSE),"")</f>
        <v/>
      </c>
      <c r="BXT23" t="str">
        <f>IFERROR(VLOOKUP(BXT25,YIELDS!$T:$AJ,17,FALSE),"")</f>
        <v/>
      </c>
      <c r="BXU23" t="str">
        <f>IFERROR(VLOOKUP(BXU25,YIELDS!$T:$AJ,17,FALSE),"")</f>
        <v/>
      </c>
      <c r="BXV23" t="str">
        <f>IFERROR(VLOOKUP(BXV25,YIELDS!$T:$AJ,17,FALSE),"")</f>
        <v/>
      </c>
      <c r="BXW23" t="str">
        <f>IFERROR(VLOOKUP(BXW25,YIELDS!$T:$AJ,17,FALSE),"")</f>
        <v/>
      </c>
      <c r="BXX23" t="str">
        <f>IFERROR(VLOOKUP(BXX25,YIELDS!$T:$AJ,17,FALSE),"")</f>
        <v/>
      </c>
      <c r="BXY23" t="str">
        <f>IFERROR(VLOOKUP(BXY25,YIELDS!$T:$AJ,17,FALSE),"")</f>
        <v/>
      </c>
      <c r="BXZ23" t="str">
        <f>IFERROR(VLOOKUP(BXZ25,YIELDS!$T:$AJ,17,FALSE),"")</f>
        <v/>
      </c>
      <c r="BYA23" t="str">
        <f>IFERROR(VLOOKUP(BYA25,YIELDS!$T:$AJ,17,FALSE),"")</f>
        <v/>
      </c>
      <c r="BYB23" t="str">
        <f>IFERROR(VLOOKUP(BYB25,YIELDS!$T:$AJ,17,FALSE),"")</f>
        <v/>
      </c>
      <c r="BYC23" t="str">
        <f>IFERROR(VLOOKUP(BYC25,YIELDS!$T:$AJ,17,FALSE),"")</f>
        <v/>
      </c>
      <c r="BYD23" t="str">
        <f>IFERROR(VLOOKUP(BYD25,YIELDS!$T:$AJ,17,FALSE),"")</f>
        <v/>
      </c>
      <c r="BYE23" t="str">
        <f>IFERROR(VLOOKUP(BYE25,YIELDS!$T:$AJ,17,FALSE),"")</f>
        <v/>
      </c>
      <c r="BYF23" t="str">
        <f>IFERROR(VLOOKUP(BYF25,YIELDS!$T:$AJ,17,FALSE),"")</f>
        <v/>
      </c>
      <c r="BYG23" t="str">
        <f>IFERROR(VLOOKUP(BYG25,YIELDS!$T:$AJ,17,FALSE),"")</f>
        <v/>
      </c>
      <c r="BYH23" t="str">
        <f>IFERROR(VLOOKUP(BYH25,YIELDS!$T:$AJ,17,FALSE),"")</f>
        <v/>
      </c>
      <c r="BYI23" t="str">
        <f>IFERROR(VLOOKUP(BYI25,YIELDS!$T:$AJ,17,FALSE),"")</f>
        <v/>
      </c>
      <c r="BYJ23" t="str">
        <f>IFERROR(VLOOKUP(BYJ25,YIELDS!$T:$AJ,17,FALSE),"")</f>
        <v/>
      </c>
      <c r="BYK23" t="str">
        <f>IFERROR(VLOOKUP(BYK25,YIELDS!$T:$AJ,17,FALSE),"")</f>
        <v/>
      </c>
      <c r="BYL23" t="str">
        <f>IFERROR(VLOOKUP(BYL25,YIELDS!$T:$AJ,17,FALSE),"")</f>
        <v/>
      </c>
      <c r="BYM23" t="str">
        <f>IFERROR(VLOOKUP(BYM25,YIELDS!$T:$AJ,17,FALSE),"")</f>
        <v/>
      </c>
      <c r="BYN23" t="str">
        <f>IFERROR(VLOOKUP(BYN25,YIELDS!$T:$AJ,17,FALSE),"")</f>
        <v/>
      </c>
      <c r="BYO23" t="str">
        <f>IFERROR(VLOOKUP(BYO25,YIELDS!$T:$AJ,17,FALSE),"")</f>
        <v/>
      </c>
      <c r="BYP23" t="str">
        <f>IFERROR(VLOOKUP(BYP25,YIELDS!$T:$AJ,17,FALSE),"")</f>
        <v/>
      </c>
      <c r="BYQ23" t="str">
        <f>IFERROR(VLOOKUP(BYQ25,YIELDS!$T:$AJ,17,FALSE),"")</f>
        <v/>
      </c>
      <c r="BYR23" t="str">
        <f>IFERROR(VLOOKUP(BYR25,YIELDS!$T:$AJ,17,FALSE),"")</f>
        <v/>
      </c>
      <c r="BYS23" t="str">
        <f>IFERROR(VLOOKUP(BYS25,YIELDS!$T:$AJ,17,FALSE),"")</f>
        <v/>
      </c>
      <c r="BYT23" t="str">
        <f>IFERROR(VLOOKUP(BYT25,YIELDS!$T:$AJ,17,FALSE),"")</f>
        <v/>
      </c>
      <c r="BYU23" t="str">
        <f>IFERROR(VLOOKUP(BYU25,YIELDS!$T:$AJ,17,FALSE),"")</f>
        <v/>
      </c>
      <c r="BYV23" t="str">
        <f>IFERROR(VLOOKUP(BYV25,YIELDS!$T:$AJ,17,FALSE),"")</f>
        <v/>
      </c>
      <c r="BYW23" t="str">
        <f>IFERROR(VLOOKUP(BYW25,YIELDS!$T:$AJ,17,FALSE),"")</f>
        <v/>
      </c>
      <c r="BYX23" t="str">
        <f>IFERROR(VLOOKUP(BYX25,YIELDS!$T:$AJ,17,FALSE),"")</f>
        <v/>
      </c>
      <c r="BYY23" t="str">
        <f>IFERROR(VLOOKUP(BYY25,YIELDS!$T:$AJ,17,FALSE),"")</f>
        <v/>
      </c>
      <c r="BYZ23" t="str">
        <f>IFERROR(VLOOKUP(BYZ25,YIELDS!$T:$AJ,17,FALSE),"")</f>
        <v/>
      </c>
      <c r="BZA23" t="str">
        <f>IFERROR(VLOOKUP(BZA25,YIELDS!$T:$AJ,17,FALSE),"")</f>
        <v/>
      </c>
      <c r="BZB23" t="str">
        <f>IFERROR(VLOOKUP(BZB25,YIELDS!$T:$AJ,17,FALSE),"")</f>
        <v/>
      </c>
      <c r="BZC23" t="str">
        <f>IFERROR(VLOOKUP(BZC25,YIELDS!$T:$AJ,17,FALSE),"")</f>
        <v/>
      </c>
      <c r="BZD23" t="str">
        <f>IFERROR(VLOOKUP(BZD25,YIELDS!$T:$AJ,17,FALSE),"")</f>
        <v/>
      </c>
      <c r="BZE23" t="str">
        <f>IFERROR(VLOOKUP(BZE25,YIELDS!$T:$AJ,17,FALSE),"")</f>
        <v/>
      </c>
      <c r="BZF23" t="str">
        <f>IFERROR(VLOOKUP(BZF25,YIELDS!$T:$AJ,17,FALSE),"")</f>
        <v/>
      </c>
      <c r="BZG23" t="str">
        <f>IFERROR(VLOOKUP(BZG25,YIELDS!$T:$AJ,17,FALSE),"")</f>
        <v/>
      </c>
      <c r="BZH23" t="str">
        <f>IFERROR(VLOOKUP(BZH25,YIELDS!$T:$AJ,17,FALSE),"")</f>
        <v/>
      </c>
      <c r="BZI23" t="str">
        <f>IFERROR(VLOOKUP(BZI25,YIELDS!$T:$AJ,17,FALSE),"")</f>
        <v/>
      </c>
      <c r="BZJ23" t="str">
        <f>IFERROR(VLOOKUP(BZJ25,YIELDS!$T:$AJ,17,FALSE),"")</f>
        <v/>
      </c>
      <c r="BZK23" t="str">
        <f>IFERROR(VLOOKUP(BZK25,YIELDS!$T:$AJ,17,FALSE),"")</f>
        <v/>
      </c>
      <c r="BZL23" t="str">
        <f>IFERROR(VLOOKUP(BZL25,YIELDS!$T:$AJ,17,FALSE),"")</f>
        <v/>
      </c>
      <c r="BZM23" t="str">
        <f>IFERROR(VLOOKUP(BZM25,YIELDS!$T:$AJ,17,FALSE),"")</f>
        <v/>
      </c>
      <c r="BZN23" t="str">
        <f>IFERROR(VLOOKUP(BZN25,YIELDS!$T:$AJ,17,FALSE),"")</f>
        <v/>
      </c>
      <c r="BZO23" t="str">
        <f>IFERROR(VLOOKUP(BZO25,YIELDS!$T:$AJ,17,FALSE),"")</f>
        <v/>
      </c>
      <c r="BZP23" t="str">
        <f>IFERROR(VLOOKUP(BZP25,YIELDS!$T:$AJ,17,FALSE),"")</f>
        <v/>
      </c>
      <c r="BZQ23" t="str">
        <f>IFERROR(VLOOKUP(BZQ25,YIELDS!$T:$AJ,17,FALSE),"")</f>
        <v/>
      </c>
      <c r="BZR23" t="str">
        <f>IFERROR(VLOOKUP(BZR25,YIELDS!$T:$AJ,17,FALSE),"")</f>
        <v/>
      </c>
      <c r="BZS23" t="str">
        <f>IFERROR(VLOOKUP(BZS25,YIELDS!$T:$AJ,17,FALSE),"")</f>
        <v/>
      </c>
      <c r="BZT23" t="str">
        <f>IFERROR(VLOOKUP(BZT25,YIELDS!$T:$AJ,17,FALSE),"")</f>
        <v/>
      </c>
      <c r="BZU23" t="str">
        <f>IFERROR(VLOOKUP(BZU25,YIELDS!$T:$AJ,17,FALSE),"")</f>
        <v/>
      </c>
      <c r="BZV23" t="str">
        <f>IFERROR(VLOOKUP(BZV25,YIELDS!$T:$AJ,17,FALSE),"")</f>
        <v/>
      </c>
      <c r="BZW23" t="str">
        <f>IFERROR(VLOOKUP(BZW25,YIELDS!$T:$AJ,17,FALSE),"")</f>
        <v/>
      </c>
      <c r="BZX23" t="str">
        <f>IFERROR(VLOOKUP(BZX25,YIELDS!$T:$AJ,17,FALSE),"")</f>
        <v/>
      </c>
      <c r="BZY23" t="str">
        <f>IFERROR(VLOOKUP(BZY25,YIELDS!$T:$AJ,17,FALSE),"")</f>
        <v/>
      </c>
      <c r="BZZ23" t="str">
        <f>IFERROR(VLOOKUP(BZZ25,YIELDS!$T:$AJ,17,FALSE),"")</f>
        <v/>
      </c>
      <c r="CAA23" t="str">
        <f>IFERROR(VLOOKUP(CAA25,YIELDS!$T:$AJ,17,FALSE),"")</f>
        <v/>
      </c>
      <c r="CAB23" t="str">
        <f>IFERROR(VLOOKUP(CAB25,YIELDS!$T:$AJ,17,FALSE),"")</f>
        <v/>
      </c>
      <c r="CAC23" t="str">
        <f>IFERROR(VLOOKUP(CAC25,YIELDS!$T:$AJ,17,FALSE),"")</f>
        <v/>
      </c>
      <c r="CAD23" t="str">
        <f>IFERROR(VLOOKUP(CAD25,YIELDS!$T:$AJ,17,FALSE),"")</f>
        <v/>
      </c>
      <c r="CAE23" t="str">
        <f>IFERROR(VLOOKUP(CAE25,YIELDS!$T:$AJ,17,FALSE),"")</f>
        <v/>
      </c>
      <c r="CAF23" t="str">
        <f>IFERROR(VLOOKUP(CAF25,YIELDS!$T:$AJ,17,FALSE),"")</f>
        <v/>
      </c>
      <c r="CAG23" t="str">
        <f>IFERROR(VLOOKUP(CAG25,YIELDS!$T:$AJ,17,FALSE),"")</f>
        <v/>
      </c>
      <c r="CAH23" t="str">
        <f>IFERROR(VLOOKUP(CAH25,YIELDS!$T:$AJ,17,FALSE),"")</f>
        <v/>
      </c>
      <c r="CAI23" t="str">
        <f>IFERROR(VLOOKUP(CAI25,YIELDS!$T:$AJ,17,FALSE),"")</f>
        <v/>
      </c>
      <c r="CAJ23" t="str">
        <f>IFERROR(VLOOKUP(CAJ25,YIELDS!$T:$AJ,17,FALSE),"")</f>
        <v/>
      </c>
      <c r="CAK23" t="str">
        <f>IFERROR(VLOOKUP(CAK25,YIELDS!$T:$AJ,17,FALSE),"")</f>
        <v/>
      </c>
      <c r="CAL23" t="str">
        <f>IFERROR(VLOOKUP(CAL25,YIELDS!$T:$AJ,17,FALSE),"")</f>
        <v/>
      </c>
      <c r="CAM23" t="str">
        <f>IFERROR(VLOOKUP(CAM25,YIELDS!$T:$AJ,17,FALSE),"")</f>
        <v/>
      </c>
      <c r="CAN23" t="str">
        <f>IFERROR(VLOOKUP(CAN25,YIELDS!$T:$AJ,17,FALSE),"")</f>
        <v/>
      </c>
      <c r="CAO23" t="str">
        <f>IFERROR(VLOOKUP(CAO25,YIELDS!$T:$AJ,17,FALSE),"")</f>
        <v/>
      </c>
      <c r="CAP23" t="str">
        <f>IFERROR(VLOOKUP(CAP25,YIELDS!$T:$AJ,17,FALSE),"")</f>
        <v/>
      </c>
      <c r="CAQ23" t="str">
        <f>IFERROR(VLOOKUP(CAQ25,YIELDS!$T:$AJ,17,FALSE),"")</f>
        <v/>
      </c>
      <c r="CAR23" t="str">
        <f>IFERROR(VLOOKUP(CAR25,YIELDS!$T:$AJ,17,FALSE),"")</f>
        <v/>
      </c>
      <c r="CAS23" t="str">
        <f>IFERROR(VLOOKUP(CAS25,YIELDS!$T:$AJ,17,FALSE),"")</f>
        <v/>
      </c>
      <c r="CAT23" t="str">
        <f>IFERROR(VLOOKUP(CAT25,YIELDS!$T:$AJ,17,FALSE),"")</f>
        <v/>
      </c>
      <c r="CAU23" t="str">
        <f>IFERROR(VLOOKUP(CAU25,YIELDS!$T:$AJ,17,FALSE),"")</f>
        <v/>
      </c>
      <c r="CAV23" t="str">
        <f>IFERROR(VLOOKUP(CAV25,YIELDS!$T:$AJ,17,FALSE),"")</f>
        <v/>
      </c>
      <c r="CAW23" t="str">
        <f>IFERROR(VLOOKUP(CAW25,YIELDS!$T:$AJ,17,FALSE),"")</f>
        <v/>
      </c>
      <c r="CAX23" t="str">
        <f>IFERROR(VLOOKUP(CAX25,YIELDS!$T:$AJ,17,FALSE),"")</f>
        <v/>
      </c>
      <c r="CAY23" t="str">
        <f>IFERROR(VLOOKUP(CAY25,YIELDS!$T:$AJ,17,FALSE),"")</f>
        <v/>
      </c>
      <c r="CAZ23" t="str">
        <f>IFERROR(VLOOKUP(CAZ25,YIELDS!$T:$AJ,17,FALSE),"")</f>
        <v/>
      </c>
      <c r="CBA23" t="str">
        <f>IFERROR(VLOOKUP(CBA25,YIELDS!$T:$AJ,17,FALSE),"")</f>
        <v/>
      </c>
      <c r="CBB23" t="str">
        <f>IFERROR(VLOOKUP(CBB25,YIELDS!$T:$AJ,17,FALSE),"")</f>
        <v/>
      </c>
      <c r="CBC23" t="str">
        <f>IFERROR(VLOOKUP(CBC25,YIELDS!$T:$AJ,17,FALSE),"")</f>
        <v/>
      </c>
      <c r="CBD23" t="str">
        <f>IFERROR(VLOOKUP(CBD25,YIELDS!$T:$AJ,17,FALSE),"")</f>
        <v/>
      </c>
      <c r="CBE23" t="str">
        <f>IFERROR(VLOOKUP(CBE25,YIELDS!$T:$AJ,17,FALSE),"")</f>
        <v/>
      </c>
      <c r="CBF23" t="str">
        <f>IFERROR(VLOOKUP(CBF25,YIELDS!$T:$AJ,17,FALSE),"")</f>
        <v/>
      </c>
      <c r="CBG23" t="str">
        <f>IFERROR(VLOOKUP(CBG25,YIELDS!$T:$AJ,17,FALSE),"")</f>
        <v/>
      </c>
      <c r="CBH23" t="str">
        <f>IFERROR(VLOOKUP(CBH25,YIELDS!$T:$AJ,17,FALSE),"")</f>
        <v/>
      </c>
      <c r="CBI23" t="str">
        <f>IFERROR(VLOOKUP(CBI25,YIELDS!$T:$AJ,17,FALSE),"")</f>
        <v/>
      </c>
      <c r="CBJ23" t="str">
        <f>IFERROR(VLOOKUP(CBJ25,YIELDS!$T:$AJ,17,FALSE),"")</f>
        <v/>
      </c>
      <c r="CBK23" t="str">
        <f>IFERROR(VLOOKUP(CBK25,YIELDS!$T:$AJ,17,FALSE),"")</f>
        <v/>
      </c>
      <c r="CBL23" t="str">
        <f>IFERROR(VLOOKUP(CBL25,YIELDS!$T:$AJ,17,FALSE),"")</f>
        <v/>
      </c>
      <c r="CBM23" t="str">
        <f>IFERROR(VLOOKUP(CBM25,YIELDS!$T:$AJ,17,FALSE),"")</f>
        <v/>
      </c>
      <c r="CBN23" t="str">
        <f>IFERROR(VLOOKUP(CBN25,YIELDS!$T:$AJ,17,FALSE),"")</f>
        <v/>
      </c>
      <c r="CBO23" t="str">
        <f>IFERROR(VLOOKUP(CBO25,YIELDS!$T:$AJ,17,FALSE),"")</f>
        <v/>
      </c>
      <c r="CBP23" t="str">
        <f>IFERROR(VLOOKUP(CBP25,YIELDS!$T:$AJ,17,FALSE),"")</f>
        <v/>
      </c>
      <c r="CBQ23" t="str">
        <f>IFERROR(VLOOKUP(CBQ25,YIELDS!$T:$AJ,17,FALSE),"")</f>
        <v/>
      </c>
      <c r="CBR23" t="str">
        <f>IFERROR(VLOOKUP(CBR25,YIELDS!$T:$AJ,17,FALSE),"")</f>
        <v/>
      </c>
      <c r="CBS23" t="str">
        <f>IFERROR(VLOOKUP(CBS25,YIELDS!$T:$AJ,17,FALSE),"")</f>
        <v/>
      </c>
      <c r="CBT23" t="str">
        <f>IFERROR(VLOOKUP(CBT25,YIELDS!$T:$AJ,17,FALSE),"")</f>
        <v/>
      </c>
      <c r="CBU23" t="str">
        <f>IFERROR(VLOOKUP(CBU25,YIELDS!$T:$AJ,17,FALSE),"")</f>
        <v/>
      </c>
      <c r="CBV23" t="str">
        <f>IFERROR(VLOOKUP(CBV25,YIELDS!$T:$AJ,17,FALSE),"")</f>
        <v/>
      </c>
      <c r="CBW23" t="str">
        <f>IFERROR(VLOOKUP(CBW25,YIELDS!$T:$AJ,17,FALSE),"")</f>
        <v/>
      </c>
      <c r="CBX23" t="str">
        <f>IFERROR(VLOOKUP(CBX25,YIELDS!$T:$AJ,17,FALSE),"")</f>
        <v/>
      </c>
      <c r="CBY23" t="str">
        <f>IFERROR(VLOOKUP(CBY25,YIELDS!$T:$AJ,17,FALSE),"")</f>
        <v/>
      </c>
      <c r="CBZ23" t="str">
        <f>IFERROR(VLOOKUP(CBZ25,YIELDS!$T:$AJ,17,FALSE),"")</f>
        <v/>
      </c>
      <c r="CCA23" t="str">
        <f>IFERROR(VLOOKUP(CCA25,YIELDS!$T:$AJ,17,FALSE),"")</f>
        <v/>
      </c>
      <c r="CCB23" t="str">
        <f>IFERROR(VLOOKUP(CCB25,YIELDS!$T:$AJ,17,FALSE),"")</f>
        <v/>
      </c>
      <c r="CCC23" t="str">
        <f>IFERROR(VLOOKUP(CCC25,YIELDS!$T:$AJ,17,FALSE),"")</f>
        <v/>
      </c>
      <c r="CCD23" t="str">
        <f>IFERROR(VLOOKUP(CCD25,YIELDS!$T:$AJ,17,FALSE),"")</f>
        <v/>
      </c>
      <c r="CCE23" t="str">
        <f>IFERROR(VLOOKUP(CCE25,YIELDS!$T:$AJ,17,FALSE),"")</f>
        <v/>
      </c>
      <c r="CCF23" t="str">
        <f>IFERROR(VLOOKUP(CCF25,YIELDS!$T:$AJ,17,FALSE),"")</f>
        <v/>
      </c>
      <c r="CCG23" t="str">
        <f>IFERROR(VLOOKUP(CCG25,YIELDS!$T:$AJ,17,FALSE),"")</f>
        <v/>
      </c>
      <c r="CCH23" t="str">
        <f>IFERROR(VLOOKUP(CCH25,YIELDS!$T:$AJ,17,FALSE),"")</f>
        <v/>
      </c>
      <c r="CCI23" t="str">
        <f>IFERROR(VLOOKUP(CCI25,YIELDS!$T:$AJ,17,FALSE),"")</f>
        <v/>
      </c>
      <c r="CCJ23" t="str">
        <f>IFERROR(VLOOKUP(CCJ25,YIELDS!$T:$AJ,17,FALSE),"")</f>
        <v/>
      </c>
      <c r="CCK23" t="str">
        <f>IFERROR(VLOOKUP(CCK25,YIELDS!$T:$AJ,17,FALSE),"")</f>
        <v/>
      </c>
      <c r="CCL23" t="str">
        <f>IFERROR(VLOOKUP(CCL25,YIELDS!$T:$AJ,17,FALSE),"")</f>
        <v/>
      </c>
      <c r="CCM23" t="str">
        <f>IFERROR(VLOOKUP(CCM25,YIELDS!$T:$AJ,17,FALSE),"")</f>
        <v/>
      </c>
      <c r="CCN23" t="str">
        <f>IFERROR(VLOOKUP(CCN25,YIELDS!$T:$AJ,17,FALSE),"")</f>
        <v/>
      </c>
      <c r="CCO23" t="str">
        <f>IFERROR(VLOOKUP(CCO25,YIELDS!$T:$AJ,17,FALSE),"")</f>
        <v/>
      </c>
      <c r="CCP23" t="str">
        <f>IFERROR(VLOOKUP(CCP25,YIELDS!$T:$AJ,17,FALSE),"")</f>
        <v/>
      </c>
      <c r="CCQ23" t="str">
        <f>IFERROR(VLOOKUP(CCQ25,YIELDS!$T:$AJ,17,FALSE),"")</f>
        <v/>
      </c>
      <c r="CCR23" t="str">
        <f>IFERROR(VLOOKUP(CCR25,YIELDS!$T:$AJ,17,FALSE),"")</f>
        <v/>
      </c>
      <c r="CCS23" t="str">
        <f>IFERROR(VLOOKUP(CCS25,YIELDS!$T:$AJ,17,FALSE),"")</f>
        <v/>
      </c>
      <c r="CCT23" t="str">
        <f>IFERROR(VLOOKUP(CCT25,YIELDS!$T:$AJ,17,FALSE),"")</f>
        <v/>
      </c>
      <c r="CCU23" t="str">
        <f>IFERROR(VLOOKUP(CCU25,YIELDS!$T:$AJ,17,FALSE),"")</f>
        <v/>
      </c>
      <c r="CCV23" t="str">
        <f>IFERROR(VLOOKUP(CCV25,YIELDS!$T:$AJ,17,FALSE),"")</f>
        <v/>
      </c>
      <c r="CCW23" t="str">
        <f>IFERROR(VLOOKUP(CCW25,YIELDS!$T:$AJ,17,FALSE),"")</f>
        <v/>
      </c>
      <c r="CCX23" t="str">
        <f>IFERROR(VLOOKUP(CCX25,YIELDS!$T:$AJ,17,FALSE),"")</f>
        <v/>
      </c>
      <c r="CCY23" t="str">
        <f>IFERROR(VLOOKUP(CCY25,YIELDS!$T:$AJ,17,FALSE),"")</f>
        <v/>
      </c>
      <c r="CCZ23" t="str">
        <f>IFERROR(VLOOKUP(CCZ25,YIELDS!$T:$AJ,17,FALSE),"")</f>
        <v/>
      </c>
      <c r="CDA23" t="str">
        <f>IFERROR(VLOOKUP(CDA25,YIELDS!$T:$AJ,17,FALSE),"")</f>
        <v/>
      </c>
      <c r="CDB23" t="str">
        <f>IFERROR(VLOOKUP(CDB25,YIELDS!$T:$AJ,17,FALSE),"")</f>
        <v/>
      </c>
      <c r="CDC23" t="str">
        <f>IFERROR(VLOOKUP(CDC25,YIELDS!$T:$AJ,17,FALSE),"")</f>
        <v/>
      </c>
      <c r="CDD23" t="str">
        <f>IFERROR(VLOOKUP(CDD25,YIELDS!$T:$AJ,17,FALSE),"")</f>
        <v/>
      </c>
      <c r="CDE23" t="str">
        <f>IFERROR(VLOOKUP(CDE25,YIELDS!$T:$AJ,17,FALSE),"")</f>
        <v/>
      </c>
      <c r="CDF23" t="str">
        <f>IFERROR(VLOOKUP(CDF25,YIELDS!$T:$AJ,17,FALSE),"")</f>
        <v/>
      </c>
      <c r="CDG23" t="str">
        <f>IFERROR(VLOOKUP(CDG25,YIELDS!$T:$AJ,17,FALSE),"")</f>
        <v/>
      </c>
      <c r="CDH23" t="str">
        <f>IFERROR(VLOOKUP(CDH25,YIELDS!$T:$AJ,17,FALSE),"")</f>
        <v/>
      </c>
      <c r="CDI23" t="str">
        <f>IFERROR(VLOOKUP(CDI25,YIELDS!$T:$AJ,17,FALSE),"")</f>
        <v/>
      </c>
      <c r="CDJ23" t="str">
        <f>IFERROR(VLOOKUP(CDJ25,YIELDS!$T:$AJ,17,FALSE),"")</f>
        <v/>
      </c>
      <c r="CDK23" t="str">
        <f>IFERROR(VLOOKUP(CDK25,YIELDS!$T:$AJ,17,FALSE),"")</f>
        <v/>
      </c>
      <c r="CDL23" t="str">
        <f>IFERROR(VLOOKUP(CDL25,YIELDS!$T:$AJ,17,FALSE),"")</f>
        <v/>
      </c>
      <c r="CDM23" t="str">
        <f>IFERROR(VLOOKUP(CDM25,YIELDS!$T:$AJ,17,FALSE),"")</f>
        <v/>
      </c>
      <c r="CDN23" t="str">
        <f>IFERROR(VLOOKUP(CDN25,YIELDS!$T:$AJ,17,FALSE),"")</f>
        <v/>
      </c>
      <c r="CDO23" t="str">
        <f>IFERROR(VLOOKUP(CDO25,YIELDS!$T:$AJ,17,FALSE),"")</f>
        <v/>
      </c>
      <c r="CDP23" t="str">
        <f>IFERROR(VLOOKUP(CDP25,YIELDS!$T:$AJ,17,FALSE),"")</f>
        <v/>
      </c>
      <c r="CDQ23" t="str">
        <f>IFERROR(VLOOKUP(CDQ25,YIELDS!$T:$AJ,17,FALSE),"")</f>
        <v/>
      </c>
      <c r="CDR23" t="str">
        <f>IFERROR(VLOOKUP(CDR25,YIELDS!$T:$AJ,17,FALSE),"")</f>
        <v/>
      </c>
      <c r="CDS23" t="str">
        <f>IFERROR(VLOOKUP(CDS25,YIELDS!$T:$AJ,17,FALSE),"")</f>
        <v/>
      </c>
      <c r="CDT23" t="str">
        <f>IFERROR(VLOOKUP(CDT25,YIELDS!$T:$AJ,17,FALSE),"")</f>
        <v/>
      </c>
      <c r="CDU23" t="str">
        <f>IFERROR(VLOOKUP(CDU25,YIELDS!$T:$AJ,17,FALSE),"")</f>
        <v/>
      </c>
      <c r="CDV23" t="str">
        <f>IFERROR(VLOOKUP(CDV25,YIELDS!$T:$AJ,17,FALSE),"")</f>
        <v/>
      </c>
      <c r="CDW23" t="str">
        <f>IFERROR(VLOOKUP(CDW25,YIELDS!$T:$AJ,17,FALSE),"")</f>
        <v/>
      </c>
      <c r="CDX23" t="str">
        <f>IFERROR(VLOOKUP(CDX25,YIELDS!$T:$AJ,17,FALSE),"")</f>
        <v/>
      </c>
      <c r="CDY23" t="str">
        <f>IFERROR(VLOOKUP(CDY25,YIELDS!$T:$AJ,17,FALSE),"")</f>
        <v/>
      </c>
      <c r="CDZ23" t="str">
        <f>IFERROR(VLOOKUP(CDZ25,YIELDS!$T:$AJ,17,FALSE),"")</f>
        <v/>
      </c>
      <c r="CEA23" t="str">
        <f>IFERROR(VLOOKUP(CEA25,YIELDS!$T:$AJ,17,FALSE),"")</f>
        <v/>
      </c>
      <c r="CEB23" t="str">
        <f>IFERROR(VLOOKUP(CEB25,YIELDS!$T:$AJ,17,FALSE),"")</f>
        <v/>
      </c>
      <c r="CEC23" t="str">
        <f>IFERROR(VLOOKUP(CEC25,YIELDS!$T:$AJ,17,FALSE),"")</f>
        <v/>
      </c>
      <c r="CED23" t="str">
        <f>IFERROR(VLOOKUP(CED25,YIELDS!$T:$AJ,17,FALSE),"")</f>
        <v/>
      </c>
      <c r="CEE23" t="str">
        <f>IFERROR(VLOOKUP(CEE25,YIELDS!$T:$AJ,17,FALSE),"")</f>
        <v/>
      </c>
      <c r="CEF23" t="str">
        <f>IFERROR(VLOOKUP(CEF25,YIELDS!$T:$AJ,17,FALSE),"")</f>
        <v/>
      </c>
      <c r="CEG23" t="str">
        <f>IFERROR(VLOOKUP(CEG25,YIELDS!$T:$AJ,17,FALSE),"")</f>
        <v/>
      </c>
      <c r="CEH23" t="str">
        <f>IFERROR(VLOOKUP(CEH25,YIELDS!$T:$AJ,17,FALSE),"")</f>
        <v/>
      </c>
      <c r="CEI23" t="str">
        <f>IFERROR(VLOOKUP(CEI25,YIELDS!$T:$AJ,17,FALSE),"")</f>
        <v/>
      </c>
      <c r="CEJ23" t="str">
        <f>IFERROR(VLOOKUP(CEJ25,YIELDS!$T:$AJ,17,FALSE),"")</f>
        <v/>
      </c>
      <c r="CEK23" t="str">
        <f>IFERROR(VLOOKUP(CEK25,YIELDS!$T:$AJ,17,FALSE),"")</f>
        <v/>
      </c>
      <c r="CEL23" t="str">
        <f>IFERROR(VLOOKUP(CEL25,YIELDS!$T:$AJ,17,FALSE),"")</f>
        <v/>
      </c>
      <c r="CEM23" t="str">
        <f>IFERROR(VLOOKUP(CEM25,YIELDS!$T:$AJ,17,FALSE),"")</f>
        <v/>
      </c>
      <c r="CEN23" t="str">
        <f>IFERROR(VLOOKUP(CEN25,YIELDS!$T:$AJ,17,FALSE),"")</f>
        <v/>
      </c>
      <c r="CEO23" t="str">
        <f>IFERROR(VLOOKUP(CEO25,YIELDS!$T:$AJ,17,FALSE),"")</f>
        <v/>
      </c>
      <c r="CEP23" t="str">
        <f>IFERROR(VLOOKUP(CEP25,YIELDS!$T:$AJ,17,FALSE),"")</f>
        <v/>
      </c>
      <c r="CEQ23" t="str">
        <f>IFERROR(VLOOKUP(CEQ25,YIELDS!$T:$AJ,17,FALSE),"")</f>
        <v/>
      </c>
      <c r="CER23" t="str">
        <f>IFERROR(VLOOKUP(CER25,YIELDS!$T:$AJ,17,FALSE),"")</f>
        <v/>
      </c>
      <c r="CES23" t="str">
        <f>IFERROR(VLOOKUP(CES25,YIELDS!$T:$AJ,17,FALSE),"")</f>
        <v/>
      </c>
      <c r="CET23" t="str">
        <f>IFERROR(VLOOKUP(CET25,YIELDS!$T:$AJ,17,FALSE),"")</f>
        <v/>
      </c>
      <c r="CEU23" t="str">
        <f>IFERROR(VLOOKUP(CEU25,YIELDS!$T:$AJ,17,FALSE),"")</f>
        <v/>
      </c>
      <c r="CEV23" t="str">
        <f>IFERROR(VLOOKUP(CEV25,YIELDS!$T:$AJ,17,FALSE),"")</f>
        <v/>
      </c>
      <c r="CEW23" t="str">
        <f>IFERROR(VLOOKUP(CEW25,YIELDS!$T:$AJ,17,FALSE),"")</f>
        <v/>
      </c>
      <c r="CEX23" t="str">
        <f>IFERROR(VLOOKUP(CEX25,YIELDS!$T:$AJ,17,FALSE),"")</f>
        <v/>
      </c>
      <c r="CEY23" t="str">
        <f>IFERROR(VLOOKUP(CEY25,YIELDS!$T:$AJ,17,FALSE),"")</f>
        <v/>
      </c>
      <c r="CEZ23" t="str">
        <f>IFERROR(VLOOKUP(CEZ25,YIELDS!$T:$AJ,17,FALSE),"")</f>
        <v/>
      </c>
      <c r="CFA23" t="str">
        <f>IFERROR(VLOOKUP(CFA25,YIELDS!$T:$AJ,17,FALSE),"")</f>
        <v/>
      </c>
      <c r="CFB23" t="str">
        <f>IFERROR(VLOOKUP(CFB25,YIELDS!$T:$AJ,17,FALSE),"")</f>
        <v/>
      </c>
      <c r="CFC23" t="str">
        <f>IFERROR(VLOOKUP(CFC25,YIELDS!$T:$AJ,17,FALSE),"")</f>
        <v/>
      </c>
      <c r="CFD23" t="str">
        <f>IFERROR(VLOOKUP(CFD25,YIELDS!$T:$AJ,17,FALSE),"")</f>
        <v/>
      </c>
      <c r="CFE23" t="str">
        <f>IFERROR(VLOOKUP(CFE25,YIELDS!$T:$AJ,17,FALSE),"")</f>
        <v/>
      </c>
      <c r="CFF23" t="str">
        <f>IFERROR(VLOOKUP(CFF25,YIELDS!$T:$AJ,17,FALSE),"")</f>
        <v/>
      </c>
      <c r="CFG23" t="str">
        <f>IFERROR(VLOOKUP(CFG25,YIELDS!$T:$AJ,17,FALSE),"")</f>
        <v/>
      </c>
      <c r="CFH23" t="str">
        <f>IFERROR(VLOOKUP(CFH25,YIELDS!$T:$AJ,17,FALSE),"")</f>
        <v/>
      </c>
      <c r="CFI23" t="str">
        <f>IFERROR(VLOOKUP(CFI25,YIELDS!$T:$AJ,17,FALSE),"")</f>
        <v/>
      </c>
      <c r="CFJ23" t="str">
        <f>IFERROR(VLOOKUP(CFJ25,YIELDS!$T:$AJ,17,FALSE),"")</f>
        <v/>
      </c>
      <c r="CFK23" t="str">
        <f>IFERROR(VLOOKUP(CFK25,YIELDS!$T:$AJ,17,FALSE),"")</f>
        <v/>
      </c>
      <c r="CFL23" t="str">
        <f>IFERROR(VLOOKUP(CFL25,YIELDS!$T:$AJ,17,FALSE),"")</f>
        <v/>
      </c>
      <c r="CFM23" t="str">
        <f>IFERROR(VLOOKUP(CFM25,YIELDS!$T:$AJ,17,FALSE),"")</f>
        <v/>
      </c>
      <c r="CFN23" t="str">
        <f>IFERROR(VLOOKUP(CFN25,YIELDS!$T:$AJ,17,FALSE),"")</f>
        <v/>
      </c>
      <c r="CFO23" t="str">
        <f>IFERROR(VLOOKUP(CFO25,YIELDS!$T:$AJ,17,FALSE),"")</f>
        <v/>
      </c>
      <c r="CFP23" t="str">
        <f>IFERROR(VLOOKUP(CFP25,YIELDS!$T:$AJ,17,FALSE),"")</f>
        <v/>
      </c>
      <c r="CFQ23" t="str">
        <f>IFERROR(VLOOKUP(CFQ25,YIELDS!$T:$AJ,17,FALSE),"")</f>
        <v/>
      </c>
      <c r="CFR23" t="str">
        <f>IFERROR(VLOOKUP(CFR25,YIELDS!$T:$AJ,17,FALSE),"")</f>
        <v/>
      </c>
      <c r="CFS23" t="str">
        <f>IFERROR(VLOOKUP(CFS25,YIELDS!$T:$AJ,17,FALSE),"")</f>
        <v/>
      </c>
      <c r="CFT23" t="str">
        <f>IFERROR(VLOOKUP(CFT25,YIELDS!$T:$AJ,17,FALSE),"")</f>
        <v/>
      </c>
      <c r="CFU23" t="str">
        <f>IFERROR(VLOOKUP(CFU25,YIELDS!$T:$AJ,17,FALSE),"")</f>
        <v/>
      </c>
      <c r="CFV23" t="str">
        <f>IFERROR(VLOOKUP(CFV25,YIELDS!$T:$AJ,17,FALSE),"")</f>
        <v/>
      </c>
      <c r="CFW23" t="str">
        <f>IFERROR(VLOOKUP(CFW25,YIELDS!$T:$AJ,17,FALSE),"")</f>
        <v/>
      </c>
      <c r="CFX23" t="str">
        <f>IFERROR(VLOOKUP(CFX25,YIELDS!$T:$AJ,17,FALSE),"")</f>
        <v/>
      </c>
      <c r="CFY23" t="str">
        <f>IFERROR(VLOOKUP(CFY25,YIELDS!$T:$AJ,17,FALSE),"")</f>
        <v/>
      </c>
      <c r="CFZ23" t="str">
        <f>IFERROR(VLOOKUP(CFZ25,YIELDS!$T:$AJ,17,FALSE),"")</f>
        <v/>
      </c>
      <c r="CGA23" t="str">
        <f>IFERROR(VLOOKUP(CGA25,YIELDS!$T:$AJ,17,FALSE),"")</f>
        <v/>
      </c>
      <c r="CGB23" t="str">
        <f>IFERROR(VLOOKUP(CGB25,YIELDS!$T:$AJ,17,FALSE),"")</f>
        <v/>
      </c>
      <c r="CGC23" t="str">
        <f>IFERROR(VLOOKUP(CGC25,YIELDS!$T:$AJ,17,FALSE),"")</f>
        <v/>
      </c>
      <c r="CGD23" t="str">
        <f>IFERROR(VLOOKUP(CGD25,YIELDS!$T:$AJ,17,FALSE),"")</f>
        <v/>
      </c>
      <c r="CGE23" t="str">
        <f>IFERROR(VLOOKUP(CGE25,YIELDS!$T:$AJ,17,FALSE),"")</f>
        <v/>
      </c>
      <c r="CGF23" t="str">
        <f>IFERROR(VLOOKUP(CGF25,YIELDS!$T:$AJ,17,FALSE),"")</f>
        <v/>
      </c>
      <c r="CGG23" t="str">
        <f>IFERROR(VLOOKUP(CGG25,YIELDS!$T:$AJ,17,FALSE),"")</f>
        <v/>
      </c>
      <c r="CGH23" t="str">
        <f>IFERROR(VLOOKUP(CGH25,YIELDS!$T:$AJ,17,FALSE),"")</f>
        <v/>
      </c>
      <c r="CGI23" t="str">
        <f>IFERROR(VLOOKUP(CGI25,YIELDS!$T:$AJ,17,FALSE),"")</f>
        <v/>
      </c>
      <c r="CGJ23" t="str">
        <f>IFERROR(VLOOKUP(CGJ25,YIELDS!$T:$AJ,17,FALSE),"")</f>
        <v/>
      </c>
      <c r="CGK23" t="str">
        <f>IFERROR(VLOOKUP(CGK25,YIELDS!$T:$AJ,17,FALSE),"")</f>
        <v/>
      </c>
      <c r="CGL23" t="str">
        <f>IFERROR(VLOOKUP(CGL25,YIELDS!$T:$AJ,17,FALSE),"")</f>
        <v/>
      </c>
      <c r="CGM23" t="str">
        <f>IFERROR(VLOOKUP(CGM25,YIELDS!$T:$AJ,17,FALSE),"")</f>
        <v/>
      </c>
      <c r="CGN23" t="str">
        <f>IFERROR(VLOOKUP(CGN25,YIELDS!$T:$AJ,17,FALSE),"")</f>
        <v/>
      </c>
      <c r="CGO23" t="str">
        <f>IFERROR(VLOOKUP(CGO25,YIELDS!$T:$AJ,17,FALSE),"")</f>
        <v/>
      </c>
      <c r="CGP23" t="str">
        <f>IFERROR(VLOOKUP(CGP25,YIELDS!$T:$AJ,17,FALSE),"")</f>
        <v/>
      </c>
      <c r="CGQ23" t="str">
        <f>IFERROR(VLOOKUP(CGQ25,YIELDS!$T:$AJ,17,FALSE),"")</f>
        <v/>
      </c>
      <c r="CGR23" t="str">
        <f>IFERROR(VLOOKUP(CGR25,YIELDS!$T:$AJ,17,FALSE),"")</f>
        <v/>
      </c>
      <c r="CGS23" t="str">
        <f>IFERROR(VLOOKUP(CGS25,YIELDS!$T:$AJ,17,FALSE),"")</f>
        <v/>
      </c>
      <c r="CGT23" t="str">
        <f>IFERROR(VLOOKUP(CGT25,YIELDS!$T:$AJ,17,FALSE),"")</f>
        <v/>
      </c>
      <c r="CGU23" t="str">
        <f>IFERROR(VLOOKUP(CGU25,YIELDS!$T:$AJ,17,FALSE),"")</f>
        <v/>
      </c>
      <c r="CGV23" t="str">
        <f>IFERROR(VLOOKUP(CGV25,YIELDS!$T:$AJ,17,FALSE),"")</f>
        <v/>
      </c>
      <c r="CGW23" t="str">
        <f>IFERROR(VLOOKUP(CGW25,YIELDS!$T:$AJ,17,FALSE),"")</f>
        <v/>
      </c>
      <c r="CGX23" t="str">
        <f>IFERROR(VLOOKUP(CGX25,YIELDS!$T:$AJ,17,FALSE),"")</f>
        <v/>
      </c>
      <c r="CGY23" t="str">
        <f>IFERROR(VLOOKUP(CGY25,YIELDS!$T:$AJ,17,FALSE),"")</f>
        <v/>
      </c>
      <c r="CGZ23" t="str">
        <f>IFERROR(VLOOKUP(CGZ25,YIELDS!$T:$AJ,17,FALSE),"")</f>
        <v/>
      </c>
      <c r="CHA23" t="str">
        <f>IFERROR(VLOOKUP(CHA25,YIELDS!$T:$AJ,17,FALSE),"")</f>
        <v/>
      </c>
      <c r="CHB23" t="str">
        <f>IFERROR(VLOOKUP(CHB25,YIELDS!$T:$AJ,17,FALSE),"")</f>
        <v/>
      </c>
      <c r="CHC23" t="str">
        <f>IFERROR(VLOOKUP(CHC25,YIELDS!$T:$AJ,17,FALSE),"")</f>
        <v/>
      </c>
      <c r="CHD23" t="str">
        <f>IFERROR(VLOOKUP(CHD25,YIELDS!$T:$AJ,17,FALSE),"")</f>
        <v/>
      </c>
      <c r="CHE23" t="str">
        <f>IFERROR(VLOOKUP(CHE25,YIELDS!$T:$AJ,17,FALSE),"")</f>
        <v/>
      </c>
      <c r="CHF23" t="str">
        <f>IFERROR(VLOOKUP(CHF25,YIELDS!$T:$AJ,17,FALSE),"")</f>
        <v/>
      </c>
      <c r="CHG23" t="str">
        <f>IFERROR(VLOOKUP(CHG25,YIELDS!$T:$AJ,17,FALSE),"")</f>
        <v/>
      </c>
      <c r="CHH23" t="str">
        <f>IFERROR(VLOOKUP(CHH25,YIELDS!$T:$AJ,17,FALSE),"")</f>
        <v/>
      </c>
      <c r="CHI23" t="str">
        <f>IFERROR(VLOOKUP(CHI25,YIELDS!$T:$AJ,17,FALSE),"")</f>
        <v/>
      </c>
      <c r="CHJ23" t="str">
        <f>IFERROR(VLOOKUP(CHJ25,YIELDS!$T:$AJ,17,FALSE),"")</f>
        <v/>
      </c>
      <c r="CHK23" t="str">
        <f>IFERROR(VLOOKUP(CHK25,YIELDS!$T:$AJ,17,FALSE),"")</f>
        <v/>
      </c>
      <c r="CHL23" t="str">
        <f>IFERROR(VLOOKUP(CHL25,YIELDS!$T:$AJ,17,FALSE),"")</f>
        <v/>
      </c>
      <c r="CHM23" t="str">
        <f>IFERROR(VLOOKUP(CHM25,YIELDS!$T:$AJ,17,FALSE),"")</f>
        <v/>
      </c>
      <c r="CHN23" t="str">
        <f>IFERROR(VLOOKUP(CHN25,YIELDS!$T:$AJ,17,FALSE),"")</f>
        <v/>
      </c>
      <c r="CHO23" t="str">
        <f>IFERROR(VLOOKUP(CHO25,YIELDS!$T:$AJ,17,FALSE),"")</f>
        <v/>
      </c>
      <c r="CHP23" t="str">
        <f>IFERROR(VLOOKUP(CHP25,YIELDS!$T:$AJ,17,FALSE),"")</f>
        <v/>
      </c>
      <c r="CHQ23" t="str">
        <f>IFERROR(VLOOKUP(CHQ25,YIELDS!$T:$AJ,17,FALSE),"")</f>
        <v/>
      </c>
      <c r="CHR23" t="str">
        <f>IFERROR(VLOOKUP(CHR25,YIELDS!$T:$AJ,17,FALSE),"")</f>
        <v/>
      </c>
      <c r="CHS23" t="str">
        <f>IFERROR(VLOOKUP(CHS25,YIELDS!$T:$AJ,17,FALSE),"")</f>
        <v/>
      </c>
      <c r="CHT23" t="str">
        <f>IFERROR(VLOOKUP(CHT25,YIELDS!$T:$AJ,17,FALSE),"")</f>
        <v/>
      </c>
      <c r="CHU23" t="str">
        <f>IFERROR(VLOOKUP(CHU25,YIELDS!$T:$AJ,17,FALSE),"")</f>
        <v/>
      </c>
      <c r="CHV23" t="str">
        <f>IFERROR(VLOOKUP(CHV25,YIELDS!$T:$AJ,17,FALSE),"")</f>
        <v/>
      </c>
      <c r="CHW23" t="str">
        <f>IFERROR(VLOOKUP(CHW25,YIELDS!$T:$AJ,17,FALSE),"")</f>
        <v/>
      </c>
      <c r="CHX23" t="str">
        <f>IFERROR(VLOOKUP(CHX25,YIELDS!$T:$AJ,17,FALSE),"")</f>
        <v/>
      </c>
      <c r="CHY23" t="str">
        <f>IFERROR(VLOOKUP(CHY25,YIELDS!$T:$AJ,17,FALSE),"")</f>
        <v/>
      </c>
      <c r="CHZ23" t="str">
        <f>IFERROR(VLOOKUP(CHZ25,YIELDS!$T:$AJ,17,FALSE),"")</f>
        <v/>
      </c>
      <c r="CIA23" t="str">
        <f>IFERROR(VLOOKUP(CIA25,YIELDS!$T:$AJ,17,FALSE),"")</f>
        <v/>
      </c>
      <c r="CIB23" t="str">
        <f>IFERROR(VLOOKUP(CIB25,YIELDS!$T:$AJ,17,FALSE),"")</f>
        <v/>
      </c>
      <c r="CIC23" t="str">
        <f>IFERROR(VLOOKUP(CIC25,YIELDS!$T:$AJ,17,FALSE),"")</f>
        <v/>
      </c>
      <c r="CID23" t="str">
        <f>IFERROR(VLOOKUP(CID25,YIELDS!$T:$AJ,17,FALSE),"")</f>
        <v/>
      </c>
      <c r="CIE23" t="str">
        <f>IFERROR(VLOOKUP(CIE25,YIELDS!$T:$AJ,17,FALSE),"")</f>
        <v/>
      </c>
      <c r="CIF23" t="str">
        <f>IFERROR(VLOOKUP(CIF25,YIELDS!$T:$AJ,17,FALSE),"")</f>
        <v/>
      </c>
      <c r="CIG23" t="str">
        <f>IFERROR(VLOOKUP(CIG25,YIELDS!$T:$AJ,17,FALSE),"")</f>
        <v/>
      </c>
      <c r="CIH23" t="str">
        <f>IFERROR(VLOOKUP(CIH25,YIELDS!$T:$AJ,17,FALSE),"")</f>
        <v/>
      </c>
      <c r="CII23" t="str">
        <f>IFERROR(VLOOKUP(CII25,YIELDS!$T:$AJ,17,FALSE),"")</f>
        <v/>
      </c>
      <c r="CIJ23" t="str">
        <f>IFERROR(VLOOKUP(CIJ25,YIELDS!$T:$AJ,17,FALSE),"")</f>
        <v/>
      </c>
      <c r="CIK23" t="str">
        <f>IFERROR(VLOOKUP(CIK25,YIELDS!$T:$AJ,17,FALSE),"")</f>
        <v/>
      </c>
      <c r="CIL23" t="str">
        <f>IFERROR(VLOOKUP(CIL25,YIELDS!$T:$AJ,17,FALSE),"")</f>
        <v/>
      </c>
      <c r="CIM23" t="str">
        <f>IFERROR(VLOOKUP(CIM25,YIELDS!$T:$AJ,17,FALSE),"")</f>
        <v/>
      </c>
      <c r="CIN23" t="str">
        <f>IFERROR(VLOOKUP(CIN25,YIELDS!$T:$AJ,17,FALSE),"")</f>
        <v/>
      </c>
      <c r="CIO23" t="str">
        <f>IFERROR(VLOOKUP(CIO25,YIELDS!$T:$AJ,17,FALSE),"")</f>
        <v/>
      </c>
      <c r="CIP23" t="str">
        <f>IFERROR(VLOOKUP(CIP25,YIELDS!$T:$AJ,17,FALSE),"")</f>
        <v/>
      </c>
      <c r="CIQ23" t="str">
        <f>IFERROR(VLOOKUP(CIQ25,YIELDS!$T:$AJ,17,FALSE),"")</f>
        <v/>
      </c>
      <c r="CIR23" t="str">
        <f>IFERROR(VLOOKUP(CIR25,YIELDS!$T:$AJ,17,FALSE),"")</f>
        <v/>
      </c>
      <c r="CIS23" t="str">
        <f>IFERROR(VLOOKUP(CIS25,YIELDS!$T:$AJ,17,FALSE),"")</f>
        <v/>
      </c>
      <c r="CIT23" t="str">
        <f>IFERROR(VLOOKUP(CIT25,YIELDS!$T:$AJ,17,FALSE),"")</f>
        <v/>
      </c>
      <c r="CIU23" t="str">
        <f>IFERROR(VLOOKUP(CIU25,YIELDS!$T:$AJ,17,FALSE),"")</f>
        <v/>
      </c>
      <c r="CIV23" t="str">
        <f>IFERROR(VLOOKUP(CIV25,YIELDS!$T:$AJ,17,FALSE),"")</f>
        <v/>
      </c>
      <c r="CIW23" t="str">
        <f>IFERROR(VLOOKUP(CIW25,YIELDS!$T:$AJ,17,FALSE),"")</f>
        <v/>
      </c>
      <c r="CIX23" t="str">
        <f>IFERROR(VLOOKUP(CIX25,YIELDS!$T:$AJ,17,FALSE),"")</f>
        <v/>
      </c>
      <c r="CIY23" t="str">
        <f>IFERROR(VLOOKUP(CIY25,YIELDS!$T:$AJ,17,FALSE),"")</f>
        <v/>
      </c>
      <c r="CIZ23" t="str">
        <f>IFERROR(VLOOKUP(CIZ25,YIELDS!$T:$AJ,17,FALSE),"")</f>
        <v/>
      </c>
      <c r="CJA23" t="str">
        <f>IFERROR(VLOOKUP(CJA25,YIELDS!$T:$AJ,17,FALSE),"")</f>
        <v/>
      </c>
      <c r="CJB23" t="str">
        <f>IFERROR(VLOOKUP(CJB25,YIELDS!$T:$AJ,17,FALSE),"")</f>
        <v/>
      </c>
      <c r="CJC23" t="str">
        <f>IFERROR(VLOOKUP(CJC25,YIELDS!$T:$AJ,17,FALSE),"")</f>
        <v/>
      </c>
      <c r="CJD23" t="str">
        <f>IFERROR(VLOOKUP(CJD25,YIELDS!$T:$AJ,17,FALSE),"")</f>
        <v/>
      </c>
      <c r="CJE23" t="str">
        <f>IFERROR(VLOOKUP(CJE25,YIELDS!$T:$AJ,17,FALSE),"")</f>
        <v/>
      </c>
      <c r="CJF23" t="str">
        <f>IFERROR(VLOOKUP(CJF25,YIELDS!$T:$AJ,17,FALSE),"")</f>
        <v/>
      </c>
      <c r="CJG23" t="str">
        <f>IFERROR(VLOOKUP(CJG25,YIELDS!$T:$AJ,17,FALSE),"")</f>
        <v/>
      </c>
      <c r="CJH23" t="str">
        <f>IFERROR(VLOOKUP(CJH25,YIELDS!$T:$AJ,17,FALSE),"")</f>
        <v/>
      </c>
      <c r="CJI23" t="str">
        <f>IFERROR(VLOOKUP(CJI25,YIELDS!$T:$AJ,17,FALSE),"")</f>
        <v/>
      </c>
      <c r="CJJ23" t="str">
        <f>IFERROR(VLOOKUP(CJJ25,YIELDS!$T:$AJ,17,FALSE),"")</f>
        <v/>
      </c>
      <c r="CJK23" t="str">
        <f>IFERROR(VLOOKUP(CJK25,YIELDS!$T:$AJ,17,FALSE),"")</f>
        <v/>
      </c>
      <c r="CJL23" t="str">
        <f>IFERROR(VLOOKUP(CJL25,YIELDS!$T:$AJ,17,FALSE),"")</f>
        <v/>
      </c>
      <c r="CJM23" t="str">
        <f>IFERROR(VLOOKUP(CJM25,YIELDS!$T:$AJ,17,FALSE),"")</f>
        <v/>
      </c>
      <c r="CJN23" t="str">
        <f>IFERROR(VLOOKUP(CJN25,YIELDS!$T:$AJ,17,FALSE),"")</f>
        <v/>
      </c>
      <c r="CJO23" t="str">
        <f>IFERROR(VLOOKUP(CJO25,YIELDS!$T:$AJ,17,FALSE),"")</f>
        <v/>
      </c>
      <c r="CJP23" t="str">
        <f>IFERROR(VLOOKUP(CJP25,YIELDS!$T:$AJ,17,FALSE),"")</f>
        <v/>
      </c>
      <c r="CJQ23" t="str">
        <f>IFERROR(VLOOKUP(CJQ25,YIELDS!$T:$AJ,17,FALSE),"")</f>
        <v/>
      </c>
      <c r="CJR23" t="str">
        <f>IFERROR(VLOOKUP(CJR25,YIELDS!$T:$AJ,17,FALSE),"")</f>
        <v/>
      </c>
      <c r="CJS23" t="str">
        <f>IFERROR(VLOOKUP(CJS25,YIELDS!$T:$AJ,17,FALSE),"")</f>
        <v/>
      </c>
      <c r="CJT23" t="str">
        <f>IFERROR(VLOOKUP(CJT25,YIELDS!$T:$AJ,17,FALSE),"")</f>
        <v/>
      </c>
      <c r="CJU23" t="str">
        <f>IFERROR(VLOOKUP(CJU25,YIELDS!$T:$AJ,17,FALSE),"")</f>
        <v/>
      </c>
      <c r="CJV23" t="str">
        <f>IFERROR(VLOOKUP(CJV25,YIELDS!$T:$AJ,17,FALSE),"")</f>
        <v/>
      </c>
      <c r="CJW23" t="str">
        <f>IFERROR(VLOOKUP(CJW25,YIELDS!$T:$AJ,17,FALSE),"")</f>
        <v/>
      </c>
      <c r="CJX23" t="str">
        <f>IFERROR(VLOOKUP(CJX25,YIELDS!$T:$AJ,17,FALSE),"")</f>
        <v/>
      </c>
      <c r="CJY23" t="str">
        <f>IFERROR(VLOOKUP(CJY25,YIELDS!$T:$AJ,17,FALSE),"")</f>
        <v/>
      </c>
      <c r="CJZ23" t="str">
        <f>IFERROR(VLOOKUP(CJZ25,YIELDS!$T:$AJ,17,FALSE),"")</f>
        <v/>
      </c>
      <c r="CKA23" t="str">
        <f>IFERROR(VLOOKUP(CKA25,YIELDS!$T:$AJ,17,FALSE),"")</f>
        <v/>
      </c>
      <c r="CKB23" t="str">
        <f>IFERROR(VLOOKUP(CKB25,YIELDS!$T:$AJ,17,FALSE),"")</f>
        <v/>
      </c>
      <c r="CKC23" t="str">
        <f>IFERROR(VLOOKUP(CKC25,YIELDS!$T:$AJ,17,FALSE),"")</f>
        <v/>
      </c>
      <c r="CKD23" t="str">
        <f>IFERROR(VLOOKUP(CKD25,YIELDS!$T:$AJ,17,FALSE),"")</f>
        <v/>
      </c>
      <c r="CKE23" t="str">
        <f>IFERROR(VLOOKUP(CKE25,YIELDS!$T:$AJ,17,FALSE),"")</f>
        <v/>
      </c>
      <c r="CKF23" t="str">
        <f>IFERROR(VLOOKUP(CKF25,YIELDS!$T:$AJ,17,FALSE),"")</f>
        <v/>
      </c>
      <c r="CKG23" t="str">
        <f>IFERROR(VLOOKUP(CKG25,YIELDS!$T:$AJ,17,FALSE),"")</f>
        <v/>
      </c>
      <c r="CKH23" t="str">
        <f>IFERROR(VLOOKUP(CKH25,YIELDS!$T:$AJ,17,FALSE),"")</f>
        <v/>
      </c>
      <c r="CKI23" t="str">
        <f>IFERROR(VLOOKUP(CKI25,YIELDS!$T:$AJ,17,FALSE),"")</f>
        <v/>
      </c>
      <c r="CKJ23" t="str">
        <f>IFERROR(VLOOKUP(CKJ25,YIELDS!$T:$AJ,17,FALSE),"")</f>
        <v/>
      </c>
      <c r="CKK23" t="str">
        <f>IFERROR(VLOOKUP(CKK25,YIELDS!$T:$AJ,17,FALSE),"")</f>
        <v/>
      </c>
      <c r="CKL23" t="str">
        <f>IFERROR(VLOOKUP(CKL25,YIELDS!$T:$AJ,17,FALSE),"")</f>
        <v/>
      </c>
      <c r="CKM23" t="str">
        <f>IFERROR(VLOOKUP(CKM25,YIELDS!$T:$AJ,17,FALSE),"")</f>
        <v/>
      </c>
      <c r="CKN23" t="str">
        <f>IFERROR(VLOOKUP(CKN25,YIELDS!$T:$AJ,17,FALSE),"")</f>
        <v/>
      </c>
      <c r="CKO23" t="str">
        <f>IFERROR(VLOOKUP(CKO25,YIELDS!$T:$AJ,17,FALSE),"")</f>
        <v/>
      </c>
      <c r="CKP23" t="str">
        <f>IFERROR(VLOOKUP(CKP25,YIELDS!$T:$AJ,17,FALSE),"")</f>
        <v/>
      </c>
      <c r="CKQ23" t="str">
        <f>IFERROR(VLOOKUP(CKQ25,YIELDS!$T:$AJ,17,FALSE),"")</f>
        <v/>
      </c>
      <c r="CKR23" t="str">
        <f>IFERROR(VLOOKUP(CKR25,YIELDS!$T:$AJ,17,FALSE),"")</f>
        <v/>
      </c>
      <c r="CKS23" t="str">
        <f>IFERROR(VLOOKUP(CKS25,YIELDS!$T:$AJ,17,FALSE),"")</f>
        <v/>
      </c>
      <c r="CKT23" t="str">
        <f>IFERROR(VLOOKUP(CKT25,YIELDS!$T:$AJ,17,FALSE),"")</f>
        <v/>
      </c>
      <c r="CKU23" t="str">
        <f>IFERROR(VLOOKUP(CKU25,YIELDS!$T:$AJ,17,FALSE),"")</f>
        <v/>
      </c>
      <c r="CKV23" t="str">
        <f>IFERROR(VLOOKUP(CKV25,YIELDS!$T:$AJ,17,FALSE),"")</f>
        <v/>
      </c>
      <c r="CKW23" t="str">
        <f>IFERROR(VLOOKUP(CKW25,YIELDS!$T:$AJ,17,FALSE),"")</f>
        <v/>
      </c>
      <c r="CKX23" t="str">
        <f>IFERROR(VLOOKUP(CKX25,YIELDS!$T:$AJ,17,FALSE),"")</f>
        <v/>
      </c>
      <c r="CKY23" t="str">
        <f>IFERROR(VLOOKUP(CKY25,YIELDS!$T:$AJ,17,FALSE),"")</f>
        <v/>
      </c>
      <c r="CKZ23" t="str">
        <f>IFERROR(VLOOKUP(CKZ25,YIELDS!$T:$AJ,17,FALSE),"")</f>
        <v/>
      </c>
      <c r="CLA23" t="str">
        <f>IFERROR(VLOOKUP(CLA25,YIELDS!$T:$AJ,17,FALSE),"")</f>
        <v/>
      </c>
      <c r="CLB23" t="str">
        <f>IFERROR(VLOOKUP(CLB25,YIELDS!$T:$AJ,17,FALSE),"")</f>
        <v/>
      </c>
      <c r="CLC23" t="str">
        <f>IFERROR(VLOOKUP(CLC25,YIELDS!$T:$AJ,17,FALSE),"")</f>
        <v/>
      </c>
      <c r="CLD23" t="str">
        <f>IFERROR(VLOOKUP(CLD25,YIELDS!$T:$AJ,17,FALSE),"")</f>
        <v/>
      </c>
      <c r="CLE23" t="str">
        <f>IFERROR(VLOOKUP(CLE25,YIELDS!$T:$AJ,17,FALSE),"")</f>
        <v/>
      </c>
      <c r="CLF23" t="str">
        <f>IFERROR(VLOOKUP(CLF25,YIELDS!$T:$AJ,17,FALSE),"")</f>
        <v/>
      </c>
      <c r="CLG23" t="str">
        <f>IFERROR(VLOOKUP(CLG25,YIELDS!$T:$AJ,17,FALSE),"")</f>
        <v/>
      </c>
      <c r="CLH23" t="str">
        <f>IFERROR(VLOOKUP(CLH25,YIELDS!$T:$AJ,17,FALSE),"")</f>
        <v/>
      </c>
      <c r="CLI23" t="str">
        <f>IFERROR(VLOOKUP(CLI25,YIELDS!$T:$AJ,17,FALSE),"")</f>
        <v/>
      </c>
      <c r="CLJ23" t="str">
        <f>IFERROR(VLOOKUP(CLJ25,YIELDS!$T:$AJ,17,FALSE),"")</f>
        <v/>
      </c>
      <c r="CLK23" t="str">
        <f>IFERROR(VLOOKUP(CLK25,YIELDS!$T:$AJ,17,FALSE),"")</f>
        <v/>
      </c>
      <c r="CLL23" t="str">
        <f>IFERROR(VLOOKUP(CLL25,YIELDS!$T:$AJ,17,FALSE),"")</f>
        <v/>
      </c>
      <c r="CLM23" t="str">
        <f>IFERROR(VLOOKUP(CLM25,YIELDS!$T:$AJ,17,FALSE),"")</f>
        <v/>
      </c>
      <c r="CLN23" t="str">
        <f>IFERROR(VLOOKUP(CLN25,YIELDS!$T:$AJ,17,FALSE),"")</f>
        <v/>
      </c>
      <c r="CLO23" t="str">
        <f>IFERROR(VLOOKUP(CLO25,YIELDS!$T:$AJ,17,FALSE),"")</f>
        <v/>
      </c>
      <c r="CLP23" t="str">
        <f>IFERROR(VLOOKUP(CLP25,YIELDS!$T:$AJ,17,FALSE),"")</f>
        <v/>
      </c>
      <c r="CLQ23" t="str">
        <f>IFERROR(VLOOKUP(CLQ25,YIELDS!$T:$AJ,17,FALSE),"")</f>
        <v/>
      </c>
      <c r="CLR23" t="str">
        <f>IFERROR(VLOOKUP(CLR25,YIELDS!$T:$AJ,17,FALSE),"")</f>
        <v/>
      </c>
      <c r="CLS23" t="str">
        <f>IFERROR(VLOOKUP(CLS25,YIELDS!$T:$AJ,17,FALSE),"")</f>
        <v/>
      </c>
      <c r="CLT23" t="str">
        <f>IFERROR(VLOOKUP(CLT25,YIELDS!$T:$AJ,17,FALSE),"")</f>
        <v/>
      </c>
      <c r="CLU23" t="str">
        <f>IFERROR(VLOOKUP(CLU25,YIELDS!$T:$AJ,17,FALSE),"")</f>
        <v/>
      </c>
      <c r="CLV23" t="str">
        <f>IFERROR(VLOOKUP(CLV25,YIELDS!$T:$AJ,17,FALSE),"")</f>
        <v/>
      </c>
      <c r="CLW23" t="str">
        <f>IFERROR(VLOOKUP(CLW25,YIELDS!$T:$AJ,17,FALSE),"")</f>
        <v/>
      </c>
      <c r="CLX23" t="str">
        <f>IFERROR(VLOOKUP(CLX25,YIELDS!$T:$AJ,17,FALSE),"")</f>
        <v/>
      </c>
      <c r="CLY23" t="str">
        <f>IFERROR(VLOOKUP(CLY25,YIELDS!$T:$AJ,17,FALSE),"")</f>
        <v/>
      </c>
      <c r="CLZ23" t="str">
        <f>IFERROR(VLOOKUP(CLZ25,YIELDS!$T:$AJ,17,FALSE),"")</f>
        <v/>
      </c>
      <c r="CMA23" t="str">
        <f>IFERROR(VLOOKUP(CMA25,YIELDS!$T:$AJ,17,FALSE),"")</f>
        <v/>
      </c>
      <c r="CMB23" t="str">
        <f>IFERROR(VLOOKUP(CMB25,YIELDS!$T:$AJ,17,FALSE),"")</f>
        <v/>
      </c>
      <c r="CMC23" t="str">
        <f>IFERROR(VLOOKUP(CMC25,YIELDS!$T:$AJ,17,FALSE),"")</f>
        <v/>
      </c>
      <c r="CMD23" t="str">
        <f>IFERROR(VLOOKUP(CMD25,YIELDS!$T:$AJ,17,FALSE),"")</f>
        <v/>
      </c>
      <c r="CME23" t="str">
        <f>IFERROR(VLOOKUP(CME25,YIELDS!$T:$AJ,17,FALSE),"")</f>
        <v/>
      </c>
      <c r="CMF23" t="str">
        <f>IFERROR(VLOOKUP(CMF25,YIELDS!$T:$AJ,17,FALSE),"")</f>
        <v/>
      </c>
      <c r="CMG23" t="str">
        <f>IFERROR(VLOOKUP(CMG25,YIELDS!$T:$AJ,17,FALSE),"")</f>
        <v/>
      </c>
      <c r="CMH23" t="str">
        <f>IFERROR(VLOOKUP(CMH25,YIELDS!$T:$AJ,17,FALSE),"")</f>
        <v/>
      </c>
      <c r="CMI23" t="str">
        <f>IFERROR(VLOOKUP(CMI25,YIELDS!$T:$AJ,17,FALSE),"")</f>
        <v/>
      </c>
      <c r="CMJ23" t="str">
        <f>IFERROR(VLOOKUP(CMJ25,YIELDS!$T:$AJ,17,FALSE),"")</f>
        <v/>
      </c>
      <c r="CMK23" t="str">
        <f>IFERROR(VLOOKUP(CMK25,YIELDS!$T:$AJ,17,FALSE),"")</f>
        <v/>
      </c>
      <c r="CML23" t="str">
        <f>IFERROR(VLOOKUP(CML25,YIELDS!$T:$AJ,17,FALSE),"")</f>
        <v/>
      </c>
      <c r="CMM23" t="str">
        <f>IFERROR(VLOOKUP(CMM25,YIELDS!$T:$AJ,17,FALSE),"")</f>
        <v/>
      </c>
      <c r="CMN23" t="str">
        <f>IFERROR(VLOOKUP(CMN25,YIELDS!$T:$AJ,17,FALSE),"")</f>
        <v/>
      </c>
      <c r="CMO23" t="str">
        <f>IFERROR(VLOOKUP(CMO25,YIELDS!$T:$AJ,17,FALSE),"")</f>
        <v/>
      </c>
      <c r="CMP23" t="str">
        <f>IFERROR(VLOOKUP(CMP25,YIELDS!$T:$AJ,17,FALSE),"")</f>
        <v/>
      </c>
      <c r="CMQ23" t="str">
        <f>IFERROR(VLOOKUP(CMQ25,YIELDS!$T:$AJ,17,FALSE),"")</f>
        <v/>
      </c>
      <c r="CMR23" t="str">
        <f>IFERROR(VLOOKUP(CMR25,YIELDS!$T:$AJ,17,FALSE),"")</f>
        <v/>
      </c>
      <c r="CMS23" t="str">
        <f>IFERROR(VLOOKUP(CMS25,YIELDS!$T:$AJ,17,FALSE),"")</f>
        <v/>
      </c>
      <c r="CMT23" t="str">
        <f>IFERROR(VLOOKUP(CMT25,YIELDS!$T:$AJ,17,FALSE),"")</f>
        <v/>
      </c>
      <c r="CMU23" t="str">
        <f>IFERROR(VLOOKUP(CMU25,YIELDS!$T:$AJ,17,FALSE),"")</f>
        <v/>
      </c>
      <c r="CMV23" t="str">
        <f>IFERROR(VLOOKUP(CMV25,YIELDS!$T:$AJ,17,FALSE),"")</f>
        <v/>
      </c>
      <c r="CMW23" t="str">
        <f>IFERROR(VLOOKUP(CMW25,YIELDS!$T:$AJ,17,FALSE),"")</f>
        <v/>
      </c>
      <c r="CMX23" t="str">
        <f>IFERROR(VLOOKUP(CMX25,YIELDS!$T:$AJ,17,FALSE),"")</f>
        <v/>
      </c>
      <c r="CMY23" t="str">
        <f>IFERROR(VLOOKUP(CMY25,YIELDS!$T:$AJ,17,FALSE),"")</f>
        <v/>
      </c>
      <c r="CMZ23" t="str">
        <f>IFERROR(VLOOKUP(CMZ25,YIELDS!$T:$AJ,17,FALSE),"")</f>
        <v/>
      </c>
      <c r="CNA23" t="str">
        <f>IFERROR(VLOOKUP(CNA25,YIELDS!$T:$AJ,17,FALSE),"")</f>
        <v/>
      </c>
      <c r="CNB23" t="str">
        <f>IFERROR(VLOOKUP(CNB25,YIELDS!$T:$AJ,17,FALSE),"")</f>
        <v/>
      </c>
      <c r="CNC23" t="str">
        <f>IFERROR(VLOOKUP(CNC25,YIELDS!$T:$AJ,17,FALSE),"")</f>
        <v/>
      </c>
      <c r="CND23" t="str">
        <f>IFERROR(VLOOKUP(CND25,YIELDS!$T:$AJ,17,FALSE),"")</f>
        <v/>
      </c>
      <c r="CNE23" t="str">
        <f>IFERROR(VLOOKUP(CNE25,YIELDS!$T:$AJ,17,FALSE),"")</f>
        <v/>
      </c>
      <c r="CNF23" t="str">
        <f>IFERROR(VLOOKUP(CNF25,YIELDS!$T:$AJ,17,FALSE),"")</f>
        <v/>
      </c>
      <c r="CNG23" t="str">
        <f>IFERROR(VLOOKUP(CNG25,YIELDS!$T:$AJ,17,FALSE),"")</f>
        <v/>
      </c>
      <c r="CNH23" t="str">
        <f>IFERROR(VLOOKUP(CNH25,YIELDS!$T:$AJ,17,FALSE),"")</f>
        <v/>
      </c>
      <c r="CNI23" t="str">
        <f>IFERROR(VLOOKUP(CNI25,YIELDS!$T:$AJ,17,FALSE),"")</f>
        <v/>
      </c>
      <c r="CNJ23" t="str">
        <f>IFERROR(VLOOKUP(CNJ25,YIELDS!$T:$AJ,17,FALSE),"")</f>
        <v/>
      </c>
      <c r="CNK23" t="str">
        <f>IFERROR(VLOOKUP(CNK25,YIELDS!$T:$AJ,17,FALSE),"")</f>
        <v/>
      </c>
      <c r="CNL23" t="str">
        <f>IFERROR(VLOOKUP(CNL25,YIELDS!$T:$AJ,17,FALSE),"")</f>
        <v/>
      </c>
      <c r="CNM23" t="str">
        <f>IFERROR(VLOOKUP(CNM25,YIELDS!$T:$AJ,17,FALSE),"")</f>
        <v/>
      </c>
      <c r="CNN23" t="str">
        <f>IFERROR(VLOOKUP(CNN25,YIELDS!$T:$AJ,17,FALSE),"")</f>
        <v/>
      </c>
      <c r="CNO23" t="str">
        <f>IFERROR(VLOOKUP(CNO25,YIELDS!$T:$AJ,17,FALSE),"")</f>
        <v/>
      </c>
      <c r="CNP23" t="str">
        <f>IFERROR(VLOOKUP(CNP25,YIELDS!$T:$AJ,17,FALSE),"")</f>
        <v/>
      </c>
      <c r="CNQ23" t="str">
        <f>IFERROR(VLOOKUP(CNQ25,YIELDS!$T:$AJ,17,FALSE),"")</f>
        <v/>
      </c>
      <c r="CNR23" t="str">
        <f>IFERROR(VLOOKUP(CNR25,YIELDS!$T:$AJ,17,FALSE),"")</f>
        <v/>
      </c>
      <c r="CNS23" t="str">
        <f>IFERROR(VLOOKUP(CNS25,YIELDS!$T:$AJ,17,FALSE),"")</f>
        <v/>
      </c>
      <c r="CNT23" t="str">
        <f>IFERROR(VLOOKUP(CNT25,YIELDS!$T:$AJ,17,FALSE),"")</f>
        <v/>
      </c>
      <c r="CNU23" t="str">
        <f>IFERROR(VLOOKUP(CNU25,YIELDS!$T:$AJ,17,FALSE),"")</f>
        <v/>
      </c>
      <c r="CNV23" t="str">
        <f>IFERROR(VLOOKUP(CNV25,YIELDS!$T:$AJ,17,FALSE),"")</f>
        <v/>
      </c>
      <c r="CNW23" t="str">
        <f>IFERROR(VLOOKUP(CNW25,YIELDS!$T:$AJ,17,FALSE),"")</f>
        <v/>
      </c>
      <c r="CNX23" t="str">
        <f>IFERROR(VLOOKUP(CNX25,YIELDS!$T:$AJ,17,FALSE),"")</f>
        <v/>
      </c>
      <c r="CNY23" t="str">
        <f>IFERROR(VLOOKUP(CNY25,YIELDS!$T:$AJ,17,FALSE),"")</f>
        <v/>
      </c>
      <c r="CNZ23" t="str">
        <f>IFERROR(VLOOKUP(CNZ25,YIELDS!$T:$AJ,17,FALSE),"")</f>
        <v/>
      </c>
      <c r="COA23" t="str">
        <f>IFERROR(VLOOKUP(COA25,YIELDS!$T:$AJ,17,FALSE),"")</f>
        <v/>
      </c>
      <c r="COB23" t="str">
        <f>IFERROR(VLOOKUP(COB25,YIELDS!$T:$AJ,17,FALSE),"")</f>
        <v/>
      </c>
      <c r="COC23" t="str">
        <f>IFERROR(VLOOKUP(COC25,YIELDS!$T:$AJ,17,FALSE),"")</f>
        <v/>
      </c>
      <c r="COD23" t="str">
        <f>IFERROR(VLOOKUP(COD25,YIELDS!$T:$AJ,17,FALSE),"")</f>
        <v/>
      </c>
      <c r="COE23" t="str">
        <f>IFERROR(VLOOKUP(COE25,YIELDS!$T:$AJ,17,FALSE),"")</f>
        <v/>
      </c>
      <c r="COF23" t="str">
        <f>IFERROR(VLOOKUP(COF25,YIELDS!$T:$AJ,17,FALSE),"")</f>
        <v/>
      </c>
      <c r="COG23" t="str">
        <f>IFERROR(VLOOKUP(COG25,YIELDS!$T:$AJ,17,FALSE),"")</f>
        <v/>
      </c>
      <c r="COH23" t="str">
        <f>IFERROR(VLOOKUP(COH25,YIELDS!$T:$AJ,17,FALSE),"")</f>
        <v/>
      </c>
      <c r="COI23" t="str">
        <f>IFERROR(VLOOKUP(COI25,YIELDS!$T:$AJ,17,FALSE),"")</f>
        <v/>
      </c>
      <c r="COJ23" t="str">
        <f>IFERROR(VLOOKUP(COJ25,YIELDS!$T:$AJ,17,FALSE),"")</f>
        <v/>
      </c>
      <c r="COK23" t="str">
        <f>IFERROR(VLOOKUP(COK25,YIELDS!$T:$AJ,17,FALSE),"")</f>
        <v/>
      </c>
      <c r="COL23" t="str">
        <f>IFERROR(VLOOKUP(COL25,YIELDS!$T:$AJ,17,FALSE),"")</f>
        <v/>
      </c>
      <c r="COM23" t="str">
        <f>IFERROR(VLOOKUP(COM25,YIELDS!$T:$AJ,17,FALSE),"")</f>
        <v/>
      </c>
      <c r="CON23" t="str">
        <f>IFERROR(VLOOKUP(CON25,YIELDS!$T:$AJ,17,FALSE),"")</f>
        <v/>
      </c>
      <c r="COO23" t="str">
        <f>IFERROR(VLOOKUP(COO25,YIELDS!$T:$AJ,17,FALSE),"")</f>
        <v/>
      </c>
      <c r="COP23" t="str">
        <f>IFERROR(VLOOKUP(COP25,YIELDS!$T:$AJ,17,FALSE),"")</f>
        <v/>
      </c>
      <c r="COQ23" t="str">
        <f>IFERROR(VLOOKUP(COQ25,YIELDS!$T:$AJ,17,FALSE),"")</f>
        <v/>
      </c>
      <c r="COR23" t="str">
        <f>IFERROR(VLOOKUP(COR25,YIELDS!$T:$AJ,17,FALSE),"")</f>
        <v/>
      </c>
      <c r="COS23" t="str">
        <f>IFERROR(VLOOKUP(COS25,YIELDS!$T:$AJ,17,FALSE),"")</f>
        <v/>
      </c>
      <c r="COT23" t="str">
        <f>IFERROR(VLOOKUP(COT25,YIELDS!$T:$AJ,17,FALSE),"")</f>
        <v/>
      </c>
      <c r="COU23" t="str">
        <f>IFERROR(VLOOKUP(COU25,YIELDS!$T:$AJ,17,FALSE),"")</f>
        <v/>
      </c>
      <c r="COV23" t="str">
        <f>IFERROR(VLOOKUP(COV25,YIELDS!$T:$AJ,17,FALSE),"")</f>
        <v/>
      </c>
      <c r="COW23" t="str">
        <f>IFERROR(VLOOKUP(COW25,YIELDS!$T:$AJ,17,FALSE),"")</f>
        <v/>
      </c>
      <c r="COX23" t="str">
        <f>IFERROR(VLOOKUP(COX25,YIELDS!$T:$AJ,17,FALSE),"")</f>
        <v/>
      </c>
      <c r="COY23" t="str">
        <f>IFERROR(VLOOKUP(COY25,YIELDS!$T:$AJ,17,FALSE),"")</f>
        <v/>
      </c>
      <c r="COZ23" t="str">
        <f>IFERROR(VLOOKUP(COZ25,YIELDS!$T:$AJ,17,FALSE),"")</f>
        <v/>
      </c>
      <c r="CPA23" t="str">
        <f>IFERROR(VLOOKUP(CPA25,YIELDS!$T:$AJ,17,FALSE),"")</f>
        <v/>
      </c>
      <c r="CPB23" t="str">
        <f>IFERROR(VLOOKUP(CPB25,YIELDS!$T:$AJ,17,FALSE),"")</f>
        <v/>
      </c>
      <c r="CPC23" t="str">
        <f>IFERROR(VLOOKUP(CPC25,YIELDS!$T:$AJ,17,FALSE),"")</f>
        <v/>
      </c>
      <c r="CPD23" t="str">
        <f>IFERROR(VLOOKUP(CPD25,YIELDS!$T:$AJ,17,FALSE),"")</f>
        <v/>
      </c>
      <c r="CPE23" t="str">
        <f>IFERROR(VLOOKUP(CPE25,YIELDS!$T:$AJ,17,FALSE),"")</f>
        <v/>
      </c>
      <c r="CPF23" t="str">
        <f>IFERROR(VLOOKUP(CPF25,YIELDS!$T:$AJ,17,FALSE),"")</f>
        <v/>
      </c>
      <c r="CPG23" t="str">
        <f>IFERROR(VLOOKUP(CPG25,YIELDS!$T:$AJ,17,FALSE),"")</f>
        <v/>
      </c>
      <c r="CPH23" t="str">
        <f>IFERROR(VLOOKUP(CPH25,YIELDS!$T:$AJ,17,FALSE),"")</f>
        <v/>
      </c>
      <c r="CPI23" t="str">
        <f>IFERROR(VLOOKUP(CPI25,YIELDS!$T:$AJ,17,FALSE),"")</f>
        <v/>
      </c>
      <c r="CPJ23" t="str">
        <f>IFERROR(VLOOKUP(CPJ25,YIELDS!$T:$AJ,17,FALSE),"")</f>
        <v/>
      </c>
      <c r="CPK23" t="str">
        <f>IFERROR(VLOOKUP(CPK25,YIELDS!$T:$AJ,17,FALSE),"")</f>
        <v/>
      </c>
      <c r="CPL23" t="str">
        <f>IFERROR(VLOOKUP(CPL25,YIELDS!$T:$AJ,17,FALSE),"")</f>
        <v/>
      </c>
      <c r="CPM23" t="str">
        <f>IFERROR(VLOOKUP(CPM25,YIELDS!$T:$AJ,17,FALSE),"")</f>
        <v/>
      </c>
      <c r="CPN23" t="str">
        <f>IFERROR(VLOOKUP(CPN25,YIELDS!$T:$AJ,17,FALSE),"")</f>
        <v/>
      </c>
      <c r="CPO23" t="str">
        <f>IFERROR(VLOOKUP(CPO25,YIELDS!$T:$AJ,17,FALSE),"")</f>
        <v/>
      </c>
      <c r="CPP23" t="str">
        <f>IFERROR(VLOOKUP(CPP25,YIELDS!$T:$AJ,17,FALSE),"")</f>
        <v/>
      </c>
      <c r="CPQ23" t="str">
        <f>IFERROR(VLOOKUP(CPQ25,YIELDS!$T:$AJ,17,FALSE),"")</f>
        <v/>
      </c>
      <c r="CPR23" t="str">
        <f>IFERROR(VLOOKUP(CPR25,YIELDS!$T:$AJ,17,FALSE),"")</f>
        <v/>
      </c>
      <c r="CPS23" t="str">
        <f>IFERROR(VLOOKUP(CPS25,YIELDS!$T:$AJ,17,FALSE),"")</f>
        <v/>
      </c>
      <c r="CPT23" t="str">
        <f>IFERROR(VLOOKUP(CPT25,YIELDS!$T:$AJ,17,FALSE),"")</f>
        <v/>
      </c>
      <c r="CPU23" t="str">
        <f>IFERROR(VLOOKUP(CPU25,YIELDS!$T:$AJ,17,FALSE),"")</f>
        <v/>
      </c>
      <c r="CPV23" t="str">
        <f>IFERROR(VLOOKUP(CPV25,YIELDS!$T:$AJ,17,FALSE),"")</f>
        <v/>
      </c>
      <c r="CPW23" t="str">
        <f>IFERROR(VLOOKUP(CPW25,YIELDS!$T:$AJ,17,FALSE),"")</f>
        <v/>
      </c>
      <c r="CPX23" t="str">
        <f>IFERROR(VLOOKUP(CPX25,YIELDS!$T:$AJ,17,FALSE),"")</f>
        <v/>
      </c>
      <c r="CPY23" t="str">
        <f>IFERROR(VLOOKUP(CPY25,YIELDS!$T:$AJ,17,FALSE),"")</f>
        <v/>
      </c>
      <c r="CPZ23" t="str">
        <f>IFERROR(VLOOKUP(CPZ25,YIELDS!$T:$AJ,17,FALSE),"")</f>
        <v/>
      </c>
      <c r="CQA23" t="str">
        <f>IFERROR(VLOOKUP(CQA25,YIELDS!$T:$AJ,17,FALSE),"")</f>
        <v/>
      </c>
      <c r="CQB23" t="str">
        <f>IFERROR(VLOOKUP(CQB25,YIELDS!$T:$AJ,17,FALSE),"")</f>
        <v/>
      </c>
      <c r="CQC23" t="str">
        <f>IFERROR(VLOOKUP(CQC25,YIELDS!$T:$AJ,17,FALSE),"")</f>
        <v/>
      </c>
      <c r="CQD23" t="str">
        <f>IFERROR(VLOOKUP(CQD25,YIELDS!$T:$AJ,17,FALSE),"")</f>
        <v/>
      </c>
      <c r="CQE23" t="str">
        <f>IFERROR(VLOOKUP(CQE25,YIELDS!$T:$AJ,17,FALSE),"")</f>
        <v/>
      </c>
      <c r="CQF23" t="str">
        <f>IFERROR(VLOOKUP(CQF25,YIELDS!$T:$AJ,17,FALSE),"")</f>
        <v/>
      </c>
      <c r="CQG23" t="str">
        <f>IFERROR(VLOOKUP(CQG25,YIELDS!$T:$AJ,17,FALSE),"")</f>
        <v/>
      </c>
      <c r="CQH23" t="str">
        <f>IFERROR(VLOOKUP(CQH25,YIELDS!$T:$AJ,17,FALSE),"")</f>
        <v/>
      </c>
      <c r="CQI23" t="str">
        <f>IFERROR(VLOOKUP(CQI25,YIELDS!$T:$AJ,17,FALSE),"")</f>
        <v/>
      </c>
      <c r="CQJ23" t="str">
        <f>IFERROR(VLOOKUP(CQJ25,YIELDS!$T:$AJ,17,FALSE),"")</f>
        <v/>
      </c>
      <c r="CQK23" t="str">
        <f>IFERROR(VLOOKUP(CQK25,YIELDS!$T:$AJ,17,FALSE),"")</f>
        <v/>
      </c>
      <c r="CQL23" t="str">
        <f>IFERROR(VLOOKUP(CQL25,YIELDS!$T:$AJ,17,FALSE),"")</f>
        <v/>
      </c>
      <c r="CQM23" t="str">
        <f>IFERROR(VLOOKUP(CQM25,YIELDS!$T:$AJ,17,FALSE),"")</f>
        <v/>
      </c>
      <c r="CQN23" t="str">
        <f>IFERROR(VLOOKUP(CQN25,YIELDS!$T:$AJ,17,FALSE),"")</f>
        <v/>
      </c>
      <c r="CQO23" t="str">
        <f>IFERROR(VLOOKUP(CQO25,YIELDS!$T:$AJ,17,FALSE),"")</f>
        <v/>
      </c>
      <c r="CQP23" t="str">
        <f>IFERROR(VLOOKUP(CQP25,YIELDS!$T:$AJ,17,FALSE),"")</f>
        <v/>
      </c>
      <c r="CQQ23" t="str">
        <f>IFERROR(VLOOKUP(CQQ25,YIELDS!$T:$AJ,17,FALSE),"")</f>
        <v/>
      </c>
      <c r="CQR23" t="str">
        <f>IFERROR(VLOOKUP(CQR25,YIELDS!$T:$AJ,17,FALSE),"")</f>
        <v/>
      </c>
      <c r="CQS23" t="str">
        <f>IFERROR(VLOOKUP(CQS25,YIELDS!$T:$AJ,17,FALSE),"")</f>
        <v/>
      </c>
      <c r="CQT23" t="str">
        <f>IFERROR(VLOOKUP(CQT25,YIELDS!$T:$AJ,17,FALSE),"")</f>
        <v/>
      </c>
      <c r="CQU23" t="str">
        <f>IFERROR(VLOOKUP(CQU25,YIELDS!$T:$AJ,17,FALSE),"")</f>
        <v/>
      </c>
      <c r="CQV23" t="str">
        <f>IFERROR(VLOOKUP(CQV25,YIELDS!$T:$AJ,17,FALSE),"")</f>
        <v/>
      </c>
      <c r="CQW23" t="str">
        <f>IFERROR(VLOOKUP(CQW25,YIELDS!$T:$AJ,17,FALSE),"")</f>
        <v/>
      </c>
      <c r="CQX23" t="str">
        <f>IFERROR(VLOOKUP(CQX25,YIELDS!$T:$AJ,17,FALSE),"")</f>
        <v/>
      </c>
      <c r="CQY23" t="str">
        <f>IFERROR(VLOOKUP(CQY25,YIELDS!$T:$AJ,17,FALSE),"")</f>
        <v/>
      </c>
      <c r="CQZ23" t="str">
        <f>IFERROR(VLOOKUP(CQZ25,YIELDS!$T:$AJ,17,FALSE),"")</f>
        <v/>
      </c>
      <c r="CRA23" t="str">
        <f>IFERROR(VLOOKUP(CRA25,YIELDS!$T:$AJ,17,FALSE),"")</f>
        <v/>
      </c>
      <c r="CRB23" t="str">
        <f>IFERROR(VLOOKUP(CRB25,YIELDS!$T:$AJ,17,FALSE),"")</f>
        <v/>
      </c>
      <c r="CRC23" t="str">
        <f>IFERROR(VLOOKUP(CRC25,YIELDS!$T:$AJ,17,FALSE),"")</f>
        <v/>
      </c>
      <c r="CRD23" t="str">
        <f>IFERROR(VLOOKUP(CRD25,YIELDS!$T:$AJ,17,FALSE),"")</f>
        <v/>
      </c>
      <c r="CRE23" t="str">
        <f>IFERROR(VLOOKUP(CRE25,YIELDS!$T:$AJ,17,FALSE),"")</f>
        <v/>
      </c>
      <c r="CRF23" t="str">
        <f>IFERROR(VLOOKUP(CRF25,YIELDS!$T:$AJ,17,FALSE),"")</f>
        <v/>
      </c>
      <c r="CRG23" t="str">
        <f>IFERROR(VLOOKUP(CRG25,YIELDS!$T:$AJ,17,FALSE),"")</f>
        <v/>
      </c>
      <c r="CRH23" t="str">
        <f>IFERROR(VLOOKUP(CRH25,YIELDS!$T:$AJ,17,FALSE),"")</f>
        <v/>
      </c>
      <c r="CRI23" t="str">
        <f>IFERROR(VLOOKUP(CRI25,YIELDS!$T:$AJ,17,FALSE),"")</f>
        <v/>
      </c>
      <c r="CRJ23" t="str">
        <f>IFERROR(VLOOKUP(CRJ25,YIELDS!$T:$AJ,17,FALSE),"")</f>
        <v/>
      </c>
      <c r="CRK23" t="str">
        <f>IFERROR(VLOOKUP(CRK25,YIELDS!$T:$AJ,17,FALSE),"")</f>
        <v/>
      </c>
      <c r="CRL23" t="str">
        <f>IFERROR(VLOOKUP(CRL25,YIELDS!$T:$AJ,17,FALSE),"")</f>
        <v/>
      </c>
      <c r="CRM23" t="str">
        <f>IFERROR(VLOOKUP(CRM25,YIELDS!$T:$AJ,17,FALSE),"")</f>
        <v/>
      </c>
      <c r="CRN23" t="str">
        <f>IFERROR(VLOOKUP(CRN25,YIELDS!$T:$AJ,17,FALSE),"")</f>
        <v/>
      </c>
      <c r="CRO23" t="str">
        <f>IFERROR(VLOOKUP(CRO25,YIELDS!$T:$AJ,17,FALSE),"")</f>
        <v/>
      </c>
      <c r="CRP23" t="str">
        <f>IFERROR(VLOOKUP(CRP25,YIELDS!$T:$AJ,17,FALSE),"")</f>
        <v/>
      </c>
      <c r="CRQ23" t="str">
        <f>IFERROR(VLOOKUP(CRQ25,YIELDS!$T:$AJ,17,FALSE),"")</f>
        <v/>
      </c>
      <c r="CRR23" t="str">
        <f>IFERROR(VLOOKUP(CRR25,YIELDS!$T:$AJ,17,FALSE),"")</f>
        <v/>
      </c>
      <c r="CRS23" t="str">
        <f>IFERROR(VLOOKUP(CRS25,YIELDS!$T:$AJ,17,FALSE),"")</f>
        <v/>
      </c>
      <c r="CRT23" t="str">
        <f>IFERROR(VLOOKUP(CRT25,YIELDS!$T:$AJ,17,FALSE),"")</f>
        <v/>
      </c>
      <c r="CRU23" t="str">
        <f>IFERROR(VLOOKUP(CRU25,YIELDS!$T:$AJ,17,FALSE),"")</f>
        <v/>
      </c>
      <c r="CRV23" t="str">
        <f>IFERROR(VLOOKUP(CRV25,YIELDS!$T:$AJ,17,FALSE),"")</f>
        <v/>
      </c>
      <c r="CRW23" t="str">
        <f>IFERROR(VLOOKUP(CRW25,YIELDS!$T:$AJ,17,FALSE),"")</f>
        <v/>
      </c>
      <c r="CRX23" t="str">
        <f>IFERROR(VLOOKUP(CRX25,YIELDS!$T:$AJ,17,FALSE),"")</f>
        <v/>
      </c>
      <c r="CRY23" t="str">
        <f>IFERROR(VLOOKUP(CRY25,YIELDS!$T:$AJ,17,FALSE),"")</f>
        <v/>
      </c>
      <c r="CRZ23" t="str">
        <f>IFERROR(VLOOKUP(CRZ25,YIELDS!$T:$AJ,17,FALSE),"")</f>
        <v/>
      </c>
      <c r="CSA23" t="str">
        <f>IFERROR(VLOOKUP(CSA25,YIELDS!$T:$AJ,17,FALSE),"")</f>
        <v/>
      </c>
      <c r="CSB23" t="str">
        <f>IFERROR(VLOOKUP(CSB25,YIELDS!$T:$AJ,17,FALSE),"")</f>
        <v/>
      </c>
      <c r="CSC23" t="str">
        <f>IFERROR(VLOOKUP(CSC25,YIELDS!$T:$AJ,17,FALSE),"")</f>
        <v/>
      </c>
      <c r="CSD23" t="str">
        <f>IFERROR(VLOOKUP(CSD25,YIELDS!$T:$AJ,17,FALSE),"")</f>
        <v/>
      </c>
      <c r="CSE23" t="str">
        <f>IFERROR(VLOOKUP(CSE25,YIELDS!$T:$AJ,17,FALSE),"")</f>
        <v/>
      </c>
      <c r="CSF23" t="str">
        <f>IFERROR(VLOOKUP(CSF25,YIELDS!$T:$AJ,17,FALSE),"")</f>
        <v/>
      </c>
      <c r="CSG23" t="str">
        <f>IFERROR(VLOOKUP(CSG25,YIELDS!$T:$AJ,17,FALSE),"")</f>
        <v/>
      </c>
      <c r="CSH23" t="str">
        <f>IFERROR(VLOOKUP(CSH25,YIELDS!$T:$AJ,17,FALSE),"")</f>
        <v/>
      </c>
      <c r="CSI23" t="str">
        <f>IFERROR(VLOOKUP(CSI25,YIELDS!$T:$AJ,17,FALSE),"")</f>
        <v/>
      </c>
      <c r="CSJ23" t="str">
        <f>IFERROR(VLOOKUP(CSJ25,YIELDS!$T:$AJ,17,FALSE),"")</f>
        <v/>
      </c>
      <c r="CSK23" t="str">
        <f>IFERROR(VLOOKUP(CSK25,YIELDS!$T:$AJ,17,FALSE),"")</f>
        <v/>
      </c>
      <c r="CSL23" t="str">
        <f>IFERROR(VLOOKUP(CSL25,YIELDS!$T:$AJ,17,FALSE),"")</f>
        <v/>
      </c>
      <c r="CSM23" t="str">
        <f>IFERROR(VLOOKUP(CSM25,YIELDS!$T:$AJ,17,FALSE),"")</f>
        <v/>
      </c>
      <c r="CSN23" t="str">
        <f>IFERROR(VLOOKUP(CSN25,YIELDS!$T:$AJ,17,FALSE),"")</f>
        <v/>
      </c>
      <c r="CSO23" t="str">
        <f>IFERROR(VLOOKUP(CSO25,YIELDS!$T:$AJ,17,FALSE),"")</f>
        <v/>
      </c>
      <c r="CSP23" t="str">
        <f>IFERROR(VLOOKUP(CSP25,YIELDS!$T:$AJ,17,FALSE),"")</f>
        <v/>
      </c>
      <c r="CSQ23" t="str">
        <f>IFERROR(VLOOKUP(CSQ25,YIELDS!$T:$AJ,17,FALSE),"")</f>
        <v/>
      </c>
      <c r="CSR23" t="str">
        <f>IFERROR(VLOOKUP(CSR25,YIELDS!$T:$AJ,17,FALSE),"")</f>
        <v/>
      </c>
      <c r="CSS23" t="str">
        <f>IFERROR(VLOOKUP(CSS25,YIELDS!$T:$AJ,17,FALSE),"")</f>
        <v/>
      </c>
      <c r="CST23" t="str">
        <f>IFERROR(VLOOKUP(CST25,YIELDS!$T:$AJ,17,FALSE),"")</f>
        <v/>
      </c>
      <c r="CSU23" t="str">
        <f>IFERROR(VLOOKUP(CSU25,YIELDS!$T:$AJ,17,FALSE),"")</f>
        <v/>
      </c>
      <c r="CSV23" t="str">
        <f>IFERROR(VLOOKUP(CSV25,YIELDS!$T:$AJ,17,FALSE),"")</f>
        <v/>
      </c>
      <c r="CSW23" t="str">
        <f>IFERROR(VLOOKUP(CSW25,YIELDS!$T:$AJ,17,FALSE),"")</f>
        <v/>
      </c>
      <c r="CSX23" t="str">
        <f>IFERROR(VLOOKUP(CSX25,YIELDS!$T:$AJ,17,FALSE),"")</f>
        <v/>
      </c>
      <c r="CSY23" t="str">
        <f>IFERROR(VLOOKUP(CSY25,YIELDS!$T:$AJ,17,FALSE),"")</f>
        <v/>
      </c>
      <c r="CSZ23" t="str">
        <f>IFERROR(VLOOKUP(CSZ25,YIELDS!$T:$AJ,17,FALSE),"")</f>
        <v/>
      </c>
      <c r="CTA23" t="str">
        <f>IFERROR(VLOOKUP(CTA25,YIELDS!$T:$AJ,17,FALSE),"")</f>
        <v/>
      </c>
      <c r="CTB23" t="str">
        <f>IFERROR(VLOOKUP(CTB25,YIELDS!$T:$AJ,17,FALSE),"")</f>
        <v/>
      </c>
      <c r="CTC23" t="str">
        <f>IFERROR(VLOOKUP(CTC25,YIELDS!$T:$AJ,17,FALSE),"")</f>
        <v/>
      </c>
      <c r="CTD23" t="str">
        <f>IFERROR(VLOOKUP(CTD25,YIELDS!$T:$AJ,17,FALSE),"")</f>
        <v/>
      </c>
      <c r="CTE23" t="str">
        <f>IFERROR(VLOOKUP(CTE25,YIELDS!$T:$AJ,17,FALSE),"")</f>
        <v/>
      </c>
      <c r="CTF23" t="str">
        <f>IFERROR(VLOOKUP(CTF25,YIELDS!$T:$AJ,17,FALSE),"")</f>
        <v/>
      </c>
      <c r="CTG23" t="str">
        <f>IFERROR(VLOOKUP(CTG25,YIELDS!$T:$AJ,17,FALSE),"")</f>
        <v/>
      </c>
      <c r="CTH23" t="str">
        <f>IFERROR(VLOOKUP(CTH25,YIELDS!$T:$AJ,17,FALSE),"")</f>
        <v/>
      </c>
      <c r="CTI23" t="str">
        <f>IFERROR(VLOOKUP(CTI25,YIELDS!$T:$AJ,17,FALSE),"")</f>
        <v/>
      </c>
      <c r="CTJ23" t="str">
        <f>IFERROR(VLOOKUP(CTJ25,YIELDS!$T:$AJ,17,FALSE),"")</f>
        <v/>
      </c>
      <c r="CTK23" t="str">
        <f>IFERROR(VLOOKUP(CTK25,YIELDS!$T:$AJ,17,FALSE),"")</f>
        <v/>
      </c>
      <c r="CTL23" t="str">
        <f>IFERROR(VLOOKUP(CTL25,YIELDS!$T:$AJ,17,FALSE),"")</f>
        <v/>
      </c>
      <c r="CTM23" t="str">
        <f>IFERROR(VLOOKUP(CTM25,YIELDS!$T:$AJ,17,FALSE),"")</f>
        <v/>
      </c>
      <c r="CTN23" t="str">
        <f>IFERROR(VLOOKUP(CTN25,YIELDS!$T:$AJ,17,FALSE),"")</f>
        <v/>
      </c>
      <c r="CTO23" t="str">
        <f>IFERROR(VLOOKUP(CTO25,YIELDS!$T:$AJ,17,FALSE),"")</f>
        <v/>
      </c>
      <c r="CTP23" t="str">
        <f>IFERROR(VLOOKUP(CTP25,YIELDS!$T:$AJ,17,FALSE),"")</f>
        <v/>
      </c>
      <c r="CTQ23" t="str">
        <f>IFERROR(VLOOKUP(CTQ25,YIELDS!$T:$AJ,17,FALSE),"")</f>
        <v/>
      </c>
      <c r="CTR23" t="str">
        <f>IFERROR(VLOOKUP(CTR25,YIELDS!$T:$AJ,17,FALSE),"")</f>
        <v/>
      </c>
      <c r="CTS23" t="str">
        <f>IFERROR(VLOOKUP(CTS25,YIELDS!$T:$AJ,17,FALSE),"")</f>
        <v/>
      </c>
      <c r="CTT23" t="str">
        <f>IFERROR(VLOOKUP(CTT25,YIELDS!$T:$AJ,17,FALSE),"")</f>
        <v/>
      </c>
      <c r="CTU23" t="str">
        <f>IFERROR(VLOOKUP(CTU25,YIELDS!$T:$AJ,17,FALSE),"")</f>
        <v/>
      </c>
      <c r="CTV23" t="str">
        <f>IFERROR(VLOOKUP(CTV25,YIELDS!$T:$AJ,17,FALSE),"")</f>
        <v/>
      </c>
      <c r="CTW23" t="str">
        <f>IFERROR(VLOOKUP(CTW25,YIELDS!$T:$AJ,17,FALSE),"")</f>
        <v/>
      </c>
      <c r="CTX23" t="str">
        <f>IFERROR(VLOOKUP(CTX25,YIELDS!$T:$AJ,17,FALSE),"")</f>
        <v/>
      </c>
      <c r="CTY23" t="str">
        <f>IFERROR(VLOOKUP(CTY25,YIELDS!$T:$AJ,17,FALSE),"")</f>
        <v/>
      </c>
      <c r="CTZ23" t="str">
        <f>IFERROR(VLOOKUP(CTZ25,YIELDS!$T:$AJ,17,FALSE),"")</f>
        <v/>
      </c>
      <c r="CUA23" t="str">
        <f>IFERROR(VLOOKUP(CUA25,YIELDS!$T:$AJ,17,FALSE),"")</f>
        <v/>
      </c>
      <c r="CUB23" t="str">
        <f>IFERROR(VLOOKUP(CUB25,YIELDS!$T:$AJ,17,FALSE),"")</f>
        <v/>
      </c>
      <c r="CUC23" t="str">
        <f>IFERROR(VLOOKUP(CUC25,YIELDS!$T:$AJ,17,FALSE),"")</f>
        <v/>
      </c>
      <c r="CUD23" t="str">
        <f>IFERROR(VLOOKUP(CUD25,YIELDS!$T:$AJ,17,FALSE),"")</f>
        <v/>
      </c>
      <c r="CUE23" t="str">
        <f>IFERROR(VLOOKUP(CUE25,YIELDS!$T:$AJ,17,FALSE),"")</f>
        <v/>
      </c>
      <c r="CUF23" t="str">
        <f>IFERROR(VLOOKUP(CUF25,YIELDS!$T:$AJ,17,FALSE),"")</f>
        <v/>
      </c>
      <c r="CUG23" t="str">
        <f>IFERROR(VLOOKUP(CUG25,YIELDS!$T:$AJ,17,FALSE),"")</f>
        <v/>
      </c>
      <c r="CUH23" t="str">
        <f>IFERROR(VLOOKUP(CUH25,YIELDS!$T:$AJ,17,FALSE),"")</f>
        <v/>
      </c>
      <c r="CUI23" t="str">
        <f>IFERROR(VLOOKUP(CUI25,YIELDS!$T:$AJ,17,FALSE),"")</f>
        <v/>
      </c>
      <c r="CUJ23" t="str">
        <f>IFERROR(VLOOKUP(CUJ25,YIELDS!$T:$AJ,17,FALSE),"")</f>
        <v/>
      </c>
      <c r="CUK23" t="str">
        <f>IFERROR(VLOOKUP(CUK25,YIELDS!$T:$AJ,17,FALSE),"")</f>
        <v/>
      </c>
      <c r="CUL23" t="str">
        <f>IFERROR(VLOOKUP(CUL25,YIELDS!$T:$AJ,17,FALSE),"")</f>
        <v/>
      </c>
      <c r="CUM23" t="str">
        <f>IFERROR(VLOOKUP(CUM25,YIELDS!$T:$AJ,17,FALSE),"")</f>
        <v/>
      </c>
      <c r="CUN23" t="str">
        <f>IFERROR(VLOOKUP(CUN25,YIELDS!$T:$AJ,17,FALSE),"")</f>
        <v/>
      </c>
      <c r="CUO23" t="str">
        <f>IFERROR(VLOOKUP(CUO25,YIELDS!$T:$AJ,17,FALSE),"")</f>
        <v/>
      </c>
      <c r="CUP23" t="str">
        <f>IFERROR(VLOOKUP(CUP25,YIELDS!$T:$AJ,17,FALSE),"")</f>
        <v/>
      </c>
      <c r="CUQ23" t="str">
        <f>IFERROR(VLOOKUP(CUQ25,YIELDS!$T:$AJ,17,FALSE),"")</f>
        <v/>
      </c>
      <c r="CUR23" t="str">
        <f>IFERROR(VLOOKUP(CUR25,YIELDS!$T:$AJ,17,FALSE),"")</f>
        <v/>
      </c>
      <c r="CUS23" t="str">
        <f>IFERROR(VLOOKUP(CUS25,YIELDS!$T:$AJ,17,FALSE),"")</f>
        <v/>
      </c>
      <c r="CUT23" t="str">
        <f>IFERROR(VLOOKUP(CUT25,YIELDS!$T:$AJ,17,FALSE),"")</f>
        <v/>
      </c>
      <c r="CUU23" t="str">
        <f>IFERROR(VLOOKUP(CUU25,YIELDS!$T:$AJ,17,FALSE),"")</f>
        <v/>
      </c>
      <c r="CUV23" t="str">
        <f>IFERROR(VLOOKUP(CUV25,YIELDS!$T:$AJ,17,FALSE),"")</f>
        <v/>
      </c>
      <c r="CUW23" t="str">
        <f>IFERROR(VLOOKUP(CUW25,YIELDS!$T:$AJ,17,FALSE),"")</f>
        <v/>
      </c>
      <c r="CUX23" t="str">
        <f>IFERROR(VLOOKUP(CUX25,YIELDS!$T:$AJ,17,FALSE),"")</f>
        <v/>
      </c>
      <c r="CUY23" t="str">
        <f>IFERROR(VLOOKUP(CUY25,YIELDS!$T:$AJ,17,FALSE),"")</f>
        <v/>
      </c>
      <c r="CUZ23" t="str">
        <f>IFERROR(VLOOKUP(CUZ25,YIELDS!$T:$AJ,17,FALSE),"")</f>
        <v/>
      </c>
      <c r="CVA23" t="str">
        <f>IFERROR(VLOOKUP(CVA25,YIELDS!$T:$AJ,17,FALSE),"")</f>
        <v/>
      </c>
      <c r="CVB23" t="str">
        <f>IFERROR(VLOOKUP(CVB25,YIELDS!$T:$AJ,17,FALSE),"")</f>
        <v/>
      </c>
      <c r="CVC23" t="str">
        <f>IFERROR(VLOOKUP(CVC25,YIELDS!$T:$AJ,17,FALSE),"")</f>
        <v/>
      </c>
      <c r="CVD23" t="str">
        <f>IFERROR(VLOOKUP(CVD25,YIELDS!$T:$AJ,17,FALSE),"")</f>
        <v/>
      </c>
      <c r="CVE23" t="str">
        <f>IFERROR(VLOOKUP(CVE25,YIELDS!$T:$AJ,17,FALSE),"")</f>
        <v/>
      </c>
      <c r="CVF23" t="str">
        <f>IFERROR(VLOOKUP(CVF25,YIELDS!$T:$AJ,17,FALSE),"")</f>
        <v/>
      </c>
      <c r="CVG23" t="str">
        <f>IFERROR(VLOOKUP(CVG25,YIELDS!$T:$AJ,17,FALSE),"")</f>
        <v/>
      </c>
      <c r="CVH23" t="str">
        <f>IFERROR(VLOOKUP(CVH25,YIELDS!$T:$AJ,17,FALSE),"")</f>
        <v/>
      </c>
      <c r="CVI23" t="str">
        <f>IFERROR(VLOOKUP(CVI25,YIELDS!$T:$AJ,17,FALSE),"")</f>
        <v/>
      </c>
      <c r="CVJ23" t="str">
        <f>IFERROR(VLOOKUP(CVJ25,YIELDS!$T:$AJ,17,FALSE),"")</f>
        <v/>
      </c>
      <c r="CVK23" t="str">
        <f>IFERROR(VLOOKUP(CVK25,YIELDS!$T:$AJ,17,FALSE),"")</f>
        <v/>
      </c>
      <c r="CVL23" t="str">
        <f>IFERROR(VLOOKUP(CVL25,YIELDS!$T:$AJ,17,FALSE),"")</f>
        <v/>
      </c>
      <c r="CVM23" t="str">
        <f>IFERROR(VLOOKUP(CVM25,YIELDS!$T:$AJ,17,FALSE),"")</f>
        <v/>
      </c>
      <c r="CVN23" t="str">
        <f>IFERROR(VLOOKUP(CVN25,YIELDS!$T:$AJ,17,FALSE),"")</f>
        <v/>
      </c>
      <c r="CVO23" t="str">
        <f>IFERROR(VLOOKUP(CVO25,YIELDS!$T:$AJ,17,FALSE),"")</f>
        <v/>
      </c>
      <c r="CVP23" t="str">
        <f>IFERROR(VLOOKUP(CVP25,YIELDS!$T:$AJ,17,FALSE),"")</f>
        <v/>
      </c>
      <c r="CVQ23" t="str">
        <f>IFERROR(VLOOKUP(CVQ25,YIELDS!$T:$AJ,17,FALSE),"")</f>
        <v/>
      </c>
      <c r="CVR23" t="str">
        <f>IFERROR(VLOOKUP(CVR25,YIELDS!$T:$AJ,17,FALSE),"")</f>
        <v/>
      </c>
      <c r="CVS23" t="str">
        <f>IFERROR(VLOOKUP(CVS25,YIELDS!$T:$AJ,17,FALSE),"")</f>
        <v/>
      </c>
      <c r="CVT23" t="str">
        <f>IFERROR(VLOOKUP(CVT25,YIELDS!$T:$AJ,17,FALSE),"")</f>
        <v/>
      </c>
      <c r="CVU23" t="str">
        <f>IFERROR(VLOOKUP(CVU25,YIELDS!$T:$AJ,17,FALSE),"")</f>
        <v/>
      </c>
      <c r="CVV23" t="str">
        <f>IFERROR(VLOOKUP(CVV25,YIELDS!$T:$AJ,17,FALSE),"")</f>
        <v/>
      </c>
      <c r="CVW23" t="str">
        <f>IFERROR(VLOOKUP(CVW25,YIELDS!$T:$AJ,17,FALSE),"")</f>
        <v/>
      </c>
      <c r="CVX23" t="str">
        <f>IFERROR(VLOOKUP(CVX25,YIELDS!$T:$AJ,17,FALSE),"")</f>
        <v/>
      </c>
      <c r="CVY23" t="str">
        <f>IFERROR(VLOOKUP(CVY25,YIELDS!$T:$AJ,17,FALSE),"")</f>
        <v/>
      </c>
      <c r="CVZ23" t="str">
        <f>IFERROR(VLOOKUP(CVZ25,YIELDS!$T:$AJ,17,FALSE),"")</f>
        <v/>
      </c>
      <c r="CWA23" t="str">
        <f>IFERROR(VLOOKUP(CWA25,YIELDS!$T:$AJ,17,FALSE),"")</f>
        <v/>
      </c>
      <c r="CWB23" t="str">
        <f>IFERROR(VLOOKUP(CWB25,YIELDS!$T:$AJ,17,FALSE),"")</f>
        <v/>
      </c>
      <c r="CWC23" t="str">
        <f>IFERROR(VLOOKUP(CWC25,YIELDS!$T:$AJ,17,FALSE),"")</f>
        <v/>
      </c>
      <c r="CWD23" t="str">
        <f>IFERROR(VLOOKUP(CWD25,YIELDS!$T:$AJ,17,FALSE),"")</f>
        <v/>
      </c>
      <c r="CWE23" t="str">
        <f>IFERROR(VLOOKUP(CWE25,YIELDS!$T:$AJ,17,FALSE),"")</f>
        <v/>
      </c>
      <c r="CWF23" t="str">
        <f>IFERROR(VLOOKUP(CWF25,YIELDS!$T:$AJ,17,FALSE),"")</f>
        <v/>
      </c>
      <c r="CWG23" t="str">
        <f>IFERROR(VLOOKUP(CWG25,YIELDS!$T:$AJ,17,FALSE),"")</f>
        <v/>
      </c>
      <c r="CWH23" t="str">
        <f>IFERROR(VLOOKUP(CWH25,YIELDS!$T:$AJ,17,FALSE),"")</f>
        <v/>
      </c>
      <c r="CWI23" t="str">
        <f>IFERROR(VLOOKUP(CWI25,YIELDS!$T:$AJ,17,FALSE),"")</f>
        <v/>
      </c>
      <c r="CWJ23" t="str">
        <f>IFERROR(VLOOKUP(CWJ25,YIELDS!$T:$AJ,17,FALSE),"")</f>
        <v/>
      </c>
      <c r="CWK23" t="str">
        <f>IFERROR(VLOOKUP(CWK25,YIELDS!$T:$AJ,17,FALSE),"")</f>
        <v/>
      </c>
      <c r="CWL23" t="str">
        <f>IFERROR(VLOOKUP(CWL25,YIELDS!$T:$AJ,17,FALSE),"")</f>
        <v/>
      </c>
      <c r="CWM23" t="str">
        <f>IFERROR(VLOOKUP(CWM25,YIELDS!$T:$AJ,17,FALSE),"")</f>
        <v/>
      </c>
      <c r="CWN23" t="str">
        <f>IFERROR(VLOOKUP(CWN25,YIELDS!$T:$AJ,17,FALSE),"")</f>
        <v/>
      </c>
      <c r="CWO23" t="str">
        <f>IFERROR(VLOOKUP(CWO25,YIELDS!$T:$AJ,17,FALSE),"")</f>
        <v/>
      </c>
      <c r="CWP23" t="str">
        <f>IFERROR(VLOOKUP(CWP25,YIELDS!$T:$AJ,17,FALSE),"")</f>
        <v/>
      </c>
      <c r="CWQ23" t="str">
        <f>IFERROR(VLOOKUP(CWQ25,YIELDS!$T:$AJ,17,FALSE),"")</f>
        <v/>
      </c>
      <c r="CWR23" t="str">
        <f>IFERROR(VLOOKUP(CWR25,YIELDS!$T:$AJ,17,FALSE),"")</f>
        <v/>
      </c>
      <c r="CWS23" t="str">
        <f>IFERROR(VLOOKUP(CWS25,YIELDS!$T:$AJ,17,FALSE),"")</f>
        <v/>
      </c>
      <c r="CWT23" t="str">
        <f>IFERROR(VLOOKUP(CWT25,YIELDS!$T:$AJ,17,FALSE),"")</f>
        <v/>
      </c>
      <c r="CWU23" t="str">
        <f>IFERROR(VLOOKUP(CWU25,YIELDS!$T:$AJ,17,FALSE),"")</f>
        <v/>
      </c>
      <c r="CWV23" t="str">
        <f>IFERROR(VLOOKUP(CWV25,YIELDS!$T:$AJ,17,FALSE),"")</f>
        <v/>
      </c>
      <c r="CWW23" t="str">
        <f>IFERROR(VLOOKUP(CWW25,YIELDS!$T:$AJ,17,FALSE),"")</f>
        <v/>
      </c>
      <c r="CWX23" t="str">
        <f>IFERROR(VLOOKUP(CWX25,YIELDS!$T:$AJ,17,FALSE),"")</f>
        <v/>
      </c>
      <c r="CWY23" t="str">
        <f>IFERROR(VLOOKUP(CWY25,YIELDS!$T:$AJ,17,FALSE),"")</f>
        <v/>
      </c>
      <c r="CWZ23" t="str">
        <f>IFERROR(VLOOKUP(CWZ25,YIELDS!$T:$AJ,17,FALSE),"")</f>
        <v/>
      </c>
      <c r="CXA23" t="str">
        <f>IFERROR(VLOOKUP(CXA25,YIELDS!$T:$AJ,17,FALSE),"")</f>
        <v/>
      </c>
      <c r="CXB23" t="str">
        <f>IFERROR(VLOOKUP(CXB25,YIELDS!$T:$AJ,17,FALSE),"")</f>
        <v/>
      </c>
      <c r="CXC23" t="str">
        <f>IFERROR(VLOOKUP(CXC25,YIELDS!$T:$AJ,17,FALSE),"")</f>
        <v/>
      </c>
      <c r="CXD23" t="str">
        <f>IFERROR(VLOOKUP(CXD25,YIELDS!$T:$AJ,17,FALSE),"")</f>
        <v/>
      </c>
      <c r="CXE23" t="str">
        <f>IFERROR(VLOOKUP(CXE25,YIELDS!$T:$AJ,17,FALSE),"")</f>
        <v/>
      </c>
      <c r="CXF23" t="str">
        <f>IFERROR(VLOOKUP(CXF25,YIELDS!$T:$AJ,17,FALSE),"")</f>
        <v/>
      </c>
      <c r="CXG23" t="str">
        <f>IFERROR(VLOOKUP(CXG25,YIELDS!$T:$AJ,17,FALSE),"")</f>
        <v/>
      </c>
      <c r="CXH23" t="str">
        <f>IFERROR(VLOOKUP(CXH25,YIELDS!$T:$AJ,17,FALSE),"")</f>
        <v/>
      </c>
      <c r="CXI23" t="str">
        <f>IFERROR(VLOOKUP(CXI25,YIELDS!$T:$AJ,17,FALSE),"")</f>
        <v/>
      </c>
      <c r="CXJ23" t="str">
        <f>IFERROR(VLOOKUP(CXJ25,YIELDS!$T:$AJ,17,FALSE),"")</f>
        <v/>
      </c>
      <c r="CXK23" t="str">
        <f>IFERROR(VLOOKUP(CXK25,YIELDS!$T:$AJ,17,FALSE),"")</f>
        <v/>
      </c>
      <c r="CXL23" t="str">
        <f>IFERROR(VLOOKUP(CXL25,YIELDS!$T:$AJ,17,FALSE),"")</f>
        <v/>
      </c>
      <c r="CXM23" t="str">
        <f>IFERROR(VLOOKUP(CXM25,YIELDS!$T:$AJ,17,FALSE),"")</f>
        <v/>
      </c>
      <c r="CXN23" t="str">
        <f>IFERROR(VLOOKUP(CXN25,YIELDS!$T:$AJ,17,FALSE),"")</f>
        <v/>
      </c>
      <c r="CXO23" t="str">
        <f>IFERROR(VLOOKUP(CXO25,YIELDS!$T:$AJ,17,FALSE),"")</f>
        <v/>
      </c>
      <c r="CXP23" t="str">
        <f>IFERROR(VLOOKUP(CXP25,YIELDS!$T:$AJ,17,FALSE),"")</f>
        <v/>
      </c>
      <c r="CXQ23" t="str">
        <f>IFERROR(VLOOKUP(CXQ25,YIELDS!$T:$AJ,17,FALSE),"")</f>
        <v/>
      </c>
      <c r="CXR23" t="str">
        <f>IFERROR(VLOOKUP(CXR25,YIELDS!$T:$AJ,17,FALSE),"")</f>
        <v/>
      </c>
      <c r="CXS23" t="str">
        <f>IFERROR(VLOOKUP(CXS25,YIELDS!$T:$AJ,17,FALSE),"")</f>
        <v/>
      </c>
      <c r="CXT23" t="str">
        <f>IFERROR(VLOOKUP(CXT25,YIELDS!$T:$AJ,17,FALSE),"")</f>
        <v/>
      </c>
      <c r="CXU23" t="str">
        <f>IFERROR(VLOOKUP(CXU25,YIELDS!$T:$AJ,17,FALSE),"")</f>
        <v/>
      </c>
      <c r="CXV23" t="str">
        <f>IFERROR(VLOOKUP(CXV25,YIELDS!$T:$AJ,17,FALSE),"")</f>
        <v/>
      </c>
      <c r="CXW23" t="str">
        <f>IFERROR(VLOOKUP(CXW25,YIELDS!$T:$AJ,17,FALSE),"")</f>
        <v/>
      </c>
      <c r="CXX23" t="str">
        <f>IFERROR(VLOOKUP(CXX25,YIELDS!$T:$AJ,17,FALSE),"")</f>
        <v/>
      </c>
      <c r="CXY23" t="str">
        <f>IFERROR(VLOOKUP(CXY25,YIELDS!$T:$AJ,17,FALSE),"")</f>
        <v/>
      </c>
      <c r="CXZ23" t="str">
        <f>IFERROR(VLOOKUP(CXZ25,YIELDS!$T:$AJ,17,FALSE),"")</f>
        <v/>
      </c>
      <c r="CYA23" t="str">
        <f>IFERROR(VLOOKUP(CYA25,YIELDS!$T:$AJ,17,FALSE),"")</f>
        <v/>
      </c>
      <c r="CYB23" t="str">
        <f>IFERROR(VLOOKUP(CYB25,YIELDS!$T:$AJ,17,FALSE),"")</f>
        <v/>
      </c>
      <c r="CYC23" t="str">
        <f>IFERROR(VLOOKUP(CYC25,YIELDS!$T:$AJ,17,FALSE),"")</f>
        <v/>
      </c>
      <c r="CYD23" t="str">
        <f>IFERROR(VLOOKUP(CYD25,YIELDS!$T:$AJ,17,FALSE),"")</f>
        <v/>
      </c>
      <c r="CYE23" t="str">
        <f>IFERROR(VLOOKUP(CYE25,YIELDS!$T:$AJ,17,FALSE),"")</f>
        <v/>
      </c>
      <c r="CYF23" t="str">
        <f>IFERROR(VLOOKUP(CYF25,YIELDS!$T:$AJ,17,FALSE),"")</f>
        <v/>
      </c>
      <c r="CYG23" t="str">
        <f>IFERROR(VLOOKUP(CYG25,YIELDS!$T:$AJ,17,FALSE),"")</f>
        <v/>
      </c>
      <c r="CYH23" t="str">
        <f>IFERROR(VLOOKUP(CYH25,YIELDS!$T:$AJ,17,FALSE),"")</f>
        <v/>
      </c>
      <c r="CYI23" t="str">
        <f>IFERROR(VLOOKUP(CYI25,YIELDS!$T:$AJ,17,FALSE),"")</f>
        <v/>
      </c>
      <c r="CYJ23" t="str">
        <f>IFERROR(VLOOKUP(CYJ25,YIELDS!$T:$AJ,17,FALSE),"")</f>
        <v/>
      </c>
      <c r="CYK23" t="str">
        <f>IFERROR(VLOOKUP(CYK25,YIELDS!$T:$AJ,17,FALSE),"")</f>
        <v/>
      </c>
      <c r="CYL23" t="str">
        <f>IFERROR(VLOOKUP(CYL25,YIELDS!$T:$AJ,17,FALSE),"")</f>
        <v/>
      </c>
      <c r="CYM23" t="str">
        <f>IFERROR(VLOOKUP(CYM25,YIELDS!$T:$AJ,17,FALSE),"")</f>
        <v/>
      </c>
      <c r="CYN23" t="str">
        <f>IFERROR(VLOOKUP(CYN25,YIELDS!$T:$AJ,17,FALSE),"")</f>
        <v/>
      </c>
      <c r="CYO23" t="str">
        <f>IFERROR(VLOOKUP(CYO25,YIELDS!$T:$AJ,17,FALSE),"")</f>
        <v/>
      </c>
      <c r="CYP23" t="str">
        <f>IFERROR(VLOOKUP(CYP25,YIELDS!$T:$AJ,17,FALSE),"")</f>
        <v/>
      </c>
      <c r="CYQ23" t="str">
        <f>IFERROR(VLOOKUP(CYQ25,YIELDS!$T:$AJ,17,FALSE),"")</f>
        <v/>
      </c>
      <c r="CYR23" t="str">
        <f>IFERROR(VLOOKUP(CYR25,YIELDS!$T:$AJ,17,FALSE),"")</f>
        <v/>
      </c>
      <c r="CYS23" t="str">
        <f>IFERROR(VLOOKUP(CYS25,YIELDS!$T:$AJ,17,FALSE),"")</f>
        <v/>
      </c>
      <c r="CYT23" t="str">
        <f>IFERROR(VLOOKUP(CYT25,YIELDS!$T:$AJ,17,FALSE),"")</f>
        <v/>
      </c>
      <c r="CYU23" t="str">
        <f>IFERROR(VLOOKUP(CYU25,YIELDS!$T:$AJ,17,FALSE),"")</f>
        <v/>
      </c>
      <c r="CYV23" t="str">
        <f>IFERROR(VLOOKUP(CYV25,YIELDS!$T:$AJ,17,FALSE),"")</f>
        <v/>
      </c>
      <c r="CYW23" t="str">
        <f>IFERROR(VLOOKUP(CYW25,YIELDS!$T:$AJ,17,FALSE),"")</f>
        <v/>
      </c>
      <c r="CYX23" t="str">
        <f>IFERROR(VLOOKUP(CYX25,YIELDS!$T:$AJ,17,FALSE),"")</f>
        <v/>
      </c>
      <c r="CYY23" t="str">
        <f>IFERROR(VLOOKUP(CYY25,YIELDS!$T:$AJ,17,FALSE),"")</f>
        <v/>
      </c>
      <c r="CYZ23" t="str">
        <f>IFERROR(VLOOKUP(CYZ25,YIELDS!$T:$AJ,17,FALSE),"")</f>
        <v/>
      </c>
      <c r="CZA23" t="str">
        <f>IFERROR(VLOOKUP(CZA25,YIELDS!$T:$AJ,17,FALSE),"")</f>
        <v/>
      </c>
      <c r="CZB23" t="str">
        <f>IFERROR(VLOOKUP(CZB25,YIELDS!$T:$AJ,17,FALSE),"")</f>
        <v/>
      </c>
      <c r="CZC23" t="str">
        <f>IFERROR(VLOOKUP(CZC25,YIELDS!$T:$AJ,17,FALSE),"")</f>
        <v/>
      </c>
      <c r="CZD23" t="str">
        <f>IFERROR(VLOOKUP(CZD25,YIELDS!$T:$AJ,17,FALSE),"")</f>
        <v/>
      </c>
      <c r="CZE23" t="str">
        <f>IFERROR(VLOOKUP(CZE25,YIELDS!$T:$AJ,17,FALSE),"")</f>
        <v/>
      </c>
      <c r="CZF23" t="str">
        <f>IFERROR(VLOOKUP(CZF25,YIELDS!$T:$AJ,17,FALSE),"")</f>
        <v/>
      </c>
      <c r="CZG23" t="str">
        <f>IFERROR(VLOOKUP(CZG25,YIELDS!$T:$AJ,17,FALSE),"")</f>
        <v/>
      </c>
      <c r="CZH23" t="str">
        <f>IFERROR(VLOOKUP(CZH25,YIELDS!$T:$AJ,17,FALSE),"")</f>
        <v/>
      </c>
      <c r="CZI23" t="str">
        <f>IFERROR(VLOOKUP(CZI25,YIELDS!$T:$AJ,17,FALSE),"")</f>
        <v/>
      </c>
      <c r="CZJ23" t="str">
        <f>IFERROR(VLOOKUP(CZJ25,YIELDS!$T:$AJ,17,FALSE),"")</f>
        <v/>
      </c>
      <c r="CZK23" t="str">
        <f>IFERROR(VLOOKUP(CZK25,YIELDS!$T:$AJ,17,FALSE),"")</f>
        <v/>
      </c>
      <c r="CZL23" t="str">
        <f>IFERROR(VLOOKUP(CZL25,YIELDS!$T:$AJ,17,FALSE),"")</f>
        <v/>
      </c>
      <c r="CZM23" t="str">
        <f>IFERROR(VLOOKUP(CZM25,YIELDS!$T:$AJ,17,FALSE),"")</f>
        <v/>
      </c>
      <c r="CZN23" t="str">
        <f>IFERROR(VLOOKUP(CZN25,YIELDS!$T:$AJ,17,FALSE),"")</f>
        <v/>
      </c>
      <c r="CZO23" t="str">
        <f>IFERROR(VLOOKUP(CZO25,YIELDS!$T:$AJ,17,FALSE),"")</f>
        <v/>
      </c>
      <c r="CZP23" t="str">
        <f>IFERROR(VLOOKUP(CZP25,YIELDS!$T:$AJ,17,FALSE),"")</f>
        <v/>
      </c>
      <c r="CZQ23" t="str">
        <f>IFERROR(VLOOKUP(CZQ25,YIELDS!$T:$AJ,17,FALSE),"")</f>
        <v/>
      </c>
      <c r="CZR23" t="str">
        <f>IFERROR(VLOOKUP(CZR25,YIELDS!$T:$AJ,17,FALSE),"")</f>
        <v/>
      </c>
      <c r="CZS23" t="str">
        <f>IFERROR(VLOOKUP(CZS25,YIELDS!$T:$AJ,17,FALSE),"")</f>
        <v/>
      </c>
      <c r="CZT23" t="str">
        <f>IFERROR(VLOOKUP(CZT25,YIELDS!$T:$AJ,17,FALSE),"")</f>
        <v/>
      </c>
      <c r="CZU23" t="str">
        <f>IFERROR(VLOOKUP(CZU25,YIELDS!$T:$AJ,17,FALSE),"")</f>
        <v/>
      </c>
      <c r="CZV23" t="str">
        <f>IFERROR(VLOOKUP(CZV25,YIELDS!$T:$AJ,17,FALSE),"")</f>
        <v/>
      </c>
      <c r="CZW23" t="str">
        <f>IFERROR(VLOOKUP(CZW25,YIELDS!$T:$AJ,17,FALSE),"")</f>
        <v/>
      </c>
      <c r="CZX23" t="str">
        <f>IFERROR(VLOOKUP(CZX25,YIELDS!$T:$AJ,17,FALSE),"")</f>
        <v/>
      </c>
      <c r="CZY23" t="str">
        <f>IFERROR(VLOOKUP(CZY25,YIELDS!$T:$AJ,17,FALSE),"")</f>
        <v/>
      </c>
      <c r="CZZ23" t="str">
        <f>IFERROR(VLOOKUP(CZZ25,YIELDS!$T:$AJ,17,FALSE),"")</f>
        <v/>
      </c>
      <c r="DAA23" t="str">
        <f>IFERROR(VLOOKUP(DAA25,YIELDS!$T:$AJ,17,FALSE),"")</f>
        <v/>
      </c>
      <c r="DAB23" t="str">
        <f>IFERROR(VLOOKUP(DAB25,YIELDS!$T:$AJ,17,FALSE),"")</f>
        <v/>
      </c>
      <c r="DAC23" t="str">
        <f>IFERROR(VLOOKUP(DAC25,YIELDS!$T:$AJ,17,FALSE),"")</f>
        <v/>
      </c>
      <c r="DAD23" t="str">
        <f>IFERROR(VLOOKUP(DAD25,YIELDS!$T:$AJ,17,FALSE),"")</f>
        <v/>
      </c>
      <c r="DAE23" t="str">
        <f>IFERROR(VLOOKUP(DAE25,YIELDS!$T:$AJ,17,FALSE),"")</f>
        <v/>
      </c>
      <c r="DAF23" t="str">
        <f>IFERROR(VLOOKUP(DAF25,YIELDS!$T:$AJ,17,FALSE),"")</f>
        <v/>
      </c>
      <c r="DAG23" t="str">
        <f>IFERROR(VLOOKUP(DAG25,YIELDS!$T:$AJ,17,FALSE),"")</f>
        <v/>
      </c>
      <c r="DAH23" t="str">
        <f>IFERROR(VLOOKUP(DAH25,YIELDS!$T:$AJ,17,FALSE),"")</f>
        <v/>
      </c>
      <c r="DAI23" t="str">
        <f>IFERROR(VLOOKUP(DAI25,YIELDS!$T:$AJ,17,FALSE),"")</f>
        <v/>
      </c>
      <c r="DAJ23" t="str">
        <f>IFERROR(VLOOKUP(DAJ25,YIELDS!$T:$AJ,17,FALSE),"")</f>
        <v/>
      </c>
      <c r="DAK23" t="str">
        <f>IFERROR(VLOOKUP(DAK25,YIELDS!$T:$AJ,17,FALSE),"")</f>
        <v/>
      </c>
      <c r="DAL23" t="str">
        <f>IFERROR(VLOOKUP(DAL25,YIELDS!$T:$AJ,17,FALSE),"")</f>
        <v/>
      </c>
      <c r="DAM23" t="str">
        <f>IFERROR(VLOOKUP(DAM25,YIELDS!$T:$AJ,17,FALSE),"")</f>
        <v/>
      </c>
      <c r="DAN23" t="str">
        <f>IFERROR(VLOOKUP(DAN25,YIELDS!$T:$AJ,17,FALSE),"")</f>
        <v/>
      </c>
      <c r="DAO23" t="str">
        <f>IFERROR(VLOOKUP(DAO25,YIELDS!$T:$AJ,17,FALSE),"")</f>
        <v/>
      </c>
      <c r="DAP23" t="str">
        <f>IFERROR(VLOOKUP(DAP25,YIELDS!$T:$AJ,17,FALSE),"")</f>
        <v/>
      </c>
      <c r="DAQ23" t="str">
        <f>IFERROR(VLOOKUP(DAQ25,YIELDS!$T:$AJ,17,FALSE),"")</f>
        <v/>
      </c>
      <c r="DAR23" t="str">
        <f>IFERROR(VLOOKUP(DAR25,YIELDS!$T:$AJ,17,FALSE),"")</f>
        <v/>
      </c>
      <c r="DAS23" t="str">
        <f>IFERROR(VLOOKUP(DAS25,YIELDS!$T:$AJ,17,FALSE),"")</f>
        <v/>
      </c>
      <c r="DAT23" t="str">
        <f>IFERROR(VLOOKUP(DAT25,YIELDS!$T:$AJ,17,FALSE),"")</f>
        <v/>
      </c>
      <c r="DAU23" t="str">
        <f>IFERROR(VLOOKUP(DAU25,YIELDS!$T:$AJ,17,FALSE),"")</f>
        <v/>
      </c>
      <c r="DAV23" t="str">
        <f>IFERROR(VLOOKUP(DAV25,YIELDS!$T:$AJ,17,FALSE),"")</f>
        <v/>
      </c>
      <c r="DAW23" t="str">
        <f>IFERROR(VLOOKUP(DAW25,YIELDS!$T:$AJ,17,FALSE),"")</f>
        <v/>
      </c>
      <c r="DAX23" t="str">
        <f>IFERROR(VLOOKUP(DAX25,YIELDS!$T:$AJ,17,FALSE),"")</f>
        <v/>
      </c>
      <c r="DAY23" t="str">
        <f>IFERROR(VLOOKUP(DAY25,YIELDS!$T:$AJ,17,FALSE),"")</f>
        <v/>
      </c>
      <c r="DAZ23" t="str">
        <f>IFERROR(VLOOKUP(DAZ25,YIELDS!$T:$AJ,17,FALSE),"")</f>
        <v/>
      </c>
      <c r="DBA23" t="str">
        <f>IFERROR(VLOOKUP(DBA25,YIELDS!$T:$AJ,17,FALSE),"")</f>
        <v/>
      </c>
      <c r="DBB23" t="str">
        <f>IFERROR(VLOOKUP(DBB25,YIELDS!$T:$AJ,17,FALSE),"")</f>
        <v/>
      </c>
      <c r="DBC23" t="str">
        <f>IFERROR(VLOOKUP(DBC25,YIELDS!$T:$AJ,17,FALSE),"")</f>
        <v/>
      </c>
      <c r="DBD23" t="str">
        <f>IFERROR(VLOOKUP(DBD25,YIELDS!$T:$AJ,17,FALSE),"")</f>
        <v/>
      </c>
      <c r="DBE23" t="str">
        <f>IFERROR(VLOOKUP(DBE25,YIELDS!$T:$AJ,17,FALSE),"")</f>
        <v/>
      </c>
      <c r="DBF23" t="str">
        <f>IFERROR(VLOOKUP(DBF25,YIELDS!$T:$AJ,17,FALSE),"")</f>
        <v/>
      </c>
      <c r="DBG23" t="str">
        <f>IFERROR(VLOOKUP(DBG25,YIELDS!$T:$AJ,17,FALSE),"")</f>
        <v/>
      </c>
      <c r="DBH23" t="str">
        <f>IFERROR(VLOOKUP(DBH25,YIELDS!$T:$AJ,17,FALSE),"")</f>
        <v/>
      </c>
      <c r="DBI23" t="str">
        <f>IFERROR(VLOOKUP(DBI25,YIELDS!$T:$AJ,17,FALSE),"")</f>
        <v/>
      </c>
      <c r="DBJ23" t="str">
        <f>IFERROR(VLOOKUP(DBJ25,YIELDS!$T:$AJ,17,FALSE),"")</f>
        <v/>
      </c>
      <c r="DBK23" t="str">
        <f>IFERROR(VLOOKUP(DBK25,YIELDS!$T:$AJ,17,FALSE),"")</f>
        <v/>
      </c>
      <c r="DBL23" t="str">
        <f>IFERROR(VLOOKUP(DBL25,YIELDS!$T:$AJ,17,FALSE),"")</f>
        <v/>
      </c>
      <c r="DBM23" t="str">
        <f>IFERROR(VLOOKUP(DBM25,YIELDS!$T:$AJ,17,FALSE),"")</f>
        <v/>
      </c>
      <c r="DBN23" t="str">
        <f>IFERROR(VLOOKUP(DBN25,YIELDS!$T:$AJ,17,FALSE),"")</f>
        <v/>
      </c>
      <c r="DBO23" t="str">
        <f>IFERROR(VLOOKUP(DBO25,YIELDS!$T:$AJ,17,FALSE),"")</f>
        <v/>
      </c>
      <c r="DBP23" t="str">
        <f>IFERROR(VLOOKUP(DBP25,YIELDS!$T:$AJ,17,FALSE),"")</f>
        <v/>
      </c>
      <c r="DBQ23" t="str">
        <f>IFERROR(VLOOKUP(DBQ25,YIELDS!$T:$AJ,17,FALSE),"")</f>
        <v/>
      </c>
      <c r="DBR23" t="str">
        <f>IFERROR(VLOOKUP(DBR25,YIELDS!$T:$AJ,17,FALSE),"")</f>
        <v/>
      </c>
      <c r="DBS23" t="str">
        <f>IFERROR(VLOOKUP(DBS25,YIELDS!$T:$AJ,17,FALSE),"")</f>
        <v/>
      </c>
      <c r="DBT23" t="str">
        <f>IFERROR(VLOOKUP(DBT25,YIELDS!$T:$AJ,17,FALSE),"")</f>
        <v/>
      </c>
      <c r="DBU23" t="str">
        <f>IFERROR(VLOOKUP(DBU25,YIELDS!$T:$AJ,17,FALSE),"")</f>
        <v/>
      </c>
      <c r="DBV23" t="str">
        <f>IFERROR(VLOOKUP(DBV25,YIELDS!$T:$AJ,17,FALSE),"")</f>
        <v/>
      </c>
      <c r="DBW23" t="str">
        <f>IFERROR(VLOOKUP(DBW25,YIELDS!$T:$AJ,17,FALSE),"")</f>
        <v/>
      </c>
      <c r="DBX23" t="str">
        <f>IFERROR(VLOOKUP(DBX25,YIELDS!$T:$AJ,17,FALSE),"")</f>
        <v/>
      </c>
      <c r="DBY23" t="str">
        <f>IFERROR(VLOOKUP(DBY25,YIELDS!$T:$AJ,17,FALSE),"")</f>
        <v/>
      </c>
      <c r="DBZ23" t="str">
        <f>IFERROR(VLOOKUP(DBZ25,YIELDS!$T:$AJ,17,FALSE),"")</f>
        <v/>
      </c>
      <c r="DCA23" t="str">
        <f>IFERROR(VLOOKUP(DCA25,YIELDS!$T:$AJ,17,FALSE),"")</f>
        <v/>
      </c>
      <c r="DCB23" t="str">
        <f>IFERROR(VLOOKUP(DCB25,YIELDS!$T:$AJ,17,FALSE),"")</f>
        <v/>
      </c>
      <c r="DCC23" t="str">
        <f>IFERROR(VLOOKUP(DCC25,YIELDS!$T:$AJ,17,FALSE),"")</f>
        <v/>
      </c>
      <c r="DCD23" t="str">
        <f>IFERROR(VLOOKUP(DCD25,YIELDS!$T:$AJ,17,FALSE),"")</f>
        <v/>
      </c>
      <c r="DCE23" t="str">
        <f>IFERROR(VLOOKUP(DCE25,YIELDS!$T:$AJ,17,FALSE),"")</f>
        <v/>
      </c>
      <c r="DCF23" t="str">
        <f>IFERROR(VLOOKUP(DCF25,YIELDS!$T:$AJ,17,FALSE),"")</f>
        <v/>
      </c>
      <c r="DCG23" t="str">
        <f>IFERROR(VLOOKUP(DCG25,YIELDS!$T:$AJ,17,FALSE),"")</f>
        <v/>
      </c>
      <c r="DCH23" t="str">
        <f>IFERROR(VLOOKUP(DCH25,YIELDS!$T:$AJ,17,FALSE),"")</f>
        <v/>
      </c>
      <c r="DCI23" t="str">
        <f>IFERROR(VLOOKUP(DCI25,YIELDS!$T:$AJ,17,FALSE),"")</f>
        <v/>
      </c>
      <c r="DCJ23" t="str">
        <f>IFERROR(VLOOKUP(DCJ25,YIELDS!$T:$AJ,17,FALSE),"")</f>
        <v/>
      </c>
      <c r="DCK23" t="str">
        <f>IFERROR(VLOOKUP(DCK25,YIELDS!$T:$AJ,17,FALSE),"")</f>
        <v/>
      </c>
      <c r="DCL23" t="str">
        <f>IFERROR(VLOOKUP(DCL25,YIELDS!$T:$AJ,17,FALSE),"")</f>
        <v/>
      </c>
      <c r="DCM23" t="str">
        <f>IFERROR(VLOOKUP(DCM25,YIELDS!$T:$AJ,17,FALSE),"")</f>
        <v/>
      </c>
      <c r="DCN23" t="str">
        <f>IFERROR(VLOOKUP(DCN25,YIELDS!$T:$AJ,17,FALSE),"")</f>
        <v/>
      </c>
      <c r="DCO23" t="str">
        <f>IFERROR(VLOOKUP(DCO25,YIELDS!$T:$AJ,17,FALSE),"")</f>
        <v/>
      </c>
      <c r="DCP23" t="str">
        <f>IFERROR(VLOOKUP(DCP25,YIELDS!$T:$AJ,17,FALSE),"")</f>
        <v/>
      </c>
      <c r="DCQ23" t="str">
        <f>IFERROR(VLOOKUP(DCQ25,YIELDS!$T:$AJ,17,FALSE),"")</f>
        <v/>
      </c>
      <c r="DCR23" t="str">
        <f>IFERROR(VLOOKUP(DCR25,YIELDS!$T:$AJ,17,FALSE),"")</f>
        <v/>
      </c>
      <c r="DCS23" t="str">
        <f>IFERROR(VLOOKUP(DCS25,YIELDS!$T:$AJ,17,FALSE),"")</f>
        <v/>
      </c>
      <c r="DCT23" t="str">
        <f>IFERROR(VLOOKUP(DCT25,YIELDS!$T:$AJ,17,FALSE),"")</f>
        <v/>
      </c>
      <c r="DCU23" t="str">
        <f>IFERROR(VLOOKUP(DCU25,YIELDS!$T:$AJ,17,FALSE),"")</f>
        <v/>
      </c>
      <c r="DCV23" t="str">
        <f>IFERROR(VLOOKUP(DCV25,YIELDS!$T:$AJ,17,FALSE),"")</f>
        <v/>
      </c>
      <c r="DCW23" t="str">
        <f>IFERROR(VLOOKUP(DCW25,YIELDS!$T:$AJ,17,FALSE),"")</f>
        <v/>
      </c>
      <c r="DCX23" t="str">
        <f>IFERROR(VLOOKUP(DCX25,YIELDS!$T:$AJ,17,FALSE),"")</f>
        <v/>
      </c>
      <c r="DCY23" t="str">
        <f>IFERROR(VLOOKUP(DCY25,YIELDS!$T:$AJ,17,FALSE),"")</f>
        <v/>
      </c>
      <c r="DCZ23" t="str">
        <f>IFERROR(VLOOKUP(DCZ25,YIELDS!$T:$AJ,17,FALSE),"")</f>
        <v/>
      </c>
      <c r="DDA23" t="str">
        <f>IFERROR(VLOOKUP(DDA25,YIELDS!$T:$AJ,17,FALSE),"")</f>
        <v/>
      </c>
      <c r="DDB23" t="str">
        <f>IFERROR(VLOOKUP(DDB25,YIELDS!$T:$AJ,17,FALSE),"")</f>
        <v/>
      </c>
      <c r="DDC23" t="str">
        <f>IFERROR(VLOOKUP(DDC25,YIELDS!$T:$AJ,17,FALSE),"")</f>
        <v/>
      </c>
      <c r="DDD23" t="str">
        <f>IFERROR(VLOOKUP(DDD25,YIELDS!$T:$AJ,17,FALSE),"")</f>
        <v/>
      </c>
      <c r="DDE23" t="str">
        <f>IFERROR(VLOOKUP(DDE25,YIELDS!$T:$AJ,17,FALSE),"")</f>
        <v/>
      </c>
      <c r="DDF23" t="str">
        <f>IFERROR(VLOOKUP(DDF25,YIELDS!$T:$AJ,17,FALSE),"")</f>
        <v/>
      </c>
      <c r="DDG23" t="str">
        <f>IFERROR(VLOOKUP(DDG25,YIELDS!$T:$AJ,17,FALSE),"")</f>
        <v/>
      </c>
      <c r="DDH23" t="str">
        <f>IFERROR(VLOOKUP(DDH25,YIELDS!$T:$AJ,17,FALSE),"")</f>
        <v/>
      </c>
      <c r="DDI23" t="str">
        <f>IFERROR(VLOOKUP(DDI25,YIELDS!$T:$AJ,17,FALSE),"")</f>
        <v/>
      </c>
      <c r="DDJ23" t="str">
        <f>IFERROR(VLOOKUP(DDJ25,YIELDS!$T:$AJ,17,FALSE),"")</f>
        <v/>
      </c>
      <c r="DDK23" t="str">
        <f>IFERROR(VLOOKUP(DDK25,YIELDS!$T:$AJ,17,FALSE),"")</f>
        <v/>
      </c>
      <c r="DDL23" t="str">
        <f>IFERROR(VLOOKUP(DDL25,YIELDS!$T:$AJ,17,FALSE),"")</f>
        <v/>
      </c>
      <c r="DDM23" t="str">
        <f>IFERROR(VLOOKUP(DDM25,YIELDS!$T:$AJ,17,FALSE),"")</f>
        <v/>
      </c>
      <c r="DDN23" t="str">
        <f>IFERROR(VLOOKUP(DDN25,YIELDS!$T:$AJ,17,FALSE),"")</f>
        <v/>
      </c>
      <c r="DDO23" t="str">
        <f>IFERROR(VLOOKUP(DDO25,YIELDS!$T:$AJ,17,FALSE),"")</f>
        <v/>
      </c>
      <c r="DDP23" t="str">
        <f>IFERROR(VLOOKUP(DDP25,YIELDS!$T:$AJ,17,FALSE),"")</f>
        <v/>
      </c>
      <c r="DDQ23" t="str">
        <f>IFERROR(VLOOKUP(DDQ25,YIELDS!$T:$AJ,17,FALSE),"")</f>
        <v/>
      </c>
      <c r="DDR23" t="str">
        <f>IFERROR(VLOOKUP(DDR25,YIELDS!$T:$AJ,17,FALSE),"")</f>
        <v/>
      </c>
      <c r="DDS23" t="str">
        <f>IFERROR(VLOOKUP(DDS25,YIELDS!$T:$AJ,17,FALSE),"")</f>
        <v/>
      </c>
      <c r="DDT23" t="str">
        <f>IFERROR(VLOOKUP(DDT25,YIELDS!$T:$AJ,17,FALSE),"")</f>
        <v/>
      </c>
      <c r="DDU23" t="str">
        <f>IFERROR(VLOOKUP(DDU25,YIELDS!$T:$AJ,17,FALSE),"")</f>
        <v/>
      </c>
      <c r="DDV23" t="str">
        <f>IFERROR(VLOOKUP(DDV25,YIELDS!$T:$AJ,17,FALSE),"")</f>
        <v/>
      </c>
      <c r="DDW23" t="str">
        <f>IFERROR(VLOOKUP(DDW25,YIELDS!$T:$AJ,17,FALSE),"")</f>
        <v/>
      </c>
      <c r="DDX23" t="str">
        <f>IFERROR(VLOOKUP(DDX25,YIELDS!$T:$AJ,17,FALSE),"")</f>
        <v/>
      </c>
      <c r="DDY23" t="str">
        <f>IFERROR(VLOOKUP(DDY25,YIELDS!$T:$AJ,17,FALSE),"")</f>
        <v/>
      </c>
      <c r="DDZ23" t="str">
        <f>IFERROR(VLOOKUP(DDZ25,YIELDS!$T:$AJ,17,FALSE),"")</f>
        <v/>
      </c>
      <c r="DEA23" t="str">
        <f>IFERROR(VLOOKUP(DEA25,YIELDS!$T:$AJ,17,FALSE),"")</f>
        <v/>
      </c>
      <c r="DEB23" t="str">
        <f>IFERROR(VLOOKUP(DEB25,YIELDS!$T:$AJ,17,FALSE),"")</f>
        <v/>
      </c>
      <c r="DEC23" t="str">
        <f>IFERROR(VLOOKUP(DEC25,YIELDS!$T:$AJ,17,FALSE),"")</f>
        <v/>
      </c>
      <c r="DED23" t="str">
        <f>IFERROR(VLOOKUP(DED25,YIELDS!$T:$AJ,17,FALSE),"")</f>
        <v/>
      </c>
      <c r="DEE23" t="str">
        <f>IFERROR(VLOOKUP(DEE25,YIELDS!$T:$AJ,17,FALSE),"")</f>
        <v/>
      </c>
      <c r="DEF23" t="str">
        <f>IFERROR(VLOOKUP(DEF25,YIELDS!$T:$AJ,17,FALSE),"")</f>
        <v/>
      </c>
      <c r="DEG23" t="str">
        <f>IFERROR(VLOOKUP(DEG25,YIELDS!$T:$AJ,17,FALSE),"")</f>
        <v/>
      </c>
      <c r="DEH23" t="str">
        <f>IFERROR(VLOOKUP(DEH25,YIELDS!$T:$AJ,17,FALSE),"")</f>
        <v/>
      </c>
      <c r="DEI23" t="str">
        <f>IFERROR(VLOOKUP(DEI25,YIELDS!$T:$AJ,17,FALSE),"")</f>
        <v/>
      </c>
      <c r="DEJ23" t="str">
        <f>IFERROR(VLOOKUP(DEJ25,YIELDS!$T:$AJ,17,FALSE),"")</f>
        <v/>
      </c>
      <c r="DEK23" t="str">
        <f>IFERROR(VLOOKUP(DEK25,YIELDS!$T:$AJ,17,FALSE),"")</f>
        <v/>
      </c>
      <c r="DEL23" t="str">
        <f>IFERROR(VLOOKUP(DEL25,YIELDS!$T:$AJ,17,FALSE),"")</f>
        <v/>
      </c>
      <c r="DEM23" t="str">
        <f>IFERROR(VLOOKUP(DEM25,YIELDS!$T:$AJ,17,FALSE),"")</f>
        <v/>
      </c>
      <c r="DEN23" t="str">
        <f>IFERROR(VLOOKUP(DEN25,YIELDS!$T:$AJ,17,FALSE),"")</f>
        <v/>
      </c>
      <c r="DEO23" t="str">
        <f>IFERROR(VLOOKUP(DEO25,YIELDS!$T:$AJ,17,FALSE),"")</f>
        <v/>
      </c>
      <c r="DEP23" t="str">
        <f>IFERROR(VLOOKUP(DEP25,YIELDS!$T:$AJ,17,FALSE),"")</f>
        <v/>
      </c>
      <c r="DEQ23" t="str">
        <f>IFERROR(VLOOKUP(DEQ25,YIELDS!$T:$AJ,17,FALSE),"")</f>
        <v/>
      </c>
      <c r="DER23" t="str">
        <f>IFERROR(VLOOKUP(DER25,YIELDS!$T:$AJ,17,FALSE),"")</f>
        <v/>
      </c>
      <c r="DES23" t="str">
        <f>IFERROR(VLOOKUP(DES25,YIELDS!$T:$AJ,17,FALSE),"")</f>
        <v/>
      </c>
      <c r="DET23" t="str">
        <f>IFERROR(VLOOKUP(DET25,YIELDS!$T:$AJ,17,FALSE),"")</f>
        <v/>
      </c>
      <c r="DEU23" t="str">
        <f>IFERROR(VLOOKUP(DEU25,YIELDS!$T:$AJ,17,FALSE),"")</f>
        <v/>
      </c>
      <c r="DEV23" t="str">
        <f>IFERROR(VLOOKUP(DEV25,YIELDS!$T:$AJ,17,FALSE),"")</f>
        <v/>
      </c>
      <c r="DEW23" t="str">
        <f>IFERROR(VLOOKUP(DEW25,YIELDS!$T:$AJ,17,FALSE),"")</f>
        <v/>
      </c>
      <c r="DEX23" t="str">
        <f>IFERROR(VLOOKUP(DEX25,YIELDS!$T:$AJ,17,FALSE),"")</f>
        <v/>
      </c>
      <c r="DEY23" t="str">
        <f>IFERROR(VLOOKUP(DEY25,YIELDS!$T:$AJ,17,FALSE),"")</f>
        <v/>
      </c>
      <c r="DEZ23" t="str">
        <f>IFERROR(VLOOKUP(DEZ25,YIELDS!$T:$AJ,17,FALSE),"")</f>
        <v/>
      </c>
      <c r="DFA23" t="str">
        <f>IFERROR(VLOOKUP(DFA25,YIELDS!$T:$AJ,17,FALSE),"")</f>
        <v/>
      </c>
      <c r="DFB23" t="str">
        <f>IFERROR(VLOOKUP(DFB25,YIELDS!$T:$AJ,17,FALSE),"")</f>
        <v/>
      </c>
      <c r="DFC23" t="str">
        <f>IFERROR(VLOOKUP(DFC25,YIELDS!$T:$AJ,17,FALSE),"")</f>
        <v/>
      </c>
      <c r="DFD23" t="str">
        <f>IFERROR(VLOOKUP(DFD25,YIELDS!$T:$AJ,17,FALSE),"")</f>
        <v/>
      </c>
      <c r="DFE23" t="str">
        <f>IFERROR(VLOOKUP(DFE25,YIELDS!$T:$AJ,17,FALSE),"")</f>
        <v/>
      </c>
      <c r="DFF23" t="str">
        <f>IFERROR(VLOOKUP(DFF25,YIELDS!$T:$AJ,17,FALSE),"")</f>
        <v/>
      </c>
      <c r="DFG23" t="str">
        <f>IFERROR(VLOOKUP(DFG25,YIELDS!$T:$AJ,17,FALSE),"")</f>
        <v/>
      </c>
      <c r="DFH23" t="str">
        <f>IFERROR(VLOOKUP(DFH25,YIELDS!$T:$AJ,17,FALSE),"")</f>
        <v/>
      </c>
      <c r="DFI23" t="str">
        <f>IFERROR(VLOOKUP(DFI25,YIELDS!$T:$AJ,17,FALSE),"")</f>
        <v/>
      </c>
      <c r="DFJ23" t="str">
        <f>IFERROR(VLOOKUP(DFJ25,YIELDS!$T:$AJ,17,FALSE),"")</f>
        <v/>
      </c>
      <c r="DFK23" t="str">
        <f>IFERROR(VLOOKUP(DFK25,YIELDS!$T:$AJ,17,FALSE),"")</f>
        <v/>
      </c>
      <c r="DFL23" t="str">
        <f>IFERROR(VLOOKUP(DFL25,YIELDS!$T:$AJ,17,FALSE),"")</f>
        <v/>
      </c>
      <c r="DFM23" t="str">
        <f>IFERROR(VLOOKUP(DFM25,YIELDS!$T:$AJ,17,FALSE),"")</f>
        <v/>
      </c>
      <c r="DFN23" t="str">
        <f>IFERROR(VLOOKUP(DFN25,YIELDS!$T:$AJ,17,FALSE),"")</f>
        <v/>
      </c>
      <c r="DFO23" t="str">
        <f>IFERROR(VLOOKUP(DFO25,YIELDS!$T:$AJ,17,FALSE),"")</f>
        <v/>
      </c>
      <c r="DFP23" t="str">
        <f>IFERROR(VLOOKUP(DFP25,YIELDS!$T:$AJ,17,FALSE),"")</f>
        <v/>
      </c>
      <c r="DFQ23" t="str">
        <f>IFERROR(VLOOKUP(DFQ25,YIELDS!$T:$AJ,17,FALSE),"")</f>
        <v/>
      </c>
      <c r="DFR23" t="str">
        <f>IFERROR(VLOOKUP(DFR25,YIELDS!$T:$AJ,17,FALSE),"")</f>
        <v/>
      </c>
      <c r="DFS23" t="str">
        <f>IFERROR(VLOOKUP(DFS25,YIELDS!$T:$AJ,17,FALSE),"")</f>
        <v/>
      </c>
      <c r="DFT23" t="str">
        <f>IFERROR(VLOOKUP(DFT25,YIELDS!$T:$AJ,17,FALSE),"")</f>
        <v/>
      </c>
      <c r="DFU23" t="str">
        <f>IFERROR(VLOOKUP(DFU25,YIELDS!$T:$AJ,17,FALSE),"")</f>
        <v/>
      </c>
      <c r="DFV23" t="str">
        <f>IFERROR(VLOOKUP(DFV25,YIELDS!$T:$AJ,17,FALSE),"")</f>
        <v/>
      </c>
      <c r="DFW23" t="str">
        <f>IFERROR(VLOOKUP(DFW25,YIELDS!$T:$AJ,17,FALSE),"")</f>
        <v/>
      </c>
      <c r="DFX23" t="str">
        <f>IFERROR(VLOOKUP(DFX25,YIELDS!$T:$AJ,17,FALSE),"")</f>
        <v/>
      </c>
      <c r="DFY23" t="str">
        <f>IFERROR(VLOOKUP(DFY25,YIELDS!$T:$AJ,17,FALSE),"")</f>
        <v/>
      </c>
      <c r="DFZ23" t="str">
        <f>IFERROR(VLOOKUP(DFZ25,YIELDS!$T:$AJ,17,FALSE),"")</f>
        <v/>
      </c>
      <c r="DGA23" t="str">
        <f>IFERROR(VLOOKUP(DGA25,YIELDS!$T:$AJ,17,FALSE),"")</f>
        <v/>
      </c>
      <c r="DGB23" t="str">
        <f>IFERROR(VLOOKUP(DGB25,YIELDS!$T:$AJ,17,FALSE),"")</f>
        <v/>
      </c>
      <c r="DGC23" t="str">
        <f>IFERROR(VLOOKUP(DGC25,YIELDS!$T:$AJ,17,FALSE),"")</f>
        <v/>
      </c>
      <c r="DGD23" t="str">
        <f>IFERROR(VLOOKUP(DGD25,YIELDS!$T:$AJ,17,FALSE),"")</f>
        <v/>
      </c>
      <c r="DGE23" t="str">
        <f>IFERROR(VLOOKUP(DGE25,YIELDS!$T:$AJ,17,FALSE),"")</f>
        <v/>
      </c>
      <c r="DGF23" t="str">
        <f>IFERROR(VLOOKUP(DGF25,YIELDS!$T:$AJ,17,FALSE),"")</f>
        <v/>
      </c>
      <c r="DGG23" t="str">
        <f>IFERROR(VLOOKUP(DGG25,YIELDS!$T:$AJ,17,FALSE),"")</f>
        <v/>
      </c>
      <c r="DGH23" t="str">
        <f>IFERROR(VLOOKUP(DGH25,YIELDS!$T:$AJ,17,FALSE),"")</f>
        <v/>
      </c>
      <c r="DGI23" t="str">
        <f>IFERROR(VLOOKUP(DGI25,YIELDS!$T:$AJ,17,FALSE),"")</f>
        <v/>
      </c>
      <c r="DGJ23" t="str">
        <f>IFERROR(VLOOKUP(DGJ25,YIELDS!$T:$AJ,17,FALSE),"")</f>
        <v/>
      </c>
      <c r="DGK23" t="str">
        <f>IFERROR(VLOOKUP(DGK25,YIELDS!$T:$AJ,17,FALSE),"")</f>
        <v/>
      </c>
      <c r="DGL23" t="str">
        <f>IFERROR(VLOOKUP(DGL25,YIELDS!$T:$AJ,17,FALSE),"")</f>
        <v/>
      </c>
      <c r="DGM23" t="str">
        <f>IFERROR(VLOOKUP(DGM25,YIELDS!$T:$AJ,17,FALSE),"")</f>
        <v/>
      </c>
      <c r="DGN23" t="str">
        <f>IFERROR(VLOOKUP(DGN25,YIELDS!$T:$AJ,17,FALSE),"")</f>
        <v/>
      </c>
      <c r="DGO23" t="str">
        <f>IFERROR(VLOOKUP(DGO25,YIELDS!$T:$AJ,17,FALSE),"")</f>
        <v/>
      </c>
      <c r="DGP23" t="str">
        <f>IFERROR(VLOOKUP(DGP25,YIELDS!$T:$AJ,17,FALSE),"")</f>
        <v/>
      </c>
      <c r="DGQ23" t="str">
        <f>IFERROR(VLOOKUP(DGQ25,YIELDS!$T:$AJ,17,FALSE),"")</f>
        <v/>
      </c>
      <c r="DGR23" t="str">
        <f>IFERROR(VLOOKUP(DGR25,YIELDS!$T:$AJ,17,FALSE),"")</f>
        <v/>
      </c>
      <c r="DGS23" t="str">
        <f>IFERROR(VLOOKUP(DGS25,YIELDS!$T:$AJ,17,FALSE),"")</f>
        <v/>
      </c>
      <c r="DGT23" t="str">
        <f>IFERROR(VLOOKUP(DGT25,YIELDS!$T:$AJ,17,FALSE),"")</f>
        <v/>
      </c>
      <c r="DGU23" t="str">
        <f>IFERROR(VLOOKUP(DGU25,YIELDS!$T:$AJ,17,FALSE),"")</f>
        <v/>
      </c>
      <c r="DGV23" t="str">
        <f>IFERROR(VLOOKUP(DGV25,YIELDS!$T:$AJ,17,FALSE),"")</f>
        <v/>
      </c>
      <c r="DGW23" t="str">
        <f>IFERROR(VLOOKUP(DGW25,YIELDS!$T:$AJ,17,FALSE),"")</f>
        <v/>
      </c>
      <c r="DGX23" t="str">
        <f>IFERROR(VLOOKUP(DGX25,YIELDS!$T:$AJ,17,FALSE),"")</f>
        <v/>
      </c>
      <c r="DGY23" t="str">
        <f>IFERROR(VLOOKUP(DGY25,YIELDS!$T:$AJ,17,FALSE),"")</f>
        <v/>
      </c>
      <c r="DGZ23" t="str">
        <f>IFERROR(VLOOKUP(DGZ25,YIELDS!$T:$AJ,17,FALSE),"")</f>
        <v/>
      </c>
      <c r="DHA23" t="str">
        <f>IFERROR(VLOOKUP(DHA25,YIELDS!$T:$AJ,17,FALSE),"")</f>
        <v/>
      </c>
      <c r="DHB23" t="str">
        <f>IFERROR(VLOOKUP(DHB25,YIELDS!$T:$AJ,17,FALSE),"")</f>
        <v/>
      </c>
      <c r="DHC23" t="str">
        <f>IFERROR(VLOOKUP(DHC25,YIELDS!$T:$AJ,17,FALSE),"")</f>
        <v/>
      </c>
      <c r="DHD23" t="str">
        <f>IFERROR(VLOOKUP(DHD25,YIELDS!$T:$AJ,17,FALSE),"")</f>
        <v/>
      </c>
      <c r="DHE23" t="str">
        <f>IFERROR(VLOOKUP(DHE25,YIELDS!$T:$AJ,17,FALSE),"")</f>
        <v/>
      </c>
      <c r="DHF23" t="str">
        <f>IFERROR(VLOOKUP(DHF25,YIELDS!$T:$AJ,17,FALSE),"")</f>
        <v/>
      </c>
      <c r="DHG23" t="str">
        <f>IFERROR(VLOOKUP(DHG25,YIELDS!$T:$AJ,17,FALSE),"")</f>
        <v/>
      </c>
      <c r="DHH23" t="str">
        <f>IFERROR(VLOOKUP(DHH25,YIELDS!$T:$AJ,17,FALSE),"")</f>
        <v/>
      </c>
      <c r="DHI23" t="str">
        <f>IFERROR(VLOOKUP(DHI25,YIELDS!$T:$AJ,17,FALSE),"")</f>
        <v/>
      </c>
      <c r="DHJ23" t="str">
        <f>IFERROR(VLOOKUP(DHJ25,YIELDS!$T:$AJ,17,FALSE),"")</f>
        <v/>
      </c>
      <c r="DHK23" t="str">
        <f>IFERROR(VLOOKUP(DHK25,YIELDS!$T:$AJ,17,FALSE),"")</f>
        <v/>
      </c>
      <c r="DHL23" t="str">
        <f>IFERROR(VLOOKUP(DHL25,YIELDS!$T:$AJ,17,FALSE),"")</f>
        <v/>
      </c>
      <c r="DHM23" t="str">
        <f>IFERROR(VLOOKUP(DHM25,YIELDS!$T:$AJ,17,FALSE),"")</f>
        <v/>
      </c>
      <c r="DHN23" t="str">
        <f>IFERROR(VLOOKUP(DHN25,YIELDS!$T:$AJ,17,FALSE),"")</f>
        <v/>
      </c>
      <c r="DHO23" t="str">
        <f>IFERROR(VLOOKUP(DHO25,YIELDS!$T:$AJ,17,FALSE),"")</f>
        <v/>
      </c>
      <c r="DHP23" t="str">
        <f>IFERROR(VLOOKUP(DHP25,YIELDS!$T:$AJ,17,FALSE),"")</f>
        <v/>
      </c>
      <c r="DHQ23" t="str">
        <f>IFERROR(VLOOKUP(DHQ25,YIELDS!$T:$AJ,17,FALSE),"")</f>
        <v/>
      </c>
      <c r="DHR23" t="str">
        <f>IFERROR(VLOOKUP(DHR25,YIELDS!$T:$AJ,17,FALSE),"")</f>
        <v/>
      </c>
      <c r="DHS23" t="str">
        <f>IFERROR(VLOOKUP(DHS25,YIELDS!$T:$AJ,17,FALSE),"")</f>
        <v/>
      </c>
      <c r="DHT23" t="str">
        <f>IFERROR(VLOOKUP(DHT25,YIELDS!$T:$AJ,17,FALSE),"")</f>
        <v/>
      </c>
      <c r="DHU23" t="str">
        <f>IFERROR(VLOOKUP(DHU25,YIELDS!$T:$AJ,17,FALSE),"")</f>
        <v/>
      </c>
      <c r="DHV23" t="str">
        <f>IFERROR(VLOOKUP(DHV25,YIELDS!$T:$AJ,17,FALSE),"")</f>
        <v/>
      </c>
      <c r="DHW23" t="str">
        <f>IFERROR(VLOOKUP(DHW25,YIELDS!$T:$AJ,17,FALSE),"")</f>
        <v/>
      </c>
      <c r="DHX23" t="str">
        <f>IFERROR(VLOOKUP(DHX25,YIELDS!$T:$AJ,17,FALSE),"")</f>
        <v/>
      </c>
      <c r="DHY23" t="str">
        <f>IFERROR(VLOOKUP(DHY25,YIELDS!$T:$AJ,17,FALSE),"")</f>
        <v/>
      </c>
      <c r="DHZ23" t="str">
        <f>IFERROR(VLOOKUP(DHZ25,YIELDS!$T:$AJ,17,FALSE),"")</f>
        <v/>
      </c>
      <c r="DIA23" t="str">
        <f>IFERROR(VLOOKUP(DIA25,YIELDS!$T:$AJ,17,FALSE),"")</f>
        <v/>
      </c>
      <c r="DIB23" t="str">
        <f>IFERROR(VLOOKUP(DIB25,YIELDS!$T:$AJ,17,FALSE),"")</f>
        <v/>
      </c>
      <c r="DIC23" t="str">
        <f>IFERROR(VLOOKUP(DIC25,YIELDS!$T:$AJ,17,FALSE),"")</f>
        <v/>
      </c>
      <c r="DID23" t="str">
        <f>IFERROR(VLOOKUP(DID25,YIELDS!$T:$AJ,17,FALSE),"")</f>
        <v/>
      </c>
      <c r="DIE23" t="str">
        <f>IFERROR(VLOOKUP(DIE25,YIELDS!$T:$AJ,17,FALSE),"")</f>
        <v/>
      </c>
      <c r="DIF23" t="str">
        <f>IFERROR(VLOOKUP(DIF25,YIELDS!$T:$AJ,17,FALSE),"")</f>
        <v/>
      </c>
      <c r="DIG23" t="str">
        <f>IFERROR(VLOOKUP(DIG25,YIELDS!$T:$AJ,17,FALSE),"")</f>
        <v/>
      </c>
      <c r="DIH23" t="str">
        <f>IFERROR(VLOOKUP(DIH25,YIELDS!$T:$AJ,17,FALSE),"")</f>
        <v/>
      </c>
      <c r="DII23" t="str">
        <f>IFERROR(VLOOKUP(DII25,YIELDS!$T:$AJ,17,FALSE),"")</f>
        <v/>
      </c>
      <c r="DIJ23" t="str">
        <f>IFERROR(VLOOKUP(DIJ25,YIELDS!$T:$AJ,17,FALSE),"")</f>
        <v/>
      </c>
      <c r="DIK23" t="str">
        <f>IFERROR(VLOOKUP(DIK25,YIELDS!$T:$AJ,17,FALSE),"")</f>
        <v/>
      </c>
      <c r="DIL23" t="str">
        <f>IFERROR(VLOOKUP(DIL25,YIELDS!$T:$AJ,17,FALSE),"")</f>
        <v/>
      </c>
      <c r="DIM23" t="str">
        <f>IFERROR(VLOOKUP(DIM25,YIELDS!$T:$AJ,17,FALSE),"")</f>
        <v/>
      </c>
      <c r="DIN23" t="str">
        <f>IFERROR(VLOOKUP(DIN25,YIELDS!$T:$AJ,17,FALSE),"")</f>
        <v/>
      </c>
      <c r="DIO23" t="str">
        <f>IFERROR(VLOOKUP(DIO25,YIELDS!$T:$AJ,17,FALSE),"")</f>
        <v/>
      </c>
      <c r="DIP23" t="str">
        <f>IFERROR(VLOOKUP(DIP25,YIELDS!$T:$AJ,17,FALSE),"")</f>
        <v/>
      </c>
      <c r="DIQ23" t="str">
        <f>IFERROR(VLOOKUP(DIQ25,YIELDS!$T:$AJ,17,FALSE),"")</f>
        <v/>
      </c>
      <c r="DIR23" t="str">
        <f>IFERROR(VLOOKUP(DIR25,YIELDS!$T:$AJ,17,FALSE),"")</f>
        <v/>
      </c>
      <c r="DIS23" t="str">
        <f>IFERROR(VLOOKUP(DIS25,YIELDS!$T:$AJ,17,FALSE),"")</f>
        <v/>
      </c>
      <c r="DIT23" t="str">
        <f>IFERROR(VLOOKUP(DIT25,YIELDS!$T:$AJ,17,FALSE),"")</f>
        <v/>
      </c>
      <c r="DIU23" t="str">
        <f>IFERROR(VLOOKUP(DIU25,YIELDS!$T:$AJ,17,FALSE),"")</f>
        <v/>
      </c>
      <c r="DIV23" t="str">
        <f>IFERROR(VLOOKUP(DIV25,YIELDS!$T:$AJ,17,FALSE),"")</f>
        <v/>
      </c>
      <c r="DIW23" t="str">
        <f>IFERROR(VLOOKUP(DIW25,YIELDS!$T:$AJ,17,FALSE),"")</f>
        <v/>
      </c>
      <c r="DIX23" t="str">
        <f>IFERROR(VLOOKUP(DIX25,YIELDS!$T:$AJ,17,FALSE),"")</f>
        <v/>
      </c>
      <c r="DIY23" t="str">
        <f>IFERROR(VLOOKUP(DIY25,YIELDS!$T:$AJ,17,FALSE),"")</f>
        <v/>
      </c>
      <c r="DIZ23" t="str">
        <f>IFERROR(VLOOKUP(DIZ25,YIELDS!$T:$AJ,17,FALSE),"")</f>
        <v/>
      </c>
      <c r="DJA23" t="str">
        <f>IFERROR(VLOOKUP(DJA25,YIELDS!$T:$AJ,17,FALSE),"")</f>
        <v/>
      </c>
      <c r="DJB23" t="str">
        <f>IFERROR(VLOOKUP(DJB25,YIELDS!$T:$AJ,17,FALSE),"")</f>
        <v/>
      </c>
      <c r="DJC23" t="str">
        <f>IFERROR(VLOOKUP(DJC25,YIELDS!$T:$AJ,17,FALSE),"")</f>
        <v/>
      </c>
      <c r="DJD23" t="str">
        <f>IFERROR(VLOOKUP(DJD25,YIELDS!$T:$AJ,17,FALSE),"")</f>
        <v/>
      </c>
      <c r="DJE23" t="str">
        <f>IFERROR(VLOOKUP(DJE25,YIELDS!$T:$AJ,17,FALSE),"")</f>
        <v/>
      </c>
      <c r="DJF23" t="str">
        <f>IFERROR(VLOOKUP(DJF25,YIELDS!$T:$AJ,17,FALSE),"")</f>
        <v/>
      </c>
      <c r="DJG23" t="str">
        <f>IFERROR(VLOOKUP(DJG25,YIELDS!$T:$AJ,17,FALSE),"")</f>
        <v/>
      </c>
      <c r="DJH23" t="str">
        <f>IFERROR(VLOOKUP(DJH25,YIELDS!$T:$AJ,17,FALSE),"")</f>
        <v/>
      </c>
      <c r="DJI23" t="str">
        <f>IFERROR(VLOOKUP(DJI25,YIELDS!$T:$AJ,17,FALSE),"")</f>
        <v/>
      </c>
      <c r="DJJ23" t="str">
        <f>IFERROR(VLOOKUP(DJJ25,YIELDS!$T:$AJ,17,FALSE),"")</f>
        <v/>
      </c>
      <c r="DJK23" t="str">
        <f>IFERROR(VLOOKUP(DJK25,YIELDS!$T:$AJ,17,FALSE),"")</f>
        <v/>
      </c>
      <c r="DJL23" t="str">
        <f>IFERROR(VLOOKUP(DJL25,YIELDS!$T:$AJ,17,FALSE),"")</f>
        <v/>
      </c>
      <c r="DJM23" t="str">
        <f>IFERROR(VLOOKUP(DJM25,YIELDS!$T:$AJ,17,FALSE),"")</f>
        <v/>
      </c>
      <c r="DJN23" t="str">
        <f>IFERROR(VLOOKUP(DJN25,YIELDS!$T:$AJ,17,FALSE),"")</f>
        <v/>
      </c>
      <c r="DJO23" t="str">
        <f>IFERROR(VLOOKUP(DJO25,YIELDS!$T:$AJ,17,FALSE),"")</f>
        <v/>
      </c>
      <c r="DJP23" t="str">
        <f>IFERROR(VLOOKUP(DJP25,YIELDS!$T:$AJ,17,FALSE),"")</f>
        <v/>
      </c>
      <c r="DJQ23" t="str">
        <f>IFERROR(VLOOKUP(DJQ25,YIELDS!$T:$AJ,17,FALSE),"")</f>
        <v/>
      </c>
      <c r="DJR23" t="str">
        <f>IFERROR(VLOOKUP(DJR25,YIELDS!$T:$AJ,17,FALSE),"")</f>
        <v/>
      </c>
      <c r="DJS23" t="str">
        <f>IFERROR(VLOOKUP(DJS25,YIELDS!$T:$AJ,17,FALSE),"")</f>
        <v/>
      </c>
      <c r="DJT23" t="str">
        <f>IFERROR(VLOOKUP(DJT25,YIELDS!$T:$AJ,17,FALSE),"")</f>
        <v/>
      </c>
      <c r="DJU23" t="str">
        <f>IFERROR(VLOOKUP(DJU25,YIELDS!$T:$AJ,17,FALSE),"")</f>
        <v/>
      </c>
      <c r="DJV23" t="str">
        <f>IFERROR(VLOOKUP(DJV25,YIELDS!$T:$AJ,17,FALSE),"")</f>
        <v/>
      </c>
      <c r="DJW23" t="str">
        <f>IFERROR(VLOOKUP(DJW25,YIELDS!$T:$AJ,17,FALSE),"")</f>
        <v/>
      </c>
      <c r="DJX23" t="str">
        <f>IFERROR(VLOOKUP(DJX25,YIELDS!$T:$AJ,17,FALSE),"")</f>
        <v/>
      </c>
      <c r="DJY23" t="str">
        <f>IFERROR(VLOOKUP(DJY25,YIELDS!$T:$AJ,17,FALSE),"")</f>
        <v/>
      </c>
      <c r="DJZ23" t="str">
        <f>IFERROR(VLOOKUP(DJZ25,YIELDS!$T:$AJ,17,FALSE),"")</f>
        <v/>
      </c>
      <c r="DKA23" t="str">
        <f>IFERROR(VLOOKUP(DKA25,YIELDS!$T:$AJ,17,FALSE),"")</f>
        <v/>
      </c>
      <c r="DKB23" t="str">
        <f>IFERROR(VLOOKUP(DKB25,YIELDS!$T:$AJ,17,FALSE),"")</f>
        <v/>
      </c>
      <c r="DKC23" t="str">
        <f>IFERROR(VLOOKUP(DKC25,YIELDS!$T:$AJ,17,FALSE),"")</f>
        <v/>
      </c>
      <c r="DKD23" t="str">
        <f>IFERROR(VLOOKUP(DKD25,YIELDS!$T:$AJ,17,FALSE),"")</f>
        <v/>
      </c>
      <c r="DKE23" t="str">
        <f>IFERROR(VLOOKUP(DKE25,YIELDS!$T:$AJ,17,FALSE),"")</f>
        <v/>
      </c>
      <c r="DKF23" t="str">
        <f>IFERROR(VLOOKUP(DKF25,YIELDS!$T:$AJ,17,FALSE),"")</f>
        <v/>
      </c>
      <c r="DKG23" t="str">
        <f>IFERROR(VLOOKUP(DKG25,YIELDS!$T:$AJ,17,FALSE),"")</f>
        <v/>
      </c>
      <c r="DKH23" t="str">
        <f>IFERROR(VLOOKUP(DKH25,YIELDS!$T:$AJ,17,FALSE),"")</f>
        <v/>
      </c>
      <c r="DKI23" t="str">
        <f>IFERROR(VLOOKUP(DKI25,YIELDS!$T:$AJ,17,FALSE),"")</f>
        <v/>
      </c>
      <c r="DKJ23" t="str">
        <f>IFERROR(VLOOKUP(DKJ25,YIELDS!$T:$AJ,17,FALSE),"")</f>
        <v/>
      </c>
      <c r="DKK23" t="str">
        <f>IFERROR(VLOOKUP(DKK25,YIELDS!$T:$AJ,17,FALSE),"")</f>
        <v/>
      </c>
      <c r="DKL23" t="str">
        <f>IFERROR(VLOOKUP(DKL25,YIELDS!$T:$AJ,17,FALSE),"")</f>
        <v/>
      </c>
      <c r="DKM23" t="str">
        <f>IFERROR(VLOOKUP(DKM25,YIELDS!$T:$AJ,17,FALSE),"")</f>
        <v/>
      </c>
      <c r="DKN23" t="str">
        <f>IFERROR(VLOOKUP(DKN25,YIELDS!$T:$AJ,17,FALSE),"")</f>
        <v/>
      </c>
      <c r="DKO23" t="str">
        <f>IFERROR(VLOOKUP(DKO25,YIELDS!$T:$AJ,17,FALSE),"")</f>
        <v/>
      </c>
      <c r="DKP23" t="str">
        <f>IFERROR(VLOOKUP(DKP25,YIELDS!$T:$AJ,17,FALSE),"")</f>
        <v/>
      </c>
      <c r="DKQ23" t="str">
        <f>IFERROR(VLOOKUP(DKQ25,YIELDS!$T:$AJ,17,FALSE),"")</f>
        <v/>
      </c>
      <c r="DKR23" t="str">
        <f>IFERROR(VLOOKUP(DKR25,YIELDS!$T:$AJ,17,FALSE),"")</f>
        <v/>
      </c>
      <c r="DKS23" t="str">
        <f>IFERROR(VLOOKUP(DKS25,YIELDS!$T:$AJ,17,FALSE),"")</f>
        <v/>
      </c>
      <c r="DKT23" t="str">
        <f>IFERROR(VLOOKUP(DKT25,YIELDS!$T:$AJ,17,FALSE),"")</f>
        <v/>
      </c>
      <c r="DKU23" t="str">
        <f>IFERROR(VLOOKUP(DKU25,YIELDS!$T:$AJ,17,FALSE),"")</f>
        <v/>
      </c>
      <c r="DKV23" t="str">
        <f>IFERROR(VLOOKUP(DKV25,YIELDS!$T:$AJ,17,FALSE),"")</f>
        <v/>
      </c>
      <c r="DKW23" t="str">
        <f>IFERROR(VLOOKUP(DKW25,YIELDS!$T:$AJ,17,FALSE),"")</f>
        <v/>
      </c>
      <c r="DKX23" t="str">
        <f>IFERROR(VLOOKUP(DKX25,YIELDS!$T:$AJ,17,FALSE),"")</f>
        <v/>
      </c>
      <c r="DKY23" t="str">
        <f>IFERROR(VLOOKUP(DKY25,YIELDS!$T:$AJ,17,FALSE),"")</f>
        <v/>
      </c>
      <c r="DKZ23" t="str">
        <f>IFERROR(VLOOKUP(DKZ25,YIELDS!$T:$AJ,17,FALSE),"")</f>
        <v/>
      </c>
      <c r="DLA23" t="str">
        <f>IFERROR(VLOOKUP(DLA25,YIELDS!$T:$AJ,17,FALSE),"")</f>
        <v/>
      </c>
      <c r="DLB23" t="str">
        <f>IFERROR(VLOOKUP(DLB25,YIELDS!$T:$AJ,17,FALSE),"")</f>
        <v/>
      </c>
      <c r="DLC23" t="str">
        <f>IFERROR(VLOOKUP(DLC25,YIELDS!$T:$AJ,17,FALSE),"")</f>
        <v/>
      </c>
      <c r="DLD23" t="str">
        <f>IFERROR(VLOOKUP(DLD25,YIELDS!$T:$AJ,17,FALSE),"")</f>
        <v/>
      </c>
      <c r="DLE23" t="str">
        <f>IFERROR(VLOOKUP(DLE25,YIELDS!$T:$AJ,17,FALSE),"")</f>
        <v/>
      </c>
      <c r="DLF23" t="str">
        <f>IFERROR(VLOOKUP(DLF25,YIELDS!$T:$AJ,17,FALSE),"")</f>
        <v/>
      </c>
      <c r="DLG23" t="str">
        <f>IFERROR(VLOOKUP(DLG25,YIELDS!$T:$AJ,17,FALSE),"")</f>
        <v/>
      </c>
      <c r="DLH23" t="str">
        <f>IFERROR(VLOOKUP(DLH25,YIELDS!$T:$AJ,17,FALSE),"")</f>
        <v/>
      </c>
      <c r="DLI23" t="str">
        <f>IFERROR(VLOOKUP(DLI25,YIELDS!$T:$AJ,17,FALSE),"")</f>
        <v/>
      </c>
      <c r="DLJ23" t="str">
        <f>IFERROR(VLOOKUP(DLJ25,YIELDS!$T:$AJ,17,FALSE),"")</f>
        <v/>
      </c>
      <c r="DLK23" t="str">
        <f>IFERROR(VLOOKUP(DLK25,YIELDS!$T:$AJ,17,FALSE),"")</f>
        <v/>
      </c>
      <c r="DLL23" t="str">
        <f>IFERROR(VLOOKUP(DLL25,YIELDS!$T:$AJ,17,FALSE),"")</f>
        <v/>
      </c>
      <c r="DLM23" t="str">
        <f>IFERROR(VLOOKUP(DLM25,YIELDS!$T:$AJ,17,FALSE),"")</f>
        <v/>
      </c>
      <c r="DLN23" t="str">
        <f>IFERROR(VLOOKUP(DLN25,YIELDS!$T:$AJ,17,FALSE),"")</f>
        <v/>
      </c>
      <c r="DLO23" t="str">
        <f>IFERROR(VLOOKUP(DLO25,YIELDS!$T:$AJ,17,FALSE),"")</f>
        <v/>
      </c>
      <c r="DLP23" t="str">
        <f>IFERROR(VLOOKUP(DLP25,YIELDS!$T:$AJ,17,FALSE),"")</f>
        <v/>
      </c>
      <c r="DLQ23" t="str">
        <f>IFERROR(VLOOKUP(DLQ25,YIELDS!$T:$AJ,17,FALSE),"")</f>
        <v/>
      </c>
      <c r="DLR23" t="str">
        <f>IFERROR(VLOOKUP(DLR25,YIELDS!$T:$AJ,17,FALSE),"")</f>
        <v/>
      </c>
      <c r="DLS23" t="str">
        <f>IFERROR(VLOOKUP(DLS25,YIELDS!$T:$AJ,17,FALSE),"")</f>
        <v/>
      </c>
      <c r="DLT23" t="str">
        <f>IFERROR(VLOOKUP(DLT25,YIELDS!$T:$AJ,17,FALSE),"")</f>
        <v/>
      </c>
      <c r="DLU23" t="str">
        <f>IFERROR(VLOOKUP(DLU25,YIELDS!$T:$AJ,17,FALSE),"")</f>
        <v/>
      </c>
      <c r="DLV23" t="str">
        <f>IFERROR(VLOOKUP(DLV25,YIELDS!$T:$AJ,17,FALSE),"")</f>
        <v/>
      </c>
      <c r="DLW23" t="str">
        <f>IFERROR(VLOOKUP(DLW25,YIELDS!$T:$AJ,17,FALSE),"")</f>
        <v/>
      </c>
      <c r="DLX23" t="str">
        <f>IFERROR(VLOOKUP(DLX25,YIELDS!$T:$AJ,17,FALSE),"")</f>
        <v/>
      </c>
      <c r="DLY23" t="str">
        <f>IFERROR(VLOOKUP(DLY25,YIELDS!$T:$AJ,17,FALSE),"")</f>
        <v/>
      </c>
      <c r="DLZ23" t="str">
        <f>IFERROR(VLOOKUP(DLZ25,YIELDS!$T:$AJ,17,FALSE),"")</f>
        <v/>
      </c>
      <c r="DMA23" t="str">
        <f>IFERROR(VLOOKUP(DMA25,YIELDS!$T:$AJ,17,FALSE),"")</f>
        <v/>
      </c>
      <c r="DMB23" t="str">
        <f>IFERROR(VLOOKUP(DMB25,YIELDS!$T:$AJ,17,FALSE),"")</f>
        <v/>
      </c>
      <c r="DMC23" t="str">
        <f>IFERROR(VLOOKUP(DMC25,YIELDS!$T:$AJ,17,FALSE),"")</f>
        <v/>
      </c>
      <c r="DMD23" t="str">
        <f>IFERROR(VLOOKUP(DMD25,YIELDS!$T:$AJ,17,FALSE),"")</f>
        <v/>
      </c>
      <c r="DME23" t="str">
        <f>IFERROR(VLOOKUP(DME25,YIELDS!$T:$AJ,17,FALSE),"")</f>
        <v/>
      </c>
      <c r="DMF23" t="str">
        <f>IFERROR(VLOOKUP(DMF25,YIELDS!$T:$AJ,17,FALSE),"")</f>
        <v/>
      </c>
      <c r="DMG23" t="str">
        <f>IFERROR(VLOOKUP(DMG25,YIELDS!$T:$AJ,17,FALSE),"")</f>
        <v/>
      </c>
      <c r="DMH23" t="str">
        <f>IFERROR(VLOOKUP(DMH25,YIELDS!$T:$AJ,17,FALSE),"")</f>
        <v/>
      </c>
      <c r="DMI23" t="str">
        <f>IFERROR(VLOOKUP(DMI25,YIELDS!$T:$AJ,17,FALSE),"")</f>
        <v/>
      </c>
      <c r="DMJ23" t="str">
        <f>IFERROR(VLOOKUP(DMJ25,YIELDS!$T:$AJ,17,FALSE),"")</f>
        <v/>
      </c>
      <c r="DMK23" t="str">
        <f>IFERROR(VLOOKUP(DMK25,YIELDS!$T:$AJ,17,FALSE),"")</f>
        <v/>
      </c>
      <c r="DML23" t="str">
        <f>IFERROR(VLOOKUP(DML25,YIELDS!$T:$AJ,17,FALSE),"")</f>
        <v/>
      </c>
      <c r="DMM23" t="str">
        <f>IFERROR(VLOOKUP(DMM25,YIELDS!$T:$AJ,17,FALSE),"")</f>
        <v/>
      </c>
      <c r="DMN23" t="str">
        <f>IFERROR(VLOOKUP(DMN25,YIELDS!$T:$AJ,17,FALSE),"")</f>
        <v/>
      </c>
      <c r="DMO23" t="str">
        <f>IFERROR(VLOOKUP(DMO25,YIELDS!$T:$AJ,17,FALSE),"")</f>
        <v/>
      </c>
      <c r="DMP23" t="str">
        <f>IFERROR(VLOOKUP(DMP25,YIELDS!$T:$AJ,17,FALSE),"")</f>
        <v/>
      </c>
      <c r="DMQ23" t="str">
        <f>IFERROR(VLOOKUP(DMQ25,YIELDS!$T:$AJ,17,FALSE),"")</f>
        <v/>
      </c>
      <c r="DMR23" t="str">
        <f>IFERROR(VLOOKUP(DMR25,YIELDS!$T:$AJ,17,FALSE),"")</f>
        <v/>
      </c>
      <c r="DMS23" t="str">
        <f>IFERROR(VLOOKUP(DMS25,YIELDS!$T:$AJ,17,FALSE),"")</f>
        <v/>
      </c>
      <c r="DMT23" t="str">
        <f>IFERROR(VLOOKUP(DMT25,YIELDS!$T:$AJ,17,FALSE),"")</f>
        <v/>
      </c>
      <c r="DMU23" t="str">
        <f>IFERROR(VLOOKUP(DMU25,YIELDS!$T:$AJ,17,FALSE),"")</f>
        <v/>
      </c>
      <c r="DMV23" t="str">
        <f>IFERROR(VLOOKUP(DMV25,YIELDS!$T:$AJ,17,FALSE),"")</f>
        <v/>
      </c>
      <c r="DMW23" t="str">
        <f>IFERROR(VLOOKUP(DMW25,YIELDS!$T:$AJ,17,FALSE),"")</f>
        <v/>
      </c>
      <c r="DMX23" t="str">
        <f>IFERROR(VLOOKUP(DMX25,YIELDS!$T:$AJ,17,FALSE),"")</f>
        <v/>
      </c>
      <c r="DMY23" t="str">
        <f>IFERROR(VLOOKUP(DMY25,YIELDS!$T:$AJ,17,FALSE),"")</f>
        <v/>
      </c>
      <c r="DMZ23" t="str">
        <f>IFERROR(VLOOKUP(DMZ25,YIELDS!$T:$AJ,17,FALSE),"")</f>
        <v/>
      </c>
      <c r="DNA23" t="str">
        <f>IFERROR(VLOOKUP(DNA25,YIELDS!$T:$AJ,17,FALSE),"")</f>
        <v/>
      </c>
      <c r="DNB23" t="str">
        <f>IFERROR(VLOOKUP(DNB25,YIELDS!$T:$AJ,17,FALSE),"")</f>
        <v/>
      </c>
      <c r="DNC23" t="str">
        <f>IFERROR(VLOOKUP(DNC25,YIELDS!$T:$AJ,17,FALSE),"")</f>
        <v/>
      </c>
      <c r="DND23" t="str">
        <f>IFERROR(VLOOKUP(DND25,YIELDS!$T:$AJ,17,FALSE),"")</f>
        <v/>
      </c>
      <c r="DNE23" t="str">
        <f>IFERROR(VLOOKUP(DNE25,YIELDS!$T:$AJ,17,FALSE),"")</f>
        <v/>
      </c>
      <c r="DNF23" t="str">
        <f>IFERROR(VLOOKUP(DNF25,YIELDS!$T:$AJ,17,FALSE),"")</f>
        <v/>
      </c>
      <c r="DNG23" t="str">
        <f>IFERROR(VLOOKUP(DNG25,YIELDS!$T:$AJ,17,FALSE),"")</f>
        <v/>
      </c>
      <c r="DNH23" t="str">
        <f>IFERROR(VLOOKUP(DNH25,YIELDS!$T:$AJ,17,FALSE),"")</f>
        <v/>
      </c>
      <c r="DNI23" t="str">
        <f>IFERROR(VLOOKUP(DNI25,YIELDS!$T:$AJ,17,FALSE),"")</f>
        <v/>
      </c>
      <c r="DNJ23" t="str">
        <f>IFERROR(VLOOKUP(DNJ25,YIELDS!$T:$AJ,17,FALSE),"")</f>
        <v/>
      </c>
      <c r="DNK23" t="str">
        <f>IFERROR(VLOOKUP(DNK25,YIELDS!$T:$AJ,17,FALSE),"")</f>
        <v/>
      </c>
      <c r="DNL23" t="str">
        <f>IFERROR(VLOOKUP(DNL25,YIELDS!$T:$AJ,17,FALSE),"")</f>
        <v/>
      </c>
      <c r="DNM23" t="str">
        <f>IFERROR(VLOOKUP(DNM25,YIELDS!$T:$AJ,17,FALSE),"")</f>
        <v/>
      </c>
      <c r="DNN23" t="str">
        <f>IFERROR(VLOOKUP(DNN25,YIELDS!$T:$AJ,17,FALSE),"")</f>
        <v/>
      </c>
      <c r="DNO23" t="str">
        <f>IFERROR(VLOOKUP(DNO25,YIELDS!$T:$AJ,17,FALSE),"")</f>
        <v/>
      </c>
      <c r="DNP23" t="str">
        <f>IFERROR(VLOOKUP(DNP25,YIELDS!$T:$AJ,17,FALSE),"")</f>
        <v/>
      </c>
      <c r="DNQ23" t="str">
        <f>IFERROR(VLOOKUP(DNQ25,YIELDS!$T:$AJ,17,FALSE),"")</f>
        <v/>
      </c>
      <c r="DNR23" t="str">
        <f>IFERROR(VLOOKUP(DNR25,YIELDS!$T:$AJ,17,FALSE),"")</f>
        <v/>
      </c>
      <c r="DNS23" t="str">
        <f>IFERROR(VLOOKUP(DNS25,YIELDS!$T:$AJ,17,FALSE),"")</f>
        <v/>
      </c>
      <c r="DNT23" t="str">
        <f>IFERROR(VLOOKUP(DNT25,YIELDS!$T:$AJ,17,FALSE),"")</f>
        <v/>
      </c>
      <c r="DNU23" t="str">
        <f>IFERROR(VLOOKUP(DNU25,YIELDS!$T:$AJ,17,FALSE),"")</f>
        <v/>
      </c>
      <c r="DNV23" t="str">
        <f>IFERROR(VLOOKUP(DNV25,YIELDS!$T:$AJ,17,FALSE),"")</f>
        <v/>
      </c>
      <c r="DNW23" t="str">
        <f>IFERROR(VLOOKUP(DNW25,YIELDS!$T:$AJ,17,FALSE),"")</f>
        <v/>
      </c>
      <c r="DNX23" t="str">
        <f>IFERROR(VLOOKUP(DNX25,YIELDS!$T:$AJ,17,FALSE),"")</f>
        <v/>
      </c>
      <c r="DNY23" t="str">
        <f>IFERROR(VLOOKUP(DNY25,YIELDS!$T:$AJ,17,FALSE),"")</f>
        <v/>
      </c>
      <c r="DNZ23" t="str">
        <f>IFERROR(VLOOKUP(DNZ25,YIELDS!$T:$AJ,17,FALSE),"")</f>
        <v/>
      </c>
      <c r="DOA23" t="str">
        <f>IFERROR(VLOOKUP(DOA25,YIELDS!$T:$AJ,17,FALSE),"")</f>
        <v/>
      </c>
      <c r="DOB23" t="str">
        <f>IFERROR(VLOOKUP(DOB25,YIELDS!$T:$AJ,17,FALSE),"")</f>
        <v/>
      </c>
      <c r="DOC23" t="str">
        <f>IFERROR(VLOOKUP(DOC25,YIELDS!$T:$AJ,17,FALSE),"")</f>
        <v/>
      </c>
      <c r="DOD23" t="str">
        <f>IFERROR(VLOOKUP(DOD25,YIELDS!$T:$AJ,17,FALSE),"")</f>
        <v/>
      </c>
      <c r="DOE23" t="str">
        <f>IFERROR(VLOOKUP(DOE25,YIELDS!$T:$AJ,17,FALSE),"")</f>
        <v/>
      </c>
      <c r="DOF23" t="str">
        <f>IFERROR(VLOOKUP(DOF25,YIELDS!$T:$AJ,17,FALSE),"")</f>
        <v/>
      </c>
      <c r="DOG23" t="str">
        <f>IFERROR(VLOOKUP(DOG25,YIELDS!$T:$AJ,17,FALSE),"")</f>
        <v/>
      </c>
      <c r="DOH23" t="str">
        <f>IFERROR(VLOOKUP(DOH25,YIELDS!$T:$AJ,17,FALSE),"")</f>
        <v/>
      </c>
      <c r="DOI23" t="str">
        <f>IFERROR(VLOOKUP(DOI25,YIELDS!$T:$AJ,17,FALSE),"")</f>
        <v/>
      </c>
      <c r="DOJ23" t="str">
        <f>IFERROR(VLOOKUP(DOJ25,YIELDS!$T:$AJ,17,FALSE),"")</f>
        <v/>
      </c>
      <c r="DOK23" t="str">
        <f>IFERROR(VLOOKUP(DOK25,YIELDS!$T:$AJ,17,FALSE),"")</f>
        <v/>
      </c>
      <c r="DOL23" t="str">
        <f>IFERROR(VLOOKUP(DOL25,YIELDS!$T:$AJ,17,FALSE),"")</f>
        <v/>
      </c>
      <c r="DOM23" t="str">
        <f>IFERROR(VLOOKUP(DOM25,YIELDS!$T:$AJ,17,FALSE),"")</f>
        <v/>
      </c>
      <c r="DON23" t="str">
        <f>IFERROR(VLOOKUP(DON25,YIELDS!$T:$AJ,17,FALSE),"")</f>
        <v/>
      </c>
      <c r="DOO23" t="str">
        <f>IFERROR(VLOOKUP(DOO25,YIELDS!$T:$AJ,17,FALSE),"")</f>
        <v/>
      </c>
      <c r="DOP23" t="str">
        <f>IFERROR(VLOOKUP(DOP25,YIELDS!$T:$AJ,17,FALSE),"")</f>
        <v/>
      </c>
      <c r="DOQ23" t="str">
        <f>IFERROR(VLOOKUP(DOQ25,YIELDS!$T:$AJ,17,FALSE),"")</f>
        <v/>
      </c>
      <c r="DOR23" t="str">
        <f>IFERROR(VLOOKUP(DOR25,YIELDS!$T:$AJ,17,FALSE),"")</f>
        <v/>
      </c>
      <c r="DOS23" t="str">
        <f>IFERROR(VLOOKUP(DOS25,YIELDS!$T:$AJ,17,FALSE),"")</f>
        <v/>
      </c>
      <c r="DOT23" t="str">
        <f>IFERROR(VLOOKUP(DOT25,YIELDS!$T:$AJ,17,FALSE),"")</f>
        <v/>
      </c>
      <c r="DOU23" t="str">
        <f>IFERROR(VLOOKUP(DOU25,YIELDS!$T:$AJ,17,FALSE),"")</f>
        <v/>
      </c>
      <c r="DOV23" t="str">
        <f>IFERROR(VLOOKUP(DOV25,YIELDS!$T:$AJ,17,FALSE),"")</f>
        <v/>
      </c>
      <c r="DOW23" t="str">
        <f>IFERROR(VLOOKUP(DOW25,YIELDS!$T:$AJ,17,FALSE),"")</f>
        <v/>
      </c>
      <c r="DOX23" t="str">
        <f>IFERROR(VLOOKUP(DOX25,YIELDS!$T:$AJ,17,FALSE),"")</f>
        <v/>
      </c>
      <c r="DOY23" t="str">
        <f>IFERROR(VLOOKUP(DOY25,YIELDS!$T:$AJ,17,FALSE),"")</f>
        <v/>
      </c>
      <c r="DOZ23" t="str">
        <f>IFERROR(VLOOKUP(DOZ25,YIELDS!$T:$AJ,17,FALSE),"")</f>
        <v/>
      </c>
      <c r="DPA23" t="str">
        <f>IFERROR(VLOOKUP(DPA25,YIELDS!$T:$AJ,17,FALSE),"")</f>
        <v/>
      </c>
      <c r="DPB23" t="str">
        <f>IFERROR(VLOOKUP(DPB25,YIELDS!$T:$AJ,17,FALSE),"")</f>
        <v/>
      </c>
      <c r="DPC23" t="str">
        <f>IFERROR(VLOOKUP(DPC25,YIELDS!$T:$AJ,17,FALSE),"")</f>
        <v/>
      </c>
      <c r="DPD23" t="str">
        <f>IFERROR(VLOOKUP(DPD25,YIELDS!$T:$AJ,17,FALSE),"")</f>
        <v/>
      </c>
      <c r="DPE23" t="str">
        <f>IFERROR(VLOOKUP(DPE25,YIELDS!$T:$AJ,17,FALSE),"")</f>
        <v/>
      </c>
      <c r="DPF23" t="str">
        <f>IFERROR(VLOOKUP(DPF25,YIELDS!$T:$AJ,17,FALSE),"")</f>
        <v/>
      </c>
      <c r="DPG23" t="str">
        <f>IFERROR(VLOOKUP(DPG25,YIELDS!$T:$AJ,17,FALSE),"")</f>
        <v/>
      </c>
      <c r="DPH23" t="str">
        <f>IFERROR(VLOOKUP(DPH25,YIELDS!$T:$AJ,17,FALSE),"")</f>
        <v/>
      </c>
      <c r="DPI23" t="str">
        <f>IFERROR(VLOOKUP(DPI25,YIELDS!$T:$AJ,17,FALSE),"")</f>
        <v/>
      </c>
      <c r="DPJ23" t="str">
        <f>IFERROR(VLOOKUP(DPJ25,YIELDS!$T:$AJ,17,FALSE),"")</f>
        <v/>
      </c>
      <c r="DPK23" t="str">
        <f>IFERROR(VLOOKUP(DPK25,YIELDS!$T:$AJ,17,FALSE),"")</f>
        <v/>
      </c>
      <c r="DPL23" t="str">
        <f>IFERROR(VLOOKUP(DPL25,YIELDS!$T:$AJ,17,FALSE),"")</f>
        <v/>
      </c>
      <c r="DPM23" t="str">
        <f>IFERROR(VLOOKUP(DPM25,YIELDS!$T:$AJ,17,FALSE),"")</f>
        <v/>
      </c>
      <c r="DPN23" t="str">
        <f>IFERROR(VLOOKUP(DPN25,YIELDS!$T:$AJ,17,FALSE),"")</f>
        <v/>
      </c>
      <c r="DPO23" t="str">
        <f>IFERROR(VLOOKUP(DPO25,YIELDS!$T:$AJ,17,FALSE),"")</f>
        <v/>
      </c>
      <c r="DPP23" t="str">
        <f>IFERROR(VLOOKUP(DPP25,YIELDS!$T:$AJ,17,FALSE),"")</f>
        <v/>
      </c>
      <c r="DPQ23" t="str">
        <f>IFERROR(VLOOKUP(DPQ25,YIELDS!$T:$AJ,17,FALSE),"")</f>
        <v/>
      </c>
      <c r="DPR23" t="str">
        <f>IFERROR(VLOOKUP(DPR25,YIELDS!$T:$AJ,17,FALSE),"")</f>
        <v/>
      </c>
      <c r="DPS23" t="str">
        <f>IFERROR(VLOOKUP(DPS25,YIELDS!$T:$AJ,17,FALSE),"")</f>
        <v/>
      </c>
      <c r="DPT23" t="str">
        <f>IFERROR(VLOOKUP(DPT25,YIELDS!$T:$AJ,17,FALSE),"")</f>
        <v/>
      </c>
      <c r="DPU23" t="str">
        <f>IFERROR(VLOOKUP(DPU25,YIELDS!$T:$AJ,17,FALSE),"")</f>
        <v/>
      </c>
      <c r="DPV23" t="str">
        <f>IFERROR(VLOOKUP(DPV25,YIELDS!$T:$AJ,17,FALSE),"")</f>
        <v/>
      </c>
      <c r="DPW23" t="str">
        <f>IFERROR(VLOOKUP(DPW25,YIELDS!$T:$AJ,17,FALSE),"")</f>
        <v/>
      </c>
      <c r="DPX23" t="str">
        <f>IFERROR(VLOOKUP(DPX25,YIELDS!$T:$AJ,17,FALSE),"")</f>
        <v/>
      </c>
      <c r="DPY23" t="str">
        <f>IFERROR(VLOOKUP(DPY25,YIELDS!$T:$AJ,17,FALSE),"")</f>
        <v/>
      </c>
      <c r="DPZ23" t="str">
        <f>IFERROR(VLOOKUP(DPZ25,YIELDS!$T:$AJ,17,FALSE),"")</f>
        <v/>
      </c>
      <c r="DQA23" t="str">
        <f>IFERROR(VLOOKUP(DQA25,YIELDS!$T:$AJ,17,FALSE),"")</f>
        <v/>
      </c>
      <c r="DQB23" t="str">
        <f>IFERROR(VLOOKUP(DQB25,YIELDS!$T:$AJ,17,FALSE),"")</f>
        <v/>
      </c>
      <c r="DQC23" t="str">
        <f>IFERROR(VLOOKUP(DQC25,YIELDS!$T:$AJ,17,FALSE),"")</f>
        <v/>
      </c>
      <c r="DQD23" t="str">
        <f>IFERROR(VLOOKUP(DQD25,YIELDS!$T:$AJ,17,FALSE),"")</f>
        <v/>
      </c>
      <c r="DQE23" t="str">
        <f>IFERROR(VLOOKUP(DQE25,YIELDS!$T:$AJ,17,FALSE),"")</f>
        <v/>
      </c>
      <c r="DQF23" t="str">
        <f>IFERROR(VLOOKUP(DQF25,YIELDS!$T:$AJ,17,FALSE),"")</f>
        <v/>
      </c>
      <c r="DQG23" t="str">
        <f>IFERROR(VLOOKUP(DQG25,YIELDS!$T:$AJ,17,FALSE),"")</f>
        <v/>
      </c>
      <c r="DQH23" t="str">
        <f>IFERROR(VLOOKUP(DQH25,YIELDS!$T:$AJ,17,FALSE),"")</f>
        <v/>
      </c>
      <c r="DQI23" t="str">
        <f>IFERROR(VLOOKUP(DQI25,YIELDS!$T:$AJ,17,FALSE),"")</f>
        <v/>
      </c>
      <c r="DQJ23" t="str">
        <f>IFERROR(VLOOKUP(DQJ25,YIELDS!$T:$AJ,17,FALSE),"")</f>
        <v/>
      </c>
      <c r="DQK23" t="str">
        <f>IFERROR(VLOOKUP(DQK25,YIELDS!$T:$AJ,17,FALSE),"")</f>
        <v/>
      </c>
      <c r="DQL23" t="str">
        <f>IFERROR(VLOOKUP(DQL25,YIELDS!$T:$AJ,17,FALSE),"")</f>
        <v/>
      </c>
      <c r="DQM23" t="str">
        <f>IFERROR(VLOOKUP(DQM25,YIELDS!$T:$AJ,17,FALSE),"")</f>
        <v/>
      </c>
      <c r="DQN23" t="str">
        <f>IFERROR(VLOOKUP(DQN25,YIELDS!$T:$AJ,17,FALSE),"")</f>
        <v/>
      </c>
      <c r="DQO23" t="str">
        <f>IFERROR(VLOOKUP(DQO25,YIELDS!$T:$AJ,17,FALSE),"")</f>
        <v/>
      </c>
      <c r="DQP23" t="str">
        <f>IFERROR(VLOOKUP(DQP25,YIELDS!$T:$AJ,17,FALSE),"")</f>
        <v/>
      </c>
      <c r="DQQ23" t="str">
        <f>IFERROR(VLOOKUP(DQQ25,YIELDS!$T:$AJ,17,FALSE),"")</f>
        <v/>
      </c>
      <c r="DQR23" t="str">
        <f>IFERROR(VLOOKUP(DQR25,YIELDS!$T:$AJ,17,FALSE),"")</f>
        <v/>
      </c>
      <c r="DQS23" t="str">
        <f>IFERROR(VLOOKUP(DQS25,YIELDS!$T:$AJ,17,FALSE),"")</f>
        <v/>
      </c>
      <c r="DQT23" t="str">
        <f>IFERROR(VLOOKUP(DQT25,YIELDS!$T:$AJ,17,FALSE),"")</f>
        <v/>
      </c>
      <c r="DQU23" t="str">
        <f>IFERROR(VLOOKUP(DQU25,YIELDS!$T:$AJ,17,FALSE),"")</f>
        <v/>
      </c>
      <c r="DQV23" t="str">
        <f>IFERROR(VLOOKUP(DQV25,YIELDS!$T:$AJ,17,FALSE),"")</f>
        <v/>
      </c>
      <c r="DQW23" t="str">
        <f>IFERROR(VLOOKUP(DQW25,YIELDS!$T:$AJ,17,FALSE),"")</f>
        <v/>
      </c>
      <c r="DQX23" t="str">
        <f>IFERROR(VLOOKUP(DQX25,YIELDS!$T:$AJ,17,FALSE),"")</f>
        <v/>
      </c>
      <c r="DQY23" t="str">
        <f>IFERROR(VLOOKUP(DQY25,YIELDS!$T:$AJ,17,FALSE),"")</f>
        <v/>
      </c>
      <c r="DQZ23" t="str">
        <f>IFERROR(VLOOKUP(DQZ25,YIELDS!$T:$AJ,17,FALSE),"")</f>
        <v/>
      </c>
      <c r="DRA23" t="str">
        <f>IFERROR(VLOOKUP(DRA25,YIELDS!$T:$AJ,17,FALSE),"")</f>
        <v/>
      </c>
      <c r="DRB23" t="str">
        <f>IFERROR(VLOOKUP(DRB25,YIELDS!$T:$AJ,17,FALSE),"")</f>
        <v/>
      </c>
      <c r="DRC23" t="str">
        <f>IFERROR(VLOOKUP(DRC25,YIELDS!$T:$AJ,17,FALSE),"")</f>
        <v/>
      </c>
      <c r="DRD23" t="str">
        <f>IFERROR(VLOOKUP(DRD25,YIELDS!$T:$AJ,17,FALSE),"")</f>
        <v/>
      </c>
      <c r="DRE23" t="str">
        <f>IFERROR(VLOOKUP(DRE25,YIELDS!$T:$AJ,17,FALSE),"")</f>
        <v/>
      </c>
      <c r="DRF23" t="str">
        <f>IFERROR(VLOOKUP(DRF25,YIELDS!$T:$AJ,17,FALSE),"")</f>
        <v/>
      </c>
      <c r="DRG23" t="str">
        <f>IFERROR(VLOOKUP(DRG25,YIELDS!$T:$AJ,17,FALSE),"")</f>
        <v/>
      </c>
      <c r="DRH23" t="str">
        <f>IFERROR(VLOOKUP(DRH25,YIELDS!$T:$AJ,17,FALSE),"")</f>
        <v/>
      </c>
      <c r="DRI23" t="str">
        <f>IFERROR(VLOOKUP(DRI25,YIELDS!$T:$AJ,17,FALSE),"")</f>
        <v/>
      </c>
      <c r="DRJ23" t="str">
        <f>IFERROR(VLOOKUP(DRJ25,YIELDS!$T:$AJ,17,FALSE),"")</f>
        <v/>
      </c>
      <c r="DRK23" t="str">
        <f>IFERROR(VLOOKUP(DRK25,YIELDS!$T:$AJ,17,FALSE),"")</f>
        <v/>
      </c>
      <c r="DRL23" t="str">
        <f>IFERROR(VLOOKUP(DRL25,YIELDS!$T:$AJ,17,FALSE),"")</f>
        <v/>
      </c>
      <c r="DRM23" t="str">
        <f>IFERROR(VLOOKUP(DRM25,YIELDS!$T:$AJ,17,FALSE),"")</f>
        <v/>
      </c>
      <c r="DRN23" t="str">
        <f>IFERROR(VLOOKUP(DRN25,YIELDS!$T:$AJ,17,FALSE),"")</f>
        <v/>
      </c>
      <c r="DRO23" t="str">
        <f>IFERROR(VLOOKUP(DRO25,YIELDS!$T:$AJ,17,FALSE),"")</f>
        <v/>
      </c>
      <c r="DRP23" t="str">
        <f>IFERROR(VLOOKUP(DRP25,YIELDS!$T:$AJ,17,FALSE),"")</f>
        <v/>
      </c>
      <c r="DRQ23" t="str">
        <f>IFERROR(VLOOKUP(DRQ25,YIELDS!$T:$AJ,17,FALSE),"")</f>
        <v/>
      </c>
      <c r="DRR23" t="str">
        <f>IFERROR(VLOOKUP(DRR25,YIELDS!$T:$AJ,17,FALSE),"")</f>
        <v/>
      </c>
      <c r="DRS23" t="str">
        <f>IFERROR(VLOOKUP(DRS25,YIELDS!$T:$AJ,17,FALSE),"")</f>
        <v/>
      </c>
      <c r="DRT23" t="str">
        <f>IFERROR(VLOOKUP(DRT25,YIELDS!$T:$AJ,17,FALSE),"")</f>
        <v/>
      </c>
      <c r="DRU23" t="str">
        <f>IFERROR(VLOOKUP(DRU25,YIELDS!$T:$AJ,17,FALSE),"")</f>
        <v/>
      </c>
      <c r="DRV23" t="str">
        <f>IFERROR(VLOOKUP(DRV25,YIELDS!$T:$AJ,17,FALSE),"")</f>
        <v/>
      </c>
      <c r="DRW23" t="str">
        <f>IFERROR(VLOOKUP(DRW25,YIELDS!$T:$AJ,17,FALSE),"")</f>
        <v/>
      </c>
      <c r="DRX23" t="str">
        <f>IFERROR(VLOOKUP(DRX25,YIELDS!$T:$AJ,17,FALSE),"")</f>
        <v/>
      </c>
      <c r="DRY23" t="str">
        <f>IFERROR(VLOOKUP(DRY25,YIELDS!$T:$AJ,17,FALSE),"")</f>
        <v/>
      </c>
      <c r="DRZ23" t="str">
        <f>IFERROR(VLOOKUP(DRZ25,YIELDS!$T:$AJ,17,FALSE),"")</f>
        <v/>
      </c>
      <c r="DSA23" t="str">
        <f>IFERROR(VLOOKUP(DSA25,YIELDS!$T:$AJ,17,FALSE),"")</f>
        <v/>
      </c>
      <c r="DSB23" t="str">
        <f>IFERROR(VLOOKUP(DSB25,YIELDS!$T:$AJ,17,FALSE),"")</f>
        <v/>
      </c>
      <c r="DSC23" t="str">
        <f>IFERROR(VLOOKUP(DSC25,YIELDS!$T:$AJ,17,FALSE),"")</f>
        <v/>
      </c>
      <c r="DSD23" t="str">
        <f>IFERROR(VLOOKUP(DSD25,YIELDS!$T:$AJ,17,FALSE),"")</f>
        <v/>
      </c>
      <c r="DSE23" t="str">
        <f>IFERROR(VLOOKUP(DSE25,YIELDS!$T:$AJ,17,FALSE),"")</f>
        <v/>
      </c>
      <c r="DSF23" t="str">
        <f>IFERROR(VLOOKUP(DSF25,YIELDS!$T:$AJ,17,FALSE),"")</f>
        <v/>
      </c>
      <c r="DSG23" t="str">
        <f>IFERROR(VLOOKUP(DSG25,YIELDS!$T:$AJ,17,FALSE),"")</f>
        <v/>
      </c>
      <c r="DSH23" t="str">
        <f>IFERROR(VLOOKUP(DSH25,YIELDS!$T:$AJ,17,FALSE),"")</f>
        <v/>
      </c>
      <c r="DSI23" t="str">
        <f>IFERROR(VLOOKUP(DSI25,YIELDS!$T:$AJ,17,FALSE),"")</f>
        <v/>
      </c>
      <c r="DSJ23" t="str">
        <f>IFERROR(VLOOKUP(DSJ25,YIELDS!$T:$AJ,17,FALSE),"")</f>
        <v/>
      </c>
      <c r="DSK23" t="str">
        <f>IFERROR(VLOOKUP(DSK25,YIELDS!$T:$AJ,17,FALSE),"")</f>
        <v/>
      </c>
      <c r="DSL23" t="str">
        <f>IFERROR(VLOOKUP(DSL25,YIELDS!$T:$AJ,17,FALSE),"")</f>
        <v/>
      </c>
      <c r="DSM23" t="str">
        <f>IFERROR(VLOOKUP(DSM25,YIELDS!$T:$AJ,17,FALSE),"")</f>
        <v/>
      </c>
      <c r="DSN23" t="str">
        <f>IFERROR(VLOOKUP(DSN25,YIELDS!$T:$AJ,17,FALSE),"")</f>
        <v/>
      </c>
      <c r="DSO23" t="str">
        <f>IFERROR(VLOOKUP(DSO25,YIELDS!$T:$AJ,17,FALSE),"")</f>
        <v/>
      </c>
      <c r="DSP23" t="str">
        <f>IFERROR(VLOOKUP(DSP25,YIELDS!$T:$AJ,17,FALSE),"")</f>
        <v/>
      </c>
      <c r="DSQ23" t="str">
        <f>IFERROR(VLOOKUP(DSQ25,YIELDS!$T:$AJ,17,FALSE),"")</f>
        <v/>
      </c>
      <c r="DSR23" t="str">
        <f>IFERROR(VLOOKUP(DSR25,YIELDS!$T:$AJ,17,FALSE),"")</f>
        <v/>
      </c>
      <c r="DSS23" t="str">
        <f>IFERROR(VLOOKUP(DSS25,YIELDS!$T:$AJ,17,FALSE),"")</f>
        <v/>
      </c>
      <c r="DST23" t="str">
        <f>IFERROR(VLOOKUP(DST25,YIELDS!$T:$AJ,17,FALSE),"")</f>
        <v/>
      </c>
      <c r="DSU23" t="str">
        <f>IFERROR(VLOOKUP(DSU25,YIELDS!$T:$AJ,17,FALSE),"")</f>
        <v/>
      </c>
      <c r="DSV23" t="str">
        <f>IFERROR(VLOOKUP(DSV25,YIELDS!$T:$AJ,17,FALSE),"")</f>
        <v/>
      </c>
      <c r="DSW23" t="str">
        <f>IFERROR(VLOOKUP(DSW25,YIELDS!$T:$AJ,17,FALSE),"")</f>
        <v/>
      </c>
      <c r="DSX23" t="str">
        <f>IFERROR(VLOOKUP(DSX25,YIELDS!$T:$AJ,17,FALSE),"")</f>
        <v/>
      </c>
      <c r="DSY23" t="str">
        <f>IFERROR(VLOOKUP(DSY25,YIELDS!$T:$AJ,17,FALSE),"")</f>
        <v/>
      </c>
      <c r="DSZ23" t="str">
        <f>IFERROR(VLOOKUP(DSZ25,YIELDS!$T:$AJ,17,FALSE),"")</f>
        <v/>
      </c>
      <c r="DTA23" t="str">
        <f>IFERROR(VLOOKUP(DTA25,YIELDS!$T:$AJ,17,FALSE),"")</f>
        <v/>
      </c>
      <c r="DTB23" t="str">
        <f>IFERROR(VLOOKUP(DTB25,YIELDS!$T:$AJ,17,FALSE),"")</f>
        <v/>
      </c>
      <c r="DTC23" t="str">
        <f>IFERROR(VLOOKUP(DTC25,YIELDS!$T:$AJ,17,FALSE),"")</f>
        <v/>
      </c>
      <c r="DTD23" t="str">
        <f>IFERROR(VLOOKUP(DTD25,YIELDS!$T:$AJ,17,FALSE),"")</f>
        <v/>
      </c>
      <c r="DTE23" t="str">
        <f>IFERROR(VLOOKUP(DTE25,YIELDS!$T:$AJ,17,FALSE),"")</f>
        <v/>
      </c>
      <c r="DTF23" t="str">
        <f>IFERROR(VLOOKUP(DTF25,YIELDS!$T:$AJ,17,FALSE),"")</f>
        <v/>
      </c>
      <c r="DTG23" t="str">
        <f>IFERROR(VLOOKUP(DTG25,YIELDS!$T:$AJ,17,FALSE),"")</f>
        <v/>
      </c>
      <c r="DTH23" t="str">
        <f>IFERROR(VLOOKUP(DTH25,YIELDS!$T:$AJ,17,FALSE),"")</f>
        <v/>
      </c>
      <c r="DTI23" t="str">
        <f>IFERROR(VLOOKUP(DTI25,YIELDS!$T:$AJ,17,FALSE),"")</f>
        <v/>
      </c>
      <c r="DTJ23" t="str">
        <f>IFERROR(VLOOKUP(DTJ25,YIELDS!$T:$AJ,17,FALSE),"")</f>
        <v/>
      </c>
      <c r="DTK23" t="str">
        <f>IFERROR(VLOOKUP(DTK25,YIELDS!$T:$AJ,17,FALSE),"")</f>
        <v/>
      </c>
      <c r="DTL23" t="str">
        <f>IFERROR(VLOOKUP(DTL25,YIELDS!$T:$AJ,17,FALSE),"")</f>
        <v/>
      </c>
      <c r="DTM23" t="str">
        <f>IFERROR(VLOOKUP(DTM25,YIELDS!$T:$AJ,17,FALSE),"")</f>
        <v/>
      </c>
      <c r="DTN23" t="str">
        <f>IFERROR(VLOOKUP(DTN25,YIELDS!$T:$AJ,17,FALSE),"")</f>
        <v/>
      </c>
      <c r="DTO23" t="str">
        <f>IFERROR(VLOOKUP(DTO25,YIELDS!$T:$AJ,17,FALSE),"")</f>
        <v/>
      </c>
      <c r="DTP23" t="str">
        <f>IFERROR(VLOOKUP(DTP25,YIELDS!$T:$AJ,17,FALSE),"")</f>
        <v/>
      </c>
      <c r="DTQ23" t="str">
        <f>IFERROR(VLOOKUP(DTQ25,YIELDS!$T:$AJ,17,FALSE),"")</f>
        <v/>
      </c>
      <c r="DTR23" t="str">
        <f>IFERROR(VLOOKUP(DTR25,YIELDS!$T:$AJ,17,FALSE),"")</f>
        <v/>
      </c>
      <c r="DTS23" t="str">
        <f>IFERROR(VLOOKUP(DTS25,YIELDS!$T:$AJ,17,FALSE),"")</f>
        <v/>
      </c>
      <c r="DTT23" t="str">
        <f>IFERROR(VLOOKUP(DTT25,YIELDS!$T:$AJ,17,FALSE),"")</f>
        <v/>
      </c>
      <c r="DTU23" t="str">
        <f>IFERROR(VLOOKUP(DTU25,YIELDS!$T:$AJ,17,FALSE),"")</f>
        <v/>
      </c>
      <c r="DTV23" t="str">
        <f>IFERROR(VLOOKUP(DTV25,YIELDS!$T:$AJ,17,FALSE),"")</f>
        <v/>
      </c>
      <c r="DTW23" t="str">
        <f>IFERROR(VLOOKUP(DTW25,YIELDS!$T:$AJ,17,FALSE),"")</f>
        <v/>
      </c>
      <c r="DTX23" t="str">
        <f>IFERROR(VLOOKUP(DTX25,YIELDS!$T:$AJ,17,FALSE),"")</f>
        <v/>
      </c>
      <c r="DTY23" t="str">
        <f>IFERROR(VLOOKUP(DTY25,YIELDS!$T:$AJ,17,FALSE),"")</f>
        <v/>
      </c>
      <c r="DTZ23" t="str">
        <f>IFERROR(VLOOKUP(DTZ25,YIELDS!$T:$AJ,17,FALSE),"")</f>
        <v/>
      </c>
      <c r="DUA23" t="str">
        <f>IFERROR(VLOOKUP(DUA25,YIELDS!$T:$AJ,17,FALSE),"")</f>
        <v/>
      </c>
      <c r="DUB23" t="str">
        <f>IFERROR(VLOOKUP(DUB25,YIELDS!$T:$AJ,17,FALSE),"")</f>
        <v/>
      </c>
      <c r="DUC23" t="str">
        <f>IFERROR(VLOOKUP(DUC25,YIELDS!$T:$AJ,17,FALSE),"")</f>
        <v/>
      </c>
      <c r="DUD23" t="str">
        <f>IFERROR(VLOOKUP(DUD25,YIELDS!$T:$AJ,17,FALSE),"")</f>
        <v/>
      </c>
      <c r="DUE23" t="str">
        <f>IFERROR(VLOOKUP(DUE25,YIELDS!$T:$AJ,17,FALSE),"")</f>
        <v/>
      </c>
      <c r="DUF23" t="str">
        <f>IFERROR(VLOOKUP(DUF25,YIELDS!$T:$AJ,17,FALSE),"")</f>
        <v/>
      </c>
      <c r="DUG23" t="str">
        <f>IFERROR(VLOOKUP(DUG25,YIELDS!$T:$AJ,17,FALSE),"")</f>
        <v/>
      </c>
      <c r="DUH23" t="str">
        <f>IFERROR(VLOOKUP(DUH25,YIELDS!$T:$AJ,17,FALSE),"")</f>
        <v/>
      </c>
      <c r="DUI23" t="str">
        <f>IFERROR(VLOOKUP(DUI25,YIELDS!$T:$AJ,17,FALSE),"")</f>
        <v/>
      </c>
      <c r="DUJ23" t="str">
        <f>IFERROR(VLOOKUP(DUJ25,YIELDS!$T:$AJ,17,FALSE),"")</f>
        <v/>
      </c>
      <c r="DUK23" t="str">
        <f>IFERROR(VLOOKUP(DUK25,YIELDS!$T:$AJ,17,FALSE),"")</f>
        <v/>
      </c>
      <c r="DUL23" t="str">
        <f>IFERROR(VLOOKUP(DUL25,YIELDS!$T:$AJ,17,FALSE),"")</f>
        <v/>
      </c>
      <c r="DUM23" t="str">
        <f>IFERROR(VLOOKUP(DUM25,YIELDS!$T:$AJ,17,FALSE),"")</f>
        <v/>
      </c>
      <c r="DUN23" t="str">
        <f>IFERROR(VLOOKUP(DUN25,YIELDS!$T:$AJ,17,FALSE),"")</f>
        <v/>
      </c>
      <c r="DUO23" t="str">
        <f>IFERROR(VLOOKUP(DUO25,YIELDS!$T:$AJ,17,FALSE),"")</f>
        <v/>
      </c>
      <c r="DUP23" t="str">
        <f>IFERROR(VLOOKUP(DUP25,YIELDS!$T:$AJ,17,FALSE),"")</f>
        <v/>
      </c>
      <c r="DUQ23" t="str">
        <f>IFERROR(VLOOKUP(DUQ25,YIELDS!$T:$AJ,17,FALSE),"")</f>
        <v/>
      </c>
      <c r="DUR23" t="str">
        <f>IFERROR(VLOOKUP(DUR25,YIELDS!$T:$AJ,17,FALSE),"")</f>
        <v/>
      </c>
      <c r="DUS23" t="str">
        <f>IFERROR(VLOOKUP(DUS25,YIELDS!$T:$AJ,17,FALSE),"")</f>
        <v/>
      </c>
      <c r="DUT23" t="str">
        <f>IFERROR(VLOOKUP(DUT25,YIELDS!$T:$AJ,17,FALSE),"")</f>
        <v/>
      </c>
      <c r="DUU23" t="str">
        <f>IFERROR(VLOOKUP(DUU25,YIELDS!$T:$AJ,17,FALSE),"")</f>
        <v/>
      </c>
      <c r="DUV23" t="str">
        <f>IFERROR(VLOOKUP(DUV25,YIELDS!$T:$AJ,17,FALSE),"")</f>
        <v/>
      </c>
      <c r="DUW23" t="str">
        <f>IFERROR(VLOOKUP(DUW25,YIELDS!$T:$AJ,17,FALSE),"")</f>
        <v/>
      </c>
      <c r="DUX23" t="str">
        <f>IFERROR(VLOOKUP(DUX25,YIELDS!$T:$AJ,17,FALSE),"")</f>
        <v/>
      </c>
      <c r="DUY23" t="str">
        <f>IFERROR(VLOOKUP(DUY25,YIELDS!$T:$AJ,17,FALSE),"")</f>
        <v/>
      </c>
      <c r="DUZ23" t="str">
        <f>IFERROR(VLOOKUP(DUZ25,YIELDS!$T:$AJ,17,FALSE),"")</f>
        <v/>
      </c>
      <c r="DVA23" t="str">
        <f>IFERROR(VLOOKUP(DVA25,YIELDS!$T:$AJ,17,FALSE),"")</f>
        <v/>
      </c>
      <c r="DVB23" t="str">
        <f>IFERROR(VLOOKUP(DVB25,YIELDS!$T:$AJ,17,FALSE),"")</f>
        <v/>
      </c>
      <c r="DVC23" t="str">
        <f>IFERROR(VLOOKUP(DVC25,YIELDS!$T:$AJ,17,FALSE),"")</f>
        <v/>
      </c>
      <c r="DVD23" t="str">
        <f>IFERROR(VLOOKUP(DVD25,YIELDS!$T:$AJ,17,FALSE),"")</f>
        <v/>
      </c>
      <c r="DVE23" t="str">
        <f>IFERROR(VLOOKUP(DVE25,YIELDS!$T:$AJ,17,FALSE),"")</f>
        <v/>
      </c>
      <c r="DVF23" t="str">
        <f>IFERROR(VLOOKUP(DVF25,YIELDS!$T:$AJ,17,FALSE),"")</f>
        <v/>
      </c>
      <c r="DVG23" t="str">
        <f>IFERROR(VLOOKUP(DVG25,YIELDS!$T:$AJ,17,FALSE),"")</f>
        <v/>
      </c>
      <c r="DVH23" t="str">
        <f>IFERROR(VLOOKUP(DVH25,YIELDS!$T:$AJ,17,FALSE),"")</f>
        <v/>
      </c>
      <c r="DVI23" t="str">
        <f>IFERROR(VLOOKUP(DVI25,YIELDS!$T:$AJ,17,FALSE),"")</f>
        <v/>
      </c>
      <c r="DVJ23" t="str">
        <f>IFERROR(VLOOKUP(DVJ25,YIELDS!$T:$AJ,17,FALSE),"")</f>
        <v/>
      </c>
      <c r="DVK23" t="str">
        <f>IFERROR(VLOOKUP(DVK25,YIELDS!$T:$AJ,17,FALSE),"")</f>
        <v/>
      </c>
      <c r="DVL23" t="str">
        <f>IFERROR(VLOOKUP(DVL25,YIELDS!$T:$AJ,17,FALSE),"")</f>
        <v/>
      </c>
      <c r="DVM23" t="str">
        <f>IFERROR(VLOOKUP(DVM25,YIELDS!$T:$AJ,17,FALSE),"")</f>
        <v/>
      </c>
      <c r="DVN23" t="str">
        <f>IFERROR(VLOOKUP(DVN25,YIELDS!$T:$AJ,17,FALSE),"")</f>
        <v/>
      </c>
      <c r="DVO23" t="str">
        <f>IFERROR(VLOOKUP(DVO25,YIELDS!$T:$AJ,17,FALSE),"")</f>
        <v/>
      </c>
      <c r="DVP23" t="str">
        <f>IFERROR(VLOOKUP(DVP25,YIELDS!$T:$AJ,17,FALSE),"")</f>
        <v/>
      </c>
      <c r="DVQ23" t="str">
        <f>IFERROR(VLOOKUP(DVQ25,YIELDS!$T:$AJ,17,FALSE),"")</f>
        <v/>
      </c>
      <c r="DVR23" t="str">
        <f>IFERROR(VLOOKUP(DVR25,YIELDS!$T:$AJ,17,FALSE),"")</f>
        <v/>
      </c>
      <c r="DVS23" t="str">
        <f>IFERROR(VLOOKUP(DVS25,YIELDS!$T:$AJ,17,FALSE),"")</f>
        <v/>
      </c>
      <c r="DVT23" t="str">
        <f>IFERROR(VLOOKUP(DVT25,YIELDS!$T:$AJ,17,FALSE),"")</f>
        <v/>
      </c>
      <c r="DVU23" t="str">
        <f>IFERROR(VLOOKUP(DVU25,YIELDS!$T:$AJ,17,FALSE),"")</f>
        <v/>
      </c>
      <c r="DVV23" t="str">
        <f>IFERROR(VLOOKUP(DVV25,YIELDS!$T:$AJ,17,FALSE),"")</f>
        <v/>
      </c>
      <c r="DVW23" t="str">
        <f>IFERROR(VLOOKUP(DVW25,YIELDS!$T:$AJ,17,FALSE),"")</f>
        <v/>
      </c>
      <c r="DVX23" t="str">
        <f>IFERROR(VLOOKUP(DVX25,YIELDS!$T:$AJ,17,FALSE),"")</f>
        <v/>
      </c>
      <c r="DVY23" t="str">
        <f>IFERROR(VLOOKUP(DVY25,YIELDS!$T:$AJ,17,FALSE),"")</f>
        <v/>
      </c>
      <c r="DVZ23" t="str">
        <f>IFERROR(VLOOKUP(DVZ25,YIELDS!$T:$AJ,17,FALSE),"")</f>
        <v/>
      </c>
      <c r="DWA23" t="str">
        <f>IFERROR(VLOOKUP(DWA25,YIELDS!$T:$AJ,17,FALSE),"")</f>
        <v/>
      </c>
      <c r="DWB23" t="str">
        <f>IFERROR(VLOOKUP(DWB25,YIELDS!$T:$AJ,17,FALSE),"")</f>
        <v/>
      </c>
      <c r="DWC23" t="str">
        <f>IFERROR(VLOOKUP(DWC25,YIELDS!$T:$AJ,17,FALSE),"")</f>
        <v/>
      </c>
      <c r="DWD23" t="str">
        <f>IFERROR(VLOOKUP(DWD25,YIELDS!$T:$AJ,17,FALSE),"")</f>
        <v/>
      </c>
      <c r="DWE23" t="str">
        <f>IFERROR(VLOOKUP(DWE25,YIELDS!$T:$AJ,17,FALSE),"")</f>
        <v/>
      </c>
      <c r="DWF23" t="str">
        <f>IFERROR(VLOOKUP(DWF25,YIELDS!$T:$AJ,17,FALSE),"")</f>
        <v/>
      </c>
      <c r="DWG23" t="str">
        <f>IFERROR(VLOOKUP(DWG25,YIELDS!$T:$AJ,17,FALSE),"")</f>
        <v/>
      </c>
      <c r="DWH23" t="str">
        <f>IFERROR(VLOOKUP(DWH25,YIELDS!$T:$AJ,17,FALSE),"")</f>
        <v/>
      </c>
      <c r="DWI23" t="str">
        <f>IFERROR(VLOOKUP(DWI25,YIELDS!$T:$AJ,17,FALSE),"")</f>
        <v/>
      </c>
      <c r="DWJ23" t="str">
        <f>IFERROR(VLOOKUP(DWJ25,YIELDS!$T:$AJ,17,FALSE),"")</f>
        <v/>
      </c>
      <c r="DWK23" t="str">
        <f>IFERROR(VLOOKUP(DWK25,YIELDS!$T:$AJ,17,FALSE),"")</f>
        <v/>
      </c>
      <c r="DWL23" t="str">
        <f>IFERROR(VLOOKUP(DWL25,YIELDS!$T:$AJ,17,FALSE),"")</f>
        <v/>
      </c>
      <c r="DWM23" t="str">
        <f>IFERROR(VLOOKUP(DWM25,YIELDS!$T:$AJ,17,FALSE),"")</f>
        <v/>
      </c>
      <c r="DWN23" t="str">
        <f>IFERROR(VLOOKUP(DWN25,YIELDS!$T:$AJ,17,FALSE),"")</f>
        <v/>
      </c>
      <c r="DWO23" t="str">
        <f>IFERROR(VLOOKUP(DWO25,YIELDS!$T:$AJ,17,FALSE),"")</f>
        <v/>
      </c>
      <c r="DWP23" t="str">
        <f>IFERROR(VLOOKUP(DWP25,YIELDS!$T:$AJ,17,FALSE),"")</f>
        <v/>
      </c>
      <c r="DWQ23" t="str">
        <f>IFERROR(VLOOKUP(DWQ25,YIELDS!$T:$AJ,17,FALSE),"")</f>
        <v/>
      </c>
      <c r="DWR23" t="str">
        <f>IFERROR(VLOOKUP(DWR25,YIELDS!$T:$AJ,17,FALSE),"")</f>
        <v/>
      </c>
      <c r="DWS23" t="str">
        <f>IFERROR(VLOOKUP(DWS25,YIELDS!$T:$AJ,17,FALSE),"")</f>
        <v/>
      </c>
      <c r="DWT23" t="str">
        <f>IFERROR(VLOOKUP(DWT25,YIELDS!$T:$AJ,17,FALSE),"")</f>
        <v/>
      </c>
      <c r="DWU23" t="str">
        <f>IFERROR(VLOOKUP(DWU25,YIELDS!$T:$AJ,17,FALSE),"")</f>
        <v/>
      </c>
      <c r="DWV23" t="str">
        <f>IFERROR(VLOOKUP(DWV25,YIELDS!$T:$AJ,17,FALSE),"")</f>
        <v/>
      </c>
      <c r="DWW23" t="str">
        <f>IFERROR(VLOOKUP(DWW25,YIELDS!$T:$AJ,17,FALSE),"")</f>
        <v/>
      </c>
      <c r="DWX23" t="str">
        <f>IFERROR(VLOOKUP(DWX25,YIELDS!$T:$AJ,17,FALSE),"")</f>
        <v/>
      </c>
      <c r="DWY23" t="str">
        <f>IFERROR(VLOOKUP(DWY25,YIELDS!$T:$AJ,17,FALSE),"")</f>
        <v/>
      </c>
      <c r="DWZ23" t="str">
        <f>IFERROR(VLOOKUP(DWZ25,YIELDS!$T:$AJ,17,FALSE),"")</f>
        <v/>
      </c>
      <c r="DXA23" t="str">
        <f>IFERROR(VLOOKUP(DXA25,YIELDS!$T:$AJ,17,FALSE),"")</f>
        <v/>
      </c>
      <c r="DXB23" t="str">
        <f>IFERROR(VLOOKUP(DXB25,YIELDS!$T:$AJ,17,FALSE),"")</f>
        <v/>
      </c>
      <c r="DXC23" t="str">
        <f>IFERROR(VLOOKUP(DXC25,YIELDS!$T:$AJ,17,FALSE),"")</f>
        <v/>
      </c>
      <c r="DXD23" t="str">
        <f>IFERROR(VLOOKUP(DXD25,YIELDS!$T:$AJ,17,FALSE),"")</f>
        <v/>
      </c>
      <c r="DXE23" t="str">
        <f>IFERROR(VLOOKUP(DXE25,YIELDS!$T:$AJ,17,FALSE),"")</f>
        <v/>
      </c>
      <c r="DXF23" t="str">
        <f>IFERROR(VLOOKUP(DXF25,YIELDS!$T:$AJ,17,FALSE),"")</f>
        <v/>
      </c>
      <c r="DXG23" t="str">
        <f>IFERROR(VLOOKUP(DXG25,YIELDS!$T:$AJ,17,FALSE),"")</f>
        <v/>
      </c>
      <c r="DXH23" t="str">
        <f>IFERROR(VLOOKUP(DXH25,YIELDS!$T:$AJ,17,FALSE),"")</f>
        <v/>
      </c>
      <c r="DXI23" t="str">
        <f>IFERROR(VLOOKUP(DXI25,YIELDS!$T:$AJ,17,FALSE),"")</f>
        <v/>
      </c>
      <c r="DXJ23" t="str">
        <f>IFERROR(VLOOKUP(DXJ25,YIELDS!$T:$AJ,17,FALSE),"")</f>
        <v/>
      </c>
      <c r="DXK23" t="str">
        <f>IFERROR(VLOOKUP(DXK25,YIELDS!$T:$AJ,17,FALSE),"")</f>
        <v/>
      </c>
      <c r="DXL23" t="str">
        <f>IFERROR(VLOOKUP(DXL25,YIELDS!$T:$AJ,17,FALSE),"")</f>
        <v/>
      </c>
      <c r="DXM23" t="str">
        <f>IFERROR(VLOOKUP(DXM25,YIELDS!$T:$AJ,17,FALSE),"")</f>
        <v/>
      </c>
      <c r="DXN23" t="str">
        <f>IFERROR(VLOOKUP(DXN25,YIELDS!$T:$AJ,17,FALSE),"")</f>
        <v/>
      </c>
      <c r="DXO23" t="str">
        <f>IFERROR(VLOOKUP(DXO25,YIELDS!$T:$AJ,17,FALSE),"")</f>
        <v/>
      </c>
      <c r="DXP23" t="str">
        <f>IFERROR(VLOOKUP(DXP25,YIELDS!$T:$AJ,17,FALSE),"")</f>
        <v/>
      </c>
      <c r="DXQ23" t="str">
        <f>IFERROR(VLOOKUP(DXQ25,YIELDS!$T:$AJ,17,FALSE),"")</f>
        <v/>
      </c>
      <c r="DXR23" t="str">
        <f>IFERROR(VLOOKUP(DXR25,YIELDS!$T:$AJ,17,FALSE),"")</f>
        <v/>
      </c>
      <c r="DXS23" t="str">
        <f>IFERROR(VLOOKUP(DXS25,YIELDS!$T:$AJ,17,FALSE),"")</f>
        <v/>
      </c>
      <c r="DXT23" t="str">
        <f>IFERROR(VLOOKUP(DXT25,YIELDS!$T:$AJ,17,FALSE),"")</f>
        <v/>
      </c>
      <c r="DXU23" t="str">
        <f>IFERROR(VLOOKUP(DXU25,YIELDS!$T:$AJ,17,FALSE),"")</f>
        <v/>
      </c>
      <c r="DXV23" t="str">
        <f>IFERROR(VLOOKUP(DXV25,YIELDS!$T:$AJ,17,FALSE),"")</f>
        <v/>
      </c>
      <c r="DXW23" t="str">
        <f>IFERROR(VLOOKUP(DXW25,YIELDS!$T:$AJ,17,FALSE),"")</f>
        <v/>
      </c>
      <c r="DXX23" t="str">
        <f>IFERROR(VLOOKUP(DXX25,YIELDS!$T:$AJ,17,FALSE),"")</f>
        <v/>
      </c>
      <c r="DXY23" t="str">
        <f>IFERROR(VLOOKUP(DXY25,YIELDS!$T:$AJ,17,FALSE),"")</f>
        <v/>
      </c>
      <c r="DXZ23" t="str">
        <f>IFERROR(VLOOKUP(DXZ25,YIELDS!$T:$AJ,17,FALSE),"")</f>
        <v/>
      </c>
      <c r="DYA23" t="str">
        <f>IFERROR(VLOOKUP(DYA25,YIELDS!$T:$AJ,17,FALSE),"")</f>
        <v/>
      </c>
      <c r="DYB23" t="str">
        <f>IFERROR(VLOOKUP(DYB25,YIELDS!$T:$AJ,17,FALSE),"")</f>
        <v/>
      </c>
      <c r="DYC23" t="str">
        <f>IFERROR(VLOOKUP(DYC25,YIELDS!$T:$AJ,17,FALSE),"")</f>
        <v/>
      </c>
      <c r="DYD23" t="str">
        <f>IFERROR(VLOOKUP(DYD25,YIELDS!$T:$AJ,17,FALSE),"")</f>
        <v/>
      </c>
      <c r="DYE23" t="str">
        <f>IFERROR(VLOOKUP(DYE25,YIELDS!$T:$AJ,17,FALSE),"")</f>
        <v/>
      </c>
      <c r="DYF23" t="str">
        <f>IFERROR(VLOOKUP(DYF25,YIELDS!$T:$AJ,17,FALSE),"")</f>
        <v/>
      </c>
      <c r="DYG23" t="str">
        <f>IFERROR(VLOOKUP(DYG25,YIELDS!$T:$AJ,17,FALSE),"")</f>
        <v/>
      </c>
      <c r="DYH23" t="str">
        <f>IFERROR(VLOOKUP(DYH25,YIELDS!$T:$AJ,17,FALSE),"")</f>
        <v/>
      </c>
      <c r="DYI23" t="str">
        <f>IFERROR(VLOOKUP(DYI25,YIELDS!$T:$AJ,17,FALSE),"")</f>
        <v/>
      </c>
      <c r="DYJ23" t="str">
        <f>IFERROR(VLOOKUP(DYJ25,YIELDS!$T:$AJ,17,FALSE),"")</f>
        <v/>
      </c>
      <c r="DYK23" t="str">
        <f>IFERROR(VLOOKUP(DYK25,YIELDS!$T:$AJ,17,FALSE),"")</f>
        <v/>
      </c>
      <c r="DYL23" t="str">
        <f>IFERROR(VLOOKUP(DYL25,YIELDS!$T:$AJ,17,FALSE),"")</f>
        <v/>
      </c>
      <c r="DYM23" t="str">
        <f>IFERROR(VLOOKUP(DYM25,YIELDS!$T:$AJ,17,FALSE),"")</f>
        <v/>
      </c>
      <c r="DYN23" t="str">
        <f>IFERROR(VLOOKUP(DYN25,YIELDS!$T:$AJ,17,FALSE),"")</f>
        <v/>
      </c>
      <c r="DYO23" t="str">
        <f>IFERROR(VLOOKUP(DYO25,YIELDS!$T:$AJ,17,FALSE),"")</f>
        <v/>
      </c>
      <c r="DYP23" t="str">
        <f>IFERROR(VLOOKUP(DYP25,YIELDS!$T:$AJ,17,FALSE),"")</f>
        <v/>
      </c>
      <c r="DYQ23" t="str">
        <f>IFERROR(VLOOKUP(DYQ25,YIELDS!$T:$AJ,17,FALSE),"")</f>
        <v/>
      </c>
      <c r="DYR23" t="str">
        <f>IFERROR(VLOOKUP(DYR25,YIELDS!$T:$AJ,17,FALSE),"")</f>
        <v/>
      </c>
      <c r="DYS23" t="str">
        <f>IFERROR(VLOOKUP(DYS25,YIELDS!$T:$AJ,17,FALSE),"")</f>
        <v/>
      </c>
      <c r="DYT23" t="str">
        <f>IFERROR(VLOOKUP(DYT25,YIELDS!$T:$AJ,17,FALSE),"")</f>
        <v/>
      </c>
      <c r="DYU23" t="str">
        <f>IFERROR(VLOOKUP(DYU25,YIELDS!$T:$AJ,17,FALSE),"")</f>
        <v/>
      </c>
      <c r="DYV23" t="str">
        <f>IFERROR(VLOOKUP(DYV25,YIELDS!$T:$AJ,17,FALSE),"")</f>
        <v/>
      </c>
      <c r="DYW23" t="str">
        <f>IFERROR(VLOOKUP(DYW25,YIELDS!$T:$AJ,17,FALSE),"")</f>
        <v/>
      </c>
      <c r="DYX23" t="str">
        <f>IFERROR(VLOOKUP(DYX25,YIELDS!$T:$AJ,17,FALSE),"")</f>
        <v/>
      </c>
      <c r="DYY23" t="str">
        <f>IFERROR(VLOOKUP(DYY25,YIELDS!$T:$AJ,17,FALSE),"")</f>
        <v/>
      </c>
      <c r="DYZ23" t="str">
        <f>IFERROR(VLOOKUP(DYZ25,YIELDS!$T:$AJ,17,FALSE),"")</f>
        <v/>
      </c>
      <c r="DZA23" t="str">
        <f>IFERROR(VLOOKUP(DZA25,YIELDS!$T:$AJ,17,FALSE),"")</f>
        <v/>
      </c>
      <c r="DZB23" t="str">
        <f>IFERROR(VLOOKUP(DZB25,YIELDS!$T:$AJ,17,FALSE),"")</f>
        <v/>
      </c>
      <c r="DZC23" t="str">
        <f>IFERROR(VLOOKUP(DZC25,YIELDS!$T:$AJ,17,FALSE),"")</f>
        <v/>
      </c>
      <c r="DZD23" t="str">
        <f>IFERROR(VLOOKUP(DZD25,YIELDS!$T:$AJ,17,FALSE),"")</f>
        <v/>
      </c>
      <c r="DZE23" t="str">
        <f>IFERROR(VLOOKUP(DZE25,YIELDS!$T:$AJ,17,FALSE),"")</f>
        <v/>
      </c>
      <c r="DZF23" t="str">
        <f>IFERROR(VLOOKUP(DZF25,YIELDS!$T:$AJ,17,FALSE),"")</f>
        <v/>
      </c>
      <c r="DZG23" t="str">
        <f>IFERROR(VLOOKUP(DZG25,YIELDS!$T:$AJ,17,FALSE),"")</f>
        <v/>
      </c>
      <c r="DZH23" t="str">
        <f>IFERROR(VLOOKUP(DZH25,YIELDS!$T:$AJ,17,FALSE),"")</f>
        <v/>
      </c>
      <c r="DZI23" t="str">
        <f>IFERROR(VLOOKUP(DZI25,YIELDS!$T:$AJ,17,FALSE),"")</f>
        <v/>
      </c>
      <c r="DZJ23" t="str">
        <f>IFERROR(VLOOKUP(DZJ25,YIELDS!$T:$AJ,17,FALSE),"")</f>
        <v/>
      </c>
      <c r="DZK23" t="str">
        <f>IFERROR(VLOOKUP(DZK25,YIELDS!$T:$AJ,17,FALSE),"")</f>
        <v/>
      </c>
      <c r="DZL23" t="str">
        <f>IFERROR(VLOOKUP(DZL25,YIELDS!$T:$AJ,17,FALSE),"")</f>
        <v/>
      </c>
      <c r="DZM23" t="str">
        <f>IFERROR(VLOOKUP(DZM25,YIELDS!$T:$AJ,17,FALSE),"")</f>
        <v/>
      </c>
      <c r="DZN23" t="str">
        <f>IFERROR(VLOOKUP(DZN25,YIELDS!$T:$AJ,17,FALSE),"")</f>
        <v/>
      </c>
      <c r="DZO23" t="str">
        <f>IFERROR(VLOOKUP(DZO25,YIELDS!$T:$AJ,17,FALSE),"")</f>
        <v/>
      </c>
      <c r="DZP23" t="str">
        <f>IFERROR(VLOOKUP(DZP25,YIELDS!$T:$AJ,17,FALSE),"")</f>
        <v/>
      </c>
      <c r="DZQ23" t="str">
        <f>IFERROR(VLOOKUP(DZQ25,YIELDS!$T:$AJ,17,FALSE),"")</f>
        <v/>
      </c>
      <c r="DZR23" t="str">
        <f>IFERROR(VLOOKUP(DZR25,YIELDS!$T:$AJ,17,FALSE),"")</f>
        <v/>
      </c>
      <c r="DZS23" t="str">
        <f>IFERROR(VLOOKUP(DZS25,YIELDS!$T:$AJ,17,FALSE),"")</f>
        <v/>
      </c>
      <c r="DZT23" t="str">
        <f>IFERROR(VLOOKUP(DZT25,YIELDS!$T:$AJ,17,FALSE),"")</f>
        <v/>
      </c>
      <c r="DZU23" t="str">
        <f>IFERROR(VLOOKUP(DZU25,YIELDS!$T:$AJ,17,FALSE),"")</f>
        <v/>
      </c>
      <c r="DZV23" t="str">
        <f>IFERROR(VLOOKUP(DZV25,YIELDS!$T:$AJ,17,FALSE),"")</f>
        <v/>
      </c>
      <c r="DZW23" t="str">
        <f>IFERROR(VLOOKUP(DZW25,YIELDS!$T:$AJ,17,FALSE),"")</f>
        <v/>
      </c>
      <c r="DZX23" t="str">
        <f>IFERROR(VLOOKUP(DZX25,YIELDS!$T:$AJ,17,FALSE),"")</f>
        <v/>
      </c>
      <c r="DZY23" t="str">
        <f>IFERROR(VLOOKUP(DZY25,YIELDS!$T:$AJ,17,FALSE),"")</f>
        <v/>
      </c>
      <c r="DZZ23" t="str">
        <f>IFERROR(VLOOKUP(DZZ25,YIELDS!$T:$AJ,17,FALSE),"")</f>
        <v/>
      </c>
      <c r="EAA23" t="str">
        <f>IFERROR(VLOOKUP(EAA25,YIELDS!$T:$AJ,17,FALSE),"")</f>
        <v/>
      </c>
      <c r="EAB23" t="str">
        <f>IFERROR(VLOOKUP(EAB25,YIELDS!$T:$AJ,17,FALSE),"")</f>
        <v/>
      </c>
      <c r="EAC23" t="str">
        <f>IFERROR(VLOOKUP(EAC25,YIELDS!$T:$AJ,17,FALSE),"")</f>
        <v/>
      </c>
      <c r="EAD23" t="str">
        <f>IFERROR(VLOOKUP(EAD25,YIELDS!$T:$AJ,17,FALSE),"")</f>
        <v/>
      </c>
      <c r="EAE23" t="str">
        <f>IFERROR(VLOOKUP(EAE25,YIELDS!$T:$AJ,17,FALSE),"")</f>
        <v/>
      </c>
      <c r="EAF23" t="str">
        <f>IFERROR(VLOOKUP(EAF25,YIELDS!$T:$AJ,17,FALSE),"")</f>
        <v/>
      </c>
      <c r="EAG23" t="str">
        <f>IFERROR(VLOOKUP(EAG25,YIELDS!$T:$AJ,17,FALSE),"")</f>
        <v/>
      </c>
      <c r="EAH23" t="str">
        <f>IFERROR(VLOOKUP(EAH25,YIELDS!$T:$AJ,17,FALSE),"")</f>
        <v/>
      </c>
      <c r="EAI23" t="str">
        <f>IFERROR(VLOOKUP(EAI25,YIELDS!$T:$AJ,17,FALSE),"")</f>
        <v/>
      </c>
      <c r="EAJ23" t="str">
        <f>IFERROR(VLOOKUP(EAJ25,YIELDS!$T:$AJ,17,FALSE),"")</f>
        <v/>
      </c>
      <c r="EAK23" t="str">
        <f>IFERROR(VLOOKUP(EAK25,YIELDS!$T:$AJ,17,FALSE),"")</f>
        <v/>
      </c>
      <c r="EAL23" t="str">
        <f>IFERROR(VLOOKUP(EAL25,YIELDS!$T:$AJ,17,FALSE),"")</f>
        <v/>
      </c>
      <c r="EAM23" t="str">
        <f>IFERROR(VLOOKUP(EAM25,YIELDS!$T:$AJ,17,FALSE),"")</f>
        <v/>
      </c>
      <c r="EAN23" t="str">
        <f>IFERROR(VLOOKUP(EAN25,YIELDS!$T:$AJ,17,FALSE),"")</f>
        <v/>
      </c>
      <c r="EAO23" t="str">
        <f>IFERROR(VLOOKUP(EAO25,YIELDS!$T:$AJ,17,FALSE),"")</f>
        <v/>
      </c>
      <c r="EAP23" t="str">
        <f>IFERROR(VLOOKUP(EAP25,YIELDS!$T:$AJ,17,FALSE),"")</f>
        <v/>
      </c>
      <c r="EAQ23" t="str">
        <f>IFERROR(VLOOKUP(EAQ25,YIELDS!$T:$AJ,17,FALSE),"")</f>
        <v/>
      </c>
      <c r="EAR23" t="str">
        <f>IFERROR(VLOOKUP(EAR25,YIELDS!$T:$AJ,17,FALSE),"")</f>
        <v/>
      </c>
      <c r="EAS23" t="str">
        <f>IFERROR(VLOOKUP(EAS25,YIELDS!$T:$AJ,17,FALSE),"")</f>
        <v/>
      </c>
      <c r="EAT23" t="str">
        <f>IFERROR(VLOOKUP(EAT25,YIELDS!$T:$AJ,17,FALSE),"")</f>
        <v/>
      </c>
      <c r="EAU23" t="str">
        <f>IFERROR(VLOOKUP(EAU25,YIELDS!$T:$AJ,17,FALSE),"")</f>
        <v/>
      </c>
      <c r="EAV23" t="str">
        <f>IFERROR(VLOOKUP(EAV25,YIELDS!$T:$AJ,17,FALSE),"")</f>
        <v/>
      </c>
      <c r="EAW23" t="str">
        <f>IFERROR(VLOOKUP(EAW25,YIELDS!$T:$AJ,17,FALSE),"")</f>
        <v/>
      </c>
      <c r="EAX23" t="str">
        <f>IFERROR(VLOOKUP(EAX25,YIELDS!$T:$AJ,17,FALSE),"")</f>
        <v/>
      </c>
      <c r="EAY23" t="str">
        <f>IFERROR(VLOOKUP(EAY25,YIELDS!$T:$AJ,17,FALSE),"")</f>
        <v/>
      </c>
      <c r="EAZ23" t="str">
        <f>IFERROR(VLOOKUP(EAZ25,YIELDS!$T:$AJ,17,FALSE),"")</f>
        <v/>
      </c>
      <c r="EBA23" t="str">
        <f>IFERROR(VLOOKUP(EBA25,YIELDS!$T:$AJ,17,FALSE),"")</f>
        <v/>
      </c>
      <c r="EBB23" t="str">
        <f>IFERROR(VLOOKUP(EBB25,YIELDS!$T:$AJ,17,FALSE),"")</f>
        <v/>
      </c>
      <c r="EBC23" t="str">
        <f>IFERROR(VLOOKUP(EBC25,YIELDS!$T:$AJ,17,FALSE),"")</f>
        <v/>
      </c>
      <c r="EBD23" t="str">
        <f>IFERROR(VLOOKUP(EBD25,YIELDS!$T:$AJ,17,FALSE),"")</f>
        <v/>
      </c>
      <c r="EBE23" t="str">
        <f>IFERROR(VLOOKUP(EBE25,YIELDS!$T:$AJ,17,FALSE),"")</f>
        <v/>
      </c>
      <c r="EBF23" t="str">
        <f>IFERROR(VLOOKUP(EBF25,YIELDS!$T:$AJ,17,FALSE),"")</f>
        <v/>
      </c>
      <c r="EBG23" t="str">
        <f>IFERROR(VLOOKUP(EBG25,YIELDS!$T:$AJ,17,FALSE),"")</f>
        <v/>
      </c>
      <c r="EBH23" t="str">
        <f>IFERROR(VLOOKUP(EBH25,YIELDS!$T:$AJ,17,FALSE),"")</f>
        <v/>
      </c>
      <c r="EBI23" t="str">
        <f>IFERROR(VLOOKUP(EBI25,YIELDS!$T:$AJ,17,FALSE),"")</f>
        <v/>
      </c>
      <c r="EBJ23" t="str">
        <f>IFERROR(VLOOKUP(EBJ25,YIELDS!$T:$AJ,17,FALSE),"")</f>
        <v/>
      </c>
      <c r="EBK23" t="str">
        <f>IFERROR(VLOOKUP(EBK25,YIELDS!$T:$AJ,17,FALSE),"")</f>
        <v/>
      </c>
      <c r="EBL23" t="str">
        <f>IFERROR(VLOOKUP(EBL25,YIELDS!$T:$AJ,17,FALSE),"")</f>
        <v/>
      </c>
      <c r="EBM23" t="str">
        <f>IFERROR(VLOOKUP(EBM25,YIELDS!$T:$AJ,17,FALSE),"")</f>
        <v/>
      </c>
      <c r="EBN23" t="str">
        <f>IFERROR(VLOOKUP(EBN25,YIELDS!$T:$AJ,17,FALSE),"")</f>
        <v/>
      </c>
      <c r="EBO23" t="str">
        <f>IFERROR(VLOOKUP(EBO25,YIELDS!$T:$AJ,17,FALSE),"")</f>
        <v/>
      </c>
      <c r="EBP23" t="str">
        <f>IFERROR(VLOOKUP(EBP25,YIELDS!$T:$AJ,17,FALSE),"")</f>
        <v/>
      </c>
      <c r="EBQ23" t="str">
        <f>IFERROR(VLOOKUP(EBQ25,YIELDS!$T:$AJ,17,FALSE),"")</f>
        <v/>
      </c>
      <c r="EBR23" t="str">
        <f>IFERROR(VLOOKUP(EBR25,YIELDS!$T:$AJ,17,FALSE),"")</f>
        <v/>
      </c>
      <c r="EBS23" t="str">
        <f>IFERROR(VLOOKUP(EBS25,YIELDS!$T:$AJ,17,FALSE),"")</f>
        <v/>
      </c>
      <c r="EBT23" t="str">
        <f>IFERROR(VLOOKUP(EBT25,YIELDS!$T:$AJ,17,FALSE),"")</f>
        <v/>
      </c>
      <c r="EBU23" t="str">
        <f>IFERROR(VLOOKUP(EBU25,YIELDS!$T:$AJ,17,FALSE),"")</f>
        <v/>
      </c>
      <c r="EBV23" t="str">
        <f>IFERROR(VLOOKUP(EBV25,YIELDS!$T:$AJ,17,FALSE),"")</f>
        <v/>
      </c>
      <c r="EBW23" t="str">
        <f>IFERROR(VLOOKUP(EBW25,YIELDS!$T:$AJ,17,FALSE),"")</f>
        <v/>
      </c>
      <c r="EBX23" t="str">
        <f>IFERROR(VLOOKUP(EBX25,YIELDS!$T:$AJ,17,FALSE),"")</f>
        <v/>
      </c>
      <c r="EBY23" t="str">
        <f>IFERROR(VLOOKUP(EBY25,YIELDS!$T:$AJ,17,FALSE),"")</f>
        <v/>
      </c>
      <c r="EBZ23" t="str">
        <f>IFERROR(VLOOKUP(EBZ25,YIELDS!$T:$AJ,17,FALSE),"")</f>
        <v/>
      </c>
      <c r="ECA23" t="str">
        <f>IFERROR(VLOOKUP(ECA25,YIELDS!$T:$AJ,17,FALSE),"")</f>
        <v/>
      </c>
      <c r="ECB23" t="str">
        <f>IFERROR(VLOOKUP(ECB25,YIELDS!$T:$AJ,17,FALSE),"")</f>
        <v/>
      </c>
      <c r="ECC23" t="str">
        <f>IFERROR(VLOOKUP(ECC25,YIELDS!$T:$AJ,17,FALSE),"")</f>
        <v/>
      </c>
      <c r="ECD23" t="str">
        <f>IFERROR(VLOOKUP(ECD25,YIELDS!$T:$AJ,17,FALSE),"")</f>
        <v/>
      </c>
      <c r="ECE23" t="str">
        <f>IFERROR(VLOOKUP(ECE25,YIELDS!$T:$AJ,17,FALSE),"")</f>
        <v/>
      </c>
      <c r="ECF23" t="str">
        <f>IFERROR(VLOOKUP(ECF25,YIELDS!$T:$AJ,17,FALSE),"")</f>
        <v/>
      </c>
      <c r="ECG23" t="str">
        <f>IFERROR(VLOOKUP(ECG25,YIELDS!$T:$AJ,17,FALSE),"")</f>
        <v/>
      </c>
      <c r="ECH23" t="str">
        <f>IFERROR(VLOOKUP(ECH25,YIELDS!$T:$AJ,17,FALSE),"")</f>
        <v/>
      </c>
      <c r="ECI23" t="str">
        <f>IFERROR(VLOOKUP(ECI25,YIELDS!$T:$AJ,17,FALSE),"")</f>
        <v/>
      </c>
      <c r="ECJ23" t="str">
        <f>IFERROR(VLOOKUP(ECJ25,YIELDS!$T:$AJ,17,FALSE),"")</f>
        <v/>
      </c>
      <c r="ECK23" t="str">
        <f>IFERROR(VLOOKUP(ECK25,YIELDS!$T:$AJ,17,FALSE),"")</f>
        <v/>
      </c>
      <c r="ECL23" t="str">
        <f>IFERROR(VLOOKUP(ECL25,YIELDS!$T:$AJ,17,FALSE),"")</f>
        <v/>
      </c>
      <c r="ECM23" t="str">
        <f>IFERROR(VLOOKUP(ECM25,YIELDS!$T:$AJ,17,FALSE),"")</f>
        <v/>
      </c>
      <c r="ECN23" t="str">
        <f>IFERROR(VLOOKUP(ECN25,YIELDS!$T:$AJ,17,FALSE),"")</f>
        <v/>
      </c>
      <c r="ECO23" t="str">
        <f>IFERROR(VLOOKUP(ECO25,YIELDS!$T:$AJ,17,FALSE),"")</f>
        <v/>
      </c>
      <c r="ECP23" t="str">
        <f>IFERROR(VLOOKUP(ECP25,YIELDS!$T:$AJ,17,FALSE),"")</f>
        <v/>
      </c>
      <c r="ECQ23" t="str">
        <f>IFERROR(VLOOKUP(ECQ25,YIELDS!$T:$AJ,17,FALSE),"")</f>
        <v/>
      </c>
      <c r="ECR23" t="str">
        <f>IFERROR(VLOOKUP(ECR25,YIELDS!$T:$AJ,17,FALSE),"")</f>
        <v/>
      </c>
      <c r="ECS23" t="str">
        <f>IFERROR(VLOOKUP(ECS25,YIELDS!$T:$AJ,17,FALSE),"")</f>
        <v/>
      </c>
      <c r="ECT23" t="str">
        <f>IFERROR(VLOOKUP(ECT25,YIELDS!$T:$AJ,17,FALSE),"")</f>
        <v/>
      </c>
      <c r="ECU23" t="str">
        <f>IFERROR(VLOOKUP(ECU25,YIELDS!$T:$AJ,17,FALSE),"")</f>
        <v/>
      </c>
      <c r="ECV23" t="str">
        <f>IFERROR(VLOOKUP(ECV25,YIELDS!$T:$AJ,17,FALSE),"")</f>
        <v/>
      </c>
      <c r="ECW23" t="str">
        <f>IFERROR(VLOOKUP(ECW25,YIELDS!$T:$AJ,17,FALSE),"")</f>
        <v/>
      </c>
      <c r="ECX23" t="str">
        <f>IFERROR(VLOOKUP(ECX25,YIELDS!$T:$AJ,17,FALSE),"")</f>
        <v/>
      </c>
      <c r="ECY23" t="str">
        <f>IFERROR(VLOOKUP(ECY25,YIELDS!$T:$AJ,17,FALSE),"")</f>
        <v/>
      </c>
      <c r="ECZ23" t="str">
        <f>IFERROR(VLOOKUP(ECZ25,YIELDS!$T:$AJ,17,FALSE),"")</f>
        <v/>
      </c>
      <c r="EDA23" t="str">
        <f>IFERROR(VLOOKUP(EDA25,YIELDS!$T:$AJ,17,FALSE),"")</f>
        <v/>
      </c>
      <c r="EDB23" t="str">
        <f>IFERROR(VLOOKUP(EDB25,YIELDS!$T:$AJ,17,FALSE),"")</f>
        <v/>
      </c>
      <c r="EDC23" t="str">
        <f>IFERROR(VLOOKUP(EDC25,YIELDS!$T:$AJ,17,FALSE),"")</f>
        <v/>
      </c>
      <c r="EDD23" t="str">
        <f>IFERROR(VLOOKUP(EDD25,YIELDS!$T:$AJ,17,FALSE),"")</f>
        <v/>
      </c>
      <c r="EDE23" t="str">
        <f>IFERROR(VLOOKUP(EDE25,YIELDS!$T:$AJ,17,FALSE),"")</f>
        <v/>
      </c>
      <c r="EDF23" t="str">
        <f>IFERROR(VLOOKUP(EDF25,YIELDS!$T:$AJ,17,FALSE),"")</f>
        <v/>
      </c>
      <c r="EDG23" t="str">
        <f>IFERROR(VLOOKUP(EDG25,YIELDS!$T:$AJ,17,FALSE),"")</f>
        <v/>
      </c>
      <c r="EDH23" t="str">
        <f>IFERROR(VLOOKUP(EDH25,YIELDS!$T:$AJ,17,FALSE),"")</f>
        <v/>
      </c>
      <c r="EDI23" t="str">
        <f>IFERROR(VLOOKUP(EDI25,YIELDS!$T:$AJ,17,FALSE),"")</f>
        <v/>
      </c>
      <c r="EDJ23" t="str">
        <f>IFERROR(VLOOKUP(EDJ25,YIELDS!$T:$AJ,17,FALSE),"")</f>
        <v/>
      </c>
      <c r="EDK23" t="str">
        <f>IFERROR(VLOOKUP(EDK25,YIELDS!$T:$AJ,17,FALSE),"")</f>
        <v/>
      </c>
      <c r="EDL23" t="str">
        <f>IFERROR(VLOOKUP(EDL25,YIELDS!$T:$AJ,17,FALSE),"")</f>
        <v/>
      </c>
      <c r="EDM23" t="str">
        <f>IFERROR(VLOOKUP(EDM25,YIELDS!$T:$AJ,17,FALSE),"")</f>
        <v/>
      </c>
      <c r="EDN23" t="str">
        <f>IFERROR(VLOOKUP(EDN25,YIELDS!$T:$AJ,17,FALSE),"")</f>
        <v/>
      </c>
      <c r="EDO23" t="str">
        <f>IFERROR(VLOOKUP(EDO25,YIELDS!$T:$AJ,17,FALSE),"")</f>
        <v/>
      </c>
      <c r="EDP23" t="str">
        <f>IFERROR(VLOOKUP(EDP25,YIELDS!$T:$AJ,17,FALSE),"")</f>
        <v/>
      </c>
      <c r="EDQ23" t="str">
        <f>IFERROR(VLOOKUP(EDQ25,YIELDS!$T:$AJ,17,FALSE),"")</f>
        <v/>
      </c>
      <c r="EDR23" t="str">
        <f>IFERROR(VLOOKUP(EDR25,YIELDS!$T:$AJ,17,FALSE),"")</f>
        <v/>
      </c>
      <c r="EDS23" t="str">
        <f>IFERROR(VLOOKUP(EDS25,YIELDS!$T:$AJ,17,FALSE),"")</f>
        <v/>
      </c>
      <c r="EDT23" t="str">
        <f>IFERROR(VLOOKUP(EDT25,YIELDS!$T:$AJ,17,FALSE),"")</f>
        <v/>
      </c>
      <c r="EDU23" t="str">
        <f>IFERROR(VLOOKUP(EDU25,YIELDS!$T:$AJ,17,FALSE),"")</f>
        <v/>
      </c>
      <c r="EDV23" t="str">
        <f>IFERROR(VLOOKUP(EDV25,YIELDS!$T:$AJ,17,FALSE),"")</f>
        <v/>
      </c>
      <c r="EDW23" t="str">
        <f>IFERROR(VLOOKUP(EDW25,YIELDS!$T:$AJ,17,FALSE),"")</f>
        <v/>
      </c>
      <c r="EDX23" t="str">
        <f>IFERROR(VLOOKUP(EDX25,YIELDS!$T:$AJ,17,FALSE),"")</f>
        <v/>
      </c>
      <c r="EDY23" t="str">
        <f>IFERROR(VLOOKUP(EDY25,YIELDS!$T:$AJ,17,FALSE),"")</f>
        <v/>
      </c>
      <c r="EDZ23" t="str">
        <f>IFERROR(VLOOKUP(EDZ25,YIELDS!$T:$AJ,17,FALSE),"")</f>
        <v/>
      </c>
      <c r="EEA23" t="str">
        <f>IFERROR(VLOOKUP(EEA25,YIELDS!$T:$AJ,17,FALSE),"")</f>
        <v/>
      </c>
      <c r="EEB23" t="str">
        <f>IFERROR(VLOOKUP(EEB25,YIELDS!$T:$AJ,17,FALSE),"")</f>
        <v/>
      </c>
      <c r="EEC23" t="str">
        <f>IFERROR(VLOOKUP(EEC25,YIELDS!$T:$AJ,17,FALSE),"")</f>
        <v/>
      </c>
      <c r="EED23" t="str">
        <f>IFERROR(VLOOKUP(EED25,YIELDS!$T:$AJ,17,FALSE),"")</f>
        <v/>
      </c>
      <c r="EEE23" t="str">
        <f>IFERROR(VLOOKUP(EEE25,YIELDS!$T:$AJ,17,FALSE),"")</f>
        <v/>
      </c>
      <c r="EEF23" t="str">
        <f>IFERROR(VLOOKUP(EEF25,YIELDS!$T:$AJ,17,FALSE),"")</f>
        <v/>
      </c>
      <c r="EEG23" t="str">
        <f>IFERROR(VLOOKUP(EEG25,YIELDS!$T:$AJ,17,FALSE),"")</f>
        <v/>
      </c>
      <c r="EEH23" t="str">
        <f>IFERROR(VLOOKUP(EEH25,YIELDS!$T:$AJ,17,FALSE),"")</f>
        <v/>
      </c>
      <c r="EEI23" t="str">
        <f>IFERROR(VLOOKUP(EEI25,YIELDS!$T:$AJ,17,FALSE),"")</f>
        <v/>
      </c>
      <c r="EEJ23" t="str">
        <f>IFERROR(VLOOKUP(EEJ25,YIELDS!$T:$AJ,17,FALSE),"")</f>
        <v/>
      </c>
      <c r="EEK23" t="str">
        <f>IFERROR(VLOOKUP(EEK25,YIELDS!$T:$AJ,17,FALSE),"")</f>
        <v/>
      </c>
      <c r="EEL23" t="str">
        <f>IFERROR(VLOOKUP(EEL25,YIELDS!$T:$AJ,17,FALSE),"")</f>
        <v/>
      </c>
      <c r="EEM23" t="str">
        <f>IFERROR(VLOOKUP(EEM25,YIELDS!$T:$AJ,17,FALSE),"")</f>
        <v/>
      </c>
      <c r="EEN23" t="str">
        <f>IFERROR(VLOOKUP(EEN25,YIELDS!$T:$AJ,17,FALSE),"")</f>
        <v/>
      </c>
      <c r="EEO23" t="str">
        <f>IFERROR(VLOOKUP(EEO25,YIELDS!$T:$AJ,17,FALSE),"")</f>
        <v/>
      </c>
      <c r="EEP23" t="str">
        <f>IFERROR(VLOOKUP(EEP25,YIELDS!$T:$AJ,17,FALSE),"")</f>
        <v/>
      </c>
      <c r="EEQ23" t="str">
        <f>IFERROR(VLOOKUP(EEQ25,YIELDS!$T:$AJ,17,FALSE),"")</f>
        <v/>
      </c>
      <c r="EER23" t="str">
        <f>IFERROR(VLOOKUP(EER25,YIELDS!$T:$AJ,17,FALSE),"")</f>
        <v/>
      </c>
      <c r="EES23" t="str">
        <f>IFERROR(VLOOKUP(EES25,YIELDS!$T:$AJ,17,FALSE),"")</f>
        <v/>
      </c>
      <c r="EET23" t="str">
        <f>IFERROR(VLOOKUP(EET25,YIELDS!$T:$AJ,17,FALSE),"")</f>
        <v/>
      </c>
      <c r="EEU23" t="str">
        <f>IFERROR(VLOOKUP(EEU25,YIELDS!$T:$AJ,17,FALSE),"")</f>
        <v/>
      </c>
      <c r="EEV23" t="str">
        <f>IFERROR(VLOOKUP(EEV25,YIELDS!$T:$AJ,17,FALSE),"")</f>
        <v/>
      </c>
      <c r="EEW23" t="str">
        <f>IFERROR(VLOOKUP(EEW25,YIELDS!$T:$AJ,17,FALSE),"")</f>
        <v/>
      </c>
      <c r="EEX23" t="str">
        <f>IFERROR(VLOOKUP(EEX25,YIELDS!$T:$AJ,17,FALSE),"")</f>
        <v/>
      </c>
      <c r="EEY23" t="str">
        <f>IFERROR(VLOOKUP(EEY25,YIELDS!$T:$AJ,17,FALSE),"")</f>
        <v/>
      </c>
      <c r="EEZ23" t="str">
        <f>IFERROR(VLOOKUP(EEZ25,YIELDS!$T:$AJ,17,FALSE),"")</f>
        <v/>
      </c>
      <c r="EFA23" t="str">
        <f>IFERROR(VLOOKUP(EFA25,YIELDS!$T:$AJ,17,FALSE),"")</f>
        <v/>
      </c>
      <c r="EFB23" t="str">
        <f>IFERROR(VLOOKUP(EFB25,YIELDS!$T:$AJ,17,FALSE),"")</f>
        <v/>
      </c>
      <c r="EFC23" t="str">
        <f>IFERROR(VLOOKUP(EFC25,YIELDS!$T:$AJ,17,FALSE),"")</f>
        <v/>
      </c>
      <c r="EFD23" t="str">
        <f>IFERROR(VLOOKUP(EFD25,YIELDS!$T:$AJ,17,FALSE),"")</f>
        <v/>
      </c>
      <c r="EFE23" t="str">
        <f>IFERROR(VLOOKUP(EFE25,YIELDS!$T:$AJ,17,FALSE),"")</f>
        <v/>
      </c>
      <c r="EFF23" t="str">
        <f>IFERROR(VLOOKUP(EFF25,YIELDS!$T:$AJ,17,FALSE),"")</f>
        <v/>
      </c>
      <c r="EFG23" t="str">
        <f>IFERROR(VLOOKUP(EFG25,YIELDS!$T:$AJ,17,FALSE),"")</f>
        <v/>
      </c>
      <c r="EFH23" t="str">
        <f>IFERROR(VLOOKUP(EFH25,YIELDS!$T:$AJ,17,FALSE),"")</f>
        <v/>
      </c>
      <c r="EFI23" t="str">
        <f>IFERROR(VLOOKUP(EFI25,YIELDS!$T:$AJ,17,FALSE),"")</f>
        <v/>
      </c>
      <c r="EFJ23" t="str">
        <f>IFERROR(VLOOKUP(EFJ25,YIELDS!$T:$AJ,17,FALSE),"")</f>
        <v/>
      </c>
      <c r="EFK23" t="str">
        <f>IFERROR(VLOOKUP(EFK25,YIELDS!$T:$AJ,17,FALSE),"")</f>
        <v/>
      </c>
      <c r="EFL23" t="str">
        <f>IFERROR(VLOOKUP(EFL25,YIELDS!$T:$AJ,17,FALSE),"")</f>
        <v/>
      </c>
      <c r="EFM23" t="str">
        <f>IFERROR(VLOOKUP(EFM25,YIELDS!$T:$AJ,17,FALSE),"")</f>
        <v/>
      </c>
      <c r="EFN23" t="str">
        <f>IFERROR(VLOOKUP(EFN25,YIELDS!$T:$AJ,17,FALSE),"")</f>
        <v/>
      </c>
      <c r="EFO23" t="str">
        <f>IFERROR(VLOOKUP(EFO25,YIELDS!$T:$AJ,17,FALSE),"")</f>
        <v/>
      </c>
      <c r="EFP23" t="str">
        <f>IFERROR(VLOOKUP(EFP25,YIELDS!$T:$AJ,17,FALSE),"")</f>
        <v/>
      </c>
      <c r="EFQ23" t="str">
        <f>IFERROR(VLOOKUP(EFQ25,YIELDS!$T:$AJ,17,FALSE),"")</f>
        <v/>
      </c>
      <c r="EFR23" t="str">
        <f>IFERROR(VLOOKUP(EFR25,YIELDS!$T:$AJ,17,FALSE),"")</f>
        <v/>
      </c>
      <c r="EFS23" t="str">
        <f>IFERROR(VLOOKUP(EFS25,YIELDS!$T:$AJ,17,FALSE),"")</f>
        <v/>
      </c>
      <c r="EFT23" t="str">
        <f>IFERROR(VLOOKUP(EFT25,YIELDS!$T:$AJ,17,FALSE),"")</f>
        <v/>
      </c>
      <c r="EFU23" t="str">
        <f>IFERROR(VLOOKUP(EFU25,YIELDS!$T:$AJ,17,FALSE),"")</f>
        <v/>
      </c>
      <c r="EFV23" t="str">
        <f>IFERROR(VLOOKUP(EFV25,YIELDS!$T:$AJ,17,FALSE),"")</f>
        <v/>
      </c>
      <c r="EFW23" t="str">
        <f>IFERROR(VLOOKUP(EFW25,YIELDS!$T:$AJ,17,FALSE),"")</f>
        <v/>
      </c>
      <c r="EFX23" t="str">
        <f>IFERROR(VLOOKUP(EFX25,YIELDS!$T:$AJ,17,FALSE),"")</f>
        <v/>
      </c>
      <c r="EFY23" t="str">
        <f>IFERROR(VLOOKUP(EFY25,YIELDS!$T:$AJ,17,FALSE),"")</f>
        <v/>
      </c>
      <c r="EFZ23" t="str">
        <f>IFERROR(VLOOKUP(EFZ25,YIELDS!$T:$AJ,17,FALSE),"")</f>
        <v/>
      </c>
      <c r="EGA23" t="str">
        <f>IFERROR(VLOOKUP(EGA25,YIELDS!$T:$AJ,17,FALSE),"")</f>
        <v/>
      </c>
      <c r="EGB23" t="str">
        <f>IFERROR(VLOOKUP(EGB25,YIELDS!$T:$AJ,17,FALSE),"")</f>
        <v/>
      </c>
      <c r="EGC23" t="str">
        <f>IFERROR(VLOOKUP(EGC25,YIELDS!$T:$AJ,17,FALSE),"")</f>
        <v/>
      </c>
      <c r="EGD23" t="str">
        <f>IFERROR(VLOOKUP(EGD25,YIELDS!$T:$AJ,17,FALSE),"")</f>
        <v/>
      </c>
      <c r="EGE23" t="str">
        <f>IFERROR(VLOOKUP(EGE25,YIELDS!$T:$AJ,17,FALSE),"")</f>
        <v/>
      </c>
      <c r="EGF23" t="str">
        <f>IFERROR(VLOOKUP(EGF25,YIELDS!$T:$AJ,17,FALSE),"")</f>
        <v/>
      </c>
      <c r="EGG23" t="str">
        <f>IFERROR(VLOOKUP(EGG25,YIELDS!$T:$AJ,17,FALSE),"")</f>
        <v/>
      </c>
      <c r="EGH23" t="str">
        <f>IFERROR(VLOOKUP(EGH25,YIELDS!$T:$AJ,17,FALSE),"")</f>
        <v/>
      </c>
      <c r="EGI23" t="str">
        <f>IFERROR(VLOOKUP(EGI25,YIELDS!$T:$AJ,17,FALSE),"")</f>
        <v/>
      </c>
      <c r="EGJ23" t="str">
        <f>IFERROR(VLOOKUP(EGJ25,YIELDS!$T:$AJ,17,FALSE),"")</f>
        <v/>
      </c>
      <c r="EGK23" t="str">
        <f>IFERROR(VLOOKUP(EGK25,YIELDS!$T:$AJ,17,FALSE),"")</f>
        <v/>
      </c>
      <c r="EGL23" t="str">
        <f>IFERROR(VLOOKUP(EGL25,YIELDS!$T:$AJ,17,FALSE),"")</f>
        <v/>
      </c>
      <c r="EGM23" t="str">
        <f>IFERROR(VLOOKUP(EGM25,YIELDS!$T:$AJ,17,FALSE),"")</f>
        <v/>
      </c>
      <c r="EGN23" t="str">
        <f>IFERROR(VLOOKUP(EGN25,YIELDS!$T:$AJ,17,FALSE),"")</f>
        <v/>
      </c>
      <c r="EGO23" t="str">
        <f>IFERROR(VLOOKUP(EGO25,YIELDS!$T:$AJ,17,FALSE),"")</f>
        <v/>
      </c>
      <c r="EGP23" t="str">
        <f>IFERROR(VLOOKUP(EGP25,YIELDS!$T:$AJ,17,FALSE),"")</f>
        <v/>
      </c>
      <c r="EGQ23" t="str">
        <f>IFERROR(VLOOKUP(EGQ25,YIELDS!$T:$AJ,17,FALSE),"")</f>
        <v/>
      </c>
      <c r="EGR23" t="str">
        <f>IFERROR(VLOOKUP(EGR25,YIELDS!$T:$AJ,17,FALSE),"")</f>
        <v/>
      </c>
      <c r="EGS23" t="str">
        <f>IFERROR(VLOOKUP(EGS25,YIELDS!$T:$AJ,17,FALSE),"")</f>
        <v/>
      </c>
      <c r="EGT23" t="str">
        <f>IFERROR(VLOOKUP(EGT25,YIELDS!$T:$AJ,17,FALSE),"")</f>
        <v/>
      </c>
      <c r="EGU23" t="str">
        <f>IFERROR(VLOOKUP(EGU25,YIELDS!$T:$AJ,17,FALSE),"")</f>
        <v/>
      </c>
      <c r="EGV23" t="str">
        <f>IFERROR(VLOOKUP(EGV25,YIELDS!$T:$AJ,17,FALSE),"")</f>
        <v/>
      </c>
      <c r="EGW23" t="str">
        <f>IFERROR(VLOOKUP(EGW25,YIELDS!$T:$AJ,17,FALSE),"")</f>
        <v/>
      </c>
      <c r="EGX23" t="str">
        <f>IFERROR(VLOOKUP(EGX25,YIELDS!$T:$AJ,17,FALSE),"")</f>
        <v/>
      </c>
      <c r="EGY23" t="str">
        <f>IFERROR(VLOOKUP(EGY25,YIELDS!$T:$AJ,17,FALSE),"")</f>
        <v/>
      </c>
      <c r="EGZ23" t="str">
        <f>IFERROR(VLOOKUP(EGZ25,YIELDS!$T:$AJ,17,FALSE),"")</f>
        <v/>
      </c>
      <c r="EHA23" t="str">
        <f>IFERROR(VLOOKUP(EHA25,YIELDS!$T:$AJ,17,FALSE),"")</f>
        <v/>
      </c>
      <c r="EHB23" t="str">
        <f>IFERROR(VLOOKUP(EHB25,YIELDS!$T:$AJ,17,FALSE),"")</f>
        <v/>
      </c>
      <c r="EHC23" t="str">
        <f>IFERROR(VLOOKUP(EHC25,YIELDS!$T:$AJ,17,FALSE),"")</f>
        <v/>
      </c>
      <c r="EHD23" t="str">
        <f>IFERROR(VLOOKUP(EHD25,YIELDS!$T:$AJ,17,FALSE),"")</f>
        <v/>
      </c>
      <c r="EHE23" t="str">
        <f>IFERROR(VLOOKUP(EHE25,YIELDS!$T:$AJ,17,FALSE),"")</f>
        <v/>
      </c>
      <c r="EHF23" t="str">
        <f>IFERROR(VLOOKUP(EHF25,YIELDS!$T:$AJ,17,FALSE),"")</f>
        <v/>
      </c>
      <c r="EHG23" t="str">
        <f>IFERROR(VLOOKUP(EHG25,YIELDS!$T:$AJ,17,FALSE),"")</f>
        <v/>
      </c>
      <c r="EHH23" t="str">
        <f>IFERROR(VLOOKUP(EHH25,YIELDS!$T:$AJ,17,FALSE),"")</f>
        <v/>
      </c>
      <c r="EHI23" t="str">
        <f>IFERROR(VLOOKUP(EHI25,YIELDS!$T:$AJ,17,FALSE),"")</f>
        <v/>
      </c>
      <c r="EHJ23" t="str">
        <f>IFERROR(VLOOKUP(EHJ25,YIELDS!$T:$AJ,17,FALSE),"")</f>
        <v/>
      </c>
      <c r="EHK23" t="str">
        <f>IFERROR(VLOOKUP(EHK25,YIELDS!$T:$AJ,17,FALSE),"")</f>
        <v/>
      </c>
      <c r="EHL23" t="str">
        <f>IFERROR(VLOOKUP(EHL25,YIELDS!$T:$AJ,17,FALSE),"")</f>
        <v/>
      </c>
      <c r="EHM23" t="str">
        <f>IFERROR(VLOOKUP(EHM25,YIELDS!$T:$AJ,17,FALSE),"")</f>
        <v/>
      </c>
      <c r="EHN23" t="str">
        <f>IFERROR(VLOOKUP(EHN25,YIELDS!$T:$AJ,17,FALSE),"")</f>
        <v/>
      </c>
      <c r="EHO23" t="str">
        <f>IFERROR(VLOOKUP(EHO25,YIELDS!$T:$AJ,17,FALSE),"")</f>
        <v/>
      </c>
      <c r="EHP23" t="str">
        <f>IFERROR(VLOOKUP(EHP25,YIELDS!$T:$AJ,17,FALSE),"")</f>
        <v/>
      </c>
      <c r="EHQ23" t="str">
        <f>IFERROR(VLOOKUP(EHQ25,YIELDS!$T:$AJ,17,FALSE),"")</f>
        <v/>
      </c>
      <c r="EHR23" t="str">
        <f>IFERROR(VLOOKUP(EHR25,YIELDS!$T:$AJ,17,FALSE),"")</f>
        <v/>
      </c>
      <c r="EHS23" t="str">
        <f>IFERROR(VLOOKUP(EHS25,YIELDS!$T:$AJ,17,FALSE),"")</f>
        <v/>
      </c>
      <c r="EHT23" t="str">
        <f>IFERROR(VLOOKUP(EHT25,YIELDS!$T:$AJ,17,FALSE),"")</f>
        <v/>
      </c>
      <c r="EHU23" t="str">
        <f>IFERROR(VLOOKUP(EHU25,YIELDS!$T:$AJ,17,FALSE),"")</f>
        <v/>
      </c>
      <c r="EHV23" t="str">
        <f>IFERROR(VLOOKUP(EHV25,YIELDS!$T:$AJ,17,FALSE),"")</f>
        <v/>
      </c>
      <c r="EHW23" t="str">
        <f>IFERROR(VLOOKUP(EHW25,YIELDS!$T:$AJ,17,FALSE),"")</f>
        <v/>
      </c>
      <c r="EHX23" t="str">
        <f>IFERROR(VLOOKUP(EHX25,YIELDS!$T:$AJ,17,FALSE),"")</f>
        <v/>
      </c>
      <c r="EHY23" t="str">
        <f>IFERROR(VLOOKUP(EHY25,YIELDS!$T:$AJ,17,FALSE),"")</f>
        <v/>
      </c>
      <c r="EHZ23" t="str">
        <f>IFERROR(VLOOKUP(EHZ25,YIELDS!$T:$AJ,17,FALSE),"")</f>
        <v/>
      </c>
      <c r="EIA23" t="str">
        <f>IFERROR(VLOOKUP(EIA25,YIELDS!$T:$AJ,17,FALSE),"")</f>
        <v/>
      </c>
      <c r="EIB23" t="str">
        <f>IFERROR(VLOOKUP(EIB25,YIELDS!$T:$AJ,17,FALSE),"")</f>
        <v/>
      </c>
      <c r="EIC23" t="str">
        <f>IFERROR(VLOOKUP(EIC25,YIELDS!$T:$AJ,17,FALSE),"")</f>
        <v/>
      </c>
      <c r="EID23" t="str">
        <f>IFERROR(VLOOKUP(EID25,YIELDS!$T:$AJ,17,FALSE),"")</f>
        <v/>
      </c>
      <c r="EIE23" t="str">
        <f>IFERROR(VLOOKUP(EIE25,YIELDS!$T:$AJ,17,FALSE),"")</f>
        <v/>
      </c>
      <c r="EIF23" t="str">
        <f>IFERROR(VLOOKUP(EIF25,YIELDS!$T:$AJ,17,FALSE),"")</f>
        <v/>
      </c>
      <c r="EIG23" t="str">
        <f>IFERROR(VLOOKUP(EIG25,YIELDS!$T:$AJ,17,FALSE),"")</f>
        <v/>
      </c>
      <c r="EIH23" t="str">
        <f>IFERROR(VLOOKUP(EIH25,YIELDS!$T:$AJ,17,FALSE),"")</f>
        <v/>
      </c>
      <c r="EII23" t="str">
        <f>IFERROR(VLOOKUP(EII25,YIELDS!$T:$AJ,17,FALSE),"")</f>
        <v/>
      </c>
      <c r="EIJ23" t="str">
        <f>IFERROR(VLOOKUP(EIJ25,YIELDS!$T:$AJ,17,FALSE),"")</f>
        <v/>
      </c>
      <c r="EIK23" t="str">
        <f>IFERROR(VLOOKUP(EIK25,YIELDS!$T:$AJ,17,FALSE),"")</f>
        <v/>
      </c>
      <c r="EIL23" t="str">
        <f>IFERROR(VLOOKUP(EIL25,YIELDS!$T:$AJ,17,FALSE),"")</f>
        <v/>
      </c>
      <c r="EIM23" t="str">
        <f>IFERROR(VLOOKUP(EIM25,YIELDS!$T:$AJ,17,FALSE),"")</f>
        <v/>
      </c>
      <c r="EIN23" t="str">
        <f>IFERROR(VLOOKUP(EIN25,YIELDS!$T:$AJ,17,FALSE),"")</f>
        <v/>
      </c>
      <c r="EIO23" t="str">
        <f>IFERROR(VLOOKUP(EIO25,YIELDS!$T:$AJ,17,FALSE),"")</f>
        <v/>
      </c>
      <c r="EIP23" t="str">
        <f>IFERROR(VLOOKUP(EIP25,YIELDS!$T:$AJ,17,FALSE),"")</f>
        <v/>
      </c>
      <c r="EIQ23" t="str">
        <f>IFERROR(VLOOKUP(EIQ25,YIELDS!$T:$AJ,17,FALSE),"")</f>
        <v/>
      </c>
      <c r="EIR23" t="str">
        <f>IFERROR(VLOOKUP(EIR25,YIELDS!$T:$AJ,17,FALSE),"")</f>
        <v/>
      </c>
      <c r="EIS23" t="str">
        <f>IFERROR(VLOOKUP(EIS25,YIELDS!$T:$AJ,17,FALSE),"")</f>
        <v/>
      </c>
      <c r="EIT23" t="str">
        <f>IFERROR(VLOOKUP(EIT25,YIELDS!$T:$AJ,17,FALSE),"")</f>
        <v/>
      </c>
      <c r="EIU23" t="str">
        <f>IFERROR(VLOOKUP(EIU25,YIELDS!$T:$AJ,17,FALSE),"")</f>
        <v/>
      </c>
      <c r="EIV23" t="str">
        <f>IFERROR(VLOOKUP(EIV25,YIELDS!$T:$AJ,17,FALSE),"")</f>
        <v/>
      </c>
      <c r="EIW23" t="str">
        <f>IFERROR(VLOOKUP(EIW25,YIELDS!$T:$AJ,17,FALSE),"")</f>
        <v/>
      </c>
      <c r="EIX23" t="str">
        <f>IFERROR(VLOOKUP(EIX25,YIELDS!$T:$AJ,17,FALSE),"")</f>
        <v/>
      </c>
      <c r="EIY23" t="str">
        <f>IFERROR(VLOOKUP(EIY25,YIELDS!$T:$AJ,17,FALSE),"")</f>
        <v/>
      </c>
      <c r="EIZ23" t="str">
        <f>IFERROR(VLOOKUP(EIZ25,YIELDS!$T:$AJ,17,FALSE),"")</f>
        <v/>
      </c>
      <c r="EJA23" t="str">
        <f>IFERROR(VLOOKUP(EJA25,YIELDS!$T:$AJ,17,FALSE),"")</f>
        <v/>
      </c>
      <c r="EJB23" t="str">
        <f>IFERROR(VLOOKUP(EJB25,YIELDS!$T:$AJ,17,FALSE),"")</f>
        <v/>
      </c>
      <c r="EJC23" t="str">
        <f>IFERROR(VLOOKUP(EJC25,YIELDS!$T:$AJ,17,FALSE),"")</f>
        <v/>
      </c>
      <c r="EJD23" t="str">
        <f>IFERROR(VLOOKUP(EJD25,YIELDS!$T:$AJ,17,FALSE),"")</f>
        <v/>
      </c>
      <c r="EJE23" t="str">
        <f>IFERROR(VLOOKUP(EJE25,YIELDS!$T:$AJ,17,FALSE),"")</f>
        <v/>
      </c>
      <c r="EJF23" t="str">
        <f>IFERROR(VLOOKUP(EJF25,YIELDS!$T:$AJ,17,FALSE),"")</f>
        <v/>
      </c>
      <c r="EJG23" t="str">
        <f>IFERROR(VLOOKUP(EJG25,YIELDS!$T:$AJ,17,FALSE),"")</f>
        <v/>
      </c>
      <c r="EJH23" t="str">
        <f>IFERROR(VLOOKUP(EJH25,YIELDS!$T:$AJ,17,FALSE),"")</f>
        <v/>
      </c>
      <c r="EJI23" t="str">
        <f>IFERROR(VLOOKUP(EJI25,YIELDS!$T:$AJ,17,FALSE),"")</f>
        <v/>
      </c>
      <c r="EJJ23" t="str">
        <f>IFERROR(VLOOKUP(EJJ25,YIELDS!$T:$AJ,17,FALSE),"")</f>
        <v/>
      </c>
      <c r="EJK23" t="str">
        <f>IFERROR(VLOOKUP(EJK25,YIELDS!$T:$AJ,17,FALSE),"")</f>
        <v/>
      </c>
      <c r="EJL23" t="str">
        <f>IFERROR(VLOOKUP(EJL25,YIELDS!$T:$AJ,17,FALSE),"")</f>
        <v/>
      </c>
      <c r="EJM23" t="str">
        <f>IFERROR(VLOOKUP(EJM25,YIELDS!$T:$AJ,17,FALSE),"")</f>
        <v/>
      </c>
      <c r="EJN23" t="str">
        <f>IFERROR(VLOOKUP(EJN25,YIELDS!$T:$AJ,17,FALSE),"")</f>
        <v/>
      </c>
      <c r="EJO23" t="str">
        <f>IFERROR(VLOOKUP(EJO25,YIELDS!$T:$AJ,17,FALSE),"")</f>
        <v/>
      </c>
      <c r="EJP23" t="str">
        <f>IFERROR(VLOOKUP(EJP25,YIELDS!$T:$AJ,17,FALSE),"")</f>
        <v/>
      </c>
      <c r="EJQ23" t="str">
        <f>IFERROR(VLOOKUP(EJQ25,YIELDS!$T:$AJ,17,FALSE),"")</f>
        <v/>
      </c>
      <c r="EJR23" t="str">
        <f>IFERROR(VLOOKUP(EJR25,YIELDS!$T:$AJ,17,FALSE),"")</f>
        <v/>
      </c>
      <c r="EJS23" t="str">
        <f>IFERROR(VLOOKUP(EJS25,YIELDS!$T:$AJ,17,FALSE),"")</f>
        <v/>
      </c>
      <c r="EJT23" t="str">
        <f>IFERROR(VLOOKUP(EJT25,YIELDS!$T:$AJ,17,FALSE),"")</f>
        <v/>
      </c>
      <c r="EJU23" t="str">
        <f>IFERROR(VLOOKUP(EJU25,YIELDS!$T:$AJ,17,FALSE),"")</f>
        <v/>
      </c>
      <c r="EJV23" t="str">
        <f>IFERROR(VLOOKUP(EJV25,YIELDS!$T:$AJ,17,FALSE),"")</f>
        <v/>
      </c>
      <c r="EJW23" t="str">
        <f>IFERROR(VLOOKUP(EJW25,YIELDS!$T:$AJ,17,FALSE),"")</f>
        <v/>
      </c>
      <c r="EJX23" t="str">
        <f>IFERROR(VLOOKUP(EJX25,YIELDS!$T:$AJ,17,FALSE),"")</f>
        <v/>
      </c>
      <c r="EJY23" t="str">
        <f>IFERROR(VLOOKUP(EJY25,YIELDS!$T:$AJ,17,FALSE),"")</f>
        <v/>
      </c>
      <c r="EJZ23" t="str">
        <f>IFERROR(VLOOKUP(EJZ25,YIELDS!$T:$AJ,17,FALSE),"")</f>
        <v/>
      </c>
      <c r="EKA23" t="str">
        <f>IFERROR(VLOOKUP(EKA25,YIELDS!$T:$AJ,17,FALSE),"")</f>
        <v/>
      </c>
      <c r="EKB23" t="str">
        <f>IFERROR(VLOOKUP(EKB25,YIELDS!$T:$AJ,17,FALSE),"")</f>
        <v/>
      </c>
      <c r="EKC23" t="str">
        <f>IFERROR(VLOOKUP(EKC25,YIELDS!$T:$AJ,17,FALSE),"")</f>
        <v/>
      </c>
      <c r="EKD23" t="str">
        <f>IFERROR(VLOOKUP(EKD25,YIELDS!$T:$AJ,17,FALSE),"")</f>
        <v/>
      </c>
      <c r="EKE23" t="str">
        <f>IFERROR(VLOOKUP(EKE25,YIELDS!$T:$AJ,17,FALSE),"")</f>
        <v/>
      </c>
      <c r="EKF23" t="str">
        <f>IFERROR(VLOOKUP(EKF25,YIELDS!$T:$AJ,17,FALSE),"")</f>
        <v/>
      </c>
      <c r="EKG23" t="str">
        <f>IFERROR(VLOOKUP(EKG25,YIELDS!$T:$AJ,17,FALSE),"")</f>
        <v/>
      </c>
      <c r="EKH23" t="str">
        <f>IFERROR(VLOOKUP(EKH25,YIELDS!$T:$AJ,17,FALSE),"")</f>
        <v/>
      </c>
      <c r="EKI23" t="str">
        <f>IFERROR(VLOOKUP(EKI25,YIELDS!$T:$AJ,17,FALSE),"")</f>
        <v/>
      </c>
      <c r="EKJ23" t="str">
        <f>IFERROR(VLOOKUP(EKJ25,YIELDS!$T:$AJ,17,FALSE),"")</f>
        <v/>
      </c>
      <c r="EKK23" t="str">
        <f>IFERROR(VLOOKUP(EKK25,YIELDS!$T:$AJ,17,FALSE),"")</f>
        <v/>
      </c>
      <c r="EKL23" t="str">
        <f>IFERROR(VLOOKUP(EKL25,YIELDS!$T:$AJ,17,FALSE),"")</f>
        <v/>
      </c>
      <c r="EKM23" t="str">
        <f>IFERROR(VLOOKUP(EKM25,YIELDS!$T:$AJ,17,FALSE),"")</f>
        <v/>
      </c>
      <c r="EKN23" t="str">
        <f>IFERROR(VLOOKUP(EKN25,YIELDS!$T:$AJ,17,FALSE),"")</f>
        <v/>
      </c>
      <c r="EKO23" t="str">
        <f>IFERROR(VLOOKUP(EKO25,YIELDS!$T:$AJ,17,FALSE),"")</f>
        <v/>
      </c>
      <c r="EKP23" t="str">
        <f>IFERROR(VLOOKUP(EKP25,YIELDS!$T:$AJ,17,FALSE),"")</f>
        <v/>
      </c>
      <c r="EKQ23" t="str">
        <f>IFERROR(VLOOKUP(EKQ25,YIELDS!$T:$AJ,17,FALSE),"")</f>
        <v/>
      </c>
      <c r="EKR23" t="str">
        <f>IFERROR(VLOOKUP(EKR25,YIELDS!$T:$AJ,17,FALSE),"")</f>
        <v/>
      </c>
      <c r="EKS23" t="str">
        <f>IFERROR(VLOOKUP(EKS25,YIELDS!$T:$AJ,17,FALSE),"")</f>
        <v/>
      </c>
      <c r="EKT23" t="str">
        <f>IFERROR(VLOOKUP(EKT25,YIELDS!$T:$AJ,17,FALSE),"")</f>
        <v/>
      </c>
      <c r="EKU23" t="str">
        <f>IFERROR(VLOOKUP(EKU25,YIELDS!$T:$AJ,17,FALSE),"")</f>
        <v/>
      </c>
      <c r="EKV23" t="str">
        <f>IFERROR(VLOOKUP(EKV25,YIELDS!$T:$AJ,17,FALSE),"")</f>
        <v/>
      </c>
      <c r="EKW23" t="str">
        <f>IFERROR(VLOOKUP(EKW25,YIELDS!$T:$AJ,17,FALSE),"")</f>
        <v/>
      </c>
      <c r="EKX23" t="str">
        <f>IFERROR(VLOOKUP(EKX25,YIELDS!$T:$AJ,17,FALSE),"")</f>
        <v/>
      </c>
      <c r="EKY23" t="str">
        <f>IFERROR(VLOOKUP(EKY25,YIELDS!$T:$AJ,17,FALSE),"")</f>
        <v/>
      </c>
      <c r="EKZ23" t="str">
        <f>IFERROR(VLOOKUP(EKZ25,YIELDS!$T:$AJ,17,FALSE),"")</f>
        <v/>
      </c>
      <c r="ELA23" t="str">
        <f>IFERROR(VLOOKUP(ELA25,YIELDS!$T:$AJ,17,FALSE),"")</f>
        <v/>
      </c>
      <c r="ELB23" t="str">
        <f>IFERROR(VLOOKUP(ELB25,YIELDS!$T:$AJ,17,FALSE),"")</f>
        <v/>
      </c>
      <c r="ELC23" t="str">
        <f>IFERROR(VLOOKUP(ELC25,YIELDS!$T:$AJ,17,FALSE),"")</f>
        <v/>
      </c>
      <c r="ELD23" t="str">
        <f>IFERROR(VLOOKUP(ELD25,YIELDS!$T:$AJ,17,FALSE),"")</f>
        <v/>
      </c>
      <c r="ELE23" t="str">
        <f>IFERROR(VLOOKUP(ELE25,YIELDS!$T:$AJ,17,FALSE),"")</f>
        <v/>
      </c>
      <c r="ELF23" t="str">
        <f>IFERROR(VLOOKUP(ELF25,YIELDS!$T:$AJ,17,FALSE),"")</f>
        <v/>
      </c>
      <c r="ELG23" t="str">
        <f>IFERROR(VLOOKUP(ELG25,YIELDS!$T:$AJ,17,FALSE),"")</f>
        <v/>
      </c>
      <c r="ELH23" t="str">
        <f>IFERROR(VLOOKUP(ELH25,YIELDS!$T:$AJ,17,FALSE),"")</f>
        <v/>
      </c>
      <c r="ELI23" t="str">
        <f>IFERROR(VLOOKUP(ELI25,YIELDS!$T:$AJ,17,FALSE),"")</f>
        <v/>
      </c>
      <c r="ELJ23" t="str">
        <f>IFERROR(VLOOKUP(ELJ25,YIELDS!$T:$AJ,17,FALSE),"")</f>
        <v/>
      </c>
      <c r="ELK23" t="str">
        <f>IFERROR(VLOOKUP(ELK25,YIELDS!$T:$AJ,17,FALSE),"")</f>
        <v/>
      </c>
      <c r="ELL23" t="str">
        <f>IFERROR(VLOOKUP(ELL25,YIELDS!$T:$AJ,17,FALSE),"")</f>
        <v/>
      </c>
      <c r="ELM23" t="str">
        <f>IFERROR(VLOOKUP(ELM25,YIELDS!$T:$AJ,17,FALSE),"")</f>
        <v/>
      </c>
      <c r="ELN23" t="str">
        <f>IFERROR(VLOOKUP(ELN25,YIELDS!$T:$AJ,17,FALSE),"")</f>
        <v/>
      </c>
      <c r="ELO23" t="str">
        <f>IFERROR(VLOOKUP(ELO25,YIELDS!$T:$AJ,17,FALSE),"")</f>
        <v/>
      </c>
      <c r="ELP23" t="str">
        <f>IFERROR(VLOOKUP(ELP25,YIELDS!$T:$AJ,17,FALSE),"")</f>
        <v/>
      </c>
      <c r="ELQ23" t="str">
        <f>IFERROR(VLOOKUP(ELQ25,YIELDS!$T:$AJ,17,FALSE),"")</f>
        <v/>
      </c>
      <c r="ELR23" t="str">
        <f>IFERROR(VLOOKUP(ELR25,YIELDS!$T:$AJ,17,FALSE),"")</f>
        <v/>
      </c>
      <c r="ELS23" t="str">
        <f>IFERROR(VLOOKUP(ELS25,YIELDS!$T:$AJ,17,FALSE),"")</f>
        <v/>
      </c>
      <c r="ELT23" t="str">
        <f>IFERROR(VLOOKUP(ELT25,YIELDS!$T:$AJ,17,FALSE),"")</f>
        <v/>
      </c>
      <c r="ELU23" t="str">
        <f>IFERROR(VLOOKUP(ELU25,YIELDS!$T:$AJ,17,FALSE),"")</f>
        <v/>
      </c>
      <c r="ELV23" t="str">
        <f>IFERROR(VLOOKUP(ELV25,YIELDS!$T:$AJ,17,FALSE),"")</f>
        <v/>
      </c>
      <c r="ELW23" t="str">
        <f>IFERROR(VLOOKUP(ELW25,YIELDS!$T:$AJ,17,FALSE),"")</f>
        <v/>
      </c>
      <c r="ELX23" t="str">
        <f>IFERROR(VLOOKUP(ELX25,YIELDS!$T:$AJ,17,FALSE),"")</f>
        <v/>
      </c>
      <c r="ELY23" t="str">
        <f>IFERROR(VLOOKUP(ELY25,YIELDS!$T:$AJ,17,FALSE),"")</f>
        <v/>
      </c>
      <c r="ELZ23" t="str">
        <f>IFERROR(VLOOKUP(ELZ25,YIELDS!$T:$AJ,17,FALSE),"")</f>
        <v/>
      </c>
      <c r="EMA23" t="str">
        <f>IFERROR(VLOOKUP(EMA25,YIELDS!$T:$AJ,17,FALSE),"")</f>
        <v/>
      </c>
      <c r="EMB23" t="str">
        <f>IFERROR(VLOOKUP(EMB25,YIELDS!$T:$AJ,17,FALSE),"")</f>
        <v/>
      </c>
      <c r="EMC23" t="str">
        <f>IFERROR(VLOOKUP(EMC25,YIELDS!$T:$AJ,17,FALSE),"")</f>
        <v/>
      </c>
      <c r="EMD23" t="str">
        <f>IFERROR(VLOOKUP(EMD25,YIELDS!$T:$AJ,17,FALSE),"")</f>
        <v/>
      </c>
      <c r="EME23" t="str">
        <f>IFERROR(VLOOKUP(EME25,YIELDS!$T:$AJ,17,FALSE),"")</f>
        <v/>
      </c>
      <c r="EMF23" t="str">
        <f>IFERROR(VLOOKUP(EMF25,YIELDS!$T:$AJ,17,FALSE),"")</f>
        <v/>
      </c>
      <c r="EMG23" t="str">
        <f>IFERROR(VLOOKUP(EMG25,YIELDS!$T:$AJ,17,FALSE),"")</f>
        <v/>
      </c>
      <c r="EMH23" t="str">
        <f>IFERROR(VLOOKUP(EMH25,YIELDS!$T:$AJ,17,FALSE),"")</f>
        <v/>
      </c>
      <c r="EMI23" t="str">
        <f>IFERROR(VLOOKUP(EMI25,YIELDS!$T:$AJ,17,FALSE),"")</f>
        <v/>
      </c>
      <c r="EMJ23" t="str">
        <f>IFERROR(VLOOKUP(EMJ25,YIELDS!$T:$AJ,17,FALSE),"")</f>
        <v/>
      </c>
      <c r="EMK23" t="str">
        <f>IFERROR(VLOOKUP(EMK25,YIELDS!$T:$AJ,17,FALSE),"")</f>
        <v/>
      </c>
      <c r="EML23" t="str">
        <f>IFERROR(VLOOKUP(EML25,YIELDS!$T:$AJ,17,FALSE),"")</f>
        <v/>
      </c>
      <c r="EMM23" t="str">
        <f>IFERROR(VLOOKUP(EMM25,YIELDS!$T:$AJ,17,FALSE),"")</f>
        <v/>
      </c>
      <c r="EMN23" t="str">
        <f>IFERROR(VLOOKUP(EMN25,YIELDS!$T:$AJ,17,FALSE),"")</f>
        <v/>
      </c>
      <c r="EMO23" t="str">
        <f>IFERROR(VLOOKUP(EMO25,YIELDS!$T:$AJ,17,FALSE),"")</f>
        <v/>
      </c>
      <c r="EMP23" t="str">
        <f>IFERROR(VLOOKUP(EMP25,YIELDS!$T:$AJ,17,FALSE),"")</f>
        <v/>
      </c>
      <c r="EMQ23" t="str">
        <f>IFERROR(VLOOKUP(EMQ25,YIELDS!$T:$AJ,17,FALSE),"")</f>
        <v/>
      </c>
      <c r="EMR23" t="str">
        <f>IFERROR(VLOOKUP(EMR25,YIELDS!$T:$AJ,17,FALSE),"")</f>
        <v/>
      </c>
      <c r="EMS23" t="str">
        <f>IFERROR(VLOOKUP(EMS25,YIELDS!$T:$AJ,17,FALSE),"")</f>
        <v/>
      </c>
      <c r="EMT23" t="str">
        <f>IFERROR(VLOOKUP(EMT25,YIELDS!$T:$AJ,17,FALSE),"")</f>
        <v/>
      </c>
      <c r="EMU23" t="str">
        <f>IFERROR(VLOOKUP(EMU25,YIELDS!$T:$AJ,17,FALSE),"")</f>
        <v/>
      </c>
      <c r="EMV23" t="str">
        <f>IFERROR(VLOOKUP(EMV25,YIELDS!$T:$AJ,17,FALSE),"")</f>
        <v/>
      </c>
      <c r="EMW23" t="str">
        <f>IFERROR(VLOOKUP(EMW25,YIELDS!$T:$AJ,17,FALSE),"")</f>
        <v/>
      </c>
      <c r="EMX23" t="str">
        <f>IFERROR(VLOOKUP(EMX25,YIELDS!$T:$AJ,17,FALSE),"")</f>
        <v/>
      </c>
      <c r="EMY23" t="str">
        <f>IFERROR(VLOOKUP(EMY25,YIELDS!$T:$AJ,17,FALSE),"")</f>
        <v/>
      </c>
      <c r="EMZ23" t="str">
        <f>IFERROR(VLOOKUP(EMZ25,YIELDS!$T:$AJ,17,FALSE),"")</f>
        <v/>
      </c>
      <c r="ENA23" t="str">
        <f>IFERROR(VLOOKUP(ENA25,YIELDS!$T:$AJ,17,FALSE),"")</f>
        <v/>
      </c>
      <c r="ENB23" t="str">
        <f>IFERROR(VLOOKUP(ENB25,YIELDS!$T:$AJ,17,FALSE),"")</f>
        <v/>
      </c>
      <c r="ENC23" t="str">
        <f>IFERROR(VLOOKUP(ENC25,YIELDS!$T:$AJ,17,FALSE),"")</f>
        <v/>
      </c>
      <c r="END23" t="str">
        <f>IFERROR(VLOOKUP(END25,YIELDS!$T:$AJ,17,FALSE),"")</f>
        <v/>
      </c>
      <c r="ENE23" t="str">
        <f>IFERROR(VLOOKUP(ENE25,YIELDS!$T:$AJ,17,FALSE),"")</f>
        <v/>
      </c>
      <c r="ENF23" t="str">
        <f>IFERROR(VLOOKUP(ENF25,YIELDS!$T:$AJ,17,FALSE),"")</f>
        <v/>
      </c>
      <c r="ENG23" t="str">
        <f>IFERROR(VLOOKUP(ENG25,YIELDS!$T:$AJ,17,FALSE),"")</f>
        <v/>
      </c>
      <c r="ENH23" t="str">
        <f>IFERROR(VLOOKUP(ENH25,YIELDS!$T:$AJ,17,FALSE),"")</f>
        <v/>
      </c>
      <c r="ENI23" t="str">
        <f>IFERROR(VLOOKUP(ENI25,YIELDS!$T:$AJ,17,FALSE),"")</f>
        <v/>
      </c>
      <c r="ENJ23" t="str">
        <f>IFERROR(VLOOKUP(ENJ25,YIELDS!$T:$AJ,17,FALSE),"")</f>
        <v/>
      </c>
      <c r="ENK23" t="str">
        <f>IFERROR(VLOOKUP(ENK25,YIELDS!$T:$AJ,17,FALSE),"")</f>
        <v/>
      </c>
      <c r="ENL23" t="str">
        <f>IFERROR(VLOOKUP(ENL25,YIELDS!$T:$AJ,17,FALSE),"")</f>
        <v/>
      </c>
      <c r="ENM23" t="str">
        <f>IFERROR(VLOOKUP(ENM25,YIELDS!$T:$AJ,17,FALSE),"")</f>
        <v/>
      </c>
      <c r="ENN23" t="str">
        <f>IFERROR(VLOOKUP(ENN25,YIELDS!$T:$AJ,17,FALSE),"")</f>
        <v/>
      </c>
      <c r="ENO23" t="str">
        <f>IFERROR(VLOOKUP(ENO25,YIELDS!$T:$AJ,17,FALSE),"")</f>
        <v/>
      </c>
      <c r="ENP23" t="str">
        <f>IFERROR(VLOOKUP(ENP25,YIELDS!$T:$AJ,17,FALSE),"")</f>
        <v/>
      </c>
      <c r="ENQ23" t="str">
        <f>IFERROR(VLOOKUP(ENQ25,YIELDS!$T:$AJ,17,FALSE),"")</f>
        <v/>
      </c>
      <c r="ENR23" t="str">
        <f>IFERROR(VLOOKUP(ENR25,YIELDS!$T:$AJ,17,FALSE),"")</f>
        <v/>
      </c>
      <c r="ENS23" t="str">
        <f>IFERROR(VLOOKUP(ENS25,YIELDS!$T:$AJ,17,FALSE),"")</f>
        <v/>
      </c>
      <c r="ENT23" t="str">
        <f>IFERROR(VLOOKUP(ENT25,YIELDS!$T:$AJ,17,FALSE),"")</f>
        <v/>
      </c>
      <c r="ENU23" t="str">
        <f>IFERROR(VLOOKUP(ENU25,YIELDS!$T:$AJ,17,FALSE),"")</f>
        <v/>
      </c>
      <c r="ENV23" t="str">
        <f>IFERROR(VLOOKUP(ENV25,YIELDS!$T:$AJ,17,FALSE),"")</f>
        <v/>
      </c>
      <c r="ENW23" t="str">
        <f>IFERROR(VLOOKUP(ENW25,YIELDS!$T:$AJ,17,FALSE),"")</f>
        <v/>
      </c>
      <c r="ENX23" t="str">
        <f>IFERROR(VLOOKUP(ENX25,YIELDS!$T:$AJ,17,FALSE),"")</f>
        <v/>
      </c>
      <c r="ENY23" t="str">
        <f>IFERROR(VLOOKUP(ENY25,YIELDS!$T:$AJ,17,FALSE),"")</f>
        <v/>
      </c>
      <c r="ENZ23" t="str">
        <f>IFERROR(VLOOKUP(ENZ25,YIELDS!$T:$AJ,17,FALSE),"")</f>
        <v/>
      </c>
      <c r="EOA23" t="str">
        <f>IFERROR(VLOOKUP(EOA25,YIELDS!$T:$AJ,17,FALSE),"")</f>
        <v/>
      </c>
      <c r="EOB23" t="str">
        <f>IFERROR(VLOOKUP(EOB25,YIELDS!$T:$AJ,17,FALSE),"")</f>
        <v/>
      </c>
      <c r="EOC23" t="str">
        <f>IFERROR(VLOOKUP(EOC25,YIELDS!$T:$AJ,17,FALSE),"")</f>
        <v/>
      </c>
      <c r="EOD23" t="str">
        <f>IFERROR(VLOOKUP(EOD25,YIELDS!$T:$AJ,17,FALSE),"")</f>
        <v/>
      </c>
      <c r="EOE23" t="str">
        <f>IFERROR(VLOOKUP(EOE25,YIELDS!$T:$AJ,17,FALSE),"")</f>
        <v/>
      </c>
      <c r="EOF23" t="str">
        <f>IFERROR(VLOOKUP(EOF25,YIELDS!$T:$AJ,17,FALSE),"")</f>
        <v/>
      </c>
      <c r="EOG23" t="str">
        <f>IFERROR(VLOOKUP(EOG25,YIELDS!$T:$AJ,17,FALSE),"")</f>
        <v/>
      </c>
      <c r="EOH23" t="str">
        <f>IFERROR(VLOOKUP(EOH25,YIELDS!$T:$AJ,17,FALSE),"")</f>
        <v/>
      </c>
      <c r="EOI23" t="str">
        <f>IFERROR(VLOOKUP(EOI25,YIELDS!$T:$AJ,17,FALSE),"")</f>
        <v/>
      </c>
      <c r="EOJ23" t="str">
        <f>IFERROR(VLOOKUP(EOJ25,YIELDS!$T:$AJ,17,FALSE),"")</f>
        <v/>
      </c>
      <c r="EOK23" t="str">
        <f>IFERROR(VLOOKUP(EOK25,YIELDS!$T:$AJ,17,FALSE),"")</f>
        <v/>
      </c>
      <c r="EOL23" t="str">
        <f>IFERROR(VLOOKUP(EOL25,YIELDS!$T:$AJ,17,FALSE),"")</f>
        <v/>
      </c>
      <c r="EOM23" t="str">
        <f>IFERROR(VLOOKUP(EOM25,YIELDS!$T:$AJ,17,FALSE),"")</f>
        <v/>
      </c>
      <c r="EON23" t="str">
        <f>IFERROR(VLOOKUP(EON25,YIELDS!$T:$AJ,17,FALSE),"")</f>
        <v/>
      </c>
      <c r="EOO23" t="str">
        <f>IFERROR(VLOOKUP(EOO25,YIELDS!$T:$AJ,17,FALSE),"")</f>
        <v/>
      </c>
      <c r="EOP23" t="str">
        <f>IFERROR(VLOOKUP(EOP25,YIELDS!$T:$AJ,17,FALSE),"")</f>
        <v/>
      </c>
      <c r="EOQ23" t="str">
        <f>IFERROR(VLOOKUP(EOQ25,YIELDS!$T:$AJ,17,FALSE),"")</f>
        <v/>
      </c>
      <c r="EOR23" t="str">
        <f>IFERROR(VLOOKUP(EOR25,YIELDS!$T:$AJ,17,FALSE),"")</f>
        <v/>
      </c>
      <c r="EOS23" t="str">
        <f>IFERROR(VLOOKUP(EOS25,YIELDS!$T:$AJ,17,FALSE),"")</f>
        <v/>
      </c>
      <c r="EOT23" t="str">
        <f>IFERROR(VLOOKUP(EOT25,YIELDS!$T:$AJ,17,FALSE),"")</f>
        <v/>
      </c>
      <c r="EOU23" t="str">
        <f>IFERROR(VLOOKUP(EOU25,YIELDS!$T:$AJ,17,FALSE),"")</f>
        <v/>
      </c>
      <c r="EOV23" t="str">
        <f>IFERROR(VLOOKUP(EOV25,YIELDS!$T:$AJ,17,FALSE),"")</f>
        <v/>
      </c>
      <c r="EOW23" t="str">
        <f>IFERROR(VLOOKUP(EOW25,YIELDS!$T:$AJ,17,FALSE),"")</f>
        <v/>
      </c>
      <c r="EOX23" t="str">
        <f>IFERROR(VLOOKUP(EOX25,YIELDS!$T:$AJ,17,FALSE),"")</f>
        <v/>
      </c>
      <c r="EOY23" t="str">
        <f>IFERROR(VLOOKUP(EOY25,YIELDS!$T:$AJ,17,FALSE),"")</f>
        <v/>
      </c>
      <c r="EOZ23" t="str">
        <f>IFERROR(VLOOKUP(EOZ25,YIELDS!$T:$AJ,17,FALSE),"")</f>
        <v/>
      </c>
      <c r="EPA23" t="str">
        <f>IFERROR(VLOOKUP(EPA25,YIELDS!$T:$AJ,17,FALSE),"")</f>
        <v/>
      </c>
      <c r="EPB23" t="str">
        <f>IFERROR(VLOOKUP(EPB25,YIELDS!$T:$AJ,17,FALSE),"")</f>
        <v/>
      </c>
      <c r="EPC23" t="str">
        <f>IFERROR(VLOOKUP(EPC25,YIELDS!$T:$AJ,17,FALSE),"")</f>
        <v/>
      </c>
      <c r="EPD23" t="str">
        <f>IFERROR(VLOOKUP(EPD25,YIELDS!$T:$AJ,17,FALSE),"")</f>
        <v/>
      </c>
      <c r="EPE23" t="str">
        <f>IFERROR(VLOOKUP(EPE25,YIELDS!$T:$AJ,17,FALSE),"")</f>
        <v/>
      </c>
      <c r="EPF23" t="str">
        <f>IFERROR(VLOOKUP(EPF25,YIELDS!$T:$AJ,17,FALSE),"")</f>
        <v/>
      </c>
      <c r="EPG23" t="str">
        <f>IFERROR(VLOOKUP(EPG25,YIELDS!$T:$AJ,17,FALSE),"")</f>
        <v/>
      </c>
      <c r="EPH23" t="str">
        <f>IFERROR(VLOOKUP(EPH25,YIELDS!$T:$AJ,17,FALSE),"")</f>
        <v/>
      </c>
      <c r="EPI23" t="str">
        <f>IFERROR(VLOOKUP(EPI25,YIELDS!$T:$AJ,17,FALSE),"")</f>
        <v/>
      </c>
      <c r="EPJ23" t="str">
        <f>IFERROR(VLOOKUP(EPJ25,YIELDS!$T:$AJ,17,FALSE),"")</f>
        <v/>
      </c>
      <c r="EPK23" t="str">
        <f>IFERROR(VLOOKUP(EPK25,YIELDS!$T:$AJ,17,FALSE),"")</f>
        <v/>
      </c>
      <c r="EPL23" t="str">
        <f>IFERROR(VLOOKUP(EPL25,YIELDS!$T:$AJ,17,FALSE),"")</f>
        <v/>
      </c>
      <c r="EPM23" t="str">
        <f>IFERROR(VLOOKUP(EPM25,YIELDS!$T:$AJ,17,FALSE),"")</f>
        <v/>
      </c>
      <c r="EPN23" t="str">
        <f>IFERROR(VLOOKUP(EPN25,YIELDS!$T:$AJ,17,FALSE),"")</f>
        <v/>
      </c>
      <c r="EPO23" t="str">
        <f>IFERROR(VLOOKUP(EPO25,YIELDS!$T:$AJ,17,FALSE),"")</f>
        <v/>
      </c>
      <c r="EPP23" t="str">
        <f>IFERROR(VLOOKUP(EPP25,YIELDS!$T:$AJ,17,FALSE),"")</f>
        <v/>
      </c>
      <c r="EPQ23" t="str">
        <f>IFERROR(VLOOKUP(EPQ25,YIELDS!$T:$AJ,17,FALSE),"")</f>
        <v/>
      </c>
      <c r="EPR23" t="str">
        <f>IFERROR(VLOOKUP(EPR25,YIELDS!$T:$AJ,17,FALSE),"")</f>
        <v/>
      </c>
      <c r="EPS23" t="str">
        <f>IFERROR(VLOOKUP(EPS25,YIELDS!$T:$AJ,17,FALSE),"")</f>
        <v/>
      </c>
      <c r="EPT23" t="str">
        <f>IFERROR(VLOOKUP(EPT25,YIELDS!$T:$AJ,17,FALSE),"")</f>
        <v/>
      </c>
      <c r="EPU23" t="str">
        <f>IFERROR(VLOOKUP(EPU25,YIELDS!$T:$AJ,17,FALSE),"")</f>
        <v/>
      </c>
      <c r="EPV23" t="str">
        <f>IFERROR(VLOOKUP(EPV25,YIELDS!$T:$AJ,17,FALSE),"")</f>
        <v/>
      </c>
      <c r="EPW23" t="str">
        <f>IFERROR(VLOOKUP(EPW25,YIELDS!$T:$AJ,17,FALSE),"")</f>
        <v/>
      </c>
      <c r="EPX23" t="str">
        <f>IFERROR(VLOOKUP(EPX25,YIELDS!$T:$AJ,17,FALSE),"")</f>
        <v/>
      </c>
      <c r="EPY23" t="str">
        <f>IFERROR(VLOOKUP(EPY25,YIELDS!$T:$AJ,17,FALSE),"")</f>
        <v/>
      </c>
      <c r="EPZ23" t="str">
        <f>IFERROR(VLOOKUP(EPZ25,YIELDS!$T:$AJ,17,FALSE),"")</f>
        <v/>
      </c>
      <c r="EQA23" t="str">
        <f>IFERROR(VLOOKUP(EQA25,YIELDS!$T:$AJ,17,FALSE),"")</f>
        <v/>
      </c>
      <c r="EQB23" t="str">
        <f>IFERROR(VLOOKUP(EQB25,YIELDS!$T:$AJ,17,FALSE),"")</f>
        <v/>
      </c>
      <c r="EQC23" t="str">
        <f>IFERROR(VLOOKUP(EQC25,YIELDS!$T:$AJ,17,FALSE),"")</f>
        <v/>
      </c>
      <c r="EQD23" t="str">
        <f>IFERROR(VLOOKUP(EQD25,YIELDS!$T:$AJ,17,FALSE),"")</f>
        <v/>
      </c>
      <c r="EQE23" t="str">
        <f>IFERROR(VLOOKUP(EQE25,YIELDS!$T:$AJ,17,FALSE),"")</f>
        <v/>
      </c>
      <c r="EQF23" t="str">
        <f>IFERROR(VLOOKUP(EQF25,YIELDS!$T:$AJ,17,FALSE),"")</f>
        <v/>
      </c>
      <c r="EQG23" t="str">
        <f>IFERROR(VLOOKUP(EQG25,YIELDS!$T:$AJ,17,FALSE),"")</f>
        <v/>
      </c>
      <c r="EQH23" t="str">
        <f>IFERROR(VLOOKUP(EQH25,YIELDS!$T:$AJ,17,FALSE),"")</f>
        <v/>
      </c>
      <c r="EQI23" t="str">
        <f>IFERROR(VLOOKUP(EQI25,YIELDS!$T:$AJ,17,FALSE),"")</f>
        <v/>
      </c>
      <c r="EQJ23" t="str">
        <f>IFERROR(VLOOKUP(EQJ25,YIELDS!$T:$AJ,17,FALSE),"")</f>
        <v/>
      </c>
      <c r="EQK23" t="str">
        <f>IFERROR(VLOOKUP(EQK25,YIELDS!$T:$AJ,17,FALSE),"")</f>
        <v/>
      </c>
      <c r="EQL23" t="str">
        <f>IFERROR(VLOOKUP(EQL25,YIELDS!$T:$AJ,17,FALSE),"")</f>
        <v/>
      </c>
      <c r="EQM23" t="str">
        <f>IFERROR(VLOOKUP(EQM25,YIELDS!$T:$AJ,17,FALSE),"")</f>
        <v/>
      </c>
      <c r="EQN23" t="str">
        <f>IFERROR(VLOOKUP(EQN25,YIELDS!$T:$AJ,17,FALSE),"")</f>
        <v/>
      </c>
      <c r="EQO23" t="str">
        <f>IFERROR(VLOOKUP(EQO25,YIELDS!$T:$AJ,17,FALSE),"")</f>
        <v/>
      </c>
      <c r="EQP23" t="str">
        <f>IFERROR(VLOOKUP(EQP25,YIELDS!$T:$AJ,17,FALSE),"")</f>
        <v/>
      </c>
      <c r="EQQ23" t="str">
        <f>IFERROR(VLOOKUP(EQQ25,YIELDS!$T:$AJ,17,FALSE),"")</f>
        <v/>
      </c>
      <c r="EQR23" t="str">
        <f>IFERROR(VLOOKUP(EQR25,YIELDS!$T:$AJ,17,FALSE),"")</f>
        <v/>
      </c>
      <c r="EQS23" t="str">
        <f>IFERROR(VLOOKUP(EQS25,YIELDS!$T:$AJ,17,FALSE),"")</f>
        <v/>
      </c>
      <c r="EQT23" t="str">
        <f>IFERROR(VLOOKUP(EQT25,YIELDS!$T:$AJ,17,FALSE),"")</f>
        <v/>
      </c>
      <c r="EQU23" t="str">
        <f>IFERROR(VLOOKUP(EQU25,YIELDS!$T:$AJ,17,FALSE),"")</f>
        <v/>
      </c>
      <c r="EQV23" t="str">
        <f>IFERROR(VLOOKUP(EQV25,YIELDS!$T:$AJ,17,FALSE),"")</f>
        <v/>
      </c>
      <c r="EQW23" t="str">
        <f>IFERROR(VLOOKUP(EQW25,YIELDS!$T:$AJ,17,FALSE),"")</f>
        <v/>
      </c>
      <c r="EQX23" t="str">
        <f>IFERROR(VLOOKUP(EQX25,YIELDS!$T:$AJ,17,FALSE),"")</f>
        <v/>
      </c>
      <c r="EQY23" t="str">
        <f>IFERROR(VLOOKUP(EQY25,YIELDS!$T:$AJ,17,FALSE),"")</f>
        <v/>
      </c>
      <c r="EQZ23" t="str">
        <f>IFERROR(VLOOKUP(EQZ25,YIELDS!$T:$AJ,17,FALSE),"")</f>
        <v/>
      </c>
      <c r="ERA23" t="str">
        <f>IFERROR(VLOOKUP(ERA25,YIELDS!$T:$AJ,17,FALSE),"")</f>
        <v/>
      </c>
      <c r="ERB23" t="str">
        <f>IFERROR(VLOOKUP(ERB25,YIELDS!$T:$AJ,17,FALSE),"")</f>
        <v/>
      </c>
      <c r="ERC23" t="str">
        <f>IFERROR(VLOOKUP(ERC25,YIELDS!$T:$AJ,17,FALSE),"")</f>
        <v/>
      </c>
      <c r="ERD23" t="str">
        <f>IFERROR(VLOOKUP(ERD25,YIELDS!$T:$AJ,17,FALSE),"")</f>
        <v/>
      </c>
      <c r="ERE23" t="str">
        <f>IFERROR(VLOOKUP(ERE25,YIELDS!$T:$AJ,17,FALSE),"")</f>
        <v/>
      </c>
      <c r="ERF23" t="str">
        <f>IFERROR(VLOOKUP(ERF25,YIELDS!$T:$AJ,17,FALSE),"")</f>
        <v/>
      </c>
      <c r="ERG23" t="str">
        <f>IFERROR(VLOOKUP(ERG25,YIELDS!$T:$AJ,17,FALSE),"")</f>
        <v/>
      </c>
      <c r="ERH23" t="str">
        <f>IFERROR(VLOOKUP(ERH25,YIELDS!$T:$AJ,17,FALSE),"")</f>
        <v/>
      </c>
      <c r="ERI23" t="str">
        <f>IFERROR(VLOOKUP(ERI25,YIELDS!$T:$AJ,17,FALSE),"")</f>
        <v/>
      </c>
      <c r="ERJ23" t="str">
        <f>IFERROR(VLOOKUP(ERJ25,YIELDS!$T:$AJ,17,FALSE),"")</f>
        <v/>
      </c>
      <c r="ERK23" t="str">
        <f>IFERROR(VLOOKUP(ERK25,YIELDS!$T:$AJ,17,FALSE),"")</f>
        <v/>
      </c>
      <c r="ERL23" t="str">
        <f>IFERROR(VLOOKUP(ERL25,YIELDS!$T:$AJ,17,FALSE),"")</f>
        <v/>
      </c>
      <c r="ERM23" t="str">
        <f>IFERROR(VLOOKUP(ERM25,YIELDS!$T:$AJ,17,FALSE),"")</f>
        <v/>
      </c>
      <c r="ERN23" t="str">
        <f>IFERROR(VLOOKUP(ERN25,YIELDS!$T:$AJ,17,FALSE),"")</f>
        <v/>
      </c>
      <c r="ERO23" t="str">
        <f>IFERROR(VLOOKUP(ERO25,YIELDS!$T:$AJ,17,FALSE),"")</f>
        <v/>
      </c>
      <c r="ERP23" t="str">
        <f>IFERROR(VLOOKUP(ERP25,YIELDS!$T:$AJ,17,FALSE),"")</f>
        <v/>
      </c>
      <c r="ERQ23" t="str">
        <f>IFERROR(VLOOKUP(ERQ25,YIELDS!$T:$AJ,17,FALSE),"")</f>
        <v/>
      </c>
      <c r="ERR23" t="str">
        <f>IFERROR(VLOOKUP(ERR25,YIELDS!$T:$AJ,17,FALSE),"")</f>
        <v/>
      </c>
      <c r="ERS23" t="str">
        <f>IFERROR(VLOOKUP(ERS25,YIELDS!$T:$AJ,17,FALSE),"")</f>
        <v/>
      </c>
      <c r="ERT23" t="str">
        <f>IFERROR(VLOOKUP(ERT25,YIELDS!$T:$AJ,17,FALSE),"")</f>
        <v/>
      </c>
      <c r="ERU23" t="str">
        <f>IFERROR(VLOOKUP(ERU25,YIELDS!$T:$AJ,17,FALSE),"")</f>
        <v/>
      </c>
      <c r="ERV23" t="str">
        <f>IFERROR(VLOOKUP(ERV25,YIELDS!$T:$AJ,17,FALSE),"")</f>
        <v/>
      </c>
      <c r="ERW23" t="str">
        <f>IFERROR(VLOOKUP(ERW25,YIELDS!$T:$AJ,17,FALSE),"")</f>
        <v/>
      </c>
      <c r="ERX23" t="str">
        <f>IFERROR(VLOOKUP(ERX25,YIELDS!$T:$AJ,17,FALSE),"")</f>
        <v/>
      </c>
      <c r="ERY23" t="str">
        <f>IFERROR(VLOOKUP(ERY25,YIELDS!$T:$AJ,17,FALSE),"")</f>
        <v/>
      </c>
      <c r="ERZ23" t="str">
        <f>IFERROR(VLOOKUP(ERZ25,YIELDS!$T:$AJ,17,FALSE),"")</f>
        <v/>
      </c>
      <c r="ESA23" t="str">
        <f>IFERROR(VLOOKUP(ESA25,YIELDS!$T:$AJ,17,FALSE),"")</f>
        <v/>
      </c>
      <c r="ESB23" t="str">
        <f>IFERROR(VLOOKUP(ESB25,YIELDS!$T:$AJ,17,FALSE),"")</f>
        <v/>
      </c>
      <c r="ESC23" t="str">
        <f>IFERROR(VLOOKUP(ESC25,YIELDS!$T:$AJ,17,FALSE),"")</f>
        <v/>
      </c>
      <c r="ESD23" t="str">
        <f>IFERROR(VLOOKUP(ESD25,YIELDS!$T:$AJ,17,FALSE),"")</f>
        <v/>
      </c>
      <c r="ESE23" t="str">
        <f>IFERROR(VLOOKUP(ESE25,YIELDS!$T:$AJ,17,FALSE),"")</f>
        <v/>
      </c>
      <c r="ESF23" t="str">
        <f>IFERROR(VLOOKUP(ESF25,YIELDS!$T:$AJ,17,FALSE),"")</f>
        <v/>
      </c>
      <c r="ESG23" t="str">
        <f>IFERROR(VLOOKUP(ESG25,YIELDS!$T:$AJ,17,FALSE),"")</f>
        <v/>
      </c>
      <c r="ESH23" t="str">
        <f>IFERROR(VLOOKUP(ESH25,YIELDS!$T:$AJ,17,FALSE),"")</f>
        <v/>
      </c>
      <c r="ESI23" t="str">
        <f>IFERROR(VLOOKUP(ESI25,YIELDS!$T:$AJ,17,FALSE),"")</f>
        <v/>
      </c>
      <c r="ESJ23" t="str">
        <f>IFERROR(VLOOKUP(ESJ25,YIELDS!$T:$AJ,17,FALSE),"")</f>
        <v/>
      </c>
      <c r="ESK23" t="str">
        <f>IFERROR(VLOOKUP(ESK25,YIELDS!$T:$AJ,17,FALSE),"")</f>
        <v/>
      </c>
      <c r="ESL23" t="str">
        <f>IFERROR(VLOOKUP(ESL25,YIELDS!$T:$AJ,17,FALSE),"")</f>
        <v/>
      </c>
      <c r="ESM23" t="str">
        <f>IFERROR(VLOOKUP(ESM25,YIELDS!$T:$AJ,17,FALSE),"")</f>
        <v/>
      </c>
      <c r="ESN23" t="str">
        <f>IFERROR(VLOOKUP(ESN25,YIELDS!$T:$AJ,17,FALSE),"")</f>
        <v/>
      </c>
      <c r="ESO23" t="str">
        <f>IFERROR(VLOOKUP(ESO25,YIELDS!$T:$AJ,17,FALSE),"")</f>
        <v/>
      </c>
      <c r="ESP23" t="str">
        <f>IFERROR(VLOOKUP(ESP25,YIELDS!$T:$AJ,17,FALSE),"")</f>
        <v/>
      </c>
      <c r="ESQ23" t="str">
        <f>IFERROR(VLOOKUP(ESQ25,YIELDS!$T:$AJ,17,FALSE),"")</f>
        <v/>
      </c>
      <c r="ESR23" t="str">
        <f>IFERROR(VLOOKUP(ESR25,YIELDS!$T:$AJ,17,FALSE),"")</f>
        <v/>
      </c>
      <c r="ESS23" t="str">
        <f>IFERROR(VLOOKUP(ESS25,YIELDS!$T:$AJ,17,FALSE),"")</f>
        <v/>
      </c>
      <c r="EST23" t="str">
        <f>IFERROR(VLOOKUP(EST25,YIELDS!$T:$AJ,17,FALSE),"")</f>
        <v/>
      </c>
      <c r="ESU23" t="str">
        <f>IFERROR(VLOOKUP(ESU25,YIELDS!$T:$AJ,17,FALSE),"")</f>
        <v/>
      </c>
      <c r="ESV23" t="str">
        <f>IFERROR(VLOOKUP(ESV25,YIELDS!$T:$AJ,17,FALSE),"")</f>
        <v/>
      </c>
      <c r="ESW23" t="str">
        <f>IFERROR(VLOOKUP(ESW25,YIELDS!$T:$AJ,17,FALSE),"")</f>
        <v/>
      </c>
      <c r="ESX23" t="str">
        <f>IFERROR(VLOOKUP(ESX25,YIELDS!$T:$AJ,17,FALSE),"")</f>
        <v/>
      </c>
      <c r="ESY23" t="str">
        <f>IFERROR(VLOOKUP(ESY25,YIELDS!$T:$AJ,17,FALSE),"")</f>
        <v/>
      </c>
      <c r="ESZ23" t="str">
        <f>IFERROR(VLOOKUP(ESZ25,YIELDS!$T:$AJ,17,FALSE),"")</f>
        <v/>
      </c>
      <c r="ETA23" t="str">
        <f>IFERROR(VLOOKUP(ETA25,YIELDS!$T:$AJ,17,FALSE),"")</f>
        <v/>
      </c>
      <c r="ETB23" t="str">
        <f>IFERROR(VLOOKUP(ETB25,YIELDS!$T:$AJ,17,FALSE),"")</f>
        <v/>
      </c>
      <c r="ETC23" t="str">
        <f>IFERROR(VLOOKUP(ETC25,YIELDS!$T:$AJ,17,FALSE),"")</f>
        <v/>
      </c>
      <c r="ETD23" t="str">
        <f>IFERROR(VLOOKUP(ETD25,YIELDS!$T:$AJ,17,FALSE),"")</f>
        <v/>
      </c>
      <c r="ETE23" t="str">
        <f>IFERROR(VLOOKUP(ETE25,YIELDS!$T:$AJ,17,FALSE),"")</f>
        <v/>
      </c>
      <c r="ETF23" t="str">
        <f>IFERROR(VLOOKUP(ETF25,YIELDS!$T:$AJ,17,FALSE),"")</f>
        <v/>
      </c>
      <c r="ETG23" t="str">
        <f>IFERROR(VLOOKUP(ETG25,YIELDS!$T:$AJ,17,FALSE),"")</f>
        <v/>
      </c>
      <c r="ETH23" t="str">
        <f>IFERROR(VLOOKUP(ETH25,YIELDS!$T:$AJ,17,FALSE),"")</f>
        <v/>
      </c>
      <c r="ETI23" t="str">
        <f>IFERROR(VLOOKUP(ETI25,YIELDS!$T:$AJ,17,FALSE),"")</f>
        <v/>
      </c>
      <c r="ETJ23" t="str">
        <f>IFERROR(VLOOKUP(ETJ25,YIELDS!$T:$AJ,17,FALSE),"")</f>
        <v/>
      </c>
      <c r="ETK23" t="str">
        <f>IFERROR(VLOOKUP(ETK25,YIELDS!$T:$AJ,17,FALSE),"")</f>
        <v/>
      </c>
      <c r="ETL23" t="str">
        <f>IFERROR(VLOOKUP(ETL25,YIELDS!$T:$AJ,17,FALSE),"")</f>
        <v/>
      </c>
      <c r="ETM23" t="str">
        <f>IFERROR(VLOOKUP(ETM25,YIELDS!$T:$AJ,17,FALSE),"")</f>
        <v/>
      </c>
      <c r="ETN23" t="str">
        <f>IFERROR(VLOOKUP(ETN25,YIELDS!$T:$AJ,17,FALSE),"")</f>
        <v/>
      </c>
      <c r="ETO23" t="str">
        <f>IFERROR(VLOOKUP(ETO25,YIELDS!$T:$AJ,17,FALSE),"")</f>
        <v/>
      </c>
      <c r="ETP23" t="str">
        <f>IFERROR(VLOOKUP(ETP25,YIELDS!$T:$AJ,17,FALSE),"")</f>
        <v/>
      </c>
      <c r="ETQ23" t="str">
        <f>IFERROR(VLOOKUP(ETQ25,YIELDS!$T:$AJ,17,FALSE),"")</f>
        <v/>
      </c>
      <c r="ETR23" t="str">
        <f>IFERROR(VLOOKUP(ETR25,YIELDS!$T:$AJ,17,FALSE),"")</f>
        <v/>
      </c>
      <c r="ETS23" t="str">
        <f>IFERROR(VLOOKUP(ETS25,YIELDS!$T:$AJ,17,FALSE),"")</f>
        <v/>
      </c>
      <c r="ETT23" t="str">
        <f>IFERROR(VLOOKUP(ETT25,YIELDS!$T:$AJ,17,FALSE),"")</f>
        <v/>
      </c>
      <c r="ETU23" t="str">
        <f>IFERROR(VLOOKUP(ETU25,YIELDS!$T:$AJ,17,FALSE),"")</f>
        <v/>
      </c>
      <c r="ETV23" t="str">
        <f>IFERROR(VLOOKUP(ETV25,YIELDS!$T:$AJ,17,FALSE),"")</f>
        <v/>
      </c>
      <c r="ETW23" t="str">
        <f>IFERROR(VLOOKUP(ETW25,YIELDS!$T:$AJ,17,FALSE),"")</f>
        <v/>
      </c>
      <c r="ETX23" t="str">
        <f>IFERROR(VLOOKUP(ETX25,YIELDS!$T:$AJ,17,FALSE),"")</f>
        <v/>
      </c>
      <c r="ETY23" t="str">
        <f>IFERROR(VLOOKUP(ETY25,YIELDS!$T:$AJ,17,FALSE),"")</f>
        <v/>
      </c>
      <c r="ETZ23" t="str">
        <f>IFERROR(VLOOKUP(ETZ25,YIELDS!$T:$AJ,17,FALSE),"")</f>
        <v/>
      </c>
      <c r="EUA23" t="str">
        <f>IFERROR(VLOOKUP(EUA25,YIELDS!$T:$AJ,17,FALSE),"")</f>
        <v/>
      </c>
      <c r="EUB23" t="str">
        <f>IFERROR(VLOOKUP(EUB25,YIELDS!$T:$AJ,17,FALSE),"")</f>
        <v/>
      </c>
      <c r="EUC23" t="str">
        <f>IFERROR(VLOOKUP(EUC25,YIELDS!$T:$AJ,17,FALSE),"")</f>
        <v/>
      </c>
      <c r="EUD23" t="str">
        <f>IFERROR(VLOOKUP(EUD25,YIELDS!$T:$AJ,17,FALSE),"")</f>
        <v/>
      </c>
      <c r="EUE23" t="str">
        <f>IFERROR(VLOOKUP(EUE25,YIELDS!$T:$AJ,17,FALSE),"")</f>
        <v/>
      </c>
      <c r="EUF23" t="str">
        <f>IFERROR(VLOOKUP(EUF25,YIELDS!$T:$AJ,17,FALSE),"")</f>
        <v/>
      </c>
      <c r="EUG23" t="str">
        <f>IFERROR(VLOOKUP(EUG25,YIELDS!$T:$AJ,17,FALSE),"")</f>
        <v/>
      </c>
      <c r="EUH23" t="str">
        <f>IFERROR(VLOOKUP(EUH25,YIELDS!$T:$AJ,17,FALSE),"")</f>
        <v/>
      </c>
      <c r="EUI23" t="str">
        <f>IFERROR(VLOOKUP(EUI25,YIELDS!$T:$AJ,17,FALSE),"")</f>
        <v/>
      </c>
      <c r="EUJ23" t="str">
        <f>IFERROR(VLOOKUP(EUJ25,YIELDS!$T:$AJ,17,FALSE),"")</f>
        <v/>
      </c>
      <c r="EUK23" t="str">
        <f>IFERROR(VLOOKUP(EUK25,YIELDS!$T:$AJ,17,FALSE),"")</f>
        <v/>
      </c>
      <c r="EUL23" t="str">
        <f>IFERROR(VLOOKUP(EUL25,YIELDS!$T:$AJ,17,FALSE),"")</f>
        <v/>
      </c>
      <c r="EUM23" t="str">
        <f>IFERROR(VLOOKUP(EUM25,YIELDS!$T:$AJ,17,FALSE),"")</f>
        <v/>
      </c>
      <c r="EUN23" t="str">
        <f>IFERROR(VLOOKUP(EUN25,YIELDS!$T:$AJ,17,FALSE),"")</f>
        <v/>
      </c>
      <c r="EUO23" t="str">
        <f>IFERROR(VLOOKUP(EUO25,YIELDS!$T:$AJ,17,FALSE),"")</f>
        <v/>
      </c>
      <c r="EUP23" t="str">
        <f>IFERROR(VLOOKUP(EUP25,YIELDS!$T:$AJ,17,FALSE),"")</f>
        <v/>
      </c>
      <c r="EUQ23" t="str">
        <f>IFERROR(VLOOKUP(EUQ25,YIELDS!$T:$AJ,17,FALSE),"")</f>
        <v/>
      </c>
      <c r="EUR23" t="str">
        <f>IFERROR(VLOOKUP(EUR25,YIELDS!$T:$AJ,17,FALSE),"")</f>
        <v/>
      </c>
      <c r="EUS23" t="str">
        <f>IFERROR(VLOOKUP(EUS25,YIELDS!$T:$AJ,17,FALSE),"")</f>
        <v/>
      </c>
      <c r="EUT23" t="str">
        <f>IFERROR(VLOOKUP(EUT25,YIELDS!$T:$AJ,17,FALSE),"")</f>
        <v/>
      </c>
      <c r="EUU23" t="str">
        <f>IFERROR(VLOOKUP(EUU25,YIELDS!$T:$AJ,17,FALSE),"")</f>
        <v/>
      </c>
      <c r="EUV23" t="str">
        <f>IFERROR(VLOOKUP(EUV25,YIELDS!$T:$AJ,17,FALSE),"")</f>
        <v/>
      </c>
      <c r="EUW23" t="str">
        <f>IFERROR(VLOOKUP(EUW25,YIELDS!$T:$AJ,17,FALSE),"")</f>
        <v/>
      </c>
      <c r="EUX23" t="str">
        <f>IFERROR(VLOOKUP(EUX25,YIELDS!$T:$AJ,17,FALSE),"")</f>
        <v/>
      </c>
      <c r="EUY23" t="str">
        <f>IFERROR(VLOOKUP(EUY25,YIELDS!$T:$AJ,17,FALSE),"")</f>
        <v/>
      </c>
      <c r="EUZ23" t="str">
        <f>IFERROR(VLOOKUP(EUZ25,YIELDS!$T:$AJ,17,FALSE),"")</f>
        <v/>
      </c>
      <c r="EVA23" t="str">
        <f>IFERROR(VLOOKUP(EVA25,YIELDS!$T:$AJ,17,FALSE),"")</f>
        <v/>
      </c>
      <c r="EVB23" t="str">
        <f>IFERROR(VLOOKUP(EVB25,YIELDS!$T:$AJ,17,FALSE),"")</f>
        <v/>
      </c>
      <c r="EVC23" t="str">
        <f>IFERROR(VLOOKUP(EVC25,YIELDS!$T:$AJ,17,FALSE),"")</f>
        <v/>
      </c>
      <c r="EVD23" t="str">
        <f>IFERROR(VLOOKUP(EVD25,YIELDS!$T:$AJ,17,FALSE),"")</f>
        <v/>
      </c>
      <c r="EVE23" t="str">
        <f>IFERROR(VLOOKUP(EVE25,YIELDS!$T:$AJ,17,FALSE),"")</f>
        <v/>
      </c>
      <c r="EVF23" t="str">
        <f>IFERROR(VLOOKUP(EVF25,YIELDS!$T:$AJ,17,FALSE),"")</f>
        <v/>
      </c>
      <c r="EVG23" t="str">
        <f>IFERROR(VLOOKUP(EVG25,YIELDS!$T:$AJ,17,FALSE),"")</f>
        <v/>
      </c>
      <c r="EVH23" t="str">
        <f>IFERROR(VLOOKUP(EVH25,YIELDS!$T:$AJ,17,FALSE),"")</f>
        <v/>
      </c>
      <c r="EVI23" t="str">
        <f>IFERROR(VLOOKUP(EVI25,YIELDS!$T:$AJ,17,FALSE),"")</f>
        <v/>
      </c>
      <c r="EVJ23" t="str">
        <f>IFERROR(VLOOKUP(EVJ25,YIELDS!$T:$AJ,17,FALSE),"")</f>
        <v/>
      </c>
      <c r="EVK23" t="str">
        <f>IFERROR(VLOOKUP(EVK25,YIELDS!$T:$AJ,17,FALSE),"")</f>
        <v/>
      </c>
      <c r="EVL23" t="str">
        <f>IFERROR(VLOOKUP(EVL25,YIELDS!$T:$AJ,17,FALSE),"")</f>
        <v/>
      </c>
      <c r="EVM23" t="str">
        <f>IFERROR(VLOOKUP(EVM25,YIELDS!$T:$AJ,17,FALSE),"")</f>
        <v/>
      </c>
      <c r="EVN23" t="str">
        <f>IFERROR(VLOOKUP(EVN25,YIELDS!$T:$AJ,17,FALSE),"")</f>
        <v/>
      </c>
      <c r="EVO23" t="str">
        <f>IFERROR(VLOOKUP(EVO25,YIELDS!$T:$AJ,17,FALSE),"")</f>
        <v/>
      </c>
      <c r="EVP23" t="str">
        <f>IFERROR(VLOOKUP(EVP25,YIELDS!$T:$AJ,17,FALSE),"")</f>
        <v/>
      </c>
      <c r="EVQ23" t="str">
        <f>IFERROR(VLOOKUP(EVQ25,YIELDS!$T:$AJ,17,FALSE),"")</f>
        <v/>
      </c>
      <c r="EVR23" t="str">
        <f>IFERROR(VLOOKUP(EVR25,YIELDS!$T:$AJ,17,FALSE),"")</f>
        <v/>
      </c>
      <c r="EVS23" t="str">
        <f>IFERROR(VLOOKUP(EVS25,YIELDS!$T:$AJ,17,FALSE),"")</f>
        <v/>
      </c>
      <c r="EVT23" t="str">
        <f>IFERROR(VLOOKUP(EVT25,YIELDS!$T:$AJ,17,FALSE),"")</f>
        <v/>
      </c>
      <c r="EVU23" t="str">
        <f>IFERROR(VLOOKUP(EVU25,YIELDS!$T:$AJ,17,FALSE),"")</f>
        <v/>
      </c>
      <c r="EVV23" t="str">
        <f>IFERROR(VLOOKUP(EVV25,YIELDS!$T:$AJ,17,FALSE),"")</f>
        <v/>
      </c>
      <c r="EVW23" t="str">
        <f>IFERROR(VLOOKUP(EVW25,YIELDS!$T:$AJ,17,FALSE),"")</f>
        <v/>
      </c>
      <c r="EVX23" t="str">
        <f>IFERROR(VLOOKUP(EVX25,YIELDS!$T:$AJ,17,FALSE),"")</f>
        <v/>
      </c>
      <c r="EVY23" t="str">
        <f>IFERROR(VLOOKUP(EVY25,YIELDS!$T:$AJ,17,FALSE),"")</f>
        <v/>
      </c>
      <c r="EVZ23" t="str">
        <f>IFERROR(VLOOKUP(EVZ25,YIELDS!$T:$AJ,17,FALSE),"")</f>
        <v/>
      </c>
      <c r="EWA23" t="str">
        <f>IFERROR(VLOOKUP(EWA25,YIELDS!$T:$AJ,17,FALSE),"")</f>
        <v/>
      </c>
      <c r="EWB23" t="str">
        <f>IFERROR(VLOOKUP(EWB25,YIELDS!$T:$AJ,17,FALSE),"")</f>
        <v/>
      </c>
      <c r="EWC23" t="str">
        <f>IFERROR(VLOOKUP(EWC25,YIELDS!$T:$AJ,17,FALSE),"")</f>
        <v/>
      </c>
      <c r="EWD23" t="str">
        <f>IFERROR(VLOOKUP(EWD25,YIELDS!$T:$AJ,17,FALSE),"")</f>
        <v/>
      </c>
      <c r="EWE23" t="str">
        <f>IFERROR(VLOOKUP(EWE25,YIELDS!$T:$AJ,17,FALSE),"")</f>
        <v/>
      </c>
      <c r="EWF23" t="str">
        <f>IFERROR(VLOOKUP(EWF25,YIELDS!$T:$AJ,17,FALSE),"")</f>
        <v/>
      </c>
      <c r="EWG23" t="str">
        <f>IFERROR(VLOOKUP(EWG25,YIELDS!$T:$AJ,17,FALSE),"")</f>
        <v/>
      </c>
      <c r="EWH23" t="str">
        <f>IFERROR(VLOOKUP(EWH25,YIELDS!$T:$AJ,17,FALSE),"")</f>
        <v/>
      </c>
      <c r="EWI23" t="str">
        <f>IFERROR(VLOOKUP(EWI25,YIELDS!$T:$AJ,17,FALSE),"")</f>
        <v/>
      </c>
      <c r="EWJ23" t="str">
        <f>IFERROR(VLOOKUP(EWJ25,YIELDS!$T:$AJ,17,FALSE),"")</f>
        <v/>
      </c>
      <c r="EWK23" t="str">
        <f>IFERROR(VLOOKUP(EWK25,YIELDS!$T:$AJ,17,FALSE),"")</f>
        <v/>
      </c>
      <c r="EWL23" t="str">
        <f>IFERROR(VLOOKUP(EWL25,YIELDS!$T:$AJ,17,FALSE),"")</f>
        <v/>
      </c>
      <c r="EWM23" t="str">
        <f>IFERROR(VLOOKUP(EWM25,YIELDS!$T:$AJ,17,FALSE),"")</f>
        <v/>
      </c>
      <c r="EWN23" t="str">
        <f>IFERROR(VLOOKUP(EWN25,YIELDS!$T:$AJ,17,FALSE),"")</f>
        <v/>
      </c>
      <c r="EWO23" t="str">
        <f>IFERROR(VLOOKUP(EWO25,YIELDS!$T:$AJ,17,FALSE),"")</f>
        <v/>
      </c>
      <c r="EWP23" t="str">
        <f>IFERROR(VLOOKUP(EWP25,YIELDS!$T:$AJ,17,FALSE),"")</f>
        <v/>
      </c>
      <c r="EWQ23" t="str">
        <f>IFERROR(VLOOKUP(EWQ25,YIELDS!$T:$AJ,17,FALSE),"")</f>
        <v/>
      </c>
      <c r="EWR23" t="str">
        <f>IFERROR(VLOOKUP(EWR25,YIELDS!$T:$AJ,17,FALSE),"")</f>
        <v/>
      </c>
      <c r="EWS23" t="str">
        <f>IFERROR(VLOOKUP(EWS25,YIELDS!$T:$AJ,17,FALSE),"")</f>
        <v/>
      </c>
      <c r="EWT23" t="str">
        <f>IFERROR(VLOOKUP(EWT25,YIELDS!$T:$AJ,17,FALSE),"")</f>
        <v/>
      </c>
      <c r="EWU23" t="str">
        <f>IFERROR(VLOOKUP(EWU25,YIELDS!$T:$AJ,17,FALSE),"")</f>
        <v/>
      </c>
      <c r="EWV23" t="str">
        <f>IFERROR(VLOOKUP(EWV25,YIELDS!$T:$AJ,17,FALSE),"")</f>
        <v/>
      </c>
      <c r="EWW23" t="str">
        <f>IFERROR(VLOOKUP(EWW25,YIELDS!$T:$AJ,17,FALSE),"")</f>
        <v/>
      </c>
      <c r="EWX23" t="str">
        <f>IFERROR(VLOOKUP(EWX25,YIELDS!$T:$AJ,17,FALSE),"")</f>
        <v/>
      </c>
      <c r="EWY23" t="str">
        <f>IFERROR(VLOOKUP(EWY25,YIELDS!$T:$AJ,17,FALSE),"")</f>
        <v/>
      </c>
      <c r="EWZ23" t="str">
        <f>IFERROR(VLOOKUP(EWZ25,YIELDS!$T:$AJ,17,FALSE),"")</f>
        <v/>
      </c>
      <c r="EXA23" t="str">
        <f>IFERROR(VLOOKUP(EXA25,YIELDS!$T:$AJ,17,FALSE),"")</f>
        <v/>
      </c>
      <c r="EXB23" t="str">
        <f>IFERROR(VLOOKUP(EXB25,YIELDS!$T:$AJ,17,FALSE),"")</f>
        <v/>
      </c>
      <c r="EXC23" t="str">
        <f>IFERROR(VLOOKUP(EXC25,YIELDS!$T:$AJ,17,FALSE),"")</f>
        <v/>
      </c>
      <c r="EXD23" t="str">
        <f>IFERROR(VLOOKUP(EXD25,YIELDS!$T:$AJ,17,FALSE),"")</f>
        <v/>
      </c>
      <c r="EXE23" t="str">
        <f>IFERROR(VLOOKUP(EXE25,YIELDS!$T:$AJ,17,FALSE),"")</f>
        <v/>
      </c>
      <c r="EXF23" t="str">
        <f>IFERROR(VLOOKUP(EXF25,YIELDS!$T:$AJ,17,FALSE),"")</f>
        <v/>
      </c>
      <c r="EXG23" t="str">
        <f>IFERROR(VLOOKUP(EXG25,YIELDS!$T:$AJ,17,FALSE),"")</f>
        <v/>
      </c>
      <c r="EXH23" t="str">
        <f>IFERROR(VLOOKUP(EXH25,YIELDS!$T:$AJ,17,FALSE),"")</f>
        <v/>
      </c>
      <c r="EXI23" t="str">
        <f>IFERROR(VLOOKUP(EXI25,YIELDS!$T:$AJ,17,FALSE),"")</f>
        <v/>
      </c>
      <c r="EXJ23" t="str">
        <f>IFERROR(VLOOKUP(EXJ25,YIELDS!$T:$AJ,17,FALSE),"")</f>
        <v/>
      </c>
      <c r="EXK23" t="str">
        <f>IFERROR(VLOOKUP(EXK25,YIELDS!$T:$AJ,17,FALSE),"")</f>
        <v/>
      </c>
      <c r="EXL23" t="str">
        <f>IFERROR(VLOOKUP(EXL25,YIELDS!$T:$AJ,17,FALSE),"")</f>
        <v/>
      </c>
      <c r="EXM23" t="str">
        <f>IFERROR(VLOOKUP(EXM25,YIELDS!$T:$AJ,17,FALSE),"")</f>
        <v/>
      </c>
      <c r="EXN23" t="str">
        <f>IFERROR(VLOOKUP(EXN25,YIELDS!$T:$AJ,17,FALSE),"")</f>
        <v/>
      </c>
      <c r="EXO23" t="str">
        <f>IFERROR(VLOOKUP(EXO25,YIELDS!$T:$AJ,17,FALSE),"")</f>
        <v/>
      </c>
      <c r="EXP23" t="str">
        <f>IFERROR(VLOOKUP(EXP25,YIELDS!$T:$AJ,17,FALSE),"")</f>
        <v/>
      </c>
      <c r="EXQ23" t="str">
        <f>IFERROR(VLOOKUP(EXQ25,YIELDS!$T:$AJ,17,FALSE),"")</f>
        <v/>
      </c>
      <c r="EXR23" t="str">
        <f>IFERROR(VLOOKUP(EXR25,YIELDS!$T:$AJ,17,FALSE),"")</f>
        <v/>
      </c>
      <c r="EXS23" t="str">
        <f>IFERROR(VLOOKUP(EXS25,YIELDS!$T:$AJ,17,FALSE),"")</f>
        <v/>
      </c>
      <c r="EXT23" t="str">
        <f>IFERROR(VLOOKUP(EXT25,YIELDS!$T:$AJ,17,FALSE),"")</f>
        <v/>
      </c>
      <c r="EXU23" t="str">
        <f>IFERROR(VLOOKUP(EXU25,YIELDS!$T:$AJ,17,FALSE),"")</f>
        <v/>
      </c>
      <c r="EXV23" t="str">
        <f>IFERROR(VLOOKUP(EXV25,YIELDS!$T:$AJ,17,FALSE),"")</f>
        <v/>
      </c>
      <c r="EXW23" t="str">
        <f>IFERROR(VLOOKUP(EXW25,YIELDS!$T:$AJ,17,FALSE),"")</f>
        <v/>
      </c>
      <c r="EXX23" t="str">
        <f>IFERROR(VLOOKUP(EXX25,YIELDS!$T:$AJ,17,FALSE),"")</f>
        <v/>
      </c>
      <c r="EXY23" t="str">
        <f>IFERROR(VLOOKUP(EXY25,YIELDS!$T:$AJ,17,FALSE),"")</f>
        <v/>
      </c>
      <c r="EXZ23" t="str">
        <f>IFERROR(VLOOKUP(EXZ25,YIELDS!$T:$AJ,17,FALSE),"")</f>
        <v/>
      </c>
      <c r="EYA23" t="str">
        <f>IFERROR(VLOOKUP(EYA25,YIELDS!$T:$AJ,17,FALSE),"")</f>
        <v/>
      </c>
      <c r="EYB23" t="str">
        <f>IFERROR(VLOOKUP(EYB25,YIELDS!$T:$AJ,17,FALSE),"")</f>
        <v/>
      </c>
      <c r="EYC23" t="str">
        <f>IFERROR(VLOOKUP(EYC25,YIELDS!$T:$AJ,17,FALSE),"")</f>
        <v/>
      </c>
      <c r="EYD23" t="str">
        <f>IFERROR(VLOOKUP(EYD25,YIELDS!$T:$AJ,17,FALSE),"")</f>
        <v/>
      </c>
      <c r="EYE23" t="str">
        <f>IFERROR(VLOOKUP(EYE25,YIELDS!$T:$AJ,17,FALSE),"")</f>
        <v/>
      </c>
      <c r="EYF23" t="str">
        <f>IFERROR(VLOOKUP(EYF25,YIELDS!$T:$AJ,17,FALSE),"")</f>
        <v/>
      </c>
      <c r="EYG23" t="str">
        <f>IFERROR(VLOOKUP(EYG25,YIELDS!$T:$AJ,17,FALSE),"")</f>
        <v/>
      </c>
      <c r="EYH23" t="str">
        <f>IFERROR(VLOOKUP(EYH25,YIELDS!$T:$AJ,17,FALSE),"")</f>
        <v/>
      </c>
      <c r="EYI23" t="str">
        <f>IFERROR(VLOOKUP(EYI25,YIELDS!$T:$AJ,17,FALSE),"")</f>
        <v/>
      </c>
      <c r="EYJ23" t="str">
        <f>IFERROR(VLOOKUP(EYJ25,YIELDS!$T:$AJ,17,FALSE),"")</f>
        <v/>
      </c>
      <c r="EYK23" t="str">
        <f>IFERROR(VLOOKUP(EYK25,YIELDS!$T:$AJ,17,FALSE),"")</f>
        <v/>
      </c>
      <c r="EYL23" t="str">
        <f>IFERROR(VLOOKUP(EYL25,YIELDS!$T:$AJ,17,FALSE),"")</f>
        <v/>
      </c>
      <c r="EYM23" t="str">
        <f>IFERROR(VLOOKUP(EYM25,YIELDS!$T:$AJ,17,FALSE),"")</f>
        <v/>
      </c>
      <c r="EYN23" t="str">
        <f>IFERROR(VLOOKUP(EYN25,YIELDS!$T:$AJ,17,FALSE),"")</f>
        <v/>
      </c>
      <c r="EYO23" t="str">
        <f>IFERROR(VLOOKUP(EYO25,YIELDS!$T:$AJ,17,FALSE),"")</f>
        <v/>
      </c>
      <c r="EYP23" t="str">
        <f>IFERROR(VLOOKUP(EYP25,YIELDS!$T:$AJ,17,FALSE),"")</f>
        <v/>
      </c>
      <c r="EYQ23" t="str">
        <f>IFERROR(VLOOKUP(EYQ25,YIELDS!$T:$AJ,17,FALSE),"")</f>
        <v/>
      </c>
      <c r="EYR23" t="str">
        <f>IFERROR(VLOOKUP(EYR25,YIELDS!$T:$AJ,17,FALSE),"")</f>
        <v/>
      </c>
      <c r="EYS23" t="str">
        <f>IFERROR(VLOOKUP(EYS25,YIELDS!$T:$AJ,17,FALSE),"")</f>
        <v/>
      </c>
      <c r="EYT23" t="str">
        <f>IFERROR(VLOOKUP(EYT25,YIELDS!$T:$AJ,17,FALSE),"")</f>
        <v/>
      </c>
      <c r="EYU23" t="str">
        <f>IFERROR(VLOOKUP(EYU25,YIELDS!$T:$AJ,17,FALSE),"")</f>
        <v/>
      </c>
      <c r="EYV23" t="str">
        <f>IFERROR(VLOOKUP(EYV25,YIELDS!$T:$AJ,17,FALSE),"")</f>
        <v/>
      </c>
      <c r="EYW23" t="str">
        <f>IFERROR(VLOOKUP(EYW25,YIELDS!$T:$AJ,17,FALSE),"")</f>
        <v/>
      </c>
      <c r="EYX23" t="str">
        <f>IFERROR(VLOOKUP(EYX25,YIELDS!$T:$AJ,17,FALSE),"")</f>
        <v/>
      </c>
      <c r="EYY23" t="str">
        <f>IFERROR(VLOOKUP(EYY25,YIELDS!$T:$AJ,17,FALSE),"")</f>
        <v/>
      </c>
      <c r="EYZ23" t="str">
        <f>IFERROR(VLOOKUP(EYZ25,YIELDS!$T:$AJ,17,FALSE),"")</f>
        <v/>
      </c>
      <c r="EZA23" t="str">
        <f>IFERROR(VLOOKUP(EZA25,YIELDS!$T:$AJ,17,FALSE),"")</f>
        <v/>
      </c>
      <c r="EZB23" t="str">
        <f>IFERROR(VLOOKUP(EZB25,YIELDS!$T:$AJ,17,FALSE),"")</f>
        <v/>
      </c>
      <c r="EZC23" t="str">
        <f>IFERROR(VLOOKUP(EZC25,YIELDS!$T:$AJ,17,FALSE),"")</f>
        <v/>
      </c>
      <c r="EZD23" t="str">
        <f>IFERROR(VLOOKUP(EZD25,YIELDS!$T:$AJ,17,FALSE),"")</f>
        <v/>
      </c>
      <c r="EZE23" t="str">
        <f>IFERROR(VLOOKUP(EZE25,YIELDS!$T:$AJ,17,FALSE),"")</f>
        <v/>
      </c>
      <c r="EZF23" t="str">
        <f>IFERROR(VLOOKUP(EZF25,YIELDS!$T:$AJ,17,FALSE),"")</f>
        <v/>
      </c>
      <c r="EZG23" t="str">
        <f>IFERROR(VLOOKUP(EZG25,YIELDS!$T:$AJ,17,FALSE),"")</f>
        <v/>
      </c>
      <c r="EZH23" t="str">
        <f>IFERROR(VLOOKUP(EZH25,YIELDS!$T:$AJ,17,FALSE),"")</f>
        <v/>
      </c>
      <c r="EZI23" t="str">
        <f>IFERROR(VLOOKUP(EZI25,YIELDS!$T:$AJ,17,FALSE),"")</f>
        <v/>
      </c>
      <c r="EZJ23" t="str">
        <f>IFERROR(VLOOKUP(EZJ25,YIELDS!$T:$AJ,17,FALSE),"")</f>
        <v/>
      </c>
      <c r="EZK23" t="str">
        <f>IFERROR(VLOOKUP(EZK25,YIELDS!$T:$AJ,17,FALSE),"")</f>
        <v/>
      </c>
      <c r="EZL23" t="str">
        <f>IFERROR(VLOOKUP(EZL25,YIELDS!$T:$AJ,17,FALSE),"")</f>
        <v/>
      </c>
      <c r="EZM23" t="str">
        <f>IFERROR(VLOOKUP(EZM25,YIELDS!$T:$AJ,17,FALSE),"")</f>
        <v/>
      </c>
      <c r="EZN23" t="str">
        <f>IFERROR(VLOOKUP(EZN25,YIELDS!$T:$AJ,17,FALSE),"")</f>
        <v/>
      </c>
      <c r="EZO23" t="str">
        <f>IFERROR(VLOOKUP(EZO25,YIELDS!$T:$AJ,17,FALSE),"")</f>
        <v/>
      </c>
      <c r="EZP23" t="str">
        <f>IFERROR(VLOOKUP(EZP25,YIELDS!$T:$AJ,17,FALSE),"")</f>
        <v/>
      </c>
      <c r="EZQ23" t="str">
        <f>IFERROR(VLOOKUP(EZQ25,YIELDS!$T:$AJ,17,FALSE),"")</f>
        <v/>
      </c>
      <c r="EZR23" t="str">
        <f>IFERROR(VLOOKUP(EZR25,YIELDS!$T:$AJ,17,FALSE),"")</f>
        <v/>
      </c>
      <c r="EZS23" t="str">
        <f>IFERROR(VLOOKUP(EZS25,YIELDS!$T:$AJ,17,FALSE),"")</f>
        <v/>
      </c>
      <c r="EZT23" t="str">
        <f>IFERROR(VLOOKUP(EZT25,YIELDS!$T:$AJ,17,FALSE),"")</f>
        <v/>
      </c>
      <c r="EZU23" t="str">
        <f>IFERROR(VLOOKUP(EZU25,YIELDS!$T:$AJ,17,FALSE),"")</f>
        <v/>
      </c>
      <c r="EZV23" t="str">
        <f>IFERROR(VLOOKUP(EZV25,YIELDS!$T:$AJ,17,FALSE),"")</f>
        <v/>
      </c>
      <c r="EZW23" t="str">
        <f>IFERROR(VLOOKUP(EZW25,YIELDS!$T:$AJ,17,FALSE),"")</f>
        <v/>
      </c>
      <c r="EZX23" t="str">
        <f>IFERROR(VLOOKUP(EZX25,YIELDS!$T:$AJ,17,FALSE),"")</f>
        <v/>
      </c>
      <c r="EZY23" t="str">
        <f>IFERROR(VLOOKUP(EZY25,YIELDS!$T:$AJ,17,FALSE),"")</f>
        <v/>
      </c>
      <c r="EZZ23" t="str">
        <f>IFERROR(VLOOKUP(EZZ25,YIELDS!$T:$AJ,17,FALSE),"")</f>
        <v/>
      </c>
      <c r="FAA23" t="str">
        <f>IFERROR(VLOOKUP(FAA25,YIELDS!$T:$AJ,17,FALSE),"")</f>
        <v/>
      </c>
      <c r="FAB23" t="str">
        <f>IFERROR(VLOOKUP(FAB25,YIELDS!$T:$AJ,17,FALSE),"")</f>
        <v/>
      </c>
      <c r="FAC23" t="str">
        <f>IFERROR(VLOOKUP(FAC25,YIELDS!$T:$AJ,17,FALSE),"")</f>
        <v/>
      </c>
      <c r="FAD23" t="str">
        <f>IFERROR(VLOOKUP(FAD25,YIELDS!$T:$AJ,17,FALSE),"")</f>
        <v/>
      </c>
      <c r="FAE23" t="str">
        <f>IFERROR(VLOOKUP(FAE25,YIELDS!$T:$AJ,17,FALSE),"")</f>
        <v/>
      </c>
      <c r="FAF23" t="str">
        <f>IFERROR(VLOOKUP(FAF25,YIELDS!$T:$AJ,17,FALSE),"")</f>
        <v/>
      </c>
      <c r="FAG23" t="str">
        <f>IFERROR(VLOOKUP(FAG25,YIELDS!$T:$AJ,17,FALSE),"")</f>
        <v/>
      </c>
      <c r="FAH23" t="str">
        <f>IFERROR(VLOOKUP(FAH25,YIELDS!$T:$AJ,17,FALSE),"")</f>
        <v/>
      </c>
      <c r="FAI23" t="str">
        <f>IFERROR(VLOOKUP(FAI25,YIELDS!$T:$AJ,17,FALSE),"")</f>
        <v/>
      </c>
      <c r="FAJ23" t="str">
        <f>IFERROR(VLOOKUP(FAJ25,YIELDS!$T:$AJ,17,FALSE),"")</f>
        <v/>
      </c>
      <c r="FAK23" t="str">
        <f>IFERROR(VLOOKUP(FAK25,YIELDS!$T:$AJ,17,FALSE),"")</f>
        <v/>
      </c>
      <c r="FAL23" t="str">
        <f>IFERROR(VLOOKUP(FAL25,YIELDS!$T:$AJ,17,FALSE),"")</f>
        <v/>
      </c>
      <c r="FAM23" t="str">
        <f>IFERROR(VLOOKUP(FAM25,YIELDS!$T:$AJ,17,FALSE),"")</f>
        <v/>
      </c>
      <c r="FAN23" t="str">
        <f>IFERROR(VLOOKUP(FAN25,YIELDS!$T:$AJ,17,FALSE),"")</f>
        <v/>
      </c>
      <c r="FAO23" t="str">
        <f>IFERROR(VLOOKUP(FAO25,YIELDS!$T:$AJ,17,FALSE),"")</f>
        <v/>
      </c>
      <c r="FAP23" t="str">
        <f>IFERROR(VLOOKUP(FAP25,YIELDS!$T:$AJ,17,FALSE),"")</f>
        <v/>
      </c>
      <c r="FAQ23" t="str">
        <f>IFERROR(VLOOKUP(FAQ25,YIELDS!$T:$AJ,17,FALSE),"")</f>
        <v/>
      </c>
      <c r="FAR23" t="str">
        <f>IFERROR(VLOOKUP(FAR25,YIELDS!$T:$AJ,17,FALSE),"")</f>
        <v/>
      </c>
      <c r="FAS23" t="str">
        <f>IFERROR(VLOOKUP(FAS25,YIELDS!$T:$AJ,17,FALSE),"")</f>
        <v/>
      </c>
      <c r="FAT23" t="str">
        <f>IFERROR(VLOOKUP(FAT25,YIELDS!$T:$AJ,17,FALSE),"")</f>
        <v/>
      </c>
      <c r="FAU23" t="str">
        <f>IFERROR(VLOOKUP(FAU25,YIELDS!$T:$AJ,17,FALSE),"")</f>
        <v/>
      </c>
      <c r="FAV23" t="str">
        <f>IFERROR(VLOOKUP(FAV25,YIELDS!$T:$AJ,17,FALSE),"")</f>
        <v/>
      </c>
      <c r="FAW23" t="str">
        <f>IFERROR(VLOOKUP(FAW25,YIELDS!$T:$AJ,17,FALSE),"")</f>
        <v/>
      </c>
      <c r="FAX23" t="str">
        <f>IFERROR(VLOOKUP(FAX25,YIELDS!$T:$AJ,17,FALSE),"")</f>
        <v/>
      </c>
      <c r="FAY23" t="str">
        <f>IFERROR(VLOOKUP(FAY25,YIELDS!$T:$AJ,17,FALSE),"")</f>
        <v/>
      </c>
      <c r="FAZ23" t="str">
        <f>IFERROR(VLOOKUP(FAZ25,YIELDS!$T:$AJ,17,FALSE),"")</f>
        <v/>
      </c>
      <c r="FBA23" t="str">
        <f>IFERROR(VLOOKUP(FBA25,YIELDS!$T:$AJ,17,FALSE),"")</f>
        <v/>
      </c>
      <c r="FBB23" t="str">
        <f>IFERROR(VLOOKUP(FBB25,YIELDS!$T:$AJ,17,FALSE),"")</f>
        <v/>
      </c>
      <c r="FBC23" t="str">
        <f>IFERROR(VLOOKUP(FBC25,YIELDS!$T:$AJ,17,FALSE),"")</f>
        <v/>
      </c>
      <c r="FBD23" t="str">
        <f>IFERROR(VLOOKUP(FBD25,YIELDS!$T:$AJ,17,FALSE),"")</f>
        <v/>
      </c>
      <c r="FBE23" t="str">
        <f>IFERROR(VLOOKUP(FBE25,YIELDS!$T:$AJ,17,FALSE),"")</f>
        <v/>
      </c>
      <c r="FBF23" t="str">
        <f>IFERROR(VLOOKUP(FBF25,YIELDS!$T:$AJ,17,FALSE),"")</f>
        <v/>
      </c>
      <c r="FBG23" t="str">
        <f>IFERROR(VLOOKUP(FBG25,YIELDS!$T:$AJ,17,FALSE),"")</f>
        <v/>
      </c>
      <c r="FBH23" t="str">
        <f>IFERROR(VLOOKUP(FBH25,YIELDS!$T:$AJ,17,FALSE),"")</f>
        <v/>
      </c>
      <c r="FBI23" t="str">
        <f>IFERROR(VLOOKUP(FBI25,YIELDS!$T:$AJ,17,FALSE),"")</f>
        <v/>
      </c>
      <c r="FBJ23" t="str">
        <f>IFERROR(VLOOKUP(FBJ25,YIELDS!$T:$AJ,17,FALSE),"")</f>
        <v/>
      </c>
      <c r="FBK23" t="str">
        <f>IFERROR(VLOOKUP(FBK25,YIELDS!$T:$AJ,17,FALSE),"")</f>
        <v/>
      </c>
      <c r="FBL23" t="str">
        <f>IFERROR(VLOOKUP(FBL25,YIELDS!$T:$AJ,17,FALSE),"")</f>
        <v/>
      </c>
      <c r="FBM23" t="str">
        <f>IFERROR(VLOOKUP(FBM25,YIELDS!$T:$AJ,17,FALSE),"")</f>
        <v/>
      </c>
      <c r="FBN23" t="str">
        <f>IFERROR(VLOOKUP(FBN25,YIELDS!$T:$AJ,17,FALSE),"")</f>
        <v/>
      </c>
      <c r="FBO23" t="str">
        <f>IFERROR(VLOOKUP(FBO25,YIELDS!$T:$AJ,17,FALSE),"")</f>
        <v/>
      </c>
      <c r="FBP23" t="str">
        <f>IFERROR(VLOOKUP(FBP25,YIELDS!$T:$AJ,17,FALSE),"")</f>
        <v/>
      </c>
      <c r="FBQ23" t="str">
        <f>IFERROR(VLOOKUP(FBQ25,YIELDS!$T:$AJ,17,FALSE),"")</f>
        <v/>
      </c>
      <c r="FBR23" t="str">
        <f>IFERROR(VLOOKUP(FBR25,YIELDS!$T:$AJ,17,FALSE),"")</f>
        <v/>
      </c>
      <c r="FBS23" t="str">
        <f>IFERROR(VLOOKUP(FBS25,YIELDS!$T:$AJ,17,FALSE),"")</f>
        <v/>
      </c>
      <c r="FBT23" t="str">
        <f>IFERROR(VLOOKUP(FBT25,YIELDS!$T:$AJ,17,FALSE),"")</f>
        <v/>
      </c>
      <c r="FBU23" t="str">
        <f>IFERROR(VLOOKUP(FBU25,YIELDS!$T:$AJ,17,FALSE),"")</f>
        <v/>
      </c>
      <c r="FBV23" t="str">
        <f>IFERROR(VLOOKUP(FBV25,YIELDS!$T:$AJ,17,FALSE),"")</f>
        <v/>
      </c>
      <c r="FBW23" t="str">
        <f>IFERROR(VLOOKUP(FBW25,YIELDS!$T:$AJ,17,FALSE),"")</f>
        <v/>
      </c>
      <c r="FBX23" t="str">
        <f>IFERROR(VLOOKUP(FBX25,YIELDS!$T:$AJ,17,FALSE),"")</f>
        <v/>
      </c>
      <c r="FBY23" t="str">
        <f>IFERROR(VLOOKUP(FBY25,YIELDS!$T:$AJ,17,FALSE),"")</f>
        <v/>
      </c>
      <c r="FBZ23" t="str">
        <f>IFERROR(VLOOKUP(FBZ25,YIELDS!$T:$AJ,17,FALSE),"")</f>
        <v/>
      </c>
      <c r="FCA23" t="str">
        <f>IFERROR(VLOOKUP(FCA25,YIELDS!$T:$AJ,17,FALSE),"")</f>
        <v/>
      </c>
      <c r="FCB23" t="str">
        <f>IFERROR(VLOOKUP(FCB25,YIELDS!$T:$AJ,17,FALSE),"")</f>
        <v/>
      </c>
      <c r="FCC23" t="str">
        <f>IFERROR(VLOOKUP(FCC25,YIELDS!$T:$AJ,17,FALSE),"")</f>
        <v/>
      </c>
      <c r="FCD23" t="str">
        <f>IFERROR(VLOOKUP(FCD25,YIELDS!$T:$AJ,17,FALSE),"")</f>
        <v/>
      </c>
      <c r="FCE23" t="str">
        <f>IFERROR(VLOOKUP(FCE25,YIELDS!$T:$AJ,17,FALSE),"")</f>
        <v/>
      </c>
      <c r="FCF23" t="str">
        <f>IFERROR(VLOOKUP(FCF25,YIELDS!$T:$AJ,17,FALSE),"")</f>
        <v/>
      </c>
      <c r="FCG23" t="str">
        <f>IFERROR(VLOOKUP(FCG25,YIELDS!$T:$AJ,17,FALSE),"")</f>
        <v/>
      </c>
      <c r="FCH23" t="str">
        <f>IFERROR(VLOOKUP(FCH25,YIELDS!$T:$AJ,17,FALSE),"")</f>
        <v/>
      </c>
      <c r="FCI23" t="str">
        <f>IFERROR(VLOOKUP(FCI25,YIELDS!$T:$AJ,17,FALSE),"")</f>
        <v/>
      </c>
      <c r="FCJ23" t="str">
        <f>IFERROR(VLOOKUP(FCJ25,YIELDS!$T:$AJ,17,FALSE),"")</f>
        <v/>
      </c>
      <c r="FCK23" t="str">
        <f>IFERROR(VLOOKUP(FCK25,YIELDS!$T:$AJ,17,FALSE),"")</f>
        <v/>
      </c>
      <c r="FCL23" t="str">
        <f>IFERROR(VLOOKUP(FCL25,YIELDS!$T:$AJ,17,FALSE),"")</f>
        <v/>
      </c>
      <c r="FCM23" t="str">
        <f>IFERROR(VLOOKUP(FCM25,YIELDS!$T:$AJ,17,FALSE),"")</f>
        <v/>
      </c>
      <c r="FCN23" t="str">
        <f>IFERROR(VLOOKUP(FCN25,YIELDS!$T:$AJ,17,FALSE),"")</f>
        <v/>
      </c>
      <c r="FCO23" t="str">
        <f>IFERROR(VLOOKUP(FCO25,YIELDS!$T:$AJ,17,FALSE),"")</f>
        <v/>
      </c>
      <c r="FCP23" t="str">
        <f>IFERROR(VLOOKUP(FCP25,YIELDS!$T:$AJ,17,FALSE),"")</f>
        <v/>
      </c>
      <c r="FCQ23" t="str">
        <f>IFERROR(VLOOKUP(FCQ25,YIELDS!$T:$AJ,17,FALSE),"")</f>
        <v/>
      </c>
      <c r="FCR23" t="str">
        <f>IFERROR(VLOOKUP(FCR25,YIELDS!$T:$AJ,17,FALSE),"")</f>
        <v/>
      </c>
      <c r="FCS23" t="str">
        <f>IFERROR(VLOOKUP(FCS25,YIELDS!$T:$AJ,17,FALSE),"")</f>
        <v/>
      </c>
      <c r="FCT23" t="str">
        <f>IFERROR(VLOOKUP(FCT25,YIELDS!$T:$AJ,17,FALSE),"")</f>
        <v/>
      </c>
      <c r="FCU23" t="str">
        <f>IFERROR(VLOOKUP(FCU25,YIELDS!$T:$AJ,17,FALSE),"")</f>
        <v/>
      </c>
      <c r="FCV23" t="str">
        <f>IFERROR(VLOOKUP(FCV25,YIELDS!$T:$AJ,17,FALSE),"")</f>
        <v/>
      </c>
      <c r="FCW23" t="str">
        <f>IFERROR(VLOOKUP(FCW25,YIELDS!$T:$AJ,17,FALSE),"")</f>
        <v/>
      </c>
      <c r="FCX23" t="str">
        <f>IFERROR(VLOOKUP(FCX25,YIELDS!$T:$AJ,17,FALSE),"")</f>
        <v/>
      </c>
      <c r="FCY23" t="str">
        <f>IFERROR(VLOOKUP(FCY25,YIELDS!$T:$AJ,17,FALSE),"")</f>
        <v/>
      </c>
      <c r="FCZ23" t="str">
        <f>IFERROR(VLOOKUP(FCZ25,YIELDS!$T:$AJ,17,FALSE),"")</f>
        <v/>
      </c>
      <c r="FDA23" t="str">
        <f>IFERROR(VLOOKUP(FDA25,YIELDS!$T:$AJ,17,FALSE),"")</f>
        <v/>
      </c>
      <c r="FDB23" t="str">
        <f>IFERROR(VLOOKUP(FDB25,YIELDS!$T:$AJ,17,FALSE),"")</f>
        <v/>
      </c>
      <c r="FDC23" t="str">
        <f>IFERROR(VLOOKUP(FDC25,YIELDS!$T:$AJ,17,FALSE),"")</f>
        <v/>
      </c>
      <c r="FDD23" t="str">
        <f>IFERROR(VLOOKUP(FDD25,YIELDS!$T:$AJ,17,FALSE),"")</f>
        <v/>
      </c>
      <c r="FDE23" t="str">
        <f>IFERROR(VLOOKUP(FDE25,YIELDS!$T:$AJ,17,FALSE),"")</f>
        <v/>
      </c>
      <c r="FDF23" t="str">
        <f>IFERROR(VLOOKUP(FDF25,YIELDS!$T:$AJ,17,FALSE),"")</f>
        <v/>
      </c>
      <c r="FDG23" t="str">
        <f>IFERROR(VLOOKUP(FDG25,YIELDS!$T:$AJ,17,FALSE),"")</f>
        <v/>
      </c>
      <c r="FDH23" t="str">
        <f>IFERROR(VLOOKUP(FDH25,YIELDS!$T:$AJ,17,FALSE),"")</f>
        <v/>
      </c>
      <c r="FDI23" t="str">
        <f>IFERROR(VLOOKUP(FDI25,YIELDS!$T:$AJ,17,FALSE),"")</f>
        <v/>
      </c>
      <c r="FDJ23" t="str">
        <f>IFERROR(VLOOKUP(FDJ25,YIELDS!$T:$AJ,17,FALSE),"")</f>
        <v/>
      </c>
      <c r="FDK23" t="str">
        <f>IFERROR(VLOOKUP(FDK25,YIELDS!$T:$AJ,17,FALSE),"")</f>
        <v/>
      </c>
      <c r="FDL23" t="str">
        <f>IFERROR(VLOOKUP(FDL25,YIELDS!$T:$AJ,17,FALSE),"")</f>
        <v/>
      </c>
      <c r="FDM23" t="str">
        <f>IFERROR(VLOOKUP(FDM25,YIELDS!$T:$AJ,17,FALSE),"")</f>
        <v/>
      </c>
      <c r="FDN23" t="str">
        <f>IFERROR(VLOOKUP(FDN25,YIELDS!$T:$AJ,17,FALSE),"")</f>
        <v/>
      </c>
      <c r="FDO23" t="str">
        <f>IFERROR(VLOOKUP(FDO25,YIELDS!$T:$AJ,17,FALSE),"")</f>
        <v/>
      </c>
      <c r="FDP23" t="str">
        <f>IFERROR(VLOOKUP(FDP25,YIELDS!$T:$AJ,17,FALSE),"")</f>
        <v/>
      </c>
      <c r="FDQ23" t="str">
        <f>IFERROR(VLOOKUP(FDQ25,YIELDS!$T:$AJ,17,FALSE),"")</f>
        <v/>
      </c>
      <c r="FDR23" t="str">
        <f>IFERROR(VLOOKUP(FDR25,YIELDS!$T:$AJ,17,FALSE),"")</f>
        <v/>
      </c>
      <c r="FDS23" t="str">
        <f>IFERROR(VLOOKUP(FDS25,YIELDS!$T:$AJ,17,FALSE),"")</f>
        <v/>
      </c>
      <c r="FDT23" t="str">
        <f>IFERROR(VLOOKUP(FDT25,YIELDS!$T:$AJ,17,FALSE),"")</f>
        <v/>
      </c>
      <c r="FDU23" t="str">
        <f>IFERROR(VLOOKUP(FDU25,YIELDS!$T:$AJ,17,FALSE),"")</f>
        <v/>
      </c>
      <c r="FDV23" t="str">
        <f>IFERROR(VLOOKUP(FDV25,YIELDS!$T:$AJ,17,FALSE),"")</f>
        <v/>
      </c>
      <c r="FDW23" t="str">
        <f>IFERROR(VLOOKUP(FDW25,YIELDS!$T:$AJ,17,FALSE),"")</f>
        <v/>
      </c>
      <c r="FDX23" t="str">
        <f>IFERROR(VLOOKUP(FDX25,YIELDS!$T:$AJ,17,FALSE),"")</f>
        <v/>
      </c>
      <c r="FDY23" t="str">
        <f>IFERROR(VLOOKUP(FDY25,YIELDS!$T:$AJ,17,FALSE),"")</f>
        <v/>
      </c>
      <c r="FDZ23" t="str">
        <f>IFERROR(VLOOKUP(FDZ25,YIELDS!$T:$AJ,17,FALSE),"")</f>
        <v/>
      </c>
      <c r="FEA23" t="str">
        <f>IFERROR(VLOOKUP(FEA25,YIELDS!$T:$AJ,17,FALSE),"")</f>
        <v/>
      </c>
      <c r="FEB23" t="str">
        <f>IFERROR(VLOOKUP(FEB25,YIELDS!$T:$AJ,17,FALSE),"")</f>
        <v/>
      </c>
      <c r="FEC23" t="str">
        <f>IFERROR(VLOOKUP(FEC25,YIELDS!$T:$AJ,17,FALSE),"")</f>
        <v/>
      </c>
      <c r="FED23" t="str">
        <f>IFERROR(VLOOKUP(FED25,YIELDS!$T:$AJ,17,FALSE),"")</f>
        <v/>
      </c>
      <c r="FEE23" t="str">
        <f>IFERROR(VLOOKUP(FEE25,YIELDS!$T:$AJ,17,FALSE),"")</f>
        <v/>
      </c>
      <c r="FEF23" t="str">
        <f>IFERROR(VLOOKUP(FEF25,YIELDS!$T:$AJ,17,FALSE),"")</f>
        <v/>
      </c>
      <c r="FEG23" t="str">
        <f>IFERROR(VLOOKUP(FEG25,YIELDS!$T:$AJ,17,FALSE),"")</f>
        <v/>
      </c>
      <c r="FEH23" t="str">
        <f>IFERROR(VLOOKUP(FEH25,YIELDS!$T:$AJ,17,FALSE),"")</f>
        <v/>
      </c>
      <c r="FEI23" t="str">
        <f>IFERROR(VLOOKUP(FEI25,YIELDS!$T:$AJ,17,FALSE),"")</f>
        <v/>
      </c>
      <c r="FEJ23" t="str">
        <f>IFERROR(VLOOKUP(FEJ25,YIELDS!$T:$AJ,17,FALSE),"")</f>
        <v/>
      </c>
      <c r="FEK23" t="str">
        <f>IFERROR(VLOOKUP(FEK25,YIELDS!$T:$AJ,17,FALSE),"")</f>
        <v/>
      </c>
      <c r="FEL23" t="str">
        <f>IFERROR(VLOOKUP(FEL25,YIELDS!$T:$AJ,17,FALSE),"")</f>
        <v/>
      </c>
      <c r="FEM23" t="str">
        <f>IFERROR(VLOOKUP(FEM25,YIELDS!$T:$AJ,17,FALSE),"")</f>
        <v/>
      </c>
      <c r="FEN23" t="str">
        <f>IFERROR(VLOOKUP(FEN25,YIELDS!$T:$AJ,17,FALSE),"")</f>
        <v/>
      </c>
      <c r="FEO23" t="str">
        <f>IFERROR(VLOOKUP(FEO25,YIELDS!$T:$AJ,17,FALSE),"")</f>
        <v/>
      </c>
      <c r="FEP23" t="str">
        <f>IFERROR(VLOOKUP(FEP25,YIELDS!$T:$AJ,17,FALSE),"")</f>
        <v/>
      </c>
      <c r="FEQ23" t="str">
        <f>IFERROR(VLOOKUP(FEQ25,YIELDS!$T:$AJ,17,FALSE),"")</f>
        <v/>
      </c>
      <c r="FER23" t="str">
        <f>IFERROR(VLOOKUP(FER25,YIELDS!$T:$AJ,17,FALSE),"")</f>
        <v/>
      </c>
      <c r="FES23" t="str">
        <f>IFERROR(VLOOKUP(FES25,YIELDS!$T:$AJ,17,FALSE),"")</f>
        <v/>
      </c>
      <c r="FET23" t="str">
        <f>IFERROR(VLOOKUP(FET25,YIELDS!$T:$AJ,17,FALSE),"")</f>
        <v/>
      </c>
      <c r="FEU23" t="str">
        <f>IFERROR(VLOOKUP(FEU25,YIELDS!$T:$AJ,17,FALSE),"")</f>
        <v/>
      </c>
      <c r="FEV23" t="str">
        <f>IFERROR(VLOOKUP(FEV25,YIELDS!$T:$AJ,17,FALSE),"")</f>
        <v/>
      </c>
      <c r="FEW23" t="str">
        <f>IFERROR(VLOOKUP(FEW25,YIELDS!$T:$AJ,17,FALSE),"")</f>
        <v/>
      </c>
      <c r="FEX23" t="str">
        <f>IFERROR(VLOOKUP(FEX25,YIELDS!$T:$AJ,17,FALSE),"")</f>
        <v/>
      </c>
      <c r="FEY23" t="str">
        <f>IFERROR(VLOOKUP(FEY25,YIELDS!$T:$AJ,17,FALSE),"")</f>
        <v/>
      </c>
      <c r="FEZ23" t="str">
        <f>IFERROR(VLOOKUP(FEZ25,YIELDS!$T:$AJ,17,FALSE),"")</f>
        <v/>
      </c>
      <c r="FFA23" t="str">
        <f>IFERROR(VLOOKUP(FFA25,YIELDS!$T:$AJ,17,FALSE),"")</f>
        <v/>
      </c>
      <c r="FFB23" t="str">
        <f>IFERROR(VLOOKUP(FFB25,YIELDS!$T:$AJ,17,FALSE),"")</f>
        <v/>
      </c>
      <c r="FFC23" t="str">
        <f>IFERROR(VLOOKUP(FFC25,YIELDS!$T:$AJ,17,FALSE),"")</f>
        <v/>
      </c>
      <c r="FFD23" t="str">
        <f>IFERROR(VLOOKUP(FFD25,YIELDS!$T:$AJ,17,FALSE),"")</f>
        <v/>
      </c>
      <c r="FFE23" t="str">
        <f>IFERROR(VLOOKUP(FFE25,YIELDS!$T:$AJ,17,FALSE),"")</f>
        <v/>
      </c>
      <c r="FFF23" t="str">
        <f>IFERROR(VLOOKUP(FFF25,YIELDS!$T:$AJ,17,FALSE),"")</f>
        <v/>
      </c>
      <c r="FFG23" t="str">
        <f>IFERROR(VLOOKUP(FFG25,YIELDS!$T:$AJ,17,FALSE),"")</f>
        <v/>
      </c>
      <c r="FFH23" t="str">
        <f>IFERROR(VLOOKUP(FFH25,YIELDS!$T:$AJ,17,FALSE),"")</f>
        <v/>
      </c>
      <c r="FFI23" t="str">
        <f>IFERROR(VLOOKUP(FFI25,YIELDS!$T:$AJ,17,FALSE),"")</f>
        <v/>
      </c>
      <c r="FFJ23" t="str">
        <f>IFERROR(VLOOKUP(FFJ25,YIELDS!$T:$AJ,17,FALSE),"")</f>
        <v/>
      </c>
      <c r="FFK23" t="str">
        <f>IFERROR(VLOOKUP(FFK25,YIELDS!$T:$AJ,17,FALSE),"")</f>
        <v/>
      </c>
      <c r="FFL23" t="str">
        <f>IFERROR(VLOOKUP(FFL25,YIELDS!$T:$AJ,17,FALSE),"")</f>
        <v/>
      </c>
      <c r="FFM23" t="str">
        <f>IFERROR(VLOOKUP(FFM25,YIELDS!$T:$AJ,17,FALSE),"")</f>
        <v/>
      </c>
      <c r="FFN23" t="str">
        <f>IFERROR(VLOOKUP(FFN25,YIELDS!$T:$AJ,17,FALSE),"")</f>
        <v/>
      </c>
      <c r="FFO23" t="str">
        <f>IFERROR(VLOOKUP(FFO25,YIELDS!$T:$AJ,17,FALSE),"")</f>
        <v/>
      </c>
      <c r="FFP23" t="str">
        <f>IFERROR(VLOOKUP(FFP25,YIELDS!$T:$AJ,17,FALSE),"")</f>
        <v/>
      </c>
      <c r="FFQ23" t="str">
        <f>IFERROR(VLOOKUP(FFQ25,YIELDS!$T:$AJ,17,FALSE),"")</f>
        <v/>
      </c>
      <c r="FFR23" t="str">
        <f>IFERROR(VLOOKUP(FFR25,YIELDS!$T:$AJ,17,FALSE),"")</f>
        <v/>
      </c>
      <c r="FFS23" t="str">
        <f>IFERROR(VLOOKUP(FFS25,YIELDS!$T:$AJ,17,FALSE),"")</f>
        <v/>
      </c>
      <c r="FFT23" t="str">
        <f>IFERROR(VLOOKUP(FFT25,YIELDS!$T:$AJ,17,FALSE),"")</f>
        <v/>
      </c>
      <c r="FFU23" t="str">
        <f>IFERROR(VLOOKUP(FFU25,YIELDS!$T:$AJ,17,FALSE),"")</f>
        <v/>
      </c>
      <c r="FFV23" t="str">
        <f>IFERROR(VLOOKUP(FFV25,YIELDS!$T:$AJ,17,FALSE),"")</f>
        <v/>
      </c>
      <c r="FFW23" t="str">
        <f>IFERROR(VLOOKUP(FFW25,YIELDS!$T:$AJ,17,FALSE),"")</f>
        <v/>
      </c>
      <c r="FFX23" t="str">
        <f>IFERROR(VLOOKUP(FFX25,YIELDS!$T:$AJ,17,FALSE),"")</f>
        <v/>
      </c>
      <c r="FFY23" t="str">
        <f>IFERROR(VLOOKUP(FFY25,YIELDS!$T:$AJ,17,FALSE),"")</f>
        <v/>
      </c>
      <c r="FFZ23" t="str">
        <f>IFERROR(VLOOKUP(FFZ25,YIELDS!$T:$AJ,17,FALSE),"")</f>
        <v/>
      </c>
      <c r="FGA23" t="str">
        <f>IFERROR(VLOOKUP(FGA25,YIELDS!$T:$AJ,17,FALSE),"")</f>
        <v/>
      </c>
      <c r="FGB23" t="str">
        <f>IFERROR(VLOOKUP(FGB25,YIELDS!$T:$AJ,17,FALSE),"")</f>
        <v/>
      </c>
      <c r="FGC23" t="str">
        <f>IFERROR(VLOOKUP(FGC25,YIELDS!$T:$AJ,17,FALSE),"")</f>
        <v/>
      </c>
      <c r="FGD23" t="str">
        <f>IFERROR(VLOOKUP(FGD25,YIELDS!$T:$AJ,17,FALSE),"")</f>
        <v/>
      </c>
      <c r="FGE23" t="str">
        <f>IFERROR(VLOOKUP(FGE25,YIELDS!$T:$AJ,17,FALSE),"")</f>
        <v/>
      </c>
      <c r="FGF23" t="str">
        <f>IFERROR(VLOOKUP(FGF25,YIELDS!$T:$AJ,17,FALSE),"")</f>
        <v/>
      </c>
      <c r="FGG23" t="str">
        <f>IFERROR(VLOOKUP(FGG25,YIELDS!$T:$AJ,17,FALSE),"")</f>
        <v/>
      </c>
      <c r="FGH23" t="str">
        <f>IFERROR(VLOOKUP(FGH25,YIELDS!$T:$AJ,17,FALSE),"")</f>
        <v/>
      </c>
      <c r="FGI23" t="str">
        <f>IFERROR(VLOOKUP(FGI25,YIELDS!$T:$AJ,17,FALSE),"")</f>
        <v/>
      </c>
      <c r="FGJ23" t="str">
        <f>IFERROR(VLOOKUP(FGJ25,YIELDS!$T:$AJ,17,FALSE),"")</f>
        <v/>
      </c>
      <c r="FGK23" t="str">
        <f>IFERROR(VLOOKUP(FGK25,YIELDS!$T:$AJ,17,FALSE),"")</f>
        <v/>
      </c>
      <c r="FGL23" t="str">
        <f>IFERROR(VLOOKUP(FGL25,YIELDS!$T:$AJ,17,FALSE),"")</f>
        <v/>
      </c>
      <c r="FGM23" t="str">
        <f>IFERROR(VLOOKUP(FGM25,YIELDS!$T:$AJ,17,FALSE),"")</f>
        <v/>
      </c>
      <c r="FGN23" t="str">
        <f>IFERROR(VLOOKUP(FGN25,YIELDS!$T:$AJ,17,FALSE),"")</f>
        <v/>
      </c>
      <c r="FGO23" t="str">
        <f>IFERROR(VLOOKUP(FGO25,YIELDS!$T:$AJ,17,FALSE),"")</f>
        <v/>
      </c>
      <c r="FGP23" t="str">
        <f>IFERROR(VLOOKUP(FGP25,YIELDS!$T:$AJ,17,FALSE),"")</f>
        <v/>
      </c>
      <c r="FGQ23" t="str">
        <f>IFERROR(VLOOKUP(FGQ25,YIELDS!$T:$AJ,17,FALSE),"")</f>
        <v/>
      </c>
      <c r="FGR23" t="str">
        <f>IFERROR(VLOOKUP(FGR25,YIELDS!$T:$AJ,17,FALSE),"")</f>
        <v/>
      </c>
      <c r="FGS23" t="str">
        <f>IFERROR(VLOOKUP(FGS25,YIELDS!$T:$AJ,17,FALSE),"")</f>
        <v/>
      </c>
      <c r="FGT23" t="str">
        <f>IFERROR(VLOOKUP(FGT25,YIELDS!$T:$AJ,17,FALSE),"")</f>
        <v/>
      </c>
      <c r="FGU23" t="str">
        <f>IFERROR(VLOOKUP(FGU25,YIELDS!$T:$AJ,17,FALSE),"")</f>
        <v/>
      </c>
      <c r="FGV23" t="str">
        <f>IFERROR(VLOOKUP(FGV25,YIELDS!$T:$AJ,17,FALSE),"")</f>
        <v/>
      </c>
      <c r="FGW23" t="str">
        <f>IFERROR(VLOOKUP(FGW25,YIELDS!$T:$AJ,17,FALSE),"")</f>
        <v/>
      </c>
      <c r="FGX23" t="str">
        <f>IFERROR(VLOOKUP(FGX25,YIELDS!$T:$AJ,17,FALSE),"")</f>
        <v/>
      </c>
      <c r="FGY23" t="str">
        <f>IFERROR(VLOOKUP(FGY25,YIELDS!$T:$AJ,17,FALSE),"")</f>
        <v/>
      </c>
      <c r="FGZ23" t="str">
        <f>IFERROR(VLOOKUP(FGZ25,YIELDS!$T:$AJ,17,FALSE),"")</f>
        <v/>
      </c>
      <c r="FHA23" t="str">
        <f>IFERROR(VLOOKUP(FHA25,YIELDS!$T:$AJ,17,FALSE),"")</f>
        <v/>
      </c>
      <c r="FHB23" t="str">
        <f>IFERROR(VLOOKUP(FHB25,YIELDS!$T:$AJ,17,FALSE),"")</f>
        <v/>
      </c>
      <c r="FHC23" t="str">
        <f>IFERROR(VLOOKUP(FHC25,YIELDS!$T:$AJ,17,FALSE),"")</f>
        <v/>
      </c>
      <c r="FHD23" t="str">
        <f>IFERROR(VLOOKUP(FHD25,YIELDS!$T:$AJ,17,FALSE),"")</f>
        <v/>
      </c>
      <c r="FHE23" t="str">
        <f>IFERROR(VLOOKUP(FHE25,YIELDS!$T:$AJ,17,FALSE),"")</f>
        <v/>
      </c>
      <c r="FHF23" t="str">
        <f>IFERROR(VLOOKUP(FHF25,YIELDS!$T:$AJ,17,FALSE),"")</f>
        <v/>
      </c>
      <c r="FHG23" t="str">
        <f>IFERROR(VLOOKUP(FHG25,YIELDS!$T:$AJ,17,FALSE),"")</f>
        <v/>
      </c>
      <c r="FHH23" t="str">
        <f>IFERROR(VLOOKUP(FHH25,YIELDS!$T:$AJ,17,FALSE),"")</f>
        <v/>
      </c>
      <c r="FHI23" t="str">
        <f>IFERROR(VLOOKUP(FHI25,YIELDS!$T:$AJ,17,FALSE),"")</f>
        <v/>
      </c>
      <c r="FHJ23" t="str">
        <f>IFERROR(VLOOKUP(FHJ25,YIELDS!$T:$AJ,17,FALSE),"")</f>
        <v/>
      </c>
      <c r="FHK23" t="str">
        <f>IFERROR(VLOOKUP(FHK25,YIELDS!$T:$AJ,17,FALSE),"")</f>
        <v/>
      </c>
      <c r="FHL23" t="str">
        <f>IFERROR(VLOOKUP(FHL25,YIELDS!$T:$AJ,17,FALSE),"")</f>
        <v/>
      </c>
      <c r="FHM23" t="str">
        <f>IFERROR(VLOOKUP(FHM25,YIELDS!$T:$AJ,17,FALSE),"")</f>
        <v/>
      </c>
      <c r="FHN23" t="str">
        <f>IFERROR(VLOOKUP(FHN25,YIELDS!$T:$AJ,17,FALSE),"")</f>
        <v/>
      </c>
      <c r="FHO23" t="str">
        <f>IFERROR(VLOOKUP(FHO25,YIELDS!$T:$AJ,17,FALSE),"")</f>
        <v/>
      </c>
      <c r="FHP23" t="str">
        <f>IFERROR(VLOOKUP(FHP25,YIELDS!$T:$AJ,17,FALSE),"")</f>
        <v/>
      </c>
      <c r="FHQ23" t="str">
        <f>IFERROR(VLOOKUP(FHQ25,YIELDS!$T:$AJ,17,FALSE),"")</f>
        <v/>
      </c>
      <c r="FHR23" t="str">
        <f>IFERROR(VLOOKUP(FHR25,YIELDS!$T:$AJ,17,FALSE),"")</f>
        <v/>
      </c>
      <c r="FHS23" t="str">
        <f>IFERROR(VLOOKUP(FHS25,YIELDS!$T:$AJ,17,FALSE),"")</f>
        <v/>
      </c>
      <c r="FHT23" t="str">
        <f>IFERROR(VLOOKUP(FHT25,YIELDS!$T:$AJ,17,FALSE),"")</f>
        <v/>
      </c>
      <c r="FHU23" t="str">
        <f>IFERROR(VLOOKUP(FHU25,YIELDS!$T:$AJ,17,FALSE),"")</f>
        <v/>
      </c>
      <c r="FHV23" t="str">
        <f>IFERROR(VLOOKUP(FHV25,YIELDS!$T:$AJ,17,FALSE),"")</f>
        <v/>
      </c>
      <c r="FHW23" t="str">
        <f>IFERROR(VLOOKUP(FHW25,YIELDS!$T:$AJ,17,FALSE),"")</f>
        <v/>
      </c>
      <c r="FHX23" t="str">
        <f>IFERROR(VLOOKUP(FHX25,YIELDS!$T:$AJ,17,FALSE),"")</f>
        <v/>
      </c>
      <c r="FHY23" t="str">
        <f>IFERROR(VLOOKUP(FHY25,YIELDS!$T:$AJ,17,FALSE),"")</f>
        <v/>
      </c>
      <c r="FHZ23" t="str">
        <f>IFERROR(VLOOKUP(FHZ25,YIELDS!$T:$AJ,17,FALSE),"")</f>
        <v/>
      </c>
      <c r="FIA23" t="str">
        <f>IFERROR(VLOOKUP(FIA25,YIELDS!$T:$AJ,17,FALSE),"")</f>
        <v/>
      </c>
      <c r="FIB23" t="str">
        <f>IFERROR(VLOOKUP(FIB25,YIELDS!$T:$AJ,17,FALSE),"")</f>
        <v/>
      </c>
      <c r="FIC23" t="str">
        <f>IFERROR(VLOOKUP(FIC25,YIELDS!$T:$AJ,17,FALSE),"")</f>
        <v/>
      </c>
      <c r="FID23" t="str">
        <f>IFERROR(VLOOKUP(FID25,YIELDS!$T:$AJ,17,FALSE),"")</f>
        <v/>
      </c>
      <c r="FIE23" t="str">
        <f>IFERROR(VLOOKUP(FIE25,YIELDS!$T:$AJ,17,FALSE),"")</f>
        <v/>
      </c>
      <c r="FIF23" t="str">
        <f>IFERROR(VLOOKUP(FIF25,YIELDS!$T:$AJ,17,FALSE),"")</f>
        <v/>
      </c>
      <c r="FIG23" t="str">
        <f>IFERROR(VLOOKUP(FIG25,YIELDS!$T:$AJ,17,FALSE),"")</f>
        <v/>
      </c>
      <c r="FIH23" t="str">
        <f>IFERROR(VLOOKUP(FIH25,YIELDS!$T:$AJ,17,FALSE),"")</f>
        <v/>
      </c>
      <c r="FII23" t="str">
        <f>IFERROR(VLOOKUP(FII25,YIELDS!$T:$AJ,17,FALSE),"")</f>
        <v/>
      </c>
      <c r="FIJ23" t="str">
        <f>IFERROR(VLOOKUP(FIJ25,YIELDS!$T:$AJ,17,FALSE),"")</f>
        <v/>
      </c>
      <c r="FIK23" t="str">
        <f>IFERROR(VLOOKUP(FIK25,YIELDS!$T:$AJ,17,FALSE),"")</f>
        <v/>
      </c>
      <c r="FIL23" t="str">
        <f>IFERROR(VLOOKUP(FIL25,YIELDS!$T:$AJ,17,FALSE),"")</f>
        <v/>
      </c>
      <c r="FIM23" t="str">
        <f>IFERROR(VLOOKUP(FIM25,YIELDS!$T:$AJ,17,FALSE),"")</f>
        <v/>
      </c>
      <c r="FIN23" t="str">
        <f>IFERROR(VLOOKUP(FIN25,YIELDS!$T:$AJ,17,FALSE),"")</f>
        <v/>
      </c>
      <c r="FIO23" t="str">
        <f>IFERROR(VLOOKUP(FIO25,YIELDS!$T:$AJ,17,FALSE),"")</f>
        <v/>
      </c>
      <c r="FIP23" t="str">
        <f>IFERROR(VLOOKUP(FIP25,YIELDS!$T:$AJ,17,FALSE),"")</f>
        <v/>
      </c>
      <c r="FIQ23" t="str">
        <f>IFERROR(VLOOKUP(FIQ25,YIELDS!$T:$AJ,17,FALSE),"")</f>
        <v/>
      </c>
      <c r="FIR23" t="str">
        <f>IFERROR(VLOOKUP(FIR25,YIELDS!$T:$AJ,17,FALSE),"")</f>
        <v/>
      </c>
      <c r="FIS23" t="str">
        <f>IFERROR(VLOOKUP(FIS25,YIELDS!$T:$AJ,17,FALSE),"")</f>
        <v/>
      </c>
      <c r="FIT23" t="str">
        <f>IFERROR(VLOOKUP(FIT25,YIELDS!$T:$AJ,17,FALSE),"")</f>
        <v/>
      </c>
      <c r="FIU23" t="str">
        <f>IFERROR(VLOOKUP(FIU25,YIELDS!$T:$AJ,17,FALSE),"")</f>
        <v/>
      </c>
      <c r="FIV23" t="str">
        <f>IFERROR(VLOOKUP(FIV25,YIELDS!$T:$AJ,17,FALSE),"")</f>
        <v/>
      </c>
      <c r="FIW23" t="str">
        <f>IFERROR(VLOOKUP(FIW25,YIELDS!$T:$AJ,17,FALSE),"")</f>
        <v/>
      </c>
      <c r="FIX23" t="str">
        <f>IFERROR(VLOOKUP(FIX25,YIELDS!$T:$AJ,17,FALSE),"")</f>
        <v/>
      </c>
      <c r="FIY23" t="str">
        <f>IFERROR(VLOOKUP(FIY25,YIELDS!$T:$AJ,17,FALSE),"")</f>
        <v/>
      </c>
      <c r="FIZ23" t="str">
        <f>IFERROR(VLOOKUP(FIZ25,YIELDS!$T:$AJ,17,FALSE),"")</f>
        <v/>
      </c>
      <c r="FJA23" t="str">
        <f>IFERROR(VLOOKUP(FJA25,YIELDS!$T:$AJ,17,FALSE),"")</f>
        <v/>
      </c>
      <c r="FJB23" t="str">
        <f>IFERROR(VLOOKUP(FJB25,YIELDS!$T:$AJ,17,FALSE),"")</f>
        <v/>
      </c>
      <c r="FJC23" t="str">
        <f>IFERROR(VLOOKUP(FJC25,YIELDS!$T:$AJ,17,FALSE),"")</f>
        <v/>
      </c>
      <c r="FJD23" t="str">
        <f>IFERROR(VLOOKUP(FJD25,YIELDS!$T:$AJ,17,FALSE),"")</f>
        <v/>
      </c>
      <c r="FJE23" t="str">
        <f>IFERROR(VLOOKUP(FJE25,YIELDS!$T:$AJ,17,FALSE),"")</f>
        <v/>
      </c>
      <c r="FJF23" t="str">
        <f>IFERROR(VLOOKUP(FJF25,YIELDS!$T:$AJ,17,FALSE),"")</f>
        <v/>
      </c>
      <c r="FJG23" t="str">
        <f>IFERROR(VLOOKUP(FJG25,YIELDS!$T:$AJ,17,FALSE),"")</f>
        <v/>
      </c>
      <c r="FJH23" t="str">
        <f>IFERROR(VLOOKUP(FJH25,YIELDS!$T:$AJ,17,FALSE),"")</f>
        <v/>
      </c>
      <c r="FJI23" t="str">
        <f>IFERROR(VLOOKUP(FJI25,YIELDS!$T:$AJ,17,FALSE),"")</f>
        <v/>
      </c>
      <c r="FJJ23" t="str">
        <f>IFERROR(VLOOKUP(FJJ25,YIELDS!$T:$AJ,17,FALSE),"")</f>
        <v/>
      </c>
      <c r="FJK23" t="str">
        <f>IFERROR(VLOOKUP(FJK25,YIELDS!$T:$AJ,17,FALSE),"")</f>
        <v/>
      </c>
      <c r="FJL23" t="str">
        <f>IFERROR(VLOOKUP(FJL25,YIELDS!$T:$AJ,17,FALSE),"")</f>
        <v/>
      </c>
      <c r="FJM23" t="str">
        <f>IFERROR(VLOOKUP(FJM25,YIELDS!$T:$AJ,17,FALSE),"")</f>
        <v/>
      </c>
      <c r="FJN23" t="str">
        <f>IFERROR(VLOOKUP(FJN25,YIELDS!$T:$AJ,17,FALSE),"")</f>
        <v/>
      </c>
      <c r="FJO23" t="str">
        <f>IFERROR(VLOOKUP(FJO25,YIELDS!$T:$AJ,17,FALSE),"")</f>
        <v/>
      </c>
      <c r="FJP23" t="str">
        <f>IFERROR(VLOOKUP(FJP25,YIELDS!$T:$AJ,17,FALSE),"")</f>
        <v/>
      </c>
      <c r="FJQ23" t="str">
        <f>IFERROR(VLOOKUP(FJQ25,YIELDS!$T:$AJ,17,FALSE),"")</f>
        <v/>
      </c>
      <c r="FJR23" t="str">
        <f>IFERROR(VLOOKUP(FJR25,YIELDS!$T:$AJ,17,FALSE),"")</f>
        <v/>
      </c>
      <c r="FJS23" t="str">
        <f>IFERROR(VLOOKUP(FJS25,YIELDS!$T:$AJ,17,FALSE),"")</f>
        <v/>
      </c>
      <c r="FJT23" t="str">
        <f>IFERROR(VLOOKUP(FJT25,YIELDS!$T:$AJ,17,FALSE),"")</f>
        <v/>
      </c>
      <c r="FJU23" t="str">
        <f>IFERROR(VLOOKUP(FJU25,YIELDS!$T:$AJ,17,FALSE),"")</f>
        <v/>
      </c>
      <c r="FJV23" t="str">
        <f>IFERROR(VLOOKUP(FJV25,YIELDS!$T:$AJ,17,FALSE),"")</f>
        <v/>
      </c>
      <c r="FJW23" t="str">
        <f>IFERROR(VLOOKUP(FJW25,YIELDS!$T:$AJ,17,FALSE),"")</f>
        <v/>
      </c>
      <c r="FJX23" t="str">
        <f>IFERROR(VLOOKUP(FJX25,YIELDS!$T:$AJ,17,FALSE),"")</f>
        <v/>
      </c>
      <c r="FJY23" t="str">
        <f>IFERROR(VLOOKUP(FJY25,YIELDS!$T:$AJ,17,FALSE),"")</f>
        <v/>
      </c>
      <c r="FJZ23" t="str">
        <f>IFERROR(VLOOKUP(FJZ25,YIELDS!$T:$AJ,17,FALSE),"")</f>
        <v/>
      </c>
      <c r="FKA23" t="str">
        <f>IFERROR(VLOOKUP(FKA25,YIELDS!$T:$AJ,17,FALSE),"")</f>
        <v/>
      </c>
      <c r="FKB23" t="str">
        <f>IFERROR(VLOOKUP(FKB25,YIELDS!$T:$AJ,17,FALSE),"")</f>
        <v/>
      </c>
      <c r="FKC23" t="str">
        <f>IFERROR(VLOOKUP(FKC25,YIELDS!$T:$AJ,17,FALSE),"")</f>
        <v/>
      </c>
      <c r="FKD23" t="str">
        <f>IFERROR(VLOOKUP(FKD25,YIELDS!$T:$AJ,17,FALSE),"")</f>
        <v/>
      </c>
      <c r="FKE23" t="str">
        <f>IFERROR(VLOOKUP(FKE25,YIELDS!$T:$AJ,17,FALSE),"")</f>
        <v/>
      </c>
      <c r="FKF23" t="str">
        <f>IFERROR(VLOOKUP(FKF25,YIELDS!$T:$AJ,17,FALSE),"")</f>
        <v/>
      </c>
      <c r="FKG23" t="str">
        <f>IFERROR(VLOOKUP(FKG25,YIELDS!$T:$AJ,17,FALSE),"")</f>
        <v/>
      </c>
      <c r="FKH23" t="str">
        <f>IFERROR(VLOOKUP(FKH25,YIELDS!$T:$AJ,17,FALSE),"")</f>
        <v/>
      </c>
      <c r="FKI23" t="str">
        <f>IFERROR(VLOOKUP(FKI25,YIELDS!$T:$AJ,17,FALSE),"")</f>
        <v/>
      </c>
      <c r="FKJ23" t="str">
        <f>IFERROR(VLOOKUP(FKJ25,YIELDS!$T:$AJ,17,FALSE),"")</f>
        <v/>
      </c>
      <c r="FKK23" t="str">
        <f>IFERROR(VLOOKUP(FKK25,YIELDS!$T:$AJ,17,FALSE),"")</f>
        <v/>
      </c>
      <c r="FKL23" t="str">
        <f>IFERROR(VLOOKUP(FKL25,YIELDS!$T:$AJ,17,FALSE),"")</f>
        <v/>
      </c>
      <c r="FKM23" t="str">
        <f>IFERROR(VLOOKUP(FKM25,YIELDS!$T:$AJ,17,FALSE),"")</f>
        <v/>
      </c>
      <c r="FKN23" t="str">
        <f>IFERROR(VLOOKUP(FKN25,YIELDS!$T:$AJ,17,FALSE),"")</f>
        <v/>
      </c>
      <c r="FKO23" t="str">
        <f>IFERROR(VLOOKUP(FKO25,YIELDS!$T:$AJ,17,FALSE),"")</f>
        <v/>
      </c>
      <c r="FKP23" t="str">
        <f>IFERROR(VLOOKUP(FKP25,YIELDS!$T:$AJ,17,FALSE),"")</f>
        <v/>
      </c>
      <c r="FKQ23" t="str">
        <f>IFERROR(VLOOKUP(FKQ25,YIELDS!$T:$AJ,17,FALSE),"")</f>
        <v/>
      </c>
      <c r="FKR23" t="str">
        <f>IFERROR(VLOOKUP(FKR25,YIELDS!$T:$AJ,17,FALSE),"")</f>
        <v/>
      </c>
      <c r="FKS23" t="str">
        <f>IFERROR(VLOOKUP(FKS25,YIELDS!$T:$AJ,17,FALSE),"")</f>
        <v/>
      </c>
      <c r="FKT23" t="str">
        <f>IFERROR(VLOOKUP(FKT25,YIELDS!$T:$AJ,17,FALSE),"")</f>
        <v/>
      </c>
      <c r="FKU23" t="str">
        <f>IFERROR(VLOOKUP(FKU25,YIELDS!$T:$AJ,17,FALSE),"")</f>
        <v/>
      </c>
      <c r="FKV23" t="str">
        <f>IFERROR(VLOOKUP(FKV25,YIELDS!$T:$AJ,17,FALSE),"")</f>
        <v/>
      </c>
      <c r="FKW23" t="str">
        <f>IFERROR(VLOOKUP(FKW25,YIELDS!$T:$AJ,17,FALSE),"")</f>
        <v/>
      </c>
      <c r="FKX23" t="str">
        <f>IFERROR(VLOOKUP(FKX25,YIELDS!$T:$AJ,17,FALSE),"")</f>
        <v/>
      </c>
      <c r="FKY23" t="str">
        <f>IFERROR(VLOOKUP(FKY25,YIELDS!$T:$AJ,17,FALSE),"")</f>
        <v/>
      </c>
      <c r="FKZ23" t="str">
        <f>IFERROR(VLOOKUP(FKZ25,YIELDS!$T:$AJ,17,FALSE),"")</f>
        <v/>
      </c>
      <c r="FLA23" t="str">
        <f>IFERROR(VLOOKUP(FLA25,YIELDS!$T:$AJ,17,FALSE),"")</f>
        <v/>
      </c>
      <c r="FLB23" t="str">
        <f>IFERROR(VLOOKUP(FLB25,YIELDS!$T:$AJ,17,FALSE),"")</f>
        <v/>
      </c>
      <c r="FLC23" t="str">
        <f>IFERROR(VLOOKUP(FLC25,YIELDS!$T:$AJ,17,FALSE),"")</f>
        <v/>
      </c>
      <c r="FLD23" t="str">
        <f>IFERROR(VLOOKUP(FLD25,YIELDS!$T:$AJ,17,FALSE),"")</f>
        <v/>
      </c>
      <c r="FLE23" t="str">
        <f>IFERROR(VLOOKUP(FLE25,YIELDS!$T:$AJ,17,FALSE),"")</f>
        <v/>
      </c>
      <c r="FLF23" t="str">
        <f>IFERROR(VLOOKUP(FLF25,YIELDS!$T:$AJ,17,FALSE),"")</f>
        <v/>
      </c>
      <c r="FLG23" t="str">
        <f>IFERROR(VLOOKUP(FLG25,YIELDS!$T:$AJ,17,FALSE),"")</f>
        <v/>
      </c>
      <c r="FLH23" t="str">
        <f>IFERROR(VLOOKUP(FLH25,YIELDS!$T:$AJ,17,FALSE),"")</f>
        <v/>
      </c>
      <c r="FLI23" t="str">
        <f>IFERROR(VLOOKUP(FLI25,YIELDS!$T:$AJ,17,FALSE),"")</f>
        <v/>
      </c>
      <c r="FLJ23" t="str">
        <f>IFERROR(VLOOKUP(FLJ25,YIELDS!$T:$AJ,17,FALSE),"")</f>
        <v/>
      </c>
      <c r="FLK23" t="str">
        <f>IFERROR(VLOOKUP(FLK25,YIELDS!$T:$AJ,17,FALSE),"")</f>
        <v/>
      </c>
      <c r="FLL23" t="str">
        <f>IFERROR(VLOOKUP(FLL25,YIELDS!$T:$AJ,17,FALSE),"")</f>
        <v/>
      </c>
      <c r="FLM23" t="str">
        <f>IFERROR(VLOOKUP(FLM25,YIELDS!$T:$AJ,17,FALSE),"")</f>
        <v/>
      </c>
      <c r="FLN23" t="str">
        <f>IFERROR(VLOOKUP(FLN25,YIELDS!$T:$AJ,17,FALSE),"")</f>
        <v/>
      </c>
      <c r="FLO23" t="str">
        <f>IFERROR(VLOOKUP(FLO25,YIELDS!$T:$AJ,17,FALSE),"")</f>
        <v/>
      </c>
      <c r="FLP23" t="str">
        <f>IFERROR(VLOOKUP(FLP25,YIELDS!$T:$AJ,17,FALSE),"")</f>
        <v/>
      </c>
      <c r="FLQ23" t="str">
        <f>IFERROR(VLOOKUP(FLQ25,YIELDS!$T:$AJ,17,FALSE),"")</f>
        <v/>
      </c>
      <c r="FLR23" t="str">
        <f>IFERROR(VLOOKUP(FLR25,YIELDS!$T:$AJ,17,FALSE),"")</f>
        <v/>
      </c>
      <c r="FLS23" t="str">
        <f>IFERROR(VLOOKUP(FLS25,YIELDS!$T:$AJ,17,FALSE),"")</f>
        <v/>
      </c>
      <c r="FLT23" t="str">
        <f>IFERROR(VLOOKUP(FLT25,YIELDS!$T:$AJ,17,FALSE),"")</f>
        <v/>
      </c>
      <c r="FLU23" t="str">
        <f>IFERROR(VLOOKUP(FLU25,YIELDS!$T:$AJ,17,FALSE),"")</f>
        <v/>
      </c>
      <c r="FLV23" t="str">
        <f>IFERROR(VLOOKUP(FLV25,YIELDS!$T:$AJ,17,FALSE),"")</f>
        <v/>
      </c>
      <c r="FLW23" t="str">
        <f>IFERROR(VLOOKUP(FLW25,YIELDS!$T:$AJ,17,FALSE),"")</f>
        <v/>
      </c>
      <c r="FLX23" t="str">
        <f>IFERROR(VLOOKUP(FLX25,YIELDS!$T:$AJ,17,FALSE),"")</f>
        <v/>
      </c>
      <c r="FLY23" t="str">
        <f>IFERROR(VLOOKUP(FLY25,YIELDS!$T:$AJ,17,FALSE),"")</f>
        <v/>
      </c>
      <c r="FLZ23" t="str">
        <f>IFERROR(VLOOKUP(FLZ25,YIELDS!$T:$AJ,17,FALSE),"")</f>
        <v/>
      </c>
      <c r="FMA23" t="str">
        <f>IFERROR(VLOOKUP(FMA25,YIELDS!$T:$AJ,17,FALSE),"")</f>
        <v/>
      </c>
      <c r="FMB23" t="str">
        <f>IFERROR(VLOOKUP(FMB25,YIELDS!$T:$AJ,17,FALSE),"")</f>
        <v/>
      </c>
      <c r="FMC23" t="str">
        <f>IFERROR(VLOOKUP(FMC25,YIELDS!$T:$AJ,17,FALSE),"")</f>
        <v/>
      </c>
      <c r="FMD23" t="str">
        <f>IFERROR(VLOOKUP(FMD25,YIELDS!$T:$AJ,17,FALSE),"")</f>
        <v/>
      </c>
      <c r="FME23" t="str">
        <f>IFERROR(VLOOKUP(FME25,YIELDS!$T:$AJ,17,FALSE),"")</f>
        <v/>
      </c>
      <c r="FMF23" t="str">
        <f>IFERROR(VLOOKUP(FMF25,YIELDS!$T:$AJ,17,FALSE),"")</f>
        <v/>
      </c>
      <c r="FMG23" t="str">
        <f>IFERROR(VLOOKUP(FMG25,YIELDS!$T:$AJ,17,FALSE),"")</f>
        <v/>
      </c>
      <c r="FMH23" t="str">
        <f>IFERROR(VLOOKUP(FMH25,YIELDS!$T:$AJ,17,FALSE),"")</f>
        <v/>
      </c>
      <c r="FMI23" t="str">
        <f>IFERROR(VLOOKUP(FMI25,YIELDS!$T:$AJ,17,FALSE),"")</f>
        <v/>
      </c>
      <c r="FMJ23" t="str">
        <f>IFERROR(VLOOKUP(FMJ25,YIELDS!$T:$AJ,17,FALSE),"")</f>
        <v/>
      </c>
      <c r="FMK23" t="str">
        <f>IFERROR(VLOOKUP(FMK25,YIELDS!$T:$AJ,17,FALSE),"")</f>
        <v/>
      </c>
      <c r="FML23" t="str">
        <f>IFERROR(VLOOKUP(FML25,YIELDS!$T:$AJ,17,FALSE),"")</f>
        <v/>
      </c>
      <c r="FMM23" t="str">
        <f>IFERROR(VLOOKUP(FMM25,YIELDS!$T:$AJ,17,FALSE),"")</f>
        <v/>
      </c>
      <c r="FMN23" t="str">
        <f>IFERROR(VLOOKUP(FMN25,YIELDS!$T:$AJ,17,FALSE),"")</f>
        <v/>
      </c>
      <c r="FMO23" t="str">
        <f>IFERROR(VLOOKUP(FMO25,YIELDS!$T:$AJ,17,FALSE),"")</f>
        <v/>
      </c>
      <c r="FMP23" t="str">
        <f>IFERROR(VLOOKUP(FMP25,YIELDS!$T:$AJ,17,FALSE),"")</f>
        <v/>
      </c>
      <c r="FMQ23" t="str">
        <f>IFERROR(VLOOKUP(FMQ25,YIELDS!$T:$AJ,17,FALSE),"")</f>
        <v/>
      </c>
      <c r="FMR23" t="str">
        <f>IFERROR(VLOOKUP(FMR25,YIELDS!$T:$AJ,17,FALSE),"")</f>
        <v/>
      </c>
      <c r="FMS23" t="str">
        <f>IFERROR(VLOOKUP(FMS25,YIELDS!$T:$AJ,17,FALSE),"")</f>
        <v/>
      </c>
      <c r="FMT23" t="str">
        <f>IFERROR(VLOOKUP(FMT25,YIELDS!$T:$AJ,17,FALSE),"")</f>
        <v/>
      </c>
      <c r="FMU23" t="str">
        <f>IFERROR(VLOOKUP(FMU25,YIELDS!$T:$AJ,17,FALSE),"")</f>
        <v/>
      </c>
      <c r="FMV23" t="str">
        <f>IFERROR(VLOOKUP(FMV25,YIELDS!$T:$AJ,17,FALSE),"")</f>
        <v/>
      </c>
      <c r="FMW23" t="str">
        <f>IFERROR(VLOOKUP(FMW25,YIELDS!$T:$AJ,17,FALSE),"")</f>
        <v/>
      </c>
      <c r="FMX23" t="str">
        <f>IFERROR(VLOOKUP(FMX25,YIELDS!$T:$AJ,17,FALSE),"")</f>
        <v/>
      </c>
      <c r="FMY23" t="str">
        <f>IFERROR(VLOOKUP(FMY25,YIELDS!$T:$AJ,17,FALSE),"")</f>
        <v/>
      </c>
      <c r="FMZ23" t="str">
        <f>IFERROR(VLOOKUP(FMZ25,YIELDS!$T:$AJ,17,FALSE),"")</f>
        <v/>
      </c>
      <c r="FNA23" t="str">
        <f>IFERROR(VLOOKUP(FNA25,YIELDS!$T:$AJ,17,FALSE),"")</f>
        <v/>
      </c>
      <c r="FNB23" t="str">
        <f>IFERROR(VLOOKUP(FNB25,YIELDS!$T:$AJ,17,FALSE),"")</f>
        <v/>
      </c>
      <c r="FNC23" t="str">
        <f>IFERROR(VLOOKUP(FNC25,YIELDS!$T:$AJ,17,FALSE),"")</f>
        <v/>
      </c>
      <c r="FND23" t="str">
        <f>IFERROR(VLOOKUP(FND25,YIELDS!$T:$AJ,17,FALSE),"")</f>
        <v/>
      </c>
      <c r="FNE23" t="str">
        <f>IFERROR(VLOOKUP(FNE25,YIELDS!$T:$AJ,17,FALSE),"")</f>
        <v/>
      </c>
      <c r="FNF23" t="str">
        <f>IFERROR(VLOOKUP(FNF25,YIELDS!$T:$AJ,17,FALSE),"")</f>
        <v/>
      </c>
      <c r="FNG23" t="str">
        <f>IFERROR(VLOOKUP(FNG25,YIELDS!$T:$AJ,17,FALSE),"")</f>
        <v/>
      </c>
      <c r="FNH23" t="str">
        <f>IFERROR(VLOOKUP(FNH25,YIELDS!$T:$AJ,17,FALSE),"")</f>
        <v/>
      </c>
      <c r="FNI23" t="str">
        <f>IFERROR(VLOOKUP(FNI25,YIELDS!$T:$AJ,17,FALSE),"")</f>
        <v/>
      </c>
      <c r="FNJ23" t="str">
        <f>IFERROR(VLOOKUP(FNJ25,YIELDS!$T:$AJ,17,FALSE),"")</f>
        <v/>
      </c>
      <c r="FNK23" t="str">
        <f>IFERROR(VLOOKUP(FNK25,YIELDS!$T:$AJ,17,FALSE),"")</f>
        <v/>
      </c>
      <c r="FNL23" t="str">
        <f>IFERROR(VLOOKUP(FNL25,YIELDS!$T:$AJ,17,FALSE),"")</f>
        <v/>
      </c>
      <c r="FNM23" t="str">
        <f>IFERROR(VLOOKUP(FNM25,YIELDS!$T:$AJ,17,FALSE),"")</f>
        <v/>
      </c>
      <c r="FNN23" t="str">
        <f>IFERROR(VLOOKUP(FNN25,YIELDS!$T:$AJ,17,FALSE),"")</f>
        <v/>
      </c>
      <c r="FNO23" t="str">
        <f>IFERROR(VLOOKUP(FNO25,YIELDS!$T:$AJ,17,FALSE),"")</f>
        <v/>
      </c>
      <c r="FNP23" t="str">
        <f>IFERROR(VLOOKUP(FNP25,YIELDS!$T:$AJ,17,FALSE),"")</f>
        <v/>
      </c>
      <c r="FNQ23" t="str">
        <f>IFERROR(VLOOKUP(FNQ25,YIELDS!$T:$AJ,17,FALSE),"")</f>
        <v/>
      </c>
      <c r="FNR23" t="str">
        <f>IFERROR(VLOOKUP(FNR25,YIELDS!$T:$AJ,17,FALSE),"")</f>
        <v/>
      </c>
      <c r="FNS23" t="str">
        <f>IFERROR(VLOOKUP(FNS25,YIELDS!$T:$AJ,17,FALSE),"")</f>
        <v/>
      </c>
      <c r="FNT23" t="str">
        <f>IFERROR(VLOOKUP(FNT25,YIELDS!$T:$AJ,17,FALSE),"")</f>
        <v/>
      </c>
      <c r="FNU23" t="str">
        <f>IFERROR(VLOOKUP(FNU25,YIELDS!$T:$AJ,17,FALSE),"")</f>
        <v/>
      </c>
      <c r="FNV23" t="str">
        <f>IFERROR(VLOOKUP(FNV25,YIELDS!$T:$AJ,17,FALSE),"")</f>
        <v/>
      </c>
      <c r="FNW23" t="str">
        <f>IFERROR(VLOOKUP(FNW25,YIELDS!$T:$AJ,17,FALSE),"")</f>
        <v/>
      </c>
      <c r="FNX23" t="str">
        <f>IFERROR(VLOOKUP(FNX25,YIELDS!$T:$AJ,17,FALSE),"")</f>
        <v/>
      </c>
      <c r="FNY23" t="str">
        <f>IFERROR(VLOOKUP(FNY25,YIELDS!$T:$AJ,17,FALSE),"")</f>
        <v/>
      </c>
      <c r="FNZ23" t="str">
        <f>IFERROR(VLOOKUP(FNZ25,YIELDS!$T:$AJ,17,FALSE),"")</f>
        <v/>
      </c>
      <c r="FOA23" t="str">
        <f>IFERROR(VLOOKUP(FOA25,YIELDS!$T:$AJ,17,FALSE),"")</f>
        <v/>
      </c>
      <c r="FOB23" t="str">
        <f>IFERROR(VLOOKUP(FOB25,YIELDS!$T:$AJ,17,FALSE),"")</f>
        <v/>
      </c>
      <c r="FOC23" t="str">
        <f>IFERROR(VLOOKUP(FOC25,YIELDS!$T:$AJ,17,FALSE),"")</f>
        <v/>
      </c>
      <c r="FOD23" t="str">
        <f>IFERROR(VLOOKUP(FOD25,YIELDS!$T:$AJ,17,FALSE),"")</f>
        <v/>
      </c>
      <c r="FOE23" t="str">
        <f>IFERROR(VLOOKUP(FOE25,YIELDS!$T:$AJ,17,FALSE),"")</f>
        <v/>
      </c>
      <c r="FOF23" t="str">
        <f>IFERROR(VLOOKUP(FOF25,YIELDS!$T:$AJ,17,FALSE),"")</f>
        <v/>
      </c>
      <c r="FOG23" t="str">
        <f>IFERROR(VLOOKUP(FOG25,YIELDS!$T:$AJ,17,FALSE),"")</f>
        <v/>
      </c>
      <c r="FOH23" t="str">
        <f>IFERROR(VLOOKUP(FOH25,YIELDS!$T:$AJ,17,FALSE),"")</f>
        <v/>
      </c>
      <c r="FOI23" t="str">
        <f>IFERROR(VLOOKUP(FOI25,YIELDS!$T:$AJ,17,FALSE),"")</f>
        <v/>
      </c>
      <c r="FOJ23" t="str">
        <f>IFERROR(VLOOKUP(FOJ25,YIELDS!$T:$AJ,17,FALSE),"")</f>
        <v/>
      </c>
      <c r="FOK23" t="str">
        <f>IFERROR(VLOOKUP(FOK25,YIELDS!$T:$AJ,17,FALSE),"")</f>
        <v/>
      </c>
      <c r="FOL23" t="str">
        <f>IFERROR(VLOOKUP(FOL25,YIELDS!$T:$AJ,17,FALSE),"")</f>
        <v/>
      </c>
      <c r="FOM23" t="str">
        <f>IFERROR(VLOOKUP(FOM25,YIELDS!$T:$AJ,17,FALSE),"")</f>
        <v/>
      </c>
      <c r="FON23" t="str">
        <f>IFERROR(VLOOKUP(FON25,YIELDS!$T:$AJ,17,FALSE),"")</f>
        <v/>
      </c>
      <c r="FOO23" t="str">
        <f>IFERROR(VLOOKUP(FOO25,YIELDS!$T:$AJ,17,FALSE),"")</f>
        <v/>
      </c>
      <c r="FOP23" t="str">
        <f>IFERROR(VLOOKUP(FOP25,YIELDS!$T:$AJ,17,FALSE),"")</f>
        <v/>
      </c>
      <c r="FOQ23" t="str">
        <f>IFERROR(VLOOKUP(FOQ25,YIELDS!$T:$AJ,17,FALSE),"")</f>
        <v/>
      </c>
      <c r="FOR23" t="str">
        <f>IFERROR(VLOOKUP(FOR25,YIELDS!$T:$AJ,17,FALSE),"")</f>
        <v/>
      </c>
      <c r="FOS23" t="str">
        <f>IFERROR(VLOOKUP(FOS25,YIELDS!$T:$AJ,17,FALSE),"")</f>
        <v/>
      </c>
      <c r="FOT23" t="str">
        <f>IFERROR(VLOOKUP(FOT25,YIELDS!$T:$AJ,17,FALSE),"")</f>
        <v/>
      </c>
      <c r="FOU23" t="str">
        <f>IFERROR(VLOOKUP(FOU25,YIELDS!$T:$AJ,17,FALSE),"")</f>
        <v/>
      </c>
      <c r="FOV23" t="str">
        <f>IFERROR(VLOOKUP(FOV25,YIELDS!$T:$AJ,17,FALSE),"")</f>
        <v/>
      </c>
      <c r="FOW23" t="str">
        <f>IFERROR(VLOOKUP(FOW25,YIELDS!$T:$AJ,17,FALSE),"")</f>
        <v/>
      </c>
      <c r="FOX23" t="str">
        <f>IFERROR(VLOOKUP(FOX25,YIELDS!$T:$AJ,17,FALSE),"")</f>
        <v/>
      </c>
      <c r="FOY23" t="str">
        <f>IFERROR(VLOOKUP(FOY25,YIELDS!$T:$AJ,17,FALSE),"")</f>
        <v/>
      </c>
      <c r="FOZ23" t="str">
        <f>IFERROR(VLOOKUP(FOZ25,YIELDS!$T:$AJ,17,FALSE),"")</f>
        <v/>
      </c>
      <c r="FPA23" t="str">
        <f>IFERROR(VLOOKUP(FPA25,YIELDS!$T:$AJ,17,FALSE),"")</f>
        <v/>
      </c>
      <c r="FPB23" t="str">
        <f>IFERROR(VLOOKUP(FPB25,YIELDS!$T:$AJ,17,FALSE),"")</f>
        <v/>
      </c>
      <c r="FPC23" t="str">
        <f>IFERROR(VLOOKUP(FPC25,YIELDS!$T:$AJ,17,FALSE),"")</f>
        <v/>
      </c>
      <c r="FPD23" t="str">
        <f>IFERROR(VLOOKUP(FPD25,YIELDS!$T:$AJ,17,FALSE),"")</f>
        <v/>
      </c>
      <c r="FPE23" t="str">
        <f>IFERROR(VLOOKUP(FPE25,YIELDS!$T:$AJ,17,FALSE),"")</f>
        <v/>
      </c>
      <c r="FPF23" t="str">
        <f>IFERROR(VLOOKUP(FPF25,YIELDS!$T:$AJ,17,FALSE),"")</f>
        <v/>
      </c>
      <c r="FPG23" t="str">
        <f>IFERROR(VLOOKUP(FPG25,YIELDS!$T:$AJ,17,FALSE),"")</f>
        <v/>
      </c>
      <c r="FPH23" t="str">
        <f>IFERROR(VLOOKUP(FPH25,YIELDS!$T:$AJ,17,FALSE),"")</f>
        <v/>
      </c>
      <c r="FPI23" t="str">
        <f>IFERROR(VLOOKUP(FPI25,YIELDS!$T:$AJ,17,FALSE),"")</f>
        <v/>
      </c>
      <c r="FPJ23" t="str">
        <f>IFERROR(VLOOKUP(FPJ25,YIELDS!$T:$AJ,17,FALSE),"")</f>
        <v/>
      </c>
      <c r="FPK23" t="str">
        <f>IFERROR(VLOOKUP(FPK25,YIELDS!$T:$AJ,17,FALSE),"")</f>
        <v/>
      </c>
      <c r="FPL23" t="str">
        <f>IFERROR(VLOOKUP(FPL25,YIELDS!$T:$AJ,17,FALSE),"")</f>
        <v/>
      </c>
      <c r="FPM23" t="str">
        <f>IFERROR(VLOOKUP(FPM25,YIELDS!$T:$AJ,17,FALSE),"")</f>
        <v/>
      </c>
      <c r="FPN23" t="str">
        <f>IFERROR(VLOOKUP(FPN25,YIELDS!$T:$AJ,17,FALSE),"")</f>
        <v/>
      </c>
      <c r="FPO23" t="str">
        <f>IFERROR(VLOOKUP(FPO25,YIELDS!$T:$AJ,17,FALSE),"")</f>
        <v/>
      </c>
      <c r="FPP23" t="str">
        <f>IFERROR(VLOOKUP(FPP25,YIELDS!$T:$AJ,17,FALSE),"")</f>
        <v/>
      </c>
      <c r="FPQ23" t="str">
        <f>IFERROR(VLOOKUP(FPQ25,YIELDS!$T:$AJ,17,FALSE),"")</f>
        <v/>
      </c>
      <c r="FPR23" t="str">
        <f>IFERROR(VLOOKUP(FPR25,YIELDS!$T:$AJ,17,FALSE),"")</f>
        <v/>
      </c>
      <c r="FPS23" t="str">
        <f>IFERROR(VLOOKUP(FPS25,YIELDS!$T:$AJ,17,FALSE),"")</f>
        <v/>
      </c>
      <c r="FPT23" t="str">
        <f>IFERROR(VLOOKUP(FPT25,YIELDS!$T:$AJ,17,FALSE),"")</f>
        <v/>
      </c>
      <c r="FPU23" t="str">
        <f>IFERROR(VLOOKUP(FPU25,YIELDS!$T:$AJ,17,FALSE),"")</f>
        <v/>
      </c>
      <c r="FPV23" t="str">
        <f>IFERROR(VLOOKUP(FPV25,YIELDS!$T:$AJ,17,FALSE),"")</f>
        <v/>
      </c>
      <c r="FPW23" t="str">
        <f>IFERROR(VLOOKUP(FPW25,YIELDS!$T:$AJ,17,FALSE),"")</f>
        <v/>
      </c>
      <c r="FPX23" t="str">
        <f>IFERROR(VLOOKUP(FPX25,YIELDS!$T:$AJ,17,FALSE),"")</f>
        <v/>
      </c>
      <c r="FPY23" t="str">
        <f>IFERROR(VLOOKUP(FPY25,YIELDS!$T:$AJ,17,FALSE),"")</f>
        <v/>
      </c>
      <c r="FPZ23" t="str">
        <f>IFERROR(VLOOKUP(FPZ25,YIELDS!$T:$AJ,17,FALSE),"")</f>
        <v/>
      </c>
      <c r="FQA23" t="str">
        <f>IFERROR(VLOOKUP(FQA25,YIELDS!$T:$AJ,17,FALSE),"")</f>
        <v/>
      </c>
      <c r="FQB23" t="str">
        <f>IFERROR(VLOOKUP(FQB25,YIELDS!$T:$AJ,17,FALSE),"")</f>
        <v/>
      </c>
      <c r="FQC23" t="str">
        <f>IFERROR(VLOOKUP(FQC25,YIELDS!$T:$AJ,17,FALSE),"")</f>
        <v/>
      </c>
      <c r="FQD23" t="str">
        <f>IFERROR(VLOOKUP(FQD25,YIELDS!$T:$AJ,17,FALSE),"")</f>
        <v/>
      </c>
      <c r="FQE23" t="str">
        <f>IFERROR(VLOOKUP(FQE25,YIELDS!$T:$AJ,17,FALSE),"")</f>
        <v/>
      </c>
      <c r="FQF23" t="str">
        <f>IFERROR(VLOOKUP(FQF25,YIELDS!$T:$AJ,17,FALSE),"")</f>
        <v/>
      </c>
      <c r="FQG23" t="str">
        <f>IFERROR(VLOOKUP(FQG25,YIELDS!$T:$AJ,17,FALSE),"")</f>
        <v/>
      </c>
      <c r="FQH23" t="str">
        <f>IFERROR(VLOOKUP(FQH25,YIELDS!$T:$AJ,17,FALSE),"")</f>
        <v/>
      </c>
      <c r="FQI23" t="str">
        <f>IFERROR(VLOOKUP(FQI25,YIELDS!$T:$AJ,17,FALSE),"")</f>
        <v/>
      </c>
      <c r="FQJ23" t="str">
        <f>IFERROR(VLOOKUP(FQJ25,YIELDS!$T:$AJ,17,FALSE),"")</f>
        <v/>
      </c>
      <c r="FQK23" t="str">
        <f>IFERROR(VLOOKUP(FQK25,YIELDS!$T:$AJ,17,FALSE),"")</f>
        <v/>
      </c>
      <c r="FQL23" t="str">
        <f>IFERROR(VLOOKUP(FQL25,YIELDS!$T:$AJ,17,FALSE),"")</f>
        <v/>
      </c>
      <c r="FQM23" t="str">
        <f>IFERROR(VLOOKUP(FQM25,YIELDS!$T:$AJ,17,FALSE),"")</f>
        <v/>
      </c>
      <c r="FQN23" t="str">
        <f>IFERROR(VLOOKUP(FQN25,YIELDS!$T:$AJ,17,FALSE),"")</f>
        <v/>
      </c>
      <c r="FQO23" t="str">
        <f>IFERROR(VLOOKUP(FQO25,YIELDS!$T:$AJ,17,FALSE),"")</f>
        <v/>
      </c>
      <c r="FQP23" t="str">
        <f>IFERROR(VLOOKUP(FQP25,YIELDS!$T:$AJ,17,FALSE),"")</f>
        <v/>
      </c>
      <c r="FQQ23" t="str">
        <f>IFERROR(VLOOKUP(FQQ25,YIELDS!$T:$AJ,17,FALSE),"")</f>
        <v/>
      </c>
      <c r="FQR23" t="str">
        <f>IFERROR(VLOOKUP(FQR25,YIELDS!$T:$AJ,17,FALSE),"")</f>
        <v/>
      </c>
      <c r="FQS23" t="str">
        <f>IFERROR(VLOOKUP(FQS25,YIELDS!$T:$AJ,17,FALSE),"")</f>
        <v/>
      </c>
      <c r="FQT23" t="str">
        <f>IFERROR(VLOOKUP(FQT25,YIELDS!$T:$AJ,17,FALSE),"")</f>
        <v/>
      </c>
      <c r="FQU23" t="str">
        <f>IFERROR(VLOOKUP(FQU25,YIELDS!$T:$AJ,17,FALSE),"")</f>
        <v/>
      </c>
      <c r="FQV23" t="str">
        <f>IFERROR(VLOOKUP(FQV25,YIELDS!$T:$AJ,17,FALSE),"")</f>
        <v/>
      </c>
      <c r="FQW23" t="str">
        <f>IFERROR(VLOOKUP(FQW25,YIELDS!$T:$AJ,17,FALSE),"")</f>
        <v/>
      </c>
      <c r="FQX23" t="str">
        <f>IFERROR(VLOOKUP(FQX25,YIELDS!$T:$AJ,17,FALSE),"")</f>
        <v/>
      </c>
      <c r="FQY23" t="str">
        <f>IFERROR(VLOOKUP(FQY25,YIELDS!$T:$AJ,17,FALSE),"")</f>
        <v/>
      </c>
      <c r="FQZ23" t="str">
        <f>IFERROR(VLOOKUP(FQZ25,YIELDS!$T:$AJ,17,FALSE),"")</f>
        <v/>
      </c>
      <c r="FRA23" t="str">
        <f>IFERROR(VLOOKUP(FRA25,YIELDS!$T:$AJ,17,FALSE),"")</f>
        <v/>
      </c>
      <c r="FRB23" t="str">
        <f>IFERROR(VLOOKUP(FRB25,YIELDS!$T:$AJ,17,FALSE),"")</f>
        <v/>
      </c>
      <c r="FRC23" t="str">
        <f>IFERROR(VLOOKUP(FRC25,YIELDS!$T:$AJ,17,FALSE),"")</f>
        <v/>
      </c>
      <c r="FRD23" t="str">
        <f>IFERROR(VLOOKUP(FRD25,YIELDS!$T:$AJ,17,FALSE),"")</f>
        <v/>
      </c>
      <c r="FRE23" t="str">
        <f>IFERROR(VLOOKUP(FRE25,YIELDS!$T:$AJ,17,FALSE),"")</f>
        <v/>
      </c>
      <c r="FRF23" t="str">
        <f>IFERROR(VLOOKUP(FRF25,YIELDS!$T:$AJ,17,FALSE),"")</f>
        <v/>
      </c>
      <c r="FRG23" t="str">
        <f>IFERROR(VLOOKUP(FRG25,YIELDS!$T:$AJ,17,FALSE),"")</f>
        <v/>
      </c>
      <c r="FRH23" t="str">
        <f>IFERROR(VLOOKUP(FRH25,YIELDS!$T:$AJ,17,FALSE),"")</f>
        <v/>
      </c>
      <c r="FRI23" t="str">
        <f>IFERROR(VLOOKUP(FRI25,YIELDS!$T:$AJ,17,FALSE),"")</f>
        <v/>
      </c>
      <c r="FRJ23" t="str">
        <f>IFERROR(VLOOKUP(FRJ25,YIELDS!$T:$AJ,17,FALSE),"")</f>
        <v/>
      </c>
      <c r="FRK23" t="str">
        <f>IFERROR(VLOOKUP(FRK25,YIELDS!$T:$AJ,17,FALSE),"")</f>
        <v/>
      </c>
      <c r="FRL23" t="str">
        <f>IFERROR(VLOOKUP(FRL25,YIELDS!$T:$AJ,17,FALSE),"")</f>
        <v/>
      </c>
      <c r="FRM23" t="str">
        <f>IFERROR(VLOOKUP(FRM25,YIELDS!$T:$AJ,17,FALSE),"")</f>
        <v/>
      </c>
      <c r="FRN23" t="str">
        <f>IFERROR(VLOOKUP(FRN25,YIELDS!$T:$AJ,17,FALSE),"")</f>
        <v/>
      </c>
      <c r="FRO23" t="str">
        <f>IFERROR(VLOOKUP(FRO25,YIELDS!$T:$AJ,17,FALSE),"")</f>
        <v/>
      </c>
      <c r="FRP23" t="str">
        <f>IFERROR(VLOOKUP(FRP25,YIELDS!$T:$AJ,17,FALSE),"")</f>
        <v/>
      </c>
      <c r="FRQ23" t="str">
        <f>IFERROR(VLOOKUP(FRQ25,YIELDS!$T:$AJ,17,FALSE),"")</f>
        <v/>
      </c>
      <c r="FRR23" t="str">
        <f>IFERROR(VLOOKUP(FRR25,YIELDS!$T:$AJ,17,FALSE),"")</f>
        <v/>
      </c>
      <c r="FRS23" t="str">
        <f>IFERROR(VLOOKUP(FRS25,YIELDS!$T:$AJ,17,FALSE),"")</f>
        <v/>
      </c>
      <c r="FRT23" t="str">
        <f>IFERROR(VLOOKUP(FRT25,YIELDS!$T:$AJ,17,FALSE),"")</f>
        <v/>
      </c>
      <c r="FRU23" t="str">
        <f>IFERROR(VLOOKUP(FRU25,YIELDS!$T:$AJ,17,FALSE),"")</f>
        <v/>
      </c>
      <c r="FRV23" t="str">
        <f>IFERROR(VLOOKUP(FRV25,YIELDS!$T:$AJ,17,FALSE),"")</f>
        <v/>
      </c>
      <c r="FRW23" t="str">
        <f>IFERROR(VLOOKUP(FRW25,YIELDS!$T:$AJ,17,FALSE),"")</f>
        <v/>
      </c>
      <c r="FRX23" t="str">
        <f>IFERROR(VLOOKUP(FRX25,YIELDS!$T:$AJ,17,FALSE),"")</f>
        <v/>
      </c>
      <c r="FRY23" t="str">
        <f>IFERROR(VLOOKUP(FRY25,YIELDS!$T:$AJ,17,FALSE),"")</f>
        <v/>
      </c>
      <c r="FRZ23" t="str">
        <f>IFERROR(VLOOKUP(FRZ25,YIELDS!$T:$AJ,17,FALSE),"")</f>
        <v/>
      </c>
      <c r="FSA23" t="str">
        <f>IFERROR(VLOOKUP(FSA25,YIELDS!$T:$AJ,17,FALSE),"")</f>
        <v/>
      </c>
      <c r="FSB23" t="str">
        <f>IFERROR(VLOOKUP(FSB25,YIELDS!$T:$AJ,17,FALSE),"")</f>
        <v/>
      </c>
      <c r="FSC23" t="str">
        <f>IFERROR(VLOOKUP(FSC25,YIELDS!$T:$AJ,17,FALSE),"")</f>
        <v/>
      </c>
      <c r="FSD23" t="str">
        <f>IFERROR(VLOOKUP(FSD25,YIELDS!$T:$AJ,17,FALSE),"")</f>
        <v/>
      </c>
      <c r="FSE23" t="str">
        <f>IFERROR(VLOOKUP(FSE25,YIELDS!$T:$AJ,17,FALSE),"")</f>
        <v/>
      </c>
      <c r="FSF23" t="str">
        <f>IFERROR(VLOOKUP(FSF25,YIELDS!$T:$AJ,17,FALSE),"")</f>
        <v/>
      </c>
      <c r="FSG23" t="str">
        <f>IFERROR(VLOOKUP(FSG25,YIELDS!$T:$AJ,17,FALSE),"")</f>
        <v/>
      </c>
      <c r="FSH23" t="str">
        <f>IFERROR(VLOOKUP(FSH25,YIELDS!$T:$AJ,17,FALSE),"")</f>
        <v/>
      </c>
      <c r="FSI23" t="str">
        <f>IFERROR(VLOOKUP(FSI25,YIELDS!$T:$AJ,17,FALSE),"")</f>
        <v/>
      </c>
      <c r="FSJ23" t="str">
        <f>IFERROR(VLOOKUP(FSJ25,YIELDS!$T:$AJ,17,FALSE),"")</f>
        <v/>
      </c>
      <c r="FSK23" t="str">
        <f>IFERROR(VLOOKUP(FSK25,YIELDS!$T:$AJ,17,FALSE),"")</f>
        <v/>
      </c>
      <c r="FSL23" t="str">
        <f>IFERROR(VLOOKUP(FSL25,YIELDS!$T:$AJ,17,FALSE),"")</f>
        <v/>
      </c>
      <c r="FSM23" t="str">
        <f>IFERROR(VLOOKUP(FSM25,YIELDS!$T:$AJ,17,FALSE),"")</f>
        <v/>
      </c>
      <c r="FSN23" t="str">
        <f>IFERROR(VLOOKUP(FSN25,YIELDS!$T:$AJ,17,FALSE),"")</f>
        <v/>
      </c>
      <c r="FSO23" t="str">
        <f>IFERROR(VLOOKUP(FSO25,YIELDS!$T:$AJ,17,FALSE),"")</f>
        <v/>
      </c>
      <c r="FSP23" t="str">
        <f>IFERROR(VLOOKUP(FSP25,YIELDS!$T:$AJ,17,FALSE),"")</f>
        <v/>
      </c>
      <c r="FSQ23" t="str">
        <f>IFERROR(VLOOKUP(FSQ25,YIELDS!$T:$AJ,17,FALSE),"")</f>
        <v/>
      </c>
      <c r="FSR23" t="str">
        <f>IFERROR(VLOOKUP(FSR25,YIELDS!$T:$AJ,17,FALSE),"")</f>
        <v/>
      </c>
      <c r="FSS23" t="str">
        <f>IFERROR(VLOOKUP(FSS25,YIELDS!$T:$AJ,17,FALSE),"")</f>
        <v/>
      </c>
      <c r="FST23" t="str">
        <f>IFERROR(VLOOKUP(FST25,YIELDS!$T:$AJ,17,FALSE),"")</f>
        <v/>
      </c>
      <c r="FSU23" t="str">
        <f>IFERROR(VLOOKUP(FSU25,YIELDS!$T:$AJ,17,FALSE),"")</f>
        <v/>
      </c>
      <c r="FSV23" t="str">
        <f>IFERROR(VLOOKUP(FSV25,YIELDS!$T:$AJ,17,FALSE),"")</f>
        <v/>
      </c>
      <c r="FSW23" t="str">
        <f>IFERROR(VLOOKUP(FSW25,YIELDS!$T:$AJ,17,FALSE),"")</f>
        <v/>
      </c>
      <c r="FSX23" t="str">
        <f>IFERROR(VLOOKUP(FSX25,YIELDS!$T:$AJ,17,FALSE),"")</f>
        <v/>
      </c>
      <c r="FSY23" t="str">
        <f>IFERROR(VLOOKUP(FSY25,YIELDS!$T:$AJ,17,FALSE),"")</f>
        <v/>
      </c>
      <c r="FSZ23" t="str">
        <f>IFERROR(VLOOKUP(FSZ25,YIELDS!$T:$AJ,17,FALSE),"")</f>
        <v/>
      </c>
      <c r="FTA23" t="str">
        <f>IFERROR(VLOOKUP(FTA25,YIELDS!$T:$AJ,17,FALSE),"")</f>
        <v/>
      </c>
      <c r="FTB23" t="str">
        <f>IFERROR(VLOOKUP(FTB25,YIELDS!$T:$AJ,17,FALSE),"")</f>
        <v/>
      </c>
      <c r="FTC23" t="str">
        <f>IFERROR(VLOOKUP(FTC25,YIELDS!$T:$AJ,17,FALSE),"")</f>
        <v/>
      </c>
      <c r="FTD23" t="str">
        <f>IFERROR(VLOOKUP(FTD25,YIELDS!$T:$AJ,17,FALSE),"")</f>
        <v/>
      </c>
      <c r="FTE23" t="str">
        <f>IFERROR(VLOOKUP(FTE25,YIELDS!$T:$AJ,17,FALSE),"")</f>
        <v/>
      </c>
      <c r="FTF23" t="str">
        <f>IFERROR(VLOOKUP(FTF25,YIELDS!$T:$AJ,17,FALSE),"")</f>
        <v/>
      </c>
      <c r="FTG23" t="str">
        <f>IFERROR(VLOOKUP(FTG25,YIELDS!$T:$AJ,17,FALSE),"")</f>
        <v/>
      </c>
      <c r="FTH23" t="str">
        <f>IFERROR(VLOOKUP(FTH25,YIELDS!$T:$AJ,17,FALSE),"")</f>
        <v/>
      </c>
      <c r="FTI23" t="str">
        <f>IFERROR(VLOOKUP(FTI25,YIELDS!$T:$AJ,17,FALSE),"")</f>
        <v/>
      </c>
      <c r="FTJ23" t="str">
        <f>IFERROR(VLOOKUP(FTJ25,YIELDS!$T:$AJ,17,FALSE),"")</f>
        <v/>
      </c>
      <c r="FTK23" t="str">
        <f>IFERROR(VLOOKUP(FTK25,YIELDS!$T:$AJ,17,FALSE),"")</f>
        <v/>
      </c>
      <c r="FTL23" t="str">
        <f>IFERROR(VLOOKUP(FTL25,YIELDS!$T:$AJ,17,FALSE),"")</f>
        <v/>
      </c>
      <c r="FTM23" t="str">
        <f>IFERROR(VLOOKUP(FTM25,YIELDS!$T:$AJ,17,FALSE),"")</f>
        <v/>
      </c>
      <c r="FTN23" t="str">
        <f>IFERROR(VLOOKUP(FTN25,YIELDS!$T:$AJ,17,FALSE),"")</f>
        <v/>
      </c>
      <c r="FTO23" t="str">
        <f>IFERROR(VLOOKUP(FTO25,YIELDS!$T:$AJ,17,FALSE),"")</f>
        <v/>
      </c>
      <c r="FTP23" t="str">
        <f>IFERROR(VLOOKUP(FTP25,YIELDS!$T:$AJ,17,FALSE),"")</f>
        <v/>
      </c>
      <c r="FTQ23" t="str">
        <f>IFERROR(VLOOKUP(FTQ25,YIELDS!$T:$AJ,17,FALSE),"")</f>
        <v/>
      </c>
      <c r="FTR23" t="str">
        <f>IFERROR(VLOOKUP(FTR25,YIELDS!$T:$AJ,17,FALSE),"")</f>
        <v/>
      </c>
      <c r="FTS23" t="str">
        <f>IFERROR(VLOOKUP(FTS25,YIELDS!$T:$AJ,17,FALSE),"")</f>
        <v/>
      </c>
      <c r="FTT23" t="str">
        <f>IFERROR(VLOOKUP(FTT25,YIELDS!$T:$AJ,17,FALSE),"")</f>
        <v/>
      </c>
      <c r="FTU23" t="str">
        <f>IFERROR(VLOOKUP(FTU25,YIELDS!$T:$AJ,17,FALSE),"")</f>
        <v/>
      </c>
      <c r="FTV23" t="str">
        <f>IFERROR(VLOOKUP(FTV25,YIELDS!$T:$AJ,17,FALSE),"")</f>
        <v/>
      </c>
      <c r="FTW23" t="str">
        <f>IFERROR(VLOOKUP(FTW25,YIELDS!$T:$AJ,17,FALSE),"")</f>
        <v/>
      </c>
      <c r="FTX23" t="str">
        <f>IFERROR(VLOOKUP(FTX25,YIELDS!$T:$AJ,17,FALSE),"")</f>
        <v/>
      </c>
      <c r="FTY23" t="str">
        <f>IFERROR(VLOOKUP(FTY25,YIELDS!$T:$AJ,17,FALSE),"")</f>
        <v/>
      </c>
      <c r="FTZ23" t="str">
        <f>IFERROR(VLOOKUP(FTZ25,YIELDS!$T:$AJ,17,FALSE),"")</f>
        <v/>
      </c>
      <c r="FUA23" t="str">
        <f>IFERROR(VLOOKUP(FUA25,YIELDS!$T:$AJ,17,FALSE),"")</f>
        <v/>
      </c>
      <c r="FUB23" t="str">
        <f>IFERROR(VLOOKUP(FUB25,YIELDS!$T:$AJ,17,FALSE),"")</f>
        <v/>
      </c>
      <c r="FUC23" t="str">
        <f>IFERROR(VLOOKUP(FUC25,YIELDS!$T:$AJ,17,FALSE),"")</f>
        <v/>
      </c>
      <c r="FUD23" t="str">
        <f>IFERROR(VLOOKUP(FUD25,YIELDS!$T:$AJ,17,FALSE),"")</f>
        <v/>
      </c>
      <c r="FUE23" t="str">
        <f>IFERROR(VLOOKUP(FUE25,YIELDS!$T:$AJ,17,FALSE),"")</f>
        <v/>
      </c>
      <c r="FUF23" t="str">
        <f>IFERROR(VLOOKUP(FUF25,YIELDS!$T:$AJ,17,FALSE),"")</f>
        <v/>
      </c>
      <c r="FUG23" t="str">
        <f>IFERROR(VLOOKUP(FUG25,YIELDS!$T:$AJ,17,FALSE),"")</f>
        <v/>
      </c>
      <c r="FUH23" t="str">
        <f>IFERROR(VLOOKUP(FUH25,YIELDS!$T:$AJ,17,FALSE),"")</f>
        <v/>
      </c>
      <c r="FUI23" t="str">
        <f>IFERROR(VLOOKUP(FUI25,YIELDS!$T:$AJ,17,FALSE),"")</f>
        <v/>
      </c>
      <c r="FUJ23" t="str">
        <f>IFERROR(VLOOKUP(FUJ25,YIELDS!$T:$AJ,17,FALSE),"")</f>
        <v/>
      </c>
      <c r="FUK23" t="str">
        <f>IFERROR(VLOOKUP(FUK25,YIELDS!$T:$AJ,17,FALSE),"")</f>
        <v/>
      </c>
      <c r="FUL23" t="str">
        <f>IFERROR(VLOOKUP(FUL25,YIELDS!$T:$AJ,17,FALSE),"")</f>
        <v/>
      </c>
      <c r="FUM23" t="str">
        <f>IFERROR(VLOOKUP(FUM25,YIELDS!$T:$AJ,17,FALSE),"")</f>
        <v/>
      </c>
      <c r="FUN23" t="str">
        <f>IFERROR(VLOOKUP(FUN25,YIELDS!$T:$AJ,17,FALSE),"")</f>
        <v/>
      </c>
      <c r="FUO23" t="str">
        <f>IFERROR(VLOOKUP(FUO25,YIELDS!$T:$AJ,17,FALSE),"")</f>
        <v/>
      </c>
      <c r="FUP23" t="str">
        <f>IFERROR(VLOOKUP(FUP25,YIELDS!$T:$AJ,17,FALSE),"")</f>
        <v/>
      </c>
      <c r="FUQ23" t="str">
        <f>IFERROR(VLOOKUP(FUQ25,YIELDS!$T:$AJ,17,FALSE),"")</f>
        <v/>
      </c>
      <c r="FUR23" t="str">
        <f>IFERROR(VLOOKUP(FUR25,YIELDS!$T:$AJ,17,FALSE),"")</f>
        <v/>
      </c>
      <c r="FUS23" t="str">
        <f>IFERROR(VLOOKUP(FUS25,YIELDS!$T:$AJ,17,FALSE),"")</f>
        <v/>
      </c>
      <c r="FUT23" t="str">
        <f>IFERROR(VLOOKUP(FUT25,YIELDS!$T:$AJ,17,FALSE),"")</f>
        <v/>
      </c>
      <c r="FUU23" t="str">
        <f>IFERROR(VLOOKUP(FUU25,YIELDS!$T:$AJ,17,FALSE),"")</f>
        <v/>
      </c>
      <c r="FUV23" t="str">
        <f>IFERROR(VLOOKUP(FUV25,YIELDS!$T:$AJ,17,FALSE),"")</f>
        <v/>
      </c>
      <c r="FUW23" t="str">
        <f>IFERROR(VLOOKUP(FUW25,YIELDS!$T:$AJ,17,FALSE),"")</f>
        <v/>
      </c>
      <c r="FUX23" t="str">
        <f>IFERROR(VLOOKUP(FUX25,YIELDS!$T:$AJ,17,FALSE),"")</f>
        <v/>
      </c>
      <c r="FUY23" t="str">
        <f>IFERROR(VLOOKUP(FUY25,YIELDS!$T:$AJ,17,FALSE),"")</f>
        <v/>
      </c>
      <c r="FUZ23" t="str">
        <f>IFERROR(VLOOKUP(FUZ25,YIELDS!$T:$AJ,17,FALSE),"")</f>
        <v/>
      </c>
      <c r="FVA23" t="str">
        <f>IFERROR(VLOOKUP(FVA25,YIELDS!$T:$AJ,17,FALSE),"")</f>
        <v/>
      </c>
      <c r="FVB23" t="str">
        <f>IFERROR(VLOOKUP(FVB25,YIELDS!$T:$AJ,17,FALSE),"")</f>
        <v/>
      </c>
      <c r="FVC23" t="str">
        <f>IFERROR(VLOOKUP(FVC25,YIELDS!$T:$AJ,17,FALSE),"")</f>
        <v/>
      </c>
      <c r="FVD23" t="str">
        <f>IFERROR(VLOOKUP(FVD25,YIELDS!$T:$AJ,17,FALSE),"")</f>
        <v/>
      </c>
      <c r="FVE23" t="str">
        <f>IFERROR(VLOOKUP(FVE25,YIELDS!$T:$AJ,17,FALSE),"")</f>
        <v/>
      </c>
      <c r="FVF23" t="str">
        <f>IFERROR(VLOOKUP(FVF25,YIELDS!$T:$AJ,17,FALSE),"")</f>
        <v/>
      </c>
      <c r="FVG23" t="str">
        <f>IFERROR(VLOOKUP(FVG25,YIELDS!$T:$AJ,17,FALSE),"")</f>
        <v/>
      </c>
      <c r="FVH23" t="str">
        <f>IFERROR(VLOOKUP(FVH25,YIELDS!$T:$AJ,17,FALSE),"")</f>
        <v/>
      </c>
      <c r="FVI23" t="str">
        <f>IFERROR(VLOOKUP(FVI25,YIELDS!$T:$AJ,17,FALSE),"")</f>
        <v/>
      </c>
      <c r="FVJ23" t="str">
        <f>IFERROR(VLOOKUP(FVJ25,YIELDS!$T:$AJ,17,FALSE),"")</f>
        <v/>
      </c>
      <c r="FVK23" t="str">
        <f>IFERROR(VLOOKUP(FVK25,YIELDS!$T:$AJ,17,FALSE),"")</f>
        <v/>
      </c>
      <c r="FVL23" t="str">
        <f>IFERROR(VLOOKUP(FVL25,YIELDS!$T:$AJ,17,FALSE),"")</f>
        <v/>
      </c>
      <c r="FVM23" t="str">
        <f>IFERROR(VLOOKUP(FVM25,YIELDS!$T:$AJ,17,FALSE),"")</f>
        <v/>
      </c>
      <c r="FVN23" t="str">
        <f>IFERROR(VLOOKUP(FVN25,YIELDS!$T:$AJ,17,FALSE),"")</f>
        <v/>
      </c>
      <c r="FVO23" t="str">
        <f>IFERROR(VLOOKUP(FVO25,YIELDS!$T:$AJ,17,FALSE),"")</f>
        <v/>
      </c>
      <c r="FVP23" t="str">
        <f>IFERROR(VLOOKUP(FVP25,YIELDS!$T:$AJ,17,FALSE),"")</f>
        <v/>
      </c>
      <c r="FVQ23" t="str">
        <f>IFERROR(VLOOKUP(FVQ25,YIELDS!$T:$AJ,17,FALSE),"")</f>
        <v/>
      </c>
      <c r="FVR23" t="str">
        <f>IFERROR(VLOOKUP(FVR25,YIELDS!$T:$AJ,17,FALSE),"")</f>
        <v/>
      </c>
      <c r="FVS23" t="str">
        <f>IFERROR(VLOOKUP(FVS25,YIELDS!$T:$AJ,17,FALSE),"")</f>
        <v/>
      </c>
      <c r="FVT23" t="str">
        <f>IFERROR(VLOOKUP(FVT25,YIELDS!$T:$AJ,17,FALSE),"")</f>
        <v/>
      </c>
      <c r="FVU23" t="str">
        <f>IFERROR(VLOOKUP(FVU25,YIELDS!$T:$AJ,17,FALSE),"")</f>
        <v/>
      </c>
      <c r="FVV23" t="str">
        <f>IFERROR(VLOOKUP(FVV25,YIELDS!$T:$AJ,17,FALSE),"")</f>
        <v/>
      </c>
      <c r="FVW23" t="str">
        <f>IFERROR(VLOOKUP(FVW25,YIELDS!$T:$AJ,17,FALSE),"")</f>
        <v/>
      </c>
      <c r="FVX23" t="str">
        <f>IFERROR(VLOOKUP(FVX25,YIELDS!$T:$AJ,17,FALSE),"")</f>
        <v/>
      </c>
      <c r="FVY23" t="str">
        <f>IFERROR(VLOOKUP(FVY25,YIELDS!$T:$AJ,17,FALSE),"")</f>
        <v/>
      </c>
      <c r="FVZ23" t="str">
        <f>IFERROR(VLOOKUP(FVZ25,YIELDS!$T:$AJ,17,FALSE),"")</f>
        <v/>
      </c>
      <c r="FWA23" t="str">
        <f>IFERROR(VLOOKUP(FWA25,YIELDS!$T:$AJ,17,FALSE),"")</f>
        <v/>
      </c>
      <c r="FWB23" t="str">
        <f>IFERROR(VLOOKUP(FWB25,YIELDS!$T:$AJ,17,FALSE),"")</f>
        <v/>
      </c>
      <c r="FWC23" t="str">
        <f>IFERROR(VLOOKUP(FWC25,YIELDS!$T:$AJ,17,FALSE),"")</f>
        <v/>
      </c>
      <c r="FWD23" t="str">
        <f>IFERROR(VLOOKUP(FWD25,YIELDS!$T:$AJ,17,FALSE),"")</f>
        <v/>
      </c>
      <c r="FWE23" t="str">
        <f>IFERROR(VLOOKUP(FWE25,YIELDS!$T:$AJ,17,FALSE),"")</f>
        <v/>
      </c>
      <c r="FWF23" t="str">
        <f>IFERROR(VLOOKUP(FWF25,YIELDS!$T:$AJ,17,FALSE),"")</f>
        <v/>
      </c>
      <c r="FWG23" t="str">
        <f>IFERROR(VLOOKUP(FWG25,YIELDS!$T:$AJ,17,FALSE),"")</f>
        <v/>
      </c>
      <c r="FWH23" t="str">
        <f>IFERROR(VLOOKUP(FWH25,YIELDS!$T:$AJ,17,FALSE),"")</f>
        <v/>
      </c>
      <c r="FWI23" t="str">
        <f>IFERROR(VLOOKUP(FWI25,YIELDS!$T:$AJ,17,FALSE),"")</f>
        <v/>
      </c>
      <c r="FWJ23" t="str">
        <f>IFERROR(VLOOKUP(FWJ25,YIELDS!$T:$AJ,17,FALSE),"")</f>
        <v/>
      </c>
      <c r="FWK23" t="str">
        <f>IFERROR(VLOOKUP(FWK25,YIELDS!$T:$AJ,17,FALSE),"")</f>
        <v/>
      </c>
      <c r="FWL23" t="str">
        <f>IFERROR(VLOOKUP(FWL25,YIELDS!$T:$AJ,17,FALSE),"")</f>
        <v/>
      </c>
      <c r="FWM23" t="str">
        <f>IFERROR(VLOOKUP(FWM25,YIELDS!$T:$AJ,17,FALSE),"")</f>
        <v/>
      </c>
      <c r="FWN23" t="str">
        <f>IFERROR(VLOOKUP(FWN25,YIELDS!$T:$AJ,17,FALSE),"")</f>
        <v/>
      </c>
      <c r="FWO23" t="str">
        <f>IFERROR(VLOOKUP(FWO25,YIELDS!$T:$AJ,17,FALSE),"")</f>
        <v/>
      </c>
      <c r="FWP23" t="str">
        <f>IFERROR(VLOOKUP(FWP25,YIELDS!$T:$AJ,17,FALSE),"")</f>
        <v/>
      </c>
      <c r="FWQ23" t="str">
        <f>IFERROR(VLOOKUP(FWQ25,YIELDS!$T:$AJ,17,FALSE),"")</f>
        <v/>
      </c>
      <c r="FWR23" t="str">
        <f>IFERROR(VLOOKUP(FWR25,YIELDS!$T:$AJ,17,FALSE),"")</f>
        <v/>
      </c>
      <c r="FWS23" t="str">
        <f>IFERROR(VLOOKUP(FWS25,YIELDS!$T:$AJ,17,FALSE),"")</f>
        <v/>
      </c>
      <c r="FWT23" t="str">
        <f>IFERROR(VLOOKUP(FWT25,YIELDS!$T:$AJ,17,FALSE),"")</f>
        <v/>
      </c>
      <c r="FWU23" t="str">
        <f>IFERROR(VLOOKUP(FWU25,YIELDS!$T:$AJ,17,FALSE),"")</f>
        <v/>
      </c>
      <c r="FWV23" t="str">
        <f>IFERROR(VLOOKUP(FWV25,YIELDS!$T:$AJ,17,FALSE),"")</f>
        <v/>
      </c>
      <c r="FWW23" t="str">
        <f>IFERROR(VLOOKUP(FWW25,YIELDS!$T:$AJ,17,FALSE),"")</f>
        <v/>
      </c>
      <c r="FWX23" t="str">
        <f>IFERROR(VLOOKUP(FWX25,YIELDS!$T:$AJ,17,FALSE),"")</f>
        <v/>
      </c>
      <c r="FWY23" t="str">
        <f>IFERROR(VLOOKUP(FWY25,YIELDS!$T:$AJ,17,FALSE),"")</f>
        <v/>
      </c>
      <c r="FWZ23" t="str">
        <f>IFERROR(VLOOKUP(FWZ25,YIELDS!$T:$AJ,17,FALSE),"")</f>
        <v/>
      </c>
      <c r="FXA23" t="str">
        <f>IFERROR(VLOOKUP(FXA25,YIELDS!$T:$AJ,17,FALSE),"")</f>
        <v/>
      </c>
      <c r="FXB23" t="str">
        <f>IFERROR(VLOOKUP(FXB25,YIELDS!$T:$AJ,17,FALSE),"")</f>
        <v/>
      </c>
      <c r="FXC23" t="str">
        <f>IFERROR(VLOOKUP(FXC25,YIELDS!$T:$AJ,17,FALSE),"")</f>
        <v/>
      </c>
      <c r="FXD23" t="str">
        <f>IFERROR(VLOOKUP(FXD25,YIELDS!$T:$AJ,17,FALSE),"")</f>
        <v/>
      </c>
      <c r="FXE23" t="str">
        <f>IFERROR(VLOOKUP(FXE25,YIELDS!$T:$AJ,17,FALSE),"")</f>
        <v/>
      </c>
      <c r="FXF23" t="str">
        <f>IFERROR(VLOOKUP(FXF25,YIELDS!$T:$AJ,17,FALSE),"")</f>
        <v/>
      </c>
      <c r="FXG23" t="str">
        <f>IFERROR(VLOOKUP(FXG25,YIELDS!$T:$AJ,17,FALSE),"")</f>
        <v/>
      </c>
      <c r="FXH23" t="str">
        <f>IFERROR(VLOOKUP(FXH25,YIELDS!$T:$AJ,17,FALSE),"")</f>
        <v/>
      </c>
      <c r="FXI23" t="str">
        <f>IFERROR(VLOOKUP(FXI25,YIELDS!$T:$AJ,17,FALSE),"")</f>
        <v/>
      </c>
      <c r="FXJ23" t="str">
        <f>IFERROR(VLOOKUP(FXJ25,YIELDS!$T:$AJ,17,FALSE),"")</f>
        <v/>
      </c>
      <c r="FXK23" t="str">
        <f>IFERROR(VLOOKUP(FXK25,YIELDS!$T:$AJ,17,FALSE),"")</f>
        <v/>
      </c>
      <c r="FXL23" t="str">
        <f>IFERROR(VLOOKUP(FXL25,YIELDS!$T:$AJ,17,FALSE),"")</f>
        <v/>
      </c>
      <c r="FXM23" t="str">
        <f>IFERROR(VLOOKUP(FXM25,YIELDS!$T:$AJ,17,FALSE),"")</f>
        <v/>
      </c>
      <c r="FXN23" t="str">
        <f>IFERROR(VLOOKUP(FXN25,YIELDS!$T:$AJ,17,FALSE),"")</f>
        <v/>
      </c>
      <c r="FXO23" t="str">
        <f>IFERROR(VLOOKUP(FXO25,YIELDS!$T:$AJ,17,FALSE),"")</f>
        <v/>
      </c>
      <c r="FXP23" t="str">
        <f>IFERROR(VLOOKUP(FXP25,YIELDS!$T:$AJ,17,FALSE),"")</f>
        <v/>
      </c>
      <c r="FXQ23" t="str">
        <f>IFERROR(VLOOKUP(FXQ25,YIELDS!$T:$AJ,17,FALSE),"")</f>
        <v/>
      </c>
      <c r="FXR23" t="str">
        <f>IFERROR(VLOOKUP(FXR25,YIELDS!$T:$AJ,17,FALSE),"")</f>
        <v/>
      </c>
      <c r="FXS23" t="str">
        <f>IFERROR(VLOOKUP(FXS25,YIELDS!$T:$AJ,17,FALSE),"")</f>
        <v/>
      </c>
      <c r="FXT23" t="str">
        <f>IFERROR(VLOOKUP(FXT25,YIELDS!$T:$AJ,17,FALSE),"")</f>
        <v/>
      </c>
      <c r="FXU23" t="str">
        <f>IFERROR(VLOOKUP(FXU25,YIELDS!$T:$AJ,17,FALSE),"")</f>
        <v/>
      </c>
      <c r="FXV23" t="str">
        <f>IFERROR(VLOOKUP(FXV25,YIELDS!$T:$AJ,17,FALSE),"")</f>
        <v/>
      </c>
      <c r="FXW23" t="str">
        <f>IFERROR(VLOOKUP(FXW25,YIELDS!$T:$AJ,17,FALSE),"")</f>
        <v/>
      </c>
      <c r="FXX23" t="str">
        <f>IFERROR(VLOOKUP(FXX25,YIELDS!$T:$AJ,17,FALSE),"")</f>
        <v/>
      </c>
      <c r="FXY23" t="str">
        <f>IFERROR(VLOOKUP(FXY25,YIELDS!$T:$AJ,17,FALSE),"")</f>
        <v/>
      </c>
      <c r="FXZ23" t="str">
        <f>IFERROR(VLOOKUP(FXZ25,YIELDS!$T:$AJ,17,FALSE),"")</f>
        <v/>
      </c>
      <c r="FYA23" t="str">
        <f>IFERROR(VLOOKUP(FYA25,YIELDS!$T:$AJ,17,FALSE),"")</f>
        <v/>
      </c>
      <c r="FYB23" t="str">
        <f>IFERROR(VLOOKUP(FYB25,YIELDS!$T:$AJ,17,FALSE),"")</f>
        <v/>
      </c>
      <c r="FYC23" t="str">
        <f>IFERROR(VLOOKUP(FYC25,YIELDS!$T:$AJ,17,FALSE),"")</f>
        <v/>
      </c>
      <c r="FYD23" t="str">
        <f>IFERROR(VLOOKUP(FYD25,YIELDS!$T:$AJ,17,FALSE),"")</f>
        <v/>
      </c>
      <c r="FYE23" t="str">
        <f>IFERROR(VLOOKUP(FYE25,YIELDS!$T:$AJ,17,FALSE),"")</f>
        <v/>
      </c>
      <c r="FYF23" t="str">
        <f>IFERROR(VLOOKUP(FYF25,YIELDS!$T:$AJ,17,FALSE),"")</f>
        <v/>
      </c>
      <c r="FYG23" t="str">
        <f>IFERROR(VLOOKUP(FYG25,YIELDS!$T:$AJ,17,FALSE),"")</f>
        <v/>
      </c>
      <c r="FYH23" t="str">
        <f>IFERROR(VLOOKUP(FYH25,YIELDS!$T:$AJ,17,FALSE),"")</f>
        <v/>
      </c>
      <c r="FYI23" t="str">
        <f>IFERROR(VLOOKUP(FYI25,YIELDS!$T:$AJ,17,FALSE),"")</f>
        <v/>
      </c>
      <c r="FYJ23" t="str">
        <f>IFERROR(VLOOKUP(FYJ25,YIELDS!$T:$AJ,17,FALSE),"")</f>
        <v/>
      </c>
      <c r="FYK23" t="str">
        <f>IFERROR(VLOOKUP(FYK25,YIELDS!$T:$AJ,17,FALSE),"")</f>
        <v/>
      </c>
      <c r="FYL23" t="str">
        <f>IFERROR(VLOOKUP(FYL25,YIELDS!$T:$AJ,17,FALSE),"")</f>
        <v/>
      </c>
      <c r="FYM23" t="str">
        <f>IFERROR(VLOOKUP(FYM25,YIELDS!$T:$AJ,17,FALSE),"")</f>
        <v/>
      </c>
      <c r="FYN23" t="str">
        <f>IFERROR(VLOOKUP(FYN25,YIELDS!$T:$AJ,17,FALSE),"")</f>
        <v/>
      </c>
      <c r="FYO23" t="str">
        <f>IFERROR(VLOOKUP(FYO25,YIELDS!$T:$AJ,17,FALSE),"")</f>
        <v/>
      </c>
      <c r="FYP23" t="str">
        <f>IFERROR(VLOOKUP(FYP25,YIELDS!$T:$AJ,17,FALSE),"")</f>
        <v/>
      </c>
      <c r="FYQ23" t="str">
        <f>IFERROR(VLOOKUP(FYQ25,YIELDS!$T:$AJ,17,FALSE),"")</f>
        <v/>
      </c>
      <c r="FYR23" t="str">
        <f>IFERROR(VLOOKUP(FYR25,YIELDS!$T:$AJ,17,FALSE),"")</f>
        <v/>
      </c>
      <c r="FYS23" t="str">
        <f>IFERROR(VLOOKUP(FYS25,YIELDS!$T:$AJ,17,FALSE),"")</f>
        <v/>
      </c>
      <c r="FYT23" t="str">
        <f>IFERROR(VLOOKUP(FYT25,YIELDS!$T:$AJ,17,FALSE),"")</f>
        <v/>
      </c>
      <c r="FYU23" t="str">
        <f>IFERROR(VLOOKUP(FYU25,YIELDS!$T:$AJ,17,FALSE),"")</f>
        <v/>
      </c>
      <c r="FYV23" t="str">
        <f>IFERROR(VLOOKUP(FYV25,YIELDS!$T:$AJ,17,FALSE),"")</f>
        <v/>
      </c>
      <c r="FYW23" t="str">
        <f>IFERROR(VLOOKUP(FYW25,YIELDS!$T:$AJ,17,FALSE),"")</f>
        <v/>
      </c>
      <c r="FYX23" t="str">
        <f>IFERROR(VLOOKUP(FYX25,YIELDS!$T:$AJ,17,FALSE),"")</f>
        <v/>
      </c>
      <c r="FYY23" t="str">
        <f>IFERROR(VLOOKUP(FYY25,YIELDS!$T:$AJ,17,FALSE),"")</f>
        <v/>
      </c>
      <c r="FYZ23" t="str">
        <f>IFERROR(VLOOKUP(FYZ25,YIELDS!$T:$AJ,17,FALSE),"")</f>
        <v/>
      </c>
      <c r="FZA23" t="str">
        <f>IFERROR(VLOOKUP(FZA25,YIELDS!$T:$AJ,17,FALSE),"")</f>
        <v/>
      </c>
      <c r="FZB23" t="str">
        <f>IFERROR(VLOOKUP(FZB25,YIELDS!$T:$AJ,17,FALSE),"")</f>
        <v/>
      </c>
      <c r="FZC23" t="str">
        <f>IFERROR(VLOOKUP(FZC25,YIELDS!$T:$AJ,17,FALSE),"")</f>
        <v/>
      </c>
      <c r="FZD23" t="str">
        <f>IFERROR(VLOOKUP(FZD25,YIELDS!$T:$AJ,17,FALSE),"")</f>
        <v/>
      </c>
      <c r="FZE23" t="str">
        <f>IFERROR(VLOOKUP(FZE25,YIELDS!$T:$AJ,17,FALSE),"")</f>
        <v/>
      </c>
      <c r="FZF23" t="str">
        <f>IFERROR(VLOOKUP(FZF25,YIELDS!$T:$AJ,17,FALSE),"")</f>
        <v/>
      </c>
      <c r="FZG23" t="str">
        <f>IFERROR(VLOOKUP(FZG25,YIELDS!$T:$AJ,17,FALSE),"")</f>
        <v/>
      </c>
      <c r="FZH23" t="str">
        <f>IFERROR(VLOOKUP(FZH25,YIELDS!$T:$AJ,17,FALSE),"")</f>
        <v/>
      </c>
      <c r="FZI23" t="str">
        <f>IFERROR(VLOOKUP(FZI25,YIELDS!$T:$AJ,17,FALSE),"")</f>
        <v/>
      </c>
      <c r="FZJ23" t="str">
        <f>IFERROR(VLOOKUP(FZJ25,YIELDS!$T:$AJ,17,FALSE),"")</f>
        <v/>
      </c>
      <c r="FZK23" t="str">
        <f>IFERROR(VLOOKUP(FZK25,YIELDS!$T:$AJ,17,FALSE),"")</f>
        <v/>
      </c>
      <c r="FZL23" t="str">
        <f>IFERROR(VLOOKUP(FZL25,YIELDS!$T:$AJ,17,FALSE),"")</f>
        <v/>
      </c>
      <c r="FZM23" t="str">
        <f>IFERROR(VLOOKUP(FZM25,YIELDS!$T:$AJ,17,FALSE),"")</f>
        <v/>
      </c>
      <c r="FZN23" t="str">
        <f>IFERROR(VLOOKUP(FZN25,YIELDS!$T:$AJ,17,FALSE),"")</f>
        <v/>
      </c>
      <c r="FZO23" t="str">
        <f>IFERROR(VLOOKUP(FZO25,YIELDS!$T:$AJ,17,FALSE),"")</f>
        <v/>
      </c>
      <c r="FZP23" t="str">
        <f>IFERROR(VLOOKUP(FZP25,YIELDS!$T:$AJ,17,FALSE),"")</f>
        <v/>
      </c>
      <c r="FZQ23" t="str">
        <f>IFERROR(VLOOKUP(FZQ25,YIELDS!$T:$AJ,17,FALSE),"")</f>
        <v/>
      </c>
      <c r="FZR23" t="str">
        <f>IFERROR(VLOOKUP(FZR25,YIELDS!$T:$AJ,17,FALSE),"")</f>
        <v/>
      </c>
      <c r="FZS23" t="str">
        <f>IFERROR(VLOOKUP(FZS25,YIELDS!$T:$AJ,17,FALSE),"")</f>
        <v/>
      </c>
      <c r="FZT23" t="str">
        <f>IFERROR(VLOOKUP(FZT25,YIELDS!$T:$AJ,17,FALSE),"")</f>
        <v/>
      </c>
      <c r="FZU23" t="str">
        <f>IFERROR(VLOOKUP(FZU25,YIELDS!$T:$AJ,17,FALSE),"")</f>
        <v/>
      </c>
      <c r="FZV23" t="str">
        <f>IFERROR(VLOOKUP(FZV25,YIELDS!$T:$AJ,17,FALSE),"")</f>
        <v/>
      </c>
      <c r="FZW23" t="str">
        <f>IFERROR(VLOOKUP(FZW25,YIELDS!$T:$AJ,17,FALSE),"")</f>
        <v/>
      </c>
      <c r="FZX23" t="str">
        <f>IFERROR(VLOOKUP(FZX25,YIELDS!$T:$AJ,17,FALSE),"")</f>
        <v/>
      </c>
      <c r="FZY23" t="str">
        <f>IFERROR(VLOOKUP(FZY25,YIELDS!$T:$AJ,17,FALSE),"")</f>
        <v/>
      </c>
      <c r="FZZ23" t="str">
        <f>IFERROR(VLOOKUP(FZZ25,YIELDS!$T:$AJ,17,FALSE),"")</f>
        <v/>
      </c>
      <c r="GAA23" t="str">
        <f>IFERROR(VLOOKUP(GAA25,YIELDS!$T:$AJ,17,FALSE),"")</f>
        <v/>
      </c>
      <c r="GAB23" t="str">
        <f>IFERROR(VLOOKUP(GAB25,YIELDS!$T:$AJ,17,FALSE),"")</f>
        <v/>
      </c>
      <c r="GAC23" t="str">
        <f>IFERROR(VLOOKUP(GAC25,YIELDS!$T:$AJ,17,FALSE),"")</f>
        <v/>
      </c>
      <c r="GAD23" t="str">
        <f>IFERROR(VLOOKUP(GAD25,YIELDS!$T:$AJ,17,FALSE),"")</f>
        <v/>
      </c>
      <c r="GAE23" t="str">
        <f>IFERROR(VLOOKUP(GAE25,YIELDS!$T:$AJ,17,FALSE),"")</f>
        <v/>
      </c>
      <c r="GAF23" t="str">
        <f>IFERROR(VLOOKUP(GAF25,YIELDS!$T:$AJ,17,FALSE),"")</f>
        <v/>
      </c>
      <c r="GAG23" t="str">
        <f>IFERROR(VLOOKUP(GAG25,YIELDS!$T:$AJ,17,FALSE),"")</f>
        <v/>
      </c>
      <c r="GAH23" t="str">
        <f>IFERROR(VLOOKUP(GAH25,YIELDS!$T:$AJ,17,FALSE),"")</f>
        <v/>
      </c>
      <c r="GAI23" t="str">
        <f>IFERROR(VLOOKUP(GAI25,YIELDS!$T:$AJ,17,FALSE),"")</f>
        <v/>
      </c>
      <c r="GAJ23" t="str">
        <f>IFERROR(VLOOKUP(GAJ25,YIELDS!$T:$AJ,17,FALSE),"")</f>
        <v/>
      </c>
      <c r="GAK23" t="str">
        <f>IFERROR(VLOOKUP(GAK25,YIELDS!$T:$AJ,17,FALSE),"")</f>
        <v/>
      </c>
      <c r="GAL23" t="str">
        <f>IFERROR(VLOOKUP(GAL25,YIELDS!$T:$AJ,17,FALSE),"")</f>
        <v/>
      </c>
      <c r="GAM23" t="str">
        <f>IFERROR(VLOOKUP(GAM25,YIELDS!$T:$AJ,17,FALSE),"")</f>
        <v/>
      </c>
      <c r="GAN23" t="str">
        <f>IFERROR(VLOOKUP(GAN25,YIELDS!$T:$AJ,17,FALSE),"")</f>
        <v/>
      </c>
      <c r="GAO23" t="str">
        <f>IFERROR(VLOOKUP(GAO25,YIELDS!$T:$AJ,17,FALSE),"")</f>
        <v/>
      </c>
      <c r="GAP23" t="str">
        <f>IFERROR(VLOOKUP(GAP25,YIELDS!$T:$AJ,17,FALSE),"")</f>
        <v/>
      </c>
      <c r="GAQ23" t="str">
        <f>IFERROR(VLOOKUP(GAQ25,YIELDS!$T:$AJ,17,FALSE),"")</f>
        <v/>
      </c>
      <c r="GAR23" t="str">
        <f>IFERROR(VLOOKUP(GAR25,YIELDS!$T:$AJ,17,FALSE),"")</f>
        <v/>
      </c>
      <c r="GAS23" t="str">
        <f>IFERROR(VLOOKUP(GAS25,YIELDS!$T:$AJ,17,FALSE),"")</f>
        <v/>
      </c>
      <c r="GAT23" t="str">
        <f>IFERROR(VLOOKUP(GAT25,YIELDS!$T:$AJ,17,FALSE),"")</f>
        <v/>
      </c>
      <c r="GAU23" t="str">
        <f>IFERROR(VLOOKUP(GAU25,YIELDS!$T:$AJ,17,FALSE),"")</f>
        <v/>
      </c>
      <c r="GAV23" t="str">
        <f>IFERROR(VLOOKUP(GAV25,YIELDS!$T:$AJ,17,FALSE),"")</f>
        <v/>
      </c>
      <c r="GAW23" t="str">
        <f>IFERROR(VLOOKUP(GAW25,YIELDS!$T:$AJ,17,FALSE),"")</f>
        <v/>
      </c>
      <c r="GAX23" t="str">
        <f>IFERROR(VLOOKUP(GAX25,YIELDS!$T:$AJ,17,FALSE),"")</f>
        <v/>
      </c>
      <c r="GAY23" t="str">
        <f>IFERROR(VLOOKUP(GAY25,YIELDS!$T:$AJ,17,FALSE),"")</f>
        <v/>
      </c>
      <c r="GAZ23" t="str">
        <f>IFERROR(VLOOKUP(GAZ25,YIELDS!$T:$AJ,17,FALSE),"")</f>
        <v/>
      </c>
      <c r="GBA23" t="str">
        <f>IFERROR(VLOOKUP(GBA25,YIELDS!$T:$AJ,17,FALSE),"")</f>
        <v/>
      </c>
      <c r="GBB23" t="str">
        <f>IFERROR(VLOOKUP(GBB25,YIELDS!$T:$AJ,17,FALSE),"")</f>
        <v/>
      </c>
      <c r="GBC23" t="str">
        <f>IFERROR(VLOOKUP(GBC25,YIELDS!$T:$AJ,17,FALSE),"")</f>
        <v/>
      </c>
      <c r="GBD23" t="str">
        <f>IFERROR(VLOOKUP(GBD25,YIELDS!$T:$AJ,17,FALSE),"")</f>
        <v/>
      </c>
      <c r="GBE23" t="str">
        <f>IFERROR(VLOOKUP(GBE25,YIELDS!$T:$AJ,17,FALSE),"")</f>
        <v/>
      </c>
      <c r="GBF23" t="str">
        <f>IFERROR(VLOOKUP(GBF25,YIELDS!$T:$AJ,17,FALSE),"")</f>
        <v/>
      </c>
      <c r="GBG23" t="str">
        <f>IFERROR(VLOOKUP(GBG25,YIELDS!$T:$AJ,17,FALSE),"")</f>
        <v/>
      </c>
      <c r="GBH23" t="str">
        <f>IFERROR(VLOOKUP(GBH25,YIELDS!$T:$AJ,17,FALSE),"")</f>
        <v/>
      </c>
      <c r="GBI23" t="str">
        <f>IFERROR(VLOOKUP(GBI25,YIELDS!$T:$AJ,17,FALSE),"")</f>
        <v/>
      </c>
      <c r="GBJ23" t="str">
        <f>IFERROR(VLOOKUP(GBJ25,YIELDS!$T:$AJ,17,FALSE),"")</f>
        <v/>
      </c>
      <c r="GBK23" t="str">
        <f>IFERROR(VLOOKUP(GBK25,YIELDS!$T:$AJ,17,FALSE),"")</f>
        <v/>
      </c>
      <c r="GBL23" t="str">
        <f>IFERROR(VLOOKUP(GBL25,YIELDS!$T:$AJ,17,FALSE),"")</f>
        <v/>
      </c>
      <c r="GBM23" t="str">
        <f>IFERROR(VLOOKUP(GBM25,YIELDS!$T:$AJ,17,FALSE),"")</f>
        <v/>
      </c>
      <c r="GBN23" t="str">
        <f>IFERROR(VLOOKUP(GBN25,YIELDS!$T:$AJ,17,FALSE),"")</f>
        <v/>
      </c>
      <c r="GBO23" t="str">
        <f>IFERROR(VLOOKUP(GBO25,YIELDS!$T:$AJ,17,FALSE),"")</f>
        <v/>
      </c>
      <c r="GBP23" t="str">
        <f>IFERROR(VLOOKUP(GBP25,YIELDS!$T:$AJ,17,FALSE),"")</f>
        <v/>
      </c>
      <c r="GBQ23" t="str">
        <f>IFERROR(VLOOKUP(GBQ25,YIELDS!$T:$AJ,17,FALSE),"")</f>
        <v/>
      </c>
      <c r="GBR23" t="str">
        <f>IFERROR(VLOOKUP(GBR25,YIELDS!$T:$AJ,17,FALSE),"")</f>
        <v/>
      </c>
      <c r="GBS23" t="str">
        <f>IFERROR(VLOOKUP(GBS25,YIELDS!$T:$AJ,17,FALSE),"")</f>
        <v/>
      </c>
      <c r="GBT23" t="str">
        <f>IFERROR(VLOOKUP(GBT25,YIELDS!$T:$AJ,17,FALSE),"")</f>
        <v/>
      </c>
      <c r="GBU23" t="str">
        <f>IFERROR(VLOOKUP(GBU25,YIELDS!$T:$AJ,17,FALSE),"")</f>
        <v/>
      </c>
      <c r="GBV23" t="str">
        <f>IFERROR(VLOOKUP(GBV25,YIELDS!$T:$AJ,17,FALSE),"")</f>
        <v/>
      </c>
      <c r="GBW23" t="str">
        <f>IFERROR(VLOOKUP(GBW25,YIELDS!$T:$AJ,17,FALSE),"")</f>
        <v/>
      </c>
      <c r="GBX23" t="str">
        <f>IFERROR(VLOOKUP(GBX25,YIELDS!$T:$AJ,17,FALSE),"")</f>
        <v/>
      </c>
      <c r="GBY23" t="str">
        <f>IFERROR(VLOOKUP(GBY25,YIELDS!$T:$AJ,17,FALSE),"")</f>
        <v/>
      </c>
      <c r="GBZ23" t="str">
        <f>IFERROR(VLOOKUP(GBZ25,YIELDS!$T:$AJ,17,FALSE),"")</f>
        <v/>
      </c>
      <c r="GCA23" t="str">
        <f>IFERROR(VLOOKUP(GCA25,YIELDS!$T:$AJ,17,FALSE),"")</f>
        <v/>
      </c>
      <c r="GCB23" t="str">
        <f>IFERROR(VLOOKUP(GCB25,YIELDS!$T:$AJ,17,FALSE),"")</f>
        <v/>
      </c>
      <c r="GCC23" t="str">
        <f>IFERROR(VLOOKUP(GCC25,YIELDS!$T:$AJ,17,FALSE),"")</f>
        <v/>
      </c>
      <c r="GCD23" t="str">
        <f>IFERROR(VLOOKUP(GCD25,YIELDS!$T:$AJ,17,FALSE),"")</f>
        <v/>
      </c>
      <c r="GCE23" t="str">
        <f>IFERROR(VLOOKUP(GCE25,YIELDS!$T:$AJ,17,FALSE),"")</f>
        <v/>
      </c>
      <c r="GCF23" t="str">
        <f>IFERROR(VLOOKUP(GCF25,YIELDS!$T:$AJ,17,FALSE),"")</f>
        <v/>
      </c>
      <c r="GCG23" t="str">
        <f>IFERROR(VLOOKUP(GCG25,YIELDS!$T:$AJ,17,FALSE),"")</f>
        <v/>
      </c>
      <c r="GCH23" t="str">
        <f>IFERROR(VLOOKUP(GCH25,YIELDS!$T:$AJ,17,FALSE),"")</f>
        <v/>
      </c>
      <c r="GCI23" t="str">
        <f>IFERROR(VLOOKUP(GCI25,YIELDS!$T:$AJ,17,FALSE),"")</f>
        <v/>
      </c>
      <c r="GCJ23" t="str">
        <f>IFERROR(VLOOKUP(GCJ25,YIELDS!$T:$AJ,17,FALSE),"")</f>
        <v/>
      </c>
      <c r="GCK23" t="str">
        <f>IFERROR(VLOOKUP(GCK25,YIELDS!$T:$AJ,17,FALSE),"")</f>
        <v/>
      </c>
      <c r="GCL23" t="str">
        <f>IFERROR(VLOOKUP(GCL25,YIELDS!$T:$AJ,17,FALSE),"")</f>
        <v/>
      </c>
      <c r="GCM23" t="str">
        <f>IFERROR(VLOOKUP(GCM25,YIELDS!$T:$AJ,17,FALSE),"")</f>
        <v/>
      </c>
      <c r="GCN23" t="str">
        <f>IFERROR(VLOOKUP(GCN25,YIELDS!$T:$AJ,17,FALSE),"")</f>
        <v/>
      </c>
      <c r="GCO23" t="str">
        <f>IFERROR(VLOOKUP(GCO25,YIELDS!$T:$AJ,17,FALSE),"")</f>
        <v/>
      </c>
      <c r="GCP23" t="str">
        <f>IFERROR(VLOOKUP(GCP25,YIELDS!$T:$AJ,17,FALSE),"")</f>
        <v/>
      </c>
      <c r="GCQ23" t="str">
        <f>IFERROR(VLOOKUP(GCQ25,YIELDS!$T:$AJ,17,FALSE),"")</f>
        <v/>
      </c>
      <c r="GCR23" t="str">
        <f>IFERROR(VLOOKUP(GCR25,YIELDS!$T:$AJ,17,FALSE),"")</f>
        <v/>
      </c>
      <c r="GCS23" t="str">
        <f>IFERROR(VLOOKUP(GCS25,YIELDS!$T:$AJ,17,FALSE),"")</f>
        <v/>
      </c>
      <c r="GCT23" t="str">
        <f>IFERROR(VLOOKUP(GCT25,YIELDS!$T:$AJ,17,FALSE),"")</f>
        <v/>
      </c>
      <c r="GCU23" t="str">
        <f>IFERROR(VLOOKUP(GCU25,YIELDS!$T:$AJ,17,FALSE),"")</f>
        <v/>
      </c>
      <c r="GCV23" t="str">
        <f>IFERROR(VLOOKUP(GCV25,YIELDS!$T:$AJ,17,FALSE),"")</f>
        <v/>
      </c>
      <c r="GCW23" t="str">
        <f>IFERROR(VLOOKUP(GCW25,YIELDS!$T:$AJ,17,FALSE),"")</f>
        <v/>
      </c>
      <c r="GCX23" t="str">
        <f>IFERROR(VLOOKUP(GCX25,YIELDS!$T:$AJ,17,FALSE),"")</f>
        <v/>
      </c>
      <c r="GCY23" t="str">
        <f>IFERROR(VLOOKUP(GCY25,YIELDS!$T:$AJ,17,FALSE),"")</f>
        <v/>
      </c>
      <c r="GCZ23" t="str">
        <f>IFERROR(VLOOKUP(GCZ25,YIELDS!$T:$AJ,17,FALSE),"")</f>
        <v/>
      </c>
      <c r="GDA23" t="str">
        <f>IFERROR(VLOOKUP(GDA25,YIELDS!$T:$AJ,17,FALSE),"")</f>
        <v/>
      </c>
      <c r="GDB23" t="str">
        <f>IFERROR(VLOOKUP(GDB25,YIELDS!$T:$AJ,17,FALSE),"")</f>
        <v/>
      </c>
      <c r="GDC23" t="str">
        <f>IFERROR(VLOOKUP(GDC25,YIELDS!$T:$AJ,17,FALSE),"")</f>
        <v/>
      </c>
      <c r="GDD23" t="str">
        <f>IFERROR(VLOOKUP(GDD25,YIELDS!$T:$AJ,17,FALSE),"")</f>
        <v/>
      </c>
      <c r="GDE23" t="str">
        <f>IFERROR(VLOOKUP(GDE25,YIELDS!$T:$AJ,17,FALSE),"")</f>
        <v/>
      </c>
      <c r="GDF23" t="str">
        <f>IFERROR(VLOOKUP(GDF25,YIELDS!$T:$AJ,17,FALSE),"")</f>
        <v/>
      </c>
      <c r="GDG23" t="str">
        <f>IFERROR(VLOOKUP(GDG25,YIELDS!$T:$AJ,17,FALSE),"")</f>
        <v/>
      </c>
      <c r="GDH23" t="str">
        <f>IFERROR(VLOOKUP(GDH25,YIELDS!$T:$AJ,17,FALSE),"")</f>
        <v/>
      </c>
      <c r="GDI23" t="str">
        <f>IFERROR(VLOOKUP(GDI25,YIELDS!$T:$AJ,17,FALSE),"")</f>
        <v/>
      </c>
      <c r="GDJ23" t="str">
        <f>IFERROR(VLOOKUP(GDJ25,YIELDS!$T:$AJ,17,FALSE),"")</f>
        <v/>
      </c>
      <c r="GDK23" t="str">
        <f>IFERROR(VLOOKUP(GDK25,YIELDS!$T:$AJ,17,FALSE),"")</f>
        <v/>
      </c>
      <c r="GDL23" t="str">
        <f>IFERROR(VLOOKUP(GDL25,YIELDS!$T:$AJ,17,FALSE),"")</f>
        <v/>
      </c>
      <c r="GDM23" t="str">
        <f>IFERROR(VLOOKUP(GDM25,YIELDS!$T:$AJ,17,FALSE),"")</f>
        <v/>
      </c>
      <c r="GDN23" t="str">
        <f>IFERROR(VLOOKUP(GDN25,YIELDS!$T:$AJ,17,FALSE),"")</f>
        <v/>
      </c>
      <c r="GDO23" t="str">
        <f>IFERROR(VLOOKUP(GDO25,YIELDS!$T:$AJ,17,FALSE),"")</f>
        <v/>
      </c>
      <c r="GDP23" t="str">
        <f>IFERROR(VLOOKUP(GDP25,YIELDS!$T:$AJ,17,FALSE),"")</f>
        <v/>
      </c>
      <c r="GDQ23" t="str">
        <f>IFERROR(VLOOKUP(GDQ25,YIELDS!$T:$AJ,17,FALSE),"")</f>
        <v/>
      </c>
      <c r="GDR23" t="str">
        <f>IFERROR(VLOOKUP(GDR25,YIELDS!$T:$AJ,17,FALSE),"")</f>
        <v/>
      </c>
      <c r="GDS23" t="str">
        <f>IFERROR(VLOOKUP(GDS25,YIELDS!$T:$AJ,17,FALSE),"")</f>
        <v/>
      </c>
      <c r="GDT23" t="str">
        <f>IFERROR(VLOOKUP(GDT25,YIELDS!$T:$AJ,17,FALSE),"")</f>
        <v/>
      </c>
      <c r="GDU23" t="str">
        <f>IFERROR(VLOOKUP(GDU25,YIELDS!$T:$AJ,17,FALSE),"")</f>
        <v/>
      </c>
      <c r="GDV23" t="str">
        <f>IFERROR(VLOOKUP(GDV25,YIELDS!$T:$AJ,17,FALSE),"")</f>
        <v/>
      </c>
      <c r="GDW23" t="str">
        <f>IFERROR(VLOOKUP(GDW25,YIELDS!$T:$AJ,17,FALSE),"")</f>
        <v/>
      </c>
      <c r="GDX23" t="str">
        <f>IFERROR(VLOOKUP(GDX25,YIELDS!$T:$AJ,17,FALSE),"")</f>
        <v/>
      </c>
      <c r="GDY23" t="str">
        <f>IFERROR(VLOOKUP(GDY25,YIELDS!$T:$AJ,17,FALSE),"")</f>
        <v/>
      </c>
      <c r="GDZ23" t="str">
        <f>IFERROR(VLOOKUP(GDZ25,YIELDS!$T:$AJ,17,FALSE),"")</f>
        <v/>
      </c>
      <c r="GEA23" t="str">
        <f>IFERROR(VLOOKUP(GEA25,YIELDS!$T:$AJ,17,FALSE),"")</f>
        <v/>
      </c>
      <c r="GEB23" t="str">
        <f>IFERROR(VLOOKUP(GEB25,YIELDS!$T:$AJ,17,FALSE),"")</f>
        <v/>
      </c>
      <c r="GEC23" t="str">
        <f>IFERROR(VLOOKUP(GEC25,YIELDS!$T:$AJ,17,FALSE),"")</f>
        <v/>
      </c>
      <c r="GED23" t="str">
        <f>IFERROR(VLOOKUP(GED25,YIELDS!$T:$AJ,17,FALSE),"")</f>
        <v/>
      </c>
      <c r="GEE23" t="str">
        <f>IFERROR(VLOOKUP(GEE25,YIELDS!$T:$AJ,17,FALSE),"")</f>
        <v/>
      </c>
      <c r="GEF23" t="str">
        <f>IFERROR(VLOOKUP(GEF25,YIELDS!$T:$AJ,17,FALSE),"")</f>
        <v/>
      </c>
      <c r="GEG23" t="str">
        <f>IFERROR(VLOOKUP(GEG25,YIELDS!$T:$AJ,17,FALSE),"")</f>
        <v/>
      </c>
      <c r="GEH23" t="str">
        <f>IFERROR(VLOOKUP(GEH25,YIELDS!$T:$AJ,17,FALSE),"")</f>
        <v/>
      </c>
      <c r="GEI23" t="str">
        <f>IFERROR(VLOOKUP(GEI25,YIELDS!$T:$AJ,17,FALSE),"")</f>
        <v/>
      </c>
      <c r="GEJ23" t="str">
        <f>IFERROR(VLOOKUP(GEJ25,YIELDS!$T:$AJ,17,FALSE),"")</f>
        <v/>
      </c>
      <c r="GEK23" t="str">
        <f>IFERROR(VLOOKUP(GEK25,YIELDS!$T:$AJ,17,FALSE),"")</f>
        <v/>
      </c>
      <c r="GEL23" t="str">
        <f>IFERROR(VLOOKUP(GEL25,YIELDS!$T:$AJ,17,FALSE),"")</f>
        <v/>
      </c>
      <c r="GEM23" t="str">
        <f>IFERROR(VLOOKUP(GEM25,YIELDS!$T:$AJ,17,FALSE),"")</f>
        <v/>
      </c>
      <c r="GEN23" t="str">
        <f>IFERROR(VLOOKUP(GEN25,YIELDS!$T:$AJ,17,FALSE),"")</f>
        <v/>
      </c>
      <c r="GEO23" t="str">
        <f>IFERROR(VLOOKUP(GEO25,YIELDS!$T:$AJ,17,FALSE),"")</f>
        <v/>
      </c>
      <c r="GEP23" t="str">
        <f>IFERROR(VLOOKUP(GEP25,YIELDS!$T:$AJ,17,FALSE),"")</f>
        <v/>
      </c>
      <c r="GEQ23" t="str">
        <f>IFERROR(VLOOKUP(GEQ25,YIELDS!$T:$AJ,17,FALSE),"")</f>
        <v/>
      </c>
      <c r="GER23" t="str">
        <f>IFERROR(VLOOKUP(GER25,YIELDS!$T:$AJ,17,FALSE),"")</f>
        <v/>
      </c>
      <c r="GES23" t="str">
        <f>IFERROR(VLOOKUP(GES25,YIELDS!$T:$AJ,17,FALSE),"")</f>
        <v/>
      </c>
      <c r="GET23" t="str">
        <f>IFERROR(VLOOKUP(GET25,YIELDS!$T:$AJ,17,FALSE),"")</f>
        <v/>
      </c>
      <c r="GEU23" t="str">
        <f>IFERROR(VLOOKUP(GEU25,YIELDS!$T:$AJ,17,FALSE),"")</f>
        <v/>
      </c>
      <c r="GEV23" t="str">
        <f>IFERROR(VLOOKUP(GEV25,YIELDS!$T:$AJ,17,FALSE),"")</f>
        <v/>
      </c>
      <c r="GEW23" t="str">
        <f>IFERROR(VLOOKUP(GEW25,YIELDS!$T:$AJ,17,FALSE),"")</f>
        <v/>
      </c>
      <c r="GEX23" t="str">
        <f>IFERROR(VLOOKUP(GEX25,YIELDS!$T:$AJ,17,FALSE),"")</f>
        <v/>
      </c>
      <c r="GEY23" t="str">
        <f>IFERROR(VLOOKUP(GEY25,YIELDS!$T:$AJ,17,FALSE),"")</f>
        <v/>
      </c>
      <c r="GEZ23" t="str">
        <f>IFERROR(VLOOKUP(GEZ25,YIELDS!$T:$AJ,17,FALSE),"")</f>
        <v/>
      </c>
      <c r="GFA23" t="str">
        <f>IFERROR(VLOOKUP(GFA25,YIELDS!$T:$AJ,17,FALSE),"")</f>
        <v/>
      </c>
      <c r="GFB23" t="str">
        <f>IFERROR(VLOOKUP(GFB25,YIELDS!$T:$AJ,17,FALSE),"")</f>
        <v/>
      </c>
      <c r="GFC23" t="str">
        <f>IFERROR(VLOOKUP(GFC25,YIELDS!$T:$AJ,17,FALSE),"")</f>
        <v/>
      </c>
      <c r="GFD23" t="str">
        <f>IFERROR(VLOOKUP(GFD25,YIELDS!$T:$AJ,17,FALSE),"")</f>
        <v/>
      </c>
      <c r="GFE23" t="str">
        <f>IFERROR(VLOOKUP(GFE25,YIELDS!$T:$AJ,17,FALSE),"")</f>
        <v/>
      </c>
      <c r="GFF23" t="str">
        <f>IFERROR(VLOOKUP(GFF25,YIELDS!$T:$AJ,17,FALSE),"")</f>
        <v/>
      </c>
      <c r="GFG23" t="str">
        <f>IFERROR(VLOOKUP(GFG25,YIELDS!$T:$AJ,17,FALSE),"")</f>
        <v/>
      </c>
      <c r="GFH23" t="str">
        <f>IFERROR(VLOOKUP(GFH25,YIELDS!$T:$AJ,17,FALSE),"")</f>
        <v/>
      </c>
      <c r="GFI23" t="str">
        <f>IFERROR(VLOOKUP(GFI25,YIELDS!$T:$AJ,17,FALSE),"")</f>
        <v/>
      </c>
      <c r="GFJ23" t="str">
        <f>IFERROR(VLOOKUP(GFJ25,YIELDS!$T:$AJ,17,FALSE),"")</f>
        <v/>
      </c>
      <c r="GFK23" t="str">
        <f>IFERROR(VLOOKUP(GFK25,YIELDS!$T:$AJ,17,FALSE),"")</f>
        <v/>
      </c>
      <c r="GFL23" t="str">
        <f>IFERROR(VLOOKUP(GFL25,YIELDS!$T:$AJ,17,FALSE),"")</f>
        <v/>
      </c>
      <c r="GFM23" t="str">
        <f>IFERROR(VLOOKUP(GFM25,YIELDS!$T:$AJ,17,FALSE),"")</f>
        <v/>
      </c>
      <c r="GFN23" t="str">
        <f>IFERROR(VLOOKUP(GFN25,YIELDS!$T:$AJ,17,FALSE),"")</f>
        <v/>
      </c>
      <c r="GFO23" t="str">
        <f>IFERROR(VLOOKUP(GFO25,YIELDS!$T:$AJ,17,FALSE),"")</f>
        <v/>
      </c>
      <c r="GFP23" t="str">
        <f>IFERROR(VLOOKUP(GFP25,YIELDS!$T:$AJ,17,FALSE),"")</f>
        <v/>
      </c>
      <c r="GFQ23" t="str">
        <f>IFERROR(VLOOKUP(GFQ25,YIELDS!$T:$AJ,17,FALSE),"")</f>
        <v/>
      </c>
      <c r="GFR23" t="str">
        <f>IFERROR(VLOOKUP(GFR25,YIELDS!$T:$AJ,17,FALSE),"")</f>
        <v/>
      </c>
      <c r="GFS23" t="str">
        <f>IFERROR(VLOOKUP(GFS25,YIELDS!$T:$AJ,17,FALSE),"")</f>
        <v/>
      </c>
      <c r="GFT23" t="str">
        <f>IFERROR(VLOOKUP(GFT25,YIELDS!$T:$AJ,17,FALSE),"")</f>
        <v/>
      </c>
      <c r="GFU23" t="str">
        <f>IFERROR(VLOOKUP(GFU25,YIELDS!$T:$AJ,17,FALSE),"")</f>
        <v/>
      </c>
      <c r="GFV23" t="str">
        <f>IFERROR(VLOOKUP(GFV25,YIELDS!$T:$AJ,17,FALSE),"")</f>
        <v/>
      </c>
      <c r="GFW23" t="str">
        <f>IFERROR(VLOOKUP(GFW25,YIELDS!$T:$AJ,17,FALSE),"")</f>
        <v/>
      </c>
      <c r="GFX23" t="str">
        <f>IFERROR(VLOOKUP(GFX25,YIELDS!$T:$AJ,17,FALSE),"")</f>
        <v/>
      </c>
      <c r="GFY23" t="str">
        <f>IFERROR(VLOOKUP(GFY25,YIELDS!$T:$AJ,17,FALSE),"")</f>
        <v/>
      </c>
      <c r="GFZ23" t="str">
        <f>IFERROR(VLOOKUP(GFZ25,YIELDS!$T:$AJ,17,FALSE),"")</f>
        <v/>
      </c>
      <c r="GGA23" t="str">
        <f>IFERROR(VLOOKUP(GGA25,YIELDS!$T:$AJ,17,FALSE),"")</f>
        <v/>
      </c>
      <c r="GGB23" t="str">
        <f>IFERROR(VLOOKUP(GGB25,YIELDS!$T:$AJ,17,FALSE),"")</f>
        <v/>
      </c>
      <c r="GGC23" t="str">
        <f>IFERROR(VLOOKUP(GGC25,YIELDS!$T:$AJ,17,FALSE),"")</f>
        <v/>
      </c>
      <c r="GGD23" t="str">
        <f>IFERROR(VLOOKUP(GGD25,YIELDS!$T:$AJ,17,FALSE),"")</f>
        <v/>
      </c>
      <c r="GGE23" t="str">
        <f>IFERROR(VLOOKUP(GGE25,YIELDS!$T:$AJ,17,FALSE),"")</f>
        <v/>
      </c>
      <c r="GGF23" t="str">
        <f>IFERROR(VLOOKUP(GGF25,YIELDS!$T:$AJ,17,FALSE),"")</f>
        <v/>
      </c>
      <c r="GGG23" t="str">
        <f>IFERROR(VLOOKUP(GGG25,YIELDS!$T:$AJ,17,FALSE),"")</f>
        <v/>
      </c>
      <c r="GGH23" t="str">
        <f>IFERROR(VLOOKUP(GGH25,YIELDS!$T:$AJ,17,FALSE),"")</f>
        <v/>
      </c>
      <c r="GGI23" t="str">
        <f>IFERROR(VLOOKUP(GGI25,YIELDS!$T:$AJ,17,FALSE),"")</f>
        <v/>
      </c>
      <c r="GGJ23" t="str">
        <f>IFERROR(VLOOKUP(GGJ25,YIELDS!$T:$AJ,17,FALSE),"")</f>
        <v/>
      </c>
      <c r="GGK23" t="str">
        <f>IFERROR(VLOOKUP(GGK25,YIELDS!$T:$AJ,17,FALSE),"")</f>
        <v/>
      </c>
      <c r="GGL23" t="str">
        <f>IFERROR(VLOOKUP(GGL25,YIELDS!$T:$AJ,17,FALSE),"")</f>
        <v/>
      </c>
      <c r="GGM23" t="str">
        <f>IFERROR(VLOOKUP(GGM25,YIELDS!$T:$AJ,17,FALSE),"")</f>
        <v/>
      </c>
      <c r="GGN23" t="str">
        <f>IFERROR(VLOOKUP(GGN25,YIELDS!$T:$AJ,17,FALSE),"")</f>
        <v/>
      </c>
      <c r="GGO23" t="str">
        <f>IFERROR(VLOOKUP(GGO25,YIELDS!$T:$AJ,17,FALSE),"")</f>
        <v/>
      </c>
      <c r="GGP23" t="str">
        <f>IFERROR(VLOOKUP(GGP25,YIELDS!$T:$AJ,17,FALSE),"")</f>
        <v/>
      </c>
      <c r="GGQ23" t="str">
        <f>IFERROR(VLOOKUP(GGQ25,YIELDS!$T:$AJ,17,FALSE),"")</f>
        <v/>
      </c>
      <c r="GGR23" t="str">
        <f>IFERROR(VLOOKUP(GGR25,YIELDS!$T:$AJ,17,FALSE),"")</f>
        <v/>
      </c>
      <c r="GGS23" t="str">
        <f>IFERROR(VLOOKUP(GGS25,YIELDS!$T:$AJ,17,FALSE),"")</f>
        <v/>
      </c>
      <c r="GGT23" t="str">
        <f>IFERROR(VLOOKUP(GGT25,YIELDS!$T:$AJ,17,FALSE),"")</f>
        <v/>
      </c>
      <c r="GGU23" t="str">
        <f>IFERROR(VLOOKUP(GGU25,YIELDS!$T:$AJ,17,FALSE),"")</f>
        <v/>
      </c>
      <c r="GGV23" t="str">
        <f>IFERROR(VLOOKUP(GGV25,YIELDS!$T:$AJ,17,FALSE),"")</f>
        <v/>
      </c>
      <c r="GGW23" t="str">
        <f>IFERROR(VLOOKUP(GGW25,YIELDS!$T:$AJ,17,FALSE),"")</f>
        <v/>
      </c>
      <c r="GGX23" t="str">
        <f>IFERROR(VLOOKUP(GGX25,YIELDS!$T:$AJ,17,FALSE),"")</f>
        <v/>
      </c>
      <c r="GGY23" t="str">
        <f>IFERROR(VLOOKUP(GGY25,YIELDS!$T:$AJ,17,FALSE),"")</f>
        <v/>
      </c>
      <c r="GGZ23" t="str">
        <f>IFERROR(VLOOKUP(GGZ25,YIELDS!$T:$AJ,17,FALSE),"")</f>
        <v/>
      </c>
      <c r="GHA23" t="str">
        <f>IFERROR(VLOOKUP(GHA25,YIELDS!$T:$AJ,17,FALSE),"")</f>
        <v/>
      </c>
      <c r="GHB23" t="str">
        <f>IFERROR(VLOOKUP(GHB25,YIELDS!$T:$AJ,17,FALSE),"")</f>
        <v/>
      </c>
      <c r="GHC23" t="str">
        <f>IFERROR(VLOOKUP(GHC25,YIELDS!$T:$AJ,17,FALSE),"")</f>
        <v/>
      </c>
      <c r="GHD23" t="str">
        <f>IFERROR(VLOOKUP(GHD25,YIELDS!$T:$AJ,17,FALSE),"")</f>
        <v/>
      </c>
      <c r="GHE23" t="str">
        <f>IFERROR(VLOOKUP(GHE25,YIELDS!$T:$AJ,17,FALSE),"")</f>
        <v/>
      </c>
      <c r="GHF23" t="str">
        <f>IFERROR(VLOOKUP(GHF25,YIELDS!$T:$AJ,17,FALSE),"")</f>
        <v/>
      </c>
      <c r="GHG23" t="str">
        <f>IFERROR(VLOOKUP(GHG25,YIELDS!$T:$AJ,17,FALSE),"")</f>
        <v/>
      </c>
      <c r="GHH23" t="str">
        <f>IFERROR(VLOOKUP(GHH25,YIELDS!$T:$AJ,17,FALSE),"")</f>
        <v/>
      </c>
      <c r="GHI23" t="str">
        <f>IFERROR(VLOOKUP(GHI25,YIELDS!$T:$AJ,17,FALSE),"")</f>
        <v/>
      </c>
      <c r="GHJ23" t="str">
        <f>IFERROR(VLOOKUP(GHJ25,YIELDS!$T:$AJ,17,FALSE),"")</f>
        <v/>
      </c>
      <c r="GHK23" t="str">
        <f>IFERROR(VLOOKUP(GHK25,YIELDS!$T:$AJ,17,FALSE),"")</f>
        <v/>
      </c>
      <c r="GHL23" t="str">
        <f>IFERROR(VLOOKUP(GHL25,YIELDS!$T:$AJ,17,FALSE),"")</f>
        <v/>
      </c>
      <c r="GHM23" t="str">
        <f>IFERROR(VLOOKUP(GHM25,YIELDS!$T:$AJ,17,FALSE),"")</f>
        <v/>
      </c>
      <c r="GHN23" t="str">
        <f>IFERROR(VLOOKUP(GHN25,YIELDS!$T:$AJ,17,FALSE),"")</f>
        <v/>
      </c>
      <c r="GHO23" t="str">
        <f>IFERROR(VLOOKUP(GHO25,YIELDS!$T:$AJ,17,FALSE),"")</f>
        <v/>
      </c>
      <c r="GHP23" t="str">
        <f>IFERROR(VLOOKUP(GHP25,YIELDS!$T:$AJ,17,FALSE),"")</f>
        <v/>
      </c>
      <c r="GHQ23" t="str">
        <f>IFERROR(VLOOKUP(GHQ25,YIELDS!$T:$AJ,17,FALSE),"")</f>
        <v/>
      </c>
      <c r="GHR23" t="str">
        <f>IFERROR(VLOOKUP(GHR25,YIELDS!$T:$AJ,17,FALSE),"")</f>
        <v/>
      </c>
      <c r="GHS23" t="str">
        <f>IFERROR(VLOOKUP(GHS25,YIELDS!$T:$AJ,17,FALSE),"")</f>
        <v/>
      </c>
      <c r="GHT23" t="str">
        <f>IFERROR(VLOOKUP(GHT25,YIELDS!$T:$AJ,17,FALSE),"")</f>
        <v/>
      </c>
      <c r="GHU23" t="str">
        <f>IFERROR(VLOOKUP(GHU25,YIELDS!$T:$AJ,17,FALSE),"")</f>
        <v/>
      </c>
      <c r="GHV23" t="str">
        <f>IFERROR(VLOOKUP(GHV25,YIELDS!$T:$AJ,17,FALSE),"")</f>
        <v/>
      </c>
      <c r="GHW23" t="str">
        <f>IFERROR(VLOOKUP(GHW25,YIELDS!$T:$AJ,17,FALSE),"")</f>
        <v/>
      </c>
      <c r="GHX23" t="str">
        <f>IFERROR(VLOOKUP(GHX25,YIELDS!$T:$AJ,17,FALSE),"")</f>
        <v/>
      </c>
      <c r="GHY23" t="str">
        <f>IFERROR(VLOOKUP(GHY25,YIELDS!$T:$AJ,17,FALSE),"")</f>
        <v/>
      </c>
      <c r="GHZ23" t="str">
        <f>IFERROR(VLOOKUP(GHZ25,YIELDS!$T:$AJ,17,FALSE),"")</f>
        <v/>
      </c>
      <c r="GIA23" t="str">
        <f>IFERROR(VLOOKUP(GIA25,YIELDS!$T:$AJ,17,FALSE),"")</f>
        <v/>
      </c>
      <c r="GIB23" t="str">
        <f>IFERROR(VLOOKUP(GIB25,YIELDS!$T:$AJ,17,FALSE),"")</f>
        <v/>
      </c>
      <c r="GIC23" t="str">
        <f>IFERROR(VLOOKUP(GIC25,YIELDS!$T:$AJ,17,FALSE),"")</f>
        <v/>
      </c>
      <c r="GID23" t="str">
        <f>IFERROR(VLOOKUP(GID25,YIELDS!$T:$AJ,17,FALSE),"")</f>
        <v/>
      </c>
      <c r="GIE23" t="str">
        <f>IFERROR(VLOOKUP(GIE25,YIELDS!$T:$AJ,17,FALSE),"")</f>
        <v/>
      </c>
      <c r="GIF23" t="str">
        <f>IFERROR(VLOOKUP(GIF25,YIELDS!$T:$AJ,17,FALSE),"")</f>
        <v/>
      </c>
      <c r="GIG23" t="str">
        <f>IFERROR(VLOOKUP(GIG25,YIELDS!$T:$AJ,17,FALSE),"")</f>
        <v/>
      </c>
      <c r="GIH23" t="str">
        <f>IFERROR(VLOOKUP(GIH25,YIELDS!$T:$AJ,17,FALSE),"")</f>
        <v/>
      </c>
      <c r="GII23" t="str">
        <f>IFERROR(VLOOKUP(GII25,YIELDS!$T:$AJ,17,FALSE),"")</f>
        <v/>
      </c>
      <c r="GIJ23" t="str">
        <f>IFERROR(VLOOKUP(GIJ25,YIELDS!$T:$AJ,17,FALSE),"")</f>
        <v/>
      </c>
      <c r="GIK23" t="str">
        <f>IFERROR(VLOOKUP(GIK25,YIELDS!$T:$AJ,17,FALSE),"")</f>
        <v/>
      </c>
      <c r="GIL23" t="str">
        <f>IFERROR(VLOOKUP(GIL25,YIELDS!$T:$AJ,17,FALSE),"")</f>
        <v/>
      </c>
      <c r="GIM23" t="str">
        <f>IFERROR(VLOOKUP(GIM25,YIELDS!$T:$AJ,17,FALSE),"")</f>
        <v/>
      </c>
      <c r="GIN23" t="str">
        <f>IFERROR(VLOOKUP(GIN25,YIELDS!$T:$AJ,17,FALSE),"")</f>
        <v/>
      </c>
      <c r="GIO23" t="str">
        <f>IFERROR(VLOOKUP(GIO25,YIELDS!$T:$AJ,17,FALSE),"")</f>
        <v/>
      </c>
      <c r="GIP23" t="str">
        <f>IFERROR(VLOOKUP(GIP25,YIELDS!$T:$AJ,17,FALSE),"")</f>
        <v/>
      </c>
      <c r="GIQ23" t="str">
        <f>IFERROR(VLOOKUP(GIQ25,YIELDS!$T:$AJ,17,FALSE),"")</f>
        <v/>
      </c>
      <c r="GIR23" t="str">
        <f>IFERROR(VLOOKUP(GIR25,YIELDS!$T:$AJ,17,FALSE),"")</f>
        <v/>
      </c>
      <c r="GIS23" t="str">
        <f>IFERROR(VLOOKUP(GIS25,YIELDS!$T:$AJ,17,FALSE),"")</f>
        <v/>
      </c>
      <c r="GIT23" t="str">
        <f>IFERROR(VLOOKUP(GIT25,YIELDS!$T:$AJ,17,FALSE),"")</f>
        <v/>
      </c>
      <c r="GIU23" t="str">
        <f>IFERROR(VLOOKUP(GIU25,YIELDS!$T:$AJ,17,FALSE),"")</f>
        <v/>
      </c>
      <c r="GIV23" t="str">
        <f>IFERROR(VLOOKUP(GIV25,YIELDS!$T:$AJ,17,FALSE),"")</f>
        <v/>
      </c>
      <c r="GIW23" t="str">
        <f>IFERROR(VLOOKUP(GIW25,YIELDS!$T:$AJ,17,FALSE),"")</f>
        <v/>
      </c>
      <c r="GIX23" t="str">
        <f>IFERROR(VLOOKUP(GIX25,YIELDS!$T:$AJ,17,FALSE),"")</f>
        <v/>
      </c>
      <c r="GIY23" t="str">
        <f>IFERROR(VLOOKUP(GIY25,YIELDS!$T:$AJ,17,FALSE),"")</f>
        <v/>
      </c>
      <c r="GIZ23" t="str">
        <f>IFERROR(VLOOKUP(GIZ25,YIELDS!$T:$AJ,17,FALSE),"")</f>
        <v/>
      </c>
      <c r="GJA23" t="str">
        <f>IFERROR(VLOOKUP(GJA25,YIELDS!$T:$AJ,17,FALSE),"")</f>
        <v/>
      </c>
      <c r="GJB23" t="str">
        <f>IFERROR(VLOOKUP(GJB25,YIELDS!$T:$AJ,17,FALSE),"")</f>
        <v/>
      </c>
      <c r="GJC23" t="str">
        <f>IFERROR(VLOOKUP(GJC25,YIELDS!$T:$AJ,17,FALSE),"")</f>
        <v/>
      </c>
      <c r="GJD23" t="str">
        <f>IFERROR(VLOOKUP(GJD25,YIELDS!$T:$AJ,17,FALSE),"")</f>
        <v/>
      </c>
      <c r="GJE23" t="str">
        <f>IFERROR(VLOOKUP(GJE25,YIELDS!$T:$AJ,17,FALSE),"")</f>
        <v/>
      </c>
      <c r="GJF23" t="str">
        <f>IFERROR(VLOOKUP(GJF25,YIELDS!$T:$AJ,17,FALSE),"")</f>
        <v/>
      </c>
      <c r="GJG23" t="str">
        <f>IFERROR(VLOOKUP(GJG25,YIELDS!$T:$AJ,17,FALSE),"")</f>
        <v/>
      </c>
      <c r="GJH23" t="str">
        <f>IFERROR(VLOOKUP(GJH25,YIELDS!$T:$AJ,17,FALSE),"")</f>
        <v/>
      </c>
      <c r="GJI23" t="str">
        <f>IFERROR(VLOOKUP(GJI25,YIELDS!$T:$AJ,17,FALSE),"")</f>
        <v/>
      </c>
      <c r="GJJ23" t="str">
        <f>IFERROR(VLOOKUP(GJJ25,YIELDS!$T:$AJ,17,FALSE),"")</f>
        <v/>
      </c>
      <c r="GJK23" t="str">
        <f>IFERROR(VLOOKUP(GJK25,YIELDS!$T:$AJ,17,FALSE),"")</f>
        <v/>
      </c>
      <c r="GJL23" t="str">
        <f>IFERROR(VLOOKUP(GJL25,YIELDS!$T:$AJ,17,FALSE),"")</f>
        <v/>
      </c>
      <c r="GJM23" t="str">
        <f>IFERROR(VLOOKUP(GJM25,YIELDS!$T:$AJ,17,FALSE),"")</f>
        <v/>
      </c>
      <c r="GJN23" t="str">
        <f>IFERROR(VLOOKUP(GJN25,YIELDS!$T:$AJ,17,FALSE),"")</f>
        <v/>
      </c>
      <c r="GJO23" t="str">
        <f>IFERROR(VLOOKUP(GJO25,YIELDS!$T:$AJ,17,FALSE),"")</f>
        <v/>
      </c>
      <c r="GJP23" t="str">
        <f>IFERROR(VLOOKUP(GJP25,YIELDS!$T:$AJ,17,FALSE),"")</f>
        <v/>
      </c>
      <c r="GJQ23" t="str">
        <f>IFERROR(VLOOKUP(GJQ25,YIELDS!$T:$AJ,17,FALSE),"")</f>
        <v/>
      </c>
      <c r="GJR23" t="str">
        <f>IFERROR(VLOOKUP(GJR25,YIELDS!$T:$AJ,17,FALSE),"")</f>
        <v/>
      </c>
      <c r="GJS23" t="str">
        <f>IFERROR(VLOOKUP(GJS25,YIELDS!$T:$AJ,17,FALSE),"")</f>
        <v/>
      </c>
      <c r="GJT23" t="str">
        <f>IFERROR(VLOOKUP(GJT25,YIELDS!$T:$AJ,17,FALSE),"")</f>
        <v/>
      </c>
      <c r="GJU23" t="str">
        <f>IFERROR(VLOOKUP(GJU25,YIELDS!$T:$AJ,17,FALSE),"")</f>
        <v/>
      </c>
      <c r="GJV23" t="str">
        <f>IFERROR(VLOOKUP(GJV25,YIELDS!$T:$AJ,17,FALSE),"")</f>
        <v/>
      </c>
      <c r="GJW23" t="str">
        <f>IFERROR(VLOOKUP(GJW25,YIELDS!$T:$AJ,17,FALSE),"")</f>
        <v/>
      </c>
      <c r="GJX23" t="str">
        <f>IFERROR(VLOOKUP(GJX25,YIELDS!$T:$AJ,17,FALSE),"")</f>
        <v/>
      </c>
      <c r="GJY23" t="str">
        <f>IFERROR(VLOOKUP(GJY25,YIELDS!$T:$AJ,17,FALSE),"")</f>
        <v/>
      </c>
      <c r="GJZ23" t="str">
        <f>IFERROR(VLOOKUP(GJZ25,YIELDS!$T:$AJ,17,FALSE),"")</f>
        <v/>
      </c>
      <c r="GKA23" t="str">
        <f>IFERROR(VLOOKUP(GKA25,YIELDS!$T:$AJ,17,FALSE),"")</f>
        <v/>
      </c>
      <c r="GKB23" t="str">
        <f>IFERROR(VLOOKUP(GKB25,YIELDS!$T:$AJ,17,FALSE),"")</f>
        <v/>
      </c>
      <c r="GKC23" t="str">
        <f>IFERROR(VLOOKUP(GKC25,YIELDS!$T:$AJ,17,FALSE),"")</f>
        <v/>
      </c>
      <c r="GKD23" t="str">
        <f>IFERROR(VLOOKUP(GKD25,YIELDS!$T:$AJ,17,FALSE),"")</f>
        <v/>
      </c>
      <c r="GKE23" t="str">
        <f>IFERROR(VLOOKUP(GKE25,YIELDS!$T:$AJ,17,FALSE),"")</f>
        <v/>
      </c>
      <c r="GKF23" t="str">
        <f>IFERROR(VLOOKUP(GKF25,YIELDS!$T:$AJ,17,FALSE),"")</f>
        <v/>
      </c>
      <c r="GKG23" t="str">
        <f>IFERROR(VLOOKUP(GKG25,YIELDS!$T:$AJ,17,FALSE),"")</f>
        <v/>
      </c>
      <c r="GKH23" t="str">
        <f>IFERROR(VLOOKUP(GKH25,YIELDS!$T:$AJ,17,FALSE),"")</f>
        <v/>
      </c>
      <c r="GKI23" t="str">
        <f>IFERROR(VLOOKUP(GKI25,YIELDS!$T:$AJ,17,FALSE),"")</f>
        <v/>
      </c>
      <c r="GKJ23" t="str">
        <f>IFERROR(VLOOKUP(GKJ25,YIELDS!$T:$AJ,17,FALSE),"")</f>
        <v/>
      </c>
      <c r="GKK23" t="str">
        <f>IFERROR(VLOOKUP(GKK25,YIELDS!$T:$AJ,17,FALSE),"")</f>
        <v/>
      </c>
      <c r="GKL23" t="str">
        <f>IFERROR(VLOOKUP(GKL25,YIELDS!$T:$AJ,17,FALSE),"")</f>
        <v/>
      </c>
      <c r="GKM23" t="str">
        <f>IFERROR(VLOOKUP(GKM25,YIELDS!$T:$AJ,17,FALSE),"")</f>
        <v/>
      </c>
      <c r="GKN23" t="str">
        <f>IFERROR(VLOOKUP(GKN25,YIELDS!$T:$AJ,17,FALSE),"")</f>
        <v/>
      </c>
      <c r="GKO23" t="str">
        <f>IFERROR(VLOOKUP(GKO25,YIELDS!$T:$AJ,17,FALSE),"")</f>
        <v/>
      </c>
      <c r="GKP23" t="str">
        <f>IFERROR(VLOOKUP(GKP25,YIELDS!$T:$AJ,17,FALSE),"")</f>
        <v/>
      </c>
      <c r="GKQ23" t="str">
        <f>IFERROR(VLOOKUP(GKQ25,YIELDS!$T:$AJ,17,FALSE),"")</f>
        <v/>
      </c>
      <c r="GKR23" t="str">
        <f>IFERROR(VLOOKUP(GKR25,YIELDS!$T:$AJ,17,FALSE),"")</f>
        <v/>
      </c>
      <c r="GKS23" t="str">
        <f>IFERROR(VLOOKUP(GKS25,YIELDS!$T:$AJ,17,FALSE),"")</f>
        <v/>
      </c>
      <c r="GKT23" t="str">
        <f>IFERROR(VLOOKUP(GKT25,YIELDS!$T:$AJ,17,FALSE),"")</f>
        <v/>
      </c>
      <c r="GKU23" t="str">
        <f>IFERROR(VLOOKUP(GKU25,YIELDS!$T:$AJ,17,FALSE),"")</f>
        <v/>
      </c>
      <c r="GKV23" t="str">
        <f>IFERROR(VLOOKUP(GKV25,YIELDS!$T:$AJ,17,FALSE),"")</f>
        <v/>
      </c>
      <c r="GKW23" t="str">
        <f>IFERROR(VLOOKUP(GKW25,YIELDS!$T:$AJ,17,FALSE),"")</f>
        <v/>
      </c>
      <c r="GKX23" t="str">
        <f>IFERROR(VLOOKUP(GKX25,YIELDS!$T:$AJ,17,FALSE),"")</f>
        <v/>
      </c>
      <c r="GKY23" t="str">
        <f>IFERROR(VLOOKUP(GKY25,YIELDS!$T:$AJ,17,FALSE),"")</f>
        <v/>
      </c>
      <c r="GKZ23" t="str">
        <f>IFERROR(VLOOKUP(GKZ25,YIELDS!$T:$AJ,17,FALSE),"")</f>
        <v/>
      </c>
      <c r="GLA23" t="str">
        <f>IFERROR(VLOOKUP(GLA25,YIELDS!$T:$AJ,17,FALSE),"")</f>
        <v/>
      </c>
      <c r="GLB23" t="str">
        <f>IFERROR(VLOOKUP(GLB25,YIELDS!$T:$AJ,17,FALSE),"")</f>
        <v/>
      </c>
      <c r="GLC23" t="str">
        <f>IFERROR(VLOOKUP(GLC25,YIELDS!$T:$AJ,17,FALSE),"")</f>
        <v/>
      </c>
      <c r="GLD23" t="str">
        <f>IFERROR(VLOOKUP(GLD25,YIELDS!$T:$AJ,17,FALSE),"")</f>
        <v/>
      </c>
      <c r="GLE23" t="str">
        <f>IFERROR(VLOOKUP(GLE25,YIELDS!$T:$AJ,17,FALSE),"")</f>
        <v/>
      </c>
      <c r="GLF23" t="str">
        <f>IFERROR(VLOOKUP(GLF25,YIELDS!$T:$AJ,17,FALSE),"")</f>
        <v/>
      </c>
      <c r="GLG23" t="str">
        <f>IFERROR(VLOOKUP(GLG25,YIELDS!$T:$AJ,17,FALSE),"")</f>
        <v/>
      </c>
      <c r="GLH23" t="str">
        <f>IFERROR(VLOOKUP(GLH25,YIELDS!$T:$AJ,17,FALSE),"")</f>
        <v/>
      </c>
      <c r="GLI23" t="str">
        <f>IFERROR(VLOOKUP(GLI25,YIELDS!$T:$AJ,17,FALSE),"")</f>
        <v/>
      </c>
      <c r="GLJ23" t="str">
        <f>IFERROR(VLOOKUP(GLJ25,YIELDS!$T:$AJ,17,FALSE),"")</f>
        <v/>
      </c>
      <c r="GLK23" t="str">
        <f>IFERROR(VLOOKUP(GLK25,YIELDS!$T:$AJ,17,FALSE),"")</f>
        <v/>
      </c>
      <c r="GLL23" t="str">
        <f>IFERROR(VLOOKUP(GLL25,YIELDS!$T:$AJ,17,FALSE),"")</f>
        <v/>
      </c>
      <c r="GLM23" t="str">
        <f>IFERROR(VLOOKUP(GLM25,YIELDS!$T:$AJ,17,FALSE),"")</f>
        <v/>
      </c>
      <c r="GLN23" t="str">
        <f>IFERROR(VLOOKUP(GLN25,YIELDS!$T:$AJ,17,FALSE),"")</f>
        <v/>
      </c>
      <c r="GLO23" t="str">
        <f>IFERROR(VLOOKUP(GLO25,YIELDS!$T:$AJ,17,FALSE),"")</f>
        <v/>
      </c>
      <c r="GLP23" t="str">
        <f>IFERROR(VLOOKUP(GLP25,YIELDS!$T:$AJ,17,FALSE),"")</f>
        <v/>
      </c>
      <c r="GLQ23" t="str">
        <f>IFERROR(VLOOKUP(GLQ25,YIELDS!$T:$AJ,17,FALSE),"")</f>
        <v/>
      </c>
      <c r="GLR23" t="str">
        <f>IFERROR(VLOOKUP(GLR25,YIELDS!$T:$AJ,17,FALSE),"")</f>
        <v/>
      </c>
      <c r="GLS23" t="str">
        <f>IFERROR(VLOOKUP(GLS25,YIELDS!$T:$AJ,17,FALSE),"")</f>
        <v/>
      </c>
      <c r="GLT23" t="str">
        <f>IFERROR(VLOOKUP(GLT25,YIELDS!$T:$AJ,17,FALSE),"")</f>
        <v/>
      </c>
      <c r="GLU23" t="str">
        <f>IFERROR(VLOOKUP(GLU25,YIELDS!$T:$AJ,17,FALSE),"")</f>
        <v/>
      </c>
      <c r="GLV23" t="str">
        <f>IFERROR(VLOOKUP(GLV25,YIELDS!$T:$AJ,17,FALSE),"")</f>
        <v/>
      </c>
      <c r="GLW23" t="str">
        <f>IFERROR(VLOOKUP(GLW25,YIELDS!$T:$AJ,17,FALSE),"")</f>
        <v/>
      </c>
      <c r="GLX23" t="str">
        <f>IFERROR(VLOOKUP(GLX25,YIELDS!$T:$AJ,17,FALSE),"")</f>
        <v/>
      </c>
      <c r="GLY23" t="str">
        <f>IFERROR(VLOOKUP(GLY25,YIELDS!$T:$AJ,17,FALSE),"")</f>
        <v/>
      </c>
      <c r="GLZ23" t="str">
        <f>IFERROR(VLOOKUP(GLZ25,YIELDS!$T:$AJ,17,FALSE),"")</f>
        <v/>
      </c>
      <c r="GMA23" t="str">
        <f>IFERROR(VLOOKUP(GMA25,YIELDS!$T:$AJ,17,FALSE),"")</f>
        <v/>
      </c>
      <c r="GMB23" t="str">
        <f>IFERROR(VLOOKUP(GMB25,YIELDS!$T:$AJ,17,FALSE),"")</f>
        <v/>
      </c>
      <c r="GMC23" t="str">
        <f>IFERROR(VLOOKUP(GMC25,YIELDS!$T:$AJ,17,FALSE),"")</f>
        <v/>
      </c>
      <c r="GMD23" t="str">
        <f>IFERROR(VLOOKUP(GMD25,YIELDS!$T:$AJ,17,FALSE),"")</f>
        <v/>
      </c>
      <c r="GME23" t="str">
        <f>IFERROR(VLOOKUP(GME25,YIELDS!$T:$AJ,17,FALSE),"")</f>
        <v/>
      </c>
      <c r="GMF23" t="str">
        <f>IFERROR(VLOOKUP(GMF25,YIELDS!$T:$AJ,17,FALSE),"")</f>
        <v/>
      </c>
      <c r="GMG23" t="str">
        <f>IFERROR(VLOOKUP(GMG25,YIELDS!$T:$AJ,17,FALSE),"")</f>
        <v/>
      </c>
      <c r="GMH23" t="str">
        <f>IFERROR(VLOOKUP(GMH25,YIELDS!$T:$AJ,17,FALSE),"")</f>
        <v/>
      </c>
      <c r="GMI23" t="str">
        <f>IFERROR(VLOOKUP(GMI25,YIELDS!$T:$AJ,17,FALSE),"")</f>
        <v/>
      </c>
      <c r="GMJ23" t="str">
        <f>IFERROR(VLOOKUP(GMJ25,YIELDS!$T:$AJ,17,FALSE),"")</f>
        <v/>
      </c>
      <c r="GMK23" t="str">
        <f>IFERROR(VLOOKUP(GMK25,YIELDS!$T:$AJ,17,FALSE),"")</f>
        <v/>
      </c>
      <c r="GML23" t="str">
        <f>IFERROR(VLOOKUP(GML25,YIELDS!$T:$AJ,17,FALSE),"")</f>
        <v/>
      </c>
      <c r="GMM23" t="str">
        <f>IFERROR(VLOOKUP(GMM25,YIELDS!$T:$AJ,17,FALSE),"")</f>
        <v/>
      </c>
      <c r="GMN23" t="str">
        <f>IFERROR(VLOOKUP(GMN25,YIELDS!$T:$AJ,17,FALSE),"")</f>
        <v/>
      </c>
      <c r="GMO23" t="str">
        <f>IFERROR(VLOOKUP(GMO25,YIELDS!$T:$AJ,17,FALSE),"")</f>
        <v/>
      </c>
      <c r="GMP23" t="str">
        <f>IFERROR(VLOOKUP(GMP25,YIELDS!$T:$AJ,17,FALSE),"")</f>
        <v/>
      </c>
      <c r="GMQ23" t="str">
        <f>IFERROR(VLOOKUP(GMQ25,YIELDS!$T:$AJ,17,FALSE),"")</f>
        <v/>
      </c>
      <c r="GMR23" t="str">
        <f>IFERROR(VLOOKUP(GMR25,YIELDS!$T:$AJ,17,FALSE),"")</f>
        <v/>
      </c>
      <c r="GMS23" t="str">
        <f>IFERROR(VLOOKUP(GMS25,YIELDS!$T:$AJ,17,FALSE),"")</f>
        <v/>
      </c>
      <c r="GMT23" t="str">
        <f>IFERROR(VLOOKUP(GMT25,YIELDS!$T:$AJ,17,FALSE),"")</f>
        <v/>
      </c>
      <c r="GMU23" t="str">
        <f>IFERROR(VLOOKUP(GMU25,YIELDS!$T:$AJ,17,FALSE),"")</f>
        <v/>
      </c>
      <c r="GMV23" t="str">
        <f>IFERROR(VLOOKUP(GMV25,YIELDS!$T:$AJ,17,FALSE),"")</f>
        <v/>
      </c>
      <c r="GMW23" t="str">
        <f>IFERROR(VLOOKUP(GMW25,YIELDS!$T:$AJ,17,FALSE),"")</f>
        <v/>
      </c>
      <c r="GMX23" t="str">
        <f>IFERROR(VLOOKUP(GMX25,YIELDS!$T:$AJ,17,FALSE),"")</f>
        <v/>
      </c>
      <c r="GMY23" t="str">
        <f>IFERROR(VLOOKUP(GMY25,YIELDS!$T:$AJ,17,FALSE),"")</f>
        <v/>
      </c>
      <c r="GMZ23" t="str">
        <f>IFERROR(VLOOKUP(GMZ25,YIELDS!$T:$AJ,17,FALSE),"")</f>
        <v/>
      </c>
      <c r="GNA23" t="str">
        <f>IFERROR(VLOOKUP(GNA25,YIELDS!$T:$AJ,17,FALSE),"")</f>
        <v/>
      </c>
      <c r="GNB23" t="str">
        <f>IFERROR(VLOOKUP(GNB25,YIELDS!$T:$AJ,17,FALSE),"")</f>
        <v/>
      </c>
      <c r="GNC23" t="str">
        <f>IFERROR(VLOOKUP(GNC25,YIELDS!$T:$AJ,17,FALSE),"")</f>
        <v/>
      </c>
      <c r="GND23" t="str">
        <f>IFERROR(VLOOKUP(GND25,YIELDS!$T:$AJ,17,FALSE),"")</f>
        <v/>
      </c>
      <c r="GNE23" t="str">
        <f>IFERROR(VLOOKUP(GNE25,YIELDS!$T:$AJ,17,FALSE),"")</f>
        <v/>
      </c>
      <c r="GNF23" t="str">
        <f>IFERROR(VLOOKUP(GNF25,YIELDS!$T:$AJ,17,FALSE),"")</f>
        <v/>
      </c>
      <c r="GNG23" t="str">
        <f>IFERROR(VLOOKUP(GNG25,YIELDS!$T:$AJ,17,FALSE),"")</f>
        <v/>
      </c>
      <c r="GNH23" t="str">
        <f>IFERROR(VLOOKUP(GNH25,YIELDS!$T:$AJ,17,FALSE),"")</f>
        <v/>
      </c>
      <c r="GNI23" t="str">
        <f>IFERROR(VLOOKUP(GNI25,YIELDS!$T:$AJ,17,FALSE),"")</f>
        <v/>
      </c>
      <c r="GNJ23" t="str">
        <f>IFERROR(VLOOKUP(GNJ25,YIELDS!$T:$AJ,17,FALSE),"")</f>
        <v/>
      </c>
      <c r="GNK23" t="str">
        <f>IFERROR(VLOOKUP(GNK25,YIELDS!$T:$AJ,17,FALSE),"")</f>
        <v/>
      </c>
      <c r="GNL23" t="str">
        <f>IFERROR(VLOOKUP(GNL25,YIELDS!$T:$AJ,17,FALSE),"")</f>
        <v/>
      </c>
      <c r="GNM23" t="str">
        <f>IFERROR(VLOOKUP(GNM25,YIELDS!$T:$AJ,17,FALSE),"")</f>
        <v/>
      </c>
      <c r="GNN23" t="str">
        <f>IFERROR(VLOOKUP(GNN25,YIELDS!$T:$AJ,17,FALSE),"")</f>
        <v/>
      </c>
      <c r="GNO23" t="str">
        <f>IFERROR(VLOOKUP(GNO25,YIELDS!$T:$AJ,17,FALSE),"")</f>
        <v/>
      </c>
      <c r="GNP23" t="str">
        <f>IFERROR(VLOOKUP(GNP25,YIELDS!$T:$AJ,17,FALSE),"")</f>
        <v/>
      </c>
      <c r="GNQ23" t="str">
        <f>IFERROR(VLOOKUP(GNQ25,YIELDS!$T:$AJ,17,FALSE),"")</f>
        <v/>
      </c>
      <c r="GNR23" t="str">
        <f>IFERROR(VLOOKUP(GNR25,YIELDS!$T:$AJ,17,FALSE),"")</f>
        <v/>
      </c>
      <c r="GNS23" t="str">
        <f>IFERROR(VLOOKUP(GNS25,YIELDS!$T:$AJ,17,FALSE),"")</f>
        <v/>
      </c>
      <c r="GNT23" t="str">
        <f>IFERROR(VLOOKUP(GNT25,YIELDS!$T:$AJ,17,FALSE),"")</f>
        <v/>
      </c>
      <c r="GNU23" t="str">
        <f>IFERROR(VLOOKUP(GNU25,YIELDS!$T:$AJ,17,FALSE),"")</f>
        <v/>
      </c>
      <c r="GNV23" t="str">
        <f>IFERROR(VLOOKUP(GNV25,YIELDS!$T:$AJ,17,FALSE),"")</f>
        <v/>
      </c>
      <c r="GNW23" t="str">
        <f>IFERROR(VLOOKUP(GNW25,YIELDS!$T:$AJ,17,FALSE),"")</f>
        <v/>
      </c>
      <c r="GNX23" t="str">
        <f>IFERROR(VLOOKUP(GNX25,YIELDS!$T:$AJ,17,FALSE),"")</f>
        <v/>
      </c>
      <c r="GNY23" t="str">
        <f>IFERROR(VLOOKUP(GNY25,YIELDS!$T:$AJ,17,FALSE),"")</f>
        <v/>
      </c>
      <c r="GNZ23" t="str">
        <f>IFERROR(VLOOKUP(GNZ25,YIELDS!$T:$AJ,17,FALSE),"")</f>
        <v/>
      </c>
      <c r="GOA23" t="str">
        <f>IFERROR(VLOOKUP(GOA25,YIELDS!$T:$AJ,17,FALSE),"")</f>
        <v/>
      </c>
      <c r="GOB23" t="str">
        <f>IFERROR(VLOOKUP(GOB25,YIELDS!$T:$AJ,17,FALSE),"")</f>
        <v/>
      </c>
      <c r="GOC23" t="str">
        <f>IFERROR(VLOOKUP(GOC25,YIELDS!$T:$AJ,17,FALSE),"")</f>
        <v/>
      </c>
      <c r="GOD23" t="str">
        <f>IFERROR(VLOOKUP(GOD25,YIELDS!$T:$AJ,17,FALSE),"")</f>
        <v/>
      </c>
      <c r="GOE23" t="str">
        <f>IFERROR(VLOOKUP(GOE25,YIELDS!$T:$AJ,17,FALSE),"")</f>
        <v/>
      </c>
      <c r="GOF23" t="str">
        <f>IFERROR(VLOOKUP(GOF25,YIELDS!$T:$AJ,17,FALSE),"")</f>
        <v/>
      </c>
      <c r="GOG23" t="str">
        <f>IFERROR(VLOOKUP(GOG25,YIELDS!$T:$AJ,17,FALSE),"")</f>
        <v/>
      </c>
      <c r="GOH23" t="str">
        <f>IFERROR(VLOOKUP(GOH25,YIELDS!$T:$AJ,17,FALSE),"")</f>
        <v/>
      </c>
      <c r="GOI23" t="str">
        <f>IFERROR(VLOOKUP(GOI25,YIELDS!$T:$AJ,17,FALSE),"")</f>
        <v/>
      </c>
      <c r="GOJ23" t="str">
        <f>IFERROR(VLOOKUP(GOJ25,YIELDS!$T:$AJ,17,FALSE),"")</f>
        <v/>
      </c>
      <c r="GOK23" t="str">
        <f>IFERROR(VLOOKUP(GOK25,YIELDS!$T:$AJ,17,FALSE),"")</f>
        <v/>
      </c>
      <c r="GOL23" t="str">
        <f>IFERROR(VLOOKUP(GOL25,YIELDS!$T:$AJ,17,FALSE),"")</f>
        <v/>
      </c>
      <c r="GOM23" t="str">
        <f>IFERROR(VLOOKUP(GOM25,YIELDS!$T:$AJ,17,FALSE),"")</f>
        <v/>
      </c>
      <c r="GON23" t="str">
        <f>IFERROR(VLOOKUP(GON25,YIELDS!$T:$AJ,17,FALSE),"")</f>
        <v/>
      </c>
      <c r="GOO23" t="str">
        <f>IFERROR(VLOOKUP(GOO25,YIELDS!$T:$AJ,17,FALSE),"")</f>
        <v/>
      </c>
      <c r="GOP23" t="str">
        <f>IFERROR(VLOOKUP(GOP25,YIELDS!$T:$AJ,17,FALSE),"")</f>
        <v/>
      </c>
      <c r="GOQ23" t="str">
        <f>IFERROR(VLOOKUP(GOQ25,YIELDS!$T:$AJ,17,FALSE),"")</f>
        <v/>
      </c>
      <c r="GOR23" t="str">
        <f>IFERROR(VLOOKUP(GOR25,YIELDS!$T:$AJ,17,FALSE),"")</f>
        <v/>
      </c>
      <c r="GOS23" t="str">
        <f>IFERROR(VLOOKUP(GOS25,YIELDS!$T:$AJ,17,FALSE),"")</f>
        <v/>
      </c>
      <c r="GOT23" t="str">
        <f>IFERROR(VLOOKUP(GOT25,YIELDS!$T:$AJ,17,FALSE),"")</f>
        <v/>
      </c>
      <c r="GOU23" t="str">
        <f>IFERROR(VLOOKUP(GOU25,YIELDS!$T:$AJ,17,FALSE),"")</f>
        <v/>
      </c>
      <c r="GOV23" t="str">
        <f>IFERROR(VLOOKUP(GOV25,YIELDS!$T:$AJ,17,FALSE),"")</f>
        <v/>
      </c>
      <c r="GOW23" t="str">
        <f>IFERROR(VLOOKUP(GOW25,YIELDS!$T:$AJ,17,FALSE),"")</f>
        <v/>
      </c>
      <c r="GOX23" t="str">
        <f>IFERROR(VLOOKUP(GOX25,YIELDS!$T:$AJ,17,FALSE),"")</f>
        <v/>
      </c>
      <c r="GOY23" t="str">
        <f>IFERROR(VLOOKUP(GOY25,YIELDS!$T:$AJ,17,FALSE),"")</f>
        <v/>
      </c>
      <c r="GOZ23" t="str">
        <f>IFERROR(VLOOKUP(GOZ25,YIELDS!$T:$AJ,17,FALSE),"")</f>
        <v/>
      </c>
      <c r="GPA23" t="str">
        <f>IFERROR(VLOOKUP(GPA25,YIELDS!$T:$AJ,17,FALSE),"")</f>
        <v/>
      </c>
      <c r="GPB23" t="str">
        <f>IFERROR(VLOOKUP(GPB25,YIELDS!$T:$AJ,17,FALSE),"")</f>
        <v/>
      </c>
      <c r="GPC23" t="str">
        <f>IFERROR(VLOOKUP(GPC25,YIELDS!$T:$AJ,17,FALSE),"")</f>
        <v/>
      </c>
      <c r="GPD23" t="str">
        <f>IFERROR(VLOOKUP(GPD25,YIELDS!$T:$AJ,17,FALSE),"")</f>
        <v/>
      </c>
      <c r="GPE23" t="str">
        <f>IFERROR(VLOOKUP(GPE25,YIELDS!$T:$AJ,17,FALSE),"")</f>
        <v/>
      </c>
      <c r="GPF23" t="str">
        <f>IFERROR(VLOOKUP(GPF25,YIELDS!$T:$AJ,17,FALSE),"")</f>
        <v/>
      </c>
      <c r="GPG23" t="str">
        <f>IFERROR(VLOOKUP(GPG25,YIELDS!$T:$AJ,17,FALSE),"")</f>
        <v/>
      </c>
      <c r="GPH23" t="str">
        <f>IFERROR(VLOOKUP(GPH25,YIELDS!$T:$AJ,17,FALSE),"")</f>
        <v/>
      </c>
      <c r="GPI23" t="str">
        <f>IFERROR(VLOOKUP(GPI25,YIELDS!$T:$AJ,17,FALSE),"")</f>
        <v/>
      </c>
      <c r="GPJ23" t="str">
        <f>IFERROR(VLOOKUP(GPJ25,YIELDS!$T:$AJ,17,FALSE),"")</f>
        <v/>
      </c>
      <c r="GPK23" t="str">
        <f>IFERROR(VLOOKUP(GPK25,YIELDS!$T:$AJ,17,FALSE),"")</f>
        <v/>
      </c>
      <c r="GPL23" t="str">
        <f>IFERROR(VLOOKUP(GPL25,YIELDS!$T:$AJ,17,FALSE),"")</f>
        <v/>
      </c>
      <c r="GPM23" t="str">
        <f>IFERROR(VLOOKUP(GPM25,YIELDS!$T:$AJ,17,FALSE),"")</f>
        <v/>
      </c>
      <c r="GPN23" t="str">
        <f>IFERROR(VLOOKUP(GPN25,YIELDS!$T:$AJ,17,FALSE),"")</f>
        <v/>
      </c>
      <c r="GPO23" t="str">
        <f>IFERROR(VLOOKUP(GPO25,YIELDS!$T:$AJ,17,FALSE),"")</f>
        <v/>
      </c>
      <c r="GPP23" t="str">
        <f>IFERROR(VLOOKUP(GPP25,YIELDS!$T:$AJ,17,FALSE),"")</f>
        <v/>
      </c>
      <c r="GPQ23" t="str">
        <f>IFERROR(VLOOKUP(GPQ25,YIELDS!$T:$AJ,17,FALSE),"")</f>
        <v/>
      </c>
      <c r="GPR23" t="str">
        <f>IFERROR(VLOOKUP(GPR25,YIELDS!$T:$AJ,17,FALSE),"")</f>
        <v/>
      </c>
      <c r="GPS23" t="str">
        <f>IFERROR(VLOOKUP(GPS25,YIELDS!$T:$AJ,17,FALSE),"")</f>
        <v/>
      </c>
      <c r="GPT23" t="str">
        <f>IFERROR(VLOOKUP(GPT25,YIELDS!$T:$AJ,17,FALSE),"")</f>
        <v/>
      </c>
      <c r="GPU23" t="str">
        <f>IFERROR(VLOOKUP(GPU25,YIELDS!$T:$AJ,17,FALSE),"")</f>
        <v/>
      </c>
      <c r="GPV23" t="str">
        <f>IFERROR(VLOOKUP(GPV25,YIELDS!$T:$AJ,17,FALSE),"")</f>
        <v/>
      </c>
      <c r="GPW23" t="str">
        <f>IFERROR(VLOOKUP(GPW25,YIELDS!$T:$AJ,17,FALSE),"")</f>
        <v/>
      </c>
      <c r="GPX23" t="str">
        <f>IFERROR(VLOOKUP(GPX25,YIELDS!$T:$AJ,17,FALSE),"")</f>
        <v/>
      </c>
      <c r="GPY23" t="str">
        <f>IFERROR(VLOOKUP(GPY25,YIELDS!$T:$AJ,17,FALSE),"")</f>
        <v/>
      </c>
      <c r="GPZ23" t="str">
        <f>IFERROR(VLOOKUP(GPZ25,YIELDS!$T:$AJ,17,FALSE),"")</f>
        <v/>
      </c>
      <c r="GQA23" t="str">
        <f>IFERROR(VLOOKUP(GQA25,YIELDS!$T:$AJ,17,FALSE),"")</f>
        <v/>
      </c>
      <c r="GQB23" t="str">
        <f>IFERROR(VLOOKUP(GQB25,YIELDS!$T:$AJ,17,FALSE),"")</f>
        <v/>
      </c>
      <c r="GQC23" t="str">
        <f>IFERROR(VLOOKUP(GQC25,YIELDS!$T:$AJ,17,FALSE),"")</f>
        <v/>
      </c>
      <c r="GQD23" t="str">
        <f>IFERROR(VLOOKUP(GQD25,YIELDS!$T:$AJ,17,FALSE),"")</f>
        <v/>
      </c>
      <c r="GQE23" t="str">
        <f>IFERROR(VLOOKUP(GQE25,YIELDS!$T:$AJ,17,FALSE),"")</f>
        <v/>
      </c>
      <c r="GQF23" t="str">
        <f>IFERROR(VLOOKUP(GQF25,YIELDS!$T:$AJ,17,FALSE),"")</f>
        <v/>
      </c>
      <c r="GQG23" t="str">
        <f>IFERROR(VLOOKUP(GQG25,YIELDS!$T:$AJ,17,FALSE),"")</f>
        <v/>
      </c>
      <c r="GQH23" t="str">
        <f>IFERROR(VLOOKUP(GQH25,YIELDS!$T:$AJ,17,FALSE),"")</f>
        <v/>
      </c>
      <c r="GQI23" t="str">
        <f>IFERROR(VLOOKUP(GQI25,YIELDS!$T:$AJ,17,FALSE),"")</f>
        <v/>
      </c>
      <c r="GQJ23" t="str">
        <f>IFERROR(VLOOKUP(GQJ25,YIELDS!$T:$AJ,17,FALSE),"")</f>
        <v/>
      </c>
      <c r="GQK23" t="str">
        <f>IFERROR(VLOOKUP(GQK25,YIELDS!$T:$AJ,17,FALSE),"")</f>
        <v/>
      </c>
      <c r="GQL23" t="str">
        <f>IFERROR(VLOOKUP(GQL25,YIELDS!$T:$AJ,17,FALSE),"")</f>
        <v/>
      </c>
      <c r="GQM23" t="str">
        <f>IFERROR(VLOOKUP(GQM25,YIELDS!$T:$AJ,17,FALSE),"")</f>
        <v/>
      </c>
      <c r="GQN23" t="str">
        <f>IFERROR(VLOOKUP(GQN25,YIELDS!$T:$AJ,17,FALSE),"")</f>
        <v/>
      </c>
      <c r="GQO23" t="str">
        <f>IFERROR(VLOOKUP(GQO25,YIELDS!$T:$AJ,17,FALSE),"")</f>
        <v/>
      </c>
      <c r="GQP23" t="str">
        <f>IFERROR(VLOOKUP(GQP25,YIELDS!$T:$AJ,17,FALSE),"")</f>
        <v/>
      </c>
      <c r="GQQ23" t="str">
        <f>IFERROR(VLOOKUP(GQQ25,YIELDS!$T:$AJ,17,FALSE),"")</f>
        <v/>
      </c>
      <c r="GQR23" t="str">
        <f>IFERROR(VLOOKUP(GQR25,YIELDS!$T:$AJ,17,FALSE),"")</f>
        <v/>
      </c>
      <c r="GQS23" t="str">
        <f>IFERROR(VLOOKUP(GQS25,YIELDS!$T:$AJ,17,FALSE),"")</f>
        <v/>
      </c>
      <c r="GQT23" t="str">
        <f>IFERROR(VLOOKUP(GQT25,YIELDS!$T:$AJ,17,FALSE),"")</f>
        <v/>
      </c>
      <c r="GQU23" t="str">
        <f>IFERROR(VLOOKUP(GQU25,YIELDS!$T:$AJ,17,FALSE),"")</f>
        <v/>
      </c>
      <c r="GQV23" t="str">
        <f>IFERROR(VLOOKUP(GQV25,YIELDS!$T:$AJ,17,FALSE),"")</f>
        <v/>
      </c>
      <c r="GQW23" t="str">
        <f>IFERROR(VLOOKUP(GQW25,YIELDS!$T:$AJ,17,FALSE),"")</f>
        <v/>
      </c>
      <c r="GQX23" t="str">
        <f>IFERROR(VLOOKUP(GQX25,YIELDS!$T:$AJ,17,FALSE),"")</f>
        <v/>
      </c>
      <c r="GQY23" t="str">
        <f>IFERROR(VLOOKUP(GQY25,YIELDS!$T:$AJ,17,FALSE),"")</f>
        <v/>
      </c>
      <c r="GQZ23" t="str">
        <f>IFERROR(VLOOKUP(GQZ25,YIELDS!$T:$AJ,17,FALSE),"")</f>
        <v/>
      </c>
      <c r="GRA23" t="str">
        <f>IFERROR(VLOOKUP(GRA25,YIELDS!$T:$AJ,17,FALSE),"")</f>
        <v/>
      </c>
      <c r="GRB23" t="str">
        <f>IFERROR(VLOOKUP(GRB25,YIELDS!$T:$AJ,17,FALSE),"")</f>
        <v/>
      </c>
      <c r="GRC23" t="str">
        <f>IFERROR(VLOOKUP(GRC25,YIELDS!$T:$AJ,17,FALSE),"")</f>
        <v/>
      </c>
      <c r="GRD23" t="str">
        <f>IFERROR(VLOOKUP(GRD25,YIELDS!$T:$AJ,17,FALSE),"")</f>
        <v/>
      </c>
      <c r="GRE23" t="str">
        <f>IFERROR(VLOOKUP(GRE25,YIELDS!$T:$AJ,17,FALSE),"")</f>
        <v/>
      </c>
      <c r="GRF23" t="str">
        <f>IFERROR(VLOOKUP(GRF25,YIELDS!$T:$AJ,17,FALSE),"")</f>
        <v/>
      </c>
      <c r="GRG23" t="str">
        <f>IFERROR(VLOOKUP(GRG25,YIELDS!$T:$AJ,17,FALSE),"")</f>
        <v/>
      </c>
      <c r="GRH23" t="str">
        <f>IFERROR(VLOOKUP(GRH25,YIELDS!$T:$AJ,17,FALSE),"")</f>
        <v/>
      </c>
      <c r="GRI23" t="str">
        <f>IFERROR(VLOOKUP(GRI25,YIELDS!$T:$AJ,17,FALSE),"")</f>
        <v/>
      </c>
      <c r="GRJ23" t="str">
        <f>IFERROR(VLOOKUP(GRJ25,YIELDS!$T:$AJ,17,FALSE),"")</f>
        <v/>
      </c>
      <c r="GRK23" t="str">
        <f>IFERROR(VLOOKUP(GRK25,YIELDS!$T:$AJ,17,FALSE),"")</f>
        <v/>
      </c>
      <c r="GRL23" t="str">
        <f>IFERROR(VLOOKUP(GRL25,YIELDS!$T:$AJ,17,FALSE),"")</f>
        <v/>
      </c>
      <c r="GRM23" t="str">
        <f>IFERROR(VLOOKUP(GRM25,YIELDS!$T:$AJ,17,FALSE),"")</f>
        <v/>
      </c>
      <c r="GRN23" t="str">
        <f>IFERROR(VLOOKUP(GRN25,YIELDS!$T:$AJ,17,FALSE),"")</f>
        <v/>
      </c>
      <c r="GRO23" t="str">
        <f>IFERROR(VLOOKUP(GRO25,YIELDS!$T:$AJ,17,FALSE),"")</f>
        <v/>
      </c>
      <c r="GRP23" t="str">
        <f>IFERROR(VLOOKUP(GRP25,YIELDS!$T:$AJ,17,FALSE),"")</f>
        <v/>
      </c>
      <c r="GRQ23" t="str">
        <f>IFERROR(VLOOKUP(GRQ25,YIELDS!$T:$AJ,17,FALSE),"")</f>
        <v/>
      </c>
      <c r="GRR23" t="str">
        <f>IFERROR(VLOOKUP(GRR25,YIELDS!$T:$AJ,17,FALSE),"")</f>
        <v/>
      </c>
      <c r="GRS23" t="str">
        <f>IFERROR(VLOOKUP(GRS25,YIELDS!$T:$AJ,17,FALSE),"")</f>
        <v/>
      </c>
      <c r="GRT23" t="str">
        <f>IFERROR(VLOOKUP(GRT25,YIELDS!$T:$AJ,17,FALSE),"")</f>
        <v/>
      </c>
      <c r="GRU23" t="str">
        <f>IFERROR(VLOOKUP(GRU25,YIELDS!$T:$AJ,17,FALSE),"")</f>
        <v/>
      </c>
      <c r="GRV23" t="str">
        <f>IFERROR(VLOOKUP(GRV25,YIELDS!$T:$AJ,17,FALSE),"")</f>
        <v/>
      </c>
      <c r="GRW23" t="str">
        <f>IFERROR(VLOOKUP(GRW25,YIELDS!$T:$AJ,17,FALSE),"")</f>
        <v/>
      </c>
      <c r="GRX23" t="str">
        <f>IFERROR(VLOOKUP(GRX25,YIELDS!$T:$AJ,17,FALSE),"")</f>
        <v/>
      </c>
      <c r="GRY23" t="str">
        <f>IFERROR(VLOOKUP(GRY25,YIELDS!$T:$AJ,17,FALSE),"")</f>
        <v/>
      </c>
      <c r="GRZ23" t="str">
        <f>IFERROR(VLOOKUP(GRZ25,YIELDS!$T:$AJ,17,FALSE),"")</f>
        <v/>
      </c>
      <c r="GSA23" t="str">
        <f>IFERROR(VLOOKUP(GSA25,YIELDS!$T:$AJ,17,FALSE),"")</f>
        <v/>
      </c>
      <c r="GSB23" t="str">
        <f>IFERROR(VLOOKUP(GSB25,YIELDS!$T:$AJ,17,FALSE),"")</f>
        <v/>
      </c>
      <c r="GSC23" t="str">
        <f>IFERROR(VLOOKUP(GSC25,YIELDS!$T:$AJ,17,FALSE),"")</f>
        <v/>
      </c>
      <c r="GSD23" t="str">
        <f>IFERROR(VLOOKUP(GSD25,YIELDS!$T:$AJ,17,FALSE),"")</f>
        <v/>
      </c>
      <c r="GSE23" t="str">
        <f>IFERROR(VLOOKUP(GSE25,YIELDS!$T:$AJ,17,FALSE),"")</f>
        <v/>
      </c>
      <c r="GSF23" t="str">
        <f>IFERROR(VLOOKUP(GSF25,YIELDS!$T:$AJ,17,FALSE),"")</f>
        <v/>
      </c>
      <c r="GSG23" t="str">
        <f>IFERROR(VLOOKUP(GSG25,YIELDS!$T:$AJ,17,FALSE),"")</f>
        <v/>
      </c>
      <c r="GSH23" t="str">
        <f>IFERROR(VLOOKUP(GSH25,YIELDS!$T:$AJ,17,FALSE),"")</f>
        <v/>
      </c>
      <c r="GSI23" t="str">
        <f>IFERROR(VLOOKUP(GSI25,YIELDS!$T:$AJ,17,FALSE),"")</f>
        <v/>
      </c>
      <c r="GSJ23" t="str">
        <f>IFERROR(VLOOKUP(GSJ25,YIELDS!$T:$AJ,17,FALSE),"")</f>
        <v/>
      </c>
      <c r="GSK23" t="str">
        <f>IFERROR(VLOOKUP(GSK25,YIELDS!$T:$AJ,17,FALSE),"")</f>
        <v/>
      </c>
      <c r="GSL23" t="str">
        <f>IFERROR(VLOOKUP(GSL25,YIELDS!$T:$AJ,17,FALSE),"")</f>
        <v/>
      </c>
      <c r="GSM23" t="str">
        <f>IFERROR(VLOOKUP(GSM25,YIELDS!$T:$AJ,17,FALSE),"")</f>
        <v/>
      </c>
      <c r="GSN23" t="str">
        <f>IFERROR(VLOOKUP(GSN25,YIELDS!$T:$AJ,17,FALSE),"")</f>
        <v/>
      </c>
      <c r="GSO23" t="str">
        <f>IFERROR(VLOOKUP(GSO25,YIELDS!$T:$AJ,17,FALSE),"")</f>
        <v/>
      </c>
      <c r="GSP23" t="str">
        <f>IFERROR(VLOOKUP(GSP25,YIELDS!$T:$AJ,17,FALSE),"")</f>
        <v/>
      </c>
      <c r="GSQ23" t="str">
        <f>IFERROR(VLOOKUP(GSQ25,YIELDS!$T:$AJ,17,FALSE),"")</f>
        <v/>
      </c>
      <c r="GSR23" t="str">
        <f>IFERROR(VLOOKUP(GSR25,YIELDS!$T:$AJ,17,FALSE),"")</f>
        <v/>
      </c>
      <c r="GSS23" t="str">
        <f>IFERROR(VLOOKUP(GSS25,YIELDS!$T:$AJ,17,FALSE),"")</f>
        <v/>
      </c>
      <c r="GST23" t="str">
        <f>IFERROR(VLOOKUP(GST25,YIELDS!$T:$AJ,17,FALSE),"")</f>
        <v/>
      </c>
      <c r="GSU23" t="str">
        <f>IFERROR(VLOOKUP(GSU25,YIELDS!$T:$AJ,17,FALSE),"")</f>
        <v/>
      </c>
      <c r="GSV23" t="str">
        <f>IFERROR(VLOOKUP(GSV25,YIELDS!$T:$AJ,17,FALSE),"")</f>
        <v/>
      </c>
      <c r="GSW23" t="str">
        <f>IFERROR(VLOOKUP(GSW25,YIELDS!$T:$AJ,17,FALSE),"")</f>
        <v/>
      </c>
      <c r="GSX23" t="str">
        <f>IFERROR(VLOOKUP(GSX25,YIELDS!$T:$AJ,17,FALSE),"")</f>
        <v/>
      </c>
      <c r="GSY23" t="str">
        <f>IFERROR(VLOOKUP(GSY25,YIELDS!$T:$AJ,17,FALSE),"")</f>
        <v/>
      </c>
      <c r="GSZ23" t="str">
        <f>IFERROR(VLOOKUP(GSZ25,YIELDS!$T:$AJ,17,FALSE),"")</f>
        <v/>
      </c>
      <c r="GTA23" t="str">
        <f>IFERROR(VLOOKUP(GTA25,YIELDS!$T:$AJ,17,FALSE),"")</f>
        <v/>
      </c>
      <c r="GTB23" t="str">
        <f>IFERROR(VLOOKUP(GTB25,YIELDS!$T:$AJ,17,FALSE),"")</f>
        <v/>
      </c>
      <c r="GTC23" t="str">
        <f>IFERROR(VLOOKUP(GTC25,YIELDS!$T:$AJ,17,FALSE),"")</f>
        <v/>
      </c>
      <c r="GTD23" t="str">
        <f>IFERROR(VLOOKUP(GTD25,YIELDS!$T:$AJ,17,FALSE),"")</f>
        <v/>
      </c>
      <c r="GTE23" t="str">
        <f>IFERROR(VLOOKUP(GTE25,YIELDS!$T:$AJ,17,FALSE),"")</f>
        <v/>
      </c>
      <c r="GTF23" t="str">
        <f>IFERROR(VLOOKUP(GTF25,YIELDS!$T:$AJ,17,FALSE),"")</f>
        <v/>
      </c>
      <c r="GTG23" t="str">
        <f>IFERROR(VLOOKUP(GTG25,YIELDS!$T:$AJ,17,FALSE),"")</f>
        <v/>
      </c>
      <c r="GTH23" t="str">
        <f>IFERROR(VLOOKUP(GTH25,YIELDS!$T:$AJ,17,FALSE),"")</f>
        <v/>
      </c>
      <c r="GTI23" t="str">
        <f>IFERROR(VLOOKUP(GTI25,YIELDS!$T:$AJ,17,FALSE),"")</f>
        <v/>
      </c>
      <c r="GTJ23" t="str">
        <f>IFERROR(VLOOKUP(GTJ25,YIELDS!$T:$AJ,17,FALSE),"")</f>
        <v/>
      </c>
      <c r="GTK23" t="str">
        <f>IFERROR(VLOOKUP(GTK25,YIELDS!$T:$AJ,17,FALSE),"")</f>
        <v/>
      </c>
      <c r="GTL23" t="str">
        <f>IFERROR(VLOOKUP(GTL25,YIELDS!$T:$AJ,17,FALSE),"")</f>
        <v/>
      </c>
      <c r="GTM23" t="str">
        <f>IFERROR(VLOOKUP(GTM25,YIELDS!$T:$AJ,17,FALSE),"")</f>
        <v/>
      </c>
      <c r="GTN23" t="str">
        <f>IFERROR(VLOOKUP(GTN25,YIELDS!$T:$AJ,17,FALSE),"")</f>
        <v/>
      </c>
      <c r="GTO23" t="str">
        <f>IFERROR(VLOOKUP(GTO25,YIELDS!$T:$AJ,17,FALSE),"")</f>
        <v/>
      </c>
      <c r="GTP23" t="str">
        <f>IFERROR(VLOOKUP(GTP25,YIELDS!$T:$AJ,17,FALSE),"")</f>
        <v/>
      </c>
      <c r="GTQ23" t="str">
        <f>IFERROR(VLOOKUP(GTQ25,YIELDS!$T:$AJ,17,FALSE),"")</f>
        <v/>
      </c>
      <c r="GTR23" t="str">
        <f>IFERROR(VLOOKUP(GTR25,YIELDS!$T:$AJ,17,FALSE),"")</f>
        <v/>
      </c>
      <c r="GTS23" t="str">
        <f>IFERROR(VLOOKUP(GTS25,YIELDS!$T:$AJ,17,FALSE),"")</f>
        <v/>
      </c>
      <c r="GTT23" t="str">
        <f>IFERROR(VLOOKUP(GTT25,YIELDS!$T:$AJ,17,FALSE),"")</f>
        <v/>
      </c>
      <c r="GTU23" t="str">
        <f>IFERROR(VLOOKUP(GTU25,YIELDS!$T:$AJ,17,FALSE),"")</f>
        <v/>
      </c>
      <c r="GTV23" t="str">
        <f>IFERROR(VLOOKUP(GTV25,YIELDS!$T:$AJ,17,FALSE),"")</f>
        <v/>
      </c>
      <c r="GTW23" t="str">
        <f>IFERROR(VLOOKUP(GTW25,YIELDS!$T:$AJ,17,FALSE),"")</f>
        <v/>
      </c>
      <c r="GTX23" t="str">
        <f>IFERROR(VLOOKUP(GTX25,YIELDS!$T:$AJ,17,FALSE),"")</f>
        <v/>
      </c>
      <c r="GTY23" t="str">
        <f>IFERROR(VLOOKUP(GTY25,YIELDS!$T:$AJ,17,FALSE),"")</f>
        <v/>
      </c>
      <c r="GTZ23" t="str">
        <f>IFERROR(VLOOKUP(GTZ25,YIELDS!$T:$AJ,17,FALSE),"")</f>
        <v/>
      </c>
      <c r="GUA23" t="str">
        <f>IFERROR(VLOOKUP(GUA25,YIELDS!$T:$AJ,17,FALSE),"")</f>
        <v/>
      </c>
      <c r="GUB23" t="str">
        <f>IFERROR(VLOOKUP(GUB25,YIELDS!$T:$AJ,17,FALSE),"")</f>
        <v/>
      </c>
      <c r="GUC23" t="str">
        <f>IFERROR(VLOOKUP(GUC25,YIELDS!$T:$AJ,17,FALSE),"")</f>
        <v/>
      </c>
      <c r="GUD23" t="str">
        <f>IFERROR(VLOOKUP(GUD25,YIELDS!$T:$AJ,17,FALSE),"")</f>
        <v/>
      </c>
      <c r="GUE23" t="str">
        <f>IFERROR(VLOOKUP(GUE25,YIELDS!$T:$AJ,17,FALSE),"")</f>
        <v/>
      </c>
      <c r="GUF23" t="str">
        <f>IFERROR(VLOOKUP(GUF25,YIELDS!$T:$AJ,17,FALSE),"")</f>
        <v/>
      </c>
      <c r="GUG23" t="str">
        <f>IFERROR(VLOOKUP(GUG25,YIELDS!$T:$AJ,17,FALSE),"")</f>
        <v/>
      </c>
      <c r="GUH23" t="str">
        <f>IFERROR(VLOOKUP(GUH25,YIELDS!$T:$AJ,17,FALSE),"")</f>
        <v/>
      </c>
      <c r="GUI23" t="str">
        <f>IFERROR(VLOOKUP(GUI25,YIELDS!$T:$AJ,17,FALSE),"")</f>
        <v/>
      </c>
      <c r="GUJ23" t="str">
        <f>IFERROR(VLOOKUP(GUJ25,YIELDS!$T:$AJ,17,FALSE),"")</f>
        <v/>
      </c>
      <c r="GUK23" t="str">
        <f>IFERROR(VLOOKUP(GUK25,YIELDS!$T:$AJ,17,FALSE),"")</f>
        <v/>
      </c>
      <c r="GUL23" t="str">
        <f>IFERROR(VLOOKUP(GUL25,YIELDS!$T:$AJ,17,FALSE),"")</f>
        <v/>
      </c>
      <c r="GUM23" t="str">
        <f>IFERROR(VLOOKUP(GUM25,YIELDS!$T:$AJ,17,FALSE),"")</f>
        <v/>
      </c>
      <c r="GUN23" t="str">
        <f>IFERROR(VLOOKUP(GUN25,YIELDS!$T:$AJ,17,FALSE),"")</f>
        <v/>
      </c>
      <c r="GUO23" t="str">
        <f>IFERROR(VLOOKUP(GUO25,YIELDS!$T:$AJ,17,FALSE),"")</f>
        <v/>
      </c>
      <c r="GUP23" t="str">
        <f>IFERROR(VLOOKUP(GUP25,YIELDS!$T:$AJ,17,FALSE),"")</f>
        <v/>
      </c>
      <c r="GUQ23" t="str">
        <f>IFERROR(VLOOKUP(GUQ25,YIELDS!$T:$AJ,17,FALSE),"")</f>
        <v/>
      </c>
      <c r="GUR23" t="str">
        <f>IFERROR(VLOOKUP(GUR25,YIELDS!$T:$AJ,17,FALSE),"")</f>
        <v/>
      </c>
      <c r="GUS23" t="str">
        <f>IFERROR(VLOOKUP(GUS25,YIELDS!$T:$AJ,17,FALSE),"")</f>
        <v/>
      </c>
      <c r="GUT23" t="str">
        <f>IFERROR(VLOOKUP(GUT25,YIELDS!$T:$AJ,17,FALSE),"")</f>
        <v/>
      </c>
      <c r="GUU23" t="str">
        <f>IFERROR(VLOOKUP(GUU25,YIELDS!$T:$AJ,17,FALSE),"")</f>
        <v/>
      </c>
      <c r="GUV23" t="str">
        <f>IFERROR(VLOOKUP(GUV25,YIELDS!$T:$AJ,17,FALSE),"")</f>
        <v/>
      </c>
      <c r="GUW23" t="str">
        <f>IFERROR(VLOOKUP(GUW25,YIELDS!$T:$AJ,17,FALSE),"")</f>
        <v/>
      </c>
      <c r="GUX23" t="str">
        <f>IFERROR(VLOOKUP(GUX25,YIELDS!$T:$AJ,17,FALSE),"")</f>
        <v/>
      </c>
      <c r="GUY23" t="str">
        <f>IFERROR(VLOOKUP(GUY25,YIELDS!$T:$AJ,17,FALSE),"")</f>
        <v/>
      </c>
      <c r="GUZ23" t="str">
        <f>IFERROR(VLOOKUP(GUZ25,YIELDS!$T:$AJ,17,FALSE),"")</f>
        <v/>
      </c>
      <c r="GVA23" t="str">
        <f>IFERROR(VLOOKUP(GVA25,YIELDS!$T:$AJ,17,FALSE),"")</f>
        <v/>
      </c>
      <c r="GVB23" t="str">
        <f>IFERROR(VLOOKUP(GVB25,YIELDS!$T:$AJ,17,FALSE),"")</f>
        <v/>
      </c>
      <c r="GVC23" t="str">
        <f>IFERROR(VLOOKUP(GVC25,YIELDS!$T:$AJ,17,FALSE),"")</f>
        <v/>
      </c>
      <c r="GVD23" t="str">
        <f>IFERROR(VLOOKUP(GVD25,YIELDS!$T:$AJ,17,FALSE),"")</f>
        <v/>
      </c>
      <c r="GVE23" t="str">
        <f>IFERROR(VLOOKUP(GVE25,YIELDS!$T:$AJ,17,FALSE),"")</f>
        <v/>
      </c>
      <c r="GVF23" t="str">
        <f>IFERROR(VLOOKUP(GVF25,YIELDS!$T:$AJ,17,FALSE),"")</f>
        <v/>
      </c>
      <c r="GVG23" t="str">
        <f>IFERROR(VLOOKUP(GVG25,YIELDS!$T:$AJ,17,FALSE),"")</f>
        <v/>
      </c>
      <c r="GVH23" t="str">
        <f>IFERROR(VLOOKUP(GVH25,YIELDS!$T:$AJ,17,FALSE),"")</f>
        <v/>
      </c>
      <c r="GVI23" t="str">
        <f>IFERROR(VLOOKUP(GVI25,YIELDS!$T:$AJ,17,FALSE),"")</f>
        <v/>
      </c>
      <c r="GVJ23" t="str">
        <f>IFERROR(VLOOKUP(GVJ25,YIELDS!$T:$AJ,17,FALSE),"")</f>
        <v/>
      </c>
      <c r="GVK23" t="str">
        <f>IFERROR(VLOOKUP(GVK25,YIELDS!$T:$AJ,17,FALSE),"")</f>
        <v/>
      </c>
      <c r="GVL23" t="str">
        <f>IFERROR(VLOOKUP(GVL25,YIELDS!$T:$AJ,17,FALSE),"")</f>
        <v/>
      </c>
      <c r="GVM23" t="str">
        <f>IFERROR(VLOOKUP(GVM25,YIELDS!$T:$AJ,17,FALSE),"")</f>
        <v/>
      </c>
      <c r="GVN23" t="str">
        <f>IFERROR(VLOOKUP(GVN25,YIELDS!$T:$AJ,17,FALSE),"")</f>
        <v/>
      </c>
      <c r="GVO23" t="str">
        <f>IFERROR(VLOOKUP(GVO25,YIELDS!$T:$AJ,17,FALSE),"")</f>
        <v/>
      </c>
      <c r="GVP23" t="str">
        <f>IFERROR(VLOOKUP(GVP25,YIELDS!$T:$AJ,17,FALSE),"")</f>
        <v/>
      </c>
      <c r="GVQ23" t="str">
        <f>IFERROR(VLOOKUP(GVQ25,YIELDS!$T:$AJ,17,FALSE),"")</f>
        <v/>
      </c>
      <c r="GVR23" t="str">
        <f>IFERROR(VLOOKUP(GVR25,YIELDS!$T:$AJ,17,FALSE),"")</f>
        <v/>
      </c>
      <c r="GVS23" t="str">
        <f>IFERROR(VLOOKUP(GVS25,YIELDS!$T:$AJ,17,FALSE),"")</f>
        <v/>
      </c>
      <c r="GVT23" t="str">
        <f>IFERROR(VLOOKUP(GVT25,YIELDS!$T:$AJ,17,FALSE),"")</f>
        <v/>
      </c>
      <c r="GVU23" t="str">
        <f>IFERROR(VLOOKUP(GVU25,YIELDS!$T:$AJ,17,FALSE),"")</f>
        <v/>
      </c>
      <c r="GVV23" t="str">
        <f>IFERROR(VLOOKUP(GVV25,YIELDS!$T:$AJ,17,FALSE),"")</f>
        <v/>
      </c>
      <c r="GVW23" t="str">
        <f>IFERROR(VLOOKUP(GVW25,YIELDS!$T:$AJ,17,FALSE),"")</f>
        <v/>
      </c>
      <c r="GVX23" t="str">
        <f>IFERROR(VLOOKUP(GVX25,YIELDS!$T:$AJ,17,FALSE),"")</f>
        <v/>
      </c>
      <c r="GVY23" t="str">
        <f>IFERROR(VLOOKUP(GVY25,YIELDS!$T:$AJ,17,FALSE),"")</f>
        <v/>
      </c>
      <c r="GVZ23" t="str">
        <f>IFERROR(VLOOKUP(GVZ25,YIELDS!$T:$AJ,17,FALSE),"")</f>
        <v/>
      </c>
      <c r="GWA23" t="str">
        <f>IFERROR(VLOOKUP(GWA25,YIELDS!$T:$AJ,17,FALSE),"")</f>
        <v/>
      </c>
      <c r="GWB23" t="str">
        <f>IFERROR(VLOOKUP(GWB25,YIELDS!$T:$AJ,17,FALSE),"")</f>
        <v/>
      </c>
      <c r="GWC23" t="str">
        <f>IFERROR(VLOOKUP(GWC25,YIELDS!$T:$AJ,17,FALSE),"")</f>
        <v/>
      </c>
      <c r="GWD23" t="str">
        <f>IFERROR(VLOOKUP(GWD25,YIELDS!$T:$AJ,17,FALSE),"")</f>
        <v/>
      </c>
      <c r="GWE23" t="str">
        <f>IFERROR(VLOOKUP(GWE25,YIELDS!$T:$AJ,17,FALSE),"")</f>
        <v/>
      </c>
      <c r="GWF23" t="str">
        <f>IFERROR(VLOOKUP(GWF25,YIELDS!$T:$AJ,17,FALSE),"")</f>
        <v/>
      </c>
      <c r="GWG23" t="str">
        <f>IFERROR(VLOOKUP(GWG25,YIELDS!$T:$AJ,17,FALSE),"")</f>
        <v/>
      </c>
      <c r="GWH23" t="str">
        <f>IFERROR(VLOOKUP(GWH25,YIELDS!$T:$AJ,17,FALSE),"")</f>
        <v/>
      </c>
      <c r="GWI23" t="str">
        <f>IFERROR(VLOOKUP(GWI25,YIELDS!$T:$AJ,17,FALSE),"")</f>
        <v/>
      </c>
      <c r="GWJ23" t="str">
        <f>IFERROR(VLOOKUP(GWJ25,YIELDS!$T:$AJ,17,FALSE),"")</f>
        <v/>
      </c>
      <c r="GWK23" t="str">
        <f>IFERROR(VLOOKUP(GWK25,YIELDS!$T:$AJ,17,FALSE),"")</f>
        <v/>
      </c>
      <c r="GWL23" t="str">
        <f>IFERROR(VLOOKUP(GWL25,YIELDS!$T:$AJ,17,FALSE),"")</f>
        <v/>
      </c>
      <c r="GWM23" t="str">
        <f>IFERROR(VLOOKUP(GWM25,YIELDS!$T:$AJ,17,FALSE),"")</f>
        <v/>
      </c>
      <c r="GWN23" t="str">
        <f>IFERROR(VLOOKUP(GWN25,YIELDS!$T:$AJ,17,FALSE),"")</f>
        <v/>
      </c>
      <c r="GWO23" t="str">
        <f>IFERROR(VLOOKUP(GWO25,YIELDS!$T:$AJ,17,FALSE),"")</f>
        <v/>
      </c>
      <c r="GWP23" t="str">
        <f>IFERROR(VLOOKUP(GWP25,YIELDS!$T:$AJ,17,FALSE),"")</f>
        <v/>
      </c>
      <c r="GWQ23" t="str">
        <f>IFERROR(VLOOKUP(GWQ25,YIELDS!$T:$AJ,17,FALSE),"")</f>
        <v/>
      </c>
      <c r="GWR23" t="str">
        <f>IFERROR(VLOOKUP(GWR25,YIELDS!$T:$AJ,17,FALSE),"")</f>
        <v/>
      </c>
      <c r="GWS23" t="str">
        <f>IFERROR(VLOOKUP(GWS25,YIELDS!$T:$AJ,17,FALSE),"")</f>
        <v/>
      </c>
      <c r="GWT23" t="str">
        <f>IFERROR(VLOOKUP(GWT25,YIELDS!$T:$AJ,17,FALSE),"")</f>
        <v/>
      </c>
      <c r="GWU23" t="str">
        <f>IFERROR(VLOOKUP(GWU25,YIELDS!$T:$AJ,17,FALSE),"")</f>
        <v/>
      </c>
      <c r="GWV23" t="str">
        <f>IFERROR(VLOOKUP(GWV25,YIELDS!$T:$AJ,17,FALSE),"")</f>
        <v/>
      </c>
      <c r="GWW23" t="str">
        <f>IFERROR(VLOOKUP(GWW25,YIELDS!$T:$AJ,17,FALSE),"")</f>
        <v/>
      </c>
      <c r="GWX23" t="str">
        <f>IFERROR(VLOOKUP(GWX25,YIELDS!$T:$AJ,17,FALSE),"")</f>
        <v/>
      </c>
      <c r="GWY23" t="str">
        <f>IFERROR(VLOOKUP(GWY25,YIELDS!$T:$AJ,17,FALSE),"")</f>
        <v/>
      </c>
      <c r="GWZ23" t="str">
        <f>IFERROR(VLOOKUP(GWZ25,YIELDS!$T:$AJ,17,FALSE),"")</f>
        <v/>
      </c>
      <c r="GXA23" t="str">
        <f>IFERROR(VLOOKUP(GXA25,YIELDS!$T:$AJ,17,FALSE),"")</f>
        <v/>
      </c>
      <c r="GXB23" t="str">
        <f>IFERROR(VLOOKUP(GXB25,YIELDS!$T:$AJ,17,FALSE),"")</f>
        <v/>
      </c>
      <c r="GXC23" t="str">
        <f>IFERROR(VLOOKUP(GXC25,YIELDS!$T:$AJ,17,FALSE),"")</f>
        <v/>
      </c>
      <c r="GXD23" t="str">
        <f>IFERROR(VLOOKUP(GXD25,YIELDS!$T:$AJ,17,FALSE),"")</f>
        <v/>
      </c>
      <c r="GXE23" t="str">
        <f>IFERROR(VLOOKUP(GXE25,YIELDS!$T:$AJ,17,FALSE),"")</f>
        <v/>
      </c>
      <c r="GXF23" t="str">
        <f>IFERROR(VLOOKUP(GXF25,YIELDS!$T:$AJ,17,FALSE),"")</f>
        <v/>
      </c>
      <c r="GXG23" t="str">
        <f>IFERROR(VLOOKUP(GXG25,YIELDS!$T:$AJ,17,FALSE),"")</f>
        <v/>
      </c>
      <c r="GXH23" t="str">
        <f>IFERROR(VLOOKUP(GXH25,YIELDS!$T:$AJ,17,FALSE),"")</f>
        <v/>
      </c>
      <c r="GXI23" t="str">
        <f>IFERROR(VLOOKUP(GXI25,YIELDS!$T:$AJ,17,FALSE),"")</f>
        <v/>
      </c>
      <c r="GXJ23" t="str">
        <f>IFERROR(VLOOKUP(GXJ25,YIELDS!$T:$AJ,17,FALSE),"")</f>
        <v/>
      </c>
      <c r="GXK23" t="str">
        <f>IFERROR(VLOOKUP(GXK25,YIELDS!$T:$AJ,17,FALSE),"")</f>
        <v/>
      </c>
      <c r="GXL23" t="str">
        <f>IFERROR(VLOOKUP(GXL25,YIELDS!$T:$AJ,17,FALSE),"")</f>
        <v/>
      </c>
      <c r="GXM23" t="str">
        <f>IFERROR(VLOOKUP(GXM25,YIELDS!$T:$AJ,17,FALSE),"")</f>
        <v/>
      </c>
      <c r="GXN23" t="str">
        <f>IFERROR(VLOOKUP(GXN25,YIELDS!$T:$AJ,17,FALSE),"")</f>
        <v/>
      </c>
      <c r="GXO23" t="str">
        <f>IFERROR(VLOOKUP(GXO25,YIELDS!$T:$AJ,17,FALSE),"")</f>
        <v/>
      </c>
      <c r="GXP23" t="str">
        <f>IFERROR(VLOOKUP(GXP25,YIELDS!$T:$AJ,17,FALSE),"")</f>
        <v/>
      </c>
      <c r="GXQ23" t="str">
        <f>IFERROR(VLOOKUP(GXQ25,YIELDS!$T:$AJ,17,FALSE),"")</f>
        <v/>
      </c>
      <c r="GXR23" t="str">
        <f>IFERROR(VLOOKUP(GXR25,YIELDS!$T:$AJ,17,FALSE),"")</f>
        <v/>
      </c>
      <c r="GXS23" t="str">
        <f>IFERROR(VLOOKUP(GXS25,YIELDS!$T:$AJ,17,FALSE),"")</f>
        <v/>
      </c>
      <c r="GXT23" t="str">
        <f>IFERROR(VLOOKUP(GXT25,YIELDS!$T:$AJ,17,FALSE),"")</f>
        <v/>
      </c>
      <c r="GXU23" t="str">
        <f>IFERROR(VLOOKUP(GXU25,YIELDS!$T:$AJ,17,FALSE),"")</f>
        <v/>
      </c>
      <c r="GXV23" t="str">
        <f>IFERROR(VLOOKUP(GXV25,YIELDS!$T:$AJ,17,FALSE),"")</f>
        <v/>
      </c>
      <c r="GXW23" t="str">
        <f>IFERROR(VLOOKUP(GXW25,YIELDS!$T:$AJ,17,FALSE),"")</f>
        <v/>
      </c>
      <c r="GXX23" t="str">
        <f>IFERROR(VLOOKUP(GXX25,YIELDS!$T:$AJ,17,FALSE),"")</f>
        <v/>
      </c>
      <c r="GXY23" t="str">
        <f>IFERROR(VLOOKUP(GXY25,YIELDS!$T:$AJ,17,FALSE),"")</f>
        <v/>
      </c>
      <c r="GXZ23" t="str">
        <f>IFERROR(VLOOKUP(GXZ25,YIELDS!$T:$AJ,17,FALSE),"")</f>
        <v/>
      </c>
      <c r="GYA23" t="str">
        <f>IFERROR(VLOOKUP(GYA25,YIELDS!$T:$AJ,17,FALSE),"")</f>
        <v/>
      </c>
      <c r="GYB23" t="str">
        <f>IFERROR(VLOOKUP(GYB25,YIELDS!$T:$AJ,17,FALSE),"")</f>
        <v/>
      </c>
      <c r="GYC23" t="str">
        <f>IFERROR(VLOOKUP(GYC25,YIELDS!$T:$AJ,17,FALSE),"")</f>
        <v/>
      </c>
      <c r="GYD23" t="str">
        <f>IFERROR(VLOOKUP(GYD25,YIELDS!$T:$AJ,17,FALSE),"")</f>
        <v/>
      </c>
      <c r="GYE23" t="str">
        <f>IFERROR(VLOOKUP(GYE25,YIELDS!$T:$AJ,17,FALSE),"")</f>
        <v/>
      </c>
      <c r="GYF23" t="str">
        <f>IFERROR(VLOOKUP(GYF25,YIELDS!$T:$AJ,17,FALSE),"")</f>
        <v/>
      </c>
      <c r="GYG23" t="str">
        <f>IFERROR(VLOOKUP(GYG25,YIELDS!$T:$AJ,17,FALSE),"")</f>
        <v/>
      </c>
      <c r="GYH23" t="str">
        <f>IFERROR(VLOOKUP(GYH25,YIELDS!$T:$AJ,17,FALSE),"")</f>
        <v/>
      </c>
      <c r="GYI23" t="str">
        <f>IFERROR(VLOOKUP(GYI25,YIELDS!$T:$AJ,17,FALSE),"")</f>
        <v/>
      </c>
      <c r="GYJ23" t="str">
        <f>IFERROR(VLOOKUP(GYJ25,YIELDS!$T:$AJ,17,FALSE),"")</f>
        <v/>
      </c>
      <c r="GYK23" t="str">
        <f>IFERROR(VLOOKUP(GYK25,YIELDS!$T:$AJ,17,FALSE),"")</f>
        <v/>
      </c>
      <c r="GYL23" t="str">
        <f>IFERROR(VLOOKUP(GYL25,YIELDS!$T:$AJ,17,FALSE),"")</f>
        <v/>
      </c>
      <c r="GYM23" t="str">
        <f>IFERROR(VLOOKUP(GYM25,YIELDS!$T:$AJ,17,FALSE),"")</f>
        <v/>
      </c>
      <c r="GYN23" t="str">
        <f>IFERROR(VLOOKUP(GYN25,YIELDS!$T:$AJ,17,FALSE),"")</f>
        <v/>
      </c>
      <c r="GYO23" t="str">
        <f>IFERROR(VLOOKUP(GYO25,YIELDS!$T:$AJ,17,FALSE),"")</f>
        <v/>
      </c>
      <c r="GYP23" t="str">
        <f>IFERROR(VLOOKUP(GYP25,YIELDS!$T:$AJ,17,FALSE),"")</f>
        <v/>
      </c>
      <c r="GYQ23" t="str">
        <f>IFERROR(VLOOKUP(GYQ25,YIELDS!$T:$AJ,17,FALSE),"")</f>
        <v/>
      </c>
      <c r="GYR23" t="str">
        <f>IFERROR(VLOOKUP(GYR25,YIELDS!$T:$AJ,17,FALSE),"")</f>
        <v/>
      </c>
      <c r="GYS23" t="str">
        <f>IFERROR(VLOOKUP(GYS25,YIELDS!$T:$AJ,17,FALSE),"")</f>
        <v/>
      </c>
      <c r="GYT23" t="str">
        <f>IFERROR(VLOOKUP(GYT25,YIELDS!$T:$AJ,17,FALSE),"")</f>
        <v/>
      </c>
      <c r="GYU23" t="str">
        <f>IFERROR(VLOOKUP(GYU25,YIELDS!$T:$AJ,17,FALSE),"")</f>
        <v/>
      </c>
      <c r="GYV23" t="str">
        <f>IFERROR(VLOOKUP(GYV25,YIELDS!$T:$AJ,17,FALSE),"")</f>
        <v/>
      </c>
      <c r="GYW23" t="str">
        <f>IFERROR(VLOOKUP(GYW25,YIELDS!$T:$AJ,17,FALSE),"")</f>
        <v/>
      </c>
      <c r="GYX23" t="str">
        <f>IFERROR(VLOOKUP(GYX25,YIELDS!$T:$AJ,17,FALSE),"")</f>
        <v/>
      </c>
      <c r="GYY23" t="str">
        <f>IFERROR(VLOOKUP(GYY25,YIELDS!$T:$AJ,17,FALSE),"")</f>
        <v/>
      </c>
      <c r="GYZ23" t="str">
        <f>IFERROR(VLOOKUP(GYZ25,YIELDS!$T:$AJ,17,FALSE),"")</f>
        <v/>
      </c>
      <c r="GZA23" t="str">
        <f>IFERROR(VLOOKUP(GZA25,YIELDS!$T:$AJ,17,FALSE),"")</f>
        <v/>
      </c>
      <c r="GZB23" t="str">
        <f>IFERROR(VLOOKUP(GZB25,YIELDS!$T:$AJ,17,FALSE),"")</f>
        <v/>
      </c>
      <c r="GZC23" t="str">
        <f>IFERROR(VLOOKUP(GZC25,YIELDS!$T:$AJ,17,FALSE),"")</f>
        <v/>
      </c>
      <c r="GZD23" t="str">
        <f>IFERROR(VLOOKUP(GZD25,YIELDS!$T:$AJ,17,FALSE),"")</f>
        <v/>
      </c>
      <c r="GZE23" t="str">
        <f>IFERROR(VLOOKUP(GZE25,YIELDS!$T:$AJ,17,FALSE),"")</f>
        <v/>
      </c>
      <c r="GZF23" t="str">
        <f>IFERROR(VLOOKUP(GZF25,YIELDS!$T:$AJ,17,FALSE),"")</f>
        <v/>
      </c>
      <c r="GZG23" t="str">
        <f>IFERROR(VLOOKUP(GZG25,YIELDS!$T:$AJ,17,FALSE),"")</f>
        <v/>
      </c>
      <c r="GZH23" t="str">
        <f>IFERROR(VLOOKUP(GZH25,YIELDS!$T:$AJ,17,FALSE),"")</f>
        <v/>
      </c>
      <c r="GZI23" t="str">
        <f>IFERROR(VLOOKUP(GZI25,YIELDS!$T:$AJ,17,FALSE),"")</f>
        <v/>
      </c>
      <c r="GZJ23" t="str">
        <f>IFERROR(VLOOKUP(GZJ25,YIELDS!$T:$AJ,17,FALSE),"")</f>
        <v/>
      </c>
      <c r="GZK23" t="str">
        <f>IFERROR(VLOOKUP(GZK25,YIELDS!$T:$AJ,17,FALSE),"")</f>
        <v/>
      </c>
      <c r="GZL23" t="str">
        <f>IFERROR(VLOOKUP(GZL25,YIELDS!$T:$AJ,17,FALSE),"")</f>
        <v/>
      </c>
      <c r="GZM23" t="str">
        <f>IFERROR(VLOOKUP(GZM25,YIELDS!$T:$AJ,17,FALSE),"")</f>
        <v/>
      </c>
      <c r="GZN23" t="str">
        <f>IFERROR(VLOOKUP(GZN25,YIELDS!$T:$AJ,17,FALSE),"")</f>
        <v/>
      </c>
      <c r="GZO23" t="str">
        <f>IFERROR(VLOOKUP(GZO25,YIELDS!$T:$AJ,17,FALSE),"")</f>
        <v/>
      </c>
      <c r="GZP23" t="str">
        <f>IFERROR(VLOOKUP(GZP25,YIELDS!$T:$AJ,17,FALSE),"")</f>
        <v/>
      </c>
      <c r="GZQ23" t="str">
        <f>IFERROR(VLOOKUP(GZQ25,YIELDS!$T:$AJ,17,FALSE),"")</f>
        <v/>
      </c>
      <c r="GZR23" t="str">
        <f>IFERROR(VLOOKUP(GZR25,YIELDS!$T:$AJ,17,FALSE),"")</f>
        <v/>
      </c>
      <c r="GZS23" t="str">
        <f>IFERROR(VLOOKUP(GZS25,YIELDS!$T:$AJ,17,FALSE),"")</f>
        <v/>
      </c>
      <c r="GZT23" t="str">
        <f>IFERROR(VLOOKUP(GZT25,YIELDS!$T:$AJ,17,FALSE),"")</f>
        <v/>
      </c>
      <c r="GZU23" t="str">
        <f>IFERROR(VLOOKUP(GZU25,YIELDS!$T:$AJ,17,FALSE),"")</f>
        <v/>
      </c>
      <c r="GZV23" t="str">
        <f>IFERROR(VLOOKUP(GZV25,YIELDS!$T:$AJ,17,FALSE),"")</f>
        <v/>
      </c>
      <c r="GZW23" t="str">
        <f>IFERROR(VLOOKUP(GZW25,YIELDS!$T:$AJ,17,FALSE),"")</f>
        <v/>
      </c>
      <c r="GZX23" t="str">
        <f>IFERROR(VLOOKUP(GZX25,YIELDS!$T:$AJ,17,FALSE),"")</f>
        <v/>
      </c>
      <c r="GZY23" t="str">
        <f>IFERROR(VLOOKUP(GZY25,YIELDS!$T:$AJ,17,FALSE),"")</f>
        <v/>
      </c>
      <c r="GZZ23" t="str">
        <f>IFERROR(VLOOKUP(GZZ25,YIELDS!$T:$AJ,17,FALSE),"")</f>
        <v/>
      </c>
      <c r="HAA23" t="str">
        <f>IFERROR(VLOOKUP(HAA25,YIELDS!$T:$AJ,17,FALSE),"")</f>
        <v/>
      </c>
      <c r="HAB23" t="str">
        <f>IFERROR(VLOOKUP(HAB25,YIELDS!$T:$AJ,17,FALSE),"")</f>
        <v/>
      </c>
      <c r="HAC23" t="str">
        <f>IFERROR(VLOOKUP(HAC25,YIELDS!$T:$AJ,17,FALSE),"")</f>
        <v/>
      </c>
      <c r="HAD23" t="str">
        <f>IFERROR(VLOOKUP(HAD25,YIELDS!$T:$AJ,17,FALSE),"")</f>
        <v/>
      </c>
      <c r="HAE23" t="str">
        <f>IFERROR(VLOOKUP(HAE25,YIELDS!$T:$AJ,17,FALSE),"")</f>
        <v/>
      </c>
      <c r="HAF23" t="str">
        <f>IFERROR(VLOOKUP(HAF25,YIELDS!$T:$AJ,17,FALSE),"")</f>
        <v/>
      </c>
      <c r="HAG23" t="str">
        <f>IFERROR(VLOOKUP(HAG25,YIELDS!$T:$AJ,17,FALSE),"")</f>
        <v/>
      </c>
      <c r="HAH23" t="str">
        <f>IFERROR(VLOOKUP(HAH25,YIELDS!$T:$AJ,17,FALSE),"")</f>
        <v/>
      </c>
      <c r="HAI23" t="str">
        <f>IFERROR(VLOOKUP(HAI25,YIELDS!$T:$AJ,17,FALSE),"")</f>
        <v/>
      </c>
      <c r="HAJ23" t="str">
        <f>IFERROR(VLOOKUP(HAJ25,YIELDS!$T:$AJ,17,FALSE),"")</f>
        <v/>
      </c>
      <c r="HAK23" t="str">
        <f>IFERROR(VLOOKUP(HAK25,YIELDS!$T:$AJ,17,FALSE),"")</f>
        <v/>
      </c>
      <c r="HAL23" t="str">
        <f>IFERROR(VLOOKUP(HAL25,YIELDS!$T:$AJ,17,FALSE),"")</f>
        <v/>
      </c>
      <c r="HAM23" t="str">
        <f>IFERROR(VLOOKUP(HAM25,YIELDS!$T:$AJ,17,FALSE),"")</f>
        <v/>
      </c>
      <c r="HAN23" t="str">
        <f>IFERROR(VLOOKUP(HAN25,YIELDS!$T:$AJ,17,FALSE),"")</f>
        <v/>
      </c>
      <c r="HAO23" t="str">
        <f>IFERROR(VLOOKUP(HAO25,YIELDS!$T:$AJ,17,FALSE),"")</f>
        <v/>
      </c>
      <c r="HAP23" t="str">
        <f>IFERROR(VLOOKUP(HAP25,YIELDS!$T:$AJ,17,FALSE),"")</f>
        <v/>
      </c>
      <c r="HAQ23" t="str">
        <f>IFERROR(VLOOKUP(HAQ25,YIELDS!$T:$AJ,17,FALSE),"")</f>
        <v/>
      </c>
      <c r="HAR23" t="str">
        <f>IFERROR(VLOOKUP(HAR25,YIELDS!$T:$AJ,17,FALSE),"")</f>
        <v/>
      </c>
      <c r="HAS23" t="str">
        <f>IFERROR(VLOOKUP(HAS25,YIELDS!$T:$AJ,17,FALSE),"")</f>
        <v/>
      </c>
      <c r="HAT23" t="str">
        <f>IFERROR(VLOOKUP(HAT25,YIELDS!$T:$AJ,17,FALSE),"")</f>
        <v/>
      </c>
      <c r="HAU23" t="str">
        <f>IFERROR(VLOOKUP(HAU25,YIELDS!$T:$AJ,17,FALSE),"")</f>
        <v/>
      </c>
      <c r="HAV23" t="str">
        <f>IFERROR(VLOOKUP(HAV25,YIELDS!$T:$AJ,17,FALSE),"")</f>
        <v/>
      </c>
      <c r="HAW23" t="str">
        <f>IFERROR(VLOOKUP(HAW25,YIELDS!$T:$AJ,17,FALSE),"")</f>
        <v/>
      </c>
      <c r="HAX23" t="str">
        <f>IFERROR(VLOOKUP(HAX25,YIELDS!$T:$AJ,17,FALSE),"")</f>
        <v/>
      </c>
      <c r="HAY23" t="str">
        <f>IFERROR(VLOOKUP(HAY25,YIELDS!$T:$AJ,17,FALSE),"")</f>
        <v/>
      </c>
      <c r="HAZ23" t="str">
        <f>IFERROR(VLOOKUP(HAZ25,YIELDS!$T:$AJ,17,FALSE),"")</f>
        <v/>
      </c>
      <c r="HBA23" t="str">
        <f>IFERROR(VLOOKUP(HBA25,YIELDS!$T:$AJ,17,FALSE),"")</f>
        <v/>
      </c>
      <c r="HBB23" t="str">
        <f>IFERROR(VLOOKUP(HBB25,YIELDS!$T:$AJ,17,FALSE),"")</f>
        <v/>
      </c>
      <c r="HBC23" t="str">
        <f>IFERROR(VLOOKUP(HBC25,YIELDS!$T:$AJ,17,FALSE),"")</f>
        <v/>
      </c>
      <c r="HBD23" t="str">
        <f>IFERROR(VLOOKUP(HBD25,YIELDS!$T:$AJ,17,FALSE),"")</f>
        <v/>
      </c>
      <c r="HBE23" t="str">
        <f>IFERROR(VLOOKUP(HBE25,YIELDS!$T:$AJ,17,FALSE),"")</f>
        <v/>
      </c>
      <c r="HBF23" t="str">
        <f>IFERROR(VLOOKUP(HBF25,YIELDS!$T:$AJ,17,FALSE),"")</f>
        <v/>
      </c>
      <c r="HBG23" t="str">
        <f>IFERROR(VLOOKUP(HBG25,YIELDS!$T:$AJ,17,FALSE),"")</f>
        <v/>
      </c>
      <c r="HBH23" t="str">
        <f>IFERROR(VLOOKUP(HBH25,YIELDS!$T:$AJ,17,FALSE),"")</f>
        <v/>
      </c>
      <c r="HBI23" t="str">
        <f>IFERROR(VLOOKUP(HBI25,YIELDS!$T:$AJ,17,FALSE),"")</f>
        <v/>
      </c>
      <c r="HBJ23" t="str">
        <f>IFERROR(VLOOKUP(HBJ25,YIELDS!$T:$AJ,17,FALSE),"")</f>
        <v/>
      </c>
      <c r="HBK23" t="str">
        <f>IFERROR(VLOOKUP(HBK25,YIELDS!$T:$AJ,17,FALSE),"")</f>
        <v/>
      </c>
      <c r="HBL23" t="str">
        <f>IFERROR(VLOOKUP(HBL25,YIELDS!$T:$AJ,17,FALSE),"")</f>
        <v/>
      </c>
      <c r="HBM23" t="str">
        <f>IFERROR(VLOOKUP(HBM25,YIELDS!$T:$AJ,17,FALSE),"")</f>
        <v/>
      </c>
      <c r="HBN23" t="str">
        <f>IFERROR(VLOOKUP(HBN25,YIELDS!$T:$AJ,17,FALSE),"")</f>
        <v/>
      </c>
      <c r="HBO23" t="str">
        <f>IFERROR(VLOOKUP(HBO25,YIELDS!$T:$AJ,17,FALSE),"")</f>
        <v/>
      </c>
      <c r="HBP23" t="str">
        <f>IFERROR(VLOOKUP(HBP25,YIELDS!$T:$AJ,17,FALSE),"")</f>
        <v/>
      </c>
      <c r="HBQ23" t="str">
        <f>IFERROR(VLOOKUP(HBQ25,YIELDS!$T:$AJ,17,FALSE),"")</f>
        <v/>
      </c>
      <c r="HBR23" t="str">
        <f>IFERROR(VLOOKUP(HBR25,YIELDS!$T:$AJ,17,FALSE),"")</f>
        <v/>
      </c>
      <c r="HBS23" t="str">
        <f>IFERROR(VLOOKUP(HBS25,YIELDS!$T:$AJ,17,FALSE),"")</f>
        <v/>
      </c>
      <c r="HBT23" t="str">
        <f>IFERROR(VLOOKUP(HBT25,YIELDS!$T:$AJ,17,FALSE),"")</f>
        <v/>
      </c>
      <c r="HBU23" t="str">
        <f>IFERROR(VLOOKUP(HBU25,YIELDS!$T:$AJ,17,FALSE),"")</f>
        <v/>
      </c>
      <c r="HBV23" t="str">
        <f>IFERROR(VLOOKUP(HBV25,YIELDS!$T:$AJ,17,FALSE),"")</f>
        <v/>
      </c>
      <c r="HBW23" t="str">
        <f>IFERROR(VLOOKUP(HBW25,YIELDS!$T:$AJ,17,FALSE),"")</f>
        <v/>
      </c>
      <c r="HBX23" t="str">
        <f>IFERROR(VLOOKUP(HBX25,YIELDS!$T:$AJ,17,FALSE),"")</f>
        <v/>
      </c>
      <c r="HBY23" t="str">
        <f>IFERROR(VLOOKUP(HBY25,YIELDS!$T:$AJ,17,FALSE),"")</f>
        <v/>
      </c>
      <c r="HBZ23" t="str">
        <f>IFERROR(VLOOKUP(HBZ25,YIELDS!$T:$AJ,17,FALSE),"")</f>
        <v/>
      </c>
      <c r="HCA23" t="str">
        <f>IFERROR(VLOOKUP(HCA25,YIELDS!$T:$AJ,17,FALSE),"")</f>
        <v/>
      </c>
      <c r="HCB23" t="str">
        <f>IFERROR(VLOOKUP(HCB25,YIELDS!$T:$AJ,17,FALSE),"")</f>
        <v/>
      </c>
      <c r="HCC23" t="str">
        <f>IFERROR(VLOOKUP(HCC25,YIELDS!$T:$AJ,17,FALSE),"")</f>
        <v/>
      </c>
      <c r="HCD23" t="str">
        <f>IFERROR(VLOOKUP(HCD25,YIELDS!$T:$AJ,17,FALSE),"")</f>
        <v/>
      </c>
      <c r="HCE23" t="str">
        <f>IFERROR(VLOOKUP(HCE25,YIELDS!$T:$AJ,17,FALSE),"")</f>
        <v/>
      </c>
      <c r="HCF23" t="str">
        <f>IFERROR(VLOOKUP(HCF25,YIELDS!$T:$AJ,17,FALSE),"")</f>
        <v/>
      </c>
      <c r="HCG23" t="str">
        <f>IFERROR(VLOOKUP(HCG25,YIELDS!$T:$AJ,17,FALSE),"")</f>
        <v/>
      </c>
      <c r="HCH23" t="str">
        <f>IFERROR(VLOOKUP(HCH25,YIELDS!$T:$AJ,17,FALSE),"")</f>
        <v/>
      </c>
      <c r="HCI23" t="str">
        <f>IFERROR(VLOOKUP(HCI25,YIELDS!$T:$AJ,17,FALSE),"")</f>
        <v/>
      </c>
      <c r="HCJ23" t="str">
        <f>IFERROR(VLOOKUP(HCJ25,YIELDS!$T:$AJ,17,FALSE),"")</f>
        <v/>
      </c>
      <c r="HCK23" t="str">
        <f>IFERROR(VLOOKUP(HCK25,YIELDS!$T:$AJ,17,FALSE),"")</f>
        <v/>
      </c>
      <c r="HCL23" t="str">
        <f>IFERROR(VLOOKUP(HCL25,YIELDS!$T:$AJ,17,FALSE),"")</f>
        <v/>
      </c>
      <c r="HCM23" t="str">
        <f>IFERROR(VLOOKUP(HCM25,YIELDS!$T:$AJ,17,FALSE),"")</f>
        <v/>
      </c>
      <c r="HCN23" t="str">
        <f>IFERROR(VLOOKUP(HCN25,YIELDS!$T:$AJ,17,FALSE),"")</f>
        <v/>
      </c>
      <c r="HCO23" t="str">
        <f>IFERROR(VLOOKUP(HCO25,YIELDS!$T:$AJ,17,FALSE),"")</f>
        <v/>
      </c>
      <c r="HCP23" t="str">
        <f>IFERROR(VLOOKUP(HCP25,YIELDS!$T:$AJ,17,FALSE),"")</f>
        <v/>
      </c>
      <c r="HCQ23" t="str">
        <f>IFERROR(VLOOKUP(HCQ25,YIELDS!$T:$AJ,17,FALSE),"")</f>
        <v/>
      </c>
      <c r="HCR23" t="str">
        <f>IFERROR(VLOOKUP(HCR25,YIELDS!$T:$AJ,17,FALSE),"")</f>
        <v/>
      </c>
      <c r="HCS23" t="str">
        <f>IFERROR(VLOOKUP(HCS25,YIELDS!$T:$AJ,17,FALSE),"")</f>
        <v/>
      </c>
      <c r="HCT23" t="str">
        <f>IFERROR(VLOOKUP(HCT25,YIELDS!$T:$AJ,17,FALSE),"")</f>
        <v/>
      </c>
      <c r="HCU23" t="str">
        <f>IFERROR(VLOOKUP(HCU25,YIELDS!$T:$AJ,17,FALSE),"")</f>
        <v/>
      </c>
      <c r="HCV23" t="str">
        <f>IFERROR(VLOOKUP(HCV25,YIELDS!$T:$AJ,17,FALSE),"")</f>
        <v/>
      </c>
      <c r="HCW23" t="str">
        <f>IFERROR(VLOOKUP(HCW25,YIELDS!$T:$AJ,17,FALSE),"")</f>
        <v/>
      </c>
      <c r="HCX23" t="str">
        <f>IFERROR(VLOOKUP(HCX25,YIELDS!$T:$AJ,17,FALSE),"")</f>
        <v/>
      </c>
      <c r="HCY23" t="str">
        <f>IFERROR(VLOOKUP(HCY25,YIELDS!$T:$AJ,17,FALSE),"")</f>
        <v/>
      </c>
      <c r="HCZ23" t="str">
        <f>IFERROR(VLOOKUP(HCZ25,YIELDS!$T:$AJ,17,FALSE),"")</f>
        <v/>
      </c>
      <c r="HDA23" t="str">
        <f>IFERROR(VLOOKUP(HDA25,YIELDS!$T:$AJ,17,FALSE),"")</f>
        <v/>
      </c>
      <c r="HDB23" t="str">
        <f>IFERROR(VLOOKUP(HDB25,YIELDS!$T:$AJ,17,FALSE),"")</f>
        <v/>
      </c>
      <c r="HDC23" t="str">
        <f>IFERROR(VLOOKUP(HDC25,YIELDS!$T:$AJ,17,FALSE),"")</f>
        <v/>
      </c>
      <c r="HDD23" t="str">
        <f>IFERROR(VLOOKUP(HDD25,YIELDS!$T:$AJ,17,FALSE),"")</f>
        <v/>
      </c>
      <c r="HDE23" t="str">
        <f>IFERROR(VLOOKUP(HDE25,YIELDS!$T:$AJ,17,FALSE),"")</f>
        <v/>
      </c>
      <c r="HDF23" t="str">
        <f>IFERROR(VLOOKUP(HDF25,YIELDS!$T:$AJ,17,FALSE),"")</f>
        <v/>
      </c>
      <c r="HDG23" t="str">
        <f>IFERROR(VLOOKUP(HDG25,YIELDS!$T:$AJ,17,FALSE),"")</f>
        <v/>
      </c>
      <c r="HDH23" t="str">
        <f>IFERROR(VLOOKUP(HDH25,YIELDS!$T:$AJ,17,FALSE),"")</f>
        <v/>
      </c>
      <c r="HDI23" t="str">
        <f>IFERROR(VLOOKUP(HDI25,YIELDS!$T:$AJ,17,FALSE),"")</f>
        <v/>
      </c>
      <c r="HDJ23" t="str">
        <f>IFERROR(VLOOKUP(HDJ25,YIELDS!$T:$AJ,17,FALSE),"")</f>
        <v/>
      </c>
      <c r="HDK23" t="str">
        <f>IFERROR(VLOOKUP(HDK25,YIELDS!$T:$AJ,17,FALSE),"")</f>
        <v/>
      </c>
      <c r="HDL23" t="str">
        <f>IFERROR(VLOOKUP(HDL25,YIELDS!$T:$AJ,17,FALSE),"")</f>
        <v/>
      </c>
      <c r="HDM23" t="str">
        <f>IFERROR(VLOOKUP(HDM25,YIELDS!$T:$AJ,17,FALSE),"")</f>
        <v/>
      </c>
      <c r="HDN23" t="str">
        <f>IFERROR(VLOOKUP(HDN25,YIELDS!$T:$AJ,17,FALSE),"")</f>
        <v/>
      </c>
      <c r="HDO23" t="str">
        <f>IFERROR(VLOOKUP(HDO25,YIELDS!$T:$AJ,17,FALSE),"")</f>
        <v/>
      </c>
      <c r="HDP23" t="str">
        <f>IFERROR(VLOOKUP(HDP25,YIELDS!$T:$AJ,17,FALSE),"")</f>
        <v/>
      </c>
      <c r="HDQ23" t="str">
        <f>IFERROR(VLOOKUP(HDQ25,YIELDS!$T:$AJ,17,FALSE),"")</f>
        <v/>
      </c>
      <c r="HDR23" t="str">
        <f>IFERROR(VLOOKUP(HDR25,YIELDS!$T:$AJ,17,FALSE),"")</f>
        <v/>
      </c>
      <c r="HDS23" t="str">
        <f>IFERROR(VLOOKUP(HDS25,YIELDS!$T:$AJ,17,FALSE),"")</f>
        <v/>
      </c>
      <c r="HDT23" t="str">
        <f>IFERROR(VLOOKUP(HDT25,YIELDS!$T:$AJ,17,FALSE),"")</f>
        <v/>
      </c>
      <c r="HDU23" t="str">
        <f>IFERROR(VLOOKUP(HDU25,YIELDS!$T:$AJ,17,FALSE),"")</f>
        <v/>
      </c>
      <c r="HDV23" t="str">
        <f>IFERROR(VLOOKUP(HDV25,YIELDS!$T:$AJ,17,FALSE),"")</f>
        <v/>
      </c>
      <c r="HDW23" t="str">
        <f>IFERROR(VLOOKUP(HDW25,YIELDS!$T:$AJ,17,FALSE),"")</f>
        <v/>
      </c>
      <c r="HDX23" t="str">
        <f>IFERROR(VLOOKUP(HDX25,YIELDS!$T:$AJ,17,FALSE),"")</f>
        <v/>
      </c>
      <c r="HDY23" t="str">
        <f>IFERROR(VLOOKUP(HDY25,YIELDS!$T:$AJ,17,FALSE),"")</f>
        <v/>
      </c>
      <c r="HDZ23" t="str">
        <f>IFERROR(VLOOKUP(HDZ25,YIELDS!$T:$AJ,17,FALSE),"")</f>
        <v/>
      </c>
      <c r="HEA23" t="str">
        <f>IFERROR(VLOOKUP(HEA25,YIELDS!$T:$AJ,17,FALSE),"")</f>
        <v/>
      </c>
      <c r="HEB23" t="str">
        <f>IFERROR(VLOOKUP(HEB25,YIELDS!$T:$AJ,17,FALSE),"")</f>
        <v/>
      </c>
      <c r="HEC23" t="str">
        <f>IFERROR(VLOOKUP(HEC25,YIELDS!$T:$AJ,17,FALSE),"")</f>
        <v/>
      </c>
      <c r="HED23" t="str">
        <f>IFERROR(VLOOKUP(HED25,YIELDS!$T:$AJ,17,FALSE),"")</f>
        <v/>
      </c>
      <c r="HEE23" t="str">
        <f>IFERROR(VLOOKUP(HEE25,YIELDS!$T:$AJ,17,FALSE),"")</f>
        <v/>
      </c>
      <c r="HEF23" t="str">
        <f>IFERROR(VLOOKUP(HEF25,YIELDS!$T:$AJ,17,FALSE),"")</f>
        <v/>
      </c>
      <c r="HEG23" t="str">
        <f>IFERROR(VLOOKUP(HEG25,YIELDS!$T:$AJ,17,FALSE),"")</f>
        <v/>
      </c>
      <c r="HEH23" t="str">
        <f>IFERROR(VLOOKUP(HEH25,YIELDS!$T:$AJ,17,FALSE),"")</f>
        <v/>
      </c>
      <c r="HEI23" t="str">
        <f>IFERROR(VLOOKUP(HEI25,YIELDS!$T:$AJ,17,FALSE),"")</f>
        <v/>
      </c>
      <c r="HEJ23" t="str">
        <f>IFERROR(VLOOKUP(HEJ25,YIELDS!$T:$AJ,17,FALSE),"")</f>
        <v/>
      </c>
      <c r="HEK23" t="str">
        <f>IFERROR(VLOOKUP(HEK25,YIELDS!$T:$AJ,17,FALSE),"")</f>
        <v/>
      </c>
      <c r="HEL23" t="str">
        <f>IFERROR(VLOOKUP(HEL25,YIELDS!$T:$AJ,17,FALSE),"")</f>
        <v/>
      </c>
      <c r="HEM23" t="str">
        <f>IFERROR(VLOOKUP(HEM25,YIELDS!$T:$AJ,17,FALSE),"")</f>
        <v/>
      </c>
      <c r="HEN23" t="str">
        <f>IFERROR(VLOOKUP(HEN25,YIELDS!$T:$AJ,17,FALSE),"")</f>
        <v/>
      </c>
      <c r="HEO23" t="str">
        <f>IFERROR(VLOOKUP(HEO25,YIELDS!$T:$AJ,17,FALSE),"")</f>
        <v/>
      </c>
      <c r="HEP23" t="str">
        <f>IFERROR(VLOOKUP(HEP25,YIELDS!$T:$AJ,17,FALSE),"")</f>
        <v/>
      </c>
      <c r="HEQ23" t="str">
        <f>IFERROR(VLOOKUP(HEQ25,YIELDS!$T:$AJ,17,FALSE),"")</f>
        <v/>
      </c>
      <c r="HER23" t="str">
        <f>IFERROR(VLOOKUP(HER25,YIELDS!$T:$AJ,17,FALSE),"")</f>
        <v/>
      </c>
      <c r="HES23" t="str">
        <f>IFERROR(VLOOKUP(HES25,YIELDS!$T:$AJ,17,FALSE),"")</f>
        <v/>
      </c>
      <c r="HET23" t="str">
        <f>IFERROR(VLOOKUP(HET25,YIELDS!$T:$AJ,17,FALSE),"")</f>
        <v/>
      </c>
      <c r="HEU23" t="str">
        <f>IFERROR(VLOOKUP(HEU25,YIELDS!$T:$AJ,17,FALSE),"")</f>
        <v/>
      </c>
      <c r="HEV23" t="str">
        <f>IFERROR(VLOOKUP(HEV25,YIELDS!$T:$AJ,17,FALSE),"")</f>
        <v/>
      </c>
      <c r="HEW23" t="str">
        <f>IFERROR(VLOOKUP(HEW25,YIELDS!$T:$AJ,17,FALSE),"")</f>
        <v/>
      </c>
      <c r="HEX23" t="str">
        <f>IFERROR(VLOOKUP(HEX25,YIELDS!$T:$AJ,17,FALSE),"")</f>
        <v/>
      </c>
      <c r="HEY23" t="str">
        <f>IFERROR(VLOOKUP(HEY25,YIELDS!$T:$AJ,17,FALSE),"")</f>
        <v/>
      </c>
      <c r="HEZ23" t="str">
        <f>IFERROR(VLOOKUP(HEZ25,YIELDS!$T:$AJ,17,FALSE),"")</f>
        <v/>
      </c>
      <c r="HFA23" t="str">
        <f>IFERROR(VLOOKUP(HFA25,YIELDS!$T:$AJ,17,FALSE),"")</f>
        <v/>
      </c>
      <c r="HFB23" t="str">
        <f>IFERROR(VLOOKUP(HFB25,YIELDS!$T:$AJ,17,FALSE),"")</f>
        <v/>
      </c>
      <c r="HFC23" t="str">
        <f>IFERROR(VLOOKUP(HFC25,YIELDS!$T:$AJ,17,FALSE),"")</f>
        <v/>
      </c>
      <c r="HFD23" t="str">
        <f>IFERROR(VLOOKUP(HFD25,YIELDS!$T:$AJ,17,FALSE),"")</f>
        <v/>
      </c>
      <c r="HFE23" t="str">
        <f>IFERROR(VLOOKUP(HFE25,YIELDS!$T:$AJ,17,FALSE),"")</f>
        <v/>
      </c>
      <c r="HFF23" t="str">
        <f>IFERROR(VLOOKUP(HFF25,YIELDS!$T:$AJ,17,FALSE),"")</f>
        <v/>
      </c>
      <c r="HFG23" t="str">
        <f>IFERROR(VLOOKUP(HFG25,YIELDS!$T:$AJ,17,FALSE),"")</f>
        <v/>
      </c>
      <c r="HFH23" t="str">
        <f>IFERROR(VLOOKUP(HFH25,YIELDS!$T:$AJ,17,FALSE),"")</f>
        <v/>
      </c>
      <c r="HFI23" t="str">
        <f>IFERROR(VLOOKUP(HFI25,YIELDS!$T:$AJ,17,FALSE),"")</f>
        <v/>
      </c>
      <c r="HFJ23" t="str">
        <f>IFERROR(VLOOKUP(HFJ25,YIELDS!$T:$AJ,17,FALSE),"")</f>
        <v/>
      </c>
      <c r="HFK23" t="str">
        <f>IFERROR(VLOOKUP(HFK25,YIELDS!$T:$AJ,17,FALSE),"")</f>
        <v/>
      </c>
      <c r="HFL23" t="str">
        <f>IFERROR(VLOOKUP(HFL25,YIELDS!$T:$AJ,17,FALSE),"")</f>
        <v/>
      </c>
      <c r="HFM23" t="str">
        <f>IFERROR(VLOOKUP(HFM25,YIELDS!$T:$AJ,17,FALSE),"")</f>
        <v/>
      </c>
      <c r="HFN23" t="str">
        <f>IFERROR(VLOOKUP(HFN25,YIELDS!$T:$AJ,17,FALSE),"")</f>
        <v/>
      </c>
      <c r="HFO23" t="str">
        <f>IFERROR(VLOOKUP(HFO25,YIELDS!$T:$AJ,17,FALSE),"")</f>
        <v/>
      </c>
      <c r="HFP23" t="str">
        <f>IFERROR(VLOOKUP(HFP25,YIELDS!$T:$AJ,17,FALSE),"")</f>
        <v/>
      </c>
      <c r="HFQ23" t="str">
        <f>IFERROR(VLOOKUP(HFQ25,YIELDS!$T:$AJ,17,FALSE),"")</f>
        <v/>
      </c>
      <c r="HFR23" t="str">
        <f>IFERROR(VLOOKUP(HFR25,YIELDS!$T:$AJ,17,FALSE),"")</f>
        <v/>
      </c>
      <c r="HFS23" t="str">
        <f>IFERROR(VLOOKUP(HFS25,YIELDS!$T:$AJ,17,FALSE),"")</f>
        <v/>
      </c>
      <c r="HFT23" t="str">
        <f>IFERROR(VLOOKUP(HFT25,YIELDS!$T:$AJ,17,FALSE),"")</f>
        <v/>
      </c>
      <c r="HFU23" t="str">
        <f>IFERROR(VLOOKUP(HFU25,YIELDS!$T:$AJ,17,FALSE),"")</f>
        <v/>
      </c>
      <c r="HFV23" t="str">
        <f>IFERROR(VLOOKUP(HFV25,YIELDS!$T:$AJ,17,FALSE),"")</f>
        <v/>
      </c>
      <c r="HFW23" t="str">
        <f>IFERROR(VLOOKUP(HFW25,YIELDS!$T:$AJ,17,FALSE),"")</f>
        <v/>
      </c>
      <c r="HFX23" t="str">
        <f>IFERROR(VLOOKUP(HFX25,YIELDS!$T:$AJ,17,FALSE),"")</f>
        <v/>
      </c>
      <c r="HFY23" t="str">
        <f>IFERROR(VLOOKUP(HFY25,YIELDS!$T:$AJ,17,FALSE),"")</f>
        <v/>
      </c>
      <c r="HFZ23" t="str">
        <f>IFERROR(VLOOKUP(HFZ25,YIELDS!$T:$AJ,17,FALSE),"")</f>
        <v/>
      </c>
      <c r="HGA23" t="str">
        <f>IFERROR(VLOOKUP(HGA25,YIELDS!$T:$AJ,17,FALSE),"")</f>
        <v/>
      </c>
      <c r="HGB23" t="str">
        <f>IFERROR(VLOOKUP(HGB25,YIELDS!$T:$AJ,17,FALSE),"")</f>
        <v/>
      </c>
      <c r="HGC23" t="str">
        <f>IFERROR(VLOOKUP(HGC25,YIELDS!$T:$AJ,17,FALSE),"")</f>
        <v/>
      </c>
      <c r="HGD23" t="str">
        <f>IFERROR(VLOOKUP(HGD25,YIELDS!$T:$AJ,17,FALSE),"")</f>
        <v/>
      </c>
      <c r="HGE23" t="str">
        <f>IFERROR(VLOOKUP(HGE25,YIELDS!$T:$AJ,17,FALSE),"")</f>
        <v/>
      </c>
      <c r="HGF23" t="str">
        <f>IFERROR(VLOOKUP(HGF25,YIELDS!$T:$AJ,17,FALSE),"")</f>
        <v/>
      </c>
      <c r="HGG23" t="str">
        <f>IFERROR(VLOOKUP(HGG25,YIELDS!$T:$AJ,17,FALSE),"")</f>
        <v/>
      </c>
      <c r="HGH23" t="str">
        <f>IFERROR(VLOOKUP(HGH25,YIELDS!$T:$AJ,17,FALSE),"")</f>
        <v/>
      </c>
      <c r="HGI23" t="str">
        <f>IFERROR(VLOOKUP(HGI25,YIELDS!$T:$AJ,17,FALSE),"")</f>
        <v/>
      </c>
      <c r="HGJ23" t="str">
        <f>IFERROR(VLOOKUP(HGJ25,YIELDS!$T:$AJ,17,FALSE),"")</f>
        <v/>
      </c>
      <c r="HGK23" t="str">
        <f>IFERROR(VLOOKUP(HGK25,YIELDS!$T:$AJ,17,FALSE),"")</f>
        <v/>
      </c>
      <c r="HGL23" t="str">
        <f>IFERROR(VLOOKUP(HGL25,YIELDS!$T:$AJ,17,FALSE),"")</f>
        <v/>
      </c>
      <c r="HGM23" t="str">
        <f>IFERROR(VLOOKUP(HGM25,YIELDS!$T:$AJ,17,FALSE),"")</f>
        <v/>
      </c>
      <c r="HGN23" t="str">
        <f>IFERROR(VLOOKUP(HGN25,YIELDS!$T:$AJ,17,FALSE),"")</f>
        <v/>
      </c>
      <c r="HGO23" t="str">
        <f>IFERROR(VLOOKUP(HGO25,YIELDS!$T:$AJ,17,FALSE),"")</f>
        <v/>
      </c>
      <c r="HGP23" t="str">
        <f>IFERROR(VLOOKUP(HGP25,YIELDS!$T:$AJ,17,FALSE),"")</f>
        <v/>
      </c>
      <c r="HGQ23" t="str">
        <f>IFERROR(VLOOKUP(HGQ25,YIELDS!$T:$AJ,17,FALSE),"")</f>
        <v/>
      </c>
      <c r="HGR23" t="str">
        <f>IFERROR(VLOOKUP(HGR25,YIELDS!$T:$AJ,17,FALSE),"")</f>
        <v/>
      </c>
      <c r="HGS23" t="str">
        <f>IFERROR(VLOOKUP(HGS25,YIELDS!$T:$AJ,17,FALSE),"")</f>
        <v/>
      </c>
      <c r="HGT23" t="str">
        <f>IFERROR(VLOOKUP(HGT25,YIELDS!$T:$AJ,17,FALSE),"")</f>
        <v/>
      </c>
      <c r="HGU23" t="str">
        <f>IFERROR(VLOOKUP(HGU25,YIELDS!$T:$AJ,17,FALSE),"")</f>
        <v/>
      </c>
      <c r="HGV23" t="str">
        <f>IFERROR(VLOOKUP(HGV25,YIELDS!$T:$AJ,17,FALSE),"")</f>
        <v/>
      </c>
      <c r="HGW23" t="str">
        <f>IFERROR(VLOOKUP(HGW25,YIELDS!$T:$AJ,17,FALSE),"")</f>
        <v/>
      </c>
      <c r="HGX23" t="str">
        <f>IFERROR(VLOOKUP(HGX25,YIELDS!$T:$AJ,17,FALSE),"")</f>
        <v/>
      </c>
      <c r="HGY23" t="str">
        <f>IFERROR(VLOOKUP(HGY25,YIELDS!$T:$AJ,17,FALSE),"")</f>
        <v/>
      </c>
      <c r="HGZ23" t="str">
        <f>IFERROR(VLOOKUP(HGZ25,YIELDS!$T:$AJ,17,FALSE),"")</f>
        <v/>
      </c>
      <c r="HHA23" t="str">
        <f>IFERROR(VLOOKUP(HHA25,YIELDS!$T:$AJ,17,FALSE),"")</f>
        <v/>
      </c>
      <c r="HHB23" t="str">
        <f>IFERROR(VLOOKUP(HHB25,YIELDS!$T:$AJ,17,FALSE),"")</f>
        <v/>
      </c>
      <c r="HHC23" t="str">
        <f>IFERROR(VLOOKUP(HHC25,YIELDS!$T:$AJ,17,FALSE),"")</f>
        <v/>
      </c>
      <c r="HHD23" t="str">
        <f>IFERROR(VLOOKUP(HHD25,YIELDS!$T:$AJ,17,FALSE),"")</f>
        <v/>
      </c>
      <c r="HHE23" t="str">
        <f>IFERROR(VLOOKUP(HHE25,YIELDS!$T:$AJ,17,FALSE),"")</f>
        <v/>
      </c>
      <c r="HHF23" t="str">
        <f>IFERROR(VLOOKUP(HHF25,YIELDS!$T:$AJ,17,FALSE),"")</f>
        <v/>
      </c>
      <c r="HHG23" t="str">
        <f>IFERROR(VLOOKUP(HHG25,YIELDS!$T:$AJ,17,FALSE),"")</f>
        <v/>
      </c>
      <c r="HHH23" t="str">
        <f>IFERROR(VLOOKUP(HHH25,YIELDS!$T:$AJ,17,FALSE),"")</f>
        <v/>
      </c>
      <c r="HHI23" t="str">
        <f>IFERROR(VLOOKUP(HHI25,YIELDS!$T:$AJ,17,FALSE),"")</f>
        <v/>
      </c>
      <c r="HHJ23" t="str">
        <f>IFERROR(VLOOKUP(HHJ25,YIELDS!$T:$AJ,17,FALSE),"")</f>
        <v/>
      </c>
      <c r="HHK23" t="str">
        <f>IFERROR(VLOOKUP(HHK25,YIELDS!$T:$AJ,17,FALSE),"")</f>
        <v/>
      </c>
      <c r="HHL23" t="str">
        <f>IFERROR(VLOOKUP(HHL25,YIELDS!$T:$AJ,17,FALSE),"")</f>
        <v/>
      </c>
      <c r="HHM23" t="str">
        <f>IFERROR(VLOOKUP(HHM25,YIELDS!$T:$AJ,17,FALSE),"")</f>
        <v/>
      </c>
      <c r="HHN23" t="str">
        <f>IFERROR(VLOOKUP(HHN25,YIELDS!$T:$AJ,17,FALSE),"")</f>
        <v/>
      </c>
      <c r="HHO23" t="str">
        <f>IFERROR(VLOOKUP(HHO25,YIELDS!$T:$AJ,17,FALSE),"")</f>
        <v/>
      </c>
      <c r="HHP23" t="str">
        <f>IFERROR(VLOOKUP(HHP25,YIELDS!$T:$AJ,17,FALSE),"")</f>
        <v/>
      </c>
      <c r="HHQ23" t="str">
        <f>IFERROR(VLOOKUP(HHQ25,YIELDS!$T:$AJ,17,FALSE),"")</f>
        <v/>
      </c>
      <c r="HHR23" t="str">
        <f>IFERROR(VLOOKUP(HHR25,YIELDS!$T:$AJ,17,FALSE),"")</f>
        <v/>
      </c>
      <c r="HHS23" t="str">
        <f>IFERROR(VLOOKUP(HHS25,YIELDS!$T:$AJ,17,FALSE),"")</f>
        <v/>
      </c>
      <c r="HHT23" t="str">
        <f>IFERROR(VLOOKUP(HHT25,YIELDS!$T:$AJ,17,FALSE),"")</f>
        <v/>
      </c>
      <c r="HHU23" t="str">
        <f>IFERROR(VLOOKUP(HHU25,YIELDS!$T:$AJ,17,FALSE),"")</f>
        <v/>
      </c>
      <c r="HHV23" t="str">
        <f>IFERROR(VLOOKUP(HHV25,YIELDS!$T:$AJ,17,FALSE),"")</f>
        <v/>
      </c>
      <c r="HHW23" t="str">
        <f>IFERROR(VLOOKUP(HHW25,YIELDS!$T:$AJ,17,FALSE),"")</f>
        <v/>
      </c>
      <c r="HHX23" t="str">
        <f>IFERROR(VLOOKUP(HHX25,YIELDS!$T:$AJ,17,FALSE),"")</f>
        <v/>
      </c>
      <c r="HHY23" t="str">
        <f>IFERROR(VLOOKUP(HHY25,YIELDS!$T:$AJ,17,FALSE),"")</f>
        <v/>
      </c>
      <c r="HHZ23" t="str">
        <f>IFERROR(VLOOKUP(HHZ25,YIELDS!$T:$AJ,17,FALSE),"")</f>
        <v/>
      </c>
      <c r="HIA23" t="str">
        <f>IFERROR(VLOOKUP(HIA25,YIELDS!$T:$AJ,17,FALSE),"")</f>
        <v/>
      </c>
      <c r="HIB23" t="str">
        <f>IFERROR(VLOOKUP(HIB25,YIELDS!$T:$AJ,17,FALSE),"")</f>
        <v/>
      </c>
      <c r="HIC23" t="str">
        <f>IFERROR(VLOOKUP(HIC25,YIELDS!$T:$AJ,17,FALSE),"")</f>
        <v/>
      </c>
      <c r="HID23" t="str">
        <f>IFERROR(VLOOKUP(HID25,YIELDS!$T:$AJ,17,FALSE),"")</f>
        <v/>
      </c>
      <c r="HIE23" t="str">
        <f>IFERROR(VLOOKUP(HIE25,YIELDS!$T:$AJ,17,FALSE),"")</f>
        <v/>
      </c>
      <c r="HIF23" t="str">
        <f>IFERROR(VLOOKUP(HIF25,YIELDS!$T:$AJ,17,FALSE),"")</f>
        <v/>
      </c>
      <c r="HIG23" t="str">
        <f>IFERROR(VLOOKUP(HIG25,YIELDS!$T:$AJ,17,FALSE),"")</f>
        <v/>
      </c>
      <c r="HIH23" t="str">
        <f>IFERROR(VLOOKUP(HIH25,YIELDS!$T:$AJ,17,FALSE),"")</f>
        <v/>
      </c>
      <c r="HII23" t="str">
        <f>IFERROR(VLOOKUP(HII25,YIELDS!$T:$AJ,17,FALSE),"")</f>
        <v/>
      </c>
      <c r="HIJ23" t="str">
        <f>IFERROR(VLOOKUP(HIJ25,YIELDS!$T:$AJ,17,FALSE),"")</f>
        <v/>
      </c>
      <c r="HIK23" t="str">
        <f>IFERROR(VLOOKUP(HIK25,YIELDS!$T:$AJ,17,FALSE),"")</f>
        <v/>
      </c>
      <c r="HIL23" t="str">
        <f>IFERROR(VLOOKUP(HIL25,YIELDS!$T:$AJ,17,FALSE),"")</f>
        <v/>
      </c>
      <c r="HIM23" t="str">
        <f>IFERROR(VLOOKUP(HIM25,YIELDS!$T:$AJ,17,FALSE),"")</f>
        <v/>
      </c>
      <c r="HIN23" t="str">
        <f>IFERROR(VLOOKUP(HIN25,YIELDS!$T:$AJ,17,FALSE),"")</f>
        <v/>
      </c>
      <c r="HIO23" t="str">
        <f>IFERROR(VLOOKUP(HIO25,YIELDS!$T:$AJ,17,FALSE),"")</f>
        <v/>
      </c>
      <c r="HIP23" t="str">
        <f>IFERROR(VLOOKUP(HIP25,YIELDS!$T:$AJ,17,FALSE),"")</f>
        <v/>
      </c>
      <c r="HIQ23" t="str">
        <f>IFERROR(VLOOKUP(HIQ25,YIELDS!$T:$AJ,17,FALSE),"")</f>
        <v/>
      </c>
      <c r="HIR23" t="str">
        <f>IFERROR(VLOOKUP(HIR25,YIELDS!$T:$AJ,17,FALSE),"")</f>
        <v/>
      </c>
      <c r="HIS23" t="str">
        <f>IFERROR(VLOOKUP(HIS25,YIELDS!$T:$AJ,17,FALSE),"")</f>
        <v/>
      </c>
      <c r="HIT23" t="str">
        <f>IFERROR(VLOOKUP(HIT25,YIELDS!$T:$AJ,17,FALSE),"")</f>
        <v/>
      </c>
      <c r="HIU23" t="str">
        <f>IFERROR(VLOOKUP(HIU25,YIELDS!$T:$AJ,17,FALSE),"")</f>
        <v/>
      </c>
      <c r="HIV23" t="str">
        <f>IFERROR(VLOOKUP(HIV25,YIELDS!$T:$AJ,17,FALSE),"")</f>
        <v/>
      </c>
      <c r="HIW23" t="str">
        <f>IFERROR(VLOOKUP(HIW25,YIELDS!$T:$AJ,17,FALSE),"")</f>
        <v/>
      </c>
      <c r="HIX23" t="str">
        <f>IFERROR(VLOOKUP(HIX25,YIELDS!$T:$AJ,17,FALSE),"")</f>
        <v/>
      </c>
      <c r="HIY23" t="str">
        <f>IFERROR(VLOOKUP(HIY25,YIELDS!$T:$AJ,17,FALSE),"")</f>
        <v/>
      </c>
      <c r="HIZ23" t="str">
        <f>IFERROR(VLOOKUP(HIZ25,YIELDS!$T:$AJ,17,FALSE),"")</f>
        <v/>
      </c>
      <c r="HJA23" t="str">
        <f>IFERROR(VLOOKUP(HJA25,YIELDS!$T:$AJ,17,FALSE),"")</f>
        <v/>
      </c>
      <c r="HJB23" t="str">
        <f>IFERROR(VLOOKUP(HJB25,YIELDS!$T:$AJ,17,FALSE),"")</f>
        <v/>
      </c>
      <c r="HJC23" t="str">
        <f>IFERROR(VLOOKUP(HJC25,YIELDS!$T:$AJ,17,FALSE),"")</f>
        <v/>
      </c>
      <c r="HJD23" t="str">
        <f>IFERROR(VLOOKUP(HJD25,YIELDS!$T:$AJ,17,FALSE),"")</f>
        <v/>
      </c>
      <c r="HJE23" t="str">
        <f>IFERROR(VLOOKUP(HJE25,YIELDS!$T:$AJ,17,FALSE),"")</f>
        <v/>
      </c>
      <c r="HJF23" t="str">
        <f>IFERROR(VLOOKUP(HJF25,YIELDS!$T:$AJ,17,FALSE),"")</f>
        <v/>
      </c>
      <c r="HJG23" t="str">
        <f>IFERROR(VLOOKUP(HJG25,YIELDS!$T:$AJ,17,FALSE),"")</f>
        <v/>
      </c>
      <c r="HJH23" t="str">
        <f>IFERROR(VLOOKUP(HJH25,YIELDS!$T:$AJ,17,FALSE),"")</f>
        <v/>
      </c>
      <c r="HJI23" t="str">
        <f>IFERROR(VLOOKUP(HJI25,YIELDS!$T:$AJ,17,FALSE),"")</f>
        <v/>
      </c>
      <c r="HJJ23" t="str">
        <f>IFERROR(VLOOKUP(HJJ25,YIELDS!$T:$AJ,17,FALSE),"")</f>
        <v/>
      </c>
      <c r="HJK23" t="str">
        <f>IFERROR(VLOOKUP(HJK25,YIELDS!$T:$AJ,17,FALSE),"")</f>
        <v/>
      </c>
      <c r="HJL23" t="str">
        <f>IFERROR(VLOOKUP(HJL25,YIELDS!$T:$AJ,17,FALSE),"")</f>
        <v/>
      </c>
      <c r="HJM23" t="str">
        <f>IFERROR(VLOOKUP(HJM25,YIELDS!$T:$AJ,17,FALSE),"")</f>
        <v/>
      </c>
      <c r="HJN23" t="str">
        <f>IFERROR(VLOOKUP(HJN25,YIELDS!$T:$AJ,17,FALSE),"")</f>
        <v/>
      </c>
      <c r="HJO23" t="str">
        <f>IFERROR(VLOOKUP(HJO25,YIELDS!$T:$AJ,17,FALSE),"")</f>
        <v/>
      </c>
      <c r="HJP23" t="str">
        <f>IFERROR(VLOOKUP(HJP25,YIELDS!$T:$AJ,17,FALSE),"")</f>
        <v/>
      </c>
      <c r="HJQ23" t="str">
        <f>IFERROR(VLOOKUP(HJQ25,YIELDS!$T:$AJ,17,FALSE),"")</f>
        <v/>
      </c>
      <c r="HJR23" t="str">
        <f>IFERROR(VLOOKUP(HJR25,YIELDS!$T:$AJ,17,FALSE),"")</f>
        <v/>
      </c>
      <c r="HJS23" t="str">
        <f>IFERROR(VLOOKUP(HJS25,YIELDS!$T:$AJ,17,FALSE),"")</f>
        <v/>
      </c>
      <c r="HJT23" t="str">
        <f>IFERROR(VLOOKUP(HJT25,YIELDS!$T:$AJ,17,FALSE),"")</f>
        <v/>
      </c>
      <c r="HJU23" t="str">
        <f>IFERROR(VLOOKUP(HJU25,YIELDS!$T:$AJ,17,FALSE),"")</f>
        <v/>
      </c>
      <c r="HJV23" t="str">
        <f>IFERROR(VLOOKUP(HJV25,YIELDS!$T:$AJ,17,FALSE),"")</f>
        <v/>
      </c>
      <c r="HJW23" t="str">
        <f>IFERROR(VLOOKUP(HJW25,YIELDS!$T:$AJ,17,FALSE),"")</f>
        <v/>
      </c>
      <c r="HJX23" t="str">
        <f>IFERROR(VLOOKUP(HJX25,YIELDS!$T:$AJ,17,FALSE),"")</f>
        <v/>
      </c>
      <c r="HJY23" t="str">
        <f>IFERROR(VLOOKUP(HJY25,YIELDS!$T:$AJ,17,FALSE),"")</f>
        <v/>
      </c>
      <c r="HJZ23" t="str">
        <f>IFERROR(VLOOKUP(HJZ25,YIELDS!$T:$AJ,17,FALSE),"")</f>
        <v/>
      </c>
      <c r="HKA23" t="str">
        <f>IFERROR(VLOOKUP(HKA25,YIELDS!$T:$AJ,17,FALSE),"")</f>
        <v/>
      </c>
      <c r="HKB23" t="str">
        <f>IFERROR(VLOOKUP(HKB25,YIELDS!$T:$AJ,17,FALSE),"")</f>
        <v/>
      </c>
      <c r="HKC23" t="str">
        <f>IFERROR(VLOOKUP(HKC25,YIELDS!$T:$AJ,17,FALSE),"")</f>
        <v/>
      </c>
      <c r="HKD23" t="str">
        <f>IFERROR(VLOOKUP(HKD25,YIELDS!$T:$AJ,17,FALSE),"")</f>
        <v/>
      </c>
      <c r="HKE23" t="str">
        <f>IFERROR(VLOOKUP(HKE25,YIELDS!$T:$AJ,17,FALSE),"")</f>
        <v/>
      </c>
      <c r="HKF23" t="str">
        <f>IFERROR(VLOOKUP(HKF25,YIELDS!$T:$AJ,17,FALSE),"")</f>
        <v/>
      </c>
      <c r="HKG23" t="str">
        <f>IFERROR(VLOOKUP(HKG25,YIELDS!$T:$AJ,17,FALSE),"")</f>
        <v/>
      </c>
      <c r="HKH23" t="str">
        <f>IFERROR(VLOOKUP(HKH25,YIELDS!$T:$AJ,17,FALSE),"")</f>
        <v/>
      </c>
      <c r="HKI23" t="str">
        <f>IFERROR(VLOOKUP(HKI25,YIELDS!$T:$AJ,17,FALSE),"")</f>
        <v/>
      </c>
      <c r="HKJ23" t="str">
        <f>IFERROR(VLOOKUP(HKJ25,YIELDS!$T:$AJ,17,FALSE),"")</f>
        <v/>
      </c>
      <c r="HKK23" t="str">
        <f>IFERROR(VLOOKUP(HKK25,YIELDS!$T:$AJ,17,FALSE),"")</f>
        <v/>
      </c>
      <c r="HKL23" t="str">
        <f>IFERROR(VLOOKUP(HKL25,YIELDS!$T:$AJ,17,FALSE),"")</f>
        <v/>
      </c>
      <c r="HKM23" t="str">
        <f>IFERROR(VLOOKUP(HKM25,YIELDS!$T:$AJ,17,FALSE),"")</f>
        <v/>
      </c>
      <c r="HKN23" t="str">
        <f>IFERROR(VLOOKUP(HKN25,YIELDS!$T:$AJ,17,FALSE),"")</f>
        <v/>
      </c>
      <c r="HKO23" t="str">
        <f>IFERROR(VLOOKUP(HKO25,YIELDS!$T:$AJ,17,FALSE),"")</f>
        <v/>
      </c>
      <c r="HKP23" t="str">
        <f>IFERROR(VLOOKUP(HKP25,YIELDS!$T:$AJ,17,FALSE),"")</f>
        <v/>
      </c>
      <c r="HKQ23" t="str">
        <f>IFERROR(VLOOKUP(HKQ25,YIELDS!$T:$AJ,17,FALSE),"")</f>
        <v/>
      </c>
      <c r="HKR23" t="str">
        <f>IFERROR(VLOOKUP(HKR25,YIELDS!$T:$AJ,17,FALSE),"")</f>
        <v/>
      </c>
      <c r="HKS23" t="str">
        <f>IFERROR(VLOOKUP(HKS25,YIELDS!$T:$AJ,17,FALSE),"")</f>
        <v/>
      </c>
      <c r="HKT23" t="str">
        <f>IFERROR(VLOOKUP(HKT25,YIELDS!$T:$AJ,17,FALSE),"")</f>
        <v/>
      </c>
      <c r="HKU23" t="str">
        <f>IFERROR(VLOOKUP(HKU25,YIELDS!$T:$AJ,17,FALSE),"")</f>
        <v/>
      </c>
      <c r="HKV23" t="str">
        <f>IFERROR(VLOOKUP(HKV25,YIELDS!$T:$AJ,17,FALSE),"")</f>
        <v/>
      </c>
      <c r="HKW23" t="str">
        <f>IFERROR(VLOOKUP(HKW25,YIELDS!$T:$AJ,17,FALSE),"")</f>
        <v/>
      </c>
      <c r="HKX23" t="str">
        <f>IFERROR(VLOOKUP(HKX25,YIELDS!$T:$AJ,17,FALSE),"")</f>
        <v/>
      </c>
      <c r="HKY23" t="str">
        <f>IFERROR(VLOOKUP(HKY25,YIELDS!$T:$AJ,17,FALSE),"")</f>
        <v/>
      </c>
      <c r="HKZ23" t="str">
        <f>IFERROR(VLOOKUP(HKZ25,YIELDS!$T:$AJ,17,FALSE),"")</f>
        <v/>
      </c>
      <c r="HLA23" t="str">
        <f>IFERROR(VLOOKUP(HLA25,YIELDS!$T:$AJ,17,FALSE),"")</f>
        <v/>
      </c>
      <c r="HLB23" t="str">
        <f>IFERROR(VLOOKUP(HLB25,YIELDS!$T:$AJ,17,FALSE),"")</f>
        <v/>
      </c>
      <c r="HLC23" t="str">
        <f>IFERROR(VLOOKUP(HLC25,YIELDS!$T:$AJ,17,FALSE),"")</f>
        <v/>
      </c>
      <c r="HLD23" t="str">
        <f>IFERROR(VLOOKUP(HLD25,YIELDS!$T:$AJ,17,FALSE),"")</f>
        <v/>
      </c>
      <c r="HLE23" t="str">
        <f>IFERROR(VLOOKUP(HLE25,YIELDS!$T:$AJ,17,FALSE),"")</f>
        <v/>
      </c>
      <c r="HLF23" t="str">
        <f>IFERROR(VLOOKUP(HLF25,YIELDS!$T:$AJ,17,FALSE),"")</f>
        <v/>
      </c>
      <c r="HLG23" t="str">
        <f>IFERROR(VLOOKUP(HLG25,YIELDS!$T:$AJ,17,FALSE),"")</f>
        <v/>
      </c>
      <c r="HLH23" t="str">
        <f>IFERROR(VLOOKUP(HLH25,YIELDS!$T:$AJ,17,FALSE),"")</f>
        <v/>
      </c>
      <c r="HLI23" t="str">
        <f>IFERROR(VLOOKUP(HLI25,YIELDS!$T:$AJ,17,FALSE),"")</f>
        <v/>
      </c>
      <c r="HLJ23" t="str">
        <f>IFERROR(VLOOKUP(HLJ25,YIELDS!$T:$AJ,17,FALSE),"")</f>
        <v/>
      </c>
      <c r="HLK23" t="str">
        <f>IFERROR(VLOOKUP(HLK25,YIELDS!$T:$AJ,17,FALSE),"")</f>
        <v/>
      </c>
      <c r="HLL23" t="str">
        <f>IFERROR(VLOOKUP(HLL25,YIELDS!$T:$AJ,17,FALSE),"")</f>
        <v/>
      </c>
      <c r="HLM23" t="str">
        <f>IFERROR(VLOOKUP(HLM25,YIELDS!$T:$AJ,17,FALSE),"")</f>
        <v/>
      </c>
      <c r="HLN23" t="str">
        <f>IFERROR(VLOOKUP(HLN25,YIELDS!$T:$AJ,17,FALSE),"")</f>
        <v/>
      </c>
      <c r="HLO23" t="str">
        <f>IFERROR(VLOOKUP(HLO25,YIELDS!$T:$AJ,17,FALSE),"")</f>
        <v/>
      </c>
      <c r="HLP23" t="str">
        <f>IFERROR(VLOOKUP(HLP25,YIELDS!$T:$AJ,17,FALSE),"")</f>
        <v/>
      </c>
      <c r="HLQ23" t="str">
        <f>IFERROR(VLOOKUP(HLQ25,YIELDS!$T:$AJ,17,FALSE),"")</f>
        <v/>
      </c>
      <c r="HLR23" t="str">
        <f>IFERROR(VLOOKUP(HLR25,YIELDS!$T:$AJ,17,FALSE),"")</f>
        <v/>
      </c>
      <c r="HLS23" t="str">
        <f>IFERROR(VLOOKUP(HLS25,YIELDS!$T:$AJ,17,FALSE),"")</f>
        <v/>
      </c>
      <c r="HLT23" t="str">
        <f>IFERROR(VLOOKUP(HLT25,YIELDS!$T:$AJ,17,FALSE),"")</f>
        <v/>
      </c>
      <c r="HLU23" t="str">
        <f>IFERROR(VLOOKUP(HLU25,YIELDS!$T:$AJ,17,FALSE),"")</f>
        <v/>
      </c>
      <c r="HLV23" t="str">
        <f>IFERROR(VLOOKUP(HLV25,YIELDS!$T:$AJ,17,FALSE),"")</f>
        <v/>
      </c>
      <c r="HLW23" t="str">
        <f>IFERROR(VLOOKUP(HLW25,YIELDS!$T:$AJ,17,FALSE),"")</f>
        <v/>
      </c>
      <c r="HLX23" t="str">
        <f>IFERROR(VLOOKUP(HLX25,YIELDS!$T:$AJ,17,FALSE),"")</f>
        <v/>
      </c>
      <c r="HLY23" t="str">
        <f>IFERROR(VLOOKUP(HLY25,YIELDS!$T:$AJ,17,FALSE),"")</f>
        <v/>
      </c>
      <c r="HLZ23" t="str">
        <f>IFERROR(VLOOKUP(HLZ25,YIELDS!$T:$AJ,17,FALSE),"")</f>
        <v/>
      </c>
      <c r="HMA23" t="str">
        <f>IFERROR(VLOOKUP(HMA25,YIELDS!$T:$AJ,17,FALSE),"")</f>
        <v/>
      </c>
      <c r="HMB23" t="str">
        <f>IFERROR(VLOOKUP(HMB25,YIELDS!$T:$AJ,17,FALSE),"")</f>
        <v/>
      </c>
      <c r="HMC23" t="str">
        <f>IFERROR(VLOOKUP(HMC25,YIELDS!$T:$AJ,17,FALSE),"")</f>
        <v/>
      </c>
      <c r="HMD23" t="str">
        <f>IFERROR(VLOOKUP(HMD25,YIELDS!$T:$AJ,17,FALSE),"")</f>
        <v/>
      </c>
      <c r="HME23" t="str">
        <f>IFERROR(VLOOKUP(HME25,YIELDS!$T:$AJ,17,FALSE),"")</f>
        <v/>
      </c>
      <c r="HMF23" t="str">
        <f>IFERROR(VLOOKUP(HMF25,YIELDS!$T:$AJ,17,FALSE),"")</f>
        <v/>
      </c>
      <c r="HMG23" t="str">
        <f>IFERROR(VLOOKUP(HMG25,YIELDS!$T:$AJ,17,FALSE),"")</f>
        <v/>
      </c>
      <c r="HMH23" t="str">
        <f>IFERROR(VLOOKUP(HMH25,YIELDS!$T:$AJ,17,FALSE),"")</f>
        <v/>
      </c>
      <c r="HMI23" t="str">
        <f>IFERROR(VLOOKUP(HMI25,YIELDS!$T:$AJ,17,FALSE),"")</f>
        <v/>
      </c>
      <c r="HMJ23" t="str">
        <f>IFERROR(VLOOKUP(HMJ25,YIELDS!$T:$AJ,17,FALSE),"")</f>
        <v/>
      </c>
      <c r="HMK23" t="str">
        <f>IFERROR(VLOOKUP(HMK25,YIELDS!$T:$AJ,17,FALSE),"")</f>
        <v/>
      </c>
      <c r="HML23" t="str">
        <f>IFERROR(VLOOKUP(HML25,YIELDS!$T:$AJ,17,FALSE),"")</f>
        <v/>
      </c>
      <c r="HMM23" t="str">
        <f>IFERROR(VLOOKUP(HMM25,YIELDS!$T:$AJ,17,FALSE),"")</f>
        <v/>
      </c>
      <c r="HMN23" t="str">
        <f>IFERROR(VLOOKUP(HMN25,YIELDS!$T:$AJ,17,FALSE),"")</f>
        <v/>
      </c>
      <c r="HMO23" t="str">
        <f>IFERROR(VLOOKUP(HMO25,YIELDS!$T:$AJ,17,FALSE),"")</f>
        <v/>
      </c>
      <c r="HMP23" t="str">
        <f>IFERROR(VLOOKUP(HMP25,YIELDS!$T:$AJ,17,FALSE),"")</f>
        <v/>
      </c>
      <c r="HMQ23" t="str">
        <f>IFERROR(VLOOKUP(HMQ25,YIELDS!$T:$AJ,17,FALSE),"")</f>
        <v/>
      </c>
      <c r="HMR23" t="str">
        <f>IFERROR(VLOOKUP(HMR25,YIELDS!$T:$AJ,17,FALSE),"")</f>
        <v/>
      </c>
      <c r="HMS23" t="str">
        <f>IFERROR(VLOOKUP(HMS25,YIELDS!$T:$AJ,17,FALSE),"")</f>
        <v/>
      </c>
      <c r="HMT23" t="str">
        <f>IFERROR(VLOOKUP(HMT25,YIELDS!$T:$AJ,17,FALSE),"")</f>
        <v/>
      </c>
      <c r="HMU23" t="str">
        <f>IFERROR(VLOOKUP(HMU25,YIELDS!$T:$AJ,17,FALSE),"")</f>
        <v/>
      </c>
      <c r="HMV23" t="str">
        <f>IFERROR(VLOOKUP(HMV25,YIELDS!$T:$AJ,17,FALSE),"")</f>
        <v/>
      </c>
      <c r="HMW23" t="str">
        <f>IFERROR(VLOOKUP(HMW25,YIELDS!$T:$AJ,17,FALSE),"")</f>
        <v/>
      </c>
      <c r="HMX23" t="str">
        <f>IFERROR(VLOOKUP(HMX25,YIELDS!$T:$AJ,17,FALSE),"")</f>
        <v/>
      </c>
      <c r="HMY23" t="str">
        <f>IFERROR(VLOOKUP(HMY25,YIELDS!$T:$AJ,17,FALSE),"")</f>
        <v/>
      </c>
      <c r="HMZ23" t="str">
        <f>IFERROR(VLOOKUP(HMZ25,YIELDS!$T:$AJ,17,FALSE),"")</f>
        <v/>
      </c>
      <c r="HNA23" t="str">
        <f>IFERROR(VLOOKUP(HNA25,YIELDS!$T:$AJ,17,FALSE),"")</f>
        <v/>
      </c>
      <c r="HNB23" t="str">
        <f>IFERROR(VLOOKUP(HNB25,YIELDS!$T:$AJ,17,FALSE),"")</f>
        <v/>
      </c>
      <c r="HNC23" t="str">
        <f>IFERROR(VLOOKUP(HNC25,YIELDS!$T:$AJ,17,FALSE),"")</f>
        <v/>
      </c>
      <c r="HND23" t="str">
        <f>IFERROR(VLOOKUP(HND25,YIELDS!$T:$AJ,17,FALSE),"")</f>
        <v/>
      </c>
      <c r="HNE23" t="str">
        <f>IFERROR(VLOOKUP(HNE25,YIELDS!$T:$AJ,17,FALSE),"")</f>
        <v/>
      </c>
      <c r="HNF23" t="str">
        <f>IFERROR(VLOOKUP(HNF25,YIELDS!$T:$AJ,17,FALSE),"")</f>
        <v/>
      </c>
      <c r="HNG23" t="str">
        <f>IFERROR(VLOOKUP(HNG25,YIELDS!$T:$AJ,17,FALSE),"")</f>
        <v/>
      </c>
      <c r="HNH23" t="str">
        <f>IFERROR(VLOOKUP(HNH25,YIELDS!$T:$AJ,17,FALSE),"")</f>
        <v/>
      </c>
      <c r="HNI23" t="str">
        <f>IFERROR(VLOOKUP(HNI25,YIELDS!$T:$AJ,17,FALSE),"")</f>
        <v/>
      </c>
      <c r="HNJ23" t="str">
        <f>IFERROR(VLOOKUP(HNJ25,YIELDS!$T:$AJ,17,FALSE),"")</f>
        <v/>
      </c>
      <c r="HNK23" t="str">
        <f>IFERROR(VLOOKUP(HNK25,YIELDS!$T:$AJ,17,FALSE),"")</f>
        <v/>
      </c>
      <c r="HNL23" t="str">
        <f>IFERROR(VLOOKUP(HNL25,YIELDS!$T:$AJ,17,FALSE),"")</f>
        <v/>
      </c>
      <c r="HNM23" t="str">
        <f>IFERROR(VLOOKUP(HNM25,YIELDS!$T:$AJ,17,FALSE),"")</f>
        <v/>
      </c>
      <c r="HNN23" t="str">
        <f>IFERROR(VLOOKUP(HNN25,YIELDS!$T:$AJ,17,FALSE),"")</f>
        <v/>
      </c>
      <c r="HNO23" t="str">
        <f>IFERROR(VLOOKUP(HNO25,YIELDS!$T:$AJ,17,FALSE),"")</f>
        <v/>
      </c>
      <c r="HNP23" t="str">
        <f>IFERROR(VLOOKUP(HNP25,YIELDS!$T:$AJ,17,FALSE),"")</f>
        <v/>
      </c>
      <c r="HNQ23" t="str">
        <f>IFERROR(VLOOKUP(HNQ25,YIELDS!$T:$AJ,17,FALSE),"")</f>
        <v/>
      </c>
      <c r="HNR23" t="str">
        <f>IFERROR(VLOOKUP(HNR25,YIELDS!$T:$AJ,17,FALSE),"")</f>
        <v/>
      </c>
      <c r="HNS23" t="str">
        <f>IFERROR(VLOOKUP(HNS25,YIELDS!$T:$AJ,17,FALSE),"")</f>
        <v/>
      </c>
      <c r="HNT23" t="str">
        <f>IFERROR(VLOOKUP(HNT25,YIELDS!$T:$AJ,17,FALSE),"")</f>
        <v/>
      </c>
      <c r="HNU23" t="str">
        <f>IFERROR(VLOOKUP(HNU25,YIELDS!$T:$AJ,17,FALSE),"")</f>
        <v/>
      </c>
      <c r="HNV23" t="str">
        <f>IFERROR(VLOOKUP(HNV25,YIELDS!$T:$AJ,17,FALSE),"")</f>
        <v/>
      </c>
      <c r="HNW23" t="str">
        <f>IFERROR(VLOOKUP(HNW25,YIELDS!$T:$AJ,17,FALSE),"")</f>
        <v/>
      </c>
      <c r="HNX23" t="str">
        <f>IFERROR(VLOOKUP(HNX25,YIELDS!$T:$AJ,17,FALSE),"")</f>
        <v/>
      </c>
      <c r="HNY23" t="str">
        <f>IFERROR(VLOOKUP(HNY25,YIELDS!$T:$AJ,17,FALSE),"")</f>
        <v/>
      </c>
      <c r="HNZ23" t="str">
        <f>IFERROR(VLOOKUP(HNZ25,YIELDS!$T:$AJ,17,FALSE),"")</f>
        <v/>
      </c>
      <c r="HOA23" t="str">
        <f>IFERROR(VLOOKUP(HOA25,YIELDS!$T:$AJ,17,FALSE),"")</f>
        <v/>
      </c>
      <c r="HOB23" t="str">
        <f>IFERROR(VLOOKUP(HOB25,YIELDS!$T:$AJ,17,FALSE),"")</f>
        <v/>
      </c>
      <c r="HOC23" t="str">
        <f>IFERROR(VLOOKUP(HOC25,YIELDS!$T:$AJ,17,FALSE),"")</f>
        <v/>
      </c>
      <c r="HOD23" t="str">
        <f>IFERROR(VLOOKUP(HOD25,YIELDS!$T:$AJ,17,FALSE),"")</f>
        <v/>
      </c>
      <c r="HOE23" t="str">
        <f>IFERROR(VLOOKUP(HOE25,YIELDS!$T:$AJ,17,FALSE),"")</f>
        <v/>
      </c>
      <c r="HOF23" t="str">
        <f>IFERROR(VLOOKUP(HOF25,YIELDS!$T:$AJ,17,FALSE),"")</f>
        <v/>
      </c>
      <c r="HOG23" t="str">
        <f>IFERROR(VLOOKUP(HOG25,YIELDS!$T:$AJ,17,FALSE),"")</f>
        <v/>
      </c>
      <c r="HOH23" t="str">
        <f>IFERROR(VLOOKUP(HOH25,YIELDS!$T:$AJ,17,FALSE),"")</f>
        <v/>
      </c>
      <c r="HOI23" t="str">
        <f>IFERROR(VLOOKUP(HOI25,YIELDS!$T:$AJ,17,FALSE),"")</f>
        <v/>
      </c>
      <c r="HOJ23" t="str">
        <f>IFERROR(VLOOKUP(HOJ25,YIELDS!$T:$AJ,17,FALSE),"")</f>
        <v/>
      </c>
      <c r="HOK23" t="str">
        <f>IFERROR(VLOOKUP(HOK25,YIELDS!$T:$AJ,17,FALSE),"")</f>
        <v/>
      </c>
      <c r="HOL23" t="str">
        <f>IFERROR(VLOOKUP(HOL25,YIELDS!$T:$AJ,17,FALSE),"")</f>
        <v/>
      </c>
      <c r="HOM23" t="str">
        <f>IFERROR(VLOOKUP(HOM25,YIELDS!$T:$AJ,17,FALSE),"")</f>
        <v/>
      </c>
      <c r="HON23" t="str">
        <f>IFERROR(VLOOKUP(HON25,YIELDS!$T:$AJ,17,FALSE),"")</f>
        <v/>
      </c>
      <c r="HOO23" t="str">
        <f>IFERROR(VLOOKUP(HOO25,YIELDS!$T:$AJ,17,FALSE),"")</f>
        <v/>
      </c>
      <c r="HOP23" t="str">
        <f>IFERROR(VLOOKUP(HOP25,YIELDS!$T:$AJ,17,FALSE),"")</f>
        <v/>
      </c>
      <c r="HOQ23" t="str">
        <f>IFERROR(VLOOKUP(HOQ25,YIELDS!$T:$AJ,17,FALSE),"")</f>
        <v/>
      </c>
      <c r="HOR23" t="str">
        <f>IFERROR(VLOOKUP(HOR25,YIELDS!$T:$AJ,17,FALSE),"")</f>
        <v/>
      </c>
      <c r="HOS23" t="str">
        <f>IFERROR(VLOOKUP(HOS25,YIELDS!$T:$AJ,17,FALSE),"")</f>
        <v/>
      </c>
      <c r="HOT23" t="str">
        <f>IFERROR(VLOOKUP(HOT25,YIELDS!$T:$AJ,17,FALSE),"")</f>
        <v/>
      </c>
      <c r="HOU23" t="str">
        <f>IFERROR(VLOOKUP(HOU25,YIELDS!$T:$AJ,17,FALSE),"")</f>
        <v/>
      </c>
      <c r="HOV23" t="str">
        <f>IFERROR(VLOOKUP(HOV25,YIELDS!$T:$AJ,17,FALSE),"")</f>
        <v/>
      </c>
      <c r="HOW23" t="str">
        <f>IFERROR(VLOOKUP(HOW25,YIELDS!$T:$AJ,17,FALSE),"")</f>
        <v/>
      </c>
      <c r="HOX23" t="str">
        <f>IFERROR(VLOOKUP(HOX25,YIELDS!$T:$AJ,17,FALSE),"")</f>
        <v/>
      </c>
      <c r="HOY23" t="str">
        <f>IFERROR(VLOOKUP(HOY25,YIELDS!$T:$AJ,17,FALSE),"")</f>
        <v/>
      </c>
      <c r="HOZ23" t="str">
        <f>IFERROR(VLOOKUP(HOZ25,YIELDS!$T:$AJ,17,FALSE),"")</f>
        <v/>
      </c>
      <c r="HPA23" t="str">
        <f>IFERROR(VLOOKUP(HPA25,YIELDS!$T:$AJ,17,FALSE),"")</f>
        <v/>
      </c>
      <c r="HPB23" t="str">
        <f>IFERROR(VLOOKUP(HPB25,YIELDS!$T:$AJ,17,FALSE),"")</f>
        <v/>
      </c>
      <c r="HPC23" t="str">
        <f>IFERROR(VLOOKUP(HPC25,YIELDS!$T:$AJ,17,FALSE),"")</f>
        <v/>
      </c>
      <c r="HPD23" t="str">
        <f>IFERROR(VLOOKUP(HPD25,YIELDS!$T:$AJ,17,FALSE),"")</f>
        <v/>
      </c>
      <c r="HPE23" t="str">
        <f>IFERROR(VLOOKUP(HPE25,YIELDS!$T:$AJ,17,FALSE),"")</f>
        <v/>
      </c>
      <c r="HPF23" t="str">
        <f>IFERROR(VLOOKUP(HPF25,YIELDS!$T:$AJ,17,FALSE),"")</f>
        <v/>
      </c>
      <c r="HPG23" t="str">
        <f>IFERROR(VLOOKUP(HPG25,YIELDS!$T:$AJ,17,FALSE),"")</f>
        <v/>
      </c>
      <c r="HPH23" t="str">
        <f>IFERROR(VLOOKUP(HPH25,YIELDS!$T:$AJ,17,FALSE),"")</f>
        <v/>
      </c>
      <c r="HPI23" t="str">
        <f>IFERROR(VLOOKUP(HPI25,YIELDS!$T:$AJ,17,FALSE),"")</f>
        <v/>
      </c>
      <c r="HPJ23" t="str">
        <f>IFERROR(VLOOKUP(HPJ25,YIELDS!$T:$AJ,17,FALSE),"")</f>
        <v/>
      </c>
      <c r="HPK23" t="str">
        <f>IFERROR(VLOOKUP(HPK25,YIELDS!$T:$AJ,17,FALSE),"")</f>
        <v/>
      </c>
      <c r="HPL23" t="str">
        <f>IFERROR(VLOOKUP(HPL25,YIELDS!$T:$AJ,17,FALSE),"")</f>
        <v/>
      </c>
      <c r="HPM23" t="str">
        <f>IFERROR(VLOOKUP(HPM25,YIELDS!$T:$AJ,17,FALSE),"")</f>
        <v/>
      </c>
      <c r="HPN23" t="str">
        <f>IFERROR(VLOOKUP(HPN25,YIELDS!$T:$AJ,17,FALSE),"")</f>
        <v/>
      </c>
      <c r="HPO23" t="str">
        <f>IFERROR(VLOOKUP(HPO25,YIELDS!$T:$AJ,17,FALSE),"")</f>
        <v/>
      </c>
      <c r="HPP23" t="str">
        <f>IFERROR(VLOOKUP(HPP25,YIELDS!$T:$AJ,17,FALSE),"")</f>
        <v/>
      </c>
      <c r="HPQ23" t="str">
        <f>IFERROR(VLOOKUP(HPQ25,YIELDS!$T:$AJ,17,FALSE),"")</f>
        <v/>
      </c>
      <c r="HPR23" t="str">
        <f>IFERROR(VLOOKUP(HPR25,YIELDS!$T:$AJ,17,FALSE),"")</f>
        <v/>
      </c>
      <c r="HPS23" t="str">
        <f>IFERROR(VLOOKUP(HPS25,YIELDS!$T:$AJ,17,FALSE),"")</f>
        <v/>
      </c>
      <c r="HPT23" t="str">
        <f>IFERROR(VLOOKUP(HPT25,YIELDS!$T:$AJ,17,FALSE),"")</f>
        <v/>
      </c>
      <c r="HPU23" t="str">
        <f>IFERROR(VLOOKUP(HPU25,YIELDS!$T:$AJ,17,FALSE),"")</f>
        <v/>
      </c>
      <c r="HPV23" t="str">
        <f>IFERROR(VLOOKUP(HPV25,YIELDS!$T:$AJ,17,FALSE),"")</f>
        <v/>
      </c>
      <c r="HPW23" t="str">
        <f>IFERROR(VLOOKUP(HPW25,YIELDS!$T:$AJ,17,FALSE),"")</f>
        <v/>
      </c>
      <c r="HPX23" t="str">
        <f>IFERROR(VLOOKUP(HPX25,YIELDS!$T:$AJ,17,FALSE),"")</f>
        <v/>
      </c>
      <c r="HPY23" t="str">
        <f>IFERROR(VLOOKUP(HPY25,YIELDS!$T:$AJ,17,FALSE),"")</f>
        <v/>
      </c>
      <c r="HPZ23" t="str">
        <f>IFERROR(VLOOKUP(HPZ25,YIELDS!$T:$AJ,17,FALSE),"")</f>
        <v/>
      </c>
      <c r="HQA23" t="str">
        <f>IFERROR(VLOOKUP(HQA25,YIELDS!$T:$AJ,17,FALSE),"")</f>
        <v/>
      </c>
      <c r="HQB23" t="str">
        <f>IFERROR(VLOOKUP(HQB25,YIELDS!$T:$AJ,17,FALSE),"")</f>
        <v/>
      </c>
      <c r="HQC23" t="str">
        <f>IFERROR(VLOOKUP(HQC25,YIELDS!$T:$AJ,17,FALSE),"")</f>
        <v/>
      </c>
      <c r="HQD23" t="str">
        <f>IFERROR(VLOOKUP(HQD25,YIELDS!$T:$AJ,17,FALSE),"")</f>
        <v/>
      </c>
      <c r="HQE23" t="str">
        <f>IFERROR(VLOOKUP(HQE25,YIELDS!$T:$AJ,17,FALSE),"")</f>
        <v/>
      </c>
      <c r="HQF23" t="str">
        <f>IFERROR(VLOOKUP(HQF25,YIELDS!$T:$AJ,17,FALSE),"")</f>
        <v/>
      </c>
      <c r="HQG23" t="str">
        <f>IFERROR(VLOOKUP(HQG25,YIELDS!$T:$AJ,17,FALSE),"")</f>
        <v/>
      </c>
      <c r="HQH23" t="str">
        <f>IFERROR(VLOOKUP(HQH25,YIELDS!$T:$AJ,17,FALSE),"")</f>
        <v/>
      </c>
      <c r="HQI23" t="str">
        <f>IFERROR(VLOOKUP(HQI25,YIELDS!$T:$AJ,17,FALSE),"")</f>
        <v/>
      </c>
      <c r="HQJ23" t="str">
        <f>IFERROR(VLOOKUP(HQJ25,YIELDS!$T:$AJ,17,FALSE),"")</f>
        <v/>
      </c>
      <c r="HQK23" t="str">
        <f>IFERROR(VLOOKUP(HQK25,YIELDS!$T:$AJ,17,FALSE),"")</f>
        <v/>
      </c>
      <c r="HQL23" t="str">
        <f>IFERROR(VLOOKUP(HQL25,YIELDS!$T:$AJ,17,FALSE),"")</f>
        <v/>
      </c>
      <c r="HQM23" t="str">
        <f>IFERROR(VLOOKUP(HQM25,YIELDS!$T:$AJ,17,FALSE),"")</f>
        <v/>
      </c>
      <c r="HQN23" t="str">
        <f>IFERROR(VLOOKUP(HQN25,YIELDS!$T:$AJ,17,FALSE),"")</f>
        <v/>
      </c>
      <c r="HQO23" t="str">
        <f>IFERROR(VLOOKUP(HQO25,YIELDS!$T:$AJ,17,FALSE),"")</f>
        <v/>
      </c>
      <c r="HQP23" t="str">
        <f>IFERROR(VLOOKUP(HQP25,YIELDS!$T:$AJ,17,FALSE),"")</f>
        <v/>
      </c>
      <c r="HQQ23" t="str">
        <f>IFERROR(VLOOKUP(HQQ25,YIELDS!$T:$AJ,17,FALSE),"")</f>
        <v/>
      </c>
      <c r="HQR23" t="str">
        <f>IFERROR(VLOOKUP(HQR25,YIELDS!$T:$AJ,17,FALSE),"")</f>
        <v/>
      </c>
      <c r="HQS23" t="str">
        <f>IFERROR(VLOOKUP(HQS25,YIELDS!$T:$AJ,17,FALSE),"")</f>
        <v/>
      </c>
      <c r="HQT23" t="str">
        <f>IFERROR(VLOOKUP(HQT25,YIELDS!$T:$AJ,17,FALSE),"")</f>
        <v/>
      </c>
      <c r="HQU23" t="str">
        <f>IFERROR(VLOOKUP(HQU25,YIELDS!$T:$AJ,17,FALSE),"")</f>
        <v/>
      </c>
      <c r="HQV23" t="str">
        <f>IFERROR(VLOOKUP(HQV25,YIELDS!$T:$AJ,17,FALSE),"")</f>
        <v/>
      </c>
      <c r="HQW23" t="str">
        <f>IFERROR(VLOOKUP(HQW25,YIELDS!$T:$AJ,17,FALSE),"")</f>
        <v/>
      </c>
      <c r="HQX23" t="str">
        <f>IFERROR(VLOOKUP(HQX25,YIELDS!$T:$AJ,17,FALSE),"")</f>
        <v/>
      </c>
      <c r="HQY23" t="str">
        <f>IFERROR(VLOOKUP(HQY25,YIELDS!$T:$AJ,17,FALSE),"")</f>
        <v/>
      </c>
      <c r="HQZ23" t="str">
        <f>IFERROR(VLOOKUP(HQZ25,YIELDS!$T:$AJ,17,FALSE),"")</f>
        <v/>
      </c>
      <c r="HRA23" t="str">
        <f>IFERROR(VLOOKUP(HRA25,YIELDS!$T:$AJ,17,FALSE),"")</f>
        <v/>
      </c>
      <c r="HRB23" t="str">
        <f>IFERROR(VLOOKUP(HRB25,YIELDS!$T:$AJ,17,FALSE),"")</f>
        <v/>
      </c>
      <c r="HRC23" t="str">
        <f>IFERROR(VLOOKUP(HRC25,YIELDS!$T:$AJ,17,FALSE),"")</f>
        <v/>
      </c>
      <c r="HRD23" t="str">
        <f>IFERROR(VLOOKUP(HRD25,YIELDS!$T:$AJ,17,FALSE),"")</f>
        <v/>
      </c>
      <c r="HRE23" t="str">
        <f>IFERROR(VLOOKUP(HRE25,YIELDS!$T:$AJ,17,FALSE),"")</f>
        <v/>
      </c>
      <c r="HRF23" t="str">
        <f>IFERROR(VLOOKUP(HRF25,YIELDS!$T:$AJ,17,FALSE),"")</f>
        <v/>
      </c>
      <c r="HRG23" t="str">
        <f>IFERROR(VLOOKUP(HRG25,YIELDS!$T:$AJ,17,FALSE),"")</f>
        <v/>
      </c>
      <c r="HRH23" t="str">
        <f>IFERROR(VLOOKUP(HRH25,YIELDS!$T:$AJ,17,FALSE),"")</f>
        <v/>
      </c>
      <c r="HRI23" t="str">
        <f>IFERROR(VLOOKUP(HRI25,YIELDS!$T:$AJ,17,FALSE),"")</f>
        <v/>
      </c>
      <c r="HRJ23" t="str">
        <f>IFERROR(VLOOKUP(HRJ25,YIELDS!$T:$AJ,17,FALSE),"")</f>
        <v/>
      </c>
      <c r="HRK23" t="str">
        <f>IFERROR(VLOOKUP(HRK25,YIELDS!$T:$AJ,17,FALSE),"")</f>
        <v/>
      </c>
      <c r="HRL23" t="str">
        <f>IFERROR(VLOOKUP(HRL25,YIELDS!$T:$AJ,17,FALSE),"")</f>
        <v/>
      </c>
      <c r="HRM23" t="str">
        <f>IFERROR(VLOOKUP(HRM25,YIELDS!$T:$AJ,17,FALSE),"")</f>
        <v/>
      </c>
      <c r="HRN23" t="str">
        <f>IFERROR(VLOOKUP(HRN25,YIELDS!$T:$AJ,17,FALSE),"")</f>
        <v/>
      </c>
      <c r="HRO23" t="str">
        <f>IFERROR(VLOOKUP(HRO25,YIELDS!$T:$AJ,17,FALSE),"")</f>
        <v/>
      </c>
      <c r="HRP23" t="str">
        <f>IFERROR(VLOOKUP(HRP25,YIELDS!$T:$AJ,17,FALSE),"")</f>
        <v/>
      </c>
      <c r="HRQ23" t="str">
        <f>IFERROR(VLOOKUP(HRQ25,YIELDS!$T:$AJ,17,FALSE),"")</f>
        <v/>
      </c>
      <c r="HRR23" t="str">
        <f>IFERROR(VLOOKUP(HRR25,YIELDS!$T:$AJ,17,FALSE),"")</f>
        <v/>
      </c>
      <c r="HRS23" t="str">
        <f>IFERROR(VLOOKUP(HRS25,YIELDS!$T:$AJ,17,FALSE),"")</f>
        <v/>
      </c>
      <c r="HRT23" t="str">
        <f>IFERROR(VLOOKUP(HRT25,YIELDS!$T:$AJ,17,FALSE),"")</f>
        <v/>
      </c>
      <c r="HRU23" t="str">
        <f>IFERROR(VLOOKUP(HRU25,YIELDS!$T:$AJ,17,FALSE),"")</f>
        <v/>
      </c>
      <c r="HRV23" t="str">
        <f>IFERROR(VLOOKUP(HRV25,YIELDS!$T:$AJ,17,FALSE),"")</f>
        <v/>
      </c>
      <c r="HRW23" t="str">
        <f>IFERROR(VLOOKUP(HRW25,YIELDS!$T:$AJ,17,FALSE),"")</f>
        <v/>
      </c>
      <c r="HRX23" t="str">
        <f>IFERROR(VLOOKUP(HRX25,YIELDS!$T:$AJ,17,FALSE),"")</f>
        <v/>
      </c>
      <c r="HRY23" t="str">
        <f>IFERROR(VLOOKUP(HRY25,YIELDS!$T:$AJ,17,FALSE),"")</f>
        <v/>
      </c>
      <c r="HRZ23" t="str">
        <f>IFERROR(VLOOKUP(HRZ25,YIELDS!$T:$AJ,17,FALSE),"")</f>
        <v/>
      </c>
      <c r="HSA23" t="str">
        <f>IFERROR(VLOOKUP(HSA25,YIELDS!$T:$AJ,17,FALSE),"")</f>
        <v/>
      </c>
      <c r="HSB23" t="str">
        <f>IFERROR(VLOOKUP(HSB25,YIELDS!$T:$AJ,17,FALSE),"")</f>
        <v/>
      </c>
      <c r="HSC23" t="str">
        <f>IFERROR(VLOOKUP(HSC25,YIELDS!$T:$AJ,17,FALSE),"")</f>
        <v/>
      </c>
      <c r="HSD23" t="str">
        <f>IFERROR(VLOOKUP(HSD25,YIELDS!$T:$AJ,17,FALSE),"")</f>
        <v/>
      </c>
      <c r="HSE23" t="str">
        <f>IFERROR(VLOOKUP(HSE25,YIELDS!$T:$AJ,17,FALSE),"")</f>
        <v/>
      </c>
      <c r="HSF23" t="str">
        <f>IFERROR(VLOOKUP(HSF25,YIELDS!$T:$AJ,17,FALSE),"")</f>
        <v/>
      </c>
      <c r="HSG23" t="str">
        <f>IFERROR(VLOOKUP(HSG25,YIELDS!$T:$AJ,17,FALSE),"")</f>
        <v/>
      </c>
      <c r="HSH23" t="str">
        <f>IFERROR(VLOOKUP(HSH25,YIELDS!$T:$AJ,17,FALSE),"")</f>
        <v/>
      </c>
      <c r="HSI23" t="str">
        <f>IFERROR(VLOOKUP(HSI25,YIELDS!$T:$AJ,17,FALSE),"")</f>
        <v/>
      </c>
      <c r="HSJ23" t="str">
        <f>IFERROR(VLOOKUP(HSJ25,YIELDS!$T:$AJ,17,FALSE),"")</f>
        <v/>
      </c>
      <c r="HSK23" t="str">
        <f>IFERROR(VLOOKUP(HSK25,YIELDS!$T:$AJ,17,FALSE),"")</f>
        <v/>
      </c>
      <c r="HSL23" t="str">
        <f>IFERROR(VLOOKUP(HSL25,YIELDS!$T:$AJ,17,FALSE),"")</f>
        <v/>
      </c>
      <c r="HSM23" t="str">
        <f>IFERROR(VLOOKUP(HSM25,YIELDS!$T:$AJ,17,FALSE),"")</f>
        <v/>
      </c>
      <c r="HSN23" t="str">
        <f>IFERROR(VLOOKUP(HSN25,YIELDS!$T:$AJ,17,FALSE),"")</f>
        <v/>
      </c>
      <c r="HSO23" t="str">
        <f>IFERROR(VLOOKUP(HSO25,YIELDS!$T:$AJ,17,FALSE),"")</f>
        <v/>
      </c>
      <c r="HSP23" t="str">
        <f>IFERROR(VLOOKUP(HSP25,YIELDS!$T:$AJ,17,FALSE),"")</f>
        <v/>
      </c>
      <c r="HSQ23" t="str">
        <f>IFERROR(VLOOKUP(HSQ25,YIELDS!$T:$AJ,17,FALSE),"")</f>
        <v/>
      </c>
      <c r="HSR23" t="str">
        <f>IFERROR(VLOOKUP(HSR25,YIELDS!$T:$AJ,17,FALSE),"")</f>
        <v/>
      </c>
      <c r="HSS23" t="str">
        <f>IFERROR(VLOOKUP(HSS25,YIELDS!$T:$AJ,17,FALSE),"")</f>
        <v/>
      </c>
      <c r="HST23" t="str">
        <f>IFERROR(VLOOKUP(HST25,YIELDS!$T:$AJ,17,FALSE),"")</f>
        <v/>
      </c>
      <c r="HSU23" t="str">
        <f>IFERROR(VLOOKUP(HSU25,YIELDS!$T:$AJ,17,FALSE),"")</f>
        <v/>
      </c>
      <c r="HSV23" t="str">
        <f>IFERROR(VLOOKUP(HSV25,YIELDS!$T:$AJ,17,FALSE),"")</f>
        <v/>
      </c>
      <c r="HSW23" t="str">
        <f>IFERROR(VLOOKUP(HSW25,YIELDS!$T:$AJ,17,FALSE),"")</f>
        <v/>
      </c>
      <c r="HSX23" t="str">
        <f>IFERROR(VLOOKUP(HSX25,YIELDS!$T:$AJ,17,FALSE),"")</f>
        <v/>
      </c>
      <c r="HSY23" t="str">
        <f>IFERROR(VLOOKUP(HSY25,YIELDS!$T:$AJ,17,FALSE),"")</f>
        <v/>
      </c>
      <c r="HSZ23" t="str">
        <f>IFERROR(VLOOKUP(HSZ25,YIELDS!$T:$AJ,17,FALSE),"")</f>
        <v/>
      </c>
      <c r="HTA23" t="str">
        <f>IFERROR(VLOOKUP(HTA25,YIELDS!$T:$AJ,17,FALSE),"")</f>
        <v/>
      </c>
      <c r="HTB23" t="str">
        <f>IFERROR(VLOOKUP(HTB25,YIELDS!$T:$AJ,17,FALSE),"")</f>
        <v/>
      </c>
      <c r="HTC23" t="str">
        <f>IFERROR(VLOOKUP(HTC25,YIELDS!$T:$AJ,17,FALSE),"")</f>
        <v/>
      </c>
      <c r="HTD23" t="str">
        <f>IFERROR(VLOOKUP(HTD25,YIELDS!$T:$AJ,17,FALSE),"")</f>
        <v/>
      </c>
      <c r="HTE23" t="str">
        <f>IFERROR(VLOOKUP(HTE25,YIELDS!$T:$AJ,17,FALSE),"")</f>
        <v/>
      </c>
      <c r="HTF23" t="str">
        <f>IFERROR(VLOOKUP(HTF25,YIELDS!$T:$AJ,17,FALSE),"")</f>
        <v/>
      </c>
      <c r="HTG23" t="str">
        <f>IFERROR(VLOOKUP(HTG25,YIELDS!$T:$AJ,17,FALSE),"")</f>
        <v/>
      </c>
      <c r="HTH23" t="str">
        <f>IFERROR(VLOOKUP(HTH25,YIELDS!$T:$AJ,17,FALSE),"")</f>
        <v/>
      </c>
      <c r="HTI23" t="str">
        <f>IFERROR(VLOOKUP(HTI25,YIELDS!$T:$AJ,17,FALSE),"")</f>
        <v/>
      </c>
      <c r="HTJ23" t="str">
        <f>IFERROR(VLOOKUP(HTJ25,YIELDS!$T:$AJ,17,FALSE),"")</f>
        <v/>
      </c>
      <c r="HTK23" t="str">
        <f>IFERROR(VLOOKUP(HTK25,YIELDS!$T:$AJ,17,FALSE),"")</f>
        <v/>
      </c>
      <c r="HTL23" t="str">
        <f>IFERROR(VLOOKUP(HTL25,YIELDS!$T:$AJ,17,FALSE),"")</f>
        <v/>
      </c>
      <c r="HTM23" t="str">
        <f>IFERROR(VLOOKUP(HTM25,YIELDS!$T:$AJ,17,FALSE),"")</f>
        <v/>
      </c>
      <c r="HTN23" t="str">
        <f>IFERROR(VLOOKUP(HTN25,YIELDS!$T:$AJ,17,FALSE),"")</f>
        <v/>
      </c>
      <c r="HTO23" t="str">
        <f>IFERROR(VLOOKUP(HTO25,YIELDS!$T:$AJ,17,FALSE),"")</f>
        <v/>
      </c>
      <c r="HTP23" t="str">
        <f>IFERROR(VLOOKUP(HTP25,YIELDS!$T:$AJ,17,FALSE),"")</f>
        <v/>
      </c>
      <c r="HTQ23" t="str">
        <f>IFERROR(VLOOKUP(HTQ25,YIELDS!$T:$AJ,17,FALSE),"")</f>
        <v/>
      </c>
      <c r="HTR23" t="str">
        <f>IFERROR(VLOOKUP(HTR25,YIELDS!$T:$AJ,17,FALSE),"")</f>
        <v/>
      </c>
      <c r="HTS23" t="str">
        <f>IFERROR(VLOOKUP(HTS25,YIELDS!$T:$AJ,17,FALSE),"")</f>
        <v/>
      </c>
      <c r="HTT23" t="str">
        <f>IFERROR(VLOOKUP(HTT25,YIELDS!$T:$AJ,17,FALSE),"")</f>
        <v/>
      </c>
      <c r="HTU23" t="str">
        <f>IFERROR(VLOOKUP(HTU25,YIELDS!$T:$AJ,17,FALSE),"")</f>
        <v/>
      </c>
      <c r="HTV23" t="str">
        <f>IFERROR(VLOOKUP(HTV25,YIELDS!$T:$AJ,17,FALSE),"")</f>
        <v/>
      </c>
      <c r="HTW23" t="str">
        <f>IFERROR(VLOOKUP(HTW25,YIELDS!$T:$AJ,17,FALSE),"")</f>
        <v/>
      </c>
      <c r="HTX23" t="str">
        <f>IFERROR(VLOOKUP(HTX25,YIELDS!$T:$AJ,17,FALSE),"")</f>
        <v/>
      </c>
      <c r="HTY23" t="str">
        <f>IFERROR(VLOOKUP(HTY25,YIELDS!$T:$AJ,17,FALSE),"")</f>
        <v/>
      </c>
      <c r="HTZ23" t="str">
        <f>IFERROR(VLOOKUP(HTZ25,YIELDS!$T:$AJ,17,FALSE),"")</f>
        <v/>
      </c>
      <c r="HUA23" t="str">
        <f>IFERROR(VLOOKUP(HUA25,YIELDS!$T:$AJ,17,FALSE),"")</f>
        <v/>
      </c>
      <c r="HUB23" t="str">
        <f>IFERROR(VLOOKUP(HUB25,YIELDS!$T:$AJ,17,FALSE),"")</f>
        <v/>
      </c>
      <c r="HUC23" t="str">
        <f>IFERROR(VLOOKUP(HUC25,YIELDS!$T:$AJ,17,FALSE),"")</f>
        <v/>
      </c>
      <c r="HUD23" t="str">
        <f>IFERROR(VLOOKUP(HUD25,YIELDS!$T:$AJ,17,FALSE),"")</f>
        <v/>
      </c>
      <c r="HUE23" t="str">
        <f>IFERROR(VLOOKUP(HUE25,YIELDS!$T:$AJ,17,FALSE),"")</f>
        <v/>
      </c>
      <c r="HUF23" t="str">
        <f>IFERROR(VLOOKUP(HUF25,YIELDS!$T:$AJ,17,FALSE),"")</f>
        <v/>
      </c>
      <c r="HUG23" t="str">
        <f>IFERROR(VLOOKUP(HUG25,YIELDS!$T:$AJ,17,FALSE),"")</f>
        <v/>
      </c>
      <c r="HUH23" t="str">
        <f>IFERROR(VLOOKUP(HUH25,YIELDS!$T:$AJ,17,FALSE),"")</f>
        <v/>
      </c>
      <c r="HUI23" t="str">
        <f>IFERROR(VLOOKUP(HUI25,YIELDS!$T:$AJ,17,FALSE),"")</f>
        <v/>
      </c>
      <c r="HUJ23" t="str">
        <f>IFERROR(VLOOKUP(HUJ25,YIELDS!$T:$AJ,17,FALSE),"")</f>
        <v/>
      </c>
      <c r="HUK23" t="str">
        <f>IFERROR(VLOOKUP(HUK25,YIELDS!$T:$AJ,17,FALSE),"")</f>
        <v/>
      </c>
      <c r="HUL23" t="str">
        <f>IFERROR(VLOOKUP(HUL25,YIELDS!$T:$AJ,17,FALSE),"")</f>
        <v/>
      </c>
      <c r="HUM23" t="str">
        <f>IFERROR(VLOOKUP(HUM25,YIELDS!$T:$AJ,17,FALSE),"")</f>
        <v/>
      </c>
      <c r="HUN23" t="str">
        <f>IFERROR(VLOOKUP(HUN25,YIELDS!$T:$AJ,17,FALSE),"")</f>
        <v/>
      </c>
      <c r="HUO23" t="str">
        <f>IFERROR(VLOOKUP(HUO25,YIELDS!$T:$AJ,17,FALSE),"")</f>
        <v/>
      </c>
      <c r="HUP23" t="str">
        <f>IFERROR(VLOOKUP(HUP25,YIELDS!$T:$AJ,17,FALSE),"")</f>
        <v/>
      </c>
      <c r="HUQ23" t="str">
        <f>IFERROR(VLOOKUP(HUQ25,YIELDS!$T:$AJ,17,FALSE),"")</f>
        <v/>
      </c>
      <c r="HUR23" t="str">
        <f>IFERROR(VLOOKUP(HUR25,YIELDS!$T:$AJ,17,FALSE),"")</f>
        <v/>
      </c>
      <c r="HUS23" t="str">
        <f>IFERROR(VLOOKUP(HUS25,YIELDS!$T:$AJ,17,FALSE),"")</f>
        <v/>
      </c>
      <c r="HUT23" t="str">
        <f>IFERROR(VLOOKUP(HUT25,YIELDS!$T:$AJ,17,FALSE),"")</f>
        <v/>
      </c>
      <c r="HUU23" t="str">
        <f>IFERROR(VLOOKUP(HUU25,YIELDS!$T:$AJ,17,FALSE),"")</f>
        <v/>
      </c>
      <c r="HUV23" t="str">
        <f>IFERROR(VLOOKUP(HUV25,YIELDS!$T:$AJ,17,FALSE),"")</f>
        <v/>
      </c>
      <c r="HUW23" t="str">
        <f>IFERROR(VLOOKUP(HUW25,YIELDS!$T:$AJ,17,FALSE),"")</f>
        <v/>
      </c>
      <c r="HUX23" t="str">
        <f>IFERROR(VLOOKUP(HUX25,YIELDS!$T:$AJ,17,FALSE),"")</f>
        <v/>
      </c>
      <c r="HUY23" t="str">
        <f>IFERROR(VLOOKUP(HUY25,YIELDS!$T:$AJ,17,FALSE),"")</f>
        <v/>
      </c>
      <c r="HUZ23" t="str">
        <f>IFERROR(VLOOKUP(HUZ25,YIELDS!$T:$AJ,17,FALSE),"")</f>
        <v/>
      </c>
      <c r="HVA23" t="str">
        <f>IFERROR(VLOOKUP(HVA25,YIELDS!$T:$AJ,17,FALSE),"")</f>
        <v/>
      </c>
      <c r="HVB23" t="str">
        <f>IFERROR(VLOOKUP(HVB25,YIELDS!$T:$AJ,17,FALSE),"")</f>
        <v/>
      </c>
      <c r="HVC23" t="str">
        <f>IFERROR(VLOOKUP(HVC25,YIELDS!$T:$AJ,17,FALSE),"")</f>
        <v/>
      </c>
      <c r="HVD23" t="str">
        <f>IFERROR(VLOOKUP(HVD25,YIELDS!$T:$AJ,17,FALSE),"")</f>
        <v/>
      </c>
      <c r="HVE23" t="str">
        <f>IFERROR(VLOOKUP(HVE25,YIELDS!$T:$AJ,17,FALSE),"")</f>
        <v/>
      </c>
      <c r="HVF23" t="str">
        <f>IFERROR(VLOOKUP(HVF25,YIELDS!$T:$AJ,17,FALSE),"")</f>
        <v/>
      </c>
      <c r="HVG23" t="str">
        <f>IFERROR(VLOOKUP(HVG25,YIELDS!$T:$AJ,17,FALSE),"")</f>
        <v/>
      </c>
      <c r="HVH23" t="str">
        <f>IFERROR(VLOOKUP(HVH25,YIELDS!$T:$AJ,17,FALSE),"")</f>
        <v/>
      </c>
      <c r="HVI23" t="str">
        <f>IFERROR(VLOOKUP(HVI25,YIELDS!$T:$AJ,17,FALSE),"")</f>
        <v/>
      </c>
      <c r="HVJ23" t="str">
        <f>IFERROR(VLOOKUP(HVJ25,YIELDS!$T:$AJ,17,FALSE),"")</f>
        <v/>
      </c>
      <c r="HVK23" t="str">
        <f>IFERROR(VLOOKUP(HVK25,YIELDS!$T:$AJ,17,FALSE),"")</f>
        <v/>
      </c>
      <c r="HVL23" t="str">
        <f>IFERROR(VLOOKUP(HVL25,YIELDS!$T:$AJ,17,FALSE),"")</f>
        <v/>
      </c>
      <c r="HVM23" t="str">
        <f>IFERROR(VLOOKUP(HVM25,YIELDS!$T:$AJ,17,FALSE),"")</f>
        <v/>
      </c>
      <c r="HVN23" t="str">
        <f>IFERROR(VLOOKUP(HVN25,YIELDS!$T:$AJ,17,FALSE),"")</f>
        <v/>
      </c>
      <c r="HVO23" t="str">
        <f>IFERROR(VLOOKUP(HVO25,YIELDS!$T:$AJ,17,FALSE),"")</f>
        <v/>
      </c>
      <c r="HVP23" t="str">
        <f>IFERROR(VLOOKUP(HVP25,YIELDS!$T:$AJ,17,FALSE),"")</f>
        <v/>
      </c>
      <c r="HVQ23" t="str">
        <f>IFERROR(VLOOKUP(HVQ25,YIELDS!$T:$AJ,17,FALSE),"")</f>
        <v/>
      </c>
      <c r="HVR23" t="str">
        <f>IFERROR(VLOOKUP(HVR25,YIELDS!$T:$AJ,17,FALSE),"")</f>
        <v/>
      </c>
      <c r="HVS23" t="str">
        <f>IFERROR(VLOOKUP(HVS25,YIELDS!$T:$AJ,17,FALSE),"")</f>
        <v/>
      </c>
      <c r="HVT23" t="str">
        <f>IFERROR(VLOOKUP(HVT25,YIELDS!$T:$AJ,17,FALSE),"")</f>
        <v/>
      </c>
      <c r="HVU23" t="str">
        <f>IFERROR(VLOOKUP(HVU25,YIELDS!$T:$AJ,17,FALSE),"")</f>
        <v/>
      </c>
      <c r="HVV23" t="str">
        <f>IFERROR(VLOOKUP(HVV25,YIELDS!$T:$AJ,17,FALSE),"")</f>
        <v/>
      </c>
      <c r="HVW23" t="str">
        <f>IFERROR(VLOOKUP(HVW25,YIELDS!$T:$AJ,17,FALSE),"")</f>
        <v/>
      </c>
      <c r="HVX23" t="str">
        <f>IFERROR(VLOOKUP(HVX25,YIELDS!$T:$AJ,17,FALSE),"")</f>
        <v/>
      </c>
      <c r="HVY23" t="str">
        <f>IFERROR(VLOOKUP(HVY25,YIELDS!$T:$AJ,17,FALSE),"")</f>
        <v/>
      </c>
      <c r="HVZ23" t="str">
        <f>IFERROR(VLOOKUP(HVZ25,YIELDS!$T:$AJ,17,FALSE),"")</f>
        <v/>
      </c>
      <c r="HWA23" t="str">
        <f>IFERROR(VLOOKUP(HWA25,YIELDS!$T:$AJ,17,FALSE),"")</f>
        <v/>
      </c>
      <c r="HWB23" t="str">
        <f>IFERROR(VLOOKUP(HWB25,YIELDS!$T:$AJ,17,FALSE),"")</f>
        <v/>
      </c>
      <c r="HWC23" t="str">
        <f>IFERROR(VLOOKUP(HWC25,YIELDS!$T:$AJ,17,FALSE),"")</f>
        <v/>
      </c>
      <c r="HWD23" t="str">
        <f>IFERROR(VLOOKUP(HWD25,YIELDS!$T:$AJ,17,FALSE),"")</f>
        <v/>
      </c>
      <c r="HWE23" t="str">
        <f>IFERROR(VLOOKUP(HWE25,YIELDS!$T:$AJ,17,FALSE),"")</f>
        <v/>
      </c>
      <c r="HWF23" t="str">
        <f>IFERROR(VLOOKUP(HWF25,YIELDS!$T:$AJ,17,FALSE),"")</f>
        <v/>
      </c>
      <c r="HWG23" t="str">
        <f>IFERROR(VLOOKUP(HWG25,YIELDS!$T:$AJ,17,FALSE),"")</f>
        <v/>
      </c>
      <c r="HWH23" t="str">
        <f>IFERROR(VLOOKUP(HWH25,YIELDS!$T:$AJ,17,FALSE),"")</f>
        <v/>
      </c>
      <c r="HWI23" t="str">
        <f>IFERROR(VLOOKUP(HWI25,YIELDS!$T:$AJ,17,FALSE),"")</f>
        <v/>
      </c>
      <c r="HWJ23" t="str">
        <f>IFERROR(VLOOKUP(HWJ25,YIELDS!$T:$AJ,17,FALSE),"")</f>
        <v/>
      </c>
      <c r="HWK23" t="str">
        <f>IFERROR(VLOOKUP(HWK25,YIELDS!$T:$AJ,17,FALSE),"")</f>
        <v/>
      </c>
      <c r="HWL23" t="str">
        <f>IFERROR(VLOOKUP(HWL25,YIELDS!$T:$AJ,17,FALSE),"")</f>
        <v/>
      </c>
      <c r="HWM23" t="str">
        <f>IFERROR(VLOOKUP(HWM25,YIELDS!$T:$AJ,17,FALSE),"")</f>
        <v/>
      </c>
      <c r="HWN23" t="str">
        <f>IFERROR(VLOOKUP(HWN25,YIELDS!$T:$AJ,17,FALSE),"")</f>
        <v/>
      </c>
      <c r="HWO23" t="str">
        <f>IFERROR(VLOOKUP(HWO25,YIELDS!$T:$AJ,17,FALSE),"")</f>
        <v/>
      </c>
      <c r="HWP23" t="str">
        <f>IFERROR(VLOOKUP(HWP25,YIELDS!$T:$AJ,17,FALSE),"")</f>
        <v/>
      </c>
      <c r="HWQ23" t="str">
        <f>IFERROR(VLOOKUP(HWQ25,YIELDS!$T:$AJ,17,FALSE),"")</f>
        <v/>
      </c>
      <c r="HWR23" t="str">
        <f>IFERROR(VLOOKUP(HWR25,YIELDS!$T:$AJ,17,FALSE),"")</f>
        <v/>
      </c>
      <c r="HWS23" t="str">
        <f>IFERROR(VLOOKUP(HWS25,YIELDS!$T:$AJ,17,FALSE),"")</f>
        <v/>
      </c>
      <c r="HWT23" t="str">
        <f>IFERROR(VLOOKUP(HWT25,YIELDS!$T:$AJ,17,FALSE),"")</f>
        <v/>
      </c>
      <c r="HWU23" t="str">
        <f>IFERROR(VLOOKUP(HWU25,YIELDS!$T:$AJ,17,FALSE),"")</f>
        <v/>
      </c>
      <c r="HWV23" t="str">
        <f>IFERROR(VLOOKUP(HWV25,YIELDS!$T:$AJ,17,FALSE),"")</f>
        <v/>
      </c>
      <c r="HWW23" t="str">
        <f>IFERROR(VLOOKUP(HWW25,YIELDS!$T:$AJ,17,FALSE),"")</f>
        <v/>
      </c>
      <c r="HWX23" t="str">
        <f>IFERROR(VLOOKUP(HWX25,YIELDS!$T:$AJ,17,FALSE),"")</f>
        <v/>
      </c>
      <c r="HWY23" t="str">
        <f>IFERROR(VLOOKUP(HWY25,YIELDS!$T:$AJ,17,FALSE),"")</f>
        <v/>
      </c>
      <c r="HWZ23" t="str">
        <f>IFERROR(VLOOKUP(HWZ25,YIELDS!$T:$AJ,17,FALSE),"")</f>
        <v/>
      </c>
      <c r="HXA23" t="str">
        <f>IFERROR(VLOOKUP(HXA25,YIELDS!$T:$AJ,17,FALSE),"")</f>
        <v/>
      </c>
      <c r="HXB23" t="str">
        <f>IFERROR(VLOOKUP(HXB25,YIELDS!$T:$AJ,17,FALSE),"")</f>
        <v/>
      </c>
      <c r="HXC23" t="str">
        <f>IFERROR(VLOOKUP(HXC25,YIELDS!$T:$AJ,17,FALSE),"")</f>
        <v/>
      </c>
      <c r="HXD23" t="str">
        <f>IFERROR(VLOOKUP(HXD25,YIELDS!$T:$AJ,17,FALSE),"")</f>
        <v/>
      </c>
      <c r="HXE23" t="str">
        <f>IFERROR(VLOOKUP(HXE25,YIELDS!$T:$AJ,17,FALSE),"")</f>
        <v/>
      </c>
      <c r="HXF23" t="str">
        <f>IFERROR(VLOOKUP(HXF25,YIELDS!$T:$AJ,17,FALSE),"")</f>
        <v/>
      </c>
      <c r="HXG23" t="str">
        <f>IFERROR(VLOOKUP(HXG25,YIELDS!$T:$AJ,17,FALSE),"")</f>
        <v/>
      </c>
      <c r="HXH23" t="str">
        <f>IFERROR(VLOOKUP(HXH25,YIELDS!$T:$AJ,17,FALSE),"")</f>
        <v/>
      </c>
      <c r="HXI23" t="str">
        <f>IFERROR(VLOOKUP(HXI25,YIELDS!$T:$AJ,17,FALSE),"")</f>
        <v/>
      </c>
      <c r="HXJ23" t="str">
        <f>IFERROR(VLOOKUP(HXJ25,YIELDS!$T:$AJ,17,FALSE),"")</f>
        <v/>
      </c>
      <c r="HXK23" t="str">
        <f>IFERROR(VLOOKUP(HXK25,YIELDS!$T:$AJ,17,FALSE),"")</f>
        <v/>
      </c>
      <c r="HXL23" t="str">
        <f>IFERROR(VLOOKUP(HXL25,YIELDS!$T:$AJ,17,FALSE),"")</f>
        <v/>
      </c>
      <c r="HXM23" t="str">
        <f>IFERROR(VLOOKUP(HXM25,YIELDS!$T:$AJ,17,FALSE),"")</f>
        <v/>
      </c>
      <c r="HXN23" t="str">
        <f>IFERROR(VLOOKUP(HXN25,YIELDS!$T:$AJ,17,FALSE),"")</f>
        <v/>
      </c>
      <c r="HXO23" t="str">
        <f>IFERROR(VLOOKUP(HXO25,YIELDS!$T:$AJ,17,FALSE),"")</f>
        <v/>
      </c>
      <c r="HXP23" t="str">
        <f>IFERROR(VLOOKUP(HXP25,YIELDS!$T:$AJ,17,FALSE),"")</f>
        <v/>
      </c>
      <c r="HXQ23" t="str">
        <f>IFERROR(VLOOKUP(HXQ25,YIELDS!$T:$AJ,17,FALSE),"")</f>
        <v/>
      </c>
      <c r="HXR23" t="str">
        <f>IFERROR(VLOOKUP(HXR25,YIELDS!$T:$AJ,17,FALSE),"")</f>
        <v/>
      </c>
      <c r="HXS23" t="str">
        <f>IFERROR(VLOOKUP(HXS25,YIELDS!$T:$AJ,17,FALSE),"")</f>
        <v/>
      </c>
      <c r="HXT23" t="str">
        <f>IFERROR(VLOOKUP(HXT25,YIELDS!$T:$AJ,17,FALSE),"")</f>
        <v/>
      </c>
      <c r="HXU23" t="str">
        <f>IFERROR(VLOOKUP(HXU25,YIELDS!$T:$AJ,17,FALSE),"")</f>
        <v/>
      </c>
      <c r="HXV23" t="str">
        <f>IFERROR(VLOOKUP(HXV25,YIELDS!$T:$AJ,17,FALSE),"")</f>
        <v/>
      </c>
      <c r="HXW23" t="str">
        <f>IFERROR(VLOOKUP(HXW25,YIELDS!$T:$AJ,17,FALSE),"")</f>
        <v/>
      </c>
      <c r="HXX23" t="str">
        <f>IFERROR(VLOOKUP(HXX25,YIELDS!$T:$AJ,17,FALSE),"")</f>
        <v/>
      </c>
      <c r="HXY23" t="str">
        <f>IFERROR(VLOOKUP(HXY25,YIELDS!$T:$AJ,17,FALSE),"")</f>
        <v/>
      </c>
      <c r="HXZ23" t="str">
        <f>IFERROR(VLOOKUP(HXZ25,YIELDS!$T:$AJ,17,FALSE),"")</f>
        <v/>
      </c>
      <c r="HYA23" t="str">
        <f>IFERROR(VLOOKUP(HYA25,YIELDS!$T:$AJ,17,FALSE),"")</f>
        <v/>
      </c>
      <c r="HYB23" t="str">
        <f>IFERROR(VLOOKUP(HYB25,YIELDS!$T:$AJ,17,FALSE),"")</f>
        <v/>
      </c>
      <c r="HYC23" t="str">
        <f>IFERROR(VLOOKUP(HYC25,YIELDS!$T:$AJ,17,FALSE),"")</f>
        <v/>
      </c>
      <c r="HYD23" t="str">
        <f>IFERROR(VLOOKUP(HYD25,YIELDS!$T:$AJ,17,FALSE),"")</f>
        <v/>
      </c>
      <c r="HYE23" t="str">
        <f>IFERROR(VLOOKUP(HYE25,YIELDS!$T:$AJ,17,FALSE),"")</f>
        <v/>
      </c>
      <c r="HYF23" t="str">
        <f>IFERROR(VLOOKUP(HYF25,YIELDS!$T:$AJ,17,FALSE),"")</f>
        <v/>
      </c>
      <c r="HYG23" t="str">
        <f>IFERROR(VLOOKUP(HYG25,YIELDS!$T:$AJ,17,FALSE),"")</f>
        <v/>
      </c>
      <c r="HYH23" t="str">
        <f>IFERROR(VLOOKUP(HYH25,YIELDS!$T:$AJ,17,FALSE),"")</f>
        <v/>
      </c>
      <c r="HYI23" t="str">
        <f>IFERROR(VLOOKUP(HYI25,YIELDS!$T:$AJ,17,FALSE),"")</f>
        <v/>
      </c>
      <c r="HYJ23" t="str">
        <f>IFERROR(VLOOKUP(HYJ25,YIELDS!$T:$AJ,17,FALSE),"")</f>
        <v/>
      </c>
      <c r="HYK23" t="str">
        <f>IFERROR(VLOOKUP(HYK25,YIELDS!$T:$AJ,17,FALSE),"")</f>
        <v/>
      </c>
      <c r="HYL23" t="str">
        <f>IFERROR(VLOOKUP(HYL25,YIELDS!$T:$AJ,17,FALSE),"")</f>
        <v/>
      </c>
      <c r="HYM23" t="str">
        <f>IFERROR(VLOOKUP(HYM25,YIELDS!$T:$AJ,17,FALSE),"")</f>
        <v/>
      </c>
      <c r="HYN23" t="str">
        <f>IFERROR(VLOOKUP(HYN25,YIELDS!$T:$AJ,17,FALSE),"")</f>
        <v/>
      </c>
      <c r="HYO23" t="str">
        <f>IFERROR(VLOOKUP(HYO25,YIELDS!$T:$AJ,17,FALSE),"")</f>
        <v/>
      </c>
      <c r="HYP23" t="str">
        <f>IFERROR(VLOOKUP(HYP25,YIELDS!$T:$AJ,17,FALSE),"")</f>
        <v/>
      </c>
      <c r="HYQ23" t="str">
        <f>IFERROR(VLOOKUP(HYQ25,YIELDS!$T:$AJ,17,FALSE),"")</f>
        <v/>
      </c>
      <c r="HYR23" t="str">
        <f>IFERROR(VLOOKUP(HYR25,YIELDS!$T:$AJ,17,FALSE),"")</f>
        <v/>
      </c>
      <c r="HYS23" t="str">
        <f>IFERROR(VLOOKUP(HYS25,YIELDS!$T:$AJ,17,FALSE),"")</f>
        <v/>
      </c>
      <c r="HYT23" t="str">
        <f>IFERROR(VLOOKUP(HYT25,YIELDS!$T:$AJ,17,FALSE),"")</f>
        <v/>
      </c>
      <c r="HYU23" t="str">
        <f>IFERROR(VLOOKUP(HYU25,YIELDS!$T:$AJ,17,FALSE),"")</f>
        <v/>
      </c>
      <c r="HYV23" t="str">
        <f>IFERROR(VLOOKUP(HYV25,YIELDS!$T:$AJ,17,FALSE),"")</f>
        <v/>
      </c>
      <c r="HYW23" t="str">
        <f>IFERROR(VLOOKUP(HYW25,YIELDS!$T:$AJ,17,FALSE),"")</f>
        <v/>
      </c>
      <c r="HYX23" t="str">
        <f>IFERROR(VLOOKUP(HYX25,YIELDS!$T:$AJ,17,FALSE),"")</f>
        <v/>
      </c>
      <c r="HYY23" t="str">
        <f>IFERROR(VLOOKUP(HYY25,YIELDS!$T:$AJ,17,FALSE),"")</f>
        <v/>
      </c>
      <c r="HYZ23" t="str">
        <f>IFERROR(VLOOKUP(HYZ25,YIELDS!$T:$AJ,17,FALSE),"")</f>
        <v/>
      </c>
      <c r="HZA23" t="str">
        <f>IFERROR(VLOOKUP(HZA25,YIELDS!$T:$AJ,17,FALSE),"")</f>
        <v/>
      </c>
      <c r="HZB23" t="str">
        <f>IFERROR(VLOOKUP(HZB25,YIELDS!$T:$AJ,17,FALSE),"")</f>
        <v/>
      </c>
      <c r="HZC23" t="str">
        <f>IFERROR(VLOOKUP(HZC25,YIELDS!$T:$AJ,17,FALSE),"")</f>
        <v/>
      </c>
      <c r="HZD23" t="str">
        <f>IFERROR(VLOOKUP(HZD25,YIELDS!$T:$AJ,17,FALSE),"")</f>
        <v/>
      </c>
      <c r="HZE23" t="str">
        <f>IFERROR(VLOOKUP(HZE25,YIELDS!$T:$AJ,17,FALSE),"")</f>
        <v/>
      </c>
      <c r="HZF23" t="str">
        <f>IFERROR(VLOOKUP(HZF25,YIELDS!$T:$AJ,17,FALSE),"")</f>
        <v/>
      </c>
      <c r="HZG23" t="str">
        <f>IFERROR(VLOOKUP(HZG25,YIELDS!$T:$AJ,17,FALSE),"")</f>
        <v/>
      </c>
      <c r="HZH23" t="str">
        <f>IFERROR(VLOOKUP(HZH25,YIELDS!$T:$AJ,17,FALSE),"")</f>
        <v/>
      </c>
      <c r="HZI23" t="str">
        <f>IFERROR(VLOOKUP(HZI25,YIELDS!$T:$AJ,17,FALSE),"")</f>
        <v/>
      </c>
      <c r="HZJ23" t="str">
        <f>IFERROR(VLOOKUP(HZJ25,YIELDS!$T:$AJ,17,FALSE),"")</f>
        <v/>
      </c>
      <c r="HZK23" t="str">
        <f>IFERROR(VLOOKUP(HZK25,YIELDS!$T:$AJ,17,FALSE),"")</f>
        <v/>
      </c>
      <c r="HZL23" t="str">
        <f>IFERROR(VLOOKUP(HZL25,YIELDS!$T:$AJ,17,FALSE),"")</f>
        <v/>
      </c>
      <c r="HZM23" t="str">
        <f>IFERROR(VLOOKUP(HZM25,YIELDS!$T:$AJ,17,FALSE),"")</f>
        <v/>
      </c>
      <c r="HZN23" t="str">
        <f>IFERROR(VLOOKUP(HZN25,YIELDS!$T:$AJ,17,FALSE),"")</f>
        <v/>
      </c>
      <c r="HZO23" t="str">
        <f>IFERROR(VLOOKUP(HZO25,YIELDS!$T:$AJ,17,FALSE),"")</f>
        <v/>
      </c>
      <c r="HZP23" t="str">
        <f>IFERROR(VLOOKUP(HZP25,YIELDS!$T:$AJ,17,FALSE),"")</f>
        <v/>
      </c>
      <c r="HZQ23" t="str">
        <f>IFERROR(VLOOKUP(HZQ25,YIELDS!$T:$AJ,17,FALSE),"")</f>
        <v/>
      </c>
      <c r="HZR23" t="str">
        <f>IFERROR(VLOOKUP(HZR25,YIELDS!$T:$AJ,17,FALSE),"")</f>
        <v/>
      </c>
      <c r="HZS23" t="str">
        <f>IFERROR(VLOOKUP(HZS25,YIELDS!$T:$AJ,17,FALSE),"")</f>
        <v/>
      </c>
      <c r="HZT23" t="str">
        <f>IFERROR(VLOOKUP(HZT25,YIELDS!$T:$AJ,17,FALSE),"")</f>
        <v/>
      </c>
      <c r="HZU23" t="str">
        <f>IFERROR(VLOOKUP(HZU25,YIELDS!$T:$AJ,17,FALSE),"")</f>
        <v/>
      </c>
      <c r="HZV23" t="str">
        <f>IFERROR(VLOOKUP(HZV25,YIELDS!$T:$AJ,17,FALSE),"")</f>
        <v/>
      </c>
      <c r="HZW23" t="str">
        <f>IFERROR(VLOOKUP(HZW25,YIELDS!$T:$AJ,17,FALSE),"")</f>
        <v/>
      </c>
      <c r="HZX23" t="str">
        <f>IFERROR(VLOOKUP(HZX25,YIELDS!$T:$AJ,17,FALSE),"")</f>
        <v/>
      </c>
      <c r="HZY23" t="str">
        <f>IFERROR(VLOOKUP(HZY25,YIELDS!$T:$AJ,17,FALSE),"")</f>
        <v/>
      </c>
      <c r="HZZ23" t="str">
        <f>IFERROR(VLOOKUP(HZZ25,YIELDS!$T:$AJ,17,FALSE),"")</f>
        <v/>
      </c>
      <c r="IAA23" t="str">
        <f>IFERROR(VLOOKUP(IAA25,YIELDS!$T:$AJ,17,FALSE),"")</f>
        <v/>
      </c>
      <c r="IAB23" t="str">
        <f>IFERROR(VLOOKUP(IAB25,YIELDS!$T:$AJ,17,FALSE),"")</f>
        <v/>
      </c>
      <c r="IAC23" t="str">
        <f>IFERROR(VLOOKUP(IAC25,YIELDS!$T:$AJ,17,FALSE),"")</f>
        <v/>
      </c>
      <c r="IAD23" t="str">
        <f>IFERROR(VLOOKUP(IAD25,YIELDS!$T:$AJ,17,FALSE),"")</f>
        <v/>
      </c>
      <c r="IAE23" t="str">
        <f>IFERROR(VLOOKUP(IAE25,YIELDS!$T:$AJ,17,FALSE),"")</f>
        <v/>
      </c>
      <c r="IAF23" t="str">
        <f>IFERROR(VLOOKUP(IAF25,YIELDS!$T:$AJ,17,FALSE),"")</f>
        <v/>
      </c>
      <c r="IAG23" t="str">
        <f>IFERROR(VLOOKUP(IAG25,YIELDS!$T:$AJ,17,FALSE),"")</f>
        <v/>
      </c>
      <c r="IAH23" t="str">
        <f>IFERROR(VLOOKUP(IAH25,YIELDS!$T:$AJ,17,FALSE),"")</f>
        <v/>
      </c>
      <c r="IAI23" t="str">
        <f>IFERROR(VLOOKUP(IAI25,YIELDS!$T:$AJ,17,FALSE),"")</f>
        <v/>
      </c>
      <c r="IAJ23" t="str">
        <f>IFERROR(VLOOKUP(IAJ25,YIELDS!$T:$AJ,17,FALSE),"")</f>
        <v/>
      </c>
      <c r="IAK23" t="str">
        <f>IFERROR(VLOOKUP(IAK25,YIELDS!$T:$AJ,17,FALSE),"")</f>
        <v/>
      </c>
      <c r="IAL23" t="str">
        <f>IFERROR(VLOOKUP(IAL25,YIELDS!$T:$AJ,17,FALSE),"")</f>
        <v/>
      </c>
      <c r="IAM23" t="str">
        <f>IFERROR(VLOOKUP(IAM25,YIELDS!$T:$AJ,17,FALSE),"")</f>
        <v/>
      </c>
      <c r="IAN23" t="str">
        <f>IFERROR(VLOOKUP(IAN25,YIELDS!$T:$AJ,17,FALSE),"")</f>
        <v/>
      </c>
      <c r="IAO23" t="str">
        <f>IFERROR(VLOOKUP(IAO25,YIELDS!$T:$AJ,17,FALSE),"")</f>
        <v/>
      </c>
      <c r="IAP23" t="str">
        <f>IFERROR(VLOOKUP(IAP25,YIELDS!$T:$AJ,17,FALSE),"")</f>
        <v/>
      </c>
      <c r="IAQ23" t="str">
        <f>IFERROR(VLOOKUP(IAQ25,YIELDS!$T:$AJ,17,FALSE),"")</f>
        <v/>
      </c>
      <c r="IAR23" t="str">
        <f>IFERROR(VLOOKUP(IAR25,YIELDS!$T:$AJ,17,FALSE),"")</f>
        <v/>
      </c>
      <c r="IAS23" t="str">
        <f>IFERROR(VLOOKUP(IAS25,YIELDS!$T:$AJ,17,FALSE),"")</f>
        <v/>
      </c>
      <c r="IAT23" t="str">
        <f>IFERROR(VLOOKUP(IAT25,YIELDS!$T:$AJ,17,FALSE),"")</f>
        <v/>
      </c>
      <c r="IAU23" t="str">
        <f>IFERROR(VLOOKUP(IAU25,YIELDS!$T:$AJ,17,FALSE),"")</f>
        <v/>
      </c>
      <c r="IAV23" t="str">
        <f>IFERROR(VLOOKUP(IAV25,YIELDS!$T:$AJ,17,FALSE),"")</f>
        <v/>
      </c>
      <c r="IAW23" t="str">
        <f>IFERROR(VLOOKUP(IAW25,YIELDS!$T:$AJ,17,FALSE),"")</f>
        <v/>
      </c>
      <c r="IAX23" t="str">
        <f>IFERROR(VLOOKUP(IAX25,YIELDS!$T:$AJ,17,FALSE),"")</f>
        <v/>
      </c>
      <c r="IAY23" t="str">
        <f>IFERROR(VLOOKUP(IAY25,YIELDS!$T:$AJ,17,FALSE),"")</f>
        <v/>
      </c>
      <c r="IAZ23" t="str">
        <f>IFERROR(VLOOKUP(IAZ25,YIELDS!$T:$AJ,17,FALSE),"")</f>
        <v/>
      </c>
      <c r="IBA23" t="str">
        <f>IFERROR(VLOOKUP(IBA25,YIELDS!$T:$AJ,17,FALSE),"")</f>
        <v/>
      </c>
      <c r="IBB23" t="str">
        <f>IFERROR(VLOOKUP(IBB25,YIELDS!$T:$AJ,17,FALSE),"")</f>
        <v/>
      </c>
      <c r="IBC23" t="str">
        <f>IFERROR(VLOOKUP(IBC25,YIELDS!$T:$AJ,17,FALSE),"")</f>
        <v/>
      </c>
      <c r="IBD23" t="str">
        <f>IFERROR(VLOOKUP(IBD25,YIELDS!$T:$AJ,17,FALSE),"")</f>
        <v/>
      </c>
      <c r="IBE23" t="str">
        <f>IFERROR(VLOOKUP(IBE25,YIELDS!$T:$AJ,17,FALSE),"")</f>
        <v/>
      </c>
      <c r="IBF23" t="str">
        <f>IFERROR(VLOOKUP(IBF25,YIELDS!$T:$AJ,17,FALSE),"")</f>
        <v/>
      </c>
      <c r="IBG23" t="str">
        <f>IFERROR(VLOOKUP(IBG25,YIELDS!$T:$AJ,17,FALSE),"")</f>
        <v/>
      </c>
      <c r="IBH23" t="str">
        <f>IFERROR(VLOOKUP(IBH25,YIELDS!$T:$AJ,17,FALSE),"")</f>
        <v/>
      </c>
      <c r="IBI23" t="str">
        <f>IFERROR(VLOOKUP(IBI25,YIELDS!$T:$AJ,17,FALSE),"")</f>
        <v/>
      </c>
      <c r="IBJ23" t="str">
        <f>IFERROR(VLOOKUP(IBJ25,YIELDS!$T:$AJ,17,FALSE),"")</f>
        <v/>
      </c>
      <c r="IBK23" t="str">
        <f>IFERROR(VLOOKUP(IBK25,YIELDS!$T:$AJ,17,FALSE),"")</f>
        <v/>
      </c>
      <c r="IBL23" t="str">
        <f>IFERROR(VLOOKUP(IBL25,YIELDS!$T:$AJ,17,FALSE),"")</f>
        <v/>
      </c>
      <c r="IBM23" t="str">
        <f>IFERROR(VLOOKUP(IBM25,YIELDS!$T:$AJ,17,FALSE),"")</f>
        <v/>
      </c>
      <c r="IBN23" t="str">
        <f>IFERROR(VLOOKUP(IBN25,YIELDS!$T:$AJ,17,FALSE),"")</f>
        <v/>
      </c>
      <c r="IBO23" t="str">
        <f>IFERROR(VLOOKUP(IBO25,YIELDS!$T:$AJ,17,FALSE),"")</f>
        <v/>
      </c>
      <c r="IBP23" t="str">
        <f>IFERROR(VLOOKUP(IBP25,YIELDS!$T:$AJ,17,FALSE),"")</f>
        <v/>
      </c>
      <c r="IBQ23" t="str">
        <f>IFERROR(VLOOKUP(IBQ25,YIELDS!$T:$AJ,17,FALSE),"")</f>
        <v/>
      </c>
      <c r="IBR23" t="str">
        <f>IFERROR(VLOOKUP(IBR25,YIELDS!$T:$AJ,17,FALSE),"")</f>
        <v/>
      </c>
      <c r="IBS23" t="str">
        <f>IFERROR(VLOOKUP(IBS25,YIELDS!$T:$AJ,17,FALSE),"")</f>
        <v/>
      </c>
      <c r="IBT23" t="str">
        <f>IFERROR(VLOOKUP(IBT25,YIELDS!$T:$AJ,17,FALSE),"")</f>
        <v/>
      </c>
      <c r="IBU23" t="str">
        <f>IFERROR(VLOOKUP(IBU25,YIELDS!$T:$AJ,17,FALSE),"")</f>
        <v/>
      </c>
      <c r="IBV23" t="str">
        <f>IFERROR(VLOOKUP(IBV25,YIELDS!$T:$AJ,17,FALSE),"")</f>
        <v/>
      </c>
      <c r="IBW23" t="str">
        <f>IFERROR(VLOOKUP(IBW25,YIELDS!$T:$AJ,17,FALSE),"")</f>
        <v/>
      </c>
      <c r="IBX23" t="str">
        <f>IFERROR(VLOOKUP(IBX25,YIELDS!$T:$AJ,17,FALSE),"")</f>
        <v/>
      </c>
      <c r="IBY23" t="str">
        <f>IFERROR(VLOOKUP(IBY25,YIELDS!$T:$AJ,17,FALSE),"")</f>
        <v/>
      </c>
      <c r="IBZ23" t="str">
        <f>IFERROR(VLOOKUP(IBZ25,YIELDS!$T:$AJ,17,FALSE),"")</f>
        <v/>
      </c>
      <c r="ICA23" t="str">
        <f>IFERROR(VLOOKUP(ICA25,YIELDS!$T:$AJ,17,FALSE),"")</f>
        <v/>
      </c>
      <c r="ICB23" t="str">
        <f>IFERROR(VLOOKUP(ICB25,YIELDS!$T:$AJ,17,FALSE),"")</f>
        <v/>
      </c>
      <c r="ICC23" t="str">
        <f>IFERROR(VLOOKUP(ICC25,YIELDS!$T:$AJ,17,FALSE),"")</f>
        <v/>
      </c>
      <c r="ICD23" t="str">
        <f>IFERROR(VLOOKUP(ICD25,YIELDS!$T:$AJ,17,FALSE),"")</f>
        <v/>
      </c>
      <c r="ICE23" t="str">
        <f>IFERROR(VLOOKUP(ICE25,YIELDS!$T:$AJ,17,FALSE),"")</f>
        <v/>
      </c>
      <c r="ICF23" t="str">
        <f>IFERROR(VLOOKUP(ICF25,YIELDS!$T:$AJ,17,FALSE),"")</f>
        <v/>
      </c>
      <c r="ICG23" t="str">
        <f>IFERROR(VLOOKUP(ICG25,YIELDS!$T:$AJ,17,FALSE),"")</f>
        <v/>
      </c>
      <c r="ICH23" t="str">
        <f>IFERROR(VLOOKUP(ICH25,YIELDS!$T:$AJ,17,FALSE),"")</f>
        <v/>
      </c>
      <c r="ICI23" t="str">
        <f>IFERROR(VLOOKUP(ICI25,YIELDS!$T:$AJ,17,FALSE),"")</f>
        <v/>
      </c>
      <c r="ICJ23" t="str">
        <f>IFERROR(VLOOKUP(ICJ25,YIELDS!$T:$AJ,17,FALSE),"")</f>
        <v/>
      </c>
      <c r="ICK23" t="str">
        <f>IFERROR(VLOOKUP(ICK25,YIELDS!$T:$AJ,17,FALSE),"")</f>
        <v/>
      </c>
      <c r="ICL23" t="str">
        <f>IFERROR(VLOOKUP(ICL25,YIELDS!$T:$AJ,17,FALSE),"")</f>
        <v/>
      </c>
      <c r="ICM23" t="str">
        <f>IFERROR(VLOOKUP(ICM25,YIELDS!$T:$AJ,17,FALSE),"")</f>
        <v/>
      </c>
      <c r="ICN23" t="str">
        <f>IFERROR(VLOOKUP(ICN25,YIELDS!$T:$AJ,17,FALSE),"")</f>
        <v/>
      </c>
      <c r="ICO23" t="str">
        <f>IFERROR(VLOOKUP(ICO25,YIELDS!$T:$AJ,17,FALSE),"")</f>
        <v/>
      </c>
      <c r="ICP23" t="str">
        <f>IFERROR(VLOOKUP(ICP25,YIELDS!$T:$AJ,17,FALSE),"")</f>
        <v/>
      </c>
      <c r="ICQ23" t="str">
        <f>IFERROR(VLOOKUP(ICQ25,YIELDS!$T:$AJ,17,FALSE),"")</f>
        <v/>
      </c>
      <c r="ICR23" t="str">
        <f>IFERROR(VLOOKUP(ICR25,YIELDS!$T:$AJ,17,FALSE),"")</f>
        <v/>
      </c>
      <c r="ICS23" t="str">
        <f>IFERROR(VLOOKUP(ICS25,YIELDS!$T:$AJ,17,FALSE),"")</f>
        <v/>
      </c>
      <c r="ICT23" t="str">
        <f>IFERROR(VLOOKUP(ICT25,YIELDS!$T:$AJ,17,FALSE),"")</f>
        <v/>
      </c>
      <c r="ICU23" t="str">
        <f>IFERROR(VLOOKUP(ICU25,YIELDS!$T:$AJ,17,FALSE),"")</f>
        <v/>
      </c>
      <c r="ICV23" t="str">
        <f>IFERROR(VLOOKUP(ICV25,YIELDS!$T:$AJ,17,FALSE),"")</f>
        <v/>
      </c>
      <c r="ICW23" t="str">
        <f>IFERROR(VLOOKUP(ICW25,YIELDS!$T:$AJ,17,FALSE),"")</f>
        <v/>
      </c>
      <c r="ICX23" t="str">
        <f>IFERROR(VLOOKUP(ICX25,YIELDS!$T:$AJ,17,FALSE),"")</f>
        <v/>
      </c>
      <c r="ICY23" t="str">
        <f>IFERROR(VLOOKUP(ICY25,YIELDS!$T:$AJ,17,FALSE),"")</f>
        <v/>
      </c>
      <c r="ICZ23" t="str">
        <f>IFERROR(VLOOKUP(ICZ25,YIELDS!$T:$AJ,17,FALSE),"")</f>
        <v/>
      </c>
      <c r="IDA23" t="str">
        <f>IFERROR(VLOOKUP(IDA25,YIELDS!$T:$AJ,17,FALSE),"")</f>
        <v/>
      </c>
      <c r="IDB23" t="str">
        <f>IFERROR(VLOOKUP(IDB25,YIELDS!$T:$AJ,17,FALSE),"")</f>
        <v/>
      </c>
      <c r="IDC23" t="str">
        <f>IFERROR(VLOOKUP(IDC25,YIELDS!$T:$AJ,17,FALSE),"")</f>
        <v/>
      </c>
      <c r="IDD23" t="str">
        <f>IFERROR(VLOOKUP(IDD25,YIELDS!$T:$AJ,17,FALSE),"")</f>
        <v/>
      </c>
      <c r="IDE23" t="str">
        <f>IFERROR(VLOOKUP(IDE25,YIELDS!$T:$AJ,17,FALSE),"")</f>
        <v/>
      </c>
      <c r="IDF23" t="str">
        <f>IFERROR(VLOOKUP(IDF25,YIELDS!$T:$AJ,17,FALSE),"")</f>
        <v/>
      </c>
      <c r="IDG23" t="str">
        <f>IFERROR(VLOOKUP(IDG25,YIELDS!$T:$AJ,17,FALSE),"")</f>
        <v/>
      </c>
      <c r="IDH23" t="str">
        <f>IFERROR(VLOOKUP(IDH25,YIELDS!$T:$AJ,17,FALSE),"")</f>
        <v/>
      </c>
      <c r="IDI23" t="str">
        <f>IFERROR(VLOOKUP(IDI25,YIELDS!$T:$AJ,17,FALSE),"")</f>
        <v/>
      </c>
      <c r="IDJ23" t="str">
        <f>IFERROR(VLOOKUP(IDJ25,YIELDS!$T:$AJ,17,FALSE),"")</f>
        <v/>
      </c>
      <c r="IDK23" t="str">
        <f>IFERROR(VLOOKUP(IDK25,YIELDS!$T:$AJ,17,FALSE),"")</f>
        <v/>
      </c>
      <c r="IDL23" t="str">
        <f>IFERROR(VLOOKUP(IDL25,YIELDS!$T:$AJ,17,FALSE),"")</f>
        <v/>
      </c>
      <c r="IDM23" t="str">
        <f>IFERROR(VLOOKUP(IDM25,YIELDS!$T:$AJ,17,FALSE),"")</f>
        <v/>
      </c>
      <c r="IDN23" t="str">
        <f>IFERROR(VLOOKUP(IDN25,YIELDS!$T:$AJ,17,FALSE),"")</f>
        <v/>
      </c>
      <c r="IDO23" t="str">
        <f>IFERROR(VLOOKUP(IDO25,YIELDS!$T:$AJ,17,FALSE),"")</f>
        <v/>
      </c>
      <c r="IDP23" t="str">
        <f>IFERROR(VLOOKUP(IDP25,YIELDS!$T:$AJ,17,FALSE),"")</f>
        <v/>
      </c>
      <c r="IDQ23" t="str">
        <f>IFERROR(VLOOKUP(IDQ25,YIELDS!$T:$AJ,17,FALSE),"")</f>
        <v/>
      </c>
      <c r="IDR23" t="str">
        <f>IFERROR(VLOOKUP(IDR25,YIELDS!$T:$AJ,17,FALSE),"")</f>
        <v/>
      </c>
      <c r="IDS23" t="str">
        <f>IFERROR(VLOOKUP(IDS25,YIELDS!$T:$AJ,17,FALSE),"")</f>
        <v/>
      </c>
      <c r="IDT23" t="str">
        <f>IFERROR(VLOOKUP(IDT25,YIELDS!$T:$AJ,17,FALSE),"")</f>
        <v/>
      </c>
      <c r="IDU23" t="str">
        <f>IFERROR(VLOOKUP(IDU25,YIELDS!$T:$AJ,17,FALSE),"")</f>
        <v/>
      </c>
      <c r="IDV23" t="str">
        <f>IFERROR(VLOOKUP(IDV25,YIELDS!$T:$AJ,17,FALSE),"")</f>
        <v/>
      </c>
      <c r="IDW23" t="str">
        <f>IFERROR(VLOOKUP(IDW25,YIELDS!$T:$AJ,17,FALSE),"")</f>
        <v/>
      </c>
      <c r="IDX23" t="str">
        <f>IFERROR(VLOOKUP(IDX25,YIELDS!$T:$AJ,17,FALSE),"")</f>
        <v/>
      </c>
      <c r="IDY23" t="str">
        <f>IFERROR(VLOOKUP(IDY25,YIELDS!$T:$AJ,17,FALSE),"")</f>
        <v/>
      </c>
      <c r="IDZ23" t="str">
        <f>IFERROR(VLOOKUP(IDZ25,YIELDS!$T:$AJ,17,FALSE),"")</f>
        <v/>
      </c>
      <c r="IEA23" t="str">
        <f>IFERROR(VLOOKUP(IEA25,YIELDS!$T:$AJ,17,FALSE),"")</f>
        <v/>
      </c>
      <c r="IEB23" t="str">
        <f>IFERROR(VLOOKUP(IEB25,YIELDS!$T:$AJ,17,FALSE),"")</f>
        <v/>
      </c>
      <c r="IEC23" t="str">
        <f>IFERROR(VLOOKUP(IEC25,YIELDS!$T:$AJ,17,FALSE),"")</f>
        <v/>
      </c>
      <c r="IED23" t="str">
        <f>IFERROR(VLOOKUP(IED25,YIELDS!$T:$AJ,17,FALSE),"")</f>
        <v/>
      </c>
      <c r="IEE23" t="str">
        <f>IFERROR(VLOOKUP(IEE25,YIELDS!$T:$AJ,17,FALSE),"")</f>
        <v/>
      </c>
      <c r="IEF23" t="str">
        <f>IFERROR(VLOOKUP(IEF25,YIELDS!$T:$AJ,17,FALSE),"")</f>
        <v/>
      </c>
      <c r="IEG23" t="str">
        <f>IFERROR(VLOOKUP(IEG25,YIELDS!$T:$AJ,17,FALSE),"")</f>
        <v/>
      </c>
      <c r="IEH23" t="str">
        <f>IFERROR(VLOOKUP(IEH25,YIELDS!$T:$AJ,17,FALSE),"")</f>
        <v/>
      </c>
      <c r="IEI23" t="str">
        <f>IFERROR(VLOOKUP(IEI25,YIELDS!$T:$AJ,17,FALSE),"")</f>
        <v/>
      </c>
      <c r="IEJ23" t="str">
        <f>IFERROR(VLOOKUP(IEJ25,YIELDS!$T:$AJ,17,FALSE),"")</f>
        <v/>
      </c>
      <c r="IEK23" t="str">
        <f>IFERROR(VLOOKUP(IEK25,YIELDS!$T:$AJ,17,FALSE),"")</f>
        <v/>
      </c>
      <c r="IEL23" t="str">
        <f>IFERROR(VLOOKUP(IEL25,YIELDS!$T:$AJ,17,FALSE),"")</f>
        <v/>
      </c>
      <c r="IEM23" t="str">
        <f>IFERROR(VLOOKUP(IEM25,YIELDS!$T:$AJ,17,FALSE),"")</f>
        <v/>
      </c>
      <c r="IEN23" t="str">
        <f>IFERROR(VLOOKUP(IEN25,YIELDS!$T:$AJ,17,FALSE),"")</f>
        <v/>
      </c>
      <c r="IEO23" t="str">
        <f>IFERROR(VLOOKUP(IEO25,YIELDS!$T:$AJ,17,FALSE),"")</f>
        <v/>
      </c>
      <c r="IEP23" t="str">
        <f>IFERROR(VLOOKUP(IEP25,YIELDS!$T:$AJ,17,FALSE),"")</f>
        <v/>
      </c>
      <c r="IEQ23" t="str">
        <f>IFERROR(VLOOKUP(IEQ25,YIELDS!$T:$AJ,17,FALSE),"")</f>
        <v/>
      </c>
      <c r="IER23" t="str">
        <f>IFERROR(VLOOKUP(IER25,YIELDS!$T:$AJ,17,FALSE),"")</f>
        <v/>
      </c>
      <c r="IES23" t="str">
        <f>IFERROR(VLOOKUP(IES25,YIELDS!$T:$AJ,17,FALSE),"")</f>
        <v/>
      </c>
      <c r="IET23" t="str">
        <f>IFERROR(VLOOKUP(IET25,YIELDS!$T:$AJ,17,FALSE),"")</f>
        <v/>
      </c>
      <c r="IEU23" t="str">
        <f>IFERROR(VLOOKUP(IEU25,YIELDS!$T:$AJ,17,FALSE),"")</f>
        <v/>
      </c>
      <c r="IEV23" t="str">
        <f>IFERROR(VLOOKUP(IEV25,YIELDS!$T:$AJ,17,FALSE),"")</f>
        <v/>
      </c>
      <c r="IEW23" t="str">
        <f>IFERROR(VLOOKUP(IEW25,YIELDS!$T:$AJ,17,FALSE),"")</f>
        <v/>
      </c>
      <c r="IEX23" t="str">
        <f>IFERROR(VLOOKUP(IEX25,YIELDS!$T:$AJ,17,FALSE),"")</f>
        <v/>
      </c>
      <c r="IEY23" t="str">
        <f>IFERROR(VLOOKUP(IEY25,YIELDS!$T:$AJ,17,FALSE),"")</f>
        <v/>
      </c>
      <c r="IEZ23" t="str">
        <f>IFERROR(VLOOKUP(IEZ25,YIELDS!$T:$AJ,17,FALSE),"")</f>
        <v/>
      </c>
      <c r="IFA23" t="str">
        <f>IFERROR(VLOOKUP(IFA25,YIELDS!$T:$AJ,17,FALSE),"")</f>
        <v/>
      </c>
      <c r="IFB23" t="str">
        <f>IFERROR(VLOOKUP(IFB25,YIELDS!$T:$AJ,17,FALSE),"")</f>
        <v/>
      </c>
      <c r="IFC23" t="str">
        <f>IFERROR(VLOOKUP(IFC25,YIELDS!$T:$AJ,17,FALSE),"")</f>
        <v/>
      </c>
      <c r="IFD23" t="str">
        <f>IFERROR(VLOOKUP(IFD25,YIELDS!$T:$AJ,17,FALSE),"")</f>
        <v/>
      </c>
      <c r="IFE23" t="str">
        <f>IFERROR(VLOOKUP(IFE25,YIELDS!$T:$AJ,17,FALSE),"")</f>
        <v/>
      </c>
      <c r="IFF23" t="str">
        <f>IFERROR(VLOOKUP(IFF25,YIELDS!$T:$AJ,17,FALSE),"")</f>
        <v/>
      </c>
      <c r="IFG23" t="str">
        <f>IFERROR(VLOOKUP(IFG25,YIELDS!$T:$AJ,17,FALSE),"")</f>
        <v/>
      </c>
      <c r="IFH23" t="str">
        <f>IFERROR(VLOOKUP(IFH25,YIELDS!$T:$AJ,17,FALSE),"")</f>
        <v/>
      </c>
      <c r="IFI23" t="str">
        <f>IFERROR(VLOOKUP(IFI25,YIELDS!$T:$AJ,17,FALSE),"")</f>
        <v/>
      </c>
      <c r="IFJ23" t="str">
        <f>IFERROR(VLOOKUP(IFJ25,YIELDS!$T:$AJ,17,FALSE),"")</f>
        <v/>
      </c>
      <c r="IFK23" t="str">
        <f>IFERROR(VLOOKUP(IFK25,YIELDS!$T:$AJ,17,FALSE),"")</f>
        <v/>
      </c>
      <c r="IFL23" t="str">
        <f>IFERROR(VLOOKUP(IFL25,YIELDS!$T:$AJ,17,FALSE),"")</f>
        <v/>
      </c>
      <c r="IFM23" t="str">
        <f>IFERROR(VLOOKUP(IFM25,YIELDS!$T:$AJ,17,FALSE),"")</f>
        <v/>
      </c>
      <c r="IFN23" t="str">
        <f>IFERROR(VLOOKUP(IFN25,YIELDS!$T:$AJ,17,FALSE),"")</f>
        <v/>
      </c>
      <c r="IFO23" t="str">
        <f>IFERROR(VLOOKUP(IFO25,YIELDS!$T:$AJ,17,FALSE),"")</f>
        <v/>
      </c>
      <c r="IFP23" t="str">
        <f>IFERROR(VLOOKUP(IFP25,YIELDS!$T:$AJ,17,FALSE),"")</f>
        <v/>
      </c>
      <c r="IFQ23" t="str">
        <f>IFERROR(VLOOKUP(IFQ25,YIELDS!$T:$AJ,17,FALSE),"")</f>
        <v/>
      </c>
      <c r="IFR23" t="str">
        <f>IFERROR(VLOOKUP(IFR25,YIELDS!$T:$AJ,17,FALSE),"")</f>
        <v/>
      </c>
      <c r="IFS23" t="str">
        <f>IFERROR(VLOOKUP(IFS25,YIELDS!$T:$AJ,17,FALSE),"")</f>
        <v/>
      </c>
      <c r="IFT23" t="str">
        <f>IFERROR(VLOOKUP(IFT25,YIELDS!$T:$AJ,17,FALSE),"")</f>
        <v/>
      </c>
      <c r="IFU23" t="str">
        <f>IFERROR(VLOOKUP(IFU25,YIELDS!$T:$AJ,17,FALSE),"")</f>
        <v/>
      </c>
      <c r="IFV23" t="str">
        <f>IFERROR(VLOOKUP(IFV25,YIELDS!$T:$AJ,17,FALSE),"")</f>
        <v/>
      </c>
      <c r="IFW23" t="str">
        <f>IFERROR(VLOOKUP(IFW25,YIELDS!$T:$AJ,17,FALSE),"")</f>
        <v/>
      </c>
      <c r="IFX23" t="str">
        <f>IFERROR(VLOOKUP(IFX25,YIELDS!$T:$AJ,17,FALSE),"")</f>
        <v/>
      </c>
      <c r="IFY23" t="str">
        <f>IFERROR(VLOOKUP(IFY25,YIELDS!$T:$AJ,17,FALSE),"")</f>
        <v/>
      </c>
      <c r="IFZ23" t="str">
        <f>IFERROR(VLOOKUP(IFZ25,YIELDS!$T:$AJ,17,FALSE),"")</f>
        <v/>
      </c>
      <c r="IGA23" t="str">
        <f>IFERROR(VLOOKUP(IGA25,YIELDS!$T:$AJ,17,FALSE),"")</f>
        <v/>
      </c>
      <c r="IGB23" t="str">
        <f>IFERROR(VLOOKUP(IGB25,YIELDS!$T:$AJ,17,FALSE),"")</f>
        <v/>
      </c>
      <c r="IGC23" t="str">
        <f>IFERROR(VLOOKUP(IGC25,YIELDS!$T:$AJ,17,FALSE),"")</f>
        <v/>
      </c>
      <c r="IGD23" t="str">
        <f>IFERROR(VLOOKUP(IGD25,YIELDS!$T:$AJ,17,FALSE),"")</f>
        <v/>
      </c>
      <c r="IGE23" t="str">
        <f>IFERROR(VLOOKUP(IGE25,YIELDS!$T:$AJ,17,FALSE),"")</f>
        <v/>
      </c>
      <c r="IGF23" t="str">
        <f>IFERROR(VLOOKUP(IGF25,YIELDS!$T:$AJ,17,FALSE),"")</f>
        <v/>
      </c>
      <c r="IGG23" t="str">
        <f>IFERROR(VLOOKUP(IGG25,YIELDS!$T:$AJ,17,FALSE),"")</f>
        <v/>
      </c>
      <c r="IGH23" t="str">
        <f>IFERROR(VLOOKUP(IGH25,YIELDS!$T:$AJ,17,FALSE),"")</f>
        <v/>
      </c>
      <c r="IGI23" t="str">
        <f>IFERROR(VLOOKUP(IGI25,YIELDS!$T:$AJ,17,FALSE),"")</f>
        <v/>
      </c>
      <c r="IGJ23" t="str">
        <f>IFERROR(VLOOKUP(IGJ25,YIELDS!$T:$AJ,17,FALSE),"")</f>
        <v/>
      </c>
      <c r="IGK23" t="str">
        <f>IFERROR(VLOOKUP(IGK25,YIELDS!$T:$AJ,17,FALSE),"")</f>
        <v/>
      </c>
      <c r="IGL23" t="str">
        <f>IFERROR(VLOOKUP(IGL25,YIELDS!$T:$AJ,17,FALSE),"")</f>
        <v/>
      </c>
      <c r="IGM23" t="str">
        <f>IFERROR(VLOOKUP(IGM25,YIELDS!$T:$AJ,17,FALSE),"")</f>
        <v/>
      </c>
      <c r="IGN23" t="str">
        <f>IFERROR(VLOOKUP(IGN25,YIELDS!$T:$AJ,17,FALSE),"")</f>
        <v/>
      </c>
      <c r="IGO23" t="str">
        <f>IFERROR(VLOOKUP(IGO25,YIELDS!$T:$AJ,17,FALSE),"")</f>
        <v/>
      </c>
      <c r="IGP23" t="str">
        <f>IFERROR(VLOOKUP(IGP25,YIELDS!$T:$AJ,17,FALSE),"")</f>
        <v/>
      </c>
      <c r="IGQ23" t="str">
        <f>IFERROR(VLOOKUP(IGQ25,YIELDS!$T:$AJ,17,FALSE),"")</f>
        <v/>
      </c>
      <c r="IGR23" t="str">
        <f>IFERROR(VLOOKUP(IGR25,YIELDS!$T:$AJ,17,FALSE),"")</f>
        <v/>
      </c>
      <c r="IGS23" t="str">
        <f>IFERROR(VLOOKUP(IGS25,YIELDS!$T:$AJ,17,FALSE),"")</f>
        <v/>
      </c>
      <c r="IGT23" t="str">
        <f>IFERROR(VLOOKUP(IGT25,YIELDS!$T:$AJ,17,FALSE),"")</f>
        <v/>
      </c>
      <c r="IGU23" t="str">
        <f>IFERROR(VLOOKUP(IGU25,YIELDS!$T:$AJ,17,FALSE),"")</f>
        <v/>
      </c>
      <c r="IGV23" t="str">
        <f>IFERROR(VLOOKUP(IGV25,YIELDS!$T:$AJ,17,FALSE),"")</f>
        <v/>
      </c>
      <c r="IGW23" t="str">
        <f>IFERROR(VLOOKUP(IGW25,YIELDS!$T:$AJ,17,FALSE),"")</f>
        <v/>
      </c>
      <c r="IGX23" t="str">
        <f>IFERROR(VLOOKUP(IGX25,YIELDS!$T:$AJ,17,FALSE),"")</f>
        <v/>
      </c>
      <c r="IGY23" t="str">
        <f>IFERROR(VLOOKUP(IGY25,YIELDS!$T:$AJ,17,FALSE),"")</f>
        <v/>
      </c>
      <c r="IGZ23" t="str">
        <f>IFERROR(VLOOKUP(IGZ25,YIELDS!$T:$AJ,17,FALSE),"")</f>
        <v/>
      </c>
      <c r="IHA23" t="str">
        <f>IFERROR(VLOOKUP(IHA25,YIELDS!$T:$AJ,17,FALSE),"")</f>
        <v/>
      </c>
      <c r="IHB23" t="str">
        <f>IFERROR(VLOOKUP(IHB25,YIELDS!$T:$AJ,17,FALSE),"")</f>
        <v/>
      </c>
      <c r="IHC23" t="str">
        <f>IFERROR(VLOOKUP(IHC25,YIELDS!$T:$AJ,17,FALSE),"")</f>
        <v/>
      </c>
      <c r="IHD23" t="str">
        <f>IFERROR(VLOOKUP(IHD25,YIELDS!$T:$AJ,17,FALSE),"")</f>
        <v/>
      </c>
      <c r="IHE23" t="str">
        <f>IFERROR(VLOOKUP(IHE25,YIELDS!$T:$AJ,17,FALSE),"")</f>
        <v/>
      </c>
      <c r="IHF23" t="str">
        <f>IFERROR(VLOOKUP(IHF25,YIELDS!$T:$AJ,17,FALSE),"")</f>
        <v/>
      </c>
      <c r="IHG23" t="str">
        <f>IFERROR(VLOOKUP(IHG25,YIELDS!$T:$AJ,17,FALSE),"")</f>
        <v/>
      </c>
      <c r="IHH23" t="str">
        <f>IFERROR(VLOOKUP(IHH25,YIELDS!$T:$AJ,17,FALSE),"")</f>
        <v/>
      </c>
      <c r="IHI23" t="str">
        <f>IFERROR(VLOOKUP(IHI25,YIELDS!$T:$AJ,17,FALSE),"")</f>
        <v/>
      </c>
      <c r="IHJ23" t="str">
        <f>IFERROR(VLOOKUP(IHJ25,YIELDS!$T:$AJ,17,FALSE),"")</f>
        <v/>
      </c>
      <c r="IHK23" t="str">
        <f>IFERROR(VLOOKUP(IHK25,YIELDS!$T:$AJ,17,FALSE),"")</f>
        <v/>
      </c>
      <c r="IHL23" t="str">
        <f>IFERROR(VLOOKUP(IHL25,YIELDS!$T:$AJ,17,FALSE),"")</f>
        <v/>
      </c>
      <c r="IHM23" t="str">
        <f>IFERROR(VLOOKUP(IHM25,YIELDS!$T:$AJ,17,FALSE),"")</f>
        <v/>
      </c>
      <c r="IHN23" t="str">
        <f>IFERROR(VLOOKUP(IHN25,YIELDS!$T:$AJ,17,FALSE),"")</f>
        <v/>
      </c>
      <c r="IHO23" t="str">
        <f>IFERROR(VLOOKUP(IHO25,YIELDS!$T:$AJ,17,FALSE),"")</f>
        <v/>
      </c>
      <c r="IHP23" t="str">
        <f>IFERROR(VLOOKUP(IHP25,YIELDS!$T:$AJ,17,FALSE),"")</f>
        <v/>
      </c>
      <c r="IHQ23" t="str">
        <f>IFERROR(VLOOKUP(IHQ25,YIELDS!$T:$AJ,17,FALSE),"")</f>
        <v/>
      </c>
      <c r="IHR23" t="str">
        <f>IFERROR(VLOOKUP(IHR25,YIELDS!$T:$AJ,17,FALSE),"")</f>
        <v/>
      </c>
      <c r="IHS23" t="str">
        <f>IFERROR(VLOOKUP(IHS25,YIELDS!$T:$AJ,17,FALSE),"")</f>
        <v/>
      </c>
      <c r="IHT23" t="str">
        <f>IFERROR(VLOOKUP(IHT25,YIELDS!$T:$AJ,17,FALSE),"")</f>
        <v/>
      </c>
      <c r="IHU23" t="str">
        <f>IFERROR(VLOOKUP(IHU25,YIELDS!$T:$AJ,17,FALSE),"")</f>
        <v/>
      </c>
      <c r="IHV23" t="str">
        <f>IFERROR(VLOOKUP(IHV25,YIELDS!$T:$AJ,17,FALSE),"")</f>
        <v/>
      </c>
      <c r="IHW23" t="str">
        <f>IFERROR(VLOOKUP(IHW25,YIELDS!$T:$AJ,17,FALSE),"")</f>
        <v/>
      </c>
      <c r="IHX23" t="str">
        <f>IFERROR(VLOOKUP(IHX25,YIELDS!$T:$AJ,17,FALSE),"")</f>
        <v/>
      </c>
      <c r="IHY23" t="str">
        <f>IFERROR(VLOOKUP(IHY25,YIELDS!$T:$AJ,17,FALSE),"")</f>
        <v/>
      </c>
      <c r="IHZ23" t="str">
        <f>IFERROR(VLOOKUP(IHZ25,YIELDS!$T:$AJ,17,FALSE),"")</f>
        <v/>
      </c>
      <c r="IIA23" t="str">
        <f>IFERROR(VLOOKUP(IIA25,YIELDS!$T:$AJ,17,FALSE),"")</f>
        <v/>
      </c>
      <c r="IIB23" t="str">
        <f>IFERROR(VLOOKUP(IIB25,YIELDS!$T:$AJ,17,FALSE),"")</f>
        <v/>
      </c>
      <c r="IIC23" t="str">
        <f>IFERROR(VLOOKUP(IIC25,YIELDS!$T:$AJ,17,FALSE),"")</f>
        <v/>
      </c>
      <c r="IID23" t="str">
        <f>IFERROR(VLOOKUP(IID25,YIELDS!$T:$AJ,17,FALSE),"")</f>
        <v/>
      </c>
      <c r="IIE23" t="str">
        <f>IFERROR(VLOOKUP(IIE25,YIELDS!$T:$AJ,17,FALSE),"")</f>
        <v/>
      </c>
      <c r="IIF23" t="str">
        <f>IFERROR(VLOOKUP(IIF25,YIELDS!$T:$AJ,17,FALSE),"")</f>
        <v/>
      </c>
      <c r="IIG23" t="str">
        <f>IFERROR(VLOOKUP(IIG25,YIELDS!$T:$AJ,17,FALSE),"")</f>
        <v/>
      </c>
      <c r="IIH23" t="str">
        <f>IFERROR(VLOOKUP(IIH25,YIELDS!$T:$AJ,17,FALSE),"")</f>
        <v/>
      </c>
      <c r="III23" t="str">
        <f>IFERROR(VLOOKUP(III25,YIELDS!$T:$AJ,17,FALSE),"")</f>
        <v/>
      </c>
      <c r="IIJ23" t="str">
        <f>IFERROR(VLOOKUP(IIJ25,YIELDS!$T:$AJ,17,FALSE),"")</f>
        <v/>
      </c>
      <c r="IIK23" t="str">
        <f>IFERROR(VLOOKUP(IIK25,YIELDS!$T:$AJ,17,FALSE),"")</f>
        <v/>
      </c>
      <c r="IIL23" t="str">
        <f>IFERROR(VLOOKUP(IIL25,YIELDS!$T:$AJ,17,FALSE),"")</f>
        <v/>
      </c>
      <c r="IIM23" t="str">
        <f>IFERROR(VLOOKUP(IIM25,YIELDS!$T:$AJ,17,FALSE),"")</f>
        <v/>
      </c>
      <c r="IIN23" t="str">
        <f>IFERROR(VLOOKUP(IIN25,YIELDS!$T:$AJ,17,FALSE),"")</f>
        <v/>
      </c>
      <c r="IIO23" t="str">
        <f>IFERROR(VLOOKUP(IIO25,YIELDS!$T:$AJ,17,FALSE),"")</f>
        <v/>
      </c>
      <c r="IIP23" t="str">
        <f>IFERROR(VLOOKUP(IIP25,YIELDS!$T:$AJ,17,FALSE),"")</f>
        <v/>
      </c>
      <c r="IIQ23" t="str">
        <f>IFERROR(VLOOKUP(IIQ25,YIELDS!$T:$AJ,17,FALSE),"")</f>
        <v/>
      </c>
      <c r="IIR23" t="str">
        <f>IFERROR(VLOOKUP(IIR25,YIELDS!$T:$AJ,17,FALSE),"")</f>
        <v/>
      </c>
      <c r="IIS23" t="str">
        <f>IFERROR(VLOOKUP(IIS25,YIELDS!$T:$AJ,17,FALSE),"")</f>
        <v/>
      </c>
      <c r="IIT23" t="str">
        <f>IFERROR(VLOOKUP(IIT25,YIELDS!$T:$AJ,17,FALSE),"")</f>
        <v/>
      </c>
      <c r="IIU23" t="str">
        <f>IFERROR(VLOOKUP(IIU25,YIELDS!$T:$AJ,17,FALSE),"")</f>
        <v/>
      </c>
      <c r="IIV23" t="str">
        <f>IFERROR(VLOOKUP(IIV25,YIELDS!$T:$AJ,17,FALSE),"")</f>
        <v/>
      </c>
      <c r="IIW23" t="str">
        <f>IFERROR(VLOOKUP(IIW25,YIELDS!$T:$AJ,17,FALSE),"")</f>
        <v/>
      </c>
      <c r="IIX23" t="str">
        <f>IFERROR(VLOOKUP(IIX25,YIELDS!$T:$AJ,17,FALSE),"")</f>
        <v/>
      </c>
      <c r="IIY23" t="str">
        <f>IFERROR(VLOOKUP(IIY25,YIELDS!$T:$AJ,17,FALSE),"")</f>
        <v/>
      </c>
      <c r="IIZ23" t="str">
        <f>IFERROR(VLOOKUP(IIZ25,YIELDS!$T:$AJ,17,FALSE),"")</f>
        <v/>
      </c>
      <c r="IJA23" t="str">
        <f>IFERROR(VLOOKUP(IJA25,YIELDS!$T:$AJ,17,FALSE),"")</f>
        <v/>
      </c>
      <c r="IJB23" t="str">
        <f>IFERROR(VLOOKUP(IJB25,YIELDS!$T:$AJ,17,FALSE),"")</f>
        <v/>
      </c>
      <c r="IJC23" t="str">
        <f>IFERROR(VLOOKUP(IJC25,YIELDS!$T:$AJ,17,FALSE),"")</f>
        <v/>
      </c>
      <c r="IJD23" t="str">
        <f>IFERROR(VLOOKUP(IJD25,YIELDS!$T:$AJ,17,FALSE),"")</f>
        <v/>
      </c>
      <c r="IJE23" t="str">
        <f>IFERROR(VLOOKUP(IJE25,YIELDS!$T:$AJ,17,FALSE),"")</f>
        <v/>
      </c>
      <c r="IJF23" t="str">
        <f>IFERROR(VLOOKUP(IJF25,YIELDS!$T:$AJ,17,FALSE),"")</f>
        <v/>
      </c>
      <c r="IJG23" t="str">
        <f>IFERROR(VLOOKUP(IJG25,YIELDS!$T:$AJ,17,FALSE),"")</f>
        <v/>
      </c>
      <c r="IJH23" t="str">
        <f>IFERROR(VLOOKUP(IJH25,YIELDS!$T:$AJ,17,FALSE),"")</f>
        <v/>
      </c>
      <c r="IJI23" t="str">
        <f>IFERROR(VLOOKUP(IJI25,YIELDS!$T:$AJ,17,FALSE),"")</f>
        <v/>
      </c>
      <c r="IJJ23" t="str">
        <f>IFERROR(VLOOKUP(IJJ25,YIELDS!$T:$AJ,17,FALSE),"")</f>
        <v/>
      </c>
      <c r="IJK23" t="str">
        <f>IFERROR(VLOOKUP(IJK25,YIELDS!$T:$AJ,17,FALSE),"")</f>
        <v/>
      </c>
      <c r="IJL23" t="str">
        <f>IFERROR(VLOOKUP(IJL25,YIELDS!$T:$AJ,17,FALSE),"")</f>
        <v/>
      </c>
      <c r="IJM23" t="str">
        <f>IFERROR(VLOOKUP(IJM25,YIELDS!$T:$AJ,17,FALSE),"")</f>
        <v/>
      </c>
      <c r="IJN23" t="str">
        <f>IFERROR(VLOOKUP(IJN25,YIELDS!$T:$AJ,17,FALSE),"")</f>
        <v/>
      </c>
      <c r="IJO23" t="str">
        <f>IFERROR(VLOOKUP(IJO25,YIELDS!$T:$AJ,17,FALSE),"")</f>
        <v/>
      </c>
      <c r="IJP23" t="str">
        <f>IFERROR(VLOOKUP(IJP25,YIELDS!$T:$AJ,17,FALSE),"")</f>
        <v/>
      </c>
      <c r="IJQ23" t="str">
        <f>IFERROR(VLOOKUP(IJQ25,YIELDS!$T:$AJ,17,FALSE),"")</f>
        <v/>
      </c>
      <c r="IJR23" t="str">
        <f>IFERROR(VLOOKUP(IJR25,YIELDS!$T:$AJ,17,FALSE),"")</f>
        <v/>
      </c>
      <c r="IJS23" t="str">
        <f>IFERROR(VLOOKUP(IJS25,YIELDS!$T:$AJ,17,FALSE),"")</f>
        <v/>
      </c>
      <c r="IJT23" t="str">
        <f>IFERROR(VLOOKUP(IJT25,YIELDS!$T:$AJ,17,FALSE),"")</f>
        <v/>
      </c>
      <c r="IJU23" t="str">
        <f>IFERROR(VLOOKUP(IJU25,YIELDS!$T:$AJ,17,FALSE),"")</f>
        <v/>
      </c>
      <c r="IJV23" t="str">
        <f>IFERROR(VLOOKUP(IJV25,YIELDS!$T:$AJ,17,FALSE),"")</f>
        <v/>
      </c>
      <c r="IJW23" t="str">
        <f>IFERROR(VLOOKUP(IJW25,YIELDS!$T:$AJ,17,FALSE),"")</f>
        <v/>
      </c>
      <c r="IJX23" t="str">
        <f>IFERROR(VLOOKUP(IJX25,YIELDS!$T:$AJ,17,FALSE),"")</f>
        <v/>
      </c>
      <c r="IJY23" t="str">
        <f>IFERROR(VLOOKUP(IJY25,YIELDS!$T:$AJ,17,FALSE),"")</f>
        <v/>
      </c>
      <c r="IJZ23" t="str">
        <f>IFERROR(VLOOKUP(IJZ25,YIELDS!$T:$AJ,17,FALSE),"")</f>
        <v/>
      </c>
      <c r="IKA23" t="str">
        <f>IFERROR(VLOOKUP(IKA25,YIELDS!$T:$AJ,17,FALSE),"")</f>
        <v/>
      </c>
      <c r="IKB23" t="str">
        <f>IFERROR(VLOOKUP(IKB25,YIELDS!$T:$AJ,17,FALSE),"")</f>
        <v/>
      </c>
      <c r="IKC23" t="str">
        <f>IFERROR(VLOOKUP(IKC25,YIELDS!$T:$AJ,17,FALSE),"")</f>
        <v/>
      </c>
      <c r="IKD23" t="str">
        <f>IFERROR(VLOOKUP(IKD25,YIELDS!$T:$AJ,17,FALSE),"")</f>
        <v/>
      </c>
      <c r="IKE23" t="str">
        <f>IFERROR(VLOOKUP(IKE25,YIELDS!$T:$AJ,17,FALSE),"")</f>
        <v/>
      </c>
      <c r="IKF23" t="str">
        <f>IFERROR(VLOOKUP(IKF25,YIELDS!$T:$AJ,17,FALSE),"")</f>
        <v/>
      </c>
      <c r="IKG23" t="str">
        <f>IFERROR(VLOOKUP(IKG25,YIELDS!$T:$AJ,17,FALSE),"")</f>
        <v/>
      </c>
      <c r="IKH23" t="str">
        <f>IFERROR(VLOOKUP(IKH25,YIELDS!$T:$AJ,17,FALSE),"")</f>
        <v/>
      </c>
      <c r="IKI23" t="str">
        <f>IFERROR(VLOOKUP(IKI25,YIELDS!$T:$AJ,17,FALSE),"")</f>
        <v/>
      </c>
      <c r="IKJ23" t="str">
        <f>IFERROR(VLOOKUP(IKJ25,YIELDS!$T:$AJ,17,FALSE),"")</f>
        <v/>
      </c>
      <c r="IKK23" t="str">
        <f>IFERROR(VLOOKUP(IKK25,YIELDS!$T:$AJ,17,FALSE),"")</f>
        <v/>
      </c>
      <c r="IKL23" t="str">
        <f>IFERROR(VLOOKUP(IKL25,YIELDS!$T:$AJ,17,FALSE),"")</f>
        <v/>
      </c>
      <c r="IKM23" t="str">
        <f>IFERROR(VLOOKUP(IKM25,YIELDS!$T:$AJ,17,FALSE),"")</f>
        <v/>
      </c>
      <c r="IKN23" t="str">
        <f>IFERROR(VLOOKUP(IKN25,YIELDS!$T:$AJ,17,FALSE),"")</f>
        <v/>
      </c>
      <c r="IKO23" t="str">
        <f>IFERROR(VLOOKUP(IKO25,YIELDS!$T:$AJ,17,FALSE),"")</f>
        <v/>
      </c>
      <c r="IKP23" t="str">
        <f>IFERROR(VLOOKUP(IKP25,YIELDS!$T:$AJ,17,FALSE),"")</f>
        <v/>
      </c>
      <c r="IKQ23" t="str">
        <f>IFERROR(VLOOKUP(IKQ25,YIELDS!$T:$AJ,17,FALSE),"")</f>
        <v/>
      </c>
      <c r="IKR23" t="str">
        <f>IFERROR(VLOOKUP(IKR25,YIELDS!$T:$AJ,17,FALSE),"")</f>
        <v/>
      </c>
      <c r="IKS23" t="str">
        <f>IFERROR(VLOOKUP(IKS25,YIELDS!$T:$AJ,17,FALSE),"")</f>
        <v/>
      </c>
      <c r="IKT23" t="str">
        <f>IFERROR(VLOOKUP(IKT25,YIELDS!$T:$AJ,17,FALSE),"")</f>
        <v/>
      </c>
      <c r="IKU23" t="str">
        <f>IFERROR(VLOOKUP(IKU25,YIELDS!$T:$AJ,17,FALSE),"")</f>
        <v/>
      </c>
      <c r="IKV23" t="str">
        <f>IFERROR(VLOOKUP(IKV25,YIELDS!$T:$AJ,17,FALSE),"")</f>
        <v/>
      </c>
      <c r="IKW23" t="str">
        <f>IFERROR(VLOOKUP(IKW25,YIELDS!$T:$AJ,17,FALSE),"")</f>
        <v/>
      </c>
      <c r="IKX23" t="str">
        <f>IFERROR(VLOOKUP(IKX25,YIELDS!$T:$AJ,17,FALSE),"")</f>
        <v/>
      </c>
      <c r="IKY23" t="str">
        <f>IFERROR(VLOOKUP(IKY25,YIELDS!$T:$AJ,17,FALSE),"")</f>
        <v/>
      </c>
      <c r="IKZ23" t="str">
        <f>IFERROR(VLOOKUP(IKZ25,YIELDS!$T:$AJ,17,FALSE),"")</f>
        <v/>
      </c>
      <c r="ILA23" t="str">
        <f>IFERROR(VLOOKUP(ILA25,YIELDS!$T:$AJ,17,FALSE),"")</f>
        <v/>
      </c>
      <c r="ILB23" t="str">
        <f>IFERROR(VLOOKUP(ILB25,YIELDS!$T:$AJ,17,FALSE),"")</f>
        <v/>
      </c>
      <c r="ILC23" t="str">
        <f>IFERROR(VLOOKUP(ILC25,YIELDS!$T:$AJ,17,FALSE),"")</f>
        <v/>
      </c>
      <c r="ILD23" t="str">
        <f>IFERROR(VLOOKUP(ILD25,YIELDS!$T:$AJ,17,FALSE),"")</f>
        <v/>
      </c>
      <c r="ILE23" t="str">
        <f>IFERROR(VLOOKUP(ILE25,YIELDS!$T:$AJ,17,FALSE),"")</f>
        <v/>
      </c>
      <c r="ILF23" t="str">
        <f>IFERROR(VLOOKUP(ILF25,YIELDS!$T:$AJ,17,FALSE),"")</f>
        <v/>
      </c>
      <c r="ILG23" t="str">
        <f>IFERROR(VLOOKUP(ILG25,YIELDS!$T:$AJ,17,FALSE),"")</f>
        <v/>
      </c>
      <c r="ILH23" t="str">
        <f>IFERROR(VLOOKUP(ILH25,YIELDS!$T:$AJ,17,FALSE),"")</f>
        <v/>
      </c>
      <c r="ILI23" t="str">
        <f>IFERROR(VLOOKUP(ILI25,YIELDS!$T:$AJ,17,FALSE),"")</f>
        <v/>
      </c>
      <c r="ILJ23" t="str">
        <f>IFERROR(VLOOKUP(ILJ25,YIELDS!$T:$AJ,17,FALSE),"")</f>
        <v/>
      </c>
      <c r="ILK23" t="str">
        <f>IFERROR(VLOOKUP(ILK25,YIELDS!$T:$AJ,17,FALSE),"")</f>
        <v/>
      </c>
      <c r="ILL23" t="str">
        <f>IFERROR(VLOOKUP(ILL25,YIELDS!$T:$AJ,17,FALSE),"")</f>
        <v/>
      </c>
      <c r="ILM23" t="str">
        <f>IFERROR(VLOOKUP(ILM25,YIELDS!$T:$AJ,17,FALSE),"")</f>
        <v/>
      </c>
      <c r="ILN23" t="str">
        <f>IFERROR(VLOOKUP(ILN25,YIELDS!$T:$AJ,17,FALSE),"")</f>
        <v/>
      </c>
      <c r="ILO23" t="str">
        <f>IFERROR(VLOOKUP(ILO25,YIELDS!$T:$AJ,17,FALSE),"")</f>
        <v/>
      </c>
      <c r="ILP23" t="str">
        <f>IFERROR(VLOOKUP(ILP25,YIELDS!$T:$AJ,17,FALSE),"")</f>
        <v/>
      </c>
      <c r="ILQ23" t="str">
        <f>IFERROR(VLOOKUP(ILQ25,YIELDS!$T:$AJ,17,FALSE),"")</f>
        <v/>
      </c>
      <c r="ILR23" t="str">
        <f>IFERROR(VLOOKUP(ILR25,YIELDS!$T:$AJ,17,FALSE),"")</f>
        <v/>
      </c>
      <c r="ILS23" t="str">
        <f>IFERROR(VLOOKUP(ILS25,YIELDS!$T:$AJ,17,FALSE),"")</f>
        <v/>
      </c>
      <c r="ILT23" t="str">
        <f>IFERROR(VLOOKUP(ILT25,YIELDS!$T:$AJ,17,FALSE),"")</f>
        <v/>
      </c>
      <c r="ILU23" t="str">
        <f>IFERROR(VLOOKUP(ILU25,YIELDS!$T:$AJ,17,FALSE),"")</f>
        <v/>
      </c>
      <c r="ILV23" t="str">
        <f>IFERROR(VLOOKUP(ILV25,YIELDS!$T:$AJ,17,FALSE),"")</f>
        <v/>
      </c>
      <c r="ILW23" t="str">
        <f>IFERROR(VLOOKUP(ILW25,YIELDS!$T:$AJ,17,FALSE),"")</f>
        <v/>
      </c>
      <c r="ILX23" t="str">
        <f>IFERROR(VLOOKUP(ILX25,YIELDS!$T:$AJ,17,FALSE),"")</f>
        <v/>
      </c>
      <c r="ILY23" t="str">
        <f>IFERROR(VLOOKUP(ILY25,YIELDS!$T:$AJ,17,FALSE),"")</f>
        <v/>
      </c>
      <c r="ILZ23" t="str">
        <f>IFERROR(VLOOKUP(ILZ25,YIELDS!$T:$AJ,17,FALSE),"")</f>
        <v/>
      </c>
      <c r="IMA23" t="str">
        <f>IFERROR(VLOOKUP(IMA25,YIELDS!$T:$AJ,17,FALSE),"")</f>
        <v/>
      </c>
      <c r="IMB23" t="str">
        <f>IFERROR(VLOOKUP(IMB25,YIELDS!$T:$AJ,17,FALSE),"")</f>
        <v/>
      </c>
      <c r="IMC23" t="str">
        <f>IFERROR(VLOOKUP(IMC25,YIELDS!$T:$AJ,17,FALSE),"")</f>
        <v/>
      </c>
      <c r="IMD23" t="str">
        <f>IFERROR(VLOOKUP(IMD25,YIELDS!$T:$AJ,17,FALSE),"")</f>
        <v/>
      </c>
      <c r="IME23" t="str">
        <f>IFERROR(VLOOKUP(IME25,YIELDS!$T:$AJ,17,FALSE),"")</f>
        <v/>
      </c>
      <c r="IMF23" t="str">
        <f>IFERROR(VLOOKUP(IMF25,YIELDS!$T:$AJ,17,FALSE),"")</f>
        <v/>
      </c>
      <c r="IMG23" t="str">
        <f>IFERROR(VLOOKUP(IMG25,YIELDS!$T:$AJ,17,FALSE),"")</f>
        <v/>
      </c>
      <c r="IMH23" t="str">
        <f>IFERROR(VLOOKUP(IMH25,YIELDS!$T:$AJ,17,FALSE),"")</f>
        <v/>
      </c>
      <c r="IMI23" t="str">
        <f>IFERROR(VLOOKUP(IMI25,YIELDS!$T:$AJ,17,FALSE),"")</f>
        <v/>
      </c>
      <c r="IMJ23" t="str">
        <f>IFERROR(VLOOKUP(IMJ25,YIELDS!$T:$AJ,17,FALSE),"")</f>
        <v/>
      </c>
      <c r="IMK23" t="str">
        <f>IFERROR(VLOOKUP(IMK25,YIELDS!$T:$AJ,17,FALSE),"")</f>
        <v/>
      </c>
      <c r="IML23" t="str">
        <f>IFERROR(VLOOKUP(IML25,YIELDS!$T:$AJ,17,FALSE),"")</f>
        <v/>
      </c>
      <c r="IMM23" t="str">
        <f>IFERROR(VLOOKUP(IMM25,YIELDS!$T:$AJ,17,FALSE),"")</f>
        <v/>
      </c>
      <c r="IMN23" t="str">
        <f>IFERROR(VLOOKUP(IMN25,YIELDS!$T:$AJ,17,FALSE),"")</f>
        <v/>
      </c>
      <c r="IMO23" t="str">
        <f>IFERROR(VLOOKUP(IMO25,YIELDS!$T:$AJ,17,FALSE),"")</f>
        <v/>
      </c>
      <c r="IMP23" t="str">
        <f>IFERROR(VLOOKUP(IMP25,YIELDS!$T:$AJ,17,FALSE),"")</f>
        <v/>
      </c>
      <c r="IMQ23" t="str">
        <f>IFERROR(VLOOKUP(IMQ25,YIELDS!$T:$AJ,17,FALSE),"")</f>
        <v/>
      </c>
      <c r="IMR23" t="str">
        <f>IFERROR(VLOOKUP(IMR25,YIELDS!$T:$AJ,17,FALSE),"")</f>
        <v/>
      </c>
      <c r="IMS23" t="str">
        <f>IFERROR(VLOOKUP(IMS25,YIELDS!$T:$AJ,17,FALSE),"")</f>
        <v/>
      </c>
      <c r="IMT23" t="str">
        <f>IFERROR(VLOOKUP(IMT25,YIELDS!$T:$AJ,17,FALSE),"")</f>
        <v/>
      </c>
      <c r="IMU23" t="str">
        <f>IFERROR(VLOOKUP(IMU25,YIELDS!$T:$AJ,17,FALSE),"")</f>
        <v/>
      </c>
      <c r="IMV23" t="str">
        <f>IFERROR(VLOOKUP(IMV25,YIELDS!$T:$AJ,17,FALSE),"")</f>
        <v/>
      </c>
      <c r="IMW23" t="str">
        <f>IFERROR(VLOOKUP(IMW25,YIELDS!$T:$AJ,17,FALSE),"")</f>
        <v/>
      </c>
      <c r="IMX23" t="str">
        <f>IFERROR(VLOOKUP(IMX25,YIELDS!$T:$AJ,17,FALSE),"")</f>
        <v/>
      </c>
      <c r="IMY23" t="str">
        <f>IFERROR(VLOOKUP(IMY25,YIELDS!$T:$AJ,17,FALSE),"")</f>
        <v/>
      </c>
      <c r="IMZ23" t="str">
        <f>IFERROR(VLOOKUP(IMZ25,YIELDS!$T:$AJ,17,FALSE),"")</f>
        <v/>
      </c>
      <c r="INA23" t="str">
        <f>IFERROR(VLOOKUP(INA25,YIELDS!$T:$AJ,17,FALSE),"")</f>
        <v/>
      </c>
      <c r="INB23" t="str">
        <f>IFERROR(VLOOKUP(INB25,YIELDS!$T:$AJ,17,FALSE),"")</f>
        <v/>
      </c>
      <c r="INC23" t="str">
        <f>IFERROR(VLOOKUP(INC25,YIELDS!$T:$AJ,17,FALSE),"")</f>
        <v/>
      </c>
      <c r="IND23" t="str">
        <f>IFERROR(VLOOKUP(IND25,YIELDS!$T:$AJ,17,FALSE),"")</f>
        <v/>
      </c>
      <c r="INE23" t="str">
        <f>IFERROR(VLOOKUP(INE25,YIELDS!$T:$AJ,17,FALSE),"")</f>
        <v/>
      </c>
      <c r="INF23" t="str">
        <f>IFERROR(VLOOKUP(INF25,YIELDS!$T:$AJ,17,FALSE),"")</f>
        <v/>
      </c>
      <c r="ING23" t="str">
        <f>IFERROR(VLOOKUP(ING25,YIELDS!$T:$AJ,17,FALSE),"")</f>
        <v/>
      </c>
      <c r="INH23" t="str">
        <f>IFERROR(VLOOKUP(INH25,YIELDS!$T:$AJ,17,FALSE),"")</f>
        <v/>
      </c>
      <c r="INI23" t="str">
        <f>IFERROR(VLOOKUP(INI25,YIELDS!$T:$AJ,17,FALSE),"")</f>
        <v/>
      </c>
      <c r="INJ23" t="str">
        <f>IFERROR(VLOOKUP(INJ25,YIELDS!$T:$AJ,17,FALSE),"")</f>
        <v/>
      </c>
      <c r="INK23" t="str">
        <f>IFERROR(VLOOKUP(INK25,YIELDS!$T:$AJ,17,FALSE),"")</f>
        <v/>
      </c>
      <c r="INL23" t="str">
        <f>IFERROR(VLOOKUP(INL25,YIELDS!$T:$AJ,17,FALSE),"")</f>
        <v/>
      </c>
      <c r="INM23" t="str">
        <f>IFERROR(VLOOKUP(INM25,YIELDS!$T:$AJ,17,FALSE),"")</f>
        <v/>
      </c>
      <c r="INN23" t="str">
        <f>IFERROR(VLOOKUP(INN25,YIELDS!$T:$AJ,17,FALSE),"")</f>
        <v/>
      </c>
      <c r="INO23" t="str">
        <f>IFERROR(VLOOKUP(INO25,YIELDS!$T:$AJ,17,FALSE),"")</f>
        <v/>
      </c>
      <c r="INP23" t="str">
        <f>IFERROR(VLOOKUP(INP25,YIELDS!$T:$AJ,17,FALSE),"")</f>
        <v/>
      </c>
      <c r="INQ23" t="str">
        <f>IFERROR(VLOOKUP(INQ25,YIELDS!$T:$AJ,17,FALSE),"")</f>
        <v/>
      </c>
      <c r="INR23" t="str">
        <f>IFERROR(VLOOKUP(INR25,YIELDS!$T:$AJ,17,FALSE),"")</f>
        <v/>
      </c>
      <c r="INS23" t="str">
        <f>IFERROR(VLOOKUP(INS25,YIELDS!$T:$AJ,17,FALSE),"")</f>
        <v/>
      </c>
      <c r="INT23" t="str">
        <f>IFERROR(VLOOKUP(INT25,YIELDS!$T:$AJ,17,FALSE),"")</f>
        <v/>
      </c>
      <c r="INU23" t="str">
        <f>IFERROR(VLOOKUP(INU25,YIELDS!$T:$AJ,17,FALSE),"")</f>
        <v/>
      </c>
      <c r="INV23" t="str">
        <f>IFERROR(VLOOKUP(INV25,YIELDS!$T:$AJ,17,FALSE),"")</f>
        <v/>
      </c>
      <c r="INW23" t="str">
        <f>IFERROR(VLOOKUP(INW25,YIELDS!$T:$AJ,17,FALSE),"")</f>
        <v/>
      </c>
      <c r="INX23" t="str">
        <f>IFERROR(VLOOKUP(INX25,YIELDS!$T:$AJ,17,FALSE),"")</f>
        <v/>
      </c>
      <c r="INY23" t="str">
        <f>IFERROR(VLOOKUP(INY25,YIELDS!$T:$AJ,17,FALSE),"")</f>
        <v/>
      </c>
      <c r="INZ23" t="str">
        <f>IFERROR(VLOOKUP(INZ25,YIELDS!$T:$AJ,17,FALSE),"")</f>
        <v/>
      </c>
      <c r="IOA23" t="str">
        <f>IFERROR(VLOOKUP(IOA25,YIELDS!$T:$AJ,17,FALSE),"")</f>
        <v/>
      </c>
      <c r="IOB23" t="str">
        <f>IFERROR(VLOOKUP(IOB25,YIELDS!$T:$AJ,17,FALSE),"")</f>
        <v/>
      </c>
      <c r="IOC23" t="str">
        <f>IFERROR(VLOOKUP(IOC25,YIELDS!$T:$AJ,17,FALSE),"")</f>
        <v/>
      </c>
      <c r="IOD23" t="str">
        <f>IFERROR(VLOOKUP(IOD25,YIELDS!$T:$AJ,17,FALSE),"")</f>
        <v/>
      </c>
      <c r="IOE23" t="str">
        <f>IFERROR(VLOOKUP(IOE25,YIELDS!$T:$AJ,17,FALSE),"")</f>
        <v/>
      </c>
      <c r="IOF23" t="str">
        <f>IFERROR(VLOOKUP(IOF25,YIELDS!$T:$AJ,17,FALSE),"")</f>
        <v/>
      </c>
      <c r="IOG23" t="str">
        <f>IFERROR(VLOOKUP(IOG25,YIELDS!$T:$AJ,17,FALSE),"")</f>
        <v/>
      </c>
      <c r="IOH23" t="str">
        <f>IFERROR(VLOOKUP(IOH25,YIELDS!$T:$AJ,17,FALSE),"")</f>
        <v/>
      </c>
      <c r="IOI23" t="str">
        <f>IFERROR(VLOOKUP(IOI25,YIELDS!$T:$AJ,17,FALSE),"")</f>
        <v/>
      </c>
      <c r="IOJ23" t="str">
        <f>IFERROR(VLOOKUP(IOJ25,YIELDS!$T:$AJ,17,FALSE),"")</f>
        <v/>
      </c>
      <c r="IOK23" t="str">
        <f>IFERROR(VLOOKUP(IOK25,YIELDS!$T:$AJ,17,FALSE),"")</f>
        <v/>
      </c>
      <c r="IOL23" t="str">
        <f>IFERROR(VLOOKUP(IOL25,YIELDS!$T:$AJ,17,FALSE),"")</f>
        <v/>
      </c>
      <c r="IOM23" t="str">
        <f>IFERROR(VLOOKUP(IOM25,YIELDS!$T:$AJ,17,FALSE),"")</f>
        <v/>
      </c>
      <c r="ION23" t="str">
        <f>IFERROR(VLOOKUP(ION25,YIELDS!$T:$AJ,17,FALSE),"")</f>
        <v/>
      </c>
      <c r="IOO23" t="str">
        <f>IFERROR(VLOOKUP(IOO25,YIELDS!$T:$AJ,17,FALSE),"")</f>
        <v/>
      </c>
      <c r="IOP23" t="str">
        <f>IFERROR(VLOOKUP(IOP25,YIELDS!$T:$AJ,17,FALSE),"")</f>
        <v/>
      </c>
      <c r="IOQ23" t="str">
        <f>IFERROR(VLOOKUP(IOQ25,YIELDS!$T:$AJ,17,FALSE),"")</f>
        <v/>
      </c>
      <c r="IOR23" t="str">
        <f>IFERROR(VLOOKUP(IOR25,YIELDS!$T:$AJ,17,FALSE),"")</f>
        <v/>
      </c>
      <c r="IOS23" t="str">
        <f>IFERROR(VLOOKUP(IOS25,YIELDS!$T:$AJ,17,FALSE),"")</f>
        <v/>
      </c>
      <c r="IOT23" t="str">
        <f>IFERROR(VLOOKUP(IOT25,YIELDS!$T:$AJ,17,FALSE),"")</f>
        <v/>
      </c>
      <c r="IOU23" t="str">
        <f>IFERROR(VLOOKUP(IOU25,YIELDS!$T:$AJ,17,FALSE),"")</f>
        <v/>
      </c>
      <c r="IOV23" t="str">
        <f>IFERROR(VLOOKUP(IOV25,YIELDS!$T:$AJ,17,FALSE),"")</f>
        <v/>
      </c>
      <c r="IOW23" t="str">
        <f>IFERROR(VLOOKUP(IOW25,YIELDS!$T:$AJ,17,FALSE),"")</f>
        <v/>
      </c>
      <c r="IOX23" t="str">
        <f>IFERROR(VLOOKUP(IOX25,YIELDS!$T:$AJ,17,FALSE),"")</f>
        <v/>
      </c>
      <c r="IOY23" t="str">
        <f>IFERROR(VLOOKUP(IOY25,YIELDS!$T:$AJ,17,FALSE),"")</f>
        <v/>
      </c>
      <c r="IOZ23" t="str">
        <f>IFERROR(VLOOKUP(IOZ25,YIELDS!$T:$AJ,17,FALSE),"")</f>
        <v/>
      </c>
      <c r="IPA23" t="str">
        <f>IFERROR(VLOOKUP(IPA25,YIELDS!$T:$AJ,17,FALSE),"")</f>
        <v/>
      </c>
      <c r="IPB23" t="str">
        <f>IFERROR(VLOOKUP(IPB25,YIELDS!$T:$AJ,17,FALSE),"")</f>
        <v/>
      </c>
      <c r="IPC23" t="str">
        <f>IFERROR(VLOOKUP(IPC25,YIELDS!$T:$AJ,17,FALSE),"")</f>
        <v/>
      </c>
      <c r="IPD23" t="str">
        <f>IFERROR(VLOOKUP(IPD25,YIELDS!$T:$AJ,17,FALSE),"")</f>
        <v/>
      </c>
      <c r="IPE23" t="str">
        <f>IFERROR(VLOOKUP(IPE25,YIELDS!$T:$AJ,17,FALSE),"")</f>
        <v/>
      </c>
      <c r="IPF23" t="str">
        <f>IFERROR(VLOOKUP(IPF25,YIELDS!$T:$AJ,17,FALSE),"")</f>
        <v/>
      </c>
      <c r="IPG23" t="str">
        <f>IFERROR(VLOOKUP(IPG25,YIELDS!$T:$AJ,17,FALSE),"")</f>
        <v/>
      </c>
      <c r="IPH23" t="str">
        <f>IFERROR(VLOOKUP(IPH25,YIELDS!$T:$AJ,17,FALSE),"")</f>
        <v/>
      </c>
      <c r="IPI23" t="str">
        <f>IFERROR(VLOOKUP(IPI25,YIELDS!$T:$AJ,17,FALSE),"")</f>
        <v/>
      </c>
      <c r="IPJ23" t="str">
        <f>IFERROR(VLOOKUP(IPJ25,YIELDS!$T:$AJ,17,FALSE),"")</f>
        <v/>
      </c>
      <c r="IPK23" t="str">
        <f>IFERROR(VLOOKUP(IPK25,YIELDS!$T:$AJ,17,FALSE),"")</f>
        <v/>
      </c>
      <c r="IPL23" t="str">
        <f>IFERROR(VLOOKUP(IPL25,YIELDS!$T:$AJ,17,FALSE),"")</f>
        <v/>
      </c>
      <c r="IPM23" t="str">
        <f>IFERROR(VLOOKUP(IPM25,YIELDS!$T:$AJ,17,FALSE),"")</f>
        <v/>
      </c>
      <c r="IPN23" t="str">
        <f>IFERROR(VLOOKUP(IPN25,YIELDS!$T:$AJ,17,FALSE),"")</f>
        <v/>
      </c>
      <c r="IPO23" t="str">
        <f>IFERROR(VLOOKUP(IPO25,YIELDS!$T:$AJ,17,FALSE),"")</f>
        <v/>
      </c>
      <c r="IPP23" t="str">
        <f>IFERROR(VLOOKUP(IPP25,YIELDS!$T:$AJ,17,FALSE),"")</f>
        <v/>
      </c>
      <c r="IPQ23" t="str">
        <f>IFERROR(VLOOKUP(IPQ25,YIELDS!$T:$AJ,17,FALSE),"")</f>
        <v/>
      </c>
      <c r="IPR23" t="str">
        <f>IFERROR(VLOOKUP(IPR25,YIELDS!$T:$AJ,17,FALSE),"")</f>
        <v/>
      </c>
      <c r="IPS23" t="str">
        <f>IFERROR(VLOOKUP(IPS25,YIELDS!$T:$AJ,17,FALSE),"")</f>
        <v/>
      </c>
      <c r="IPT23" t="str">
        <f>IFERROR(VLOOKUP(IPT25,YIELDS!$T:$AJ,17,FALSE),"")</f>
        <v/>
      </c>
      <c r="IPU23" t="str">
        <f>IFERROR(VLOOKUP(IPU25,YIELDS!$T:$AJ,17,FALSE),"")</f>
        <v/>
      </c>
      <c r="IPV23" t="str">
        <f>IFERROR(VLOOKUP(IPV25,YIELDS!$T:$AJ,17,FALSE),"")</f>
        <v/>
      </c>
      <c r="IPW23" t="str">
        <f>IFERROR(VLOOKUP(IPW25,YIELDS!$T:$AJ,17,FALSE),"")</f>
        <v/>
      </c>
      <c r="IPX23" t="str">
        <f>IFERROR(VLOOKUP(IPX25,YIELDS!$T:$AJ,17,FALSE),"")</f>
        <v/>
      </c>
      <c r="IPY23" t="str">
        <f>IFERROR(VLOOKUP(IPY25,YIELDS!$T:$AJ,17,FALSE),"")</f>
        <v/>
      </c>
      <c r="IPZ23" t="str">
        <f>IFERROR(VLOOKUP(IPZ25,YIELDS!$T:$AJ,17,FALSE),"")</f>
        <v/>
      </c>
      <c r="IQA23" t="str">
        <f>IFERROR(VLOOKUP(IQA25,YIELDS!$T:$AJ,17,FALSE),"")</f>
        <v/>
      </c>
      <c r="IQB23" t="str">
        <f>IFERROR(VLOOKUP(IQB25,YIELDS!$T:$AJ,17,FALSE),"")</f>
        <v/>
      </c>
      <c r="IQC23" t="str">
        <f>IFERROR(VLOOKUP(IQC25,YIELDS!$T:$AJ,17,FALSE),"")</f>
        <v/>
      </c>
      <c r="IQD23" t="str">
        <f>IFERROR(VLOOKUP(IQD25,YIELDS!$T:$AJ,17,FALSE),"")</f>
        <v/>
      </c>
      <c r="IQE23" t="str">
        <f>IFERROR(VLOOKUP(IQE25,YIELDS!$T:$AJ,17,FALSE),"")</f>
        <v/>
      </c>
      <c r="IQF23" t="str">
        <f>IFERROR(VLOOKUP(IQF25,YIELDS!$T:$AJ,17,FALSE),"")</f>
        <v/>
      </c>
      <c r="IQG23" t="str">
        <f>IFERROR(VLOOKUP(IQG25,YIELDS!$T:$AJ,17,FALSE),"")</f>
        <v/>
      </c>
      <c r="IQH23" t="str">
        <f>IFERROR(VLOOKUP(IQH25,YIELDS!$T:$AJ,17,FALSE),"")</f>
        <v/>
      </c>
      <c r="IQI23" t="str">
        <f>IFERROR(VLOOKUP(IQI25,YIELDS!$T:$AJ,17,FALSE),"")</f>
        <v/>
      </c>
      <c r="IQJ23" t="str">
        <f>IFERROR(VLOOKUP(IQJ25,YIELDS!$T:$AJ,17,FALSE),"")</f>
        <v/>
      </c>
      <c r="IQK23" t="str">
        <f>IFERROR(VLOOKUP(IQK25,YIELDS!$T:$AJ,17,FALSE),"")</f>
        <v/>
      </c>
      <c r="IQL23" t="str">
        <f>IFERROR(VLOOKUP(IQL25,YIELDS!$T:$AJ,17,FALSE),"")</f>
        <v/>
      </c>
      <c r="IQM23" t="str">
        <f>IFERROR(VLOOKUP(IQM25,YIELDS!$T:$AJ,17,FALSE),"")</f>
        <v/>
      </c>
      <c r="IQN23" t="str">
        <f>IFERROR(VLOOKUP(IQN25,YIELDS!$T:$AJ,17,FALSE),"")</f>
        <v/>
      </c>
      <c r="IQO23" t="str">
        <f>IFERROR(VLOOKUP(IQO25,YIELDS!$T:$AJ,17,FALSE),"")</f>
        <v/>
      </c>
      <c r="IQP23" t="str">
        <f>IFERROR(VLOOKUP(IQP25,YIELDS!$T:$AJ,17,FALSE),"")</f>
        <v/>
      </c>
      <c r="IQQ23" t="str">
        <f>IFERROR(VLOOKUP(IQQ25,YIELDS!$T:$AJ,17,FALSE),"")</f>
        <v/>
      </c>
      <c r="IQR23" t="str">
        <f>IFERROR(VLOOKUP(IQR25,YIELDS!$T:$AJ,17,FALSE),"")</f>
        <v/>
      </c>
      <c r="IQS23" t="str">
        <f>IFERROR(VLOOKUP(IQS25,YIELDS!$T:$AJ,17,FALSE),"")</f>
        <v/>
      </c>
      <c r="IQT23" t="str">
        <f>IFERROR(VLOOKUP(IQT25,YIELDS!$T:$AJ,17,FALSE),"")</f>
        <v/>
      </c>
      <c r="IQU23" t="str">
        <f>IFERROR(VLOOKUP(IQU25,YIELDS!$T:$AJ,17,FALSE),"")</f>
        <v/>
      </c>
      <c r="IQV23" t="str">
        <f>IFERROR(VLOOKUP(IQV25,YIELDS!$T:$AJ,17,FALSE),"")</f>
        <v/>
      </c>
      <c r="IQW23" t="str">
        <f>IFERROR(VLOOKUP(IQW25,YIELDS!$T:$AJ,17,FALSE),"")</f>
        <v/>
      </c>
      <c r="IQX23" t="str">
        <f>IFERROR(VLOOKUP(IQX25,YIELDS!$T:$AJ,17,FALSE),"")</f>
        <v/>
      </c>
      <c r="IQY23" t="str">
        <f>IFERROR(VLOOKUP(IQY25,YIELDS!$T:$AJ,17,FALSE),"")</f>
        <v/>
      </c>
      <c r="IQZ23" t="str">
        <f>IFERROR(VLOOKUP(IQZ25,YIELDS!$T:$AJ,17,FALSE),"")</f>
        <v/>
      </c>
      <c r="IRA23" t="str">
        <f>IFERROR(VLOOKUP(IRA25,YIELDS!$T:$AJ,17,FALSE),"")</f>
        <v/>
      </c>
      <c r="IRB23" t="str">
        <f>IFERROR(VLOOKUP(IRB25,YIELDS!$T:$AJ,17,FALSE),"")</f>
        <v/>
      </c>
      <c r="IRC23" t="str">
        <f>IFERROR(VLOOKUP(IRC25,YIELDS!$T:$AJ,17,FALSE),"")</f>
        <v/>
      </c>
      <c r="IRD23" t="str">
        <f>IFERROR(VLOOKUP(IRD25,YIELDS!$T:$AJ,17,FALSE),"")</f>
        <v/>
      </c>
      <c r="IRE23" t="str">
        <f>IFERROR(VLOOKUP(IRE25,YIELDS!$T:$AJ,17,FALSE),"")</f>
        <v/>
      </c>
      <c r="IRF23" t="str">
        <f>IFERROR(VLOOKUP(IRF25,YIELDS!$T:$AJ,17,FALSE),"")</f>
        <v/>
      </c>
      <c r="IRG23" t="str">
        <f>IFERROR(VLOOKUP(IRG25,YIELDS!$T:$AJ,17,FALSE),"")</f>
        <v/>
      </c>
      <c r="IRH23" t="str">
        <f>IFERROR(VLOOKUP(IRH25,YIELDS!$T:$AJ,17,FALSE),"")</f>
        <v/>
      </c>
      <c r="IRI23" t="str">
        <f>IFERROR(VLOOKUP(IRI25,YIELDS!$T:$AJ,17,FALSE),"")</f>
        <v/>
      </c>
      <c r="IRJ23" t="str">
        <f>IFERROR(VLOOKUP(IRJ25,YIELDS!$T:$AJ,17,FALSE),"")</f>
        <v/>
      </c>
      <c r="IRK23" t="str">
        <f>IFERROR(VLOOKUP(IRK25,YIELDS!$T:$AJ,17,FALSE),"")</f>
        <v/>
      </c>
      <c r="IRL23" t="str">
        <f>IFERROR(VLOOKUP(IRL25,YIELDS!$T:$AJ,17,FALSE),"")</f>
        <v/>
      </c>
      <c r="IRM23" t="str">
        <f>IFERROR(VLOOKUP(IRM25,YIELDS!$T:$AJ,17,FALSE),"")</f>
        <v/>
      </c>
      <c r="IRN23" t="str">
        <f>IFERROR(VLOOKUP(IRN25,YIELDS!$T:$AJ,17,FALSE),"")</f>
        <v/>
      </c>
      <c r="IRO23" t="str">
        <f>IFERROR(VLOOKUP(IRO25,YIELDS!$T:$AJ,17,FALSE),"")</f>
        <v/>
      </c>
      <c r="IRP23" t="str">
        <f>IFERROR(VLOOKUP(IRP25,YIELDS!$T:$AJ,17,FALSE),"")</f>
        <v/>
      </c>
      <c r="IRQ23" t="str">
        <f>IFERROR(VLOOKUP(IRQ25,YIELDS!$T:$AJ,17,FALSE),"")</f>
        <v/>
      </c>
      <c r="IRR23" t="str">
        <f>IFERROR(VLOOKUP(IRR25,YIELDS!$T:$AJ,17,FALSE),"")</f>
        <v/>
      </c>
      <c r="IRS23" t="str">
        <f>IFERROR(VLOOKUP(IRS25,YIELDS!$T:$AJ,17,FALSE),"")</f>
        <v/>
      </c>
      <c r="IRT23" t="str">
        <f>IFERROR(VLOOKUP(IRT25,YIELDS!$T:$AJ,17,FALSE),"")</f>
        <v/>
      </c>
      <c r="IRU23" t="str">
        <f>IFERROR(VLOOKUP(IRU25,YIELDS!$T:$AJ,17,FALSE),"")</f>
        <v/>
      </c>
      <c r="IRV23" t="str">
        <f>IFERROR(VLOOKUP(IRV25,YIELDS!$T:$AJ,17,FALSE),"")</f>
        <v/>
      </c>
      <c r="IRW23" t="str">
        <f>IFERROR(VLOOKUP(IRW25,YIELDS!$T:$AJ,17,FALSE),"")</f>
        <v/>
      </c>
      <c r="IRX23" t="str">
        <f>IFERROR(VLOOKUP(IRX25,YIELDS!$T:$AJ,17,FALSE),"")</f>
        <v/>
      </c>
      <c r="IRY23" t="str">
        <f>IFERROR(VLOOKUP(IRY25,YIELDS!$T:$AJ,17,FALSE),"")</f>
        <v/>
      </c>
      <c r="IRZ23" t="str">
        <f>IFERROR(VLOOKUP(IRZ25,YIELDS!$T:$AJ,17,FALSE),"")</f>
        <v/>
      </c>
      <c r="ISA23" t="str">
        <f>IFERROR(VLOOKUP(ISA25,YIELDS!$T:$AJ,17,FALSE),"")</f>
        <v/>
      </c>
      <c r="ISB23" t="str">
        <f>IFERROR(VLOOKUP(ISB25,YIELDS!$T:$AJ,17,FALSE),"")</f>
        <v/>
      </c>
      <c r="ISC23" t="str">
        <f>IFERROR(VLOOKUP(ISC25,YIELDS!$T:$AJ,17,FALSE),"")</f>
        <v/>
      </c>
      <c r="ISD23" t="str">
        <f>IFERROR(VLOOKUP(ISD25,YIELDS!$T:$AJ,17,FALSE),"")</f>
        <v/>
      </c>
      <c r="ISE23" t="str">
        <f>IFERROR(VLOOKUP(ISE25,YIELDS!$T:$AJ,17,FALSE),"")</f>
        <v/>
      </c>
      <c r="ISF23" t="str">
        <f>IFERROR(VLOOKUP(ISF25,YIELDS!$T:$AJ,17,FALSE),"")</f>
        <v/>
      </c>
      <c r="ISG23" t="str">
        <f>IFERROR(VLOOKUP(ISG25,YIELDS!$T:$AJ,17,FALSE),"")</f>
        <v/>
      </c>
      <c r="ISH23" t="str">
        <f>IFERROR(VLOOKUP(ISH25,YIELDS!$T:$AJ,17,FALSE),"")</f>
        <v/>
      </c>
      <c r="ISI23" t="str">
        <f>IFERROR(VLOOKUP(ISI25,YIELDS!$T:$AJ,17,FALSE),"")</f>
        <v/>
      </c>
      <c r="ISJ23" t="str">
        <f>IFERROR(VLOOKUP(ISJ25,YIELDS!$T:$AJ,17,FALSE),"")</f>
        <v/>
      </c>
      <c r="ISK23" t="str">
        <f>IFERROR(VLOOKUP(ISK25,YIELDS!$T:$AJ,17,FALSE),"")</f>
        <v/>
      </c>
      <c r="ISL23" t="str">
        <f>IFERROR(VLOOKUP(ISL25,YIELDS!$T:$AJ,17,FALSE),"")</f>
        <v/>
      </c>
      <c r="ISM23" t="str">
        <f>IFERROR(VLOOKUP(ISM25,YIELDS!$T:$AJ,17,FALSE),"")</f>
        <v/>
      </c>
      <c r="ISN23" t="str">
        <f>IFERROR(VLOOKUP(ISN25,YIELDS!$T:$AJ,17,FALSE),"")</f>
        <v/>
      </c>
      <c r="ISO23" t="str">
        <f>IFERROR(VLOOKUP(ISO25,YIELDS!$T:$AJ,17,FALSE),"")</f>
        <v/>
      </c>
      <c r="ISP23" t="str">
        <f>IFERROR(VLOOKUP(ISP25,YIELDS!$T:$AJ,17,FALSE),"")</f>
        <v/>
      </c>
      <c r="ISQ23" t="str">
        <f>IFERROR(VLOOKUP(ISQ25,YIELDS!$T:$AJ,17,FALSE),"")</f>
        <v/>
      </c>
      <c r="ISR23" t="str">
        <f>IFERROR(VLOOKUP(ISR25,YIELDS!$T:$AJ,17,FALSE),"")</f>
        <v/>
      </c>
      <c r="ISS23" t="str">
        <f>IFERROR(VLOOKUP(ISS25,YIELDS!$T:$AJ,17,FALSE),"")</f>
        <v/>
      </c>
      <c r="IST23" t="str">
        <f>IFERROR(VLOOKUP(IST25,YIELDS!$T:$AJ,17,FALSE),"")</f>
        <v/>
      </c>
      <c r="ISU23" t="str">
        <f>IFERROR(VLOOKUP(ISU25,YIELDS!$T:$AJ,17,FALSE),"")</f>
        <v/>
      </c>
      <c r="ISV23" t="str">
        <f>IFERROR(VLOOKUP(ISV25,YIELDS!$T:$AJ,17,FALSE),"")</f>
        <v/>
      </c>
      <c r="ISW23" t="str">
        <f>IFERROR(VLOOKUP(ISW25,YIELDS!$T:$AJ,17,FALSE),"")</f>
        <v/>
      </c>
      <c r="ISX23" t="str">
        <f>IFERROR(VLOOKUP(ISX25,YIELDS!$T:$AJ,17,FALSE),"")</f>
        <v/>
      </c>
      <c r="ISY23" t="str">
        <f>IFERROR(VLOOKUP(ISY25,YIELDS!$T:$AJ,17,FALSE),"")</f>
        <v/>
      </c>
      <c r="ISZ23" t="str">
        <f>IFERROR(VLOOKUP(ISZ25,YIELDS!$T:$AJ,17,FALSE),"")</f>
        <v/>
      </c>
      <c r="ITA23" t="str">
        <f>IFERROR(VLOOKUP(ITA25,YIELDS!$T:$AJ,17,FALSE),"")</f>
        <v/>
      </c>
      <c r="ITB23" t="str">
        <f>IFERROR(VLOOKUP(ITB25,YIELDS!$T:$AJ,17,FALSE),"")</f>
        <v/>
      </c>
      <c r="ITC23" t="str">
        <f>IFERROR(VLOOKUP(ITC25,YIELDS!$T:$AJ,17,FALSE),"")</f>
        <v/>
      </c>
      <c r="ITD23" t="str">
        <f>IFERROR(VLOOKUP(ITD25,YIELDS!$T:$AJ,17,FALSE),"")</f>
        <v/>
      </c>
      <c r="ITE23" t="str">
        <f>IFERROR(VLOOKUP(ITE25,YIELDS!$T:$AJ,17,FALSE),"")</f>
        <v/>
      </c>
      <c r="ITF23" t="str">
        <f>IFERROR(VLOOKUP(ITF25,YIELDS!$T:$AJ,17,FALSE),"")</f>
        <v/>
      </c>
      <c r="ITG23" t="str">
        <f>IFERROR(VLOOKUP(ITG25,YIELDS!$T:$AJ,17,FALSE),"")</f>
        <v/>
      </c>
      <c r="ITH23" t="str">
        <f>IFERROR(VLOOKUP(ITH25,YIELDS!$T:$AJ,17,FALSE),"")</f>
        <v/>
      </c>
      <c r="ITI23" t="str">
        <f>IFERROR(VLOOKUP(ITI25,YIELDS!$T:$AJ,17,FALSE),"")</f>
        <v/>
      </c>
      <c r="ITJ23" t="str">
        <f>IFERROR(VLOOKUP(ITJ25,YIELDS!$T:$AJ,17,FALSE),"")</f>
        <v/>
      </c>
      <c r="ITK23" t="str">
        <f>IFERROR(VLOOKUP(ITK25,YIELDS!$T:$AJ,17,FALSE),"")</f>
        <v/>
      </c>
      <c r="ITL23" t="str">
        <f>IFERROR(VLOOKUP(ITL25,YIELDS!$T:$AJ,17,FALSE),"")</f>
        <v/>
      </c>
      <c r="ITM23" t="str">
        <f>IFERROR(VLOOKUP(ITM25,YIELDS!$T:$AJ,17,FALSE),"")</f>
        <v/>
      </c>
      <c r="ITN23" t="str">
        <f>IFERROR(VLOOKUP(ITN25,YIELDS!$T:$AJ,17,FALSE),"")</f>
        <v/>
      </c>
      <c r="ITO23" t="str">
        <f>IFERROR(VLOOKUP(ITO25,YIELDS!$T:$AJ,17,FALSE),"")</f>
        <v/>
      </c>
      <c r="ITP23" t="str">
        <f>IFERROR(VLOOKUP(ITP25,YIELDS!$T:$AJ,17,FALSE),"")</f>
        <v/>
      </c>
      <c r="ITQ23" t="str">
        <f>IFERROR(VLOOKUP(ITQ25,YIELDS!$T:$AJ,17,FALSE),"")</f>
        <v/>
      </c>
      <c r="ITR23" t="str">
        <f>IFERROR(VLOOKUP(ITR25,YIELDS!$T:$AJ,17,FALSE),"")</f>
        <v/>
      </c>
      <c r="ITS23" t="str">
        <f>IFERROR(VLOOKUP(ITS25,YIELDS!$T:$AJ,17,FALSE),"")</f>
        <v/>
      </c>
      <c r="ITT23" t="str">
        <f>IFERROR(VLOOKUP(ITT25,YIELDS!$T:$AJ,17,FALSE),"")</f>
        <v/>
      </c>
      <c r="ITU23" t="str">
        <f>IFERROR(VLOOKUP(ITU25,YIELDS!$T:$AJ,17,FALSE),"")</f>
        <v/>
      </c>
      <c r="ITV23" t="str">
        <f>IFERROR(VLOOKUP(ITV25,YIELDS!$T:$AJ,17,FALSE),"")</f>
        <v/>
      </c>
      <c r="ITW23" t="str">
        <f>IFERROR(VLOOKUP(ITW25,YIELDS!$T:$AJ,17,FALSE),"")</f>
        <v/>
      </c>
      <c r="ITX23" t="str">
        <f>IFERROR(VLOOKUP(ITX25,YIELDS!$T:$AJ,17,FALSE),"")</f>
        <v/>
      </c>
      <c r="ITY23" t="str">
        <f>IFERROR(VLOOKUP(ITY25,YIELDS!$T:$AJ,17,FALSE),"")</f>
        <v/>
      </c>
      <c r="ITZ23" t="str">
        <f>IFERROR(VLOOKUP(ITZ25,YIELDS!$T:$AJ,17,FALSE),"")</f>
        <v/>
      </c>
      <c r="IUA23" t="str">
        <f>IFERROR(VLOOKUP(IUA25,YIELDS!$T:$AJ,17,FALSE),"")</f>
        <v/>
      </c>
      <c r="IUB23" t="str">
        <f>IFERROR(VLOOKUP(IUB25,YIELDS!$T:$AJ,17,FALSE),"")</f>
        <v/>
      </c>
      <c r="IUC23" t="str">
        <f>IFERROR(VLOOKUP(IUC25,YIELDS!$T:$AJ,17,FALSE),"")</f>
        <v/>
      </c>
      <c r="IUD23" t="str">
        <f>IFERROR(VLOOKUP(IUD25,YIELDS!$T:$AJ,17,FALSE),"")</f>
        <v/>
      </c>
      <c r="IUE23" t="str">
        <f>IFERROR(VLOOKUP(IUE25,YIELDS!$T:$AJ,17,FALSE),"")</f>
        <v/>
      </c>
      <c r="IUF23" t="str">
        <f>IFERROR(VLOOKUP(IUF25,YIELDS!$T:$AJ,17,FALSE),"")</f>
        <v/>
      </c>
      <c r="IUG23" t="str">
        <f>IFERROR(VLOOKUP(IUG25,YIELDS!$T:$AJ,17,FALSE),"")</f>
        <v/>
      </c>
      <c r="IUH23" t="str">
        <f>IFERROR(VLOOKUP(IUH25,YIELDS!$T:$AJ,17,FALSE),"")</f>
        <v/>
      </c>
      <c r="IUI23" t="str">
        <f>IFERROR(VLOOKUP(IUI25,YIELDS!$T:$AJ,17,FALSE),"")</f>
        <v/>
      </c>
      <c r="IUJ23" t="str">
        <f>IFERROR(VLOOKUP(IUJ25,YIELDS!$T:$AJ,17,FALSE),"")</f>
        <v/>
      </c>
      <c r="IUK23" t="str">
        <f>IFERROR(VLOOKUP(IUK25,YIELDS!$T:$AJ,17,FALSE),"")</f>
        <v/>
      </c>
      <c r="IUL23" t="str">
        <f>IFERROR(VLOOKUP(IUL25,YIELDS!$T:$AJ,17,FALSE),"")</f>
        <v/>
      </c>
      <c r="IUM23" t="str">
        <f>IFERROR(VLOOKUP(IUM25,YIELDS!$T:$AJ,17,FALSE),"")</f>
        <v/>
      </c>
      <c r="IUN23" t="str">
        <f>IFERROR(VLOOKUP(IUN25,YIELDS!$T:$AJ,17,FALSE),"")</f>
        <v/>
      </c>
      <c r="IUO23" t="str">
        <f>IFERROR(VLOOKUP(IUO25,YIELDS!$T:$AJ,17,FALSE),"")</f>
        <v/>
      </c>
      <c r="IUP23" t="str">
        <f>IFERROR(VLOOKUP(IUP25,YIELDS!$T:$AJ,17,FALSE),"")</f>
        <v/>
      </c>
      <c r="IUQ23" t="str">
        <f>IFERROR(VLOOKUP(IUQ25,YIELDS!$T:$AJ,17,FALSE),"")</f>
        <v/>
      </c>
      <c r="IUR23" t="str">
        <f>IFERROR(VLOOKUP(IUR25,YIELDS!$T:$AJ,17,FALSE),"")</f>
        <v/>
      </c>
      <c r="IUS23" t="str">
        <f>IFERROR(VLOOKUP(IUS25,YIELDS!$T:$AJ,17,FALSE),"")</f>
        <v/>
      </c>
      <c r="IUT23" t="str">
        <f>IFERROR(VLOOKUP(IUT25,YIELDS!$T:$AJ,17,FALSE),"")</f>
        <v/>
      </c>
      <c r="IUU23" t="str">
        <f>IFERROR(VLOOKUP(IUU25,YIELDS!$T:$AJ,17,FALSE),"")</f>
        <v/>
      </c>
      <c r="IUV23" t="str">
        <f>IFERROR(VLOOKUP(IUV25,YIELDS!$T:$AJ,17,FALSE),"")</f>
        <v/>
      </c>
      <c r="IUW23" t="str">
        <f>IFERROR(VLOOKUP(IUW25,YIELDS!$T:$AJ,17,FALSE),"")</f>
        <v/>
      </c>
      <c r="IUX23" t="str">
        <f>IFERROR(VLOOKUP(IUX25,YIELDS!$T:$AJ,17,FALSE),"")</f>
        <v/>
      </c>
      <c r="IUY23" t="str">
        <f>IFERROR(VLOOKUP(IUY25,YIELDS!$T:$AJ,17,FALSE),"")</f>
        <v/>
      </c>
      <c r="IUZ23" t="str">
        <f>IFERROR(VLOOKUP(IUZ25,YIELDS!$T:$AJ,17,FALSE),"")</f>
        <v/>
      </c>
      <c r="IVA23" t="str">
        <f>IFERROR(VLOOKUP(IVA25,YIELDS!$T:$AJ,17,FALSE),"")</f>
        <v/>
      </c>
      <c r="IVB23" t="str">
        <f>IFERROR(VLOOKUP(IVB25,YIELDS!$T:$AJ,17,FALSE),"")</f>
        <v/>
      </c>
      <c r="IVC23" t="str">
        <f>IFERROR(VLOOKUP(IVC25,YIELDS!$T:$AJ,17,FALSE),"")</f>
        <v/>
      </c>
      <c r="IVD23" t="str">
        <f>IFERROR(VLOOKUP(IVD25,YIELDS!$T:$AJ,17,FALSE),"")</f>
        <v/>
      </c>
      <c r="IVE23" t="str">
        <f>IFERROR(VLOOKUP(IVE25,YIELDS!$T:$AJ,17,FALSE),"")</f>
        <v/>
      </c>
      <c r="IVF23" t="str">
        <f>IFERROR(VLOOKUP(IVF25,YIELDS!$T:$AJ,17,FALSE),"")</f>
        <v/>
      </c>
      <c r="IVG23" t="str">
        <f>IFERROR(VLOOKUP(IVG25,YIELDS!$T:$AJ,17,FALSE),"")</f>
        <v/>
      </c>
      <c r="IVH23" t="str">
        <f>IFERROR(VLOOKUP(IVH25,YIELDS!$T:$AJ,17,FALSE),"")</f>
        <v/>
      </c>
      <c r="IVI23" t="str">
        <f>IFERROR(VLOOKUP(IVI25,YIELDS!$T:$AJ,17,FALSE),"")</f>
        <v/>
      </c>
      <c r="IVJ23" t="str">
        <f>IFERROR(VLOOKUP(IVJ25,YIELDS!$T:$AJ,17,FALSE),"")</f>
        <v/>
      </c>
      <c r="IVK23" t="str">
        <f>IFERROR(VLOOKUP(IVK25,YIELDS!$T:$AJ,17,FALSE),"")</f>
        <v/>
      </c>
      <c r="IVL23" t="str">
        <f>IFERROR(VLOOKUP(IVL25,YIELDS!$T:$AJ,17,FALSE),"")</f>
        <v/>
      </c>
      <c r="IVM23" t="str">
        <f>IFERROR(VLOOKUP(IVM25,YIELDS!$T:$AJ,17,FALSE),"")</f>
        <v/>
      </c>
      <c r="IVN23" t="str">
        <f>IFERROR(VLOOKUP(IVN25,YIELDS!$T:$AJ,17,FALSE),"")</f>
        <v/>
      </c>
      <c r="IVO23" t="str">
        <f>IFERROR(VLOOKUP(IVO25,YIELDS!$T:$AJ,17,FALSE),"")</f>
        <v/>
      </c>
      <c r="IVP23" t="str">
        <f>IFERROR(VLOOKUP(IVP25,YIELDS!$T:$AJ,17,FALSE),"")</f>
        <v/>
      </c>
      <c r="IVQ23" t="str">
        <f>IFERROR(VLOOKUP(IVQ25,YIELDS!$T:$AJ,17,FALSE),"")</f>
        <v/>
      </c>
      <c r="IVR23" t="str">
        <f>IFERROR(VLOOKUP(IVR25,YIELDS!$T:$AJ,17,FALSE),"")</f>
        <v/>
      </c>
      <c r="IVS23" t="str">
        <f>IFERROR(VLOOKUP(IVS25,YIELDS!$T:$AJ,17,FALSE),"")</f>
        <v/>
      </c>
      <c r="IVT23" t="str">
        <f>IFERROR(VLOOKUP(IVT25,YIELDS!$T:$AJ,17,FALSE),"")</f>
        <v/>
      </c>
      <c r="IVU23" t="str">
        <f>IFERROR(VLOOKUP(IVU25,YIELDS!$T:$AJ,17,FALSE),"")</f>
        <v/>
      </c>
      <c r="IVV23" t="str">
        <f>IFERROR(VLOOKUP(IVV25,YIELDS!$T:$AJ,17,FALSE),"")</f>
        <v/>
      </c>
      <c r="IVW23" t="str">
        <f>IFERROR(VLOOKUP(IVW25,YIELDS!$T:$AJ,17,FALSE),"")</f>
        <v/>
      </c>
      <c r="IVX23" t="str">
        <f>IFERROR(VLOOKUP(IVX25,YIELDS!$T:$AJ,17,FALSE),"")</f>
        <v/>
      </c>
      <c r="IVY23" t="str">
        <f>IFERROR(VLOOKUP(IVY25,YIELDS!$T:$AJ,17,FALSE),"")</f>
        <v/>
      </c>
      <c r="IVZ23" t="str">
        <f>IFERROR(VLOOKUP(IVZ25,YIELDS!$T:$AJ,17,FALSE),"")</f>
        <v/>
      </c>
      <c r="IWA23" t="str">
        <f>IFERROR(VLOOKUP(IWA25,YIELDS!$T:$AJ,17,FALSE),"")</f>
        <v/>
      </c>
      <c r="IWB23" t="str">
        <f>IFERROR(VLOOKUP(IWB25,YIELDS!$T:$AJ,17,FALSE),"")</f>
        <v/>
      </c>
      <c r="IWC23" t="str">
        <f>IFERROR(VLOOKUP(IWC25,YIELDS!$T:$AJ,17,FALSE),"")</f>
        <v/>
      </c>
      <c r="IWD23" t="str">
        <f>IFERROR(VLOOKUP(IWD25,YIELDS!$T:$AJ,17,FALSE),"")</f>
        <v/>
      </c>
      <c r="IWE23" t="str">
        <f>IFERROR(VLOOKUP(IWE25,YIELDS!$T:$AJ,17,FALSE),"")</f>
        <v/>
      </c>
      <c r="IWF23" t="str">
        <f>IFERROR(VLOOKUP(IWF25,YIELDS!$T:$AJ,17,FALSE),"")</f>
        <v/>
      </c>
      <c r="IWG23" t="str">
        <f>IFERROR(VLOOKUP(IWG25,YIELDS!$T:$AJ,17,FALSE),"")</f>
        <v/>
      </c>
      <c r="IWH23" t="str">
        <f>IFERROR(VLOOKUP(IWH25,YIELDS!$T:$AJ,17,FALSE),"")</f>
        <v/>
      </c>
      <c r="IWI23" t="str">
        <f>IFERROR(VLOOKUP(IWI25,YIELDS!$T:$AJ,17,FALSE),"")</f>
        <v/>
      </c>
      <c r="IWJ23" t="str">
        <f>IFERROR(VLOOKUP(IWJ25,YIELDS!$T:$AJ,17,FALSE),"")</f>
        <v/>
      </c>
      <c r="IWK23" t="str">
        <f>IFERROR(VLOOKUP(IWK25,YIELDS!$T:$AJ,17,FALSE),"")</f>
        <v/>
      </c>
      <c r="IWL23" t="str">
        <f>IFERROR(VLOOKUP(IWL25,YIELDS!$T:$AJ,17,FALSE),"")</f>
        <v/>
      </c>
      <c r="IWM23" t="str">
        <f>IFERROR(VLOOKUP(IWM25,YIELDS!$T:$AJ,17,FALSE),"")</f>
        <v/>
      </c>
      <c r="IWN23" t="str">
        <f>IFERROR(VLOOKUP(IWN25,YIELDS!$T:$AJ,17,FALSE),"")</f>
        <v/>
      </c>
      <c r="IWO23" t="str">
        <f>IFERROR(VLOOKUP(IWO25,YIELDS!$T:$AJ,17,FALSE),"")</f>
        <v/>
      </c>
      <c r="IWP23" t="str">
        <f>IFERROR(VLOOKUP(IWP25,YIELDS!$T:$AJ,17,FALSE),"")</f>
        <v/>
      </c>
      <c r="IWQ23" t="str">
        <f>IFERROR(VLOOKUP(IWQ25,YIELDS!$T:$AJ,17,FALSE),"")</f>
        <v/>
      </c>
      <c r="IWR23" t="str">
        <f>IFERROR(VLOOKUP(IWR25,YIELDS!$T:$AJ,17,FALSE),"")</f>
        <v/>
      </c>
      <c r="IWS23" t="str">
        <f>IFERROR(VLOOKUP(IWS25,YIELDS!$T:$AJ,17,FALSE),"")</f>
        <v/>
      </c>
      <c r="IWT23" t="str">
        <f>IFERROR(VLOOKUP(IWT25,YIELDS!$T:$AJ,17,FALSE),"")</f>
        <v/>
      </c>
      <c r="IWU23" t="str">
        <f>IFERROR(VLOOKUP(IWU25,YIELDS!$T:$AJ,17,FALSE),"")</f>
        <v/>
      </c>
      <c r="IWV23" t="str">
        <f>IFERROR(VLOOKUP(IWV25,YIELDS!$T:$AJ,17,FALSE),"")</f>
        <v/>
      </c>
      <c r="IWW23" t="str">
        <f>IFERROR(VLOOKUP(IWW25,YIELDS!$T:$AJ,17,FALSE),"")</f>
        <v/>
      </c>
      <c r="IWX23" t="str">
        <f>IFERROR(VLOOKUP(IWX25,YIELDS!$T:$AJ,17,FALSE),"")</f>
        <v/>
      </c>
      <c r="IWY23" t="str">
        <f>IFERROR(VLOOKUP(IWY25,YIELDS!$T:$AJ,17,FALSE),"")</f>
        <v/>
      </c>
      <c r="IWZ23" t="str">
        <f>IFERROR(VLOOKUP(IWZ25,YIELDS!$T:$AJ,17,FALSE),"")</f>
        <v/>
      </c>
      <c r="IXA23" t="str">
        <f>IFERROR(VLOOKUP(IXA25,YIELDS!$T:$AJ,17,FALSE),"")</f>
        <v/>
      </c>
      <c r="IXB23" t="str">
        <f>IFERROR(VLOOKUP(IXB25,YIELDS!$T:$AJ,17,FALSE),"")</f>
        <v/>
      </c>
      <c r="IXC23" t="str">
        <f>IFERROR(VLOOKUP(IXC25,YIELDS!$T:$AJ,17,FALSE),"")</f>
        <v/>
      </c>
      <c r="IXD23" t="str">
        <f>IFERROR(VLOOKUP(IXD25,YIELDS!$T:$AJ,17,FALSE),"")</f>
        <v/>
      </c>
      <c r="IXE23" t="str">
        <f>IFERROR(VLOOKUP(IXE25,YIELDS!$T:$AJ,17,FALSE),"")</f>
        <v/>
      </c>
      <c r="IXF23" t="str">
        <f>IFERROR(VLOOKUP(IXF25,YIELDS!$T:$AJ,17,FALSE),"")</f>
        <v/>
      </c>
      <c r="IXG23" t="str">
        <f>IFERROR(VLOOKUP(IXG25,YIELDS!$T:$AJ,17,FALSE),"")</f>
        <v/>
      </c>
      <c r="IXH23" t="str">
        <f>IFERROR(VLOOKUP(IXH25,YIELDS!$T:$AJ,17,FALSE),"")</f>
        <v/>
      </c>
      <c r="IXI23" t="str">
        <f>IFERROR(VLOOKUP(IXI25,YIELDS!$T:$AJ,17,FALSE),"")</f>
        <v/>
      </c>
      <c r="IXJ23" t="str">
        <f>IFERROR(VLOOKUP(IXJ25,YIELDS!$T:$AJ,17,FALSE),"")</f>
        <v/>
      </c>
      <c r="IXK23" t="str">
        <f>IFERROR(VLOOKUP(IXK25,YIELDS!$T:$AJ,17,FALSE),"")</f>
        <v/>
      </c>
      <c r="IXL23" t="str">
        <f>IFERROR(VLOOKUP(IXL25,YIELDS!$T:$AJ,17,FALSE),"")</f>
        <v/>
      </c>
      <c r="IXM23" t="str">
        <f>IFERROR(VLOOKUP(IXM25,YIELDS!$T:$AJ,17,FALSE),"")</f>
        <v/>
      </c>
      <c r="IXN23" t="str">
        <f>IFERROR(VLOOKUP(IXN25,YIELDS!$T:$AJ,17,FALSE),"")</f>
        <v/>
      </c>
      <c r="IXO23" t="str">
        <f>IFERROR(VLOOKUP(IXO25,YIELDS!$T:$AJ,17,FALSE),"")</f>
        <v/>
      </c>
      <c r="IXP23" t="str">
        <f>IFERROR(VLOOKUP(IXP25,YIELDS!$T:$AJ,17,FALSE),"")</f>
        <v/>
      </c>
      <c r="IXQ23" t="str">
        <f>IFERROR(VLOOKUP(IXQ25,YIELDS!$T:$AJ,17,FALSE),"")</f>
        <v/>
      </c>
      <c r="IXR23" t="str">
        <f>IFERROR(VLOOKUP(IXR25,YIELDS!$T:$AJ,17,FALSE),"")</f>
        <v/>
      </c>
      <c r="IXS23" t="str">
        <f>IFERROR(VLOOKUP(IXS25,YIELDS!$T:$AJ,17,FALSE),"")</f>
        <v/>
      </c>
      <c r="IXT23" t="str">
        <f>IFERROR(VLOOKUP(IXT25,YIELDS!$T:$AJ,17,FALSE),"")</f>
        <v/>
      </c>
      <c r="IXU23" t="str">
        <f>IFERROR(VLOOKUP(IXU25,YIELDS!$T:$AJ,17,FALSE),"")</f>
        <v/>
      </c>
      <c r="IXV23" t="str">
        <f>IFERROR(VLOOKUP(IXV25,YIELDS!$T:$AJ,17,FALSE),"")</f>
        <v/>
      </c>
      <c r="IXW23" t="str">
        <f>IFERROR(VLOOKUP(IXW25,YIELDS!$T:$AJ,17,FALSE),"")</f>
        <v/>
      </c>
      <c r="IXX23" t="str">
        <f>IFERROR(VLOOKUP(IXX25,YIELDS!$T:$AJ,17,FALSE),"")</f>
        <v/>
      </c>
      <c r="IXY23" t="str">
        <f>IFERROR(VLOOKUP(IXY25,YIELDS!$T:$AJ,17,FALSE),"")</f>
        <v/>
      </c>
      <c r="IXZ23" t="str">
        <f>IFERROR(VLOOKUP(IXZ25,YIELDS!$T:$AJ,17,FALSE),"")</f>
        <v/>
      </c>
      <c r="IYA23" t="str">
        <f>IFERROR(VLOOKUP(IYA25,YIELDS!$T:$AJ,17,FALSE),"")</f>
        <v/>
      </c>
      <c r="IYB23" t="str">
        <f>IFERROR(VLOOKUP(IYB25,YIELDS!$T:$AJ,17,FALSE),"")</f>
        <v/>
      </c>
      <c r="IYC23" t="str">
        <f>IFERROR(VLOOKUP(IYC25,YIELDS!$T:$AJ,17,FALSE),"")</f>
        <v/>
      </c>
      <c r="IYD23" t="str">
        <f>IFERROR(VLOOKUP(IYD25,YIELDS!$T:$AJ,17,FALSE),"")</f>
        <v/>
      </c>
      <c r="IYE23" t="str">
        <f>IFERROR(VLOOKUP(IYE25,YIELDS!$T:$AJ,17,FALSE),"")</f>
        <v/>
      </c>
      <c r="IYF23" t="str">
        <f>IFERROR(VLOOKUP(IYF25,YIELDS!$T:$AJ,17,FALSE),"")</f>
        <v/>
      </c>
      <c r="IYG23" t="str">
        <f>IFERROR(VLOOKUP(IYG25,YIELDS!$T:$AJ,17,FALSE),"")</f>
        <v/>
      </c>
      <c r="IYH23" t="str">
        <f>IFERROR(VLOOKUP(IYH25,YIELDS!$T:$AJ,17,FALSE),"")</f>
        <v/>
      </c>
      <c r="IYI23" t="str">
        <f>IFERROR(VLOOKUP(IYI25,YIELDS!$T:$AJ,17,FALSE),"")</f>
        <v/>
      </c>
      <c r="IYJ23" t="str">
        <f>IFERROR(VLOOKUP(IYJ25,YIELDS!$T:$AJ,17,FALSE),"")</f>
        <v/>
      </c>
      <c r="IYK23" t="str">
        <f>IFERROR(VLOOKUP(IYK25,YIELDS!$T:$AJ,17,FALSE),"")</f>
        <v/>
      </c>
      <c r="IYL23" t="str">
        <f>IFERROR(VLOOKUP(IYL25,YIELDS!$T:$AJ,17,FALSE),"")</f>
        <v/>
      </c>
      <c r="IYM23" t="str">
        <f>IFERROR(VLOOKUP(IYM25,YIELDS!$T:$AJ,17,FALSE),"")</f>
        <v/>
      </c>
      <c r="IYN23" t="str">
        <f>IFERROR(VLOOKUP(IYN25,YIELDS!$T:$AJ,17,FALSE),"")</f>
        <v/>
      </c>
      <c r="IYO23" t="str">
        <f>IFERROR(VLOOKUP(IYO25,YIELDS!$T:$AJ,17,FALSE),"")</f>
        <v/>
      </c>
      <c r="IYP23" t="str">
        <f>IFERROR(VLOOKUP(IYP25,YIELDS!$T:$AJ,17,FALSE),"")</f>
        <v/>
      </c>
      <c r="IYQ23" t="str">
        <f>IFERROR(VLOOKUP(IYQ25,YIELDS!$T:$AJ,17,FALSE),"")</f>
        <v/>
      </c>
      <c r="IYR23" t="str">
        <f>IFERROR(VLOOKUP(IYR25,YIELDS!$T:$AJ,17,FALSE),"")</f>
        <v/>
      </c>
      <c r="IYS23" t="str">
        <f>IFERROR(VLOOKUP(IYS25,YIELDS!$T:$AJ,17,FALSE),"")</f>
        <v/>
      </c>
      <c r="IYT23" t="str">
        <f>IFERROR(VLOOKUP(IYT25,YIELDS!$T:$AJ,17,FALSE),"")</f>
        <v/>
      </c>
      <c r="IYU23" t="str">
        <f>IFERROR(VLOOKUP(IYU25,YIELDS!$T:$AJ,17,FALSE),"")</f>
        <v/>
      </c>
      <c r="IYV23" t="str">
        <f>IFERROR(VLOOKUP(IYV25,YIELDS!$T:$AJ,17,FALSE),"")</f>
        <v/>
      </c>
      <c r="IYW23" t="str">
        <f>IFERROR(VLOOKUP(IYW25,YIELDS!$T:$AJ,17,FALSE),"")</f>
        <v/>
      </c>
      <c r="IYX23" t="str">
        <f>IFERROR(VLOOKUP(IYX25,YIELDS!$T:$AJ,17,FALSE),"")</f>
        <v/>
      </c>
      <c r="IYY23" t="str">
        <f>IFERROR(VLOOKUP(IYY25,YIELDS!$T:$AJ,17,FALSE),"")</f>
        <v/>
      </c>
      <c r="IYZ23" t="str">
        <f>IFERROR(VLOOKUP(IYZ25,YIELDS!$T:$AJ,17,FALSE),"")</f>
        <v/>
      </c>
      <c r="IZA23" t="str">
        <f>IFERROR(VLOOKUP(IZA25,YIELDS!$T:$AJ,17,FALSE),"")</f>
        <v/>
      </c>
      <c r="IZB23" t="str">
        <f>IFERROR(VLOOKUP(IZB25,YIELDS!$T:$AJ,17,FALSE),"")</f>
        <v/>
      </c>
      <c r="IZC23" t="str">
        <f>IFERROR(VLOOKUP(IZC25,YIELDS!$T:$AJ,17,FALSE),"")</f>
        <v/>
      </c>
      <c r="IZD23" t="str">
        <f>IFERROR(VLOOKUP(IZD25,YIELDS!$T:$AJ,17,FALSE),"")</f>
        <v/>
      </c>
      <c r="IZE23" t="str">
        <f>IFERROR(VLOOKUP(IZE25,YIELDS!$T:$AJ,17,FALSE),"")</f>
        <v/>
      </c>
      <c r="IZF23" t="str">
        <f>IFERROR(VLOOKUP(IZF25,YIELDS!$T:$AJ,17,FALSE),"")</f>
        <v/>
      </c>
      <c r="IZG23" t="str">
        <f>IFERROR(VLOOKUP(IZG25,YIELDS!$T:$AJ,17,FALSE),"")</f>
        <v/>
      </c>
      <c r="IZH23" t="str">
        <f>IFERROR(VLOOKUP(IZH25,YIELDS!$T:$AJ,17,FALSE),"")</f>
        <v/>
      </c>
      <c r="IZI23" t="str">
        <f>IFERROR(VLOOKUP(IZI25,YIELDS!$T:$AJ,17,FALSE),"")</f>
        <v/>
      </c>
      <c r="IZJ23" t="str">
        <f>IFERROR(VLOOKUP(IZJ25,YIELDS!$T:$AJ,17,FALSE),"")</f>
        <v/>
      </c>
      <c r="IZK23" t="str">
        <f>IFERROR(VLOOKUP(IZK25,YIELDS!$T:$AJ,17,FALSE),"")</f>
        <v/>
      </c>
      <c r="IZL23" t="str">
        <f>IFERROR(VLOOKUP(IZL25,YIELDS!$T:$AJ,17,FALSE),"")</f>
        <v/>
      </c>
      <c r="IZM23" t="str">
        <f>IFERROR(VLOOKUP(IZM25,YIELDS!$T:$AJ,17,FALSE),"")</f>
        <v/>
      </c>
      <c r="IZN23" t="str">
        <f>IFERROR(VLOOKUP(IZN25,YIELDS!$T:$AJ,17,FALSE),"")</f>
        <v/>
      </c>
      <c r="IZO23" t="str">
        <f>IFERROR(VLOOKUP(IZO25,YIELDS!$T:$AJ,17,FALSE),"")</f>
        <v/>
      </c>
      <c r="IZP23" t="str">
        <f>IFERROR(VLOOKUP(IZP25,YIELDS!$T:$AJ,17,FALSE),"")</f>
        <v/>
      </c>
      <c r="IZQ23" t="str">
        <f>IFERROR(VLOOKUP(IZQ25,YIELDS!$T:$AJ,17,FALSE),"")</f>
        <v/>
      </c>
      <c r="IZR23" t="str">
        <f>IFERROR(VLOOKUP(IZR25,YIELDS!$T:$AJ,17,FALSE),"")</f>
        <v/>
      </c>
      <c r="IZS23" t="str">
        <f>IFERROR(VLOOKUP(IZS25,YIELDS!$T:$AJ,17,FALSE),"")</f>
        <v/>
      </c>
      <c r="IZT23" t="str">
        <f>IFERROR(VLOOKUP(IZT25,YIELDS!$T:$AJ,17,FALSE),"")</f>
        <v/>
      </c>
      <c r="IZU23" t="str">
        <f>IFERROR(VLOOKUP(IZU25,YIELDS!$T:$AJ,17,FALSE),"")</f>
        <v/>
      </c>
      <c r="IZV23" t="str">
        <f>IFERROR(VLOOKUP(IZV25,YIELDS!$T:$AJ,17,FALSE),"")</f>
        <v/>
      </c>
      <c r="IZW23" t="str">
        <f>IFERROR(VLOOKUP(IZW25,YIELDS!$T:$AJ,17,FALSE),"")</f>
        <v/>
      </c>
      <c r="IZX23" t="str">
        <f>IFERROR(VLOOKUP(IZX25,YIELDS!$T:$AJ,17,FALSE),"")</f>
        <v/>
      </c>
      <c r="IZY23" t="str">
        <f>IFERROR(VLOOKUP(IZY25,YIELDS!$T:$AJ,17,FALSE),"")</f>
        <v/>
      </c>
      <c r="IZZ23" t="str">
        <f>IFERROR(VLOOKUP(IZZ25,YIELDS!$T:$AJ,17,FALSE),"")</f>
        <v/>
      </c>
      <c r="JAA23" t="str">
        <f>IFERROR(VLOOKUP(JAA25,YIELDS!$T:$AJ,17,FALSE),"")</f>
        <v/>
      </c>
      <c r="JAB23" t="str">
        <f>IFERROR(VLOOKUP(JAB25,YIELDS!$T:$AJ,17,FALSE),"")</f>
        <v/>
      </c>
      <c r="JAC23" t="str">
        <f>IFERROR(VLOOKUP(JAC25,YIELDS!$T:$AJ,17,FALSE),"")</f>
        <v/>
      </c>
      <c r="JAD23" t="str">
        <f>IFERROR(VLOOKUP(JAD25,YIELDS!$T:$AJ,17,FALSE),"")</f>
        <v/>
      </c>
      <c r="JAE23" t="str">
        <f>IFERROR(VLOOKUP(JAE25,YIELDS!$T:$AJ,17,FALSE),"")</f>
        <v/>
      </c>
      <c r="JAF23" t="str">
        <f>IFERROR(VLOOKUP(JAF25,YIELDS!$T:$AJ,17,FALSE),"")</f>
        <v/>
      </c>
      <c r="JAG23" t="str">
        <f>IFERROR(VLOOKUP(JAG25,YIELDS!$T:$AJ,17,FALSE),"")</f>
        <v/>
      </c>
      <c r="JAH23" t="str">
        <f>IFERROR(VLOOKUP(JAH25,YIELDS!$T:$AJ,17,FALSE),"")</f>
        <v/>
      </c>
      <c r="JAI23" t="str">
        <f>IFERROR(VLOOKUP(JAI25,YIELDS!$T:$AJ,17,FALSE),"")</f>
        <v/>
      </c>
      <c r="JAJ23" t="str">
        <f>IFERROR(VLOOKUP(JAJ25,YIELDS!$T:$AJ,17,FALSE),"")</f>
        <v/>
      </c>
      <c r="JAK23" t="str">
        <f>IFERROR(VLOOKUP(JAK25,YIELDS!$T:$AJ,17,FALSE),"")</f>
        <v/>
      </c>
      <c r="JAL23" t="str">
        <f>IFERROR(VLOOKUP(JAL25,YIELDS!$T:$AJ,17,FALSE),"")</f>
        <v/>
      </c>
      <c r="JAM23" t="str">
        <f>IFERROR(VLOOKUP(JAM25,YIELDS!$T:$AJ,17,FALSE),"")</f>
        <v/>
      </c>
      <c r="JAN23" t="str">
        <f>IFERROR(VLOOKUP(JAN25,YIELDS!$T:$AJ,17,FALSE),"")</f>
        <v/>
      </c>
      <c r="JAO23" t="str">
        <f>IFERROR(VLOOKUP(JAO25,YIELDS!$T:$AJ,17,FALSE),"")</f>
        <v/>
      </c>
      <c r="JAP23" t="str">
        <f>IFERROR(VLOOKUP(JAP25,YIELDS!$T:$AJ,17,FALSE),"")</f>
        <v/>
      </c>
      <c r="JAQ23" t="str">
        <f>IFERROR(VLOOKUP(JAQ25,YIELDS!$T:$AJ,17,FALSE),"")</f>
        <v/>
      </c>
      <c r="JAR23" t="str">
        <f>IFERROR(VLOOKUP(JAR25,YIELDS!$T:$AJ,17,FALSE),"")</f>
        <v/>
      </c>
      <c r="JAS23" t="str">
        <f>IFERROR(VLOOKUP(JAS25,YIELDS!$T:$AJ,17,FALSE),"")</f>
        <v/>
      </c>
      <c r="JAT23" t="str">
        <f>IFERROR(VLOOKUP(JAT25,YIELDS!$T:$AJ,17,FALSE),"")</f>
        <v/>
      </c>
      <c r="JAU23" t="str">
        <f>IFERROR(VLOOKUP(JAU25,YIELDS!$T:$AJ,17,FALSE),"")</f>
        <v/>
      </c>
      <c r="JAV23" t="str">
        <f>IFERROR(VLOOKUP(JAV25,YIELDS!$T:$AJ,17,FALSE),"")</f>
        <v/>
      </c>
      <c r="JAW23" t="str">
        <f>IFERROR(VLOOKUP(JAW25,YIELDS!$T:$AJ,17,FALSE),"")</f>
        <v/>
      </c>
      <c r="JAX23" t="str">
        <f>IFERROR(VLOOKUP(JAX25,YIELDS!$T:$AJ,17,FALSE),"")</f>
        <v/>
      </c>
      <c r="JAY23" t="str">
        <f>IFERROR(VLOOKUP(JAY25,YIELDS!$T:$AJ,17,FALSE),"")</f>
        <v/>
      </c>
      <c r="JAZ23" t="str">
        <f>IFERROR(VLOOKUP(JAZ25,YIELDS!$T:$AJ,17,FALSE),"")</f>
        <v/>
      </c>
      <c r="JBA23" t="str">
        <f>IFERROR(VLOOKUP(JBA25,YIELDS!$T:$AJ,17,FALSE),"")</f>
        <v/>
      </c>
      <c r="JBB23" t="str">
        <f>IFERROR(VLOOKUP(JBB25,YIELDS!$T:$AJ,17,FALSE),"")</f>
        <v/>
      </c>
      <c r="JBC23" t="str">
        <f>IFERROR(VLOOKUP(JBC25,YIELDS!$T:$AJ,17,FALSE),"")</f>
        <v/>
      </c>
      <c r="JBD23" t="str">
        <f>IFERROR(VLOOKUP(JBD25,YIELDS!$T:$AJ,17,FALSE),"")</f>
        <v/>
      </c>
      <c r="JBE23" t="str">
        <f>IFERROR(VLOOKUP(JBE25,YIELDS!$T:$AJ,17,FALSE),"")</f>
        <v/>
      </c>
      <c r="JBF23" t="str">
        <f>IFERROR(VLOOKUP(JBF25,YIELDS!$T:$AJ,17,FALSE),"")</f>
        <v/>
      </c>
      <c r="JBG23" t="str">
        <f>IFERROR(VLOOKUP(JBG25,YIELDS!$T:$AJ,17,FALSE),"")</f>
        <v/>
      </c>
      <c r="JBH23" t="str">
        <f>IFERROR(VLOOKUP(JBH25,YIELDS!$T:$AJ,17,FALSE),"")</f>
        <v/>
      </c>
      <c r="JBI23" t="str">
        <f>IFERROR(VLOOKUP(JBI25,YIELDS!$T:$AJ,17,FALSE),"")</f>
        <v/>
      </c>
      <c r="JBJ23" t="str">
        <f>IFERROR(VLOOKUP(JBJ25,YIELDS!$T:$AJ,17,FALSE),"")</f>
        <v/>
      </c>
      <c r="JBK23" t="str">
        <f>IFERROR(VLOOKUP(JBK25,YIELDS!$T:$AJ,17,FALSE),"")</f>
        <v/>
      </c>
      <c r="JBL23" t="str">
        <f>IFERROR(VLOOKUP(JBL25,YIELDS!$T:$AJ,17,FALSE),"")</f>
        <v/>
      </c>
      <c r="JBM23" t="str">
        <f>IFERROR(VLOOKUP(JBM25,YIELDS!$T:$AJ,17,FALSE),"")</f>
        <v/>
      </c>
      <c r="JBN23" t="str">
        <f>IFERROR(VLOOKUP(JBN25,YIELDS!$T:$AJ,17,FALSE),"")</f>
        <v/>
      </c>
      <c r="JBO23" t="str">
        <f>IFERROR(VLOOKUP(JBO25,YIELDS!$T:$AJ,17,FALSE),"")</f>
        <v/>
      </c>
      <c r="JBP23" t="str">
        <f>IFERROR(VLOOKUP(JBP25,YIELDS!$T:$AJ,17,FALSE),"")</f>
        <v/>
      </c>
      <c r="JBQ23" t="str">
        <f>IFERROR(VLOOKUP(JBQ25,YIELDS!$T:$AJ,17,FALSE),"")</f>
        <v/>
      </c>
      <c r="JBR23" t="str">
        <f>IFERROR(VLOOKUP(JBR25,YIELDS!$T:$AJ,17,FALSE),"")</f>
        <v/>
      </c>
      <c r="JBS23" t="str">
        <f>IFERROR(VLOOKUP(JBS25,YIELDS!$T:$AJ,17,FALSE),"")</f>
        <v/>
      </c>
      <c r="JBT23" t="str">
        <f>IFERROR(VLOOKUP(JBT25,YIELDS!$T:$AJ,17,FALSE),"")</f>
        <v/>
      </c>
      <c r="JBU23" t="str">
        <f>IFERROR(VLOOKUP(JBU25,YIELDS!$T:$AJ,17,FALSE),"")</f>
        <v/>
      </c>
      <c r="JBV23" t="str">
        <f>IFERROR(VLOOKUP(JBV25,YIELDS!$T:$AJ,17,FALSE),"")</f>
        <v/>
      </c>
      <c r="JBW23" t="str">
        <f>IFERROR(VLOOKUP(JBW25,YIELDS!$T:$AJ,17,FALSE),"")</f>
        <v/>
      </c>
      <c r="JBX23" t="str">
        <f>IFERROR(VLOOKUP(JBX25,YIELDS!$T:$AJ,17,FALSE),"")</f>
        <v/>
      </c>
      <c r="JBY23" t="str">
        <f>IFERROR(VLOOKUP(JBY25,YIELDS!$T:$AJ,17,FALSE),"")</f>
        <v/>
      </c>
      <c r="JBZ23" t="str">
        <f>IFERROR(VLOOKUP(JBZ25,YIELDS!$T:$AJ,17,FALSE),"")</f>
        <v/>
      </c>
      <c r="JCA23" t="str">
        <f>IFERROR(VLOOKUP(JCA25,YIELDS!$T:$AJ,17,FALSE),"")</f>
        <v/>
      </c>
      <c r="JCB23" t="str">
        <f>IFERROR(VLOOKUP(JCB25,YIELDS!$T:$AJ,17,FALSE),"")</f>
        <v/>
      </c>
      <c r="JCC23" t="str">
        <f>IFERROR(VLOOKUP(JCC25,YIELDS!$T:$AJ,17,FALSE),"")</f>
        <v/>
      </c>
      <c r="JCD23" t="str">
        <f>IFERROR(VLOOKUP(JCD25,YIELDS!$T:$AJ,17,FALSE),"")</f>
        <v/>
      </c>
      <c r="JCE23" t="str">
        <f>IFERROR(VLOOKUP(JCE25,YIELDS!$T:$AJ,17,FALSE),"")</f>
        <v/>
      </c>
      <c r="JCF23" t="str">
        <f>IFERROR(VLOOKUP(JCF25,YIELDS!$T:$AJ,17,FALSE),"")</f>
        <v/>
      </c>
      <c r="JCG23" t="str">
        <f>IFERROR(VLOOKUP(JCG25,YIELDS!$T:$AJ,17,FALSE),"")</f>
        <v/>
      </c>
      <c r="JCH23" t="str">
        <f>IFERROR(VLOOKUP(JCH25,YIELDS!$T:$AJ,17,FALSE),"")</f>
        <v/>
      </c>
      <c r="JCI23" t="str">
        <f>IFERROR(VLOOKUP(JCI25,YIELDS!$T:$AJ,17,FALSE),"")</f>
        <v/>
      </c>
      <c r="JCJ23" t="str">
        <f>IFERROR(VLOOKUP(JCJ25,YIELDS!$T:$AJ,17,FALSE),"")</f>
        <v/>
      </c>
      <c r="JCK23" t="str">
        <f>IFERROR(VLOOKUP(JCK25,YIELDS!$T:$AJ,17,FALSE),"")</f>
        <v/>
      </c>
      <c r="JCL23" t="str">
        <f>IFERROR(VLOOKUP(JCL25,YIELDS!$T:$AJ,17,FALSE),"")</f>
        <v/>
      </c>
      <c r="JCM23" t="str">
        <f>IFERROR(VLOOKUP(JCM25,YIELDS!$T:$AJ,17,FALSE),"")</f>
        <v/>
      </c>
      <c r="JCN23" t="str">
        <f>IFERROR(VLOOKUP(JCN25,YIELDS!$T:$AJ,17,FALSE),"")</f>
        <v/>
      </c>
      <c r="JCO23" t="str">
        <f>IFERROR(VLOOKUP(JCO25,YIELDS!$T:$AJ,17,FALSE),"")</f>
        <v/>
      </c>
      <c r="JCP23" t="str">
        <f>IFERROR(VLOOKUP(JCP25,YIELDS!$T:$AJ,17,FALSE),"")</f>
        <v/>
      </c>
      <c r="JCQ23" t="str">
        <f>IFERROR(VLOOKUP(JCQ25,YIELDS!$T:$AJ,17,FALSE),"")</f>
        <v/>
      </c>
      <c r="JCR23" t="str">
        <f>IFERROR(VLOOKUP(JCR25,YIELDS!$T:$AJ,17,FALSE),"")</f>
        <v/>
      </c>
      <c r="JCS23" t="str">
        <f>IFERROR(VLOOKUP(JCS25,YIELDS!$T:$AJ,17,FALSE),"")</f>
        <v/>
      </c>
      <c r="JCT23" t="str">
        <f>IFERROR(VLOOKUP(JCT25,YIELDS!$T:$AJ,17,FALSE),"")</f>
        <v/>
      </c>
      <c r="JCU23" t="str">
        <f>IFERROR(VLOOKUP(JCU25,YIELDS!$T:$AJ,17,FALSE),"")</f>
        <v/>
      </c>
      <c r="JCV23" t="str">
        <f>IFERROR(VLOOKUP(JCV25,YIELDS!$T:$AJ,17,FALSE),"")</f>
        <v/>
      </c>
      <c r="JCW23" t="str">
        <f>IFERROR(VLOOKUP(JCW25,YIELDS!$T:$AJ,17,FALSE),"")</f>
        <v/>
      </c>
      <c r="JCX23" t="str">
        <f>IFERROR(VLOOKUP(JCX25,YIELDS!$T:$AJ,17,FALSE),"")</f>
        <v/>
      </c>
      <c r="JCY23" t="str">
        <f>IFERROR(VLOOKUP(JCY25,YIELDS!$T:$AJ,17,FALSE),"")</f>
        <v/>
      </c>
      <c r="JCZ23" t="str">
        <f>IFERROR(VLOOKUP(JCZ25,YIELDS!$T:$AJ,17,FALSE),"")</f>
        <v/>
      </c>
      <c r="JDA23" t="str">
        <f>IFERROR(VLOOKUP(JDA25,YIELDS!$T:$AJ,17,FALSE),"")</f>
        <v/>
      </c>
      <c r="JDB23" t="str">
        <f>IFERROR(VLOOKUP(JDB25,YIELDS!$T:$AJ,17,FALSE),"")</f>
        <v/>
      </c>
      <c r="JDC23" t="str">
        <f>IFERROR(VLOOKUP(JDC25,YIELDS!$T:$AJ,17,FALSE),"")</f>
        <v/>
      </c>
      <c r="JDD23" t="str">
        <f>IFERROR(VLOOKUP(JDD25,YIELDS!$T:$AJ,17,FALSE),"")</f>
        <v/>
      </c>
      <c r="JDE23" t="str">
        <f>IFERROR(VLOOKUP(JDE25,YIELDS!$T:$AJ,17,FALSE),"")</f>
        <v/>
      </c>
      <c r="JDF23" t="str">
        <f>IFERROR(VLOOKUP(JDF25,YIELDS!$T:$AJ,17,FALSE),"")</f>
        <v/>
      </c>
      <c r="JDG23" t="str">
        <f>IFERROR(VLOOKUP(JDG25,YIELDS!$T:$AJ,17,FALSE),"")</f>
        <v/>
      </c>
      <c r="JDH23" t="str">
        <f>IFERROR(VLOOKUP(JDH25,YIELDS!$T:$AJ,17,FALSE),"")</f>
        <v/>
      </c>
      <c r="JDI23" t="str">
        <f>IFERROR(VLOOKUP(JDI25,YIELDS!$T:$AJ,17,FALSE),"")</f>
        <v/>
      </c>
      <c r="JDJ23" t="str">
        <f>IFERROR(VLOOKUP(JDJ25,YIELDS!$T:$AJ,17,FALSE),"")</f>
        <v/>
      </c>
      <c r="JDK23" t="str">
        <f>IFERROR(VLOOKUP(JDK25,YIELDS!$T:$AJ,17,FALSE),"")</f>
        <v/>
      </c>
      <c r="JDL23" t="str">
        <f>IFERROR(VLOOKUP(JDL25,YIELDS!$T:$AJ,17,FALSE),"")</f>
        <v/>
      </c>
      <c r="JDM23" t="str">
        <f>IFERROR(VLOOKUP(JDM25,YIELDS!$T:$AJ,17,FALSE),"")</f>
        <v/>
      </c>
      <c r="JDN23" t="str">
        <f>IFERROR(VLOOKUP(JDN25,YIELDS!$T:$AJ,17,FALSE),"")</f>
        <v/>
      </c>
      <c r="JDO23" t="str">
        <f>IFERROR(VLOOKUP(JDO25,YIELDS!$T:$AJ,17,FALSE),"")</f>
        <v/>
      </c>
      <c r="JDP23" t="str">
        <f>IFERROR(VLOOKUP(JDP25,YIELDS!$T:$AJ,17,FALSE),"")</f>
        <v/>
      </c>
      <c r="JDQ23" t="str">
        <f>IFERROR(VLOOKUP(JDQ25,YIELDS!$T:$AJ,17,FALSE),"")</f>
        <v/>
      </c>
      <c r="JDR23" t="str">
        <f>IFERROR(VLOOKUP(JDR25,YIELDS!$T:$AJ,17,FALSE),"")</f>
        <v/>
      </c>
      <c r="JDS23" t="str">
        <f>IFERROR(VLOOKUP(JDS25,YIELDS!$T:$AJ,17,FALSE),"")</f>
        <v/>
      </c>
      <c r="JDT23" t="str">
        <f>IFERROR(VLOOKUP(JDT25,YIELDS!$T:$AJ,17,FALSE),"")</f>
        <v/>
      </c>
      <c r="JDU23" t="str">
        <f>IFERROR(VLOOKUP(JDU25,YIELDS!$T:$AJ,17,FALSE),"")</f>
        <v/>
      </c>
      <c r="JDV23" t="str">
        <f>IFERROR(VLOOKUP(JDV25,YIELDS!$T:$AJ,17,FALSE),"")</f>
        <v/>
      </c>
      <c r="JDW23" t="str">
        <f>IFERROR(VLOOKUP(JDW25,YIELDS!$T:$AJ,17,FALSE),"")</f>
        <v/>
      </c>
      <c r="JDX23" t="str">
        <f>IFERROR(VLOOKUP(JDX25,YIELDS!$T:$AJ,17,FALSE),"")</f>
        <v/>
      </c>
      <c r="JDY23" t="str">
        <f>IFERROR(VLOOKUP(JDY25,YIELDS!$T:$AJ,17,FALSE),"")</f>
        <v/>
      </c>
      <c r="JDZ23" t="str">
        <f>IFERROR(VLOOKUP(JDZ25,YIELDS!$T:$AJ,17,FALSE),"")</f>
        <v/>
      </c>
      <c r="JEA23" t="str">
        <f>IFERROR(VLOOKUP(JEA25,YIELDS!$T:$AJ,17,FALSE),"")</f>
        <v/>
      </c>
      <c r="JEB23" t="str">
        <f>IFERROR(VLOOKUP(JEB25,YIELDS!$T:$AJ,17,FALSE),"")</f>
        <v/>
      </c>
      <c r="JEC23" t="str">
        <f>IFERROR(VLOOKUP(JEC25,YIELDS!$T:$AJ,17,FALSE),"")</f>
        <v/>
      </c>
      <c r="JED23" t="str">
        <f>IFERROR(VLOOKUP(JED25,YIELDS!$T:$AJ,17,FALSE),"")</f>
        <v/>
      </c>
      <c r="JEE23" t="str">
        <f>IFERROR(VLOOKUP(JEE25,YIELDS!$T:$AJ,17,FALSE),"")</f>
        <v/>
      </c>
      <c r="JEF23" t="str">
        <f>IFERROR(VLOOKUP(JEF25,YIELDS!$T:$AJ,17,FALSE),"")</f>
        <v/>
      </c>
      <c r="JEG23" t="str">
        <f>IFERROR(VLOOKUP(JEG25,YIELDS!$T:$AJ,17,FALSE),"")</f>
        <v/>
      </c>
      <c r="JEH23" t="str">
        <f>IFERROR(VLOOKUP(JEH25,YIELDS!$T:$AJ,17,FALSE),"")</f>
        <v/>
      </c>
      <c r="JEI23" t="str">
        <f>IFERROR(VLOOKUP(JEI25,YIELDS!$T:$AJ,17,FALSE),"")</f>
        <v/>
      </c>
      <c r="JEJ23" t="str">
        <f>IFERROR(VLOOKUP(JEJ25,YIELDS!$T:$AJ,17,FALSE),"")</f>
        <v/>
      </c>
      <c r="JEK23" t="str">
        <f>IFERROR(VLOOKUP(JEK25,YIELDS!$T:$AJ,17,FALSE),"")</f>
        <v/>
      </c>
      <c r="JEL23" t="str">
        <f>IFERROR(VLOOKUP(JEL25,YIELDS!$T:$AJ,17,FALSE),"")</f>
        <v/>
      </c>
      <c r="JEM23" t="str">
        <f>IFERROR(VLOOKUP(JEM25,YIELDS!$T:$AJ,17,FALSE),"")</f>
        <v/>
      </c>
      <c r="JEN23" t="str">
        <f>IFERROR(VLOOKUP(JEN25,YIELDS!$T:$AJ,17,FALSE),"")</f>
        <v/>
      </c>
      <c r="JEO23" t="str">
        <f>IFERROR(VLOOKUP(JEO25,YIELDS!$T:$AJ,17,FALSE),"")</f>
        <v/>
      </c>
      <c r="JEP23" t="str">
        <f>IFERROR(VLOOKUP(JEP25,YIELDS!$T:$AJ,17,FALSE),"")</f>
        <v/>
      </c>
      <c r="JEQ23" t="str">
        <f>IFERROR(VLOOKUP(JEQ25,YIELDS!$T:$AJ,17,FALSE),"")</f>
        <v/>
      </c>
      <c r="JER23" t="str">
        <f>IFERROR(VLOOKUP(JER25,YIELDS!$T:$AJ,17,FALSE),"")</f>
        <v/>
      </c>
      <c r="JES23" t="str">
        <f>IFERROR(VLOOKUP(JES25,YIELDS!$T:$AJ,17,FALSE),"")</f>
        <v/>
      </c>
      <c r="JET23" t="str">
        <f>IFERROR(VLOOKUP(JET25,YIELDS!$T:$AJ,17,FALSE),"")</f>
        <v/>
      </c>
      <c r="JEU23" t="str">
        <f>IFERROR(VLOOKUP(JEU25,YIELDS!$T:$AJ,17,FALSE),"")</f>
        <v/>
      </c>
      <c r="JEV23" t="str">
        <f>IFERROR(VLOOKUP(JEV25,YIELDS!$T:$AJ,17,FALSE),"")</f>
        <v/>
      </c>
      <c r="JEW23" t="str">
        <f>IFERROR(VLOOKUP(JEW25,YIELDS!$T:$AJ,17,FALSE),"")</f>
        <v/>
      </c>
      <c r="JEX23" t="str">
        <f>IFERROR(VLOOKUP(JEX25,YIELDS!$T:$AJ,17,FALSE),"")</f>
        <v/>
      </c>
      <c r="JEY23" t="str">
        <f>IFERROR(VLOOKUP(JEY25,YIELDS!$T:$AJ,17,FALSE),"")</f>
        <v/>
      </c>
      <c r="JEZ23" t="str">
        <f>IFERROR(VLOOKUP(JEZ25,YIELDS!$T:$AJ,17,FALSE),"")</f>
        <v/>
      </c>
      <c r="JFA23" t="str">
        <f>IFERROR(VLOOKUP(JFA25,YIELDS!$T:$AJ,17,FALSE),"")</f>
        <v/>
      </c>
      <c r="JFB23" t="str">
        <f>IFERROR(VLOOKUP(JFB25,YIELDS!$T:$AJ,17,FALSE),"")</f>
        <v/>
      </c>
      <c r="JFC23" t="str">
        <f>IFERROR(VLOOKUP(JFC25,YIELDS!$T:$AJ,17,FALSE),"")</f>
        <v/>
      </c>
      <c r="JFD23" t="str">
        <f>IFERROR(VLOOKUP(JFD25,YIELDS!$T:$AJ,17,FALSE),"")</f>
        <v/>
      </c>
      <c r="JFE23" t="str">
        <f>IFERROR(VLOOKUP(JFE25,YIELDS!$T:$AJ,17,FALSE),"")</f>
        <v/>
      </c>
      <c r="JFF23" t="str">
        <f>IFERROR(VLOOKUP(JFF25,YIELDS!$T:$AJ,17,FALSE),"")</f>
        <v/>
      </c>
      <c r="JFG23" t="str">
        <f>IFERROR(VLOOKUP(JFG25,YIELDS!$T:$AJ,17,FALSE),"")</f>
        <v/>
      </c>
      <c r="JFH23" t="str">
        <f>IFERROR(VLOOKUP(JFH25,YIELDS!$T:$AJ,17,FALSE),"")</f>
        <v/>
      </c>
      <c r="JFI23" t="str">
        <f>IFERROR(VLOOKUP(JFI25,YIELDS!$T:$AJ,17,FALSE),"")</f>
        <v/>
      </c>
      <c r="JFJ23" t="str">
        <f>IFERROR(VLOOKUP(JFJ25,YIELDS!$T:$AJ,17,FALSE),"")</f>
        <v/>
      </c>
      <c r="JFK23" t="str">
        <f>IFERROR(VLOOKUP(JFK25,YIELDS!$T:$AJ,17,FALSE),"")</f>
        <v/>
      </c>
      <c r="JFL23" t="str">
        <f>IFERROR(VLOOKUP(JFL25,YIELDS!$T:$AJ,17,FALSE),"")</f>
        <v/>
      </c>
      <c r="JFM23" t="str">
        <f>IFERROR(VLOOKUP(JFM25,YIELDS!$T:$AJ,17,FALSE),"")</f>
        <v/>
      </c>
      <c r="JFN23" t="str">
        <f>IFERROR(VLOOKUP(JFN25,YIELDS!$T:$AJ,17,FALSE),"")</f>
        <v/>
      </c>
      <c r="JFO23" t="str">
        <f>IFERROR(VLOOKUP(JFO25,YIELDS!$T:$AJ,17,FALSE),"")</f>
        <v/>
      </c>
      <c r="JFP23" t="str">
        <f>IFERROR(VLOOKUP(JFP25,YIELDS!$T:$AJ,17,FALSE),"")</f>
        <v/>
      </c>
      <c r="JFQ23" t="str">
        <f>IFERROR(VLOOKUP(JFQ25,YIELDS!$T:$AJ,17,FALSE),"")</f>
        <v/>
      </c>
      <c r="JFR23" t="str">
        <f>IFERROR(VLOOKUP(JFR25,YIELDS!$T:$AJ,17,FALSE),"")</f>
        <v/>
      </c>
      <c r="JFS23" t="str">
        <f>IFERROR(VLOOKUP(JFS25,YIELDS!$T:$AJ,17,FALSE),"")</f>
        <v/>
      </c>
      <c r="JFT23" t="str">
        <f>IFERROR(VLOOKUP(JFT25,YIELDS!$T:$AJ,17,FALSE),"")</f>
        <v/>
      </c>
      <c r="JFU23" t="str">
        <f>IFERROR(VLOOKUP(JFU25,YIELDS!$T:$AJ,17,FALSE),"")</f>
        <v/>
      </c>
      <c r="JFV23" t="str">
        <f>IFERROR(VLOOKUP(JFV25,YIELDS!$T:$AJ,17,FALSE),"")</f>
        <v/>
      </c>
      <c r="JFW23" t="str">
        <f>IFERROR(VLOOKUP(JFW25,YIELDS!$T:$AJ,17,FALSE),"")</f>
        <v/>
      </c>
      <c r="JFX23" t="str">
        <f>IFERROR(VLOOKUP(JFX25,YIELDS!$T:$AJ,17,FALSE),"")</f>
        <v/>
      </c>
      <c r="JFY23" t="str">
        <f>IFERROR(VLOOKUP(JFY25,YIELDS!$T:$AJ,17,FALSE),"")</f>
        <v/>
      </c>
      <c r="JFZ23" t="str">
        <f>IFERROR(VLOOKUP(JFZ25,YIELDS!$T:$AJ,17,FALSE),"")</f>
        <v/>
      </c>
      <c r="JGA23" t="str">
        <f>IFERROR(VLOOKUP(JGA25,YIELDS!$T:$AJ,17,FALSE),"")</f>
        <v/>
      </c>
      <c r="JGB23" t="str">
        <f>IFERROR(VLOOKUP(JGB25,YIELDS!$T:$AJ,17,FALSE),"")</f>
        <v/>
      </c>
      <c r="JGC23" t="str">
        <f>IFERROR(VLOOKUP(JGC25,YIELDS!$T:$AJ,17,FALSE),"")</f>
        <v/>
      </c>
      <c r="JGD23" t="str">
        <f>IFERROR(VLOOKUP(JGD25,YIELDS!$T:$AJ,17,FALSE),"")</f>
        <v/>
      </c>
      <c r="JGE23" t="str">
        <f>IFERROR(VLOOKUP(JGE25,YIELDS!$T:$AJ,17,FALSE),"")</f>
        <v/>
      </c>
      <c r="JGF23" t="str">
        <f>IFERROR(VLOOKUP(JGF25,YIELDS!$T:$AJ,17,FALSE),"")</f>
        <v/>
      </c>
      <c r="JGG23" t="str">
        <f>IFERROR(VLOOKUP(JGG25,YIELDS!$T:$AJ,17,FALSE),"")</f>
        <v/>
      </c>
      <c r="JGH23" t="str">
        <f>IFERROR(VLOOKUP(JGH25,YIELDS!$T:$AJ,17,FALSE),"")</f>
        <v/>
      </c>
      <c r="JGI23" t="str">
        <f>IFERROR(VLOOKUP(JGI25,YIELDS!$T:$AJ,17,FALSE),"")</f>
        <v/>
      </c>
      <c r="JGJ23" t="str">
        <f>IFERROR(VLOOKUP(JGJ25,YIELDS!$T:$AJ,17,FALSE),"")</f>
        <v/>
      </c>
      <c r="JGK23" t="str">
        <f>IFERROR(VLOOKUP(JGK25,YIELDS!$T:$AJ,17,FALSE),"")</f>
        <v/>
      </c>
      <c r="JGL23" t="str">
        <f>IFERROR(VLOOKUP(JGL25,YIELDS!$T:$AJ,17,FALSE),"")</f>
        <v/>
      </c>
      <c r="JGM23" t="str">
        <f>IFERROR(VLOOKUP(JGM25,YIELDS!$T:$AJ,17,FALSE),"")</f>
        <v/>
      </c>
      <c r="JGN23" t="str">
        <f>IFERROR(VLOOKUP(JGN25,YIELDS!$T:$AJ,17,FALSE),"")</f>
        <v/>
      </c>
      <c r="JGO23" t="str">
        <f>IFERROR(VLOOKUP(JGO25,YIELDS!$T:$AJ,17,FALSE),"")</f>
        <v/>
      </c>
      <c r="JGP23" t="str">
        <f>IFERROR(VLOOKUP(JGP25,YIELDS!$T:$AJ,17,FALSE),"")</f>
        <v/>
      </c>
      <c r="JGQ23" t="str">
        <f>IFERROR(VLOOKUP(JGQ25,YIELDS!$T:$AJ,17,FALSE),"")</f>
        <v/>
      </c>
      <c r="JGR23" t="str">
        <f>IFERROR(VLOOKUP(JGR25,YIELDS!$T:$AJ,17,FALSE),"")</f>
        <v/>
      </c>
      <c r="JGS23" t="str">
        <f>IFERROR(VLOOKUP(JGS25,YIELDS!$T:$AJ,17,FALSE),"")</f>
        <v/>
      </c>
      <c r="JGT23" t="str">
        <f>IFERROR(VLOOKUP(JGT25,YIELDS!$T:$AJ,17,FALSE),"")</f>
        <v/>
      </c>
      <c r="JGU23" t="str">
        <f>IFERROR(VLOOKUP(JGU25,YIELDS!$T:$AJ,17,FALSE),"")</f>
        <v/>
      </c>
      <c r="JGV23" t="str">
        <f>IFERROR(VLOOKUP(JGV25,YIELDS!$T:$AJ,17,FALSE),"")</f>
        <v/>
      </c>
      <c r="JGW23" t="str">
        <f>IFERROR(VLOOKUP(JGW25,YIELDS!$T:$AJ,17,FALSE),"")</f>
        <v/>
      </c>
      <c r="JGX23" t="str">
        <f>IFERROR(VLOOKUP(JGX25,YIELDS!$T:$AJ,17,FALSE),"")</f>
        <v/>
      </c>
      <c r="JGY23" t="str">
        <f>IFERROR(VLOOKUP(JGY25,YIELDS!$T:$AJ,17,FALSE),"")</f>
        <v/>
      </c>
      <c r="JGZ23" t="str">
        <f>IFERROR(VLOOKUP(JGZ25,YIELDS!$T:$AJ,17,FALSE),"")</f>
        <v/>
      </c>
      <c r="JHA23" t="str">
        <f>IFERROR(VLOOKUP(JHA25,YIELDS!$T:$AJ,17,FALSE),"")</f>
        <v/>
      </c>
      <c r="JHB23" t="str">
        <f>IFERROR(VLOOKUP(JHB25,YIELDS!$T:$AJ,17,FALSE),"")</f>
        <v/>
      </c>
      <c r="JHC23" t="str">
        <f>IFERROR(VLOOKUP(JHC25,YIELDS!$T:$AJ,17,FALSE),"")</f>
        <v/>
      </c>
      <c r="JHD23" t="str">
        <f>IFERROR(VLOOKUP(JHD25,YIELDS!$T:$AJ,17,FALSE),"")</f>
        <v/>
      </c>
      <c r="JHE23" t="str">
        <f>IFERROR(VLOOKUP(JHE25,YIELDS!$T:$AJ,17,FALSE),"")</f>
        <v/>
      </c>
      <c r="JHF23" t="str">
        <f>IFERROR(VLOOKUP(JHF25,YIELDS!$T:$AJ,17,FALSE),"")</f>
        <v/>
      </c>
      <c r="JHG23" t="str">
        <f>IFERROR(VLOOKUP(JHG25,YIELDS!$T:$AJ,17,FALSE),"")</f>
        <v/>
      </c>
      <c r="JHH23" t="str">
        <f>IFERROR(VLOOKUP(JHH25,YIELDS!$T:$AJ,17,FALSE),"")</f>
        <v/>
      </c>
      <c r="JHI23" t="str">
        <f>IFERROR(VLOOKUP(JHI25,YIELDS!$T:$AJ,17,FALSE),"")</f>
        <v/>
      </c>
      <c r="JHJ23" t="str">
        <f>IFERROR(VLOOKUP(JHJ25,YIELDS!$T:$AJ,17,FALSE),"")</f>
        <v/>
      </c>
      <c r="JHK23" t="str">
        <f>IFERROR(VLOOKUP(JHK25,YIELDS!$T:$AJ,17,FALSE),"")</f>
        <v/>
      </c>
      <c r="JHL23" t="str">
        <f>IFERROR(VLOOKUP(JHL25,YIELDS!$T:$AJ,17,FALSE),"")</f>
        <v/>
      </c>
      <c r="JHM23" t="str">
        <f>IFERROR(VLOOKUP(JHM25,YIELDS!$T:$AJ,17,FALSE),"")</f>
        <v/>
      </c>
      <c r="JHN23" t="str">
        <f>IFERROR(VLOOKUP(JHN25,YIELDS!$T:$AJ,17,FALSE),"")</f>
        <v/>
      </c>
      <c r="JHO23" t="str">
        <f>IFERROR(VLOOKUP(JHO25,YIELDS!$T:$AJ,17,FALSE),"")</f>
        <v/>
      </c>
      <c r="JHP23" t="str">
        <f>IFERROR(VLOOKUP(JHP25,YIELDS!$T:$AJ,17,FALSE),"")</f>
        <v/>
      </c>
      <c r="JHQ23" t="str">
        <f>IFERROR(VLOOKUP(JHQ25,YIELDS!$T:$AJ,17,FALSE),"")</f>
        <v/>
      </c>
      <c r="JHR23" t="str">
        <f>IFERROR(VLOOKUP(JHR25,YIELDS!$T:$AJ,17,FALSE),"")</f>
        <v/>
      </c>
      <c r="JHS23" t="str">
        <f>IFERROR(VLOOKUP(JHS25,YIELDS!$T:$AJ,17,FALSE),"")</f>
        <v/>
      </c>
      <c r="JHT23" t="str">
        <f>IFERROR(VLOOKUP(JHT25,YIELDS!$T:$AJ,17,FALSE),"")</f>
        <v/>
      </c>
      <c r="JHU23" t="str">
        <f>IFERROR(VLOOKUP(JHU25,YIELDS!$T:$AJ,17,FALSE),"")</f>
        <v/>
      </c>
      <c r="JHV23" t="str">
        <f>IFERROR(VLOOKUP(JHV25,YIELDS!$T:$AJ,17,FALSE),"")</f>
        <v/>
      </c>
      <c r="JHW23" t="str">
        <f>IFERROR(VLOOKUP(JHW25,YIELDS!$T:$AJ,17,FALSE),"")</f>
        <v/>
      </c>
      <c r="JHX23" t="str">
        <f>IFERROR(VLOOKUP(JHX25,YIELDS!$T:$AJ,17,FALSE),"")</f>
        <v/>
      </c>
      <c r="JHY23" t="str">
        <f>IFERROR(VLOOKUP(JHY25,YIELDS!$T:$AJ,17,FALSE),"")</f>
        <v/>
      </c>
      <c r="JHZ23" t="str">
        <f>IFERROR(VLOOKUP(JHZ25,YIELDS!$T:$AJ,17,FALSE),"")</f>
        <v/>
      </c>
      <c r="JIA23" t="str">
        <f>IFERROR(VLOOKUP(JIA25,YIELDS!$T:$AJ,17,FALSE),"")</f>
        <v/>
      </c>
      <c r="JIB23" t="str">
        <f>IFERROR(VLOOKUP(JIB25,YIELDS!$T:$AJ,17,FALSE),"")</f>
        <v/>
      </c>
      <c r="JIC23" t="str">
        <f>IFERROR(VLOOKUP(JIC25,YIELDS!$T:$AJ,17,FALSE),"")</f>
        <v/>
      </c>
      <c r="JID23" t="str">
        <f>IFERROR(VLOOKUP(JID25,YIELDS!$T:$AJ,17,FALSE),"")</f>
        <v/>
      </c>
      <c r="JIE23" t="str">
        <f>IFERROR(VLOOKUP(JIE25,YIELDS!$T:$AJ,17,FALSE),"")</f>
        <v/>
      </c>
      <c r="JIF23" t="str">
        <f>IFERROR(VLOOKUP(JIF25,YIELDS!$T:$AJ,17,FALSE),"")</f>
        <v/>
      </c>
      <c r="JIG23" t="str">
        <f>IFERROR(VLOOKUP(JIG25,YIELDS!$T:$AJ,17,FALSE),"")</f>
        <v/>
      </c>
      <c r="JIH23" t="str">
        <f>IFERROR(VLOOKUP(JIH25,YIELDS!$T:$AJ,17,FALSE),"")</f>
        <v/>
      </c>
      <c r="JII23" t="str">
        <f>IFERROR(VLOOKUP(JII25,YIELDS!$T:$AJ,17,FALSE),"")</f>
        <v/>
      </c>
      <c r="JIJ23" t="str">
        <f>IFERROR(VLOOKUP(JIJ25,YIELDS!$T:$AJ,17,FALSE),"")</f>
        <v/>
      </c>
      <c r="JIK23" t="str">
        <f>IFERROR(VLOOKUP(JIK25,YIELDS!$T:$AJ,17,FALSE),"")</f>
        <v/>
      </c>
      <c r="JIL23" t="str">
        <f>IFERROR(VLOOKUP(JIL25,YIELDS!$T:$AJ,17,FALSE),"")</f>
        <v/>
      </c>
      <c r="JIM23" t="str">
        <f>IFERROR(VLOOKUP(JIM25,YIELDS!$T:$AJ,17,FALSE),"")</f>
        <v/>
      </c>
      <c r="JIN23" t="str">
        <f>IFERROR(VLOOKUP(JIN25,YIELDS!$T:$AJ,17,FALSE),"")</f>
        <v/>
      </c>
      <c r="JIO23" t="str">
        <f>IFERROR(VLOOKUP(JIO25,YIELDS!$T:$AJ,17,FALSE),"")</f>
        <v/>
      </c>
      <c r="JIP23" t="str">
        <f>IFERROR(VLOOKUP(JIP25,YIELDS!$T:$AJ,17,FALSE),"")</f>
        <v/>
      </c>
      <c r="JIQ23" t="str">
        <f>IFERROR(VLOOKUP(JIQ25,YIELDS!$T:$AJ,17,FALSE),"")</f>
        <v/>
      </c>
      <c r="JIR23" t="str">
        <f>IFERROR(VLOOKUP(JIR25,YIELDS!$T:$AJ,17,FALSE),"")</f>
        <v/>
      </c>
      <c r="JIS23" t="str">
        <f>IFERROR(VLOOKUP(JIS25,YIELDS!$T:$AJ,17,FALSE),"")</f>
        <v/>
      </c>
      <c r="JIT23" t="str">
        <f>IFERROR(VLOOKUP(JIT25,YIELDS!$T:$AJ,17,FALSE),"")</f>
        <v/>
      </c>
      <c r="JIU23" t="str">
        <f>IFERROR(VLOOKUP(JIU25,YIELDS!$T:$AJ,17,FALSE),"")</f>
        <v/>
      </c>
      <c r="JIV23" t="str">
        <f>IFERROR(VLOOKUP(JIV25,YIELDS!$T:$AJ,17,FALSE),"")</f>
        <v/>
      </c>
      <c r="JIW23" t="str">
        <f>IFERROR(VLOOKUP(JIW25,YIELDS!$T:$AJ,17,FALSE),"")</f>
        <v/>
      </c>
      <c r="JIX23" t="str">
        <f>IFERROR(VLOOKUP(JIX25,YIELDS!$T:$AJ,17,FALSE),"")</f>
        <v/>
      </c>
      <c r="JIY23" t="str">
        <f>IFERROR(VLOOKUP(JIY25,YIELDS!$T:$AJ,17,FALSE),"")</f>
        <v/>
      </c>
      <c r="JIZ23" t="str">
        <f>IFERROR(VLOOKUP(JIZ25,YIELDS!$T:$AJ,17,FALSE),"")</f>
        <v/>
      </c>
      <c r="JJA23" t="str">
        <f>IFERROR(VLOOKUP(JJA25,YIELDS!$T:$AJ,17,FALSE),"")</f>
        <v/>
      </c>
      <c r="JJB23" t="str">
        <f>IFERROR(VLOOKUP(JJB25,YIELDS!$T:$AJ,17,FALSE),"")</f>
        <v/>
      </c>
      <c r="JJC23" t="str">
        <f>IFERROR(VLOOKUP(JJC25,YIELDS!$T:$AJ,17,FALSE),"")</f>
        <v/>
      </c>
      <c r="JJD23" t="str">
        <f>IFERROR(VLOOKUP(JJD25,YIELDS!$T:$AJ,17,FALSE),"")</f>
        <v/>
      </c>
      <c r="JJE23" t="str">
        <f>IFERROR(VLOOKUP(JJE25,YIELDS!$T:$AJ,17,FALSE),"")</f>
        <v/>
      </c>
      <c r="JJF23" t="str">
        <f>IFERROR(VLOOKUP(JJF25,YIELDS!$T:$AJ,17,FALSE),"")</f>
        <v/>
      </c>
      <c r="JJG23" t="str">
        <f>IFERROR(VLOOKUP(JJG25,YIELDS!$T:$AJ,17,FALSE),"")</f>
        <v/>
      </c>
      <c r="JJH23" t="str">
        <f>IFERROR(VLOOKUP(JJH25,YIELDS!$T:$AJ,17,FALSE),"")</f>
        <v/>
      </c>
      <c r="JJI23" t="str">
        <f>IFERROR(VLOOKUP(JJI25,YIELDS!$T:$AJ,17,FALSE),"")</f>
        <v/>
      </c>
      <c r="JJJ23" t="str">
        <f>IFERROR(VLOOKUP(JJJ25,YIELDS!$T:$AJ,17,FALSE),"")</f>
        <v/>
      </c>
      <c r="JJK23" t="str">
        <f>IFERROR(VLOOKUP(JJK25,YIELDS!$T:$AJ,17,FALSE),"")</f>
        <v/>
      </c>
      <c r="JJL23" t="str">
        <f>IFERROR(VLOOKUP(JJL25,YIELDS!$T:$AJ,17,FALSE),"")</f>
        <v/>
      </c>
      <c r="JJM23" t="str">
        <f>IFERROR(VLOOKUP(JJM25,YIELDS!$T:$AJ,17,FALSE),"")</f>
        <v/>
      </c>
      <c r="JJN23" t="str">
        <f>IFERROR(VLOOKUP(JJN25,YIELDS!$T:$AJ,17,FALSE),"")</f>
        <v/>
      </c>
      <c r="JJO23" t="str">
        <f>IFERROR(VLOOKUP(JJO25,YIELDS!$T:$AJ,17,FALSE),"")</f>
        <v/>
      </c>
      <c r="JJP23" t="str">
        <f>IFERROR(VLOOKUP(JJP25,YIELDS!$T:$AJ,17,FALSE),"")</f>
        <v/>
      </c>
      <c r="JJQ23" t="str">
        <f>IFERROR(VLOOKUP(JJQ25,YIELDS!$T:$AJ,17,FALSE),"")</f>
        <v/>
      </c>
      <c r="JJR23" t="str">
        <f>IFERROR(VLOOKUP(JJR25,YIELDS!$T:$AJ,17,FALSE),"")</f>
        <v/>
      </c>
      <c r="JJS23" t="str">
        <f>IFERROR(VLOOKUP(JJS25,YIELDS!$T:$AJ,17,FALSE),"")</f>
        <v/>
      </c>
      <c r="JJT23" t="str">
        <f>IFERROR(VLOOKUP(JJT25,YIELDS!$T:$AJ,17,FALSE),"")</f>
        <v/>
      </c>
      <c r="JJU23" t="str">
        <f>IFERROR(VLOOKUP(JJU25,YIELDS!$T:$AJ,17,FALSE),"")</f>
        <v/>
      </c>
      <c r="JJV23" t="str">
        <f>IFERROR(VLOOKUP(JJV25,YIELDS!$T:$AJ,17,FALSE),"")</f>
        <v/>
      </c>
      <c r="JJW23" t="str">
        <f>IFERROR(VLOOKUP(JJW25,YIELDS!$T:$AJ,17,FALSE),"")</f>
        <v/>
      </c>
      <c r="JJX23" t="str">
        <f>IFERROR(VLOOKUP(JJX25,YIELDS!$T:$AJ,17,FALSE),"")</f>
        <v/>
      </c>
      <c r="JJY23" t="str">
        <f>IFERROR(VLOOKUP(JJY25,YIELDS!$T:$AJ,17,FALSE),"")</f>
        <v/>
      </c>
      <c r="JJZ23" t="str">
        <f>IFERROR(VLOOKUP(JJZ25,YIELDS!$T:$AJ,17,FALSE),"")</f>
        <v/>
      </c>
      <c r="JKA23" t="str">
        <f>IFERROR(VLOOKUP(JKA25,YIELDS!$T:$AJ,17,FALSE),"")</f>
        <v/>
      </c>
      <c r="JKB23" t="str">
        <f>IFERROR(VLOOKUP(JKB25,YIELDS!$T:$AJ,17,FALSE),"")</f>
        <v/>
      </c>
      <c r="JKC23" t="str">
        <f>IFERROR(VLOOKUP(JKC25,YIELDS!$T:$AJ,17,FALSE),"")</f>
        <v/>
      </c>
      <c r="JKD23" t="str">
        <f>IFERROR(VLOOKUP(JKD25,YIELDS!$T:$AJ,17,FALSE),"")</f>
        <v/>
      </c>
      <c r="JKE23" t="str">
        <f>IFERROR(VLOOKUP(JKE25,YIELDS!$T:$AJ,17,FALSE),"")</f>
        <v/>
      </c>
      <c r="JKF23" t="str">
        <f>IFERROR(VLOOKUP(JKF25,YIELDS!$T:$AJ,17,FALSE),"")</f>
        <v/>
      </c>
      <c r="JKG23" t="str">
        <f>IFERROR(VLOOKUP(JKG25,YIELDS!$T:$AJ,17,FALSE),"")</f>
        <v/>
      </c>
      <c r="JKH23" t="str">
        <f>IFERROR(VLOOKUP(JKH25,YIELDS!$T:$AJ,17,FALSE),"")</f>
        <v/>
      </c>
      <c r="JKI23" t="str">
        <f>IFERROR(VLOOKUP(JKI25,YIELDS!$T:$AJ,17,FALSE),"")</f>
        <v/>
      </c>
      <c r="JKJ23" t="str">
        <f>IFERROR(VLOOKUP(JKJ25,YIELDS!$T:$AJ,17,FALSE),"")</f>
        <v/>
      </c>
      <c r="JKK23" t="str">
        <f>IFERROR(VLOOKUP(JKK25,YIELDS!$T:$AJ,17,FALSE),"")</f>
        <v/>
      </c>
      <c r="JKL23" t="str">
        <f>IFERROR(VLOOKUP(JKL25,YIELDS!$T:$AJ,17,FALSE),"")</f>
        <v/>
      </c>
      <c r="JKM23" t="str">
        <f>IFERROR(VLOOKUP(JKM25,YIELDS!$T:$AJ,17,FALSE),"")</f>
        <v/>
      </c>
      <c r="JKN23" t="str">
        <f>IFERROR(VLOOKUP(JKN25,YIELDS!$T:$AJ,17,FALSE),"")</f>
        <v/>
      </c>
      <c r="JKO23" t="str">
        <f>IFERROR(VLOOKUP(JKO25,YIELDS!$T:$AJ,17,FALSE),"")</f>
        <v/>
      </c>
      <c r="JKP23" t="str">
        <f>IFERROR(VLOOKUP(JKP25,YIELDS!$T:$AJ,17,FALSE),"")</f>
        <v/>
      </c>
      <c r="JKQ23" t="str">
        <f>IFERROR(VLOOKUP(JKQ25,YIELDS!$T:$AJ,17,FALSE),"")</f>
        <v/>
      </c>
      <c r="JKR23" t="str">
        <f>IFERROR(VLOOKUP(JKR25,YIELDS!$T:$AJ,17,FALSE),"")</f>
        <v/>
      </c>
      <c r="JKS23" t="str">
        <f>IFERROR(VLOOKUP(JKS25,YIELDS!$T:$AJ,17,FALSE),"")</f>
        <v/>
      </c>
      <c r="JKT23" t="str">
        <f>IFERROR(VLOOKUP(JKT25,YIELDS!$T:$AJ,17,FALSE),"")</f>
        <v/>
      </c>
      <c r="JKU23" t="str">
        <f>IFERROR(VLOOKUP(JKU25,YIELDS!$T:$AJ,17,FALSE),"")</f>
        <v/>
      </c>
      <c r="JKV23" t="str">
        <f>IFERROR(VLOOKUP(JKV25,YIELDS!$T:$AJ,17,FALSE),"")</f>
        <v/>
      </c>
      <c r="JKW23" t="str">
        <f>IFERROR(VLOOKUP(JKW25,YIELDS!$T:$AJ,17,FALSE),"")</f>
        <v/>
      </c>
      <c r="JKX23" t="str">
        <f>IFERROR(VLOOKUP(JKX25,YIELDS!$T:$AJ,17,FALSE),"")</f>
        <v/>
      </c>
      <c r="JKY23" t="str">
        <f>IFERROR(VLOOKUP(JKY25,YIELDS!$T:$AJ,17,FALSE),"")</f>
        <v/>
      </c>
      <c r="JKZ23" t="str">
        <f>IFERROR(VLOOKUP(JKZ25,YIELDS!$T:$AJ,17,FALSE),"")</f>
        <v/>
      </c>
      <c r="JLA23" t="str">
        <f>IFERROR(VLOOKUP(JLA25,YIELDS!$T:$AJ,17,FALSE),"")</f>
        <v/>
      </c>
      <c r="JLB23" t="str">
        <f>IFERROR(VLOOKUP(JLB25,YIELDS!$T:$AJ,17,FALSE),"")</f>
        <v/>
      </c>
      <c r="JLC23" t="str">
        <f>IFERROR(VLOOKUP(JLC25,YIELDS!$T:$AJ,17,FALSE),"")</f>
        <v/>
      </c>
      <c r="JLD23" t="str">
        <f>IFERROR(VLOOKUP(JLD25,YIELDS!$T:$AJ,17,FALSE),"")</f>
        <v/>
      </c>
      <c r="JLE23" t="str">
        <f>IFERROR(VLOOKUP(JLE25,YIELDS!$T:$AJ,17,FALSE),"")</f>
        <v/>
      </c>
      <c r="JLF23" t="str">
        <f>IFERROR(VLOOKUP(JLF25,YIELDS!$T:$AJ,17,FALSE),"")</f>
        <v/>
      </c>
      <c r="JLG23" t="str">
        <f>IFERROR(VLOOKUP(JLG25,YIELDS!$T:$AJ,17,FALSE),"")</f>
        <v/>
      </c>
      <c r="JLH23" t="str">
        <f>IFERROR(VLOOKUP(JLH25,YIELDS!$T:$AJ,17,FALSE),"")</f>
        <v/>
      </c>
      <c r="JLI23" t="str">
        <f>IFERROR(VLOOKUP(JLI25,YIELDS!$T:$AJ,17,FALSE),"")</f>
        <v/>
      </c>
      <c r="JLJ23" t="str">
        <f>IFERROR(VLOOKUP(JLJ25,YIELDS!$T:$AJ,17,FALSE),"")</f>
        <v/>
      </c>
      <c r="JLK23" t="str">
        <f>IFERROR(VLOOKUP(JLK25,YIELDS!$T:$AJ,17,FALSE),"")</f>
        <v/>
      </c>
      <c r="JLL23" t="str">
        <f>IFERROR(VLOOKUP(JLL25,YIELDS!$T:$AJ,17,FALSE),"")</f>
        <v/>
      </c>
      <c r="JLM23" t="str">
        <f>IFERROR(VLOOKUP(JLM25,YIELDS!$T:$AJ,17,FALSE),"")</f>
        <v/>
      </c>
      <c r="JLN23" t="str">
        <f>IFERROR(VLOOKUP(JLN25,YIELDS!$T:$AJ,17,FALSE),"")</f>
        <v/>
      </c>
      <c r="JLO23" t="str">
        <f>IFERROR(VLOOKUP(JLO25,YIELDS!$T:$AJ,17,FALSE),"")</f>
        <v/>
      </c>
      <c r="JLP23" t="str">
        <f>IFERROR(VLOOKUP(JLP25,YIELDS!$T:$AJ,17,FALSE),"")</f>
        <v/>
      </c>
      <c r="JLQ23" t="str">
        <f>IFERROR(VLOOKUP(JLQ25,YIELDS!$T:$AJ,17,FALSE),"")</f>
        <v/>
      </c>
      <c r="JLR23" t="str">
        <f>IFERROR(VLOOKUP(JLR25,YIELDS!$T:$AJ,17,FALSE),"")</f>
        <v/>
      </c>
      <c r="JLS23" t="str">
        <f>IFERROR(VLOOKUP(JLS25,YIELDS!$T:$AJ,17,FALSE),"")</f>
        <v/>
      </c>
      <c r="JLT23" t="str">
        <f>IFERROR(VLOOKUP(JLT25,YIELDS!$T:$AJ,17,FALSE),"")</f>
        <v/>
      </c>
      <c r="JLU23" t="str">
        <f>IFERROR(VLOOKUP(JLU25,YIELDS!$T:$AJ,17,FALSE),"")</f>
        <v/>
      </c>
      <c r="JLV23" t="str">
        <f>IFERROR(VLOOKUP(JLV25,YIELDS!$T:$AJ,17,FALSE),"")</f>
        <v/>
      </c>
      <c r="JLW23" t="str">
        <f>IFERROR(VLOOKUP(JLW25,YIELDS!$T:$AJ,17,FALSE),"")</f>
        <v/>
      </c>
      <c r="JLX23" t="str">
        <f>IFERROR(VLOOKUP(JLX25,YIELDS!$T:$AJ,17,FALSE),"")</f>
        <v/>
      </c>
      <c r="JLY23" t="str">
        <f>IFERROR(VLOOKUP(JLY25,YIELDS!$T:$AJ,17,FALSE),"")</f>
        <v/>
      </c>
      <c r="JLZ23" t="str">
        <f>IFERROR(VLOOKUP(JLZ25,YIELDS!$T:$AJ,17,FALSE),"")</f>
        <v/>
      </c>
      <c r="JMA23" t="str">
        <f>IFERROR(VLOOKUP(JMA25,YIELDS!$T:$AJ,17,FALSE),"")</f>
        <v/>
      </c>
      <c r="JMB23" t="str">
        <f>IFERROR(VLOOKUP(JMB25,YIELDS!$T:$AJ,17,FALSE),"")</f>
        <v/>
      </c>
      <c r="JMC23" t="str">
        <f>IFERROR(VLOOKUP(JMC25,YIELDS!$T:$AJ,17,FALSE),"")</f>
        <v/>
      </c>
      <c r="JMD23" t="str">
        <f>IFERROR(VLOOKUP(JMD25,YIELDS!$T:$AJ,17,FALSE),"")</f>
        <v/>
      </c>
      <c r="JME23" t="str">
        <f>IFERROR(VLOOKUP(JME25,YIELDS!$T:$AJ,17,FALSE),"")</f>
        <v/>
      </c>
      <c r="JMF23" t="str">
        <f>IFERROR(VLOOKUP(JMF25,YIELDS!$T:$AJ,17,FALSE),"")</f>
        <v/>
      </c>
      <c r="JMG23" t="str">
        <f>IFERROR(VLOOKUP(JMG25,YIELDS!$T:$AJ,17,FALSE),"")</f>
        <v/>
      </c>
      <c r="JMH23" t="str">
        <f>IFERROR(VLOOKUP(JMH25,YIELDS!$T:$AJ,17,FALSE),"")</f>
        <v/>
      </c>
      <c r="JMI23" t="str">
        <f>IFERROR(VLOOKUP(JMI25,YIELDS!$T:$AJ,17,FALSE),"")</f>
        <v/>
      </c>
      <c r="JMJ23" t="str">
        <f>IFERROR(VLOOKUP(JMJ25,YIELDS!$T:$AJ,17,FALSE),"")</f>
        <v/>
      </c>
      <c r="JMK23" t="str">
        <f>IFERROR(VLOOKUP(JMK25,YIELDS!$T:$AJ,17,FALSE),"")</f>
        <v/>
      </c>
      <c r="JML23" t="str">
        <f>IFERROR(VLOOKUP(JML25,YIELDS!$T:$AJ,17,FALSE),"")</f>
        <v/>
      </c>
      <c r="JMM23" t="str">
        <f>IFERROR(VLOOKUP(JMM25,YIELDS!$T:$AJ,17,FALSE),"")</f>
        <v/>
      </c>
      <c r="JMN23" t="str">
        <f>IFERROR(VLOOKUP(JMN25,YIELDS!$T:$AJ,17,FALSE),"")</f>
        <v/>
      </c>
      <c r="JMO23" t="str">
        <f>IFERROR(VLOOKUP(JMO25,YIELDS!$T:$AJ,17,FALSE),"")</f>
        <v/>
      </c>
      <c r="JMP23" t="str">
        <f>IFERROR(VLOOKUP(JMP25,YIELDS!$T:$AJ,17,FALSE),"")</f>
        <v/>
      </c>
      <c r="JMQ23" t="str">
        <f>IFERROR(VLOOKUP(JMQ25,YIELDS!$T:$AJ,17,FALSE),"")</f>
        <v/>
      </c>
      <c r="JMR23" t="str">
        <f>IFERROR(VLOOKUP(JMR25,YIELDS!$T:$AJ,17,FALSE),"")</f>
        <v/>
      </c>
      <c r="JMS23" t="str">
        <f>IFERROR(VLOOKUP(JMS25,YIELDS!$T:$AJ,17,FALSE),"")</f>
        <v/>
      </c>
      <c r="JMT23" t="str">
        <f>IFERROR(VLOOKUP(JMT25,YIELDS!$T:$AJ,17,FALSE),"")</f>
        <v/>
      </c>
      <c r="JMU23" t="str">
        <f>IFERROR(VLOOKUP(JMU25,YIELDS!$T:$AJ,17,FALSE),"")</f>
        <v/>
      </c>
      <c r="JMV23" t="str">
        <f>IFERROR(VLOOKUP(JMV25,YIELDS!$T:$AJ,17,FALSE),"")</f>
        <v/>
      </c>
      <c r="JMW23" t="str">
        <f>IFERROR(VLOOKUP(JMW25,YIELDS!$T:$AJ,17,FALSE),"")</f>
        <v/>
      </c>
      <c r="JMX23" t="str">
        <f>IFERROR(VLOOKUP(JMX25,YIELDS!$T:$AJ,17,FALSE),"")</f>
        <v/>
      </c>
      <c r="JMY23" t="str">
        <f>IFERROR(VLOOKUP(JMY25,YIELDS!$T:$AJ,17,FALSE),"")</f>
        <v/>
      </c>
      <c r="JMZ23" t="str">
        <f>IFERROR(VLOOKUP(JMZ25,YIELDS!$T:$AJ,17,FALSE),"")</f>
        <v/>
      </c>
      <c r="JNA23" t="str">
        <f>IFERROR(VLOOKUP(JNA25,YIELDS!$T:$AJ,17,FALSE),"")</f>
        <v/>
      </c>
      <c r="JNB23" t="str">
        <f>IFERROR(VLOOKUP(JNB25,YIELDS!$T:$AJ,17,FALSE),"")</f>
        <v/>
      </c>
      <c r="JNC23" t="str">
        <f>IFERROR(VLOOKUP(JNC25,YIELDS!$T:$AJ,17,FALSE),"")</f>
        <v/>
      </c>
      <c r="JND23" t="str">
        <f>IFERROR(VLOOKUP(JND25,YIELDS!$T:$AJ,17,FALSE),"")</f>
        <v/>
      </c>
      <c r="JNE23" t="str">
        <f>IFERROR(VLOOKUP(JNE25,YIELDS!$T:$AJ,17,FALSE),"")</f>
        <v/>
      </c>
      <c r="JNF23" t="str">
        <f>IFERROR(VLOOKUP(JNF25,YIELDS!$T:$AJ,17,FALSE),"")</f>
        <v/>
      </c>
      <c r="JNG23" t="str">
        <f>IFERROR(VLOOKUP(JNG25,YIELDS!$T:$AJ,17,FALSE),"")</f>
        <v/>
      </c>
      <c r="JNH23" t="str">
        <f>IFERROR(VLOOKUP(JNH25,YIELDS!$T:$AJ,17,FALSE),"")</f>
        <v/>
      </c>
      <c r="JNI23" t="str">
        <f>IFERROR(VLOOKUP(JNI25,YIELDS!$T:$AJ,17,FALSE),"")</f>
        <v/>
      </c>
      <c r="JNJ23" t="str">
        <f>IFERROR(VLOOKUP(JNJ25,YIELDS!$T:$AJ,17,FALSE),"")</f>
        <v/>
      </c>
      <c r="JNK23" t="str">
        <f>IFERROR(VLOOKUP(JNK25,YIELDS!$T:$AJ,17,FALSE),"")</f>
        <v/>
      </c>
      <c r="JNL23" t="str">
        <f>IFERROR(VLOOKUP(JNL25,YIELDS!$T:$AJ,17,FALSE),"")</f>
        <v/>
      </c>
      <c r="JNM23" t="str">
        <f>IFERROR(VLOOKUP(JNM25,YIELDS!$T:$AJ,17,FALSE),"")</f>
        <v/>
      </c>
      <c r="JNN23" t="str">
        <f>IFERROR(VLOOKUP(JNN25,YIELDS!$T:$AJ,17,FALSE),"")</f>
        <v/>
      </c>
      <c r="JNO23" t="str">
        <f>IFERROR(VLOOKUP(JNO25,YIELDS!$T:$AJ,17,FALSE),"")</f>
        <v/>
      </c>
      <c r="JNP23" t="str">
        <f>IFERROR(VLOOKUP(JNP25,YIELDS!$T:$AJ,17,FALSE),"")</f>
        <v/>
      </c>
      <c r="JNQ23" t="str">
        <f>IFERROR(VLOOKUP(JNQ25,YIELDS!$T:$AJ,17,FALSE),"")</f>
        <v/>
      </c>
      <c r="JNR23" t="str">
        <f>IFERROR(VLOOKUP(JNR25,YIELDS!$T:$AJ,17,FALSE),"")</f>
        <v/>
      </c>
      <c r="JNS23" t="str">
        <f>IFERROR(VLOOKUP(JNS25,YIELDS!$T:$AJ,17,FALSE),"")</f>
        <v/>
      </c>
      <c r="JNT23" t="str">
        <f>IFERROR(VLOOKUP(JNT25,YIELDS!$T:$AJ,17,FALSE),"")</f>
        <v/>
      </c>
      <c r="JNU23" t="str">
        <f>IFERROR(VLOOKUP(JNU25,YIELDS!$T:$AJ,17,FALSE),"")</f>
        <v/>
      </c>
      <c r="JNV23" t="str">
        <f>IFERROR(VLOOKUP(JNV25,YIELDS!$T:$AJ,17,FALSE),"")</f>
        <v/>
      </c>
      <c r="JNW23" t="str">
        <f>IFERROR(VLOOKUP(JNW25,YIELDS!$T:$AJ,17,FALSE),"")</f>
        <v/>
      </c>
      <c r="JNX23" t="str">
        <f>IFERROR(VLOOKUP(JNX25,YIELDS!$T:$AJ,17,FALSE),"")</f>
        <v/>
      </c>
      <c r="JNY23" t="str">
        <f>IFERROR(VLOOKUP(JNY25,YIELDS!$T:$AJ,17,FALSE),"")</f>
        <v/>
      </c>
      <c r="JNZ23" t="str">
        <f>IFERROR(VLOOKUP(JNZ25,YIELDS!$T:$AJ,17,FALSE),"")</f>
        <v/>
      </c>
      <c r="JOA23" t="str">
        <f>IFERROR(VLOOKUP(JOA25,YIELDS!$T:$AJ,17,FALSE),"")</f>
        <v/>
      </c>
      <c r="JOB23" t="str">
        <f>IFERROR(VLOOKUP(JOB25,YIELDS!$T:$AJ,17,FALSE),"")</f>
        <v/>
      </c>
      <c r="JOC23" t="str">
        <f>IFERROR(VLOOKUP(JOC25,YIELDS!$T:$AJ,17,FALSE),"")</f>
        <v/>
      </c>
      <c r="JOD23" t="str">
        <f>IFERROR(VLOOKUP(JOD25,YIELDS!$T:$AJ,17,FALSE),"")</f>
        <v/>
      </c>
      <c r="JOE23" t="str">
        <f>IFERROR(VLOOKUP(JOE25,YIELDS!$T:$AJ,17,FALSE),"")</f>
        <v/>
      </c>
      <c r="JOF23" t="str">
        <f>IFERROR(VLOOKUP(JOF25,YIELDS!$T:$AJ,17,FALSE),"")</f>
        <v/>
      </c>
      <c r="JOG23" t="str">
        <f>IFERROR(VLOOKUP(JOG25,YIELDS!$T:$AJ,17,FALSE),"")</f>
        <v/>
      </c>
      <c r="JOH23" t="str">
        <f>IFERROR(VLOOKUP(JOH25,YIELDS!$T:$AJ,17,FALSE),"")</f>
        <v/>
      </c>
      <c r="JOI23" t="str">
        <f>IFERROR(VLOOKUP(JOI25,YIELDS!$T:$AJ,17,FALSE),"")</f>
        <v/>
      </c>
      <c r="JOJ23" t="str">
        <f>IFERROR(VLOOKUP(JOJ25,YIELDS!$T:$AJ,17,FALSE),"")</f>
        <v/>
      </c>
      <c r="JOK23" t="str">
        <f>IFERROR(VLOOKUP(JOK25,YIELDS!$T:$AJ,17,FALSE),"")</f>
        <v/>
      </c>
      <c r="JOL23" t="str">
        <f>IFERROR(VLOOKUP(JOL25,YIELDS!$T:$AJ,17,FALSE),"")</f>
        <v/>
      </c>
      <c r="JOM23" t="str">
        <f>IFERROR(VLOOKUP(JOM25,YIELDS!$T:$AJ,17,FALSE),"")</f>
        <v/>
      </c>
      <c r="JON23" t="str">
        <f>IFERROR(VLOOKUP(JON25,YIELDS!$T:$AJ,17,FALSE),"")</f>
        <v/>
      </c>
      <c r="JOO23" t="str">
        <f>IFERROR(VLOOKUP(JOO25,YIELDS!$T:$AJ,17,FALSE),"")</f>
        <v/>
      </c>
      <c r="JOP23" t="str">
        <f>IFERROR(VLOOKUP(JOP25,YIELDS!$T:$AJ,17,FALSE),"")</f>
        <v/>
      </c>
      <c r="JOQ23" t="str">
        <f>IFERROR(VLOOKUP(JOQ25,YIELDS!$T:$AJ,17,FALSE),"")</f>
        <v/>
      </c>
      <c r="JOR23" t="str">
        <f>IFERROR(VLOOKUP(JOR25,YIELDS!$T:$AJ,17,FALSE),"")</f>
        <v/>
      </c>
      <c r="JOS23" t="str">
        <f>IFERROR(VLOOKUP(JOS25,YIELDS!$T:$AJ,17,FALSE),"")</f>
        <v/>
      </c>
      <c r="JOT23" t="str">
        <f>IFERROR(VLOOKUP(JOT25,YIELDS!$T:$AJ,17,FALSE),"")</f>
        <v/>
      </c>
      <c r="JOU23" t="str">
        <f>IFERROR(VLOOKUP(JOU25,YIELDS!$T:$AJ,17,FALSE),"")</f>
        <v/>
      </c>
      <c r="JOV23" t="str">
        <f>IFERROR(VLOOKUP(JOV25,YIELDS!$T:$AJ,17,FALSE),"")</f>
        <v/>
      </c>
      <c r="JOW23" t="str">
        <f>IFERROR(VLOOKUP(JOW25,YIELDS!$T:$AJ,17,FALSE),"")</f>
        <v/>
      </c>
      <c r="JOX23" t="str">
        <f>IFERROR(VLOOKUP(JOX25,YIELDS!$T:$AJ,17,FALSE),"")</f>
        <v/>
      </c>
      <c r="JOY23" t="str">
        <f>IFERROR(VLOOKUP(JOY25,YIELDS!$T:$AJ,17,FALSE),"")</f>
        <v/>
      </c>
      <c r="JOZ23" t="str">
        <f>IFERROR(VLOOKUP(JOZ25,YIELDS!$T:$AJ,17,FALSE),"")</f>
        <v/>
      </c>
      <c r="JPA23" t="str">
        <f>IFERROR(VLOOKUP(JPA25,YIELDS!$T:$AJ,17,FALSE),"")</f>
        <v/>
      </c>
      <c r="JPB23" t="str">
        <f>IFERROR(VLOOKUP(JPB25,YIELDS!$T:$AJ,17,FALSE),"")</f>
        <v/>
      </c>
      <c r="JPC23" t="str">
        <f>IFERROR(VLOOKUP(JPC25,YIELDS!$T:$AJ,17,FALSE),"")</f>
        <v/>
      </c>
      <c r="JPD23" t="str">
        <f>IFERROR(VLOOKUP(JPD25,YIELDS!$T:$AJ,17,FALSE),"")</f>
        <v/>
      </c>
      <c r="JPE23" t="str">
        <f>IFERROR(VLOOKUP(JPE25,YIELDS!$T:$AJ,17,FALSE),"")</f>
        <v/>
      </c>
      <c r="JPF23" t="str">
        <f>IFERROR(VLOOKUP(JPF25,YIELDS!$T:$AJ,17,FALSE),"")</f>
        <v/>
      </c>
      <c r="JPG23" t="str">
        <f>IFERROR(VLOOKUP(JPG25,YIELDS!$T:$AJ,17,FALSE),"")</f>
        <v/>
      </c>
      <c r="JPH23" t="str">
        <f>IFERROR(VLOOKUP(JPH25,YIELDS!$T:$AJ,17,FALSE),"")</f>
        <v/>
      </c>
      <c r="JPI23" t="str">
        <f>IFERROR(VLOOKUP(JPI25,YIELDS!$T:$AJ,17,FALSE),"")</f>
        <v/>
      </c>
      <c r="JPJ23" t="str">
        <f>IFERROR(VLOOKUP(JPJ25,YIELDS!$T:$AJ,17,FALSE),"")</f>
        <v/>
      </c>
      <c r="JPK23" t="str">
        <f>IFERROR(VLOOKUP(JPK25,YIELDS!$T:$AJ,17,FALSE),"")</f>
        <v/>
      </c>
      <c r="JPL23" t="str">
        <f>IFERROR(VLOOKUP(JPL25,YIELDS!$T:$AJ,17,FALSE),"")</f>
        <v/>
      </c>
      <c r="JPM23" t="str">
        <f>IFERROR(VLOOKUP(JPM25,YIELDS!$T:$AJ,17,FALSE),"")</f>
        <v/>
      </c>
      <c r="JPN23" t="str">
        <f>IFERROR(VLOOKUP(JPN25,YIELDS!$T:$AJ,17,FALSE),"")</f>
        <v/>
      </c>
      <c r="JPO23" t="str">
        <f>IFERROR(VLOOKUP(JPO25,YIELDS!$T:$AJ,17,FALSE),"")</f>
        <v/>
      </c>
      <c r="JPP23" t="str">
        <f>IFERROR(VLOOKUP(JPP25,YIELDS!$T:$AJ,17,FALSE),"")</f>
        <v/>
      </c>
      <c r="JPQ23" t="str">
        <f>IFERROR(VLOOKUP(JPQ25,YIELDS!$T:$AJ,17,FALSE),"")</f>
        <v/>
      </c>
      <c r="JPR23" t="str">
        <f>IFERROR(VLOOKUP(JPR25,YIELDS!$T:$AJ,17,FALSE),"")</f>
        <v/>
      </c>
      <c r="JPS23" t="str">
        <f>IFERROR(VLOOKUP(JPS25,YIELDS!$T:$AJ,17,FALSE),"")</f>
        <v/>
      </c>
      <c r="JPT23" t="str">
        <f>IFERROR(VLOOKUP(JPT25,YIELDS!$T:$AJ,17,FALSE),"")</f>
        <v/>
      </c>
      <c r="JPU23" t="str">
        <f>IFERROR(VLOOKUP(JPU25,YIELDS!$T:$AJ,17,FALSE),"")</f>
        <v/>
      </c>
      <c r="JPV23" t="str">
        <f>IFERROR(VLOOKUP(JPV25,YIELDS!$T:$AJ,17,FALSE),"")</f>
        <v/>
      </c>
      <c r="JPW23" t="str">
        <f>IFERROR(VLOOKUP(JPW25,YIELDS!$T:$AJ,17,FALSE),"")</f>
        <v/>
      </c>
      <c r="JPX23" t="str">
        <f>IFERROR(VLOOKUP(JPX25,YIELDS!$T:$AJ,17,FALSE),"")</f>
        <v/>
      </c>
      <c r="JPY23" t="str">
        <f>IFERROR(VLOOKUP(JPY25,YIELDS!$T:$AJ,17,FALSE),"")</f>
        <v/>
      </c>
      <c r="JPZ23" t="str">
        <f>IFERROR(VLOOKUP(JPZ25,YIELDS!$T:$AJ,17,FALSE),"")</f>
        <v/>
      </c>
      <c r="JQA23" t="str">
        <f>IFERROR(VLOOKUP(JQA25,YIELDS!$T:$AJ,17,FALSE),"")</f>
        <v/>
      </c>
      <c r="JQB23" t="str">
        <f>IFERROR(VLOOKUP(JQB25,YIELDS!$T:$AJ,17,FALSE),"")</f>
        <v/>
      </c>
      <c r="JQC23" t="str">
        <f>IFERROR(VLOOKUP(JQC25,YIELDS!$T:$AJ,17,FALSE),"")</f>
        <v/>
      </c>
      <c r="JQD23" t="str">
        <f>IFERROR(VLOOKUP(JQD25,YIELDS!$T:$AJ,17,FALSE),"")</f>
        <v/>
      </c>
      <c r="JQE23" t="str">
        <f>IFERROR(VLOOKUP(JQE25,YIELDS!$T:$AJ,17,FALSE),"")</f>
        <v/>
      </c>
      <c r="JQF23" t="str">
        <f>IFERROR(VLOOKUP(JQF25,YIELDS!$T:$AJ,17,FALSE),"")</f>
        <v/>
      </c>
      <c r="JQG23" t="str">
        <f>IFERROR(VLOOKUP(JQG25,YIELDS!$T:$AJ,17,FALSE),"")</f>
        <v/>
      </c>
      <c r="JQH23" t="str">
        <f>IFERROR(VLOOKUP(JQH25,YIELDS!$T:$AJ,17,FALSE),"")</f>
        <v/>
      </c>
      <c r="JQI23" t="str">
        <f>IFERROR(VLOOKUP(JQI25,YIELDS!$T:$AJ,17,FALSE),"")</f>
        <v/>
      </c>
      <c r="JQJ23" t="str">
        <f>IFERROR(VLOOKUP(JQJ25,YIELDS!$T:$AJ,17,FALSE),"")</f>
        <v/>
      </c>
      <c r="JQK23" t="str">
        <f>IFERROR(VLOOKUP(JQK25,YIELDS!$T:$AJ,17,FALSE),"")</f>
        <v/>
      </c>
      <c r="JQL23" t="str">
        <f>IFERROR(VLOOKUP(JQL25,YIELDS!$T:$AJ,17,FALSE),"")</f>
        <v/>
      </c>
      <c r="JQM23" t="str">
        <f>IFERROR(VLOOKUP(JQM25,YIELDS!$T:$AJ,17,FALSE),"")</f>
        <v/>
      </c>
      <c r="JQN23" t="str">
        <f>IFERROR(VLOOKUP(JQN25,YIELDS!$T:$AJ,17,FALSE),"")</f>
        <v/>
      </c>
      <c r="JQO23" t="str">
        <f>IFERROR(VLOOKUP(JQO25,YIELDS!$T:$AJ,17,FALSE),"")</f>
        <v/>
      </c>
      <c r="JQP23" t="str">
        <f>IFERROR(VLOOKUP(JQP25,YIELDS!$T:$AJ,17,FALSE),"")</f>
        <v/>
      </c>
      <c r="JQQ23" t="str">
        <f>IFERROR(VLOOKUP(JQQ25,YIELDS!$T:$AJ,17,FALSE),"")</f>
        <v/>
      </c>
      <c r="JQR23" t="str">
        <f>IFERROR(VLOOKUP(JQR25,YIELDS!$T:$AJ,17,FALSE),"")</f>
        <v/>
      </c>
      <c r="JQS23" t="str">
        <f>IFERROR(VLOOKUP(JQS25,YIELDS!$T:$AJ,17,FALSE),"")</f>
        <v/>
      </c>
      <c r="JQT23" t="str">
        <f>IFERROR(VLOOKUP(JQT25,YIELDS!$T:$AJ,17,FALSE),"")</f>
        <v/>
      </c>
      <c r="JQU23" t="str">
        <f>IFERROR(VLOOKUP(JQU25,YIELDS!$T:$AJ,17,FALSE),"")</f>
        <v/>
      </c>
      <c r="JQV23" t="str">
        <f>IFERROR(VLOOKUP(JQV25,YIELDS!$T:$AJ,17,FALSE),"")</f>
        <v/>
      </c>
      <c r="JQW23" t="str">
        <f>IFERROR(VLOOKUP(JQW25,YIELDS!$T:$AJ,17,FALSE),"")</f>
        <v/>
      </c>
      <c r="JQX23" t="str">
        <f>IFERROR(VLOOKUP(JQX25,YIELDS!$T:$AJ,17,FALSE),"")</f>
        <v/>
      </c>
      <c r="JQY23" t="str">
        <f>IFERROR(VLOOKUP(JQY25,YIELDS!$T:$AJ,17,FALSE),"")</f>
        <v/>
      </c>
      <c r="JQZ23" t="str">
        <f>IFERROR(VLOOKUP(JQZ25,YIELDS!$T:$AJ,17,FALSE),"")</f>
        <v/>
      </c>
      <c r="JRA23" t="str">
        <f>IFERROR(VLOOKUP(JRA25,YIELDS!$T:$AJ,17,FALSE),"")</f>
        <v/>
      </c>
      <c r="JRB23" t="str">
        <f>IFERROR(VLOOKUP(JRB25,YIELDS!$T:$AJ,17,FALSE),"")</f>
        <v/>
      </c>
      <c r="JRC23" t="str">
        <f>IFERROR(VLOOKUP(JRC25,YIELDS!$T:$AJ,17,FALSE),"")</f>
        <v/>
      </c>
      <c r="JRD23" t="str">
        <f>IFERROR(VLOOKUP(JRD25,YIELDS!$T:$AJ,17,FALSE),"")</f>
        <v/>
      </c>
      <c r="JRE23" t="str">
        <f>IFERROR(VLOOKUP(JRE25,YIELDS!$T:$AJ,17,FALSE),"")</f>
        <v/>
      </c>
      <c r="JRF23" t="str">
        <f>IFERROR(VLOOKUP(JRF25,YIELDS!$T:$AJ,17,FALSE),"")</f>
        <v/>
      </c>
      <c r="JRG23" t="str">
        <f>IFERROR(VLOOKUP(JRG25,YIELDS!$T:$AJ,17,FALSE),"")</f>
        <v/>
      </c>
      <c r="JRH23" t="str">
        <f>IFERROR(VLOOKUP(JRH25,YIELDS!$T:$AJ,17,FALSE),"")</f>
        <v/>
      </c>
      <c r="JRI23" t="str">
        <f>IFERROR(VLOOKUP(JRI25,YIELDS!$T:$AJ,17,FALSE),"")</f>
        <v/>
      </c>
      <c r="JRJ23" t="str">
        <f>IFERROR(VLOOKUP(JRJ25,YIELDS!$T:$AJ,17,FALSE),"")</f>
        <v/>
      </c>
      <c r="JRK23" t="str">
        <f>IFERROR(VLOOKUP(JRK25,YIELDS!$T:$AJ,17,FALSE),"")</f>
        <v/>
      </c>
      <c r="JRL23" t="str">
        <f>IFERROR(VLOOKUP(JRL25,YIELDS!$T:$AJ,17,FALSE),"")</f>
        <v/>
      </c>
      <c r="JRM23" t="str">
        <f>IFERROR(VLOOKUP(JRM25,YIELDS!$T:$AJ,17,FALSE),"")</f>
        <v/>
      </c>
      <c r="JRN23" t="str">
        <f>IFERROR(VLOOKUP(JRN25,YIELDS!$T:$AJ,17,FALSE),"")</f>
        <v/>
      </c>
      <c r="JRO23" t="str">
        <f>IFERROR(VLOOKUP(JRO25,YIELDS!$T:$AJ,17,FALSE),"")</f>
        <v/>
      </c>
      <c r="JRP23" t="str">
        <f>IFERROR(VLOOKUP(JRP25,YIELDS!$T:$AJ,17,FALSE),"")</f>
        <v/>
      </c>
      <c r="JRQ23" t="str">
        <f>IFERROR(VLOOKUP(JRQ25,YIELDS!$T:$AJ,17,FALSE),"")</f>
        <v/>
      </c>
      <c r="JRR23" t="str">
        <f>IFERROR(VLOOKUP(JRR25,YIELDS!$T:$AJ,17,FALSE),"")</f>
        <v/>
      </c>
      <c r="JRS23" t="str">
        <f>IFERROR(VLOOKUP(JRS25,YIELDS!$T:$AJ,17,FALSE),"")</f>
        <v/>
      </c>
      <c r="JRT23" t="str">
        <f>IFERROR(VLOOKUP(JRT25,YIELDS!$T:$AJ,17,FALSE),"")</f>
        <v/>
      </c>
      <c r="JRU23" t="str">
        <f>IFERROR(VLOOKUP(JRU25,YIELDS!$T:$AJ,17,FALSE),"")</f>
        <v/>
      </c>
      <c r="JRV23" t="str">
        <f>IFERROR(VLOOKUP(JRV25,YIELDS!$T:$AJ,17,FALSE),"")</f>
        <v/>
      </c>
      <c r="JRW23" t="str">
        <f>IFERROR(VLOOKUP(JRW25,YIELDS!$T:$AJ,17,FALSE),"")</f>
        <v/>
      </c>
      <c r="JRX23" t="str">
        <f>IFERROR(VLOOKUP(JRX25,YIELDS!$T:$AJ,17,FALSE),"")</f>
        <v/>
      </c>
      <c r="JRY23" t="str">
        <f>IFERROR(VLOOKUP(JRY25,YIELDS!$T:$AJ,17,FALSE),"")</f>
        <v/>
      </c>
      <c r="JRZ23" t="str">
        <f>IFERROR(VLOOKUP(JRZ25,YIELDS!$T:$AJ,17,FALSE),"")</f>
        <v/>
      </c>
      <c r="JSA23" t="str">
        <f>IFERROR(VLOOKUP(JSA25,YIELDS!$T:$AJ,17,FALSE),"")</f>
        <v/>
      </c>
      <c r="JSB23" t="str">
        <f>IFERROR(VLOOKUP(JSB25,YIELDS!$T:$AJ,17,FALSE),"")</f>
        <v/>
      </c>
      <c r="JSC23" t="str">
        <f>IFERROR(VLOOKUP(JSC25,YIELDS!$T:$AJ,17,FALSE),"")</f>
        <v/>
      </c>
      <c r="JSD23" t="str">
        <f>IFERROR(VLOOKUP(JSD25,YIELDS!$T:$AJ,17,FALSE),"")</f>
        <v/>
      </c>
      <c r="JSE23" t="str">
        <f>IFERROR(VLOOKUP(JSE25,YIELDS!$T:$AJ,17,FALSE),"")</f>
        <v/>
      </c>
      <c r="JSF23" t="str">
        <f>IFERROR(VLOOKUP(JSF25,YIELDS!$T:$AJ,17,FALSE),"")</f>
        <v/>
      </c>
      <c r="JSG23" t="str">
        <f>IFERROR(VLOOKUP(JSG25,YIELDS!$T:$AJ,17,FALSE),"")</f>
        <v/>
      </c>
      <c r="JSH23" t="str">
        <f>IFERROR(VLOOKUP(JSH25,YIELDS!$T:$AJ,17,FALSE),"")</f>
        <v/>
      </c>
      <c r="JSI23" t="str">
        <f>IFERROR(VLOOKUP(JSI25,YIELDS!$T:$AJ,17,FALSE),"")</f>
        <v/>
      </c>
      <c r="JSJ23" t="str">
        <f>IFERROR(VLOOKUP(JSJ25,YIELDS!$T:$AJ,17,FALSE),"")</f>
        <v/>
      </c>
      <c r="JSK23" t="str">
        <f>IFERROR(VLOOKUP(JSK25,YIELDS!$T:$AJ,17,FALSE),"")</f>
        <v/>
      </c>
      <c r="JSL23" t="str">
        <f>IFERROR(VLOOKUP(JSL25,YIELDS!$T:$AJ,17,FALSE),"")</f>
        <v/>
      </c>
      <c r="JSM23" t="str">
        <f>IFERROR(VLOOKUP(JSM25,YIELDS!$T:$AJ,17,FALSE),"")</f>
        <v/>
      </c>
      <c r="JSN23" t="str">
        <f>IFERROR(VLOOKUP(JSN25,YIELDS!$T:$AJ,17,FALSE),"")</f>
        <v/>
      </c>
      <c r="JSO23" t="str">
        <f>IFERROR(VLOOKUP(JSO25,YIELDS!$T:$AJ,17,FALSE),"")</f>
        <v/>
      </c>
      <c r="JSP23" t="str">
        <f>IFERROR(VLOOKUP(JSP25,YIELDS!$T:$AJ,17,FALSE),"")</f>
        <v/>
      </c>
      <c r="JSQ23" t="str">
        <f>IFERROR(VLOOKUP(JSQ25,YIELDS!$T:$AJ,17,FALSE),"")</f>
        <v/>
      </c>
      <c r="JSR23" t="str">
        <f>IFERROR(VLOOKUP(JSR25,YIELDS!$T:$AJ,17,FALSE),"")</f>
        <v/>
      </c>
      <c r="JSS23" t="str">
        <f>IFERROR(VLOOKUP(JSS25,YIELDS!$T:$AJ,17,FALSE),"")</f>
        <v/>
      </c>
      <c r="JST23" t="str">
        <f>IFERROR(VLOOKUP(JST25,YIELDS!$T:$AJ,17,FALSE),"")</f>
        <v/>
      </c>
      <c r="JSU23" t="str">
        <f>IFERROR(VLOOKUP(JSU25,YIELDS!$T:$AJ,17,FALSE),"")</f>
        <v/>
      </c>
      <c r="JSV23" t="str">
        <f>IFERROR(VLOOKUP(JSV25,YIELDS!$T:$AJ,17,FALSE),"")</f>
        <v/>
      </c>
      <c r="JSW23" t="str">
        <f>IFERROR(VLOOKUP(JSW25,YIELDS!$T:$AJ,17,FALSE),"")</f>
        <v/>
      </c>
      <c r="JSX23" t="str">
        <f>IFERROR(VLOOKUP(JSX25,YIELDS!$T:$AJ,17,FALSE),"")</f>
        <v/>
      </c>
      <c r="JSY23" t="str">
        <f>IFERROR(VLOOKUP(JSY25,YIELDS!$T:$AJ,17,FALSE),"")</f>
        <v/>
      </c>
      <c r="JSZ23" t="str">
        <f>IFERROR(VLOOKUP(JSZ25,YIELDS!$T:$AJ,17,FALSE),"")</f>
        <v/>
      </c>
      <c r="JTA23" t="str">
        <f>IFERROR(VLOOKUP(JTA25,YIELDS!$T:$AJ,17,FALSE),"")</f>
        <v/>
      </c>
      <c r="JTB23" t="str">
        <f>IFERROR(VLOOKUP(JTB25,YIELDS!$T:$AJ,17,FALSE),"")</f>
        <v/>
      </c>
      <c r="JTC23" t="str">
        <f>IFERROR(VLOOKUP(JTC25,YIELDS!$T:$AJ,17,FALSE),"")</f>
        <v/>
      </c>
      <c r="JTD23" t="str">
        <f>IFERROR(VLOOKUP(JTD25,YIELDS!$T:$AJ,17,FALSE),"")</f>
        <v/>
      </c>
      <c r="JTE23" t="str">
        <f>IFERROR(VLOOKUP(JTE25,YIELDS!$T:$AJ,17,FALSE),"")</f>
        <v/>
      </c>
      <c r="JTF23" t="str">
        <f>IFERROR(VLOOKUP(JTF25,YIELDS!$T:$AJ,17,FALSE),"")</f>
        <v/>
      </c>
      <c r="JTG23" t="str">
        <f>IFERROR(VLOOKUP(JTG25,YIELDS!$T:$AJ,17,FALSE),"")</f>
        <v/>
      </c>
      <c r="JTH23" t="str">
        <f>IFERROR(VLOOKUP(JTH25,YIELDS!$T:$AJ,17,FALSE),"")</f>
        <v/>
      </c>
      <c r="JTI23" t="str">
        <f>IFERROR(VLOOKUP(JTI25,YIELDS!$T:$AJ,17,FALSE),"")</f>
        <v/>
      </c>
      <c r="JTJ23" t="str">
        <f>IFERROR(VLOOKUP(JTJ25,YIELDS!$T:$AJ,17,FALSE),"")</f>
        <v/>
      </c>
      <c r="JTK23" t="str">
        <f>IFERROR(VLOOKUP(JTK25,YIELDS!$T:$AJ,17,FALSE),"")</f>
        <v/>
      </c>
      <c r="JTL23" t="str">
        <f>IFERROR(VLOOKUP(JTL25,YIELDS!$T:$AJ,17,FALSE),"")</f>
        <v/>
      </c>
      <c r="JTM23" t="str">
        <f>IFERROR(VLOOKUP(JTM25,YIELDS!$T:$AJ,17,FALSE),"")</f>
        <v/>
      </c>
      <c r="JTN23" t="str">
        <f>IFERROR(VLOOKUP(JTN25,YIELDS!$T:$AJ,17,FALSE),"")</f>
        <v/>
      </c>
      <c r="JTO23" t="str">
        <f>IFERROR(VLOOKUP(JTO25,YIELDS!$T:$AJ,17,FALSE),"")</f>
        <v/>
      </c>
      <c r="JTP23" t="str">
        <f>IFERROR(VLOOKUP(JTP25,YIELDS!$T:$AJ,17,FALSE),"")</f>
        <v/>
      </c>
      <c r="JTQ23" t="str">
        <f>IFERROR(VLOOKUP(JTQ25,YIELDS!$T:$AJ,17,FALSE),"")</f>
        <v/>
      </c>
      <c r="JTR23" t="str">
        <f>IFERROR(VLOOKUP(JTR25,YIELDS!$T:$AJ,17,FALSE),"")</f>
        <v/>
      </c>
      <c r="JTS23" t="str">
        <f>IFERROR(VLOOKUP(JTS25,YIELDS!$T:$AJ,17,FALSE),"")</f>
        <v/>
      </c>
      <c r="JTT23" t="str">
        <f>IFERROR(VLOOKUP(JTT25,YIELDS!$T:$AJ,17,FALSE),"")</f>
        <v/>
      </c>
      <c r="JTU23" t="str">
        <f>IFERROR(VLOOKUP(JTU25,YIELDS!$T:$AJ,17,FALSE),"")</f>
        <v/>
      </c>
      <c r="JTV23" t="str">
        <f>IFERROR(VLOOKUP(JTV25,YIELDS!$T:$AJ,17,FALSE),"")</f>
        <v/>
      </c>
      <c r="JTW23" t="str">
        <f>IFERROR(VLOOKUP(JTW25,YIELDS!$T:$AJ,17,FALSE),"")</f>
        <v/>
      </c>
      <c r="JTX23" t="str">
        <f>IFERROR(VLOOKUP(JTX25,YIELDS!$T:$AJ,17,FALSE),"")</f>
        <v/>
      </c>
      <c r="JTY23" t="str">
        <f>IFERROR(VLOOKUP(JTY25,YIELDS!$T:$AJ,17,FALSE),"")</f>
        <v/>
      </c>
      <c r="JTZ23" t="str">
        <f>IFERROR(VLOOKUP(JTZ25,YIELDS!$T:$AJ,17,FALSE),"")</f>
        <v/>
      </c>
      <c r="JUA23" t="str">
        <f>IFERROR(VLOOKUP(JUA25,YIELDS!$T:$AJ,17,FALSE),"")</f>
        <v/>
      </c>
      <c r="JUB23" t="str">
        <f>IFERROR(VLOOKUP(JUB25,YIELDS!$T:$AJ,17,FALSE),"")</f>
        <v/>
      </c>
      <c r="JUC23" t="str">
        <f>IFERROR(VLOOKUP(JUC25,YIELDS!$T:$AJ,17,FALSE),"")</f>
        <v/>
      </c>
      <c r="JUD23" t="str">
        <f>IFERROR(VLOOKUP(JUD25,YIELDS!$T:$AJ,17,FALSE),"")</f>
        <v/>
      </c>
      <c r="JUE23" t="str">
        <f>IFERROR(VLOOKUP(JUE25,YIELDS!$T:$AJ,17,FALSE),"")</f>
        <v/>
      </c>
      <c r="JUF23" t="str">
        <f>IFERROR(VLOOKUP(JUF25,YIELDS!$T:$AJ,17,FALSE),"")</f>
        <v/>
      </c>
      <c r="JUG23" t="str">
        <f>IFERROR(VLOOKUP(JUG25,YIELDS!$T:$AJ,17,FALSE),"")</f>
        <v/>
      </c>
      <c r="JUH23" t="str">
        <f>IFERROR(VLOOKUP(JUH25,YIELDS!$T:$AJ,17,FALSE),"")</f>
        <v/>
      </c>
      <c r="JUI23" t="str">
        <f>IFERROR(VLOOKUP(JUI25,YIELDS!$T:$AJ,17,FALSE),"")</f>
        <v/>
      </c>
      <c r="JUJ23" t="str">
        <f>IFERROR(VLOOKUP(JUJ25,YIELDS!$T:$AJ,17,FALSE),"")</f>
        <v/>
      </c>
      <c r="JUK23" t="str">
        <f>IFERROR(VLOOKUP(JUK25,YIELDS!$T:$AJ,17,FALSE),"")</f>
        <v/>
      </c>
      <c r="JUL23" t="str">
        <f>IFERROR(VLOOKUP(JUL25,YIELDS!$T:$AJ,17,FALSE),"")</f>
        <v/>
      </c>
      <c r="JUM23" t="str">
        <f>IFERROR(VLOOKUP(JUM25,YIELDS!$T:$AJ,17,FALSE),"")</f>
        <v/>
      </c>
      <c r="JUN23" t="str">
        <f>IFERROR(VLOOKUP(JUN25,YIELDS!$T:$AJ,17,FALSE),"")</f>
        <v/>
      </c>
      <c r="JUO23" t="str">
        <f>IFERROR(VLOOKUP(JUO25,YIELDS!$T:$AJ,17,FALSE),"")</f>
        <v/>
      </c>
      <c r="JUP23" t="str">
        <f>IFERROR(VLOOKUP(JUP25,YIELDS!$T:$AJ,17,FALSE),"")</f>
        <v/>
      </c>
      <c r="JUQ23" t="str">
        <f>IFERROR(VLOOKUP(JUQ25,YIELDS!$T:$AJ,17,FALSE),"")</f>
        <v/>
      </c>
      <c r="JUR23" t="str">
        <f>IFERROR(VLOOKUP(JUR25,YIELDS!$T:$AJ,17,FALSE),"")</f>
        <v/>
      </c>
      <c r="JUS23" t="str">
        <f>IFERROR(VLOOKUP(JUS25,YIELDS!$T:$AJ,17,FALSE),"")</f>
        <v/>
      </c>
      <c r="JUT23" t="str">
        <f>IFERROR(VLOOKUP(JUT25,YIELDS!$T:$AJ,17,FALSE),"")</f>
        <v/>
      </c>
      <c r="JUU23" t="str">
        <f>IFERROR(VLOOKUP(JUU25,YIELDS!$T:$AJ,17,FALSE),"")</f>
        <v/>
      </c>
      <c r="JUV23" t="str">
        <f>IFERROR(VLOOKUP(JUV25,YIELDS!$T:$AJ,17,FALSE),"")</f>
        <v/>
      </c>
      <c r="JUW23" t="str">
        <f>IFERROR(VLOOKUP(JUW25,YIELDS!$T:$AJ,17,FALSE),"")</f>
        <v/>
      </c>
      <c r="JUX23" t="str">
        <f>IFERROR(VLOOKUP(JUX25,YIELDS!$T:$AJ,17,FALSE),"")</f>
        <v/>
      </c>
      <c r="JUY23" t="str">
        <f>IFERROR(VLOOKUP(JUY25,YIELDS!$T:$AJ,17,FALSE),"")</f>
        <v/>
      </c>
      <c r="JUZ23" t="str">
        <f>IFERROR(VLOOKUP(JUZ25,YIELDS!$T:$AJ,17,FALSE),"")</f>
        <v/>
      </c>
      <c r="JVA23" t="str">
        <f>IFERROR(VLOOKUP(JVA25,YIELDS!$T:$AJ,17,FALSE),"")</f>
        <v/>
      </c>
      <c r="JVB23" t="str">
        <f>IFERROR(VLOOKUP(JVB25,YIELDS!$T:$AJ,17,FALSE),"")</f>
        <v/>
      </c>
      <c r="JVC23" t="str">
        <f>IFERROR(VLOOKUP(JVC25,YIELDS!$T:$AJ,17,FALSE),"")</f>
        <v/>
      </c>
      <c r="JVD23" t="str">
        <f>IFERROR(VLOOKUP(JVD25,YIELDS!$T:$AJ,17,FALSE),"")</f>
        <v/>
      </c>
      <c r="JVE23" t="str">
        <f>IFERROR(VLOOKUP(JVE25,YIELDS!$T:$AJ,17,FALSE),"")</f>
        <v/>
      </c>
      <c r="JVF23" t="str">
        <f>IFERROR(VLOOKUP(JVF25,YIELDS!$T:$AJ,17,FALSE),"")</f>
        <v/>
      </c>
      <c r="JVG23" t="str">
        <f>IFERROR(VLOOKUP(JVG25,YIELDS!$T:$AJ,17,FALSE),"")</f>
        <v/>
      </c>
      <c r="JVH23" t="str">
        <f>IFERROR(VLOOKUP(JVH25,YIELDS!$T:$AJ,17,FALSE),"")</f>
        <v/>
      </c>
      <c r="JVI23" t="str">
        <f>IFERROR(VLOOKUP(JVI25,YIELDS!$T:$AJ,17,FALSE),"")</f>
        <v/>
      </c>
      <c r="JVJ23" t="str">
        <f>IFERROR(VLOOKUP(JVJ25,YIELDS!$T:$AJ,17,FALSE),"")</f>
        <v/>
      </c>
      <c r="JVK23" t="str">
        <f>IFERROR(VLOOKUP(JVK25,YIELDS!$T:$AJ,17,FALSE),"")</f>
        <v/>
      </c>
      <c r="JVL23" t="str">
        <f>IFERROR(VLOOKUP(JVL25,YIELDS!$T:$AJ,17,FALSE),"")</f>
        <v/>
      </c>
      <c r="JVM23" t="str">
        <f>IFERROR(VLOOKUP(JVM25,YIELDS!$T:$AJ,17,FALSE),"")</f>
        <v/>
      </c>
      <c r="JVN23" t="str">
        <f>IFERROR(VLOOKUP(JVN25,YIELDS!$T:$AJ,17,FALSE),"")</f>
        <v/>
      </c>
      <c r="JVO23" t="str">
        <f>IFERROR(VLOOKUP(JVO25,YIELDS!$T:$AJ,17,FALSE),"")</f>
        <v/>
      </c>
      <c r="JVP23" t="str">
        <f>IFERROR(VLOOKUP(JVP25,YIELDS!$T:$AJ,17,FALSE),"")</f>
        <v/>
      </c>
      <c r="JVQ23" t="str">
        <f>IFERROR(VLOOKUP(JVQ25,YIELDS!$T:$AJ,17,FALSE),"")</f>
        <v/>
      </c>
      <c r="JVR23" t="str">
        <f>IFERROR(VLOOKUP(JVR25,YIELDS!$T:$AJ,17,FALSE),"")</f>
        <v/>
      </c>
      <c r="JVS23" t="str">
        <f>IFERROR(VLOOKUP(JVS25,YIELDS!$T:$AJ,17,FALSE),"")</f>
        <v/>
      </c>
      <c r="JVT23" t="str">
        <f>IFERROR(VLOOKUP(JVT25,YIELDS!$T:$AJ,17,FALSE),"")</f>
        <v/>
      </c>
      <c r="JVU23" t="str">
        <f>IFERROR(VLOOKUP(JVU25,YIELDS!$T:$AJ,17,FALSE),"")</f>
        <v/>
      </c>
      <c r="JVV23" t="str">
        <f>IFERROR(VLOOKUP(JVV25,YIELDS!$T:$AJ,17,FALSE),"")</f>
        <v/>
      </c>
      <c r="JVW23" t="str">
        <f>IFERROR(VLOOKUP(JVW25,YIELDS!$T:$AJ,17,FALSE),"")</f>
        <v/>
      </c>
      <c r="JVX23" t="str">
        <f>IFERROR(VLOOKUP(JVX25,YIELDS!$T:$AJ,17,FALSE),"")</f>
        <v/>
      </c>
      <c r="JVY23" t="str">
        <f>IFERROR(VLOOKUP(JVY25,YIELDS!$T:$AJ,17,FALSE),"")</f>
        <v/>
      </c>
      <c r="JVZ23" t="str">
        <f>IFERROR(VLOOKUP(JVZ25,YIELDS!$T:$AJ,17,FALSE),"")</f>
        <v/>
      </c>
      <c r="JWA23" t="str">
        <f>IFERROR(VLOOKUP(JWA25,YIELDS!$T:$AJ,17,FALSE),"")</f>
        <v/>
      </c>
      <c r="JWB23" t="str">
        <f>IFERROR(VLOOKUP(JWB25,YIELDS!$T:$AJ,17,FALSE),"")</f>
        <v/>
      </c>
      <c r="JWC23" t="str">
        <f>IFERROR(VLOOKUP(JWC25,YIELDS!$T:$AJ,17,FALSE),"")</f>
        <v/>
      </c>
      <c r="JWD23" t="str">
        <f>IFERROR(VLOOKUP(JWD25,YIELDS!$T:$AJ,17,FALSE),"")</f>
        <v/>
      </c>
      <c r="JWE23" t="str">
        <f>IFERROR(VLOOKUP(JWE25,YIELDS!$T:$AJ,17,FALSE),"")</f>
        <v/>
      </c>
      <c r="JWF23" t="str">
        <f>IFERROR(VLOOKUP(JWF25,YIELDS!$T:$AJ,17,FALSE),"")</f>
        <v/>
      </c>
      <c r="JWG23" t="str">
        <f>IFERROR(VLOOKUP(JWG25,YIELDS!$T:$AJ,17,FALSE),"")</f>
        <v/>
      </c>
      <c r="JWH23" t="str">
        <f>IFERROR(VLOOKUP(JWH25,YIELDS!$T:$AJ,17,FALSE),"")</f>
        <v/>
      </c>
      <c r="JWI23" t="str">
        <f>IFERROR(VLOOKUP(JWI25,YIELDS!$T:$AJ,17,FALSE),"")</f>
        <v/>
      </c>
      <c r="JWJ23" t="str">
        <f>IFERROR(VLOOKUP(JWJ25,YIELDS!$T:$AJ,17,FALSE),"")</f>
        <v/>
      </c>
      <c r="JWK23" t="str">
        <f>IFERROR(VLOOKUP(JWK25,YIELDS!$T:$AJ,17,FALSE),"")</f>
        <v/>
      </c>
      <c r="JWL23" t="str">
        <f>IFERROR(VLOOKUP(JWL25,YIELDS!$T:$AJ,17,FALSE),"")</f>
        <v/>
      </c>
      <c r="JWM23" t="str">
        <f>IFERROR(VLOOKUP(JWM25,YIELDS!$T:$AJ,17,FALSE),"")</f>
        <v/>
      </c>
      <c r="JWN23" t="str">
        <f>IFERROR(VLOOKUP(JWN25,YIELDS!$T:$AJ,17,FALSE),"")</f>
        <v/>
      </c>
      <c r="JWO23" t="str">
        <f>IFERROR(VLOOKUP(JWO25,YIELDS!$T:$AJ,17,FALSE),"")</f>
        <v/>
      </c>
      <c r="JWP23" t="str">
        <f>IFERROR(VLOOKUP(JWP25,YIELDS!$T:$AJ,17,FALSE),"")</f>
        <v/>
      </c>
      <c r="JWQ23" t="str">
        <f>IFERROR(VLOOKUP(JWQ25,YIELDS!$T:$AJ,17,FALSE),"")</f>
        <v/>
      </c>
      <c r="JWR23" t="str">
        <f>IFERROR(VLOOKUP(JWR25,YIELDS!$T:$AJ,17,FALSE),"")</f>
        <v/>
      </c>
      <c r="JWS23" t="str">
        <f>IFERROR(VLOOKUP(JWS25,YIELDS!$T:$AJ,17,FALSE),"")</f>
        <v/>
      </c>
      <c r="JWT23" t="str">
        <f>IFERROR(VLOOKUP(JWT25,YIELDS!$T:$AJ,17,FALSE),"")</f>
        <v/>
      </c>
      <c r="JWU23" t="str">
        <f>IFERROR(VLOOKUP(JWU25,YIELDS!$T:$AJ,17,FALSE),"")</f>
        <v/>
      </c>
      <c r="JWV23" t="str">
        <f>IFERROR(VLOOKUP(JWV25,YIELDS!$T:$AJ,17,FALSE),"")</f>
        <v/>
      </c>
      <c r="JWW23" t="str">
        <f>IFERROR(VLOOKUP(JWW25,YIELDS!$T:$AJ,17,FALSE),"")</f>
        <v/>
      </c>
      <c r="JWX23" t="str">
        <f>IFERROR(VLOOKUP(JWX25,YIELDS!$T:$AJ,17,FALSE),"")</f>
        <v/>
      </c>
      <c r="JWY23" t="str">
        <f>IFERROR(VLOOKUP(JWY25,YIELDS!$T:$AJ,17,FALSE),"")</f>
        <v/>
      </c>
      <c r="JWZ23" t="str">
        <f>IFERROR(VLOOKUP(JWZ25,YIELDS!$T:$AJ,17,FALSE),"")</f>
        <v/>
      </c>
      <c r="JXA23" t="str">
        <f>IFERROR(VLOOKUP(JXA25,YIELDS!$T:$AJ,17,FALSE),"")</f>
        <v/>
      </c>
      <c r="JXB23" t="str">
        <f>IFERROR(VLOOKUP(JXB25,YIELDS!$T:$AJ,17,FALSE),"")</f>
        <v/>
      </c>
      <c r="JXC23" t="str">
        <f>IFERROR(VLOOKUP(JXC25,YIELDS!$T:$AJ,17,FALSE),"")</f>
        <v/>
      </c>
      <c r="JXD23" t="str">
        <f>IFERROR(VLOOKUP(JXD25,YIELDS!$T:$AJ,17,FALSE),"")</f>
        <v/>
      </c>
      <c r="JXE23" t="str">
        <f>IFERROR(VLOOKUP(JXE25,YIELDS!$T:$AJ,17,FALSE),"")</f>
        <v/>
      </c>
      <c r="JXF23" t="str">
        <f>IFERROR(VLOOKUP(JXF25,YIELDS!$T:$AJ,17,FALSE),"")</f>
        <v/>
      </c>
      <c r="JXG23" t="str">
        <f>IFERROR(VLOOKUP(JXG25,YIELDS!$T:$AJ,17,FALSE),"")</f>
        <v/>
      </c>
      <c r="JXH23" t="str">
        <f>IFERROR(VLOOKUP(JXH25,YIELDS!$T:$AJ,17,FALSE),"")</f>
        <v/>
      </c>
      <c r="JXI23" t="str">
        <f>IFERROR(VLOOKUP(JXI25,YIELDS!$T:$AJ,17,FALSE),"")</f>
        <v/>
      </c>
      <c r="JXJ23" t="str">
        <f>IFERROR(VLOOKUP(JXJ25,YIELDS!$T:$AJ,17,FALSE),"")</f>
        <v/>
      </c>
      <c r="JXK23" t="str">
        <f>IFERROR(VLOOKUP(JXK25,YIELDS!$T:$AJ,17,FALSE),"")</f>
        <v/>
      </c>
      <c r="JXL23" t="str">
        <f>IFERROR(VLOOKUP(JXL25,YIELDS!$T:$AJ,17,FALSE),"")</f>
        <v/>
      </c>
      <c r="JXM23" t="str">
        <f>IFERROR(VLOOKUP(JXM25,YIELDS!$T:$AJ,17,FALSE),"")</f>
        <v/>
      </c>
      <c r="JXN23" t="str">
        <f>IFERROR(VLOOKUP(JXN25,YIELDS!$T:$AJ,17,FALSE),"")</f>
        <v/>
      </c>
      <c r="JXO23" t="str">
        <f>IFERROR(VLOOKUP(JXO25,YIELDS!$T:$AJ,17,FALSE),"")</f>
        <v/>
      </c>
      <c r="JXP23" t="str">
        <f>IFERROR(VLOOKUP(JXP25,YIELDS!$T:$AJ,17,FALSE),"")</f>
        <v/>
      </c>
      <c r="JXQ23" t="str">
        <f>IFERROR(VLOOKUP(JXQ25,YIELDS!$T:$AJ,17,FALSE),"")</f>
        <v/>
      </c>
      <c r="JXR23" t="str">
        <f>IFERROR(VLOOKUP(JXR25,YIELDS!$T:$AJ,17,FALSE),"")</f>
        <v/>
      </c>
      <c r="JXS23" t="str">
        <f>IFERROR(VLOOKUP(JXS25,YIELDS!$T:$AJ,17,FALSE),"")</f>
        <v/>
      </c>
      <c r="JXT23" t="str">
        <f>IFERROR(VLOOKUP(JXT25,YIELDS!$T:$AJ,17,FALSE),"")</f>
        <v/>
      </c>
      <c r="JXU23" t="str">
        <f>IFERROR(VLOOKUP(JXU25,YIELDS!$T:$AJ,17,FALSE),"")</f>
        <v/>
      </c>
      <c r="JXV23" t="str">
        <f>IFERROR(VLOOKUP(JXV25,YIELDS!$T:$AJ,17,FALSE),"")</f>
        <v/>
      </c>
      <c r="JXW23" t="str">
        <f>IFERROR(VLOOKUP(JXW25,YIELDS!$T:$AJ,17,FALSE),"")</f>
        <v/>
      </c>
      <c r="JXX23" t="str">
        <f>IFERROR(VLOOKUP(JXX25,YIELDS!$T:$AJ,17,FALSE),"")</f>
        <v/>
      </c>
      <c r="JXY23" t="str">
        <f>IFERROR(VLOOKUP(JXY25,YIELDS!$T:$AJ,17,FALSE),"")</f>
        <v/>
      </c>
      <c r="JXZ23" t="str">
        <f>IFERROR(VLOOKUP(JXZ25,YIELDS!$T:$AJ,17,FALSE),"")</f>
        <v/>
      </c>
      <c r="JYA23" t="str">
        <f>IFERROR(VLOOKUP(JYA25,YIELDS!$T:$AJ,17,FALSE),"")</f>
        <v/>
      </c>
      <c r="JYB23" t="str">
        <f>IFERROR(VLOOKUP(JYB25,YIELDS!$T:$AJ,17,FALSE),"")</f>
        <v/>
      </c>
      <c r="JYC23" t="str">
        <f>IFERROR(VLOOKUP(JYC25,YIELDS!$T:$AJ,17,FALSE),"")</f>
        <v/>
      </c>
      <c r="JYD23" t="str">
        <f>IFERROR(VLOOKUP(JYD25,YIELDS!$T:$AJ,17,FALSE),"")</f>
        <v/>
      </c>
      <c r="JYE23" t="str">
        <f>IFERROR(VLOOKUP(JYE25,YIELDS!$T:$AJ,17,FALSE),"")</f>
        <v/>
      </c>
      <c r="JYF23" t="str">
        <f>IFERROR(VLOOKUP(JYF25,YIELDS!$T:$AJ,17,FALSE),"")</f>
        <v/>
      </c>
      <c r="JYG23" t="str">
        <f>IFERROR(VLOOKUP(JYG25,YIELDS!$T:$AJ,17,FALSE),"")</f>
        <v/>
      </c>
      <c r="JYH23" t="str">
        <f>IFERROR(VLOOKUP(JYH25,YIELDS!$T:$AJ,17,FALSE),"")</f>
        <v/>
      </c>
      <c r="JYI23" t="str">
        <f>IFERROR(VLOOKUP(JYI25,YIELDS!$T:$AJ,17,FALSE),"")</f>
        <v/>
      </c>
      <c r="JYJ23" t="str">
        <f>IFERROR(VLOOKUP(JYJ25,YIELDS!$T:$AJ,17,FALSE),"")</f>
        <v/>
      </c>
      <c r="JYK23" t="str">
        <f>IFERROR(VLOOKUP(JYK25,YIELDS!$T:$AJ,17,FALSE),"")</f>
        <v/>
      </c>
      <c r="JYL23" t="str">
        <f>IFERROR(VLOOKUP(JYL25,YIELDS!$T:$AJ,17,FALSE),"")</f>
        <v/>
      </c>
      <c r="JYM23" t="str">
        <f>IFERROR(VLOOKUP(JYM25,YIELDS!$T:$AJ,17,FALSE),"")</f>
        <v/>
      </c>
      <c r="JYN23" t="str">
        <f>IFERROR(VLOOKUP(JYN25,YIELDS!$T:$AJ,17,FALSE),"")</f>
        <v/>
      </c>
      <c r="JYO23" t="str">
        <f>IFERROR(VLOOKUP(JYO25,YIELDS!$T:$AJ,17,FALSE),"")</f>
        <v/>
      </c>
      <c r="JYP23" t="str">
        <f>IFERROR(VLOOKUP(JYP25,YIELDS!$T:$AJ,17,FALSE),"")</f>
        <v/>
      </c>
      <c r="JYQ23" t="str">
        <f>IFERROR(VLOOKUP(JYQ25,YIELDS!$T:$AJ,17,FALSE),"")</f>
        <v/>
      </c>
      <c r="JYR23" t="str">
        <f>IFERROR(VLOOKUP(JYR25,YIELDS!$T:$AJ,17,FALSE),"")</f>
        <v/>
      </c>
      <c r="JYS23" t="str">
        <f>IFERROR(VLOOKUP(JYS25,YIELDS!$T:$AJ,17,FALSE),"")</f>
        <v/>
      </c>
      <c r="JYT23" t="str">
        <f>IFERROR(VLOOKUP(JYT25,YIELDS!$T:$AJ,17,FALSE),"")</f>
        <v/>
      </c>
      <c r="JYU23" t="str">
        <f>IFERROR(VLOOKUP(JYU25,YIELDS!$T:$AJ,17,FALSE),"")</f>
        <v/>
      </c>
      <c r="JYV23" t="str">
        <f>IFERROR(VLOOKUP(JYV25,YIELDS!$T:$AJ,17,FALSE),"")</f>
        <v/>
      </c>
      <c r="JYW23" t="str">
        <f>IFERROR(VLOOKUP(JYW25,YIELDS!$T:$AJ,17,FALSE),"")</f>
        <v/>
      </c>
      <c r="JYX23" t="str">
        <f>IFERROR(VLOOKUP(JYX25,YIELDS!$T:$AJ,17,FALSE),"")</f>
        <v/>
      </c>
      <c r="JYY23" t="str">
        <f>IFERROR(VLOOKUP(JYY25,YIELDS!$T:$AJ,17,FALSE),"")</f>
        <v/>
      </c>
      <c r="JYZ23" t="str">
        <f>IFERROR(VLOOKUP(JYZ25,YIELDS!$T:$AJ,17,FALSE),"")</f>
        <v/>
      </c>
      <c r="JZA23" t="str">
        <f>IFERROR(VLOOKUP(JZA25,YIELDS!$T:$AJ,17,FALSE),"")</f>
        <v/>
      </c>
      <c r="JZB23" t="str">
        <f>IFERROR(VLOOKUP(JZB25,YIELDS!$T:$AJ,17,FALSE),"")</f>
        <v/>
      </c>
      <c r="JZC23" t="str">
        <f>IFERROR(VLOOKUP(JZC25,YIELDS!$T:$AJ,17,FALSE),"")</f>
        <v/>
      </c>
      <c r="JZD23" t="str">
        <f>IFERROR(VLOOKUP(JZD25,YIELDS!$T:$AJ,17,FALSE),"")</f>
        <v/>
      </c>
      <c r="JZE23" t="str">
        <f>IFERROR(VLOOKUP(JZE25,YIELDS!$T:$AJ,17,FALSE),"")</f>
        <v/>
      </c>
      <c r="JZF23" t="str">
        <f>IFERROR(VLOOKUP(JZF25,YIELDS!$T:$AJ,17,FALSE),"")</f>
        <v/>
      </c>
      <c r="JZG23" t="str">
        <f>IFERROR(VLOOKUP(JZG25,YIELDS!$T:$AJ,17,FALSE),"")</f>
        <v/>
      </c>
      <c r="JZH23" t="str">
        <f>IFERROR(VLOOKUP(JZH25,YIELDS!$T:$AJ,17,FALSE),"")</f>
        <v/>
      </c>
      <c r="JZI23" t="str">
        <f>IFERROR(VLOOKUP(JZI25,YIELDS!$T:$AJ,17,FALSE),"")</f>
        <v/>
      </c>
      <c r="JZJ23" t="str">
        <f>IFERROR(VLOOKUP(JZJ25,YIELDS!$T:$AJ,17,FALSE),"")</f>
        <v/>
      </c>
      <c r="JZK23" t="str">
        <f>IFERROR(VLOOKUP(JZK25,YIELDS!$T:$AJ,17,FALSE),"")</f>
        <v/>
      </c>
      <c r="JZL23" t="str">
        <f>IFERROR(VLOOKUP(JZL25,YIELDS!$T:$AJ,17,FALSE),"")</f>
        <v/>
      </c>
      <c r="JZM23" t="str">
        <f>IFERROR(VLOOKUP(JZM25,YIELDS!$T:$AJ,17,FALSE),"")</f>
        <v/>
      </c>
      <c r="JZN23" t="str">
        <f>IFERROR(VLOOKUP(JZN25,YIELDS!$T:$AJ,17,FALSE),"")</f>
        <v/>
      </c>
      <c r="JZO23" t="str">
        <f>IFERROR(VLOOKUP(JZO25,YIELDS!$T:$AJ,17,FALSE),"")</f>
        <v/>
      </c>
      <c r="JZP23" t="str">
        <f>IFERROR(VLOOKUP(JZP25,YIELDS!$T:$AJ,17,FALSE),"")</f>
        <v/>
      </c>
      <c r="JZQ23" t="str">
        <f>IFERROR(VLOOKUP(JZQ25,YIELDS!$T:$AJ,17,FALSE),"")</f>
        <v/>
      </c>
      <c r="JZR23" t="str">
        <f>IFERROR(VLOOKUP(JZR25,YIELDS!$T:$AJ,17,FALSE),"")</f>
        <v/>
      </c>
      <c r="JZS23" t="str">
        <f>IFERROR(VLOOKUP(JZS25,YIELDS!$T:$AJ,17,FALSE),"")</f>
        <v/>
      </c>
      <c r="JZT23" t="str">
        <f>IFERROR(VLOOKUP(JZT25,YIELDS!$T:$AJ,17,FALSE),"")</f>
        <v/>
      </c>
      <c r="JZU23" t="str">
        <f>IFERROR(VLOOKUP(JZU25,YIELDS!$T:$AJ,17,FALSE),"")</f>
        <v/>
      </c>
      <c r="JZV23" t="str">
        <f>IFERROR(VLOOKUP(JZV25,YIELDS!$T:$AJ,17,FALSE),"")</f>
        <v/>
      </c>
      <c r="JZW23" t="str">
        <f>IFERROR(VLOOKUP(JZW25,YIELDS!$T:$AJ,17,FALSE),"")</f>
        <v/>
      </c>
      <c r="JZX23" t="str">
        <f>IFERROR(VLOOKUP(JZX25,YIELDS!$T:$AJ,17,FALSE),"")</f>
        <v/>
      </c>
      <c r="JZY23" t="str">
        <f>IFERROR(VLOOKUP(JZY25,YIELDS!$T:$AJ,17,FALSE),"")</f>
        <v/>
      </c>
      <c r="JZZ23" t="str">
        <f>IFERROR(VLOOKUP(JZZ25,YIELDS!$T:$AJ,17,FALSE),"")</f>
        <v/>
      </c>
      <c r="KAA23" t="str">
        <f>IFERROR(VLOOKUP(KAA25,YIELDS!$T:$AJ,17,FALSE),"")</f>
        <v/>
      </c>
      <c r="KAB23" t="str">
        <f>IFERROR(VLOOKUP(KAB25,YIELDS!$T:$AJ,17,FALSE),"")</f>
        <v/>
      </c>
      <c r="KAC23" t="str">
        <f>IFERROR(VLOOKUP(KAC25,YIELDS!$T:$AJ,17,FALSE),"")</f>
        <v/>
      </c>
      <c r="KAD23" t="str">
        <f>IFERROR(VLOOKUP(KAD25,YIELDS!$T:$AJ,17,FALSE),"")</f>
        <v/>
      </c>
      <c r="KAE23" t="str">
        <f>IFERROR(VLOOKUP(KAE25,YIELDS!$T:$AJ,17,FALSE),"")</f>
        <v/>
      </c>
      <c r="KAF23" t="str">
        <f>IFERROR(VLOOKUP(KAF25,YIELDS!$T:$AJ,17,FALSE),"")</f>
        <v/>
      </c>
      <c r="KAG23" t="str">
        <f>IFERROR(VLOOKUP(KAG25,YIELDS!$T:$AJ,17,FALSE),"")</f>
        <v/>
      </c>
      <c r="KAH23" t="str">
        <f>IFERROR(VLOOKUP(KAH25,YIELDS!$T:$AJ,17,FALSE),"")</f>
        <v/>
      </c>
      <c r="KAI23" t="str">
        <f>IFERROR(VLOOKUP(KAI25,YIELDS!$T:$AJ,17,FALSE),"")</f>
        <v/>
      </c>
      <c r="KAJ23" t="str">
        <f>IFERROR(VLOOKUP(KAJ25,YIELDS!$T:$AJ,17,FALSE),"")</f>
        <v/>
      </c>
      <c r="KAK23" t="str">
        <f>IFERROR(VLOOKUP(KAK25,YIELDS!$T:$AJ,17,FALSE),"")</f>
        <v/>
      </c>
      <c r="KAL23" t="str">
        <f>IFERROR(VLOOKUP(KAL25,YIELDS!$T:$AJ,17,FALSE),"")</f>
        <v/>
      </c>
      <c r="KAM23" t="str">
        <f>IFERROR(VLOOKUP(KAM25,YIELDS!$T:$AJ,17,FALSE),"")</f>
        <v/>
      </c>
      <c r="KAN23" t="str">
        <f>IFERROR(VLOOKUP(KAN25,YIELDS!$T:$AJ,17,FALSE),"")</f>
        <v/>
      </c>
      <c r="KAO23" t="str">
        <f>IFERROR(VLOOKUP(KAO25,YIELDS!$T:$AJ,17,FALSE),"")</f>
        <v/>
      </c>
      <c r="KAP23" t="str">
        <f>IFERROR(VLOOKUP(KAP25,YIELDS!$T:$AJ,17,FALSE),"")</f>
        <v/>
      </c>
      <c r="KAQ23" t="str">
        <f>IFERROR(VLOOKUP(KAQ25,YIELDS!$T:$AJ,17,FALSE),"")</f>
        <v/>
      </c>
      <c r="KAR23" t="str">
        <f>IFERROR(VLOOKUP(KAR25,YIELDS!$T:$AJ,17,FALSE),"")</f>
        <v/>
      </c>
      <c r="KAS23" t="str">
        <f>IFERROR(VLOOKUP(KAS25,YIELDS!$T:$AJ,17,FALSE),"")</f>
        <v/>
      </c>
      <c r="KAT23" t="str">
        <f>IFERROR(VLOOKUP(KAT25,YIELDS!$T:$AJ,17,FALSE),"")</f>
        <v/>
      </c>
      <c r="KAU23" t="str">
        <f>IFERROR(VLOOKUP(KAU25,YIELDS!$T:$AJ,17,FALSE),"")</f>
        <v/>
      </c>
      <c r="KAV23" t="str">
        <f>IFERROR(VLOOKUP(KAV25,YIELDS!$T:$AJ,17,FALSE),"")</f>
        <v/>
      </c>
      <c r="KAW23" t="str">
        <f>IFERROR(VLOOKUP(KAW25,YIELDS!$T:$AJ,17,FALSE),"")</f>
        <v/>
      </c>
      <c r="KAX23" t="str">
        <f>IFERROR(VLOOKUP(KAX25,YIELDS!$T:$AJ,17,FALSE),"")</f>
        <v/>
      </c>
      <c r="KAY23" t="str">
        <f>IFERROR(VLOOKUP(KAY25,YIELDS!$T:$AJ,17,FALSE),"")</f>
        <v/>
      </c>
      <c r="KAZ23" t="str">
        <f>IFERROR(VLOOKUP(KAZ25,YIELDS!$T:$AJ,17,FALSE),"")</f>
        <v/>
      </c>
      <c r="KBA23" t="str">
        <f>IFERROR(VLOOKUP(KBA25,YIELDS!$T:$AJ,17,FALSE),"")</f>
        <v/>
      </c>
      <c r="KBB23" t="str">
        <f>IFERROR(VLOOKUP(KBB25,YIELDS!$T:$AJ,17,FALSE),"")</f>
        <v/>
      </c>
      <c r="KBC23" t="str">
        <f>IFERROR(VLOOKUP(KBC25,YIELDS!$T:$AJ,17,FALSE),"")</f>
        <v/>
      </c>
      <c r="KBD23" t="str">
        <f>IFERROR(VLOOKUP(KBD25,YIELDS!$T:$AJ,17,FALSE),"")</f>
        <v/>
      </c>
      <c r="KBE23" t="str">
        <f>IFERROR(VLOOKUP(KBE25,YIELDS!$T:$AJ,17,FALSE),"")</f>
        <v/>
      </c>
      <c r="KBF23" t="str">
        <f>IFERROR(VLOOKUP(KBF25,YIELDS!$T:$AJ,17,FALSE),"")</f>
        <v/>
      </c>
      <c r="KBG23" t="str">
        <f>IFERROR(VLOOKUP(KBG25,YIELDS!$T:$AJ,17,FALSE),"")</f>
        <v/>
      </c>
      <c r="KBH23" t="str">
        <f>IFERROR(VLOOKUP(KBH25,YIELDS!$T:$AJ,17,FALSE),"")</f>
        <v/>
      </c>
      <c r="KBI23" t="str">
        <f>IFERROR(VLOOKUP(KBI25,YIELDS!$T:$AJ,17,FALSE),"")</f>
        <v/>
      </c>
      <c r="KBJ23" t="str">
        <f>IFERROR(VLOOKUP(KBJ25,YIELDS!$T:$AJ,17,FALSE),"")</f>
        <v/>
      </c>
      <c r="KBK23" t="str">
        <f>IFERROR(VLOOKUP(KBK25,YIELDS!$T:$AJ,17,FALSE),"")</f>
        <v/>
      </c>
      <c r="KBL23" t="str">
        <f>IFERROR(VLOOKUP(KBL25,YIELDS!$T:$AJ,17,FALSE),"")</f>
        <v/>
      </c>
      <c r="KBM23" t="str">
        <f>IFERROR(VLOOKUP(KBM25,YIELDS!$T:$AJ,17,FALSE),"")</f>
        <v/>
      </c>
      <c r="KBN23" t="str">
        <f>IFERROR(VLOOKUP(KBN25,YIELDS!$T:$AJ,17,FALSE),"")</f>
        <v/>
      </c>
      <c r="KBO23" t="str">
        <f>IFERROR(VLOOKUP(KBO25,YIELDS!$T:$AJ,17,FALSE),"")</f>
        <v/>
      </c>
      <c r="KBP23" t="str">
        <f>IFERROR(VLOOKUP(KBP25,YIELDS!$T:$AJ,17,FALSE),"")</f>
        <v/>
      </c>
      <c r="KBQ23" t="str">
        <f>IFERROR(VLOOKUP(KBQ25,YIELDS!$T:$AJ,17,FALSE),"")</f>
        <v/>
      </c>
      <c r="KBR23" t="str">
        <f>IFERROR(VLOOKUP(KBR25,YIELDS!$T:$AJ,17,FALSE),"")</f>
        <v/>
      </c>
      <c r="KBS23" t="str">
        <f>IFERROR(VLOOKUP(KBS25,YIELDS!$T:$AJ,17,FALSE),"")</f>
        <v/>
      </c>
      <c r="KBT23" t="str">
        <f>IFERROR(VLOOKUP(KBT25,YIELDS!$T:$AJ,17,FALSE),"")</f>
        <v/>
      </c>
      <c r="KBU23" t="str">
        <f>IFERROR(VLOOKUP(KBU25,YIELDS!$T:$AJ,17,FALSE),"")</f>
        <v/>
      </c>
      <c r="KBV23" t="str">
        <f>IFERROR(VLOOKUP(KBV25,YIELDS!$T:$AJ,17,FALSE),"")</f>
        <v/>
      </c>
      <c r="KBW23" t="str">
        <f>IFERROR(VLOOKUP(KBW25,YIELDS!$T:$AJ,17,FALSE),"")</f>
        <v/>
      </c>
      <c r="KBX23" t="str">
        <f>IFERROR(VLOOKUP(KBX25,YIELDS!$T:$AJ,17,FALSE),"")</f>
        <v/>
      </c>
      <c r="KBY23" t="str">
        <f>IFERROR(VLOOKUP(KBY25,YIELDS!$T:$AJ,17,FALSE),"")</f>
        <v/>
      </c>
      <c r="KBZ23" t="str">
        <f>IFERROR(VLOOKUP(KBZ25,YIELDS!$T:$AJ,17,FALSE),"")</f>
        <v/>
      </c>
      <c r="KCA23" t="str">
        <f>IFERROR(VLOOKUP(KCA25,YIELDS!$T:$AJ,17,FALSE),"")</f>
        <v/>
      </c>
      <c r="KCB23" t="str">
        <f>IFERROR(VLOOKUP(KCB25,YIELDS!$T:$AJ,17,FALSE),"")</f>
        <v/>
      </c>
      <c r="KCC23" t="str">
        <f>IFERROR(VLOOKUP(KCC25,YIELDS!$T:$AJ,17,FALSE),"")</f>
        <v/>
      </c>
      <c r="KCD23" t="str">
        <f>IFERROR(VLOOKUP(KCD25,YIELDS!$T:$AJ,17,FALSE),"")</f>
        <v/>
      </c>
      <c r="KCE23" t="str">
        <f>IFERROR(VLOOKUP(KCE25,YIELDS!$T:$AJ,17,FALSE),"")</f>
        <v/>
      </c>
      <c r="KCF23" t="str">
        <f>IFERROR(VLOOKUP(KCF25,YIELDS!$T:$AJ,17,FALSE),"")</f>
        <v/>
      </c>
      <c r="KCG23" t="str">
        <f>IFERROR(VLOOKUP(KCG25,YIELDS!$T:$AJ,17,FALSE),"")</f>
        <v/>
      </c>
      <c r="KCH23" t="str">
        <f>IFERROR(VLOOKUP(KCH25,YIELDS!$T:$AJ,17,FALSE),"")</f>
        <v/>
      </c>
      <c r="KCI23" t="str">
        <f>IFERROR(VLOOKUP(KCI25,YIELDS!$T:$AJ,17,FALSE),"")</f>
        <v/>
      </c>
      <c r="KCJ23" t="str">
        <f>IFERROR(VLOOKUP(KCJ25,YIELDS!$T:$AJ,17,FALSE),"")</f>
        <v/>
      </c>
      <c r="KCK23" t="str">
        <f>IFERROR(VLOOKUP(KCK25,YIELDS!$T:$AJ,17,FALSE),"")</f>
        <v/>
      </c>
      <c r="KCL23" t="str">
        <f>IFERROR(VLOOKUP(KCL25,YIELDS!$T:$AJ,17,FALSE),"")</f>
        <v/>
      </c>
      <c r="KCM23" t="str">
        <f>IFERROR(VLOOKUP(KCM25,YIELDS!$T:$AJ,17,FALSE),"")</f>
        <v/>
      </c>
      <c r="KCN23" t="str">
        <f>IFERROR(VLOOKUP(KCN25,YIELDS!$T:$AJ,17,FALSE),"")</f>
        <v/>
      </c>
      <c r="KCO23" t="str">
        <f>IFERROR(VLOOKUP(KCO25,YIELDS!$T:$AJ,17,FALSE),"")</f>
        <v/>
      </c>
      <c r="KCP23" t="str">
        <f>IFERROR(VLOOKUP(KCP25,YIELDS!$T:$AJ,17,FALSE),"")</f>
        <v/>
      </c>
      <c r="KCQ23" t="str">
        <f>IFERROR(VLOOKUP(KCQ25,YIELDS!$T:$AJ,17,FALSE),"")</f>
        <v/>
      </c>
      <c r="KCR23" t="str">
        <f>IFERROR(VLOOKUP(KCR25,YIELDS!$T:$AJ,17,FALSE),"")</f>
        <v/>
      </c>
      <c r="KCS23" t="str">
        <f>IFERROR(VLOOKUP(KCS25,YIELDS!$T:$AJ,17,FALSE),"")</f>
        <v/>
      </c>
      <c r="KCT23" t="str">
        <f>IFERROR(VLOOKUP(KCT25,YIELDS!$T:$AJ,17,FALSE),"")</f>
        <v/>
      </c>
      <c r="KCU23" t="str">
        <f>IFERROR(VLOOKUP(KCU25,YIELDS!$T:$AJ,17,FALSE),"")</f>
        <v/>
      </c>
      <c r="KCV23" t="str">
        <f>IFERROR(VLOOKUP(KCV25,YIELDS!$T:$AJ,17,FALSE),"")</f>
        <v/>
      </c>
      <c r="KCW23" t="str">
        <f>IFERROR(VLOOKUP(KCW25,YIELDS!$T:$AJ,17,FALSE),"")</f>
        <v/>
      </c>
      <c r="KCX23" t="str">
        <f>IFERROR(VLOOKUP(KCX25,YIELDS!$T:$AJ,17,FALSE),"")</f>
        <v/>
      </c>
      <c r="KCY23" t="str">
        <f>IFERROR(VLOOKUP(KCY25,YIELDS!$T:$AJ,17,FALSE),"")</f>
        <v/>
      </c>
      <c r="KCZ23" t="str">
        <f>IFERROR(VLOOKUP(KCZ25,YIELDS!$T:$AJ,17,FALSE),"")</f>
        <v/>
      </c>
      <c r="KDA23" t="str">
        <f>IFERROR(VLOOKUP(KDA25,YIELDS!$T:$AJ,17,FALSE),"")</f>
        <v/>
      </c>
      <c r="KDB23" t="str">
        <f>IFERROR(VLOOKUP(KDB25,YIELDS!$T:$AJ,17,FALSE),"")</f>
        <v/>
      </c>
      <c r="KDC23" t="str">
        <f>IFERROR(VLOOKUP(KDC25,YIELDS!$T:$AJ,17,FALSE),"")</f>
        <v/>
      </c>
      <c r="KDD23" t="str">
        <f>IFERROR(VLOOKUP(KDD25,YIELDS!$T:$AJ,17,FALSE),"")</f>
        <v/>
      </c>
      <c r="KDE23" t="str">
        <f>IFERROR(VLOOKUP(KDE25,YIELDS!$T:$AJ,17,FALSE),"")</f>
        <v/>
      </c>
      <c r="KDF23" t="str">
        <f>IFERROR(VLOOKUP(KDF25,YIELDS!$T:$AJ,17,FALSE),"")</f>
        <v/>
      </c>
      <c r="KDG23" t="str">
        <f>IFERROR(VLOOKUP(KDG25,YIELDS!$T:$AJ,17,FALSE),"")</f>
        <v/>
      </c>
      <c r="KDH23" t="str">
        <f>IFERROR(VLOOKUP(KDH25,YIELDS!$T:$AJ,17,FALSE),"")</f>
        <v/>
      </c>
      <c r="KDI23" t="str">
        <f>IFERROR(VLOOKUP(KDI25,YIELDS!$T:$AJ,17,FALSE),"")</f>
        <v/>
      </c>
      <c r="KDJ23" t="str">
        <f>IFERROR(VLOOKUP(KDJ25,YIELDS!$T:$AJ,17,FALSE),"")</f>
        <v/>
      </c>
      <c r="KDK23" t="str">
        <f>IFERROR(VLOOKUP(KDK25,YIELDS!$T:$AJ,17,FALSE),"")</f>
        <v/>
      </c>
      <c r="KDL23" t="str">
        <f>IFERROR(VLOOKUP(KDL25,YIELDS!$T:$AJ,17,FALSE),"")</f>
        <v/>
      </c>
      <c r="KDM23" t="str">
        <f>IFERROR(VLOOKUP(KDM25,YIELDS!$T:$AJ,17,FALSE),"")</f>
        <v/>
      </c>
      <c r="KDN23" t="str">
        <f>IFERROR(VLOOKUP(KDN25,YIELDS!$T:$AJ,17,FALSE),"")</f>
        <v/>
      </c>
      <c r="KDO23" t="str">
        <f>IFERROR(VLOOKUP(KDO25,YIELDS!$T:$AJ,17,FALSE),"")</f>
        <v/>
      </c>
      <c r="KDP23" t="str">
        <f>IFERROR(VLOOKUP(KDP25,YIELDS!$T:$AJ,17,FALSE),"")</f>
        <v/>
      </c>
      <c r="KDQ23" t="str">
        <f>IFERROR(VLOOKUP(KDQ25,YIELDS!$T:$AJ,17,FALSE),"")</f>
        <v/>
      </c>
      <c r="KDR23" t="str">
        <f>IFERROR(VLOOKUP(KDR25,YIELDS!$T:$AJ,17,FALSE),"")</f>
        <v/>
      </c>
      <c r="KDS23" t="str">
        <f>IFERROR(VLOOKUP(KDS25,YIELDS!$T:$AJ,17,FALSE),"")</f>
        <v/>
      </c>
      <c r="KDT23" t="str">
        <f>IFERROR(VLOOKUP(KDT25,YIELDS!$T:$AJ,17,FALSE),"")</f>
        <v/>
      </c>
      <c r="KDU23" t="str">
        <f>IFERROR(VLOOKUP(KDU25,YIELDS!$T:$AJ,17,FALSE),"")</f>
        <v/>
      </c>
      <c r="KDV23" t="str">
        <f>IFERROR(VLOOKUP(KDV25,YIELDS!$T:$AJ,17,FALSE),"")</f>
        <v/>
      </c>
      <c r="KDW23" t="str">
        <f>IFERROR(VLOOKUP(KDW25,YIELDS!$T:$AJ,17,FALSE),"")</f>
        <v/>
      </c>
      <c r="KDX23" t="str">
        <f>IFERROR(VLOOKUP(KDX25,YIELDS!$T:$AJ,17,FALSE),"")</f>
        <v/>
      </c>
      <c r="KDY23" t="str">
        <f>IFERROR(VLOOKUP(KDY25,YIELDS!$T:$AJ,17,FALSE),"")</f>
        <v/>
      </c>
      <c r="KDZ23" t="str">
        <f>IFERROR(VLOOKUP(KDZ25,YIELDS!$T:$AJ,17,FALSE),"")</f>
        <v/>
      </c>
      <c r="KEA23" t="str">
        <f>IFERROR(VLOOKUP(KEA25,YIELDS!$T:$AJ,17,FALSE),"")</f>
        <v/>
      </c>
      <c r="KEB23" t="str">
        <f>IFERROR(VLOOKUP(KEB25,YIELDS!$T:$AJ,17,FALSE),"")</f>
        <v/>
      </c>
      <c r="KEC23" t="str">
        <f>IFERROR(VLOOKUP(KEC25,YIELDS!$T:$AJ,17,FALSE),"")</f>
        <v/>
      </c>
      <c r="KED23" t="str">
        <f>IFERROR(VLOOKUP(KED25,YIELDS!$T:$AJ,17,FALSE),"")</f>
        <v/>
      </c>
      <c r="KEE23" t="str">
        <f>IFERROR(VLOOKUP(KEE25,YIELDS!$T:$AJ,17,FALSE),"")</f>
        <v/>
      </c>
      <c r="KEF23" t="str">
        <f>IFERROR(VLOOKUP(KEF25,YIELDS!$T:$AJ,17,FALSE),"")</f>
        <v/>
      </c>
      <c r="KEG23" t="str">
        <f>IFERROR(VLOOKUP(KEG25,YIELDS!$T:$AJ,17,FALSE),"")</f>
        <v/>
      </c>
      <c r="KEH23" t="str">
        <f>IFERROR(VLOOKUP(KEH25,YIELDS!$T:$AJ,17,FALSE),"")</f>
        <v/>
      </c>
      <c r="KEI23" t="str">
        <f>IFERROR(VLOOKUP(KEI25,YIELDS!$T:$AJ,17,FALSE),"")</f>
        <v/>
      </c>
      <c r="KEJ23" t="str">
        <f>IFERROR(VLOOKUP(KEJ25,YIELDS!$T:$AJ,17,FALSE),"")</f>
        <v/>
      </c>
      <c r="KEK23" t="str">
        <f>IFERROR(VLOOKUP(KEK25,YIELDS!$T:$AJ,17,FALSE),"")</f>
        <v/>
      </c>
      <c r="KEL23" t="str">
        <f>IFERROR(VLOOKUP(KEL25,YIELDS!$T:$AJ,17,FALSE),"")</f>
        <v/>
      </c>
      <c r="KEM23" t="str">
        <f>IFERROR(VLOOKUP(KEM25,YIELDS!$T:$AJ,17,FALSE),"")</f>
        <v/>
      </c>
      <c r="KEN23" t="str">
        <f>IFERROR(VLOOKUP(KEN25,YIELDS!$T:$AJ,17,FALSE),"")</f>
        <v/>
      </c>
      <c r="KEO23" t="str">
        <f>IFERROR(VLOOKUP(KEO25,YIELDS!$T:$AJ,17,FALSE),"")</f>
        <v/>
      </c>
      <c r="KEP23" t="str">
        <f>IFERROR(VLOOKUP(KEP25,YIELDS!$T:$AJ,17,FALSE),"")</f>
        <v/>
      </c>
      <c r="KEQ23" t="str">
        <f>IFERROR(VLOOKUP(KEQ25,YIELDS!$T:$AJ,17,FALSE),"")</f>
        <v/>
      </c>
      <c r="KER23" t="str">
        <f>IFERROR(VLOOKUP(KER25,YIELDS!$T:$AJ,17,FALSE),"")</f>
        <v/>
      </c>
      <c r="KES23" t="str">
        <f>IFERROR(VLOOKUP(KES25,YIELDS!$T:$AJ,17,FALSE),"")</f>
        <v/>
      </c>
      <c r="KET23" t="str">
        <f>IFERROR(VLOOKUP(KET25,YIELDS!$T:$AJ,17,FALSE),"")</f>
        <v/>
      </c>
      <c r="KEU23" t="str">
        <f>IFERROR(VLOOKUP(KEU25,YIELDS!$T:$AJ,17,FALSE),"")</f>
        <v/>
      </c>
      <c r="KEV23" t="str">
        <f>IFERROR(VLOOKUP(KEV25,YIELDS!$T:$AJ,17,FALSE),"")</f>
        <v/>
      </c>
      <c r="KEW23" t="str">
        <f>IFERROR(VLOOKUP(KEW25,YIELDS!$T:$AJ,17,FALSE),"")</f>
        <v/>
      </c>
      <c r="KEX23" t="str">
        <f>IFERROR(VLOOKUP(KEX25,YIELDS!$T:$AJ,17,FALSE),"")</f>
        <v/>
      </c>
      <c r="KEY23" t="str">
        <f>IFERROR(VLOOKUP(KEY25,YIELDS!$T:$AJ,17,FALSE),"")</f>
        <v/>
      </c>
      <c r="KEZ23" t="str">
        <f>IFERROR(VLOOKUP(KEZ25,YIELDS!$T:$AJ,17,FALSE),"")</f>
        <v/>
      </c>
      <c r="KFA23" t="str">
        <f>IFERROR(VLOOKUP(KFA25,YIELDS!$T:$AJ,17,FALSE),"")</f>
        <v/>
      </c>
      <c r="KFB23" t="str">
        <f>IFERROR(VLOOKUP(KFB25,YIELDS!$T:$AJ,17,FALSE),"")</f>
        <v/>
      </c>
      <c r="KFC23" t="str">
        <f>IFERROR(VLOOKUP(KFC25,YIELDS!$T:$AJ,17,FALSE),"")</f>
        <v/>
      </c>
      <c r="KFD23" t="str">
        <f>IFERROR(VLOOKUP(KFD25,YIELDS!$T:$AJ,17,FALSE),"")</f>
        <v/>
      </c>
      <c r="KFE23" t="str">
        <f>IFERROR(VLOOKUP(KFE25,YIELDS!$T:$AJ,17,FALSE),"")</f>
        <v/>
      </c>
      <c r="KFF23" t="str">
        <f>IFERROR(VLOOKUP(KFF25,YIELDS!$T:$AJ,17,FALSE),"")</f>
        <v/>
      </c>
      <c r="KFG23" t="str">
        <f>IFERROR(VLOOKUP(KFG25,YIELDS!$T:$AJ,17,FALSE),"")</f>
        <v/>
      </c>
      <c r="KFH23" t="str">
        <f>IFERROR(VLOOKUP(KFH25,YIELDS!$T:$AJ,17,FALSE),"")</f>
        <v/>
      </c>
      <c r="KFI23" t="str">
        <f>IFERROR(VLOOKUP(KFI25,YIELDS!$T:$AJ,17,FALSE),"")</f>
        <v/>
      </c>
      <c r="KFJ23" t="str">
        <f>IFERROR(VLOOKUP(KFJ25,YIELDS!$T:$AJ,17,FALSE),"")</f>
        <v/>
      </c>
      <c r="KFK23" t="str">
        <f>IFERROR(VLOOKUP(KFK25,YIELDS!$T:$AJ,17,FALSE),"")</f>
        <v/>
      </c>
      <c r="KFL23" t="str">
        <f>IFERROR(VLOOKUP(KFL25,YIELDS!$T:$AJ,17,FALSE),"")</f>
        <v/>
      </c>
      <c r="KFM23" t="str">
        <f>IFERROR(VLOOKUP(KFM25,YIELDS!$T:$AJ,17,FALSE),"")</f>
        <v/>
      </c>
      <c r="KFN23" t="str">
        <f>IFERROR(VLOOKUP(KFN25,YIELDS!$T:$AJ,17,FALSE),"")</f>
        <v/>
      </c>
      <c r="KFO23" t="str">
        <f>IFERROR(VLOOKUP(KFO25,YIELDS!$T:$AJ,17,FALSE),"")</f>
        <v/>
      </c>
      <c r="KFP23" t="str">
        <f>IFERROR(VLOOKUP(KFP25,YIELDS!$T:$AJ,17,FALSE),"")</f>
        <v/>
      </c>
      <c r="KFQ23" t="str">
        <f>IFERROR(VLOOKUP(KFQ25,YIELDS!$T:$AJ,17,FALSE),"")</f>
        <v/>
      </c>
      <c r="KFR23" t="str">
        <f>IFERROR(VLOOKUP(KFR25,YIELDS!$T:$AJ,17,FALSE),"")</f>
        <v/>
      </c>
      <c r="KFS23" t="str">
        <f>IFERROR(VLOOKUP(KFS25,YIELDS!$T:$AJ,17,FALSE),"")</f>
        <v/>
      </c>
      <c r="KFT23" t="str">
        <f>IFERROR(VLOOKUP(KFT25,YIELDS!$T:$AJ,17,FALSE),"")</f>
        <v/>
      </c>
      <c r="KFU23" t="str">
        <f>IFERROR(VLOOKUP(KFU25,YIELDS!$T:$AJ,17,FALSE),"")</f>
        <v/>
      </c>
      <c r="KFV23" t="str">
        <f>IFERROR(VLOOKUP(KFV25,YIELDS!$T:$AJ,17,FALSE),"")</f>
        <v/>
      </c>
      <c r="KFW23" t="str">
        <f>IFERROR(VLOOKUP(KFW25,YIELDS!$T:$AJ,17,FALSE),"")</f>
        <v/>
      </c>
      <c r="KFX23" t="str">
        <f>IFERROR(VLOOKUP(KFX25,YIELDS!$T:$AJ,17,FALSE),"")</f>
        <v/>
      </c>
      <c r="KFY23" t="str">
        <f>IFERROR(VLOOKUP(KFY25,YIELDS!$T:$AJ,17,FALSE),"")</f>
        <v/>
      </c>
      <c r="KFZ23" t="str">
        <f>IFERROR(VLOOKUP(KFZ25,YIELDS!$T:$AJ,17,FALSE),"")</f>
        <v/>
      </c>
      <c r="KGA23" t="str">
        <f>IFERROR(VLOOKUP(KGA25,YIELDS!$T:$AJ,17,FALSE),"")</f>
        <v/>
      </c>
      <c r="KGB23" t="str">
        <f>IFERROR(VLOOKUP(KGB25,YIELDS!$T:$AJ,17,FALSE),"")</f>
        <v/>
      </c>
      <c r="KGC23" t="str">
        <f>IFERROR(VLOOKUP(KGC25,YIELDS!$T:$AJ,17,FALSE),"")</f>
        <v/>
      </c>
      <c r="KGD23" t="str">
        <f>IFERROR(VLOOKUP(KGD25,YIELDS!$T:$AJ,17,FALSE),"")</f>
        <v/>
      </c>
      <c r="KGE23" t="str">
        <f>IFERROR(VLOOKUP(KGE25,YIELDS!$T:$AJ,17,FALSE),"")</f>
        <v/>
      </c>
      <c r="KGF23" t="str">
        <f>IFERROR(VLOOKUP(KGF25,YIELDS!$T:$AJ,17,FALSE),"")</f>
        <v/>
      </c>
      <c r="KGG23" t="str">
        <f>IFERROR(VLOOKUP(KGG25,YIELDS!$T:$AJ,17,FALSE),"")</f>
        <v/>
      </c>
      <c r="KGH23" t="str">
        <f>IFERROR(VLOOKUP(KGH25,YIELDS!$T:$AJ,17,FALSE),"")</f>
        <v/>
      </c>
      <c r="KGI23" t="str">
        <f>IFERROR(VLOOKUP(KGI25,YIELDS!$T:$AJ,17,FALSE),"")</f>
        <v/>
      </c>
      <c r="KGJ23" t="str">
        <f>IFERROR(VLOOKUP(KGJ25,YIELDS!$T:$AJ,17,FALSE),"")</f>
        <v/>
      </c>
      <c r="KGK23" t="str">
        <f>IFERROR(VLOOKUP(KGK25,YIELDS!$T:$AJ,17,FALSE),"")</f>
        <v/>
      </c>
      <c r="KGL23" t="str">
        <f>IFERROR(VLOOKUP(KGL25,YIELDS!$T:$AJ,17,FALSE),"")</f>
        <v/>
      </c>
      <c r="KGM23" t="str">
        <f>IFERROR(VLOOKUP(KGM25,YIELDS!$T:$AJ,17,FALSE),"")</f>
        <v/>
      </c>
      <c r="KGN23" t="str">
        <f>IFERROR(VLOOKUP(KGN25,YIELDS!$T:$AJ,17,FALSE),"")</f>
        <v/>
      </c>
      <c r="KGO23" t="str">
        <f>IFERROR(VLOOKUP(KGO25,YIELDS!$T:$AJ,17,FALSE),"")</f>
        <v/>
      </c>
      <c r="KGP23" t="str">
        <f>IFERROR(VLOOKUP(KGP25,YIELDS!$T:$AJ,17,FALSE),"")</f>
        <v/>
      </c>
      <c r="KGQ23" t="str">
        <f>IFERROR(VLOOKUP(KGQ25,YIELDS!$T:$AJ,17,FALSE),"")</f>
        <v/>
      </c>
      <c r="KGR23" t="str">
        <f>IFERROR(VLOOKUP(KGR25,YIELDS!$T:$AJ,17,FALSE),"")</f>
        <v/>
      </c>
      <c r="KGS23" t="str">
        <f>IFERROR(VLOOKUP(KGS25,YIELDS!$T:$AJ,17,FALSE),"")</f>
        <v/>
      </c>
      <c r="KGT23" t="str">
        <f>IFERROR(VLOOKUP(KGT25,YIELDS!$T:$AJ,17,FALSE),"")</f>
        <v/>
      </c>
      <c r="KGU23" t="str">
        <f>IFERROR(VLOOKUP(KGU25,YIELDS!$T:$AJ,17,FALSE),"")</f>
        <v/>
      </c>
      <c r="KGV23" t="str">
        <f>IFERROR(VLOOKUP(KGV25,YIELDS!$T:$AJ,17,FALSE),"")</f>
        <v/>
      </c>
      <c r="KGW23" t="str">
        <f>IFERROR(VLOOKUP(KGW25,YIELDS!$T:$AJ,17,FALSE),"")</f>
        <v/>
      </c>
      <c r="KGX23" t="str">
        <f>IFERROR(VLOOKUP(KGX25,YIELDS!$T:$AJ,17,FALSE),"")</f>
        <v/>
      </c>
      <c r="KGY23" t="str">
        <f>IFERROR(VLOOKUP(KGY25,YIELDS!$T:$AJ,17,FALSE),"")</f>
        <v/>
      </c>
      <c r="KGZ23" t="str">
        <f>IFERROR(VLOOKUP(KGZ25,YIELDS!$T:$AJ,17,FALSE),"")</f>
        <v/>
      </c>
      <c r="KHA23" t="str">
        <f>IFERROR(VLOOKUP(KHA25,YIELDS!$T:$AJ,17,FALSE),"")</f>
        <v/>
      </c>
      <c r="KHB23" t="str">
        <f>IFERROR(VLOOKUP(KHB25,YIELDS!$T:$AJ,17,FALSE),"")</f>
        <v/>
      </c>
      <c r="KHC23" t="str">
        <f>IFERROR(VLOOKUP(KHC25,YIELDS!$T:$AJ,17,FALSE),"")</f>
        <v/>
      </c>
      <c r="KHD23" t="str">
        <f>IFERROR(VLOOKUP(KHD25,YIELDS!$T:$AJ,17,FALSE),"")</f>
        <v/>
      </c>
      <c r="KHE23" t="str">
        <f>IFERROR(VLOOKUP(KHE25,YIELDS!$T:$AJ,17,FALSE),"")</f>
        <v/>
      </c>
      <c r="KHF23" t="str">
        <f>IFERROR(VLOOKUP(KHF25,YIELDS!$T:$AJ,17,FALSE),"")</f>
        <v/>
      </c>
      <c r="KHG23" t="str">
        <f>IFERROR(VLOOKUP(KHG25,YIELDS!$T:$AJ,17,FALSE),"")</f>
        <v/>
      </c>
      <c r="KHH23" t="str">
        <f>IFERROR(VLOOKUP(KHH25,YIELDS!$T:$AJ,17,FALSE),"")</f>
        <v/>
      </c>
      <c r="KHI23" t="str">
        <f>IFERROR(VLOOKUP(KHI25,YIELDS!$T:$AJ,17,FALSE),"")</f>
        <v/>
      </c>
      <c r="KHJ23" t="str">
        <f>IFERROR(VLOOKUP(KHJ25,YIELDS!$T:$AJ,17,FALSE),"")</f>
        <v/>
      </c>
      <c r="KHK23" t="str">
        <f>IFERROR(VLOOKUP(KHK25,YIELDS!$T:$AJ,17,FALSE),"")</f>
        <v/>
      </c>
      <c r="KHL23" t="str">
        <f>IFERROR(VLOOKUP(KHL25,YIELDS!$T:$AJ,17,FALSE),"")</f>
        <v/>
      </c>
      <c r="KHM23" t="str">
        <f>IFERROR(VLOOKUP(KHM25,YIELDS!$T:$AJ,17,FALSE),"")</f>
        <v/>
      </c>
      <c r="KHN23" t="str">
        <f>IFERROR(VLOOKUP(KHN25,YIELDS!$T:$AJ,17,FALSE),"")</f>
        <v/>
      </c>
      <c r="KHO23" t="str">
        <f>IFERROR(VLOOKUP(KHO25,YIELDS!$T:$AJ,17,FALSE),"")</f>
        <v/>
      </c>
      <c r="KHP23" t="str">
        <f>IFERROR(VLOOKUP(KHP25,YIELDS!$T:$AJ,17,FALSE),"")</f>
        <v/>
      </c>
      <c r="KHQ23" t="str">
        <f>IFERROR(VLOOKUP(KHQ25,YIELDS!$T:$AJ,17,FALSE),"")</f>
        <v/>
      </c>
      <c r="KHR23" t="str">
        <f>IFERROR(VLOOKUP(KHR25,YIELDS!$T:$AJ,17,FALSE),"")</f>
        <v/>
      </c>
      <c r="KHS23" t="str">
        <f>IFERROR(VLOOKUP(KHS25,YIELDS!$T:$AJ,17,FALSE),"")</f>
        <v/>
      </c>
      <c r="KHT23" t="str">
        <f>IFERROR(VLOOKUP(KHT25,YIELDS!$T:$AJ,17,FALSE),"")</f>
        <v/>
      </c>
      <c r="KHU23" t="str">
        <f>IFERROR(VLOOKUP(KHU25,YIELDS!$T:$AJ,17,FALSE),"")</f>
        <v/>
      </c>
      <c r="KHV23" t="str">
        <f>IFERROR(VLOOKUP(KHV25,YIELDS!$T:$AJ,17,FALSE),"")</f>
        <v/>
      </c>
      <c r="KHW23" t="str">
        <f>IFERROR(VLOOKUP(KHW25,YIELDS!$T:$AJ,17,FALSE),"")</f>
        <v/>
      </c>
      <c r="KHX23" t="str">
        <f>IFERROR(VLOOKUP(KHX25,YIELDS!$T:$AJ,17,FALSE),"")</f>
        <v/>
      </c>
      <c r="KHY23" t="str">
        <f>IFERROR(VLOOKUP(KHY25,YIELDS!$T:$AJ,17,FALSE),"")</f>
        <v/>
      </c>
      <c r="KHZ23" t="str">
        <f>IFERROR(VLOOKUP(KHZ25,YIELDS!$T:$AJ,17,FALSE),"")</f>
        <v/>
      </c>
      <c r="KIA23" t="str">
        <f>IFERROR(VLOOKUP(KIA25,YIELDS!$T:$AJ,17,FALSE),"")</f>
        <v/>
      </c>
      <c r="KIB23" t="str">
        <f>IFERROR(VLOOKUP(KIB25,YIELDS!$T:$AJ,17,FALSE),"")</f>
        <v/>
      </c>
      <c r="KIC23" t="str">
        <f>IFERROR(VLOOKUP(KIC25,YIELDS!$T:$AJ,17,FALSE),"")</f>
        <v/>
      </c>
      <c r="KID23" t="str">
        <f>IFERROR(VLOOKUP(KID25,YIELDS!$T:$AJ,17,FALSE),"")</f>
        <v/>
      </c>
      <c r="KIE23" t="str">
        <f>IFERROR(VLOOKUP(KIE25,YIELDS!$T:$AJ,17,FALSE),"")</f>
        <v/>
      </c>
      <c r="KIF23" t="str">
        <f>IFERROR(VLOOKUP(KIF25,YIELDS!$T:$AJ,17,FALSE),"")</f>
        <v/>
      </c>
      <c r="KIG23" t="str">
        <f>IFERROR(VLOOKUP(KIG25,YIELDS!$T:$AJ,17,FALSE),"")</f>
        <v/>
      </c>
      <c r="KIH23" t="str">
        <f>IFERROR(VLOOKUP(KIH25,YIELDS!$T:$AJ,17,FALSE),"")</f>
        <v/>
      </c>
      <c r="KII23" t="str">
        <f>IFERROR(VLOOKUP(KII25,YIELDS!$T:$AJ,17,FALSE),"")</f>
        <v/>
      </c>
      <c r="KIJ23" t="str">
        <f>IFERROR(VLOOKUP(KIJ25,YIELDS!$T:$AJ,17,FALSE),"")</f>
        <v/>
      </c>
      <c r="KIK23" t="str">
        <f>IFERROR(VLOOKUP(KIK25,YIELDS!$T:$AJ,17,FALSE),"")</f>
        <v/>
      </c>
      <c r="KIL23" t="str">
        <f>IFERROR(VLOOKUP(KIL25,YIELDS!$T:$AJ,17,FALSE),"")</f>
        <v/>
      </c>
      <c r="KIM23" t="str">
        <f>IFERROR(VLOOKUP(KIM25,YIELDS!$T:$AJ,17,FALSE),"")</f>
        <v/>
      </c>
      <c r="KIN23" t="str">
        <f>IFERROR(VLOOKUP(KIN25,YIELDS!$T:$AJ,17,FALSE),"")</f>
        <v/>
      </c>
      <c r="KIO23" t="str">
        <f>IFERROR(VLOOKUP(KIO25,YIELDS!$T:$AJ,17,FALSE),"")</f>
        <v/>
      </c>
      <c r="KIP23" t="str">
        <f>IFERROR(VLOOKUP(KIP25,YIELDS!$T:$AJ,17,FALSE),"")</f>
        <v/>
      </c>
      <c r="KIQ23" t="str">
        <f>IFERROR(VLOOKUP(KIQ25,YIELDS!$T:$AJ,17,FALSE),"")</f>
        <v/>
      </c>
      <c r="KIR23" t="str">
        <f>IFERROR(VLOOKUP(KIR25,YIELDS!$T:$AJ,17,FALSE),"")</f>
        <v/>
      </c>
      <c r="KIS23" t="str">
        <f>IFERROR(VLOOKUP(KIS25,YIELDS!$T:$AJ,17,FALSE),"")</f>
        <v/>
      </c>
      <c r="KIT23" t="str">
        <f>IFERROR(VLOOKUP(KIT25,YIELDS!$T:$AJ,17,FALSE),"")</f>
        <v/>
      </c>
      <c r="KIU23" t="str">
        <f>IFERROR(VLOOKUP(KIU25,YIELDS!$T:$AJ,17,FALSE),"")</f>
        <v/>
      </c>
      <c r="KIV23" t="str">
        <f>IFERROR(VLOOKUP(KIV25,YIELDS!$T:$AJ,17,FALSE),"")</f>
        <v/>
      </c>
      <c r="KIW23" t="str">
        <f>IFERROR(VLOOKUP(KIW25,YIELDS!$T:$AJ,17,FALSE),"")</f>
        <v/>
      </c>
      <c r="KIX23" t="str">
        <f>IFERROR(VLOOKUP(KIX25,YIELDS!$T:$AJ,17,FALSE),"")</f>
        <v/>
      </c>
      <c r="KIY23" t="str">
        <f>IFERROR(VLOOKUP(KIY25,YIELDS!$T:$AJ,17,FALSE),"")</f>
        <v/>
      </c>
      <c r="KIZ23" t="str">
        <f>IFERROR(VLOOKUP(KIZ25,YIELDS!$T:$AJ,17,FALSE),"")</f>
        <v/>
      </c>
      <c r="KJA23" t="str">
        <f>IFERROR(VLOOKUP(KJA25,YIELDS!$T:$AJ,17,FALSE),"")</f>
        <v/>
      </c>
      <c r="KJB23" t="str">
        <f>IFERROR(VLOOKUP(KJB25,YIELDS!$T:$AJ,17,FALSE),"")</f>
        <v/>
      </c>
      <c r="KJC23" t="str">
        <f>IFERROR(VLOOKUP(KJC25,YIELDS!$T:$AJ,17,FALSE),"")</f>
        <v/>
      </c>
      <c r="KJD23" t="str">
        <f>IFERROR(VLOOKUP(KJD25,YIELDS!$T:$AJ,17,FALSE),"")</f>
        <v/>
      </c>
      <c r="KJE23" t="str">
        <f>IFERROR(VLOOKUP(KJE25,YIELDS!$T:$AJ,17,FALSE),"")</f>
        <v/>
      </c>
      <c r="KJF23" t="str">
        <f>IFERROR(VLOOKUP(KJF25,YIELDS!$T:$AJ,17,FALSE),"")</f>
        <v/>
      </c>
      <c r="KJG23" t="str">
        <f>IFERROR(VLOOKUP(KJG25,YIELDS!$T:$AJ,17,FALSE),"")</f>
        <v/>
      </c>
      <c r="KJH23" t="str">
        <f>IFERROR(VLOOKUP(KJH25,YIELDS!$T:$AJ,17,FALSE),"")</f>
        <v/>
      </c>
      <c r="KJI23" t="str">
        <f>IFERROR(VLOOKUP(KJI25,YIELDS!$T:$AJ,17,FALSE),"")</f>
        <v/>
      </c>
      <c r="KJJ23" t="str">
        <f>IFERROR(VLOOKUP(KJJ25,YIELDS!$T:$AJ,17,FALSE),"")</f>
        <v/>
      </c>
      <c r="KJK23" t="str">
        <f>IFERROR(VLOOKUP(KJK25,YIELDS!$T:$AJ,17,FALSE),"")</f>
        <v/>
      </c>
      <c r="KJL23" t="str">
        <f>IFERROR(VLOOKUP(KJL25,YIELDS!$T:$AJ,17,FALSE),"")</f>
        <v/>
      </c>
      <c r="KJM23" t="str">
        <f>IFERROR(VLOOKUP(KJM25,YIELDS!$T:$AJ,17,FALSE),"")</f>
        <v/>
      </c>
      <c r="KJN23" t="str">
        <f>IFERROR(VLOOKUP(KJN25,YIELDS!$T:$AJ,17,FALSE),"")</f>
        <v/>
      </c>
      <c r="KJO23" t="str">
        <f>IFERROR(VLOOKUP(KJO25,YIELDS!$T:$AJ,17,FALSE),"")</f>
        <v/>
      </c>
      <c r="KJP23" t="str">
        <f>IFERROR(VLOOKUP(KJP25,YIELDS!$T:$AJ,17,FALSE),"")</f>
        <v/>
      </c>
      <c r="KJQ23" t="str">
        <f>IFERROR(VLOOKUP(KJQ25,YIELDS!$T:$AJ,17,FALSE),"")</f>
        <v/>
      </c>
      <c r="KJR23" t="str">
        <f>IFERROR(VLOOKUP(KJR25,YIELDS!$T:$AJ,17,FALSE),"")</f>
        <v/>
      </c>
      <c r="KJS23" t="str">
        <f>IFERROR(VLOOKUP(KJS25,YIELDS!$T:$AJ,17,FALSE),"")</f>
        <v/>
      </c>
      <c r="KJT23" t="str">
        <f>IFERROR(VLOOKUP(KJT25,YIELDS!$T:$AJ,17,FALSE),"")</f>
        <v/>
      </c>
      <c r="KJU23" t="str">
        <f>IFERROR(VLOOKUP(KJU25,YIELDS!$T:$AJ,17,FALSE),"")</f>
        <v/>
      </c>
      <c r="KJV23" t="str">
        <f>IFERROR(VLOOKUP(KJV25,YIELDS!$T:$AJ,17,FALSE),"")</f>
        <v/>
      </c>
      <c r="KJW23" t="str">
        <f>IFERROR(VLOOKUP(KJW25,YIELDS!$T:$AJ,17,FALSE),"")</f>
        <v/>
      </c>
      <c r="KJX23" t="str">
        <f>IFERROR(VLOOKUP(KJX25,YIELDS!$T:$AJ,17,FALSE),"")</f>
        <v/>
      </c>
      <c r="KJY23" t="str">
        <f>IFERROR(VLOOKUP(KJY25,YIELDS!$T:$AJ,17,FALSE),"")</f>
        <v/>
      </c>
      <c r="KJZ23" t="str">
        <f>IFERROR(VLOOKUP(KJZ25,YIELDS!$T:$AJ,17,FALSE),"")</f>
        <v/>
      </c>
      <c r="KKA23" t="str">
        <f>IFERROR(VLOOKUP(KKA25,YIELDS!$T:$AJ,17,FALSE),"")</f>
        <v/>
      </c>
      <c r="KKB23" t="str">
        <f>IFERROR(VLOOKUP(KKB25,YIELDS!$T:$AJ,17,FALSE),"")</f>
        <v/>
      </c>
      <c r="KKC23" t="str">
        <f>IFERROR(VLOOKUP(KKC25,YIELDS!$T:$AJ,17,FALSE),"")</f>
        <v/>
      </c>
      <c r="KKD23" t="str">
        <f>IFERROR(VLOOKUP(KKD25,YIELDS!$T:$AJ,17,FALSE),"")</f>
        <v/>
      </c>
      <c r="KKE23" t="str">
        <f>IFERROR(VLOOKUP(KKE25,YIELDS!$T:$AJ,17,FALSE),"")</f>
        <v/>
      </c>
      <c r="KKF23" t="str">
        <f>IFERROR(VLOOKUP(KKF25,YIELDS!$T:$AJ,17,FALSE),"")</f>
        <v/>
      </c>
      <c r="KKG23" t="str">
        <f>IFERROR(VLOOKUP(KKG25,YIELDS!$T:$AJ,17,FALSE),"")</f>
        <v/>
      </c>
      <c r="KKH23" t="str">
        <f>IFERROR(VLOOKUP(KKH25,YIELDS!$T:$AJ,17,FALSE),"")</f>
        <v/>
      </c>
      <c r="KKI23" t="str">
        <f>IFERROR(VLOOKUP(KKI25,YIELDS!$T:$AJ,17,FALSE),"")</f>
        <v/>
      </c>
      <c r="KKJ23" t="str">
        <f>IFERROR(VLOOKUP(KKJ25,YIELDS!$T:$AJ,17,FALSE),"")</f>
        <v/>
      </c>
      <c r="KKK23" t="str">
        <f>IFERROR(VLOOKUP(KKK25,YIELDS!$T:$AJ,17,FALSE),"")</f>
        <v/>
      </c>
      <c r="KKL23" t="str">
        <f>IFERROR(VLOOKUP(KKL25,YIELDS!$T:$AJ,17,FALSE),"")</f>
        <v/>
      </c>
      <c r="KKM23" t="str">
        <f>IFERROR(VLOOKUP(KKM25,YIELDS!$T:$AJ,17,FALSE),"")</f>
        <v/>
      </c>
      <c r="KKN23" t="str">
        <f>IFERROR(VLOOKUP(KKN25,YIELDS!$T:$AJ,17,FALSE),"")</f>
        <v/>
      </c>
      <c r="KKO23" t="str">
        <f>IFERROR(VLOOKUP(KKO25,YIELDS!$T:$AJ,17,FALSE),"")</f>
        <v/>
      </c>
      <c r="KKP23" t="str">
        <f>IFERROR(VLOOKUP(KKP25,YIELDS!$T:$AJ,17,FALSE),"")</f>
        <v/>
      </c>
      <c r="KKQ23" t="str">
        <f>IFERROR(VLOOKUP(KKQ25,YIELDS!$T:$AJ,17,FALSE),"")</f>
        <v/>
      </c>
      <c r="KKR23" t="str">
        <f>IFERROR(VLOOKUP(KKR25,YIELDS!$T:$AJ,17,FALSE),"")</f>
        <v/>
      </c>
      <c r="KKS23" t="str">
        <f>IFERROR(VLOOKUP(KKS25,YIELDS!$T:$AJ,17,FALSE),"")</f>
        <v/>
      </c>
      <c r="KKT23" t="str">
        <f>IFERROR(VLOOKUP(KKT25,YIELDS!$T:$AJ,17,FALSE),"")</f>
        <v/>
      </c>
      <c r="KKU23" t="str">
        <f>IFERROR(VLOOKUP(KKU25,YIELDS!$T:$AJ,17,FALSE),"")</f>
        <v/>
      </c>
      <c r="KKV23" t="str">
        <f>IFERROR(VLOOKUP(KKV25,YIELDS!$T:$AJ,17,FALSE),"")</f>
        <v/>
      </c>
      <c r="KKW23" t="str">
        <f>IFERROR(VLOOKUP(KKW25,YIELDS!$T:$AJ,17,FALSE),"")</f>
        <v/>
      </c>
      <c r="KKX23" t="str">
        <f>IFERROR(VLOOKUP(KKX25,YIELDS!$T:$AJ,17,FALSE),"")</f>
        <v/>
      </c>
      <c r="KKY23" t="str">
        <f>IFERROR(VLOOKUP(KKY25,YIELDS!$T:$AJ,17,FALSE),"")</f>
        <v/>
      </c>
      <c r="KKZ23" t="str">
        <f>IFERROR(VLOOKUP(KKZ25,YIELDS!$T:$AJ,17,FALSE),"")</f>
        <v/>
      </c>
      <c r="KLA23" t="str">
        <f>IFERROR(VLOOKUP(KLA25,YIELDS!$T:$AJ,17,FALSE),"")</f>
        <v/>
      </c>
      <c r="KLB23" t="str">
        <f>IFERROR(VLOOKUP(KLB25,YIELDS!$T:$AJ,17,FALSE),"")</f>
        <v/>
      </c>
      <c r="KLC23" t="str">
        <f>IFERROR(VLOOKUP(KLC25,YIELDS!$T:$AJ,17,FALSE),"")</f>
        <v/>
      </c>
      <c r="KLD23" t="str">
        <f>IFERROR(VLOOKUP(KLD25,YIELDS!$T:$AJ,17,FALSE),"")</f>
        <v/>
      </c>
      <c r="KLE23" t="str">
        <f>IFERROR(VLOOKUP(KLE25,YIELDS!$T:$AJ,17,FALSE),"")</f>
        <v/>
      </c>
      <c r="KLF23" t="str">
        <f>IFERROR(VLOOKUP(KLF25,YIELDS!$T:$AJ,17,FALSE),"")</f>
        <v/>
      </c>
      <c r="KLG23" t="str">
        <f>IFERROR(VLOOKUP(KLG25,YIELDS!$T:$AJ,17,FALSE),"")</f>
        <v/>
      </c>
      <c r="KLH23" t="str">
        <f>IFERROR(VLOOKUP(KLH25,YIELDS!$T:$AJ,17,FALSE),"")</f>
        <v/>
      </c>
      <c r="KLI23" t="str">
        <f>IFERROR(VLOOKUP(KLI25,YIELDS!$T:$AJ,17,FALSE),"")</f>
        <v/>
      </c>
      <c r="KLJ23" t="str">
        <f>IFERROR(VLOOKUP(KLJ25,YIELDS!$T:$AJ,17,FALSE),"")</f>
        <v/>
      </c>
      <c r="KLK23" t="str">
        <f>IFERROR(VLOOKUP(KLK25,YIELDS!$T:$AJ,17,FALSE),"")</f>
        <v/>
      </c>
      <c r="KLL23" t="str">
        <f>IFERROR(VLOOKUP(KLL25,YIELDS!$T:$AJ,17,FALSE),"")</f>
        <v/>
      </c>
      <c r="KLM23" t="str">
        <f>IFERROR(VLOOKUP(KLM25,YIELDS!$T:$AJ,17,FALSE),"")</f>
        <v/>
      </c>
      <c r="KLN23" t="str">
        <f>IFERROR(VLOOKUP(KLN25,YIELDS!$T:$AJ,17,FALSE),"")</f>
        <v/>
      </c>
      <c r="KLO23" t="str">
        <f>IFERROR(VLOOKUP(KLO25,YIELDS!$T:$AJ,17,FALSE),"")</f>
        <v/>
      </c>
      <c r="KLP23" t="str">
        <f>IFERROR(VLOOKUP(KLP25,YIELDS!$T:$AJ,17,FALSE),"")</f>
        <v/>
      </c>
      <c r="KLQ23" t="str">
        <f>IFERROR(VLOOKUP(KLQ25,YIELDS!$T:$AJ,17,FALSE),"")</f>
        <v/>
      </c>
      <c r="KLR23" t="str">
        <f>IFERROR(VLOOKUP(KLR25,YIELDS!$T:$AJ,17,FALSE),"")</f>
        <v/>
      </c>
      <c r="KLS23" t="str">
        <f>IFERROR(VLOOKUP(KLS25,YIELDS!$T:$AJ,17,FALSE),"")</f>
        <v/>
      </c>
      <c r="KLT23" t="str">
        <f>IFERROR(VLOOKUP(KLT25,YIELDS!$T:$AJ,17,FALSE),"")</f>
        <v/>
      </c>
      <c r="KLU23" t="str">
        <f>IFERROR(VLOOKUP(KLU25,YIELDS!$T:$AJ,17,FALSE),"")</f>
        <v/>
      </c>
      <c r="KLV23" t="str">
        <f>IFERROR(VLOOKUP(KLV25,YIELDS!$T:$AJ,17,FALSE),"")</f>
        <v/>
      </c>
      <c r="KLW23" t="str">
        <f>IFERROR(VLOOKUP(KLW25,YIELDS!$T:$AJ,17,FALSE),"")</f>
        <v/>
      </c>
      <c r="KLX23" t="str">
        <f>IFERROR(VLOOKUP(KLX25,YIELDS!$T:$AJ,17,FALSE),"")</f>
        <v/>
      </c>
      <c r="KLY23" t="str">
        <f>IFERROR(VLOOKUP(KLY25,YIELDS!$T:$AJ,17,FALSE),"")</f>
        <v/>
      </c>
      <c r="KLZ23" t="str">
        <f>IFERROR(VLOOKUP(KLZ25,YIELDS!$T:$AJ,17,FALSE),"")</f>
        <v/>
      </c>
      <c r="KMA23" t="str">
        <f>IFERROR(VLOOKUP(KMA25,YIELDS!$T:$AJ,17,FALSE),"")</f>
        <v/>
      </c>
      <c r="KMB23" t="str">
        <f>IFERROR(VLOOKUP(KMB25,YIELDS!$T:$AJ,17,FALSE),"")</f>
        <v/>
      </c>
      <c r="KMC23" t="str">
        <f>IFERROR(VLOOKUP(KMC25,YIELDS!$T:$AJ,17,FALSE),"")</f>
        <v/>
      </c>
      <c r="KMD23" t="str">
        <f>IFERROR(VLOOKUP(KMD25,YIELDS!$T:$AJ,17,FALSE),"")</f>
        <v/>
      </c>
      <c r="KME23" t="str">
        <f>IFERROR(VLOOKUP(KME25,YIELDS!$T:$AJ,17,FALSE),"")</f>
        <v/>
      </c>
      <c r="KMF23" t="str">
        <f>IFERROR(VLOOKUP(KMF25,YIELDS!$T:$AJ,17,FALSE),"")</f>
        <v/>
      </c>
      <c r="KMG23" t="str">
        <f>IFERROR(VLOOKUP(KMG25,YIELDS!$T:$AJ,17,FALSE),"")</f>
        <v/>
      </c>
      <c r="KMH23" t="str">
        <f>IFERROR(VLOOKUP(KMH25,YIELDS!$T:$AJ,17,FALSE),"")</f>
        <v/>
      </c>
      <c r="KMI23" t="str">
        <f>IFERROR(VLOOKUP(KMI25,YIELDS!$T:$AJ,17,FALSE),"")</f>
        <v/>
      </c>
      <c r="KMJ23" t="str">
        <f>IFERROR(VLOOKUP(KMJ25,YIELDS!$T:$AJ,17,FALSE),"")</f>
        <v/>
      </c>
      <c r="KMK23" t="str">
        <f>IFERROR(VLOOKUP(KMK25,YIELDS!$T:$AJ,17,FALSE),"")</f>
        <v/>
      </c>
      <c r="KML23" t="str">
        <f>IFERROR(VLOOKUP(KML25,YIELDS!$T:$AJ,17,FALSE),"")</f>
        <v/>
      </c>
      <c r="KMM23" t="str">
        <f>IFERROR(VLOOKUP(KMM25,YIELDS!$T:$AJ,17,FALSE),"")</f>
        <v/>
      </c>
      <c r="KMN23" t="str">
        <f>IFERROR(VLOOKUP(KMN25,YIELDS!$T:$AJ,17,FALSE),"")</f>
        <v/>
      </c>
      <c r="KMO23" t="str">
        <f>IFERROR(VLOOKUP(KMO25,YIELDS!$T:$AJ,17,FALSE),"")</f>
        <v/>
      </c>
      <c r="KMP23" t="str">
        <f>IFERROR(VLOOKUP(KMP25,YIELDS!$T:$AJ,17,FALSE),"")</f>
        <v/>
      </c>
      <c r="KMQ23" t="str">
        <f>IFERROR(VLOOKUP(KMQ25,YIELDS!$T:$AJ,17,FALSE),"")</f>
        <v/>
      </c>
      <c r="KMR23" t="str">
        <f>IFERROR(VLOOKUP(KMR25,YIELDS!$T:$AJ,17,FALSE),"")</f>
        <v/>
      </c>
      <c r="KMS23" t="str">
        <f>IFERROR(VLOOKUP(KMS25,YIELDS!$T:$AJ,17,FALSE),"")</f>
        <v/>
      </c>
      <c r="KMT23" t="str">
        <f>IFERROR(VLOOKUP(KMT25,YIELDS!$T:$AJ,17,FALSE),"")</f>
        <v/>
      </c>
      <c r="KMU23" t="str">
        <f>IFERROR(VLOOKUP(KMU25,YIELDS!$T:$AJ,17,FALSE),"")</f>
        <v/>
      </c>
      <c r="KMV23" t="str">
        <f>IFERROR(VLOOKUP(KMV25,YIELDS!$T:$AJ,17,FALSE),"")</f>
        <v/>
      </c>
      <c r="KMW23" t="str">
        <f>IFERROR(VLOOKUP(KMW25,YIELDS!$T:$AJ,17,FALSE),"")</f>
        <v/>
      </c>
      <c r="KMX23" t="str">
        <f>IFERROR(VLOOKUP(KMX25,YIELDS!$T:$AJ,17,FALSE),"")</f>
        <v/>
      </c>
      <c r="KMY23" t="str">
        <f>IFERROR(VLOOKUP(KMY25,YIELDS!$T:$AJ,17,FALSE),"")</f>
        <v/>
      </c>
      <c r="KMZ23" t="str">
        <f>IFERROR(VLOOKUP(KMZ25,YIELDS!$T:$AJ,17,FALSE),"")</f>
        <v/>
      </c>
      <c r="KNA23" t="str">
        <f>IFERROR(VLOOKUP(KNA25,YIELDS!$T:$AJ,17,FALSE),"")</f>
        <v/>
      </c>
      <c r="KNB23" t="str">
        <f>IFERROR(VLOOKUP(KNB25,YIELDS!$T:$AJ,17,FALSE),"")</f>
        <v/>
      </c>
      <c r="KNC23" t="str">
        <f>IFERROR(VLOOKUP(KNC25,YIELDS!$T:$AJ,17,FALSE),"")</f>
        <v/>
      </c>
      <c r="KND23" t="str">
        <f>IFERROR(VLOOKUP(KND25,YIELDS!$T:$AJ,17,FALSE),"")</f>
        <v/>
      </c>
      <c r="KNE23" t="str">
        <f>IFERROR(VLOOKUP(KNE25,YIELDS!$T:$AJ,17,FALSE),"")</f>
        <v/>
      </c>
      <c r="KNF23" t="str">
        <f>IFERROR(VLOOKUP(KNF25,YIELDS!$T:$AJ,17,FALSE),"")</f>
        <v/>
      </c>
      <c r="KNG23" t="str">
        <f>IFERROR(VLOOKUP(KNG25,YIELDS!$T:$AJ,17,FALSE),"")</f>
        <v/>
      </c>
      <c r="KNH23" t="str">
        <f>IFERROR(VLOOKUP(KNH25,YIELDS!$T:$AJ,17,FALSE),"")</f>
        <v/>
      </c>
      <c r="KNI23" t="str">
        <f>IFERROR(VLOOKUP(KNI25,YIELDS!$T:$AJ,17,FALSE),"")</f>
        <v/>
      </c>
      <c r="KNJ23" t="str">
        <f>IFERROR(VLOOKUP(KNJ25,YIELDS!$T:$AJ,17,FALSE),"")</f>
        <v/>
      </c>
      <c r="KNK23" t="str">
        <f>IFERROR(VLOOKUP(KNK25,YIELDS!$T:$AJ,17,FALSE),"")</f>
        <v/>
      </c>
      <c r="KNL23" t="str">
        <f>IFERROR(VLOOKUP(KNL25,YIELDS!$T:$AJ,17,FALSE),"")</f>
        <v/>
      </c>
      <c r="KNM23" t="str">
        <f>IFERROR(VLOOKUP(KNM25,YIELDS!$T:$AJ,17,FALSE),"")</f>
        <v/>
      </c>
      <c r="KNN23" t="str">
        <f>IFERROR(VLOOKUP(KNN25,YIELDS!$T:$AJ,17,FALSE),"")</f>
        <v/>
      </c>
      <c r="KNO23" t="str">
        <f>IFERROR(VLOOKUP(KNO25,YIELDS!$T:$AJ,17,FALSE),"")</f>
        <v/>
      </c>
      <c r="KNP23" t="str">
        <f>IFERROR(VLOOKUP(KNP25,YIELDS!$T:$AJ,17,FALSE),"")</f>
        <v/>
      </c>
      <c r="KNQ23" t="str">
        <f>IFERROR(VLOOKUP(KNQ25,YIELDS!$T:$AJ,17,FALSE),"")</f>
        <v/>
      </c>
      <c r="KNR23" t="str">
        <f>IFERROR(VLOOKUP(KNR25,YIELDS!$T:$AJ,17,FALSE),"")</f>
        <v/>
      </c>
      <c r="KNS23" t="str">
        <f>IFERROR(VLOOKUP(KNS25,YIELDS!$T:$AJ,17,FALSE),"")</f>
        <v/>
      </c>
      <c r="KNT23" t="str">
        <f>IFERROR(VLOOKUP(KNT25,YIELDS!$T:$AJ,17,FALSE),"")</f>
        <v/>
      </c>
      <c r="KNU23" t="str">
        <f>IFERROR(VLOOKUP(KNU25,YIELDS!$T:$AJ,17,FALSE),"")</f>
        <v/>
      </c>
      <c r="KNV23" t="str">
        <f>IFERROR(VLOOKUP(KNV25,YIELDS!$T:$AJ,17,FALSE),"")</f>
        <v/>
      </c>
      <c r="KNW23" t="str">
        <f>IFERROR(VLOOKUP(KNW25,YIELDS!$T:$AJ,17,FALSE),"")</f>
        <v/>
      </c>
      <c r="KNX23" t="str">
        <f>IFERROR(VLOOKUP(KNX25,YIELDS!$T:$AJ,17,FALSE),"")</f>
        <v/>
      </c>
      <c r="KNY23" t="str">
        <f>IFERROR(VLOOKUP(KNY25,YIELDS!$T:$AJ,17,FALSE),"")</f>
        <v/>
      </c>
      <c r="KNZ23" t="str">
        <f>IFERROR(VLOOKUP(KNZ25,YIELDS!$T:$AJ,17,FALSE),"")</f>
        <v/>
      </c>
      <c r="KOA23" t="str">
        <f>IFERROR(VLOOKUP(KOA25,YIELDS!$T:$AJ,17,FALSE),"")</f>
        <v/>
      </c>
      <c r="KOB23" t="str">
        <f>IFERROR(VLOOKUP(KOB25,YIELDS!$T:$AJ,17,FALSE),"")</f>
        <v/>
      </c>
      <c r="KOC23" t="str">
        <f>IFERROR(VLOOKUP(KOC25,YIELDS!$T:$AJ,17,FALSE),"")</f>
        <v/>
      </c>
      <c r="KOD23" t="str">
        <f>IFERROR(VLOOKUP(KOD25,YIELDS!$T:$AJ,17,FALSE),"")</f>
        <v/>
      </c>
      <c r="KOE23" t="str">
        <f>IFERROR(VLOOKUP(KOE25,YIELDS!$T:$AJ,17,FALSE),"")</f>
        <v/>
      </c>
      <c r="KOF23" t="str">
        <f>IFERROR(VLOOKUP(KOF25,YIELDS!$T:$AJ,17,FALSE),"")</f>
        <v/>
      </c>
      <c r="KOG23" t="str">
        <f>IFERROR(VLOOKUP(KOG25,YIELDS!$T:$AJ,17,FALSE),"")</f>
        <v/>
      </c>
      <c r="KOH23" t="str">
        <f>IFERROR(VLOOKUP(KOH25,YIELDS!$T:$AJ,17,FALSE),"")</f>
        <v/>
      </c>
      <c r="KOI23" t="str">
        <f>IFERROR(VLOOKUP(KOI25,YIELDS!$T:$AJ,17,FALSE),"")</f>
        <v/>
      </c>
      <c r="KOJ23" t="str">
        <f>IFERROR(VLOOKUP(KOJ25,YIELDS!$T:$AJ,17,FALSE),"")</f>
        <v/>
      </c>
      <c r="KOK23" t="str">
        <f>IFERROR(VLOOKUP(KOK25,YIELDS!$T:$AJ,17,FALSE),"")</f>
        <v/>
      </c>
      <c r="KOL23" t="str">
        <f>IFERROR(VLOOKUP(KOL25,YIELDS!$T:$AJ,17,FALSE),"")</f>
        <v/>
      </c>
      <c r="KOM23" t="str">
        <f>IFERROR(VLOOKUP(KOM25,YIELDS!$T:$AJ,17,FALSE),"")</f>
        <v/>
      </c>
      <c r="KON23" t="str">
        <f>IFERROR(VLOOKUP(KON25,YIELDS!$T:$AJ,17,FALSE),"")</f>
        <v/>
      </c>
      <c r="KOO23" t="str">
        <f>IFERROR(VLOOKUP(KOO25,YIELDS!$T:$AJ,17,FALSE),"")</f>
        <v/>
      </c>
      <c r="KOP23" t="str">
        <f>IFERROR(VLOOKUP(KOP25,YIELDS!$T:$AJ,17,FALSE),"")</f>
        <v/>
      </c>
      <c r="KOQ23" t="str">
        <f>IFERROR(VLOOKUP(KOQ25,YIELDS!$T:$AJ,17,FALSE),"")</f>
        <v/>
      </c>
      <c r="KOR23" t="str">
        <f>IFERROR(VLOOKUP(KOR25,YIELDS!$T:$AJ,17,FALSE),"")</f>
        <v/>
      </c>
      <c r="KOS23" t="str">
        <f>IFERROR(VLOOKUP(KOS25,YIELDS!$T:$AJ,17,FALSE),"")</f>
        <v/>
      </c>
      <c r="KOT23" t="str">
        <f>IFERROR(VLOOKUP(KOT25,YIELDS!$T:$AJ,17,FALSE),"")</f>
        <v/>
      </c>
      <c r="KOU23" t="str">
        <f>IFERROR(VLOOKUP(KOU25,YIELDS!$T:$AJ,17,FALSE),"")</f>
        <v/>
      </c>
      <c r="KOV23" t="str">
        <f>IFERROR(VLOOKUP(KOV25,YIELDS!$T:$AJ,17,FALSE),"")</f>
        <v/>
      </c>
      <c r="KOW23" t="str">
        <f>IFERROR(VLOOKUP(KOW25,YIELDS!$T:$AJ,17,FALSE),"")</f>
        <v/>
      </c>
      <c r="KOX23" t="str">
        <f>IFERROR(VLOOKUP(KOX25,YIELDS!$T:$AJ,17,FALSE),"")</f>
        <v/>
      </c>
      <c r="KOY23" t="str">
        <f>IFERROR(VLOOKUP(KOY25,YIELDS!$T:$AJ,17,FALSE),"")</f>
        <v/>
      </c>
      <c r="KOZ23" t="str">
        <f>IFERROR(VLOOKUP(KOZ25,YIELDS!$T:$AJ,17,FALSE),"")</f>
        <v/>
      </c>
      <c r="KPA23" t="str">
        <f>IFERROR(VLOOKUP(KPA25,YIELDS!$T:$AJ,17,FALSE),"")</f>
        <v/>
      </c>
      <c r="KPB23" t="str">
        <f>IFERROR(VLOOKUP(KPB25,YIELDS!$T:$AJ,17,FALSE),"")</f>
        <v/>
      </c>
      <c r="KPC23" t="str">
        <f>IFERROR(VLOOKUP(KPC25,YIELDS!$T:$AJ,17,FALSE),"")</f>
        <v/>
      </c>
      <c r="KPD23" t="str">
        <f>IFERROR(VLOOKUP(KPD25,YIELDS!$T:$AJ,17,FALSE),"")</f>
        <v/>
      </c>
      <c r="KPE23" t="str">
        <f>IFERROR(VLOOKUP(KPE25,YIELDS!$T:$AJ,17,FALSE),"")</f>
        <v/>
      </c>
      <c r="KPF23" t="str">
        <f>IFERROR(VLOOKUP(KPF25,YIELDS!$T:$AJ,17,FALSE),"")</f>
        <v/>
      </c>
      <c r="KPG23" t="str">
        <f>IFERROR(VLOOKUP(KPG25,YIELDS!$T:$AJ,17,FALSE),"")</f>
        <v/>
      </c>
      <c r="KPH23" t="str">
        <f>IFERROR(VLOOKUP(KPH25,YIELDS!$T:$AJ,17,FALSE),"")</f>
        <v/>
      </c>
      <c r="KPI23" t="str">
        <f>IFERROR(VLOOKUP(KPI25,YIELDS!$T:$AJ,17,FALSE),"")</f>
        <v/>
      </c>
      <c r="KPJ23" t="str">
        <f>IFERROR(VLOOKUP(KPJ25,YIELDS!$T:$AJ,17,FALSE),"")</f>
        <v/>
      </c>
      <c r="KPK23" t="str">
        <f>IFERROR(VLOOKUP(KPK25,YIELDS!$T:$AJ,17,FALSE),"")</f>
        <v/>
      </c>
      <c r="KPL23" t="str">
        <f>IFERROR(VLOOKUP(KPL25,YIELDS!$T:$AJ,17,FALSE),"")</f>
        <v/>
      </c>
      <c r="KPM23" t="str">
        <f>IFERROR(VLOOKUP(KPM25,YIELDS!$T:$AJ,17,FALSE),"")</f>
        <v/>
      </c>
      <c r="KPN23" t="str">
        <f>IFERROR(VLOOKUP(KPN25,YIELDS!$T:$AJ,17,FALSE),"")</f>
        <v/>
      </c>
      <c r="KPO23" t="str">
        <f>IFERROR(VLOOKUP(KPO25,YIELDS!$T:$AJ,17,FALSE),"")</f>
        <v/>
      </c>
      <c r="KPP23" t="str">
        <f>IFERROR(VLOOKUP(KPP25,YIELDS!$T:$AJ,17,FALSE),"")</f>
        <v/>
      </c>
      <c r="KPQ23" t="str">
        <f>IFERROR(VLOOKUP(KPQ25,YIELDS!$T:$AJ,17,FALSE),"")</f>
        <v/>
      </c>
      <c r="KPR23" t="str">
        <f>IFERROR(VLOOKUP(KPR25,YIELDS!$T:$AJ,17,FALSE),"")</f>
        <v/>
      </c>
      <c r="KPS23" t="str">
        <f>IFERROR(VLOOKUP(KPS25,YIELDS!$T:$AJ,17,FALSE),"")</f>
        <v/>
      </c>
      <c r="KPT23" t="str">
        <f>IFERROR(VLOOKUP(KPT25,YIELDS!$T:$AJ,17,FALSE),"")</f>
        <v/>
      </c>
      <c r="KPU23" t="str">
        <f>IFERROR(VLOOKUP(KPU25,YIELDS!$T:$AJ,17,FALSE),"")</f>
        <v/>
      </c>
      <c r="KPV23" t="str">
        <f>IFERROR(VLOOKUP(KPV25,YIELDS!$T:$AJ,17,FALSE),"")</f>
        <v/>
      </c>
      <c r="KPW23" t="str">
        <f>IFERROR(VLOOKUP(KPW25,YIELDS!$T:$AJ,17,FALSE),"")</f>
        <v/>
      </c>
      <c r="KPX23" t="str">
        <f>IFERROR(VLOOKUP(KPX25,YIELDS!$T:$AJ,17,FALSE),"")</f>
        <v/>
      </c>
      <c r="KPY23" t="str">
        <f>IFERROR(VLOOKUP(KPY25,YIELDS!$T:$AJ,17,FALSE),"")</f>
        <v/>
      </c>
      <c r="KPZ23" t="str">
        <f>IFERROR(VLOOKUP(KPZ25,YIELDS!$T:$AJ,17,FALSE),"")</f>
        <v/>
      </c>
      <c r="KQA23" t="str">
        <f>IFERROR(VLOOKUP(KQA25,YIELDS!$T:$AJ,17,FALSE),"")</f>
        <v/>
      </c>
      <c r="KQB23" t="str">
        <f>IFERROR(VLOOKUP(KQB25,YIELDS!$T:$AJ,17,FALSE),"")</f>
        <v/>
      </c>
      <c r="KQC23" t="str">
        <f>IFERROR(VLOOKUP(KQC25,YIELDS!$T:$AJ,17,FALSE),"")</f>
        <v/>
      </c>
      <c r="KQD23" t="str">
        <f>IFERROR(VLOOKUP(KQD25,YIELDS!$T:$AJ,17,FALSE),"")</f>
        <v/>
      </c>
      <c r="KQE23" t="str">
        <f>IFERROR(VLOOKUP(KQE25,YIELDS!$T:$AJ,17,FALSE),"")</f>
        <v/>
      </c>
      <c r="KQF23" t="str">
        <f>IFERROR(VLOOKUP(KQF25,YIELDS!$T:$AJ,17,FALSE),"")</f>
        <v/>
      </c>
      <c r="KQG23" t="str">
        <f>IFERROR(VLOOKUP(KQG25,YIELDS!$T:$AJ,17,FALSE),"")</f>
        <v/>
      </c>
      <c r="KQH23" t="str">
        <f>IFERROR(VLOOKUP(KQH25,YIELDS!$T:$AJ,17,FALSE),"")</f>
        <v/>
      </c>
      <c r="KQI23" t="str">
        <f>IFERROR(VLOOKUP(KQI25,YIELDS!$T:$AJ,17,FALSE),"")</f>
        <v/>
      </c>
      <c r="KQJ23" t="str">
        <f>IFERROR(VLOOKUP(KQJ25,YIELDS!$T:$AJ,17,FALSE),"")</f>
        <v/>
      </c>
      <c r="KQK23" t="str">
        <f>IFERROR(VLOOKUP(KQK25,YIELDS!$T:$AJ,17,FALSE),"")</f>
        <v/>
      </c>
      <c r="KQL23" t="str">
        <f>IFERROR(VLOOKUP(KQL25,YIELDS!$T:$AJ,17,FALSE),"")</f>
        <v/>
      </c>
      <c r="KQM23" t="str">
        <f>IFERROR(VLOOKUP(KQM25,YIELDS!$T:$AJ,17,FALSE),"")</f>
        <v/>
      </c>
      <c r="KQN23" t="str">
        <f>IFERROR(VLOOKUP(KQN25,YIELDS!$T:$AJ,17,FALSE),"")</f>
        <v/>
      </c>
      <c r="KQO23" t="str">
        <f>IFERROR(VLOOKUP(KQO25,YIELDS!$T:$AJ,17,FALSE),"")</f>
        <v/>
      </c>
      <c r="KQP23" t="str">
        <f>IFERROR(VLOOKUP(KQP25,YIELDS!$T:$AJ,17,FALSE),"")</f>
        <v/>
      </c>
      <c r="KQQ23" t="str">
        <f>IFERROR(VLOOKUP(KQQ25,YIELDS!$T:$AJ,17,FALSE),"")</f>
        <v/>
      </c>
      <c r="KQR23" t="str">
        <f>IFERROR(VLOOKUP(KQR25,YIELDS!$T:$AJ,17,FALSE),"")</f>
        <v/>
      </c>
      <c r="KQS23" t="str">
        <f>IFERROR(VLOOKUP(KQS25,YIELDS!$T:$AJ,17,FALSE),"")</f>
        <v/>
      </c>
      <c r="KQT23" t="str">
        <f>IFERROR(VLOOKUP(KQT25,YIELDS!$T:$AJ,17,FALSE),"")</f>
        <v/>
      </c>
      <c r="KQU23" t="str">
        <f>IFERROR(VLOOKUP(KQU25,YIELDS!$T:$AJ,17,FALSE),"")</f>
        <v/>
      </c>
      <c r="KQV23" t="str">
        <f>IFERROR(VLOOKUP(KQV25,YIELDS!$T:$AJ,17,FALSE),"")</f>
        <v/>
      </c>
      <c r="KQW23" t="str">
        <f>IFERROR(VLOOKUP(KQW25,YIELDS!$T:$AJ,17,FALSE),"")</f>
        <v/>
      </c>
      <c r="KQX23" t="str">
        <f>IFERROR(VLOOKUP(KQX25,YIELDS!$T:$AJ,17,FALSE),"")</f>
        <v/>
      </c>
      <c r="KQY23" t="str">
        <f>IFERROR(VLOOKUP(KQY25,YIELDS!$T:$AJ,17,FALSE),"")</f>
        <v/>
      </c>
      <c r="KQZ23" t="str">
        <f>IFERROR(VLOOKUP(KQZ25,YIELDS!$T:$AJ,17,FALSE),"")</f>
        <v/>
      </c>
      <c r="KRA23" t="str">
        <f>IFERROR(VLOOKUP(KRA25,YIELDS!$T:$AJ,17,FALSE),"")</f>
        <v/>
      </c>
      <c r="KRB23" t="str">
        <f>IFERROR(VLOOKUP(KRB25,YIELDS!$T:$AJ,17,FALSE),"")</f>
        <v/>
      </c>
      <c r="KRC23" t="str">
        <f>IFERROR(VLOOKUP(KRC25,YIELDS!$T:$AJ,17,FALSE),"")</f>
        <v/>
      </c>
      <c r="KRD23" t="str">
        <f>IFERROR(VLOOKUP(KRD25,YIELDS!$T:$AJ,17,FALSE),"")</f>
        <v/>
      </c>
      <c r="KRE23" t="str">
        <f>IFERROR(VLOOKUP(KRE25,YIELDS!$T:$AJ,17,FALSE),"")</f>
        <v/>
      </c>
      <c r="KRF23" t="str">
        <f>IFERROR(VLOOKUP(KRF25,YIELDS!$T:$AJ,17,FALSE),"")</f>
        <v/>
      </c>
      <c r="KRG23" t="str">
        <f>IFERROR(VLOOKUP(KRG25,YIELDS!$T:$AJ,17,FALSE),"")</f>
        <v/>
      </c>
      <c r="KRH23" t="str">
        <f>IFERROR(VLOOKUP(KRH25,YIELDS!$T:$AJ,17,FALSE),"")</f>
        <v/>
      </c>
      <c r="KRI23" t="str">
        <f>IFERROR(VLOOKUP(KRI25,YIELDS!$T:$AJ,17,FALSE),"")</f>
        <v/>
      </c>
      <c r="KRJ23" t="str">
        <f>IFERROR(VLOOKUP(KRJ25,YIELDS!$T:$AJ,17,FALSE),"")</f>
        <v/>
      </c>
      <c r="KRK23" t="str">
        <f>IFERROR(VLOOKUP(KRK25,YIELDS!$T:$AJ,17,FALSE),"")</f>
        <v/>
      </c>
      <c r="KRL23" t="str">
        <f>IFERROR(VLOOKUP(KRL25,YIELDS!$T:$AJ,17,FALSE),"")</f>
        <v/>
      </c>
      <c r="KRM23" t="str">
        <f>IFERROR(VLOOKUP(KRM25,YIELDS!$T:$AJ,17,FALSE),"")</f>
        <v/>
      </c>
      <c r="KRN23" t="str">
        <f>IFERROR(VLOOKUP(KRN25,YIELDS!$T:$AJ,17,FALSE),"")</f>
        <v/>
      </c>
      <c r="KRO23" t="str">
        <f>IFERROR(VLOOKUP(KRO25,YIELDS!$T:$AJ,17,FALSE),"")</f>
        <v/>
      </c>
      <c r="KRP23" t="str">
        <f>IFERROR(VLOOKUP(KRP25,YIELDS!$T:$AJ,17,FALSE),"")</f>
        <v/>
      </c>
      <c r="KRQ23" t="str">
        <f>IFERROR(VLOOKUP(KRQ25,YIELDS!$T:$AJ,17,FALSE),"")</f>
        <v/>
      </c>
      <c r="KRR23" t="str">
        <f>IFERROR(VLOOKUP(KRR25,YIELDS!$T:$AJ,17,FALSE),"")</f>
        <v/>
      </c>
      <c r="KRS23" t="str">
        <f>IFERROR(VLOOKUP(KRS25,YIELDS!$T:$AJ,17,FALSE),"")</f>
        <v/>
      </c>
      <c r="KRT23" t="str">
        <f>IFERROR(VLOOKUP(KRT25,YIELDS!$T:$AJ,17,FALSE),"")</f>
        <v/>
      </c>
      <c r="KRU23" t="str">
        <f>IFERROR(VLOOKUP(KRU25,YIELDS!$T:$AJ,17,FALSE),"")</f>
        <v/>
      </c>
      <c r="KRV23" t="str">
        <f>IFERROR(VLOOKUP(KRV25,YIELDS!$T:$AJ,17,FALSE),"")</f>
        <v/>
      </c>
      <c r="KRW23" t="str">
        <f>IFERROR(VLOOKUP(KRW25,YIELDS!$T:$AJ,17,FALSE),"")</f>
        <v/>
      </c>
      <c r="KRX23" t="str">
        <f>IFERROR(VLOOKUP(KRX25,YIELDS!$T:$AJ,17,FALSE),"")</f>
        <v/>
      </c>
      <c r="KRY23" t="str">
        <f>IFERROR(VLOOKUP(KRY25,YIELDS!$T:$AJ,17,FALSE),"")</f>
        <v/>
      </c>
      <c r="KRZ23" t="str">
        <f>IFERROR(VLOOKUP(KRZ25,YIELDS!$T:$AJ,17,FALSE),"")</f>
        <v/>
      </c>
      <c r="KSA23" t="str">
        <f>IFERROR(VLOOKUP(KSA25,YIELDS!$T:$AJ,17,FALSE),"")</f>
        <v/>
      </c>
      <c r="KSB23" t="str">
        <f>IFERROR(VLOOKUP(KSB25,YIELDS!$T:$AJ,17,FALSE),"")</f>
        <v/>
      </c>
      <c r="KSC23" t="str">
        <f>IFERROR(VLOOKUP(KSC25,YIELDS!$T:$AJ,17,FALSE),"")</f>
        <v/>
      </c>
      <c r="KSD23" t="str">
        <f>IFERROR(VLOOKUP(KSD25,YIELDS!$T:$AJ,17,FALSE),"")</f>
        <v/>
      </c>
      <c r="KSE23" t="str">
        <f>IFERROR(VLOOKUP(KSE25,YIELDS!$T:$AJ,17,FALSE),"")</f>
        <v/>
      </c>
      <c r="KSF23" t="str">
        <f>IFERROR(VLOOKUP(KSF25,YIELDS!$T:$AJ,17,FALSE),"")</f>
        <v/>
      </c>
      <c r="KSG23" t="str">
        <f>IFERROR(VLOOKUP(KSG25,YIELDS!$T:$AJ,17,FALSE),"")</f>
        <v/>
      </c>
      <c r="KSH23" t="str">
        <f>IFERROR(VLOOKUP(KSH25,YIELDS!$T:$AJ,17,FALSE),"")</f>
        <v/>
      </c>
      <c r="KSI23" t="str">
        <f>IFERROR(VLOOKUP(KSI25,YIELDS!$T:$AJ,17,FALSE),"")</f>
        <v/>
      </c>
      <c r="KSJ23" t="str">
        <f>IFERROR(VLOOKUP(KSJ25,YIELDS!$T:$AJ,17,FALSE),"")</f>
        <v/>
      </c>
      <c r="KSK23" t="str">
        <f>IFERROR(VLOOKUP(KSK25,YIELDS!$T:$AJ,17,FALSE),"")</f>
        <v/>
      </c>
      <c r="KSL23" t="str">
        <f>IFERROR(VLOOKUP(KSL25,YIELDS!$T:$AJ,17,FALSE),"")</f>
        <v/>
      </c>
      <c r="KSM23" t="str">
        <f>IFERROR(VLOOKUP(KSM25,YIELDS!$T:$AJ,17,FALSE),"")</f>
        <v/>
      </c>
      <c r="KSN23" t="str">
        <f>IFERROR(VLOOKUP(KSN25,YIELDS!$T:$AJ,17,FALSE),"")</f>
        <v/>
      </c>
      <c r="KSO23" t="str">
        <f>IFERROR(VLOOKUP(KSO25,YIELDS!$T:$AJ,17,FALSE),"")</f>
        <v/>
      </c>
      <c r="KSP23" t="str">
        <f>IFERROR(VLOOKUP(KSP25,YIELDS!$T:$AJ,17,FALSE),"")</f>
        <v/>
      </c>
      <c r="KSQ23" t="str">
        <f>IFERROR(VLOOKUP(KSQ25,YIELDS!$T:$AJ,17,FALSE),"")</f>
        <v/>
      </c>
      <c r="KSR23" t="str">
        <f>IFERROR(VLOOKUP(KSR25,YIELDS!$T:$AJ,17,FALSE),"")</f>
        <v/>
      </c>
      <c r="KSS23" t="str">
        <f>IFERROR(VLOOKUP(KSS25,YIELDS!$T:$AJ,17,FALSE),"")</f>
        <v/>
      </c>
      <c r="KST23" t="str">
        <f>IFERROR(VLOOKUP(KST25,YIELDS!$T:$AJ,17,FALSE),"")</f>
        <v/>
      </c>
      <c r="KSU23" t="str">
        <f>IFERROR(VLOOKUP(KSU25,YIELDS!$T:$AJ,17,FALSE),"")</f>
        <v/>
      </c>
      <c r="KSV23" t="str">
        <f>IFERROR(VLOOKUP(KSV25,YIELDS!$T:$AJ,17,FALSE),"")</f>
        <v/>
      </c>
      <c r="KSW23" t="str">
        <f>IFERROR(VLOOKUP(KSW25,YIELDS!$T:$AJ,17,FALSE),"")</f>
        <v/>
      </c>
      <c r="KSX23" t="str">
        <f>IFERROR(VLOOKUP(KSX25,YIELDS!$T:$AJ,17,FALSE),"")</f>
        <v/>
      </c>
      <c r="KSY23" t="str">
        <f>IFERROR(VLOOKUP(KSY25,YIELDS!$T:$AJ,17,FALSE),"")</f>
        <v/>
      </c>
      <c r="KSZ23" t="str">
        <f>IFERROR(VLOOKUP(KSZ25,YIELDS!$T:$AJ,17,FALSE),"")</f>
        <v/>
      </c>
      <c r="KTA23" t="str">
        <f>IFERROR(VLOOKUP(KTA25,YIELDS!$T:$AJ,17,FALSE),"")</f>
        <v/>
      </c>
      <c r="KTB23" t="str">
        <f>IFERROR(VLOOKUP(KTB25,YIELDS!$T:$AJ,17,FALSE),"")</f>
        <v/>
      </c>
      <c r="KTC23" t="str">
        <f>IFERROR(VLOOKUP(KTC25,YIELDS!$T:$AJ,17,FALSE),"")</f>
        <v/>
      </c>
      <c r="KTD23" t="str">
        <f>IFERROR(VLOOKUP(KTD25,YIELDS!$T:$AJ,17,FALSE),"")</f>
        <v/>
      </c>
      <c r="KTE23" t="str">
        <f>IFERROR(VLOOKUP(KTE25,YIELDS!$T:$AJ,17,FALSE),"")</f>
        <v/>
      </c>
      <c r="KTF23" t="str">
        <f>IFERROR(VLOOKUP(KTF25,YIELDS!$T:$AJ,17,FALSE),"")</f>
        <v/>
      </c>
      <c r="KTG23" t="str">
        <f>IFERROR(VLOOKUP(KTG25,YIELDS!$T:$AJ,17,FALSE),"")</f>
        <v/>
      </c>
      <c r="KTH23" t="str">
        <f>IFERROR(VLOOKUP(KTH25,YIELDS!$T:$AJ,17,FALSE),"")</f>
        <v/>
      </c>
      <c r="KTI23" t="str">
        <f>IFERROR(VLOOKUP(KTI25,YIELDS!$T:$AJ,17,FALSE),"")</f>
        <v/>
      </c>
      <c r="KTJ23" t="str">
        <f>IFERROR(VLOOKUP(KTJ25,YIELDS!$T:$AJ,17,FALSE),"")</f>
        <v/>
      </c>
      <c r="KTK23" t="str">
        <f>IFERROR(VLOOKUP(KTK25,YIELDS!$T:$AJ,17,FALSE),"")</f>
        <v/>
      </c>
      <c r="KTL23" t="str">
        <f>IFERROR(VLOOKUP(KTL25,YIELDS!$T:$AJ,17,FALSE),"")</f>
        <v/>
      </c>
      <c r="KTM23" t="str">
        <f>IFERROR(VLOOKUP(KTM25,YIELDS!$T:$AJ,17,FALSE),"")</f>
        <v/>
      </c>
      <c r="KTN23" t="str">
        <f>IFERROR(VLOOKUP(KTN25,YIELDS!$T:$AJ,17,FALSE),"")</f>
        <v/>
      </c>
      <c r="KTO23" t="str">
        <f>IFERROR(VLOOKUP(KTO25,YIELDS!$T:$AJ,17,FALSE),"")</f>
        <v/>
      </c>
      <c r="KTP23" t="str">
        <f>IFERROR(VLOOKUP(KTP25,YIELDS!$T:$AJ,17,FALSE),"")</f>
        <v/>
      </c>
      <c r="KTQ23" t="str">
        <f>IFERROR(VLOOKUP(KTQ25,YIELDS!$T:$AJ,17,FALSE),"")</f>
        <v/>
      </c>
      <c r="KTR23" t="str">
        <f>IFERROR(VLOOKUP(KTR25,YIELDS!$T:$AJ,17,FALSE),"")</f>
        <v/>
      </c>
      <c r="KTS23" t="str">
        <f>IFERROR(VLOOKUP(KTS25,YIELDS!$T:$AJ,17,FALSE),"")</f>
        <v/>
      </c>
      <c r="KTT23" t="str">
        <f>IFERROR(VLOOKUP(KTT25,YIELDS!$T:$AJ,17,FALSE),"")</f>
        <v/>
      </c>
      <c r="KTU23" t="str">
        <f>IFERROR(VLOOKUP(KTU25,YIELDS!$T:$AJ,17,FALSE),"")</f>
        <v/>
      </c>
      <c r="KTV23" t="str">
        <f>IFERROR(VLOOKUP(KTV25,YIELDS!$T:$AJ,17,FALSE),"")</f>
        <v/>
      </c>
      <c r="KTW23" t="str">
        <f>IFERROR(VLOOKUP(KTW25,YIELDS!$T:$AJ,17,FALSE),"")</f>
        <v/>
      </c>
      <c r="KTX23" t="str">
        <f>IFERROR(VLOOKUP(KTX25,YIELDS!$T:$AJ,17,FALSE),"")</f>
        <v/>
      </c>
      <c r="KTY23" t="str">
        <f>IFERROR(VLOOKUP(KTY25,YIELDS!$T:$AJ,17,FALSE),"")</f>
        <v/>
      </c>
      <c r="KTZ23" t="str">
        <f>IFERROR(VLOOKUP(KTZ25,YIELDS!$T:$AJ,17,FALSE),"")</f>
        <v/>
      </c>
      <c r="KUA23" t="str">
        <f>IFERROR(VLOOKUP(KUA25,YIELDS!$T:$AJ,17,FALSE),"")</f>
        <v/>
      </c>
      <c r="KUB23" t="str">
        <f>IFERROR(VLOOKUP(KUB25,YIELDS!$T:$AJ,17,FALSE),"")</f>
        <v/>
      </c>
      <c r="KUC23" t="str">
        <f>IFERROR(VLOOKUP(KUC25,YIELDS!$T:$AJ,17,FALSE),"")</f>
        <v/>
      </c>
      <c r="KUD23" t="str">
        <f>IFERROR(VLOOKUP(KUD25,YIELDS!$T:$AJ,17,FALSE),"")</f>
        <v/>
      </c>
      <c r="KUE23" t="str">
        <f>IFERROR(VLOOKUP(KUE25,YIELDS!$T:$AJ,17,FALSE),"")</f>
        <v/>
      </c>
      <c r="KUF23" t="str">
        <f>IFERROR(VLOOKUP(KUF25,YIELDS!$T:$AJ,17,FALSE),"")</f>
        <v/>
      </c>
      <c r="KUG23" t="str">
        <f>IFERROR(VLOOKUP(KUG25,YIELDS!$T:$AJ,17,FALSE),"")</f>
        <v/>
      </c>
      <c r="KUH23" t="str">
        <f>IFERROR(VLOOKUP(KUH25,YIELDS!$T:$AJ,17,FALSE),"")</f>
        <v/>
      </c>
      <c r="KUI23" t="str">
        <f>IFERROR(VLOOKUP(KUI25,YIELDS!$T:$AJ,17,FALSE),"")</f>
        <v/>
      </c>
      <c r="KUJ23" t="str">
        <f>IFERROR(VLOOKUP(KUJ25,YIELDS!$T:$AJ,17,FALSE),"")</f>
        <v/>
      </c>
      <c r="KUK23" t="str">
        <f>IFERROR(VLOOKUP(KUK25,YIELDS!$T:$AJ,17,FALSE),"")</f>
        <v/>
      </c>
      <c r="KUL23" t="str">
        <f>IFERROR(VLOOKUP(KUL25,YIELDS!$T:$AJ,17,FALSE),"")</f>
        <v/>
      </c>
      <c r="KUM23" t="str">
        <f>IFERROR(VLOOKUP(KUM25,YIELDS!$T:$AJ,17,FALSE),"")</f>
        <v/>
      </c>
      <c r="KUN23" t="str">
        <f>IFERROR(VLOOKUP(KUN25,YIELDS!$T:$AJ,17,FALSE),"")</f>
        <v/>
      </c>
      <c r="KUO23" t="str">
        <f>IFERROR(VLOOKUP(KUO25,YIELDS!$T:$AJ,17,FALSE),"")</f>
        <v/>
      </c>
      <c r="KUP23" t="str">
        <f>IFERROR(VLOOKUP(KUP25,YIELDS!$T:$AJ,17,FALSE),"")</f>
        <v/>
      </c>
      <c r="KUQ23" t="str">
        <f>IFERROR(VLOOKUP(KUQ25,YIELDS!$T:$AJ,17,FALSE),"")</f>
        <v/>
      </c>
      <c r="KUR23" t="str">
        <f>IFERROR(VLOOKUP(KUR25,YIELDS!$T:$AJ,17,FALSE),"")</f>
        <v/>
      </c>
      <c r="KUS23" t="str">
        <f>IFERROR(VLOOKUP(KUS25,YIELDS!$T:$AJ,17,FALSE),"")</f>
        <v/>
      </c>
      <c r="KUT23" t="str">
        <f>IFERROR(VLOOKUP(KUT25,YIELDS!$T:$AJ,17,FALSE),"")</f>
        <v/>
      </c>
      <c r="KUU23" t="str">
        <f>IFERROR(VLOOKUP(KUU25,YIELDS!$T:$AJ,17,FALSE),"")</f>
        <v/>
      </c>
      <c r="KUV23" t="str">
        <f>IFERROR(VLOOKUP(KUV25,YIELDS!$T:$AJ,17,FALSE),"")</f>
        <v/>
      </c>
      <c r="KUW23" t="str">
        <f>IFERROR(VLOOKUP(KUW25,YIELDS!$T:$AJ,17,FALSE),"")</f>
        <v/>
      </c>
      <c r="KUX23" t="str">
        <f>IFERROR(VLOOKUP(KUX25,YIELDS!$T:$AJ,17,FALSE),"")</f>
        <v/>
      </c>
      <c r="KUY23" t="str">
        <f>IFERROR(VLOOKUP(KUY25,YIELDS!$T:$AJ,17,FALSE),"")</f>
        <v/>
      </c>
      <c r="KUZ23" t="str">
        <f>IFERROR(VLOOKUP(KUZ25,YIELDS!$T:$AJ,17,FALSE),"")</f>
        <v/>
      </c>
      <c r="KVA23" t="str">
        <f>IFERROR(VLOOKUP(KVA25,YIELDS!$T:$AJ,17,FALSE),"")</f>
        <v/>
      </c>
      <c r="KVB23" t="str">
        <f>IFERROR(VLOOKUP(KVB25,YIELDS!$T:$AJ,17,FALSE),"")</f>
        <v/>
      </c>
      <c r="KVC23" t="str">
        <f>IFERROR(VLOOKUP(KVC25,YIELDS!$T:$AJ,17,FALSE),"")</f>
        <v/>
      </c>
      <c r="KVD23" t="str">
        <f>IFERROR(VLOOKUP(KVD25,YIELDS!$T:$AJ,17,FALSE),"")</f>
        <v/>
      </c>
      <c r="KVE23" t="str">
        <f>IFERROR(VLOOKUP(KVE25,YIELDS!$T:$AJ,17,FALSE),"")</f>
        <v/>
      </c>
      <c r="KVF23" t="str">
        <f>IFERROR(VLOOKUP(KVF25,YIELDS!$T:$AJ,17,FALSE),"")</f>
        <v/>
      </c>
      <c r="KVG23" t="str">
        <f>IFERROR(VLOOKUP(KVG25,YIELDS!$T:$AJ,17,FALSE),"")</f>
        <v/>
      </c>
      <c r="KVH23" t="str">
        <f>IFERROR(VLOOKUP(KVH25,YIELDS!$T:$AJ,17,FALSE),"")</f>
        <v/>
      </c>
      <c r="KVI23" t="str">
        <f>IFERROR(VLOOKUP(KVI25,YIELDS!$T:$AJ,17,FALSE),"")</f>
        <v/>
      </c>
      <c r="KVJ23" t="str">
        <f>IFERROR(VLOOKUP(KVJ25,YIELDS!$T:$AJ,17,FALSE),"")</f>
        <v/>
      </c>
      <c r="KVK23" t="str">
        <f>IFERROR(VLOOKUP(KVK25,YIELDS!$T:$AJ,17,FALSE),"")</f>
        <v/>
      </c>
      <c r="KVL23" t="str">
        <f>IFERROR(VLOOKUP(KVL25,YIELDS!$T:$AJ,17,FALSE),"")</f>
        <v/>
      </c>
      <c r="KVM23" t="str">
        <f>IFERROR(VLOOKUP(KVM25,YIELDS!$T:$AJ,17,FALSE),"")</f>
        <v/>
      </c>
      <c r="KVN23" t="str">
        <f>IFERROR(VLOOKUP(KVN25,YIELDS!$T:$AJ,17,FALSE),"")</f>
        <v/>
      </c>
      <c r="KVO23" t="str">
        <f>IFERROR(VLOOKUP(KVO25,YIELDS!$T:$AJ,17,FALSE),"")</f>
        <v/>
      </c>
      <c r="KVP23" t="str">
        <f>IFERROR(VLOOKUP(KVP25,YIELDS!$T:$AJ,17,FALSE),"")</f>
        <v/>
      </c>
      <c r="KVQ23" t="str">
        <f>IFERROR(VLOOKUP(KVQ25,YIELDS!$T:$AJ,17,FALSE),"")</f>
        <v/>
      </c>
      <c r="KVR23" t="str">
        <f>IFERROR(VLOOKUP(KVR25,YIELDS!$T:$AJ,17,FALSE),"")</f>
        <v/>
      </c>
      <c r="KVS23" t="str">
        <f>IFERROR(VLOOKUP(KVS25,YIELDS!$T:$AJ,17,FALSE),"")</f>
        <v/>
      </c>
      <c r="KVT23" t="str">
        <f>IFERROR(VLOOKUP(KVT25,YIELDS!$T:$AJ,17,FALSE),"")</f>
        <v/>
      </c>
      <c r="KVU23" t="str">
        <f>IFERROR(VLOOKUP(KVU25,YIELDS!$T:$AJ,17,FALSE),"")</f>
        <v/>
      </c>
      <c r="KVV23" t="str">
        <f>IFERROR(VLOOKUP(KVV25,YIELDS!$T:$AJ,17,FALSE),"")</f>
        <v/>
      </c>
      <c r="KVW23" t="str">
        <f>IFERROR(VLOOKUP(KVW25,YIELDS!$T:$AJ,17,FALSE),"")</f>
        <v/>
      </c>
      <c r="KVX23" t="str">
        <f>IFERROR(VLOOKUP(KVX25,YIELDS!$T:$AJ,17,FALSE),"")</f>
        <v/>
      </c>
      <c r="KVY23" t="str">
        <f>IFERROR(VLOOKUP(KVY25,YIELDS!$T:$AJ,17,FALSE),"")</f>
        <v/>
      </c>
      <c r="KVZ23" t="str">
        <f>IFERROR(VLOOKUP(KVZ25,YIELDS!$T:$AJ,17,FALSE),"")</f>
        <v/>
      </c>
      <c r="KWA23" t="str">
        <f>IFERROR(VLOOKUP(KWA25,YIELDS!$T:$AJ,17,FALSE),"")</f>
        <v/>
      </c>
      <c r="KWB23" t="str">
        <f>IFERROR(VLOOKUP(KWB25,YIELDS!$T:$AJ,17,FALSE),"")</f>
        <v/>
      </c>
      <c r="KWC23" t="str">
        <f>IFERROR(VLOOKUP(KWC25,YIELDS!$T:$AJ,17,FALSE),"")</f>
        <v/>
      </c>
      <c r="KWD23" t="str">
        <f>IFERROR(VLOOKUP(KWD25,YIELDS!$T:$AJ,17,FALSE),"")</f>
        <v/>
      </c>
      <c r="KWE23" t="str">
        <f>IFERROR(VLOOKUP(KWE25,YIELDS!$T:$AJ,17,FALSE),"")</f>
        <v/>
      </c>
      <c r="KWF23" t="str">
        <f>IFERROR(VLOOKUP(KWF25,YIELDS!$T:$AJ,17,FALSE),"")</f>
        <v/>
      </c>
      <c r="KWG23" t="str">
        <f>IFERROR(VLOOKUP(KWG25,YIELDS!$T:$AJ,17,FALSE),"")</f>
        <v/>
      </c>
      <c r="KWH23" t="str">
        <f>IFERROR(VLOOKUP(KWH25,YIELDS!$T:$AJ,17,FALSE),"")</f>
        <v/>
      </c>
      <c r="KWI23" t="str">
        <f>IFERROR(VLOOKUP(KWI25,YIELDS!$T:$AJ,17,FALSE),"")</f>
        <v/>
      </c>
      <c r="KWJ23" t="str">
        <f>IFERROR(VLOOKUP(KWJ25,YIELDS!$T:$AJ,17,FALSE),"")</f>
        <v/>
      </c>
      <c r="KWK23" t="str">
        <f>IFERROR(VLOOKUP(KWK25,YIELDS!$T:$AJ,17,FALSE),"")</f>
        <v/>
      </c>
      <c r="KWL23" t="str">
        <f>IFERROR(VLOOKUP(KWL25,YIELDS!$T:$AJ,17,FALSE),"")</f>
        <v/>
      </c>
      <c r="KWM23" t="str">
        <f>IFERROR(VLOOKUP(KWM25,YIELDS!$T:$AJ,17,FALSE),"")</f>
        <v/>
      </c>
      <c r="KWN23" t="str">
        <f>IFERROR(VLOOKUP(KWN25,YIELDS!$T:$AJ,17,FALSE),"")</f>
        <v/>
      </c>
      <c r="KWO23" t="str">
        <f>IFERROR(VLOOKUP(KWO25,YIELDS!$T:$AJ,17,FALSE),"")</f>
        <v/>
      </c>
      <c r="KWP23" t="str">
        <f>IFERROR(VLOOKUP(KWP25,YIELDS!$T:$AJ,17,FALSE),"")</f>
        <v/>
      </c>
      <c r="KWQ23" t="str">
        <f>IFERROR(VLOOKUP(KWQ25,YIELDS!$T:$AJ,17,FALSE),"")</f>
        <v/>
      </c>
      <c r="KWR23" t="str">
        <f>IFERROR(VLOOKUP(KWR25,YIELDS!$T:$AJ,17,FALSE),"")</f>
        <v/>
      </c>
      <c r="KWS23" t="str">
        <f>IFERROR(VLOOKUP(KWS25,YIELDS!$T:$AJ,17,FALSE),"")</f>
        <v/>
      </c>
      <c r="KWT23" t="str">
        <f>IFERROR(VLOOKUP(KWT25,YIELDS!$T:$AJ,17,FALSE),"")</f>
        <v/>
      </c>
      <c r="KWU23" t="str">
        <f>IFERROR(VLOOKUP(KWU25,YIELDS!$T:$AJ,17,FALSE),"")</f>
        <v/>
      </c>
      <c r="KWV23" t="str">
        <f>IFERROR(VLOOKUP(KWV25,YIELDS!$T:$AJ,17,FALSE),"")</f>
        <v/>
      </c>
      <c r="KWW23" t="str">
        <f>IFERROR(VLOOKUP(KWW25,YIELDS!$T:$AJ,17,FALSE),"")</f>
        <v/>
      </c>
      <c r="KWX23" t="str">
        <f>IFERROR(VLOOKUP(KWX25,YIELDS!$T:$AJ,17,FALSE),"")</f>
        <v/>
      </c>
      <c r="KWY23" t="str">
        <f>IFERROR(VLOOKUP(KWY25,YIELDS!$T:$AJ,17,FALSE),"")</f>
        <v/>
      </c>
      <c r="KWZ23" t="str">
        <f>IFERROR(VLOOKUP(KWZ25,YIELDS!$T:$AJ,17,FALSE),"")</f>
        <v/>
      </c>
      <c r="KXA23" t="str">
        <f>IFERROR(VLOOKUP(KXA25,YIELDS!$T:$AJ,17,FALSE),"")</f>
        <v/>
      </c>
      <c r="KXB23" t="str">
        <f>IFERROR(VLOOKUP(KXB25,YIELDS!$T:$AJ,17,FALSE),"")</f>
        <v/>
      </c>
      <c r="KXC23" t="str">
        <f>IFERROR(VLOOKUP(KXC25,YIELDS!$T:$AJ,17,FALSE),"")</f>
        <v/>
      </c>
      <c r="KXD23" t="str">
        <f>IFERROR(VLOOKUP(KXD25,YIELDS!$T:$AJ,17,FALSE),"")</f>
        <v/>
      </c>
      <c r="KXE23" t="str">
        <f>IFERROR(VLOOKUP(KXE25,YIELDS!$T:$AJ,17,FALSE),"")</f>
        <v/>
      </c>
      <c r="KXF23" t="str">
        <f>IFERROR(VLOOKUP(KXF25,YIELDS!$T:$AJ,17,FALSE),"")</f>
        <v/>
      </c>
      <c r="KXG23" t="str">
        <f>IFERROR(VLOOKUP(KXG25,YIELDS!$T:$AJ,17,FALSE),"")</f>
        <v/>
      </c>
      <c r="KXH23" t="str">
        <f>IFERROR(VLOOKUP(KXH25,YIELDS!$T:$AJ,17,FALSE),"")</f>
        <v/>
      </c>
      <c r="KXI23" t="str">
        <f>IFERROR(VLOOKUP(KXI25,YIELDS!$T:$AJ,17,FALSE),"")</f>
        <v/>
      </c>
      <c r="KXJ23" t="str">
        <f>IFERROR(VLOOKUP(KXJ25,YIELDS!$T:$AJ,17,FALSE),"")</f>
        <v/>
      </c>
      <c r="KXK23" t="str">
        <f>IFERROR(VLOOKUP(KXK25,YIELDS!$T:$AJ,17,FALSE),"")</f>
        <v/>
      </c>
      <c r="KXL23" t="str">
        <f>IFERROR(VLOOKUP(KXL25,YIELDS!$T:$AJ,17,FALSE),"")</f>
        <v/>
      </c>
      <c r="KXM23" t="str">
        <f>IFERROR(VLOOKUP(KXM25,YIELDS!$T:$AJ,17,FALSE),"")</f>
        <v/>
      </c>
      <c r="KXN23" t="str">
        <f>IFERROR(VLOOKUP(KXN25,YIELDS!$T:$AJ,17,FALSE),"")</f>
        <v/>
      </c>
      <c r="KXO23" t="str">
        <f>IFERROR(VLOOKUP(KXO25,YIELDS!$T:$AJ,17,FALSE),"")</f>
        <v/>
      </c>
      <c r="KXP23" t="str">
        <f>IFERROR(VLOOKUP(KXP25,YIELDS!$T:$AJ,17,FALSE),"")</f>
        <v/>
      </c>
      <c r="KXQ23" t="str">
        <f>IFERROR(VLOOKUP(KXQ25,YIELDS!$T:$AJ,17,FALSE),"")</f>
        <v/>
      </c>
      <c r="KXR23" t="str">
        <f>IFERROR(VLOOKUP(KXR25,YIELDS!$T:$AJ,17,FALSE),"")</f>
        <v/>
      </c>
      <c r="KXS23" t="str">
        <f>IFERROR(VLOOKUP(KXS25,YIELDS!$T:$AJ,17,FALSE),"")</f>
        <v/>
      </c>
      <c r="KXT23" t="str">
        <f>IFERROR(VLOOKUP(KXT25,YIELDS!$T:$AJ,17,FALSE),"")</f>
        <v/>
      </c>
      <c r="KXU23" t="str">
        <f>IFERROR(VLOOKUP(KXU25,YIELDS!$T:$AJ,17,FALSE),"")</f>
        <v/>
      </c>
      <c r="KXV23" t="str">
        <f>IFERROR(VLOOKUP(KXV25,YIELDS!$T:$AJ,17,FALSE),"")</f>
        <v/>
      </c>
      <c r="KXW23" t="str">
        <f>IFERROR(VLOOKUP(KXW25,YIELDS!$T:$AJ,17,FALSE),"")</f>
        <v/>
      </c>
      <c r="KXX23" t="str">
        <f>IFERROR(VLOOKUP(KXX25,YIELDS!$T:$AJ,17,FALSE),"")</f>
        <v/>
      </c>
      <c r="KXY23" t="str">
        <f>IFERROR(VLOOKUP(KXY25,YIELDS!$T:$AJ,17,FALSE),"")</f>
        <v/>
      </c>
      <c r="KXZ23" t="str">
        <f>IFERROR(VLOOKUP(KXZ25,YIELDS!$T:$AJ,17,FALSE),"")</f>
        <v/>
      </c>
      <c r="KYA23" t="str">
        <f>IFERROR(VLOOKUP(KYA25,YIELDS!$T:$AJ,17,FALSE),"")</f>
        <v/>
      </c>
      <c r="KYB23" t="str">
        <f>IFERROR(VLOOKUP(KYB25,YIELDS!$T:$AJ,17,FALSE),"")</f>
        <v/>
      </c>
      <c r="KYC23" t="str">
        <f>IFERROR(VLOOKUP(KYC25,YIELDS!$T:$AJ,17,FALSE),"")</f>
        <v/>
      </c>
      <c r="KYD23" t="str">
        <f>IFERROR(VLOOKUP(KYD25,YIELDS!$T:$AJ,17,FALSE),"")</f>
        <v/>
      </c>
      <c r="KYE23" t="str">
        <f>IFERROR(VLOOKUP(KYE25,YIELDS!$T:$AJ,17,FALSE),"")</f>
        <v/>
      </c>
      <c r="KYF23" t="str">
        <f>IFERROR(VLOOKUP(KYF25,YIELDS!$T:$AJ,17,FALSE),"")</f>
        <v/>
      </c>
      <c r="KYG23" t="str">
        <f>IFERROR(VLOOKUP(KYG25,YIELDS!$T:$AJ,17,FALSE),"")</f>
        <v/>
      </c>
      <c r="KYH23" t="str">
        <f>IFERROR(VLOOKUP(KYH25,YIELDS!$T:$AJ,17,FALSE),"")</f>
        <v/>
      </c>
      <c r="KYI23" t="str">
        <f>IFERROR(VLOOKUP(KYI25,YIELDS!$T:$AJ,17,FALSE),"")</f>
        <v/>
      </c>
      <c r="KYJ23" t="str">
        <f>IFERROR(VLOOKUP(KYJ25,YIELDS!$T:$AJ,17,FALSE),"")</f>
        <v/>
      </c>
      <c r="KYK23" t="str">
        <f>IFERROR(VLOOKUP(KYK25,YIELDS!$T:$AJ,17,FALSE),"")</f>
        <v/>
      </c>
      <c r="KYL23" t="str">
        <f>IFERROR(VLOOKUP(KYL25,YIELDS!$T:$AJ,17,FALSE),"")</f>
        <v/>
      </c>
      <c r="KYM23" t="str">
        <f>IFERROR(VLOOKUP(KYM25,YIELDS!$T:$AJ,17,FALSE),"")</f>
        <v/>
      </c>
      <c r="KYN23" t="str">
        <f>IFERROR(VLOOKUP(KYN25,YIELDS!$T:$AJ,17,FALSE),"")</f>
        <v/>
      </c>
      <c r="KYO23" t="str">
        <f>IFERROR(VLOOKUP(KYO25,YIELDS!$T:$AJ,17,FALSE),"")</f>
        <v/>
      </c>
      <c r="KYP23" t="str">
        <f>IFERROR(VLOOKUP(KYP25,YIELDS!$T:$AJ,17,FALSE),"")</f>
        <v/>
      </c>
      <c r="KYQ23" t="str">
        <f>IFERROR(VLOOKUP(KYQ25,YIELDS!$T:$AJ,17,FALSE),"")</f>
        <v/>
      </c>
      <c r="KYR23" t="str">
        <f>IFERROR(VLOOKUP(KYR25,YIELDS!$T:$AJ,17,FALSE),"")</f>
        <v/>
      </c>
      <c r="KYS23" t="str">
        <f>IFERROR(VLOOKUP(KYS25,YIELDS!$T:$AJ,17,FALSE),"")</f>
        <v/>
      </c>
      <c r="KYT23" t="str">
        <f>IFERROR(VLOOKUP(KYT25,YIELDS!$T:$AJ,17,FALSE),"")</f>
        <v/>
      </c>
      <c r="KYU23" t="str">
        <f>IFERROR(VLOOKUP(KYU25,YIELDS!$T:$AJ,17,FALSE),"")</f>
        <v/>
      </c>
      <c r="KYV23" t="str">
        <f>IFERROR(VLOOKUP(KYV25,YIELDS!$T:$AJ,17,FALSE),"")</f>
        <v/>
      </c>
      <c r="KYW23" t="str">
        <f>IFERROR(VLOOKUP(KYW25,YIELDS!$T:$AJ,17,FALSE),"")</f>
        <v/>
      </c>
      <c r="KYX23" t="str">
        <f>IFERROR(VLOOKUP(KYX25,YIELDS!$T:$AJ,17,FALSE),"")</f>
        <v/>
      </c>
      <c r="KYY23" t="str">
        <f>IFERROR(VLOOKUP(KYY25,YIELDS!$T:$AJ,17,FALSE),"")</f>
        <v/>
      </c>
      <c r="KYZ23" t="str">
        <f>IFERROR(VLOOKUP(KYZ25,YIELDS!$T:$AJ,17,FALSE),"")</f>
        <v/>
      </c>
      <c r="KZA23" t="str">
        <f>IFERROR(VLOOKUP(KZA25,YIELDS!$T:$AJ,17,FALSE),"")</f>
        <v/>
      </c>
      <c r="KZB23" t="str">
        <f>IFERROR(VLOOKUP(KZB25,YIELDS!$T:$AJ,17,FALSE),"")</f>
        <v/>
      </c>
      <c r="KZC23" t="str">
        <f>IFERROR(VLOOKUP(KZC25,YIELDS!$T:$AJ,17,FALSE),"")</f>
        <v/>
      </c>
      <c r="KZD23" t="str">
        <f>IFERROR(VLOOKUP(KZD25,YIELDS!$T:$AJ,17,FALSE),"")</f>
        <v/>
      </c>
      <c r="KZE23" t="str">
        <f>IFERROR(VLOOKUP(KZE25,YIELDS!$T:$AJ,17,FALSE),"")</f>
        <v/>
      </c>
      <c r="KZF23" t="str">
        <f>IFERROR(VLOOKUP(KZF25,YIELDS!$T:$AJ,17,FALSE),"")</f>
        <v/>
      </c>
      <c r="KZG23" t="str">
        <f>IFERROR(VLOOKUP(KZG25,YIELDS!$T:$AJ,17,FALSE),"")</f>
        <v/>
      </c>
      <c r="KZH23" t="str">
        <f>IFERROR(VLOOKUP(KZH25,YIELDS!$T:$AJ,17,FALSE),"")</f>
        <v/>
      </c>
      <c r="KZI23" t="str">
        <f>IFERROR(VLOOKUP(KZI25,YIELDS!$T:$AJ,17,FALSE),"")</f>
        <v/>
      </c>
      <c r="KZJ23" t="str">
        <f>IFERROR(VLOOKUP(KZJ25,YIELDS!$T:$AJ,17,FALSE),"")</f>
        <v/>
      </c>
      <c r="KZK23" t="str">
        <f>IFERROR(VLOOKUP(KZK25,YIELDS!$T:$AJ,17,FALSE),"")</f>
        <v/>
      </c>
      <c r="KZL23" t="str">
        <f>IFERROR(VLOOKUP(KZL25,YIELDS!$T:$AJ,17,FALSE),"")</f>
        <v/>
      </c>
      <c r="KZM23" t="str">
        <f>IFERROR(VLOOKUP(KZM25,YIELDS!$T:$AJ,17,FALSE),"")</f>
        <v/>
      </c>
      <c r="KZN23" t="str">
        <f>IFERROR(VLOOKUP(KZN25,YIELDS!$T:$AJ,17,FALSE),"")</f>
        <v/>
      </c>
      <c r="KZO23" t="str">
        <f>IFERROR(VLOOKUP(KZO25,YIELDS!$T:$AJ,17,FALSE),"")</f>
        <v/>
      </c>
      <c r="KZP23" t="str">
        <f>IFERROR(VLOOKUP(KZP25,YIELDS!$T:$AJ,17,FALSE),"")</f>
        <v/>
      </c>
      <c r="KZQ23" t="str">
        <f>IFERROR(VLOOKUP(KZQ25,YIELDS!$T:$AJ,17,FALSE),"")</f>
        <v/>
      </c>
      <c r="KZR23" t="str">
        <f>IFERROR(VLOOKUP(KZR25,YIELDS!$T:$AJ,17,FALSE),"")</f>
        <v/>
      </c>
      <c r="KZS23" t="str">
        <f>IFERROR(VLOOKUP(KZS25,YIELDS!$T:$AJ,17,FALSE),"")</f>
        <v/>
      </c>
      <c r="KZT23" t="str">
        <f>IFERROR(VLOOKUP(KZT25,YIELDS!$T:$AJ,17,FALSE),"")</f>
        <v/>
      </c>
      <c r="KZU23" t="str">
        <f>IFERROR(VLOOKUP(KZU25,YIELDS!$T:$AJ,17,FALSE),"")</f>
        <v/>
      </c>
      <c r="KZV23" t="str">
        <f>IFERROR(VLOOKUP(KZV25,YIELDS!$T:$AJ,17,FALSE),"")</f>
        <v/>
      </c>
      <c r="KZW23" t="str">
        <f>IFERROR(VLOOKUP(KZW25,YIELDS!$T:$AJ,17,FALSE),"")</f>
        <v/>
      </c>
      <c r="KZX23" t="str">
        <f>IFERROR(VLOOKUP(KZX25,YIELDS!$T:$AJ,17,FALSE),"")</f>
        <v/>
      </c>
      <c r="KZY23" t="str">
        <f>IFERROR(VLOOKUP(KZY25,YIELDS!$T:$AJ,17,FALSE),"")</f>
        <v/>
      </c>
      <c r="KZZ23" t="str">
        <f>IFERROR(VLOOKUP(KZZ25,YIELDS!$T:$AJ,17,FALSE),"")</f>
        <v/>
      </c>
      <c r="LAA23" t="str">
        <f>IFERROR(VLOOKUP(LAA25,YIELDS!$T:$AJ,17,FALSE),"")</f>
        <v/>
      </c>
      <c r="LAB23" t="str">
        <f>IFERROR(VLOOKUP(LAB25,YIELDS!$T:$AJ,17,FALSE),"")</f>
        <v/>
      </c>
      <c r="LAC23" t="str">
        <f>IFERROR(VLOOKUP(LAC25,YIELDS!$T:$AJ,17,FALSE),"")</f>
        <v/>
      </c>
      <c r="LAD23" t="str">
        <f>IFERROR(VLOOKUP(LAD25,YIELDS!$T:$AJ,17,FALSE),"")</f>
        <v/>
      </c>
      <c r="LAE23" t="str">
        <f>IFERROR(VLOOKUP(LAE25,YIELDS!$T:$AJ,17,FALSE),"")</f>
        <v/>
      </c>
      <c r="LAF23" t="str">
        <f>IFERROR(VLOOKUP(LAF25,YIELDS!$T:$AJ,17,FALSE),"")</f>
        <v/>
      </c>
      <c r="LAG23" t="str">
        <f>IFERROR(VLOOKUP(LAG25,YIELDS!$T:$AJ,17,FALSE),"")</f>
        <v/>
      </c>
      <c r="LAH23" t="str">
        <f>IFERROR(VLOOKUP(LAH25,YIELDS!$T:$AJ,17,FALSE),"")</f>
        <v/>
      </c>
      <c r="LAI23" t="str">
        <f>IFERROR(VLOOKUP(LAI25,YIELDS!$T:$AJ,17,FALSE),"")</f>
        <v/>
      </c>
      <c r="LAJ23" t="str">
        <f>IFERROR(VLOOKUP(LAJ25,YIELDS!$T:$AJ,17,FALSE),"")</f>
        <v/>
      </c>
      <c r="LAK23" t="str">
        <f>IFERROR(VLOOKUP(LAK25,YIELDS!$T:$AJ,17,FALSE),"")</f>
        <v/>
      </c>
      <c r="LAL23" t="str">
        <f>IFERROR(VLOOKUP(LAL25,YIELDS!$T:$AJ,17,FALSE),"")</f>
        <v/>
      </c>
      <c r="LAM23" t="str">
        <f>IFERROR(VLOOKUP(LAM25,YIELDS!$T:$AJ,17,FALSE),"")</f>
        <v/>
      </c>
      <c r="LAN23" t="str">
        <f>IFERROR(VLOOKUP(LAN25,YIELDS!$T:$AJ,17,FALSE),"")</f>
        <v/>
      </c>
      <c r="LAO23" t="str">
        <f>IFERROR(VLOOKUP(LAO25,YIELDS!$T:$AJ,17,FALSE),"")</f>
        <v/>
      </c>
      <c r="LAP23" t="str">
        <f>IFERROR(VLOOKUP(LAP25,YIELDS!$T:$AJ,17,FALSE),"")</f>
        <v/>
      </c>
      <c r="LAQ23" t="str">
        <f>IFERROR(VLOOKUP(LAQ25,YIELDS!$T:$AJ,17,FALSE),"")</f>
        <v/>
      </c>
      <c r="LAR23" t="str">
        <f>IFERROR(VLOOKUP(LAR25,YIELDS!$T:$AJ,17,FALSE),"")</f>
        <v/>
      </c>
      <c r="LAS23" t="str">
        <f>IFERROR(VLOOKUP(LAS25,YIELDS!$T:$AJ,17,FALSE),"")</f>
        <v/>
      </c>
      <c r="LAT23" t="str">
        <f>IFERROR(VLOOKUP(LAT25,YIELDS!$T:$AJ,17,FALSE),"")</f>
        <v/>
      </c>
      <c r="LAU23" t="str">
        <f>IFERROR(VLOOKUP(LAU25,YIELDS!$T:$AJ,17,FALSE),"")</f>
        <v/>
      </c>
      <c r="LAV23" t="str">
        <f>IFERROR(VLOOKUP(LAV25,YIELDS!$T:$AJ,17,FALSE),"")</f>
        <v/>
      </c>
      <c r="LAW23" t="str">
        <f>IFERROR(VLOOKUP(LAW25,YIELDS!$T:$AJ,17,FALSE),"")</f>
        <v/>
      </c>
      <c r="LAX23" t="str">
        <f>IFERROR(VLOOKUP(LAX25,YIELDS!$T:$AJ,17,FALSE),"")</f>
        <v/>
      </c>
      <c r="LAY23" t="str">
        <f>IFERROR(VLOOKUP(LAY25,YIELDS!$T:$AJ,17,FALSE),"")</f>
        <v/>
      </c>
      <c r="LAZ23" t="str">
        <f>IFERROR(VLOOKUP(LAZ25,YIELDS!$T:$AJ,17,FALSE),"")</f>
        <v/>
      </c>
      <c r="LBA23" t="str">
        <f>IFERROR(VLOOKUP(LBA25,YIELDS!$T:$AJ,17,FALSE),"")</f>
        <v/>
      </c>
      <c r="LBB23" t="str">
        <f>IFERROR(VLOOKUP(LBB25,YIELDS!$T:$AJ,17,FALSE),"")</f>
        <v/>
      </c>
      <c r="LBC23" t="str">
        <f>IFERROR(VLOOKUP(LBC25,YIELDS!$T:$AJ,17,FALSE),"")</f>
        <v/>
      </c>
      <c r="LBD23" t="str">
        <f>IFERROR(VLOOKUP(LBD25,YIELDS!$T:$AJ,17,FALSE),"")</f>
        <v/>
      </c>
      <c r="LBE23" t="str">
        <f>IFERROR(VLOOKUP(LBE25,YIELDS!$T:$AJ,17,FALSE),"")</f>
        <v/>
      </c>
      <c r="LBF23" t="str">
        <f>IFERROR(VLOOKUP(LBF25,YIELDS!$T:$AJ,17,FALSE),"")</f>
        <v/>
      </c>
      <c r="LBG23" t="str">
        <f>IFERROR(VLOOKUP(LBG25,YIELDS!$T:$AJ,17,FALSE),"")</f>
        <v/>
      </c>
      <c r="LBH23" t="str">
        <f>IFERROR(VLOOKUP(LBH25,YIELDS!$T:$AJ,17,FALSE),"")</f>
        <v/>
      </c>
      <c r="LBI23" t="str">
        <f>IFERROR(VLOOKUP(LBI25,YIELDS!$T:$AJ,17,FALSE),"")</f>
        <v/>
      </c>
      <c r="LBJ23" t="str">
        <f>IFERROR(VLOOKUP(LBJ25,YIELDS!$T:$AJ,17,FALSE),"")</f>
        <v/>
      </c>
      <c r="LBK23" t="str">
        <f>IFERROR(VLOOKUP(LBK25,YIELDS!$T:$AJ,17,FALSE),"")</f>
        <v/>
      </c>
      <c r="LBL23" t="str">
        <f>IFERROR(VLOOKUP(LBL25,YIELDS!$T:$AJ,17,FALSE),"")</f>
        <v/>
      </c>
      <c r="LBM23" t="str">
        <f>IFERROR(VLOOKUP(LBM25,YIELDS!$T:$AJ,17,FALSE),"")</f>
        <v/>
      </c>
      <c r="LBN23" t="str">
        <f>IFERROR(VLOOKUP(LBN25,YIELDS!$T:$AJ,17,FALSE),"")</f>
        <v/>
      </c>
      <c r="LBO23" t="str">
        <f>IFERROR(VLOOKUP(LBO25,YIELDS!$T:$AJ,17,FALSE),"")</f>
        <v/>
      </c>
      <c r="LBP23" t="str">
        <f>IFERROR(VLOOKUP(LBP25,YIELDS!$T:$AJ,17,FALSE),"")</f>
        <v/>
      </c>
      <c r="LBQ23" t="str">
        <f>IFERROR(VLOOKUP(LBQ25,YIELDS!$T:$AJ,17,FALSE),"")</f>
        <v/>
      </c>
      <c r="LBR23" t="str">
        <f>IFERROR(VLOOKUP(LBR25,YIELDS!$T:$AJ,17,FALSE),"")</f>
        <v/>
      </c>
      <c r="LBS23" t="str">
        <f>IFERROR(VLOOKUP(LBS25,YIELDS!$T:$AJ,17,FALSE),"")</f>
        <v/>
      </c>
      <c r="LBT23" t="str">
        <f>IFERROR(VLOOKUP(LBT25,YIELDS!$T:$AJ,17,FALSE),"")</f>
        <v/>
      </c>
      <c r="LBU23" t="str">
        <f>IFERROR(VLOOKUP(LBU25,YIELDS!$T:$AJ,17,FALSE),"")</f>
        <v/>
      </c>
      <c r="LBV23" t="str">
        <f>IFERROR(VLOOKUP(LBV25,YIELDS!$T:$AJ,17,FALSE),"")</f>
        <v/>
      </c>
      <c r="LBW23" t="str">
        <f>IFERROR(VLOOKUP(LBW25,YIELDS!$T:$AJ,17,FALSE),"")</f>
        <v/>
      </c>
      <c r="LBX23" t="str">
        <f>IFERROR(VLOOKUP(LBX25,YIELDS!$T:$AJ,17,FALSE),"")</f>
        <v/>
      </c>
      <c r="LBY23" t="str">
        <f>IFERROR(VLOOKUP(LBY25,YIELDS!$T:$AJ,17,FALSE),"")</f>
        <v/>
      </c>
      <c r="LBZ23" t="str">
        <f>IFERROR(VLOOKUP(LBZ25,YIELDS!$T:$AJ,17,FALSE),"")</f>
        <v/>
      </c>
      <c r="LCA23" t="str">
        <f>IFERROR(VLOOKUP(LCA25,YIELDS!$T:$AJ,17,FALSE),"")</f>
        <v/>
      </c>
      <c r="LCB23" t="str">
        <f>IFERROR(VLOOKUP(LCB25,YIELDS!$T:$AJ,17,FALSE),"")</f>
        <v/>
      </c>
      <c r="LCC23" t="str">
        <f>IFERROR(VLOOKUP(LCC25,YIELDS!$T:$AJ,17,FALSE),"")</f>
        <v/>
      </c>
      <c r="LCD23" t="str">
        <f>IFERROR(VLOOKUP(LCD25,YIELDS!$T:$AJ,17,FALSE),"")</f>
        <v/>
      </c>
      <c r="LCE23" t="str">
        <f>IFERROR(VLOOKUP(LCE25,YIELDS!$T:$AJ,17,FALSE),"")</f>
        <v/>
      </c>
      <c r="LCF23" t="str">
        <f>IFERROR(VLOOKUP(LCF25,YIELDS!$T:$AJ,17,FALSE),"")</f>
        <v/>
      </c>
      <c r="LCG23" t="str">
        <f>IFERROR(VLOOKUP(LCG25,YIELDS!$T:$AJ,17,FALSE),"")</f>
        <v/>
      </c>
      <c r="LCH23" t="str">
        <f>IFERROR(VLOOKUP(LCH25,YIELDS!$T:$AJ,17,FALSE),"")</f>
        <v/>
      </c>
      <c r="LCI23" t="str">
        <f>IFERROR(VLOOKUP(LCI25,YIELDS!$T:$AJ,17,FALSE),"")</f>
        <v/>
      </c>
      <c r="LCJ23" t="str">
        <f>IFERROR(VLOOKUP(LCJ25,YIELDS!$T:$AJ,17,FALSE),"")</f>
        <v/>
      </c>
      <c r="LCK23" t="str">
        <f>IFERROR(VLOOKUP(LCK25,YIELDS!$T:$AJ,17,FALSE),"")</f>
        <v/>
      </c>
      <c r="LCL23" t="str">
        <f>IFERROR(VLOOKUP(LCL25,YIELDS!$T:$AJ,17,FALSE),"")</f>
        <v/>
      </c>
      <c r="LCM23" t="str">
        <f>IFERROR(VLOOKUP(LCM25,YIELDS!$T:$AJ,17,FALSE),"")</f>
        <v/>
      </c>
      <c r="LCN23" t="str">
        <f>IFERROR(VLOOKUP(LCN25,YIELDS!$T:$AJ,17,FALSE),"")</f>
        <v/>
      </c>
      <c r="LCO23" t="str">
        <f>IFERROR(VLOOKUP(LCO25,YIELDS!$T:$AJ,17,FALSE),"")</f>
        <v/>
      </c>
      <c r="LCP23" t="str">
        <f>IFERROR(VLOOKUP(LCP25,YIELDS!$T:$AJ,17,FALSE),"")</f>
        <v/>
      </c>
      <c r="LCQ23" t="str">
        <f>IFERROR(VLOOKUP(LCQ25,YIELDS!$T:$AJ,17,FALSE),"")</f>
        <v/>
      </c>
      <c r="LCR23" t="str">
        <f>IFERROR(VLOOKUP(LCR25,YIELDS!$T:$AJ,17,FALSE),"")</f>
        <v/>
      </c>
      <c r="LCS23" t="str">
        <f>IFERROR(VLOOKUP(LCS25,YIELDS!$T:$AJ,17,FALSE),"")</f>
        <v/>
      </c>
      <c r="LCT23" t="str">
        <f>IFERROR(VLOOKUP(LCT25,YIELDS!$T:$AJ,17,FALSE),"")</f>
        <v/>
      </c>
      <c r="LCU23" t="str">
        <f>IFERROR(VLOOKUP(LCU25,YIELDS!$T:$AJ,17,FALSE),"")</f>
        <v/>
      </c>
      <c r="LCV23" t="str">
        <f>IFERROR(VLOOKUP(LCV25,YIELDS!$T:$AJ,17,FALSE),"")</f>
        <v/>
      </c>
      <c r="LCW23" t="str">
        <f>IFERROR(VLOOKUP(LCW25,YIELDS!$T:$AJ,17,FALSE),"")</f>
        <v/>
      </c>
      <c r="LCX23" t="str">
        <f>IFERROR(VLOOKUP(LCX25,YIELDS!$T:$AJ,17,FALSE),"")</f>
        <v/>
      </c>
      <c r="LCY23" t="str">
        <f>IFERROR(VLOOKUP(LCY25,YIELDS!$T:$AJ,17,FALSE),"")</f>
        <v/>
      </c>
      <c r="LCZ23" t="str">
        <f>IFERROR(VLOOKUP(LCZ25,YIELDS!$T:$AJ,17,FALSE),"")</f>
        <v/>
      </c>
      <c r="LDA23" t="str">
        <f>IFERROR(VLOOKUP(LDA25,YIELDS!$T:$AJ,17,FALSE),"")</f>
        <v/>
      </c>
      <c r="LDB23" t="str">
        <f>IFERROR(VLOOKUP(LDB25,YIELDS!$T:$AJ,17,FALSE),"")</f>
        <v/>
      </c>
      <c r="LDC23" t="str">
        <f>IFERROR(VLOOKUP(LDC25,YIELDS!$T:$AJ,17,FALSE),"")</f>
        <v/>
      </c>
      <c r="LDD23" t="str">
        <f>IFERROR(VLOOKUP(LDD25,YIELDS!$T:$AJ,17,FALSE),"")</f>
        <v/>
      </c>
      <c r="LDE23" t="str">
        <f>IFERROR(VLOOKUP(LDE25,YIELDS!$T:$AJ,17,FALSE),"")</f>
        <v/>
      </c>
      <c r="LDF23" t="str">
        <f>IFERROR(VLOOKUP(LDF25,YIELDS!$T:$AJ,17,FALSE),"")</f>
        <v/>
      </c>
      <c r="LDG23" t="str">
        <f>IFERROR(VLOOKUP(LDG25,YIELDS!$T:$AJ,17,FALSE),"")</f>
        <v/>
      </c>
      <c r="LDH23" t="str">
        <f>IFERROR(VLOOKUP(LDH25,YIELDS!$T:$AJ,17,FALSE),"")</f>
        <v/>
      </c>
      <c r="LDI23" t="str">
        <f>IFERROR(VLOOKUP(LDI25,YIELDS!$T:$AJ,17,FALSE),"")</f>
        <v/>
      </c>
      <c r="LDJ23" t="str">
        <f>IFERROR(VLOOKUP(LDJ25,YIELDS!$T:$AJ,17,FALSE),"")</f>
        <v/>
      </c>
      <c r="LDK23" t="str">
        <f>IFERROR(VLOOKUP(LDK25,YIELDS!$T:$AJ,17,FALSE),"")</f>
        <v/>
      </c>
      <c r="LDL23" t="str">
        <f>IFERROR(VLOOKUP(LDL25,YIELDS!$T:$AJ,17,FALSE),"")</f>
        <v/>
      </c>
      <c r="LDM23" t="str">
        <f>IFERROR(VLOOKUP(LDM25,YIELDS!$T:$AJ,17,FALSE),"")</f>
        <v/>
      </c>
      <c r="LDN23" t="str">
        <f>IFERROR(VLOOKUP(LDN25,YIELDS!$T:$AJ,17,FALSE),"")</f>
        <v/>
      </c>
      <c r="LDO23" t="str">
        <f>IFERROR(VLOOKUP(LDO25,YIELDS!$T:$AJ,17,FALSE),"")</f>
        <v/>
      </c>
      <c r="LDP23" t="str">
        <f>IFERROR(VLOOKUP(LDP25,YIELDS!$T:$AJ,17,FALSE),"")</f>
        <v/>
      </c>
      <c r="LDQ23" t="str">
        <f>IFERROR(VLOOKUP(LDQ25,YIELDS!$T:$AJ,17,FALSE),"")</f>
        <v/>
      </c>
      <c r="LDR23" t="str">
        <f>IFERROR(VLOOKUP(LDR25,YIELDS!$T:$AJ,17,FALSE),"")</f>
        <v/>
      </c>
      <c r="LDS23" t="str">
        <f>IFERROR(VLOOKUP(LDS25,YIELDS!$T:$AJ,17,FALSE),"")</f>
        <v/>
      </c>
      <c r="LDT23" t="str">
        <f>IFERROR(VLOOKUP(LDT25,YIELDS!$T:$AJ,17,FALSE),"")</f>
        <v/>
      </c>
      <c r="LDU23" t="str">
        <f>IFERROR(VLOOKUP(LDU25,YIELDS!$T:$AJ,17,FALSE),"")</f>
        <v/>
      </c>
      <c r="LDV23" t="str">
        <f>IFERROR(VLOOKUP(LDV25,YIELDS!$T:$AJ,17,FALSE),"")</f>
        <v/>
      </c>
      <c r="LDW23" t="str">
        <f>IFERROR(VLOOKUP(LDW25,YIELDS!$T:$AJ,17,FALSE),"")</f>
        <v/>
      </c>
      <c r="LDX23" t="str">
        <f>IFERROR(VLOOKUP(LDX25,YIELDS!$T:$AJ,17,FALSE),"")</f>
        <v/>
      </c>
      <c r="LDY23" t="str">
        <f>IFERROR(VLOOKUP(LDY25,YIELDS!$T:$AJ,17,FALSE),"")</f>
        <v/>
      </c>
      <c r="LDZ23" t="str">
        <f>IFERROR(VLOOKUP(LDZ25,YIELDS!$T:$AJ,17,FALSE),"")</f>
        <v/>
      </c>
      <c r="LEA23" t="str">
        <f>IFERROR(VLOOKUP(LEA25,YIELDS!$T:$AJ,17,FALSE),"")</f>
        <v/>
      </c>
      <c r="LEB23" t="str">
        <f>IFERROR(VLOOKUP(LEB25,YIELDS!$T:$AJ,17,FALSE),"")</f>
        <v/>
      </c>
      <c r="LEC23" t="str">
        <f>IFERROR(VLOOKUP(LEC25,YIELDS!$T:$AJ,17,FALSE),"")</f>
        <v/>
      </c>
      <c r="LED23" t="str">
        <f>IFERROR(VLOOKUP(LED25,YIELDS!$T:$AJ,17,FALSE),"")</f>
        <v/>
      </c>
      <c r="LEE23" t="str">
        <f>IFERROR(VLOOKUP(LEE25,YIELDS!$T:$AJ,17,FALSE),"")</f>
        <v/>
      </c>
      <c r="LEF23" t="str">
        <f>IFERROR(VLOOKUP(LEF25,YIELDS!$T:$AJ,17,FALSE),"")</f>
        <v/>
      </c>
      <c r="LEG23" t="str">
        <f>IFERROR(VLOOKUP(LEG25,YIELDS!$T:$AJ,17,FALSE),"")</f>
        <v/>
      </c>
      <c r="LEH23" t="str">
        <f>IFERROR(VLOOKUP(LEH25,YIELDS!$T:$AJ,17,FALSE),"")</f>
        <v/>
      </c>
      <c r="LEI23" t="str">
        <f>IFERROR(VLOOKUP(LEI25,YIELDS!$T:$AJ,17,FALSE),"")</f>
        <v/>
      </c>
      <c r="LEJ23" t="str">
        <f>IFERROR(VLOOKUP(LEJ25,YIELDS!$T:$AJ,17,FALSE),"")</f>
        <v/>
      </c>
      <c r="LEK23" t="str">
        <f>IFERROR(VLOOKUP(LEK25,YIELDS!$T:$AJ,17,FALSE),"")</f>
        <v/>
      </c>
      <c r="LEL23" t="str">
        <f>IFERROR(VLOOKUP(LEL25,YIELDS!$T:$AJ,17,FALSE),"")</f>
        <v/>
      </c>
      <c r="LEM23" t="str">
        <f>IFERROR(VLOOKUP(LEM25,YIELDS!$T:$AJ,17,FALSE),"")</f>
        <v/>
      </c>
      <c r="LEN23" t="str">
        <f>IFERROR(VLOOKUP(LEN25,YIELDS!$T:$AJ,17,FALSE),"")</f>
        <v/>
      </c>
      <c r="LEO23" t="str">
        <f>IFERROR(VLOOKUP(LEO25,YIELDS!$T:$AJ,17,FALSE),"")</f>
        <v/>
      </c>
      <c r="LEP23" t="str">
        <f>IFERROR(VLOOKUP(LEP25,YIELDS!$T:$AJ,17,FALSE),"")</f>
        <v/>
      </c>
      <c r="LEQ23" t="str">
        <f>IFERROR(VLOOKUP(LEQ25,YIELDS!$T:$AJ,17,FALSE),"")</f>
        <v/>
      </c>
      <c r="LER23" t="str">
        <f>IFERROR(VLOOKUP(LER25,YIELDS!$T:$AJ,17,FALSE),"")</f>
        <v/>
      </c>
      <c r="LES23" t="str">
        <f>IFERROR(VLOOKUP(LES25,YIELDS!$T:$AJ,17,FALSE),"")</f>
        <v/>
      </c>
      <c r="LET23" t="str">
        <f>IFERROR(VLOOKUP(LET25,YIELDS!$T:$AJ,17,FALSE),"")</f>
        <v/>
      </c>
      <c r="LEU23" t="str">
        <f>IFERROR(VLOOKUP(LEU25,YIELDS!$T:$AJ,17,FALSE),"")</f>
        <v/>
      </c>
      <c r="LEV23" t="str">
        <f>IFERROR(VLOOKUP(LEV25,YIELDS!$T:$AJ,17,FALSE),"")</f>
        <v/>
      </c>
      <c r="LEW23" t="str">
        <f>IFERROR(VLOOKUP(LEW25,YIELDS!$T:$AJ,17,FALSE),"")</f>
        <v/>
      </c>
      <c r="LEX23" t="str">
        <f>IFERROR(VLOOKUP(LEX25,YIELDS!$T:$AJ,17,FALSE),"")</f>
        <v/>
      </c>
      <c r="LEY23" t="str">
        <f>IFERROR(VLOOKUP(LEY25,YIELDS!$T:$AJ,17,FALSE),"")</f>
        <v/>
      </c>
      <c r="LEZ23" t="str">
        <f>IFERROR(VLOOKUP(LEZ25,YIELDS!$T:$AJ,17,FALSE),"")</f>
        <v/>
      </c>
      <c r="LFA23" t="str">
        <f>IFERROR(VLOOKUP(LFA25,YIELDS!$T:$AJ,17,FALSE),"")</f>
        <v/>
      </c>
      <c r="LFB23" t="str">
        <f>IFERROR(VLOOKUP(LFB25,YIELDS!$T:$AJ,17,FALSE),"")</f>
        <v/>
      </c>
      <c r="LFC23" t="str">
        <f>IFERROR(VLOOKUP(LFC25,YIELDS!$T:$AJ,17,FALSE),"")</f>
        <v/>
      </c>
      <c r="LFD23" t="str">
        <f>IFERROR(VLOOKUP(LFD25,YIELDS!$T:$AJ,17,FALSE),"")</f>
        <v/>
      </c>
      <c r="LFE23" t="str">
        <f>IFERROR(VLOOKUP(LFE25,YIELDS!$T:$AJ,17,FALSE),"")</f>
        <v/>
      </c>
      <c r="LFF23" t="str">
        <f>IFERROR(VLOOKUP(LFF25,YIELDS!$T:$AJ,17,FALSE),"")</f>
        <v/>
      </c>
      <c r="LFG23" t="str">
        <f>IFERROR(VLOOKUP(LFG25,YIELDS!$T:$AJ,17,FALSE),"")</f>
        <v/>
      </c>
      <c r="LFH23" t="str">
        <f>IFERROR(VLOOKUP(LFH25,YIELDS!$T:$AJ,17,FALSE),"")</f>
        <v/>
      </c>
      <c r="LFI23" t="str">
        <f>IFERROR(VLOOKUP(LFI25,YIELDS!$T:$AJ,17,FALSE),"")</f>
        <v/>
      </c>
      <c r="LFJ23" t="str">
        <f>IFERROR(VLOOKUP(LFJ25,YIELDS!$T:$AJ,17,FALSE),"")</f>
        <v/>
      </c>
      <c r="LFK23" t="str">
        <f>IFERROR(VLOOKUP(LFK25,YIELDS!$T:$AJ,17,FALSE),"")</f>
        <v/>
      </c>
      <c r="LFL23" t="str">
        <f>IFERROR(VLOOKUP(LFL25,YIELDS!$T:$AJ,17,FALSE),"")</f>
        <v/>
      </c>
      <c r="LFM23" t="str">
        <f>IFERROR(VLOOKUP(LFM25,YIELDS!$T:$AJ,17,FALSE),"")</f>
        <v/>
      </c>
      <c r="LFN23" t="str">
        <f>IFERROR(VLOOKUP(LFN25,YIELDS!$T:$AJ,17,FALSE),"")</f>
        <v/>
      </c>
      <c r="LFO23" t="str">
        <f>IFERROR(VLOOKUP(LFO25,YIELDS!$T:$AJ,17,FALSE),"")</f>
        <v/>
      </c>
      <c r="LFP23" t="str">
        <f>IFERROR(VLOOKUP(LFP25,YIELDS!$T:$AJ,17,FALSE),"")</f>
        <v/>
      </c>
      <c r="LFQ23" t="str">
        <f>IFERROR(VLOOKUP(LFQ25,YIELDS!$T:$AJ,17,FALSE),"")</f>
        <v/>
      </c>
      <c r="LFR23" t="str">
        <f>IFERROR(VLOOKUP(LFR25,YIELDS!$T:$AJ,17,FALSE),"")</f>
        <v/>
      </c>
      <c r="LFS23" t="str">
        <f>IFERROR(VLOOKUP(LFS25,YIELDS!$T:$AJ,17,FALSE),"")</f>
        <v/>
      </c>
      <c r="LFT23" t="str">
        <f>IFERROR(VLOOKUP(LFT25,YIELDS!$T:$AJ,17,FALSE),"")</f>
        <v/>
      </c>
      <c r="LFU23" t="str">
        <f>IFERROR(VLOOKUP(LFU25,YIELDS!$T:$AJ,17,FALSE),"")</f>
        <v/>
      </c>
      <c r="LFV23" t="str">
        <f>IFERROR(VLOOKUP(LFV25,YIELDS!$T:$AJ,17,FALSE),"")</f>
        <v/>
      </c>
      <c r="LFW23" t="str">
        <f>IFERROR(VLOOKUP(LFW25,YIELDS!$T:$AJ,17,FALSE),"")</f>
        <v/>
      </c>
      <c r="LFX23" t="str">
        <f>IFERROR(VLOOKUP(LFX25,YIELDS!$T:$AJ,17,FALSE),"")</f>
        <v/>
      </c>
      <c r="LFY23" t="str">
        <f>IFERROR(VLOOKUP(LFY25,YIELDS!$T:$AJ,17,FALSE),"")</f>
        <v/>
      </c>
      <c r="LFZ23" t="str">
        <f>IFERROR(VLOOKUP(LFZ25,YIELDS!$T:$AJ,17,FALSE),"")</f>
        <v/>
      </c>
      <c r="LGA23" t="str">
        <f>IFERROR(VLOOKUP(LGA25,YIELDS!$T:$AJ,17,FALSE),"")</f>
        <v/>
      </c>
      <c r="LGB23" t="str">
        <f>IFERROR(VLOOKUP(LGB25,YIELDS!$T:$AJ,17,FALSE),"")</f>
        <v/>
      </c>
      <c r="LGC23" t="str">
        <f>IFERROR(VLOOKUP(LGC25,YIELDS!$T:$AJ,17,FALSE),"")</f>
        <v/>
      </c>
      <c r="LGD23" t="str">
        <f>IFERROR(VLOOKUP(LGD25,YIELDS!$T:$AJ,17,FALSE),"")</f>
        <v/>
      </c>
      <c r="LGE23" t="str">
        <f>IFERROR(VLOOKUP(LGE25,YIELDS!$T:$AJ,17,FALSE),"")</f>
        <v/>
      </c>
      <c r="LGF23" t="str">
        <f>IFERROR(VLOOKUP(LGF25,YIELDS!$T:$AJ,17,FALSE),"")</f>
        <v/>
      </c>
      <c r="LGG23" t="str">
        <f>IFERROR(VLOOKUP(LGG25,YIELDS!$T:$AJ,17,FALSE),"")</f>
        <v/>
      </c>
      <c r="LGH23" t="str">
        <f>IFERROR(VLOOKUP(LGH25,YIELDS!$T:$AJ,17,FALSE),"")</f>
        <v/>
      </c>
      <c r="LGI23" t="str">
        <f>IFERROR(VLOOKUP(LGI25,YIELDS!$T:$AJ,17,FALSE),"")</f>
        <v/>
      </c>
      <c r="LGJ23" t="str">
        <f>IFERROR(VLOOKUP(LGJ25,YIELDS!$T:$AJ,17,FALSE),"")</f>
        <v/>
      </c>
      <c r="LGK23" t="str">
        <f>IFERROR(VLOOKUP(LGK25,YIELDS!$T:$AJ,17,FALSE),"")</f>
        <v/>
      </c>
      <c r="LGL23" t="str">
        <f>IFERROR(VLOOKUP(LGL25,YIELDS!$T:$AJ,17,FALSE),"")</f>
        <v/>
      </c>
      <c r="LGM23" t="str">
        <f>IFERROR(VLOOKUP(LGM25,YIELDS!$T:$AJ,17,FALSE),"")</f>
        <v/>
      </c>
      <c r="LGN23" t="str">
        <f>IFERROR(VLOOKUP(LGN25,YIELDS!$T:$AJ,17,FALSE),"")</f>
        <v/>
      </c>
      <c r="LGO23" t="str">
        <f>IFERROR(VLOOKUP(LGO25,YIELDS!$T:$AJ,17,FALSE),"")</f>
        <v/>
      </c>
      <c r="LGP23" t="str">
        <f>IFERROR(VLOOKUP(LGP25,YIELDS!$T:$AJ,17,FALSE),"")</f>
        <v/>
      </c>
      <c r="LGQ23" t="str">
        <f>IFERROR(VLOOKUP(LGQ25,YIELDS!$T:$AJ,17,FALSE),"")</f>
        <v/>
      </c>
      <c r="LGR23" t="str">
        <f>IFERROR(VLOOKUP(LGR25,YIELDS!$T:$AJ,17,FALSE),"")</f>
        <v/>
      </c>
      <c r="LGS23" t="str">
        <f>IFERROR(VLOOKUP(LGS25,YIELDS!$T:$AJ,17,FALSE),"")</f>
        <v/>
      </c>
      <c r="LGT23" t="str">
        <f>IFERROR(VLOOKUP(LGT25,YIELDS!$T:$AJ,17,FALSE),"")</f>
        <v/>
      </c>
      <c r="LGU23" t="str">
        <f>IFERROR(VLOOKUP(LGU25,YIELDS!$T:$AJ,17,FALSE),"")</f>
        <v/>
      </c>
      <c r="LGV23" t="str">
        <f>IFERROR(VLOOKUP(LGV25,YIELDS!$T:$AJ,17,FALSE),"")</f>
        <v/>
      </c>
      <c r="LGW23" t="str">
        <f>IFERROR(VLOOKUP(LGW25,YIELDS!$T:$AJ,17,FALSE),"")</f>
        <v/>
      </c>
      <c r="LGX23" t="str">
        <f>IFERROR(VLOOKUP(LGX25,YIELDS!$T:$AJ,17,FALSE),"")</f>
        <v/>
      </c>
      <c r="LGY23" t="str">
        <f>IFERROR(VLOOKUP(LGY25,YIELDS!$T:$AJ,17,FALSE),"")</f>
        <v/>
      </c>
      <c r="LGZ23" t="str">
        <f>IFERROR(VLOOKUP(LGZ25,YIELDS!$T:$AJ,17,FALSE),"")</f>
        <v/>
      </c>
      <c r="LHA23" t="str">
        <f>IFERROR(VLOOKUP(LHA25,YIELDS!$T:$AJ,17,FALSE),"")</f>
        <v/>
      </c>
      <c r="LHB23" t="str">
        <f>IFERROR(VLOOKUP(LHB25,YIELDS!$T:$AJ,17,FALSE),"")</f>
        <v/>
      </c>
      <c r="LHC23" t="str">
        <f>IFERROR(VLOOKUP(LHC25,YIELDS!$T:$AJ,17,FALSE),"")</f>
        <v/>
      </c>
      <c r="LHD23" t="str">
        <f>IFERROR(VLOOKUP(LHD25,YIELDS!$T:$AJ,17,FALSE),"")</f>
        <v/>
      </c>
      <c r="LHE23" t="str">
        <f>IFERROR(VLOOKUP(LHE25,YIELDS!$T:$AJ,17,FALSE),"")</f>
        <v/>
      </c>
      <c r="LHF23" t="str">
        <f>IFERROR(VLOOKUP(LHF25,YIELDS!$T:$AJ,17,FALSE),"")</f>
        <v/>
      </c>
      <c r="LHG23" t="str">
        <f>IFERROR(VLOOKUP(LHG25,YIELDS!$T:$AJ,17,FALSE),"")</f>
        <v/>
      </c>
      <c r="LHH23" t="str">
        <f>IFERROR(VLOOKUP(LHH25,YIELDS!$T:$AJ,17,FALSE),"")</f>
        <v/>
      </c>
      <c r="LHI23" t="str">
        <f>IFERROR(VLOOKUP(LHI25,YIELDS!$T:$AJ,17,FALSE),"")</f>
        <v/>
      </c>
      <c r="LHJ23" t="str">
        <f>IFERROR(VLOOKUP(LHJ25,YIELDS!$T:$AJ,17,FALSE),"")</f>
        <v/>
      </c>
      <c r="LHK23" t="str">
        <f>IFERROR(VLOOKUP(LHK25,YIELDS!$T:$AJ,17,FALSE),"")</f>
        <v/>
      </c>
      <c r="LHL23" t="str">
        <f>IFERROR(VLOOKUP(LHL25,YIELDS!$T:$AJ,17,FALSE),"")</f>
        <v/>
      </c>
      <c r="LHM23" t="str">
        <f>IFERROR(VLOOKUP(LHM25,YIELDS!$T:$AJ,17,FALSE),"")</f>
        <v/>
      </c>
      <c r="LHN23" t="str">
        <f>IFERROR(VLOOKUP(LHN25,YIELDS!$T:$AJ,17,FALSE),"")</f>
        <v/>
      </c>
      <c r="LHO23" t="str">
        <f>IFERROR(VLOOKUP(LHO25,YIELDS!$T:$AJ,17,FALSE),"")</f>
        <v/>
      </c>
      <c r="LHP23" t="str">
        <f>IFERROR(VLOOKUP(LHP25,YIELDS!$T:$AJ,17,FALSE),"")</f>
        <v/>
      </c>
      <c r="LHQ23" t="str">
        <f>IFERROR(VLOOKUP(LHQ25,YIELDS!$T:$AJ,17,FALSE),"")</f>
        <v/>
      </c>
      <c r="LHR23" t="str">
        <f>IFERROR(VLOOKUP(LHR25,YIELDS!$T:$AJ,17,FALSE),"")</f>
        <v/>
      </c>
      <c r="LHS23" t="str">
        <f>IFERROR(VLOOKUP(LHS25,YIELDS!$T:$AJ,17,FALSE),"")</f>
        <v/>
      </c>
      <c r="LHT23" t="str">
        <f>IFERROR(VLOOKUP(LHT25,YIELDS!$T:$AJ,17,FALSE),"")</f>
        <v/>
      </c>
      <c r="LHU23" t="str">
        <f>IFERROR(VLOOKUP(LHU25,YIELDS!$T:$AJ,17,FALSE),"")</f>
        <v/>
      </c>
      <c r="LHV23" t="str">
        <f>IFERROR(VLOOKUP(LHV25,YIELDS!$T:$AJ,17,FALSE),"")</f>
        <v/>
      </c>
      <c r="LHW23" t="str">
        <f>IFERROR(VLOOKUP(LHW25,YIELDS!$T:$AJ,17,FALSE),"")</f>
        <v/>
      </c>
      <c r="LHX23" t="str">
        <f>IFERROR(VLOOKUP(LHX25,YIELDS!$T:$AJ,17,FALSE),"")</f>
        <v/>
      </c>
      <c r="LHY23" t="str">
        <f>IFERROR(VLOOKUP(LHY25,YIELDS!$T:$AJ,17,FALSE),"")</f>
        <v/>
      </c>
      <c r="LHZ23" t="str">
        <f>IFERROR(VLOOKUP(LHZ25,YIELDS!$T:$AJ,17,FALSE),"")</f>
        <v/>
      </c>
      <c r="LIA23" t="str">
        <f>IFERROR(VLOOKUP(LIA25,YIELDS!$T:$AJ,17,FALSE),"")</f>
        <v/>
      </c>
      <c r="LIB23" t="str">
        <f>IFERROR(VLOOKUP(LIB25,YIELDS!$T:$AJ,17,FALSE),"")</f>
        <v/>
      </c>
      <c r="LIC23" t="str">
        <f>IFERROR(VLOOKUP(LIC25,YIELDS!$T:$AJ,17,FALSE),"")</f>
        <v/>
      </c>
      <c r="LID23" t="str">
        <f>IFERROR(VLOOKUP(LID25,YIELDS!$T:$AJ,17,FALSE),"")</f>
        <v/>
      </c>
      <c r="LIE23" t="str">
        <f>IFERROR(VLOOKUP(LIE25,YIELDS!$T:$AJ,17,FALSE),"")</f>
        <v/>
      </c>
      <c r="LIF23" t="str">
        <f>IFERROR(VLOOKUP(LIF25,YIELDS!$T:$AJ,17,FALSE),"")</f>
        <v/>
      </c>
      <c r="LIG23" t="str">
        <f>IFERROR(VLOOKUP(LIG25,YIELDS!$T:$AJ,17,FALSE),"")</f>
        <v/>
      </c>
      <c r="LIH23" t="str">
        <f>IFERROR(VLOOKUP(LIH25,YIELDS!$T:$AJ,17,FALSE),"")</f>
        <v/>
      </c>
      <c r="LII23" t="str">
        <f>IFERROR(VLOOKUP(LII25,YIELDS!$T:$AJ,17,FALSE),"")</f>
        <v/>
      </c>
      <c r="LIJ23" t="str">
        <f>IFERROR(VLOOKUP(LIJ25,YIELDS!$T:$AJ,17,FALSE),"")</f>
        <v/>
      </c>
      <c r="LIK23" t="str">
        <f>IFERROR(VLOOKUP(LIK25,YIELDS!$T:$AJ,17,FALSE),"")</f>
        <v/>
      </c>
      <c r="LIL23" t="str">
        <f>IFERROR(VLOOKUP(LIL25,YIELDS!$T:$AJ,17,FALSE),"")</f>
        <v/>
      </c>
      <c r="LIM23" t="str">
        <f>IFERROR(VLOOKUP(LIM25,YIELDS!$T:$AJ,17,FALSE),"")</f>
        <v/>
      </c>
      <c r="LIN23" t="str">
        <f>IFERROR(VLOOKUP(LIN25,YIELDS!$T:$AJ,17,FALSE),"")</f>
        <v/>
      </c>
      <c r="LIO23" t="str">
        <f>IFERROR(VLOOKUP(LIO25,YIELDS!$T:$AJ,17,FALSE),"")</f>
        <v/>
      </c>
      <c r="LIP23" t="str">
        <f>IFERROR(VLOOKUP(LIP25,YIELDS!$T:$AJ,17,FALSE),"")</f>
        <v/>
      </c>
      <c r="LIQ23" t="str">
        <f>IFERROR(VLOOKUP(LIQ25,YIELDS!$T:$AJ,17,FALSE),"")</f>
        <v/>
      </c>
      <c r="LIR23" t="str">
        <f>IFERROR(VLOOKUP(LIR25,YIELDS!$T:$AJ,17,FALSE),"")</f>
        <v/>
      </c>
      <c r="LIS23" t="str">
        <f>IFERROR(VLOOKUP(LIS25,YIELDS!$T:$AJ,17,FALSE),"")</f>
        <v/>
      </c>
      <c r="LIT23" t="str">
        <f>IFERROR(VLOOKUP(LIT25,YIELDS!$T:$AJ,17,FALSE),"")</f>
        <v/>
      </c>
      <c r="LIU23" t="str">
        <f>IFERROR(VLOOKUP(LIU25,YIELDS!$T:$AJ,17,FALSE),"")</f>
        <v/>
      </c>
      <c r="LIV23" t="str">
        <f>IFERROR(VLOOKUP(LIV25,YIELDS!$T:$AJ,17,FALSE),"")</f>
        <v/>
      </c>
      <c r="LIW23" t="str">
        <f>IFERROR(VLOOKUP(LIW25,YIELDS!$T:$AJ,17,FALSE),"")</f>
        <v/>
      </c>
      <c r="LIX23" t="str">
        <f>IFERROR(VLOOKUP(LIX25,YIELDS!$T:$AJ,17,FALSE),"")</f>
        <v/>
      </c>
      <c r="LIY23" t="str">
        <f>IFERROR(VLOOKUP(LIY25,YIELDS!$T:$AJ,17,FALSE),"")</f>
        <v/>
      </c>
      <c r="LIZ23" t="str">
        <f>IFERROR(VLOOKUP(LIZ25,YIELDS!$T:$AJ,17,FALSE),"")</f>
        <v/>
      </c>
      <c r="LJA23" t="str">
        <f>IFERROR(VLOOKUP(LJA25,YIELDS!$T:$AJ,17,FALSE),"")</f>
        <v/>
      </c>
      <c r="LJB23" t="str">
        <f>IFERROR(VLOOKUP(LJB25,YIELDS!$T:$AJ,17,FALSE),"")</f>
        <v/>
      </c>
      <c r="LJC23" t="str">
        <f>IFERROR(VLOOKUP(LJC25,YIELDS!$T:$AJ,17,FALSE),"")</f>
        <v/>
      </c>
      <c r="LJD23" t="str">
        <f>IFERROR(VLOOKUP(LJD25,YIELDS!$T:$AJ,17,FALSE),"")</f>
        <v/>
      </c>
      <c r="LJE23" t="str">
        <f>IFERROR(VLOOKUP(LJE25,YIELDS!$T:$AJ,17,FALSE),"")</f>
        <v/>
      </c>
      <c r="LJF23" t="str">
        <f>IFERROR(VLOOKUP(LJF25,YIELDS!$T:$AJ,17,FALSE),"")</f>
        <v/>
      </c>
      <c r="LJG23" t="str">
        <f>IFERROR(VLOOKUP(LJG25,YIELDS!$T:$AJ,17,FALSE),"")</f>
        <v/>
      </c>
      <c r="LJH23" t="str">
        <f>IFERROR(VLOOKUP(LJH25,YIELDS!$T:$AJ,17,FALSE),"")</f>
        <v/>
      </c>
      <c r="LJI23" t="str">
        <f>IFERROR(VLOOKUP(LJI25,YIELDS!$T:$AJ,17,FALSE),"")</f>
        <v/>
      </c>
      <c r="LJJ23" t="str">
        <f>IFERROR(VLOOKUP(LJJ25,YIELDS!$T:$AJ,17,FALSE),"")</f>
        <v/>
      </c>
      <c r="LJK23" t="str">
        <f>IFERROR(VLOOKUP(LJK25,YIELDS!$T:$AJ,17,FALSE),"")</f>
        <v/>
      </c>
      <c r="LJL23" t="str">
        <f>IFERROR(VLOOKUP(LJL25,YIELDS!$T:$AJ,17,FALSE),"")</f>
        <v/>
      </c>
      <c r="LJM23" t="str">
        <f>IFERROR(VLOOKUP(LJM25,YIELDS!$T:$AJ,17,FALSE),"")</f>
        <v/>
      </c>
      <c r="LJN23" t="str">
        <f>IFERROR(VLOOKUP(LJN25,YIELDS!$T:$AJ,17,FALSE),"")</f>
        <v/>
      </c>
      <c r="LJO23" t="str">
        <f>IFERROR(VLOOKUP(LJO25,YIELDS!$T:$AJ,17,FALSE),"")</f>
        <v/>
      </c>
      <c r="LJP23" t="str">
        <f>IFERROR(VLOOKUP(LJP25,YIELDS!$T:$AJ,17,FALSE),"")</f>
        <v/>
      </c>
      <c r="LJQ23" t="str">
        <f>IFERROR(VLOOKUP(LJQ25,YIELDS!$T:$AJ,17,FALSE),"")</f>
        <v/>
      </c>
      <c r="LJR23" t="str">
        <f>IFERROR(VLOOKUP(LJR25,YIELDS!$T:$AJ,17,FALSE),"")</f>
        <v/>
      </c>
      <c r="LJS23" t="str">
        <f>IFERROR(VLOOKUP(LJS25,YIELDS!$T:$AJ,17,FALSE),"")</f>
        <v/>
      </c>
      <c r="LJT23" t="str">
        <f>IFERROR(VLOOKUP(LJT25,YIELDS!$T:$AJ,17,FALSE),"")</f>
        <v/>
      </c>
      <c r="LJU23" t="str">
        <f>IFERROR(VLOOKUP(LJU25,YIELDS!$T:$AJ,17,FALSE),"")</f>
        <v/>
      </c>
      <c r="LJV23" t="str">
        <f>IFERROR(VLOOKUP(LJV25,YIELDS!$T:$AJ,17,FALSE),"")</f>
        <v/>
      </c>
      <c r="LJW23" t="str">
        <f>IFERROR(VLOOKUP(LJW25,YIELDS!$T:$AJ,17,FALSE),"")</f>
        <v/>
      </c>
      <c r="LJX23" t="str">
        <f>IFERROR(VLOOKUP(LJX25,YIELDS!$T:$AJ,17,FALSE),"")</f>
        <v/>
      </c>
      <c r="LJY23" t="str">
        <f>IFERROR(VLOOKUP(LJY25,YIELDS!$T:$AJ,17,FALSE),"")</f>
        <v/>
      </c>
      <c r="LJZ23" t="str">
        <f>IFERROR(VLOOKUP(LJZ25,YIELDS!$T:$AJ,17,FALSE),"")</f>
        <v/>
      </c>
      <c r="LKA23" t="str">
        <f>IFERROR(VLOOKUP(LKA25,YIELDS!$T:$AJ,17,FALSE),"")</f>
        <v/>
      </c>
      <c r="LKB23" t="str">
        <f>IFERROR(VLOOKUP(LKB25,YIELDS!$T:$AJ,17,FALSE),"")</f>
        <v/>
      </c>
      <c r="LKC23" t="str">
        <f>IFERROR(VLOOKUP(LKC25,YIELDS!$T:$AJ,17,FALSE),"")</f>
        <v/>
      </c>
      <c r="LKD23" t="str">
        <f>IFERROR(VLOOKUP(LKD25,YIELDS!$T:$AJ,17,FALSE),"")</f>
        <v/>
      </c>
      <c r="LKE23" t="str">
        <f>IFERROR(VLOOKUP(LKE25,YIELDS!$T:$AJ,17,FALSE),"")</f>
        <v/>
      </c>
      <c r="LKF23" t="str">
        <f>IFERROR(VLOOKUP(LKF25,YIELDS!$T:$AJ,17,FALSE),"")</f>
        <v/>
      </c>
      <c r="LKG23" t="str">
        <f>IFERROR(VLOOKUP(LKG25,YIELDS!$T:$AJ,17,FALSE),"")</f>
        <v/>
      </c>
      <c r="LKH23" t="str">
        <f>IFERROR(VLOOKUP(LKH25,YIELDS!$T:$AJ,17,FALSE),"")</f>
        <v/>
      </c>
      <c r="LKI23" t="str">
        <f>IFERROR(VLOOKUP(LKI25,YIELDS!$T:$AJ,17,FALSE),"")</f>
        <v/>
      </c>
      <c r="LKJ23" t="str">
        <f>IFERROR(VLOOKUP(LKJ25,YIELDS!$T:$AJ,17,FALSE),"")</f>
        <v/>
      </c>
      <c r="LKK23" t="str">
        <f>IFERROR(VLOOKUP(LKK25,YIELDS!$T:$AJ,17,FALSE),"")</f>
        <v/>
      </c>
      <c r="LKL23" t="str">
        <f>IFERROR(VLOOKUP(LKL25,YIELDS!$T:$AJ,17,FALSE),"")</f>
        <v/>
      </c>
      <c r="LKM23" t="str">
        <f>IFERROR(VLOOKUP(LKM25,YIELDS!$T:$AJ,17,FALSE),"")</f>
        <v/>
      </c>
      <c r="LKN23" t="str">
        <f>IFERROR(VLOOKUP(LKN25,YIELDS!$T:$AJ,17,FALSE),"")</f>
        <v/>
      </c>
      <c r="LKO23" t="str">
        <f>IFERROR(VLOOKUP(LKO25,YIELDS!$T:$AJ,17,FALSE),"")</f>
        <v/>
      </c>
      <c r="LKP23" t="str">
        <f>IFERROR(VLOOKUP(LKP25,YIELDS!$T:$AJ,17,FALSE),"")</f>
        <v/>
      </c>
      <c r="LKQ23" t="str">
        <f>IFERROR(VLOOKUP(LKQ25,YIELDS!$T:$AJ,17,FALSE),"")</f>
        <v/>
      </c>
      <c r="LKR23" t="str">
        <f>IFERROR(VLOOKUP(LKR25,YIELDS!$T:$AJ,17,FALSE),"")</f>
        <v/>
      </c>
      <c r="LKS23" t="str">
        <f>IFERROR(VLOOKUP(LKS25,YIELDS!$T:$AJ,17,FALSE),"")</f>
        <v/>
      </c>
      <c r="LKT23" t="str">
        <f>IFERROR(VLOOKUP(LKT25,YIELDS!$T:$AJ,17,FALSE),"")</f>
        <v/>
      </c>
      <c r="LKU23" t="str">
        <f>IFERROR(VLOOKUP(LKU25,YIELDS!$T:$AJ,17,FALSE),"")</f>
        <v/>
      </c>
      <c r="LKV23" t="str">
        <f>IFERROR(VLOOKUP(LKV25,YIELDS!$T:$AJ,17,FALSE),"")</f>
        <v/>
      </c>
      <c r="LKW23" t="str">
        <f>IFERROR(VLOOKUP(LKW25,YIELDS!$T:$AJ,17,FALSE),"")</f>
        <v/>
      </c>
      <c r="LKX23" t="str">
        <f>IFERROR(VLOOKUP(LKX25,YIELDS!$T:$AJ,17,FALSE),"")</f>
        <v/>
      </c>
      <c r="LKY23" t="str">
        <f>IFERROR(VLOOKUP(LKY25,YIELDS!$T:$AJ,17,FALSE),"")</f>
        <v/>
      </c>
      <c r="LKZ23" t="str">
        <f>IFERROR(VLOOKUP(LKZ25,YIELDS!$T:$AJ,17,FALSE),"")</f>
        <v/>
      </c>
      <c r="LLA23" t="str">
        <f>IFERROR(VLOOKUP(LLA25,YIELDS!$T:$AJ,17,FALSE),"")</f>
        <v/>
      </c>
      <c r="LLB23" t="str">
        <f>IFERROR(VLOOKUP(LLB25,YIELDS!$T:$AJ,17,FALSE),"")</f>
        <v/>
      </c>
      <c r="LLC23" t="str">
        <f>IFERROR(VLOOKUP(LLC25,YIELDS!$T:$AJ,17,FALSE),"")</f>
        <v/>
      </c>
      <c r="LLD23" t="str">
        <f>IFERROR(VLOOKUP(LLD25,YIELDS!$T:$AJ,17,FALSE),"")</f>
        <v/>
      </c>
      <c r="LLE23" t="str">
        <f>IFERROR(VLOOKUP(LLE25,YIELDS!$T:$AJ,17,FALSE),"")</f>
        <v/>
      </c>
      <c r="LLF23" t="str">
        <f>IFERROR(VLOOKUP(LLF25,YIELDS!$T:$AJ,17,FALSE),"")</f>
        <v/>
      </c>
      <c r="LLG23" t="str">
        <f>IFERROR(VLOOKUP(LLG25,YIELDS!$T:$AJ,17,FALSE),"")</f>
        <v/>
      </c>
      <c r="LLH23" t="str">
        <f>IFERROR(VLOOKUP(LLH25,YIELDS!$T:$AJ,17,FALSE),"")</f>
        <v/>
      </c>
      <c r="LLI23" t="str">
        <f>IFERROR(VLOOKUP(LLI25,YIELDS!$T:$AJ,17,FALSE),"")</f>
        <v/>
      </c>
      <c r="LLJ23" t="str">
        <f>IFERROR(VLOOKUP(LLJ25,YIELDS!$T:$AJ,17,FALSE),"")</f>
        <v/>
      </c>
      <c r="LLK23" t="str">
        <f>IFERROR(VLOOKUP(LLK25,YIELDS!$T:$AJ,17,FALSE),"")</f>
        <v/>
      </c>
      <c r="LLL23" t="str">
        <f>IFERROR(VLOOKUP(LLL25,YIELDS!$T:$AJ,17,FALSE),"")</f>
        <v/>
      </c>
      <c r="LLM23" t="str">
        <f>IFERROR(VLOOKUP(LLM25,YIELDS!$T:$AJ,17,FALSE),"")</f>
        <v/>
      </c>
      <c r="LLN23" t="str">
        <f>IFERROR(VLOOKUP(LLN25,YIELDS!$T:$AJ,17,FALSE),"")</f>
        <v/>
      </c>
      <c r="LLO23" t="str">
        <f>IFERROR(VLOOKUP(LLO25,YIELDS!$T:$AJ,17,FALSE),"")</f>
        <v/>
      </c>
      <c r="LLP23" t="str">
        <f>IFERROR(VLOOKUP(LLP25,YIELDS!$T:$AJ,17,FALSE),"")</f>
        <v/>
      </c>
      <c r="LLQ23" t="str">
        <f>IFERROR(VLOOKUP(LLQ25,YIELDS!$T:$AJ,17,FALSE),"")</f>
        <v/>
      </c>
      <c r="LLR23" t="str">
        <f>IFERROR(VLOOKUP(LLR25,YIELDS!$T:$AJ,17,FALSE),"")</f>
        <v/>
      </c>
      <c r="LLS23" t="str">
        <f>IFERROR(VLOOKUP(LLS25,YIELDS!$T:$AJ,17,FALSE),"")</f>
        <v/>
      </c>
      <c r="LLT23" t="str">
        <f>IFERROR(VLOOKUP(LLT25,YIELDS!$T:$AJ,17,FALSE),"")</f>
        <v/>
      </c>
      <c r="LLU23" t="str">
        <f>IFERROR(VLOOKUP(LLU25,YIELDS!$T:$AJ,17,FALSE),"")</f>
        <v/>
      </c>
      <c r="LLV23" t="str">
        <f>IFERROR(VLOOKUP(LLV25,YIELDS!$T:$AJ,17,FALSE),"")</f>
        <v/>
      </c>
      <c r="LLW23" t="str">
        <f>IFERROR(VLOOKUP(LLW25,YIELDS!$T:$AJ,17,FALSE),"")</f>
        <v/>
      </c>
      <c r="LLX23" t="str">
        <f>IFERROR(VLOOKUP(LLX25,YIELDS!$T:$AJ,17,FALSE),"")</f>
        <v/>
      </c>
      <c r="LLY23" t="str">
        <f>IFERROR(VLOOKUP(LLY25,YIELDS!$T:$AJ,17,FALSE),"")</f>
        <v/>
      </c>
      <c r="LLZ23" t="str">
        <f>IFERROR(VLOOKUP(LLZ25,YIELDS!$T:$AJ,17,FALSE),"")</f>
        <v/>
      </c>
      <c r="LMA23" t="str">
        <f>IFERROR(VLOOKUP(LMA25,YIELDS!$T:$AJ,17,FALSE),"")</f>
        <v/>
      </c>
      <c r="LMB23" t="str">
        <f>IFERROR(VLOOKUP(LMB25,YIELDS!$T:$AJ,17,FALSE),"")</f>
        <v/>
      </c>
      <c r="LMC23" t="str">
        <f>IFERROR(VLOOKUP(LMC25,YIELDS!$T:$AJ,17,FALSE),"")</f>
        <v/>
      </c>
      <c r="LMD23" t="str">
        <f>IFERROR(VLOOKUP(LMD25,YIELDS!$T:$AJ,17,FALSE),"")</f>
        <v/>
      </c>
      <c r="LME23" t="str">
        <f>IFERROR(VLOOKUP(LME25,YIELDS!$T:$AJ,17,FALSE),"")</f>
        <v/>
      </c>
      <c r="LMF23" t="str">
        <f>IFERROR(VLOOKUP(LMF25,YIELDS!$T:$AJ,17,FALSE),"")</f>
        <v/>
      </c>
      <c r="LMG23" t="str">
        <f>IFERROR(VLOOKUP(LMG25,YIELDS!$T:$AJ,17,FALSE),"")</f>
        <v/>
      </c>
      <c r="LMH23" t="str">
        <f>IFERROR(VLOOKUP(LMH25,YIELDS!$T:$AJ,17,FALSE),"")</f>
        <v/>
      </c>
      <c r="LMI23" t="str">
        <f>IFERROR(VLOOKUP(LMI25,YIELDS!$T:$AJ,17,FALSE),"")</f>
        <v/>
      </c>
      <c r="LMJ23" t="str">
        <f>IFERROR(VLOOKUP(LMJ25,YIELDS!$T:$AJ,17,FALSE),"")</f>
        <v/>
      </c>
      <c r="LMK23" t="str">
        <f>IFERROR(VLOOKUP(LMK25,YIELDS!$T:$AJ,17,FALSE),"")</f>
        <v/>
      </c>
      <c r="LML23" t="str">
        <f>IFERROR(VLOOKUP(LML25,YIELDS!$T:$AJ,17,FALSE),"")</f>
        <v/>
      </c>
      <c r="LMM23" t="str">
        <f>IFERROR(VLOOKUP(LMM25,YIELDS!$T:$AJ,17,FALSE),"")</f>
        <v/>
      </c>
      <c r="LMN23" t="str">
        <f>IFERROR(VLOOKUP(LMN25,YIELDS!$T:$AJ,17,FALSE),"")</f>
        <v/>
      </c>
      <c r="LMO23" t="str">
        <f>IFERROR(VLOOKUP(LMO25,YIELDS!$T:$AJ,17,FALSE),"")</f>
        <v/>
      </c>
      <c r="LMP23" t="str">
        <f>IFERROR(VLOOKUP(LMP25,YIELDS!$T:$AJ,17,FALSE),"")</f>
        <v/>
      </c>
      <c r="LMQ23" t="str">
        <f>IFERROR(VLOOKUP(LMQ25,YIELDS!$T:$AJ,17,FALSE),"")</f>
        <v/>
      </c>
      <c r="LMR23" t="str">
        <f>IFERROR(VLOOKUP(LMR25,YIELDS!$T:$AJ,17,FALSE),"")</f>
        <v/>
      </c>
      <c r="LMS23" t="str">
        <f>IFERROR(VLOOKUP(LMS25,YIELDS!$T:$AJ,17,FALSE),"")</f>
        <v/>
      </c>
      <c r="LMT23" t="str">
        <f>IFERROR(VLOOKUP(LMT25,YIELDS!$T:$AJ,17,FALSE),"")</f>
        <v/>
      </c>
      <c r="LMU23" t="str">
        <f>IFERROR(VLOOKUP(LMU25,YIELDS!$T:$AJ,17,FALSE),"")</f>
        <v/>
      </c>
      <c r="LMV23" t="str">
        <f>IFERROR(VLOOKUP(LMV25,YIELDS!$T:$AJ,17,FALSE),"")</f>
        <v/>
      </c>
      <c r="LMW23" t="str">
        <f>IFERROR(VLOOKUP(LMW25,YIELDS!$T:$AJ,17,FALSE),"")</f>
        <v/>
      </c>
      <c r="LMX23" t="str">
        <f>IFERROR(VLOOKUP(LMX25,YIELDS!$T:$AJ,17,FALSE),"")</f>
        <v/>
      </c>
      <c r="LMY23" t="str">
        <f>IFERROR(VLOOKUP(LMY25,YIELDS!$T:$AJ,17,FALSE),"")</f>
        <v/>
      </c>
      <c r="LMZ23" t="str">
        <f>IFERROR(VLOOKUP(LMZ25,YIELDS!$T:$AJ,17,FALSE),"")</f>
        <v/>
      </c>
      <c r="LNA23" t="str">
        <f>IFERROR(VLOOKUP(LNA25,YIELDS!$T:$AJ,17,FALSE),"")</f>
        <v/>
      </c>
      <c r="LNB23" t="str">
        <f>IFERROR(VLOOKUP(LNB25,YIELDS!$T:$AJ,17,FALSE),"")</f>
        <v/>
      </c>
      <c r="LNC23" t="str">
        <f>IFERROR(VLOOKUP(LNC25,YIELDS!$T:$AJ,17,FALSE),"")</f>
        <v/>
      </c>
      <c r="LND23" t="str">
        <f>IFERROR(VLOOKUP(LND25,YIELDS!$T:$AJ,17,FALSE),"")</f>
        <v/>
      </c>
      <c r="LNE23" t="str">
        <f>IFERROR(VLOOKUP(LNE25,YIELDS!$T:$AJ,17,FALSE),"")</f>
        <v/>
      </c>
      <c r="LNF23" t="str">
        <f>IFERROR(VLOOKUP(LNF25,YIELDS!$T:$AJ,17,FALSE),"")</f>
        <v/>
      </c>
      <c r="LNG23" t="str">
        <f>IFERROR(VLOOKUP(LNG25,YIELDS!$T:$AJ,17,FALSE),"")</f>
        <v/>
      </c>
      <c r="LNH23" t="str">
        <f>IFERROR(VLOOKUP(LNH25,YIELDS!$T:$AJ,17,FALSE),"")</f>
        <v/>
      </c>
      <c r="LNI23" t="str">
        <f>IFERROR(VLOOKUP(LNI25,YIELDS!$T:$AJ,17,FALSE),"")</f>
        <v/>
      </c>
      <c r="LNJ23" t="str">
        <f>IFERROR(VLOOKUP(LNJ25,YIELDS!$T:$AJ,17,FALSE),"")</f>
        <v/>
      </c>
      <c r="LNK23" t="str">
        <f>IFERROR(VLOOKUP(LNK25,YIELDS!$T:$AJ,17,FALSE),"")</f>
        <v/>
      </c>
      <c r="LNL23" t="str">
        <f>IFERROR(VLOOKUP(LNL25,YIELDS!$T:$AJ,17,FALSE),"")</f>
        <v/>
      </c>
      <c r="LNM23" t="str">
        <f>IFERROR(VLOOKUP(LNM25,YIELDS!$T:$AJ,17,FALSE),"")</f>
        <v/>
      </c>
      <c r="LNN23" t="str">
        <f>IFERROR(VLOOKUP(LNN25,YIELDS!$T:$AJ,17,FALSE),"")</f>
        <v/>
      </c>
      <c r="LNO23" t="str">
        <f>IFERROR(VLOOKUP(LNO25,YIELDS!$T:$AJ,17,FALSE),"")</f>
        <v/>
      </c>
      <c r="LNP23" t="str">
        <f>IFERROR(VLOOKUP(LNP25,YIELDS!$T:$AJ,17,FALSE),"")</f>
        <v/>
      </c>
      <c r="LNQ23" t="str">
        <f>IFERROR(VLOOKUP(LNQ25,YIELDS!$T:$AJ,17,FALSE),"")</f>
        <v/>
      </c>
      <c r="LNR23" t="str">
        <f>IFERROR(VLOOKUP(LNR25,YIELDS!$T:$AJ,17,FALSE),"")</f>
        <v/>
      </c>
      <c r="LNS23" t="str">
        <f>IFERROR(VLOOKUP(LNS25,YIELDS!$T:$AJ,17,FALSE),"")</f>
        <v/>
      </c>
      <c r="LNT23" t="str">
        <f>IFERROR(VLOOKUP(LNT25,YIELDS!$T:$AJ,17,FALSE),"")</f>
        <v/>
      </c>
      <c r="LNU23" t="str">
        <f>IFERROR(VLOOKUP(LNU25,YIELDS!$T:$AJ,17,FALSE),"")</f>
        <v/>
      </c>
      <c r="LNV23" t="str">
        <f>IFERROR(VLOOKUP(LNV25,YIELDS!$T:$AJ,17,FALSE),"")</f>
        <v/>
      </c>
      <c r="LNW23" t="str">
        <f>IFERROR(VLOOKUP(LNW25,YIELDS!$T:$AJ,17,FALSE),"")</f>
        <v/>
      </c>
      <c r="LNX23" t="str">
        <f>IFERROR(VLOOKUP(LNX25,YIELDS!$T:$AJ,17,FALSE),"")</f>
        <v/>
      </c>
      <c r="LNY23" t="str">
        <f>IFERROR(VLOOKUP(LNY25,YIELDS!$T:$AJ,17,FALSE),"")</f>
        <v/>
      </c>
      <c r="LNZ23" t="str">
        <f>IFERROR(VLOOKUP(LNZ25,YIELDS!$T:$AJ,17,FALSE),"")</f>
        <v/>
      </c>
      <c r="LOA23" t="str">
        <f>IFERROR(VLOOKUP(LOA25,YIELDS!$T:$AJ,17,FALSE),"")</f>
        <v/>
      </c>
      <c r="LOB23" t="str">
        <f>IFERROR(VLOOKUP(LOB25,YIELDS!$T:$AJ,17,FALSE),"")</f>
        <v/>
      </c>
      <c r="LOC23" t="str">
        <f>IFERROR(VLOOKUP(LOC25,YIELDS!$T:$AJ,17,FALSE),"")</f>
        <v/>
      </c>
      <c r="LOD23" t="str">
        <f>IFERROR(VLOOKUP(LOD25,YIELDS!$T:$AJ,17,FALSE),"")</f>
        <v/>
      </c>
      <c r="LOE23" t="str">
        <f>IFERROR(VLOOKUP(LOE25,YIELDS!$T:$AJ,17,FALSE),"")</f>
        <v/>
      </c>
      <c r="LOF23" t="str">
        <f>IFERROR(VLOOKUP(LOF25,YIELDS!$T:$AJ,17,FALSE),"")</f>
        <v/>
      </c>
      <c r="LOG23" t="str">
        <f>IFERROR(VLOOKUP(LOG25,YIELDS!$T:$AJ,17,FALSE),"")</f>
        <v/>
      </c>
      <c r="LOH23" t="str">
        <f>IFERROR(VLOOKUP(LOH25,YIELDS!$T:$AJ,17,FALSE),"")</f>
        <v/>
      </c>
      <c r="LOI23" t="str">
        <f>IFERROR(VLOOKUP(LOI25,YIELDS!$T:$AJ,17,FALSE),"")</f>
        <v/>
      </c>
      <c r="LOJ23" t="str">
        <f>IFERROR(VLOOKUP(LOJ25,YIELDS!$T:$AJ,17,FALSE),"")</f>
        <v/>
      </c>
      <c r="LOK23" t="str">
        <f>IFERROR(VLOOKUP(LOK25,YIELDS!$T:$AJ,17,FALSE),"")</f>
        <v/>
      </c>
      <c r="LOL23" t="str">
        <f>IFERROR(VLOOKUP(LOL25,YIELDS!$T:$AJ,17,FALSE),"")</f>
        <v/>
      </c>
      <c r="LOM23" t="str">
        <f>IFERROR(VLOOKUP(LOM25,YIELDS!$T:$AJ,17,FALSE),"")</f>
        <v/>
      </c>
      <c r="LON23" t="str">
        <f>IFERROR(VLOOKUP(LON25,YIELDS!$T:$AJ,17,FALSE),"")</f>
        <v/>
      </c>
      <c r="LOO23" t="str">
        <f>IFERROR(VLOOKUP(LOO25,YIELDS!$T:$AJ,17,FALSE),"")</f>
        <v/>
      </c>
      <c r="LOP23" t="str">
        <f>IFERROR(VLOOKUP(LOP25,YIELDS!$T:$AJ,17,FALSE),"")</f>
        <v/>
      </c>
      <c r="LOQ23" t="str">
        <f>IFERROR(VLOOKUP(LOQ25,YIELDS!$T:$AJ,17,FALSE),"")</f>
        <v/>
      </c>
      <c r="LOR23" t="str">
        <f>IFERROR(VLOOKUP(LOR25,YIELDS!$T:$AJ,17,FALSE),"")</f>
        <v/>
      </c>
      <c r="LOS23" t="str">
        <f>IFERROR(VLOOKUP(LOS25,YIELDS!$T:$AJ,17,FALSE),"")</f>
        <v/>
      </c>
      <c r="LOT23" t="str">
        <f>IFERROR(VLOOKUP(LOT25,YIELDS!$T:$AJ,17,FALSE),"")</f>
        <v/>
      </c>
      <c r="LOU23" t="str">
        <f>IFERROR(VLOOKUP(LOU25,YIELDS!$T:$AJ,17,FALSE),"")</f>
        <v/>
      </c>
      <c r="LOV23" t="str">
        <f>IFERROR(VLOOKUP(LOV25,YIELDS!$T:$AJ,17,FALSE),"")</f>
        <v/>
      </c>
      <c r="LOW23" t="str">
        <f>IFERROR(VLOOKUP(LOW25,YIELDS!$T:$AJ,17,FALSE),"")</f>
        <v/>
      </c>
      <c r="LOX23" t="str">
        <f>IFERROR(VLOOKUP(LOX25,YIELDS!$T:$AJ,17,FALSE),"")</f>
        <v/>
      </c>
      <c r="LOY23" t="str">
        <f>IFERROR(VLOOKUP(LOY25,YIELDS!$T:$AJ,17,FALSE),"")</f>
        <v/>
      </c>
      <c r="LOZ23" t="str">
        <f>IFERROR(VLOOKUP(LOZ25,YIELDS!$T:$AJ,17,FALSE),"")</f>
        <v/>
      </c>
      <c r="LPA23" t="str">
        <f>IFERROR(VLOOKUP(LPA25,YIELDS!$T:$AJ,17,FALSE),"")</f>
        <v/>
      </c>
      <c r="LPB23" t="str">
        <f>IFERROR(VLOOKUP(LPB25,YIELDS!$T:$AJ,17,FALSE),"")</f>
        <v/>
      </c>
      <c r="LPC23" t="str">
        <f>IFERROR(VLOOKUP(LPC25,YIELDS!$T:$AJ,17,FALSE),"")</f>
        <v/>
      </c>
      <c r="LPD23" t="str">
        <f>IFERROR(VLOOKUP(LPD25,YIELDS!$T:$AJ,17,FALSE),"")</f>
        <v/>
      </c>
      <c r="LPE23" t="str">
        <f>IFERROR(VLOOKUP(LPE25,YIELDS!$T:$AJ,17,FALSE),"")</f>
        <v/>
      </c>
      <c r="LPF23" t="str">
        <f>IFERROR(VLOOKUP(LPF25,YIELDS!$T:$AJ,17,FALSE),"")</f>
        <v/>
      </c>
      <c r="LPG23" t="str">
        <f>IFERROR(VLOOKUP(LPG25,YIELDS!$T:$AJ,17,FALSE),"")</f>
        <v/>
      </c>
      <c r="LPH23" t="str">
        <f>IFERROR(VLOOKUP(LPH25,YIELDS!$T:$AJ,17,FALSE),"")</f>
        <v/>
      </c>
      <c r="LPI23" t="str">
        <f>IFERROR(VLOOKUP(LPI25,YIELDS!$T:$AJ,17,FALSE),"")</f>
        <v/>
      </c>
      <c r="LPJ23" t="str">
        <f>IFERROR(VLOOKUP(LPJ25,YIELDS!$T:$AJ,17,FALSE),"")</f>
        <v/>
      </c>
      <c r="LPK23" t="str">
        <f>IFERROR(VLOOKUP(LPK25,YIELDS!$T:$AJ,17,FALSE),"")</f>
        <v/>
      </c>
      <c r="LPL23" t="str">
        <f>IFERROR(VLOOKUP(LPL25,YIELDS!$T:$AJ,17,FALSE),"")</f>
        <v/>
      </c>
      <c r="LPM23" t="str">
        <f>IFERROR(VLOOKUP(LPM25,YIELDS!$T:$AJ,17,FALSE),"")</f>
        <v/>
      </c>
      <c r="LPN23" t="str">
        <f>IFERROR(VLOOKUP(LPN25,YIELDS!$T:$AJ,17,FALSE),"")</f>
        <v/>
      </c>
      <c r="LPO23" t="str">
        <f>IFERROR(VLOOKUP(LPO25,YIELDS!$T:$AJ,17,FALSE),"")</f>
        <v/>
      </c>
      <c r="LPP23" t="str">
        <f>IFERROR(VLOOKUP(LPP25,YIELDS!$T:$AJ,17,FALSE),"")</f>
        <v/>
      </c>
      <c r="LPQ23" t="str">
        <f>IFERROR(VLOOKUP(LPQ25,YIELDS!$T:$AJ,17,FALSE),"")</f>
        <v/>
      </c>
      <c r="LPR23" t="str">
        <f>IFERROR(VLOOKUP(LPR25,YIELDS!$T:$AJ,17,FALSE),"")</f>
        <v/>
      </c>
      <c r="LPS23" t="str">
        <f>IFERROR(VLOOKUP(LPS25,YIELDS!$T:$AJ,17,FALSE),"")</f>
        <v/>
      </c>
      <c r="LPT23" t="str">
        <f>IFERROR(VLOOKUP(LPT25,YIELDS!$T:$AJ,17,FALSE),"")</f>
        <v/>
      </c>
      <c r="LPU23" t="str">
        <f>IFERROR(VLOOKUP(LPU25,YIELDS!$T:$AJ,17,FALSE),"")</f>
        <v/>
      </c>
      <c r="LPV23" t="str">
        <f>IFERROR(VLOOKUP(LPV25,YIELDS!$T:$AJ,17,FALSE),"")</f>
        <v/>
      </c>
      <c r="LPW23" t="str">
        <f>IFERROR(VLOOKUP(LPW25,YIELDS!$T:$AJ,17,FALSE),"")</f>
        <v/>
      </c>
      <c r="LPX23" t="str">
        <f>IFERROR(VLOOKUP(LPX25,YIELDS!$T:$AJ,17,FALSE),"")</f>
        <v/>
      </c>
      <c r="LPY23" t="str">
        <f>IFERROR(VLOOKUP(LPY25,YIELDS!$T:$AJ,17,FALSE),"")</f>
        <v/>
      </c>
      <c r="LPZ23" t="str">
        <f>IFERROR(VLOOKUP(LPZ25,YIELDS!$T:$AJ,17,FALSE),"")</f>
        <v/>
      </c>
      <c r="LQA23" t="str">
        <f>IFERROR(VLOOKUP(LQA25,YIELDS!$T:$AJ,17,FALSE),"")</f>
        <v/>
      </c>
      <c r="LQB23" t="str">
        <f>IFERROR(VLOOKUP(LQB25,YIELDS!$T:$AJ,17,FALSE),"")</f>
        <v/>
      </c>
      <c r="LQC23" t="str">
        <f>IFERROR(VLOOKUP(LQC25,YIELDS!$T:$AJ,17,FALSE),"")</f>
        <v/>
      </c>
      <c r="LQD23" t="str">
        <f>IFERROR(VLOOKUP(LQD25,YIELDS!$T:$AJ,17,FALSE),"")</f>
        <v/>
      </c>
      <c r="LQE23" t="str">
        <f>IFERROR(VLOOKUP(LQE25,YIELDS!$T:$AJ,17,FALSE),"")</f>
        <v/>
      </c>
      <c r="LQF23" t="str">
        <f>IFERROR(VLOOKUP(LQF25,YIELDS!$T:$AJ,17,FALSE),"")</f>
        <v/>
      </c>
      <c r="LQG23" t="str">
        <f>IFERROR(VLOOKUP(LQG25,YIELDS!$T:$AJ,17,FALSE),"")</f>
        <v/>
      </c>
      <c r="LQH23" t="str">
        <f>IFERROR(VLOOKUP(LQH25,YIELDS!$T:$AJ,17,FALSE),"")</f>
        <v/>
      </c>
      <c r="LQI23" t="str">
        <f>IFERROR(VLOOKUP(LQI25,YIELDS!$T:$AJ,17,FALSE),"")</f>
        <v/>
      </c>
      <c r="LQJ23" t="str">
        <f>IFERROR(VLOOKUP(LQJ25,YIELDS!$T:$AJ,17,FALSE),"")</f>
        <v/>
      </c>
      <c r="LQK23" t="str">
        <f>IFERROR(VLOOKUP(LQK25,YIELDS!$T:$AJ,17,FALSE),"")</f>
        <v/>
      </c>
      <c r="LQL23" t="str">
        <f>IFERROR(VLOOKUP(LQL25,YIELDS!$T:$AJ,17,FALSE),"")</f>
        <v/>
      </c>
      <c r="LQM23" t="str">
        <f>IFERROR(VLOOKUP(LQM25,YIELDS!$T:$AJ,17,FALSE),"")</f>
        <v/>
      </c>
      <c r="LQN23" t="str">
        <f>IFERROR(VLOOKUP(LQN25,YIELDS!$T:$AJ,17,FALSE),"")</f>
        <v/>
      </c>
      <c r="LQO23" t="str">
        <f>IFERROR(VLOOKUP(LQO25,YIELDS!$T:$AJ,17,FALSE),"")</f>
        <v/>
      </c>
      <c r="LQP23" t="str">
        <f>IFERROR(VLOOKUP(LQP25,YIELDS!$T:$AJ,17,FALSE),"")</f>
        <v/>
      </c>
      <c r="LQQ23" t="str">
        <f>IFERROR(VLOOKUP(LQQ25,YIELDS!$T:$AJ,17,FALSE),"")</f>
        <v/>
      </c>
      <c r="LQR23" t="str">
        <f>IFERROR(VLOOKUP(LQR25,YIELDS!$T:$AJ,17,FALSE),"")</f>
        <v/>
      </c>
      <c r="LQS23" t="str">
        <f>IFERROR(VLOOKUP(LQS25,YIELDS!$T:$AJ,17,FALSE),"")</f>
        <v/>
      </c>
      <c r="LQT23" t="str">
        <f>IFERROR(VLOOKUP(LQT25,YIELDS!$T:$AJ,17,FALSE),"")</f>
        <v/>
      </c>
      <c r="LQU23" t="str">
        <f>IFERROR(VLOOKUP(LQU25,YIELDS!$T:$AJ,17,FALSE),"")</f>
        <v/>
      </c>
      <c r="LQV23" t="str">
        <f>IFERROR(VLOOKUP(LQV25,YIELDS!$T:$AJ,17,FALSE),"")</f>
        <v/>
      </c>
      <c r="LQW23" t="str">
        <f>IFERROR(VLOOKUP(LQW25,YIELDS!$T:$AJ,17,FALSE),"")</f>
        <v/>
      </c>
      <c r="LQX23" t="str">
        <f>IFERROR(VLOOKUP(LQX25,YIELDS!$T:$AJ,17,FALSE),"")</f>
        <v/>
      </c>
      <c r="LQY23" t="str">
        <f>IFERROR(VLOOKUP(LQY25,YIELDS!$T:$AJ,17,FALSE),"")</f>
        <v/>
      </c>
      <c r="LQZ23" t="str">
        <f>IFERROR(VLOOKUP(LQZ25,YIELDS!$T:$AJ,17,FALSE),"")</f>
        <v/>
      </c>
      <c r="LRA23" t="str">
        <f>IFERROR(VLOOKUP(LRA25,YIELDS!$T:$AJ,17,FALSE),"")</f>
        <v/>
      </c>
      <c r="LRB23" t="str">
        <f>IFERROR(VLOOKUP(LRB25,YIELDS!$T:$AJ,17,FALSE),"")</f>
        <v/>
      </c>
      <c r="LRC23" t="str">
        <f>IFERROR(VLOOKUP(LRC25,YIELDS!$T:$AJ,17,FALSE),"")</f>
        <v/>
      </c>
      <c r="LRD23" t="str">
        <f>IFERROR(VLOOKUP(LRD25,YIELDS!$T:$AJ,17,FALSE),"")</f>
        <v/>
      </c>
      <c r="LRE23" t="str">
        <f>IFERROR(VLOOKUP(LRE25,YIELDS!$T:$AJ,17,FALSE),"")</f>
        <v/>
      </c>
      <c r="LRF23" t="str">
        <f>IFERROR(VLOOKUP(LRF25,YIELDS!$T:$AJ,17,FALSE),"")</f>
        <v/>
      </c>
      <c r="LRG23" t="str">
        <f>IFERROR(VLOOKUP(LRG25,YIELDS!$T:$AJ,17,FALSE),"")</f>
        <v/>
      </c>
      <c r="LRH23" t="str">
        <f>IFERROR(VLOOKUP(LRH25,YIELDS!$T:$AJ,17,FALSE),"")</f>
        <v/>
      </c>
      <c r="LRI23" t="str">
        <f>IFERROR(VLOOKUP(LRI25,YIELDS!$T:$AJ,17,FALSE),"")</f>
        <v/>
      </c>
      <c r="LRJ23" t="str">
        <f>IFERROR(VLOOKUP(LRJ25,YIELDS!$T:$AJ,17,FALSE),"")</f>
        <v/>
      </c>
      <c r="LRK23" t="str">
        <f>IFERROR(VLOOKUP(LRK25,YIELDS!$T:$AJ,17,FALSE),"")</f>
        <v/>
      </c>
      <c r="LRL23" t="str">
        <f>IFERROR(VLOOKUP(LRL25,YIELDS!$T:$AJ,17,FALSE),"")</f>
        <v/>
      </c>
      <c r="LRM23" t="str">
        <f>IFERROR(VLOOKUP(LRM25,YIELDS!$T:$AJ,17,FALSE),"")</f>
        <v/>
      </c>
      <c r="LRN23" t="str">
        <f>IFERROR(VLOOKUP(LRN25,YIELDS!$T:$AJ,17,FALSE),"")</f>
        <v/>
      </c>
      <c r="LRO23" t="str">
        <f>IFERROR(VLOOKUP(LRO25,YIELDS!$T:$AJ,17,FALSE),"")</f>
        <v/>
      </c>
      <c r="LRP23" t="str">
        <f>IFERROR(VLOOKUP(LRP25,YIELDS!$T:$AJ,17,FALSE),"")</f>
        <v/>
      </c>
      <c r="LRQ23" t="str">
        <f>IFERROR(VLOOKUP(LRQ25,YIELDS!$T:$AJ,17,FALSE),"")</f>
        <v/>
      </c>
      <c r="LRR23" t="str">
        <f>IFERROR(VLOOKUP(LRR25,YIELDS!$T:$AJ,17,FALSE),"")</f>
        <v/>
      </c>
      <c r="LRS23" t="str">
        <f>IFERROR(VLOOKUP(LRS25,YIELDS!$T:$AJ,17,FALSE),"")</f>
        <v/>
      </c>
      <c r="LRT23" t="str">
        <f>IFERROR(VLOOKUP(LRT25,YIELDS!$T:$AJ,17,FALSE),"")</f>
        <v/>
      </c>
      <c r="LRU23" t="str">
        <f>IFERROR(VLOOKUP(LRU25,YIELDS!$T:$AJ,17,FALSE),"")</f>
        <v/>
      </c>
      <c r="LRV23" t="str">
        <f>IFERROR(VLOOKUP(LRV25,YIELDS!$T:$AJ,17,FALSE),"")</f>
        <v/>
      </c>
      <c r="LRW23" t="str">
        <f>IFERROR(VLOOKUP(LRW25,YIELDS!$T:$AJ,17,FALSE),"")</f>
        <v/>
      </c>
      <c r="LRX23" t="str">
        <f>IFERROR(VLOOKUP(LRX25,YIELDS!$T:$AJ,17,FALSE),"")</f>
        <v/>
      </c>
      <c r="LRY23" t="str">
        <f>IFERROR(VLOOKUP(LRY25,YIELDS!$T:$AJ,17,FALSE),"")</f>
        <v/>
      </c>
      <c r="LRZ23" t="str">
        <f>IFERROR(VLOOKUP(LRZ25,YIELDS!$T:$AJ,17,FALSE),"")</f>
        <v/>
      </c>
      <c r="LSA23" t="str">
        <f>IFERROR(VLOOKUP(LSA25,YIELDS!$T:$AJ,17,FALSE),"")</f>
        <v/>
      </c>
      <c r="LSB23" t="str">
        <f>IFERROR(VLOOKUP(LSB25,YIELDS!$T:$AJ,17,FALSE),"")</f>
        <v/>
      </c>
      <c r="LSC23" t="str">
        <f>IFERROR(VLOOKUP(LSC25,YIELDS!$T:$AJ,17,FALSE),"")</f>
        <v/>
      </c>
      <c r="LSD23" t="str">
        <f>IFERROR(VLOOKUP(LSD25,YIELDS!$T:$AJ,17,FALSE),"")</f>
        <v/>
      </c>
      <c r="LSE23" t="str">
        <f>IFERROR(VLOOKUP(LSE25,YIELDS!$T:$AJ,17,FALSE),"")</f>
        <v/>
      </c>
      <c r="LSF23" t="str">
        <f>IFERROR(VLOOKUP(LSF25,YIELDS!$T:$AJ,17,FALSE),"")</f>
        <v/>
      </c>
      <c r="LSG23" t="str">
        <f>IFERROR(VLOOKUP(LSG25,YIELDS!$T:$AJ,17,FALSE),"")</f>
        <v/>
      </c>
      <c r="LSH23" t="str">
        <f>IFERROR(VLOOKUP(LSH25,YIELDS!$T:$AJ,17,FALSE),"")</f>
        <v/>
      </c>
      <c r="LSI23" t="str">
        <f>IFERROR(VLOOKUP(LSI25,YIELDS!$T:$AJ,17,FALSE),"")</f>
        <v/>
      </c>
      <c r="LSJ23" t="str">
        <f>IFERROR(VLOOKUP(LSJ25,YIELDS!$T:$AJ,17,FALSE),"")</f>
        <v/>
      </c>
      <c r="LSK23" t="str">
        <f>IFERROR(VLOOKUP(LSK25,YIELDS!$T:$AJ,17,FALSE),"")</f>
        <v/>
      </c>
      <c r="LSL23" t="str">
        <f>IFERROR(VLOOKUP(LSL25,YIELDS!$T:$AJ,17,FALSE),"")</f>
        <v/>
      </c>
      <c r="LSM23" t="str">
        <f>IFERROR(VLOOKUP(LSM25,YIELDS!$T:$AJ,17,FALSE),"")</f>
        <v/>
      </c>
      <c r="LSN23" t="str">
        <f>IFERROR(VLOOKUP(LSN25,YIELDS!$T:$AJ,17,FALSE),"")</f>
        <v/>
      </c>
      <c r="LSO23" t="str">
        <f>IFERROR(VLOOKUP(LSO25,YIELDS!$T:$AJ,17,FALSE),"")</f>
        <v/>
      </c>
      <c r="LSP23" t="str">
        <f>IFERROR(VLOOKUP(LSP25,YIELDS!$T:$AJ,17,FALSE),"")</f>
        <v/>
      </c>
      <c r="LSQ23" t="str">
        <f>IFERROR(VLOOKUP(LSQ25,YIELDS!$T:$AJ,17,FALSE),"")</f>
        <v/>
      </c>
      <c r="LSR23" t="str">
        <f>IFERROR(VLOOKUP(LSR25,YIELDS!$T:$AJ,17,FALSE),"")</f>
        <v/>
      </c>
      <c r="LSS23" t="str">
        <f>IFERROR(VLOOKUP(LSS25,YIELDS!$T:$AJ,17,FALSE),"")</f>
        <v/>
      </c>
      <c r="LST23" t="str">
        <f>IFERROR(VLOOKUP(LST25,YIELDS!$T:$AJ,17,FALSE),"")</f>
        <v/>
      </c>
      <c r="LSU23" t="str">
        <f>IFERROR(VLOOKUP(LSU25,YIELDS!$T:$AJ,17,FALSE),"")</f>
        <v/>
      </c>
      <c r="LSV23" t="str">
        <f>IFERROR(VLOOKUP(LSV25,YIELDS!$T:$AJ,17,FALSE),"")</f>
        <v/>
      </c>
      <c r="LSW23" t="str">
        <f>IFERROR(VLOOKUP(LSW25,YIELDS!$T:$AJ,17,FALSE),"")</f>
        <v/>
      </c>
      <c r="LSX23" t="str">
        <f>IFERROR(VLOOKUP(LSX25,YIELDS!$T:$AJ,17,FALSE),"")</f>
        <v/>
      </c>
      <c r="LSY23" t="str">
        <f>IFERROR(VLOOKUP(LSY25,YIELDS!$T:$AJ,17,FALSE),"")</f>
        <v/>
      </c>
      <c r="LSZ23" t="str">
        <f>IFERROR(VLOOKUP(LSZ25,YIELDS!$T:$AJ,17,FALSE),"")</f>
        <v/>
      </c>
      <c r="LTA23" t="str">
        <f>IFERROR(VLOOKUP(LTA25,YIELDS!$T:$AJ,17,FALSE),"")</f>
        <v/>
      </c>
      <c r="LTB23" t="str">
        <f>IFERROR(VLOOKUP(LTB25,YIELDS!$T:$AJ,17,FALSE),"")</f>
        <v/>
      </c>
      <c r="LTC23" t="str">
        <f>IFERROR(VLOOKUP(LTC25,YIELDS!$T:$AJ,17,FALSE),"")</f>
        <v/>
      </c>
      <c r="LTD23" t="str">
        <f>IFERROR(VLOOKUP(LTD25,YIELDS!$T:$AJ,17,FALSE),"")</f>
        <v/>
      </c>
      <c r="LTE23" t="str">
        <f>IFERROR(VLOOKUP(LTE25,YIELDS!$T:$AJ,17,FALSE),"")</f>
        <v/>
      </c>
      <c r="LTF23" t="str">
        <f>IFERROR(VLOOKUP(LTF25,YIELDS!$T:$AJ,17,FALSE),"")</f>
        <v/>
      </c>
      <c r="LTG23" t="str">
        <f>IFERROR(VLOOKUP(LTG25,YIELDS!$T:$AJ,17,FALSE),"")</f>
        <v/>
      </c>
      <c r="LTH23" t="str">
        <f>IFERROR(VLOOKUP(LTH25,YIELDS!$T:$AJ,17,FALSE),"")</f>
        <v/>
      </c>
      <c r="LTI23" t="str">
        <f>IFERROR(VLOOKUP(LTI25,YIELDS!$T:$AJ,17,FALSE),"")</f>
        <v/>
      </c>
      <c r="LTJ23" t="str">
        <f>IFERROR(VLOOKUP(LTJ25,YIELDS!$T:$AJ,17,FALSE),"")</f>
        <v/>
      </c>
      <c r="LTK23" t="str">
        <f>IFERROR(VLOOKUP(LTK25,YIELDS!$T:$AJ,17,FALSE),"")</f>
        <v/>
      </c>
      <c r="LTL23" t="str">
        <f>IFERROR(VLOOKUP(LTL25,YIELDS!$T:$AJ,17,FALSE),"")</f>
        <v/>
      </c>
      <c r="LTM23" t="str">
        <f>IFERROR(VLOOKUP(LTM25,YIELDS!$T:$AJ,17,FALSE),"")</f>
        <v/>
      </c>
      <c r="LTN23" t="str">
        <f>IFERROR(VLOOKUP(LTN25,YIELDS!$T:$AJ,17,FALSE),"")</f>
        <v/>
      </c>
      <c r="LTO23" t="str">
        <f>IFERROR(VLOOKUP(LTO25,YIELDS!$T:$AJ,17,FALSE),"")</f>
        <v/>
      </c>
      <c r="LTP23" t="str">
        <f>IFERROR(VLOOKUP(LTP25,YIELDS!$T:$AJ,17,FALSE),"")</f>
        <v/>
      </c>
      <c r="LTQ23" t="str">
        <f>IFERROR(VLOOKUP(LTQ25,YIELDS!$T:$AJ,17,FALSE),"")</f>
        <v/>
      </c>
      <c r="LTR23" t="str">
        <f>IFERROR(VLOOKUP(LTR25,YIELDS!$T:$AJ,17,FALSE),"")</f>
        <v/>
      </c>
      <c r="LTS23" t="str">
        <f>IFERROR(VLOOKUP(LTS25,YIELDS!$T:$AJ,17,FALSE),"")</f>
        <v/>
      </c>
      <c r="LTT23" t="str">
        <f>IFERROR(VLOOKUP(LTT25,YIELDS!$T:$AJ,17,FALSE),"")</f>
        <v/>
      </c>
      <c r="LTU23" t="str">
        <f>IFERROR(VLOOKUP(LTU25,YIELDS!$T:$AJ,17,FALSE),"")</f>
        <v/>
      </c>
      <c r="LTV23" t="str">
        <f>IFERROR(VLOOKUP(LTV25,YIELDS!$T:$AJ,17,FALSE),"")</f>
        <v/>
      </c>
      <c r="LTW23" t="str">
        <f>IFERROR(VLOOKUP(LTW25,YIELDS!$T:$AJ,17,FALSE),"")</f>
        <v/>
      </c>
      <c r="LTX23" t="str">
        <f>IFERROR(VLOOKUP(LTX25,YIELDS!$T:$AJ,17,FALSE),"")</f>
        <v/>
      </c>
      <c r="LTY23" t="str">
        <f>IFERROR(VLOOKUP(LTY25,YIELDS!$T:$AJ,17,FALSE),"")</f>
        <v/>
      </c>
      <c r="LTZ23" t="str">
        <f>IFERROR(VLOOKUP(LTZ25,YIELDS!$T:$AJ,17,FALSE),"")</f>
        <v/>
      </c>
      <c r="LUA23" t="str">
        <f>IFERROR(VLOOKUP(LUA25,YIELDS!$T:$AJ,17,FALSE),"")</f>
        <v/>
      </c>
      <c r="LUB23" t="str">
        <f>IFERROR(VLOOKUP(LUB25,YIELDS!$T:$AJ,17,FALSE),"")</f>
        <v/>
      </c>
      <c r="LUC23" t="str">
        <f>IFERROR(VLOOKUP(LUC25,YIELDS!$T:$AJ,17,FALSE),"")</f>
        <v/>
      </c>
      <c r="LUD23" t="str">
        <f>IFERROR(VLOOKUP(LUD25,YIELDS!$T:$AJ,17,FALSE),"")</f>
        <v/>
      </c>
      <c r="LUE23" t="str">
        <f>IFERROR(VLOOKUP(LUE25,YIELDS!$T:$AJ,17,FALSE),"")</f>
        <v/>
      </c>
      <c r="LUF23" t="str">
        <f>IFERROR(VLOOKUP(LUF25,YIELDS!$T:$AJ,17,FALSE),"")</f>
        <v/>
      </c>
      <c r="LUG23" t="str">
        <f>IFERROR(VLOOKUP(LUG25,YIELDS!$T:$AJ,17,FALSE),"")</f>
        <v/>
      </c>
      <c r="LUH23" t="str">
        <f>IFERROR(VLOOKUP(LUH25,YIELDS!$T:$AJ,17,FALSE),"")</f>
        <v/>
      </c>
      <c r="LUI23" t="str">
        <f>IFERROR(VLOOKUP(LUI25,YIELDS!$T:$AJ,17,FALSE),"")</f>
        <v/>
      </c>
      <c r="LUJ23" t="str">
        <f>IFERROR(VLOOKUP(LUJ25,YIELDS!$T:$AJ,17,FALSE),"")</f>
        <v/>
      </c>
      <c r="LUK23" t="str">
        <f>IFERROR(VLOOKUP(LUK25,YIELDS!$T:$AJ,17,FALSE),"")</f>
        <v/>
      </c>
      <c r="LUL23" t="str">
        <f>IFERROR(VLOOKUP(LUL25,YIELDS!$T:$AJ,17,FALSE),"")</f>
        <v/>
      </c>
      <c r="LUM23" t="str">
        <f>IFERROR(VLOOKUP(LUM25,YIELDS!$T:$AJ,17,FALSE),"")</f>
        <v/>
      </c>
      <c r="LUN23" t="str">
        <f>IFERROR(VLOOKUP(LUN25,YIELDS!$T:$AJ,17,FALSE),"")</f>
        <v/>
      </c>
      <c r="LUO23" t="str">
        <f>IFERROR(VLOOKUP(LUO25,YIELDS!$T:$AJ,17,FALSE),"")</f>
        <v/>
      </c>
      <c r="LUP23" t="str">
        <f>IFERROR(VLOOKUP(LUP25,YIELDS!$T:$AJ,17,FALSE),"")</f>
        <v/>
      </c>
      <c r="LUQ23" t="str">
        <f>IFERROR(VLOOKUP(LUQ25,YIELDS!$T:$AJ,17,FALSE),"")</f>
        <v/>
      </c>
      <c r="LUR23" t="str">
        <f>IFERROR(VLOOKUP(LUR25,YIELDS!$T:$AJ,17,FALSE),"")</f>
        <v/>
      </c>
      <c r="LUS23" t="str">
        <f>IFERROR(VLOOKUP(LUS25,YIELDS!$T:$AJ,17,FALSE),"")</f>
        <v/>
      </c>
      <c r="LUT23" t="str">
        <f>IFERROR(VLOOKUP(LUT25,YIELDS!$T:$AJ,17,FALSE),"")</f>
        <v/>
      </c>
      <c r="LUU23" t="str">
        <f>IFERROR(VLOOKUP(LUU25,YIELDS!$T:$AJ,17,FALSE),"")</f>
        <v/>
      </c>
      <c r="LUV23" t="str">
        <f>IFERROR(VLOOKUP(LUV25,YIELDS!$T:$AJ,17,FALSE),"")</f>
        <v/>
      </c>
      <c r="LUW23" t="str">
        <f>IFERROR(VLOOKUP(LUW25,YIELDS!$T:$AJ,17,FALSE),"")</f>
        <v/>
      </c>
      <c r="LUX23" t="str">
        <f>IFERROR(VLOOKUP(LUX25,YIELDS!$T:$AJ,17,FALSE),"")</f>
        <v/>
      </c>
      <c r="LUY23" t="str">
        <f>IFERROR(VLOOKUP(LUY25,YIELDS!$T:$AJ,17,FALSE),"")</f>
        <v/>
      </c>
      <c r="LUZ23" t="str">
        <f>IFERROR(VLOOKUP(LUZ25,YIELDS!$T:$AJ,17,FALSE),"")</f>
        <v/>
      </c>
      <c r="LVA23" t="str">
        <f>IFERROR(VLOOKUP(LVA25,YIELDS!$T:$AJ,17,FALSE),"")</f>
        <v/>
      </c>
      <c r="LVB23" t="str">
        <f>IFERROR(VLOOKUP(LVB25,YIELDS!$T:$AJ,17,FALSE),"")</f>
        <v/>
      </c>
      <c r="LVC23" t="str">
        <f>IFERROR(VLOOKUP(LVC25,YIELDS!$T:$AJ,17,FALSE),"")</f>
        <v/>
      </c>
      <c r="LVD23" t="str">
        <f>IFERROR(VLOOKUP(LVD25,YIELDS!$T:$AJ,17,FALSE),"")</f>
        <v/>
      </c>
      <c r="LVE23" t="str">
        <f>IFERROR(VLOOKUP(LVE25,YIELDS!$T:$AJ,17,FALSE),"")</f>
        <v/>
      </c>
      <c r="LVF23" t="str">
        <f>IFERROR(VLOOKUP(LVF25,YIELDS!$T:$AJ,17,FALSE),"")</f>
        <v/>
      </c>
      <c r="LVG23" t="str">
        <f>IFERROR(VLOOKUP(LVG25,YIELDS!$T:$AJ,17,FALSE),"")</f>
        <v/>
      </c>
      <c r="LVH23" t="str">
        <f>IFERROR(VLOOKUP(LVH25,YIELDS!$T:$AJ,17,FALSE),"")</f>
        <v/>
      </c>
      <c r="LVI23" t="str">
        <f>IFERROR(VLOOKUP(LVI25,YIELDS!$T:$AJ,17,FALSE),"")</f>
        <v/>
      </c>
      <c r="LVJ23" t="str">
        <f>IFERROR(VLOOKUP(LVJ25,YIELDS!$T:$AJ,17,FALSE),"")</f>
        <v/>
      </c>
      <c r="LVK23" t="str">
        <f>IFERROR(VLOOKUP(LVK25,YIELDS!$T:$AJ,17,FALSE),"")</f>
        <v/>
      </c>
      <c r="LVL23" t="str">
        <f>IFERROR(VLOOKUP(LVL25,YIELDS!$T:$AJ,17,FALSE),"")</f>
        <v/>
      </c>
      <c r="LVM23" t="str">
        <f>IFERROR(VLOOKUP(LVM25,YIELDS!$T:$AJ,17,FALSE),"")</f>
        <v/>
      </c>
      <c r="LVN23" t="str">
        <f>IFERROR(VLOOKUP(LVN25,YIELDS!$T:$AJ,17,FALSE),"")</f>
        <v/>
      </c>
      <c r="LVO23" t="str">
        <f>IFERROR(VLOOKUP(LVO25,YIELDS!$T:$AJ,17,FALSE),"")</f>
        <v/>
      </c>
      <c r="LVP23" t="str">
        <f>IFERROR(VLOOKUP(LVP25,YIELDS!$T:$AJ,17,FALSE),"")</f>
        <v/>
      </c>
      <c r="LVQ23" t="str">
        <f>IFERROR(VLOOKUP(LVQ25,YIELDS!$T:$AJ,17,FALSE),"")</f>
        <v/>
      </c>
      <c r="LVR23" t="str">
        <f>IFERROR(VLOOKUP(LVR25,YIELDS!$T:$AJ,17,FALSE),"")</f>
        <v/>
      </c>
      <c r="LVS23" t="str">
        <f>IFERROR(VLOOKUP(LVS25,YIELDS!$T:$AJ,17,FALSE),"")</f>
        <v/>
      </c>
      <c r="LVT23" t="str">
        <f>IFERROR(VLOOKUP(LVT25,YIELDS!$T:$AJ,17,FALSE),"")</f>
        <v/>
      </c>
      <c r="LVU23" t="str">
        <f>IFERROR(VLOOKUP(LVU25,YIELDS!$T:$AJ,17,FALSE),"")</f>
        <v/>
      </c>
      <c r="LVV23" t="str">
        <f>IFERROR(VLOOKUP(LVV25,YIELDS!$T:$AJ,17,FALSE),"")</f>
        <v/>
      </c>
      <c r="LVW23" t="str">
        <f>IFERROR(VLOOKUP(LVW25,YIELDS!$T:$AJ,17,FALSE),"")</f>
        <v/>
      </c>
      <c r="LVX23" t="str">
        <f>IFERROR(VLOOKUP(LVX25,YIELDS!$T:$AJ,17,FALSE),"")</f>
        <v/>
      </c>
      <c r="LVY23" t="str">
        <f>IFERROR(VLOOKUP(LVY25,YIELDS!$T:$AJ,17,FALSE),"")</f>
        <v/>
      </c>
      <c r="LVZ23" t="str">
        <f>IFERROR(VLOOKUP(LVZ25,YIELDS!$T:$AJ,17,FALSE),"")</f>
        <v/>
      </c>
      <c r="LWA23" t="str">
        <f>IFERROR(VLOOKUP(LWA25,YIELDS!$T:$AJ,17,FALSE),"")</f>
        <v/>
      </c>
      <c r="LWB23" t="str">
        <f>IFERROR(VLOOKUP(LWB25,YIELDS!$T:$AJ,17,FALSE),"")</f>
        <v/>
      </c>
      <c r="LWC23" t="str">
        <f>IFERROR(VLOOKUP(LWC25,YIELDS!$T:$AJ,17,FALSE),"")</f>
        <v/>
      </c>
      <c r="LWD23" t="str">
        <f>IFERROR(VLOOKUP(LWD25,YIELDS!$T:$AJ,17,FALSE),"")</f>
        <v/>
      </c>
      <c r="LWE23" t="str">
        <f>IFERROR(VLOOKUP(LWE25,YIELDS!$T:$AJ,17,FALSE),"")</f>
        <v/>
      </c>
      <c r="LWF23" t="str">
        <f>IFERROR(VLOOKUP(LWF25,YIELDS!$T:$AJ,17,FALSE),"")</f>
        <v/>
      </c>
      <c r="LWG23" t="str">
        <f>IFERROR(VLOOKUP(LWG25,YIELDS!$T:$AJ,17,FALSE),"")</f>
        <v/>
      </c>
      <c r="LWH23" t="str">
        <f>IFERROR(VLOOKUP(LWH25,YIELDS!$T:$AJ,17,FALSE),"")</f>
        <v/>
      </c>
      <c r="LWI23" t="str">
        <f>IFERROR(VLOOKUP(LWI25,YIELDS!$T:$AJ,17,FALSE),"")</f>
        <v/>
      </c>
      <c r="LWJ23" t="str">
        <f>IFERROR(VLOOKUP(LWJ25,YIELDS!$T:$AJ,17,FALSE),"")</f>
        <v/>
      </c>
      <c r="LWK23" t="str">
        <f>IFERROR(VLOOKUP(LWK25,YIELDS!$T:$AJ,17,FALSE),"")</f>
        <v/>
      </c>
      <c r="LWL23" t="str">
        <f>IFERROR(VLOOKUP(LWL25,YIELDS!$T:$AJ,17,FALSE),"")</f>
        <v/>
      </c>
      <c r="LWM23" t="str">
        <f>IFERROR(VLOOKUP(LWM25,YIELDS!$T:$AJ,17,FALSE),"")</f>
        <v/>
      </c>
      <c r="LWN23" t="str">
        <f>IFERROR(VLOOKUP(LWN25,YIELDS!$T:$AJ,17,FALSE),"")</f>
        <v/>
      </c>
      <c r="LWO23" t="str">
        <f>IFERROR(VLOOKUP(LWO25,YIELDS!$T:$AJ,17,FALSE),"")</f>
        <v/>
      </c>
      <c r="LWP23" t="str">
        <f>IFERROR(VLOOKUP(LWP25,YIELDS!$T:$AJ,17,FALSE),"")</f>
        <v/>
      </c>
      <c r="LWQ23" t="str">
        <f>IFERROR(VLOOKUP(LWQ25,YIELDS!$T:$AJ,17,FALSE),"")</f>
        <v/>
      </c>
      <c r="LWR23" t="str">
        <f>IFERROR(VLOOKUP(LWR25,YIELDS!$T:$AJ,17,FALSE),"")</f>
        <v/>
      </c>
      <c r="LWS23" t="str">
        <f>IFERROR(VLOOKUP(LWS25,YIELDS!$T:$AJ,17,FALSE),"")</f>
        <v/>
      </c>
      <c r="LWT23" t="str">
        <f>IFERROR(VLOOKUP(LWT25,YIELDS!$T:$AJ,17,FALSE),"")</f>
        <v/>
      </c>
      <c r="LWU23" t="str">
        <f>IFERROR(VLOOKUP(LWU25,YIELDS!$T:$AJ,17,FALSE),"")</f>
        <v/>
      </c>
      <c r="LWV23" t="str">
        <f>IFERROR(VLOOKUP(LWV25,YIELDS!$T:$AJ,17,FALSE),"")</f>
        <v/>
      </c>
      <c r="LWW23" t="str">
        <f>IFERROR(VLOOKUP(LWW25,YIELDS!$T:$AJ,17,FALSE),"")</f>
        <v/>
      </c>
      <c r="LWX23" t="str">
        <f>IFERROR(VLOOKUP(LWX25,YIELDS!$T:$AJ,17,FALSE),"")</f>
        <v/>
      </c>
      <c r="LWY23" t="str">
        <f>IFERROR(VLOOKUP(LWY25,YIELDS!$T:$AJ,17,FALSE),"")</f>
        <v/>
      </c>
      <c r="LWZ23" t="str">
        <f>IFERROR(VLOOKUP(LWZ25,YIELDS!$T:$AJ,17,FALSE),"")</f>
        <v/>
      </c>
      <c r="LXA23" t="str">
        <f>IFERROR(VLOOKUP(LXA25,YIELDS!$T:$AJ,17,FALSE),"")</f>
        <v/>
      </c>
      <c r="LXB23" t="str">
        <f>IFERROR(VLOOKUP(LXB25,YIELDS!$T:$AJ,17,FALSE),"")</f>
        <v/>
      </c>
      <c r="LXC23" t="str">
        <f>IFERROR(VLOOKUP(LXC25,YIELDS!$T:$AJ,17,FALSE),"")</f>
        <v/>
      </c>
      <c r="LXD23" t="str">
        <f>IFERROR(VLOOKUP(LXD25,YIELDS!$T:$AJ,17,FALSE),"")</f>
        <v/>
      </c>
      <c r="LXE23" t="str">
        <f>IFERROR(VLOOKUP(LXE25,YIELDS!$T:$AJ,17,FALSE),"")</f>
        <v/>
      </c>
      <c r="LXF23" t="str">
        <f>IFERROR(VLOOKUP(LXF25,YIELDS!$T:$AJ,17,FALSE),"")</f>
        <v/>
      </c>
      <c r="LXG23" t="str">
        <f>IFERROR(VLOOKUP(LXG25,YIELDS!$T:$AJ,17,FALSE),"")</f>
        <v/>
      </c>
      <c r="LXH23" t="str">
        <f>IFERROR(VLOOKUP(LXH25,YIELDS!$T:$AJ,17,FALSE),"")</f>
        <v/>
      </c>
      <c r="LXI23" t="str">
        <f>IFERROR(VLOOKUP(LXI25,YIELDS!$T:$AJ,17,FALSE),"")</f>
        <v/>
      </c>
      <c r="LXJ23" t="str">
        <f>IFERROR(VLOOKUP(LXJ25,YIELDS!$T:$AJ,17,FALSE),"")</f>
        <v/>
      </c>
      <c r="LXK23" t="str">
        <f>IFERROR(VLOOKUP(LXK25,YIELDS!$T:$AJ,17,FALSE),"")</f>
        <v/>
      </c>
      <c r="LXL23" t="str">
        <f>IFERROR(VLOOKUP(LXL25,YIELDS!$T:$AJ,17,FALSE),"")</f>
        <v/>
      </c>
      <c r="LXM23" t="str">
        <f>IFERROR(VLOOKUP(LXM25,YIELDS!$T:$AJ,17,FALSE),"")</f>
        <v/>
      </c>
      <c r="LXN23" t="str">
        <f>IFERROR(VLOOKUP(LXN25,YIELDS!$T:$AJ,17,FALSE),"")</f>
        <v/>
      </c>
      <c r="LXO23" t="str">
        <f>IFERROR(VLOOKUP(LXO25,YIELDS!$T:$AJ,17,FALSE),"")</f>
        <v/>
      </c>
      <c r="LXP23" t="str">
        <f>IFERROR(VLOOKUP(LXP25,YIELDS!$T:$AJ,17,FALSE),"")</f>
        <v/>
      </c>
      <c r="LXQ23" t="str">
        <f>IFERROR(VLOOKUP(LXQ25,YIELDS!$T:$AJ,17,FALSE),"")</f>
        <v/>
      </c>
      <c r="LXR23" t="str">
        <f>IFERROR(VLOOKUP(LXR25,YIELDS!$T:$AJ,17,FALSE),"")</f>
        <v/>
      </c>
      <c r="LXS23" t="str">
        <f>IFERROR(VLOOKUP(LXS25,YIELDS!$T:$AJ,17,FALSE),"")</f>
        <v/>
      </c>
      <c r="LXT23" t="str">
        <f>IFERROR(VLOOKUP(LXT25,YIELDS!$T:$AJ,17,FALSE),"")</f>
        <v/>
      </c>
      <c r="LXU23" t="str">
        <f>IFERROR(VLOOKUP(LXU25,YIELDS!$T:$AJ,17,FALSE),"")</f>
        <v/>
      </c>
      <c r="LXV23" t="str">
        <f>IFERROR(VLOOKUP(LXV25,YIELDS!$T:$AJ,17,FALSE),"")</f>
        <v/>
      </c>
      <c r="LXW23" t="str">
        <f>IFERROR(VLOOKUP(LXW25,YIELDS!$T:$AJ,17,FALSE),"")</f>
        <v/>
      </c>
      <c r="LXX23" t="str">
        <f>IFERROR(VLOOKUP(LXX25,YIELDS!$T:$AJ,17,FALSE),"")</f>
        <v/>
      </c>
      <c r="LXY23" t="str">
        <f>IFERROR(VLOOKUP(LXY25,YIELDS!$T:$AJ,17,FALSE),"")</f>
        <v/>
      </c>
      <c r="LXZ23" t="str">
        <f>IFERROR(VLOOKUP(LXZ25,YIELDS!$T:$AJ,17,FALSE),"")</f>
        <v/>
      </c>
      <c r="LYA23" t="str">
        <f>IFERROR(VLOOKUP(LYA25,YIELDS!$T:$AJ,17,FALSE),"")</f>
        <v/>
      </c>
      <c r="LYB23" t="str">
        <f>IFERROR(VLOOKUP(LYB25,YIELDS!$T:$AJ,17,FALSE),"")</f>
        <v/>
      </c>
      <c r="LYC23" t="str">
        <f>IFERROR(VLOOKUP(LYC25,YIELDS!$T:$AJ,17,FALSE),"")</f>
        <v/>
      </c>
      <c r="LYD23" t="str">
        <f>IFERROR(VLOOKUP(LYD25,YIELDS!$T:$AJ,17,FALSE),"")</f>
        <v/>
      </c>
      <c r="LYE23" t="str">
        <f>IFERROR(VLOOKUP(LYE25,YIELDS!$T:$AJ,17,FALSE),"")</f>
        <v/>
      </c>
      <c r="LYF23" t="str">
        <f>IFERROR(VLOOKUP(LYF25,YIELDS!$T:$AJ,17,FALSE),"")</f>
        <v/>
      </c>
      <c r="LYG23" t="str">
        <f>IFERROR(VLOOKUP(LYG25,YIELDS!$T:$AJ,17,FALSE),"")</f>
        <v/>
      </c>
      <c r="LYH23" t="str">
        <f>IFERROR(VLOOKUP(LYH25,YIELDS!$T:$AJ,17,FALSE),"")</f>
        <v/>
      </c>
      <c r="LYI23" t="str">
        <f>IFERROR(VLOOKUP(LYI25,YIELDS!$T:$AJ,17,FALSE),"")</f>
        <v/>
      </c>
      <c r="LYJ23" t="str">
        <f>IFERROR(VLOOKUP(LYJ25,YIELDS!$T:$AJ,17,FALSE),"")</f>
        <v/>
      </c>
      <c r="LYK23" t="str">
        <f>IFERROR(VLOOKUP(LYK25,YIELDS!$T:$AJ,17,FALSE),"")</f>
        <v/>
      </c>
      <c r="LYL23" t="str">
        <f>IFERROR(VLOOKUP(LYL25,YIELDS!$T:$AJ,17,FALSE),"")</f>
        <v/>
      </c>
      <c r="LYM23" t="str">
        <f>IFERROR(VLOOKUP(LYM25,YIELDS!$T:$AJ,17,FALSE),"")</f>
        <v/>
      </c>
      <c r="LYN23" t="str">
        <f>IFERROR(VLOOKUP(LYN25,YIELDS!$T:$AJ,17,FALSE),"")</f>
        <v/>
      </c>
      <c r="LYO23" t="str">
        <f>IFERROR(VLOOKUP(LYO25,YIELDS!$T:$AJ,17,FALSE),"")</f>
        <v/>
      </c>
      <c r="LYP23" t="str">
        <f>IFERROR(VLOOKUP(LYP25,YIELDS!$T:$AJ,17,FALSE),"")</f>
        <v/>
      </c>
      <c r="LYQ23" t="str">
        <f>IFERROR(VLOOKUP(LYQ25,YIELDS!$T:$AJ,17,FALSE),"")</f>
        <v/>
      </c>
      <c r="LYR23" t="str">
        <f>IFERROR(VLOOKUP(LYR25,YIELDS!$T:$AJ,17,FALSE),"")</f>
        <v/>
      </c>
      <c r="LYS23" t="str">
        <f>IFERROR(VLOOKUP(LYS25,YIELDS!$T:$AJ,17,FALSE),"")</f>
        <v/>
      </c>
      <c r="LYT23" t="str">
        <f>IFERROR(VLOOKUP(LYT25,YIELDS!$T:$AJ,17,FALSE),"")</f>
        <v/>
      </c>
      <c r="LYU23" t="str">
        <f>IFERROR(VLOOKUP(LYU25,YIELDS!$T:$AJ,17,FALSE),"")</f>
        <v/>
      </c>
      <c r="LYV23" t="str">
        <f>IFERROR(VLOOKUP(LYV25,YIELDS!$T:$AJ,17,FALSE),"")</f>
        <v/>
      </c>
      <c r="LYW23" t="str">
        <f>IFERROR(VLOOKUP(LYW25,YIELDS!$T:$AJ,17,FALSE),"")</f>
        <v/>
      </c>
      <c r="LYX23" t="str">
        <f>IFERROR(VLOOKUP(LYX25,YIELDS!$T:$AJ,17,FALSE),"")</f>
        <v/>
      </c>
      <c r="LYY23" t="str">
        <f>IFERROR(VLOOKUP(LYY25,YIELDS!$T:$AJ,17,FALSE),"")</f>
        <v/>
      </c>
      <c r="LYZ23" t="str">
        <f>IFERROR(VLOOKUP(LYZ25,YIELDS!$T:$AJ,17,FALSE),"")</f>
        <v/>
      </c>
      <c r="LZA23" t="str">
        <f>IFERROR(VLOOKUP(LZA25,YIELDS!$T:$AJ,17,FALSE),"")</f>
        <v/>
      </c>
      <c r="LZB23" t="str">
        <f>IFERROR(VLOOKUP(LZB25,YIELDS!$T:$AJ,17,FALSE),"")</f>
        <v/>
      </c>
      <c r="LZC23" t="str">
        <f>IFERROR(VLOOKUP(LZC25,YIELDS!$T:$AJ,17,FALSE),"")</f>
        <v/>
      </c>
      <c r="LZD23" t="str">
        <f>IFERROR(VLOOKUP(LZD25,YIELDS!$T:$AJ,17,FALSE),"")</f>
        <v/>
      </c>
      <c r="LZE23" t="str">
        <f>IFERROR(VLOOKUP(LZE25,YIELDS!$T:$AJ,17,FALSE),"")</f>
        <v/>
      </c>
      <c r="LZF23" t="str">
        <f>IFERROR(VLOOKUP(LZF25,YIELDS!$T:$AJ,17,FALSE),"")</f>
        <v/>
      </c>
      <c r="LZG23" t="str">
        <f>IFERROR(VLOOKUP(LZG25,YIELDS!$T:$AJ,17,FALSE),"")</f>
        <v/>
      </c>
      <c r="LZH23" t="str">
        <f>IFERROR(VLOOKUP(LZH25,YIELDS!$T:$AJ,17,FALSE),"")</f>
        <v/>
      </c>
      <c r="LZI23" t="str">
        <f>IFERROR(VLOOKUP(LZI25,YIELDS!$T:$AJ,17,FALSE),"")</f>
        <v/>
      </c>
      <c r="LZJ23" t="str">
        <f>IFERROR(VLOOKUP(LZJ25,YIELDS!$T:$AJ,17,FALSE),"")</f>
        <v/>
      </c>
      <c r="LZK23" t="str">
        <f>IFERROR(VLOOKUP(LZK25,YIELDS!$T:$AJ,17,FALSE),"")</f>
        <v/>
      </c>
      <c r="LZL23" t="str">
        <f>IFERROR(VLOOKUP(LZL25,YIELDS!$T:$AJ,17,FALSE),"")</f>
        <v/>
      </c>
      <c r="LZM23" t="str">
        <f>IFERROR(VLOOKUP(LZM25,YIELDS!$T:$AJ,17,FALSE),"")</f>
        <v/>
      </c>
      <c r="LZN23" t="str">
        <f>IFERROR(VLOOKUP(LZN25,YIELDS!$T:$AJ,17,FALSE),"")</f>
        <v/>
      </c>
      <c r="LZO23" t="str">
        <f>IFERROR(VLOOKUP(LZO25,YIELDS!$T:$AJ,17,FALSE),"")</f>
        <v/>
      </c>
      <c r="LZP23" t="str">
        <f>IFERROR(VLOOKUP(LZP25,YIELDS!$T:$AJ,17,FALSE),"")</f>
        <v/>
      </c>
      <c r="LZQ23" t="str">
        <f>IFERROR(VLOOKUP(LZQ25,YIELDS!$T:$AJ,17,FALSE),"")</f>
        <v/>
      </c>
      <c r="LZR23" t="str">
        <f>IFERROR(VLOOKUP(LZR25,YIELDS!$T:$AJ,17,FALSE),"")</f>
        <v/>
      </c>
      <c r="LZS23" t="str">
        <f>IFERROR(VLOOKUP(LZS25,YIELDS!$T:$AJ,17,FALSE),"")</f>
        <v/>
      </c>
      <c r="LZT23" t="str">
        <f>IFERROR(VLOOKUP(LZT25,YIELDS!$T:$AJ,17,FALSE),"")</f>
        <v/>
      </c>
      <c r="LZU23" t="str">
        <f>IFERROR(VLOOKUP(LZU25,YIELDS!$T:$AJ,17,FALSE),"")</f>
        <v/>
      </c>
      <c r="LZV23" t="str">
        <f>IFERROR(VLOOKUP(LZV25,YIELDS!$T:$AJ,17,FALSE),"")</f>
        <v/>
      </c>
      <c r="LZW23" t="str">
        <f>IFERROR(VLOOKUP(LZW25,YIELDS!$T:$AJ,17,FALSE),"")</f>
        <v/>
      </c>
      <c r="LZX23" t="str">
        <f>IFERROR(VLOOKUP(LZX25,YIELDS!$T:$AJ,17,FALSE),"")</f>
        <v/>
      </c>
      <c r="LZY23" t="str">
        <f>IFERROR(VLOOKUP(LZY25,YIELDS!$T:$AJ,17,FALSE),"")</f>
        <v/>
      </c>
      <c r="LZZ23" t="str">
        <f>IFERROR(VLOOKUP(LZZ25,YIELDS!$T:$AJ,17,FALSE),"")</f>
        <v/>
      </c>
      <c r="MAA23" t="str">
        <f>IFERROR(VLOOKUP(MAA25,YIELDS!$T:$AJ,17,FALSE),"")</f>
        <v/>
      </c>
      <c r="MAB23" t="str">
        <f>IFERROR(VLOOKUP(MAB25,YIELDS!$T:$AJ,17,FALSE),"")</f>
        <v/>
      </c>
      <c r="MAC23" t="str">
        <f>IFERROR(VLOOKUP(MAC25,YIELDS!$T:$AJ,17,FALSE),"")</f>
        <v/>
      </c>
      <c r="MAD23" t="str">
        <f>IFERROR(VLOOKUP(MAD25,YIELDS!$T:$AJ,17,FALSE),"")</f>
        <v/>
      </c>
      <c r="MAE23" t="str">
        <f>IFERROR(VLOOKUP(MAE25,YIELDS!$T:$AJ,17,FALSE),"")</f>
        <v/>
      </c>
      <c r="MAF23" t="str">
        <f>IFERROR(VLOOKUP(MAF25,YIELDS!$T:$AJ,17,FALSE),"")</f>
        <v/>
      </c>
      <c r="MAG23" t="str">
        <f>IFERROR(VLOOKUP(MAG25,YIELDS!$T:$AJ,17,FALSE),"")</f>
        <v/>
      </c>
      <c r="MAH23" t="str">
        <f>IFERROR(VLOOKUP(MAH25,YIELDS!$T:$AJ,17,FALSE),"")</f>
        <v/>
      </c>
      <c r="MAI23" t="str">
        <f>IFERROR(VLOOKUP(MAI25,YIELDS!$T:$AJ,17,FALSE),"")</f>
        <v/>
      </c>
      <c r="MAJ23" t="str">
        <f>IFERROR(VLOOKUP(MAJ25,YIELDS!$T:$AJ,17,FALSE),"")</f>
        <v/>
      </c>
      <c r="MAK23" t="str">
        <f>IFERROR(VLOOKUP(MAK25,YIELDS!$T:$AJ,17,FALSE),"")</f>
        <v/>
      </c>
      <c r="MAL23" t="str">
        <f>IFERROR(VLOOKUP(MAL25,YIELDS!$T:$AJ,17,FALSE),"")</f>
        <v/>
      </c>
      <c r="MAM23" t="str">
        <f>IFERROR(VLOOKUP(MAM25,YIELDS!$T:$AJ,17,FALSE),"")</f>
        <v/>
      </c>
      <c r="MAN23" t="str">
        <f>IFERROR(VLOOKUP(MAN25,YIELDS!$T:$AJ,17,FALSE),"")</f>
        <v/>
      </c>
      <c r="MAO23" t="str">
        <f>IFERROR(VLOOKUP(MAO25,YIELDS!$T:$AJ,17,FALSE),"")</f>
        <v/>
      </c>
      <c r="MAP23" t="str">
        <f>IFERROR(VLOOKUP(MAP25,YIELDS!$T:$AJ,17,FALSE),"")</f>
        <v/>
      </c>
      <c r="MAQ23" t="str">
        <f>IFERROR(VLOOKUP(MAQ25,YIELDS!$T:$AJ,17,FALSE),"")</f>
        <v/>
      </c>
      <c r="MAR23" t="str">
        <f>IFERROR(VLOOKUP(MAR25,YIELDS!$T:$AJ,17,FALSE),"")</f>
        <v/>
      </c>
      <c r="MAS23" t="str">
        <f>IFERROR(VLOOKUP(MAS25,YIELDS!$T:$AJ,17,FALSE),"")</f>
        <v/>
      </c>
      <c r="MAT23" t="str">
        <f>IFERROR(VLOOKUP(MAT25,YIELDS!$T:$AJ,17,FALSE),"")</f>
        <v/>
      </c>
      <c r="MAU23" t="str">
        <f>IFERROR(VLOOKUP(MAU25,YIELDS!$T:$AJ,17,FALSE),"")</f>
        <v/>
      </c>
      <c r="MAV23" t="str">
        <f>IFERROR(VLOOKUP(MAV25,YIELDS!$T:$AJ,17,FALSE),"")</f>
        <v/>
      </c>
      <c r="MAW23" t="str">
        <f>IFERROR(VLOOKUP(MAW25,YIELDS!$T:$AJ,17,FALSE),"")</f>
        <v/>
      </c>
      <c r="MAX23" t="str">
        <f>IFERROR(VLOOKUP(MAX25,YIELDS!$T:$AJ,17,FALSE),"")</f>
        <v/>
      </c>
      <c r="MAY23" t="str">
        <f>IFERROR(VLOOKUP(MAY25,YIELDS!$T:$AJ,17,FALSE),"")</f>
        <v/>
      </c>
      <c r="MAZ23" t="str">
        <f>IFERROR(VLOOKUP(MAZ25,YIELDS!$T:$AJ,17,FALSE),"")</f>
        <v/>
      </c>
      <c r="MBA23" t="str">
        <f>IFERROR(VLOOKUP(MBA25,YIELDS!$T:$AJ,17,FALSE),"")</f>
        <v/>
      </c>
      <c r="MBB23" t="str">
        <f>IFERROR(VLOOKUP(MBB25,YIELDS!$T:$AJ,17,FALSE),"")</f>
        <v/>
      </c>
      <c r="MBC23" t="str">
        <f>IFERROR(VLOOKUP(MBC25,YIELDS!$T:$AJ,17,FALSE),"")</f>
        <v/>
      </c>
      <c r="MBD23" t="str">
        <f>IFERROR(VLOOKUP(MBD25,YIELDS!$T:$AJ,17,FALSE),"")</f>
        <v/>
      </c>
      <c r="MBE23" t="str">
        <f>IFERROR(VLOOKUP(MBE25,YIELDS!$T:$AJ,17,FALSE),"")</f>
        <v/>
      </c>
      <c r="MBF23" t="str">
        <f>IFERROR(VLOOKUP(MBF25,YIELDS!$T:$AJ,17,FALSE),"")</f>
        <v/>
      </c>
      <c r="MBG23" t="str">
        <f>IFERROR(VLOOKUP(MBG25,YIELDS!$T:$AJ,17,FALSE),"")</f>
        <v/>
      </c>
      <c r="MBH23" t="str">
        <f>IFERROR(VLOOKUP(MBH25,YIELDS!$T:$AJ,17,FALSE),"")</f>
        <v/>
      </c>
      <c r="MBI23" t="str">
        <f>IFERROR(VLOOKUP(MBI25,YIELDS!$T:$AJ,17,FALSE),"")</f>
        <v/>
      </c>
      <c r="MBJ23" t="str">
        <f>IFERROR(VLOOKUP(MBJ25,YIELDS!$T:$AJ,17,FALSE),"")</f>
        <v/>
      </c>
      <c r="MBK23" t="str">
        <f>IFERROR(VLOOKUP(MBK25,YIELDS!$T:$AJ,17,FALSE),"")</f>
        <v/>
      </c>
      <c r="MBL23" t="str">
        <f>IFERROR(VLOOKUP(MBL25,YIELDS!$T:$AJ,17,FALSE),"")</f>
        <v/>
      </c>
      <c r="MBM23" t="str">
        <f>IFERROR(VLOOKUP(MBM25,YIELDS!$T:$AJ,17,FALSE),"")</f>
        <v/>
      </c>
      <c r="MBN23" t="str">
        <f>IFERROR(VLOOKUP(MBN25,YIELDS!$T:$AJ,17,FALSE),"")</f>
        <v/>
      </c>
      <c r="MBO23" t="str">
        <f>IFERROR(VLOOKUP(MBO25,YIELDS!$T:$AJ,17,FALSE),"")</f>
        <v/>
      </c>
      <c r="MBP23" t="str">
        <f>IFERROR(VLOOKUP(MBP25,YIELDS!$T:$AJ,17,FALSE),"")</f>
        <v/>
      </c>
      <c r="MBQ23" t="str">
        <f>IFERROR(VLOOKUP(MBQ25,YIELDS!$T:$AJ,17,FALSE),"")</f>
        <v/>
      </c>
      <c r="MBR23" t="str">
        <f>IFERROR(VLOOKUP(MBR25,YIELDS!$T:$AJ,17,FALSE),"")</f>
        <v/>
      </c>
      <c r="MBS23" t="str">
        <f>IFERROR(VLOOKUP(MBS25,YIELDS!$T:$AJ,17,FALSE),"")</f>
        <v/>
      </c>
      <c r="MBT23" t="str">
        <f>IFERROR(VLOOKUP(MBT25,YIELDS!$T:$AJ,17,FALSE),"")</f>
        <v/>
      </c>
      <c r="MBU23" t="str">
        <f>IFERROR(VLOOKUP(MBU25,YIELDS!$T:$AJ,17,FALSE),"")</f>
        <v/>
      </c>
      <c r="MBV23" t="str">
        <f>IFERROR(VLOOKUP(MBV25,YIELDS!$T:$AJ,17,FALSE),"")</f>
        <v/>
      </c>
      <c r="MBW23" t="str">
        <f>IFERROR(VLOOKUP(MBW25,YIELDS!$T:$AJ,17,FALSE),"")</f>
        <v/>
      </c>
      <c r="MBX23" t="str">
        <f>IFERROR(VLOOKUP(MBX25,YIELDS!$T:$AJ,17,FALSE),"")</f>
        <v/>
      </c>
      <c r="MBY23" t="str">
        <f>IFERROR(VLOOKUP(MBY25,YIELDS!$T:$AJ,17,FALSE),"")</f>
        <v/>
      </c>
      <c r="MBZ23" t="str">
        <f>IFERROR(VLOOKUP(MBZ25,YIELDS!$T:$AJ,17,FALSE),"")</f>
        <v/>
      </c>
      <c r="MCA23" t="str">
        <f>IFERROR(VLOOKUP(MCA25,YIELDS!$T:$AJ,17,FALSE),"")</f>
        <v/>
      </c>
      <c r="MCB23" t="str">
        <f>IFERROR(VLOOKUP(MCB25,YIELDS!$T:$AJ,17,FALSE),"")</f>
        <v/>
      </c>
      <c r="MCC23" t="str">
        <f>IFERROR(VLOOKUP(MCC25,YIELDS!$T:$AJ,17,FALSE),"")</f>
        <v/>
      </c>
      <c r="MCD23" t="str">
        <f>IFERROR(VLOOKUP(MCD25,YIELDS!$T:$AJ,17,FALSE),"")</f>
        <v/>
      </c>
      <c r="MCE23" t="str">
        <f>IFERROR(VLOOKUP(MCE25,YIELDS!$T:$AJ,17,FALSE),"")</f>
        <v/>
      </c>
      <c r="MCF23" t="str">
        <f>IFERROR(VLOOKUP(MCF25,YIELDS!$T:$AJ,17,FALSE),"")</f>
        <v/>
      </c>
      <c r="MCG23" t="str">
        <f>IFERROR(VLOOKUP(MCG25,YIELDS!$T:$AJ,17,FALSE),"")</f>
        <v/>
      </c>
      <c r="MCH23" t="str">
        <f>IFERROR(VLOOKUP(MCH25,YIELDS!$T:$AJ,17,FALSE),"")</f>
        <v/>
      </c>
      <c r="MCI23" t="str">
        <f>IFERROR(VLOOKUP(MCI25,YIELDS!$T:$AJ,17,FALSE),"")</f>
        <v/>
      </c>
      <c r="MCJ23" t="str">
        <f>IFERROR(VLOOKUP(MCJ25,YIELDS!$T:$AJ,17,FALSE),"")</f>
        <v/>
      </c>
      <c r="MCK23" t="str">
        <f>IFERROR(VLOOKUP(MCK25,YIELDS!$T:$AJ,17,FALSE),"")</f>
        <v/>
      </c>
      <c r="MCL23" t="str">
        <f>IFERROR(VLOOKUP(MCL25,YIELDS!$T:$AJ,17,FALSE),"")</f>
        <v/>
      </c>
      <c r="MCM23" t="str">
        <f>IFERROR(VLOOKUP(MCM25,YIELDS!$T:$AJ,17,FALSE),"")</f>
        <v/>
      </c>
      <c r="MCN23" t="str">
        <f>IFERROR(VLOOKUP(MCN25,YIELDS!$T:$AJ,17,FALSE),"")</f>
        <v/>
      </c>
      <c r="MCO23" t="str">
        <f>IFERROR(VLOOKUP(MCO25,YIELDS!$T:$AJ,17,FALSE),"")</f>
        <v/>
      </c>
      <c r="MCP23" t="str">
        <f>IFERROR(VLOOKUP(MCP25,YIELDS!$T:$AJ,17,FALSE),"")</f>
        <v/>
      </c>
      <c r="MCQ23" t="str">
        <f>IFERROR(VLOOKUP(MCQ25,YIELDS!$T:$AJ,17,FALSE),"")</f>
        <v/>
      </c>
      <c r="MCR23" t="str">
        <f>IFERROR(VLOOKUP(MCR25,YIELDS!$T:$AJ,17,FALSE),"")</f>
        <v/>
      </c>
      <c r="MCS23" t="str">
        <f>IFERROR(VLOOKUP(MCS25,YIELDS!$T:$AJ,17,FALSE),"")</f>
        <v/>
      </c>
      <c r="MCT23" t="str">
        <f>IFERROR(VLOOKUP(MCT25,YIELDS!$T:$AJ,17,FALSE),"")</f>
        <v/>
      </c>
      <c r="MCU23" t="str">
        <f>IFERROR(VLOOKUP(MCU25,YIELDS!$T:$AJ,17,FALSE),"")</f>
        <v/>
      </c>
      <c r="MCV23" t="str">
        <f>IFERROR(VLOOKUP(MCV25,YIELDS!$T:$AJ,17,FALSE),"")</f>
        <v/>
      </c>
      <c r="MCW23" t="str">
        <f>IFERROR(VLOOKUP(MCW25,YIELDS!$T:$AJ,17,FALSE),"")</f>
        <v/>
      </c>
      <c r="MCX23" t="str">
        <f>IFERROR(VLOOKUP(MCX25,YIELDS!$T:$AJ,17,FALSE),"")</f>
        <v/>
      </c>
      <c r="MCY23" t="str">
        <f>IFERROR(VLOOKUP(MCY25,YIELDS!$T:$AJ,17,FALSE),"")</f>
        <v/>
      </c>
      <c r="MCZ23" t="str">
        <f>IFERROR(VLOOKUP(MCZ25,YIELDS!$T:$AJ,17,FALSE),"")</f>
        <v/>
      </c>
      <c r="MDA23" t="str">
        <f>IFERROR(VLOOKUP(MDA25,YIELDS!$T:$AJ,17,FALSE),"")</f>
        <v/>
      </c>
      <c r="MDB23" t="str">
        <f>IFERROR(VLOOKUP(MDB25,YIELDS!$T:$AJ,17,FALSE),"")</f>
        <v/>
      </c>
      <c r="MDC23" t="str">
        <f>IFERROR(VLOOKUP(MDC25,YIELDS!$T:$AJ,17,FALSE),"")</f>
        <v/>
      </c>
      <c r="MDD23" t="str">
        <f>IFERROR(VLOOKUP(MDD25,YIELDS!$T:$AJ,17,FALSE),"")</f>
        <v/>
      </c>
      <c r="MDE23" t="str">
        <f>IFERROR(VLOOKUP(MDE25,YIELDS!$T:$AJ,17,FALSE),"")</f>
        <v/>
      </c>
      <c r="MDF23" t="str">
        <f>IFERROR(VLOOKUP(MDF25,YIELDS!$T:$AJ,17,FALSE),"")</f>
        <v/>
      </c>
      <c r="MDG23" t="str">
        <f>IFERROR(VLOOKUP(MDG25,YIELDS!$T:$AJ,17,FALSE),"")</f>
        <v/>
      </c>
      <c r="MDH23" t="str">
        <f>IFERROR(VLOOKUP(MDH25,YIELDS!$T:$AJ,17,FALSE),"")</f>
        <v/>
      </c>
      <c r="MDI23" t="str">
        <f>IFERROR(VLOOKUP(MDI25,YIELDS!$T:$AJ,17,FALSE),"")</f>
        <v/>
      </c>
      <c r="MDJ23" t="str">
        <f>IFERROR(VLOOKUP(MDJ25,YIELDS!$T:$AJ,17,FALSE),"")</f>
        <v/>
      </c>
      <c r="MDK23" t="str">
        <f>IFERROR(VLOOKUP(MDK25,YIELDS!$T:$AJ,17,FALSE),"")</f>
        <v/>
      </c>
      <c r="MDL23" t="str">
        <f>IFERROR(VLOOKUP(MDL25,YIELDS!$T:$AJ,17,FALSE),"")</f>
        <v/>
      </c>
      <c r="MDM23" t="str">
        <f>IFERROR(VLOOKUP(MDM25,YIELDS!$T:$AJ,17,FALSE),"")</f>
        <v/>
      </c>
      <c r="MDN23" t="str">
        <f>IFERROR(VLOOKUP(MDN25,YIELDS!$T:$AJ,17,FALSE),"")</f>
        <v/>
      </c>
      <c r="MDO23" t="str">
        <f>IFERROR(VLOOKUP(MDO25,YIELDS!$T:$AJ,17,FALSE),"")</f>
        <v/>
      </c>
      <c r="MDP23" t="str">
        <f>IFERROR(VLOOKUP(MDP25,YIELDS!$T:$AJ,17,FALSE),"")</f>
        <v/>
      </c>
      <c r="MDQ23" t="str">
        <f>IFERROR(VLOOKUP(MDQ25,YIELDS!$T:$AJ,17,FALSE),"")</f>
        <v/>
      </c>
      <c r="MDR23" t="str">
        <f>IFERROR(VLOOKUP(MDR25,YIELDS!$T:$AJ,17,FALSE),"")</f>
        <v/>
      </c>
      <c r="MDS23" t="str">
        <f>IFERROR(VLOOKUP(MDS25,YIELDS!$T:$AJ,17,FALSE),"")</f>
        <v/>
      </c>
      <c r="MDT23" t="str">
        <f>IFERROR(VLOOKUP(MDT25,YIELDS!$T:$AJ,17,FALSE),"")</f>
        <v/>
      </c>
      <c r="MDU23" t="str">
        <f>IFERROR(VLOOKUP(MDU25,YIELDS!$T:$AJ,17,FALSE),"")</f>
        <v/>
      </c>
      <c r="MDV23" t="str">
        <f>IFERROR(VLOOKUP(MDV25,YIELDS!$T:$AJ,17,FALSE),"")</f>
        <v/>
      </c>
      <c r="MDW23" t="str">
        <f>IFERROR(VLOOKUP(MDW25,YIELDS!$T:$AJ,17,FALSE),"")</f>
        <v/>
      </c>
      <c r="MDX23" t="str">
        <f>IFERROR(VLOOKUP(MDX25,YIELDS!$T:$AJ,17,FALSE),"")</f>
        <v/>
      </c>
      <c r="MDY23" t="str">
        <f>IFERROR(VLOOKUP(MDY25,YIELDS!$T:$AJ,17,FALSE),"")</f>
        <v/>
      </c>
      <c r="MDZ23" t="str">
        <f>IFERROR(VLOOKUP(MDZ25,YIELDS!$T:$AJ,17,FALSE),"")</f>
        <v/>
      </c>
      <c r="MEA23" t="str">
        <f>IFERROR(VLOOKUP(MEA25,YIELDS!$T:$AJ,17,FALSE),"")</f>
        <v/>
      </c>
      <c r="MEB23" t="str">
        <f>IFERROR(VLOOKUP(MEB25,YIELDS!$T:$AJ,17,FALSE),"")</f>
        <v/>
      </c>
      <c r="MEC23" t="str">
        <f>IFERROR(VLOOKUP(MEC25,YIELDS!$T:$AJ,17,FALSE),"")</f>
        <v/>
      </c>
      <c r="MED23" t="str">
        <f>IFERROR(VLOOKUP(MED25,YIELDS!$T:$AJ,17,FALSE),"")</f>
        <v/>
      </c>
      <c r="MEE23" t="str">
        <f>IFERROR(VLOOKUP(MEE25,YIELDS!$T:$AJ,17,FALSE),"")</f>
        <v/>
      </c>
      <c r="MEF23" t="str">
        <f>IFERROR(VLOOKUP(MEF25,YIELDS!$T:$AJ,17,FALSE),"")</f>
        <v/>
      </c>
      <c r="MEG23" t="str">
        <f>IFERROR(VLOOKUP(MEG25,YIELDS!$T:$AJ,17,FALSE),"")</f>
        <v/>
      </c>
      <c r="MEH23" t="str">
        <f>IFERROR(VLOOKUP(MEH25,YIELDS!$T:$AJ,17,FALSE),"")</f>
        <v/>
      </c>
      <c r="MEI23" t="str">
        <f>IFERROR(VLOOKUP(MEI25,YIELDS!$T:$AJ,17,FALSE),"")</f>
        <v/>
      </c>
      <c r="MEJ23" t="str">
        <f>IFERROR(VLOOKUP(MEJ25,YIELDS!$T:$AJ,17,FALSE),"")</f>
        <v/>
      </c>
      <c r="MEK23" t="str">
        <f>IFERROR(VLOOKUP(MEK25,YIELDS!$T:$AJ,17,FALSE),"")</f>
        <v/>
      </c>
      <c r="MEL23" t="str">
        <f>IFERROR(VLOOKUP(MEL25,YIELDS!$T:$AJ,17,FALSE),"")</f>
        <v/>
      </c>
      <c r="MEM23" t="str">
        <f>IFERROR(VLOOKUP(MEM25,YIELDS!$T:$AJ,17,FALSE),"")</f>
        <v/>
      </c>
      <c r="MEN23" t="str">
        <f>IFERROR(VLOOKUP(MEN25,YIELDS!$T:$AJ,17,FALSE),"")</f>
        <v/>
      </c>
      <c r="MEO23" t="str">
        <f>IFERROR(VLOOKUP(MEO25,YIELDS!$T:$AJ,17,FALSE),"")</f>
        <v/>
      </c>
      <c r="MEP23" t="str">
        <f>IFERROR(VLOOKUP(MEP25,YIELDS!$T:$AJ,17,FALSE),"")</f>
        <v/>
      </c>
      <c r="MEQ23" t="str">
        <f>IFERROR(VLOOKUP(MEQ25,YIELDS!$T:$AJ,17,FALSE),"")</f>
        <v/>
      </c>
      <c r="MER23" t="str">
        <f>IFERROR(VLOOKUP(MER25,YIELDS!$T:$AJ,17,FALSE),"")</f>
        <v/>
      </c>
      <c r="MES23" t="str">
        <f>IFERROR(VLOOKUP(MES25,YIELDS!$T:$AJ,17,FALSE),"")</f>
        <v/>
      </c>
      <c r="MET23" t="str">
        <f>IFERROR(VLOOKUP(MET25,YIELDS!$T:$AJ,17,FALSE),"")</f>
        <v/>
      </c>
      <c r="MEU23" t="str">
        <f>IFERROR(VLOOKUP(MEU25,YIELDS!$T:$AJ,17,FALSE),"")</f>
        <v/>
      </c>
      <c r="MEV23" t="str">
        <f>IFERROR(VLOOKUP(MEV25,YIELDS!$T:$AJ,17,FALSE),"")</f>
        <v/>
      </c>
      <c r="MEW23" t="str">
        <f>IFERROR(VLOOKUP(MEW25,YIELDS!$T:$AJ,17,FALSE),"")</f>
        <v/>
      </c>
      <c r="MEX23" t="str">
        <f>IFERROR(VLOOKUP(MEX25,YIELDS!$T:$AJ,17,FALSE),"")</f>
        <v/>
      </c>
      <c r="MEY23" t="str">
        <f>IFERROR(VLOOKUP(MEY25,YIELDS!$T:$AJ,17,FALSE),"")</f>
        <v/>
      </c>
      <c r="MEZ23" t="str">
        <f>IFERROR(VLOOKUP(MEZ25,YIELDS!$T:$AJ,17,FALSE),"")</f>
        <v/>
      </c>
      <c r="MFA23" t="str">
        <f>IFERROR(VLOOKUP(MFA25,YIELDS!$T:$AJ,17,FALSE),"")</f>
        <v/>
      </c>
      <c r="MFB23" t="str">
        <f>IFERROR(VLOOKUP(MFB25,YIELDS!$T:$AJ,17,FALSE),"")</f>
        <v/>
      </c>
      <c r="MFC23" t="str">
        <f>IFERROR(VLOOKUP(MFC25,YIELDS!$T:$AJ,17,FALSE),"")</f>
        <v/>
      </c>
      <c r="MFD23" t="str">
        <f>IFERROR(VLOOKUP(MFD25,YIELDS!$T:$AJ,17,FALSE),"")</f>
        <v/>
      </c>
      <c r="MFE23" t="str">
        <f>IFERROR(VLOOKUP(MFE25,YIELDS!$T:$AJ,17,FALSE),"")</f>
        <v/>
      </c>
      <c r="MFF23" t="str">
        <f>IFERROR(VLOOKUP(MFF25,YIELDS!$T:$AJ,17,FALSE),"")</f>
        <v/>
      </c>
      <c r="MFG23" t="str">
        <f>IFERROR(VLOOKUP(MFG25,YIELDS!$T:$AJ,17,FALSE),"")</f>
        <v/>
      </c>
      <c r="MFH23" t="str">
        <f>IFERROR(VLOOKUP(MFH25,YIELDS!$T:$AJ,17,FALSE),"")</f>
        <v/>
      </c>
      <c r="MFI23" t="str">
        <f>IFERROR(VLOOKUP(MFI25,YIELDS!$T:$AJ,17,FALSE),"")</f>
        <v/>
      </c>
      <c r="MFJ23" t="str">
        <f>IFERROR(VLOOKUP(MFJ25,YIELDS!$T:$AJ,17,FALSE),"")</f>
        <v/>
      </c>
      <c r="MFK23" t="str">
        <f>IFERROR(VLOOKUP(MFK25,YIELDS!$T:$AJ,17,FALSE),"")</f>
        <v/>
      </c>
      <c r="MFL23" t="str">
        <f>IFERROR(VLOOKUP(MFL25,YIELDS!$T:$AJ,17,FALSE),"")</f>
        <v/>
      </c>
      <c r="MFM23" t="str">
        <f>IFERROR(VLOOKUP(MFM25,YIELDS!$T:$AJ,17,FALSE),"")</f>
        <v/>
      </c>
      <c r="MFN23" t="str">
        <f>IFERROR(VLOOKUP(MFN25,YIELDS!$T:$AJ,17,FALSE),"")</f>
        <v/>
      </c>
      <c r="MFO23" t="str">
        <f>IFERROR(VLOOKUP(MFO25,YIELDS!$T:$AJ,17,FALSE),"")</f>
        <v/>
      </c>
      <c r="MFP23" t="str">
        <f>IFERROR(VLOOKUP(MFP25,YIELDS!$T:$AJ,17,FALSE),"")</f>
        <v/>
      </c>
      <c r="MFQ23" t="str">
        <f>IFERROR(VLOOKUP(MFQ25,YIELDS!$T:$AJ,17,FALSE),"")</f>
        <v/>
      </c>
      <c r="MFR23" t="str">
        <f>IFERROR(VLOOKUP(MFR25,YIELDS!$T:$AJ,17,FALSE),"")</f>
        <v/>
      </c>
      <c r="MFS23" t="str">
        <f>IFERROR(VLOOKUP(MFS25,YIELDS!$T:$AJ,17,FALSE),"")</f>
        <v/>
      </c>
      <c r="MFT23" t="str">
        <f>IFERROR(VLOOKUP(MFT25,YIELDS!$T:$AJ,17,FALSE),"")</f>
        <v/>
      </c>
      <c r="MFU23" t="str">
        <f>IFERROR(VLOOKUP(MFU25,YIELDS!$T:$AJ,17,FALSE),"")</f>
        <v/>
      </c>
      <c r="MFV23" t="str">
        <f>IFERROR(VLOOKUP(MFV25,YIELDS!$T:$AJ,17,FALSE),"")</f>
        <v/>
      </c>
      <c r="MFW23" t="str">
        <f>IFERROR(VLOOKUP(MFW25,YIELDS!$T:$AJ,17,FALSE),"")</f>
        <v/>
      </c>
      <c r="MFX23" t="str">
        <f>IFERROR(VLOOKUP(MFX25,YIELDS!$T:$AJ,17,FALSE),"")</f>
        <v/>
      </c>
      <c r="MFY23" t="str">
        <f>IFERROR(VLOOKUP(MFY25,YIELDS!$T:$AJ,17,FALSE),"")</f>
        <v/>
      </c>
      <c r="MFZ23" t="str">
        <f>IFERROR(VLOOKUP(MFZ25,YIELDS!$T:$AJ,17,FALSE),"")</f>
        <v/>
      </c>
      <c r="MGA23" t="str">
        <f>IFERROR(VLOOKUP(MGA25,YIELDS!$T:$AJ,17,FALSE),"")</f>
        <v/>
      </c>
      <c r="MGB23" t="str">
        <f>IFERROR(VLOOKUP(MGB25,YIELDS!$T:$AJ,17,FALSE),"")</f>
        <v/>
      </c>
      <c r="MGC23" t="str">
        <f>IFERROR(VLOOKUP(MGC25,YIELDS!$T:$AJ,17,FALSE),"")</f>
        <v/>
      </c>
      <c r="MGD23" t="str">
        <f>IFERROR(VLOOKUP(MGD25,YIELDS!$T:$AJ,17,FALSE),"")</f>
        <v/>
      </c>
      <c r="MGE23" t="str">
        <f>IFERROR(VLOOKUP(MGE25,YIELDS!$T:$AJ,17,FALSE),"")</f>
        <v/>
      </c>
      <c r="MGF23" t="str">
        <f>IFERROR(VLOOKUP(MGF25,YIELDS!$T:$AJ,17,FALSE),"")</f>
        <v/>
      </c>
      <c r="MGG23" t="str">
        <f>IFERROR(VLOOKUP(MGG25,YIELDS!$T:$AJ,17,FALSE),"")</f>
        <v/>
      </c>
      <c r="MGH23" t="str">
        <f>IFERROR(VLOOKUP(MGH25,YIELDS!$T:$AJ,17,FALSE),"")</f>
        <v/>
      </c>
      <c r="MGI23" t="str">
        <f>IFERROR(VLOOKUP(MGI25,YIELDS!$T:$AJ,17,FALSE),"")</f>
        <v/>
      </c>
      <c r="MGJ23" t="str">
        <f>IFERROR(VLOOKUP(MGJ25,YIELDS!$T:$AJ,17,FALSE),"")</f>
        <v/>
      </c>
      <c r="MGK23" t="str">
        <f>IFERROR(VLOOKUP(MGK25,YIELDS!$T:$AJ,17,FALSE),"")</f>
        <v/>
      </c>
      <c r="MGL23" t="str">
        <f>IFERROR(VLOOKUP(MGL25,YIELDS!$T:$AJ,17,FALSE),"")</f>
        <v/>
      </c>
      <c r="MGM23" t="str">
        <f>IFERROR(VLOOKUP(MGM25,YIELDS!$T:$AJ,17,FALSE),"")</f>
        <v/>
      </c>
      <c r="MGN23" t="str">
        <f>IFERROR(VLOOKUP(MGN25,YIELDS!$T:$AJ,17,FALSE),"")</f>
        <v/>
      </c>
      <c r="MGO23" t="str">
        <f>IFERROR(VLOOKUP(MGO25,YIELDS!$T:$AJ,17,FALSE),"")</f>
        <v/>
      </c>
      <c r="MGP23" t="str">
        <f>IFERROR(VLOOKUP(MGP25,YIELDS!$T:$AJ,17,FALSE),"")</f>
        <v/>
      </c>
      <c r="MGQ23" t="str">
        <f>IFERROR(VLOOKUP(MGQ25,YIELDS!$T:$AJ,17,FALSE),"")</f>
        <v/>
      </c>
      <c r="MGR23" t="str">
        <f>IFERROR(VLOOKUP(MGR25,YIELDS!$T:$AJ,17,FALSE),"")</f>
        <v/>
      </c>
      <c r="MGS23" t="str">
        <f>IFERROR(VLOOKUP(MGS25,YIELDS!$T:$AJ,17,FALSE),"")</f>
        <v/>
      </c>
      <c r="MGT23" t="str">
        <f>IFERROR(VLOOKUP(MGT25,YIELDS!$T:$AJ,17,FALSE),"")</f>
        <v/>
      </c>
      <c r="MGU23" t="str">
        <f>IFERROR(VLOOKUP(MGU25,YIELDS!$T:$AJ,17,FALSE),"")</f>
        <v/>
      </c>
      <c r="MGV23" t="str">
        <f>IFERROR(VLOOKUP(MGV25,YIELDS!$T:$AJ,17,FALSE),"")</f>
        <v/>
      </c>
      <c r="MGW23" t="str">
        <f>IFERROR(VLOOKUP(MGW25,YIELDS!$T:$AJ,17,FALSE),"")</f>
        <v/>
      </c>
      <c r="MGX23" t="str">
        <f>IFERROR(VLOOKUP(MGX25,YIELDS!$T:$AJ,17,FALSE),"")</f>
        <v/>
      </c>
      <c r="MGY23" t="str">
        <f>IFERROR(VLOOKUP(MGY25,YIELDS!$T:$AJ,17,FALSE),"")</f>
        <v/>
      </c>
      <c r="MGZ23" t="str">
        <f>IFERROR(VLOOKUP(MGZ25,YIELDS!$T:$AJ,17,FALSE),"")</f>
        <v/>
      </c>
      <c r="MHA23" t="str">
        <f>IFERROR(VLOOKUP(MHA25,YIELDS!$T:$AJ,17,FALSE),"")</f>
        <v/>
      </c>
      <c r="MHB23" t="str">
        <f>IFERROR(VLOOKUP(MHB25,YIELDS!$T:$AJ,17,FALSE),"")</f>
        <v/>
      </c>
      <c r="MHC23" t="str">
        <f>IFERROR(VLOOKUP(MHC25,YIELDS!$T:$AJ,17,FALSE),"")</f>
        <v/>
      </c>
      <c r="MHD23" t="str">
        <f>IFERROR(VLOOKUP(MHD25,YIELDS!$T:$AJ,17,FALSE),"")</f>
        <v/>
      </c>
      <c r="MHE23" t="str">
        <f>IFERROR(VLOOKUP(MHE25,YIELDS!$T:$AJ,17,FALSE),"")</f>
        <v/>
      </c>
      <c r="MHF23" t="str">
        <f>IFERROR(VLOOKUP(MHF25,YIELDS!$T:$AJ,17,FALSE),"")</f>
        <v/>
      </c>
      <c r="MHG23" t="str">
        <f>IFERROR(VLOOKUP(MHG25,YIELDS!$T:$AJ,17,FALSE),"")</f>
        <v/>
      </c>
      <c r="MHH23" t="str">
        <f>IFERROR(VLOOKUP(MHH25,YIELDS!$T:$AJ,17,FALSE),"")</f>
        <v/>
      </c>
      <c r="MHI23" t="str">
        <f>IFERROR(VLOOKUP(MHI25,YIELDS!$T:$AJ,17,FALSE),"")</f>
        <v/>
      </c>
      <c r="MHJ23" t="str">
        <f>IFERROR(VLOOKUP(MHJ25,YIELDS!$T:$AJ,17,FALSE),"")</f>
        <v/>
      </c>
      <c r="MHK23" t="str">
        <f>IFERROR(VLOOKUP(MHK25,YIELDS!$T:$AJ,17,FALSE),"")</f>
        <v/>
      </c>
      <c r="MHL23" t="str">
        <f>IFERROR(VLOOKUP(MHL25,YIELDS!$T:$AJ,17,FALSE),"")</f>
        <v/>
      </c>
      <c r="MHM23" t="str">
        <f>IFERROR(VLOOKUP(MHM25,YIELDS!$T:$AJ,17,FALSE),"")</f>
        <v/>
      </c>
      <c r="MHN23" t="str">
        <f>IFERROR(VLOOKUP(MHN25,YIELDS!$T:$AJ,17,FALSE),"")</f>
        <v/>
      </c>
      <c r="MHO23" t="str">
        <f>IFERROR(VLOOKUP(MHO25,YIELDS!$T:$AJ,17,FALSE),"")</f>
        <v/>
      </c>
      <c r="MHP23" t="str">
        <f>IFERROR(VLOOKUP(MHP25,YIELDS!$T:$AJ,17,FALSE),"")</f>
        <v/>
      </c>
      <c r="MHQ23" t="str">
        <f>IFERROR(VLOOKUP(MHQ25,YIELDS!$T:$AJ,17,FALSE),"")</f>
        <v/>
      </c>
      <c r="MHR23" t="str">
        <f>IFERROR(VLOOKUP(MHR25,YIELDS!$T:$AJ,17,FALSE),"")</f>
        <v/>
      </c>
      <c r="MHS23" t="str">
        <f>IFERROR(VLOOKUP(MHS25,YIELDS!$T:$AJ,17,FALSE),"")</f>
        <v/>
      </c>
      <c r="MHT23" t="str">
        <f>IFERROR(VLOOKUP(MHT25,YIELDS!$T:$AJ,17,FALSE),"")</f>
        <v/>
      </c>
      <c r="MHU23" t="str">
        <f>IFERROR(VLOOKUP(MHU25,YIELDS!$T:$AJ,17,FALSE),"")</f>
        <v/>
      </c>
      <c r="MHV23" t="str">
        <f>IFERROR(VLOOKUP(MHV25,YIELDS!$T:$AJ,17,FALSE),"")</f>
        <v/>
      </c>
      <c r="MHW23" t="str">
        <f>IFERROR(VLOOKUP(MHW25,YIELDS!$T:$AJ,17,FALSE),"")</f>
        <v/>
      </c>
      <c r="MHX23" t="str">
        <f>IFERROR(VLOOKUP(MHX25,YIELDS!$T:$AJ,17,FALSE),"")</f>
        <v/>
      </c>
      <c r="MHY23" t="str">
        <f>IFERROR(VLOOKUP(MHY25,YIELDS!$T:$AJ,17,FALSE),"")</f>
        <v/>
      </c>
      <c r="MHZ23" t="str">
        <f>IFERROR(VLOOKUP(MHZ25,YIELDS!$T:$AJ,17,FALSE),"")</f>
        <v/>
      </c>
      <c r="MIA23" t="str">
        <f>IFERROR(VLOOKUP(MIA25,YIELDS!$T:$AJ,17,FALSE),"")</f>
        <v/>
      </c>
      <c r="MIB23" t="str">
        <f>IFERROR(VLOOKUP(MIB25,YIELDS!$T:$AJ,17,FALSE),"")</f>
        <v/>
      </c>
      <c r="MIC23" t="str">
        <f>IFERROR(VLOOKUP(MIC25,YIELDS!$T:$AJ,17,FALSE),"")</f>
        <v/>
      </c>
      <c r="MID23" t="str">
        <f>IFERROR(VLOOKUP(MID25,YIELDS!$T:$AJ,17,FALSE),"")</f>
        <v/>
      </c>
      <c r="MIE23" t="str">
        <f>IFERROR(VLOOKUP(MIE25,YIELDS!$T:$AJ,17,FALSE),"")</f>
        <v/>
      </c>
      <c r="MIF23" t="str">
        <f>IFERROR(VLOOKUP(MIF25,YIELDS!$T:$AJ,17,FALSE),"")</f>
        <v/>
      </c>
      <c r="MIG23" t="str">
        <f>IFERROR(VLOOKUP(MIG25,YIELDS!$T:$AJ,17,FALSE),"")</f>
        <v/>
      </c>
      <c r="MIH23" t="str">
        <f>IFERROR(VLOOKUP(MIH25,YIELDS!$T:$AJ,17,FALSE),"")</f>
        <v/>
      </c>
      <c r="MII23" t="str">
        <f>IFERROR(VLOOKUP(MII25,YIELDS!$T:$AJ,17,FALSE),"")</f>
        <v/>
      </c>
      <c r="MIJ23" t="str">
        <f>IFERROR(VLOOKUP(MIJ25,YIELDS!$T:$AJ,17,FALSE),"")</f>
        <v/>
      </c>
      <c r="MIK23" t="str">
        <f>IFERROR(VLOOKUP(MIK25,YIELDS!$T:$AJ,17,FALSE),"")</f>
        <v/>
      </c>
      <c r="MIL23" t="str">
        <f>IFERROR(VLOOKUP(MIL25,YIELDS!$T:$AJ,17,FALSE),"")</f>
        <v/>
      </c>
      <c r="MIM23" t="str">
        <f>IFERROR(VLOOKUP(MIM25,YIELDS!$T:$AJ,17,FALSE),"")</f>
        <v/>
      </c>
      <c r="MIN23" t="str">
        <f>IFERROR(VLOOKUP(MIN25,YIELDS!$T:$AJ,17,FALSE),"")</f>
        <v/>
      </c>
      <c r="MIO23" t="str">
        <f>IFERROR(VLOOKUP(MIO25,YIELDS!$T:$AJ,17,FALSE),"")</f>
        <v/>
      </c>
      <c r="MIP23" t="str">
        <f>IFERROR(VLOOKUP(MIP25,YIELDS!$T:$AJ,17,FALSE),"")</f>
        <v/>
      </c>
      <c r="MIQ23" t="str">
        <f>IFERROR(VLOOKUP(MIQ25,YIELDS!$T:$AJ,17,FALSE),"")</f>
        <v/>
      </c>
      <c r="MIR23" t="str">
        <f>IFERROR(VLOOKUP(MIR25,YIELDS!$T:$AJ,17,FALSE),"")</f>
        <v/>
      </c>
      <c r="MIS23" t="str">
        <f>IFERROR(VLOOKUP(MIS25,YIELDS!$T:$AJ,17,FALSE),"")</f>
        <v/>
      </c>
      <c r="MIT23" t="str">
        <f>IFERROR(VLOOKUP(MIT25,YIELDS!$T:$AJ,17,FALSE),"")</f>
        <v/>
      </c>
      <c r="MIU23" t="str">
        <f>IFERROR(VLOOKUP(MIU25,YIELDS!$T:$AJ,17,FALSE),"")</f>
        <v/>
      </c>
      <c r="MIV23" t="str">
        <f>IFERROR(VLOOKUP(MIV25,YIELDS!$T:$AJ,17,FALSE),"")</f>
        <v/>
      </c>
      <c r="MIW23" t="str">
        <f>IFERROR(VLOOKUP(MIW25,YIELDS!$T:$AJ,17,FALSE),"")</f>
        <v/>
      </c>
      <c r="MIX23" t="str">
        <f>IFERROR(VLOOKUP(MIX25,YIELDS!$T:$AJ,17,FALSE),"")</f>
        <v/>
      </c>
      <c r="MIY23" t="str">
        <f>IFERROR(VLOOKUP(MIY25,YIELDS!$T:$AJ,17,FALSE),"")</f>
        <v/>
      </c>
      <c r="MIZ23" t="str">
        <f>IFERROR(VLOOKUP(MIZ25,YIELDS!$T:$AJ,17,FALSE),"")</f>
        <v/>
      </c>
      <c r="MJA23" t="str">
        <f>IFERROR(VLOOKUP(MJA25,YIELDS!$T:$AJ,17,FALSE),"")</f>
        <v/>
      </c>
      <c r="MJB23" t="str">
        <f>IFERROR(VLOOKUP(MJB25,YIELDS!$T:$AJ,17,FALSE),"")</f>
        <v/>
      </c>
      <c r="MJC23" t="str">
        <f>IFERROR(VLOOKUP(MJC25,YIELDS!$T:$AJ,17,FALSE),"")</f>
        <v/>
      </c>
      <c r="MJD23" t="str">
        <f>IFERROR(VLOOKUP(MJD25,YIELDS!$T:$AJ,17,FALSE),"")</f>
        <v/>
      </c>
      <c r="MJE23" t="str">
        <f>IFERROR(VLOOKUP(MJE25,YIELDS!$T:$AJ,17,FALSE),"")</f>
        <v/>
      </c>
      <c r="MJF23" t="str">
        <f>IFERROR(VLOOKUP(MJF25,YIELDS!$T:$AJ,17,FALSE),"")</f>
        <v/>
      </c>
      <c r="MJG23" t="str">
        <f>IFERROR(VLOOKUP(MJG25,YIELDS!$T:$AJ,17,FALSE),"")</f>
        <v/>
      </c>
      <c r="MJH23" t="str">
        <f>IFERROR(VLOOKUP(MJH25,YIELDS!$T:$AJ,17,FALSE),"")</f>
        <v/>
      </c>
      <c r="MJI23" t="str">
        <f>IFERROR(VLOOKUP(MJI25,YIELDS!$T:$AJ,17,FALSE),"")</f>
        <v/>
      </c>
      <c r="MJJ23" t="str">
        <f>IFERROR(VLOOKUP(MJJ25,YIELDS!$T:$AJ,17,FALSE),"")</f>
        <v/>
      </c>
      <c r="MJK23" t="str">
        <f>IFERROR(VLOOKUP(MJK25,YIELDS!$T:$AJ,17,FALSE),"")</f>
        <v/>
      </c>
      <c r="MJL23" t="str">
        <f>IFERROR(VLOOKUP(MJL25,YIELDS!$T:$AJ,17,FALSE),"")</f>
        <v/>
      </c>
      <c r="MJM23" t="str">
        <f>IFERROR(VLOOKUP(MJM25,YIELDS!$T:$AJ,17,FALSE),"")</f>
        <v/>
      </c>
      <c r="MJN23" t="str">
        <f>IFERROR(VLOOKUP(MJN25,YIELDS!$T:$AJ,17,FALSE),"")</f>
        <v/>
      </c>
      <c r="MJO23" t="str">
        <f>IFERROR(VLOOKUP(MJO25,YIELDS!$T:$AJ,17,FALSE),"")</f>
        <v/>
      </c>
      <c r="MJP23" t="str">
        <f>IFERROR(VLOOKUP(MJP25,YIELDS!$T:$AJ,17,FALSE),"")</f>
        <v/>
      </c>
      <c r="MJQ23" t="str">
        <f>IFERROR(VLOOKUP(MJQ25,YIELDS!$T:$AJ,17,FALSE),"")</f>
        <v/>
      </c>
      <c r="MJR23" t="str">
        <f>IFERROR(VLOOKUP(MJR25,YIELDS!$T:$AJ,17,FALSE),"")</f>
        <v/>
      </c>
      <c r="MJS23" t="str">
        <f>IFERROR(VLOOKUP(MJS25,YIELDS!$T:$AJ,17,FALSE),"")</f>
        <v/>
      </c>
      <c r="MJT23" t="str">
        <f>IFERROR(VLOOKUP(MJT25,YIELDS!$T:$AJ,17,FALSE),"")</f>
        <v/>
      </c>
      <c r="MJU23" t="str">
        <f>IFERROR(VLOOKUP(MJU25,YIELDS!$T:$AJ,17,FALSE),"")</f>
        <v/>
      </c>
      <c r="MJV23" t="str">
        <f>IFERROR(VLOOKUP(MJV25,YIELDS!$T:$AJ,17,FALSE),"")</f>
        <v/>
      </c>
      <c r="MJW23" t="str">
        <f>IFERROR(VLOOKUP(MJW25,YIELDS!$T:$AJ,17,FALSE),"")</f>
        <v/>
      </c>
      <c r="MJX23" t="str">
        <f>IFERROR(VLOOKUP(MJX25,YIELDS!$T:$AJ,17,FALSE),"")</f>
        <v/>
      </c>
      <c r="MJY23" t="str">
        <f>IFERROR(VLOOKUP(MJY25,YIELDS!$T:$AJ,17,FALSE),"")</f>
        <v/>
      </c>
      <c r="MJZ23" t="str">
        <f>IFERROR(VLOOKUP(MJZ25,YIELDS!$T:$AJ,17,FALSE),"")</f>
        <v/>
      </c>
      <c r="MKA23" t="str">
        <f>IFERROR(VLOOKUP(MKA25,YIELDS!$T:$AJ,17,FALSE),"")</f>
        <v/>
      </c>
      <c r="MKB23" t="str">
        <f>IFERROR(VLOOKUP(MKB25,YIELDS!$T:$AJ,17,FALSE),"")</f>
        <v/>
      </c>
      <c r="MKC23" t="str">
        <f>IFERROR(VLOOKUP(MKC25,YIELDS!$T:$AJ,17,FALSE),"")</f>
        <v/>
      </c>
      <c r="MKD23" t="str">
        <f>IFERROR(VLOOKUP(MKD25,YIELDS!$T:$AJ,17,FALSE),"")</f>
        <v/>
      </c>
      <c r="MKE23" t="str">
        <f>IFERROR(VLOOKUP(MKE25,YIELDS!$T:$AJ,17,FALSE),"")</f>
        <v/>
      </c>
      <c r="MKF23" t="str">
        <f>IFERROR(VLOOKUP(MKF25,YIELDS!$T:$AJ,17,FALSE),"")</f>
        <v/>
      </c>
      <c r="MKG23" t="str">
        <f>IFERROR(VLOOKUP(MKG25,YIELDS!$T:$AJ,17,FALSE),"")</f>
        <v/>
      </c>
      <c r="MKH23" t="str">
        <f>IFERROR(VLOOKUP(MKH25,YIELDS!$T:$AJ,17,FALSE),"")</f>
        <v/>
      </c>
      <c r="MKI23" t="str">
        <f>IFERROR(VLOOKUP(MKI25,YIELDS!$T:$AJ,17,FALSE),"")</f>
        <v/>
      </c>
      <c r="MKJ23" t="str">
        <f>IFERROR(VLOOKUP(MKJ25,YIELDS!$T:$AJ,17,FALSE),"")</f>
        <v/>
      </c>
      <c r="MKK23" t="str">
        <f>IFERROR(VLOOKUP(MKK25,YIELDS!$T:$AJ,17,FALSE),"")</f>
        <v/>
      </c>
      <c r="MKL23" t="str">
        <f>IFERROR(VLOOKUP(MKL25,YIELDS!$T:$AJ,17,FALSE),"")</f>
        <v/>
      </c>
      <c r="MKM23" t="str">
        <f>IFERROR(VLOOKUP(MKM25,YIELDS!$T:$AJ,17,FALSE),"")</f>
        <v/>
      </c>
      <c r="MKN23" t="str">
        <f>IFERROR(VLOOKUP(MKN25,YIELDS!$T:$AJ,17,FALSE),"")</f>
        <v/>
      </c>
      <c r="MKO23" t="str">
        <f>IFERROR(VLOOKUP(MKO25,YIELDS!$T:$AJ,17,FALSE),"")</f>
        <v/>
      </c>
      <c r="MKP23" t="str">
        <f>IFERROR(VLOOKUP(MKP25,YIELDS!$T:$AJ,17,FALSE),"")</f>
        <v/>
      </c>
      <c r="MKQ23" t="str">
        <f>IFERROR(VLOOKUP(MKQ25,YIELDS!$T:$AJ,17,FALSE),"")</f>
        <v/>
      </c>
      <c r="MKR23" t="str">
        <f>IFERROR(VLOOKUP(MKR25,YIELDS!$T:$AJ,17,FALSE),"")</f>
        <v/>
      </c>
      <c r="MKS23" t="str">
        <f>IFERROR(VLOOKUP(MKS25,YIELDS!$T:$AJ,17,FALSE),"")</f>
        <v/>
      </c>
      <c r="MKT23" t="str">
        <f>IFERROR(VLOOKUP(MKT25,YIELDS!$T:$AJ,17,FALSE),"")</f>
        <v/>
      </c>
      <c r="MKU23" t="str">
        <f>IFERROR(VLOOKUP(MKU25,YIELDS!$T:$AJ,17,FALSE),"")</f>
        <v/>
      </c>
      <c r="MKV23" t="str">
        <f>IFERROR(VLOOKUP(MKV25,YIELDS!$T:$AJ,17,FALSE),"")</f>
        <v/>
      </c>
      <c r="MKW23" t="str">
        <f>IFERROR(VLOOKUP(MKW25,YIELDS!$T:$AJ,17,FALSE),"")</f>
        <v/>
      </c>
      <c r="MKX23" t="str">
        <f>IFERROR(VLOOKUP(MKX25,YIELDS!$T:$AJ,17,FALSE),"")</f>
        <v/>
      </c>
      <c r="MKY23" t="str">
        <f>IFERROR(VLOOKUP(MKY25,YIELDS!$T:$AJ,17,FALSE),"")</f>
        <v/>
      </c>
      <c r="MKZ23" t="str">
        <f>IFERROR(VLOOKUP(MKZ25,YIELDS!$T:$AJ,17,FALSE),"")</f>
        <v/>
      </c>
      <c r="MLA23" t="str">
        <f>IFERROR(VLOOKUP(MLA25,YIELDS!$T:$AJ,17,FALSE),"")</f>
        <v/>
      </c>
      <c r="MLB23" t="str">
        <f>IFERROR(VLOOKUP(MLB25,YIELDS!$T:$AJ,17,FALSE),"")</f>
        <v/>
      </c>
      <c r="MLC23" t="str">
        <f>IFERROR(VLOOKUP(MLC25,YIELDS!$T:$AJ,17,FALSE),"")</f>
        <v/>
      </c>
      <c r="MLD23" t="str">
        <f>IFERROR(VLOOKUP(MLD25,YIELDS!$T:$AJ,17,FALSE),"")</f>
        <v/>
      </c>
      <c r="MLE23" t="str">
        <f>IFERROR(VLOOKUP(MLE25,YIELDS!$T:$AJ,17,FALSE),"")</f>
        <v/>
      </c>
      <c r="MLF23" t="str">
        <f>IFERROR(VLOOKUP(MLF25,YIELDS!$T:$AJ,17,FALSE),"")</f>
        <v/>
      </c>
      <c r="MLG23" t="str">
        <f>IFERROR(VLOOKUP(MLG25,YIELDS!$T:$AJ,17,FALSE),"")</f>
        <v/>
      </c>
      <c r="MLH23" t="str">
        <f>IFERROR(VLOOKUP(MLH25,YIELDS!$T:$AJ,17,FALSE),"")</f>
        <v/>
      </c>
      <c r="MLI23" t="str">
        <f>IFERROR(VLOOKUP(MLI25,YIELDS!$T:$AJ,17,FALSE),"")</f>
        <v/>
      </c>
      <c r="MLJ23" t="str">
        <f>IFERROR(VLOOKUP(MLJ25,YIELDS!$T:$AJ,17,FALSE),"")</f>
        <v/>
      </c>
      <c r="MLK23" t="str">
        <f>IFERROR(VLOOKUP(MLK25,YIELDS!$T:$AJ,17,FALSE),"")</f>
        <v/>
      </c>
      <c r="MLL23" t="str">
        <f>IFERROR(VLOOKUP(MLL25,YIELDS!$T:$AJ,17,FALSE),"")</f>
        <v/>
      </c>
      <c r="MLM23" t="str">
        <f>IFERROR(VLOOKUP(MLM25,YIELDS!$T:$AJ,17,FALSE),"")</f>
        <v/>
      </c>
      <c r="MLN23" t="str">
        <f>IFERROR(VLOOKUP(MLN25,YIELDS!$T:$AJ,17,FALSE),"")</f>
        <v/>
      </c>
      <c r="MLO23" t="str">
        <f>IFERROR(VLOOKUP(MLO25,YIELDS!$T:$AJ,17,FALSE),"")</f>
        <v/>
      </c>
      <c r="MLP23" t="str">
        <f>IFERROR(VLOOKUP(MLP25,YIELDS!$T:$AJ,17,FALSE),"")</f>
        <v/>
      </c>
      <c r="MLQ23" t="str">
        <f>IFERROR(VLOOKUP(MLQ25,YIELDS!$T:$AJ,17,FALSE),"")</f>
        <v/>
      </c>
      <c r="MLR23" t="str">
        <f>IFERROR(VLOOKUP(MLR25,YIELDS!$T:$AJ,17,FALSE),"")</f>
        <v/>
      </c>
      <c r="MLS23" t="str">
        <f>IFERROR(VLOOKUP(MLS25,YIELDS!$T:$AJ,17,FALSE),"")</f>
        <v/>
      </c>
      <c r="MLT23" t="str">
        <f>IFERROR(VLOOKUP(MLT25,YIELDS!$T:$AJ,17,FALSE),"")</f>
        <v/>
      </c>
      <c r="MLU23" t="str">
        <f>IFERROR(VLOOKUP(MLU25,YIELDS!$T:$AJ,17,FALSE),"")</f>
        <v/>
      </c>
      <c r="MLV23" t="str">
        <f>IFERROR(VLOOKUP(MLV25,YIELDS!$T:$AJ,17,FALSE),"")</f>
        <v/>
      </c>
      <c r="MLW23" t="str">
        <f>IFERROR(VLOOKUP(MLW25,YIELDS!$T:$AJ,17,FALSE),"")</f>
        <v/>
      </c>
      <c r="MLX23" t="str">
        <f>IFERROR(VLOOKUP(MLX25,YIELDS!$T:$AJ,17,FALSE),"")</f>
        <v/>
      </c>
      <c r="MLY23" t="str">
        <f>IFERROR(VLOOKUP(MLY25,YIELDS!$T:$AJ,17,FALSE),"")</f>
        <v/>
      </c>
      <c r="MLZ23" t="str">
        <f>IFERROR(VLOOKUP(MLZ25,YIELDS!$T:$AJ,17,FALSE),"")</f>
        <v/>
      </c>
      <c r="MMA23" t="str">
        <f>IFERROR(VLOOKUP(MMA25,YIELDS!$T:$AJ,17,FALSE),"")</f>
        <v/>
      </c>
      <c r="MMB23" t="str">
        <f>IFERROR(VLOOKUP(MMB25,YIELDS!$T:$AJ,17,FALSE),"")</f>
        <v/>
      </c>
      <c r="MMC23" t="str">
        <f>IFERROR(VLOOKUP(MMC25,YIELDS!$T:$AJ,17,FALSE),"")</f>
        <v/>
      </c>
      <c r="MMD23" t="str">
        <f>IFERROR(VLOOKUP(MMD25,YIELDS!$T:$AJ,17,FALSE),"")</f>
        <v/>
      </c>
      <c r="MME23" t="str">
        <f>IFERROR(VLOOKUP(MME25,YIELDS!$T:$AJ,17,FALSE),"")</f>
        <v/>
      </c>
      <c r="MMF23" t="str">
        <f>IFERROR(VLOOKUP(MMF25,YIELDS!$T:$AJ,17,FALSE),"")</f>
        <v/>
      </c>
      <c r="MMG23" t="str">
        <f>IFERROR(VLOOKUP(MMG25,YIELDS!$T:$AJ,17,FALSE),"")</f>
        <v/>
      </c>
      <c r="MMH23" t="str">
        <f>IFERROR(VLOOKUP(MMH25,YIELDS!$T:$AJ,17,FALSE),"")</f>
        <v/>
      </c>
      <c r="MMI23" t="str">
        <f>IFERROR(VLOOKUP(MMI25,YIELDS!$T:$AJ,17,FALSE),"")</f>
        <v/>
      </c>
      <c r="MMJ23" t="str">
        <f>IFERROR(VLOOKUP(MMJ25,YIELDS!$T:$AJ,17,FALSE),"")</f>
        <v/>
      </c>
      <c r="MMK23" t="str">
        <f>IFERROR(VLOOKUP(MMK25,YIELDS!$T:$AJ,17,FALSE),"")</f>
        <v/>
      </c>
      <c r="MML23" t="str">
        <f>IFERROR(VLOOKUP(MML25,YIELDS!$T:$AJ,17,FALSE),"")</f>
        <v/>
      </c>
      <c r="MMM23" t="str">
        <f>IFERROR(VLOOKUP(MMM25,YIELDS!$T:$AJ,17,FALSE),"")</f>
        <v/>
      </c>
      <c r="MMN23" t="str">
        <f>IFERROR(VLOOKUP(MMN25,YIELDS!$T:$AJ,17,FALSE),"")</f>
        <v/>
      </c>
      <c r="MMO23" t="str">
        <f>IFERROR(VLOOKUP(MMO25,YIELDS!$T:$AJ,17,FALSE),"")</f>
        <v/>
      </c>
      <c r="MMP23" t="str">
        <f>IFERROR(VLOOKUP(MMP25,YIELDS!$T:$AJ,17,FALSE),"")</f>
        <v/>
      </c>
      <c r="MMQ23" t="str">
        <f>IFERROR(VLOOKUP(MMQ25,YIELDS!$T:$AJ,17,FALSE),"")</f>
        <v/>
      </c>
      <c r="MMR23" t="str">
        <f>IFERROR(VLOOKUP(MMR25,YIELDS!$T:$AJ,17,FALSE),"")</f>
        <v/>
      </c>
      <c r="MMS23" t="str">
        <f>IFERROR(VLOOKUP(MMS25,YIELDS!$T:$AJ,17,FALSE),"")</f>
        <v/>
      </c>
      <c r="MMT23" t="str">
        <f>IFERROR(VLOOKUP(MMT25,YIELDS!$T:$AJ,17,FALSE),"")</f>
        <v/>
      </c>
      <c r="MMU23" t="str">
        <f>IFERROR(VLOOKUP(MMU25,YIELDS!$T:$AJ,17,FALSE),"")</f>
        <v/>
      </c>
      <c r="MMV23" t="str">
        <f>IFERROR(VLOOKUP(MMV25,YIELDS!$T:$AJ,17,FALSE),"")</f>
        <v/>
      </c>
      <c r="MMW23" t="str">
        <f>IFERROR(VLOOKUP(MMW25,YIELDS!$T:$AJ,17,FALSE),"")</f>
        <v/>
      </c>
      <c r="MMX23" t="str">
        <f>IFERROR(VLOOKUP(MMX25,YIELDS!$T:$AJ,17,FALSE),"")</f>
        <v/>
      </c>
      <c r="MMY23" t="str">
        <f>IFERROR(VLOOKUP(MMY25,YIELDS!$T:$AJ,17,FALSE),"")</f>
        <v/>
      </c>
      <c r="MMZ23" t="str">
        <f>IFERROR(VLOOKUP(MMZ25,YIELDS!$T:$AJ,17,FALSE),"")</f>
        <v/>
      </c>
      <c r="MNA23" t="str">
        <f>IFERROR(VLOOKUP(MNA25,YIELDS!$T:$AJ,17,FALSE),"")</f>
        <v/>
      </c>
      <c r="MNB23" t="str">
        <f>IFERROR(VLOOKUP(MNB25,YIELDS!$T:$AJ,17,FALSE),"")</f>
        <v/>
      </c>
      <c r="MNC23" t="str">
        <f>IFERROR(VLOOKUP(MNC25,YIELDS!$T:$AJ,17,FALSE),"")</f>
        <v/>
      </c>
      <c r="MND23" t="str">
        <f>IFERROR(VLOOKUP(MND25,YIELDS!$T:$AJ,17,FALSE),"")</f>
        <v/>
      </c>
      <c r="MNE23" t="str">
        <f>IFERROR(VLOOKUP(MNE25,YIELDS!$T:$AJ,17,FALSE),"")</f>
        <v/>
      </c>
      <c r="MNF23" t="str">
        <f>IFERROR(VLOOKUP(MNF25,YIELDS!$T:$AJ,17,FALSE),"")</f>
        <v/>
      </c>
      <c r="MNG23" t="str">
        <f>IFERROR(VLOOKUP(MNG25,YIELDS!$T:$AJ,17,FALSE),"")</f>
        <v/>
      </c>
      <c r="MNH23" t="str">
        <f>IFERROR(VLOOKUP(MNH25,YIELDS!$T:$AJ,17,FALSE),"")</f>
        <v/>
      </c>
      <c r="MNI23" t="str">
        <f>IFERROR(VLOOKUP(MNI25,YIELDS!$T:$AJ,17,FALSE),"")</f>
        <v/>
      </c>
      <c r="MNJ23" t="str">
        <f>IFERROR(VLOOKUP(MNJ25,YIELDS!$T:$AJ,17,FALSE),"")</f>
        <v/>
      </c>
      <c r="MNK23" t="str">
        <f>IFERROR(VLOOKUP(MNK25,YIELDS!$T:$AJ,17,FALSE),"")</f>
        <v/>
      </c>
      <c r="MNL23" t="str">
        <f>IFERROR(VLOOKUP(MNL25,YIELDS!$T:$AJ,17,FALSE),"")</f>
        <v/>
      </c>
      <c r="MNM23" t="str">
        <f>IFERROR(VLOOKUP(MNM25,YIELDS!$T:$AJ,17,FALSE),"")</f>
        <v/>
      </c>
      <c r="MNN23" t="str">
        <f>IFERROR(VLOOKUP(MNN25,YIELDS!$T:$AJ,17,FALSE),"")</f>
        <v/>
      </c>
      <c r="MNO23" t="str">
        <f>IFERROR(VLOOKUP(MNO25,YIELDS!$T:$AJ,17,FALSE),"")</f>
        <v/>
      </c>
      <c r="MNP23" t="str">
        <f>IFERROR(VLOOKUP(MNP25,YIELDS!$T:$AJ,17,FALSE),"")</f>
        <v/>
      </c>
      <c r="MNQ23" t="str">
        <f>IFERROR(VLOOKUP(MNQ25,YIELDS!$T:$AJ,17,FALSE),"")</f>
        <v/>
      </c>
      <c r="MNR23" t="str">
        <f>IFERROR(VLOOKUP(MNR25,YIELDS!$T:$AJ,17,FALSE),"")</f>
        <v/>
      </c>
      <c r="MNS23" t="str">
        <f>IFERROR(VLOOKUP(MNS25,YIELDS!$T:$AJ,17,FALSE),"")</f>
        <v/>
      </c>
      <c r="MNT23" t="str">
        <f>IFERROR(VLOOKUP(MNT25,YIELDS!$T:$AJ,17,FALSE),"")</f>
        <v/>
      </c>
      <c r="MNU23" t="str">
        <f>IFERROR(VLOOKUP(MNU25,YIELDS!$T:$AJ,17,FALSE),"")</f>
        <v/>
      </c>
      <c r="MNV23" t="str">
        <f>IFERROR(VLOOKUP(MNV25,YIELDS!$T:$AJ,17,FALSE),"")</f>
        <v/>
      </c>
      <c r="MNW23" t="str">
        <f>IFERROR(VLOOKUP(MNW25,YIELDS!$T:$AJ,17,FALSE),"")</f>
        <v/>
      </c>
      <c r="MNX23" t="str">
        <f>IFERROR(VLOOKUP(MNX25,YIELDS!$T:$AJ,17,FALSE),"")</f>
        <v/>
      </c>
      <c r="MNY23" t="str">
        <f>IFERROR(VLOOKUP(MNY25,YIELDS!$T:$AJ,17,FALSE),"")</f>
        <v/>
      </c>
      <c r="MNZ23" t="str">
        <f>IFERROR(VLOOKUP(MNZ25,YIELDS!$T:$AJ,17,FALSE),"")</f>
        <v/>
      </c>
      <c r="MOA23" t="str">
        <f>IFERROR(VLOOKUP(MOA25,YIELDS!$T:$AJ,17,FALSE),"")</f>
        <v/>
      </c>
      <c r="MOB23" t="str">
        <f>IFERROR(VLOOKUP(MOB25,YIELDS!$T:$AJ,17,FALSE),"")</f>
        <v/>
      </c>
      <c r="MOC23" t="str">
        <f>IFERROR(VLOOKUP(MOC25,YIELDS!$T:$AJ,17,FALSE),"")</f>
        <v/>
      </c>
      <c r="MOD23" t="str">
        <f>IFERROR(VLOOKUP(MOD25,YIELDS!$T:$AJ,17,FALSE),"")</f>
        <v/>
      </c>
      <c r="MOE23" t="str">
        <f>IFERROR(VLOOKUP(MOE25,YIELDS!$T:$AJ,17,FALSE),"")</f>
        <v/>
      </c>
      <c r="MOF23" t="str">
        <f>IFERROR(VLOOKUP(MOF25,YIELDS!$T:$AJ,17,FALSE),"")</f>
        <v/>
      </c>
      <c r="MOG23" t="str">
        <f>IFERROR(VLOOKUP(MOG25,YIELDS!$T:$AJ,17,FALSE),"")</f>
        <v/>
      </c>
      <c r="MOH23" t="str">
        <f>IFERROR(VLOOKUP(MOH25,YIELDS!$T:$AJ,17,FALSE),"")</f>
        <v/>
      </c>
      <c r="MOI23" t="str">
        <f>IFERROR(VLOOKUP(MOI25,YIELDS!$T:$AJ,17,FALSE),"")</f>
        <v/>
      </c>
      <c r="MOJ23" t="str">
        <f>IFERROR(VLOOKUP(MOJ25,YIELDS!$T:$AJ,17,FALSE),"")</f>
        <v/>
      </c>
      <c r="MOK23" t="str">
        <f>IFERROR(VLOOKUP(MOK25,YIELDS!$T:$AJ,17,FALSE),"")</f>
        <v/>
      </c>
      <c r="MOL23" t="str">
        <f>IFERROR(VLOOKUP(MOL25,YIELDS!$T:$AJ,17,FALSE),"")</f>
        <v/>
      </c>
      <c r="MOM23" t="str">
        <f>IFERROR(VLOOKUP(MOM25,YIELDS!$T:$AJ,17,FALSE),"")</f>
        <v/>
      </c>
      <c r="MON23" t="str">
        <f>IFERROR(VLOOKUP(MON25,YIELDS!$T:$AJ,17,FALSE),"")</f>
        <v/>
      </c>
      <c r="MOO23" t="str">
        <f>IFERROR(VLOOKUP(MOO25,YIELDS!$T:$AJ,17,FALSE),"")</f>
        <v/>
      </c>
      <c r="MOP23" t="str">
        <f>IFERROR(VLOOKUP(MOP25,YIELDS!$T:$AJ,17,FALSE),"")</f>
        <v/>
      </c>
      <c r="MOQ23" t="str">
        <f>IFERROR(VLOOKUP(MOQ25,YIELDS!$T:$AJ,17,FALSE),"")</f>
        <v/>
      </c>
      <c r="MOR23" t="str">
        <f>IFERROR(VLOOKUP(MOR25,YIELDS!$T:$AJ,17,FALSE),"")</f>
        <v/>
      </c>
      <c r="MOS23" t="str">
        <f>IFERROR(VLOOKUP(MOS25,YIELDS!$T:$AJ,17,FALSE),"")</f>
        <v/>
      </c>
      <c r="MOT23" t="str">
        <f>IFERROR(VLOOKUP(MOT25,YIELDS!$T:$AJ,17,FALSE),"")</f>
        <v/>
      </c>
      <c r="MOU23" t="str">
        <f>IFERROR(VLOOKUP(MOU25,YIELDS!$T:$AJ,17,FALSE),"")</f>
        <v/>
      </c>
      <c r="MOV23" t="str">
        <f>IFERROR(VLOOKUP(MOV25,YIELDS!$T:$AJ,17,FALSE),"")</f>
        <v/>
      </c>
      <c r="MOW23" t="str">
        <f>IFERROR(VLOOKUP(MOW25,YIELDS!$T:$AJ,17,FALSE),"")</f>
        <v/>
      </c>
      <c r="MOX23" t="str">
        <f>IFERROR(VLOOKUP(MOX25,YIELDS!$T:$AJ,17,FALSE),"")</f>
        <v/>
      </c>
      <c r="MOY23" t="str">
        <f>IFERROR(VLOOKUP(MOY25,YIELDS!$T:$AJ,17,FALSE),"")</f>
        <v/>
      </c>
      <c r="MOZ23" t="str">
        <f>IFERROR(VLOOKUP(MOZ25,YIELDS!$T:$AJ,17,FALSE),"")</f>
        <v/>
      </c>
      <c r="MPA23" t="str">
        <f>IFERROR(VLOOKUP(MPA25,YIELDS!$T:$AJ,17,FALSE),"")</f>
        <v/>
      </c>
      <c r="MPB23" t="str">
        <f>IFERROR(VLOOKUP(MPB25,YIELDS!$T:$AJ,17,FALSE),"")</f>
        <v/>
      </c>
      <c r="MPC23" t="str">
        <f>IFERROR(VLOOKUP(MPC25,YIELDS!$T:$AJ,17,FALSE),"")</f>
        <v/>
      </c>
      <c r="MPD23" t="str">
        <f>IFERROR(VLOOKUP(MPD25,YIELDS!$T:$AJ,17,FALSE),"")</f>
        <v/>
      </c>
      <c r="MPE23" t="str">
        <f>IFERROR(VLOOKUP(MPE25,YIELDS!$T:$AJ,17,FALSE),"")</f>
        <v/>
      </c>
      <c r="MPF23" t="str">
        <f>IFERROR(VLOOKUP(MPF25,YIELDS!$T:$AJ,17,FALSE),"")</f>
        <v/>
      </c>
      <c r="MPG23" t="str">
        <f>IFERROR(VLOOKUP(MPG25,YIELDS!$T:$AJ,17,FALSE),"")</f>
        <v/>
      </c>
      <c r="MPH23" t="str">
        <f>IFERROR(VLOOKUP(MPH25,YIELDS!$T:$AJ,17,FALSE),"")</f>
        <v/>
      </c>
      <c r="MPI23" t="str">
        <f>IFERROR(VLOOKUP(MPI25,YIELDS!$T:$AJ,17,FALSE),"")</f>
        <v/>
      </c>
      <c r="MPJ23" t="str">
        <f>IFERROR(VLOOKUP(MPJ25,YIELDS!$T:$AJ,17,FALSE),"")</f>
        <v/>
      </c>
      <c r="MPK23" t="str">
        <f>IFERROR(VLOOKUP(MPK25,YIELDS!$T:$AJ,17,FALSE),"")</f>
        <v/>
      </c>
      <c r="MPL23" t="str">
        <f>IFERROR(VLOOKUP(MPL25,YIELDS!$T:$AJ,17,FALSE),"")</f>
        <v/>
      </c>
      <c r="MPM23" t="str">
        <f>IFERROR(VLOOKUP(MPM25,YIELDS!$T:$AJ,17,FALSE),"")</f>
        <v/>
      </c>
      <c r="MPN23" t="str">
        <f>IFERROR(VLOOKUP(MPN25,YIELDS!$T:$AJ,17,FALSE),"")</f>
        <v/>
      </c>
      <c r="MPO23" t="str">
        <f>IFERROR(VLOOKUP(MPO25,YIELDS!$T:$AJ,17,FALSE),"")</f>
        <v/>
      </c>
      <c r="MPP23" t="str">
        <f>IFERROR(VLOOKUP(MPP25,YIELDS!$T:$AJ,17,FALSE),"")</f>
        <v/>
      </c>
      <c r="MPQ23" t="str">
        <f>IFERROR(VLOOKUP(MPQ25,YIELDS!$T:$AJ,17,FALSE),"")</f>
        <v/>
      </c>
      <c r="MPR23" t="str">
        <f>IFERROR(VLOOKUP(MPR25,YIELDS!$T:$AJ,17,FALSE),"")</f>
        <v/>
      </c>
      <c r="MPS23" t="str">
        <f>IFERROR(VLOOKUP(MPS25,YIELDS!$T:$AJ,17,FALSE),"")</f>
        <v/>
      </c>
      <c r="MPT23" t="str">
        <f>IFERROR(VLOOKUP(MPT25,YIELDS!$T:$AJ,17,FALSE),"")</f>
        <v/>
      </c>
      <c r="MPU23" t="str">
        <f>IFERROR(VLOOKUP(MPU25,YIELDS!$T:$AJ,17,FALSE),"")</f>
        <v/>
      </c>
      <c r="MPV23" t="str">
        <f>IFERROR(VLOOKUP(MPV25,YIELDS!$T:$AJ,17,FALSE),"")</f>
        <v/>
      </c>
      <c r="MPW23" t="str">
        <f>IFERROR(VLOOKUP(MPW25,YIELDS!$T:$AJ,17,FALSE),"")</f>
        <v/>
      </c>
      <c r="MPX23" t="str">
        <f>IFERROR(VLOOKUP(MPX25,YIELDS!$T:$AJ,17,FALSE),"")</f>
        <v/>
      </c>
      <c r="MPY23" t="str">
        <f>IFERROR(VLOOKUP(MPY25,YIELDS!$T:$AJ,17,FALSE),"")</f>
        <v/>
      </c>
      <c r="MPZ23" t="str">
        <f>IFERROR(VLOOKUP(MPZ25,YIELDS!$T:$AJ,17,FALSE),"")</f>
        <v/>
      </c>
      <c r="MQA23" t="str">
        <f>IFERROR(VLOOKUP(MQA25,YIELDS!$T:$AJ,17,FALSE),"")</f>
        <v/>
      </c>
      <c r="MQB23" t="str">
        <f>IFERROR(VLOOKUP(MQB25,YIELDS!$T:$AJ,17,FALSE),"")</f>
        <v/>
      </c>
      <c r="MQC23" t="str">
        <f>IFERROR(VLOOKUP(MQC25,YIELDS!$T:$AJ,17,FALSE),"")</f>
        <v/>
      </c>
      <c r="MQD23" t="str">
        <f>IFERROR(VLOOKUP(MQD25,YIELDS!$T:$AJ,17,FALSE),"")</f>
        <v/>
      </c>
      <c r="MQE23" t="str">
        <f>IFERROR(VLOOKUP(MQE25,YIELDS!$T:$AJ,17,FALSE),"")</f>
        <v/>
      </c>
      <c r="MQF23" t="str">
        <f>IFERROR(VLOOKUP(MQF25,YIELDS!$T:$AJ,17,FALSE),"")</f>
        <v/>
      </c>
      <c r="MQG23" t="str">
        <f>IFERROR(VLOOKUP(MQG25,YIELDS!$T:$AJ,17,FALSE),"")</f>
        <v/>
      </c>
      <c r="MQH23" t="str">
        <f>IFERROR(VLOOKUP(MQH25,YIELDS!$T:$AJ,17,FALSE),"")</f>
        <v/>
      </c>
      <c r="MQI23" t="str">
        <f>IFERROR(VLOOKUP(MQI25,YIELDS!$T:$AJ,17,FALSE),"")</f>
        <v/>
      </c>
      <c r="MQJ23" t="str">
        <f>IFERROR(VLOOKUP(MQJ25,YIELDS!$T:$AJ,17,FALSE),"")</f>
        <v/>
      </c>
      <c r="MQK23" t="str">
        <f>IFERROR(VLOOKUP(MQK25,YIELDS!$T:$AJ,17,FALSE),"")</f>
        <v/>
      </c>
      <c r="MQL23" t="str">
        <f>IFERROR(VLOOKUP(MQL25,YIELDS!$T:$AJ,17,FALSE),"")</f>
        <v/>
      </c>
      <c r="MQM23" t="str">
        <f>IFERROR(VLOOKUP(MQM25,YIELDS!$T:$AJ,17,FALSE),"")</f>
        <v/>
      </c>
      <c r="MQN23" t="str">
        <f>IFERROR(VLOOKUP(MQN25,YIELDS!$T:$AJ,17,FALSE),"")</f>
        <v/>
      </c>
      <c r="MQO23" t="str">
        <f>IFERROR(VLOOKUP(MQO25,YIELDS!$T:$AJ,17,FALSE),"")</f>
        <v/>
      </c>
      <c r="MQP23" t="str">
        <f>IFERROR(VLOOKUP(MQP25,YIELDS!$T:$AJ,17,FALSE),"")</f>
        <v/>
      </c>
      <c r="MQQ23" t="str">
        <f>IFERROR(VLOOKUP(MQQ25,YIELDS!$T:$AJ,17,FALSE),"")</f>
        <v/>
      </c>
      <c r="MQR23" t="str">
        <f>IFERROR(VLOOKUP(MQR25,YIELDS!$T:$AJ,17,FALSE),"")</f>
        <v/>
      </c>
      <c r="MQS23" t="str">
        <f>IFERROR(VLOOKUP(MQS25,YIELDS!$T:$AJ,17,FALSE),"")</f>
        <v/>
      </c>
      <c r="MQT23" t="str">
        <f>IFERROR(VLOOKUP(MQT25,YIELDS!$T:$AJ,17,FALSE),"")</f>
        <v/>
      </c>
      <c r="MQU23" t="str">
        <f>IFERROR(VLOOKUP(MQU25,YIELDS!$T:$AJ,17,FALSE),"")</f>
        <v/>
      </c>
      <c r="MQV23" t="str">
        <f>IFERROR(VLOOKUP(MQV25,YIELDS!$T:$AJ,17,FALSE),"")</f>
        <v/>
      </c>
      <c r="MQW23" t="str">
        <f>IFERROR(VLOOKUP(MQW25,YIELDS!$T:$AJ,17,FALSE),"")</f>
        <v/>
      </c>
      <c r="MQX23" t="str">
        <f>IFERROR(VLOOKUP(MQX25,YIELDS!$T:$AJ,17,FALSE),"")</f>
        <v/>
      </c>
      <c r="MQY23" t="str">
        <f>IFERROR(VLOOKUP(MQY25,YIELDS!$T:$AJ,17,FALSE),"")</f>
        <v/>
      </c>
      <c r="MQZ23" t="str">
        <f>IFERROR(VLOOKUP(MQZ25,YIELDS!$T:$AJ,17,FALSE),"")</f>
        <v/>
      </c>
      <c r="MRA23" t="str">
        <f>IFERROR(VLOOKUP(MRA25,YIELDS!$T:$AJ,17,FALSE),"")</f>
        <v/>
      </c>
      <c r="MRB23" t="str">
        <f>IFERROR(VLOOKUP(MRB25,YIELDS!$T:$AJ,17,FALSE),"")</f>
        <v/>
      </c>
      <c r="MRC23" t="str">
        <f>IFERROR(VLOOKUP(MRC25,YIELDS!$T:$AJ,17,FALSE),"")</f>
        <v/>
      </c>
      <c r="MRD23" t="str">
        <f>IFERROR(VLOOKUP(MRD25,YIELDS!$T:$AJ,17,FALSE),"")</f>
        <v/>
      </c>
      <c r="MRE23" t="str">
        <f>IFERROR(VLOOKUP(MRE25,YIELDS!$T:$AJ,17,FALSE),"")</f>
        <v/>
      </c>
      <c r="MRF23" t="str">
        <f>IFERROR(VLOOKUP(MRF25,YIELDS!$T:$AJ,17,FALSE),"")</f>
        <v/>
      </c>
      <c r="MRG23" t="str">
        <f>IFERROR(VLOOKUP(MRG25,YIELDS!$T:$AJ,17,FALSE),"")</f>
        <v/>
      </c>
      <c r="MRH23" t="str">
        <f>IFERROR(VLOOKUP(MRH25,YIELDS!$T:$AJ,17,FALSE),"")</f>
        <v/>
      </c>
      <c r="MRI23" t="str">
        <f>IFERROR(VLOOKUP(MRI25,YIELDS!$T:$AJ,17,FALSE),"")</f>
        <v/>
      </c>
      <c r="MRJ23" t="str">
        <f>IFERROR(VLOOKUP(MRJ25,YIELDS!$T:$AJ,17,FALSE),"")</f>
        <v/>
      </c>
      <c r="MRK23" t="str">
        <f>IFERROR(VLOOKUP(MRK25,YIELDS!$T:$AJ,17,FALSE),"")</f>
        <v/>
      </c>
      <c r="MRL23" t="str">
        <f>IFERROR(VLOOKUP(MRL25,YIELDS!$T:$AJ,17,FALSE),"")</f>
        <v/>
      </c>
      <c r="MRM23" t="str">
        <f>IFERROR(VLOOKUP(MRM25,YIELDS!$T:$AJ,17,FALSE),"")</f>
        <v/>
      </c>
      <c r="MRN23" t="str">
        <f>IFERROR(VLOOKUP(MRN25,YIELDS!$T:$AJ,17,FALSE),"")</f>
        <v/>
      </c>
      <c r="MRO23" t="str">
        <f>IFERROR(VLOOKUP(MRO25,YIELDS!$T:$AJ,17,FALSE),"")</f>
        <v/>
      </c>
      <c r="MRP23" t="str">
        <f>IFERROR(VLOOKUP(MRP25,YIELDS!$T:$AJ,17,FALSE),"")</f>
        <v/>
      </c>
      <c r="MRQ23" t="str">
        <f>IFERROR(VLOOKUP(MRQ25,YIELDS!$T:$AJ,17,FALSE),"")</f>
        <v/>
      </c>
      <c r="MRR23" t="str">
        <f>IFERROR(VLOOKUP(MRR25,YIELDS!$T:$AJ,17,FALSE),"")</f>
        <v/>
      </c>
      <c r="MRS23" t="str">
        <f>IFERROR(VLOOKUP(MRS25,YIELDS!$T:$AJ,17,FALSE),"")</f>
        <v/>
      </c>
      <c r="MRT23" t="str">
        <f>IFERROR(VLOOKUP(MRT25,YIELDS!$T:$AJ,17,FALSE),"")</f>
        <v/>
      </c>
      <c r="MRU23" t="str">
        <f>IFERROR(VLOOKUP(MRU25,YIELDS!$T:$AJ,17,FALSE),"")</f>
        <v/>
      </c>
      <c r="MRV23" t="str">
        <f>IFERROR(VLOOKUP(MRV25,YIELDS!$T:$AJ,17,FALSE),"")</f>
        <v/>
      </c>
      <c r="MRW23" t="str">
        <f>IFERROR(VLOOKUP(MRW25,YIELDS!$T:$AJ,17,FALSE),"")</f>
        <v/>
      </c>
      <c r="MRX23" t="str">
        <f>IFERROR(VLOOKUP(MRX25,YIELDS!$T:$AJ,17,FALSE),"")</f>
        <v/>
      </c>
      <c r="MRY23" t="str">
        <f>IFERROR(VLOOKUP(MRY25,YIELDS!$T:$AJ,17,FALSE),"")</f>
        <v/>
      </c>
      <c r="MRZ23" t="str">
        <f>IFERROR(VLOOKUP(MRZ25,YIELDS!$T:$AJ,17,FALSE),"")</f>
        <v/>
      </c>
      <c r="MSA23" t="str">
        <f>IFERROR(VLOOKUP(MSA25,YIELDS!$T:$AJ,17,FALSE),"")</f>
        <v/>
      </c>
      <c r="MSB23" t="str">
        <f>IFERROR(VLOOKUP(MSB25,YIELDS!$T:$AJ,17,FALSE),"")</f>
        <v/>
      </c>
      <c r="MSC23" t="str">
        <f>IFERROR(VLOOKUP(MSC25,YIELDS!$T:$AJ,17,FALSE),"")</f>
        <v/>
      </c>
      <c r="MSD23" t="str">
        <f>IFERROR(VLOOKUP(MSD25,YIELDS!$T:$AJ,17,FALSE),"")</f>
        <v/>
      </c>
      <c r="MSE23" t="str">
        <f>IFERROR(VLOOKUP(MSE25,YIELDS!$T:$AJ,17,FALSE),"")</f>
        <v/>
      </c>
      <c r="MSF23" t="str">
        <f>IFERROR(VLOOKUP(MSF25,YIELDS!$T:$AJ,17,FALSE),"")</f>
        <v/>
      </c>
      <c r="MSG23" t="str">
        <f>IFERROR(VLOOKUP(MSG25,YIELDS!$T:$AJ,17,FALSE),"")</f>
        <v/>
      </c>
      <c r="MSH23" t="str">
        <f>IFERROR(VLOOKUP(MSH25,YIELDS!$T:$AJ,17,FALSE),"")</f>
        <v/>
      </c>
      <c r="MSI23" t="str">
        <f>IFERROR(VLOOKUP(MSI25,YIELDS!$T:$AJ,17,FALSE),"")</f>
        <v/>
      </c>
      <c r="MSJ23" t="str">
        <f>IFERROR(VLOOKUP(MSJ25,YIELDS!$T:$AJ,17,FALSE),"")</f>
        <v/>
      </c>
      <c r="MSK23" t="str">
        <f>IFERROR(VLOOKUP(MSK25,YIELDS!$T:$AJ,17,FALSE),"")</f>
        <v/>
      </c>
      <c r="MSL23" t="str">
        <f>IFERROR(VLOOKUP(MSL25,YIELDS!$T:$AJ,17,FALSE),"")</f>
        <v/>
      </c>
      <c r="MSM23" t="str">
        <f>IFERROR(VLOOKUP(MSM25,YIELDS!$T:$AJ,17,FALSE),"")</f>
        <v/>
      </c>
      <c r="MSN23" t="str">
        <f>IFERROR(VLOOKUP(MSN25,YIELDS!$T:$AJ,17,FALSE),"")</f>
        <v/>
      </c>
      <c r="MSO23" t="str">
        <f>IFERROR(VLOOKUP(MSO25,YIELDS!$T:$AJ,17,FALSE),"")</f>
        <v/>
      </c>
      <c r="MSP23" t="str">
        <f>IFERROR(VLOOKUP(MSP25,YIELDS!$T:$AJ,17,FALSE),"")</f>
        <v/>
      </c>
      <c r="MSQ23" t="str">
        <f>IFERROR(VLOOKUP(MSQ25,YIELDS!$T:$AJ,17,FALSE),"")</f>
        <v/>
      </c>
      <c r="MSR23" t="str">
        <f>IFERROR(VLOOKUP(MSR25,YIELDS!$T:$AJ,17,FALSE),"")</f>
        <v/>
      </c>
      <c r="MSS23" t="str">
        <f>IFERROR(VLOOKUP(MSS25,YIELDS!$T:$AJ,17,FALSE),"")</f>
        <v/>
      </c>
      <c r="MST23" t="str">
        <f>IFERROR(VLOOKUP(MST25,YIELDS!$T:$AJ,17,FALSE),"")</f>
        <v/>
      </c>
      <c r="MSU23" t="str">
        <f>IFERROR(VLOOKUP(MSU25,YIELDS!$T:$AJ,17,FALSE),"")</f>
        <v/>
      </c>
      <c r="MSV23" t="str">
        <f>IFERROR(VLOOKUP(MSV25,YIELDS!$T:$AJ,17,FALSE),"")</f>
        <v/>
      </c>
      <c r="MSW23" t="str">
        <f>IFERROR(VLOOKUP(MSW25,YIELDS!$T:$AJ,17,FALSE),"")</f>
        <v/>
      </c>
      <c r="MSX23" t="str">
        <f>IFERROR(VLOOKUP(MSX25,YIELDS!$T:$AJ,17,FALSE),"")</f>
        <v/>
      </c>
      <c r="MSY23" t="str">
        <f>IFERROR(VLOOKUP(MSY25,YIELDS!$T:$AJ,17,FALSE),"")</f>
        <v/>
      </c>
      <c r="MSZ23" t="str">
        <f>IFERROR(VLOOKUP(MSZ25,YIELDS!$T:$AJ,17,FALSE),"")</f>
        <v/>
      </c>
      <c r="MTA23" t="str">
        <f>IFERROR(VLOOKUP(MTA25,YIELDS!$T:$AJ,17,FALSE),"")</f>
        <v/>
      </c>
      <c r="MTB23" t="str">
        <f>IFERROR(VLOOKUP(MTB25,YIELDS!$T:$AJ,17,FALSE),"")</f>
        <v/>
      </c>
      <c r="MTC23" t="str">
        <f>IFERROR(VLOOKUP(MTC25,YIELDS!$T:$AJ,17,FALSE),"")</f>
        <v/>
      </c>
      <c r="MTD23" t="str">
        <f>IFERROR(VLOOKUP(MTD25,YIELDS!$T:$AJ,17,FALSE),"")</f>
        <v/>
      </c>
      <c r="MTE23" t="str">
        <f>IFERROR(VLOOKUP(MTE25,YIELDS!$T:$AJ,17,FALSE),"")</f>
        <v/>
      </c>
      <c r="MTF23" t="str">
        <f>IFERROR(VLOOKUP(MTF25,YIELDS!$T:$AJ,17,FALSE),"")</f>
        <v/>
      </c>
      <c r="MTG23" t="str">
        <f>IFERROR(VLOOKUP(MTG25,YIELDS!$T:$AJ,17,FALSE),"")</f>
        <v/>
      </c>
      <c r="MTH23" t="str">
        <f>IFERROR(VLOOKUP(MTH25,YIELDS!$T:$AJ,17,FALSE),"")</f>
        <v/>
      </c>
      <c r="MTI23" t="str">
        <f>IFERROR(VLOOKUP(MTI25,YIELDS!$T:$AJ,17,FALSE),"")</f>
        <v/>
      </c>
      <c r="MTJ23" t="str">
        <f>IFERROR(VLOOKUP(MTJ25,YIELDS!$T:$AJ,17,FALSE),"")</f>
        <v/>
      </c>
      <c r="MTK23" t="str">
        <f>IFERROR(VLOOKUP(MTK25,YIELDS!$T:$AJ,17,FALSE),"")</f>
        <v/>
      </c>
      <c r="MTL23" t="str">
        <f>IFERROR(VLOOKUP(MTL25,YIELDS!$T:$AJ,17,FALSE),"")</f>
        <v/>
      </c>
      <c r="MTM23" t="str">
        <f>IFERROR(VLOOKUP(MTM25,YIELDS!$T:$AJ,17,FALSE),"")</f>
        <v/>
      </c>
      <c r="MTN23" t="str">
        <f>IFERROR(VLOOKUP(MTN25,YIELDS!$T:$AJ,17,FALSE),"")</f>
        <v/>
      </c>
      <c r="MTO23" t="str">
        <f>IFERROR(VLOOKUP(MTO25,YIELDS!$T:$AJ,17,FALSE),"")</f>
        <v/>
      </c>
      <c r="MTP23" t="str">
        <f>IFERROR(VLOOKUP(MTP25,YIELDS!$T:$AJ,17,FALSE),"")</f>
        <v/>
      </c>
      <c r="MTQ23" t="str">
        <f>IFERROR(VLOOKUP(MTQ25,YIELDS!$T:$AJ,17,FALSE),"")</f>
        <v/>
      </c>
      <c r="MTR23" t="str">
        <f>IFERROR(VLOOKUP(MTR25,YIELDS!$T:$AJ,17,FALSE),"")</f>
        <v/>
      </c>
      <c r="MTS23" t="str">
        <f>IFERROR(VLOOKUP(MTS25,YIELDS!$T:$AJ,17,FALSE),"")</f>
        <v/>
      </c>
      <c r="MTT23" t="str">
        <f>IFERROR(VLOOKUP(MTT25,YIELDS!$T:$AJ,17,FALSE),"")</f>
        <v/>
      </c>
      <c r="MTU23" t="str">
        <f>IFERROR(VLOOKUP(MTU25,YIELDS!$T:$AJ,17,FALSE),"")</f>
        <v/>
      </c>
      <c r="MTV23" t="str">
        <f>IFERROR(VLOOKUP(MTV25,YIELDS!$T:$AJ,17,FALSE),"")</f>
        <v/>
      </c>
      <c r="MTW23" t="str">
        <f>IFERROR(VLOOKUP(MTW25,YIELDS!$T:$AJ,17,FALSE),"")</f>
        <v/>
      </c>
      <c r="MTX23" t="str">
        <f>IFERROR(VLOOKUP(MTX25,YIELDS!$T:$AJ,17,FALSE),"")</f>
        <v/>
      </c>
      <c r="MTY23" t="str">
        <f>IFERROR(VLOOKUP(MTY25,YIELDS!$T:$AJ,17,FALSE),"")</f>
        <v/>
      </c>
      <c r="MTZ23" t="str">
        <f>IFERROR(VLOOKUP(MTZ25,YIELDS!$T:$AJ,17,FALSE),"")</f>
        <v/>
      </c>
      <c r="MUA23" t="str">
        <f>IFERROR(VLOOKUP(MUA25,YIELDS!$T:$AJ,17,FALSE),"")</f>
        <v/>
      </c>
      <c r="MUB23" t="str">
        <f>IFERROR(VLOOKUP(MUB25,YIELDS!$T:$AJ,17,FALSE),"")</f>
        <v/>
      </c>
      <c r="MUC23" t="str">
        <f>IFERROR(VLOOKUP(MUC25,YIELDS!$T:$AJ,17,FALSE),"")</f>
        <v/>
      </c>
      <c r="MUD23" t="str">
        <f>IFERROR(VLOOKUP(MUD25,YIELDS!$T:$AJ,17,FALSE),"")</f>
        <v/>
      </c>
      <c r="MUE23" t="str">
        <f>IFERROR(VLOOKUP(MUE25,YIELDS!$T:$AJ,17,FALSE),"")</f>
        <v/>
      </c>
      <c r="MUF23" t="str">
        <f>IFERROR(VLOOKUP(MUF25,YIELDS!$T:$AJ,17,FALSE),"")</f>
        <v/>
      </c>
      <c r="MUG23" t="str">
        <f>IFERROR(VLOOKUP(MUG25,YIELDS!$T:$AJ,17,FALSE),"")</f>
        <v/>
      </c>
      <c r="MUH23" t="str">
        <f>IFERROR(VLOOKUP(MUH25,YIELDS!$T:$AJ,17,FALSE),"")</f>
        <v/>
      </c>
      <c r="MUI23" t="str">
        <f>IFERROR(VLOOKUP(MUI25,YIELDS!$T:$AJ,17,FALSE),"")</f>
        <v/>
      </c>
      <c r="MUJ23" t="str">
        <f>IFERROR(VLOOKUP(MUJ25,YIELDS!$T:$AJ,17,FALSE),"")</f>
        <v/>
      </c>
      <c r="MUK23" t="str">
        <f>IFERROR(VLOOKUP(MUK25,YIELDS!$T:$AJ,17,FALSE),"")</f>
        <v/>
      </c>
      <c r="MUL23" t="str">
        <f>IFERROR(VLOOKUP(MUL25,YIELDS!$T:$AJ,17,FALSE),"")</f>
        <v/>
      </c>
      <c r="MUM23" t="str">
        <f>IFERROR(VLOOKUP(MUM25,YIELDS!$T:$AJ,17,FALSE),"")</f>
        <v/>
      </c>
      <c r="MUN23" t="str">
        <f>IFERROR(VLOOKUP(MUN25,YIELDS!$T:$AJ,17,FALSE),"")</f>
        <v/>
      </c>
      <c r="MUO23" t="str">
        <f>IFERROR(VLOOKUP(MUO25,YIELDS!$T:$AJ,17,FALSE),"")</f>
        <v/>
      </c>
      <c r="MUP23" t="str">
        <f>IFERROR(VLOOKUP(MUP25,YIELDS!$T:$AJ,17,FALSE),"")</f>
        <v/>
      </c>
      <c r="MUQ23" t="str">
        <f>IFERROR(VLOOKUP(MUQ25,YIELDS!$T:$AJ,17,FALSE),"")</f>
        <v/>
      </c>
      <c r="MUR23" t="str">
        <f>IFERROR(VLOOKUP(MUR25,YIELDS!$T:$AJ,17,FALSE),"")</f>
        <v/>
      </c>
      <c r="MUS23" t="str">
        <f>IFERROR(VLOOKUP(MUS25,YIELDS!$T:$AJ,17,FALSE),"")</f>
        <v/>
      </c>
      <c r="MUT23" t="str">
        <f>IFERROR(VLOOKUP(MUT25,YIELDS!$T:$AJ,17,FALSE),"")</f>
        <v/>
      </c>
      <c r="MUU23" t="str">
        <f>IFERROR(VLOOKUP(MUU25,YIELDS!$T:$AJ,17,FALSE),"")</f>
        <v/>
      </c>
      <c r="MUV23" t="str">
        <f>IFERROR(VLOOKUP(MUV25,YIELDS!$T:$AJ,17,FALSE),"")</f>
        <v/>
      </c>
      <c r="MUW23" t="str">
        <f>IFERROR(VLOOKUP(MUW25,YIELDS!$T:$AJ,17,FALSE),"")</f>
        <v/>
      </c>
      <c r="MUX23" t="str">
        <f>IFERROR(VLOOKUP(MUX25,YIELDS!$T:$AJ,17,FALSE),"")</f>
        <v/>
      </c>
      <c r="MUY23" t="str">
        <f>IFERROR(VLOOKUP(MUY25,YIELDS!$T:$AJ,17,FALSE),"")</f>
        <v/>
      </c>
      <c r="MUZ23" t="str">
        <f>IFERROR(VLOOKUP(MUZ25,YIELDS!$T:$AJ,17,FALSE),"")</f>
        <v/>
      </c>
      <c r="MVA23" t="str">
        <f>IFERROR(VLOOKUP(MVA25,YIELDS!$T:$AJ,17,FALSE),"")</f>
        <v/>
      </c>
      <c r="MVB23" t="str">
        <f>IFERROR(VLOOKUP(MVB25,YIELDS!$T:$AJ,17,FALSE),"")</f>
        <v/>
      </c>
      <c r="MVC23" t="str">
        <f>IFERROR(VLOOKUP(MVC25,YIELDS!$T:$AJ,17,FALSE),"")</f>
        <v/>
      </c>
      <c r="MVD23" t="str">
        <f>IFERROR(VLOOKUP(MVD25,YIELDS!$T:$AJ,17,FALSE),"")</f>
        <v/>
      </c>
      <c r="MVE23" t="str">
        <f>IFERROR(VLOOKUP(MVE25,YIELDS!$T:$AJ,17,FALSE),"")</f>
        <v/>
      </c>
      <c r="MVF23" t="str">
        <f>IFERROR(VLOOKUP(MVF25,YIELDS!$T:$AJ,17,FALSE),"")</f>
        <v/>
      </c>
      <c r="MVG23" t="str">
        <f>IFERROR(VLOOKUP(MVG25,YIELDS!$T:$AJ,17,FALSE),"")</f>
        <v/>
      </c>
      <c r="MVH23" t="str">
        <f>IFERROR(VLOOKUP(MVH25,YIELDS!$T:$AJ,17,FALSE),"")</f>
        <v/>
      </c>
      <c r="MVI23" t="str">
        <f>IFERROR(VLOOKUP(MVI25,YIELDS!$T:$AJ,17,FALSE),"")</f>
        <v/>
      </c>
      <c r="MVJ23" t="str">
        <f>IFERROR(VLOOKUP(MVJ25,YIELDS!$T:$AJ,17,FALSE),"")</f>
        <v/>
      </c>
      <c r="MVK23" t="str">
        <f>IFERROR(VLOOKUP(MVK25,YIELDS!$T:$AJ,17,FALSE),"")</f>
        <v/>
      </c>
      <c r="MVL23" t="str">
        <f>IFERROR(VLOOKUP(MVL25,YIELDS!$T:$AJ,17,FALSE),"")</f>
        <v/>
      </c>
      <c r="MVM23" t="str">
        <f>IFERROR(VLOOKUP(MVM25,YIELDS!$T:$AJ,17,FALSE),"")</f>
        <v/>
      </c>
      <c r="MVN23" t="str">
        <f>IFERROR(VLOOKUP(MVN25,YIELDS!$T:$AJ,17,FALSE),"")</f>
        <v/>
      </c>
      <c r="MVO23" t="str">
        <f>IFERROR(VLOOKUP(MVO25,YIELDS!$T:$AJ,17,FALSE),"")</f>
        <v/>
      </c>
      <c r="MVP23" t="str">
        <f>IFERROR(VLOOKUP(MVP25,YIELDS!$T:$AJ,17,FALSE),"")</f>
        <v/>
      </c>
      <c r="MVQ23" t="str">
        <f>IFERROR(VLOOKUP(MVQ25,YIELDS!$T:$AJ,17,FALSE),"")</f>
        <v/>
      </c>
      <c r="MVR23" t="str">
        <f>IFERROR(VLOOKUP(MVR25,YIELDS!$T:$AJ,17,FALSE),"")</f>
        <v/>
      </c>
      <c r="MVS23" t="str">
        <f>IFERROR(VLOOKUP(MVS25,YIELDS!$T:$AJ,17,FALSE),"")</f>
        <v/>
      </c>
      <c r="MVT23" t="str">
        <f>IFERROR(VLOOKUP(MVT25,YIELDS!$T:$AJ,17,FALSE),"")</f>
        <v/>
      </c>
      <c r="MVU23" t="str">
        <f>IFERROR(VLOOKUP(MVU25,YIELDS!$T:$AJ,17,FALSE),"")</f>
        <v/>
      </c>
      <c r="MVV23" t="str">
        <f>IFERROR(VLOOKUP(MVV25,YIELDS!$T:$AJ,17,FALSE),"")</f>
        <v/>
      </c>
      <c r="MVW23" t="str">
        <f>IFERROR(VLOOKUP(MVW25,YIELDS!$T:$AJ,17,FALSE),"")</f>
        <v/>
      </c>
      <c r="MVX23" t="str">
        <f>IFERROR(VLOOKUP(MVX25,YIELDS!$T:$AJ,17,FALSE),"")</f>
        <v/>
      </c>
      <c r="MVY23" t="str">
        <f>IFERROR(VLOOKUP(MVY25,YIELDS!$T:$AJ,17,FALSE),"")</f>
        <v/>
      </c>
      <c r="MVZ23" t="str">
        <f>IFERROR(VLOOKUP(MVZ25,YIELDS!$T:$AJ,17,FALSE),"")</f>
        <v/>
      </c>
      <c r="MWA23" t="str">
        <f>IFERROR(VLOOKUP(MWA25,YIELDS!$T:$AJ,17,FALSE),"")</f>
        <v/>
      </c>
      <c r="MWB23" t="str">
        <f>IFERROR(VLOOKUP(MWB25,YIELDS!$T:$AJ,17,FALSE),"")</f>
        <v/>
      </c>
      <c r="MWC23" t="str">
        <f>IFERROR(VLOOKUP(MWC25,YIELDS!$T:$AJ,17,FALSE),"")</f>
        <v/>
      </c>
      <c r="MWD23" t="str">
        <f>IFERROR(VLOOKUP(MWD25,YIELDS!$T:$AJ,17,FALSE),"")</f>
        <v/>
      </c>
      <c r="MWE23" t="str">
        <f>IFERROR(VLOOKUP(MWE25,YIELDS!$T:$AJ,17,FALSE),"")</f>
        <v/>
      </c>
      <c r="MWF23" t="str">
        <f>IFERROR(VLOOKUP(MWF25,YIELDS!$T:$AJ,17,FALSE),"")</f>
        <v/>
      </c>
      <c r="MWG23" t="str">
        <f>IFERROR(VLOOKUP(MWG25,YIELDS!$T:$AJ,17,FALSE),"")</f>
        <v/>
      </c>
      <c r="MWH23" t="str">
        <f>IFERROR(VLOOKUP(MWH25,YIELDS!$T:$AJ,17,FALSE),"")</f>
        <v/>
      </c>
      <c r="MWI23" t="str">
        <f>IFERROR(VLOOKUP(MWI25,YIELDS!$T:$AJ,17,FALSE),"")</f>
        <v/>
      </c>
      <c r="MWJ23" t="str">
        <f>IFERROR(VLOOKUP(MWJ25,YIELDS!$T:$AJ,17,FALSE),"")</f>
        <v/>
      </c>
      <c r="MWK23" t="str">
        <f>IFERROR(VLOOKUP(MWK25,YIELDS!$T:$AJ,17,FALSE),"")</f>
        <v/>
      </c>
      <c r="MWL23" t="str">
        <f>IFERROR(VLOOKUP(MWL25,YIELDS!$T:$AJ,17,FALSE),"")</f>
        <v/>
      </c>
      <c r="MWM23" t="str">
        <f>IFERROR(VLOOKUP(MWM25,YIELDS!$T:$AJ,17,FALSE),"")</f>
        <v/>
      </c>
      <c r="MWN23" t="str">
        <f>IFERROR(VLOOKUP(MWN25,YIELDS!$T:$AJ,17,FALSE),"")</f>
        <v/>
      </c>
      <c r="MWO23" t="str">
        <f>IFERROR(VLOOKUP(MWO25,YIELDS!$T:$AJ,17,FALSE),"")</f>
        <v/>
      </c>
      <c r="MWP23" t="str">
        <f>IFERROR(VLOOKUP(MWP25,YIELDS!$T:$AJ,17,FALSE),"")</f>
        <v/>
      </c>
      <c r="MWQ23" t="str">
        <f>IFERROR(VLOOKUP(MWQ25,YIELDS!$T:$AJ,17,FALSE),"")</f>
        <v/>
      </c>
      <c r="MWR23" t="str">
        <f>IFERROR(VLOOKUP(MWR25,YIELDS!$T:$AJ,17,FALSE),"")</f>
        <v/>
      </c>
      <c r="MWS23" t="str">
        <f>IFERROR(VLOOKUP(MWS25,YIELDS!$T:$AJ,17,FALSE),"")</f>
        <v/>
      </c>
      <c r="MWT23" t="str">
        <f>IFERROR(VLOOKUP(MWT25,YIELDS!$T:$AJ,17,FALSE),"")</f>
        <v/>
      </c>
      <c r="MWU23" t="str">
        <f>IFERROR(VLOOKUP(MWU25,YIELDS!$T:$AJ,17,FALSE),"")</f>
        <v/>
      </c>
      <c r="MWV23" t="str">
        <f>IFERROR(VLOOKUP(MWV25,YIELDS!$T:$AJ,17,FALSE),"")</f>
        <v/>
      </c>
      <c r="MWW23" t="str">
        <f>IFERROR(VLOOKUP(MWW25,YIELDS!$T:$AJ,17,FALSE),"")</f>
        <v/>
      </c>
      <c r="MWX23" t="str">
        <f>IFERROR(VLOOKUP(MWX25,YIELDS!$T:$AJ,17,FALSE),"")</f>
        <v/>
      </c>
      <c r="MWY23" t="str">
        <f>IFERROR(VLOOKUP(MWY25,YIELDS!$T:$AJ,17,FALSE),"")</f>
        <v/>
      </c>
      <c r="MWZ23" t="str">
        <f>IFERROR(VLOOKUP(MWZ25,YIELDS!$T:$AJ,17,FALSE),"")</f>
        <v/>
      </c>
      <c r="MXA23" t="str">
        <f>IFERROR(VLOOKUP(MXA25,YIELDS!$T:$AJ,17,FALSE),"")</f>
        <v/>
      </c>
      <c r="MXB23" t="str">
        <f>IFERROR(VLOOKUP(MXB25,YIELDS!$T:$AJ,17,FALSE),"")</f>
        <v/>
      </c>
      <c r="MXC23" t="str">
        <f>IFERROR(VLOOKUP(MXC25,YIELDS!$T:$AJ,17,FALSE),"")</f>
        <v/>
      </c>
      <c r="MXD23" t="str">
        <f>IFERROR(VLOOKUP(MXD25,YIELDS!$T:$AJ,17,FALSE),"")</f>
        <v/>
      </c>
      <c r="MXE23" t="str">
        <f>IFERROR(VLOOKUP(MXE25,YIELDS!$T:$AJ,17,FALSE),"")</f>
        <v/>
      </c>
      <c r="MXF23" t="str">
        <f>IFERROR(VLOOKUP(MXF25,YIELDS!$T:$AJ,17,FALSE),"")</f>
        <v/>
      </c>
      <c r="MXG23" t="str">
        <f>IFERROR(VLOOKUP(MXG25,YIELDS!$T:$AJ,17,FALSE),"")</f>
        <v/>
      </c>
      <c r="MXH23" t="str">
        <f>IFERROR(VLOOKUP(MXH25,YIELDS!$T:$AJ,17,FALSE),"")</f>
        <v/>
      </c>
      <c r="MXI23" t="str">
        <f>IFERROR(VLOOKUP(MXI25,YIELDS!$T:$AJ,17,FALSE),"")</f>
        <v/>
      </c>
      <c r="MXJ23" t="str">
        <f>IFERROR(VLOOKUP(MXJ25,YIELDS!$T:$AJ,17,FALSE),"")</f>
        <v/>
      </c>
      <c r="MXK23" t="str">
        <f>IFERROR(VLOOKUP(MXK25,YIELDS!$T:$AJ,17,FALSE),"")</f>
        <v/>
      </c>
      <c r="MXL23" t="str">
        <f>IFERROR(VLOOKUP(MXL25,YIELDS!$T:$AJ,17,FALSE),"")</f>
        <v/>
      </c>
      <c r="MXM23" t="str">
        <f>IFERROR(VLOOKUP(MXM25,YIELDS!$T:$AJ,17,FALSE),"")</f>
        <v/>
      </c>
      <c r="MXN23" t="str">
        <f>IFERROR(VLOOKUP(MXN25,YIELDS!$T:$AJ,17,FALSE),"")</f>
        <v/>
      </c>
      <c r="MXO23" t="str">
        <f>IFERROR(VLOOKUP(MXO25,YIELDS!$T:$AJ,17,FALSE),"")</f>
        <v/>
      </c>
      <c r="MXP23" t="str">
        <f>IFERROR(VLOOKUP(MXP25,YIELDS!$T:$AJ,17,FALSE),"")</f>
        <v/>
      </c>
      <c r="MXQ23" t="str">
        <f>IFERROR(VLOOKUP(MXQ25,YIELDS!$T:$AJ,17,FALSE),"")</f>
        <v/>
      </c>
      <c r="MXR23" t="str">
        <f>IFERROR(VLOOKUP(MXR25,YIELDS!$T:$AJ,17,FALSE),"")</f>
        <v/>
      </c>
      <c r="MXS23" t="str">
        <f>IFERROR(VLOOKUP(MXS25,YIELDS!$T:$AJ,17,FALSE),"")</f>
        <v/>
      </c>
      <c r="MXT23" t="str">
        <f>IFERROR(VLOOKUP(MXT25,YIELDS!$T:$AJ,17,FALSE),"")</f>
        <v/>
      </c>
      <c r="MXU23" t="str">
        <f>IFERROR(VLOOKUP(MXU25,YIELDS!$T:$AJ,17,FALSE),"")</f>
        <v/>
      </c>
      <c r="MXV23" t="str">
        <f>IFERROR(VLOOKUP(MXV25,YIELDS!$T:$AJ,17,FALSE),"")</f>
        <v/>
      </c>
      <c r="MXW23" t="str">
        <f>IFERROR(VLOOKUP(MXW25,YIELDS!$T:$AJ,17,FALSE),"")</f>
        <v/>
      </c>
      <c r="MXX23" t="str">
        <f>IFERROR(VLOOKUP(MXX25,YIELDS!$T:$AJ,17,FALSE),"")</f>
        <v/>
      </c>
      <c r="MXY23" t="str">
        <f>IFERROR(VLOOKUP(MXY25,YIELDS!$T:$AJ,17,FALSE),"")</f>
        <v/>
      </c>
      <c r="MXZ23" t="str">
        <f>IFERROR(VLOOKUP(MXZ25,YIELDS!$T:$AJ,17,FALSE),"")</f>
        <v/>
      </c>
      <c r="MYA23" t="str">
        <f>IFERROR(VLOOKUP(MYA25,YIELDS!$T:$AJ,17,FALSE),"")</f>
        <v/>
      </c>
      <c r="MYB23" t="str">
        <f>IFERROR(VLOOKUP(MYB25,YIELDS!$T:$AJ,17,FALSE),"")</f>
        <v/>
      </c>
      <c r="MYC23" t="str">
        <f>IFERROR(VLOOKUP(MYC25,YIELDS!$T:$AJ,17,FALSE),"")</f>
        <v/>
      </c>
      <c r="MYD23" t="str">
        <f>IFERROR(VLOOKUP(MYD25,YIELDS!$T:$AJ,17,FALSE),"")</f>
        <v/>
      </c>
      <c r="MYE23" t="str">
        <f>IFERROR(VLOOKUP(MYE25,YIELDS!$T:$AJ,17,FALSE),"")</f>
        <v/>
      </c>
      <c r="MYF23" t="str">
        <f>IFERROR(VLOOKUP(MYF25,YIELDS!$T:$AJ,17,FALSE),"")</f>
        <v/>
      </c>
      <c r="MYG23" t="str">
        <f>IFERROR(VLOOKUP(MYG25,YIELDS!$T:$AJ,17,FALSE),"")</f>
        <v/>
      </c>
      <c r="MYH23" t="str">
        <f>IFERROR(VLOOKUP(MYH25,YIELDS!$T:$AJ,17,FALSE),"")</f>
        <v/>
      </c>
      <c r="MYI23" t="str">
        <f>IFERROR(VLOOKUP(MYI25,YIELDS!$T:$AJ,17,FALSE),"")</f>
        <v/>
      </c>
      <c r="MYJ23" t="str">
        <f>IFERROR(VLOOKUP(MYJ25,YIELDS!$T:$AJ,17,FALSE),"")</f>
        <v/>
      </c>
      <c r="MYK23" t="str">
        <f>IFERROR(VLOOKUP(MYK25,YIELDS!$T:$AJ,17,FALSE),"")</f>
        <v/>
      </c>
      <c r="MYL23" t="str">
        <f>IFERROR(VLOOKUP(MYL25,YIELDS!$T:$AJ,17,FALSE),"")</f>
        <v/>
      </c>
      <c r="MYM23" t="str">
        <f>IFERROR(VLOOKUP(MYM25,YIELDS!$T:$AJ,17,FALSE),"")</f>
        <v/>
      </c>
      <c r="MYN23" t="str">
        <f>IFERROR(VLOOKUP(MYN25,YIELDS!$T:$AJ,17,FALSE),"")</f>
        <v/>
      </c>
      <c r="MYO23" t="str">
        <f>IFERROR(VLOOKUP(MYO25,YIELDS!$T:$AJ,17,FALSE),"")</f>
        <v/>
      </c>
      <c r="MYP23" t="str">
        <f>IFERROR(VLOOKUP(MYP25,YIELDS!$T:$AJ,17,FALSE),"")</f>
        <v/>
      </c>
      <c r="MYQ23" t="str">
        <f>IFERROR(VLOOKUP(MYQ25,YIELDS!$T:$AJ,17,FALSE),"")</f>
        <v/>
      </c>
      <c r="MYR23" t="str">
        <f>IFERROR(VLOOKUP(MYR25,YIELDS!$T:$AJ,17,FALSE),"")</f>
        <v/>
      </c>
      <c r="MYS23" t="str">
        <f>IFERROR(VLOOKUP(MYS25,YIELDS!$T:$AJ,17,FALSE),"")</f>
        <v/>
      </c>
      <c r="MYT23" t="str">
        <f>IFERROR(VLOOKUP(MYT25,YIELDS!$T:$AJ,17,FALSE),"")</f>
        <v/>
      </c>
      <c r="MYU23" t="str">
        <f>IFERROR(VLOOKUP(MYU25,YIELDS!$T:$AJ,17,FALSE),"")</f>
        <v/>
      </c>
      <c r="MYV23" t="str">
        <f>IFERROR(VLOOKUP(MYV25,YIELDS!$T:$AJ,17,FALSE),"")</f>
        <v/>
      </c>
      <c r="MYW23" t="str">
        <f>IFERROR(VLOOKUP(MYW25,YIELDS!$T:$AJ,17,FALSE),"")</f>
        <v/>
      </c>
      <c r="MYX23" t="str">
        <f>IFERROR(VLOOKUP(MYX25,YIELDS!$T:$AJ,17,FALSE),"")</f>
        <v/>
      </c>
      <c r="MYY23" t="str">
        <f>IFERROR(VLOOKUP(MYY25,YIELDS!$T:$AJ,17,FALSE),"")</f>
        <v/>
      </c>
      <c r="MYZ23" t="str">
        <f>IFERROR(VLOOKUP(MYZ25,YIELDS!$T:$AJ,17,FALSE),"")</f>
        <v/>
      </c>
      <c r="MZA23" t="str">
        <f>IFERROR(VLOOKUP(MZA25,YIELDS!$T:$AJ,17,FALSE),"")</f>
        <v/>
      </c>
      <c r="MZB23" t="str">
        <f>IFERROR(VLOOKUP(MZB25,YIELDS!$T:$AJ,17,FALSE),"")</f>
        <v/>
      </c>
      <c r="MZC23" t="str">
        <f>IFERROR(VLOOKUP(MZC25,YIELDS!$T:$AJ,17,FALSE),"")</f>
        <v/>
      </c>
      <c r="MZD23" t="str">
        <f>IFERROR(VLOOKUP(MZD25,YIELDS!$T:$AJ,17,FALSE),"")</f>
        <v/>
      </c>
      <c r="MZE23" t="str">
        <f>IFERROR(VLOOKUP(MZE25,YIELDS!$T:$AJ,17,FALSE),"")</f>
        <v/>
      </c>
      <c r="MZF23" t="str">
        <f>IFERROR(VLOOKUP(MZF25,YIELDS!$T:$AJ,17,FALSE),"")</f>
        <v/>
      </c>
      <c r="MZG23" t="str">
        <f>IFERROR(VLOOKUP(MZG25,YIELDS!$T:$AJ,17,FALSE),"")</f>
        <v/>
      </c>
      <c r="MZH23" t="str">
        <f>IFERROR(VLOOKUP(MZH25,YIELDS!$T:$AJ,17,FALSE),"")</f>
        <v/>
      </c>
      <c r="MZI23" t="str">
        <f>IFERROR(VLOOKUP(MZI25,YIELDS!$T:$AJ,17,FALSE),"")</f>
        <v/>
      </c>
      <c r="MZJ23" t="str">
        <f>IFERROR(VLOOKUP(MZJ25,YIELDS!$T:$AJ,17,FALSE),"")</f>
        <v/>
      </c>
      <c r="MZK23" t="str">
        <f>IFERROR(VLOOKUP(MZK25,YIELDS!$T:$AJ,17,FALSE),"")</f>
        <v/>
      </c>
      <c r="MZL23" t="str">
        <f>IFERROR(VLOOKUP(MZL25,YIELDS!$T:$AJ,17,FALSE),"")</f>
        <v/>
      </c>
      <c r="MZM23" t="str">
        <f>IFERROR(VLOOKUP(MZM25,YIELDS!$T:$AJ,17,FALSE),"")</f>
        <v/>
      </c>
      <c r="MZN23" t="str">
        <f>IFERROR(VLOOKUP(MZN25,YIELDS!$T:$AJ,17,FALSE),"")</f>
        <v/>
      </c>
      <c r="MZO23" t="str">
        <f>IFERROR(VLOOKUP(MZO25,YIELDS!$T:$AJ,17,FALSE),"")</f>
        <v/>
      </c>
      <c r="MZP23" t="str">
        <f>IFERROR(VLOOKUP(MZP25,YIELDS!$T:$AJ,17,FALSE),"")</f>
        <v/>
      </c>
      <c r="MZQ23" t="str">
        <f>IFERROR(VLOOKUP(MZQ25,YIELDS!$T:$AJ,17,FALSE),"")</f>
        <v/>
      </c>
      <c r="MZR23" t="str">
        <f>IFERROR(VLOOKUP(MZR25,YIELDS!$T:$AJ,17,FALSE),"")</f>
        <v/>
      </c>
      <c r="MZS23" t="str">
        <f>IFERROR(VLOOKUP(MZS25,YIELDS!$T:$AJ,17,FALSE),"")</f>
        <v/>
      </c>
      <c r="MZT23" t="str">
        <f>IFERROR(VLOOKUP(MZT25,YIELDS!$T:$AJ,17,FALSE),"")</f>
        <v/>
      </c>
      <c r="MZU23" t="str">
        <f>IFERROR(VLOOKUP(MZU25,YIELDS!$T:$AJ,17,FALSE),"")</f>
        <v/>
      </c>
      <c r="MZV23" t="str">
        <f>IFERROR(VLOOKUP(MZV25,YIELDS!$T:$AJ,17,FALSE),"")</f>
        <v/>
      </c>
      <c r="MZW23" t="str">
        <f>IFERROR(VLOOKUP(MZW25,YIELDS!$T:$AJ,17,FALSE),"")</f>
        <v/>
      </c>
      <c r="MZX23" t="str">
        <f>IFERROR(VLOOKUP(MZX25,YIELDS!$T:$AJ,17,FALSE),"")</f>
        <v/>
      </c>
      <c r="MZY23" t="str">
        <f>IFERROR(VLOOKUP(MZY25,YIELDS!$T:$AJ,17,FALSE),"")</f>
        <v/>
      </c>
      <c r="MZZ23" t="str">
        <f>IFERROR(VLOOKUP(MZZ25,YIELDS!$T:$AJ,17,FALSE),"")</f>
        <v/>
      </c>
      <c r="NAA23" t="str">
        <f>IFERROR(VLOOKUP(NAA25,YIELDS!$T:$AJ,17,FALSE),"")</f>
        <v/>
      </c>
      <c r="NAB23" t="str">
        <f>IFERROR(VLOOKUP(NAB25,YIELDS!$T:$AJ,17,FALSE),"")</f>
        <v/>
      </c>
      <c r="NAC23" t="str">
        <f>IFERROR(VLOOKUP(NAC25,YIELDS!$T:$AJ,17,FALSE),"")</f>
        <v/>
      </c>
      <c r="NAD23" t="str">
        <f>IFERROR(VLOOKUP(NAD25,YIELDS!$T:$AJ,17,FALSE),"")</f>
        <v/>
      </c>
      <c r="NAE23" t="str">
        <f>IFERROR(VLOOKUP(NAE25,YIELDS!$T:$AJ,17,FALSE),"")</f>
        <v/>
      </c>
      <c r="NAF23" t="str">
        <f>IFERROR(VLOOKUP(NAF25,YIELDS!$T:$AJ,17,FALSE),"")</f>
        <v/>
      </c>
      <c r="NAG23" t="str">
        <f>IFERROR(VLOOKUP(NAG25,YIELDS!$T:$AJ,17,FALSE),"")</f>
        <v/>
      </c>
      <c r="NAH23" t="str">
        <f>IFERROR(VLOOKUP(NAH25,YIELDS!$T:$AJ,17,FALSE),"")</f>
        <v/>
      </c>
      <c r="NAI23" t="str">
        <f>IFERROR(VLOOKUP(NAI25,YIELDS!$T:$AJ,17,FALSE),"")</f>
        <v/>
      </c>
      <c r="NAJ23" t="str">
        <f>IFERROR(VLOOKUP(NAJ25,YIELDS!$T:$AJ,17,FALSE),"")</f>
        <v/>
      </c>
      <c r="NAK23" t="str">
        <f>IFERROR(VLOOKUP(NAK25,YIELDS!$T:$AJ,17,FALSE),"")</f>
        <v/>
      </c>
      <c r="NAL23" t="str">
        <f>IFERROR(VLOOKUP(NAL25,YIELDS!$T:$AJ,17,FALSE),"")</f>
        <v/>
      </c>
      <c r="NAM23" t="str">
        <f>IFERROR(VLOOKUP(NAM25,YIELDS!$T:$AJ,17,FALSE),"")</f>
        <v/>
      </c>
      <c r="NAN23" t="str">
        <f>IFERROR(VLOOKUP(NAN25,YIELDS!$T:$AJ,17,FALSE),"")</f>
        <v/>
      </c>
      <c r="NAO23" t="str">
        <f>IFERROR(VLOOKUP(NAO25,YIELDS!$T:$AJ,17,FALSE),"")</f>
        <v/>
      </c>
      <c r="NAP23" t="str">
        <f>IFERROR(VLOOKUP(NAP25,YIELDS!$T:$AJ,17,FALSE),"")</f>
        <v/>
      </c>
      <c r="NAQ23" t="str">
        <f>IFERROR(VLOOKUP(NAQ25,YIELDS!$T:$AJ,17,FALSE),"")</f>
        <v/>
      </c>
      <c r="NAR23" t="str">
        <f>IFERROR(VLOOKUP(NAR25,YIELDS!$T:$AJ,17,FALSE),"")</f>
        <v/>
      </c>
      <c r="NAS23" t="str">
        <f>IFERROR(VLOOKUP(NAS25,YIELDS!$T:$AJ,17,FALSE),"")</f>
        <v/>
      </c>
      <c r="NAT23" t="str">
        <f>IFERROR(VLOOKUP(NAT25,YIELDS!$T:$AJ,17,FALSE),"")</f>
        <v/>
      </c>
      <c r="NAU23" t="str">
        <f>IFERROR(VLOOKUP(NAU25,YIELDS!$T:$AJ,17,FALSE),"")</f>
        <v/>
      </c>
      <c r="NAV23" t="str">
        <f>IFERROR(VLOOKUP(NAV25,YIELDS!$T:$AJ,17,FALSE),"")</f>
        <v/>
      </c>
      <c r="NAW23" t="str">
        <f>IFERROR(VLOOKUP(NAW25,YIELDS!$T:$AJ,17,FALSE),"")</f>
        <v/>
      </c>
      <c r="NAX23" t="str">
        <f>IFERROR(VLOOKUP(NAX25,YIELDS!$T:$AJ,17,FALSE),"")</f>
        <v/>
      </c>
      <c r="NAY23" t="str">
        <f>IFERROR(VLOOKUP(NAY25,YIELDS!$T:$AJ,17,FALSE),"")</f>
        <v/>
      </c>
      <c r="NAZ23" t="str">
        <f>IFERROR(VLOOKUP(NAZ25,YIELDS!$T:$AJ,17,FALSE),"")</f>
        <v/>
      </c>
      <c r="NBA23" t="str">
        <f>IFERROR(VLOOKUP(NBA25,YIELDS!$T:$AJ,17,FALSE),"")</f>
        <v/>
      </c>
      <c r="NBB23" t="str">
        <f>IFERROR(VLOOKUP(NBB25,YIELDS!$T:$AJ,17,FALSE),"")</f>
        <v/>
      </c>
      <c r="NBC23" t="str">
        <f>IFERROR(VLOOKUP(NBC25,YIELDS!$T:$AJ,17,FALSE),"")</f>
        <v/>
      </c>
      <c r="NBD23" t="str">
        <f>IFERROR(VLOOKUP(NBD25,YIELDS!$T:$AJ,17,FALSE),"")</f>
        <v/>
      </c>
      <c r="NBE23" t="str">
        <f>IFERROR(VLOOKUP(NBE25,YIELDS!$T:$AJ,17,FALSE),"")</f>
        <v/>
      </c>
      <c r="NBF23" t="str">
        <f>IFERROR(VLOOKUP(NBF25,YIELDS!$T:$AJ,17,FALSE),"")</f>
        <v/>
      </c>
      <c r="NBG23" t="str">
        <f>IFERROR(VLOOKUP(NBG25,YIELDS!$T:$AJ,17,FALSE),"")</f>
        <v/>
      </c>
      <c r="NBH23" t="str">
        <f>IFERROR(VLOOKUP(NBH25,YIELDS!$T:$AJ,17,FALSE),"")</f>
        <v/>
      </c>
      <c r="NBI23" t="str">
        <f>IFERROR(VLOOKUP(NBI25,YIELDS!$T:$AJ,17,FALSE),"")</f>
        <v/>
      </c>
      <c r="NBJ23" t="str">
        <f>IFERROR(VLOOKUP(NBJ25,YIELDS!$T:$AJ,17,FALSE),"")</f>
        <v/>
      </c>
      <c r="NBK23" t="str">
        <f>IFERROR(VLOOKUP(NBK25,YIELDS!$T:$AJ,17,FALSE),"")</f>
        <v/>
      </c>
      <c r="NBL23" t="str">
        <f>IFERROR(VLOOKUP(NBL25,YIELDS!$T:$AJ,17,FALSE),"")</f>
        <v/>
      </c>
      <c r="NBM23" t="str">
        <f>IFERROR(VLOOKUP(NBM25,YIELDS!$T:$AJ,17,FALSE),"")</f>
        <v/>
      </c>
      <c r="NBN23" t="str">
        <f>IFERROR(VLOOKUP(NBN25,YIELDS!$T:$AJ,17,FALSE),"")</f>
        <v/>
      </c>
      <c r="NBO23" t="str">
        <f>IFERROR(VLOOKUP(NBO25,YIELDS!$T:$AJ,17,FALSE),"")</f>
        <v/>
      </c>
      <c r="NBP23" t="str">
        <f>IFERROR(VLOOKUP(NBP25,YIELDS!$T:$AJ,17,FALSE),"")</f>
        <v/>
      </c>
      <c r="NBQ23" t="str">
        <f>IFERROR(VLOOKUP(NBQ25,YIELDS!$T:$AJ,17,FALSE),"")</f>
        <v/>
      </c>
      <c r="NBR23" t="str">
        <f>IFERROR(VLOOKUP(NBR25,YIELDS!$T:$AJ,17,FALSE),"")</f>
        <v/>
      </c>
      <c r="NBS23" t="str">
        <f>IFERROR(VLOOKUP(NBS25,YIELDS!$T:$AJ,17,FALSE),"")</f>
        <v/>
      </c>
      <c r="NBT23" t="str">
        <f>IFERROR(VLOOKUP(NBT25,YIELDS!$T:$AJ,17,FALSE),"")</f>
        <v/>
      </c>
      <c r="NBU23" t="str">
        <f>IFERROR(VLOOKUP(NBU25,YIELDS!$T:$AJ,17,FALSE),"")</f>
        <v/>
      </c>
      <c r="NBV23" t="str">
        <f>IFERROR(VLOOKUP(NBV25,YIELDS!$T:$AJ,17,FALSE),"")</f>
        <v/>
      </c>
      <c r="NBW23" t="str">
        <f>IFERROR(VLOOKUP(NBW25,YIELDS!$T:$AJ,17,FALSE),"")</f>
        <v/>
      </c>
      <c r="NBX23" t="str">
        <f>IFERROR(VLOOKUP(NBX25,YIELDS!$T:$AJ,17,FALSE),"")</f>
        <v/>
      </c>
      <c r="NBY23" t="str">
        <f>IFERROR(VLOOKUP(NBY25,YIELDS!$T:$AJ,17,FALSE),"")</f>
        <v/>
      </c>
      <c r="NBZ23" t="str">
        <f>IFERROR(VLOOKUP(NBZ25,YIELDS!$T:$AJ,17,FALSE),"")</f>
        <v/>
      </c>
      <c r="NCA23" t="str">
        <f>IFERROR(VLOOKUP(NCA25,YIELDS!$T:$AJ,17,FALSE),"")</f>
        <v/>
      </c>
      <c r="NCB23" t="str">
        <f>IFERROR(VLOOKUP(NCB25,YIELDS!$T:$AJ,17,FALSE),"")</f>
        <v/>
      </c>
      <c r="NCC23" t="str">
        <f>IFERROR(VLOOKUP(NCC25,YIELDS!$T:$AJ,17,FALSE),"")</f>
        <v/>
      </c>
      <c r="NCD23" t="str">
        <f>IFERROR(VLOOKUP(NCD25,YIELDS!$T:$AJ,17,FALSE),"")</f>
        <v/>
      </c>
      <c r="NCE23" t="str">
        <f>IFERROR(VLOOKUP(NCE25,YIELDS!$T:$AJ,17,FALSE),"")</f>
        <v/>
      </c>
      <c r="NCF23" t="str">
        <f>IFERROR(VLOOKUP(NCF25,YIELDS!$T:$AJ,17,FALSE),"")</f>
        <v/>
      </c>
      <c r="NCG23" t="str">
        <f>IFERROR(VLOOKUP(NCG25,YIELDS!$T:$AJ,17,FALSE),"")</f>
        <v/>
      </c>
      <c r="NCH23" t="str">
        <f>IFERROR(VLOOKUP(NCH25,YIELDS!$T:$AJ,17,FALSE),"")</f>
        <v/>
      </c>
      <c r="NCI23" t="str">
        <f>IFERROR(VLOOKUP(NCI25,YIELDS!$T:$AJ,17,FALSE),"")</f>
        <v/>
      </c>
      <c r="NCJ23" t="str">
        <f>IFERROR(VLOOKUP(NCJ25,YIELDS!$T:$AJ,17,FALSE),"")</f>
        <v/>
      </c>
      <c r="NCK23" t="str">
        <f>IFERROR(VLOOKUP(NCK25,YIELDS!$T:$AJ,17,FALSE),"")</f>
        <v/>
      </c>
      <c r="NCL23" t="str">
        <f>IFERROR(VLOOKUP(NCL25,YIELDS!$T:$AJ,17,FALSE),"")</f>
        <v/>
      </c>
      <c r="NCM23" t="str">
        <f>IFERROR(VLOOKUP(NCM25,YIELDS!$T:$AJ,17,FALSE),"")</f>
        <v/>
      </c>
      <c r="NCN23" t="str">
        <f>IFERROR(VLOOKUP(NCN25,YIELDS!$T:$AJ,17,FALSE),"")</f>
        <v/>
      </c>
      <c r="NCO23" t="str">
        <f>IFERROR(VLOOKUP(NCO25,YIELDS!$T:$AJ,17,FALSE),"")</f>
        <v/>
      </c>
      <c r="NCP23" t="str">
        <f>IFERROR(VLOOKUP(NCP25,YIELDS!$T:$AJ,17,FALSE),"")</f>
        <v/>
      </c>
      <c r="NCQ23" t="str">
        <f>IFERROR(VLOOKUP(NCQ25,YIELDS!$T:$AJ,17,FALSE),"")</f>
        <v/>
      </c>
      <c r="NCR23" t="str">
        <f>IFERROR(VLOOKUP(NCR25,YIELDS!$T:$AJ,17,FALSE),"")</f>
        <v/>
      </c>
      <c r="NCS23" t="str">
        <f>IFERROR(VLOOKUP(NCS25,YIELDS!$T:$AJ,17,FALSE),"")</f>
        <v/>
      </c>
      <c r="NCT23" t="str">
        <f>IFERROR(VLOOKUP(NCT25,YIELDS!$T:$AJ,17,FALSE),"")</f>
        <v/>
      </c>
      <c r="NCU23" t="str">
        <f>IFERROR(VLOOKUP(NCU25,YIELDS!$T:$AJ,17,FALSE),"")</f>
        <v/>
      </c>
      <c r="NCV23" t="str">
        <f>IFERROR(VLOOKUP(NCV25,YIELDS!$T:$AJ,17,FALSE),"")</f>
        <v/>
      </c>
      <c r="NCW23" t="str">
        <f>IFERROR(VLOOKUP(NCW25,YIELDS!$T:$AJ,17,FALSE),"")</f>
        <v/>
      </c>
      <c r="NCX23" t="str">
        <f>IFERROR(VLOOKUP(NCX25,YIELDS!$T:$AJ,17,FALSE),"")</f>
        <v/>
      </c>
      <c r="NCY23" t="str">
        <f>IFERROR(VLOOKUP(NCY25,YIELDS!$T:$AJ,17,FALSE),"")</f>
        <v/>
      </c>
      <c r="NCZ23" t="str">
        <f>IFERROR(VLOOKUP(NCZ25,YIELDS!$T:$AJ,17,FALSE),"")</f>
        <v/>
      </c>
      <c r="NDA23" t="str">
        <f>IFERROR(VLOOKUP(NDA25,YIELDS!$T:$AJ,17,FALSE),"")</f>
        <v/>
      </c>
      <c r="NDB23" t="str">
        <f>IFERROR(VLOOKUP(NDB25,YIELDS!$T:$AJ,17,FALSE),"")</f>
        <v/>
      </c>
      <c r="NDC23" t="str">
        <f>IFERROR(VLOOKUP(NDC25,YIELDS!$T:$AJ,17,FALSE),"")</f>
        <v/>
      </c>
      <c r="NDD23" t="str">
        <f>IFERROR(VLOOKUP(NDD25,YIELDS!$T:$AJ,17,FALSE),"")</f>
        <v/>
      </c>
      <c r="NDE23" t="str">
        <f>IFERROR(VLOOKUP(NDE25,YIELDS!$T:$AJ,17,FALSE),"")</f>
        <v/>
      </c>
      <c r="NDF23" t="str">
        <f>IFERROR(VLOOKUP(NDF25,YIELDS!$T:$AJ,17,FALSE),"")</f>
        <v/>
      </c>
      <c r="NDG23" t="str">
        <f>IFERROR(VLOOKUP(NDG25,YIELDS!$T:$AJ,17,FALSE),"")</f>
        <v/>
      </c>
      <c r="NDH23" t="str">
        <f>IFERROR(VLOOKUP(NDH25,YIELDS!$T:$AJ,17,FALSE),"")</f>
        <v/>
      </c>
      <c r="NDI23" t="str">
        <f>IFERROR(VLOOKUP(NDI25,YIELDS!$T:$AJ,17,FALSE),"")</f>
        <v/>
      </c>
      <c r="NDJ23" t="str">
        <f>IFERROR(VLOOKUP(NDJ25,YIELDS!$T:$AJ,17,FALSE),"")</f>
        <v/>
      </c>
      <c r="NDK23" t="str">
        <f>IFERROR(VLOOKUP(NDK25,YIELDS!$T:$AJ,17,FALSE),"")</f>
        <v/>
      </c>
      <c r="NDL23" t="str">
        <f>IFERROR(VLOOKUP(NDL25,YIELDS!$T:$AJ,17,FALSE),"")</f>
        <v/>
      </c>
      <c r="NDM23" t="str">
        <f>IFERROR(VLOOKUP(NDM25,YIELDS!$T:$AJ,17,FALSE),"")</f>
        <v/>
      </c>
      <c r="NDN23" t="str">
        <f>IFERROR(VLOOKUP(NDN25,YIELDS!$T:$AJ,17,FALSE),"")</f>
        <v/>
      </c>
      <c r="NDO23" t="str">
        <f>IFERROR(VLOOKUP(NDO25,YIELDS!$T:$AJ,17,FALSE),"")</f>
        <v/>
      </c>
      <c r="NDP23" t="str">
        <f>IFERROR(VLOOKUP(NDP25,YIELDS!$T:$AJ,17,FALSE),"")</f>
        <v/>
      </c>
      <c r="NDQ23" t="str">
        <f>IFERROR(VLOOKUP(NDQ25,YIELDS!$T:$AJ,17,FALSE),"")</f>
        <v/>
      </c>
      <c r="NDR23" t="str">
        <f>IFERROR(VLOOKUP(NDR25,YIELDS!$T:$AJ,17,FALSE),"")</f>
        <v/>
      </c>
      <c r="NDS23" t="str">
        <f>IFERROR(VLOOKUP(NDS25,YIELDS!$T:$AJ,17,FALSE),"")</f>
        <v/>
      </c>
      <c r="NDT23" t="str">
        <f>IFERROR(VLOOKUP(NDT25,YIELDS!$T:$AJ,17,FALSE),"")</f>
        <v/>
      </c>
      <c r="NDU23" t="str">
        <f>IFERROR(VLOOKUP(NDU25,YIELDS!$T:$AJ,17,FALSE),"")</f>
        <v/>
      </c>
      <c r="NDV23" t="str">
        <f>IFERROR(VLOOKUP(NDV25,YIELDS!$T:$AJ,17,FALSE),"")</f>
        <v/>
      </c>
      <c r="NDW23" t="str">
        <f>IFERROR(VLOOKUP(NDW25,YIELDS!$T:$AJ,17,FALSE),"")</f>
        <v/>
      </c>
      <c r="NDX23" t="str">
        <f>IFERROR(VLOOKUP(NDX25,YIELDS!$T:$AJ,17,FALSE),"")</f>
        <v/>
      </c>
      <c r="NDY23" t="str">
        <f>IFERROR(VLOOKUP(NDY25,YIELDS!$T:$AJ,17,FALSE),"")</f>
        <v/>
      </c>
      <c r="NDZ23" t="str">
        <f>IFERROR(VLOOKUP(NDZ25,YIELDS!$T:$AJ,17,FALSE),"")</f>
        <v/>
      </c>
      <c r="NEA23" t="str">
        <f>IFERROR(VLOOKUP(NEA25,YIELDS!$T:$AJ,17,FALSE),"")</f>
        <v/>
      </c>
      <c r="NEB23" t="str">
        <f>IFERROR(VLOOKUP(NEB25,YIELDS!$T:$AJ,17,FALSE),"")</f>
        <v/>
      </c>
      <c r="NEC23" t="str">
        <f>IFERROR(VLOOKUP(NEC25,YIELDS!$T:$AJ,17,FALSE),"")</f>
        <v/>
      </c>
      <c r="NED23" t="str">
        <f>IFERROR(VLOOKUP(NED25,YIELDS!$T:$AJ,17,FALSE),"")</f>
        <v/>
      </c>
      <c r="NEE23" t="str">
        <f>IFERROR(VLOOKUP(NEE25,YIELDS!$T:$AJ,17,FALSE),"")</f>
        <v/>
      </c>
      <c r="NEF23" t="str">
        <f>IFERROR(VLOOKUP(NEF25,YIELDS!$T:$AJ,17,FALSE),"")</f>
        <v/>
      </c>
      <c r="NEG23" t="str">
        <f>IFERROR(VLOOKUP(NEG25,YIELDS!$T:$AJ,17,FALSE),"")</f>
        <v/>
      </c>
      <c r="NEH23" t="str">
        <f>IFERROR(VLOOKUP(NEH25,YIELDS!$T:$AJ,17,FALSE),"")</f>
        <v/>
      </c>
      <c r="NEI23" t="str">
        <f>IFERROR(VLOOKUP(NEI25,YIELDS!$T:$AJ,17,FALSE),"")</f>
        <v/>
      </c>
      <c r="NEJ23" t="str">
        <f>IFERROR(VLOOKUP(NEJ25,YIELDS!$T:$AJ,17,FALSE),"")</f>
        <v/>
      </c>
      <c r="NEK23" t="str">
        <f>IFERROR(VLOOKUP(NEK25,YIELDS!$T:$AJ,17,FALSE),"")</f>
        <v/>
      </c>
      <c r="NEL23" t="str">
        <f>IFERROR(VLOOKUP(NEL25,YIELDS!$T:$AJ,17,FALSE),"")</f>
        <v/>
      </c>
      <c r="NEM23" t="str">
        <f>IFERROR(VLOOKUP(NEM25,YIELDS!$T:$AJ,17,FALSE),"")</f>
        <v/>
      </c>
      <c r="NEN23" t="str">
        <f>IFERROR(VLOOKUP(NEN25,YIELDS!$T:$AJ,17,FALSE),"")</f>
        <v/>
      </c>
      <c r="NEO23" t="str">
        <f>IFERROR(VLOOKUP(NEO25,YIELDS!$T:$AJ,17,FALSE),"")</f>
        <v/>
      </c>
      <c r="NEP23" t="str">
        <f>IFERROR(VLOOKUP(NEP25,YIELDS!$T:$AJ,17,FALSE),"")</f>
        <v/>
      </c>
      <c r="NEQ23" t="str">
        <f>IFERROR(VLOOKUP(NEQ25,YIELDS!$T:$AJ,17,FALSE),"")</f>
        <v/>
      </c>
      <c r="NER23" t="str">
        <f>IFERROR(VLOOKUP(NER25,YIELDS!$T:$AJ,17,FALSE),"")</f>
        <v/>
      </c>
      <c r="NES23" t="str">
        <f>IFERROR(VLOOKUP(NES25,YIELDS!$T:$AJ,17,FALSE),"")</f>
        <v/>
      </c>
      <c r="NET23" t="str">
        <f>IFERROR(VLOOKUP(NET25,YIELDS!$T:$AJ,17,FALSE),"")</f>
        <v/>
      </c>
      <c r="NEU23" t="str">
        <f>IFERROR(VLOOKUP(NEU25,YIELDS!$T:$AJ,17,FALSE),"")</f>
        <v/>
      </c>
      <c r="NEV23" t="str">
        <f>IFERROR(VLOOKUP(NEV25,YIELDS!$T:$AJ,17,FALSE),"")</f>
        <v/>
      </c>
      <c r="NEW23" t="str">
        <f>IFERROR(VLOOKUP(NEW25,YIELDS!$T:$AJ,17,FALSE),"")</f>
        <v/>
      </c>
      <c r="NEX23" t="str">
        <f>IFERROR(VLOOKUP(NEX25,YIELDS!$T:$AJ,17,FALSE),"")</f>
        <v/>
      </c>
      <c r="NEY23" t="str">
        <f>IFERROR(VLOOKUP(NEY25,YIELDS!$T:$AJ,17,FALSE),"")</f>
        <v/>
      </c>
      <c r="NEZ23" t="str">
        <f>IFERROR(VLOOKUP(NEZ25,YIELDS!$T:$AJ,17,FALSE),"")</f>
        <v/>
      </c>
      <c r="NFA23" t="str">
        <f>IFERROR(VLOOKUP(NFA25,YIELDS!$T:$AJ,17,FALSE),"")</f>
        <v/>
      </c>
      <c r="NFB23" t="str">
        <f>IFERROR(VLOOKUP(NFB25,YIELDS!$T:$AJ,17,FALSE),"")</f>
        <v/>
      </c>
      <c r="NFC23" t="str">
        <f>IFERROR(VLOOKUP(NFC25,YIELDS!$T:$AJ,17,FALSE),"")</f>
        <v/>
      </c>
      <c r="NFD23" t="str">
        <f>IFERROR(VLOOKUP(NFD25,YIELDS!$T:$AJ,17,FALSE),"")</f>
        <v/>
      </c>
      <c r="NFE23" t="str">
        <f>IFERROR(VLOOKUP(NFE25,YIELDS!$T:$AJ,17,FALSE),"")</f>
        <v/>
      </c>
      <c r="NFF23" t="str">
        <f>IFERROR(VLOOKUP(NFF25,YIELDS!$T:$AJ,17,FALSE),"")</f>
        <v/>
      </c>
      <c r="NFG23" t="str">
        <f>IFERROR(VLOOKUP(NFG25,YIELDS!$T:$AJ,17,FALSE),"")</f>
        <v/>
      </c>
      <c r="NFH23" t="str">
        <f>IFERROR(VLOOKUP(NFH25,YIELDS!$T:$AJ,17,FALSE),"")</f>
        <v/>
      </c>
      <c r="NFI23" t="str">
        <f>IFERROR(VLOOKUP(NFI25,YIELDS!$T:$AJ,17,FALSE),"")</f>
        <v/>
      </c>
      <c r="NFJ23" t="str">
        <f>IFERROR(VLOOKUP(NFJ25,YIELDS!$T:$AJ,17,FALSE),"")</f>
        <v/>
      </c>
      <c r="NFK23" t="str">
        <f>IFERROR(VLOOKUP(NFK25,YIELDS!$T:$AJ,17,FALSE),"")</f>
        <v/>
      </c>
      <c r="NFL23" t="str">
        <f>IFERROR(VLOOKUP(NFL25,YIELDS!$T:$AJ,17,FALSE),"")</f>
        <v/>
      </c>
      <c r="NFM23" t="str">
        <f>IFERROR(VLOOKUP(NFM25,YIELDS!$T:$AJ,17,FALSE),"")</f>
        <v/>
      </c>
      <c r="NFN23" t="str">
        <f>IFERROR(VLOOKUP(NFN25,YIELDS!$T:$AJ,17,FALSE),"")</f>
        <v/>
      </c>
      <c r="NFO23" t="str">
        <f>IFERROR(VLOOKUP(NFO25,YIELDS!$T:$AJ,17,FALSE),"")</f>
        <v/>
      </c>
      <c r="NFP23" t="str">
        <f>IFERROR(VLOOKUP(NFP25,YIELDS!$T:$AJ,17,FALSE),"")</f>
        <v/>
      </c>
      <c r="NFQ23" t="str">
        <f>IFERROR(VLOOKUP(NFQ25,YIELDS!$T:$AJ,17,FALSE),"")</f>
        <v/>
      </c>
      <c r="NFR23" t="str">
        <f>IFERROR(VLOOKUP(NFR25,YIELDS!$T:$AJ,17,FALSE),"")</f>
        <v/>
      </c>
      <c r="NFS23" t="str">
        <f>IFERROR(VLOOKUP(NFS25,YIELDS!$T:$AJ,17,FALSE),"")</f>
        <v/>
      </c>
      <c r="NFT23" t="str">
        <f>IFERROR(VLOOKUP(NFT25,YIELDS!$T:$AJ,17,FALSE),"")</f>
        <v/>
      </c>
      <c r="NFU23" t="str">
        <f>IFERROR(VLOOKUP(NFU25,YIELDS!$T:$AJ,17,FALSE),"")</f>
        <v/>
      </c>
      <c r="NFV23" t="str">
        <f>IFERROR(VLOOKUP(NFV25,YIELDS!$T:$AJ,17,FALSE),"")</f>
        <v/>
      </c>
      <c r="NFW23" t="str">
        <f>IFERROR(VLOOKUP(NFW25,YIELDS!$T:$AJ,17,FALSE),"")</f>
        <v/>
      </c>
      <c r="NFX23" t="str">
        <f>IFERROR(VLOOKUP(NFX25,YIELDS!$T:$AJ,17,FALSE),"")</f>
        <v/>
      </c>
      <c r="NFY23" t="str">
        <f>IFERROR(VLOOKUP(NFY25,YIELDS!$T:$AJ,17,FALSE),"")</f>
        <v/>
      </c>
      <c r="NFZ23" t="str">
        <f>IFERROR(VLOOKUP(NFZ25,YIELDS!$T:$AJ,17,FALSE),"")</f>
        <v/>
      </c>
      <c r="NGA23" t="str">
        <f>IFERROR(VLOOKUP(NGA25,YIELDS!$T:$AJ,17,FALSE),"")</f>
        <v/>
      </c>
      <c r="NGB23" t="str">
        <f>IFERROR(VLOOKUP(NGB25,YIELDS!$T:$AJ,17,FALSE),"")</f>
        <v/>
      </c>
      <c r="NGC23" t="str">
        <f>IFERROR(VLOOKUP(NGC25,YIELDS!$T:$AJ,17,FALSE),"")</f>
        <v/>
      </c>
      <c r="NGD23" t="str">
        <f>IFERROR(VLOOKUP(NGD25,YIELDS!$T:$AJ,17,FALSE),"")</f>
        <v/>
      </c>
      <c r="NGE23" t="str">
        <f>IFERROR(VLOOKUP(NGE25,YIELDS!$T:$AJ,17,FALSE),"")</f>
        <v/>
      </c>
      <c r="NGF23" t="str">
        <f>IFERROR(VLOOKUP(NGF25,YIELDS!$T:$AJ,17,FALSE),"")</f>
        <v/>
      </c>
      <c r="NGG23" t="str">
        <f>IFERROR(VLOOKUP(NGG25,YIELDS!$T:$AJ,17,FALSE),"")</f>
        <v/>
      </c>
      <c r="NGH23" t="str">
        <f>IFERROR(VLOOKUP(NGH25,YIELDS!$T:$AJ,17,FALSE),"")</f>
        <v/>
      </c>
      <c r="NGI23" t="str">
        <f>IFERROR(VLOOKUP(NGI25,YIELDS!$T:$AJ,17,FALSE),"")</f>
        <v/>
      </c>
      <c r="NGJ23" t="str">
        <f>IFERROR(VLOOKUP(NGJ25,YIELDS!$T:$AJ,17,FALSE),"")</f>
        <v/>
      </c>
      <c r="NGK23" t="str">
        <f>IFERROR(VLOOKUP(NGK25,YIELDS!$T:$AJ,17,FALSE),"")</f>
        <v/>
      </c>
      <c r="NGL23" t="str">
        <f>IFERROR(VLOOKUP(NGL25,YIELDS!$T:$AJ,17,FALSE),"")</f>
        <v/>
      </c>
      <c r="NGM23" t="str">
        <f>IFERROR(VLOOKUP(NGM25,YIELDS!$T:$AJ,17,FALSE),"")</f>
        <v/>
      </c>
      <c r="NGN23" t="str">
        <f>IFERROR(VLOOKUP(NGN25,YIELDS!$T:$AJ,17,FALSE),"")</f>
        <v/>
      </c>
      <c r="NGO23" t="str">
        <f>IFERROR(VLOOKUP(NGO25,YIELDS!$T:$AJ,17,FALSE),"")</f>
        <v/>
      </c>
      <c r="NGP23" t="str">
        <f>IFERROR(VLOOKUP(NGP25,YIELDS!$T:$AJ,17,FALSE),"")</f>
        <v/>
      </c>
      <c r="NGQ23" t="str">
        <f>IFERROR(VLOOKUP(NGQ25,YIELDS!$T:$AJ,17,FALSE),"")</f>
        <v/>
      </c>
      <c r="NGR23" t="str">
        <f>IFERROR(VLOOKUP(NGR25,YIELDS!$T:$AJ,17,FALSE),"")</f>
        <v/>
      </c>
      <c r="NGS23" t="str">
        <f>IFERROR(VLOOKUP(NGS25,YIELDS!$T:$AJ,17,FALSE),"")</f>
        <v/>
      </c>
      <c r="NGT23" t="str">
        <f>IFERROR(VLOOKUP(NGT25,YIELDS!$T:$AJ,17,FALSE),"")</f>
        <v/>
      </c>
      <c r="NGU23" t="str">
        <f>IFERROR(VLOOKUP(NGU25,YIELDS!$T:$AJ,17,FALSE),"")</f>
        <v/>
      </c>
      <c r="NGV23" t="str">
        <f>IFERROR(VLOOKUP(NGV25,YIELDS!$T:$AJ,17,FALSE),"")</f>
        <v/>
      </c>
      <c r="NGW23" t="str">
        <f>IFERROR(VLOOKUP(NGW25,YIELDS!$T:$AJ,17,FALSE),"")</f>
        <v/>
      </c>
      <c r="NGX23" t="str">
        <f>IFERROR(VLOOKUP(NGX25,YIELDS!$T:$AJ,17,FALSE),"")</f>
        <v/>
      </c>
      <c r="NGY23" t="str">
        <f>IFERROR(VLOOKUP(NGY25,YIELDS!$T:$AJ,17,FALSE),"")</f>
        <v/>
      </c>
      <c r="NGZ23" t="str">
        <f>IFERROR(VLOOKUP(NGZ25,YIELDS!$T:$AJ,17,FALSE),"")</f>
        <v/>
      </c>
      <c r="NHA23" t="str">
        <f>IFERROR(VLOOKUP(NHA25,YIELDS!$T:$AJ,17,FALSE),"")</f>
        <v/>
      </c>
      <c r="NHB23" t="str">
        <f>IFERROR(VLOOKUP(NHB25,YIELDS!$T:$AJ,17,FALSE),"")</f>
        <v/>
      </c>
      <c r="NHC23" t="str">
        <f>IFERROR(VLOOKUP(NHC25,YIELDS!$T:$AJ,17,FALSE),"")</f>
        <v/>
      </c>
      <c r="NHD23" t="str">
        <f>IFERROR(VLOOKUP(NHD25,YIELDS!$T:$AJ,17,FALSE),"")</f>
        <v/>
      </c>
      <c r="NHE23" t="str">
        <f>IFERROR(VLOOKUP(NHE25,YIELDS!$T:$AJ,17,FALSE),"")</f>
        <v/>
      </c>
      <c r="NHF23" t="str">
        <f>IFERROR(VLOOKUP(NHF25,YIELDS!$T:$AJ,17,FALSE),"")</f>
        <v/>
      </c>
      <c r="NHG23" t="str">
        <f>IFERROR(VLOOKUP(NHG25,YIELDS!$T:$AJ,17,FALSE),"")</f>
        <v/>
      </c>
      <c r="NHH23" t="str">
        <f>IFERROR(VLOOKUP(NHH25,YIELDS!$T:$AJ,17,FALSE),"")</f>
        <v/>
      </c>
      <c r="NHI23" t="str">
        <f>IFERROR(VLOOKUP(NHI25,YIELDS!$T:$AJ,17,FALSE),"")</f>
        <v/>
      </c>
      <c r="NHJ23" t="str">
        <f>IFERROR(VLOOKUP(NHJ25,YIELDS!$T:$AJ,17,FALSE),"")</f>
        <v/>
      </c>
      <c r="NHK23" t="str">
        <f>IFERROR(VLOOKUP(NHK25,YIELDS!$T:$AJ,17,FALSE),"")</f>
        <v/>
      </c>
      <c r="NHL23" t="str">
        <f>IFERROR(VLOOKUP(NHL25,YIELDS!$T:$AJ,17,FALSE),"")</f>
        <v/>
      </c>
      <c r="NHM23" t="str">
        <f>IFERROR(VLOOKUP(NHM25,YIELDS!$T:$AJ,17,FALSE),"")</f>
        <v/>
      </c>
      <c r="NHN23" t="str">
        <f>IFERROR(VLOOKUP(NHN25,YIELDS!$T:$AJ,17,FALSE),"")</f>
        <v/>
      </c>
      <c r="NHO23" t="str">
        <f>IFERROR(VLOOKUP(NHO25,YIELDS!$T:$AJ,17,FALSE),"")</f>
        <v/>
      </c>
      <c r="NHP23" t="str">
        <f>IFERROR(VLOOKUP(NHP25,YIELDS!$T:$AJ,17,FALSE),"")</f>
        <v/>
      </c>
      <c r="NHQ23" t="str">
        <f>IFERROR(VLOOKUP(NHQ25,YIELDS!$T:$AJ,17,FALSE),"")</f>
        <v/>
      </c>
      <c r="NHR23" t="str">
        <f>IFERROR(VLOOKUP(NHR25,YIELDS!$T:$AJ,17,FALSE),"")</f>
        <v/>
      </c>
      <c r="NHS23" t="str">
        <f>IFERROR(VLOOKUP(NHS25,YIELDS!$T:$AJ,17,FALSE),"")</f>
        <v/>
      </c>
      <c r="NHT23" t="str">
        <f>IFERROR(VLOOKUP(NHT25,YIELDS!$T:$AJ,17,FALSE),"")</f>
        <v/>
      </c>
      <c r="NHU23" t="str">
        <f>IFERROR(VLOOKUP(NHU25,YIELDS!$T:$AJ,17,FALSE),"")</f>
        <v/>
      </c>
      <c r="NHV23" t="str">
        <f>IFERROR(VLOOKUP(NHV25,YIELDS!$T:$AJ,17,FALSE),"")</f>
        <v/>
      </c>
      <c r="NHW23" t="str">
        <f>IFERROR(VLOOKUP(NHW25,YIELDS!$T:$AJ,17,FALSE),"")</f>
        <v/>
      </c>
      <c r="NHX23" t="str">
        <f>IFERROR(VLOOKUP(NHX25,YIELDS!$T:$AJ,17,FALSE),"")</f>
        <v/>
      </c>
      <c r="NHY23" t="str">
        <f>IFERROR(VLOOKUP(NHY25,YIELDS!$T:$AJ,17,FALSE),"")</f>
        <v/>
      </c>
      <c r="NHZ23" t="str">
        <f>IFERROR(VLOOKUP(NHZ25,YIELDS!$T:$AJ,17,FALSE),"")</f>
        <v/>
      </c>
      <c r="NIA23" t="str">
        <f>IFERROR(VLOOKUP(NIA25,YIELDS!$T:$AJ,17,FALSE),"")</f>
        <v/>
      </c>
      <c r="NIB23" t="str">
        <f>IFERROR(VLOOKUP(NIB25,YIELDS!$T:$AJ,17,FALSE),"")</f>
        <v/>
      </c>
      <c r="NIC23" t="str">
        <f>IFERROR(VLOOKUP(NIC25,YIELDS!$T:$AJ,17,FALSE),"")</f>
        <v/>
      </c>
      <c r="NID23" t="str">
        <f>IFERROR(VLOOKUP(NID25,YIELDS!$T:$AJ,17,FALSE),"")</f>
        <v/>
      </c>
      <c r="NIE23" t="str">
        <f>IFERROR(VLOOKUP(NIE25,YIELDS!$T:$AJ,17,FALSE),"")</f>
        <v/>
      </c>
      <c r="NIF23" t="str">
        <f>IFERROR(VLOOKUP(NIF25,YIELDS!$T:$AJ,17,FALSE),"")</f>
        <v/>
      </c>
      <c r="NIG23" t="str">
        <f>IFERROR(VLOOKUP(NIG25,YIELDS!$T:$AJ,17,FALSE),"")</f>
        <v/>
      </c>
      <c r="NIH23" t="str">
        <f>IFERROR(VLOOKUP(NIH25,YIELDS!$T:$AJ,17,FALSE),"")</f>
        <v/>
      </c>
      <c r="NII23" t="str">
        <f>IFERROR(VLOOKUP(NII25,YIELDS!$T:$AJ,17,FALSE),"")</f>
        <v/>
      </c>
      <c r="NIJ23" t="str">
        <f>IFERROR(VLOOKUP(NIJ25,YIELDS!$T:$AJ,17,FALSE),"")</f>
        <v/>
      </c>
      <c r="NIK23" t="str">
        <f>IFERROR(VLOOKUP(NIK25,YIELDS!$T:$AJ,17,FALSE),"")</f>
        <v/>
      </c>
      <c r="NIL23" t="str">
        <f>IFERROR(VLOOKUP(NIL25,YIELDS!$T:$AJ,17,FALSE),"")</f>
        <v/>
      </c>
      <c r="NIM23" t="str">
        <f>IFERROR(VLOOKUP(NIM25,YIELDS!$T:$AJ,17,FALSE),"")</f>
        <v/>
      </c>
      <c r="NIN23" t="str">
        <f>IFERROR(VLOOKUP(NIN25,YIELDS!$T:$AJ,17,FALSE),"")</f>
        <v/>
      </c>
      <c r="NIO23" t="str">
        <f>IFERROR(VLOOKUP(NIO25,YIELDS!$T:$AJ,17,FALSE),"")</f>
        <v/>
      </c>
      <c r="NIP23" t="str">
        <f>IFERROR(VLOOKUP(NIP25,YIELDS!$T:$AJ,17,FALSE),"")</f>
        <v/>
      </c>
      <c r="NIQ23" t="str">
        <f>IFERROR(VLOOKUP(NIQ25,YIELDS!$T:$AJ,17,FALSE),"")</f>
        <v/>
      </c>
      <c r="NIR23" t="str">
        <f>IFERROR(VLOOKUP(NIR25,YIELDS!$T:$AJ,17,FALSE),"")</f>
        <v/>
      </c>
      <c r="NIS23" t="str">
        <f>IFERROR(VLOOKUP(NIS25,YIELDS!$T:$AJ,17,FALSE),"")</f>
        <v/>
      </c>
      <c r="NIT23" t="str">
        <f>IFERROR(VLOOKUP(NIT25,YIELDS!$T:$AJ,17,FALSE),"")</f>
        <v/>
      </c>
      <c r="NIU23" t="str">
        <f>IFERROR(VLOOKUP(NIU25,YIELDS!$T:$AJ,17,FALSE),"")</f>
        <v/>
      </c>
      <c r="NIV23" t="str">
        <f>IFERROR(VLOOKUP(NIV25,YIELDS!$T:$AJ,17,FALSE),"")</f>
        <v/>
      </c>
      <c r="NIW23" t="str">
        <f>IFERROR(VLOOKUP(NIW25,YIELDS!$T:$AJ,17,FALSE),"")</f>
        <v/>
      </c>
      <c r="NIX23" t="str">
        <f>IFERROR(VLOOKUP(NIX25,YIELDS!$T:$AJ,17,FALSE),"")</f>
        <v/>
      </c>
      <c r="NIY23" t="str">
        <f>IFERROR(VLOOKUP(NIY25,YIELDS!$T:$AJ,17,FALSE),"")</f>
        <v/>
      </c>
      <c r="NIZ23" t="str">
        <f>IFERROR(VLOOKUP(NIZ25,YIELDS!$T:$AJ,17,FALSE),"")</f>
        <v/>
      </c>
      <c r="NJA23" t="str">
        <f>IFERROR(VLOOKUP(NJA25,YIELDS!$T:$AJ,17,FALSE),"")</f>
        <v/>
      </c>
      <c r="NJB23" t="str">
        <f>IFERROR(VLOOKUP(NJB25,YIELDS!$T:$AJ,17,FALSE),"")</f>
        <v/>
      </c>
      <c r="NJC23" t="str">
        <f>IFERROR(VLOOKUP(NJC25,YIELDS!$T:$AJ,17,FALSE),"")</f>
        <v/>
      </c>
      <c r="NJD23" t="str">
        <f>IFERROR(VLOOKUP(NJD25,YIELDS!$T:$AJ,17,FALSE),"")</f>
        <v/>
      </c>
      <c r="NJE23" t="str">
        <f>IFERROR(VLOOKUP(NJE25,YIELDS!$T:$AJ,17,FALSE),"")</f>
        <v/>
      </c>
      <c r="NJF23" t="str">
        <f>IFERROR(VLOOKUP(NJF25,YIELDS!$T:$AJ,17,FALSE),"")</f>
        <v/>
      </c>
      <c r="NJG23" t="str">
        <f>IFERROR(VLOOKUP(NJG25,YIELDS!$T:$AJ,17,FALSE),"")</f>
        <v/>
      </c>
      <c r="NJH23" t="str">
        <f>IFERROR(VLOOKUP(NJH25,YIELDS!$T:$AJ,17,FALSE),"")</f>
        <v/>
      </c>
      <c r="NJI23" t="str">
        <f>IFERROR(VLOOKUP(NJI25,YIELDS!$T:$AJ,17,FALSE),"")</f>
        <v/>
      </c>
      <c r="NJJ23" t="str">
        <f>IFERROR(VLOOKUP(NJJ25,YIELDS!$T:$AJ,17,FALSE),"")</f>
        <v/>
      </c>
      <c r="NJK23" t="str">
        <f>IFERROR(VLOOKUP(NJK25,YIELDS!$T:$AJ,17,FALSE),"")</f>
        <v/>
      </c>
      <c r="NJL23" t="str">
        <f>IFERROR(VLOOKUP(NJL25,YIELDS!$T:$AJ,17,FALSE),"")</f>
        <v/>
      </c>
      <c r="NJM23" t="str">
        <f>IFERROR(VLOOKUP(NJM25,YIELDS!$T:$AJ,17,FALSE),"")</f>
        <v/>
      </c>
      <c r="NJN23" t="str">
        <f>IFERROR(VLOOKUP(NJN25,YIELDS!$T:$AJ,17,FALSE),"")</f>
        <v/>
      </c>
      <c r="NJO23" t="str">
        <f>IFERROR(VLOOKUP(NJO25,YIELDS!$T:$AJ,17,FALSE),"")</f>
        <v/>
      </c>
      <c r="NJP23" t="str">
        <f>IFERROR(VLOOKUP(NJP25,YIELDS!$T:$AJ,17,FALSE),"")</f>
        <v/>
      </c>
      <c r="NJQ23" t="str">
        <f>IFERROR(VLOOKUP(NJQ25,YIELDS!$T:$AJ,17,FALSE),"")</f>
        <v/>
      </c>
      <c r="NJR23" t="str">
        <f>IFERROR(VLOOKUP(NJR25,YIELDS!$T:$AJ,17,FALSE),"")</f>
        <v/>
      </c>
      <c r="NJS23" t="str">
        <f>IFERROR(VLOOKUP(NJS25,YIELDS!$T:$AJ,17,FALSE),"")</f>
        <v/>
      </c>
      <c r="NJT23" t="str">
        <f>IFERROR(VLOOKUP(NJT25,YIELDS!$T:$AJ,17,FALSE),"")</f>
        <v/>
      </c>
      <c r="NJU23" t="str">
        <f>IFERROR(VLOOKUP(NJU25,YIELDS!$T:$AJ,17,FALSE),"")</f>
        <v/>
      </c>
      <c r="NJV23" t="str">
        <f>IFERROR(VLOOKUP(NJV25,YIELDS!$T:$AJ,17,FALSE),"")</f>
        <v/>
      </c>
      <c r="NJW23" t="str">
        <f>IFERROR(VLOOKUP(NJW25,YIELDS!$T:$AJ,17,FALSE),"")</f>
        <v/>
      </c>
      <c r="NJX23" t="str">
        <f>IFERROR(VLOOKUP(NJX25,YIELDS!$T:$AJ,17,FALSE),"")</f>
        <v/>
      </c>
      <c r="NJY23" t="str">
        <f>IFERROR(VLOOKUP(NJY25,YIELDS!$T:$AJ,17,FALSE),"")</f>
        <v/>
      </c>
      <c r="NJZ23" t="str">
        <f>IFERROR(VLOOKUP(NJZ25,YIELDS!$T:$AJ,17,FALSE),"")</f>
        <v/>
      </c>
      <c r="NKA23" t="str">
        <f>IFERROR(VLOOKUP(NKA25,YIELDS!$T:$AJ,17,FALSE),"")</f>
        <v/>
      </c>
      <c r="NKB23" t="str">
        <f>IFERROR(VLOOKUP(NKB25,YIELDS!$T:$AJ,17,FALSE),"")</f>
        <v/>
      </c>
      <c r="NKC23" t="str">
        <f>IFERROR(VLOOKUP(NKC25,YIELDS!$T:$AJ,17,FALSE),"")</f>
        <v/>
      </c>
      <c r="NKD23" t="str">
        <f>IFERROR(VLOOKUP(NKD25,YIELDS!$T:$AJ,17,FALSE),"")</f>
        <v/>
      </c>
      <c r="NKE23" t="str">
        <f>IFERROR(VLOOKUP(NKE25,YIELDS!$T:$AJ,17,FALSE),"")</f>
        <v/>
      </c>
      <c r="NKF23" t="str">
        <f>IFERROR(VLOOKUP(NKF25,YIELDS!$T:$AJ,17,FALSE),"")</f>
        <v/>
      </c>
      <c r="NKG23" t="str">
        <f>IFERROR(VLOOKUP(NKG25,YIELDS!$T:$AJ,17,FALSE),"")</f>
        <v/>
      </c>
      <c r="NKH23" t="str">
        <f>IFERROR(VLOOKUP(NKH25,YIELDS!$T:$AJ,17,FALSE),"")</f>
        <v/>
      </c>
      <c r="NKI23" t="str">
        <f>IFERROR(VLOOKUP(NKI25,YIELDS!$T:$AJ,17,FALSE),"")</f>
        <v/>
      </c>
      <c r="NKJ23" t="str">
        <f>IFERROR(VLOOKUP(NKJ25,YIELDS!$T:$AJ,17,FALSE),"")</f>
        <v/>
      </c>
      <c r="NKK23" t="str">
        <f>IFERROR(VLOOKUP(NKK25,YIELDS!$T:$AJ,17,FALSE),"")</f>
        <v/>
      </c>
      <c r="NKL23" t="str">
        <f>IFERROR(VLOOKUP(NKL25,YIELDS!$T:$AJ,17,FALSE),"")</f>
        <v/>
      </c>
      <c r="NKM23" t="str">
        <f>IFERROR(VLOOKUP(NKM25,YIELDS!$T:$AJ,17,FALSE),"")</f>
        <v/>
      </c>
      <c r="NKN23" t="str">
        <f>IFERROR(VLOOKUP(NKN25,YIELDS!$T:$AJ,17,FALSE),"")</f>
        <v/>
      </c>
      <c r="NKO23" t="str">
        <f>IFERROR(VLOOKUP(NKO25,YIELDS!$T:$AJ,17,FALSE),"")</f>
        <v/>
      </c>
      <c r="NKP23" t="str">
        <f>IFERROR(VLOOKUP(NKP25,YIELDS!$T:$AJ,17,FALSE),"")</f>
        <v/>
      </c>
      <c r="NKQ23" t="str">
        <f>IFERROR(VLOOKUP(NKQ25,YIELDS!$T:$AJ,17,FALSE),"")</f>
        <v/>
      </c>
      <c r="NKR23" t="str">
        <f>IFERROR(VLOOKUP(NKR25,YIELDS!$T:$AJ,17,FALSE),"")</f>
        <v/>
      </c>
      <c r="NKS23" t="str">
        <f>IFERROR(VLOOKUP(NKS25,YIELDS!$T:$AJ,17,FALSE),"")</f>
        <v/>
      </c>
      <c r="NKT23" t="str">
        <f>IFERROR(VLOOKUP(NKT25,YIELDS!$T:$AJ,17,FALSE),"")</f>
        <v/>
      </c>
      <c r="NKU23" t="str">
        <f>IFERROR(VLOOKUP(NKU25,YIELDS!$T:$AJ,17,FALSE),"")</f>
        <v/>
      </c>
      <c r="NKV23" t="str">
        <f>IFERROR(VLOOKUP(NKV25,YIELDS!$T:$AJ,17,FALSE),"")</f>
        <v/>
      </c>
      <c r="NKW23" t="str">
        <f>IFERROR(VLOOKUP(NKW25,YIELDS!$T:$AJ,17,FALSE),"")</f>
        <v/>
      </c>
      <c r="NKX23" t="str">
        <f>IFERROR(VLOOKUP(NKX25,YIELDS!$T:$AJ,17,FALSE),"")</f>
        <v/>
      </c>
      <c r="NKY23" t="str">
        <f>IFERROR(VLOOKUP(NKY25,YIELDS!$T:$AJ,17,FALSE),"")</f>
        <v/>
      </c>
      <c r="NKZ23" t="str">
        <f>IFERROR(VLOOKUP(NKZ25,YIELDS!$T:$AJ,17,FALSE),"")</f>
        <v/>
      </c>
      <c r="NLA23" t="str">
        <f>IFERROR(VLOOKUP(NLA25,YIELDS!$T:$AJ,17,FALSE),"")</f>
        <v/>
      </c>
      <c r="NLB23" t="str">
        <f>IFERROR(VLOOKUP(NLB25,YIELDS!$T:$AJ,17,FALSE),"")</f>
        <v/>
      </c>
      <c r="NLC23" t="str">
        <f>IFERROR(VLOOKUP(NLC25,YIELDS!$T:$AJ,17,FALSE),"")</f>
        <v/>
      </c>
      <c r="NLD23" t="str">
        <f>IFERROR(VLOOKUP(NLD25,YIELDS!$T:$AJ,17,FALSE),"")</f>
        <v/>
      </c>
      <c r="NLE23" t="str">
        <f>IFERROR(VLOOKUP(NLE25,YIELDS!$T:$AJ,17,FALSE),"")</f>
        <v/>
      </c>
      <c r="NLF23" t="str">
        <f>IFERROR(VLOOKUP(NLF25,YIELDS!$T:$AJ,17,FALSE),"")</f>
        <v/>
      </c>
      <c r="NLG23" t="str">
        <f>IFERROR(VLOOKUP(NLG25,YIELDS!$T:$AJ,17,FALSE),"")</f>
        <v/>
      </c>
      <c r="NLH23" t="str">
        <f>IFERROR(VLOOKUP(NLH25,YIELDS!$T:$AJ,17,FALSE),"")</f>
        <v/>
      </c>
      <c r="NLI23" t="str">
        <f>IFERROR(VLOOKUP(NLI25,YIELDS!$T:$AJ,17,FALSE),"")</f>
        <v/>
      </c>
      <c r="NLJ23" t="str">
        <f>IFERROR(VLOOKUP(NLJ25,YIELDS!$T:$AJ,17,FALSE),"")</f>
        <v/>
      </c>
      <c r="NLK23" t="str">
        <f>IFERROR(VLOOKUP(NLK25,YIELDS!$T:$AJ,17,FALSE),"")</f>
        <v/>
      </c>
      <c r="NLL23" t="str">
        <f>IFERROR(VLOOKUP(NLL25,YIELDS!$T:$AJ,17,FALSE),"")</f>
        <v/>
      </c>
      <c r="NLM23" t="str">
        <f>IFERROR(VLOOKUP(NLM25,YIELDS!$T:$AJ,17,FALSE),"")</f>
        <v/>
      </c>
      <c r="NLN23" t="str">
        <f>IFERROR(VLOOKUP(NLN25,YIELDS!$T:$AJ,17,FALSE),"")</f>
        <v/>
      </c>
      <c r="NLO23" t="str">
        <f>IFERROR(VLOOKUP(NLO25,YIELDS!$T:$AJ,17,FALSE),"")</f>
        <v/>
      </c>
      <c r="NLP23" t="str">
        <f>IFERROR(VLOOKUP(NLP25,YIELDS!$T:$AJ,17,FALSE),"")</f>
        <v/>
      </c>
      <c r="NLQ23" t="str">
        <f>IFERROR(VLOOKUP(NLQ25,YIELDS!$T:$AJ,17,FALSE),"")</f>
        <v/>
      </c>
      <c r="NLR23" t="str">
        <f>IFERROR(VLOOKUP(NLR25,YIELDS!$T:$AJ,17,FALSE),"")</f>
        <v/>
      </c>
      <c r="NLS23" t="str">
        <f>IFERROR(VLOOKUP(NLS25,YIELDS!$T:$AJ,17,FALSE),"")</f>
        <v/>
      </c>
      <c r="NLT23" t="str">
        <f>IFERROR(VLOOKUP(NLT25,YIELDS!$T:$AJ,17,FALSE),"")</f>
        <v/>
      </c>
      <c r="NLU23" t="str">
        <f>IFERROR(VLOOKUP(NLU25,YIELDS!$T:$AJ,17,FALSE),"")</f>
        <v/>
      </c>
      <c r="NLV23" t="str">
        <f>IFERROR(VLOOKUP(NLV25,YIELDS!$T:$AJ,17,FALSE),"")</f>
        <v/>
      </c>
      <c r="NLW23" t="str">
        <f>IFERROR(VLOOKUP(NLW25,YIELDS!$T:$AJ,17,FALSE),"")</f>
        <v/>
      </c>
      <c r="NLX23" t="str">
        <f>IFERROR(VLOOKUP(NLX25,YIELDS!$T:$AJ,17,FALSE),"")</f>
        <v/>
      </c>
      <c r="NLY23" t="str">
        <f>IFERROR(VLOOKUP(NLY25,YIELDS!$T:$AJ,17,FALSE),"")</f>
        <v/>
      </c>
      <c r="NLZ23" t="str">
        <f>IFERROR(VLOOKUP(NLZ25,YIELDS!$T:$AJ,17,FALSE),"")</f>
        <v/>
      </c>
      <c r="NMA23" t="str">
        <f>IFERROR(VLOOKUP(NMA25,YIELDS!$T:$AJ,17,FALSE),"")</f>
        <v/>
      </c>
      <c r="NMB23" t="str">
        <f>IFERROR(VLOOKUP(NMB25,YIELDS!$T:$AJ,17,FALSE),"")</f>
        <v/>
      </c>
      <c r="NMC23" t="str">
        <f>IFERROR(VLOOKUP(NMC25,YIELDS!$T:$AJ,17,FALSE),"")</f>
        <v/>
      </c>
      <c r="NMD23" t="str">
        <f>IFERROR(VLOOKUP(NMD25,YIELDS!$T:$AJ,17,FALSE),"")</f>
        <v/>
      </c>
      <c r="NME23" t="str">
        <f>IFERROR(VLOOKUP(NME25,YIELDS!$T:$AJ,17,FALSE),"")</f>
        <v/>
      </c>
      <c r="NMF23" t="str">
        <f>IFERROR(VLOOKUP(NMF25,YIELDS!$T:$AJ,17,FALSE),"")</f>
        <v/>
      </c>
      <c r="NMG23" t="str">
        <f>IFERROR(VLOOKUP(NMG25,YIELDS!$T:$AJ,17,FALSE),"")</f>
        <v/>
      </c>
      <c r="NMH23" t="str">
        <f>IFERROR(VLOOKUP(NMH25,YIELDS!$T:$AJ,17,FALSE),"")</f>
        <v/>
      </c>
      <c r="NMI23" t="str">
        <f>IFERROR(VLOOKUP(NMI25,YIELDS!$T:$AJ,17,FALSE),"")</f>
        <v/>
      </c>
      <c r="NMJ23" t="str">
        <f>IFERROR(VLOOKUP(NMJ25,YIELDS!$T:$AJ,17,FALSE),"")</f>
        <v/>
      </c>
      <c r="NMK23" t="str">
        <f>IFERROR(VLOOKUP(NMK25,YIELDS!$T:$AJ,17,FALSE),"")</f>
        <v/>
      </c>
      <c r="NML23" t="str">
        <f>IFERROR(VLOOKUP(NML25,YIELDS!$T:$AJ,17,FALSE),"")</f>
        <v/>
      </c>
      <c r="NMM23" t="str">
        <f>IFERROR(VLOOKUP(NMM25,YIELDS!$T:$AJ,17,FALSE),"")</f>
        <v/>
      </c>
      <c r="NMN23" t="str">
        <f>IFERROR(VLOOKUP(NMN25,YIELDS!$T:$AJ,17,FALSE),"")</f>
        <v/>
      </c>
      <c r="NMO23" t="str">
        <f>IFERROR(VLOOKUP(NMO25,YIELDS!$T:$AJ,17,FALSE),"")</f>
        <v/>
      </c>
      <c r="NMP23" t="str">
        <f>IFERROR(VLOOKUP(NMP25,YIELDS!$T:$AJ,17,FALSE),"")</f>
        <v/>
      </c>
      <c r="NMQ23" t="str">
        <f>IFERROR(VLOOKUP(NMQ25,YIELDS!$T:$AJ,17,FALSE),"")</f>
        <v/>
      </c>
      <c r="NMR23" t="str">
        <f>IFERROR(VLOOKUP(NMR25,YIELDS!$T:$AJ,17,FALSE),"")</f>
        <v/>
      </c>
      <c r="NMS23" t="str">
        <f>IFERROR(VLOOKUP(NMS25,YIELDS!$T:$AJ,17,FALSE),"")</f>
        <v/>
      </c>
      <c r="NMT23" t="str">
        <f>IFERROR(VLOOKUP(NMT25,YIELDS!$T:$AJ,17,FALSE),"")</f>
        <v/>
      </c>
      <c r="NMU23" t="str">
        <f>IFERROR(VLOOKUP(NMU25,YIELDS!$T:$AJ,17,FALSE),"")</f>
        <v/>
      </c>
      <c r="NMV23" t="str">
        <f>IFERROR(VLOOKUP(NMV25,YIELDS!$T:$AJ,17,FALSE),"")</f>
        <v/>
      </c>
      <c r="NMW23" t="str">
        <f>IFERROR(VLOOKUP(NMW25,YIELDS!$T:$AJ,17,FALSE),"")</f>
        <v/>
      </c>
      <c r="NMX23" t="str">
        <f>IFERROR(VLOOKUP(NMX25,YIELDS!$T:$AJ,17,FALSE),"")</f>
        <v/>
      </c>
      <c r="NMY23" t="str">
        <f>IFERROR(VLOOKUP(NMY25,YIELDS!$T:$AJ,17,FALSE),"")</f>
        <v/>
      </c>
      <c r="NMZ23" t="str">
        <f>IFERROR(VLOOKUP(NMZ25,YIELDS!$T:$AJ,17,FALSE),"")</f>
        <v/>
      </c>
      <c r="NNA23" t="str">
        <f>IFERROR(VLOOKUP(NNA25,YIELDS!$T:$AJ,17,FALSE),"")</f>
        <v/>
      </c>
      <c r="NNB23" t="str">
        <f>IFERROR(VLOOKUP(NNB25,YIELDS!$T:$AJ,17,FALSE),"")</f>
        <v/>
      </c>
      <c r="NNC23" t="str">
        <f>IFERROR(VLOOKUP(NNC25,YIELDS!$T:$AJ,17,FALSE),"")</f>
        <v/>
      </c>
      <c r="NND23" t="str">
        <f>IFERROR(VLOOKUP(NND25,YIELDS!$T:$AJ,17,FALSE),"")</f>
        <v/>
      </c>
      <c r="NNE23" t="str">
        <f>IFERROR(VLOOKUP(NNE25,YIELDS!$T:$AJ,17,FALSE),"")</f>
        <v/>
      </c>
      <c r="NNF23" t="str">
        <f>IFERROR(VLOOKUP(NNF25,YIELDS!$T:$AJ,17,FALSE),"")</f>
        <v/>
      </c>
      <c r="NNG23" t="str">
        <f>IFERROR(VLOOKUP(NNG25,YIELDS!$T:$AJ,17,FALSE),"")</f>
        <v/>
      </c>
      <c r="NNH23" t="str">
        <f>IFERROR(VLOOKUP(NNH25,YIELDS!$T:$AJ,17,FALSE),"")</f>
        <v/>
      </c>
      <c r="NNI23" t="str">
        <f>IFERROR(VLOOKUP(NNI25,YIELDS!$T:$AJ,17,FALSE),"")</f>
        <v/>
      </c>
      <c r="NNJ23" t="str">
        <f>IFERROR(VLOOKUP(NNJ25,YIELDS!$T:$AJ,17,FALSE),"")</f>
        <v/>
      </c>
      <c r="NNK23" t="str">
        <f>IFERROR(VLOOKUP(NNK25,YIELDS!$T:$AJ,17,FALSE),"")</f>
        <v/>
      </c>
      <c r="NNL23" t="str">
        <f>IFERROR(VLOOKUP(NNL25,YIELDS!$T:$AJ,17,FALSE),"")</f>
        <v/>
      </c>
      <c r="NNM23" t="str">
        <f>IFERROR(VLOOKUP(NNM25,YIELDS!$T:$AJ,17,FALSE),"")</f>
        <v/>
      </c>
      <c r="NNN23" t="str">
        <f>IFERROR(VLOOKUP(NNN25,YIELDS!$T:$AJ,17,FALSE),"")</f>
        <v/>
      </c>
      <c r="NNO23" t="str">
        <f>IFERROR(VLOOKUP(NNO25,YIELDS!$T:$AJ,17,FALSE),"")</f>
        <v/>
      </c>
      <c r="NNP23" t="str">
        <f>IFERROR(VLOOKUP(NNP25,YIELDS!$T:$AJ,17,FALSE),"")</f>
        <v/>
      </c>
      <c r="NNQ23" t="str">
        <f>IFERROR(VLOOKUP(NNQ25,YIELDS!$T:$AJ,17,FALSE),"")</f>
        <v/>
      </c>
      <c r="NNR23" t="str">
        <f>IFERROR(VLOOKUP(NNR25,YIELDS!$T:$AJ,17,FALSE),"")</f>
        <v/>
      </c>
      <c r="NNS23" t="str">
        <f>IFERROR(VLOOKUP(NNS25,YIELDS!$T:$AJ,17,FALSE),"")</f>
        <v/>
      </c>
      <c r="NNT23" t="str">
        <f>IFERROR(VLOOKUP(NNT25,YIELDS!$T:$AJ,17,FALSE),"")</f>
        <v/>
      </c>
      <c r="NNU23" t="str">
        <f>IFERROR(VLOOKUP(NNU25,YIELDS!$T:$AJ,17,FALSE),"")</f>
        <v/>
      </c>
      <c r="NNV23" t="str">
        <f>IFERROR(VLOOKUP(NNV25,YIELDS!$T:$AJ,17,FALSE),"")</f>
        <v/>
      </c>
      <c r="NNW23" t="str">
        <f>IFERROR(VLOOKUP(NNW25,YIELDS!$T:$AJ,17,FALSE),"")</f>
        <v/>
      </c>
      <c r="NNX23" t="str">
        <f>IFERROR(VLOOKUP(NNX25,YIELDS!$T:$AJ,17,FALSE),"")</f>
        <v/>
      </c>
      <c r="NNY23" t="str">
        <f>IFERROR(VLOOKUP(NNY25,YIELDS!$T:$AJ,17,FALSE),"")</f>
        <v/>
      </c>
      <c r="NNZ23" t="str">
        <f>IFERROR(VLOOKUP(NNZ25,YIELDS!$T:$AJ,17,FALSE),"")</f>
        <v/>
      </c>
      <c r="NOA23" t="str">
        <f>IFERROR(VLOOKUP(NOA25,YIELDS!$T:$AJ,17,FALSE),"")</f>
        <v/>
      </c>
      <c r="NOB23" t="str">
        <f>IFERROR(VLOOKUP(NOB25,YIELDS!$T:$AJ,17,FALSE),"")</f>
        <v/>
      </c>
      <c r="NOC23" t="str">
        <f>IFERROR(VLOOKUP(NOC25,YIELDS!$T:$AJ,17,FALSE),"")</f>
        <v/>
      </c>
      <c r="NOD23" t="str">
        <f>IFERROR(VLOOKUP(NOD25,YIELDS!$T:$AJ,17,FALSE),"")</f>
        <v/>
      </c>
      <c r="NOE23" t="str">
        <f>IFERROR(VLOOKUP(NOE25,YIELDS!$T:$AJ,17,FALSE),"")</f>
        <v/>
      </c>
      <c r="NOF23" t="str">
        <f>IFERROR(VLOOKUP(NOF25,YIELDS!$T:$AJ,17,FALSE),"")</f>
        <v/>
      </c>
      <c r="NOG23" t="str">
        <f>IFERROR(VLOOKUP(NOG25,YIELDS!$T:$AJ,17,FALSE),"")</f>
        <v/>
      </c>
      <c r="NOH23" t="str">
        <f>IFERROR(VLOOKUP(NOH25,YIELDS!$T:$AJ,17,FALSE),"")</f>
        <v/>
      </c>
      <c r="NOI23" t="str">
        <f>IFERROR(VLOOKUP(NOI25,YIELDS!$T:$AJ,17,FALSE),"")</f>
        <v/>
      </c>
      <c r="NOJ23" t="str">
        <f>IFERROR(VLOOKUP(NOJ25,YIELDS!$T:$AJ,17,FALSE),"")</f>
        <v/>
      </c>
      <c r="NOK23" t="str">
        <f>IFERROR(VLOOKUP(NOK25,YIELDS!$T:$AJ,17,FALSE),"")</f>
        <v/>
      </c>
      <c r="NOL23" t="str">
        <f>IFERROR(VLOOKUP(NOL25,YIELDS!$T:$AJ,17,FALSE),"")</f>
        <v/>
      </c>
      <c r="NOM23" t="str">
        <f>IFERROR(VLOOKUP(NOM25,YIELDS!$T:$AJ,17,FALSE),"")</f>
        <v/>
      </c>
      <c r="NON23" t="str">
        <f>IFERROR(VLOOKUP(NON25,YIELDS!$T:$AJ,17,FALSE),"")</f>
        <v/>
      </c>
      <c r="NOO23" t="str">
        <f>IFERROR(VLOOKUP(NOO25,YIELDS!$T:$AJ,17,FALSE),"")</f>
        <v/>
      </c>
      <c r="NOP23" t="str">
        <f>IFERROR(VLOOKUP(NOP25,YIELDS!$T:$AJ,17,FALSE),"")</f>
        <v/>
      </c>
      <c r="NOQ23" t="str">
        <f>IFERROR(VLOOKUP(NOQ25,YIELDS!$T:$AJ,17,FALSE),"")</f>
        <v/>
      </c>
      <c r="NOR23" t="str">
        <f>IFERROR(VLOOKUP(NOR25,YIELDS!$T:$AJ,17,FALSE),"")</f>
        <v/>
      </c>
      <c r="NOS23" t="str">
        <f>IFERROR(VLOOKUP(NOS25,YIELDS!$T:$AJ,17,FALSE),"")</f>
        <v/>
      </c>
      <c r="NOT23" t="str">
        <f>IFERROR(VLOOKUP(NOT25,YIELDS!$T:$AJ,17,FALSE),"")</f>
        <v/>
      </c>
      <c r="NOU23" t="str">
        <f>IFERROR(VLOOKUP(NOU25,YIELDS!$T:$AJ,17,FALSE),"")</f>
        <v/>
      </c>
      <c r="NOV23" t="str">
        <f>IFERROR(VLOOKUP(NOV25,YIELDS!$T:$AJ,17,FALSE),"")</f>
        <v/>
      </c>
      <c r="NOW23" t="str">
        <f>IFERROR(VLOOKUP(NOW25,YIELDS!$T:$AJ,17,FALSE),"")</f>
        <v/>
      </c>
      <c r="NOX23" t="str">
        <f>IFERROR(VLOOKUP(NOX25,YIELDS!$T:$AJ,17,FALSE),"")</f>
        <v/>
      </c>
      <c r="NOY23" t="str">
        <f>IFERROR(VLOOKUP(NOY25,YIELDS!$T:$AJ,17,FALSE),"")</f>
        <v/>
      </c>
      <c r="NOZ23" t="str">
        <f>IFERROR(VLOOKUP(NOZ25,YIELDS!$T:$AJ,17,FALSE),"")</f>
        <v/>
      </c>
      <c r="NPA23" t="str">
        <f>IFERROR(VLOOKUP(NPA25,YIELDS!$T:$AJ,17,FALSE),"")</f>
        <v/>
      </c>
      <c r="NPB23" t="str">
        <f>IFERROR(VLOOKUP(NPB25,YIELDS!$T:$AJ,17,FALSE),"")</f>
        <v/>
      </c>
      <c r="NPC23" t="str">
        <f>IFERROR(VLOOKUP(NPC25,YIELDS!$T:$AJ,17,FALSE),"")</f>
        <v/>
      </c>
      <c r="NPD23" t="str">
        <f>IFERROR(VLOOKUP(NPD25,YIELDS!$T:$AJ,17,FALSE),"")</f>
        <v/>
      </c>
      <c r="NPE23" t="str">
        <f>IFERROR(VLOOKUP(NPE25,YIELDS!$T:$AJ,17,FALSE),"")</f>
        <v/>
      </c>
      <c r="NPF23" t="str">
        <f>IFERROR(VLOOKUP(NPF25,YIELDS!$T:$AJ,17,FALSE),"")</f>
        <v/>
      </c>
      <c r="NPG23" t="str">
        <f>IFERROR(VLOOKUP(NPG25,YIELDS!$T:$AJ,17,FALSE),"")</f>
        <v/>
      </c>
      <c r="NPH23" t="str">
        <f>IFERROR(VLOOKUP(NPH25,YIELDS!$T:$AJ,17,FALSE),"")</f>
        <v/>
      </c>
      <c r="NPI23" t="str">
        <f>IFERROR(VLOOKUP(NPI25,YIELDS!$T:$AJ,17,FALSE),"")</f>
        <v/>
      </c>
      <c r="NPJ23" t="str">
        <f>IFERROR(VLOOKUP(NPJ25,YIELDS!$T:$AJ,17,FALSE),"")</f>
        <v/>
      </c>
      <c r="NPK23" t="str">
        <f>IFERROR(VLOOKUP(NPK25,YIELDS!$T:$AJ,17,FALSE),"")</f>
        <v/>
      </c>
      <c r="NPL23" t="str">
        <f>IFERROR(VLOOKUP(NPL25,YIELDS!$T:$AJ,17,FALSE),"")</f>
        <v/>
      </c>
      <c r="NPM23" t="str">
        <f>IFERROR(VLOOKUP(NPM25,YIELDS!$T:$AJ,17,FALSE),"")</f>
        <v/>
      </c>
      <c r="NPN23" t="str">
        <f>IFERROR(VLOOKUP(NPN25,YIELDS!$T:$AJ,17,FALSE),"")</f>
        <v/>
      </c>
      <c r="NPO23" t="str">
        <f>IFERROR(VLOOKUP(NPO25,YIELDS!$T:$AJ,17,FALSE),"")</f>
        <v/>
      </c>
      <c r="NPP23" t="str">
        <f>IFERROR(VLOOKUP(NPP25,YIELDS!$T:$AJ,17,FALSE),"")</f>
        <v/>
      </c>
      <c r="NPQ23" t="str">
        <f>IFERROR(VLOOKUP(NPQ25,YIELDS!$T:$AJ,17,FALSE),"")</f>
        <v/>
      </c>
      <c r="NPR23" t="str">
        <f>IFERROR(VLOOKUP(NPR25,YIELDS!$T:$AJ,17,FALSE),"")</f>
        <v/>
      </c>
      <c r="NPS23" t="str">
        <f>IFERROR(VLOOKUP(NPS25,YIELDS!$T:$AJ,17,FALSE),"")</f>
        <v/>
      </c>
      <c r="NPT23" t="str">
        <f>IFERROR(VLOOKUP(NPT25,YIELDS!$T:$AJ,17,FALSE),"")</f>
        <v/>
      </c>
      <c r="NPU23" t="str">
        <f>IFERROR(VLOOKUP(NPU25,YIELDS!$T:$AJ,17,FALSE),"")</f>
        <v/>
      </c>
      <c r="NPV23" t="str">
        <f>IFERROR(VLOOKUP(NPV25,YIELDS!$T:$AJ,17,FALSE),"")</f>
        <v/>
      </c>
      <c r="NPW23" t="str">
        <f>IFERROR(VLOOKUP(NPW25,YIELDS!$T:$AJ,17,FALSE),"")</f>
        <v/>
      </c>
      <c r="NPX23" t="str">
        <f>IFERROR(VLOOKUP(NPX25,YIELDS!$T:$AJ,17,FALSE),"")</f>
        <v/>
      </c>
      <c r="NPY23" t="str">
        <f>IFERROR(VLOOKUP(NPY25,YIELDS!$T:$AJ,17,FALSE),"")</f>
        <v/>
      </c>
      <c r="NPZ23" t="str">
        <f>IFERROR(VLOOKUP(NPZ25,YIELDS!$T:$AJ,17,FALSE),"")</f>
        <v/>
      </c>
      <c r="NQA23" t="str">
        <f>IFERROR(VLOOKUP(NQA25,YIELDS!$T:$AJ,17,FALSE),"")</f>
        <v/>
      </c>
      <c r="NQB23" t="str">
        <f>IFERROR(VLOOKUP(NQB25,YIELDS!$T:$AJ,17,FALSE),"")</f>
        <v/>
      </c>
      <c r="NQC23" t="str">
        <f>IFERROR(VLOOKUP(NQC25,YIELDS!$T:$AJ,17,FALSE),"")</f>
        <v/>
      </c>
      <c r="NQD23" t="str">
        <f>IFERROR(VLOOKUP(NQD25,YIELDS!$T:$AJ,17,FALSE),"")</f>
        <v/>
      </c>
      <c r="NQE23" t="str">
        <f>IFERROR(VLOOKUP(NQE25,YIELDS!$T:$AJ,17,FALSE),"")</f>
        <v/>
      </c>
      <c r="NQF23" t="str">
        <f>IFERROR(VLOOKUP(NQF25,YIELDS!$T:$AJ,17,FALSE),"")</f>
        <v/>
      </c>
      <c r="NQG23" t="str">
        <f>IFERROR(VLOOKUP(NQG25,YIELDS!$T:$AJ,17,FALSE),"")</f>
        <v/>
      </c>
      <c r="NQH23" t="str">
        <f>IFERROR(VLOOKUP(NQH25,YIELDS!$T:$AJ,17,FALSE),"")</f>
        <v/>
      </c>
      <c r="NQI23" t="str">
        <f>IFERROR(VLOOKUP(NQI25,YIELDS!$T:$AJ,17,FALSE),"")</f>
        <v/>
      </c>
      <c r="NQJ23" t="str">
        <f>IFERROR(VLOOKUP(NQJ25,YIELDS!$T:$AJ,17,FALSE),"")</f>
        <v/>
      </c>
      <c r="NQK23" t="str">
        <f>IFERROR(VLOOKUP(NQK25,YIELDS!$T:$AJ,17,FALSE),"")</f>
        <v/>
      </c>
      <c r="NQL23" t="str">
        <f>IFERROR(VLOOKUP(NQL25,YIELDS!$T:$AJ,17,FALSE),"")</f>
        <v/>
      </c>
      <c r="NQM23" t="str">
        <f>IFERROR(VLOOKUP(NQM25,YIELDS!$T:$AJ,17,FALSE),"")</f>
        <v/>
      </c>
      <c r="NQN23" t="str">
        <f>IFERROR(VLOOKUP(NQN25,YIELDS!$T:$AJ,17,FALSE),"")</f>
        <v/>
      </c>
      <c r="NQO23" t="str">
        <f>IFERROR(VLOOKUP(NQO25,YIELDS!$T:$AJ,17,FALSE),"")</f>
        <v/>
      </c>
      <c r="NQP23" t="str">
        <f>IFERROR(VLOOKUP(NQP25,YIELDS!$T:$AJ,17,FALSE),"")</f>
        <v/>
      </c>
      <c r="NQQ23" t="str">
        <f>IFERROR(VLOOKUP(NQQ25,YIELDS!$T:$AJ,17,FALSE),"")</f>
        <v/>
      </c>
      <c r="NQR23" t="str">
        <f>IFERROR(VLOOKUP(NQR25,YIELDS!$T:$AJ,17,FALSE),"")</f>
        <v/>
      </c>
      <c r="NQS23" t="str">
        <f>IFERROR(VLOOKUP(NQS25,YIELDS!$T:$AJ,17,FALSE),"")</f>
        <v/>
      </c>
      <c r="NQT23" t="str">
        <f>IFERROR(VLOOKUP(NQT25,YIELDS!$T:$AJ,17,FALSE),"")</f>
        <v/>
      </c>
      <c r="NQU23" t="str">
        <f>IFERROR(VLOOKUP(NQU25,YIELDS!$T:$AJ,17,FALSE),"")</f>
        <v/>
      </c>
      <c r="NQV23" t="str">
        <f>IFERROR(VLOOKUP(NQV25,YIELDS!$T:$AJ,17,FALSE),"")</f>
        <v/>
      </c>
      <c r="NQW23" t="str">
        <f>IFERROR(VLOOKUP(NQW25,YIELDS!$T:$AJ,17,FALSE),"")</f>
        <v/>
      </c>
      <c r="NQX23" t="str">
        <f>IFERROR(VLOOKUP(NQX25,YIELDS!$T:$AJ,17,FALSE),"")</f>
        <v/>
      </c>
      <c r="NQY23" t="str">
        <f>IFERROR(VLOOKUP(NQY25,YIELDS!$T:$AJ,17,FALSE),"")</f>
        <v/>
      </c>
      <c r="NQZ23" t="str">
        <f>IFERROR(VLOOKUP(NQZ25,YIELDS!$T:$AJ,17,FALSE),"")</f>
        <v/>
      </c>
      <c r="NRA23" t="str">
        <f>IFERROR(VLOOKUP(NRA25,YIELDS!$T:$AJ,17,FALSE),"")</f>
        <v/>
      </c>
      <c r="NRB23" t="str">
        <f>IFERROR(VLOOKUP(NRB25,YIELDS!$T:$AJ,17,FALSE),"")</f>
        <v/>
      </c>
      <c r="NRC23" t="str">
        <f>IFERROR(VLOOKUP(NRC25,YIELDS!$T:$AJ,17,FALSE),"")</f>
        <v/>
      </c>
      <c r="NRD23" t="str">
        <f>IFERROR(VLOOKUP(NRD25,YIELDS!$T:$AJ,17,FALSE),"")</f>
        <v/>
      </c>
      <c r="NRE23" t="str">
        <f>IFERROR(VLOOKUP(NRE25,YIELDS!$T:$AJ,17,FALSE),"")</f>
        <v/>
      </c>
      <c r="NRF23" t="str">
        <f>IFERROR(VLOOKUP(NRF25,YIELDS!$T:$AJ,17,FALSE),"")</f>
        <v/>
      </c>
      <c r="NRG23" t="str">
        <f>IFERROR(VLOOKUP(NRG25,YIELDS!$T:$AJ,17,FALSE),"")</f>
        <v/>
      </c>
      <c r="NRH23" t="str">
        <f>IFERROR(VLOOKUP(NRH25,YIELDS!$T:$AJ,17,FALSE),"")</f>
        <v/>
      </c>
      <c r="NRI23" t="str">
        <f>IFERROR(VLOOKUP(NRI25,YIELDS!$T:$AJ,17,FALSE),"")</f>
        <v/>
      </c>
      <c r="NRJ23" t="str">
        <f>IFERROR(VLOOKUP(NRJ25,YIELDS!$T:$AJ,17,FALSE),"")</f>
        <v/>
      </c>
      <c r="NRK23" t="str">
        <f>IFERROR(VLOOKUP(NRK25,YIELDS!$T:$AJ,17,FALSE),"")</f>
        <v/>
      </c>
      <c r="NRL23" t="str">
        <f>IFERROR(VLOOKUP(NRL25,YIELDS!$T:$AJ,17,FALSE),"")</f>
        <v/>
      </c>
      <c r="NRM23" t="str">
        <f>IFERROR(VLOOKUP(NRM25,YIELDS!$T:$AJ,17,FALSE),"")</f>
        <v/>
      </c>
      <c r="NRN23" t="str">
        <f>IFERROR(VLOOKUP(NRN25,YIELDS!$T:$AJ,17,FALSE),"")</f>
        <v/>
      </c>
      <c r="NRO23" t="str">
        <f>IFERROR(VLOOKUP(NRO25,YIELDS!$T:$AJ,17,FALSE),"")</f>
        <v/>
      </c>
      <c r="NRP23" t="str">
        <f>IFERROR(VLOOKUP(NRP25,YIELDS!$T:$AJ,17,FALSE),"")</f>
        <v/>
      </c>
      <c r="NRQ23" t="str">
        <f>IFERROR(VLOOKUP(NRQ25,YIELDS!$T:$AJ,17,FALSE),"")</f>
        <v/>
      </c>
      <c r="NRR23" t="str">
        <f>IFERROR(VLOOKUP(NRR25,YIELDS!$T:$AJ,17,FALSE),"")</f>
        <v/>
      </c>
      <c r="NRS23" t="str">
        <f>IFERROR(VLOOKUP(NRS25,YIELDS!$T:$AJ,17,FALSE),"")</f>
        <v/>
      </c>
      <c r="NRT23" t="str">
        <f>IFERROR(VLOOKUP(NRT25,YIELDS!$T:$AJ,17,FALSE),"")</f>
        <v/>
      </c>
      <c r="NRU23" t="str">
        <f>IFERROR(VLOOKUP(NRU25,YIELDS!$T:$AJ,17,FALSE),"")</f>
        <v/>
      </c>
      <c r="NRV23" t="str">
        <f>IFERROR(VLOOKUP(NRV25,YIELDS!$T:$AJ,17,FALSE),"")</f>
        <v/>
      </c>
      <c r="NRW23" t="str">
        <f>IFERROR(VLOOKUP(NRW25,YIELDS!$T:$AJ,17,FALSE),"")</f>
        <v/>
      </c>
      <c r="NRX23" t="str">
        <f>IFERROR(VLOOKUP(NRX25,YIELDS!$T:$AJ,17,FALSE),"")</f>
        <v/>
      </c>
      <c r="NRY23" t="str">
        <f>IFERROR(VLOOKUP(NRY25,YIELDS!$T:$AJ,17,FALSE),"")</f>
        <v/>
      </c>
      <c r="NRZ23" t="str">
        <f>IFERROR(VLOOKUP(NRZ25,YIELDS!$T:$AJ,17,FALSE),"")</f>
        <v/>
      </c>
      <c r="NSA23" t="str">
        <f>IFERROR(VLOOKUP(NSA25,YIELDS!$T:$AJ,17,FALSE),"")</f>
        <v/>
      </c>
      <c r="NSB23" t="str">
        <f>IFERROR(VLOOKUP(NSB25,YIELDS!$T:$AJ,17,FALSE),"")</f>
        <v/>
      </c>
      <c r="NSC23" t="str">
        <f>IFERROR(VLOOKUP(NSC25,YIELDS!$T:$AJ,17,FALSE),"")</f>
        <v/>
      </c>
      <c r="NSD23" t="str">
        <f>IFERROR(VLOOKUP(NSD25,YIELDS!$T:$AJ,17,FALSE),"")</f>
        <v/>
      </c>
      <c r="NSE23" t="str">
        <f>IFERROR(VLOOKUP(NSE25,YIELDS!$T:$AJ,17,FALSE),"")</f>
        <v/>
      </c>
      <c r="NSF23" t="str">
        <f>IFERROR(VLOOKUP(NSF25,YIELDS!$T:$AJ,17,FALSE),"")</f>
        <v/>
      </c>
      <c r="NSG23" t="str">
        <f>IFERROR(VLOOKUP(NSG25,YIELDS!$T:$AJ,17,FALSE),"")</f>
        <v/>
      </c>
      <c r="NSH23" t="str">
        <f>IFERROR(VLOOKUP(NSH25,YIELDS!$T:$AJ,17,FALSE),"")</f>
        <v/>
      </c>
      <c r="NSI23" t="str">
        <f>IFERROR(VLOOKUP(NSI25,YIELDS!$T:$AJ,17,FALSE),"")</f>
        <v/>
      </c>
      <c r="NSJ23" t="str">
        <f>IFERROR(VLOOKUP(NSJ25,YIELDS!$T:$AJ,17,FALSE),"")</f>
        <v/>
      </c>
      <c r="NSK23" t="str">
        <f>IFERROR(VLOOKUP(NSK25,YIELDS!$T:$AJ,17,FALSE),"")</f>
        <v/>
      </c>
      <c r="NSL23" t="str">
        <f>IFERROR(VLOOKUP(NSL25,YIELDS!$T:$AJ,17,FALSE),"")</f>
        <v/>
      </c>
      <c r="NSM23" t="str">
        <f>IFERROR(VLOOKUP(NSM25,YIELDS!$T:$AJ,17,FALSE),"")</f>
        <v/>
      </c>
      <c r="NSN23" t="str">
        <f>IFERROR(VLOOKUP(NSN25,YIELDS!$T:$AJ,17,FALSE),"")</f>
        <v/>
      </c>
      <c r="NSO23" t="str">
        <f>IFERROR(VLOOKUP(NSO25,YIELDS!$T:$AJ,17,FALSE),"")</f>
        <v/>
      </c>
      <c r="NSP23" t="str">
        <f>IFERROR(VLOOKUP(NSP25,YIELDS!$T:$AJ,17,FALSE),"")</f>
        <v/>
      </c>
      <c r="NSQ23" t="str">
        <f>IFERROR(VLOOKUP(NSQ25,YIELDS!$T:$AJ,17,FALSE),"")</f>
        <v/>
      </c>
      <c r="NSR23" t="str">
        <f>IFERROR(VLOOKUP(NSR25,YIELDS!$T:$AJ,17,FALSE),"")</f>
        <v/>
      </c>
      <c r="NSS23" t="str">
        <f>IFERROR(VLOOKUP(NSS25,YIELDS!$T:$AJ,17,FALSE),"")</f>
        <v/>
      </c>
      <c r="NST23" t="str">
        <f>IFERROR(VLOOKUP(NST25,YIELDS!$T:$AJ,17,FALSE),"")</f>
        <v/>
      </c>
      <c r="NSU23" t="str">
        <f>IFERROR(VLOOKUP(NSU25,YIELDS!$T:$AJ,17,FALSE),"")</f>
        <v/>
      </c>
      <c r="NSV23" t="str">
        <f>IFERROR(VLOOKUP(NSV25,YIELDS!$T:$AJ,17,FALSE),"")</f>
        <v/>
      </c>
      <c r="NSW23" t="str">
        <f>IFERROR(VLOOKUP(NSW25,YIELDS!$T:$AJ,17,FALSE),"")</f>
        <v/>
      </c>
      <c r="NSX23" t="str">
        <f>IFERROR(VLOOKUP(NSX25,YIELDS!$T:$AJ,17,FALSE),"")</f>
        <v/>
      </c>
      <c r="NSY23" t="str">
        <f>IFERROR(VLOOKUP(NSY25,YIELDS!$T:$AJ,17,FALSE),"")</f>
        <v/>
      </c>
      <c r="NSZ23" t="str">
        <f>IFERROR(VLOOKUP(NSZ25,YIELDS!$T:$AJ,17,FALSE),"")</f>
        <v/>
      </c>
      <c r="NTA23" t="str">
        <f>IFERROR(VLOOKUP(NTA25,YIELDS!$T:$AJ,17,FALSE),"")</f>
        <v/>
      </c>
      <c r="NTB23" t="str">
        <f>IFERROR(VLOOKUP(NTB25,YIELDS!$T:$AJ,17,FALSE),"")</f>
        <v/>
      </c>
      <c r="NTC23" t="str">
        <f>IFERROR(VLOOKUP(NTC25,YIELDS!$T:$AJ,17,FALSE),"")</f>
        <v/>
      </c>
      <c r="NTD23" t="str">
        <f>IFERROR(VLOOKUP(NTD25,YIELDS!$T:$AJ,17,FALSE),"")</f>
        <v/>
      </c>
      <c r="NTE23" t="str">
        <f>IFERROR(VLOOKUP(NTE25,YIELDS!$T:$AJ,17,FALSE),"")</f>
        <v/>
      </c>
      <c r="NTF23" t="str">
        <f>IFERROR(VLOOKUP(NTF25,YIELDS!$T:$AJ,17,FALSE),"")</f>
        <v/>
      </c>
      <c r="NTG23" t="str">
        <f>IFERROR(VLOOKUP(NTG25,YIELDS!$T:$AJ,17,FALSE),"")</f>
        <v/>
      </c>
      <c r="NTH23" t="str">
        <f>IFERROR(VLOOKUP(NTH25,YIELDS!$T:$AJ,17,FALSE),"")</f>
        <v/>
      </c>
      <c r="NTI23" t="str">
        <f>IFERROR(VLOOKUP(NTI25,YIELDS!$T:$AJ,17,FALSE),"")</f>
        <v/>
      </c>
      <c r="NTJ23" t="str">
        <f>IFERROR(VLOOKUP(NTJ25,YIELDS!$T:$AJ,17,FALSE),"")</f>
        <v/>
      </c>
      <c r="NTK23" t="str">
        <f>IFERROR(VLOOKUP(NTK25,YIELDS!$T:$AJ,17,FALSE),"")</f>
        <v/>
      </c>
      <c r="NTL23" t="str">
        <f>IFERROR(VLOOKUP(NTL25,YIELDS!$T:$AJ,17,FALSE),"")</f>
        <v/>
      </c>
      <c r="NTM23" t="str">
        <f>IFERROR(VLOOKUP(NTM25,YIELDS!$T:$AJ,17,FALSE),"")</f>
        <v/>
      </c>
      <c r="NTN23" t="str">
        <f>IFERROR(VLOOKUP(NTN25,YIELDS!$T:$AJ,17,FALSE),"")</f>
        <v/>
      </c>
      <c r="NTO23" t="str">
        <f>IFERROR(VLOOKUP(NTO25,YIELDS!$T:$AJ,17,FALSE),"")</f>
        <v/>
      </c>
      <c r="NTP23" t="str">
        <f>IFERROR(VLOOKUP(NTP25,YIELDS!$T:$AJ,17,FALSE),"")</f>
        <v/>
      </c>
      <c r="NTQ23" t="str">
        <f>IFERROR(VLOOKUP(NTQ25,YIELDS!$T:$AJ,17,FALSE),"")</f>
        <v/>
      </c>
      <c r="NTR23" t="str">
        <f>IFERROR(VLOOKUP(NTR25,YIELDS!$T:$AJ,17,FALSE),"")</f>
        <v/>
      </c>
      <c r="NTS23" t="str">
        <f>IFERROR(VLOOKUP(NTS25,YIELDS!$T:$AJ,17,FALSE),"")</f>
        <v/>
      </c>
      <c r="NTT23" t="str">
        <f>IFERROR(VLOOKUP(NTT25,YIELDS!$T:$AJ,17,FALSE),"")</f>
        <v/>
      </c>
      <c r="NTU23" t="str">
        <f>IFERROR(VLOOKUP(NTU25,YIELDS!$T:$AJ,17,FALSE),"")</f>
        <v/>
      </c>
      <c r="NTV23" t="str">
        <f>IFERROR(VLOOKUP(NTV25,YIELDS!$T:$AJ,17,FALSE),"")</f>
        <v/>
      </c>
      <c r="NTW23" t="str">
        <f>IFERROR(VLOOKUP(NTW25,YIELDS!$T:$AJ,17,FALSE),"")</f>
        <v/>
      </c>
      <c r="NTX23" t="str">
        <f>IFERROR(VLOOKUP(NTX25,YIELDS!$T:$AJ,17,FALSE),"")</f>
        <v/>
      </c>
      <c r="NTY23" t="str">
        <f>IFERROR(VLOOKUP(NTY25,YIELDS!$T:$AJ,17,FALSE),"")</f>
        <v/>
      </c>
      <c r="NTZ23" t="str">
        <f>IFERROR(VLOOKUP(NTZ25,YIELDS!$T:$AJ,17,FALSE),"")</f>
        <v/>
      </c>
      <c r="NUA23" t="str">
        <f>IFERROR(VLOOKUP(NUA25,YIELDS!$T:$AJ,17,FALSE),"")</f>
        <v/>
      </c>
      <c r="NUB23" t="str">
        <f>IFERROR(VLOOKUP(NUB25,YIELDS!$T:$AJ,17,FALSE),"")</f>
        <v/>
      </c>
      <c r="NUC23" t="str">
        <f>IFERROR(VLOOKUP(NUC25,YIELDS!$T:$AJ,17,FALSE),"")</f>
        <v/>
      </c>
      <c r="NUD23" t="str">
        <f>IFERROR(VLOOKUP(NUD25,YIELDS!$T:$AJ,17,FALSE),"")</f>
        <v/>
      </c>
      <c r="NUE23" t="str">
        <f>IFERROR(VLOOKUP(NUE25,YIELDS!$T:$AJ,17,FALSE),"")</f>
        <v/>
      </c>
      <c r="NUF23" t="str">
        <f>IFERROR(VLOOKUP(NUF25,YIELDS!$T:$AJ,17,FALSE),"")</f>
        <v/>
      </c>
      <c r="NUG23" t="str">
        <f>IFERROR(VLOOKUP(NUG25,YIELDS!$T:$AJ,17,FALSE),"")</f>
        <v/>
      </c>
      <c r="NUH23" t="str">
        <f>IFERROR(VLOOKUP(NUH25,YIELDS!$T:$AJ,17,FALSE),"")</f>
        <v/>
      </c>
      <c r="NUI23" t="str">
        <f>IFERROR(VLOOKUP(NUI25,YIELDS!$T:$AJ,17,FALSE),"")</f>
        <v/>
      </c>
      <c r="NUJ23" t="str">
        <f>IFERROR(VLOOKUP(NUJ25,YIELDS!$T:$AJ,17,FALSE),"")</f>
        <v/>
      </c>
      <c r="NUK23" t="str">
        <f>IFERROR(VLOOKUP(NUK25,YIELDS!$T:$AJ,17,FALSE),"")</f>
        <v/>
      </c>
      <c r="NUL23" t="str">
        <f>IFERROR(VLOOKUP(NUL25,YIELDS!$T:$AJ,17,FALSE),"")</f>
        <v/>
      </c>
      <c r="NUM23" t="str">
        <f>IFERROR(VLOOKUP(NUM25,YIELDS!$T:$AJ,17,FALSE),"")</f>
        <v/>
      </c>
      <c r="NUN23" t="str">
        <f>IFERROR(VLOOKUP(NUN25,YIELDS!$T:$AJ,17,FALSE),"")</f>
        <v/>
      </c>
      <c r="NUO23" t="str">
        <f>IFERROR(VLOOKUP(NUO25,YIELDS!$T:$AJ,17,FALSE),"")</f>
        <v/>
      </c>
      <c r="NUP23" t="str">
        <f>IFERROR(VLOOKUP(NUP25,YIELDS!$T:$AJ,17,FALSE),"")</f>
        <v/>
      </c>
      <c r="NUQ23" t="str">
        <f>IFERROR(VLOOKUP(NUQ25,YIELDS!$T:$AJ,17,FALSE),"")</f>
        <v/>
      </c>
      <c r="NUR23" t="str">
        <f>IFERROR(VLOOKUP(NUR25,YIELDS!$T:$AJ,17,FALSE),"")</f>
        <v/>
      </c>
      <c r="NUS23" t="str">
        <f>IFERROR(VLOOKUP(NUS25,YIELDS!$T:$AJ,17,FALSE),"")</f>
        <v/>
      </c>
      <c r="NUT23" t="str">
        <f>IFERROR(VLOOKUP(NUT25,YIELDS!$T:$AJ,17,FALSE),"")</f>
        <v/>
      </c>
      <c r="NUU23" t="str">
        <f>IFERROR(VLOOKUP(NUU25,YIELDS!$T:$AJ,17,FALSE),"")</f>
        <v/>
      </c>
      <c r="NUV23" t="str">
        <f>IFERROR(VLOOKUP(NUV25,YIELDS!$T:$AJ,17,FALSE),"")</f>
        <v/>
      </c>
      <c r="NUW23" t="str">
        <f>IFERROR(VLOOKUP(NUW25,YIELDS!$T:$AJ,17,FALSE),"")</f>
        <v/>
      </c>
      <c r="NUX23" t="str">
        <f>IFERROR(VLOOKUP(NUX25,YIELDS!$T:$AJ,17,FALSE),"")</f>
        <v/>
      </c>
      <c r="NUY23" t="str">
        <f>IFERROR(VLOOKUP(NUY25,YIELDS!$T:$AJ,17,FALSE),"")</f>
        <v/>
      </c>
      <c r="NUZ23" t="str">
        <f>IFERROR(VLOOKUP(NUZ25,YIELDS!$T:$AJ,17,FALSE),"")</f>
        <v/>
      </c>
      <c r="NVA23" t="str">
        <f>IFERROR(VLOOKUP(NVA25,YIELDS!$T:$AJ,17,FALSE),"")</f>
        <v/>
      </c>
      <c r="NVB23" t="str">
        <f>IFERROR(VLOOKUP(NVB25,YIELDS!$T:$AJ,17,FALSE),"")</f>
        <v/>
      </c>
      <c r="NVC23" t="str">
        <f>IFERROR(VLOOKUP(NVC25,YIELDS!$T:$AJ,17,FALSE),"")</f>
        <v/>
      </c>
      <c r="NVD23" t="str">
        <f>IFERROR(VLOOKUP(NVD25,YIELDS!$T:$AJ,17,FALSE),"")</f>
        <v/>
      </c>
      <c r="NVE23" t="str">
        <f>IFERROR(VLOOKUP(NVE25,YIELDS!$T:$AJ,17,FALSE),"")</f>
        <v/>
      </c>
      <c r="NVF23" t="str">
        <f>IFERROR(VLOOKUP(NVF25,YIELDS!$T:$AJ,17,FALSE),"")</f>
        <v/>
      </c>
      <c r="NVG23" t="str">
        <f>IFERROR(VLOOKUP(NVG25,YIELDS!$T:$AJ,17,FALSE),"")</f>
        <v/>
      </c>
      <c r="NVH23" t="str">
        <f>IFERROR(VLOOKUP(NVH25,YIELDS!$T:$AJ,17,FALSE),"")</f>
        <v/>
      </c>
      <c r="NVI23" t="str">
        <f>IFERROR(VLOOKUP(NVI25,YIELDS!$T:$AJ,17,FALSE),"")</f>
        <v/>
      </c>
      <c r="NVJ23" t="str">
        <f>IFERROR(VLOOKUP(NVJ25,YIELDS!$T:$AJ,17,FALSE),"")</f>
        <v/>
      </c>
      <c r="NVK23" t="str">
        <f>IFERROR(VLOOKUP(NVK25,YIELDS!$T:$AJ,17,FALSE),"")</f>
        <v/>
      </c>
      <c r="NVL23" t="str">
        <f>IFERROR(VLOOKUP(NVL25,YIELDS!$T:$AJ,17,FALSE),"")</f>
        <v/>
      </c>
      <c r="NVM23" t="str">
        <f>IFERROR(VLOOKUP(NVM25,YIELDS!$T:$AJ,17,FALSE),"")</f>
        <v/>
      </c>
      <c r="NVN23" t="str">
        <f>IFERROR(VLOOKUP(NVN25,YIELDS!$T:$AJ,17,FALSE),"")</f>
        <v/>
      </c>
      <c r="NVO23" t="str">
        <f>IFERROR(VLOOKUP(NVO25,YIELDS!$T:$AJ,17,FALSE),"")</f>
        <v/>
      </c>
      <c r="NVP23" t="str">
        <f>IFERROR(VLOOKUP(NVP25,YIELDS!$T:$AJ,17,FALSE),"")</f>
        <v/>
      </c>
      <c r="NVQ23" t="str">
        <f>IFERROR(VLOOKUP(NVQ25,YIELDS!$T:$AJ,17,FALSE),"")</f>
        <v/>
      </c>
      <c r="NVR23" t="str">
        <f>IFERROR(VLOOKUP(NVR25,YIELDS!$T:$AJ,17,FALSE),"")</f>
        <v/>
      </c>
      <c r="NVS23" t="str">
        <f>IFERROR(VLOOKUP(NVS25,YIELDS!$T:$AJ,17,FALSE),"")</f>
        <v/>
      </c>
      <c r="NVT23" t="str">
        <f>IFERROR(VLOOKUP(NVT25,YIELDS!$T:$AJ,17,FALSE),"")</f>
        <v/>
      </c>
      <c r="NVU23" t="str">
        <f>IFERROR(VLOOKUP(NVU25,YIELDS!$T:$AJ,17,FALSE),"")</f>
        <v/>
      </c>
      <c r="NVV23" t="str">
        <f>IFERROR(VLOOKUP(NVV25,YIELDS!$T:$AJ,17,FALSE),"")</f>
        <v/>
      </c>
      <c r="NVW23" t="str">
        <f>IFERROR(VLOOKUP(NVW25,YIELDS!$T:$AJ,17,FALSE),"")</f>
        <v/>
      </c>
      <c r="NVX23" t="str">
        <f>IFERROR(VLOOKUP(NVX25,YIELDS!$T:$AJ,17,FALSE),"")</f>
        <v/>
      </c>
      <c r="NVY23" t="str">
        <f>IFERROR(VLOOKUP(NVY25,YIELDS!$T:$AJ,17,FALSE),"")</f>
        <v/>
      </c>
      <c r="NVZ23" t="str">
        <f>IFERROR(VLOOKUP(NVZ25,YIELDS!$T:$AJ,17,FALSE),"")</f>
        <v/>
      </c>
      <c r="NWA23" t="str">
        <f>IFERROR(VLOOKUP(NWA25,YIELDS!$T:$AJ,17,FALSE),"")</f>
        <v/>
      </c>
      <c r="NWB23" t="str">
        <f>IFERROR(VLOOKUP(NWB25,YIELDS!$T:$AJ,17,FALSE),"")</f>
        <v/>
      </c>
      <c r="NWC23" t="str">
        <f>IFERROR(VLOOKUP(NWC25,YIELDS!$T:$AJ,17,FALSE),"")</f>
        <v/>
      </c>
      <c r="NWD23" t="str">
        <f>IFERROR(VLOOKUP(NWD25,YIELDS!$T:$AJ,17,FALSE),"")</f>
        <v/>
      </c>
      <c r="NWE23" t="str">
        <f>IFERROR(VLOOKUP(NWE25,YIELDS!$T:$AJ,17,FALSE),"")</f>
        <v/>
      </c>
      <c r="NWF23" t="str">
        <f>IFERROR(VLOOKUP(NWF25,YIELDS!$T:$AJ,17,FALSE),"")</f>
        <v/>
      </c>
      <c r="NWG23" t="str">
        <f>IFERROR(VLOOKUP(NWG25,YIELDS!$T:$AJ,17,FALSE),"")</f>
        <v/>
      </c>
      <c r="NWH23" t="str">
        <f>IFERROR(VLOOKUP(NWH25,YIELDS!$T:$AJ,17,FALSE),"")</f>
        <v/>
      </c>
      <c r="NWI23" t="str">
        <f>IFERROR(VLOOKUP(NWI25,YIELDS!$T:$AJ,17,FALSE),"")</f>
        <v/>
      </c>
      <c r="NWJ23" t="str">
        <f>IFERROR(VLOOKUP(NWJ25,YIELDS!$T:$AJ,17,FALSE),"")</f>
        <v/>
      </c>
      <c r="NWK23" t="str">
        <f>IFERROR(VLOOKUP(NWK25,YIELDS!$T:$AJ,17,FALSE),"")</f>
        <v/>
      </c>
      <c r="NWL23" t="str">
        <f>IFERROR(VLOOKUP(NWL25,YIELDS!$T:$AJ,17,FALSE),"")</f>
        <v/>
      </c>
      <c r="NWM23" t="str">
        <f>IFERROR(VLOOKUP(NWM25,YIELDS!$T:$AJ,17,FALSE),"")</f>
        <v/>
      </c>
      <c r="NWN23" t="str">
        <f>IFERROR(VLOOKUP(NWN25,YIELDS!$T:$AJ,17,FALSE),"")</f>
        <v/>
      </c>
      <c r="NWO23" t="str">
        <f>IFERROR(VLOOKUP(NWO25,YIELDS!$T:$AJ,17,FALSE),"")</f>
        <v/>
      </c>
      <c r="NWP23" t="str">
        <f>IFERROR(VLOOKUP(NWP25,YIELDS!$T:$AJ,17,FALSE),"")</f>
        <v/>
      </c>
      <c r="NWQ23" t="str">
        <f>IFERROR(VLOOKUP(NWQ25,YIELDS!$T:$AJ,17,FALSE),"")</f>
        <v/>
      </c>
      <c r="NWR23" t="str">
        <f>IFERROR(VLOOKUP(NWR25,YIELDS!$T:$AJ,17,FALSE),"")</f>
        <v/>
      </c>
      <c r="NWS23" t="str">
        <f>IFERROR(VLOOKUP(NWS25,YIELDS!$T:$AJ,17,FALSE),"")</f>
        <v/>
      </c>
      <c r="NWT23" t="str">
        <f>IFERROR(VLOOKUP(NWT25,YIELDS!$T:$AJ,17,FALSE),"")</f>
        <v/>
      </c>
      <c r="NWU23" t="str">
        <f>IFERROR(VLOOKUP(NWU25,YIELDS!$T:$AJ,17,FALSE),"")</f>
        <v/>
      </c>
      <c r="NWV23" t="str">
        <f>IFERROR(VLOOKUP(NWV25,YIELDS!$T:$AJ,17,FALSE),"")</f>
        <v/>
      </c>
      <c r="NWW23" t="str">
        <f>IFERROR(VLOOKUP(NWW25,YIELDS!$T:$AJ,17,FALSE),"")</f>
        <v/>
      </c>
      <c r="NWX23" t="str">
        <f>IFERROR(VLOOKUP(NWX25,YIELDS!$T:$AJ,17,FALSE),"")</f>
        <v/>
      </c>
      <c r="NWY23" t="str">
        <f>IFERROR(VLOOKUP(NWY25,YIELDS!$T:$AJ,17,FALSE),"")</f>
        <v/>
      </c>
      <c r="NWZ23" t="str">
        <f>IFERROR(VLOOKUP(NWZ25,YIELDS!$T:$AJ,17,FALSE),"")</f>
        <v/>
      </c>
      <c r="NXA23" t="str">
        <f>IFERROR(VLOOKUP(NXA25,YIELDS!$T:$AJ,17,FALSE),"")</f>
        <v/>
      </c>
      <c r="NXB23" t="str">
        <f>IFERROR(VLOOKUP(NXB25,YIELDS!$T:$AJ,17,FALSE),"")</f>
        <v/>
      </c>
      <c r="NXC23" t="str">
        <f>IFERROR(VLOOKUP(NXC25,YIELDS!$T:$AJ,17,FALSE),"")</f>
        <v/>
      </c>
      <c r="NXD23" t="str">
        <f>IFERROR(VLOOKUP(NXD25,YIELDS!$T:$AJ,17,FALSE),"")</f>
        <v/>
      </c>
      <c r="NXE23" t="str">
        <f>IFERROR(VLOOKUP(NXE25,YIELDS!$T:$AJ,17,FALSE),"")</f>
        <v/>
      </c>
      <c r="NXF23" t="str">
        <f>IFERROR(VLOOKUP(NXF25,YIELDS!$T:$AJ,17,FALSE),"")</f>
        <v/>
      </c>
      <c r="NXG23" t="str">
        <f>IFERROR(VLOOKUP(NXG25,YIELDS!$T:$AJ,17,FALSE),"")</f>
        <v/>
      </c>
      <c r="NXH23" t="str">
        <f>IFERROR(VLOOKUP(NXH25,YIELDS!$T:$AJ,17,FALSE),"")</f>
        <v/>
      </c>
      <c r="NXI23" t="str">
        <f>IFERROR(VLOOKUP(NXI25,YIELDS!$T:$AJ,17,FALSE),"")</f>
        <v/>
      </c>
      <c r="NXJ23" t="str">
        <f>IFERROR(VLOOKUP(NXJ25,YIELDS!$T:$AJ,17,FALSE),"")</f>
        <v/>
      </c>
      <c r="NXK23" t="str">
        <f>IFERROR(VLOOKUP(NXK25,YIELDS!$T:$AJ,17,FALSE),"")</f>
        <v/>
      </c>
      <c r="NXL23" t="str">
        <f>IFERROR(VLOOKUP(NXL25,YIELDS!$T:$AJ,17,FALSE),"")</f>
        <v/>
      </c>
      <c r="NXM23" t="str">
        <f>IFERROR(VLOOKUP(NXM25,YIELDS!$T:$AJ,17,FALSE),"")</f>
        <v/>
      </c>
      <c r="NXN23" t="str">
        <f>IFERROR(VLOOKUP(NXN25,YIELDS!$T:$AJ,17,FALSE),"")</f>
        <v/>
      </c>
      <c r="NXO23" t="str">
        <f>IFERROR(VLOOKUP(NXO25,YIELDS!$T:$AJ,17,FALSE),"")</f>
        <v/>
      </c>
      <c r="NXP23" t="str">
        <f>IFERROR(VLOOKUP(NXP25,YIELDS!$T:$AJ,17,FALSE),"")</f>
        <v/>
      </c>
      <c r="NXQ23" t="str">
        <f>IFERROR(VLOOKUP(NXQ25,YIELDS!$T:$AJ,17,FALSE),"")</f>
        <v/>
      </c>
      <c r="NXR23" t="str">
        <f>IFERROR(VLOOKUP(NXR25,YIELDS!$T:$AJ,17,FALSE),"")</f>
        <v/>
      </c>
      <c r="NXS23" t="str">
        <f>IFERROR(VLOOKUP(NXS25,YIELDS!$T:$AJ,17,FALSE),"")</f>
        <v/>
      </c>
      <c r="NXT23" t="str">
        <f>IFERROR(VLOOKUP(NXT25,YIELDS!$T:$AJ,17,FALSE),"")</f>
        <v/>
      </c>
      <c r="NXU23" t="str">
        <f>IFERROR(VLOOKUP(NXU25,YIELDS!$T:$AJ,17,FALSE),"")</f>
        <v/>
      </c>
      <c r="NXV23" t="str">
        <f>IFERROR(VLOOKUP(NXV25,YIELDS!$T:$AJ,17,FALSE),"")</f>
        <v/>
      </c>
      <c r="NXW23" t="str">
        <f>IFERROR(VLOOKUP(NXW25,YIELDS!$T:$AJ,17,FALSE),"")</f>
        <v/>
      </c>
      <c r="NXX23" t="str">
        <f>IFERROR(VLOOKUP(NXX25,YIELDS!$T:$AJ,17,FALSE),"")</f>
        <v/>
      </c>
      <c r="NXY23" t="str">
        <f>IFERROR(VLOOKUP(NXY25,YIELDS!$T:$AJ,17,FALSE),"")</f>
        <v/>
      </c>
      <c r="NXZ23" t="str">
        <f>IFERROR(VLOOKUP(NXZ25,YIELDS!$T:$AJ,17,FALSE),"")</f>
        <v/>
      </c>
      <c r="NYA23" t="str">
        <f>IFERROR(VLOOKUP(NYA25,YIELDS!$T:$AJ,17,FALSE),"")</f>
        <v/>
      </c>
      <c r="NYB23" t="str">
        <f>IFERROR(VLOOKUP(NYB25,YIELDS!$T:$AJ,17,FALSE),"")</f>
        <v/>
      </c>
      <c r="NYC23" t="str">
        <f>IFERROR(VLOOKUP(NYC25,YIELDS!$T:$AJ,17,FALSE),"")</f>
        <v/>
      </c>
      <c r="NYD23" t="str">
        <f>IFERROR(VLOOKUP(NYD25,YIELDS!$T:$AJ,17,FALSE),"")</f>
        <v/>
      </c>
      <c r="NYE23" t="str">
        <f>IFERROR(VLOOKUP(NYE25,YIELDS!$T:$AJ,17,FALSE),"")</f>
        <v/>
      </c>
      <c r="NYF23" t="str">
        <f>IFERROR(VLOOKUP(NYF25,YIELDS!$T:$AJ,17,FALSE),"")</f>
        <v/>
      </c>
      <c r="NYG23" t="str">
        <f>IFERROR(VLOOKUP(NYG25,YIELDS!$T:$AJ,17,FALSE),"")</f>
        <v/>
      </c>
      <c r="NYH23" t="str">
        <f>IFERROR(VLOOKUP(NYH25,YIELDS!$T:$AJ,17,FALSE),"")</f>
        <v/>
      </c>
      <c r="NYI23" t="str">
        <f>IFERROR(VLOOKUP(NYI25,YIELDS!$T:$AJ,17,FALSE),"")</f>
        <v/>
      </c>
      <c r="NYJ23" t="str">
        <f>IFERROR(VLOOKUP(NYJ25,YIELDS!$T:$AJ,17,FALSE),"")</f>
        <v/>
      </c>
      <c r="NYK23" t="str">
        <f>IFERROR(VLOOKUP(NYK25,YIELDS!$T:$AJ,17,FALSE),"")</f>
        <v/>
      </c>
      <c r="NYL23" t="str">
        <f>IFERROR(VLOOKUP(NYL25,YIELDS!$T:$AJ,17,FALSE),"")</f>
        <v/>
      </c>
      <c r="NYM23" t="str">
        <f>IFERROR(VLOOKUP(NYM25,YIELDS!$T:$AJ,17,FALSE),"")</f>
        <v/>
      </c>
      <c r="NYN23" t="str">
        <f>IFERROR(VLOOKUP(NYN25,YIELDS!$T:$AJ,17,FALSE),"")</f>
        <v/>
      </c>
      <c r="NYO23" t="str">
        <f>IFERROR(VLOOKUP(NYO25,YIELDS!$T:$AJ,17,FALSE),"")</f>
        <v/>
      </c>
      <c r="NYP23" t="str">
        <f>IFERROR(VLOOKUP(NYP25,YIELDS!$T:$AJ,17,FALSE),"")</f>
        <v/>
      </c>
      <c r="NYQ23" t="str">
        <f>IFERROR(VLOOKUP(NYQ25,YIELDS!$T:$AJ,17,FALSE),"")</f>
        <v/>
      </c>
      <c r="NYR23" t="str">
        <f>IFERROR(VLOOKUP(NYR25,YIELDS!$T:$AJ,17,FALSE),"")</f>
        <v/>
      </c>
      <c r="NYS23" t="str">
        <f>IFERROR(VLOOKUP(NYS25,YIELDS!$T:$AJ,17,FALSE),"")</f>
        <v/>
      </c>
      <c r="NYT23" t="str">
        <f>IFERROR(VLOOKUP(NYT25,YIELDS!$T:$AJ,17,FALSE),"")</f>
        <v/>
      </c>
      <c r="NYU23" t="str">
        <f>IFERROR(VLOOKUP(NYU25,YIELDS!$T:$AJ,17,FALSE),"")</f>
        <v/>
      </c>
      <c r="NYV23" t="str">
        <f>IFERROR(VLOOKUP(NYV25,YIELDS!$T:$AJ,17,FALSE),"")</f>
        <v/>
      </c>
      <c r="NYW23" t="str">
        <f>IFERROR(VLOOKUP(NYW25,YIELDS!$T:$AJ,17,FALSE),"")</f>
        <v/>
      </c>
      <c r="NYX23" t="str">
        <f>IFERROR(VLOOKUP(NYX25,YIELDS!$T:$AJ,17,FALSE),"")</f>
        <v/>
      </c>
      <c r="NYY23" t="str">
        <f>IFERROR(VLOOKUP(NYY25,YIELDS!$T:$AJ,17,FALSE),"")</f>
        <v/>
      </c>
      <c r="NYZ23" t="str">
        <f>IFERROR(VLOOKUP(NYZ25,YIELDS!$T:$AJ,17,FALSE),"")</f>
        <v/>
      </c>
      <c r="NZA23" t="str">
        <f>IFERROR(VLOOKUP(NZA25,YIELDS!$T:$AJ,17,FALSE),"")</f>
        <v/>
      </c>
      <c r="NZB23" t="str">
        <f>IFERROR(VLOOKUP(NZB25,YIELDS!$T:$AJ,17,FALSE),"")</f>
        <v/>
      </c>
      <c r="NZC23" t="str">
        <f>IFERROR(VLOOKUP(NZC25,YIELDS!$T:$AJ,17,FALSE),"")</f>
        <v/>
      </c>
      <c r="NZD23" t="str">
        <f>IFERROR(VLOOKUP(NZD25,YIELDS!$T:$AJ,17,FALSE),"")</f>
        <v/>
      </c>
      <c r="NZE23" t="str">
        <f>IFERROR(VLOOKUP(NZE25,YIELDS!$T:$AJ,17,FALSE),"")</f>
        <v/>
      </c>
      <c r="NZF23" t="str">
        <f>IFERROR(VLOOKUP(NZF25,YIELDS!$T:$AJ,17,FALSE),"")</f>
        <v/>
      </c>
      <c r="NZG23" t="str">
        <f>IFERROR(VLOOKUP(NZG25,YIELDS!$T:$AJ,17,FALSE),"")</f>
        <v/>
      </c>
      <c r="NZH23" t="str">
        <f>IFERROR(VLOOKUP(NZH25,YIELDS!$T:$AJ,17,FALSE),"")</f>
        <v/>
      </c>
      <c r="NZI23" t="str">
        <f>IFERROR(VLOOKUP(NZI25,YIELDS!$T:$AJ,17,FALSE),"")</f>
        <v/>
      </c>
      <c r="NZJ23" t="str">
        <f>IFERROR(VLOOKUP(NZJ25,YIELDS!$T:$AJ,17,FALSE),"")</f>
        <v/>
      </c>
      <c r="NZK23" t="str">
        <f>IFERROR(VLOOKUP(NZK25,YIELDS!$T:$AJ,17,FALSE),"")</f>
        <v/>
      </c>
      <c r="NZL23" t="str">
        <f>IFERROR(VLOOKUP(NZL25,YIELDS!$T:$AJ,17,FALSE),"")</f>
        <v/>
      </c>
      <c r="NZM23" t="str">
        <f>IFERROR(VLOOKUP(NZM25,YIELDS!$T:$AJ,17,FALSE),"")</f>
        <v/>
      </c>
      <c r="NZN23" t="str">
        <f>IFERROR(VLOOKUP(NZN25,YIELDS!$T:$AJ,17,FALSE),"")</f>
        <v/>
      </c>
      <c r="NZO23" t="str">
        <f>IFERROR(VLOOKUP(NZO25,YIELDS!$T:$AJ,17,FALSE),"")</f>
        <v/>
      </c>
      <c r="NZP23" t="str">
        <f>IFERROR(VLOOKUP(NZP25,YIELDS!$T:$AJ,17,FALSE),"")</f>
        <v/>
      </c>
      <c r="NZQ23" t="str">
        <f>IFERROR(VLOOKUP(NZQ25,YIELDS!$T:$AJ,17,FALSE),"")</f>
        <v/>
      </c>
      <c r="NZR23" t="str">
        <f>IFERROR(VLOOKUP(NZR25,YIELDS!$T:$AJ,17,FALSE),"")</f>
        <v/>
      </c>
      <c r="NZS23" t="str">
        <f>IFERROR(VLOOKUP(NZS25,YIELDS!$T:$AJ,17,FALSE),"")</f>
        <v/>
      </c>
      <c r="NZT23" t="str">
        <f>IFERROR(VLOOKUP(NZT25,YIELDS!$T:$AJ,17,FALSE),"")</f>
        <v/>
      </c>
      <c r="NZU23" t="str">
        <f>IFERROR(VLOOKUP(NZU25,YIELDS!$T:$AJ,17,FALSE),"")</f>
        <v/>
      </c>
      <c r="NZV23" t="str">
        <f>IFERROR(VLOOKUP(NZV25,YIELDS!$T:$AJ,17,FALSE),"")</f>
        <v/>
      </c>
      <c r="NZW23" t="str">
        <f>IFERROR(VLOOKUP(NZW25,YIELDS!$T:$AJ,17,FALSE),"")</f>
        <v/>
      </c>
      <c r="NZX23" t="str">
        <f>IFERROR(VLOOKUP(NZX25,YIELDS!$T:$AJ,17,FALSE),"")</f>
        <v/>
      </c>
      <c r="NZY23" t="str">
        <f>IFERROR(VLOOKUP(NZY25,YIELDS!$T:$AJ,17,FALSE),"")</f>
        <v/>
      </c>
      <c r="NZZ23" t="str">
        <f>IFERROR(VLOOKUP(NZZ25,YIELDS!$T:$AJ,17,FALSE),"")</f>
        <v/>
      </c>
      <c r="OAA23" t="str">
        <f>IFERROR(VLOOKUP(OAA25,YIELDS!$T:$AJ,17,FALSE),"")</f>
        <v/>
      </c>
      <c r="OAB23" t="str">
        <f>IFERROR(VLOOKUP(OAB25,YIELDS!$T:$AJ,17,FALSE),"")</f>
        <v/>
      </c>
      <c r="OAC23" t="str">
        <f>IFERROR(VLOOKUP(OAC25,YIELDS!$T:$AJ,17,FALSE),"")</f>
        <v/>
      </c>
      <c r="OAD23" t="str">
        <f>IFERROR(VLOOKUP(OAD25,YIELDS!$T:$AJ,17,FALSE),"")</f>
        <v/>
      </c>
      <c r="OAE23" t="str">
        <f>IFERROR(VLOOKUP(OAE25,YIELDS!$T:$AJ,17,FALSE),"")</f>
        <v/>
      </c>
      <c r="OAF23" t="str">
        <f>IFERROR(VLOOKUP(OAF25,YIELDS!$T:$AJ,17,FALSE),"")</f>
        <v/>
      </c>
      <c r="OAG23" t="str">
        <f>IFERROR(VLOOKUP(OAG25,YIELDS!$T:$AJ,17,FALSE),"")</f>
        <v/>
      </c>
      <c r="OAH23" t="str">
        <f>IFERROR(VLOOKUP(OAH25,YIELDS!$T:$AJ,17,FALSE),"")</f>
        <v/>
      </c>
      <c r="OAI23" t="str">
        <f>IFERROR(VLOOKUP(OAI25,YIELDS!$T:$AJ,17,FALSE),"")</f>
        <v/>
      </c>
      <c r="OAJ23" t="str">
        <f>IFERROR(VLOOKUP(OAJ25,YIELDS!$T:$AJ,17,FALSE),"")</f>
        <v/>
      </c>
      <c r="OAK23" t="str">
        <f>IFERROR(VLOOKUP(OAK25,YIELDS!$T:$AJ,17,FALSE),"")</f>
        <v/>
      </c>
      <c r="OAL23" t="str">
        <f>IFERROR(VLOOKUP(OAL25,YIELDS!$T:$AJ,17,FALSE),"")</f>
        <v/>
      </c>
      <c r="OAM23" t="str">
        <f>IFERROR(VLOOKUP(OAM25,YIELDS!$T:$AJ,17,FALSE),"")</f>
        <v/>
      </c>
      <c r="OAN23" t="str">
        <f>IFERROR(VLOOKUP(OAN25,YIELDS!$T:$AJ,17,FALSE),"")</f>
        <v/>
      </c>
      <c r="OAO23" t="str">
        <f>IFERROR(VLOOKUP(OAO25,YIELDS!$T:$AJ,17,FALSE),"")</f>
        <v/>
      </c>
      <c r="OAP23" t="str">
        <f>IFERROR(VLOOKUP(OAP25,YIELDS!$T:$AJ,17,FALSE),"")</f>
        <v/>
      </c>
      <c r="OAQ23" t="str">
        <f>IFERROR(VLOOKUP(OAQ25,YIELDS!$T:$AJ,17,FALSE),"")</f>
        <v/>
      </c>
      <c r="OAR23" t="str">
        <f>IFERROR(VLOOKUP(OAR25,YIELDS!$T:$AJ,17,FALSE),"")</f>
        <v/>
      </c>
      <c r="OAS23" t="str">
        <f>IFERROR(VLOOKUP(OAS25,YIELDS!$T:$AJ,17,FALSE),"")</f>
        <v/>
      </c>
      <c r="OAT23" t="str">
        <f>IFERROR(VLOOKUP(OAT25,YIELDS!$T:$AJ,17,FALSE),"")</f>
        <v/>
      </c>
      <c r="OAU23" t="str">
        <f>IFERROR(VLOOKUP(OAU25,YIELDS!$T:$AJ,17,FALSE),"")</f>
        <v/>
      </c>
      <c r="OAV23" t="str">
        <f>IFERROR(VLOOKUP(OAV25,YIELDS!$T:$AJ,17,FALSE),"")</f>
        <v/>
      </c>
      <c r="OAW23" t="str">
        <f>IFERROR(VLOOKUP(OAW25,YIELDS!$T:$AJ,17,FALSE),"")</f>
        <v/>
      </c>
      <c r="OAX23" t="str">
        <f>IFERROR(VLOOKUP(OAX25,YIELDS!$T:$AJ,17,FALSE),"")</f>
        <v/>
      </c>
      <c r="OAY23" t="str">
        <f>IFERROR(VLOOKUP(OAY25,YIELDS!$T:$AJ,17,FALSE),"")</f>
        <v/>
      </c>
      <c r="OAZ23" t="str">
        <f>IFERROR(VLOOKUP(OAZ25,YIELDS!$T:$AJ,17,FALSE),"")</f>
        <v/>
      </c>
      <c r="OBA23" t="str">
        <f>IFERROR(VLOOKUP(OBA25,YIELDS!$T:$AJ,17,FALSE),"")</f>
        <v/>
      </c>
      <c r="OBB23" t="str">
        <f>IFERROR(VLOOKUP(OBB25,YIELDS!$T:$AJ,17,FALSE),"")</f>
        <v/>
      </c>
      <c r="OBC23" t="str">
        <f>IFERROR(VLOOKUP(OBC25,YIELDS!$T:$AJ,17,FALSE),"")</f>
        <v/>
      </c>
      <c r="OBD23" t="str">
        <f>IFERROR(VLOOKUP(OBD25,YIELDS!$T:$AJ,17,FALSE),"")</f>
        <v/>
      </c>
      <c r="OBE23" t="str">
        <f>IFERROR(VLOOKUP(OBE25,YIELDS!$T:$AJ,17,FALSE),"")</f>
        <v/>
      </c>
      <c r="OBF23" t="str">
        <f>IFERROR(VLOOKUP(OBF25,YIELDS!$T:$AJ,17,FALSE),"")</f>
        <v/>
      </c>
      <c r="OBG23" t="str">
        <f>IFERROR(VLOOKUP(OBG25,YIELDS!$T:$AJ,17,FALSE),"")</f>
        <v/>
      </c>
      <c r="OBH23" t="str">
        <f>IFERROR(VLOOKUP(OBH25,YIELDS!$T:$AJ,17,FALSE),"")</f>
        <v/>
      </c>
      <c r="OBI23" t="str">
        <f>IFERROR(VLOOKUP(OBI25,YIELDS!$T:$AJ,17,FALSE),"")</f>
        <v/>
      </c>
      <c r="OBJ23" t="str">
        <f>IFERROR(VLOOKUP(OBJ25,YIELDS!$T:$AJ,17,FALSE),"")</f>
        <v/>
      </c>
      <c r="OBK23" t="str">
        <f>IFERROR(VLOOKUP(OBK25,YIELDS!$T:$AJ,17,FALSE),"")</f>
        <v/>
      </c>
      <c r="OBL23" t="str">
        <f>IFERROR(VLOOKUP(OBL25,YIELDS!$T:$AJ,17,FALSE),"")</f>
        <v/>
      </c>
      <c r="OBM23" t="str">
        <f>IFERROR(VLOOKUP(OBM25,YIELDS!$T:$AJ,17,FALSE),"")</f>
        <v/>
      </c>
      <c r="OBN23" t="str">
        <f>IFERROR(VLOOKUP(OBN25,YIELDS!$T:$AJ,17,FALSE),"")</f>
        <v/>
      </c>
      <c r="OBO23" t="str">
        <f>IFERROR(VLOOKUP(OBO25,YIELDS!$T:$AJ,17,FALSE),"")</f>
        <v/>
      </c>
      <c r="OBP23" t="str">
        <f>IFERROR(VLOOKUP(OBP25,YIELDS!$T:$AJ,17,FALSE),"")</f>
        <v/>
      </c>
      <c r="OBQ23" t="str">
        <f>IFERROR(VLOOKUP(OBQ25,YIELDS!$T:$AJ,17,FALSE),"")</f>
        <v/>
      </c>
      <c r="OBR23" t="str">
        <f>IFERROR(VLOOKUP(OBR25,YIELDS!$T:$AJ,17,FALSE),"")</f>
        <v/>
      </c>
      <c r="OBS23" t="str">
        <f>IFERROR(VLOOKUP(OBS25,YIELDS!$T:$AJ,17,FALSE),"")</f>
        <v/>
      </c>
      <c r="OBT23" t="str">
        <f>IFERROR(VLOOKUP(OBT25,YIELDS!$T:$AJ,17,FALSE),"")</f>
        <v/>
      </c>
      <c r="OBU23" t="str">
        <f>IFERROR(VLOOKUP(OBU25,YIELDS!$T:$AJ,17,FALSE),"")</f>
        <v/>
      </c>
      <c r="OBV23" t="str">
        <f>IFERROR(VLOOKUP(OBV25,YIELDS!$T:$AJ,17,FALSE),"")</f>
        <v/>
      </c>
      <c r="OBW23" t="str">
        <f>IFERROR(VLOOKUP(OBW25,YIELDS!$T:$AJ,17,FALSE),"")</f>
        <v/>
      </c>
      <c r="OBX23" t="str">
        <f>IFERROR(VLOOKUP(OBX25,YIELDS!$T:$AJ,17,FALSE),"")</f>
        <v/>
      </c>
      <c r="OBY23" t="str">
        <f>IFERROR(VLOOKUP(OBY25,YIELDS!$T:$AJ,17,FALSE),"")</f>
        <v/>
      </c>
      <c r="OBZ23" t="str">
        <f>IFERROR(VLOOKUP(OBZ25,YIELDS!$T:$AJ,17,FALSE),"")</f>
        <v/>
      </c>
      <c r="OCA23" t="str">
        <f>IFERROR(VLOOKUP(OCA25,YIELDS!$T:$AJ,17,FALSE),"")</f>
        <v/>
      </c>
      <c r="OCB23" t="str">
        <f>IFERROR(VLOOKUP(OCB25,YIELDS!$T:$AJ,17,FALSE),"")</f>
        <v/>
      </c>
      <c r="OCC23" t="str">
        <f>IFERROR(VLOOKUP(OCC25,YIELDS!$T:$AJ,17,FALSE),"")</f>
        <v/>
      </c>
      <c r="OCD23" t="str">
        <f>IFERROR(VLOOKUP(OCD25,YIELDS!$T:$AJ,17,FALSE),"")</f>
        <v/>
      </c>
      <c r="OCE23" t="str">
        <f>IFERROR(VLOOKUP(OCE25,YIELDS!$T:$AJ,17,FALSE),"")</f>
        <v/>
      </c>
      <c r="OCF23" t="str">
        <f>IFERROR(VLOOKUP(OCF25,YIELDS!$T:$AJ,17,FALSE),"")</f>
        <v/>
      </c>
      <c r="OCG23" t="str">
        <f>IFERROR(VLOOKUP(OCG25,YIELDS!$T:$AJ,17,FALSE),"")</f>
        <v/>
      </c>
      <c r="OCH23" t="str">
        <f>IFERROR(VLOOKUP(OCH25,YIELDS!$T:$AJ,17,FALSE),"")</f>
        <v/>
      </c>
      <c r="OCI23" t="str">
        <f>IFERROR(VLOOKUP(OCI25,YIELDS!$T:$AJ,17,FALSE),"")</f>
        <v/>
      </c>
      <c r="OCJ23" t="str">
        <f>IFERROR(VLOOKUP(OCJ25,YIELDS!$T:$AJ,17,FALSE),"")</f>
        <v/>
      </c>
      <c r="OCK23" t="str">
        <f>IFERROR(VLOOKUP(OCK25,YIELDS!$T:$AJ,17,FALSE),"")</f>
        <v/>
      </c>
      <c r="OCL23" t="str">
        <f>IFERROR(VLOOKUP(OCL25,YIELDS!$T:$AJ,17,FALSE),"")</f>
        <v/>
      </c>
      <c r="OCM23" t="str">
        <f>IFERROR(VLOOKUP(OCM25,YIELDS!$T:$AJ,17,FALSE),"")</f>
        <v/>
      </c>
      <c r="OCN23" t="str">
        <f>IFERROR(VLOOKUP(OCN25,YIELDS!$T:$AJ,17,FALSE),"")</f>
        <v/>
      </c>
      <c r="OCO23" t="str">
        <f>IFERROR(VLOOKUP(OCO25,YIELDS!$T:$AJ,17,FALSE),"")</f>
        <v/>
      </c>
      <c r="OCP23" t="str">
        <f>IFERROR(VLOOKUP(OCP25,YIELDS!$T:$AJ,17,FALSE),"")</f>
        <v/>
      </c>
      <c r="OCQ23" t="str">
        <f>IFERROR(VLOOKUP(OCQ25,YIELDS!$T:$AJ,17,FALSE),"")</f>
        <v/>
      </c>
      <c r="OCR23" t="str">
        <f>IFERROR(VLOOKUP(OCR25,YIELDS!$T:$AJ,17,FALSE),"")</f>
        <v/>
      </c>
      <c r="OCS23" t="str">
        <f>IFERROR(VLOOKUP(OCS25,YIELDS!$T:$AJ,17,FALSE),"")</f>
        <v/>
      </c>
      <c r="OCT23" t="str">
        <f>IFERROR(VLOOKUP(OCT25,YIELDS!$T:$AJ,17,FALSE),"")</f>
        <v/>
      </c>
      <c r="OCU23" t="str">
        <f>IFERROR(VLOOKUP(OCU25,YIELDS!$T:$AJ,17,FALSE),"")</f>
        <v/>
      </c>
      <c r="OCV23" t="str">
        <f>IFERROR(VLOOKUP(OCV25,YIELDS!$T:$AJ,17,FALSE),"")</f>
        <v/>
      </c>
      <c r="OCW23" t="str">
        <f>IFERROR(VLOOKUP(OCW25,YIELDS!$T:$AJ,17,FALSE),"")</f>
        <v/>
      </c>
      <c r="OCX23" t="str">
        <f>IFERROR(VLOOKUP(OCX25,YIELDS!$T:$AJ,17,FALSE),"")</f>
        <v/>
      </c>
      <c r="OCY23" t="str">
        <f>IFERROR(VLOOKUP(OCY25,YIELDS!$T:$AJ,17,FALSE),"")</f>
        <v/>
      </c>
      <c r="OCZ23" t="str">
        <f>IFERROR(VLOOKUP(OCZ25,YIELDS!$T:$AJ,17,FALSE),"")</f>
        <v/>
      </c>
      <c r="ODA23" t="str">
        <f>IFERROR(VLOOKUP(ODA25,YIELDS!$T:$AJ,17,FALSE),"")</f>
        <v/>
      </c>
      <c r="ODB23" t="str">
        <f>IFERROR(VLOOKUP(ODB25,YIELDS!$T:$AJ,17,FALSE),"")</f>
        <v/>
      </c>
      <c r="ODC23" t="str">
        <f>IFERROR(VLOOKUP(ODC25,YIELDS!$T:$AJ,17,FALSE),"")</f>
        <v/>
      </c>
      <c r="ODD23" t="str">
        <f>IFERROR(VLOOKUP(ODD25,YIELDS!$T:$AJ,17,FALSE),"")</f>
        <v/>
      </c>
      <c r="ODE23" t="str">
        <f>IFERROR(VLOOKUP(ODE25,YIELDS!$T:$AJ,17,FALSE),"")</f>
        <v/>
      </c>
      <c r="ODF23" t="str">
        <f>IFERROR(VLOOKUP(ODF25,YIELDS!$T:$AJ,17,FALSE),"")</f>
        <v/>
      </c>
      <c r="ODG23" t="str">
        <f>IFERROR(VLOOKUP(ODG25,YIELDS!$T:$AJ,17,FALSE),"")</f>
        <v/>
      </c>
      <c r="ODH23" t="str">
        <f>IFERROR(VLOOKUP(ODH25,YIELDS!$T:$AJ,17,FALSE),"")</f>
        <v/>
      </c>
      <c r="ODI23" t="str">
        <f>IFERROR(VLOOKUP(ODI25,YIELDS!$T:$AJ,17,FALSE),"")</f>
        <v/>
      </c>
      <c r="ODJ23" t="str">
        <f>IFERROR(VLOOKUP(ODJ25,YIELDS!$T:$AJ,17,FALSE),"")</f>
        <v/>
      </c>
      <c r="ODK23" t="str">
        <f>IFERROR(VLOOKUP(ODK25,YIELDS!$T:$AJ,17,FALSE),"")</f>
        <v/>
      </c>
      <c r="ODL23" t="str">
        <f>IFERROR(VLOOKUP(ODL25,YIELDS!$T:$AJ,17,FALSE),"")</f>
        <v/>
      </c>
      <c r="ODM23" t="str">
        <f>IFERROR(VLOOKUP(ODM25,YIELDS!$T:$AJ,17,FALSE),"")</f>
        <v/>
      </c>
      <c r="ODN23" t="str">
        <f>IFERROR(VLOOKUP(ODN25,YIELDS!$T:$AJ,17,FALSE),"")</f>
        <v/>
      </c>
      <c r="ODO23" t="str">
        <f>IFERROR(VLOOKUP(ODO25,YIELDS!$T:$AJ,17,FALSE),"")</f>
        <v/>
      </c>
      <c r="ODP23" t="str">
        <f>IFERROR(VLOOKUP(ODP25,YIELDS!$T:$AJ,17,FALSE),"")</f>
        <v/>
      </c>
      <c r="ODQ23" t="str">
        <f>IFERROR(VLOOKUP(ODQ25,YIELDS!$T:$AJ,17,FALSE),"")</f>
        <v/>
      </c>
      <c r="ODR23" t="str">
        <f>IFERROR(VLOOKUP(ODR25,YIELDS!$T:$AJ,17,FALSE),"")</f>
        <v/>
      </c>
      <c r="ODS23" t="str">
        <f>IFERROR(VLOOKUP(ODS25,YIELDS!$T:$AJ,17,FALSE),"")</f>
        <v/>
      </c>
      <c r="ODT23" t="str">
        <f>IFERROR(VLOOKUP(ODT25,YIELDS!$T:$AJ,17,FALSE),"")</f>
        <v/>
      </c>
      <c r="ODU23" t="str">
        <f>IFERROR(VLOOKUP(ODU25,YIELDS!$T:$AJ,17,FALSE),"")</f>
        <v/>
      </c>
      <c r="ODV23" t="str">
        <f>IFERROR(VLOOKUP(ODV25,YIELDS!$T:$AJ,17,FALSE),"")</f>
        <v/>
      </c>
      <c r="ODW23" t="str">
        <f>IFERROR(VLOOKUP(ODW25,YIELDS!$T:$AJ,17,FALSE),"")</f>
        <v/>
      </c>
      <c r="ODX23" t="str">
        <f>IFERROR(VLOOKUP(ODX25,YIELDS!$T:$AJ,17,FALSE),"")</f>
        <v/>
      </c>
      <c r="ODY23" t="str">
        <f>IFERROR(VLOOKUP(ODY25,YIELDS!$T:$AJ,17,FALSE),"")</f>
        <v/>
      </c>
      <c r="ODZ23" t="str">
        <f>IFERROR(VLOOKUP(ODZ25,YIELDS!$T:$AJ,17,FALSE),"")</f>
        <v/>
      </c>
      <c r="OEA23" t="str">
        <f>IFERROR(VLOOKUP(OEA25,YIELDS!$T:$AJ,17,FALSE),"")</f>
        <v/>
      </c>
      <c r="OEB23" t="str">
        <f>IFERROR(VLOOKUP(OEB25,YIELDS!$T:$AJ,17,FALSE),"")</f>
        <v/>
      </c>
      <c r="OEC23" t="str">
        <f>IFERROR(VLOOKUP(OEC25,YIELDS!$T:$AJ,17,FALSE),"")</f>
        <v/>
      </c>
      <c r="OED23" t="str">
        <f>IFERROR(VLOOKUP(OED25,YIELDS!$T:$AJ,17,FALSE),"")</f>
        <v/>
      </c>
      <c r="OEE23" t="str">
        <f>IFERROR(VLOOKUP(OEE25,YIELDS!$T:$AJ,17,FALSE),"")</f>
        <v/>
      </c>
      <c r="OEF23" t="str">
        <f>IFERROR(VLOOKUP(OEF25,YIELDS!$T:$AJ,17,FALSE),"")</f>
        <v/>
      </c>
      <c r="OEG23" t="str">
        <f>IFERROR(VLOOKUP(OEG25,YIELDS!$T:$AJ,17,FALSE),"")</f>
        <v/>
      </c>
      <c r="OEH23" t="str">
        <f>IFERROR(VLOOKUP(OEH25,YIELDS!$T:$AJ,17,FALSE),"")</f>
        <v/>
      </c>
      <c r="OEI23" t="str">
        <f>IFERROR(VLOOKUP(OEI25,YIELDS!$T:$AJ,17,FALSE),"")</f>
        <v/>
      </c>
      <c r="OEJ23" t="str">
        <f>IFERROR(VLOOKUP(OEJ25,YIELDS!$T:$AJ,17,FALSE),"")</f>
        <v/>
      </c>
      <c r="OEK23" t="str">
        <f>IFERROR(VLOOKUP(OEK25,YIELDS!$T:$AJ,17,FALSE),"")</f>
        <v/>
      </c>
      <c r="OEL23" t="str">
        <f>IFERROR(VLOOKUP(OEL25,YIELDS!$T:$AJ,17,FALSE),"")</f>
        <v/>
      </c>
      <c r="OEM23" t="str">
        <f>IFERROR(VLOOKUP(OEM25,YIELDS!$T:$AJ,17,FALSE),"")</f>
        <v/>
      </c>
      <c r="OEN23" t="str">
        <f>IFERROR(VLOOKUP(OEN25,YIELDS!$T:$AJ,17,FALSE),"")</f>
        <v/>
      </c>
      <c r="OEO23" t="str">
        <f>IFERROR(VLOOKUP(OEO25,YIELDS!$T:$AJ,17,FALSE),"")</f>
        <v/>
      </c>
      <c r="OEP23" t="str">
        <f>IFERROR(VLOOKUP(OEP25,YIELDS!$T:$AJ,17,FALSE),"")</f>
        <v/>
      </c>
      <c r="OEQ23" t="str">
        <f>IFERROR(VLOOKUP(OEQ25,YIELDS!$T:$AJ,17,FALSE),"")</f>
        <v/>
      </c>
      <c r="OER23" t="str">
        <f>IFERROR(VLOOKUP(OER25,YIELDS!$T:$AJ,17,FALSE),"")</f>
        <v/>
      </c>
      <c r="OES23" t="str">
        <f>IFERROR(VLOOKUP(OES25,YIELDS!$T:$AJ,17,FALSE),"")</f>
        <v/>
      </c>
      <c r="OET23" t="str">
        <f>IFERROR(VLOOKUP(OET25,YIELDS!$T:$AJ,17,FALSE),"")</f>
        <v/>
      </c>
      <c r="OEU23" t="str">
        <f>IFERROR(VLOOKUP(OEU25,YIELDS!$T:$AJ,17,FALSE),"")</f>
        <v/>
      </c>
      <c r="OEV23" t="str">
        <f>IFERROR(VLOOKUP(OEV25,YIELDS!$T:$AJ,17,FALSE),"")</f>
        <v/>
      </c>
      <c r="OEW23" t="str">
        <f>IFERROR(VLOOKUP(OEW25,YIELDS!$T:$AJ,17,FALSE),"")</f>
        <v/>
      </c>
      <c r="OEX23" t="str">
        <f>IFERROR(VLOOKUP(OEX25,YIELDS!$T:$AJ,17,FALSE),"")</f>
        <v/>
      </c>
      <c r="OEY23" t="str">
        <f>IFERROR(VLOOKUP(OEY25,YIELDS!$T:$AJ,17,FALSE),"")</f>
        <v/>
      </c>
      <c r="OEZ23" t="str">
        <f>IFERROR(VLOOKUP(OEZ25,YIELDS!$T:$AJ,17,FALSE),"")</f>
        <v/>
      </c>
      <c r="OFA23" t="str">
        <f>IFERROR(VLOOKUP(OFA25,YIELDS!$T:$AJ,17,FALSE),"")</f>
        <v/>
      </c>
      <c r="OFB23" t="str">
        <f>IFERROR(VLOOKUP(OFB25,YIELDS!$T:$AJ,17,FALSE),"")</f>
        <v/>
      </c>
      <c r="OFC23" t="str">
        <f>IFERROR(VLOOKUP(OFC25,YIELDS!$T:$AJ,17,FALSE),"")</f>
        <v/>
      </c>
      <c r="OFD23" t="str">
        <f>IFERROR(VLOOKUP(OFD25,YIELDS!$T:$AJ,17,FALSE),"")</f>
        <v/>
      </c>
      <c r="OFE23" t="str">
        <f>IFERROR(VLOOKUP(OFE25,YIELDS!$T:$AJ,17,FALSE),"")</f>
        <v/>
      </c>
      <c r="OFF23" t="str">
        <f>IFERROR(VLOOKUP(OFF25,YIELDS!$T:$AJ,17,FALSE),"")</f>
        <v/>
      </c>
      <c r="OFG23" t="str">
        <f>IFERROR(VLOOKUP(OFG25,YIELDS!$T:$AJ,17,FALSE),"")</f>
        <v/>
      </c>
      <c r="OFH23" t="str">
        <f>IFERROR(VLOOKUP(OFH25,YIELDS!$T:$AJ,17,FALSE),"")</f>
        <v/>
      </c>
      <c r="OFI23" t="str">
        <f>IFERROR(VLOOKUP(OFI25,YIELDS!$T:$AJ,17,FALSE),"")</f>
        <v/>
      </c>
      <c r="OFJ23" t="str">
        <f>IFERROR(VLOOKUP(OFJ25,YIELDS!$T:$AJ,17,FALSE),"")</f>
        <v/>
      </c>
      <c r="OFK23" t="str">
        <f>IFERROR(VLOOKUP(OFK25,YIELDS!$T:$AJ,17,FALSE),"")</f>
        <v/>
      </c>
      <c r="OFL23" t="str">
        <f>IFERROR(VLOOKUP(OFL25,YIELDS!$T:$AJ,17,FALSE),"")</f>
        <v/>
      </c>
      <c r="OFM23" t="str">
        <f>IFERROR(VLOOKUP(OFM25,YIELDS!$T:$AJ,17,FALSE),"")</f>
        <v/>
      </c>
      <c r="OFN23" t="str">
        <f>IFERROR(VLOOKUP(OFN25,YIELDS!$T:$AJ,17,FALSE),"")</f>
        <v/>
      </c>
      <c r="OFO23" t="str">
        <f>IFERROR(VLOOKUP(OFO25,YIELDS!$T:$AJ,17,FALSE),"")</f>
        <v/>
      </c>
      <c r="OFP23" t="str">
        <f>IFERROR(VLOOKUP(OFP25,YIELDS!$T:$AJ,17,FALSE),"")</f>
        <v/>
      </c>
      <c r="OFQ23" t="str">
        <f>IFERROR(VLOOKUP(OFQ25,YIELDS!$T:$AJ,17,FALSE),"")</f>
        <v/>
      </c>
      <c r="OFR23" t="str">
        <f>IFERROR(VLOOKUP(OFR25,YIELDS!$T:$AJ,17,FALSE),"")</f>
        <v/>
      </c>
      <c r="OFS23" t="str">
        <f>IFERROR(VLOOKUP(OFS25,YIELDS!$T:$AJ,17,FALSE),"")</f>
        <v/>
      </c>
      <c r="OFT23" t="str">
        <f>IFERROR(VLOOKUP(OFT25,YIELDS!$T:$AJ,17,FALSE),"")</f>
        <v/>
      </c>
      <c r="OFU23" t="str">
        <f>IFERROR(VLOOKUP(OFU25,YIELDS!$T:$AJ,17,FALSE),"")</f>
        <v/>
      </c>
      <c r="OFV23" t="str">
        <f>IFERROR(VLOOKUP(OFV25,YIELDS!$T:$AJ,17,FALSE),"")</f>
        <v/>
      </c>
      <c r="OFW23" t="str">
        <f>IFERROR(VLOOKUP(OFW25,YIELDS!$T:$AJ,17,FALSE),"")</f>
        <v/>
      </c>
      <c r="OFX23" t="str">
        <f>IFERROR(VLOOKUP(OFX25,YIELDS!$T:$AJ,17,FALSE),"")</f>
        <v/>
      </c>
      <c r="OFY23" t="str">
        <f>IFERROR(VLOOKUP(OFY25,YIELDS!$T:$AJ,17,FALSE),"")</f>
        <v/>
      </c>
      <c r="OFZ23" t="str">
        <f>IFERROR(VLOOKUP(OFZ25,YIELDS!$T:$AJ,17,FALSE),"")</f>
        <v/>
      </c>
      <c r="OGA23" t="str">
        <f>IFERROR(VLOOKUP(OGA25,YIELDS!$T:$AJ,17,FALSE),"")</f>
        <v/>
      </c>
      <c r="OGB23" t="str">
        <f>IFERROR(VLOOKUP(OGB25,YIELDS!$T:$AJ,17,FALSE),"")</f>
        <v/>
      </c>
      <c r="OGC23" t="str">
        <f>IFERROR(VLOOKUP(OGC25,YIELDS!$T:$AJ,17,FALSE),"")</f>
        <v/>
      </c>
      <c r="OGD23" t="str">
        <f>IFERROR(VLOOKUP(OGD25,YIELDS!$T:$AJ,17,FALSE),"")</f>
        <v/>
      </c>
      <c r="OGE23" t="str">
        <f>IFERROR(VLOOKUP(OGE25,YIELDS!$T:$AJ,17,FALSE),"")</f>
        <v/>
      </c>
      <c r="OGF23" t="str">
        <f>IFERROR(VLOOKUP(OGF25,YIELDS!$T:$AJ,17,FALSE),"")</f>
        <v/>
      </c>
      <c r="OGG23" t="str">
        <f>IFERROR(VLOOKUP(OGG25,YIELDS!$T:$AJ,17,FALSE),"")</f>
        <v/>
      </c>
      <c r="OGH23" t="str">
        <f>IFERROR(VLOOKUP(OGH25,YIELDS!$T:$AJ,17,FALSE),"")</f>
        <v/>
      </c>
      <c r="OGI23" t="str">
        <f>IFERROR(VLOOKUP(OGI25,YIELDS!$T:$AJ,17,FALSE),"")</f>
        <v/>
      </c>
      <c r="OGJ23" t="str">
        <f>IFERROR(VLOOKUP(OGJ25,YIELDS!$T:$AJ,17,FALSE),"")</f>
        <v/>
      </c>
      <c r="OGK23" t="str">
        <f>IFERROR(VLOOKUP(OGK25,YIELDS!$T:$AJ,17,FALSE),"")</f>
        <v/>
      </c>
      <c r="OGL23" t="str">
        <f>IFERROR(VLOOKUP(OGL25,YIELDS!$T:$AJ,17,FALSE),"")</f>
        <v/>
      </c>
      <c r="OGM23" t="str">
        <f>IFERROR(VLOOKUP(OGM25,YIELDS!$T:$AJ,17,FALSE),"")</f>
        <v/>
      </c>
      <c r="OGN23" t="str">
        <f>IFERROR(VLOOKUP(OGN25,YIELDS!$T:$AJ,17,FALSE),"")</f>
        <v/>
      </c>
      <c r="OGO23" t="str">
        <f>IFERROR(VLOOKUP(OGO25,YIELDS!$T:$AJ,17,FALSE),"")</f>
        <v/>
      </c>
      <c r="OGP23" t="str">
        <f>IFERROR(VLOOKUP(OGP25,YIELDS!$T:$AJ,17,FALSE),"")</f>
        <v/>
      </c>
      <c r="OGQ23" t="str">
        <f>IFERROR(VLOOKUP(OGQ25,YIELDS!$T:$AJ,17,FALSE),"")</f>
        <v/>
      </c>
      <c r="OGR23" t="str">
        <f>IFERROR(VLOOKUP(OGR25,YIELDS!$T:$AJ,17,FALSE),"")</f>
        <v/>
      </c>
      <c r="OGS23" t="str">
        <f>IFERROR(VLOOKUP(OGS25,YIELDS!$T:$AJ,17,FALSE),"")</f>
        <v/>
      </c>
      <c r="OGT23" t="str">
        <f>IFERROR(VLOOKUP(OGT25,YIELDS!$T:$AJ,17,FALSE),"")</f>
        <v/>
      </c>
      <c r="OGU23" t="str">
        <f>IFERROR(VLOOKUP(OGU25,YIELDS!$T:$AJ,17,FALSE),"")</f>
        <v/>
      </c>
      <c r="OGV23" t="str">
        <f>IFERROR(VLOOKUP(OGV25,YIELDS!$T:$AJ,17,FALSE),"")</f>
        <v/>
      </c>
      <c r="OGW23" t="str">
        <f>IFERROR(VLOOKUP(OGW25,YIELDS!$T:$AJ,17,FALSE),"")</f>
        <v/>
      </c>
      <c r="OGX23" t="str">
        <f>IFERROR(VLOOKUP(OGX25,YIELDS!$T:$AJ,17,FALSE),"")</f>
        <v/>
      </c>
      <c r="OGY23" t="str">
        <f>IFERROR(VLOOKUP(OGY25,YIELDS!$T:$AJ,17,FALSE),"")</f>
        <v/>
      </c>
      <c r="OGZ23" t="str">
        <f>IFERROR(VLOOKUP(OGZ25,YIELDS!$T:$AJ,17,FALSE),"")</f>
        <v/>
      </c>
      <c r="OHA23" t="str">
        <f>IFERROR(VLOOKUP(OHA25,YIELDS!$T:$AJ,17,FALSE),"")</f>
        <v/>
      </c>
      <c r="OHB23" t="str">
        <f>IFERROR(VLOOKUP(OHB25,YIELDS!$T:$AJ,17,FALSE),"")</f>
        <v/>
      </c>
      <c r="OHC23" t="str">
        <f>IFERROR(VLOOKUP(OHC25,YIELDS!$T:$AJ,17,FALSE),"")</f>
        <v/>
      </c>
      <c r="OHD23" t="str">
        <f>IFERROR(VLOOKUP(OHD25,YIELDS!$T:$AJ,17,FALSE),"")</f>
        <v/>
      </c>
      <c r="OHE23" t="str">
        <f>IFERROR(VLOOKUP(OHE25,YIELDS!$T:$AJ,17,FALSE),"")</f>
        <v/>
      </c>
      <c r="OHF23" t="str">
        <f>IFERROR(VLOOKUP(OHF25,YIELDS!$T:$AJ,17,FALSE),"")</f>
        <v/>
      </c>
      <c r="OHG23" t="str">
        <f>IFERROR(VLOOKUP(OHG25,YIELDS!$T:$AJ,17,FALSE),"")</f>
        <v/>
      </c>
      <c r="OHH23" t="str">
        <f>IFERROR(VLOOKUP(OHH25,YIELDS!$T:$AJ,17,FALSE),"")</f>
        <v/>
      </c>
      <c r="OHI23" t="str">
        <f>IFERROR(VLOOKUP(OHI25,YIELDS!$T:$AJ,17,FALSE),"")</f>
        <v/>
      </c>
      <c r="OHJ23" t="str">
        <f>IFERROR(VLOOKUP(OHJ25,YIELDS!$T:$AJ,17,FALSE),"")</f>
        <v/>
      </c>
      <c r="OHK23" t="str">
        <f>IFERROR(VLOOKUP(OHK25,YIELDS!$T:$AJ,17,FALSE),"")</f>
        <v/>
      </c>
      <c r="OHL23" t="str">
        <f>IFERROR(VLOOKUP(OHL25,YIELDS!$T:$AJ,17,FALSE),"")</f>
        <v/>
      </c>
      <c r="OHM23" t="str">
        <f>IFERROR(VLOOKUP(OHM25,YIELDS!$T:$AJ,17,FALSE),"")</f>
        <v/>
      </c>
      <c r="OHN23" t="str">
        <f>IFERROR(VLOOKUP(OHN25,YIELDS!$T:$AJ,17,FALSE),"")</f>
        <v/>
      </c>
      <c r="OHO23" t="str">
        <f>IFERROR(VLOOKUP(OHO25,YIELDS!$T:$AJ,17,FALSE),"")</f>
        <v/>
      </c>
      <c r="OHP23" t="str">
        <f>IFERROR(VLOOKUP(OHP25,YIELDS!$T:$AJ,17,FALSE),"")</f>
        <v/>
      </c>
      <c r="OHQ23" t="str">
        <f>IFERROR(VLOOKUP(OHQ25,YIELDS!$T:$AJ,17,FALSE),"")</f>
        <v/>
      </c>
      <c r="OHR23" t="str">
        <f>IFERROR(VLOOKUP(OHR25,YIELDS!$T:$AJ,17,FALSE),"")</f>
        <v/>
      </c>
      <c r="OHS23" t="str">
        <f>IFERROR(VLOOKUP(OHS25,YIELDS!$T:$AJ,17,FALSE),"")</f>
        <v/>
      </c>
      <c r="OHT23" t="str">
        <f>IFERROR(VLOOKUP(OHT25,YIELDS!$T:$AJ,17,FALSE),"")</f>
        <v/>
      </c>
      <c r="OHU23" t="str">
        <f>IFERROR(VLOOKUP(OHU25,YIELDS!$T:$AJ,17,FALSE),"")</f>
        <v/>
      </c>
      <c r="OHV23" t="str">
        <f>IFERROR(VLOOKUP(OHV25,YIELDS!$T:$AJ,17,FALSE),"")</f>
        <v/>
      </c>
      <c r="OHW23" t="str">
        <f>IFERROR(VLOOKUP(OHW25,YIELDS!$T:$AJ,17,FALSE),"")</f>
        <v/>
      </c>
      <c r="OHX23" t="str">
        <f>IFERROR(VLOOKUP(OHX25,YIELDS!$T:$AJ,17,FALSE),"")</f>
        <v/>
      </c>
      <c r="OHY23" t="str">
        <f>IFERROR(VLOOKUP(OHY25,YIELDS!$T:$AJ,17,FALSE),"")</f>
        <v/>
      </c>
      <c r="OHZ23" t="str">
        <f>IFERROR(VLOOKUP(OHZ25,YIELDS!$T:$AJ,17,FALSE),"")</f>
        <v/>
      </c>
      <c r="OIA23" t="str">
        <f>IFERROR(VLOOKUP(OIA25,YIELDS!$T:$AJ,17,FALSE),"")</f>
        <v/>
      </c>
      <c r="OIB23" t="str">
        <f>IFERROR(VLOOKUP(OIB25,YIELDS!$T:$AJ,17,FALSE),"")</f>
        <v/>
      </c>
      <c r="OIC23" t="str">
        <f>IFERROR(VLOOKUP(OIC25,YIELDS!$T:$AJ,17,FALSE),"")</f>
        <v/>
      </c>
      <c r="OID23" t="str">
        <f>IFERROR(VLOOKUP(OID25,YIELDS!$T:$AJ,17,FALSE),"")</f>
        <v/>
      </c>
      <c r="OIE23" t="str">
        <f>IFERROR(VLOOKUP(OIE25,YIELDS!$T:$AJ,17,FALSE),"")</f>
        <v/>
      </c>
      <c r="OIF23" t="str">
        <f>IFERROR(VLOOKUP(OIF25,YIELDS!$T:$AJ,17,FALSE),"")</f>
        <v/>
      </c>
      <c r="OIG23" t="str">
        <f>IFERROR(VLOOKUP(OIG25,YIELDS!$T:$AJ,17,FALSE),"")</f>
        <v/>
      </c>
      <c r="OIH23" t="str">
        <f>IFERROR(VLOOKUP(OIH25,YIELDS!$T:$AJ,17,FALSE),"")</f>
        <v/>
      </c>
      <c r="OII23" t="str">
        <f>IFERROR(VLOOKUP(OII25,YIELDS!$T:$AJ,17,FALSE),"")</f>
        <v/>
      </c>
      <c r="OIJ23" t="str">
        <f>IFERROR(VLOOKUP(OIJ25,YIELDS!$T:$AJ,17,FALSE),"")</f>
        <v/>
      </c>
      <c r="OIK23" t="str">
        <f>IFERROR(VLOOKUP(OIK25,YIELDS!$T:$AJ,17,FALSE),"")</f>
        <v/>
      </c>
      <c r="OIL23" t="str">
        <f>IFERROR(VLOOKUP(OIL25,YIELDS!$T:$AJ,17,FALSE),"")</f>
        <v/>
      </c>
      <c r="OIM23" t="str">
        <f>IFERROR(VLOOKUP(OIM25,YIELDS!$T:$AJ,17,FALSE),"")</f>
        <v/>
      </c>
      <c r="OIN23" t="str">
        <f>IFERROR(VLOOKUP(OIN25,YIELDS!$T:$AJ,17,FALSE),"")</f>
        <v/>
      </c>
      <c r="OIO23" t="str">
        <f>IFERROR(VLOOKUP(OIO25,YIELDS!$T:$AJ,17,FALSE),"")</f>
        <v/>
      </c>
      <c r="OIP23" t="str">
        <f>IFERROR(VLOOKUP(OIP25,YIELDS!$T:$AJ,17,FALSE),"")</f>
        <v/>
      </c>
      <c r="OIQ23" t="str">
        <f>IFERROR(VLOOKUP(OIQ25,YIELDS!$T:$AJ,17,FALSE),"")</f>
        <v/>
      </c>
      <c r="OIR23" t="str">
        <f>IFERROR(VLOOKUP(OIR25,YIELDS!$T:$AJ,17,FALSE),"")</f>
        <v/>
      </c>
      <c r="OIS23" t="str">
        <f>IFERROR(VLOOKUP(OIS25,YIELDS!$T:$AJ,17,FALSE),"")</f>
        <v/>
      </c>
      <c r="OIT23" t="str">
        <f>IFERROR(VLOOKUP(OIT25,YIELDS!$T:$AJ,17,FALSE),"")</f>
        <v/>
      </c>
      <c r="OIU23" t="str">
        <f>IFERROR(VLOOKUP(OIU25,YIELDS!$T:$AJ,17,FALSE),"")</f>
        <v/>
      </c>
      <c r="OIV23" t="str">
        <f>IFERROR(VLOOKUP(OIV25,YIELDS!$T:$AJ,17,FALSE),"")</f>
        <v/>
      </c>
      <c r="OIW23" t="str">
        <f>IFERROR(VLOOKUP(OIW25,YIELDS!$T:$AJ,17,FALSE),"")</f>
        <v/>
      </c>
      <c r="OIX23" t="str">
        <f>IFERROR(VLOOKUP(OIX25,YIELDS!$T:$AJ,17,FALSE),"")</f>
        <v/>
      </c>
      <c r="OIY23" t="str">
        <f>IFERROR(VLOOKUP(OIY25,YIELDS!$T:$AJ,17,FALSE),"")</f>
        <v/>
      </c>
      <c r="OIZ23" t="str">
        <f>IFERROR(VLOOKUP(OIZ25,YIELDS!$T:$AJ,17,FALSE),"")</f>
        <v/>
      </c>
      <c r="OJA23" t="str">
        <f>IFERROR(VLOOKUP(OJA25,YIELDS!$T:$AJ,17,FALSE),"")</f>
        <v/>
      </c>
      <c r="OJB23" t="str">
        <f>IFERROR(VLOOKUP(OJB25,YIELDS!$T:$AJ,17,FALSE),"")</f>
        <v/>
      </c>
      <c r="OJC23" t="str">
        <f>IFERROR(VLOOKUP(OJC25,YIELDS!$T:$AJ,17,FALSE),"")</f>
        <v/>
      </c>
      <c r="OJD23" t="str">
        <f>IFERROR(VLOOKUP(OJD25,YIELDS!$T:$AJ,17,FALSE),"")</f>
        <v/>
      </c>
      <c r="OJE23" t="str">
        <f>IFERROR(VLOOKUP(OJE25,YIELDS!$T:$AJ,17,FALSE),"")</f>
        <v/>
      </c>
      <c r="OJF23" t="str">
        <f>IFERROR(VLOOKUP(OJF25,YIELDS!$T:$AJ,17,FALSE),"")</f>
        <v/>
      </c>
      <c r="OJG23" t="str">
        <f>IFERROR(VLOOKUP(OJG25,YIELDS!$T:$AJ,17,FALSE),"")</f>
        <v/>
      </c>
      <c r="OJH23" t="str">
        <f>IFERROR(VLOOKUP(OJH25,YIELDS!$T:$AJ,17,FALSE),"")</f>
        <v/>
      </c>
      <c r="OJI23" t="str">
        <f>IFERROR(VLOOKUP(OJI25,YIELDS!$T:$AJ,17,FALSE),"")</f>
        <v/>
      </c>
      <c r="OJJ23" t="str">
        <f>IFERROR(VLOOKUP(OJJ25,YIELDS!$T:$AJ,17,FALSE),"")</f>
        <v/>
      </c>
      <c r="OJK23" t="str">
        <f>IFERROR(VLOOKUP(OJK25,YIELDS!$T:$AJ,17,FALSE),"")</f>
        <v/>
      </c>
      <c r="OJL23" t="str">
        <f>IFERROR(VLOOKUP(OJL25,YIELDS!$T:$AJ,17,FALSE),"")</f>
        <v/>
      </c>
      <c r="OJM23" t="str">
        <f>IFERROR(VLOOKUP(OJM25,YIELDS!$T:$AJ,17,FALSE),"")</f>
        <v/>
      </c>
      <c r="OJN23" t="str">
        <f>IFERROR(VLOOKUP(OJN25,YIELDS!$T:$AJ,17,FALSE),"")</f>
        <v/>
      </c>
      <c r="OJO23" t="str">
        <f>IFERROR(VLOOKUP(OJO25,YIELDS!$T:$AJ,17,FALSE),"")</f>
        <v/>
      </c>
      <c r="OJP23" t="str">
        <f>IFERROR(VLOOKUP(OJP25,YIELDS!$T:$AJ,17,FALSE),"")</f>
        <v/>
      </c>
      <c r="OJQ23" t="str">
        <f>IFERROR(VLOOKUP(OJQ25,YIELDS!$T:$AJ,17,FALSE),"")</f>
        <v/>
      </c>
      <c r="OJR23" t="str">
        <f>IFERROR(VLOOKUP(OJR25,YIELDS!$T:$AJ,17,FALSE),"")</f>
        <v/>
      </c>
      <c r="OJS23" t="str">
        <f>IFERROR(VLOOKUP(OJS25,YIELDS!$T:$AJ,17,FALSE),"")</f>
        <v/>
      </c>
      <c r="OJT23" t="str">
        <f>IFERROR(VLOOKUP(OJT25,YIELDS!$T:$AJ,17,FALSE),"")</f>
        <v/>
      </c>
      <c r="OJU23" t="str">
        <f>IFERROR(VLOOKUP(OJU25,YIELDS!$T:$AJ,17,FALSE),"")</f>
        <v/>
      </c>
      <c r="OJV23" t="str">
        <f>IFERROR(VLOOKUP(OJV25,YIELDS!$T:$AJ,17,FALSE),"")</f>
        <v/>
      </c>
      <c r="OJW23" t="str">
        <f>IFERROR(VLOOKUP(OJW25,YIELDS!$T:$AJ,17,FALSE),"")</f>
        <v/>
      </c>
      <c r="OJX23" t="str">
        <f>IFERROR(VLOOKUP(OJX25,YIELDS!$T:$AJ,17,FALSE),"")</f>
        <v/>
      </c>
      <c r="OJY23" t="str">
        <f>IFERROR(VLOOKUP(OJY25,YIELDS!$T:$AJ,17,FALSE),"")</f>
        <v/>
      </c>
      <c r="OJZ23" t="str">
        <f>IFERROR(VLOOKUP(OJZ25,YIELDS!$T:$AJ,17,FALSE),"")</f>
        <v/>
      </c>
      <c r="OKA23" t="str">
        <f>IFERROR(VLOOKUP(OKA25,YIELDS!$T:$AJ,17,FALSE),"")</f>
        <v/>
      </c>
      <c r="OKB23" t="str">
        <f>IFERROR(VLOOKUP(OKB25,YIELDS!$T:$AJ,17,FALSE),"")</f>
        <v/>
      </c>
      <c r="OKC23" t="str">
        <f>IFERROR(VLOOKUP(OKC25,YIELDS!$T:$AJ,17,FALSE),"")</f>
        <v/>
      </c>
      <c r="OKD23" t="str">
        <f>IFERROR(VLOOKUP(OKD25,YIELDS!$T:$AJ,17,FALSE),"")</f>
        <v/>
      </c>
      <c r="OKE23" t="str">
        <f>IFERROR(VLOOKUP(OKE25,YIELDS!$T:$AJ,17,FALSE),"")</f>
        <v/>
      </c>
      <c r="OKF23" t="str">
        <f>IFERROR(VLOOKUP(OKF25,YIELDS!$T:$AJ,17,FALSE),"")</f>
        <v/>
      </c>
      <c r="OKG23" t="str">
        <f>IFERROR(VLOOKUP(OKG25,YIELDS!$T:$AJ,17,FALSE),"")</f>
        <v/>
      </c>
      <c r="OKH23" t="str">
        <f>IFERROR(VLOOKUP(OKH25,YIELDS!$T:$AJ,17,FALSE),"")</f>
        <v/>
      </c>
      <c r="OKI23" t="str">
        <f>IFERROR(VLOOKUP(OKI25,YIELDS!$T:$AJ,17,FALSE),"")</f>
        <v/>
      </c>
      <c r="OKJ23" t="str">
        <f>IFERROR(VLOOKUP(OKJ25,YIELDS!$T:$AJ,17,FALSE),"")</f>
        <v/>
      </c>
      <c r="OKK23" t="str">
        <f>IFERROR(VLOOKUP(OKK25,YIELDS!$T:$AJ,17,FALSE),"")</f>
        <v/>
      </c>
      <c r="OKL23" t="str">
        <f>IFERROR(VLOOKUP(OKL25,YIELDS!$T:$AJ,17,FALSE),"")</f>
        <v/>
      </c>
      <c r="OKM23" t="str">
        <f>IFERROR(VLOOKUP(OKM25,YIELDS!$T:$AJ,17,FALSE),"")</f>
        <v/>
      </c>
      <c r="OKN23" t="str">
        <f>IFERROR(VLOOKUP(OKN25,YIELDS!$T:$AJ,17,FALSE),"")</f>
        <v/>
      </c>
      <c r="OKO23" t="str">
        <f>IFERROR(VLOOKUP(OKO25,YIELDS!$T:$AJ,17,FALSE),"")</f>
        <v/>
      </c>
      <c r="OKP23" t="str">
        <f>IFERROR(VLOOKUP(OKP25,YIELDS!$T:$AJ,17,FALSE),"")</f>
        <v/>
      </c>
      <c r="OKQ23" t="str">
        <f>IFERROR(VLOOKUP(OKQ25,YIELDS!$T:$AJ,17,FALSE),"")</f>
        <v/>
      </c>
      <c r="OKR23" t="str">
        <f>IFERROR(VLOOKUP(OKR25,YIELDS!$T:$AJ,17,FALSE),"")</f>
        <v/>
      </c>
      <c r="OKS23" t="str">
        <f>IFERROR(VLOOKUP(OKS25,YIELDS!$T:$AJ,17,FALSE),"")</f>
        <v/>
      </c>
      <c r="OKT23" t="str">
        <f>IFERROR(VLOOKUP(OKT25,YIELDS!$T:$AJ,17,FALSE),"")</f>
        <v/>
      </c>
      <c r="OKU23" t="str">
        <f>IFERROR(VLOOKUP(OKU25,YIELDS!$T:$AJ,17,FALSE),"")</f>
        <v/>
      </c>
      <c r="OKV23" t="str">
        <f>IFERROR(VLOOKUP(OKV25,YIELDS!$T:$AJ,17,FALSE),"")</f>
        <v/>
      </c>
      <c r="OKW23" t="str">
        <f>IFERROR(VLOOKUP(OKW25,YIELDS!$T:$AJ,17,FALSE),"")</f>
        <v/>
      </c>
      <c r="OKX23" t="str">
        <f>IFERROR(VLOOKUP(OKX25,YIELDS!$T:$AJ,17,FALSE),"")</f>
        <v/>
      </c>
      <c r="OKY23" t="str">
        <f>IFERROR(VLOOKUP(OKY25,YIELDS!$T:$AJ,17,FALSE),"")</f>
        <v/>
      </c>
      <c r="OKZ23" t="str">
        <f>IFERROR(VLOOKUP(OKZ25,YIELDS!$T:$AJ,17,FALSE),"")</f>
        <v/>
      </c>
      <c r="OLA23" t="str">
        <f>IFERROR(VLOOKUP(OLA25,YIELDS!$T:$AJ,17,FALSE),"")</f>
        <v/>
      </c>
      <c r="OLB23" t="str">
        <f>IFERROR(VLOOKUP(OLB25,YIELDS!$T:$AJ,17,FALSE),"")</f>
        <v/>
      </c>
      <c r="OLC23" t="str">
        <f>IFERROR(VLOOKUP(OLC25,YIELDS!$T:$AJ,17,FALSE),"")</f>
        <v/>
      </c>
      <c r="OLD23" t="str">
        <f>IFERROR(VLOOKUP(OLD25,YIELDS!$T:$AJ,17,FALSE),"")</f>
        <v/>
      </c>
      <c r="OLE23" t="str">
        <f>IFERROR(VLOOKUP(OLE25,YIELDS!$T:$AJ,17,FALSE),"")</f>
        <v/>
      </c>
      <c r="OLF23" t="str">
        <f>IFERROR(VLOOKUP(OLF25,YIELDS!$T:$AJ,17,FALSE),"")</f>
        <v/>
      </c>
      <c r="OLG23" t="str">
        <f>IFERROR(VLOOKUP(OLG25,YIELDS!$T:$AJ,17,FALSE),"")</f>
        <v/>
      </c>
      <c r="OLH23" t="str">
        <f>IFERROR(VLOOKUP(OLH25,YIELDS!$T:$AJ,17,FALSE),"")</f>
        <v/>
      </c>
      <c r="OLI23" t="str">
        <f>IFERROR(VLOOKUP(OLI25,YIELDS!$T:$AJ,17,FALSE),"")</f>
        <v/>
      </c>
      <c r="OLJ23" t="str">
        <f>IFERROR(VLOOKUP(OLJ25,YIELDS!$T:$AJ,17,FALSE),"")</f>
        <v/>
      </c>
      <c r="OLK23" t="str">
        <f>IFERROR(VLOOKUP(OLK25,YIELDS!$T:$AJ,17,FALSE),"")</f>
        <v/>
      </c>
      <c r="OLL23" t="str">
        <f>IFERROR(VLOOKUP(OLL25,YIELDS!$T:$AJ,17,FALSE),"")</f>
        <v/>
      </c>
      <c r="OLM23" t="str">
        <f>IFERROR(VLOOKUP(OLM25,YIELDS!$T:$AJ,17,FALSE),"")</f>
        <v/>
      </c>
      <c r="OLN23" t="str">
        <f>IFERROR(VLOOKUP(OLN25,YIELDS!$T:$AJ,17,FALSE),"")</f>
        <v/>
      </c>
      <c r="OLO23" t="str">
        <f>IFERROR(VLOOKUP(OLO25,YIELDS!$T:$AJ,17,FALSE),"")</f>
        <v/>
      </c>
      <c r="OLP23" t="str">
        <f>IFERROR(VLOOKUP(OLP25,YIELDS!$T:$AJ,17,FALSE),"")</f>
        <v/>
      </c>
      <c r="OLQ23" t="str">
        <f>IFERROR(VLOOKUP(OLQ25,YIELDS!$T:$AJ,17,FALSE),"")</f>
        <v/>
      </c>
      <c r="OLR23" t="str">
        <f>IFERROR(VLOOKUP(OLR25,YIELDS!$T:$AJ,17,FALSE),"")</f>
        <v/>
      </c>
      <c r="OLS23" t="str">
        <f>IFERROR(VLOOKUP(OLS25,YIELDS!$T:$AJ,17,FALSE),"")</f>
        <v/>
      </c>
      <c r="OLT23" t="str">
        <f>IFERROR(VLOOKUP(OLT25,YIELDS!$T:$AJ,17,FALSE),"")</f>
        <v/>
      </c>
      <c r="OLU23" t="str">
        <f>IFERROR(VLOOKUP(OLU25,YIELDS!$T:$AJ,17,FALSE),"")</f>
        <v/>
      </c>
      <c r="OLV23" t="str">
        <f>IFERROR(VLOOKUP(OLV25,YIELDS!$T:$AJ,17,FALSE),"")</f>
        <v/>
      </c>
      <c r="OLW23" t="str">
        <f>IFERROR(VLOOKUP(OLW25,YIELDS!$T:$AJ,17,FALSE),"")</f>
        <v/>
      </c>
      <c r="OLX23" t="str">
        <f>IFERROR(VLOOKUP(OLX25,YIELDS!$T:$AJ,17,FALSE),"")</f>
        <v/>
      </c>
      <c r="OLY23" t="str">
        <f>IFERROR(VLOOKUP(OLY25,YIELDS!$T:$AJ,17,FALSE),"")</f>
        <v/>
      </c>
      <c r="OLZ23" t="str">
        <f>IFERROR(VLOOKUP(OLZ25,YIELDS!$T:$AJ,17,FALSE),"")</f>
        <v/>
      </c>
      <c r="OMA23" t="str">
        <f>IFERROR(VLOOKUP(OMA25,YIELDS!$T:$AJ,17,FALSE),"")</f>
        <v/>
      </c>
      <c r="OMB23" t="str">
        <f>IFERROR(VLOOKUP(OMB25,YIELDS!$T:$AJ,17,FALSE),"")</f>
        <v/>
      </c>
      <c r="OMC23" t="str">
        <f>IFERROR(VLOOKUP(OMC25,YIELDS!$T:$AJ,17,FALSE),"")</f>
        <v/>
      </c>
      <c r="OMD23" t="str">
        <f>IFERROR(VLOOKUP(OMD25,YIELDS!$T:$AJ,17,FALSE),"")</f>
        <v/>
      </c>
      <c r="OME23" t="str">
        <f>IFERROR(VLOOKUP(OME25,YIELDS!$T:$AJ,17,FALSE),"")</f>
        <v/>
      </c>
      <c r="OMF23" t="str">
        <f>IFERROR(VLOOKUP(OMF25,YIELDS!$T:$AJ,17,FALSE),"")</f>
        <v/>
      </c>
      <c r="OMG23" t="str">
        <f>IFERROR(VLOOKUP(OMG25,YIELDS!$T:$AJ,17,FALSE),"")</f>
        <v/>
      </c>
      <c r="OMH23" t="str">
        <f>IFERROR(VLOOKUP(OMH25,YIELDS!$T:$AJ,17,FALSE),"")</f>
        <v/>
      </c>
      <c r="OMI23" t="str">
        <f>IFERROR(VLOOKUP(OMI25,YIELDS!$T:$AJ,17,FALSE),"")</f>
        <v/>
      </c>
      <c r="OMJ23" t="str">
        <f>IFERROR(VLOOKUP(OMJ25,YIELDS!$T:$AJ,17,FALSE),"")</f>
        <v/>
      </c>
      <c r="OMK23" t="str">
        <f>IFERROR(VLOOKUP(OMK25,YIELDS!$T:$AJ,17,FALSE),"")</f>
        <v/>
      </c>
      <c r="OML23" t="str">
        <f>IFERROR(VLOOKUP(OML25,YIELDS!$T:$AJ,17,FALSE),"")</f>
        <v/>
      </c>
      <c r="OMM23" t="str">
        <f>IFERROR(VLOOKUP(OMM25,YIELDS!$T:$AJ,17,FALSE),"")</f>
        <v/>
      </c>
      <c r="OMN23" t="str">
        <f>IFERROR(VLOOKUP(OMN25,YIELDS!$T:$AJ,17,FALSE),"")</f>
        <v/>
      </c>
      <c r="OMO23" t="str">
        <f>IFERROR(VLOOKUP(OMO25,YIELDS!$T:$AJ,17,FALSE),"")</f>
        <v/>
      </c>
      <c r="OMP23" t="str">
        <f>IFERROR(VLOOKUP(OMP25,YIELDS!$T:$AJ,17,FALSE),"")</f>
        <v/>
      </c>
      <c r="OMQ23" t="str">
        <f>IFERROR(VLOOKUP(OMQ25,YIELDS!$T:$AJ,17,FALSE),"")</f>
        <v/>
      </c>
      <c r="OMR23" t="str">
        <f>IFERROR(VLOOKUP(OMR25,YIELDS!$T:$AJ,17,FALSE),"")</f>
        <v/>
      </c>
      <c r="OMS23" t="str">
        <f>IFERROR(VLOOKUP(OMS25,YIELDS!$T:$AJ,17,FALSE),"")</f>
        <v/>
      </c>
      <c r="OMT23" t="str">
        <f>IFERROR(VLOOKUP(OMT25,YIELDS!$T:$AJ,17,FALSE),"")</f>
        <v/>
      </c>
      <c r="OMU23" t="str">
        <f>IFERROR(VLOOKUP(OMU25,YIELDS!$T:$AJ,17,FALSE),"")</f>
        <v/>
      </c>
      <c r="OMV23" t="str">
        <f>IFERROR(VLOOKUP(OMV25,YIELDS!$T:$AJ,17,FALSE),"")</f>
        <v/>
      </c>
      <c r="OMW23" t="str">
        <f>IFERROR(VLOOKUP(OMW25,YIELDS!$T:$AJ,17,FALSE),"")</f>
        <v/>
      </c>
      <c r="OMX23" t="str">
        <f>IFERROR(VLOOKUP(OMX25,YIELDS!$T:$AJ,17,FALSE),"")</f>
        <v/>
      </c>
      <c r="OMY23" t="str">
        <f>IFERROR(VLOOKUP(OMY25,YIELDS!$T:$AJ,17,FALSE),"")</f>
        <v/>
      </c>
      <c r="OMZ23" t="str">
        <f>IFERROR(VLOOKUP(OMZ25,YIELDS!$T:$AJ,17,FALSE),"")</f>
        <v/>
      </c>
      <c r="ONA23" t="str">
        <f>IFERROR(VLOOKUP(ONA25,YIELDS!$T:$AJ,17,FALSE),"")</f>
        <v/>
      </c>
      <c r="ONB23" t="str">
        <f>IFERROR(VLOOKUP(ONB25,YIELDS!$T:$AJ,17,FALSE),"")</f>
        <v/>
      </c>
      <c r="ONC23" t="str">
        <f>IFERROR(VLOOKUP(ONC25,YIELDS!$T:$AJ,17,FALSE),"")</f>
        <v/>
      </c>
      <c r="OND23" t="str">
        <f>IFERROR(VLOOKUP(OND25,YIELDS!$T:$AJ,17,FALSE),"")</f>
        <v/>
      </c>
      <c r="ONE23" t="str">
        <f>IFERROR(VLOOKUP(ONE25,YIELDS!$T:$AJ,17,FALSE),"")</f>
        <v/>
      </c>
      <c r="ONF23" t="str">
        <f>IFERROR(VLOOKUP(ONF25,YIELDS!$T:$AJ,17,FALSE),"")</f>
        <v/>
      </c>
      <c r="ONG23" t="str">
        <f>IFERROR(VLOOKUP(ONG25,YIELDS!$T:$AJ,17,FALSE),"")</f>
        <v/>
      </c>
      <c r="ONH23" t="str">
        <f>IFERROR(VLOOKUP(ONH25,YIELDS!$T:$AJ,17,FALSE),"")</f>
        <v/>
      </c>
      <c r="ONI23" t="str">
        <f>IFERROR(VLOOKUP(ONI25,YIELDS!$T:$AJ,17,FALSE),"")</f>
        <v/>
      </c>
      <c r="ONJ23" t="str">
        <f>IFERROR(VLOOKUP(ONJ25,YIELDS!$T:$AJ,17,FALSE),"")</f>
        <v/>
      </c>
      <c r="ONK23" t="str">
        <f>IFERROR(VLOOKUP(ONK25,YIELDS!$T:$AJ,17,FALSE),"")</f>
        <v/>
      </c>
      <c r="ONL23" t="str">
        <f>IFERROR(VLOOKUP(ONL25,YIELDS!$T:$AJ,17,FALSE),"")</f>
        <v/>
      </c>
      <c r="ONM23" t="str">
        <f>IFERROR(VLOOKUP(ONM25,YIELDS!$T:$AJ,17,FALSE),"")</f>
        <v/>
      </c>
      <c r="ONN23" t="str">
        <f>IFERROR(VLOOKUP(ONN25,YIELDS!$T:$AJ,17,FALSE),"")</f>
        <v/>
      </c>
      <c r="ONO23" t="str">
        <f>IFERROR(VLOOKUP(ONO25,YIELDS!$T:$AJ,17,FALSE),"")</f>
        <v/>
      </c>
      <c r="ONP23" t="str">
        <f>IFERROR(VLOOKUP(ONP25,YIELDS!$T:$AJ,17,FALSE),"")</f>
        <v/>
      </c>
      <c r="ONQ23" t="str">
        <f>IFERROR(VLOOKUP(ONQ25,YIELDS!$T:$AJ,17,FALSE),"")</f>
        <v/>
      </c>
      <c r="ONR23" t="str">
        <f>IFERROR(VLOOKUP(ONR25,YIELDS!$T:$AJ,17,FALSE),"")</f>
        <v/>
      </c>
      <c r="ONS23" t="str">
        <f>IFERROR(VLOOKUP(ONS25,YIELDS!$T:$AJ,17,FALSE),"")</f>
        <v/>
      </c>
      <c r="ONT23" t="str">
        <f>IFERROR(VLOOKUP(ONT25,YIELDS!$T:$AJ,17,FALSE),"")</f>
        <v/>
      </c>
      <c r="ONU23" t="str">
        <f>IFERROR(VLOOKUP(ONU25,YIELDS!$T:$AJ,17,FALSE),"")</f>
        <v/>
      </c>
      <c r="ONV23" t="str">
        <f>IFERROR(VLOOKUP(ONV25,YIELDS!$T:$AJ,17,FALSE),"")</f>
        <v/>
      </c>
      <c r="ONW23" t="str">
        <f>IFERROR(VLOOKUP(ONW25,YIELDS!$T:$AJ,17,FALSE),"")</f>
        <v/>
      </c>
      <c r="ONX23" t="str">
        <f>IFERROR(VLOOKUP(ONX25,YIELDS!$T:$AJ,17,FALSE),"")</f>
        <v/>
      </c>
      <c r="ONY23" t="str">
        <f>IFERROR(VLOOKUP(ONY25,YIELDS!$T:$AJ,17,FALSE),"")</f>
        <v/>
      </c>
      <c r="ONZ23" t="str">
        <f>IFERROR(VLOOKUP(ONZ25,YIELDS!$T:$AJ,17,FALSE),"")</f>
        <v/>
      </c>
      <c r="OOA23" t="str">
        <f>IFERROR(VLOOKUP(OOA25,YIELDS!$T:$AJ,17,FALSE),"")</f>
        <v/>
      </c>
      <c r="OOB23" t="str">
        <f>IFERROR(VLOOKUP(OOB25,YIELDS!$T:$AJ,17,FALSE),"")</f>
        <v/>
      </c>
      <c r="OOC23" t="str">
        <f>IFERROR(VLOOKUP(OOC25,YIELDS!$T:$AJ,17,FALSE),"")</f>
        <v/>
      </c>
      <c r="OOD23" t="str">
        <f>IFERROR(VLOOKUP(OOD25,YIELDS!$T:$AJ,17,FALSE),"")</f>
        <v/>
      </c>
      <c r="OOE23" t="str">
        <f>IFERROR(VLOOKUP(OOE25,YIELDS!$T:$AJ,17,FALSE),"")</f>
        <v/>
      </c>
      <c r="OOF23" t="str">
        <f>IFERROR(VLOOKUP(OOF25,YIELDS!$T:$AJ,17,FALSE),"")</f>
        <v/>
      </c>
      <c r="OOG23" t="str">
        <f>IFERROR(VLOOKUP(OOG25,YIELDS!$T:$AJ,17,FALSE),"")</f>
        <v/>
      </c>
      <c r="OOH23" t="str">
        <f>IFERROR(VLOOKUP(OOH25,YIELDS!$T:$AJ,17,FALSE),"")</f>
        <v/>
      </c>
      <c r="OOI23" t="str">
        <f>IFERROR(VLOOKUP(OOI25,YIELDS!$T:$AJ,17,FALSE),"")</f>
        <v/>
      </c>
      <c r="OOJ23" t="str">
        <f>IFERROR(VLOOKUP(OOJ25,YIELDS!$T:$AJ,17,FALSE),"")</f>
        <v/>
      </c>
      <c r="OOK23" t="str">
        <f>IFERROR(VLOOKUP(OOK25,YIELDS!$T:$AJ,17,FALSE),"")</f>
        <v/>
      </c>
      <c r="OOL23" t="str">
        <f>IFERROR(VLOOKUP(OOL25,YIELDS!$T:$AJ,17,FALSE),"")</f>
        <v/>
      </c>
      <c r="OOM23" t="str">
        <f>IFERROR(VLOOKUP(OOM25,YIELDS!$T:$AJ,17,FALSE),"")</f>
        <v/>
      </c>
      <c r="OON23" t="str">
        <f>IFERROR(VLOOKUP(OON25,YIELDS!$T:$AJ,17,FALSE),"")</f>
        <v/>
      </c>
      <c r="OOO23" t="str">
        <f>IFERROR(VLOOKUP(OOO25,YIELDS!$T:$AJ,17,FALSE),"")</f>
        <v/>
      </c>
      <c r="OOP23" t="str">
        <f>IFERROR(VLOOKUP(OOP25,YIELDS!$T:$AJ,17,FALSE),"")</f>
        <v/>
      </c>
      <c r="OOQ23" t="str">
        <f>IFERROR(VLOOKUP(OOQ25,YIELDS!$T:$AJ,17,FALSE),"")</f>
        <v/>
      </c>
      <c r="OOR23" t="str">
        <f>IFERROR(VLOOKUP(OOR25,YIELDS!$T:$AJ,17,FALSE),"")</f>
        <v/>
      </c>
      <c r="OOS23" t="str">
        <f>IFERROR(VLOOKUP(OOS25,YIELDS!$T:$AJ,17,FALSE),"")</f>
        <v/>
      </c>
      <c r="OOT23" t="str">
        <f>IFERROR(VLOOKUP(OOT25,YIELDS!$T:$AJ,17,FALSE),"")</f>
        <v/>
      </c>
      <c r="OOU23" t="str">
        <f>IFERROR(VLOOKUP(OOU25,YIELDS!$T:$AJ,17,FALSE),"")</f>
        <v/>
      </c>
      <c r="OOV23" t="str">
        <f>IFERROR(VLOOKUP(OOV25,YIELDS!$T:$AJ,17,FALSE),"")</f>
        <v/>
      </c>
      <c r="OOW23" t="str">
        <f>IFERROR(VLOOKUP(OOW25,YIELDS!$T:$AJ,17,FALSE),"")</f>
        <v/>
      </c>
      <c r="OOX23" t="str">
        <f>IFERROR(VLOOKUP(OOX25,YIELDS!$T:$AJ,17,FALSE),"")</f>
        <v/>
      </c>
      <c r="OOY23" t="str">
        <f>IFERROR(VLOOKUP(OOY25,YIELDS!$T:$AJ,17,FALSE),"")</f>
        <v/>
      </c>
      <c r="OOZ23" t="str">
        <f>IFERROR(VLOOKUP(OOZ25,YIELDS!$T:$AJ,17,FALSE),"")</f>
        <v/>
      </c>
      <c r="OPA23" t="str">
        <f>IFERROR(VLOOKUP(OPA25,YIELDS!$T:$AJ,17,FALSE),"")</f>
        <v/>
      </c>
      <c r="OPB23" t="str">
        <f>IFERROR(VLOOKUP(OPB25,YIELDS!$T:$AJ,17,FALSE),"")</f>
        <v/>
      </c>
      <c r="OPC23" t="str">
        <f>IFERROR(VLOOKUP(OPC25,YIELDS!$T:$AJ,17,FALSE),"")</f>
        <v/>
      </c>
      <c r="OPD23" t="str">
        <f>IFERROR(VLOOKUP(OPD25,YIELDS!$T:$AJ,17,FALSE),"")</f>
        <v/>
      </c>
      <c r="OPE23" t="str">
        <f>IFERROR(VLOOKUP(OPE25,YIELDS!$T:$AJ,17,FALSE),"")</f>
        <v/>
      </c>
      <c r="OPF23" t="str">
        <f>IFERROR(VLOOKUP(OPF25,YIELDS!$T:$AJ,17,FALSE),"")</f>
        <v/>
      </c>
      <c r="OPG23" t="str">
        <f>IFERROR(VLOOKUP(OPG25,YIELDS!$T:$AJ,17,FALSE),"")</f>
        <v/>
      </c>
      <c r="OPH23" t="str">
        <f>IFERROR(VLOOKUP(OPH25,YIELDS!$T:$AJ,17,FALSE),"")</f>
        <v/>
      </c>
      <c r="OPI23" t="str">
        <f>IFERROR(VLOOKUP(OPI25,YIELDS!$T:$AJ,17,FALSE),"")</f>
        <v/>
      </c>
      <c r="OPJ23" t="str">
        <f>IFERROR(VLOOKUP(OPJ25,YIELDS!$T:$AJ,17,FALSE),"")</f>
        <v/>
      </c>
      <c r="OPK23" t="str">
        <f>IFERROR(VLOOKUP(OPK25,YIELDS!$T:$AJ,17,FALSE),"")</f>
        <v/>
      </c>
      <c r="OPL23" t="str">
        <f>IFERROR(VLOOKUP(OPL25,YIELDS!$T:$AJ,17,FALSE),"")</f>
        <v/>
      </c>
      <c r="OPM23" t="str">
        <f>IFERROR(VLOOKUP(OPM25,YIELDS!$T:$AJ,17,FALSE),"")</f>
        <v/>
      </c>
      <c r="OPN23" t="str">
        <f>IFERROR(VLOOKUP(OPN25,YIELDS!$T:$AJ,17,FALSE),"")</f>
        <v/>
      </c>
      <c r="OPO23" t="str">
        <f>IFERROR(VLOOKUP(OPO25,YIELDS!$T:$AJ,17,FALSE),"")</f>
        <v/>
      </c>
      <c r="OPP23" t="str">
        <f>IFERROR(VLOOKUP(OPP25,YIELDS!$T:$AJ,17,FALSE),"")</f>
        <v/>
      </c>
      <c r="OPQ23" t="str">
        <f>IFERROR(VLOOKUP(OPQ25,YIELDS!$T:$AJ,17,FALSE),"")</f>
        <v/>
      </c>
      <c r="OPR23" t="str">
        <f>IFERROR(VLOOKUP(OPR25,YIELDS!$T:$AJ,17,FALSE),"")</f>
        <v/>
      </c>
      <c r="OPS23" t="str">
        <f>IFERROR(VLOOKUP(OPS25,YIELDS!$T:$AJ,17,FALSE),"")</f>
        <v/>
      </c>
      <c r="OPT23" t="str">
        <f>IFERROR(VLOOKUP(OPT25,YIELDS!$T:$AJ,17,FALSE),"")</f>
        <v/>
      </c>
      <c r="OPU23" t="str">
        <f>IFERROR(VLOOKUP(OPU25,YIELDS!$T:$AJ,17,FALSE),"")</f>
        <v/>
      </c>
      <c r="OPV23" t="str">
        <f>IFERROR(VLOOKUP(OPV25,YIELDS!$T:$AJ,17,FALSE),"")</f>
        <v/>
      </c>
      <c r="OPW23" t="str">
        <f>IFERROR(VLOOKUP(OPW25,YIELDS!$T:$AJ,17,FALSE),"")</f>
        <v/>
      </c>
      <c r="OPX23" t="str">
        <f>IFERROR(VLOOKUP(OPX25,YIELDS!$T:$AJ,17,FALSE),"")</f>
        <v/>
      </c>
      <c r="OPY23" t="str">
        <f>IFERROR(VLOOKUP(OPY25,YIELDS!$T:$AJ,17,FALSE),"")</f>
        <v/>
      </c>
      <c r="OPZ23" t="str">
        <f>IFERROR(VLOOKUP(OPZ25,YIELDS!$T:$AJ,17,FALSE),"")</f>
        <v/>
      </c>
      <c r="OQA23" t="str">
        <f>IFERROR(VLOOKUP(OQA25,YIELDS!$T:$AJ,17,FALSE),"")</f>
        <v/>
      </c>
      <c r="OQB23" t="str">
        <f>IFERROR(VLOOKUP(OQB25,YIELDS!$T:$AJ,17,FALSE),"")</f>
        <v/>
      </c>
      <c r="OQC23" t="str">
        <f>IFERROR(VLOOKUP(OQC25,YIELDS!$T:$AJ,17,FALSE),"")</f>
        <v/>
      </c>
      <c r="OQD23" t="str">
        <f>IFERROR(VLOOKUP(OQD25,YIELDS!$T:$AJ,17,FALSE),"")</f>
        <v/>
      </c>
      <c r="OQE23" t="str">
        <f>IFERROR(VLOOKUP(OQE25,YIELDS!$T:$AJ,17,FALSE),"")</f>
        <v/>
      </c>
      <c r="OQF23" t="str">
        <f>IFERROR(VLOOKUP(OQF25,YIELDS!$T:$AJ,17,FALSE),"")</f>
        <v/>
      </c>
      <c r="OQG23" t="str">
        <f>IFERROR(VLOOKUP(OQG25,YIELDS!$T:$AJ,17,FALSE),"")</f>
        <v/>
      </c>
      <c r="OQH23" t="str">
        <f>IFERROR(VLOOKUP(OQH25,YIELDS!$T:$AJ,17,FALSE),"")</f>
        <v/>
      </c>
      <c r="OQI23" t="str">
        <f>IFERROR(VLOOKUP(OQI25,YIELDS!$T:$AJ,17,FALSE),"")</f>
        <v/>
      </c>
      <c r="OQJ23" t="str">
        <f>IFERROR(VLOOKUP(OQJ25,YIELDS!$T:$AJ,17,FALSE),"")</f>
        <v/>
      </c>
      <c r="OQK23" t="str">
        <f>IFERROR(VLOOKUP(OQK25,YIELDS!$T:$AJ,17,FALSE),"")</f>
        <v/>
      </c>
      <c r="OQL23" t="str">
        <f>IFERROR(VLOOKUP(OQL25,YIELDS!$T:$AJ,17,FALSE),"")</f>
        <v/>
      </c>
      <c r="OQM23" t="str">
        <f>IFERROR(VLOOKUP(OQM25,YIELDS!$T:$AJ,17,FALSE),"")</f>
        <v/>
      </c>
      <c r="OQN23" t="str">
        <f>IFERROR(VLOOKUP(OQN25,YIELDS!$T:$AJ,17,FALSE),"")</f>
        <v/>
      </c>
      <c r="OQO23" t="str">
        <f>IFERROR(VLOOKUP(OQO25,YIELDS!$T:$AJ,17,FALSE),"")</f>
        <v/>
      </c>
      <c r="OQP23" t="str">
        <f>IFERROR(VLOOKUP(OQP25,YIELDS!$T:$AJ,17,FALSE),"")</f>
        <v/>
      </c>
      <c r="OQQ23" t="str">
        <f>IFERROR(VLOOKUP(OQQ25,YIELDS!$T:$AJ,17,FALSE),"")</f>
        <v/>
      </c>
      <c r="OQR23" t="str">
        <f>IFERROR(VLOOKUP(OQR25,YIELDS!$T:$AJ,17,FALSE),"")</f>
        <v/>
      </c>
      <c r="OQS23" t="str">
        <f>IFERROR(VLOOKUP(OQS25,YIELDS!$T:$AJ,17,FALSE),"")</f>
        <v/>
      </c>
      <c r="OQT23" t="str">
        <f>IFERROR(VLOOKUP(OQT25,YIELDS!$T:$AJ,17,FALSE),"")</f>
        <v/>
      </c>
      <c r="OQU23" t="str">
        <f>IFERROR(VLOOKUP(OQU25,YIELDS!$T:$AJ,17,FALSE),"")</f>
        <v/>
      </c>
      <c r="OQV23" t="str">
        <f>IFERROR(VLOOKUP(OQV25,YIELDS!$T:$AJ,17,FALSE),"")</f>
        <v/>
      </c>
      <c r="OQW23" t="str">
        <f>IFERROR(VLOOKUP(OQW25,YIELDS!$T:$AJ,17,FALSE),"")</f>
        <v/>
      </c>
      <c r="OQX23" t="str">
        <f>IFERROR(VLOOKUP(OQX25,YIELDS!$T:$AJ,17,FALSE),"")</f>
        <v/>
      </c>
      <c r="OQY23" t="str">
        <f>IFERROR(VLOOKUP(OQY25,YIELDS!$T:$AJ,17,FALSE),"")</f>
        <v/>
      </c>
      <c r="OQZ23" t="str">
        <f>IFERROR(VLOOKUP(OQZ25,YIELDS!$T:$AJ,17,FALSE),"")</f>
        <v/>
      </c>
      <c r="ORA23" t="str">
        <f>IFERROR(VLOOKUP(ORA25,YIELDS!$T:$AJ,17,FALSE),"")</f>
        <v/>
      </c>
      <c r="ORB23" t="str">
        <f>IFERROR(VLOOKUP(ORB25,YIELDS!$T:$AJ,17,FALSE),"")</f>
        <v/>
      </c>
      <c r="ORC23" t="str">
        <f>IFERROR(VLOOKUP(ORC25,YIELDS!$T:$AJ,17,FALSE),"")</f>
        <v/>
      </c>
      <c r="ORD23" t="str">
        <f>IFERROR(VLOOKUP(ORD25,YIELDS!$T:$AJ,17,FALSE),"")</f>
        <v/>
      </c>
      <c r="ORE23" t="str">
        <f>IFERROR(VLOOKUP(ORE25,YIELDS!$T:$AJ,17,FALSE),"")</f>
        <v/>
      </c>
      <c r="ORF23" t="str">
        <f>IFERROR(VLOOKUP(ORF25,YIELDS!$T:$AJ,17,FALSE),"")</f>
        <v/>
      </c>
      <c r="ORG23" t="str">
        <f>IFERROR(VLOOKUP(ORG25,YIELDS!$T:$AJ,17,FALSE),"")</f>
        <v/>
      </c>
      <c r="ORH23" t="str">
        <f>IFERROR(VLOOKUP(ORH25,YIELDS!$T:$AJ,17,FALSE),"")</f>
        <v/>
      </c>
      <c r="ORI23" t="str">
        <f>IFERROR(VLOOKUP(ORI25,YIELDS!$T:$AJ,17,FALSE),"")</f>
        <v/>
      </c>
      <c r="ORJ23" t="str">
        <f>IFERROR(VLOOKUP(ORJ25,YIELDS!$T:$AJ,17,FALSE),"")</f>
        <v/>
      </c>
      <c r="ORK23" t="str">
        <f>IFERROR(VLOOKUP(ORK25,YIELDS!$T:$AJ,17,FALSE),"")</f>
        <v/>
      </c>
      <c r="ORL23" t="str">
        <f>IFERROR(VLOOKUP(ORL25,YIELDS!$T:$AJ,17,FALSE),"")</f>
        <v/>
      </c>
      <c r="ORM23" t="str">
        <f>IFERROR(VLOOKUP(ORM25,YIELDS!$T:$AJ,17,FALSE),"")</f>
        <v/>
      </c>
      <c r="ORN23" t="str">
        <f>IFERROR(VLOOKUP(ORN25,YIELDS!$T:$AJ,17,FALSE),"")</f>
        <v/>
      </c>
      <c r="ORO23" t="str">
        <f>IFERROR(VLOOKUP(ORO25,YIELDS!$T:$AJ,17,FALSE),"")</f>
        <v/>
      </c>
      <c r="ORP23" t="str">
        <f>IFERROR(VLOOKUP(ORP25,YIELDS!$T:$AJ,17,FALSE),"")</f>
        <v/>
      </c>
      <c r="ORQ23" t="str">
        <f>IFERROR(VLOOKUP(ORQ25,YIELDS!$T:$AJ,17,FALSE),"")</f>
        <v/>
      </c>
      <c r="ORR23" t="str">
        <f>IFERROR(VLOOKUP(ORR25,YIELDS!$T:$AJ,17,FALSE),"")</f>
        <v/>
      </c>
      <c r="ORS23" t="str">
        <f>IFERROR(VLOOKUP(ORS25,YIELDS!$T:$AJ,17,FALSE),"")</f>
        <v/>
      </c>
      <c r="ORT23" t="str">
        <f>IFERROR(VLOOKUP(ORT25,YIELDS!$T:$AJ,17,FALSE),"")</f>
        <v/>
      </c>
      <c r="ORU23" t="str">
        <f>IFERROR(VLOOKUP(ORU25,YIELDS!$T:$AJ,17,FALSE),"")</f>
        <v/>
      </c>
      <c r="ORV23" t="str">
        <f>IFERROR(VLOOKUP(ORV25,YIELDS!$T:$AJ,17,FALSE),"")</f>
        <v/>
      </c>
      <c r="ORW23" t="str">
        <f>IFERROR(VLOOKUP(ORW25,YIELDS!$T:$AJ,17,FALSE),"")</f>
        <v/>
      </c>
      <c r="ORX23" t="str">
        <f>IFERROR(VLOOKUP(ORX25,YIELDS!$T:$AJ,17,FALSE),"")</f>
        <v/>
      </c>
      <c r="ORY23" t="str">
        <f>IFERROR(VLOOKUP(ORY25,YIELDS!$T:$AJ,17,FALSE),"")</f>
        <v/>
      </c>
      <c r="ORZ23" t="str">
        <f>IFERROR(VLOOKUP(ORZ25,YIELDS!$T:$AJ,17,FALSE),"")</f>
        <v/>
      </c>
      <c r="OSA23" t="str">
        <f>IFERROR(VLOOKUP(OSA25,YIELDS!$T:$AJ,17,FALSE),"")</f>
        <v/>
      </c>
      <c r="OSB23" t="str">
        <f>IFERROR(VLOOKUP(OSB25,YIELDS!$T:$AJ,17,FALSE),"")</f>
        <v/>
      </c>
      <c r="OSC23" t="str">
        <f>IFERROR(VLOOKUP(OSC25,YIELDS!$T:$AJ,17,FALSE),"")</f>
        <v/>
      </c>
      <c r="OSD23" t="str">
        <f>IFERROR(VLOOKUP(OSD25,YIELDS!$T:$AJ,17,FALSE),"")</f>
        <v/>
      </c>
      <c r="OSE23" t="str">
        <f>IFERROR(VLOOKUP(OSE25,YIELDS!$T:$AJ,17,FALSE),"")</f>
        <v/>
      </c>
      <c r="OSF23" t="str">
        <f>IFERROR(VLOOKUP(OSF25,YIELDS!$T:$AJ,17,FALSE),"")</f>
        <v/>
      </c>
      <c r="OSG23" t="str">
        <f>IFERROR(VLOOKUP(OSG25,YIELDS!$T:$AJ,17,FALSE),"")</f>
        <v/>
      </c>
      <c r="OSH23" t="str">
        <f>IFERROR(VLOOKUP(OSH25,YIELDS!$T:$AJ,17,FALSE),"")</f>
        <v/>
      </c>
      <c r="OSI23" t="str">
        <f>IFERROR(VLOOKUP(OSI25,YIELDS!$T:$AJ,17,FALSE),"")</f>
        <v/>
      </c>
      <c r="OSJ23" t="str">
        <f>IFERROR(VLOOKUP(OSJ25,YIELDS!$T:$AJ,17,FALSE),"")</f>
        <v/>
      </c>
      <c r="OSK23" t="str">
        <f>IFERROR(VLOOKUP(OSK25,YIELDS!$T:$AJ,17,FALSE),"")</f>
        <v/>
      </c>
      <c r="OSL23" t="str">
        <f>IFERROR(VLOOKUP(OSL25,YIELDS!$T:$AJ,17,FALSE),"")</f>
        <v/>
      </c>
      <c r="OSM23" t="str">
        <f>IFERROR(VLOOKUP(OSM25,YIELDS!$T:$AJ,17,FALSE),"")</f>
        <v/>
      </c>
      <c r="OSN23" t="str">
        <f>IFERROR(VLOOKUP(OSN25,YIELDS!$T:$AJ,17,FALSE),"")</f>
        <v/>
      </c>
      <c r="OSO23" t="str">
        <f>IFERROR(VLOOKUP(OSO25,YIELDS!$T:$AJ,17,FALSE),"")</f>
        <v/>
      </c>
      <c r="OSP23" t="str">
        <f>IFERROR(VLOOKUP(OSP25,YIELDS!$T:$AJ,17,FALSE),"")</f>
        <v/>
      </c>
      <c r="OSQ23" t="str">
        <f>IFERROR(VLOOKUP(OSQ25,YIELDS!$T:$AJ,17,FALSE),"")</f>
        <v/>
      </c>
      <c r="OSR23" t="str">
        <f>IFERROR(VLOOKUP(OSR25,YIELDS!$T:$AJ,17,FALSE),"")</f>
        <v/>
      </c>
      <c r="OSS23" t="str">
        <f>IFERROR(VLOOKUP(OSS25,YIELDS!$T:$AJ,17,FALSE),"")</f>
        <v/>
      </c>
      <c r="OST23" t="str">
        <f>IFERROR(VLOOKUP(OST25,YIELDS!$T:$AJ,17,FALSE),"")</f>
        <v/>
      </c>
      <c r="OSU23" t="str">
        <f>IFERROR(VLOOKUP(OSU25,YIELDS!$T:$AJ,17,FALSE),"")</f>
        <v/>
      </c>
      <c r="OSV23" t="str">
        <f>IFERROR(VLOOKUP(OSV25,YIELDS!$T:$AJ,17,FALSE),"")</f>
        <v/>
      </c>
      <c r="OSW23" t="str">
        <f>IFERROR(VLOOKUP(OSW25,YIELDS!$T:$AJ,17,FALSE),"")</f>
        <v/>
      </c>
      <c r="OSX23" t="str">
        <f>IFERROR(VLOOKUP(OSX25,YIELDS!$T:$AJ,17,FALSE),"")</f>
        <v/>
      </c>
      <c r="OSY23" t="str">
        <f>IFERROR(VLOOKUP(OSY25,YIELDS!$T:$AJ,17,FALSE),"")</f>
        <v/>
      </c>
      <c r="OSZ23" t="str">
        <f>IFERROR(VLOOKUP(OSZ25,YIELDS!$T:$AJ,17,FALSE),"")</f>
        <v/>
      </c>
      <c r="OTA23" t="str">
        <f>IFERROR(VLOOKUP(OTA25,YIELDS!$T:$AJ,17,FALSE),"")</f>
        <v/>
      </c>
      <c r="OTB23" t="str">
        <f>IFERROR(VLOOKUP(OTB25,YIELDS!$T:$AJ,17,FALSE),"")</f>
        <v/>
      </c>
      <c r="OTC23" t="str">
        <f>IFERROR(VLOOKUP(OTC25,YIELDS!$T:$AJ,17,FALSE),"")</f>
        <v/>
      </c>
      <c r="OTD23" t="str">
        <f>IFERROR(VLOOKUP(OTD25,YIELDS!$T:$AJ,17,FALSE),"")</f>
        <v/>
      </c>
      <c r="OTE23" t="str">
        <f>IFERROR(VLOOKUP(OTE25,YIELDS!$T:$AJ,17,FALSE),"")</f>
        <v/>
      </c>
      <c r="OTF23" t="str">
        <f>IFERROR(VLOOKUP(OTF25,YIELDS!$T:$AJ,17,FALSE),"")</f>
        <v/>
      </c>
      <c r="OTG23" t="str">
        <f>IFERROR(VLOOKUP(OTG25,YIELDS!$T:$AJ,17,FALSE),"")</f>
        <v/>
      </c>
      <c r="OTH23" t="str">
        <f>IFERROR(VLOOKUP(OTH25,YIELDS!$T:$AJ,17,FALSE),"")</f>
        <v/>
      </c>
      <c r="OTI23" t="str">
        <f>IFERROR(VLOOKUP(OTI25,YIELDS!$T:$AJ,17,FALSE),"")</f>
        <v/>
      </c>
      <c r="OTJ23" t="str">
        <f>IFERROR(VLOOKUP(OTJ25,YIELDS!$T:$AJ,17,FALSE),"")</f>
        <v/>
      </c>
      <c r="OTK23" t="str">
        <f>IFERROR(VLOOKUP(OTK25,YIELDS!$T:$AJ,17,FALSE),"")</f>
        <v/>
      </c>
      <c r="OTL23" t="str">
        <f>IFERROR(VLOOKUP(OTL25,YIELDS!$T:$AJ,17,FALSE),"")</f>
        <v/>
      </c>
      <c r="OTM23" t="str">
        <f>IFERROR(VLOOKUP(OTM25,YIELDS!$T:$AJ,17,FALSE),"")</f>
        <v/>
      </c>
      <c r="OTN23" t="str">
        <f>IFERROR(VLOOKUP(OTN25,YIELDS!$T:$AJ,17,FALSE),"")</f>
        <v/>
      </c>
      <c r="OTO23" t="str">
        <f>IFERROR(VLOOKUP(OTO25,YIELDS!$T:$AJ,17,FALSE),"")</f>
        <v/>
      </c>
      <c r="OTP23" t="str">
        <f>IFERROR(VLOOKUP(OTP25,YIELDS!$T:$AJ,17,FALSE),"")</f>
        <v/>
      </c>
      <c r="OTQ23" t="str">
        <f>IFERROR(VLOOKUP(OTQ25,YIELDS!$T:$AJ,17,FALSE),"")</f>
        <v/>
      </c>
      <c r="OTR23" t="str">
        <f>IFERROR(VLOOKUP(OTR25,YIELDS!$T:$AJ,17,FALSE),"")</f>
        <v/>
      </c>
      <c r="OTS23" t="str">
        <f>IFERROR(VLOOKUP(OTS25,YIELDS!$T:$AJ,17,FALSE),"")</f>
        <v/>
      </c>
      <c r="OTT23" t="str">
        <f>IFERROR(VLOOKUP(OTT25,YIELDS!$T:$AJ,17,FALSE),"")</f>
        <v/>
      </c>
      <c r="OTU23" t="str">
        <f>IFERROR(VLOOKUP(OTU25,YIELDS!$T:$AJ,17,FALSE),"")</f>
        <v/>
      </c>
      <c r="OTV23" t="str">
        <f>IFERROR(VLOOKUP(OTV25,YIELDS!$T:$AJ,17,FALSE),"")</f>
        <v/>
      </c>
      <c r="OTW23" t="str">
        <f>IFERROR(VLOOKUP(OTW25,YIELDS!$T:$AJ,17,FALSE),"")</f>
        <v/>
      </c>
      <c r="OTX23" t="str">
        <f>IFERROR(VLOOKUP(OTX25,YIELDS!$T:$AJ,17,FALSE),"")</f>
        <v/>
      </c>
      <c r="OTY23" t="str">
        <f>IFERROR(VLOOKUP(OTY25,YIELDS!$T:$AJ,17,FALSE),"")</f>
        <v/>
      </c>
      <c r="OTZ23" t="str">
        <f>IFERROR(VLOOKUP(OTZ25,YIELDS!$T:$AJ,17,FALSE),"")</f>
        <v/>
      </c>
      <c r="OUA23" t="str">
        <f>IFERROR(VLOOKUP(OUA25,YIELDS!$T:$AJ,17,FALSE),"")</f>
        <v/>
      </c>
      <c r="OUB23" t="str">
        <f>IFERROR(VLOOKUP(OUB25,YIELDS!$T:$AJ,17,FALSE),"")</f>
        <v/>
      </c>
      <c r="OUC23" t="str">
        <f>IFERROR(VLOOKUP(OUC25,YIELDS!$T:$AJ,17,FALSE),"")</f>
        <v/>
      </c>
      <c r="OUD23" t="str">
        <f>IFERROR(VLOOKUP(OUD25,YIELDS!$T:$AJ,17,FALSE),"")</f>
        <v/>
      </c>
      <c r="OUE23" t="str">
        <f>IFERROR(VLOOKUP(OUE25,YIELDS!$T:$AJ,17,FALSE),"")</f>
        <v/>
      </c>
      <c r="OUF23" t="str">
        <f>IFERROR(VLOOKUP(OUF25,YIELDS!$T:$AJ,17,FALSE),"")</f>
        <v/>
      </c>
      <c r="OUG23" t="str">
        <f>IFERROR(VLOOKUP(OUG25,YIELDS!$T:$AJ,17,FALSE),"")</f>
        <v/>
      </c>
      <c r="OUH23" t="str">
        <f>IFERROR(VLOOKUP(OUH25,YIELDS!$T:$AJ,17,FALSE),"")</f>
        <v/>
      </c>
      <c r="OUI23" t="str">
        <f>IFERROR(VLOOKUP(OUI25,YIELDS!$T:$AJ,17,FALSE),"")</f>
        <v/>
      </c>
      <c r="OUJ23" t="str">
        <f>IFERROR(VLOOKUP(OUJ25,YIELDS!$T:$AJ,17,FALSE),"")</f>
        <v/>
      </c>
      <c r="OUK23" t="str">
        <f>IFERROR(VLOOKUP(OUK25,YIELDS!$T:$AJ,17,FALSE),"")</f>
        <v/>
      </c>
      <c r="OUL23" t="str">
        <f>IFERROR(VLOOKUP(OUL25,YIELDS!$T:$AJ,17,FALSE),"")</f>
        <v/>
      </c>
      <c r="OUM23" t="str">
        <f>IFERROR(VLOOKUP(OUM25,YIELDS!$T:$AJ,17,FALSE),"")</f>
        <v/>
      </c>
      <c r="OUN23" t="str">
        <f>IFERROR(VLOOKUP(OUN25,YIELDS!$T:$AJ,17,FALSE),"")</f>
        <v/>
      </c>
      <c r="OUO23" t="str">
        <f>IFERROR(VLOOKUP(OUO25,YIELDS!$T:$AJ,17,FALSE),"")</f>
        <v/>
      </c>
      <c r="OUP23" t="str">
        <f>IFERROR(VLOOKUP(OUP25,YIELDS!$T:$AJ,17,FALSE),"")</f>
        <v/>
      </c>
      <c r="OUQ23" t="str">
        <f>IFERROR(VLOOKUP(OUQ25,YIELDS!$T:$AJ,17,FALSE),"")</f>
        <v/>
      </c>
      <c r="OUR23" t="str">
        <f>IFERROR(VLOOKUP(OUR25,YIELDS!$T:$AJ,17,FALSE),"")</f>
        <v/>
      </c>
      <c r="OUS23" t="str">
        <f>IFERROR(VLOOKUP(OUS25,YIELDS!$T:$AJ,17,FALSE),"")</f>
        <v/>
      </c>
      <c r="OUT23" t="str">
        <f>IFERROR(VLOOKUP(OUT25,YIELDS!$T:$AJ,17,FALSE),"")</f>
        <v/>
      </c>
      <c r="OUU23" t="str">
        <f>IFERROR(VLOOKUP(OUU25,YIELDS!$T:$AJ,17,FALSE),"")</f>
        <v/>
      </c>
      <c r="OUV23" t="str">
        <f>IFERROR(VLOOKUP(OUV25,YIELDS!$T:$AJ,17,FALSE),"")</f>
        <v/>
      </c>
      <c r="OUW23" t="str">
        <f>IFERROR(VLOOKUP(OUW25,YIELDS!$T:$AJ,17,FALSE),"")</f>
        <v/>
      </c>
      <c r="OUX23" t="str">
        <f>IFERROR(VLOOKUP(OUX25,YIELDS!$T:$AJ,17,FALSE),"")</f>
        <v/>
      </c>
      <c r="OUY23" t="str">
        <f>IFERROR(VLOOKUP(OUY25,YIELDS!$T:$AJ,17,FALSE),"")</f>
        <v/>
      </c>
      <c r="OUZ23" t="str">
        <f>IFERROR(VLOOKUP(OUZ25,YIELDS!$T:$AJ,17,FALSE),"")</f>
        <v/>
      </c>
      <c r="OVA23" t="str">
        <f>IFERROR(VLOOKUP(OVA25,YIELDS!$T:$AJ,17,FALSE),"")</f>
        <v/>
      </c>
      <c r="OVB23" t="str">
        <f>IFERROR(VLOOKUP(OVB25,YIELDS!$T:$AJ,17,FALSE),"")</f>
        <v/>
      </c>
      <c r="OVC23" t="str">
        <f>IFERROR(VLOOKUP(OVC25,YIELDS!$T:$AJ,17,FALSE),"")</f>
        <v/>
      </c>
      <c r="OVD23" t="str">
        <f>IFERROR(VLOOKUP(OVD25,YIELDS!$T:$AJ,17,FALSE),"")</f>
        <v/>
      </c>
      <c r="OVE23" t="str">
        <f>IFERROR(VLOOKUP(OVE25,YIELDS!$T:$AJ,17,FALSE),"")</f>
        <v/>
      </c>
      <c r="OVF23" t="str">
        <f>IFERROR(VLOOKUP(OVF25,YIELDS!$T:$AJ,17,FALSE),"")</f>
        <v/>
      </c>
      <c r="OVG23" t="str">
        <f>IFERROR(VLOOKUP(OVG25,YIELDS!$T:$AJ,17,FALSE),"")</f>
        <v/>
      </c>
      <c r="OVH23" t="str">
        <f>IFERROR(VLOOKUP(OVH25,YIELDS!$T:$AJ,17,FALSE),"")</f>
        <v/>
      </c>
      <c r="OVI23" t="str">
        <f>IFERROR(VLOOKUP(OVI25,YIELDS!$T:$AJ,17,FALSE),"")</f>
        <v/>
      </c>
      <c r="OVJ23" t="str">
        <f>IFERROR(VLOOKUP(OVJ25,YIELDS!$T:$AJ,17,FALSE),"")</f>
        <v/>
      </c>
      <c r="OVK23" t="str">
        <f>IFERROR(VLOOKUP(OVK25,YIELDS!$T:$AJ,17,FALSE),"")</f>
        <v/>
      </c>
      <c r="OVL23" t="str">
        <f>IFERROR(VLOOKUP(OVL25,YIELDS!$T:$AJ,17,FALSE),"")</f>
        <v/>
      </c>
      <c r="OVM23" t="str">
        <f>IFERROR(VLOOKUP(OVM25,YIELDS!$T:$AJ,17,FALSE),"")</f>
        <v/>
      </c>
      <c r="OVN23" t="str">
        <f>IFERROR(VLOOKUP(OVN25,YIELDS!$T:$AJ,17,FALSE),"")</f>
        <v/>
      </c>
      <c r="OVO23" t="str">
        <f>IFERROR(VLOOKUP(OVO25,YIELDS!$T:$AJ,17,FALSE),"")</f>
        <v/>
      </c>
      <c r="OVP23" t="str">
        <f>IFERROR(VLOOKUP(OVP25,YIELDS!$T:$AJ,17,FALSE),"")</f>
        <v/>
      </c>
      <c r="OVQ23" t="str">
        <f>IFERROR(VLOOKUP(OVQ25,YIELDS!$T:$AJ,17,FALSE),"")</f>
        <v/>
      </c>
      <c r="OVR23" t="str">
        <f>IFERROR(VLOOKUP(OVR25,YIELDS!$T:$AJ,17,FALSE),"")</f>
        <v/>
      </c>
      <c r="OVS23" t="str">
        <f>IFERROR(VLOOKUP(OVS25,YIELDS!$T:$AJ,17,FALSE),"")</f>
        <v/>
      </c>
      <c r="OVT23" t="str">
        <f>IFERROR(VLOOKUP(OVT25,YIELDS!$T:$AJ,17,FALSE),"")</f>
        <v/>
      </c>
      <c r="OVU23" t="str">
        <f>IFERROR(VLOOKUP(OVU25,YIELDS!$T:$AJ,17,FALSE),"")</f>
        <v/>
      </c>
      <c r="OVV23" t="str">
        <f>IFERROR(VLOOKUP(OVV25,YIELDS!$T:$AJ,17,FALSE),"")</f>
        <v/>
      </c>
      <c r="OVW23" t="str">
        <f>IFERROR(VLOOKUP(OVW25,YIELDS!$T:$AJ,17,FALSE),"")</f>
        <v/>
      </c>
      <c r="OVX23" t="str">
        <f>IFERROR(VLOOKUP(OVX25,YIELDS!$T:$AJ,17,FALSE),"")</f>
        <v/>
      </c>
      <c r="OVY23" t="str">
        <f>IFERROR(VLOOKUP(OVY25,YIELDS!$T:$AJ,17,FALSE),"")</f>
        <v/>
      </c>
      <c r="OVZ23" t="str">
        <f>IFERROR(VLOOKUP(OVZ25,YIELDS!$T:$AJ,17,FALSE),"")</f>
        <v/>
      </c>
      <c r="OWA23" t="str">
        <f>IFERROR(VLOOKUP(OWA25,YIELDS!$T:$AJ,17,FALSE),"")</f>
        <v/>
      </c>
      <c r="OWB23" t="str">
        <f>IFERROR(VLOOKUP(OWB25,YIELDS!$T:$AJ,17,FALSE),"")</f>
        <v/>
      </c>
      <c r="OWC23" t="str">
        <f>IFERROR(VLOOKUP(OWC25,YIELDS!$T:$AJ,17,FALSE),"")</f>
        <v/>
      </c>
      <c r="OWD23" t="str">
        <f>IFERROR(VLOOKUP(OWD25,YIELDS!$T:$AJ,17,FALSE),"")</f>
        <v/>
      </c>
      <c r="OWE23" t="str">
        <f>IFERROR(VLOOKUP(OWE25,YIELDS!$T:$AJ,17,FALSE),"")</f>
        <v/>
      </c>
      <c r="OWF23" t="str">
        <f>IFERROR(VLOOKUP(OWF25,YIELDS!$T:$AJ,17,FALSE),"")</f>
        <v/>
      </c>
      <c r="OWG23" t="str">
        <f>IFERROR(VLOOKUP(OWG25,YIELDS!$T:$AJ,17,FALSE),"")</f>
        <v/>
      </c>
      <c r="OWH23" t="str">
        <f>IFERROR(VLOOKUP(OWH25,YIELDS!$T:$AJ,17,FALSE),"")</f>
        <v/>
      </c>
      <c r="OWI23" t="str">
        <f>IFERROR(VLOOKUP(OWI25,YIELDS!$T:$AJ,17,FALSE),"")</f>
        <v/>
      </c>
      <c r="OWJ23" t="str">
        <f>IFERROR(VLOOKUP(OWJ25,YIELDS!$T:$AJ,17,FALSE),"")</f>
        <v/>
      </c>
      <c r="OWK23" t="str">
        <f>IFERROR(VLOOKUP(OWK25,YIELDS!$T:$AJ,17,FALSE),"")</f>
        <v/>
      </c>
      <c r="OWL23" t="str">
        <f>IFERROR(VLOOKUP(OWL25,YIELDS!$T:$AJ,17,FALSE),"")</f>
        <v/>
      </c>
      <c r="OWM23" t="str">
        <f>IFERROR(VLOOKUP(OWM25,YIELDS!$T:$AJ,17,FALSE),"")</f>
        <v/>
      </c>
      <c r="OWN23" t="str">
        <f>IFERROR(VLOOKUP(OWN25,YIELDS!$T:$AJ,17,FALSE),"")</f>
        <v/>
      </c>
      <c r="OWO23" t="str">
        <f>IFERROR(VLOOKUP(OWO25,YIELDS!$T:$AJ,17,FALSE),"")</f>
        <v/>
      </c>
      <c r="OWP23" t="str">
        <f>IFERROR(VLOOKUP(OWP25,YIELDS!$T:$AJ,17,FALSE),"")</f>
        <v/>
      </c>
      <c r="OWQ23" t="str">
        <f>IFERROR(VLOOKUP(OWQ25,YIELDS!$T:$AJ,17,FALSE),"")</f>
        <v/>
      </c>
      <c r="OWR23" t="str">
        <f>IFERROR(VLOOKUP(OWR25,YIELDS!$T:$AJ,17,FALSE),"")</f>
        <v/>
      </c>
      <c r="OWS23" t="str">
        <f>IFERROR(VLOOKUP(OWS25,YIELDS!$T:$AJ,17,FALSE),"")</f>
        <v/>
      </c>
      <c r="OWT23" t="str">
        <f>IFERROR(VLOOKUP(OWT25,YIELDS!$T:$AJ,17,FALSE),"")</f>
        <v/>
      </c>
      <c r="OWU23" t="str">
        <f>IFERROR(VLOOKUP(OWU25,YIELDS!$T:$AJ,17,FALSE),"")</f>
        <v/>
      </c>
      <c r="OWV23" t="str">
        <f>IFERROR(VLOOKUP(OWV25,YIELDS!$T:$AJ,17,FALSE),"")</f>
        <v/>
      </c>
      <c r="OWW23" t="str">
        <f>IFERROR(VLOOKUP(OWW25,YIELDS!$T:$AJ,17,FALSE),"")</f>
        <v/>
      </c>
      <c r="OWX23" t="str">
        <f>IFERROR(VLOOKUP(OWX25,YIELDS!$T:$AJ,17,FALSE),"")</f>
        <v/>
      </c>
      <c r="OWY23" t="str">
        <f>IFERROR(VLOOKUP(OWY25,YIELDS!$T:$AJ,17,FALSE),"")</f>
        <v/>
      </c>
      <c r="OWZ23" t="str">
        <f>IFERROR(VLOOKUP(OWZ25,YIELDS!$T:$AJ,17,FALSE),"")</f>
        <v/>
      </c>
      <c r="OXA23" t="str">
        <f>IFERROR(VLOOKUP(OXA25,YIELDS!$T:$AJ,17,FALSE),"")</f>
        <v/>
      </c>
      <c r="OXB23" t="str">
        <f>IFERROR(VLOOKUP(OXB25,YIELDS!$T:$AJ,17,FALSE),"")</f>
        <v/>
      </c>
      <c r="OXC23" t="str">
        <f>IFERROR(VLOOKUP(OXC25,YIELDS!$T:$AJ,17,FALSE),"")</f>
        <v/>
      </c>
      <c r="OXD23" t="str">
        <f>IFERROR(VLOOKUP(OXD25,YIELDS!$T:$AJ,17,FALSE),"")</f>
        <v/>
      </c>
      <c r="OXE23" t="str">
        <f>IFERROR(VLOOKUP(OXE25,YIELDS!$T:$AJ,17,FALSE),"")</f>
        <v/>
      </c>
      <c r="OXF23" t="str">
        <f>IFERROR(VLOOKUP(OXF25,YIELDS!$T:$AJ,17,FALSE),"")</f>
        <v/>
      </c>
      <c r="OXG23" t="str">
        <f>IFERROR(VLOOKUP(OXG25,YIELDS!$T:$AJ,17,FALSE),"")</f>
        <v/>
      </c>
      <c r="OXH23" t="str">
        <f>IFERROR(VLOOKUP(OXH25,YIELDS!$T:$AJ,17,FALSE),"")</f>
        <v/>
      </c>
      <c r="OXI23" t="str">
        <f>IFERROR(VLOOKUP(OXI25,YIELDS!$T:$AJ,17,FALSE),"")</f>
        <v/>
      </c>
      <c r="OXJ23" t="str">
        <f>IFERROR(VLOOKUP(OXJ25,YIELDS!$T:$AJ,17,FALSE),"")</f>
        <v/>
      </c>
      <c r="OXK23" t="str">
        <f>IFERROR(VLOOKUP(OXK25,YIELDS!$T:$AJ,17,FALSE),"")</f>
        <v/>
      </c>
      <c r="OXL23" t="str">
        <f>IFERROR(VLOOKUP(OXL25,YIELDS!$T:$AJ,17,FALSE),"")</f>
        <v/>
      </c>
      <c r="OXM23" t="str">
        <f>IFERROR(VLOOKUP(OXM25,YIELDS!$T:$AJ,17,FALSE),"")</f>
        <v/>
      </c>
      <c r="OXN23" t="str">
        <f>IFERROR(VLOOKUP(OXN25,YIELDS!$T:$AJ,17,FALSE),"")</f>
        <v/>
      </c>
      <c r="OXO23" t="str">
        <f>IFERROR(VLOOKUP(OXO25,YIELDS!$T:$AJ,17,FALSE),"")</f>
        <v/>
      </c>
      <c r="OXP23" t="str">
        <f>IFERROR(VLOOKUP(OXP25,YIELDS!$T:$AJ,17,FALSE),"")</f>
        <v/>
      </c>
      <c r="OXQ23" t="str">
        <f>IFERROR(VLOOKUP(OXQ25,YIELDS!$T:$AJ,17,FALSE),"")</f>
        <v/>
      </c>
      <c r="OXR23" t="str">
        <f>IFERROR(VLOOKUP(OXR25,YIELDS!$T:$AJ,17,FALSE),"")</f>
        <v/>
      </c>
      <c r="OXS23" t="str">
        <f>IFERROR(VLOOKUP(OXS25,YIELDS!$T:$AJ,17,FALSE),"")</f>
        <v/>
      </c>
      <c r="OXT23" t="str">
        <f>IFERROR(VLOOKUP(OXT25,YIELDS!$T:$AJ,17,FALSE),"")</f>
        <v/>
      </c>
      <c r="OXU23" t="str">
        <f>IFERROR(VLOOKUP(OXU25,YIELDS!$T:$AJ,17,FALSE),"")</f>
        <v/>
      </c>
      <c r="OXV23" t="str">
        <f>IFERROR(VLOOKUP(OXV25,YIELDS!$T:$AJ,17,FALSE),"")</f>
        <v/>
      </c>
      <c r="OXW23" t="str">
        <f>IFERROR(VLOOKUP(OXW25,YIELDS!$T:$AJ,17,FALSE),"")</f>
        <v/>
      </c>
      <c r="OXX23" t="str">
        <f>IFERROR(VLOOKUP(OXX25,YIELDS!$T:$AJ,17,FALSE),"")</f>
        <v/>
      </c>
      <c r="OXY23" t="str">
        <f>IFERROR(VLOOKUP(OXY25,YIELDS!$T:$AJ,17,FALSE),"")</f>
        <v/>
      </c>
      <c r="OXZ23" t="str">
        <f>IFERROR(VLOOKUP(OXZ25,YIELDS!$T:$AJ,17,FALSE),"")</f>
        <v/>
      </c>
      <c r="OYA23" t="str">
        <f>IFERROR(VLOOKUP(OYA25,YIELDS!$T:$AJ,17,FALSE),"")</f>
        <v/>
      </c>
      <c r="OYB23" t="str">
        <f>IFERROR(VLOOKUP(OYB25,YIELDS!$T:$AJ,17,FALSE),"")</f>
        <v/>
      </c>
      <c r="OYC23" t="str">
        <f>IFERROR(VLOOKUP(OYC25,YIELDS!$T:$AJ,17,FALSE),"")</f>
        <v/>
      </c>
      <c r="OYD23" t="str">
        <f>IFERROR(VLOOKUP(OYD25,YIELDS!$T:$AJ,17,FALSE),"")</f>
        <v/>
      </c>
      <c r="OYE23" t="str">
        <f>IFERROR(VLOOKUP(OYE25,YIELDS!$T:$AJ,17,FALSE),"")</f>
        <v/>
      </c>
      <c r="OYF23" t="str">
        <f>IFERROR(VLOOKUP(OYF25,YIELDS!$T:$AJ,17,FALSE),"")</f>
        <v/>
      </c>
      <c r="OYG23" t="str">
        <f>IFERROR(VLOOKUP(OYG25,YIELDS!$T:$AJ,17,FALSE),"")</f>
        <v/>
      </c>
      <c r="OYH23" t="str">
        <f>IFERROR(VLOOKUP(OYH25,YIELDS!$T:$AJ,17,FALSE),"")</f>
        <v/>
      </c>
      <c r="OYI23" t="str">
        <f>IFERROR(VLOOKUP(OYI25,YIELDS!$T:$AJ,17,FALSE),"")</f>
        <v/>
      </c>
      <c r="OYJ23" t="str">
        <f>IFERROR(VLOOKUP(OYJ25,YIELDS!$T:$AJ,17,FALSE),"")</f>
        <v/>
      </c>
      <c r="OYK23" t="str">
        <f>IFERROR(VLOOKUP(OYK25,YIELDS!$T:$AJ,17,FALSE),"")</f>
        <v/>
      </c>
      <c r="OYL23" t="str">
        <f>IFERROR(VLOOKUP(OYL25,YIELDS!$T:$AJ,17,FALSE),"")</f>
        <v/>
      </c>
      <c r="OYM23" t="str">
        <f>IFERROR(VLOOKUP(OYM25,YIELDS!$T:$AJ,17,FALSE),"")</f>
        <v/>
      </c>
      <c r="OYN23" t="str">
        <f>IFERROR(VLOOKUP(OYN25,YIELDS!$T:$AJ,17,FALSE),"")</f>
        <v/>
      </c>
      <c r="OYO23" t="str">
        <f>IFERROR(VLOOKUP(OYO25,YIELDS!$T:$AJ,17,FALSE),"")</f>
        <v/>
      </c>
      <c r="OYP23" t="str">
        <f>IFERROR(VLOOKUP(OYP25,YIELDS!$T:$AJ,17,FALSE),"")</f>
        <v/>
      </c>
      <c r="OYQ23" t="str">
        <f>IFERROR(VLOOKUP(OYQ25,YIELDS!$T:$AJ,17,FALSE),"")</f>
        <v/>
      </c>
      <c r="OYR23" t="str">
        <f>IFERROR(VLOOKUP(OYR25,YIELDS!$T:$AJ,17,FALSE),"")</f>
        <v/>
      </c>
      <c r="OYS23" t="str">
        <f>IFERROR(VLOOKUP(OYS25,YIELDS!$T:$AJ,17,FALSE),"")</f>
        <v/>
      </c>
      <c r="OYT23" t="str">
        <f>IFERROR(VLOOKUP(OYT25,YIELDS!$T:$AJ,17,FALSE),"")</f>
        <v/>
      </c>
      <c r="OYU23" t="str">
        <f>IFERROR(VLOOKUP(OYU25,YIELDS!$T:$AJ,17,FALSE),"")</f>
        <v/>
      </c>
      <c r="OYV23" t="str">
        <f>IFERROR(VLOOKUP(OYV25,YIELDS!$T:$AJ,17,FALSE),"")</f>
        <v/>
      </c>
      <c r="OYW23" t="str">
        <f>IFERROR(VLOOKUP(OYW25,YIELDS!$T:$AJ,17,FALSE),"")</f>
        <v/>
      </c>
      <c r="OYX23" t="str">
        <f>IFERROR(VLOOKUP(OYX25,YIELDS!$T:$AJ,17,FALSE),"")</f>
        <v/>
      </c>
      <c r="OYY23" t="str">
        <f>IFERROR(VLOOKUP(OYY25,YIELDS!$T:$AJ,17,FALSE),"")</f>
        <v/>
      </c>
      <c r="OYZ23" t="str">
        <f>IFERROR(VLOOKUP(OYZ25,YIELDS!$T:$AJ,17,FALSE),"")</f>
        <v/>
      </c>
      <c r="OZA23" t="str">
        <f>IFERROR(VLOOKUP(OZA25,YIELDS!$T:$AJ,17,FALSE),"")</f>
        <v/>
      </c>
      <c r="OZB23" t="str">
        <f>IFERROR(VLOOKUP(OZB25,YIELDS!$T:$AJ,17,FALSE),"")</f>
        <v/>
      </c>
      <c r="OZC23" t="str">
        <f>IFERROR(VLOOKUP(OZC25,YIELDS!$T:$AJ,17,FALSE),"")</f>
        <v/>
      </c>
      <c r="OZD23" t="str">
        <f>IFERROR(VLOOKUP(OZD25,YIELDS!$T:$AJ,17,FALSE),"")</f>
        <v/>
      </c>
      <c r="OZE23" t="str">
        <f>IFERROR(VLOOKUP(OZE25,YIELDS!$T:$AJ,17,FALSE),"")</f>
        <v/>
      </c>
      <c r="OZF23" t="str">
        <f>IFERROR(VLOOKUP(OZF25,YIELDS!$T:$AJ,17,FALSE),"")</f>
        <v/>
      </c>
      <c r="OZG23" t="str">
        <f>IFERROR(VLOOKUP(OZG25,YIELDS!$T:$AJ,17,FALSE),"")</f>
        <v/>
      </c>
      <c r="OZH23" t="str">
        <f>IFERROR(VLOOKUP(OZH25,YIELDS!$T:$AJ,17,FALSE),"")</f>
        <v/>
      </c>
      <c r="OZI23" t="str">
        <f>IFERROR(VLOOKUP(OZI25,YIELDS!$T:$AJ,17,FALSE),"")</f>
        <v/>
      </c>
      <c r="OZJ23" t="str">
        <f>IFERROR(VLOOKUP(OZJ25,YIELDS!$T:$AJ,17,FALSE),"")</f>
        <v/>
      </c>
      <c r="OZK23" t="str">
        <f>IFERROR(VLOOKUP(OZK25,YIELDS!$T:$AJ,17,FALSE),"")</f>
        <v/>
      </c>
      <c r="OZL23" t="str">
        <f>IFERROR(VLOOKUP(OZL25,YIELDS!$T:$AJ,17,FALSE),"")</f>
        <v/>
      </c>
      <c r="OZM23" t="str">
        <f>IFERROR(VLOOKUP(OZM25,YIELDS!$T:$AJ,17,FALSE),"")</f>
        <v/>
      </c>
      <c r="OZN23" t="str">
        <f>IFERROR(VLOOKUP(OZN25,YIELDS!$T:$AJ,17,FALSE),"")</f>
        <v/>
      </c>
      <c r="OZO23" t="str">
        <f>IFERROR(VLOOKUP(OZO25,YIELDS!$T:$AJ,17,FALSE),"")</f>
        <v/>
      </c>
      <c r="OZP23" t="str">
        <f>IFERROR(VLOOKUP(OZP25,YIELDS!$T:$AJ,17,FALSE),"")</f>
        <v/>
      </c>
      <c r="OZQ23" t="str">
        <f>IFERROR(VLOOKUP(OZQ25,YIELDS!$T:$AJ,17,FALSE),"")</f>
        <v/>
      </c>
      <c r="OZR23" t="str">
        <f>IFERROR(VLOOKUP(OZR25,YIELDS!$T:$AJ,17,FALSE),"")</f>
        <v/>
      </c>
      <c r="OZS23" t="str">
        <f>IFERROR(VLOOKUP(OZS25,YIELDS!$T:$AJ,17,FALSE),"")</f>
        <v/>
      </c>
      <c r="OZT23" t="str">
        <f>IFERROR(VLOOKUP(OZT25,YIELDS!$T:$AJ,17,FALSE),"")</f>
        <v/>
      </c>
      <c r="OZU23" t="str">
        <f>IFERROR(VLOOKUP(OZU25,YIELDS!$T:$AJ,17,FALSE),"")</f>
        <v/>
      </c>
      <c r="OZV23" t="str">
        <f>IFERROR(VLOOKUP(OZV25,YIELDS!$T:$AJ,17,FALSE),"")</f>
        <v/>
      </c>
      <c r="OZW23" t="str">
        <f>IFERROR(VLOOKUP(OZW25,YIELDS!$T:$AJ,17,FALSE),"")</f>
        <v/>
      </c>
      <c r="OZX23" t="str">
        <f>IFERROR(VLOOKUP(OZX25,YIELDS!$T:$AJ,17,FALSE),"")</f>
        <v/>
      </c>
      <c r="OZY23" t="str">
        <f>IFERROR(VLOOKUP(OZY25,YIELDS!$T:$AJ,17,FALSE),"")</f>
        <v/>
      </c>
      <c r="OZZ23" t="str">
        <f>IFERROR(VLOOKUP(OZZ25,YIELDS!$T:$AJ,17,FALSE),"")</f>
        <v/>
      </c>
      <c r="PAA23" t="str">
        <f>IFERROR(VLOOKUP(PAA25,YIELDS!$T:$AJ,17,FALSE),"")</f>
        <v/>
      </c>
      <c r="PAB23" t="str">
        <f>IFERROR(VLOOKUP(PAB25,YIELDS!$T:$AJ,17,FALSE),"")</f>
        <v/>
      </c>
      <c r="PAC23" t="str">
        <f>IFERROR(VLOOKUP(PAC25,YIELDS!$T:$AJ,17,FALSE),"")</f>
        <v/>
      </c>
      <c r="PAD23" t="str">
        <f>IFERROR(VLOOKUP(PAD25,YIELDS!$T:$AJ,17,FALSE),"")</f>
        <v/>
      </c>
      <c r="PAE23" t="str">
        <f>IFERROR(VLOOKUP(PAE25,YIELDS!$T:$AJ,17,FALSE),"")</f>
        <v/>
      </c>
      <c r="PAF23" t="str">
        <f>IFERROR(VLOOKUP(PAF25,YIELDS!$T:$AJ,17,FALSE),"")</f>
        <v/>
      </c>
      <c r="PAG23" t="str">
        <f>IFERROR(VLOOKUP(PAG25,YIELDS!$T:$AJ,17,FALSE),"")</f>
        <v/>
      </c>
      <c r="PAH23" t="str">
        <f>IFERROR(VLOOKUP(PAH25,YIELDS!$T:$AJ,17,FALSE),"")</f>
        <v/>
      </c>
      <c r="PAI23" t="str">
        <f>IFERROR(VLOOKUP(PAI25,YIELDS!$T:$AJ,17,FALSE),"")</f>
        <v/>
      </c>
      <c r="PAJ23" t="str">
        <f>IFERROR(VLOOKUP(PAJ25,YIELDS!$T:$AJ,17,FALSE),"")</f>
        <v/>
      </c>
      <c r="PAK23" t="str">
        <f>IFERROR(VLOOKUP(PAK25,YIELDS!$T:$AJ,17,FALSE),"")</f>
        <v/>
      </c>
      <c r="PAL23" t="str">
        <f>IFERROR(VLOOKUP(PAL25,YIELDS!$T:$AJ,17,FALSE),"")</f>
        <v/>
      </c>
      <c r="PAM23" t="str">
        <f>IFERROR(VLOOKUP(PAM25,YIELDS!$T:$AJ,17,FALSE),"")</f>
        <v/>
      </c>
      <c r="PAN23" t="str">
        <f>IFERROR(VLOOKUP(PAN25,YIELDS!$T:$AJ,17,FALSE),"")</f>
        <v/>
      </c>
      <c r="PAO23" t="str">
        <f>IFERROR(VLOOKUP(PAO25,YIELDS!$T:$AJ,17,FALSE),"")</f>
        <v/>
      </c>
      <c r="PAP23" t="str">
        <f>IFERROR(VLOOKUP(PAP25,YIELDS!$T:$AJ,17,FALSE),"")</f>
        <v/>
      </c>
      <c r="PAQ23" t="str">
        <f>IFERROR(VLOOKUP(PAQ25,YIELDS!$T:$AJ,17,FALSE),"")</f>
        <v/>
      </c>
      <c r="PAR23" t="str">
        <f>IFERROR(VLOOKUP(PAR25,YIELDS!$T:$AJ,17,FALSE),"")</f>
        <v/>
      </c>
      <c r="PAS23" t="str">
        <f>IFERROR(VLOOKUP(PAS25,YIELDS!$T:$AJ,17,FALSE),"")</f>
        <v/>
      </c>
      <c r="PAT23" t="str">
        <f>IFERROR(VLOOKUP(PAT25,YIELDS!$T:$AJ,17,FALSE),"")</f>
        <v/>
      </c>
      <c r="PAU23" t="str">
        <f>IFERROR(VLOOKUP(PAU25,YIELDS!$T:$AJ,17,FALSE),"")</f>
        <v/>
      </c>
      <c r="PAV23" t="str">
        <f>IFERROR(VLOOKUP(PAV25,YIELDS!$T:$AJ,17,FALSE),"")</f>
        <v/>
      </c>
      <c r="PAW23" t="str">
        <f>IFERROR(VLOOKUP(PAW25,YIELDS!$T:$AJ,17,FALSE),"")</f>
        <v/>
      </c>
      <c r="PAX23" t="str">
        <f>IFERROR(VLOOKUP(PAX25,YIELDS!$T:$AJ,17,FALSE),"")</f>
        <v/>
      </c>
      <c r="PAY23" t="str">
        <f>IFERROR(VLOOKUP(PAY25,YIELDS!$T:$AJ,17,FALSE),"")</f>
        <v/>
      </c>
      <c r="PAZ23" t="str">
        <f>IFERROR(VLOOKUP(PAZ25,YIELDS!$T:$AJ,17,FALSE),"")</f>
        <v/>
      </c>
      <c r="PBA23" t="str">
        <f>IFERROR(VLOOKUP(PBA25,YIELDS!$T:$AJ,17,FALSE),"")</f>
        <v/>
      </c>
      <c r="PBB23" t="str">
        <f>IFERROR(VLOOKUP(PBB25,YIELDS!$T:$AJ,17,FALSE),"")</f>
        <v/>
      </c>
      <c r="PBC23" t="str">
        <f>IFERROR(VLOOKUP(PBC25,YIELDS!$T:$AJ,17,FALSE),"")</f>
        <v/>
      </c>
      <c r="PBD23" t="str">
        <f>IFERROR(VLOOKUP(PBD25,YIELDS!$T:$AJ,17,FALSE),"")</f>
        <v/>
      </c>
      <c r="PBE23" t="str">
        <f>IFERROR(VLOOKUP(PBE25,YIELDS!$T:$AJ,17,FALSE),"")</f>
        <v/>
      </c>
      <c r="PBF23" t="str">
        <f>IFERROR(VLOOKUP(PBF25,YIELDS!$T:$AJ,17,FALSE),"")</f>
        <v/>
      </c>
      <c r="PBG23" t="str">
        <f>IFERROR(VLOOKUP(PBG25,YIELDS!$T:$AJ,17,FALSE),"")</f>
        <v/>
      </c>
      <c r="PBH23" t="str">
        <f>IFERROR(VLOOKUP(PBH25,YIELDS!$T:$AJ,17,FALSE),"")</f>
        <v/>
      </c>
      <c r="PBI23" t="str">
        <f>IFERROR(VLOOKUP(PBI25,YIELDS!$T:$AJ,17,FALSE),"")</f>
        <v/>
      </c>
      <c r="PBJ23" t="str">
        <f>IFERROR(VLOOKUP(PBJ25,YIELDS!$T:$AJ,17,FALSE),"")</f>
        <v/>
      </c>
      <c r="PBK23" t="str">
        <f>IFERROR(VLOOKUP(PBK25,YIELDS!$T:$AJ,17,FALSE),"")</f>
        <v/>
      </c>
      <c r="PBL23" t="str">
        <f>IFERROR(VLOOKUP(PBL25,YIELDS!$T:$AJ,17,FALSE),"")</f>
        <v/>
      </c>
      <c r="PBM23" t="str">
        <f>IFERROR(VLOOKUP(PBM25,YIELDS!$T:$AJ,17,FALSE),"")</f>
        <v/>
      </c>
      <c r="PBN23" t="str">
        <f>IFERROR(VLOOKUP(PBN25,YIELDS!$T:$AJ,17,FALSE),"")</f>
        <v/>
      </c>
      <c r="PBO23" t="str">
        <f>IFERROR(VLOOKUP(PBO25,YIELDS!$T:$AJ,17,FALSE),"")</f>
        <v/>
      </c>
      <c r="PBP23" t="str">
        <f>IFERROR(VLOOKUP(PBP25,YIELDS!$T:$AJ,17,FALSE),"")</f>
        <v/>
      </c>
      <c r="PBQ23" t="str">
        <f>IFERROR(VLOOKUP(PBQ25,YIELDS!$T:$AJ,17,FALSE),"")</f>
        <v/>
      </c>
      <c r="PBR23" t="str">
        <f>IFERROR(VLOOKUP(PBR25,YIELDS!$T:$AJ,17,FALSE),"")</f>
        <v/>
      </c>
      <c r="PBS23" t="str">
        <f>IFERROR(VLOOKUP(PBS25,YIELDS!$T:$AJ,17,FALSE),"")</f>
        <v/>
      </c>
      <c r="PBT23" t="str">
        <f>IFERROR(VLOOKUP(PBT25,YIELDS!$T:$AJ,17,FALSE),"")</f>
        <v/>
      </c>
      <c r="PBU23" t="str">
        <f>IFERROR(VLOOKUP(PBU25,YIELDS!$T:$AJ,17,FALSE),"")</f>
        <v/>
      </c>
      <c r="PBV23" t="str">
        <f>IFERROR(VLOOKUP(PBV25,YIELDS!$T:$AJ,17,FALSE),"")</f>
        <v/>
      </c>
      <c r="PBW23" t="str">
        <f>IFERROR(VLOOKUP(PBW25,YIELDS!$T:$AJ,17,FALSE),"")</f>
        <v/>
      </c>
      <c r="PBX23" t="str">
        <f>IFERROR(VLOOKUP(PBX25,YIELDS!$T:$AJ,17,FALSE),"")</f>
        <v/>
      </c>
      <c r="PBY23" t="str">
        <f>IFERROR(VLOOKUP(PBY25,YIELDS!$T:$AJ,17,FALSE),"")</f>
        <v/>
      </c>
      <c r="PBZ23" t="str">
        <f>IFERROR(VLOOKUP(PBZ25,YIELDS!$T:$AJ,17,FALSE),"")</f>
        <v/>
      </c>
      <c r="PCA23" t="str">
        <f>IFERROR(VLOOKUP(PCA25,YIELDS!$T:$AJ,17,FALSE),"")</f>
        <v/>
      </c>
      <c r="PCB23" t="str">
        <f>IFERROR(VLOOKUP(PCB25,YIELDS!$T:$AJ,17,FALSE),"")</f>
        <v/>
      </c>
      <c r="PCC23" t="str">
        <f>IFERROR(VLOOKUP(PCC25,YIELDS!$T:$AJ,17,FALSE),"")</f>
        <v/>
      </c>
      <c r="PCD23" t="str">
        <f>IFERROR(VLOOKUP(PCD25,YIELDS!$T:$AJ,17,FALSE),"")</f>
        <v/>
      </c>
      <c r="PCE23" t="str">
        <f>IFERROR(VLOOKUP(PCE25,YIELDS!$T:$AJ,17,FALSE),"")</f>
        <v/>
      </c>
      <c r="PCF23" t="str">
        <f>IFERROR(VLOOKUP(PCF25,YIELDS!$T:$AJ,17,FALSE),"")</f>
        <v/>
      </c>
      <c r="PCG23" t="str">
        <f>IFERROR(VLOOKUP(PCG25,YIELDS!$T:$AJ,17,FALSE),"")</f>
        <v/>
      </c>
      <c r="PCH23" t="str">
        <f>IFERROR(VLOOKUP(PCH25,YIELDS!$T:$AJ,17,FALSE),"")</f>
        <v/>
      </c>
      <c r="PCI23" t="str">
        <f>IFERROR(VLOOKUP(PCI25,YIELDS!$T:$AJ,17,FALSE),"")</f>
        <v/>
      </c>
      <c r="PCJ23" t="str">
        <f>IFERROR(VLOOKUP(PCJ25,YIELDS!$T:$AJ,17,FALSE),"")</f>
        <v/>
      </c>
      <c r="PCK23" t="str">
        <f>IFERROR(VLOOKUP(PCK25,YIELDS!$T:$AJ,17,FALSE),"")</f>
        <v/>
      </c>
      <c r="PCL23" t="str">
        <f>IFERROR(VLOOKUP(PCL25,YIELDS!$T:$AJ,17,FALSE),"")</f>
        <v/>
      </c>
      <c r="PCM23" t="str">
        <f>IFERROR(VLOOKUP(PCM25,YIELDS!$T:$AJ,17,FALSE),"")</f>
        <v/>
      </c>
      <c r="PCN23" t="str">
        <f>IFERROR(VLOOKUP(PCN25,YIELDS!$T:$AJ,17,FALSE),"")</f>
        <v/>
      </c>
      <c r="PCO23" t="str">
        <f>IFERROR(VLOOKUP(PCO25,YIELDS!$T:$AJ,17,FALSE),"")</f>
        <v/>
      </c>
      <c r="PCP23" t="str">
        <f>IFERROR(VLOOKUP(PCP25,YIELDS!$T:$AJ,17,FALSE),"")</f>
        <v/>
      </c>
      <c r="PCQ23" t="str">
        <f>IFERROR(VLOOKUP(PCQ25,YIELDS!$T:$AJ,17,FALSE),"")</f>
        <v/>
      </c>
      <c r="PCR23" t="str">
        <f>IFERROR(VLOOKUP(PCR25,YIELDS!$T:$AJ,17,FALSE),"")</f>
        <v/>
      </c>
      <c r="PCS23" t="str">
        <f>IFERROR(VLOOKUP(PCS25,YIELDS!$T:$AJ,17,FALSE),"")</f>
        <v/>
      </c>
      <c r="PCT23" t="str">
        <f>IFERROR(VLOOKUP(PCT25,YIELDS!$T:$AJ,17,FALSE),"")</f>
        <v/>
      </c>
      <c r="PCU23" t="str">
        <f>IFERROR(VLOOKUP(PCU25,YIELDS!$T:$AJ,17,FALSE),"")</f>
        <v/>
      </c>
      <c r="PCV23" t="str">
        <f>IFERROR(VLOOKUP(PCV25,YIELDS!$T:$AJ,17,FALSE),"")</f>
        <v/>
      </c>
      <c r="PCW23" t="str">
        <f>IFERROR(VLOOKUP(PCW25,YIELDS!$T:$AJ,17,FALSE),"")</f>
        <v/>
      </c>
      <c r="PCX23" t="str">
        <f>IFERROR(VLOOKUP(PCX25,YIELDS!$T:$AJ,17,FALSE),"")</f>
        <v/>
      </c>
      <c r="PCY23" t="str">
        <f>IFERROR(VLOOKUP(PCY25,YIELDS!$T:$AJ,17,FALSE),"")</f>
        <v/>
      </c>
      <c r="PCZ23" t="str">
        <f>IFERROR(VLOOKUP(PCZ25,YIELDS!$T:$AJ,17,FALSE),"")</f>
        <v/>
      </c>
      <c r="PDA23" t="str">
        <f>IFERROR(VLOOKUP(PDA25,YIELDS!$T:$AJ,17,FALSE),"")</f>
        <v/>
      </c>
      <c r="PDB23" t="str">
        <f>IFERROR(VLOOKUP(PDB25,YIELDS!$T:$AJ,17,FALSE),"")</f>
        <v/>
      </c>
      <c r="PDC23" t="str">
        <f>IFERROR(VLOOKUP(PDC25,YIELDS!$T:$AJ,17,FALSE),"")</f>
        <v/>
      </c>
      <c r="PDD23" t="str">
        <f>IFERROR(VLOOKUP(PDD25,YIELDS!$T:$AJ,17,FALSE),"")</f>
        <v/>
      </c>
      <c r="PDE23" t="str">
        <f>IFERROR(VLOOKUP(PDE25,YIELDS!$T:$AJ,17,FALSE),"")</f>
        <v/>
      </c>
      <c r="PDF23" t="str">
        <f>IFERROR(VLOOKUP(PDF25,YIELDS!$T:$AJ,17,FALSE),"")</f>
        <v/>
      </c>
      <c r="PDG23" t="str">
        <f>IFERROR(VLOOKUP(PDG25,YIELDS!$T:$AJ,17,FALSE),"")</f>
        <v/>
      </c>
      <c r="PDH23" t="str">
        <f>IFERROR(VLOOKUP(PDH25,YIELDS!$T:$AJ,17,FALSE),"")</f>
        <v/>
      </c>
      <c r="PDI23" t="str">
        <f>IFERROR(VLOOKUP(PDI25,YIELDS!$T:$AJ,17,FALSE),"")</f>
        <v/>
      </c>
      <c r="PDJ23" t="str">
        <f>IFERROR(VLOOKUP(PDJ25,YIELDS!$T:$AJ,17,FALSE),"")</f>
        <v/>
      </c>
      <c r="PDK23" t="str">
        <f>IFERROR(VLOOKUP(PDK25,YIELDS!$T:$AJ,17,FALSE),"")</f>
        <v/>
      </c>
      <c r="PDL23" t="str">
        <f>IFERROR(VLOOKUP(PDL25,YIELDS!$T:$AJ,17,FALSE),"")</f>
        <v/>
      </c>
      <c r="PDM23" t="str">
        <f>IFERROR(VLOOKUP(PDM25,YIELDS!$T:$AJ,17,FALSE),"")</f>
        <v/>
      </c>
      <c r="PDN23" t="str">
        <f>IFERROR(VLOOKUP(PDN25,YIELDS!$T:$AJ,17,FALSE),"")</f>
        <v/>
      </c>
      <c r="PDO23" t="str">
        <f>IFERROR(VLOOKUP(PDO25,YIELDS!$T:$AJ,17,FALSE),"")</f>
        <v/>
      </c>
      <c r="PDP23" t="str">
        <f>IFERROR(VLOOKUP(PDP25,YIELDS!$T:$AJ,17,FALSE),"")</f>
        <v/>
      </c>
      <c r="PDQ23" t="str">
        <f>IFERROR(VLOOKUP(PDQ25,YIELDS!$T:$AJ,17,FALSE),"")</f>
        <v/>
      </c>
      <c r="PDR23" t="str">
        <f>IFERROR(VLOOKUP(PDR25,YIELDS!$T:$AJ,17,FALSE),"")</f>
        <v/>
      </c>
      <c r="PDS23" t="str">
        <f>IFERROR(VLOOKUP(PDS25,YIELDS!$T:$AJ,17,FALSE),"")</f>
        <v/>
      </c>
      <c r="PDT23" t="str">
        <f>IFERROR(VLOOKUP(PDT25,YIELDS!$T:$AJ,17,FALSE),"")</f>
        <v/>
      </c>
      <c r="PDU23" t="str">
        <f>IFERROR(VLOOKUP(PDU25,YIELDS!$T:$AJ,17,FALSE),"")</f>
        <v/>
      </c>
      <c r="PDV23" t="str">
        <f>IFERROR(VLOOKUP(PDV25,YIELDS!$T:$AJ,17,FALSE),"")</f>
        <v/>
      </c>
      <c r="PDW23" t="str">
        <f>IFERROR(VLOOKUP(PDW25,YIELDS!$T:$AJ,17,FALSE),"")</f>
        <v/>
      </c>
      <c r="PDX23" t="str">
        <f>IFERROR(VLOOKUP(PDX25,YIELDS!$T:$AJ,17,FALSE),"")</f>
        <v/>
      </c>
      <c r="PDY23" t="str">
        <f>IFERROR(VLOOKUP(PDY25,YIELDS!$T:$AJ,17,FALSE),"")</f>
        <v/>
      </c>
      <c r="PDZ23" t="str">
        <f>IFERROR(VLOOKUP(PDZ25,YIELDS!$T:$AJ,17,FALSE),"")</f>
        <v/>
      </c>
      <c r="PEA23" t="str">
        <f>IFERROR(VLOOKUP(PEA25,YIELDS!$T:$AJ,17,FALSE),"")</f>
        <v/>
      </c>
      <c r="PEB23" t="str">
        <f>IFERROR(VLOOKUP(PEB25,YIELDS!$T:$AJ,17,FALSE),"")</f>
        <v/>
      </c>
      <c r="PEC23" t="str">
        <f>IFERROR(VLOOKUP(PEC25,YIELDS!$T:$AJ,17,FALSE),"")</f>
        <v/>
      </c>
      <c r="PED23" t="str">
        <f>IFERROR(VLOOKUP(PED25,YIELDS!$T:$AJ,17,FALSE),"")</f>
        <v/>
      </c>
      <c r="PEE23" t="str">
        <f>IFERROR(VLOOKUP(PEE25,YIELDS!$T:$AJ,17,FALSE),"")</f>
        <v/>
      </c>
      <c r="PEF23" t="str">
        <f>IFERROR(VLOOKUP(PEF25,YIELDS!$T:$AJ,17,FALSE),"")</f>
        <v/>
      </c>
      <c r="PEG23" t="str">
        <f>IFERROR(VLOOKUP(PEG25,YIELDS!$T:$AJ,17,FALSE),"")</f>
        <v/>
      </c>
      <c r="PEH23" t="str">
        <f>IFERROR(VLOOKUP(PEH25,YIELDS!$T:$AJ,17,FALSE),"")</f>
        <v/>
      </c>
      <c r="PEI23" t="str">
        <f>IFERROR(VLOOKUP(PEI25,YIELDS!$T:$AJ,17,FALSE),"")</f>
        <v/>
      </c>
      <c r="PEJ23" t="str">
        <f>IFERROR(VLOOKUP(PEJ25,YIELDS!$T:$AJ,17,FALSE),"")</f>
        <v/>
      </c>
      <c r="PEK23" t="str">
        <f>IFERROR(VLOOKUP(PEK25,YIELDS!$T:$AJ,17,FALSE),"")</f>
        <v/>
      </c>
      <c r="PEL23" t="str">
        <f>IFERROR(VLOOKUP(PEL25,YIELDS!$T:$AJ,17,FALSE),"")</f>
        <v/>
      </c>
      <c r="PEM23" t="str">
        <f>IFERROR(VLOOKUP(PEM25,YIELDS!$T:$AJ,17,FALSE),"")</f>
        <v/>
      </c>
      <c r="PEN23" t="str">
        <f>IFERROR(VLOOKUP(PEN25,YIELDS!$T:$AJ,17,FALSE),"")</f>
        <v/>
      </c>
      <c r="PEO23" t="str">
        <f>IFERROR(VLOOKUP(PEO25,YIELDS!$T:$AJ,17,FALSE),"")</f>
        <v/>
      </c>
      <c r="PEP23" t="str">
        <f>IFERROR(VLOOKUP(PEP25,YIELDS!$T:$AJ,17,FALSE),"")</f>
        <v/>
      </c>
      <c r="PEQ23" t="str">
        <f>IFERROR(VLOOKUP(PEQ25,YIELDS!$T:$AJ,17,FALSE),"")</f>
        <v/>
      </c>
      <c r="PER23" t="str">
        <f>IFERROR(VLOOKUP(PER25,YIELDS!$T:$AJ,17,FALSE),"")</f>
        <v/>
      </c>
      <c r="PES23" t="str">
        <f>IFERROR(VLOOKUP(PES25,YIELDS!$T:$AJ,17,FALSE),"")</f>
        <v/>
      </c>
      <c r="PET23" t="str">
        <f>IFERROR(VLOOKUP(PET25,YIELDS!$T:$AJ,17,FALSE),"")</f>
        <v/>
      </c>
      <c r="PEU23" t="str">
        <f>IFERROR(VLOOKUP(PEU25,YIELDS!$T:$AJ,17,FALSE),"")</f>
        <v/>
      </c>
      <c r="PEV23" t="str">
        <f>IFERROR(VLOOKUP(PEV25,YIELDS!$T:$AJ,17,FALSE),"")</f>
        <v/>
      </c>
      <c r="PEW23" t="str">
        <f>IFERROR(VLOOKUP(PEW25,YIELDS!$T:$AJ,17,FALSE),"")</f>
        <v/>
      </c>
      <c r="PEX23" t="str">
        <f>IFERROR(VLOOKUP(PEX25,YIELDS!$T:$AJ,17,FALSE),"")</f>
        <v/>
      </c>
      <c r="PEY23" t="str">
        <f>IFERROR(VLOOKUP(PEY25,YIELDS!$T:$AJ,17,FALSE),"")</f>
        <v/>
      </c>
      <c r="PEZ23" t="str">
        <f>IFERROR(VLOOKUP(PEZ25,YIELDS!$T:$AJ,17,FALSE),"")</f>
        <v/>
      </c>
      <c r="PFA23" t="str">
        <f>IFERROR(VLOOKUP(PFA25,YIELDS!$T:$AJ,17,FALSE),"")</f>
        <v/>
      </c>
      <c r="PFB23" t="str">
        <f>IFERROR(VLOOKUP(PFB25,YIELDS!$T:$AJ,17,FALSE),"")</f>
        <v/>
      </c>
      <c r="PFC23" t="str">
        <f>IFERROR(VLOOKUP(PFC25,YIELDS!$T:$AJ,17,FALSE),"")</f>
        <v/>
      </c>
      <c r="PFD23" t="str">
        <f>IFERROR(VLOOKUP(PFD25,YIELDS!$T:$AJ,17,FALSE),"")</f>
        <v/>
      </c>
      <c r="PFE23" t="str">
        <f>IFERROR(VLOOKUP(PFE25,YIELDS!$T:$AJ,17,FALSE),"")</f>
        <v/>
      </c>
      <c r="PFF23" t="str">
        <f>IFERROR(VLOOKUP(PFF25,YIELDS!$T:$AJ,17,FALSE),"")</f>
        <v/>
      </c>
      <c r="PFG23" t="str">
        <f>IFERROR(VLOOKUP(PFG25,YIELDS!$T:$AJ,17,FALSE),"")</f>
        <v/>
      </c>
      <c r="PFH23" t="str">
        <f>IFERROR(VLOOKUP(PFH25,YIELDS!$T:$AJ,17,FALSE),"")</f>
        <v/>
      </c>
      <c r="PFI23" t="str">
        <f>IFERROR(VLOOKUP(PFI25,YIELDS!$T:$AJ,17,FALSE),"")</f>
        <v/>
      </c>
      <c r="PFJ23" t="str">
        <f>IFERROR(VLOOKUP(PFJ25,YIELDS!$T:$AJ,17,FALSE),"")</f>
        <v/>
      </c>
      <c r="PFK23" t="str">
        <f>IFERROR(VLOOKUP(PFK25,YIELDS!$T:$AJ,17,FALSE),"")</f>
        <v/>
      </c>
      <c r="PFL23" t="str">
        <f>IFERROR(VLOOKUP(PFL25,YIELDS!$T:$AJ,17,FALSE),"")</f>
        <v/>
      </c>
      <c r="PFM23" t="str">
        <f>IFERROR(VLOOKUP(PFM25,YIELDS!$T:$AJ,17,FALSE),"")</f>
        <v/>
      </c>
      <c r="PFN23" t="str">
        <f>IFERROR(VLOOKUP(PFN25,YIELDS!$T:$AJ,17,FALSE),"")</f>
        <v/>
      </c>
      <c r="PFO23" t="str">
        <f>IFERROR(VLOOKUP(PFO25,YIELDS!$T:$AJ,17,FALSE),"")</f>
        <v/>
      </c>
      <c r="PFP23" t="str">
        <f>IFERROR(VLOOKUP(PFP25,YIELDS!$T:$AJ,17,FALSE),"")</f>
        <v/>
      </c>
      <c r="PFQ23" t="str">
        <f>IFERROR(VLOOKUP(PFQ25,YIELDS!$T:$AJ,17,FALSE),"")</f>
        <v/>
      </c>
      <c r="PFR23" t="str">
        <f>IFERROR(VLOOKUP(PFR25,YIELDS!$T:$AJ,17,FALSE),"")</f>
        <v/>
      </c>
      <c r="PFS23" t="str">
        <f>IFERROR(VLOOKUP(PFS25,YIELDS!$T:$AJ,17,FALSE),"")</f>
        <v/>
      </c>
      <c r="PFT23" t="str">
        <f>IFERROR(VLOOKUP(PFT25,YIELDS!$T:$AJ,17,FALSE),"")</f>
        <v/>
      </c>
      <c r="PFU23" t="str">
        <f>IFERROR(VLOOKUP(PFU25,YIELDS!$T:$AJ,17,FALSE),"")</f>
        <v/>
      </c>
      <c r="PFV23" t="str">
        <f>IFERROR(VLOOKUP(PFV25,YIELDS!$T:$AJ,17,FALSE),"")</f>
        <v/>
      </c>
      <c r="PFW23" t="str">
        <f>IFERROR(VLOOKUP(PFW25,YIELDS!$T:$AJ,17,FALSE),"")</f>
        <v/>
      </c>
      <c r="PFX23" t="str">
        <f>IFERROR(VLOOKUP(PFX25,YIELDS!$T:$AJ,17,FALSE),"")</f>
        <v/>
      </c>
      <c r="PFY23" t="str">
        <f>IFERROR(VLOOKUP(PFY25,YIELDS!$T:$AJ,17,FALSE),"")</f>
        <v/>
      </c>
      <c r="PFZ23" t="str">
        <f>IFERROR(VLOOKUP(PFZ25,YIELDS!$T:$AJ,17,FALSE),"")</f>
        <v/>
      </c>
      <c r="PGA23" t="str">
        <f>IFERROR(VLOOKUP(PGA25,YIELDS!$T:$AJ,17,FALSE),"")</f>
        <v/>
      </c>
      <c r="PGB23" t="str">
        <f>IFERROR(VLOOKUP(PGB25,YIELDS!$T:$AJ,17,FALSE),"")</f>
        <v/>
      </c>
      <c r="PGC23" t="str">
        <f>IFERROR(VLOOKUP(PGC25,YIELDS!$T:$AJ,17,FALSE),"")</f>
        <v/>
      </c>
      <c r="PGD23" t="str">
        <f>IFERROR(VLOOKUP(PGD25,YIELDS!$T:$AJ,17,FALSE),"")</f>
        <v/>
      </c>
      <c r="PGE23" t="str">
        <f>IFERROR(VLOOKUP(PGE25,YIELDS!$T:$AJ,17,FALSE),"")</f>
        <v/>
      </c>
      <c r="PGF23" t="str">
        <f>IFERROR(VLOOKUP(PGF25,YIELDS!$T:$AJ,17,FALSE),"")</f>
        <v/>
      </c>
      <c r="PGG23" t="str">
        <f>IFERROR(VLOOKUP(PGG25,YIELDS!$T:$AJ,17,FALSE),"")</f>
        <v/>
      </c>
      <c r="PGH23" t="str">
        <f>IFERROR(VLOOKUP(PGH25,YIELDS!$T:$AJ,17,FALSE),"")</f>
        <v/>
      </c>
      <c r="PGI23" t="str">
        <f>IFERROR(VLOOKUP(PGI25,YIELDS!$T:$AJ,17,FALSE),"")</f>
        <v/>
      </c>
      <c r="PGJ23" t="str">
        <f>IFERROR(VLOOKUP(PGJ25,YIELDS!$T:$AJ,17,FALSE),"")</f>
        <v/>
      </c>
      <c r="PGK23" t="str">
        <f>IFERROR(VLOOKUP(PGK25,YIELDS!$T:$AJ,17,FALSE),"")</f>
        <v/>
      </c>
      <c r="PGL23" t="str">
        <f>IFERROR(VLOOKUP(PGL25,YIELDS!$T:$AJ,17,FALSE),"")</f>
        <v/>
      </c>
      <c r="PGM23" t="str">
        <f>IFERROR(VLOOKUP(PGM25,YIELDS!$T:$AJ,17,FALSE),"")</f>
        <v/>
      </c>
      <c r="PGN23" t="str">
        <f>IFERROR(VLOOKUP(PGN25,YIELDS!$T:$AJ,17,FALSE),"")</f>
        <v/>
      </c>
      <c r="PGO23" t="str">
        <f>IFERROR(VLOOKUP(PGO25,YIELDS!$T:$AJ,17,FALSE),"")</f>
        <v/>
      </c>
      <c r="PGP23" t="str">
        <f>IFERROR(VLOOKUP(PGP25,YIELDS!$T:$AJ,17,FALSE),"")</f>
        <v/>
      </c>
      <c r="PGQ23" t="str">
        <f>IFERROR(VLOOKUP(PGQ25,YIELDS!$T:$AJ,17,FALSE),"")</f>
        <v/>
      </c>
      <c r="PGR23" t="str">
        <f>IFERROR(VLOOKUP(PGR25,YIELDS!$T:$AJ,17,FALSE),"")</f>
        <v/>
      </c>
      <c r="PGS23" t="str">
        <f>IFERROR(VLOOKUP(PGS25,YIELDS!$T:$AJ,17,FALSE),"")</f>
        <v/>
      </c>
      <c r="PGT23" t="str">
        <f>IFERROR(VLOOKUP(PGT25,YIELDS!$T:$AJ,17,FALSE),"")</f>
        <v/>
      </c>
      <c r="PGU23" t="str">
        <f>IFERROR(VLOOKUP(PGU25,YIELDS!$T:$AJ,17,FALSE),"")</f>
        <v/>
      </c>
      <c r="PGV23" t="str">
        <f>IFERROR(VLOOKUP(PGV25,YIELDS!$T:$AJ,17,FALSE),"")</f>
        <v/>
      </c>
      <c r="PGW23" t="str">
        <f>IFERROR(VLOOKUP(PGW25,YIELDS!$T:$AJ,17,FALSE),"")</f>
        <v/>
      </c>
      <c r="PGX23" t="str">
        <f>IFERROR(VLOOKUP(PGX25,YIELDS!$T:$AJ,17,FALSE),"")</f>
        <v/>
      </c>
      <c r="PGY23" t="str">
        <f>IFERROR(VLOOKUP(PGY25,YIELDS!$T:$AJ,17,FALSE),"")</f>
        <v/>
      </c>
      <c r="PGZ23" t="str">
        <f>IFERROR(VLOOKUP(PGZ25,YIELDS!$T:$AJ,17,FALSE),"")</f>
        <v/>
      </c>
      <c r="PHA23" t="str">
        <f>IFERROR(VLOOKUP(PHA25,YIELDS!$T:$AJ,17,FALSE),"")</f>
        <v/>
      </c>
      <c r="PHB23" t="str">
        <f>IFERROR(VLOOKUP(PHB25,YIELDS!$T:$AJ,17,FALSE),"")</f>
        <v/>
      </c>
      <c r="PHC23" t="str">
        <f>IFERROR(VLOOKUP(PHC25,YIELDS!$T:$AJ,17,FALSE),"")</f>
        <v/>
      </c>
      <c r="PHD23" t="str">
        <f>IFERROR(VLOOKUP(PHD25,YIELDS!$T:$AJ,17,FALSE),"")</f>
        <v/>
      </c>
      <c r="PHE23" t="str">
        <f>IFERROR(VLOOKUP(PHE25,YIELDS!$T:$AJ,17,FALSE),"")</f>
        <v/>
      </c>
      <c r="PHF23" t="str">
        <f>IFERROR(VLOOKUP(PHF25,YIELDS!$T:$AJ,17,FALSE),"")</f>
        <v/>
      </c>
      <c r="PHG23" t="str">
        <f>IFERROR(VLOOKUP(PHG25,YIELDS!$T:$AJ,17,FALSE),"")</f>
        <v/>
      </c>
      <c r="PHH23" t="str">
        <f>IFERROR(VLOOKUP(PHH25,YIELDS!$T:$AJ,17,FALSE),"")</f>
        <v/>
      </c>
      <c r="PHI23" t="str">
        <f>IFERROR(VLOOKUP(PHI25,YIELDS!$T:$AJ,17,FALSE),"")</f>
        <v/>
      </c>
      <c r="PHJ23" t="str">
        <f>IFERROR(VLOOKUP(PHJ25,YIELDS!$T:$AJ,17,FALSE),"")</f>
        <v/>
      </c>
      <c r="PHK23" t="str">
        <f>IFERROR(VLOOKUP(PHK25,YIELDS!$T:$AJ,17,FALSE),"")</f>
        <v/>
      </c>
      <c r="PHL23" t="str">
        <f>IFERROR(VLOOKUP(PHL25,YIELDS!$T:$AJ,17,FALSE),"")</f>
        <v/>
      </c>
      <c r="PHM23" t="str">
        <f>IFERROR(VLOOKUP(PHM25,YIELDS!$T:$AJ,17,FALSE),"")</f>
        <v/>
      </c>
      <c r="PHN23" t="str">
        <f>IFERROR(VLOOKUP(PHN25,YIELDS!$T:$AJ,17,FALSE),"")</f>
        <v/>
      </c>
      <c r="PHO23" t="str">
        <f>IFERROR(VLOOKUP(PHO25,YIELDS!$T:$AJ,17,FALSE),"")</f>
        <v/>
      </c>
      <c r="PHP23" t="str">
        <f>IFERROR(VLOOKUP(PHP25,YIELDS!$T:$AJ,17,FALSE),"")</f>
        <v/>
      </c>
      <c r="PHQ23" t="str">
        <f>IFERROR(VLOOKUP(PHQ25,YIELDS!$T:$AJ,17,FALSE),"")</f>
        <v/>
      </c>
      <c r="PHR23" t="str">
        <f>IFERROR(VLOOKUP(PHR25,YIELDS!$T:$AJ,17,FALSE),"")</f>
        <v/>
      </c>
      <c r="PHS23" t="str">
        <f>IFERROR(VLOOKUP(PHS25,YIELDS!$T:$AJ,17,FALSE),"")</f>
        <v/>
      </c>
      <c r="PHT23" t="str">
        <f>IFERROR(VLOOKUP(PHT25,YIELDS!$T:$AJ,17,FALSE),"")</f>
        <v/>
      </c>
      <c r="PHU23" t="str">
        <f>IFERROR(VLOOKUP(PHU25,YIELDS!$T:$AJ,17,FALSE),"")</f>
        <v/>
      </c>
      <c r="PHV23" t="str">
        <f>IFERROR(VLOOKUP(PHV25,YIELDS!$T:$AJ,17,FALSE),"")</f>
        <v/>
      </c>
      <c r="PHW23" t="str">
        <f>IFERROR(VLOOKUP(PHW25,YIELDS!$T:$AJ,17,FALSE),"")</f>
        <v/>
      </c>
      <c r="PHX23" t="str">
        <f>IFERROR(VLOOKUP(PHX25,YIELDS!$T:$AJ,17,FALSE),"")</f>
        <v/>
      </c>
      <c r="PHY23" t="str">
        <f>IFERROR(VLOOKUP(PHY25,YIELDS!$T:$AJ,17,FALSE),"")</f>
        <v/>
      </c>
      <c r="PHZ23" t="str">
        <f>IFERROR(VLOOKUP(PHZ25,YIELDS!$T:$AJ,17,FALSE),"")</f>
        <v/>
      </c>
      <c r="PIA23" t="str">
        <f>IFERROR(VLOOKUP(PIA25,YIELDS!$T:$AJ,17,FALSE),"")</f>
        <v/>
      </c>
      <c r="PIB23" t="str">
        <f>IFERROR(VLOOKUP(PIB25,YIELDS!$T:$AJ,17,FALSE),"")</f>
        <v/>
      </c>
      <c r="PIC23" t="str">
        <f>IFERROR(VLOOKUP(PIC25,YIELDS!$T:$AJ,17,FALSE),"")</f>
        <v/>
      </c>
      <c r="PID23" t="str">
        <f>IFERROR(VLOOKUP(PID25,YIELDS!$T:$AJ,17,FALSE),"")</f>
        <v/>
      </c>
      <c r="PIE23" t="str">
        <f>IFERROR(VLOOKUP(PIE25,YIELDS!$T:$AJ,17,FALSE),"")</f>
        <v/>
      </c>
      <c r="PIF23" t="str">
        <f>IFERROR(VLOOKUP(PIF25,YIELDS!$T:$AJ,17,FALSE),"")</f>
        <v/>
      </c>
      <c r="PIG23" t="str">
        <f>IFERROR(VLOOKUP(PIG25,YIELDS!$T:$AJ,17,FALSE),"")</f>
        <v/>
      </c>
      <c r="PIH23" t="str">
        <f>IFERROR(VLOOKUP(PIH25,YIELDS!$T:$AJ,17,FALSE),"")</f>
        <v/>
      </c>
      <c r="PII23" t="str">
        <f>IFERROR(VLOOKUP(PII25,YIELDS!$T:$AJ,17,FALSE),"")</f>
        <v/>
      </c>
      <c r="PIJ23" t="str">
        <f>IFERROR(VLOOKUP(PIJ25,YIELDS!$T:$AJ,17,FALSE),"")</f>
        <v/>
      </c>
      <c r="PIK23" t="str">
        <f>IFERROR(VLOOKUP(PIK25,YIELDS!$T:$AJ,17,FALSE),"")</f>
        <v/>
      </c>
      <c r="PIL23" t="str">
        <f>IFERROR(VLOOKUP(PIL25,YIELDS!$T:$AJ,17,FALSE),"")</f>
        <v/>
      </c>
      <c r="PIM23" t="str">
        <f>IFERROR(VLOOKUP(PIM25,YIELDS!$T:$AJ,17,FALSE),"")</f>
        <v/>
      </c>
      <c r="PIN23" t="str">
        <f>IFERROR(VLOOKUP(PIN25,YIELDS!$T:$AJ,17,FALSE),"")</f>
        <v/>
      </c>
      <c r="PIO23" t="str">
        <f>IFERROR(VLOOKUP(PIO25,YIELDS!$T:$AJ,17,FALSE),"")</f>
        <v/>
      </c>
      <c r="PIP23" t="str">
        <f>IFERROR(VLOOKUP(PIP25,YIELDS!$T:$AJ,17,FALSE),"")</f>
        <v/>
      </c>
      <c r="PIQ23" t="str">
        <f>IFERROR(VLOOKUP(PIQ25,YIELDS!$T:$AJ,17,FALSE),"")</f>
        <v/>
      </c>
      <c r="PIR23" t="str">
        <f>IFERROR(VLOOKUP(PIR25,YIELDS!$T:$AJ,17,FALSE),"")</f>
        <v/>
      </c>
      <c r="PIS23" t="str">
        <f>IFERROR(VLOOKUP(PIS25,YIELDS!$T:$AJ,17,FALSE),"")</f>
        <v/>
      </c>
      <c r="PIT23" t="str">
        <f>IFERROR(VLOOKUP(PIT25,YIELDS!$T:$AJ,17,FALSE),"")</f>
        <v/>
      </c>
      <c r="PIU23" t="str">
        <f>IFERROR(VLOOKUP(PIU25,YIELDS!$T:$AJ,17,FALSE),"")</f>
        <v/>
      </c>
      <c r="PIV23" t="str">
        <f>IFERROR(VLOOKUP(PIV25,YIELDS!$T:$AJ,17,FALSE),"")</f>
        <v/>
      </c>
      <c r="PIW23" t="str">
        <f>IFERROR(VLOOKUP(PIW25,YIELDS!$T:$AJ,17,FALSE),"")</f>
        <v/>
      </c>
      <c r="PIX23" t="str">
        <f>IFERROR(VLOOKUP(PIX25,YIELDS!$T:$AJ,17,FALSE),"")</f>
        <v/>
      </c>
      <c r="PIY23" t="str">
        <f>IFERROR(VLOOKUP(PIY25,YIELDS!$T:$AJ,17,FALSE),"")</f>
        <v/>
      </c>
      <c r="PIZ23" t="str">
        <f>IFERROR(VLOOKUP(PIZ25,YIELDS!$T:$AJ,17,FALSE),"")</f>
        <v/>
      </c>
      <c r="PJA23" t="str">
        <f>IFERROR(VLOOKUP(PJA25,YIELDS!$T:$AJ,17,FALSE),"")</f>
        <v/>
      </c>
      <c r="PJB23" t="str">
        <f>IFERROR(VLOOKUP(PJB25,YIELDS!$T:$AJ,17,FALSE),"")</f>
        <v/>
      </c>
      <c r="PJC23" t="str">
        <f>IFERROR(VLOOKUP(PJC25,YIELDS!$T:$AJ,17,FALSE),"")</f>
        <v/>
      </c>
      <c r="PJD23" t="str">
        <f>IFERROR(VLOOKUP(PJD25,YIELDS!$T:$AJ,17,FALSE),"")</f>
        <v/>
      </c>
      <c r="PJE23" t="str">
        <f>IFERROR(VLOOKUP(PJE25,YIELDS!$T:$AJ,17,FALSE),"")</f>
        <v/>
      </c>
      <c r="PJF23" t="str">
        <f>IFERROR(VLOOKUP(PJF25,YIELDS!$T:$AJ,17,FALSE),"")</f>
        <v/>
      </c>
      <c r="PJG23" t="str">
        <f>IFERROR(VLOOKUP(PJG25,YIELDS!$T:$AJ,17,FALSE),"")</f>
        <v/>
      </c>
      <c r="PJH23" t="str">
        <f>IFERROR(VLOOKUP(PJH25,YIELDS!$T:$AJ,17,FALSE),"")</f>
        <v/>
      </c>
      <c r="PJI23" t="str">
        <f>IFERROR(VLOOKUP(PJI25,YIELDS!$T:$AJ,17,FALSE),"")</f>
        <v/>
      </c>
      <c r="PJJ23" t="str">
        <f>IFERROR(VLOOKUP(PJJ25,YIELDS!$T:$AJ,17,FALSE),"")</f>
        <v/>
      </c>
      <c r="PJK23" t="str">
        <f>IFERROR(VLOOKUP(PJK25,YIELDS!$T:$AJ,17,FALSE),"")</f>
        <v/>
      </c>
      <c r="PJL23" t="str">
        <f>IFERROR(VLOOKUP(PJL25,YIELDS!$T:$AJ,17,FALSE),"")</f>
        <v/>
      </c>
      <c r="PJM23" t="str">
        <f>IFERROR(VLOOKUP(PJM25,YIELDS!$T:$AJ,17,FALSE),"")</f>
        <v/>
      </c>
      <c r="PJN23" t="str">
        <f>IFERROR(VLOOKUP(PJN25,YIELDS!$T:$AJ,17,FALSE),"")</f>
        <v/>
      </c>
      <c r="PJO23" t="str">
        <f>IFERROR(VLOOKUP(PJO25,YIELDS!$T:$AJ,17,FALSE),"")</f>
        <v/>
      </c>
      <c r="PJP23" t="str">
        <f>IFERROR(VLOOKUP(PJP25,YIELDS!$T:$AJ,17,FALSE),"")</f>
        <v/>
      </c>
      <c r="PJQ23" t="str">
        <f>IFERROR(VLOOKUP(PJQ25,YIELDS!$T:$AJ,17,FALSE),"")</f>
        <v/>
      </c>
      <c r="PJR23" t="str">
        <f>IFERROR(VLOOKUP(PJR25,YIELDS!$T:$AJ,17,FALSE),"")</f>
        <v/>
      </c>
      <c r="PJS23" t="str">
        <f>IFERROR(VLOOKUP(PJS25,YIELDS!$T:$AJ,17,FALSE),"")</f>
        <v/>
      </c>
      <c r="PJT23" t="str">
        <f>IFERROR(VLOOKUP(PJT25,YIELDS!$T:$AJ,17,FALSE),"")</f>
        <v/>
      </c>
      <c r="PJU23" t="str">
        <f>IFERROR(VLOOKUP(PJU25,YIELDS!$T:$AJ,17,FALSE),"")</f>
        <v/>
      </c>
      <c r="PJV23" t="str">
        <f>IFERROR(VLOOKUP(PJV25,YIELDS!$T:$AJ,17,FALSE),"")</f>
        <v/>
      </c>
      <c r="PJW23" t="str">
        <f>IFERROR(VLOOKUP(PJW25,YIELDS!$T:$AJ,17,FALSE),"")</f>
        <v/>
      </c>
      <c r="PJX23" t="str">
        <f>IFERROR(VLOOKUP(PJX25,YIELDS!$T:$AJ,17,FALSE),"")</f>
        <v/>
      </c>
      <c r="PJY23" t="str">
        <f>IFERROR(VLOOKUP(PJY25,YIELDS!$T:$AJ,17,FALSE),"")</f>
        <v/>
      </c>
      <c r="PJZ23" t="str">
        <f>IFERROR(VLOOKUP(PJZ25,YIELDS!$T:$AJ,17,FALSE),"")</f>
        <v/>
      </c>
      <c r="PKA23" t="str">
        <f>IFERROR(VLOOKUP(PKA25,YIELDS!$T:$AJ,17,FALSE),"")</f>
        <v/>
      </c>
      <c r="PKB23" t="str">
        <f>IFERROR(VLOOKUP(PKB25,YIELDS!$T:$AJ,17,FALSE),"")</f>
        <v/>
      </c>
      <c r="PKC23" t="str">
        <f>IFERROR(VLOOKUP(PKC25,YIELDS!$T:$AJ,17,FALSE),"")</f>
        <v/>
      </c>
      <c r="PKD23" t="str">
        <f>IFERROR(VLOOKUP(PKD25,YIELDS!$T:$AJ,17,FALSE),"")</f>
        <v/>
      </c>
      <c r="PKE23" t="str">
        <f>IFERROR(VLOOKUP(PKE25,YIELDS!$T:$AJ,17,FALSE),"")</f>
        <v/>
      </c>
      <c r="PKF23" t="str">
        <f>IFERROR(VLOOKUP(PKF25,YIELDS!$T:$AJ,17,FALSE),"")</f>
        <v/>
      </c>
      <c r="PKG23" t="str">
        <f>IFERROR(VLOOKUP(PKG25,YIELDS!$T:$AJ,17,FALSE),"")</f>
        <v/>
      </c>
      <c r="PKH23" t="str">
        <f>IFERROR(VLOOKUP(PKH25,YIELDS!$T:$AJ,17,FALSE),"")</f>
        <v/>
      </c>
      <c r="PKI23" t="str">
        <f>IFERROR(VLOOKUP(PKI25,YIELDS!$T:$AJ,17,FALSE),"")</f>
        <v/>
      </c>
      <c r="PKJ23" t="str">
        <f>IFERROR(VLOOKUP(PKJ25,YIELDS!$T:$AJ,17,FALSE),"")</f>
        <v/>
      </c>
      <c r="PKK23" t="str">
        <f>IFERROR(VLOOKUP(PKK25,YIELDS!$T:$AJ,17,FALSE),"")</f>
        <v/>
      </c>
      <c r="PKL23" t="str">
        <f>IFERROR(VLOOKUP(PKL25,YIELDS!$T:$AJ,17,FALSE),"")</f>
        <v/>
      </c>
      <c r="PKM23" t="str">
        <f>IFERROR(VLOOKUP(PKM25,YIELDS!$T:$AJ,17,FALSE),"")</f>
        <v/>
      </c>
      <c r="PKN23" t="str">
        <f>IFERROR(VLOOKUP(PKN25,YIELDS!$T:$AJ,17,FALSE),"")</f>
        <v/>
      </c>
      <c r="PKO23" t="str">
        <f>IFERROR(VLOOKUP(PKO25,YIELDS!$T:$AJ,17,FALSE),"")</f>
        <v/>
      </c>
      <c r="PKP23" t="str">
        <f>IFERROR(VLOOKUP(PKP25,YIELDS!$T:$AJ,17,FALSE),"")</f>
        <v/>
      </c>
      <c r="PKQ23" t="str">
        <f>IFERROR(VLOOKUP(PKQ25,YIELDS!$T:$AJ,17,FALSE),"")</f>
        <v/>
      </c>
      <c r="PKR23" t="str">
        <f>IFERROR(VLOOKUP(PKR25,YIELDS!$T:$AJ,17,FALSE),"")</f>
        <v/>
      </c>
      <c r="PKS23" t="str">
        <f>IFERROR(VLOOKUP(PKS25,YIELDS!$T:$AJ,17,FALSE),"")</f>
        <v/>
      </c>
      <c r="PKT23" t="str">
        <f>IFERROR(VLOOKUP(PKT25,YIELDS!$T:$AJ,17,FALSE),"")</f>
        <v/>
      </c>
      <c r="PKU23" t="str">
        <f>IFERROR(VLOOKUP(PKU25,YIELDS!$T:$AJ,17,FALSE),"")</f>
        <v/>
      </c>
      <c r="PKV23" t="str">
        <f>IFERROR(VLOOKUP(PKV25,YIELDS!$T:$AJ,17,FALSE),"")</f>
        <v/>
      </c>
      <c r="PKW23" t="str">
        <f>IFERROR(VLOOKUP(PKW25,YIELDS!$T:$AJ,17,FALSE),"")</f>
        <v/>
      </c>
      <c r="PKX23" t="str">
        <f>IFERROR(VLOOKUP(PKX25,YIELDS!$T:$AJ,17,FALSE),"")</f>
        <v/>
      </c>
      <c r="PKY23" t="str">
        <f>IFERROR(VLOOKUP(PKY25,YIELDS!$T:$AJ,17,FALSE),"")</f>
        <v/>
      </c>
      <c r="PKZ23" t="str">
        <f>IFERROR(VLOOKUP(PKZ25,YIELDS!$T:$AJ,17,FALSE),"")</f>
        <v/>
      </c>
      <c r="PLA23" t="str">
        <f>IFERROR(VLOOKUP(PLA25,YIELDS!$T:$AJ,17,FALSE),"")</f>
        <v/>
      </c>
      <c r="PLB23" t="str">
        <f>IFERROR(VLOOKUP(PLB25,YIELDS!$T:$AJ,17,FALSE),"")</f>
        <v/>
      </c>
      <c r="PLC23" t="str">
        <f>IFERROR(VLOOKUP(PLC25,YIELDS!$T:$AJ,17,FALSE),"")</f>
        <v/>
      </c>
      <c r="PLD23" t="str">
        <f>IFERROR(VLOOKUP(PLD25,YIELDS!$T:$AJ,17,FALSE),"")</f>
        <v/>
      </c>
      <c r="PLE23" t="str">
        <f>IFERROR(VLOOKUP(PLE25,YIELDS!$T:$AJ,17,FALSE),"")</f>
        <v/>
      </c>
      <c r="PLF23" t="str">
        <f>IFERROR(VLOOKUP(PLF25,YIELDS!$T:$AJ,17,FALSE),"")</f>
        <v/>
      </c>
      <c r="PLG23" t="str">
        <f>IFERROR(VLOOKUP(PLG25,YIELDS!$T:$AJ,17,FALSE),"")</f>
        <v/>
      </c>
      <c r="PLH23" t="str">
        <f>IFERROR(VLOOKUP(PLH25,YIELDS!$T:$AJ,17,FALSE),"")</f>
        <v/>
      </c>
      <c r="PLI23" t="str">
        <f>IFERROR(VLOOKUP(PLI25,YIELDS!$T:$AJ,17,FALSE),"")</f>
        <v/>
      </c>
      <c r="PLJ23" t="str">
        <f>IFERROR(VLOOKUP(PLJ25,YIELDS!$T:$AJ,17,FALSE),"")</f>
        <v/>
      </c>
      <c r="PLK23" t="str">
        <f>IFERROR(VLOOKUP(PLK25,YIELDS!$T:$AJ,17,FALSE),"")</f>
        <v/>
      </c>
      <c r="PLL23" t="str">
        <f>IFERROR(VLOOKUP(PLL25,YIELDS!$T:$AJ,17,FALSE),"")</f>
        <v/>
      </c>
      <c r="PLM23" t="str">
        <f>IFERROR(VLOOKUP(PLM25,YIELDS!$T:$AJ,17,FALSE),"")</f>
        <v/>
      </c>
      <c r="PLN23" t="str">
        <f>IFERROR(VLOOKUP(PLN25,YIELDS!$T:$AJ,17,FALSE),"")</f>
        <v/>
      </c>
      <c r="PLO23" t="str">
        <f>IFERROR(VLOOKUP(PLO25,YIELDS!$T:$AJ,17,FALSE),"")</f>
        <v/>
      </c>
      <c r="PLP23" t="str">
        <f>IFERROR(VLOOKUP(PLP25,YIELDS!$T:$AJ,17,FALSE),"")</f>
        <v/>
      </c>
      <c r="PLQ23" t="str">
        <f>IFERROR(VLOOKUP(PLQ25,YIELDS!$T:$AJ,17,FALSE),"")</f>
        <v/>
      </c>
      <c r="PLR23" t="str">
        <f>IFERROR(VLOOKUP(PLR25,YIELDS!$T:$AJ,17,FALSE),"")</f>
        <v/>
      </c>
      <c r="PLS23" t="str">
        <f>IFERROR(VLOOKUP(PLS25,YIELDS!$T:$AJ,17,FALSE),"")</f>
        <v/>
      </c>
      <c r="PLT23" t="str">
        <f>IFERROR(VLOOKUP(PLT25,YIELDS!$T:$AJ,17,FALSE),"")</f>
        <v/>
      </c>
      <c r="PLU23" t="str">
        <f>IFERROR(VLOOKUP(PLU25,YIELDS!$T:$AJ,17,FALSE),"")</f>
        <v/>
      </c>
      <c r="PLV23" t="str">
        <f>IFERROR(VLOOKUP(PLV25,YIELDS!$T:$AJ,17,FALSE),"")</f>
        <v/>
      </c>
      <c r="PLW23" t="str">
        <f>IFERROR(VLOOKUP(PLW25,YIELDS!$T:$AJ,17,FALSE),"")</f>
        <v/>
      </c>
      <c r="PLX23" t="str">
        <f>IFERROR(VLOOKUP(PLX25,YIELDS!$T:$AJ,17,FALSE),"")</f>
        <v/>
      </c>
      <c r="PLY23" t="str">
        <f>IFERROR(VLOOKUP(PLY25,YIELDS!$T:$AJ,17,FALSE),"")</f>
        <v/>
      </c>
      <c r="PLZ23" t="str">
        <f>IFERROR(VLOOKUP(PLZ25,YIELDS!$T:$AJ,17,FALSE),"")</f>
        <v/>
      </c>
      <c r="PMA23" t="str">
        <f>IFERROR(VLOOKUP(PMA25,YIELDS!$T:$AJ,17,FALSE),"")</f>
        <v/>
      </c>
      <c r="PMB23" t="str">
        <f>IFERROR(VLOOKUP(PMB25,YIELDS!$T:$AJ,17,FALSE),"")</f>
        <v/>
      </c>
      <c r="PMC23" t="str">
        <f>IFERROR(VLOOKUP(PMC25,YIELDS!$T:$AJ,17,FALSE),"")</f>
        <v/>
      </c>
      <c r="PMD23" t="str">
        <f>IFERROR(VLOOKUP(PMD25,YIELDS!$T:$AJ,17,FALSE),"")</f>
        <v/>
      </c>
      <c r="PME23" t="str">
        <f>IFERROR(VLOOKUP(PME25,YIELDS!$T:$AJ,17,FALSE),"")</f>
        <v/>
      </c>
      <c r="PMF23" t="str">
        <f>IFERROR(VLOOKUP(PMF25,YIELDS!$T:$AJ,17,FALSE),"")</f>
        <v/>
      </c>
      <c r="PMG23" t="str">
        <f>IFERROR(VLOOKUP(PMG25,YIELDS!$T:$AJ,17,FALSE),"")</f>
        <v/>
      </c>
      <c r="PMH23" t="str">
        <f>IFERROR(VLOOKUP(PMH25,YIELDS!$T:$AJ,17,FALSE),"")</f>
        <v/>
      </c>
      <c r="PMI23" t="str">
        <f>IFERROR(VLOOKUP(PMI25,YIELDS!$T:$AJ,17,FALSE),"")</f>
        <v/>
      </c>
      <c r="PMJ23" t="str">
        <f>IFERROR(VLOOKUP(PMJ25,YIELDS!$T:$AJ,17,FALSE),"")</f>
        <v/>
      </c>
      <c r="PMK23" t="str">
        <f>IFERROR(VLOOKUP(PMK25,YIELDS!$T:$AJ,17,FALSE),"")</f>
        <v/>
      </c>
      <c r="PML23" t="str">
        <f>IFERROR(VLOOKUP(PML25,YIELDS!$T:$AJ,17,FALSE),"")</f>
        <v/>
      </c>
      <c r="PMM23" t="str">
        <f>IFERROR(VLOOKUP(PMM25,YIELDS!$T:$AJ,17,FALSE),"")</f>
        <v/>
      </c>
      <c r="PMN23" t="str">
        <f>IFERROR(VLOOKUP(PMN25,YIELDS!$T:$AJ,17,FALSE),"")</f>
        <v/>
      </c>
      <c r="PMO23" t="str">
        <f>IFERROR(VLOOKUP(PMO25,YIELDS!$T:$AJ,17,FALSE),"")</f>
        <v/>
      </c>
      <c r="PMP23" t="str">
        <f>IFERROR(VLOOKUP(PMP25,YIELDS!$T:$AJ,17,FALSE),"")</f>
        <v/>
      </c>
      <c r="PMQ23" t="str">
        <f>IFERROR(VLOOKUP(PMQ25,YIELDS!$T:$AJ,17,FALSE),"")</f>
        <v/>
      </c>
      <c r="PMR23" t="str">
        <f>IFERROR(VLOOKUP(PMR25,YIELDS!$T:$AJ,17,FALSE),"")</f>
        <v/>
      </c>
      <c r="PMS23" t="str">
        <f>IFERROR(VLOOKUP(PMS25,YIELDS!$T:$AJ,17,FALSE),"")</f>
        <v/>
      </c>
      <c r="PMT23" t="str">
        <f>IFERROR(VLOOKUP(PMT25,YIELDS!$T:$AJ,17,FALSE),"")</f>
        <v/>
      </c>
      <c r="PMU23" t="str">
        <f>IFERROR(VLOOKUP(PMU25,YIELDS!$T:$AJ,17,FALSE),"")</f>
        <v/>
      </c>
      <c r="PMV23" t="str">
        <f>IFERROR(VLOOKUP(PMV25,YIELDS!$T:$AJ,17,FALSE),"")</f>
        <v/>
      </c>
      <c r="PMW23" t="str">
        <f>IFERROR(VLOOKUP(PMW25,YIELDS!$T:$AJ,17,FALSE),"")</f>
        <v/>
      </c>
      <c r="PMX23" t="str">
        <f>IFERROR(VLOOKUP(PMX25,YIELDS!$T:$AJ,17,FALSE),"")</f>
        <v/>
      </c>
      <c r="PMY23" t="str">
        <f>IFERROR(VLOOKUP(PMY25,YIELDS!$T:$AJ,17,FALSE),"")</f>
        <v/>
      </c>
      <c r="PMZ23" t="str">
        <f>IFERROR(VLOOKUP(PMZ25,YIELDS!$T:$AJ,17,FALSE),"")</f>
        <v/>
      </c>
      <c r="PNA23" t="str">
        <f>IFERROR(VLOOKUP(PNA25,YIELDS!$T:$AJ,17,FALSE),"")</f>
        <v/>
      </c>
      <c r="PNB23" t="str">
        <f>IFERROR(VLOOKUP(PNB25,YIELDS!$T:$AJ,17,FALSE),"")</f>
        <v/>
      </c>
      <c r="PNC23" t="str">
        <f>IFERROR(VLOOKUP(PNC25,YIELDS!$T:$AJ,17,FALSE),"")</f>
        <v/>
      </c>
      <c r="PND23" t="str">
        <f>IFERROR(VLOOKUP(PND25,YIELDS!$T:$AJ,17,FALSE),"")</f>
        <v/>
      </c>
      <c r="PNE23" t="str">
        <f>IFERROR(VLOOKUP(PNE25,YIELDS!$T:$AJ,17,FALSE),"")</f>
        <v/>
      </c>
      <c r="PNF23" t="str">
        <f>IFERROR(VLOOKUP(PNF25,YIELDS!$T:$AJ,17,FALSE),"")</f>
        <v/>
      </c>
      <c r="PNG23" t="str">
        <f>IFERROR(VLOOKUP(PNG25,YIELDS!$T:$AJ,17,FALSE),"")</f>
        <v/>
      </c>
      <c r="PNH23" t="str">
        <f>IFERROR(VLOOKUP(PNH25,YIELDS!$T:$AJ,17,FALSE),"")</f>
        <v/>
      </c>
      <c r="PNI23" t="str">
        <f>IFERROR(VLOOKUP(PNI25,YIELDS!$T:$AJ,17,FALSE),"")</f>
        <v/>
      </c>
      <c r="PNJ23" t="str">
        <f>IFERROR(VLOOKUP(PNJ25,YIELDS!$T:$AJ,17,FALSE),"")</f>
        <v/>
      </c>
      <c r="PNK23" t="str">
        <f>IFERROR(VLOOKUP(PNK25,YIELDS!$T:$AJ,17,FALSE),"")</f>
        <v/>
      </c>
      <c r="PNL23" t="str">
        <f>IFERROR(VLOOKUP(PNL25,YIELDS!$T:$AJ,17,FALSE),"")</f>
        <v/>
      </c>
      <c r="PNM23" t="str">
        <f>IFERROR(VLOOKUP(PNM25,YIELDS!$T:$AJ,17,FALSE),"")</f>
        <v/>
      </c>
      <c r="PNN23" t="str">
        <f>IFERROR(VLOOKUP(PNN25,YIELDS!$T:$AJ,17,FALSE),"")</f>
        <v/>
      </c>
      <c r="PNO23" t="str">
        <f>IFERROR(VLOOKUP(PNO25,YIELDS!$T:$AJ,17,FALSE),"")</f>
        <v/>
      </c>
      <c r="PNP23" t="str">
        <f>IFERROR(VLOOKUP(PNP25,YIELDS!$T:$AJ,17,FALSE),"")</f>
        <v/>
      </c>
      <c r="PNQ23" t="str">
        <f>IFERROR(VLOOKUP(PNQ25,YIELDS!$T:$AJ,17,FALSE),"")</f>
        <v/>
      </c>
      <c r="PNR23" t="str">
        <f>IFERROR(VLOOKUP(PNR25,YIELDS!$T:$AJ,17,FALSE),"")</f>
        <v/>
      </c>
      <c r="PNS23" t="str">
        <f>IFERROR(VLOOKUP(PNS25,YIELDS!$T:$AJ,17,FALSE),"")</f>
        <v/>
      </c>
      <c r="PNT23" t="str">
        <f>IFERROR(VLOOKUP(PNT25,YIELDS!$T:$AJ,17,FALSE),"")</f>
        <v/>
      </c>
      <c r="PNU23" t="str">
        <f>IFERROR(VLOOKUP(PNU25,YIELDS!$T:$AJ,17,FALSE),"")</f>
        <v/>
      </c>
      <c r="PNV23" t="str">
        <f>IFERROR(VLOOKUP(PNV25,YIELDS!$T:$AJ,17,FALSE),"")</f>
        <v/>
      </c>
      <c r="PNW23" t="str">
        <f>IFERROR(VLOOKUP(PNW25,YIELDS!$T:$AJ,17,FALSE),"")</f>
        <v/>
      </c>
      <c r="PNX23" t="str">
        <f>IFERROR(VLOOKUP(PNX25,YIELDS!$T:$AJ,17,FALSE),"")</f>
        <v/>
      </c>
      <c r="PNY23" t="str">
        <f>IFERROR(VLOOKUP(PNY25,YIELDS!$T:$AJ,17,FALSE),"")</f>
        <v/>
      </c>
      <c r="PNZ23" t="str">
        <f>IFERROR(VLOOKUP(PNZ25,YIELDS!$T:$AJ,17,FALSE),"")</f>
        <v/>
      </c>
      <c r="POA23" t="str">
        <f>IFERROR(VLOOKUP(POA25,YIELDS!$T:$AJ,17,FALSE),"")</f>
        <v/>
      </c>
      <c r="POB23" t="str">
        <f>IFERROR(VLOOKUP(POB25,YIELDS!$T:$AJ,17,FALSE),"")</f>
        <v/>
      </c>
      <c r="POC23" t="str">
        <f>IFERROR(VLOOKUP(POC25,YIELDS!$T:$AJ,17,FALSE),"")</f>
        <v/>
      </c>
      <c r="POD23" t="str">
        <f>IFERROR(VLOOKUP(POD25,YIELDS!$T:$AJ,17,FALSE),"")</f>
        <v/>
      </c>
      <c r="POE23" t="str">
        <f>IFERROR(VLOOKUP(POE25,YIELDS!$T:$AJ,17,FALSE),"")</f>
        <v/>
      </c>
      <c r="POF23" t="str">
        <f>IFERROR(VLOOKUP(POF25,YIELDS!$T:$AJ,17,FALSE),"")</f>
        <v/>
      </c>
      <c r="POG23" t="str">
        <f>IFERROR(VLOOKUP(POG25,YIELDS!$T:$AJ,17,FALSE),"")</f>
        <v/>
      </c>
      <c r="POH23" t="str">
        <f>IFERROR(VLOOKUP(POH25,YIELDS!$T:$AJ,17,FALSE),"")</f>
        <v/>
      </c>
      <c r="POI23" t="str">
        <f>IFERROR(VLOOKUP(POI25,YIELDS!$T:$AJ,17,FALSE),"")</f>
        <v/>
      </c>
      <c r="POJ23" t="str">
        <f>IFERROR(VLOOKUP(POJ25,YIELDS!$T:$AJ,17,FALSE),"")</f>
        <v/>
      </c>
      <c r="POK23" t="str">
        <f>IFERROR(VLOOKUP(POK25,YIELDS!$T:$AJ,17,FALSE),"")</f>
        <v/>
      </c>
      <c r="POL23" t="str">
        <f>IFERROR(VLOOKUP(POL25,YIELDS!$T:$AJ,17,FALSE),"")</f>
        <v/>
      </c>
      <c r="POM23" t="str">
        <f>IFERROR(VLOOKUP(POM25,YIELDS!$T:$AJ,17,FALSE),"")</f>
        <v/>
      </c>
      <c r="PON23" t="str">
        <f>IFERROR(VLOOKUP(PON25,YIELDS!$T:$AJ,17,FALSE),"")</f>
        <v/>
      </c>
      <c r="POO23" t="str">
        <f>IFERROR(VLOOKUP(POO25,YIELDS!$T:$AJ,17,FALSE),"")</f>
        <v/>
      </c>
      <c r="POP23" t="str">
        <f>IFERROR(VLOOKUP(POP25,YIELDS!$T:$AJ,17,FALSE),"")</f>
        <v/>
      </c>
      <c r="POQ23" t="str">
        <f>IFERROR(VLOOKUP(POQ25,YIELDS!$T:$AJ,17,FALSE),"")</f>
        <v/>
      </c>
      <c r="POR23" t="str">
        <f>IFERROR(VLOOKUP(POR25,YIELDS!$T:$AJ,17,FALSE),"")</f>
        <v/>
      </c>
      <c r="POS23" t="str">
        <f>IFERROR(VLOOKUP(POS25,YIELDS!$T:$AJ,17,FALSE),"")</f>
        <v/>
      </c>
      <c r="POT23" t="str">
        <f>IFERROR(VLOOKUP(POT25,YIELDS!$T:$AJ,17,FALSE),"")</f>
        <v/>
      </c>
      <c r="POU23" t="str">
        <f>IFERROR(VLOOKUP(POU25,YIELDS!$T:$AJ,17,FALSE),"")</f>
        <v/>
      </c>
      <c r="POV23" t="str">
        <f>IFERROR(VLOOKUP(POV25,YIELDS!$T:$AJ,17,FALSE),"")</f>
        <v/>
      </c>
      <c r="POW23" t="str">
        <f>IFERROR(VLOOKUP(POW25,YIELDS!$T:$AJ,17,FALSE),"")</f>
        <v/>
      </c>
      <c r="POX23" t="str">
        <f>IFERROR(VLOOKUP(POX25,YIELDS!$T:$AJ,17,FALSE),"")</f>
        <v/>
      </c>
      <c r="POY23" t="str">
        <f>IFERROR(VLOOKUP(POY25,YIELDS!$T:$AJ,17,FALSE),"")</f>
        <v/>
      </c>
      <c r="POZ23" t="str">
        <f>IFERROR(VLOOKUP(POZ25,YIELDS!$T:$AJ,17,FALSE),"")</f>
        <v/>
      </c>
      <c r="PPA23" t="str">
        <f>IFERROR(VLOOKUP(PPA25,YIELDS!$T:$AJ,17,FALSE),"")</f>
        <v/>
      </c>
      <c r="PPB23" t="str">
        <f>IFERROR(VLOOKUP(PPB25,YIELDS!$T:$AJ,17,FALSE),"")</f>
        <v/>
      </c>
      <c r="PPC23" t="str">
        <f>IFERROR(VLOOKUP(PPC25,YIELDS!$T:$AJ,17,FALSE),"")</f>
        <v/>
      </c>
      <c r="PPD23" t="str">
        <f>IFERROR(VLOOKUP(PPD25,YIELDS!$T:$AJ,17,FALSE),"")</f>
        <v/>
      </c>
      <c r="PPE23" t="str">
        <f>IFERROR(VLOOKUP(PPE25,YIELDS!$T:$AJ,17,FALSE),"")</f>
        <v/>
      </c>
      <c r="PPF23" t="str">
        <f>IFERROR(VLOOKUP(PPF25,YIELDS!$T:$AJ,17,FALSE),"")</f>
        <v/>
      </c>
      <c r="PPG23" t="str">
        <f>IFERROR(VLOOKUP(PPG25,YIELDS!$T:$AJ,17,FALSE),"")</f>
        <v/>
      </c>
      <c r="PPH23" t="str">
        <f>IFERROR(VLOOKUP(PPH25,YIELDS!$T:$AJ,17,FALSE),"")</f>
        <v/>
      </c>
      <c r="PPI23" t="str">
        <f>IFERROR(VLOOKUP(PPI25,YIELDS!$T:$AJ,17,FALSE),"")</f>
        <v/>
      </c>
      <c r="PPJ23" t="str">
        <f>IFERROR(VLOOKUP(PPJ25,YIELDS!$T:$AJ,17,FALSE),"")</f>
        <v/>
      </c>
      <c r="PPK23" t="str">
        <f>IFERROR(VLOOKUP(PPK25,YIELDS!$T:$AJ,17,FALSE),"")</f>
        <v/>
      </c>
      <c r="PPL23" t="str">
        <f>IFERROR(VLOOKUP(PPL25,YIELDS!$T:$AJ,17,FALSE),"")</f>
        <v/>
      </c>
      <c r="PPM23" t="str">
        <f>IFERROR(VLOOKUP(PPM25,YIELDS!$T:$AJ,17,FALSE),"")</f>
        <v/>
      </c>
      <c r="PPN23" t="str">
        <f>IFERROR(VLOOKUP(PPN25,YIELDS!$T:$AJ,17,FALSE),"")</f>
        <v/>
      </c>
      <c r="PPO23" t="str">
        <f>IFERROR(VLOOKUP(PPO25,YIELDS!$T:$AJ,17,FALSE),"")</f>
        <v/>
      </c>
      <c r="PPP23" t="str">
        <f>IFERROR(VLOOKUP(PPP25,YIELDS!$T:$AJ,17,FALSE),"")</f>
        <v/>
      </c>
      <c r="PPQ23" t="str">
        <f>IFERROR(VLOOKUP(PPQ25,YIELDS!$T:$AJ,17,FALSE),"")</f>
        <v/>
      </c>
      <c r="PPR23" t="str">
        <f>IFERROR(VLOOKUP(PPR25,YIELDS!$T:$AJ,17,FALSE),"")</f>
        <v/>
      </c>
      <c r="PPS23" t="str">
        <f>IFERROR(VLOOKUP(PPS25,YIELDS!$T:$AJ,17,FALSE),"")</f>
        <v/>
      </c>
      <c r="PPT23" t="str">
        <f>IFERROR(VLOOKUP(PPT25,YIELDS!$T:$AJ,17,FALSE),"")</f>
        <v/>
      </c>
      <c r="PPU23" t="str">
        <f>IFERROR(VLOOKUP(PPU25,YIELDS!$T:$AJ,17,FALSE),"")</f>
        <v/>
      </c>
      <c r="PPV23" t="str">
        <f>IFERROR(VLOOKUP(PPV25,YIELDS!$T:$AJ,17,FALSE),"")</f>
        <v/>
      </c>
      <c r="PPW23" t="str">
        <f>IFERROR(VLOOKUP(PPW25,YIELDS!$T:$AJ,17,FALSE),"")</f>
        <v/>
      </c>
      <c r="PPX23" t="str">
        <f>IFERROR(VLOOKUP(PPX25,YIELDS!$T:$AJ,17,FALSE),"")</f>
        <v/>
      </c>
      <c r="PPY23" t="str">
        <f>IFERROR(VLOOKUP(PPY25,YIELDS!$T:$AJ,17,FALSE),"")</f>
        <v/>
      </c>
      <c r="PPZ23" t="str">
        <f>IFERROR(VLOOKUP(PPZ25,YIELDS!$T:$AJ,17,FALSE),"")</f>
        <v/>
      </c>
      <c r="PQA23" t="str">
        <f>IFERROR(VLOOKUP(PQA25,YIELDS!$T:$AJ,17,FALSE),"")</f>
        <v/>
      </c>
      <c r="PQB23" t="str">
        <f>IFERROR(VLOOKUP(PQB25,YIELDS!$T:$AJ,17,FALSE),"")</f>
        <v/>
      </c>
      <c r="PQC23" t="str">
        <f>IFERROR(VLOOKUP(PQC25,YIELDS!$T:$AJ,17,FALSE),"")</f>
        <v/>
      </c>
      <c r="PQD23" t="str">
        <f>IFERROR(VLOOKUP(PQD25,YIELDS!$T:$AJ,17,FALSE),"")</f>
        <v/>
      </c>
      <c r="PQE23" t="str">
        <f>IFERROR(VLOOKUP(PQE25,YIELDS!$T:$AJ,17,FALSE),"")</f>
        <v/>
      </c>
      <c r="PQF23" t="str">
        <f>IFERROR(VLOOKUP(PQF25,YIELDS!$T:$AJ,17,FALSE),"")</f>
        <v/>
      </c>
      <c r="PQG23" t="str">
        <f>IFERROR(VLOOKUP(PQG25,YIELDS!$T:$AJ,17,FALSE),"")</f>
        <v/>
      </c>
      <c r="PQH23" t="str">
        <f>IFERROR(VLOOKUP(PQH25,YIELDS!$T:$AJ,17,FALSE),"")</f>
        <v/>
      </c>
      <c r="PQI23" t="str">
        <f>IFERROR(VLOOKUP(PQI25,YIELDS!$T:$AJ,17,FALSE),"")</f>
        <v/>
      </c>
      <c r="PQJ23" t="str">
        <f>IFERROR(VLOOKUP(PQJ25,YIELDS!$T:$AJ,17,FALSE),"")</f>
        <v/>
      </c>
      <c r="PQK23" t="str">
        <f>IFERROR(VLOOKUP(PQK25,YIELDS!$T:$AJ,17,FALSE),"")</f>
        <v/>
      </c>
      <c r="PQL23" t="str">
        <f>IFERROR(VLOOKUP(PQL25,YIELDS!$T:$AJ,17,FALSE),"")</f>
        <v/>
      </c>
      <c r="PQM23" t="str">
        <f>IFERROR(VLOOKUP(PQM25,YIELDS!$T:$AJ,17,FALSE),"")</f>
        <v/>
      </c>
      <c r="PQN23" t="str">
        <f>IFERROR(VLOOKUP(PQN25,YIELDS!$T:$AJ,17,FALSE),"")</f>
        <v/>
      </c>
      <c r="PQO23" t="str">
        <f>IFERROR(VLOOKUP(PQO25,YIELDS!$T:$AJ,17,FALSE),"")</f>
        <v/>
      </c>
      <c r="PQP23" t="str">
        <f>IFERROR(VLOOKUP(PQP25,YIELDS!$T:$AJ,17,FALSE),"")</f>
        <v/>
      </c>
      <c r="PQQ23" t="str">
        <f>IFERROR(VLOOKUP(PQQ25,YIELDS!$T:$AJ,17,FALSE),"")</f>
        <v/>
      </c>
      <c r="PQR23" t="str">
        <f>IFERROR(VLOOKUP(PQR25,YIELDS!$T:$AJ,17,FALSE),"")</f>
        <v/>
      </c>
      <c r="PQS23" t="str">
        <f>IFERROR(VLOOKUP(PQS25,YIELDS!$T:$AJ,17,FALSE),"")</f>
        <v/>
      </c>
      <c r="PQT23" t="str">
        <f>IFERROR(VLOOKUP(PQT25,YIELDS!$T:$AJ,17,FALSE),"")</f>
        <v/>
      </c>
      <c r="PQU23" t="str">
        <f>IFERROR(VLOOKUP(PQU25,YIELDS!$T:$AJ,17,FALSE),"")</f>
        <v/>
      </c>
      <c r="PQV23" t="str">
        <f>IFERROR(VLOOKUP(PQV25,YIELDS!$T:$AJ,17,FALSE),"")</f>
        <v/>
      </c>
      <c r="PQW23" t="str">
        <f>IFERROR(VLOOKUP(PQW25,YIELDS!$T:$AJ,17,FALSE),"")</f>
        <v/>
      </c>
      <c r="PQX23" t="str">
        <f>IFERROR(VLOOKUP(PQX25,YIELDS!$T:$AJ,17,FALSE),"")</f>
        <v/>
      </c>
      <c r="PQY23" t="str">
        <f>IFERROR(VLOOKUP(PQY25,YIELDS!$T:$AJ,17,FALSE),"")</f>
        <v/>
      </c>
      <c r="PQZ23" t="str">
        <f>IFERROR(VLOOKUP(PQZ25,YIELDS!$T:$AJ,17,FALSE),"")</f>
        <v/>
      </c>
      <c r="PRA23" t="str">
        <f>IFERROR(VLOOKUP(PRA25,YIELDS!$T:$AJ,17,FALSE),"")</f>
        <v/>
      </c>
      <c r="PRB23" t="str">
        <f>IFERROR(VLOOKUP(PRB25,YIELDS!$T:$AJ,17,FALSE),"")</f>
        <v/>
      </c>
      <c r="PRC23" t="str">
        <f>IFERROR(VLOOKUP(PRC25,YIELDS!$T:$AJ,17,FALSE),"")</f>
        <v/>
      </c>
      <c r="PRD23" t="str">
        <f>IFERROR(VLOOKUP(PRD25,YIELDS!$T:$AJ,17,FALSE),"")</f>
        <v/>
      </c>
      <c r="PRE23" t="str">
        <f>IFERROR(VLOOKUP(PRE25,YIELDS!$T:$AJ,17,FALSE),"")</f>
        <v/>
      </c>
      <c r="PRF23" t="str">
        <f>IFERROR(VLOOKUP(PRF25,YIELDS!$T:$AJ,17,FALSE),"")</f>
        <v/>
      </c>
      <c r="PRG23" t="str">
        <f>IFERROR(VLOOKUP(PRG25,YIELDS!$T:$AJ,17,FALSE),"")</f>
        <v/>
      </c>
      <c r="PRH23" t="str">
        <f>IFERROR(VLOOKUP(PRH25,YIELDS!$T:$AJ,17,FALSE),"")</f>
        <v/>
      </c>
      <c r="PRI23" t="str">
        <f>IFERROR(VLOOKUP(PRI25,YIELDS!$T:$AJ,17,FALSE),"")</f>
        <v/>
      </c>
      <c r="PRJ23" t="str">
        <f>IFERROR(VLOOKUP(PRJ25,YIELDS!$T:$AJ,17,FALSE),"")</f>
        <v/>
      </c>
      <c r="PRK23" t="str">
        <f>IFERROR(VLOOKUP(PRK25,YIELDS!$T:$AJ,17,FALSE),"")</f>
        <v/>
      </c>
      <c r="PRL23" t="str">
        <f>IFERROR(VLOOKUP(PRL25,YIELDS!$T:$AJ,17,FALSE),"")</f>
        <v/>
      </c>
      <c r="PRM23" t="str">
        <f>IFERROR(VLOOKUP(PRM25,YIELDS!$T:$AJ,17,FALSE),"")</f>
        <v/>
      </c>
      <c r="PRN23" t="str">
        <f>IFERROR(VLOOKUP(PRN25,YIELDS!$T:$AJ,17,FALSE),"")</f>
        <v/>
      </c>
      <c r="PRO23" t="str">
        <f>IFERROR(VLOOKUP(PRO25,YIELDS!$T:$AJ,17,FALSE),"")</f>
        <v/>
      </c>
      <c r="PRP23" t="str">
        <f>IFERROR(VLOOKUP(PRP25,YIELDS!$T:$AJ,17,FALSE),"")</f>
        <v/>
      </c>
      <c r="PRQ23" t="str">
        <f>IFERROR(VLOOKUP(PRQ25,YIELDS!$T:$AJ,17,FALSE),"")</f>
        <v/>
      </c>
      <c r="PRR23" t="str">
        <f>IFERROR(VLOOKUP(PRR25,YIELDS!$T:$AJ,17,FALSE),"")</f>
        <v/>
      </c>
      <c r="PRS23" t="str">
        <f>IFERROR(VLOOKUP(PRS25,YIELDS!$T:$AJ,17,FALSE),"")</f>
        <v/>
      </c>
      <c r="PRT23" t="str">
        <f>IFERROR(VLOOKUP(PRT25,YIELDS!$T:$AJ,17,FALSE),"")</f>
        <v/>
      </c>
      <c r="PRU23" t="str">
        <f>IFERROR(VLOOKUP(PRU25,YIELDS!$T:$AJ,17,FALSE),"")</f>
        <v/>
      </c>
      <c r="PRV23" t="str">
        <f>IFERROR(VLOOKUP(PRV25,YIELDS!$T:$AJ,17,FALSE),"")</f>
        <v/>
      </c>
      <c r="PRW23" t="str">
        <f>IFERROR(VLOOKUP(PRW25,YIELDS!$T:$AJ,17,FALSE),"")</f>
        <v/>
      </c>
      <c r="PRX23" t="str">
        <f>IFERROR(VLOOKUP(PRX25,YIELDS!$T:$AJ,17,FALSE),"")</f>
        <v/>
      </c>
      <c r="PRY23" t="str">
        <f>IFERROR(VLOOKUP(PRY25,YIELDS!$T:$AJ,17,FALSE),"")</f>
        <v/>
      </c>
      <c r="PRZ23" t="str">
        <f>IFERROR(VLOOKUP(PRZ25,YIELDS!$T:$AJ,17,FALSE),"")</f>
        <v/>
      </c>
      <c r="PSA23" t="str">
        <f>IFERROR(VLOOKUP(PSA25,YIELDS!$T:$AJ,17,FALSE),"")</f>
        <v/>
      </c>
      <c r="PSB23" t="str">
        <f>IFERROR(VLOOKUP(PSB25,YIELDS!$T:$AJ,17,FALSE),"")</f>
        <v/>
      </c>
      <c r="PSC23" t="str">
        <f>IFERROR(VLOOKUP(PSC25,YIELDS!$T:$AJ,17,FALSE),"")</f>
        <v/>
      </c>
      <c r="PSD23" t="str">
        <f>IFERROR(VLOOKUP(PSD25,YIELDS!$T:$AJ,17,FALSE),"")</f>
        <v/>
      </c>
      <c r="PSE23" t="str">
        <f>IFERROR(VLOOKUP(PSE25,YIELDS!$T:$AJ,17,FALSE),"")</f>
        <v/>
      </c>
      <c r="PSF23" t="str">
        <f>IFERROR(VLOOKUP(PSF25,YIELDS!$T:$AJ,17,FALSE),"")</f>
        <v/>
      </c>
      <c r="PSG23" t="str">
        <f>IFERROR(VLOOKUP(PSG25,YIELDS!$T:$AJ,17,FALSE),"")</f>
        <v/>
      </c>
      <c r="PSH23" t="str">
        <f>IFERROR(VLOOKUP(PSH25,YIELDS!$T:$AJ,17,FALSE),"")</f>
        <v/>
      </c>
      <c r="PSI23" t="str">
        <f>IFERROR(VLOOKUP(PSI25,YIELDS!$T:$AJ,17,FALSE),"")</f>
        <v/>
      </c>
      <c r="PSJ23" t="str">
        <f>IFERROR(VLOOKUP(PSJ25,YIELDS!$T:$AJ,17,FALSE),"")</f>
        <v/>
      </c>
      <c r="PSK23" t="str">
        <f>IFERROR(VLOOKUP(PSK25,YIELDS!$T:$AJ,17,FALSE),"")</f>
        <v/>
      </c>
      <c r="PSL23" t="str">
        <f>IFERROR(VLOOKUP(PSL25,YIELDS!$T:$AJ,17,FALSE),"")</f>
        <v/>
      </c>
      <c r="PSM23" t="str">
        <f>IFERROR(VLOOKUP(PSM25,YIELDS!$T:$AJ,17,FALSE),"")</f>
        <v/>
      </c>
      <c r="PSN23" t="str">
        <f>IFERROR(VLOOKUP(PSN25,YIELDS!$T:$AJ,17,FALSE),"")</f>
        <v/>
      </c>
      <c r="PSO23" t="str">
        <f>IFERROR(VLOOKUP(PSO25,YIELDS!$T:$AJ,17,FALSE),"")</f>
        <v/>
      </c>
      <c r="PSP23" t="str">
        <f>IFERROR(VLOOKUP(PSP25,YIELDS!$T:$AJ,17,FALSE),"")</f>
        <v/>
      </c>
      <c r="PSQ23" t="str">
        <f>IFERROR(VLOOKUP(PSQ25,YIELDS!$T:$AJ,17,FALSE),"")</f>
        <v/>
      </c>
      <c r="PSR23" t="str">
        <f>IFERROR(VLOOKUP(PSR25,YIELDS!$T:$AJ,17,FALSE),"")</f>
        <v/>
      </c>
      <c r="PSS23" t="str">
        <f>IFERROR(VLOOKUP(PSS25,YIELDS!$T:$AJ,17,FALSE),"")</f>
        <v/>
      </c>
      <c r="PST23" t="str">
        <f>IFERROR(VLOOKUP(PST25,YIELDS!$T:$AJ,17,FALSE),"")</f>
        <v/>
      </c>
      <c r="PSU23" t="str">
        <f>IFERROR(VLOOKUP(PSU25,YIELDS!$T:$AJ,17,FALSE),"")</f>
        <v/>
      </c>
      <c r="PSV23" t="str">
        <f>IFERROR(VLOOKUP(PSV25,YIELDS!$T:$AJ,17,FALSE),"")</f>
        <v/>
      </c>
      <c r="PSW23" t="str">
        <f>IFERROR(VLOOKUP(PSW25,YIELDS!$T:$AJ,17,FALSE),"")</f>
        <v/>
      </c>
      <c r="PSX23" t="str">
        <f>IFERROR(VLOOKUP(PSX25,YIELDS!$T:$AJ,17,FALSE),"")</f>
        <v/>
      </c>
      <c r="PSY23" t="str">
        <f>IFERROR(VLOOKUP(PSY25,YIELDS!$T:$AJ,17,FALSE),"")</f>
        <v/>
      </c>
      <c r="PSZ23" t="str">
        <f>IFERROR(VLOOKUP(PSZ25,YIELDS!$T:$AJ,17,FALSE),"")</f>
        <v/>
      </c>
      <c r="PTA23" t="str">
        <f>IFERROR(VLOOKUP(PTA25,YIELDS!$T:$AJ,17,FALSE),"")</f>
        <v/>
      </c>
      <c r="PTB23" t="str">
        <f>IFERROR(VLOOKUP(PTB25,YIELDS!$T:$AJ,17,FALSE),"")</f>
        <v/>
      </c>
      <c r="PTC23" t="str">
        <f>IFERROR(VLOOKUP(PTC25,YIELDS!$T:$AJ,17,FALSE),"")</f>
        <v/>
      </c>
      <c r="PTD23" t="str">
        <f>IFERROR(VLOOKUP(PTD25,YIELDS!$T:$AJ,17,FALSE),"")</f>
        <v/>
      </c>
      <c r="PTE23" t="str">
        <f>IFERROR(VLOOKUP(PTE25,YIELDS!$T:$AJ,17,FALSE),"")</f>
        <v/>
      </c>
      <c r="PTF23" t="str">
        <f>IFERROR(VLOOKUP(PTF25,YIELDS!$T:$AJ,17,FALSE),"")</f>
        <v/>
      </c>
      <c r="PTG23" t="str">
        <f>IFERROR(VLOOKUP(PTG25,YIELDS!$T:$AJ,17,FALSE),"")</f>
        <v/>
      </c>
      <c r="PTH23" t="str">
        <f>IFERROR(VLOOKUP(PTH25,YIELDS!$T:$AJ,17,FALSE),"")</f>
        <v/>
      </c>
      <c r="PTI23" t="str">
        <f>IFERROR(VLOOKUP(PTI25,YIELDS!$T:$AJ,17,FALSE),"")</f>
        <v/>
      </c>
      <c r="PTJ23" t="str">
        <f>IFERROR(VLOOKUP(PTJ25,YIELDS!$T:$AJ,17,FALSE),"")</f>
        <v/>
      </c>
      <c r="PTK23" t="str">
        <f>IFERROR(VLOOKUP(PTK25,YIELDS!$T:$AJ,17,FALSE),"")</f>
        <v/>
      </c>
      <c r="PTL23" t="str">
        <f>IFERROR(VLOOKUP(PTL25,YIELDS!$T:$AJ,17,FALSE),"")</f>
        <v/>
      </c>
      <c r="PTM23" t="str">
        <f>IFERROR(VLOOKUP(PTM25,YIELDS!$T:$AJ,17,FALSE),"")</f>
        <v/>
      </c>
      <c r="PTN23" t="str">
        <f>IFERROR(VLOOKUP(PTN25,YIELDS!$T:$AJ,17,FALSE),"")</f>
        <v/>
      </c>
      <c r="PTO23" t="str">
        <f>IFERROR(VLOOKUP(PTO25,YIELDS!$T:$AJ,17,FALSE),"")</f>
        <v/>
      </c>
      <c r="PTP23" t="str">
        <f>IFERROR(VLOOKUP(PTP25,YIELDS!$T:$AJ,17,FALSE),"")</f>
        <v/>
      </c>
      <c r="PTQ23" t="str">
        <f>IFERROR(VLOOKUP(PTQ25,YIELDS!$T:$AJ,17,FALSE),"")</f>
        <v/>
      </c>
      <c r="PTR23" t="str">
        <f>IFERROR(VLOOKUP(PTR25,YIELDS!$T:$AJ,17,FALSE),"")</f>
        <v/>
      </c>
      <c r="PTS23" t="str">
        <f>IFERROR(VLOOKUP(PTS25,YIELDS!$T:$AJ,17,FALSE),"")</f>
        <v/>
      </c>
      <c r="PTT23" t="str">
        <f>IFERROR(VLOOKUP(PTT25,YIELDS!$T:$AJ,17,FALSE),"")</f>
        <v/>
      </c>
      <c r="PTU23" t="str">
        <f>IFERROR(VLOOKUP(PTU25,YIELDS!$T:$AJ,17,FALSE),"")</f>
        <v/>
      </c>
      <c r="PTV23" t="str">
        <f>IFERROR(VLOOKUP(PTV25,YIELDS!$T:$AJ,17,FALSE),"")</f>
        <v/>
      </c>
      <c r="PTW23" t="str">
        <f>IFERROR(VLOOKUP(PTW25,YIELDS!$T:$AJ,17,FALSE),"")</f>
        <v/>
      </c>
      <c r="PTX23" t="str">
        <f>IFERROR(VLOOKUP(PTX25,YIELDS!$T:$AJ,17,FALSE),"")</f>
        <v/>
      </c>
      <c r="PTY23" t="str">
        <f>IFERROR(VLOOKUP(PTY25,YIELDS!$T:$AJ,17,FALSE),"")</f>
        <v/>
      </c>
      <c r="PTZ23" t="str">
        <f>IFERROR(VLOOKUP(PTZ25,YIELDS!$T:$AJ,17,FALSE),"")</f>
        <v/>
      </c>
      <c r="PUA23" t="str">
        <f>IFERROR(VLOOKUP(PUA25,YIELDS!$T:$AJ,17,FALSE),"")</f>
        <v/>
      </c>
      <c r="PUB23" t="str">
        <f>IFERROR(VLOOKUP(PUB25,YIELDS!$T:$AJ,17,FALSE),"")</f>
        <v/>
      </c>
      <c r="PUC23" t="str">
        <f>IFERROR(VLOOKUP(PUC25,YIELDS!$T:$AJ,17,FALSE),"")</f>
        <v/>
      </c>
      <c r="PUD23" t="str">
        <f>IFERROR(VLOOKUP(PUD25,YIELDS!$T:$AJ,17,FALSE),"")</f>
        <v/>
      </c>
      <c r="PUE23" t="str">
        <f>IFERROR(VLOOKUP(PUE25,YIELDS!$T:$AJ,17,FALSE),"")</f>
        <v/>
      </c>
      <c r="PUF23" t="str">
        <f>IFERROR(VLOOKUP(PUF25,YIELDS!$T:$AJ,17,FALSE),"")</f>
        <v/>
      </c>
      <c r="PUG23" t="str">
        <f>IFERROR(VLOOKUP(PUG25,YIELDS!$T:$AJ,17,FALSE),"")</f>
        <v/>
      </c>
      <c r="PUH23" t="str">
        <f>IFERROR(VLOOKUP(PUH25,YIELDS!$T:$AJ,17,FALSE),"")</f>
        <v/>
      </c>
      <c r="PUI23" t="str">
        <f>IFERROR(VLOOKUP(PUI25,YIELDS!$T:$AJ,17,FALSE),"")</f>
        <v/>
      </c>
      <c r="PUJ23" t="str">
        <f>IFERROR(VLOOKUP(PUJ25,YIELDS!$T:$AJ,17,FALSE),"")</f>
        <v/>
      </c>
      <c r="PUK23" t="str">
        <f>IFERROR(VLOOKUP(PUK25,YIELDS!$T:$AJ,17,FALSE),"")</f>
        <v/>
      </c>
      <c r="PUL23" t="str">
        <f>IFERROR(VLOOKUP(PUL25,YIELDS!$T:$AJ,17,FALSE),"")</f>
        <v/>
      </c>
      <c r="PUM23" t="str">
        <f>IFERROR(VLOOKUP(PUM25,YIELDS!$T:$AJ,17,FALSE),"")</f>
        <v/>
      </c>
      <c r="PUN23" t="str">
        <f>IFERROR(VLOOKUP(PUN25,YIELDS!$T:$AJ,17,FALSE),"")</f>
        <v/>
      </c>
      <c r="PUO23" t="str">
        <f>IFERROR(VLOOKUP(PUO25,YIELDS!$T:$AJ,17,FALSE),"")</f>
        <v/>
      </c>
      <c r="PUP23" t="str">
        <f>IFERROR(VLOOKUP(PUP25,YIELDS!$T:$AJ,17,FALSE),"")</f>
        <v/>
      </c>
      <c r="PUQ23" t="str">
        <f>IFERROR(VLOOKUP(PUQ25,YIELDS!$T:$AJ,17,FALSE),"")</f>
        <v/>
      </c>
      <c r="PUR23" t="str">
        <f>IFERROR(VLOOKUP(PUR25,YIELDS!$T:$AJ,17,FALSE),"")</f>
        <v/>
      </c>
      <c r="PUS23" t="str">
        <f>IFERROR(VLOOKUP(PUS25,YIELDS!$T:$AJ,17,FALSE),"")</f>
        <v/>
      </c>
      <c r="PUT23" t="str">
        <f>IFERROR(VLOOKUP(PUT25,YIELDS!$T:$AJ,17,FALSE),"")</f>
        <v/>
      </c>
      <c r="PUU23" t="str">
        <f>IFERROR(VLOOKUP(PUU25,YIELDS!$T:$AJ,17,FALSE),"")</f>
        <v/>
      </c>
      <c r="PUV23" t="str">
        <f>IFERROR(VLOOKUP(PUV25,YIELDS!$T:$AJ,17,FALSE),"")</f>
        <v/>
      </c>
      <c r="PUW23" t="str">
        <f>IFERROR(VLOOKUP(PUW25,YIELDS!$T:$AJ,17,FALSE),"")</f>
        <v/>
      </c>
      <c r="PUX23" t="str">
        <f>IFERROR(VLOOKUP(PUX25,YIELDS!$T:$AJ,17,FALSE),"")</f>
        <v/>
      </c>
      <c r="PUY23" t="str">
        <f>IFERROR(VLOOKUP(PUY25,YIELDS!$T:$AJ,17,FALSE),"")</f>
        <v/>
      </c>
      <c r="PUZ23" t="str">
        <f>IFERROR(VLOOKUP(PUZ25,YIELDS!$T:$AJ,17,FALSE),"")</f>
        <v/>
      </c>
      <c r="PVA23" t="str">
        <f>IFERROR(VLOOKUP(PVA25,YIELDS!$T:$AJ,17,FALSE),"")</f>
        <v/>
      </c>
      <c r="PVB23" t="str">
        <f>IFERROR(VLOOKUP(PVB25,YIELDS!$T:$AJ,17,FALSE),"")</f>
        <v/>
      </c>
      <c r="PVC23" t="str">
        <f>IFERROR(VLOOKUP(PVC25,YIELDS!$T:$AJ,17,FALSE),"")</f>
        <v/>
      </c>
      <c r="PVD23" t="str">
        <f>IFERROR(VLOOKUP(PVD25,YIELDS!$T:$AJ,17,FALSE),"")</f>
        <v/>
      </c>
      <c r="PVE23" t="str">
        <f>IFERROR(VLOOKUP(PVE25,YIELDS!$T:$AJ,17,FALSE),"")</f>
        <v/>
      </c>
      <c r="PVF23" t="str">
        <f>IFERROR(VLOOKUP(PVF25,YIELDS!$T:$AJ,17,FALSE),"")</f>
        <v/>
      </c>
      <c r="PVG23" t="str">
        <f>IFERROR(VLOOKUP(PVG25,YIELDS!$T:$AJ,17,FALSE),"")</f>
        <v/>
      </c>
      <c r="PVH23" t="str">
        <f>IFERROR(VLOOKUP(PVH25,YIELDS!$T:$AJ,17,FALSE),"")</f>
        <v/>
      </c>
      <c r="PVI23" t="str">
        <f>IFERROR(VLOOKUP(PVI25,YIELDS!$T:$AJ,17,FALSE),"")</f>
        <v/>
      </c>
      <c r="PVJ23" t="str">
        <f>IFERROR(VLOOKUP(PVJ25,YIELDS!$T:$AJ,17,FALSE),"")</f>
        <v/>
      </c>
      <c r="PVK23" t="str">
        <f>IFERROR(VLOOKUP(PVK25,YIELDS!$T:$AJ,17,FALSE),"")</f>
        <v/>
      </c>
      <c r="PVL23" t="str">
        <f>IFERROR(VLOOKUP(PVL25,YIELDS!$T:$AJ,17,FALSE),"")</f>
        <v/>
      </c>
      <c r="PVM23" t="str">
        <f>IFERROR(VLOOKUP(PVM25,YIELDS!$T:$AJ,17,FALSE),"")</f>
        <v/>
      </c>
      <c r="PVN23" t="str">
        <f>IFERROR(VLOOKUP(PVN25,YIELDS!$T:$AJ,17,FALSE),"")</f>
        <v/>
      </c>
      <c r="PVO23" t="str">
        <f>IFERROR(VLOOKUP(PVO25,YIELDS!$T:$AJ,17,FALSE),"")</f>
        <v/>
      </c>
      <c r="PVP23" t="str">
        <f>IFERROR(VLOOKUP(PVP25,YIELDS!$T:$AJ,17,FALSE),"")</f>
        <v/>
      </c>
      <c r="PVQ23" t="str">
        <f>IFERROR(VLOOKUP(PVQ25,YIELDS!$T:$AJ,17,FALSE),"")</f>
        <v/>
      </c>
      <c r="PVR23" t="str">
        <f>IFERROR(VLOOKUP(PVR25,YIELDS!$T:$AJ,17,FALSE),"")</f>
        <v/>
      </c>
      <c r="PVS23" t="str">
        <f>IFERROR(VLOOKUP(PVS25,YIELDS!$T:$AJ,17,FALSE),"")</f>
        <v/>
      </c>
      <c r="PVT23" t="str">
        <f>IFERROR(VLOOKUP(PVT25,YIELDS!$T:$AJ,17,FALSE),"")</f>
        <v/>
      </c>
      <c r="PVU23" t="str">
        <f>IFERROR(VLOOKUP(PVU25,YIELDS!$T:$AJ,17,FALSE),"")</f>
        <v/>
      </c>
      <c r="PVV23" t="str">
        <f>IFERROR(VLOOKUP(PVV25,YIELDS!$T:$AJ,17,FALSE),"")</f>
        <v/>
      </c>
      <c r="PVW23" t="str">
        <f>IFERROR(VLOOKUP(PVW25,YIELDS!$T:$AJ,17,FALSE),"")</f>
        <v/>
      </c>
      <c r="PVX23" t="str">
        <f>IFERROR(VLOOKUP(PVX25,YIELDS!$T:$AJ,17,FALSE),"")</f>
        <v/>
      </c>
      <c r="PVY23" t="str">
        <f>IFERROR(VLOOKUP(PVY25,YIELDS!$T:$AJ,17,FALSE),"")</f>
        <v/>
      </c>
      <c r="PVZ23" t="str">
        <f>IFERROR(VLOOKUP(PVZ25,YIELDS!$T:$AJ,17,FALSE),"")</f>
        <v/>
      </c>
      <c r="PWA23" t="str">
        <f>IFERROR(VLOOKUP(PWA25,YIELDS!$T:$AJ,17,FALSE),"")</f>
        <v/>
      </c>
      <c r="PWB23" t="str">
        <f>IFERROR(VLOOKUP(PWB25,YIELDS!$T:$AJ,17,FALSE),"")</f>
        <v/>
      </c>
      <c r="PWC23" t="str">
        <f>IFERROR(VLOOKUP(PWC25,YIELDS!$T:$AJ,17,FALSE),"")</f>
        <v/>
      </c>
      <c r="PWD23" t="str">
        <f>IFERROR(VLOOKUP(PWD25,YIELDS!$T:$AJ,17,FALSE),"")</f>
        <v/>
      </c>
      <c r="PWE23" t="str">
        <f>IFERROR(VLOOKUP(PWE25,YIELDS!$T:$AJ,17,FALSE),"")</f>
        <v/>
      </c>
      <c r="PWF23" t="str">
        <f>IFERROR(VLOOKUP(PWF25,YIELDS!$T:$AJ,17,FALSE),"")</f>
        <v/>
      </c>
      <c r="PWG23" t="str">
        <f>IFERROR(VLOOKUP(PWG25,YIELDS!$T:$AJ,17,FALSE),"")</f>
        <v/>
      </c>
      <c r="PWH23" t="str">
        <f>IFERROR(VLOOKUP(PWH25,YIELDS!$T:$AJ,17,FALSE),"")</f>
        <v/>
      </c>
      <c r="PWI23" t="str">
        <f>IFERROR(VLOOKUP(PWI25,YIELDS!$T:$AJ,17,FALSE),"")</f>
        <v/>
      </c>
      <c r="PWJ23" t="str">
        <f>IFERROR(VLOOKUP(PWJ25,YIELDS!$T:$AJ,17,FALSE),"")</f>
        <v/>
      </c>
      <c r="PWK23" t="str">
        <f>IFERROR(VLOOKUP(PWK25,YIELDS!$T:$AJ,17,FALSE),"")</f>
        <v/>
      </c>
      <c r="PWL23" t="str">
        <f>IFERROR(VLOOKUP(PWL25,YIELDS!$T:$AJ,17,FALSE),"")</f>
        <v/>
      </c>
      <c r="PWM23" t="str">
        <f>IFERROR(VLOOKUP(PWM25,YIELDS!$T:$AJ,17,FALSE),"")</f>
        <v/>
      </c>
      <c r="PWN23" t="str">
        <f>IFERROR(VLOOKUP(PWN25,YIELDS!$T:$AJ,17,FALSE),"")</f>
        <v/>
      </c>
      <c r="PWO23" t="str">
        <f>IFERROR(VLOOKUP(PWO25,YIELDS!$T:$AJ,17,FALSE),"")</f>
        <v/>
      </c>
      <c r="PWP23" t="str">
        <f>IFERROR(VLOOKUP(PWP25,YIELDS!$T:$AJ,17,FALSE),"")</f>
        <v/>
      </c>
      <c r="PWQ23" t="str">
        <f>IFERROR(VLOOKUP(PWQ25,YIELDS!$T:$AJ,17,FALSE),"")</f>
        <v/>
      </c>
      <c r="PWR23" t="str">
        <f>IFERROR(VLOOKUP(PWR25,YIELDS!$T:$AJ,17,FALSE),"")</f>
        <v/>
      </c>
      <c r="PWS23" t="str">
        <f>IFERROR(VLOOKUP(PWS25,YIELDS!$T:$AJ,17,FALSE),"")</f>
        <v/>
      </c>
      <c r="PWT23" t="str">
        <f>IFERROR(VLOOKUP(PWT25,YIELDS!$T:$AJ,17,FALSE),"")</f>
        <v/>
      </c>
      <c r="PWU23" t="str">
        <f>IFERROR(VLOOKUP(PWU25,YIELDS!$T:$AJ,17,FALSE),"")</f>
        <v/>
      </c>
      <c r="PWV23" t="str">
        <f>IFERROR(VLOOKUP(PWV25,YIELDS!$T:$AJ,17,FALSE),"")</f>
        <v/>
      </c>
      <c r="PWW23" t="str">
        <f>IFERROR(VLOOKUP(PWW25,YIELDS!$T:$AJ,17,FALSE),"")</f>
        <v/>
      </c>
      <c r="PWX23" t="str">
        <f>IFERROR(VLOOKUP(PWX25,YIELDS!$T:$AJ,17,FALSE),"")</f>
        <v/>
      </c>
      <c r="PWY23" t="str">
        <f>IFERROR(VLOOKUP(PWY25,YIELDS!$T:$AJ,17,FALSE),"")</f>
        <v/>
      </c>
      <c r="PWZ23" t="str">
        <f>IFERROR(VLOOKUP(PWZ25,YIELDS!$T:$AJ,17,FALSE),"")</f>
        <v/>
      </c>
      <c r="PXA23" t="str">
        <f>IFERROR(VLOOKUP(PXA25,YIELDS!$T:$AJ,17,FALSE),"")</f>
        <v/>
      </c>
      <c r="PXB23" t="str">
        <f>IFERROR(VLOOKUP(PXB25,YIELDS!$T:$AJ,17,FALSE),"")</f>
        <v/>
      </c>
      <c r="PXC23" t="str">
        <f>IFERROR(VLOOKUP(PXC25,YIELDS!$T:$AJ,17,FALSE),"")</f>
        <v/>
      </c>
      <c r="PXD23" t="str">
        <f>IFERROR(VLOOKUP(PXD25,YIELDS!$T:$AJ,17,FALSE),"")</f>
        <v/>
      </c>
      <c r="PXE23" t="str">
        <f>IFERROR(VLOOKUP(PXE25,YIELDS!$T:$AJ,17,FALSE),"")</f>
        <v/>
      </c>
      <c r="PXF23" t="str">
        <f>IFERROR(VLOOKUP(PXF25,YIELDS!$T:$AJ,17,FALSE),"")</f>
        <v/>
      </c>
      <c r="PXG23" t="str">
        <f>IFERROR(VLOOKUP(PXG25,YIELDS!$T:$AJ,17,FALSE),"")</f>
        <v/>
      </c>
      <c r="PXH23" t="str">
        <f>IFERROR(VLOOKUP(PXH25,YIELDS!$T:$AJ,17,FALSE),"")</f>
        <v/>
      </c>
      <c r="PXI23" t="str">
        <f>IFERROR(VLOOKUP(PXI25,YIELDS!$T:$AJ,17,FALSE),"")</f>
        <v/>
      </c>
      <c r="PXJ23" t="str">
        <f>IFERROR(VLOOKUP(PXJ25,YIELDS!$T:$AJ,17,FALSE),"")</f>
        <v/>
      </c>
      <c r="PXK23" t="str">
        <f>IFERROR(VLOOKUP(PXK25,YIELDS!$T:$AJ,17,FALSE),"")</f>
        <v/>
      </c>
      <c r="PXL23" t="str">
        <f>IFERROR(VLOOKUP(PXL25,YIELDS!$T:$AJ,17,FALSE),"")</f>
        <v/>
      </c>
      <c r="PXM23" t="str">
        <f>IFERROR(VLOOKUP(PXM25,YIELDS!$T:$AJ,17,FALSE),"")</f>
        <v/>
      </c>
      <c r="PXN23" t="str">
        <f>IFERROR(VLOOKUP(PXN25,YIELDS!$T:$AJ,17,FALSE),"")</f>
        <v/>
      </c>
      <c r="PXO23" t="str">
        <f>IFERROR(VLOOKUP(PXO25,YIELDS!$T:$AJ,17,FALSE),"")</f>
        <v/>
      </c>
      <c r="PXP23" t="str">
        <f>IFERROR(VLOOKUP(PXP25,YIELDS!$T:$AJ,17,FALSE),"")</f>
        <v/>
      </c>
      <c r="PXQ23" t="str">
        <f>IFERROR(VLOOKUP(PXQ25,YIELDS!$T:$AJ,17,FALSE),"")</f>
        <v/>
      </c>
      <c r="PXR23" t="str">
        <f>IFERROR(VLOOKUP(PXR25,YIELDS!$T:$AJ,17,FALSE),"")</f>
        <v/>
      </c>
      <c r="PXS23" t="str">
        <f>IFERROR(VLOOKUP(PXS25,YIELDS!$T:$AJ,17,FALSE),"")</f>
        <v/>
      </c>
      <c r="PXT23" t="str">
        <f>IFERROR(VLOOKUP(PXT25,YIELDS!$T:$AJ,17,FALSE),"")</f>
        <v/>
      </c>
      <c r="PXU23" t="str">
        <f>IFERROR(VLOOKUP(PXU25,YIELDS!$T:$AJ,17,FALSE),"")</f>
        <v/>
      </c>
      <c r="PXV23" t="str">
        <f>IFERROR(VLOOKUP(PXV25,YIELDS!$T:$AJ,17,FALSE),"")</f>
        <v/>
      </c>
      <c r="PXW23" t="str">
        <f>IFERROR(VLOOKUP(PXW25,YIELDS!$T:$AJ,17,FALSE),"")</f>
        <v/>
      </c>
      <c r="PXX23" t="str">
        <f>IFERROR(VLOOKUP(PXX25,YIELDS!$T:$AJ,17,FALSE),"")</f>
        <v/>
      </c>
      <c r="PXY23" t="str">
        <f>IFERROR(VLOOKUP(PXY25,YIELDS!$T:$AJ,17,FALSE),"")</f>
        <v/>
      </c>
      <c r="PXZ23" t="str">
        <f>IFERROR(VLOOKUP(PXZ25,YIELDS!$T:$AJ,17,FALSE),"")</f>
        <v/>
      </c>
      <c r="PYA23" t="str">
        <f>IFERROR(VLOOKUP(PYA25,YIELDS!$T:$AJ,17,FALSE),"")</f>
        <v/>
      </c>
      <c r="PYB23" t="str">
        <f>IFERROR(VLOOKUP(PYB25,YIELDS!$T:$AJ,17,FALSE),"")</f>
        <v/>
      </c>
      <c r="PYC23" t="str">
        <f>IFERROR(VLOOKUP(PYC25,YIELDS!$T:$AJ,17,FALSE),"")</f>
        <v/>
      </c>
      <c r="PYD23" t="str">
        <f>IFERROR(VLOOKUP(PYD25,YIELDS!$T:$AJ,17,FALSE),"")</f>
        <v/>
      </c>
      <c r="PYE23" t="str">
        <f>IFERROR(VLOOKUP(PYE25,YIELDS!$T:$AJ,17,FALSE),"")</f>
        <v/>
      </c>
      <c r="PYF23" t="str">
        <f>IFERROR(VLOOKUP(PYF25,YIELDS!$T:$AJ,17,FALSE),"")</f>
        <v/>
      </c>
      <c r="PYG23" t="str">
        <f>IFERROR(VLOOKUP(PYG25,YIELDS!$T:$AJ,17,FALSE),"")</f>
        <v/>
      </c>
      <c r="PYH23" t="str">
        <f>IFERROR(VLOOKUP(PYH25,YIELDS!$T:$AJ,17,FALSE),"")</f>
        <v/>
      </c>
      <c r="PYI23" t="str">
        <f>IFERROR(VLOOKUP(PYI25,YIELDS!$T:$AJ,17,FALSE),"")</f>
        <v/>
      </c>
      <c r="PYJ23" t="str">
        <f>IFERROR(VLOOKUP(PYJ25,YIELDS!$T:$AJ,17,FALSE),"")</f>
        <v/>
      </c>
      <c r="PYK23" t="str">
        <f>IFERROR(VLOOKUP(PYK25,YIELDS!$T:$AJ,17,FALSE),"")</f>
        <v/>
      </c>
      <c r="PYL23" t="str">
        <f>IFERROR(VLOOKUP(PYL25,YIELDS!$T:$AJ,17,FALSE),"")</f>
        <v/>
      </c>
      <c r="PYM23" t="str">
        <f>IFERROR(VLOOKUP(PYM25,YIELDS!$T:$AJ,17,FALSE),"")</f>
        <v/>
      </c>
      <c r="PYN23" t="str">
        <f>IFERROR(VLOOKUP(PYN25,YIELDS!$T:$AJ,17,FALSE),"")</f>
        <v/>
      </c>
      <c r="PYO23" t="str">
        <f>IFERROR(VLOOKUP(PYO25,YIELDS!$T:$AJ,17,FALSE),"")</f>
        <v/>
      </c>
      <c r="PYP23" t="str">
        <f>IFERROR(VLOOKUP(PYP25,YIELDS!$T:$AJ,17,FALSE),"")</f>
        <v/>
      </c>
      <c r="PYQ23" t="str">
        <f>IFERROR(VLOOKUP(PYQ25,YIELDS!$T:$AJ,17,FALSE),"")</f>
        <v/>
      </c>
      <c r="PYR23" t="str">
        <f>IFERROR(VLOOKUP(PYR25,YIELDS!$T:$AJ,17,FALSE),"")</f>
        <v/>
      </c>
      <c r="PYS23" t="str">
        <f>IFERROR(VLOOKUP(PYS25,YIELDS!$T:$AJ,17,FALSE),"")</f>
        <v/>
      </c>
      <c r="PYT23" t="str">
        <f>IFERROR(VLOOKUP(PYT25,YIELDS!$T:$AJ,17,FALSE),"")</f>
        <v/>
      </c>
      <c r="PYU23" t="str">
        <f>IFERROR(VLOOKUP(PYU25,YIELDS!$T:$AJ,17,FALSE),"")</f>
        <v/>
      </c>
      <c r="PYV23" t="str">
        <f>IFERROR(VLOOKUP(PYV25,YIELDS!$T:$AJ,17,FALSE),"")</f>
        <v/>
      </c>
      <c r="PYW23" t="str">
        <f>IFERROR(VLOOKUP(PYW25,YIELDS!$T:$AJ,17,FALSE),"")</f>
        <v/>
      </c>
      <c r="PYX23" t="str">
        <f>IFERROR(VLOOKUP(PYX25,YIELDS!$T:$AJ,17,FALSE),"")</f>
        <v/>
      </c>
      <c r="PYY23" t="str">
        <f>IFERROR(VLOOKUP(PYY25,YIELDS!$T:$AJ,17,FALSE),"")</f>
        <v/>
      </c>
      <c r="PYZ23" t="str">
        <f>IFERROR(VLOOKUP(PYZ25,YIELDS!$T:$AJ,17,FALSE),"")</f>
        <v/>
      </c>
      <c r="PZA23" t="str">
        <f>IFERROR(VLOOKUP(PZA25,YIELDS!$T:$AJ,17,FALSE),"")</f>
        <v/>
      </c>
      <c r="PZB23" t="str">
        <f>IFERROR(VLOOKUP(PZB25,YIELDS!$T:$AJ,17,FALSE),"")</f>
        <v/>
      </c>
      <c r="PZC23" t="str">
        <f>IFERROR(VLOOKUP(PZC25,YIELDS!$T:$AJ,17,FALSE),"")</f>
        <v/>
      </c>
      <c r="PZD23" t="str">
        <f>IFERROR(VLOOKUP(PZD25,YIELDS!$T:$AJ,17,FALSE),"")</f>
        <v/>
      </c>
      <c r="PZE23" t="str">
        <f>IFERROR(VLOOKUP(PZE25,YIELDS!$T:$AJ,17,FALSE),"")</f>
        <v/>
      </c>
      <c r="PZF23" t="str">
        <f>IFERROR(VLOOKUP(PZF25,YIELDS!$T:$AJ,17,FALSE),"")</f>
        <v/>
      </c>
      <c r="PZG23" t="str">
        <f>IFERROR(VLOOKUP(PZG25,YIELDS!$T:$AJ,17,FALSE),"")</f>
        <v/>
      </c>
      <c r="PZH23" t="str">
        <f>IFERROR(VLOOKUP(PZH25,YIELDS!$T:$AJ,17,FALSE),"")</f>
        <v/>
      </c>
      <c r="PZI23" t="str">
        <f>IFERROR(VLOOKUP(PZI25,YIELDS!$T:$AJ,17,FALSE),"")</f>
        <v/>
      </c>
      <c r="PZJ23" t="str">
        <f>IFERROR(VLOOKUP(PZJ25,YIELDS!$T:$AJ,17,FALSE),"")</f>
        <v/>
      </c>
      <c r="PZK23" t="str">
        <f>IFERROR(VLOOKUP(PZK25,YIELDS!$T:$AJ,17,FALSE),"")</f>
        <v/>
      </c>
      <c r="PZL23" t="str">
        <f>IFERROR(VLOOKUP(PZL25,YIELDS!$T:$AJ,17,FALSE),"")</f>
        <v/>
      </c>
      <c r="PZM23" t="str">
        <f>IFERROR(VLOOKUP(PZM25,YIELDS!$T:$AJ,17,FALSE),"")</f>
        <v/>
      </c>
      <c r="PZN23" t="str">
        <f>IFERROR(VLOOKUP(PZN25,YIELDS!$T:$AJ,17,FALSE),"")</f>
        <v/>
      </c>
      <c r="PZO23" t="str">
        <f>IFERROR(VLOOKUP(PZO25,YIELDS!$T:$AJ,17,FALSE),"")</f>
        <v/>
      </c>
      <c r="PZP23" t="str">
        <f>IFERROR(VLOOKUP(PZP25,YIELDS!$T:$AJ,17,FALSE),"")</f>
        <v/>
      </c>
      <c r="PZQ23" t="str">
        <f>IFERROR(VLOOKUP(PZQ25,YIELDS!$T:$AJ,17,FALSE),"")</f>
        <v/>
      </c>
      <c r="PZR23" t="str">
        <f>IFERROR(VLOOKUP(PZR25,YIELDS!$T:$AJ,17,FALSE),"")</f>
        <v/>
      </c>
      <c r="PZS23" t="str">
        <f>IFERROR(VLOOKUP(PZS25,YIELDS!$T:$AJ,17,FALSE),"")</f>
        <v/>
      </c>
      <c r="PZT23" t="str">
        <f>IFERROR(VLOOKUP(PZT25,YIELDS!$T:$AJ,17,FALSE),"")</f>
        <v/>
      </c>
      <c r="PZU23" t="str">
        <f>IFERROR(VLOOKUP(PZU25,YIELDS!$T:$AJ,17,FALSE),"")</f>
        <v/>
      </c>
      <c r="PZV23" t="str">
        <f>IFERROR(VLOOKUP(PZV25,YIELDS!$T:$AJ,17,FALSE),"")</f>
        <v/>
      </c>
      <c r="PZW23" t="str">
        <f>IFERROR(VLOOKUP(PZW25,YIELDS!$T:$AJ,17,FALSE),"")</f>
        <v/>
      </c>
      <c r="PZX23" t="str">
        <f>IFERROR(VLOOKUP(PZX25,YIELDS!$T:$AJ,17,FALSE),"")</f>
        <v/>
      </c>
      <c r="PZY23" t="str">
        <f>IFERROR(VLOOKUP(PZY25,YIELDS!$T:$AJ,17,FALSE),"")</f>
        <v/>
      </c>
      <c r="PZZ23" t="str">
        <f>IFERROR(VLOOKUP(PZZ25,YIELDS!$T:$AJ,17,FALSE),"")</f>
        <v/>
      </c>
      <c r="QAA23" t="str">
        <f>IFERROR(VLOOKUP(QAA25,YIELDS!$T:$AJ,17,FALSE),"")</f>
        <v/>
      </c>
      <c r="QAB23" t="str">
        <f>IFERROR(VLOOKUP(QAB25,YIELDS!$T:$AJ,17,FALSE),"")</f>
        <v/>
      </c>
      <c r="QAC23" t="str">
        <f>IFERROR(VLOOKUP(QAC25,YIELDS!$T:$AJ,17,FALSE),"")</f>
        <v/>
      </c>
      <c r="QAD23" t="str">
        <f>IFERROR(VLOOKUP(QAD25,YIELDS!$T:$AJ,17,FALSE),"")</f>
        <v/>
      </c>
      <c r="QAE23" t="str">
        <f>IFERROR(VLOOKUP(QAE25,YIELDS!$T:$AJ,17,FALSE),"")</f>
        <v/>
      </c>
      <c r="QAF23" t="str">
        <f>IFERROR(VLOOKUP(QAF25,YIELDS!$T:$AJ,17,FALSE),"")</f>
        <v/>
      </c>
      <c r="QAG23" t="str">
        <f>IFERROR(VLOOKUP(QAG25,YIELDS!$T:$AJ,17,FALSE),"")</f>
        <v/>
      </c>
      <c r="QAH23" t="str">
        <f>IFERROR(VLOOKUP(QAH25,YIELDS!$T:$AJ,17,FALSE),"")</f>
        <v/>
      </c>
      <c r="QAI23" t="str">
        <f>IFERROR(VLOOKUP(QAI25,YIELDS!$T:$AJ,17,FALSE),"")</f>
        <v/>
      </c>
      <c r="QAJ23" t="str">
        <f>IFERROR(VLOOKUP(QAJ25,YIELDS!$T:$AJ,17,FALSE),"")</f>
        <v/>
      </c>
      <c r="QAK23" t="str">
        <f>IFERROR(VLOOKUP(QAK25,YIELDS!$T:$AJ,17,FALSE),"")</f>
        <v/>
      </c>
      <c r="QAL23" t="str">
        <f>IFERROR(VLOOKUP(QAL25,YIELDS!$T:$AJ,17,FALSE),"")</f>
        <v/>
      </c>
      <c r="QAM23" t="str">
        <f>IFERROR(VLOOKUP(QAM25,YIELDS!$T:$AJ,17,FALSE),"")</f>
        <v/>
      </c>
      <c r="QAN23" t="str">
        <f>IFERROR(VLOOKUP(QAN25,YIELDS!$T:$AJ,17,FALSE),"")</f>
        <v/>
      </c>
      <c r="QAO23" t="str">
        <f>IFERROR(VLOOKUP(QAO25,YIELDS!$T:$AJ,17,FALSE),"")</f>
        <v/>
      </c>
      <c r="QAP23" t="str">
        <f>IFERROR(VLOOKUP(QAP25,YIELDS!$T:$AJ,17,FALSE),"")</f>
        <v/>
      </c>
      <c r="QAQ23" t="str">
        <f>IFERROR(VLOOKUP(QAQ25,YIELDS!$T:$AJ,17,FALSE),"")</f>
        <v/>
      </c>
      <c r="QAR23" t="str">
        <f>IFERROR(VLOOKUP(QAR25,YIELDS!$T:$AJ,17,FALSE),"")</f>
        <v/>
      </c>
      <c r="QAS23" t="str">
        <f>IFERROR(VLOOKUP(QAS25,YIELDS!$T:$AJ,17,FALSE),"")</f>
        <v/>
      </c>
      <c r="QAT23" t="str">
        <f>IFERROR(VLOOKUP(QAT25,YIELDS!$T:$AJ,17,FALSE),"")</f>
        <v/>
      </c>
      <c r="QAU23" t="str">
        <f>IFERROR(VLOOKUP(QAU25,YIELDS!$T:$AJ,17,FALSE),"")</f>
        <v/>
      </c>
      <c r="QAV23" t="str">
        <f>IFERROR(VLOOKUP(QAV25,YIELDS!$T:$AJ,17,FALSE),"")</f>
        <v/>
      </c>
      <c r="QAW23" t="str">
        <f>IFERROR(VLOOKUP(QAW25,YIELDS!$T:$AJ,17,FALSE),"")</f>
        <v/>
      </c>
      <c r="QAX23" t="str">
        <f>IFERROR(VLOOKUP(QAX25,YIELDS!$T:$AJ,17,FALSE),"")</f>
        <v/>
      </c>
      <c r="QAY23" t="str">
        <f>IFERROR(VLOOKUP(QAY25,YIELDS!$T:$AJ,17,FALSE),"")</f>
        <v/>
      </c>
      <c r="QAZ23" t="str">
        <f>IFERROR(VLOOKUP(QAZ25,YIELDS!$T:$AJ,17,FALSE),"")</f>
        <v/>
      </c>
      <c r="QBA23" t="str">
        <f>IFERROR(VLOOKUP(QBA25,YIELDS!$T:$AJ,17,FALSE),"")</f>
        <v/>
      </c>
      <c r="QBB23" t="str">
        <f>IFERROR(VLOOKUP(QBB25,YIELDS!$T:$AJ,17,FALSE),"")</f>
        <v/>
      </c>
      <c r="QBC23" t="str">
        <f>IFERROR(VLOOKUP(QBC25,YIELDS!$T:$AJ,17,FALSE),"")</f>
        <v/>
      </c>
      <c r="QBD23" t="str">
        <f>IFERROR(VLOOKUP(QBD25,YIELDS!$T:$AJ,17,FALSE),"")</f>
        <v/>
      </c>
      <c r="QBE23" t="str">
        <f>IFERROR(VLOOKUP(QBE25,YIELDS!$T:$AJ,17,FALSE),"")</f>
        <v/>
      </c>
      <c r="QBF23" t="str">
        <f>IFERROR(VLOOKUP(QBF25,YIELDS!$T:$AJ,17,FALSE),"")</f>
        <v/>
      </c>
      <c r="QBG23" t="str">
        <f>IFERROR(VLOOKUP(QBG25,YIELDS!$T:$AJ,17,FALSE),"")</f>
        <v/>
      </c>
      <c r="QBH23" t="str">
        <f>IFERROR(VLOOKUP(QBH25,YIELDS!$T:$AJ,17,FALSE),"")</f>
        <v/>
      </c>
      <c r="QBI23" t="str">
        <f>IFERROR(VLOOKUP(QBI25,YIELDS!$T:$AJ,17,FALSE),"")</f>
        <v/>
      </c>
      <c r="QBJ23" t="str">
        <f>IFERROR(VLOOKUP(QBJ25,YIELDS!$T:$AJ,17,FALSE),"")</f>
        <v/>
      </c>
      <c r="QBK23" t="str">
        <f>IFERROR(VLOOKUP(QBK25,YIELDS!$T:$AJ,17,FALSE),"")</f>
        <v/>
      </c>
      <c r="QBL23" t="str">
        <f>IFERROR(VLOOKUP(QBL25,YIELDS!$T:$AJ,17,FALSE),"")</f>
        <v/>
      </c>
      <c r="QBM23" t="str">
        <f>IFERROR(VLOOKUP(QBM25,YIELDS!$T:$AJ,17,FALSE),"")</f>
        <v/>
      </c>
      <c r="QBN23" t="str">
        <f>IFERROR(VLOOKUP(QBN25,YIELDS!$T:$AJ,17,FALSE),"")</f>
        <v/>
      </c>
      <c r="QBO23" t="str">
        <f>IFERROR(VLOOKUP(QBO25,YIELDS!$T:$AJ,17,FALSE),"")</f>
        <v/>
      </c>
      <c r="QBP23" t="str">
        <f>IFERROR(VLOOKUP(QBP25,YIELDS!$T:$AJ,17,FALSE),"")</f>
        <v/>
      </c>
      <c r="QBQ23" t="str">
        <f>IFERROR(VLOOKUP(QBQ25,YIELDS!$T:$AJ,17,FALSE),"")</f>
        <v/>
      </c>
      <c r="QBR23" t="str">
        <f>IFERROR(VLOOKUP(QBR25,YIELDS!$T:$AJ,17,FALSE),"")</f>
        <v/>
      </c>
      <c r="QBS23" t="str">
        <f>IFERROR(VLOOKUP(QBS25,YIELDS!$T:$AJ,17,FALSE),"")</f>
        <v/>
      </c>
      <c r="QBT23" t="str">
        <f>IFERROR(VLOOKUP(QBT25,YIELDS!$T:$AJ,17,FALSE),"")</f>
        <v/>
      </c>
      <c r="QBU23" t="str">
        <f>IFERROR(VLOOKUP(QBU25,YIELDS!$T:$AJ,17,FALSE),"")</f>
        <v/>
      </c>
      <c r="QBV23" t="str">
        <f>IFERROR(VLOOKUP(QBV25,YIELDS!$T:$AJ,17,FALSE),"")</f>
        <v/>
      </c>
      <c r="QBW23" t="str">
        <f>IFERROR(VLOOKUP(QBW25,YIELDS!$T:$AJ,17,FALSE),"")</f>
        <v/>
      </c>
      <c r="QBX23" t="str">
        <f>IFERROR(VLOOKUP(QBX25,YIELDS!$T:$AJ,17,FALSE),"")</f>
        <v/>
      </c>
      <c r="QBY23" t="str">
        <f>IFERROR(VLOOKUP(QBY25,YIELDS!$T:$AJ,17,FALSE),"")</f>
        <v/>
      </c>
      <c r="QBZ23" t="str">
        <f>IFERROR(VLOOKUP(QBZ25,YIELDS!$T:$AJ,17,FALSE),"")</f>
        <v/>
      </c>
      <c r="QCA23" t="str">
        <f>IFERROR(VLOOKUP(QCA25,YIELDS!$T:$AJ,17,FALSE),"")</f>
        <v/>
      </c>
      <c r="QCB23" t="str">
        <f>IFERROR(VLOOKUP(QCB25,YIELDS!$T:$AJ,17,FALSE),"")</f>
        <v/>
      </c>
      <c r="QCC23" t="str">
        <f>IFERROR(VLOOKUP(QCC25,YIELDS!$T:$AJ,17,FALSE),"")</f>
        <v/>
      </c>
      <c r="QCD23" t="str">
        <f>IFERROR(VLOOKUP(QCD25,YIELDS!$T:$AJ,17,FALSE),"")</f>
        <v/>
      </c>
      <c r="QCE23" t="str">
        <f>IFERROR(VLOOKUP(QCE25,YIELDS!$T:$AJ,17,FALSE),"")</f>
        <v/>
      </c>
      <c r="QCF23" t="str">
        <f>IFERROR(VLOOKUP(QCF25,YIELDS!$T:$AJ,17,FALSE),"")</f>
        <v/>
      </c>
      <c r="QCG23" t="str">
        <f>IFERROR(VLOOKUP(QCG25,YIELDS!$T:$AJ,17,FALSE),"")</f>
        <v/>
      </c>
      <c r="QCH23" t="str">
        <f>IFERROR(VLOOKUP(QCH25,YIELDS!$T:$AJ,17,FALSE),"")</f>
        <v/>
      </c>
      <c r="QCI23" t="str">
        <f>IFERROR(VLOOKUP(QCI25,YIELDS!$T:$AJ,17,FALSE),"")</f>
        <v/>
      </c>
      <c r="QCJ23" t="str">
        <f>IFERROR(VLOOKUP(QCJ25,YIELDS!$T:$AJ,17,FALSE),"")</f>
        <v/>
      </c>
      <c r="QCK23" t="str">
        <f>IFERROR(VLOOKUP(QCK25,YIELDS!$T:$AJ,17,FALSE),"")</f>
        <v/>
      </c>
      <c r="QCL23" t="str">
        <f>IFERROR(VLOOKUP(QCL25,YIELDS!$T:$AJ,17,FALSE),"")</f>
        <v/>
      </c>
      <c r="QCM23" t="str">
        <f>IFERROR(VLOOKUP(QCM25,YIELDS!$T:$AJ,17,FALSE),"")</f>
        <v/>
      </c>
      <c r="QCN23" t="str">
        <f>IFERROR(VLOOKUP(QCN25,YIELDS!$T:$AJ,17,FALSE),"")</f>
        <v/>
      </c>
      <c r="QCO23" t="str">
        <f>IFERROR(VLOOKUP(QCO25,YIELDS!$T:$AJ,17,FALSE),"")</f>
        <v/>
      </c>
      <c r="QCP23" t="str">
        <f>IFERROR(VLOOKUP(QCP25,YIELDS!$T:$AJ,17,FALSE),"")</f>
        <v/>
      </c>
      <c r="QCQ23" t="str">
        <f>IFERROR(VLOOKUP(QCQ25,YIELDS!$T:$AJ,17,FALSE),"")</f>
        <v/>
      </c>
      <c r="QCR23" t="str">
        <f>IFERROR(VLOOKUP(QCR25,YIELDS!$T:$AJ,17,FALSE),"")</f>
        <v/>
      </c>
      <c r="QCS23" t="str">
        <f>IFERROR(VLOOKUP(QCS25,YIELDS!$T:$AJ,17,FALSE),"")</f>
        <v/>
      </c>
      <c r="QCT23" t="str">
        <f>IFERROR(VLOOKUP(QCT25,YIELDS!$T:$AJ,17,FALSE),"")</f>
        <v/>
      </c>
      <c r="QCU23" t="str">
        <f>IFERROR(VLOOKUP(QCU25,YIELDS!$T:$AJ,17,FALSE),"")</f>
        <v/>
      </c>
      <c r="QCV23" t="str">
        <f>IFERROR(VLOOKUP(QCV25,YIELDS!$T:$AJ,17,FALSE),"")</f>
        <v/>
      </c>
      <c r="QCW23" t="str">
        <f>IFERROR(VLOOKUP(QCW25,YIELDS!$T:$AJ,17,FALSE),"")</f>
        <v/>
      </c>
      <c r="QCX23" t="str">
        <f>IFERROR(VLOOKUP(QCX25,YIELDS!$T:$AJ,17,FALSE),"")</f>
        <v/>
      </c>
      <c r="QCY23" t="str">
        <f>IFERROR(VLOOKUP(QCY25,YIELDS!$T:$AJ,17,FALSE),"")</f>
        <v/>
      </c>
      <c r="QCZ23" t="str">
        <f>IFERROR(VLOOKUP(QCZ25,YIELDS!$T:$AJ,17,FALSE),"")</f>
        <v/>
      </c>
      <c r="QDA23" t="str">
        <f>IFERROR(VLOOKUP(QDA25,YIELDS!$T:$AJ,17,FALSE),"")</f>
        <v/>
      </c>
      <c r="QDB23" t="str">
        <f>IFERROR(VLOOKUP(QDB25,YIELDS!$T:$AJ,17,FALSE),"")</f>
        <v/>
      </c>
      <c r="QDC23" t="str">
        <f>IFERROR(VLOOKUP(QDC25,YIELDS!$T:$AJ,17,FALSE),"")</f>
        <v/>
      </c>
      <c r="QDD23" t="str">
        <f>IFERROR(VLOOKUP(QDD25,YIELDS!$T:$AJ,17,FALSE),"")</f>
        <v/>
      </c>
      <c r="QDE23" t="str">
        <f>IFERROR(VLOOKUP(QDE25,YIELDS!$T:$AJ,17,FALSE),"")</f>
        <v/>
      </c>
      <c r="QDF23" t="str">
        <f>IFERROR(VLOOKUP(QDF25,YIELDS!$T:$AJ,17,FALSE),"")</f>
        <v/>
      </c>
      <c r="QDG23" t="str">
        <f>IFERROR(VLOOKUP(QDG25,YIELDS!$T:$AJ,17,FALSE),"")</f>
        <v/>
      </c>
      <c r="QDH23" t="str">
        <f>IFERROR(VLOOKUP(QDH25,YIELDS!$T:$AJ,17,FALSE),"")</f>
        <v/>
      </c>
      <c r="QDI23" t="str">
        <f>IFERROR(VLOOKUP(QDI25,YIELDS!$T:$AJ,17,FALSE),"")</f>
        <v/>
      </c>
      <c r="QDJ23" t="str">
        <f>IFERROR(VLOOKUP(QDJ25,YIELDS!$T:$AJ,17,FALSE),"")</f>
        <v/>
      </c>
      <c r="QDK23" t="str">
        <f>IFERROR(VLOOKUP(QDK25,YIELDS!$T:$AJ,17,FALSE),"")</f>
        <v/>
      </c>
      <c r="QDL23" t="str">
        <f>IFERROR(VLOOKUP(QDL25,YIELDS!$T:$AJ,17,FALSE),"")</f>
        <v/>
      </c>
      <c r="QDM23" t="str">
        <f>IFERROR(VLOOKUP(QDM25,YIELDS!$T:$AJ,17,FALSE),"")</f>
        <v/>
      </c>
      <c r="QDN23" t="str">
        <f>IFERROR(VLOOKUP(QDN25,YIELDS!$T:$AJ,17,FALSE),"")</f>
        <v/>
      </c>
      <c r="QDO23" t="str">
        <f>IFERROR(VLOOKUP(QDO25,YIELDS!$T:$AJ,17,FALSE),"")</f>
        <v/>
      </c>
      <c r="QDP23" t="str">
        <f>IFERROR(VLOOKUP(QDP25,YIELDS!$T:$AJ,17,FALSE),"")</f>
        <v/>
      </c>
      <c r="QDQ23" t="str">
        <f>IFERROR(VLOOKUP(QDQ25,YIELDS!$T:$AJ,17,FALSE),"")</f>
        <v/>
      </c>
      <c r="QDR23" t="str">
        <f>IFERROR(VLOOKUP(QDR25,YIELDS!$T:$AJ,17,FALSE),"")</f>
        <v/>
      </c>
      <c r="QDS23" t="str">
        <f>IFERROR(VLOOKUP(QDS25,YIELDS!$T:$AJ,17,FALSE),"")</f>
        <v/>
      </c>
      <c r="QDT23" t="str">
        <f>IFERROR(VLOOKUP(QDT25,YIELDS!$T:$AJ,17,FALSE),"")</f>
        <v/>
      </c>
      <c r="QDU23" t="str">
        <f>IFERROR(VLOOKUP(QDU25,YIELDS!$T:$AJ,17,FALSE),"")</f>
        <v/>
      </c>
      <c r="QDV23" t="str">
        <f>IFERROR(VLOOKUP(QDV25,YIELDS!$T:$AJ,17,FALSE),"")</f>
        <v/>
      </c>
      <c r="QDW23" t="str">
        <f>IFERROR(VLOOKUP(QDW25,YIELDS!$T:$AJ,17,FALSE),"")</f>
        <v/>
      </c>
      <c r="QDX23" t="str">
        <f>IFERROR(VLOOKUP(QDX25,YIELDS!$T:$AJ,17,FALSE),"")</f>
        <v/>
      </c>
      <c r="QDY23" t="str">
        <f>IFERROR(VLOOKUP(QDY25,YIELDS!$T:$AJ,17,FALSE),"")</f>
        <v/>
      </c>
      <c r="QDZ23" t="str">
        <f>IFERROR(VLOOKUP(QDZ25,YIELDS!$T:$AJ,17,FALSE),"")</f>
        <v/>
      </c>
      <c r="QEA23" t="str">
        <f>IFERROR(VLOOKUP(QEA25,YIELDS!$T:$AJ,17,FALSE),"")</f>
        <v/>
      </c>
      <c r="QEB23" t="str">
        <f>IFERROR(VLOOKUP(QEB25,YIELDS!$T:$AJ,17,FALSE),"")</f>
        <v/>
      </c>
      <c r="QEC23" t="str">
        <f>IFERROR(VLOOKUP(QEC25,YIELDS!$T:$AJ,17,FALSE),"")</f>
        <v/>
      </c>
      <c r="QED23" t="str">
        <f>IFERROR(VLOOKUP(QED25,YIELDS!$T:$AJ,17,FALSE),"")</f>
        <v/>
      </c>
      <c r="QEE23" t="str">
        <f>IFERROR(VLOOKUP(QEE25,YIELDS!$T:$AJ,17,FALSE),"")</f>
        <v/>
      </c>
      <c r="QEF23" t="str">
        <f>IFERROR(VLOOKUP(QEF25,YIELDS!$T:$AJ,17,FALSE),"")</f>
        <v/>
      </c>
      <c r="QEG23" t="str">
        <f>IFERROR(VLOOKUP(QEG25,YIELDS!$T:$AJ,17,FALSE),"")</f>
        <v/>
      </c>
      <c r="QEH23" t="str">
        <f>IFERROR(VLOOKUP(QEH25,YIELDS!$T:$AJ,17,FALSE),"")</f>
        <v/>
      </c>
      <c r="QEI23" t="str">
        <f>IFERROR(VLOOKUP(QEI25,YIELDS!$T:$AJ,17,FALSE),"")</f>
        <v/>
      </c>
      <c r="QEJ23" t="str">
        <f>IFERROR(VLOOKUP(QEJ25,YIELDS!$T:$AJ,17,FALSE),"")</f>
        <v/>
      </c>
      <c r="QEK23" t="str">
        <f>IFERROR(VLOOKUP(QEK25,YIELDS!$T:$AJ,17,FALSE),"")</f>
        <v/>
      </c>
      <c r="QEL23" t="str">
        <f>IFERROR(VLOOKUP(QEL25,YIELDS!$T:$AJ,17,FALSE),"")</f>
        <v/>
      </c>
      <c r="QEM23" t="str">
        <f>IFERROR(VLOOKUP(QEM25,YIELDS!$T:$AJ,17,FALSE),"")</f>
        <v/>
      </c>
      <c r="QEN23" t="str">
        <f>IFERROR(VLOOKUP(QEN25,YIELDS!$T:$AJ,17,FALSE),"")</f>
        <v/>
      </c>
      <c r="QEO23" t="str">
        <f>IFERROR(VLOOKUP(QEO25,YIELDS!$T:$AJ,17,FALSE),"")</f>
        <v/>
      </c>
      <c r="QEP23" t="str">
        <f>IFERROR(VLOOKUP(QEP25,YIELDS!$T:$AJ,17,FALSE),"")</f>
        <v/>
      </c>
      <c r="QEQ23" t="str">
        <f>IFERROR(VLOOKUP(QEQ25,YIELDS!$T:$AJ,17,FALSE),"")</f>
        <v/>
      </c>
      <c r="QER23" t="str">
        <f>IFERROR(VLOOKUP(QER25,YIELDS!$T:$AJ,17,FALSE),"")</f>
        <v/>
      </c>
      <c r="QES23" t="str">
        <f>IFERROR(VLOOKUP(QES25,YIELDS!$T:$AJ,17,FALSE),"")</f>
        <v/>
      </c>
      <c r="QET23" t="str">
        <f>IFERROR(VLOOKUP(QET25,YIELDS!$T:$AJ,17,FALSE),"")</f>
        <v/>
      </c>
      <c r="QEU23" t="str">
        <f>IFERROR(VLOOKUP(QEU25,YIELDS!$T:$AJ,17,FALSE),"")</f>
        <v/>
      </c>
      <c r="QEV23" t="str">
        <f>IFERROR(VLOOKUP(QEV25,YIELDS!$T:$AJ,17,FALSE),"")</f>
        <v/>
      </c>
      <c r="QEW23" t="str">
        <f>IFERROR(VLOOKUP(QEW25,YIELDS!$T:$AJ,17,FALSE),"")</f>
        <v/>
      </c>
      <c r="QEX23" t="str">
        <f>IFERROR(VLOOKUP(QEX25,YIELDS!$T:$AJ,17,FALSE),"")</f>
        <v/>
      </c>
      <c r="QEY23" t="str">
        <f>IFERROR(VLOOKUP(QEY25,YIELDS!$T:$AJ,17,FALSE),"")</f>
        <v/>
      </c>
      <c r="QEZ23" t="str">
        <f>IFERROR(VLOOKUP(QEZ25,YIELDS!$T:$AJ,17,FALSE),"")</f>
        <v/>
      </c>
      <c r="QFA23" t="str">
        <f>IFERROR(VLOOKUP(QFA25,YIELDS!$T:$AJ,17,FALSE),"")</f>
        <v/>
      </c>
      <c r="QFB23" t="str">
        <f>IFERROR(VLOOKUP(QFB25,YIELDS!$T:$AJ,17,FALSE),"")</f>
        <v/>
      </c>
      <c r="QFC23" t="str">
        <f>IFERROR(VLOOKUP(QFC25,YIELDS!$T:$AJ,17,FALSE),"")</f>
        <v/>
      </c>
      <c r="QFD23" t="str">
        <f>IFERROR(VLOOKUP(QFD25,YIELDS!$T:$AJ,17,FALSE),"")</f>
        <v/>
      </c>
      <c r="QFE23" t="str">
        <f>IFERROR(VLOOKUP(QFE25,YIELDS!$T:$AJ,17,FALSE),"")</f>
        <v/>
      </c>
      <c r="QFF23" t="str">
        <f>IFERROR(VLOOKUP(QFF25,YIELDS!$T:$AJ,17,FALSE),"")</f>
        <v/>
      </c>
      <c r="QFG23" t="str">
        <f>IFERROR(VLOOKUP(QFG25,YIELDS!$T:$AJ,17,FALSE),"")</f>
        <v/>
      </c>
      <c r="QFH23" t="str">
        <f>IFERROR(VLOOKUP(QFH25,YIELDS!$T:$AJ,17,FALSE),"")</f>
        <v/>
      </c>
      <c r="QFI23" t="str">
        <f>IFERROR(VLOOKUP(QFI25,YIELDS!$T:$AJ,17,FALSE),"")</f>
        <v/>
      </c>
      <c r="QFJ23" t="str">
        <f>IFERROR(VLOOKUP(QFJ25,YIELDS!$T:$AJ,17,FALSE),"")</f>
        <v/>
      </c>
      <c r="QFK23" t="str">
        <f>IFERROR(VLOOKUP(QFK25,YIELDS!$T:$AJ,17,FALSE),"")</f>
        <v/>
      </c>
      <c r="QFL23" t="str">
        <f>IFERROR(VLOOKUP(QFL25,YIELDS!$T:$AJ,17,FALSE),"")</f>
        <v/>
      </c>
      <c r="QFM23" t="str">
        <f>IFERROR(VLOOKUP(QFM25,YIELDS!$T:$AJ,17,FALSE),"")</f>
        <v/>
      </c>
      <c r="QFN23" t="str">
        <f>IFERROR(VLOOKUP(QFN25,YIELDS!$T:$AJ,17,FALSE),"")</f>
        <v/>
      </c>
      <c r="QFO23" t="str">
        <f>IFERROR(VLOOKUP(QFO25,YIELDS!$T:$AJ,17,FALSE),"")</f>
        <v/>
      </c>
      <c r="QFP23" t="str">
        <f>IFERROR(VLOOKUP(QFP25,YIELDS!$T:$AJ,17,FALSE),"")</f>
        <v/>
      </c>
      <c r="QFQ23" t="str">
        <f>IFERROR(VLOOKUP(QFQ25,YIELDS!$T:$AJ,17,FALSE),"")</f>
        <v/>
      </c>
      <c r="QFR23" t="str">
        <f>IFERROR(VLOOKUP(QFR25,YIELDS!$T:$AJ,17,FALSE),"")</f>
        <v/>
      </c>
      <c r="QFS23" t="str">
        <f>IFERROR(VLOOKUP(QFS25,YIELDS!$T:$AJ,17,FALSE),"")</f>
        <v/>
      </c>
      <c r="QFT23" t="str">
        <f>IFERROR(VLOOKUP(QFT25,YIELDS!$T:$AJ,17,FALSE),"")</f>
        <v/>
      </c>
      <c r="QFU23" t="str">
        <f>IFERROR(VLOOKUP(QFU25,YIELDS!$T:$AJ,17,FALSE),"")</f>
        <v/>
      </c>
      <c r="QFV23" t="str">
        <f>IFERROR(VLOOKUP(QFV25,YIELDS!$T:$AJ,17,FALSE),"")</f>
        <v/>
      </c>
      <c r="QFW23" t="str">
        <f>IFERROR(VLOOKUP(QFW25,YIELDS!$T:$AJ,17,FALSE),"")</f>
        <v/>
      </c>
      <c r="QFX23" t="str">
        <f>IFERROR(VLOOKUP(QFX25,YIELDS!$T:$AJ,17,FALSE),"")</f>
        <v/>
      </c>
      <c r="QFY23" t="str">
        <f>IFERROR(VLOOKUP(QFY25,YIELDS!$T:$AJ,17,FALSE),"")</f>
        <v/>
      </c>
      <c r="QFZ23" t="str">
        <f>IFERROR(VLOOKUP(QFZ25,YIELDS!$T:$AJ,17,FALSE),"")</f>
        <v/>
      </c>
      <c r="QGA23" t="str">
        <f>IFERROR(VLOOKUP(QGA25,YIELDS!$T:$AJ,17,FALSE),"")</f>
        <v/>
      </c>
      <c r="QGB23" t="str">
        <f>IFERROR(VLOOKUP(QGB25,YIELDS!$T:$AJ,17,FALSE),"")</f>
        <v/>
      </c>
      <c r="QGC23" t="str">
        <f>IFERROR(VLOOKUP(QGC25,YIELDS!$T:$AJ,17,FALSE),"")</f>
        <v/>
      </c>
      <c r="QGD23" t="str">
        <f>IFERROR(VLOOKUP(QGD25,YIELDS!$T:$AJ,17,FALSE),"")</f>
        <v/>
      </c>
      <c r="QGE23" t="str">
        <f>IFERROR(VLOOKUP(QGE25,YIELDS!$T:$AJ,17,FALSE),"")</f>
        <v/>
      </c>
      <c r="QGF23" t="str">
        <f>IFERROR(VLOOKUP(QGF25,YIELDS!$T:$AJ,17,FALSE),"")</f>
        <v/>
      </c>
      <c r="QGG23" t="str">
        <f>IFERROR(VLOOKUP(QGG25,YIELDS!$T:$AJ,17,FALSE),"")</f>
        <v/>
      </c>
      <c r="QGH23" t="str">
        <f>IFERROR(VLOOKUP(QGH25,YIELDS!$T:$AJ,17,FALSE),"")</f>
        <v/>
      </c>
      <c r="QGI23" t="str">
        <f>IFERROR(VLOOKUP(QGI25,YIELDS!$T:$AJ,17,FALSE),"")</f>
        <v/>
      </c>
      <c r="QGJ23" t="str">
        <f>IFERROR(VLOOKUP(QGJ25,YIELDS!$T:$AJ,17,FALSE),"")</f>
        <v/>
      </c>
      <c r="QGK23" t="str">
        <f>IFERROR(VLOOKUP(QGK25,YIELDS!$T:$AJ,17,FALSE),"")</f>
        <v/>
      </c>
      <c r="QGL23" t="str">
        <f>IFERROR(VLOOKUP(QGL25,YIELDS!$T:$AJ,17,FALSE),"")</f>
        <v/>
      </c>
      <c r="QGM23" t="str">
        <f>IFERROR(VLOOKUP(QGM25,YIELDS!$T:$AJ,17,FALSE),"")</f>
        <v/>
      </c>
      <c r="QGN23" t="str">
        <f>IFERROR(VLOOKUP(QGN25,YIELDS!$T:$AJ,17,FALSE),"")</f>
        <v/>
      </c>
      <c r="QGO23" t="str">
        <f>IFERROR(VLOOKUP(QGO25,YIELDS!$T:$AJ,17,FALSE),"")</f>
        <v/>
      </c>
      <c r="QGP23" t="str">
        <f>IFERROR(VLOOKUP(QGP25,YIELDS!$T:$AJ,17,FALSE),"")</f>
        <v/>
      </c>
      <c r="QGQ23" t="str">
        <f>IFERROR(VLOOKUP(QGQ25,YIELDS!$T:$AJ,17,FALSE),"")</f>
        <v/>
      </c>
      <c r="QGR23" t="str">
        <f>IFERROR(VLOOKUP(QGR25,YIELDS!$T:$AJ,17,FALSE),"")</f>
        <v/>
      </c>
      <c r="QGS23" t="str">
        <f>IFERROR(VLOOKUP(QGS25,YIELDS!$T:$AJ,17,FALSE),"")</f>
        <v/>
      </c>
      <c r="QGT23" t="str">
        <f>IFERROR(VLOOKUP(QGT25,YIELDS!$T:$AJ,17,FALSE),"")</f>
        <v/>
      </c>
      <c r="QGU23" t="str">
        <f>IFERROR(VLOOKUP(QGU25,YIELDS!$T:$AJ,17,FALSE),"")</f>
        <v/>
      </c>
      <c r="QGV23" t="str">
        <f>IFERROR(VLOOKUP(QGV25,YIELDS!$T:$AJ,17,FALSE),"")</f>
        <v/>
      </c>
      <c r="QGW23" t="str">
        <f>IFERROR(VLOOKUP(QGW25,YIELDS!$T:$AJ,17,FALSE),"")</f>
        <v/>
      </c>
      <c r="QGX23" t="str">
        <f>IFERROR(VLOOKUP(QGX25,YIELDS!$T:$AJ,17,FALSE),"")</f>
        <v/>
      </c>
      <c r="QGY23" t="str">
        <f>IFERROR(VLOOKUP(QGY25,YIELDS!$T:$AJ,17,FALSE),"")</f>
        <v/>
      </c>
      <c r="QGZ23" t="str">
        <f>IFERROR(VLOOKUP(QGZ25,YIELDS!$T:$AJ,17,FALSE),"")</f>
        <v/>
      </c>
      <c r="QHA23" t="str">
        <f>IFERROR(VLOOKUP(QHA25,YIELDS!$T:$AJ,17,FALSE),"")</f>
        <v/>
      </c>
      <c r="QHB23" t="str">
        <f>IFERROR(VLOOKUP(QHB25,YIELDS!$T:$AJ,17,FALSE),"")</f>
        <v/>
      </c>
      <c r="QHC23" t="str">
        <f>IFERROR(VLOOKUP(QHC25,YIELDS!$T:$AJ,17,FALSE),"")</f>
        <v/>
      </c>
      <c r="QHD23" t="str">
        <f>IFERROR(VLOOKUP(QHD25,YIELDS!$T:$AJ,17,FALSE),"")</f>
        <v/>
      </c>
      <c r="QHE23" t="str">
        <f>IFERROR(VLOOKUP(QHE25,YIELDS!$T:$AJ,17,FALSE),"")</f>
        <v/>
      </c>
      <c r="QHF23" t="str">
        <f>IFERROR(VLOOKUP(QHF25,YIELDS!$T:$AJ,17,FALSE),"")</f>
        <v/>
      </c>
      <c r="QHG23" t="str">
        <f>IFERROR(VLOOKUP(QHG25,YIELDS!$T:$AJ,17,FALSE),"")</f>
        <v/>
      </c>
      <c r="QHH23" t="str">
        <f>IFERROR(VLOOKUP(QHH25,YIELDS!$T:$AJ,17,FALSE),"")</f>
        <v/>
      </c>
      <c r="QHI23" t="str">
        <f>IFERROR(VLOOKUP(QHI25,YIELDS!$T:$AJ,17,FALSE),"")</f>
        <v/>
      </c>
      <c r="QHJ23" t="str">
        <f>IFERROR(VLOOKUP(QHJ25,YIELDS!$T:$AJ,17,FALSE),"")</f>
        <v/>
      </c>
      <c r="QHK23" t="str">
        <f>IFERROR(VLOOKUP(QHK25,YIELDS!$T:$AJ,17,FALSE),"")</f>
        <v/>
      </c>
      <c r="QHL23" t="str">
        <f>IFERROR(VLOOKUP(QHL25,YIELDS!$T:$AJ,17,FALSE),"")</f>
        <v/>
      </c>
      <c r="QHM23" t="str">
        <f>IFERROR(VLOOKUP(QHM25,YIELDS!$T:$AJ,17,FALSE),"")</f>
        <v/>
      </c>
      <c r="QHN23" t="str">
        <f>IFERROR(VLOOKUP(QHN25,YIELDS!$T:$AJ,17,FALSE),"")</f>
        <v/>
      </c>
      <c r="QHO23" t="str">
        <f>IFERROR(VLOOKUP(QHO25,YIELDS!$T:$AJ,17,FALSE),"")</f>
        <v/>
      </c>
      <c r="QHP23" t="str">
        <f>IFERROR(VLOOKUP(QHP25,YIELDS!$T:$AJ,17,FALSE),"")</f>
        <v/>
      </c>
      <c r="QHQ23" t="str">
        <f>IFERROR(VLOOKUP(QHQ25,YIELDS!$T:$AJ,17,FALSE),"")</f>
        <v/>
      </c>
      <c r="QHR23" t="str">
        <f>IFERROR(VLOOKUP(QHR25,YIELDS!$T:$AJ,17,FALSE),"")</f>
        <v/>
      </c>
      <c r="QHS23" t="str">
        <f>IFERROR(VLOOKUP(QHS25,YIELDS!$T:$AJ,17,FALSE),"")</f>
        <v/>
      </c>
      <c r="QHT23" t="str">
        <f>IFERROR(VLOOKUP(QHT25,YIELDS!$T:$AJ,17,FALSE),"")</f>
        <v/>
      </c>
      <c r="QHU23" t="str">
        <f>IFERROR(VLOOKUP(QHU25,YIELDS!$T:$AJ,17,FALSE),"")</f>
        <v/>
      </c>
      <c r="QHV23" t="str">
        <f>IFERROR(VLOOKUP(QHV25,YIELDS!$T:$AJ,17,FALSE),"")</f>
        <v/>
      </c>
      <c r="QHW23" t="str">
        <f>IFERROR(VLOOKUP(QHW25,YIELDS!$T:$AJ,17,FALSE),"")</f>
        <v/>
      </c>
      <c r="QHX23" t="str">
        <f>IFERROR(VLOOKUP(QHX25,YIELDS!$T:$AJ,17,FALSE),"")</f>
        <v/>
      </c>
      <c r="QHY23" t="str">
        <f>IFERROR(VLOOKUP(QHY25,YIELDS!$T:$AJ,17,FALSE),"")</f>
        <v/>
      </c>
      <c r="QHZ23" t="str">
        <f>IFERROR(VLOOKUP(QHZ25,YIELDS!$T:$AJ,17,FALSE),"")</f>
        <v/>
      </c>
      <c r="QIA23" t="str">
        <f>IFERROR(VLOOKUP(QIA25,YIELDS!$T:$AJ,17,FALSE),"")</f>
        <v/>
      </c>
      <c r="QIB23" t="str">
        <f>IFERROR(VLOOKUP(QIB25,YIELDS!$T:$AJ,17,FALSE),"")</f>
        <v/>
      </c>
      <c r="QIC23" t="str">
        <f>IFERROR(VLOOKUP(QIC25,YIELDS!$T:$AJ,17,FALSE),"")</f>
        <v/>
      </c>
      <c r="QID23" t="str">
        <f>IFERROR(VLOOKUP(QID25,YIELDS!$T:$AJ,17,FALSE),"")</f>
        <v/>
      </c>
      <c r="QIE23" t="str">
        <f>IFERROR(VLOOKUP(QIE25,YIELDS!$T:$AJ,17,FALSE),"")</f>
        <v/>
      </c>
      <c r="QIF23" t="str">
        <f>IFERROR(VLOOKUP(QIF25,YIELDS!$T:$AJ,17,FALSE),"")</f>
        <v/>
      </c>
      <c r="QIG23" t="str">
        <f>IFERROR(VLOOKUP(QIG25,YIELDS!$T:$AJ,17,FALSE),"")</f>
        <v/>
      </c>
      <c r="QIH23" t="str">
        <f>IFERROR(VLOOKUP(QIH25,YIELDS!$T:$AJ,17,FALSE),"")</f>
        <v/>
      </c>
      <c r="QII23" t="str">
        <f>IFERROR(VLOOKUP(QII25,YIELDS!$T:$AJ,17,FALSE),"")</f>
        <v/>
      </c>
      <c r="QIJ23" t="str">
        <f>IFERROR(VLOOKUP(QIJ25,YIELDS!$T:$AJ,17,FALSE),"")</f>
        <v/>
      </c>
      <c r="QIK23" t="str">
        <f>IFERROR(VLOOKUP(QIK25,YIELDS!$T:$AJ,17,FALSE),"")</f>
        <v/>
      </c>
      <c r="QIL23" t="str">
        <f>IFERROR(VLOOKUP(QIL25,YIELDS!$T:$AJ,17,FALSE),"")</f>
        <v/>
      </c>
      <c r="QIM23" t="str">
        <f>IFERROR(VLOOKUP(QIM25,YIELDS!$T:$AJ,17,FALSE),"")</f>
        <v/>
      </c>
      <c r="QIN23" t="str">
        <f>IFERROR(VLOOKUP(QIN25,YIELDS!$T:$AJ,17,FALSE),"")</f>
        <v/>
      </c>
      <c r="QIO23" t="str">
        <f>IFERROR(VLOOKUP(QIO25,YIELDS!$T:$AJ,17,FALSE),"")</f>
        <v/>
      </c>
      <c r="QIP23" t="str">
        <f>IFERROR(VLOOKUP(QIP25,YIELDS!$T:$AJ,17,FALSE),"")</f>
        <v/>
      </c>
      <c r="QIQ23" t="str">
        <f>IFERROR(VLOOKUP(QIQ25,YIELDS!$T:$AJ,17,FALSE),"")</f>
        <v/>
      </c>
      <c r="QIR23" t="str">
        <f>IFERROR(VLOOKUP(QIR25,YIELDS!$T:$AJ,17,FALSE),"")</f>
        <v/>
      </c>
      <c r="QIS23" t="str">
        <f>IFERROR(VLOOKUP(QIS25,YIELDS!$T:$AJ,17,FALSE),"")</f>
        <v/>
      </c>
      <c r="QIT23" t="str">
        <f>IFERROR(VLOOKUP(QIT25,YIELDS!$T:$AJ,17,FALSE),"")</f>
        <v/>
      </c>
      <c r="QIU23" t="str">
        <f>IFERROR(VLOOKUP(QIU25,YIELDS!$T:$AJ,17,FALSE),"")</f>
        <v/>
      </c>
      <c r="QIV23" t="str">
        <f>IFERROR(VLOOKUP(QIV25,YIELDS!$T:$AJ,17,FALSE),"")</f>
        <v/>
      </c>
      <c r="QIW23" t="str">
        <f>IFERROR(VLOOKUP(QIW25,YIELDS!$T:$AJ,17,FALSE),"")</f>
        <v/>
      </c>
      <c r="QIX23" t="str">
        <f>IFERROR(VLOOKUP(QIX25,YIELDS!$T:$AJ,17,FALSE),"")</f>
        <v/>
      </c>
      <c r="QIY23" t="str">
        <f>IFERROR(VLOOKUP(QIY25,YIELDS!$T:$AJ,17,FALSE),"")</f>
        <v/>
      </c>
      <c r="QIZ23" t="str">
        <f>IFERROR(VLOOKUP(QIZ25,YIELDS!$T:$AJ,17,FALSE),"")</f>
        <v/>
      </c>
      <c r="QJA23" t="str">
        <f>IFERROR(VLOOKUP(QJA25,YIELDS!$T:$AJ,17,FALSE),"")</f>
        <v/>
      </c>
      <c r="QJB23" t="str">
        <f>IFERROR(VLOOKUP(QJB25,YIELDS!$T:$AJ,17,FALSE),"")</f>
        <v/>
      </c>
      <c r="QJC23" t="str">
        <f>IFERROR(VLOOKUP(QJC25,YIELDS!$T:$AJ,17,FALSE),"")</f>
        <v/>
      </c>
      <c r="QJD23" t="str">
        <f>IFERROR(VLOOKUP(QJD25,YIELDS!$T:$AJ,17,FALSE),"")</f>
        <v/>
      </c>
      <c r="QJE23" t="str">
        <f>IFERROR(VLOOKUP(QJE25,YIELDS!$T:$AJ,17,FALSE),"")</f>
        <v/>
      </c>
      <c r="QJF23" t="str">
        <f>IFERROR(VLOOKUP(QJF25,YIELDS!$T:$AJ,17,FALSE),"")</f>
        <v/>
      </c>
      <c r="QJG23" t="str">
        <f>IFERROR(VLOOKUP(QJG25,YIELDS!$T:$AJ,17,FALSE),"")</f>
        <v/>
      </c>
      <c r="QJH23" t="str">
        <f>IFERROR(VLOOKUP(QJH25,YIELDS!$T:$AJ,17,FALSE),"")</f>
        <v/>
      </c>
      <c r="QJI23" t="str">
        <f>IFERROR(VLOOKUP(QJI25,YIELDS!$T:$AJ,17,FALSE),"")</f>
        <v/>
      </c>
      <c r="QJJ23" t="str">
        <f>IFERROR(VLOOKUP(QJJ25,YIELDS!$T:$AJ,17,FALSE),"")</f>
        <v/>
      </c>
      <c r="QJK23" t="str">
        <f>IFERROR(VLOOKUP(QJK25,YIELDS!$T:$AJ,17,FALSE),"")</f>
        <v/>
      </c>
      <c r="QJL23" t="str">
        <f>IFERROR(VLOOKUP(QJL25,YIELDS!$T:$AJ,17,FALSE),"")</f>
        <v/>
      </c>
      <c r="QJM23" t="str">
        <f>IFERROR(VLOOKUP(QJM25,YIELDS!$T:$AJ,17,FALSE),"")</f>
        <v/>
      </c>
      <c r="QJN23" t="str">
        <f>IFERROR(VLOOKUP(QJN25,YIELDS!$T:$AJ,17,FALSE),"")</f>
        <v/>
      </c>
      <c r="QJO23" t="str">
        <f>IFERROR(VLOOKUP(QJO25,YIELDS!$T:$AJ,17,FALSE),"")</f>
        <v/>
      </c>
      <c r="QJP23" t="str">
        <f>IFERROR(VLOOKUP(QJP25,YIELDS!$T:$AJ,17,FALSE),"")</f>
        <v/>
      </c>
      <c r="QJQ23" t="str">
        <f>IFERROR(VLOOKUP(QJQ25,YIELDS!$T:$AJ,17,FALSE),"")</f>
        <v/>
      </c>
      <c r="QJR23" t="str">
        <f>IFERROR(VLOOKUP(QJR25,YIELDS!$T:$AJ,17,FALSE),"")</f>
        <v/>
      </c>
      <c r="QJS23" t="str">
        <f>IFERROR(VLOOKUP(QJS25,YIELDS!$T:$AJ,17,FALSE),"")</f>
        <v/>
      </c>
      <c r="QJT23" t="str">
        <f>IFERROR(VLOOKUP(QJT25,YIELDS!$T:$AJ,17,FALSE),"")</f>
        <v/>
      </c>
      <c r="QJU23" t="str">
        <f>IFERROR(VLOOKUP(QJU25,YIELDS!$T:$AJ,17,FALSE),"")</f>
        <v/>
      </c>
      <c r="QJV23" t="str">
        <f>IFERROR(VLOOKUP(QJV25,YIELDS!$T:$AJ,17,FALSE),"")</f>
        <v/>
      </c>
      <c r="QJW23" t="str">
        <f>IFERROR(VLOOKUP(QJW25,YIELDS!$T:$AJ,17,FALSE),"")</f>
        <v/>
      </c>
      <c r="QJX23" t="str">
        <f>IFERROR(VLOOKUP(QJX25,YIELDS!$T:$AJ,17,FALSE),"")</f>
        <v/>
      </c>
      <c r="QJY23" t="str">
        <f>IFERROR(VLOOKUP(QJY25,YIELDS!$T:$AJ,17,FALSE),"")</f>
        <v/>
      </c>
      <c r="QJZ23" t="str">
        <f>IFERROR(VLOOKUP(QJZ25,YIELDS!$T:$AJ,17,FALSE),"")</f>
        <v/>
      </c>
      <c r="QKA23" t="str">
        <f>IFERROR(VLOOKUP(QKA25,YIELDS!$T:$AJ,17,FALSE),"")</f>
        <v/>
      </c>
      <c r="QKB23" t="str">
        <f>IFERROR(VLOOKUP(QKB25,YIELDS!$T:$AJ,17,FALSE),"")</f>
        <v/>
      </c>
      <c r="QKC23" t="str">
        <f>IFERROR(VLOOKUP(QKC25,YIELDS!$T:$AJ,17,FALSE),"")</f>
        <v/>
      </c>
      <c r="QKD23" t="str">
        <f>IFERROR(VLOOKUP(QKD25,YIELDS!$T:$AJ,17,FALSE),"")</f>
        <v/>
      </c>
      <c r="QKE23" t="str">
        <f>IFERROR(VLOOKUP(QKE25,YIELDS!$T:$AJ,17,FALSE),"")</f>
        <v/>
      </c>
      <c r="QKF23" t="str">
        <f>IFERROR(VLOOKUP(QKF25,YIELDS!$T:$AJ,17,FALSE),"")</f>
        <v/>
      </c>
      <c r="QKG23" t="str">
        <f>IFERROR(VLOOKUP(QKG25,YIELDS!$T:$AJ,17,FALSE),"")</f>
        <v/>
      </c>
      <c r="QKH23" t="str">
        <f>IFERROR(VLOOKUP(QKH25,YIELDS!$T:$AJ,17,FALSE),"")</f>
        <v/>
      </c>
      <c r="QKI23" t="str">
        <f>IFERROR(VLOOKUP(QKI25,YIELDS!$T:$AJ,17,FALSE),"")</f>
        <v/>
      </c>
      <c r="QKJ23" t="str">
        <f>IFERROR(VLOOKUP(QKJ25,YIELDS!$T:$AJ,17,FALSE),"")</f>
        <v/>
      </c>
      <c r="QKK23" t="str">
        <f>IFERROR(VLOOKUP(QKK25,YIELDS!$T:$AJ,17,FALSE),"")</f>
        <v/>
      </c>
      <c r="QKL23" t="str">
        <f>IFERROR(VLOOKUP(QKL25,YIELDS!$T:$AJ,17,FALSE),"")</f>
        <v/>
      </c>
      <c r="QKM23" t="str">
        <f>IFERROR(VLOOKUP(QKM25,YIELDS!$T:$AJ,17,FALSE),"")</f>
        <v/>
      </c>
      <c r="QKN23" t="str">
        <f>IFERROR(VLOOKUP(QKN25,YIELDS!$T:$AJ,17,FALSE),"")</f>
        <v/>
      </c>
      <c r="QKO23" t="str">
        <f>IFERROR(VLOOKUP(QKO25,YIELDS!$T:$AJ,17,FALSE),"")</f>
        <v/>
      </c>
      <c r="QKP23" t="str">
        <f>IFERROR(VLOOKUP(QKP25,YIELDS!$T:$AJ,17,FALSE),"")</f>
        <v/>
      </c>
      <c r="QKQ23" t="str">
        <f>IFERROR(VLOOKUP(QKQ25,YIELDS!$T:$AJ,17,FALSE),"")</f>
        <v/>
      </c>
      <c r="QKR23" t="str">
        <f>IFERROR(VLOOKUP(QKR25,YIELDS!$T:$AJ,17,FALSE),"")</f>
        <v/>
      </c>
      <c r="QKS23" t="str">
        <f>IFERROR(VLOOKUP(QKS25,YIELDS!$T:$AJ,17,FALSE),"")</f>
        <v/>
      </c>
      <c r="QKT23" t="str">
        <f>IFERROR(VLOOKUP(QKT25,YIELDS!$T:$AJ,17,FALSE),"")</f>
        <v/>
      </c>
      <c r="QKU23" t="str">
        <f>IFERROR(VLOOKUP(QKU25,YIELDS!$T:$AJ,17,FALSE),"")</f>
        <v/>
      </c>
      <c r="QKV23" t="str">
        <f>IFERROR(VLOOKUP(QKV25,YIELDS!$T:$AJ,17,FALSE),"")</f>
        <v/>
      </c>
      <c r="QKW23" t="str">
        <f>IFERROR(VLOOKUP(QKW25,YIELDS!$T:$AJ,17,FALSE),"")</f>
        <v/>
      </c>
      <c r="QKX23" t="str">
        <f>IFERROR(VLOOKUP(QKX25,YIELDS!$T:$AJ,17,FALSE),"")</f>
        <v/>
      </c>
      <c r="QKY23" t="str">
        <f>IFERROR(VLOOKUP(QKY25,YIELDS!$T:$AJ,17,FALSE),"")</f>
        <v/>
      </c>
      <c r="QKZ23" t="str">
        <f>IFERROR(VLOOKUP(QKZ25,YIELDS!$T:$AJ,17,FALSE),"")</f>
        <v/>
      </c>
      <c r="QLA23" t="str">
        <f>IFERROR(VLOOKUP(QLA25,YIELDS!$T:$AJ,17,FALSE),"")</f>
        <v/>
      </c>
      <c r="QLB23" t="str">
        <f>IFERROR(VLOOKUP(QLB25,YIELDS!$T:$AJ,17,FALSE),"")</f>
        <v/>
      </c>
      <c r="QLC23" t="str">
        <f>IFERROR(VLOOKUP(QLC25,YIELDS!$T:$AJ,17,FALSE),"")</f>
        <v/>
      </c>
      <c r="QLD23" t="str">
        <f>IFERROR(VLOOKUP(QLD25,YIELDS!$T:$AJ,17,FALSE),"")</f>
        <v/>
      </c>
      <c r="QLE23" t="str">
        <f>IFERROR(VLOOKUP(QLE25,YIELDS!$T:$AJ,17,FALSE),"")</f>
        <v/>
      </c>
      <c r="QLF23" t="str">
        <f>IFERROR(VLOOKUP(QLF25,YIELDS!$T:$AJ,17,FALSE),"")</f>
        <v/>
      </c>
      <c r="QLG23" t="str">
        <f>IFERROR(VLOOKUP(QLG25,YIELDS!$T:$AJ,17,FALSE),"")</f>
        <v/>
      </c>
      <c r="QLH23" t="str">
        <f>IFERROR(VLOOKUP(QLH25,YIELDS!$T:$AJ,17,FALSE),"")</f>
        <v/>
      </c>
      <c r="QLI23" t="str">
        <f>IFERROR(VLOOKUP(QLI25,YIELDS!$T:$AJ,17,FALSE),"")</f>
        <v/>
      </c>
      <c r="QLJ23" t="str">
        <f>IFERROR(VLOOKUP(QLJ25,YIELDS!$T:$AJ,17,FALSE),"")</f>
        <v/>
      </c>
      <c r="QLK23" t="str">
        <f>IFERROR(VLOOKUP(QLK25,YIELDS!$T:$AJ,17,FALSE),"")</f>
        <v/>
      </c>
      <c r="QLL23" t="str">
        <f>IFERROR(VLOOKUP(QLL25,YIELDS!$T:$AJ,17,FALSE),"")</f>
        <v/>
      </c>
      <c r="QLM23" t="str">
        <f>IFERROR(VLOOKUP(QLM25,YIELDS!$T:$AJ,17,FALSE),"")</f>
        <v/>
      </c>
      <c r="QLN23" t="str">
        <f>IFERROR(VLOOKUP(QLN25,YIELDS!$T:$AJ,17,FALSE),"")</f>
        <v/>
      </c>
      <c r="QLO23" t="str">
        <f>IFERROR(VLOOKUP(QLO25,YIELDS!$T:$AJ,17,FALSE),"")</f>
        <v/>
      </c>
      <c r="QLP23" t="str">
        <f>IFERROR(VLOOKUP(QLP25,YIELDS!$T:$AJ,17,FALSE),"")</f>
        <v/>
      </c>
      <c r="QLQ23" t="str">
        <f>IFERROR(VLOOKUP(QLQ25,YIELDS!$T:$AJ,17,FALSE),"")</f>
        <v/>
      </c>
      <c r="QLR23" t="str">
        <f>IFERROR(VLOOKUP(QLR25,YIELDS!$T:$AJ,17,FALSE),"")</f>
        <v/>
      </c>
      <c r="QLS23" t="str">
        <f>IFERROR(VLOOKUP(QLS25,YIELDS!$T:$AJ,17,FALSE),"")</f>
        <v/>
      </c>
      <c r="QLT23" t="str">
        <f>IFERROR(VLOOKUP(QLT25,YIELDS!$T:$AJ,17,FALSE),"")</f>
        <v/>
      </c>
      <c r="QLU23" t="str">
        <f>IFERROR(VLOOKUP(QLU25,YIELDS!$T:$AJ,17,FALSE),"")</f>
        <v/>
      </c>
      <c r="QLV23" t="str">
        <f>IFERROR(VLOOKUP(QLV25,YIELDS!$T:$AJ,17,FALSE),"")</f>
        <v/>
      </c>
      <c r="QLW23" t="str">
        <f>IFERROR(VLOOKUP(QLW25,YIELDS!$T:$AJ,17,FALSE),"")</f>
        <v/>
      </c>
      <c r="QLX23" t="str">
        <f>IFERROR(VLOOKUP(QLX25,YIELDS!$T:$AJ,17,FALSE),"")</f>
        <v/>
      </c>
      <c r="QLY23" t="str">
        <f>IFERROR(VLOOKUP(QLY25,YIELDS!$T:$AJ,17,FALSE),"")</f>
        <v/>
      </c>
      <c r="QLZ23" t="str">
        <f>IFERROR(VLOOKUP(QLZ25,YIELDS!$T:$AJ,17,FALSE),"")</f>
        <v/>
      </c>
      <c r="QMA23" t="str">
        <f>IFERROR(VLOOKUP(QMA25,YIELDS!$T:$AJ,17,FALSE),"")</f>
        <v/>
      </c>
      <c r="QMB23" t="str">
        <f>IFERROR(VLOOKUP(QMB25,YIELDS!$T:$AJ,17,FALSE),"")</f>
        <v/>
      </c>
      <c r="QMC23" t="str">
        <f>IFERROR(VLOOKUP(QMC25,YIELDS!$T:$AJ,17,FALSE),"")</f>
        <v/>
      </c>
      <c r="QMD23" t="str">
        <f>IFERROR(VLOOKUP(QMD25,YIELDS!$T:$AJ,17,FALSE),"")</f>
        <v/>
      </c>
      <c r="QME23" t="str">
        <f>IFERROR(VLOOKUP(QME25,YIELDS!$T:$AJ,17,FALSE),"")</f>
        <v/>
      </c>
      <c r="QMF23" t="str">
        <f>IFERROR(VLOOKUP(QMF25,YIELDS!$T:$AJ,17,FALSE),"")</f>
        <v/>
      </c>
      <c r="QMG23" t="str">
        <f>IFERROR(VLOOKUP(QMG25,YIELDS!$T:$AJ,17,FALSE),"")</f>
        <v/>
      </c>
      <c r="QMH23" t="str">
        <f>IFERROR(VLOOKUP(QMH25,YIELDS!$T:$AJ,17,FALSE),"")</f>
        <v/>
      </c>
      <c r="QMI23" t="str">
        <f>IFERROR(VLOOKUP(QMI25,YIELDS!$T:$AJ,17,FALSE),"")</f>
        <v/>
      </c>
      <c r="QMJ23" t="str">
        <f>IFERROR(VLOOKUP(QMJ25,YIELDS!$T:$AJ,17,FALSE),"")</f>
        <v/>
      </c>
      <c r="QMK23" t="str">
        <f>IFERROR(VLOOKUP(QMK25,YIELDS!$T:$AJ,17,FALSE),"")</f>
        <v/>
      </c>
      <c r="QML23" t="str">
        <f>IFERROR(VLOOKUP(QML25,YIELDS!$T:$AJ,17,FALSE),"")</f>
        <v/>
      </c>
      <c r="QMM23" t="str">
        <f>IFERROR(VLOOKUP(QMM25,YIELDS!$T:$AJ,17,FALSE),"")</f>
        <v/>
      </c>
      <c r="QMN23" t="str">
        <f>IFERROR(VLOOKUP(QMN25,YIELDS!$T:$AJ,17,FALSE),"")</f>
        <v/>
      </c>
      <c r="QMO23" t="str">
        <f>IFERROR(VLOOKUP(QMO25,YIELDS!$T:$AJ,17,FALSE),"")</f>
        <v/>
      </c>
      <c r="QMP23" t="str">
        <f>IFERROR(VLOOKUP(QMP25,YIELDS!$T:$AJ,17,FALSE),"")</f>
        <v/>
      </c>
      <c r="QMQ23" t="str">
        <f>IFERROR(VLOOKUP(QMQ25,YIELDS!$T:$AJ,17,FALSE),"")</f>
        <v/>
      </c>
      <c r="QMR23" t="str">
        <f>IFERROR(VLOOKUP(QMR25,YIELDS!$T:$AJ,17,FALSE),"")</f>
        <v/>
      </c>
      <c r="QMS23" t="str">
        <f>IFERROR(VLOOKUP(QMS25,YIELDS!$T:$AJ,17,FALSE),"")</f>
        <v/>
      </c>
      <c r="QMT23" t="str">
        <f>IFERROR(VLOOKUP(QMT25,YIELDS!$T:$AJ,17,FALSE),"")</f>
        <v/>
      </c>
      <c r="QMU23" t="str">
        <f>IFERROR(VLOOKUP(QMU25,YIELDS!$T:$AJ,17,FALSE),"")</f>
        <v/>
      </c>
      <c r="QMV23" t="str">
        <f>IFERROR(VLOOKUP(QMV25,YIELDS!$T:$AJ,17,FALSE),"")</f>
        <v/>
      </c>
      <c r="QMW23" t="str">
        <f>IFERROR(VLOOKUP(QMW25,YIELDS!$T:$AJ,17,FALSE),"")</f>
        <v/>
      </c>
      <c r="QMX23" t="str">
        <f>IFERROR(VLOOKUP(QMX25,YIELDS!$T:$AJ,17,FALSE),"")</f>
        <v/>
      </c>
      <c r="QMY23" t="str">
        <f>IFERROR(VLOOKUP(QMY25,YIELDS!$T:$AJ,17,FALSE),"")</f>
        <v/>
      </c>
      <c r="QMZ23" t="str">
        <f>IFERROR(VLOOKUP(QMZ25,YIELDS!$T:$AJ,17,FALSE),"")</f>
        <v/>
      </c>
      <c r="QNA23" t="str">
        <f>IFERROR(VLOOKUP(QNA25,YIELDS!$T:$AJ,17,FALSE),"")</f>
        <v/>
      </c>
      <c r="QNB23" t="str">
        <f>IFERROR(VLOOKUP(QNB25,YIELDS!$T:$AJ,17,FALSE),"")</f>
        <v/>
      </c>
      <c r="QNC23" t="str">
        <f>IFERROR(VLOOKUP(QNC25,YIELDS!$T:$AJ,17,FALSE),"")</f>
        <v/>
      </c>
      <c r="QND23" t="str">
        <f>IFERROR(VLOOKUP(QND25,YIELDS!$T:$AJ,17,FALSE),"")</f>
        <v/>
      </c>
      <c r="QNE23" t="str">
        <f>IFERROR(VLOOKUP(QNE25,YIELDS!$T:$AJ,17,FALSE),"")</f>
        <v/>
      </c>
      <c r="QNF23" t="str">
        <f>IFERROR(VLOOKUP(QNF25,YIELDS!$T:$AJ,17,FALSE),"")</f>
        <v/>
      </c>
      <c r="QNG23" t="str">
        <f>IFERROR(VLOOKUP(QNG25,YIELDS!$T:$AJ,17,FALSE),"")</f>
        <v/>
      </c>
      <c r="QNH23" t="str">
        <f>IFERROR(VLOOKUP(QNH25,YIELDS!$T:$AJ,17,FALSE),"")</f>
        <v/>
      </c>
      <c r="QNI23" t="str">
        <f>IFERROR(VLOOKUP(QNI25,YIELDS!$T:$AJ,17,FALSE),"")</f>
        <v/>
      </c>
      <c r="QNJ23" t="str">
        <f>IFERROR(VLOOKUP(QNJ25,YIELDS!$T:$AJ,17,FALSE),"")</f>
        <v/>
      </c>
      <c r="QNK23" t="str">
        <f>IFERROR(VLOOKUP(QNK25,YIELDS!$T:$AJ,17,FALSE),"")</f>
        <v/>
      </c>
      <c r="QNL23" t="str">
        <f>IFERROR(VLOOKUP(QNL25,YIELDS!$T:$AJ,17,FALSE),"")</f>
        <v/>
      </c>
      <c r="QNM23" t="str">
        <f>IFERROR(VLOOKUP(QNM25,YIELDS!$T:$AJ,17,FALSE),"")</f>
        <v/>
      </c>
      <c r="QNN23" t="str">
        <f>IFERROR(VLOOKUP(QNN25,YIELDS!$T:$AJ,17,FALSE),"")</f>
        <v/>
      </c>
      <c r="QNO23" t="str">
        <f>IFERROR(VLOOKUP(QNO25,YIELDS!$T:$AJ,17,FALSE),"")</f>
        <v/>
      </c>
      <c r="QNP23" t="str">
        <f>IFERROR(VLOOKUP(QNP25,YIELDS!$T:$AJ,17,FALSE),"")</f>
        <v/>
      </c>
      <c r="QNQ23" t="str">
        <f>IFERROR(VLOOKUP(QNQ25,YIELDS!$T:$AJ,17,FALSE),"")</f>
        <v/>
      </c>
      <c r="QNR23" t="str">
        <f>IFERROR(VLOOKUP(QNR25,YIELDS!$T:$AJ,17,FALSE),"")</f>
        <v/>
      </c>
      <c r="QNS23" t="str">
        <f>IFERROR(VLOOKUP(QNS25,YIELDS!$T:$AJ,17,FALSE),"")</f>
        <v/>
      </c>
      <c r="QNT23" t="str">
        <f>IFERROR(VLOOKUP(QNT25,YIELDS!$T:$AJ,17,FALSE),"")</f>
        <v/>
      </c>
      <c r="QNU23" t="str">
        <f>IFERROR(VLOOKUP(QNU25,YIELDS!$T:$AJ,17,FALSE),"")</f>
        <v/>
      </c>
      <c r="QNV23" t="str">
        <f>IFERROR(VLOOKUP(QNV25,YIELDS!$T:$AJ,17,FALSE),"")</f>
        <v/>
      </c>
      <c r="QNW23" t="str">
        <f>IFERROR(VLOOKUP(QNW25,YIELDS!$T:$AJ,17,FALSE),"")</f>
        <v/>
      </c>
      <c r="QNX23" t="str">
        <f>IFERROR(VLOOKUP(QNX25,YIELDS!$T:$AJ,17,FALSE),"")</f>
        <v/>
      </c>
      <c r="QNY23" t="str">
        <f>IFERROR(VLOOKUP(QNY25,YIELDS!$T:$AJ,17,FALSE),"")</f>
        <v/>
      </c>
      <c r="QNZ23" t="str">
        <f>IFERROR(VLOOKUP(QNZ25,YIELDS!$T:$AJ,17,FALSE),"")</f>
        <v/>
      </c>
      <c r="QOA23" t="str">
        <f>IFERROR(VLOOKUP(QOA25,YIELDS!$T:$AJ,17,FALSE),"")</f>
        <v/>
      </c>
      <c r="QOB23" t="str">
        <f>IFERROR(VLOOKUP(QOB25,YIELDS!$T:$AJ,17,FALSE),"")</f>
        <v/>
      </c>
      <c r="QOC23" t="str">
        <f>IFERROR(VLOOKUP(QOC25,YIELDS!$T:$AJ,17,FALSE),"")</f>
        <v/>
      </c>
      <c r="QOD23" t="str">
        <f>IFERROR(VLOOKUP(QOD25,YIELDS!$T:$AJ,17,FALSE),"")</f>
        <v/>
      </c>
      <c r="QOE23" t="str">
        <f>IFERROR(VLOOKUP(QOE25,YIELDS!$T:$AJ,17,FALSE),"")</f>
        <v/>
      </c>
      <c r="QOF23" t="str">
        <f>IFERROR(VLOOKUP(QOF25,YIELDS!$T:$AJ,17,FALSE),"")</f>
        <v/>
      </c>
      <c r="QOG23" t="str">
        <f>IFERROR(VLOOKUP(QOG25,YIELDS!$T:$AJ,17,FALSE),"")</f>
        <v/>
      </c>
      <c r="QOH23" t="str">
        <f>IFERROR(VLOOKUP(QOH25,YIELDS!$T:$AJ,17,FALSE),"")</f>
        <v/>
      </c>
      <c r="QOI23" t="str">
        <f>IFERROR(VLOOKUP(QOI25,YIELDS!$T:$AJ,17,FALSE),"")</f>
        <v/>
      </c>
      <c r="QOJ23" t="str">
        <f>IFERROR(VLOOKUP(QOJ25,YIELDS!$T:$AJ,17,FALSE),"")</f>
        <v/>
      </c>
      <c r="QOK23" t="str">
        <f>IFERROR(VLOOKUP(QOK25,YIELDS!$T:$AJ,17,FALSE),"")</f>
        <v/>
      </c>
      <c r="QOL23" t="str">
        <f>IFERROR(VLOOKUP(QOL25,YIELDS!$T:$AJ,17,FALSE),"")</f>
        <v/>
      </c>
      <c r="QOM23" t="str">
        <f>IFERROR(VLOOKUP(QOM25,YIELDS!$T:$AJ,17,FALSE),"")</f>
        <v/>
      </c>
      <c r="QON23" t="str">
        <f>IFERROR(VLOOKUP(QON25,YIELDS!$T:$AJ,17,FALSE),"")</f>
        <v/>
      </c>
      <c r="QOO23" t="str">
        <f>IFERROR(VLOOKUP(QOO25,YIELDS!$T:$AJ,17,FALSE),"")</f>
        <v/>
      </c>
      <c r="QOP23" t="str">
        <f>IFERROR(VLOOKUP(QOP25,YIELDS!$T:$AJ,17,FALSE),"")</f>
        <v/>
      </c>
      <c r="QOQ23" t="str">
        <f>IFERROR(VLOOKUP(QOQ25,YIELDS!$T:$AJ,17,FALSE),"")</f>
        <v/>
      </c>
      <c r="QOR23" t="str">
        <f>IFERROR(VLOOKUP(QOR25,YIELDS!$T:$AJ,17,FALSE),"")</f>
        <v/>
      </c>
      <c r="QOS23" t="str">
        <f>IFERROR(VLOOKUP(QOS25,YIELDS!$T:$AJ,17,FALSE),"")</f>
        <v/>
      </c>
      <c r="QOT23" t="str">
        <f>IFERROR(VLOOKUP(QOT25,YIELDS!$T:$AJ,17,FALSE),"")</f>
        <v/>
      </c>
      <c r="QOU23" t="str">
        <f>IFERROR(VLOOKUP(QOU25,YIELDS!$T:$AJ,17,FALSE),"")</f>
        <v/>
      </c>
      <c r="QOV23" t="str">
        <f>IFERROR(VLOOKUP(QOV25,YIELDS!$T:$AJ,17,FALSE),"")</f>
        <v/>
      </c>
      <c r="QOW23" t="str">
        <f>IFERROR(VLOOKUP(QOW25,YIELDS!$T:$AJ,17,FALSE),"")</f>
        <v/>
      </c>
      <c r="QOX23" t="str">
        <f>IFERROR(VLOOKUP(QOX25,YIELDS!$T:$AJ,17,FALSE),"")</f>
        <v/>
      </c>
      <c r="QOY23" t="str">
        <f>IFERROR(VLOOKUP(QOY25,YIELDS!$T:$AJ,17,FALSE),"")</f>
        <v/>
      </c>
      <c r="QOZ23" t="str">
        <f>IFERROR(VLOOKUP(QOZ25,YIELDS!$T:$AJ,17,FALSE),"")</f>
        <v/>
      </c>
      <c r="QPA23" t="str">
        <f>IFERROR(VLOOKUP(QPA25,YIELDS!$T:$AJ,17,FALSE),"")</f>
        <v/>
      </c>
      <c r="QPB23" t="str">
        <f>IFERROR(VLOOKUP(QPB25,YIELDS!$T:$AJ,17,FALSE),"")</f>
        <v/>
      </c>
      <c r="QPC23" t="str">
        <f>IFERROR(VLOOKUP(QPC25,YIELDS!$T:$AJ,17,FALSE),"")</f>
        <v/>
      </c>
      <c r="QPD23" t="str">
        <f>IFERROR(VLOOKUP(QPD25,YIELDS!$T:$AJ,17,FALSE),"")</f>
        <v/>
      </c>
      <c r="QPE23" t="str">
        <f>IFERROR(VLOOKUP(QPE25,YIELDS!$T:$AJ,17,FALSE),"")</f>
        <v/>
      </c>
      <c r="QPF23" t="str">
        <f>IFERROR(VLOOKUP(QPF25,YIELDS!$T:$AJ,17,FALSE),"")</f>
        <v/>
      </c>
      <c r="QPG23" t="str">
        <f>IFERROR(VLOOKUP(QPG25,YIELDS!$T:$AJ,17,FALSE),"")</f>
        <v/>
      </c>
      <c r="QPH23" t="str">
        <f>IFERROR(VLOOKUP(QPH25,YIELDS!$T:$AJ,17,FALSE),"")</f>
        <v/>
      </c>
      <c r="QPI23" t="str">
        <f>IFERROR(VLOOKUP(QPI25,YIELDS!$T:$AJ,17,FALSE),"")</f>
        <v/>
      </c>
      <c r="QPJ23" t="str">
        <f>IFERROR(VLOOKUP(QPJ25,YIELDS!$T:$AJ,17,FALSE),"")</f>
        <v/>
      </c>
      <c r="QPK23" t="str">
        <f>IFERROR(VLOOKUP(QPK25,YIELDS!$T:$AJ,17,FALSE),"")</f>
        <v/>
      </c>
      <c r="QPL23" t="str">
        <f>IFERROR(VLOOKUP(QPL25,YIELDS!$T:$AJ,17,FALSE),"")</f>
        <v/>
      </c>
      <c r="QPM23" t="str">
        <f>IFERROR(VLOOKUP(QPM25,YIELDS!$T:$AJ,17,FALSE),"")</f>
        <v/>
      </c>
      <c r="QPN23" t="str">
        <f>IFERROR(VLOOKUP(QPN25,YIELDS!$T:$AJ,17,FALSE),"")</f>
        <v/>
      </c>
      <c r="QPO23" t="str">
        <f>IFERROR(VLOOKUP(QPO25,YIELDS!$T:$AJ,17,FALSE),"")</f>
        <v/>
      </c>
      <c r="QPP23" t="str">
        <f>IFERROR(VLOOKUP(QPP25,YIELDS!$T:$AJ,17,FALSE),"")</f>
        <v/>
      </c>
      <c r="QPQ23" t="str">
        <f>IFERROR(VLOOKUP(QPQ25,YIELDS!$T:$AJ,17,FALSE),"")</f>
        <v/>
      </c>
      <c r="QPR23" t="str">
        <f>IFERROR(VLOOKUP(QPR25,YIELDS!$T:$AJ,17,FALSE),"")</f>
        <v/>
      </c>
      <c r="QPS23" t="str">
        <f>IFERROR(VLOOKUP(QPS25,YIELDS!$T:$AJ,17,FALSE),"")</f>
        <v/>
      </c>
      <c r="QPT23" t="str">
        <f>IFERROR(VLOOKUP(QPT25,YIELDS!$T:$AJ,17,FALSE),"")</f>
        <v/>
      </c>
      <c r="QPU23" t="str">
        <f>IFERROR(VLOOKUP(QPU25,YIELDS!$T:$AJ,17,FALSE),"")</f>
        <v/>
      </c>
      <c r="QPV23" t="str">
        <f>IFERROR(VLOOKUP(QPV25,YIELDS!$T:$AJ,17,FALSE),"")</f>
        <v/>
      </c>
      <c r="QPW23" t="str">
        <f>IFERROR(VLOOKUP(QPW25,YIELDS!$T:$AJ,17,FALSE),"")</f>
        <v/>
      </c>
      <c r="QPX23" t="str">
        <f>IFERROR(VLOOKUP(QPX25,YIELDS!$T:$AJ,17,FALSE),"")</f>
        <v/>
      </c>
      <c r="QPY23" t="str">
        <f>IFERROR(VLOOKUP(QPY25,YIELDS!$T:$AJ,17,FALSE),"")</f>
        <v/>
      </c>
      <c r="QPZ23" t="str">
        <f>IFERROR(VLOOKUP(QPZ25,YIELDS!$T:$AJ,17,FALSE),"")</f>
        <v/>
      </c>
      <c r="QQA23" t="str">
        <f>IFERROR(VLOOKUP(QQA25,YIELDS!$T:$AJ,17,FALSE),"")</f>
        <v/>
      </c>
      <c r="QQB23" t="str">
        <f>IFERROR(VLOOKUP(QQB25,YIELDS!$T:$AJ,17,FALSE),"")</f>
        <v/>
      </c>
      <c r="QQC23" t="str">
        <f>IFERROR(VLOOKUP(QQC25,YIELDS!$T:$AJ,17,FALSE),"")</f>
        <v/>
      </c>
      <c r="QQD23" t="str">
        <f>IFERROR(VLOOKUP(QQD25,YIELDS!$T:$AJ,17,FALSE),"")</f>
        <v/>
      </c>
      <c r="QQE23" t="str">
        <f>IFERROR(VLOOKUP(QQE25,YIELDS!$T:$AJ,17,FALSE),"")</f>
        <v/>
      </c>
      <c r="QQF23" t="str">
        <f>IFERROR(VLOOKUP(QQF25,YIELDS!$T:$AJ,17,FALSE),"")</f>
        <v/>
      </c>
      <c r="QQG23" t="str">
        <f>IFERROR(VLOOKUP(QQG25,YIELDS!$T:$AJ,17,FALSE),"")</f>
        <v/>
      </c>
      <c r="QQH23" t="str">
        <f>IFERROR(VLOOKUP(QQH25,YIELDS!$T:$AJ,17,FALSE),"")</f>
        <v/>
      </c>
      <c r="QQI23" t="str">
        <f>IFERROR(VLOOKUP(QQI25,YIELDS!$T:$AJ,17,FALSE),"")</f>
        <v/>
      </c>
      <c r="QQJ23" t="str">
        <f>IFERROR(VLOOKUP(QQJ25,YIELDS!$T:$AJ,17,FALSE),"")</f>
        <v/>
      </c>
      <c r="QQK23" t="str">
        <f>IFERROR(VLOOKUP(QQK25,YIELDS!$T:$AJ,17,FALSE),"")</f>
        <v/>
      </c>
      <c r="QQL23" t="str">
        <f>IFERROR(VLOOKUP(QQL25,YIELDS!$T:$AJ,17,FALSE),"")</f>
        <v/>
      </c>
      <c r="QQM23" t="str">
        <f>IFERROR(VLOOKUP(QQM25,YIELDS!$T:$AJ,17,FALSE),"")</f>
        <v/>
      </c>
      <c r="QQN23" t="str">
        <f>IFERROR(VLOOKUP(QQN25,YIELDS!$T:$AJ,17,FALSE),"")</f>
        <v/>
      </c>
      <c r="QQO23" t="str">
        <f>IFERROR(VLOOKUP(QQO25,YIELDS!$T:$AJ,17,FALSE),"")</f>
        <v/>
      </c>
      <c r="QQP23" t="str">
        <f>IFERROR(VLOOKUP(QQP25,YIELDS!$T:$AJ,17,FALSE),"")</f>
        <v/>
      </c>
      <c r="QQQ23" t="str">
        <f>IFERROR(VLOOKUP(QQQ25,YIELDS!$T:$AJ,17,FALSE),"")</f>
        <v/>
      </c>
      <c r="QQR23" t="str">
        <f>IFERROR(VLOOKUP(QQR25,YIELDS!$T:$AJ,17,FALSE),"")</f>
        <v/>
      </c>
      <c r="QQS23" t="str">
        <f>IFERROR(VLOOKUP(QQS25,YIELDS!$T:$AJ,17,FALSE),"")</f>
        <v/>
      </c>
      <c r="QQT23" t="str">
        <f>IFERROR(VLOOKUP(QQT25,YIELDS!$T:$AJ,17,FALSE),"")</f>
        <v/>
      </c>
      <c r="QQU23" t="str">
        <f>IFERROR(VLOOKUP(QQU25,YIELDS!$T:$AJ,17,FALSE),"")</f>
        <v/>
      </c>
      <c r="QQV23" t="str">
        <f>IFERROR(VLOOKUP(QQV25,YIELDS!$T:$AJ,17,FALSE),"")</f>
        <v/>
      </c>
      <c r="QQW23" t="str">
        <f>IFERROR(VLOOKUP(QQW25,YIELDS!$T:$AJ,17,FALSE),"")</f>
        <v/>
      </c>
      <c r="QQX23" t="str">
        <f>IFERROR(VLOOKUP(QQX25,YIELDS!$T:$AJ,17,FALSE),"")</f>
        <v/>
      </c>
      <c r="QQY23" t="str">
        <f>IFERROR(VLOOKUP(QQY25,YIELDS!$T:$AJ,17,FALSE),"")</f>
        <v/>
      </c>
      <c r="QQZ23" t="str">
        <f>IFERROR(VLOOKUP(QQZ25,YIELDS!$T:$AJ,17,FALSE),"")</f>
        <v/>
      </c>
      <c r="QRA23" t="str">
        <f>IFERROR(VLOOKUP(QRA25,YIELDS!$T:$AJ,17,FALSE),"")</f>
        <v/>
      </c>
      <c r="QRB23" t="str">
        <f>IFERROR(VLOOKUP(QRB25,YIELDS!$T:$AJ,17,FALSE),"")</f>
        <v/>
      </c>
      <c r="QRC23" t="str">
        <f>IFERROR(VLOOKUP(QRC25,YIELDS!$T:$AJ,17,FALSE),"")</f>
        <v/>
      </c>
      <c r="QRD23" t="str">
        <f>IFERROR(VLOOKUP(QRD25,YIELDS!$T:$AJ,17,FALSE),"")</f>
        <v/>
      </c>
      <c r="QRE23" t="str">
        <f>IFERROR(VLOOKUP(QRE25,YIELDS!$T:$AJ,17,FALSE),"")</f>
        <v/>
      </c>
      <c r="QRF23" t="str">
        <f>IFERROR(VLOOKUP(QRF25,YIELDS!$T:$AJ,17,FALSE),"")</f>
        <v/>
      </c>
      <c r="QRG23" t="str">
        <f>IFERROR(VLOOKUP(QRG25,YIELDS!$T:$AJ,17,FALSE),"")</f>
        <v/>
      </c>
      <c r="QRH23" t="str">
        <f>IFERROR(VLOOKUP(QRH25,YIELDS!$T:$AJ,17,FALSE),"")</f>
        <v/>
      </c>
      <c r="QRI23" t="str">
        <f>IFERROR(VLOOKUP(QRI25,YIELDS!$T:$AJ,17,FALSE),"")</f>
        <v/>
      </c>
      <c r="QRJ23" t="str">
        <f>IFERROR(VLOOKUP(QRJ25,YIELDS!$T:$AJ,17,FALSE),"")</f>
        <v/>
      </c>
      <c r="QRK23" t="str">
        <f>IFERROR(VLOOKUP(QRK25,YIELDS!$T:$AJ,17,FALSE),"")</f>
        <v/>
      </c>
      <c r="QRL23" t="str">
        <f>IFERROR(VLOOKUP(QRL25,YIELDS!$T:$AJ,17,FALSE),"")</f>
        <v/>
      </c>
      <c r="QRM23" t="str">
        <f>IFERROR(VLOOKUP(QRM25,YIELDS!$T:$AJ,17,FALSE),"")</f>
        <v/>
      </c>
      <c r="QRN23" t="str">
        <f>IFERROR(VLOOKUP(QRN25,YIELDS!$T:$AJ,17,FALSE),"")</f>
        <v/>
      </c>
      <c r="QRO23" t="str">
        <f>IFERROR(VLOOKUP(QRO25,YIELDS!$T:$AJ,17,FALSE),"")</f>
        <v/>
      </c>
      <c r="QRP23" t="str">
        <f>IFERROR(VLOOKUP(QRP25,YIELDS!$T:$AJ,17,FALSE),"")</f>
        <v/>
      </c>
      <c r="QRQ23" t="str">
        <f>IFERROR(VLOOKUP(QRQ25,YIELDS!$T:$AJ,17,FALSE),"")</f>
        <v/>
      </c>
      <c r="QRR23" t="str">
        <f>IFERROR(VLOOKUP(QRR25,YIELDS!$T:$AJ,17,FALSE),"")</f>
        <v/>
      </c>
      <c r="QRS23" t="str">
        <f>IFERROR(VLOOKUP(QRS25,YIELDS!$T:$AJ,17,FALSE),"")</f>
        <v/>
      </c>
      <c r="QRT23" t="str">
        <f>IFERROR(VLOOKUP(QRT25,YIELDS!$T:$AJ,17,FALSE),"")</f>
        <v/>
      </c>
      <c r="QRU23" t="str">
        <f>IFERROR(VLOOKUP(QRU25,YIELDS!$T:$AJ,17,FALSE),"")</f>
        <v/>
      </c>
      <c r="QRV23" t="str">
        <f>IFERROR(VLOOKUP(QRV25,YIELDS!$T:$AJ,17,FALSE),"")</f>
        <v/>
      </c>
      <c r="QRW23" t="str">
        <f>IFERROR(VLOOKUP(QRW25,YIELDS!$T:$AJ,17,FALSE),"")</f>
        <v/>
      </c>
      <c r="QRX23" t="str">
        <f>IFERROR(VLOOKUP(QRX25,YIELDS!$T:$AJ,17,FALSE),"")</f>
        <v/>
      </c>
      <c r="QRY23" t="str">
        <f>IFERROR(VLOOKUP(QRY25,YIELDS!$T:$AJ,17,FALSE),"")</f>
        <v/>
      </c>
      <c r="QRZ23" t="str">
        <f>IFERROR(VLOOKUP(QRZ25,YIELDS!$T:$AJ,17,FALSE),"")</f>
        <v/>
      </c>
      <c r="QSA23" t="str">
        <f>IFERROR(VLOOKUP(QSA25,YIELDS!$T:$AJ,17,FALSE),"")</f>
        <v/>
      </c>
      <c r="QSB23" t="str">
        <f>IFERROR(VLOOKUP(QSB25,YIELDS!$T:$AJ,17,FALSE),"")</f>
        <v/>
      </c>
      <c r="QSC23" t="str">
        <f>IFERROR(VLOOKUP(QSC25,YIELDS!$T:$AJ,17,FALSE),"")</f>
        <v/>
      </c>
      <c r="QSD23" t="str">
        <f>IFERROR(VLOOKUP(QSD25,YIELDS!$T:$AJ,17,FALSE),"")</f>
        <v/>
      </c>
      <c r="QSE23" t="str">
        <f>IFERROR(VLOOKUP(QSE25,YIELDS!$T:$AJ,17,FALSE),"")</f>
        <v/>
      </c>
      <c r="QSF23" t="str">
        <f>IFERROR(VLOOKUP(QSF25,YIELDS!$T:$AJ,17,FALSE),"")</f>
        <v/>
      </c>
      <c r="QSG23" t="str">
        <f>IFERROR(VLOOKUP(QSG25,YIELDS!$T:$AJ,17,FALSE),"")</f>
        <v/>
      </c>
      <c r="QSH23" t="str">
        <f>IFERROR(VLOOKUP(QSH25,YIELDS!$T:$AJ,17,FALSE),"")</f>
        <v/>
      </c>
      <c r="QSI23" t="str">
        <f>IFERROR(VLOOKUP(QSI25,YIELDS!$T:$AJ,17,FALSE),"")</f>
        <v/>
      </c>
      <c r="QSJ23" t="str">
        <f>IFERROR(VLOOKUP(QSJ25,YIELDS!$T:$AJ,17,FALSE),"")</f>
        <v/>
      </c>
      <c r="QSK23" t="str">
        <f>IFERROR(VLOOKUP(QSK25,YIELDS!$T:$AJ,17,FALSE),"")</f>
        <v/>
      </c>
      <c r="QSL23" t="str">
        <f>IFERROR(VLOOKUP(QSL25,YIELDS!$T:$AJ,17,FALSE),"")</f>
        <v/>
      </c>
      <c r="QSM23" t="str">
        <f>IFERROR(VLOOKUP(QSM25,YIELDS!$T:$AJ,17,FALSE),"")</f>
        <v/>
      </c>
      <c r="QSN23" t="str">
        <f>IFERROR(VLOOKUP(QSN25,YIELDS!$T:$AJ,17,FALSE),"")</f>
        <v/>
      </c>
      <c r="QSO23" t="str">
        <f>IFERROR(VLOOKUP(QSO25,YIELDS!$T:$AJ,17,FALSE),"")</f>
        <v/>
      </c>
      <c r="QSP23" t="str">
        <f>IFERROR(VLOOKUP(QSP25,YIELDS!$T:$AJ,17,FALSE),"")</f>
        <v/>
      </c>
      <c r="QSQ23" t="str">
        <f>IFERROR(VLOOKUP(QSQ25,YIELDS!$T:$AJ,17,FALSE),"")</f>
        <v/>
      </c>
      <c r="QSR23" t="str">
        <f>IFERROR(VLOOKUP(QSR25,YIELDS!$T:$AJ,17,FALSE),"")</f>
        <v/>
      </c>
      <c r="QSS23" t="str">
        <f>IFERROR(VLOOKUP(QSS25,YIELDS!$T:$AJ,17,FALSE),"")</f>
        <v/>
      </c>
      <c r="QST23" t="str">
        <f>IFERROR(VLOOKUP(QST25,YIELDS!$T:$AJ,17,FALSE),"")</f>
        <v/>
      </c>
      <c r="QSU23" t="str">
        <f>IFERROR(VLOOKUP(QSU25,YIELDS!$T:$AJ,17,FALSE),"")</f>
        <v/>
      </c>
      <c r="QSV23" t="str">
        <f>IFERROR(VLOOKUP(QSV25,YIELDS!$T:$AJ,17,FALSE),"")</f>
        <v/>
      </c>
      <c r="QSW23" t="str">
        <f>IFERROR(VLOOKUP(QSW25,YIELDS!$T:$AJ,17,FALSE),"")</f>
        <v/>
      </c>
      <c r="QSX23" t="str">
        <f>IFERROR(VLOOKUP(QSX25,YIELDS!$T:$AJ,17,FALSE),"")</f>
        <v/>
      </c>
      <c r="QSY23" t="str">
        <f>IFERROR(VLOOKUP(QSY25,YIELDS!$T:$AJ,17,FALSE),"")</f>
        <v/>
      </c>
      <c r="QSZ23" t="str">
        <f>IFERROR(VLOOKUP(QSZ25,YIELDS!$T:$AJ,17,FALSE),"")</f>
        <v/>
      </c>
      <c r="QTA23" t="str">
        <f>IFERROR(VLOOKUP(QTA25,YIELDS!$T:$AJ,17,FALSE),"")</f>
        <v/>
      </c>
      <c r="QTB23" t="str">
        <f>IFERROR(VLOOKUP(QTB25,YIELDS!$T:$AJ,17,FALSE),"")</f>
        <v/>
      </c>
      <c r="QTC23" t="str">
        <f>IFERROR(VLOOKUP(QTC25,YIELDS!$T:$AJ,17,FALSE),"")</f>
        <v/>
      </c>
      <c r="QTD23" t="str">
        <f>IFERROR(VLOOKUP(QTD25,YIELDS!$T:$AJ,17,FALSE),"")</f>
        <v/>
      </c>
      <c r="QTE23" t="str">
        <f>IFERROR(VLOOKUP(QTE25,YIELDS!$T:$AJ,17,FALSE),"")</f>
        <v/>
      </c>
      <c r="QTF23" t="str">
        <f>IFERROR(VLOOKUP(QTF25,YIELDS!$T:$AJ,17,FALSE),"")</f>
        <v/>
      </c>
      <c r="QTG23" t="str">
        <f>IFERROR(VLOOKUP(QTG25,YIELDS!$T:$AJ,17,FALSE),"")</f>
        <v/>
      </c>
      <c r="QTH23" t="str">
        <f>IFERROR(VLOOKUP(QTH25,YIELDS!$T:$AJ,17,FALSE),"")</f>
        <v/>
      </c>
      <c r="QTI23" t="str">
        <f>IFERROR(VLOOKUP(QTI25,YIELDS!$T:$AJ,17,FALSE),"")</f>
        <v/>
      </c>
      <c r="QTJ23" t="str">
        <f>IFERROR(VLOOKUP(QTJ25,YIELDS!$T:$AJ,17,FALSE),"")</f>
        <v/>
      </c>
      <c r="QTK23" t="str">
        <f>IFERROR(VLOOKUP(QTK25,YIELDS!$T:$AJ,17,FALSE),"")</f>
        <v/>
      </c>
      <c r="QTL23" t="str">
        <f>IFERROR(VLOOKUP(QTL25,YIELDS!$T:$AJ,17,FALSE),"")</f>
        <v/>
      </c>
      <c r="QTM23" t="str">
        <f>IFERROR(VLOOKUP(QTM25,YIELDS!$T:$AJ,17,FALSE),"")</f>
        <v/>
      </c>
      <c r="QTN23" t="str">
        <f>IFERROR(VLOOKUP(QTN25,YIELDS!$T:$AJ,17,FALSE),"")</f>
        <v/>
      </c>
      <c r="QTO23" t="str">
        <f>IFERROR(VLOOKUP(QTO25,YIELDS!$T:$AJ,17,FALSE),"")</f>
        <v/>
      </c>
      <c r="QTP23" t="str">
        <f>IFERROR(VLOOKUP(QTP25,YIELDS!$T:$AJ,17,FALSE),"")</f>
        <v/>
      </c>
      <c r="QTQ23" t="str">
        <f>IFERROR(VLOOKUP(QTQ25,YIELDS!$T:$AJ,17,FALSE),"")</f>
        <v/>
      </c>
      <c r="QTR23" t="str">
        <f>IFERROR(VLOOKUP(QTR25,YIELDS!$T:$AJ,17,FALSE),"")</f>
        <v/>
      </c>
      <c r="QTS23" t="str">
        <f>IFERROR(VLOOKUP(QTS25,YIELDS!$T:$AJ,17,FALSE),"")</f>
        <v/>
      </c>
      <c r="QTT23" t="str">
        <f>IFERROR(VLOOKUP(QTT25,YIELDS!$T:$AJ,17,FALSE),"")</f>
        <v/>
      </c>
      <c r="QTU23" t="str">
        <f>IFERROR(VLOOKUP(QTU25,YIELDS!$T:$AJ,17,FALSE),"")</f>
        <v/>
      </c>
      <c r="QTV23" t="str">
        <f>IFERROR(VLOOKUP(QTV25,YIELDS!$T:$AJ,17,FALSE),"")</f>
        <v/>
      </c>
      <c r="QTW23" t="str">
        <f>IFERROR(VLOOKUP(QTW25,YIELDS!$T:$AJ,17,FALSE),"")</f>
        <v/>
      </c>
      <c r="QTX23" t="str">
        <f>IFERROR(VLOOKUP(QTX25,YIELDS!$T:$AJ,17,FALSE),"")</f>
        <v/>
      </c>
      <c r="QTY23" t="str">
        <f>IFERROR(VLOOKUP(QTY25,YIELDS!$T:$AJ,17,FALSE),"")</f>
        <v/>
      </c>
      <c r="QTZ23" t="str">
        <f>IFERROR(VLOOKUP(QTZ25,YIELDS!$T:$AJ,17,FALSE),"")</f>
        <v/>
      </c>
      <c r="QUA23" t="str">
        <f>IFERROR(VLOOKUP(QUA25,YIELDS!$T:$AJ,17,FALSE),"")</f>
        <v/>
      </c>
      <c r="QUB23" t="str">
        <f>IFERROR(VLOOKUP(QUB25,YIELDS!$T:$AJ,17,FALSE),"")</f>
        <v/>
      </c>
      <c r="QUC23" t="str">
        <f>IFERROR(VLOOKUP(QUC25,YIELDS!$T:$AJ,17,FALSE),"")</f>
        <v/>
      </c>
      <c r="QUD23" t="str">
        <f>IFERROR(VLOOKUP(QUD25,YIELDS!$T:$AJ,17,FALSE),"")</f>
        <v/>
      </c>
      <c r="QUE23" t="str">
        <f>IFERROR(VLOOKUP(QUE25,YIELDS!$T:$AJ,17,FALSE),"")</f>
        <v/>
      </c>
      <c r="QUF23" t="str">
        <f>IFERROR(VLOOKUP(QUF25,YIELDS!$T:$AJ,17,FALSE),"")</f>
        <v/>
      </c>
      <c r="QUG23" t="str">
        <f>IFERROR(VLOOKUP(QUG25,YIELDS!$T:$AJ,17,FALSE),"")</f>
        <v/>
      </c>
      <c r="QUH23" t="str">
        <f>IFERROR(VLOOKUP(QUH25,YIELDS!$T:$AJ,17,FALSE),"")</f>
        <v/>
      </c>
      <c r="QUI23" t="str">
        <f>IFERROR(VLOOKUP(QUI25,YIELDS!$T:$AJ,17,FALSE),"")</f>
        <v/>
      </c>
      <c r="QUJ23" t="str">
        <f>IFERROR(VLOOKUP(QUJ25,YIELDS!$T:$AJ,17,FALSE),"")</f>
        <v/>
      </c>
      <c r="QUK23" t="str">
        <f>IFERROR(VLOOKUP(QUK25,YIELDS!$T:$AJ,17,FALSE),"")</f>
        <v/>
      </c>
      <c r="QUL23" t="str">
        <f>IFERROR(VLOOKUP(QUL25,YIELDS!$T:$AJ,17,FALSE),"")</f>
        <v/>
      </c>
      <c r="QUM23" t="str">
        <f>IFERROR(VLOOKUP(QUM25,YIELDS!$T:$AJ,17,FALSE),"")</f>
        <v/>
      </c>
      <c r="QUN23" t="str">
        <f>IFERROR(VLOOKUP(QUN25,YIELDS!$T:$AJ,17,FALSE),"")</f>
        <v/>
      </c>
      <c r="QUO23" t="str">
        <f>IFERROR(VLOOKUP(QUO25,YIELDS!$T:$AJ,17,FALSE),"")</f>
        <v/>
      </c>
      <c r="QUP23" t="str">
        <f>IFERROR(VLOOKUP(QUP25,YIELDS!$T:$AJ,17,FALSE),"")</f>
        <v/>
      </c>
      <c r="QUQ23" t="str">
        <f>IFERROR(VLOOKUP(QUQ25,YIELDS!$T:$AJ,17,FALSE),"")</f>
        <v/>
      </c>
      <c r="QUR23" t="str">
        <f>IFERROR(VLOOKUP(QUR25,YIELDS!$T:$AJ,17,FALSE),"")</f>
        <v/>
      </c>
      <c r="QUS23" t="str">
        <f>IFERROR(VLOOKUP(QUS25,YIELDS!$T:$AJ,17,FALSE),"")</f>
        <v/>
      </c>
      <c r="QUT23" t="str">
        <f>IFERROR(VLOOKUP(QUT25,YIELDS!$T:$AJ,17,FALSE),"")</f>
        <v/>
      </c>
      <c r="QUU23" t="str">
        <f>IFERROR(VLOOKUP(QUU25,YIELDS!$T:$AJ,17,FALSE),"")</f>
        <v/>
      </c>
      <c r="QUV23" t="str">
        <f>IFERROR(VLOOKUP(QUV25,YIELDS!$T:$AJ,17,FALSE),"")</f>
        <v/>
      </c>
      <c r="QUW23" t="str">
        <f>IFERROR(VLOOKUP(QUW25,YIELDS!$T:$AJ,17,FALSE),"")</f>
        <v/>
      </c>
      <c r="QUX23" t="str">
        <f>IFERROR(VLOOKUP(QUX25,YIELDS!$T:$AJ,17,FALSE),"")</f>
        <v/>
      </c>
      <c r="QUY23" t="str">
        <f>IFERROR(VLOOKUP(QUY25,YIELDS!$T:$AJ,17,FALSE),"")</f>
        <v/>
      </c>
      <c r="QUZ23" t="str">
        <f>IFERROR(VLOOKUP(QUZ25,YIELDS!$T:$AJ,17,FALSE),"")</f>
        <v/>
      </c>
      <c r="QVA23" t="str">
        <f>IFERROR(VLOOKUP(QVA25,YIELDS!$T:$AJ,17,FALSE),"")</f>
        <v/>
      </c>
      <c r="QVB23" t="str">
        <f>IFERROR(VLOOKUP(QVB25,YIELDS!$T:$AJ,17,FALSE),"")</f>
        <v/>
      </c>
      <c r="QVC23" t="str">
        <f>IFERROR(VLOOKUP(QVC25,YIELDS!$T:$AJ,17,FALSE),"")</f>
        <v/>
      </c>
      <c r="QVD23" t="str">
        <f>IFERROR(VLOOKUP(QVD25,YIELDS!$T:$AJ,17,FALSE),"")</f>
        <v/>
      </c>
      <c r="QVE23" t="str">
        <f>IFERROR(VLOOKUP(QVE25,YIELDS!$T:$AJ,17,FALSE),"")</f>
        <v/>
      </c>
      <c r="QVF23" t="str">
        <f>IFERROR(VLOOKUP(QVF25,YIELDS!$T:$AJ,17,FALSE),"")</f>
        <v/>
      </c>
      <c r="QVG23" t="str">
        <f>IFERROR(VLOOKUP(QVG25,YIELDS!$T:$AJ,17,FALSE),"")</f>
        <v/>
      </c>
      <c r="QVH23" t="str">
        <f>IFERROR(VLOOKUP(QVH25,YIELDS!$T:$AJ,17,FALSE),"")</f>
        <v/>
      </c>
      <c r="QVI23" t="str">
        <f>IFERROR(VLOOKUP(QVI25,YIELDS!$T:$AJ,17,FALSE),"")</f>
        <v/>
      </c>
      <c r="QVJ23" t="str">
        <f>IFERROR(VLOOKUP(QVJ25,YIELDS!$T:$AJ,17,FALSE),"")</f>
        <v/>
      </c>
      <c r="QVK23" t="str">
        <f>IFERROR(VLOOKUP(QVK25,YIELDS!$T:$AJ,17,FALSE),"")</f>
        <v/>
      </c>
      <c r="QVL23" t="str">
        <f>IFERROR(VLOOKUP(QVL25,YIELDS!$T:$AJ,17,FALSE),"")</f>
        <v/>
      </c>
      <c r="QVM23" t="str">
        <f>IFERROR(VLOOKUP(QVM25,YIELDS!$T:$AJ,17,FALSE),"")</f>
        <v/>
      </c>
      <c r="QVN23" t="str">
        <f>IFERROR(VLOOKUP(QVN25,YIELDS!$T:$AJ,17,FALSE),"")</f>
        <v/>
      </c>
      <c r="QVO23" t="str">
        <f>IFERROR(VLOOKUP(QVO25,YIELDS!$T:$AJ,17,FALSE),"")</f>
        <v/>
      </c>
      <c r="QVP23" t="str">
        <f>IFERROR(VLOOKUP(QVP25,YIELDS!$T:$AJ,17,FALSE),"")</f>
        <v/>
      </c>
      <c r="QVQ23" t="str">
        <f>IFERROR(VLOOKUP(QVQ25,YIELDS!$T:$AJ,17,FALSE),"")</f>
        <v/>
      </c>
      <c r="QVR23" t="str">
        <f>IFERROR(VLOOKUP(QVR25,YIELDS!$T:$AJ,17,FALSE),"")</f>
        <v/>
      </c>
      <c r="QVS23" t="str">
        <f>IFERROR(VLOOKUP(QVS25,YIELDS!$T:$AJ,17,FALSE),"")</f>
        <v/>
      </c>
      <c r="QVT23" t="str">
        <f>IFERROR(VLOOKUP(QVT25,YIELDS!$T:$AJ,17,FALSE),"")</f>
        <v/>
      </c>
      <c r="QVU23" t="str">
        <f>IFERROR(VLOOKUP(QVU25,YIELDS!$T:$AJ,17,FALSE),"")</f>
        <v/>
      </c>
      <c r="QVV23" t="str">
        <f>IFERROR(VLOOKUP(QVV25,YIELDS!$T:$AJ,17,FALSE),"")</f>
        <v/>
      </c>
      <c r="QVW23" t="str">
        <f>IFERROR(VLOOKUP(QVW25,YIELDS!$T:$AJ,17,FALSE),"")</f>
        <v/>
      </c>
      <c r="QVX23" t="str">
        <f>IFERROR(VLOOKUP(QVX25,YIELDS!$T:$AJ,17,FALSE),"")</f>
        <v/>
      </c>
      <c r="QVY23" t="str">
        <f>IFERROR(VLOOKUP(QVY25,YIELDS!$T:$AJ,17,FALSE),"")</f>
        <v/>
      </c>
      <c r="QVZ23" t="str">
        <f>IFERROR(VLOOKUP(QVZ25,YIELDS!$T:$AJ,17,FALSE),"")</f>
        <v/>
      </c>
      <c r="QWA23" t="str">
        <f>IFERROR(VLOOKUP(QWA25,YIELDS!$T:$AJ,17,FALSE),"")</f>
        <v/>
      </c>
      <c r="QWB23" t="str">
        <f>IFERROR(VLOOKUP(QWB25,YIELDS!$T:$AJ,17,FALSE),"")</f>
        <v/>
      </c>
      <c r="QWC23" t="str">
        <f>IFERROR(VLOOKUP(QWC25,YIELDS!$T:$AJ,17,FALSE),"")</f>
        <v/>
      </c>
      <c r="QWD23" t="str">
        <f>IFERROR(VLOOKUP(QWD25,YIELDS!$T:$AJ,17,FALSE),"")</f>
        <v/>
      </c>
      <c r="QWE23" t="str">
        <f>IFERROR(VLOOKUP(QWE25,YIELDS!$T:$AJ,17,FALSE),"")</f>
        <v/>
      </c>
      <c r="QWF23" t="str">
        <f>IFERROR(VLOOKUP(QWF25,YIELDS!$T:$AJ,17,FALSE),"")</f>
        <v/>
      </c>
      <c r="QWG23" t="str">
        <f>IFERROR(VLOOKUP(QWG25,YIELDS!$T:$AJ,17,FALSE),"")</f>
        <v/>
      </c>
      <c r="QWH23" t="str">
        <f>IFERROR(VLOOKUP(QWH25,YIELDS!$T:$AJ,17,FALSE),"")</f>
        <v/>
      </c>
      <c r="QWI23" t="str">
        <f>IFERROR(VLOOKUP(QWI25,YIELDS!$T:$AJ,17,FALSE),"")</f>
        <v/>
      </c>
      <c r="QWJ23" t="str">
        <f>IFERROR(VLOOKUP(QWJ25,YIELDS!$T:$AJ,17,FALSE),"")</f>
        <v/>
      </c>
      <c r="QWK23" t="str">
        <f>IFERROR(VLOOKUP(QWK25,YIELDS!$T:$AJ,17,FALSE),"")</f>
        <v/>
      </c>
      <c r="QWL23" t="str">
        <f>IFERROR(VLOOKUP(QWL25,YIELDS!$T:$AJ,17,FALSE),"")</f>
        <v/>
      </c>
      <c r="QWM23" t="str">
        <f>IFERROR(VLOOKUP(QWM25,YIELDS!$T:$AJ,17,FALSE),"")</f>
        <v/>
      </c>
      <c r="QWN23" t="str">
        <f>IFERROR(VLOOKUP(QWN25,YIELDS!$T:$AJ,17,FALSE),"")</f>
        <v/>
      </c>
      <c r="QWO23" t="str">
        <f>IFERROR(VLOOKUP(QWO25,YIELDS!$T:$AJ,17,FALSE),"")</f>
        <v/>
      </c>
      <c r="QWP23" t="str">
        <f>IFERROR(VLOOKUP(QWP25,YIELDS!$T:$AJ,17,FALSE),"")</f>
        <v/>
      </c>
      <c r="QWQ23" t="str">
        <f>IFERROR(VLOOKUP(QWQ25,YIELDS!$T:$AJ,17,FALSE),"")</f>
        <v/>
      </c>
      <c r="QWR23" t="str">
        <f>IFERROR(VLOOKUP(QWR25,YIELDS!$T:$AJ,17,FALSE),"")</f>
        <v/>
      </c>
      <c r="QWS23" t="str">
        <f>IFERROR(VLOOKUP(QWS25,YIELDS!$T:$AJ,17,FALSE),"")</f>
        <v/>
      </c>
      <c r="QWT23" t="str">
        <f>IFERROR(VLOOKUP(QWT25,YIELDS!$T:$AJ,17,FALSE),"")</f>
        <v/>
      </c>
      <c r="QWU23" t="str">
        <f>IFERROR(VLOOKUP(QWU25,YIELDS!$T:$AJ,17,FALSE),"")</f>
        <v/>
      </c>
      <c r="QWV23" t="str">
        <f>IFERROR(VLOOKUP(QWV25,YIELDS!$T:$AJ,17,FALSE),"")</f>
        <v/>
      </c>
      <c r="QWW23" t="str">
        <f>IFERROR(VLOOKUP(QWW25,YIELDS!$T:$AJ,17,FALSE),"")</f>
        <v/>
      </c>
      <c r="QWX23" t="str">
        <f>IFERROR(VLOOKUP(QWX25,YIELDS!$T:$AJ,17,FALSE),"")</f>
        <v/>
      </c>
      <c r="QWY23" t="str">
        <f>IFERROR(VLOOKUP(QWY25,YIELDS!$T:$AJ,17,FALSE),"")</f>
        <v/>
      </c>
      <c r="QWZ23" t="str">
        <f>IFERROR(VLOOKUP(QWZ25,YIELDS!$T:$AJ,17,FALSE),"")</f>
        <v/>
      </c>
      <c r="QXA23" t="str">
        <f>IFERROR(VLOOKUP(QXA25,YIELDS!$T:$AJ,17,FALSE),"")</f>
        <v/>
      </c>
      <c r="QXB23" t="str">
        <f>IFERROR(VLOOKUP(QXB25,YIELDS!$T:$AJ,17,FALSE),"")</f>
        <v/>
      </c>
      <c r="QXC23" t="str">
        <f>IFERROR(VLOOKUP(QXC25,YIELDS!$T:$AJ,17,FALSE),"")</f>
        <v/>
      </c>
      <c r="QXD23" t="str">
        <f>IFERROR(VLOOKUP(QXD25,YIELDS!$T:$AJ,17,FALSE),"")</f>
        <v/>
      </c>
      <c r="QXE23" t="str">
        <f>IFERROR(VLOOKUP(QXE25,YIELDS!$T:$AJ,17,FALSE),"")</f>
        <v/>
      </c>
      <c r="QXF23" t="str">
        <f>IFERROR(VLOOKUP(QXF25,YIELDS!$T:$AJ,17,FALSE),"")</f>
        <v/>
      </c>
      <c r="QXG23" t="str">
        <f>IFERROR(VLOOKUP(QXG25,YIELDS!$T:$AJ,17,FALSE),"")</f>
        <v/>
      </c>
      <c r="QXH23" t="str">
        <f>IFERROR(VLOOKUP(QXH25,YIELDS!$T:$AJ,17,FALSE),"")</f>
        <v/>
      </c>
      <c r="QXI23" t="str">
        <f>IFERROR(VLOOKUP(QXI25,YIELDS!$T:$AJ,17,FALSE),"")</f>
        <v/>
      </c>
      <c r="QXJ23" t="str">
        <f>IFERROR(VLOOKUP(QXJ25,YIELDS!$T:$AJ,17,FALSE),"")</f>
        <v/>
      </c>
      <c r="QXK23" t="str">
        <f>IFERROR(VLOOKUP(QXK25,YIELDS!$T:$AJ,17,FALSE),"")</f>
        <v/>
      </c>
      <c r="QXL23" t="str">
        <f>IFERROR(VLOOKUP(QXL25,YIELDS!$T:$AJ,17,FALSE),"")</f>
        <v/>
      </c>
      <c r="QXM23" t="str">
        <f>IFERROR(VLOOKUP(QXM25,YIELDS!$T:$AJ,17,FALSE),"")</f>
        <v/>
      </c>
      <c r="QXN23" t="str">
        <f>IFERROR(VLOOKUP(QXN25,YIELDS!$T:$AJ,17,FALSE),"")</f>
        <v/>
      </c>
      <c r="QXO23" t="str">
        <f>IFERROR(VLOOKUP(QXO25,YIELDS!$T:$AJ,17,FALSE),"")</f>
        <v/>
      </c>
      <c r="QXP23" t="str">
        <f>IFERROR(VLOOKUP(QXP25,YIELDS!$T:$AJ,17,FALSE),"")</f>
        <v/>
      </c>
      <c r="QXQ23" t="str">
        <f>IFERROR(VLOOKUP(QXQ25,YIELDS!$T:$AJ,17,FALSE),"")</f>
        <v/>
      </c>
      <c r="QXR23" t="str">
        <f>IFERROR(VLOOKUP(QXR25,YIELDS!$T:$AJ,17,FALSE),"")</f>
        <v/>
      </c>
      <c r="QXS23" t="str">
        <f>IFERROR(VLOOKUP(QXS25,YIELDS!$T:$AJ,17,FALSE),"")</f>
        <v/>
      </c>
      <c r="QXT23" t="str">
        <f>IFERROR(VLOOKUP(QXT25,YIELDS!$T:$AJ,17,FALSE),"")</f>
        <v/>
      </c>
      <c r="QXU23" t="str">
        <f>IFERROR(VLOOKUP(QXU25,YIELDS!$T:$AJ,17,FALSE),"")</f>
        <v/>
      </c>
      <c r="QXV23" t="str">
        <f>IFERROR(VLOOKUP(QXV25,YIELDS!$T:$AJ,17,FALSE),"")</f>
        <v/>
      </c>
      <c r="QXW23" t="str">
        <f>IFERROR(VLOOKUP(QXW25,YIELDS!$T:$AJ,17,FALSE),"")</f>
        <v/>
      </c>
      <c r="QXX23" t="str">
        <f>IFERROR(VLOOKUP(QXX25,YIELDS!$T:$AJ,17,FALSE),"")</f>
        <v/>
      </c>
      <c r="QXY23" t="str">
        <f>IFERROR(VLOOKUP(QXY25,YIELDS!$T:$AJ,17,FALSE),"")</f>
        <v/>
      </c>
      <c r="QXZ23" t="str">
        <f>IFERROR(VLOOKUP(QXZ25,YIELDS!$T:$AJ,17,FALSE),"")</f>
        <v/>
      </c>
      <c r="QYA23" t="str">
        <f>IFERROR(VLOOKUP(QYA25,YIELDS!$T:$AJ,17,FALSE),"")</f>
        <v/>
      </c>
      <c r="QYB23" t="str">
        <f>IFERROR(VLOOKUP(QYB25,YIELDS!$T:$AJ,17,FALSE),"")</f>
        <v/>
      </c>
      <c r="QYC23" t="str">
        <f>IFERROR(VLOOKUP(QYC25,YIELDS!$T:$AJ,17,FALSE),"")</f>
        <v/>
      </c>
      <c r="QYD23" t="str">
        <f>IFERROR(VLOOKUP(QYD25,YIELDS!$T:$AJ,17,FALSE),"")</f>
        <v/>
      </c>
      <c r="QYE23" t="str">
        <f>IFERROR(VLOOKUP(QYE25,YIELDS!$T:$AJ,17,FALSE),"")</f>
        <v/>
      </c>
      <c r="QYF23" t="str">
        <f>IFERROR(VLOOKUP(QYF25,YIELDS!$T:$AJ,17,FALSE),"")</f>
        <v/>
      </c>
      <c r="QYG23" t="str">
        <f>IFERROR(VLOOKUP(QYG25,YIELDS!$T:$AJ,17,FALSE),"")</f>
        <v/>
      </c>
      <c r="QYH23" t="str">
        <f>IFERROR(VLOOKUP(QYH25,YIELDS!$T:$AJ,17,FALSE),"")</f>
        <v/>
      </c>
      <c r="QYI23" t="str">
        <f>IFERROR(VLOOKUP(QYI25,YIELDS!$T:$AJ,17,FALSE),"")</f>
        <v/>
      </c>
      <c r="QYJ23" t="str">
        <f>IFERROR(VLOOKUP(QYJ25,YIELDS!$T:$AJ,17,FALSE),"")</f>
        <v/>
      </c>
      <c r="QYK23" t="str">
        <f>IFERROR(VLOOKUP(QYK25,YIELDS!$T:$AJ,17,FALSE),"")</f>
        <v/>
      </c>
      <c r="QYL23" t="str">
        <f>IFERROR(VLOOKUP(QYL25,YIELDS!$T:$AJ,17,FALSE),"")</f>
        <v/>
      </c>
      <c r="QYM23" t="str">
        <f>IFERROR(VLOOKUP(QYM25,YIELDS!$T:$AJ,17,FALSE),"")</f>
        <v/>
      </c>
      <c r="QYN23" t="str">
        <f>IFERROR(VLOOKUP(QYN25,YIELDS!$T:$AJ,17,FALSE),"")</f>
        <v/>
      </c>
      <c r="QYO23" t="str">
        <f>IFERROR(VLOOKUP(QYO25,YIELDS!$T:$AJ,17,FALSE),"")</f>
        <v/>
      </c>
      <c r="QYP23" t="str">
        <f>IFERROR(VLOOKUP(QYP25,YIELDS!$T:$AJ,17,FALSE),"")</f>
        <v/>
      </c>
      <c r="QYQ23" t="str">
        <f>IFERROR(VLOOKUP(QYQ25,YIELDS!$T:$AJ,17,FALSE),"")</f>
        <v/>
      </c>
      <c r="QYR23" t="str">
        <f>IFERROR(VLOOKUP(QYR25,YIELDS!$T:$AJ,17,FALSE),"")</f>
        <v/>
      </c>
      <c r="QYS23" t="str">
        <f>IFERROR(VLOOKUP(QYS25,YIELDS!$T:$AJ,17,FALSE),"")</f>
        <v/>
      </c>
      <c r="QYT23" t="str">
        <f>IFERROR(VLOOKUP(QYT25,YIELDS!$T:$AJ,17,FALSE),"")</f>
        <v/>
      </c>
      <c r="QYU23" t="str">
        <f>IFERROR(VLOOKUP(QYU25,YIELDS!$T:$AJ,17,FALSE),"")</f>
        <v/>
      </c>
      <c r="QYV23" t="str">
        <f>IFERROR(VLOOKUP(QYV25,YIELDS!$T:$AJ,17,FALSE),"")</f>
        <v/>
      </c>
      <c r="QYW23" t="str">
        <f>IFERROR(VLOOKUP(QYW25,YIELDS!$T:$AJ,17,FALSE),"")</f>
        <v/>
      </c>
      <c r="QYX23" t="str">
        <f>IFERROR(VLOOKUP(QYX25,YIELDS!$T:$AJ,17,FALSE),"")</f>
        <v/>
      </c>
      <c r="QYY23" t="str">
        <f>IFERROR(VLOOKUP(QYY25,YIELDS!$T:$AJ,17,FALSE),"")</f>
        <v/>
      </c>
      <c r="QYZ23" t="str">
        <f>IFERROR(VLOOKUP(QYZ25,YIELDS!$T:$AJ,17,FALSE),"")</f>
        <v/>
      </c>
      <c r="QZA23" t="str">
        <f>IFERROR(VLOOKUP(QZA25,YIELDS!$T:$AJ,17,FALSE),"")</f>
        <v/>
      </c>
      <c r="QZB23" t="str">
        <f>IFERROR(VLOOKUP(QZB25,YIELDS!$T:$AJ,17,FALSE),"")</f>
        <v/>
      </c>
      <c r="QZC23" t="str">
        <f>IFERROR(VLOOKUP(QZC25,YIELDS!$T:$AJ,17,FALSE),"")</f>
        <v/>
      </c>
      <c r="QZD23" t="str">
        <f>IFERROR(VLOOKUP(QZD25,YIELDS!$T:$AJ,17,FALSE),"")</f>
        <v/>
      </c>
      <c r="QZE23" t="str">
        <f>IFERROR(VLOOKUP(QZE25,YIELDS!$T:$AJ,17,FALSE),"")</f>
        <v/>
      </c>
      <c r="QZF23" t="str">
        <f>IFERROR(VLOOKUP(QZF25,YIELDS!$T:$AJ,17,FALSE),"")</f>
        <v/>
      </c>
      <c r="QZG23" t="str">
        <f>IFERROR(VLOOKUP(QZG25,YIELDS!$T:$AJ,17,FALSE),"")</f>
        <v/>
      </c>
      <c r="QZH23" t="str">
        <f>IFERROR(VLOOKUP(QZH25,YIELDS!$T:$AJ,17,FALSE),"")</f>
        <v/>
      </c>
      <c r="QZI23" t="str">
        <f>IFERROR(VLOOKUP(QZI25,YIELDS!$T:$AJ,17,FALSE),"")</f>
        <v/>
      </c>
      <c r="QZJ23" t="str">
        <f>IFERROR(VLOOKUP(QZJ25,YIELDS!$T:$AJ,17,FALSE),"")</f>
        <v/>
      </c>
      <c r="QZK23" t="str">
        <f>IFERROR(VLOOKUP(QZK25,YIELDS!$T:$AJ,17,FALSE),"")</f>
        <v/>
      </c>
      <c r="QZL23" t="str">
        <f>IFERROR(VLOOKUP(QZL25,YIELDS!$T:$AJ,17,FALSE),"")</f>
        <v/>
      </c>
      <c r="QZM23" t="str">
        <f>IFERROR(VLOOKUP(QZM25,YIELDS!$T:$AJ,17,FALSE),"")</f>
        <v/>
      </c>
      <c r="QZN23" t="str">
        <f>IFERROR(VLOOKUP(QZN25,YIELDS!$T:$AJ,17,FALSE),"")</f>
        <v/>
      </c>
      <c r="QZO23" t="str">
        <f>IFERROR(VLOOKUP(QZO25,YIELDS!$T:$AJ,17,FALSE),"")</f>
        <v/>
      </c>
      <c r="QZP23" t="str">
        <f>IFERROR(VLOOKUP(QZP25,YIELDS!$T:$AJ,17,FALSE),"")</f>
        <v/>
      </c>
      <c r="QZQ23" t="str">
        <f>IFERROR(VLOOKUP(QZQ25,YIELDS!$T:$AJ,17,FALSE),"")</f>
        <v/>
      </c>
      <c r="QZR23" t="str">
        <f>IFERROR(VLOOKUP(QZR25,YIELDS!$T:$AJ,17,FALSE),"")</f>
        <v/>
      </c>
      <c r="QZS23" t="str">
        <f>IFERROR(VLOOKUP(QZS25,YIELDS!$T:$AJ,17,FALSE),"")</f>
        <v/>
      </c>
      <c r="QZT23" t="str">
        <f>IFERROR(VLOOKUP(QZT25,YIELDS!$T:$AJ,17,FALSE),"")</f>
        <v/>
      </c>
      <c r="QZU23" t="str">
        <f>IFERROR(VLOOKUP(QZU25,YIELDS!$T:$AJ,17,FALSE),"")</f>
        <v/>
      </c>
      <c r="QZV23" t="str">
        <f>IFERROR(VLOOKUP(QZV25,YIELDS!$T:$AJ,17,FALSE),"")</f>
        <v/>
      </c>
      <c r="QZW23" t="str">
        <f>IFERROR(VLOOKUP(QZW25,YIELDS!$T:$AJ,17,FALSE),"")</f>
        <v/>
      </c>
      <c r="QZX23" t="str">
        <f>IFERROR(VLOOKUP(QZX25,YIELDS!$T:$AJ,17,FALSE),"")</f>
        <v/>
      </c>
      <c r="QZY23" t="str">
        <f>IFERROR(VLOOKUP(QZY25,YIELDS!$T:$AJ,17,FALSE),"")</f>
        <v/>
      </c>
      <c r="QZZ23" t="str">
        <f>IFERROR(VLOOKUP(QZZ25,YIELDS!$T:$AJ,17,FALSE),"")</f>
        <v/>
      </c>
      <c r="RAA23" t="str">
        <f>IFERROR(VLOOKUP(RAA25,YIELDS!$T:$AJ,17,FALSE),"")</f>
        <v/>
      </c>
      <c r="RAB23" t="str">
        <f>IFERROR(VLOOKUP(RAB25,YIELDS!$T:$AJ,17,FALSE),"")</f>
        <v/>
      </c>
      <c r="RAC23" t="str">
        <f>IFERROR(VLOOKUP(RAC25,YIELDS!$T:$AJ,17,FALSE),"")</f>
        <v/>
      </c>
      <c r="RAD23" t="str">
        <f>IFERROR(VLOOKUP(RAD25,YIELDS!$T:$AJ,17,FALSE),"")</f>
        <v/>
      </c>
      <c r="RAE23" t="str">
        <f>IFERROR(VLOOKUP(RAE25,YIELDS!$T:$AJ,17,FALSE),"")</f>
        <v/>
      </c>
      <c r="RAF23" t="str">
        <f>IFERROR(VLOOKUP(RAF25,YIELDS!$T:$AJ,17,FALSE),"")</f>
        <v/>
      </c>
      <c r="RAG23" t="str">
        <f>IFERROR(VLOOKUP(RAG25,YIELDS!$T:$AJ,17,FALSE),"")</f>
        <v/>
      </c>
      <c r="RAH23" t="str">
        <f>IFERROR(VLOOKUP(RAH25,YIELDS!$T:$AJ,17,FALSE),"")</f>
        <v/>
      </c>
      <c r="RAI23" t="str">
        <f>IFERROR(VLOOKUP(RAI25,YIELDS!$T:$AJ,17,FALSE),"")</f>
        <v/>
      </c>
      <c r="RAJ23" t="str">
        <f>IFERROR(VLOOKUP(RAJ25,YIELDS!$T:$AJ,17,FALSE),"")</f>
        <v/>
      </c>
      <c r="RAK23" t="str">
        <f>IFERROR(VLOOKUP(RAK25,YIELDS!$T:$AJ,17,FALSE),"")</f>
        <v/>
      </c>
      <c r="RAL23" t="str">
        <f>IFERROR(VLOOKUP(RAL25,YIELDS!$T:$AJ,17,FALSE),"")</f>
        <v/>
      </c>
      <c r="RAM23" t="str">
        <f>IFERROR(VLOOKUP(RAM25,YIELDS!$T:$AJ,17,FALSE),"")</f>
        <v/>
      </c>
      <c r="RAN23" t="str">
        <f>IFERROR(VLOOKUP(RAN25,YIELDS!$T:$AJ,17,FALSE),"")</f>
        <v/>
      </c>
      <c r="RAO23" t="str">
        <f>IFERROR(VLOOKUP(RAO25,YIELDS!$T:$AJ,17,FALSE),"")</f>
        <v/>
      </c>
      <c r="RAP23" t="str">
        <f>IFERROR(VLOOKUP(RAP25,YIELDS!$T:$AJ,17,FALSE),"")</f>
        <v/>
      </c>
      <c r="RAQ23" t="str">
        <f>IFERROR(VLOOKUP(RAQ25,YIELDS!$T:$AJ,17,FALSE),"")</f>
        <v/>
      </c>
      <c r="RAR23" t="str">
        <f>IFERROR(VLOOKUP(RAR25,YIELDS!$T:$AJ,17,FALSE),"")</f>
        <v/>
      </c>
      <c r="RAS23" t="str">
        <f>IFERROR(VLOOKUP(RAS25,YIELDS!$T:$AJ,17,FALSE),"")</f>
        <v/>
      </c>
      <c r="RAT23" t="str">
        <f>IFERROR(VLOOKUP(RAT25,YIELDS!$T:$AJ,17,FALSE),"")</f>
        <v/>
      </c>
      <c r="RAU23" t="str">
        <f>IFERROR(VLOOKUP(RAU25,YIELDS!$T:$AJ,17,FALSE),"")</f>
        <v/>
      </c>
      <c r="RAV23" t="str">
        <f>IFERROR(VLOOKUP(RAV25,YIELDS!$T:$AJ,17,FALSE),"")</f>
        <v/>
      </c>
      <c r="RAW23" t="str">
        <f>IFERROR(VLOOKUP(RAW25,YIELDS!$T:$AJ,17,FALSE),"")</f>
        <v/>
      </c>
      <c r="RAX23" t="str">
        <f>IFERROR(VLOOKUP(RAX25,YIELDS!$T:$AJ,17,FALSE),"")</f>
        <v/>
      </c>
      <c r="RAY23" t="str">
        <f>IFERROR(VLOOKUP(RAY25,YIELDS!$T:$AJ,17,FALSE),"")</f>
        <v/>
      </c>
      <c r="RAZ23" t="str">
        <f>IFERROR(VLOOKUP(RAZ25,YIELDS!$T:$AJ,17,FALSE),"")</f>
        <v/>
      </c>
      <c r="RBA23" t="str">
        <f>IFERROR(VLOOKUP(RBA25,YIELDS!$T:$AJ,17,FALSE),"")</f>
        <v/>
      </c>
      <c r="RBB23" t="str">
        <f>IFERROR(VLOOKUP(RBB25,YIELDS!$T:$AJ,17,FALSE),"")</f>
        <v/>
      </c>
      <c r="RBC23" t="str">
        <f>IFERROR(VLOOKUP(RBC25,YIELDS!$T:$AJ,17,FALSE),"")</f>
        <v/>
      </c>
      <c r="RBD23" t="str">
        <f>IFERROR(VLOOKUP(RBD25,YIELDS!$T:$AJ,17,FALSE),"")</f>
        <v/>
      </c>
      <c r="RBE23" t="str">
        <f>IFERROR(VLOOKUP(RBE25,YIELDS!$T:$AJ,17,FALSE),"")</f>
        <v/>
      </c>
      <c r="RBF23" t="str">
        <f>IFERROR(VLOOKUP(RBF25,YIELDS!$T:$AJ,17,FALSE),"")</f>
        <v/>
      </c>
      <c r="RBG23" t="str">
        <f>IFERROR(VLOOKUP(RBG25,YIELDS!$T:$AJ,17,FALSE),"")</f>
        <v/>
      </c>
      <c r="RBH23" t="str">
        <f>IFERROR(VLOOKUP(RBH25,YIELDS!$T:$AJ,17,FALSE),"")</f>
        <v/>
      </c>
      <c r="RBI23" t="str">
        <f>IFERROR(VLOOKUP(RBI25,YIELDS!$T:$AJ,17,FALSE),"")</f>
        <v/>
      </c>
      <c r="RBJ23" t="str">
        <f>IFERROR(VLOOKUP(RBJ25,YIELDS!$T:$AJ,17,FALSE),"")</f>
        <v/>
      </c>
      <c r="RBK23" t="str">
        <f>IFERROR(VLOOKUP(RBK25,YIELDS!$T:$AJ,17,FALSE),"")</f>
        <v/>
      </c>
      <c r="RBL23" t="str">
        <f>IFERROR(VLOOKUP(RBL25,YIELDS!$T:$AJ,17,FALSE),"")</f>
        <v/>
      </c>
      <c r="RBM23" t="str">
        <f>IFERROR(VLOOKUP(RBM25,YIELDS!$T:$AJ,17,FALSE),"")</f>
        <v/>
      </c>
      <c r="RBN23" t="str">
        <f>IFERROR(VLOOKUP(RBN25,YIELDS!$T:$AJ,17,FALSE),"")</f>
        <v/>
      </c>
      <c r="RBO23" t="str">
        <f>IFERROR(VLOOKUP(RBO25,YIELDS!$T:$AJ,17,FALSE),"")</f>
        <v/>
      </c>
      <c r="RBP23" t="str">
        <f>IFERROR(VLOOKUP(RBP25,YIELDS!$T:$AJ,17,FALSE),"")</f>
        <v/>
      </c>
      <c r="RBQ23" t="str">
        <f>IFERROR(VLOOKUP(RBQ25,YIELDS!$T:$AJ,17,FALSE),"")</f>
        <v/>
      </c>
      <c r="RBR23" t="str">
        <f>IFERROR(VLOOKUP(RBR25,YIELDS!$T:$AJ,17,FALSE),"")</f>
        <v/>
      </c>
      <c r="RBS23" t="str">
        <f>IFERROR(VLOOKUP(RBS25,YIELDS!$T:$AJ,17,FALSE),"")</f>
        <v/>
      </c>
      <c r="RBT23" t="str">
        <f>IFERROR(VLOOKUP(RBT25,YIELDS!$T:$AJ,17,FALSE),"")</f>
        <v/>
      </c>
      <c r="RBU23" t="str">
        <f>IFERROR(VLOOKUP(RBU25,YIELDS!$T:$AJ,17,FALSE),"")</f>
        <v/>
      </c>
      <c r="RBV23" t="str">
        <f>IFERROR(VLOOKUP(RBV25,YIELDS!$T:$AJ,17,FALSE),"")</f>
        <v/>
      </c>
      <c r="RBW23" t="str">
        <f>IFERROR(VLOOKUP(RBW25,YIELDS!$T:$AJ,17,FALSE),"")</f>
        <v/>
      </c>
      <c r="RBX23" t="str">
        <f>IFERROR(VLOOKUP(RBX25,YIELDS!$T:$AJ,17,FALSE),"")</f>
        <v/>
      </c>
      <c r="RBY23" t="str">
        <f>IFERROR(VLOOKUP(RBY25,YIELDS!$T:$AJ,17,FALSE),"")</f>
        <v/>
      </c>
      <c r="RBZ23" t="str">
        <f>IFERROR(VLOOKUP(RBZ25,YIELDS!$T:$AJ,17,FALSE),"")</f>
        <v/>
      </c>
      <c r="RCA23" t="str">
        <f>IFERROR(VLOOKUP(RCA25,YIELDS!$T:$AJ,17,FALSE),"")</f>
        <v/>
      </c>
      <c r="RCB23" t="str">
        <f>IFERROR(VLOOKUP(RCB25,YIELDS!$T:$AJ,17,FALSE),"")</f>
        <v/>
      </c>
      <c r="RCC23" t="str">
        <f>IFERROR(VLOOKUP(RCC25,YIELDS!$T:$AJ,17,FALSE),"")</f>
        <v/>
      </c>
      <c r="RCD23" t="str">
        <f>IFERROR(VLOOKUP(RCD25,YIELDS!$T:$AJ,17,FALSE),"")</f>
        <v/>
      </c>
      <c r="RCE23" t="str">
        <f>IFERROR(VLOOKUP(RCE25,YIELDS!$T:$AJ,17,FALSE),"")</f>
        <v/>
      </c>
      <c r="RCF23" t="str">
        <f>IFERROR(VLOOKUP(RCF25,YIELDS!$T:$AJ,17,FALSE),"")</f>
        <v/>
      </c>
      <c r="RCG23" t="str">
        <f>IFERROR(VLOOKUP(RCG25,YIELDS!$T:$AJ,17,FALSE),"")</f>
        <v/>
      </c>
      <c r="RCH23" t="str">
        <f>IFERROR(VLOOKUP(RCH25,YIELDS!$T:$AJ,17,FALSE),"")</f>
        <v/>
      </c>
      <c r="RCI23" t="str">
        <f>IFERROR(VLOOKUP(RCI25,YIELDS!$T:$AJ,17,FALSE),"")</f>
        <v/>
      </c>
      <c r="RCJ23" t="str">
        <f>IFERROR(VLOOKUP(RCJ25,YIELDS!$T:$AJ,17,FALSE),"")</f>
        <v/>
      </c>
      <c r="RCK23" t="str">
        <f>IFERROR(VLOOKUP(RCK25,YIELDS!$T:$AJ,17,FALSE),"")</f>
        <v/>
      </c>
      <c r="RCL23" t="str">
        <f>IFERROR(VLOOKUP(RCL25,YIELDS!$T:$AJ,17,FALSE),"")</f>
        <v/>
      </c>
      <c r="RCM23" t="str">
        <f>IFERROR(VLOOKUP(RCM25,YIELDS!$T:$AJ,17,FALSE),"")</f>
        <v/>
      </c>
      <c r="RCN23" t="str">
        <f>IFERROR(VLOOKUP(RCN25,YIELDS!$T:$AJ,17,FALSE),"")</f>
        <v/>
      </c>
      <c r="RCO23" t="str">
        <f>IFERROR(VLOOKUP(RCO25,YIELDS!$T:$AJ,17,FALSE),"")</f>
        <v/>
      </c>
      <c r="RCP23" t="str">
        <f>IFERROR(VLOOKUP(RCP25,YIELDS!$T:$AJ,17,FALSE),"")</f>
        <v/>
      </c>
      <c r="RCQ23" t="str">
        <f>IFERROR(VLOOKUP(RCQ25,YIELDS!$T:$AJ,17,FALSE),"")</f>
        <v/>
      </c>
      <c r="RCR23" t="str">
        <f>IFERROR(VLOOKUP(RCR25,YIELDS!$T:$AJ,17,FALSE),"")</f>
        <v/>
      </c>
      <c r="RCS23" t="str">
        <f>IFERROR(VLOOKUP(RCS25,YIELDS!$T:$AJ,17,FALSE),"")</f>
        <v/>
      </c>
      <c r="RCT23" t="str">
        <f>IFERROR(VLOOKUP(RCT25,YIELDS!$T:$AJ,17,FALSE),"")</f>
        <v/>
      </c>
      <c r="RCU23" t="str">
        <f>IFERROR(VLOOKUP(RCU25,YIELDS!$T:$AJ,17,FALSE),"")</f>
        <v/>
      </c>
      <c r="RCV23" t="str">
        <f>IFERROR(VLOOKUP(RCV25,YIELDS!$T:$AJ,17,FALSE),"")</f>
        <v/>
      </c>
      <c r="RCW23" t="str">
        <f>IFERROR(VLOOKUP(RCW25,YIELDS!$T:$AJ,17,FALSE),"")</f>
        <v/>
      </c>
      <c r="RCX23" t="str">
        <f>IFERROR(VLOOKUP(RCX25,YIELDS!$T:$AJ,17,FALSE),"")</f>
        <v/>
      </c>
      <c r="RCY23" t="str">
        <f>IFERROR(VLOOKUP(RCY25,YIELDS!$T:$AJ,17,FALSE),"")</f>
        <v/>
      </c>
      <c r="RCZ23" t="str">
        <f>IFERROR(VLOOKUP(RCZ25,YIELDS!$T:$AJ,17,FALSE),"")</f>
        <v/>
      </c>
      <c r="RDA23" t="str">
        <f>IFERROR(VLOOKUP(RDA25,YIELDS!$T:$AJ,17,FALSE),"")</f>
        <v/>
      </c>
      <c r="RDB23" t="str">
        <f>IFERROR(VLOOKUP(RDB25,YIELDS!$T:$AJ,17,FALSE),"")</f>
        <v/>
      </c>
      <c r="RDC23" t="str">
        <f>IFERROR(VLOOKUP(RDC25,YIELDS!$T:$AJ,17,FALSE),"")</f>
        <v/>
      </c>
      <c r="RDD23" t="str">
        <f>IFERROR(VLOOKUP(RDD25,YIELDS!$T:$AJ,17,FALSE),"")</f>
        <v/>
      </c>
      <c r="RDE23" t="str">
        <f>IFERROR(VLOOKUP(RDE25,YIELDS!$T:$AJ,17,FALSE),"")</f>
        <v/>
      </c>
      <c r="RDF23" t="str">
        <f>IFERROR(VLOOKUP(RDF25,YIELDS!$T:$AJ,17,FALSE),"")</f>
        <v/>
      </c>
      <c r="RDG23" t="str">
        <f>IFERROR(VLOOKUP(RDG25,YIELDS!$T:$AJ,17,FALSE),"")</f>
        <v/>
      </c>
      <c r="RDH23" t="str">
        <f>IFERROR(VLOOKUP(RDH25,YIELDS!$T:$AJ,17,FALSE),"")</f>
        <v/>
      </c>
      <c r="RDI23" t="str">
        <f>IFERROR(VLOOKUP(RDI25,YIELDS!$T:$AJ,17,FALSE),"")</f>
        <v/>
      </c>
      <c r="RDJ23" t="str">
        <f>IFERROR(VLOOKUP(RDJ25,YIELDS!$T:$AJ,17,FALSE),"")</f>
        <v/>
      </c>
      <c r="RDK23" t="str">
        <f>IFERROR(VLOOKUP(RDK25,YIELDS!$T:$AJ,17,FALSE),"")</f>
        <v/>
      </c>
      <c r="RDL23" t="str">
        <f>IFERROR(VLOOKUP(RDL25,YIELDS!$T:$AJ,17,FALSE),"")</f>
        <v/>
      </c>
      <c r="RDM23" t="str">
        <f>IFERROR(VLOOKUP(RDM25,YIELDS!$T:$AJ,17,FALSE),"")</f>
        <v/>
      </c>
      <c r="RDN23" t="str">
        <f>IFERROR(VLOOKUP(RDN25,YIELDS!$T:$AJ,17,FALSE),"")</f>
        <v/>
      </c>
      <c r="RDO23" t="str">
        <f>IFERROR(VLOOKUP(RDO25,YIELDS!$T:$AJ,17,FALSE),"")</f>
        <v/>
      </c>
      <c r="RDP23" t="str">
        <f>IFERROR(VLOOKUP(RDP25,YIELDS!$T:$AJ,17,FALSE),"")</f>
        <v/>
      </c>
      <c r="RDQ23" t="str">
        <f>IFERROR(VLOOKUP(RDQ25,YIELDS!$T:$AJ,17,FALSE),"")</f>
        <v/>
      </c>
      <c r="RDR23" t="str">
        <f>IFERROR(VLOOKUP(RDR25,YIELDS!$T:$AJ,17,FALSE),"")</f>
        <v/>
      </c>
      <c r="RDS23" t="str">
        <f>IFERROR(VLOOKUP(RDS25,YIELDS!$T:$AJ,17,FALSE),"")</f>
        <v/>
      </c>
      <c r="RDT23" t="str">
        <f>IFERROR(VLOOKUP(RDT25,YIELDS!$T:$AJ,17,FALSE),"")</f>
        <v/>
      </c>
      <c r="RDU23" t="str">
        <f>IFERROR(VLOOKUP(RDU25,YIELDS!$T:$AJ,17,FALSE),"")</f>
        <v/>
      </c>
      <c r="RDV23" t="str">
        <f>IFERROR(VLOOKUP(RDV25,YIELDS!$T:$AJ,17,FALSE),"")</f>
        <v/>
      </c>
      <c r="RDW23" t="str">
        <f>IFERROR(VLOOKUP(RDW25,YIELDS!$T:$AJ,17,FALSE),"")</f>
        <v/>
      </c>
      <c r="RDX23" t="str">
        <f>IFERROR(VLOOKUP(RDX25,YIELDS!$T:$AJ,17,FALSE),"")</f>
        <v/>
      </c>
      <c r="RDY23" t="str">
        <f>IFERROR(VLOOKUP(RDY25,YIELDS!$T:$AJ,17,FALSE),"")</f>
        <v/>
      </c>
      <c r="RDZ23" t="str">
        <f>IFERROR(VLOOKUP(RDZ25,YIELDS!$T:$AJ,17,FALSE),"")</f>
        <v/>
      </c>
      <c r="REA23" t="str">
        <f>IFERROR(VLOOKUP(REA25,YIELDS!$T:$AJ,17,FALSE),"")</f>
        <v/>
      </c>
      <c r="REB23" t="str">
        <f>IFERROR(VLOOKUP(REB25,YIELDS!$T:$AJ,17,FALSE),"")</f>
        <v/>
      </c>
      <c r="REC23" t="str">
        <f>IFERROR(VLOOKUP(REC25,YIELDS!$T:$AJ,17,FALSE),"")</f>
        <v/>
      </c>
      <c r="RED23" t="str">
        <f>IFERROR(VLOOKUP(RED25,YIELDS!$T:$AJ,17,FALSE),"")</f>
        <v/>
      </c>
      <c r="REE23" t="str">
        <f>IFERROR(VLOOKUP(REE25,YIELDS!$T:$AJ,17,FALSE),"")</f>
        <v/>
      </c>
      <c r="REF23" t="str">
        <f>IFERROR(VLOOKUP(REF25,YIELDS!$T:$AJ,17,FALSE),"")</f>
        <v/>
      </c>
      <c r="REG23" t="str">
        <f>IFERROR(VLOOKUP(REG25,YIELDS!$T:$AJ,17,FALSE),"")</f>
        <v/>
      </c>
      <c r="REH23" t="str">
        <f>IFERROR(VLOOKUP(REH25,YIELDS!$T:$AJ,17,FALSE),"")</f>
        <v/>
      </c>
      <c r="REI23" t="str">
        <f>IFERROR(VLOOKUP(REI25,YIELDS!$T:$AJ,17,FALSE),"")</f>
        <v/>
      </c>
      <c r="REJ23" t="str">
        <f>IFERROR(VLOOKUP(REJ25,YIELDS!$T:$AJ,17,FALSE),"")</f>
        <v/>
      </c>
      <c r="REK23" t="str">
        <f>IFERROR(VLOOKUP(REK25,YIELDS!$T:$AJ,17,FALSE),"")</f>
        <v/>
      </c>
      <c r="REL23" t="str">
        <f>IFERROR(VLOOKUP(REL25,YIELDS!$T:$AJ,17,FALSE),"")</f>
        <v/>
      </c>
      <c r="REM23" t="str">
        <f>IFERROR(VLOOKUP(REM25,YIELDS!$T:$AJ,17,FALSE),"")</f>
        <v/>
      </c>
      <c r="REN23" t="str">
        <f>IFERROR(VLOOKUP(REN25,YIELDS!$T:$AJ,17,FALSE),"")</f>
        <v/>
      </c>
      <c r="REO23" t="str">
        <f>IFERROR(VLOOKUP(REO25,YIELDS!$T:$AJ,17,FALSE),"")</f>
        <v/>
      </c>
      <c r="REP23" t="str">
        <f>IFERROR(VLOOKUP(REP25,YIELDS!$T:$AJ,17,FALSE),"")</f>
        <v/>
      </c>
      <c r="REQ23" t="str">
        <f>IFERROR(VLOOKUP(REQ25,YIELDS!$T:$AJ,17,FALSE),"")</f>
        <v/>
      </c>
      <c r="RER23" t="str">
        <f>IFERROR(VLOOKUP(RER25,YIELDS!$T:$AJ,17,FALSE),"")</f>
        <v/>
      </c>
      <c r="RES23" t="str">
        <f>IFERROR(VLOOKUP(RES25,YIELDS!$T:$AJ,17,FALSE),"")</f>
        <v/>
      </c>
      <c r="RET23" t="str">
        <f>IFERROR(VLOOKUP(RET25,YIELDS!$T:$AJ,17,FALSE),"")</f>
        <v/>
      </c>
      <c r="REU23" t="str">
        <f>IFERROR(VLOOKUP(REU25,YIELDS!$T:$AJ,17,FALSE),"")</f>
        <v/>
      </c>
      <c r="REV23" t="str">
        <f>IFERROR(VLOOKUP(REV25,YIELDS!$T:$AJ,17,FALSE),"")</f>
        <v/>
      </c>
      <c r="REW23" t="str">
        <f>IFERROR(VLOOKUP(REW25,YIELDS!$T:$AJ,17,FALSE),"")</f>
        <v/>
      </c>
      <c r="REX23" t="str">
        <f>IFERROR(VLOOKUP(REX25,YIELDS!$T:$AJ,17,FALSE),"")</f>
        <v/>
      </c>
      <c r="REY23" t="str">
        <f>IFERROR(VLOOKUP(REY25,YIELDS!$T:$AJ,17,FALSE),"")</f>
        <v/>
      </c>
      <c r="REZ23" t="str">
        <f>IFERROR(VLOOKUP(REZ25,YIELDS!$T:$AJ,17,FALSE),"")</f>
        <v/>
      </c>
      <c r="RFA23" t="str">
        <f>IFERROR(VLOOKUP(RFA25,YIELDS!$T:$AJ,17,FALSE),"")</f>
        <v/>
      </c>
      <c r="RFB23" t="str">
        <f>IFERROR(VLOOKUP(RFB25,YIELDS!$T:$AJ,17,FALSE),"")</f>
        <v/>
      </c>
      <c r="RFC23" t="str">
        <f>IFERROR(VLOOKUP(RFC25,YIELDS!$T:$AJ,17,FALSE),"")</f>
        <v/>
      </c>
      <c r="RFD23" t="str">
        <f>IFERROR(VLOOKUP(RFD25,YIELDS!$T:$AJ,17,FALSE),"")</f>
        <v/>
      </c>
      <c r="RFE23" t="str">
        <f>IFERROR(VLOOKUP(RFE25,YIELDS!$T:$AJ,17,FALSE),"")</f>
        <v/>
      </c>
      <c r="RFF23" t="str">
        <f>IFERROR(VLOOKUP(RFF25,YIELDS!$T:$AJ,17,FALSE),"")</f>
        <v/>
      </c>
      <c r="RFG23" t="str">
        <f>IFERROR(VLOOKUP(RFG25,YIELDS!$T:$AJ,17,FALSE),"")</f>
        <v/>
      </c>
      <c r="RFH23" t="str">
        <f>IFERROR(VLOOKUP(RFH25,YIELDS!$T:$AJ,17,FALSE),"")</f>
        <v/>
      </c>
      <c r="RFI23" t="str">
        <f>IFERROR(VLOOKUP(RFI25,YIELDS!$T:$AJ,17,FALSE),"")</f>
        <v/>
      </c>
      <c r="RFJ23" t="str">
        <f>IFERROR(VLOOKUP(RFJ25,YIELDS!$T:$AJ,17,FALSE),"")</f>
        <v/>
      </c>
      <c r="RFK23" t="str">
        <f>IFERROR(VLOOKUP(RFK25,YIELDS!$T:$AJ,17,FALSE),"")</f>
        <v/>
      </c>
      <c r="RFL23" t="str">
        <f>IFERROR(VLOOKUP(RFL25,YIELDS!$T:$AJ,17,FALSE),"")</f>
        <v/>
      </c>
      <c r="RFM23" t="str">
        <f>IFERROR(VLOOKUP(RFM25,YIELDS!$T:$AJ,17,FALSE),"")</f>
        <v/>
      </c>
      <c r="RFN23" t="str">
        <f>IFERROR(VLOOKUP(RFN25,YIELDS!$T:$AJ,17,FALSE),"")</f>
        <v/>
      </c>
      <c r="RFO23" t="str">
        <f>IFERROR(VLOOKUP(RFO25,YIELDS!$T:$AJ,17,FALSE),"")</f>
        <v/>
      </c>
      <c r="RFP23" t="str">
        <f>IFERROR(VLOOKUP(RFP25,YIELDS!$T:$AJ,17,FALSE),"")</f>
        <v/>
      </c>
      <c r="RFQ23" t="str">
        <f>IFERROR(VLOOKUP(RFQ25,YIELDS!$T:$AJ,17,FALSE),"")</f>
        <v/>
      </c>
      <c r="RFR23" t="str">
        <f>IFERROR(VLOOKUP(RFR25,YIELDS!$T:$AJ,17,FALSE),"")</f>
        <v/>
      </c>
      <c r="RFS23" t="str">
        <f>IFERROR(VLOOKUP(RFS25,YIELDS!$T:$AJ,17,FALSE),"")</f>
        <v/>
      </c>
      <c r="RFT23" t="str">
        <f>IFERROR(VLOOKUP(RFT25,YIELDS!$T:$AJ,17,FALSE),"")</f>
        <v/>
      </c>
      <c r="RFU23" t="str">
        <f>IFERROR(VLOOKUP(RFU25,YIELDS!$T:$AJ,17,FALSE),"")</f>
        <v/>
      </c>
      <c r="RFV23" t="str">
        <f>IFERROR(VLOOKUP(RFV25,YIELDS!$T:$AJ,17,FALSE),"")</f>
        <v/>
      </c>
      <c r="RFW23" t="str">
        <f>IFERROR(VLOOKUP(RFW25,YIELDS!$T:$AJ,17,FALSE),"")</f>
        <v/>
      </c>
      <c r="RFX23" t="str">
        <f>IFERROR(VLOOKUP(RFX25,YIELDS!$T:$AJ,17,FALSE),"")</f>
        <v/>
      </c>
      <c r="RFY23" t="str">
        <f>IFERROR(VLOOKUP(RFY25,YIELDS!$T:$AJ,17,FALSE),"")</f>
        <v/>
      </c>
      <c r="RFZ23" t="str">
        <f>IFERROR(VLOOKUP(RFZ25,YIELDS!$T:$AJ,17,FALSE),"")</f>
        <v/>
      </c>
      <c r="RGA23" t="str">
        <f>IFERROR(VLOOKUP(RGA25,YIELDS!$T:$AJ,17,FALSE),"")</f>
        <v/>
      </c>
      <c r="RGB23" t="str">
        <f>IFERROR(VLOOKUP(RGB25,YIELDS!$T:$AJ,17,FALSE),"")</f>
        <v/>
      </c>
      <c r="RGC23" t="str">
        <f>IFERROR(VLOOKUP(RGC25,YIELDS!$T:$AJ,17,FALSE),"")</f>
        <v/>
      </c>
      <c r="RGD23" t="str">
        <f>IFERROR(VLOOKUP(RGD25,YIELDS!$T:$AJ,17,FALSE),"")</f>
        <v/>
      </c>
      <c r="RGE23" t="str">
        <f>IFERROR(VLOOKUP(RGE25,YIELDS!$T:$AJ,17,FALSE),"")</f>
        <v/>
      </c>
      <c r="RGF23" t="str">
        <f>IFERROR(VLOOKUP(RGF25,YIELDS!$T:$AJ,17,FALSE),"")</f>
        <v/>
      </c>
      <c r="RGG23" t="str">
        <f>IFERROR(VLOOKUP(RGG25,YIELDS!$T:$AJ,17,FALSE),"")</f>
        <v/>
      </c>
      <c r="RGH23" t="str">
        <f>IFERROR(VLOOKUP(RGH25,YIELDS!$T:$AJ,17,FALSE),"")</f>
        <v/>
      </c>
      <c r="RGI23" t="str">
        <f>IFERROR(VLOOKUP(RGI25,YIELDS!$T:$AJ,17,FALSE),"")</f>
        <v/>
      </c>
      <c r="RGJ23" t="str">
        <f>IFERROR(VLOOKUP(RGJ25,YIELDS!$T:$AJ,17,FALSE),"")</f>
        <v/>
      </c>
      <c r="RGK23" t="str">
        <f>IFERROR(VLOOKUP(RGK25,YIELDS!$T:$AJ,17,FALSE),"")</f>
        <v/>
      </c>
      <c r="RGL23" t="str">
        <f>IFERROR(VLOOKUP(RGL25,YIELDS!$T:$AJ,17,FALSE),"")</f>
        <v/>
      </c>
      <c r="RGM23" t="str">
        <f>IFERROR(VLOOKUP(RGM25,YIELDS!$T:$AJ,17,FALSE),"")</f>
        <v/>
      </c>
      <c r="RGN23" t="str">
        <f>IFERROR(VLOOKUP(RGN25,YIELDS!$T:$AJ,17,FALSE),"")</f>
        <v/>
      </c>
      <c r="RGO23" t="str">
        <f>IFERROR(VLOOKUP(RGO25,YIELDS!$T:$AJ,17,FALSE),"")</f>
        <v/>
      </c>
      <c r="RGP23" t="str">
        <f>IFERROR(VLOOKUP(RGP25,YIELDS!$T:$AJ,17,FALSE),"")</f>
        <v/>
      </c>
      <c r="RGQ23" t="str">
        <f>IFERROR(VLOOKUP(RGQ25,YIELDS!$T:$AJ,17,FALSE),"")</f>
        <v/>
      </c>
      <c r="RGR23" t="str">
        <f>IFERROR(VLOOKUP(RGR25,YIELDS!$T:$AJ,17,FALSE),"")</f>
        <v/>
      </c>
      <c r="RGS23" t="str">
        <f>IFERROR(VLOOKUP(RGS25,YIELDS!$T:$AJ,17,FALSE),"")</f>
        <v/>
      </c>
      <c r="RGT23" t="str">
        <f>IFERROR(VLOOKUP(RGT25,YIELDS!$T:$AJ,17,FALSE),"")</f>
        <v/>
      </c>
      <c r="RGU23" t="str">
        <f>IFERROR(VLOOKUP(RGU25,YIELDS!$T:$AJ,17,FALSE),"")</f>
        <v/>
      </c>
      <c r="RGV23" t="str">
        <f>IFERROR(VLOOKUP(RGV25,YIELDS!$T:$AJ,17,FALSE),"")</f>
        <v/>
      </c>
      <c r="RGW23" t="str">
        <f>IFERROR(VLOOKUP(RGW25,YIELDS!$T:$AJ,17,FALSE),"")</f>
        <v/>
      </c>
      <c r="RGX23" t="str">
        <f>IFERROR(VLOOKUP(RGX25,YIELDS!$T:$AJ,17,FALSE),"")</f>
        <v/>
      </c>
      <c r="RGY23" t="str">
        <f>IFERROR(VLOOKUP(RGY25,YIELDS!$T:$AJ,17,FALSE),"")</f>
        <v/>
      </c>
      <c r="RGZ23" t="str">
        <f>IFERROR(VLOOKUP(RGZ25,YIELDS!$T:$AJ,17,FALSE),"")</f>
        <v/>
      </c>
      <c r="RHA23" t="str">
        <f>IFERROR(VLOOKUP(RHA25,YIELDS!$T:$AJ,17,FALSE),"")</f>
        <v/>
      </c>
      <c r="RHB23" t="str">
        <f>IFERROR(VLOOKUP(RHB25,YIELDS!$T:$AJ,17,FALSE),"")</f>
        <v/>
      </c>
      <c r="RHC23" t="str">
        <f>IFERROR(VLOOKUP(RHC25,YIELDS!$T:$AJ,17,FALSE),"")</f>
        <v/>
      </c>
      <c r="RHD23" t="str">
        <f>IFERROR(VLOOKUP(RHD25,YIELDS!$T:$AJ,17,FALSE),"")</f>
        <v/>
      </c>
      <c r="RHE23" t="str">
        <f>IFERROR(VLOOKUP(RHE25,YIELDS!$T:$AJ,17,FALSE),"")</f>
        <v/>
      </c>
      <c r="RHF23" t="str">
        <f>IFERROR(VLOOKUP(RHF25,YIELDS!$T:$AJ,17,FALSE),"")</f>
        <v/>
      </c>
      <c r="RHG23" t="str">
        <f>IFERROR(VLOOKUP(RHG25,YIELDS!$T:$AJ,17,FALSE),"")</f>
        <v/>
      </c>
      <c r="RHH23" t="str">
        <f>IFERROR(VLOOKUP(RHH25,YIELDS!$T:$AJ,17,FALSE),"")</f>
        <v/>
      </c>
      <c r="RHI23" t="str">
        <f>IFERROR(VLOOKUP(RHI25,YIELDS!$T:$AJ,17,FALSE),"")</f>
        <v/>
      </c>
      <c r="RHJ23" t="str">
        <f>IFERROR(VLOOKUP(RHJ25,YIELDS!$T:$AJ,17,FALSE),"")</f>
        <v/>
      </c>
      <c r="RHK23" t="str">
        <f>IFERROR(VLOOKUP(RHK25,YIELDS!$T:$AJ,17,FALSE),"")</f>
        <v/>
      </c>
      <c r="RHL23" t="str">
        <f>IFERROR(VLOOKUP(RHL25,YIELDS!$T:$AJ,17,FALSE),"")</f>
        <v/>
      </c>
      <c r="RHM23" t="str">
        <f>IFERROR(VLOOKUP(RHM25,YIELDS!$T:$AJ,17,FALSE),"")</f>
        <v/>
      </c>
      <c r="RHN23" t="str">
        <f>IFERROR(VLOOKUP(RHN25,YIELDS!$T:$AJ,17,FALSE),"")</f>
        <v/>
      </c>
      <c r="RHO23" t="str">
        <f>IFERROR(VLOOKUP(RHO25,YIELDS!$T:$AJ,17,FALSE),"")</f>
        <v/>
      </c>
      <c r="RHP23" t="str">
        <f>IFERROR(VLOOKUP(RHP25,YIELDS!$T:$AJ,17,FALSE),"")</f>
        <v/>
      </c>
      <c r="RHQ23" t="str">
        <f>IFERROR(VLOOKUP(RHQ25,YIELDS!$T:$AJ,17,FALSE),"")</f>
        <v/>
      </c>
      <c r="RHR23" t="str">
        <f>IFERROR(VLOOKUP(RHR25,YIELDS!$T:$AJ,17,FALSE),"")</f>
        <v/>
      </c>
      <c r="RHS23" t="str">
        <f>IFERROR(VLOOKUP(RHS25,YIELDS!$T:$AJ,17,FALSE),"")</f>
        <v/>
      </c>
      <c r="RHT23" t="str">
        <f>IFERROR(VLOOKUP(RHT25,YIELDS!$T:$AJ,17,FALSE),"")</f>
        <v/>
      </c>
      <c r="RHU23" t="str">
        <f>IFERROR(VLOOKUP(RHU25,YIELDS!$T:$AJ,17,FALSE),"")</f>
        <v/>
      </c>
      <c r="RHV23" t="str">
        <f>IFERROR(VLOOKUP(RHV25,YIELDS!$T:$AJ,17,FALSE),"")</f>
        <v/>
      </c>
      <c r="RHW23" t="str">
        <f>IFERROR(VLOOKUP(RHW25,YIELDS!$T:$AJ,17,FALSE),"")</f>
        <v/>
      </c>
      <c r="RHX23" t="str">
        <f>IFERROR(VLOOKUP(RHX25,YIELDS!$T:$AJ,17,FALSE),"")</f>
        <v/>
      </c>
      <c r="RHY23" t="str">
        <f>IFERROR(VLOOKUP(RHY25,YIELDS!$T:$AJ,17,FALSE),"")</f>
        <v/>
      </c>
      <c r="RHZ23" t="str">
        <f>IFERROR(VLOOKUP(RHZ25,YIELDS!$T:$AJ,17,FALSE),"")</f>
        <v/>
      </c>
      <c r="RIA23" t="str">
        <f>IFERROR(VLOOKUP(RIA25,YIELDS!$T:$AJ,17,FALSE),"")</f>
        <v/>
      </c>
      <c r="RIB23" t="str">
        <f>IFERROR(VLOOKUP(RIB25,YIELDS!$T:$AJ,17,FALSE),"")</f>
        <v/>
      </c>
      <c r="RIC23" t="str">
        <f>IFERROR(VLOOKUP(RIC25,YIELDS!$T:$AJ,17,FALSE),"")</f>
        <v/>
      </c>
      <c r="RID23" t="str">
        <f>IFERROR(VLOOKUP(RID25,YIELDS!$T:$AJ,17,FALSE),"")</f>
        <v/>
      </c>
      <c r="RIE23" t="str">
        <f>IFERROR(VLOOKUP(RIE25,YIELDS!$T:$AJ,17,FALSE),"")</f>
        <v/>
      </c>
      <c r="RIF23" t="str">
        <f>IFERROR(VLOOKUP(RIF25,YIELDS!$T:$AJ,17,FALSE),"")</f>
        <v/>
      </c>
      <c r="RIG23" t="str">
        <f>IFERROR(VLOOKUP(RIG25,YIELDS!$T:$AJ,17,FALSE),"")</f>
        <v/>
      </c>
      <c r="RIH23" t="str">
        <f>IFERROR(VLOOKUP(RIH25,YIELDS!$T:$AJ,17,FALSE),"")</f>
        <v/>
      </c>
      <c r="RII23" t="str">
        <f>IFERROR(VLOOKUP(RII25,YIELDS!$T:$AJ,17,FALSE),"")</f>
        <v/>
      </c>
      <c r="RIJ23" t="str">
        <f>IFERROR(VLOOKUP(RIJ25,YIELDS!$T:$AJ,17,FALSE),"")</f>
        <v/>
      </c>
      <c r="RIK23" t="str">
        <f>IFERROR(VLOOKUP(RIK25,YIELDS!$T:$AJ,17,FALSE),"")</f>
        <v/>
      </c>
      <c r="RIL23" t="str">
        <f>IFERROR(VLOOKUP(RIL25,YIELDS!$T:$AJ,17,FALSE),"")</f>
        <v/>
      </c>
      <c r="RIM23" t="str">
        <f>IFERROR(VLOOKUP(RIM25,YIELDS!$T:$AJ,17,FALSE),"")</f>
        <v/>
      </c>
      <c r="RIN23" t="str">
        <f>IFERROR(VLOOKUP(RIN25,YIELDS!$T:$AJ,17,FALSE),"")</f>
        <v/>
      </c>
      <c r="RIO23" t="str">
        <f>IFERROR(VLOOKUP(RIO25,YIELDS!$T:$AJ,17,FALSE),"")</f>
        <v/>
      </c>
      <c r="RIP23" t="str">
        <f>IFERROR(VLOOKUP(RIP25,YIELDS!$T:$AJ,17,FALSE),"")</f>
        <v/>
      </c>
      <c r="RIQ23" t="str">
        <f>IFERROR(VLOOKUP(RIQ25,YIELDS!$T:$AJ,17,FALSE),"")</f>
        <v/>
      </c>
      <c r="RIR23" t="str">
        <f>IFERROR(VLOOKUP(RIR25,YIELDS!$T:$AJ,17,FALSE),"")</f>
        <v/>
      </c>
      <c r="RIS23" t="str">
        <f>IFERROR(VLOOKUP(RIS25,YIELDS!$T:$AJ,17,FALSE),"")</f>
        <v/>
      </c>
      <c r="RIT23" t="str">
        <f>IFERROR(VLOOKUP(RIT25,YIELDS!$T:$AJ,17,FALSE),"")</f>
        <v/>
      </c>
      <c r="RIU23" t="str">
        <f>IFERROR(VLOOKUP(RIU25,YIELDS!$T:$AJ,17,FALSE),"")</f>
        <v/>
      </c>
      <c r="RIV23" t="str">
        <f>IFERROR(VLOOKUP(RIV25,YIELDS!$T:$AJ,17,FALSE),"")</f>
        <v/>
      </c>
      <c r="RIW23" t="str">
        <f>IFERROR(VLOOKUP(RIW25,YIELDS!$T:$AJ,17,FALSE),"")</f>
        <v/>
      </c>
      <c r="RIX23" t="str">
        <f>IFERROR(VLOOKUP(RIX25,YIELDS!$T:$AJ,17,FALSE),"")</f>
        <v/>
      </c>
      <c r="RIY23" t="str">
        <f>IFERROR(VLOOKUP(RIY25,YIELDS!$T:$AJ,17,FALSE),"")</f>
        <v/>
      </c>
      <c r="RIZ23" t="str">
        <f>IFERROR(VLOOKUP(RIZ25,YIELDS!$T:$AJ,17,FALSE),"")</f>
        <v/>
      </c>
      <c r="RJA23" t="str">
        <f>IFERROR(VLOOKUP(RJA25,YIELDS!$T:$AJ,17,FALSE),"")</f>
        <v/>
      </c>
      <c r="RJB23" t="str">
        <f>IFERROR(VLOOKUP(RJB25,YIELDS!$T:$AJ,17,FALSE),"")</f>
        <v/>
      </c>
      <c r="RJC23" t="str">
        <f>IFERROR(VLOOKUP(RJC25,YIELDS!$T:$AJ,17,FALSE),"")</f>
        <v/>
      </c>
      <c r="RJD23" t="str">
        <f>IFERROR(VLOOKUP(RJD25,YIELDS!$T:$AJ,17,FALSE),"")</f>
        <v/>
      </c>
      <c r="RJE23" t="str">
        <f>IFERROR(VLOOKUP(RJE25,YIELDS!$T:$AJ,17,FALSE),"")</f>
        <v/>
      </c>
      <c r="RJF23" t="str">
        <f>IFERROR(VLOOKUP(RJF25,YIELDS!$T:$AJ,17,FALSE),"")</f>
        <v/>
      </c>
      <c r="RJG23" t="str">
        <f>IFERROR(VLOOKUP(RJG25,YIELDS!$T:$AJ,17,FALSE),"")</f>
        <v/>
      </c>
      <c r="RJH23" t="str">
        <f>IFERROR(VLOOKUP(RJH25,YIELDS!$T:$AJ,17,FALSE),"")</f>
        <v/>
      </c>
      <c r="RJI23" t="str">
        <f>IFERROR(VLOOKUP(RJI25,YIELDS!$T:$AJ,17,FALSE),"")</f>
        <v/>
      </c>
      <c r="RJJ23" t="str">
        <f>IFERROR(VLOOKUP(RJJ25,YIELDS!$T:$AJ,17,FALSE),"")</f>
        <v/>
      </c>
      <c r="RJK23" t="str">
        <f>IFERROR(VLOOKUP(RJK25,YIELDS!$T:$AJ,17,FALSE),"")</f>
        <v/>
      </c>
      <c r="RJL23" t="str">
        <f>IFERROR(VLOOKUP(RJL25,YIELDS!$T:$AJ,17,FALSE),"")</f>
        <v/>
      </c>
      <c r="RJM23" t="str">
        <f>IFERROR(VLOOKUP(RJM25,YIELDS!$T:$AJ,17,FALSE),"")</f>
        <v/>
      </c>
      <c r="RJN23" t="str">
        <f>IFERROR(VLOOKUP(RJN25,YIELDS!$T:$AJ,17,FALSE),"")</f>
        <v/>
      </c>
      <c r="RJO23" t="str">
        <f>IFERROR(VLOOKUP(RJO25,YIELDS!$T:$AJ,17,FALSE),"")</f>
        <v/>
      </c>
      <c r="RJP23" t="str">
        <f>IFERROR(VLOOKUP(RJP25,YIELDS!$T:$AJ,17,FALSE),"")</f>
        <v/>
      </c>
      <c r="RJQ23" t="str">
        <f>IFERROR(VLOOKUP(RJQ25,YIELDS!$T:$AJ,17,FALSE),"")</f>
        <v/>
      </c>
      <c r="RJR23" t="str">
        <f>IFERROR(VLOOKUP(RJR25,YIELDS!$T:$AJ,17,FALSE),"")</f>
        <v/>
      </c>
      <c r="RJS23" t="str">
        <f>IFERROR(VLOOKUP(RJS25,YIELDS!$T:$AJ,17,FALSE),"")</f>
        <v/>
      </c>
      <c r="RJT23" t="str">
        <f>IFERROR(VLOOKUP(RJT25,YIELDS!$T:$AJ,17,FALSE),"")</f>
        <v/>
      </c>
      <c r="RJU23" t="str">
        <f>IFERROR(VLOOKUP(RJU25,YIELDS!$T:$AJ,17,FALSE),"")</f>
        <v/>
      </c>
      <c r="RJV23" t="str">
        <f>IFERROR(VLOOKUP(RJV25,YIELDS!$T:$AJ,17,FALSE),"")</f>
        <v/>
      </c>
      <c r="RJW23" t="str">
        <f>IFERROR(VLOOKUP(RJW25,YIELDS!$T:$AJ,17,FALSE),"")</f>
        <v/>
      </c>
      <c r="RJX23" t="str">
        <f>IFERROR(VLOOKUP(RJX25,YIELDS!$T:$AJ,17,FALSE),"")</f>
        <v/>
      </c>
      <c r="RJY23" t="str">
        <f>IFERROR(VLOOKUP(RJY25,YIELDS!$T:$AJ,17,FALSE),"")</f>
        <v/>
      </c>
      <c r="RJZ23" t="str">
        <f>IFERROR(VLOOKUP(RJZ25,YIELDS!$T:$AJ,17,FALSE),"")</f>
        <v/>
      </c>
      <c r="RKA23" t="str">
        <f>IFERROR(VLOOKUP(RKA25,YIELDS!$T:$AJ,17,FALSE),"")</f>
        <v/>
      </c>
      <c r="RKB23" t="str">
        <f>IFERROR(VLOOKUP(RKB25,YIELDS!$T:$AJ,17,FALSE),"")</f>
        <v/>
      </c>
      <c r="RKC23" t="str">
        <f>IFERROR(VLOOKUP(RKC25,YIELDS!$T:$AJ,17,FALSE),"")</f>
        <v/>
      </c>
      <c r="RKD23" t="str">
        <f>IFERROR(VLOOKUP(RKD25,YIELDS!$T:$AJ,17,FALSE),"")</f>
        <v/>
      </c>
      <c r="RKE23" t="str">
        <f>IFERROR(VLOOKUP(RKE25,YIELDS!$T:$AJ,17,FALSE),"")</f>
        <v/>
      </c>
      <c r="RKF23" t="str">
        <f>IFERROR(VLOOKUP(RKF25,YIELDS!$T:$AJ,17,FALSE),"")</f>
        <v/>
      </c>
      <c r="RKG23" t="str">
        <f>IFERROR(VLOOKUP(RKG25,YIELDS!$T:$AJ,17,FALSE),"")</f>
        <v/>
      </c>
      <c r="RKH23" t="str">
        <f>IFERROR(VLOOKUP(RKH25,YIELDS!$T:$AJ,17,FALSE),"")</f>
        <v/>
      </c>
      <c r="RKI23" t="str">
        <f>IFERROR(VLOOKUP(RKI25,YIELDS!$T:$AJ,17,FALSE),"")</f>
        <v/>
      </c>
      <c r="RKJ23" t="str">
        <f>IFERROR(VLOOKUP(RKJ25,YIELDS!$T:$AJ,17,FALSE),"")</f>
        <v/>
      </c>
      <c r="RKK23" t="str">
        <f>IFERROR(VLOOKUP(RKK25,YIELDS!$T:$AJ,17,FALSE),"")</f>
        <v/>
      </c>
      <c r="RKL23" t="str">
        <f>IFERROR(VLOOKUP(RKL25,YIELDS!$T:$AJ,17,FALSE),"")</f>
        <v/>
      </c>
      <c r="RKM23" t="str">
        <f>IFERROR(VLOOKUP(RKM25,YIELDS!$T:$AJ,17,FALSE),"")</f>
        <v/>
      </c>
      <c r="RKN23" t="str">
        <f>IFERROR(VLOOKUP(RKN25,YIELDS!$T:$AJ,17,FALSE),"")</f>
        <v/>
      </c>
      <c r="RKO23" t="str">
        <f>IFERROR(VLOOKUP(RKO25,YIELDS!$T:$AJ,17,FALSE),"")</f>
        <v/>
      </c>
      <c r="RKP23" t="str">
        <f>IFERROR(VLOOKUP(RKP25,YIELDS!$T:$AJ,17,FALSE),"")</f>
        <v/>
      </c>
      <c r="RKQ23" t="str">
        <f>IFERROR(VLOOKUP(RKQ25,YIELDS!$T:$AJ,17,FALSE),"")</f>
        <v/>
      </c>
      <c r="RKR23" t="str">
        <f>IFERROR(VLOOKUP(RKR25,YIELDS!$T:$AJ,17,FALSE),"")</f>
        <v/>
      </c>
      <c r="RKS23" t="str">
        <f>IFERROR(VLOOKUP(RKS25,YIELDS!$T:$AJ,17,FALSE),"")</f>
        <v/>
      </c>
      <c r="RKT23" t="str">
        <f>IFERROR(VLOOKUP(RKT25,YIELDS!$T:$AJ,17,FALSE),"")</f>
        <v/>
      </c>
      <c r="RKU23" t="str">
        <f>IFERROR(VLOOKUP(RKU25,YIELDS!$T:$AJ,17,FALSE),"")</f>
        <v/>
      </c>
      <c r="RKV23" t="str">
        <f>IFERROR(VLOOKUP(RKV25,YIELDS!$T:$AJ,17,FALSE),"")</f>
        <v/>
      </c>
      <c r="RKW23" t="str">
        <f>IFERROR(VLOOKUP(RKW25,YIELDS!$T:$AJ,17,FALSE),"")</f>
        <v/>
      </c>
      <c r="RKX23" t="str">
        <f>IFERROR(VLOOKUP(RKX25,YIELDS!$T:$AJ,17,FALSE),"")</f>
        <v/>
      </c>
      <c r="RKY23" t="str">
        <f>IFERROR(VLOOKUP(RKY25,YIELDS!$T:$AJ,17,FALSE),"")</f>
        <v/>
      </c>
      <c r="RKZ23" t="str">
        <f>IFERROR(VLOOKUP(RKZ25,YIELDS!$T:$AJ,17,FALSE),"")</f>
        <v/>
      </c>
      <c r="RLA23" t="str">
        <f>IFERROR(VLOOKUP(RLA25,YIELDS!$T:$AJ,17,FALSE),"")</f>
        <v/>
      </c>
      <c r="RLB23" t="str">
        <f>IFERROR(VLOOKUP(RLB25,YIELDS!$T:$AJ,17,FALSE),"")</f>
        <v/>
      </c>
      <c r="RLC23" t="str">
        <f>IFERROR(VLOOKUP(RLC25,YIELDS!$T:$AJ,17,FALSE),"")</f>
        <v/>
      </c>
      <c r="RLD23" t="str">
        <f>IFERROR(VLOOKUP(RLD25,YIELDS!$T:$AJ,17,FALSE),"")</f>
        <v/>
      </c>
      <c r="RLE23" t="str">
        <f>IFERROR(VLOOKUP(RLE25,YIELDS!$T:$AJ,17,FALSE),"")</f>
        <v/>
      </c>
      <c r="RLF23" t="str">
        <f>IFERROR(VLOOKUP(RLF25,YIELDS!$T:$AJ,17,FALSE),"")</f>
        <v/>
      </c>
      <c r="RLG23" t="str">
        <f>IFERROR(VLOOKUP(RLG25,YIELDS!$T:$AJ,17,FALSE),"")</f>
        <v/>
      </c>
      <c r="RLH23" t="str">
        <f>IFERROR(VLOOKUP(RLH25,YIELDS!$T:$AJ,17,FALSE),"")</f>
        <v/>
      </c>
      <c r="RLI23" t="str">
        <f>IFERROR(VLOOKUP(RLI25,YIELDS!$T:$AJ,17,FALSE),"")</f>
        <v/>
      </c>
      <c r="RLJ23" t="str">
        <f>IFERROR(VLOOKUP(RLJ25,YIELDS!$T:$AJ,17,FALSE),"")</f>
        <v/>
      </c>
      <c r="RLK23" t="str">
        <f>IFERROR(VLOOKUP(RLK25,YIELDS!$T:$AJ,17,FALSE),"")</f>
        <v/>
      </c>
      <c r="RLL23" t="str">
        <f>IFERROR(VLOOKUP(RLL25,YIELDS!$T:$AJ,17,FALSE),"")</f>
        <v/>
      </c>
      <c r="RLM23" t="str">
        <f>IFERROR(VLOOKUP(RLM25,YIELDS!$T:$AJ,17,FALSE),"")</f>
        <v/>
      </c>
      <c r="RLN23" t="str">
        <f>IFERROR(VLOOKUP(RLN25,YIELDS!$T:$AJ,17,FALSE),"")</f>
        <v/>
      </c>
      <c r="RLO23" t="str">
        <f>IFERROR(VLOOKUP(RLO25,YIELDS!$T:$AJ,17,FALSE),"")</f>
        <v/>
      </c>
      <c r="RLP23" t="str">
        <f>IFERROR(VLOOKUP(RLP25,YIELDS!$T:$AJ,17,FALSE),"")</f>
        <v/>
      </c>
      <c r="RLQ23" t="str">
        <f>IFERROR(VLOOKUP(RLQ25,YIELDS!$T:$AJ,17,FALSE),"")</f>
        <v/>
      </c>
      <c r="RLR23" t="str">
        <f>IFERROR(VLOOKUP(RLR25,YIELDS!$T:$AJ,17,FALSE),"")</f>
        <v/>
      </c>
      <c r="RLS23" t="str">
        <f>IFERROR(VLOOKUP(RLS25,YIELDS!$T:$AJ,17,FALSE),"")</f>
        <v/>
      </c>
      <c r="RLT23" t="str">
        <f>IFERROR(VLOOKUP(RLT25,YIELDS!$T:$AJ,17,FALSE),"")</f>
        <v/>
      </c>
      <c r="RLU23" t="str">
        <f>IFERROR(VLOOKUP(RLU25,YIELDS!$T:$AJ,17,FALSE),"")</f>
        <v/>
      </c>
      <c r="RLV23" t="str">
        <f>IFERROR(VLOOKUP(RLV25,YIELDS!$T:$AJ,17,FALSE),"")</f>
        <v/>
      </c>
      <c r="RLW23" t="str">
        <f>IFERROR(VLOOKUP(RLW25,YIELDS!$T:$AJ,17,FALSE),"")</f>
        <v/>
      </c>
      <c r="RLX23" t="str">
        <f>IFERROR(VLOOKUP(RLX25,YIELDS!$T:$AJ,17,FALSE),"")</f>
        <v/>
      </c>
      <c r="RLY23" t="str">
        <f>IFERROR(VLOOKUP(RLY25,YIELDS!$T:$AJ,17,FALSE),"")</f>
        <v/>
      </c>
      <c r="RLZ23" t="str">
        <f>IFERROR(VLOOKUP(RLZ25,YIELDS!$T:$AJ,17,FALSE),"")</f>
        <v/>
      </c>
      <c r="RMA23" t="str">
        <f>IFERROR(VLOOKUP(RMA25,YIELDS!$T:$AJ,17,FALSE),"")</f>
        <v/>
      </c>
      <c r="RMB23" t="str">
        <f>IFERROR(VLOOKUP(RMB25,YIELDS!$T:$AJ,17,FALSE),"")</f>
        <v/>
      </c>
      <c r="RMC23" t="str">
        <f>IFERROR(VLOOKUP(RMC25,YIELDS!$T:$AJ,17,FALSE),"")</f>
        <v/>
      </c>
      <c r="RMD23" t="str">
        <f>IFERROR(VLOOKUP(RMD25,YIELDS!$T:$AJ,17,FALSE),"")</f>
        <v/>
      </c>
      <c r="RME23" t="str">
        <f>IFERROR(VLOOKUP(RME25,YIELDS!$T:$AJ,17,FALSE),"")</f>
        <v/>
      </c>
      <c r="RMF23" t="str">
        <f>IFERROR(VLOOKUP(RMF25,YIELDS!$T:$AJ,17,FALSE),"")</f>
        <v/>
      </c>
      <c r="RMG23" t="str">
        <f>IFERROR(VLOOKUP(RMG25,YIELDS!$T:$AJ,17,FALSE),"")</f>
        <v/>
      </c>
      <c r="RMH23" t="str">
        <f>IFERROR(VLOOKUP(RMH25,YIELDS!$T:$AJ,17,FALSE),"")</f>
        <v/>
      </c>
      <c r="RMI23" t="str">
        <f>IFERROR(VLOOKUP(RMI25,YIELDS!$T:$AJ,17,FALSE),"")</f>
        <v/>
      </c>
      <c r="RMJ23" t="str">
        <f>IFERROR(VLOOKUP(RMJ25,YIELDS!$T:$AJ,17,FALSE),"")</f>
        <v/>
      </c>
      <c r="RMK23" t="str">
        <f>IFERROR(VLOOKUP(RMK25,YIELDS!$T:$AJ,17,FALSE),"")</f>
        <v/>
      </c>
      <c r="RML23" t="str">
        <f>IFERROR(VLOOKUP(RML25,YIELDS!$T:$AJ,17,FALSE),"")</f>
        <v/>
      </c>
      <c r="RMM23" t="str">
        <f>IFERROR(VLOOKUP(RMM25,YIELDS!$T:$AJ,17,FALSE),"")</f>
        <v/>
      </c>
      <c r="RMN23" t="str">
        <f>IFERROR(VLOOKUP(RMN25,YIELDS!$T:$AJ,17,FALSE),"")</f>
        <v/>
      </c>
      <c r="RMO23" t="str">
        <f>IFERROR(VLOOKUP(RMO25,YIELDS!$T:$AJ,17,FALSE),"")</f>
        <v/>
      </c>
      <c r="RMP23" t="str">
        <f>IFERROR(VLOOKUP(RMP25,YIELDS!$T:$AJ,17,FALSE),"")</f>
        <v/>
      </c>
      <c r="RMQ23" t="str">
        <f>IFERROR(VLOOKUP(RMQ25,YIELDS!$T:$AJ,17,FALSE),"")</f>
        <v/>
      </c>
      <c r="RMR23" t="str">
        <f>IFERROR(VLOOKUP(RMR25,YIELDS!$T:$AJ,17,FALSE),"")</f>
        <v/>
      </c>
      <c r="RMS23" t="str">
        <f>IFERROR(VLOOKUP(RMS25,YIELDS!$T:$AJ,17,FALSE),"")</f>
        <v/>
      </c>
      <c r="RMT23" t="str">
        <f>IFERROR(VLOOKUP(RMT25,YIELDS!$T:$AJ,17,FALSE),"")</f>
        <v/>
      </c>
      <c r="RMU23" t="str">
        <f>IFERROR(VLOOKUP(RMU25,YIELDS!$T:$AJ,17,FALSE),"")</f>
        <v/>
      </c>
      <c r="RMV23" t="str">
        <f>IFERROR(VLOOKUP(RMV25,YIELDS!$T:$AJ,17,FALSE),"")</f>
        <v/>
      </c>
      <c r="RMW23" t="str">
        <f>IFERROR(VLOOKUP(RMW25,YIELDS!$T:$AJ,17,FALSE),"")</f>
        <v/>
      </c>
      <c r="RMX23" t="str">
        <f>IFERROR(VLOOKUP(RMX25,YIELDS!$T:$AJ,17,FALSE),"")</f>
        <v/>
      </c>
      <c r="RMY23" t="str">
        <f>IFERROR(VLOOKUP(RMY25,YIELDS!$T:$AJ,17,FALSE),"")</f>
        <v/>
      </c>
      <c r="RMZ23" t="str">
        <f>IFERROR(VLOOKUP(RMZ25,YIELDS!$T:$AJ,17,FALSE),"")</f>
        <v/>
      </c>
      <c r="RNA23" t="str">
        <f>IFERROR(VLOOKUP(RNA25,YIELDS!$T:$AJ,17,FALSE),"")</f>
        <v/>
      </c>
      <c r="RNB23" t="str">
        <f>IFERROR(VLOOKUP(RNB25,YIELDS!$T:$AJ,17,FALSE),"")</f>
        <v/>
      </c>
      <c r="RNC23" t="str">
        <f>IFERROR(VLOOKUP(RNC25,YIELDS!$T:$AJ,17,FALSE),"")</f>
        <v/>
      </c>
      <c r="RND23" t="str">
        <f>IFERROR(VLOOKUP(RND25,YIELDS!$T:$AJ,17,FALSE),"")</f>
        <v/>
      </c>
      <c r="RNE23" t="str">
        <f>IFERROR(VLOOKUP(RNE25,YIELDS!$T:$AJ,17,FALSE),"")</f>
        <v/>
      </c>
      <c r="RNF23" t="str">
        <f>IFERROR(VLOOKUP(RNF25,YIELDS!$T:$AJ,17,FALSE),"")</f>
        <v/>
      </c>
      <c r="RNG23" t="str">
        <f>IFERROR(VLOOKUP(RNG25,YIELDS!$T:$AJ,17,FALSE),"")</f>
        <v/>
      </c>
      <c r="RNH23" t="str">
        <f>IFERROR(VLOOKUP(RNH25,YIELDS!$T:$AJ,17,FALSE),"")</f>
        <v/>
      </c>
      <c r="RNI23" t="str">
        <f>IFERROR(VLOOKUP(RNI25,YIELDS!$T:$AJ,17,FALSE),"")</f>
        <v/>
      </c>
      <c r="RNJ23" t="str">
        <f>IFERROR(VLOOKUP(RNJ25,YIELDS!$T:$AJ,17,FALSE),"")</f>
        <v/>
      </c>
      <c r="RNK23" t="str">
        <f>IFERROR(VLOOKUP(RNK25,YIELDS!$T:$AJ,17,FALSE),"")</f>
        <v/>
      </c>
      <c r="RNL23" t="str">
        <f>IFERROR(VLOOKUP(RNL25,YIELDS!$T:$AJ,17,FALSE),"")</f>
        <v/>
      </c>
      <c r="RNM23" t="str">
        <f>IFERROR(VLOOKUP(RNM25,YIELDS!$T:$AJ,17,FALSE),"")</f>
        <v/>
      </c>
      <c r="RNN23" t="str">
        <f>IFERROR(VLOOKUP(RNN25,YIELDS!$T:$AJ,17,FALSE),"")</f>
        <v/>
      </c>
      <c r="RNO23" t="str">
        <f>IFERROR(VLOOKUP(RNO25,YIELDS!$T:$AJ,17,FALSE),"")</f>
        <v/>
      </c>
      <c r="RNP23" t="str">
        <f>IFERROR(VLOOKUP(RNP25,YIELDS!$T:$AJ,17,FALSE),"")</f>
        <v/>
      </c>
      <c r="RNQ23" t="str">
        <f>IFERROR(VLOOKUP(RNQ25,YIELDS!$T:$AJ,17,FALSE),"")</f>
        <v/>
      </c>
      <c r="RNR23" t="str">
        <f>IFERROR(VLOOKUP(RNR25,YIELDS!$T:$AJ,17,FALSE),"")</f>
        <v/>
      </c>
      <c r="RNS23" t="str">
        <f>IFERROR(VLOOKUP(RNS25,YIELDS!$T:$AJ,17,FALSE),"")</f>
        <v/>
      </c>
      <c r="RNT23" t="str">
        <f>IFERROR(VLOOKUP(RNT25,YIELDS!$T:$AJ,17,FALSE),"")</f>
        <v/>
      </c>
      <c r="RNU23" t="str">
        <f>IFERROR(VLOOKUP(RNU25,YIELDS!$T:$AJ,17,FALSE),"")</f>
        <v/>
      </c>
      <c r="RNV23" t="str">
        <f>IFERROR(VLOOKUP(RNV25,YIELDS!$T:$AJ,17,FALSE),"")</f>
        <v/>
      </c>
      <c r="RNW23" t="str">
        <f>IFERROR(VLOOKUP(RNW25,YIELDS!$T:$AJ,17,FALSE),"")</f>
        <v/>
      </c>
      <c r="RNX23" t="str">
        <f>IFERROR(VLOOKUP(RNX25,YIELDS!$T:$AJ,17,FALSE),"")</f>
        <v/>
      </c>
      <c r="RNY23" t="str">
        <f>IFERROR(VLOOKUP(RNY25,YIELDS!$T:$AJ,17,FALSE),"")</f>
        <v/>
      </c>
      <c r="RNZ23" t="str">
        <f>IFERROR(VLOOKUP(RNZ25,YIELDS!$T:$AJ,17,FALSE),"")</f>
        <v/>
      </c>
      <c r="ROA23" t="str">
        <f>IFERROR(VLOOKUP(ROA25,YIELDS!$T:$AJ,17,FALSE),"")</f>
        <v/>
      </c>
      <c r="ROB23" t="str">
        <f>IFERROR(VLOOKUP(ROB25,YIELDS!$T:$AJ,17,FALSE),"")</f>
        <v/>
      </c>
      <c r="ROC23" t="str">
        <f>IFERROR(VLOOKUP(ROC25,YIELDS!$T:$AJ,17,FALSE),"")</f>
        <v/>
      </c>
      <c r="ROD23" t="str">
        <f>IFERROR(VLOOKUP(ROD25,YIELDS!$T:$AJ,17,FALSE),"")</f>
        <v/>
      </c>
      <c r="ROE23" t="str">
        <f>IFERROR(VLOOKUP(ROE25,YIELDS!$T:$AJ,17,FALSE),"")</f>
        <v/>
      </c>
      <c r="ROF23" t="str">
        <f>IFERROR(VLOOKUP(ROF25,YIELDS!$T:$AJ,17,FALSE),"")</f>
        <v/>
      </c>
      <c r="ROG23" t="str">
        <f>IFERROR(VLOOKUP(ROG25,YIELDS!$T:$AJ,17,FALSE),"")</f>
        <v/>
      </c>
      <c r="ROH23" t="str">
        <f>IFERROR(VLOOKUP(ROH25,YIELDS!$T:$AJ,17,FALSE),"")</f>
        <v/>
      </c>
      <c r="ROI23" t="str">
        <f>IFERROR(VLOOKUP(ROI25,YIELDS!$T:$AJ,17,FALSE),"")</f>
        <v/>
      </c>
      <c r="ROJ23" t="str">
        <f>IFERROR(VLOOKUP(ROJ25,YIELDS!$T:$AJ,17,FALSE),"")</f>
        <v/>
      </c>
      <c r="ROK23" t="str">
        <f>IFERROR(VLOOKUP(ROK25,YIELDS!$T:$AJ,17,FALSE),"")</f>
        <v/>
      </c>
      <c r="ROL23" t="str">
        <f>IFERROR(VLOOKUP(ROL25,YIELDS!$T:$AJ,17,FALSE),"")</f>
        <v/>
      </c>
      <c r="ROM23" t="str">
        <f>IFERROR(VLOOKUP(ROM25,YIELDS!$T:$AJ,17,FALSE),"")</f>
        <v/>
      </c>
      <c r="RON23" t="str">
        <f>IFERROR(VLOOKUP(RON25,YIELDS!$T:$AJ,17,FALSE),"")</f>
        <v/>
      </c>
      <c r="ROO23" t="str">
        <f>IFERROR(VLOOKUP(ROO25,YIELDS!$T:$AJ,17,FALSE),"")</f>
        <v/>
      </c>
      <c r="ROP23" t="str">
        <f>IFERROR(VLOOKUP(ROP25,YIELDS!$T:$AJ,17,FALSE),"")</f>
        <v/>
      </c>
      <c r="ROQ23" t="str">
        <f>IFERROR(VLOOKUP(ROQ25,YIELDS!$T:$AJ,17,FALSE),"")</f>
        <v/>
      </c>
      <c r="ROR23" t="str">
        <f>IFERROR(VLOOKUP(ROR25,YIELDS!$T:$AJ,17,FALSE),"")</f>
        <v/>
      </c>
      <c r="ROS23" t="str">
        <f>IFERROR(VLOOKUP(ROS25,YIELDS!$T:$AJ,17,FALSE),"")</f>
        <v/>
      </c>
      <c r="ROT23" t="str">
        <f>IFERROR(VLOOKUP(ROT25,YIELDS!$T:$AJ,17,FALSE),"")</f>
        <v/>
      </c>
      <c r="ROU23" t="str">
        <f>IFERROR(VLOOKUP(ROU25,YIELDS!$T:$AJ,17,FALSE),"")</f>
        <v/>
      </c>
      <c r="ROV23" t="str">
        <f>IFERROR(VLOOKUP(ROV25,YIELDS!$T:$AJ,17,FALSE),"")</f>
        <v/>
      </c>
      <c r="ROW23" t="str">
        <f>IFERROR(VLOOKUP(ROW25,YIELDS!$T:$AJ,17,FALSE),"")</f>
        <v/>
      </c>
      <c r="ROX23" t="str">
        <f>IFERROR(VLOOKUP(ROX25,YIELDS!$T:$AJ,17,FALSE),"")</f>
        <v/>
      </c>
      <c r="ROY23" t="str">
        <f>IFERROR(VLOOKUP(ROY25,YIELDS!$T:$AJ,17,FALSE),"")</f>
        <v/>
      </c>
      <c r="ROZ23" t="str">
        <f>IFERROR(VLOOKUP(ROZ25,YIELDS!$T:$AJ,17,FALSE),"")</f>
        <v/>
      </c>
      <c r="RPA23" t="str">
        <f>IFERROR(VLOOKUP(RPA25,YIELDS!$T:$AJ,17,FALSE),"")</f>
        <v/>
      </c>
      <c r="RPB23" t="str">
        <f>IFERROR(VLOOKUP(RPB25,YIELDS!$T:$AJ,17,FALSE),"")</f>
        <v/>
      </c>
      <c r="RPC23" t="str">
        <f>IFERROR(VLOOKUP(RPC25,YIELDS!$T:$AJ,17,FALSE),"")</f>
        <v/>
      </c>
      <c r="RPD23" t="str">
        <f>IFERROR(VLOOKUP(RPD25,YIELDS!$T:$AJ,17,FALSE),"")</f>
        <v/>
      </c>
      <c r="RPE23" t="str">
        <f>IFERROR(VLOOKUP(RPE25,YIELDS!$T:$AJ,17,FALSE),"")</f>
        <v/>
      </c>
      <c r="RPF23" t="str">
        <f>IFERROR(VLOOKUP(RPF25,YIELDS!$T:$AJ,17,FALSE),"")</f>
        <v/>
      </c>
      <c r="RPG23" t="str">
        <f>IFERROR(VLOOKUP(RPG25,YIELDS!$T:$AJ,17,FALSE),"")</f>
        <v/>
      </c>
      <c r="RPH23" t="str">
        <f>IFERROR(VLOOKUP(RPH25,YIELDS!$T:$AJ,17,FALSE),"")</f>
        <v/>
      </c>
      <c r="RPI23" t="str">
        <f>IFERROR(VLOOKUP(RPI25,YIELDS!$T:$AJ,17,FALSE),"")</f>
        <v/>
      </c>
      <c r="RPJ23" t="str">
        <f>IFERROR(VLOOKUP(RPJ25,YIELDS!$T:$AJ,17,FALSE),"")</f>
        <v/>
      </c>
      <c r="RPK23" t="str">
        <f>IFERROR(VLOOKUP(RPK25,YIELDS!$T:$AJ,17,FALSE),"")</f>
        <v/>
      </c>
      <c r="RPL23" t="str">
        <f>IFERROR(VLOOKUP(RPL25,YIELDS!$T:$AJ,17,FALSE),"")</f>
        <v/>
      </c>
      <c r="RPM23" t="str">
        <f>IFERROR(VLOOKUP(RPM25,YIELDS!$T:$AJ,17,FALSE),"")</f>
        <v/>
      </c>
      <c r="RPN23" t="str">
        <f>IFERROR(VLOOKUP(RPN25,YIELDS!$T:$AJ,17,FALSE),"")</f>
        <v/>
      </c>
      <c r="RPO23" t="str">
        <f>IFERROR(VLOOKUP(RPO25,YIELDS!$T:$AJ,17,FALSE),"")</f>
        <v/>
      </c>
      <c r="RPP23" t="str">
        <f>IFERROR(VLOOKUP(RPP25,YIELDS!$T:$AJ,17,FALSE),"")</f>
        <v/>
      </c>
      <c r="RPQ23" t="str">
        <f>IFERROR(VLOOKUP(RPQ25,YIELDS!$T:$AJ,17,FALSE),"")</f>
        <v/>
      </c>
      <c r="RPR23" t="str">
        <f>IFERROR(VLOOKUP(RPR25,YIELDS!$T:$AJ,17,FALSE),"")</f>
        <v/>
      </c>
      <c r="RPS23" t="str">
        <f>IFERROR(VLOOKUP(RPS25,YIELDS!$T:$AJ,17,FALSE),"")</f>
        <v/>
      </c>
      <c r="RPT23" t="str">
        <f>IFERROR(VLOOKUP(RPT25,YIELDS!$T:$AJ,17,FALSE),"")</f>
        <v/>
      </c>
      <c r="RPU23" t="str">
        <f>IFERROR(VLOOKUP(RPU25,YIELDS!$T:$AJ,17,FALSE),"")</f>
        <v/>
      </c>
      <c r="RPV23" t="str">
        <f>IFERROR(VLOOKUP(RPV25,YIELDS!$T:$AJ,17,FALSE),"")</f>
        <v/>
      </c>
      <c r="RPW23" t="str">
        <f>IFERROR(VLOOKUP(RPW25,YIELDS!$T:$AJ,17,FALSE),"")</f>
        <v/>
      </c>
      <c r="RPX23" t="str">
        <f>IFERROR(VLOOKUP(RPX25,YIELDS!$T:$AJ,17,FALSE),"")</f>
        <v/>
      </c>
      <c r="RPY23" t="str">
        <f>IFERROR(VLOOKUP(RPY25,YIELDS!$T:$AJ,17,FALSE),"")</f>
        <v/>
      </c>
      <c r="RPZ23" t="str">
        <f>IFERROR(VLOOKUP(RPZ25,YIELDS!$T:$AJ,17,FALSE),"")</f>
        <v/>
      </c>
      <c r="RQA23" t="str">
        <f>IFERROR(VLOOKUP(RQA25,YIELDS!$T:$AJ,17,FALSE),"")</f>
        <v/>
      </c>
      <c r="RQB23" t="str">
        <f>IFERROR(VLOOKUP(RQB25,YIELDS!$T:$AJ,17,FALSE),"")</f>
        <v/>
      </c>
      <c r="RQC23" t="str">
        <f>IFERROR(VLOOKUP(RQC25,YIELDS!$T:$AJ,17,FALSE),"")</f>
        <v/>
      </c>
      <c r="RQD23" t="str">
        <f>IFERROR(VLOOKUP(RQD25,YIELDS!$T:$AJ,17,FALSE),"")</f>
        <v/>
      </c>
      <c r="RQE23" t="str">
        <f>IFERROR(VLOOKUP(RQE25,YIELDS!$T:$AJ,17,FALSE),"")</f>
        <v/>
      </c>
      <c r="RQF23" t="str">
        <f>IFERROR(VLOOKUP(RQF25,YIELDS!$T:$AJ,17,FALSE),"")</f>
        <v/>
      </c>
      <c r="RQG23" t="str">
        <f>IFERROR(VLOOKUP(RQG25,YIELDS!$T:$AJ,17,FALSE),"")</f>
        <v/>
      </c>
      <c r="RQH23" t="str">
        <f>IFERROR(VLOOKUP(RQH25,YIELDS!$T:$AJ,17,FALSE),"")</f>
        <v/>
      </c>
      <c r="RQI23" t="str">
        <f>IFERROR(VLOOKUP(RQI25,YIELDS!$T:$AJ,17,FALSE),"")</f>
        <v/>
      </c>
      <c r="RQJ23" t="str">
        <f>IFERROR(VLOOKUP(RQJ25,YIELDS!$T:$AJ,17,FALSE),"")</f>
        <v/>
      </c>
      <c r="RQK23" t="str">
        <f>IFERROR(VLOOKUP(RQK25,YIELDS!$T:$AJ,17,FALSE),"")</f>
        <v/>
      </c>
      <c r="RQL23" t="str">
        <f>IFERROR(VLOOKUP(RQL25,YIELDS!$T:$AJ,17,FALSE),"")</f>
        <v/>
      </c>
      <c r="RQM23" t="str">
        <f>IFERROR(VLOOKUP(RQM25,YIELDS!$T:$AJ,17,FALSE),"")</f>
        <v/>
      </c>
      <c r="RQN23" t="str">
        <f>IFERROR(VLOOKUP(RQN25,YIELDS!$T:$AJ,17,FALSE),"")</f>
        <v/>
      </c>
      <c r="RQO23" t="str">
        <f>IFERROR(VLOOKUP(RQO25,YIELDS!$T:$AJ,17,FALSE),"")</f>
        <v/>
      </c>
      <c r="RQP23" t="str">
        <f>IFERROR(VLOOKUP(RQP25,YIELDS!$T:$AJ,17,FALSE),"")</f>
        <v/>
      </c>
      <c r="RQQ23" t="str">
        <f>IFERROR(VLOOKUP(RQQ25,YIELDS!$T:$AJ,17,FALSE),"")</f>
        <v/>
      </c>
      <c r="RQR23" t="str">
        <f>IFERROR(VLOOKUP(RQR25,YIELDS!$T:$AJ,17,FALSE),"")</f>
        <v/>
      </c>
      <c r="RQS23" t="str">
        <f>IFERROR(VLOOKUP(RQS25,YIELDS!$T:$AJ,17,FALSE),"")</f>
        <v/>
      </c>
      <c r="RQT23" t="str">
        <f>IFERROR(VLOOKUP(RQT25,YIELDS!$T:$AJ,17,FALSE),"")</f>
        <v/>
      </c>
      <c r="RQU23" t="str">
        <f>IFERROR(VLOOKUP(RQU25,YIELDS!$T:$AJ,17,FALSE),"")</f>
        <v/>
      </c>
      <c r="RQV23" t="str">
        <f>IFERROR(VLOOKUP(RQV25,YIELDS!$T:$AJ,17,FALSE),"")</f>
        <v/>
      </c>
      <c r="RQW23" t="str">
        <f>IFERROR(VLOOKUP(RQW25,YIELDS!$T:$AJ,17,FALSE),"")</f>
        <v/>
      </c>
      <c r="RQX23" t="str">
        <f>IFERROR(VLOOKUP(RQX25,YIELDS!$T:$AJ,17,FALSE),"")</f>
        <v/>
      </c>
      <c r="RQY23" t="str">
        <f>IFERROR(VLOOKUP(RQY25,YIELDS!$T:$AJ,17,FALSE),"")</f>
        <v/>
      </c>
      <c r="RQZ23" t="str">
        <f>IFERROR(VLOOKUP(RQZ25,YIELDS!$T:$AJ,17,FALSE),"")</f>
        <v/>
      </c>
      <c r="RRA23" t="str">
        <f>IFERROR(VLOOKUP(RRA25,YIELDS!$T:$AJ,17,FALSE),"")</f>
        <v/>
      </c>
      <c r="RRB23" t="str">
        <f>IFERROR(VLOOKUP(RRB25,YIELDS!$T:$AJ,17,FALSE),"")</f>
        <v/>
      </c>
      <c r="RRC23" t="str">
        <f>IFERROR(VLOOKUP(RRC25,YIELDS!$T:$AJ,17,FALSE),"")</f>
        <v/>
      </c>
      <c r="RRD23" t="str">
        <f>IFERROR(VLOOKUP(RRD25,YIELDS!$T:$AJ,17,FALSE),"")</f>
        <v/>
      </c>
      <c r="RRE23" t="str">
        <f>IFERROR(VLOOKUP(RRE25,YIELDS!$T:$AJ,17,FALSE),"")</f>
        <v/>
      </c>
      <c r="RRF23" t="str">
        <f>IFERROR(VLOOKUP(RRF25,YIELDS!$T:$AJ,17,FALSE),"")</f>
        <v/>
      </c>
      <c r="RRG23" t="str">
        <f>IFERROR(VLOOKUP(RRG25,YIELDS!$T:$AJ,17,FALSE),"")</f>
        <v/>
      </c>
      <c r="RRH23" t="str">
        <f>IFERROR(VLOOKUP(RRH25,YIELDS!$T:$AJ,17,FALSE),"")</f>
        <v/>
      </c>
      <c r="RRI23" t="str">
        <f>IFERROR(VLOOKUP(RRI25,YIELDS!$T:$AJ,17,FALSE),"")</f>
        <v/>
      </c>
      <c r="RRJ23" t="str">
        <f>IFERROR(VLOOKUP(RRJ25,YIELDS!$T:$AJ,17,FALSE),"")</f>
        <v/>
      </c>
      <c r="RRK23" t="str">
        <f>IFERROR(VLOOKUP(RRK25,YIELDS!$T:$AJ,17,FALSE),"")</f>
        <v/>
      </c>
      <c r="RRL23" t="str">
        <f>IFERROR(VLOOKUP(RRL25,YIELDS!$T:$AJ,17,FALSE),"")</f>
        <v/>
      </c>
      <c r="RRM23" t="str">
        <f>IFERROR(VLOOKUP(RRM25,YIELDS!$T:$AJ,17,FALSE),"")</f>
        <v/>
      </c>
      <c r="RRN23" t="str">
        <f>IFERROR(VLOOKUP(RRN25,YIELDS!$T:$AJ,17,FALSE),"")</f>
        <v/>
      </c>
      <c r="RRO23" t="str">
        <f>IFERROR(VLOOKUP(RRO25,YIELDS!$T:$AJ,17,FALSE),"")</f>
        <v/>
      </c>
      <c r="RRP23" t="str">
        <f>IFERROR(VLOOKUP(RRP25,YIELDS!$T:$AJ,17,FALSE),"")</f>
        <v/>
      </c>
      <c r="RRQ23" t="str">
        <f>IFERROR(VLOOKUP(RRQ25,YIELDS!$T:$AJ,17,FALSE),"")</f>
        <v/>
      </c>
      <c r="RRR23" t="str">
        <f>IFERROR(VLOOKUP(RRR25,YIELDS!$T:$AJ,17,FALSE),"")</f>
        <v/>
      </c>
      <c r="RRS23" t="str">
        <f>IFERROR(VLOOKUP(RRS25,YIELDS!$T:$AJ,17,FALSE),"")</f>
        <v/>
      </c>
      <c r="RRT23" t="str">
        <f>IFERROR(VLOOKUP(RRT25,YIELDS!$T:$AJ,17,FALSE),"")</f>
        <v/>
      </c>
      <c r="RRU23" t="str">
        <f>IFERROR(VLOOKUP(RRU25,YIELDS!$T:$AJ,17,FALSE),"")</f>
        <v/>
      </c>
      <c r="RRV23" t="str">
        <f>IFERROR(VLOOKUP(RRV25,YIELDS!$T:$AJ,17,FALSE),"")</f>
        <v/>
      </c>
      <c r="RRW23" t="str">
        <f>IFERROR(VLOOKUP(RRW25,YIELDS!$T:$AJ,17,FALSE),"")</f>
        <v/>
      </c>
      <c r="RRX23" t="str">
        <f>IFERROR(VLOOKUP(RRX25,YIELDS!$T:$AJ,17,FALSE),"")</f>
        <v/>
      </c>
      <c r="RRY23" t="str">
        <f>IFERROR(VLOOKUP(RRY25,YIELDS!$T:$AJ,17,FALSE),"")</f>
        <v/>
      </c>
      <c r="RRZ23" t="str">
        <f>IFERROR(VLOOKUP(RRZ25,YIELDS!$T:$AJ,17,FALSE),"")</f>
        <v/>
      </c>
      <c r="RSA23" t="str">
        <f>IFERROR(VLOOKUP(RSA25,YIELDS!$T:$AJ,17,FALSE),"")</f>
        <v/>
      </c>
      <c r="RSB23" t="str">
        <f>IFERROR(VLOOKUP(RSB25,YIELDS!$T:$AJ,17,FALSE),"")</f>
        <v/>
      </c>
      <c r="RSC23" t="str">
        <f>IFERROR(VLOOKUP(RSC25,YIELDS!$T:$AJ,17,FALSE),"")</f>
        <v/>
      </c>
      <c r="RSD23" t="str">
        <f>IFERROR(VLOOKUP(RSD25,YIELDS!$T:$AJ,17,FALSE),"")</f>
        <v/>
      </c>
      <c r="RSE23" t="str">
        <f>IFERROR(VLOOKUP(RSE25,YIELDS!$T:$AJ,17,FALSE),"")</f>
        <v/>
      </c>
      <c r="RSF23" t="str">
        <f>IFERROR(VLOOKUP(RSF25,YIELDS!$T:$AJ,17,FALSE),"")</f>
        <v/>
      </c>
      <c r="RSG23" t="str">
        <f>IFERROR(VLOOKUP(RSG25,YIELDS!$T:$AJ,17,FALSE),"")</f>
        <v/>
      </c>
      <c r="RSH23" t="str">
        <f>IFERROR(VLOOKUP(RSH25,YIELDS!$T:$AJ,17,FALSE),"")</f>
        <v/>
      </c>
      <c r="RSI23" t="str">
        <f>IFERROR(VLOOKUP(RSI25,YIELDS!$T:$AJ,17,FALSE),"")</f>
        <v/>
      </c>
      <c r="RSJ23" t="str">
        <f>IFERROR(VLOOKUP(RSJ25,YIELDS!$T:$AJ,17,FALSE),"")</f>
        <v/>
      </c>
      <c r="RSK23" t="str">
        <f>IFERROR(VLOOKUP(RSK25,YIELDS!$T:$AJ,17,FALSE),"")</f>
        <v/>
      </c>
      <c r="RSL23" t="str">
        <f>IFERROR(VLOOKUP(RSL25,YIELDS!$T:$AJ,17,FALSE),"")</f>
        <v/>
      </c>
      <c r="RSM23" t="str">
        <f>IFERROR(VLOOKUP(RSM25,YIELDS!$T:$AJ,17,FALSE),"")</f>
        <v/>
      </c>
      <c r="RSN23" t="str">
        <f>IFERROR(VLOOKUP(RSN25,YIELDS!$T:$AJ,17,FALSE),"")</f>
        <v/>
      </c>
      <c r="RSO23" t="str">
        <f>IFERROR(VLOOKUP(RSO25,YIELDS!$T:$AJ,17,FALSE),"")</f>
        <v/>
      </c>
      <c r="RSP23" t="str">
        <f>IFERROR(VLOOKUP(RSP25,YIELDS!$T:$AJ,17,FALSE),"")</f>
        <v/>
      </c>
      <c r="RSQ23" t="str">
        <f>IFERROR(VLOOKUP(RSQ25,YIELDS!$T:$AJ,17,FALSE),"")</f>
        <v/>
      </c>
      <c r="RSR23" t="str">
        <f>IFERROR(VLOOKUP(RSR25,YIELDS!$T:$AJ,17,FALSE),"")</f>
        <v/>
      </c>
      <c r="RSS23" t="str">
        <f>IFERROR(VLOOKUP(RSS25,YIELDS!$T:$AJ,17,FALSE),"")</f>
        <v/>
      </c>
      <c r="RST23" t="str">
        <f>IFERROR(VLOOKUP(RST25,YIELDS!$T:$AJ,17,FALSE),"")</f>
        <v/>
      </c>
      <c r="RSU23" t="str">
        <f>IFERROR(VLOOKUP(RSU25,YIELDS!$T:$AJ,17,FALSE),"")</f>
        <v/>
      </c>
      <c r="RSV23" t="str">
        <f>IFERROR(VLOOKUP(RSV25,YIELDS!$T:$AJ,17,FALSE),"")</f>
        <v/>
      </c>
      <c r="RSW23" t="str">
        <f>IFERROR(VLOOKUP(RSW25,YIELDS!$T:$AJ,17,FALSE),"")</f>
        <v/>
      </c>
      <c r="RSX23" t="str">
        <f>IFERROR(VLOOKUP(RSX25,YIELDS!$T:$AJ,17,FALSE),"")</f>
        <v/>
      </c>
      <c r="RSY23" t="str">
        <f>IFERROR(VLOOKUP(RSY25,YIELDS!$T:$AJ,17,FALSE),"")</f>
        <v/>
      </c>
      <c r="RSZ23" t="str">
        <f>IFERROR(VLOOKUP(RSZ25,YIELDS!$T:$AJ,17,FALSE),"")</f>
        <v/>
      </c>
      <c r="RTA23" t="str">
        <f>IFERROR(VLOOKUP(RTA25,YIELDS!$T:$AJ,17,FALSE),"")</f>
        <v/>
      </c>
      <c r="RTB23" t="str">
        <f>IFERROR(VLOOKUP(RTB25,YIELDS!$T:$AJ,17,FALSE),"")</f>
        <v/>
      </c>
      <c r="RTC23" t="str">
        <f>IFERROR(VLOOKUP(RTC25,YIELDS!$T:$AJ,17,FALSE),"")</f>
        <v/>
      </c>
      <c r="RTD23" t="str">
        <f>IFERROR(VLOOKUP(RTD25,YIELDS!$T:$AJ,17,FALSE),"")</f>
        <v/>
      </c>
      <c r="RTE23" t="str">
        <f>IFERROR(VLOOKUP(RTE25,YIELDS!$T:$AJ,17,FALSE),"")</f>
        <v/>
      </c>
      <c r="RTF23" t="str">
        <f>IFERROR(VLOOKUP(RTF25,YIELDS!$T:$AJ,17,FALSE),"")</f>
        <v/>
      </c>
      <c r="RTG23" t="str">
        <f>IFERROR(VLOOKUP(RTG25,YIELDS!$T:$AJ,17,FALSE),"")</f>
        <v/>
      </c>
      <c r="RTH23" t="str">
        <f>IFERROR(VLOOKUP(RTH25,YIELDS!$T:$AJ,17,FALSE),"")</f>
        <v/>
      </c>
      <c r="RTI23" t="str">
        <f>IFERROR(VLOOKUP(RTI25,YIELDS!$T:$AJ,17,FALSE),"")</f>
        <v/>
      </c>
      <c r="RTJ23" t="str">
        <f>IFERROR(VLOOKUP(RTJ25,YIELDS!$T:$AJ,17,FALSE),"")</f>
        <v/>
      </c>
      <c r="RTK23" t="str">
        <f>IFERROR(VLOOKUP(RTK25,YIELDS!$T:$AJ,17,FALSE),"")</f>
        <v/>
      </c>
      <c r="RTL23" t="str">
        <f>IFERROR(VLOOKUP(RTL25,YIELDS!$T:$AJ,17,FALSE),"")</f>
        <v/>
      </c>
      <c r="RTM23" t="str">
        <f>IFERROR(VLOOKUP(RTM25,YIELDS!$T:$AJ,17,FALSE),"")</f>
        <v/>
      </c>
      <c r="RTN23" t="str">
        <f>IFERROR(VLOOKUP(RTN25,YIELDS!$T:$AJ,17,FALSE),"")</f>
        <v/>
      </c>
      <c r="RTO23" t="str">
        <f>IFERROR(VLOOKUP(RTO25,YIELDS!$T:$AJ,17,FALSE),"")</f>
        <v/>
      </c>
      <c r="RTP23" t="str">
        <f>IFERROR(VLOOKUP(RTP25,YIELDS!$T:$AJ,17,FALSE),"")</f>
        <v/>
      </c>
      <c r="RTQ23" t="str">
        <f>IFERROR(VLOOKUP(RTQ25,YIELDS!$T:$AJ,17,FALSE),"")</f>
        <v/>
      </c>
      <c r="RTR23" t="str">
        <f>IFERROR(VLOOKUP(RTR25,YIELDS!$T:$AJ,17,FALSE),"")</f>
        <v/>
      </c>
      <c r="RTS23" t="str">
        <f>IFERROR(VLOOKUP(RTS25,YIELDS!$T:$AJ,17,FALSE),"")</f>
        <v/>
      </c>
      <c r="RTT23" t="str">
        <f>IFERROR(VLOOKUP(RTT25,YIELDS!$T:$AJ,17,FALSE),"")</f>
        <v/>
      </c>
      <c r="RTU23" t="str">
        <f>IFERROR(VLOOKUP(RTU25,YIELDS!$T:$AJ,17,FALSE),"")</f>
        <v/>
      </c>
      <c r="RTV23" t="str">
        <f>IFERROR(VLOOKUP(RTV25,YIELDS!$T:$AJ,17,FALSE),"")</f>
        <v/>
      </c>
      <c r="RTW23" t="str">
        <f>IFERROR(VLOOKUP(RTW25,YIELDS!$T:$AJ,17,FALSE),"")</f>
        <v/>
      </c>
      <c r="RTX23" t="str">
        <f>IFERROR(VLOOKUP(RTX25,YIELDS!$T:$AJ,17,FALSE),"")</f>
        <v/>
      </c>
      <c r="RTY23" t="str">
        <f>IFERROR(VLOOKUP(RTY25,YIELDS!$T:$AJ,17,FALSE),"")</f>
        <v/>
      </c>
      <c r="RTZ23" t="str">
        <f>IFERROR(VLOOKUP(RTZ25,YIELDS!$T:$AJ,17,FALSE),"")</f>
        <v/>
      </c>
      <c r="RUA23" t="str">
        <f>IFERROR(VLOOKUP(RUA25,YIELDS!$T:$AJ,17,FALSE),"")</f>
        <v/>
      </c>
      <c r="RUB23" t="str">
        <f>IFERROR(VLOOKUP(RUB25,YIELDS!$T:$AJ,17,FALSE),"")</f>
        <v/>
      </c>
      <c r="RUC23" t="str">
        <f>IFERROR(VLOOKUP(RUC25,YIELDS!$T:$AJ,17,FALSE),"")</f>
        <v/>
      </c>
      <c r="RUD23" t="str">
        <f>IFERROR(VLOOKUP(RUD25,YIELDS!$T:$AJ,17,FALSE),"")</f>
        <v/>
      </c>
      <c r="RUE23" t="str">
        <f>IFERROR(VLOOKUP(RUE25,YIELDS!$T:$AJ,17,FALSE),"")</f>
        <v/>
      </c>
      <c r="RUF23" t="str">
        <f>IFERROR(VLOOKUP(RUF25,YIELDS!$T:$AJ,17,FALSE),"")</f>
        <v/>
      </c>
      <c r="RUG23" t="str">
        <f>IFERROR(VLOOKUP(RUG25,YIELDS!$T:$AJ,17,FALSE),"")</f>
        <v/>
      </c>
      <c r="RUH23" t="str">
        <f>IFERROR(VLOOKUP(RUH25,YIELDS!$T:$AJ,17,FALSE),"")</f>
        <v/>
      </c>
      <c r="RUI23" t="str">
        <f>IFERROR(VLOOKUP(RUI25,YIELDS!$T:$AJ,17,FALSE),"")</f>
        <v/>
      </c>
      <c r="RUJ23" t="str">
        <f>IFERROR(VLOOKUP(RUJ25,YIELDS!$T:$AJ,17,FALSE),"")</f>
        <v/>
      </c>
      <c r="RUK23" t="str">
        <f>IFERROR(VLOOKUP(RUK25,YIELDS!$T:$AJ,17,FALSE),"")</f>
        <v/>
      </c>
      <c r="RUL23" t="str">
        <f>IFERROR(VLOOKUP(RUL25,YIELDS!$T:$AJ,17,FALSE),"")</f>
        <v/>
      </c>
      <c r="RUM23" t="str">
        <f>IFERROR(VLOOKUP(RUM25,YIELDS!$T:$AJ,17,FALSE),"")</f>
        <v/>
      </c>
      <c r="RUN23" t="str">
        <f>IFERROR(VLOOKUP(RUN25,YIELDS!$T:$AJ,17,FALSE),"")</f>
        <v/>
      </c>
      <c r="RUO23" t="str">
        <f>IFERROR(VLOOKUP(RUO25,YIELDS!$T:$AJ,17,FALSE),"")</f>
        <v/>
      </c>
      <c r="RUP23" t="str">
        <f>IFERROR(VLOOKUP(RUP25,YIELDS!$T:$AJ,17,FALSE),"")</f>
        <v/>
      </c>
      <c r="RUQ23" t="str">
        <f>IFERROR(VLOOKUP(RUQ25,YIELDS!$T:$AJ,17,FALSE),"")</f>
        <v/>
      </c>
      <c r="RUR23" t="str">
        <f>IFERROR(VLOOKUP(RUR25,YIELDS!$T:$AJ,17,FALSE),"")</f>
        <v/>
      </c>
      <c r="RUS23" t="str">
        <f>IFERROR(VLOOKUP(RUS25,YIELDS!$T:$AJ,17,FALSE),"")</f>
        <v/>
      </c>
      <c r="RUT23" t="str">
        <f>IFERROR(VLOOKUP(RUT25,YIELDS!$T:$AJ,17,FALSE),"")</f>
        <v/>
      </c>
      <c r="RUU23" t="str">
        <f>IFERROR(VLOOKUP(RUU25,YIELDS!$T:$AJ,17,FALSE),"")</f>
        <v/>
      </c>
      <c r="RUV23" t="str">
        <f>IFERROR(VLOOKUP(RUV25,YIELDS!$T:$AJ,17,FALSE),"")</f>
        <v/>
      </c>
      <c r="RUW23" t="str">
        <f>IFERROR(VLOOKUP(RUW25,YIELDS!$T:$AJ,17,FALSE),"")</f>
        <v/>
      </c>
      <c r="RUX23" t="str">
        <f>IFERROR(VLOOKUP(RUX25,YIELDS!$T:$AJ,17,FALSE),"")</f>
        <v/>
      </c>
      <c r="RUY23" t="str">
        <f>IFERROR(VLOOKUP(RUY25,YIELDS!$T:$AJ,17,FALSE),"")</f>
        <v/>
      </c>
      <c r="RUZ23" t="str">
        <f>IFERROR(VLOOKUP(RUZ25,YIELDS!$T:$AJ,17,FALSE),"")</f>
        <v/>
      </c>
      <c r="RVA23" t="str">
        <f>IFERROR(VLOOKUP(RVA25,YIELDS!$T:$AJ,17,FALSE),"")</f>
        <v/>
      </c>
      <c r="RVB23" t="str">
        <f>IFERROR(VLOOKUP(RVB25,YIELDS!$T:$AJ,17,FALSE),"")</f>
        <v/>
      </c>
      <c r="RVC23" t="str">
        <f>IFERROR(VLOOKUP(RVC25,YIELDS!$T:$AJ,17,FALSE),"")</f>
        <v/>
      </c>
      <c r="RVD23" t="str">
        <f>IFERROR(VLOOKUP(RVD25,YIELDS!$T:$AJ,17,FALSE),"")</f>
        <v/>
      </c>
      <c r="RVE23" t="str">
        <f>IFERROR(VLOOKUP(RVE25,YIELDS!$T:$AJ,17,FALSE),"")</f>
        <v/>
      </c>
      <c r="RVF23" t="str">
        <f>IFERROR(VLOOKUP(RVF25,YIELDS!$T:$AJ,17,FALSE),"")</f>
        <v/>
      </c>
      <c r="RVG23" t="str">
        <f>IFERROR(VLOOKUP(RVG25,YIELDS!$T:$AJ,17,FALSE),"")</f>
        <v/>
      </c>
      <c r="RVH23" t="str">
        <f>IFERROR(VLOOKUP(RVH25,YIELDS!$T:$AJ,17,FALSE),"")</f>
        <v/>
      </c>
      <c r="RVI23" t="str">
        <f>IFERROR(VLOOKUP(RVI25,YIELDS!$T:$AJ,17,FALSE),"")</f>
        <v/>
      </c>
      <c r="RVJ23" t="str">
        <f>IFERROR(VLOOKUP(RVJ25,YIELDS!$T:$AJ,17,FALSE),"")</f>
        <v/>
      </c>
      <c r="RVK23" t="str">
        <f>IFERROR(VLOOKUP(RVK25,YIELDS!$T:$AJ,17,FALSE),"")</f>
        <v/>
      </c>
      <c r="RVL23" t="str">
        <f>IFERROR(VLOOKUP(RVL25,YIELDS!$T:$AJ,17,FALSE),"")</f>
        <v/>
      </c>
      <c r="RVM23" t="str">
        <f>IFERROR(VLOOKUP(RVM25,YIELDS!$T:$AJ,17,FALSE),"")</f>
        <v/>
      </c>
      <c r="RVN23" t="str">
        <f>IFERROR(VLOOKUP(RVN25,YIELDS!$T:$AJ,17,FALSE),"")</f>
        <v/>
      </c>
      <c r="RVO23" t="str">
        <f>IFERROR(VLOOKUP(RVO25,YIELDS!$T:$AJ,17,FALSE),"")</f>
        <v/>
      </c>
      <c r="RVP23" t="str">
        <f>IFERROR(VLOOKUP(RVP25,YIELDS!$T:$AJ,17,FALSE),"")</f>
        <v/>
      </c>
      <c r="RVQ23" t="str">
        <f>IFERROR(VLOOKUP(RVQ25,YIELDS!$T:$AJ,17,FALSE),"")</f>
        <v/>
      </c>
      <c r="RVR23" t="str">
        <f>IFERROR(VLOOKUP(RVR25,YIELDS!$T:$AJ,17,FALSE),"")</f>
        <v/>
      </c>
      <c r="RVS23" t="str">
        <f>IFERROR(VLOOKUP(RVS25,YIELDS!$T:$AJ,17,FALSE),"")</f>
        <v/>
      </c>
      <c r="RVT23" t="str">
        <f>IFERROR(VLOOKUP(RVT25,YIELDS!$T:$AJ,17,FALSE),"")</f>
        <v/>
      </c>
      <c r="RVU23" t="str">
        <f>IFERROR(VLOOKUP(RVU25,YIELDS!$T:$AJ,17,FALSE),"")</f>
        <v/>
      </c>
      <c r="RVV23" t="str">
        <f>IFERROR(VLOOKUP(RVV25,YIELDS!$T:$AJ,17,FALSE),"")</f>
        <v/>
      </c>
      <c r="RVW23" t="str">
        <f>IFERROR(VLOOKUP(RVW25,YIELDS!$T:$AJ,17,FALSE),"")</f>
        <v/>
      </c>
      <c r="RVX23" t="str">
        <f>IFERROR(VLOOKUP(RVX25,YIELDS!$T:$AJ,17,FALSE),"")</f>
        <v/>
      </c>
      <c r="RVY23" t="str">
        <f>IFERROR(VLOOKUP(RVY25,YIELDS!$T:$AJ,17,FALSE),"")</f>
        <v/>
      </c>
      <c r="RVZ23" t="str">
        <f>IFERROR(VLOOKUP(RVZ25,YIELDS!$T:$AJ,17,FALSE),"")</f>
        <v/>
      </c>
      <c r="RWA23" t="str">
        <f>IFERROR(VLOOKUP(RWA25,YIELDS!$T:$AJ,17,FALSE),"")</f>
        <v/>
      </c>
      <c r="RWB23" t="str">
        <f>IFERROR(VLOOKUP(RWB25,YIELDS!$T:$AJ,17,FALSE),"")</f>
        <v/>
      </c>
      <c r="RWC23" t="str">
        <f>IFERROR(VLOOKUP(RWC25,YIELDS!$T:$AJ,17,FALSE),"")</f>
        <v/>
      </c>
      <c r="RWD23" t="str">
        <f>IFERROR(VLOOKUP(RWD25,YIELDS!$T:$AJ,17,FALSE),"")</f>
        <v/>
      </c>
      <c r="RWE23" t="str">
        <f>IFERROR(VLOOKUP(RWE25,YIELDS!$T:$AJ,17,FALSE),"")</f>
        <v/>
      </c>
      <c r="RWF23" t="str">
        <f>IFERROR(VLOOKUP(RWF25,YIELDS!$T:$AJ,17,FALSE),"")</f>
        <v/>
      </c>
      <c r="RWG23" t="str">
        <f>IFERROR(VLOOKUP(RWG25,YIELDS!$T:$AJ,17,FALSE),"")</f>
        <v/>
      </c>
      <c r="RWH23" t="str">
        <f>IFERROR(VLOOKUP(RWH25,YIELDS!$T:$AJ,17,FALSE),"")</f>
        <v/>
      </c>
      <c r="RWI23" t="str">
        <f>IFERROR(VLOOKUP(RWI25,YIELDS!$T:$AJ,17,FALSE),"")</f>
        <v/>
      </c>
      <c r="RWJ23" t="str">
        <f>IFERROR(VLOOKUP(RWJ25,YIELDS!$T:$AJ,17,FALSE),"")</f>
        <v/>
      </c>
      <c r="RWK23" t="str">
        <f>IFERROR(VLOOKUP(RWK25,YIELDS!$T:$AJ,17,FALSE),"")</f>
        <v/>
      </c>
      <c r="RWL23" t="str">
        <f>IFERROR(VLOOKUP(RWL25,YIELDS!$T:$AJ,17,FALSE),"")</f>
        <v/>
      </c>
      <c r="RWM23" t="str">
        <f>IFERROR(VLOOKUP(RWM25,YIELDS!$T:$AJ,17,FALSE),"")</f>
        <v/>
      </c>
      <c r="RWN23" t="str">
        <f>IFERROR(VLOOKUP(RWN25,YIELDS!$T:$AJ,17,FALSE),"")</f>
        <v/>
      </c>
      <c r="RWO23" t="str">
        <f>IFERROR(VLOOKUP(RWO25,YIELDS!$T:$AJ,17,FALSE),"")</f>
        <v/>
      </c>
      <c r="RWP23" t="str">
        <f>IFERROR(VLOOKUP(RWP25,YIELDS!$T:$AJ,17,FALSE),"")</f>
        <v/>
      </c>
      <c r="RWQ23" t="str">
        <f>IFERROR(VLOOKUP(RWQ25,YIELDS!$T:$AJ,17,FALSE),"")</f>
        <v/>
      </c>
      <c r="RWR23" t="str">
        <f>IFERROR(VLOOKUP(RWR25,YIELDS!$T:$AJ,17,FALSE),"")</f>
        <v/>
      </c>
      <c r="RWS23" t="str">
        <f>IFERROR(VLOOKUP(RWS25,YIELDS!$T:$AJ,17,FALSE),"")</f>
        <v/>
      </c>
      <c r="RWT23" t="str">
        <f>IFERROR(VLOOKUP(RWT25,YIELDS!$T:$AJ,17,FALSE),"")</f>
        <v/>
      </c>
      <c r="RWU23" t="str">
        <f>IFERROR(VLOOKUP(RWU25,YIELDS!$T:$AJ,17,FALSE),"")</f>
        <v/>
      </c>
      <c r="RWV23" t="str">
        <f>IFERROR(VLOOKUP(RWV25,YIELDS!$T:$AJ,17,FALSE),"")</f>
        <v/>
      </c>
      <c r="RWW23" t="str">
        <f>IFERROR(VLOOKUP(RWW25,YIELDS!$T:$AJ,17,FALSE),"")</f>
        <v/>
      </c>
      <c r="RWX23" t="str">
        <f>IFERROR(VLOOKUP(RWX25,YIELDS!$T:$AJ,17,FALSE),"")</f>
        <v/>
      </c>
      <c r="RWY23" t="str">
        <f>IFERROR(VLOOKUP(RWY25,YIELDS!$T:$AJ,17,FALSE),"")</f>
        <v/>
      </c>
      <c r="RWZ23" t="str">
        <f>IFERROR(VLOOKUP(RWZ25,YIELDS!$T:$AJ,17,FALSE),"")</f>
        <v/>
      </c>
      <c r="RXA23" t="str">
        <f>IFERROR(VLOOKUP(RXA25,YIELDS!$T:$AJ,17,FALSE),"")</f>
        <v/>
      </c>
      <c r="RXB23" t="str">
        <f>IFERROR(VLOOKUP(RXB25,YIELDS!$T:$AJ,17,FALSE),"")</f>
        <v/>
      </c>
      <c r="RXC23" t="str">
        <f>IFERROR(VLOOKUP(RXC25,YIELDS!$T:$AJ,17,FALSE),"")</f>
        <v/>
      </c>
      <c r="RXD23" t="str">
        <f>IFERROR(VLOOKUP(RXD25,YIELDS!$T:$AJ,17,FALSE),"")</f>
        <v/>
      </c>
      <c r="RXE23" t="str">
        <f>IFERROR(VLOOKUP(RXE25,YIELDS!$T:$AJ,17,FALSE),"")</f>
        <v/>
      </c>
      <c r="RXF23" t="str">
        <f>IFERROR(VLOOKUP(RXF25,YIELDS!$T:$AJ,17,FALSE),"")</f>
        <v/>
      </c>
      <c r="RXG23" t="str">
        <f>IFERROR(VLOOKUP(RXG25,YIELDS!$T:$AJ,17,FALSE),"")</f>
        <v/>
      </c>
      <c r="RXH23" t="str">
        <f>IFERROR(VLOOKUP(RXH25,YIELDS!$T:$AJ,17,FALSE),"")</f>
        <v/>
      </c>
      <c r="RXI23" t="str">
        <f>IFERROR(VLOOKUP(RXI25,YIELDS!$T:$AJ,17,FALSE),"")</f>
        <v/>
      </c>
      <c r="RXJ23" t="str">
        <f>IFERROR(VLOOKUP(RXJ25,YIELDS!$T:$AJ,17,FALSE),"")</f>
        <v/>
      </c>
      <c r="RXK23" t="str">
        <f>IFERROR(VLOOKUP(RXK25,YIELDS!$T:$AJ,17,FALSE),"")</f>
        <v/>
      </c>
      <c r="RXL23" t="str">
        <f>IFERROR(VLOOKUP(RXL25,YIELDS!$T:$AJ,17,FALSE),"")</f>
        <v/>
      </c>
      <c r="RXM23" t="str">
        <f>IFERROR(VLOOKUP(RXM25,YIELDS!$T:$AJ,17,FALSE),"")</f>
        <v/>
      </c>
      <c r="RXN23" t="str">
        <f>IFERROR(VLOOKUP(RXN25,YIELDS!$T:$AJ,17,FALSE),"")</f>
        <v/>
      </c>
      <c r="RXO23" t="str">
        <f>IFERROR(VLOOKUP(RXO25,YIELDS!$T:$AJ,17,FALSE),"")</f>
        <v/>
      </c>
      <c r="RXP23" t="str">
        <f>IFERROR(VLOOKUP(RXP25,YIELDS!$T:$AJ,17,FALSE),"")</f>
        <v/>
      </c>
      <c r="RXQ23" t="str">
        <f>IFERROR(VLOOKUP(RXQ25,YIELDS!$T:$AJ,17,FALSE),"")</f>
        <v/>
      </c>
      <c r="RXR23" t="str">
        <f>IFERROR(VLOOKUP(RXR25,YIELDS!$T:$AJ,17,FALSE),"")</f>
        <v/>
      </c>
      <c r="RXS23" t="str">
        <f>IFERROR(VLOOKUP(RXS25,YIELDS!$T:$AJ,17,FALSE),"")</f>
        <v/>
      </c>
      <c r="RXT23" t="str">
        <f>IFERROR(VLOOKUP(RXT25,YIELDS!$T:$AJ,17,FALSE),"")</f>
        <v/>
      </c>
      <c r="RXU23" t="str">
        <f>IFERROR(VLOOKUP(RXU25,YIELDS!$T:$AJ,17,FALSE),"")</f>
        <v/>
      </c>
      <c r="RXV23" t="str">
        <f>IFERROR(VLOOKUP(RXV25,YIELDS!$T:$AJ,17,FALSE),"")</f>
        <v/>
      </c>
      <c r="RXW23" t="str">
        <f>IFERROR(VLOOKUP(RXW25,YIELDS!$T:$AJ,17,FALSE),"")</f>
        <v/>
      </c>
      <c r="RXX23" t="str">
        <f>IFERROR(VLOOKUP(RXX25,YIELDS!$T:$AJ,17,FALSE),"")</f>
        <v/>
      </c>
      <c r="RXY23" t="str">
        <f>IFERROR(VLOOKUP(RXY25,YIELDS!$T:$AJ,17,FALSE),"")</f>
        <v/>
      </c>
      <c r="RXZ23" t="str">
        <f>IFERROR(VLOOKUP(RXZ25,YIELDS!$T:$AJ,17,FALSE),"")</f>
        <v/>
      </c>
      <c r="RYA23" t="str">
        <f>IFERROR(VLOOKUP(RYA25,YIELDS!$T:$AJ,17,FALSE),"")</f>
        <v/>
      </c>
      <c r="RYB23" t="str">
        <f>IFERROR(VLOOKUP(RYB25,YIELDS!$T:$AJ,17,FALSE),"")</f>
        <v/>
      </c>
      <c r="RYC23" t="str">
        <f>IFERROR(VLOOKUP(RYC25,YIELDS!$T:$AJ,17,FALSE),"")</f>
        <v/>
      </c>
      <c r="RYD23" t="str">
        <f>IFERROR(VLOOKUP(RYD25,YIELDS!$T:$AJ,17,FALSE),"")</f>
        <v/>
      </c>
      <c r="RYE23" t="str">
        <f>IFERROR(VLOOKUP(RYE25,YIELDS!$T:$AJ,17,FALSE),"")</f>
        <v/>
      </c>
      <c r="RYF23" t="str">
        <f>IFERROR(VLOOKUP(RYF25,YIELDS!$T:$AJ,17,FALSE),"")</f>
        <v/>
      </c>
      <c r="RYG23" t="str">
        <f>IFERROR(VLOOKUP(RYG25,YIELDS!$T:$AJ,17,FALSE),"")</f>
        <v/>
      </c>
      <c r="RYH23" t="str">
        <f>IFERROR(VLOOKUP(RYH25,YIELDS!$T:$AJ,17,FALSE),"")</f>
        <v/>
      </c>
      <c r="RYI23" t="str">
        <f>IFERROR(VLOOKUP(RYI25,YIELDS!$T:$AJ,17,FALSE),"")</f>
        <v/>
      </c>
      <c r="RYJ23" t="str">
        <f>IFERROR(VLOOKUP(RYJ25,YIELDS!$T:$AJ,17,FALSE),"")</f>
        <v/>
      </c>
      <c r="RYK23" t="str">
        <f>IFERROR(VLOOKUP(RYK25,YIELDS!$T:$AJ,17,FALSE),"")</f>
        <v/>
      </c>
      <c r="RYL23" t="str">
        <f>IFERROR(VLOOKUP(RYL25,YIELDS!$T:$AJ,17,FALSE),"")</f>
        <v/>
      </c>
      <c r="RYM23" t="str">
        <f>IFERROR(VLOOKUP(RYM25,YIELDS!$T:$AJ,17,FALSE),"")</f>
        <v/>
      </c>
      <c r="RYN23" t="str">
        <f>IFERROR(VLOOKUP(RYN25,YIELDS!$T:$AJ,17,FALSE),"")</f>
        <v/>
      </c>
      <c r="RYO23" t="str">
        <f>IFERROR(VLOOKUP(RYO25,YIELDS!$T:$AJ,17,FALSE),"")</f>
        <v/>
      </c>
      <c r="RYP23" t="str">
        <f>IFERROR(VLOOKUP(RYP25,YIELDS!$T:$AJ,17,FALSE),"")</f>
        <v/>
      </c>
      <c r="RYQ23" t="str">
        <f>IFERROR(VLOOKUP(RYQ25,YIELDS!$T:$AJ,17,FALSE),"")</f>
        <v/>
      </c>
      <c r="RYR23" t="str">
        <f>IFERROR(VLOOKUP(RYR25,YIELDS!$T:$AJ,17,FALSE),"")</f>
        <v/>
      </c>
      <c r="RYS23" t="str">
        <f>IFERROR(VLOOKUP(RYS25,YIELDS!$T:$AJ,17,FALSE),"")</f>
        <v/>
      </c>
      <c r="RYT23" t="str">
        <f>IFERROR(VLOOKUP(RYT25,YIELDS!$T:$AJ,17,FALSE),"")</f>
        <v/>
      </c>
      <c r="RYU23" t="str">
        <f>IFERROR(VLOOKUP(RYU25,YIELDS!$T:$AJ,17,FALSE),"")</f>
        <v/>
      </c>
      <c r="RYV23" t="str">
        <f>IFERROR(VLOOKUP(RYV25,YIELDS!$T:$AJ,17,FALSE),"")</f>
        <v/>
      </c>
      <c r="RYW23" t="str">
        <f>IFERROR(VLOOKUP(RYW25,YIELDS!$T:$AJ,17,FALSE),"")</f>
        <v/>
      </c>
      <c r="RYX23" t="str">
        <f>IFERROR(VLOOKUP(RYX25,YIELDS!$T:$AJ,17,FALSE),"")</f>
        <v/>
      </c>
      <c r="RYY23" t="str">
        <f>IFERROR(VLOOKUP(RYY25,YIELDS!$T:$AJ,17,FALSE),"")</f>
        <v/>
      </c>
      <c r="RYZ23" t="str">
        <f>IFERROR(VLOOKUP(RYZ25,YIELDS!$T:$AJ,17,FALSE),"")</f>
        <v/>
      </c>
      <c r="RZA23" t="str">
        <f>IFERROR(VLOOKUP(RZA25,YIELDS!$T:$AJ,17,FALSE),"")</f>
        <v/>
      </c>
      <c r="RZB23" t="str">
        <f>IFERROR(VLOOKUP(RZB25,YIELDS!$T:$AJ,17,FALSE),"")</f>
        <v/>
      </c>
      <c r="RZC23" t="str">
        <f>IFERROR(VLOOKUP(RZC25,YIELDS!$T:$AJ,17,FALSE),"")</f>
        <v/>
      </c>
      <c r="RZD23" t="str">
        <f>IFERROR(VLOOKUP(RZD25,YIELDS!$T:$AJ,17,FALSE),"")</f>
        <v/>
      </c>
      <c r="RZE23" t="str">
        <f>IFERROR(VLOOKUP(RZE25,YIELDS!$T:$AJ,17,FALSE),"")</f>
        <v/>
      </c>
      <c r="RZF23" t="str">
        <f>IFERROR(VLOOKUP(RZF25,YIELDS!$T:$AJ,17,FALSE),"")</f>
        <v/>
      </c>
      <c r="RZG23" t="str">
        <f>IFERROR(VLOOKUP(RZG25,YIELDS!$T:$AJ,17,FALSE),"")</f>
        <v/>
      </c>
      <c r="RZH23" t="str">
        <f>IFERROR(VLOOKUP(RZH25,YIELDS!$T:$AJ,17,FALSE),"")</f>
        <v/>
      </c>
      <c r="RZI23" t="str">
        <f>IFERROR(VLOOKUP(RZI25,YIELDS!$T:$AJ,17,FALSE),"")</f>
        <v/>
      </c>
      <c r="RZJ23" t="str">
        <f>IFERROR(VLOOKUP(RZJ25,YIELDS!$T:$AJ,17,FALSE),"")</f>
        <v/>
      </c>
      <c r="RZK23" t="str">
        <f>IFERROR(VLOOKUP(RZK25,YIELDS!$T:$AJ,17,FALSE),"")</f>
        <v/>
      </c>
      <c r="RZL23" t="str">
        <f>IFERROR(VLOOKUP(RZL25,YIELDS!$T:$AJ,17,FALSE),"")</f>
        <v/>
      </c>
      <c r="RZM23" t="str">
        <f>IFERROR(VLOOKUP(RZM25,YIELDS!$T:$AJ,17,FALSE),"")</f>
        <v/>
      </c>
      <c r="RZN23" t="str">
        <f>IFERROR(VLOOKUP(RZN25,YIELDS!$T:$AJ,17,FALSE),"")</f>
        <v/>
      </c>
      <c r="RZO23" t="str">
        <f>IFERROR(VLOOKUP(RZO25,YIELDS!$T:$AJ,17,FALSE),"")</f>
        <v/>
      </c>
      <c r="RZP23" t="str">
        <f>IFERROR(VLOOKUP(RZP25,YIELDS!$T:$AJ,17,FALSE),"")</f>
        <v/>
      </c>
      <c r="RZQ23" t="str">
        <f>IFERROR(VLOOKUP(RZQ25,YIELDS!$T:$AJ,17,FALSE),"")</f>
        <v/>
      </c>
      <c r="RZR23" t="str">
        <f>IFERROR(VLOOKUP(RZR25,YIELDS!$T:$AJ,17,FALSE),"")</f>
        <v/>
      </c>
      <c r="RZS23" t="str">
        <f>IFERROR(VLOOKUP(RZS25,YIELDS!$T:$AJ,17,FALSE),"")</f>
        <v/>
      </c>
      <c r="RZT23" t="str">
        <f>IFERROR(VLOOKUP(RZT25,YIELDS!$T:$AJ,17,FALSE),"")</f>
        <v/>
      </c>
      <c r="RZU23" t="str">
        <f>IFERROR(VLOOKUP(RZU25,YIELDS!$T:$AJ,17,FALSE),"")</f>
        <v/>
      </c>
      <c r="RZV23" t="str">
        <f>IFERROR(VLOOKUP(RZV25,YIELDS!$T:$AJ,17,FALSE),"")</f>
        <v/>
      </c>
      <c r="RZW23" t="str">
        <f>IFERROR(VLOOKUP(RZW25,YIELDS!$T:$AJ,17,FALSE),"")</f>
        <v/>
      </c>
      <c r="RZX23" t="str">
        <f>IFERROR(VLOOKUP(RZX25,YIELDS!$T:$AJ,17,FALSE),"")</f>
        <v/>
      </c>
      <c r="RZY23" t="str">
        <f>IFERROR(VLOOKUP(RZY25,YIELDS!$T:$AJ,17,FALSE),"")</f>
        <v/>
      </c>
      <c r="RZZ23" t="str">
        <f>IFERROR(VLOOKUP(RZZ25,YIELDS!$T:$AJ,17,FALSE),"")</f>
        <v/>
      </c>
      <c r="SAA23" t="str">
        <f>IFERROR(VLOOKUP(SAA25,YIELDS!$T:$AJ,17,FALSE),"")</f>
        <v/>
      </c>
      <c r="SAB23" t="str">
        <f>IFERROR(VLOOKUP(SAB25,YIELDS!$T:$AJ,17,FALSE),"")</f>
        <v/>
      </c>
      <c r="SAC23" t="str">
        <f>IFERROR(VLOOKUP(SAC25,YIELDS!$T:$AJ,17,FALSE),"")</f>
        <v/>
      </c>
      <c r="SAD23" t="str">
        <f>IFERROR(VLOOKUP(SAD25,YIELDS!$T:$AJ,17,FALSE),"")</f>
        <v/>
      </c>
      <c r="SAE23" t="str">
        <f>IFERROR(VLOOKUP(SAE25,YIELDS!$T:$AJ,17,FALSE),"")</f>
        <v/>
      </c>
      <c r="SAF23" t="str">
        <f>IFERROR(VLOOKUP(SAF25,YIELDS!$T:$AJ,17,FALSE),"")</f>
        <v/>
      </c>
      <c r="SAG23" t="str">
        <f>IFERROR(VLOOKUP(SAG25,YIELDS!$T:$AJ,17,FALSE),"")</f>
        <v/>
      </c>
      <c r="SAH23" t="str">
        <f>IFERROR(VLOOKUP(SAH25,YIELDS!$T:$AJ,17,FALSE),"")</f>
        <v/>
      </c>
      <c r="SAI23" t="str">
        <f>IFERROR(VLOOKUP(SAI25,YIELDS!$T:$AJ,17,FALSE),"")</f>
        <v/>
      </c>
      <c r="SAJ23" t="str">
        <f>IFERROR(VLOOKUP(SAJ25,YIELDS!$T:$AJ,17,FALSE),"")</f>
        <v/>
      </c>
      <c r="SAK23" t="str">
        <f>IFERROR(VLOOKUP(SAK25,YIELDS!$T:$AJ,17,FALSE),"")</f>
        <v/>
      </c>
      <c r="SAL23" t="str">
        <f>IFERROR(VLOOKUP(SAL25,YIELDS!$T:$AJ,17,FALSE),"")</f>
        <v/>
      </c>
      <c r="SAM23" t="str">
        <f>IFERROR(VLOOKUP(SAM25,YIELDS!$T:$AJ,17,FALSE),"")</f>
        <v/>
      </c>
      <c r="SAN23" t="str">
        <f>IFERROR(VLOOKUP(SAN25,YIELDS!$T:$AJ,17,FALSE),"")</f>
        <v/>
      </c>
      <c r="SAO23" t="str">
        <f>IFERROR(VLOOKUP(SAO25,YIELDS!$T:$AJ,17,FALSE),"")</f>
        <v/>
      </c>
      <c r="SAP23" t="str">
        <f>IFERROR(VLOOKUP(SAP25,YIELDS!$T:$AJ,17,FALSE),"")</f>
        <v/>
      </c>
      <c r="SAQ23" t="str">
        <f>IFERROR(VLOOKUP(SAQ25,YIELDS!$T:$AJ,17,FALSE),"")</f>
        <v/>
      </c>
      <c r="SAR23" t="str">
        <f>IFERROR(VLOOKUP(SAR25,YIELDS!$T:$AJ,17,FALSE),"")</f>
        <v/>
      </c>
      <c r="SAS23" t="str">
        <f>IFERROR(VLOOKUP(SAS25,YIELDS!$T:$AJ,17,FALSE),"")</f>
        <v/>
      </c>
      <c r="SAT23" t="str">
        <f>IFERROR(VLOOKUP(SAT25,YIELDS!$T:$AJ,17,FALSE),"")</f>
        <v/>
      </c>
      <c r="SAU23" t="str">
        <f>IFERROR(VLOOKUP(SAU25,YIELDS!$T:$AJ,17,FALSE),"")</f>
        <v/>
      </c>
      <c r="SAV23" t="str">
        <f>IFERROR(VLOOKUP(SAV25,YIELDS!$T:$AJ,17,FALSE),"")</f>
        <v/>
      </c>
      <c r="SAW23" t="str">
        <f>IFERROR(VLOOKUP(SAW25,YIELDS!$T:$AJ,17,FALSE),"")</f>
        <v/>
      </c>
      <c r="SAX23" t="str">
        <f>IFERROR(VLOOKUP(SAX25,YIELDS!$T:$AJ,17,FALSE),"")</f>
        <v/>
      </c>
      <c r="SAY23" t="str">
        <f>IFERROR(VLOOKUP(SAY25,YIELDS!$T:$AJ,17,FALSE),"")</f>
        <v/>
      </c>
      <c r="SAZ23" t="str">
        <f>IFERROR(VLOOKUP(SAZ25,YIELDS!$T:$AJ,17,FALSE),"")</f>
        <v/>
      </c>
      <c r="SBA23" t="str">
        <f>IFERROR(VLOOKUP(SBA25,YIELDS!$T:$AJ,17,FALSE),"")</f>
        <v/>
      </c>
      <c r="SBB23" t="str">
        <f>IFERROR(VLOOKUP(SBB25,YIELDS!$T:$AJ,17,FALSE),"")</f>
        <v/>
      </c>
      <c r="SBC23" t="str">
        <f>IFERROR(VLOOKUP(SBC25,YIELDS!$T:$AJ,17,FALSE),"")</f>
        <v/>
      </c>
      <c r="SBD23" t="str">
        <f>IFERROR(VLOOKUP(SBD25,YIELDS!$T:$AJ,17,FALSE),"")</f>
        <v/>
      </c>
      <c r="SBE23" t="str">
        <f>IFERROR(VLOOKUP(SBE25,YIELDS!$T:$AJ,17,FALSE),"")</f>
        <v/>
      </c>
      <c r="SBF23" t="str">
        <f>IFERROR(VLOOKUP(SBF25,YIELDS!$T:$AJ,17,FALSE),"")</f>
        <v/>
      </c>
      <c r="SBG23" t="str">
        <f>IFERROR(VLOOKUP(SBG25,YIELDS!$T:$AJ,17,FALSE),"")</f>
        <v/>
      </c>
      <c r="SBH23" t="str">
        <f>IFERROR(VLOOKUP(SBH25,YIELDS!$T:$AJ,17,FALSE),"")</f>
        <v/>
      </c>
      <c r="SBI23" t="str">
        <f>IFERROR(VLOOKUP(SBI25,YIELDS!$T:$AJ,17,FALSE),"")</f>
        <v/>
      </c>
      <c r="SBJ23" t="str">
        <f>IFERROR(VLOOKUP(SBJ25,YIELDS!$T:$AJ,17,FALSE),"")</f>
        <v/>
      </c>
      <c r="SBK23" t="str">
        <f>IFERROR(VLOOKUP(SBK25,YIELDS!$T:$AJ,17,FALSE),"")</f>
        <v/>
      </c>
      <c r="SBL23" t="str">
        <f>IFERROR(VLOOKUP(SBL25,YIELDS!$T:$AJ,17,FALSE),"")</f>
        <v/>
      </c>
      <c r="SBM23" t="str">
        <f>IFERROR(VLOOKUP(SBM25,YIELDS!$T:$AJ,17,FALSE),"")</f>
        <v/>
      </c>
      <c r="SBN23" t="str">
        <f>IFERROR(VLOOKUP(SBN25,YIELDS!$T:$AJ,17,FALSE),"")</f>
        <v/>
      </c>
      <c r="SBO23" t="str">
        <f>IFERROR(VLOOKUP(SBO25,YIELDS!$T:$AJ,17,FALSE),"")</f>
        <v/>
      </c>
      <c r="SBP23" t="str">
        <f>IFERROR(VLOOKUP(SBP25,YIELDS!$T:$AJ,17,FALSE),"")</f>
        <v/>
      </c>
      <c r="SBQ23" t="str">
        <f>IFERROR(VLOOKUP(SBQ25,YIELDS!$T:$AJ,17,FALSE),"")</f>
        <v/>
      </c>
      <c r="SBR23" t="str">
        <f>IFERROR(VLOOKUP(SBR25,YIELDS!$T:$AJ,17,FALSE),"")</f>
        <v/>
      </c>
      <c r="SBS23" t="str">
        <f>IFERROR(VLOOKUP(SBS25,YIELDS!$T:$AJ,17,FALSE),"")</f>
        <v/>
      </c>
      <c r="SBT23" t="str">
        <f>IFERROR(VLOOKUP(SBT25,YIELDS!$T:$AJ,17,FALSE),"")</f>
        <v/>
      </c>
      <c r="SBU23" t="str">
        <f>IFERROR(VLOOKUP(SBU25,YIELDS!$T:$AJ,17,FALSE),"")</f>
        <v/>
      </c>
      <c r="SBV23" t="str">
        <f>IFERROR(VLOOKUP(SBV25,YIELDS!$T:$AJ,17,FALSE),"")</f>
        <v/>
      </c>
      <c r="SBW23" t="str">
        <f>IFERROR(VLOOKUP(SBW25,YIELDS!$T:$AJ,17,FALSE),"")</f>
        <v/>
      </c>
      <c r="SBX23" t="str">
        <f>IFERROR(VLOOKUP(SBX25,YIELDS!$T:$AJ,17,FALSE),"")</f>
        <v/>
      </c>
      <c r="SBY23" t="str">
        <f>IFERROR(VLOOKUP(SBY25,YIELDS!$T:$AJ,17,FALSE),"")</f>
        <v/>
      </c>
      <c r="SBZ23" t="str">
        <f>IFERROR(VLOOKUP(SBZ25,YIELDS!$T:$AJ,17,FALSE),"")</f>
        <v/>
      </c>
      <c r="SCA23" t="str">
        <f>IFERROR(VLOOKUP(SCA25,YIELDS!$T:$AJ,17,FALSE),"")</f>
        <v/>
      </c>
      <c r="SCB23" t="str">
        <f>IFERROR(VLOOKUP(SCB25,YIELDS!$T:$AJ,17,FALSE),"")</f>
        <v/>
      </c>
      <c r="SCC23" t="str">
        <f>IFERROR(VLOOKUP(SCC25,YIELDS!$T:$AJ,17,FALSE),"")</f>
        <v/>
      </c>
      <c r="SCD23" t="str">
        <f>IFERROR(VLOOKUP(SCD25,YIELDS!$T:$AJ,17,FALSE),"")</f>
        <v/>
      </c>
      <c r="SCE23" t="str">
        <f>IFERROR(VLOOKUP(SCE25,YIELDS!$T:$AJ,17,FALSE),"")</f>
        <v/>
      </c>
      <c r="SCF23" t="str">
        <f>IFERROR(VLOOKUP(SCF25,YIELDS!$T:$AJ,17,FALSE),"")</f>
        <v/>
      </c>
      <c r="SCG23" t="str">
        <f>IFERROR(VLOOKUP(SCG25,YIELDS!$T:$AJ,17,FALSE),"")</f>
        <v/>
      </c>
      <c r="SCH23" t="str">
        <f>IFERROR(VLOOKUP(SCH25,YIELDS!$T:$AJ,17,FALSE),"")</f>
        <v/>
      </c>
      <c r="SCI23" t="str">
        <f>IFERROR(VLOOKUP(SCI25,YIELDS!$T:$AJ,17,FALSE),"")</f>
        <v/>
      </c>
      <c r="SCJ23" t="str">
        <f>IFERROR(VLOOKUP(SCJ25,YIELDS!$T:$AJ,17,FALSE),"")</f>
        <v/>
      </c>
      <c r="SCK23" t="str">
        <f>IFERROR(VLOOKUP(SCK25,YIELDS!$T:$AJ,17,FALSE),"")</f>
        <v/>
      </c>
      <c r="SCL23" t="str">
        <f>IFERROR(VLOOKUP(SCL25,YIELDS!$T:$AJ,17,FALSE),"")</f>
        <v/>
      </c>
      <c r="SCM23" t="str">
        <f>IFERROR(VLOOKUP(SCM25,YIELDS!$T:$AJ,17,FALSE),"")</f>
        <v/>
      </c>
      <c r="SCN23" t="str">
        <f>IFERROR(VLOOKUP(SCN25,YIELDS!$T:$AJ,17,FALSE),"")</f>
        <v/>
      </c>
      <c r="SCO23" t="str">
        <f>IFERROR(VLOOKUP(SCO25,YIELDS!$T:$AJ,17,FALSE),"")</f>
        <v/>
      </c>
      <c r="SCP23" t="str">
        <f>IFERROR(VLOOKUP(SCP25,YIELDS!$T:$AJ,17,FALSE),"")</f>
        <v/>
      </c>
      <c r="SCQ23" t="str">
        <f>IFERROR(VLOOKUP(SCQ25,YIELDS!$T:$AJ,17,FALSE),"")</f>
        <v/>
      </c>
      <c r="SCR23" t="str">
        <f>IFERROR(VLOOKUP(SCR25,YIELDS!$T:$AJ,17,FALSE),"")</f>
        <v/>
      </c>
      <c r="SCS23" t="str">
        <f>IFERROR(VLOOKUP(SCS25,YIELDS!$T:$AJ,17,FALSE),"")</f>
        <v/>
      </c>
      <c r="SCT23" t="str">
        <f>IFERROR(VLOOKUP(SCT25,YIELDS!$T:$AJ,17,FALSE),"")</f>
        <v/>
      </c>
      <c r="SCU23" t="str">
        <f>IFERROR(VLOOKUP(SCU25,YIELDS!$T:$AJ,17,FALSE),"")</f>
        <v/>
      </c>
      <c r="SCV23" t="str">
        <f>IFERROR(VLOOKUP(SCV25,YIELDS!$T:$AJ,17,FALSE),"")</f>
        <v/>
      </c>
      <c r="SCW23" t="str">
        <f>IFERROR(VLOOKUP(SCW25,YIELDS!$T:$AJ,17,FALSE),"")</f>
        <v/>
      </c>
      <c r="SCX23" t="str">
        <f>IFERROR(VLOOKUP(SCX25,YIELDS!$T:$AJ,17,FALSE),"")</f>
        <v/>
      </c>
      <c r="SCY23" t="str">
        <f>IFERROR(VLOOKUP(SCY25,YIELDS!$T:$AJ,17,FALSE),"")</f>
        <v/>
      </c>
      <c r="SCZ23" t="str">
        <f>IFERROR(VLOOKUP(SCZ25,YIELDS!$T:$AJ,17,FALSE),"")</f>
        <v/>
      </c>
      <c r="SDA23" t="str">
        <f>IFERROR(VLOOKUP(SDA25,YIELDS!$T:$AJ,17,FALSE),"")</f>
        <v/>
      </c>
      <c r="SDB23" t="str">
        <f>IFERROR(VLOOKUP(SDB25,YIELDS!$T:$AJ,17,FALSE),"")</f>
        <v/>
      </c>
      <c r="SDC23" t="str">
        <f>IFERROR(VLOOKUP(SDC25,YIELDS!$T:$AJ,17,FALSE),"")</f>
        <v/>
      </c>
      <c r="SDD23" t="str">
        <f>IFERROR(VLOOKUP(SDD25,YIELDS!$T:$AJ,17,FALSE),"")</f>
        <v/>
      </c>
      <c r="SDE23" t="str">
        <f>IFERROR(VLOOKUP(SDE25,YIELDS!$T:$AJ,17,FALSE),"")</f>
        <v/>
      </c>
      <c r="SDF23" t="str">
        <f>IFERROR(VLOOKUP(SDF25,YIELDS!$T:$AJ,17,FALSE),"")</f>
        <v/>
      </c>
      <c r="SDG23" t="str">
        <f>IFERROR(VLOOKUP(SDG25,YIELDS!$T:$AJ,17,FALSE),"")</f>
        <v/>
      </c>
      <c r="SDH23" t="str">
        <f>IFERROR(VLOOKUP(SDH25,YIELDS!$T:$AJ,17,FALSE),"")</f>
        <v/>
      </c>
      <c r="SDI23" t="str">
        <f>IFERROR(VLOOKUP(SDI25,YIELDS!$T:$AJ,17,FALSE),"")</f>
        <v/>
      </c>
      <c r="SDJ23" t="str">
        <f>IFERROR(VLOOKUP(SDJ25,YIELDS!$T:$AJ,17,FALSE),"")</f>
        <v/>
      </c>
      <c r="SDK23" t="str">
        <f>IFERROR(VLOOKUP(SDK25,YIELDS!$T:$AJ,17,FALSE),"")</f>
        <v/>
      </c>
      <c r="SDL23" t="str">
        <f>IFERROR(VLOOKUP(SDL25,YIELDS!$T:$AJ,17,FALSE),"")</f>
        <v/>
      </c>
      <c r="SDM23" t="str">
        <f>IFERROR(VLOOKUP(SDM25,YIELDS!$T:$AJ,17,FALSE),"")</f>
        <v/>
      </c>
      <c r="SDN23" t="str">
        <f>IFERROR(VLOOKUP(SDN25,YIELDS!$T:$AJ,17,FALSE),"")</f>
        <v/>
      </c>
      <c r="SDO23" t="str">
        <f>IFERROR(VLOOKUP(SDO25,YIELDS!$T:$AJ,17,FALSE),"")</f>
        <v/>
      </c>
      <c r="SDP23" t="str">
        <f>IFERROR(VLOOKUP(SDP25,YIELDS!$T:$AJ,17,FALSE),"")</f>
        <v/>
      </c>
      <c r="SDQ23" t="str">
        <f>IFERROR(VLOOKUP(SDQ25,YIELDS!$T:$AJ,17,FALSE),"")</f>
        <v/>
      </c>
      <c r="SDR23" t="str">
        <f>IFERROR(VLOOKUP(SDR25,YIELDS!$T:$AJ,17,FALSE),"")</f>
        <v/>
      </c>
      <c r="SDS23" t="str">
        <f>IFERROR(VLOOKUP(SDS25,YIELDS!$T:$AJ,17,FALSE),"")</f>
        <v/>
      </c>
      <c r="SDT23" t="str">
        <f>IFERROR(VLOOKUP(SDT25,YIELDS!$T:$AJ,17,FALSE),"")</f>
        <v/>
      </c>
      <c r="SDU23" t="str">
        <f>IFERROR(VLOOKUP(SDU25,YIELDS!$T:$AJ,17,FALSE),"")</f>
        <v/>
      </c>
      <c r="SDV23" t="str">
        <f>IFERROR(VLOOKUP(SDV25,YIELDS!$T:$AJ,17,FALSE),"")</f>
        <v/>
      </c>
      <c r="SDW23" t="str">
        <f>IFERROR(VLOOKUP(SDW25,YIELDS!$T:$AJ,17,FALSE),"")</f>
        <v/>
      </c>
      <c r="SDX23" t="str">
        <f>IFERROR(VLOOKUP(SDX25,YIELDS!$T:$AJ,17,FALSE),"")</f>
        <v/>
      </c>
      <c r="SDY23" t="str">
        <f>IFERROR(VLOOKUP(SDY25,YIELDS!$T:$AJ,17,FALSE),"")</f>
        <v/>
      </c>
      <c r="SDZ23" t="str">
        <f>IFERROR(VLOOKUP(SDZ25,YIELDS!$T:$AJ,17,FALSE),"")</f>
        <v/>
      </c>
      <c r="SEA23" t="str">
        <f>IFERROR(VLOOKUP(SEA25,YIELDS!$T:$AJ,17,FALSE),"")</f>
        <v/>
      </c>
      <c r="SEB23" t="str">
        <f>IFERROR(VLOOKUP(SEB25,YIELDS!$T:$AJ,17,FALSE),"")</f>
        <v/>
      </c>
      <c r="SEC23" t="str">
        <f>IFERROR(VLOOKUP(SEC25,YIELDS!$T:$AJ,17,FALSE),"")</f>
        <v/>
      </c>
      <c r="SED23" t="str">
        <f>IFERROR(VLOOKUP(SED25,YIELDS!$T:$AJ,17,FALSE),"")</f>
        <v/>
      </c>
      <c r="SEE23" t="str">
        <f>IFERROR(VLOOKUP(SEE25,YIELDS!$T:$AJ,17,FALSE),"")</f>
        <v/>
      </c>
      <c r="SEF23" t="str">
        <f>IFERROR(VLOOKUP(SEF25,YIELDS!$T:$AJ,17,FALSE),"")</f>
        <v/>
      </c>
      <c r="SEG23" t="str">
        <f>IFERROR(VLOOKUP(SEG25,YIELDS!$T:$AJ,17,FALSE),"")</f>
        <v/>
      </c>
      <c r="SEH23" t="str">
        <f>IFERROR(VLOOKUP(SEH25,YIELDS!$T:$AJ,17,FALSE),"")</f>
        <v/>
      </c>
      <c r="SEI23" t="str">
        <f>IFERROR(VLOOKUP(SEI25,YIELDS!$T:$AJ,17,FALSE),"")</f>
        <v/>
      </c>
      <c r="SEJ23" t="str">
        <f>IFERROR(VLOOKUP(SEJ25,YIELDS!$T:$AJ,17,FALSE),"")</f>
        <v/>
      </c>
      <c r="SEK23" t="str">
        <f>IFERROR(VLOOKUP(SEK25,YIELDS!$T:$AJ,17,FALSE),"")</f>
        <v/>
      </c>
      <c r="SEL23" t="str">
        <f>IFERROR(VLOOKUP(SEL25,YIELDS!$T:$AJ,17,FALSE),"")</f>
        <v/>
      </c>
      <c r="SEM23" t="str">
        <f>IFERROR(VLOOKUP(SEM25,YIELDS!$T:$AJ,17,FALSE),"")</f>
        <v/>
      </c>
      <c r="SEN23" t="str">
        <f>IFERROR(VLOOKUP(SEN25,YIELDS!$T:$AJ,17,FALSE),"")</f>
        <v/>
      </c>
      <c r="SEO23" t="str">
        <f>IFERROR(VLOOKUP(SEO25,YIELDS!$T:$AJ,17,FALSE),"")</f>
        <v/>
      </c>
      <c r="SEP23" t="str">
        <f>IFERROR(VLOOKUP(SEP25,YIELDS!$T:$AJ,17,FALSE),"")</f>
        <v/>
      </c>
      <c r="SEQ23" t="str">
        <f>IFERROR(VLOOKUP(SEQ25,YIELDS!$T:$AJ,17,FALSE),"")</f>
        <v/>
      </c>
      <c r="SER23" t="str">
        <f>IFERROR(VLOOKUP(SER25,YIELDS!$T:$AJ,17,FALSE),"")</f>
        <v/>
      </c>
      <c r="SES23" t="str">
        <f>IFERROR(VLOOKUP(SES25,YIELDS!$T:$AJ,17,FALSE),"")</f>
        <v/>
      </c>
      <c r="SET23" t="str">
        <f>IFERROR(VLOOKUP(SET25,YIELDS!$T:$AJ,17,FALSE),"")</f>
        <v/>
      </c>
      <c r="SEU23" t="str">
        <f>IFERROR(VLOOKUP(SEU25,YIELDS!$T:$AJ,17,FALSE),"")</f>
        <v/>
      </c>
      <c r="SEV23" t="str">
        <f>IFERROR(VLOOKUP(SEV25,YIELDS!$T:$AJ,17,FALSE),"")</f>
        <v/>
      </c>
      <c r="SEW23" t="str">
        <f>IFERROR(VLOOKUP(SEW25,YIELDS!$T:$AJ,17,FALSE),"")</f>
        <v/>
      </c>
      <c r="SEX23" t="str">
        <f>IFERROR(VLOOKUP(SEX25,YIELDS!$T:$AJ,17,FALSE),"")</f>
        <v/>
      </c>
      <c r="SEY23" t="str">
        <f>IFERROR(VLOOKUP(SEY25,YIELDS!$T:$AJ,17,FALSE),"")</f>
        <v/>
      </c>
      <c r="SEZ23" t="str">
        <f>IFERROR(VLOOKUP(SEZ25,YIELDS!$T:$AJ,17,FALSE),"")</f>
        <v/>
      </c>
      <c r="SFA23" t="str">
        <f>IFERROR(VLOOKUP(SFA25,YIELDS!$T:$AJ,17,FALSE),"")</f>
        <v/>
      </c>
      <c r="SFB23" t="str">
        <f>IFERROR(VLOOKUP(SFB25,YIELDS!$T:$AJ,17,FALSE),"")</f>
        <v/>
      </c>
      <c r="SFC23" t="str">
        <f>IFERROR(VLOOKUP(SFC25,YIELDS!$T:$AJ,17,FALSE),"")</f>
        <v/>
      </c>
      <c r="SFD23" t="str">
        <f>IFERROR(VLOOKUP(SFD25,YIELDS!$T:$AJ,17,FALSE),"")</f>
        <v/>
      </c>
      <c r="SFE23" t="str">
        <f>IFERROR(VLOOKUP(SFE25,YIELDS!$T:$AJ,17,FALSE),"")</f>
        <v/>
      </c>
      <c r="SFF23" t="str">
        <f>IFERROR(VLOOKUP(SFF25,YIELDS!$T:$AJ,17,FALSE),"")</f>
        <v/>
      </c>
      <c r="SFG23" t="str">
        <f>IFERROR(VLOOKUP(SFG25,YIELDS!$T:$AJ,17,FALSE),"")</f>
        <v/>
      </c>
      <c r="SFH23" t="str">
        <f>IFERROR(VLOOKUP(SFH25,YIELDS!$T:$AJ,17,FALSE),"")</f>
        <v/>
      </c>
      <c r="SFI23" t="str">
        <f>IFERROR(VLOOKUP(SFI25,YIELDS!$T:$AJ,17,FALSE),"")</f>
        <v/>
      </c>
      <c r="SFJ23" t="str">
        <f>IFERROR(VLOOKUP(SFJ25,YIELDS!$T:$AJ,17,FALSE),"")</f>
        <v/>
      </c>
      <c r="SFK23" t="str">
        <f>IFERROR(VLOOKUP(SFK25,YIELDS!$T:$AJ,17,FALSE),"")</f>
        <v/>
      </c>
      <c r="SFL23" t="str">
        <f>IFERROR(VLOOKUP(SFL25,YIELDS!$T:$AJ,17,FALSE),"")</f>
        <v/>
      </c>
      <c r="SFM23" t="str">
        <f>IFERROR(VLOOKUP(SFM25,YIELDS!$T:$AJ,17,FALSE),"")</f>
        <v/>
      </c>
      <c r="SFN23" t="str">
        <f>IFERROR(VLOOKUP(SFN25,YIELDS!$T:$AJ,17,FALSE),"")</f>
        <v/>
      </c>
      <c r="SFO23" t="str">
        <f>IFERROR(VLOOKUP(SFO25,YIELDS!$T:$AJ,17,FALSE),"")</f>
        <v/>
      </c>
      <c r="SFP23" t="str">
        <f>IFERROR(VLOOKUP(SFP25,YIELDS!$T:$AJ,17,FALSE),"")</f>
        <v/>
      </c>
      <c r="SFQ23" t="str">
        <f>IFERROR(VLOOKUP(SFQ25,YIELDS!$T:$AJ,17,FALSE),"")</f>
        <v/>
      </c>
      <c r="SFR23" t="str">
        <f>IFERROR(VLOOKUP(SFR25,YIELDS!$T:$AJ,17,FALSE),"")</f>
        <v/>
      </c>
      <c r="SFS23" t="str">
        <f>IFERROR(VLOOKUP(SFS25,YIELDS!$T:$AJ,17,FALSE),"")</f>
        <v/>
      </c>
      <c r="SFT23" t="str">
        <f>IFERROR(VLOOKUP(SFT25,YIELDS!$T:$AJ,17,FALSE),"")</f>
        <v/>
      </c>
      <c r="SFU23" t="str">
        <f>IFERROR(VLOOKUP(SFU25,YIELDS!$T:$AJ,17,FALSE),"")</f>
        <v/>
      </c>
      <c r="SFV23" t="str">
        <f>IFERROR(VLOOKUP(SFV25,YIELDS!$T:$AJ,17,FALSE),"")</f>
        <v/>
      </c>
      <c r="SFW23" t="str">
        <f>IFERROR(VLOOKUP(SFW25,YIELDS!$T:$AJ,17,FALSE),"")</f>
        <v/>
      </c>
      <c r="SFX23" t="str">
        <f>IFERROR(VLOOKUP(SFX25,YIELDS!$T:$AJ,17,FALSE),"")</f>
        <v/>
      </c>
      <c r="SFY23" t="str">
        <f>IFERROR(VLOOKUP(SFY25,YIELDS!$T:$AJ,17,FALSE),"")</f>
        <v/>
      </c>
      <c r="SFZ23" t="str">
        <f>IFERROR(VLOOKUP(SFZ25,YIELDS!$T:$AJ,17,FALSE),"")</f>
        <v/>
      </c>
      <c r="SGA23" t="str">
        <f>IFERROR(VLOOKUP(SGA25,YIELDS!$T:$AJ,17,FALSE),"")</f>
        <v/>
      </c>
      <c r="SGB23" t="str">
        <f>IFERROR(VLOOKUP(SGB25,YIELDS!$T:$AJ,17,FALSE),"")</f>
        <v/>
      </c>
      <c r="SGC23" t="str">
        <f>IFERROR(VLOOKUP(SGC25,YIELDS!$T:$AJ,17,FALSE),"")</f>
        <v/>
      </c>
      <c r="SGD23" t="str">
        <f>IFERROR(VLOOKUP(SGD25,YIELDS!$T:$AJ,17,FALSE),"")</f>
        <v/>
      </c>
      <c r="SGE23" t="str">
        <f>IFERROR(VLOOKUP(SGE25,YIELDS!$T:$AJ,17,FALSE),"")</f>
        <v/>
      </c>
      <c r="SGF23" t="str">
        <f>IFERROR(VLOOKUP(SGF25,YIELDS!$T:$AJ,17,FALSE),"")</f>
        <v/>
      </c>
      <c r="SGG23" t="str">
        <f>IFERROR(VLOOKUP(SGG25,YIELDS!$T:$AJ,17,FALSE),"")</f>
        <v/>
      </c>
      <c r="SGH23" t="str">
        <f>IFERROR(VLOOKUP(SGH25,YIELDS!$T:$AJ,17,FALSE),"")</f>
        <v/>
      </c>
      <c r="SGI23" t="str">
        <f>IFERROR(VLOOKUP(SGI25,YIELDS!$T:$AJ,17,FALSE),"")</f>
        <v/>
      </c>
      <c r="SGJ23" t="str">
        <f>IFERROR(VLOOKUP(SGJ25,YIELDS!$T:$AJ,17,FALSE),"")</f>
        <v/>
      </c>
      <c r="SGK23" t="str">
        <f>IFERROR(VLOOKUP(SGK25,YIELDS!$T:$AJ,17,FALSE),"")</f>
        <v/>
      </c>
      <c r="SGL23" t="str">
        <f>IFERROR(VLOOKUP(SGL25,YIELDS!$T:$AJ,17,FALSE),"")</f>
        <v/>
      </c>
      <c r="SGM23" t="str">
        <f>IFERROR(VLOOKUP(SGM25,YIELDS!$T:$AJ,17,FALSE),"")</f>
        <v/>
      </c>
      <c r="SGN23" t="str">
        <f>IFERROR(VLOOKUP(SGN25,YIELDS!$T:$AJ,17,FALSE),"")</f>
        <v/>
      </c>
      <c r="SGO23" t="str">
        <f>IFERROR(VLOOKUP(SGO25,YIELDS!$T:$AJ,17,FALSE),"")</f>
        <v/>
      </c>
      <c r="SGP23" t="str">
        <f>IFERROR(VLOOKUP(SGP25,YIELDS!$T:$AJ,17,FALSE),"")</f>
        <v/>
      </c>
      <c r="SGQ23" t="str">
        <f>IFERROR(VLOOKUP(SGQ25,YIELDS!$T:$AJ,17,FALSE),"")</f>
        <v/>
      </c>
      <c r="SGR23" t="str">
        <f>IFERROR(VLOOKUP(SGR25,YIELDS!$T:$AJ,17,FALSE),"")</f>
        <v/>
      </c>
      <c r="SGS23" t="str">
        <f>IFERROR(VLOOKUP(SGS25,YIELDS!$T:$AJ,17,FALSE),"")</f>
        <v/>
      </c>
      <c r="SGT23" t="str">
        <f>IFERROR(VLOOKUP(SGT25,YIELDS!$T:$AJ,17,FALSE),"")</f>
        <v/>
      </c>
      <c r="SGU23" t="str">
        <f>IFERROR(VLOOKUP(SGU25,YIELDS!$T:$AJ,17,FALSE),"")</f>
        <v/>
      </c>
      <c r="SGV23" t="str">
        <f>IFERROR(VLOOKUP(SGV25,YIELDS!$T:$AJ,17,FALSE),"")</f>
        <v/>
      </c>
      <c r="SGW23" t="str">
        <f>IFERROR(VLOOKUP(SGW25,YIELDS!$T:$AJ,17,FALSE),"")</f>
        <v/>
      </c>
      <c r="SGX23" t="str">
        <f>IFERROR(VLOOKUP(SGX25,YIELDS!$T:$AJ,17,FALSE),"")</f>
        <v/>
      </c>
      <c r="SGY23" t="str">
        <f>IFERROR(VLOOKUP(SGY25,YIELDS!$T:$AJ,17,FALSE),"")</f>
        <v/>
      </c>
      <c r="SGZ23" t="str">
        <f>IFERROR(VLOOKUP(SGZ25,YIELDS!$T:$AJ,17,FALSE),"")</f>
        <v/>
      </c>
      <c r="SHA23" t="str">
        <f>IFERROR(VLOOKUP(SHA25,YIELDS!$T:$AJ,17,FALSE),"")</f>
        <v/>
      </c>
      <c r="SHB23" t="str">
        <f>IFERROR(VLOOKUP(SHB25,YIELDS!$T:$AJ,17,FALSE),"")</f>
        <v/>
      </c>
      <c r="SHC23" t="str">
        <f>IFERROR(VLOOKUP(SHC25,YIELDS!$T:$AJ,17,FALSE),"")</f>
        <v/>
      </c>
      <c r="SHD23" t="str">
        <f>IFERROR(VLOOKUP(SHD25,YIELDS!$T:$AJ,17,FALSE),"")</f>
        <v/>
      </c>
      <c r="SHE23" t="str">
        <f>IFERROR(VLOOKUP(SHE25,YIELDS!$T:$AJ,17,FALSE),"")</f>
        <v/>
      </c>
      <c r="SHF23" t="str">
        <f>IFERROR(VLOOKUP(SHF25,YIELDS!$T:$AJ,17,FALSE),"")</f>
        <v/>
      </c>
      <c r="SHG23" t="str">
        <f>IFERROR(VLOOKUP(SHG25,YIELDS!$T:$AJ,17,FALSE),"")</f>
        <v/>
      </c>
      <c r="SHH23" t="str">
        <f>IFERROR(VLOOKUP(SHH25,YIELDS!$T:$AJ,17,FALSE),"")</f>
        <v/>
      </c>
      <c r="SHI23" t="str">
        <f>IFERROR(VLOOKUP(SHI25,YIELDS!$T:$AJ,17,FALSE),"")</f>
        <v/>
      </c>
      <c r="SHJ23" t="str">
        <f>IFERROR(VLOOKUP(SHJ25,YIELDS!$T:$AJ,17,FALSE),"")</f>
        <v/>
      </c>
      <c r="SHK23" t="str">
        <f>IFERROR(VLOOKUP(SHK25,YIELDS!$T:$AJ,17,FALSE),"")</f>
        <v/>
      </c>
      <c r="SHL23" t="str">
        <f>IFERROR(VLOOKUP(SHL25,YIELDS!$T:$AJ,17,FALSE),"")</f>
        <v/>
      </c>
      <c r="SHM23" t="str">
        <f>IFERROR(VLOOKUP(SHM25,YIELDS!$T:$AJ,17,FALSE),"")</f>
        <v/>
      </c>
      <c r="SHN23" t="str">
        <f>IFERROR(VLOOKUP(SHN25,YIELDS!$T:$AJ,17,FALSE),"")</f>
        <v/>
      </c>
      <c r="SHO23" t="str">
        <f>IFERROR(VLOOKUP(SHO25,YIELDS!$T:$AJ,17,FALSE),"")</f>
        <v/>
      </c>
      <c r="SHP23" t="str">
        <f>IFERROR(VLOOKUP(SHP25,YIELDS!$T:$AJ,17,FALSE),"")</f>
        <v/>
      </c>
      <c r="SHQ23" t="str">
        <f>IFERROR(VLOOKUP(SHQ25,YIELDS!$T:$AJ,17,FALSE),"")</f>
        <v/>
      </c>
      <c r="SHR23" t="str">
        <f>IFERROR(VLOOKUP(SHR25,YIELDS!$T:$AJ,17,FALSE),"")</f>
        <v/>
      </c>
      <c r="SHS23" t="str">
        <f>IFERROR(VLOOKUP(SHS25,YIELDS!$T:$AJ,17,FALSE),"")</f>
        <v/>
      </c>
      <c r="SHT23" t="str">
        <f>IFERROR(VLOOKUP(SHT25,YIELDS!$T:$AJ,17,FALSE),"")</f>
        <v/>
      </c>
      <c r="SHU23" t="str">
        <f>IFERROR(VLOOKUP(SHU25,YIELDS!$T:$AJ,17,FALSE),"")</f>
        <v/>
      </c>
      <c r="SHV23" t="str">
        <f>IFERROR(VLOOKUP(SHV25,YIELDS!$T:$AJ,17,FALSE),"")</f>
        <v/>
      </c>
      <c r="SHW23" t="str">
        <f>IFERROR(VLOOKUP(SHW25,YIELDS!$T:$AJ,17,FALSE),"")</f>
        <v/>
      </c>
      <c r="SHX23" t="str">
        <f>IFERROR(VLOOKUP(SHX25,YIELDS!$T:$AJ,17,FALSE),"")</f>
        <v/>
      </c>
      <c r="SHY23" t="str">
        <f>IFERROR(VLOOKUP(SHY25,YIELDS!$T:$AJ,17,FALSE),"")</f>
        <v/>
      </c>
      <c r="SHZ23" t="str">
        <f>IFERROR(VLOOKUP(SHZ25,YIELDS!$T:$AJ,17,FALSE),"")</f>
        <v/>
      </c>
      <c r="SIA23" t="str">
        <f>IFERROR(VLOOKUP(SIA25,YIELDS!$T:$AJ,17,FALSE),"")</f>
        <v/>
      </c>
      <c r="SIB23" t="str">
        <f>IFERROR(VLOOKUP(SIB25,YIELDS!$T:$AJ,17,FALSE),"")</f>
        <v/>
      </c>
      <c r="SIC23" t="str">
        <f>IFERROR(VLOOKUP(SIC25,YIELDS!$T:$AJ,17,FALSE),"")</f>
        <v/>
      </c>
      <c r="SID23" t="str">
        <f>IFERROR(VLOOKUP(SID25,YIELDS!$T:$AJ,17,FALSE),"")</f>
        <v/>
      </c>
      <c r="SIE23" t="str">
        <f>IFERROR(VLOOKUP(SIE25,YIELDS!$T:$AJ,17,FALSE),"")</f>
        <v/>
      </c>
      <c r="SIF23" t="str">
        <f>IFERROR(VLOOKUP(SIF25,YIELDS!$T:$AJ,17,FALSE),"")</f>
        <v/>
      </c>
      <c r="SIG23" t="str">
        <f>IFERROR(VLOOKUP(SIG25,YIELDS!$T:$AJ,17,FALSE),"")</f>
        <v/>
      </c>
      <c r="SIH23" t="str">
        <f>IFERROR(VLOOKUP(SIH25,YIELDS!$T:$AJ,17,FALSE),"")</f>
        <v/>
      </c>
      <c r="SII23" t="str">
        <f>IFERROR(VLOOKUP(SII25,YIELDS!$T:$AJ,17,FALSE),"")</f>
        <v/>
      </c>
      <c r="SIJ23" t="str">
        <f>IFERROR(VLOOKUP(SIJ25,YIELDS!$T:$AJ,17,FALSE),"")</f>
        <v/>
      </c>
      <c r="SIK23" t="str">
        <f>IFERROR(VLOOKUP(SIK25,YIELDS!$T:$AJ,17,FALSE),"")</f>
        <v/>
      </c>
      <c r="SIL23" t="str">
        <f>IFERROR(VLOOKUP(SIL25,YIELDS!$T:$AJ,17,FALSE),"")</f>
        <v/>
      </c>
      <c r="SIM23" t="str">
        <f>IFERROR(VLOOKUP(SIM25,YIELDS!$T:$AJ,17,FALSE),"")</f>
        <v/>
      </c>
      <c r="SIN23" t="str">
        <f>IFERROR(VLOOKUP(SIN25,YIELDS!$T:$AJ,17,FALSE),"")</f>
        <v/>
      </c>
      <c r="SIO23" t="str">
        <f>IFERROR(VLOOKUP(SIO25,YIELDS!$T:$AJ,17,FALSE),"")</f>
        <v/>
      </c>
      <c r="SIP23" t="str">
        <f>IFERROR(VLOOKUP(SIP25,YIELDS!$T:$AJ,17,FALSE),"")</f>
        <v/>
      </c>
      <c r="SIQ23" t="str">
        <f>IFERROR(VLOOKUP(SIQ25,YIELDS!$T:$AJ,17,FALSE),"")</f>
        <v/>
      </c>
      <c r="SIR23" t="str">
        <f>IFERROR(VLOOKUP(SIR25,YIELDS!$T:$AJ,17,FALSE),"")</f>
        <v/>
      </c>
      <c r="SIS23" t="str">
        <f>IFERROR(VLOOKUP(SIS25,YIELDS!$T:$AJ,17,FALSE),"")</f>
        <v/>
      </c>
      <c r="SIT23" t="str">
        <f>IFERROR(VLOOKUP(SIT25,YIELDS!$T:$AJ,17,FALSE),"")</f>
        <v/>
      </c>
      <c r="SIU23" t="str">
        <f>IFERROR(VLOOKUP(SIU25,YIELDS!$T:$AJ,17,FALSE),"")</f>
        <v/>
      </c>
      <c r="SIV23" t="str">
        <f>IFERROR(VLOOKUP(SIV25,YIELDS!$T:$AJ,17,FALSE),"")</f>
        <v/>
      </c>
      <c r="SIW23" t="str">
        <f>IFERROR(VLOOKUP(SIW25,YIELDS!$T:$AJ,17,FALSE),"")</f>
        <v/>
      </c>
      <c r="SIX23" t="str">
        <f>IFERROR(VLOOKUP(SIX25,YIELDS!$T:$AJ,17,FALSE),"")</f>
        <v/>
      </c>
      <c r="SIY23" t="str">
        <f>IFERROR(VLOOKUP(SIY25,YIELDS!$T:$AJ,17,FALSE),"")</f>
        <v/>
      </c>
      <c r="SIZ23" t="str">
        <f>IFERROR(VLOOKUP(SIZ25,YIELDS!$T:$AJ,17,FALSE),"")</f>
        <v/>
      </c>
      <c r="SJA23" t="str">
        <f>IFERROR(VLOOKUP(SJA25,YIELDS!$T:$AJ,17,FALSE),"")</f>
        <v/>
      </c>
      <c r="SJB23" t="str">
        <f>IFERROR(VLOOKUP(SJB25,YIELDS!$T:$AJ,17,FALSE),"")</f>
        <v/>
      </c>
      <c r="SJC23" t="str">
        <f>IFERROR(VLOOKUP(SJC25,YIELDS!$T:$AJ,17,FALSE),"")</f>
        <v/>
      </c>
      <c r="SJD23" t="str">
        <f>IFERROR(VLOOKUP(SJD25,YIELDS!$T:$AJ,17,FALSE),"")</f>
        <v/>
      </c>
      <c r="SJE23" t="str">
        <f>IFERROR(VLOOKUP(SJE25,YIELDS!$T:$AJ,17,FALSE),"")</f>
        <v/>
      </c>
      <c r="SJF23" t="str">
        <f>IFERROR(VLOOKUP(SJF25,YIELDS!$T:$AJ,17,FALSE),"")</f>
        <v/>
      </c>
      <c r="SJG23" t="str">
        <f>IFERROR(VLOOKUP(SJG25,YIELDS!$T:$AJ,17,FALSE),"")</f>
        <v/>
      </c>
      <c r="SJH23" t="str">
        <f>IFERROR(VLOOKUP(SJH25,YIELDS!$T:$AJ,17,FALSE),"")</f>
        <v/>
      </c>
      <c r="SJI23" t="str">
        <f>IFERROR(VLOOKUP(SJI25,YIELDS!$T:$AJ,17,FALSE),"")</f>
        <v/>
      </c>
      <c r="SJJ23" t="str">
        <f>IFERROR(VLOOKUP(SJJ25,YIELDS!$T:$AJ,17,FALSE),"")</f>
        <v/>
      </c>
      <c r="SJK23" t="str">
        <f>IFERROR(VLOOKUP(SJK25,YIELDS!$T:$AJ,17,FALSE),"")</f>
        <v/>
      </c>
      <c r="SJL23" t="str">
        <f>IFERROR(VLOOKUP(SJL25,YIELDS!$T:$AJ,17,FALSE),"")</f>
        <v/>
      </c>
      <c r="SJM23" t="str">
        <f>IFERROR(VLOOKUP(SJM25,YIELDS!$T:$AJ,17,FALSE),"")</f>
        <v/>
      </c>
      <c r="SJN23" t="str">
        <f>IFERROR(VLOOKUP(SJN25,YIELDS!$T:$AJ,17,FALSE),"")</f>
        <v/>
      </c>
      <c r="SJO23" t="str">
        <f>IFERROR(VLOOKUP(SJO25,YIELDS!$T:$AJ,17,FALSE),"")</f>
        <v/>
      </c>
      <c r="SJP23" t="str">
        <f>IFERROR(VLOOKUP(SJP25,YIELDS!$T:$AJ,17,FALSE),"")</f>
        <v/>
      </c>
      <c r="SJQ23" t="str">
        <f>IFERROR(VLOOKUP(SJQ25,YIELDS!$T:$AJ,17,FALSE),"")</f>
        <v/>
      </c>
      <c r="SJR23" t="str">
        <f>IFERROR(VLOOKUP(SJR25,YIELDS!$T:$AJ,17,FALSE),"")</f>
        <v/>
      </c>
      <c r="SJS23" t="str">
        <f>IFERROR(VLOOKUP(SJS25,YIELDS!$T:$AJ,17,FALSE),"")</f>
        <v/>
      </c>
      <c r="SJT23" t="str">
        <f>IFERROR(VLOOKUP(SJT25,YIELDS!$T:$AJ,17,FALSE),"")</f>
        <v/>
      </c>
      <c r="SJU23" t="str">
        <f>IFERROR(VLOOKUP(SJU25,YIELDS!$T:$AJ,17,FALSE),"")</f>
        <v/>
      </c>
      <c r="SJV23" t="str">
        <f>IFERROR(VLOOKUP(SJV25,YIELDS!$T:$AJ,17,FALSE),"")</f>
        <v/>
      </c>
      <c r="SJW23" t="str">
        <f>IFERROR(VLOOKUP(SJW25,YIELDS!$T:$AJ,17,FALSE),"")</f>
        <v/>
      </c>
      <c r="SJX23" t="str">
        <f>IFERROR(VLOOKUP(SJX25,YIELDS!$T:$AJ,17,FALSE),"")</f>
        <v/>
      </c>
      <c r="SJY23" t="str">
        <f>IFERROR(VLOOKUP(SJY25,YIELDS!$T:$AJ,17,FALSE),"")</f>
        <v/>
      </c>
      <c r="SJZ23" t="str">
        <f>IFERROR(VLOOKUP(SJZ25,YIELDS!$T:$AJ,17,FALSE),"")</f>
        <v/>
      </c>
      <c r="SKA23" t="str">
        <f>IFERROR(VLOOKUP(SKA25,YIELDS!$T:$AJ,17,FALSE),"")</f>
        <v/>
      </c>
      <c r="SKB23" t="str">
        <f>IFERROR(VLOOKUP(SKB25,YIELDS!$T:$AJ,17,FALSE),"")</f>
        <v/>
      </c>
      <c r="SKC23" t="str">
        <f>IFERROR(VLOOKUP(SKC25,YIELDS!$T:$AJ,17,FALSE),"")</f>
        <v/>
      </c>
      <c r="SKD23" t="str">
        <f>IFERROR(VLOOKUP(SKD25,YIELDS!$T:$AJ,17,FALSE),"")</f>
        <v/>
      </c>
      <c r="SKE23" t="str">
        <f>IFERROR(VLOOKUP(SKE25,YIELDS!$T:$AJ,17,FALSE),"")</f>
        <v/>
      </c>
      <c r="SKF23" t="str">
        <f>IFERROR(VLOOKUP(SKF25,YIELDS!$T:$AJ,17,FALSE),"")</f>
        <v/>
      </c>
      <c r="SKG23" t="str">
        <f>IFERROR(VLOOKUP(SKG25,YIELDS!$T:$AJ,17,FALSE),"")</f>
        <v/>
      </c>
      <c r="SKH23" t="str">
        <f>IFERROR(VLOOKUP(SKH25,YIELDS!$T:$AJ,17,FALSE),"")</f>
        <v/>
      </c>
      <c r="SKI23" t="str">
        <f>IFERROR(VLOOKUP(SKI25,YIELDS!$T:$AJ,17,FALSE),"")</f>
        <v/>
      </c>
      <c r="SKJ23" t="str">
        <f>IFERROR(VLOOKUP(SKJ25,YIELDS!$T:$AJ,17,FALSE),"")</f>
        <v/>
      </c>
      <c r="SKK23" t="str">
        <f>IFERROR(VLOOKUP(SKK25,YIELDS!$T:$AJ,17,FALSE),"")</f>
        <v/>
      </c>
      <c r="SKL23" t="str">
        <f>IFERROR(VLOOKUP(SKL25,YIELDS!$T:$AJ,17,FALSE),"")</f>
        <v/>
      </c>
      <c r="SKM23" t="str">
        <f>IFERROR(VLOOKUP(SKM25,YIELDS!$T:$AJ,17,FALSE),"")</f>
        <v/>
      </c>
      <c r="SKN23" t="str">
        <f>IFERROR(VLOOKUP(SKN25,YIELDS!$T:$AJ,17,FALSE),"")</f>
        <v/>
      </c>
      <c r="SKO23" t="str">
        <f>IFERROR(VLOOKUP(SKO25,YIELDS!$T:$AJ,17,FALSE),"")</f>
        <v/>
      </c>
      <c r="SKP23" t="str">
        <f>IFERROR(VLOOKUP(SKP25,YIELDS!$T:$AJ,17,FALSE),"")</f>
        <v/>
      </c>
      <c r="SKQ23" t="str">
        <f>IFERROR(VLOOKUP(SKQ25,YIELDS!$T:$AJ,17,FALSE),"")</f>
        <v/>
      </c>
      <c r="SKR23" t="str">
        <f>IFERROR(VLOOKUP(SKR25,YIELDS!$T:$AJ,17,FALSE),"")</f>
        <v/>
      </c>
      <c r="SKS23" t="str">
        <f>IFERROR(VLOOKUP(SKS25,YIELDS!$T:$AJ,17,FALSE),"")</f>
        <v/>
      </c>
      <c r="SKT23" t="str">
        <f>IFERROR(VLOOKUP(SKT25,YIELDS!$T:$AJ,17,FALSE),"")</f>
        <v/>
      </c>
      <c r="SKU23" t="str">
        <f>IFERROR(VLOOKUP(SKU25,YIELDS!$T:$AJ,17,FALSE),"")</f>
        <v/>
      </c>
      <c r="SKV23" t="str">
        <f>IFERROR(VLOOKUP(SKV25,YIELDS!$T:$AJ,17,FALSE),"")</f>
        <v/>
      </c>
      <c r="SKW23" t="str">
        <f>IFERROR(VLOOKUP(SKW25,YIELDS!$T:$AJ,17,FALSE),"")</f>
        <v/>
      </c>
      <c r="SKX23" t="str">
        <f>IFERROR(VLOOKUP(SKX25,YIELDS!$T:$AJ,17,FALSE),"")</f>
        <v/>
      </c>
      <c r="SKY23" t="str">
        <f>IFERROR(VLOOKUP(SKY25,YIELDS!$T:$AJ,17,FALSE),"")</f>
        <v/>
      </c>
      <c r="SKZ23" t="str">
        <f>IFERROR(VLOOKUP(SKZ25,YIELDS!$T:$AJ,17,FALSE),"")</f>
        <v/>
      </c>
      <c r="SLA23" t="str">
        <f>IFERROR(VLOOKUP(SLA25,YIELDS!$T:$AJ,17,FALSE),"")</f>
        <v/>
      </c>
      <c r="SLB23" t="str">
        <f>IFERROR(VLOOKUP(SLB25,YIELDS!$T:$AJ,17,FALSE),"")</f>
        <v/>
      </c>
      <c r="SLC23" t="str">
        <f>IFERROR(VLOOKUP(SLC25,YIELDS!$T:$AJ,17,FALSE),"")</f>
        <v/>
      </c>
      <c r="SLD23" t="str">
        <f>IFERROR(VLOOKUP(SLD25,YIELDS!$T:$AJ,17,FALSE),"")</f>
        <v/>
      </c>
      <c r="SLE23" t="str">
        <f>IFERROR(VLOOKUP(SLE25,YIELDS!$T:$AJ,17,FALSE),"")</f>
        <v/>
      </c>
      <c r="SLF23" t="str">
        <f>IFERROR(VLOOKUP(SLF25,YIELDS!$T:$AJ,17,FALSE),"")</f>
        <v/>
      </c>
      <c r="SLG23" t="str">
        <f>IFERROR(VLOOKUP(SLG25,YIELDS!$T:$AJ,17,FALSE),"")</f>
        <v/>
      </c>
      <c r="SLH23" t="str">
        <f>IFERROR(VLOOKUP(SLH25,YIELDS!$T:$AJ,17,FALSE),"")</f>
        <v/>
      </c>
      <c r="SLI23" t="str">
        <f>IFERROR(VLOOKUP(SLI25,YIELDS!$T:$AJ,17,FALSE),"")</f>
        <v/>
      </c>
      <c r="SLJ23" t="str">
        <f>IFERROR(VLOOKUP(SLJ25,YIELDS!$T:$AJ,17,FALSE),"")</f>
        <v/>
      </c>
      <c r="SLK23" t="str">
        <f>IFERROR(VLOOKUP(SLK25,YIELDS!$T:$AJ,17,FALSE),"")</f>
        <v/>
      </c>
      <c r="SLL23" t="str">
        <f>IFERROR(VLOOKUP(SLL25,YIELDS!$T:$AJ,17,FALSE),"")</f>
        <v/>
      </c>
      <c r="SLM23" t="str">
        <f>IFERROR(VLOOKUP(SLM25,YIELDS!$T:$AJ,17,FALSE),"")</f>
        <v/>
      </c>
      <c r="SLN23" t="str">
        <f>IFERROR(VLOOKUP(SLN25,YIELDS!$T:$AJ,17,FALSE),"")</f>
        <v/>
      </c>
      <c r="SLO23" t="str">
        <f>IFERROR(VLOOKUP(SLO25,YIELDS!$T:$AJ,17,FALSE),"")</f>
        <v/>
      </c>
      <c r="SLP23" t="str">
        <f>IFERROR(VLOOKUP(SLP25,YIELDS!$T:$AJ,17,FALSE),"")</f>
        <v/>
      </c>
      <c r="SLQ23" t="str">
        <f>IFERROR(VLOOKUP(SLQ25,YIELDS!$T:$AJ,17,FALSE),"")</f>
        <v/>
      </c>
      <c r="SLR23" t="str">
        <f>IFERROR(VLOOKUP(SLR25,YIELDS!$T:$AJ,17,FALSE),"")</f>
        <v/>
      </c>
      <c r="SLS23" t="str">
        <f>IFERROR(VLOOKUP(SLS25,YIELDS!$T:$AJ,17,FALSE),"")</f>
        <v/>
      </c>
      <c r="SLT23" t="str">
        <f>IFERROR(VLOOKUP(SLT25,YIELDS!$T:$AJ,17,FALSE),"")</f>
        <v/>
      </c>
      <c r="SLU23" t="str">
        <f>IFERROR(VLOOKUP(SLU25,YIELDS!$T:$AJ,17,FALSE),"")</f>
        <v/>
      </c>
      <c r="SLV23" t="str">
        <f>IFERROR(VLOOKUP(SLV25,YIELDS!$T:$AJ,17,FALSE),"")</f>
        <v/>
      </c>
      <c r="SLW23" t="str">
        <f>IFERROR(VLOOKUP(SLW25,YIELDS!$T:$AJ,17,FALSE),"")</f>
        <v/>
      </c>
      <c r="SLX23" t="str">
        <f>IFERROR(VLOOKUP(SLX25,YIELDS!$T:$AJ,17,FALSE),"")</f>
        <v/>
      </c>
      <c r="SLY23" t="str">
        <f>IFERROR(VLOOKUP(SLY25,YIELDS!$T:$AJ,17,FALSE),"")</f>
        <v/>
      </c>
      <c r="SLZ23" t="str">
        <f>IFERROR(VLOOKUP(SLZ25,YIELDS!$T:$AJ,17,FALSE),"")</f>
        <v/>
      </c>
      <c r="SMA23" t="str">
        <f>IFERROR(VLOOKUP(SMA25,YIELDS!$T:$AJ,17,FALSE),"")</f>
        <v/>
      </c>
      <c r="SMB23" t="str">
        <f>IFERROR(VLOOKUP(SMB25,YIELDS!$T:$AJ,17,FALSE),"")</f>
        <v/>
      </c>
      <c r="SMC23" t="str">
        <f>IFERROR(VLOOKUP(SMC25,YIELDS!$T:$AJ,17,FALSE),"")</f>
        <v/>
      </c>
      <c r="SMD23" t="str">
        <f>IFERROR(VLOOKUP(SMD25,YIELDS!$T:$AJ,17,FALSE),"")</f>
        <v/>
      </c>
      <c r="SME23" t="str">
        <f>IFERROR(VLOOKUP(SME25,YIELDS!$T:$AJ,17,FALSE),"")</f>
        <v/>
      </c>
      <c r="SMF23" t="str">
        <f>IFERROR(VLOOKUP(SMF25,YIELDS!$T:$AJ,17,FALSE),"")</f>
        <v/>
      </c>
      <c r="SMG23" t="str">
        <f>IFERROR(VLOOKUP(SMG25,YIELDS!$T:$AJ,17,FALSE),"")</f>
        <v/>
      </c>
      <c r="SMH23" t="str">
        <f>IFERROR(VLOOKUP(SMH25,YIELDS!$T:$AJ,17,FALSE),"")</f>
        <v/>
      </c>
      <c r="SMI23" t="str">
        <f>IFERROR(VLOOKUP(SMI25,YIELDS!$T:$AJ,17,FALSE),"")</f>
        <v/>
      </c>
      <c r="SMJ23" t="str">
        <f>IFERROR(VLOOKUP(SMJ25,YIELDS!$T:$AJ,17,FALSE),"")</f>
        <v/>
      </c>
      <c r="SMK23" t="str">
        <f>IFERROR(VLOOKUP(SMK25,YIELDS!$T:$AJ,17,FALSE),"")</f>
        <v/>
      </c>
      <c r="SML23" t="str">
        <f>IFERROR(VLOOKUP(SML25,YIELDS!$T:$AJ,17,FALSE),"")</f>
        <v/>
      </c>
      <c r="SMM23" t="str">
        <f>IFERROR(VLOOKUP(SMM25,YIELDS!$T:$AJ,17,FALSE),"")</f>
        <v/>
      </c>
      <c r="SMN23" t="str">
        <f>IFERROR(VLOOKUP(SMN25,YIELDS!$T:$AJ,17,FALSE),"")</f>
        <v/>
      </c>
      <c r="SMO23" t="str">
        <f>IFERROR(VLOOKUP(SMO25,YIELDS!$T:$AJ,17,FALSE),"")</f>
        <v/>
      </c>
      <c r="SMP23" t="str">
        <f>IFERROR(VLOOKUP(SMP25,YIELDS!$T:$AJ,17,FALSE),"")</f>
        <v/>
      </c>
      <c r="SMQ23" t="str">
        <f>IFERROR(VLOOKUP(SMQ25,YIELDS!$T:$AJ,17,FALSE),"")</f>
        <v/>
      </c>
      <c r="SMR23" t="str">
        <f>IFERROR(VLOOKUP(SMR25,YIELDS!$T:$AJ,17,FALSE),"")</f>
        <v/>
      </c>
      <c r="SMS23" t="str">
        <f>IFERROR(VLOOKUP(SMS25,YIELDS!$T:$AJ,17,FALSE),"")</f>
        <v/>
      </c>
      <c r="SMT23" t="str">
        <f>IFERROR(VLOOKUP(SMT25,YIELDS!$T:$AJ,17,FALSE),"")</f>
        <v/>
      </c>
      <c r="SMU23" t="str">
        <f>IFERROR(VLOOKUP(SMU25,YIELDS!$T:$AJ,17,FALSE),"")</f>
        <v/>
      </c>
      <c r="SMV23" t="str">
        <f>IFERROR(VLOOKUP(SMV25,YIELDS!$T:$AJ,17,FALSE),"")</f>
        <v/>
      </c>
      <c r="SMW23" t="str">
        <f>IFERROR(VLOOKUP(SMW25,YIELDS!$T:$AJ,17,FALSE),"")</f>
        <v/>
      </c>
      <c r="SMX23" t="str">
        <f>IFERROR(VLOOKUP(SMX25,YIELDS!$T:$AJ,17,FALSE),"")</f>
        <v/>
      </c>
      <c r="SMY23" t="str">
        <f>IFERROR(VLOOKUP(SMY25,YIELDS!$T:$AJ,17,FALSE),"")</f>
        <v/>
      </c>
      <c r="SMZ23" t="str">
        <f>IFERROR(VLOOKUP(SMZ25,YIELDS!$T:$AJ,17,FALSE),"")</f>
        <v/>
      </c>
      <c r="SNA23" t="str">
        <f>IFERROR(VLOOKUP(SNA25,YIELDS!$T:$AJ,17,FALSE),"")</f>
        <v/>
      </c>
      <c r="SNB23" t="str">
        <f>IFERROR(VLOOKUP(SNB25,YIELDS!$T:$AJ,17,FALSE),"")</f>
        <v/>
      </c>
      <c r="SNC23" t="str">
        <f>IFERROR(VLOOKUP(SNC25,YIELDS!$T:$AJ,17,FALSE),"")</f>
        <v/>
      </c>
      <c r="SND23" t="str">
        <f>IFERROR(VLOOKUP(SND25,YIELDS!$T:$AJ,17,FALSE),"")</f>
        <v/>
      </c>
      <c r="SNE23" t="str">
        <f>IFERROR(VLOOKUP(SNE25,YIELDS!$T:$AJ,17,FALSE),"")</f>
        <v/>
      </c>
      <c r="SNF23" t="str">
        <f>IFERROR(VLOOKUP(SNF25,YIELDS!$T:$AJ,17,FALSE),"")</f>
        <v/>
      </c>
      <c r="SNG23" t="str">
        <f>IFERROR(VLOOKUP(SNG25,YIELDS!$T:$AJ,17,FALSE),"")</f>
        <v/>
      </c>
      <c r="SNH23" t="str">
        <f>IFERROR(VLOOKUP(SNH25,YIELDS!$T:$AJ,17,FALSE),"")</f>
        <v/>
      </c>
      <c r="SNI23" t="str">
        <f>IFERROR(VLOOKUP(SNI25,YIELDS!$T:$AJ,17,FALSE),"")</f>
        <v/>
      </c>
      <c r="SNJ23" t="str">
        <f>IFERROR(VLOOKUP(SNJ25,YIELDS!$T:$AJ,17,FALSE),"")</f>
        <v/>
      </c>
      <c r="SNK23" t="str">
        <f>IFERROR(VLOOKUP(SNK25,YIELDS!$T:$AJ,17,FALSE),"")</f>
        <v/>
      </c>
      <c r="SNL23" t="str">
        <f>IFERROR(VLOOKUP(SNL25,YIELDS!$T:$AJ,17,FALSE),"")</f>
        <v/>
      </c>
      <c r="SNM23" t="str">
        <f>IFERROR(VLOOKUP(SNM25,YIELDS!$T:$AJ,17,FALSE),"")</f>
        <v/>
      </c>
      <c r="SNN23" t="str">
        <f>IFERROR(VLOOKUP(SNN25,YIELDS!$T:$AJ,17,FALSE),"")</f>
        <v/>
      </c>
      <c r="SNO23" t="str">
        <f>IFERROR(VLOOKUP(SNO25,YIELDS!$T:$AJ,17,FALSE),"")</f>
        <v/>
      </c>
      <c r="SNP23" t="str">
        <f>IFERROR(VLOOKUP(SNP25,YIELDS!$T:$AJ,17,FALSE),"")</f>
        <v/>
      </c>
      <c r="SNQ23" t="str">
        <f>IFERROR(VLOOKUP(SNQ25,YIELDS!$T:$AJ,17,FALSE),"")</f>
        <v/>
      </c>
      <c r="SNR23" t="str">
        <f>IFERROR(VLOOKUP(SNR25,YIELDS!$T:$AJ,17,FALSE),"")</f>
        <v/>
      </c>
      <c r="SNS23" t="str">
        <f>IFERROR(VLOOKUP(SNS25,YIELDS!$T:$AJ,17,FALSE),"")</f>
        <v/>
      </c>
      <c r="SNT23" t="str">
        <f>IFERROR(VLOOKUP(SNT25,YIELDS!$T:$AJ,17,FALSE),"")</f>
        <v/>
      </c>
      <c r="SNU23" t="str">
        <f>IFERROR(VLOOKUP(SNU25,YIELDS!$T:$AJ,17,FALSE),"")</f>
        <v/>
      </c>
      <c r="SNV23" t="str">
        <f>IFERROR(VLOOKUP(SNV25,YIELDS!$T:$AJ,17,FALSE),"")</f>
        <v/>
      </c>
      <c r="SNW23" t="str">
        <f>IFERROR(VLOOKUP(SNW25,YIELDS!$T:$AJ,17,FALSE),"")</f>
        <v/>
      </c>
      <c r="SNX23" t="str">
        <f>IFERROR(VLOOKUP(SNX25,YIELDS!$T:$AJ,17,FALSE),"")</f>
        <v/>
      </c>
      <c r="SNY23" t="str">
        <f>IFERROR(VLOOKUP(SNY25,YIELDS!$T:$AJ,17,FALSE),"")</f>
        <v/>
      </c>
      <c r="SNZ23" t="str">
        <f>IFERROR(VLOOKUP(SNZ25,YIELDS!$T:$AJ,17,FALSE),"")</f>
        <v/>
      </c>
      <c r="SOA23" t="str">
        <f>IFERROR(VLOOKUP(SOA25,YIELDS!$T:$AJ,17,FALSE),"")</f>
        <v/>
      </c>
      <c r="SOB23" t="str">
        <f>IFERROR(VLOOKUP(SOB25,YIELDS!$T:$AJ,17,FALSE),"")</f>
        <v/>
      </c>
      <c r="SOC23" t="str">
        <f>IFERROR(VLOOKUP(SOC25,YIELDS!$T:$AJ,17,FALSE),"")</f>
        <v/>
      </c>
      <c r="SOD23" t="str">
        <f>IFERROR(VLOOKUP(SOD25,YIELDS!$T:$AJ,17,FALSE),"")</f>
        <v/>
      </c>
      <c r="SOE23" t="str">
        <f>IFERROR(VLOOKUP(SOE25,YIELDS!$T:$AJ,17,FALSE),"")</f>
        <v/>
      </c>
      <c r="SOF23" t="str">
        <f>IFERROR(VLOOKUP(SOF25,YIELDS!$T:$AJ,17,FALSE),"")</f>
        <v/>
      </c>
      <c r="SOG23" t="str">
        <f>IFERROR(VLOOKUP(SOG25,YIELDS!$T:$AJ,17,FALSE),"")</f>
        <v/>
      </c>
      <c r="SOH23" t="str">
        <f>IFERROR(VLOOKUP(SOH25,YIELDS!$T:$AJ,17,FALSE),"")</f>
        <v/>
      </c>
      <c r="SOI23" t="str">
        <f>IFERROR(VLOOKUP(SOI25,YIELDS!$T:$AJ,17,FALSE),"")</f>
        <v/>
      </c>
      <c r="SOJ23" t="str">
        <f>IFERROR(VLOOKUP(SOJ25,YIELDS!$T:$AJ,17,FALSE),"")</f>
        <v/>
      </c>
      <c r="SOK23" t="str">
        <f>IFERROR(VLOOKUP(SOK25,YIELDS!$T:$AJ,17,FALSE),"")</f>
        <v/>
      </c>
      <c r="SOL23" t="str">
        <f>IFERROR(VLOOKUP(SOL25,YIELDS!$T:$AJ,17,FALSE),"")</f>
        <v/>
      </c>
      <c r="SOM23" t="str">
        <f>IFERROR(VLOOKUP(SOM25,YIELDS!$T:$AJ,17,FALSE),"")</f>
        <v/>
      </c>
      <c r="SON23" t="str">
        <f>IFERROR(VLOOKUP(SON25,YIELDS!$T:$AJ,17,FALSE),"")</f>
        <v/>
      </c>
      <c r="SOO23" t="str">
        <f>IFERROR(VLOOKUP(SOO25,YIELDS!$T:$AJ,17,FALSE),"")</f>
        <v/>
      </c>
      <c r="SOP23" t="str">
        <f>IFERROR(VLOOKUP(SOP25,YIELDS!$T:$AJ,17,FALSE),"")</f>
        <v/>
      </c>
      <c r="SOQ23" t="str">
        <f>IFERROR(VLOOKUP(SOQ25,YIELDS!$T:$AJ,17,FALSE),"")</f>
        <v/>
      </c>
      <c r="SOR23" t="str">
        <f>IFERROR(VLOOKUP(SOR25,YIELDS!$T:$AJ,17,FALSE),"")</f>
        <v/>
      </c>
      <c r="SOS23" t="str">
        <f>IFERROR(VLOOKUP(SOS25,YIELDS!$T:$AJ,17,FALSE),"")</f>
        <v/>
      </c>
      <c r="SOT23" t="str">
        <f>IFERROR(VLOOKUP(SOT25,YIELDS!$T:$AJ,17,FALSE),"")</f>
        <v/>
      </c>
      <c r="SOU23" t="str">
        <f>IFERROR(VLOOKUP(SOU25,YIELDS!$T:$AJ,17,FALSE),"")</f>
        <v/>
      </c>
      <c r="SOV23" t="str">
        <f>IFERROR(VLOOKUP(SOV25,YIELDS!$T:$AJ,17,FALSE),"")</f>
        <v/>
      </c>
      <c r="SOW23" t="str">
        <f>IFERROR(VLOOKUP(SOW25,YIELDS!$T:$AJ,17,FALSE),"")</f>
        <v/>
      </c>
      <c r="SOX23" t="str">
        <f>IFERROR(VLOOKUP(SOX25,YIELDS!$T:$AJ,17,FALSE),"")</f>
        <v/>
      </c>
      <c r="SOY23" t="str">
        <f>IFERROR(VLOOKUP(SOY25,YIELDS!$T:$AJ,17,FALSE),"")</f>
        <v/>
      </c>
      <c r="SOZ23" t="str">
        <f>IFERROR(VLOOKUP(SOZ25,YIELDS!$T:$AJ,17,FALSE),"")</f>
        <v/>
      </c>
      <c r="SPA23" t="str">
        <f>IFERROR(VLOOKUP(SPA25,YIELDS!$T:$AJ,17,FALSE),"")</f>
        <v/>
      </c>
      <c r="SPB23" t="str">
        <f>IFERROR(VLOOKUP(SPB25,YIELDS!$T:$AJ,17,FALSE),"")</f>
        <v/>
      </c>
      <c r="SPC23" t="str">
        <f>IFERROR(VLOOKUP(SPC25,YIELDS!$T:$AJ,17,FALSE),"")</f>
        <v/>
      </c>
      <c r="SPD23" t="str">
        <f>IFERROR(VLOOKUP(SPD25,YIELDS!$T:$AJ,17,FALSE),"")</f>
        <v/>
      </c>
      <c r="SPE23" t="str">
        <f>IFERROR(VLOOKUP(SPE25,YIELDS!$T:$AJ,17,FALSE),"")</f>
        <v/>
      </c>
      <c r="SPF23" t="str">
        <f>IFERROR(VLOOKUP(SPF25,YIELDS!$T:$AJ,17,FALSE),"")</f>
        <v/>
      </c>
      <c r="SPG23" t="str">
        <f>IFERROR(VLOOKUP(SPG25,YIELDS!$T:$AJ,17,FALSE),"")</f>
        <v/>
      </c>
      <c r="SPH23" t="str">
        <f>IFERROR(VLOOKUP(SPH25,YIELDS!$T:$AJ,17,FALSE),"")</f>
        <v/>
      </c>
      <c r="SPI23" t="str">
        <f>IFERROR(VLOOKUP(SPI25,YIELDS!$T:$AJ,17,FALSE),"")</f>
        <v/>
      </c>
      <c r="SPJ23" t="str">
        <f>IFERROR(VLOOKUP(SPJ25,YIELDS!$T:$AJ,17,FALSE),"")</f>
        <v/>
      </c>
      <c r="SPK23" t="str">
        <f>IFERROR(VLOOKUP(SPK25,YIELDS!$T:$AJ,17,FALSE),"")</f>
        <v/>
      </c>
      <c r="SPL23" t="str">
        <f>IFERROR(VLOOKUP(SPL25,YIELDS!$T:$AJ,17,FALSE),"")</f>
        <v/>
      </c>
      <c r="SPM23" t="str">
        <f>IFERROR(VLOOKUP(SPM25,YIELDS!$T:$AJ,17,FALSE),"")</f>
        <v/>
      </c>
      <c r="SPN23" t="str">
        <f>IFERROR(VLOOKUP(SPN25,YIELDS!$T:$AJ,17,FALSE),"")</f>
        <v/>
      </c>
      <c r="SPO23" t="str">
        <f>IFERROR(VLOOKUP(SPO25,YIELDS!$T:$AJ,17,FALSE),"")</f>
        <v/>
      </c>
      <c r="SPP23" t="str">
        <f>IFERROR(VLOOKUP(SPP25,YIELDS!$T:$AJ,17,FALSE),"")</f>
        <v/>
      </c>
      <c r="SPQ23" t="str">
        <f>IFERROR(VLOOKUP(SPQ25,YIELDS!$T:$AJ,17,FALSE),"")</f>
        <v/>
      </c>
      <c r="SPR23" t="str">
        <f>IFERROR(VLOOKUP(SPR25,YIELDS!$T:$AJ,17,FALSE),"")</f>
        <v/>
      </c>
      <c r="SPS23" t="str">
        <f>IFERROR(VLOOKUP(SPS25,YIELDS!$T:$AJ,17,FALSE),"")</f>
        <v/>
      </c>
      <c r="SPT23" t="str">
        <f>IFERROR(VLOOKUP(SPT25,YIELDS!$T:$AJ,17,FALSE),"")</f>
        <v/>
      </c>
      <c r="SPU23" t="str">
        <f>IFERROR(VLOOKUP(SPU25,YIELDS!$T:$AJ,17,FALSE),"")</f>
        <v/>
      </c>
      <c r="SPV23" t="str">
        <f>IFERROR(VLOOKUP(SPV25,YIELDS!$T:$AJ,17,FALSE),"")</f>
        <v/>
      </c>
      <c r="SPW23" t="str">
        <f>IFERROR(VLOOKUP(SPW25,YIELDS!$T:$AJ,17,FALSE),"")</f>
        <v/>
      </c>
      <c r="SPX23" t="str">
        <f>IFERROR(VLOOKUP(SPX25,YIELDS!$T:$AJ,17,FALSE),"")</f>
        <v/>
      </c>
      <c r="SPY23" t="str">
        <f>IFERROR(VLOOKUP(SPY25,YIELDS!$T:$AJ,17,FALSE),"")</f>
        <v/>
      </c>
      <c r="SPZ23" t="str">
        <f>IFERROR(VLOOKUP(SPZ25,YIELDS!$T:$AJ,17,FALSE),"")</f>
        <v/>
      </c>
      <c r="SQA23" t="str">
        <f>IFERROR(VLOOKUP(SQA25,YIELDS!$T:$AJ,17,FALSE),"")</f>
        <v/>
      </c>
      <c r="SQB23" t="str">
        <f>IFERROR(VLOOKUP(SQB25,YIELDS!$T:$AJ,17,FALSE),"")</f>
        <v/>
      </c>
      <c r="SQC23" t="str">
        <f>IFERROR(VLOOKUP(SQC25,YIELDS!$T:$AJ,17,FALSE),"")</f>
        <v/>
      </c>
      <c r="SQD23" t="str">
        <f>IFERROR(VLOOKUP(SQD25,YIELDS!$T:$AJ,17,FALSE),"")</f>
        <v/>
      </c>
      <c r="SQE23" t="str">
        <f>IFERROR(VLOOKUP(SQE25,YIELDS!$T:$AJ,17,FALSE),"")</f>
        <v/>
      </c>
      <c r="SQF23" t="str">
        <f>IFERROR(VLOOKUP(SQF25,YIELDS!$T:$AJ,17,FALSE),"")</f>
        <v/>
      </c>
      <c r="SQG23" t="str">
        <f>IFERROR(VLOOKUP(SQG25,YIELDS!$T:$AJ,17,FALSE),"")</f>
        <v/>
      </c>
      <c r="SQH23" t="str">
        <f>IFERROR(VLOOKUP(SQH25,YIELDS!$T:$AJ,17,FALSE),"")</f>
        <v/>
      </c>
      <c r="SQI23" t="str">
        <f>IFERROR(VLOOKUP(SQI25,YIELDS!$T:$AJ,17,FALSE),"")</f>
        <v/>
      </c>
      <c r="SQJ23" t="str">
        <f>IFERROR(VLOOKUP(SQJ25,YIELDS!$T:$AJ,17,FALSE),"")</f>
        <v/>
      </c>
      <c r="SQK23" t="str">
        <f>IFERROR(VLOOKUP(SQK25,YIELDS!$T:$AJ,17,FALSE),"")</f>
        <v/>
      </c>
      <c r="SQL23" t="str">
        <f>IFERROR(VLOOKUP(SQL25,YIELDS!$T:$AJ,17,FALSE),"")</f>
        <v/>
      </c>
      <c r="SQM23" t="str">
        <f>IFERROR(VLOOKUP(SQM25,YIELDS!$T:$AJ,17,FALSE),"")</f>
        <v/>
      </c>
      <c r="SQN23" t="str">
        <f>IFERROR(VLOOKUP(SQN25,YIELDS!$T:$AJ,17,FALSE),"")</f>
        <v/>
      </c>
      <c r="SQO23" t="str">
        <f>IFERROR(VLOOKUP(SQO25,YIELDS!$T:$AJ,17,FALSE),"")</f>
        <v/>
      </c>
      <c r="SQP23" t="str">
        <f>IFERROR(VLOOKUP(SQP25,YIELDS!$T:$AJ,17,FALSE),"")</f>
        <v/>
      </c>
      <c r="SQQ23" t="str">
        <f>IFERROR(VLOOKUP(SQQ25,YIELDS!$T:$AJ,17,FALSE),"")</f>
        <v/>
      </c>
      <c r="SQR23" t="str">
        <f>IFERROR(VLOOKUP(SQR25,YIELDS!$T:$AJ,17,FALSE),"")</f>
        <v/>
      </c>
      <c r="SQS23" t="str">
        <f>IFERROR(VLOOKUP(SQS25,YIELDS!$T:$AJ,17,FALSE),"")</f>
        <v/>
      </c>
      <c r="SQT23" t="str">
        <f>IFERROR(VLOOKUP(SQT25,YIELDS!$T:$AJ,17,FALSE),"")</f>
        <v/>
      </c>
      <c r="SQU23" t="str">
        <f>IFERROR(VLOOKUP(SQU25,YIELDS!$T:$AJ,17,FALSE),"")</f>
        <v/>
      </c>
      <c r="SQV23" t="str">
        <f>IFERROR(VLOOKUP(SQV25,YIELDS!$T:$AJ,17,FALSE),"")</f>
        <v/>
      </c>
      <c r="SQW23" t="str">
        <f>IFERROR(VLOOKUP(SQW25,YIELDS!$T:$AJ,17,FALSE),"")</f>
        <v/>
      </c>
      <c r="SQX23" t="str">
        <f>IFERROR(VLOOKUP(SQX25,YIELDS!$T:$AJ,17,FALSE),"")</f>
        <v/>
      </c>
      <c r="SQY23" t="str">
        <f>IFERROR(VLOOKUP(SQY25,YIELDS!$T:$AJ,17,FALSE),"")</f>
        <v/>
      </c>
      <c r="SQZ23" t="str">
        <f>IFERROR(VLOOKUP(SQZ25,YIELDS!$T:$AJ,17,FALSE),"")</f>
        <v/>
      </c>
      <c r="SRA23" t="str">
        <f>IFERROR(VLOOKUP(SRA25,YIELDS!$T:$AJ,17,FALSE),"")</f>
        <v/>
      </c>
      <c r="SRB23" t="str">
        <f>IFERROR(VLOOKUP(SRB25,YIELDS!$T:$AJ,17,FALSE),"")</f>
        <v/>
      </c>
      <c r="SRC23" t="str">
        <f>IFERROR(VLOOKUP(SRC25,YIELDS!$T:$AJ,17,FALSE),"")</f>
        <v/>
      </c>
      <c r="SRD23" t="str">
        <f>IFERROR(VLOOKUP(SRD25,YIELDS!$T:$AJ,17,FALSE),"")</f>
        <v/>
      </c>
      <c r="SRE23" t="str">
        <f>IFERROR(VLOOKUP(SRE25,YIELDS!$T:$AJ,17,FALSE),"")</f>
        <v/>
      </c>
      <c r="SRF23" t="str">
        <f>IFERROR(VLOOKUP(SRF25,YIELDS!$T:$AJ,17,FALSE),"")</f>
        <v/>
      </c>
      <c r="SRG23" t="str">
        <f>IFERROR(VLOOKUP(SRG25,YIELDS!$T:$AJ,17,FALSE),"")</f>
        <v/>
      </c>
      <c r="SRH23" t="str">
        <f>IFERROR(VLOOKUP(SRH25,YIELDS!$T:$AJ,17,FALSE),"")</f>
        <v/>
      </c>
      <c r="SRI23" t="str">
        <f>IFERROR(VLOOKUP(SRI25,YIELDS!$T:$AJ,17,FALSE),"")</f>
        <v/>
      </c>
      <c r="SRJ23" t="str">
        <f>IFERROR(VLOOKUP(SRJ25,YIELDS!$T:$AJ,17,FALSE),"")</f>
        <v/>
      </c>
      <c r="SRK23" t="str">
        <f>IFERROR(VLOOKUP(SRK25,YIELDS!$T:$AJ,17,FALSE),"")</f>
        <v/>
      </c>
      <c r="SRL23" t="str">
        <f>IFERROR(VLOOKUP(SRL25,YIELDS!$T:$AJ,17,FALSE),"")</f>
        <v/>
      </c>
      <c r="SRM23" t="str">
        <f>IFERROR(VLOOKUP(SRM25,YIELDS!$T:$AJ,17,FALSE),"")</f>
        <v/>
      </c>
      <c r="SRN23" t="str">
        <f>IFERROR(VLOOKUP(SRN25,YIELDS!$T:$AJ,17,FALSE),"")</f>
        <v/>
      </c>
      <c r="SRO23" t="str">
        <f>IFERROR(VLOOKUP(SRO25,YIELDS!$T:$AJ,17,FALSE),"")</f>
        <v/>
      </c>
      <c r="SRP23" t="str">
        <f>IFERROR(VLOOKUP(SRP25,YIELDS!$T:$AJ,17,FALSE),"")</f>
        <v/>
      </c>
      <c r="SRQ23" t="str">
        <f>IFERROR(VLOOKUP(SRQ25,YIELDS!$T:$AJ,17,FALSE),"")</f>
        <v/>
      </c>
      <c r="SRR23" t="str">
        <f>IFERROR(VLOOKUP(SRR25,YIELDS!$T:$AJ,17,FALSE),"")</f>
        <v/>
      </c>
      <c r="SRS23" t="str">
        <f>IFERROR(VLOOKUP(SRS25,YIELDS!$T:$AJ,17,FALSE),"")</f>
        <v/>
      </c>
      <c r="SRT23" t="str">
        <f>IFERROR(VLOOKUP(SRT25,YIELDS!$T:$AJ,17,FALSE),"")</f>
        <v/>
      </c>
      <c r="SRU23" t="str">
        <f>IFERROR(VLOOKUP(SRU25,YIELDS!$T:$AJ,17,FALSE),"")</f>
        <v/>
      </c>
      <c r="SRV23" t="str">
        <f>IFERROR(VLOOKUP(SRV25,YIELDS!$T:$AJ,17,FALSE),"")</f>
        <v/>
      </c>
      <c r="SRW23" t="str">
        <f>IFERROR(VLOOKUP(SRW25,YIELDS!$T:$AJ,17,FALSE),"")</f>
        <v/>
      </c>
      <c r="SRX23" t="str">
        <f>IFERROR(VLOOKUP(SRX25,YIELDS!$T:$AJ,17,FALSE),"")</f>
        <v/>
      </c>
      <c r="SRY23" t="str">
        <f>IFERROR(VLOOKUP(SRY25,YIELDS!$T:$AJ,17,FALSE),"")</f>
        <v/>
      </c>
      <c r="SRZ23" t="str">
        <f>IFERROR(VLOOKUP(SRZ25,YIELDS!$T:$AJ,17,FALSE),"")</f>
        <v/>
      </c>
      <c r="SSA23" t="str">
        <f>IFERROR(VLOOKUP(SSA25,YIELDS!$T:$AJ,17,FALSE),"")</f>
        <v/>
      </c>
      <c r="SSB23" t="str">
        <f>IFERROR(VLOOKUP(SSB25,YIELDS!$T:$AJ,17,FALSE),"")</f>
        <v/>
      </c>
      <c r="SSC23" t="str">
        <f>IFERROR(VLOOKUP(SSC25,YIELDS!$T:$AJ,17,FALSE),"")</f>
        <v/>
      </c>
      <c r="SSD23" t="str">
        <f>IFERROR(VLOOKUP(SSD25,YIELDS!$T:$AJ,17,FALSE),"")</f>
        <v/>
      </c>
      <c r="SSE23" t="str">
        <f>IFERROR(VLOOKUP(SSE25,YIELDS!$T:$AJ,17,FALSE),"")</f>
        <v/>
      </c>
      <c r="SSF23" t="str">
        <f>IFERROR(VLOOKUP(SSF25,YIELDS!$T:$AJ,17,FALSE),"")</f>
        <v/>
      </c>
      <c r="SSG23" t="str">
        <f>IFERROR(VLOOKUP(SSG25,YIELDS!$T:$AJ,17,FALSE),"")</f>
        <v/>
      </c>
      <c r="SSH23" t="str">
        <f>IFERROR(VLOOKUP(SSH25,YIELDS!$T:$AJ,17,FALSE),"")</f>
        <v/>
      </c>
      <c r="SSI23" t="str">
        <f>IFERROR(VLOOKUP(SSI25,YIELDS!$T:$AJ,17,FALSE),"")</f>
        <v/>
      </c>
      <c r="SSJ23" t="str">
        <f>IFERROR(VLOOKUP(SSJ25,YIELDS!$T:$AJ,17,FALSE),"")</f>
        <v/>
      </c>
      <c r="SSK23" t="str">
        <f>IFERROR(VLOOKUP(SSK25,YIELDS!$T:$AJ,17,FALSE),"")</f>
        <v/>
      </c>
      <c r="SSL23" t="str">
        <f>IFERROR(VLOOKUP(SSL25,YIELDS!$T:$AJ,17,FALSE),"")</f>
        <v/>
      </c>
      <c r="SSM23" t="str">
        <f>IFERROR(VLOOKUP(SSM25,YIELDS!$T:$AJ,17,FALSE),"")</f>
        <v/>
      </c>
      <c r="SSN23" t="str">
        <f>IFERROR(VLOOKUP(SSN25,YIELDS!$T:$AJ,17,FALSE),"")</f>
        <v/>
      </c>
      <c r="SSO23" t="str">
        <f>IFERROR(VLOOKUP(SSO25,YIELDS!$T:$AJ,17,FALSE),"")</f>
        <v/>
      </c>
      <c r="SSP23" t="str">
        <f>IFERROR(VLOOKUP(SSP25,YIELDS!$T:$AJ,17,FALSE),"")</f>
        <v/>
      </c>
      <c r="SSQ23" t="str">
        <f>IFERROR(VLOOKUP(SSQ25,YIELDS!$T:$AJ,17,FALSE),"")</f>
        <v/>
      </c>
      <c r="SSR23" t="str">
        <f>IFERROR(VLOOKUP(SSR25,YIELDS!$T:$AJ,17,FALSE),"")</f>
        <v/>
      </c>
      <c r="SSS23" t="str">
        <f>IFERROR(VLOOKUP(SSS25,YIELDS!$T:$AJ,17,FALSE),"")</f>
        <v/>
      </c>
      <c r="SST23" t="str">
        <f>IFERROR(VLOOKUP(SST25,YIELDS!$T:$AJ,17,FALSE),"")</f>
        <v/>
      </c>
      <c r="SSU23" t="str">
        <f>IFERROR(VLOOKUP(SSU25,YIELDS!$T:$AJ,17,FALSE),"")</f>
        <v/>
      </c>
      <c r="SSV23" t="str">
        <f>IFERROR(VLOOKUP(SSV25,YIELDS!$T:$AJ,17,FALSE),"")</f>
        <v/>
      </c>
      <c r="SSW23" t="str">
        <f>IFERROR(VLOOKUP(SSW25,YIELDS!$T:$AJ,17,FALSE),"")</f>
        <v/>
      </c>
      <c r="SSX23" t="str">
        <f>IFERROR(VLOOKUP(SSX25,YIELDS!$T:$AJ,17,FALSE),"")</f>
        <v/>
      </c>
      <c r="SSY23" t="str">
        <f>IFERROR(VLOOKUP(SSY25,YIELDS!$T:$AJ,17,FALSE),"")</f>
        <v/>
      </c>
      <c r="SSZ23" t="str">
        <f>IFERROR(VLOOKUP(SSZ25,YIELDS!$T:$AJ,17,FALSE),"")</f>
        <v/>
      </c>
      <c r="STA23" t="str">
        <f>IFERROR(VLOOKUP(STA25,YIELDS!$T:$AJ,17,FALSE),"")</f>
        <v/>
      </c>
      <c r="STB23" t="str">
        <f>IFERROR(VLOOKUP(STB25,YIELDS!$T:$AJ,17,FALSE),"")</f>
        <v/>
      </c>
      <c r="STC23" t="str">
        <f>IFERROR(VLOOKUP(STC25,YIELDS!$T:$AJ,17,FALSE),"")</f>
        <v/>
      </c>
      <c r="STD23" t="str">
        <f>IFERROR(VLOOKUP(STD25,YIELDS!$T:$AJ,17,FALSE),"")</f>
        <v/>
      </c>
      <c r="STE23" t="str">
        <f>IFERROR(VLOOKUP(STE25,YIELDS!$T:$AJ,17,FALSE),"")</f>
        <v/>
      </c>
      <c r="STF23" t="str">
        <f>IFERROR(VLOOKUP(STF25,YIELDS!$T:$AJ,17,FALSE),"")</f>
        <v/>
      </c>
      <c r="STG23" t="str">
        <f>IFERROR(VLOOKUP(STG25,YIELDS!$T:$AJ,17,FALSE),"")</f>
        <v/>
      </c>
      <c r="STH23" t="str">
        <f>IFERROR(VLOOKUP(STH25,YIELDS!$T:$AJ,17,FALSE),"")</f>
        <v/>
      </c>
      <c r="STI23" t="str">
        <f>IFERROR(VLOOKUP(STI25,YIELDS!$T:$AJ,17,FALSE),"")</f>
        <v/>
      </c>
      <c r="STJ23" t="str">
        <f>IFERROR(VLOOKUP(STJ25,YIELDS!$T:$AJ,17,FALSE),"")</f>
        <v/>
      </c>
      <c r="STK23" t="str">
        <f>IFERROR(VLOOKUP(STK25,YIELDS!$T:$AJ,17,FALSE),"")</f>
        <v/>
      </c>
      <c r="STL23" t="str">
        <f>IFERROR(VLOOKUP(STL25,YIELDS!$T:$AJ,17,FALSE),"")</f>
        <v/>
      </c>
      <c r="STM23" t="str">
        <f>IFERROR(VLOOKUP(STM25,YIELDS!$T:$AJ,17,FALSE),"")</f>
        <v/>
      </c>
      <c r="STN23" t="str">
        <f>IFERROR(VLOOKUP(STN25,YIELDS!$T:$AJ,17,FALSE),"")</f>
        <v/>
      </c>
      <c r="STO23" t="str">
        <f>IFERROR(VLOOKUP(STO25,YIELDS!$T:$AJ,17,FALSE),"")</f>
        <v/>
      </c>
      <c r="STP23" t="str">
        <f>IFERROR(VLOOKUP(STP25,YIELDS!$T:$AJ,17,FALSE),"")</f>
        <v/>
      </c>
      <c r="STQ23" t="str">
        <f>IFERROR(VLOOKUP(STQ25,YIELDS!$T:$AJ,17,FALSE),"")</f>
        <v/>
      </c>
      <c r="STR23" t="str">
        <f>IFERROR(VLOOKUP(STR25,YIELDS!$T:$AJ,17,FALSE),"")</f>
        <v/>
      </c>
      <c r="STS23" t="str">
        <f>IFERROR(VLOOKUP(STS25,YIELDS!$T:$AJ,17,FALSE),"")</f>
        <v/>
      </c>
      <c r="STT23" t="str">
        <f>IFERROR(VLOOKUP(STT25,YIELDS!$T:$AJ,17,FALSE),"")</f>
        <v/>
      </c>
      <c r="STU23" t="str">
        <f>IFERROR(VLOOKUP(STU25,YIELDS!$T:$AJ,17,FALSE),"")</f>
        <v/>
      </c>
      <c r="STV23" t="str">
        <f>IFERROR(VLOOKUP(STV25,YIELDS!$T:$AJ,17,FALSE),"")</f>
        <v/>
      </c>
      <c r="STW23" t="str">
        <f>IFERROR(VLOOKUP(STW25,YIELDS!$T:$AJ,17,FALSE),"")</f>
        <v/>
      </c>
      <c r="STX23" t="str">
        <f>IFERROR(VLOOKUP(STX25,YIELDS!$T:$AJ,17,FALSE),"")</f>
        <v/>
      </c>
      <c r="STY23" t="str">
        <f>IFERROR(VLOOKUP(STY25,YIELDS!$T:$AJ,17,FALSE),"")</f>
        <v/>
      </c>
      <c r="STZ23" t="str">
        <f>IFERROR(VLOOKUP(STZ25,YIELDS!$T:$AJ,17,FALSE),"")</f>
        <v/>
      </c>
      <c r="SUA23" t="str">
        <f>IFERROR(VLOOKUP(SUA25,YIELDS!$T:$AJ,17,FALSE),"")</f>
        <v/>
      </c>
      <c r="SUB23" t="str">
        <f>IFERROR(VLOOKUP(SUB25,YIELDS!$T:$AJ,17,FALSE),"")</f>
        <v/>
      </c>
      <c r="SUC23" t="str">
        <f>IFERROR(VLOOKUP(SUC25,YIELDS!$T:$AJ,17,FALSE),"")</f>
        <v/>
      </c>
      <c r="SUD23" t="str">
        <f>IFERROR(VLOOKUP(SUD25,YIELDS!$T:$AJ,17,FALSE),"")</f>
        <v/>
      </c>
      <c r="SUE23" t="str">
        <f>IFERROR(VLOOKUP(SUE25,YIELDS!$T:$AJ,17,FALSE),"")</f>
        <v/>
      </c>
      <c r="SUF23" t="str">
        <f>IFERROR(VLOOKUP(SUF25,YIELDS!$T:$AJ,17,FALSE),"")</f>
        <v/>
      </c>
      <c r="SUG23" t="str">
        <f>IFERROR(VLOOKUP(SUG25,YIELDS!$T:$AJ,17,FALSE),"")</f>
        <v/>
      </c>
      <c r="SUH23" t="str">
        <f>IFERROR(VLOOKUP(SUH25,YIELDS!$T:$AJ,17,FALSE),"")</f>
        <v/>
      </c>
      <c r="SUI23" t="str">
        <f>IFERROR(VLOOKUP(SUI25,YIELDS!$T:$AJ,17,FALSE),"")</f>
        <v/>
      </c>
      <c r="SUJ23" t="str">
        <f>IFERROR(VLOOKUP(SUJ25,YIELDS!$T:$AJ,17,FALSE),"")</f>
        <v/>
      </c>
      <c r="SUK23" t="str">
        <f>IFERROR(VLOOKUP(SUK25,YIELDS!$T:$AJ,17,FALSE),"")</f>
        <v/>
      </c>
      <c r="SUL23" t="str">
        <f>IFERROR(VLOOKUP(SUL25,YIELDS!$T:$AJ,17,FALSE),"")</f>
        <v/>
      </c>
      <c r="SUM23" t="str">
        <f>IFERROR(VLOOKUP(SUM25,YIELDS!$T:$AJ,17,FALSE),"")</f>
        <v/>
      </c>
      <c r="SUN23" t="str">
        <f>IFERROR(VLOOKUP(SUN25,YIELDS!$T:$AJ,17,FALSE),"")</f>
        <v/>
      </c>
      <c r="SUO23" t="str">
        <f>IFERROR(VLOOKUP(SUO25,YIELDS!$T:$AJ,17,FALSE),"")</f>
        <v/>
      </c>
      <c r="SUP23" t="str">
        <f>IFERROR(VLOOKUP(SUP25,YIELDS!$T:$AJ,17,FALSE),"")</f>
        <v/>
      </c>
      <c r="SUQ23" t="str">
        <f>IFERROR(VLOOKUP(SUQ25,YIELDS!$T:$AJ,17,FALSE),"")</f>
        <v/>
      </c>
      <c r="SUR23" t="str">
        <f>IFERROR(VLOOKUP(SUR25,YIELDS!$T:$AJ,17,FALSE),"")</f>
        <v/>
      </c>
      <c r="SUS23" t="str">
        <f>IFERROR(VLOOKUP(SUS25,YIELDS!$T:$AJ,17,FALSE),"")</f>
        <v/>
      </c>
      <c r="SUT23" t="str">
        <f>IFERROR(VLOOKUP(SUT25,YIELDS!$T:$AJ,17,FALSE),"")</f>
        <v/>
      </c>
      <c r="SUU23" t="str">
        <f>IFERROR(VLOOKUP(SUU25,YIELDS!$T:$AJ,17,FALSE),"")</f>
        <v/>
      </c>
      <c r="SUV23" t="str">
        <f>IFERROR(VLOOKUP(SUV25,YIELDS!$T:$AJ,17,FALSE),"")</f>
        <v/>
      </c>
      <c r="SUW23" t="str">
        <f>IFERROR(VLOOKUP(SUW25,YIELDS!$T:$AJ,17,FALSE),"")</f>
        <v/>
      </c>
      <c r="SUX23" t="str">
        <f>IFERROR(VLOOKUP(SUX25,YIELDS!$T:$AJ,17,FALSE),"")</f>
        <v/>
      </c>
      <c r="SUY23" t="str">
        <f>IFERROR(VLOOKUP(SUY25,YIELDS!$T:$AJ,17,FALSE),"")</f>
        <v/>
      </c>
      <c r="SUZ23" t="str">
        <f>IFERROR(VLOOKUP(SUZ25,YIELDS!$T:$AJ,17,FALSE),"")</f>
        <v/>
      </c>
      <c r="SVA23" t="str">
        <f>IFERROR(VLOOKUP(SVA25,YIELDS!$T:$AJ,17,FALSE),"")</f>
        <v/>
      </c>
      <c r="SVB23" t="str">
        <f>IFERROR(VLOOKUP(SVB25,YIELDS!$T:$AJ,17,FALSE),"")</f>
        <v/>
      </c>
      <c r="SVC23" t="str">
        <f>IFERROR(VLOOKUP(SVC25,YIELDS!$T:$AJ,17,FALSE),"")</f>
        <v/>
      </c>
      <c r="SVD23" t="str">
        <f>IFERROR(VLOOKUP(SVD25,YIELDS!$T:$AJ,17,FALSE),"")</f>
        <v/>
      </c>
      <c r="SVE23" t="str">
        <f>IFERROR(VLOOKUP(SVE25,YIELDS!$T:$AJ,17,FALSE),"")</f>
        <v/>
      </c>
      <c r="SVF23" t="str">
        <f>IFERROR(VLOOKUP(SVF25,YIELDS!$T:$AJ,17,FALSE),"")</f>
        <v/>
      </c>
      <c r="SVG23" t="str">
        <f>IFERROR(VLOOKUP(SVG25,YIELDS!$T:$AJ,17,FALSE),"")</f>
        <v/>
      </c>
      <c r="SVH23" t="str">
        <f>IFERROR(VLOOKUP(SVH25,YIELDS!$T:$AJ,17,FALSE),"")</f>
        <v/>
      </c>
      <c r="SVI23" t="str">
        <f>IFERROR(VLOOKUP(SVI25,YIELDS!$T:$AJ,17,FALSE),"")</f>
        <v/>
      </c>
      <c r="SVJ23" t="str">
        <f>IFERROR(VLOOKUP(SVJ25,YIELDS!$T:$AJ,17,FALSE),"")</f>
        <v/>
      </c>
      <c r="SVK23" t="str">
        <f>IFERROR(VLOOKUP(SVK25,YIELDS!$T:$AJ,17,FALSE),"")</f>
        <v/>
      </c>
      <c r="SVL23" t="str">
        <f>IFERROR(VLOOKUP(SVL25,YIELDS!$T:$AJ,17,FALSE),"")</f>
        <v/>
      </c>
      <c r="SVM23" t="str">
        <f>IFERROR(VLOOKUP(SVM25,YIELDS!$T:$AJ,17,FALSE),"")</f>
        <v/>
      </c>
      <c r="SVN23" t="str">
        <f>IFERROR(VLOOKUP(SVN25,YIELDS!$T:$AJ,17,FALSE),"")</f>
        <v/>
      </c>
      <c r="SVO23" t="str">
        <f>IFERROR(VLOOKUP(SVO25,YIELDS!$T:$AJ,17,FALSE),"")</f>
        <v/>
      </c>
      <c r="SVP23" t="str">
        <f>IFERROR(VLOOKUP(SVP25,YIELDS!$T:$AJ,17,FALSE),"")</f>
        <v/>
      </c>
      <c r="SVQ23" t="str">
        <f>IFERROR(VLOOKUP(SVQ25,YIELDS!$T:$AJ,17,FALSE),"")</f>
        <v/>
      </c>
      <c r="SVR23" t="str">
        <f>IFERROR(VLOOKUP(SVR25,YIELDS!$T:$AJ,17,FALSE),"")</f>
        <v/>
      </c>
      <c r="SVS23" t="str">
        <f>IFERROR(VLOOKUP(SVS25,YIELDS!$T:$AJ,17,FALSE),"")</f>
        <v/>
      </c>
      <c r="SVT23" t="str">
        <f>IFERROR(VLOOKUP(SVT25,YIELDS!$T:$AJ,17,FALSE),"")</f>
        <v/>
      </c>
      <c r="SVU23" t="str">
        <f>IFERROR(VLOOKUP(SVU25,YIELDS!$T:$AJ,17,FALSE),"")</f>
        <v/>
      </c>
      <c r="SVV23" t="str">
        <f>IFERROR(VLOOKUP(SVV25,YIELDS!$T:$AJ,17,FALSE),"")</f>
        <v/>
      </c>
      <c r="SVW23" t="str">
        <f>IFERROR(VLOOKUP(SVW25,YIELDS!$T:$AJ,17,FALSE),"")</f>
        <v/>
      </c>
      <c r="SVX23" t="str">
        <f>IFERROR(VLOOKUP(SVX25,YIELDS!$T:$AJ,17,FALSE),"")</f>
        <v/>
      </c>
      <c r="SVY23" t="str">
        <f>IFERROR(VLOOKUP(SVY25,YIELDS!$T:$AJ,17,FALSE),"")</f>
        <v/>
      </c>
      <c r="SVZ23" t="str">
        <f>IFERROR(VLOOKUP(SVZ25,YIELDS!$T:$AJ,17,FALSE),"")</f>
        <v/>
      </c>
      <c r="SWA23" t="str">
        <f>IFERROR(VLOOKUP(SWA25,YIELDS!$T:$AJ,17,FALSE),"")</f>
        <v/>
      </c>
      <c r="SWB23" t="str">
        <f>IFERROR(VLOOKUP(SWB25,YIELDS!$T:$AJ,17,FALSE),"")</f>
        <v/>
      </c>
      <c r="SWC23" t="str">
        <f>IFERROR(VLOOKUP(SWC25,YIELDS!$T:$AJ,17,FALSE),"")</f>
        <v/>
      </c>
      <c r="SWD23" t="str">
        <f>IFERROR(VLOOKUP(SWD25,YIELDS!$T:$AJ,17,FALSE),"")</f>
        <v/>
      </c>
      <c r="SWE23" t="str">
        <f>IFERROR(VLOOKUP(SWE25,YIELDS!$T:$AJ,17,FALSE),"")</f>
        <v/>
      </c>
      <c r="SWF23" t="str">
        <f>IFERROR(VLOOKUP(SWF25,YIELDS!$T:$AJ,17,FALSE),"")</f>
        <v/>
      </c>
      <c r="SWG23" t="str">
        <f>IFERROR(VLOOKUP(SWG25,YIELDS!$T:$AJ,17,FALSE),"")</f>
        <v/>
      </c>
      <c r="SWH23" t="str">
        <f>IFERROR(VLOOKUP(SWH25,YIELDS!$T:$AJ,17,FALSE),"")</f>
        <v/>
      </c>
      <c r="SWI23" t="str">
        <f>IFERROR(VLOOKUP(SWI25,YIELDS!$T:$AJ,17,FALSE),"")</f>
        <v/>
      </c>
      <c r="SWJ23" t="str">
        <f>IFERROR(VLOOKUP(SWJ25,YIELDS!$T:$AJ,17,FALSE),"")</f>
        <v/>
      </c>
      <c r="SWK23" t="str">
        <f>IFERROR(VLOOKUP(SWK25,YIELDS!$T:$AJ,17,FALSE),"")</f>
        <v/>
      </c>
      <c r="SWL23" t="str">
        <f>IFERROR(VLOOKUP(SWL25,YIELDS!$T:$AJ,17,FALSE),"")</f>
        <v/>
      </c>
      <c r="SWM23" t="str">
        <f>IFERROR(VLOOKUP(SWM25,YIELDS!$T:$AJ,17,FALSE),"")</f>
        <v/>
      </c>
      <c r="SWN23" t="str">
        <f>IFERROR(VLOOKUP(SWN25,YIELDS!$T:$AJ,17,FALSE),"")</f>
        <v/>
      </c>
      <c r="SWO23" t="str">
        <f>IFERROR(VLOOKUP(SWO25,YIELDS!$T:$AJ,17,FALSE),"")</f>
        <v/>
      </c>
      <c r="SWP23" t="str">
        <f>IFERROR(VLOOKUP(SWP25,YIELDS!$T:$AJ,17,FALSE),"")</f>
        <v/>
      </c>
      <c r="SWQ23" t="str">
        <f>IFERROR(VLOOKUP(SWQ25,YIELDS!$T:$AJ,17,FALSE),"")</f>
        <v/>
      </c>
      <c r="SWR23" t="str">
        <f>IFERROR(VLOOKUP(SWR25,YIELDS!$T:$AJ,17,FALSE),"")</f>
        <v/>
      </c>
      <c r="SWS23" t="str">
        <f>IFERROR(VLOOKUP(SWS25,YIELDS!$T:$AJ,17,FALSE),"")</f>
        <v/>
      </c>
      <c r="SWT23" t="str">
        <f>IFERROR(VLOOKUP(SWT25,YIELDS!$T:$AJ,17,FALSE),"")</f>
        <v/>
      </c>
      <c r="SWU23" t="str">
        <f>IFERROR(VLOOKUP(SWU25,YIELDS!$T:$AJ,17,FALSE),"")</f>
        <v/>
      </c>
      <c r="SWV23" t="str">
        <f>IFERROR(VLOOKUP(SWV25,YIELDS!$T:$AJ,17,FALSE),"")</f>
        <v/>
      </c>
      <c r="SWW23" t="str">
        <f>IFERROR(VLOOKUP(SWW25,YIELDS!$T:$AJ,17,FALSE),"")</f>
        <v/>
      </c>
      <c r="SWX23" t="str">
        <f>IFERROR(VLOOKUP(SWX25,YIELDS!$T:$AJ,17,FALSE),"")</f>
        <v/>
      </c>
      <c r="SWY23" t="str">
        <f>IFERROR(VLOOKUP(SWY25,YIELDS!$T:$AJ,17,FALSE),"")</f>
        <v/>
      </c>
      <c r="SWZ23" t="str">
        <f>IFERROR(VLOOKUP(SWZ25,YIELDS!$T:$AJ,17,FALSE),"")</f>
        <v/>
      </c>
      <c r="SXA23" t="str">
        <f>IFERROR(VLOOKUP(SXA25,YIELDS!$T:$AJ,17,FALSE),"")</f>
        <v/>
      </c>
      <c r="SXB23" t="str">
        <f>IFERROR(VLOOKUP(SXB25,YIELDS!$T:$AJ,17,FALSE),"")</f>
        <v/>
      </c>
      <c r="SXC23" t="str">
        <f>IFERROR(VLOOKUP(SXC25,YIELDS!$T:$AJ,17,FALSE),"")</f>
        <v/>
      </c>
      <c r="SXD23" t="str">
        <f>IFERROR(VLOOKUP(SXD25,YIELDS!$T:$AJ,17,FALSE),"")</f>
        <v/>
      </c>
      <c r="SXE23" t="str">
        <f>IFERROR(VLOOKUP(SXE25,YIELDS!$T:$AJ,17,FALSE),"")</f>
        <v/>
      </c>
      <c r="SXF23" t="str">
        <f>IFERROR(VLOOKUP(SXF25,YIELDS!$T:$AJ,17,FALSE),"")</f>
        <v/>
      </c>
      <c r="SXG23" t="str">
        <f>IFERROR(VLOOKUP(SXG25,YIELDS!$T:$AJ,17,FALSE),"")</f>
        <v/>
      </c>
      <c r="SXH23" t="str">
        <f>IFERROR(VLOOKUP(SXH25,YIELDS!$T:$AJ,17,FALSE),"")</f>
        <v/>
      </c>
      <c r="SXI23" t="str">
        <f>IFERROR(VLOOKUP(SXI25,YIELDS!$T:$AJ,17,FALSE),"")</f>
        <v/>
      </c>
      <c r="SXJ23" t="str">
        <f>IFERROR(VLOOKUP(SXJ25,YIELDS!$T:$AJ,17,FALSE),"")</f>
        <v/>
      </c>
      <c r="SXK23" t="str">
        <f>IFERROR(VLOOKUP(SXK25,YIELDS!$T:$AJ,17,FALSE),"")</f>
        <v/>
      </c>
      <c r="SXL23" t="str">
        <f>IFERROR(VLOOKUP(SXL25,YIELDS!$T:$AJ,17,FALSE),"")</f>
        <v/>
      </c>
      <c r="SXM23" t="str">
        <f>IFERROR(VLOOKUP(SXM25,YIELDS!$T:$AJ,17,FALSE),"")</f>
        <v/>
      </c>
      <c r="SXN23" t="str">
        <f>IFERROR(VLOOKUP(SXN25,YIELDS!$T:$AJ,17,FALSE),"")</f>
        <v/>
      </c>
      <c r="SXO23" t="str">
        <f>IFERROR(VLOOKUP(SXO25,YIELDS!$T:$AJ,17,FALSE),"")</f>
        <v/>
      </c>
      <c r="SXP23" t="str">
        <f>IFERROR(VLOOKUP(SXP25,YIELDS!$T:$AJ,17,FALSE),"")</f>
        <v/>
      </c>
      <c r="SXQ23" t="str">
        <f>IFERROR(VLOOKUP(SXQ25,YIELDS!$T:$AJ,17,FALSE),"")</f>
        <v/>
      </c>
      <c r="SXR23" t="str">
        <f>IFERROR(VLOOKUP(SXR25,YIELDS!$T:$AJ,17,FALSE),"")</f>
        <v/>
      </c>
      <c r="SXS23" t="str">
        <f>IFERROR(VLOOKUP(SXS25,YIELDS!$T:$AJ,17,FALSE),"")</f>
        <v/>
      </c>
      <c r="SXT23" t="str">
        <f>IFERROR(VLOOKUP(SXT25,YIELDS!$T:$AJ,17,FALSE),"")</f>
        <v/>
      </c>
      <c r="SXU23" t="str">
        <f>IFERROR(VLOOKUP(SXU25,YIELDS!$T:$AJ,17,FALSE),"")</f>
        <v/>
      </c>
      <c r="SXV23" t="str">
        <f>IFERROR(VLOOKUP(SXV25,YIELDS!$T:$AJ,17,FALSE),"")</f>
        <v/>
      </c>
      <c r="SXW23" t="str">
        <f>IFERROR(VLOOKUP(SXW25,YIELDS!$T:$AJ,17,FALSE),"")</f>
        <v/>
      </c>
      <c r="SXX23" t="str">
        <f>IFERROR(VLOOKUP(SXX25,YIELDS!$T:$AJ,17,FALSE),"")</f>
        <v/>
      </c>
      <c r="SXY23" t="str">
        <f>IFERROR(VLOOKUP(SXY25,YIELDS!$T:$AJ,17,FALSE),"")</f>
        <v/>
      </c>
      <c r="SXZ23" t="str">
        <f>IFERROR(VLOOKUP(SXZ25,YIELDS!$T:$AJ,17,FALSE),"")</f>
        <v/>
      </c>
      <c r="SYA23" t="str">
        <f>IFERROR(VLOOKUP(SYA25,YIELDS!$T:$AJ,17,FALSE),"")</f>
        <v/>
      </c>
      <c r="SYB23" t="str">
        <f>IFERROR(VLOOKUP(SYB25,YIELDS!$T:$AJ,17,FALSE),"")</f>
        <v/>
      </c>
      <c r="SYC23" t="str">
        <f>IFERROR(VLOOKUP(SYC25,YIELDS!$T:$AJ,17,FALSE),"")</f>
        <v/>
      </c>
      <c r="SYD23" t="str">
        <f>IFERROR(VLOOKUP(SYD25,YIELDS!$T:$AJ,17,FALSE),"")</f>
        <v/>
      </c>
      <c r="SYE23" t="str">
        <f>IFERROR(VLOOKUP(SYE25,YIELDS!$T:$AJ,17,FALSE),"")</f>
        <v/>
      </c>
      <c r="SYF23" t="str">
        <f>IFERROR(VLOOKUP(SYF25,YIELDS!$T:$AJ,17,FALSE),"")</f>
        <v/>
      </c>
      <c r="SYG23" t="str">
        <f>IFERROR(VLOOKUP(SYG25,YIELDS!$T:$AJ,17,FALSE),"")</f>
        <v/>
      </c>
      <c r="SYH23" t="str">
        <f>IFERROR(VLOOKUP(SYH25,YIELDS!$T:$AJ,17,FALSE),"")</f>
        <v/>
      </c>
      <c r="SYI23" t="str">
        <f>IFERROR(VLOOKUP(SYI25,YIELDS!$T:$AJ,17,FALSE),"")</f>
        <v/>
      </c>
      <c r="SYJ23" t="str">
        <f>IFERROR(VLOOKUP(SYJ25,YIELDS!$T:$AJ,17,FALSE),"")</f>
        <v/>
      </c>
      <c r="SYK23" t="str">
        <f>IFERROR(VLOOKUP(SYK25,YIELDS!$T:$AJ,17,FALSE),"")</f>
        <v/>
      </c>
      <c r="SYL23" t="str">
        <f>IFERROR(VLOOKUP(SYL25,YIELDS!$T:$AJ,17,FALSE),"")</f>
        <v/>
      </c>
      <c r="SYM23" t="str">
        <f>IFERROR(VLOOKUP(SYM25,YIELDS!$T:$AJ,17,FALSE),"")</f>
        <v/>
      </c>
      <c r="SYN23" t="str">
        <f>IFERROR(VLOOKUP(SYN25,YIELDS!$T:$AJ,17,FALSE),"")</f>
        <v/>
      </c>
      <c r="SYO23" t="str">
        <f>IFERROR(VLOOKUP(SYO25,YIELDS!$T:$AJ,17,FALSE),"")</f>
        <v/>
      </c>
      <c r="SYP23" t="str">
        <f>IFERROR(VLOOKUP(SYP25,YIELDS!$T:$AJ,17,FALSE),"")</f>
        <v/>
      </c>
      <c r="SYQ23" t="str">
        <f>IFERROR(VLOOKUP(SYQ25,YIELDS!$T:$AJ,17,FALSE),"")</f>
        <v/>
      </c>
      <c r="SYR23" t="str">
        <f>IFERROR(VLOOKUP(SYR25,YIELDS!$T:$AJ,17,FALSE),"")</f>
        <v/>
      </c>
      <c r="SYS23" t="str">
        <f>IFERROR(VLOOKUP(SYS25,YIELDS!$T:$AJ,17,FALSE),"")</f>
        <v/>
      </c>
      <c r="SYT23" t="str">
        <f>IFERROR(VLOOKUP(SYT25,YIELDS!$T:$AJ,17,FALSE),"")</f>
        <v/>
      </c>
      <c r="SYU23" t="str">
        <f>IFERROR(VLOOKUP(SYU25,YIELDS!$T:$AJ,17,FALSE),"")</f>
        <v/>
      </c>
      <c r="SYV23" t="str">
        <f>IFERROR(VLOOKUP(SYV25,YIELDS!$T:$AJ,17,FALSE),"")</f>
        <v/>
      </c>
      <c r="SYW23" t="str">
        <f>IFERROR(VLOOKUP(SYW25,YIELDS!$T:$AJ,17,FALSE),"")</f>
        <v/>
      </c>
      <c r="SYX23" t="str">
        <f>IFERROR(VLOOKUP(SYX25,YIELDS!$T:$AJ,17,FALSE),"")</f>
        <v/>
      </c>
      <c r="SYY23" t="str">
        <f>IFERROR(VLOOKUP(SYY25,YIELDS!$T:$AJ,17,FALSE),"")</f>
        <v/>
      </c>
      <c r="SYZ23" t="str">
        <f>IFERROR(VLOOKUP(SYZ25,YIELDS!$T:$AJ,17,FALSE),"")</f>
        <v/>
      </c>
      <c r="SZA23" t="str">
        <f>IFERROR(VLOOKUP(SZA25,YIELDS!$T:$AJ,17,FALSE),"")</f>
        <v/>
      </c>
      <c r="SZB23" t="str">
        <f>IFERROR(VLOOKUP(SZB25,YIELDS!$T:$AJ,17,FALSE),"")</f>
        <v/>
      </c>
      <c r="SZC23" t="str">
        <f>IFERROR(VLOOKUP(SZC25,YIELDS!$T:$AJ,17,FALSE),"")</f>
        <v/>
      </c>
      <c r="SZD23" t="str">
        <f>IFERROR(VLOOKUP(SZD25,YIELDS!$T:$AJ,17,FALSE),"")</f>
        <v/>
      </c>
      <c r="SZE23" t="str">
        <f>IFERROR(VLOOKUP(SZE25,YIELDS!$T:$AJ,17,FALSE),"")</f>
        <v/>
      </c>
      <c r="SZF23" t="str">
        <f>IFERROR(VLOOKUP(SZF25,YIELDS!$T:$AJ,17,FALSE),"")</f>
        <v/>
      </c>
      <c r="SZG23" t="str">
        <f>IFERROR(VLOOKUP(SZG25,YIELDS!$T:$AJ,17,FALSE),"")</f>
        <v/>
      </c>
      <c r="SZH23" t="str">
        <f>IFERROR(VLOOKUP(SZH25,YIELDS!$T:$AJ,17,FALSE),"")</f>
        <v/>
      </c>
      <c r="SZI23" t="str">
        <f>IFERROR(VLOOKUP(SZI25,YIELDS!$T:$AJ,17,FALSE),"")</f>
        <v/>
      </c>
      <c r="SZJ23" t="str">
        <f>IFERROR(VLOOKUP(SZJ25,YIELDS!$T:$AJ,17,FALSE),"")</f>
        <v/>
      </c>
      <c r="SZK23" t="str">
        <f>IFERROR(VLOOKUP(SZK25,YIELDS!$T:$AJ,17,FALSE),"")</f>
        <v/>
      </c>
      <c r="SZL23" t="str">
        <f>IFERROR(VLOOKUP(SZL25,YIELDS!$T:$AJ,17,FALSE),"")</f>
        <v/>
      </c>
      <c r="SZM23" t="str">
        <f>IFERROR(VLOOKUP(SZM25,YIELDS!$T:$AJ,17,FALSE),"")</f>
        <v/>
      </c>
      <c r="SZN23" t="str">
        <f>IFERROR(VLOOKUP(SZN25,YIELDS!$T:$AJ,17,FALSE),"")</f>
        <v/>
      </c>
      <c r="SZO23" t="str">
        <f>IFERROR(VLOOKUP(SZO25,YIELDS!$T:$AJ,17,FALSE),"")</f>
        <v/>
      </c>
      <c r="SZP23" t="str">
        <f>IFERROR(VLOOKUP(SZP25,YIELDS!$T:$AJ,17,FALSE),"")</f>
        <v/>
      </c>
      <c r="SZQ23" t="str">
        <f>IFERROR(VLOOKUP(SZQ25,YIELDS!$T:$AJ,17,FALSE),"")</f>
        <v/>
      </c>
      <c r="SZR23" t="str">
        <f>IFERROR(VLOOKUP(SZR25,YIELDS!$T:$AJ,17,FALSE),"")</f>
        <v/>
      </c>
      <c r="SZS23" t="str">
        <f>IFERROR(VLOOKUP(SZS25,YIELDS!$T:$AJ,17,FALSE),"")</f>
        <v/>
      </c>
      <c r="SZT23" t="str">
        <f>IFERROR(VLOOKUP(SZT25,YIELDS!$T:$AJ,17,FALSE),"")</f>
        <v/>
      </c>
      <c r="SZU23" t="str">
        <f>IFERROR(VLOOKUP(SZU25,YIELDS!$T:$AJ,17,FALSE),"")</f>
        <v/>
      </c>
      <c r="SZV23" t="str">
        <f>IFERROR(VLOOKUP(SZV25,YIELDS!$T:$AJ,17,FALSE),"")</f>
        <v/>
      </c>
      <c r="SZW23" t="str">
        <f>IFERROR(VLOOKUP(SZW25,YIELDS!$T:$AJ,17,FALSE),"")</f>
        <v/>
      </c>
      <c r="SZX23" t="str">
        <f>IFERROR(VLOOKUP(SZX25,YIELDS!$T:$AJ,17,FALSE),"")</f>
        <v/>
      </c>
      <c r="SZY23" t="str">
        <f>IFERROR(VLOOKUP(SZY25,YIELDS!$T:$AJ,17,FALSE),"")</f>
        <v/>
      </c>
      <c r="SZZ23" t="str">
        <f>IFERROR(VLOOKUP(SZZ25,YIELDS!$T:$AJ,17,FALSE),"")</f>
        <v/>
      </c>
      <c r="TAA23" t="str">
        <f>IFERROR(VLOOKUP(TAA25,YIELDS!$T:$AJ,17,FALSE),"")</f>
        <v/>
      </c>
      <c r="TAB23" t="str">
        <f>IFERROR(VLOOKUP(TAB25,YIELDS!$T:$AJ,17,FALSE),"")</f>
        <v/>
      </c>
      <c r="TAC23" t="str">
        <f>IFERROR(VLOOKUP(TAC25,YIELDS!$T:$AJ,17,FALSE),"")</f>
        <v/>
      </c>
      <c r="TAD23" t="str">
        <f>IFERROR(VLOOKUP(TAD25,YIELDS!$T:$AJ,17,FALSE),"")</f>
        <v/>
      </c>
      <c r="TAE23" t="str">
        <f>IFERROR(VLOOKUP(TAE25,YIELDS!$T:$AJ,17,FALSE),"")</f>
        <v/>
      </c>
      <c r="TAF23" t="str">
        <f>IFERROR(VLOOKUP(TAF25,YIELDS!$T:$AJ,17,FALSE),"")</f>
        <v/>
      </c>
      <c r="TAG23" t="str">
        <f>IFERROR(VLOOKUP(TAG25,YIELDS!$T:$AJ,17,FALSE),"")</f>
        <v/>
      </c>
      <c r="TAH23" t="str">
        <f>IFERROR(VLOOKUP(TAH25,YIELDS!$T:$AJ,17,FALSE),"")</f>
        <v/>
      </c>
      <c r="TAI23" t="str">
        <f>IFERROR(VLOOKUP(TAI25,YIELDS!$T:$AJ,17,FALSE),"")</f>
        <v/>
      </c>
      <c r="TAJ23" t="str">
        <f>IFERROR(VLOOKUP(TAJ25,YIELDS!$T:$AJ,17,FALSE),"")</f>
        <v/>
      </c>
      <c r="TAK23" t="str">
        <f>IFERROR(VLOOKUP(TAK25,YIELDS!$T:$AJ,17,FALSE),"")</f>
        <v/>
      </c>
      <c r="TAL23" t="str">
        <f>IFERROR(VLOOKUP(TAL25,YIELDS!$T:$AJ,17,FALSE),"")</f>
        <v/>
      </c>
      <c r="TAM23" t="str">
        <f>IFERROR(VLOOKUP(TAM25,YIELDS!$T:$AJ,17,FALSE),"")</f>
        <v/>
      </c>
      <c r="TAN23" t="str">
        <f>IFERROR(VLOOKUP(TAN25,YIELDS!$T:$AJ,17,FALSE),"")</f>
        <v/>
      </c>
      <c r="TAO23" t="str">
        <f>IFERROR(VLOOKUP(TAO25,YIELDS!$T:$AJ,17,FALSE),"")</f>
        <v/>
      </c>
      <c r="TAP23" t="str">
        <f>IFERROR(VLOOKUP(TAP25,YIELDS!$T:$AJ,17,FALSE),"")</f>
        <v/>
      </c>
      <c r="TAQ23" t="str">
        <f>IFERROR(VLOOKUP(TAQ25,YIELDS!$T:$AJ,17,FALSE),"")</f>
        <v/>
      </c>
      <c r="TAR23" t="str">
        <f>IFERROR(VLOOKUP(TAR25,YIELDS!$T:$AJ,17,FALSE),"")</f>
        <v/>
      </c>
      <c r="TAS23" t="str">
        <f>IFERROR(VLOOKUP(TAS25,YIELDS!$T:$AJ,17,FALSE),"")</f>
        <v/>
      </c>
      <c r="TAT23" t="str">
        <f>IFERROR(VLOOKUP(TAT25,YIELDS!$T:$AJ,17,FALSE),"")</f>
        <v/>
      </c>
      <c r="TAU23" t="str">
        <f>IFERROR(VLOOKUP(TAU25,YIELDS!$T:$AJ,17,FALSE),"")</f>
        <v/>
      </c>
      <c r="TAV23" t="str">
        <f>IFERROR(VLOOKUP(TAV25,YIELDS!$T:$AJ,17,FALSE),"")</f>
        <v/>
      </c>
      <c r="TAW23" t="str">
        <f>IFERROR(VLOOKUP(TAW25,YIELDS!$T:$AJ,17,FALSE),"")</f>
        <v/>
      </c>
      <c r="TAX23" t="str">
        <f>IFERROR(VLOOKUP(TAX25,YIELDS!$T:$AJ,17,FALSE),"")</f>
        <v/>
      </c>
      <c r="TAY23" t="str">
        <f>IFERROR(VLOOKUP(TAY25,YIELDS!$T:$AJ,17,FALSE),"")</f>
        <v/>
      </c>
      <c r="TAZ23" t="str">
        <f>IFERROR(VLOOKUP(TAZ25,YIELDS!$T:$AJ,17,FALSE),"")</f>
        <v/>
      </c>
      <c r="TBA23" t="str">
        <f>IFERROR(VLOOKUP(TBA25,YIELDS!$T:$AJ,17,FALSE),"")</f>
        <v/>
      </c>
      <c r="TBB23" t="str">
        <f>IFERROR(VLOOKUP(TBB25,YIELDS!$T:$AJ,17,FALSE),"")</f>
        <v/>
      </c>
      <c r="TBC23" t="str">
        <f>IFERROR(VLOOKUP(TBC25,YIELDS!$T:$AJ,17,FALSE),"")</f>
        <v/>
      </c>
      <c r="TBD23" t="str">
        <f>IFERROR(VLOOKUP(TBD25,YIELDS!$T:$AJ,17,FALSE),"")</f>
        <v/>
      </c>
      <c r="TBE23" t="str">
        <f>IFERROR(VLOOKUP(TBE25,YIELDS!$T:$AJ,17,FALSE),"")</f>
        <v/>
      </c>
      <c r="TBF23" t="str">
        <f>IFERROR(VLOOKUP(TBF25,YIELDS!$T:$AJ,17,FALSE),"")</f>
        <v/>
      </c>
      <c r="TBG23" t="str">
        <f>IFERROR(VLOOKUP(TBG25,YIELDS!$T:$AJ,17,FALSE),"")</f>
        <v/>
      </c>
      <c r="TBH23" t="str">
        <f>IFERROR(VLOOKUP(TBH25,YIELDS!$T:$AJ,17,FALSE),"")</f>
        <v/>
      </c>
      <c r="TBI23" t="str">
        <f>IFERROR(VLOOKUP(TBI25,YIELDS!$T:$AJ,17,FALSE),"")</f>
        <v/>
      </c>
      <c r="TBJ23" t="str">
        <f>IFERROR(VLOOKUP(TBJ25,YIELDS!$T:$AJ,17,FALSE),"")</f>
        <v/>
      </c>
      <c r="TBK23" t="str">
        <f>IFERROR(VLOOKUP(TBK25,YIELDS!$T:$AJ,17,FALSE),"")</f>
        <v/>
      </c>
      <c r="TBL23" t="str">
        <f>IFERROR(VLOOKUP(TBL25,YIELDS!$T:$AJ,17,FALSE),"")</f>
        <v/>
      </c>
      <c r="TBM23" t="str">
        <f>IFERROR(VLOOKUP(TBM25,YIELDS!$T:$AJ,17,FALSE),"")</f>
        <v/>
      </c>
      <c r="TBN23" t="str">
        <f>IFERROR(VLOOKUP(TBN25,YIELDS!$T:$AJ,17,FALSE),"")</f>
        <v/>
      </c>
      <c r="TBO23" t="str">
        <f>IFERROR(VLOOKUP(TBO25,YIELDS!$T:$AJ,17,FALSE),"")</f>
        <v/>
      </c>
      <c r="TBP23" t="str">
        <f>IFERROR(VLOOKUP(TBP25,YIELDS!$T:$AJ,17,FALSE),"")</f>
        <v/>
      </c>
      <c r="TBQ23" t="str">
        <f>IFERROR(VLOOKUP(TBQ25,YIELDS!$T:$AJ,17,FALSE),"")</f>
        <v/>
      </c>
      <c r="TBR23" t="str">
        <f>IFERROR(VLOOKUP(TBR25,YIELDS!$T:$AJ,17,FALSE),"")</f>
        <v/>
      </c>
      <c r="TBS23" t="str">
        <f>IFERROR(VLOOKUP(TBS25,YIELDS!$T:$AJ,17,FALSE),"")</f>
        <v/>
      </c>
      <c r="TBT23" t="str">
        <f>IFERROR(VLOOKUP(TBT25,YIELDS!$T:$AJ,17,FALSE),"")</f>
        <v/>
      </c>
      <c r="TBU23" t="str">
        <f>IFERROR(VLOOKUP(TBU25,YIELDS!$T:$AJ,17,FALSE),"")</f>
        <v/>
      </c>
      <c r="TBV23" t="str">
        <f>IFERROR(VLOOKUP(TBV25,YIELDS!$T:$AJ,17,FALSE),"")</f>
        <v/>
      </c>
      <c r="TBW23" t="str">
        <f>IFERROR(VLOOKUP(TBW25,YIELDS!$T:$AJ,17,FALSE),"")</f>
        <v/>
      </c>
      <c r="TBX23" t="str">
        <f>IFERROR(VLOOKUP(TBX25,YIELDS!$T:$AJ,17,FALSE),"")</f>
        <v/>
      </c>
      <c r="TBY23" t="str">
        <f>IFERROR(VLOOKUP(TBY25,YIELDS!$T:$AJ,17,FALSE),"")</f>
        <v/>
      </c>
      <c r="TBZ23" t="str">
        <f>IFERROR(VLOOKUP(TBZ25,YIELDS!$T:$AJ,17,FALSE),"")</f>
        <v/>
      </c>
      <c r="TCA23" t="str">
        <f>IFERROR(VLOOKUP(TCA25,YIELDS!$T:$AJ,17,FALSE),"")</f>
        <v/>
      </c>
      <c r="TCB23" t="str">
        <f>IFERROR(VLOOKUP(TCB25,YIELDS!$T:$AJ,17,FALSE),"")</f>
        <v/>
      </c>
      <c r="TCC23" t="str">
        <f>IFERROR(VLOOKUP(TCC25,YIELDS!$T:$AJ,17,FALSE),"")</f>
        <v/>
      </c>
      <c r="TCD23" t="str">
        <f>IFERROR(VLOOKUP(TCD25,YIELDS!$T:$AJ,17,FALSE),"")</f>
        <v/>
      </c>
      <c r="TCE23" t="str">
        <f>IFERROR(VLOOKUP(TCE25,YIELDS!$T:$AJ,17,FALSE),"")</f>
        <v/>
      </c>
      <c r="TCF23" t="str">
        <f>IFERROR(VLOOKUP(TCF25,YIELDS!$T:$AJ,17,FALSE),"")</f>
        <v/>
      </c>
      <c r="TCG23" t="str">
        <f>IFERROR(VLOOKUP(TCG25,YIELDS!$T:$AJ,17,FALSE),"")</f>
        <v/>
      </c>
      <c r="TCH23" t="str">
        <f>IFERROR(VLOOKUP(TCH25,YIELDS!$T:$AJ,17,FALSE),"")</f>
        <v/>
      </c>
      <c r="TCI23" t="str">
        <f>IFERROR(VLOOKUP(TCI25,YIELDS!$T:$AJ,17,FALSE),"")</f>
        <v/>
      </c>
      <c r="TCJ23" t="str">
        <f>IFERROR(VLOOKUP(TCJ25,YIELDS!$T:$AJ,17,FALSE),"")</f>
        <v/>
      </c>
      <c r="TCK23" t="str">
        <f>IFERROR(VLOOKUP(TCK25,YIELDS!$T:$AJ,17,FALSE),"")</f>
        <v/>
      </c>
      <c r="TCL23" t="str">
        <f>IFERROR(VLOOKUP(TCL25,YIELDS!$T:$AJ,17,FALSE),"")</f>
        <v/>
      </c>
      <c r="TCM23" t="str">
        <f>IFERROR(VLOOKUP(TCM25,YIELDS!$T:$AJ,17,FALSE),"")</f>
        <v/>
      </c>
      <c r="TCN23" t="str">
        <f>IFERROR(VLOOKUP(TCN25,YIELDS!$T:$AJ,17,FALSE),"")</f>
        <v/>
      </c>
      <c r="TCO23" t="str">
        <f>IFERROR(VLOOKUP(TCO25,YIELDS!$T:$AJ,17,FALSE),"")</f>
        <v/>
      </c>
      <c r="TCP23" t="str">
        <f>IFERROR(VLOOKUP(TCP25,YIELDS!$T:$AJ,17,FALSE),"")</f>
        <v/>
      </c>
      <c r="TCQ23" t="str">
        <f>IFERROR(VLOOKUP(TCQ25,YIELDS!$T:$AJ,17,FALSE),"")</f>
        <v/>
      </c>
      <c r="TCR23" t="str">
        <f>IFERROR(VLOOKUP(TCR25,YIELDS!$T:$AJ,17,FALSE),"")</f>
        <v/>
      </c>
      <c r="TCS23" t="str">
        <f>IFERROR(VLOOKUP(TCS25,YIELDS!$T:$AJ,17,FALSE),"")</f>
        <v/>
      </c>
      <c r="TCT23" t="str">
        <f>IFERROR(VLOOKUP(TCT25,YIELDS!$T:$AJ,17,FALSE),"")</f>
        <v/>
      </c>
      <c r="TCU23" t="str">
        <f>IFERROR(VLOOKUP(TCU25,YIELDS!$T:$AJ,17,FALSE),"")</f>
        <v/>
      </c>
      <c r="TCV23" t="str">
        <f>IFERROR(VLOOKUP(TCV25,YIELDS!$T:$AJ,17,FALSE),"")</f>
        <v/>
      </c>
      <c r="TCW23" t="str">
        <f>IFERROR(VLOOKUP(TCW25,YIELDS!$T:$AJ,17,FALSE),"")</f>
        <v/>
      </c>
      <c r="TCX23" t="str">
        <f>IFERROR(VLOOKUP(TCX25,YIELDS!$T:$AJ,17,FALSE),"")</f>
        <v/>
      </c>
      <c r="TCY23" t="str">
        <f>IFERROR(VLOOKUP(TCY25,YIELDS!$T:$AJ,17,FALSE),"")</f>
        <v/>
      </c>
      <c r="TCZ23" t="str">
        <f>IFERROR(VLOOKUP(TCZ25,YIELDS!$T:$AJ,17,FALSE),"")</f>
        <v/>
      </c>
      <c r="TDA23" t="str">
        <f>IFERROR(VLOOKUP(TDA25,YIELDS!$T:$AJ,17,FALSE),"")</f>
        <v/>
      </c>
      <c r="TDB23" t="str">
        <f>IFERROR(VLOOKUP(TDB25,YIELDS!$T:$AJ,17,FALSE),"")</f>
        <v/>
      </c>
      <c r="TDC23" t="str">
        <f>IFERROR(VLOOKUP(TDC25,YIELDS!$T:$AJ,17,FALSE),"")</f>
        <v/>
      </c>
      <c r="TDD23" t="str">
        <f>IFERROR(VLOOKUP(TDD25,YIELDS!$T:$AJ,17,FALSE),"")</f>
        <v/>
      </c>
      <c r="TDE23" t="str">
        <f>IFERROR(VLOOKUP(TDE25,YIELDS!$T:$AJ,17,FALSE),"")</f>
        <v/>
      </c>
      <c r="TDF23" t="str">
        <f>IFERROR(VLOOKUP(TDF25,YIELDS!$T:$AJ,17,FALSE),"")</f>
        <v/>
      </c>
      <c r="TDG23" t="str">
        <f>IFERROR(VLOOKUP(TDG25,YIELDS!$T:$AJ,17,FALSE),"")</f>
        <v/>
      </c>
      <c r="TDH23" t="str">
        <f>IFERROR(VLOOKUP(TDH25,YIELDS!$T:$AJ,17,FALSE),"")</f>
        <v/>
      </c>
      <c r="TDI23" t="str">
        <f>IFERROR(VLOOKUP(TDI25,YIELDS!$T:$AJ,17,FALSE),"")</f>
        <v/>
      </c>
      <c r="TDJ23" t="str">
        <f>IFERROR(VLOOKUP(TDJ25,YIELDS!$T:$AJ,17,FALSE),"")</f>
        <v/>
      </c>
      <c r="TDK23" t="str">
        <f>IFERROR(VLOOKUP(TDK25,YIELDS!$T:$AJ,17,FALSE),"")</f>
        <v/>
      </c>
      <c r="TDL23" t="str">
        <f>IFERROR(VLOOKUP(TDL25,YIELDS!$T:$AJ,17,FALSE),"")</f>
        <v/>
      </c>
      <c r="TDM23" t="str">
        <f>IFERROR(VLOOKUP(TDM25,YIELDS!$T:$AJ,17,FALSE),"")</f>
        <v/>
      </c>
      <c r="TDN23" t="str">
        <f>IFERROR(VLOOKUP(TDN25,YIELDS!$T:$AJ,17,FALSE),"")</f>
        <v/>
      </c>
      <c r="TDO23" t="str">
        <f>IFERROR(VLOOKUP(TDO25,YIELDS!$T:$AJ,17,FALSE),"")</f>
        <v/>
      </c>
      <c r="TDP23" t="str">
        <f>IFERROR(VLOOKUP(TDP25,YIELDS!$T:$AJ,17,FALSE),"")</f>
        <v/>
      </c>
      <c r="TDQ23" t="str">
        <f>IFERROR(VLOOKUP(TDQ25,YIELDS!$T:$AJ,17,FALSE),"")</f>
        <v/>
      </c>
      <c r="TDR23" t="str">
        <f>IFERROR(VLOOKUP(TDR25,YIELDS!$T:$AJ,17,FALSE),"")</f>
        <v/>
      </c>
      <c r="TDS23" t="str">
        <f>IFERROR(VLOOKUP(TDS25,YIELDS!$T:$AJ,17,FALSE),"")</f>
        <v/>
      </c>
      <c r="TDT23" t="str">
        <f>IFERROR(VLOOKUP(TDT25,YIELDS!$T:$AJ,17,FALSE),"")</f>
        <v/>
      </c>
      <c r="TDU23" t="str">
        <f>IFERROR(VLOOKUP(TDU25,YIELDS!$T:$AJ,17,FALSE),"")</f>
        <v/>
      </c>
      <c r="TDV23" t="str">
        <f>IFERROR(VLOOKUP(TDV25,YIELDS!$T:$AJ,17,FALSE),"")</f>
        <v/>
      </c>
      <c r="TDW23" t="str">
        <f>IFERROR(VLOOKUP(TDW25,YIELDS!$T:$AJ,17,FALSE),"")</f>
        <v/>
      </c>
      <c r="TDX23" t="str">
        <f>IFERROR(VLOOKUP(TDX25,YIELDS!$T:$AJ,17,FALSE),"")</f>
        <v/>
      </c>
      <c r="TDY23" t="str">
        <f>IFERROR(VLOOKUP(TDY25,YIELDS!$T:$AJ,17,FALSE),"")</f>
        <v/>
      </c>
      <c r="TDZ23" t="str">
        <f>IFERROR(VLOOKUP(TDZ25,YIELDS!$T:$AJ,17,FALSE),"")</f>
        <v/>
      </c>
      <c r="TEA23" t="str">
        <f>IFERROR(VLOOKUP(TEA25,YIELDS!$T:$AJ,17,FALSE),"")</f>
        <v/>
      </c>
      <c r="TEB23" t="str">
        <f>IFERROR(VLOOKUP(TEB25,YIELDS!$T:$AJ,17,FALSE),"")</f>
        <v/>
      </c>
      <c r="TEC23" t="str">
        <f>IFERROR(VLOOKUP(TEC25,YIELDS!$T:$AJ,17,FALSE),"")</f>
        <v/>
      </c>
      <c r="TED23" t="str">
        <f>IFERROR(VLOOKUP(TED25,YIELDS!$T:$AJ,17,FALSE),"")</f>
        <v/>
      </c>
      <c r="TEE23" t="str">
        <f>IFERROR(VLOOKUP(TEE25,YIELDS!$T:$AJ,17,FALSE),"")</f>
        <v/>
      </c>
      <c r="TEF23" t="str">
        <f>IFERROR(VLOOKUP(TEF25,YIELDS!$T:$AJ,17,FALSE),"")</f>
        <v/>
      </c>
      <c r="TEG23" t="str">
        <f>IFERROR(VLOOKUP(TEG25,YIELDS!$T:$AJ,17,FALSE),"")</f>
        <v/>
      </c>
      <c r="TEH23" t="str">
        <f>IFERROR(VLOOKUP(TEH25,YIELDS!$T:$AJ,17,FALSE),"")</f>
        <v/>
      </c>
      <c r="TEI23" t="str">
        <f>IFERROR(VLOOKUP(TEI25,YIELDS!$T:$AJ,17,FALSE),"")</f>
        <v/>
      </c>
      <c r="TEJ23" t="str">
        <f>IFERROR(VLOOKUP(TEJ25,YIELDS!$T:$AJ,17,FALSE),"")</f>
        <v/>
      </c>
      <c r="TEK23" t="str">
        <f>IFERROR(VLOOKUP(TEK25,YIELDS!$T:$AJ,17,FALSE),"")</f>
        <v/>
      </c>
      <c r="TEL23" t="str">
        <f>IFERROR(VLOOKUP(TEL25,YIELDS!$T:$AJ,17,FALSE),"")</f>
        <v/>
      </c>
      <c r="TEM23" t="str">
        <f>IFERROR(VLOOKUP(TEM25,YIELDS!$T:$AJ,17,FALSE),"")</f>
        <v/>
      </c>
      <c r="TEN23" t="str">
        <f>IFERROR(VLOOKUP(TEN25,YIELDS!$T:$AJ,17,FALSE),"")</f>
        <v/>
      </c>
      <c r="TEO23" t="str">
        <f>IFERROR(VLOOKUP(TEO25,YIELDS!$T:$AJ,17,FALSE),"")</f>
        <v/>
      </c>
      <c r="TEP23" t="str">
        <f>IFERROR(VLOOKUP(TEP25,YIELDS!$T:$AJ,17,FALSE),"")</f>
        <v/>
      </c>
      <c r="TEQ23" t="str">
        <f>IFERROR(VLOOKUP(TEQ25,YIELDS!$T:$AJ,17,FALSE),"")</f>
        <v/>
      </c>
      <c r="TER23" t="str">
        <f>IFERROR(VLOOKUP(TER25,YIELDS!$T:$AJ,17,FALSE),"")</f>
        <v/>
      </c>
      <c r="TES23" t="str">
        <f>IFERROR(VLOOKUP(TES25,YIELDS!$T:$AJ,17,FALSE),"")</f>
        <v/>
      </c>
      <c r="TET23" t="str">
        <f>IFERROR(VLOOKUP(TET25,YIELDS!$T:$AJ,17,FALSE),"")</f>
        <v/>
      </c>
      <c r="TEU23" t="str">
        <f>IFERROR(VLOOKUP(TEU25,YIELDS!$T:$AJ,17,FALSE),"")</f>
        <v/>
      </c>
      <c r="TEV23" t="str">
        <f>IFERROR(VLOOKUP(TEV25,YIELDS!$T:$AJ,17,FALSE),"")</f>
        <v/>
      </c>
      <c r="TEW23" t="str">
        <f>IFERROR(VLOOKUP(TEW25,YIELDS!$T:$AJ,17,FALSE),"")</f>
        <v/>
      </c>
      <c r="TEX23" t="str">
        <f>IFERROR(VLOOKUP(TEX25,YIELDS!$T:$AJ,17,FALSE),"")</f>
        <v/>
      </c>
      <c r="TEY23" t="str">
        <f>IFERROR(VLOOKUP(TEY25,YIELDS!$T:$AJ,17,FALSE),"")</f>
        <v/>
      </c>
      <c r="TEZ23" t="str">
        <f>IFERROR(VLOOKUP(TEZ25,YIELDS!$T:$AJ,17,FALSE),"")</f>
        <v/>
      </c>
      <c r="TFA23" t="str">
        <f>IFERROR(VLOOKUP(TFA25,YIELDS!$T:$AJ,17,FALSE),"")</f>
        <v/>
      </c>
      <c r="TFB23" t="str">
        <f>IFERROR(VLOOKUP(TFB25,YIELDS!$T:$AJ,17,FALSE),"")</f>
        <v/>
      </c>
      <c r="TFC23" t="str">
        <f>IFERROR(VLOOKUP(TFC25,YIELDS!$T:$AJ,17,FALSE),"")</f>
        <v/>
      </c>
      <c r="TFD23" t="str">
        <f>IFERROR(VLOOKUP(TFD25,YIELDS!$T:$AJ,17,FALSE),"")</f>
        <v/>
      </c>
      <c r="TFE23" t="str">
        <f>IFERROR(VLOOKUP(TFE25,YIELDS!$T:$AJ,17,FALSE),"")</f>
        <v/>
      </c>
      <c r="TFF23" t="str">
        <f>IFERROR(VLOOKUP(TFF25,YIELDS!$T:$AJ,17,FALSE),"")</f>
        <v/>
      </c>
      <c r="TFG23" t="str">
        <f>IFERROR(VLOOKUP(TFG25,YIELDS!$T:$AJ,17,FALSE),"")</f>
        <v/>
      </c>
      <c r="TFH23" t="str">
        <f>IFERROR(VLOOKUP(TFH25,YIELDS!$T:$AJ,17,FALSE),"")</f>
        <v/>
      </c>
      <c r="TFI23" t="str">
        <f>IFERROR(VLOOKUP(TFI25,YIELDS!$T:$AJ,17,FALSE),"")</f>
        <v/>
      </c>
      <c r="TFJ23" t="str">
        <f>IFERROR(VLOOKUP(TFJ25,YIELDS!$T:$AJ,17,FALSE),"")</f>
        <v/>
      </c>
      <c r="TFK23" t="str">
        <f>IFERROR(VLOOKUP(TFK25,YIELDS!$T:$AJ,17,FALSE),"")</f>
        <v/>
      </c>
      <c r="TFL23" t="str">
        <f>IFERROR(VLOOKUP(TFL25,YIELDS!$T:$AJ,17,FALSE),"")</f>
        <v/>
      </c>
      <c r="TFM23" t="str">
        <f>IFERROR(VLOOKUP(TFM25,YIELDS!$T:$AJ,17,FALSE),"")</f>
        <v/>
      </c>
      <c r="TFN23" t="str">
        <f>IFERROR(VLOOKUP(TFN25,YIELDS!$T:$AJ,17,FALSE),"")</f>
        <v/>
      </c>
      <c r="TFO23" t="str">
        <f>IFERROR(VLOOKUP(TFO25,YIELDS!$T:$AJ,17,FALSE),"")</f>
        <v/>
      </c>
      <c r="TFP23" t="str">
        <f>IFERROR(VLOOKUP(TFP25,YIELDS!$T:$AJ,17,FALSE),"")</f>
        <v/>
      </c>
      <c r="TFQ23" t="str">
        <f>IFERROR(VLOOKUP(TFQ25,YIELDS!$T:$AJ,17,FALSE),"")</f>
        <v/>
      </c>
      <c r="TFR23" t="str">
        <f>IFERROR(VLOOKUP(TFR25,YIELDS!$T:$AJ,17,FALSE),"")</f>
        <v/>
      </c>
      <c r="TFS23" t="str">
        <f>IFERROR(VLOOKUP(TFS25,YIELDS!$T:$AJ,17,FALSE),"")</f>
        <v/>
      </c>
      <c r="TFT23" t="str">
        <f>IFERROR(VLOOKUP(TFT25,YIELDS!$T:$AJ,17,FALSE),"")</f>
        <v/>
      </c>
      <c r="TFU23" t="str">
        <f>IFERROR(VLOOKUP(TFU25,YIELDS!$T:$AJ,17,FALSE),"")</f>
        <v/>
      </c>
      <c r="TFV23" t="str">
        <f>IFERROR(VLOOKUP(TFV25,YIELDS!$T:$AJ,17,FALSE),"")</f>
        <v/>
      </c>
      <c r="TFW23" t="str">
        <f>IFERROR(VLOOKUP(TFW25,YIELDS!$T:$AJ,17,FALSE),"")</f>
        <v/>
      </c>
      <c r="TFX23" t="str">
        <f>IFERROR(VLOOKUP(TFX25,YIELDS!$T:$AJ,17,FALSE),"")</f>
        <v/>
      </c>
      <c r="TFY23" t="str">
        <f>IFERROR(VLOOKUP(TFY25,YIELDS!$T:$AJ,17,FALSE),"")</f>
        <v/>
      </c>
      <c r="TFZ23" t="str">
        <f>IFERROR(VLOOKUP(TFZ25,YIELDS!$T:$AJ,17,FALSE),"")</f>
        <v/>
      </c>
      <c r="TGA23" t="str">
        <f>IFERROR(VLOOKUP(TGA25,YIELDS!$T:$AJ,17,FALSE),"")</f>
        <v/>
      </c>
      <c r="TGB23" t="str">
        <f>IFERROR(VLOOKUP(TGB25,YIELDS!$T:$AJ,17,FALSE),"")</f>
        <v/>
      </c>
      <c r="TGC23" t="str">
        <f>IFERROR(VLOOKUP(TGC25,YIELDS!$T:$AJ,17,FALSE),"")</f>
        <v/>
      </c>
      <c r="TGD23" t="str">
        <f>IFERROR(VLOOKUP(TGD25,YIELDS!$T:$AJ,17,FALSE),"")</f>
        <v/>
      </c>
      <c r="TGE23" t="str">
        <f>IFERROR(VLOOKUP(TGE25,YIELDS!$T:$AJ,17,FALSE),"")</f>
        <v/>
      </c>
      <c r="TGF23" t="str">
        <f>IFERROR(VLOOKUP(TGF25,YIELDS!$T:$AJ,17,FALSE),"")</f>
        <v/>
      </c>
      <c r="TGG23" t="str">
        <f>IFERROR(VLOOKUP(TGG25,YIELDS!$T:$AJ,17,FALSE),"")</f>
        <v/>
      </c>
      <c r="TGH23" t="str">
        <f>IFERROR(VLOOKUP(TGH25,YIELDS!$T:$AJ,17,FALSE),"")</f>
        <v/>
      </c>
      <c r="TGI23" t="str">
        <f>IFERROR(VLOOKUP(TGI25,YIELDS!$T:$AJ,17,FALSE),"")</f>
        <v/>
      </c>
      <c r="TGJ23" t="str">
        <f>IFERROR(VLOOKUP(TGJ25,YIELDS!$T:$AJ,17,FALSE),"")</f>
        <v/>
      </c>
      <c r="TGK23" t="str">
        <f>IFERROR(VLOOKUP(TGK25,YIELDS!$T:$AJ,17,FALSE),"")</f>
        <v/>
      </c>
      <c r="TGL23" t="str">
        <f>IFERROR(VLOOKUP(TGL25,YIELDS!$T:$AJ,17,FALSE),"")</f>
        <v/>
      </c>
      <c r="TGM23" t="str">
        <f>IFERROR(VLOOKUP(TGM25,YIELDS!$T:$AJ,17,FALSE),"")</f>
        <v/>
      </c>
      <c r="TGN23" t="str">
        <f>IFERROR(VLOOKUP(TGN25,YIELDS!$T:$AJ,17,FALSE),"")</f>
        <v/>
      </c>
      <c r="TGO23" t="str">
        <f>IFERROR(VLOOKUP(TGO25,YIELDS!$T:$AJ,17,FALSE),"")</f>
        <v/>
      </c>
      <c r="TGP23" t="str">
        <f>IFERROR(VLOOKUP(TGP25,YIELDS!$T:$AJ,17,FALSE),"")</f>
        <v/>
      </c>
      <c r="TGQ23" t="str">
        <f>IFERROR(VLOOKUP(TGQ25,YIELDS!$T:$AJ,17,FALSE),"")</f>
        <v/>
      </c>
      <c r="TGR23" t="str">
        <f>IFERROR(VLOOKUP(TGR25,YIELDS!$T:$AJ,17,FALSE),"")</f>
        <v/>
      </c>
      <c r="TGS23" t="str">
        <f>IFERROR(VLOOKUP(TGS25,YIELDS!$T:$AJ,17,FALSE),"")</f>
        <v/>
      </c>
      <c r="TGT23" t="str">
        <f>IFERROR(VLOOKUP(TGT25,YIELDS!$T:$AJ,17,FALSE),"")</f>
        <v/>
      </c>
      <c r="TGU23" t="str">
        <f>IFERROR(VLOOKUP(TGU25,YIELDS!$T:$AJ,17,FALSE),"")</f>
        <v/>
      </c>
      <c r="TGV23" t="str">
        <f>IFERROR(VLOOKUP(TGV25,YIELDS!$T:$AJ,17,FALSE),"")</f>
        <v/>
      </c>
      <c r="TGW23" t="str">
        <f>IFERROR(VLOOKUP(TGW25,YIELDS!$T:$AJ,17,FALSE),"")</f>
        <v/>
      </c>
      <c r="TGX23" t="str">
        <f>IFERROR(VLOOKUP(TGX25,YIELDS!$T:$AJ,17,FALSE),"")</f>
        <v/>
      </c>
      <c r="TGY23" t="str">
        <f>IFERROR(VLOOKUP(TGY25,YIELDS!$T:$AJ,17,FALSE),"")</f>
        <v/>
      </c>
      <c r="TGZ23" t="str">
        <f>IFERROR(VLOOKUP(TGZ25,YIELDS!$T:$AJ,17,FALSE),"")</f>
        <v/>
      </c>
      <c r="THA23" t="str">
        <f>IFERROR(VLOOKUP(THA25,YIELDS!$T:$AJ,17,FALSE),"")</f>
        <v/>
      </c>
      <c r="THB23" t="str">
        <f>IFERROR(VLOOKUP(THB25,YIELDS!$T:$AJ,17,FALSE),"")</f>
        <v/>
      </c>
      <c r="THC23" t="str">
        <f>IFERROR(VLOOKUP(THC25,YIELDS!$T:$AJ,17,FALSE),"")</f>
        <v/>
      </c>
      <c r="THD23" t="str">
        <f>IFERROR(VLOOKUP(THD25,YIELDS!$T:$AJ,17,FALSE),"")</f>
        <v/>
      </c>
      <c r="THE23" t="str">
        <f>IFERROR(VLOOKUP(THE25,YIELDS!$T:$AJ,17,FALSE),"")</f>
        <v/>
      </c>
      <c r="THF23" t="str">
        <f>IFERROR(VLOOKUP(THF25,YIELDS!$T:$AJ,17,FALSE),"")</f>
        <v/>
      </c>
      <c r="THG23" t="str">
        <f>IFERROR(VLOOKUP(THG25,YIELDS!$T:$AJ,17,FALSE),"")</f>
        <v/>
      </c>
      <c r="THH23" t="str">
        <f>IFERROR(VLOOKUP(THH25,YIELDS!$T:$AJ,17,FALSE),"")</f>
        <v/>
      </c>
      <c r="THI23" t="str">
        <f>IFERROR(VLOOKUP(THI25,YIELDS!$T:$AJ,17,FALSE),"")</f>
        <v/>
      </c>
      <c r="THJ23" t="str">
        <f>IFERROR(VLOOKUP(THJ25,YIELDS!$T:$AJ,17,FALSE),"")</f>
        <v/>
      </c>
      <c r="THK23" t="str">
        <f>IFERROR(VLOOKUP(THK25,YIELDS!$T:$AJ,17,FALSE),"")</f>
        <v/>
      </c>
      <c r="THL23" t="str">
        <f>IFERROR(VLOOKUP(THL25,YIELDS!$T:$AJ,17,FALSE),"")</f>
        <v/>
      </c>
      <c r="THM23" t="str">
        <f>IFERROR(VLOOKUP(THM25,YIELDS!$T:$AJ,17,FALSE),"")</f>
        <v/>
      </c>
      <c r="THN23" t="str">
        <f>IFERROR(VLOOKUP(THN25,YIELDS!$T:$AJ,17,FALSE),"")</f>
        <v/>
      </c>
      <c r="THO23" t="str">
        <f>IFERROR(VLOOKUP(THO25,YIELDS!$T:$AJ,17,FALSE),"")</f>
        <v/>
      </c>
      <c r="THP23" t="str">
        <f>IFERROR(VLOOKUP(THP25,YIELDS!$T:$AJ,17,FALSE),"")</f>
        <v/>
      </c>
      <c r="THQ23" t="str">
        <f>IFERROR(VLOOKUP(THQ25,YIELDS!$T:$AJ,17,FALSE),"")</f>
        <v/>
      </c>
      <c r="THR23" t="str">
        <f>IFERROR(VLOOKUP(THR25,YIELDS!$T:$AJ,17,FALSE),"")</f>
        <v/>
      </c>
      <c r="THS23" t="str">
        <f>IFERROR(VLOOKUP(THS25,YIELDS!$T:$AJ,17,FALSE),"")</f>
        <v/>
      </c>
      <c r="THT23" t="str">
        <f>IFERROR(VLOOKUP(THT25,YIELDS!$T:$AJ,17,FALSE),"")</f>
        <v/>
      </c>
      <c r="THU23" t="str">
        <f>IFERROR(VLOOKUP(THU25,YIELDS!$T:$AJ,17,FALSE),"")</f>
        <v/>
      </c>
      <c r="THV23" t="str">
        <f>IFERROR(VLOOKUP(THV25,YIELDS!$T:$AJ,17,FALSE),"")</f>
        <v/>
      </c>
      <c r="THW23" t="str">
        <f>IFERROR(VLOOKUP(THW25,YIELDS!$T:$AJ,17,FALSE),"")</f>
        <v/>
      </c>
      <c r="THX23" t="str">
        <f>IFERROR(VLOOKUP(THX25,YIELDS!$T:$AJ,17,FALSE),"")</f>
        <v/>
      </c>
      <c r="THY23" t="str">
        <f>IFERROR(VLOOKUP(THY25,YIELDS!$T:$AJ,17,FALSE),"")</f>
        <v/>
      </c>
      <c r="THZ23" t="str">
        <f>IFERROR(VLOOKUP(THZ25,YIELDS!$T:$AJ,17,FALSE),"")</f>
        <v/>
      </c>
      <c r="TIA23" t="str">
        <f>IFERROR(VLOOKUP(TIA25,YIELDS!$T:$AJ,17,FALSE),"")</f>
        <v/>
      </c>
      <c r="TIB23" t="str">
        <f>IFERROR(VLOOKUP(TIB25,YIELDS!$T:$AJ,17,FALSE),"")</f>
        <v/>
      </c>
      <c r="TIC23" t="str">
        <f>IFERROR(VLOOKUP(TIC25,YIELDS!$T:$AJ,17,FALSE),"")</f>
        <v/>
      </c>
      <c r="TID23" t="str">
        <f>IFERROR(VLOOKUP(TID25,YIELDS!$T:$AJ,17,FALSE),"")</f>
        <v/>
      </c>
      <c r="TIE23" t="str">
        <f>IFERROR(VLOOKUP(TIE25,YIELDS!$T:$AJ,17,FALSE),"")</f>
        <v/>
      </c>
      <c r="TIF23" t="str">
        <f>IFERROR(VLOOKUP(TIF25,YIELDS!$T:$AJ,17,FALSE),"")</f>
        <v/>
      </c>
      <c r="TIG23" t="str">
        <f>IFERROR(VLOOKUP(TIG25,YIELDS!$T:$AJ,17,FALSE),"")</f>
        <v/>
      </c>
      <c r="TIH23" t="str">
        <f>IFERROR(VLOOKUP(TIH25,YIELDS!$T:$AJ,17,FALSE),"")</f>
        <v/>
      </c>
      <c r="TII23" t="str">
        <f>IFERROR(VLOOKUP(TII25,YIELDS!$T:$AJ,17,FALSE),"")</f>
        <v/>
      </c>
      <c r="TIJ23" t="str">
        <f>IFERROR(VLOOKUP(TIJ25,YIELDS!$T:$AJ,17,FALSE),"")</f>
        <v/>
      </c>
      <c r="TIK23" t="str">
        <f>IFERROR(VLOOKUP(TIK25,YIELDS!$T:$AJ,17,FALSE),"")</f>
        <v/>
      </c>
      <c r="TIL23" t="str">
        <f>IFERROR(VLOOKUP(TIL25,YIELDS!$T:$AJ,17,FALSE),"")</f>
        <v/>
      </c>
      <c r="TIM23" t="str">
        <f>IFERROR(VLOOKUP(TIM25,YIELDS!$T:$AJ,17,FALSE),"")</f>
        <v/>
      </c>
      <c r="TIN23" t="str">
        <f>IFERROR(VLOOKUP(TIN25,YIELDS!$T:$AJ,17,FALSE),"")</f>
        <v/>
      </c>
      <c r="TIO23" t="str">
        <f>IFERROR(VLOOKUP(TIO25,YIELDS!$T:$AJ,17,FALSE),"")</f>
        <v/>
      </c>
      <c r="TIP23" t="str">
        <f>IFERROR(VLOOKUP(TIP25,YIELDS!$T:$AJ,17,FALSE),"")</f>
        <v/>
      </c>
      <c r="TIQ23" t="str">
        <f>IFERROR(VLOOKUP(TIQ25,YIELDS!$T:$AJ,17,FALSE),"")</f>
        <v/>
      </c>
      <c r="TIR23" t="str">
        <f>IFERROR(VLOOKUP(TIR25,YIELDS!$T:$AJ,17,FALSE),"")</f>
        <v/>
      </c>
      <c r="TIS23" t="str">
        <f>IFERROR(VLOOKUP(TIS25,YIELDS!$T:$AJ,17,FALSE),"")</f>
        <v/>
      </c>
      <c r="TIT23" t="str">
        <f>IFERROR(VLOOKUP(TIT25,YIELDS!$T:$AJ,17,FALSE),"")</f>
        <v/>
      </c>
      <c r="TIU23" t="str">
        <f>IFERROR(VLOOKUP(TIU25,YIELDS!$T:$AJ,17,FALSE),"")</f>
        <v/>
      </c>
      <c r="TIV23" t="str">
        <f>IFERROR(VLOOKUP(TIV25,YIELDS!$T:$AJ,17,FALSE),"")</f>
        <v/>
      </c>
      <c r="TIW23" t="str">
        <f>IFERROR(VLOOKUP(TIW25,YIELDS!$T:$AJ,17,FALSE),"")</f>
        <v/>
      </c>
      <c r="TIX23" t="str">
        <f>IFERROR(VLOOKUP(TIX25,YIELDS!$T:$AJ,17,FALSE),"")</f>
        <v/>
      </c>
      <c r="TIY23" t="str">
        <f>IFERROR(VLOOKUP(TIY25,YIELDS!$T:$AJ,17,FALSE),"")</f>
        <v/>
      </c>
      <c r="TIZ23" t="str">
        <f>IFERROR(VLOOKUP(TIZ25,YIELDS!$T:$AJ,17,FALSE),"")</f>
        <v/>
      </c>
      <c r="TJA23" t="str">
        <f>IFERROR(VLOOKUP(TJA25,YIELDS!$T:$AJ,17,FALSE),"")</f>
        <v/>
      </c>
      <c r="TJB23" t="str">
        <f>IFERROR(VLOOKUP(TJB25,YIELDS!$T:$AJ,17,FALSE),"")</f>
        <v/>
      </c>
      <c r="TJC23" t="str">
        <f>IFERROR(VLOOKUP(TJC25,YIELDS!$T:$AJ,17,FALSE),"")</f>
        <v/>
      </c>
      <c r="TJD23" t="str">
        <f>IFERROR(VLOOKUP(TJD25,YIELDS!$T:$AJ,17,FALSE),"")</f>
        <v/>
      </c>
      <c r="TJE23" t="str">
        <f>IFERROR(VLOOKUP(TJE25,YIELDS!$T:$AJ,17,FALSE),"")</f>
        <v/>
      </c>
      <c r="TJF23" t="str">
        <f>IFERROR(VLOOKUP(TJF25,YIELDS!$T:$AJ,17,FALSE),"")</f>
        <v/>
      </c>
      <c r="TJG23" t="str">
        <f>IFERROR(VLOOKUP(TJG25,YIELDS!$T:$AJ,17,FALSE),"")</f>
        <v/>
      </c>
      <c r="TJH23" t="str">
        <f>IFERROR(VLOOKUP(TJH25,YIELDS!$T:$AJ,17,FALSE),"")</f>
        <v/>
      </c>
      <c r="TJI23" t="str">
        <f>IFERROR(VLOOKUP(TJI25,YIELDS!$T:$AJ,17,FALSE),"")</f>
        <v/>
      </c>
      <c r="TJJ23" t="str">
        <f>IFERROR(VLOOKUP(TJJ25,YIELDS!$T:$AJ,17,FALSE),"")</f>
        <v/>
      </c>
      <c r="TJK23" t="str">
        <f>IFERROR(VLOOKUP(TJK25,YIELDS!$T:$AJ,17,FALSE),"")</f>
        <v/>
      </c>
      <c r="TJL23" t="str">
        <f>IFERROR(VLOOKUP(TJL25,YIELDS!$T:$AJ,17,FALSE),"")</f>
        <v/>
      </c>
      <c r="TJM23" t="str">
        <f>IFERROR(VLOOKUP(TJM25,YIELDS!$T:$AJ,17,FALSE),"")</f>
        <v/>
      </c>
      <c r="TJN23" t="str">
        <f>IFERROR(VLOOKUP(TJN25,YIELDS!$T:$AJ,17,FALSE),"")</f>
        <v/>
      </c>
      <c r="TJO23" t="str">
        <f>IFERROR(VLOOKUP(TJO25,YIELDS!$T:$AJ,17,FALSE),"")</f>
        <v/>
      </c>
      <c r="TJP23" t="str">
        <f>IFERROR(VLOOKUP(TJP25,YIELDS!$T:$AJ,17,FALSE),"")</f>
        <v/>
      </c>
      <c r="TJQ23" t="str">
        <f>IFERROR(VLOOKUP(TJQ25,YIELDS!$T:$AJ,17,FALSE),"")</f>
        <v/>
      </c>
      <c r="TJR23" t="str">
        <f>IFERROR(VLOOKUP(TJR25,YIELDS!$T:$AJ,17,FALSE),"")</f>
        <v/>
      </c>
      <c r="TJS23" t="str">
        <f>IFERROR(VLOOKUP(TJS25,YIELDS!$T:$AJ,17,FALSE),"")</f>
        <v/>
      </c>
      <c r="TJT23" t="str">
        <f>IFERROR(VLOOKUP(TJT25,YIELDS!$T:$AJ,17,FALSE),"")</f>
        <v/>
      </c>
      <c r="TJU23" t="str">
        <f>IFERROR(VLOOKUP(TJU25,YIELDS!$T:$AJ,17,FALSE),"")</f>
        <v/>
      </c>
      <c r="TJV23" t="str">
        <f>IFERROR(VLOOKUP(TJV25,YIELDS!$T:$AJ,17,FALSE),"")</f>
        <v/>
      </c>
      <c r="TJW23" t="str">
        <f>IFERROR(VLOOKUP(TJW25,YIELDS!$T:$AJ,17,FALSE),"")</f>
        <v/>
      </c>
      <c r="TJX23" t="str">
        <f>IFERROR(VLOOKUP(TJX25,YIELDS!$T:$AJ,17,FALSE),"")</f>
        <v/>
      </c>
      <c r="TJY23" t="str">
        <f>IFERROR(VLOOKUP(TJY25,YIELDS!$T:$AJ,17,FALSE),"")</f>
        <v/>
      </c>
      <c r="TJZ23" t="str">
        <f>IFERROR(VLOOKUP(TJZ25,YIELDS!$T:$AJ,17,FALSE),"")</f>
        <v/>
      </c>
      <c r="TKA23" t="str">
        <f>IFERROR(VLOOKUP(TKA25,YIELDS!$T:$AJ,17,FALSE),"")</f>
        <v/>
      </c>
      <c r="TKB23" t="str">
        <f>IFERROR(VLOOKUP(TKB25,YIELDS!$T:$AJ,17,FALSE),"")</f>
        <v/>
      </c>
      <c r="TKC23" t="str">
        <f>IFERROR(VLOOKUP(TKC25,YIELDS!$T:$AJ,17,FALSE),"")</f>
        <v/>
      </c>
      <c r="TKD23" t="str">
        <f>IFERROR(VLOOKUP(TKD25,YIELDS!$T:$AJ,17,FALSE),"")</f>
        <v/>
      </c>
      <c r="TKE23" t="str">
        <f>IFERROR(VLOOKUP(TKE25,YIELDS!$T:$AJ,17,FALSE),"")</f>
        <v/>
      </c>
      <c r="TKF23" t="str">
        <f>IFERROR(VLOOKUP(TKF25,YIELDS!$T:$AJ,17,FALSE),"")</f>
        <v/>
      </c>
      <c r="TKG23" t="str">
        <f>IFERROR(VLOOKUP(TKG25,YIELDS!$T:$AJ,17,FALSE),"")</f>
        <v/>
      </c>
      <c r="TKH23" t="str">
        <f>IFERROR(VLOOKUP(TKH25,YIELDS!$T:$AJ,17,FALSE),"")</f>
        <v/>
      </c>
      <c r="TKI23" t="str">
        <f>IFERROR(VLOOKUP(TKI25,YIELDS!$T:$AJ,17,FALSE),"")</f>
        <v/>
      </c>
      <c r="TKJ23" t="str">
        <f>IFERROR(VLOOKUP(TKJ25,YIELDS!$T:$AJ,17,FALSE),"")</f>
        <v/>
      </c>
      <c r="TKK23" t="str">
        <f>IFERROR(VLOOKUP(TKK25,YIELDS!$T:$AJ,17,FALSE),"")</f>
        <v/>
      </c>
      <c r="TKL23" t="str">
        <f>IFERROR(VLOOKUP(TKL25,YIELDS!$T:$AJ,17,FALSE),"")</f>
        <v/>
      </c>
      <c r="TKM23" t="str">
        <f>IFERROR(VLOOKUP(TKM25,YIELDS!$T:$AJ,17,FALSE),"")</f>
        <v/>
      </c>
      <c r="TKN23" t="str">
        <f>IFERROR(VLOOKUP(TKN25,YIELDS!$T:$AJ,17,FALSE),"")</f>
        <v/>
      </c>
      <c r="TKO23" t="str">
        <f>IFERROR(VLOOKUP(TKO25,YIELDS!$T:$AJ,17,FALSE),"")</f>
        <v/>
      </c>
      <c r="TKP23" t="str">
        <f>IFERROR(VLOOKUP(TKP25,YIELDS!$T:$AJ,17,FALSE),"")</f>
        <v/>
      </c>
      <c r="TKQ23" t="str">
        <f>IFERROR(VLOOKUP(TKQ25,YIELDS!$T:$AJ,17,FALSE),"")</f>
        <v/>
      </c>
      <c r="TKR23" t="str">
        <f>IFERROR(VLOOKUP(TKR25,YIELDS!$T:$AJ,17,FALSE),"")</f>
        <v/>
      </c>
      <c r="TKS23" t="str">
        <f>IFERROR(VLOOKUP(TKS25,YIELDS!$T:$AJ,17,FALSE),"")</f>
        <v/>
      </c>
      <c r="TKT23" t="str">
        <f>IFERROR(VLOOKUP(TKT25,YIELDS!$T:$AJ,17,FALSE),"")</f>
        <v/>
      </c>
      <c r="TKU23" t="str">
        <f>IFERROR(VLOOKUP(TKU25,YIELDS!$T:$AJ,17,FALSE),"")</f>
        <v/>
      </c>
      <c r="TKV23" t="str">
        <f>IFERROR(VLOOKUP(TKV25,YIELDS!$T:$AJ,17,FALSE),"")</f>
        <v/>
      </c>
      <c r="TKW23" t="str">
        <f>IFERROR(VLOOKUP(TKW25,YIELDS!$T:$AJ,17,FALSE),"")</f>
        <v/>
      </c>
      <c r="TKX23" t="str">
        <f>IFERROR(VLOOKUP(TKX25,YIELDS!$T:$AJ,17,FALSE),"")</f>
        <v/>
      </c>
      <c r="TKY23" t="str">
        <f>IFERROR(VLOOKUP(TKY25,YIELDS!$T:$AJ,17,FALSE),"")</f>
        <v/>
      </c>
      <c r="TKZ23" t="str">
        <f>IFERROR(VLOOKUP(TKZ25,YIELDS!$T:$AJ,17,FALSE),"")</f>
        <v/>
      </c>
      <c r="TLA23" t="str">
        <f>IFERROR(VLOOKUP(TLA25,YIELDS!$T:$AJ,17,FALSE),"")</f>
        <v/>
      </c>
      <c r="TLB23" t="str">
        <f>IFERROR(VLOOKUP(TLB25,YIELDS!$T:$AJ,17,FALSE),"")</f>
        <v/>
      </c>
      <c r="TLC23" t="str">
        <f>IFERROR(VLOOKUP(TLC25,YIELDS!$T:$AJ,17,FALSE),"")</f>
        <v/>
      </c>
      <c r="TLD23" t="str">
        <f>IFERROR(VLOOKUP(TLD25,YIELDS!$T:$AJ,17,FALSE),"")</f>
        <v/>
      </c>
      <c r="TLE23" t="str">
        <f>IFERROR(VLOOKUP(TLE25,YIELDS!$T:$AJ,17,FALSE),"")</f>
        <v/>
      </c>
      <c r="TLF23" t="str">
        <f>IFERROR(VLOOKUP(TLF25,YIELDS!$T:$AJ,17,FALSE),"")</f>
        <v/>
      </c>
      <c r="TLG23" t="str">
        <f>IFERROR(VLOOKUP(TLG25,YIELDS!$T:$AJ,17,FALSE),"")</f>
        <v/>
      </c>
      <c r="TLH23" t="str">
        <f>IFERROR(VLOOKUP(TLH25,YIELDS!$T:$AJ,17,FALSE),"")</f>
        <v/>
      </c>
      <c r="TLI23" t="str">
        <f>IFERROR(VLOOKUP(TLI25,YIELDS!$T:$AJ,17,FALSE),"")</f>
        <v/>
      </c>
      <c r="TLJ23" t="str">
        <f>IFERROR(VLOOKUP(TLJ25,YIELDS!$T:$AJ,17,FALSE),"")</f>
        <v/>
      </c>
      <c r="TLK23" t="str">
        <f>IFERROR(VLOOKUP(TLK25,YIELDS!$T:$AJ,17,FALSE),"")</f>
        <v/>
      </c>
      <c r="TLL23" t="str">
        <f>IFERROR(VLOOKUP(TLL25,YIELDS!$T:$AJ,17,FALSE),"")</f>
        <v/>
      </c>
      <c r="TLM23" t="str">
        <f>IFERROR(VLOOKUP(TLM25,YIELDS!$T:$AJ,17,FALSE),"")</f>
        <v/>
      </c>
      <c r="TLN23" t="str">
        <f>IFERROR(VLOOKUP(TLN25,YIELDS!$T:$AJ,17,FALSE),"")</f>
        <v/>
      </c>
      <c r="TLO23" t="str">
        <f>IFERROR(VLOOKUP(TLO25,YIELDS!$T:$AJ,17,FALSE),"")</f>
        <v/>
      </c>
      <c r="TLP23" t="str">
        <f>IFERROR(VLOOKUP(TLP25,YIELDS!$T:$AJ,17,FALSE),"")</f>
        <v/>
      </c>
      <c r="TLQ23" t="str">
        <f>IFERROR(VLOOKUP(TLQ25,YIELDS!$T:$AJ,17,FALSE),"")</f>
        <v/>
      </c>
      <c r="TLR23" t="str">
        <f>IFERROR(VLOOKUP(TLR25,YIELDS!$T:$AJ,17,FALSE),"")</f>
        <v/>
      </c>
      <c r="TLS23" t="str">
        <f>IFERROR(VLOOKUP(TLS25,YIELDS!$T:$AJ,17,FALSE),"")</f>
        <v/>
      </c>
      <c r="TLT23" t="str">
        <f>IFERROR(VLOOKUP(TLT25,YIELDS!$T:$AJ,17,FALSE),"")</f>
        <v/>
      </c>
      <c r="TLU23" t="str">
        <f>IFERROR(VLOOKUP(TLU25,YIELDS!$T:$AJ,17,FALSE),"")</f>
        <v/>
      </c>
      <c r="TLV23" t="str">
        <f>IFERROR(VLOOKUP(TLV25,YIELDS!$T:$AJ,17,FALSE),"")</f>
        <v/>
      </c>
      <c r="TLW23" t="str">
        <f>IFERROR(VLOOKUP(TLW25,YIELDS!$T:$AJ,17,FALSE),"")</f>
        <v/>
      </c>
      <c r="TLX23" t="str">
        <f>IFERROR(VLOOKUP(TLX25,YIELDS!$T:$AJ,17,FALSE),"")</f>
        <v/>
      </c>
      <c r="TLY23" t="str">
        <f>IFERROR(VLOOKUP(TLY25,YIELDS!$T:$AJ,17,FALSE),"")</f>
        <v/>
      </c>
      <c r="TLZ23" t="str">
        <f>IFERROR(VLOOKUP(TLZ25,YIELDS!$T:$AJ,17,FALSE),"")</f>
        <v/>
      </c>
      <c r="TMA23" t="str">
        <f>IFERROR(VLOOKUP(TMA25,YIELDS!$T:$AJ,17,FALSE),"")</f>
        <v/>
      </c>
      <c r="TMB23" t="str">
        <f>IFERROR(VLOOKUP(TMB25,YIELDS!$T:$AJ,17,FALSE),"")</f>
        <v/>
      </c>
      <c r="TMC23" t="str">
        <f>IFERROR(VLOOKUP(TMC25,YIELDS!$T:$AJ,17,FALSE),"")</f>
        <v/>
      </c>
      <c r="TMD23" t="str">
        <f>IFERROR(VLOOKUP(TMD25,YIELDS!$T:$AJ,17,FALSE),"")</f>
        <v/>
      </c>
      <c r="TME23" t="str">
        <f>IFERROR(VLOOKUP(TME25,YIELDS!$T:$AJ,17,FALSE),"")</f>
        <v/>
      </c>
      <c r="TMF23" t="str">
        <f>IFERROR(VLOOKUP(TMF25,YIELDS!$T:$AJ,17,FALSE),"")</f>
        <v/>
      </c>
      <c r="TMG23" t="str">
        <f>IFERROR(VLOOKUP(TMG25,YIELDS!$T:$AJ,17,FALSE),"")</f>
        <v/>
      </c>
      <c r="TMH23" t="str">
        <f>IFERROR(VLOOKUP(TMH25,YIELDS!$T:$AJ,17,FALSE),"")</f>
        <v/>
      </c>
      <c r="TMI23" t="str">
        <f>IFERROR(VLOOKUP(TMI25,YIELDS!$T:$AJ,17,FALSE),"")</f>
        <v/>
      </c>
      <c r="TMJ23" t="str">
        <f>IFERROR(VLOOKUP(TMJ25,YIELDS!$T:$AJ,17,FALSE),"")</f>
        <v/>
      </c>
      <c r="TMK23" t="str">
        <f>IFERROR(VLOOKUP(TMK25,YIELDS!$T:$AJ,17,FALSE),"")</f>
        <v/>
      </c>
      <c r="TML23" t="str">
        <f>IFERROR(VLOOKUP(TML25,YIELDS!$T:$AJ,17,FALSE),"")</f>
        <v/>
      </c>
      <c r="TMM23" t="str">
        <f>IFERROR(VLOOKUP(TMM25,YIELDS!$T:$AJ,17,FALSE),"")</f>
        <v/>
      </c>
      <c r="TMN23" t="str">
        <f>IFERROR(VLOOKUP(TMN25,YIELDS!$T:$AJ,17,FALSE),"")</f>
        <v/>
      </c>
      <c r="TMO23" t="str">
        <f>IFERROR(VLOOKUP(TMO25,YIELDS!$T:$AJ,17,FALSE),"")</f>
        <v/>
      </c>
      <c r="TMP23" t="str">
        <f>IFERROR(VLOOKUP(TMP25,YIELDS!$T:$AJ,17,FALSE),"")</f>
        <v/>
      </c>
      <c r="TMQ23" t="str">
        <f>IFERROR(VLOOKUP(TMQ25,YIELDS!$T:$AJ,17,FALSE),"")</f>
        <v/>
      </c>
      <c r="TMR23" t="str">
        <f>IFERROR(VLOOKUP(TMR25,YIELDS!$T:$AJ,17,FALSE),"")</f>
        <v/>
      </c>
      <c r="TMS23" t="str">
        <f>IFERROR(VLOOKUP(TMS25,YIELDS!$T:$AJ,17,FALSE),"")</f>
        <v/>
      </c>
      <c r="TMT23" t="str">
        <f>IFERROR(VLOOKUP(TMT25,YIELDS!$T:$AJ,17,FALSE),"")</f>
        <v/>
      </c>
      <c r="TMU23" t="str">
        <f>IFERROR(VLOOKUP(TMU25,YIELDS!$T:$AJ,17,FALSE),"")</f>
        <v/>
      </c>
      <c r="TMV23" t="str">
        <f>IFERROR(VLOOKUP(TMV25,YIELDS!$T:$AJ,17,FALSE),"")</f>
        <v/>
      </c>
      <c r="TMW23" t="str">
        <f>IFERROR(VLOOKUP(TMW25,YIELDS!$T:$AJ,17,FALSE),"")</f>
        <v/>
      </c>
      <c r="TMX23" t="str">
        <f>IFERROR(VLOOKUP(TMX25,YIELDS!$T:$AJ,17,FALSE),"")</f>
        <v/>
      </c>
      <c r="TMY23" t="str">
        <f>IFERROR(VLOOKUP(TMY25,YIELDS!$T:$AJ,17,FALSE),"")</f>
        <v/>
      </c>
      <c r="TMZ23" t="str">
        <f>IFERROR(VLOOKUP(TMZ25,YIELDS!$T:$AJ,17,FALSE),"")</f>
        <v/>
      </c>
      <c r="TNA23" t="str">
        <f>IFERROR(VLOOKUP(TNA25,YIELDS!$T:$AJ,17,FALSE),"")</f>
        <v/>
      </c>
      <c r="TNB23" t="str">
        <f>IFERROR(VLOOKUP(TNB25,YIELDS!$T:$AJ,17,FALSE),"")</f>
        <v/>
      </c>
      <c r="TNC23" t="str">
        <f>IFERROR(VLOOKUP(TNC25,YIELDS!$T:$AJ,17,FALSE),"")</f>
        <v/>
      </c>
      <c r="TND23" t="str">
        <f>IFERROR(VLOOKUP(TND25,YIELDS!$T:$AJ,17,FALSE),"")</f>
        <v/>
      </c>
      <c r="TNE23" t="str">
        <f>IFERROR(VLOOKUP(TNE25,YIELDS!$T:$AJ,17,FALSE),"")</f>
        <v/>
      </c>
      <c r="TNF23" t="str">
        <f>IFERROR(VLOOKUP(TNF25,YIELDS!$T:$AJ,17,FALSE),"")</f>
        <v/>
      </c>
      <c r="TNG23" t="str">
        <f>IFERROR(VLOOKUP(TNG25,YIELDS!$T:$AJ,17,FALSE),"")</f>
        <v/>
      </c>
      <c r="TNH23" t="str">
        <f>IFERROR(VLOOKUP(TNH25,YIELDS!$T:$AJ,17,FALSE),"")</f>
        <v/>
      </c>
      <c r="TNI23" t="str">
        <f>IFERROR(VLOOKUP(TNI25,YIELDS!$T:$AJ,17,FALSE),"")</f>
        <v/>
      </c>
      <c r="TNJ23" t="str">
        <f>IFERROR(VLOOKUP(TNJ25,YIELDS!$T:$AJ,17,FALSE),"")</f>
        <v/>
      </c>
      <c r="TNK23" t="str">
        <f>IFERROR(VLOOKUP(TNK25,YIELDS!$T:$AJ,17,FALSE),"")</f>
        <v/>
      </c>
      <c r="TNL23" t="str">
        <f>IFERROR(VLOOKUP(TNL25,YIELDS!$T:$AJ,17,FALSE),"")</f>
        <v/>
      </c>
      <c r="TNM23" t="str">
        <f>IFERROR(VLOOKUP(TNM25,YIELDS!$T:$AJ,17,FALSE),"")</f>
        <v/>
      </c>
      <c r="TNN23" t="str">
        <f>IFERROR(VLOOKUP(TNN25,YIELDS!$T:$AJ,17,FALSE),"")</f>
        <v/>
      </c>
      <c r="TNO23" t="str">
        <f>IFERROR(VLOOKUP(TNO25,YIELDS!$T:$AJ,17,FALSE),"")</f>
        <v/>
      </c>
      <c r="TNP23" t="str">
        <f>IFERROR(VLOOKUP(TNP25,YIELDS!$T:$AJ,17,FALSE),"")</f>
        <v/>
      </c>
      <c r="TNQ23" t="str">
        <f>IFERROR(VLOOKUP(TNQ25,YIELDS!$T:$AJ,17,FALSE),"")</f>
        <v/>
      </c>
      <c r="TNR23" t="str">
        <f>IFERROR(VLOOKUP(TNR25,YIELDS!$T:$AJ,17,FALSE),"")</f>
        <v/>
      </c>
      <c r="TNS23" t="str">
        <f>IFERROR(VLOOKUP(TNS25,YIELDS!$T:$AJ,17,FALSE),"")</f>
        <v/>
      </c>
      <c r="TNT23" t="str">
        <f>IFERROR(VLOOKUP(TNT25,YIELDS!$T:$AJ,17,FALSE),"")</f>
        <v/>
      </c>
      <c r="TNU23" t="str">
        <f>IFERROR(VLOOKUP(TNU25,YIELDS!$T:$AJ,17,FALSE),"")</f>
        <v/>
      </c>
      <c r="TNV23" t="str">
        <f>IFERROR(VLOOKUP(TNV25,YIELDS!$T:$AJ,17,FALSE),"")</f>
        <v/>
      </c>
      <c r="TNW23" t="str">
        <f>IFERROR(VLOOKUP(TNW25,YIELDS!$T:$AJ,17,FALSE),"")</f>
        <v/>
      </c>
      <c r="TNX23" t="str">
        <f>IFERROR(VLOOKUP(TNX25,YIELDS!$T:$AJ,17,FALSE),"")</f>
        <v/>
      </c>
      <c r="TNY23" t="str">
        <f>IFERROR(VLOOKUP(TNY25,YIELDS!$T:$AJ,17,FALSE),"")</f>
        <v/>
      </c>
      <c r="TNZ23" t="str">
        <f>IFERROR(VLOOKUP(TNZ25,YIELDS!$T:$AJ,17,FALSE),"")</f>
        <v/>
      </c>
      <c r="TOA23" t="str">
        <f>IFERROR(VLOOKUP(TOA25,YIELDS!$T:$AJ,17,FALSE),"")</f>
        <v/>
      </c>
      <c r="TOB23" t="str">
        <f>IFERROR(VLOOKUP(TOB25,YIELDS!$T:$AJ,17,FALSE),"")</f>
        <v/>
      </c>
      <c r="TOC23" t="str">
        <f>IFERROR(VLOOKUP(TOC25,YIELDS!$T:$AJ,17,FALSE),"")</f>
        <v/>
      </c>
      <c r="TOD23" t="str">
        <f>IFERROR(VLOOKUP(TOD25,YIELDS!$T:$AJ,17,FALSE),"")</f>
        <v/>
      </c>
      <c r="TOE23" t="str">
        <f>IFERROR(VLOOKUP(TOE25,YIELDS!$T:$AJ,17,FALSE),"")</f>
        <v/>
      </c>
      <c r="TOF23" t="str">
        <f>IFERROR(VLOOKUP(TOF25,YIELDS!$T:$AJ,17,FALSE),"")</f>
        <v/>
      </c>
      <c r="TOG23" t="str">
        <f>IFERROR(VLOOKUP(TOG25,YIELDS!$T:$AJ,17,FALSE),"")</f>
        <v/>
      </c>
      <c r="TOH23" t="str">
        <f>IFERROR(VLOOKUP(TOH25,YIELDS!$T:$AJ,17,FALSE),"")</f>
        <v/>
      </c>
      <c r="TOI23" t="str">
        <f>IFERROR(VLOOKUP(TOI25,YIELDS!$T:$AJ,17,FALSE),"")</f>
        <v/>
      </c>
      <c r="TOJ23" t="str">
        <f>IFERROR(VLOOKUP(TOJ25,YIELDS!$T:$AJ,17,FALSE),"")</f>
        <v/>
      </c>
      <c r="TOK23" t="str">
        <f>IFERROR(VLOOKUP(TOK25,YIELDS!$T:$AJ,17,FALSE),"")</f>
        <v/>
      </c>
      <c r="TOL23" t="str">
        <f>IFERROR(VLOOKUP(TOL25,YIELDS!$T:$AJ,17,FALSE),"")</f>
        <v/>
      </c>
      <c r="TOM23" t="str">
        <f>IFERROR(VLOOKUP(TOM25,YIELDS!$T:$AJ,17,FALSE),"")</f>
        <v/>
      </c>
      <c r="TON23" t="str">
        <f>IFERROR(VLOOKUP(TON25,YIELDS!$T:$AJ,17,FALSE),"")</f>
        <v/>
      </c>
      <c r="TOO23" t="str">
        <f>IFERROR(VLOOKUP(TOO25,YIELDS!$T:$AJ,17,FALSE),"")</f>
        <v/>
      </c>
      <c r="TOP23" t="str">
        <f>IFERROR(VLOOKUP(TOP25,YIELDS!$T:$AJ,17,FALSE),"")</f>
        <v/>
      </c>
      <c r="TOQ23" t="str">
        <f>IFERROR(VLOOKUP(TOQ25,YIELDS!$T:$AJ,17,FALSE),"")</f>
        <v/>
      </c>
      <c r="TOR23" t="str">
        <f>IFERROR(VLOOKUP(TOR25,YIELDS!$T:$AJ,17,FALSE),"")</f>
        <v/>
      </c>
      <c r="TOS23" t="str">
        <f>IFERROR(VLOOKUP(TOS25,YIELDS!$T:$AJ,17,FALSE),"")</f>
        <v/>
      </c>
      <c r="TOT23" t="str">
        <f>IFERROR(VLOOKUP(TOT25,YIELDS!$T:$AJ,17,FALSE),"")</f>
        <v/>
      </c>
      <c r="TOU23" t="str">
        <f>IFERROR(VLOOKUP(TOU25,YIELDS!$T:$AJ,17,FALSE),"")</f>
        <v/>
      </c>
      <c r="TOV23" t="str">
        <f>IFERROR(VLOOKUP(TOV25,YIELDS!$T:$AJ,17,FALSE),"")</f>
        <v/>
      </c>
      <c r="TOW23" t="str">
        <f>IFERROR(VLOOKUP(TOW25,YIELDS!$T:$AJ,17,FALSE),"")</f>
        <v/>
      </c>
      <c r="TOX23" t="str">
        <f>IFERROR(VLOOKUP(TOX25,YIELDS!$T:$AJ,17,FALSE),"")</f>
        <v/>
      </c>
      <c r="TOY23" t="str">
        <f>IFERROR(VLOOKUP(TOY25,YIELDS!$T:$AJ,17,FALSE),"")</f>
        <v/>
      </c>
      <c r="TOZ23" t="str">
        <f>IFERROR(VLOOKUP(TOZ25,YIELDS!$T:$AJ,17,FALSE),"")</f>
        <v/>
      </c>
      <c r="TPA23" t="str">
        <f>IFERROR(VLOOKUP(TPA25,YIELDS!$T:$AJ,17,FALSE),"")</f>
        <v/>
      </c>
      <c r="TPB23" t="str">
        <f>IFERROR(VLOOKUP(TPB25,YIELDS!$T:$AJ,17,FALSE),"")</f>
        <v/>
      </c>
      <c r="TPC23" t="str">
        <f>IFERROR(VLOOKUP(TPC25,YIELDS!$T:$AJ,17,FALSE),"")</f>
        <v/>
      </c>
      <c r="TPD23" t="str">
        <f>IFERROR(VLOOKUP(TPD25,YIELDS!$T:$AJ,17,FALSE),"")</f>
        <v/>
      </c>
      <c r="TPE23" t="str">
        <f>IFERROR(VLOOKUP(TPE25,YIELDS!$T:$AJ,17,FALSE),"")</f>
        <v/>
      </c>
      <c r="TPF23" t="str">
        <f>IFERROR(VLOOKUP(TPF25,YIELDS!$T:$AJ,17,FALSE),"")</f>
        <v/>
      </c>
      <c r="TPG23" t="str">
        <f>IFERROR(VLOOKUP(TPG25,YIELDS!$T:$AJ,17,FALSE),"")</f>
        <v/>
      </c>
      <c r="TPH23" t="str">
        <f>IFERROR(VLOOKUP(TPH25,YIELDS!$T:$AJ,17,FALSE),"")</f>
        <v/>
      </c>
      <c r="TPI23" t="str">
        <f>IFERROR(VLOOKUP(TPI25,YIELDS!$T:$AJ,17,FALSE),"")</f>
        <v/>
      </c>
      <c r="TPJ23" t="str">
        <f>IFERROR(VLOOKUP(TPJ25,YIELDS!$T:$AJ,17,FALSE),"")</f>
        <v/>
      </c>
      <c r="TPK23" t="str">
        <f>IFERROR(VLOOKUP(TPK25,YIELDS!$T:$AJ,17,FALSE),"")</f>
        <v/>
      </c>
      <c r="TPL23" t="str">
        <f>IFERROR(VLOOKUP(TPL25,YIELDS!$T:$AJ,17,FALSE),"")</f>
        <v/>
      </c>
      <c r="TPM23" t="str">
        <f>IFERROR(VLOOKUP(TPM25,YIELDS!$T:$AJ,17,FALSE),"")</f>
        <v/>
      </c>
      <c r="TPN23" t="str">
        <f>IFERROR(VLOOKUP(TPN25,YIELDS!$T:$AJ,17,FALSE),"")</f>
        <v/>
      </c>
      <c r="TPO23" t="str">
        <f>IFERROR(VLOOKUP(TPO25,YIELDS!$T:$AJ,17,FALSE),"")</f>
        <v/>
      </c>
      <c r="TPP23" t="str">
        <f>IFERROR(VLOOKUP(TPP25,YIELDS!$T:$AJ,17,FALSE),"")</f>
        <v/>
      </c>
      <c r="TPQ23" t="str">
        <f>IFERROR(VLOOKUP(TPQ25,YIELDS!$T:$AJ,17,FALSE),"")</f>
        <v/>
      </c>
      <c r="TPR23" t="str">
        <f>IFERROR(VLOOKUP(TPR25,YIELDS!$T:$AJ,17,FALSE),"")</f>
        <v/>
      </c>
      <c r="TPS23" t="str">
        <f>IFERROR(VLOOKUP(TPS25,YIELDS!$T:$AJ,17,FALSE),"")</f>
        <v/>
      </c>
      <c r="TPT23" t="str">
        <f>IFERROR(VLOOKUP(TPT25,YIELDS!$T:$AJ,17,FALSE),"")</f>
        <v/>
      </c>
      <c r="TPU23" t="str">
        <f>IFERROR(VLOOKUP(TPU25,YIELDS!$T:$AJ,17,FALSE),"")</f>
        <v/>
      </c>
      <c r="TPV23" t="str">
        <f>IFERROR(VLOOKUP(TPV25,YIELDS!$T:$AJ,17,FALSE),"")</f>
        <v/>
      </c>
      <c r="TPW23" t="str">
        <f>IFERROR(VLOOKUP(TPW25,YIELDS!$T:$AJ,17,FALSE),"")</f>
        <v/>
      </c>
      <c r="TPX23" t="str">
        <f>IFERROR(VLOOKUP(TPX25,YIELDS!$T:$AJ,17,FALSE),"")</f>
        <v/>
      </c>
      <c r="TPY23" t="str">
        <f>IFERROR(VLOOKUP(TPY25,YIELDS!$T:$AJ,17,FALSE),"")</f>
        <v/>
      </c>
      <c r="TPZ23" t="str">
        <f>IFERROR(VLOOKUP(TPZ25,YIELDS!$T:$AJ,17,FALSE),"")</f>
        <v/>
      </c>
      <c r="TQA23" t="str">
        <f>IFERROR(VLOOKUP(TQA25,YIELDS!$T:$AJ,17,FALSE),"")</f>
        <v/>
      </c>
      <c r="TQB23" t="str">
        <f>IFERROR(VLOOKUP(TQB25,YIELDS!$T:$AJ,17,FALSE),"")</f>
        <v/>
      </c>
      <c r="TQC23" t="str">
        <f>IFERROR(VLOOKUP(TQC25,YIELDS!$T:$AJ,17,FALSE),"")</f>
        <v/>
      </c>
      <c r="TQD23" t="str">
        <f>IFERROR(VLOOKUP(TQD25,YIELDS!$T:$AJ,17,FALSE),"")</f>
        <v/>
      </c>
      <c r="TQE23" t="str">
        <f>IFERROR(VLOOKUP(TQE25,YIELDS!$T:$AJ,17,FALSE),"")</f>
        <v/>
      </c>
      <c r="TQF23" t="str">
        <f>IFERROR(VLOOKUP(TQF25,YIELDS!$T:$AJ,17,FALSE),"")</f>
        <v/>
      </c>
      <c r="TQG23" t="str">
        <f>IFERROR(VLOOKUP(TQG25,YIELDS!$T:$AJ,17,FALSE),"")</f>
        <v/>
      </c>
      <c r="TQH23" t="str">
        <f>IFERROR(VLOOKUP(TQH25,YIELDS!$T:$AJ,17,FALSE),"")</f>
        <v/>
      </c>
      <c r="TQI23" t="str">
        <f>IFERROR(VLOOKUP(TQI25,YIELDS!$T:$AJ,17,FALSE),"")</f>
        <v/>
      </c>
      <c r="TQJ23" t="str">
        <f>IFERROR(VLOOKUP(TQJ25,YIELDS!$T:$AJ,17,FALSE),"")</f>
        <v/>
      </c>
      <c r="TQK23" t="str">
        <f>IFERROR(VLOOKUP(TQK25,YIELDS!$T:$AJ,17,FALSE),"")</f>
        <v/>
      </c>
      <c r="TQL23" t="str">
        <f>IFERROR(VLOOKUP(TQL25,YIELDS!$T:$AJ,17,FALSE),"")</f>
        <v/>
      </c>
      <c r="TQM23" t="str">
        <f>IFERROR(VLOOKUP(TQM25,YIELDS!$T:$AJ,17,FALSE),"")</f>
        <v/>
      </c>
      <c r="TQN23" t="str">
        <f>IFERROR(VLOOKUP(TQN25,YIELDS!$T:$AJ,17,FALSE),"")</f>
        <v/>
      </c>
      <c r="TQO23" t="str">
        <f>IFERROR(VLOOKUP(TQO25,YIELDS!$T:$AJ,17,FALSE),"")</f>
        <v/>
      </c>
      <c r="TQP23" t="str">
        <f>IFERROR(VLOOKUP(TQP25,YIELDS!$T:$AJ,17,FALSE),"")</f>
        <v/>
      </c>
      <c r="TQQ23" t="str">
        <f>IFERROR(VLOOKUP(TQQ25,YIELDS!$T:$AJ,17,FALSE),"")</f>
        <v/>
      </c>
      <c r="TQR23" t="str">
        <f>IFERROR(VLOOKUP(TQR25,YIELDS!$T:$AJ,17,FALSE),"")</f>
        <v/>
      </c>
      <c r="TQS23" t="str">
        <f>IFERROR(VLOOKUP(TQS25,YIELDS!$T:$AJ,17,FALSE),"")</f>
        <v/>
      </c>
      <c r="TQT23" t="str">
        <f>IFERROR(VLOOKUP(TQT25,YIELDS!$T:$AJ,17,FALSE),"")</f>
        <v/>
      </c>
      <c r="TQU23" t="str">
        <f>IFERROR(VLOOKUP(TQU25,YIELDS!$T:$AJ,17,FALSE),"")</f>
        <v/>
      </c>
      <c r="TQV23" t="str">
        <f>IFERROR(VLOOKUP(TQV25,YIELDS!$T:$AJ,17,FALSE),"")</f>
        <v/>
      </c>
      <c r="TQW23" t="str">
        <f>IFERROR(VLOOKUP(TQW25,YIELDS!$T:$AJ,17,FALSE),"")</f>
        <v/>
      </c>
      <c r="TQX23" t="str">
        <f>IFERROR(VLOOKUP(TQX25,YIELDS!$T:$AJ,17,FALSE),"")</f>
        <v/>
      </c>
      <c r="TQY23" t="str">
        <f>IFERROR(VLOOKUP(TQY25,YIELDS!$T:$AJ,17,FALSE),"")</f>
        <v/>
      </c>
      <c r="TQZ23" t="str">
        <f>IFERROR(VLOOKUP(TQZ25,YIELDS!$T:$AJ,17,FALSE),"")</f>
        <v/>
      </c>
      <c r="TRA23" t="str">
        <f>IFERROR(VLOOKUP(TRA25,YIELDS!$T:$AJ,17,FALSE),"")</f>
        <v/>
      </c>
      <c r="TRB23" t="str">
        <f>IFERROR(VLOOKUP(TRB25,YIELDS!$T:$AJ,17,FALSE),"")</f>
        <v/>
      </c>
      <c r="TRC23" t="str">
        <f>IFERROR(VLOOKUP(TRC25,YIELDS!$T:$AJ,17,FALSE),"")</f>
        <v/>
      </c>
      <c r="TRD23" t="str">
        <f>IFERROR(VLOOKUP(TRD25,YIELDS!$T:$AJ,17,FALSE),"")</f>
        <v/>
      </c>
      <c r="TRE23" t="str">
        <f>IFERROR(VLOOKUP(TRE25,YIELDS!$T:$AJ,17,FALSE),"")</f>
        <v/>
      </c>
      <c r="TRF23" t="str">
        <f>IFERROR(VLOOKUP(TRF25,YIELDS!$T:$AJ,17,FALSE),"")</f>
        <v/>
      </c>
      <c r="TRG23" t="str">
        <f>IFERROR(VLOOKUP(TRG25,YIELDS!$T:$AJ,17,FALSE),"")</f>
        <v/>
      </c>
      <c r="TRH23" t="str">
        <f>IFERROR(VLOOKUP(TRH25,YIELDS!$T:$AJ,17,FALSE),"")</f>
        <v/>
      </c>
      <c r="TRI23" t="str">
        <f>IFERROR(VLOOKUP(TRI25,YIELDS!$T:$AJ,17,FALSE),"")</f>
        <v/>
      </c>
      <c r="TRJ23" t="str">
        <f>IFERROR(VLOOKUP(TRJ25,YIELDS!$T:$AJ,17,FALSE),"")</f>
        <v/>
      </c>
      <c r="TRK23" t="str">
        <f>IFERROR(VLOOKUP(TRK25,YIELDS!$T:$AJ,17,FALSE),"")</f>
        <v/>
      </c>
      <c r="TRL23" t="str">
        <f>IFERROR(VLOOKUP(TRL25,YIELDS!$T:$AJ,17,FALSE),"")</f>
        <v/>
      </c>
      <c r="TRM23" t="str">
        <f>IFERROR(VLOOKUP(TRM25,YIELDS!$T:$AJ,17,FALSE),"")</f>
        <v/>
      </c>
      <c r="TRN23" t="str">
        <f>IFERROR(VLOOKUP(TRN25,YIELDS!$T:$AJ,17,FALSE),"")</f>
        <v/>
      </c>
      <c r="TRO23" t="str">
        <f>IFERROR(VLOOKUP(TRO25,YIELDS!$T:$AJ,17,FALSE),"")</f>
        <v/>
      </c>
      <c r="TRP23" t="str">
        <f>IFERROR(VLOOKUP(TRP25,YIELDS!$T:$AJ,17,FALSE),"")</f>
        <v/>
      </c>
      <c r="TRQ23" t="str">
        <f>IFERROR(VLOOKUP(TRQ25,YIELDS!$T:$AJ,17,FALSE),"")</f>
        <v/>
      </c>
      <c r="TRR23" t="str">
        <f>IFERROR(VLOOKUP(TRR25,YIELDS!$T:$AJ,17,FALSE),"")</f>
        <v/>
      </c>
      <c r="TRS23" t="str">
        <f>IFERROR(VLOOKUP(TRS25,YIELDS!$T:$AJ,17,FALSE),"")</f>
        <v/>
      </c>
      <c r="TRT23" t="str">
        <f>IFERROR(VLOOKUP(TRT25,YIELDS!$T:$AJ,17,FALSE),"")</f>
        <v/>
      </c>
      <c r="TRU23" t="str">
        <f>IFERROR(VLOOKUP(TRU25,YIELDS!$T:$AJ,17,FALSE),"")</f>
        <v/>
      </c>
      <c r="TRV23" t="str">
        <f>IFERROR(VLOOKUP(TRV25,YIELDS!$T:$AJ,17,FALSE),"")</f>
        <v/>
      </c>
      <c r="TRW23" t="str">
        <f>IFERROR(VLOOKUP(TRW25,YIELDS!$T:$AJ,17,FALSE),"")</f>
        <v/>
      </c>
      <c r="TRX23" t="str">
        <f>IFERROR(VLOOKUP(TRX25,YIELDS!$T:$AJ,17,FALSE),"")</f>
        <v/>
      </c>
      <c r="TRY23" t="str">
        <f>IFERROR(VLOOKUP(TRY25,YIELDS!$T:$AJ,17,FALSE),"")</f>
        <v/>
      </c>
      <c r="TRZ23" t="str">
        <f>IFERROR(VLOOKUP(TRZ25,YIELDS!$T:$AJ,17,FALSE),"")</f>
        <v/>
      </c>
      <c r="TSA23" t="str">
        <f>IFERROR(VLOOKUP(TSA25,YIELDS!$T:$AJ,17,FALSE),"")</f>
        <v/>
      </c>
      <c r="TSB23" t="str">
        <f>IFERROR(VLOOKUP(TSB25,YIELDS!$T:$AJ,17,FALSE),"")</f>
        <v/>
      </c>
      <c r="TSC23" t="str">
        <f>IFERROR(VLOOKUP(TSC25,YIELDS!$T:$AJ,17,FALSE),"")</f>
        <v/>
      </c>
      <c r="TSD23" t="str">
        <f>IFERROR(VLOOKUP(TSD25,YIELDS!$T:$AJ,17,FALSE),"")</f>
        <v/>
      </c>
      <c r="TSE23" t="str">
        <f>IFERROR(VLOOKUP(TSE25,YIELDS!$T:$AJ,17,FALSE),"")</f>
        <v/>
      </c>
      <c r="TSF23" t="str">
        <f>IFERROR(VLOOKUP(TSF25,YIELDS!$T:$AJ,17,FALSE),"")</f>
        <v/>
      </c>
      <c r="TSG23" t="str">
        <f>IFERROR(VLOOKUP(TSG25,YIELDS!$T:$AJ,17,FALSE),"")</f>
        <v/>
      </c>
      <c r="TSH23" t="str">
        <f>IFERROR(VLOOKUP(TSH25,YIELDS!$T:$AJ,17,FALSE),"")</f>
        <v/>
      </c>
      <c r="TSI23" t="str">
        <f>IFERROR(VLOOKUP(TSI25,YIELDS!$T:$AJ,17,FALSE),"")</f>
        <v/>
      </c>
      <c r="TSJ23" t="str">
        <f>IFERROR(VLOOKUP(TSJ25,YIELDS!$T:$AJ,17,FALSE),"")</f>
        <v/>
      </c>
      <c r="TSK23" t="str">
        <f>IFERROR(VLOOKUP(TSK25,YIELDS!$T:$AJ,17,FALSE),"")</f>
        <v/>
      </c>
      <c r="TSL23" t="str">
        <f>IFERROR(VLOOKUP(TSL25,YIELDS!$T:$AJ,17,FALSE),"")</f>
        <v/>
      </c>
      <c r="TSM23" t="str">
        <f>IFERROR(VLOOKUP(TSM25,YIELDS!$T:$AJ,17,FALSE),"")</f>
        <v/>
      </c>
      <c r="TSN23" t="str">
        <f>IFERROR(VLOOKUP(TSN25,YIELDS!$T:$AJ,17,FALSE),"")</f>
        <v/>
      </c>
      <c r="TSO23" t="str">
        <f>IFERROR(VLOOKUP(TSO25,YIELDS!$T:$AJ,17,FALSE),"")</f>
        <v/>
      </c>
      <c r="TSP23" t="str">
        <f>IFERROR(VLOOKUP(TSP25,YIELDS!$T:$AJ,17,FALSE),"")</f>
        <v/>
      </c>
      <c r="TSQ23" t="str">
        <f>IFERROR(VLOOKUP(TSQ25,YIELDS!$T:$AJ,17,FALSE),"")</f>
        <v/>
      </c>
      <c r="TSR23" t="str">
        <f>IFERROR(VLOOKUP(TSR25,YIELDS!$T:$AJ,17,FALSE),"")</f>
        <v/>
      </c>
      <c r="TSS23" t="str">
        <f>IFERROR(VLOOKUP(TSS25,YIELDS!$T:$AJ,17,FALSE),"")</f>
        <v/>
      </c>
      <c r="TST23" t="str">
        <f>IFERROR(VLOOKUP(TST25,YIELDS!$T:$AJ,17,FALSE),"")</f>
        <v/>
      </c>
      <c r="TSU23" t="str">
        <f>IFERROR(VLOOKUP(TSU25,YIELDS!$T:$AJ,17,FALSE),"")</f>
        <v/>
      </c>
      <c r="TSV23" t="str">
        <f>IFERROR(VLOOKUP(TSV25,YIELDS!$T:$AJ,17,FALSE),"")</f>
        <v/>
      </c>
      <c r="TSW23" t="str">
        <f>IFERROR(VLOOKUP(TSW25,YIELDS!$T:$AJ,17,FALSE),"")</f>
        <v/>
      </c>
      <c r="TSX23" t="str">
        <f>IFERROR(VLOOKUP(TSX25,YIELDS!$T:$AJ,17,FALSE),"")</f>
        <v/>
      </c>
      <c r="TSY23" t="str">
        <f>IFERROR(VLOOKUP(TSY25,YIELDS!$T:$AJ,17,FALSE),"")</f>
        <v/>
      </c>
      <c r="TSZ23" t="str">
        <f>IFERROR(VLOOKUP(TSZ25,YIELDS!$T:$AJ,17,FALSE),"")</f>
        <v/>
      </c>
      <c r="TTA23" t="str">
        <f>IFERROR(VLOOKUP(TTA25,YIELDS!$T:$AJ,17,FALSE),"")</f>
        <v/>
      </c>
      <c r="TTB23" t="str">
        <f>IFERROR(VLOOKUP(TTB25,YIELDS!$T:$AJ,17,FALSE),"")</f>
        <v/>
      </c>
      <c r="TTC23" t="str">
        <f>IFERROR(VLOOKUP(TTC25,YIELDS!$T:$AJ,17,FALSE),"")</f>
        <v/>
      </c>
      <c r="TTD23" t="str">
        <f>IFERROR(VLOOKUP(TTD25,YIELDS!$T:$AJ,17,FALSE),"")</f>
        <v/>
      </c>
      <c r="TTE23" t="str">
        <f>IFERROR(VLOOKUP(TTE25,YIELDS!$T:$AJ,17,FALSE),"")</f>
        <v/>
      </c>
      <c r="TTF23" t="str">
        <f>IFERROR(VLOOKUP(TTF25,YIELDS!$T:$AJ,17,FALSE),"")</f>
        <v/>
      </c>
      <c r="TTG23" t="str">
        <f>IFERROR(VLOOKUP(TTG25,YIELDS!$T:$AJ,17,FALSE),"")</f>
        <v/>
      </c>
      <c r="TTH23" t="str">
        <f>IFERROR(VLOOKUP(TTH25,YIELDS!$T:$AJ,17,FALSE),"")</f>
        <v/>
      </c>
      <c r="TTI23" t="str">
        <f>IFERROR(VLOOKUP(TTI25,YIELDS!$T:$AJ,17,FALSE),"")</f>
        <v/>
      </c>
      <c r="TTJ23" t="str">
        <f>IFERROR(VLOOKUP(TTJ25,YIELDS!$T:$AJ,17,FALSE),"")</f>
        <v/>
      </c>
      <c r="TTK23" t="str">
        <f>IFERROR(VLOOKUP(TTK25,YIELDS!$T:$AJ,17,FALSE),"")</f>
        <v/>
      </c>
      <c r="TTL23" t="str">
        <f>IFERROR(VLOOKUP(TTL25,YIELDS!$T:$AJ,17,FALSE),"")</f>
        <v/>
      </c>
      <c r="TTM23" t="str">
        <f>IFERROR(VLOOKUP(TTM25,YIELDS!$T:$AJ,17,FALSE),"")</f>
        <v/>
      </c>
      <c r="TTN23" t="str">
        <f>IFERROR(VLOOKUP(TTN25,YIELDS!$T:$AJ,17,FALSE),"")</f>
        <v/>
      </c>
      <c r="TTO23" t="str">
        <f>IFERROR(VLOOKUP(TTO25,YIELDS!$T:$AJ,17,FALSE),"")</f>
        <v/>
      </c>
      <c r="TTP23" t="str">
        <f>IFERROR(VLOOKUP(TTP25,YIELDS!$T:$AJ,17,FALSE),"")</f>
        <v/>
      </c>
      <c r="TTQ23" t="str">
        <f>IFERROR(VLOOKUP(TTQ25,YIELDS!$T:$AJ,17,FALSE),"")</f>
        <v/>
      </c>
      <c r="TTR23" t="str">
        <f>IFERROR(VLOOKUP(TTR25,YIELDS!$T:$AJ,17,FALSE),"")</f>
        <v/>
      </c>
      <c r="TTS23" t="str">
        <f>IFERROR(VLOOKUP(TTS25,YIELDS!$T:$AJ,17,FALSE),"")</f>
        <v/>
      </c>
      <c r="TTT23" t="str">
        <f>IFERROR(VLOOKUP(TTT25,YIELDS!$T:$AJ,17,FALSE),"")</f>
        <v/>
      </c>
      <c r="TTU23" t="str">
        <f>IFERROR(VLOOKUP(TTU25,YIELDS!$T:$AJ,17,FALSE),"")</f>
        <v/>
      </c>
      <c r="TTV23" t="str">
        <f>IFERROR(VLOOKUP(TTV25,YIELDS!$T:$AJ,17,FALSE),"")</f>
        <v/>
      </c>
      <c r="TTW23" t="str">
        <f>IFERROR(VLOOKUP(TTW25,YIELDS!$T:$AJ,17,FALSE),"")</f>
        <v/>
      </c>
      <c r="TTX23" t="str">
        <f>IFERROR(VLOOKUP(TTX25,YIELDS!$T:$AJ,17,FALSE),"")</f>
        <v/>
      </c>
      <c r="TTY23" t="str">
        <f>IFERROR(VLOOKUP(TTY25,YIELDS!$T:$AJ,17,FALSE),"")</f>
        <v/>
      </c>
      <c r="TTZ23" t="str">
        <f>IFERROR(VLOOKUP(TTZ25,YIELDS!$T:$AJ,17,FALSE),"")</f>
        <v/>
      </c>
      <c r="TUA23" t="str">
        <f>IFERROR(VLOOKUP(TUA25,YIELDS!$T:$AJ,17,FALSE),"")</f>
        <v/>
      </c>
      <c r="TUB23" t="str">
        <f>IFERROR(VLOOKUP(TUB25,YIELDS!$T:$AJ,17,FALSE),"")</f>
        <v/>
      </c>
      <c r="TUC23" t="str">
        <f>IFERROR(VLOOKUP(TUC25,YIELDS!$T:$AJ,17,FALSE),"")</f>
        <v/>
      </c>
      <c r="TUD23" t="str">
        <f>IFERROR(VLOOKUP(TUD25,YIELDS!$T:$AJ,17,FALSE),"")</f>
        <v/>
      </c>
      <c r="TUE23" t="str">
        <f>IFERROR(VLOOKUP(TUE25,YIELDS!$T:$AJ,17,FALSE),"")</f>
        <v/>
      </c>
      <c r="TUF23" t="str">
        <f>IFERROR(VLOOKUP(TUF25,YIELDS!$T:$AJ,17,FALSE),"")</f>
        <v/>
      </c>
      <c r="TUG23" t="str">
        <f>IFERROR(VLOOKUP(TUG25,YIELDS!$T:$AJ,17,FALSE),"")</f>
        <v/>
      </c>
      <c r="TUH23" t="str">
        <f>IFERROR(VLOOKUP(TUH25,YIELDS!$T:$AJ,17,FALSE),"")</f>
        <v/>
      </c>
      <c r="TUI23" t="str">
        <f>IFERROR(VLOOKUP(TUI25,YIELDS!$T:$AJ,17,FALSE),"")</f>
        <v/>
      </c>
      <c r="TUJ23" t="str">
        <f>IFERROR(VLOOKUP(TUJ25,YIELDS!$T:$AJ,17,FALSE),"")</f>
        <v/>
      </c>
      <c r="TUK23" t="str">
        <f>IFERROR(VLOOKUP(TUK25,YIELDS!$T:$AJ,17,FALSE),"")</f>
        <v/>
      </c>
      <c r="TUL23" t="str">
        <f>IFERROR(VLOOKUP(TUL25,YIELDS!$T:$AJ,17,FALSE),"")</f>
        <v/>
      </c>
      <c r="TUM23" t="str">
        <f>IFERROR(VLOOKUP(TUM25,YIELDS!$T:$AJ,17,FALSE),"")</f>
        <v/>
      </c>
      <c r="TUN23" t="str">
        <f>IFERROR(VLOOKUP(TUN25,YIELDS!$T:$AJ,17,FALSE),"")</f>
        <v/>
      </c>
      <c r="TUO23" t="str">
        <f>IFERROR(VLOOKUP(TUO25,YIELDS!$T:$AJ,17,FALSE),"")</f>
        <v/>
      </c>
      <c r="TUP23" t="str">
        <f>IFERROR(VLOOKUP(TUP25,YIELDS!$T:$AJ,17,FALSE),"")</f>
        <v/>
      </c>
      <c r="TUQ23" t="str">
        <f>IFERROR(VLOOKUP(TUQ25,YIELDS!$T:$AJ,17,FALSE),"")</f>
        <v/>
      </c>
      <c r="TUR23" t="str">
        <f>IFERROR(VLOOKUP(TUR25,YIELDS!$T:$AJ,17,FALSE),"")</f>
        <v/>
      </c>
      <c r="TUS23" t="str">
        <f>IFERROR(VLOOKUP(TUS25,YIELDS!$T:$AJ,17,FALSE),"")</f>
        <v/>
      </c>
      <c r="TUT23" t="str">
        <f>IFERROR(VLOOKUP(TUT25,YIELDS!$T:$AJ,17,FALSE),"")</f>
        <v/>
      </c>
      <c r="TUU23" t="str">
        <f>IFERROR(VLOOKUP(TUU25,YIELDS!$T:$AJ,17,FALSE),"")</f>
        <v/>
      </c>
      <c r="TUV23" t="str">
        <f>IFERROR(VLOOKUP(TUV25,YIELDS!$T:$AJ,17,FALSE),"")</f>
        <v/>
      </c>
      <c r="TUW23" t="str">
        <f>IFERROR(VLOOKUP(TUW25,YIELDS!$T:$AJ,17,FALSE),"")</f>
        <v/>
      </c>
      <c r="TUX23" t="str">
        <f>IFERROR(VLOOKUP(TUX25,YIELDS!$T:$AJ,17,FALSE),"")</f>
        <v/>
      </c>
      <c r="TUY23" t="str">
        <f>IFERROR(VLOOKUP(TUY25,YIELDS!$T:$AJ,17,FALSE),"")</f>
        <v/>
      </c>
      <c r="TUZ23" t="str">
        <f>IFERROR(VLOOKUP(TUZ25,YIELDS!$T:$AJ,17,FALSE),"")</f>
        <v/>
      </c>
      <c r="TVA23" t="str">
        <f>IFERROR(VLOOKUP(TVA25,YIELDS!$T:$AJ,17,FALSE),"")</f>
        <v/>
      </c>
      <c r="TVB23" t="str">
        <f>IFERROR(VLOOKUP(TVB25,YIELDS!$T:$AJ,17,FALSE),"")</f>
        <v/>
      </c>
      <c r="TVC23" t="str">
        <f>IFERROR(VLOOKUP(TVC25,YIELDS!$T:$AJ,17,FALSE),"")</f>
        <v/>
      </c>
      <c r="TVD23" t="str">
        <f>IFERROR(VLOOKUP(TVD25,YIELDS!$T:$AJ,17,FALSE),"")</f>
        <v/>
      </c>
      <c r="TVE23" t="str">
        <f>IFERROR(VLOOKUP(TVE25,YIELDS!$T:$AJ,17,FALSE),"")</f>
        <v/>
      </c>
      <c r="TVF23" t="str">
        <f>IFERROR(VLOOKUP(TVF25,YIELDS!$T:$AJ,17,FALSE),"")</f>
        <v/>
      </c>
      <c r="TVG23" t="str">
        <f>IFERROR(VLOOKUP(TVG25,YIELDS!$T:$AJ,17,FALSE),"")</f>
        <v/>
      </c>
      <c r="TVH23" t="str">
        <f>IFERROR(VLOOKUP(TVH25,YIELDS!$T:$AJ,17,FALSE),"")</f>
        <v/>
      </c>
      <c r="TVI23" t="str">
        <f>IFERROR(VLOOKUP(TVI25,YIELDS!$T:$AJ,17,FALSE),"")</f>
        <v/>
      </c>
      <c r="TVJ23" t="str">
        <f>IFERROR(VLOOKUP(TVJ25,YIELDS!$T:$AJ,17,FALSE),"")</f>
        <v/>
      </c>
      <c r="TVK23" t="str">
        <f>IFERROR(VLOOKUP(TVK25,YIELDS!$T:$AJ,17,FALSE),"")</f>
        <v/>
      </c>
      <c r="TVL23" t="str">
        <f>IFERROR(VLOOKUP(TVL25,YIELDS!$T:$AJ,17,FALSE),"")</f>
        <v/>
      </c>
      <c r="TVM23" t="str">
        <f>IFERROR(VLOOKUP(TVM25,YIELDS!$T:$AJ,17,FALSE),"")</f>
        <v/>
      </c>
      <c r="TVN23" t="str">
        <f>IFERROR(VLOOKUP(TVN25,YIELDS!$T:$AJ,17,FALSE),"")</f>
        <v/>
      </c>
      <c r="TVO23" t="str">
        <f>IFERROR(VLOOKUP(TVO25,YIELDS!$T:$AJ,17,FALSE),"")</f>
        <v/>
      </c>
      <c r="TVP23" t="str">
        <f>IFERROR(VLOOKUP(TVP25,YIELDS!$T:$AJ,17,FALSE),"")</f>
        <v/>
      </c>
      <c r="TVQ23" t="str">
        <f>IFERROR(VLOOKUP(TVQ25,YIELDS!$T:$AJ,17,FALSE),"")</f>
        <v/>
      </c>
      <c r="TVR23" t="str">
        <f>IFERROR(VLOOKUP(TVR25,YIELDS!$T:$AJ,17,FALSE),"")</f>
        <v/>
      </c>
      <c r="TVS23" t="str">
        <f>IFERROR(VLOOKUP(TVS25,YIELDS!$T:$AJ,17,FALSE),"")</f>
        <v/>
      </c>
      <c r="TVT23" t="str">
        <f>IFERROR(VLOOKUP(TVT25,YIELDS!$T:$AJ,17,FALSE),"")</f>
        <v/>
      </c>
      <c r="TVU23" t="str">
        <f>IFERROR(VLOOKUP(TVU25,YIELDS!$T:$AJ,17,FALSE),"")</f>
        <v/>
      </c>
      <c r="TVV23" t="str">
        <f>IFERROR(VLOOKUP(TVV25,YIELDS!$T:$AJ,17,FALSE),"")</f>
        <v/>
      </c>
      <c r="TVW23" t="str">
        <f>IFERROR(VLOOKUP(TVW25,YIELDS!$T:$AJ,17,FALSE),"")</f>
        <v/>
      </c>
      <c r="TVX23" t="str">
        <f>IFERROR(VLOOKUP(TVX25,YIELDS!$T:$AJ,17,FALSE),"")</f>
        <v/>
      </c>
      <c r="TVY23" t="str">
        <f>IFERROR(VLOOKUP(TVY25,YIELDS!$T:$AJ,17,FALSE),"")</f>
        <v/>
      </c>
      <c r="TVZ23" t="str">
        <f>IFERROR(VLOOKUP(TVZ25,YIELDS!$T:$AJ,17,FALSE),"")</f>
        <v/>
      </c>
      <c r="TWA23" t="str">
        <f>IFERROR(VLOOKUP(TWA25,YIELDS!$T:$AJ,17,FALSE),"")</f>
        <v/>
      </c>
      <c r="TWB23" t="str">
        <f>IFERROR(VLOOKUP(TWB25,YIELDS!$T:$AJ,17,FALSE),"")</f>
        <v/>
      </c>
      <c r="TWC23" t="str">
        <f>IFERROR(VLOOKUP(TWC25,YIELDS!$T:$AJ,17,FALSE),"")</f>
        <v/>
      </c>
      <c r="TWD23" t="str">
        <f>IFERROR(VLOOKUP(TWD25,YIELDS!$T:$AJ,17,FALSE),"")</f>
        <v/>
      </c>
      <c r="TWE23" t="str">
        <f>IFERROR(VLOOKUP(TWE25,YIELDS!$T:$AJ,17,FALSE),"")</f>
        <v/>
      </c>
      <c r="TWF23" t="str">
        <f>IFERROR(VLOOKUP(TWF25,YIELDS!$T:$AJ,17,FALSE),"")</f>
        <v/>
      </c>
      <c r="TWG23" t="str">
        <f>IFERROR(VLOOKUP(TWG25,YIELDS!$T:$AJ,17,FALSE),"")</f>
        <v/>
      </c>
      <c r="TWH23" t="str">
        <f>IFERROR(VLOOKUP(TWH25,YIELDS!$T:$AJ,17,FALSE),"")</f>
        <v/>
      </c>
      <c r="TWI23" t="str">
        <f>IFERROR(VLOOKUP(TWI25,YIELDS!$T:$AJ,17,FALSE),"")</f>
        <v/>
      </c>
      <c r="TWJ23" t="str">
        <f>IFERROR(VLOOKUP(TWJ25,YIELDS!$T:$AJ,17,FALSE),"")</f>
        <v/>
      </c>
      <c r="TWK23" t="str">
        <f>IFERROR(VLOOKUP(TWK25,YIELDS!$T:$AJ,17,FALSE),"")</f>
        <v/>
      </c>
      <c r="TWL23" t="str">
        <f>IFERROR(VLOOKUP(TWL25,YIELDS!$T:$AJ,17,FALSE),"")</f>
        <v/>
      </c>
      <c r="TWM23" t="str">
        <f>IFERROR(VLOOKUP(TWM25,YIELDS!$T:$AJ,17,FALSE),"")</f>
        <v/>
      </c>
      <c r="TWN23" t="str">
        <f>IFERROR(VLOOKUP(TWN25,YIELDS!$T:$AJ,17,FALSE),"")</f>
        <v/>
      </c>
      <c r="TWO23" t="str">
        <f>IFERROR(VLOOKUP(TWO25,YIELDS!$T:$AJ,17,FALSE),"")</f>
        <v/>
      </c>
      <c r="TWP23" t="str">
        <f>IFERROR(VLOOKUP(TWP25,YIELDS!$T:$AJ,17,FALSE),"")</f>
        <v/>
      </c>
      <c r="TWQ23" t="str">
        <f>IFERROR(VLOOKUP(TWQ25,YIELDS!$T:$AJ,17,FALSE),"")</f>
        <v/>
      </c>
      <c r="TWR23" t="str">
        <f>IFERROR(VLOOKUP(TWR25,YIELDS!$T:$AJ,17,FALSE),"")</f>
        <v/>
      </c>
      <c r="TWS23" t="str">
        <f>IFERROR(VLOOKUP(TWS25,YIELDS!$T:$AJ,17,FALSE),"")</f>
        <v/>
      </c>
      <c r="TWT23" t="str">
        <f>IFERROR(VLOOKUP(TWT25,YIELDS!$T:$AJ,17,FALSE),"")</f>
        <v/>
      </c>
      <c r="TWU23" t="str">
        <f>IFERROR(VLOOKUP(TWU25,YIELDS!$T:$AJ,17,FALSE),"")</f>
        <v/>
      </c>
      <c r="TWV23" t="str">
        <f>IFERROR(VLOOKUP(TWV25,YIELDS!$T:$AJ,17,FALSE),"")</f>
        <v/>
      </c>
      <c r="TWW23" t="str">
        <f>IFERROR(VLOOKUP(TWW25,YIELDS!$T:$AJ,17,FALSE),"")</f>
        <v/>
      </c>
      <c r="TWX23" t="str">
        <f>IFERROR(VLOOKUP(TWX25,YIELDS!$T:$AJ,17,FALSE),"")</f>
        <v/>
      </c>
      <c r="TWY23" t="str">
        <f>IFERROR(VLOOKUP(TWY25,YIELDS!$T:$AJ,17,FALSE),"")</f>
        <v/>
      </c>
      <c r="TWZ23" t="str">
        <f>IFERROR(VLOOKUP(TWZ25,YIELDS!$T:$AJ,17,FALSE),"")</f>
        <v/>
      </c>
      <c r="TXA23" t="str">
        <f>IFERROR(VLOOKUP(TXA25,YIELDS!$T:$AJ,17,FALSE),"")</f>
        <v/>
      </c>
      <c r="TXB23" t="str">
        <f>IFERROR(VLOOKUP(TXB25,YIELDS!$T:$AJ,17,FALSE),"")</f>
        <v/>
      </c>
      <c r="TXC23" t="str">
        <f>IFERROR(VLOOKUP(TXC25,YIELDS!$T:$AJ,17,FALSE),"")</f>
        <v/>
      </c>
      <c r="TXD23" t="str">
        <f>IFERROR(VLOOKUP(TXD25,YIELDS!$T:$AJ,17,FALSE),"")</f>
        <v/>
      </c>
      <c r="TXE23" t="str">
        <f>IFERROR(VLOOKUP(TXE25,YIELDS!$T:$AJ,17,FALSE),"")</f>
        <v/>
      </c>
      <c r="TXF23" t="str">
        <f>IFERROR(VLOOKUP(TXF25,YIELDS!$T:$AJ,17,FALSE),"")</f>
        <v/>
      </c>
      <c r="TXG23" t="str">
        <f>IFERROR(VLOOKUP(TXG25,YIELDS!$T:$AJ,17,FALSE),"")</f>
        <v/>
      </c>
      <c r="TXH23" t="str">
        <f>IFERROR(VLOOKUP(TXH25,YIELDS!$T:$AJ,17,FALSE),"")</f>
        <v/>
      </c>
      <c r="TXI23" t="str">
        <f>IFERROR(VLOOKUP(TXI25,YIELDS!$T:$AJ,17,FALSE),"")</f>
        <v/>
      </c>
      <c r="TXJ23" t="str">
        <f>IFERROR(VLOOKUP(TXJ25,YIELDS!$T:$AJ,17,FALSE),"")</f>
        <v/>
      </c>
      <c r="TXK23" t="str">
        <f>IFERROR(VLOOKUP(TXK25,YIELDS!$T:$AJ,17,FALSE),"")</f>
        <v/>
      </c>
      <c r="TXL23" t="str">
        <f>IFERROR(VLOOKUP(TXL25,YIELDS!$T:$AJ,17,FALSE),"")</f>
        <v/>
      </c>
      <c r="TXM23" t="str">
        <f>IFERROR(VLOOKUP(TXM25,YIELDS!$T:$AJ,17,FALSE),"")</f>
        <v/>
      </c>
      <c r="TXN23" t="str">
        <f>IFERROR(VLOOKUP(TXN25,YIELDS!$T:$AJ,17,FALSE),"")</f>
        <v/>
      </c>
      <c r="TXO23" t="str">
        <f>IFERROR(VLOOKUP(TXO25,YIELDS!$T:$AJ,17,FALSE),"")</f>
        <v/>
      </c>
      <c r="TXP23" t="str">
        <f>IFERROR(VLOOKUP(TXP25,YIELDS!$T:$AJ,17,FALSE),"")</f>
        <v/>
      </c>
      <c r="TXQ23" t="str">
        <f>IFERROR(VLOOKUP(TXQ25,YIELDS!$T:$AJ,17,FALSE),"")</f>
        <v/>
      </c>
      <c r="TXR23" t="str">
        <f>IFERROR(VLOOKUP(TXR25,YIELDS!$T:$AJ,17,FALSE),"")</f>
        <v/>
      </c>
      <c r="TXS23" t="str">
        <f>IFERROR(VLOOKUP(TXS25,YIELDS!$T:$AJ,17,FALSE),"")</f>
        <v/>
      </c>
      <c r="TXT23" t="str">
        <f>IFERROR(VLOOKUP(TXT25,YIELDS!$T:$AJ,17,FALSE),"")</f>
        <v/>
      </c>
      <c r="TXU23" t="str">
        <f>IFERROR(VLOOKUP(TXU25,YIELDS!$T:$AJ,17,FALSE),"")</f>
        <v/>
      </c>
      <c r="TXV23" t="str">
        <f>IFERROR(VLOOKUP(TXV25,YIELDS!$T:$AJ,17,FALSE),"")</f>
        <v/>
      </c>
      <c r="TXW23" t="str">
        <f>IFERROR(VLOOKUP(TXW25,YIELDS!$T:$AJ,17,FALSE),"")</f>
        <v/>
      </c>
      <c r="TXX23" t="str">
        <f>IFERROR(VLOOKUP(TXX25,YIELDS!$T:$AJ,17,FALSE),"")</f>
        <v/>
      </c>
      <c r="TXY23" t="str">
        <f>IFERROR(VLOOKUP(TXY25,YIELDS!$T:$AJ,17,FALSE),"")</f>
        <v/>
      </c>
      <c r="TXZ23" t="str">
        <f>IFERROR(VLOOKUP(TXZ25,YIELDS!$T:$AJ,17,FALSE),"")</f>
        <v/>
      </c>
      <c r="TYA23" t="str">
        <f>IFERROR(VLOOKUP(TYA25,YIELDS!$T:$AJ,17,FALSE),"")</f>
        <v/>
      </c>
      <c r="TYB23" t="str">
        <f>IFERROR(VLOOKUP(TYB25,YIELDS!$T:$AJ,17,FALSE),"")</f>
        <v/>
      </c>
      <c r="TYC23" t="str">
        <f>IFERROR(VLOOKUP(TYC25,YIELDS!$T:$AJ,17,FALSE),"")</f>
        <v/>
      </c>
      <c r="TYD23" t="str">
        <f>IFERROR(VLOOKUP(TYD25,YIELDS!$T:$AJ,17,FALSE),"")</f>
        <v/>
      </c>
      <c r="TYE23" t="str">
        <f>IFERROR(VLOOKUP(TYE25,YIELDS!$T:$AJ,17,FALSE),"")</f>
        <v/>
      </c>
      <c r="TYF23" t="str">
        <f>IFERROR(VLOOKUP(TYF25,YIELDS!$T:$AJ,17,FALSE),"")</f>
        <v/>
      </c>
      <c r="TYG23" t="str">
        <f>IFERROR(VLOOKUP(TYG25,YIELDS!$T:$AJ,17,FALSE),"")</f>
        <v/>
      </c>
      <c r="TYH23" t="str">
        <f>IFERROR(VLOOKUP(TYH25,YIELDS!$T:$AJ,17,FALSE),"")</f>
        <v/>
      </c>
      <c r="TYI23" t="str">
        <f>IFERROR(VLOOKUP(TYI25,YIELDS!$T:$AJ,17,FALSE),"")</f>
        <v/>
      </c>
      <c r="TYJ23" t="str">
        <f>IFERROR(VLOOKUP(TYJ25,YIELDS!$T:$AJ,17,FALSE),"")</f>
        <v/>
      </c>
      <c r="TYK23" t="str">
        <f>IFERROR(VLOOKUP(TYK25,YIELDS!$T:$AJ,17,FALSE),"")</f>
        <v/>
      </c>
      <c r="TYL23" t="str">
        <f>IFERROR(VLOOKUP(TYL25,YIELDS!$T:$AJ,17,FALSE),"")</f>
        <v/>
      </c>
      <c r="TYM23" t="str">
        <f>IFERROR(VLOOKUP(TYM25,YIELDS!$T:$AJ,17,FALSE),"")</f>
        <v/>
      </c>
      <c r="TYN23" t="str">
        <f>IFERROR(VLOOKUP(TYN25,YIELDS!$T:$AJ,17,FALSE),"")</f>
        <v/>
      </c>
      <c r="TYO23" t="str">
        <f>IFERROR(VLOOKUP(TYO25,YIELDS!$T:$AJ,17,FALSE),"")</f>
        <v/>
      </c>
      <c r="TYP23" t="str">
        <f>IFERROR(VLOOKUP(TYP25,YIELDS!$T:$AJ,17,FALSE),"")</f>
        <v/>
      </c>
      <c r="TYQ23" t="str">
        <f>IFERROR(VLOOKUP(TYQ25,YIELDS!$T:$AJ,17,FALSE),"")</f>
        <v/>
      </c>
      <c r="TYR23" t="str">
        <f>IFERROR(VLOOKUP(TYR25,YIELDS!$T:$AJ,17,FALSE),"")</f>
        <v/>
      </c>
      <c r="TYS23" t="str">
        <f>IFERROR(VLOOKUP(TYS25,YIELDS!$T:$AJ,17,FALSE),"")</f>
        <v/>
      </c>
      <c r="TYT23" t="str">
        <f>IFERROR(VLOOKUP(TYT25,YIELDS!$T:$AJ,17,FALSE),"")</f>
        <v/>
      </c>
      <c r="TYU23" t="str">
        <f>IFERROR(VLOOKUP(TYU25,YIELDS!$T:$AJ,17,FALSE),"")</f>
        <v/>
      </c>
      <c r="TYV23" t="str">
        <f>IFERROR(VLOOKUP(TYV25,YIELDS!$T:$AJ,17,FALSE),"")</f>
        <v/>
      </c>
      <c r="TYW23" t="str">
        <f>IFERROR(VLOOKUP(TYW25,YIELDS!$T:$AJ,17,FALSE),"")</f>
        <v/>
      </c>
      <c r="TYX23" t="str">
        <f>IFERROR(VLOOKUP(TYX25,YIELDS!$T:$AJ,17,FALSE),"")</f>
        <v/>
      </c>
      <c r="TYY23" t="str">
        <f>IFERROR(VLOOKUP(TYY25,YIELDS!$T:$AJ,17,FALSE),"")</f>
        <v/>
      </c>
      <c r="TYZ23" t="str">
        <f>IFERROR(VLOOKUP(TYZ25,YIELDS!$T:$AJ,17,FALSE),"")</f>
        <v/>
      </c>
      <c r="TZA23" t="str">
        <f>IFERROR(VLOOKUP(TZA25,YIELDS!$T:$AJ,17,FALSE),"")</f>
        <v/>
      </c>
      <c r="TZB23" t="str">
        <f>IFERROR(VLOOKUP(TZB25,YIELDS!$T:$AJ,17,FALSE),"")</f>
        <v/>
      </c>
      <c r="TZC23" t="str">
        <f>IFERROR(VLOOKUP(TZC25,YIELDS!$T:$AJ,17,FALSE),"")</f>
        <v/>
      </c>
      <c r="TZD23" t="str">
        <f>IFERROR(VLOOKUP(TZD25,YIELDS!$T:$AJ,17,FALSE),"")</f>
        <v/>
      </c>
      <c r="TZE23" t="str">
        <f>IFERROR(VLOOKUP(TZE25,YIELDS!$T:$AJ,17,FALSE),"")</f>
        <v/>
      </c>
      <c r="TZF23" t="str">
        <f>IFERROR(VLOOKUP(TZF25,YIELDS!$T:$AJ,17,FALSE),"")</f>
        <v/>
      </c>
      <c r="TZG23" t="str">
        <f>IFERROR(VLOOKUP(TZG25,YIELDS!$T:$AJ,17,FALSE),"")</f>
        <v/>
      </c>
      <c r="TZH23" t="str">
        <f>IFERROR(VLOOKUP(TZH25,YIELDS!$T:$AJ,17,FALSE),"")</f>
        <v/>
      </c>
      <c r="TZI23" t="str">
        <f>IFERROR(VLOOKUP(TZI25,YIELDS!$T:$AJ,17,FALSE),"")</f>
        <v/>
      </c>
      <c r="TZJ23" t="str">
        <f>IFERROR(VLOOKUP(TZJ25,YIELDS!$T:$AJ,17,FALSE),"")</f>
        <v/>
      </c>
      <c r="TZK23" t="str">
        <f>IFERROR(VLOOKUP(TZK25,YIELDS!$T:$AJ,17,FALSE),"")</f>
        <v/>
      </c>
      <c r="TZL23" t="str">
        <f>IFERROR(VLOOKUP(TZL25,YIELDS!$T:$AJ,17,FALSE),"")</f>
        <v/>
      </c>
      <c r="TZM23" t="str">
        <f>IFERROR(VLOOKUP(TZM25,YIELDS!$T:$AJ,17,FALSE),"")</f>
        <v/>
      </c>
      <c r="TZN23" t="str">
        <f>IFERROR(VLOOKUP(TZN25,YIELDS!$T:$AJ,17,FALSE),"")</f>
        <v/>
      </c>
      <c r="TZO23" t="str">
        <f>IFERROR(VLOOKUP(TZO25,YIELDS!$T:$AJ,17,FALSE),"")</f>
        <v/>
      </c>
      <c r="TZP23" t="str">
        <f>IFERROR(VLOOKUP(TZP25,YIELDS!$T:$AJ,17,FALSE),"")</f>
        <v/>
      </c>
      <c r="TZQ23" t="str">
        <f>IFERROR(VLOOKUP(TZQ25,YIELDS!$T:$AJ,17,FALSE),"")</f>
        <v/>
      </c>
      <c r="TZR23" t="str">
        <f>IFERROR(VLOOKUP(TZR25,YIELDS!$T:$AJ,17,FALSE),"")</f>
        <v/>
      </c>
      <c r="TZS23" t="str">
        <f>IFERROR(VLOOKUP(TZS25,YIELDS!$T:$AJ,17,FALSE),"")</f>
        <v/>
      </c>
      <c r="TZT23" t="str">
        <f>IFERROR(VLOOKUP(TZT25,YIELDS!$T:$AJ,17,FALSE),"")</f>
        <v/>
      </c>
      <c r="TZU23" t="str">
        <f>IFERROR(VLOOKUP(TZU25,YIELDS!$T:$AJ,17,FALSE),"")</f>
        <v/>
      </c>
      <c r="TZV23" t="str">
        <f>IFERROR(VLOOKUP(TZV25,YIELDS!$T:$AJ,17,FALSE),"")</f>
        <v/>
      </c>
      <c r="TZW23" t="str">
        <f>IFERROR(VLOOKUP(TZW25,YIELDS!$T:$AJ,17,FALSE),"")</f>
        <v/>
      </c>
      <c r="TZX23" t="str">
        <f>IFERROR(VLOOKUP(TZX25,YIELDS!$T:$AJ,17,FALSE),"")</f>
        <v/>
      </c>
      <c r="TZY23" t="str">
        <f>IFERROR(VLOOKUP(TZY25,YIELDS!$T:$AJ,17,FALSE),"")</f>
        <v/>
      </c>
      <c r="TZZ23" t="str">
        <f>IFERROR(VLOOKUP(TZZ25,YIELDS!$T:$AJ,17,FALSE),"")</f>
        <v/>
      </c>
      <c r="UAA23" t="str">
        <f>IFERROR(VLOOKUP(UAA25,YIELDS!$T:$AJ,17,FALSE),"")</f>
        <v/>
      </c>
      <c r="UAB23" t="str">
        <f>IFERROR(VLOOKUP(UAB25,YIELDS!$T:$AJ,17,FALSE),"")</f>
        <v/>
      </c>
      <c r="UAC23" t="str">
        <f>IFERROR(VLOOKUP(UAC25,YIELDS!$T:$AJ,17,FALSE),"")</f>
        <v/>
      </c>
      <c r="UAD23" t="str">
        <f>IFERROR(VLOOKUP(UAD25,YIELDS!$T:$AJ,17,FALSE),"")</f>
        <v/>
      </c>
      <c r="UAE23" t="str">
        <f>IFERROR(VLOOKUP(UAE25,YIELDS!$T:$AJ,17,FALSE),"")</f>
        <v/>
      </c>
      <c r="UAF23" t="str">
        <f>IFERROR(VLOOKUP(UAF25,YIELDS!$T:$AJ,17,FALSE),"")</f>
        <v/>
      </c>
      <c r="UAG23" t="str">
        <f>IFERROR(VLOOKUP(UAG25,YIELDS!$T:$AJ,17,FALSE),"")</f>
        <v/>
      </c>
      <c r="UAH23" t="str">
        <f>IFERROR(VLOOKUP(UAH25,YIELDS!$T:$AJ,17,FALSE),"")</f>
        <v/>
      </c>
      <c r="UAI23" t="str">
        <f>IFERROR(VLOOKUP(UAI25,YIELDS!$T:$AJ,17,FALSE),"")</f>
        <v/>
      </c>
      <c r="UAJ23" t="str">
        <f>IFERROR(VLOOKUP(UAJ25,YIELDS!$T:$AJ,17,FALSE),"")</f>
        <v/>
      </c>
      <c r="UAK23" t="str">
        <f>IFERROR(VLOOKUP(UAK25,YIELDS!$T:$AJ,17,FALSE),"")</f>
        <v/>
      </c>
      <c r="UAL23" t="str">
        <f>IFERROR(VLOOKUP(UAL25,YIELDS!$T:$AJ,17,FALSE),"")</f>
        <v/>
      </c>
      <c r="UAM23" t="str">
        <f>IFERROR(VLOOKUP(UAM25,YIELDS!$T:$AJ,17,FALSE),"")</f>
        <v/>
      </c>
      <c r="UAN23" t="str">
        <f>IFERROR(VLOOKUP(UAN25,YIELDS!$T:$AJ,17,FALSE),"")</f>
        <v/>
      </c>
      <c r="UAO23" t="str">
        <f>IFERROR(VLOOKUP(UAO25,YIELDS!$T:$AJ,17,FALSE),"")</f>
        <v/>
      </c>
      <c r="UAP23" t="str">
        <f>IFERROR(VLOOKUP(UAP25,YIELDS!$T:$AJ,17,FALSE),"")</f>
        <v/>
      </c>
      <c r="UAQ23" t="str">
        <f>IFERROR(VLOOKUP(UAQ25,YIELDS!$T:$AJ,17,FALSE),"")</f>
        <v/>
      </c>
      <c r="UAR23" t="str">
        <f>IFERROR(VLOOKUP(UAR25,YIELDS!$T:$AJ,17,FALSE),"")</f>
        <v/>
      </c>
      <c r="UAS23" t="str">
        <f>IFERROR(VLOOKUP(UAS25,YIELDS!$T:$AJ,17,FALSE),"")</f>
        <v/>
      </c>
      <c r="UAT23" t="str">
        <f>IFERROR(VLOOKUP(UAT25,YIELDS!$T:$AJ,17,FALSE),"")</f>
        <v/>
      </c>
      <c r="UAU23" t="str">
        <f>IFERROR(VLOOKUP(UAU25,YIELDS!$T:$AJ,17,FALSE),"")</f>
        <v/>
      </c>
      <c r="UAV23" t="str">
        <f>IFERROR(VLOOKUP(UAV25,YIELDS!$T:$AJ,17,FALSE),"")</f>
        <v/>
      </c>
      <c r="UAW23" t="str">
        <f>IFERROR(VLOOKUP(UAW25,YIELDS!$T:$AJ,17,FALSE),"")</f>
        <v/>
      </c>
      <c r="UAX23" t="str">
        <f>IFERROR(VLOOKUP(UAX25,YIELDS!$T:$AJ,17,FALSE),"")</f>
        <v/>
      </c>
      <c r="UAY23" t="str">
        <f>IFERROR(VLOOKUP(UAY25,YIELDS!$T:$AJ,17,FALSE),"")</f>
        <v/>
      </c>
      <c r="UAZ23" t="str">
        <f>IFERROR(VLOOKUP(UAZ25,YIELDS!$T:$AJ,17,FALSE),"")</f>
        <v/>
      </c>
      <c r="UBA23" t="str">
        <f>IFERROR(VLOOKUP(UBA25,YIELDS!$T:$AJ,17,FALSE),"")</f>
        <v/>
      </c>
      <c r="UBB23" t="str">
        <f>IFERROR(VLOOKUP(UBB25,YIELDS!$T:$AJ,17,FALSE),"")</f>
        <v/>
      </c>
      <c r="UBC23" t="str">
        <f>IFERROR(VLOOKUP(UBC25,YIELDS!$T:$AJ,17,FALSE),"")</f>
        <v/>
      </c>
      <c r="UBD23" t="str">
        <f>IFERROR(VLOOKUP(UBD25,YIELDS!$T:$AJ,17,FALSE),"")</f>
        <v/>
      </c>
      <c r="UBE23" t="str">
        <f>IFERROR(VLOOKUP(UBE25,YIELDS!$T:$AJ,17,FALSE),"")</f>
        <v/>
      </c>
      <c r="UBF23" t="str">
        <f>IFERROR(VLOOKUP(UBF25,YIELDS!$T:$AJ,17,FALSE),"")</f>
        <v/>
      </c>
      <c r="UBG23" t="str">
        <f>IFERROR(VLOOKUP(UBG25,YIELDS!$T:$AJ,17,FALSE),"")</f>
        <v/>
      </c>
      <c r="UBH23" t="str">
        <f>IFERROR(VLOOKUP(UBH25,YIELDS!$T:$AJ,17,FALSE),"")</f>
        <v/>
      </c>
      <c r="UBI23" t="str">
        <f>IFERROR(VLOOKUP(UBI25,YIELDS!$T:$AJ,17,FALSE),"")</f>
        <v/>
      </c>
      <c r="UBJ23" t="str">
        <f>IFERROR(VLOOKUP(UBJ25,YIELDS!$T:$AJ,17,FALSE),"")</f>
        <v/>
      </c>
      <c r="UBK23" t="str">
        <f>IFERROR(VLOOKUP(UBK25,YIELDS!$T:$AJ,17,FALSE),"")</f>
        <v/>
      </c>
      <c r="UBL23" t="str">
        <f>IFERROR(VLOOKUP(UBL25,YIELDS!$T:$AJ,17,FALSE),"")</f>
        <v/>
      </c>
      <c r="UBM23" t="str">
        <f>IFERROR(VLOOKUP(UBM25,YIELDS!$T:$AJ,17,FALSE),"")</f>
        <v/>
      </c>
      <c r="UBN23" t="str">
        <f>IFERROR(VLOOKUP(UBN25,YIELDS!$T:$AJ,17,FALSE),"")</f>
        <v/>
      </c>
      <c r="UBO23" t="str">
        <f>IFERROR(VLOOKUP(UBO25,YIELDS!$T:$AJ,17,FALSE),"")</f>
        <v/>
      </c>
      <c r="UBP23" t="str">
        <f>IFERROR(VLOOKUP(UBP25,YIELDS!$T:$AJ,17,FALSE),"")</f>
        <v/>
      </c>
      <c r="UBQ23" t="str">
        <f>IFERROR(VLOOKUP(UBQ25,YIELDS!$T:$AJ,17,FALSE),"")</f>
        <v/>
      </c>
      <c r="UBR23" t="str">
        <f>IFERROR(VLOOKUP(UBR25,YIELDS!$T:$AJ,17,FALSE),"")</f>
        <v/>
      </c>
      <c r="UBS23" t="str">
        <f>IFERROR(VLOOKUP(UBS25,YIELDS!$T:$AJ,17,FALSE),"")</f>
        <v/>
      </c>
      <c r="UBT23" t="str">
        <f>IFERROR(VLOOKUP(UBT25,YIELDS!$T:$AJ,17,FALSE),"")</f>
        <v/>
      </c>
      <c r="UBU23" t="str">
        <f>IFERROR(VLOOKUP(UBU25,YIELDS!$T:$AJ,17,FALSE),"")</f>
        <v/>
      </c>
      <c r="UBV23" t="str">
        <f>IFERROR(VLOOKUP(UBV25,YIELDS!$T:$AJ,17,FALSE),"")</f>
        <v/>
      </c>
      <c r="UBW23" t="str">
        <f>IFERROR(VLOOKUP(UBW25,YIELDS!$T:$AJ,17,FALSE),"")</f>
        <v/>
      </c>
      <c r="UBX23" t="str">
        <f>IFERROR(VLOOKUP(UBX25,YIELDS!$T:$AJ,17,FALSE),"")</f>
        <v/>
      </c>
      <c r="UBY23" t="str">
        <f>IFERROR(VLOOKUP(UBY25,YIELDS!$T:$AJ,17,FALSE),"")</f>
        <v/>
      </c>
      <c r="UBZ23" t="str">
        <f>IFERROR(VLOOKUP(UBZ25,YIELDS!$T:$AJ,17,FALSE),"")</f>
        <v/>
      </c>
      <c r="UCA23" t="str">
        <f>IFERROR(VLOOKUP(UCA25,YIELDS!$T:$AJ,17,FALSE),"")</f>
        <v/>
      </c>
      <c r="UCB23" t="str">
        <f>IFERROR(VLOOKUP(UCB25,YIELDS!$T:$AJ,17,FALSE),"")</f>
        <v/>
      </c>
      <c r="UCC23" t="str">
        <f>IFERROR(VLOOKUP(UCC25,YIELDS!$T:$AJ,17,FALSE),"")</f>
        <v/>
      </c>
      <c r="UCD23" t="str">
        <f>IFERROR(VLOOKUP(UCD25,YIELDS!$T:$AJ,17,FALSE),"")</f>
        <v/>
      </c>
      <c r="UCE23" t="str">
        <f>IFERROR(VLOOKUP(UCE25,YIELDS!$T:$AJ,17,FALSE),"")</f>
        <v/>
      </c>
      <c r="UCF23" t="str">
        <f>IFERROR(VLOOKUP(UCF25,YIELDS!$T:$AJ,17,FALSE),"")</f>
        <v/>
      </c>
      <c r="UCG23" t="str">
        <f>IFERROR(VLOOKUP(UCG25,YIELDS!$T:$AJ,17,FALSE),"")</f>
        <v/>
      </c>
      <c r="UCH23" t="str">
        <f>IFERROR(VLOOKUP(UCH25,YIELDS!$T:$AJ,17,FALSE),"")</f>
        <v/>
      </c>
      <c r="UCI23" t="str">
        <f>IFERROR(VLOOKUP(UCI25,YIELDS!$T:$AJ,17,FALSE),"")</f>
        <v/>
      </c>
      <c r="UCJ23" t="str">
        <f>IFERROR(VLOOKUP(UCJ25,YIELDS!$T:$AJ,17,FALSE),"")</f>
        <v/>
      </c>
      <c r="UCK23" t="str">
        <f>IFERROR(VLOOKUP(UCK25,YIELDS!$T:$AJ,17,FALSE),"")</f>
        <v/>
      </c>
      <c r="UCL23" t="str">
        <f>IFERROR(VLOOKUP(UCL25,YIELDS!$T:$AJ,17,FALSE),"")</f>
        <v/>
      </c>
      <c r="UCM23" t="str">
        <f>IFERROR(VLOOKUP(UCM25,YIELDS!$T:$AJ,17,FALSE),"")</f>
        <v/>
      </c>
      <c r="UCN23" t="str">
        <f>IFERROR(VLOOKUP(UCN25,YIELDS!$T:$AJ,17,FALSE),"")</f>
        <v/>
      </c>
      <c r="UCO23" t="str">
        <f>IFERROR(VLOOKUP(UCO25,YIELDS!$T:$AJ,17,FALSE),"")</f>
        <v/>
      </c>
      <c r="UCP23" t="str">
        <f>IFERROR(VLOOKUP(UCP25,YIELDS!$T:$AJ,17,FALSE),"")</f>
        <v/>
      </c>
      <c r="UCQ23" t="str">
        <f>IFERROR(VLOOKUP(UCQ25,YIELDS!$T:$AJ,17,FALSE),"")</f>
        <v/>
      </c>
      <c r="UCR23" t="str">
        <f>IFERROR(VLOOKUP(UCR25,YIELDS!$T:$AJ,17,FALSE),"")</f>
        <v/>
      </c>
      <c r="UCS23" t="str">
        <f>IFERROR(VLOOKUP(UCS25,YIELDS!$T:$AJ,17,FALSE),"")</f>
        <v/>
      </c>
      <c r="UCT23" t="str">
        <f>IFERROR(VLOOKUP(UCT25,YIELDS!$T:$AJ,17,FALSE),"")</f>
        <v/>
      </c>
      <c r="UCU23" t="str">
        <f>IFERROR(VLOOKUP(UCU25,YIELDS!$T:$AJ,17,FALSE),"")</f>
        <v/>
      </c>
      <c r="UCV23" t="str">
        <f>IFERROR(VLOOKUP(UCV25,YIELDS!$T:$AJ,17,FALSE),"")</f>
        <v/>
      </c>
      <c r="UCW23" t="str">
        <f>IFERROR(VLOOKUP(UCW25,YIELDS!$T:$AJ,17,FALSE),"")</f>
        <v/>
      </c>
      <c r="UCX23" t="str">
        <f>IFERROR(VLOOKUP(UCX25,YIELDS!$T:$AJ,17,FALSE),"")</f>
        <v/>
      </c>
      <c r="UCY23" t="str">
        <f>IFERROR(VLOOKUP(UCY25,YIELDS!$T:$AJ,17,FALSE),"")</f>
        <v/>
      </c>
      <c r="UCZ23" t="str">
        <f>IFERROR(VLOOKUP(UCZ25,YIELDS!$T:$AJ,17,FALSE),"")</f>
        <v/>
      </c>
      <c r="UDA23" t="str">
        <f>IFERROR(VLOOKUP(UDA25,YIELDS!$T:$AJ,17,FALSE),"")</f>
        <v/>
      </c>
      <c r="UDB23" t="str">
        <f>IFERROR(VLOOKUP(UDB25,YIELDS!$T:$AJ,17,FALSE),"")</f>
        <v/>
      </c>
      <c r="UDC23" t="str">
        <f>IFERROR(VLOOKUP(UDC25,YIELDS!$T:$AJ,17,FALSE),"")</f>
        <v/>
      </c>
      <c r="UDD23" t="str">
        <f>IFERROR(VLOOKUP(UDD25,YIELDS!$T:$AJ,17,FALSE),"")</f>
        <v/>
      </c>
      <c r="UDE23" t="str">
        <f>IFERROR(VLOOKUP(UDE25,YIELDS!$T:$AJ,17,FALSE),"")</f>
        <v/>
      </c>
      <c r="UDF23" t="str">
        <f>IFERROR(VLOOKUP(UDF25,YIELDS!$T:$AJ,17,FALSE),"")</f>
        <v/>
      </c>
      <c r="UDG23" t="str">
        <f>IFERROR(VLOOKUP(UDG25,YIELDS!$T:$AJ,17,FALSE),"")</f>
        <v/>
      </c>
      <c r="UDH23" t="str">
        <f>IFERROR(VLOOKUP(UDH25,YIELDS!$T:$AJ,17,FALSE),"")</f>
        <v/>
      </c>
      <c r="UDI23" t="str">
        <f>IFERROR(VLOOKUP(UDI25,YIELDS!$T:$AJ,17,FALSE),"")</f>
        <v/>
      </c>
      <c r="UDJ23" t="str">
        <f>IFERROR(VLOOKUP(UDJ25,YIELDS!$T:$AJ,17,FALSE),"")</f>
        <v/>
      </c>
      <c r="UDK23" t="str">
        <f>IFERROR(VLOOKUP(UDK25,YIELDS!$T:$AJ,17,FALSE),"")</f>
        <v/>
      </c>
      <c r="UDL23" t="str">
        <f>IFERROR(VLOOKUP(UDL25,YIELDS!$T:$AJ,17,FALSE),"")</f>
        <v/>
      </c>
      <c r="UDM23" t="str">
        <f>IFERROR(VLOOKUP(UDM25,YIELDS!$T:$AJ,17,FALSE),"")</f>
        <v/>
      </c>
      <c r="UDN23" t="str">
        <f>IFERROR(VLOOKUP(UDN25,YIELDS!$T:$AJ,17,FALSE),"")</f>
        <v/>
      </c>
      <c r="UDO23" t="str">
        <f>IFERROR(VLOOKUP(UDO25,YIELDS!$T:$AJ,17,FALSE),"")</f>
        <v/>
      </c>
      <c r="UDP23" t="str">
        <f>IFERROR(VLOOKUP(UDP25,YIELDS!$T:$AJ,17,FALSE),"")</f>
        <v/>
      </c>
      <c r="UDQ23" t="str">
        <f>IFERROR(VLOOKUP(UDQ25,YIELDS!$T:$AJ,17,FALSE),"")</f>
        <v/>
      </c>
      <c r="UDR23" t="str">
        <f>IFERROR(VLOOKUP(UDR25,YIELDS!$T:$AJ,17,FALSE),"")</f>
        <v/>
      </c>
      <c r="UDS23" t="str">
        <f>IFERROR(VLOOKUP(UDS25,YIELDS!$T:$AJ,17,FALSE),"")</f>
        <v/>
      </c>
      <c r="UDT23" t="str">
        <f>IFERROR(VLOOKUP(UDT25,YIELDS!$T:$AJ,17,FALSE),"")</f>
        <v/>
      </c>
      <c r="UDU23" t="str">
        <f>IFERROR(VLOOKUP(UDU25,YIELDS!$T:$AJ,17,FALSE),"")</f>
        <v/>
      </c>
      <c r="UDV23" t="str">
        <f>IFERROR(VLOOKUP(UDV25,YIELDS!$T:$AJ,17,FALSE),"")</f>
        <v/>
      </c>
      <c r="UDW23" t="str">
        <f>IFERROR(VLOOKUP(UDW25,YIELDS!$T:$AJ,17,FALSE),"")</f>
        <v/>
      </c>
      <c r="UDX23" t="str">
        <f>IFERROR(VLOOKUP(UDX25,YIELDS!$T:$AJ,17,FALSE),"")</f>
        <v/>
      </c>
      <c r="UDY23" t="str">
        <f>IFERROR(VLOOKUP(UDY25,YIELDS!$T:$AJ,17,FALSE),"")</f>
        <v/>
      </c>
      <c r="UDZ23" t="str">
        <f>IFERROR(VLOOKUP(UDZ25,YIELDS!$T:$AJ,17,FALSE),"")</f>
        <v/>
      </c>
      <c r="UEA23" t="str">
        <f>IFERROR(VLOOKUP(UEA25,YIELDS!$T:$AJ,17,FALSE),"")</f>
        <v/>
      </c>
      <c r="UEB23" t="str">
        <f>IFERROR(VLOOKUP(UEB25,YIELDS!$T:$AJ,17,FALSE),"")</f>
        <v/>
      </c>
      <c r="UEC23" t="str">
        <f>IFERROR(VLOOKUP(UEC25,YIELDS!$T:$AJ,17,FALSE),"")</f>
        <v/>
      </c>
      <c r="UED23" t="str">
        <f>IFERROR(VLOOKUP(UED25,YIELDS!$T:$AJ,17,FALSE),"")</f>
        <v/>
      </c>
      <c r="UEE23" t="str">
        <f>IFERROR(VLOOKUP(UEE25,YIELDS!$T:$AJ,17,FALSE),"")</f>
        <v/>
      </c>
      <c r="UEF23" t="str">
        <f>IFERROR(VLOOKUP(UEF25,YIELDS!$T:$AJ,17,FALSE),"")</f>
        <v/>
      </c>
      <c r="UEG23" t="str">
        <f>IFERROR(VLOOKUP(UEG25,YIELDS!$T:$AJ,17,FALSE),"")</f>
        <v/>
      </c>
      <c r="UEH23" t="str">
        <f>IFERROR(VLOOKUP(UEH25,YIELDS!$T:$AJ,17,FALSE),"")</f>
        <v/>
      </c>
      <c r="UEI23" t="str">
        <f>IFERROR(VLOOKUP(UEI25,YIELDS!$T:$AJ,17,FALSE),"")</f>
        <v/>
      </c>
      <c r="UEJ23" t="str">
        <f>IFERROR(VLOOKUP(UEJ25,YIELDS!$T:$AJ,17,FALSE),"")</f>
        <v/>
      </c>
      <c r="UEK23" t="str">
        <f>IFERROR(VLOOKUP(UEK25,YIELDS!$T:$AJ,17,FALSE),"")</f>
        <v/>
      </c>
      <c r="UEL23" t="str">
        <f>IFERROR(VLOOKUP(UEL25,YIELDS!$T:$AJ,17,FALSE),"")</f>
        <v/>
      </c>
      <c r="UEM23" t="str">
        <f>IFERROR(VLOOKUP(UEM25,YIELDS!$T:$AJ,17,FALSE),"")</f>
        <v/>
      </c>
      <c r="UEN23" t="str">
        <f>IFERROR(VLOOKUP(UEN25,YIELDS!$T:$AJ,17,FALSE),"")</f>
        <v/>
      </c>
      <c r="UEO23" t="str">
        <f>IFERROR(VLOOKUP(UEO25,YIELDS!$T:$AJ,17,FALSE),"")</f>
        <v/>
      </c>
      <c r="UEP23" t="str">
        <f>IFERROR(VLOOKUP(UEP25,YIELDS!$T:$AJ,17,FALSE),"")</f>
        <v/>
      </c>
      <c r="UEQ23" t="str">
        <f>IFERROR(VLOOKUP(UEQ25,YIELDS!$T:$AJ,17,FALSE),"")</f>
        <v/>
      </c>
      <c r="UER23" t="str">
        <f>IFERROR(VLOOKUP(UER25,YIELDS!$T:$AJ,17,FALSE),"")</f>
        <v/>
      </c>
      <c r="UES23" t="str">
        <f>IFERROR(VLOOKUP(UES25,YIELDS!$T:$AJ,17,FALSE),"")</f>
        <v/>
      </c>
      <c r="UET23" t="str">
        <f>IFERROR(VLOOKUP(UET25,YIELDS!$T:$AJ,17,FALSE),"")</f>
        <v/>
      </c>
      <c r="UEU23" t="str">
        <f>IFERROR(VLOOKUP(UEU25,YIELDS!$T:$AJ,17,FALSE),"")</f>
        <v/>
      </c>
      <c r="UEV23" t="str">
        <f>IFERROR(VLOOKUP(UEV25,YIELDS!$T:$AJ,17,FALSE),"")</f>
        <v/>
      </c>
      <c r="UEW23" t="str">
        <f>IFERROR(VLOOKUP(UEW25,YIELDS!$T:$AJ,17,FALSE),"")</f>
        <v/>
      </c>
      <c r="UEX23" t="str">
        <f>IFERROR(VLOOKUP(UEX25,YIELDS!$T:$AJ,17,FALSE),"")</f>
        <v/>
      </c>
      <c r="UEY23" t="str">
        <f>IFERROR(VLOOKUP(UEY25,YIELDS!$T:$AJ,17,FALSE),"")</f>
        <v/>
      </c>
      <c r="UEZ23" t="str">
        <f>IFERROR(VLOOKUP(UEZ25,YIELDS!$T:$AJ,17,FALSE),"")</f>
        <v/>
      </c>
      <c r="UFA23" t="str">
        <f>IFERROR(VLOOKUP(UFA25,YIELDS!$T:$AJ,17,FALSE),"")</f>
        <v/>
      </c>
      <c r="UFB23" t="str">
        <f>IFERROR(VLOOKUP(UFB25,YIELDS!$T:$AJ,17,FALSE),"")</f>
        <v/>
      </c>
      <c r="UFC23" t="str">
        <f>IFERROR(VLOOKUP(UFC25,YIELDS!$T:$AJ,17,FALSE),"")</f>
        <v/>
      </c>
      <c r="UFD23" t="str">
        <f>IFERROR(VLOOKUP(UFD25,YIELDS!$T:$AJ,17,FALSE),"")</f>
        <v/>
      </c>
      <c r="UFE23" t="str">
        <f>IFERROR(VLOOKUP(UFE25,YIELDS!$T:$AJ,17,FALSE),"")</f>
        <v/>
      </c>
      <c r="UFF23" t="str">
        <f>IFERROR(VLOOKUP(UFF25,YIELDS!$T:$AJ,17,FALSE),"")</f>
        <v/>
      </c>
      <c r="UFG23" t="str">
        <f>IFERROR(VLOOKUP(UFG25,YIELDS!$T:$AJ,17,FALSE),"")</f>
        <v/>
      </c>
      <c r="UFH23" t="str">
        <f>IFERROR(VLOOKUP(UFH25,YIELDS!$T:$AJ,17,FALSE),"")</f>
        <v/>
      </c>
      <c r="UFI23" t="str">
        <f>IFERROR(VLOOKUP(UFI25,YIELDS!$T:$AJ,17,FALSE),"")</f>
        <v/>
      </c>
      <c r="UFJ23" t="str">
        <f>IFERROR(VLOOKUP(UFJ25,YIELDS!$T:$AJ,17,FALSE),"")</f>
        <v/>
      </c>
      <c r="UFK23" t="str">
        <f>IFERROR(VLOOKUP(UFK25,YIELDS!$T:$AJ,17,FALSE),"")</f>
        <v/>
      </c>
      <c r="UFL23" t="str">
        <f>IFERROR(VLOOKUP(UFL25,YIELDS!$T:$AJ,17,FALSE),"")</f>
        <v/>
      </c>
      <c r="UFM23" t="str">
        <f>IFERROR(VLOOKUP(UFM25,YIELDS!$T:$AJ,17,FALSE),"")</f>
        <v/>
      </c>
      <c r="UFN23" t="str">
        <f>IFERROR(VLOOKUP(UFN25,YIELDS!$T:$AJ,17,FALSE),"")</f>
        <v/>
      </c>
      <c r="UFO23" t="str">
        <f>IFERROR(VLOOKUP(UFO25,YIELDS!$T:$AJ,17,FALSE),"")</f>
        <v/>
      </c>
      <c r="UFP23" t="str">
        <f>IFERROR(VLOOKUP(UFP25,YIELDS!$T:$AJ,17,FALSE),"")</f>
        <v/>
      </c>
      <c r="UFQ23" t="str">
        <f>IFERROR(VLOOKUP(UFQ25,YIELDS!$T:$AJ,17,FALSE),"")</f>
        <v/>
      </c>
      <c r="UFR23" t="str">
        <f>IFERROR(VLOOKUP(UFR25,YIELDS!$T:$AJ,17,FALSE),"")</f>
        <v/>
      </c>
      <c r="UFS23" t="str">
        <f>IFERROR(VLOOKUP(UFS25,YIELDS!$T:$AJ,17,FALSE),"")</f>
        <v/>
      </c>
      <c r="UFT23" t="str">
        <f>IFERROR(VLOOKUP(UFT25,YIELDS!$T:$AJ,17,FALSE),"")</f>
        <v/>
      </c>
      <c r="UFU23" t="str">
        <f>IFERROR(VLOOKUP(UFU25,YIELDS!$T:$AJ,17,FALSE),"")</f>
        <v/>
      </c>
      <c r="UFV23" t="str">
        <f>IFERROR(VLOOKUP(UFV25,YIELDS!$T:$AJ,17,FALSE),"")</f>
        <v/>
      </c>
      <c r="UFW23" t="str">
        <f>IFERROR(VLOOKUP(UFW25,YIELDS!$T:$AJ,17,FALSE),"")</f>
        <v/>
      </c>
      <c r="UFX23" t="str">
        <f>IFERROR(VLOOKUP(UFX25,YIELDS!$T:$AJ,17,FALSE),"")</f>
        <v/>
      </c>
      <c r="UFY23" t="str">
        <f>IFERROR(VLOOKUP(UFY25,YIELDS!$T:$AJ,17,FALSE),"")</f>
        <v/>
      </c>
      <c r="UFZ23" t="str">
        <f>IFERROR(VLOOKUP(UFZ25,YIELDS!$T:$AJ,17,FALSE),"")</f>
        <v/>
      </c>
      <c r="UGA23" t="str">
        <f>IFERROR(VLOOKUP(UGA25,YIELDS!$T:$AJ,17,FALSE),"")</f>
        <v/>
      </c>
      <c r="UGB23" t="str">
        <f>IFERROR(VLOOKUP(UGB25,YIELDS!$T:$AJ,17,FALSE),"")</f>
        <v/>
      </c>
      <c r="UGC23" t="str">
        <f>IFERROR(VLOOKUP(UGC25,YIELDS!$T:$AJ,17,FALSE),"")</f>
        <v/>
      </c>
      <c r="UGD23" t="str">
        <f>IFERROR(VLOOKUP(UGD25,YIELDS!$T:$AJ,17,FALSE),"")</f>
        <v/>
      </c>
      <c r="UGE23" t="str">
        <f>IFERROR(VLOOKUP(UGE25,YIELDS!$T:$AJ,17,FALSE),"")</f>
        <v/>
      </c>
      <c r="UGF23" t="str">
        <f>IFERROR(VLOOKUP(UGF25,YIELDS!$T:$AJ,17,FALSE),"")</f>
        <v/>
      </c>
      <c r="UGG23" t="str">
        <f>IFERROR(VLOOKUP(UGG25,YIELDS!$T:$AJ,17,FALSE),"")</f>
        <v/>
      </c>
      <c r="UGH23" t="str">
        <f>IFERROR(VLOOKUP(UGH25,YIELDS!$T:$AJ,17,FALSE),"")</f>
        <v/>
      </c>
      <c r="UGI23" t="str">
        <f>IFERROR(VLOOKUP(UGI25,YIELDS!$T:$AJ,17,FALSE),"")</f>
        <v/>
      </c>
      <c r="UGJ23" t="str">
        <f>IFERROR(VLOOKUP(UGJ25,YIELDS!$T:$AJ,17,FALSE),"")</f>
        <v/>
      </c>
      <c r="UGK23" t="str">
        <f>IFERROR(VLOOKUP(UGK25,YIELDS!$T:$AJ,17,FALSE),"")</f>
        <v/>
      </c>
      <c r="UGL23" t="str">
        <f>IFERROR(VLOOKUP(UGL25,YIELDS!$T:$AJ,17,FALSE),"")</f>
        <v/>
      </c>
      <c r="UGM23" t="str">
        <f>IFERROR(VLOOKUP(UGM25,YIELDS!$T:$AJ,17,FALSE),"")</f>
        <v/>
      </c>
      <c r="UGN23" t="str">
        <f>IFERROR(VLOOKUP(UGN25,YIELDS!$T:$AJ,17,FALSE),"")</f>
        <v/>
      </c>
      <c r="UGO23" t="str">
        <f>IFERROR(VLOOKUP(UGO25,YIELDS!$T:$AJ,17,FALSE),"")</f>
        <v/>
      </c>
      <c r="UGP23" t="str">
        <f>IFERROR(VLOOKUP(UGP25,YIELDS!$T:$AJ,17,FALSE),"")</f>
        <v/>
      </c>
      <c r="UGQ23" t="str">
        <f>IFERROR(VLOOKUP(UGQ25,YIELDS!$T:$AJ,17,FALSE),"")</f>
        <v/>
      </c>
      <c r="UGR23" t="str">
        <f>IFERROR(VLOOKUP(UGR25,YIELDS!$T:$AJ,17,FALSE),"")</f>
        <v/>
      </c>
      <c r="UGS23" t="str">
        <f>IFERROR(VLOOKUP(UGS25,YIELDS!$T:$AJ,17,FALSE),"")</f>
        <v/>
      </c>
      <c r="UGT23" t="str">
        <f>IFERROR(VLOOKUP(UGT25,YIELDS!$T:$AJ,17,FALSE),"")</f>
        <v/>
      </c>
      <c r="UGU23" t="str">
        <f>IFERROR(VLOOKUP(UGU25,YIELDS!$T:$AJ,17,FALSE),"")</f>
        <v/>
      </c>
      <c r="UGV23" t="str">
        <f>IFERROR(VLOOKUP(UGV25,YIELDS!$T:$AJ,17,FALSE),"")</f>
        <v/>
      </c>
      <c r="UGW23" t="str">
        <f>IFERROR(VLOOKUP(UGW25,YIELDS!$T:$AJ,17,FALSE),"")</f>
        <v/>
      </c>
      <c r="UGX23" t="str">
        <f>IFERROR(VLOOKUP(UGX25,YIELDS!$T:$AJ,17,FALSE),"")</f>
        <v/>
      </c>
      <c r="UGY23" t="str">
        <f>IFERROR(VLOOKUP(UGY25,YIELDS!$T:$AJ,17,FALSE),"")</f>
        <v/>
      </c>
      <c r="UGZ23" t="str">
        <f>IFERROR(VLOOKUP(UGZ25,YIELDS!$T:$AJ,17,FALSE),"")</f>
        <v/>
      </c>
      <c r="UHA23" t="str">
        <f>IFERROR(VLOOKUP(UHA25,YIELDS!$T:$AJ,17,FALSE),"")</f>
        <v/>
      </c>
      <c r="UHB23" t="str">
        <f>IFERROR(VLOOKUP(UHB25,YIELDS!$T:$AJ,17,FALSE),"")</f>
        <v/>
      </c>
      <c r="UHC23" t="str">
        <f>IFERROR(VLOOKUP(UHC25,YIELDS!$T:$AJ,17,FALSE),"")</f>
        <v/>
      </c>
      <c r="UHD23" t="str">
        <f>IFERROR(VLOOKUP(UHD25,YIELDS!$T:$AJ,17,FALSE),"")</f>
        <v/>
      </c>
      <c r="UHE23" t="str">
        <f>IFERROR(VLOOKUP(UHE25,YIELDS!$T:$AJ,17,FALSE),"")</f>
        <v/>
      </c>
      <c r="UHF23" t="str">
        <f>IFERROR(VLOOKUP(UHF25,YIELDS!$T:$AJ,17,FALSE),"")</f>
        <v/>
      </c>
      <c r="UHG23" t="str">
        <f>IFERROR(VLOOKUP(UHG25,YIELDS!$T:$AJ,17,FALSE),"")</f>
        <v/>
      </c>
      <c r="UHH23" t="str">
        <f>IFERROR(VLOOKUP(UHH25,YIELDS!$T:$AJ,17,FALSE),"")</f>
        <v/>
      </c>
      <c r="UHI23" t="str">
        <f>IFERROR(VLOOKUP(UHI25,YIELDS!$T:$AJ,17,FALSE),"")</f>
        <v/>
      </c>
      <c r="UHJ23" t="str">
        <f>IFERROR(VLOOKUP(UHJ25,YIELDS!$T:$AJ,17,FALSE),"")</f>
        <v/>
      </c>
      <c r="UHK23" t="str">
        <f>IFERROR(VLOOKUP(UHK25,YIELDS!$T:$AJ,17,FALSE),"")</f>
        <v/>
      </c>
      <c r="UHL23" t="str">
        <f>IFERROR(VLOOKUP(UHL25,YIELDS!$T:$AJ,17,FALSE),"")</f>
        <v/>
      </c>
      <c r="UHM23" t="str">
        <f>IFERROR(VLOOKUP(UHM25,YIELDS!$T:$AJ,17,FALSE),"")</f>
        <v/>
      </c>
      <c r="UHN23" t="str">
        <f>IFERROR(VLOOKUP(UHN25,YIELDS!$T:$AJ,17,FALSE),"")</f>
        <v/>
      </c>
      <c r="UHO23" t="str">
        <f>IFERROR(VLOOKUP(UHO25,YIELDS!$T:$AJ,17,FALSE),"")</f>
        <v/>
      </c>
      <c r="UHP23" t="str">
        <f>IFERROR(VLOOKUP(UHP25,YIELDS!$T:$AJ,17,FALSE),"")</f>
        <v/>
      </c>
      <c r="UHQ23" t="str">
        <f>IFERROR(VLOOKUP(UHQ25,YIELDS!$T:$AJ,17,FALSE),"")</f>
        <v/>
      </c>
      <c r="UHR23" t="str">
        <f>IFERROR(VLOOKUP(UHR25,YIELDS!$T:$AJ,17,FALSE),"")</f>
        <v/>
      </c>
      <c r="UHS23" t="str">
        <f>IFERROR(VLOOKUP(UHS25,YIELDS!$T:$AJ,17,FALSE),"")</f>
        <v/>
      </c>
      <c r="UHT23" t="str">
        <f>IFERROR(VLOOKUP(UHT25,YIELDS!$T:$AJ,17,FALSE),"")</f>
        <v/>
      </c>
      <c r="UHU23" t="str">
        <f>IFERROR(VLOOKUP(UHU25,YIELDS!$T:$AJ,17,FALSE),"")</f>
        <v/>
      </c>
      <c r="UHV23" t="str">
        <f>IFERROR(VLOOKUP(UHV25,YIELDS!$T:$AJ,17,FALSE),"")</f>
        <v/>
      </c>
      <c r="UHW23" t="str">
        <f>IFERROR(VLOOKUP(UHW25,YIELDS!$T:$AJ,17,FALSE),"")</f>
        <v/>
      </c>
      <c r="UHX23" t="str">
        <f>IFERROR(VLOOKUP(UHX25,YIELDS!$T:$AJ,17,FALSE),"")</f>
        <v/>
      </c>
      <c r="UHY23" t="str">
        <f>IFERROR(VLOOKUP(UHY25,YIELDS!$T:$AJ,17,FALSE),"")</f>
        <v/>
      </c>
      <c r="UHZ23" t="str">
        <f>IFERROR(VLOOKUP(UHZ25,YIELDS!$T:$AJ,17,FALSE),"")</f>
        <v/>
      </c>
      <c r="UIA23" t="str">
        <f>IFERROR(VLOOKUP(UIA25,YIELDS!$T:$AJ,17,FALSE),"")</f>
        <v/>
      </c>
      <c r="UIB23" t="str">
        <f>IFERROR(VLOOKUP(UIB25,YIELDS!$T:$AJ,17,FALSE),"")</f>
        <v/>
      </c>
      <c r="UIC23" t="str">
        <f>IFERROR(VLOOKUP(UIC25,YIELDS!$T:$AJ,17,FALSE),"")</f>
        <v/>
      </c>
      <c r="UID23" t="str">
        <f>IFERROR(VLOOKUP(UID25,YIELDS!$T:$AJ,17,FALSE),"")</f>
        <v/>
      </c>
      <c r="UIE23" t="str">
        <f>IFERROR(VLOOKUP(UIE25,YIELDS!$T:$AJ,17,FALSE),"")</f>
        <v/>
      </c>
      <c r="UIF23" t="str">
        <f>IFERROR(VLOOKUP(UIF25,YIELDS!$T:$AJ,17,FALSE),"")</f>
        <v/>
      </c>
      <c r="UIG23" t="str">
        <f>IFERROR(VLOOKUP(UIG25,YIELDS!$T:$AJ,17,FALSE),"")</f>
        <v/>
      </c>
      <c r="UIH23" t="str">
        <f>IFERROR(VLOOKUP(UIH25,YIELDS!$T:$AJ,17,FALSE),"")</f>
        <v/>
      </c>
      <c r="UII23" t="str">
        <f>IFERROR(VLOOKUP(UII25,YIELDS!$T:$AJ,17,FALSE),"")</f>
        <v/>
      </c>
      <c r="UIJ23" t="str">
        <f>IFERROR(VLOOKUP(UIJ25,YIELDS!$T:$AJ,17,FALSE),"")</f>
        <v/>
      </c>
      <c r="UIK23" t="str">
        <f>IFERROR(VLOOKUP(UIK25,YIELDS!$T:$AJ,17,FALSE),"")</f>
        <v/>
      </c>
      <c r="UIL23" t="str">
        <f>IFERROR(VLOOKUP(UIL25,YIELDS!$T:$AJ,17,FALSE),"")</f>
        <v/>
      </c>
      <c r="UIM23" t="str">
        <f>IFERROR(VLOOKUP(UIM25,YIELDS!$T:$AJ,17,FALSE),"")</f>
        <v/>
      </c>
      <c r="UIN23" t="str">
        <f>IFERROR(VLOOKUP(UIN25,YIELDS!$T:$AJ,17,FALSE),"")</f>
        <v/>
      </c>
      <c r="UIO23" t="str">
        <f>IFERROR(VLOOKUP(UIO25,YIELDS!$T:$AJ,17,FALSE),"")</f>
        <v/>
      </c>
      <c r="UIP23" t="str">
        <f>IFERROR(VLOOKUP(UIP25,YIELDS!$T:$AJ,17,FALSE),"")</f>
        <v/>
      </c>
      <c r="UIQ23" t="str">
        <f>IFERROR(VLOOKUP(UIQ25,YIELDS!$T:$AJ,17,FALSE),"")</f>
        <v/>
      </c>
      <c r="UIR23" t="str">
        <f>IFERROR(VLOOKUP(UIR25,YIELDS!$T:$AJ,17,FALSE),"")</f>
        <v/>
      </c>
      <c r="UIS23" t="str">
        <f>IFERROR(VLOOKUP(UIS25,YIELDS!$T:$AJ,17,FALSE),"")</f>
        <v/>
      </c>
      <c r="UIT23" t="str">
        <f>IFERROR(VLOOKUP(UIT25,YIELDS!$T:$AJ,17,FALSE),"")</f>
        <v/>
      </c>
      <c r="UIU23" t="str">
        <f>IFERROR(VLOOKUP(UIU25,YIELDS!$T:$AJ,17,FALSE),"")</f>
        <v/>
      </c>
      <c r="UIV23" t="str">
        <f>IFERROR(VLOOKUP(UIV25,YIELDS!$T:$AJ,17,FALSE),"")</f>
        <v/>
      </c>
      <c r="UIW23" t="str">
        <f>IFERROR(VLOOKUP(UIW25,YIELDS!$T:$AJ,17,FALSE),"")</f>
        <v/>
      </c>
      <c r="UIX23" t="str">
        <f>IFERROR(VLOOKUP(UIX25,YIELDS!$T:$AJ,17,FALSE),"")</f>
        <v/>
      </c>
      <c r="UIY23" t="str">
        <f>IFERROR(VLOOKUP(UIY25,YIELDS!$T:$AJ,17,FALSE),"")</f>
        <v/>
      </c>
      <c r="UIZ23" t="str">
        <f>IFERROR(VLOOKUP(UIZ25,YIELDS!$T:$AJ,17,FALSE),"")</f>
        <v/>
      </c>
      <c r="UJA23" t="str">
        <f>IFERROR(VLOOKUP(UJA25,YIELDS!$T:$AJ,17,FALSE),"")</f>
        <v/>
      </c>
      <c r="UJB23" t="str">
        <f>IFERROR(VLOOKUP(UJB25,YIELDS!$T:$AJ,17,FALSE),"")</f>
        <v/>
      </c>
      <c r="UJC23" t="str">
        <f>IFERROR(VLOOKUP(UJC25,YIELDS!$T:$AJ,17,FALSE),"")</f>
        <v/>
      </c>
      <c r="UJD23" t="str">
        <f>IFERROR(VLOOKUP(UJD25,YIELDS!$T:$AJ,17,FALSE),"")</f>
        <v/>
      </c>
      <c r="UJE23" t="str">
        <f>IFERROR(VLOOKUP(UJE25,YIELDS!$T:$AJ,17,FALSE),"")</f>
        <v/>
      </c>
      <c r="UJF23" t="str">
        <f>IFERROR(VLOOKUP(UJF25,YIELDS!$T:$AJ,17,FALSE),"")</f>
        <v/>
      </c>
      <c r="UJG23" t="str">
        <f>IFERROR(VLOOKUP(UJG25,YIELDS!$T:$AJ,17,FALSE),"")</f>
        <v/>
      </c>
      <c r="UJH23" t="str">
        <f>IFERROR(VLOOKUP(UJH25,YIELDS!$T:$AJ,17,FALSE),"")</f>
        <v/>
      </c>
      <c r="UJI23" t="str">
        <f>IFERROR(VLOOKUP(UJI25,YIELDS!$T:$AJ,17,FALSE),"")</f>
        <v/>
      </c>
      <c r="UJJ23" t="str">
        <f>IFERROR(VLOOKUP(UJJ25,YIELDS!$T:$AJ,17,FALSE),"")</f>
        <v/>
      </c>
      <c r="UJK23" t="str">
        <f>IFERROR(VLOOKUP(UJK25,YIELDS!$T:$AJ,17,FALSE),"")</f>
        <v/>
      </c>
      <c r="UJL23" t="str">
        <f>IFERROR(VLOOKUP(UJL25,YIELDS!$T:$AJ,17,FALSE),"")</f>
        <v/>
      </c>
      <c r="UJM23" t="str">
        <f>IFERROR(VLOOKUP(UJM25,YIELDS!$T:$AJ,17,FALSE),"")</f>
        <v/>
      </c>
      <c r="UJN23" t="str">
        <f>IFERROR(VLOOKUP(UJN25,YIELDS!$T:$AJ,17,FALSE),"")</f>
        <v/>
      </c>
      <c r="UJO23" t="str">
        <f>IFERROR(VLOOKUP(UJO25,YIELDS!$T:$AJ,17,FALSE),"")</f>
        <v/>
      </c>
      <c r="UJP23" t="str">
        <f>IFERROR(VLOOKUP(UJP25,YIELDS!$T:$AJ,17,FALSE),"")</f>
        <v/>
      </c>
      <c r="UJQ23" t="str">
        <f>IFERROR(VLOOKUP(UJQ25,YIELDS!$T:$AJ,17,FALSE),"")</f>
        <v/>
      </c>
      <c r="UJR23" t="str">
        <f>IFERROR(VLOOKUP(UJR25,YIELDS!$T:$AJ,17,FALSE),"")</f>
        <v/>
      </c>
      <c r="UJS23" t="str">
        <f>IFERROR(VLOOKUP(UJS25,YIELDS!$T:$AJ,17,FALSE),"")</f>
        <v/>
      </c>
      <c r="UJT23" t="str">
        <f>IFERROR(VLOOKUP(UJT25,YIELDS!$T:$AJ,17,FALSE),"")</f>
        <v/>
      </c>
      <c r="UJU23" t="str">
        <f>IFERROR(VLOOKUP(UJU25,YIELDS!$T:$AJ,17,FALSE),"")</f>
        <v/>
      </c>
      <c r="UJV23" t="str">
        <f>IFERROR(VLOOKUP(UJV25,YIELDS!$T:$AJ,17,FALSE),"")</f>
        <v/>
      </c>
      <c r="UJW23" t="str">
        <f>IFERROR(VLOOKUP(UJW25,YIELDS!$T:$AJ,17,FALSE),"")</f>
        <v/>
      </c>
      <c r="UJX23" t="str">
        <f>IFERROR(VLOOKUP(UJX25,YIELDS!$T:$AJ,17,FALSE),"")</f>
        <v/>
      </c>
      <c r="UJY23" t="str">
        <f>IFERROR(VLOOKUP(UJY25,YIELDS!$T:$AJ,17,FALSE),"")</f>
        <v/>
      </c>
      <c r="UJZ23" t="str">
        <f>IFERROR(VLOOKUP(UJZ25,YIELDS!$T:$AJ,17,FALSE),"")</f>
        <v/>
      </c>
      <c r="UKA23" t="str">
        <f>IFERROR(VLOOKUP(UKA25,YIELDS!$T:$AJ,17,FALSE),"")</f>
        <v/>
      </c>
      <c r="UKB23" t="str">
        <f>IFERROR(VLOOKUP(UKB25,YIELDS!$T:$AJ,17,FALSE),"")</f>
        <v/>
      </c>
      <c r="UKC23" t="str">
        <f>IFERROR(VLOOKUP(UKC25,YIELDS!$T:$AJ,17,FALSE),"")</f>
        <v/>
      </c>
      <c r="UKD23" t="str">
        <f>IFERROR(VLOOKUP(UKD25,YIELDS!$T:$AJ,17,FALSE),"")</f>
        <v/>
      </c>
      <c r="UKE23" t="str">
        <f>IFERROR(VLOOKUP(UKE25,YIELDS!$T:$AJ,17,FALSE),"")</f>
        <v/>
      </c>
      <c r="UKF23" t="str">
        <f>IFERROR(VLOOKUP(UKF25,YIELDS!$T:$AJ,17,FALSE),"")</f>
        <v/>
      </c>
      <c r="UKG23" t="str">
        <f>IFERROR(VLOOKUP(UKG25,YIELDS!$T:$AJ,17,FALSE),"")</f>
        <v/>
      </c>
      <c r="UKH23" t="str">
        <f>IFERROR(VLOOKUP(UKH25,YIELDS!$T:$AJ,17,FALSE),"")</f>
        <v/>
      </c>
      <c r="UKI23" t="str">
        <f>IFERROR(VLOOKUP(UKI25,YIELDS!$T:$AJ,17,FALSE),"")</f>
        <v/>
      </c>
      <c r="UKJ23" t="str">
        <f>IFERROR(VLOOKUP(UKJ25,YIELDS!$T:$AJ,17,FALSE),"")</f>
        <v/>
      </c>
      <c r="UKK23" t="str">
        <f>IFERROR(VLOOKUP(UKK25,YIELDS!$T:$AJ,17,FALSE),"")</f>
        <v/>
      </c>
      <c r="UKL23" t="str">
        <f>IFERROR(VLOOKUP(UKL25,YIELDS!$T:$AJ,17,FALSE),"")</f>
        <v/>
      </c>
      <c r="UKM23" t="str">
        <f>IFERROR(VLOOKUP(UKM25,YIELDS!$T:$AJ,17,FALSE),"")</f>
        <v/>
      </c>
      <c r="UKN23" t="str">
        <f>IFERROR(VLOOKUP(UKN25,YIELDS!$T:$AJ,17,FALSE),"")</f>
        <v/>
      </c>
      <c r="UKO23" t="str">
        <f>IFERROR(VLOOKUP(UKO25,YIELDS!$T:$AJ,17,FALSE),"")</f>
        <v/>
      </c>
      <c r="UKP23" t="str">
        <f>IFERROR(VLOOKUP(UKP25,YIELDS!$T:$AJ,17,FALSE),"")</f>
        <v/>
      </c>
      <c r="UKQ23" t="str">
        <f>IFERROR(VLOOKUP(UKQ25,YIELDS!$T:$AJ,17,FALSE),"")</f>
        <v/>
      </c>
      <c r="UKR23" t="str">
        <f>IFERROR(VLOOKUP(UKR25,YIELDS!$T:$AJ,17,FALSE),"")</f>
        <v/>
      </c>
      <c r="UKS23" t="str">
        <f>IFERROR(VLOOKUP(UKS25,YIELDS!$T:$AJ,17,FALSE),"")</f>
        <v/>
      </c>
      <c r="UKT23" t="str">
        <f>IFERROR(VLOOKUP(UKT25,YIELDS!$T:$AJ,17,FALSE),"")</f>
        <v/>
      </c>
      <c r="UKU23" t="str">
        <f>IFERROR(VLOOKUP(UKU25,YIELDS!$T:$AJ,17,FALSE),"")</f>
        <v/>
      </c>
      <c r="UKV23" t="str">
        <f>IFERROR(VLOOKUP(UKV25,YIELDS!$T:$AJ,17,FALSE),"")</f>
        <v/>
      </c>
      <c r="UKW23" t="str">
        <f>IFERROR(VLOOKUP(UKW25,YIELDS!$T:$AJ,17,FALSE),"")</f>
        <v/>
      </c>
      <c r="UKX23" t="str">
        <f>IFERROR(VLOOKUP(UKX25,YIELDS!$T:$AJ,17,FALSE),"")</f>
        <v/>
      </c>
      <c r="UKY23" t="str">
        <f>IFERROR(VLOOKUP(UKY25,YIELDS!$T:$AJ,17,FALSE),"")</f>
        <v/>
      </c>
      <c r="UKZ23" t="str">
        <f>IFERROR(VLOOKUP(UKZ25,YIELDS!$T:$AJ,17,FALSE),"")</f>
        <v/>
      </c>
      <c r="ULA23" t="str">
        <f>IFERROR(VLOOKUP(ULA25,YIELDS!$T:$AJ,17,FALSE),"")</f>
        <v/>
      </c>
      <c r="ULB23" t="str">
        <f>IFERROR(VLOOKUP(ULB25,YIELDS!$T:$AJ,17,FALSE),"")</f>
        <v/>
      </c>
      <c r="ULC23" t="str">
        <f>IFERROR(VLOOKUP(ULC25,YIELDS!$T:$AJ,17,FALSE),"")</f>
        <v/>
      </c>
      <c r="ULD23" t="str">
        <f>IFERROR(VLOOKUP(ULD25,YIELDS!$T:$AJ,17,FALSE),"")</f>
        <v/>
      </c>
      <c r="ULE23" t="str">
        <f>IFERROR(VLOOKUP(ULE25,YIELDS!$T:$AJ,17,FALSE),"")</f>
        <v/>
      </c>
      <c r="ULF23" t="str">
        <f>IFERROR(VLOOKUP(ULF25,YIELDS!$T:$AJ,17,FALSE),"")</f>
        <v/>
      </c>
      <c r="ULG23" t="str">
        <f>IFERROR(VLOOKUP(ULG25,YIELDS!$T:$AJ,17,FALSE),"")</f>
        <v/>
      </c>
      <c r="ULH23" t="str">
        <f>IFERROR(VLOOKUP(ULH25,YIELDS!$T:$AJ,17,FALSE),"")</f>
        <v/>
      </c>
      <c r="ULI23" t="str">
        <f>IFERROR(VLOOKUP(ULI25,YIELDS!$T:$AJ,17,FALSE),"")</f>
        <v/>
      </c>
      <c r="ULJ23" t="str">
        <f>IFERROR(VLOOKUP(ULJ25,YIELDS!$T:$AJ,17,FALSE),"")</f>
        <v/>
      </c>
      <c r="ULK23" t="str">
        <f>IFERROR(VLOOKUP(ULK25,YIELDS!$T:$AJ,17,FALSE),"")</f>
        <v/>
      </c>
      <c r="ULL23" t="str">
        <f>IFERROR(VLOOKUP(ULL25,YIELDS!$T:$AJ,17,FALSE),"")</f>
        <v/>
      </c>
      <c r="ULM23" t="str">
        <f>IFERROR(VLOOKUP(ULM25,YIELDS!$T:$AJ,17,FALSE),"")</f>
        <v/>
      </c>
      <c r="ULN23" t="str">
        <f>IFERROR(VLOOKUP(ULN25,YIELDS!$T:$AJ,17,FALSE),"")</f>
        <v/>
      </c>
      <c r="ULO23" t="str">
        <f>IFERROR(VLOOKUP(ULO25,YIELDS!$T:$AJ,17,FALSE),"")</f>
        <v/>
      </c>
      <c r="ULP23" t="str">
        <f>IFERROR(VLOOKUP(ULP25,YIELDS!$T:$AJ,17,FALSE),"")</f>
        <v/>
      </c>
      <c r="ULQ23" t="str">
        <f>IFERROR(VLOOKUP(ULQ25,YIELDS!$T:$AJ,17,FALSE),"")</f>
        <v/>
      </c>
      <c r="ULR23" t="str">
        <f>IFERROR(VLOOKUP(ULR25,YIELDS!$T:$AJ,17,FALSE),"")</f>
        <v/>
      </c>
      <c r="ULS23" t="str">
        <f>IFERROR(VLOOKUP(ULS25,YIELDS!$T:$AJ,17,FALSE),"")</f>
        <v/>
      </c>
      <c r="ULT23" t="str">
        <f>IFERROR(VLOOKUP(ULT25,YIELDS!$T:$AJ,17,FALSE),"")</f>
        <v/>
      </c>
      <c r="ULU23" t="str">
        <f>IFERROR(VLOOKUP(ULU25,YIELDS!$T:$AJ,17,FALSE),"")</f>
        <v/>
      </c>
      <c r="ULV23" t="str">
        <f>IFERROR(VLOOKUP(ULV25,YIELDS!$T:$AJ,17,FALSE),"")</f>
        <v/>
      </c>
      <c r="ULW23" t="str">
        <f>IFERROR(VLOOKUP(ULW25,YIELDS!$T:$AJ,17,FALSE),"")</f>
        <v/>
      </c>
      <c r="ULX23" t="str">
        <f>IFERROR(VLOOKUP(ULX25,YIELDS!$T:$AJ,17,FALSE),"")</f>
        <v/>
      </c>
      <c r="ULY23" t="str">
        <f>IFERROR(VLOOKUP(ULY25,YIELDS!$T:$AJ,17,FALSE),"")</f>
        <v/>
      </c>
      <c r="ULZ23" t="str">
        <f>IFERROR(VLOOKUP(ULZ25,YIELDS!$T:$AJ,17,FALSE),"")</f>
        <v/>
      </c>
      <c r="UMA23" t="str">
        <f>IFERROR(VLOOKUP(UMA25,YIELDS!$T:$AJ,17,FALSE),"")</f>
        <v/>
      </c>
      <c r="UMB23" t="str">
        <f>IFERROR(VLOOKUP(UMB25,YIELDS!$T:$AJ,17,FALSE),"")</f>
        <v/>
      </c>
      <c r="UMC23" t="str">
        <f>IFERROR(VLOOKUP(UMC25,YIELDS!$T:$AJ,17,FALSE),"")</f>
        <v/>
      </c>
      <c r="UMD23" t="str">
        <f>IFERROR(VLOOKUP(UMD25,YIELDS!$T:$AJ,17,FALSE),"")</f>
        <v/>
      </c>
      <c r="UME23" t="str">
        <f>IFERROR(VLOOKUP(UME25,YIELDS!$T:$AJ,17,FALSE),"")</f>
        <v/>
      </c>
      <c r="UMF23" t="str">
        <f>IFERROR(VLOOKUP(UMF25,YIELDS!$T:$AJ,17,FALSE),"")</f>
        <v/>
      </c>
      <c r="UMG23" t="str">
        <f>IFERROR(VLOOKUP(UMG25,YIELDS!$T:$AJ,17,FALSE),"")</f>
        <v/>
      </c>
      <c r="UMH23" t="str">
        <f>IFERROR(VLOOKUP(UMH25,YIELDS!$T:$AJ,17,FALSE),"")</f>
        <v/>
      </c>
      <c r="UMI23" t="str">
        <f>IFERROR(VLOOKUP(UMI25,YIELDS!$T:$AJ,17,FALSE),"")</f>
        <v/>
      </c>
      <c r="UMJ23" t="str">
        <f>IFERROR(VLOOKUP(UMJ25,YIELDS!$T:$AJ,17,FALSE),"")</f>
        <v/>
      </c>
      <c r="UMK23" t="str">
        <f>IFERROR(VLOOKUP(UMK25,YIELDS!$T:$AJ,17,FALSE),"")</f>
        <v/>
      </c>
      <c r="UML23" t="str">
        <f>IFERROR(VLOOKUP(UML25,YIELDS!$T:$AJ,17,FALSE),"")</f>
        <v/>
      </c>
      <c r="UMM23" t="str">
        <f>IFERROR(VLOOKUP(UMM25,YIELDS!$T:$AJ,17,FALSE),"")</f>
        <v/>
      </c>
      <c r="UMN23" t="str">
        <f>IFERROR(VLOOKUP(UMN25,YIELDS!$T:$AJ,17,FALSE),"")</f>
        <v/>
      </c>
      <c r="UMO23" t="str">
        <f>IFERROR(VLOOKUP(UMO25,YIELDS!$T:$AJ,17,FALSE),"")</f>
        <v/>
      </c>
      <c r="UMP23" t="str">
        <f>IFERROR(VLOOKUP(UMP25,YIELDS!$T:$AJ,17,FALSE),"")</f>
        <v/>
      </c>
      <c r="UMQ23" t="str">
        <f>IFERROR(VLOOKUP(UMQ25,YIELDS!$T:$AJ,17,FALSE),"")</f>
        <v/>
      </c>
      <c r="UMR23" t="str">
        <f>IFERROR(VLOOKUP(UMR25,YIELDS!$T:$AJ,17,FALSE),"")</f>
        <v/>
      </c>
      <c r="UMS23" t="str">
        <f>IFERROR(VLOOKUP(UMS25,YIELDS!$T:$AJ,17,FALSE),"")</f>
        <v/>
      </c>
      <c r="UMT23" t="str">
        <f>IFERROR(VLOOKUP(UMT25,YIELDS!$T:$AJ,17,FALSE),"")</f>
        <v/>
      </c>
      <c r="UMU23" t="str">
        <f>IFERROR(VLOOKUP(UMU25,YIELDS!$T:$AJ,17,FALSE),"")</f>
        <v/>
      </c>
      <c r="UMV23" t="str">
        <f>IFERROR(VLOOKUP(UMV25,YIELDS!$T:$AJ,17,FALSE),"")</f>
        <v/>
      </c>
      <c r="UMW23" t="str">
        <f>IFERROR(VLOOKUP(UMW25,YIELDS!$T:$AJ,17,FALSE),"")</f>
        <v/>
      </c>
      <c r="UMX23" t="str">
        <f>IFERROR(VLOOKUP(UMX25,YIELDS!$T:$AJ,17,FALSE),"")</f>
        <v/>
      </c>
      <c r="UMY23" t="str">
        <f>IFERROR(VLOOKUP(UMY25,YIELDS!$T:$AJ,17,FALSE),"")</f>
        <v/>
      </c>
      <c r="UMZ23" t="str">
        <f>IFERROR(VLOOKUP(UMZ25,YIELDS!$T:$AJ,17,FALSE),"")</f>
        <v/>
      </c>
      <c r="UNA23" t="str">
        <f>IFERROR(VLOOKUP(UNA25,YIELDS!$T:$AJ,17,FALSE),"")</f>
        <v/>
      </c>
      <c r="UNB23" t="str">
        <f>IFERROR(VLOOKUP(UNB25,YIELDS!$T:$AJ,17,FALSE),"")</f>
        <v/>
      </c>
      <c r="UNC23" t="str">
        <f>IFERROR(VLOOKUP(UNC25,YIELDS!$T:$AJ,17,FALSE),"")</f>
        <v/>
      </c>
      <c r="UND23" t="str">
        <f>IFERROR(VLOOKUP(UND25,YIELDS!$T:$AJ,17,FALSE),"")</f>
        <v/>
      </c>
      <c r="UNE23" t="str">
        <f>IFERROR(VLOOKUP(UNE25,YIELDS!$T:$AJ,17,FALSE),"")</f>
        <v/>
      </c>
      <c r="UNF23" t="str">
        <f>IFERROR(VLOOKUP(UNF25,YIELDS!$T:$AJ,17,FALSE),"")</f>
        <v/>
      </c>
      <c r="UNG23" t="str">
        <f>IFERROR(VLOOKUP(UNG25,YIELDS!$T:$AJ,17,FALSE),"")</f>
        <v/>
      </c>
      <c r="UNH23" t="str">
        <f>IFERROR(VLOOKUP(UNH25,YIELDS!$T:$AJ,17,FALSE),"")</f>
        <v/>
      </c>
      <c r="UNI23" t="str">
        <f>IFERROR(VLOOKUP(UNI25,YIELDS!$T:$AJ,17,FALSE),"")</f>
        <v/>
      </c>
      <c r="UNJ23" t="str">
        <f>IFERROR(VLOOKUP(UNJ25,YIELDS!$T:$AJ,17,FALSE),"")</f>
        <v/>
      </c>
      <c r="UNK23" t="str">
        <f>IFERROR(VLOOKUP(UNK25,YIELDS!$T:$AJ,17,FALSE),"")</f>
        <v/>
      </c>
      <c r="UNL23" t="str">
        <f>IFERROR(VLOOKUP(UNL25,YIELDS!$T:$AJ,17,FALSE),"")</f>
        <v/>
      </c>
      <c r="UNM23" t="str">
        <f>IFERROR(VLOOKUP(UNM25,YIELDS!$T:$AJ,17,FALSE),"")</f>
        <v/>
      </c>
      <c r="UNN23" t="str">
        <f>IFERROR(VLOOKUP(UNN25,YIELDS!$T:$AJ,17,FALSE),"")</f>
        <v/>
      </c>
      <c r="UNO23" t="str">
        <f>IFERROR(VLOOKUP(UNO25,YIELDS!$T:$AJ,17,FALSE),"")</f>
        <v/>
      </c>
      <c r="UNP23" t="str">
        <f>IFERROR(VLOOKUP(UNP25,YIELDS!$T:$AJ,17,FALSE),"")</f>
        <v/>
      </c>
      <c r="UNQ23" t="str">
        <f>IFERROR(VLOOKUP(UNQ25,YIELDS!$T:$AJ,17,FALSE),"")</f>
        <v/>
      </c>
      <c r="UNR23" t="str">
        <f>IFERROR(VLOOKUP(UNR25,YIELDS!$T:$AJ,17,FALSE),"")</f>
        <v/>
      </c>
      <c r="UNS23" t="str">
        <f>IFERROR(VLOOKUP(UNS25,YIELDS!$T:$AJ,17,FALSE),"")</f>
        <v/>
      </c>
      <c r="UNT23" t="str">
        <f>IFERROR(VLOOKUP(UNT25,YIELDS!$T:$AJ,17,FALSE),"")</f>
        <v/>
      </c>
      <c r="UNU23" t="str">
        <f>IFERROR(VLOOKUP(UNU25,YIELDS!$T:$AJ,17,FALSE),"")</f>
        <v/>
      </c>
      <c r="UNV23" t="str">
        <f>IFERROR(VLOOKUP(UNV25,YIELDS!$T:$AJ,17,FALSE),"")</f>
        <v/>
      </c>
      <c r="UNW23" t="str">
        <f>IFERROR(VLOOKUP(UNW25,YIELDS!$T:$AJ,17,FALSE),"")</f>
        <v/>
      </c>
      <c r="UNX23" t="str">
        <f>IFERROR(VLOOKUP(UNX25,YIELDS!$T:$AJ,17,FALSE),"")</f>
        <v/>
      </c>
      <c r="UNY23" t="str">
        <f>IFERROR(VLOOKUP(UNY25,YIELDS!$T:$AJ,17,FALSE),"")</f>
        <v/>
      </c>
      <c r="UNZ23" t="str">
        <f>IFERROR(VLOOKUP(UNZ25,YIELDS!$T:$AJ,17,FALSE),"")</f>
        <v/>
      </c>
      <c r="UOA23" t="str">
        <f>IFERROR(VLOOKUP(UOA25,YIELDS!$T:$AJ,17,FALSE),"")</f>
        <v/>
      </c>
      <c r="UOB23" t="str">
        <f>IFERROR(VLOOKUP(UOB25,YIELDS!$T:$AJ,17,FALSE),"")</f>
        <v/>
      </c>
      <c r="UOC23" t="str">
        <f>IFERROR(VLOOKUP(UOC25,YIELDS!$T:$AJ,17,FALSE),"")</f>
        <v/>
      </c>
      <c r="UOD23" t="str">
        <f>IFERROR(VLOOKUP(UOD25,YIELDS!$T:$AJ,17,FALSE),"")</f>
        <v/>
      </c>
      <c r="UOE23" t="str">
        <f>IFERROR(VLOOKUP(UOE25,YIELDS!$T:$AJ,17,FALSE),"")</f>
        <v/>
      </c>
      <c r="UOF23" t="str">
        <f>IFERROR(VLOOKUP(UOF25,YIELDS!$T:$AJ,17,FALSE),"")</f>
        <v/>
      </c>
      <c r="UOG23" t="str">
        <f>IFERROR(VLOOKUP(UOG25,YIELDS!$T:$AJ,17,FALSE),"")</f>
        <v/>
      </c>
      <c r="UOH23" t="str">
        <f>IFERROR(VLOOKUP(UOH25,YIELDS!$T:$AJ,17,FALSE),"")</f>
        <v/>
      </c>
      <c r="UOI23" t="str">
        <f>IFERROR(VLOOKUP(UOI25,YIELDS!$T:$AJ,17,FALSE),"")</f>
        <v/>
      </c>
      <c r="UOJ23" t="str">
        <f>IFERROR(VLOOKUP(UOJ25,YIELDS!$T:$AJ,17,FALSE),"")</f>
        <v/>
      </c>
      <c r="UOK23" t="str">
        <f>IFERROR(VLOOKUP(UOK25,YIELDS!$T:$AJ,17,FALSE),"")</f>
        <v/>
      </c>
      <c r="UOL23" t="str">
        <f>IFERROR(VLOOKUP(UOL25,YIELDS!$T:$AJ,17,FALSE),"")</f>
        <v/>
      </c>
      <c r="UOM23" t="str">
        <f>IFERROR(VLOOKUP(UOM25,YIELDS!$T:$AJ,17,FALSE),"")</f>
        <v/>
      </c>
      <c r="UON23" t="str">
        <f>IFERROR(VLOOKUP(UON25,YIELDS!$T:$AJ,17,FALSE),"")</f>
        <v/>
      </c>
      <c r="UOO23" t="str">
        <f>IFERROR(VLOOKUP(UOO25,YIELDS!$T:$AJ,17,FALSE),"")</f>
        <v/>
      </c>
      <c r="UOP23" t="str">
        <f>IFERROR(VLOOKUP(UOP25,YIELDS!$T:$AJ,17,FALSE),"")</f>
        <v/>
      </c>
      <c r="UOQ23" t="str">
        <f>IFERROR(VLOOKUP(UOQ25,YIELDS!$T:$AJ,17,FALSE),"")</f>
        <v/>
      </c>
      <c r="UOR23" t="str">
        <f>IFERROR(VLOOKUP(UOR25,YIELDS!$T:$AJ,17,FALSE),"")</f>
        <v/>
      </c>
      <c r="UOS23" t="str">
        <f>IFERROR(VLOOKUP(UOS25,YIELDS!$T:$AJ,17,FALSE),"")</f>
        <v/>
      </c>
      <c r="UOT23" t="str">
        <f>IFERROR(VLOOKUP(UOT25,YIELDS!$T:$AJ,17,FALSE),"")</f>
        <v/>
      </c>
      <c r="UOU23" t="str">
        <f>IFERROR(VLOOKUP(UOU25,YIELDS!$T:$AJ,17,FALSE),"")</f>
        <v/>
      </c>
      <c r="UOV23" t="str">
        <f>IFERROR(VLOOKUP(UOV25,YIELDS!$T:$AJ,17,FALSE),"")</f>
        <v/>
      </c>
      <c r="UOW23" t="str">
        <f>IFERROR(VLOOKUP(UOW25,YIELDS!$T:$AJ,17,FALSE),"")</f>
        <v/>
      </c>
      <c r="UOX23" t="str">
        <f>IFERROR(VLOOKUP(UOX25,YIELDS!$T:$AJ,17,FALSE),"")</f>
        <v/>
      </c>
      <c r="UOY23" t="str">
        <f>IFERROR(VLOOKUP(UOY25,YIELDS!$T:$AJ,17,FALSE),"")</f>
        <v/>
      </c>
      <c r="UOZ23" t="str">
        <f>IFERROR(VLOOKUP(UOZ25,YIELDS!$T:$AJ,17,FALSE),"")</f>
        <v/>
      </c>
      <c r="UPA23" t="str">
        <f>IFERROR(VLOOKUP(UPA25,YIELDS!$T:$AJ,17,FALSE),"")</f>
        <v/>
      </c>
      <c r="UPB23" t="str">
        <f>IFERROR(VLOOKUP(UPB25,YIELDS!$T:$AJ,17,FALSE),"")</f>
        <v/>
      </c>
      <c r="UPC23" t="str">
        <f>IFERROR(VLOOKUP(UPC25,YIELDS!$T:$AJ,17,FALSE),"")</f>
        <v/>
      </c>
      <c r="UPD23" t="str">
        <f>IFERROR(VLOOKUP(UPD25,YIELDS!$T:$AJ,17,FALSE),"")</f>
        <v/>
      </c>
      <c r="UPE23" t="str">
        <f>IFERROR(VLOOKUP(UPE25,YIELDS!$T:$AJ,17,FALSE),"")</f>
        <v/>
      </c>
      <c r="UPF23" t="str">
        <f>IFERROR(VLOOKUP(UPF25,YIELDS!$T:$AJ,17,FALSE),"")</f>
        <v/>
      </c>
      <c r="UPG23" t="str">
        <f>IFERROR(VLOOKUP(UPG25,YIELDS!$T:$AJ,17,FALSE),"")</f>
        <v/>
      </c>
      <c r="UPH23" t="str">
        <f>IFERROR(VLOOKUP(UPH25,YIELDS!$T:$AJ,17,FALSE),"")</f>
        <v/>
      </c>
      <c r="UPI23" t="str">
        <f>IFERROR(VLOOKUP(UPI25,YIELDS!$T:$AJ,17,FALSE),"")</f>
        <v/>
      </c>
      <c r="UPJ23" t="str">
        <f>IFERROR(VLOOKUP(UPJ25,YIELDS!$T:$AJ,17,FALSE),"")</f>
        <v/>
      </c>
      <c r="UPK23" t="str">
        <f>IFERROR(VLOOKUP(UPK25,YIELDS!$T:$AJ,17,FALSE),"")</f>
        <v/>
      </c>
      <c r="UPL23" t="str">
        <f>IFERROR(VLOOKUP(UPL25,YIELDS!$T:$AJ,17,FALSE),"")</f>
        <v/>
      </c>
      <c r="UPM23" t="str">
        <f>IFERROR(VLOOKUP(UPM25,YIELDS!$T:$AJ,17,FALSE),"")</f>
        <v/>
      </c>
      <c r="UPN23" t="str">
        <f>IFERROR(VLOOKUP(UPN25,YIELDS!$T:$AJ,17,FALSE),"")</f>
        <v/>
      </c>
      <c r="UPO23" t="str">
        <f>IFERROR(VLOOKUP(UPO25,YIELDS!$T:$AJ,17,FALSE),"")</f>
        <v/>
      </c>
      <c r="UPP23" t="str">
        <f>IFERROR(VLOOKUP(UPP25,YIELDS!$T:$AJ,17,FALSE),"")</f>
        <v/>
      </c>
      <c r="UPQ23" t="str">
        <f>IFERROR(VLOOKUP(UPQ25,YIELDS!$T:$AJ,17,FALSE),"")</f>
        <v/>
      </c>
      <c r="UPR23" t="str">
        <f>IFERROR(VLOOKUP(UPR25,YIELDS!$T:$AJ,17,FALSE),"")</f>
        <v/>
      </c>
      <c r="UPS23" t="str">
        <f>IFERROR(VLOOKUP(UPS25,YIELDS!$T:$AJ,17,FALSE),"")</f>
        <v/>
      </c>
      <c r="UPT23" t="str">
        <f>IFERROR(VLOOKUP(UPT25,YIELDS!$T:$AJ,17,FALSE),"")</f>
        <v/>
      </c>
      <c r="UPU23" t="str">
        <f>IFERROR(VLOOKUP(UPU25,YIELDS!$T:$AJ,17,FALSE),"")</f>
        <v/>
      </c>
      <c r="UPV23" t="str">
        <f>IFERROR(VLOOKUP(UPV25,YIELDS!$T:$AJ,17,FALSE),"")</f>
        <v/>
      </c>
      <c r="UPW23" t="str">
        <f>IFERROR(VLOOKUP(UPW25,YIELDS!$T:$AJ,17,FALSE),"")</f>
        <v/>
      </c>
      <c r="UPX23" t="str">
        <f>IFERROR(VLOOKUP(UPX25,YIELDS!$T:$AJ,17,FALSE),"")</f>
        <v/>
      </c>
      <c r="UPY23" t="str">
        <f>IFERROR(VLOOKUP(UPY25,YIELDS!$T:$AJ,17,FALSE),"")</f>
        <v/>
      </c>
      <c r="UPZ23" t="str">
        <f>IFERROR(VLOOKUP(UPZ25,YIELDS!$T:$AJ,17,FALSE),"")</f>
        <v/>
      </c>
      <c r="UQA23" t="str">
        <f>IFERROR(VLOOKUP(UQA25,YIELDS!$T:$AJ,17,FALSE),"")</f>
        <v/>
      </c>
      <c r="UQB23" t="str">
        <f>IFERROR(VLOOKUP(UQB25,YIELDS!$T:$AJ,17,FALSE),"")</f>
        <v/>
      </c>
      <c r="UQC23" t="str">
        <f>IFERROR(VLOOKUP(UQC25,YIELDS!$T:$AJ,17,FALSE),"")</f>
        <v/>
      </c>
      <c r="UQD23" t="str">
        <f>IFERROR(VLOOKUP(UQD25,YIELDS!$T:$AJ,17,FALSE),"")</f>
        <v/>
      </c>
      <c r="UQE23" t="str">
        <f>IFERROR(VLOOKUP(UQE25,YIELDS!$T:$AJ,17,FALSE),"")</f>
        <v/>
      </c>
      <c r="UQF23" t="str">
        <f>IFERROR(VLOOKUP(UQF25,YIELDS!$T:$AJ,17,FALSE),"")</f>
        <v/>
      </c>
      <c r="UQG23" t="str">
        <f>IFERROR(VLOOKUP(UQG25,YIELDS!$T:$AJ,17,FALSE),"")</f>
        <v/>
      </c>
      <c r="UQH23" t="str">
        <f>IFERROR(VLOOKUP(UQH25,YIELDS!$T:$AJ,17,FALSE),"")</f>
        <v/>
      </c>
      <c r="UQI23" t="str">
        <f>IFERROR(VLOOKUP(UQI25,YIELDS!$T:$AJ,17,FALSE),"")</f>
        <v/>
      </c>
      <c r="UQJ23" t="str">
        <f>IFERROR(VLOOKUP(UQJ25,YIELDS!$T:$AJ,17,FALSE),"")</f>
        <v/>
      </c>
      <c r="UQK23" t="str">
        <f>IFERROR(VLOOKUP(UQK25,YIELDS!$T:$AJ,17,FALSE),"")</f>
        <v/>
      </c>
      <c r="UQL23" t="str">
        <f>IFERROR(VLOOKUP(UQL25,YIELDS!$T:$AJ,17,FALSE),"")</f>
        <v/>
      </c>
      <c r="UQM23" t="str">
        <f>IFERROR(VLOOKUP(UQM25,YIELDS!$T:$AJ,17,FALSE),"")</f>
        <v/>
      </c>
      <c r="UQN23" t="str">
        <f>IFERROR(VLOOKUP(UQN25,YIELDS!$T:$AJ,17,FALSE),"")</f>
        <v/>
      </c>
      <c r="UQO23" t="str">
        <f>IFERROR(VLOOKUP(UQO25,YIELDS!$T:$AJ,17,FALSE),"")</f>
        <v/>
      </c>
      <c r="UQP23" t="str">
        <f>IFERROR(VLOOKUP(UQP25,YIELDS!$T:$AJ,17,FALSE),"")</f>
        <v/>
      </c>
      <c r="UQQ23" t="str">
        <f>IFERROR(VLOOKUP(UQQ25,YIELDS!$T:$AJ,17,FALSE),"")</f>
        <v/>
      </c>
      <c r="UQR23" t="str">
        <f>IFERROR(VLOOKUP(UQR25,YIELDS!$T:$AJ,17,FALSE),"")</f>
        <v/>
      </c>
      <c r="UQS23" t="str">
        <f>IFERROR(VLOOKUP(UQS25,YIELDS!$T:$AJ,17,FALSE),"")</f>
        <v/>
      </c>
      <c r="UQT23" t="str">
        <f>IFERROR(VLOOKUP(UQT25,YIELDS!$T:$AJ,17,FALSE),"")</f>
        <v/>
      </c>
      <c r="UQU23" t="str">
        <f>IFERROR(VLOOKUP(UQU25,YIELDS!$T:$AJ,17,FALSE),"")</f>
        <v/>
      </c>
      <c r="UQV23" t="str">
        <f>IFERROR(VLOOKUP(UQV25,YIELDS!$T:$AJ,17,FALSE),"")</f>
        <v/>
      </c>
      <c r="UQW23" t="str">
        <f>IFERROR(VLOOKUP(UQW25,YIELDS!$T:$AJ,17,FALSE),"")</f>
        <v/>
      </c>
      <c r="UQX23" t="str">
        <f>IFERROR(VLOOKUP(UQX25,YIELDS!$T:$AJ,17,FALSE),"")</f>
        <v/>
      </c>
      <c r="UQY23" t="str">
        <f>IFERROR(VLOOKUP(UQY25,YIELDS!$T:$AJ,17,FALSE),"")</f>
        <v/>
      </c>
      <c r="UQZ23" t="str">
        <f>IFERROR(VLOOKUP(UQZ25,YIELDS!$T:$AJ,17,FALSE),"")</f>
        <v/>
      </c>
      <c r="URA23" t="str">
        <f>IFERROR(VLOOKUP(URA25,YIELDS!$T:$AJ,17,FALSE),"")</f>
        <v/>
      </c>
      <c r="URB23" t="str">
        <f>IFERROR(VLOOKUP(URB25,YIELDS!$T:$AJ,17,FALSE),"")</f>
        <v/>
      </c>
      <c r="URC23" t="str">
        <f>IFERROR(VLOOKUP(URC25,YIELDS!$T:$AJ,17,FALSE),"")</f>
        <v/>
      </c>
      <c r="URD23" t="str">
        <f>IFERROR(VLOOKUP(URD25,YIELDS!$T:$AJ,17,FALSE),"")</f>
        <v/>
      </c>
      <c r="URE23" t="str">
        <f>IFERROR(VLOOKUP(URE25,YIELDS!$T:$AJ,17,FALSE),"")</f>
        <v/>
      </c>
      <c r="URF23" t="str">
        <f>IFERROR(VLOOKUP(URF25,YIELDS!$T:$AJ,17,FALSE),"")</f>
        <v/>
      </c>
      <c r="URG23" t="str">
        <f>IFERROR(VLOOKUP(URG25,YIELDS!$T:$AJ,17,FALSE),"")</f>
        <v/>
      </c>
      <c r="URH23" t="str">
        <f>IFERROR(VLOOKUP(URH25,YIELDS!$T:$AJ,17,FALSE),"")</f>
        <v/>
      </c>
      <c r="URI23" t="str">
        <f>IFERROR(VLOOKUP(URI25,YIELDS!$T:$AJ,17,FALSE),"")</f>
        <v/>
      </c>
      <c r="URJ23" t="str">
        <f>IFERROR(VLOOKUP(URJ25,YIELDS!$T:$AJ,17,FALSE),"")</f>
        <v/>
      </c>
      <c r="URK23" t="str">
        <f>IFERROR(VLOOKUP(URK25,YIELDS!$T:$AJ,17,FALSE),"")</f>
        <v/>
      </c>
      <c r="URL23" t="str">
        <f>IFERROR(VLOOKUP(URL25,YIELDS!$T:$AJ,17,FALSE),"")</f>
        <v/>
      </c>
      <c r="URM23" t="str">
        <f>IFERROR(VLOOKUP(URM25,YIELDS!$T:$AJ,17,FALSE),"")</f>
        <v/>
      </c>
      <c r="URN23" t="str">
        <f>IFERROR(VLOOKUP(URN25,YIELDS!$T:$AJ,17,FALSE),"")</f>
        <v/>
      </c>
      <c r="URO23" t="str">
        <f>IFERROR(VLOOKUP(URO25,YIELDS!$T:$AJ,17,FALSE),"")</f>
        <v/>
      </c>
      <c r="URP23" t="str">
        <f>IFERROR(VLOOKUP(URP25,YIELDS!$T:$AJ,17,FALSE),"")</f>
        <v/>
      </c>
      <c r="URQ23" t="str">
        <f>IFERROR(VLOOKUP(URQ25,YIELDS!$T:$AJ,17,FALSE),"")</f>
        <v/>
      </c>
      <c r="URR23" t="str">
        <f>IFERROR(VLOOKUP(URR25,YIELDS!$T:$AJ,17,FALSE),"")</f>
        <v/>
      </c>
      <c r="URS23" t="str">
        <f>IFERROR(VLOOKUP(URS25,YIELDS!$T:$AJ,17,FALSE),"")</f>
        <v/>
      </c>
      <c r="URT23" t="str">
        <f>IFERROR(VLOOKUP(URT25,YIELDS!$T:$AJ,17,FALSE),"")</f>
        <v/>
      </c>
      <c r="URU23" t="str">
        <f>IFERROR(VLOOKUP(URU25,YIELDS!$T:$AJ,17,FALSE),"")</f>
        <v/>
      </c>
      <c r="URV23" t="str">
        <f>IFERROR(VLOOKUP(URV25,YIELDS!$T:$AJ,17,FALSE),"")</f>
        <v/>
      </c>
      <c r="URW23" t="str">
        <f>IFERROR(VLOOKUP(URW25,YIELDS!$T:$AJ,17,FALSE),"")</f>
        <v/>
      </c>
      <c r="URX23" t="str">
        <f>IFERROR(VLOOKUP(URX25,YIELDS!$T:$AJ,17,FALSE),"")</f>
        <v/>
      </c>
      <c r="URY23" t="str">
        <f>IFERROR(VLOOKUP(URY25,YIELDS!$T:$AJ,17,FALSE),"")</f>
        <v/>
      </c>
      <c r="URZ23" t="str">
        <f>IFERROR(VLOOKUP(URZ25,YIELDS!$T:$AJ,17,FALSE),"")</f>
        <v/>
      </c>
      <c r="USA23" t="str">
        <f>IFERROR(VLOOKUP(USA25,YIELDS!$T:$AJ,17,FALSE),"")</f>
        <v/>
      </c>
      <c r="USB23" t="str">
        <f>IFERROR(VLOOKUP(USB25,YIELDS!$T:$AJ,17,FALSE),"")</f>
        <v/>
      </c>
      <c r="USC23" t="str">
        <f>IFERROR(VLOOKUP(USC25,YIELDS!$T:$AJ,17,FALSE),"")</f>
        <v/>
      </c>
      <c r="USD23" t="str">
        <f>IFERROR(VLOOKUP(USD25,YIELDS!$T:$AJ,17,FALSE),"")</f>
        <v/>
      </c>
      <c r="USE23" t="str">
        <f>IFERROR(VLOOKUP(USE25,YIELDS!$T:$AJ,17,FALSE),"")</f>
        <v/>
      </c>
      <c r="USF23" t="str">
        <f>IFERROR(VLOOKUP(USF25,YIELDS!$T:$AJ,17,FALSE),"")</f>
        <v/>
      </c>
      <c r="USG23" t="str">
        <f>IFERROR(VLOOKUP(USG25,YIELDS!$T:$AJ,17,FALSE),"")</f>
        <v/>
      </c>
      <c r="USH23" t="str">
        <f>IFERROR(VLOOKUP(USH25,YIELDS!$T:$AJ,17,FALSE),"")</f>
        <v/>
      </c>
      <c r="USI23" t="str">
        <f>IFERROR(VLOOKUP(USI25,YIELDS!$T:$AJ,17,FALSE),"")</f>
        <v/>
      </c>
      <c r="USJ23" t="str">
        <f>IFERROR(VLOOKUP(USJ25,YIELDS!$T:$AJ,17,FALSE),"")</f>
        <v/>
      </c>
      <c r="USK23" t="str">
        <f>IFERROR(VLOOKUP(USK25,YIELDS!$T:$AJ,17,FALSE),"")</f>
        <v/>
      </c>
      <c r="USL23" t="str">
        <f>IFERROR(VLOOKUP(USL25,YIELDS!$T:$AJ,17,FALSE),"")</f>
        <v/>
      </c>
      <c r="USM23" t="str">
        <f>IFERROR(VLOOKUP(USM25,YIELDS!$T:$AJ,17,FALSE),"")</f>
        <v/>
      </c>
      <c r="USN23" t="str">
        <f>IFERROR(VLOOKUP(USN25,YIELDS!$T:$AJ,17,FALSE),"")</f>
        <v/>
      </c>
      <c r="USO23" t="str">
        <f>IFERROR(VLOOKUP(USO25,YIELDS!$T:$AJ,17,FALSE),"")</f>
        <v/>
      </c>
      <c r="USP23" t="str">
        <f>IFERROR(VLOOKUP(USP25,YIELDS!$T:$AJ,17,FALSE),"")</f>
        <v/>
      </c>
      <c r="USQ23" t="str">
        <f>IFERROR(VLOOKUP(USQ25,YIELDS!$T:$AJ,17,FALSE),"")</f>
        <v/>
      </c>
      <c r="USR23" t="str">
        <f>IFERROR(VLOOKUP(USR25,YIELDS!$T:$AJ,17,FALSE),"")</f>
        <v/>
      </c>
      <c r="USS23" t="str">
        <f>IFERROR(VLOOKUP(USS25,YIELDS!$T:$AJ,17,FALSE),"")</f>
        <v/>
      </c>
      <c r="UST23" t="str">
        <f>IFERROR(VLOOKUP(UST25,YIELDS!$T:$AJ,17,FALSE),"")</f>
        <v/>
      </c>
      <c r="USU23" t="str">
        <f>IFERROR(VLOOKUP(USU25,YIELDS!$T:$AJ,17,FALSE),"")</f>
        <v/>
      </c>
      <c r="USV23" t="str">
        <f>IFERROR(VLOOKUP(USV25,YIELDS!$T:$AJ,17,FALSE),"")</f>
        <v/>
      </c>
      <c r="USW23" t="str">
        <f>IFERROR(VLOOKUP(USW25,YIELDS!$T:$AJ,17,FALSE),"")</f>
        <v/>
      </c>
      <c r="USX23" t="str">
        <f>IFERROR(VLOOKUP(USX25,YIELDS!$T:$AJ,17,FALSE),"")</f>
        <v/>
      </c>
      <c r="USY23" t="str">
        <f>IFERROR(VLOOKUP(USY25,YIELDS!$T:$AJ,17,FALSE),"")</f>
        <v/>
      </c>
      <c r="USZ23" t="str">
        <f>IFERROR(VLOOKUP(USZ25,YIELDS!$T:$AJ,17,FALSE),"")</f>
        <v/>
      </c>
      <c r="UTA23" t="str">
        <f>IFERROR(VLOOKUP(UTA25,YIELDS!$T:$AJ,17,FALSE),"")</f>
        <v/>
      </c>
      <c r="UTB23" t="str">
        <f>IFERROR(VLOOKUP(UTB25,YIELDS!$T:$AJ,17,FALSE),"")</f>
        <v/>
      </c>
      <c r="UTC23" t="str">
        <f>IFERROR(VLOOKUP(UTC25,YIELDS!$T:$AJ,17,FALSE),"")</f>
        <v/>
      </c>
      <c r="UTD23" t="str">
        <f>IFERROR(VLOOKUP(UTD25,YIELDS!$T:$AJ,17,FALSE),"")</f>
        <v/>
      </c>
      <c r="UTE23" t="str">
        <f>IFERROR(VLOOKUP(UTE25,YIELDS!$T:$AJ,17,FALSE),"")</f>
        <v/>
      </c>
      <c r="UTF23" t="str">
        <f>IFERROR(VLOOKUP(UTF25,YIELDS!$T:$AJ,17,FALSE),"")</f>
        <v/>
      </c>
      <c r="UTG23" t="str">
        <f>IFERROR(VLOOKUP(UTG25,YIELDS!$T:$AJ,17,FALSE),"")</f>
        <v/>
      </c>
      <c r="UTH23" t="str">
        <f>IFERROR(VLOOKUP(UTH25,YIELDS!$T:$AJ,17,FALSE),"")</f>
        <v/>
      </c>
      <c r="UTI23" t="str">
        <f>IFERROR(VLOOKUP(UTI25,YIELDS!$T:$AJ,17,FALSE),"")</f>
        <v/>
      </c>
      <c r="UTJ23" t="str">
        <f>IFERROR(VLOOKUP(UTJ25,YIELDS!$T:$AJ,17,FALSE),"")</f>
        <v/>
      </c>
      <c r="UTK23" t="str">
        <f>IFERROR(VLOOKUP(UTK25,YIELDS!$T:$AJ,17,FALSE),"")</f>
        <v/>
      </c>
      <c r="UTL23" t="str">
        <f>IFERROR(VLOOKUP(UTL25,YIELDS!$T:$AJ,17,FALSE),"")</f>
        <v/>
      </c>
      <c r="UTM23" t="str">
        <f>IFERROR(VLOOKUP(UTM25,YIELDS!$T:$AJ,17,FALSE),"")</f>
        <v/>
      </c>
      <c r="UTN23" t="str">
        <f>IFERROR(VLOOKUP(UTN25,YIELDS!$T:$AJ,17,FALSE),"")</f>
        <v/>
      </c>
      <c r="UTO23" t="str">
        <f>IFERROR(VLOOKUP(UTO25,YIELDS!$T:$AJ,17,FALSE),"")</f>
        <v/>
      </c>
      <c r="UTP23" t="str">
        <f>IFERROR(VLOOKUP(UTP25,YIELDS!$T:$AJ,17,FALSE),"")</f>
        <v/>
      </c>
      <c r="UTQ23" t="str">
        <f>IFERROR(VLOOKUP(UTQ25,YIELDS!$T:$AJ,17,FALSE),"")</f>
        <v/>
      </c>
      <c r="UTR23" t="str">
        <f>IFERROR(VLOOKUP(UTR25,YIELDS!$T:$AJ,17,FALSE),"")</f>
        <v/>
      </c>
      <c r="UTS23" t="str">
        <f>IFERROR(VLOOKUP(UTS25,YIELDS!$T:$AJ,17,FALSE),"")</f>
        <v/>
      </c>
      <c r="UTT23" t="str">
        <f>IFERROR(VLOOKUP(UTT25,YIELDS!$T:$AJ,17,FALSE),"")</f>
        <v/>
      </c>
      <c r="UTU23" t="str">
        <f>IFERROR(VLOOKUP(UTU25,YIELDS!$T:$AJ,17,FALSE),"")</f>
        <v/>
      </c>
      <c r="UTV23" t="str">
        <f>IFERROR(VLOOKUP(UTV25,YIELDS!$T:$AJ,17,FALSE),"")</f>
        <v/>
      </c>
      <c r="UTW23" t="str">
        <f>IFERROR(VLOOKUP(UTW25,YIELDS!$T:$AJ,17,FALSE),"")</f>
        <v/>
      </c>
      <c r="UTX23" t="str">
        <f>IFERROR(VLOOKUP(UTX25,YIELDS!$T:$AJ,17,FALSE),"")</f>
        <v/>
      </c>
      <c r="UTY23" t="str">
        <f>IFERROR(VLOOKUP(UTY25,YIELDS!$T:$AJ,17,FALSE),"")</f>
        <v/>
      </c>
      <c r="UTZ23" t="str">
        <f>IFERROR(VLOOKUP(UTZ25,YIELDS!$T:$AJ,17,FALSE),"")</f>
        <v/>
      </c>
      <c r="UUA23" t="str">
        <f>IFERROR(VLOOKUP(UUA25,YIELDS!$T:$AJ,17,FALSE),"")</f>
        <v/>
      </c>
      <c r="UUB23" t="str">
        <f>IFERROR(VLOOKUP(UUB25,YIELDS!$T:$AJ,17,FALSE),"")</f>
        <v/>
      </c>
      <c r="UUC23" t="str">
        <f>IFERROR(VLOOKUP(UUC25,YIELDS!$T:$AJ,17,FALSE),"")</f>
        <v/>
      </c>
      <c r="UUD23" t="str">
        <f>IFERROR(VLOOKUP(UUD25,YIELDS!$T:$AJ,17,FALSE),"")</f>
        <v/>
      </c>
      <c r="UUE23" t="str">
        <f>IFERROR(VLOOKUP(UUE25,YIELDS!$T:$AJ,17,FALSE),"")</f>
        <v/>
      </c>
      <c r="UUF23" t="str">
        <f>IFERROR(VLOOKUP(UUF25,YIELDS!$T:$AJ,17,FALSE),"")</f>
        <v/>
      </c>
      <c r="UUG23" t="str">
        <f>IFERROR(VLOOKUP(UUG25,YIELDS!$T:$AJ,17,FALSE),"")</f>
        <v/>
      </c>
      <c r="UUH23" t="str">
        <f>IFERROR(VLOOKUP(UUH25,YIELDS!$T:$AJ,17,FALSE),"")</f>
        <v/>
      </c>
      <c r="UUI23" t="str">
        <f>IFERROR(VLOOKUP(UUI25,YIELDS!$T:$AJ,17,FALSE),"")</f>
        <v/>
      </c>
      <c r="UUJ23" t="str">
        <f>IFERROR(VLOOKUP(UUJ25,YIELDS!$T:$AJ,17,FALSE),"")</f>
        <v/>
      </c>
      <c r="UUK23" t="str">
        <f>IFERROR(VLOOKUP(UUK25,YIELDS!$T:$AJ,17,FALSE),"")</f>
        <v/>
      </c>
      <c r="UUL23" t="str">
        <f>IFERROR(VLOOKUP(UUL25,YIELDS!$T:$AJ,17,FALSE),"")</f>
        <v/>
      </c>
      <c r="UUM23" t="str">
        <f>IFERROR(VLOOKUP(UUM25,YIELDS!$T:$AJ,17,FALSE),"")</f>
        <v/>
      </c>
      <c r="UUN23" t="str">
        <f>IFERROR(VLOOKUP(UUN25,YIELDS!$T:$AJ,17,FALSE),"")</f>
        <v/>
      </c>
      <c r="UUO23" t="str">
        <f>IFERROR(VLOOKUP(UUO25,YIELDS!$T:$AJ,17,FALSE),"")</f>
        <v/>
      </c>
      <c r="UUP23" t="str">
        <f>IFERROR(VLOOKUP(UUP25,YIELDS!$T:$AJ,17,FALSE),"")</f>
        <v/>
      </c>
      <c r="UUQ23" t="str">
        <f>IFERROR(VLOOKUP(UUQ25,YIELDS!$T:$AJ,17,FALSE),"")</f>
        <v/>
      </c>
      <c r="UUR23" t="str">
        <f>IFERROR(VLOOKUP(UUR25,YIELDS!$T:$AJ,17,FALSE),"")</f>
        <v/>
      </c>
      <c r="UUS23" t="str">
        <f>IFERROR(VLOOKUP(UUS25,YIELDS!$T:$AJ,17,FALSE),"")</f>
        <v/>
      </c>
      <c r="UUT23" t="str">
        <f>IFERROR(VLOOKUP(UUT25,YIELDS!$T:$AJ,17,FALSE),"")</f>
        <v/>
      </c>
      <c r="UUU23" t="str">
        <f>IFERROR(VLOOKUP(UUU25,YIELDS!$T:$AJ,17,FALSE),"")</f>
        <v/>
      </c>
      <c r="UUV23" t="str">
        <f>IFERROR(VLOOKUP(UUV25,YIELDS!$T:$AJ,17,FALSE),"")</f>
        <v/>
      </c>
      <c r="UUW23" t="str">
        <f>IFERROR(VLOOKUP(UUW25,YIELDS!$T:$AJ,17,FALSE),"")</f>
        <v/>
      </c>
      <c r="UUX23" t="str">
        <f>IFERROR(VLOOKUP(UUX25,YIELDS!$T:$AJ,17,FALSE),"")</f>
        <v/>
      </c>
      <c r="UUY23" t="str">
        <f>IFERROR(VLOOKUP(UUY25,YIELDS!$T:$AJ,17,FALSE),"")</f>
        <v/>
      </c>
      <c r="UUZ23" t="str">
        <f>IFERROR(VLOOKUP(UUZ25,YIELDS!$T:$AJ,17,FALSE),"")</f>
        <v/>
      </c>
      <c r="UVA23" t="str">
        <f>IFERROR(VLOOKUP(UVA25,YIELDS!$T:$AJ,17,FALSE),"")</f>
        <v/>
      </c>
      <c r="UVB23" t="str">
        <f>IFERROR(VLOOKUP(UVB25,YIELDS!$T:$AJ,17,FALSE),"")</f>
        <v/>
      </c>
      <c r="UVC23" t="str">
        <f>IFERROR(VLOOKUP(UVC25,YIELDS!$T:$AJ,17,FALSE),"")</f>
        <v/>
      </c>
      <c r="UVD23" t="str">
        <f>IFERROR(VLOOKUP(UVD25,YIELDS!$T:$AJ,17,FALSE),"")</f>
        <v/>
      </c>
      <c r="UVE23" t="str">
        <f>IFERROR(VLOOKUP(UVE25,YIELDS!$T:$AJ,17,FALSE),"")</f>
        <v/>
      </c>
      <c r="UVF23" t="str">
        <f>IFERROR(VLOOKUP(UVF25,YIELDS!$T:$AJ,17,FALSE),"")</f>
        <v/>
      </c>
      <c r="UVG23" t="str">
        <f>IFERROR(VLOOKUP(UVG25,YIELDS!$T:$AJ,17,FALSE),"")</f>
        <v/>
      </c>
      <c r="UVH23" t="str">
        <f>IFERROR(VLOOKUP(UVH25,YIELDS!$T:$AJ,17,FALSE),"")</f>
        <v/>
      </c>
      <c r="UVI23" t="str">
        <f>IFERROR(VLOOKUP(UVI25,YIELDS!$T:$AJ,17,FALSE),"")</f>
        <v/>
      </c>
      <c r="UVJ23" t="str">
        <f>IFERROR(VLOOKUP(UVJ25,YIELDS!$T:$AJ,17,FALSE),"")</f>
        <v/>
      </c>
      <c r="UVK23" t="str">
        <f>IFERROR(VLOOKUP(UVK25,YIELDS!$T:$AJ,17,FALSE),"")</f>
        <v/>
      </c>
      <c r="UVL23" t="str">
        <f>IFERROR(VLOOKUP(UVL25,YIELDS!$T:$AJ,17,FALSE),"")</f>
        <v/>
      </c>
      <c r="UVM23" t="str">
        <f>IFERROR(VLOOKUP(UVM25,YIELDS!$T:$AJ,17,FALSE),"")</f>
        <v/>
      </c>
      <c r="UVN23" t="str">
        <f>IFERROR(VLOOKUP(UVN25,YIELDS!$T:$AJ,17,FALSE),"")</f>
        <v/>
      </c>
      <c r="UVO23" t="str">
        <f>IFERROR(VLOOKUP(UVO25,YIELDS!$T:$AJ,17,FALSE),"")</f>
        <v/>
      </c>
      <c r="UVP23" t="str">
        <f>IFERROR(VLOOKUP(UVP25,YIELDS!$T:$AJ,17,FALSE),"")</f>
        <v/>
      </c>
      <c r="UVQ23" t="str">
        <f>IFERROR(VLOOKUP(UVQ25,YIELDS!$T:$AJ,17,FALSE),"")</f>
        <v/>
      </c>
      <c r="UVR23" t="str">
        <f>IFERROR(VLOOKUP(UVR25,YIELDS!$T:$AJ,17,FALSE),"")</f>
        <v/>
      </c>
      <c r="UVS23" t="str">
        <f>IFERROR(VLOOKUP(UVS25,YIELDS!$T:$AJ,17,FALSE),"")</f>
        <v/>
      </c>
      <c r="UVT23" t="str">
        <f>IFERROR(VLOOKUP(UVT25,YIELDS!$T:$AJ,17,FALSE),"")</f>
        <v/>
      </c>
      <c r="UVU23" t="str">
        <f>IFERROR(VLOOKUP(UVU25,YIELDS!$T:$AJ,17,FALSE),"")</f>
        <v/>
      </c>
      <c r="UVV23" t="str">
        <f>IFERROR(VLOOKUP(UVV25,YIELDS!$T:$AJ,17,FALSE),"")</f>
        <v/>
      </c>
      <c r="UVW23" t="str">
        <f>IFERROR(VLOOKUP(UVW25,YIELDS!$T:$AJ,17,FALSE),"")</f>
        <v/>
      </c>
      <c r="UVX23" t="str">
        <f>IFERROR(VLOOKUP(UVX25,YIELDS!$T:$AJ,17,FALSE),"")</f>
        <v/>
      </c>
      <c r="UVY23" t="str">
        <f>IFERROR(VLOOKUP(UVY25,YIELDS!$T:$AJ,17,FALSE),"")</f>
        <v/>
      </c>
      <c r="UVZ23" t="str">
        <f>IFERROR(VLOOKUP(UVZ25,YIELDS!$T:$AJ,17,FALSE),"")</f>
        <v/>
      </c>
      <c r="UWA23" t="str">
        <f>IFERROR(VLOOKUP(UWA25,YIELDS!$T:$AJ,17,FALSE),"")</f>
        <v/>
      </c>
      <c r="UWB23" t="str">
        <f>IFERROR(VLOOKUP(UWB25,YIELDS!$T:$AJ,17,FALSE),"")</f>
        <v/>
      </c>
      <c r="UWC23" t="str">
        <f>IFERROR(VLOOKUP(UWC25,YIELDS!$T:$AJ,17,FALSE),"")</f>
        <v/>
      </c>
      <c r="UWD23" t="str">
        <f>IFERROR(VLOOKUP(UWD25,YIELDS!$T:$AJ,17,FALSE),"")</f>
        <v/>
      </c>
      <c r="UWE23" t="str">
        <f>IFERROR(VLOOKUP(UWE25,YIELDS!$T:$AJ,17,FALSE),"")</f>
        <v/>
      </c>
      <c r="UWF23" t="str">
        <f>IFERROR(VLOOKUP(UWF25,YIELDS!$T:$AJ,17,FALSE),"")</f>
        <v/>
      </c>
      <c r="UWG23" t="str">
        <f>IFERROR(VLOOKUP(UWG25,YIELDS!$T:$AJ,17,FALSE),"")</f>
        <v/>
      </c>
      <c r="UWH23" t="str">
        <f>IFERROR(VLOOKUP(UWH25,YIELDS!$T:$AJ,17,FALSE),"")</f>
        <v/>
      </c>
      <c r="UWI23" t="str">
        <f>IFERROR(VLOOKUP(UWI25,YIELDS!$T:$AJ,17,FALSE),"")</f>
        <v/>
      </c>
      <c r="UWJ23" t="str">
        <f>IFERROR(VLOOKUP(UWJ25,YIELDS!$T:$AJ,17,FALSE),"")</f>
        <v/>
      </c>
      <c r="UWK23" t="str">
        <f>IFERROR(VLOOKUP(UWK25,YIELDS!$T:$AJ,17,FALSE),"")</f>
        <v/>
      </c>
      <c r="UWL23" t="str">
        <f>IFERROR(VLOOKUP(UWL25,YIELDS!$T:$AJ,17,FALSE),"")</f>
        <v/>
      </c>
      <c r="UWM23" t="str">
        <f>IFERROR(VLOOKUP(UWM25,YIELDS!$T:$AJ,17,FALSE),"")</f>
        <v/>
      </c>
      <c r="UWN23" t="str">
        <f>IFERROR(VLOOKUP(UWN25,YIELDS!$T:$AJ,17,FALSE),"")</f>
        <v/>
      </c>
      <c r="UWO23" t="str">
        <f>IFERROR(VLOOKUP(UWO25,YIELDS!$T:$AJ,17,FALSE),"")</f>
        <v/>
      </c>
      <c r="UWP23" t="str">
        <f>IFERROR(VLOOKUP(UWP25,YIELDS!$T:$AJ,17,FALSE),"")</f>
        <v/>
      </c>
      <c r="UWQ23" t="str">
        <f>IFERROR(VLOOKUP(UWQ25,YIELDS!$T:$AJ,17,FALSE),"")</f>
        <v/>
      </c>
      <c r="UWR23" t="str">
        <f>IFERROR(VLOOKUP(UWR25,YIELDS!$T:$AJ,17,FALSE),"")</f>
        <v/>
      </c>
      <c r="UWS23" t="str">
        <f>IFERROR(VLOOKUP(UWS25,YIELDS!$T:$AJ,17,FALSE),"")</f>
        <v/>
      </c>
      <c r="UWT23" t="str">
        <f>IFERROR(VLOOKUP(UWT25,YIELDS!$T:$AJ,17,FALSE),"")</f>
        <v/>
      </c>
      <c r="UWU23" t="str">
        <f>IFERROR(VLOOKUP(UWU25,YIELDS!$T:$AJ,17,FALSE),"")</f>
        <v/>
      </c>
      <c r="UWV23" t="str">
        <f>IFERROR(VLOOKUP(UWV25,YIELDS!$T:$AJ,17,FALSE),"")</f>
        <v/>
      </c>
      <c r="UWW23" t="str">
        <f>IFERROR(VLOOKUP(UWW25,YIELDS!$T:$AJ,17,FALSE),"")</f>
        <v/>
      </c>
      <c r="UWX23" t="str">
        <f>IFERROR(VLOOKUP(UWX25,YIELDS!$T:$AJ,17,FALSE),"")</f>
        <v/>
      </c>
      <c r="UWY23" t="str">
        <f>IFERROR(VLOOKUP(UWY25,YIELDS!$T:$AJ,17,FALSE),"")</f>
        <v/>
      </c>
      <c r="UWZ23" t="str">
        <f>IFERROR(VLOOKUP(UWZ25,YIELDS!$T:$AJ,17,FALSE),"")</f>
        <v/>
      </c>
      <c r="UXA23" t="str">
        <f>IFERROR(VLOOKUP(UXA25,YIELDS!$T:$AJ,17,FALSE),"")</f>
        <v/>
      </c>
      <c r="UXB23" t="str">
        <f>IFERROR(VLOOKUP(UXB25,YIELDS!$T:$AJ,17,FALSE),"")</f>
        <v/>
      </c>
      <c r="UXC23" t="str">
        <f>IFERROR(VLOOKUP(UXC25,YIELDS!$T:$AJ,17,FALSE),"")</f>
        <v/>
      </c>
      <c r="UXD23" t="str">
        <f>IFERROR(VLOOKUP(UXD25,YIELDS!$T:$AJ,17,FALSE),"")</f>
        <v/>
      </c>
      <c r="UXE23" t="str">
        <f>IFERROR(VLOOKUP(UXE25,YIELDS!$T:$AJ,17,FALSE),"")</f>
        <v/>
      </c>
      <c r="UXF23" t="str">
        <f>IFERROR(VLOOKUP(UXF25,YIELDS!$T:$AJ,17,FALSE),"")</f>
        <v/>
      </c>
      <c r="UXG23" t="str">
        <f>IFERROR(VLOOKUP(UXG25,YIELDS!$T:$AJ,17,FALSE),"")</f>
        <v/>
      </c>
      <c r="UXH23" t="str">
        <f>IFERROR(VLOOKUP(UXH25,YIELDS!$T:$AJ,17,FALSE),"")</f>
        <v/>
      </c>
      <c r="UXI23" t="str">
        <f>IFERROR(VLOOKUP(UXI25,YIELDS!$T:$AJ,17,FALSE),"")</f>
        <v/>
      </c>
      <c r="UXJ23" t="str">
        <f>IFERROR(VLOOKUP(UXJ25,YIELDS!$T:$AJ,17,FALSE),"")</f>
        <v/>
      </c>
      <c r="UXK23" t="str">
        <f>IFERROR(VLOOKUP(UXK25,YIELDS!$T:$AJ,17,FALSE),"")</f>
        <v/>
      </c>
      <c r="UXL23" t="str">
        <f>IFERROR(VLOOKUP(UXL25,YIELDS!$T:$AJ,17,FALSE),"")</f>
        <v/>
      </c>
      <c r="UXM23" t="str">
        <f>IFERROR(VLOOKUP(UXM25,YIELDS!$T:$AJ,17,FALSE),"")</f>
        <v/>
      </c>
      <c r="UXN23" t="str">
        <f>IFERROR(VLOOKUP(UXN25,YIELDS!$T:$AJ,17,FALSE),"")</f>
        <v/>
      </c>
      <c r="UXO23" t="str">
        <f>IFERROR(VLOOKUP(UXO25,YIELDS!$T:$AJ,17,FALSE),"")</f>
        <v/>
      </c>
      <c r="UXP23" t="str">
        <f>IFERROR(VLOOKUP(UXP25,YIELDS!$T:$AJ,17,FALSE),"")</f>
        <v/>
      </c>
      <c r="UXQ23" t="str">
        <f>IFERROR(VLOOKUP(UXQ25,YIELDS!$T:$AJ,17,FALSE),"")</f>
        <v/>
      </c>
      <c r="UXR23" t="str">
        <f>IFERROR(VLOOKUP(UXR25,YIELDS!$T:$AJ,17,FALSE),"")</f>
        <v/>
      </c>
      <c r="UXS23" t="str">
        <f>IFERROR(VLOOKUP(UXS25,YIELDS!$T:$AJ,17,FALSE),"")</f>
        <v/>
      </c>
      <c r="UXT23" t="str">
        <f>IFERROR(VLOOKUP(UXT25,YIELDS!$T:$AJ,17,FALSE),"")</f>
        <v/>
      </c>
      <c r="UXU23" t="str">
        <f>IFERROR(VLOOKUP(UXU25,YIELDS!$T:$AJ,17,FALSE),"")</f>
        <v/>
      </c>
      <c r="UXV23" t="str">
        <f>IFERROR(VLOOKUP(UXV25,YIELDS!$T:$AJ,17,FALSE),"")</f>
        <v/>
      </c>
      <c r="UXW23" t="str">
        <f>IFERROR(VLOOKUP(UXW25,YIELDS!$T:$AJ,17,FALSE),"")</f>
        <v/>
      </c>
      <c r="UXX23" t="str">
        <f>IFERROR(VLOOKUP(UXX25,YIELDS!$T:$AJ,17,FALSE),"")</f>
        <v/>
      </c>
      <c r="UXY23" t="str">
        <f>IFERROR(VLOOKUP(UXY25,YIELDS!$T:$AJ,17,FALSE),"")</f>
        <v/>
      </c>
      <c r="UXZ23" t="str">
        <f>IFERROR(VLOOKUP(UXZ25,YIELDS!$T:$AJ,17,FALSE),"")</f>
        <v/>
      </c>
      <c r="UYA23" t="str">
        <f>IFERROR(VLOOKUP(UYA25,YIELDS!$T:$AJ,17,FALSE),"")</f>
        <v/>
      </c>
      <c r="UYB23" t="str">
        <f>IFERROR(VLOOKUP(UYB25,YIELDS!$T:$AJ,17,FALSE),"")</f>
        <v/>
      </c>
      <c r="UYC23" t="str">
        <f>IFERROR(VLOOKUP(UYC25,YIELDS!$T:$AJ,17,FALSE),"")</f>
        <v/>
      </c>
      <c r="UYD23" t="str">
        <f>IFERROR(VLOOKUP(UYD25,YIELDS!$T:$AJ,17,FALSE),"")</f>
        <v/>
      </c>
      <c r="UYE23" t="str">
        <f>IFERROR(VLOOKUP(UYE25,YIELDS!$T:$AJ,17,FALSE),"")</f>
        <v/>
      </c>
      <c r="UYF23" t="str">
        <f>IFERROR(VLOOKUP(UYF25,YIELDS!$T:$AJ,17,FALSE),"")</f>
        <v/>
      </c>
      <c r="UYG23" t="str">
        <f>IFERROR(VLOOKUP(UYG25,YIELDS!$T:$AJ,17,FALSE),"")</f>
        <v/>
      </c>
      <c r="UYH23" t="str">
        <f>IFERROR(VLOOKUP(UYH25,YIELDS!$T:$AJ,17,FALSE),"")</f>
        <v/>
      </c>
      <c r="UYI23" t="str">
        <f>IFERROR(VLOOKUP(UYI25,YIELDS!$T:$AJ,17,FALSE),"")</f>
        <v/>
      </c>
      <c r="UYJ23" t="str">
        <f>IFERROR(VLOOKUP(UYJ25,YIELDS!$T:$AJ,17,FALSE),"")</f>
        <v/>
      </c>
      <c r="UYK23" t="str">
        <f>IFERROR(VLOOKUP(UYK25,YIELDS!$T:$AJ,17,FALSE),"")</f>
        <v/>
      </c>
      <c r="UYL23" t="str">
        <f>IFERROR(VLOOKUP(UYL25,YIELDS!$T:$AJ,17,FALSE),"")</f>
        <v/>
      </c>
      <c r="UYM23" t="str">
        <f>IFERROR(VLOOKUP(UYM25,YIELDS!$T:$AJ,17,FALSE),"")</f>
        <v/>
      </c>
      <c r="UYN23" t="str">
        <f>IFERROR(VLOOKUP(UYN25,YIELDS!$T:$AJ,17,FALSE),"")</f>
        <v/>
      </c>
      <c r="UYO23" t="str">
        <f>IFERROR(VLOOKUP(UYO25,YIELDS!$T:$AJ,17,FALSE),"")</f>
        <v/>
      </c>
      <c r="UYP23" t="str">
        <f>IFERROR(VLOOKUP(UYP25,YIELDS!$T:$AJ,17,FALSE),"")</f>
        <v/>
      </c>
      <c r="UYQ23" t="str">
        <f>IFERROR(VLOOKUP(UYQ25,YIELDS!$T:$AJ,17,FALSE),"")</f>
        <v/>
      </c>
      <c r="UYR23" t="str">
        <f>IFERROR(VLOOKUP(UYR25,YIELDS!$T:$AJ,17,FALSE),"")</f>
        <v/>
      </c>
      <c r="UYS23" t="str">
        <f>IFERROR(VLOOKUP(UYS25,YIELDS!$T:$AJ,17,FALSE),"")</f>
        <v/>
      </c>
      <c r="UYT23" t="str">
        <f>IFERROR(VLOOKUP(UYT25,YIELDS!$T:$AJ,17,FALSE),"")</f>
        <v/>
      </c>
      <c r="UYU23" t="str">
        <f>IFERROR(VLOOKUP(UYU25,YIELDS!$T:$AJ,17,FALSE),"")</f>
        <v/>
      </c>
      <c r="UYV23" t="str">
        <f>IFERROR(VLOOKUP(UYV25,YIELDS!$T:$AJ,17,FALSE),"")</f>
        <v/>
      </c>
      <c r="UYW23" t="str">
        <f>IFERROR(VLOOKUP(UYW25,YIELDS!$T:$AJ,17,FALSE),"")</f>
        <v/>
      </c>
      <c r="UYX23" t="str">
        <f>IFERROR(VLOOKUP(UYX25,YIELDS!$T:$AJ,17,FALSE),"")</f>
        <v/>
      </c>
      <c r="UYY23" t="str">
        <f>IFERROR(VLOOKUP(UYY25,YIELDS!$T:$AJ,17,FALSE),"")</f>
        <v/>
      </c>
      <c r="UYZ23" t="str">
        <f>IFERROR(VLOOKUP(UYZ25,YIELDS!$T:$AJ,17,FALSE),"")</f>
        <v/>
      </c>
      <c r="UZA23" t="str">
        <f>IFERROR(VLOOKUP(UZA25,YIELDS!$T:$AJ,17,FALSE),"")</f>
        <v/>
      </c>
      <c r="UZB23" t="str">
        <f>IFERROR(VLOOKUP(UZB25,YIELDS!$T:$AJ,17,FALSE),"")</f>
        <v/>
      </c>
      <c r="UZC23" t="str">
        <f>IFERROR(VLOOKUP(UZC25,YIELDS!$T:$AJ,17,FALSE),"")</f>
        <v/>
      </c>
      <c r="UZD23" t="str">
        <f>IFERROR(VLOOKUP(UZD25,YIELDS!$T:$AJ,17,FALSE),"")</f>
        <v/>
      </c>
      <c r="UZE23" t="str">
        <f>IFERROR(VLOOKUP(UZE25,YIELDS!$T:$AJ,17,FALSE),"")</f>
        <v/>
      </c>
      <c r="UZF23" t="str">
        <f>IFERROR(VLOOKUP(UZF25,YIELDS!$T:$AJ,17,FALSE),"")</f>
        <v/>
      </c>
      <c r="UZG23" t="str">
        <f>IFERROR(VLOOKUP(UZG25,YIELDS!$T:$AJ,17,FALSE),"")</f>
        <v/>
      </c>
      <c r="UZH23" t="str">
        <f>IFERROR(VLOOKUP(UZH25,YIELDS!$T:$AJ,17,FALSE),"")</f>
        <v/>
      </c>
      <c r="UZI23" t="str">
        <f>IFERROR(VLOOKUP(UZI25,YIELDS!$T:$AJ,17,FALSE),"")</f>
        <v/>
      </c>
      <c r="UZJ23" t="str">
        <f>IFERROR(VLOOKUP(UZJ25,YIELDS!$T:$AJ,17,FALSE),"")</f>
        <v/>
      </c>
      <c r="UZK23" t="str">
        <f>IFERROR(VLOOKUP(UZK25,YIELDS!$T:$AJ,17,FALSE),"")</f>
        <v/>
      </c>
      <c r="UZL23" t="str">
        <f>IFERROR(VLOOKUP(UZL25,YIELDS!$T:$AJ,17,FALSE),"")</f>
        <v/>
      </c>
      <c r="UZM23" t="str">
        <f>IFERROR(VLOOKUP(UZM25,YIELDS!$T:$AJ,17,FALSE),"")</f>
        <v/>
      </c>
      <c r="UZN23" t="str">
        <f>IFERROR(VLOOKUP(UZN25,YIELDS!$T:$AJ,17,FALSE),"")</f>
        <v/>
      </c>
      <c r="UZO23" t="str">
        <f>IFERROR(VLOOKUP(UZO25,YIELDS!$T:$AJ,17,FALSE),"")</f>
        <v/>
      </c>
      <c r="UZP23" t="str">
        <f>IFERROR(VLOOKUP(UZP25,YIELDS!$T:$AJ,17,FALSE),"")</f>
        <v/>
      </c>
      <c r="UZQ23" t="str">
        <f>IFERROR(VLOOKUP(UZQ25,YIELDS!$T:$AJ,17,FALSE),"")</f>
        <v/>
      </c>
      <c r="UZR23" t="str">
        <f>IFERROR(VLOOKUP(UZR25,YIELDS!$T:$AJ,17,FALSE),"")</f>
        <v/>
      </c>
      <c r="UZS23" t="str">
        <f>IFERROR(VLOOKUP(UZS25,YIELDS!$T:$AJ,17,FALSE),"")</f>
        <v/>
      </c>
      <c r="UZT23" t="str">
        <f>IFERROR(VLOOKUP(UZT25,YIELDS!$T:$AJ,17,FALSE),"")</f>
        <v/>
      </c>
      <c r="UZU23" t="str">
        <f>IFERROR(VLOOKUP(UZU25,YIELDS!$T:$AJ,17,FALSE),"")</f>
        <v/>
      </c>
      <c r="UZV23" t="str">
        <f>IFERROR(VLOOKUP(UZV25,YIELDS!$T:$AJ,17,FALSE),"")</f>
        <v/>
      </c>
      <c r="UZW23" t="str">
        <f>IFERROR(VLOOKUP(UZW25,YIELDS!$T:$AJ,17,FALSE),"")</f>
        <v/>
      </c>
      <c r="UZX23" t="str">
        <f>IFERROR(VLOOKUP(UZX25,YIELDS!$T:$AJ,17,FALSE),"")</f>
        <v/>
      </c>
      <c r="UZY23" t="str">
        <f>IFERROR(VLOOKUP(UZY25,YIELDS!$T:$AJ,17,FALSE),"")</f>
        <v/>
      </c>
      <c r="UZZ23" t="str">
        <f>IFERROR(VLOOKUP(UZZ25,YIELDS!$T:$AJ,17,FALSE),"")</f>
        <v/>
      </c>
      <c r="VAA23" t="str">
        <f>IFERROR(VLOOKUP(VAA25,YIELDS!$T:$AJ,17,FALSE),"")</f>
        <v/>
      </c>
      <c r="VAB23" t="str">
        <f>IFERROR(VLOOKUP(VAB25,YIELDS!$T:$AJ,17,FALSE),"")</f>
        <v/>
      </c>
      <c r="VAC23" t="str">
        <f>IFERROR(VLOOKUP(VAC25,YIELDS!$T:$AJ,17,FALSE),"")</f>
        <v/>
      </c>
      <c r="VAD23" t="str">
        <f>IFERROR(VLOOKUP(VAD25,YIELDS!$T:$AJ,17,FALSE),"")</f>
        <v/>
      </c>
      <c r="VAE23" t="str">
        <f>IFERROR(VLOOKUP(VAE25,YIELDS!$T:$AJ,17,FALSE),"")</f>
        <v/>
      </c>
      <c r="VAF23" t="str">
        <f>IFERROR(VLOOKUP(VAF25,YIELDS!$T:$AJ,17,FALSE),"")</f>
        <v/>
      </c>
      <c r="VAG23" t="str">
        <f>IFERROR(VLOOKUP(VAG25,YIELDS!$T:$AJ,17,FALSE),"")</f>
        <v/>
      </c>
      <c r="VAH23" t="str">
        <f>IFERROR(VLOOKUP(VAH25,YIELDS!$T:$AJ,17,FALSE),"")</f>
        <v/>
      </c>
      <c r="VAI23" t="str">
        <f>IFERROR(VLOOKUP(VAI25,YIELDS!$T:$AJ,17,FALSE),"")</f>
        <v/>
      </c>
      <c r="VAJ23" t="str">
        <f>IFERROR(VLOOKUP(VAJ25,YIELDS!$T:$AJ,17,FALSE),"")</f>
        <v/>
      </c>
      <c r="VAK23" t="str">
        <f>IFERROR(VLOOKUP(VAK25,YIELDS!$T:$AJ,17,FALSE),"")</f>
        <v/>
      </c>
      <c r="VAL23" t="str">
        <f>IFERROR(VLOOKUP(VAL25,YIELDS!$T:$AJ,17,FALSE),"")</f>
        <v/>
      </c>
      <c r="VAM23" t="str">
        <f>IFERROR(VLOOKUP(VAM25,YIELDS!$T:$AJ,17,FALSE),"")</f>
        <v/>
      </c>
      <c r="VAN23" t="str">
        <f>IFERROR(VLOOKUP(VAN25,YIELDS!$T:$AJ,17,FALSE),"")</f>
        <v/>
      </c>
      <c r="VAO23" t="str">
        <f>IFERROR(VLOOKUP(VAO25,YIELDS!$T:$AJ,17,FALSE),"")</f>
        <v/>
      </c>
      <c r="VAP23" t="str">
        <f>IFERROR(VLOOKUP(VAP25,YIELDS!$T:$AJ,17,FALSE),"")</f>
        <v/>
      </c>
      <c r="VAQ23" t="str">
        <f>IFERROR(VLOOKUP(VAQ25,YIELDS!$T:$AJ,17,FALSE),"")</f>
        <v/>
      </c>
      <c r="VAR23" t="str">
        <f>IFERROR(VLOOKUP(VAR25,YIELDS!$T:$AJ,17,FALSE),"")</f>
        <v/>
      </c>
      <c r="VAS23" t="str">
        <f>IFERROR(VLOOKUP(VAS25,YIELDS!$T:$AJ,17,FALSE),"")</f>
        <v/>
      </c>
      <c r="VAT23" t="str">
        <f>IFERROR(VLOOKUP(VAT25,YIELDS!$T:$AJ,17,FALSE),"")</f>
        <v/>
      </c>
      <c r="VAU23" t="str">
        <f>IFERROR(VLOOKUP(VAU25,YIELDS!$T:$AJ,17,FALSE),"")</f>
        <v/>
      </c>
      <c r="VAV23" t="str">
        <f>IFERROR(VLOOKUP(VAV25,YIELDS!$T:$AJ,17,FALSE),"")</f>
        <v/>
      </c>
      <c r="VAW23" t="str">
        <f>IFERROR(VLOOKUP(VAW25,YIELDS!$T:$AJ,17,FALSE),"")</f>
        <v/>
      </c>
      <c r="VAX23" t="str">
        <f>IFERROR(VLOOKUP(VAX25,YIELDS!$T:$AJ,17,FALSE),"")</f>
        <v/>
      </c>
      <c r="VAY23" t="str">
        <f>IFERROR(VLOOKUP(VAY25,YIELDS!$T:$AJ,17,FALSE),"")</f>
        <v/>
      </c>
      <c r="VAZ23" t="str">
        <f>IFERROR(VLOOKUP(VAZ25,YIELDS!$T:$AJ,17,FALSE),"")</f>
        <v/>
      </c>
      <c r="VBA23" t="str">
        <f>IFERROR(VLOOKUP(VBA25,YIELDS!$T:$AJ,17,FALSE),"")</f>
        <v/>
      </c>
      <c r="VBB23" t="str">
        <f>IFERROR(VLOOKUP(VBB25,YIELDS!$T:$AJ,17,FALSE),"")</f>
        <v/>
      </c>
      <c r="VBC23" t="str">
        <f>IFERROR(VLOOKUP(VBC25,YIELDS!$T:$AJ,17,FALSE),"")</f>
        <v/>
      </c>
      <c r="VBD23" t="str">
        <f>IFERROR(VLOOKUP(VBD25,YIELDS!$T:$AJ,17,FALSE),"")</f>
        <v/>
      </c>
      <c r="VBE23" t="str">
        <f>IFERROR(VLOOKUP(VBE25,YIELDS!$T:$AJ,17,FALSE),"")</f>
        <v/>
      </c>
      <c r="VBF23" t="str">
        <f>IFERROR(VLOOKUP(VBF25,YIELDS!$T:$AJ,17,FALSE),"")</f>
        <v/>
      </c>
      <c r="VBG23" t="str">
        <f>IFERROR(VLOOKUP(VBG25,YIELDS!$T:$AJ,17,FALSE),"")</f>
        <v/>
      </c>
      <c r="VBH23" t="str">
        <f>IFERROR(VLOOKUP(VBH25,YIELDS!$T:$AJ,17,FALSE),"")</f>
        <v/>
      </c>
      <c r="VBI23" t="str">
        <f>IFERROR(VLOOKUP(VBI25,YIELDS!$T:$AJ,17,FALSE),"")</f>
        <v/>
      </c>
      <c r="VBJ23" t="str">
        <f>IFERROR(VLOOKUP(VBJ25,YIELDS!$T:$AJ,17,FALSE),"")</f>
        <v/>
      </c>
      <c r="VBK23" t="str">
        <f>IFERROR(VLOOKUP(VBK25,YIELDS!$T:$AJ,17,FALSE),"")</f>
        <v/>
      </c>
      <c r="VBL23" t="str">
        <f>IFERROR(VLOOKUP(VBL25,YIELDS!$T:$AJ,17,FALSE),"")</f>
        <v/>
      </c>
      <c r="VBM23" t="str">
        <f>IFERROR(VLOOKUP(VBM25,YIELDS!$T:$AJ,17,FALSE),"")</f>
        <v/>
      </c>
      <c r="VBN23" t="str">
        <f>IFERROR(VLOOKUP(VBN25,YIELDS!$T:$AJ,17,FALSE),"")</f>
        <v/>
      </c>
      <c r="VBO23" t="str">
        <f>IFERROR(VLOOKUP(VBO25,YIELDS!$T:$AJ,17,FALSE),"")</f>
        <v/>
      </c>
      <c r="VBP23" t="str">
        <f>IFERROR(VLOOKUP(VBP25,YIELDS!$T:$AJ,17,FALSE),"")</f>
        <v/>
      </c>
      <c r="VBQ23" t="str">
        <f>IFERROR(VLOOKUP(VBQ25,YIELDS!$T:$AJ,17,FALSE),"")</f>
        <v/>
      </c>
      <c r="VBR23" t="str">
        <f>IFERROR(VLOOKUP(VBR25,YIELDS!$T:$AJ,17,FALSE),"")</f>
        <v/>
      </c>
      <c r="VBS23" t="str">
        <f>IFERROR(VLOOKUP(VBS25,YIELDS!$T:$AJ,17,FALSE),"")</f>
        <v/>
      </c>
      <c r="VBT23" t="str">
        <f>IFERROR(VLOOKUP(VBT25,YIELDS!$T:$AJ,17,FALSE),"")</f>
        <v/>
      </c>
      <c r="VBU23" t="str">
        <f>IFERROR(VLOOKUP(VBU25,YIELDS!$T:$AJ,17,FALSE),"")</f>
        <v/>
      </c>
      <c r="VBV23" t="str">
        <f>IFERROR(VLOOKUP(VBV25,YIELDS!$T:$AJ,17,FALSE),"")</f>
        <v/>
      </c>
      <c r="VBW23" t="str">
        <f>IFERROR(VLOOKUP(VBW25,YIELDS!$T:$AJ,17,FALSE),"")</f>
        <v/>
      </c>
      <c r="VBX23" t="str">
        <f>IFERROR(VLOOKUP(VBX25,YIELDS!$T:$AJ,17,FALSE),"")</f>
        <v/>
      </c>
      <c r="VBY23" t="str">
        <f>IFERROR(VLOOKUP(VBY25,YIELDS!$T:$AJ,17,FALSE),"")</f>
        <v/>
      </c>
      <c r="VBZ23" t="str">
        <f>IFERROR(VLOOKUP(VBZ25,YIELDS!$T:$AJ,17,FALSE),"")</f>
        <v/>
      </c>
      <c r="VCA23" t="str">
        <f>IFERROR(VLOOKUP(VCA25,YIELDS!$T:$AJ,17,FALSE),"")</f>
        <v/>
      </c>
      <c r="VCB23" t="str">
        <f>IFERROR(VLOOKUP(VCB25,YIELDS!$T:$AJ,17,FALSE),"")</f>
        <v/>
      </c>
      <c r="VCC23" t="str">
        <f>IFERROR(VLOOKUP(VCC25,YIELDS!$T:$AJ,17,FALSE),"")</f>
        <v/>
      </c>
      <c r="VCD23" t="str">
        <f>IFERROR(VLOOKUP(VCD25,YIELDS!$T:$AJ,17,FALSE),"")</f>
        <v/>
      </c>
      <c r="VCE23" t="str">
        <f>IFERROR(VLOOKUP(VCE25,YIELDS!$T:$AJ,17,FALSE),"")</f>
        <v/>
      </c>
      <c r="VCF23" t="str">
        <f>IFERROR(VLOOKUP(VCF25,YIELDS!$T:$AJ,17,FALSE),"")</f>
        <v/>
      </c>
      <c r="VCG23" t="str">
        <f>IFERROR(VLOOKUP(VCG25,YIELDS!$T:$AJ,17,FALSE),"")</f>
        <v/>
      </c>
      <c r="VCH23" t="str">
        <f>IFERROR(VLOOKUP(VCH25,YIELDS!$T:$AJ,17,FALSE),"")</f>
        <v/>
      </c>
      <c r="VCI23" t="str">
        <f>IFERROR(VLOOKUP(VCI25,YIELDS!$T:$AJ,17,FALSE),"")</f>
        <v/>
      </c>
      <c r="VCJ23" t="str">
        <f>IFERROR(VLOOKUP(VCJ25,YIELDS!$T:$AJ,17,FALSE),"")</f>
        <v/>
      </c>
      <c r="VCK23" t="str">
        <f>IFERROR(VLOOKUP(VCK25,YIELDS!$T:$AJ,17,FALSE),"")</f>
        <v/>
      </c>
      <c r="VCL23" t="str">
        <f>IFERROR(VLOOKUP(VCL25,YIELDS!$T:$AJ,17,FALSE),"")</f>
        <v/>
      </c>
      <c r="VCM23" t="str">
        <f>IFERROR(VLOOKUP(VCM25,YIELDS!$T:$AJ,17,FALSE),"")</f>
        <v/>
      </c>
      <c r="VCN23" t="str">
        <f>IFERROR(VLOOKUP(VCN25,YIELDS!$T:$AJ,17,FALSE),"")</f>
        <v/>
      </c>
      <c r="VCO23" t="str">
        <f>IFERROR(VLOOKUP(VCO25,YIELDS!$T:$AJ,17,FALSE),"")</f>
        <v/>
      </c>
      <c r="VCP23" t="str">
        <f>IFERROR(VLOOKUP(VCP25,YIELDS!$T:$AJ,17,FALSE),"")</f>
        <v/>
      </c>
      <c r="VCQ23" t="str">
        <f>IFERROR(VLOOKUP(VCQ25,YIELDS!$T:$AJ,17,FALSE),"")</f>
        <v/>
      </c>
      <c r="VCR23" t="str">
        <f>IFERROR(VLOOKUP(VCR25,YIELDS!$T:$AJ,17,FALSE),"")</f>
        <v/>
      </c>
      <c r="VCS23" t="str">
        <f>IFERROR(VLOOKUP(VCS25,YIELDS!$T:$AJ,17,FALSE),"")</f>
        <v/>
      </c>
      <c r="VCT23" t="str">
        <f>IFERROR(VLOOKUP(VCT25,YIELDS!$T:$AJ,17,FALSE),"")</f>
        <v/>
      </c>
      <c r="VCU23" t="str">
        <f>IFERROR(VLOOKUP(VCU25,YIELDS!$T:$AJ,17,FALSE),"")</f>
        <v/>
      </c>
      <c r="VCV23" t="str">
        <f>IFERROR(VLOOKUP(VCV25,YIELDS!$T:$AJ,17,FALSE),"")</f>
        <v/>
      </c>
      <c r="VCW23" t="str">
        <f>IFERROR(VLOOKUP(VCW25,YIELDS!$T:$AJ,17,FALSE),"")</f>
        <v/>
      </c>
      <c r="VCX23" t="str">
        <f>IFERROR(VLOOKUP(VCX25,YIELDS!$T:$AJ,17,FALSE),"")</f>
        <v/>
      </c>
      <c r="VCY23" t="str">
        <f>IFERROR(VLOOKUP(VCY25,YIELDS!$T:$AJ,17,FALSE),"")</f>
        <v/>
      </c>
      <c r="VCZ23" t="str">
        <f>IFERROR(VLOOKUP(VCZ25,YIELDS!$T:$AJ,17,FALSE),"")</f>
        <v/>
      </c>
      <c r="VDA23" t="str">
        <f>IFERROR(VLOOKUP(VDA25,YIELDS!$T:$AJ,17,FALSE),"")</f>
        <v/>
      </c>
      <c r="VDB23" t="str">
        <f>IFERROR(VLOOKUP(VDB25,YIELDS!$T:$AJ,17,FALSE),"")</f>
        <v/>
      </c>
      <c r="VDC23" t="str">
        <f>IFERROR(VLOOKUP(VDC25,YIELDS!$T:$AJ,17,FALSE),"")</f>
        <v/>
      </c>
      <c r="VDD23" t="str">
        <f>IFERROR(VLOOKUP(VDD25,YIELDS!$T:$AJ,17,FALSE),"")</f>
        <v/>
      </c>
      <c r="VDE23" t="str">
        <f>IFERROR(VLOOKUP(VDE25,YIELDS!$T:$AJ,17,FALSE),"")</f>
        <v/>
      </c>
      <c r="VDF23" t="str">
        <f>IFERROR(VLOOKUP(VDF25,YIELDS!$T:$AJ,17,FALSE),"")</f>
        <v/>
      </c>
      <c r="VDG23" t="str">
        <f>IFERROR(VLOOKUP(VDG25,YIELDS!$T:$AJ,17,FALSE),"")</f>
        <v/>
      </c>
      <c r="VDH23" t="str">
        <f>IFERROR(VLOOKUP(VDH25,YIELDS!$T:$AJ,17,FALSE),"")</f>
        <v/>
      </c>
      <c r="VDI23" t="str">
        <f>IFERROR(VLOOKUP(VDI25,YIELDS!$T:$AJ,17,FALSE),"")</f>
        <v/>
      </c>
      <c r="VDJ23" t="str">
        <f>IFERROR(VLOOKUP(VDJ25,YIELDS!$T:$AJ,17,FALSE),"")</f>
        <v/>
      </c>
      <c r="VDK23" t="str">
        <f>IFERROR(VLOOKUP(VDK25,YIELDS!$T:$AJ,17,FALSE),"")</f>
        <v/>
      </c>
      <c r="VDL23" t="str">
        <f>IFERROR(VLOOKUP(VDL25,YIELDS!$T:$AJ,17,FALSE),"")</f>
        <v/>
      </c>
      <c r="VDM23" t="str">
        <f>IFERROR(VLOOKUP(VDM25,YIELDS!$T:$AJ,17,FALSE),"")</f>
        <v/>
      </c>
      <c r="VDN23" t="str">
        <f>IFERROR(VLOOKUP(VDN25,YIELDS!$T:$AJ,17,FALSE),"")</f>
        <v/>
      </c>
      <c r="VDO23" t="str">
        <f>IFERROR(VLOOKUP(VDO25,YIELDS!$T:$AJ,17,FALSE),"")</f>
        <v/>
      </c>
      <c r="VDP23" t="str">
        <f>IFERROR(VLOOKUP(VDP25,YIELDS!$T:$AJ,17,FALSE),"")</f>
        <v/>
      </c>
      <c r="VDQ23" t="str">
        <f>IFERROR(VLOOKUP(VDQ25,YIELDS!$T:$AJ,17,FALSE),"")</f>
        <v/>
      </c>
      <c r="VDR23" t="str">
        <f>IFERROR(VLOOKUP(VDR25,YIELDS!$T:$AJ,17,FALSE),"")</f>
        <v/>
      </c>
      <c r="VDS23" t="str">
        <f>IFERROR(VLOOKUP(VDS25,YIELDS!$T:$AJ,17,FALSE),"")</f>
        <v/>
      </c>
      <c r="VDT23" t="str">
        <f>IFERROR(VLOOKUP(VDT25,YIELDS!$T:$AJ,17,FALSE),"")</f>
        <v/>
      </c>
      <c r="VDU23" t="str">
        <f>IFERROR(VLOOKUP(VDU25,YIELDS!$T:$AJ,17,FALSE),"")</f>
        <v/>
      </c>
      <c r="VDV23" t="str">
        <f>IFERROR(VLOOKUP(VDV25,YIELDS!$T:$AJ,17,FALSE),"")</f>
        <v/>
      </c>
      <c r="VDW23" t="str">
        <f>IFERROR(VLOOKUP(VDW25,YIELDS!$T:$AJ,17,FALSE),"")</f>
        <v/>
      </c>
      <c r="VDX23" t="str">
        <f>IFERROR(VLOOKUP(VDX25,YIELDS!$T:$AJ,17,FALSE),"")</f>
        <v/>
      </c>
      <c r="VDY23" t="str">
        <f>IFERROR(VLOOKUP(VDY25,YIELDS!$T:$AJ,17,FALSE),"")</f>
        <v/>
      </c>
      <c r="VDZ23" t="str">
        <f>IFERROR(VLOOKUP(VDZ25,YIELDS!$T:$AJ,17,FALSE),"")</f>
        <v/>
      </c>
      <c r="VEA23" t="str">
        <f>IFERROR(VLOOKUP(VEA25,YIELDS!$T:$AJ,17,FALSE),"")</f>
        <v/>
      </c>
      <c r="VEB23" t="str">
        <f>IFERROR(VLOOKUP(VEB25,YIELDS!$T:$AJ,17,FALSE),"")</f>
        <v/>
      </c>
      <c r="VEC23" t="str">
        <f>IFERROR(VLOOKUP(VEC25,YIELDS!$T:$AJ,17,FALSE),"")</f>
        <v/>
      </c>
      <c r="VED23" t="str">
        <f>IFERROR(VLOOKUP(VED25,YIELDS!$T:$AJ,17,FALSE),"")</f>
        <v/>
      </c>
      <c r="VEE23" t="str">
        <f>IFERROR(VLOOKUP(VEE25,YIELDS!$T:$AJ,17,FALSE),"")</f>
        <v/>
      </c>
      <c r="VEF23" t="str">
        <f>IFERROR(VLOOKUP(VEF25,YIELDS!$T:$AJ,17,FALSE),"")</f>
        <v/>
      </c>
      <c r="VEG23" t="str">
        <f>IFERROR(VLOOKUP(VEG25,YIELDS!$T:$AJ,17,FALSE),"")</f>
        <v/>
      </c>
      <c r="VEH23" t="str">
        <f>IFERROR(VLOOKUP(VEH25,YIELDS!$T:$AJ,17,FALSE),"")</f>
        <v/>
      </c>
      <c r="VEI23" t="str">
        <f>IFERROR(VLOOKUP(VEI25,YIELDS!$T:$AJ,17,FALSE),"")</f>
        <v/>
      </c>
      <c r="VEJ23" t="str">
        <f>IFERROR(VLOOKUP(VEJ25,YIELDS!$T:$AJ,17,FALSE),"")</f>
        <v/>
      </c>
      <c r="VEK23" t="str">
        <f>IFERROR(VLOOKUP(VEK25,YIELDS!$T:$AJ,17,FALSE),"")</f>
        <v/>
      </c>
      <c r="VEL23" t="str">
        <f>IFERROR(VLOOKUP(VEL25,YIELDS!$T:$AJ,17,FALSE),"")</f>
        <v/>
      </c>
      <c r="VEM23" t="str">
        <f>IFERROR(VLOOKUP(VEM25,YIELDS!$T:$AJ,17,FALSE),"")</f>
        <v/>
      </c>
      <c r="VEN23" t="str">
        <f>IFERROR(VLOOKUP(VEN25,YIELDS!$T:$AJ,17,FALSE),"")</f>
        <v/>
      </c>
      <c r="VEO23" t="str">
        <f>IFERROR(VLOOKUP(VEO25,YIELDS!$T:$AJ,17,FALSE),"")</f>
        <v/>
      </c>
      <c r="VEP23" t="str">
        <f>IFERROR(VLOOKUP(VEP25,YIELDS!$T:$AJ,17,FALSE),"")</f>
        <v/>
      </c>
      <c r="VEQ23" t="str">
        <f>IFERROR(VLOOKUP(VEQ25,YIELDS!$T:$AJ,17,FALSE),"")</f>
        <v/>
      </c>
      <c r="VER23" t="str">
        <f>IFERROR(VLOOKUP(VER25,YIELDS!$T:$AJ,17,FALSE),"")</f>
        <v/>
      </c>
      <c r="VES23" t="str">
        <f>IFERROR(VLOOKUP(VES25,YIELDS!$T:$AJ,17,FALSE),"")</f>
        <v/>
      </c>
      <c r="VET23" t="str">
        <f>IFERROR(VLOOKUP(VET25,YIELDS!$T:$AJ,17,FALSE),"")</f>
        <v/>
      </c>
      <c r="VEU23" t="str">
        <f>IFERROR(VLOOKUP(VEU25,YIELDS!$T:$AJ,17,FALSE),"")</f>
        <v/>
      </c>
      <c r="VEV23" t="str">
        <f>IFERROR(VLOOKUP(VEV25,YIELDS!$T:$AJ,17,FALSE),"")</f>
        <v/>
      </c>
      <c r="VEW23" t="str">
        <f>IFERROR(VLOOKUP(VEW25,YIELDS!$T:$AJ,17,FALSE),"")</f>
        <v/>
      </c>
      <c r="VEX23" t="str">
        <f>IFERROR(VLOOKUP(VEX25,YIELDS!$T:$AJ,17,FALSE),"")</f>
        <v/>
      </c>
      <c r="VEY23" t="str">
        <f>IFERROR(VLOOKUP(VEY25,YIELDS!$T:$AJ,17,FALSE),"")</f>
        <v/>
      </c>
      <c r="VEZ23" t="str">
        <f>IFERROR(VLOOKUP(VEZ25,YIELDS!$T:$AJ,17,FALSE),"")</f>
        <v/>
      </c>
      <c r="VFA23" t="str">
        <f>IFERROR(VLOOKUP(VFA25,YIELDS!$T:$AJ,17,FALSE),"")</f>
        <v/>
      </c>
      <c r="VFB23" t="str">
        <f>IFERROR(VLOOKUP(VFB25,YIELDS!$T:$AJ,17,FALSE),"")</f>
        <v/>
      </c>
      <c r="VFC23" t="str">
        <f>IFERROR(VLOOKUP(VFC25,YIELDS!$T:$AJ,17,FALSE),"")</f>
        <v/>
      </c>
      <c r="VFD23" t="str">
        <f>IFERROR(VLOOKUP(VFD25,YIELDS!$T:$AJ,17,FALSE),"")</f>
        <v/>
      </c>
      <c r="VFE23" t="str">
        <f>IFERROR(VLOOKUP(VFE25,YIELDS!$T:$AJ,17,FALSE),"")</f>
        <v/>
      </c>
      <c r="VFF23" t="str">
        <f>IFERROR(VLOOKUP(VFF25,YIELDS!$T:$AJ,17,FALSE),"")</f>
        <v/>
      </c>
      <c r="VFG23" t="str">
        <f>IFERROR(VLOOKUP(VFG25,YIELDS!$T:$AJ,17,FALSE),"")</f>
        <v/>
      </c>
      <c r="VFH23" t="str">
        <f>IFERROR(VLOOKUP(VFH25,YIELDS!$T:$AJ,17,FALSE),"")</f>
        <v/>
      </c>
      <c r="VFI23" t="str">
        <f>IFERROR(VLOOKUP(VFI25,YIELDS!$T:$AJ,17,FALSE),"")</f>
        <v/>
      </c>
      <c r="VFJ23" t="str">
        <f>IFERROR(VLOOKUP(VFJ25,YIELDS!$T:$AJ,17,FALSE),"")</f>
        <v/>
      </c>
      <c r="VFK23" t="str">
        <f>IFERROR(VLOOKUP(VFK25,YIELDS!$T:$AJ,17,FALSE),"")</f>
        <v/>
      </c>
      <c r="VFL23" t="str">
        <f>IFERROR(VLOOKUP(VFL25,YIELDS!$T:$AJ,17,FALSE),"")</f>
        <v/>
      </c>
      <c r="VFM23" t="str">
        <f>IFERROR(VLOOKUP(VFM25,YIELDS!$T:$AJ,17,FALSE),"")</f>
        <v/>
      </c>
      <c r="VFN23" t="str">
        <f>IFERROR(VLOOKUP(VFN25,YIELDS!$T:$AJ,17,FALSE),"")</f>
        <v/>
      </c>
      <c r="VFO23" t="str">
        <f>IFERROR(VLOOKUP(VFO25,YIELDS!$T:$AJ,17,FALSE),"")</f>
        <v/>
      </c>
      <c r="VFP23" t="str">
        <f>IFERROR(VLOOKUP(VFP25,YIELDS!$T:$AJ,17,FALSE),"")</f>
        <v/>
      </c>
      <c r="VFQ23" t="str">
        <f>IFERROR(VLOOKUP(VFQ25,YIELDS!$T:$AJ,17,FALSE),"")</f>
        <v/>
      </c>
      <c r="VFR23" t="str">
        <f>IFERROR(VLOOKUP(VFR25,YIELDS!$T:$AJ,17,FALSE),"")</f>
        <v/>
      </c>
      <c r="VFS23" t="str">
        <f>IFERROR(VLOOKUP(VFS25,YIELDS!$T:$AJ,17,FALSE),"")</f>
        <v/>
      </c>
      <c r="VFT23" t="str">
        <f>IFERROR(VLOOKUP(VFT25,YIELDS!$T:$AJ,17,FALSE),"")</f>
        <v/>
      </c>
      <c r="VFU23" t="str">
        <f>IFERROR(VLOOKUP(VFU25,YIELDS!$T:$AJ,17,FALSE),"")</f>
        <v/>
      </c>
      <c r="VFV23" t="str">
        <f>IFERROR(VLOOKUP(VFV25,YIELDS!$T:$AJ,17,FALSE),"")</f>
        <v/>
      </c>
      <c r="VFW23" t="str">
        <f>IFERROR(VLOOKUP(VFW25,YIELDS!$T:$AJ,17,FALSE),"")</f>
        <v/>
      </c>
      <c r="VFX23" t="str">
        <f>IFERROR(VLOOKUP(VFX25,YIELDS!$T:$AJ,17,FALSE),"")</f>
        <v/>
      </c>
      <c r="VFY23" t="str">
        <f>IFERROR(VLOOKUP(VFY25,YIELDS!$T:$AJ,17,FALSE),"")</f>
        <v/>
      </c>
      <c r="VFZ23" t="str">
        <f>IFERROR(VLOOKUP(VFZ25,YIELDS!$T:$AJ,17,FALSE),"")</f>
        <v/>
      </c>
      <c r="VGA23" t="str">
        <f>IFERROR(VLOOKUP(VGA25,YIELDS!$T:$AJ,17,FALSE),"")</f>
        <v/>
      </c>
      <c r="VGB23" t="str">
        <f>IFERROR(VLOOKUP(VGB25,YIELDS!$T:$AJ,17,FALSE),"")</f>
        <v/>
      </c>
      <c r="VGC23" t="str">
        <f>IFERROR(VLOOKUP(VGC25,YIELDS!$T:$AJ,17,FALSE),"")</f>
        <v/>
      </c>
      <c r="VGD23" t="str">
        <f>IFERROR(VLOOKUP(VGD25,YIELDS!$T:$AJ,17,FALSE),"")</f>
        <v/>
      </c>
      <c r="VGE23" t="str">
        <f>IFERROR(VLOOKUP(VGE25,YIELDS!$T:$AJ,17,FALSE),"")</f>
        <v/>
      </c>
      <c r="VGF23" t="str">
        <f>IFERROR(VLOOKUP(VGF25,YIELDS!$T:$AJ,17,FALSE),"")</f>
        <v/>
      </c>
      <c r="VGG23" t="str">
        <f>IFERROR(VLOOKUP(VGG25,YIELDS!$T:$AJ,17,FALSE),"")</f>
        <v/>
      </c>
      <c r="VGH23" t="str">
        <f>IFERROR(VLOOKUP(VGH25,YIELDS!$T:$AJ,17,FALSE),"")</f>
        <v/>
      </c>
      <c r="VGI23" t="str">
        <f>IFERROR(VLOOKUP(VGI25,YIELDS!$T:$AJ,17,FALSE),"")</f>
        <v/>
      </c>
      <c r="VGJ23" t="str">
        <f>IFERROR(VLOOKUP(VGJ25,YIELDS!$T:$AJ,17,FALSE),"")</f>
        <v/>
      </c>
      <c r="VGK23" t="str">
        <f>IFERROR(VLOOKUP(VGK25,YIELDS!$T:$AJ,17,FALSE),"")</f>
        <v/>
      </c>
      <c r="VGL23" t="str">
        <f>IFERROR(VLOOKUP(VGL25,YIELDS!$T:$AJ,17,FALSE),"")</f>
        <v/>
      </c>
      <c r="VGM23" t="str">
        <f>IFERROR(VLOOKUP(VGM25,YIELDS!$T:$AJ,17,FALSE),"")</f>
        <v/>
      </c>
      <c r="VGN23" t="str">
        <f>IFERROR(VLOOKUP(VGN25,YIELDS!$T:$AJ,17,FALSE),"")</f>
        <v/>
      </c>
      <c r="VGO23" t="str">
        <f>IFERROR(VLOOKUP(VGO25,YIELDS!$T:$AJ,17,FALSE),"")</f>
        <v/>
      </c>
      <c r="VGP23" t="str">
        <f>IFERROR(VLOOKUP(VGP25,YIELDS!$T:$AJ,17,FALSE),"")</f>
        <v/>
      </c>
      <c r="VGQ23" t="str">
        <f>IFERROR(VLOOKUP(VGQ25,YIELDS!$T:$AJ,17,FALSE),"")</f>
        <v/>
      </c>
      <c r="VGR23" t="str">
        <f>IFERROR(VLOOKUP(VGR25,YIELDS!$T:$AJ,17,FALSE),"")</f>
        <v/>
      </c>
      <c r="VGS23" t="str">
        <f>IFERROR(VLOOKUP(VGS25,YIELDS!$T:$AJ,17,FALSE),"")</f>
        <v/>
      </c>
      <c r="VGT23" t="str">
        <f>IFERROR(VLOOKUP(VGT25,YIELDS!$T:$AJ,17,FALSE),"")</f>
        <v/>
      </c>
      <c r="VGU23" t="str">
        <f>IFERROR(VLOOKUP(VGU25,YIELDS!$T:$AJ,17,FALSE),"")</f>
        <v/>
      </c>
      <c r="VGV23" t="str">
        <f>IFERROR(VLOOKUP(VGV25,YIELDS!$T:$AJ,17,FALSE),"")</f>
        <v/>
      </c>
      <c r="VGW23" t="str">
        <f>IFERROR(VLOOKUP(VGW25,YIELDS!$T:$AJ,17,FALSE),"")</f>
        <v/>
      </c>
      <c r="VGX23" t="str">
        <f>IFERROR(VLOOKUP(VGX25,YIELDS!$T:$AJ,17,FALSE),"")</f>
        <v/>
      </c>
      <c r="VGY23" t="str">
        <f>IFERROR(VLOOKUP(VGY25,YIELDS!$T:$AJ,17,FALSE),"")</f>
        <v/>
      </c>
      <c r="VGZ23" t="str">
        <f>IFERROR(VLOOKUP(VGZ25,YIELDS!$T:$AJ,17,FALSE),"")</f>
        <v/>
      </c>
      <c r="VHA23" t="str">
        <f>IFERROR(VLOOKUP(VHA25,YIELDS!$T:$AJ,17,FALSE),"")</f>
        <v/>
      </c>
      <c r="VHB23" t="str">
        <f>IFERROR(VLOOKUP(VHB25,YIELDS!$T:$AJ,17,FALSE),"")</f>
        <v/>
      </c>
      <c r="VHC23" t="str">
        <f>IFERROR(VLOOKUP(VHC25,YIELDS!$T:$AJ,17,FALSE),"")</f>
        <v/>
      </c>
      <c r="VHD23" t="str">
        <f>IFERROR(VLOOKUP(VHD25,YIELDS!$T:$AJ,17,FALSE),"")</f>
        <v/>
      </c>
      <c r="VHE23" t="str">
        <f>IFERROR(VLOOKUP(VHE25,YIELDS!$T:$AJ,17,FALSE),"")</f>
        <v/>
      </c>
      <c r="VHF23" t="str">
        <f>IFERROR(VLOOKUP(VHF25,YIELDS!$T:$AJ,17,FALSE),"")</f>
        <v/>
      </c>
      <c r="VHG23" t="str">
        <f>IFERROR(VLOOKUP(VHG25,YIELDS!$T:$AJ,17,FALSE),"")</f>
        <v/>
      </c>
      <c r="VHH23" t="str">
        <f>IFERROR(VLOOKUP(VHH25,YIELDS!$T:$AJ,17,FALSE),"")</f>
        <v/>
      </c>
      <c r="VHI23" t="str">
        <f>IFERROR(VLOOKUP(VHI25,YIELDS!$T:$AJ,17,FALSE),"")</f>
        <v/>
      </c>
      <c r="VHJ23" t="str">
        <f>IFERROR(VLOOKUP(VHJ25,YIELDS!$T:$AJ,17,FALSE),"")</f>
        <v/>
      </c>
      <c r="VHK23" t="str">
        <f>IFERROR(VLOOKUP(VHK25,YIELDS!$T:$AJ,17,FALSE),"")</f>
        <v/>
      </c>
      <c r="VHL23" t="str">
        <f>IFERROR(VLOOKUP(VHL25,YIELDS!$T:$AJ,17,FALSE),"")</f>
        <v/>
      </c>
      <c r="VHM23" t="str">
        <f>IFERROR(VLOOKUP(VHM25,YIELDS!$T:$AJ,17,FALSE),"")</f>
        <v/>
      </c>
      <c r="VHN23" t="str">
        <f>IFERROR(VLOOKUP(VHN25,YIELDS!$T:$AJ,17,FALSE),"")</f>
        <v/>
      </c>
      <c r="VHO23" t="str">
        <f>IFERROR(VLOOKUP(VHO25,YIELDS!$T:$AJ,17,FALSE),"")</f>
        <v/>
      </c>
      <c r="VHP23" t="str">
        <f>IFERROR(VLOOKUP(VHP25,YIELDS!$T:$AJ,17,FALSE),"")</f>
        <v/>
      </c>
      <c r="VHQ23" t="str">
        <f>IFERROR(VLOOKUP(VHQ25,YIELDS!$T:$AJ,17,FALSE),"")</f>
        <v/>
      </c>
      <c r="VHR23" t="str">
        <f>IFERROR(VLOOKUP(VHR25,YIELDS!$T:$AJ,17,FALSE),"")</f>
        <v/>
      </c>
      <c r="VHS23" t="str">
        <f>IFERROR(VLOOKUP(VHS25,YIELDS!$T:$AJ,17,FALSE),"")</f>
        <v/>
      </c>
      <c r="VHT23" t="str">
        <f>IFERROR(VLOOKUP(VHT25,YIELDS!$T:$AJ,17,FALSE),"")</f>
        <v/>
      </c>
      <c r="VHU23" t="str">
        <f>IFERROR(VLOOKUP(VHU25,YIELDS!$T:$AJ,17,FALSE),"")</f>
        <v/>
      </c>
      <c r="VHV23" t="str">
        <f>IFERROR(VLOOKUP(VHV25,YIELDS!$T:$AJ,17,FALSE),"")</f>
        <v/>
      </c>
      <c r="VHW23" t="str">
        <f>IFERROR(VLOOKUP(VHW25,YIELDS!$T:$AJ,17,FALSE),"")</f>
        <v/>
      </c>
      <c r="VHX23" t="str">
        <f>IFERROR(VLOOKUP(VHX25,YIELDS!$T:$AJ,17,FALSE),"")</f>
        <v/>
      </c>
      <c r="VHY23" t="str">
        <f>IFERROR(VLOOKUP(VHY25,YIELDS!$T:$AJ,17,FALSE),"")</f>
        <v/>
      </c>
      <c r="VHZ23" t="str">
        <f>IFERROR(VLOOKUP(VHZ25,YIELDS!$T:$AJ,17,FALSE),"")</f>
        <v/>
      </c>
      <c r="VIA23" t="str">
        <f>IFERROR(VLOOKUP(VIA25,YIELDS!$T:$AJ,17,FALSE),"")</f>
        <v/>
      </c>
      <c r="VIB23" t="str">
        <f>IFERROR(VLOOKUP(VIB25,YIELDS!$T:$AJ,17,FALSE),"")</f>
        <v/>
      </c>
      <c r="VIC23" t="str">
        <f>IFERROR(VLOOKUP(VIC25,YIELDS!$T:$AJ,17,FALSE),"")</f>
        <v/>
      </c>
      <c r="VID23" t="str">
        <f>IFERROR(VLOOKUP(VID25,YIELDS!$T:$AJ,17,FALSE),"")</f>
        <v/>
      </c>
      <c r="VIE23" t="str">
        <f>IFERROR(VLOOKUP(VIE25,YIELDS!$T:$AJ,17,FALSE),"")</f>
        <v/>
      </c>
      <c r="VIF23" t="str">
        <f>IFERROR(VLOOKUP(VIF25,YIELDS!$T:$AJ,17,FALSE),"")</f>
        <v/>
      </c>
      <c r="VIG23" t="str">
        <f>IFERROR(VLOOKUP(VIG25,YIELDS!$T:$AJ,17,FALSE),"")</f>
        <v/>
      </c>
      <c r="VIH23" t="str">
        <f>IFERROR(VLOOKUP(VIH25,YIELDS!$T:$AJ,17,FALSE),"")</f>
        <v/>
      </c>
      <c r="VII23" t="str">
        <f>IFERROR(VLOOKUP(VII25,YIELDS!$T:$AJ,17,FALSE),"")</f>
        <v/>
      </c>
      <c r="VIJ23" t="str">
        <f>IFERROR(VLOOKUP(VIJ25,YIELDS!$T:$AJ,17,FALSE),"")</f>
        <v/>
      </c>
      <c r="VIK23" t="str">
        <f>IFERROR(VLOOKUP(VIK25,YIELDS!$T:$AJ,17,FALSE),"")</f>
        <v/>
      </c>
      <c r="VIL23" t="str">
        <f>IFERROR(VLOOKUP(VIL25,YIELDS!$T:$AJ,17,FALSE),"")</f>
        <v/>
      </c>
      <c r="VIM23" t="str">
        <f>IFERROR(VLOOKUP(VIM25,YIELDS!$T:$AJ,17,FALSE),"")</f>
        <v/>
      </c>
      <c r="VIN23" t="str">
        <f>IFERROR(VLOOKUP(VIN25,YIELDS!$T:$AJ,17,FALSE),"")</f>
        <v/>
      </c>
      <c r="VIO23" t="str">
        <f>IFERROR(VLOOKUP(VIO25,YIELDS!$T:$AJ,17,FALSE),"")</f>
        <v/>
      </c>
      <c r="VIP23" t="str">
        <f>IFERROR(VLOOKUP(VIP25,YIELDS!$T:$AJ,17,FALSE),"")</f>
        <v/>
      </c>
      <c r="VIQ23" t="str">
        <f>IFERROR(VLOOKUP(VIQ25,YIELDS!$T:$AJ,17,FALSE),"")</f>
        <v/>
      </c>
      <c r="VIR23" t="str">
        <f>IFERROR(VLOOKUP(VIR25,YIELDS!$T:$AJ,17,FALSE),"")</f>
        <v/>
      </c>
      <c r="VIS23" t="str">
        <f>IFERROR(VLOOKUP(VIS25,YIELDS!$T:$AJ,17,FALSE),"")</f>
        <v/>
      </c>
      <c r="VIT23" t="str">
        <f>IFERROR(VLOOKUP(VIT25,YIELDS!$T:$AJ,17,FALSE),"")</f>
        <v/>
      </c>
      <c r="VIU23" t="str">
        <f>IFERROR(VLOOKUP(VIU25,YIELDS!$T:$AJ,17,FALSE),"")</f>
        <v/>
      </c>
      <c r="VIV23" t="str">
        <f>IFERROR(VLOOKUP(VIV25,YIELDS!$T:$AJ,17,FALSE),"")</f>
        <v/>
      </c>
      <c r="VIW23" t="str">
        <f>IFERROR(VLOOKUP(VIW25,YIELDS!$T:$AJ,17,FALSE),"")</f>
        <v/>
      </c>
      <c r="VIX23" t="str">
        <f>IFERROR(VLOOKUP(VIX25,YIELDS!$T:$AJ,17,FALSE),"")</f>
        <v/>
      </c>
      <c r="VIY23" t="str">
        <f>IFERROR(VLOOKUP(VIY25,YIELDS!$T:$AJ,17,FALSE),"")</f>
        <v/>
      </c>
      <c r="VIZ23" t="str">
        <f>IFERROR(VLOOKUP(VIZ25,YIELDS!$T:$AJ,17,FALSE),"")</f>
        <v/>
      </c>
      <c r="VJA23" t="str">
        <f>IFERROR(VLOOKUP(VJA25,YIELDS!$T:$AJ,17,FALSE),"")</f>
        <v/>
      </c>
      <c r="VJB23" t="str">
        <f>IFERROR(VLOOKUP(VJB25,YIELDS!$T:$AJ,17,FALSE),"")</f>
        <v/>
      </c>
      <c r="VJC23" t="str">
        <f>IFERROR(VLOOKUP(VJC25,YIELDS!$T:$AJ,17,FALSE),"")</f>
        <v/>
      </c>
      <c r="VJD23" t="str">
        <f>IFERROR(VLOOKUP(VJD25,YIELDS!$T:$AJ,17,FALSE),"")</f>
        <v/>
      </c>
      <c r="VJE23" t="str">
        <f>IFERROR(VLOOKUP(VJE25,YIELDS!$T:$AJ,17,FALSE),"")</f>
        <v/>
      </c>
      <c r="VJF23" t="str">
        <f>IFERROR(VLOOKUP(VJF25,YIELDS!$T:$AJ,17,FALSE),"")</f>
        <v/>
      </c>
      <c r="VJG23" t="str">
        <f>IFERROR(VLOOKUP(VJG25,YIELDS!$T:$AJ,17,FALSE),"")</f>
        <v/>
      </c>
      <c r="VJH23" t="str">
        <f>IFERROR(VLOOKUP(VJH25,YIELDS!$T:$AJ,17,FALSE),"")</f>
        <v/>
      </c>
      <c r="VJI23" t="str">
        <f>IFERROR(VLOOKUP(VJI25,YIELDS!$T:$AJ,17,FALSE),"")</f>
        <v/>
      </c>
      <c r="VJJ23" t="str">
        <f>IFERROR(VLOOKUP(VJJ25,YIELDS!$T:$AJ,17,FALSE),"")</f>
        <v/>
      </c>
      <c r="VJK23" t="str">
        <f>IFERROR(VLOOKUP(VJK25,YIELDS!$T:$AJ,17,FALSE),"")</f>
        <v/>
      </c>
      <c r="VJL23" t="str">
        <f>IFERROR(VLOOKUP(VJL25,YIELDS!$T:$AJ,17,FALSE),"")</f>
        <v/>
      </c>
      <c r="VJM23" t="str">
        <f>IFERROR(VLOOKUP(VJM25,YIELDS!$T:$AJ,17,FALSE),"")</f>
        <v/>
      </c>
      <c r="VJN23" t="str">
        <f>IFERROR(VLOOKUP(VJN25,YIELDS!$T:$AJ,17,FALSE),"")</f>
        <v/>
      </c>
      <c r="VJO23" t="str">
        <f>IFERROR(VLOOKUP(VJO25,YIELDS!$T:$AJ,17,FALSE),"")</f>
        <v/>
      </c>
      <c r="VJP23" t="str">
        <f>IFERROR(VLOOKUP(VJP25,YIELDS!$T:$AJ,17,FALSE),"")</f>
        <v/>
      </c>
      <c r="VJQ23" t="str">
        <f>IFERROR(VLOOKUP(VJQ25,YIELDS!$T:$AJ,17,FALSE),"")</f>
        <v/>
      </c>
      <c r="VJR23" t="str">
        <f>IFERROR(VLOOKUP(VJR25,YIELDS!$T:$AJ,17,FALSE),"")</f>
        <v/>
      </c>
      <c r="VJS23" t="str">
        <f>IFERROR(VLOOKUP(VJS25,YIELDS!$T:$AJ,17,FALSE),"")</f>
        <v/>
      </c>
      <c r="VJT23" t="str">
        <f>IFERROR(VLOOKUP(VJT25,YIELDS!$T:$AJ,17,FALSE),"")</f>
        <v/>
      </c>
      <c r="VJU23" t="str">
        <f>IFERROR(VLOOKUP(VJU25,YIELDS!$T:$AJ,17,FALSE),"")</f>
        <v/>
      </c>
      <c r="VJV23" t="str">
        <f>IFERROR(VLOOKUP(VJV25,YIELDS!$T:$AJ,17,FALSE),"")</f>
        <v/>
      </c>
      <c r="VJW23" t="str">
        <f>IFERROR(VLOOKUP(VJW25,YIELDS!$T:$AJ,17,FALSE),"")</f>
        <v/>
      </c>
      <c r="VJX23" t="str">
        <f>IFERROR(VLOOKUP(VJX25,YIELDS!$T:$AJ,17,FALSE),"")</f>
        <v/>
      </c>
      <c r="VJY23" t="str">
        <f>IFERROR(VLOOKUP(VJY25,YIELDS!$T:$AJ,17,FALSE),"")</f>
        <v/>
      </c>
      <c r="VJZ23" t="str">
        <f>IFERROR(VLOOKUP(VJZ25,YIELDS!$T:$AJ,17,FALSE),"")</f>
        <v/>
      </c>
      <c r="VKA23" t="str">
        <f>IFERROR(VLOOKUP(VKA25,YIELDS!$T:$AJ,17,FALSE),"")</f>
        <v/>
      </c>
      <c r="VKB23" t="str">
        <f>IFERROR(VLOOKUP(VKB25,YIELDS!$T:$AJ,17,FALSE),"")</f>
        <v/>
      </c>
      <c r="VKC23" t="str">
        <f>IFERROR(VLOOKUP(VKC25,YIELDS!$T:$AJ,17,FALSE),"")</f>
        <v/>
      </c>
      <c r="VKD23" t="str">
        <f>IFERROR(VLOOKUP(VKD25,YIELDS!$T:$AJ,17,FALSE),"")</f>
        <v/>
      </c>
      <c r="VKE23" t="str">
        <f>IFERROR(VLOOKUP(VKE25,YIELDS!$T:$AJ,17,FALSE),"")</f>
        <v/>
      </c>
      <c r="VKF23" t="str">
        <f>IFERROR(VLOOKUP(VKF25,YIELDS!$T:$AJ,17,FALSE),"")</f>
        <v/>
      </c>
      <c r="VKG23" t="str">
        <f>IFERROR(VLOOKUP(VKG25,YIELDS!$T:$AJ,17,FALSE),"")</f>
        <v/>
      </c>
      <c r="VKH23" t="str">
        <f>IFERROR(VLOOKUP(VKH25,YIELDS!$T:$AJ,17,FALSE),"")</f>
        <v/>
      </c>
      <c r="VKI23" t="str">
        <f>IFERROR(VLOOKUP(VKI25,YIELDS!$T:$AJ,17,FALSE),"")</f>
        <v/>
      </c>
      <c r="VKJ23" t="str">
        <f>IFERROR(VLOOKUP(VKJ25,YIELDS!$T:$AJ,17,FALSE),"")</f>
        <v/>
      </c>
      <c r="VKK23" t="str">
        <f>IFERROR(VLOOKUP(VKK25,YIELDS!$T:$AJ,17,FALSE),"")</f>
        <v/>
      </c>
      <c r="VKL23" t="str">
        <f>IFERROR(VLOOKUP(VKL25,YIELDS!$T:$AJ,17,FALSE),"")</f>
        <v/>
      </c>
      <c r="VKM23" t="str">
        <f>IFERROR(VLOOKUP(VKM25,YIELDS!$T:$AJ,17,FALSE),"")</f>
        <v/>
      </c>
      <c r="VKN23" t="str">
        <f>IFERROR(VLOOKUP(VKN25,YIELDS!$T:$AJ,17,FALSE),"")</f>
        <v/>
      </c>
      <c r="VKO23" t="str">
        <f>IFERROR(VLOOKUP(VKO25,YIELDS!$T:$AJ,17,FALSE),"")</f>
        <v/>
      </c>
      <c r="VKP23" t="str">
        <f>IFERROR(VLOOKUP(VKP25,YIELDS!$T:$AJ,17,FALSE),"")</f>
        <v/>
      </c>
      <c r="VKQ23" t="str">
        <f>IFERROR(VLOOKUP(VKQ25,YIELDS!$T:$AJ,17,FALSE),"")</f>
        <v/>
      </c>
      <c r="VKR23" t="str">
        <f>IFERROR(VLOOKUP(VKR25,YIELDS!$T:$AJ,17,FALSE),"")</f>
        <v/>
      </c>
      <c r="VKS23" t="str">
        <f>IFERROR(VLOOKUP(VKS25,YIELDS!$T:$AJ,17,FALSE),"")</f>
        <v/>
      </c>
      <c r="VKT23" t="str">
        <f>IFERROR(VLOOKUP(VKT25,YIELDS!$T:$AJ,17,FALSE),"")</f>
        <v/>
      </c>
      <c r="VKU23" t="str">
        <f>IFERROR(VLOOKUP(VKU25,YIELDS!$T:$AJ,17,FALSE),"")</f>
        <v/>
      </c>
      <c r="VKV23" t="str">
        <f>IFERROR(VLOOKUP(VKV25,YIELDS!$T:$AJ,17,FALSE),"")</f>
        <v/>
      </c>
      <c r="VKW23" t="str">
        <f>IFERROR(VLOOKUP(VKW25,YIELDS!$T:$AJ,17,FALSE),"")</f>
        <v/>
      </c>
      <c r="VKX23" t="str">
        <f>IFERROR(VLOOKUP(VKX25,YIELDS!$T:$AJ,17,FALSE),"")</f>
        <v/>
      </c>
      <c r="VKY23" t="str">
        <f>IFERROR(VLOOKUP(VKY25,YIELDS!$T:$AJ,17,FALSE),"")</f>
        <v/>
      </c>
      <c r="VKZ23" t="str">
        <f>IFERROR(VLOOKUP(VKZ25,YIELDS!$T:$AJ,17,FALSE),"")</f>
        <v/>
      </c>
      <c r="VLA23" t="str">
        <f>IFERROR(VLOOKUP(VLA25,YIELDS!$T:$AJ,17,FALSE),"")</f>
        <v/>
      </c>
      <c r="VLB23" t="str">
        <f>IFERROR(VLOOKUP(VLB25,YIELDS!$T:$AJ,17,FALSE),"")</f>
        <v/>
      </c>
      <c r="VLC23" t="str">
        <f>IFERROR(VLOOKUP(VLC25,YIELDS!$T:$AJ,17,FALSE),"")</f>
        <v/>
      </c>
      <c r="VLD23" t="str">
        <f>IFERROR(VLOOKUP(VLD25,YIELDS!$T:$AJ,17,FALSE),"")</f>
        <v/>
      </c>
      <c r="VLE23" t="str">
        <f>IFERROR(VLOOKUP(VLE25,YIELDS!$T:$AJ,17,FALSE),"")</f>
        <v/>
      </c>
      <c r="VLF23" t="str">
        <f>IFERROR(VLOOKUP(VLF25,YIELDS!$T:$AJ,17,FALSE),"")</f>
        <v/>
      </c>
      <c r="VLG23" t="str">
        <f>IFERROR(VLOOKUP(VLG25,YIELDS!$T:$AJ,17,FALSE),"")</f>
        <v/>
      </c>
      <c r="VLH23" t="str">
        <f>IFERROR(VLOOKUP(VLH25,YIELDS!$T:$AJ,17,FALSE),"")</f>
        <v/>
      </c>
      <c r="VLI23" t="str">
        <f>IFERROR(VLOOKUP(VLI25,YIELDS!$T:$AJ,17,FALSE),"")</f>
        <v/>
      </c>
      <c r="VLJ23" t="str">
        <f>IFERROR(VLOOKUP(VLJ25,YIELDS!$T:$AJ,17,FALSE),"")</f>
        <v/>
      </c>
      <c r="VLK23" t="str">
        <f>IFERROR(VLOOKUP(VLK25,YIELDS!$T:$AJ,17,FALSE),"")</f>
        <v/>
      </c>
      <c r="VLL23" t="str">
        <f>IFERROR(VLOOKUP(VLL25,YIELDS!$T:$AJ,17,FALSE),"")</f>
        <v/>
      </c>
      <c r="VLM23" t="str">
        <f>IFERROR(VLOOKUP(VLM25,YIELDS!$T:$AJ,17,FALSE),"")</f>
        <v/>
      </c>
      <c r="VLN23" t="str">
        <f>IFERROR(VLOOKUP(VLN25,YIELDS!$T:$AJ,17,FALSE),"")</f>
        <v/>
      </c>
      <c r="VLO23" t="str">
        <f>IFERROR(VLOOKUP(VLO25,YIELDS!$T:$AJ,17,FALSE),"")</f>
        <v/>
      </c>
      <c r="VLP23" t="str">
        <f>IFERROR(VLOOKUP(VLP25,YIELDS!$T:$AJ,17,FALSE),"")</f>
        <v/>
      </c>
      <c r="VLQ23" t="str">
        <f>IFERROR(VLOOKUP(VLQ25,YIELDS!$T:$AJ,17,FALSE),"")</f>
        <v/>
      </c>
      <c r="VLR23" t="str">
        <f>IFERROR(VLOOKUP(VLR25,YIELDS!$T:$AJ,17,FALSE),"")</f>
        <v/>
      </c>
      <c r="VLS23" t="str">
        <f>IFERROR(VLOOKUP(VLS25,YIELDS!$T:$AJ,17,FALSE),"")</f>
        <v/>
      </c>
      <c r="VLT23" t="str">
        <f>IFERROR(VLOOKUP(VLT25,YIELDS!$T:$AJ,17,FALSE),"")</f>
        <v/>
      </c>
      <c r="VLU23" t="str">
        <f>IFERROR(VLOOKUP(VLU25,YIELDS!$T:$AJ,17,FALSE),"")</f>
        <v/>
      </c>
      <c r="VLV23" t="str">
        <f>IFERROR(VLOOKUP(VLV25,YIELDS!$T:$AJ,17,FALSE),"")</f>
        <v/>
      </c>
      <c r="VLW23" t="str">
        <f>IFERROR(VLOOKUP(VLW25,YIELDS!$T:$AJ,17,FALSE),"")</f>
        <v/>
      </c>
      <c r="VLX23" t="str">
        <f>IFERROR(VLOOKUP(VLX25,YIELDS!$T:$AJ,17,FALSE),"")</f>
        <v/>
      </c>
      <c r="VLY23" t="str">
        <f>IFERROR(VLOOKUP(VLY25,YIELDS!$T:$AJ,17,FALSE),"")</f>
        <v/>
      </c>
      <c r="VLZ23" t="str">
        <f>IFERROR(VLOOKUP(VLZ25,YIELDS!$T:$AJ,17,FALSE),"")</f>
        <v/>
      </c>
      <c r="VMA23" t="str">
        <f>IFERROR(VLOOKUP(VMA25,YIELDS!$T:$AJ,17,FALSE),"")</f>
        <v/>
      </c>
      <c r="VMB23" t="str">
        <f>IFERROR(VLOOKUP(VMB25,YIELDS!$T:$AJ,17,FALSE),"")</f>
        <v/>
      </c>
      <c r="VMC23" t="str">
        <f>IFERROR(VLOOKUP(VMC25,YIELDS!$T:$AJ,17,FALSE),"")</f>
        <v/>
      </c>
      <c r="VMD23" t="str">
        <f>IFERROR(VLOOKUP(VMD25,YIELDS!$T:$AJ,17,FALSE),"")</f>
        <v/>
      </c>
      <c r="VME23" t="str">
        <f>IFERROR(VLOOKUP(VME25,YIELDS!$T:$AJ,17,FALSE),"")</f>
        <v/>
      </c>
      <c r="VMF23" t="str">
        <f>IFERROR(VLOOKUP(VMF25,YIELDS!$T:$AJ,17,FALSE),"")</f>
        <v/>
      </c>
      <c r="VMG23" t="str">
        <f>IFERROR(VLOOKUP(VMG25,YIELDS!$T:$AJ,17,FALSE),"")</f>
        <v/>
      </c>
      <c r="VMH23" t="str">
        <f>IFERROR(VLOOKUP(VMH25,YIELDS!$T:$AJ,17,FALSE),"")</f>
        <v/>
      </c>
      <c r="VMI23" t="str">
        <f>IFERROR(VLOOKUP(VMI25,YIELDS!$T:$AJ,17,FALSE),"")</f>
        <v/>
      </c>
      <c r="VMJ23" t="str">
        <f>IFERROR(VLOOKUP(VMJ25,YIELDS!$T:$AJ,17,FALSE),"")</f>
        <v/>
      </c>
      <c r="VMK23" t="str">
        <f>IFERROR(VLOOKUP(VMK25,YIELDS!$T:$AJ,17,FALSE),"")</f>
        <v/>
      </c>
      <c r="VML23" t="str">
        <f>IFERROR(VLOOKUP(VML25,YIELDS!$T:$AJ,17,FALSE),"")</f>
        <v/>
      </c>
      <c r="VMM23" t="str">
        <f>IFERROR(VLOOKUP(VMM25,YIELDS!$T:$AJ,17,FALSE),"")</f>
        <v/>
      </c>
      <c r="VMN23" t="str">
        <f>IFERROR(VLOOKUP(VMN25,YIELDS!$T:$AJ,17,FALSE),"")</f>
        <v/>
      </c>
      <c r="VMO23" t="str">
        <f>IFERROR(VLOOKUP(VMO25,YIELDS!$T:$AJ,17,FALSE),"")</f>
        <v/>
      </c>
      <c r="VMP23" t="str">
        <f>IFERROR(VLOOKUP(VMP25,YIELDS!$T:$AJ,17,FALSE),"")</f>
        <v/>
      </c>
      <c r="VMQ23" t="str">
        <f>IFERROR(VLOOKUP(VMQ25,YIELDS!$T:$AJ,17,FALSE),"")</f>
        <v/>
      </c>
      <c r="VMR23" t="str">
        <f>IFERROR(VLOOKUP(VMR25,YIELDS!$T:$AJ,17,FALSE),"")</f>
        <v/>
      </c>
      <c r="VMS23" t="str">
        <f>IFERROR(VLOOKUP(VMS25,YIELDS!$T:$AJ,17,FALSE),"")</f>
        <v/>
      </c>
      <c r="VMT23" t="str">
        <f>IFERROR(VLOOKUP(VMT25,YIELDS!$T:$AJ,17,FALSE),"")</f>
        <v/>
      </c>
      <c r="VMU23" t="str">
        <f>IFERROR(VLOOKUP(VMU25,YIELDS!$T:$AJ,17,FALSE),"")</f>
        <v/>
      </c>
      <c r="VMV23" t="str">
        <f>IFERROR(VLOOKUP(VMV25,YIELDS!$T:$AJ,17,FALSE),"")</f>
        <v/>
      </c>
      <c r="VMW23" t="str">
        <f>IFERROR(VLOOKUP(VMW25,YIELDS!$T:$AJ,17,FALSE),"")</f>
        <v/>
      </c>
      <c r="VMX23" t="str">
        <f>IFERROR(VLOOKUP(VMX25,YIELDS!$T:$AJ,17,FALSE),"")</f>
        <v/>
      </c>
      <c r="VMY23" t="str">
        <f>IFERROR(VLOOKUP(VMY25,YIELDS!$T:$AJ,17,FALSE),"")</f>
        <v/>
      </c>
      <c r="VMZ23" t="str">
        <f>IFERROR(VLOOKUP(VMZ25,YIELDS!$T:$AJ,17,FALSE),"")</f>
        <v/>
      </c>
      <c r="VNA23" t="str">
        <f>IFERROR(VLOOKUP(VNA25,YIELDS!$T:$AJ,17,FALSE),"")</f>
        <v/>
      </c>
      <c r="VNB23" t="str">
        <f>IFERROR(VLOOKUP(VNB25,YIELDS!$T:$AJ,17,FALSE),"")</f>
        <v/>
      </c>
      <c r="VNC23" t="str">
        <f>IFERROR(VLOOKUP(VNC25,YIELDS!$T:$AJ,17,FALSE),"")</f>
        <v/>
      </c>
      <c r="VND23" t="str">
        <f>IFERROR(VLOOKUP(VND25,YIELDS!$T:$AJ,17,FALSE),"")</f>
        <v/>
      </c>
      <c r="VNE23" t="str">
        <f>IFERROR(VLOOKUP(VNE25,YIELDS!$T:$AJ,17,FALSE),"")</f>
        <v/>
      </c>
      <c r="VNF23" t="str">
        <f>IFERROR(VLOOKUP(VNF25,YIELDS!$T:$AJ,17,FALSE),"")</f>
        <v/>
      </c>
      <c r="VNG23" t="str">
        <f>IFERROR(VLOOKUP(VNG25,YIELDS!$T:$AJ,17,FALSE),"")</f>
        <v/>
      </c>
      <c r="VNH23" t="str">
        <f>IFERROR(VLOOKUP(VNH25,YIELDS!$T:$AJ,17,FALSE),"")</f>
        <v/>
      </c>
      <c r="VNI23" t="str">
        <f>IFERROR(VLOOKUP(VNI25,YIELDS!$T:$AJ,17,FALSE),"")</f>
        <v/>
      </c>
      <c r="VNJ23" t="str">
        <f>IFERROR(VLOOKUP(VNJ25,YIELDS!$T:$AJ,17,FALSE),"")</f>
        <v/>
      </c>
      <c r="VNK23" t="str">
        <f>IFERROR(VLOOKUP(VNK25,YIELDS!$T:$AJ,17,FALSE),"")</f>
        <v/>
      </c>
      <c r="VNL23" t="str">
        <f>IFERROR(VLOOKUP(VNL25,YIELDS!$T:$AJ,17,FALSE),"")</f>
        <v/>
      </c>
      <c r="VNM23" t="str">
        <f>IFERROR(VLOOKUP(VNM25,YIELDS!$T:$AJ,17,FALSE),"")</f>
        <v/>
      </c>
      <c r="VNN23" t="str">
        <f>IFERROR(VLOOKUP(VNN25,YIELDS!$T:$AJ,17,FALSE),"")</f>
        <v/>
      </c>
      <c r="VNO23" t="str">
        <f>IFERROR(VLOOKUP(VNO25,YIELDS!$T:$AJ,17,FALSE),"")</f>
        <v/>
      </c>
      <c r="VNP23" t="str">
        <f>IFERROR(VLOOKUP(VNP25,YIELDS!$T:$AJ,17,FALSE),"")</f>
        <v/>
      </c>
      <c r="VNQ23" t="str">
        <f>IFERROR(VLOOKUP(VNQ25,YIELDS!$T:$AJ,17,FALSE),"")</f>
        <v/>
      </c>
      <c r="VNR23" t="str">
        <f>IFERROR(VLOOKUP(VNR25,YIELDS!$T:$AJ,17,FALSE),"")</f>
        <v/>
      </c>
      <c r="VNS23" t="str">
        <f>IFERROR(VLOOKUP(VNS25,YIELDS!$T:$AJ,17,FALSE),"")</f>
        <v/>
      </c>
      <c r="VNT23" t="str">
        <f>IFERROR(VLOOKUP(VNT25,YIELDS!$T:$AJ,17,FALSE),"")</f>
        <v/>
      </c>
      <c r="VNU23" t="str">
        <f>IFERROR(VLOOKUP(VNU25,YIELDS!$T:$AJ,17,FALSE),"")</f>
        <v/>
      </c>
      <c r="VNV23" t="str">
        <f>IFERROR(VLOOKUP(VNV25,YIELDS!$T:$AJ,17,FALSE),"")</f>
        <v/>
      </c>
      <c r="VNW23" t="str">
        <f>IFERROR(VLOOKUP(VNW25,YIELDS!$T:$AJ,17,FALSE),"")</f>
        <v/>
      </c>
      <c r="VNX23" t="str">
        <f>IFERROR(VLOOKUP(VNX25,YIELDS!$T:$AJ,17,FALSE),"")</f>
        <v/>
      </c>
      <c r="VNY23" t="str">
        <f>IFERROR(VLOOKUP(VNY25,YIELDS!$T:$AJ,17,FALSE),"")</f>
        <v/>
      </c>
      <c r="VNZ23" t="str">
        <f>IFERROR(VLOOKUP(VNZ25,YIELDS!$T:$AJ,17,FALSE),"")</f>
        <v/>
      </c>
      <c r="VOA23" t="str">
        <f>IFERROR(VLOOKUP(VOA25,YIELDS!$T:$AJ,17,FALSE),"")</f>
        <v/>
      </c>
      <c r="VOB23" t="str">
        <f>IFERROR(VLOOKUP(VOB25,YIELDS!$T:$AJ,17,FALSE),"")</f>
        <v/>
      </c>
      <c r="VOC23" t="str">
        <f>IFERROR(VLOOKUP(VOC25,YIELDS!$T:$AJ,17,FALSE),"")</f>
        <v/>
      </c>
      <c r="VOD23" t="str">
        <f>IFERROR(VLOOKUP(VOD25,YIELDS!$T:$AJ,17,FALSE),"")</f>
        <v/>
      </c>
      <c r="VOE23" t="str">
        <f>IFERROR(VLOOKUP(VOE25,YIELDS!$T:$AJ,17,FALSE),"")</f>
        <v/>
      </c>
      <c r="VOF23" t="str">
        <f>IFERROR(VLOOKUP(VOF25,YIELDS!$T:$AJ,17,FALSE),"")</f>
        <v/>
      </c>
      <c r="VOG23" t="str">
        <f>IFERROR(VLOOKUP(VOG25,YIELDS!$T:$AJ,17,FALSE),"")</f>
        <v/>
      </c>
      <c r="VOH23" t="str">
        <f>IFERROR(VLOOKUP(VOH25,YIELDS!$T:$AJ,17,FALSE),"")</f>
        <v/>
      </c>
      <c r="VOI23" t="str">
        <f>IFERROR(VLOOKUP(VOI25,YIELDS!$T:$AJ,17,FALSE),"")</f>
        <v/>
      </c>
      <c r="VOJ23" t="str">
        <f>IFERROR(VLOOKUP(VOJ25,YIELDS!$T:$AJ,17,FALSE),"")</f>
        <v/>
      </c>
      <c r="VOK23" t="str">
        <f>IFERROR(VLOOKUP(VOK25,YIELDS!$T:$AJ,17,FALSE),"")</f>
        <v/>
      </c>
      <c r="VOL23" t="str">
        <f>IFERROR(VLOOKUP(VOL25,YIELDS!$T:$AJ,17,FALSE),"")</f>
        <v/>
      </c>
      <c r="VOM23" t="str">
        <f>IFERROR(VLOOKUP(VOM25,YIELDS!$T:$AJ,17,FALSE),"")</f>
        <v/>
      </c>
      <c r="VON23" t="str">
        <f>IFERROR(VLOOKUP(VON25,YIELDS!$T:$AJ,17,FALSE),"")</f>
        <v/>
      </c>
      <c r="VOO23" t="str">
        <f>IFERROR(VLOOKUP(VOO25,YIELDS!$T:$AJ,17,FALSE),"")</f>
        <v/>
      </c>
      <c r="VOP23" t="str">
        <f>IFERROR(VLOOKUP(VOP25,YIELDS!$T:$AJ,17,FALSE),"")</f>
        <v/>
      </c>
      <c r="VOQ23" t="str">
        <f>IFERROR(VLOOKUP(VOQ25,YIELDS!$T:$AJ,17,FALSE),"")</f>
        <v/>
      </c>
      <c r="VOR23" t="str">
        <f>IFERROR(VLOOKUP(VOR25,YIELDS!$T:$AJ,17,FALSE),"")</f>
        <v/>
      </c>
      <c r="VOS23" t="str">
        <f>IFERROR(VLOOKUP(VOS25,YIELDS!$T:$AJ,17,FALSE),"")</f>
        <v/>
      </c>
      <c r="VOT23" t="str">
        <f>IFERROR(VLOOKUP(VOT25,YIELDS!$T:$AJ,17,FALSE),"")</f>
        <v/>
      </c>
      <c r="VOU23" t="str">
        <f>IFERROR(VLOOKUP(VOU25,YIELDS!$T:$AJ,17,FALSE),"")</f>
        <v/>
      </c>
      <c r="VOV23" t="str">
        <f>IFERROR(VLOOKUP(VOV25,YIELDS!$T:$AJ,17,FALSE),"")</f>
        <v/>
      </c>
      <c r="VOW23" t="str">
        <f>IFERROR(VLOOKUP(VOW25,YIELDS!$T:$AJ,17,FALSE),"")</f>
        <v/>
      </c>
      <c r="VOX23" t="str">
        <f>IFERROR(VLOOKUP(VOX25,YIELDS!$T:$AJ,17,FALSE),"")</f>
        <v/>
      </c>
      <c r="VOY23" t="str">
        <f>IFERROR(VLOOKUP(VOY25,YIELDS!$T:$AJ,17,FALSE),"")</f>
        <v/>
      </c>
      <c r="VOZ23" t="str">
        <f>IFERROR(VLOOKUP(VOZ25,YIELDS!$T:$AJ,17,FALSE),"")</f>
        <v/>
      </c>
      <c r="VPA23" t="str">
        <f>IFERROR(VLOOKUP(VPA25,YIELDS!$T:$AJ,17,FALSE),"")</f>
        <v/>
      </c>
      <c r="VPB23" t="str">
        <f>IFERROR(VLOOKUP(VPB25,YIELDS!$T:$AJ,17,FALSE),"")</f>
        <v/>
      </c>
      <c r="VPC23" t="str">
        <f>IFERROR(VLOOKUP(VPC25,YIELDS!$T:$AJ,17,FALSE),"")</f>
        <v/>
      </c>
      <c r="VPD23" t="str">
        <f>IFERROR(VLOOKUP(VPD25,YIELDS!$T:$AJ,17,FALSE),"")</f>
        <v/>
      </c>
      <c r="VPE23" t="str">
        <f>IFERROR(VLOOKUP(VPE25,YIELDS!$T:$AJ,17,FALSE),"")</f>
        <v/>
      </c>
      <c r="VPF23" t="str">
        <f>IFERROR(VLOOKUP(VPF25,YIELDS!$T:$AJ,17,FALSE),"")</f>
        <v/>
      </c>
      <c r="VPG23" t="str">
        <f>IFERROR(VLOOKUP(VPG25,YIELDS!$T:$AJ,17,FALSE),"")</f>
        <v/>
      </c>
      <c r="VPH23" t="str">
        <f>IFERROR(VLOOKUP(VPH25,YIELDS!$T:$AJ,17,FALSE),"")</f>
        <v/>
      </c>
      <c r="VPI23" t="str">
        <f>IFERROR(VLOOKUP(VPI25,YIELDS!$T:$AJ,17,FALSE),"")</f>
        <v/>
      </c>
      <c r="VPJ23" t="str">
        <f>IFERROR(VLOOKUP(VPJ25,YIELDS!$T:$AJ,17,FALSE),"")</f>
        <v/>
      </c>
      <c r="VPK23" t="str">
        <f>IFERROR(VLOOKUP(VPK25,YIELDS!$T:$AJ,17,FALSE),"")</f>
        <v/>
      </c>
      <c r="VPL23" t="str">
        <f>IFERROR(VLOOKUP(VPL25,YIELDS!$T:$AJ,17,FALSE),"")</f>
        <v/>
      </c>
      <c r="VPM23" t="str">
        <f>IFERROR(VLOOKUP(VPM25,YIELDS!$T:$AJ,17,FALSE),"")</f>
        <v/>
      </c>
      <c r="VPN23" t="str">
        <f>IFERROR(VLOOKUP(VPN25,YIELDS!$T:$AJ,17,FALSE),"")</f>
        <v/>
      </c>
      <c r="VPO23" t="str">
        <f>IFERROR(VLOOKUP(VPO25,YIELDS!$T:$AJ,17,FALSE),"")</f>
        <v/>
      </c>
      <c r="VPP23" t="str">
        <f>IFERROR(VLOOKUP(VPP25,YIELDS!$T:$AJ,17,FALSE),"")</f>
        <v/>
      </c>
      <c r="VPQ23" t="str">
        <f>IFERROR(VLOOKUP(VPQ25,YIELDS!$T:$AJ,17,FALSE),"")</f>
        <v/>
      </c>
      <c r="VPR23" t="str">
        <f>IFERROR(VLOOKUP(VPR25,YIELDS!$T:$AJ,17,FALSE),"")</f>
        <v/>
      </c>
      <c r="VPS23" t="str">
        <f>IFERROR(VLOOKUP(VPS25,YIELDS!$T:$AJ,17,FALSE),"")</f>
        <v/>
      </c>
      <c r="VPT23" t="str">
        <f>IFERROR(VLOOKUP(VPT25,YIELDS!$T:$AJ,17,FALSE),"")</f>
        <v/>
      </c>
      <c r="VPU23" t="str">
        <f>IFERROR(VLOOKUP(VPU25,YIELDS!$T:$AJ,17,FALSE),"")</f>
        <v/>
      </c>
      <c r="VPV23" t="str">
        <f>IFERROR(VLOOKUP(VPV25,YIELDS!$T:$AJ,17,FALSE),"")</f>
        <v/>
      </c>
      <c r="VPW23" t="str">
        <f>IFERROR(VLOOKUP(VPW25,YIELDS!$T:$AJ,17,FALSE),"")</f>
        <v/>
      </c>
      <c r="VPX23" t="str">
        <f>IFERROR(VLOOKUP(VPX25,YIELDS!$T:$AJ,17,FALSE),"")</f>
        <v/>
      </c>
      <c r="VPY23" t="str">
        <f>IFERROR(VLOOKUP(VPY25,YIELDS!$T:$AJ,17,FALSE),"")</f>
        <v/>
      </c>
      <c r="VPZ23" t="str">
        <f>IFERROR(VLOOKUP(VPZ25,YIELDS!$T:$AJ,17,FALSE),"")</f>
        <v/>
      </c>
      <c r="VQA23" t="str">
        <f>IFERROR(VLOOKUP(VQA25,YIELDS!$T:$AJ,17,FALSE),"")</f>
        <v/>
      </c>
      <c r="VQB23" t="str">
        <f>IFERROR(VLOOKUP(VQB25,YIELDS!$T:$AJ,17,FALSE),"")</f>
        <v/>
      </c>
      <c r="VQC23" t="str">
        <f>IFERROR(VLOOKUP(VQC25,YIELDS!$T:$AJ,17,FALSE),"")</f>
        <v/>
      </c>
      <c r="VQD23" t="str">
        <f>IFERROR(VLOOKUP(VQD25,YIELDS!$T:$AJ,17,FALSE),"")</f>
        <v/>
      </c>
      <c r="VQE23" t="str">
        <f>IFERROR(VLOOKUP(VQE25,YIELDS!$T:$AJ,17,FALSE),"")</f>
        <v/>
      </c>
      <c r="VQF23" t="str">
        <f>IFERROR(VLOOKUP(VQF25,YIELDS!$T:$AJ,17,FALSE),"")</f>
        <v/>
      </c>
      <c r="VQG23" t="str">
        <f>IFERROR(VLOOKUP(VQG25,YIELDS!$T:$AJ,17,FALSE),"")</f>
        <v/>
      </c>
      <c r="VQH23" t="str">
        <f>IFERROR(VLOOKUP(VQH25,YIELDS!$T:$AJ,17,FALSE),"")</f>
        <v/>
      </c>
      <c r="VQI23" t="str">
        <f>IFERROR(VLOOKUP(VQI25,YIELDS!$T:$AJ,17,FALSE),"")</f>
        <v/>
      </c>
      <c r="VQJ23" t="str">
        <f>IFERROR(VLOOKUP(VQJ25,YIELDS!$T:$AJ,17,FALSE),"")</f>
        <v/>
      </c>
      <c r="VQK23" t="str">
        <f>IFERROR(VLOOKUP(VQK25,YIELDS!$T:$AJ,17,FALSE),"")</f>
        <v/>
      </c>
      <c r="VQL23" t="str">
        <f>IFERROR(VLOOKUP(VQL25,YIELDS!$T:$AJ,17,FALSE),"")</f>
        <v/>
      </c>
      <c r="VQM23" t="str">
        <f>IFERROR(VLOOKUP(VQM25,YIELDS!$T:$AJ,17,FALSE),"")</f>
        <v/>
      </c>
      <c r="VQN23" t="str">
        <f>IFERROR(VLOOKUP(VQN25,YIELDS!$T:$AJ,17,FALSE),"")</f>
        <v/>
      </c>
      <c r="VQO23" t="str">
        <f>IFERROR(VLOOKUP(VQO25,YIELDS!$T:$AJ,17,FALSE),"")</f>
        <v/>
      </c>
      <c r="VQP23" t="str">
        <f>IFERROR(VLOOKUP(VQP25,YIELDS!$T:$AJ,17,FALSE),"")</f>
        <v/>
      </c>
      <c r="VQQ23" t="str">
        <f>IFERROR(VLOOKUP(VQQ25,YIELDS!$T:$AJ,17,FALSE),"")</f>
        <v/>
      </c>
      <c r="VQR23" t="str">
        <f>IFERROR(VLOOKUP(VQR25,YIELDS!$T:$AJ,17,FALSE),"")</f>
        <v/>
      </c>
      <c r="VQS23" t="str">
        <f>IFERROR(VLOOKUP(VQS25,YIELDS!$T:$AJ,17,FALSE),"")</f>
        <v/>
      </c>
      <c r="VQT23" t="str">
        <f>IFERROR(VLOOKUP(VQT25,YIELDS!$T:$AJ,17,FALSE),"")</f>
        <v/>
      </c>
      <c r="VQU23" t="str">
        <f>IFERROR(VLOOKUP(VQU25,YIELDS!$T:$AJ,17,FALSE),"")</f>
        <v/>
      </c>
      <c r="VQV23" t="str">
        <f>IFERROR(VLOOKUP(VQV25,YIELDS!$T:$AJ,17,FALSE),"")</f>
        <v/>
      </c>
      <c r="VQW23" t="str">
        <f>IFERROR(VLOOKUP(VQW25,YIELDS!$T:$AJ,17,FALSE),"")</f>
        <v/>
      </c>
      <c r="VQX23" t="str">
        <f>IFERROR(VLOOKUP(VQX25,YIELDS!$T:$AJ,17,FALSE),"")</f>
        <v/>
      </c>
      <c r="VQY23" t="str">
        <f>IFERROR(VLOOKUP(VQY25,YIELDS!$T:$AJ,17,FALSE),"")</f>
        <v/>
      </c>
      <c r="VQZ23" t="str">
        <f>IFERROR(VLOOKUP(VQZ25,YIELDS!$T:$AJ,17,FALSE),"")</f>
        <v/>
      </c>
      <c r="VRA23" t="str">
        <f>IFERROR(VLOOKUP(VRA25,YIELDS!$T:$AJ,17,FALSE),"")</f>
        <v/>
      </c>
      <c r="VRB23" t="str">
        <f>IFERROR(VLOOKUP(VRB25,YIELDS!$T:$AJ,17,FALSE),"")</f>
        <v/>
      </c>
      <c r="VRC23" t="str">
        <f>IFERROR(VLOOKUP(VRC25,YIELDS!$T:$AJ,17,FALSE),"")</f>
        <v/>
      </c>
      <c r="VRD23" t="str">
        <f>IFERROR(VLOOKUP(VRD25,YIELDS!$T:$AJ,17,FALSE),"")</f>
        <v/>
      </c>
      <c r="VRE23" t="str">
        <f>IFERROR(VLOOKUP(VRE25,YIELDS!$T:$AJ,17,FALSE),"")</f>
        <v/>
      </c>
      <c r="VRF23" t="str">
        <f>IFERROR(VLOOKUP(VRF25,YIELDS!$T:$AJ,17,FALSE),"")</f>
        <v/>
      </c>
      <c r="VRG23" t="str">
        <f>IFERROR(VLOOKUP(VRG25,YIELDS!$T:$AJ,17,FALSE),"")</f>
        <v/>
      </c>
      <c r="VRH23" t="str">
        <f>IFERROR(VLOOKUP(VRH25,YIELDS!$T:$AJ,17,FALSE),"")</f>
        <v/>
      </c>
      <c r="VRI23" t="str">
        <f>IFERROR(VLOOKUP(VRI25,YIELDS!$T:$AJ,17,FALSE),"")</f>
        <v/>
      </c>
      <c r="VRJ23" t="str">
        <f>IFERROR(VLOOKUP(VRJ25,YIELDS!$T:$AJ,17,FALSE),"")</f>
        <v/>
      </c>
      <c r="VRK23" t="str">
        <f>IFERROR(VLOOKUP(VRK25,YIELDS!$T:$AJ,17,FALSE),"")</f>
        <v/>
      </c>
      <c r="VRL23" t="str">
        <f>IFERROR(VLOOKUP(VRL25,YIELDS!$T:$AJ,17,FALSE),"")</f>
        <v/>
      </c>
      <c r="VRM23" t="str">
        <f>IFERROR(VLOOKUP(VRM25,YIELDS!$T:$AJ,17,FALSE),"")</f>
        <v/>
      </c>
      <c r="VRN23" t="str">
        <f>IFERROR(VLOOKUP(VRN25,YIELDS!$T:$AJ,17,FALSE),"")</f>
        <v/>
      </c>
      <c r="VRO23" t="str">
        <f>IFERROR(VLOOKUP(VRO25,YIELDS!$T:$AJ,17,FALSE),"")</f>
        <v/>
      </c>
      <c r="VRP23" t="str">
        <f>IFERROR(VLOOKUP(VRP25,YIELDS!$T:$AJ,17,FALSE),"")</f>
        <v/>
      </c>
      <c r="VRQ23" t="str">
        <f>IFERROR(VLOOKUP(VRQ25,YIELDS!$T:$AJ,17,FALSE),"")</f>
        <v/>
      </c>
      <c r="VRR23" t="str">
        <f>IFERROR(VLOOKUP(VRR25,YIELDS!$T:$AJ,17,FALSE),"")</f>
        <v/>
      </c>
      <c r="VRS23" t="str">
        <f>IFERROR(VLOOKUP(VRS25,YIELDS!$T:$AJ,17,FALSE),"")</f>
        <v/>
      </c>
      <c r="VRT23" t="str">
        <f>IFERROR(VLOOKUP(VRT25,YIELDS!$T:$AJ,17,FALSE),"")</f>
        <v/>
      </c>
      <c r="VRU23" t="str">
        <f>IFERROR(VLOOKUP(VRU25,YIELDS!$T:$AJ,17,FALSE),"")</f>
        <v/>
      </c>
      <c r="VRV23" t="str">
        <f>IFERROR(VLOOKUP(VRV25,YIELDS!$T:$AJ,17,FALSE),"")</f>
        <v/>
      </c>
      <c r="VRW23" t="str">
        <f>IFERROR(VLOOKUP(VRW25,YIELDS!$T:$AJ,17,FALSE),"")</f>
        <v/>
      </c>
      <c r="VRX23" t="str">
        <f>IFERROR(VLOOKUP(VRX25,YIELDS!$T:$AJ,17,FALSE),"")</f>
        <v/>
      </c>
      <c r="VRY23" t="str">
        <f>IFERROR(VLOOKUP(VRY25,YIELDS!$T:$AJ,17,FALSE),"")</f>
        <v/>
      </c>
      <c r="VRZ23" t="str">
        <f>IFERROR(VLOOKUP(VRZ25,YIELDS!$T:$AJ,17,FALSE),"")</f>
        <v/>
      </c>
      <c r="VSA23" t="str">
        <f>IFERROR(VLOOKUP(VSA25,YIELDS!$T:$AJ,17,FALSE),"")</f>
        <v/>
      </c>
      <c r="VSB23" t="str">
        <f>IFERROR(VLOOKUP(VSB25,YIELDS!$T:$AJ,17,FALSE),"")</f>
        <v/>
      </c>
      <c r="VSC23" t="str">
        <f>IFERROR(VLOOKUP(VSC25,YIELDS!$T:$AJ,17,FALSE),"")</f>
        <v/>
      </c>
      <c r="VSD23" t="str">
        <f>IFERROR(VLOOKUP(VSD25,YIELDS!$T:$AJ,17,FALSE),"")</f>
        <v/>
      </c>
      <c r="VSE23" t="str">
        <f>IFERROR(VLOOKUP(VSE25,YIELDS!$T:$AJ,17,FALSE),"")</f>
        <v/>
      </c>
      <c r="VSF23" t="str">
        <f>IFERROR(VLOOKUP(VSF25,YIELDS!$T:$AJ,17,FALSE),"")</f>
        <v/>
      </c>
      <c r="VSG23" t="str">
        <f>IFERROR(VLOOKUP(VSG25,YIELDS!$T:$AJ,17,FALSE),"")</f>
        <v/>
      </c>
      <c r="VSH23" t="str">
        <f>IFERROR(VLOOKUP(VSH25,YIELDS!$T:$AJ,17,FALSE),"")</f>
        <v/>
      </c>
      <c r="VSI23" t="str">
        <f>IFERROR(VLOOKUP(VSI25,YIELDS!$T:$AJ,17,FALSE),"")</f>
        <v/>
      </c>
      <c r="VSJ23" t="str">
        <f>IFERROR(VLOOKUP(VSJ25,YIELDS!$T:$AJ,17,FALSE),"")</f>
        <v/>
      </c>
      <c r="VSK23" t="str">
        <f>IFERROR(VLOOKUP(VSK25,YIELDS!$T:$AJ,17,FALSE),"")</f>
        <v/>
      </c>
      <c r="VSL23" t="str">
        <f>IFERROR(VLOOKUP(VSL25,YIELDS!$T:$AJ,17,FALSE),"")</f>
        <v/>
      </c>
      <c r="VSM23" t="str">
        <f>IFERROR(VLOOKUP(VSM25,YIELDS!$T:$AJ,17,FALSE),"")</f>
        <v/>
      </c>
      <c r="VSN23" t="str">
        <f>IFERROR(VLOOKUP(VSN25,YIELDS!$T:$AJ,17,FALSE),"")</f>
        <v/>
      </c>
      <c r="VSO23" t="str">
        <f>IFERROR(VLOOKUP(VSO25,YIELDS!$T:$AJ,17,FALSE),"")</f>
        <v/>
      </c>
      <c r="VSP23" t="str">
        <f>IFERROR(VLOOKUP(VSP25,YIELDS!$T:$AJ,17,FALSE),"")</f>
        <v/>
      </c>
      <c r="VSQ23" t="str">
        <f>IFERROR(VLOOKUP(VSQ25,YIELDS!$T:$AJ,17,FALSE),"")</f>
        <v/>
      </c>
      <c r="VSR23" t="str">
        <f>IFERROR(VLOOKUP(VSR25,YIELDS!$T:$AJ,17,FALSE),"")</f>
        <v/>
      </c>
      <c r="VSS23" t="str">
        <f>IFERROR(VLOOKUP(VSS25,YIELDS!$T:$AJ,17,FALSE),"")</f>
        <v/>
      </c>
      <c r="VST23" t="str">
        <f>IFERROR(VLOOKUP(VST25,YIELDS!$T:$AJ,17,FALSE),"")</f>
        <v/>
      </c>
      <c r="VSU23" t="str">
        <f>IFERROR(VLOOKUP(VSU25,YIELDS!$T:$AJ,17,FALSE),"")</f>
        <v/>
      </c>
      <c r="VSV23" t="str">
        <f>IFERROR(VLOOKUP(VSV25,YIELDS!$T:$AJ,17,FALSE),"")</f>
        <v/>
      </c>
      <c r="VSW23" t="str">
        <f>IFERROR(VLOOKUP(VSW25,YIELDS!$T:$AJ,17,FALSE),"")</f>
        <v/>
      </c>
      <c r="VSX23" t="str">
        <f>IFERROR(VLOOKUP(VSX25,YIELDS!$T:$AJ,17,FALSE),"")</f>
        <v/>
      </c>
      <c r="VSY23" t="str">
        <f>IFERROR(VLOOKUP(VSY25,YIELDS!$T:$AJ,17,FALSE),"")</f>
        <v/>
      </c>
      <c r="VSZ23" t="str">
        <f>IFERROR(VLOOKUP(VSZ25,YIELDS!$T:$AJ,17,FALSE),"")</f>
        <v/>
      </c>
      <c r="VTA23" t="str">
        <f>IFERROR(VLOOKUP(VTA25,YIELDS!$T:$AJ,17,FALSE),"")</f>
        <v/>
      </c>
      <c r="VTB23" t="str">
        <f>IFERROR(VLOOKUP(VTB25,YIELDS!$T:$AJ,17,FALSE),"")</f>
        <v/>
      </c>
      <c r="VTC23" t="str">
        <f>IFERROR(VLOOKUP(VTC25,YIELDS!$T:$AJ,17,FALSE),"")</f>
        <v/>
      </c>
      <c r="VTD23" t="str">
        <f>IFERROR(VLOOKUP(VTD25,YIELDS!$T:$AJ,17,FALSE),"")</f>
        <v/>
      </c>
      <c r="VTE23" t="str">
        <f>IFERROR(VLOOKUP(VTE25,YIELDS!$T:$AJ,17,FALSE),"")</f>
        <v/>
      </c>
      <c r="VTF23" t="str">
        <f>IFERROR(VLOOKUP(VTF25,YIELDS!$T:$AJ,17,FALSE),"")</f>
        <v/>
      </c>
      <c r="VTG23" t="str">
        <f>IFERROR(VLOOKUP(VTG25,YIELDS!$T:$AJ,17,FALSE),"")</f>
        <v/>
      </c>
      <c r="VTH23" t="str">
        <f>IFERROR(VLOOKUP(VTH25,YIELDS!$T:$AJ,17,FALSE),"")</f>
        <v/>
      </c>
      <c r="VTI23" t="str">
        <f>IFERROR(VLOOKUP(VTI25,YIELDS!$T:$AJ,17,FALSE),"")</f>
        <v/>
      </c>
      <c r="VTJ23" t="str">
        <f>IFERROR(VLOOKUP(VTJ25,YIELDS!$T:$AJ,17,FALSE),"")</f>
        <v/>
      </c>
      <c r="VTK23" t="str">
        <f>IFERROR(VLOOKUP(VTK25,YIELDS!$T:$AJ,17,FALSE),"")</f>
        <v/>
      </c>
      <c r="VTL23" t="str">
        <f>IFERROR(VLOOKUP(VTL25,YIELDS!$T:$AJ,17,FALSE),"")</f>
        <v/>
      </c>
      <c r="VTM23" t="str">
        <f>IFERROR(VLOOKUP(VTM25,YIELDS!$T:$AJ,17,FALSE),"")</f>
        <v/>
      </c>
      <c r="VTN23" t="str">
        <f>IFERROR(VLOOKUP(VTN25,YIELDS!$T:$AJ,17,FALSE),"")</f>
        <v/>
      </c>
      <c r="VTO23" t="str">
        <f>IFERROR(VLOOKUP(VTO25,YIELDS!$T:$AJ,17,FALSE),"")</f>
        <v/>
      </c>
      <c r="VTP23" t="str">
        <f>IFERROR(VLOOKUP(VTP25,YIELDS!$T:$AJ,17,FALSE),"")</f>
        <v/>
      </c>
      <c r="VTQ23" t="str">
        <f>IFERROR(VLOOKUP(VTQ25,YIELDS!$T:$AJ,17,FALSE),"")</f>
        <v/>
      </c>
      <c r="VTR23" t="str">
        <f>IFERROR(VLOOKUP(VTR25,YIELDS!$T:$AJ,17,FALSE),"")</f>
        <v/>
      </c>
      <c r="VTS23" t="str">
        <f>IFERROR(VLOOKUP(VTS25,YIELDS!$T:$AJ,17,FALSE),"")</f>
        <v/>
      </c>
      <c r="VTT23" t="str">
        <f>IFERROR(VLOOKUP(VTT25,YIELDS!$T:$AJ,17,FALSE),"")</f>
        <v/>
      </c>
      <c r="VTU23" t="str">
        <f>IFERROR(VLOOKUP(VTU25,YIELDS!$T:$AJ,17,FALSE),"")</f>
        <v/>
      </c>
      <c r="VTV23" t="str">
        <f>IFERROR(VLOOKUP(VTV25,YIELDS!$T:$AJ,17,FALSE),"")</f>
        <v/>
      </c>
      <c r="VTW23" t="str">
        <f>IFERROR(VLOOKUP(VTW25,YIELDS!$T:$AJ,17,FALSE),"")</f>
        <v/>
      </c>
      <c r="VTX23" t="str">
        <f>IFERROR(VLOOKUP(VTX25,YIELDS!$T:$AJ,17,FALSE),"")</f>
        <v/>
      </c>
      <c r="VTY23" t="str">
        <f>IFERROR(VLOOKUP(VTY25,YIELDS!$T:$AJ,17,FALSE),"")</f>
        <v/>
      </c>
      <c r="VTZ23" t="str">
        <f>IFERROR(VLOOKUP(VTZ25,YIELDS!$T:$AJ,17,FALSE),"")</f>
        <v/>
      </c>
      <c r="VUA23" t="str">
        <f>IFERROR(VLOOKUP(VUA25,YIELDS!$T:$AJ,17,FALSE),"")</f>
        <v/>
      </c>
      <c r="VUB23" t="str">
        <f>IFERROR(VLOOKUP(VUB25,YIELDS!$T:$AJ,17,FALSE),"")</f>
        <v/>
      </c>
      <c r="VUC23" t="str">
        <f>IFERROR(VLOOKUP(VUC25,YIELDS!$T:$AJ,17,FALSE),"")</f>
        <v/>
      </c>
      <c r="VUD23" t="str">
        <f>IFERROR(VLOOKUP(VUD25,YIELDS!$T:$AJ,17,FALSE),"")</f>
        <v/>
      </c>
      <c r="VUE23" t="str">
        <f>IFERROR(VLOOKUP(VUE25,YIELDS!$T:$AJ,17,FALSE),"")</f>
        <v/>
      </c>
      <c r="VUF23" t="str">
        <f>IFERROR(VLOOKUP(VUF25,YIELDS!$T:$AJ,17,FALSE),"")</f>
        <v/>
      </c>
      <c r="VUG23" t="str">
        <f>IFERROR(VLOOKUP(VUG25,YIELDS!$T:$AJ,17,FALSE),"")</f>
        <v/>
      </c>
      <c r="VUH23" t="str">
        <f>IFERROR(VLOOKUP(VUH25,YIELDS!$T:$AJ,17,FALSE),"")</f>
        <v/>
      </c>
      <c r="VUI23" t="str">
        <f>IFERROR(VLOOKUP(VUI25,YIELDS!$T:$AJ,17,FALSE),"")</f>
        <v/>
      </c>
      <c r="VUJ23" t="str">
        <f>IFERROR(VLOOKUP(VUJ25,YIELDS!$T:$AJ,17,FALSE),"")</f>
        <v/>
      </c>
      <c r="VUK23" t="str">
        <f>IFERROR(VLOOKUP(VUK25,YIELDS!$T:$AJ,17,FALSE),"")</f>
        <v/>
      </c>
      <c r="VUL23" t="str">
        <f>IFERROR(VLOOKUP(VUL25,YIELDS!$T:$AJ,17,FALSE),"")</f>
        <v/>
      </c>
      <c r="VUM23" t="str">
        <f>IFERROR(VLOOKUP(VUM25,YIELDS!$T:$AJ,17,FALSE),"")</f>
        <v/>
      </c>
      <c r="VUN23" t="str">
        <f>IFERROR(VLOOKUP(VUN25,YIELDS!$T:$AJ,17,FALSE),"")</f>
        <v/>
      </c>
      <c r="VUO23" t="str">
        <f>IFERROR(VLOOKUP(VUO25,YIELDS!$T:$AJ,17,FALSE),"")</f>
        <v/>
      </c>
      <c r="VUP23" t="str">
        <f>IFERROR(VLOOKUP(VUP25,YIELDS!$T:$AJ,17,FALSE),"")</f>
        <v/>
      </c>
      <c r="VUQ23" t="str">
        <f>IFERROR(VLOOKUP(VUQ25,YIELDS!$T:$AJ,17,FALSE),"")</f>
        <v/>
      </c>
      <c r="VUR23" t="str">
        <f>IFERROR(VLOOKUP(VUR25,YIELDS!$T:$AJ,17,FALSE),"")</f>
        <v/>
      </c>
      <c r="VUS23" t="str">
        <f>IFERROR(VLOOKUP(VUS25,YIELDS!$T:$AJ,17,FALSE),"")</f>
        <v/>
      </c>
      <c r="VUT23" t="str">
        <f>IFERROR(VLOOKUP(VUT25,YIELDS!$T:$AJ,17,FALSE),"")</f>
        <v/>
      </c>
      <c r="VUU23" t="str">
        <f>IFERROR(VLOOKUP(VUU25,YIELDS!$T:$AJ,17,FALSE),"")</f>
        <v/>
      </c>
      <c r="VUV23" t="str">
        <f>IFERROR(VLOOKUP(VUV25,YIELDS!$T:$AJ,17,FALSE),"")</f>
        <v/>
      </c>
      <c r="VUW23" t="str">
        <f>IFERROR(VLOOKUP(VUW25,YIELDS!$T:$AJ,17,FALSE),"")</f>
        <v/>
      </c>
      <c r="VUX23" t="str">
        <f>IFERROR(VLOOKUP(VUX25,YIELDS!$T:$AJ,17,FALSE),"")</f>
        <v/>
      </c>
      <c r="VUY23" t="str">
        <f>IFERROR(VLOOKUP(VUY25,YIELDS!$T:$AJ,17,FALSE),"")</f>
        <v/>
      </c>
      <c r="VUZ23" t="str">
        <f>IFERROR(VLOOKUP(VUZ25,YIELDS!$T:$AJ,17,FALSE),"")</f>
        <v/>
      </c>
      <c r="VVA23" t="str">
        <f>IFERROR(VLOOKUP(VVA25,YIELDS!$T:$AJ,17,FALSE),"")</f>
        <v/>
      </c>
      <c r="VVB23" t="str">
        <f>IFERROR(VLOOKUP(VVB25,YIELDS!$T:$AJ,17,FALSE),"")</f>
        <v/>
      </c>
      <c r="VVC23" t="str">
        <f>IFERROR(VLOOKUP(VVC25,YIELDS!$T:$AJ,17,FALSE),"")</f>
        <v/>
      </c>
      <c r="VVD23" t="str">
        <f>IFERROR(VLOOKUP(VVD25,YIELDS!$T:$AJ,17,FALSE),"")</f>
        <v/>
      </c>
      <c r="VVE23" t="str">
        <f>IFERROR(VLOOKUP(VVE25,YIELDS!$T:$AJ,17,FALSE),"")</f>
        <v/>
      </c>
      <c r="VVF23" t="str">
        <f>IFERROR(VLOOKUP(VVF25,YIELDS!$T:$AJ,17,FALSE),"")</f>
        <v/>
      </c>
      <c r="VVG23" t="str">
        <f>IFERROR(VLOOKUP(VVG25,YIELDS!$T:$AJ,17,FALSE),"")</f>
        <v/>
      </c>
      <c r="VVH23" t="str">
        <f>IFERROR(VLOOKUP(VVH25,YIELDS!$T:$AJ,17,FALSE),"")</f>
        <v/>
      </c>
      <c r="VVI23" t="str">
        <f>IFERROR(VLOOKUP(VVI25,YIELDS!$T:$AJ,17,FALSE),"")</f>
        <v/>
      </c>
      <c r="VVJ23" t="str">
        <f>IFERROR(VLOOKUP(VVJ25,YIELDS!$T:$AJ,17,FALSE),"")</f>
        <v/>
      </c>
      <c r="VVK23" t="str">
        <f>IFERROR(VLOOKUP(VVK25,YIELDS!$T:$AJ,17,FALSE),"")</f>
        <v/>
      </c>
      <c r="VVL23" t="str">
        <f>IFERROR(VLOOKUP(VVL25,YIELDS!$T:$AJ,17,FALSE),"")</f>
        <v/>
      </c>
      <c r="VVM23" t="str">
        <f>IFERROR(VLOOKUP(VVM25,YIELDS!$T:$AJ,17,FALSE),"")</f>
        <v/>
      </c>
      <c r="VVN23" t="str">
        <f>IFERROR(VLOOKUP(VVN25,YIELDS!$T:$AJ,17,FALSE),"")</f>
        <v/>
      </c>
      <c r="VVO23" t="str">
        <f>IFERROR(VLOOKUP(VVO25,YIELDS!$T:$AJ,17,FALSE),"")</f>
        <v/>
      </c>
      <c r="VVP23" t="str">
        <f>IFERROR(VLOOKUP(VVP25,YIELDS!$T:$AJ,17,FALSE),"")</f>
        <v/>
      </c>
      <c r="VVQ23" t="str">
        <f>IFERROR(VLOOKUP(VVQ25,YIELDS!$T:$AJ,17,FALSE),"")</f>
        <v/>
      </c>
      <c r="VVR23" t="str">
        <f>IFERROR(VLOOKUP(VVR25,YIELDS!$T:$AJ,17,FALSE),"")</f>
        <v/>
      </c>
      <c r="VVS23" t="str">
        <f>IFERROR(VLOOKUP(VVS25,YIELDS!$T:$AJ,17,FALSE),"")</f>
        <v/>
      </c>
      <c r="VVT23" t="str">
        <f>IFERROR(VLOOKUP(VVT25,YIELDS!$T:$AJ,17,FALSE),"")</f>
        <v/>
      </c>
      <c r="VVU23" t="str">
        <f>IFERROR(VLOOKUP(VVU25,YIELDS!$T:$AJ,17,FALSE),"")</f>
        <v/>
      </c>
      <c r="VVV23" t="str">
        <f>IFERROR(VLOOKUP(VVV25,YIELDS!$T:$AJ,17,FALSE),"")</f>
        <v/>
      </c>
      <c r="VVW23" t="str">
        <f>IFERROR(VLOOKUP(VVW25,YIELDS!$T:$AJ,17,FALSE),"")</f>
        <v/>
      </c>
      <c r="VVX23" t="str">
        <f>IFERROR(VLOOKUP(VVX25,YIELDS!$T:$AJ,17,FALSE),"")</f>
        <v/>
      </c>
      <c r="VVY23" t="str">
        <f>IFERROR(VLOOKUP(VVY25,YIELDS!$T:$AJ,17,FALSE),"")</f>
        <v/>
      </c>
      <c r="VVZ23" t="str">
        <f>IFERROR(VLOOKUP(VVZ25,YIELDS!$T:$AJ,17,FALSE),"")</f>
        <v/>
      </c>
      <c r="VWA23" t="str">
        <f>IFERROR(VLOOKUP(VWA25,YIELDS!$T:$AJ,17,FALSE),"")</f>
        <v/>
      </c>
      <c r="VWB23" t="str">
        <f>IFERROR(VLOOKUP(VWB25,YIELDS!$T:$AJ,17,FALSE),"")</f>
        <v/>
      </c>
      <c r="VWC23" t="str">
        <f>IFERROR(VLOOKUP(VWC25,YIELDS!$T:$AJ,17,FALSE),"")</f>
        <v/>
      </c>
      <c r="VWD23" t="str">
        <f>IFERROR(VLOOKUP(VWD25,YIELDS!$T:$AJ,17,FALSE),"")</f>
        <v/>
      </c>
      <c r="VWE23" t="str">
        <f>IFERROR(VLOOKUP(VWE25,YIELDS!$T:$AJ,17,FALSE),"")</f>
        <v/>
      </c>
      <c r="VWF23" t="str">
        <f>IFERROR(VLOOKUP(VWF25,YIELDS!$T:$AJ,17,FALSE),"")</f>
        <v/>
      </c>
      <c r="VWG23" t="str">
        <f>IFERROR(VLOOKUP(VWG25,YIELDS!$T:$AJ,17,FALSE),"")</f>
        <v/>
      </c>
      <c r="VWH23" t="str">
        <f>IFERROR(VLOOKUP(VWH25,YIELDS!$T:$AJ,17,FALSE),"")</f>
        <v/>
      </c>
      <c r="VWI23" t="str">
        <f>IFERROR(VLOOKUP(VWI25,YIELDS!$T:$AJ,17,FALSE),"")</f>
        <v/>
      </c>
      <c r="VWJ23" t="str">
        <f>IFERROR(VLOOKUP(VWJ25,YIELDS!$T:$AJ,17,FALSE),"")</f>
        <v/>
      </c>
      <c r="VWK23" t="str">
        <f>IFERROR(VLOOKUP(VWK25,YIELDS!$T:$AJ,17,FALSE),"")</f>
        <v/>
      </c>
      <c r="VWL23" t="str">
        <f>IFERROR(VLOOKUP(VWL25,YIELDS!$T:$AJ,17,FALSE),"")</f>
        <v/>
      </c>
      <c r="VWM23" t="str">
        <f>IFERROR(VLOOKUP(VWM25,YIELDS!$T:$AJ,17,FALSE),"")</f>
        <v/>
      </c>
      <c r="VWN23" t="str">
        <f>IFERROR(VLOOKUP(VWN25,YIELDS!$T:$AJ,17,FALSE),"")</f>
        <v/>
      </c>
      <c r="VWO23" t="str">
        <f>IFERROR(VLOOKUP(VWO25,YIELDS!$T:$AJ,17,FALSE),"")</f>
        <v/>
      </c>
      <c r="VWP23" t="str">
        <f>IFERROR(VLOOKUP(VWP25,YIELDS!$T:$AJ,17,FALSE),"")</f>
        <v/>
      </c>
      <c r="VWQ23" t="str">
        <f>IFERROR(VLOOKUP(VWQ25,YIELDS!$T:$AJ,17,FALSE),"")</f>
        <v/>
      </c>
      <c r="VWR23" t="str">
        <f>IFERROR(VLOOKUP(VWR25,YIELDS!$T:$AJ,17,FALSE),"")</f>
        <v/>
      </c>
      <c r="VWS23" t="str">
        <f>IFERROR(VLOOKUP(VWS25,YIELDS!$T:$AJ,17,FALSE),"")</f>
        <v/>
      </c>
      <c r="VWT23" t="str">
        <f>IFERROR(VLOOKUP(VWT25,YIELDS!$T:$AJ,17,FALSE),"")</f>
        <v/>
      </c>
      <c r="VWU23" t="str">
        <f>IFERROR(VLOOKUP(VWU25,YIELDS!$T:$AJ,17,FALSE),"")</f>
        <v/>
      </c>
      <c r="VWV23" t="str">
        <f>IFERROR(VLOOKUP(VWV25,YIELDS!$T:$AJ,17,FALSE),"")</f>
        <v/>
      </c>
      <c r="VWW23" t="str">
        <f>IFERROR(VLOOKUP(VWW25,YIELDS!$T:$AJ,17,FALSE),"")</f>
        <v/>
      </c>
      <c r="VWX23" t="str">
        <f>IFERROR(VLOOKUP(VWX25,YIELDS!$T:$AJ,17,FALSE),"")</f>
        <v/>
      </c>
      <c r="VWY23" t="str">
        <f>IFERROR(VLOOKUP(VWY25,YIELDS!$T:$AJ,17,FALSE),"")</f>
        <v/>
      </c>
      <c r="VWZ23" t="str">
        <f>IFERROR(VLOOKUP(VWZ25,YIELDS!$T:$AJ,17,FALSE),"")</f>
        <v/>
      </c>
      <c r="VXA23" t="str">
        <f>IFERROR(VLOOKUP(VXA25,YIELDS!$T:$AJ,17,FALSE),"")</f>
        <v/>
      </c>
      <c r="VXB23" t="str">
        <f>IFERROR(VLOOKUP(VXB25,YIELDS!$T:$AJ,17,FALSE),"")</f>
        <v/>
      </c>
      <c r="VXC23" t="str">
        <f>IFERROR(VLOOKUP(VXC25,YIELDS!$T:$AJ,17,FALSE),"")</f>
        <v/>
      </c>
      <c r="VXD23" t="str">
        <f>IFERROR(VLOOKUP(VXD25,YIELDS!$T:$AJ,17,FALSE),"")</f>
        <v/>
      </c>
      <c r="VXE23" t="str">
        <f>IFERROR(VLOOKUP(VXE25,YIELDS!$T:$AJ,17,FALSE),"")</f>
        <v/>
      </c>
      <c r="VXF23" t="str">
        <f>IFERROR(VLOOKUP(VXF25,YIELDS!$T:$AJ,17,FALSE),"")</f>
        <v/>
      </c>
      <c r="VXG23" t="str">
        <f>IFERROR(VLOOKUP(VXG25,YIELDS!$T:$AJ,17,FALSE),"")</f>
        <v/>
      </c>
      <c r="VXH23" t="str">
        <f>IFERROR(VLOOKUP(VXH25,YIELDS!$T:$AJ,17,FALSE),"")</f>
        <v/>
      </c>
      <c r="VXI23" t="str">
        <f>IFERROR(VLOOKUP(VXI25,YIELDS!$T:$AJ,17,FALSE),"")</f>
        <v/>
      </c>
      <c r="VXJ23" t="str">
        <f>IFERROR(VLOOKUP(VXJ25,YIELDS!$T:$AJ,17,FALSE),"")</f>
        <v/>
      </c>
      <c r="VXK23" t="str">
        <f>IFERROR(VLOOKUP(VXK25,YIELDS!$T:$AJ,17,FALSE),"")</f>
        <v/>
      </c>
      <c r="VXL23" t="str">
        <f>IFERROR(VLOOKUP(VXL25,YIELDS!$T:$AJ,17,FALSE),"")</f>
        <v/>
      </c>
      <c r="VXM23" t="str">
        <f>IFERROR(VLOOKUP(VXM25,YIELDS!$T:$AJ,17,FALSE),"")</f>
        <v/>
      </c>
      <c r="VXN23" t="str">
        <f>IFERROR(VLOOKUP(VXN25,YIELDS!$T:$AJ,17,FALSE),"")</f>
        <v/>
      </c>
      <c r="VXO23" t="str">
        <f>IFERROR(VLOOKUP(VXO25,YIELDS!$T:$AJ,17,FALSE),"")</f>
        <v/>
      </c>
      <c r="VXP23" t="str">
        <f>IFERROR(VLOOKUP(VXP25,YIELDS!$T:$AJ,17,FALSE),"")</f>
        <v/>
      </c>
      <c r="VXQ23" t="str">
        <f>IFERROR(VLOOKUP(VXQ25,YIELDS!$T:$AJ,17,FALSE),"")</f>
        <v/>
      </c>
      <c r="VXR23" t="str">
        <f>IFERROR(VLOOKUP(VXR25,YIELDS!$T:$AJ,17,FALSE),"")</f>
        <v/>
      </c>
      <c r="VXS23" t="str">
        <f>IFERROR(VLOOKUP(VXS25,YIELDS!$T:$AJ,17,FALSE),"")</f>
        <v/>
      </c>
      <c r="VXT23" t="str">
        <f>IFERROR(VLOOKUP(VXT25,YIELDS!$T:$AJ,17,FALSE),"")</f>
        <v/>
      </c>
      <c r="VXU23" t="str">
        <f>IFERROR(VLOOKUP(VXU25,YIELDS!$T:$AJ,17,FALSE),"")</f>
        <v/>
      </c>
      <c r="VXV23" t="str">
        <f>IFERROR(VLOOKUP(VXV25,YIELDS!$T:$AJ,17,FALSE),"")</f>
        <v/>
      </c>
      <c r="VXW23" t="str">
        <f>IFERROR(VLOOKUP(VXW25,YIELDS!$T:$AJ,17,FALSE),"")</f>
        <v/>
      </c>
      <c r="VXX23" t="str">
        <f>IFERROR(VLOOKUP(VXX25,YIELDS!$T:$AJ,17,FALSE),"")</f>
        <v/>
      </c>
      <c r="VXY23" t="str">
        <f>IFERROR(VLOOKUP(VXY25,YIELDS!$T:$AJ,17,FALSE),"")</f>
        <v/>
      </c>
      <c r="VXZ23" t="str">
        <f>IFERROR(VLOOKUP(VXZ25,YIELDS!$T:$AJ,17,FALSE),"")</f>
        <v/>
      </c>
      <c r="VYA23" t="str">
        <f>IFERROR(VLOOKUP(VYA25,YIELDS!$T:$AJ,17,FALSE),"")</f>
        <v/>
      </c>
      <c r="VYB23" t="str">
        <f>IFERROR(VLOOKUP(VYB25,YIELDS!$T:$AJ,17,FALSE),"")</f>
        <v/>
      </c>
      <c r="VYC23" t="str">
        <f>IFERROR(VLOOKUP(VYC25,YIELDS!$T:$AJ,17,FALSE),"")</f>
        <v/>
      </c>
      <c r="VYD23" t="str">
        <f>IFERROR(VLOOKUP(VYD25,YIELDS!$T:$AJ,17,FALSE),"")</f>
        <v/>
      </c>
      <c r="VYE23" t="str">
        <f>IFERROR(VLOOKUP(VYE25,YIELDS!$T:$AJ,17,FALSE),"")</f>
        <v/>
      </c>
      <c r="VYF23" t="str">
        <f>IFERROR(VLOOKUP(VYF25,YIELDS!$T:$AJ,17,FALSE),"")</f>
        <v/>
      </c>
      <c r="VYG23" t="str">
        <f>IFERROR(VLOOKUP(VYG25,YIELDS!$T:$AJ,17,FALSE),"")</f>
        <v/>
      </c>
      <c r="VYH23" t="str">
        <f>IFERROR(VLOOKUP(VYH25,YIELDS!$T:$AJ,17,FALSE),"")</f>
        <v/>
      </c>
      <c r="VYI23" t="str">
        <f>IFERROR(VLOOKUP(VYI25,YIELDS!$T:$AJ,17,FALSE),"")</f>
        <v/>
      </c>
      <c r="VYJ23" t="str">
        <f>IFERROR(VLOOKUP(VYJ25,YIELDS!$T:$AJ,17,FALSE),"")</f>
        <v/>
      </c>
      <c r="VYK23" t="str">
        <f>IFERROR(VLOOKUP(VYK25,YIELDS!$T:$AJ,17,FALSE),"")</f>
        <v/>
      </c>
      <c r="VYL23" t="str">
        <f>IFERROR(VLOOKUP(VYL25,YIELDS!$T:$AJ,17,FALSE),"")</f>
        <v/>
      </c>
      <c r="VYM23" t="str">
        <f>IFERROR(VLOOKUP(VYM25,YIELDS!$T:$AJ,17,FALSE),"")</f>
        <v/>
      </c>
      <c r="VYN23" t="str">
        <f>IFERROR(VLOOKUP(VYN25,YIELDS!$T:$AJ,17,FALSE),"")</f>
        <v/>
      </c>
      <c r="VYO23" t="str">
        <f>IFERROR(VLOOKUP(VYO25,YIELDS!$T:$AJ,17,FALSE),"")</f>
        <v/>
      </c>
      <c r="VYP23" t="str">
        <f>IFERROR(VLOOKUP(VYP25,YIELDS!$T:$AJ,17,FALSE),"")</f>
        <v/>
      </c>
      <c r="VYQ23" t="str">
        <f>IFERROR(VLOOKUP(VYQ25,YIELDS!$T:$AJ,17,FALSE),"")</f>
        <v/>
      </c>
      <c r="VYR23" t="str">
        <f>IFERROR(VLOOKUP(VYR25,YIELDS!$T:$AJ,17,FALSE),"")</f>
        <v/>
      </c>
      <c r="VYS23" t="str">
        <f>IFERROR(VLOOKUP(VYS25,YIELDS!$T:$AJ,17,FALSE),"")</f>
        <v/>
      </c>
      <c r="VYT23" t="str">
        <f>IFERROR(VLOOKUP(VYT25,YIELDS!$T:$AJ,17,FALSE),"")</f>
        <v/>
      </c>
      <c r="VYU23" t="str">
        <f>IFERROR(VLOOKUP(VYU25,YIELDS!$T:$AJ,17,FALSE),"")</f>
        <v/>
      </c>
      <c r="VYV23" t="str">
        <f>IFERROR(VLOOKUP(VYV25,YIELDS!$T:$AJ,17,FALSE),"")</f>
        <v/>
      </c>
      <c r="VYW23" t="str">
        <f>IFERROR(VLOOKUP(VYW25,YIELDS!$T:$AJ,17,FALSE),"")</f>
        <v/>
      </c>
      <c r="VYX23" t="str">
        <f>IFERROR(VLOOKUP(VYX25,YIELDS!$T:$AJ,17,FALSE),"")</f>
        <v/>
      </c>
      <c r="VYY23" t="str">
        <f>IFERROR(VLOOKUP(VYY25,YIELDS!$T:$AJ,17,FALSE),"")</f>
        <v/>
      </c>
      <c r="VYZ23" t="str">
        <f>IFERROR(VLOOKUP(VYZ25,YIELDS!$T:$AJ,17,FALSE),"")</f>
        <v/>
      </c>
      <c r="VZA23" t="str">
        <f>IFERROR(VLOOKUP(VZA25,YIELDS!$T:$AJ,17,FALSE),"")</f>
        <v/>
      </c>
      <c r="VZB23" t="str">
        <f>IFERROR(VLOOKUP(VZB25,YIELDS!$T:$AJ,17,FALSE),"")</f>
        <v/>
      </c>
      <c r="VZC23" t="str">
        <f>IFERROR(VLOOKUP(VZC25,YIELDS!$T:$AJ,17,FALSE),"")</f>
        <v/>
      </c>
      <c r="VZD23" t="str">
        <f>IFERROR(VLOOKUP(VZD25,YIELDS!$T:$AJ,17,FALSE),"")</f>
        <v/>
      </c>
      <c r="VZE23" t="str">
        <f>IFERROR(VLOOKUP(VZE25,YIELDS!$T:$AJ,17,FALSE),"")</f>
        <v/>
      </c>
      <c r="VZF23" t="str">
        <f>IFERROR(VLOOKUP(VZF25,YIELDS!$T:$AJ,17,FALSE),"")</f>
        <v/>
      </c>
      <c r="VZG23" t="str">
        <f>IFERROR(VLOOKUP(VZG25,YIELDS!$T:$AJ,17,FALSE),"")</f>
        <v/>
      </c>
      <c r="VZH23" t="str">
        <f>IFERROR(VLOOKUP(VZH25,YIELDS!$T:$AJ,17,FALSE),"")</f>
        <v/>
      </c>
      <c r="VZI23" t="str">
        <f>IFERROR(VLOOKUP(VZI25,YIELDS!$T:$AJ,17,FALSE),"")</f>
        <v/>
      </c>
      <c r="VZJ23" t="str">
        <f>IFERROR(VLOOKUP(VZJ25,YIELDS!$T:$AJ,17,FALSE),"")</f>
        <v/>
      </c>
      <c r="VZK23" t="str">
        <f>IFERROR(VLOOKUP(VZK25,YIELDS!$T:$AJ,17,FALSE),"")</f>
        <v/>
      </c>
      <c r="VZL23" t="str">
        <f>IFERROR(VLOOKUP(VZL25,YIELDS!$T:$AJ,17,FALSE),"")</f>
        <v/>
      </c>
      <c r="VZM23" t="str">
        <f>IFERROR(VLOOKUP(VZM25,YIELDS!$T:$AJ,17,FALSE),"")</f>
        <v/>
      </c>
      <c r="VZN23" t="str">
        <f>IFERROR(VLOOKUP(VZN25,YIELDS!$T:$AJ,17,FALSE),"")</f>
        <v/>
      </c>
      <c r="VZO23" t="str">
        <f>IFERROR(VLOOKUP(VZO25,YIELDS!$T:$AJ,17,FALSE),"")</f>
        <v/>
      </c>
      <c r="VZP23" t="str">
        <f>IFERROR(VLOOKUP(VZP25,YIELDS!$T:$AJ,17,FALSE),"")</f>
        <v/>
      </c>
      <c r="VZQ23" t="str">
        <f>IFERROR(VLOOKUP(VZQ25,YIELDS!$T:$AJ,17,FALSE),"")</f>
        <v/>
      </c>
      <c r="VZR23" t="str">
        <f>IFERROR(VLOOKUP(VZR25,YIELDS!$T:$AJ,17,FALSE),"")</f>
        <v/>
      </c>
      <c r="VZS23" t="str">
        <f>IFERROR(VLOOKUP(VZS25,YIELDS!$T:$AJ,17,FALSE),"")</f>
        <v/>
      </c>
      <c r="VZT23" t="str">
        <f>IFERROR(VLOOKUP(VZT25,YIELDS!$T:$AJ,17,FALSE),"")</f>
        <v/>
      </c>
      <c r="VZU23" t="str">
        <f>IFERROR(VLOOKUP(VZU25,YIELDS!$T:$AJ,17,FALSE),"")</f>
        <v/>
      </c>
      <c r="VZV23" t="str">
        <f>IFERROR(VLOOKUP(VZV25,YIELDS!$T:$AJ,17,FALSE),"")</f>
        <v/>
      </c>
      <c r="VZW23" t="str">
        <f>IFERROR(VLOOKUP(VZW25,YIELDS!$T:$AJ,17,FALSE),"")</f>
        <v/>
      </c>
      <c r="VZX23" t="str">
        <f>IFERROR(VLOOKUP(VZX25,YIELDS!$T:$AJ,17,FALSE),"")</f>
        <v/>
      </c>
      <c r="VZY23" t="str">
        <f>IFERROR(VLOOKUP(VZY25,YIELDS!$T:$AJ,17,FALSE),"")</f>
        <v/>
      </c>
      <c r="VZZ23" t="str">
        <f>IFERROR(VLOOKUP(VZZ25,YIELDS!$T:$AJ,17,FALSE),"")</f>
        <v/>
      </c>
      <c r="WAA23" t="str">
        <f>IFERROR(VLOOKUP(WAA25,YIELDS!$T:$AJ,17,FALSE),"")</f>
        <v/>
      </c>
      <c r="WAB23" t="str">
        <f>IFERROR(VLOOKUP(WAB25,YIELDS!$T:$AJ,17,FALSE),"")</f>
        <v/>
      </c>
      <c r="WAC23" t="str">
        <f>IFERROR(VLOOKUP(WAC25,YIELDS!$T:$AJ,17,FALSE),"")</f>
        <v/>
      </c>
      <c r="WAD23" t="str">
        <f>IFERROR(VLOOKUP(WAD25,YIELDS!$T:$AJ,17,FALSE),"")</f>
        <v/>
      </c>
      <c r="WAE23" t="str">
        <f>IFERROR(VLOOKUP(WAE25,YIELDS!$T:$AJ,17,FALSE),"")</f>
        <v/>
      </c>
      <c r="WAF23" t="str">
        <f>IFERROR(VLOOKUP(WAF25,YIELDS!$T:$AJ,17,FALSE),"")</f>
        <v/>
      </c>
      <c r="WAG23" t="str">
        <f>IFERROR(VLOOKUP(WAG25,YIELDS!$T:$AJ,17,FALSE),"")</f>
        <v/>
      </c>
      <c r="WAH23" t="str">
        <f>IFERROR(VLOOKUP(WAH25,YIELDS!$T:$AJ,17,FALSE),"")</f>
        <v/>
      </c>
      <c r="WAI23" t="str">
        <f>IFERROR(VLOOKUP(WAI25,YIELDS!$T:$AJ,17,FALSE),"")</f>
        <v/>
      </c>
      <c r="WAJ23" t="str">
        <f>IFERROR(VLOOKUP(WAJ25,YIELDS!$T:$AJ,17,FALSE),"")</f>
        <v/>
      </c>
      <c r="WAK23" t="str">
        <f>IFERROR(VLOOKUP(WAK25,YIELDS!$T:$AJ,17,FALSE),"")</f>
        <v/>
      </c>
      <c r="WAL23" t="str">
        <f>IFERROR(VLOOKUP(WAL25,YIELDS!$T:$AJ,17,FALSE),"")</f>
        <v/>
      </c>
      <c r="WAM23" t="str">
        <f>IFERROR(VLOOKUP(WAM25,YIELDS!$T:$AJ,17,FALSE),"")</f>
        <v/>
      </c>
      <c r="WAN23" t="str">
        <f>IFERROR(VLOOKUP(WAN25,YIELDS!$T:$AJ,17,FALSE),"")</f>
        <v/>
      </c>
      <c r="WAO23" t="str">
        <f>IFERROR(VLOOKUP(WAO25,YIELDS!$T:$AJ,17,FALSE),"")</f>
        <v/>
      </c>
      <c r="WAP23" t="str">
        <f>IFERROR(VLOOKUP(WAP25,YIELDS!$T:$AJ,17,FALSE),"")</f>
        <v/>
      </c>
      <c r="WAQ23" t="str">
        <f>IFERROR(VLOOKUP(WAQ25,YIELDS!$T:$AJ,17,FALSE),"")</f>
        <v/>
      </c>
      <c r="WAR23" t="str">
        <f>IFERROR(VLOOKUP(WAR25,YIELDS!$T:$AJ,17,FALSE),"")</f>
        <v/>
      </c>
      <c r="WAS23" t="str">
        <f>IFERROR(VLOOKUP(WAS25,YIELDS!$T:$AJ,17,FALSE),"")</f>
        <v/>
      </c>
      <c r="WAT23" t="str">
        <f>IFERROR(VLOOKUP(WAT25,YIELDS!$T:$AJ,17,FALSE),"")</f>
        <v/>
      </c>
      <c r="WAU23" t="str">
        <f>IFERROR(VLOOKUP(WAU25,YIELDS!$T:$AJ,17,FALSE),"")</f>
        <v/>
      </c>
      <c r="WAV23" t="str">
        <f>IFERROR(VLOOKUP(WAV25,YIELDS!$T:$AJ,17,FALSE),"")</f>
        <v/>
      </c>
      <c r="WAW23" t="str">
        <f>IFERROR(VLOOKUP(WAW25,YIELDS!$T:$AJ,17,FALSE),"")</f>
        <v/>
      </c>
      <c r="WAX23" t="str">
        <f>IFERROR(VLOOKUP(WAX25,YIELDS!$T:$AJ,17,FALSE),"")</f>
        <v/>
      </c>
      <c r="WAY23" t="str">
        <f>IFERROR(VLOOKUP(WAY25,YIELDS!$T:$AJ,17,FALSE),"")</f>
        <v/>
      </c>
      <c r="WAZ23" t="str">
        <f>IFERROR(VLOOKUP(WAZ25,YIELDS!$T:$AJ,17,FALSE),"")</f>
        <v/>
      </c>
      <c r="WBA23" t="str">
        <f>IFERROR(VLOOKUP(WBA25,YIELDS!$T:$AJ,17,FALSE),"")</f>
        <v/>
      </c>
      <c r="WBB23" t="str">
        <f>IFERROR(VLOOKUP(WBB25,YIELDS!$T:$AJ,17,FALSE),"")</f>
        <v/>
      </c>
      <c r="WBC23" t="str">
        <f>IFERROR(VLOOKUP(WBC25,YIELDS!$T:$AJ,17,FALSE),"")</f>
        <v/>
      </c>
      <c r="WBD23" t="str">
        <f>IFERROR(VLOOKUP(WBD25,YIELDS!$T:$AJ,17,FALSE),"")</f>
        <v/>
      </c>
      <c r="WBE23" t="str">
        <f>IFERROR(VLOOKUP(WBE25,YIELDS!$T:$AJ,17,FALSE),"")</f>
        <v/>
      </c>
      <c r="WBF23" t="str">
        <f>IFERROR(VLOOKUP(WBF25,YIELDS!$T:$AJ,17,FALSE),"")</f>
        <v/>
      </c>
      <c r="WBG23" t="str">
        <f>IFERROR(VLOOKUP(WBG25,YIELDS!$T:$AJ,17,FALSE),"")</f>
        <v/>
      </c>
      <c r="WBH23" t="str">
        <f>IFERROR(VLOOKUP(WBH25,YIELDS!$T:$AJ,17,FALSE),"")</f>
        <v/>
      </c>
      <c r="WBI23" t="str">
        <f>IFERROR(VLOOKUP(WBI25,YIELDS!$T:$AJ,17,FALSE),"")</f>
        <v/>
      </c>
      <c r="WBJ23" t="str">
        <f>IFERROR(VLOOKUP(WBJ25,YIELDS!$T:$AJ,17,FALSE),"")</f>
        <v/>
      </c>
      <c r="WBK23" t="str">
        <f>IFERROR(VLOOKUP(WBK25,YIELDS!$T:$AJ,17,FALSE),"")</f>
        <v/>
      </c>
      <c r="WBL23" t="str">
        <f>IFERROR(VLOOKUP(WBL25,YIELDS!$T:$AJ,17,FALSE),"")</f>
        <v/>
      </c>
      <c r="WBM23" t="str">
        <f>IFERROR(VLOOKUP(WBM25,YIELDS!$T:$AJ,17,FALSE),"")</f>
        <v/>
      </c>
      <c r="WBN23" t="str">
        <f>IFERROR(VLOOKUP(WBN25,YIELDS!$T:$AJ,17,FALSE),"")</f>
        <v/>
      </c>
      <c r="WBO23" t="str">
        <f>IFERROR(VLOOKUP(WBO25,YIELDS!$T:$AJ,17,FALSE),"")</f>
        <v/>
      </c>
      <c r="WBP23" t="str">
        <f>IFERROR(VLOOKUP(WBP25,YIELDS!$T:$AJ,17,FALSE),"")</f>
        <v/>
      </c>
      <c r="WBQ23" t="str">
        <f>IFERROR(VLOOKUP(WBQ25,YIELDS!$T:$AJ,17,FALSE),"")</f>
        <v/>
      </c>
      <c r="WBR23" t="str">
        <f>IFERROR(VLOOKUP(WBR25,YIELDS!$T:$AJ,17,FALSE),"")</f>
        <v/>
      </c>
      <c r="WBS23" t="str">
        <f>IFERROR(VLOOKUP(WBS25,YIELDS!$T:$AJ,17,FALSE),"")</f>
        <v/>
      </c>
      <c r="WBT23" t="str">
        <f>IFERROR(VLOOKUP(WBT25,YIELDS!$T:$AJ,17,FALSE),"")</f>
        <v/>
      </c>
      <c r="WBU23" t="str">
        <f>IFERROR(VLOOKUP(WBU25,YIELDS!$T:$AJ,17,FALSE),"")</f>
        <v/>
      </c>
      <c r="WBV23" t="str">
        <f>IFERROR(VLOOKUP(WBV25,YIELDS!$T:$AJ,17,FALSE),"")</f>
        <v/>
      </c>
      <c r="WBW23" t="str">
        <f>IFERROR(VLOOKUP(WBW25,YIELDS!$T:$AJ,17,FALSE),"")</f>
        <v/>
      </c>
      <c r="WBX23" t="str">
        <f>IFERROR(VLOOKUP(WBX25,YIELDS!$T:$AJ,17,FALSE),"")</f>
        <v/>
      </c>
      <c r="WBY23" t="str">
        <f>IFERROR(VLOOKUP(WBY25,YIELDS!$T:$AJ,17,FALSE),"")</f>
        <v/>
      </c>
      <c r="WBZ23" t="str">
        <f>IFERROR(VLOOKUP(WBZ25,YIELDS!$T:$AJ,17,FALSE),"")</f>
        <v/>
      </c>
      <c r="WCA23" t="str">
        <f>IFERROR(VLOOKUP(WCA25,YIELDS!$T:$AJ,17,FALSE),"")</f>
        <v/>
      </c>
      <c r="WCB23" t="str">
        <f>IFERROR(VLOOKUP(WCB25,YIELDS!$T:$AJ,17,FALSE),"")</f>
        <v/>
      </c>
      <c r="WCC23" t="str">
        <f>IFERROR(VLOOKUP(WCC25,YIELDS!$T:$AJ,17,FALSE),"")</f>
        <v/>
      </c>
      <c r="WCD23" t="str">
        <f>IFERROR(VLOOKUP(WCD25,YIELDS!$T:$AJ,17,FALSE),"")</f>
        <v/>
      </c>
      <c r="WCE23" t="str">
        <f>IFERROR(VLOOKUP(WCE25,YIELDS!$T:$AJ,17,FALSE),"")</f>
        <v/>
      </c>
      <c r="WCF23" t="str">
        <f>IFERROR(VLOOKUP(WCF25,YIELDS!$T:$AJ,17,FALSE),"")</f>
        <v/>
      </c>
      <c r="WCG23" t="str">
        <f>IFERROR(VLOOKUP(WCG25,YIELDS!$T:$AJ,17,FALSE),"")</f>
        <v/>
      </c>
      <c r="WCH23" t="str">
        <f>IFERROR(VLOOKUP(WCH25,YIELDS!$T:$AJ,17,FALSE),"")</f>
        <v/>
      </c>
      <c r="WCI23" t="str">
        <f>IFERROR(VLOOKUP(WCI25,YIELDS!$T:$AJ,17,FALSE),"")</f>
        <v/>
      </c>
      <c r="WCJ23" t="str">
        <f>IFERROR(VLOOKUP(WCJ25,YIELDS!$T:$AJ,17,FALSE),"")</f>
        <v/>
      </c>
      <c r="WCK23" t="str">
        <f>IFERROR(VLOOKUP(WCK25,YIELDS!$T:$AJ,17,FALSE),"")</f>
        <v/>
      </c>
      <c r="WCL23" t="str">
        <f>IFERROR(VLOOKUP(WCL25,YIELDS!$T:$AJ,17,FALSE),"")</f>
        <v/>
      </c>
      <c r="WCM23" t="str">
        <f>IFERROR(VLOOKUP(WCM25,YIELDS!$T:$AJ,17,FALSE),"")</f>
        <v/>
      </c>
      <c r="WCN23" t="str">
        <f>IFERROR(VLOOKUP(WCN25,YIELDS!$T:$AJ,17,FALSE),"")</f>
        <v/>
      </c>
      <c r="WCO23" t="str">
        <f>IFERROR(VLOOKUP(WCO25,YIELDS!$T:$AJ,17,FALSE),"")</f>
        <v/>
      </c>
      <c r="WCP23" t="str">
        <f>IFERROR(VLOOKUP(WCP25,YIELDS!$T:$AJ,17,FALSE),"")</f>
        <v/>
      </c>
      <c r="WCQ23" t="str">
        <f>IFERROR(VLOOKUP(WCQ25,YIELDS!$T:$AJ,17,FALSE),"")</f>
        <v/>
      </c>
      <c r="WCR23" t="str">
        <f>IFERROR(VLOOKUP(WCR25,YIELDS!$T:$AJ,17,FALSE),"")</f>
        <v/>
      </c>
      <c r="WCS23" t="str">
        <f>IFERROR(VLOOKUP(WCS25,YIELDS!$T:$AJ,17,FALSE),"")</f>
        <v/>
      </c>
      <c r="WCT23" t="str">
        <f>IFERROR(VLOOKUP(WCT25,YIELDS!$T:$AJ,17,FALSE),"")</f>
        <v/>
      </c>
      <c r="WCU23" t="str">
        <f>IFERROR(VLOOKUP(WCU25,YIELDS!$T:$AJ,17,FALSE),"")</f>
        <v/>
      </c>
      <c r="WCV23" t="str">
        <f>IFERROR(VLOOKUP(WCV25,YIELDS!$T:$AJ,17,FALSE),"")</f>
        <v/>
      </c>
      <c r="WCW23" t="str">
        <f>IFERROR(VLOOKUP(WCW25,YIELDS!$T:$AJ,17,FALSE),"")</f>
        <v/>
      </c>
      <c r="WCX23" t="str">
        <f>IFERROR(VLOOKUP(WCX25,YIELDS!$T:$AJ,17,FALSE),"")</f>
        <v/>
      </c>
      <c r="WCY23" t="str">
        <f>IFERROR(VLOOKUP(WCY25,YIELDS!$T:$AJ,17,FALSE),"")</f>
        <v/>
      </c>
      <c r="WCZ23" t="str">
        <f>IFERROR(VLOOKUP(WCZ25,YIELDS!$T:$AJ,17,FALSE),"")</f>
        <v/>
      </c>
      <c r="WDA23" t="str">
        <f>IFERROR(VLOOKUP(WDA25,YIELDS!$T:$AJ,17,FALSE),"")</f>
        <v/>
      </c>
      <c r="WDB23" t="str">
        <f>IFERROR(VLOOKUP(WDB25,YIELDS!$T:$AJ,17,FALSE),"")</f>
        <v/>
      </c>
      <c r="WDC23" t="str">
        <f>IFERROR(VLOOKUP(WDC25,YIELDS!$T:$AJ,17,FALSE),"")</f>
        <v/>
      </c>
      <c r="WDD23" t="str">
        <f>IFERROR(VLOOKUP(WDD25,YIELDS!$T:$AJ,17,FALSE),"")</f>
        <v/>
      </c>
      <c r="WDE23" t="str">
        <f>IFERROR(VLOOKUP(WDE25,YIELDS!$T:$AJ,17,FALSE),"")</f>
        <v/>
      </c>
      <c r="WDF23" t="str">
        <f>IFERROR(VLOOKUP(WDF25,YIELDS!$T:$AJ,17,FALSE),"")</f>
        <v/>
      </c>
      <c r="WDG23" t="str">
        <f>IFERROR(VLOOKUP(WDG25,YIELDS!$T:$AJ,17,FALSE),"")</f>
        <v/>
      </c>
      <c r="WDH23" t="str">
        <f>IFERROR(VLOOKUP(WDH25,YIELDS!$T:$AJ,17,FALSE),"")</f>
        <v/>
      </c>
      <c r="WDI23" t="str">
        <f>IFERROR(VLOOKUP(WDI25,YIELDS!$T:$AJ,17,FALSE),"")</f>
        <v/>
      </c>
      <c r="WDJ23" t="str">
        <f>IFERROR(VLOOKUP(WDJ25,YIELDS!$T:$AJ,17,FALSE),"")</f>
        <v/>
      </c>
      <c r="WDK23" t="str">
        <f>IFERROR(VLOOKUP(WDK25,YIELDS!$T:$AJ,17,FALSE),"")</f>
        <v/>
      </c>
      <c r="WDL23" t="str">
        <f>IFERROR(VLOOKUP(WDL25,YIELDS!$T:$AJ,17,FALSE),"")</f>
        <v/>
      </c>
      <c r="WDM23" t="str">
        <f>IFERROR(VLOOKUP(WDM25,YIELDS!$T:$AJ,17,FALSE),"")</f>
        <v/>
      </c>
      <c r="WDN23" t="str">
        <f>IFERROR(VLOOKUP(WDN25,YIELDS!$T:$AJ,17,FALSE),"")</f>
        <v/>
      </c>
      <c r="WDO23" t="str">
        <f>IFERROR(VLOOKUP(WDO25,YIELDS!$T:$AJ,17,FALSE),"")</f>
        <v/>
      </c>
      <c r="WDP23" t="str">
        <f>IFERROR(VLOOKUP(WDP25,YIELDS!$T:$AJ,17,FALSE),"")</f>
        <v/>
      </c>
      <c r="WDQ23" t="str">
        <f>IFERROR(VLOOKUP(WDQ25,YIELDS!$T:$AJ,17,FALSE),"")</f>
        <v/>
      </c>
      <c r="WDR23" t="str">
        <f>IFERROR(VLOOKUP(WDR25,YIELDS!$T:$AJ,17,FALSE),"")</f>
        <v/>
      </c>
      <c r="WDS23" t="str">
        <f>IFERROR(VLOOKUP(WDS25,YIELDS!$T:$AJ,17,FALSE),"")</f>
        <v/>
      </c>
      <c r="WDT23" t="str">
        <f>IFERROR(VLOOKUP(WDT25,YIELDS!$T:$AJ,17,FALSE),"")</f>
        <v/>
      </c>
      <c r="WDU23" t="str">
        <f>IFERROR(VLOOKUP(WDU25,YIELDS!$T:$AJ,17,FALSE),"")</f>
        <v/>
      </c>
      <c r="WDV23" t="str">
        <f>IFERROR(VLOOKUP(WDV25,YIELDS!$T:$AJ,17,FALSE),"")</f>
        <v/>
      </c>
      <c r="WDW23" t="str">
        <f>IFERROR(VLOOKUP(WDW25,YIELDS!$T:$AJ,17,FALSE),"")</f>
        <v/>
      </c>
      <c r="WDX23" t="str">
        <f>IFERROR(VLOOKUP(WDX25,YIELDS!$T:$AJ,17,FALSE),"")</f>
        <v/>
      </c>
      <c r="WDY23" t="str">
        <f>IFERROR(VLOOKUP(WDY25,YIELDS!$T:$AJ,17,FALSE),"")</f>
        <v/>
      </c>
      <c r="WDZ23" t="str">
        <f>IFERROR(VLOOKUP(WDZ25,YIELDS!$T:$AJ,17,FALSE),"")</f>
        <v/>
      </c>
      <c r="WEA23" t="str">
        <f>IFERROR(VLOOKUP(WEA25,YIELDS!$T:$AJ,17,FALSE),"")</f>
        <v/>
      </c>
      <c r="WEB23" t="str">
        <f>IFERROR(VLOOKUP(WEB25,YIELDS!$T:$AJ,17,FALSE),"")</f>
        <v/>
      </c>
      <c r="WEC23" t="str">
        <f>IFERROR(VLOOKUP(WEC25,YIELDS!$T:$AJ,17,FALSE),"")</f>
        <v/>
      </c>
      <c r="WED23" t="str">
        <f>IFERROR(VLOOKUP(WED25,YIELDS!$T:$AJ,17,FALSE),"")</f>
        <v/>
      </c>
      <c r="WEE23" t="str">
        <f>IFERROR(VLOOKUP(WEE25,YIELDS!$T:$AJ,17,FALSE),"")</f>
        <v/>
      </c>
      <c r="WEF23" t="str">
        <f>IFERROR(VLOOKUP(WEF25,YIELDS!$T:$AJ,17,FALSE),"")</f>
        <v/>
      </c>
      <c r="WEG23" t="str">
        <f>IFERROR(VLOOKUP(WEG25,YIELDS!$T:$AJ,17,FALSE),"")</f>
        <v/>
      </c>
      <c r="WEH23" t="str">
        <f>IFERROR(VLOOKUP(WEH25,YIELDS!$T:$AJ,17,FALSE),"")</f>
        <v/>
      </c>
      <c r="WEI23" t="str">
        <f>IFERROR(VLOOKUP(WEI25,YIELDS!$T:$AJ,17,FALSE),"")</f>
        <v/>
      </c>
      <c r="WEJ23" t="str">
        <f>IFERROR(VLOOKUP(WEJ25,YIELDS!$T:$AJ,17,FALSE),"")</f>
        <v/>
      </c>
      <c r="WEK23" t="str">
        <f>IFERROR(VLOOKUP(WEK25,YIELDS!$T:$AJ,17,FALSE),"")</f>
        <v/>
      </c>
      <c r="WEL23" t="str">
        <f>IFERROR(VLOOKUP(WEL25,YIELDS!$T:$AJ,17,FALSE),"")</f>
        <v/>
      </c>
      <c r="WEM23" t="str">
        <f>IFERROR(VLOOKUP(WEM25,YIELDS!$T:$AJ,17,FALSE),"")</f>
        <v/>
      </c>
      <c r="WEN23" t="str">
        <f>IFERROR(VLOOKUP(WEN25,YIELDS!$T:$AJ,17,FALSE),"")</f>
        <v/>
      </c>
      <c r="WEO23" t="str">
        <f>IFERROR(VLOOKUP(WEO25,YIELDS!$T:$AJ,17,FALSE),"")</f>
        <v/>
      </c>
      <c r="WEP23" t="str">
        <f>IFERROR(VLOOKUP(WEP25,YIELDS!$T:$AJ,17,FALSE),"")</f>
        <v/>
      </c>
      <c r="WEQ23" t="str">
        <f>IFERROR(VLOOKUP(WEQ25,YIELDS!$T:$AJ,17,FALSE),"")</f>
        <v/>
      </c>
      <c r="WER23" t="str">
        <f>IFERROR(VLOOKUP(WER25,YIELDS!$T:$AJ,17,FALSE),"")</f>
        <v/>
      </c>
      <c r="WES23" t="str">
        <f>IFERROR(VLOOKUP(WES25,YIELDS!$T:$AJ,17,FALSE),"")</f>
        <v/>
      </c>
      <c r="WET23" t="str">
        <f>IFERROR(VLOOKUP(WET25,YIELDS!$T:$AJ,17,FALSE),"")</f>
        <v/>
      </c>
      <c r="WEU23" t="str">
        <f>IFERROR(VLOOKUP(WEU25,YIELDS!$T:$AJ,17,FALSE),"")</f>
        <v/>
      </c>
      <c r="WEV23" t="str">
        <f>IFERROR(VLOOKUP(WEV25,YIELDS!$T:$AJ,17,FALSE),"")</f>
        <v/>
      </c>
      <c r="WEW23" t="str">
        <f>IFERROR(VLOOKUP(WEW25,YIELDS!$T:$AJ,17,FALSE),"")</f>
        <v/>
      </c>
      <c r="WEX23" t="str">
        <f>IFERROR(VLOOKUP(WEX25,YIELDS!$T:$AJ,17,FALSE),"")</f>
        <v/>
      </c>
      <c r="WEY23" t="str">
        <f>IFERROR(VLOOKUP(WEY25,YIELDS!$T:$AJ,17,FALSE),"")</f>
        <v/>
      </c>
      <c r="WEZ23" t="str">
        <f>IFERROR(VLOOKUP(WEZ25,YIELDS!$T:$AJ,17,FALSE),"")</f>
        <v/>
      </c>
      <c r="WFA23" t="str">
        <f>IFERROR(VLOOKUP(WFA25,YIELDS!$T:$AJ,17,FALSE),"")</f>
        <v/>
      </c>
      <c r="WFB23" t="str">
        <f>IFERROR(VLOOKUP(WFB25,YIELDS!$T:$AJ,17,FALSE),"")</f>
        <v/>
      </c>
      <c r="WFC23" t="str">
        <f>IFERROR(VLOOKUP(WFC25,YIELDS!$T:$AJ,17,FALSE),"")</f>
        <v/>
      </c>
      <c r="WFD23" t="str">
        <f>IFERROR(VLOOKUP(WFD25,YIELDS!$T:$AJ,17,FALSE),"")</f>
        <v/>
      </c>
      <c r="WFE23" t="str">
        <f>IFERROR(VLOOKUP(WFE25,YIELDS!$T:$AJ,17,FALSE),"")</f>
        <v/>
      </c>
      <c r="WFF23" t="str">
        <f>IFERROR(VLOOKUP(WFF25,YIELDS!$T:$AJ,17,FALSE),"")</f>
        <v/>
      </c>
      <c r="WFG23" t="str">
        <f>IFERROR(VLOOKUP(WFG25,YIELDS!$T:$AJ,17,FALSE),"")</f>
        <v/>
      </c>
      <c r="WFH23" t="str">
        <f>IFERROR(VLOOKUP(WFH25,YIELDS!$T:$AJ,17,FALSE),"")</f>
        <v/>
      </c>
      <c r="WFI23" t="str">
        <f>IFERROR(VLOOKUP(WFI25,YIELDS!$T:$AJ,17,FALSE),"")</f>
        <v/>
      </c>
      <c r="WFJ23" t="str">
        <f>IFERROR(VLOOKUP(WFJ25,YIELDS!$T:$AJ,17,FALSE),"")</f>
        <v/>
      </c>
      <c r="WFK23" t="str">
        <f>IFERROR(VLOOKUP(WFK25,YIELDS!$T:$AJ,17,FALSE),"")</f>
        <v/>
      </c>
      <c r="WFL23" t="str">
        <f>IFERROR(VLOOKUP(WFL25,YIELDS!$T:$AJ,17,FALSE),"")</f>
        <v/>
      </c>
      <c r="WFM23" t="str">
        <f>IFERROR(VLOOKUP(WFM25,YIELDS!$T:$AJ,17,FALSE),"")</f>
        <v/>
      </c>
      <c r="WFN23" t="str">
        <f>IFERROR(VLOOKUP(WFN25,YIELDS!$T:$AJ,17,FALSE),"")</f>
        <v/>
      </c>
      <c r="WFO23" t="str">
        <f>IFERROR(VLOOKUP(WFO25,YIELDS!$T:$AJ,17,FALSE),"")</f>
        <v/>
      </c>
      <c r="WFP23" t="str">
        <f>IFERROR(VLOOKUP(WFP25,YIELDS!$T:$AJ,17,FALSE),"")</f>
        <v/>
      </c>
      <c r="WFQ23" t="str">
        <f>IFERROR(VLOOKUP(WFQ25,YIELDS!$T:$AJ,17,FALSE),"")</f>
        <v/>
      </c>
      <c r="WFR23" t="str">
        <f>IFERROR(VLOOKUP(WFR25,YIELDS!$T:$AJ,17,FALSE),"")</f>
        <v/>
      </c>
      <c r="WFS23" t="str">
        <f>IFERROR(VLOOKUP(WFS25,YIELDS!$T:$AJ,17,FALSE),"")</f>
        <v/>
      </c>
      <c r="WFT23" t="str">
        <f>IFERROR(VLOOKUP(WFT25,YIELDS!$T:$AJ,17,FALSE),"")</f>
        <v/>
      </c>
      <c r="WFU23" t="str">
        <f>IFERROR(VLOOKUP(WFU25,YIELDS!$T:$AJ,17,FALSE),"")</f>
        <v/>
      </c>
      <c r="WFV23" t="str">
        <f>IFERROR(VLOOKUP(WFV25,YIELDS!$T:$AJ,17,FALSE),"")</f>
        <v/>
      </c>
      <c r="WFW23" t="str">
        <f>IFERROR(VLOOKUP(WFW25,YIELDS!$T:$AJ,17,FALSE),"")</f>
        <v/>
      </c>
      <c r="WFX23" t="str">
        <f>IFERROR(VLOOKUP(WFX25,YIELDS!$T:$AJ,17,FALSE),"")</f>
        <v/>
      </c>
      <c r="WFY23" t="str">
        <f>IFERROR(VLOOKUP(WFY25,YIELDS!$T:$AJ,17,FALSE),"")</f>
        <v/>
      </c>
      <c r="WFZ23" t="str">
        <f>IFERROR(VLOOKUP(WFZ25,YIELDS!$T:$AJ,17,FALSE),"")</f>
        <v/>
      </c>
      <c r="WGA23" t="str">
        <f>IFERROR(VLOOKUP(WGA25,YIELDS!$T:$AJ,17,FALSE),"")</f>
        <v/>
      </c>
      <c r="WGB23" t="str">
        <f>IFERROR(VLOOKUP(WGB25,YIELDS!$T:$AJ,17,FALSE),"")</f>
        <v/>
      </c>
      <c r="WGC23" t="str">
        <f>IFERROR(VLOOKUP(WGC25,YIELDS!$T:$AJ,17,FALSE),"")</f>
        <v/>
      </c>
      <c r="WGD23" t="str">
        <f>IFERROR(VLOOKUP(WGD25,YIELDS!$T:$AJ,17,FALSE),"")</f>
        <v/>
      </c>
      <c r="WGE23" t="str">
        <f>IFERROR(VLOOKUP(WGE25,YIELDS!$T:$AJ,17,FALSE),"")</f>
        <v/>
      </c>
      <c r="WGF23" t="str">
        <f>IFERROR(VLOOKUP(WGF25,YIELDS!$T:$AJ,17,FALSE),"")</f>
        <v/>
      </c>
      <c r="WGG23" t="str">
        <f>IFERROR(VLOOKUP(WGG25,YIELDS!$T:$AJ,17,FALSE),"")</f>
        <v/>
      </c>
      <c r="WGH23" t="str">
        <f>IFERROR(VLOOKUP(WGH25,YIELDS!$T:$AJ,17,FALSE),"")</f>
        <v/>
      </c>
      <c r="WGI23" t="str">
        <f>IFERROR(VLOOKUP(WGI25,YIELDS!$T:$AJ,17,FALSE),"")</f>
        <v/>
      </c>
      <c r="WGJ23" t="str">
        <f>IFERROR(VLOOKUP(WGJ25,YIELDS!$T:$AJ,17,FALSE),"")</f>
        <v/>
      </c>
      <c r="WGK23" t="str">
        <f>IFERROR(VLOOKUP(WGK25,YIELDS!$T:$AJ,17,FALSE),"")</f>
        <v/>
      </c>
      <c r="WGL23" t="str">
        <f>IFERROR(VLOOKUP(WGL25,YIELDS!$T:$AJ,17,FALSE),"")</f>
        <v/>
      </c>
      <c r="WGM23" t="str">
        <f>IFERROR(VLOOKUP(WGM25,YIELDS!$T:$AJ,17,FALSE),"")</f>
        <v/>
      </c>
      <c r="WGN23" t="str">
        <f>IFERROR(VLOOKUP(WGN25,YIELDS!$T:$AJ,17,FALSE),"")</f>
        <v/>
      </c>
      <c r="WGO23" t="str">
        <f>IFERROR(VLOOKUP(WGO25,YIELDS!$T:$AJ,17,FALSE),"")</f>
        <v/>
      </c>
      <c r="WGP23" t="str">
        <f>IFERROR(VLOOKUP(WGP25,YIELDS!$T:$AJ,17,FALSE),"")</f>
        <v/>
      </c>
      <c r="WGQ23" t="str">
        <f>IFERROR(VLOOKUP(WGQ25,YIELDS!$T:$AJ,17,FALSE),"")</f>
        <v/>
      </c>
      <c r="WGR23" t="str">
        <f>IFERROR(VLOOKUP(WGR25,YIELDS!$T:$AJ,17,FALSE),"")</f>
        <v/>
      </c>
      <c r="WGS23" t="str">
        <f>IFERROR(VLOOKUP(WGS25,YIELDS!$T:$AJ,17,FALSE),"")</f>
        <v/>
      </c>
      <c r="WGT23" t="str">
        <f>IFERROR(VLOOKUP(WGT25,YIELDS!$T:$AJ,17,FALSE),"")</f>
        <v/>
      </c>
      <c r="WGU23" t="str">
        <f>IFERROR(VLOOKUP(WGU25,YIELDS!$T:$AJ,17,FALSE),"")</f>
        <v/>
      </c>
      <c r="WGV23" t="str">
        <f>IFERROR(VLOOKUP(WGV25,YIELDS!$T:$AJ,17,FALSE),"")</f>
        <v/>
      </c>
      <c r="WGW23" t="str">
        <f>IFERROR(VLOOKUP(WGW25,YIELDS!$T:$AJ,17,FALSE),"")</f>
        <v/>
      </c>
      <c r="WGX23" t="str">
        <f>IFERROR(VLOOKUP(WGX25,YIELDS!$T:$AJ,17,FALSE),"")</f>
        <v/>
      </c>
      <c r="WGY23" t="str">
        <f>IFERROR(VLOOKUP(WGY25,YIELDS!$T:$AJ,17,FALSE),"")</f>
        <v/>
      </c>
      <c r="WGZ23" t="str">
        <f>IFERROR(VLOOKUP(WGZ25,YIELDS!$T:$AJ,17,FALSE),"")</f>
        <v/>
      </c>
      <c r="WHA23" t="str">
        <f>IFERROR(VLOOKUP(WHA25,YIELDS!$T:$AJ,17,FALSE),"")</f>
        <v/>
      </c>
      <c r="WHB23" t="str">
        <f>IFERROR(VLOOKUP(WHB25,YIELDS!$T:$AJ,17,FALSE),"")</f>
        <v/>
      </c>
      <c r="WHC23" t="str">
        <f>IFERROR(VLOOKUP(WHC25,YIELDS!$T:$AJ,17,FALSE),"")</f>
        <v/>
      </c>
      <c r="WHD23" t="str">
        <f>IFERROR(VLOOKUP(WHD25,YIELDS!$T:$AJ,17,FALSE),"")</f>
        <v/>
      </c>
      <c r="WHE23" t="str">
        <f>IFERROR(VLOOKUP(WHE25,YIELDS!$T:$AJ,17,FALSE),"")</f>
        <v/>
      </c>
      <c r="WHF23" t="str">
        <f>IFERROR(VLOOKUP(WHF25,YIELDS!$T:$AJ,17,FALSE),"")</f>
        <v/>
      </c>
      <c r="WHG23" t="str">
        <f>IFERROR(VLOOKUP(WHG25,YIELDS!$T:$AJ,17,FALSE),"")</f>
        <v/>
      </c>
      <c r="WHH23" t="str">
        <f>IFERROR(VLOOKUP(WHH25,YIELDS!$T:$AJ,17,FALSE),"")</f>
        <v/>
      </c>
      <c r="WHI23" t="str">
        <f>IFERROR(VLOOKUP(WHI25,YIELDS!$T:$AJ,17,FALSE),"")</f>
        <v/>
      </c>
      <c r="WHJ23" t="str">
        <f>IFERROR(VLOOKUP(WHJ25,YIELDS!$T:$AJ,17,FALSE),"")</f>
        <v/>
      </c>
      <c r="WHK23" t="str">
        <f>IFERROR(VLOOKUP(WHK25,YIELDS!$T:$AJ,17,FALSE),"")</f>
        <v/>
      </c>
      <c r="WHL23" t="str">
        <f>IFERROR(VLOOKUP(WHL25,YIELDS!$T:$AJ,17,FALSE),"")</f>
        <v/>
      </c>
      <c r="WHM23" t="str">
        <f>IFERROR(VLOOKUP(WHM25,YIELDS!$T:$AJ,17,FALSE),"")</f>
        <v/>
      </c>
      <c r="WHN23" t="str">
        <f>IFERROR(VLOOKUP(WHN25,YIELDS!$T:$AJ,17,FALSE),"")</f>
        <v/>
      </c>
      <c r="WHO23" t="str">
        <f>IFERROR(VLOOKUP(WHO25,YIELDS!$T:$AJ,17,FALSE),"")</f>
        <v/>
      </c>
      <c r="WHP23" t="str">
        <f>IFERROR(VLOOKUP(WHP25,YIELDS!$T:$AJ,17,FALSE),"")</f>
        <v/>
      </c>
      <c r="WHQ23" t="str">
        <f>IFERROR(VLOOKUP(WHQ25,YIELDS!$T:$AJ,17,FALSE),"")</f>
        <v/>
      </c>
      <c r="WHR23" t="str">
        <f>IFERROR(VLOOKUP(WHR25,YIELDS!$T:$AJ,17,FALSE),"")</f>
        <v/>
      </c>
      <c r="WHS23" t="str">
        <f>IFERROR(VLOOKUP(WHS25,YIELDS!$T:$AJ,17,FALSE),"")</f>
        <v/>
      </c>
      <c r="WHT23" t="str">
        <f>IFERROR(VLOOKUP(WHT25,YIELDS!$T:$AJ,17,FALSE),"")</f>
        <v/>
      </c>
      <c r="WHU23" t="str">
        <f>IFERROR(VLOOKUP(WHU25,YIELDS!$T:$AJ,17,FALSE),"")</f>
        <v/>
      </c>
      <c r="WHV23" t="str">
        <f>IFERROR(VLOOKUP(WHV25,YIELDS!$T:$AJ,17,FALSE),"")</f>
        <v/>
      </c>
      <c r="WHW23" t="str">
        <f>IFERROR(VLOOKUP(WHW25,YIELDS!$T:$AJ,17,FALSE),"")</f>
        <v/>
      </c>
      <c r="WHX23" t="str">
        <f>IFERROR(VLOOKUP(WHX25,YIELDS!$T:$AJ,17,FALSE),"")</f>
        <v/>
      </c>
      <c r="WHY23" t="str">
        <f>IFERROR(VLOOKUP(WHY25,YIELDS!$T:$AJ,17,FALSE),"")</f>
        <v/>
      </c>
      <c r="WHZ23" t="str">
        <f>IFERROR(VLOOKUP(WHZ25,YIELDS!$T:$AJ,17,FALSE),"")</f>
        <v/>
      </c>
      <c r="WIA23" t="str">
        <f>IFERROR(VLOOKUP(WIA25,YIELDS!$T:$AJ,17,FALSE),"")</f>
        <v/>
      </c>
      <c r="WIB23" t="str">
        <f>IFERROR(VLOOKUP(WIB25,YIELDS!$T:$AJ,17,FALSE),"")</f>
        <v/>
      </c>
      <c r="WIC23" t="str">
        <f>IFERROR(VLOOKUP(WIC25,YIELDS!$T:$AJ,17,FALSE),"")</f>
        <v/>
      </c>
      <c r="WID23" t="str">
        <f>IFERROR(VLOOKUP(WID25,YIELDS!$T:$AJ,17,FALSE),"")</f>
        <v/>
      </c>
      <c r="WIE23" t="str">
        <f>IFERROR(VLOOKUP(WIE25,YIELDS!$T:$AJ,17,FALSE),"")</f>
        <v/>
      </c>
      <c r="WIF23" t="str">
        <f>IFERROR(VLOOKUP(WIF25,YIELDS!$T:$AJ,17,FALSE),"")</f>
        <v/>
      </c>
      <c r="WIG23" t="str">
        <f>IFERROR(VLOOKUP(WIG25,YIELDS!$T:$AJ,17,FALSE),"")</f>
        <v/>
      </c>
      <c r="WIH23" t="str">
        <f>IFERROR(VLOOKUP(WIH25,YIELDS!$T:$AJ,17,FALSE),"")</f>
        <v/>
      </c>
      <c r="WII23" t="str">
        <f>IFERROR(VLOOKUP(WII25,YIELDS!$T:$AJ,17,FALSE),"")</f>
        <v/>
      </c>
      <c r="WIJ23" t="str">
        <f>IFERROR(VLOOKUP(WIJ25,YIELDS!$T:$AJ,17,FALSE),"")</f>
        <v/>
      </c>
      <c r="WIK23" t="str">
        <f>IFERROR(VLOOKUP(WIK25,YIELDS!$T:$AJ,17,FALSE),"")</f>
        <v/>
      </c>
      <c r="WIL23" t="str">
        <f>IFERROR(VLOOKUP(WIL25,YIELDS!$T:$AJ,17,FALSE),"")</f>
        <v/>
      </c>
      <c r="WIM23" t="str">
        <f>IFERROR(VLOOKUP(WIM25,YIELDS!$T:$AJ,17,FALSE),"")</f>
        <v/>
      </c>
      <c r="WIN23" t="str">
        <f>IFERROR(VLOOKUP(WIN25,YIELDS!$T:$AJ,17,FALSE),"")</f>
        <v/>
      </c>
      <c r="WIO23" t="str">
        <f>IFERROR(VLOOKUP(WIO25,YIELDS!$T:$AJ,17,FALSE),"")</f>
        <v/>
      </c>
      <c r="WIP23" t="str">
        <f>IFERROR(VLOOKUP(WIP25,YIELDS!$T:$AJ,17,FALSE),"")</f>
        <v/>
      </c>
      <c r="WIQ23" t="str">
        <f>IFERROR(VLOOKUP(WIQ25,YIELDS!$T:$AJ,17,FALSE),"")</f>
        <v/>
      </c>
      <c r="WIR23" t="str">
        <f>IFERROR(VLOOKUP(WIR25,YIELDS!$T:$AJ,17,FALSE),"")</f>
        <v/>
      </c>
      <c r="WIS23" t="str">
        <f>IFERROR(VLOOKUP(WIS25,YIELDS!$T:$AJ,17,FALSE),"")</f>
        <v/>
      </c>
      <c r="WIT23" t="str">
        <f>IFERROR(VLOOKUP(WIT25,YIELDS!$T:$AJ,17,FALSE),"")</f>
        <v/>
      </c>
      <c r="WIU23" t="str">
        <f>IFERROR(VLOOKUP(WIU25,YIELDS!$T:$AJ,17,FALSE),"")</f>
        <v/>
      </c>
      <c r="WIV23" t="str">
        <f>IFERROR(VLOOKUP(WIV25,YIELDS!$T:$AJ,17,FALSE),"")</f>
        <v/>
      </c>
      <c r="WIW23" t="str">
        <f>IFERROR(VLOOKUP(WIW25,YIELDS!$T:$AJ,17,FALSE),"")</f>
        <v/>
      </c>
      <c r="WIX23" t="str">
        <f>IFERROR(VLOOKUP(WIX25,YIELDS!$T:$AJ,17,FALSE),"")</f>
        <v/>
      </c>
      <c r="WIY23" t="str">
        <f>IFERROR(VLOOKUP(WIY25,YIELDS!$T:$AJ,17,FALSE),"")</f>
        <v/>
      </c>
      <c r="WIZ23" t="str">
        <f>IFERROR(VLOOKUP(WIZ25,YIELDS!$T:$AJ,17,FALSE),"")</f>
        <v/>
      </c>
      <c r="WJA23" t="str">
        <f>IFERROR(VLOOKUP(WJA25,YIELDS!$T:$AJ,17,FALSE),"")</f>
        <v/>
      </c>
      <c r="WJB23" t="str">
        <f>IFERROR(VLOOKUP(WJB25,YIELDS!$T:$AJ,17,FALSE),"")</f>
        <v/>
      </c>
      <c r="WJC23" t="str">
        <f>IFERROR(VLOOKUP(WJC25,YIELDS!$T:$AJ,17,FALSE),"")</f>
        <v/>
      </c>
      <c r="WJD23" t="str">
        <f>IFERROR(VLOOKUP(WJD25,YIELDS!$T:$AJ,17,FALSE),"")</f>
        <v/>
      </c>
      <c r="WJE23" t="str">
        <f>IFERROR(VLOOKUP(WJE25,YIELDS!$T:$AJ,17,FALSE),"")</f>
        <v/>
      </c>
      <c r="WJF23" t="str">
        <f>IFERROR(VLOOKUP(WJF25,YIELDS!$T:$AJ,17,FALSE),"")</f>
        <v/>
      </c>
      <c r="WJG23" t="str">
        <f>IFERROR(VLOOKUP(WJG25,YIELDS!$T:$AJ,17,FALSE),"")</f>
        <v/>
      </c>
      <c r="WJH23" t="str">
        <f>IFERROR(VLOOKUP(WJH25,YIELDS!$T:$AJ,17,FALSE),"")</f>
        <v/>
      </c>
      <c r="WJI23" t="str">
        <f>IFERROR(VLOOKUP(WJI25,YIELDS!$T:$AJ,17,FALSE),"")</f>
        <v/>
      </c>
      <c r="WJJ23" t="str">
        <f>IFERROR(VLOOKUP(WJJ25,YIELDS!$T:$AJ,17,FALSE),"")</f>
        <v/>
      </c>
      <c r="WJK23" t="str">
        <f>IFERROR(VLOOKUP(WJK25,YIELDS!$T:$AJ,17,FALSE),"")</f>
        <v/>
      </c>
      <c r="WJL23" t="str">
        <f>IFERROR(VLOOKUP(WJL25,YIELDS!$T:$AJ,17,FALSE),"")</f>
        <v/>
      </c>
      <c r="WJM23" t="str">
        <f>IFERROR(VLOOKUP(WJM25,YIELDS!$T:$AJ,17,FALSE),"")</f>
        <v/>
      </c>
      <c r="WJN23" t="str">
        <f>IFERROR(VLOOKUP(WJN25,YIELDS!$T:$AJ,17,FALSE),"")</f>
        <v/>
      </c>
      <c r="WJO23" t="str">
        <f>IFERROR(VLOOKUP(WJO25,YIELDS!$T:$AJ,17,FALSE),"")</f>
        <v/>
      </c>
      <c r="WJP23" t="str">
        <f>IFERROR(VLOOKUP(WJP25,YIELDS!$T:$AJ,17,FALSE),"")</f>
        <v/>
      </c>
      <c r="WJQ23" t="str">
        <f>IFERROR(VLOOKUP(WJQ25,YIELDS!$T:$AJ,17,FALSE),"")</f>
        <v/>
      </c>
      <c r="WJR23" t="str">
        <f>IFERROR(VLOOKUP(WJR25,YIELDS!$T:$AJ,17,FALSE),"")</f>
        <v/>
      </c>
      <c r="WJS23" t="str">
        <f>IFERROR(VLOOKUP(WJS25,YIELDS!$T:$AJ,17,FALSE),"")</f>
        <v/>
      </c>
      <c r="WJT23" t="str">
        <f>IFERROR(VLOOKUP(WJT25,YIELDS!$T:$AJ,17,FALSE),"")</f>
        <v/>
      </c>
      <c r="WJU23" t="str">
        <f>IFERROR(VLOOKUP(WJU25,YIELDS!$T:$AJ,17,FALSE),"")</f>
        <v/>
      </c>
      <c r="WJV23" t="str">
        <f>IFERROR(VLOOKUP(WJV25,YIELDS!$T:$AJ,17,FALSE),"")</f>
        <v/>
      </c>
      <c r="WJW23" t="str">
        <f>IFERROR(VLOOKUP(WJW25,YIELDS!$T:$AJ,17,FALSE),"")</f>
        <v/>
      </c>
      <c r="WJX23" t="str">
        <f>IFERROR(VLOOKUP(WJX25,YIELDS!$T:$AJ,17,FALSE),"")</f>
        <v/>
      </c>
      <c r="WJY23" t="str">
        <f>IFERROR(VLOOKUP(WJY25,YIELDS!$T:$AJ,17,FALSE),"")</f>
        <v/>
      </c>
      <c r="WJZ23" t="str">
        <f>IFERROR(VLOOKUP(WJZ25,YIELDS!$T:$AJ,17,FALSE),"")</f>
        <v/>
      </c>
      <c r="WKA23" t="str">
        <f>IFERROR(VLOOKUP(WKA25,YIELDS!$T:$AJ,17,FALSE),"")</f>
        <v/>
      </c>
      <c r="WKB23" t="str">
        <f>IFERROR(VLOOKUP(WKB25,YIELDS!$T:$AJ,17,FALSE),"")</f>
        <v/>
      </c>
      <c r="WKC23" t="str">
        <f>IFERROR(VLOOKUP(WKC25,YIELDS!$T:$AJ,17,FALSE),"")</f>
        <v/>
      </c>
      <c r="WKD23" t="str">
        <f>IFERROR(VLOOKUP(WKD25,YIELDS!$T:$AJ,17,FALSE),"")</f>
        <v/>
      </c>
      <c r="WKE23" t="str">
        <f>IFERROR(VLOOKUP(WKE25,YIELDS!$T:$AJ,17,FALSE),"")</f>
        <v/>
      </c>
      <c r="WKF23" t="str">
        <f>IFERROR(VLOOKUP(WKF25,YIELDS!$T:$AJ,17,FALSE),"")</f>
        <v/>
      </c>
      <c r="WKG23" t="str">
        <f>IFERROR(VLOOKUP(WKG25,YIELDS!$T:$AJ,17,FALSE),"")</f>
        <v/>
      </c>
      <c r="WKH23" t="str">
        <f>IFERROR(VLOOKUP(WKH25,YIELDS!$T:$AJ,17,FALSE),"")</f>
        <v/>
      </c>
      <c r="WKI23" t="str">
        <f>IFERROR(VLOOKUP(WKI25,YIELDS!$T:$AJ,17,FALSE),"")</f>
        <v/>
      </c>
      <c r="WKJ23" t="str">
        <f>IFERROR(VLOOKUP(WKJ25,YIELDS!$T:$AJ,17,FALSE),"")</f>
        <v/>
      </c>
      <c r="WKK23" t="str">
        <f>IFERROR(VLOOKUP(WKK25,YIELDS!$T:$AJ,17,FALSE),"")</f>
        <v/>
      </c>
      <c r="WKL23" t="str">
        <f>IFERROR(VLOOKUP(WKL25,YIELDS!$T:$AJ,17,FALSE),"")</f>
        <v/>
      </c>
      <c r="WKM23" t="str">
        <f>IFERROR(VLOOKUP(WKM25,YIELDS!$T:$AJ,17,FALSE),"")</f>
        <v/>
      </c>
      <c r="WKN23" t="str">
        <f>IFERROR(VLOOKUP(WKN25,YIELDS!$T:$AJ,17,FALSE),"")</f>
        <v/>
      </c>
      <c r="WKO23" t="str">
        <f>IFERROR(VLOOKUP(WKO25,YIELDS!$T:$AJ,17,FALSE),"")</f>
        <v/>
      </c>
      <c r="WKP23" t="str">
        <f>IFERROR(VLOOKUP(WKP25,YIELDS!$T:$AJ,17,FALSE),"")</f>
        <v/>
      </c>
      <c r="WKQ23" t="str">
        <f>IFERROR(VLOOKUP(WKQ25,YIELDS!$T:$AJ,17,FALSE),"")</f>
        <v/>
      </c>
      <c r="WKR23" t="str">
        <f>IFERROR(VLOOKUP(WKR25,YIELDS!$T:$AJ,17,FALSE),"")</f>
        <v/>
      </c>
      <c r="WKS23" t="str">
        <f>IFERROR(VLOOKUP(WKS25,YIELDS!$T:$AJ,17,FALSE),"")</f>
        <v/>
      </c>
      <c r="WKT23" t="str">
        <f>IFERROR(VLOOKUP(WKT25,YIELDS!$T:$AJ,17,FALSE),"")</f>
        <v/>
      </c>
      <c r="WKU23" t="str">
        <f>IFERROR(VLOOKUP(WKU25,YIELDS!$T:$AJ,17,FALSE),"")</f>
        <v/>
      </c>
      <c r="WKV23" t="str">
        <f>IFERROR(VLOOKUP(WKV25,YIELDS!$T:$AJ,17,FALSE),"")</f>
        <v/>
      </c>
      <c r="WKW23" t="str">
        <f>IFERROR(VLOOKUP(WKW25,YIELDS!$T:$AJ,17,FALSE),"")</f>
        <v/>
      </c>
      <c r="WKX23" t="str">
        <f>IFERROR(VLOOKUP(WKX25,YIELDS!$T:$AJ,17,FALSE),"")</f>
        <v/>
      </c>
      <c r="WKY23" t="str">
        <f>IFERROR(VLOOKUP(WKY25,YIELDS!$T:$AJ,17,FALSE),"")</f>
        <v/>
      </c>
      <c r="WKZ23" t="str">
        <f>IFERROR(VLOOKUP(WKZ25,YIELDS!$T:$AJ,17,FALSE),"")</f>
        <v/>
      </c>
      <c r="WLA23" t="str">
        <f>IFERROR(VLOOKUP(WLA25,YIELDS!$T:$AJ,17,FALSE),"")</f>
        <v/>
      </c>
      <c r="WLB23" t="str">
        <f>IFERROR(VLOOKUP(WLB25,YIELDS!$T:$AJ,17,FALSE),"")</f>
        <v/>
      </c>
      <c r="WLC23" t="str">
        <f>IFERROR(VLOOKUP(WLC25,YIELDS!$T:$AJ,17,FALSE),"")</f>
        <v/>
      </c>
      <c r="WLD23" t="str">
        <f>IFERROR(VLOOKUP(WLD25,YIELDS!$T:$AJ,17,FALSE),"")</f>
        <v/>
      </c>
      <c r="WLE23" t="str">
        <f>IFERROR(VLOOKUP(WLE25,YIELDS!$T:$AJ,17,FALSE),"")</f>
        <v/>
      </c>
      <c r="WLF23" t="str">
        <f>IFERROR(VLOOKUP(WLF25,YIELDS!$T:$AJ,17,FALSE),"")</f>
        <v/>
      </c>
      <c r="WLG23" t="str">
        <f>IFERROR(VLOOKUP(WLG25,YIELDS!$T:$AJ,17,FALSE),"")</f>
        <v/>
      </c>
      <c r="WLH23" t="str">
        <f>IFERROR(VLOOKUP(WLH25,YIELDS!$T:$AJ,17,FALSE),"")</f>
        <v/>
      </c>
      <c r="WLI23" t="str">
        <f>IFERROR(VLOOKUP(WLI25,YIELDS!$T:$AJ,17,FALSE),"")</f>
        <v/>
      </c>
      <c r="WLJ23" t="str">
        <f>IFERROR(VLOOKUP(WLJ25,YIELDS!$T:$AJ,17,FALSE),"")</f>
        <v/>
      </c>
      <c r="WLK23" t="str">
        <f>IFERROR(VLOOKUP(WLK25,YIELDS!$T:$AJ,17,FALSE),"")</f>
        <v/>
      </c>
      <c r="WLL23" t="str">
        <f>IFERROR(VLOOKUP(WLL25,YIELDS!$T:$AJ,17,FALSE),"")</f>
        <v/>
      </c>
      <c r="WLM23" t="str">
        <f>IFERROR(VLOOKUP(WLM25,YIELDS!$T:$AJ,17,FALSE),"")</f>
        <v/>
      </c>
      <c r="WLN23" t="str">
        <f>IFERROR(VLOOKUP(WLN25,YIELDS!$T:$AJ,17,FALSE),"")</f>
        <v/>
      </c>
      <c r="WLO23" t="str">
        <f>IFERROR(VLOOKUP(WLO25,YIELDS!$T:$AJ,17,FALSE),"")</f>
        <v/>
      </c>
      <c r="WLP23" t="str">
        <f>IFERROR(VLOOKUP(WLP25,YIELDS!$T:$AJ,17,FALSE),"")</f>
        <v/>
      </c>
      <c r="WLQ23" t="str">
        <f>IFERROR(VLOOKUP(WLQ25,YIELDS!$T:$AJ,17,FALSE),"")</f>
        <v/>
      </c>
      <c r="WLR23" t="str">
        <f>IFERROR(VLOOKUP(WLR25,YIELDS!$T:$AJ,17,FALSE),"")</f>
        <v/>
      </c>
      <c r="WLS23" t="str">
        <f>IFERROR(VLOOKUP(WLS25,YIELDS!$T:$AJ,17,FALSE),"")</f>
        <v/>
      </c>
      <c r="WLT23" t="str">
        <f>IFERROR(VLOOKUP(WLT25,YIELDS!$T:$AJ,17,FALSE),"")</f>
        <v/>
      </c>
      <c r="WLU23" t="str">
        <f>IFERROR(VLOOKUP(WLU25,YIELDS!$T:$AJ,17,FALSE),"")</f>
        <v/>
      </c>
      <c r="WLV23" t="str">
        <f>IFERROR(VLOOKUP(WLV25,YIELDS!$T:$AJ,17,FALSE),"")</f>
        <v/>
      </c>
      <c r="WLW23" t="str">
        <f>IFERROR(VLOOKUP(WLW25,YIELDS!$T:$AJ,17,FALSE),"")</f>
        <v/>
      </c>
      <c r="WLX23" t="str">
        <f>IFERROR(VLOOKUP(WLX25,YIELDS!$T:$AJ,17,FALSE),"")</f>
        <v/>
      </c>
      <c r="WLY23" t="str">
        <f>IFERROR(VLOOKUP(WLY25,YIELDS!$T:$AJ,17,FALSE),"")</f>
        <v/>
      </c>
      <c r="WLZ23" t="str">
        <f>IFERROR(VLOOKUP(WLZ25,YIELDS!$T:$AJ,17,FALSE),"")</f>
        <v/>
      </c>
      <c r="WMA23" t="str">
        <f>IFERROR(VLOOKUP(WMA25,YIELDS!$T:$AJ,17,FALSE),"")</f>
        <v/>
      </c>
      <c r="WMB23" t="str">
        <f>IFERROR(VLOOKUP(WMB25,YIELDS!$T:$AJ,17,FALSE),"")</f>
        <v/>
      </c>
      <c r="WMC23" t="str">
        <f>IFERROR(VLOOKUP(WMC25,YIELDS!$T:$AJ,17,FALSE),"")</f>
        <v/>
      </c>
      <c r="WMD23" t="str">
        <f>IFERROR(VLOOKUP(WMD25,YIELDS!$T:$AJ,17,FALSE),"")</f>
        <v/>
      </c>
      <c r="WME23" t="str">
        <f>IFERROR(VLOOKUP(WME25,YIELDS!$T:$AJ,17,FALSE),"")</f>
        <v/>
      </c>
      <c r="WMF23" t="str">
        <f>IFERROR(VLOOKUP(WMF25,YIELDS!$T:$AJ,17,FALSE),"")</f>
        <v/>
      </c>
      <c r="WMG23" t="str">
        <f>IFERROR(VLOOKUP(WMG25,YIELDS!$T:$AJ,17,FALSE),"")</f>
        <v/>
      </c>
      <c r="WMH23" t="str">
        <f>IFERROR(VLOOKUP(WMH25,YIELDS!$T:$AJ,17,FALSE),"")</f>
        <v/>
      </c>
      <c r="WMI23" t="str">
        <f>IFERROR(VLOOKUP(WMI25,YIELDS!$T:$AJ,17,FALSE),"")</f>
        <v/>
      </c>
      <c r="WMJ23" t="str">
        <f>IFERROR(VLOOKUP(WMJ25,YIELDS!$T:$AJ,17,FALSE),"")</f>
        <v/>
      </c>
      <c r="WMK23" t="str">
        <f>IFERROR(VLOOKUP(WMK25,YIELDS!$T:$AJ,17,FALSE),"")</f>
        <v/>
      </c>
      <c r="WML23" t="str">
        <f>IFERROR(VLOOKUP(WML25,YIELDS!$T:$AJ,17,FALSE),"")</f>
        <v/>
      </c>
      <c r="WMM23" t="str">
        <f>IFERROR(VLOOKUP(WMM25,YIELDS!$T:$AJ,17,FALSE),"")</f>
        <v/>
      </c>
      <c r="WMN23" t="str">
        <f>IFERROR(VLOOKUP(WMN25,YIELDS!$T:$AJ,17,FALSE),"")</f>
        <v/>
      </c>
      <c r="WMO23" t="str">
        <f>IFERROR(VLOOKUP(WMO25,YIELDS!$T:$AJ,17,FALSE),"")</f>
        <v/>
      </c>
      <c r="WMP23" t="str">
        <f>IFERROR(VLOOKUP(WMP25,YIELDS!$T:$AJ,17,FALSE),"")</f>
        <v/>
      </c>
      <c r="WMQ23" t="str">
        <f>IFERROR(VLOOKUP(WMQ25,YIELDS!$T:$AJ,17,FALSE),"")</f>
        <v/>
      </c>
      <c r="WMR23" t="str">
        <f>IFERROR(VLOOKUP(WMR25,YIELDS!$T:$AJ,17,FALSE),"")</f>
        <v/>
      </c>
      <c r="WMS23" t="str">
        <f>IFERROR(VLOOKUP(WMS25,YIELDS!$T:$AJ,17,FALSE),"")</f>
        <v/>
      </c>
      <c r="WMT23" t="str">
        <f>IFERROR(VLOOKUP(WMT25,YIELDS!$T:$AJ,17,FALSE),"")</f>
        <v/>
      </c>
      <c r="WMU23" t="str">
        <f>IFERROR(VLOOKUP(WMU25,YIELDS!$T:$AJ,17,FALSE),"")</f>
        <v/>
      </c>
      <c r="WMV23" t="str">
        <f>IFERROR(VLOOKUP(WMV25,YIELDS!$T:$AJ,17,FALSE),"")</f>
        <v/>
      </c>
      <c r="WMW23" t="str">
        <f>IFERROR(VLOOKUP(WMW25,YIELDS!$T:$AJ,17,FALSE),"")</f>
        <v/>
      </c>
      <c r="WMX23" t="str">
        <f>IFERROR(VLOOKUP(WMX25,YIELDS!$T:$AJ,17,FALSE),"")</f>
        <v/>
      </c>
      <c r="WMY23" t="str">
        <f>IFERROR(VLOOKUP(WMY25,YIELDS!$T:$AJ,17,FALSE),"")</f>
        <v/>
      </c>
      <c r="WMZ23" t="str">
        <f>IFERROR(VLOOKUP(WMZ25,YIELDS!$T:$AJ,17,FALSE),"")</f>
        <v/>
      </c>
      <c r="WNA23" t="str">
        <f>IFERROR(VLOOKUP(WNA25,YIELDS!$T:$AJ,17,FALSE),"")</f>
        <v/>
      </c>
      <c r="WNB23" t="str">
        <f>IFERROR(VLOOKUP(WNB25,YIELDS!$T:$AJ,17,FALSE),"")</f>
        <v/>
      </c>
      <c r="WNC23" t="str">
        <f>IFERROR(VLOOKUP(WNC25,YIELDS!$T:$AJ,17,FALSE),"")</f>
        <v/>
      </c>
      <c r="WND23" t="str">
        <f>IFERROR(VLOOKUP(WND25,YIELDS!$T:$AJ,17,FALSE),"")</f>
        <v/>
      </c>
      <c r="WNE23" t="str">
        <f>IFERROR(VLOOKUP(WNE25,YIELDS!$T:$AJ,17,FALSE),"")</f>
        <v/>
      </c>
      <c r="WNF23" t="str">
        <f>IFERROR(VLOOKUP(WNF25,YIELDS!$T:$AJ,17,FALSE),"")</f>
        <v/>
      </c>
      <c r="WNG23" t="str">
        <f>IFERROR(VLOOKUP(WNG25,YIELDS!$T:$AJ,17,FALSE),"")</f>
        <v/>
      </c>
      <c r="WNH23" t="str">
        <f>IFERROR(VLOOKUP(WNH25,YIELDS!$T:$AJ,17,FALSE),"")</f>
        <v/>
      </c>
      <c r="WNI23" t="str">
        <f>IFERROR(VLOOKUP(WNI25,YIELDS!$T:$AJ,17,FALSE),"")</f>
        <v/>
      </c>
      <c r="WNJ23" t="str">
        <f>IFERROR(VLOOKUP(WNJ25,YIELDS!$T:$AJ,17,FALSE),"")</f>
        <v/>
      </c>
      <c r="WNK23" t="str">
        <f>IFERROR(VLOOKUP(WNK25,YIELDS!$T:$AJ,17,FALSE),"")</f>
        <v/>
      </c>
      <c r="WNL23" t="str">
        <f>IFERROR(VLOOKUP(WNL25,YIELDS!$T:$AJ,17,FALSE),"")</f>
        <v/>
      </c>
      <c r="WNM23" t="str">
        <f>IFERROR(VLOOKUP(WNM25,YIELDS!$T:$AJ,17,FALSE),"")</f>
        <v/>
      </c>
      <c r="WNN23" t="str">
        <f>IFERROR(VLOOKUP(WNN25,YIELDS!$T:$AJ,17,FALSE),"")</f>
        <v/>
      </c>
      <c r="WNO23" t="str">
        <f>IFERROR(VLOOKUP(WNO25,YIELDS!$T:$AJ,17,FALSE),"")</f>
        <v/>
      </c>
      <c r="WNP23" t="str">
        <f>IFERROR(VLOOKUP(WNP25,YIELDS!$T:$AJ,17,FALSE),"")</f>
        <v/>
      </c>
      <c r="WNQ23" t="str">
        <f>IFERROR(VLOOKUP(WNQ25,YIELDS!$T:$AJ,17,FALSE),"")</f>
        <v/>
      </c>
      <c r="WNR23" t="str">
        <f>IFERROR(VLOOKUP(WNR25,YIELDS!$T:$AJ,17,FALSE),"")</f>
        <v/>
      </c>
      <c r="WNS23" t="str">
        <f>IFERROR(VLOOKUP(WNS25,YIELDS!$T:$AJ,17,FALSE),"")</f>
        <v/>
      </c>
      <c r="WNT23" t="str">
        <f>IFERROR(VLOOKUP(WNT25,YIELDS!$T:$AJ,17,FALSE),"")</f>
        <v/>
      </c>
      <c r="WNU23" t="str">
        <f>IFERROR(VLOOKUP(WNU25,YIELDS!$T:$AJ,17,FALSE),"")</f>
        <v/>
      </c>
      <c r="WNV23" t="str">
        <f>IFERROR(VLOOKUP(WNV25,YIELDS!$T:$AJ,17,FALSE),"")</f>
        <v/>
      </c>
      <c r="WNW23" t="str">
        <f>IFERROR(VLOOKUP(WNW25,YIELDS!$T:$AJ,17,FALSE),"")</f>
        <v/>
      </c>
      <c r="WNX23" t="str">
        <f>IFERROR(VLOOKUP(WNX25,YIELDS!$T:$AJ,17,FALSE),"")</f>
        <v/>
      </c>
      <c r="WNY23" t="str">
        <f>IFERROR(VLOOKUP(WNY25,YIELDS!$T:$AJ,17,FALSE),"")</f>
        <v/>
      </c>
      <c r="WNZ23" t="str">
        <f>IFERROR(VLOOKUP(WNZ25,YIELDS!$T:$AJ,17,FALSE),"")</f>
        <v/>
      </c>
      <c r="WOA23" t="str">
        <f>IFERROR(VLOOKUP(WOA25,YIELDS!$T:$AJ,17,FALSE),"")</f>
        <v/>
      </c>
      <c r="WOB23" t="str">
        <f>IFERROR(VLOOKUP(WOB25,YIELDS!$T:$AJ,17,FALSE),"")</f>
        <v/>
      </c>
      <c r="WOC23" t="str">
        <f>IFERROR(VLOOKUP(WOC25,YIELDS!$T:$AJ,17,FALSE),"")</f>
        <v/>
      </c>
      <c r="WOD23" t="str">
        <f>IFERROR(VLOOKUP(WOD25,YIELDS!$T:$AJ,17,FALSE),"")</f>
        <v/>
      </c>
      <c r="WOE23" t="str">
        <f>IFERROR(VLOOKUP(WOE25,YIELDS!$T:$AJ,17,FALSE),"")</f>
        <v/>
      </c>
      <c r="WOF23" t="str">
        <f>IFERROR(VLOOKUP(WOF25,YIELDS!$T:$AJ,17,FALSE),"")</f>
        <v/>
      </c>
      <c r="WOG23" t="str">
        <f>IFERROR(VLOOKUP(WOG25,YIELDS!$T:$AJ,17,FALSE),"")</f>
        <v/>
      </c>
      <c r="WOH23" t="str">
        <f>IFERROR(VLOOKUP(WOH25,YIELDS!$T:$AJ,17,FALSE),"")</f>
        <v/>
      </c>
      <c r="WOI23" t="str">
        <f>IFERROR(VLOOKUP(WOI25,YIELDS!$T:$AJ,17,FALSE),"")</f>
        <v/>
      </c>
      <c r="WOJ23" t="str">
        <f>IFERROR(VLOOKUP(WOJ25,YIELDS!$T:$AJ,17,FALSE),"")</f>
        <v/>
      </c>
      <c r="WOK23" t="str">
        <f>IFERROR(VLOOKUP(WOK25,YIELDS!$T:$AJ,17,FALSE),"")</f>
        <v/>
      </c>
      <c r="WOL23" t="str">
        <f>IFERROR(VLOOKUP(WOL25,YIELDS!$T:$AJ,17,FALSE),"")</f>
        <v/>
      </c>
      <c r="WOM23" t="str">
        <f>IFERROR(VLOOKUP(WOM25,YIELDS!$T:$AJ,17,FALSE),"")</f>
        <v/>
      </c>
      <c r="WON23" t="str">
        <f>IFERROR(VLOOKUP(WON25,YIELDS!$T:$AJ,17,FALSE),"")</f>
        <v/>
      </c>
      <c r="WOO23" t="str">
        <f>IFERROR(VLOOKUP(WOO25,YIELDS!$T:$AJ,17,FALSE),"")</f>
        <v/>
      </c>
      <c r="WOP23" t="str">
        <f>IFERROR(VLOOKUP(WOP25,YIELDS!$T:$AJ,17,FALSE),"")</f>
        <v/>
      </c>
      <c r="WOQ23" t="str">
        <f>IFERROR(VLOOKUP(WOQ25,YIELDS!$T:$AJ,17,FALSE),"")</f>
        <v/>
      </c>
      <c r="WOR23" t="str">
        <f>IFERROR(VLOOKUP(WOR25,YIELDS!$T:$AJ,17,FALSE),"")</f>
        <v/>
      </c>
      <c r="WOS23" t="str">
        <f>IFERROR(VLOOKUP(WOS25,YIELDS!$T:$AJ,17,FALSE),"")</f>
        <v/>
      </c>
      <c r="WOT23" t="str">
        <f>IFERROR(VLOOKUP(WOT25,YIELDS!$T:$AJ,17,FALSE),"")</f>
        <v/>
      </c>
      <c r="WOU23" t="str">
        <f>IFERROR(VLOOKUP(WOU25,YIELDS!$T:$AJ,17,FALSE),"")</f>
        <v/>
      </c>
      <c r="WOV23" t="str">
        <f>IFERROR(VLOOKUP(WOV25,YIELDS!$T:$AJ,17,FALSE),"")</f>
        <v/>
      </c>
      <c r="WOW23" t="str">
        <f>IFERROR(VLOOKUP(WOW25,YIELDS!$T:$AJ,17,FALSE),"")</f>
        <v/>
      </c>
      <c r="WOX23" t="str">
        <f>IFERROR(VLOOKUP(WOX25,YIELDS!$T:$AJ,17,FALSE),"")</f>
        <v/>
      </c>
      <c r="WOY23" t="str">
        <f>IFERROR(VLOOKUP(WOY25,YIELDS!$T:$AJ,17,FALSE),"")</f>
        <v/>
      </c>
      <c r="WOZ23" t="str">
        <f>IFERROR(VLOOKUP(WOZ25,YIELDS!$T:$AJ,17,FALSE),"")</f>
        <v/>
      </c>
      <c r="WPA23" t="str">
        <f>IFERROR(VLOOKUP(WPA25,YIELDS!$T:$AJ,17,FALSE),"")</f>
        <v/>
      </c>
      <c r="WPB23" t="str">
        <f>IFERROR(VLOOKUP(WPB25,YIELDS!$T:$AJ,17,FALSE),"")</f>
        <v/>
      </c>
      <c r="WPC23" t="str">
        <f>IFERROR(VLOOKUP(WPC25,YIELDS!$T:$AJ,17,FALSE),"")</f>
        <v/>
      </c>
      <c r="WPD23" t="str">
        <f>IFERROR(VLOOKUP(WPD25,YIELDS!$T:$AJ,17,FALSE),"")</f>
        <v/>
      </c>
      <c r="WPE23" t="str">
        <f>IFERROR(VLOOKUP(WPE25,YIELDS!$T:$AJ,17,FALSE),"")</f>
        <v/>
      </c>
      <c r="WPF23" t="str">
        <f>IFERROR(VLOOKUP(WPF25,YIELDS!$T:$AJ,17,FALSE),"")</f>
        <v/>
      </c>
      <c r="WPG23" t="str">
        <f>IFERROR(VLOOKUP(WPG25,YIELDS!$T:$AJ,17,FALSE),"")</f>
        <v/>
      </c>
      <c r="WPH23" t="str">
        <f>IFERROR(VLOOKUP(WPH25,YIELDS!$T:$AJ,17,FALSE),"")</f>
        <v/>
      </c>
      <c r="WPI23" t="str">
        <f>IFERROR(VLOOKUP(WPI25,YIELDS!$T:$AJ,17,FALSE),"")</f>
        <v/>
      </c>
      <c r="WPJ23" t="str">
        <f>IFERROR(VLOOKUP(WPJ25,YIELDS!$T:$AJ,17,FALSE),"")</f>
        <v/>
      </c>
      <c r="WPK23" t="str">
        <f>IFERROR(VLOOKUP(WPK25,YIELDS!$T:$AJ,17,FALSE),"")</f>
        <v/>
      </c>
      <c r="WPL23" t="str">
        <f>IFERROR(VLOOKUP(WPL25,YIELDS!$T:$AJ,17,FALSE),"")</f>
        <v/>
      </c>
      <c r="WPM23" t="str">
        <f>IFERROR(VLOOKUP(WPM25,YIELDS!$T:$AJ,17,FALSE),"")</f>
        <v/>
      </c>
      <c r="WPN23" t="str">
        <f>IFERROR(VLOOKUP(WPN25,YIELDS!$T:$AJ,17,FALSE),"")</f>
        <v/>
      </c>
      <c r="WPO23" t="str">
        <f>IFERROR(VLOOKUP(WPO25,YIELDS!$T:$AJ,17,FALSE),"")</f>
        <v/>
      </c>
      <c r="WPP23" t="str">
        <f>IFERROR(VLOOKUP(WPP25,YIELDS!$T:$AJ,17,FALSE),"")</f>
        <v/>
      </c>
      <c r="WPQ23" t="str">
        <f>IFERROR(VLOOKUP(WPQ25,YIELDS!$T:$AJ,17,FALSE),"")</f>
        <v/>
      </c>
      <c r="WPR23" t="str">
        <f>IFERROR(VLOOKUP(WPR25,YIELDS!$T:$AJ,17,FALSE),"")</f>
        <v/>
      </c>
      <c r="WPS23" t="str">
        <f>IFERROR(VLOOKUP(WPS25,YIELDS!$T:$AJ,17,FALSE),"")</f>
        <v/>
      </c>
      <c r="WPT23" t="str">
        <f>IFERROR(VLOOKUP(WPT25,YIELDS!$T:$AJ,17,FALSE),"")</f>
        <v/>
      </c>
      <c r="WPU23" t="str">
        <f>IFERROR(VLOOKUP(WPU25,YIELDS!$T:$AJ,17,FALSE),"")</f>
        <v/>
      </c>
      <c r="WPV23" t="str">
        <f>IFERROR(VLOOKUP(WPV25,YIELDS!$T:$AJ,17,FALSE),"")</f>
        <v/>
      </c>
      <c r="WPW23" t="str">
        <f>IFERROR(VLOOKUP(WPW25,YIELDS!$T:$AJ,17,FALSE),"")</f>
        <v/>
      </c>
      <c r="WPX23" t="str">
        <f>IFERROR(VLOOKUP(WPX25,YIELDS!$T:$AJ,17,FALSE),"")</f>
        <v/>
      </c>
      <c r="WPY23" t="str">
        <f>IFERROR(VLOOKUP(WPY25,YIELDS!$T:$AJ,17,FALSE),"")</f>
        <v/>
      </c>
      <c r="WPZ23" t="str">
        <f>IFERROR(VLOOKUP(WPZ25,YIELDS!$T:$AJ,17,FALSE),"")</f>
        <v/>
      </c>
      <c r="WQA23" t="str">
        <f>IFERROR(VLOOKUP(WQA25,YIELDS!$T:$AJ,17,FALSE),"")</f>
        <v/>
      </c>
      <c r="WQB23" t="str">
        <f>IFERROR(VLOOKUP(WQB25,YIELDS!$T:$AJ,17,FALSE),"")</f>
        <v/>
      </c>
      <c r="WQC23" t="str">
        <f>IFERROR(VLOOKUP(WQC25,YIELDS!$T:$AJ,17,FALSE),"")</f>
        <v/>
      </c>
      <c r="WQD23" t="str">
        <f>IFERROR(VLOOKUP(WQD25,YIELDS!$T:$AJ,17,FALSE),"")</f>
        <v/>
      </c>
      <c r="WQE23" t="str">
        <f>IFERROR(VLOOKUP(WQE25,YIELDS!$T:$AJ,17,FALSE),"")</f>
        <v/>
      </c>
      <c r="WQF23" t="str">
        <f>IFERROR(VLOOKUP(WQF25,YIELDS!$T:$AJ,17,FALSE),"")</f>
        <v/>
      </c>
      <c r="WQG23" t="str">
        <f>IFERROR(VLOOKUP(WQG25,YIELDS!$T:$AJ,17,FALSE),"")</f>
        <v/>
      </c>
      <c r="WQH23" t="str">
        <f>IFERROR(VLOOKUP(WQH25,YIELDS!$T:$AJ,17,FALSE),"")</f>
        <v/>
      </c>
      <c r="WQI23" t="str">
        <f>IFERROR(VLOOKUP(WQI25,YIELDS!$T:$AJ,17,FALSE),"")</f>
        <v/>
      </c>
      <c r="WQJ23" t="str">
        <f>IFERROR(VLOOKUP(WQJ25,YIELDS!$T:$AJ,17,FALSE),"")</f>
        <v/>
      </c>
      <c r="WQK23" t="str">
        <f>IFERROR(VLOOKUP(WQK25,YIELDS!$T:$AJ,17,FALSE),"")</f>
        <v/>
      </c>
      <c r="WQL23" t="str">
        <f>IFERROR(VLOOKUP(WQL25,YIELDS!$T:$AJ,17,FALSE),"")</f>
        <v/>
      </c>
      <c r="WQM23" t="str">
        <f>IFERROR(VLOOKUP(WQM25,YIELDS!$T:$AJ,17,FALSE),"")</f>
        <v/>
      </c>
      <c r="WQN23" t="str">
        <f>IFERROR(VLOOKUP(WQN25,YIELDS!$T:$AJ,17,FALSE),"")</f>
        <v/>
      </c>
      <c r="WQO23" t="str">
        <f>IFERROR(VLOOKUP(WQO25,YIELDS!$T:$AJ,17,FALSE),"")</f>
        <v/>
      </c>
      <c r="WQP23" t="str">
        <f>IFERROR(VLOOKUP(WQP25,YIELDS!$T:$AJ,17,FALSE),"")</f>
        <v/>
      </c>
      <c r="WQQ23" t="str">
        <f>IFERROR(VLOOKUP(WQQ25,YIELDS!$T:$AJ,17,FALSE),"")</f>
        <v/>
      </c>
      <c r="WQR23" t="str">
        <f>IFERROR(VLOOKUP(WQR25,YIELDS!$T:$AJ,17,FALSE),"")</f>
        <v/>
      </c>
      <c r="WQS23" t="str">
        <f>IFERROR(VLOOKUP(WQS25,YIELDS!$T:$AJ,17,FALSE),"")</f>
        <v/>
      </c>
      <c r="WQT23" t="str">
        <f>IFERROR(VLOOKUP(WQT25,YIELDS!$T:$AJ,17,FALSE),"")</f>
        <v/>
      </c>
      <c r="WQU23" t="str">
        <f>IFERROR(VLOOKUP(WQU25,YIELDS!$T:$AJ,17,FALSE),"")</f>
        <v/>
      </c>
      <c r="WQV23" t="str">
        <f>IFERROR(VLOOKUP(WQV25,YIELDS!$T:$AJ,17,FALSE),"")</f>
        <v/>
      </c>
      <c r="WQW23" t="str">
        <f>IFERROR(VLOOKUP(WQW25,YIELDS!$T:$AJ,17,FALSE),"")</f>
        <v/>
      </c>
      <c r="WQX23" t="str">
        <f>IFERROR(VLOOKUP(WQX25,YIELDS!$T:$AJ,17,FALSE),"")</f>
        <v/>
      </c>
      <c r="WQY23" t="str">
        <f>IFERROR(VLOOKUP(WQY25,YIELDS!$T:$AJ,17,FALSE),"")</f>
        <v/>
      </c>
      <c r="WQZ23" t="str">
        <f>IFERROR(VLOOKUP(WQZ25,YIELDS!$T:$AJ,17,FALSE),"")</f>
        <v/>
      </c>
      <c r="WRA23" t="str">
        <f>IFERROR(VLOOKUP(WRA25,YIELDS!$T:$AJ,17,FALSE),"")</f>
        <v/>
      </c>
      <c r="WRB23" t="str">
        <f>IFERROR(VLOOKUP(WRB25,YIELDS!$T:$AJ,17,FALSE),"")</f>
        <v/>
      </c>
      <c r="WRC23" t="str">
        <f>IFERROR(VLOOKUP(WRC25,YIELDS!$T:$AJ,17,FALSE),"")</f>
        <v/>
      </c>
      <c r="WRD23" t="str">
        <f>IFERROR(VLOOKUP(WRD25,YIELDS!$T:$AJ,17,FALSE),"")</f>
        <v/>
      </c>
      <c r="WRE23" t="str">
        <f>IFERROR(VLOOKUP(WRE25,YIELDS!$T:$AJ,17,FALSE),"")</f>
        <v/>
      </c>
      <c r="WRF23" t="str">
        <f>IFERROR(VLOOKUP(WRF25,YIELDS!$T:$AJ,17,FALSE),"")</f>
        <v/>
      </c>
      <c r="WRG23" t="str">
        <f>IFERROR(VLOOKUP(WRG25,YIELDS!$T:$AJ,17,FALSE),"")</f>
        <v/>
      </c>
      <c r="WRH23" t="str">
        <f>IFERROR(VLOOKUP(WRH25,YIELDS!$T:$AJ,17,FALSE),"")</f>
        <v/>
      </c>
      <c r="WRI23" t="str">
        <f>IFERROR(VLOOKUP(WRI25,YIELDS!$T:$AJ,17,FALSE),"")</f>
        <v/>
      </c>
      <c r="WRJ23" t="str">
        <f>IFERROR(VLOOKUP(WRJ25,YIELDS!$T:$AJ,17,FALSE),"")</f>
        <v/>
      </c>
      <c r="WRK23" t="str">
        <f>IFERROR(VLOOKUP(WRK25,YIELDS!$T:$AJ,17,FALSE),"")</f>
        <v/>
      </c>
      <c r="WRL23" t="str">
        <f>IFERROR(VLOOKUP(WRL25,YIELDS!$T:$AJ,17,FALSE),"")</f>
        <v/>
      </c>
      <c r="WRM23" t="str">
        <f>IFERROR(VLOOKUP(WRM25,YIELDS!$T:$AJ,17,FALSE),"")</f>
        <v/>
      </c>
      <c r="WRN23" t="str">
        <f>IFERROR(VLOOKUP(WRN25,YIELDS!$T:$AJ,17,FALSE),"")</f>
        <v/>
      </c>
      <c r="WRO23" t="str">
        <f>IFERROR(VLOOKUP(WRO25,YIELDS!$T:$AJ,17,FALSE),"")</f>
        <v/>
      </c>
      <c r="WRP23" t="str">
        <f>IFERROR(VLOOKUP(WRP25,YIELDS!$T:$AJ,17,FALSE),"")</f>
        <v/>
      </c>
      <c r="WRQ23" t="str">
        <f>IFERROR(VLOOKUP(WRQ25,YIELDS!$T:$AJ,17,FALSE),"")</f>
        <v/>
      </c>
      <c r="WRR23" t="str">
        <f>IFERROR(VLOOKUP(WRR25,YIELDS!$T:$AJ,17,FALSE),"")</f>
        <v/>
      </c>
      <c r="WRS23" t="str">
        <f>IFERROR(VLOOKUP(WRS25,YIELDS!$T:$AJ,17,FALSE),"")</f>
        <v/>
      </c>
      <c r="WRT23" t="str">
        <f>IFERROR(VLOOKUP(WRT25,YIELDS!$T:$AJ,17,FALSE),"")</f>
        <v/>
      </c>
      <c r="WRU23" t="str">
        <f>IFERROR(VLOOKUP(WRU25,YIELDS!$T:$AJ,17,FALSE),"")</f>
        <v/>
      </c>
      <c r="WRV23" t="str">
        <f>IFERROR(VLOOKUP(WRV25,YIELDS!$T:$AJ,17,FALSE),"")</f>
        <v/>
      </c>
      <c r="WRW23" t="str">
        <f>IFERROR(VLOOKUP(WRW25,YIELDS!$T:$AJ,17,FALSE),"")</f>
        <v/>
      </c>
      <c r="WRX23" t="str">
        <f>IFERROR(VLOOKUP(WRX25,YIELDS!$T:$AJ,17,FALSE),"")</f>
        <v/>
      </c>
      <c r="WRY23" t="str">
        <f>IFERROR(VLOOKUP(WRY25,YIELDS!$T:$AJ,17,FALSE),"")</f>
        <v/>
      </c>
      <c r="WRZ23" t="str">
        <f>IFERROR(VLOOKUP(WRZ25,YIELDS!$T:$AJ,17,FALSE),"")</f>
        <v/>
      </c>
      <c r="WSA23" t="str">
        <f>IFERROR(VLOOKUP(WSA25,YIELDS!$T:$AJ,17,FALSE),"")</f>
        <v/>
      </c>
      <c r="WSB23" t="str">
        <f>IFERROR(VLOOKUP(WSB25,YIELDS!$T:$AJ,17,FALSE),"")</f>
        <v/>
      </c>
      <c r="WSC23" t="str">
        <f>IFERROR(VLOOKUP(WSC25,YIELDS!$T:$AJ,17,FALSE),"")</f>
        <v/>
      </c>
      <c r="WSD23" t="str">
        <f>IFERROR(VLOOKUP(WSD25,YIELDS!$T:$AJ,17,FALSE),"")</f>
        <v/>
      </c>
      <c r="WSE23" t="str">
        <f>IFERROR(VLOOKUP(WSE25,YIELDS!$T:$AJ,17,FALSE),"")</f>
        <v/>
      </c>
      <c r="WSF23" t="str">
        <f>IFERROR(VLOOKUP(WSF25,YIELDS!$T:$AJ,17,FALSE),"")</f>
        <v/>
      </c>
      <c r="WSG23" t="str">
        <f>IFERROR(VLOOKUP(WSG25,YIELDS!$T:$AJ,17,FALSE),"")</f>
        <v/>
      </c>
      <c r="WSH23" t="str">
        <f>IFERROR(VLOOKUP(WSH25,YIELDS!$T:$AJ,17,FALSE),"")</f>
        <v/>
      </c>
      <c r="WSI23" t="str">
        <f>IFERROR(VLOOKUP(WSI25,YIELDS!$T:$AJ,17,FALSE),"")</f>
        <v/>
      </c>
      <c r="WSJ23" t="str">
        <f>IFERROR(VLOOKUP(WSJ25,YIELDS!$T:$AJ,17,FALSE),"")</f>
        <v/>
      </c>
      <c r="WSK23" t="str">
        <f>IFERROR(VLOOKUP(WSK25,YIELDS!$T:$AJ,17,FALSE),"")</f>
        <v/>
      </c>
      <c r="WSL23" t="str">
        <f>IFERROR(VLOOKUP(WSL25,YIELDS!$T:$AJ,17,FALSE),"")</f>
        <v/>
      </c>
      <c r="WSM23" t="str">
        <f>IFERROR(VLOOKUP(WSM25,YIELDS!$T:$AJ,17,FALSE),"")</f>
        <v/>
      </c>
      <c r="WSN23" t="str">
        <f>IFERROR(VLOOKUP(WSN25,YIELDS!$T:$AJ,17,FALSE),"")</f>
        <v/>
      </c>
      <c r="WSO23" t="str">
        <f>IFERROR(VLOOKUP(WSO25,YIELDS!$T:$AJ,17,FALSE),"")</f>
        <v/>
      </c>
      <c r="WSP23" t="str">
        <f>IFERROR(VLOOKUP(WSP25,YIELDS!$T:$AJ,17,FALSE),"")</f>
        <v/>
      </c>
      <c r="WSQ23" t="str">
        <f>IFERROR(VLOOKUP(WSQ25,YIELDS!$T:$AJ,17,FALSE),"")</f>
        <v/>
      </c>
      <c r="WSR23" t="str">
        <f>IFERROR(VLOOKUP(WSR25,YIELDS!$T:$AJ,17,FALSE),"")</f>
        <v/>
      </c>
      <c r="WSS23" t="str">
        <f>IFERROR(VLOOKUP(WSS25,YIELDS!$T:$AJ,17,FALSE),"")</f>
        <v/>
      </c>
      <c r="WST23" t="str">
        <f>IFERROR(VLOOKUP(WST25,YIELDS!$T:$AJ,17,FALSE),"")</f>
        <v/>
      </c>
      <c r="WSU23" t="str">
        <f>IFERROR(VLOOKUP(WSU25,YIELDS!$T:$AJ,17,FALSE),"")</f>
        <v/>
      </c>
      <c r="WSV23" t="str">
        <f>IFERROR(VLOOKUP(WSV25,YIELDS!$T:$AJ,17,FALSE),"")</f>
        <v/>
      </c>
      <c r="WSW23" t="str">
        <f>IFERROR(VLOOKUP(WSW25,YIELDS!$T:$AJ,17,FALSE),"")</f>
        <v/>
      </c>
      <c r="WSX23" t="str">
        <f>IFERROR(VLOOKUP(WSX25,YIELDS!$T:$AJ,17,FALSE),"")</f>
        <v/>
      </c>
      <c r="WSY23" t="str">
        <f>IFERROR(VLOOKUP(WSY25,YIELDS!$T:$AJ,17,FALSE),"")</f>
        <v/>
      </c>
      <c r="WSZ23" t="str">
        <f>IFERROR(VLOOKUP(WSZ25,YIELDS!$T:$AJ,17,FALSE),"")</f>
        <v/>
      </c>
      <c r="WTA23" t="str">
        <f>IFERROR(VLOOKUP(WTA25,YIELDS!$T:$AJ,17,FALSE),"")</f>
        <v/>
      </c>
      <c r="WTB23" t="str">
        <f>IFERROR(VLOOKUP(WTB25,YIELDS!$T:$AJ,17,FALSE),"")</f>
        <v/>
      </c>
      <c r="WTC23" t="str">
        <f>IFERROR(VLOOKUP(WTC25,YIELDS!$T:$AJ,17,FALSE),"")</f>
        <v/>
      </c>
      <c r="WTD23" t="str">
        <f>IFERROR(VLOOKUP(WTD25,YIELDS!$T:$AJ,17,FALSE),"")</f>
        <v/>
      </c>
      <c r="WTE23" t="str">
        <f>IFERROR(VLOOKUP(WTE25,YIELDS!$T:$AJ,17,FALSE),"")</f>
        <v/>
      </c>
      <c r="WTF23" t="str">
        <f>IFERROR(VLOOKUP(WTF25,YIELDS!$T:$AJ,17,FALSE),"")</f>
        <v/>
      </c>
      <c r="WTG23" t="str">
        <f>IFERROR(VLOOKUP(WTG25,YIELDS!$T:$AJ,17,FALSE),"")</f>
        <v/>
      </c>
      <c r="WTH23" t="str">
        <f>IFERROR(VLOOKUP(WTH25,YIELDS!$T:$AJ,17,FALSE),"")</f>
        <v/>
      </c>
      <c r="WTI23" t="str">
        <f>IFERROR(VLOOKUP(WTI25,YIELDS!$T:$AJ,17,FALSE),"")</f>
        <v/>
      </c>
      <c r="WTJ23" t="str">
        <f>IFERROR(VLOOKUP(WTJ25,YIELDS!$T:$AJ,17,FALSE),"")</f>
        <v/>
      </c>
      <c r="WTK23" t="str">
        <f>IFERROR(VLOOKUP(WTK25,YIELDS!$T:$AJ,17,FALSE),"")</f>
        <v/>
      </c>
      <c r="WTL23" t="str">
        <f>IFERROR(VLOOKUP(WTL25,YIELDS!$T:$AJ,17,FALSE),"")</f>
        <v/>
      </c>
      <c r="WTM23" t="str">
        <f>IFERROR(VLOOKUP(WTM25,YIELDS!$T:$AJ,17,FALSE),"")</f>
        <v/>
      </c>
      <c r="WTN23" t="str">
        <f>IFERROR(VLOOKUP(WTN25,YIELDS!$T:$AJ,17,FALSE),"")</f>
        <v/>
      </c>
      <c r="WTO23" t="str">
        <f>IFERROR(VLOOKUP(WTO25,YIELDS!$T:$AJ,17,FALSE),"")</f>
        <v/>
      </c>
      <c r="WTP23" t="str">
        <f>IFERROR(VLOOKUP(WTP25,YIELDS!$T:$AJ,17,FALSE),"")</f>
        <v/>
      </c>
      <c r="WTQ23" t="str">
        <f>IFERROR(VLOOKUP(WTQ25,YIELDS!$T:$AJ,17,FALSE),"")</f>
        <v/>
      </c>
      <c r="WTR23" t="str">
        <f>IFERROR(VLOOKUP(WTR25,YIELDS!$T:$AJ,17,FALSE),"")</f>
        <v/>
      </c>
      <c r="WTS23" t="str">
        <f>IFERROR(VLOOKUP(WTS25,YIELDS!$T:$AJ,17,FALSE),"")</f>
        <v/>
      </c>
      <c r="WTT23" t="str">
        <f>IFERROR(VLOOKUP(WTT25,YIELDS!$T:$AJ,17,FALSE),"")</f>
        <v/>
      </c>
      <c r="WTU23" t="str">
        <f>IFERROR(VLOOKUP(WTU25,YIELDS!$T:$AJ,17,FALSE),"")</f>
        <v/>
      </c>
      <c r="WTV23" t="str">
        <f>IFERROR(VLOOKUP(WTV25,YIELDS!$T:$AJ,17,FALSE),"")</f>
        <v/>
      </c>
      <c r="WTW23" t="str">
        <f>IFERROR(VLOOKUP(WTW25,YIELDS!$T:$AJ,17,FALSE),"")</f>
        <v/>
      </c>
      <c r="WTX23" t="str">
        <f>IFERROR(VLOOKUP(WTX25,YIELDS!$T:$AJ,17,FALSE),"")</f>
        <v/>
      </c>
      <c r="WTY23" t="str">
        <f>IFERROR(VLOOKUP(WTY25,YIELDS!$T:$AJ,17,FALSE),"")</f>
        <v/>
      </c>
      <c r="WTZ23" t="str">
        <f>IFERROR(VLOOKUP(WTZ25,YIELDS!$T:$AJ,17,FALSE),"")</f>
        <v/>
      </c>
      <c r="WUA23" t="str">
        <f>IFERROR(VLOOKUP(WUA25,YIELDS!$T:$AJ,17,FALSE),"")</f>
        <v/>
      </c>
      <c r="WUB23" t="str">
        <f>IFERROR(VLOOKUP(WUB25,YIELDS!$T:$AJ,17,FALSE),"")</f>
        <v/>
      </c>
      <c r="WUC23" t="str">
        <f>IFERROR(VLOOKUP(WUC25,YIELDS!$T:$AJ,17,FALSE),"")</f>
        <v/>
      </c>
      <c r="WUD23" t="str">
        <f>IFERROR(VLOOKUP(WUD25,YIELDS!$T:$AJ,17,FALSE),"")</f>
        <v/>
      </c>
      <c r="WUE23" t="str">
        <f>IFERROR(VLOOKUP(WUE25,YIELDS!$T:$AJ,17,FALSE),"")</f>
        <v/>
      </c>
      <c r="WUF23" t="str">
        <f>IFERROR(VLOOKUP(WUF25,YIELDS!$T:$AJ,17,FALSE),"")</f>
        <v/>
      </c>
      <c r="WUG23" t="str">
        <f>IFERROR(VLOOKUP(WUG25,YIELDS!$T:$AJ,17,FALSE),"")</f>
        <v/>
      </c>
      <c r="WUH23" t="str">
        <f>IFERROR(VLOOKUP(WUH25,YIELDS!$T:$AJ,17,FALSE),"")</f>
        <v/>
      </c>
      <c r="WUI23" t="str">
        <f>IFERROR(VLOOKUP(WUI25,YIELDS!$T:$AJ,17,FALSE),"")</f>
        <v/>
      </c>
      <c r="WUJ23" t="str">
        <f>IFERROR(VLOOKUP(WUJ25,YIELDS!$T:$AJ,17,FALSE),"")</f>
        <v/>
      </c>
      <c r="WUK23" t="str">
        <f>IFERROR(VLOOKUP(WUK25,YIELDS!$T:$AJ,17,FALSE),"")</f>
        <v/>
      </c>
      <c r="WUL23" t="str">
        <f>IFERROR(VLOOKUP(WUL25,YIELDS!$T:$AJ,17,FALSE),"")</f>
        <v/>
      </c>
      <c r="WUM23" t="str">
        <f>IFERROR(VLOOKUP(WUM25,YIELDS!$T:$AJ,17,FALSE),"")</f>
        <v/>
      </c>
      <c r="WUN23" t="str">
        <f>IFERROR(VLOOKUP(WUN25,YIELDS!$T:$AJ,17,FALSE),"")</f>
        <v/>
      </c>
      <c r="WUO23" t="str">
        <f>IFERROR(VLOOKUP(WUO25,YIELDS!$T:$AJ,17,FALSE),"")</f>
        <v/>
      </c>
      <c r="WUP23" t="str">
        <f>IFERROR(VLOOKUP(WUP25,YIELDS!$T:$AJ,17,FALSE),"")</f>
        <v/>
      </c>
      <c r="WUQ23" t="str">
        <f>IFERROR(VLOOKUP(WUQ25,YIELDS!$T:$AJ,17,FALSE),"")</f>
        <v/>
      </c>
      <c r="WUR23" t="str">
        <f>IFERROR(VLOOKUP(WUR25,YIELDS!$T:$AJ,17,FALSE),"")</f>
        <v/>
      </c>
      <c r="WUS23" t="str">
        <f>IFERROR(VLOOKUP(WUS25,YIELDS!$T:$AJ,17,FALSE),"")</f>
        <v/>
      </c>
      <c r="WUT23" t="str">
        <f>IFERROR(VLOOKUP(WUT25,YIELDS!$T:$AJ,17,FALSE),"")</f>
        <v/>
      </c>
      <c r="WUU23" t="str">
        <f>IFERROR(VLOOKUP(WUU25,YIELDS!$T:$AJ,17,FALSE),"")</f>
        <v/>
      </c>
      <c r="WUV23" t="str">
        <f>IFERROR(VLOOKUP(WUV25,YIELDS!$T:$AJ,17,FALSE),"")</f>
        <v/>
      </c>
      <c r="WUW23" t="str">
        <f>IFERROR(VLOOKUP(WUW25,YIELDS!$T:$AJ,17,FALSE),"")</f>
        <v/>
      </c>
      <c r="WUX23" t="str">
        <f>IFERROR(VLOOKUP(WUX25,YIELDS!$T:$AJ,17,FALSE),"")</f>
        <v/>
      </c>
      <c r="WUY23" t="str">
        <f>IFERROR(VLOOKUP(WUY25,YIELDS!$T:$AJ,17,FALSE),"")</f>
        <v/>
      </c>
      <c r="WUZ23" t="str">
        <f>IFERROR(VLOOKUP(WUZ25,YIELDS!$T:$AJ,17,FALSE),"")</f>
        <v/>
      </c>
      <c r="WVA23" t="str">
        <f>IFERROR(VLOOKUP(WVA25,YIELDS!$T:$AJ,17,FALSE),"")</f>
        <v/>
      </c>
      <c r="WVB23" t="str">
        <f>IFERROR(VLOOKUP(WVB25,YIELDS!$T:$AJ,17,FALSE),"")</f>
        <v/>
      </c>
      <c r="WVC23" t="str">
        <f>IFERROR(VLOOKUP(WVC25,YIELDS!$T:$AJ,17,FALSE),"")</f>
        <v/>
      </c>
      <c r="WVD23" t="str">
        <f>IFERROR(VLOOKUP(WVD25,YIELDS!$T:$AJ,17,FALSE),"")</f>
        <v/>
      </c>
      <c r="WVE23" t="str">
        <f>IFERROR(VLOOKUP(WVE25,YIELDS!$T:$AJ,17,FALSE),"")</f>
        <v/>
      </c>
      <c r="WVF23" t="str">
        <f>IFERROR(VLOOKUP(WVF25,YIELDS!$T:$AJ,17,FALSE),"")</f>
        <v/>
      </c>
      <c r="WVG23" t="str">
        <f>IFERROR(VLOOKUP(WVG25,YIELDS!$T:$AJ,17,FALSE),"")</f>
        <v/>
      </c>
      <c r="WVH23" t="str">
        <f>IFERROR(VLOOKUP(WVH25,YIELDS!$T:$AJ,17,FALSE),"")</f>
        <v/>
      </c>
      <c r="WVI23" t="str">
        <f>IFERROR(VLOOKUP(WVI25,YIELDS!$T:$AJ,17,FALSE),"")</f>
        <v/>
      </c>
      <c r="WVJ23" t="str">
        <f>IFERROR(VLOOKUP(WVJ25,YIELDS!$T:$AJ,17,FALSE),"")</f>
        <v/>
      </c>
      <c r="WVK23" t="str">
        <f>IFERROR(VLOOKUP(WVK25,YIELDS!$T:$AJ,17,FALSE),"")</f>
        <v/>
      </c>
      <c r="WVL23" t="str">
        <f>IFERROR(VLOOKUP(WVL25,YIELDS!$T:$AJ,17,FALSE),"")</f>
        <v/>
      </c>
      <c r="WVM23" t="str">
        <f>IFERROR(VLOOKUP(WVM25,YIELDS!$T:$AJ,17,FALSE),"")</f>
        <v/>
      </c>
      <c r="WVN23" t="str">
        <f>IFERROR(VLOOKUP(WVN25,YIELDS!$T:$AJ,17,FALSE),"")</f>
        <v/>
      </c>
      <c r="WVO23" t="str">
        <f>IFERROR(VLOOKUP(WVO25,YIELDS!$T:$AJ,17,FALSE),"")</f>
        <v/>
      </c>
      <c r="WVP23" t="str">
        <f>IFERROR(VLOOKUP(WVP25,YIELDS!$T:$AJ,17,FALSE),"")</f>
        <v/>
      </c>
      <c r="WVQ23" t="str">
        <f>IFERROR(VLOOKUP(WVQ25,YIELDS!$T:$AJ,17,FALSE),"")</f>
        <v/>
      </c>
      <c r="WVR23" t="str">
        <f>IFERROR(VLOOKUP(WVR25,YIELDS!$T:$AJ,17,FALSE),"")</f>
        <v/>
      </c>
      <c r="WVS23" t="str">
        <f>IFERROR(VLOOKUP(WVS25,YIELDS!$T:$AJ,17,FALSE),"")</f>
        <v/>
      </c>
      <c r="WVT23" t="str">
        <f>IFERROR(VLOOKUP(WVT25,YIELDS!$T:$AJ,17,FALSE),"")</f>
        <v/>
      </c>
      <c r="WVU23" t="str">
        <f>IFERROR(VLOOKUP(WVU25,YIELDS!$T:$AJ,17,FALSE),"")</f>
        <v/>
      </c>
      <c r="WVV23" t="str">
        <f>IFERROR(VLOOKUP(WVV25,YIELDS!$T:$AJ,17,FALSE),"")</f>
        <v/>
      </c>
      <c r="WVW23" t="str">
        <f>IFERROR(VLOOKUP(WVW25,YIELDS!$T:$AJ,17,FALSE),"")</f>
        <v/>
      </c>
      <c r="WVX23" t="str">
        <f>IFERROR(VLOOKUP(WVX25,YIELDS!$T:$AJ,17,FALSE),"")</f>
        <v/>
      </c>
      <c r="WVY23" t="str">
        <f>IFERROR(VLOOKUP(WVY25,YIELDS!$T:$AJ,17,FALSE),"")</f>
        <v/>
      </c>
      <c r="WVZ23" t="str">
        <f>IFERROR(VLOOKUP(WVZ25,YIELDS!$T:$AJ,17,FALSE),"")</f>
        <v/>
      </c>
      <c r="WWA23" t="str">
        <f>IFERROR(VLOOKUP(WWA25,YIELDS!$T:$AJ,17,FALSE),"")</f>
        <v/>
      </c>
      <c r="WWB23" t="str">
        <f>IFERROR(VLOOKUP(WWB25,YIELDS!$T:$AJ,17,FALSE),"")</f>
        <v/>
      </c>
      <c r="WWC23" t="str">
        <f>IFERROR(VLOOKUP(WWC25,YIELDS!$T:$AJ,17,FALSE),"")</f>
        <v/>
      </c>
      <c r="WWD23" t="str">
        <f>IFERROR(VLOOKUP(WWD25,YIELDS!$T:$AJ,17,FALSE),"")</f>
        <v/>
      </c>
      <c r="WWE23" t="str">
        <f>IFERROR(VLOOKUP(WWE25,YIELDS!$T:$AJ,17,FALSE),"")</f>
        <v/>
      </c>
      <c r="WWF23" t="str">
        <f>IFERROR(VLOOKUP(WWF25,YIELDS!$T:$AJ,17,FALSE),"")</f>
        <v/>
      </c>
      <c r="WWG23" t="str">
        <f>IFERROR(VLOOKUP(WWG25,YIELDS!$T:$AJ,17,FALSE),"")</f>
        <v/>
      </c>
      <c r="WWH23" t="str">
        <f>IFERROR(VLOOKUP(WWH25,YIELDS!$T:$AJ,17,FALSE),"")</f>
        <v/>
      </c>
      <c r="WWI23" t="str">
        <f>IFERROR(VLOOKUP(WWI25,YIELDS!$T:$AJ,17,FALSE),"")</f>
        <v/>
      </c>
      <c r="WWJ23" t="str">
        <f>IFERROR(VLOOKUP(WWJ25,YIELDS!$T:$AJ,17,FALSE),"")</f>
        <v/>
      </c>
      <c r="WWK23" t="str">
        <f>IFERROR(VLOOKUP(WWK25,YIELDS!$T:$AJ,17,FALSE),"")</f>
        <v/>
      </c>
      <c r="WWL23" t="str">
        <f>IFERROR(VLOOKUP(WWL25,YIELDS!$T:$AJ,17,FALSE),"")</f>
        <v/>
      </c>
      <c r="WWM23" t="str">
        <f>IFERROR(VLOOKUP(WWM25,YIELDS!$T:$AJ,17,FALSE),"")</f>
        <v/>
      </c>
      <c r="WWN23" t="str">
        <f>IFERROR(VLOOKUP(WWN25,YIELDS!$T:$AJ,17,FALSE),"")</f>
        <v/>
      </c>
      <c r="WWO23" t="str">
        <f>IFERROR(VLOOKUP(WWO25,YIELDS!$T:$AJ,17,FALSE),"")</f>
        <v/>
      </c>
      <c r="WWP23" t="str">
        <f>IFERROR(VLOOKUP(WWP25,YIELDS!$T:$AJ,17,FALSE),"")</f>
        <v/>
      </c>
      <c r="WWQ23" t="str">
        <f>IFERROR(VLOOKUP(WWQ25,YIELDS!$T:$AJ,17,FALSE),"")</f>
        <v/>
      </c>
      <c r="WWR23" t="str">
        <f>IFERROR(VLOOKUP(WWR25,YIELDS!$T:$AJ,17,FALSE),"")</f>
        <v/>
      </c>
      <c r="WWS23" t="str">
        <f>IFERROR(VLOOKUP(WWS25,YIELDS!$T:$AJ,17,FALSE),"")</f>
        <v/>
      </c>
      <c r="WWT23" t="str">
        <f>IFERROR(VLOOKUP(WWT25,YIELDS!$T:$AJ,17,FALSE),"")</f>
        <v/>
      </c>
      <c r="WWU23" t="str">
        <f>IFERROR(VLOOKUP(WWU25,YIELDS!$T:$AJ,17,FALSE),"")</f>
        <v/>
      </c>
      <c r="WWV23" t="str">
        <f>IFERROR(VLOOKUP(WWV25,YIELDS!$T:$AJ,17,FALSE),"")</f>
        <v/>
      </c>
      <c r="WWW23" t="str">
        <f>IFERROR(VLOOKUP(WWW25,YIELDS!$T:$AJ,17,FALSE),"")</f>
        <v/>
      </c>
      <c r="WWX23" t="str">
        <f>IFERROR(VLOOKUP(WWX25,YIELDS!$T:$AJ,17,FALSE),"")</f>
        <v/>
      </c>
      <c r="WWY23" t="str">
        <f>IFERROR(VLOOKUP(WWY25,YIELDS!$T:$AJ,17,FALSE),"")</f>
        <v/>
      </c>
      <c r="WWZ23" t="str">
        <f>IFERROR(VLOOKUP(WWZ25,YIELDS!$T:$AJ,17,FALSE),"")</f>
        <v/>
      </c>
      <c r="WXA23" t="str">
        <f>IFERROR(VLOOKUP(WXA25,YIELDS!$T:$AJ,17,FALSE),"")</f>
        <v/>
      </c>
      <c r="WXB23" t="str">
        <f>IFERROR(VLOOKUP(WXB25,YIELDS!$T:$AJ,17,FALSE),"")</f>
        <v/>
      </c>
      <c r="WXC23" t="str">
        <f>IFERROR(VLOOKUP(WXC25,YIELDS!$T:$AJ,17,FALSE),"")</f>
        <v/>
      </c>
      <c r="WXD23" t="str">
        <f>IFERROR(VLOOKUP(WXD25,YIELDS!$T:$AJ,17,FALSE),"")</f>
        <v/>
      </c>
      <c r="WXE23" t="str">
        <f>IFERROR(VLOOKUP(WXE25,YIELDS!$T:$AJ,17,FALSE),"")</f>
        <v/>
      </c>
      <c r="WXF23" t="str">
        <f>IFERROR(VLOOKUP(WXF25,YIELDS!$T:$AJ,17,FALSE),"")</f>
        <v/>
      </c>
      <c r="WXG23" t="str">
        <f>IFERROR(VLOOKUP(WXG25,YIELDS!$T:$AJ,17,FALSE),"")</f>
        <v/>
      </c>
      <c r="WXH23" t="str">
        <f>IFERROR(VLOOKUP(WXH25,YIELDS!$T:$AJ,17,FALSE),"")</f>
        <v/>
      </c>
      <c r="WXI23" t="str">
        <f>IFERROR(VLOOKUP(WXI25,YIELDS!$T:$AJ,17,FALSE),"")</f>
        <v/>
      </c>
      <c r="WXJ23" t="str">
        <f>IFERROR(VLOOKUP(WXJ25,YIELDS!$T:$AJ,17,FALSE),"")</f>
        <v/>
      </c>
      <c r="WXK23" t="str">
        <f>IFERROR(VLOOKUP(WXK25,YIELDS!$T:$AJ,17,FALSE),"")</f>
        <v/>
      </c>
      <c r="WXL23" t="str">
        <f>IFERROR(VLOOKUP(WXL25,YIELDS!$T:$AJ,17,FALSE),"")</f>
        <v/>
      </c>
      <c r="WXM23" t="str">
        <f>IFERROR(VLOOKUP(WXM25,YIELDS!$T:$AJ,17,FALSE),"")</f>
        <v/>
      </c>
      <c r="WXN23" t="str">
        <f>IFERROR(VLOOKUP(WXN25,YIELDS!$T:$AJ,17,FALSE),"")</f>
        <v/>
      </c>
      <c r="WXO23" t="str">
        <f>IFERROR(VLOOKUP(WXO25,YIELDS!$T:$AJ,17,FALSE),"")</f>
        <v/>
      </c>
      <c r="WXP23" t="str">
        <f>IFERROR(VLOOKUP(WXP25,YIELDS!$T:$AJ,17,FALSE),"")</f>
        <v/>
      </c>
      <c r="WXQ23" t="str">
        <f>IFERROR(VLOOKUP(WXQ25,YIELDS!$T:$AJ,17,FALSE),"")</f>
        <v/>
      </c>
      <c r="WXR23" t="str">
        <f>IFERROR(VLOOKUP(WXR25,YIELDS!$T:$AJ,17,FALSE),"")</f>
        <v/>
      </c>
      <c r="WXS23" t="str">
        <f>IFERROR(VLOOKUP(WXS25,YIELDS!$T:$AJ,17,FALSE),"")</f>
        <v/>
      </c>
      <c r="WXT23" t="str">
        <f>IFERROR(VLOOKUP(WXT25,YIELDS!$T:$AJ,17,FALSE),"")</f>
        <v/>
      </c>
      <c r="WXU23" t="str">
        <f>IFERROR(VLOOKUP(WXU25,YIELDS!$T:$AJ,17,FALSE),"")</f>
        <v/>
      </c>
      <c r="WXV23" t="str">
        <f>IFERROR(VLOOKUP(WXV25,YIELDS!$T:$AJ,17,FALSE),"")</f>
        <v/>
      </c>
      <c r="WXW23" t="str">
        <f>IFERROR(VLOOKUP(WXW25,YIELDS!$T:$AJ,17,FALSE),"")</f>
        <v/>
      </c>
      <c r="WXX23" t="str">
        <f>IFERROR(VLOOKUP(WXX25,YIELDS!$T:$AJ,17,FALSE),"")</f>
        <v/>
      </c>
      <c r="WXY23" t="str">
        <f>IFERROR(VLOOKUP(WXY25,YIELDS!$T:$AJ,17,FALSE),"")</f>
        <v/>
      </c>
      <c r="WXZ23" t="str">
        <f>IFERROR(VLOOKUP(WXZ25,YIELDS!$T:$AJ,17,FALSE),"")</f>
        <v/>
      </c>
      <c r="WYA23" t="str">
        <f>IFERROR(VLOOKUP(WYA25,YIELDS!$T:$AJ,17,FALSE),"")</f>
        <v/>
      </c>
      <c r="WYB23" t="str">
        <f>IFERROR(VLOOKUP(WYB25,YIELDS!$T:$AJ,17,FALSE),"")</f>
        <v/>
      </c>
      <c r="WYC23" t="str">
        <f>IFERROR(VLOOKUP(WYC25,YIELDS!$T:$AJ,17,FALSE),"")</f>
        <v/>
      </c>
      <c r="WYD23" t="str">
        <f>IFERROR(VLOOKUP(WYD25,YIELDS!$T:$AJ,17,FALSE),"")</f>
        <v/>
      </c>
      <c r="WYE23" t="str">
        <f>IFERROR(VLOOKUP(WYE25,YIELDS!$T:$AJ,17,FALSE),"")</f>
        <v/>
      </c>
      <c r="WYF23" t="str">
        <f>IFERROR(VLOOKUP(WYF25,YIELDS!$T:$AJ,17,FALSE),"")</f>
        <v/>
      </c>
      <c r="WYG23" t="str">
        <f>IFERROR(VLOOKUP(WYG25,YIELDS!$T:$AJ,17,FALSE),"")</f>
        <v/>
      </c>
      <c r="WYH23" t="str">
        <f>IFERROR(VLOOKUP(WYH25,YIELDS!$T:$AJ,17,FALSE),"")</f>
        <v/>
      </c>
      <c r="WYI23" t="str">
        <f>IFERROR(VLOOKUP(WYI25,YIELDS!$T:$AJ,17,FALSE),"")</f>
        <v/>
      </c>
      <c r="WYJ23" t="str">
        <f>IFERROR(VLOOKUP(WYJ25,YIELDS!$T:$AJ,17,FALSE),"")</f>
        <v/>
      </c>
      <c r="WYK23" t="str">
        <f>IFERROR(VLOOKUP(WYK25,YIELDS!$T:$AJ,17,FALSE),"")</f>
        <v/>
      </c>
      <c r="WYL23" t="str">
        <f>IFERROR(VLOOKUP(WYL25,YIELDS!$T:$AJ,17,FALSE),"")</f>
        <v/>
      </c>
      <c r="WYM23" t="str">
        <f>IFERROR(VLOOKUP(WYM25,YIELDS!$T:$AJ,17,FALSE),"")</f>
        <v/>
      </c>
      <c r="WYN23" t="str">
        <f>IFERROR(VLOOKUP(WYN25,YIELDS!$T:$AJ,17,FALSE),"")</f>
        <v/>
      </c>
      <c r="WYO23" t="str">
        <f>IFERROR(VLOOKUP(WYO25,YIELDS!$T:$AJ,17,FALSE),"")</f>
        <v/>
      </c>
      <c r="WYP23" t="str">
        <f>IFERROR(VLOOKUP(WYP25,YIELDS!$T:$AJ,17,FALSE),"")</f>
        <v/>
      </c>
      <c r="WYQ23" t="str">
        <f>IFERROR(VLOOKUP(WYQ25,YIELDS!$T:$AJ,17,FALSE),"")</f>
        <v/>
      </c>
      <c r="WYR23" t="str">
        <f>IFERROR(VLOOKUP(WYR25,YIELDS!$T:$AJ,17,FALSE),"")</f>
        <v/>
      </c>
      <c r="WYS23" t="str">
        <f>IFERROR(VLOOKUP(WYS25,YIELDS!$T:$AJ,17,FALSE),"")</f>
        <v/>
      </c>
      <c r="WYT23" t="str">
        <f>IFERROR(VLOOKUP(WYT25,YIELDS!$T:$AJ,17,FALSE),"")</f>
        <v/>
      </c>
      <c r="WYU23" t="str">
        <f>IFERROR(VLOOKUP(WYU25,YIELDS!$T:$AJ,17,FALSE),"")</f>
        <v/>
      </c>
      <c r="WYV23" t="str">
        <f>IFERROR(VLOOKUP(WYV25,YIELDS!$T:$AJ,17,FALSE),"")</f>
        <v/>
      </c>
      <c r="WYW23" t="str">
        <f>IFERROR(VLOOKUP(WYW25,YIELDS!$T:$AJ,17,FALSE),"")</f>
        <v/>
      </c>
      <c r="WYX23" t="str">
        <f>IFERROR(VLOOKUP(WYX25,YIELDS!$T:$AJ,17,FALSE),"")</f>
        <v/>
      </c>
      <c r="WYY23" t="str">
        <f>IFERROR(VLOOKUP(WYY25,YIELDS!$T:$AJ,17,FALSE),"")</f>
        <v/>
      </c>
      <c r="WYZ23" t="str">
        <f>IFERROR(VLOOKUP(WYZ25,YIELDS!$T:$AJ,17,FALSE),"")</f>
        <v/>
      </c>
      <c r="WZA23" t="str">
        <f>IFERROR(VLOOKUP(WZA25,YIELDS!$T:$AJ,17,FALSE),"")</f>
        <v/>
      </c>
      <c r="WZB23" t="str">
        <f>IFERROR(VLOOKUP(WZB25,YIELDS!$T:$AJ,17,FALSE),"")</f>
        <v/>
      </c>
      <c r="WZC23" t="str">
        <f>IFERROR(VLOOKUP(WZC25,YIELDS!$T:$AJ,17,FALSE),"")</f>
        <v/>
      </c>
      <c r="WZD23" t="str">
        <f>IFERROR(VLOOKUP(WZD25,YIELDS!$T:$AJ,17,FALSE),"")</f>
        <v/>
      </c>
      <c r="WZE23" t="str">
        <f>IFERROR(VLOOKUP(WZE25,YIELDS!$T:$AJ,17,FALSE),"")</f>
        <v/>
      </c>
      <c r="WZF23" t="str">
        <f>IFERROR(VLOOKUP(WZF25,YIELDS!$T:$AJ,17,FALSE),"")</f>
        <v/>
      </c>
      <c r="WZG23" t="str">
        <f>IFERROR(VLOOKUP(WZG25,YIELDS!$T:$AJ,17,FALSE),"")</f>
        <v/>
      </c>
      <c r="WZH23" t="str">
        <f>IFERROR(VLOOKUP(WZH25,YIELDS!$T:$AJ,17,FALSE),"")</f>
        <v/>
      </c>
      <c r="WZI23" t="str">
        <f>IFERROR(VLOOKUP(WZI25,YIELDS!$T:$AJ,17,FALSE),"")</f>
        <v/>
      </c>
      <c r="WZJ23" t="str">
        <f>IFERROR(VLOOKUP(WZJ25,YIELDS!$T:$AJ,17,FALSE),"")</f>
        <v/>
      </c>
      <c r="WZK23" t="str">
        <f>IFERROR(VLOOKUP(WZK25,YIELDS!$T:$AJ,17,FALSE),"")</f>
        <v/>
      </c>
      <c r="WZL23" t="str">
        <f>IFERROR(VLOOKUP(WZL25,YIELDS!$T:$AJ,17,FALSE),"")</f>
        <v/>
      </c>
      <c r="WZM23" t="str">
        <f>IFERROR(VLOOKUP(WZM25,YIELDS!$T:$AJ,17,FALSE),"")</f>
        <v/>
      </c>
      <c r="WZN23" t="str">
        <f>IFERROR(VLOOKUP(WZN25,YIELDS!$T:$AJ,17,FALSE),"")</f>
        <v/>
      </c>
      <c r="WZO23" t="str">
        <f>IFERROR(VLOOKUP(WZO25,YIELDS!$T:$AJ,17,FALSE),"")</f>
        <v/>
      </c>
      <c r="WZP23" t="str">
        <f>IFERROR(VLOOKUP(WZP25,YIELDS!$T:$AJ,17,FALSE),"")</f>
        <v/>
      </c>
      <c r="WZQ23" t="str">
        <f>IFERROR(VLOOKUP(WZQ25,YIELDS!$T:$AJ,17,FALSE),"")</f>
        <v/>
      </c>
      <c r="WZR23" t="str">
        <f>IFERROR(VLOOKUP(WZR25,YIELDS!$T:$AJ,17,FALSE),"")</f>
        <v/>
      </c>
      <c r="WZS23" t="str">
        <f>IFERROR(VLOOKUP(WZS25,YIELDS!$T:$AJ,17,FALSE),"")</f>
        <v/>
      </c>
      <c r="WZT23" t="str">
        <f>IFERROR(VLOOKUP(WZT25,YIELDS!$T:$AJ,17,FALSE),"")</f>
        <v/>
      </c>
      <c r="WZU23" t="str">
        <f>IFERROR(VLOOKUP(WZU25,YIELDS!$T:$AJ,17,FALSE),"")</f>
        <v/>
      </c>
      <c r="WZV23" t="str">
        <f>IFERROR(VLOOKUP(WZV25,YIELDS!$T:$AJ,17,FALSE),"")</f>
        <v/>
      </c>
      <c r="WZW23" t="str">
        <f>IFERROR(VLOOKUP(WZW25,YIELDS!$T:$AJ,17,FALSE),"")</f>
        <v/>
      </c>
      <c r="WZX23" t="str">
        <f>IFERROR(VLOOKUP(WZX25,YIELDS!$T:$AJ,17,FALSE),"")</f>
        <v/>
      </c>
      <c r="WZY23" t="str">
        <f>IFERROR(VLOOKUP(WZY25,YIELDS!$T:$AJ,17,FALSE),"")</f>
        <v/>
      </c>
      <c r="WZZ23" t="str">
        <f>IFERROR(VLOOKUP(WZZ25,YIELDS!$T:$AJ,17,FALSE),"")</f>
        <v/>
      </c>
      <c r="XAA23" t="str">
        <f>IFERROR(VLOOKUP(XAA25,YIELDS!$T:$AJ,17,FALSE),"")</f>
        <v/>
      </c>
      <c r="XAB23" t="str">
        <f>IFERROR(VLOOKUP(XAB25,YIELDS!$T:$AJ,17,FALSE),"")</f>
        <v/>
      </c>
      <c r="XAC23" t="str">
        <f>IFERROR(VLOOKUP(XAC25,YIELDS!$T:$AJ,17,FALSE),"")</f>
        <v/>
      </c>
      <c r="XAD23" t="str">
        <f>IFERROR(VLOOKUP(XAD25,YIELDS!$T:$AJ,17,FALSE),"")</f>
        <v/>
      </c>
      <c r="XAE23" t="str">
        <f>IFERROR(VLOOKUP(XAE25,YIELDS!$T:$AJ,17,FALSE),"")</f>
        <v/>
      </c>
      <c r="XAF23" t="str">
        <f>IFERROR(VLOOKUP(XAF25,YIELDS!$T:$AJ,17,FALSE),"")</f>
        <v/>
      </c>
      <c r="XAG23" t="str">
        <f>IFERROR(VLOOKUP(XAG25,YIELDS!$T:$AJ,17,FALSE),"")</f>
        <v/>
      </c>
      <c r="XAH23" t="str">
        <f>IFERROR(VLOOKUP(XAH25,YIELDS!$T:$AJ,17,FALSE),"")</f>
        <v/>
      </c>
      <c r="XAI23" t="str">
        <f>IFERROR(VLOOKUP(XAI25,YIELDS!$T:$AJ,17,FALSE),"")</f>
        <v/>
      </c>
      <c r="XAJ23" t="str">
        <f>IFERROR(VLOOKUP(XAJ25,YIELDS!$T:$AJ,17,FALSE),"")</f>
        <v/>
      </c>
      <c r="XAK23" t="str">
        <f>IFERROR(VLOOKUP(XAK25,YIELDS!$T:$AJ,17,FALSE),"")</f>
        <v/>
      </c>
      <c r="XAL23" t="str">
        <f>IFERROR(VLOOKUP(XAL25,YIELDS!$T:$AJ,17,FALSE),"")</f>
        <v/>
      </c>
      <c r="XAM23" t="str">
        <f>IFERROR(VLOOKUP(XAM25,YIELDS!$T:$AJ,17,FALSE),"")</f>
        <v/>
      </c>
      <c r="XAN23" t="str">
        <f>IFERROR(VLOOKUP(XAN25,YIELDS!$T:$AJ,17,FALSE),"")</f>
        <v/>
      </c>
      <c r="XAO23" t="str">
        <f>IFERROR(VLOOKUP(XAO25,YIELDS!$T:$AJ,17,FALSE),"")</f>
        <v/>
      </c>
      <c r="XAP23" t="str">
        <f>IFERROR(VLOOKUP(XAP25,YIELDS!$T:$AJ,17,FALSE),"")</f>
        <v/>
      </c>
      <c r="XAQ23" t="str">
        <f>IFERROR(VLOOKUP(XAQ25,YIELDS!$T:$AJ,17,FALSE),"")</f>
        <v/>
      </c>
      <c r="XAR23" t="str">
        <f>IFERROR(VLOOKUP(XAR25,YIELDS!$T:$AJ,17,FALSE),"")</f>
        <v/>
      </c>
      <c r="XAS23" t="str">
        <f>IFERROR(VLOOKUP(XAS25,YIELDS!$T:$AJ,17,FALSE),"")</f>
        <v/>
      </c>
      <c r="XAT23" t="str">
        <f>IFERROR(VLOOKUP(XAT25,YIELDS!$T:$AJ,17,FALSE),"")</f>
        <v/>
      </c>
      <c r="XAU23" t="str">
        <f>IFERROR(VLOOKUP(XAU25,YIELDS!$T:$AJ,17,FALSE),"")</f>
        <v/>
      </c>
      <c r="XAV23" t="str">
        <f>IFERROR(VLOOKUP(XAV25,YIELDS!$T:$AJ,17,FALSE),"")</f>
        <v/>
      </c>
      <c r="XAW23" t="str">
        <f>IFERROR(VLOOKUP(XAW25,YIELDS!$T:$AJ,17,FALSE),"")</f>
        <v/>
      </c>
      <c r="XAX23" t="str">
        <f>IFERROR(VLOOKUP(XAX25,YIELDS!$T:$AJ,17,FALSE),"")</f>
        <v/>
      </c>
      <c r="XAY23" t="str">
        <f>IFERROR(VLOOKUP(XAY25,YIELDS!$T:$AJ,17,FALSE),"")</f>
        <v/>
      </c>
      <c r="XAZ23" t="str">
        <f>IFERROR(VLOOKUP(XAZ25,YIELDS!$T:$AJ,17,FALSE),"")</f>
        <v/>
      </c>
      <c r="XBA23" t="str">
        <f>IFERROR(VLOOKUP(XBA25,YIELDS!$T:$AJ,17,FALSE),"")</f>
        <v/>
      </c>
      <c r="XBB23" t="str">
        <f>IFERROR(VLOOKUP(XBB25,YIELDS!$T:$AJ,17,FALSE),"")</f>
        <v/>
      </c>
      <c r="XBC23" t="str">
        <f>IFERROR(VLOOKUP(XBC25,YIELDS!$T:$AJ,17,FALSE),"")</f>
        <v/>
      </c>
      <c r="XBD23" t="str">
        <f>IFERROR(VLOOKUP(XBD25,YIELDS!$T:$AJ,17,FALSE),"")</f>
        <v/>
      </c>
      <c r="XBE23" t="str">
        <f>IFERROR(VLOOKUP(XBE25,YIELDS!$T:$AJ,17,FALSE),"")</f>
        <v/>
      </c>
      <c r="XBF23" t="str">
        <f>IFERROR(VLOOKUP(XBF25,YIELDS!$T:$AJ,17,FALSE),"")</f>
        <v/>
      </c>
      <c r="XBG23" t="str">
        <f>IFERROR(VLOOKUP(XBG25,YIELDS!$T:$AJ,17,FALSE),"")</f>
        <v/>
      </c>
      <c r="XBH23" t="str">
        <f>IFERROR(VLOOKUP(XBH25,YIELDS!$T:$AJ,17,FALSE),"")</f>
        <v/>
      </c>
      <c r="XBI23" t="str">
        <f>IFERROR(VLOOKUP(XBI25,YIELDS!$T:$AJ,17,FALSE),"")</f>
        <v/>
      </c>
      <c r="XBJ23" t="str">
        <f>IFERROR(VLOOKUP(XBJ25,YIELDS!$T:$AJ,17,FALSE),"")</f>
        <v/>
      </c>
      <c r="XBK23" t="str">
        <f>IFERROR(VLOOKUP(XBK25,YIELDS!$T:$AJ,17,FALSE),"")</f>
        <v/>
      </c>
      <c r="XBL23" t="str">
        <f>IFERROR(VLOOKUP(XBL25,YIELDS!$T:$AJ,17,FALSE),"")</f>
        <v/>
      </c>
      <c r="XBM23" t="str">
        <f>IFERROR(VLOOKUP(XBM25,YIELDS!$T:$AJ,17,FALSE),"")</f>
        <v/>
      </c>
      <c r="XBN23" t="str">
        <f>IFERROR(VLOOKUP(XBN25,YIELDS!$T:$AJ,17,FALSE),"")</f>
        <v/>
      </c>
      <c r="XBO23" t="str">
        <f>IFERROR(VLOOKUP(XBO25,YIELDS!$T:$AJ,17,FALSE),"")</f>
        <v/>
      </c>
      <c r="XBP23" t="str">
        <f>IFERROR(VLOOKUP(XBP25,YIELDS!$T:$AJ,17,FALSE),"")</f>
        <v/>
      </c>
      <c r="XBQ23" t="str">
        <f>IFERROR(VLOOKUP(XBQ25,YIELDS!$T:$AJ,17,FALSE),"")</f>
        <v/>
      </c>
      <c r="XBR23" t="str">
        <f>IFERROR(VLOOKUP(XBR25,YIELDS!$T:$AJ,17,FALSE),"")</f>
        <v/>
      </c>
      <c r="XBS23" t="str">
        <f>IFERROR(VLOOKUP(XBS25,YIELDS!$T:$AJ,17,FALSE),"")</f>
        <v/>
      </c>
      <c r="XBT23" t="str">
        <f>IFERROR(VLOOKUP(XBT25,YIELDS!$T:$AJ,17,FALSE),"")</f>
        <v/>
      </c>
      <c r="XBU23" t="str">
        <f>IFERROR(VLOOKUP(XBU25,YIELDS!$T:$AJ,17,FALSE),"")</f>
        <v/>
      </c>
      <c r="XBV23" t="str">
        <f>IFERROR(VLOOKUP(XBV25,YIELDS!$T:$AJ,17,FALSE),"")</f>
        <v/>
      </c>
      <c r="XBW23" t="str">
        <f>IFERROR(VLOOKUP(XBW25,YIELDS!$T:$AJ,17,FALSE),"")</f>
        <v/>
      </c>
      <c r="XBX23" t="str">
        <f>IFERROR(VLOOKUP(XBX25,YIELDS!$T:$AJ,17,FALSE),"")</f>
        <v/>
      </c>
      <c r="XBY23" t="str">
        <f>IFERROR(VLOOKUP(XBY25,YIELDS!$T:$AJ,17,FALSE),"")</f>
        <v/>
      </c>
      <c r="XBZ23" t="str">
        <f>IFERROR(VLOOKUP(XBZ25,YIELDS!$T:$AJ,17,FALSE),"")</f>
        <v/>
      </c>
      <c r="XCA23" t="str">
        <f>IFERROR(VLOOKUP(XCA25,YIELDS!$T:$AJ,17,FALSE),"")</f>
        <v/>
      </c>
      <c r="XCB23" t="str">
        <f>IFERROR(VLOOKUP(XCB25,YIELDS!$T:$AJ,17,FALSE),"")</f>
        <v/>
      </c>
      <c r="XCC23" t="str">
        <f>IFERROR(VLOOKUP(XCC25,YIELDS!$T:$AJ,17,FALSE),"")</f>
        <v/>
      </c>
      <c r="XCD23" t="str">
        <f>IFERROR(VLOOKUP(XCD25,YIELDS!$T:$AJ,17,FALSE),"")</f>
        <v/>
      </c>
      <c r="XCE23" t="str">
        <f>IFERROR(VLOOKUP(XCE25,YIELDS!$T:$AJ,17,FALSE),"")</f>
        <v/>
      </c>
      <c r="XCF23" t="str">
        <f>IFERROR(VLOOKUP(XCF25,YIELDS!$T:$AJ,17,FALSE),"")</f>
        <v/>
      </c>
      <c r="XCG23" t="str">
        <f>IFERROR(VLOOKUP(XCG25,YIELDS!$T:$AJ,17,FALSE),"")</f>
        <v/>
      </c>
      <c r="XCH23" t="str">
        <f>IFERROR(VLOOKUP(XCH25,YIELDS!$T:$AJ,17,FALSE),"")</f>
        <v/>
      </c>
      <c r="XCI23" t="str">
        <f>IFERROR(VLOOKUP(XCI25,YIELDS!$T:$AJ,17,FALSE),"")</f>
        <v/>
      </c>
      <c r="XCJ23" t="str">
        <f>IFERROR(VLOOKUP(XCJ25,YIELDS!$T:$AJ,17,FALSE),"")</f>
        <v/>
      </c>
      <c r="XCK23" t="str">
        <f>IFERROR(VLOOKUP(XCK25,YIELDS!$T:$AJ,17,FALSE),"")</f>
        <v/>
      </c>
      <c r="XCL23" t="str">
        <f>IFERROR(VLOOKUP(XCL25,YIELDS!$T:$AJ,17,FALSE),"")</f>
        <v/>
      </c>
      <c r="XCM23" t="str">
        <f>IFERROR(VLOOKUP(XCM25,YIELDS!$T:$AJ,17,FALSE),"")</f>
        <v/>
      </c>
      <c r="XCN23" t="str">
        <f>IFERROR(VLOOKUP(XCN25,YIELDS!$T:$AJ,17,FALSE),"")</f>
        <v/>
      </c>
      <c r="XCO23" t="str">
        <f>IFERROR(VLOOKUP(XCO25,YIELDS!$T:$AJ,17,FALSE),"")</f>
        <v/>
      </c>
      <c r="XCP23" t="str">
        <f>IFERROR(VLOOKUP(XCP25,YIELDS!$T:$AJ,17,FALSE),"")</f>
        <v/>
      </c>
      <c r="XCQ23" t="str">
        <f>IFERROR(VLOOKUP(XCQ25,YIELDS!$T:$AJ,17,FALSE),"")</f>
        <v/>
      </c>
      <c r="XCR23" t="str">
        <f>IFERROR(VLOOKUP(XCR25,YIELDS!$T:$AJ,17,FALSE),"")</f>
        <v/>
      </c>
      <c r="XCS23" t="str">
        <f>IFERROR(VLOOKUP(XCS25,YIELDS!$T:$AJ,17,FALSE),"")</f>
        <v/>
      </c>
      <c r="XCT23" t="str">
        <f>IFERROR(VLOOKUP(XCT25,YIELDS!$T:$AJ,17,FALSE),"")</f>
        <v/>
      </c>
      <c r="XCU23" t="str">
        <f>IFERROR(VLOOKUP(XCU25,YIELDS!$T:$AJ,17,FALSE),"")</f>
        <v/>
      </c>
      <c r="XCV23" t="str">
        <f>IFERROR(VLOOKUP(XCV25,YIELDS!$T:$AJ,17,FALSE),"")</f>
        <v/>
      </c>
      <c r="XCW23" t="str">
        <f>IFERROR(VLOOKUP(XCW25,YIELDS!$T:$AJ,17,FALSE),"")</f>
        <v/>
      </c>
      <c r="XCX23" t="str">
        <f>IFERROR(VLOOKUP(XCX25,YIELDS!$T:$AJ,17,FALSE),"")</f>
        <v/>
      </c>
      <c r="XCY23" t="str">
        <f>IFERROR(VLOOKUP(XCY25,YIELDS!$T:$AJ,17,FALSE),"")</f>
        <v/>
      </c>
      <c r="XCZ23" t="str">
        <f>IFERROR(VLOOKUP(XCZ25,YIELDS!$T:$AJ,17,FALSE),"")</f>
        <v/>
      </c>
      <c r="XDA23" t="str">
        <f>IFERROR(VLOOKUP(XDA25,YIELDS!$T:$AJ,17,FALSE),"")</f>
        <v/>
      </c>
      <c r="XDB23" t="str">
        <f>IFERROR(VLOOKUP(XDB25,YIELDS!$T:$AJ,17,FALSE),"")</f>
        <v/>
      </c>
      <c r="XDC23" t="str">
        <f>IFERROR(VLOOKUP(XDC25,YIELDS!$T:$AJ,17,FALSE),"")</f>
        <v/>
      </c>
      <c r="XDD23" t="str">
        <f>IFERROR(VLOOKUP(XDD25,YIELDS!$T:$AJ,17,FALSE),"")</f>
        <v/>
      </c>
      <c r="XDE23" t="str">
        <f>IFERROR(VLOOKUP(XDE25,YIELDS!$T:$AJ,17,FALSE),"")</f>
        <v/>
      </c>
      <c r="XDF23" t="str">
        <f>IFERROR(VLOOKUP(XDF25,YIELDS!$T:$AJ,17,FALSE),"")</f>
        <v/>
      </c>
      <c r="XDG23" t="str">
        <f>IFERROR(VLOOKUP(XDG25,YIELDS!$T:$AJ,17,FALSE),"")</f>
        <v/>
      </c>
      <c r="XDH23" t="str">
        <f>IFERROR(VLOOKUP(XDH25,YIELDS!$T:$AJ,17,FALSE),"")</f>
        <v/>
      </c>
      <c r="XDI23" t="str">
        <f>IFERROR(VLOOKUP(XDI25,YIELDS!$T:$AJ,17,FALSE),"")</f>
        <v/>
      </c>
      <c r="XDJ23" t="str">
        <f>IFERROR(VLOOKUP(XDJ25,YIELDS!$T:$AJ,17,FALSE),"")</f>
        <v/>
      </c>
      <c r="XDK23" t="str">
        <f>IFERROR(VLOOKUP(XDK25,YIELDS!$T:$AJ,17,FALSE),"")</f>
        <v/>
      </c>
      <c r="XDL23" t="str">
        <f>IFERROR(VLOOKUP(XDL25,YIELDS!$T:$AJ,17,FALSE),"")</f>
        <v/>
      </c>
      <c r="XDM23" t="str">
        <f>IFERROR(VLOOKUP(XDM25,YIELDS!$T:$AJ,17,FALSE),"")</f>
        <v/>
      </c>
      <c r="XDN23" t="str">
        <f>IFERROR(VLOOKUP(XDN25,YIELDS!$T:$AJ,17,FALSE),"")</f>
        <v/>
      </c>
      <c r="XDO23" t="str">
        <f>IFERROR(VLOOKUP(XDO25,YIELDS!$T:$AJ,17,FALSE),"")</f>
        <v/>
      </c>
      <c r="XDP23" t="str">
        <f>IFERROR(VLOOKUP(XDP25,YIELDS!$T:$AJ,17,FALSE),"")</f>
        <v/>
      </c>
      <c r="XDQ23" t="str">
        <f>IFERROR(VLOOKUP(XDQ25,YIELDS!$T:$AJ,17,FALSE),"")</f>
        <v/>
      </c>
      <c r="XDR23" t="str">
        <f>IFERROR(VLOOKUP(XDR25,YIELDS!$T:$AJ,17,FALSE),"")</f>
        <v/>
      </c>
      <c r="XDS23" t="str">
        <f>IFERROR(VLOOKUP(XDS25,YIELDS!$T:$AJ,17,FALSE),"")</f>
        <v/>
      </c>
      <c r="XDT23" t="str">
        <f>IFERROR(VLOOKUP(XDT25,YIELDS!$T:$AJ,17,FALSE),"")</f>
        <v/>
      </c>
      <c r="XDU23" t="str">
        <f>IFERROR(VLOOKUP(XDU25,YIELDS!$T:$AJ,17,FALSE),"")</f>
        <v/>
      </c>
      <c r="XDV23" t="str">
        <f>IFERROR(VLOOKUP(XDV25,YIELDS!$T:$AJ,17,FALSE),"")</f>
        <v/>
      </c>
      <c r="XDW23" t="str">
        <f>IFERROR(VLOOKUP(XDW25,YIELDS!$T:$AJ,17,FALSE),"")</f>
        <v/>
      </c>
      <c r="XDX23" t="str">
        <f>IFERROR(VLOOKUP(XDX25,YIELDS!$T:$AJ,17,FALSE),"")</f>
        <v/>
      </c>
      <c r="XDY23" t="str">
        <f>IFERROR(VLOOKUP(XDY25,YIELDS!$T:$AJ,17,FALSE),"")</f>
        <v/>
      </c>
      <c r="XDZ23" t="str">
        <f>IFERROR(VLOOKUP(XDZ25,YIELDS!$T:$AJ,17,FALSE),"")</f>
        <v/>
      </c>
      <c r="XEA23" t="str">
        <f>IFERROR(VLOOKUP(XEA25,YIELDS!$T:$AJ,17,FALSE),"")</f>
        <v/>
      </c>
      <c r="XEB23" t="str">
        <f>IFERROR(VLOOKUP(XEB25,YIELDS!$T:$AJ,17,FALSE),"")</f>
        <v/>
      </c>
      <c r="XEC23" t="str">
        <f>IFERROR(VLOOKUP(XEC25,YIELDS!$T:$AJ,17,FALSE),"")</f>
        <v/>
      </c>
      <c r="XED23" t="str">
        <f>IFERROR(VLOOKUP(XED25,YIELDS!$T:$AJ,17,FALSE),"")</f>
        <v/>
      </c>
      <c r="XEE23" t="str">
        <f>IFERROR(VLOOKUP(XEE25,YIELDS!$T:$AJ,17,FALSE),"")</f>
        <v/>
      </c>
      <c r="XEF23" t="str">
        <f>IFERROR(VLOOKUP(XEF25,YIELDS!$T:$AJ,17,FALSE),"")</f>
        <v/>
      </c>
      <c r="XEG23" t="str">
        <f>IFERROR(VLOOKUP(XEG25,YIELDS!$T:$AJ,17,FALSE),"")</f>
        <v/>
      </c>
      <c r="XEH23" t="str">
        <f>IFERROR(VLOOKUP(XEH25,YIELDS!$T:$AJ,17,FALSE),"")</f>
        <v/>
      </c>
      <c r="XEI23" t="str">
        <f>IFERROR(VLOOKUP(XEI25,YIELDS!$T:$AJ,17,FALSE),"")</f>
        <v/>
      </c>
      <c r="XEJ23" t="str">
        <f>IFERROR(VLOOKUP(XEJ25,YIELDS!$T:$AJ,17,FALSE),"")</f>
        <v/>
      </c>
      <c r="XEK23" t="str">
        <f>IFERROR(VLOOKUP(XEK25,YIELDS!$T:$AJ,17,FALSE),"")</f>
        <v/>
      </c>
      <c r="XEL23" t="str">
        <f>IFERROR(VLOOKUP(XEL25,YIELDS!$T:$AJ,17,FALSE),"")</f>
        <v/>
      </c>
      <c r="XEM23" t="str">
        <f>IFERROR(VLOOKUP(XEM25,YIELDS!$T:$AJ,17,FALSE),"")</f>
        <v/>
      </c>
      <c r="XEN23" t="str">
        <f>IFERROR(VLOOKUP(XEN25,YIELDS!$T:$AJ,17,FALSE),"")</f>
        <v/>
      </c>
      <c r="XEO23" t="str">
        <f>IFERROR(VLOOKUP(XEO25,YIELDS!$T:$AJ,17,FALSE),"")</f>
        <v/>
      </c>
      <c r="XEP23" t="str">
        <f>IFERROR(VLOOKUP(XEP25,YIELDS!$T:$AJ,17,FALSE),"")</f>
        <v/>
      </c>
      <c r="XEQ23" t="str">
        <f>IFERROR(VLOOKUP(XEQ25,YIELDS!$T:$AJ,17,FALSE),"")</f>
        <v/>
      </c>
      <c r="XER23" t="str">
        <f>IFERROR(VLOOKUP(XER25,YIELDS!$T:$AJ,17,FALSE),"")</f>
        <v/>
      </c>
      <c r="XES23" t="str">
        <f>IFERROR(VLOOKUP(XES25,YIELDS!$T:$AJ,17,FALSE),"")</f>
        <v/>
      </c>
      <c r="XET23" t="str">
        <f>IFERROR(VLOOKUP(XET25,YIELDS!$T:$AJ,17,FALSE),"")</f>
        <v/>
      </c>
      <c r="XEU23" t="str">
        <f>IFERROR(VLOOKUP(XEU25,YIELDS!$T:$AJ,17,FALSE),"")</f>
        <v/>
      </c>
      <c r="XEV23" t="str">
        <f>IFERROR(VLOOKUP(XEV25,YIELDS!$T:$AJ,17,FALSE),"")</f>
        <v/>
      </c>
      <c r="XEW23" t="str">
        <f>IFERROR(VLOOKUP(XEW25,YIELDS!$T:$AJ,17,FALSE),"")</f>
        <v/>
      </c>
      <c r="XEX23" t="str">
        <f>IFERROR(VLOOKUP(XEX25,YIELDS!$T:$AJ,17,FALSE),"")</f>
        <v/>
      </c>
      <c r="XEY23" t="str">
        <f>IFERROR(VLOOKUP(XEY25,YIELDS!$T:$AJ,17,FALSE),"")</f>
        <v/>
      </c>
      <c r="XEZ23" t="str">
        <f>IFERROR(VLOOKUP(XEZ25,YIELDS!$T:$AJ,17,FALSE),"")</f>
        <v/>
      </c>
      <c r="XFA23" t="str">
        <f>IFERROR(VLOOKUP(XFA25,YIELDS!$T:$AJ,17,FALSE),"")</f>
        <v/>
      </c>
      <c r="XFB23" t="str">
        <f>IFERROR(VLOOKUP(XFB25,YIELDS!$T:$AJ,17,FALSE),"")</f>
        <v/>
      </c>
      <c r="XFC23" t="str">
        <f>IFERROR(VLOOKUP(XFC25,YIELDS!$T:$AJ,17,FALSE),"")</f>
        <v/>
      </c>
      <c r="XFD23" t="str">
        <f>IFERROR(VLOOKUP(XFD25,YIELDS!$T:$AJ,17,FALSE),"")</f>
        <v/>
      </c>
    </row>
    <row r="24" spans="1:16384" s="5" customFormat="1" x14ac:dyDescent="0.55000000000000004">
      <c r="B24" s="7"/>
      <c r="C24" s="5" t="str">
        <f ca="1">IF(AND(C1&gt;1.2%, C4&lt;2.5%, C6&lt;4.5%), "Goldilocks",
 IF(AND(C1&lt;-0.5%, C4&gt;3.5%, C6&gt;5.5%), "Stagflation",
 IF(AND(C1&gt;1.5%, C4&lt;3.5%, C6&lt;4.8%), "Boom",
 IF(AND(C1&lt;-0.8%, C6&gt;5.8%), "Recession",
 IF(AND(C1&gt;0%, C1&lt;0.8%, C6&gt;=4.5%, C6&lt;=5.5%), "Slowdown", "Neutral")))))</f>
        <v>Slowdown</v>
      </c>
      <c r="D24" s="5" t="str">
        <f ca="1">IF(AND(D1&gt;1.2%, D4&lt;2.5%, D6&lt;4.5%), "Goldilocks",
 IF(AND(D1&lt;-0.5%, D4&gt;3.5%, D6&gt;5.5%), "Stagflation",
 IF(AND(D1&gt;1.5%, D4&lt;3.5%, D6&lt;4.8%), "Boom",
 IF(AND(D1&lt;-0.8%, D6&gt;5.8%), "Recession",
 IF(AND(D1&gt;0%, D1&lt;0.8%, D6&gt;=4.5%, D6&lt;=5.5%), "Slowdown", "Neutral")))))</f>
        <v>Slowdown</v>
      </c>
      <c r="E24" s="5" t="str">
        <f ca="1">IF(AND(E1&gt;1.2%, E4&lt;2.5%, E6&lt;4.5%), "Goldilocks",
 IF(AND(E1&lt;-0.5%, E4&gt;3.5%, E6&gt;5.5%), "Stagflation",
 IF(AND(E1&gt;1.5%, E4&lt;3.5%, E6&lt;4.8%), "Boom",
 IF(AND(E1&lt;-0.8%, E6&gt;5.8%), "Recession",
 IF(AND(E1&gt;0%, E1&lt;0.8%, E6&gt;=4.5%, E6&lt;=5.5%), "Slowdown", "Neutral")))))</f>
        <v>Slowdown</v>
      </c>
      <c r="F24" s="5" t="str">
        <f ca="1">IF(AND(F1&gt;1.2%, F4&lt;2.5%, F6&lt;4.5%), "Goldilocks",
 IF(AND(F1&lt;-0.5%, F4&gt;3.5%, F6&gt;5.5%), "Stagflation",
 IF(AND(F1&gt;1.5%, F4&lt;3.5%, F6&lt;4.8%), "Boom",
 IF(AND(F1&lt;-0.8%, F6&gt;5.8%), "Recession",
 IF(AND(F1&gt;0%, F1&lt;0.8%, F6&gt;=4.5%, F6&lt;=5.5%), "Slowdown", "Neutral")))))</f>
        <v>Slowdown</v>
      </c>
      <c r="G24" s="5" t="str">
        <f ca="1">IF(AND(G1&gt;1.2%, G4&lt;2.5%, G6&lt;4.5%), "Goldilocks",
 IF(AND(G1&lt;-0.5%, G4&gt;3.5%, G6&gt;5.5%), "Stagflation",
 IF(AND(G1&gt;1.5%, G4&lt;3.5%, G6&lt;4.8%), "Boom",
 IF(AND(G1&lt;-0.8%, G6&gt;5.8%), "Recession",
 IF(AND(G1&gt;0%, G1&lt;0.8%, G6&gt;=4.5%, G6&lt;=5.5%), "Slowdown", "Neutral")))))</f>
        <v>Slowdown</v>
      </c>
      <c r="H24" s="5" t="str">
        <f ca="1">IF(AND(H1&gt;1.2%, H4&lt;2.5%, H6&lt;4.5%), "Goldilocks",
 IF(AND(H1&lt;-0.5%, H4&gt;3.5%, H6&gt;5.5%), "Stagflation",
 IF(AND(H1&gt;1.5%, H4&lt;3.5%, H6&lt;4.8%), "Boom",
 IF(AND(H1&lt;-0.8%, H6&gt;5.8%), "Recession",
 IF(AND(H1&gt;0%, H1&lt;0.8%, H6&gt;=4.5%, H6&lt;=5.5%), "Slowdown", "Neutral")))))</f>
        <v>Slowdown</v>
      </c>
      <c r="I24" s="5" t="str">
        <f ca="1">IF(AND(I1&gt;1.2%, I4&lt;2.5%, I6&lt;4.5%), "Goldilocks",
 IF(AND(I1&lt;-0.5%, I4&gt;3.5%, I6&gt;5.5%), "Stagflation",
 IF(AND(I1&gt;1.5%, I4&lt;3.5%, I6&lt;4.8%), "Boom",
 IF(AND(I1&lt;-0.8%, I6&gt;5.8%), "Recession",
 IF(AND(I1&gt;0%, I1&lt;0.8%, I6&gt;=4.5%, I6&lt;=5.5%), "Slowdown", "Neutral")))))</f>
        <v>Slowdown</v>
      </c>
      <c r="J24" s="5" t="str">
        <f ca="1">IF(AND(J1&gt;1.2%, J4&lt;2.5%, J6&lt;4.5%), "Goldilocks",
 IF(AND(J1&lt;-0.5%, J4&gt;3.5%, J6&gt;5.5%), "Stagflation",
 IF(AND(J1&gt;1.5%, J4&lt;3.5%, J6&lt;4.8%), "Boom",
 IF(AND(J1&lt;-0.8%, J6&gt;5.8%), "Recession",
 IF(AND(J1&gt;0%, J1&lt;0.8%, J6&gt;=4.5%, J6&lt;=5.5%), "Slowdown", "Neutral")))))</f>
        <v>Slowdown</v>
      </c>
      <c r="K24" s="5" t="str">
        <f ca="1">IF(AND(K1&gt;1.2%, K4&lt;2.5%, K6&lt;4.5%), "Goldilocks",
 IF(AND(K1&lt;-0.5%, K4&gt;3.5%, K6&gt;5.5%), "Stagflation",
 IF(AND(K1&gt;1.5%, K4&lt;3.5%, K6&lt;4.8%), "Boom",
 IF(AND(K1&lt;-0.8%, K6&gt;5.8%), "Recession",
 IF(AND(K1&gt;0%, K1&lt;0.8%, K6&gt;=4.5%, K6&lt;=5.5%), "Slowdown", "Neutral")))))</f>
        <v>Slowdown</v>
      </c>
      <c r="L24" s="5" t="str">
        <f ca="1">IF(AND(L1&gt;1.2%, L4&lt;2.5%, L6&lt;4.5%), "Goldilocks",
 IF(AND(L1&lt;-0.5%, L4&gt;3.5%, L6&gt;5.5%), "Stagflation",
 IF(AND(L1&gt;1.5%, L4&lt;3.5%, L6&lt;4.8%), "Boom",
 IF(AND(L1&lt;-0.8%, L6&gt;5.8%), "Recession",
 IF(AND(L1&gt;0%, L1&lt;0.8%, L6&gt;=4.5%, L6&lt;=5.5%), "Slowdown", "Neutral")))))</f>
        <v>Slowdown</v>
      </c>
      <c r="M24" s="5" t="str">
        <f ca="1">IF(AND(M1&gt;1.2%, M4&lt;2.5%, M6&lt;4.5%), "Goldilocks",
 IF(AND(M1&lt;-0.5%, M4&gt;3.5%, M6&gt;5.5%), "Stagflation",
 IF(AND(M1&gt;1.5%, M4&lt;3.5%, M6&lt;4.8%), "Boom",
 IF(AND(M1&lt;-0.8%, M6&gt;5.8%), "Recession",
 IF(AND(M1&gt;0%, M1&lt;0.8%, M6&gt;=4.5%, M6&lt;=5.5%), "Slowdown", "Neutral")))))</f>
        <v>Slowdown</v>
      </c>
      <c r="N24" s="5" t="str">
        <f ca="1">IF(AND(N1&gt;1.2%, N4&lt;2.5%, N6&lt;4.5%), "Goldilocks",
 IF(AND(N1&lt;-0.5%, N4&gt;3.5%, N6&gt;5.5%), "Stagflation",
 IF(AND(N1&gt;1.5%, N4&lt;3.5%, N6&lt;4.8%), "Boom",
 IF(AND(N1&lt;-0.8%, N6&gt;5.8%), "Recession",
 IF(AND(N1&gt;0%, N1&lt;0.8%, N6&gt;=4.5%, N6&lt;=5.5%), "Slowdown", "Neutral")))))</f>
        <v>Slowdown</v>
      </c>
      <c r="O24" s="5" t="str">
        <f ca="1">IF(AND(O1&gt;1.2%, O4&lt;2.5%, O6&lt;4.5%), "Goldilocks",
 IF(AND(O1&lt;-0.5%, O4&gt;3.5%, O6&gt;5.5%), "Stagflation",
 IF(AND(O1&gt;1.5%, O4&lt;3.5%, O6&lt;4.8%), "Boom",
 IF(AND(O1&lt;-0.8%, O6&gt;5.8%), "Recession",
 IF(AND(O1&gt;0%, O1&lt;0.8%, O6&gt;=4.5%, O6&lt;=5.5%), "Slowdown", "Neutral")))))</f>
        <v>Slowdown</v>
      </c>
      <c r="P24" s="5" t="str">
        <f ca="1">IF(AND(P1&gt;1.2%, P4&lt;2.5%, P6&lt;4.5%), "Goldilocks",
 IF(AND(P1&lt;-0.5%, P4&gt;3.5%, P6&gt;5.5%), "Stagflation",
 IF(AND(P1&gt;1.5%, P4&lt;3.5%, P6&lt;4.8%), "Boom",
 IF(AND(P1&lt;-0.8%, P6&gt;5.8%), "Recession",
 IF(AND(P1&gt;0%, P1&lt;0.8%, P6&gt;=4.5%, P6&lt;=5.5%), "Slowdown", "Neutral")))))</f>
        <v>Neutral</v>
      </c>
      <c r="Q24" s="5" t="str">
        <f ca="1">IF(AND(Q1&gt;1.2%, Q4&lt;2.5%, Q6&lt;4.5%), "Goldilocks",
 IF(AND(Q1&lt;-0.5%, Q4&gt;3.5%, Q6&gt;5.5%), "Stagflation",
 IF(AND(Q1&gt;1.5%, Q4&lt;3.5%, Q6&lt;4.8%), "Boom",
 IF(AND(Q1&lt;-0.8%, Q6&gt;5.8%), "Recession",
 IF(AND(Q1&gt;0%, Q1&lt;0.8%, Q6&gt;=4.5%, Q6&lt;=5.5%), "Slowdown", "Neutral")))))</f>
        <v>Neutral</v>
      </c>
      <c r="R24" s="5" t="str">
        <f ca="1">IF(AND(R1&gt;1.2%, R4&lt;2.5%, R6&lt;4.5%), "Goldilocks",
 IF(AND(R1&lt;-0.5%, R4&gt;3.5%, R6&gt;5.5%), "Stagflation",
 IF(AND(R1&gt;1.5%, R4&lt;3.5%, R6&lt;4.8%), "Boom",
 IF(AND(R1&lt;-0.8%, R6&gt;5.8%), "Recession",
 IF(AND(R1&gt;0%, R1&lt;0.8%, R6&gt;=4.5%, R6&lt;=5.5%), "Slowdown", "Neutral")))))</f>
        <v>Neutral</v>
      </c>
      <c r="S24" s="5" t="str">
        <f ca="1">IF(AND(S1&gt;1.2%, S4&lt;2.5%, S6&lt;4.5%), "Goldilocks",
 IF(AND(S1&lt;-0.5%, S4&gt;3.5%, S6&gt;5.5%), "Stagflation",
 IF(AND(S1&gt;1.5%, S4&lt;3.5%, S6&lt;4.8%), "Boom",
 IF(AND(S1&lt;-0.8%, S6&gt;5.8%), "Recession",
 IF(AND(S1&gt;0%, S1&lt;0.8%, S6&gt;=4.5%, S6&lt;=5.5%), "Slowdown", "Neutral")))))</f>
        <v>Neutral</v>
      </c>
      <c r="T24" s="5" t="str">
        <f ca="1">IF(AND(T1&gt;1.2%, T4&lt;2.5%, T6&lt;4.5%), "Goldilocks",
 IF(AND(T1&lt;-0.5%, T4&gt;3.5%, T6&gt;5.5%), "Stagflation",
 IF(AND(T1&gt;1.5%, T4&lt;3.5%, T6&lt;4.8%), "Boom",
 IF(AND(T1&lt;-0.8%, T6&gt;5.8%), "Recession",
 IF(AND(T1&gt;0%, T1&lt;0.8%, T6&gt;=4.5%, T6&lt;=5.5%), "Slowdown", "Neutral")))))</f>
        <v>Neutral</v>
      </c>
      <c r="U24" s="5" t="str">
        <f ca="1">IF(AND(U1&gt;1.2%, U4&lt;2.5%, U6&lt;4.5%), "Goldilocks",
 IF(AND(U1&lt;-0.5%, U4&gt;3.5%, U6&gt;5.5%), "Stagflation",
 IF(AND(U1&gt;1.5%, U4&lt;3.5%, U6&lt;4.8%), "Boom",
 IF(AND(U1&lt;-0.8%, U6&gt;5.8%), "Recession",
 IF(AND(U1&gt;0%, U1&lt;0.8%, U6&gt;=4.5%, U6&lt;=5.5%), "Slowdown", "Neutral")))))</f>
        <v>Neutral</v>
      </c>
      <c r="V24" s="5" t="str">
        <f ca="1">IF(AND(V1&gt;1.2%, V4&lt;2.5%, V6&lt;4.5%), "Goldilocks",
 IF(AND(V1&lt;-0.5%, V4&gt;3.5%, V6&gt;5.5%), "Stagflation",
 IF(AND(V1&gt;1.5%, V4&lt;3.5%, V6&lt;4.8%), "Boom",
 IF(AND(V1&lt;-0.8%, V6&gt;5.8%), "Recession",
 IF(AND(V1&gt;0%, V1&lt;0.8%, V6&gt;=4.5%, V6&lt;=5.5%), "Slowdown", "Neutral")))))</f>
        <v>Neutral</v>
      </c>
      <c r="W24" s="5" t="str">
        <f ca="1">IF(AND(W1&gt;1.2%, W4&lt;2.5%, W6&lt;4.5%), "Goldilocks",
 IF(AND(W1&lt;-0.5%, W4&gt;3.5%, W6&gt;5.5%), "Stagflation",
 IF(AND(W1&gt;1.5%, W4&lt;3.5%, W6&lt;4.8%), "Boom",
 IF(AND(W1&lt;-0.8%, W6&gt;5.8%), "Recession",
 IF(AND(W1&gt;0%, W1&lt;0.8%, W6&gt;=4.5%, W6&lt;=5.5%), "Slowdown", "Neutral")))))</f>
        <v>Neutral</v>
      </c>
      <c r="X24" s="5" t="str">
        <f ca="1">IF(AND(X1&gt;1.2%, X4&lt;2.5%, X6&lt;4.5%), "Goldilocks",
 IF(AND(X1&lt;-0.5%, X4&gt;3.5%, X6&gt;5.5%), "Stagflation",
 IF(AND(X1&gt;1.5%, X4&lt;3.5%, X6&lt;4.8%), "Boom",
 IF(AND(X1&lt;-0.8%, X6&gt;5.8%), "Recession",
 IF(AND(X1&gt;0%, X1&lt;0.8%, X6&gt;=4.5%, X6&lt;=5.5%), "Slowdown", "Neutral")))))</f>
        <v>Neutral</v>
      </c>
      <c r="Y24" s="5" t="str">
        <f ca="1">IF(AND(Y1&gt;1.2%, Y4&lt;2.5%, Y6&lt;4.5%), "Goldilocks",
 IF(AND(Y1&lt;-0.5%, Y4&gt;3.5%, Y6&gt;5.5%), "Stagflation",
 IF(AND(Y1&gt;1.5%, Y4&lt;3.5%, Y6&lt;4.8%), "Boom",
 IF(AND(Y1&lt;-0.8%, Y6&gt;5.8%), "Recession",
 IF(AND(Y1&gt;0%, Y1&lt;0.8%, Y6&gt;=4.5%, Y6&lt;=5.5%), "Slowdown", "Neutral")))))</f>
        <v>Neutral</v>
      </c>
      <c r="Z24" s="5" t="str">
        <f ca="1">IF(AND(Z1&gt;1.2%, Z4&lt;2.5%, Z6&lt;4.5%), "Goldilocks",
 IF(AND(Z1&lt;-0.5%, Z4&gt;3.5%, Z6&gt;5.5%), "Stagflation",
 IF(AND(Z1&gt;1.5%, Z4&lt;3.5%, Z6&lt;4.8%), "Boom",
 IF(AND(Z1&lt;-0.8%, Z6&gt;5.8%), "Recession",
 IF(AND(Z1&gt;0%, Z1&lt;0.8%, Z6&gt;=4.5%, Z6&lt;=5.5%), "Slowdown", "Neutral")))))</f>
        <v>Neutral</v>
      </c>
      <c r="AA24" s="5" t="str">
        <f ca="1">IF(AND(AA1&gt;1.2%, AA4&lt;2.5%, AA6&lt;4.5%), "Goldilocks",
 IF(AND(AA1&lt;-0.5%, AA4&gt;3.5%, AA6&gt;5.5%), "Stagflation",
 IF(AND(AA1&gt;1.5%, AA4&lt;3.5%, AA6&lt;4.8%), "Boom",
 IF(AND(AA1&lt;-0.8%, AA6&gt;5.8%), "Recession",
 IF(AND(AA1&gt;0%, AA1&lt;0.8%, AA6&gt;=4.5%, AA6&lt;=5.5%), "Slowdown", "Neutral")))))</f>
        <v>Neutral</v>
      </c>
      <c r="AB24" s="5" t="str">
        <f ca="1">IF(AND(AB1&gt;1.2%, AB4&lt;2.5%, AB6&lt;4.5%), "Goldilocks",
 IF(AND(AB1&lt;-0.5%, AB4&gt;3.5%, AB6&gt;5.5%), "Stagflation",
 IF(AND(AB1&gt;1.5%, AB4&lt;3.5%, AB6&lt;4.8%), "Boom",
 IF(AND(AB1&lt;-0.8%, AB6&gt;5.8%), "Recession",
 IF(AND(AB1&gt;0%, AB1&lt;0.8%, AB6&gt;=4.5%, AB6&lt;=5.5%), "Slowdown", "Neutral")))))</f>
        <v>Neutral</v>
      </c>
      <c r="AC24" s="5" t="str">
        <f ca="1">IF(AND(AC1&gt;1.2%, AC4&lt;2.5%, AC6&lt;4.5%), "Goldilocks",
 IF(AND(AC1&lt;-0.5%, AC4&gt;3.5%, AC6&gt;5.5%), "Stagflation",
 IF(AND(AC1&gt;1.5%, AC4&lt;3.5%, AC6&lt;4.8%), "Boom",
 IF(AND(AC1&lt;-0.8%, AC6&gt;5.8%), "Recession",
 IF(AND(AC1&gt;0%, AC1&lt;0.8%, AC6&gt;=4.5%, AC6&lt;=5.5%), "Slowdown", "Neutral")))))</f>
        <v>Neutral</v>
      </c>
      <c r="AD24" s="5" t="str">
        <f ca="1">IF(AND(AD1&gt;1.2%, AD4&lt;2.5%, AD6&lt;4.5%), "Goldilocks",
 IF(AND(AD1&lt;-0.5%, AD4&gt;3.5%, AD6&gt;5.5%), "Stagflation",
 IF(AND(AD1&gt;1.5%, AD4&lt;3.5%, AD6&lt;4.8%), "Boom",
 IF(AND(AD1&lt;-0.8%, AD6&gt;5.8%), "Recession",
 IF(AND(AD1&gt;0%, AD1&lt;0.8%, AD6&gt;=4.5%, AD6&lt;=5.5%), "Slowdown", "Neutral")))))</f>
        <v>Neutral</v>
      </c>
      <c r="AE24" s="5" t="str">
        <f ca="1">IF(AND(AE1&gt;1.2%, AE4&lt;2.5%, AE6&lt;4.5%), "Goldilocks",
 IF(AND(AE1&lt;-0.5%, AE4&gt;3.5%, AE6&gt;5.5%), "Stagflation",
 IF(AND(AE1&gt;1.5%, AE4&lt;3.5%, AE6&lt;4.8%), "Boom",
 IF(AND(AE1&lt;-0.8%, AE6&gt;5.8%), "Recession",
 IF(AND(AE1&gt;0%, AE1&lt;0.8%, AE6&gt;=4.5%, AE6&lt;=5.5%), "Slowdown", "Neutral")))))</f>
        <v>Neutral</v>
      </c>
      <c r="AF24" s="5" t="str">
        <f ca="1">IF(AND(AF1&gt;1.2%, AF4&lt;2.5%, AF6&lt;4.5%), "Goldilocks",
 IF(AND(AF1&lt;-0.5%, AF4&gt;3.5%, AF6&gt;5.5%), "Stagflation",
 IF(AND(AF1&gt;1.5%, AF4&lt;3.5%, AF6&lt;4.8%), "Boom",
 IF(AND(AF1&lt;-0.8%, AF6&gt;5.8%), "Recession",
 IF(AND(AF1&gt;0%, AF1&lt;0.8%, AF6&gt;=4.5%, AF6&lt;=5.5%), "Slowdown", "Neutral")))))</f>
        <v>Neutral</v>
      </c>
      <c r="AG24" s="5" t="str">
        <f ca="1">IF(AND(AG1&gt;1.2%, AG4&lt;2.5%, AG6&lt;4.5%), "Goldilocks",
 IF(AND(AG1&lt;-0.5%, AG4&gt;3.5%, AG6&gt;5.5%), "Stagflation",
 IF(AND(AG1&gt;1.5%, AG4&lt;3.5%, AG6&lt;4.8%), "Boom",
 IF(AND(AG1&lt;-0.8%, AG6&gt;5.8%), "Recession",
 IF(AND(AG1&gt;0%, AG1&lt;0.8%, AG6&gt;=4.5%, AG6&lt;=5.5%), "Slowdown", "Neutral")))))</f>
        <v>Neutral</v>
      </c>
      <c r="AH24" s="5" t="str">
        <f ca="1">IF(AND(AH1&gt;1.2%, AH4&lt;2.5%, AH6&lt;4.5%), "Goldilocks",
 IF(AND(AH1&lt;-0.5%, AH4&gt;3.5%, AH6&gt;5.5%), "Stagflation",
 IF(AND(AH1&gt;1.5%, AH4&lt;3.5%, AH6&lt;4.8%), "Boom",
 IF(AND(AH1&lt;-0.8%, AH6&gt;5.8%), "Recession",
 IF(AND(AH1&gt;0%, AH1&lt;0.8%, AH6&gt;=4.5%, AH6&lt;=5.5%), "Slowdown", "Neutral")))))</f>
        <v>Neutral</v>
      </c>
      <c r="AI24" s="5" t="str">
        <f ca="1">IF(AND(AI1&gt;1.2%, AI4&lt;2.5%, AI6&lt;4.5%), "Goldilocks",
 IF(AND(AI1&lt;-0.5%, AI4&gt;3.5%, AI6&gt;5.5%), "Stagflation",
 IF(AND(AI1&gt;1.5%, AI4&lt;3.5%, AI6&lt;4.8%), "Boom",
 IF(AND(AI1&lt;-0.8%, AI6&gt;5.8%), "Recession",
 IF(AND(AI1&gt;0%, AI1&lt;0.8%, AI6&gt;=4.5%, AI6&lt;=5.5%), "Slowdown", "Neutral")))))</f>
        <v>Neutral</v>
      </c>
      <c r="AJ24" s="5" t="str">
        <f ca="1">IF(AND(AJ1&gt;1.2%, AJ4&lt;2.5%, AJ6&lt;4.5%), "Goldilocks",
 IF(AND(AJ1&lt;-0.5%, AJ4&gt;3.5%, AJ6&gt;5.5%), "Stagflation",
 IF(AND(AJ1&gt;1.5%, AJ4&lt;3.5%, AJ6&lt;4.8%), "Boom",
 IF(AND(AJ1&lt;-0.8%, AJ6&gt;5.8%), "Recession",
 IF(AND(AJ1&gt;0%, AJ1&lt;0.8%, AJ6&gt;=4.5%, AJ6&lt;=5.5%), "Slowdown", "Neutral")))))</f>
        <v>Neutral</v>
      </c>
      <c r="AK24" s="5" t="str">
        <f ca="1">IF(AND(AK1&gt;1.2%, AK4&lt;2.5%, AK6&lt;4.5%), "Goldilocks",
 IF(AND(AK1&lt;-0.5%, AK4&gt;3.5%, AK6&gt;5.5%), "Stagflation",
 IF(AND(AK1&gt;1.5%, AK4&lt;3.5%, AK6&lt;4.8%), "Boom",
 IF(AND(AK1&lt;-0.8%, AK6&gt;5.8%), "Recession",
 IF(AND(AK1&gt;0%, AK1&lt;0.8%, AK6&gt;=4.5%, AK6&lt;=5.5%), "Slowdown", "Neutral")))))</f>
        <v>Neutral</v>
      </c>
      <c r="AL24" s="5" t="str">
        <f ca="1">IF(AND(AL1&gt;1.2%, AL4&lt;2.5%, AL6&lt;4.5%), "Goldilocks",
 IF(AND(AL1&lt;-0.5%, AL4&gt;3.5%, AL6&gt;5.5%), "Stagflation",
 IF(AND(AL1&gt;1.5%, AL4&lt;3.5%, AL6&lt;4.8%), "Boom",
 IF(AND(AL1&lt;-0.8%, AL6&gt;5.8%), "Recession",
 IF(AND(AL1&gt;0%, AL1&lt;0.8%, AL6&gt;=4.5%, AL6&lt;=5.5%), "Slowdown", "Neutral")))))</f>
        <v>Neutral</v>
      </c>
      <c r="AM24" s="5" t="str">
        <f ca="1">IF(AND(AM1&gt;1.2%, AM4&lt;2.5%, AM6&lt;4.5%), "Goldilocks",
 IF(AND(AM1&lt;-0.5%, AM4&gt;3.5%, AM6&gt;5.5%), "Stagflation",
 IF(AND(AM1&gt;1.5%, AM4&lt;3.5%, AM6&lt;4.8%), "Boom",
 IF(AND(AM1&lt;-0.8%, AM6&gt;5.8%), "Recession",
 IF(AND(AM1&gt;0%, AM1&lt;0.8%, AM6&gt;=4.5%, AM6&lt;=5.5%), "Slowdown", "Neutral")))))</f>
        <v>Neutral</v>
      </c>
      <c r="AN24" s="5" t="str">
        <f ca="1">IF(AND(AN1&gt;1.2%, AN4&lt;2.5%, AN6&lt;4.5%), "Goldilocks",
 IF(AND(AN1&lt;-0.5%, AN4&gt;3.5%, AN6&gt;5.5%), "Stagflation",
 IF(AND(AN1&gt;1.5%, AN4&lt;3.5%, AN6&lt;4.8%), "Boom",
 IF(AND(AN1&lt;-0.8%, AN6&gt;5.8%), "Recession",
 IF(AND(AN1&gt;0%, AN1&lt;0.8%, AN6&gt;=4.5%, AN6&lt;=5.5%), "Slowdown", "Neutral")))))</f>
        <v>Neutral</v>
      </c>
      <c r="AO24" s="5" t="str">
        <f ca="1">IF(AND(AO1&gt;1.2%, AO4&lt;2.5%, AO6&lt;4.5%), "Goldilocks",
 IF(AND(AO1&lt;-0.5%, AO4&gt;3.5%, AO6&gt;5.5%), "Stagflation",
 IF(AND(AO1&gt;1.5%, AO4&lt;3.5%, AO6&lt;4.8%), "Boom",
 IF(AND(AO1&lt;-0.8%, AO6&gt;5.8%), "Recession",
 IF(AND(AO1&gt;0%, AO1&lt;0.8%, AO6&gt;=4.5%, AO6&lt;=5.5%), "Slowdown", "Neutral")))))</f>
        <v>Neutral</v>
      </c>
      <c r="AP24" s="5" t="str">
        <f ca="1">IF(AND(AP1&gt;1.2%, AP4&lt;2.5%, AP6&lt;4.5%), "Goldilocks",
 IF(AND(AP1&lt;-0.5%, AP4&gt;3.5%, AP6&gt;5.5%), "Stagflation",
 IF(AND(AP1&gt;1.5%, AP4&lt;3.5%, AP6&lt;4.8%), "Boom",
 IF(AND(AP1&lt;-0.8%, AP6&gt;5.8%), "Recession",
 IF(AND(AP1&gt;0%, AP1&lt;0.8%, AP6&gt;=4.5%, AP6&lt;=5.5%), "Slowdown", "Neutral")))))</f>
        <v>Neutral</v>
      </c>
      <c r="AQ24" s="5" t="str">
        <f ca="1">IF(AND(AQ1&gt;1.2%, AQ4&lt;2.5%, AQ6&lt;4.5%), "Goldilocks",
 IF(AND(AQ1&lt;-0.5%, AQ4&gt;3.5%, AQ6&gt;5.5%), "Stagflation",
 IF(AND(AQ1&gt;1.5%, AQ4&lt;3.5%, AQ6&lt;4.8%), "Boom",
 IF(AND(AQ1&lt;-0.8%, AQ6&gt;5.8%), "Recession",
 IF(AND(AQ1&gt;0%, AQ1&lt;0.8%, AQ6&gt;=4.5%, AQ6&lt;=5.5%), "Slowdown", "Neutral")))))</f>
        <v>Neutral</v>
      </c>
      <c r="AR24" s="5" t="str">
        <f ca="1">IF(AND(AR1&gt;1.2%, AR4&lt;2.5%, AR6&lt;4.5%), "Goldilocks",
 IF(AND(AR1&lt;-0.5%, AR4&gt;3.5%, AR6&gt;5.5%), "Stagflation",
 IF(AND(AR1&gt;1.5%, AR4&lt;3.5%, AR6&lt;4.8%), "Boom",
 IF(AND(AR1&lt;-0.8%, AR6&gt;5.8%), "Recession",
 IF(AND(AR1&gt;0%, AR1&lt;0.8%, AR6&gt;=4.5%, AR6&lt;=5.5%), "Slowdown", "Neutral")))))</f>
        <v>Neutral</v>
      </c>
      <c r="AS24" s="5" t="str">
        <f ca="1">IF(AND(AS1&gt;1.2%, AS4&lt;2.5%, AS6&lt;4.5%), "Goldilocks",
 IF(AND(AS1&lt;-0.5%, AS4&gt;3.5%, AS6&gt;5.5%), "Stagflation",
 IF(AND(AS1&gt;1.5%, AS4&lt;3.5%, AS6&lt;4.8%), "Boom",
 IF(AND(AS1&lt;-0.8%, AS6&gt;5.8%), "Recession",
 IF(AND(AS1&gt;0%, AS1&lt;0.8%, AS6&gt;=4.5%, AS6&lt;=5.5%), "Slowdown", "Neutral")))))</f>
        <v>Neutral</v>
      </c>
      <c r="AT24" s="5" t="str">
        <f ca="1">IF(AND(AT1&gt;1.2%, AT4&lt;2.5%, AT6&lt;4.5%), "Goldilocks",
 IF(AND(AT1&lt;-0.5%, AT4&gt;3.5%, AT6&gt;5.5%), "Stagflation",
 IF(AND(AT1&gt;1.5%, AT4&lt;3.5%, AT6&lt;4.8%), "Boom",
 IF(AND(AT1&lt;-0.8%, AT6&gt;5.8%), "Recession",
 IF(AND(AT1&gt;0%, AT1&lt;0.8%, AT6&gt;=4.5%, AT6&lt;=5.5%), "Slowdown", "Neutral")))))</f>
        <v>Neutral</v>
      </c>
      <c r="AU24" s="5" t="str">
        <f ca="1">IF(AND(AU1&gt;1.2%, AU4&lt;2.5%, AU6&lt;4.5%), "Goldilocks",
 IF(AND(AU1&lt;-0.5%, AU4&gt;3.5%, AU6&gt;5.5%), "Stagflation",
 IF(AND(AU1&gt;1.5%, AU4&lt;3.5%, AU6&lt;4.8%), "Boom",
 IF(AND(AU1&lt;-0.8%, AU6&gt;5.8%), "Recession",
 IF(AND(AU1&gt;0%, AU1&lt;0.8%, AU6&gt;=4.5%, AU6&lt;=5.5%), "Slowdown", "Neutral")))))</f>
        <v>Neutral</v>
      </c>
      <c r="AV24" s="5" t="str">
        <f ca="1">IF(AND(AV1&gt;1.2%, AV4&lt;2.5%, AV6&lt;4.5%), "Goldilocks",
 IF(AND(AV1&lt;-0.5%, AV4&gt;3.5%, AV6&gt;5.5%), "Stagflation",
 IF(AND(AV1&gt;1.5%, AV4&lt;3.5%, AV6&lt;4.8%), "Boom",
 IF(AND(AV1&lt;-0.8%, AV6&gt;5.8%), "Recession",
 IF(AND(AV1&gt;0%, AV1&lt;0.8%, AV6&gt;=4.5%, AV6&lt;=5.5%), "Slowdown", "Neutral")))))</f>
        <v>Neutral</v>
      </c>
      <c r="AW24" s="5" t="str">
        <f ca="1">IF(AND(AW1&gt;1.2%, AW4&lt;2.5%, AW6&lt;4.5%), "Goldilocks",
 IF(AND(AW1&lt;-0.5%, AW4&gt;3.5%, AW6&gt;5.5%), "Stagflation",
 IF(AND(AW1&gt;1.5%, AW4&lt;3.5%, AW6&lt;4.8%), "Boom",
 IF(AND(AW1&lt;-0.8%, AW6&gt;5.8%), "Recession",
 IF(AND(AW1&gt;0%, AW1&lt;0.8%, AW6&gt;=4.5%, AW6&lt;=5.5%), "Slowdown", "Neutral")))))</f>
        <v>Neutral</v>
      </c>
      <c r="AX24" s="5" t="str">
        <f ca="1">IF(AND(AX1&gt;1.2%, AX4&lt;2.5%, AX6&lt;4.5%), "Goldilocks",
 IF(AND(AX1&lt;-0.5%, AX4&gt;3.5%, AX6&gt;5.5%), "Stagflation",
 IF(AND(AX1&gt;1.5%, AX4&lt;3.5%, AX6&lt;4.8%), "Boom",
 IF(AND(AX1&lt;-0.8%, AX6&gt;5.8%), "Recession",
 IF(AND(AX1&gt;0%, AX1&lt;0.8%, AX6&gt;=4.5%, AX6&lt;=5.5%), "Slowdown", "Neutral")))))</f>
        <v>Neutral</v>
      </c>
      <c r="AY24" s="5" t="str">
        <f ca="1">IF(AND(AY1&gt;1.2%, AY4&lt;2.5%, AY6&lt;4.5%), "Goldilocks",
 IF(AND(AY1&lt;-0.5%, AY4&gt;3.5%, AY6&gt;5.5%), "Stagflation",
 IF(AND(AY1&gt;1.5%, AY4&lt;3.5%, AY6&lt;4.8%), "Boom",
 IF(AND(AY1&lt;-0.8%, AY6&gt;5.8%), "Recession",
 IF(AND(AY1&gt;0%, AY1&lt;0.8%, AY6&gt;=4.5%, AY6&lt;=5.5%), "Slowdown", "Neutral")))))</f>
        <v>Neutral</v>
      </c>
      <c r="AZ24" s="5" t="str">
        <f ca="1">IF(AND(AZ1&gt;1.2%, AZ4&lt;2.5%, AZ6&lt;4.5%), "Goldilocks",
 IF(AND(AZ1&lt;-0.5%, AZ4&gt;3.5%, AZ6&gt;5.5%), "Stagflation",
 IF(AND(AZ1&gt;1.5%, AZ4&lt;3.5%, AZ6&lt;4.8%), "Boom",
 IF(AND(AZ1&lt;-0.8%, AZ6&gt;5.8%), "Recession",
 IF(AND(AZ1&gt;0%, AZ1&lt;0.8%, AZ6&gt;=4.5%, AZ6&lt;=5.5%), "Slowdown", "Neutral")))))</f>
        <v>Neutral</v>
      </c>
      <c r="BA24" s="5" t="str">
        <f ca="1">IF(AND(BA1&gt;1.2%, BA4&lt;2.5%, BA6&lt;4.5%), "Goldilocks",
 IF(AND(BA1&lt;-0.5%, BA4&gt;3.5%, BA6&gt;5.5%), "Stagflation",
 IF(AND(BA1&gt;1.5%, BA4&lt;3.5%, BA6&lt;4.8%), "Boom",
 IF(AND(BA1&lt;-0.8%, BA6&gt;5.8%), "Recession",
 IF(AND(BA1&gt;0%, BA1&lt;0.8%, BA6&gt;=4.5%, BA6&lt;=5.5%), "Slowdown", "Neutral")))))</f>
        <v>Recession</v>
      </c>
      <c r="BB24" s="5" t="str">
        <f ca="1">IF(AND(BB1&gt;1.2%, BB4&lt;2.5%, BB6&lt;4.5%), "Goldilocks",
 IF(AND(BB1&lt;-0.5%, BB4&gt;3.5%, BB6&gt;5.5%), "Stagflation",
 IF(AND(BB1&gt;1.5%, BB4&lt;3.5%, BB6&lt;4.8%), "Boom",
 IF(AND(BB1&lt;-0.8%, BB6&gt;5.8%), "Recession",
 IF(AND(BB1&gt;0%, BB1&lt;0.8%, BB6&gt;=4.5%, BB6&lt;=5.5%), "Slowdown", "Neutral")))))</f>
        <v>Neutral</v>
      </c>
      <c r="BC24" s="5" t="str">
        <f ca="1">IF(AND(BC1&gt;1.2%, BC4&lt;2.5%, BC6&lt;4.5%), "Goldilocks",
 IF(AND(BC1&lt;-0.5%, BC4&gt;3.5%, BC6&gt;5.5%), "Stagflation",
 IF(AND(BC1&gt;1.5%, BC4&lt;3.5%, BC6&lt;4.8%), "Boom",
 IF(AND(BC1&lt;-0.8%, BC6&gt;5.8%), "Recession",
 IF(AND(BC1&gt;0%, BC1&lt;0.8%, BC6&gt;=4.5%, BC6&lt;=5.5%), "Slowdown", "Neutral")))))</f>
        <v>Neutral</v>
      </c>
      <c r="BD24" s="5" t="str">
        <f ca="1">IF(AND(BD1&gt;1.2%, BD4&lt;2.5%, BD6&lt;4.5%), "Goldilocks",
 IF(AND(BD1&lt;-0.5%, BD4&gt;3.5%, BD6&gt;5.5%), "Stagflation",
 IF(AND(BD1&gt;1.5%, BD4&lt;3.5%, BD6&lt;4.8%), "Boom",
 IF(AND(BD1&lt;-0.8%, BD6&gt;5.8%), "Recession",
 IF(AND(BD1&gt;0%, BD1&lt;0.8%, BD6&gt;=4.5%, BD6&lt;=5.5%), "Slowdown", "Neutral")))))</f>
        <v>Neutral</v>
      </c>
      <c r="BE24" s="5" t="str">
        <f ca="1">IF(AND(BE1&gt;1.2%, BE4&lt;2.5%, BE6&lt;4.5%), "Goldilocks",
 IF(AND(BE1&lt;-0.5%, BE4&gt;3.5%, BE6&gt;5.5%), "Stagflation",
 IF(AND(BE1&gt;1.5%, BE4&lt;3.5%, BE6&lt;4.8%), "Boom",
 IF(AND(BE1&lt;-0.8%, BE6&gt;5.8%), "Recession",
 IF(AND(BE1&gt;0%, BE1&lt;0.8%, BE6&gt;=4.5%, BE6&lt;=5.5%), "Slowdown", "Neutral")))))</f>
        <v>Neutral</v>
      </c>
      <c r="BF24" s="5" t="str">
        <f ca="1">IF(AND(BF1&gt;1.2%, BF4&lt;2.5%, BF6&lt;4.5%), "Goldilocks",
 IF(AND(BF1&lt;-0.5%, BF4&gt;3.5%, BF6&gt;5.5%), "Stagflation",
 IF(AND(BF1&gt;1.5%, BF4&lt;3.5%, BF6&lt;4.8%), "Boom",
 IF(AND(BF1&lt;-0.8%, BF6&gt;5.8%), "Recession",
 IF(AND(BF1&gt;0%, BF1&lt;0.8%, BF6&gt;=4.5%, BF6&lt;=5.5%), "Slowdown", "Neutral")))))</f>
        <v>Neutral</v>
      </c>
      <c r="BG24" s="5" t="str">
        <f ca="1">IF(AND(BG1&gt;1.2%, BG4&lt;2.5%, BG6&lt;4.5%), "Goldilocks",
 IF(AND(BG1&lt;-0.5%, BG4&gt;3.5%, BG6&gt;5.5%), "Stagflation",
 IF(AND(BG1&gt;1.5%, BG4&lt;3.5%, BG6&lt;4.8%), "Boom",
 IF(AND(BG1&lt;-0.8%, BG6&gt;5.8%), "Recession",
 IF(AND(BG1&gt;0%, BG1&lt;0.8%, BG6&gt;=4.5%, BG6&lt;=5.5%), "Slowdown", "Neutral")))))</f>
        <v>Neutral</v>
      </c>
      <c r="BH24" s="5" t="str">
        <f ca="1">IF(AND(BH1&gt;1.2%, BH4&lt;2.5%, BH6&lt;4.5%), "Goldilocks",
 IF(AND(BH1&lt;-0.5%, BH4&gt;3.5%, BH6&gt;5.5%), "Stagflation",
 IF(AND(BH1&gt;1.5%, BH4&lt;3.5%, BH6&lt;4.8%), "Boom",
 IF(AND(BH1&lt;-0.8%, BH6&gt;5.8%), "Recession",
 IF(AND(BH1&gt;0%, BH1&lt;0.8%, BH6&gt;=4.5%, BH6&lt;=5.5%), "Slowdown", "Neutral")))))</f>
        <v>Neutral</v>
      </c>
      <c r="BI24" s="5" t="str">
        <f ca="1">IF(AND(BI1&gt;1.2%, BI4&lt;2.5%, BI6&lt;4.5%), "Goldilocks",
 IF(AND(BI1&lt;-0.5%, BI4&gt;3.5%, BI6&gt;5.5%), "Stagflation",
 IF(AND(BI1&gt;1.5%, BI4&lt;3.5%, BI6&lt;4.8%), "Boom",
 IF(AND(BI1&lt;-0.8%, BI6&gt;5.8%), "Recession",
 IF(AND(BI1&gt;0%, BI1&lt;0.8%, BI6&gt;=4.5%, BI6&lt;=5.5%), "Slowdown", "Neutral")))))</f>
        <v>Neutral</v>
      </c>
      <c r="BJ24" s="5" t="str">
        <f ca="1">IF(AND(BJ1&gt;1.2%, BJ4&lt;2.5%, BJ6&lt;4.5%), "Goldilocks",
 IF(AND(BJ1&lt;-0.5%, BJ4&gt;3.5%, BJ6&gt;5.5%), "Stagflation",
 IF(AND(BJ1&gt;1.5%, BJ4&lt;3.5%, BJ6&lt;4.8%), "Boom",
 IF(AND(BJ1&lt;-0.8%, BJ6&gt;5.8%), "Recession",
 IF(AND(BJ1&gt;0%, BJ1&lt;0.8%, BJ6&gt;=4.5%, BJ6&lt;=5.5%), "Slowdown", "Neutral")))))</f>
        <v>Neutral</v>
      </c>
      <c r="BK24" s="5" t="str">
        <f ca="1">IF(AND(BK1&gt;1.2%, BK4&lt;2.5%, BK6&lt;4.5%), "Goldilocks",
 IF(AND(BK1&lt;-0.5%, BK4&gt;3.5%, BK6&gt;5.5%), "Stagflation",
 IF(AND(BK1&gt;1.5%, BK4&lt;3.5%, BK6&lt;4.8%), "Boom",
 IF(AND(BK1&lt;-0.8%, BK6&gt;5.8%), "Recession",
 IF(AND(BK1&gt;0%, BK1&lt;0.8%, BK6&gt;=4.5%, BK6&lt;=5.5%), "Slowdown", "Neutral")))))</f>
        <v>Neutral</v>
      </c>
      <c r="BL24" s="5" t="str">
        <f ca="1">IF(AND(BL1&gt;1.2%, BL4&lt;2.5%, BL6&lt;4.5%), "Goldilocks",
 IF(AND(BL1&lt;-0.5%, BL4&gt;3.5%, BL6&gt;5.5%), "Stagflation",
 IF(AND(BL1&gt;1.5%, BL4&lt;3.5%, BL6&lt;4.8%), "Boom",
 IF(AND(BL1&lt;-0.8%, BL6&gt;5.8%), "Recession",
 IF(AND(BL1&gt;0%, BL1&lt;0.8%, BL6&gt;=4.5%, BL6&lt;=5.5%), "Slowdown", "Neutral")))))</f>
        <v>Neutral</v>
      </c>
      <c r="BM24" s="5" t="str">
        <f ca="1">IF(AND(BM1&gt;1.2%, BM4&lt;2.5%, BM6&lt;4.5%), "Goldilocks",
 IF(AND(BM1&lt;-0.5%, BM4&gt;3.5%, BM6&gt;5.5%), "Stagflation",
 IF(AND(BM1&gt;1.5%, BM4&lt;3.5%, BM6&lt;4.8%), "Boom",
 IF(AND(BM1&lt;-0.8%, BM6&gt;5.8%), "Recession",
 IF(AND(BM1&gt;0%, BM1&lt;0.8%, BM6&gt;=4.5%, BM6&lt;=5.5%), "Slowdown", "Neutral")))))</f>
        <v>Neutral</v>
      </c>
      <c r="BN24" s="5" t="str">
        <f ca="1">IF(AND(BN1&gt;1.2%, BN4&lt;2.5%, BN6&lt;4.5%), "Goldilocks",
 IF(AND(BN1&lt;-0.5%, BN4&gt;3.5%, BN6&gt;5.5%), "Stagflation",
 IF(AND(BN1&gt;1.5%, BN4&lt;3.5%, BN6&lt;4.8%), "Boom",
 IF(AND(BN1&lt;-0.8%, BN6&gt;5.8%), "Recession",
 IF(AND(BN1&gt;0%, BN1&lt;0.8%, BN6&gt;=4.5%, BN6&lt;=5.5%), "Slowdown", "Neutral")))))</f>
        <v>Neutral</v>
      </c>
      <c r="BO24" s="5" t="str">
        <f ca="1">IF(AND(BO1&gt;1.2%, BO4&lt;2.5%, BO6&lt;4.5%), "Goldilocks",
 IF(AND(BO1&lt;-0.5%, BO4&gt;3.5%, BO6&gt;5.5%), "Stagflation",
 IF(AND(BO1&gt;1.5%, BO4&lt;3.5%, BO6&lt;4.8%), "Boom",
 IF(AND(BO1&lt;-0.8%, BO6&gt;5.8%), "Recession",
 IF(AND(BO1&gt;0%, BO1&lt;0.8%, BO6&gt;=4.5%, BO6&lt;=5.5%), "Slowdown", "Neutral")))))</f>
        <v>Neutral</v>
      </c>
      <c r="BP24" s="5" t="str">
        <f ca="1">IF(AND(BP1&gt;1.2%, BP4&lt;2.5%, BP6&lt;4.5%), "Goldilocks",
 IF(AND(BP1&lt;-0.5%, BP4&gt;3.5%, BP6&gt;5.5%), "Stagflation",
 IF(AND(BP1&gt;1.5%, BP4&lt;3.5%, BP6&lt;4.8%), "Boom",
 IF(AND(BP1&lt;-0.8%, BP6&gt;5.8%), "Recession",
 IF(AND(BP1&gt;0%, BP1&lt;0.8%, BP6&gt;=4.5%, BP6&lt;=5.5%), "Slowdown", "Neutral")))))</f>
        <v>Slowdown</v>
      </c>
      <c r="BQ24" s="5" t="str">
        <f ca="1">IF(AND(BQ1&gt;1.2%, BQ4&lt;2.5%, BQ6&lt;4.5%), "Goldilocks",
 IF(AND(BQ1&lt;-0.5%, BQ4&gt;3.5%, BQ6&gt;5.5%), "Stagflation",
 IF(AND(BQ1&gt;1.5%, BQ4&lt;3.5%, BQ6&lt;4.8%), "Boom",
 IF(AND(BQ1&lt;-0.8%, BQ6&gt;5.8%), "Recession",
 IF(AND(BQ1&gt;0%, BQ1&lt;0.8%, BQ6&gt;=4.5%, BQ6&lt;=5.5%), "Slowdown", "Neutral")))))</f>
        <v>Slowdown</v>
      </c>
      <c r="BR24" s="5" t="str">
        <f ca="1">IF(AND(BR1&gt;1.2%, BR4&lt;2.5%, BR6&lt;4.5%), "Goldilocks",
 IF(AND(BR1&lt;-0.5%, BR4&gt;3.5%, BR6&gt;5.5%), "Stagflation",
 IF(AND(BR1&gt;1.5%, BR4&lt;3.5%, BR6&lt;4.8%), "Boom",
 IF(AND(BR1&lt;-0.8%, BR6&gt;5.8%), "Recession",
 IF(AND(BR1&gt;0%, BR1&lt;0.8%, BR6&gt;=4.5%, BR6&lt;=5.5%), "Slowdown", "Neutral")))))</f>
        <v>Slowdown</v>
      </c>
      <c r="BS24" s="5" t="str">
        <f ca="1">IF(AND(BS1&gt;1.2%, BS4&lt;2.5%, BS6&lt;4.5%), "Goldilocks",
 IF(AND(BS1&lt;-0.5%, BS4&gt;3.5%, BS6&gt;5.5%), "Stagflation",
 IF(AND(BS1&gt;1.5%, BS4&lt;3.5%, BS6&lt;4.8%), "Boom",
 IF(AND(BS1&lt;-0.8%, BS6&gt;5.8%), "Recession",
 IF(AND(BS1&gt;0%, BS1&lt;0.8%, BS6&gt;=4.5%, BS6&lt;=5.5%), "Slowdown", "Neutral")))))</f>
        <v>Slowdown</v>
      </c>
      <c r="BT24" s="5" t="str">
        <f ca="1">IF(AND(BT1&gt;1.2%, BT4&lt;2.5%, BT6&lt;4.5%), "Goldilocks",
 IF(AND(BT1&lt;-0.5%, BT4&gt;3.5%, BT6&gt;5.5%), "Stagflation",
 IF(AND(BT1&gt;1.5%, BT4&lt;3.5%, BT6&lt;4.8%), "Boom",
 IF(AND(BT1&lt;-0.8%, BT6&gt;5.8%), "Recession",
 IF(AND(BT1&gt;0%, BT1&lt;0.8%, BT6&gt;=4.5%, BT6&lt;=5.5%), "Slowdown", "Neutral")))))</f>
        <v>Neutral</v>
      </c>
      <c r="BU24" s="5" t="str">
        <f ca="1">IF(AND(BU1&gt;1.2%, BU4&lt;2.5%, BU6&lt;4.5%), "Goldilocks",
 IF(AND(BU1&lt;-0.5%, BU4&gt;3.5%, BU6&gt;5.5%), "Stagflation",
 IF(AND(BU1&gt;1.5%, BU4&lt;3.5%, BU6&lt;4.8%), "Boom",
 IF(AND(BU1&lt;-0.8%, BU6&gt;5.8%), "Recession",
 IF(AND(BU1&gt;0%, BU1&lt;0.8%, BU6&gt;=4.5%, BU6&lt;=5.5%), "Slowdown", "Neutral")))))</f>
        <v>Neutral</v>
      </c>
      <c r="BV24" s="5" t="str">
        <f ca="1">IF(AND(BV1&gt;1.2%, BV4&lt;2.5%, BV6&lt;4.5%), "Goldilocks",
 IF(AND(BV1&lt;-0.5%, BV4&gt;3.5%, BV6&gt;5.5%), "Stagflation",
 IF(AND(BV1&gt;1.5%, BV4&lt;3.5%, BV6&lt;4.8%), "Boom",
 IF(AND(BV1&lt;-0.8%, BV6&gt;5.8%), "Recession",
 IF(AND(BV1&gt;0%, BV1&lt;0.8%, BV6&gt;=4.5%, BV6&lt;=5.5%), "Slowdown", "Neutral")))))</f>
        <v>Neutral</v>
      </c>
      <c r="BW24" s="5" t="str">
        <f ca="1">IF(AND(BW1&gt;1.2%, BW4&lt;2.5%, BW6&lt;4.5%), "Goldilocks",
 IF(AND(BW1&lt;-0.5%, BW4&gt;3.5%, BW6&gt;5.5%), "Stagflation",
 IF(AND(BW1&gt;1.5%, BW4&lt;3.5%, BW6&lt;4.8%), "Boom",
 IF(AND(BW1&lt;-0.8%, BW6&gt;5.8%), "Recession",
 IF(AND(BW1&gt;0%, BW1&lt;0.8%, BW6&gt;=4.5%, BW6&lt;=5.5%), "Slowdown", "Neutral")))))</f>
        <v>Neutral</v>
      </c>
      <c r="BX24" s="5" t="str">
        <f ca="1">IF(AND(BX1&gt;1.2%, BX4&lt;2.5%, BX6&lt;4.5%), "Goldilocks",
 IF(AND(BX1&lt;-0.5%, BX4&gt;3.5%, BX6&gt;5.5%), "Stagflation",
 IF(AND(BX1&gt;1.5%, BX4&lt;3.5%, BX6&lt;4.8%), "Boom",
 IF(AND(BX1&lt;-0.8%, BX6&gt;5.8%), "Recession",
 IF(AND(BX1&gt;0%, BX1&lt;0.8%, BX6&gt;=4.5%, BX6&lt;=5.5%), "Slowdown", "Neutral")))))</f>
        <v>Neutral</v>
      </c>
      <c r="BY24" s="5" t="str">
        <f ca="1">IF(AND(BY1&gt;1.2%, BY4&lt;2.5%, BY6&lt;4.5%), "Goldilocks",
 IF(AND(BY1&lt;-0.5%, BY4&gt;3.5%, BY6&gt;5.5%), "Stagflation",
 IF(AND(BY1&gt;1.5%, BY4&lt;3.5%, BY6&lt;4.8%), "Boom",
 IF(AND(BY1&lt;-0.8%, BY6&gt;5.8%), "Recession",
 IF(AND(BY1&gt;0%, BY1&lt;0.8%, BY6&gt;=4.5%, BY6&lt;=5.5%), "Slowdown", "Neutral")))))</f>
        <v>Neutral</v>
      </c>
      <c r="BZ24" s="5" t="str">
        <f ca="1">IF(AND(BZ1&gt;1.2%, BZ4&lt;2.5%, BZ6&lt;4.5%), "Goldilocks",
 IF(AND(BZ1&lt;-0.5%, BZ4&gt;3.5%, BZ6&gt;5.5%), "Stagflation",
 IF(AND(BZ1&gt;1.5%, BZ4&lt;3.5%, BZ6&lt;4.8%), "Boom",
 IF(AND(BZ1&lt;-0.8%, BZ6&gt;5.8%), "Recession",
 IF(AND(BZ1&gt;0%, BZ1&lt;0.8%, BZ6&gt;=4.5%, BZ6&lt;=5.5%), "Slowdown", "Neutral")))))</f>
        <v>Neutral</v>
      </c>
      <c r="CA24" s="5" t="str">
        <f ca="1">IF(AND(CA1&gt;1.2%, CA4&lt;2.5%, CA6&lt;4.5%), "Goldilocks",
 IF(AND(CA1&lt;-0.5%, CA4&gt;3.5%, CA6&gt;5.5%), "Stagflation",
 IF(AND(CA1&gt;1.5%, CA4&lt;3.5%, CA6&lt;4.8%), "Boom",
 IF(AND(CA1&lt;-0.8%, CA6&gt;5.8%), "Recession",
 IF(AND(CA1&gt;0%, CA1&lt;0.8%, CA6&gt;=4.5%, CA6&lt;=5.5%), "Slowdown", "Neutral")))))</f>
        <v>Neutral</v>
      </c>
      <c r="CB24" s="5" t="str">
        <f ca="1">IF(AND(CB1&gt;1.2%, CB4&lt;2.5%, CB6&lt;4.5%), "Goldilocks",
 IF(AND(CB1&lt;-0.5%, CB4&gt;3.5%, CB6&gt;5.5%), "Stagflation",
 IF(AND(CB1&gt;1.5%, CB4&lt;3.5%, CB6&lt;4.8%), "Boom",
 IF(AND(CB1&lt;-0.8%, CB6&gt;5.8%), "Recession",
 IF(AND(CB1&gt;0%, CB1&lt;0.8%, CB6&gt;=4.5%, CB6&lt;=5.5%), "Slowdown", "Neutral")))))</f>
        <v>Neutral</v>
      </c>
      <c r="CC24" s="5" t="str">
        <f ca="1">IF(AND(CC1&gt;1.2%, CC4&lt;2.5%, CC6&lt;4.5%), "Goldilocks",
 IF(AND(CC1&lt;-0.5%, CC4&gt;3.5%, CC6&gt;5.5%), "Stagflation",
 IF(AND(CC1&gt;1.5%, CC4&lt;3.5%, CC6&lt;4.8%), "Boom",
 IF(AND(CC1&lt;-0.8%, CC6&gt;5.8%), "Recession",
 IF(AND(CC1&gt;0%, CC1&lt;0.8%, CC6&gt;=4.5%, CC6&lt;=5.5%), "Slowdown", "Neutral")))))</f>
        <v>Neutral</v>
      </c>
      <c r="CD24" s="5" t="str">
        <f ca="1">IF(AND(CD1&gt;1.2%, CD4&lt;2.5%, CD6&lt;4.5%), "Goldilocks",
 IF(AND(CD1&lt;-0.5%, CD4&gt;3.5%, CD6&gt;5.5%), "Stagflation",
 IF(AND(CD1&gt;1.5%, CD4&lt;3.5%, CD6&lt;4.8%), "Boom",
 IF(AND(CD1&lt;-0.8%, CD6&gt;5.8%), "Recession",
 IF(AND(CD1&gt;0%, CD1&lt;0.8%, CD6&gt;=4.5%, CD6&lt;=5.5%), "Slowdown", "Neutral")))))</f>
        <v>Neutral</v>
      </c>
      <c r="CE24" s="5" t="str">
        <f ca="1">IF(AND(CE1&gt;1.2%, CE4&lt;2.5%, CE6&lt;4.5%), "Goldilocks",
 IF(AND(CE1&lt;-0.5%, CE4&gt;3.5%, CE6&gt;5.5%), "Stagflation",
 IF(AND(CE1&gt;1.5%, CE4&lt;3.5%, CE6&lt;4.8%), "Boom",
 IF(AND(CE1&lt;-0.8%, CE6&gt;5.8%), "Recession",
 IF(AND(CE1&gt;0%, CE1&lt;0.8%, CE6&gt;=4.5%, CE6&lt;=5.5%), "Slowdown", "Neutral")))))</f>
        <v>Neutral</v>
      </c>
      <c r="CF24" s="5" t="str">
        <f ca="1">IF(AND(CF1&gt;1.2%, CF4&lt;2.5%, CF6&lt;4.5%), "Goldilocks",
 IF(AND(CF1&lt;-0.5%, CF4&gt;3.5%, CF6&gt;5.5%), "Stagflation",
 IF(AND(CF1&gt;1.5%, CF4&lt;3.5%, CF6&lt;4.8%), "Boom",
 IF(AND(CF1&lt;-0.8%, CF6&gt;5.8%), "Recession",
 IF(AND(CF1&gt;0%, CF1&lt;0.8%, CF6&gt;=4.5%, CF6&lt;=5.5%), "Slowdown", "Neutral")))))</f>
        <v>Neutral</v>
      </c>
      <c r="CG24" s="5" t="str">
        <f ca="1">IF(AND(CG1&gt;1.2%, CG4&lt;2.5%, CG6&lt;4.5%), "Goldilocks",
 IF(AND(CG1&lt;-0.5%, CG4&gt;3.5%, CG6&gt;5.5%), "Stagflation",
 IF(AND(CG1&gt;1.5%, CG4&lt;3.5%, CG6&lt;4.8%), "Boom",
 IF(AND(CG1&lt;-0.8%, CG6&gt;5.8%), "Recession",
 IF(AND(CG1&gt;0%, CG1&lt;0.8%, CG6&gt;=4.5%, CG6&lt;=5.5%), "Slowdown", "Neutral")))))</f>
        <v>Neutral</v>
      </c>
      <c r="CH24" s="5" t="str">
        <f ca="1">IF(AND(CH1&gt;1.2%, CH4&lt;2.5%, CH6&lt;4.5%), "Goldilocks",
 IF(AND(CH1&lt;-0.5%, CH4&gt;3.5%, CH6&gt;5.5%), "Stagflation",
 IF(AND(CH1&gt;1.5%, CH4&lt;3.5%, CH6&lt;4.8%), "Boom",
 IF(AND(CH1&lt;-0.8%, CH6&gt;5.8%), "Recession",
 IF(AND(CH1&gt;0%, CH1&lt;0.8%, CH6&gt;=4.5%, CH6&lt;=5.5%), "Slowdown", "Neutral")))))</f>
        <v>Neutral</v>
      </c>
      <c r="CI24" s="5" t="str">
        <f ca="1">IF(AND(CI1&gt;1.2%, CI4&lt;2.5%, CI6&lt;4.5%), "Goldilocks",
 IF(AND(CI1&lt;-0.5%, CI4&gt;3.5%, CI6&gt;5.5%), "Stagflation",
 IF(AND(CI1&gt;1.5%, CI4&lt;3.5%, CI6&lt;4.8%), "Boom",
 IF(AND(CI1&lt;-0.8%, CI6&gt;5.8%), "Recession",
 IF(AND(CI1&gt;0%, CI1&lt;0.8%, CI6&gt;=4.5%, CI6&lt;=5.5%), "Slowdown", "Neutral")))))</f>
        <v>Neutral</v>
      </c>
      <c r="CJ24" s="5" t="str">
        <f ca="1">IF(AND(CJ1&gt;1.2%, CJ4&lt;2.5%, CJ6&lt;4.5%), "Goldilocks",
 IF(AND(CJ1&lt;-0.5%, CJ4&gt;3.5%, CJ6&gt;5.5%), "Stagflation",
 IF(AND(CJ1&gt;1.5%, CJ4&lt;3.5%, CJ6&lt;4.8%), "Boom",
 IF(AND(CJ1&lt;-0.8%, CJ6&gt;5.8%), "Recession",
 IF(AND(CJ1&gt;0%, CJ1&lt;0.8%, CJ6&gt;=4.5%, CJ6&lt;=5.5%), "Slowdown", "Neutral")))))</f>
        <v>Neutral</v>
      </c>
      <c r="CK24" s="5" t="str">
        <f ca="1">IF(AND(CK1&gt;1.2%, CK4&lt;2.5%, CK6&lt;4.5%), "Goldilocks",
 IF(AND(CK1&lt;-0.5%, CK4&gt;3.5%, CK6&gt;5.5%), "Stagflation",
 IF(AND(CK1&gt;1.5%, CK4&lt;3.5%, CK6&lt;4.8%), "Boom",
 IF(AND(CK1&lt;-0.8%, CK6&gt;5.8%), "Recession",
 IF(AND(CK1&gt;0%, CK1&lt;0.8%, CK6&gt;=4.5%, CK6&lt;=5.5%), "Slowdown", "Neutral")))))</f>
        <v>Neutral</v>
      </c>
      <c r="CL24" s="5" t="str">
        <f ca="1">IF(AND(CL1&gt;1.2%, CL4&lt;2.5%, CL6&lt;4.5%), "Goldilocks",
 IF(AND(CL1&lt;-0.5%, CL4&gt;3.5%, CL6&gt;5.5%), "Stagflation",
 IF(AND(CL1&gt;1.5%, CL4&lt;3.5%, CL6&lt;4.8%), "Boom",
 IF(AND(CL1&lt;-0.8%, CL6&gt;5.8%), "Recession",
 IF(AND(CL1&gt;0%, CL1&lt;0.8%, CL6&gt;=4.5%, CL6&lt;=5.5%), "Slowdown", "Neutral")))))</f>
        <v>Neutral</v>
      </c>
      <c r="CM24" s="5" t="str">
        <f ca="1">IF(AND(CM1&gt;1.2%, CM4&lt;2.5%, CM6&lt;4.5%), "Goldilocks",
 IF(AND(CM1&lt;-0.5%, CM4&gt;3.5%, CM6&gt;5.5%), "Stagflation",
 IF(AND(CM1&gt;1.5%, CM4&lt;3.5%, CM6&lt;4.8%), "Boom",
 IF(AND(CM1&lt;-0.8%, CM6&gt;5.8%), "Recession",
 IF(AND(CM1&gt;0%, CM1&lt;0.8%, CM6&gt;=4.5%, CM6&lt;=5.5%), "Slowdown", "Neutral")))))</f>
        <v>Neutral</v>
      </c>
      <c r="CN24" s="5" t="str">
        <f ca="1">IF(AND(CN1&gt;1.2%, CN4&lt;2.5%, CN6&lt;4.5%), "Goldilocks",
 IF(AND(CN1&lt;-0.5%, CN4&gt;3.5%, CN6&gt;5.5%), "Stagflation",
 IF(AND(CN1&gt;1.5%, CN4&lt;3.5%, CN6&lt;4.8%), "Boom",
 IF(AND(CN1&lt;-0.8%, CN6&gt;5.8%), "Recession",
 IF(AND(CN1&gt;0%, CN1&lt;0.8%, CN6&gt;=4.5%, CN6&lt;=5.5%), "Slowdown", "Neutral")))))</f>
        <v>Neutral</v>
      </c>
      <c r="CO24" s="5" t="str">
        <f ca="1">IF(AND(CO1&gt;1.2%, CO4&lt;2.5%, CO6&lt;4.5%), "Goldilocks",
 IF(AND(CO1&lt;-0.5%, CO4&gt;3.5%, CO6&gt;5.5%), "Stagflation",
 IF(AND(CO1&gt;1.5%, CO4&lt;3.5%, CO6&lt;4.8%), "Boom",
 IF(AND(CO1&lt;-0.8%, CO6&gt;5.8%), "Recession",
 IF(AND(CO1&gt;0%, CO1&lt;0.8%, CO6&gt;=4.5%, CO6&lt;=5.5%), "Slowdown", "Neutral")))))</f>
        <v>Neutral</v>
      </c>
      <c r="CP24" s="5" t="str">
        <f ca="1">IF(AND(CP1&gt;1.2%, CP4&lt;2.5%, CP6&lt;4.5%), "Goldilocks",
 IF(AND(CP1&lt;-0.5%, CP4&gt;3.5%, CP6&gt;5.5%), "Stagflation",
 IF(AND(CP1&gt;1.5%, CP4&lt;3.5%, CP6&lt;4.8%), "Boom",
 IF(AND(CP1&lt;-0.8%, CP6&gt;5.8%), "Recession",
 IF(AND(CP1&gt;0%, CP1&lt;0.8%, CP6&gt;=4.5%, CP6&lt;=5.5%), "Slowdown", "Neutral")))))</f>
        <v>Neutral</v>
      </c>
      <c r="CQ24" s="5" t="str">
        <f ca="1">IF(AND(CQ1&gt;1.2%, CQ4&lt;2.5%, CQ6&lt;4.5%), "Goldilocks",
 IF(AND(CQ1&lt;-0.5%, CQ4&gt;3.5%, CQ6&gt;5.5%), "Stagflation",
 IF(AND(CQ1&gt;1.5%, CQ4&lt;3.5%, CQ6&lt;4.8%), "Boom",
 IF(AND(CQ1&lt;-0.8%, CQ6&gt;5.8%), "Recession",
 IF(AND(CQ1&gt;0%, CQ1&lt;0.8%, CQ6&gt;=4.5%, CQ6&lt;=5.5%), "Slowdown", "Neutral")))))</f>
        <v>Neutral</v>
      </c>
      <c r="CR24" s="5" t="str">
        <f ca="1">IF(AND(CR1&gt;1.2%, CR4&lt;2.5%, CR6&lt;4.5%), "Goldilocks",
 IF(AND(CR1&lt;-0.5%, CR4&gt;3.5%, CR6&gt;5.5%), "Stagflation",
 IF(AND(CR1&gt;1.5%, CR4&lt;3.5%, CR6&lt;4.8%), "Boom",
 IF(AND(CR1&lt;-0.8%, CR6&gt;5.8%), "Recession",
 IF(AND(CR1&gt;0%, CR1&lt;0.8%, CR6&gt;=4.5%, CR6&lt;=5.5%), "Slowdown", "Neutral")))))</f>
        <v>Neutral</v>
      </c>
      <c r="CS24" s="5" t="str">
        <f ca="1">IF(AND(CS1&gt;1.2%, CS4&lt;2.5%, CS6&lt;4.5%), "Goldilocks",
 IF(AND(CS1&lt;-0.5%, CS4&gt;3.5%, CS6&gt;5.5%), "Stagflation",
 IF(AND(CS1&gt;1.5%, CS4&lt;3.5%, CS6&lt;4.8%), "Boom",
 IF(AND(CS1&lt;-0.8%, CS6&gt;5.8%), "Recession",
 IF(AND(CS1&gt;0%, CS1&lt;0.8%, CS6&gt;=4.5%, CS6&lt;=5.5%), "Slowdown", "Neutral")))))</f>
        <v>Neutral</v>
      </c>
      <c r="CT24" s="5" t="str">
        <f ca="1">IF(AND(CT1&gt;1.2%, CT4&lt;2.5%, CT6&lt;4.5%), "Goldilocks",
 IF(AND(CT1&lt;-0.5%, CT4&gt;3.5%, CT6&gt;5.5%), "Stagflation",
 IF(AND(CT1&gt;1.5%, CT4&lt;3.5%, CT6&lt;4.8%), "Boom",
 IF(AND(CT1&lt;-0.8%, CT6&gt;5.8%), "Recession",
 IF(AND(CT1&gt;0%, CT1&lt;0.8%, CT6&gt;=4.5%, CT6&lt;=5.5%), "Slowdown", "Neutral")))))</f>
        <v>Neutral</v>
      </c>
      <c r="CU24" s="5" t="str">
        <f ca="1">IF(AND(CU1&gt;1.2%, CU4&lt;2.5%, CU6&lt;4.5%), "Goldilocks",
 IF(AND(CU1&lt;-0.5%, CU4&gt;3.5%, CU6&gt;5.5%), "Stagflation",
 IF(AND(CU1&gt;1.5%, CU4&lt;3.5%, CU6&lt;4.8%), "Boom",
 IF(AND(CU1&lt;-0.8%, CU6&gt;5.8%), "Recession",
 IF(AND(CU1&gt;0%, CU1&lt;0.8%, CU6&gt;=4.5%, CU6&lt;=5.5%), "Slowdown", "Neutral")))))</f>
        <v>Neutral</v>
      </c>
      <c r="CV24" s="5" t="str">
        <f ca="1">IF(AND(CV1&gt;1.2%, CV4&lt;2.5%, CV6&lt;4.5%), "Goldilocks",
 IF(AND(CV1&lt;-0.5%, CV4&gt;3.5%, CV6&gt;5.5%), "Stagflation",
 IF(AND(CV1&gt;1.5%, CV4&lt;3.5%, CV6&lt;4.8%), "Boom",
 IF(AND(CV1&lt;-0.8%, CV6&gt;5.8%), "Recession",
 IF(AND(CV1&gt;0%, CV1&lt;0.8%, CV6&gt;=4.5%, CV6&lt;=5.5%), "Slowdown", "Neutral")))))</f>
        <v>Neutral</v>
      </c>
      <c r="CW24" s="5" t="str">
        <f ca="1">IF(AND(CW1&gt;1.2%, CW4&lt;2.5%, CW6&lt;4.5%), "Goldilocks",
 IF(AND(CW1&lt;-0.5%, CW4&gt;3.5%, CW6&gt;5.5%), "Stagflation",
 IF(AND(CW1&gt;1.5%, CW4&lt;3.5%, CW6&lt;4.8%), "Boom",
 IF(AND(CW1&lt;-0.8%, CW6&gt;5.8%), "Recession",
 IF(AND(CW1&gt;0%, CW1&lt;0.8%, CW6&gt;=4.5%, CW6&lt;=5.5%), "Slowdown", "Neutral")))))</f>
        <v>Neutral</v>
      </c>
      <c r="CX24" s="5" t="str">
        <f ca="1">IF(AND(CX1&gt;1.2%, CX4&lt;2.5%, CX6&lt;4.5%), "Goldilocks",
 IF(AND(CX1&lt;-0.5%, CX4&gt;3.5%, CX6&gt;5.5%), "Stagflation",
 IF(AND(CX1&gt;1.5%, CX4&lt;3.5%, CX6&lt;4.8%), "Boom",
 IF(AND(CX1&lt;-0.8%, CX6&gt;5.8%), "Recession",
 IF(AND(CX1&gt;0%, CX1&lt;0.8%, CX6&gt;=4.5%, CX6&lt;=5.5%), "Slowdown", "Neutral")))))</f>
        <v>Neutral</v>
      </c>
      <c r="CY24" s="5" t="str">
        <f ca="1">IF(AND(CY1&gt;1.2%, CY4&lt;2.5%, CY6&lt;4.5%), "Goldilocks",
 IF(AND(CY1&lt;-0.5%, CY4&gt;3.5%, CY6&gt;5.5%), "Stagflation",
 IF(AND(CY1&gt;1.5%, CY4&lt;3.5%, CY6&lt;4.8%), "Boom",
 IF(AND(CY1&lt;-0.8%, CY6&gt;5.8%), "Recession",
 IF(AND(CY1&gt;0%, CY1&lt;0.8%, CY6&gt;=4.5%, CY6&lt;=5.5%), "Slowdown", "Neutral")))))</f>
        <v>Neutral</v>
      </c>
      <c r="CZ24" s="5" t="str">
        <f ca="1">IF(AND(CZ1&gt;1.2%, CZ4&lt;2.5%, CZ6&lt;4.5%), "Goldilocks",
 IF(AND(CZ1&lt;-0.5%, CZ4&gt;3.5%, CZ6&gt;5.5%), "Stagflation",
 IF(AND(CZ1&gt;1.5%, CZ4&lt;3.5%, CZ6&lt;4.8%), "Boom",
 IF(AND(CZ1&lt;-0.8%, CZ6&gt;5.8%), "Recession",
 IF(AND(CZ1&gt;0%, CZ1&lt;0.8%, CZ6&gt;=4.5%, CZ6&lt;=5.5%), "Slowdown", "Neutral")))))</f>
        <v>Neutral</v>
      </c>
      <c r="DA24" s="5" t="str">
        <f ca="1">IF(AND(DA1&gt;1.2%, DA4&lt;2.5%, DA6&lt;4.5%), "Goldilocks",
 IF(AND(DA1&lt;-0.5%, DA4&gt;3.5%, DA6&gt;5.5%), "Stagflation",
 IF(AND(DA1&gt;1.5%, DA4&lt;3.5%, DA6&lt;4.8%), "Boom",
 IF(AND(DA1&lt;-0.8%, DA6&gt;5.8%), "Recession",
 IF(AND(DA1&gt;0%, DA1&lt;0.8%, DA6&gt;=4.5%, DA6&lt;=5.5%), "Slowdown", "Neutral")))))</f>
        <v>Neutral</v>
      </c>
      <c r="DB24" s="5" t="str">
        <f ca="1">IF(AND(DB1&gt;1.2%, DB4&lt;2.5%, DB6&lt;4.5%), "Goldilocks",
 IF(AND(DB1&lt;-0.5%, DB4&gt;3.5%, DB6&gt;5.5%), "Stagflation",
 IF(AND(DB1&gt;1.5%, DB4&lt;3.5%, DB6&lt;4.8%), "Boom",
 IF(AND(DB1&lt;-0.8%, DB6&gt;5.8%), "Recession",
 IF(AND(DB1&gt;0%, DB1&lt;0.8%, DB6&gt;=4.5%, DB6&lt;=5.5%), "Slowdown", "Neutral")))))</f>
        <v>Neutral</v>
      </c>
      <c r="DC24" s="5" t="str">
        <f ca="1">IF(AND(DC1&gt;1.2%, DC4&lt;2.5%, DC6&lt;4.5%), "Goldilocks",
 IF(AND(DC1&lt;-0.5%, DC4&gt;3.5%, DC6&gt;5.5%), "Stagflation",
 IF(AND(DC1&gt;1.5%, DC4&lt;3.5%, DC6&lt;4.8%), "Boom",
 IF(AND(DC1&lt;-0.8%, DC6&gt;5.8%), "Recession",
 IF(AND(DC1&gt;0%, DC1&lt;0.8%, DC6&gt;=4.5%, DC6&lt;=5.5%), "Slowdown", "Neutral")))))</f>
        <v>Neutral</v>
      </c>
      <c r="DD24" s="5" t="str">
        <f ca="1">IF(AND(DD1&gt;1.2%, DD4&lt;2.5%, DD6&lt;4.5%), "Goldilocks",
 IF(AND(DD1&lt;-0.5%, DD4&gt;3.5%, DD6&gt;5.5%), "Stagflation",
 IF(AND(DD1&gt;1.5%, DD4&lt;3.5%, DD6&lt;4.8%), "Boom",
 IF(AND(DD1&lt;-0.8%, DD6&gt;5.8%), "Recession",
 IF(AND(DD1&gt;0%, DD1&lt;0.8%, DD6&gt;=4.5%, DD6&lt;=5.5%), "Slowdown", "Neutral")))))</f>
        <v>Neutral</v>
      </c>
      <c r="DE24" s="5" t="str">
        <f ca="1">IF(AND(DE1&gt;1.2%, DE4&lt;2.5%, DE6&lt;4.5%), "Goldilocks",
 IF(AND(DE1&lt;-0.5%, DE4&gt;3.5%, DE6&gt;5.5%), "Stagflation",
 IF(AND(DE1&gt;1.5%, DE4&lt;3.5%, DE6&lt;4.8%), "Boom",
 IF(AND(DE1&lt;-0.8%, DE6&gt;5.8%), "Recession",
 IF(AND(DE1&gt;0%, DE1&lt;0.8%, DE6&gt;=4.5%, DE6&lt;=5.5%), "Slowdown", "Neutral")))))</f>
        <v>Neutral</v>
      </c>
      <c r="DF24" s="5" t="str">
        <f>IF(AND(DF1&gt;1.2%, DF4&lt;2.5%, DF6&lt;4.5%), "Goldilocks",
 IF(AND(DF1&lt;-0.5%, DF4&gt;3.5%, DF6&gt;5.5%), "Stagflation",
 IF(AND(DF1&gt;1.5%, DF4&lt;3.5%, DF6&lt;4.8%), "Boom",
 IF(AND(DF1&lt;-0.8%, DF6&gt;5.8%), "Recession",
 IF(AND(DF1&gt;0%, DF1&lt;0.8%, DF6&gt;=4.5%, DF6&lt;=5.5%), "Slowdown", "Neutral")))))</f>
        <v>Neutral</v>
      </c>
      <c r="DG24" s="5" t="str">
        <f>IF(AND(DG1&gt;1.2%, DG4&lt;2.5%, DG6&lt;4.5%), "Goldilocks",
 IF(AND(DG1&lt;-0.5%, DG4&gt;3.5%, DG6&gt;5.5%), "Stagflation",
 IF(AND(DG1&gt;1.5%, DG4&lt;3.5%, DG6&lt;4.8%), "Boom",
 IF(AND(DG1&lt;-0.8%, DG6&gt;5.8%), "Recession",
 IF(AND(DG1&gt;0%, DG1&lt;0.8%, DG6&gt;=4.5%, DG6&lt;=5.5%), "Slowdown", "Neutral")))))</f>
        <v>Neutral</v>
      </c>
      <c r="DH24" s="5" t="str">
        <f>IF(AND(DH1&gt;1.2%, DH4&lt;2.5%, DH6&lt;4.5%), "Goldilocks",
 IF(AND(DH1&lt;-0.5%, DH4&gt;3.5%, DH6&gt;5.5%), "Stagflation",
 IF(AND(DH1&gt;1.5%, DH4&lt;3.5%, DH6&lt;4.8%), "Boom",
 IF(AND(DH1&lt;-0.8%, DH6&gt;5.8%), "Recession",
 IF(AND(DH1&gt;0%, DH1&lt;0.8%, DH6&gt;=4.5%, DH6&lt;=5.5%), "Slowdown", "Neutral")))))</f>
        <v>Neutral</v>
      </c>
      <c r="DI24" s="5" t="str">
        <f>IF(AND(DI1&gt;1.2%, DI4&lt;2.5%, DI6&lt;4.5%), "Goldilocks",
 IF(AND(DI1&lt;-0.5%, DI4&gt;3.5%, DI6&gt;5.5%), "Stagflation",
 IF(AND(DI1&gt;1.5%, DI4&lt;3.5%, DI6&lt;4.8%), "Boom",
 IF(AND(DI1&lt;-0.8%, DI6&gt;5.8%), "Recession",
 IF(AND(DI1&gt;0%, DI1&lt;0.8%, DI6&gt;=4.5%, DI6&lt;=5.5%), "Slowdown", "Neutral")))))</f>
        <v>Neutral</v>
      </c>
      <c r="DJ24" s="5" t="str">
        <f>IF(AND(DJ1&gt;1.2%, DJ4&lt;2.5%, DJ6&lt;4.5%), "Goldilocks",
 IF(AND(DJ1&lt;-0.5%, DJ4&gt;3.5%, DJ6&gt;5.5%), "Stagflation",
 IF(AND(DJ1&gt;1.5%, DJ4&lt;3.5%, DJ6&lt;4.8%), "Boom",
 IF(AND(DJ1&lt;-0.8%, DJ6&gt;5.8%), "Recession",
 IF(AND(DJ1&gt;0%, DJ1&lt;0.8%, DJ6&gt;=4.5%, DJ6&lt;=5.5%), "Slowdown", "Neutral")))))</f>
        <v>Neutral</v>
      </c>
      <c r="DK24" s="5" t="str">
        <f>IF(AND(DK1&gt;1.2%, DK4&lt;2.5%, DK6&lt;4.5%), "Goldilocks",
 IF(AND(DK1&lt;-0.5%, DK4&gt;3.5%, DK6&gt;5.5%), "Stagflation",
 IF(AND(DK1&gt;1.5%, DK4&lt;3.5%, DK6&lt;4.8%), "Boom",
 IF(AND(DK1&lt;-0.8%, DK6&gt;5.8%), "Recession",
 IF(AND(DK1&gt;0%, DK1&lt;0.8%, DK6&gt;=4.5%, DK6&lt;=5.5%), "Slowdown", "Neutral")))))</f>
        <v>Neutral</v>
      </c>
      <c r="DL24" s="5" t="str">
        <f>IF(AND(DL1&gt;1.2%, DL4&lt;2.5%, DL6&lt;4.5%), "Goldilocks",
 IF(AND(DL1&lt;-0.5%, DL4&gt;3.5%, DL6&gt;5.5%), "Stagflation",
 IF(AND(DL1&gt;1.5%, DL4&lt;3.5%, DL6&lt;4.8%), "Boom",
 IF(AND(DL1&lt;-0.8%, DL6&gt;5.8%), "Recession",
 IF(AND(DL1&gt;0%, DL1&lt;0.8%, DL6&gt;=4.5%, DL6&lt;=5.5%), "Slowdown", "Neutral")))))</f>
        <v>Neutral</v>
      </c>
      <c r="DM24" s="5" t="str">
        <f>IF(AND(DM1&gt;1.2%, DM4&lt;2.5%, DM6&lt;4.5%), "Goldilocks",
 IF(AND(DM1&lt;-0.5%, DM4&gt;3.5%, DM6&gt;5.5%), "Stagflation",
 IF(AND(DM1&gt;1.5%, DM4&lt;3.5%, DM6&lt;4.8%), "Boom",
 IF(AND(DM1&lt;-0.8%, DM6&gt;5.8%), "Recession",
 IF(AND(DM1&gt;0%, DM1&lt;0.8%, DM6&gt;=4.5%, DM6&lt;=5.5%), "Slowdown", "Neutral")))))</f>
        <v>Neutral</v>
      </c>
      <c r="DN24" s="5" t="str">
        <f>IF(AND(DN1&gt;1.2%, DN4&lt;2.5%, DN6&lt;4.5%), "Goldilocks",
 IF(AND(DN1&lt;-0.5%, DN4&gt;3.5%, DN6&gt;5.5%), "Stagflation",
 IF(AND(DN1&gt;1.5%, DN4&lt;3.5%, DN6&lt;4.8%), "Boom",
 IF(AND(DN1&lt;-0.8%, DN6&gt;5.8%), "Recession",
 IF(AND(DN1&gt;0%, DN1&lt;0.8%, DN6&gt;=4.5%, DN6&lt;=5.5%), "Slowdown", "Neutral")))))</f>
        <v>Neutral</v>
      </c>
      <c r="DO24" s="5" t="str">
        <f>IF(AND(DO1&gt;1.2%, DO4&lt;2.5%, DO6&lt;4.5%), "Goldilocks",
 IF(AND(DO1&lt;-0.5%, DO4&gt;3.5%, DO6&gt;5.5%), "Stagflation",
 IF(AND(DO1&gt;1.5%, DO4&lt;3.5%, DO6&lt;4.8%), "Boom",
 IF(AND(DO1&lt;-0.8%, DO6&gt;5.8%), "Recession",
 IF(AND(DO1&gt;0%, DO1&lt;0.8%, DO6&gt;=4.5%, DO6&lt;=5.5%), "Slowdown", "Neutral")))))</f>
        <v>Neutral</v>
      </c>
      <c r="DP24" s="5" t="str">
        <f>IF(AND(DP1&gt;1.2%, DP4&lt;2.5%, DP6&lt;4.5%), "Goldilocks",
 IF(AND(DP1&lt;-0.5%, DP4&gt;3.5%, DP6&gt;5.5%), "Stagflation",
 IF(AND(DP1&gt;1.5%, DP4&lt;3.5%, DP6&lt;4.8%), "Boom",
 IF(AND(DP1&lt;-0.8%, DP6&gt;5.8%), "Recession",
 IF(AND(DP1&gt;0%, DP1&lt;0.8%, DP6&gt;=4.5%, DP6&lt;=5.5%), "Slowdown", "Neutral")))))</f>
        <v>Neutral</v>
      </c>
      <c r="DQ24" s="5" t="str">
        <f>IF(AND(DQ1&gt;1.2%, DQ4&lt;2.5%, DQ6&lt;4.5%), "Goldilocks",
 IF(AND(DQ1&lt;-0.5%, DQ4&gt;3.5%, DQ6&gt;5.5%), "Stagflation",
 IF(AND(DQ1&gt;1.5%, DQ4&lt;3.5%, DQ6&lt;4.8%), "Boom",
 IF(AND(DQ1&lt;-0.8%, DQ6&gt;5.8%), "Recession",
 IF(AND(DQ1&gt;0%, DQ1&lt;0.8%, DQ6&gt;=4.5%, DQ6&lt;=5.5%), "Slowdown", "Neutral")))))</f>
        <v>Neutral</v>
      </c>
      <c r="DR24" s="5" t="str">
        <f>IF(AND(DR1&gt;1.2%, DR4&lt;2.5%, DR6&lt;4.5%), "Goldilocks",
 IF(AND(DR1&lt;-0.5%, DR4&gt;3.5%, DR6&gt;5.5%), "Stagflation",
 IF(AND(DR1&gt;1.5%, DR4&lt;3.5%, DR6&lt;4.8%), "Boom",
 IF(AND(DR1&lt;-0.8%, DR6&gt;5.8%), "Recession",
 IF(AND(DR1&gt;0%, DR1&lt;0.8%, DR6&gt;=4.5%, DR6&lt;=5.5%), "Slowdown", "Neutral")))))</f>
        <v>Neutral</v>
      </c>
      <c r="DS24" s="5" t="str">
        <f>IF(AND(DS1&gt;1.2%, DS4&lt;2.5%, DS6&lt;4.5%), "Goldilocks",
 IF(AND(DS1&lt;-0.5%, DS4&gt;3.5%, DS6&gt;5.5%), "Stagflation",
 IF(AND(DS1&gt;1.5%, DS4&lt;3.5%, DS6&lt;4.8%), "Boom",
 IF(AND(DS1&lt;-0.8%, DS6&gt;5.8%), "Recession",
 IF(AND(DS1&gt;0%, DS1&lt;0.8%, DS6&gt;=4.5%, DS6&lt;=5.5%), "Slowdown", "Neutral")))))</f>
        <v>Neutral</v>
      </c>
      <c r="DT24" s="5" t="str">
        <f>IF(AND(DT1&gt;1.2%, DT4&lt;2.5%, DT6&lt;4.5%), "Goldilocks",
 IF(AND(DT1&lt;-0.5%, DT4&gt;3.5%, DT6&gt;5.5%), "Stagflation",
 IF(AND(DT1&gt;1.5%, DT4&lt;3.5%, DT6&lt;4.8%), "Boom",
 IF(AND(DT1&lt;-0.8%, DT6&gt;5.8%), "Recession",
 IF(AND(DT1&gt;0%, DT1&lt;0.8%, DT6&gt;=4.5%, DT6&lt;=5.5%), "Slowdown", "Neutral")))))</f>
        <v>Neutral</v>
      </c>
      <c r="DU24" s="5" t="str">
        <f>IF(AND(DU1&gt;1.2%, DU4&lt;2.5%, DU6&lt;4.5%), "Goldilocks",
 IF(AND(DU1&lt;-0.5%, DU4&gt;3.5%, DU6&gt;5.5%), "Stagflation",
 IF(AND(DU1&gt;1.5%, DU4&lt;3.5%, DU6&lt;4.8%), "Boom",
 IF(AND(DU1&lt;-0.8%, DU6&gt;5.8%), "Recession",
 IF(AND(DU1&gt;0%, DU1&lt;0.8%, DU6&gt;=4.5%, DU6&lt;=5.5%), "Slowdown", "Neutral")))))</f>
        <v>Neutral</v>
      </c>
      <c r="DV24" s="5" t="str">
        <f>IF(AND(DV1&gt;1.2%, DV4&lt;2.5%, DV6&lt;4.5%), "Goldilocks",
 IF(AND(DV1&lt;-0.5%, DV4&gt;3.5%, DV6&gt;5.5%), "Stagflation",
 IF(AND(DV1&gt;1.5%, DV4&lt;3.5%, DV6&lt;4.8%), "Boom",
 IF(AND(DV1&lt;-0.8%, DV6&gt;5.8%), "Recession",
 IF(AND(DV1&gt;0%, DV1&lt;0.8%, DV6&gt;=4.5%, DV6&lt;=5.5%), "Slowdown", "Neutral")))))</f>
        <v>Neutral</v>
      </c>
      <c r="DW24" s="5" t="str">
        <f>IF(AND(DW1&gt;1.2%, DW4&lt;2.5%, DW6&lt;4.5%), "Goldilocks",
 IF(AND(DW1&lt;-0.5%, DW4&gt;3.5%, DW6&gt;5.5%), "Stagflation",
 IF(AND(DW1&gt;1.5%, DW4&lt;3.5%, DW6&lt;4.8%), "Boom",
 IF(AND(DW1&lt;-0.8%, DW6&gt;5.8%), "Recession",
 IF(AND(DW1&gt;0%, DW1&lt;0.8%, DW6&gt;=4.5%, DW6&lt;=5.5%), "Slowdown", "Neutral")))))</f>
        <v>Neutral</v>
      </c>
      <c r="DX24" s="5" t="str">
        <f>IF(AND(DX1&gt;1.2%, DX4&lt;2.5%, DX6&lt;4.5%), "Goldilocks",
 IF(AND(DX1&lt;-0.5%, DX4&gt;3.5%, DX6&gt;5.5%), "Stagflation",
 IF(AND(DX1&gt;1.5%, DX4&lt;3.5%, DX6&lt;4.8%), "Boom",
 IF(AND(DX1&lt;-0.8%, DX6&gt;5.8%), "Recession",
 IF(AND(DX1&gt;0%, DX1&lt;0.8%, DX6&gt;=4.5%, DX6&lt;=5.5%), "Slowdown", "Neutral")))))</f>
        <v>Neutral</v>
      </c>
      <c r="DY24" s="5" t="str">
        <f>IF(AND(DY1&gt;1.2%, DY4&lt;2.5%, DY6&lt;4.5%), "Goldilocks",
 IF(AND(DY1&lt;-0.5%, DY4&gt;3.5%, DY6&gt;5.5%), "Stagflation",
 IF(AND(DY1&gt;1.5%, DY4&lt;3.5%, DY6&lt;4.8%), "Boom",
 IF(AND(DY1&lt;-0.8%, DY6&gt;5.8%), "Recession",
 IF(AND(DY1&gt;0%, DY1&lt;0.8%, DY6&gt;=4.5%, DY6&lt;=5.5%), "Slowdown", "Neutral")))))</f>
        <v>Neutral</v>
      </c>
      <c r="DZ24" s="5" t="str">
        <f>IF(AND(DZ1&gt;1.2%, DZ4&lt;2.5%, DZ6&lt;4.5%), "Goldilocks",
 IF(AND(DZ1&lt;-0.5%, DZ4&gt;3.5%, DZ6&gt;5.5%), "Stagflation",
 IF(AND(DZ1&gt;1.5%, DZ4&lt;3.5%, DZ6&lt;4.8%), "Boom",
 IF(AND(DZ1&lt;-0.8%, DZ6&gt;5.8%), "Recession",
 IF(AND(DZ1&gt;0%, DZ1&lt;0.8%, DZ6&gt;=4.5%, DZ6&lt;=5.5%), "Slowdown", "Neutral")))))</f>
        <v>Neutral</v>
      </c>
      <c r="EA24" s="5" t="str">
        <f>IF(AND(EA1&gt;1.2%, EA4&lt;2.5%, EA6&lt;4.5%), "Goldilocks",
 IF(AND(EA1&lt;-0.5%, EA4&gt;3.5%, EA6&gt;5.5%), "Stagflation",
 IF(AND(EA1&gt;1.5%, EA4&lt;3.5%, EA6&lt;4.8%), "Boom",
 IF(AND(EA1&lt;-0.8%, EA6&gt;5.8%), "Recession",
 IF(AND(EA1&gt;0%, EA1&lt;0.8%, EA6&gt;=4.5%, EA6&lt;=5.5%), "Slowdown", "Neutral")))))</f>
        <v>Neutral</v>
      </c>
      <c r="EB24" s="5" t="str">
        <f>IF(AND(EB1&gt;1.2%, EB4&lt;2.5%, EB6&lt;4.5%), "Goldilocks",
 IF(AND(EB1&lt;-0.5%, EB4&gt;3.5%, EB6&gt;5.5%), "Stagflation",
 IF(AND(EB1&gt;1.5%, EB4&lt;3.5%, EB6&lt;4.8%), "Boom",
 IF(AND(EB1&lt;-0.8%, EB6&gt;5.8%), "Recession",
 IF(AND(EB1&gt;0%, EB1&lt;0.8%, EB6&gt;=4.5%, EB6&lt;=5.5%), "Slowdown", "Neutral")))))</f>
        <v>Neutral</v>
      </c>
      <c r="EC24" s="5" t="str">
        <f>IF(AND(EC1&gt;1.2%, EC4&lt;2.5%, EC6&lt;4.5%), "Goldilocks",
 IF(AND(EC1&lt;-0.5%, EC4&gt;3.5%, EC6&gt;5.5%), "Stagflation",
 IF(AND(EC1&gt;1.5%, EC4&lt;3.5%, EC6&lt;4.8%), "Boom",
 IF(AND(EC1&lt;-0.8%, EC6&gt;5.8%), "Recession",
 IF(AND(EC1&gt;0%, EC1&lt;0.8%, EC6&gt;=4.5%, EC6&lt;=5.5%), "Slowdown", "Neutral")))))</f>
        <v>Neutral</v>
      </c>
      <c r="ED24" s="5" t="str">
        <f>IF(AND(ED1&gt;1.2%, ED4&lt;2.5%, ED6&lt;4.5%), "Goldilocks",
 IF(AND(ED1&lt;-0.5%, ED4&gt;3.5%, ED6&gt;5.5%), "Stagflation",
 IF(AND(ED1&gt;1.5%, ED4&lt;3.5%, ED6&lt;4.8%), "Boom",
 IF(AND(ED1&lt;-0.8%, ED6&gt;5.8%), "Recession",
 IF(AND(ED1&gt;0%, ED1&lt;0.8%, ED6&gt;=4.5%, ED6&lt;=5.5%), "Slowdown", "Neutral")))))</f>
        <v>Neutral</v>
      </c>
      <c r="EE24" s="5" t="str">
        <f>IF(AND(EE1&gt;1.2%, EE4&lt;2.5%, EE6&lt;4.5%), "Goldilocks",
 IF(AND(EE1&lt;-0.5%, EE4&gt;3.5%, EE6&gt;5.5%), "Stagflation",
 IF(AND(EE1&gt;1.5%, EE4&lt;3.5%, EE6&lt;4.8%), "Boom",
 IF(AND(EE1&lt;-0.8%, EE6&gt;5.8%), "Recession",
 IF(AND(EE1&gt;0%, EE1&lt;0.8%, EE6&gt;=4.5%, EE6&lt;=5.5%), "Slowdown", "Neutral")))))</f>
        <v>Neutral</v>
      </c>
      <c r="EF24" s="5" t="str">
        <f>IF(AND(EF1&gt;1.2%, EF4&lt;2.5%, EF6&lt;4.5%), "Goldilocks",
 IF(AND(EF1&lt;-0.5%, EF4&gt;3.5%, EF6&gt;5.5%), "Stagflation",
 IF(AND(EF1&gt;1.5%, EF4&lt;3.5%, EF6&lt;4.8%), "Boom",
 IF(AND(EF1&lt;-0.8%, EF6&gt;5.8%), "Recession",
 IF(AND(EF1&gt;0%, EF1&lt;0.8%, EF6&gt;=4.5%, EF6&lt;=5.5%), "Slowdown", "Neutral")))))</f>
        <v>Neutral</v>
      </c>
      <c r="EG24" s="5" t="str">
        <f>IF(AND(EG1&gt;1.2%, EG4&lt;2.5%, EG6&lt;4.5%), "Goldilocks",
 IF(AND(EG1&lt;-0.5%, EG4&gt;3.5%, EG6&gt;5.5%), "Stagflation",
 IF(AND(EG1&gt;1.5%, EG4&lt;3.5%, EG6&lt;4.8%), "Boom",
 IF(AND(EG1&lt;-0.8%, EG6&gt;5.8%), "Recession",
 IF(AND(EG1&gt;0%, EG1&lt;0.8%, EG6&gt;=4.5%, EG6&lt;=5.5%), "Slowdown", "Neutral")))))</f>
        <v>Neutral</v>
      </c>
      <c r="EH24" s="5" t="str">
        <f>IF(AND(EH1&gt;1.2%, EH4&lt;2.5%, EH6&lt;4.5%), "Goldilocks",
 IF(AND(EH1&lt;-0.5%, EH4&gt;3.5%, EH6&gt;5.5%), "Stagflation",
 IF(AND(EH1&gt;1.5%, EH4&lt;3.5%, EH6&lt;4.8%), "Boom",
 IF(AND(EH1&lt;-0.8%, EH6&gt;5.8%), "Recession",
 IF(AND(EH1&gt;0%, EH1&lt;0.8%, EH6&gt;=4.5%, EH6&lt;=5.5%), "Slowdown", "Neutral")))))</f>
        <v>Neutral</v>
      </c>
      <c r="EI24" s="5" t="str">
        <f>IF(AND(EI1&gt;1.2%, EI4&lt;2.5%, EI6&lt;4.5%), "Goldilocks",
 IF(AND(EI1&lt;-0.5%, EI4&gt;3.5%, EI6&gt;5.5%), "Stagflation",
 IF(AND(EI1&gt;1.5%, EI4&lt;3.5%, EI6&lt;4.8%), "Boom",
 IF(AND(EI1&lt;-0.8%, EI6&gt;5.8%), "Recession",
 IF(AND(EI1&gt;0%, EI1&lt;0.8%, EI6&gt;=4.5%, EI6&lt;=5.5%), "Slowdown", "Neutral")))))</f>
        <v>Neutral</v>
      </c>
      <c r="EJ24" s="5" t="str">
        <f>IF(AND(EJ1&gt;1.2%, EJ4&lt;2.5%, EJ6&lt;4.5%), "Goldilocks",
 IF(AND(EJ1&lt;-0.5%, EJ4&gt;3.5%, EJ6&gt;5.5%), "Stagflation",
 IF(AND(EJ1&gt;1.5%, EJ4&lt;3.5%, EJ6&lt;4.8%), "Boom",
 IF(AND(EJ1&lt;-0.8%, EJ6&gt;5.8%), "Recession",
 IF(AND(EJ1&gt;0%, EJ1&lt;0.8%, EJ6&gt;=4.5%, EJ6&lt;=5.5%), "Slowdown", "Neutral")))))</f>
        <v>Neutral</v>
      </c>
      <c r="EK24" s="5" t="str">
        <f>IF(AND(EK1&gt;1.2%, EK4&lt;2.5%, EK6&lt;4.5%), "Goldilocks",
 IF(AND(EK1&lt;-0.5%, EK4&gt;3.5%, EK6&gt;5.5%), "Stagflation",
 IF(AND(EK1&gt;1.5%, EK4&lt;3.5%, EK6&lt;4.8%), "Boom",
 IF(AND(EK1&lt;-0.8%, EK6&gt;5.8%), "Recession",
 IF(AND(EK1&gt;0%, EK1&lt;0.8%, EK6&gt;=4.5%, EK6&lt;=5.5%), "Slowdown", "Neutral")))))</f>
        <v>Neutral</v>
      </c>
      <c r="EL24" s="5" t="str">
        <f>IF(AND(EL1&gt;1.2%, EL4&lt;2.5%, EL6&lt;4.5%), "Goldilocks",
 IF(AND(EL1&lt;-0.5%, EL4&gt;3.5%, EL6&gt;5.5%), "Stagflation",
 IF(AND(EL1&gt;1.5%, EL4&lt;3.5%, EL6&lt;4.8%), "Boom",
 IF(AND(EL1&lt;-0.8%, EL6&gt;5.8%), "Recession",
 IF(AND(EL1&gt;0%, EL1&lt;0.8%, EL6&gt;=4.5%, EL6&lt;=5.5%), "Slowdown", "Neutral")))))</f>
        <v>Neutral</v>
      </c>
      <c r="EM24" s="5" t="str">
        <f>IF(AND(EM1&gt;1.2%, EM4&lt;2.5%, EM6&lt;4.5%), "Goldilocks",
 IF(AND(EM1&lt;-0.5%, EM4&gt;3.5%, EM6&gt;5.5%), "Stagflation",
 IF(AND(EM1&gt;1.5%, EM4&lt;3.5%, EM6&lt;4.8%), "Boom",
 IF(AND(EM1&lt;-0.8%, EM6&gt;5.8%), "Recession",
 IF(AND(EM1&gt;0%, EM1&lt;0.8%, EM6&gt;=4.5%, EM6&lt;=5.5%), "Slowdown", "Neutral")))))</f>
        <v>Neutral</v>
      </c>
      <c r="EN24" s="5" t="str">
        <f>IF(AND(EN1&gt;1.2%, EN4&lt;2.5%, EN6&lt;4.5%), "Goldilocks",
 IF(AND(EN1&lt;-0.5%, EN4&gt;3.5%, EN6&gt;5.5%), "Stagflation",
 IF(AND(EN1&gt;1.5%, EN4&lt;3.5%, EN6&lt;4.8%), "Boom",
 IF(AND(EN1&lt;-0.8%, EN6&gt;5.8%), "Recession",
 IF(AND(EN1&gt;0%, EN1&lt;0.8%, EN6&gt;=4.5%, EN6&lt;=5.5%), "Slowdown", "Neutral")))))</f>
        <v>Neutral</v>
      </c>
      <c r="EO24" s="5" t="str">
        <f>IF(AND(EO1&gt;1.2%, EO4&lt;2.5%, EO6&lt;4.5%), "Goldilocks",
 IF(AND(EO1&lt;-0.5%, EO4&gt;3.5%, EO6&gt;5.5%), "Stagflation",
 IF(AND(EO1&gt;1.5%, EO4&lt;3.5%, EO6&lt;4.8%), "Boom",
 IF(AND(EO1&lt;-0.8%, EO6&gt;5.8%), "Recession",
 IF(AND(EO1&gt;0%, EO1&lt;0.8%, EO6&gt;=4.5%, EO6&lt;=5.5%), "Slowdown", "Neutral")))))</f>
        <v>Neutral</v>
      </c>
      <c r="EP24" s="5" t="str">
        <f>IF(AND(EP1&gt;1.2%, EP4&lt;2.5%, EP6&lt;4.5%), "Goldilocks",
 IF(AND(EP1&lt;-0.5%, EP4&gt;3.5%, EP6&gt;5.5%), "Stagflation",
 IF(AND(EP1&gt;1.5%, EP4&lt;3.5%, EP6&lt;4.8%), "Boom",
 IF(AND(EP1&lt;-0.8%, EP6&gt;5.8%), "Recession",
 IF(AND(EP1&gt;0%, EP1&lt;0.8%, EP6&gt;=4.5%, EP6&lt;=5.5%), "Slowdown", "Neutral")))))</f>
        <v>Neutral</v>
      </c>
      <c r="EQ24" s="5" t="str">
        <f>IF(AND(EQ1&gt;1.2%, EQ4&lt;2.5%, EQ6&lt;4.5%), "Goldilocks",
 IF(AND(EQ1&lt;-0.5%, EQ4&gt;3.5%, EQ6&gt;5.5%), "Stagflation",
 IF(AND(EQ1&gt;1.5%, EQ4&lt;3.5%, EQ6&lt;4.8%), "Boom",
 IF(AND(EQ1&lt;-0.8%, EQ6&gt;5.8%), "Recession",
 IF(AND(EQ1&gt;0%, EQ1&lt;0.8%, EQ6&gt;=4.5%, EQ6&lt;=5.5%), "Slowdown", "Neutral")))))</f>
        <v>Neutral</v>
      </c>
      <c r="ER24" s="5" t="str">
        <f>IF(AND(ER1&gt;1.2%, ER4&lt;2.5%, ER6&lt;4.5%), "Goldilocks",
 IF(AND(ER1&lt;-0.5%, ER4&gt;3.5%, ER6&gt;5.5%), "Stagflation",
 IF(AND(ER1&gt;1.5%, ER4&lt;3.5%, ER6&lt;4.8%), "Boom",
 IF(AND(ER1&lt;-0.8%, ER6&gt;5.8%), "Recession",
 IF(AND(ER1&gt;0%, ER1&lt;0.8%, ER6&gt;=4.5%, ER6&lt;=5.5%), "Slowdown", "Neutral")))))</f>
        <v>Neutral</v>
      </c>
      <c r="ES24" s="5" t="str">
        <f>IF(AND(ES1&gt;1.2%, ES4&lt;2.5%, ES6&lt;4.5%), "Goldilocks",
 IF(AND(ES1&lt;-0.5%, ES4&gt;3.5%, ES6&gt;5.5%), "Stagflation",
 IF(AND(ES1&gt;1.5%, ES4&lt;3.5%, ES6&lt;4.8%), "Boom",
 IF(AND(ES1&lt;-0.8%, ES6&gt;5.8%), "Recession",
 IF(AND(ES1&gt;0%, ES1&lt;0.8%, ES6&gt;=4.5%, ES6&lt;=5.5%), "Slowdown", "Neutral")))))</f>
        <v>Neutral</v>
      </c>
      <c r="ET24" s="5" t="str">
        <f>IF(AND(ET1&gt;1.2%, ET4&lt;2.5%, ET6&lt;4.5%), "Goldilocks",
 IF(AND(ET1&lt;-0.5%, ET4&gt;3.5%, ET6&gt;5.5%), "Stagflation",
 IF(AND(ET1&gt;1.5%, ET4&lt;3.5%, ET6&lt;4.8%), "Boom",
 IF(AND(ET1&lt;-0.8%, ET6&gt;5.8%), "Recession",
 IF(AND(ET1&gt;0%, ET1&lt;0.8%, ET6&gt;=4.5%, ET6&lt;=5.5%), "Slowdown", "Neutral")))))</f>
        <v>Neutral</v>
      </c>
      <c r="EU24" s="5" t="str">
        <f>IF(AND(EU1&gt;1.2%, EU4&lt;2.5%, EU6&lt;4.5%), "Goldilocks",
 IF(AND(EU1&lt;-0.5%, EU4&gt;3.5%, EU6&gt;5.5%), "Stagflation",
 IF(AND(EU1&gt;1.5%, EU4&lt;3.5%, EU6&lt;4.8%), "Boom",
 IF(AND(EU1&lt;-0.8%, EU6&gt;5.8%), "Recession",
 IF(AND(EU1&gt;0%, EU1&lt;0.8%, EU6&gt;=4.5%, EU6&lt;=5.5%), "Slowdown", "Neutral")))))</f>
        <v>Neutral</v>
      </c>
      <c r="EV24" s="5" t="str">
        <f>IF(AND(EV1&gt;1.2%, EV4&lt;2.5%, EV6&lt;4.5%), "Goldilocks",
 IF(AND(EV1&lt;-0.5%, EV4&gt;3.5%, EV6&gt;5.5%), "Stagflation",
 IF(AND(EV1&gt;1.5%, EV4&lt;3.5%, EV6&lt;4.8%), "Boom",
 IF(AND(EV1&lt;-0.8%, EV6&gt;5.8%), "Recession",
 IF(AND(EV1&gt;0%, EV1&lt;0.8%, EV6&gt;=4.5%, EV6&lt;=5.5%), "Slowdown", "Neutral")))))</f>
        <v>Neutral</v>
      </c>
      <c r="EW24" s="5" t="str">
        <f>IF(AND(EW1&gt;1.2%, EW4&lt;2.5%, EW6&lt;4.5%), "Goldilocks",
 IF(AND(EW1&lt;-0.5%, EW4&gt;3.5%, EW6&gt;5.5%), "Stagflation",
 IF(AND(EW1&gt;1.5%, EW4&lt;3.5%, EW6&lt;4.8%), "Boom",
 IF(AND(EW1&lt;-0.8%, EW6&gt;5.8%), "Recession",
 IF(AND(EW1&gt;0%, EW1&lt;0.8%, EW6&gt;=4.5%, EW6&lt;=5.5%), "Slowdown", "Neutral")))))</f>
        <v>Neutral</v>
      </c>
      <c r="EX24" s="5" t="str">
        <f>IF(AND(EX1&gt;1.2%, EX4&lt;2.5%, EX6&lt;4.5%), "Goldilocks",
 IF(AND(EX1&lt;-0.5%, EX4&gt;3.5%, EX6&gt;5.5%), "Stagflation",
 IF(AND(EX1&gt;1.5%, EX4&lt;3.5%, EX6&lt;4.8%), "Boom",
 IF(AND(EX1&lt;-0.8%, EX6&gt;5.8%), "Recession",
 IF(AND(EX1&gt;0%, EX1&lt;0.8%, EX6&gt;=4.5%, EX6&lt;=5.5%), "Slowdown", "Neutral")))))</f>
        <v>Neutral</v>
      </c>
      <c r="EY24" s="5" t="str">
        <f>IF(AND(EY1&gt;1.2%, EY4&lt;2.5%, EY6&lt;4.5%), "Goldilocks",
 IF(AND(EY1&lt;-0.5%, EY4&gt;3.5%, EY6&gt;5.5%), "Stagflation",
 IF(AND(EY1&gt;1.5%, EY4&lt;3.5%, EY6&lt;4.8%), "Boom",
 IF(AND(EY1&lt;-0.8%, EY6&gt;5.8%), "Recession",
 IF(AND(EY1&gt;0%, EY1&lt;0.8%, EY6&gt;=4.5%, EY6&lt;=5.5%), "Slowdown", "Neutral")))))</f>
        <v>Neutral</v>
      </c>
      <c r="EZ24" s="5" t="str">
        <f>IF(AND(EZ1&gt;1.2%, EZ4&lt;2.5%, EZ6&lt;4.5%), "Goldilocks",
 IF(AND(EZ1&lt;-0.5%, EZ4&gt;3.5%, EZ6&gt;5.5%), "Stagflation",
 IF(AND(EZ1&gt;1.5%, EZ4&lt;3.5%, EZ6&lt;4.8%), "Boom",
 IF(AND(EZ1&lt;-0.8%, EZ6&gt;5.8%), "Recession",
 IF(AND(EZ1&gt;0%, EZ1&lt;0.8%, EZ6&gt;=4.5%, EZ6&lt;=5.5%), "Slowdown", "Neutral")))))</f>
        <v>Neutral</v>
      </c>
      <c r="FB24" t="s">
        <v>70</v>
      </c>
      <c r="FC24" t="s">
        <v>71</v>
      </c>
    </row>
    <row r="25" spans="1:16384" customFormat="1" x14ac:dyDescent="0.55000000000000004">
      <c r="C25" vm="1">
        <f ca="1">'RAW DATA'!E1</f>
        <v>42401</v>
      </c>
      <c r="D25" vm="2">
        <f ca="1">'RAW DATA'!F1</f>
        <v>42430</v>
      </c>
      <c r="E25" vm="3">
        <f ca="1">'RAW DATA'!G1</f>
        <v>42461</v>
      </c>
      <c r="F25" vm="4">
        <f ca="1">'RAW DATA'!H1</f>
        <v>42491</v>
      </c>
      <c r="G25" vm="5">
        <f ca="1">'RAW DATA'!I1</f>
        <v>42522</v>
      </c>
      <c r="H25" vm="6">
        <f ca="1">'RAW DATA'!J1</f>
        <v>42552</v>
      </c>
      <c r="I25" vm="7">
        <f ca="1">'RAW DATA'!K1</f>
        <v>42583</v>
      </c>
      <c r="J25" vm="8">
        <f ca="1">'RAW DATA'!L1</f>
        <v>42614</v>
      </c>
      <c r="K25" vm="9">
        <f ca="1">'RAW DATA'!M1</f>
        <v>42644</v>
      </c>
      <c r="L25" vm="10">
        <f ca="1">'RAW DATA'!N1</f>
        <v>42675</v>
      </c>
      <c r="M25" vm="11">
        <f ca="1">'RAW DATA'!O1</f>
        <v>42705</v>
      </c>
      <c r="N25" vm="12">
        <f ca="1">'RAW DATA'!P1</f>
        <v>42736</v>
      </c>
      <c r="O25" vm="13">
        <f ca="1">'RAW DATA'!Q1</f>
        <v>42767</v>
      </c>
      <c r="P25" vm="14">
        <f ca="1">'RAW DATA'!R1</f>
        <v>42795</v>
      </c>
      <c r="Q25" vm="15">
        <f ca="1">'RAW DATA'!S1</f>
        <v>42826</v>
      </c>
      <c r="R25" vm="16">
        <f ca="1">'RAW DATA'!T1</f>
        <v>42856</v>
      </c>
      <c r="S25" vm="17">
        <f ca="1">'RAW DATA'!U1</f>
        <v>42887</v>
      </c>
      <c r="T25" vm="18">
        <f ca="1">'RAW DATA'!V1</f>
        <v>42917</v>
      </c>
      <c r="U25" vm="19">
        <f ca="1">'RAW DATA'!W1</f>
        <v>42948</v>
      </c>
      <c r="V25" vm="20">
        <f ca="1">'RAW DATA'!X1</f>
        <v>42979</v>
      </c>
      <c r="W25" vm="21">
        <f ca="1">'RAW DATA'!Y1</f>
        <v>43009</v>
      </c>
      <c r="X25" vm="22">
        <f ca="1">'RAW DATA'!Z1</f>
        <v>43040</v>
      </c>
      <c r="Y25" vm="23">
        <f ca="1">'RAW DATA'!AA1</f>
        <v>43070</v>
      </c>
      <c r="Z25" vm="24">
        <f ca="1">'RAW DATA'!AB1</f>
        <v>43101</v>
      </c>
      <c r="AA25" vm="25">
        <f ca="1">'RAW DATA'!AC1</f>
        <v>43132</v>
      </c>
      <c r="AB25" vm="26">
        <f ca="1">'RAW DATA'!AD1</f>
        <v>43160</v>
      </c>
      <c r="AC25" vm="27">
        <f ca="1">'RAW DATA'!AE1</f>
        <v>43191</v>
      </c>
      <c r="AD25" vm="28">
        <f ca="1">'RAW DATA'!AF1</f>
        <v>43221</v>
      </c>
      <c r="AE25" vm="29">
        <f ca="1">'RAW DATA'!AG1</f>
        <v>43252</v>
      </c>
      <c r="AF25" vm="30">
        <f ca="1">'RAW DATA'!AH1</f>
        <v>43282</v>
      </c>
      <c r="AG25" vm="31">
        <f ca="1">'RAW DATA'!AI1</f>
        <v>43313</v>
      </c>
      <c r="AH25" vm="32">
        <f ca="1">'RAW DATA'!AJ1</f>
        <v>43344</v>
      </c>
      <c r="AI25" vm="33">
        <f ca="1">'RAW DATA'!AK1</f>
        <v>43374</v>
      </c>
      <c r="AJ25" vm="34">
        <f ca="1">'RAW DATA'!AL1</f>
        <v>43405</v>
      </c>
      <c r="AK25" vm="35">
        <f ca="1">'RAW DATA'!AM1</f>
        <v>43435</v>
      </c>
      <c r="AL25" vm="36">
        <f ca="1">'RAW DATA'!AN1</f>
        <v>43466</v>
      </c>
      <c r="AM25" vm="37">
        <f ca="1">'RAW DATA'!AO1</f>
        <v>43497</v>
      </c>
      <c r="AN25" vm="38">
        <f ca="1">'RAW DATA'!AP1</f>
        <v>43525</v>
      </c>
      <c r="AO25" vm="39">
        <f ca="1">'RAW DATA'!AQ1</f>
        <v>43556</v>
      </c>
      <c r="AP25" vm="40">
        <f ca="1">'RAW DATA'!AR1</f>
        <v>43586</v>
      </c>
      <c r="AQ25" vm="41">
        <f ca="1">'RAW DATA'!AS1</f>
        <v>43617</v>
      </c>
      <c r="AR25" vm="42">
        <f ca="1">'RAW DATA'!AT1</f>
        <v>43647</v>
      </c>
      <c r="AS25" vm="43">
        <f ca="1">'RAW DATA'!AU1</f>
        <v>43678</v>
      </c>
      <c r="AT25" vm="44">
        <f ca="1">'RAW DATA'!AV1</f>
        <v>43709</v>
      </c>
      <c r="AU25" vm="45">
        <f ca="1">'RAW DATA'!AW1</f>
        <v>43739</v>
      </c>
      <c r="AV25" vm="46">
        <f ca="1">'RAW DATA'!AX1</f>
        <v>43770</v>
      </c>
      <c r="AW25" vm="47">
        <f ca="1">'RAW DATA'!AY1</f>
        <v>43800</v>
      </c>
      <c r="AX25" vm="48">
        <f ca="1">'RAW DATA'!AZ1</f>
        <v>43831</v>
      </c>
      <c r="AY25" vm="49">
        <f ca="1">'RAW DATA'!BA1</f>
        <v>43862</v>
      </c>
      <c r="AZ25" vm="50">
        <f ca="1">'RAW DATA'!BB1</f>
        <v>43891</v>
      </c>
      <c r="BA25" vm="51">
        <f ca="1">'RAW DATA'!BC1</f>
        <v>43922</v>
      </c>
      <c r="BB25" vm="52">
        <f ca="1">'RAW DATA'!BD1</f>
        <v>43952</v>
      </c>
      <c r="BC25" vm="53">
        <f ca="1">'RAW DATA'!BE1</f>
        <v>43983</v>
      </c>
      <c r="BD25" vm="54">
        <f ca="1">'RAW DATA'!BF1</f>
        <v>44013</v>
      </c>
      <c r="BE25" vm="55">
        <f ca="1">'RAW DATA'!BG1</f>
        <v>44044</v>
      </c>
      <c r="BF25" vm="56">
        <f ca="1">'RAW DATA'!BH1</f>
        <v>44075</v>
      </c>
      <c r="BG25" vm="57">
        <f ca="1">'RAW DATA'!BI1</f>
        <v>44105</v>
      </c>
      <c r="BH25" vm="58">
        <f ca="1">'RAW DATA'!BJ1</f>
        <v>44136</v>
      </c>
      <c r="BI25" vm="59">
        <f ca="1">'RAW DATA'!BK1</f>
        <v>44166</v>
      </c>
      <c r="BJ25" vm="60">
        <f ca="1">'RAW DATA'!BL1</f>
        <v>44197</v>
      </c>
      <c r="BK25" vm="61">
        <f ca="1">'RAW DATA'!BM1</f>
        <v>44228</v>
      </c>
      <c r="BL25" vm="62">
        <f ca="1">'RAW DATA'!BN1</f>
        <v>44256</v>
      </c>
      <c r="BM25" vm="63">
        <f ca="1">'RAW DATA'!BO1</f>
        <v>44287</v>
      </c>
      <c r="BN25" vm="64">
        <f ca="1">'RAW DATA'!BP1</f>
        <v>44317</v>
      </c>
      <c r="BO25" vm="65">
        <f ca="1">'RAW DATA'!BQ1</f>
        <v>44348</v>
      </c>
      <c r="BP25" vm="66">
        <f ca="1">'RAW DATA'!BR1</f>
        <v>44378</v>
      </c>
      <c r="BQ25" vm="67">
        <f ca="1">'RAW DATA'!BS1</f>
        <v>44409</v>
      </c>
      <c r="BR25" vm="68">
        <f ca="1">'RAW DATA'!BT1</f>
        <v>44440</v>
      </c>
      <c r="BS25" vm="69">
        <f ca="1">'RAW DATA'!BU1</f>
        <v>44470</v>
      </c>
      <c r="BT25" vm="70">
        <f ca="1">'RAW DATA'!BV1</f>
        <v>44501</v>
      </c>
      <c r="BU25" vm="71">
        <f ca="1">'RAW DATA'!BW1</f>
        <v>44531</v>
      </c>
      <c r="BV25" vm="72">
        <f ca="1">'RAW DATA'!BX1</f>
        <v>44562</v>
      </c>
      <c r="BW25" vm="73">
        <f ca="1">'RAW DATA'!BY1</f>
        <v>44593</v>
      </c>
      <c r="BX25" vm="74">
        <f ca="1">'RAW DATA'!BZ1</f>
        <v>44621</v>
      </c>
      <c r="BY25" vm="75">
        <f ca="1">'RAW DATA'!CA1</f>
        <v>44652</v>
      </c>
      <c r="BZ25" vm="76">
        <f ca="1">'RAW DATA'!CB1</f>
        <v>44682</v>
      </c>
      <c r="CA25" vm="77">
        <f ca="1">'RAW DATA'!CC1</f>
        <v>44713</v>
      </c>
      <c r="CB25" vm="78">
        <f ca="1">'RAW DATA'!CD1</f>
        <v>44743</v>
      </c>
      <c r="CC25" vm="79">
        <f ca="1">'RAW DATA'!CE1</f>
        <v>44774</v>
      </c>
      <c r="CD25" vm="80">
        <f ca="1">'RAW DATA'!CF1</f>
        <v>44805</v>
      </c>
      <c r="CE25" vm="81">
        <f ca="1">'RAW DATA'!CG1</f>
        <v>44835</v>
      </c>
      <c r="CF25" vm="82">
        <f ca="1">'RAW DATA'!CH1</f>
        <v>44866</v>
      </c>
      <c r="CG25" vm="83">
        <f ca="1">'RAW DATA'!CI1</f>
        <v>44896</v>
      </c>
      <c r="CH25" vm="84">
        <f ca="1">'RAW DATA'!CJ1</f>
        <v>44927</v>
      </c>
      <c r="CI25" vm="85">
        <f ca="1">'RAW DATA'!CK1</f>
        <v>44958</v>
      </c>
      <c r="CJ25" vm="86">
        <f ca="1">'RAW DATA'!CL1</f>
        <v>44986</v>
      </c>
      <c r="CK25" vm="87">
        <f ca="1">'RAW DATA'!CM1</f>
        <v>45017</v>
      </c>
      <c r="CL25" vm="88">
        <f ca="1">'RAW DATA'!CN1</f>
        <v>45047</v>
      </c>
      <c r="CM25" vm="89">
        <f ca="1">'RAW DATA'!CO1</f>
        <v>45078</v>
      </c>
      <c r="CN25" vm="90">
        <f ca="1">'RAW DATA'!CP1</f>
        <v>45108</v>
      </c>
      <c r="CO25" vm="91">
        <f ca="1">'RAW DATA'!CQ1</f>
        <v>45139</v>
      </c>
      <c r="CP25" vm="92">
        <f ca="1">'RAW DATA'!CR1</f>
        <v>45170</v>
      </c>
      <c r="CQ25" vm="93">
        <f ca="1">'RAW DATA'!CS1</f>
        <v>45200</v>
      </c>
      <c r="CR25" vm="94">
        <f ca="1">'RAW DATA'!CT1</f>
        <v>45231</v>
      </c>
      <c r="CS25" vm="95">
        <f ca="1">'RAW DATA'!CU1</f>
        <v>45261</v>
      </c>
      <c r="CT25" vm="96">
        <f ca="1">'RAW DATA'!CV1</f>
        <v>45292</v>
      </c>
      <c r="CU25" vm="97">
        <f ca="1">'RAW DATA'!CW1</f>
        <v>45323</v>
      </c>
      <c r="CV25" vm="98">
        <f ca="1">'RAW DATA'!CX1</f>
        <v>45352</v>
      </c>
      <c r="CW25" vm="99">
        <f ca="1">'RAW DATA'!CY1</f>
        <v>45383</v>
      </c>
      <c r="CX25" vm="100">
        <f ca="1">'RAW DATA'!CZ1</f>
        <v>45413</v>
      </c>
      <c r="CY25" vm="101">
        <f ca="1">'RAW DATA'!DA1</f>
        <v>45444</v>
      </c>
      <c r="CZ25" vm="102">
        <f ca="1">'RAW DATA'!DB1</f>
        <v>45474</v>
      </c>
      <c r="DA25" vm="103">
        <f ca="1">'RAW DATA'!DC1</f>
        <v>45505</v>
      </c>
      <c r="DB25" vm="104">
        <f ca="1">'RAW DATA'!DD1</f>
        <v>45536</v>
      </c>
      <c r="DC25" vm="105">
        <f ca="1">'RAW DATA'!DE1</f>
        <v>45566</v>
      </c>
      <c r="DD25" vm="106">
        <f ca="1">'RAW DATA'!DF1</f>
        <v>45597</v>
      </c>
      <c r="DE25" vm="107">
        <f ca="1">'RAW DATA'!DG1</f>
        <v>45627</v>
      </c>
      <c r="DF25">
        <f>'RAW DATA'!DH1</f>
        <v>0</v>
      </c>
      <c r="DG25">
        <f>'RAW DATA'!DI1</f>
        <v>0</v>
      </c>
      <c r="DH25">
        <f>'RAW DATA'!DJ1</f>
        <v>0</v>
      </c>
      <c r="DI25">
        <f>'RAW DATA'!DK1</f>
        <v>0</v>
      </c>
      <c r="DJ25">
        <f>'RAW DATA'!DL1</f>
        <v>0</v>
      </c>
      <c r="DK25">
        <f>'RAW DATA'!DM1</f>
        <v>0</v>
      </c>
      <c r="DL25">
        <f>'RAW DATA'!DN1</f>
        <v>0</v>
      </c>
      <c r="DM25">
        <f>'RAW DATA'!DO1</f>
        <v>0</v>
      </c>
      <c r="DN25">
        <f>'RAW DATA'!DP1</f>
        <v>0</v>
      </c>
      <c r="DO25">
        <f>'RAW DATA'!DQ1</f>
        <v>0</v>
      </c>
      <c r="DP25">
        <f>'RAW DATA'!DR1</f>
        <v>0</v>
      </c>
      <c r="DQ25">
        <f>'RAW DATA'!DS1</f>
        <v>0</v>
      </c>
      <c r="DR25">
        <f>'RAW DATA'!DT1</f>
        <v>0</v>
      </c>
      <c r="DS25">
        <f>'RAW DATA'!DU1</f>
        <v>0</v>
      </c>
      <c r="DT25">
        <f>'RAW DATA'!DV1</f>
        <v>0</v>
      </c>
      <c r="DU25">
        <f>'RAW DATA'!DW1</f>
        <v>0</v>
      </c>
      <c r="DV25">
        <f>'RAW DATA'!DX1</f>
        <v>0</v>
      </c>
      <c r="DW25">
        <f>'RAW DATA'!DY1</f>
        <v>0</v>
      </c>
      <c r="DX25">
        <f>'RAW DATA'!DZ1</f>
        <v>0</v>
      </c>
      <c r="DY25">
        <f>'RAW DATA'!EA1</f>
        <v>0</v>
      </c>
      <c r="DZ25">
        <f>'RAW DATA'!EB1</f>
        <v>0</v>
      </c>
      <c r="EA25">
        <f>'RAW DATA'!EC1</f>
        <v>0</v>
      </c>
      <c r="EB25">
        <f>'RAW DATA'!ED1</f>
        <v>0</v>
      </c>
      <c r="EC25">
        <f>'RAW DATA'!EE1</f>
        <v>0</v>
      </c>
      <c r="ED25">
        <f>'RAW DATA'!EF1</f>
        <v>0</v>
      </c>
      <c r="EE25">
        <f>'RAW DATA'!EG1</f>
        <v>0</v>
      </c>
      <c r="EF25">
        <f>'RAW DATA'!EH1</f>
        <v>0</v>
      </c>
      <c r="EG25">
        <f>'RAW DATA'!EI1</f>
        <v>0</v>
      </c>
      <c r="EH25">
        <f>'RAW DATA'!EJ1</f>
        <v>0</v>
      </c>
      <c r="EI25">
        <f>'RAW DATA'!EK1</f>
        <v>0</v>
      </c>
      <c r="EJ25">
        <f>'RAW DATA'!EL1</f>
        <v>0</v>
      </c>
      <c r="EK25">
        <f>'RAW DATA'!EM1</f>
        <v>0</v>
      </c>
      <c r="EL25">
        <f>'RAW DATA'!EN1</f>
        <v>0</v>
      </c>
      <c r="EM25">
        <f>'RAW DATA'!EO1</f>
        <v>0</v>
      </c>
      <c r="EN25">
        <f>'RAW DATA'!EP1</f>
        <v>0</v>
      </c>
      <c r="EO25">
        <f>'RAW DATA'!EQ1</f>
        <v>0</v>
      </c>
      <c r="EP25">
        <f>'RAW DATA'!ER1</f>
        <v>0</v>
      </c>
      <c r="EQ25">
        <f>'RAW DATA'!ES1</f>
        <v>0</v>
      </c>
      <c r="ER25">
        <f>'RAW DATA'!ET1</f>
        <v>0</v>
      </c>
      <c r="ES25">
        <f>'RAW DATA'!EU1</f>
        <v>0</v>
      </c>
      <c r="ET25">
        <f>'RAW DATA'!EV1</f>
        <v>0</v>
      </c>
      <c r="EU25">
        <f>'RAW DATA'!EW1</f>
        <v>0</v>
      </c>
      <c r="EV25">
        <f>'RAW DATA'!EX1</f>
        <v>0</v>
      </c>
      <c r="EW25">
        <f>'RAW DATA'!EY1</f>
        <v>0</v>
      </c>
      <c r="EX25">
        <f>'RAW DATA'!EZ1</f>
        <v>0</v>
      </c>
      <c r="EY25">
        <f>'RAW DATA'!FA1</f>
        <v>0</v>
      </c>
      <c r="EZ25">
        <f>'RAW DATA'!FB1</f>
        <v>0</v>
      </c>
    </row>
    <row r="26" spans="1:16384" customFormat="1" x14ac:dyDescent="0.55000000000000004">
      <c r="A26" t="s">
        <v>173</v>
      </c>
      <c r="B26" t="s">
        <v>160</v>
      </c>
      <c r="C26" s="4">
        <f ca="1">IFERROR(VLOOKUP(C25,INDEXES!$A:$F,2,0)/100,"")</f>
        <v>-7.3904999999999995E-3</v>
      </c>
      <c r="D26" s="4">
        <f ca="1">IFERROR(VLOOKUP(D25,INDEXES!$A:$F,2,0)/100,"")</f>
        <v>6.1717300000000003E-2</v>
      </c>
      <c r="E26" s="4">
        <f ca="1">IFERROR(VLOOKUP(E25,INDEXES!$A:$F,2,0)/100,"")</f>
        <v>2.6499700000000001E-2</v>
      </c>
      <c r="F26" s="4">
        <f ca="1">IFERROR(VLOOKUP(F25,INDEXES!$A:$F,2,0)/100,"")</f>
        <v>-4.8104999999999997E-3</v>
      </c>
      <c r="G26" s="4">
        <f ca="1">IFERROR(VLOOKUP(G25,INDEXES!$A:$F,2,0)/100,"")</f>
        <v>8.8792000000000003E-3</v>
      </c>
      <c r="H26" s="4">
        <f ca="1">IFERROR(VLOOKUP(H25,INDEXES!$A:$F,2,0)/100,"")</f>
        <v>3.1196700000000001E-2</v>
      </c>
      <c r="I26" s="4">
        <f ca="1">IFERROR(VLOOKUP(I25,INDEXES!$A:$F,2,0)/100,"")</f>
        <v>1.32999E-2</v>
      </c>
      <c r="J26" s="4">
        <f ca="1">IFERROR(VLOOKUP(J25,INDEXES!$A:$F,2,0)/100,"")</f>
        <v>-9.0889999999999999E-3</v>
      </c>
      <c r="K26" s="4">
        <f ca="1">IFERROR(VLOOKUP(K25,INDEXES!$A:$F,2,0)/100,"")</f>
        <v>-6.7989000000000001E-3</v>
      </c>
      <c r="L26" s="4">
        <f ca="1">IFERROR(VLOOKUP(L25,INDEXES!$A:$F,2,0)/100,"")</f>
        <v>1.0249399999999999E-2</v>
      </c>
      <c r="M26" s="4">
        <f ca="1">IFERROR(VLOOKUP(M25,INDEXES!$A:$F,2,0)/100,"")</f>
        <v>3.7710800000000003E-2</v>
      </c>
      <c r="N26" s="4">
        <f ca="1">IFERROR(VLOOKUP(N25,INDEXES!$A:$F,2,0)/100,"")</f>
        <v>1.2679899999999999E-2</v>
      </c>
      <c r="O26" s="4">
        <f ca="1">IFERROR(VLOOKUP(O25,INDEXES!$A:$F,2,0)/100,"")</f>
        <v>2.4084299999999999E-2</v>
      </c>
      <c r="P26" s="4">
        <f ca="1">IFERROR(VLOOKUP(P25,INDEXES!$A:$F,2,0)/100,"")</f>
        <v>1.5842499999999999E-2</v>
      </c>
      <c r="Q26" s="4">
        <f ca="1">IFERROR(VLOOKUP(Q25,INDEXES!$A:$F,2,0)/100,"")</f>
        <v>-3.1741999999999999E-3</v>
      </c>
      <c r="R26" s="4">
        <f ca="1">IFERROR(VLOOKUP(R25,INDEXES!$A:$F,2,0)/100,"")</f>
        <v>1.5274099999999999E-2</v>
      </c>
      <c r="S26" s="4">
        <f ca="1">IFERROR(VLOOKUP(S25,INDEXES!$A:$F,2,0)/100,"")</f>
        <v>1.6131099999999999E-2</v>
      </c>
      <c r="T26" s="4">
        <f ca="1">IFERROR(VLOOKUP(T25,INDEXES!$A:$F,2,0)/100,"")</f>
        <v>8.2650999999999992E-3</v>
      </c>
      <c r="U26" s="4">
        <f ca="1">IFERROR(VLOOKUP(U25,INDEXES!$A:$F,2,0)/100,"")</f>
        <v>8.6410000000000002E-4</v>
      </c>
      <c r="V26" s="4">
        <f ca="1">IFERROR(VLOOKUP(V25,INDEXES!$A:$F,2,0)/100,"")</f>
        <v>1.49082E-2</v>
      </c>
      <c r="W26" s="4">
        <f ca="1">IFERROR(VLOOKUP(W25,INDEXES!$A:$F,2,0)/100,"")</f>
        <v>2.5736200000000001E-2</v>
      </c>
      <c r="X26" s="4">
        <f ca="1">IFERROR(VLOOKUP(X25,INDEXES!$A:$F,2,0)/100,"")</f>
        <v>1.4317E-2</v>
      </c>
      <c r="Y26" s="4">
        <f ca="1">IFERROR(VLOOKUP(Y25,INDEXES!$A:$F,2,0)/100,"")</f>
        <v>2.72728E-2</v>
      </c>
      <c r="Z26" s="4">
        <f ca="1">IFERROR(VLOOKUP(Z25,INDEXES!$A:$F,2,0)/100,"")</f>
        <v>4.7089800000000001E-2</v>
      </c>
      <c r="AA26" s="4">
        <f ca="1">IFERROR(VLOOKUP(AA25,INDEXES!$A:$F,2,0)/100,"")</f>
        <v>-3.0342099999999997E-2</v>
      </c>
      <c r="AB26" s="4">
        <f ca="1">IFERROR(VLOOKUP(AB25,INDEXES!$A:$F,2,0)/100,"")</f>
        <v>-8.8029999999999998E-4</v>
      </c>
      <c r="AC26" s="4">
        <f ca="1">IFERROR(VLOOKUP(AC25,INDEXES!$A:$F,2,0)/100,"")</f>
        <v>-1.8184499999999999E-2</v>
      </c>
      <c r="AD26" s="4">
        <f ca="1">IFERROR(VLOOKUP(AD25,INDEXES!$A:$F,2,0)/100,"")</f>
        <v>1.80389E-2</v>
      </c>
      <c r="AE26" s="4">
        <f ca="1">IFERROR(VLOOKUP(AE25,INDEXES!$A:$F,2,0)/100,"")</f>
        <v>1.9566699999999999E-2</v>
      </c>
      <c r="AF26" s="4">
        <f ca="1">IFERROR(VLOOKUP(AF25,INDEXES!$A:$F,2,0)/100,"")</f>
        <v>1.42649E-2</v>
      </c>
      <c r="AG26" s="4">
        <f ca="1">IFERROR(VLOOKUP(AG25,INDEXES!$A:$F,2,0)/100,"")</f>
        <v>2.29725E-2</v>
      </c>
      <c r="AH26" s="4">
        <f ca="1">IFERROR(VLOOKUP(AH25,INDEXES!$A:$F,2,0)/100,"")</f>
        <v>1.52844E-2</v>
      </c>
      <c r="AI26" s="4">
        <f ca="1">IFERROR(VLOOKUP(AI25,INDEXES!$A:$F,2,0)/100,"")</f>
        <v>-3.9991599999999995E-2</v>
      </c>
      <c r="AJ26" s="4">
        <f ca="1">IFERROR(VLOOKUP(AJ25,INDEXES!$A:$F,2,0)/100,"")</f>
        <v>-2.2342900000000002E-2</v>
      </c>
      <c r="AK26" s="4">
        <f ca="1">IFERROR(VLOOKUP(AK25,INDEXES!$A:$F,2,0)/100,"")</f>
        <v>-5.7256299999999996E-2</v>
      </c>
      <c r="AL26" s="4">
        <f ca="1">IFERROR(VLOOKUP(AL25,INDEXES!$A:$F,2,0)/100,"")</f>
        <v>1.56127E-2</v>
      </c>
      <c r="AM26" s="4">
        <f ca="1">IFERROR(VLOOKUP(AM25,INDEXES!$A:$F,2,0)/100,"")</f>
        <v>5.6560100000000002E-2</v>
      </c>
      <c r="AN26" s="4">
        <f ca="1">IFERROR(VLOOKUP(AN25,INDEXES!$A:$F,2,0)/100,"")</f>
        <v>1.7830100000000002E-2</v>
      </c>
      <c r="AO26" s="4">
        <f ca="1">IFERROR(VLOOKUP(AO25,INDEXES!$A:$F,2,0)/100,"")</f>
        <v>3.5597999999999998E-2</v>
      </c>
      <c r="AP26" s="4">
        <f ca="1">IFERROR(VLOOKUP(AP25,INDEXES!$A:$F,2,0)/100,"")</f>
        <v>-1.69068E-2</v>
      </c>
      <c r="AQ26" s="4">
        <f ca="1">IFERROR(VLOOKUP(AQ25,INDEXES!$A:$F,2,0)/100,"")</f>
        <v>1.24216E-2</v>
      </c>
      <c r="AR26" s="4">
        <f ca="1">IFERROR(VLOOKUP(AR25,INDEXES!$A:$F,2,0)/100,"")</f>
        <v>3.6657999999999996E-2</v>
      </c>
      <c r="AS26" s="4">
        <f ca="1">IFERROR(VLOOKUP(AS25,INDEXES!$A:$F,2,0)/100,"")</f>
        <v>-3.2914499999999999E-2</v>
      </c>
      <c r="AT26" s="4">
        <f ca="1">IFERROR(VLOOKUP(AT25,INDEXES!$A:$F,2,0)/100,"")</f>
        <v>2.92176E-2</v>
      </c>
      <c r="AU26" s="4">
        <f ca="1">IFERROR(VLOOKUP(AU25,INDEXES!$A:$F,2,0)/100,"")</f>
        <v>-1.5024999999999999E-3</v>
      </c>
      <c r="AV26" s="4">
        <f ca="1">IFERROR(VLOOKUP(AV25,INDEXES!$A:$F,2,0)/100,"")</f>
        <v>4.2727700000000007E-2</v>
      </c>
      <c r="AW26" s="4">
        <f ca="1">IFERROR(VLOOKUP(AW25,INDEXES!$A:$F,2,0)/100,"")</f>
        <v>2.3139199999999999E-2</v>
      </c>
      <c r="AX26" s="4">
        <f ca="1">IFERROR(VLOOKUP(AX25,INDEXES!$A:$F,2,0)/100,"")</f>
        <v>3.1936199999999998E-2</v>
      </c>
      <c r="AY26" s="4">
        <f ca="1">IFERROR(VLOOKUP(AY25,INDEXES!$A:$F,2,0)/100,"")</f>
        <v>-2.7109999999999998E-4</v>
      </c>
      <c r="AZ26" s="4">
        <f ca="1">IFERROR(VLOOKUP(AZ25,INDEXES!$A:$F,2,0)/100,"")</f>
        <v>-0.19068069999999998</v>
      </c>
      <c r="BA26" s="4">
        <f ca="1">IFERROR(VLOOKUP(BA25,INDEXES!$A:$F,2,0)/100,"")</f>
        <v>4.1314200000000002E-2</v>
      </c>
      <c r="BB26" s="4">
        <f ca="1">IFERROR(VLOOKUP(BB25,INDEXES!$A:$F,2,0)/100,"")</f>
        <v>5.7074999999999994E-2</v>
      </c>
      <c r="BC26" s="4">
        <f ca="1">IFERROR(VLOOKUP(BC25,INDEXES!$A:$F,2,0)/100,"")</f>
        <v>6.3380199999999998E-2</v>
      </c>
      <c r="BD26" s="4">
        <f ca="1">IFERROR(VLOOKUP(BD25,INDEXES!$A:$F,2,0)/100,"")</f>
        <v>3.3162500000000004E-2</v>
      </c>
      <c r="BE26" s="4">
        <f ca="1">IFERROR(VLOOKUP(BE25,INDEXES!$A:$F,2,0)/100,"")</f>
        <v>5.73918E-2</v>
      </c>
      <c r="BF26" s="4">
        <f ca="1">IFERROR(VLOOKUP(BF25,INDEXES!$A:$F,2,0)/100,"")</f>
        <v>-7.7227999999999993E-3</v>
      </c>
      <c r="BG26" s="4">
        <f ca="1">IFERROR(VLOOKUP(BG25,INDEXES!$A:$F,2,0)/100,"")</f>
        <v>1.5802799999999999E-2</v>
      </c>
      <c r="BH26" s="4">
        <f ca="1">IFERROR(VLOOKUP(BH25,INDEXES!$A:$F,2,0)/100,"")</f>
        <v>3.8111300000000001E-2</v>
      </c>
      <c r="BI26" s="4">
        <f ca="1">IFERROR(VLOOKUP(BI25,INDEXES!$A:$F,2,0)/100,"")</f>
        <v>4.1227900000000005E-2</v>
      </c>
      <c r="BJ26" s="4">
        <f ca="1">IFERROR(VLOOKUP(BJ25,INDEXES!$A:$F,2,0)/100,"")</f>
        <v>2.6638700000000001E-2</v>
      </c>
      <c r="BK26" s="4">
        <f ca="1">IFERROR(VLOOKUP(BK25,INDEXES!$A:$F,2,0)/100,"")</f>
        <v>2.3639899999999998E-2</v>
      </c>
      <c r="BL26" s="4">
        <f ca="1">IFERROR(VLOOKUP(BL25,INDEXES!$A:$F,2,0)/100,"")</f>
        <v>6.9721999999999996E-3</v>
      </c>
      <c r="BM26" s="4">
        <f ca="1">IFERROR(VLOOKUP(BM25,INDEXES!$A:$F,2,0)/100,"")</f>
        <v>5.8986700000000003E-2</v>
      </c>
      <c r="BN26" s="4">
        <f ca="1">IFERROR(VLOOKUP(BN25,INDEXES!$A:$F,2,0)/100,"")</f>
        <v>6.4409999999999997E-3</v>
      </c>
      <c r="BO26" s="4">
        <f ca="1">IFERROR(VLOOKUP(BO25,INDEXES!$A:$F,2,0)/100,"")</f>
        <v>1.69488E-2</v>
      </c>
      <c r="BP26" s="4">
        <f ca="1">IFERROR(VLOOKUP(BP25,INDEXES!$A:$F,2,0)/100,"")</f>
        <v>2.9544299999999999E-2</v>
      </c>
      <c r="BQ26" s="4">
        <f ca="1">IFERROR(VLOOKUP(BQ25,INDEXES!$A:$F,2,0)/100,"")</f>
        <v>2.0737700000000001E-2</v>
      </c>
      <c r="BR26" s="4">
        <f ca="1">IFERROR(VLOOKUP(BR25,INDEXES!$A:$F,2,0)/100,"")</f>
        <v>-1.9449000000000001E-3</v>
      </c>
      <c r="BS26" s="4">
        <f ca="1">IFERROR(VLOOKUP(BS25,INDEXES!$A:$F,2,0)/100,"")</f>
        <v>3.411E-3</v>
      </c>
      <c r="BT26" s="4">
        <f ca="1">IFERROR(VLOOKUP(BT25,INDEXES!$A:$F,2,0)/100,"")</f>
        <v>4.6333399999999997E-2</v>
      </c>
      <c r="BU26" s="4">
        <f ca="1">IFERROR(VLOOKUP(BU25,INDEXES!$A:$F,2,0)/100,"")</f>
        <v>1.5824999999999999E-3</v>
      </c>
      <c r="BV26" s="4">
        <f ca="1">IFERROR(VLOOKUP(BV25,INDEXES!$A:$F,2,0)/100,"")</f>
        <v>-2.1596199999999999E-2</v>
      </c>
      <c r="BW26" s="4">
        <f ca="1">IFERROR(VLOOKUP(BW25,INDEXES!$A:$F,2,0)/100,"")</f>
        <v>-3.0135700000000001E-2</v>
      </c>
      <c r="BX26" s="4">
        <f ca="1">IFERROR(VLOOKUP(BX25,INDEXES!$A:$F,2,0)/100,"")</f>
        <v>-1.0080100000000002E-2</v>
      </c>
      <c r="BY26" s="4">
        <f ca="1">IFERROR(VLOOKUP(BY25,INDEXES!$A:$F,2,0)/100,"")</f>
        <v>6.9999999999999999E-6</v>
      </c>
      <c r="BZ26" s="4">
        <f ca="1">IFERROR(VLOOKUP(BZ25,INDEXES!$A:$F,2,0)/100,"")</f>
        <v>-7.9916299999999996E-2</v>
      </c>
      <c r="CA26" s="4">
        <f ca="1">IFERROR(VLOOKUP(CA25,INDEXES!$A:$F,2,0)/100,"")</f>
        <v>-3.5000200000000002E-2</v>
      </c>
      <c r="CB26" s="4">
        <f ca="1">IFERROR(VLOOKUP(CB25,INDEXES!$A:$F,2,0)/100,"")</f>
        <v>3.2784999999999997E-3</v>
      </c>
      <c r="CC26" s="4">
        <f ca="1">IFERROR(VLOOKUP(CC25,INDEXES!$A:$F,2,0)/100,"")</f>
        <v>6.3100900000000001E-2</v>
      </c>
      <c r="CD26" s="4">
        <f ca="1">IFERROR(VLOOKUP(CD25,INDEXES!$A:$F,2,0)/100,"")</f>
        <v>-7.4074299999999996E-2</v>
      </c>
      <c r="CE26" s="4">
        <f ca="1">IFERROR(VLOOKUP(CE25,INDEXES!$A:$F,2,0)/100,"")</f>
        <v>-3.2325400000000004E-2</v>
      </c>
      <c r="CF26" s="4">
        <f ca="1">IFERROR(VLOOKUP(CF25,INDEXES!$A:$F,2,0)/100,"")</f>
        <v>5.1378199999999999E-2</v>
      </c>
      <c r="CG26" s="4">
        <f ca="1">IFERROR(VLOOKUP(CG25,INDEXES!$A:$F,2,0)/100,"")</f>
        <v>-1.3037999999999999E-3</v>
      </c>
      <c r="CH26" s="4">
        <f ca="1">IFERROR(VLOOKUP(CH25,INDEXES!$A:$F,2,0)/100,"")</f>
        <v>1.23392E-2</v>
      </c>
      <c r="CI26" s="4">
        <f ca="1">IFERROR(VLOOKUP(CI25,INDEXES!$A:$F,2,0)/100,"")</f>
        <v>3.0052699999999998E-2</v>
      </c>
      <c r="CJ26" s="4">
        <f ca="1">IFERROR(VLOOKUP(CJ25,INDEXES!$A:$F,2,0)/100,"")</f>
        <v>-2.7238799999999997E-2</v>
      </c>
      <c r="CK26" s="4">
        <f ca="1">IFERROR(VLOOKUP(CK25,INDEXES!$A:$F,2,0)/100,"")</f>
        <v>3.8529899999999999E-2</v>
      </c>
      <c r="CL26" s="4">
        <f ca="1">IFERROR(VLOOKUP(CL25,INDEXES!$A:$F,2,0)/100,"")</f>
        <v>5.9943999999999996E-3</v>
      </c>
      <c r="CM26" s="4">
        <f ca="1">IFERROR(VLOOKUP(CM25,INDEXES!$A:$F,2,0)/100,"")</f>
        <v>4.8044200000000002E-2</v>
      </c>
      <c r="CN26" s="4">
        <f ca="1">IFERROR(VLOOKUP(CN25,INDEXES!$A:$F,2,0)/100,"")</f>
        <v>3.7442700000000002E-2</v>
      </c>
      <c r="CO26" s="4">
        <f ca="1">IFERROR(VLOOKUP(CO25,INDEXES!$A:$F,2,0)/100,"")</f>
        <v>-1.1250199999999998E-2</v>
      </c>
      <c r="CP26" s="4">
        <f ca="1">IFERROR(VLOOKUP(CP25,INDEXES!$A:$F,2,0)/100,"")</f>
        <v>-1.08279E-2</v>
      </c>
      <c r="CQ26" s="4">
        <f ca="1">IFERROR(VLOOKUP(CQ25,INDEXES!$A:$F,2,0)/100,"")</f>
        <v>-3.1683200000000002E-2</v>
      </c>
      <c r="CR26" s="4">
        <f ca="1">IFERROR(VLOOKUP(CR25,INDEXES!$A:$F,2,0)/100,"")</f>
        <v>4.46579E-2</v>
      </c>
      <c r="CS26" s="4">
        <f ca="1">IFERROR(VLOOKUP(CS25,INDEXES!$A:$F,2,0)/100,"")</f>
        <v>5.04451E-2</v>
      </c>
      <c r="CT26" s="4">
        <f ca="1">IFERROR(VLOOKUP(CT25,INDEXES!$A:$F,2,0)/100,"")</f>
        <v>2.54938E-2</v>
      </c>
      <c r="CU26" s="4">
        <f ca="1">IFERROR(VLOOKUP(CU25,INDEXES!$A:$F,2,0)/100,"")</f>
        <v>4.3182499999999999E-2</v>
      </c>
      <c r="CV26" s="4">
        <f ca="1">IFERROR(VLOOKUP(CV25,INDEXES!$A:$F,2,0)/100,"")</f>
        <v>3.1646500000000001E-2</v>
      </c>
      <c r="CW26" s="4">
        <f ca="1">IFERROR(VLOOKUP(CW25,INDEXES!$A:$F,2,0)/100,"")</f>
        <v>-1.1232800000000001E-2</v>
      </c>
      <c r="CX26" s="4">
        <f ca="1">IFERROR(VLOOKUP(CX25,INDEXES!$A:$F,2,0)/100,"")</f>
        <v>2.4006400000000001E-2</v>
      </c>
      <c r="CY26" s="4">
        <f ca="1">IFERROR(VLOOKUP(CY25,INDEXES!$A:$F,2,0)/100,"")</f>
        <v>3.4366300000000002E-2</v>
      </c>
      <c r="CZ26" s="4">
        <f ca="1">IFERROR(VLOOKUP(CZ25,INDEXES!$A:$F,2,0)/100,"")</f>
        <v>2.2689000000000001E-2</v>
      </c>
      <c r="DA26" s="4">
        <f ca="1">IFERROR(VLOOKUP(DA25,INDEXES!$A:$F,2,0)/100,"")</f>
        <v>-1.0796300000000002E-2</v>
      </c>
      <c r="DB26" s="4">
        <f ca="1">IFERROR(VLOOKUP(DB25,INDEXES!$A:$F,2,0)/100,"")</f>
        <v>2.6111800000000001E-2</v>
      </c>
      <c r="DC26" s="4">
        <f ca="1">IFERROR(VLOOKUP(DC25,INDEXES!$A:$F,2,0)/100,"")</f>
        <v>3.0430700000000001E-2</v>
      </c>
      <c r="DD26" s="4">
        <f ca="1">IFERROR(VLOOKUP(DD25,INDEXES!$A:$F,2,0)/100,"")</f>
        <v>2.3755000000000002E-2</v>
      </c>
      <c r="DE26" s="4">
        <f ca="1">IFERROR(VLOOKUP(DE25,INDEXES!$A:$F,2,0)/100,"")</f>
        <v>1.3658300000000002E-2</v>
      </c>
      <c r="DF26" s="4" t="str">
        <f>IFERROR(VLOOKUP(DF25,INDEXES!$A:$F,2,0)/100,"")</f>
        <v/>
      </c>
      <c r="DG26" s="4" t="str">
        <f>IFERROR(VLOOKUP(DG25,INDEXES!$A:$F,2,0)/100,"")</f>
        <v/>
      </c>
      <c r="DH26" s="4" t="str">
        <f>IFERROR(VLOOKUP(DH25,INDEXES!$A:$F,2,0)/100,"")</f>
        <v/>
      </c>
      <c r="DI26" s="4" t="str">
        <f>IFERROR(VLOOKUP(DI25,INDEXES!$A:$F,2,0)/100,"")</f>
        <v/>
      </c>
      <c r="DJ26" s="4" t="str">
        <f>IFERROR(VLOOKUP(DJ25,INDEXES!$A:$F,2,0)/100,"")</f>
        <v/>
      </c>
      <c r="DK26" s="4" t="str">
        <f>IFERROR(VLOOKUP(DK25,INDEXES!$A:$F,2,0)/100,"")</f>
        <v/>
      </c>
      <c r="DL26" s="4" t="str">
        <f>IFERROR(VLOOKUP(DL25,INDEXES!$A:$F,2,0)/100,"")</f>
        <v/>
      </c>
      <c r="DM26" s="4" t="str">
        <f>IFERROR(VLOOKUP(DM25,INDEXES!$A:$F,2,0)/100,"")</f>
        <v/>
      </c>
      <c r="DN26" s="4" t="str">
        <f>IFERROR(VLOOKUP(DN25,INDEXES!$A:$F,2,0)/100,"")</f>
        <v/>
      </c>
      <c r="DO26" s="4" t="str">
        <f>IFERROR(VLOOKUP(DO25,INDEXES!$A:$F,2,0)/100,"")</f>
        <v/>
      </c>
      <c r="DP26" s="4" t="str">
        <f>IFERROR(VLOOKUP(DP25,INDEXES!$A:$F,2,0)/100,"")</f>
        <v/>
      </c>
      <c r="DQ26" s="4" t="str">
        <f>IFERROR(VLOOKUP(DQ25,INDEXES!$A:$F,2,0)/100,"")</f>
        <v/>
      </c>
      <c r="DR26" s="4" t="str">
        <f>IFERROR(VLOOKUP(DR25,INDEXES!$A:$F,2,0)/100,"")</f>
        <v/>
      </c>
      <c r="DS26" s="4" t="str">
        <f>IFERROR(VLOOKUP(DS25,INDEXES!$A:$F,2,0)/100,"")</f>
        <v/>
      </c>
      <c r="DT26" s="4" t="str">
        <f>IFERROR(VLOOKUP(DT25,INDEXES!$A:$F,2,0)/100,"")</f>
        <v/>
      </c>
      <c r="DU26" s="4" t="str">
        <f>IFERROR(VLOOKUP(DU25,INDEXES!$A:$F,2,0)/100,"")</f>
        <v/>
      </c>
      <c r="DV26" s="4" t="str">
        <f>IFERROR(VLOOKUP(DV25,INDEXES!$A:$F,2,0)/100,"")</f>
        <v/>
      </c>
      <c r="DW26" s="4" t="str">
        <f>IFERROR(VLOOKUP(DW25,INDEXES!$A:$F,2,0)/100,"")</f>
        <v/>
      </c>
      <c r="DX26" s="4" t="str">
        <f>IFERROR(VLOOKUP(DX25,INDEXES!$A:$F,2,0)/100,"")</f>
        <v/>
      </c>
      <c r="DY26" s="4" t="str">
        <f>IFERROR(VLOOKUP(DY25,INDEXES!$A:$F,2,0)/100,"")</f>
        <v/>
      </c>
      <c r="DZ26" s="4" t="str">
        <f>IFERROR(VLOOKUP(DZ25,INDEXES!$A:$F,2,0)/100,"")</f>
        <v/>
      </c>
      <c r="EA26" s="4" t="str">
        <f>IFERROR(VLOOKUP(EA25,INDEXES!$A:$F,2,0)/100,"")</f>
        <v/>
      </c>
      <c r="EB26" s="4" t="str">
        <f>IFERROR(VLOOKUP(EB25,INDEXES!$A:$F,2,0)/100,"")</f>
        <v/>
      </c>
      <c r="EC26" s="4" t="str">
        <f>IFERROR(VLOOKUP(EC25,INDEXES!$A:$F,2,0)/100,"")</f>
        <v/>
      </c>
      <c r="ED26" s="4" t="str">
        <f>IFERROR(VLOOKUP(ED25,INDEXES!$A:$F,2,0)/100,"")</f>
        <v/>
      </c>
      <c r="EE26" s="4" t="str">
        <f>IFERROR(VLOOKUP(EE25,INDEXES!$A:$F,2,0)/100,"")</f>
        <v/>
      </c>
      <c r="EF26" s="4" t="str">
        <f>IFERROR(VLOOKUP(EF25,INDEXES!$A:$F,2,0)/100,"")</f>
        <v/>
      </c>
      <c r="EG26" s="4" t="str">
        <f>IFERROR(VLOOKUP(EG25,INDEXES!$A:$F,2,0)/100,"")</f>
        <v/>
      </c>
      <c r="EH26" s="4" t="str">
        <f>IFERROR(VLOOKUP(EH25,INDEXES!$A:$F,2,0)/100,"")</f>
        <v/>
      </c>
      <c r="EI26" s="4" t="str">
        <f>IFERROR(VLOOKUP(EI25,INDEXES!$A:$F,2,0)/100,"")</f>
        <v/>
      </c>
      <c r="EJ26" s="4" t="str">
        <f>IFERROR(VLOOKUP(EJ25,INDEXES!$A:$F,2,0)/100,"")</f>
        <v/>
      </c>
      <c r="EK26" s="4" t="str">
        <f>IFERROR(VLOOKUP(EK25,INDEXES!$A:$F,2,0)/100,"")</f>
        <v/>
      </c>
      <c r="EL26" s="4" t="str">
        <f>IFERROR(VLOOKUP(EL25,INDEXES!$A:$F,2,0)/100,"")</f>
        <v/>
      </c>
      <c r="EM26" s="4" t="str">
        <f>IFERROR(VLOOKUP(EM25,INDEXES!$A:$F,2,0)/100,"")</f>
        <v/>
      </c>
      <c r="EN26" s="4" t="str">
        <f>IFERROR(VLOOKUP(EN25,INDEXES!$A:$F,2,0)/100,"")</f>
        <v/>
      </c>
      <c r="EO26" s="4" t="str">
        <f>IFERROR(VLOOKUP(EO25,INDEXES!$A:$F,2,0)/100,"")</f>
        <v/>
      </c>
      <c r="EP26" s="4" t="str">
        <f>IFERROR(VLOOKUP(EP25,INDEXES!$A:$F,2,0)/100,"")</f>
        <v/>
      </c>
      <c r="EQ26" s="4" t="str">
        <f>IFERROR(VLOOKUP(EQ25,INDEXES!$A:$F,2,0)/100,"")</f>
        <v/>
      </c>
      <c r="ER26" s="4" t="str">
        <f>IFERROR(VLOOKUP(ER25,INDEXES!$A:$F,2,0)/100,"")</f>
        <v/>
      </c>
      <c r="ES26" s="4" t="str">
        <f>IFERROR(VLOOKUP(ES25,INDEXES!$A:$F,2,0)/100,"")</f>
        <v/>
      </c>
      <c r="ET26" s="4" t="str">
        <f>IFERROR(VLOOKUP(ET25,INDEXES!$A:$F,2,0)/100,"")</f>
        <v/>
      </c>
      <c r="EU26" s="4" t="str">
        <f>IFERROR(VLOOKUP(EU25,INDEXES!$A:$F,2,0)/100,"")</f>
        <v/>
      </c>
      <c r="EV26" s="4" t="str">
        <f>IFERROR(VLOOKUP(EV25,INDEXES!$A:$F,2,0)/100,"")</f>
        <v/>
      </c>
      <c r="EW26" s="4" t="str">
        <f>IFERROR(VLOOKUP(EW25,INDEXES!$A:$F,2,0)/100,"")</f>
        <v/>
      </c>
      <c r="EX26" s="4" t="str">
        <f>IFERROR(VLOOKUP(EX25,INDEXES!$A:$F,2,0)/100,"")</f>
        <v/>
      </c>
      <c r="EY26" s="4" t="str">
        <f>IFERROR(VLOOKUP(EY25,INDEXES!$A:$F,2,0)/100,"")</f>
        <v/>
      </c>
      <c r="EZ26" s="4" t="str">
        <f>IFERROR(VLOOKUP(EZ25,INDEXES!$A:$F,2,0)/100,"")</f>
        <v/>
      </c>
    </row>
    <row r="27" spans="1:16384" customFormat="1" x14ac:dyDescent="0.55000000000000004">
      <c r="B27" t="s">
        <v>159</v>
      </c>
      <c r="C27" s="4">
        <f ca="1">IFERROR(VLOOKUP(C25,INDEXES!$A:$F,4,0)/100,"")</f>
        <v>2.7124899999999997E-2</v>
      </c>
      <c r="D27" s="4">
        <f ca="1">IFERROR(VLOOKUP(D25,INDEXES!$A:$F,4,0)/100,"")</f>
        <v>-2.3260400000000001E-2</v>
      </c>
      <c r="E27" s="4">
        <f ca="1">IFERROR(VLOOKUP(E25,INDEXES!$A:$F,4,0)/100,"")</f>
        <v>1.9760400000000001E-2</v>
      </c>
      <c r="F27" s="4">
        <f ca="1">IFERROR(VLOOKUP(F25,INDEXES!$A:$F,4,0)/100,"")</f>
        <v>8.7589999999999994E-3</v>
      </c>
      <c r="G27" s="4">
        <f ca="1">IFERROR(VLOOKUP(G25,INDEXES!$A:$F,4,0)/100,"")</f>
        <v>-4.63217E-2</v>
      </c>
      <c r="H27" s="4">
        <f ca="1">IFERROR(VLOOKUP(H25,INDEXES!$A:$F,4,0)/100,"")</f>
        <v>5.5153600000000004E-2</v>
      </c>
      <c r="I27" s="4">
        <f ca="1">IFERROR(VLOOKUP(I25,INDEXES!$A:$F,4,0)/100,"")</f>
        <v>-8.6421700000000004E-2</v>
      </c>
      <c r="J27" s="4">
        <f ca="1">IFERROR(VLOOKUP(J25,INDEXES!$A:$F,4,0)/100,"")</f>
        <v>2.3304800000000001E-2</v>
      </c>
      <c r="K27" s="4">
        <f ca="1">IFERROR(VLOOKUP(K25,INDEXES!$A:$F,4,0)/100,"")</f>
        <v>3.33513E-2</v>
      </c>
      <c r="L27" s="4">
        <f ca="1">IFERROR(VLOOKUP(L25,INDEXES!$A:$F,4,0)/100,"")</f>
        <v>-2.9937000000000002E-3</v>
      </c>
      <c r="M27" s="4">
        <f ca="1">IFERROR(VLOOKUP(M25,INDEXES!$A:$F,4,0)/100,"")</f>
        <v>-5.4790000000000004E-3</v>
      </c>
      <c r="N27" s="4">
        <f ca="1">IFERROR(VLOOKUP(N25,INDEXES!$A:$F,4,0)/100,"")</f>
        <v>5.4865700000000003E-2</v>
      </c>
      <c r="O27" s="4">
        <f ca="1">IFERROR(VLOOKUP(O25,INDEXES!$A:$F,4,0)/100,"")</f>
        <v>6.7686900000000008E-2</v>
      </c>
      <c r="P27" s="4">
        <f ca="1">IFERROR(VLOOKUP(P25,INDEXES!$A:$F,4,0)/100,"")</f>
        <v>5.1405599999999996E-2</v>
      </c>
      <c r="Q27" s="4">
        <f ca="1">IFERROR(VLOOKUP(Q25,INDEXES!$A:$F,4,0)/100,"")</f>
        <v>6.3454000000000002E-3</v>
      </c>
      <c r="R27" s="4">
        <f ca="1">IFERROR(VLOOKUP(R25,INDEXES!$A:$F,4,0)/100,"")</f>
        <v>-4.6787000000000002E-2</v>
      </c>
      <c r="S27" s="4">
        <f ca="1">IFERROR(VLOOKUP(S25,INDEXES!$A:$F,4,0)/100,"")</f>
        <v>-1.5110500000000001E-2</v>
      </c>
      <c r="T27" s="4">
        <f ca="1">IFERROR(VLOOKUP(T25,INDEXES!$A:$F,4,0)/100,"")</f>
        <v>2.1875599999999999E-2</v>
      </c>
      <c r="U27" s="4">
        <f ca="1">IFERROR(VLOOKUP(U25,INDEXES!$A:$F,4,0)/100,"")</f>
        <v>5.1216600000000001E-2</v>
      </c>
      <c r="V27" s="4">
        <f ca="1">IFERROR(VLOOKUP(V25,INDEXES!$A:$F,4,0)/100,"")</f>
        <v>2.9857499999999999E-2</v>
      </c>
      <c r="W27" s="4">
        <f ca="1">IFERROR(VLOOKUP(W25,INDEXES!$A:$F,4,0)/100,"")</f>
        <v>-3.0143399999999997E-2</v>
      </c>
      <c r="X27" s="4">
        <f ca="1">IFERROR(VLOOKUP(X25,INDEXES!$A:$F,4,0)/100,"")</f>
        <v>-4.3593599999999996E-2</v>
      </c>
      <c r="Y27" s="4">
        <f ca="1">IFERROR(VLOOKUP(Y25,INDEXES!$A:$F,4,0)/100,"")</f>
        <v>1.6103599999999999E-2</v>
      </c>
      <c r="Z27" s="4">
        <f ca="1">IFERROR(VLOOKUP(Z25,INDEXES!$A:$F,4,0)/100,"")</f>
        <v>2.9392100000000001E-2</v>
      </c>
      <c r="AA27" s="4">
        <f ca="1">IFERROR(VLOOKUP(AA25,INDEXES!$A:$F,4,0)/100,"")</f>
        <v>4.1253000000000001E-3</v>
      </c>
      <c r="AB27" s="4">
        <f ca="1">IFERROR(VLOOKUP(AB25,INDEXES!$A:$F,4,0)/100,"")</f>
        <v>1.71509E-2</v>
      </c>
      <c r="AC27" s="4">
        <f ca="1">IFERROR(VLOOKUP(AC25,INDEXES!$A:$F,4,0)/100,"")</f>
        <v>8.3131000000000004E-3</v>
      </c>
      <c r="AD27" s="4">
        <f ca="1">IFERROR(VLOOKUP(AD25,INDEXES!$A:$F,4,0)/100,"")</f>
        <v>5.7697700000000005E-2</v>
      </c>
      <c r="AE27" s="4">
        <f ca="1">IFERROR(VLOOKUP(AE25,INDEXES!$A:$F,4,0)/100,"")</f>
        <v>-1.4719400000000001E-2</v>
      </c>
      <c r="AF27" s="4">
        <f ca="1">IFERROR(VLOOKUP(AF25,INDEXES!$A:$F,4,0)/100,"")</f>
        <v>3.2590399999999999E-2</v>
      </c>
      <c r="AG27" s="4">
        <f ca="1">IFERROR(VLOOKUP(AG25,INDEXES!$A:$F,4,0)/100,"")</f>
        <v>2.3880699999999998E-2</v>
      </c>
      <c r="AH27" s="4">
        <f ca="1">IFERROR(VLOOKUP(AH25,INDEXES!$A:$F,4,0)/100,"")</f>
        <v>2.64257E-2</v>
      </c>
      <c r="AI27" s="4">
        <f ca="1">IFERROR(VLOOKUP(AI25,INDEXES!$A:$F,4,0)/100,"")</f>
        <v>3.27596E-2</v>
      </c>
      <c r="AJ27" s="4">
        <f ca="1">IFERROR(VLOOKUP(AJ25,INDEXES!$A:$F,4,0)/100,"")</f>
        <v>3.2653700000000001E-2</v>
      </c>
      <c r="AK27" s="4">
        <f ca="1">IFERROR(VLOOKUP(AK25,INDEXES!$A:$F,4,0)/100,"")</f>
        <v>3.3627500000000005E-2</v>
      </c>
      <c r="AL27" s="4">
        <f ca="1">IFERROR(VLOOKUP(AL25,INDEXES!$A:$F,4,0)/100,"")</f>
        <v>1.25589E-2</v>
      </c>
      <c r="AM27" s="4">
        <f ca="1">IFERROR(VLOOKUP(AM25,INDEXES!$A:$F,4,0)/100,"")</f>
        <v>1.60369E-2</v>
      </c>
      <c r="AN27" s="4">
        <f ca="1">IFERROR(VLOOKUP(AN25,INDEXES!$A:$F,4,0)/100,"")</f>
        <v>1.2770300000000002E-2</v>
      </c>
      <c r="AO27" s="4">
        <f ca="1">IFERROR(VLOOKUP(AO25,INDEXES!$A:$F,4,0)/100,"")</f>
        <v>-2.9133699999999998E-2</v>
      </c>
      <c r="AP27" s="4">
        <f ca="1">IFERROR(VLOOKUP(AP25,INDEXES!$A:$F,4,0)/100,"")</f>
        <v>1.87534E-2</v>
      </c>
      <c r="AQ27" s="4">
        <f ca="1">IFERROR(VLOOKUP(AQ25,INDEXES!$A:$F,4,0)/100,"")</f>
        <v>4.7222999999999994E-2</v>
      </c>
      <c r="AR27" s="4">
        <f ca="1">IFERROR(VLOOKUP(AR25,INDEXES!$A:$F,4,0)/100,"")</f>
        <v>3.5502499999999999E-2</v>
      </c>
      <c r="AS27" s="4">
        <f ca="1">IFERROR(VLOOKUP(AS25,INDEXES!$A:$F,4,0)/100,"")</f>
        <v>1.3412200000000001E-2</v>
      </c>
      <c r="AT27" s="4">
        <f ca="1">IFERROR(VLOOKUP(AT25,INDEXES!$A:$F,4,0)/100,"")</f>
        <v>2.2840699999999999E-2</v>
      </c>
      <c r="AU27" s="4">
        <f ca="1">IFERROR(VLOOKUP(AU25,INDEXES!$A:$F,4,0)/100,"")</f>
        <v>-2.59583E-2</v>
      </c>
      <c r="AV27" s="4">
        <f ca="1">IFERROR(VLOOKUP(AV25,INDEXES!$A:$F,4,0)/100,"")</f>
        <v>6.4685400000000004E-2</v>
      </c>
      <c r="AW27" s="4">
        <f ca="1">IFERROR(VLOOKUP(AW25,INDEXES!$A:$F,4,0)/100,"")</f>
        <v>9.4001999999999992E-3</v>
      </c>
      <c r="AX27" s="4">
        <f ca="1">IFERROR(VLOOKUP(AX25,INDEXES!$A:$F,4,0)/100,"")</f>
        <v>-1.8336600000000002E-2</v>
      </c>
      <c r="AY27" s="4">
        <f ca="1">IFERROR(VLOOKUP(AY25,INDEXES!$A:$F,4,0)/100,"")</f>
        <v>3.8435700000000003E-2</v>
      </c>
      <c r="AZ27" s="4">
        <f ca="1">IFERROR(VLOOKUP(AZ25,INDEXES!$A:$F,4,0)/100,"")</f>
        <v>1.0533900000000001E-2</v>
      </c>
      <c r="BA27" s="4">
        <f ca="1">IFERROR(VLOOKUP(BA25,INDEXES!$A:$F,4,0)/100,"")</f>
        <v>6.7777000000000002E-3</v>
      </c>
      <c r="BB27" s="4">
        <f ca="1">IFERROR(VLOOKUP(BB25,INDEXES!$A:$F,4,0)/100,"")</f>
        <v>1.3007700000000001E-2</v>
      </c>
      <c r="BC27" s="4">
        <f ca="1">IFERROR(VLOOKUP(BC25,INDEXES!$A:$F,4,0)/100,"")</f>
        <v>1.1833E-3</v>
      </c>
      <c r="BD27" s="4">
        <f ca="1">IFERROR(VLOOKUP(BD25,INDEXES!$A:$F,4,0)/100,"")</f>
        <v>1.04043E-2</v>
      </c>
      <c r="BE27" s="4">
        <f ca="1">IFERROR(VLOOKUP(BE25,INDEXES!$A:$F,4,0)/100,"")</f>
        <v>-2.3404600000000001E-2</v>
      </c>
      <c r="BF27" s="4">
        <f ca="1">IFERROR(VLOOKUP(BF25,INDEXES!$A:$F,4,0)/100,"")</f>
        <v>-3.6342800000000001E-2</v>
      </c>
      <c r="BG27" s="4">
        <f ca="1">IFERROR(VLOOKUP(BG25,INDEXES!$A:$F,4,0)/100,"")</f>
        <v>4.3148300000000001E-2</v>
      </c>
      <c r="BH27" s="4">
        <f ca="1">IFERROR(VLOOKUP(BH25,INDEXES!$A:$F,4,0)/100,"")</f>
        <v>4.6728600000000002E-2</v>
      </c>
      <c r="BI27" s="4">
        <f ca="1">IFERROR(VLOOKUP(BI25,INDEXES!$A:$F,4,0)/100,"")</f>
        <v>-5.4171999999999996E-3</v>
      </c>
      <c r="BJ27" s="4">
        <f ca="1">IFERROR(VLOOKUP(BJ25,INDEXES!$A:$F,4,0)/100,"")</f>
        <v>-7.9664600000000002E-2</v>
      </c>
      <c r="BK27" s="4">
        <f ca="1">IFERROR(VLOOKUP(BK25,INDEXES!$A:$F,4,0)/100,"")</f>
        <v>-3.0464600000000001E-2</v>
      </c>
      <c r="BL27" s="4">
        <f ca="1">IFERROR(VLOOKUP(BL25,INDEXES!$A:$F,4,0)/100,"")</f>
        <v>5.9944799999999999E-2</v>
      </c>
      <c r="BM27" s="4">
        <f ca="1">IFERROR(VLOOKUP(BM25,INDEXES!$A:$F,4,0)/100,"")</f>
        <v>2.6189200000000003E-2</v>
      </c>
      <c r="BN27" s="4">
        <f ca="1">IFERROR(VLOOKUP(BN25,INDEXES!$A:$F,4,0)/100,"")</f>
        <v>-2.5005299999999998E-2</v>
      </c>
      <c r="BO27" s="4">
        <f ca="1">IFERROR(VLOOKUP(BO25,INDEXES!$A:$F,4,0)/100,"")</f>
        <v>1.08579E-2</v>
      </c>
      <c r="BP27" s="4">
        <f ca="1">IFERROR(VLOOKUP(BP25,INDEXES!$A:$F,4,0)/100,"")</f>
        <v>3.7401200000000002E-2</v>
      </c>
      <c r="BQ27" s="4">
        <f ca="1">IFERROR(VLOOKUP(BQ25,INDEXES!$A:$F,4,0)/100,"")</f>
        <v>4.2057999999999998E-2</v>
      </c>
      <c r="BR27" s="4">
        <f ca="1">IFERROR(VLOOKUP(BR25,INDEXES!$A:$F,4,0)/100,"")</f>
        <v>5.7683999999999999E-3</v>
      </c>
      <c r="BS27" s="4">
        <f ca="1">IFERROR(VLOOKUP(BS25,INDEXES!$A:$F,4,0)/100,"")</f>
        <v>6.6483000000000002E-3</v>
      </c>
      <c r="BT27" s="4">
        <f ca="1">IFERROR(VLOOKUP(BT25,INDEXES!$A:$F,4,0)/100,"")</f>
        <v>-1.1048199999999999E-2</v>
      </c>
      <c r="BU27" s="4">
        <f ca="1">IFERROR(VLOOKUP(BU25,INDEXES!$A:$F,4,0)/100,"")</f>
        <v>1.97313E-2</v>
      </c>
      <c r="BV27" s="4">
        <f ca="1">IFERROR(VLOOKUP(BV25,INDEXES!$A:$F,4,0)/100,"")</f>
        <v>3.4887100000000004E-2</v>
      </c>
      <c r="BW27" s="4">
        <f ca="1">IFERROR(VLOOKUP(BW25,INDEXES!$A:$F,4,0)/100,"")</f>
        <v>4.0426299999999998E-2</v>
      </c>
      <c r="BX27" s="4">
        <f ca="1">IFERROR(VLOOKUP(BX25,INDEXES!$A:$F,4,0)/100,"")</f>
        <v>2.3757799999999999E-2</v>
      </c>
      <c r="BY27" s="4">
        <f ca="1">IFERROR(VLOOKUP(BY25,INDEXES!$A:$F,4,0)/100,"")</f>
        <v>1.1443200000000001E-2</v>
      </c>
      <c r="BZ27" s="4">
        <f ca="1">IFERROR(VLOOKUP(BZ25,INDEXES!$A:$F,4,0)/100,"")</f>
        <v>4.39627E-2</v>
      </c>
      <c r="CA27" s="4">
        <f ca="1">IFERROR(VLOOKUP(CA25,INDEXES!$A:$F,4,0)/100,"")</f>
        <v>1.39966E-2</v>
      </c>
      <c r="CB27" s="4">
        <f ca="1">IFERROR(VLOOKUP(CB25,INDEXES!$A:$F,4,0)/100,"")</f>
        <v>8.5226999999999994E-3</v>
      </c>
      <c r="CC27" s="4">
        <f ca="1">IFERROR(VLOOKUP(CC25,INDEXES!$A:$F,4,0)/100,"")</f>
        <v>1.00246E-2</v>
      </c>
      <c r="CD27" s="4">
        <f ca="1">IFERROR(VLOOKUP(CD25,INDEXES!$A:$F,4,0)/100,"")</f>
        <v>1.37065E-2</v>
      </c>
      <c r="CE27" s="4">
        <f ca="1">IFERROR(VLOOKUP(CE25,INDEXES!$A:$F,4,0)/100,"")</f>
        <v>2.2427700000000002E-2</v>
      </c>
      <c r="CF27" s="4">
        <f ca="1">IFERROR(VLOOKUP(CF25,INDEXES!$A:$F,4,0)/100,"")</f>
        <v>3.9369800000000003E-2</v>
      </c>
      <c r="CG27" s="4">
        <f ca="1">IFERROR(VLOOKUP(CG25,INDEXES!$A:$F,4,0)/100,"")</f>
        <v>1.1026800000000002E-2</v>
      </c>
      <c r="CH27" s="4">
        <f ca="1">IFERROR(VLOOKUP(CH25,INDEXES!$A:$F,4,0)/100,"")</f>
        <v>6.1346600000000001E-2</v>
      </c>
      <c r="CI27" s="4">
        <f ca="1">IFERROR(VLOOKUP(CI25,INDEXES!$A:$F,4,0)/100,"")</f>
        <v>-1.2670900000000001E-2</v>
      </c>
      <c r="CJ27" s="4">
        <f ca="1">IFERROR(VLOOKUP(CJ25,INDEXES!$A:$F,4,0)/100,"")</f>
        <v>2.09506E-2</v>
      </c>
      <c r="CK27" s="4">
        <f ca="1">IFERROR(VLOOKUP(CK25,INDEXES!$A:$F,4,0)/100,"")</f>
        <v>-3.47692E-2</v>
      </c>
      <c r="CL27" s="4">
        <f ca="1">IFERROR(VLOOKUP(CL25,INDEXES!$A:$F,4,0)/100,"")</f>
        <v>4.0720599999999996E-2</v>
      </c>
      <c r="CM27" s="4">
        <f ca="1">IFERROR(VLOOKUP(CM25,INDEXES!$A:$F,4,0)/100,"")</f>
        <v>4.1255499999999994E-2</v>
      </c>
      <c r="CN27" s="4">
        <f ca="1">IFERROR(VLOOKUP(CN25,INDEXES!$A:$F,4,0)/100,"")</f>
        <v>1.91383E-2</v>
      </c>
      <c r="CO27" s="4">
        <f ca="1">IFERROR(VLOOKUP(CO25,INDEXES!$A:$F,4,0)/100,"")</f>
        <v>2.1443400000000001E-2</v>
      </c>
      <c r="CP27" s="4">
        <f ca="1">IFERROR(VLOOKUP(CP25,INDEXES!$A:$F,4,0)/100,"")</f>
        <v>1.0048099999999999E-2</v>
      </c>
      <c r="CQ27" s="4">
        <f ca="1">IFERROR(VLOOKUP(CQ25,INDEXES!$A:$F,4,0)/100,"")</f>
        <v>-4.7343299999999998E-2</v>
      </c>
      <c r="CR27" s="4">
        <f ca="1">IFERROR(VLOOKUP(CR25,INDEXES!$A:$F,4,0)/100,"")</f>
        <v>-4.4139499999999998E-2</v>
      </c>
      <c r="CS27" s="4">
        <f ca="1">IFERROR(VLOOKUP(CS25,INDEXES!$A:$F,4,0)/100,"")</f>
        <v>-5.2085899999999997E-2</v>
      </c>
      <c r="CT27" s="4">
        <f ca="1">IFERROR(VLOOKUP(CT25,INDEXES!$A:$F,4,0)/100,"")</f>
        <v>1.87505E-2</v>
      </c>
      <c r="CU27" s="4">
        <f ca="1">IFERROR(VLOOKUP(CU25,INDEXES!$A:$F,4,0)/100,"")</f>
        <v>6.0610600000000001E-2</v>
      </c>
      <c r="CV27" s="4">
        <f ca="1">IFERROR(VLOOKUP(CV25,INDEXES!$A:$F,4,0)/100,"")</f>
        <v>3.32036E-2</v>
      </c>
      <c r="CW27" s="4">
        <f ca="1">IFERROR(VLOOKUP(CW25,INDEXES!$A:$F,4,0)/100,"")</f>
        <v>5.6206199999999998E-2</v>
      </c>
      <c r="CX27" s="4">
        <f ca="1">IFERROR(VLOOKUP(CX25,INDEXES!$A:$F,4,0)/100,"")</f>
        <v>-2.3612999999999999E-2</v>
      </c>
      <c r="CY27" s="4">
        <f ca="1">IFERROR(VLOOKUP(CY25,INDEXES!$A:$F,4,0)/100,"")</f>
        <v>3.2301000000000001E-3</v>
      </c>
      <c r="CZ27" s="4">
        <f ca="1">IFERROR(VLOOKUP(CZ25,INDEXES!$A:$F,4,0)/100,"")</f>
        <v>5.2321600000000003E-2</v>
      </c>
      <c r="DA27" s="4">
        <f ca="1">IFERROR(VLOOKUP(DA25,INDEXES!$A:$F,4,0)/100,"")</f>
        <v>-3.5209000000000004E-2</v>
      </c>
      <c r="DB27" s="4">
        <f ca="1">IFERROR(VLOOKUP(DB25,INDEXES!$A:$F,4,0)/100,"")</f>
        <v>2.54868E-2</v>
      </c>
      <c r="DC27" s="4">
        <f ca="1">IFERROR(VLOOKUP(DC25,INDEXES!$A:$F,4,0)/100,"")</f>
        <v>5.8538000000000001E-3</v>
      </c>
      <c r="DD27" s="4">
        <f ca="1">IFERROR(VLOOKUP(DD25,INDEXES!$A:$F,4,0)/100,"")</f>
        <v>5.4029899999999999E-2</v>
      </c>
      <c r="DE27" s="4">
        <f ca="1">IFERROR(VLOOKUP(DE25,INDEXES!$A:$F,4,0)/100,"")</f>
        <v>2.9332799999999999E-2</v>
      </c>
      <c r="DF27" s="4" t="str">
        <f>IFERROR(VLOOKUP(DF25,INDEXES!$A:$F,4,0)/100,"")</f>
        <v/>
      </c>
      <c r="DG27" s="4" t="str">
        <f>IFERROR(VLOOKUP(DG25,INDEXES!$A:$F,4,0)/100,"")</f>
        <v/>
      </c>
      <c r="DH27" s="4" t="str">
        <f>IFERROR(VLOOKUP(DH25,INDEXES!$A:$F,4,0)/100,"")</f>
        <v/>
      </c>
      <c r="DI27" s="4" t="str">
        <f>IFERROR(VLOOKUP(DI25,INDEXES!$A:$F,4,0)/100,"")</f>
        <v/>
      </c>
      <c r="DJ27" s="4" t="str">
        <f>IFERROR(VLOOKUP(DJ25,INDEXES!$A:$F,4,0)/100,"")</f>
        <v/>
      </c>
      <c r="DK27" s="4" t="str">
        <f>IFERROR(VLOOKUP(DK25,INDEXES!$A:$F,4,0)/100,"")</f>
        <v/>
      </c>
      <c r="DL27" s="4" t="str">
        <f>IFERROR(VLOOKUP(DL25,INDEXES!$A:$F,4,0)/100,"")</f>
        <v/>
      </c>
      <c r="DM27" s="4" t="str">
        <f>IFERROR(VLOOKUP(DM25,INDEXES!$A:$F,4,0)/100,"")</f>
        <v/>
      </c>
      <c r="DN27" s="4" t="str">
        <f>IFERROR(VLOOKUP(DN25,INDEXES!$A:$F,4,0)/100,"")</f>
        <v/>
      </c>
      <c r="DO27" s="4" t="str">
        <f>IFERROR(VLOOKUP(DO25,INDEXES!$A:$F,4,0)/100,"")</f>
        <v/>
      </c>
      <c r="DP27" s="4" t="str">
        <f>IFERROR(VLOOKUP(DP25,INDEXES!$A:$F,4,0)/100,"")</f>
        <v/>
      </c>
      <c r="DQ27" s="4" t="str">
        <f>IFERROR(VLOOKUP(DQ25,INDEXES!$A:$F,4,0)/100,"")</f>
        <v/>
      </c>
      <c r="DR27" s="4" t="str">
        <f>IFERROR(VLOOKUP(DR25,INDEXES!$A:$F,4,0)/100,"")</f>
        <v/>
      </c>
      <c r="DS27" s="4" t="str">
        <f>IFERROR(VLOOKUP(DS25,INDEXES!$A:$F,4,0)/100,"")</f>
        <v/>
      </c>
      <c r="DT27" s="4" t="str">
        <f>IFERROR(VLOOKUP(DT25,INDEXES!$A:$F,4,0)/100,"")</f>
        <v/>
      </c>
      <c r="DU27" s="4" t="str">
        <f>IFERROR(VLOOKUP(DU25,INDEXES!$A:$F,4,0)/100,"")</f>
        <v/>
      </c>
      <c r="DV27" s="4" t="str">
        <f>IFERROR(VLOOKUP(DV25,INDEXES!$A:$F,4,0)/100,"")</f>
        <v/>
      </c>
      <c r="DW27" s="4" t="str">
        <f>IFERROR(VLOOKUP(DW25,INDEXES!$A:$F,4,0)/100,"")</f>
        <v/>
      </c>
      <c r="DX27" s="4" t="str">
        <f>IFERROR(VLOOKUP(DX25,INDEXES!$A:$F,4,0)/100,"")</f>
        <v/>
      </c>
      <c r="DY27" s="4" t="str">
        <f>IFERROR(VLOOKUP(DY25,INDEXES!$A:$F,4,0)/100,"")</f>
        <v/>
      </c>
      <c r="DZ27" s="4" t="str">
        <f>IFERROR(VLOOKUP(DZ25,INDEXES!$A:$F,4,0)/100,"")</f>
        <v/>
      </c>
      <c r="EA27" s="4" t="str">
        <f>IFERROR(VLOOKUP(EA25,INDEXES!$A:$F,4,0)/100,"")</f>
        <v/>
      </c>
      <c r="EB27" s="4" t="str">
        <f>IFERROR(VLOOKUP(EB25,INDEXES!$A:$F,4,0)/100,"")</f>
        <v/>
      </c>
      <c r="EC27" s="4" t="str">
        <f>IFERROR(VLOOKUP(EC25,INDEXES!$A:$F,4,0)/100,"")</f>
        <v/>
      </c>
      <c r="ED27" s="4" t="str">
        <f>IFERROR(VLOOKUP(ED25,INDEXES!$A:$F,4,0)/100,"")</f>
        <v/>
      </c>
      <c r="EE27" s="4" t="str">
        <f>IFERROR(VLOOKUP(EE25,INDEXES!$A:$F,4,0)/100,"")</f>
        <v/>
      </c>
      <c r="EF27" s="4" t="str">
        <f>IFERROR(VLOOKUP(EF25,INDEXES!$A:$F,4,0)/100,"")</f>
        <v/>
      </c>
      <c r="EG27" s="4" t="str">
        <f>IFERROR(VLOOKUP(EG25,INDEXES!$A:$F,4,0)/100,"")</f>
        <v/>
      </c>
      <c r="EH27" s="4" t="str">
        <f>IFERROR(VLOOKUP(EH25,INDEXES!$A:$F,4,0)/100,"")</f>
        <v/>
      </c>
      <c r="EI27" s="4" t="str">
        <f>IFERROR(VLOOKUP(EI25,INDEXES!$A:$F,4,0)/100,"")</f>
        <v/>
      </c>
      <c r="EJ27" s="4" t="str">
        <f>IFERROR(VLOOKUP(EJ25,INDEXES!$A:$F,4,0)/100,"")</f>
        <v/>
      </c>
      <c r="EK27" s="4" t="str">
        <f>IFERROR(VLOOKUP(EK25,INDEXES!$A:$F,4,0)/100,"")</f>
        <v/>
      </c>
      <c r="EL27" s="4" t="str">
        <f>IFERROR(VLOOKUP(EL25,INDEXES!$A:$F,4,0)/100,"")</f>
        <v/>
      </c>
      <c r="EM27" s="4" t="str">
        <f>IFERROR(VLOOKUP(EM25,INDEXES!$A:$F,4,0)/100,"")</f>
        <v/>
      </c>
      <c r="EN27" s="4" t="str">
        <f>IFERROR(VLOOKUP(EN25,INDEXES!$A:$F,4,0)/100,"")</f>
        <v/>
      </c>
      <c r="EO27" s="4" t="str">
        <f>IFERROR(VLOOKUP(EO25,INDEXES!$A:$F,4,0)/100,"")</f>
        <v/>
      </c>
      <c r="EP27" s="4" t="str">
        <f>IFERROR(VLOOKUP(EP25,INDEXES!$A:$F,4,0)/100,"")</f>
        <v/>
      </c>
      <c r="EQ27" s="4" t="str">
        <f>IFERROR(VLOOKUP(EQ25,INDEXES!$A:$F,4,0)/100,"")</f>
        <v/>
      </c>
      <c r="ER27" s="4" t="str">
        <f>IFERROR(VLOOKUP(ER25,INDEXES!$A:$F,4,0)/100,"")</f>
        <v/>
      </c>
      <c r="ES27" s="4" t="str">
        <f>IFERROR(VLOOKUP(ES25,INDEXES!$A:$F,4,0)/100,"")</f>
        <v/>
      </c>
      <c r="ET27" s="4" t="str">
        <f>IFERROR(VLOOKUP(ET25,INDEXES!$A:$F,4,0)/100,"")</f>
        <v/>
      </c>
      <c r="EU27" s="4" t="str">
        <f>IFERROR(VLOOKUP(EU25,INDEXES!$A:$F,4,0)/100,"")</f>
        <v/>
      </c>
      <c r="EV27" s="4" t="str">
        <f>IFERROR(VLOOKUP(EV25,INDEXES!$A:$F,4,0)/100,"")</f>
        <v/>
      </c>
      <c r="EW27" s="4" t="str">
        <f>IFERROR(VLOOKUP(EW25,INDEXES!$A:$F,4,0)/100,"")</f>
        <v/>
      </c>
      <c r="EX27" s="4" t="str">
        <f>IFERROR(VLOOKUP(EX25,INDEXES!$A:$F,4,0)/100,"")</f>
        <v/>
      </c>
      <c r="EY27" s="4" t="str">
        <f>IFERROR(VLOOKUP(EY25,INDEXES!$A:$F,4,0)/100,"")</f>
        <v/>
      </c>
      <c r="EZ27" s="4" t="str">
        <f>IFERROR(VLOOKUP(EZ25,INDEXES!$A:$F,4,0)/100,"")</f>
        <v/>
      </c>
    </row>
    <row r="28" spans="1:16384" customFormat="1" x14ac:dyDescent="0.55000000000000004">
      <c r="B28" t="s">
        <v>163</v>
      </c>
      <c r="C28" s="4">
        <f ca="1">IFERROR(VLOOKUP(C25,INDEXES!$A:$F,6,0)/100,"")</f>
        <v>-3.2829999999999996E-4</v>
      </c>
      <c r="D28" s="4">
        <f ca="1">IFERROR(VLOOKUP(D25,INDEXES!$A:$F,6,0)/100,"")</f>
        <v>6.1487800000000002E-2</v>
      </c>
      <c r="E28" s="4">
        <f ca="1">IFERROR(VLOOKUP(E25,INDEXES!$A:$F,6,0)/100,"")</f>
        <v>3.1338499999999998E-2</v>
      </c>
      <c r="F28" s="4">
        <f ca="1">IFERROR(VLOOKUP(F25,INDEXES!$A:$F,6,0)/100,"")</f>
        <v>-8.5206999999999991E-3</v>
      </c>
      <c r="G28" s="4">
        <f ca="1">IFERROR(VLOOKUP(G25,INDEXES!$A:$F,6,0)/100,"")</f>
        <v>3.5352999999999999E-3</v>
      </c>
      <c r="H28" s="4">
        <f ca="1">IFERROR(VLOOKUP(H25,INDEXES!$A:$F,6,0)/100,"")</f>
        <v>3.3022799999999998E-2</v>
      </c>
      <c r="I28" s="4">
        <f ca="1">IFERROR(VLOOKUP(I25,INDEXES!$A:$F,6,0)/100,"")</f>
        <v>8.3967E-3</v>
      </c>
      <c r="J28" s="4">
        <f ca="1">IFERROR(VLOOKUP(J25,INDEXES!$A:$F,6,0)/100,"")</f>
        <v>-1.2315899999999999E-2</v>
      </c>
      <c r="K28" s="4">
        <f ca="1">IFERROR(VLOOKUP(K25,INDEXES!$A:$F,6,0)/100,"")</f>
        <v>-4.5357000000000001E-3</v>
      </c>
      <c r="L28" s="4">
        <f ca="1">IFERROR(VLOOKUP(L25,INDEXES!$A:$F,6,0)/100,"")</f>
        <v>2.81987E-2</v>
      </c>
      <c r="M28" s="4">
        <f ca="1">IFERROR(VLOOKUP(M25,INDEXES!$A:$F,6,0)/100,"")</f>
        <v>5.4290999999999999E-2</v>
      </c>
      <c r="N28" s="4">
        <f ca="1">IFERROR(VLOOKUP(N25,INDEXES!$A:$F,6,0)/100,"")</f>
        <v>9.9292000000000009E-3</v>
      </c>
      <c r="O28" s="4">
        <f ca="1">IFERROR(VLOOKUP(O25,INDEXES!$A:$F,6,0)/100,"")</f>
        <v>2.59186E-2</v>
      </c>
      <c r="P28" s="4">
        <f ca="1">IFERROR(VLOOKUP(P25,INDEXES!$A:$F,6,0)/100,"")</f>
        <v>1.95315E-2</v>
      </c>
      <c r="Q28" s="4">
        <f ca="1">IFERROR(VLOOKUP(Q25,INDEXES!$A:$F,6,0)/100,"")</f>
        <v>-6.6447999999999993E-3</v>
      </c>
      <c r="R28" s="4">
        <f ca="1">IFERROR(VLOOKUP(R25,INDEXES!$A:$F,6,0)/100,"")</f>
        <v>1.2188600000000001E-2</v>
      </c>
      <c r="S28" s="4">
        <f ca="1">IFERROR(VLOOKUP(S25,INDEXES!$A:$F,6,0)/100,"")</f>
        <v>1.8196900000000002E-2</v>
      </c>
      <c r="T28" s="4">
        <f ca="1">IFERROR(VLOOKUP(T25,INDEXES!$A:$F,6,0)/100,"")</f>
        <v>1.23585E-2</v>
      </c>
      <c r="U28" s="4">
        <f ca="1">IFERROR(VLOOKUP(U25,INDEXES!$A:$F,6,0)/100,"")</f>
        <v>1.5422E-2</v>
      </c>
      <c r="V28" s="4">
        <f ca="1">IFERROR(VLOOKUP(V25,INDEXES!$A:$F,6,0)/100,"")</f>
        <v>1.1834299999999999E-2</v>
      </c>
      <c r="W28" s="4">
        <f ca="1">IFERROR(VLOOKUP(W25,INDEXES!$A:$F,6,0)/100,"")</f>
        <v>3.8912499999999996E-2</v>
      </c>
      <c r="X28" s="4">
        <f ca="1">IFERROR(VLOOKUP(X25,INDEXES!$A:$F,6,0)/100,"")</f>
        <v>2.2646600000000003E-2</v>
      </c>
      <c r="Y28" s="4">
        <f ca="1">IFERROR(VLOOKUP(Y25,INDEXES!$A:$F,6,0)/100,"")</f>
        <v>4.1916000000000002E-2</v>
      </c>
      <c r="Z28" s="4">
        <f ca="1">IFERROR(VLOOKUP(Z25,INDEXES!$A:$F,6,0)/100,"")</f>
        <v>5.1277799999999998E-2</v>
      </c>
      <c r="AA28" s="4">
        <f ca="1">IFERROR(VLOOKUP(AA25,INDEXES!$A:$F,6,0)/100,"")</f>
        <v>-3.1873800000000001E-2</v>
      </c>
      <c r="AB28" s="4">
        <f ca="1">IFERROR(VLOOKUP(AB25,INDEXES!$A:$F,6,0)/100,"")</f>
        <v>-1.5986800000000002E-2</v>
      </c>
      <c r="AC28" s="4">
        <f ca="1">IFERROR(VLOOKUP(AC25,INDEXES!$A:$F,6,0)/100,"")</f>
        <v>-1.1307299999999999E-2</v>
      </c>
      <c r="AD28" s="4">
        <f ca="1">IFERROR(VLOOKUP(AD25,INDEXES!$A:$F,6,0)/100,"")</f>
        <v>1.1040000000000001E-2</v>
      </c>
      <c r="AE28" s="4">
        <f ca="1">IFERROR(VLOOKUP(AE25,INDEXES!$A:$F,6,0)/100,"")</f>
        <v>8.8544000000000001E-3</v>
      </c>
      <c r="AF28" s="4">
        <f ca="1">IFERROR(VLOOKUP(AF25,INDEXES!$A:$F,6,0)/100,"")</f>
        <v>7.5886E-3</v>
      </c>
      <c r="AG28" s="4">
        <f ca="1">IFERROR(VLOOKUP(AG25,INDEXES!$A:$F,6,0)/100,"")</f>
        <v>2.6093000000000002E-2</v>
      </c>
      <c r="AH28" s="4">
        <f ca="1">IFERROR(VLOOKUP(AH25,INDEXES!$A:$F,6,0)/100,"")</f>
        <v>2.35146E-2</v>
      </c>
      <c r="AI28" s="4">
        <f ca="1">IFERROR(VLOOKUP(AI25,INDEXES!$A:$F,6,0)/100,"")</f>
        <v>-2.3761399999999998E-2</v>
      </c>
      <c r="AJ28" s="4">
        <f ca="1">IFERROR(VLOOKUP(AJ25,INDEXES!$A:$F,6,0)/100,"")</f>
        <v>-1.3692899999999999E-2</v>
      </c>
      <c r="AK28" s="4">
        <f ca="1">IFERROR(VLOOKUP(AK25,INDEXES!$A:$F,6,0)/100,"")</f>
        <v>-5.7529899999999995E-2</v>
      </c>
      <c r="AL28" s="4">
        <f ca="1">IFERROR(VLOOKUP(AL25,INDEXES!$A:$F,6,0)/100,"")</f>
        <v>1.4796999999999999E-2</v>
      </c>
      <c r="AM28" s="4">
        <f ca="1">IFERROR(VLOOKUP(AM25,INDEXES!$A:$F,6,0)/100,"")</f>
        <v>5.9928100000000005E-2</v>
      </c>
      <c r="AN28" s="4">
        <f ca="1">IFERROR(VLOOKUP(AN25,INDEXES!$A:$F,6,0)/100,"")</f>
        <v>4.5729999999999998E-3</v>
      </c>
      <c r="AO28" s="4">
        <f ca="1">IFERROR(VLOOKUP(AO25,INDEXES!$A:$F,6,0)/100,"")</f>
        <v>2.63953E-2</v>
      </c>
      <c r="AP28" s="4">
        <f ca="1">IFERROR(VLOOKUP(AP25,INDEXES!$A:$F,6,0)/100,"")</f>
        <v>-2.48769E-2</v>
      </c>
      <c r="AQ28" s="4">
        <f ca="1">IFERROR(VLOOKUP(AQ25,INDEXES!$A:$F,6,0)/100,"")</f>
        <v>1.6131899999999998E-2</v>
      </c>
      <c r="AR28" s="4">
        <f ca="1">IFERROR(VLOOKUP(AR25,INDEXES!$A:$F,6,0)/100,"")</f>
        <v>3.5515400000000003E-2</v>
      </c>
      <c r="AS28" s="4">
        <f ca="1">IFERROR(VLOOKUP(AS25,INDEXES!$A:$F,6,0)/100,"")</f>
        <v>-3.8058100000000004E-2</v>
      </c>
      <c r="AT28" s="4">
        <f ca="1">IFERROR(VLOOKUP(AT25,INDEXES!$A:$F,6,0)/100,"")</f>
        <v>3.2311800000000002E-2</v>
      </c>
      <c r="AU28" s="4">
        <f ca="1">IFERROR(VLOOKUP(AU25,INDEXES!$A:$F,6,0)/100,"")</f>
        <v>-6.0750000000000005E-3</v>
      </c>
      <c r="AV28" s="4">
        <f ca="1">IFERROR(VLOOKUP(AV25,INDEXES!$A:$F,6,0)/100,"")</f>
        <v>3.9655099999999999E-2</v>
      </c>
      <c r="AW28" s="4">
        <f ca="1">IFERROR(VLOOKUP(AW25,INDEXES!$A:$F,6,0)/100,"")</f>
        <v>1.33093E-2</v>
      </c>
      <c r="AX28" s="4">
        <f ca="1">IFERROR(VLOOKUP(AX25,INDEXES!$A:$F,6,0)/100,"")</f>
        <v>2.5312899999999999E-2</v>
      </c>
      <c r="AY28" s="4">
        <f ca="1">IFERROR(VLOOKUP(AY25,INDEXES!$A:$F,6,0)/100,"")</f>
        <v>-1.2474499999999999E-2</v>
      </c>
      <c r="AZ28" s="4">
        <f ca="1">IFERROR(VLOOKUP(AZ25,INDEXES!$A:$F,6,0)/100,"")</f>
        <v>-0.2062541</v>
      </c>
      <c r="BA28" s="4">
        <f ca="1">IFERROR(VLOOKUP(BA25,INDEXES!$A:$F,6,0)/100,"")</f>
        <v>2.8999700000000003E-2</v>
      </c>
      <c r="BB28" s="4">
        <f ca="1">IFERROR(VLOOKUP(BB25,INDEXES!$A:$F,6,0)/100,"")</f>
        <v>4.1947499999999999E-2</v>
      </c>
      <c r="BC28" s="4">
        <f ca="1">IFERROR(VLOOKUP(BC25,INDEXES!$A:$F,6,0)/100,"")</f>
        <v>7.3801900000000004E-2</v>
      </c>
      <c r="BD28" s="4">
        <f ca="1">IFERROR(VLOOKUP(BD25,INDEXES!$A:$F,6,0)/100,"")</f>
        <v>1.24149E-2</v>
      </c>
      <c r="BE28" s="4">
        <f ca="1">IFERROR(VLOOKUP(BE25,INDEXES!$A:$F,6,0)/100,"")</f>
        <v>5.4405599999999998E-2</v>
      </c>
      <c r="BF28" s="4">
        <f ca="1">IFERROR(VLOOKUP(BF25,INDEXES!$A:$F,6,0)/100,"")</f>
        <v>-3.1619999999999999E-3</v>
      </c>
      <c r="BG28" s="4">
        <f ca="1">IFERROR(VLOOKUP(BG25,INDEXES!$A:$F,6,0)/100,"")</f>
        <v>9.7972000000000007E-3</v>
      </c>
      <c r="BH28" s="4">
        <f ca="1">IFERROR(VLOOKUP(BH25,INDEXES!$A:$F,6,0)/100,"")</f>
        <v>3.99546E-2</v>
      </c>
      <c r="BI28" s="4">
        <f ca="1">IFERROR(VLOOKUP(BI25,INDEXES!$A:$F,6,0)/100,"")</f>
        <v>3.5178600000000004E-2</v>
      </c>
      <c r="BJ28" s="4">
        <f ca="1">IFERROR(VLOOKUP(BJ25,INDEXES!$A:$F,6,0)/100,"")</f>
        <v>2.23152E-2</v>
      </c>
      <c r="BK28" s="4">
        <f ca="1">IFERROR(VLOOKUP(BK25,INDEXES!$A:$F,6,0)/100,"")</f>
        <v>1.5007699999999999E-2</v>
      </c>
      <c r="BL28" s="4">
        <f ca="1">IFERROR(VLOOKUP(BL25,INDEXES!$A:$F,6,0)/100,"")</f>
        <v>3.4822400000000003E-2</v>
      </c>
      <c r="BM28" s="4">
        <f ca="1">IFERROR(VLOOKUP(BM25,INDEXES!$A:$F,6,0)/100,"")</f>
        <v>4.4172099999999999E-2</v>
      </c>
      <c r="BN28" s="4">
        <f ca="1">IFERROR(VLOOKUP(BN25,INDEXES!$A:$F,6,0)/100,"")</f>
        <v>1.3815900000000001E-2</v>
      </c>
      <c r="BO28" s="4">
        <f ca="1">IFERROR(VLOOKUP(BO25,INDEXES!$A:$F,6,0)/100,"")</f>
        <v>5.7189999999999997E-4</v>
      </c>
      <c r="BP28" s="4">
        <f ca="1">IFERROR(VLOOKUP(BP25,INDEXES!$A:$F,6,0)/100,"")</f>
        <v>1.4841E-2</v>
      </c>
      <c r="BQ28" s="4">
        <f ca="1">IFERROR(VLOOKUP(BQ25,INDEXES!$A:$F,6,0)/100,"")</f>
        <v>1.2792399999999999E-2</v>
      </c>
      <c r="BR28" s="4">
        <f ca="1">IFERROR(VLOOKUP(BR25,INDEXES!$A:$F,6,0)/100,"")</f>
        <v>-1.57628E-2</v>
      </c>
      <c r="BS28" s="4">
        <f ca="1">IFERROR(VLOOKUP(BS25,INDEXES!$A:$F,6,0)/100,"")</f>
        <v>1.05827E-2</v>
      </c>
      <c r="BT28" s="4">
        <f ca="1">IFERROR(VLOOKUP(BT25,INDEXES!$A:$F,6,0)/100,"")</f>
        <v>2.2622800000000002E-2</v>
      </c>
      <c r="BU28" s="4">
        <f ca="1">IFERROR(VLOOKUP(BU25,INDEXES!$A:$F,6,0)/100,"")</f>
        <v>-5.7809000000000003E-3</v>
      </c>
      <c r="BV28" s="4">
        <f ca="1">IFERROR(VLOOKUP(BV25,INDEXES!$A:$F,6,0)/100,"")</f>
        <v>-5.1958999999999998E-3</v>
      </c>
      <c r="BW28" s="4">
        <f ca="1">IFERROR(VLOOKUP(BW25,INDEXES!$A:$F,6,0)/100,"")</f>
        <v>-2.2779299999999999E-2</v>
      </c>
      <c r="BX28" s="4">
        <f ca="1">IFERROR(VLOOKUP(BX25,INDEXES!$A:$F,6,0)/100,"")</f>
        <v>-1.7857600000000001E-2</v>
      </c>
      <c r="BY28" s="4">
        <f ca="1">IFERROR(VLOOKUP(BY25,INDEXES!$A:$F,6,0)/100,"")</f>
        <v>8.3823999999999999E-3</v>
      </c>
      <c r="BZ28" s="4">
        <f ca="1">IFERROR(VLOOKUP(BZ25,INDEXES!$A:$F,6,0)/100,"")</f>
        <v>-5.6404699999999995E-2</v>
      </c>
      <c r="CA28" s="4">
        <f ca="1">IFERROR(VLOOKUP(CA25,INDEXES!$A:$F,6,0)/100,"")</f>
        <v>-2.88068E-2</v>
      </c>
      <c r="CB28" s="4">
        <f ca="1">IFERROR(VLOOKUP(CB25,INDEXES!$A:$F,6,0)/100,"")</f>
        <v>2.8177999999999996E-3</v>
      </c>
      <c r="CC28" s="4">
        <f ca="1">IFERROR(VLOOKUP(CC25,INDEXES!$A:$F,6,0)/100,"")</f>
        <v>4.6748900000000003E-2</v>
      </c>
      <c r="CD28" s="4">
        <f ca="1">IFERROR(VLOOKUP(CD25,INDEXES!$A:$F,6,0)/100,"")</f>
        <v>-7.1494600000000005E-2</v>
      </c>
      <c r="CE28" s="4">
        <f ca="1">IFERROR(VLOOKUP(CE25,INDEXES!$A:$F,6,0)/100,"")</f>
        <v>-2.5735000000000003E-3</v>
      </c>
      <c r="CF28" s="4">
        <f ca="1">IFERROR(VLOOKUP(CF25,INDEXES!$A:$F,6,0)/100,"")</f>
        <v>9.3137399999999995E-2</v>
      </c>
      <c r="CG28" s="4">
        <f ca="1">IFERROR(VLOOKUP(CG25,INDEXES!$A:$F,6,0)/100,"")</f>
        <v>1.9241E-3</v>
      </c>
      <c r="CH28" s="4">
        <f ca="1">IFERROR(VLOOKUP(CH25,INDEXES!$A:$F,6,0)/100,"")</f>
        <v>5.1890999999999994E-3</v>
      </c>
      <c r="CI28" s="4">
        <f ca="1">IFERROR(VLOOKUP(CI25,INDEXES!$A:$F,6,0)/100,"")</f>
        <v>-2.3009999999999998E-4</v>
      </c>
      <c r="CJ28" s="4">
        <f ca="1">IFERROR(VLOOKUP(CJ25,INDEXES!$A:$F,6,0)/100,"")</f>
        <v>-3.4616300000000003E-2</v>
      </c>
      <c r="CK28" s="4">
        <f ca="1">IFERROR(VLOOKUP(CK25,INDEXES!$A:$F,6,0)/100,"")</f>
        <v>3.84134E-2</v>
      </c>
      <c r="CL28" s="4">
        <f ca="1">IFERROR(VLOOKUP(CL25,INDEXES!$A:$F,6,0)/100,"")</f>
        <v>-1.2287699999999999E-2</v>
      </c>
      <c r="CM28" s="4">
        <f ca="1">IFERROR(VLOOKUP(CM25,INDEXES!$A:$F,6,0)/100,"")</f>
        <v>1.7654E-2</v>
      </c>
      <c r="CN28" s="4">
        <f ca="1">IFERROR(VLOOKUP(CN25,INDEXES!$A:$F,6,0)/100,"")</f>
        <v>2.5725500000000002E-2</v>
      </c>
      <c r="CO28" s="4">
        <f ca="1">IFERROR(VLOOKUP(CO25,INDEXES!$A:$F,6,0)/100,"")</f>
        <v>2.9748999999999999E-3</v>
      </c>
      <c r="CP28" s="4">
        <f ca="1">IFERROR(VLOOKUP(CP25,INDEXES!$A:$F,6,0)/100,"")</f>
        <v>-1.6105400000000002E-2</v>
      </c>
      <c r="CQ28" s="4">
        <f ca="1">IFERROR(VLOOKUP(CQ25,INDEXES!$A:$F,6,0)/100,"")</f>
        <v>-2.9120900000000002E-2</v>
      </c>
      <c r="CR28" s="4">
        <f ca="1">IFERROR(VLOOKUP(CR25,INDEXES!$A:$F,6,0)/100,"")</f>
        <v>4.15675E-2</v>
      </c>
      <c r="CS28" s="4">
        <f ca="1">IFERROR(VLOOKUP(CS25,INDEXES!$A:$F,6,0)/100,"")</f>
        <v>6.4643599999999996E-2</v>
      </c>
      <c r="CT28" s="4">
        <f ca="1">IFERROR(VLOOKUP(CT25,INDEXES!$A:$F,6,0)/100,"")</f>
        <v>2.2085900000000002E-2</v>
      </c>
      <c r="CU28" s="4">
        <f ca="1">IFERROR(VLOOKUP(CU25,INDEXES!$A:$F,6,0)/100,"")</f>
        <v>2.5330100000000001E-2</v>
      </c>
      <c r="CV28" s="4">
        <f ca="1">IFERROR(VLOOKUP(CV25,INDEXES!$A:$F,6,0)/100,"")</f>
        <v>9.9430999999999999E-3</v>
      </c>
      <c r="CW28" s="4">
        <f ca="1">IFERROR(VLOOKUP(CW25,INDEXES!$A:$F,6,0)/100,"")</f>
        <v>-1.80103E-2</v>
      </c>
      <c r="CX28" s="4">
        <f ca="1">IFERROR(VLOOKUP(CX25,INDEXES!$A:$F,6,0)/100,"")</f>
        <v>1.8962199999999999E-2</v>
      </c>
      <c r="CY28" s="4">
        <f ca="1">IFERROR(VLOOKUP(CY25,INDEXES!$A:$F,6,0)/100,"")</f>
        <v>-5.7669999999999996E-3</v>
      </c>
      <c r="CZ28" s="4">
        <f ca="1">IFERROR(VLOOKUP(CZ25,INDEXES!$A:$F,6,0)/100,"")</f>
        <v>3.0390399999999998E-2</v>
      </c>
      <c r="DA28" s="4">
        <f ca="1">IFERROR(VLOOKUP(DA25,INDEXES!$A:$F,6,0)/100,"")</f>
        <v>5.6074999999999996E-3</v>
      </c>
      <c r="DB28" s="4">
        <f ca="1">IFERROR(VLOOKUP(DB25,INDEXES!$A:$F,6,0)/100,"")</f>
        <v>2.92742E-2</v>
      </c>
      <c r="DC28" s="4">
        <f ca="1">IFERROR(VLOOKUP(DC25,INDEXES!$A:$F,6,0)/100,"")</f>
        <v>2.4181599999999998E-2</v>
      </c>
      <c r="DD28" s="4">
        <f ca="1">IFERROR(VLOOKUP(DD25,INDEXES!$A:$F,6,0)/100,"")</f>
        <v>2.8774000000000001E-2</v>
      </c>
      <c r="DE28" s="4">
        <f ca="1">IFERROR(VLOOKUP(DE25,INDEXES!$A:$F,6,0)/100,"")</f>
        <v>-1.4035E-3</v>
      </c>
      <c r="DF28" s="4" t="str">
        <f>IFERROR(VLOOKUP(DF25,INDEXES!$A:$F,6,0)/100,"")</f>
        <v/>
      </c>
      <c r="DG28" s="4" t="str">
        <f>IFERROR(VLOOKUP(DG25,INDEXES!$A:$F,6,0)/100,"")</f>
        <v/>
      </c>
      <c r="DH28" s="4" t="str">
        <f>IFERROR(VLOOKUP(DH25,INDEXES!$A:$F,6,0)/100,"")</f>
        <v/>
      </c>
      <c r="DI28" s="4" t="str">
        <f>IFERROR(VLOOKUP(DI25,INDEXES!$A:$F,6,0)/100,"")</f>
        <v/>
      </c>
      <c r="DJ28" s="4" t="str">
        <f>IFERROR(VLOOKUP(DJ25,INDEXES!$A:$F,6,0)/100,"")</f>
        <v/>
      </c>
      <c r="DK28" s="4" t="str">
        <f>IFERROR(VLOOKUP(DK25,INDEXES!$A:$F,6,0)/100,"")</f>
        <v/>
      </c>
      <c r="DL28" s="4" t="str">
        <f>IFERROR(VLOOKUP(DL25,INDEXES!$A:$F,6,0)/100,"")</f>
        <v/>
      </c>
      <c r="DM28" s="4" t="str">
        <f>IFERROR(VLOOKUP(DM25,INDEXES!$A:$F,6,0)/100,"")</f>
        <v/>
      </c>
      <c r="DN28" s="4" t="str">
        <f>IFERROR(VLOOKUP(DN25,INDEXES!$A:$F,6,0)/100,"")</f>
        <v/>
      </c>
      <c r="DO28" s="4" t="str">
        <f>IFERROR(VLOOKUP(DO25,INDEXES!$A:$F,6,0)/100,"")</f>
        <v/>
      </c>
      <c r="DP28" s="4" t="str">
        <f>IFERROR(VLOOKUP(DP25,INDEXES!$A:$F,6,0)/100,"")</f>
        <v/>
      </c>
      <c r="DQ28" s="4" t="str">
        <f>IFERROR(VLOOKUP(DQ25,INDEXES!$A:$F,6,0)/100,"")</f>
        <v/>
      </c>
      <c r="DR28" s="4" t="str">
        <f>IFERROR(VLOOKUP(DR25,INDEXES!$A:$F,6,0)/100,"")</f>
        <v/>
      </c>
      <c r="DS28" s="4" t="str">
        <f>IFERROR(VLOOKUP(DS25,INDEXES!$A:$F,6,0)/100,"")</f>
        <v/>
      </c>
      <c r="DT28" s="4" t="str">
        <f>IFERROR(VLOOKUP(DT25,INDEXES!$A:$F,6,0)/100,"")</f>
        <v/>
      </c>
      <c r="DU28" s="4" t="str">
        <f>IFERROR(VLOOKUP(DU25,INDEXES!$A:$F,6,0)/100,"")</f>
        <v/>
      </c>
      <c r="DV28" s="4" t="str">
        <f>IFERROR(VLOOKUP(DV25,INDEXES!$A:$F,6,0)/100,"")</f>
        <v/>
      </c>
      <c r="DW28" s="4" t="str">
        <f>IFERROR(VLOOKUP(DW25,INDEXES!$A:$F,6,0)/100,"")</f>
        <v/>
      </c>
      <c r="DX28" s="4" t="str">
        <f>IFERROR(VLOOKUP(DX25,INDEXES!$A:$F,6,0)/100,"")</f>
        <v/>
      </c>
      <c r="DY28" s="4" t="str">
        <f>IFERROR(VLOOKUP(DY25,INDEXES!$A:$F,6,0)/100,"")</f>
        <v/>
      </c>
      <c r="DZ28" s="4" t="str">
        <f>IFERROR(VLOOKUP(DZ25,INDEXES!$A:$F,6,0)/100,"")</f>
        <v/>
      </c>
      <c r="EA28" s="4" t="str">
        <f>IFERROR(VLOOKUP(EA25,INDEXES!$A:$F,6,0)/100,"")</f>
        <v/>
      </c>
      <c r="EB28" s="4" t="str">
        <f>IFERROR(VLOOKUP(EB25,INDEXES!$A:$F,6,0)/100,"")</f>
        <v/>
      </c>
      <c r="EC28" s="4" t="str">
        <f>IFERROR(VLOOKUP(EC25,INDEXES!$A:$F,6,0)/100,"")</f>
        <v/>
      </c>
      <c r="ED28" s="4" t="str">
        <f>IFERROR(VLOOKUP(ED25,INDEXES!$A:$F,6,0)/100,"")</f>
        <v/>
      </c>
      <c r="EE28" s="4" t="str">
        <f>IFERROR(VLOOKUP(EE25,INDEXES!$A:$F,6,0)/100,"")</f>
        <v/>
      </c>
      <c r="EF28" s="4" t="str">
        <f>IFERROR(VLOOKUP(EF25,INDEXES!$A:$F,6,0)/100,"")</f>
        <v/>
      </c>
      <c r="EG28" s="4" t="str">
        <f>IFERROR(VLOOKUP(EG25,INDEXES!$A:$F,6,0)/100,"")</f>
        <v/>
      </c>
      <c r="EH28" s="4" t="str">
        <f>IFERROR(VLOOKUP(EH25,INDEXES!$A:$F,6,0)/100,"")</f>
        <v/>
      </c>
      <c r="EI28" s="4" t="str">
        <f>IFERROR(VLOOKUP(EI25,INDEXES!$A:$F,6,0)/100,"")</f>
        <v/>
      </c>
      <c r="EJ28" s="4" t="str">
        <f>IFERROR(VLOOKUP(EJ25,INDEXES!$A:$F,6,0)/100,"")</f>
        <v/>
      </c>
      <c r="EK28" s="4" t="str">
        <f>IFERROR(VLOOKUP(EK25,INDEXES!$A:$F,6,0)/100,"")</f>
        <v/>
      </c>
      <c r="EL28" s="4" t="str">
        <f>IFERROR(VLOOKUP(EL25,INDEXES!$A:$F,6,0)/100,"")</f>
        <v/>
      </c>
      <c r="EM28" s="4" t="str">
        <f>IFERROR(VLOOKUP(EM25,INDEXES!$A:$F,6,0)/100,"")</f>
        <v/>
      </c>
      <c r="EN28" s="4" t="str">
        <f>IFERROR(VLOOKUP(EN25,INDEXES!$A:$F,6,0)/100,"")</f>
        <v/>
      </c>
      <c r="EO28" s="4" t="str">
        <f>IFERROR(VLOOKUP(EO25,INDEXES!$A:$F,6,0)/100,"")</f>
        <v/>
      </c>
      <c r="EP28" s="4" t="str">
        <f>IFERROR(VLOOKUP(EP25,INDEXES!$A:$F,6,0)/100,"")</f>
        <v/>
      </c>
      <c r="EQ28" s="4" t="str">
        <f>IFERROR(VLOOKUP(EQ25,INDEXES!$A:$F,6,0)/100,"")</f>
        <v/>
      </c>
      <c r="ER28" s="4" t="str">
        <f>IFERROR(VLOOKUP(ER25,INDEXES!$A:$F,6,0)/100,"")</f>
        <v/>
      </c>
      <c r="ES28" s="4" t="str">
        <f>IFERROR(VLOOKUP(ES25,INDEXES!$A:$F,6,0)/100,"")</f>
        <v/>
      </c>
      <c r="ET28" s="4" t="str">
        <f>IFERROR(VLOOKUP(ET25,INDEXES!$A:$F,6,0)/100,"")</f>
        <v/>
      </c>
      <c r="EU28" s="4" t="str">
        <f>IFERROR(VLOOKUP(EU25,INDEXES!$A:$F,6,0)/100,"")</f>
        <v/>
      </c>
      <c r="EV28" s="4" t="str">
        <f>IFERROR(VLOOKUP(EV25,INDEXES!$A:$F,6,0)/100,"")</f>
        <v/>
      </c>
      <c r="EW28" s="4" t="str">
        <f>IFERROR(VLOOKUP(EW25,INDEXES!$A:$F,6,0)/100,"")</f>
        <v/>
      </c>
      <c r="EX28" s="4" t="str">
        <f>IFERROR(VLOOKUP(EX25,INDEXES!$A:$F,6,0)/100,"")</f>
        <v/>
      </c>
      <c r="EY28" s="4" t="str">
        <f>IFERROR(VLOOKUP(EY25,INDEXES!$A:$F,6,0)/100,"")</f>
        <v/>
      </c>
      <c r="EZ28" s="4" t="str">
        <f>IFERROR(VLOOKUP(EZ25,INDEXES!$A:$F,6,0)/100,"")</f>
        <v/>
      </c>
    </row>
    <row r="29" spans="1:16384" customFormat="1" x14ac:dyDescent="0.55000000000000004">
      <c r="B29" s="4" t="s">
        <v>12</v>
      </c>
      <c r="C29" s="4">
        <f ca="1">IFERROR((('DATA CLEANING'!D3-'DATA CLEANING'!C3)/'DATA CLEANING'!C3),"")</f>
        <v>1.1929093548123174E-2</v>
      </c>
      <c r="D29" s="4">
        <f ca="1">IFERROR((('DATA CLEANING'!E3-'DATA CLEANING'!D3)/'DATA CLEANING'!D3),"")</f>
        <v>8.7423708652193982E-2</v>
      </c>
      <c r="E29" s="4">
        <f ca="1">IFERROR((('DATA CLEANING'!F3-'DATA CLEANING'!E3)/'DATA CLEANING'!E3),"")</f>
        <v>-0.14090470974254155</v>
      </c>
      <c r="F29" s="4">
        <f ca="1">IFERROR((('DATA CLEANING'!G3-'DATA CLEANING'!F3)/'DATA CLEANING'!F3),"")</f>
        <v>0.10124585823106255</v>
      </c>
      <c r="G29" s="4">
        <f ca="1">IFERROR((('DATA CLEANING'!H3-'DATA CLEANING'!G3)/'DATA CLEANING'!G3),"")</f>
        <v>8.0749533653929305E-3</v>
      </c>
      <c r="H29" s="4">
        <f ca="1">IFERROR((('DATA CLEANING'!I3-'DATA CLEANING'!H3)/'DATA CLEANING'!H3),"")</f>
        <v>9.9516964595971633E-2</v>
      </c>
      <c r="I29" s="4">
        <f ca="1">IFERROR((('DATA CLEANING'!J3-'DATA CLEANING'!I3)/'DATA CLEANING'!I3),"")</f>
        <v>5.7417950920127324E-2</v>
      </c>
      <c r="J29" s="4">
        <f ca="1">IFERROR((('DATA CLEANING'!K3-'DATA CLEANING'!J3)/'DATA CLEANING'!J3),"")</f>
        <v>0.10023449253287985</v>
      </c>
      <c r="K29" s="4">
        <f ca="1">IFERROR((('DATA CLEANING'!L3-'DATA CLEANING'!K3)/'DATA CLEANING'!K3),"")</f>
        <v>-4.7241860825834869E-2</v>
      </c>
      <c r="L29" s="4">
        <f ca="1">IFERROR((('DATA CLEANING'!M3-'DATA CLEANING'!L3)/'DATA CLEANING'!L3),"")</f>
        <v>9.7433551313956063E-2</v>
      </c>
      <c r="M29" s="4">
        <f ca="1">IFERROR((('DATA CLEANING'!N3-'DATA CLEANING'!M3)/'DATA CLEANING'!M3),"")</f>
        <v>-0.10844529027227053</v>
      </c>
      <c r="N29" s="4">
        <f ca="1">IFERROR((('DATA CLEANING'!O3-'DATA CLEANING'!N3)/'DATA CLEANING'!N3),"")</f>
        <v>0.10287410220453735</v>
      </c>
      <c r="O29" s="4">
        <f ca="1">IFERROR((('DATA CLEANING'!P3-'DATA CLEANING'!O3)/'DATA CLEANING'!O3),"")</f>
        <v>5.678387033922707E-2</v>
      </c>
      <c r="P29" s="4">
        <f ca="1">IFERROR((('DATA CLEANING'!Q3-'DATA CLEANING'!P3)/'DATA CLEANING'!P3),"")</f>
        <v>2.959775182595414E-2</v>
      </c>
      <c r="Q29" s="4">
        <f ca="1">IFERROR((('DATA CLEANING'!R3-'DATA CLEANING'!Q3)/'DATA CLEANING'!Q3),"")</f>
        <v>2.5592971247901556E-2</v>
      </c>
      <c r="R29" s="4">
        <f ca="1">IFERROR((('DATA CLEANING'!S3-'DATA CLEANING'!R3)/'DATA CLEANING'!R3),"")</f>
        <v>3.9865596402408349E-3</v>
      </c>
      <c r="S29" s="4">
        <f ca="1">IFERROR((('DATA CLEANING'!T3-'DATA CLEANING'!S3)/'DATA CLEANING'!S3),"")</f>
        <v>-5.8709051845968294E-2</v>
      </c>
      <c r="T29" s="4">
        <f ca="1">IFERROR((('DATA CLEANING'!U3-'DATA CLEANING'!T3)/'DATA CLEANING'!T3),"")</f>
        <v>3.9146698369603048E-3</v>
      </c>
      <c r="U29" s="4">
        <f ca="1">IFERROR((('DATA CLEANING'!V3-'DATA CLEANING'!U3)/'DATA CLEANING'!U3),"")</f>
        <v>-7.251658694998735E-3</v>
      </c>
      <c r="V29" s="4">
        <f ca="1">IFERROR((('DATA CLEANING'!W3-'DATA CLEANING'!V3)/'DATA CLEANING'!V3),"")</f>
        <v>1.6036639824431112E-2</v>
      </c>
      <c r="W29" s="4">
        <f ca="1">IFERROR((('DATA CLEANING'!X3-'DATA CLEANING'!W3)/'DATA CLEANING'!W3),"")</f>
        <v>4.7331310104734813E-2</v>
      </c>
      <c r="X29" s="4">
        <f ca="1">IFERROR((('DATA CLEANING'!Y3-'DATA CLEANING'!X3)/'DATA CLEANING'!X3),"")</f>
        <v>6.2584939795539279E-3</v>
      </c>
      <c r="Y29" s="4">
        <f ca="1">IFERROR((('DATA CLEANING'!Z3-'DATA CLEANING'!Y3)/'DATA CLEANING'!Y3),"")</f>
        <v>1.3679323733002749E-2</v>
      </c>
      <c r="Z29" s="4">
        <f ca="1">IFERROR((('DATA CLEANING'!AA3-'DATA CLEANING'!Z3)/'DATA CLEANING'!Z3),"")</f>
        <v>0.11299763654905069</v>
      </c>
      <c r="AA29" s="4">
        <f ca="1">IFERROR((('DATA CLEANING'!AB3-'DATA CLEANING'!AA3)/'DATA CLEANING'!AA3),"")</f>
        <v>-1.3425326268977331E-2</v>
      </c>
      <c r="AB29" s="4">
        <f ca="1">IFERROR((('DATA CLEANING'!AC3-'DATA CLEANING'!AB3)/'DATA CLEANING'!AB3),"")</f>
        <v>1.7755987602141376E-2</v>
      </c>
      <c r="AC29" s="4">
        <f ca="1">IFERROR((('DATA CLEANING'!AD3-'DATA CLEANING'!AC3)/'DATA CLEANING'!AC3),"")</f>
        <v>-2.8530485864008102E-2</v>
      </c>
      <c r="AD29" s="4">
        <f ca="1">IFERROR((('DATA CLEANING'!AE3-'DATA CLEANING'!AD3)/'DATA CLEANING'!AD3),"")</f>
        <v>4.1949059111636669E-2</v>
      </c>
      <c r="AE29" s="4">
        <f ca="1">IFERROR((('DATA CLEANING'!AF3-'DATA CLEANING'!AE3)/'DATA CLEANING'!AE3),"")</f>
        <v>2.1094099947454557E-2</v>
      </c>
      <c r="AF29" s="4">
        <f ca="1">IFERROR((('DATA CLEANING'!AG3-'DATA CLEANING'!AF3)/'DATA CLEANING'!AF3),"")</f>
        <v>-2.1232624262847527E-2</v>
      </c>
      <c r="AG29" s="4">
        <f ca="1">IFERROR((('DATA CLEANING'!AH3-'DATA CLEANING'!AG3)/'DATA CLEANING'!AG3),"")</f>
        <v>5.683013450558539E-2</v>
      </c>
      <c r="AH29" s="4">
        <f ca="1">IFERROR((('DATA CLEANING'!AI3-'DATA CLEANING'!AH3)/'DATA CLEANING'!AH3),"")</f>
        <v>-3.1565277661864573E-2</v>
      </c>
      <c r="AI29" s="4">
        <f ca="1">IFERROR((('DATA CLEANING'!AJ3-'DATA CLEANING'!AI3)/'DATA CLEANING'!AI3),"")</f>
        <v>-0.11775327994797563</v>
      </c>
      <c r="AJ29" s="4">
        <f ca="1">IFERROR((('DATA CLEANING'!AK3-'DATA CLEANING'!AJ3)/'DATA CLEANING'!AJ3),"")</f>
        <v>-4.4709650178057857E-2</v>
      </c>
      <c r="AK29" s="4">
        <f ca="1">IFERROR((('DATA CLEANING'!AL3-'DATA CLEANING'!AK3)/'DATA CLEANING'!AK3),"")</f>
        <v>-9.8468149941241756E-2</v>
      </c>
      <c r="AL29" s="4">
        <f ca="1">IFERROR((('DATA CLEANING'!AM3-'DATA CLEANING'!AL3)/'DATA CLEANING'!AL3),"")</f>
        <v>9.5185254154599219E-2</v>
      </c>
      <c r="AM29" s="4">
        <f ca="1">IFERROR((('DATA CLEANING'!AN3-'DATA CLEANING'!AM3)/'DATA CLEANING'!AM3),"")</f>
        <v>4.9559236784080911E-2</v>
      </c>
      <c r="AN29" s="4">
        <f ca="1">IFERROR((('DATA CLEANING'!AO3-'DATA CLEANING'!AN3)/'DATA CLEANING'!AN3),"")</f>
        <v>3.6425358840625262E-2</v>
      </c>
      <c r="AO29" s="4">
        <f ca="1">IFERROR((('DATA CLEANING'!AP3-'DATA CLEANING'!AO3)/'DATA CLEANING'!AO3),"")</f>
        <v>5.2442627688335346E-2</v>
      </c>
      <c r="AP29" s="4">
        <f ca="1">IFERROR((('DATA CLEANING'!AQ3-'DATA CLEANING'!AP3)/'DATA CLEANING'!AP3),"")</f>
        <v>-0.14066556874107028</v>
      </c>
      <c r="AQ29" s="4">
        <f ca="1">IFERROR((('DATA CLEANING'!AR3-'DATA CLEANING'!AQ3)/'DATA CLEANING'!AQ3),"")</f>
        <v>0.10346995241301966</v>
      </c>
      <c r="AR29" s="4">
        <f ca="1">IFERROR((('DATA CLEANING'!AS3-'DATA CLEANING'!AR3)/'DATA CLEANING'!AR3),"")</f>
        <v>1.5259121238077213E-2</v>
      </c>
      <c r="AS29" s="4">
        <f ca="1">IFERROR((('DATA CLEANING'!AT3-'DATA CLEANING'!AS3)/'DATA CLEANING'!AS3),"")</f>
        <v>-2.4155205877698024E-2</v>
      </c>
      <c r="AT29" s="4">
        <f ca="1">IFERROR((('DATA CLEANING'!AU3-'DATA CLEANING'!AT3)/'DATA CLEANING'!AT3),"")</f>
        <v>6.6665847185132091E-2</v>
      </c>
      <c r="AU29" s="4">
        <f ca="1">IFERROR((('DATA CLEANING'!AV3-'DATA CLEANING'!AU3)/'DATA CLEANING'!AU3),"")</f>
        <v>2.6902383028524293E-2</v>
      </c>
      <c r="AV29" s="4">
        <f ca="1">IFERROR((('DATA CLEANING'!AW3-'DATA CLEANING'!AV3)/'DATA CLEANING'!AV3),"")</f>
        <v>4.094807767541131E-2</v>
      </c>
      <c r="AW29" s="4">
        <f ca="1">IFERROR((('DATA CLEANING'!AX3-'DATA CLEANING'!AW3)/'DATA CLEANING'!AW3),"")</f>
        <v>6.4908327281711323E-2</v>
      </c>
      <c r="AX29" s="4">
        <f ca="1">IFERROR((('DATA CLEANING'!AY3-'DATA CLEANING'!AX3)/'DATA CLEANING'!AX3),"")</f>
        <v>-1.7513691359153181E-2</v>
      </c>
      <c r="AY29" s="4">
        <f ca="1">IFERROR((('DATA CLEANING'!AZ3-'DATA CLEANING'!AY3)/'DATA CLEANING'!AY3),"")</f>
        <v>-0.12118770563241409</v>
      </c>
      <c r="AZ29" s="4">
        <f ca="1">IFERROR((('DATA CLEANING'!BA3-'DATA CLEANING'!AZ3)/'DATA CLEANING'!AZ3),"")</f>
        <v>-9.8650334322349847E-2</v>
      </c>
      <c r="BA29" s="4">
        <f ca="1">IFERROR((('DATA CLEANING'!BB3-'DATA CLEANING'!BA3)/'DATA CLEANING'!BA3),"")</f>
        <v>4.8023573664993102E-2</v>
      </c>
      <c r="BB29" s="4">
        <f ca="1">IFERROR((('DATA CLEANING'!BC3-'DATA CLEANING'!BB3)/'DATA CLEANING'!BB3),"")</f>
        <v>3.8584333195421226E-2</v>
      </c>
      <c r="BC29" s="4">
        <f ca="1">IFERROR((('DATA CLEANING'!BD3-'DATA CLEANING'!BC3)/'DATA CLEANING'!BC3),"")</f>
        <v>1.4288038083729675E-2</v>
      </c>
      <c r="BD29" s="4">
        <f ca="1">IFERROR((('DATA CLEANING'!BE3-'DATA CLEANING'!BD3)/'DATA CLEANING'!BD3),"")</f>
        <v>3.6840296529039508E-2</v>
      </c>
      <c r="BE29" s="4">
        <f ca="1">IFERROR((('DATA CLEANING'!BF3-'DATA CLEANING'!BE3)/'DATA CLEANING'!BE3),"")</f>
        <v>6.3344602592876526E-2</v>
      </c>
      <c r="BF29" s="4">
        <f ca="1">IFERROR((('DATA CLEANING'!BG3-'DATA CLEANING'!BF3)/'DATA CLEANING'!BF3),"")</f>
        <v>-6.9320010212017946E-2</v>
      </c>
      <c r="BG29" s="4">
        <f ca="1">IFERROR((('DATA CLEANING'!BH3-'DATA CLEANING'!BG3)/'DATA CLEANING'!BG3),"")</f>
        <v>-1.0360215242403029E-2</v>
      </c>
      <c r="BH29" s="4">
        <f ca="1">IFERROR((('DATA CLEANING'!BI3-'DATA CLEANING'!BH3)/'DATA CLEANING'!BH3),"")</f>
        <v>0.16945197399591938</v>
      </c>
      <c r="BI29" s="4">
        <f ca="1">IFERROR((('DATA CLEANING'!BJ3-'DATA CLEANING'!BI3)/'DATA CLEANING'!BI3),"")</f>
        <v>0.1061562757522054</v>
      </c>
      <c r="BJ29" s="4">
        <f ca="1">IFERROR((('DATA CLEANING'!BK3-'DATA CLEANING'!BJ3)/'DATA CLEANING'!BJ3),"")</f>
        <v>1.0297745110253278E-2</v>
      </c>
      <c r="BK29" s="4">
        <f ca="1">IFERROR((('DATA CLEANING'!BL3-'DATA CLEANING'!BK3)/'DATA CLEANING'!BK3),"")</f>
        <v>3.4783209160433461E-2</v>
      </c>
      <c r="BL29" s="4">
        <f ca="1">IFERROR((('DATA CLEANING'!BM3-'DATA CLEANING'!BL3)/'DATA CLEANING'!BL3),"")</f>
        <v>4.0725761284310297E-2</v>
      </c>
      <c r="BM29" s="4">
        <f ca="1">IFERROR((('DATA CLEANING'!BN3-'DATA CLEANING'!BM3)/'DATA CLEANING'!BM3),"")</f>
        <v>8.4978530944065961E-2</v>
      </c>
      <c r="BN29" s="4">
        <f ca="1">IFERROR((('DATA CLEANING'!BO3-'DATA CLEANING'!BN3)/'DATA CLEANING'!BN3),"")</f>
        <v>2.4424683874263116E-2</v>
      </c>
      <c r="BO29" s="4">
        <f ca="1">IFERROR((('DATA CLEANING'!BP3-'DATA CLEANING'!BO3)/'DATA CLEANING'!BO3),"")</f>
        <v>3.3645475991799782E-2</v>
      </c>
      <c r="BP29" s="4">
        <f ca="1">IFERROR((('DATA CLEANING'!BQ3-'DATA CLEANING'!BP3)/'DATA CLEANING'!BP3),"")</f>
        <v>1.1784286952968565E-2</v>
      </c>
      <c r="BQ29" s="4">
        <f ca="1">IFERROR((('DATA CLEANING'!BR3-'DATA CLEANING'!BQ3)/'DATA CLEANING'!BQ3),"")</f>
        <v>2.5415831850858082E-2</v>
      </c>
      <c r="BR29" s="4">
        <f ca="1">IFERROR((('DATA CLEANING'!BS3-'DATA CLEANING'!BR3)/'DATA CLEANING'!BR3),"")</f>
        <v>-2.3719591621869828E-2</v>
      </c>
      <c r="BS29" s="4">
        <f ca="1">IFERROR((('DATA CLEANING'!BT3-'DATA CLEANING'!BS3)/'DATA CLEANING'!BS3),"")</f>
        <v>1.6028668587351778E-2</v>
      </c>
      <c r="BT29" s="4">
        <f ca="1">IFERROR((('DATA CLEANING'!BU3-'DATA CLEANING'!BT3)/'DATA CLEANING'!BT3),"")</f>
        <v>9.9245201889610057E-2</v>
      </c>
      <c r="BU29" s="4">
        <f ca="1">IFERROR((('DATA CLEANING'!BV3-'DATA CLEANING'!BU3)/'DATA CLEANING'!BU3),"")</f>
        <v>6.797618481262005E-2</v>
      </c>
      <c r="BV29" s="4">
        <f ca="1">IFERROR((('DATA CLEANING'!BW3-'DATA CLEANING'!BV3)/'DATA CLEANING'!BV3),"")</f>
        <v>4.8918028892159784E-3</v>
      </c>
      <c r="BW29" s="4">
        <f ca="1">IFERROR((('DATA CLEANING'!BX3-'DATA CLEANING'!BW3)/'DATA CLEANING'!BW3),"")</f>
        <v>3.2952924159512488E-2</v>
      </c>
      <c r="BX29" s="4">
        <f ca="1">IFERROR((('DATA CLEANING'!BY3-'DATA CLEANING'!BX3)/'DATA CLEANING'!BX3),"")</f>
        <v>5.7428093688011751E-2</v>
      </c>
      <c r="BY29" s="4">
        <f ca="1">IFERROR((('DATA CLEANING'!BZ3-'DATA CLEANING'!BY3)/'DATA CLEANING'!BY3),"")</f>
        <v>-5.5184034463529E-2</v>
      </c>
      <c r="BZ29" s="4">
        <f ca="1">IFERROR((('DATA CLEANING'!CA3-'DATA CLEANING'!BZ3)/'DATA CLEANING'!BZ3),"")</f>
        <v>1.5958445360102828E-2</v>
      </c>
      <c r="CA29" s="4">
        <f ca="1">IFERROR((('DATA CLEANING'!CB3-'DATA CLEANING'!CA3)/'DATA CLEANING'!CA3),"")</f>
        <v>-8.5320881113558997E-2</v>
      </c>
      <c r="CB29" s="4">
        <f ca="1">IFERROR((('DATA CLEANING'!CC3-'DATA CLEANING'!CB3)/'DATA CLEANING'!CB3),"")</f>
        <v>1.7599274115542268E-2</v>
      </c>
      <c r="CC29" s="4">
        <f ca="1">IFERROR((('DATA CLEANING'!CD3-'DATA CLEANING'!CC3)/'DATA CLEANING'!CC3),"")</f>
        <v>-9.1193566567686346E-2</v>
      </c>
      <c r="CD29" s="4">
        <f ca="1">IFERROR((('DATA CLEANING'!CE3-'DATA CLEANING'!CD3)/'DATA CLEANING'!CD3),"")</f>
        <v>-0.10603676484199998</v>
      </c>
      <c r="CE29" s="4">
        <f ca="1">IFERROR((('DATA CLEANING'!CF3-'DATA CLEANING'!CE3)/'DATA CLEANING'!CE3),"")</f>
        <v>3.8019506740386191E-2</v>
      </c>
      <c r="CF29" s="4">
        <f ca="1">IFERROR((('DATA CLEANING'!CG3-'DATA CLEANING'!CF3)/'DATA CLEANING'!CF3),"")</f>
        <v>2.2223552177469203E-2</v>
      </c>
      <c r="CG29" s="4">
        <f ca="1">IFERROR((('DATA CLEANING'!CH3-'DATA CLEANING'!CG3)/'DATA CLEANING'!CG3),"")</f>
        <v>-9.7012158232665111E-2</v>
      </c>
      <c r="CH29" s="4">
        <f ca="1">IFERROR((('DATA CLEANING'!CI3-'DATA CLEANING'!CH3)/'DATA CLEANING'!CH3),"")</f>
        <v>5.9059145594697757E-2</v>
      </c>
      <c r="CI29" s="4">
        <f ca="1">IFERROR((('DATA CLEANING'!CJ3-'DATA CLEANING'!CI3)/'DATA CLEANING'!CI3),"")</f>
        <v>-2.0107749238136623E-2</v>
      </c>
      <c r="CJ29" s="4">
        <f ca="1">IFERROR((('DATA CLEANING'!CK3-'DATA CLEANING'!CJ3)/'DATA CLEANING'!CJ3),"")</f>
        <v>4.9121150695582101E-2</v>
      </c>
      <c r="CK29" s="4">
        <f ca="1">IFERROR((('DATA CLEANING'!CL3-'DATA CLEANING'!CK3)/'DATA CLEANING'!CK3),"")</f>
        <v>-2.1200571700810033E-2</v>
      </c>
      <c r="CL29" s="4">
        <f ca="1">IFERROR((('DATA CLEANING'!CM3-'DATA CLEANING'!CL3)/'DATA CLEANING'!CL3),"")</f>
        <v>4.3535869770963645E-2</v>
      </c>
      <c r="CM29" s="4">
        <f ca="1">IFERROR((('DATA CLEANING'!CN3-'DATA CLEANING'!CM3)/'DATA CLEANING'!CM3),"")</f>
        <v>8.2324894405431115E-2</v>
      </c>
      <c r="CN29" s="4">
        <f ca="1">IFERROR((('DATA CLEANING'!CO3-'DATA CLEANING'!CN3)/'DATA CLEANING'!CN3),"")</f>
        <v>3.1244014556598313E-2</v>
      </c>
      <c r="CO29" s="4">
        <f ca="1">IFERROR((('DATA CLEANING'!CP3-'DATA CLEANING'!CO3)/'DATA CLEANING'!CO3),"")</f>
        <v>-8.5204188238569463E-3</v>
      </c>
      <c r="CP29" s="4">
        <f ca="1">IFERROR((('DATA CLEANING'!CQ3-'DATA CLEANING'!CP3)/'DATA CLEANING'!CP3),"")</f>
        <v>-5.9289092867512938E-2</v>
      </c>
      <c r="CQ29" s="4">
        <f ca="1">IFERROR((('DATA CLEANING'!CR3-'DATA CLEANING'!CQ3)/'DATA CLEANING'!CQ3),"")</f>
        <v>-2.0112510578981391E-2</v>
      </c>
      <c r="CR29" s="4">
        <f ca="1">IFERROR((('DATA CLEANING'!CS3-'DATA CLEANING'!CR3)/'DATA CLEANING'!CR3),"")</f>
        <v>0.15581974292536702</v>
      </c>
      <c r="CS29" s="4">
        <f ca="1">IFERROR((('DATA CLEANING'!CT3-'DATA CLEANING'!CS3)/'DATA CLEANING'!CS3),"")</f>
        <v>2.3076923076923078E-2</v>
      </c>
      <c r="CT29" s="4">
        <f ca="1">IFERROR((('DATA CLEANING'!CU3-'DATA CLEANING'!CT3)/'DATA CLEANING'!CT3),"")</f>
        <v>-1.4973147153598218E-2</v>
      </c>
      <c r="CU29" s="4">
        <f ca="1">IFERROR((('DATA CLEANING'!CV3-'DATA CLEANING'!CU3)/'DATA CLEANING'!CU3),"")</f>
        <v>1.6182147296796071E-2</v>
      </c>
      <c r="CV29" s="4">
        <f ca="1">IFERROR((('DATA CLEANING'!CW3-'DATA CLEANING'!CV3)/'DATA CLEANING'!CV3),"")</f>
        <v>4.2365060628823108E-2</v>
      </c>
      <c r="CW29" s="4">
        <f ca="1">IFERROR((('DATA CLEANING'!CX3-'DATA CLEANING'!CW3)/'DATA CLEANING'!CW3),"")</f>
        <v>-2.3307047705326663E-2</v>
      </c>
      <c r="CX29" s="4">
        <f ca="1">IFERROR((('DATA CLEANING'!CY3-'DATA CLEANING'!CX3)/'DATA CLEANING'!CX3),"")</f>
        <v>0.12857052511752456</v>
      </c>
      <c r="CY29" s="4">
        <f ca="1">IFERROR((('DATA CLEANING'!CZ3-'DATA CLEANING'!CY3)/'DATA CLEANING'!CY3),"")</f>
        <v>7.3389868499700958E-2</v>
      </c>
      <c r="CZ29" s="4">
        <f ca="1">IFERROR((('DATA CLEANING'!DA3-'DATA CLEANING'!CZ3)/'DATA CLEANING'!CZ3),"")</f>
        <v>-6.4387018184953288E-4</v>
      </c>
      <c r="DA29" s="4">
        <f ca="1">IFERROR((('DATA CLEANING'!DB3-'DATA CLEANING'!DA3)/'DATA CLEANING'!DA3),"")</f>
        <v>-6.7388730236124291E-3</v>
      </c>
      <c r="DB29" s="4">
        <f ca="1">IFERROR((('DATA CLEANING'!DC3-'DATA CLEANING'!DB3)/'DATA CLEANING'!DB3),"")</f>
        <v>3.5500780140600624E-2</v>
      </c>
      <c r="DC29" s="4">
        <f ca="1">IFERROR((('DATA CLEANING'!DD3-'DATA CLEANING'!DC3)/'DATA CLEANING'!DC3),"")</f>
        <v>-4.8674364270476854E-2</v>
      </c>
      <c r="DD29" s="4">
        <f ca="1">IFERROR((('DATA CLEANING'!DE3-'DATA CLEANING'!DD3)/'DATA CLEANING'!DD3),"")</f>
        <v>5.1663077717072022E-2</v>
      </c>
      <c r="DE29" s="4">
        <f ca="1">IFERROR((('DATA CLEANING'!DF3-'DATA CLEANING'!DE3)/'DATA CLEANING'!DE3),"")</f>
        <v>-4.1493214201103246E-2</v>
      </c>
      <c r="DF29" s="4" t="str">
        <f ca="1">IFERROR((('DATA CLEANING'!DG3-'DATA CLEANING'!DF3)/'DATA CLEANING'!DF3),"")</f>
        <v/>
      </c>
      <c r="DG29" s="4" t="str">
        <f ca="1">IFERROR((('DATA CLEANING'!DH3-'DATA CLEANING'!DG3)/'DATA CLEANING'!DG3),"")</f>
        <v/>
      </c>
      <c r="DH29" s="4" t="str">
        <f ca="1">IFERROR((('DATA CLEANING'!DI3-'DATA CLEANING'!DH3)/'DATA CLEANING'!DH3),"")</f>
        <v/>
      </c>
      <c r="DI29" s="4" t="str">
        <f ca="1">IFERROR((('DATA CLEANING'!DJ3-'DATA CLEANING'!DI3)/'DATA CLEANING'!DI3),"")</f>
        <v/>
      </c>
      <c r="DJ29" s="4" t="str">
        <f ca="1">IFERROR((('DATA CLEANING'!DK3-'DATA CLEANING'!DJ3)/'DATA CLEANING'!DJ3),"")</f>
        <v/>
      </c>
      <c r="DK29" s="4" t="str">
        <f ca="1">IFERROR((('DATA CLEANING'!DL3-'DATA CLEANING'!DK3)/'DATA CLEANING'!DK3),"")</f>
        <v/>
      </c>
      <c r="DL29" s="4" t="str">
        <f ca="1">IFERROR((('DATA CLEANING'!DM3-'DATA CLEANING'!DL3)/'DATA CLEANING'!DL3),"")</f>
        <v/>
      </c>
      <c r="DM29" s="4" t="str">
        <f ca="1">IFERROR((('DATA CLEANING'!DN3-'DATA CLEANING'!DM3)/'DATA CLEANING'!DM3),"")</f>
        <v/>
      </c>
      <c r="DN29" s="4" t="str">
        <f ca="1">IFERROR((('DATA CLEANING'!DO3-'DATA CLEANING'!DN3)/'DATA CLEANING'!DN3),"")</f>
        <v/>
      </c>
      <c r="DO29" s="4" t="str">
        <f ca="1">IFERROR((('DATA CLEANING'!DP3-'DATA CLEANING'!DO3)/'DATA CLEANING'!DO3),"")</f>
        <v/>
      </c>
      <c r="DP29" s="4" t="str">
        <f ca="1">IFERROR((('DATA CLEANING'!DQ3-'DATA CLEANING'!DP3)/'DATA CLEANING'!DP3),"")</f>
        <v/>
      </c>
      <c r="DQ29" s="4" t="str">
        <f ca="1">IFERROR((('DATA CLEANING'!DR3-'DATA CLEANING'!DQ3)/'DATA CLEANING'!DQ3),"")</f>
        <v/>
      </c>
      <c r="DR29" s="4" t="str">
        <f ca="1">IFERROR((('DATA CLEANING'!DS3-'DATA CLEANING'!DR3)/'DATA CLEANING'!DR3),"")</f>
        <v/>
      </c>
      <c r="DS29" s="4" t="str">
        <f ca="1">IFERROR((('DATA CLEANING'!DT3-'DATA CLEANING'!DS3)/'DATA CLEANING'!DS3),"")</f>
        <v/>
      </c>
      <c r="DT29" s="4" t="str">
        <f ca="1">IFERROR((('DATA CLEANING'!DU3-'DATA CLEANING'!DT3)/'DATA CLEANING'!DT3),"")</f>
        <v/>
      </c>
      <c r="DU29" s="4" t="str">
        <f ca="1">IFERROR((('DATA CLEANING'!DV3-'DATA CLEANING'!DU3)/'DATA CLEANING'!DU3),"")</f>
        <v/>
      </c>
      <c r="DV29" s="4" t="str">
        <f ca="1">IFERROR((('DATA CLEANING'!DW3-'DATA CLEANING'!DV3)/'DATA CLEANING'!DV3),"")</f>
        <v/>
      </c>
      <c r="DW29" s="4" t="str">
        <f ca="1">IFERROR((('DATA CLEANING'!DX3-'DATA CLEANING'!DW3)/'DATA CLEANING'!DW3),"")</f>
        <v/>
      </c>
      <c r="DX29" s="4" t="str">
        <f ca="1">IFERROR((('DATA CLEANING'!DY3-'DATA CLEANING'!DX3)/'DATA CLEANING'!DX3),"")</f>
        <v/>
      </c>
      <c r="DY29" s="4" t="str">
        <f ca="1">IFERROR((('DATA CLEANING'!DZ3-'DATA CLEANING'!DY3)/'DATA CLEANING'!DY3),"")</f>
        <v/>
      </c>
      <c r="DZ29" s="4" t="str">
        <f ca="1">IFERROR((('DATA CLEANING'!EA3-'DATA CLEANING'!DZ3)/'DATA CLEANING'!DZ3),"")</f>
        <v/>
      </c>
      <c r="EA29" s="4" t="str">
        <f ca="1">IFERROR((('DATA CLEANING'!EB3-'DATA CLEANING'!EA3)/'DATA CLEANING'!EA3),"")</f>
        <v/>
      </c>
      <c r="EB29" s="4" t="str">
        <f ca="1">IFERROR((('DATA CLEANING'!EC3-'DATA CLEANING'!EB3)/'DATA CLEANING'!EB3),"")</f>
        <v/>
      </c>
      <c r="EC29" s="4" t="str">
        <f ca="1">IFERROR((('DATA CLEANING'!ED3-'DATA CLEANING'!EC3)/'DATA CLEANING'!EC3),"")</f>
        <v/>
      </c>
      <c r="ED29" s="4" t="str">
        <f ca="1">IFERROR((('DATA CLEANING'!EE3-'DATA CLEANING'!ED3)/'DATA CLEANING'!ED3),"")</f>
        <v/>
      </c>
      <c r="EE29" s="4" t="str">
        <f ca="1">IFERROR((('DATA CLEANING'!EF3-'DATA CLEANING'!EE3)/'DATA CLEANING'!EE3),"")</f>
        <v/>
      </c>
      <c r="EF29" s="4" t="str">
        <f ca="1">IFERROR((('DATA CLEANING'!EG3-'DATA CLEANING'!EF3)/'DATA CLEANING'!EF3),"")</f>
        <v/>
      </c>
      <c r="EG29" s="4" t="str">
        <f ca="1">IFERROR((('DATA CLEANING'!EH3-'DATA CLEANING'!EG3)/'DATA CLEANING'!EG3),"")</f>
        <v/>
      </c>
      <c r="EH29" s="4" t="str">
        <f ca="1">IFERROR((('DATA CLEANING'!EI3-'DATA CLEANING'!EH3)/'DATA CLEANING'!EH3),"")</f>
        <v/>
      </c>
      <c r="EI29" s="4" t="str">
        <f ca="1">IFERROR((('DATA CLEANING'!EJ3-'DATA CLEANING'!EI3)/'DATA CLEANING'!EI3),"")</f>
        <v/>
      </c>
      <c r="EJ29" s="4" t="str">
        <f ca="1">IFERROR((('DATA CLEANING'!EK3-'DATA CLEANING'!EJ3)/'DATA CLEANING'!EJ3),"")</f>
        <v/>
      </c>
      <c r="EK29" s="4" t="str">
        <f ca="1">IFERROR((('DATA CLEANING'!EL3-'DATA CLEANING'!EK3)/'DATA CLEANING'!EK3),"")</f>
        <v/>
      </c>
      <c r="EL29" s="4" t="str">
        <f ca="1">IFERROR((('DATA CLEANING'!EM3-'DATA CLEANING'!EL3)/'DATA CLEANING'!EL3),"")</f>
        <v/>
      </c>
      <c r="EM29" s="4" t="str">
        <f ca="1">IFERROR((('DATA CLEANING'!EN3-'DATA CLEANING'!EM3)/'DATA CLEANING'!EM3),"")</f>
        <v/>
      </c>
      <c r="EN29" s="4" t="str">
        <f ca="1">IFERROR((('DATA CLEANING'!EO3-'DATA CLEANING'!EN3)/'DATA CLEANING'!EN3),"")</f>
        <v/>
      </c>
      <c r="EO29" s="4" t="str">
        <f ca="1">IFERROR((('DATA CLEANING'!EP3-'DATA CLEANING'!EO3)/'DATA CLEANING'!EO3),"")</f>
        <v/>
      </c>
      <c r="EP29" s="4" t="str">
        <f ca="1">IFERROR((('DATA CLEANING'!EQ3-'DATA CLEANING'!EP3)/'DATA CLEANING'!EP3),"")</f>
        <v/>
      </c>
      <c r="EQ29" s="4" t="str">
        <f ca="1">IFERROR((('DATA CLEANING'!ER3-'DATA CLEANING'!EQ3)/'DATA CLEANING'!EQ3),"")</f>
        <v/>
      </c>
      <c r="ER29" s="4" t="str">
        <f ca="1">IFERROR((('DATA CLEANING'!ES3-'DATA CLEANING'!ER3)/'DATA CLEANING'!ER3),"")</f>
        <v/>
      </c>
      <c r="ES29" s="4" t="str">
        <f ca="1">IFERROR((('DATA CLEANING'!ET3-'DATA CLEANING'!ES3)/'DATA CLEANING'!ES3),"")</f>
        <v/>
      </c>
      <c r="ET29" s="4" t="str">
        <f ca="1">IFERROR((('DATA CLEANING'!EU3-'DATA CLEANING'!ET3)/'DATA CLEANING'!ET3),"")</f>
        <v/>
      </c>
      <c r="EU29" s="4" t="str">
        <f ca="1">IFERROR((('DATA CLEANING'!EV3-'DATA CLEANING'!EU3)/'DATA CLEANING'!EU3),"")</f>
        <v/>
      </c>
      <c r="EV29" s="4" t="str">
        <f ca="1">IFERROR((('DATA CLEANING'!EW3-'DATA CLEANING'!EV3)/'DATA CLEANING'!EV3),"")</f>
        <v/>
      </c>
      <c r="EW29" s="4" t="str">
        <f ca="1">IFERROR((('DATA CLEANING'!EX3-'DATA CLEANING'!EW3)/'DATA CLEANING'!EW3),"")</f>
        <v/>
      </c>
      <c r="EX29" s="4" t="str">
        <f ca="1">IFERROR((('DATA CLEANING'!EY3-'DATA CLEANING'!EX3)/'DATA CLEANING'!EX3),"")</f>
        <v/>
      </c>
      <c r="EY29" s="4" t="str">
        <f ca="1">IFERROR((('DATA CLEANING'!EZ3-'DATA CLEANING'!EY3)/'DATA CLEANING'!EY3),"")</f>
        <v/>
      </c>
      <c r="EZ29" s="4" t="str">
        <f ca="1">IFERROR((('DATA CLEANING'!FA3-'DATA CLEANING'!EZ3)/'DATA CLEANING'!EZ3),"")</f>
        <v/>
      </c>
      <c r="FA29" s="4"/>
      <c r="FB29" s="4"/>
      <c r="FC29" s="4"/>
    </row>
    <row r="30" spans="1:16384" customFormat="1" x14ac:dyDescent="0.55000000000000004">
      <c r="B30" s="4" t="s">
        <v>13</v>
      </c>
      <c r="C30" s="4">
        <f ca="1">IFERROR((('DATA CLEANING'!D4-'DATA CLEANING'!C4)/'DATA CLEANING'!C4),"")</f>
        <v>3.6722597307266563E-4</v>
      </c>
      <c r="D30" s="4">
        <f ca="1">IFERROR((('DATA CLEANING'!E4-'DATA CLEANING'!D4)/'DATA CLEANING'!D4),"")</f>
        <v>9.4019640260286225E-2</v>
      </c>
      <c r="E30" s="4">
        <f ca="1">IFERROR((('DATA CLEANING'!F4-'DATA CLEANING'!E4)/'DATA CLEANING'!E4),"")</f>
        <v>-5.4714716142238787E-2</v>
      </c>
      <c r="F30" s="4">
        <f ca="1">IFERROR((('DATA CLEANING'!G4-'DATA CLEANING'!F4)/'DATA CLEANING'!F4),"")</f>
        <v>7.8143123195004549E-2</v>
      </c>
      <c r="G30" s="4">
        <f ca="1">IFERROR((('DATA CLEANING'!H4-'DATA CLEANING'!G4)/'DATA CLEANING'!G4),"")</f>
        <v>-2.2175387073786735E-2</v>
      </c>
      <c r="H30" s="4">
        <f ca="1">IFERROR((('DATA CLEANING'!I4-'DATA CLEANING'!H4)/'DATA CLEANING'!H4),"")</f>
        <v>9.0236284787859999E-2</v>
      </c>
      <c r="I30" s="4">
        <f ca="1">IFERROR((('DATA CLEANING'!J4-'DATA CLEANING'!I4)/'DATA CLEANING'!I4),"")</f>
        <v>1.9729312748768442E-2</v>
      </c>
      <c r="J30" s="4">
        <f ca="1">IFERROR((('DATA CLEANING'!K4-'DATA CLEANING'!J4)/'DATA CLEANING'!J4),"")</f>
        <v>3.5203755632289897E-2</v>
      </c>
      <c r="K30" s="4">
        <f ca="1">IFERROR((('DATA CLEANING'!L4-'DATA CLEANING'!K4)/'DATA CLEANING'!K4),"")</f>
        <v>-7.084414288565234E-3</v>
      </c>
      <c r="L30" s="4">
        <f ca="1">IFERROR((('DATA CLEANING'!M4-'DATA CLEANING'!L4)/'DATA CLEANING'!L4),"")</f>
        <v>3.6535433882433979E-2</v>
      </c>
      <c r="M30" s="4">
        <f ca="1">IFERROR((('DATA CLEANING'!N4-'DATA CLEANING'!M4)/'DATA CLEANING'!M4),"")</f>
        <v>-1.2606645321029558E-2</v>
      </c>
      <c r="N30" s="4">
        <f ca="1">IFERROR((('DATA CLEANING'!O4-'DATA CLEANING'!N4)/'DATA CLEANING'!N4),"")</f>
        <v>6.0419678660512767E-2</v>
      </c>
      <c r="O30" s="4">
        <f ca="1">IFERROR((('DATA CLEANING'!P4-'DATA CLEANING'!O4)/'DATA CLEANING'!O4),"")</f>
        <v>4.5125746313615857E-2</v>
      </c>
      <c r="P30" s="4">
        <f ca="1">IFERROR((('DATA CLEANING'!Q4-'DATA CLEANING'!P4)/'DATA CLEANING'!P4),"")</f>
        <v>3.430391047746266E-2</v>
      </c>
      <c r="Q30" s="4">
        <f ca="1">IFERROR((('DATA CLEANING'!R4-'DATA CLEANING'!Q4)/'DATA CLEANING'!Q4),"")</f>
        <v>6.9494434086861661E-3</v>
      </c>
      <c r="R30" s="4">
        <f ca="1">IFERROR((('DATA CLEANING'!S4-'DATA CLEANING'!R4)/'DATA CLEANING'!R4),"")</f>
        <v>6.5621225530532248E-2</v>
      </c>
      <c r="S30" s="4">
        <f ca="1">IFERROR((('DATA CLEANING'!T4-'DATA CLEANING'!S4)/'DATA CLEANING'!S4),"")</f>
        <v>-6.5511770602058844E-2</v>
      </c>
      <c r="T30" s="4">
        <f ca="1">IFERROR((('DATA CLEANING'!U4-'DATA CLEANING'!T4)/'DATA CLEANING'!T4),"")</f>
        <v>4.6515356612477229E-2</v>
      </c>
      <c r="U30" s="4">
        <f ca="1">IFERROR((('DATA CLEANING'!V4-'DATA CLEANING'!U4)/'DATA CLEANING'!U4),"")</f>
        <v>2.23911554716122E-2</v>
      </c>
      <c r="V30" s="4">
        <f ca="1">IFERROR((('DATA CLEANING'!W4-'DATA CLEANING'!V4)/'DATA CLEANING'!V4),"")</f>
        <v>-2.802989178801622E-3</v>
      </c>
      <c r="W30" s="4">
        <f ca="1">IFERROR((('DATA CLEANING'!X4-'DATA CLEANING'!W4)/'DATA CLEANING'!W4),"")</f>
        <v>0.13410252708276213</v>
      </c>
      <c r="X30" s="4">
        <f ca="1">IFERROR((('DATA CLEANING'!Y4-'DATA CLEANING'!X4)/'DATA CLEANING'!X4),"")</f>
        <v>-1.9566585447333151E-2</v>
      </c>
      <c r="Y30" s="4">
        <f ca="1">IFERROR((('DATA CLEANING'!Z4-'DATA CLEANING'!Y4)/'DATA CLEANING'!Y4),"")</f>
        <v>-8.5717070983994705E-3</v>
      </c>
      <c r="Z30" s="4">
        <f ca="1">IFERROR((('DATA CLEANING'!AA4-'DATA CLEANING'!Z4)/'DATA CLEANING'!Z4),"")</f>
        <v>4.4680713375534975E-2</v>
      </c>
      <c r="AA30" s="4">
        <f ca="1">IFERROR((('DATA CLEANING'!AB4-'DATA CLEANING'!AA4)/'DATA CLEANING'!AA4),"")</f>
        <v>1.7163866482463545E-2</v>
      </c>
      <c r="AB30" s="4">
        <f ca="1">IFERROR((('DATA CLEANING'!AC4-'DATA CLEANING'!AB4)/'DATA CLEANING'!AB4),"")</f>
        <v>-3.8972947063941991E-2</v>
      </c>
      <c r="AC30" s="4">
        <f ca="1">IFERROR((('DATA CLEANING'!AD4-'DATA CLEANING'!AC4)/'DATA CLEANING'!AC4),"")</f>
        <v>-5.3112669034187647E-2</v>
      </c>
      <c r="AD30" s="4">
        <f ca="1">IFERROR((('DATA CLEANING'!AE4-'DATA CLEANING'!AD4)/'DATA CLEANING'!AD4),"")</f>
        <v>0.11783495212476298</v>
      </c>
      <c r="AE30" s="4">
        <f ca="1">IFERROR((('DATA CLEANING'!AF4-'DATA CLEANING'!AE4)/'DATA CLEANING'!AE4),"")</f>
        <v>-6.8441283273684553E-2</v>
      </c>
      <c r="AF30" s="4">
        <f ca="1">IFERROR((('DATA CLEANING'!AG4-'DATA CLEANING'!AF4)/'DATA CLEANING'!AF4),"")</f>
        <v>1.2686335464753009E-2</v>
      </c>
      <c r="AG30" s="4">
        <f ca="1">IFERROR((('DATA CLEANING'!AH4-'DATA CLEANING'!AG4)/'DATA CLEANING'!AG4),"")</f>
        <v>5.0200263670035744E-2</v>
      </c>
      <c r="AH30" s="4">
        <f ca="1">IFERROR((('DATA CLEANING'!AI4-'DATA CLEANING'!AH4)/'DATA CLEANING'!AH4),"")</f>
        <v>-7.1811956240098562E-2</v>
      </c>
      <c r="AI30" s="4">
        <f ca="1">IFERROR((('DATA CLEANING'!AJ4-'DATA CLEANING'!AI4)/'DATA CLEANING'!AI4),"")</f>
        <v>-8.0693599599439295E-2</v>
      </c>
      <c r="AJ30" s="4">
        <f ca="1">IFERROR((('DATA CLEANING'!AK4-'DATA CLEANING'!AJ4)/'DATA CLEANING'!AJ4),"")</f>
        <v>5.8021355608751331E-2</v>
      </c>
      <c r="AK30" s="4">
        <f ca="1">IFERROR((('DATA CLEANING'!AL4-'DATA CLEANING'!AK4)/'DATA CLEANING'!AK4),"")</f>
        <v>-6.5636247923052796E-2</v>
      </c>
      <c r="AL30" s="4">
        <f ca="1">IFERROR((('DATA CLEANING'!AM4-'DATA CLEANING'!AL4)/'DATA CLEANING'!AL4),"")</f>
        <v>8.5521915368975146E-2</v>
      </c>
      <c r="AM30" s="4">
        <f ca="1">IFERROR((('DATA CLEANING'!AN4-'DATA CLEANING'!AM4)/'DATA CLEANING'!AM4),"")</f>
        <v>7.6377395283243013E-2</v>
      </c>
      <c r="AN30" s="4">
        <f ca="1">IFERROR((('DATA CLEANING'!AO4-'DATA CLEANING'!AN4)/'DATA CLEANING'!AN4),"")</f>
        <v>-3.8438509436646777E-2</v>
      </c>
      <c r="AO30" s="4">
        <f ca="1">IFERROR((('DATA CLEANING'!AP4-'DATA CLEANING'!AO4)/'DATA CLEANING'!AO4),"")</f>
        <v>0.11057264485517289</v>
      </c>
      <c r="AP30" s="4">
        <f ca="1">IFERROR((('DATA CLEANING'!AQ4-'DATA CLEANING'!AP4)/'DATA CLEANING'!AP4),"")</f>
        <v>-0.16583002591063661</v>
      </c>
      <c r="AQ30" s="4">
        <f ca="1">IFERROR((('DATA CLEANING'!AR4-'DATA CLEANING'!AQ4)/'DATA CLEANING'!AQ4),"")</f>
        <v>0.11744587957067469</v>
      </c>
      <c r="AR30" s="4">
        <f ca="1">IFERROR((('DATA CLEANING'!AS4-'DATA CLEANING'!AR4)/'DATA CLEANING'!AR4),"")</f>
        <v>6.5865864726399367E-2</v>
      </c>
      <c r="AS30" s="4">
        <f ca="1">IFERROR((('DATA CLEANING'!AT4-'DATA CLEANING'!AS4)/'DATA CLEANING'!AS4),"")</f>
        <v>-1.780249845299468E-2</v>
      </c>
      <c r="AT30" s="4">
        <f ca="1">IFERROR((('DATA CLEANING'!AU4-'DATA CLEANING'!AT4)/'DATA CLEANING'!AT4),"")</f>
        <v>2.5877911774765776E-2</v>
      </c>
      <c r="AU30" s="4">
        <f ca="1">IFERROR((('DATA CLEANING'!AV4-'DATA CLEANING'!AU4)/'DATA CLEANING'!AU4),"")</f>
        <v>5.037288656567139E-2</v>
      </c>
      <c r="AV30" s="4">
        <f ca="1">IFERROR((('DATA CLEANING'!AW4-'DATA CLEANING'!AV4)/'DATA CLEANING'!AV4),"")</f>
        <v>0.10625361834170861</v>
      </c>
      <c r="AW30" s="4">
        <f ca="1">IFERROR((('DATA CLEANING'!AX4-'DATA CLEANING'!AW4)/'DATA CLEANING'!AW4),"")</f>
        <v>9.1931689666988031E-2</v>
      </c>
      <c r="AX30" s="4">
        <f ca="1">IFERROR((('DATA CLEANING'!AY4-'DATA CLEANING'!AX4)/'DATA CLEANING'!AX4),"")</f>
        <v>-7.0576088663744943E-2</v>
      </c>
      <c r="AY30" s="4">
        <f ca="1">IFERROR((('DATA CLEANING'!AZ4-'DATA CLEANING'!AY4)/'DATA CLEANING'!AY4),"")</f>
        <v>-6.2478491223439347E-2</v>
      </c>
      <c r="AZ30" s="4">
        <f ca="1">IFERROR((('DATA CLEANING'!BA4-'DATA CLEANING'!AZ4)/'DATA CLEANING'!AZ4),"")</f>
        <v>-0.11758765494500667</v>
      </c>
      <c r="BA30" s="4">
        <f ca="1">IFERROR((('DATA CLEANING'!BB4-'DATA CLEANING'!BA4)/'DATA CLEANING'!BA4),"")</f>
        <v>0.14421521856814148</v>
      </c>
      <c r="BB30" s="4">
        <f ca="1">IFERROR((('DATA CLEANING'!BC4-'DATA CLEANING'!BB4)/'DATA CLEANING'!BB4),"")</f>
        <v>5.2539776763701938E-2</v>
      </c>
      <c r="BC30" s="4">
        <f ca="1">IFERROR((('DATA CLEANING'!BD4-'DATA CLEANING'!BC4)/'DATA CLEANING'!BC4),"")</f>
        <v>7.5958405952481545E-2</v>
      </c>
      <c r="BD30" s="4">
        <f ca="1">IFERROR((('DATA CLEANING'!BE4-'DATA CLEANING'!BD4)/'DATA CLEANING'!BD4),"")</f>
        <v>5.6545870198421999E-2</v>
      </c>
      <c r="BE30" s="4">
        <f ca="1">IFERROR((('DATA CLEANING'!BF4-'DATA CLEANING'!BE4)/'DATA CLEANING'!BE4),"")</f>
        <v>1.9361160835588618E-2</v>
      </c>
      <c r="BF30" s="4">
        <f ca="1">IFERROR((('DATA CLEANING'!BG4-'DATA CLEANING'!BF4)/'DATA CLEANING'!BF4),"")</f>
        <v>-6.3615070638123068E-3</v>
      </c>
      <c r="BG30" s="4">
        <f ca="1">IFERROR((('DATA CLEANING'!BH4-'DATA CLEANING'!BG4)/'DATA CLEANING'!BG4),"")</f>
        <v>3.7901950528461632E-2</v>
      </c>
      <c r="BH30" s="4">
        <f ca="1">IFERROR((('DATA CLEANING'!BI4-'DATA CLEANING'!BH4)/'DATA CLEANING'!BH4),"")</f>
        <v>0.15119933708086428</v>
      </c>
      <c r="BI30" s="4">
        <f ca="1">IFERROR((('DATA CLEANING'!BJ4-'DATA CLEANING'!BI4)/'DATA CLEANING'!BI4),"")</f>
        <v>5.7769634638450494E-2</v>
      </c>
      <c r="BJ30" s="4">
        <f ca="1">IFERROR((('DATA CLEANING'!BK4-'DATA CLEANING'!BJ4)/'DATA CLEANING'!BJ4),"")</f>
        <v>3.5906239472741949E-2</v>
      </c>
      <c r="BK30" s="4">
        <f ca="1">IFERROR((('DATA CLEANING'!BL4-'DATA CLEANING'!BK4)/'DATA CLEANING'!BK4),"")</f>
        <v>6.7264122928077097E-2</v>
      </c>
      <c r="BL30" s="4">
        <f ca="1">IFERROR((('DATA CLEANING'!BM4-'DATA CLEANING'!BL4)/'DATA CLEANING'!BL4),"")</f>
        <v>3.0030354349432891E-2</v>
      </c>
      <c r="BM30" s="4">
        <f ca="1">IFERROR((('DATA CLEANING'!BN4-'DATA CLEANING'!BM4)/'DATA CLEANING'!BM4),"")</f>
        <v>-1.8583399344702194E-2</v>
      </c>
      <c r="BN30" s="4">
        <f ca="1">IFERROR((('DATA CLEANING'!BO4-'DATA CLEANING'!BN4)/'DATA CLEANING'!BN4),"")</f>
        <v>1.0341494295833269E-2</v>
      </c>
      <c r="BO30" s="4">
        <f ca="1">IFERROR((('DATA CLEANING'!BP4-'DATA CLEANING'!BO4)/'DATA CLEANING'!BO4),"")</f>
        <v>4.242440432240939E-2</v>
      </c>
      <c r="BP30" s="4">
        <f ca="1">IFERROR((('DATA CLEANING'!BQ4-'DATA CLEANING'!BP4)/'DATA CLEANING'!BP4),"")</f>
        <v>3.009254276420353E-2</v>
      </c>
      <c r="BQ30" s="4">
        <f ca="1">IFERROR((('DATA CLEANING'!BR4-'DATA CLEANING'!BQ4)/'DATA CLEANING'!BQ4),"")</f>
        <v>1.4380333715450609E-2</v>
      </c>
      <c r="BR30" s="4">
        <f ca="1">IFERROR((('DATA CLEANING'!BS4-'DATA CLEANING'!BR4)/'DATA CLEANING'!BR4),"")</f>
        <v>-4.3422114165170347E-2</v>
      </c>
      <c r="BS30" s="4">
        <f ca="1">IFERROR((('DATA CLEANING'!BT4-'DATA CLEANING'!BS4)/'DATA CLEANING'!BS4),"")</f>
        <v>3.5249974464566132E-2</v>
      </c>
      <c r="BT30" s="4">
        <f ca="1">IFERROR((('DATA CLEANING'!BU4-'DATA CLEANING'!BT4)/'DATA CLEANING'!BT4),"")</f>
        <v>7.3624620154129169E-2</v>
      </c>
      <c r="BU30" s="4">
        <f ca="1">IFERROR((('DATA CLEANING'!BV4-'DATA CLEANING'!BU4)/'DATA CLEANING'!BU4),"")</f>
        <v>1.2440538558546587E-2</v>
      </c>
      <c r="BV30" s="4">
        <f ca="1">IFERROR((('DATA CLEANING'!BW4-'DATA CLEANING'!BV4)/'DATA CLEANING'!BV4),"")</f>
        <v>-0.10869312421784892</v>
      </c>
      <c r="BW30" s="4">
        <f ca="1">IFERROR((('DATA CLEANING'!BX4-'DATA CLEANING'!BW4)/'DATA CLEANING'!BW4),"")</f>
        <v>-9.8042343233272697E-3</v>
      </c>
      <c r="BX30" s="4">
        <f ca="1">IFERROR((('DATA CLEANING'!BY4-'DATA CLEANING'!BX4)/'DATA CLEANING'!BX4),"")</f>
        <v>1.1743038477646899E-2</v>
      </c>
      <c r="BY30" s="4">
        <f ca="1">IFERROR((('DATA CLEANING'!BZ4-'DATA CLEANING'!BY4)/'DATA CLEANING'!BY4),"")</f>
        <v>-0.12222900358232723</v>
      </c>
      <c r="BZ30" s="4">
        <f ca="1">IFERROR((('DATA CLEANING'!CA4-'DATA CLEANING'!BZ4)/'DATA CLEANING'!BZ4),"")</f>
        <v>9.4127682057111098E-2</v>
      </c>
      <c r="CA30" s="4">
        <f ca="1">IFERROR((('DATA CLEANING'!CB4-'DATA CLEANING'!CA4)/'DATA CLEANING'!CA4),"")</f>
        <v>-0.14461714901713404</v>
      </c>
      <c r="CB30" s="4">
        <f ca="1">IFERROR((('DATA CLEANING'!CC4-'DATA CLEANING'!CB4)/'DATA CLEANING'!CB4),"")</f>
        <v>0.15972658084426034</v>
      </c>
      <c r="CC30" s="4">
        <f ca="1">IFERROR((('DATA CLEANING'!CD4-'DATA CLEANING'!CC4)/'DATA CLEANING'!CC4),"")</f>
        <v>-7.3880581665604073E-2</v>
      </c>
      <c r="CD30" s="4">
        <f ca="1">IFERROR((('DATA CLEANING'!CE4-'DATA CLEANING'!CD4)/'DATA CLEANING'!CD4),"")</f>
        <v>-0.12388215219016761</v>
      </c>
      <c r="CE30" s="4">
        <f ca="1">IFERROR((('DATA CLEANING'!CF4-'DATA CLEANING'!CE4)/'DATA CLEANING'!CE4),"")</f>
        <v>1.3820601515672321E-3</v>
      </c>
      <c r="CF30" s="4">
        <f ca="1">IFERROR((('DATA CLEANING'!CG4-'DATA CLEANING'!CF4)/'DATA CLEANING'!CF4),"")</f>
        <v>0.16321716388904556</v>
      </c>
      <c r="CG30" s="4">
        <f ca="1">IFERROR((('DATA CLEANING'!CH4-'DATA CLEANING'!CG4)/'DATA CLEANING'!CG4),"")</f>
        <v>-6.8522533452662959E-2</v>
      </c>
      <c r="CH30" s="4">
        <f ca="1">IFERROR((('DATA CLEANING'!CI4-'DATA CLEANING'!CH4)/'DATA CLEANING'!CH4),"")</f>
        <v>0.12880989789814318</v>
      </c>
      <c r="CI30" s="4">
        <f ca="1">IFERROR((('DATA CLEANING'!CJ4-'DATA CLEANING'!CI4)/'DATA CLEANING'!CI4),"")</f>
        <v>1.7825318476152804E-2</v>
      </c>
      <c r="CJ30" s="4">
        <f ca="1">IFERROR((('DATA CLEANING'!CK4-'DATA CLEANING'!CJ4)/'DATA CLEANING'!CJ4),"")</f>
        <v>5.4816113818312945E-2</v>
      </c>
      <c r="CK30" s="4">
        <f ca="1">IFERROR((('DATA CLEANING'!CL4-'DATA CLEANING'!CK4)/'DATA CLEANING'!CK4),"")</f>
        <v>-7.3870842202107295E-2</v>
      </c>
      <c r="CL30" s="4">
        <f ca="1">IFERROR((('DATA CLEANING'!CM4-'DATA CLEANING'!CL4)/'DATA CLEANING'!CL4),"")</f>
        <v>8.2722017106256998E-2</v>
      </c>
      <c r="CM30" s="4">
        <f ca="1">IFERROR((('DATA CLEANING'!CN4-'DATA CLEANING'!CM4)/'DATA CLEANING'!CM4),"")</f>
        <v>8.7350681958423049E-2</v>
      </c>
      <c r="CN30" s="4">
        <f ca="1">IFERROR((('DATA CLEANING'!CO4-'DATA CLEANING'!CN4)/'DATA CLEANING'!CN4),"")</f>
        <v>5.7250741748596908E-2</v>
      </c>
      <c r="CO30" s="4">
        <f ca="1">IFERROR((('DATA CLEANING'!CP4-'DATA CLEANING'!CO4)/'DATA CLEANING'!CO4),"")</f>
        <v>-5.2591015079997604E-2</v>
      </c>
      <c r="CP30" s="4">
        <f ca="1">IFERROR((('DATA CLEANING'!CQ4-'DATA CLEANING'!CP4)/'DATA CLEANING'!CP4),"")</f>
        <v>-7.7075040127783823E-2</v>
      </c>
      <c r="CQ30" s="4">
        <f ca="1">IFERROR((('DATA CLEANING'!CR4-'DATA CLEANING'!CQ4)/'DATA CLEANING'!CQ4),"")</f>
        <v>-6.0250272642908748E-2</v>
      </c>
      <c r="CR30" s="4">
        <f ca="1">IFERROR((('DATA CLEANING'!CS4-'DATA CLEANING'!CR4)/'DATA CLEANING'!CR4),"")</f>
        <v>0.16783248916882035</v>
      </c>
      <c r="CS30" s="4">
        <f ca="1">IFERROR((('DATA CLEANING'!CT4-'DATA CLEANING'!CS4)/'DATA CLEANING'!CS4),"")</f>
        <v>0.11533718191795311</v>
      </c>
      <c r="CT30" s="4">
        <f ca="1">IFERROR((('DATA CLEANING'!CU4-'DATA CLEANING'!CT4)/'DATA CLEANING'!CT4),"")</f>
        <v>-2.3269600381561024E-2</v>
      </c>
      <c r="CU30" s="4">
        <f ca="1">IFERROR((('DATA CLEANING'!CV4-'DATA CLEANING'!CU4)/'DATA CLEANING'!CU4),"")</f>
        <v>0.12953310264433077</v>
      </c>
      <c r="CV30" s="4">
        <f ca="1">IFERROR((('DATA CLEANING'!CW4-'DATA CLEANING'!CV4)/'DATA CLEANING'!CV4),"")</f>
        <v>1.567744245261319E-2</v>
      </c>
      <c r="CW30" s="4">
        <f ca="1">IFERROR((('DATA CLEANING'!CX4-'DATA CLEANING'!CW4)/'DATA CLEANING'!CW4),"")</f>
        <v>-1.5002095799326834E-2</v>
      </c>
      <c r="CX30" s="4">
        <f ca="1">IFERROR((('DATA CLEANING'!CY4-'DATA CLEANING'!CX4)/'DATA CLEANING'!CX4),"")</f>
        <v>8.6983307272163038E-2</v>
      </c>
      <c r="CY30" s="4">
        <f ca="1">IFERROR((('DATA CLEANING'!CZ4-'DATA CLEANING'!CY4)/'DATA CLEANING'!CY4),"")</f>
        <v>6.9244855269500277E-2</v>
      </c>
      <c r="CZ30" s="4">
        <f ca="1">IFERROR((('DATA CLEANING'!DA4-'DATA CLEANING'!CZ4)/'DATA CLEANING'!CZ4),"")</f>
        <v>-5.5254964426952134E-3</v>
      </c>
      <c r="DA30" s="4">
        <f ca="1">IFERROR((('DATA CLEANING'!DB4-'DATA CLEANING'!DA4)/'DATA CLEANING'!DA4),"")</f>
        <v>3.1983243025469634E-3</v>
      </c>
      <c r="DB30" s="4">
        <f ca="1">IFERROR((('DATA CLEANING'!DC4-'DATA CLEANING'!DB4)/'DATA CLEANING'!DB4),"")</f>
        <v>-2.5631227381846172E-2</v>
      </c>
      <c r="DC30" s="4">
        <f ca="1">IFERROR((('DATA CLEANING'!DD4-'DATA CLEANING'!DC4)/'DATA CLEANING'!DC4),"")</f>
        <v>-0.10374522112092607</v>
      </c>
      <c r="DD30" s="4">
        <f ca="1">IFERROR((('DATA CLEANING'!DE4-'DATA CLEANING'!DD4)/'DATA CLEANING'!DD4),"")</f>
        <v>-7.516865754781199E-2</v>
      </c>
      <c r="DE30" s="4">
        <f ca="1">IFERROR((('DATA CLEANING'!DF4-'DATA CLEANING'!DE4)/'DATA CLEANING'!DE4),"")</f>
        <v>-7.0369750711059727E-3</v>
      </c>
      <c r="DF30" s="4" t="str">
        <f ca="1">IFERROR((('DATA CLEANING'!DG4-'DATA CLEANING'!DF4)/'DATA CLEANING'!DF4),"")</f>
        <v/>
      </c>
      <c r="DG30" s="4" t="str">
        <f ca="1">IFERROR((('DATA CLEANING'!DH4-'DATA CLEANING'!DG4)/'DATA CLEANING'!DG4),"")</f>
        <v/>
      </c>
      <c r="DH30" s="4" t="str">
        <f ca="1">IFERROR((('DATA CLEANING'!DI4-'DATA CLEANING'!DH4)/'DATA CLEANING'!DH4),"")</f>
        <v/>
      </c>
      <c r="DI30" s="4" t="str">
        <f ca="1">IFERROR((('DATA CLEANING'!DJ4-'DATA CLEANING'!DI4)/'DATA CLEANING'!DI4),"")</f>
        <v/>
      </c>
      <c r="DJ30" s="4" t="str">
        <f ca="1">IFERROR((('DATA CLEANING'!DK4-'DATA CLEANING'!DJ4)/'DATA CLEANING'!DJ4),"")</f>
        <v/>
      </c>
      <c r="DK30" s="4" t="str">
        <f ca="1">IFERROR((('DATA CLEANING'!DL4-'DATA CLEANING'!DK4)/'DATA CLEANING'!DK4),"")</f>
        <v/>
      </c>
      <c r="DL30" s="4" t="str">
        <f ca="1">IFERROR((('DATA CLEANING'!DM4-'DATA CLEANING'!DL4)/'DATA CLEANING'!DL4),"")</f>
        <v/>
      </c>
      <c r="DM30" s="4" t="str">
        <f ca="1">IFERROR((('DATA CLEANING'!DN4-'DATA CLEANING'!DM4)/'DATA CLEANING'!DM4),"")</f>
        <v/>
      </c>
      <c r="DN30" s="4" t="str">
        <f ca="1">IFERROR((('DATA CLEANING'!DO4-'DATA CLEANING'!DN4)/'DATA CLEANING'!DN4),"")</f>
        <v/>
      </c>
      <c r="DO30" s="4" t="str">
        <f ca="1">IFERROR((('DATA CLEANING'!DP4-'DATA CLEANING'!DO4)/'DATA CLEANING'!DO4),"")</f>
        <v/>
      </c>
      <c r="DP30" s="4" t="str">
        <f ca="1">IFERROR((('DATA CLEANING'!DQ4-'DATA CLEANING'!DP4)/'DATA CLEANING'!DP4),"")</f>
        <v/>
      </c>
      <c r="DQ30" s="4" t="str">
        <f ca="1">IFERROR((('DATA CLEANING'!DR4-'DATA CLEANING'!DQ4)/'DATA CLEANING'!DQ4),"")</f>
        <v/>
      </c>
      <c r="DR30" s="4" t="str">
        <f ca="1">IFERROR((('DATA CLEANING'!DS4-'DATA CLEANING'!DR4)/'DATA CLEANING'!DR4),"")</f>
        <v/>
      </c>
      <c r="DS30" s="4" t="str">
        <f ca="1">IFERROR((('DATA CLEANING'!DT4-'DATA CLEANING'!DS4)/'DATA CLEANING'!DS4),"")</f>
        <v/>
      </c>
      <c r="DT30" s="4" t="str">
        <f ca="1">IFERROR((('DATA CLEANING'!DU4-'DATA CLEANING'!DT4)/'DATA CLEANING'!DT4),"")</f>
        <v/>
      </c>
      <c r="DU30" s="4" t="str">
        <f ca="1">IFERROR((('DATA CLEANING'!DV4-'DATA CLEANING'!DU4)/'DATA CLEANING'!DU4),"")</f>
        <v/>
      </c>
      <c r="DV30" s="4" t="str">
        <f ca="1">IFERROR((('DATA CLEANING'!DW4-'DATA CLEANING'!DV4)/'DATA CLEANING'!DV4),"")</f>
        <v/>
      </c>
      <c r="DW30" s="4" t="str">
        <f ca="1">IFERROR((('DATA CLEANING'!DX4-'DATA CLEANING'!DW4)/'DATA CLEANING'!DW4),"")</f>
        <v/>
      </c>
      <c r="DX30" s="4" t="str">
        <f ca="1">IFERROR((('DATA CLEANING'!DY4-'DATA CLEANING'!DX4)/'DATA CLEANING'!DX4),"")</f>
        <v/>
      </c>
      <c r="DY30" s="4" t="str">
        <f ca="1">IFERROR((('DATA CLEANING'!DZ4-'DATA CLEANING'!DY4)/'DATA CLEANING'!DY4),"")</f>
        <v/>
      </c>
      <c r="DZ30" s="4" t="str">
        <f ca="1">IFERROR((('DATA CLEANING'!EA4-'DATA CLEANING'!DZ4)/'DATA CLEANING'!DZ4),"")</f>
        <v/>
      </c>
      <c r="EA30" s="4" t="str">
        <f ca="1">IFERROR((('DATA CLEANING'!EB4-'DATA CLEANING'!EA4)/'DATA CLEANING'!EA4),"")</f>
        <v/>
      </c>
      <c r="EB30" s="4" t="str">
        <f ca="1">IFERROR((('DATA CLEANING'!EC4-'DATA CLEANING'!EB4)/'DATA CLEANING'!EB4),"")</f>
        <v/>
      </c>
      <c r="EC30" s="4" t="str">
        <f ca="1">IFERROR((('DATA CLEANING'!ED4-'DATA CLEANING'!EC4)/'DATA CLEANING'!EC4),"")</f>
        <v/>
      </c>
      <c r="ED30" s="4" t="str">
        <f ca="1">IFERROR((('DATA CLEANING'!EE4-'DATA CLEANING'!ED4)/'DATA CLEANING'!ED4),"")</f>
        <v/>
      </c>
      <c r="EE30" s="4" t="str">
        <f ca="1">IFERROR((('DATA CLEANING'!EF4-'DATA CLEANING'!EE4)/'DATA CLEANING'!EE4),"")</f>
        <v/>
      </c>
      <c r="EF30" s="4" t="str">
        <f ca="1">IFERROR((('DATA CLEANING'!EG4-'DATA CLEANING'!EF4)/'DATA CLEANING'!EF4),"")</f>
        <v/>
      </c>
      <c r="EG30" s="4" t="str">
        <f ca="1">IFERROR((('DATA CLEANING'!EH4-'DATA CLEANING'!EG4)/'DATA CLEANING'!EG4),"")</f>
        <v/>
      </c>
      <c r="EH30" s="4" t="str">
        <f ca="1">IFERROR((('DATA CLEANING'!EI4-'DATA CLEANING'!EH4)/'DATA CLEANING'!EH4),"")</f>
        <v/>
      </c>
      <c r="EI30" s="4" t="str">
        <f ca="1">IFERROR((('DATA CLEANING'!EJ4-'DATA CLEANING'!EI4)/'DATA CLEANING'!EI4),"")</f>
        <v/>
      </c>
      <c r="EJ30" s="4" t="str">
        <f ca="1">IFERROR((('DATA CLEANING'!EK4-'DATA CLEANING'!EJ4)/'DATA CLEANING'!EJ4),"")</f>
        <v/>
      </c>
      <c r="EK30" s="4" t="str">
        <f ca="1">IFERROR((('DATA CLEANING'!EL4-'DATA CLEANING'!EK4)/'DATA CLEANING'!EK4),"")</f>
        <v/>
      </c>
      <c r="EL30" s="4" t="str">
        <f ca="1">IFERROR((('DATA CLEANING'!EM4-'DATA CLEANING'!EL4)/'DATA CLEANING'!EL4),"")</f>
        <v/>
      </c>
      <c r="EM30" s="4" t="str">
        <f ca="1">IFERROR((('DATA CLEANING'!EN4-'DATA CLEANING'!EM4)/'DATA CLEANING'!EM4),"")</f>
        <v/>
      </c>
      <c r="EN30" s="4" t="str">
        <f ca="1">IFERROR((('DATA CLEANING'!EO4-'DATA CLEANING'!EN4)/'DATA CLEANING'!EN4),"")</f>
        <v/>
      </c>
      <c r="EO30" s="4" t="str">
        <f ca="1">IFERROR((('DATA CLEANING'!EP4-'DATA CLEANING'!EO4)/'DATA CLEANING'!EO4),"")</f>
        <v/>
      </c>
      <c r="EP30" s="4" t="str">
        <f ca="1">IFERROR((('DATA CLEANING'!EQ4-'DATA CLEANING'!EP4)/'DATA CLEANING'!EP4),"")</f>
        <v/>
      </c>
      <c r="EQ30" s="4" t="str">
        <f ca="1">IFERROR((('DATA CLEANING'!ER4-'DATA CLEANING'!EQ4)/'DATA CLEANING'!EQ4),"")</f>
        <v/>
      </c>
      <c r="ER30" s="4" t="str">
        <f ca="1">IFERROR((('DATA CLEANING'!ES4-'DATA CLEANING'!ER4)/'DATA CLEANING'!ER4),"")</f>
        <v/>
      </c>
      <c r="ES30" s="4" t="str">
        <f ca="1">IFERROR((('DATA CLEANING'!ET4-'DATA CLEANING'!ES4)/'DATA CLEANING'!ES4),"")</f>
        <v/>
      </c>
      <c r="ET30" s="4" t="str">
        <f ca="1">IFERROR((('DATA CLEANING'!EU4-'DATA CLEANING'!ET4)/'DATA CLEANING'!ET4),"")</f>
        <v/>
      </c>
      <c r="EU30" s="4" t="str">
        <f ca="1">IFERROR((('DATA CLEANING'!EV4-'DATA CLEANING'!EU4)/'DATA CLEANING'!EU4),"")</f>
        <v/>
      </c>
      <c r="EV30" s="4" t="str">
        <f ca="1">IFERROR((('DATA CLEANING'!EW4-'DATA CLEANING'!EV4)/'DATA CLEANING'!EV4),"")</f>
        <v/>
      </c>
      <c r="EW30" s="4" t="str">
        <f ca="1">IFERROR((('DATA CLEANING'!EX4-'DATA CLEANING'!EW4)/'DATA CLEANING'!EW4),"")</f>
        <v/>
      </c>
      <c r="EX30" s="4" t="str">
        <f ca="1">IFERROR((('DATA CLEANING'!EY4-'DATA CLEANING'!EX4)/'DATA CLEANING'!EX4),"")</f>
        <v/>
      </c>
      <c r="EY30" s="4" t="str">
        <f ca="1">IFERROR((('DATA CLEANING'!EZ4-'DATA CLEANING'!EY4)/'DATA CLEANING'!EY4),"")</f>
        <v/>
      </c>
      <c r="EZ30" s="4" t="str">
        <f ca="1">IFERROR((('DATA CLEANING'!FA4-'DATA CLEANING'!EZ4)/'DATA CLEANING'!EZ4),"")</f>
        <v/>
      </c>
      <c r="FA30" s="4"/>
      <c r="FB30" s="4"/>
      <c r="FC30" s="4"/>
    </row>
    <row r="31" spans="1:16384" customFormat="1" x14ac:dyDescent="0.55000000000000004">
      <c r="B31" s="4" t="s">
        <v>14</v>
      </c>
      <c r="C31" s="4">
        <f ca="1">IFERROR((('DATA CLEANING'!D5-'DATA CLEANING'!C5)/'DATA CLEANING'!C5),"")</f>
        <v>2.1124659533616853E-2</v>
      </c>
      <c r="D31" s="4">
        <f ca="1">IFERROR((('DATA CLEANING'!E5-'DATA CLEANING'!D5)/'DATA CLEANING'!D5),"")</f>
        <v>8.5372799452400325E-2</v>
      </c>
      <c r="E31" s="4">
        <f ca="1">IFERROR((('DATA CLEANING'!F5-'DATA CLEANING'!E5)/'DATA CLEANING'!E5),"")</f>
        <v>-1.4451104671255785E-2</v>
      </c>
      <c r="F31" s="4">
        <f ca="1">IFERROR((('DATA CLEANING'!G5-'DATA CLEANING'!F5)/'DATA CLEANING'!F5),"")</f>
        <v>4.8842776050651099E-2</v>
      </c>
      <c r="G31" s="4">
        <f ca="1">IFERROR((('DATA CLEANING'!H5-'DATA CLEANING'!G5)/'DATA CLEANING'!G5),"")</f>
        <v>-1.8284462886650716E-2</v>
      </c>
      <c r="H31" s="4">
        <f ca="1">IFERROR((('DATA CLEANING'!I5-'DATA CLEANING'!H5)/'DATA CLEANING'!H5),"")</f>
        <v>1.8764294327568404E-2</v>
      </c>
      <c r="I31" s="4">
        <f ca="1">IFERROR((('DATA CLEANING'!J5-'DATA CLEANING'!I5)/'DATA CLEANING'!I5),"")</f>
        <v>2.3003689490737101E-2</v>
      </c>
      <c r="J31" s="4">
        <f ca="1">IFERROR((('DATA CLEANING'!K5-'DATA CLEANING'!J5)/'DATA CLEANING'!J5),"")</f>
        <v>9.6613692482784425E-3</v>
      </c>
      <c r="K31" s="4">
        <f ca="1">IFERROR((('DATA CLEANING'!L5-'DATA CLEANING'!K5)/'DATA CLEANING'!K5),"")</f>
        <v>1.1851617948171047E-2</v>
      </c>
      <c r="L31" s="4">
        <f ca="1">IFERROR((('DATA CLEANING'!M5-'DATA CLEANING'!L5)/'DATA CLEANING'!L5),"")</f>
        <v>6.4382565574591516E-3</v>
      </c>
      <c r="M31" s="4">
        <f ca="1">IFERROR((('DATA CLEANING'!N5-'DATA CLEANING'!M5)/'DATA CLEANING'!M5),"")</f>
        <v>9.1129776272392583E-3</v>
      </c>
      <c r="N31" s="4">
        <f ca="1">IFERROR((('DATA CLEANING'!O5-'DATA CLEANING'!N5)/'DATA CLEANING'!N5),"")</f>
        <v>4.5121285408206299E-2</v>
      </c>
      <c r="O31" s="4">
        <f ca="1">IFERROR((('DATA CLEANING'!P5-'DATA CLEANING'!O5)/'DATA CLEANING'!O5),"")</f>
        <v>4.3726855032004686E-2</v>
      </c>
      <c r="P31" s="4">
        <f ca="1">IFERROR((('DATA CLEANING'!Q5-'DATA CLEANING'!P5)/'DATA CLEANING'!P5),"")</f>
        <v>7.8471696953117242E-3</v>
      </c>
      <c r="Q31" s="4">
        <f ca="1">IFERROR((('DATA CLEANING'!R5-'DATA CLEANING'!Q5)/'DATA CLEANING'!Q5),"")</f>
        <v>2.9746078032354798E-2</v>
      </c>
      <c r="R31" s="4">
        <f ca="1">IFERROR((('DATA CLEANING'!S5-'DATA CLEANING'!R5)/'DATA CLEANING'!R5),"")</f>
        <v>4.4794171468771828E-2</v>
      </c>
      <c r="S31" s="4">
        <f ca="1">IFERROR((('DATA CLEANING'!T5-'DATA CLEANING'!S5)/'DATA CLEANING'!S5),"")</f>
        <v>-7.7717857862082233E-3</v>
      </c>
      <c r="T31" s="4">
        <f ca="1">IFERROR((('DATA CLEANING'!U5-'DATA CLEANING'!T5)/'DATA CLEANING'!T5),"")</f>
        <v>5.108914485192155E-2</v>
      </c>
      <c r="U31" s="4">
        <f ca="1">IFERROR((('DATA CLEANING'!V5-'DATA CLEANING'!U5)/'DATA CLEANING'!U5),"")</f>
        <v>6.0100622324231676E-3</v>
      </c>
      <c r="V31" s="4">
        <f ca="1">IFERROR((('DATA CLEANING'!W5-'DATA CLEANING'!V5)/'DATA CLEANING'!V5),"")</f>
        <v>1.8551943332129658E-2</v>
      </c>
      <c r="W31" s="4">
        <f ca="1">IFERROR((('DATA CLEANING'!X5-'DATA CLEANING'!W5)/'DATA CLEANING'!W5),"")</f>
        <v>5.0462820055346386E-2</v>
      </c>
      <c r="X31" s="4">
        <f ca="1">IFERROR((('DATA CLEANING'!Y5-'DATA CLEANING'!X5)/'DATA CLEANING'!X5),"")</f>
        <v>1.7246245881167365E-2</v>
      </c>
      <c r="Y31" s="4">
        <f ca="1">IFERROR((('DATA CLEANING'!Z5-'DATA CLEANING'!Y5)/'DATA CLEANING'!Y5),"")</f>
        <v>-2.8512580516606928E-3</v>
      </c>
      <c r="Z31" s="4">
        <f ca="1">IFERROR((('DATA CLEANING'!AA5-'DATA CLEANING'!Z5)/'DATA CLEANING'!Z5),"")</f>
        <v>0.10788587347966157</v>
      </c>
      <c r="AA31" s="4">
        <f ca="1">IFERROR((('DATA CLEANING'!AB5-'DATA CLEANING'!AA5)/'DATA CLEANING'!AA5),"")</f>
        <v>-7.4365294888223193E-3</v>
      </c>
      <c r="AB31" s="4">
        <f ca="1">IFERROR((('DATA CLEANING'!AC5-'DATA CLEANING'!AB5)/'DATA CLEANING'!AB5),"")</f>
        <v>1.032823948971945E-2</v>
      </c>
      <c r="AC31" s="4">
        <f ca="1">IFERROR((('DATA CLEANING'!AD5-'DATA CLEANING'!AC5)/'DATA CLEANING'!AC5),"")</f>
        <v>1.1851700922506078E-2</v>
      </c>
      <c r="AD31" s="4">
        <f ca="1">IFERROR((('DATA CLEANING'!AE5-'DATA CLEANING'!AD5)/'DATA CLEANING'!AD5),"")</f>
        <v>5.7622472306212064E-2</v>
      </c>
      <c r="AE31" s="4">
        <f ca="1">IFERROR((('DATA CLEANING'!AF5-'DATA CLEANING'!AE5)/'DATA CLEANING'!AE5),"")</f>
        <v>5.8464960677481947E-3</v>
      </c>
      <c r="AF31" s="4">
        <f ca="1">IFERROR((('DATA CLEANING'!AG5-'DATA CLEANING'!AF5)/'DATA CLEANING'!AF5),"")</f>
        <v>-1.589639866637454E-3</v>
      </c>
      <c r="AG31" s="4">
        <f ca="1">IFERROR((('DATA CLEANING'!AH5-'DATA CLEANING'!AG5)/'DATA CLEANING'!AG5),"")</f>
        <v>8.2647826407303032E-2</v>
      </c>
      <c r="AH31" s="4">
        <f ca="1">IFERROR((('DATA CLEANING'!AI5-'DATA CLEANING'!AH5)/'DATA CLEANING'!AH5),"")</f>
        <v>1.8310660682771922E-2</v>
      </c>
      <c r="AI31" s="4">
        <f ca="1">IFERROR((('DATA CLEANING'!AJ5-'DATA CLEANING'!AI5)/'DATA CLEANING'!AI5),"")</f>
        <v>-0.10725272672898895</v>
      </c>
      <c r="AJ31" s="4">
        <f ca="1">IFERROR((('DATA CLEANING'!AK5-'DATA CLEANING'!AJ5)/'DATA CLEANING'!AJ5),"")</f>
        <v>3.1935452350189135E-3</v>
      </c>
      <c r="AK31" s="4">
        <f ca="1">IFERROR((('DATA CLEANING'!AL5-'DATA CLEANING'!AK5)/'DATA CLEANING'!AK5),"")</f>
        <v>-8.6104643406869255E-2</v>
      </c>
      <c r="AL31" s="4">
        <f ca="1">IFERROR((('DATA CLEANING'!AM5-'DATA CLEANING'!AL5)/'DATA CLEANING'!AL5),"")</f>
        <v>0.11387827643175015</v>
      </c>
      <c r="AM31" s="4">
        <f ca="1">IFERROR((('DATA CLEANING'!AN5-'DATA CLEANING'!AM5)/'DATA CLEANING'!AM5),"")</f>
        <v>6.8938187013707256E-2</v>
      </c>
      <c r="AN31" s="4">
        <f ca="1">IFERROR((('DATA CLEANING'!AO5-'DATA CLEANING'!AN5)/'DATA CLEANING'!AN5),"")</f>
        <v>3.2727572157753959E-2</v>
      </c>
      <c r="AO31" s="4">
        <f ca="1">IFERROR((('DATA CLEANING'!AP5-'DATA CLEANING'!AO5)/'DATA CLEANING'!AO5),"")</f>
        <v>5.6901537929601856E-2</v>
      </c>
      <c r="AP31" s="4">
        <f ca="1">IFERROR((('DATA CLEANING'!AQ5-'DATA CLEANING'!AP5)/'DATA CLEANING'!AP5),"")</f>
        <v>-4.0340313390429865E-2</v>
      </c>
      <c r="AQ31" s="4">
        <f ca="1">IFERROR((('DATA CLEANING'!AR5-'DATA CLEANING'!AQ5)/'DATA CLEANING'!AQ5),"")</f>
        <v>4.7125478430885659E-2</v>
      </c>
      <c r="AR31" s="4">
        <f ca="1">IFERROR((('DATA CLEANING'!AS5-'DATA CLEANING'!AR5)/'DATA CLEANING'!AR5),"")</f>
        <v>1.3234183114277062E-2</v>
      </c>
      <c r="AS31" s="4">
        <f ca="1">IFERROR((('DATA CLEANING'!AT5-'DATA CLEANING'!AS5)/'DATA CLEANING'!AS5),"")</f>
        <v>-9.007322380123476E-3</v>
      </c>
      <c r="AT31" s="4">
        <f ca="1">IFERROR((('DATA CLEANING'!AU5-'DATA CLEANING'!AT5)/'DATA CLEANING'!AT5),"")</f>
        <v>-2.5803323075196408E-2</v>
      </c>
      <c r="AU31" s="4">
        <f ca="1">IFERROR((('DATA CLEANING'!AV5-'DATA CLEANING'!AU5)/'DATA CLEANING'!AU5),"")</f>
        <v>-4.091372213122898E-3</v>
      </c>
      <c r="AV31" s="4">
        <f ca="1">IFERROR((('DATA CLEANING'!AW5-'DATA CLEANING'!AV5)/'DATA CLEANING'!AV5),"")</f>
        <v>8.0342670704804622E-2</v>
      </c>
      <c r="AW31" s="4">
        <f ca="1">IFERROR((('DATA CLEANING'!AX5-'DATA CLEANING'!AW5)/'DATA CLEANING'!AW5),"")</f>
        <v>1.7025377346125154E-2</v>
      </c>
      <c r="AX31" s="4">
        <f ca="1">IFERROR((('DATA CLEANING'!AY5-'DATA CLEANING'!AX5)/'DATA CLEANING'!AX5),"")</f>
        <v>5.6987903463136397E-2</v>
      </c>
      <c r="AY31" s="4">
        <f ca="1">IFERROR((('DATA CLEANING'!AZ5-'DATA CLEANING'!AY5)/'DATA CLEANING'!AY5),"")</f>
        <v>-5.4915836363406759E-2</v>
      </c>
      <c r="AZ31" s="4">
        <f ca="1">IFERROR((('DATA CLEANING'!BA5-'DATA CLEANING'!AZ5)/'DATA CLEANING'!AZ5),"")</f>
        <v>-9.5282075501194968E-2</v>
      </c>
      <c r="BA31" s="4">
        <f ca="1">IFERROR((('DATA CLEANING'!BB5-'DATA CLEANING'!BA5)/'DATA CLEANING'!BA5),"")</f>
        <v>0.14037644384170361</v>
      </c>
      <c r="BB31" s="4">
        <f ca="1">IFERROR((('DATA CLEANING'!BC5-'DATA CLEANING'!BB5)/'DATA CLEANING'!BB5),"")</f>
        <v>9.9670904803847368E-2</v>
      </c>
      <c r="BC31" s="4">
        <f ca="1">IFERROR((('DATA CLEANING'!BD5-'DATA CLEANING'!BC5)/'DATA CLEANING'!BC5),"")</f>
        <v>3.7066555315220316E-2</v>
      </c>
      <c r="BD31" s="4">
        <f ca="1">IFERROR((('DATA CLEANING'!BE5-'DATA CLEANING'!BD5)/'DATA CLEANING'!BD5),"")</f>
        <v>4.9330555406544414E-2</v>
      </c>
      <c r="BE31" s="4">
        <f ca="1">IFERROR((('DATA CLEANING'!BF5-'DATA CLEANING'!BE5)/'DATA CLEANING'!BE5),"")</f>
        <v>6.7365925364556586E-2</v>
      </c>
      <c r="BF31" s="4">
        <f ca="1">IFERROR((('DATA CLEANING'!BG5-'DATA CLEANING'!BF5)/'DATA CLEANING'!BF5),"")</f>
        <v>-3.2006774146088081E-2</v>
      </c>
      <c r="BG31" s="4">
        <f ca="1">IFERROR((('DATA CLEANING'!BH5-'DATA CLEANING'!BG5)/'DATA CLEANING'!BG5),"")</f>
        <v>-2.3392226079389251E-2</v>
      </c>
      <c r="BH31" s="4">
        <f ca="1">IFERROR((('DATA CLEANING'!BI5-'DATA CLEANING'!BH5)/'DATA CLEANING'!BH5),"")</f>
        <v>0.10277643194528727</v>
      </c>
      <c r="BI31" s="4">
        <f ca="1">IFERROR((('DATA CLEANING'!BJ5-'DATA CLEANING'!BI5)/'DATA CLEANING'!BI5),"")</f>
        <v>5.6056072231382495E-2</v>
      </c>
      <c r="BJ31" s="4">
        <f ca="1">IFERROR((('DATA CLEANING'!BK5-'DATA CLEANING'!BJ5)/'DATA CLEANING'!BJ5),"")</f>
        <v>-4.2305191174765729E-2</v>
      </c>
      <c r="BK31" s="4">
        <f ca="1">IFERROR((('DATA CLEANING'!BL5-'DATA CLEANING'!BK5)/'DATA CLEANING'!BK5),"")</f>
        <v>-5.4326189961666493E-3</v>
      </c>
      <c r="BL31" s="4">
        <f ca="1">IFERROR((('DATA CLEANING'!BM5-'DATA CLEANING'!BL5)/'DATA CLEANING'!BL5),"")</f>
        <v>2.0164605888823409E-2</v>
      </c>
      <c r="BM31" s="4">
        <f ca="1">IFERROR((('DATA CLEANING'!BN5-'DATA CLEANING'!BM5)/'DATA CLEANING'!BM5),"")</f>
        <v>5.2919985650675357E-2</v>
      </c>
      <c r="BN31" s="4">
        <f ca="1">IFERROR((('DATA CLEANING'!BO5-'DATA CLEANING'!BN5)/'DATA CLEANING'!BN5),"")</f>
        <v>-1.2186266565352469E-2</v>
      </c>
      <c r="BO31" s="4">
        <f ca="1">IFERROR((('DATA CLEANING'!BP5-'DATA CLEANING'!BO5)/'DATA CLEANING'!BO5),"")</f>
        <v>5.685377854329874E-2</v>
      </c>
      <c r="BP31" s="4">
        <f ca="1">IFERROR((('DATA CLEANING'!BQ5-'DATA CLEANING'!BP5)/'DATA CLEANING'!BP5),"")</f>
        <v>4.720795898386447E-2</v>
      </c>
      <c r="BQ31" s="4">
        <f ca="1">IFERROR((('DATA CLEANING'!BR5-'DATA CLEANING'!BQ5)/'DATA CLEANING'!BQ5),"")</f>
        <v>2.2633843089913473E-2</v>
      </c>
      <c r="BR31" s="4">
        <f ca="1">IFERROR((('DATA CLEANING'!BS5-'DATA CLEANING'!BR5)/'DATA CLEANING'!BR5),"")</f>
        <v>-3.3371626486147471E-2</v>
      </c>
      <c r="BS31" s="4">
        <f ca="1">IFERROR((('DATA CLEANING'!BT5-'DATA CLEANING'!BS5)/'DATA CLEANING'!BS5),"")</f>
        <v>8.8344766180632278E-2</v>
      </c>
      <c r="BT31" s="4">
        <f ca="1">IFERROR((('DATA CLEANING'!BU5-'DATA CLEANING'!BT5)/'DATA CLEANING'!BT5),"")</f>
        <v>-4.8214223198180549E-2</v>
      </c>
      <c r="BU31" s="4">
        <f ca="1">IFERROR((('DATA CLEANING'!BV5-'DATA CLEANING'!BU5)/'DATA CLEANING'!BU5),"")</f>
        <v>3.6504968563842645E-2</v>
      </c>
      <c r="BV31" s="4">
        <f ca="1">IFERROR((('DATA CLEANING'!BW5-'DATA CLEANING'!BV5)/'DATA CLEANING'!BV5),"")</f>
        <v>-0.109641988602813</v>
      </c>
      <c r="BW31" s="4">
        <f ca="1">IFERROR((('DATA CLEANING'!BX5-'DATA CLEANING'!BW5)/'DATA CLEANING'!BW5),"")</f>
        <v>-7.5230206187096901E-2</v>
      </c>
      <c r="BX31" s="4">
        <f ca="1">IFERROR((('DATA CLEANING'!BY5-'DATA CLEANING'!BX5)/'DATA CLEANING'!BX5),"")</f>
        <v>3.2992371675078049E-2</v>
      </c>
      <c r="BY31" s="4">
        <f ca="1">IFERROR((('DATA CLEANING'!BZ5-'DATA CLEANING'!BY5)/'DATA CLEANING'!BY5),"")</f>
        <v>-0.1194491221818563</v>
      </c>
      <c r="BZ31" s="4">
        <f ca="1">IFERROR((('DATA CLEANING'!CA5-'DATA CLEANING'!BZ5)/'DATA CLEANING'!BZ5),"")</f>
        <v>-5.1322905708809741E-4</v>
      </c>
      <c r="CA31" s="4">
        <f ca="1">IFERROR((('DATA CLEANING'!CB5-'DATA CLEANING'!CA5)/'DATA CLEANING'!CA5),"")</f>
        <v>-6.6327715383452487E-2</v>
      </c>
      <c r="CB31" s="4">
        <f ca="1">IFERROR((('DATA CLEANING'!CC5-'DATA CLEANING'!CB5)/'DATA CLEANING'!CB5),"")</f>
        <v>0.1176650828502124</v>
      </c>
      <c r="CC31" s="4">
        <f ca="1">IFERROR((('DATA CLEANING'!CD5-'DATA CLEANING'!CC5)/'DATA CLEANING'!CC5),"")</f>
        <v>-3.668686687254661E-2</v>
      </c>
      <c r="CD31" s="4">
        <f ca="1">IFERROR((('DATA CLEANING'!CE5-'DATA CLEANING'!CD5)/'DATA CLEANING'!CD5),"")</f>
        <v>-9.93300669366423E-2</v>
      </c>
      <c r="CE31" s="4">
        <f ca="1">IFERROR((('DATA CLEANING'!CF5-'DATA CLEANING'!CE5)/'DATA CLEANING'!CE5),"")</f>
        <v>8.9411360680790183E-2</v>
      </c>
      <c r="CF31" s="4">
        <f ca="1">IFERROR((('DATA CLEANING'!CG5-'DATA CLEANING'!CF5)/'DATA CLEANING'!CF5),"")</f>
        <v>6.924325989676447E-2</v>
      </c>
      <c r="CG31" s="4">
        <f ca="1">IFERROR((('DATA CLEANING'!CH5-'DATA CLEANING'!CG5)/'DATA CLEANING'!CG5),"")</f>
        <v>-6.01270643528986E-2</v>
      </c>
      <c r="CH31" s="4">
        <f ca="1">IFERROR((('DATA CLEANING'!CI5-'DATA CLEANING'!CH5)/'DATA CLEANING'!CH5),"")</f>
        <v>7.658891177706717E-2</v>
      </c>
      <c r="CI31" s="4">
        <f ca="1">IFERROR((('DATA CLEANING'!CJ5-'DATA CLEANING'!CI5)/'DATA CLEANING'!CI5),"")</f>
        <v>-3.3251814337423628E-2</v>
      </c>
      <c r="CJ31" s="4">
        <f ca="1">IFERROR((('DATA CLEANING'!CK5-'DATA CLEANING'!CJ5)/'DATA CLEANING'!CJ5),"")</f>
        <v>6.11832848743337E-2</v>
      </c>
      <c r="CK31" s="4">
        <f ca="1">IFERROR((('DATA CLEANING'!CL5-'DATA CLEANING'!CK5)/'DATA CLEANING'!CK5),"")</f>
        <v>2.1728113049895611E-3</v>
      </c>
      <c r="CL31" s="4">
        <f ca="1">IFERROR((('DATA CLEANING'!CM5-'DATA CLEANING'!CL5)/'DATA CLEANING'!CL5),"")</f>
        <v>6.3831260489320779E-2</v>
      </c>
      <c r="CM31" s="4">
        <f ca="1">IFERROR((('DATA CLEANING'!CN5-'DATA CLEANING'!CM5)/'DATA CLEANING'!CM5),"")</f>
        <v>4.4617515375783331E-2</v>
      </c>
      <c r="CN31" s="4">
        <f ca="1">IFERROR((('DATA CLEANING'!CO5-'DATA CLEANING'!CN5)/'DATA CLEANING'!CN5),"")</f>
        <v>3.4146473504167413E-2</v>
      </c>
      <c r="CO31" s="4">
        <f ca="1">IFERROR((('DATA CLEANING'!CP5-'DATA CLEANING'!CO5)/'DATA CLEANING'!CO5),"")</f>
        <v>2.7354910080426426E-3</v>
      </c>
      <c r="CP31" s="4">
        <f ca="1">IFERROR((('DATA CLEANING'!CQ5-'DATA CLEANING'!CP5)/'DATA CLEANING'!CP5),"")</f>
        <v>-4.5695831962506053E-2</v>
      </c>
      <c r="CQ31" s="4">
        <f ca="1">IFERROR((('DATA CLEANING'!CR5-'DATA CLEANING'!CQ5)/'DATA CLEANING'!CQ5),"")</f>
        <v>-1.2395084079824002E-2</v>
      </c>
      <c r="CR31" s="4">
        <f ca="1">IFERROR((('DATA CLEANING'!CS5-'DATA CLEANING'!CR5)/'DATA CLEANING'!CR5),"")</f>
        <v>0.13364454333859832</v>
      </c>
      <c r="CS31" s="4">
        <f ca="1">IFERROR((('DATA CLEANING'!CT5-'DATA CLEANING'!CS5)/'DATA CLEANING'!CS5),"")</f>
        <v>3.6833630734380847E-2</v>
      </c>
      <c r="CT31" s="4">
        <f ca="1">IFERROR((('DATA CLEANING'!CU5-'DATA CLEANING'!CT5)/'DATA CLEANING'!CT5),"")</f>
        <v>3.3495105488308703E-2</v>
      </c>
      <c r="CU31" s="4">
        <f ca="1">IFERROR((('DATA CLEANING'!CV5-'DATA CLEANING'!CU5)/'DATA CLEANING'!CU5),"")</f>
        <v>3.3306475585188657E-2</v>
      </c>
      <c r="CV31" s="4">
        <f ca="1">IFERROR((('DATA CLEANING'!CW5-'DATA CLEANING'!CV5)/'DATA CLEANING'!CV5),"")</f>
        <v>-3.5520148275386058E-3</v>
      </c>
      <c r="CW31" s="4">
        <f ca="1">IFERROR((('DATA CLEANING'!CX5-'DATA CLEANING'!CW5)/'DATA CLEANING'!CW5),"")</f>
        <v>-7.5816643931338981E-2</v>
      </c>
      <c r="CX31" s="4">
        <f ca="1">IFERROR((('DATA CLEANING'!CY5-'DATA CLEANING'!CX5)/'DATA CLEANING'!CX5),"")</f>
        <v>2.4199611305327964E-2</v>
      </c>
      <c r="CY31" s="4">
        <f ca="1">IFERROR((('DATA CLEANING'!CZ5-'DATA CLEANING'!CY5)/'DATA CLEANING'!CY5),"")</f>
        <v>7.5828860907444215E-2</v>
      </c>
      <c r="CZ31" s="4">
        <f ca="1">IFERROR((('DATA CLEANING'!DA5-'DATA CLEANING'!CZ5)/'DATA CLEANING'!CZ5),"")</f>
        <v>1.9176619786382638E-2</v>
      </c>
      <c r="DA31" s="4">
        <f ca="1">IFERROR((('DATA CLEANING'!DB5-'DATA CLEANING'!DA5)/'DATA CLEANING'!DA5),"")</f>
        <v>3.5940425501079738E-2</v>
      </c>
      <c r="DB31" s="4">
        <f ca="1">IFERROR((('DATA CLEANING'!DC5-'DATA CLEANING'!DB5)/'DATA CLEANING'!DB5),"")</f>
        <v>2.9632053321686346E-2</v>
      </c>
      <c r="DC31" s="4">
        <f ca="1">IFERROR((('DATA CLEANING'!DD5-'DATA CLEANING'!DC5)/'DATA CLEANING'!DC5),"")</f>
        <v>1.6143093942669322E-2</v>
      </c>
      <c r="DD31" s="4">
        <f ca="1">IFERROR((('DATA CLEANING'!DE5-'DATA CLEANING'!DD5)/'DATA CLEANING'!DD5),"")</f>
        <v>9.5883247183077891E-2</v>
      </c>
      <c r="DE31" s="4">
        <f ca="1">IFERROR((('DATA CLEANING'!DF5-'DATA CLEANING'!DE5)/'DATA CLEANING'!DE5),"")</f>
        <v>-5.4024613766139894E-2</v>
      </c>
      <c r="DF31" s="4" t="str">
        <f ca="1">IFERROR((('DATA CLEANING'!DG5-'DATA CLEANING'!DF5)/'DATA CLEANING'!DF5),"")</f>
        <v/>
      </c>
      <c r="DG31" s="4" t="str">
        <f ca="1">IFERROR((('DATA CLEANING'!DH5-'DATA CLEANING'!DG5)/'DATA CLEANING'!DG5),"")</f>
        <v/>
      </c>
      <c r="DH31" s="4" t="str">
        <f ca="1">IFERROR((('DATA CLEANING'!DI5-'DATA CLEANING'!DH5)/'DATA CLEANING'!DH5),"")</f>
        <v/>
      </c>
      <c r="DI31" s="4" t="str">
        <f ca="1">IFERROR((('DATA CLEANING'!DJ5-'DATA CLEANING'!DI5)/'DATA CLEANING'!DI5),"")</f>
        <v/>
      </c>
      <c r="DJ31" s="4" t="str">
        <f ca="1">IFERROR((('DATA CLEANING'!DK5-'DATA CLEANING'!DJ5)/'DATA CLEANING'!DJ5),"")</f>
        <v/>
      </c>
      <c r="DK31" s="4" t="str">
        <f ca="1">IFERROR((('DATA CLEANING'!DL5-'DATA CLEANING'!DK5)/'DATA CLEANING'!DK5),"")</f>
        <v/>
      </c>
      <c r="DL31" s="4" t="str">
        <f ca="1">IFERROR((('DATA CLEANING'!DM5-'DATA CLEANING'!DL5)/'DATA CLEANING'!DL5),"")</f>
        <v/>
      </c>
      <c r="DM31" s="4" t="str">
        <f ca="1">IFERROR((('DATA CLEANING'!DN5-'DATA CLEANING'!DM5)/'DATA CLEANING'!DM5),"")</f>
        <v/>
      </c>
      <c r="DN31" s="4" t="str">
        <f ca="1">IFERROR((('DATA CLEANING'!DO5-'DATA CLEANING'!DN5)/'DATA CLEANING'!DN5),"")</f>
        <v/>
      </c>
      <c r="DO31" s="4" t="str">
        <f ca="1">IFERROR((('DATA CLEANING'!DP5-'DATA CLEANING'!DO5)/'DATA CLEANING'!DO5),"")</f>
        <v/>
      </c>
      <c r="DP31" s="4" t="str">
        <f ca="1">IFERROR((('DATA CLEANING'!DQ5-'DATA CLEANING'!DP5)/'DATA CLEANING'!DP5),"")</f>
        <v/>
      </c>
      <c r="DQ31" s="4" t="str">
        <f ca="1">IFERROR((('DATA CLEANING'!DR5-'DATA CLEANING'!DQ5)/'DATA CLEANING'!DQ5),"")</f>
        <v/>
      </c>
      <c r="DR31" s="4" t="str">
        <f ca="1">IFERROR((('DATA CLEANING'!DS5-'DATA CLEANING'!DR5)/'DATA CLEANING'!DR5),"")</f>
        <v/>
      </c>
      <c r="DS31" s="4" t="str">
        <f ca="1">IFERROR((('DATA CLEANING'!DT5-'DATA CLEANING'!DS5)/'DATA CLEANING'!DS5),"")</f>
        <v/>
      </c>
      <c r="DT31" s="4" t="str">
        <f ca="1">IFERROR((('DATA CLEANING'!DU5-'DATA CLEANING'!DT5)/'DATA CLEANING'!DT5),"")</f>
        <v/>
      </c>
      <c r="DU31" s="4" t="str">
        <f ca="1">IFERROR((('DATA CLEANING'!DV5-'DATA CLEANING'!DU5)/'DATA CLEANING'!DU5),"")</f>
        <v/>
      </c>
      <c r="DV31" s="4" t="str">
        <f ca="1">IFERROR((('DATA CLEANING'!DW5-'DATA CLEANING'!DV5)/'DATA CLEANING'!DV5),"")</f>
        <v/>
      </c>
      <c r="DW31" s="4" t="str">
        <f ca="1">IFERROR((('DATA CLEANING'!DX5-'DATA CLEANING'!DW5)/'DATA CLEANING'!DW5),"")</f>
        <v/>
      </c>
      <c r="DX31" s="4" t="str">
        <f ca="1">IFERROR((('DATA CLEANING'!DY5-'DATA CLEANING'!DX5)/'DATA CLEANING'!DX5),"")</f>
        <v/>
      </c>
      <c r="DY31" s="4" t="str">
        <f ca="1">IFERROR((('DATA CLEANING'!DZ5-'DATA CLEANING'!DY5)/'DATA CLEANING'!DY5),"")</f>
        <v/>
      </c>
      <c r="DZ31" s="4" t="str">
        <f ca="1">IFERROR((('DATA CLEANING'!EA5-'DATA CLEANING'!DZ5)/'DATA CLEANING'!DZ5),"")</f>
        <v/>
      </c>
      <c r="EA31" s="4" t="str">
        <f ca="1">IFERROR((('DATA CLEANING'!EB5-'DATA CLEANING'!EA5)/'DATA CLEANING'!EA5),"")</f>
        <v/>
      </c>
      <c r="EB31" s="4" t="str">
        <f ca="1">IFERROR((('DATA CLEANING'!EC5-'DATA CLEANING'!EB5)/'DATA CLEANING'!EB5),"")</f>
        <v/>
      </c>
      <c r="EC31" s="4" t="str">
        <f ca="1">IFERROR((('DATA CLEANING'!ED5-'DATA CLEANING'!EC5)/'DATA CLEANING'!EC5),"")</f>
        <v/>
      </c>
      <c r="ED31" s="4" t="str">
        <f ca="1">IFERROR((('DATA CLEANING'!EE5-'DATA CLEANING'!ED5)/'DATA CLEANING'!ED5),"")</f>
        <v/>
      </c>
      <c r="EE31" s="4" t="str">
        <f ca="1">IFERROR((('DATA CLEANING'!EF5-'DATA CLEANING'!EE5)/'DATA CLEANING'!EE5),"")</f>
        <v/>
      </c>
      <c r="EF31" s="4" t="str">
        <f ca="1">IFERROR((('DATA CLEANING'!EG5-'DATA CLEANING'!EF5)/'DATA CLEANING'!EF5),"")</f>
        <v/>
      </c>
      <c r="EG31" s="4" t="str">
        <f ca="1">IFERROR((('DATA CLEANING'!EH5-'DATA CLEANING'!EG5)/'DATA CLEANING'!EG5),"")</f>
        <v/>
      </c>
      <c r="EH31" s="4" t="str">
        <f ca="1">IFERROR((('DATA CLEANING'!EI5-'DATA CLEANING'!EH5)/'DATA CLEANING'!EH5),"")</f>
        <v/>
      </c>
      <c r="EI31" s="4" t="str">
        <f ca="1">IFERROR((('DATA CLEANING'!EJ5-'DATA CLEANING'!EI5)/'DATA CLEANING'!EI5),"")</f>
        <v/>
      </c>
      <c r="EJ31" s="4" t="str">
        <f ca="1">IFERROR((('DATA CLEANING'!EK5-'DATA CLEANING'!EJ5)/'DATA CLEANING'!EJ5),"")</f>
        <v/>
      </c>
      <c r="EK31" s="4" t="str">
        <f ca="1">IFERROR((('DATA CLEANING'!EL5-'DATA CLEANING'!EK5)/'DATA CLEANING'!EK5),"")</f>
        <v/>
      </c>
      <c r="EL31" s="4" t="str">
        <f ca="1">IFERROR((('DATA CLEANING'!EM5-'DATA CLEANING'!EL5)/'DATA CLEANING'!EL5),"")</f>
        <v/>
      </c>
      <c r="EM31" s="4" t="str">
        <f ca="1">IFERROR((('DATA CLEANING'!EN5-'DATA CLEANING'!EM5)/'DATA CLEANING'!EM5),"")</f>
        <v/>
      </c>
      <c r="EN31" s="4" t="str">
        <f ca="1">IFERROR((('DATA CLEANING'!EO5-'DATA CLEANING'!EN5)/'DATA CLEANING'!EN5),"")</f>
        <v/>
      </c>
      <c r="EO31" s="4" t="str">
        <f ca="1">IFERROR((('DATA CLEANING'!EP5-'DATA CLEANING'!EO5)/'DATA CLEANING'!EO5),"")</f>
        <v/>
      </c>
      <c r="EP31" s="4" t="str">
        <f ca="1">IFERROR((('DATA CLEANING'!EQ5-'DATA CLEANING'!EP5)/'DATA CLEANING'!EP5),"")</f>
        <v/>
      </c>
      <c r="EQ31" s="4" t="str">
        <f ca="1">IFERROR((('DATA CLEANING'!ER5-'DATA CLEANING'!EQ5)/'DATA CLEANING'!EQ5),"")</f>
        <v/>
      </c>
      <c r="ER31" s="4" t="str">
        <f ca="1">IFERROR((('DATA CLEANING'!ES5-'DATA CLEANING'!ER5)/'DATA CLEANING'!ER5),"")</f>
        <v/>
      </c>
      <c r="ES31" s="4" t="str">
        <f ca="1">IFERROR((('DATA CLEANING'!ET5-'DATA CLEANING'!ES5)/'DATA CLEANING'!ES5),"")</f>
        <v/>
      </c>
      <c r="ET31" s="4" t="str">
        <f ca="1">IFERROR((('DATA CLEANING'!EU5-'DATA CLEANING'!ET5)/'DATA CLEANING'!ET5),"")</f>
        <v/>
      </c>
      <c r="EU31" s="4" t="str">
        <f ca="1">IFERROR((('DATA CLEANING'!EV5-'DATA CLEANING'!EU5)/'DATA CLEANING'!EU5),"")</f>
        <v/>
      </c>
      <c r="EV31" s="4" t="str">
        <f ca="1">IFERROR((('DATA CLEANING'!EW5-'DATA CLEANING'!EV5)/'DATA CLEANING'!EV5),"")</f>
        <v/>
      </c>
      <c r="EW31" s="4" t="str">
        <f ca="1">IFERROR((('DATA CLEANING'!EX5-'DATA CLEANING'!EW5)/'DATA CLEANING'!EW5),"")</f>
        <v/>
      </c>
      <c r="EX31" s="4" t="str">
        <f ca="1">IFERROR((('DATA CLEANING'!EY5-'DATA CLEANING'!EX5)/'DATA CLEANING'!EX5),"")</f>
        <v/>
      </c>
      <c r="EY31" s="4" t="str">
        <f ca="1">IFERROR((('DATA CLEANING'!EZ5-'DATA CLEANING'!EY5)/'DATA CLEANING'!EY5),"")</f>
        <v/>
      </c>
      <c r="EZ31" s="4" t="str">
        <f ca="1">IFERROR((('DATA CLEANING'!FA5-'DATA CLEANING'!EZ5)/'DATA CLEANING'!EZ5),"")</f>
        <v/>
      </c>
      <c r="FA31" s="4"/>
      <c r="FB31" s="4"/>
      <c r="FC31" s="4"/>
    </row>
    <row r="32" spans="1:16384" customFormat="1" x14ac:dyDescent="0.55000000000000004">
      <c r="B32" s="4" t="s">
        <v>15</v>
      </c>
      <c r="C32" s="4">
        <f ca="1">IFERROR((('DATA CLEANING'!D6-'DATA CLEANING'!C6)/'DATA CLEANING'!C6),"")</f>
        <v>6.3967531290175456E-3</v>
      </c>
      <c r="D32" s="4">
        <f ca="1">IFERROR((('DATA CLEANING'!E6-'DATA CLEANING'!D6)/'DATA CLEANING'!D6),"")</f>
        <v>6.5246445505138903E-2</v>
      </c>
      <c r="E32" s="4">
        <f ca="1">IFERROR((('DATA CLEANING'!F6-'DATA CLEANING'!E6)/'DATA CLEANING'!E6),"")</f>
        <v>-3.4569651354408544E-2</v>
      </c>
      <c r="F32" s="4">
        <f ca="1">IFERROR((('DATA CLEANING'!G6-'DATA CLEANING'!F6)/'DATA CLEANING'!F6),"")</f>
        <v>2.6464770419459046E-2</v>
      </c>
      <c r="G32" s="4">
        <f ca="1">IFERROR((('DATA CLEANING'!H6-'DATA CLEANING'!G6)/'DATA CLEANING'!G6),"")</f>
        <v>3.6416855198769318E-2</v>
      </c>
      <c r="H32" s="4">
        <f ca="1">IFERROR((('DATA CLEANING'!I6-'DATA CLEANING'!H6)/'DATA CLEANING'!H6),"")</f>
        <v>4.6523178944946723E-2</v>
      </c>
      <c r="I32" s="4">
        <f ca="1">IFERROR((('DATA CLEANING'!J6-'DATA CLEANING'!I6)/'DATA CLEANING'!I6),"")</f>
        <v>-9.2141944597257053E-2</v>
      </c>
      <c r="J32" s="4">
        <f ca="1">IFERROR((('DATA CLEANING'!K6-'DATA CLEANING'!J6)/'DATA CLEANING'!J6),"")</f>
        <v>-3.4468500658107332E-2</v>
      </c>
      <c r="K32" s="4">
        <f ca="1">IFERROR((('DATA CLEANING'!L6-'DATA CLEANING'!K6)/'DATA CLEANING'!K6),"")</f>
        <v>-2.6112374337876963E-2</v>
      </c>
      <c r="L32" s="4">
        <f ca="1">IFERROR((('DATA CLEANING'!M6-'DATA CLEANING'!L6)/'DATA CLEANING'!L6),"")</f>
        <v>7.3716869609675967E-2</v>
      </c>
      <c r="M32" s="4">
        <f ca="1">IFERROR((('DATA CLEANING'!N6-'DATA CLEANING'!M6)/'DATA CLEANING'!M6),"")</f>
        <v>-2.4301198217026705E-2</v>
      </c>
      <c r="N32" s="4">
        <f ca="1">IFERROR((('DATA CLEANING'!O6-'DATA CLEANING'!N6)/'DATA CLEANING'!N6),"")</f>
        <v>-1.5995883552089171E-3</v>
      </c>
      <c r="O32" s="4">
        <f ca="1">IFERROR((('DATA CLEANING'!P6-'DATA CLEANING'!O6)/'DATA CLEANING'!O6),"")</f>
        <v>1.8904143676008262E-2</v>
      </c>
      <c r="P32" s="4">
        <f ca="1">IFERROR((('DATA CLEANING'!Q6-'DATA CLEANING'!P6)/'DATA CLEANING'!P6),"")</f>
        <v>-2.5685054654669356E-2</v>
      </c>
      <c r="Q32" s="4">
        <f ca="1">IFERROR((('DATA CLEANING'!R6-'DATA CLEANING'!Q6)/'DATA CLEANING'!Q6),"")</f>
        <v>4.2595282265914525E-2</v>
      </c>
      <c r="R32" s="4">
        <f ca="1">IFERROR((('DATA CLEANING'!S6-'DATA CLEANING'!R6)/'DATA CLEANING'!R6),"")</f>
        <v>1.3865396313683383E-2</v>
      </c>
      <c r="S32" s="4">
        <f ca="1">IFERROR((('DATA CLEANING'!T6-'DATA CLEANING'!S6)/'DATA CLEANING'!S6),"")</f>
        <v>-7.4452644059357545E-2</v>
      </c>
      <c r="T32" s="4">
        <f ca="1">IFERROR((('DATA CLEANING'!U6-'DATA CLEANING'!T6)/'DATA CLEANING'!T6),"")</f>
        <v>1.8802639526799583E-2</v>
      </c>
      <c r="U32" s="4">
        <f ca="1">IFERROR((('DATA CLEANING'!V6-'DATA CLEANING'!U6)/'DATA CLEANING'!U6),"")</f>
        <v>3.7721158751041145E-3</v>
      </c>
      <c r="V32" s="4">
        <f ca="1">IFERROR((('DATA CLEANING'!W6-'DATA CLEANING'!V6)/'DATA CLEANING'!V6),"")</f>
        <v>6.1189122924328571E-2</v>
      </c>
      <c r="W32" s="4">
        <f ca="1">IFERROR((('DATA CLEANING'!X6-'DATA CLEANING'!W6)/'DATA CLEANING'!W6),"")</f>
        <v>1.3172583634826479E-2</v>
      </c>
      <c r="X32" s="4">
        <f ca="1">IFERROR((('DATA CLEANING'!Y6-'DATA CLEANING'!X6)/'DATA CLEANING'!X6),"")</f>
        <v>0.10242778425039498</v>
      </c>
      <c r="Y32" s="4">
        <f ca="1">IFERROR((('DATA CLEANING'!Z6-'DATA CLEANING'!Y6)/'DATA CLEANING'!Y6),"")</f>
        <v>3.1236454753588039E-2</v>
      </c>
      <c r="Z32" s="4">
        <f ca="1">IFERROR((('DATA CLEANING'!AA6-'DATA CLEANING'!Z6)/'DATA CLEANING'!Z6),"")</f>
        <v>9.5772469950865607E-2</v>
      </c>
      <c r="AA32" s="4">
        <f ca="1">IFERROR((('DATA CLEANING'!AB6-'DATA CLEANING'!AA6)/'DATA CLEANING'!AA6),"")</f>
        <v>-3.3968226761044912E-2</v>
      </c>
      <c r="AB32" s="4">
        <f ca="1">IFERROR((('DATA CLEANING'!AC6-'DATA CLEANING'!AB6)/'DATA CLEANING'!AB6),"")</f>
        <v>-3.6253935168237959E-2</v>
      </c>
      <c r="AC32" s="4">
        <f ca="1">IFERROR((('DATA CLEANING'!AD6-'DATA CLEANING'!AC6)/'DATA CLEANING'!AC6),"")</f>
        <v>4.1923686717656374E-2</v>
      </c>
      <c r="AD32" s="4">
        <f ca="1">IFERROR((('DATA CLEANING'!AE6-'DATA CLEANING'!AD6)/'DATA CLEANING'!AD6),"")</f>
        <v>-2.5853838876055576E-2</v>
      </c>
      <c r="AE32" s="4">
        <f ca="1">IFERROR((('DATA CLEANING'!AF6-'DATA CLEANING'!AE6)/'DATA CLEANING'!AE6),"")</f>
        <v>5.8887963355939259E-2</v>
      </c>
      <c r="AF32" s="4">
        <f ca="1">IFERROR((('DATA CLEANING'!AG6-'DATA CLEANING'!AF6)/'DATA CLEANING'!AF6),"")</f>
        <v>4.1647817988291744E-2</v>
      </c>
      <c r="AG32" s="4">
        <f ca="1">IFERROR((('DATA CLEANING'!AH6-'DATA CLEANING'!AG6)/'DATA CLEANING'!AG6),"")</f>
        <v>6.0940698235093169E-2</v>
      </c>
      <c r="AH32" s="4">
        <f ca="1">IFERROR((('DATA CLEANING'!AI6-'DATA CLEANING'!AH6)/'DATA CLEANING'!AH6),"")</f>
        <v>8.4418061657765033E-3</v>
      </c>
      <c r="AI32" s="4">
        <f ca="1">IFERROR((('DATA CLEANING'!AJ6-'DATA CLEANING'!AI6)/'DATA CLEANING'!AI6),"")</f>
        <v>-4.0769288165945564E-2</v>
      </c>
      <c r="AJ32" s="4">
        <f ca="1">IFERROR((('DATA CLEANING'!AK6-'DATA CLEANING'!AJ6)/'DATA CLEANING'!AJ6),"")</f>
        <v>-1.4658192026671403E-2</v>
      </c>
      <c r="AK32" s="4">
        <f ca="1">IFERROR((('DATA CLEANING'!AL6-'DATA CLEANING'!AK6)/'DATA CLEANING'!AK6),"")</f>
        <v>-7.1555051365064126E-2</v>
      </c>
      <c r="AL32" s="4">
        <f ca="1">IFERROR((('DATA CLEANING'!AM6-'DATA CLEANING'!AL6)/'DATA CLEANING'!AL6),"")</f>
        <v>8.0807634194019665E-2</v>
      </c>
      <c r="AM32" s="4">
        <f ca="1">IFERROR((('DATA CLEANING'!AN6-'DATA CLEANING'!AM6)/'DATA CLEANING'!AM6),"")</f>
        <v>6.1284873964784457E-3</v>
      </c>
      <c r="AN32" s="4">
        <f ca="1">IFERROR((('DATA CLEANING'!AO6-'DATA CLEANING'!AN6)/'DATA CLEANING'!AN6),"")</f>
        <v>7.7466391118012859E-2</v>
      </c>
      <c r="AO32" s="4">
        <f ca="1">IFERROR((('DATA CLEANING'!AP6-'DATA CLEANING'!AO6)/'DATA CLEANING'!AO6),"")</f>
        <v>3.2712494784012773E-2</v>
      </c>
      <c r="AP32" s="4">
        <f ca="1">IFERROR((('DATA CLEANING'!AQ6-'DATA CLEANING'!AP6)/'DATA CLEANING'!AP6),"")</f>
        <v>-3.3143553433043725E-2</v>
      </c>
      <c r="AQ32" s="4">
        <f ca="1">IFERROR((('DATA CLEANING'!AR6-'DATA CLEANING'!AQ6)/'DATA CLEANING'!AQ6),"")</f>
        <v>7.7096447600711188E-2</v>
      </c>
      <c r="AR32" s="4">
        <f ca="1">IFERROR((('DATA CLEANING'!AS6-'DATA CLEANING'!AR6)/'DATA CLEANING'!AR6),"")</f>
        <v>6.3665557102302456E-3</v>
      </c>
      <c r="AS32" s="4">
        <f ca="1">IFERROR((('DATA CLEANING'!AT6-'DATA CLEANING'!AS6)/'DATA CLEANING'!AS6),"")</f>
        <v>7.7116235907517622E-2</v>
      </c>
      <c r="AT32" s="4">
        <f ca="1">IFERROR((('DATA CLEANING'!AU6-'DATA CLEANING'!AT6)/'DATA CLEANING'!AT6),"")</f>
        <v>9.2765914533597341E-3</v>
      </c>
      <c r="AU32" s="4">
        <f ca="1">IFERROR((('DATA CLEANING'!AV6-'DATA CLEANING'!AU6)/'DATA CLEANING'!AU6),"")</f>
        <v>1.3060418389809135E-2</v>
      </c>
      <c r="AV32" s="4">
        <f ca="1">IFERROR((('DATA CLEANING'!AW6-'DATA CLEANING'!AV6)/'DATA CLEANING'!AV6),"")</f>
        <v>4.3434160169402531E-3</v>
      </c>
      <c r="AW32" s="4">
        <f ca="1">IFERROR((('DATA CLEANING'!AX6-'DATA CLEANING'!AW6)/'DATA CLEANING'!AW6),"")</f>
        <v>9.7234514615489743E-4</v>
      </c>
      <c r="AX32" s="4">
        <f ca="1">IFERROR((('DATA CLEANING'!AY6-'DATA CLEANING'!AX6)/'DATA CLEANING'!AX6),"")</f>
        <v>-1.1380648537085441E-2</v>
      </c>
      <c r="AY32" s="4">
        <f ca="1">IFERROR((('DATA CLEANING'!AZ6-'DATA CLEANING'!AY6)/'DATA CLEANING'!AY6),"")</f>
        <v>-5.4836587373930337E-2</v>
      </c>
      <c r="AZ32" s="4">
        <f ca="1">IFERROR((('DATA CLEANING'!BA6-'DATA CLEANING'!AZ6)/'DATA CLEANING'!AZ6),"")</f>
        <v>-3.0567464831179843E-2</v>
      </c>
      <c r="BA32" s="4">
        <f ca="1">IFERROR((('DATA CLEANING'!BB6-'DATA CLEANING'!BA6)/'DATA CLEANING'!BA6),"")</f>
        <v>0.12379592338836909</v>
      </c>
      <c r="BB32" s="4">
        <f ca="1">IFERROR((('DATA CLEANING'!BC6-'DATA CLEANING'!BB6)/'DATA CLEANING'!BB6),"")</f>
        <v>6.496263950693669E-2</v>
      </c>
      <c r="BC32" s="4">
        <f ca="1">IFERROR((('DATA CLEANING'!BD6-'DATA CLEANING'!BC6)/'DATA CLEANING'!BC6),"")</f>
        <v>-2.5417333056997239E-4</v>
      </c>
      <c r="BD32" s="4">
        <f ca="1">IFERROR((('DATA CLEANING'!BE6-'DATA CLEANING'!BD6)/'DATA CLEANING'!BD6),"")</f>
        <v>5.6494466552902169E-2</v>
      </c>
      <c r="BE32" s="4">
        <f ca="1">IFERROR((('DATA CLEANING'!BF6-'DATA CLEANING'!BE6)/'DATA CLEANING'!BE6),"")</f>
        <v>8.3536425410203979E-2</v>
      </c>
      <c r="BF32" s="4">
        <f ca="1">IFERROR((('DATA CLEANING'!BG6-'DATA CLEANING'!BF6)/'DATA CLEANING'!BF6),"")</f>
        <v>2.0583624084546822E-3</v>
      </c>
      <c r="BG32" s="4">
        <f ca="1">IFERROR((('DATA CLEANING'!BH6-'DATA CLEANING'!BG6)/'DATA CLEANING'!BG6),"")</f>
        <v>-1.4602522342424372E-2</v>
      </c>
      <c r="BH32" s="4">
        <f ca="1">IFERROR((('DATA CLEANING'!BI6-'DATA CLEANING'!BH6)/'DATA CLEANING'!BH6),"")</f>
        <v>0.10831135640684052</v>
      </c>
      <c r="BI32" s="4">
        <f ca="1">IFERROR((('DATA CLEANING'!BJ6-'DATA CLEANING'!BI6)/'DATA CLEANING'!BI6),"")</f>
        <v>-1.6275628171185167E-2</v>
      </c>
      <c r="BJ32" s="4">
        <f ca="1">IFERROR((('DATA CLEANING'!BK6-'DATA CLEANING'!BJ6)/'DATA CLEANING'!BJ6),"")</f>
        <v>-4.4039802808612361E-2</v>
      </c>
      <c r="BK32" s="4">
        <f ca="1">IFERROR((('DATA CLEANING'!BL6-'DATA CLEANING'!BK6)/'DATA CLEANING'!BK6),"")</f>
        <v>-3.0310087078598519E-2</v>
      </c>
      <c r="BL32" s="4">
        <f ca="1">IFERROR((('DATA CLEANING'!BM6-'DATA CLEANING'!BL6)/'DATA CLEANING'!BL6),"")</f>
        <v>6.4775183379285117E-2</v>
      </c>
      <c r="BM32" s="4">
        <f ca="1">IFERROR((('DATA CLEANING'!BN6-'DATA CLEANING'!BM6)/'DATA CLEANING'!BM6),"")</f>
        <v>5.9612268071924102E-2</v>
      </c>
      <c r="BN32" s="4">
        <f ca="1">IFERROR((('DATA CLEANING'!BO6-'DATA CLEANING'!BN6)/'DATA CLEANING'!BN6),"")</f>
        <v>-1.6497293585498733E-2</v>
      </c>
      <c r="BO32" s="4">
        <f ca="1">IFERROR((('DATA CLEANING'!BP6-'DATA CLEANING'!BO6)/'DATA CLEANING'!BO6),"")</f>
        <v>5.1469858997737615E-2</v>
      </c>
      <c r="BP32" s="4">
        <f ca="1">IFERROR((('DATA CLEANING'!BQ6-'DATA CLEANING'!BP6)/'DATA CLEANING'!BP6),"")</f>
        <v>5.5051528931994352E-2</v>
      </c>
      <c r="BQ32" s="4">
        <f ca="1">IFERROR((('DATA CLEANING'!BR6-'DATA CLEANING'!BQ6)/'DATA CLEANING'!BQ6),"")</f>
        <v>3.0117860964352728E-3</v>
      </c>
      <c r="BR32" s="4">
        <f ca="1">IFERROR((('DATA CLEANING'!BS6-'DATA CLEANING'!BR6)/'DATA CLEANING'!BR6),"")</f>
        <v>-3.6419146405087234E-2</v>
      </c>
      <c r="BS32" s="4">
        <f ca="1">IFERROR((('DATA CLEANING'!BT6-'DATA CLEANING'!BS6)/'DATA CLEANING'!BS6),"")</f>
        <v>8.0857202527190822E-2</v>
      </c>
      <c r="BT32" s="4">
        <f ca="1">IFERROR((('DATA CLEANING'!BU6-'DATA CLEANING'!BT6)/'DATA CLEANING'!BT6),"")</f>
        <v>5.2148584517228855E-2</v>
      </c>
      <c r="BU32" s="4">
        <f ca="1">IFERROR((('DATA CLEANING'!BV6-'DATA CLEANING'!BU6)/'DATA CLEANING'!BU6),"")</f>
        <v>2.5322399950546051E-2</v>
      </c>
      <c r="BV32" s="4">
        <f ca="1">IFERROR((('DATA CLEANING'!BW6-'DATA CLEANING'!BV6)/'DATA CLEANING'!BV6),"")</f>
        <v>-9.2603483326951647E-2</v>
      </c>
      <c r="BW32" s="4">
        <f ca="1">IFERROR((('DATA CLEANING'!BX6-'DATA CLEANING'!BW6)/'DATA CLEANING'!BW6),"")</f>
        <v>-5.9842081561017361E-3</v>
      </c>
      <c r="BX32" s="4">
        <f ca="1">IFERROR((('DATA CLEANING'!BY6-'DATA CLEANING'!BX6)/'DATA CLEANING'!BX6),"")</f>
        <v>9.0160448376714317E-2</v>
      </c>
      <c r="BY32" s="4">
        <f ca="1">IFERROR((('DATA CLEANING'!BZ6-'DATA CLEANING'!BY6)/'DATA CLEANING'!BY6),"")</f>
        <v>-3.4792773378321977E-2</v>
      </c>
      <c r="BZ32" s="4">
        <f ca="1">IFERROR((('DATA CLEANING'!CA6-'DATA CLEANING'!BZ6)/'DATA CLEANING'!BZ6),"")</f>
        <v>-0.11394657078121412</v>
      </c>
      <c r="CA32" s="4">
        <f ca="1">IFERROR((('DATA CLEANING'!CB6-'DATA CLEANING'!CA6)/'DATA CLEANING'!CA6),"")</f>
        <v>-7.2864899947550858E-3</v>
      </c>
      <c r="CB32" s="4">
        <f ca="1">IFERROR((('DATA CLEANING'!CC6-'DATA CLEANING'!CB6)/'DATA CLEANING'!CB6),"")</f>
        <v>0.11041846164242407</v>
      </c>
      <c r="CC32" s="4">
        <f ca="1">IFERROR((('DATA CLEANING'!CD6-'DATA CLEANING'!CC6)/'DATA CLEANING'!CC6),"")</f>
        <v>-5.3188090492780844E-2</v>
      </c>
      <c r="CD32" s="4">
        <f ca="1">IFERROR((('DATA CLEANING'!CE6-'DATA CLEANING'!CD6)/'DATA CLEANING'!CD6),"")</f>
        <v>-5.858628059068368E-2</v>
      </c>
      <c r="CE32" s="4">
        <f ca="1">IFERROR((('DATA CLEANING'!CF6-'DATA CLEANING'!CE6)/'DATA CLEANING'!CE6),"")</f>
        <v>7.0066738354925481E-2</v>
      </c>
      <c r="CF32" s="4">
        <f ca="1">IFERROR((('DATA CLEANING'!CG6-'DATA CLEANING'!CF6)/'DATA CLEANING'!CF6),"")</f>
        <v>2.7946149428953994E-2</v>
      </c>
      <c r="CG32" s="4">
        <f ca="1">IFERROR((('DATA CLEANING'!CH6-'DATA CLEANING'!CG6)/'DATA CLEANING'!CG6),"")</f>
        <v>-0.1024532927813295</v>
      </c>
      <c r="CH32" s="4">
        <f ca="1">IFERROR((('DATA CLEANING'!CI6-'DATA CLEANING'!CH6)/'DATA CLEANING'!CH6),"")</f>
        <v>8.231114338321105E-2</v>
      </c>
      <c r="CI32" s="4">
        <f ca="1">IFERROR((('DATA CLEANING'!CJ6-'DATA CLEANING'!CI6)/'DATA CLEANING'!CI6),"")</f>
        <v>-5.3480292320594217E-2</v>
      </c>
      <c r="CJ32" s="4">
        <f ca="1">IFERROR((('DATA CLEANING'!CK6-'DATA CLEANING'!CJ6)/'DATA CLEANING'!CJ6),"")</f>
        <v>1.1028698242327486E-2</v>
      </c>
      <c r="CK32" s="4">
        <f ca="1">IFERROR((('DATA CLEANING'!CL6-'DATA CLEANING'!CK6)/'DATA CLEANING'!CK6),"")</f>
        <v>1.8570140882686978E-2</v>
      </c>
      <c r="CL32" s="4">
        <f ca="1">IFERROR((('DATA CLEANING'!CM6-'DATA CLEANING'!CL6)/'DATA CLEANING'!CL6),"")</f>
        <v>-3.6528707565490322E-2</v>
      </c>
      <c r="CM32" s="4">
        <f ca="1">IFERROR((('DATA CLEANING'!CN6-'DATA CLEANING'!CM6)/'DATA CLEANING'!CM6),"")</f>
        <v>1.9458595205089167E-2</v>
      </c>
      <c r="CN32" s="4">
        <f ca="1">IFERROR((('DATA CLEANING'!CO6-'DATA CLEANING'!CN6)/'DATA CLEANING'!CN6),"")</f>
        <v>3.4895846368179113E-2</v>
      </c>
      <c r="CO32" s="4">
        <f ca="1">IFERROR((('DATA CLEANING'!CP6-'DATA CLEANING'!CO6)/'DATA CLEANING'!CO6),"")</f>
        <v>-5.9135537749689757E-2</v>
      </c>
      <c r="CP32" s="4">
        <f ca="1">IFERROR((('DATA CLEANING'!CQ6-'DATA CLEANING'!CP6)/'DATA CLEANING'!CP6),"")</f>
        <v>-5.4318956801864167E-2</v>
      </c>
      <c r="CQ32" s="4">
        <f ca="1">IFERROR((('DATA CLEANING'!CR6-'DATA CLEANING'!CQ6)/'DATA CLEANING'!CQ6),"")</f>
        <v>9.7301998586674446E-3</v>
      </c>
      <c r="CR32" s="4">
        <f ca="1">IFERROR((('DATA CLEANING'!CS6-'DATA CLEANING'!CR6)/'DATA CLEANING'!CR6),"")</f>
        <v>9.0568136955819348E-2</v>
      </c>
      <c r="CS32" s="4">
        <f ca="1">IFERROR((('DATA CLEANING'!CT6-'DATA CLEANING'!CS6)/'DATA CLEANING'!CS6),"")</f>
        <v>9.1150675464433395E-2</v>
      </c>
      <c r="CT32" s="4">
        <f ca="1">IFERROR((('DATA CLEANING'!CU6-'DATA CLEANING'!CT6)/'DATA CLEANING'!CT6),"")</f>
        <v>1.5464655984919709E-2</v>
      </c>
      <c r="CU32" s="4">
        <f ca="1">IFERROR((('DATA CLEANING'!CV6-'DATA CLEANING'!CU6)/'DATA CLEANING'!CU6),"")</f>
        <v>8.7573138495352074E-2</v>
      </c>
      <c r="CV32" s="4">
        <f ca="1">IFERROR((('DATA CLEANING'!CW6-'DATA CLEANING'!CV6)/'DATA CLEANING'!CV6),"")</f>
        <v>1.1026148699392235E-2</v>
      </c>
      <c r="CW32" s="4">
        <f ca="1">IFERROR((('DATA CLEANING'!CX6-'DATA CLEANING'!CW6)/'DATA CLEANING'!CW6),"")</f>
        <v>-4.7567275551203513E-2</v>
      </c>
      <c r="CX32" s="4">
        <f ca="1">IFERROR((('DATA CLEANING'!CY6-'DATA CLEANING'!CX6)/'DATA CLEANING'!CX6),"")</f>
        <v>6.3839592742535825E-2</v>
      </c>
      <c r="CY32" s="4">
        <f ca="1">IFERROR((('DATA CLEANING'!CZ6-'DATA CLEANING'!CY6)/'DATA CLEANING'!CY6),"")</f>
        <v>2.6612016395081251E-2</v>
      </c>
      <c r="CZ32" s="4">
        <f ca="1">IFERROR((('DATA CLEANING'!DA6-'DATA CLEANING'!CZ6)/'DATA CLEANING'!CZ6),"")</f>
        <v>-2.8070995468650418E-2</v>
      </c>
      <c r="DA32" s="4">
        <f ca="1">IFERROR((('DATA CLEANING'!DB6-'DATA CLEANING'!DA6)/'DATA CLEANING'!DA6),"")</f>
        <v>8.0753970904524075E-3</v>
      </c>
      <c r="DB32" s="4">
        <f ca="1">IFERROR((('DATA CLEANING'!DC6-'DATA CLEANING'!DB6)/'DATA CLEANING'!DB6),"")</f>
        <v>-5.3603493172015831E-3</v>
      </c>
      <c r="DC32" s="4">
        <f ca="1">IFERROR((('DATA CLEANING'!DD6-'DATA CLEANING'!DC6)/'DATA CLEANING'!DC6),"")</f>
        <v>-2.1856722224442647E-2</v>
      </c>
      <c r="DD32" s="4">
        <f ca="1">IFERROR((('DATA CLEANING'!DE6-'DATA CLEANING'!DD6)/'DATA CLEANING'!DD6),"")</f>
        <v>8.0349785130045676E-2</v>
      </c>
      <c r="DE32" s="4">
        <f ca="1">IFERROR((('DATA CLEANING'!DF6-'DATA CLEANING'!DE6)/'DATA CLEANING'!DE6),"")</f>
        <v>-2.767428812779342E-2</v>
      </c>
      <c r="DF32" s="4" t="str">
        <f ca="1">IFERROR((('DATA CLEANING'!DG6-'DATA CLEANING'!DF6)/'DATA CLEANING'!DF6),"")</f>
        <v/>
      </c>
      <c r="DG32" s="4" t="str">
        <f ca="1">IFERROR((('DATA CLEANING'!DH6-'DATA CLEANING'!DG6)/'DATA CLEANING'!DG6),"")</f>
        <v/>
      </c>
      <c r="DH32" s="4" t="str">
        <f ca="1">IFERROR((('DATA CLEANING'!DI6-'DATA CLEANING'!DH6)/'DATA CLEANING'!DH6),"")</f>
        <v/>
      </c>
      <c r="DI32" s="4" t="str">
        <f ca="1">IFERROR((('DATA CLEANING'!DJ6-'DATA CLEANING'!DI6)/'DATA CLEANING'!DI6),"")</f>
        <v/>
      </c>
      <c r="DJ32" s="4" t="str">
        <f ca="1">IFERROR((('DATA CLEANING'!DK6-'DATA CLEANING'!DJ6)/'DATA CLEANING'!DJ6),"")</f>
        <v/>
      </c>
      <c r="DK32" s="4" t="str">
        <f ca="1">IFERROR((('DATA CLEANING'!DL6-'DATA CLEANING'!DK6)/'DATA CLEANING'!DK6),"")</f>
        <v/>
      </c>
      <c r="DL32" s="4" t="str">
        <f ca="1">IFERROR((('DATA CLEANING'!DM6-'DATA CLEANING'!DL6)/'DATA CLEANING'!DL6),"")</f>
        <v/>
      </c>
      <c r="DM32" s="4" t="str">
        <f ca="1">IFERROR((('DATA CLEANING'!DN6-'DATA CLEANING'!DM6)/'DATA CLEANING'!DM6),"")</f>
        <v/>
      </c>
      <c r="DN32" s="4" t="str">
        <f ca="1">IFERROR((('DATA CLEANING'!DO6-'DATA CLEANING'!DN6)/'DATA CLEANING'!DN6),"")</f>
        <v/>
      </c>
      <c r="DO32" s="4" t="str">
        <f ca="1">IFERROR((('DATA CLEANING'!DP6-'DATA CLEANING'!DO6)/'DATA CLEANING'!DO6),"")</f>
        <v/>
      </c>
      <c r="DP32" s="4" t="str">
        <f ca="1">IFERROR((('DATA CLEANING'!DQ6-'DATA CLEANING'!DP6)/'DATA CLEANING'!DP6),"")</f>
        <v/>
      </c>
      <c r="DQ32" s="4" t="str">
        <f ca="1">IFERROR((('DATA CLEANING'!DR6-'DATA CLEANING'!DQ6)/'DATA CLEANING'!DQ6),"")</f>
        <v/>
      </c>
      <c r="DR32" s="4" t="str">
        <f ca="1">IFERROR((('DATA CLEANING'!DS6-'DATA CLEANING'!DR6)/'DATA CLEANING'!DR6),"")</f>
        <v/>
      </c>
      <c r="DS32" s="4" t="str">
        <f ca="1">IFERROR((('DATA CLEANING'!DT6-'DATA CLEANING'!DS6)/'DATA CLEANING'!DS6),"")</f>
        <v/>
      </c>
      <c r="DT32" s="4" t="str">
        <f ca="1">IFERROR((('DATA CLEANING'!DU6-'DATA CLEANING'!DT6)/'DATA CLEANING'!DT6),"")</f>
        <v/>
      </c>
      <c r="DU32" s="4" t="str">
        <f ca="1">IFERROR((('DATA CLEANING'!DV6-'DATA CLEANING'!DU6)/'DATA CLEANING'!DU6),"")</f>
        <v/>
      </c>
      <c r="DV32" s="4" t="str">
        <f ca="1">IFERROR((('DATA CLEANING'!DW6-'DATA CLEANING'!DV6)/'DATA CLEANING'!DV6),"")</f>
        <v/>
      </c>
      <c r="DW32" s="4" t="str">
        <f ca="1">IFERROR((('DATA CLEANING'!DX6-'DATA CLEANING'!DW6)/'DATA CLEANING'!DW6),"")</f>
        <v/>
      </c>
      <c r="DX32" s="4" t="str">
        <f ca="1">IFERROR((('DATA CLEANING'!DY6-'DATA CLEANING'!DX6)/'DATA CLEANING'!DX6),"")</f>
        <v/>
      </c>
      <c r="DY32" s="4" t="str">
        <f ca="1">IFERROR((('DATA CLEANING'!DZ6-'DATA CLEANING'!DY6)/'DATA CLEANING'!DY6),"")</f>
        <v/>
      </c>
      <c r="DZ32" s="4" t="str">
        <f ca="1">IFERROR((('DATA CLEANING'!EA6-'DATA CLEANING'!DZ6)/'DATA CLEANING'!DZ6),"")</f>
        <v/>
      </c>
      <c r="EA32" s="4" t="str">
        <f ca="1">IFERROR((('DATA CLEANING'!EB6-'DATA CLEANING'!EA6)/'DATA CLEANING'!EA6),"")</f>
        <v/>
      </c>
      <c r="EB32" s="4" t="str">
        <f ca="1">IFERROR((('DATA CLEANING'!EC6-'DATA CLEANING'!EB6)/'DATA CLEANING'!EB6),"")</f>
        <v/>
      </c>
      <c r="EC32" s="4" t="str">
        <f ca="1">IFERROR((('DATA CLEANING'!ED6-'DATA CLEANING'!EC6)/'DATA CLEANING'!EC6),"")</f>
        <v/>
      </c>
      <c r="ED32" s="4" t="str">
        <f ca="1">IFERROR((('DATA CLEANING'!EE6-'DATA CLEANING'!ED6)/'DATA CLEANING'!ED6),"")</f>
        <v/>
      </c>
      <c r="EE32" s="4" t="str">
        <f ca="1">IFERROR((('DATA CLEANING'!EF6-'DATA CLEANING'!EE6)/'DATA CLEANING'!EE6),"")</f>
        <v/>
      </c>
      <c r="EF32" s="4" t="str">
        <f ca="1">IFERROR((('DATA CLEANING'!EG6-'DATA CLEANING'!EF6)/'DATA CLEANING'!EF6),"")</f>
        <v/>
      </c>
      <c r="EG32" s="4" t="str">
        <f ca="1">IFERROR((('DATA CLEANING'!EH6-'DATA CLEANING'!EG6)/'DATA CLEANING'!EG6),"")</f>
        <v/>
      </c>
      <c r="EH32" s="4" t="str">
        <f ca="1">IFERROR((('DATA CLEANING'!EI6-'DATA CLEANING'!EH6)/'DATA CLEANING'!EH6),"")</f>
        <v/>
      </c>
      <c r="EI32" s="4" t="str">
        <f ca="1">IFERROR((('DATA CLEANING'!EJ6-'DATA CLEANING'!EI6)/'DATA CLEANING'!EI6),"")</f>
        <v/>
      </c>
      <c r="EJ32" s="4" t="str">
        <f ca="1">IFERROR((('DATA CLEANING'!EK6-'DATA CLEANING'!EJ6)/'DATA CLEANING'!EJ6),"")</f>
        <v/>
      </c>
      <c r="EK32" s="4" t="str">
        <f ca="1">IFERROR((('DATA CLEANING'!EL6-'DATA CLEANING'!EK6)/'DATA CLEANING'!EK6),"")</f>
        <v/>
      </c>
      <c r="EL32" s="4" t="str">
        <f ca="1">IFERROR((('DATA CLEANING'!EM6-'DATA CLEANING'!EL6)/'DATA CLEANING'!EL6),"")</f>
        <v/>
      </c>
      <c r="EM32" s="4" t="str">
        <f ca="1">IFERROR((('DATA CLEANING'!EN6-'DATA CLEANING'!EM6)/'DATA CLEANING'!EM6),"")</f>
        <v/>
      </c>
      <c r="EN32" s="4" t="str">
        <f ca="1">IFERROR((('DATA CLEANING'!EO6-'DATA CLEANING'!EN6)/'DATA CLEANING'!EN6),"")</f>
        <v/>
      </c>
      <c r="EO32" s="4" t="str">
        <f ca="1">IFERROR((('DATA CLEANING'!EP6-'DATA CLEANING'!EO6)/'DATA CLEANING'!EO6),"")</f>
        <v/>
      </c>
      <c r="EP32" s="4" t="str">
        <f ca="1">IFERROR((('DATA CLEANING'!EQ6-'DATA CLEANING'!EP6)/'DATA CLEANING'!EP6),"")</f>
        <v/>
      </c>
      <c r="EQ32" s="4" t="str">
        <f ca="1">IFERROR((('DATA CLEANING'!ER6-'DATA CLEANING'!EQ6)/'DATA CLEANING'!EQ6),"")</f>
        <v/>
      </c>
      <c r="ER32" s="4" t="str">
        <f ca="1">IFERROR((('DATA CLEANING'!ES6-'DATA CLEANING'!ER6)/'DATA CLEANING'!ER6),"")</f>
        <v/>
      </c>
      <c r="ES32" s="4" t="str">
        <f ca="1">IFERROR((('DATA CLEANING'!ET6-'DATA CLEANING'!ES6)/'DATA CLEANING'!ES6),"")</f>
        <v/>
      </c>
      <c r="ET32" s="4" t="str">
        <f ca="1">IFERROR((('DATA CLEANING'!EU6-'DATA CLEANING'!ET6)/'DATA CLEANING'!ET6),"")</f>
        <v/>
      </c>
      <c r="EU32" s="4" t="str">
        <f ca="1">IFERROR((('DATA CLEANING'!EV6-'DATA CLEANING'!EU6)/'DATA CLEANING'!EU6),"")</f>
        <v/>
      </c>
      <c r="EV32" s="4" t="str">
        <f ca="1">IFERROR((('DATA CLEANING'!EW6-'DATA CLEANING'!EV6)/'DATA CLEANING'!EV6),"")</f>
        <v/>
      </c>
      <c r="EW32" s="4" t="str">
        <f ca="1">IFERROR((('DATA CLEANING'!EX6-'DATA CLEANING'!EW6)/'DATA CLEANING'!EW6),"")</f>
        <v/>
      </c>
      <c r="EX32" s="4" t="str">
        <f ca="1">IFERROR((('DATA CLEANING'!EY6-'DATA CLEANING'!EX6)/'DATA CLEANING'!EX6),"")</f>
        <v/>
      </c>
      <c r="EY32" s="4" t="str">
        <f ca="1">IFERROR((('DATA CLEANING'!EZ6-'DATA CLEANING'!EY6)/'DATA CLEANING'!EY6),"")</f>
        <v/>
      </c>
      <c r="EZ32" s="4" t="str">
        <f ca="1">IFERROR((('DATA CLEANING'!FA6-'DATA CLEANING'!EZ6)/'DATA CLEANING'!EZ6),"")</f>
        <v/>
      </c>
      <c r="FA32" s="4"/>
      <c r="FB32" s="4"/>
      <c r="FC32" s="4"/>
    </row>
    <row r="33" spans="2:159" x14ac:dyDescent="0.55000000000000004">
      <c r="B33" s="4" t="s">
        <v>16</v>
      </c>
      <c r="C33" s="4">
        <f ca="1">IFERROR((('DATA CLEANING'!D7-'DATA CLEANING'!C7)/'DATA CLEANING'!C7),"")</f>
        <v>2.6391402325412386E-2</v>
      </c>
      <c r="D33" s="4">
        <f ca="1">IFERROR((('DATA CLEANING'!E7-'DATA CLEANING'!D7)/'DATA CLEANING'!D7),"")</f>
        <v>7.5091758618973298E-2</v>
      </c>
      <c r="E33" s="4">
        <f ca="1">IFERROR((('DATA CLEANING'!F7-'DATA CLEANING'!E7)/'DATA CLEANING'!E7),"")</f>
        <v>1.7173930379551811E-2</v>
      </c>
      <c r="F33" s="4">
        <f ca="1">IFERROR((('DATA CLEANING'!G7-'DATA CLEANING'!F7)/'DATA CLEANING'!F7),"")</f>
        <v>-6.141428707775347E-3</v>
      </c>
      <c r="G33" s="4">
        <f ca="1">IFERROR((('DATA CLEANING'!H7-'DATA CLEANING'!G7)/'DATA CLEANING'!G7),"")</f>
        <v>2.1053950382183526E-2</v>
      </c>
      <c r="H33" s="4">
        <f ca="1">IFERROR((('DATA CLEANING'!I7-'DATA CLEANING'!H7)/'DATA CLEANING'!H7),"")</f>
        <v>2.6553031769981E-2</v>
      </c>
      <c r="I33" s="4">
        <f ca="1">IFERROR((('DATA CLEANING'!J7-'DATA CLEANING'!I7)/'DATA CLEANING'!I7),"")</f>
        <v>2.0725108360509753E-2</v>
      </c>
      <c r="J33" s="4">
        <f ca="1">IFERROR((('DATA CLEANING'!K7-'DATA CLEANING'!J7)/'DATA CLEANING'!J7),"")</f>
        <v>-1.4445988206063501E-2</v>
      </c>
      <c r="K33" s="4">
        <f ca="1">IFERROR((('DATA CLEANING'!L7-'DATA CLEANING'!K7)/'DATA CLEANING'!K7),"")</f>
        <v>-4.1249749352142297E-2</v>
      </c>
      <c r="L33" s="4">
        <f ca="1">IFERROR((('DATA CLEANING'!M7-'DATA CLEANING'!L7)/'DATA CLEANING'!L7),"")</f>
        <v>6.8277818644521718E-2</v>
      </c>
      <c r="M33" s="4">
        <f ca="1">IFERROR((('DATA CLEANING'!N7-'DATA CLEANING'!M7)/'DATA CLEANING'!M7),"")</f>
        <v>1.9352149833074792E-2</v>
      </c>
      <c r="N33" s="4">
        <f ca="1">IFERROR((('DATA CLEANING'!O7-'DATA CLEANING'!N7)/'DATA CLEANING'!N7),"")</f>
        <v>9.4005614129999658E-3</v>
      </c>
      <c r="O33" s="4">
        <f ca="1">IFERROR((('DATA CLEANING'!P7-'DATA CLEANING'!O7)/'DATA CLEANING'!O7),"")</f>
        <v>5.019550157555952E-2</v>
      </c>
      <c r="P33" s="4">
        <f ca="1">IFERROR((('DATA CLEANING'!Q7-'DATA CLEANING'!P7)/'DATA CLEANING'!P7),"")</f>
        <v>4.1128181102315043E-4</v>
      </c>
      <c r="Q33" s="4">
        <f ca="1">IFERROR((('DATA CLEANING'!R7-'DATA CLEANING'!Q7)/'DATA CLEANING'!Q7),"")</f>
        <v>2.4047243229082353E-2</v>
      </c>
      <c r="R33" s="4">
        <f ca="1">IFERROR((('DATA CLEANING'!S7-'DATA CLEANING'!R7)/'DATA CLEANING'!R7),"")</f>
        <v>2.057935948513364E-2</v>
      </c>
      <c r="S33" s="4">
        <f ca="1">IFERROR((('DATA CLEANING'!T7-'DATA CLEANING'!S7)/'DATA CLEANING'!S7),"")</f>
        <v>1.5736858117939737E-2</v>
      </c>
      <c r="T33" s="4">
        <f ca="1">IFERROR((('DATA CLEANING'!U7-'DATA CLEANING'!T7)/'DATA CLEANING'!T7),"")</f>
        <v>-1.6229818131618183E-4</v>
      </c>
      <c r="U33" s="4">
        <f ca="1">IFERROR((('DATA CLEANING'!V7-'DATA CLEANING'!U7)/'DATA CLEANING'!U7),"")</f>
        <v>1.2507617611608637E-2</v>
      </c>
      <c r="V33" s="4">
        <f ca="1">IFERROR((('DATA CLEANING'!W7-'DATA CLEANING'!V7)/'DATA CLEANING'!V7),"")</f>
        <v>3.3121294826896054E-2</v>
      </c>
      <c r="W33" s="4">
        <f ca="1">IFERROR((('DATA CLEANING'!X7-'DATA CLEANING'!W7)/'DATA CLEANING'!W7),"")</f>
        <v>4.8968102583498492E-2</v>
      </c>
      <c r="X33" s="4">
        <f ca="1">IFERROR((('DATA CLEANING'!Y7-'DATA CLEANING'!X7)/'DATA CLEANING'!X7),"")</f>
        <v>6.0724904465157784E-2</v>
      </c>
      <c r="Y33" s="4">
        <f ca="1">IFERROR((('DATA CLEANING'!Z7-'DATA CLEANING'!Y7)/'DATA CLEANING'!Y7),"")</f>
        <v>-8.6390810495424273E-3</v>
      </c>
      <c r="Z33" s="4">
        <f ca="1">IFERROR((('DATA CLEANING'!AA7-'DATA CLEANING'!Z7)/'DATA CLEANING'!Z7),"")</f>
        <v>5.8800446287025361E-2</v>
      </c>
      <c r="AA33" s="4">
        <f ca="1">IFERROR((('DATA CLEANING'!AB7-'DATA CLEANING'!AA7)/'DATA CLEANING'!AA7),"")</f>
        <v>-5.3492088432363395E-2</v>
      </c>
      <c r="AB33" s="4">
        <f ca="1">IFERROR((('DATA CLEANING'!AC7-'DATA CLEANING'!AB7)/'DATA CLEANING'!AB7),"")</f>
        <v>-4.5321002589602567E-2</v>
      </c>
      <c r="AC33" s="4">
        <f ca="1">IFERROR((('DATA CLEANING'!AD7-'DATA CLEANING'!AC7)/'DATA CLEANING'!AC7),"")</f>
        <v>-6.0819569206209588E-2</v>
      </c>
      <c r="AD33" s="4">
        <f ca="1">IFERROR((('DATA CLEANING'!AE7-'DATA CLEANING'!AD7)/'DATA CLEANING'!AD7),"")</f>
        <v>7.768701825443103E-3</v>
      </c>
      <c r="AE33" s="4">
        <f ca="1">IFERROR((('DATA CLEANING'!AF7-'DATA CLEANING'!AE7)/'DATA CLEANING'!AE7),"")</f>
        <v>-2.2068236041710564E-2</v>
      </c>
      <c r="AF33" s="4">
        <f ca="1">IFERROR((('DATA CLEANING'!AG7-'DATA CLEANING'!AF7)/'DATA CLEANING'!AF7),"")</f>
        <v>7.0092642622808773E-2</v>
      </c>
      <c r="AG33" s="4">
        <f ca="1">IFERROR((('DATA CLEANING'!AH7-'DATA CLEANING'!AG7)/'DATA CLEANING'!AG7),"")</f>
        <v>6.9457856163598524E-3</v>
      </c>
      <c r="AH33" s="4">
        <f ca="1">IFERROR((('DATA CLEANING'!AI7-'DATA CLEANING'!AH7)/'DATA CLEANING'!AH7),"")</f>
        <v>2.1415559301446358E-2</v>
      </c>
      <c r="AI33" s="4">
        <f ca="1">IFERROR((('DATA CLEANING'!AJ7-'DATA CLEANING'!AI7)/'DATA CLEANING'!AI7),"")</f>
        <v>-7.8145637453593583E-2</v>
      </c>
      <c r="AJ33" s="4">
        <f ca="1">IFERROR((('DATA CLEANING'!AK7-'DATA CLEANING'!AJ7)/'DATA CLEANING'!AJ7),"")</f>
        <v>6.4602556825944957E-2</v>
      </c>
      <c r="AK33" s="4">
        <f ca="1">IFERROR((('DATA CLEANING'!AL7-'DATA CLEANING'!AK7)/'DATA CLEANING'!AK7),"")</f>
        <v>-8.1992801652451042E-2</v>
      </c>
      <c r="AL33" s="4">
        <f ca="1">IFERROR((('DATA CLEANING'!AM7-'DATA CLEANING'!AL7)/'DATA CLEANING'!AL7),"")</f>
        <v>5.0860144365219732E-2</v>
      </c>
      <c r="AM33" s="4">
        <f ca="1">IFERROR((('DATA CLEANING'!AN7-'DATA CLEANING'!AM7)/'DATA CLEANING'!AM7),"")</f>
        <v>2.8898069384237488E-2</v>
      </c>
      <c r="AN33" s="4">
        <f ca="1">IFERROR((('DATA CLEANING'!AO7-'DATA CLEANING'!AN7)/'DATA CLEANING'!AN7),"")</f>
        <v>6.2660828369579978E-3</v>
      </c>
      <c r="AO33" s="4">
        <f ca="1">IFERROR((('DATA CLEANING'!AP7-'DATA CLEANING'!AO7)/'DATA CLEANING'!AO7),"")</f>
        <v>4.0402285939798582E-2</v>
      </c>
      <c r="AP33" s="4">
        <f ca="1">IFERROR((('DATA CLEANING'!AQ7-'DATA CLEANING'!AP7)/'DATA CLEANING'!AP7),"")</f>
        <v>-9.8637380920777631E-2</v>
      </c>
      <c r="AQ33" s="4">
        <f ca="1">IFERROR((('DATA CLEANING'!AR7-'DATA CLEANING'!AQ7)/'DATA CLEANING'!AQ7),"")</f>
        <v>7.6484036603501102E-2</v>
      </c>
      <c r="AR33" s="4">
        <f ca="1">IFERROR((('DATA CLEANING'!AS7-'DATA CLEANING'!AR7)/'DATA CLEANING'!AR7),"")</f>
        <v>-7.7486908849955377E-3</v>
      </c>
      <c r="AS33" s="4">
        <f ca="1">IFERROR((('DATA CLEANING'!AT7-'DATA CLEANING'!AS7)/'DATA CLEANING'!AS7),"")</f>
        <v>-3.7008262608119E-2</v>
      </c>
      <c r="AT33" s="4">
        <f ca="1">IFERROR((('DATA CLEANING'!AU7-'DATA CLEANING'!AT7)/'DATA CLEANING'!AT7),"")</f>
        <v>2.7653766822247523E-2</v>
      </c>
      <c r="AU33" s="4">
        <f ca="1">IFERROR((('DATA CLEANING'!AV7-'DATA CLEANING'!AU7)/'DATA CLEANING'!AU7),"")</f>
        <v>3.0802119787544387E-2</v>
      </c>
      <c r="AV33" s="4">
        <f ca="1">IFERROR((('DATA CLEANING'!AW7-'DATA CLEANING'!AV7)/'DATA CLEANING'!AV7),"")</f>
        <v>3.3659046928544448E-2</v>
      </c>
      <c r="AW33" s="4">
        <f ca="1">IFERROR((('DATA CLEANING'!AX7-'DATA CLEANING'!AW7)/'DATA CLEANING'!AW7),"")</f>
        <v>2.1688488372531903E-2</v>
      </c>
      <c r="AX33" s="4">
        <f ca="1">IFERROR((('DATA CLEANING'!AY7-'DATA CLEANING'!AX7)/'DATA CLEANING'!AX7),"")</f>
        <v>-3.4694247932472645E-2</v>
      </c>
      <c r="AY33" s="4">
        <f ca="1">IFERROR((('DATA CLEANING'!AZ7-'DATA CLEANING'!AY7)/'DATA CLEANING'!AY7),"")</f>
        <v>-6.2692467202858468E-2</v>
      </c>
      <c r="AZ33" s="4">
        <f ca="1">IFERROR((('DATA CLEANING'!BA7-'DATA CLEANING'!AZ7)/'DATA CLEANING'!AZ7),"")</f>
        <v>-0.13341061248594321</v>
      </c>
      <c r="BA33" s="4">
        <f ca="1">IFERROR((('DATA CLEANING'!BB7-'DATA CLEANING'!BA7)/'DATA CLEANING'!BA7),"")</f>
        <v>8.0129410813874549E-2</v>
      </c>
      <c r="BB33" s="4">
        <f ca="1">IFERROR((('DATA CLEANING'!BC7-'DATA CLEANING'!BB7)/'DATA CLEANING'!BB7),"")</f>
        <v>2.5710542387382473E-2</v>
      </c>
      <c r="BC33" s="4">
        <f ca="1">IFERROR((('DATA CLEANING'!BD7-'DATA CLEANING'!BC7)/'DATA CLEANING'!BC7),"")</f>
        <v>-9.9518439342643379E-3</v>
      </c>
      <c r="BD33" s="4">
        <f ca="1">IFERROR((('DATA CLEANING'!BE7-'DATA CLEANING'!BD7)/'DATA CLEANING'!BD7),"")</f>
        <v>4.3883214685103505E-2</v>
      </c>
      <c r="BE33" s="4">
        <f ca="1">IFERROR((('DATA CLEANING'!BF7-'DATA CLEANING'!BE7)/'DATA CLEANING'!BE7),"")</f>
        <v>9.3746884266211333E-2</v>
      </c>
      <c r="BF33" s="4">
        <f ca="1">IFERROR((('DATA CLEANING'!BG7-'DATA CLEANING'!BF7)/'DATA CLEANING'!BF7),"")</f>
        <v>-1.7777847779974647E-2</v>
      </c>
      <c r="BG33" s="4">
        <f ca="1">IFERROR((('DATA CLEANING'!BH7-'DATA CLEANING'!BG7)/'DATA CLEANING'!BG7),"")</f>
        <v>-1.1656158163532583E-2</v>
      </c>
      <c r="BH33" s="4">
        <f ca="1">IFERROR((('DATA CLEANING'!BI7-'DATA CLEANING'!BH7)/'DATA CLEANING'!BH7),"")</f>
        <v>0.1319034260514533</v>
      </c>
      <c r="BI33" s="4">
        <f ca="1">IFERROR((('DATA CLEANING'!BJ7-'DATA CLEANING'!BI7)/'DATA CLEANING'!BI7),"")</f>
        <v>7.9310081068214317E-3</v>
      </c>
      <c r="BJ33" s="4">
        <f ca="1">IFERROR((('DATA CLEANING'!BK7-'DATA CLEANING'!BJ7)/'DATA CLEANING'!BJ7),"")</f>
        <v>-3.8098467080566363E-2</v>
      </c>
      <c r="BK33" s="4">
        <f ca="1">IFERROR((('DATA CLEANING'!BL7-'DATA CLEANING'!BK7)/'DATA CLEANING'!BK7),"")</f>
        <v>3.5441371223779307E-2</v>
      </c>
      <c r="BL33" s="4">
        <f ca="1">IFERROR((('DATA CLEANING'!BM7-'DATA CLEANING'!BL7)/'DATA CLEANING'!BL7),"")</f>
        <v>8.0555170164626405E-2</v>
      </c>
      <c r="BM33" s="4">
        <f ca="1">IFERROR((('DATA CLEANING'!BN7-'DATA CLEANING'!BM7)/'DATA CLEANING'!BM7),"")</f>
        <v>4.4575380933464942E-2</v>
      </c>
      <c r="BN33" s="4">
        <f ca="1">IFERROR((('DATA CLEANING'!BO7-'DATA CLEANING'!BN7)/'DATA CLEANING'!BN7),"")</f>
        <v>3.2009074922968818E-2</v>
      </c>
      <c r="BO33" s="4">
        <f ca="1">IFERROR((('DATA CLEANING'!BP7-'DATA CLEANING'!BO7)/'DATA CLEANING'!BO7),"")</f>
        <v>-3.7930713919144876E-2</v>
      </c>
      <c r="BP33" s="4">
        <f ca="1">IFERROR((('DATA CLEANING'!BQ7-'DATA CLEANING'!BP7)/'DATA CLEANING'!BP7),"")</f>
        <v>1.9554728004468652E-2</v>
      </c>
      <c r="BQ33" s="4">
        <f ca="1">IFERROR((('DATA CLEANING'!BR7-'DATA CLEANING'!BQ7)/'DATA CLEANING'!BQ7),"")</f>
        <v>1.0079694224023923E-2</v>
      </c>
      <c r="BR33" s="4">
        <f ca="1">IFERROR((('DATA CLEANING'!BS7-'DATA CLEANING'!BR7)/'DATA CLEANING'!BR7),"")</f>
        <v>-8.1942659517372216E-2</v>
      </c>
      <c r="BS33" s="4">
        <f ca="1">IFERROR((('DATA CLEANING'!BT7-'DATA CLEANING'!BS7)/'DATA CLEANING'!BS7),"")</f>
        <v>5.2921640537941302E-2</v>
      </c>
      <c r="BT33" s="4">
        <f ca="1">IFERROR((('DATA CLEANING'!BU7-'DATA CLEANING'!BT7)/'DATA CLEANING'!BT7),"")</f>
        <v>-3.3575839730122972E-2</v>
      </c>
      <c r="BU33" s="4">
        <f ca="1">IFERROR((('DATA CLEANING'!BV7-'DATA CLEANING'!BU7)/'DATA CLEANING'!BU7),"")</f>
        <v>5.8102636165143197E-2</v>
      </c>
      <c r="BV33" s="4">
        <f ca="1">IFERROR((('DATA CLEANING'!BW7-'DATA CLEANING'!BV7)/'DATA CLEANING'!BV7),"")</f>
        <v>-1.3952791848766678E-2</v>
      </c>
      <c r="BW33" s="4">
        <f ca="1">IFERROR((('DATA CLEANING'!BX7-'DATA CLEANING'!BW7)/'DATA CLEANING'!BW7),"")</f>
        <v>-4.3138146942461784E-2</v>
      </c>
      <c r="BX33" s="4">
        <f ca="1">IFERROR((('DATA CLEANING'!BY7-'DATA CLEANING'!BX7)/'DATA CLEANING'!BX7),"")</f>
        <v>3.4681253729499949E-2</v>
      </c>
      <c r="BY33" s="4">
        <f ca="1">IFERROR((('DATA CLEANING'!BZ7-'DATA CLEANING'!BY7)/'DATA CLEANING'!BY7),"")</f>
        <v>-5.3707678175776305E-2</v>
      </c>
      <c r="BZ33" s="4">
        <f ca="1">IFERROR((('DATA CLEANING'!CA7-'DATA CLEANING'!BZ7)/'DATA CLEANING'!BZ7),"")</f>
        <v>1.0142207200104999E-2</v>
      </c>
      <c r="CA33" s="4">
        <f ca="1">IFERROR((('DATA CLEANING'!CB7-'DATA CLEANING'!CA7)/'DATA CLEANING'!CA7),"")</f>
        <v>-0.12488160074370157</v>
      </c>
      <c r="CB33" s="4">
        <f ca="1">IFERROR((('DATA CLEANING'!CC7-'DATA CLEANING'!CB7)/'DATA CLEANING'!CB7),"")</f>
        <v>0.11298736933508445</v>
      </c>
      <c r="CC33" s="4">
        <f ca="1">IFERROR((('DATA CLEANING'!CD7-'DATA CLEANING'!CC7)/'DATA CLEANING'!CC7),"")</f>
        <v>-6.2923290486815359E-2</v>
      </c>
      <c r="CD33" s="4">
        <f ca="1">IFERROR((('DATA CLEANING'!CE7-'DATA CLEANING'!CD7)/'DATA CLEANING'!CD7),"")</f>
        <v>-8.0525368149799798E-2</v>
      </c>
      <c r="CE33" s="4">
        <f ca="1">IFERROR((('DATA CLEANING'!CF7-'DATA CLEANING'!CE7)/'DATA CLEANING'!CE7),"")</f>
        <v>0.15668953425810744</v>
      </c>
      <c r="CF33" s="4">
        <f ca="1">IFERROR((('DATA CLEANING'!CG7-'DATA CLEANING'!CF7)/'DATA CLEANING'!CF7),"")</f>
        <v>6.4966761859868633E-2</v>
      </c>
      <c r="CG33" s="4">
        <f ca="1">IFERROR((('DATA CLEANING'!CH7-'DATA CLEANING'!CG7)/'DATA CLEANING'!CG7),"")</f>
        <v>-3.1205672944550945E-2</v>
      </c>
      <c r="CH33" s="4">
        <f ca="1">IFERROR((('DATA CLEANING'!CI7-'DATA CLEANING'!CH7)/'DATA CLEANING'!CH7),"")</f>
        <v>1.0066100338400774E-2</v>
      </c>
      <c r="CI33" s="4">
        <f ca="1">IFERROR((('DATA CLEANING'!CJ7-'DATA CLEANING'!CI7)/'DATA CLEANING'!CI7),"")</f>
        <v>-3.7966052692377357E-2</v>
      </c>
      <c r="CJ33" s="4">
        <f ca="1">IFERROR((('DATA CLEANING'!CK7-'DATA CLEANING'!CJ7)/'DATA CLEANING'!CJ7),"")</f>
        <v>1.3807915191536329E-2</v>
      </c>
      <c r="CK33" s="4">
        <f ca="1">IFERROR((('DATA CLEANING'!CL7-'DATA CLEANING'!CK7)/'DATA CLEANING'!CK7),"")</f>
        <v>3.3586759901465514E-2</v>
      </c>
      <c r="CL33" s="4">
        <f ca="1">IFERROR((('DATA CLEANING'!CM7-'DATA CLEANING'!CL7)/'DATA CLEANING'!CL7),"")</f>
        <v>-5.786471655789114E-2</v>
      </c>
      <c r="CM33" s="4">
        <f ca="1">IFERROR((('DATA CLEANING'!CN7-'DATA CLEANING'!CM7)/'DATA CLEANING'!CM7),"")</f>
        <v>9.0086958068731751E-2</v>
      </c>
      <c r="CN33" s="4">
        <f ca="1">IFERROR((('DATA CLEANING'!CO7-'DATA CLEANING'!CN7)/'DATA CLEANING'!CN7),"")</f>
        <v>2.2995247200862347E-2</v>
      </c>
      <c r="CO33" s="4">
        <f ca="1">IFERROR((('DATA CLEANING'!CP7-'DATA CLEANING'!CO7)/'DATA CLEANING'!CO7),"")</f>
        <v>-1.9895352806218132E-2</v>
      </c>
      <c r="CP33" s="4">
        <f ca="1">IFERROR((('DATA CLEANING'!CQ7-'DATA CLEANING'!CP7)/'DATA CLEANING'!CP7),"")</f>
        <v>-4.6402253845396708E-2</v>
      </c>
      <c r="CQ33" s="4">
        <f ca="1">IFERROR((('DATA CLEANING'!CR7-'DATA CLEANING'!CQ7)/'DATA CLEANING'!CQ7),"")</f>
        <v>-2.2370516336784104E-2</v>
      </c>
      <c r="CR33" s="4">
        <f ca="1">IFERROR((('DATA CLEANING'!CS7-'DATA CLEANING'!CR7)/'DATA CLEANING'!CR7),"")</f>
        <v>6.8152528367635551E-2</v>
      </c>
      <c r="CS33" s="4">
        <f ca="1">IFERROR((('DATA CLEANING'!CT7-'DATA CLEANING'!CS7)/'DATA CLEANING'!CS7),"")</f>
        <v>4.39859725817415E-2</v>
      </c>
      <c r="CT33" s="4">
        <f ca="1">IFERROR((('DATA CLEANING'!CU7-'DATA CLEANING'!CT7)/'DATA CLEANING'!CT7),"")</f>
        <v>6.6040360752728398E-3</v>
      </c>
      <c r="CU33" s="4">
        <f ca="1">IFERROR((('DATA CLEANING'!CV7-'DATA CLEANING'!CU7)/'DATA CLEANING'!CU7),"")</f>
        <v>2.3240407779740384E-2</v>
      </c>
      <c r="CV33" s="4">
        <f ca="1">IFERROR((('DATA CLEANING'!CW7-'DATA CLEANING'!CV7)/'DATA CLEANING'!CV7),"")</f>
        <v>3.7457311556205485E-2</v>
      </c>
      <c r="CW33" s="4">
        <f ca="1">IFERROR((('DATA CLEANING'!CX7-'DATA CLEANING'!CW7)/'DATA CLEANING'!CW7),"")</f>
        <v>-5.3626283726926356E-2</v>
      </c>
      <c r="CX33" s="4">
        <f ca="1">IFERROR((('DATA CLEANING'!CY7-'DATA CLEANING'!CX7)/'DATA CLEANING'!CX7),"")</f>
        <v>3.1610184070187362E-2</v>
      </c>
      <c r="CY33" s="4">
        <f ca="1">IFERROR((('DATA CLEANING'!CZ7-'DATA CLEANING'!CY7)/'DATA CLEANING'!CY7),"")</f>
        <v>1.0422312085822105E-5</v>
      </c>
      <c r="CZ33" s="4">
        <f ca="1">IFERROR((('DATA CLEANING'!DA7-'DATA CLEANING'!CZ7)/'DATA CLEANING'!CZ7),"")</f>
        <v>6.1063690085357759E-2</v>
      </c>
      <c r="DA33" s="4">
        <f ca="1">IFERROR((('DATA CLEANING'!DB7-'DATA CLEANING'!DA7)/'DATA CLEANING'!DA7),"")</f>
        <v>5.2667766776677789E-2</v>
      </c>
      <c r="DB33" s="4">
        <f ca="1">IFERROR((('DATA CLEANING'!DC7-'DATA CLEANING'!DB7)/'DATA CLEANING'!DB7),"")</f>
        <v>-5.5612578146869793E-3</v>
      </c>
      <c r="DC33" s="4">
        <f ca="1">IFERROR((('DATA CLEANING'!DD7-'DATA CLEANING'!DC7)/'DATA CLEANING'!DC7),"")</f>
        <v>-1.8334678251731157E-2</v>
      </c>
      <c r="DD33" s="4">
        <f ca="1">IFERROR((('DATA CLEANING'!DE7-'DATA CLEANING'!DD7)/'DATA CLEANING'!DD7),"")</f>
        <v>7.7231886828522223E-2</v>
      </c>
      <c r="DE33" s="4">
        <f ca="1">IFERROR((('DATA CLEANING'!DF7-'DATA CLEANING'!DE7)/'DATA CLEANING'!DE7),"")</f>
        <v>-5.7834960070984973E-2</v>
      </c>
      <c r="DF33" s="4" t="str">
        <f ca="1">IFERROR((('DATA CLEANING'!DG7-'DATA CLEANING'!DF7)/'DATA CLEANING'!DF7),"")</f>
        <v/>
      </c>
      <c r="DG33" s="4" t="str">
        <f ca="1">IFERROR((('DATA CLEANING'!DH7-'DATA CLEANING'!DG7)/'DATA CLEANING'!DG7),"")</f>
        <v/>
      </c>
      <c r="DH33" s="4" t="str">
        <f ca="1">IFERROR((('DATA CLEANING'!DI7-'DATA CLEANING'!DH7)/'DATA CLEANING'!DH7),"")</f>
        <v/>
      </c>
      <c r="DI33" s="4" t="str">
        <f ca="1">IFERROR((('DATA CLEANING'!DJ7-'DATA CLEANING'!DI7)/'DATA CLEANING'!DI7),"")</f>
        <v/>
      </c>
      <c r="DJ33" s="4" t="str">
        <f ca="1">IFERROR((('DATA CLEANING'!DK7-'DATA CLEANING'!DJ7)/'DATA CLEANING'!DJ7),"")</f>
        <v/>
      </c>
      <c r="DK33" s="4" t="str">
        <f ca="1">IFERROR((('DATA CLEANING'!DL7-'DATA CLEANING'!DK7)/'DATA CLEANING'!DK7),"")</f>
        <v/>
      </c>
      <c r="DL33" s="4" t="str">
        <f ca="1">IFERROR((('DATA CLEANING'!DM7-'DATA CLEANING'!DL7)/'DATA CLEANING'!DL7),"")</f>
        <v/>
      </c>
      <c r="DM33" s="4" t="str">
        <f ca="1">IFERROR((('DATA CLEANING'!DN7-'DATA CLEANING'!DM7)/'DATA CLEANING'!DM7),"")</f>
        <v/>
      </c>
      <c r="DN33" s="4" t="str">
        <f ca="1">IFERROR((('DATA CLEANING'!DO7-'DATA CLEANING'!DN7)/'DATA CLEANING'!DN7),"")</f>
        <v/>
      </c>
      <c r="DO33" s="4" t="str">
        <f ca="1">IFERROR((('DATA CLEANING'!DP7-'DATA CLEANING'!DO7)/'DATA CLEANING'!DO7),"")</f>
        <v/>
      </c>
      <c r="DP33" s="4" t="str">
        <f ca="1">IFERROR((('DATA CLEANING'!DQ7-'DATA CLEANING'!DP7)/'DATA CLEANING'!DP7),"")</f>
        <v/>
      </c>
      <c r="DQ33" s="4" t="str">
        <f ca="1">IFERROR((('DATA CLEANING'!DR7-'DATA CLEANING'!DQ7)/'DATA CLEANING'!DQ7),"")</f>
        <v/>
      </c>
      <c r="DR33" s="4" t="str">
        <f ca="1">IFERROR((('DATA CLEANING'!DS7-'DATA CLEANING'!DR7)/'DATA CLEANING'!DR7),"")</f>
        <v/>
      </c>
      <c r="DS33" s="4" t="str">
        <f ca="1">IFERROR((('DATA CLEANING'!DT7-'DATA CLEANING'!DS7)/'DATA CLEANING'!DS7),"")</f>
        <v/>
      </c>
      <c r="DT33" s="4" t="str">
        <f ca="1">IFERROR((('DATA CLEANING'!DU7-'DATA CLEANING'!DT7)/'DATA CLEANING'!DT7),"")</f>
        <v/>
      </c>
      <c r="DU33" s="4" t="str">
        <f ca="1">IFERROR((('DATA CLEANING'!DV7-'DATA CLEANING'!DU7)/'DATA CLEANING'!DU7),"")</f>
        <v/>
      </c>
      <c r="DV33" s="4" t="str">
        <f ca="1">IFERROR((('DATA CLEANING'!DW7-'DATA CLEANING'!DV7)/'DATA CLEANING'!DV7),"")</f>
        <v/>
      </c>
      <c r="DW33" s="4" t="str">
        <f ca="1">IFERROR((('DATA CLEANING'!DX7-'DATA CLEANING'!DW7)/'DATA CLEANING'!DW7),"")</f>
        <v/>
      </c>
      <c r="DX33" s="4" t="str">
        <f ca="1">IFERROR((('DATA CLEANING'!DY7-'DATA CLEANING'!DX7)/'DATA CLEANING'!DX7),"")</f>
        <v/>
      </c>
      <c r="DY33" s="4" t="str">
        <f ca="1">IFERROR((('DATA CLEANING'!DZ7-'DATA CLEANING'!DY7)/'DATA CLEANING'!DY7),"")</f>
        <v/>
      </c>
      <c r="DZ33" s="4" t="str">
        <f ca="1">IFERROR((('DATA CLEANING'!EA7-'DATA CLEANING'!DZ7)/'DATA CLEANING'!DZ7),"")</f>
        <v/>
      </c>
      <c r="EA33" s="4" t="str">
        <f ca="1">IFERROR((('DATA CLEANING'!EB7-'DATA CLEANING'!EA7)/'DATA CLEANING'!EA7),"")</f>
        <v/>
      </c>
      <c r="EB33" s="4" t="str">
        <f ca="1">IFERROR((('DATA CLEANING'!EC7-'DATA CLEANING'!EB7)/'DATA CLEANING'!EB7),"")</f>
        <v/>
      </c>
      <c r="EC33" s="4" t="str">
        <f ca="1">IFERROR((('DATA CLEANING'!ED7-'DATA CLEANING'!EC7)/'DATA CLEANING'!EC7),"")</f>
        <v/>
      </c>
      <c r="ED33" s="4" t="str">
        <f ca="1">IFERROR((('DATA CLEANING'!EE7-'DATA CLEANING'!ED7)/'DATA CLEANING'!ED7),"")</f>
        <v/>
      </c>
      <c r="EE33" s="4" t="str">
        <f ca="1">IFERROR((('DATA CLEANING'!EF7-'DATA CLEANING'!EE7)/'DATA CLEANING'!EE7),"")</f>
        <v/>
      </c>
      <c r="EF33" s="4" t="str">
        <f ca="1">IFERROR((('DATA CLEANING'!EG7-'DATA CLEANING'!EF7)/'DATA CLEANING'!EF7),"")</f>
        <v/>
      </c>
      <c r="EG33" s="4" t="str">
        <f ca="1">IFERROR((('DATA CLEANING'!EH7-'DATA CLEANING'!EG7)/'DATA CLEANING'!EG7),"")</f>
        <v/>
      </c>
      <c r="EH33" s="4" t="str">
        <f ca="1">IFERROR((('DATA CLEANING'!EI7-'DATA CLEANING'!EH7)/'DATA CLEANING'!EH7),"")</f>
        <v/>
      </c>
      <c r="EI33" s="4" t="str">
        <f ca="1">IFERROR((('DATA CLEANING'!EJ7-'DATA CLEANING'!EI7)/'DATA CLEANING'!EI7),"")</f>
        <v/>
      </c>
      <c r="EJ33" s="4" t="str">
        <f ca="1">IFERROR((('DATA CLEANING'!EK7-'DATA CLEANING'!EJ7)/'DATA CLEANING'!EJ7),"")</f>
        <v/>
      </c>
      <c r="EK33" s="4" t="str">
        <f ca="1">IFERROR((('DATA CLEANING'!EL7-'DATA CLEANING'!EK7)/'DATA CLEANING'!EK7),"")</f>
        <v/>
      </c>
      <c r="EL33" s="4" t="str">
        <f ca="1">IFERROR((('DATA CLEANING'!EM7-'DATA CLEANING'!EL7)/'DATA CLEANING'!EL7),"")</f>
        <v/>
      </c>
      <c r="EM33" s="4" t="str">
        <f ca="1">IFERROR((('DATA CLEANING'!EN7-'DATA CLEANING'!EM7)/'DATA CLEANING'!EM7),"")</f>
        <v/>
      </c>
      <c r="EN33" s="4" t="str">
        <f ca="1">IFERROR((('DATA CLEANING'!EO7-'DATA CLEANING'!EN7)/'DATA CLEANING'!EN7),"")</f>
        <v/>
      </c>
      <c r="EO33" s="4" t="str">
        <f ca="1">IFERROR((('DATA CLEANING'!EP7-'DATA CLEANING'!EO7)/'DATA CLEANING'!EO7),"")</f>
        <v/>
      </c>
      <c r="EP33" s="4" t="str">
        <f ca="1">IFERROR((('DATA CLEANING'!EQ7-'DATA CLEANING'!EP7)/'DATA CLEANING'!EP7),"")</f>
        <v/>
      </c>
      <c r="EQ33" s="4" t="str">
        <f ca="1">IFERROR((('DATA CLEANING'!ER7-'DATA CLEANING'!EQ7)/'DATA CLEANING'!EQ7),"")</f>
        <v/>
      </c>
      <c r="ER33" s="4" t="str">
        <f ca="1">IFERROR((('DATA CLEANING'!ES7-'DATA CLEANING'!ER7)/'DATA CLEANING'!ER7),"")</f>
        <v/>
      </c>
      <c r="ES33" s="4" t="str">
        <f ca="1">IFERROR((('DATA CLEANING'!ET7-'DATA CLEANING'!ES7)/'DATA CLEANING'!ES7),"")</f>
        <v/>
      </c>
      <c r="ET33" s="4" t="str">
        <f ca="1">IFERROR((('DATA CLEANING'!EU7-'DATA CLEANING'!ET7)/'DATA CLEANING'!ET7),"")</f>
        <v/>
      </c>
      <c r="EU33" s="4" t="str">
        <f ca="1">IFERROR((('DATA CLEANING'!EV7-'DATA CLEANING'!EU7)/'DATA CLEANING'!EU7),"")</f>
        <v/>
      </c>
      <c r="EV33" s="4" t="str">
        <f ca="1">IFERROR((('DATA CLEANING'!EW7-'DATA CLEANING'!EV7)/'DATA CLEANING'!EV7),"")</f>
        <v/>
      </c>
      <c r="EW33" s="4" t="str">
        <f ca="1">IFERROR((('DATA CLEANING'!EX7-'DATA CLEANING'!EW7)/'DATA CLEANING'!EW7),"")</f>
        <v/>
      </c>
      <c r="EX33" s="4" t="str">
        <f ca="1">IFERROR((('DATA CLEANING'!EY7-'DATA CLEANING'!EX7)/'DATA CLEANING'!EX7),"")</f>
        <v/>
      </c>
      <c r="EY33" s="4" t="str">
        <f ca="1">IFERROR((('DATA CLEANING'!EZ7-'DATA CLEANING'!EY7)/'DATA CLEANING'!EY7),"")</f>
        <v/>
      </c>
      <c r="EZ33" s="4" t="str">
        <f ca="1">IFERROR((('DATA CLEANING'!FA7-'DATA CLEANING'!EZ7)/'DATA CLEANING'!EZ7),"")</f>
        <v/>
      </c>
      <c r="FA33" s="4"/>
      <c r="FB33" s="4"/>
      <c r="FC33" s="4"/>
    </row>
    <row r="34" spans="2:159" x14ac:dyDescent="0.55000000000000004">
      <c r="B34" s="4" t="s">
        <v>17</v>
      </c>
      <c r="C34" s="4">
        <f ca="1">IFERROR((('DATA CLEANING'!D8-'DATA CLEANING'!C8)/'DATA CLEANING'!C8),"")</f>
        <v>4.9279400387247957E-2</v>
      </c>
      <c r="D34" s="4">
        <f ca="1">IFERROR((('DATA CLEANING'!E8-'DATA CLEANING'!D8)/'DATA CLEANING'!D8),"")</f>
        <v>0.12247014638040285</v>
      </c>
      <c r="E34" s="4">
        <f ca="1">IFERROR((('DATA CLEANING'!F8-'DATA CLEANING'!E8)/'DATA CLEANING'!E8),"")</f>
        <v>4.1121797819671149E-3</v>
      </c>
      <c r="F34" s="4">
        <f ca="1">IFERROR((('DATA CLEANING'!G8-'DATA CLEANING'!F8)/'DATA CLEANING'!F8),"")</f>
        <v>-2.192172606876993E-2</v>
      </c>
      <c r="G34" s="4">
        <f ca="1">IFERROR((('DATA CLEANING'!H8-'DATA CLEANING'!G8)/'DATA CLEANING'!G8),"")</f>
        <v>-3.107926783086104E-2</v>
      </c>
      <c r="H34" s="4">
        <f ca="1">IFERROR((('DATA CLEANING'!I8-'DATA CLEANING'!H8)/'DATA CLEANING'!H8),"")</f>
        <v>6.9799997623263485E-2</v>
      </c>
      <c r="I34" s="4">
        <f ca="1">IFERROR((('DATA CLEANING'!J8-'DATA CLEANING'!I8)/'DATA CLEANING'!I8),"")</f>
        <v>1.8181113532725279E-2</v>
      </c>
      <c r="J34" s="4">
        <f ca="1">IFERROR((('DATA CLEANING'!K8-'DATA CLEANING'!J8)/'DATA CLEANING'!J8),"")</f>
        <v>-1.0143844269683362E-3</v>
      </c>
      <c r="K34" s="4">
        <f ca="1">IFERROR((('DATA CLEANING'!L8-'DATA CLEANING'!K8)/'DATA CLEANING'!K8),"")</f>
        <v>-4.5967161632672136E-2</v>
      </c>
      <c r="L34" s="4">
        <f ca="1">IFERROR((('DATA CLEANING'!M8-'DATA CLEANING'!L8)/'DATA CLEANING'!L8),"")</f>
        <v>5.5035031103427785E-2</v>
      </c>
      <c r="M34" s="4">
        <f ca="1">IFERROR((('DATA CLEANING'!N8-'DATA CLEANING'!M8)/'DATA CLEANING'!M8),"")</f>
        <v>7.2599263398364679E-4</v>
      </c>
      <c r="N34" s="4">
        <f ca="1">IFERROR((('DATA CLEANING'!O8-'DATA CLEANING'!N8)/'DATA CLEANING'!N8),"")</f>
        <v>5.0378803576299126E-2</v>
      </c>
      <c r="O34" s="4">
        <f ca="1">IFERROR((('DATA CLEANING'!P8-'DATA CLEANING'!O8)/'DATA CLEANING'!O8),"")</f>
        <v>1.5136952836658973E-2</v>
      </c>
      <c r="P34" s="4">
        <f ca="1">IFERROR((('DATA CLEANING'!Q8-'DATA CLEANING'!P8)/'DATA CLEANING'!P8),"")</f>
        <v>-1.6427448073923795E-4</v>
      </c>
      <c r="Q34" s="4">
        <f ca="1">IFERROR((('DATA CLEANING'!R8-'DATA CLEANING'!Q8)/'DATA CLEANING'!Q8),"")</f>
        <v>7.1691489296789469E-3</v>
      </c>
      <c r="R34" s="4">
        <f ca="1">IFERROR((('DATA CLEANING'!S8-'DATA CLEANING'!R8)/'DATA CLEANING'!R8),"")</f>
        <v>3.3418040778500739E-2</v>
      </c>
      <c r="S34" s="4">
        <f ca="1">IFERROR((('DATA CLEANING'!T8-'DATA CLEANING'!S8)/'DATA CLEANING'!S8),"")</f>
        <v>1.7723593582636695E-2</v>
      </c>
      <c r="T34" s="4">
        <f ca="1">IFERROR((('DATA CLEANING'!U8-'DATA CLEANING'!T8)/'DATA CLEANING'!T8),"")</f>
        <v>8.8966065779289769E-3</v>
      </c>
      <c r="U34" s="4">
        <f ca="1">IFERROR((('DATA CLEANING'!V8-'DATA CLEANING'!U8)/'DATA CLEANING'!U8),"")</f>
        <v>-6.9309822201008746E-3</v>
      </c>
      <c r="V34" s="4">
        <f ca="1">IFERROR((('DATA CLEANING'!W8-'DATA CLEANING'!V8)/'DATA CLEANING'!V8),"")</f>
        <v>6.9224564266719552E-2</v>
      </c>
      <c r="W34" s="4">
        <f ca="1">IFERROR((('DATA CLEANING'!X8-'DATA CLEANING'!W8)/'DATA CLEANING'!W8),"")</f>
        <v>1.4977086557247556E-2</v>
      </c>
      <c r="X34" s="4">
        <f ca="1">IFERROR((('DATA CLEANING'!Y8-'DATA CLEANING'!X8)/'DATA CLEANING'!X8),"")</f>
        <v>5.6309799851695938E-3</v>
      </c>
      <c r="Y34" s="4">
        <f ca="1">IFERROR((('DATA CLEANING'!Z8-'DATA CLEANING'!Y8)/'DATA CLEANING'!Y8),"")</f>
        <v>7.1992644637001463E-3</v>
      </c>
      <c r="Z34" s="4">
        <f ca="1">IFERROR((('DATA CLEANING'!AA8-'DATA CLEANING'!Z8)/'DATA CLEANING'!Z8),"")</f>
        <v>7.6098285425574896E-2</v>
      </c>
      <c r="AA34" s="4">
        <f ca="1">IFERROR((('DATA CLEANING'!AB8-'DATA CLEANING'!AA8)/'DATA CLEANING'!AA8),"")</f>
        <v>-8.7575992322140403E-2</v>
      </c>
      <c r="AB34" s="4">
        <f ca="1">IFERROR((('DATA CLEANING'!AC8-'DATA CLEANING'!AB8)/'DATA CLEANING'!AB8),"")</f>
        <v>-4.464508919014306E-2</v>
      </c>
      <c r="AC34" s="4">
        <f ca="1">IFERROR((('DATA CLEANING'!AD8-'DATA CLEANING'!AC8)/'DATA CLEANING'!AC8),"")</f>
        <v>-2.0226165264957675E-2</v>
      </c>
      <c r="AD34" s="4">
        <f ca="1">IFERROR((('DATA CLEANING'!AE8-'DATA CLEANING'!AD8)/'DATA CLEANING'!AD8),"")</f>
        <v>8.8279709241883136E-3</v>
      </c>
      <c r="AE34" s="4">
        <f ca="1">IFERROR((('DATA CLEANING'!AF8-'DATA CLEANING'!AE8)/'DATA CLEANING'!AE8),"")</f>
        <v>-3.9641721961130784E-2</v>
      </c>
      <c r="AF34" s="4">
        <f ca="1">IFERROR((('DATA CLEANING'!AG8-'DATA CLEANING'!AF8)/'DATA CLEANING'!AF8),"")</f>
        <v>4.4381290426313391E-2</v>
      </c>
      <c r="AG34" s="4">
        <f ca="1">IFERROR((('DATA CLEANING'!AH8-'DATA CLEANING'!AG8)/'DATA CLEANING'!AG8),"")</f>
        <v>-2.436275495270443E-2</v>
      </c>
      <c r="AH34" s="4">
        <f ca="1">IFERROR((('DATA CLEANING'!AI8-'DATA CLEANING'!AH8)/'DATA CLEANING'!AH8),"")</f>
        <v>-1.9388624469114164E-2</v>
      </c>
      <c r="AI34" s="4">
        <f ca="1">IFERROR((('DATA CLEANING'!AJ8-'DATA CLEANING'!AI8)/'DATA CLEANING'!AI8),"")</f>
        <v>-3.7600527304950511E-2</v>
      </c>
      <c r="AJ34" s="4">
        <f ca="1">IFERROR((('DATA CLEANING'!AK8-'DATA CLEANING'!AJ8)/'DATA CLEANING'!AJ8),"")</f>
        <v>4.0900443737312636E-2</v>
      </c>
      <c r="AK34" s="4">
        <f ca="1">IFERROR((('DATA CLEANING'!AL8-'DATA CLEANING'!AK8)/'DATA CLEANING'!AK8),"")</f>
        <v>-0.11139221576084862</v>
      </c>
      <c r="AL34" s="4">
        <f ca="1">IFERROR((('DATA CLEANING'!AM8-'DATA CLEANING'!AL8)/'DATA CLEANING'!AL8),"")</f>
        <v>0.11677891684550137</v>
      </c>
      <c r="AM34" s="4">
        <f ca="1">IFERROR((('DATA CLEANING'!AN8-'DATA CLEANING'!AM8)/'DATA CLEANING'!AM8),"")</f>
        <v>4.913504465508018E-2</v>
      </c>
      <c r="AN34" s="4">
        <f ca="1">IFERROR((('DATA CLEANING'!AO8-'DATA CLEANING'!AN8)/'DATA CLEANING'!AN8),"")</f>
        <v>-6.0195070275949987E-3</v>
      </c>
      <c r="AO34" s="4">
        <f ca="1">IFERROR((('DATA CLEANING'!AP8-'DATA CLEANING'!AO8)/'DATA CLEANING'!AO8),"")</f>
        <v>2.2245448314814377E-2</v>
      </c>
      <c r="AP34" s="4">
        <f ca="1">IFERROR((('DATA CLEANING'!AQ8-'DATA CLEANING'!AP8)/'DATA CLEANING'!AP8),"")</f>
        <v>-0.125176346531362</v>
      </c>
      <c r="AQ34" s="4">
        <f ca="1">IFERROR((('DATA CLEANING'!AR8-'DATA CLEANING'!AQ8)/'DATA CLEANING'!AQ8),"")</f>
        <v>0.13430187017409942</v>
      </c>
      <c r="AR34" s="4">
        <f ca="1">IFERROR((('DATA CLEANING'!AS8-'DATA CLEANING'!AR8)/'DATA CLEANING'!AR8),"")</f>
        <v>-1.6599674661533607E-2</v>
      </c>
      <c r="AS34" s="4">
        <f ca="1">IFERROR((('DATA CLEANING'!AT8-'DATA CLEANING'!AS8)/'DATA CLEANING'!AS8),"")</f>
        <v>-7.5641809837943372E-2</v>
      </c>
      <c r="AT34" s="4">
        <f ca="1">IFERROR((('DATA CLEANING'!AU8-'DATA CLEANING'!AT8)/'DATA CLEANING'!AT8),"")</f>
        <v>8.4486364760814267E-2</v>
      </c>
      <c r="AU34" s="4">
        <f ca="1">IFERROR((('DATA CLEANING'!AV8-'DATA CLEANING'!AU8)/'DATA CLEANING'!AU8),"")</f>
        <v>5.4432137996886822E-2</v>
      </c>
      <c r="AV34" s="4">
        <f ca="1">IFERROR((('DATA CLEANING'!AW8-'DATA CLEANING'!AV8)/'DATA CLEANING'!AV8),"")</f>
        <v>3.6706290315705041E-2</v>
      </c>
      <c r="AW34" s="4">
        <f ca="1">IFERROR((('DATA CLEANING'!AX8-'DATA CLEANING'!AW8)/'DATA CLEANING'!AW8),"")</f>
        <v>1.4166077734441996E-2</v>
      </c>
      <c r="AX34" s="4">
        <f ca="1">IFERROR((('DATA CLEANING'!AY8-'DATA CLEANING'!AX8)/'DATA CLEANING'!AX8),"")</f>
        <v>-7.7771392854835378E-2</v>
      </c>
      <c r="AY34" s="4">
        <f ca="1">IFERROR((('DATA CLEANING'!AZ8-'DATA CLEANING'!AY8)/'DATA CLEANING'!AY8),"")</f>
        <v>-6.3172703790818296E-2</v>
      </c>
      <c r="AZ34" s="4">
        <f ca="1">IFERROR((('DATA CLEANING'!BA8-'DATA CLEANING'!AZ8)/'DATA CLEANING'!AZ8),"")</f>
        <v>-0.2228663143774483</v>
      </c>
      <c r="BA34" s="4">
        <f ca="1">IFERROR((('DATA CLEANING'!BB8-'DATA CLEANING'!BA8)/'DATA CLEANING'!BA8),"")</f>
        <v>0.25039907827521413</v>
      </c>
      <c r="BB34" s="4">
        <f ca="1">IFERROR((('DATA CLEANING'!BC8-'DATA CLEANING'!BB8)/'DATA CLEANING'!BB8),"")</f>
        <v>6.3731268137209418E-2</v>
      </c>
      <c r="BC34" s="4">
        <f ca="1">IFERROR((('DATA CLEANING'!BD8-'DATA CLEANING'!BC8)/'DATA CLEANING'!BC8),"")</f>
        <v>5.8132755821719478E-2</v>
      </c>
      <c r="BD34" s="4">
        <f ca="1">IFERROR((('DATA CLEANING'!BE8-'DATA CLEANING'!BD8)/'DATA CLEANING'!BD8),"")</f>
        <v>9.9587414146534145E-2</v>
      </c>
      <c r="BE34" s="4">
        <f ca="1">IFERROR((('DATA CLEANING'!BF8-'DATA CLEANING'!BE8)/'DATA CLEANING'!BE8),"")</f>
        <v>0.19944634351318033</v>
      </c>
      <c r="BF34" s="4">
        <f ca="1">IFERROR((('DATA CLEANING'!BG8-'DATA CLEANING'!BF8)/'DATA CLEANING'!BF8),"")</f>
        <v>-2.8489146687698155E-2</v>
      </c>
      <c r="BG34" s="4">
        <f ca="1">IFERROR((('DATA CLEANING'!BH8-'DATA CLEANING'!BG8)/'DATA CLEANING'!BG8),"")</f>
        <v>3.295736916885483E-3</v>
      </c>
      <c r="BH34" s="4">
        <f ca="1">IFERROR((('DATA CLEANING'!BI8-'DATA CLEANING'!BH8)/'DATA CLEANING'!BH8),"")</f>
        <v>0.18493679252845785</v>
      </c>
      <c r="BI34" s="4">
        <f ca="1">IFERROR((('DATA CLEANING'!BJ8-'DATA CLEANING'!BI8)/'DATA CLEANING'!BI8),"")</f>
        <v>6.9691526525338665E-2</v>
      </c>
      <c r="BJ34" s="4">
        <f ca="1">IFERROR((('DATA CLEANING'!BK8-'DATA CLEANING'!BJ8)/'DATA CLEANING'!BJ8),"")</f>
        <v>5.7761968728647486E-2</v>
      </c>
      <c r="BK34" s="4">
        <f ca="1">IFERROR((('DATA CLEANING'!BL8-'DATA CLEANING'!BK8)/'DATA CLEANING'!BK8),"")</f>
        <v>1.8513167455017958E-2</v>
      </c>
      <c r="BL34" s="4">
        <f ca="1">IFERROR((('DATA CLEANING'!BM8-'DATA CLEANING'!BL8)/'DATA CLEANING'!BL8),"")</f>
        <v>1.427994000161492E-2</v>
      </c>
      <c r="BM34" s="4">
        <f ca="1">IFERROR((('DATA CLEANING'!BN8-'DATA CLEANING'!BM8)/'DATA CLEANING'!BM8),"")</f>
        <v>3.098811589039379E-2</v>
      </c>
      <c r="BN34" s="4">
        <f ca="1">IFERROR((('DATA CLEANING'!BO8-'DATA CLEANING'!BN8)/'DATA CLEANING'!BN8),"")</f>
        <v>1.7046042226171363E-3</v>
      </c>
      <c r="BO34" s="4">
        <f ca="1">IFERROR((('DATA CLEANING'!BP8-'DATA CLEANING'!BO8)/'DATA CLEANING'!BO8),"")</f>
        <v>3.2502133262564043E-3</v>
      </c>
      <c r="BP34" s="4">
        <f ca="1">IFERROR((('DATA CLEANING'!BQ8-'DATA CLEANING'!BP8)/'DATA CLEANING'!BP8),"")</f>
        <v>-6.118762462359429E-4</v>
      </c>
      <c r="BQ34" s="4">
        <f ca="1">IFERROR((('DATA CLEANING'!BR8-'DATA CLEANING'!BQ8)/'DATA CLEANING'!BQ8),"")</f>
        <v>-1.2710893508911948E-2</v>
      </c>
      <c r="BR34" s="4">
        <f ca="1">IFERROR((('DATA CLEANING'!BS8-'DATA CLEANING'!BR8)/'DATA CLEANING'!BR8),"")</f>
        <v>6.3808744276294975E-4</v>
      </c>
      <c r="BS34" s="4">
        <f ca="1">IFERROR((('DATA CLEANING'!BT8-'DATA CLEANING'!BS8)/'DATA CLEANING'!BS8),"")</f>
        <v>0.19038501462823545</v>
      </c>
      <c r="BT34" s="4">
        <f ca="1">IFERROR((('DATA CLEANING'!BU8-'DATA CLEANING'!BT8)/'DATA CLEANING'!BT8),"")</f>
        <v>-2.8621321401186357E-2</v>
      </c>
      <c r="BU34" s="4">
        <f ca="1">IFERROR((('DATA CLEANING'!BV8-'DATA CLEANING'!BU8)/'DATA CLEANING'!BU8),"")</f>
        <v>3.9679094454921201E-3</v>
      </c>
      <c r="BV34" s="4">
        <f ca="1">IFERROR((('DATA CLEANING'!BW8-'DATA CLEANING'!BV8)/'DATA CLEANING'!BV8),"")</f>
        <v>-8.0789914476344746E-2</v>
      </c>
      <c r="BW34" s="4">
        <f ca="1">IFERROR((('DATA CLEANING'!BX8-'DATA CLEANING'!BW8)/'DATA CLEANING'!BW8),"")</f>
        <v>-7.8660202030538418E-2</v>
      </c>
      <c r="BX34" s="4">
        <f ca="1">IFERROR((('DATA CLEANING'!BY8-'DATA CLEANING'!BX8)/'DATA CLEANING'!BX8),"")</f>
        <v>6.398606660014651E-2</v>
      </c>
      <c r="BY34" s="4">
        <f ca="1">IFERROR((('DATA CLEANING'!BZ8-'DATA CLEANING'!BY8)/'DATA CLEANING'!BY8),"")</f>
        <v>-0.10557235235709664</v>
      </c>
      <c r="BZ34" s="4">
        <f ca="1">IFERROR((('DATA CLEANING'!CA8-'DATA CLEANING'!BZ8)/'DATA CLEANING'!BZ8),"")</f>
        <v>-6.9762292667269882E-3</v>
      </c>
      <c r="CA34" s="4">
        <f ca="1">IFERROR((('DATA CLEANING'!CB8-'DATA CLEANING'!CA8)/'DATA CLEANING'!CA8),"")</f>
        <v>-9.7923516275624498E-2</v>
      </c>
      <c r="CB34" s="4">
        <f ca="1">IFERROR((('DATA CLEANING'!CC8-'DATA CLEANING'!CB8)/'DATA CLEANING'!CB8),"")</f>
        <v>0.20282683154809986</v>
      </c>
      <c r="CC34" s="4">
        <f ca="1">IFERROR((('DATA CLEANING'!CD8-'DATA CLEANING'!CC8)/'DATA CLEANING'!CC8),"")</f>
        <v>-3.8855721892808753E-2</v>
      </c>
      <c r="CD34" s="4">
        <f ca="1">IFERROR((('DATA CLEANING'!CE8-'DATA CLEANING'!CD8)/'DATA CLEANING'!CD8),"")</f>
        <v>-7.4866688637665102E-2</v>
      </c>
      <c r="CE34" s="4">
        <f ca="1">IFERROR((('DATA CLEANING'!CF8-'DATA CLEANING'!CE8)/'DATA CLEANING'!CE8),"")</f>
        <v>8.3381858754063426E-2</v>
      </c>
      <c r="CF34" s="4">
        <f ca="1">IFERROR((('DATA CLEANING'!CG8-'DATA CLEANING'!CF8)/'DATA CLEANING'!CF8),"")</f>
        <v>-2.3757389897081888E-4</v>
      </c>
      <c r="CG34" s="4">
        <f ca="1">IFERROR((('DATA CLEANING'!CH8-'DATA CLEANING'!CG8)/'DATA CLEANING'!CG8),"")</f>
        <v>-0.1313405413028991</v>
      </c>
      <c r="CH34" s="4">
        <f ca="1">IFERROR((('DATA CLEANING'!CI8-'DATA CLEANING'!CH8)/'DATA CLEANING'!CH8),"")</f>
        <v>0.11857788553112442</v>
      </c>
      <c r="CI34" s="4">
        <f ca="1">IFERROR((('DATA CLEANING'!CJ8-'DATA CLEANING'!CI8)/'DATA CLEANING'!CI8),"")</f>
        <v>4.3415071267886976E-2</v>
      </c>
      <c r="CJ34" s="4">
        <f ca="1">IFERROR((('DATA CLEANING'!CK8-'DATA CLEANING'!CJ8)/'DATA CLEANING'!CJ8),"")</f>
        <v>-2.1447083209208084E-2</v>
      </c>
      <c r="CK34" s="4">
        <f ca="1">IFERROR((('DATA CLEANING'!CL8-'DATA CLEANING'!CK8)/'DATA CLEANING'!CK8),"")</f>
        <v>-6.8076248323577004E-2</v>
      </c>
      <c r="CL34" s="4">
        <f ca="1">IFERROR((('DATA CLEANING'!CM8-'DATA CLEANING'!CL8)/'DATA CLEANING'!CL8),"")</f>
        <v>-4.1694992652411035E-2</v>
      </c>
      <c r="CM34" s="4">
        <f ca="1">IFERROR((('DATA CLEANING'!CN8-'DATA CLEANING'!CM8)/'DATA CLEANING'!CM8),"")</f>
        <v>0.19414970970684572</v>
      </c>
      <c r="CN34" s="4">
        <f ca="1">IFERROR((('DATA CLEANING'!CO8-'DATA CLEANING'!CN8)/'DATA CLEANING'!CN8),"")</f>
        <v>1.4013990309159036E-2</v>
      </c>
      <c r="CO34" s="4">
        <f ca="1">IFERROR((('DATA CLEANING'!CP8-'DATA CLEANING'!CO8)/'DATA CLEANING'!CO8),"")</f>
        <v>-6.7726220794454284E-2</v>
      </c>
      <c r="CP34" s="4">
        <f ca="1">IFERROR((('DATA CLEANING'!CQ8-'DATA CLEANING'!CP8)/'DATA CLEANING'!CP8),"")</f>
        <v>-2.8677654099884459E-2</v>
      </c>
      <c r="CQ34" s="4">
        <f ca="1">IFERROR((('DATA CLEANING'!CR8-'DATA CLEANING'!CQ8)/'DATA CLEANING'!CQ8),"")</f>
        <v>-0.12247350977920919</v>
      </c>
      <c r="CR34" s="4">
        <f ca="1">IFERROR((('DATA CLEANING'!CS8-'DATA CLEANING'!CR8)/'DATA CLEANING'!CR8),"")</f>
        <v>6.3792438528132808E-2</v>
      </c>
      <c r="CS34" s="4">
        <f ca="1">IFERROR((('DATA CLEANING'!CT8-'DATA CLEANING'!CS8)/'DATA CLEANING'!CS8),"")</f>
        <v>6.0104507838087906E-2</v>
      </c>
      <c r="CT34" s="4">
        <f ca="1">IFERROR((('DATA CLEANING'!CU8-'DATA CLEANING'!CT8)/'DATA CLEANING'!CT8),"")</f>
        <v>-8.1106577675054928E-2</v>
      </c>
      <c r="CU34" s="4">
        <f ca="1">IFERROR((('DATA CLEANING'!CV8-'DATA CLEANING'!CU8)/'DATA CLEANING'!CU8),"")</f>
        <v>7.2942867409270612E-2</v>
      </c>
      <c r="CV34" s="4">
        <f ca="1">IFERROR((('DATA CLEANING'!CW8-'DATA CLEANING'!CV8)/'DATA CLEANING'!CV8),"")</f>
        <v>1.8802028514017556E-2</v>
      </c>
      <c r="CW34" s="4">
        <f ca="1">IFERROR((('DATA CLEANING'!CX8-'DATA CLEANING'!CW8)/'DATA CLEANING'!CW8),"")</f>
        <v>-2.9631368865930718E-2</v>
      </c>
      <c r="CX34" s="4">
        <f ca="1">IFERROR((('DATA CLEANING'!CY8-'DATA CLEANING'!CX8)/'DATA CLEANING'!CX8),"")</f>
        <v>-4.2828106852498028E-3</v>
      </c>
      <c r="CY34" s="4">
        <f ca="1">IFERROR((('DATA CLEANING'!CZ8-'DATA CLEANING'!CY8)/'DATA CLEANING'!CY8),"")</f>
        <v>-8.0678476829238489E-3</v>
      </c>
      <c r="CZ34" s="4">
        <f ca="1">IFERROR((('DATA CLEANING'!DA8-'DATA CLEANING'!CZ8)/'DATA CLEANING'!CZ8),"")</f>
        <v>6.8522011808226771E-2</v>
      </c>
      <c r="DA34" s="4">
        <f ca="1">IFERROR((('DATA CLEANING'!DB8-'DATA CLEANING'!DA8)/'DATA CLEANING'!DA8),"")</f>
        <v>6.9469919295670679E-3</v>
      </c>
      <c r="DB34" s="4">
        <f ca="1">IFERROR((('DATA CLEANING'!DC8-'DATA CLEANING'!DB8)/'DATA CLEANING'!DB8),"")</f>
        <v>5.7310048042987997E-2</v>
      </c>
      <c r="DC34" s="4">
        <f ca="1">IFERROR((('DATA CLEANING'!DD8-'DATA CLEANING'!DC8)/'DATA CLEANING'!DC8),"")</f>
        <v>-5.0488844861745062E-2</v>
      </c>
      <c r="DD34" s="4">
        <f ca="1">IFERROR((('DATA CLEANING'!DE8-'DATA CLEANING'!DD8)/'DATA CLEANING'!DD8),"")</f>
        <v>0.18252951249106961</v>
      </c>
      <c r="DE34" s="4">
        <f ca="1">IFERROR((('DATA CLEANING'!DF8-'DATA CLEANING'!DE8)/'DATA CLEANING'!DE8),"")</f>
        <v>1.7836764832804216E-2</v>
      </c>
      <c r="DF34" s="4" t="str">
        <f ca="1">IFERROR((('DATA CLEANING'!DG8-'DATA CLEANING'!DF8)/'DATA CLEANING'!DF8),"")</f>
        <v/>
      </c>
      <c r="DG34" s="4" t="str">
        <f ca="1">IFERROR((('DATA CLEANING'!DH8-'DATA CLEANING'!DG8)/'DATA CLEANING'!DG8),"")</f>
        <v/>
      </c>
      <c r="DH34" s="4" t="str">
        <f ca="1">IFERROR((('DATA CLEANING'!DI8-'DATA CLEANING'!DH8)/'DATA CLEANING'!DH8),"")</f>
        <v/>
      </c>
      <c r="DI34" s="4" t="str">
        <f ca="1">IFERROR((('DATA CLEANING'!DJ8-'DATA CLEANING'!DI8)/'DATA CLEANING'!DI8),"")</f>
        <v/>
      </c>
      <c r="DJ34" s="4" t="str">
        <f ca="1">IFERROR((('DATA CLEANING'!DK8-'DATA CLEANING'!DJ8)/'DATA CLEANING'!DJ8),"")</f>
        <v/>
      </c>
      <c r="DK34" s="4" t="str">
        <f ca="1">IFERROR((('DATA CLEANING'!DL8-'DATA CLEANING'!DK8)/'DATA CLEANING'!DK8),"")</f>
        <v/>
      </c>
      <c r="DL34" s="4" t="str">
        <f ca="1">IFERROR((('DATA CLEANING'!DM8-'DATA CLEANING'!DL8)/'DATA CLEANING'!DL8),"")</f>
        <v/>
      </c>
      <c r="DM34" s="4" t="str">
        <f ca="1">IFERROR((('DATA CLEANING'!DN8-'DATA CLEANING'!DM8)/'DATA CLEANING'!DM8),"")</f>
        <v/>
      </c>
      <c r="DN34" s="4" t="str">
        <f ca="1">IFERROR((('DATA CLEANING'!DO8-'DATA CLEANING'!DN8)/'DATA CLEANING'!DN8),"")</f>
        <v/>
      </c>
      <c r="DO34" s="4" t="str">
        <f ca="1">IFERROR((('DATA CLEANING'!DP8-'DATA CLEANING'!DO8)/'DATA CLEANING'!DO8),"")</f>
        <v/>
      </c>
      <c r="DP34" s="4" t="str">
        <f ca="1">IFERROR((('DATA CLEANING'!DQ8-'DATA CLEANING'!DP8)/'DATA CLEANING'!DP8),"")</f>
        <v/>
      </c>
      <c r="DQ34" s="4" t="str">
        <f ca="1">IFERROR((('DATA CLEANING'!DR8-'DATA CLEANING'!DQ8)/'DATA CLEANING'!DQ8),"")</f>
        <v/>
      </c>
      <c r="DR34" s="4" t="str">
        <f ca="1">IFERROR((('DATA CLEANING'!DS8-'DATA CLEANING'!DR8)/'DATA CLEANING'!DR8),"")</f>
        <v/>
      </c>
      <c r="DS34" s="4" t="str">
        <f ca="1">IFERROR((('DATA CLEANING'!DT8-'DATA CLEANING'!DS8)/'DATA CLEANING'!DS8),"")</f>
        <v/>
      </c>
      <c r="DT34" s="4" t="str">
        <f ca="1">IFERROR((('DATA CLEANING'!DU8-'DATA CLEANING'!DT8)/'DATA CLEANING'!DT8),"")</f>
        <v/>
      </c>
      <c r="DU34" s="4" t="str">
        <f ca="1">IFERROR((('DATA CLEANING'!DV8-'DATA CLEANING'!DU8)/'DATA CLEANING'!DU8),"")</f>
        <v/>
      </c>
      <c r="DV34" s="4" t="str">
        <f ca="1">IFERROR((('DATA CLEANING'!DW8-'DATA CLEANING'!DV8)/'DATA CLEANING'!DV8),"")</f>
        <v/>
      </c>
      <c r="DW34" s="4" t="str">
        <f ca="1">IFERROR((('DATA CLEANING'!DX8-'DATA CLEANING'!DW8)/'DATA CLEANING'!DW8),"")</f>
        <v/>
      </c>
      <c r="DX34" s="4" t="str">
        <f ca="1">IFERROR((('DATA CLEANING'!DY8-'DATA CLEANING'!DX8)/'DATA CLEANING'!DX8),"")</f>
        <v/>
      </c>
      <c r="DY34" s="4" t="str">
        <f ca="1">IFERROR((('DATA CLEANING'!DZ8-'DATA CLEANING'!DY8)/'DATA CLEANING'!DY8),"")</f>
        <v/>
      </c>
      <c r="DZ34" s="4" t="str">
        <f ca="1">IFERROR((('DATA CLEANING'!EA8-'DATA CLEANING'!DZ8)/'DATA CLEANING'!DZ8),"")</f>
        <v/>
      </c>
      <c r="EA34" s="4" t="str">
        <f ca="1">IFERROR((('DATA CLEANING'!EB8-'DATA CLEANING'!EA8)/'DATA CLEANING'!EA8),"")</f>
        <v/>
      </c>
      <c r="EB34" s="4" t="str">
        <f ca="1">IFERROR((('DATA CLEANING'!EC8-'DATA CLEANING'!EB8)/'DATA CLEANING'!EB8),"")</f>
        <v/>
      </c>
      <c r="EC34" s="4" t="str">
        <f ca="1">IFERROR((('DATA CLEANING'!ED8-'DATA CLEANING'!EC8)/'DATA CLEANING'!EC8),"")</f>
        <v/>
      </c>
      <c r="ED34" s="4" t="str">
        <f ca="1">IFERROR((('DATA CLEANING'!EE8-'DATA CLEANING'!ED8)/'DATA CLEANING'!ED8),"")</f>
        <v/>
      </c>
      <c r="EE34" s="4" t="str">
        <f ca="1">IFERROR((('DATA CLEANING'!EF8-'DATA CLEANING'!EE8)/'DATA CLEANING'!EE8),"")</f>
        <v/>
      </c>
      <c r="EF34" s="4" t="str">
        <f ca="1">IFERROR((('DATA CLEANING'!EG8-'DATA CLEANING'!EF8)/'DATA CLEANING'!EF8),"")</f>
        <v/>
      </c>
      <c r="EG34" s="4" t="str">
        <f ca="1">IFERROR((('DATA CLEANING'!EH8-'DATA CLEANING'!EG8)/'DATA CLEANING'!EG8),"")</f>
        <v/>
      </c>
      <c r="EH34" s="4" t="str">
        <f ca="1">IFERROR((('DATA CLEANING'!EI8-'DATA CLEANING'!EH8)/'DATA CLEANING'!EH8),"")</f>
        <v/>
      </c>
      <c r="EI34" s="4" t="str">
        <f ca="1">IFERROR((('DATA CLEANING'!EJ8-'DATA CLEANING'!EI8)/'DATA CLEANING'!EI8),"")</f>
        <v/>
      </c>
      <c r="EJ34" s="4" t="str">
        <f ca="1">IFERROR((('DATA CLEANING'!EK8-'DATA CLEANING'!EJ8)/'DATA CLEANING'!EJ8),"")</f>
        <v/>
      </c>
      <c r="EK34" s="4" t="str">
        <f ca="1">IFERROR((('DATA CLEANING'!EL8-'DATA CLEANING'!EK8)/'DATA CLEANING'!EK8),"")</f>
        <v/>
      </c>
      <c r="EL34" s="4" t="str">
        <f ca="1">IFERROR((('DATA CLEANING'!EM8-'DATA CLEANING'!EL8)/'DATA CLEANING'!EL8),"")</f>
        <v/>
      </c>
      <c r="EM34" s="4" t="str">
        <f ca="1">IFERROR((('DATA CLEANING'!EN8-'DATA CLEANING'!EM8)/'DATA CLEANING'!EM8),"")</f>
        <v/>
      </c>
      <c r="EN34" s="4" t="str">
        <f ca="1">IFERROR((('DATA CLEANING'!EO8-'DATA CLEANING'!EN8)/'DATA CLEANING'!EN8),"")</f>
        <v/>
      </c>
      <c r="EO34" s="4" t="str">
        <f ca="1">IFERROR((('DATA CLEANING'!EP8-'DATA CLEANING'!EO8)/'DATA CLEANING'!EO8),"")</f>
        <v/>
      </c>
      <c r="EP34" s="4" t="str">
        <f ca="1">IFERROR((('DATA CLEANING'!EQ8-'DATA CLEANING'!EP8)/'DATA CLEANING'!EP8),"")</f>
        <v/>
      </c>
      <c r="EQ34" s="4" t="str">
        <f ca="1">IFERROR((('DATA CLEANING'!ER8-'DATA CLEANING'!EQ8)/'DATA CLEANING'!EQ8),"")</f>
        <v/>
      </c>
      <c r="ER34" s="4" t="str">
        <f ca="1">IFERROR((('DATA CLEANING'!ES8-'DATA CLEANING'!ER8)/'DATA CLEANING'!ER8),"")</f>
        <v/>
      </c>
      <c r="ES34" s="4" t="str">
        <f ca="1">IFERROR((('DATA CLEANING'!ET8-'DATA CLEANING'!ES8)/'DATA CLEANING'!ES8),"")</f>
        <v/>
      </c>
      <c r="ET34" s="4" t="str">
        <f ca="1">IFERROR((('DATA CLEANING'!EU8-'DATA CLEANING'!ET8)/'DATA CLEANING'!ET8),"")</f>
        <v/>
      </c>
      <c r="EU34" s="4" t="str">
        <f ca="1">IFERROR((('DATA CLEANING'!EV8-'DATA CLEANING'!EU8)/'DATA CLEANING'!EU8),"")</f>
        <v/>
      </c>
      <c r="EV34" s="4" t="str">
        <f ca="1">IFERROR((('DATA CLEANING'!EW8-'DATA CLEANING'!EV8)/'DATA CLEANING'!EV8),"")</f>
        <v/>
      </c>
      <c r="EW34" s="4" t="str">
        <f ca="1">IFERROR((('DATA CLEANING'!EX8-'DATA CLEANING'!EW8)/'DATA CLEANING'!EW8),"")</f>
        <v/>
      </c>
      <c r="EX34" s="4" t="str">
        <f ca="1">IFERROR((('DATA CLEANING'!EY8-'DATA CLEANING'!EX8)/'DATA CLEANING'!EX8),"")</f>
        <v/>
      </c>
      <c r="EY34" s="4" t="str">
        <f ca="1">IFERROR((('DATA CLEANING'!EZ8-'DATA CLEANING'!EY8)/'DATA CLEANING'!EY8),"")</f>
        <v/>
      </c>
      <c r="EZ34" s="4" t="str">
        <f ca="1">IFERROR((('DATA CLEANING'!FA8-'DATA CLEANING'!EZ8)/'DATA CLEANING'!EZ8),"")</f>
        <v/>
      </c>
      <c r="FA34" s="4"/>
      <c r="FB34" s="4"/>
      <c r="FC34" s="4"/>
    </row>
    <row r="35" spans="2:159" x14ac:dyDescent="0.55000000000000004">
      <c r="B35" s="4" t="s">
        <v>18</v>
      </c>
      <c r="C35" s="4">
        <f ca="1">IFERROR((('DATA CLEANING'!D9-'DATA CLEANING'!C9)/'DATA CLEANING'!C9),"")</f>
        <v>-2.9130829800588134E-2</v>
      </c>
      <c r="D35" s="4">
        <f ca="1">IFERROR((('DATA CLEANING'!E9-'DATA CLEANING'!D9)/'DATA CLEANING'!D9),"")</f>
        <v>2.4530542749304985E-2</v>
      </c>
      <c r="E35" s="4">
        <f ca="1">IFERROR((('DATA CLEANING'!F9-'DATA CLEANING'!E9)/'DATA CLEANING'!E9),"")</f>
        <v>3.9030588224353166E-2</v>
      </c>
      <c r="F35" s="4">
        <f ca="1">IFERROR((('DATA CLEANING'!G9-'DATA CLEANING'!F9)/'DATA CLEANING'!F9),"")</f>
        <v>3.3890559393564147E-2</v>
      </c>
      <c r="G35" s="4">
        <f ca="1">IFERROR((('DATA CLEANING'!H9-'DATA CLEANING'!G9)/'DATA CLEANING'!G9),"")</f>
        <v>-3.2961293297168862E-2</v>
      </c>
      <c r="H35" s="4">
        <f ca="1">IFERROR((('DATA CLEANING'!I9-'DATA CLEANING'!H9)/'DATA CLEANING'!H9),"")</f>
        <v>8.1560012795599851E-2</v>
      </c>
      <c r="I35" s="4">
        <f ca="1">IFERROR((('DATA CLEANING'!J9-'DATA CLEANING'!I9)/'DATA CLEANING'!I9),"")</f>
        <v>-3.0564382894943048E-2</v>
      </c>
      <c r="J35" s="4">
        <f ca="1">IFERROR((('DATA CLEANING'!K9-'DATA CLEANING'!J9)/'DATA CLEANING'!J9),"")</f>
        <v>-6.7648212503529804E-3</v>
      </c>
      <c r="K35" s="4">
        <f ca="1">IFERROR((('DATA CLEANING'!L9-'DATA CLEANING'!K9)/'DATA CLEANING'!K9),"")</f>
        <v>-0.10787788927419642</v>
      </c>
      <c r="L35" s="4">
        <f ca="1">IFERROR((('DATA CLEANING'!M9-'DATA CLEANING'!L9)/'DATA CLEANING'!L9),"")</f>
        <v>4.4779206646929991E-2</v>
      </c>
      <c r="M35" s="4">
        <f ca="1">IFERROR((('DATA CLEANING'!N9-'DATA CLEANING'!M9)/'DATA CLEANING'!M9),"")</f>
        <v>4.5788245370336177E-3</v>
      </c>
      <c r="N35" s="4">
        <f ca="1">IFERROR((('DATA CLEANING'!O9-'DATA CLEANING'!N9)/'DATA CLEANING'!N9),"")</f>
        <v>1.6987459638688619E-2</v>
      </c>
      <c r="O35" s="4">
        <f ca="1">IFERROR((('DATA CLEANING'!P9-'DATA CLEANING'!O9)/'DATA CLEANING'!O9),"")</f>
        <v>8.5374991029138786E-2</v>
      </c>
      <c r="P35" s="4">
        <f ca="1">IFERROR((('DATA CLEANING'!Q9-'DATA CLEANING'!P9)/'DATA CLEANING'!P9),"")</f>
        <v>-2.218363811138295E-2</v>
      </c>
      <c r="Q35" s="4">
        <f ca="1">IFERROR((('DATA CLEANING'!R9-'DATA CLEANING'!Q9)/'DATA CLEANING'!Q9),"")</f>
        <v>-2.1759986821537295E-2</v>
      </c>
      <c r="R35" s="4">
        <f ca="1">IFERROR((('DATA CLEANING'!S9-'DATA CLEANING'!R9)/'DATA CLEANING'!R9),"")</f>
        <v>8.7942942768868965E-3</v>
      </c>
      <c r="S35" s="4">
        <f ca="1">IFERROR((('DATA CLEANING'!T9-'DATA CLEANING'!S9)/'DATA CLEANING'!S9),"")</f>
        <v>4.4955667722937472E-2</v>
      </c>
      <c r="T35" s="4">
        <f ca="1">IFERROR((('DATA CLEANING'!U9-'DATA CLEANING'!T9)/'DATA CLEANING'!T9),"")</f>
        <v>1.961914975619217E-2</v>
      </c>
      <c r="U35" s="4">
        <f ca="1">IFERROR((('DATA CLEANING'!V9-'DATA CLEANING'!U9)/'DATA CLEANING'!U9),"")</f>
        <v>1.808157248886073E-2</v>
      </c>
      <c r="V35" s="4">
        <f ca="1">IFERROR((('DATA CLEANING'!W9-'DATA CLEANING'!V9)/'DATA CLEANING'!V9),"")</f>
        <v>3.8269688802681583E-3</v>
      </c>
      <c r="W35" s="4">
        <f ca="1">IFERROR((('DATA CLEANING'!X9-'DATA CLEANING'!W9)/'DATA CLEANING'!W9),"")</f>
        <v>-2.6347197475283392E-2</v>
      </c>
      <c r="X35" s="4">
        <f ca="1">IFERROR((('DATA CLEANING'!Y9-'DATA CLEANING'!X9)/'DATA CLEANING'!X9),"")</f>
        <v>1.5094154524570805E-2</v>
      </c>
      <c r="Y35" s="4">
        <f ca="1">IFERROR((('DATA CLEANING'!Z9-'DATA CLEANING'!Y9)/'DATA CLEANING'!Y9),"")</f>
        <v>2.2261981507903151E-3</v>
      </c>
      <c r="Z35" s="4">
        <f ca="1">IFERROR((('DATA CLEANING'!AA9-'DATA CLEANING'!Z9)/'DATA CLEANING'!Z9),"")</f>
        <v>6.6047570446457662E-2</v>
      </c>
      <c r="AA35" s="4">
        <f ca="1">IFERROR((('DATA CLEANING'!AB9-'DATA CLEANING'!AA9)/'DATA CLEANING'!AA9),"")</f>
        <v>-6.7302416128646833E-2</v>
      </c>
      <c r="AB35" s="4">
        <f ca="1">IFERROR((('DATA CLEANING'!AC9-'DATA CLEANING'!AB9)/'DATA CLEANING'!AB9),"")</f>
        <v>-4.8061360799774876E-2</v>
      </c>
      <c r="AC35" s="4">
        <f ca="1">IFERROR((('DATA CLEANING'!AD9-'DATA CLEANING'!AC9)/'DATA CLEANING'!AC9),"")</f>
        <v>-5.8064681809720884E-3</v>
      </c>
      <c r="AD35" s="4">
        <f ca="1">IFERROR((('DATA CLEANING'!AE9-'DATA CLEANING'!AD9)/'DATA CLEANING'!AD9),"")</f>
        <v>-9.3081766525328151E-4</v>
      </c>
      <c r="AE35" s="4">
        <f ca="1">IFERROR((('DATA CLEANING'!AF9-'DATA CLEANING'!AE9)/'DATA CLEANING'!AE9),"")</f>
        <v>-4.7405923767731718E-3</v>
      </c>
      <c r="AF35" s="4">
        <f ca="1">IFERROR((('DATA CLEANING'!AG9-'DATA CLEANING'!AF9)/'DATA CLEANING'!AF9),"")</f>
        <v>6.7079206881401843E-2</v>
      </c>
      <c r="AG35" s="4">
        <f ca="1">IFERROR((('DATA CLEANING'!AH9-'DATA CLEANING'!AG9)/'DATA CLEANING'!AG9),"")</f>
        <v>3.8511890143977705E-2</v>
      </c>
      <c r="AH35" s="4">
        <f ca="1">IFERROR((('DATA CLEANING'!AI9-'DATA CLEANING'!AH9)/'DATA CLEANING'!AH9),"")</f>
        <v>1.3980423771620568E-2</v>
      </c>
      <c r="AI35" s="4">
        <f ca="1">IFERROR((('DATA CLEANING'!AJ9-'DATA CLEANING'!AI9)/'DATA CLEANING'!AI9),"")</f>
        <v>-7.8427189700391989E-2</v>
      </c>
      <c r="AJ35" s="4">
        <f ca="1">IFERROR((('DATA CLEANING'!AK9-'DATA CLEANING'!AJ9)/'DATA CLEANING'!AJ9),"")</f>
        <v>7.0535839470841022E-2</v>
      </c>
      <c r="AK35" s="4">
        <f ca="1">IFERROR((('DATA CLEANING'!AL9-'DATA CLEANING'!AK9)/'DATA CLEANING'!AK9),"")</f>
        <v>-8.5720441638790515E-2</v>
      </c>
      <c r="AL35" s="4">
        <f ca="1">IFERROR((('DATA CLEANING'!AM9-'DATA CLEANING'!AL9)/'DATA CLEANING'!AL9),"")</f>
        <v>5.0884518275859124E-2</v>
      </c>
      <c r="AM35" s="4">
        <f ca="1">IFERROR((('DATA CLEANING'!AN9-'DATA CLEANING'!AM9)/'DATA CLEANING'!AM9),"")</f>
        <v>2.041639846856973E-2</v>
      </c>
      <c r="AN35" s="4">
        <f ca="1">IFERROR((('DATA CLEANING'!AO9-'DATA CLEANING'!AN9)/'DATA CLEANING'!AN9),"")</f>
        <v>-6.3853429349609081E-2</v>
      </c>
      <c r="AO35" s="4">
        <f ca="1">IFERROR((('DATA CLEANING'!AP9-'DATA CLEANING'!AO9)/'DATA CLEANING'!AO9),"")</f>
        <v>-2.7969973513653483E-2</v>
      </c>
      <c r="AP35" s="4">
        <f ca="1">IFERROR((('DATA CLEANING'!AQ9-'DATA CLEANING'!AP9)/'DATA CLEANING'!AP9),"")</f>
        <v>-3.6794631044419712E-2</v>
      </c>
      <c r="AQ35" s="4">
        <f ca="1">IFERROR((('DATA CLEANING'!AR9-'DATA CLEANING'!AQ9)/'DATA CLEANING'!AQ9),"")</f>
        <v>6.6919314928486601E-2</v>
      </c>
      <c r="AR35" s="4">
        <f ca="1">IFERROR((('DATA CLEANING'!AS9-'DATA CLEANING'!AR9)/'DATA CLEANING'!AR9),"")</f>
        <v>-7.0773001137837436E-3</v>
      </c>
      <c r="AS35" s="4">
        <f ca="1">IFERROR((('DATA CLEANING'!AT9-'DATA CLEANING'!AS9)/'DATA CLEANING'!AS9),"")</f>
        <v>5.0067988907098746E-3</v>
      </c>
      <c r="AT35" s="4">
        <f ca="1">IFERROR((('DATA CLEANING'!AU9-'DATA CLEANING'!AT9)/'DATA CLEANING'!AT9),"")</f>
        <v>-2.2899526494240094E-3</v>
      </c>
      <c r="AU35" s="4">
        <f ca="1">IFERROR((('DATA CLEANING'!AV9-'DATA CLEANING'!AU9)/'DATA CLEANING'!AU9),"")</f>
        <v>8.2915104080214894E-2</v>
      </c>
      <c r="AV35" s="4">
        <f ca="1">IFERROR((('DATA CLEANING'!AW9-'DATA CLEANING'!AV9)/'DATA CLEANING'!AV9),"")</f>
        <v>4.3105181175489928E-2</v>
      </c>
      <c r="AW35" s="4">
        <f ca="1">IFERROR((('DATA CLEANING'!AX9-'DATA CLEANING'!AW9)/'DATA CLEANING'!AW9),"")</f>
        <v>2.2166644656057749E-2</v>
      </c>
      <c r="AX35" s="4">
        <f ca="1">IFERROR((('DATA CLEANING'!AY9-'DATA CLEANING'!AX9)/'DATA CLEANING'!AX9),"")</f>
        <v>-3.6958676127343888E-2</v>
      </c>
      <c r="AY35" s="4">
        <f ca="1">IFERROR((('DATA CLEANING'!AZ9-'DATA CLEANING'!AY9)/'DATA CLEANING'!AY9),"")</f>
        <v>-1.5236519473819723E-2</v>
      </c>
      <c r="AZ35" s="4">
        <f ca="1">IFERROR((('DATA CLEANING'!BA9-'DATA CLEANING'!AZ9)/'DATA CLEANING'!AZ9),"")</f>
        <v>-1.0242967550286928E-2</v>
      </c>
      <c r="BA35" s="4">
        <f ca="1">IFERROR((('DATA CLEANING'!BB9-'DATA CLEANING'!BA9)/'DATA CLEANING'!BA9),"")</f>
        <v>9.243786096979896E-2</v>
      </c>
      <c r="BB35" s="4">
        <f ca="1">IFERROR((('DATA CLEANING'!BC9-'DATA CLEANING'!BB9)/'DATA CLEANING'!BB9),"")</f>
        <v>2.8493091117762617E-2</v>
      </c>
      <c r="BC35" s="4">
        <f ca="1">IFERROR((('DATA CLEANING'!BD9-'DATA CLEANING'!BC9)/'DATA CLEANING'!BC9),"")</f>
        <v>-2.7993674960988413E-2</v>
      </c>
      <c r="BD35" s="4">
        <f ca="1">IFERROR((('DATA CLEANING'!BE9-'DATA CLEANING'!BD9)/'DATA CLEANING'!BD9),"")</f>
        <v>1.6218559375639457E-2</v>
      </c>
      <c r="BE35" s="4">
        <f ca="1">IFERROR((('DATA CLEANING'!BF9-'DATA CLEANING'!BE9)/'DATA CLEANING'!BE9),"")</f>
        <v>2.5712206219703965E-2</v>
      </c>
      <c r="BF35" s="4">
        <f ca="1">IFERROR((('DATA CLEANING'!BG9-'DATA CLEANING'!BF9)/'DATA CLEANING'!BF9),"")</f>
        <v>-2.4493705036740136E-2</v>
      </c>
      <c r="BG35" s="4">
        <f ca="1">IFERROR((('DATA CLEANING'!BH9-'DATA CLEANING'!BG9)/'DATA CLEANING'!BG9),"")</f>
        <v>-7.4081723138678224E-2</v>
      </c>
      <c r="BH35" s="4">
        <f ca="1">IFERROR((('DATA CLEANING'!BI9-'DATA CLEANING'!BH9)/'DATA CLEANING'!BH9),"")</f>
        <v>6.5088020556317211E-2</v>
      </c>
      <c r="BI35" s="4">
        <f ca="1">IFERROR((('DATA CLEANING'!BJ9-'DATA CLEANING'!BI9)/'DATA CLEANING'!BI9),"")</f>
        <v>3.4656777050398324E-2</v>
      </c>
      <c r="BJ35" s="4">
        <f ca="1">IFERROR((('DATA CLEANING'!BK9-'DATA CLEANING'!BJ9)/'DATA CLEANING'!BJ9),"")</f>
        <v>5.2840095421653133E-2</v>
      </c>
      <c r="BK35" s="4">
        <f ca="1">IFERROR((('DATA CLEANING'!BL9-'DATA CLEANING'!BK9)/'DATA CLEANING'!BK9),"")</f>
        <v>-3.2869500847151283E-2</v>
      </c>
      <c r="BL35" s="4">
        <f ca="1">IFERROR((('DATA CLEANING'!BM9-'DATA CLEANING'!BL9)/'DATA CLEANING'!BL9),"")</f>
        <v>3.4542912463123326E-2</v>
      </c>
      <c r="BM35" s="4">
        <f ca="1">IFERROR((('DATA CLEANING'!BN9-'DATA CLEANING'!BM9)/'DATA CLEANING'!BM9),"")</f>
        <v>-4.1536098390468667E-3</v>
      </c>
      <c r="BN35" s="4">
        <f ca="1">IFERROR((('DATA CLEANING'!BO9-'DATA CLEANING'!BN9)/'DATA CLEANING'!BN9),"")</f>
        <v>1.5229839246834019E-2</v>
      </c>
      <c r="BO35" s="4">
        <f ca="1">IFERROR((('DATA CLEANING'!BP9-'DATA CLEANING'!BO9)/'DATA CLEANING'!BO9),"")</f>
        <v>7.0575395824543086E-2</v>
      </c>
      <c r="BP35" s="4">
        <f ca="1">IFERROR((('DATA CLEANING'!BQ9-'DATA CLEANING'!BP9)/'DATA CLEANING'!BP9),"")</f>
        <v>2.1343607466495329E-2</v>
      </c>
      <c r="BQ35" s="4">
        <f ca="1">IFERROR((('DATA CLEANING'!BR9-'DATA CLEANING'!BQ9)/'DATA CLEANING'!BQ9),"")</f>
        <v>1.3839911471781454E-2</v>
      </c>
      <c r="BR35" s="4">
        <f ca="1">IFERROR((('DATA CLEANING'!BS9-'DATA CLEANING'!BR9)/'DATA CLEANING'!BR9),"")</f>
        <v>-7.7525359102353253E-2</v>
      </c>
      <c r="BS35" s="4">
        <f ca="1">IFERROR((('DATA CLEANING'!BT9-'DATA CLEANING'!BS9)/'DATA CLEANING'!BS9),"")</f>
        <v>2.6046761114441618E-2</v>
      </c>
      <c r="BT35" s="4">
        <f ca="1">IFERROR((('DATA CLEANING'!BU9-'DATA CLEANING'!BT9)/'DATA CLEANING'!BT9),"")</f>
        <v>-2.6815505020219042E-2</v>
      </c>
      <c r="BU35" s="4">
        <f ca="1">IFERROR((('DATA CLEANING'!BV9-'DATA CLEANING'!BU9)/'DATA CLEANING'!BU9),"")</f>
        <v>9.4001969675424735E-2</v>
      </c>
      <c r="BV35" s="4">
        <f ca="1">IFERROR((('DATA CLEANING'!BW9-'DATA CLEANING'!BV9)/'DATA CLEANING'!BV9),"")</f>
        <v>-4.8390202572594965E-2</v>
      </c>
      <c r="BW35" s="4">
        <f ca="1">IFERROR((('DATA CLEANING'!BX9-'DATA CLEANING'!BW9)/'DATA CLEANING'!BW9),"")</f>
        <v>-1.0330035006778778E-2</v>
      </c>
      <c r="BX35" s="4">
        <f ca="1">IFERROR((('DATA CLEANING'!BY9-'DATA CLEANING'!BX9)/'DATA CLEANING'!BX9),"")</f>
        <v>7.1925125489434277E-2</v>
      </c>
      <c r="BY35" s="4">
        <f ca="1">IFERROR((('DATA CLEANING'!BZ9-'DATA CLEANING'!BY9)/'DATA CLEANING'!BY9),"")</f>
        <v>-2.0896020600367007E-2</v>
      </c>
      <c r="BZ35" s="4">
        <f ca="1">IFERROR((('DATA CLEANING'!CA9-'DATA CLEANING'!BZ9)/'DATA CLEANING'!BZ9),"")</f>
        <v>3.7199924022150561E-2</v>
      </c>
      <c r="CA35" s="4">
        <f ca="1">IFERROR((('DATA CLEANING'!CB9-'DATA CLEANING'!CA9)/'DATA CLEANING'!CA9),"")</f>
        <v>-4.507867637737992E-4</v>
      </c>
      <c r="CB35" s="4">
        <f ca="1">IFERROR((('DATA CLEANING'!CC9-'DATA CLEANING'!CB9)/'DATA CLEANING'!CB9),"")</f>
        <v>1.8387240739435734E-2</v>
      </c>
      <c r="CC35" s="4">
        <f ca="1">IFERROR((('DATA CLEANING'!CD9-'DATA CLEANING'!CC9)/'DATA CLEANING'!CC9),"")</f>
        <v>-5.1379515543479533E-2</v>
      </c>
      <c r="CD35" s="4">
        <f ca="1">IFERROR((('DATA CLEANING'!CE9-'DATA CLEANING'!CD9)/'DATA CLEANING'!CD9),"")</f>
        <v>1.0664215793542828E-2</v>
      </c>
      <c r="CE35" s="4">
        <f ca="1">IFERROR((('DATA CLEANING'!CF9-'DATA CLEANING'!CE9)/'DATA CLEANING'!CE9),"")</f>
        <v>0.10962595148050873</v>
      </c>
      <c r="CF35" s="4">
        <f ca="1">IFERROR((('DATA CLEANING'!CG9-'DATA CLEANING'!CF9)/'DATA CLEANING'!CF9),"")</f>
        <v>3.5049302309446778E-2</v>
      </c>
      <c r="CG35" s="4">
        <f ca="1">IFERROR((('DATA CLEANING'!CH9-'DATA CLEANING'!CG9)/'DATA CLEANING'!CG9),"")</f>
        <v>-3.7017021294422602E-2</v>
      </c>
      <c r="CH35" s="4">
        <f ca="1">IFERROR((('DATA CLEANING'!CI9-'DATA CLEANING'!CH9)/'DATA CLEANING'!CH9),"")</f>
        <v>-8.5267439584105903E-3</v>
      </c>
      <c r="CI35" s="4">
        <f ca="1">IFERROR((('DATA CLEANING'!CJ9-'DATA CLEANING'!CI9)/'DATA CLEANING'!CI9),"")</f>
        <v>-4.9902371602202629E-2</v>
      </c>
      <c r="CJ35" s="4">
        <f ca="1">IFERROR((('DATA CLEANING'!CK9-'DATA CLEANING'!CJ9)/'DATA CLEANING'!CJ9),"")</f>
        <v>2.6467219625736324E-2</v>
      </c>
      <c r="CK35" s="4">
        <f ca="1">IFERROR((('DATA CLEANING'!CL9-'DATA CLEANING'!CK9)/'DATA CLEANING'!CK9),"")</f>
        <v>4.1095458983276455E-2</v>
      </c>
      <c r="CL35" s="4">
        <f ca="1">IFERROR((('DATA CLEANING'!CM9-'DATA CLEANING'!CL9)/'DATA CLEANING'!CL9),"")</f>
        <v>-1.7519673980215405E-2</v>
      </c>
      <c r="CM35" s="4">
        <f ca="1">IFERROR((('DATA CLEANING'!CN9-'DATA CLEANING'!CM9)/'DATA CLEANING'!CM9),"")</f>
        <v>4.6379259532952459E-2</v>
      </c>
      <c r="CN35" s="4">
        <f ca="1">IFERROR((('DATA CLEANING'!CO9-'DATA CLEANING'!CN9)/'DATA CLEANING'!CN9),"")</f>
        <v>-7.188286875701581E-3</v>
      </c>
      <c r="CO35" s="4">
        <f ca="1">IFERROR((('DATA CLEANING'!CP9-'DATA CLEANING'!CO9)/'DATA CLEANING'!CO9),"")</f>
        <v>5.1939858665323205E-2</v>
      </c>
      <c r="CP35" s="4">
        <f ca="1">IFERROR((('DATA CLEANING'!CQ9-'DATA CLEANING'!CP9)/'DATA CLEANING'!CP9),"")</f>
        <v>-1.5625251565745159E-2</v>
      </c>
      <c r="CQ35" s="4">
        <f ca="1">IFERROR((('DATA CLEANING'!CR9-'DATA CLEANING'!CQ9)/'DATA CLEANING'!CQ9),"")</f>
        <v>-1.8408419950769396E-2</v>
      </c>
      <c r="CR35" s="4">
        <f ca="1">IFERROR((('DATA CLEANING'!CS9-'DATA CLEANING'!CR9)/'DATA CLEANING'!CR9),"")</f>
        <v>4.4497209031075693E-2</v>
      </c>
      <c r="CS35" s="4">
        <f ca="1">IFERROR((('DATA CLEANING'!CT9-'DATA CLEANING'!CS9)/'DATA CLEANING'!CS9),"")</f>
        <v>3.3432771534086754E-2</v>
      </c>
      <c r="CT35" s="4">
        <f ca="1">IFERROR((('DATA CLEANING'!CU9-'DATA CLEANING'!CT9)/'DATA CLEANING'!CT9),"")</f>
        <v>5.1187650747708348E-2</v>
      </c>
      <c r="CU35" s="4">
        <f ca="1">IFERROR((('DATA CLEANING'!CV9-'DATA CLEANING'!CU9)/'DATA CLEANING'!CU9),"")</f>
        <v>3.4652647500450023E-2</v>
      </c>
      <c r="CV35" s="4">
        <f ca="1">IFERROR((('DATA CLEANING'!CW9-'DATA CLEANING'!CV9)/'DATA CLEANING'!CV9),"")</f>
        <v>1.079381750571266E-2</v>
      </c>
      <c r="CW35" s="4">
        <f ca="1">IFERROR((('DATA CLEANING'!CX9-'DATA CLEANING'!CW9)/'DATA CLEANING'!CW9),"")</f>
        <v>-3.1126478744690479E-2</v>
      </c>
      <c r="CX35" s="4">
        <f ca="1">IFERROR((('DATA CLEANING'!CY9-'DATA CLEANING'!CX9)/'DATA CLEANING'!CX9),"")</f>
        <v>4.317706691593922E-2</v>
      </c>
      <c r="CY35" s="4">
        <f ca="1">IFERROR((('DATA CLEANING'!CZ9-'DATA CLEANING'!CY9)/'DATA CLEANING'!CY9),"")</f>
        <v>4.6280216726868682E-2</v>
      </c>
      <c r="CZ35" s="4">
        <f ca="1">IFERROR((('DATA CLEANING'!DA9-'DATA CLEANING'!CZ9)/'DATA CLEANING'!CZ9),"")</f>
        <v>-5.8722966356287301E-3</v>
      </c>
      <c r="DA35" s="4">
        <f ca="1">IFERROR((('DATA CLEANING'!DB9-'DATA CLEANING'!DA9)/'DATA CLEANING'!DA9),"")</f>
        <v>4.62207322122637E-2</v>
      </c>
      <c r="DB35" s="4">
        <f ca="1">IFERROR((('DATA CLEANING'!DC9-'DATA CLEANING'!DB9)/'DATA CLEANING'!DB9),"")</f>
        <v>-4.9460931066839041E-2</v>
      </c>
      <c r="DC35" s="4">
        <f ca="1">IFERROR((('DATA CLEANING'!DD9-'DATA CLEANING'!DC9)/'DATA CLEANING'!DC9),"")</f>
        <v>-2.7922812696217193E-2</v>
      </c>
      <c r="DD35" s="4">
        <f ca="1">IFERROR((('DATA CLEANING'!DE9-'DATA CLEANING'!DD9)/'DATA CLEANING'!DD9),"")</f>
        <v>1.2493739313656429E-2</v>
      </c>
      <c r="DE35" s="4">
        <f ca="1">IFERROR((('DATA CLEANING'!DF9-'DATA CLEANING'!DE9)/'DATA CLEANING'!DE9),"")</f>
        <v>-5.1954476293147596E-2</v>
      </c>
      <c r="DF35" s="4" t="str">
        <f ca="1">IFERROR((('DATA CLEANING'!DG9-'DATA CLEANING'!DF9)/'DATA CLEANING'!DF9),"")</f>
        <v/>
      </c>
      <c r="DG35" s="4" t="str">
        <f ca="1">IFERROR((('DATA CLEANING'!DH9-'DATA CLEANING'!DG9)/'DATA CLEANING'!DG9),"")</f>
        <v/>
      </c>
      <c r="DH35" s="4" t="str">
        <f ca="1">IFERROR((('DATA CLEANING'!DI9-'DATA CLEANING'!DH9)/'DATA CLEANING'!DH9),"")</f>
        <v/>
      </c>
      <c r="DI35" s="4" t="str">
        <f ca="1">IFERROR((('DATA CLEANING'!DJ9-'DATA CLEANING'!DI9)/'DATA CLEANING'!DI9),"")</f>
        <v/>
      </c>
      <c r="DJ35" s="4" t="str">
        <f ca="1">IFERROR((('DATA CLEANING'!DK9-'DATA CLEANING'!DJ9)/'DATA CLEANING'!DJ9),"")</f>
        <v/>
      </c>
      <c r="DK35" s="4" t="str">
        <f ca="1">IFERROR((('DATA CLEANING'!DL9-'DATA CLEANING'!DK9)/'DATA CLEANING'!DK9),"")</f>
        <v/>
      </c>
      <c r="DL35" s="4" t="str">
        <f ca="1">IFERROR((('DATA CLEANING'!DM9-'DATA CLEANING'!DL9)/'DATA CLEANING'!DL9),"")</f>
        <v/>
      </c>
      <c r="DM35" s="4" t="str">
        <f ca="1">IFERROR((('DATA CLEANING'!DN9-'DATA CLEANING'!DM9)/'DATA CLEANING'!DM9),"")</f>
        <v/>
      </c>
      <c r="DN35" s="4" t="str">
        <f ca="1">IFERROR((('DATA CLEANING'!DO9-'DATA CLEANING'!DN9)/'DATA CLEANING'!DN9),"")</f>
        <v/>
      </c>
      <c r="DO35" s="4" t="str">
        <f ca="1">IFERROR((('DATA CLEANING'!DP9-'DATA CLEANING'!DO9)/'DATA CLEANING'!DO9),"")</f>
        <v/>
      </c>
      <c r="DP35" s="4" t="str">
        <f ca="1">IFERROR((('DATA CLEANING'!DQ9-'DATA CLEANING'!DP9)/'DATA CLEANING'!DP9),"")</f>
        <v/>
      </c>
      <c r="DQ35" s="4" t="str">
        <f ca="1">IFERROR((('DATA CLEANING'!DR9-'DATA CLEANING'!DQ9)/'DATA CLEANING'!DQ9),"")</f>
        <v/>
      </c>
      <c r="DR35" s="4" t="str">
        <f ca="1">IFERROR((('DATA CLEANING'!DS9-'DATA CLEANING'!DR9)/'DATA CLEANING'!DR9),"")</f>
        <v/>
      </c>
      <c r="DS35" s="4" t="str">
        <f ca="1">IFERROR((('DATA CLEANING'!DT9-'DATA CLEANING'!DS9)/'DATA CLEANING'!DS9),"")</f>
        <v/>
      </c>
      <c r="DT35" s="4" t="str">
        <f ca="1">IFERROR((('DATA CLEANING'!DU9-'DATA CLEANING'!DT9)/'DATA CLEANING'!DT9),"")</f>
        <v/>
      </c>
      <c r="DU35" s="4" t="str">
        <f ca="1">IFERROR((('DATA CLEANING'!DV9-'DATA CLEANING'!DU9)/'DATA CLEANING'!DU9),"")</f>
        <v/>
      </c>
      <c r="DV35" s="4" t="str">
        <f ca="1">IFERROR((('DATA CLEANING'!DW9-'DATA CLEANING'!DV9)/'DATA CLEANING'!DV9),"")</f>
        <v/>
      </c>
      <c r="DW35" s="4" t="str">
        <f ca="1">IFERROR((('DATA CLEANING'!DX9-'DATA CLEANING'!DW9)/'DATA CLEANING'!DW9),"")</f>
        <v/>
      </c>
      <c r="DX35" s="4" t="str">
        <f ca="1">IFERROR((('DATA CLEANING'!DY9-'DATA CLEANING'!DX9)/'DATA CLEANING'!DX9),"")</f>
        <v/>
      </c>
      <c r="DY35" s="4" t="str">
        <f ca="1">IFERROR((('DATA CLEANING'!DZ9-'DATA CLEANING'!DY9)/'DATA CLEANING'!DY9),"")</f>
        <v/>
      </c>
      <c r="DZ35" s="4" t="str">
        <f ca="1">IFERROR((('DATA CLEANING'!EA9-'DATA CLEANING'!DZ9)/'DATA CLEANING'!DZ9),"")</f>
        <v/>
      </c>
      <c r="EA35" s="4" t="str">
        <f ca="1">IFERROR((('DATA CLEANING'!EB9-'DATA CLEANING'!EA9)/'DATA CLEANING'!EA9),"")</f>
        <v/>
      </c>
      <c r="EB35" s="4" t="str">
        <f ca="1">IFERROR((('DATA CLEANING'!EC9-'DATA CLEANING'!EB9)/'DATA CLEANING'!EB9),"")</f>
        <v/>
      </c>
      <c r="EC35" s="4" t="str">
        <f ca="1">IFERROR((('DATA CLEANING'!ED9-'DATA CLEANING'!EC9)/'DATA CLEANING'!EC9),"")</f>
        <v/>
      </c>
      <c r="ED35" s="4" t="str">
        <f ca="1">IFERROR((('DATA CLEANING'!EE9-'DATA CLEANING'!ED9)/'DATA CLEANING'!ED9),"")</f>
        <v/>
      </c>
      <c r="EE35" s="4" t="str">
        <f ca="1">IFERROR((('DATA CLEANING'!EF9-'DATA CLEANING'!EE9)/'DATA CLEANING'!EE9),"")</f>
        <v/>
      </c>
      <c r="EF35" s="4" t="str">
        <f ca="1">IFERROR((('DATA CLEANING'!EG9-'DATA CLEANING'!EF9)/'DATA CLEANING'!EF9),"")</f>
        <v/>
      </c>
      <c r="EG35" s="4" t="str">
        <f ca="1">IFERROR((('DATA CLEANING'!EH9-'DATA CLEANING'!EG9)/'DATA CLEANING'!EG9),"")</f>
        <v/>
      </c>
      <c r="EH35" s="4" t="str">
        <f ca="1">IFERROR((('DATA CLEANING'!EI9-'DATA CLEANING'!EH9)/'DATA CLEANING'!EH9),"")</f>
        <v/>
      </c>
      <c r="EI35" s="4" t="str">
        <f ca="1">IFERROR((('DATA CLEANING'!EJ9-'DATA CLEANING'!EI9)/'DATA CLEANING'!EI9),"")</f>
        <v/>
      </c>
      <c r="EJ35" s="4" t="str">
        <f ca="1">IFERROR((('DATA CLEANING'!EK9-'DATA CLEANING'!EJ9)/'DATA CLEANING'!EJ9),"")</f>
        <v/>
      </c>
      <c r="EK35" s="4" t="str">
        <f ca="1">IFERROR((('DATA CLEANING'!EL9-'DATA CLEANING'!EK9)/'DATA CLEANING'!EK9),"")</f>
        <v/>
      </c>
      <c r="EL35" s="4" t="str">
        <f ca="1">IFERROR((('DATA CLEANING'!EM9-'DATA CLEANING'!EL9)/'DATA CLEANING'!EL9),"")</f>
        <v/>
      </c>
      <c r="EM35" s="4" t="str">
        <f ca="1">IFERROR((('DATA CLEANING'!EN9-'DATA CLEANING'!EM9)/'DATA CLEANING'!EM9),"")</f>
        <v/>
      </c>
      <c r="EN35" s="4" t="str">
        <f ca="1">IFERROR((('DATA CLEANING'!EO9-'DATA CLEANING'!EN9)/'DATA CLEANING'!EN9),"")</f>
        <v/>
      </c>
      <c r="EO35" s="4" t="str">
        <f ca="1">IFERROR((('DATA CLEANING'!EP9-'DATA CLEANING'!EO9)/'DATA CLEANING'!EO9),"")</f>
        <v/>
      </c>
      <c r="EP35" s="4" t="str">
        <f ca="1">IFERROR((('DATA CLEANING'!EQ9-'DATA CLEANING'!EP9)/'DATA CLEANING'!EP9),"")</f>
        <v/>
      </c>
      <c r="EQ35" s="4" t="str">
        <f ca="1">IFERROR((('DATA CLEANING'!ER9-'DATA CLEANING'!EQ9)/'DATA CLEANING'!EQ9),"")</f>
        <v/>
      </c>
      <c r="ER35" s="4" t="str">
        <f ca="1">IFERROR((('DATA CLEANING'!ES9-'DATA CLEANING'!ER9)/'DATA CLEANING'!ER9),"")</f>
        <v/>
      </c>
      <c r="ES35" s="4" t="str">
        <f ca="1">IFERROR((('DATA CLEANING'!ET9-'DATA CLEANING'!ES9)/'DATA CLEANING'!ES9),"")</f>
        <v/>
      </c>
      <c r="ET35" s="4" t="str">
        <f ca="1">IFERROR((('DATA CLEANING'!EU9-'DATA CLEANING'!ET9)/'DATA CLEANING'!ET9),"")</f>
        <v/>
      </c>
      <c r="EU35" s="4" t="str">
        <f ca="1">IFERROR((('DATA CLEANING'!EV9-'DATA CLEANING'!EU9)/'DATA CLEANING'!EU9),"")</f>
        <v/>
      </c>
      <c r="EV35" s="4" t="str">
        <f ca="1">IFERROR((('DATA CLEANING'!EW9-'DATA CLEANING'!EV9)/'DATA CLEANING'!EV9),"")</f>
        <v/>
      </c>
      <c r="EW35" s="4" t="str">
        <f ca="1">IFERROR((('DATA CLEANING'!EX9-'DATA CLEANING'!EW9)/'DATA CLEANING'!EW9),"")</f>
        <v/>
      </c>
      <c r="EX35" s="4" t="str">
        <f ca="1">IFERROR((('DATA CLEANING'!EY9-'DATA CLEANING'!EX9)/'DATA CLEANING'!EX9),"")</f>
        <v/>
      </c>
      <c r="EY35" s="4" t="str">
        <f ca="1">IFERROR((('DATA CLEANING'!EZ9-'DATA CLEANING'!EY9)/'DATA CLEANING'!EY9),"")</f>
        <v/>
      </c>
      <c r="EZ35" s="4" t="str">
        <f ca="1">IFERROR((('DATA CLEANING'!FA9-'DATA CLEANING'!EZ9)/'DATA CLEANING'!EZ9),"")</f>
        <v/>
      </c>
      <c r="FA35" s="4"/>
      <c r="FB35" s="4"/>
      <c r="FC35" s="4"/>
    </row>
    <row r="36" spans="2:159" x14ac:dyDescent="0.55000000000000004">
      <c r="B36" s="4" t="s">
        <v>19</v>
      </c>
      <c r="C36" s="4">
        <f ca="1">IFERROR((('DATA CLEANING'!D10-'DATA CLEANING'!C10)/'DATA CLEANING'!C10),"")</f>
        <v>-3.8962035417242101E-2</v>
      </c>
      <c r="D36" s="4">
        <f ca="1">IFERROR((('DATA CLEANING'!E10-'DATA CLEANING'!D10)/'DATA CLEANING'!D10),"")</f>
        <v>6.4860204065339239E-2</v>
      </c>
      <c r="E36" s="4">
        <f ca="1">IFERROR((('DATA CLEANING'!F10-'DATA CLEANING'!E10)/'DATA CLEANING'!E10),"")</f>
        <v>6.3833615738727437E-2</v>
      </c>
      <c r="F36" s="4">
        <f ca="1">IFERROR((('DATA CLEANING'!G10-'DATA CLEANING'!F10)/'DATA CLEANING'!F10),"")</f>
        <v>1.730893919318947E-2</v>
      </c>
      <c r="G36" s="4">
        <f ca="1">IFERROR((('DATA CLEANING'!H10-'DATA CLEANING'!G10)/'DATA CLEANING'!G10),"")</f>
        <v>-7.5137861279685372E-2</v>
      </c>
      <c r="H36" s="4">
        <f ca="1">IFERROR((('DATA CLEANING'!I10-'DATA CLEANING'!H10)/'DATA CLEANING'!H10),"")</f>
        <v>3.4621204176716477E-2</v>
      </c>
      <c r="I36" s="4">
        <f ca="1">IFERROR((('DATA CLEANING'!J10-'DATA CLEANING'!I10)/'DATA CLEANING'!I10),"")</f>
        <v>5.4125278735049659E-2</v>
      </c>
      <c r="J36" s="4">
        <f ca="1">IFERROR((('DATA CLEANING'!K10-'DATA CLEANING'!J10)/'DATA CLEANING'!J10),"")</f>
        <v>-2.3612637362637436E-2</v>
      </c>
      <c r="K36" s="4">
        <f ca="1">IFERROR((('DATA CLEANING'!L10-'DATA CLEANING'!K10)/'DATA CLEANING'!K10),"")</f>
        <v>4.5244158073184229E-2</v>
      </c>
      <c r="L36" s="4">
        <f ca="1">IFERROR((('DATA CLEANING'!M10-'DATA CLEANING'!L10)/'DATA CLEANING'!L10),"")</f>
        <v>0.16399047067849296</v>
      </c>
      <c r="M36" s="4">
        <f ca="1">IFERROR((('DATA CLEANING'!N10-'DATA CLEANING'!M10)/'DATA CLEANING'!M10),"")</f>
        <v>5.619731501717156E-2</v>
      </c>
      <c r="N36" s="4">
        <f ca="1">IFERROR((('DATA CLEANING'!O10-'DATA CLEANING'!N10)/'DATA CLEANING'!N10),"")</f>
        <v>9.9736153534556206E-3</v>
      </c>
      <c r="O36" s="4">
        <f ca="1">IFERROR((('DATA CLEANING'!P10-'DATA CLEANING'!O10)/'DATA CLEANING'!O10),"")</f>
        <v>4.5928543554611415E-2</v>
      </c>
      <c r="P36" s="4">
        <f ca="1">IFERROR((('DATA CLEANING'!Q10-'DATA CLEANING'!P10)/'DATA CLEANING'!P10),"")</f>
        <v>-5.4431075044823973E-2</v>
      </c>
      <c r="Q36" s="4">
        <f ca="1">IFERROR((('DATA CLEANING'!R10-'DATA CLEANING'!Q10)/'DATA CLEANING'!Q10),"")</f>
        <v>-2.472681039490552E-2</v>
      </c>
      <c r="R36" s="4">
        <f ca="1">IFERROR((('DATA CLEANING'!S10-'DATA CLEANING'!R10)/'DATA CLEANING'!R10),"")</f>
        <v>-2.8433036266169005E-2</v>
      </c>
      <c r="S36" s="4">
        <f ca="1">IFERROR((('DATA CLEANING'!T10-'DATA CLEANING'!S10)/'DATA CLEANING'!S10),"")</f>
        <v>6.7228834831291578E-2</v>
      </c>
      <c r="T36" s="4">
        <f ca="1">IFERROR((('DATA CLEANING'!U10-'DATA CLEANING'!T10)/'DATA CLEANING'!T10),"")</f>
        <v>1.0426714934481029E-2</v>
      </c>
      <c r="U36" s="4">
        <f ca="1">IFERROR((('DATA CLEANING'!V10-'DATA CLEANING'!U10)/'DATA CLEANING'!U10),"")</f>
        <v>-3.9871279163314628E-2</v>
      </c>
      <c r="V36" s="4">
        <f ca="1">IFERROR((('DATA CLEANING'!W10-'DATA CLEANING'!V10)/'DATA CLEANING'!V10),"")</f>
        <v>6.9010591232068361E-2</v>
      </c>
      <c r="W36" s="4">
        <f ca="1">IFERROR((('DATA CLEANING'!X10-'DATA CLEANING'!W10)/'DATA CLEANING'!W10),"")</f>
        <v>3.7372628938705119E-2</v>
      </c>
      <c r="X36" s="4">
        <f ca="1">IFERROR((('DATA CLEANING'!Y10-'DATA CLEANING'!X10)/'DATA CLEANING'!X10),"")</f>
        <v>2.8218534973453932E-2</v>
      </c>
      <c r="Y36" s="4">
        <f ca="1">IFERROR((('DATA CLEANING'!Z10-'DATA CLEANING'!Y10)/'DATA CLEANING'!Y10),"")</f>
        <v>3.3156316748643014E-2</v>
      </c>
      <c r="Z36" s="4">
        <f ca="1">IFERROR((('DATA CLEANING'!AA10-'DATA CLEANING'!Z10)/'DATA CLEANING'!Z10),"")</f>
        <v>7.4701743072283638E-2</v>
      </c>
      <c r="AA36" s="4">
        <f ca="1">IFERROR((('DATA CLEANING'!AB10-'DATA CLEANING'!AA10)/'DATA CLEANING'!AA10),"")</f>
        <v>-2.4328688792213345E-2</v>
      </c>
      <c r="AB36" s="4">
        <f ca="1">IFERROR((('DATA CLEANING'!AC10-'DATA CLEANING'!AB10)/'DATA CLEANING'!AB10),"")</f>
        <v>-4.8504965360056725E-2</v>
      </c>
      <c r="AC36" s="4">
        <f ca="1">IFERROR((('DATA CLEANING'!AD10-'DATA CLEANING'!AC10)/'DATA CLEANING'!AC10),"")</f>
        <v>-7.8514871248920835E-3</v>
      </c>
      <c r="AD36" s="4">
        <f ca="1">IFERROR((('DATA CLEANING'!AE10-'DATA CLEANING'!AD10)/'DATA CLEANING'!AD10),"")</f>
        <v>-1.0519558906655265E-2</v>
      </c>
      <c r="AE36" s="4">
        <f ca="1">IFERROR((('DATA CLEANING'!AF10-'DATA CLEANING'!AE10)/'DATA CLEANING'!AE10),"")</f>
        <v>-2.5058337125650261E-2</v>
      </c>
      <c r="AF36" s="4">
        <f ca="1">IFERROR((('DATA CLEANING'!AG10-'DATA CLEANING'!AF10)/'DATA CLEANING'!AF10),"")</f>
        <v>3.6438211955388329E-2</v>
      </c>
      <c r="AG36" s="4">
        <f ca="1">IFERROR((('DATA CLEANING'!AH10-'DATA CLEANING'!AG10)/'DATA CLEANING'!AG10),"")</f>
        <v>2.7826753545419667E-2</v>
      </c>
      <c r="AH36" s="4">
        <f ca="1">IFERROR((('DATA CLEANING'!AI10-'DATA CLEANING'!AH10)/'DATA CLEANING'!AH10),"")</f>
        <v>-4.3910352028639542E-2</v>
      </c>
      <c r="AI36" s="4">
        <f ca="1">IFERROR((('DATA CLEANING'!AJ10-'DATA CLEANING'!AI10)/'DATA CLEANING'!AI10),"")</f>
        <v>-3.5181465374339416E-2</v>
      </c>
      <c r="AJ36" s="4">
        <f ca="1">IFERROR((('DATA CLEANING'!AK10-'DATA CLEANING'!AJ10)/'DATA CLEANING'!AJ10),"")</f>
        <v>2.7954641925899061E-2</v>
      </c>
      <c r="AK36" s="4">
        <f ca="1">IFERROR((('DATA CLEANING'!AL10-'DATA CLEANING'!AK10)/'DATA CLEANING'!AK10),"")</f>
        <v>-0.15045422369041997</v>
      </c>
      <c r="AL36" s="4">
        <f ca="1">IFERROR((('DATA CLEANING'!AM10-'DATA CLEANING'!AL10)/'DATA CLEANING'!AL10),"")</f>
        <v>0.10461873184506228</v>
      </c>
      <c r="AM36" s="4">
        <f ca="1">IFERROR((('DATA CLEANING'!AN10-'DATA CLEANING'!AM10)/'DATA CLEANING'!AM10),"")</f>
        <v>4.0974761390899991E-2</v>
      </c>
      <c r="AN36" s="4">
        <f ca="1">IFERROR((('DATA CLEANING'!AO10-'DATA CLEANING'!AN10)/'DATA CLEANING'!AN10),"")</f>
        <v>-4.8017310789050069E-2</v>
      </c>
      <c r="AO36" s="4">
        <f ca="1">IFERROR((('DATA CLEANING'!AP10-'DATA CLEANING'!AO10)/'DATA CLEANING'!AO10),"")</f>
        <v>0.10456818446119538</v>
      </c>
      <c r="AP36" s="4">
        <f ca="1">IFERROR((('DATA CLEANING'!AQ10-'DATA CLEANING'!AP10)/'DATA CLEANING'!AP10),"")</f>
        <v>-7.0606814701378126E-2</v>
      </c>
      <c r="AQ36" s="4">
        <f ca="1">IFERROR((('DATA CLEANING'!AR10-'DATA CLEANING'!AQ10)/'DATA CLEANING'!AQ10),"")</f>
        <v>6.4035096752932397E-2</v>
      </c>
      <c r="AR36" s="4">
        <f ca="1">IFERROR((('DATA CLEANING'!AS10-'DATA CLEANING'!AR10)/'DATA CLEANING'!AR10),"")</f>
        <v>3.4475082509847842E-2</v>
      </c>
      <c r="AS36" s="4">
        <f ca="1">IFERROR((('DATA CLEANING'!AT10-'DATA CLEANING'!AS10)/'DATA CLEANING'!AS10),"")</f>
        <v>-8.0218556739612382E-2</v>
      </c>
      <c r="AT36" s="4">
        <f ca="1">IFERROR((('DATA CLEANING'!AU10-'DATA CLEANING'!AT10)/'DATA CLEANING'!AT10),"")</f>
        <v>5.7136172680019311E-2</v>
      </c>
      <c r="AU36" s="4">
        <f ca="1">IFERROR((('DATA CLEANING'!AV10-'DATA CLEANING'!AU10)/'DATA CLEANING'!AU10),"")</f>
        <v>1.9687085041279185E-2</v>
      </c>
      <c r="AV36" s="4">
        <f ca="1">IFERROR((('DATA CLEANING'!AW10-'DATA CLEANING'!AV10)/'DATA CLEANING'!AV10),"")</f>
        <v>5.1428679273770643E-2</v>
      </c>
      <c r="AW36" s="4">
        <f ca="1">IFERROR((('DATA CLEANING'!AX10-'DATA CLEANING'!AW10)/'DATA CLEANING'!AW10),"")</f>
        <v>2.8046525820753322E-2</v>
      </c>
      <c r="AX36" s="4">
        <f ca="1">IFERROR((('DATA CLEANING'!AY10-'DATA CLEANING'!AX10)/'DATA CLEANING'!AX10),"")</f>
        <v>-5.2982618488480758E-2</v>
      </c>
      <c r="AY36" s="4">
        <f ca="1">IFERROR((('DATA CLEANING'!AZ10-'DATA CLEANING'!AY10)/'DATA CLEANING'!AY10),"")</f>
        <v>-0.13722598130496497</v>
      </c>
      <c r="AZ36" s="4">
        <f ca="1">IFERROR((('DATA CLEANING'!BA10-'DATA CLEANING'!AZ10)/'DATA CLEANING'!AZ10),"")</f>
        <v>-0.30186340712881438</v>
      </c>
      <c r="BA36" s="4">
        <f ca="1">IFERROR((('DATA CLEANING'!BB10-'DATA CLEANING'!BA10)/'DATA CLEANING'!BA10),"")</f>
        <v>0.12170186715641257</v>
      </c>
      <c r="BB36" s="4">
        <f ca="1">IFERROR((('DATA CLEANING'!BC10-'DATA CLEANING'!BB10)/'DATA CLEANING'!BB10),"")</f>
        <v>1.8487693063362766E-2</v>
      </c>
      <c r="BC36" s="4">
        <f ca="1">IFERROR((('DATA CLEANING'!BD10-'DATA CLEANING'!BC10)/'DATA CLEANING'!BC10),"")</f>
        <v>-1.6899540503972042E-2</v>
      </c>
      <c r="BD36" s="4">
        <f ca="1">IFERROR((('DATA CLEANING'!BE10-'DATA CLEANING'!BD10)/'DATA CLEANING'!BD10),"")</f>
        <v>5.9071614964809624E-3</v>
      </c>
      <c r="BE36" s="4">
        <f ca="1">IFERROR((('DATA CLEANING'!BF10-'DATA CLEANING'!BE10)/'DATA CLEANING'!BE10),"")</f>
        <v>4.0490930519242845E-2</v>
      </c>
      <c r="BF36" s="4">
        <f ca="1">IFERROR((('DATA CLEANING'!BG10-'DATA CLEANING'!BF10)/'DATA CLEANING'!BF10),"")</f>
        <v>-1.6951359233413017E-2</v>
      </c>
      <c r="BG36" s="4">
        <f ca="1">IFERROR((('DATA CLEANING'!BH10-'DATA CLEANING'!BG10)/'DATA CLEANING'!BG10),"")</f>
        <v>3.4699229200328661E-2</v>
      </c>
      <c r="BH36" s="4">
        <f ca="1">IFERROR((('DATA CLEANING'!BI10-'DATA CLEANING'!BH10)/'DATA CLEANING'!BH10),"")</f>
        <v>0.18943757519903728</v>
      </c>
      <c r="BI36" s="4">
        <f ca="1">IFERROR((('DATA CLEANING'!BJ10-'DATA CLEANING'!BI10)/'DATA CLEANING'!BI10),"")</f>
        <v>8.8898693584142235E-2</v>
      </c>
      <c r="BJ36" s="4">
        <f ca="1">IFERROR((('DATA CLEANING'!BK10-'DATA CLEANING'!BJ10)/'DATA CLEANING'!BJ10),"")</f>
        <v>-6.5966972041862637E-3</v>
      </c>
      <c r="BK36" s="4">
        <f ca="1">IFERROR((('DATA CLEANING'!BL10-'DATA CLEANING'!BK10)/'DATA CLEANING'!BK10),"")</f>
        <v>0.16072005929197858</v>
      </c>
      <c r="BL36" s="4">
        <f ca="1">IFERROR((('DATA CLEANING'!BM10-'DATA CLEANING'!BL10)/'DATA CLEANING'!BL10),"")</f>
        <v>3.9571459181487086E-2</v>
      </c>
      <c r="BM36" s="4">
        <f ca="1">IFERROR((('DATA CLEANING'!BN10-'DATA CLEANING'!BM10)/'DATA CLEANING'!BM10),"")</f>
        <v>7.8851037166506752E-2</v>
      </c>
      <c r="BN36" s="4">
        <f ca="1">IFERROR((('DATA CLEANING'!BO10-'DATA CLEANING'!BN10)/'DATA CLEANING'!BN10),"")</f>
        <v>4.7877055694809809E-2</v>
      </c>
      <c r="BO36" s="4">
        <f ca="1">IFERROR((('DATA CLEANING'!BP10-'DATA CLEANING'!BO10)/'DATA CLEANING'!BO10),"")</f>
        <v>-3.9877188760292212E-2</v>
      </c>
      <c r="BP36" s="4">
        <f ca="1">IFERROR((('DATA CLEANING'!BQ10-'DATA CLEANING'!BP10)/'DATA CLEANING'!BP10),"")</f>
        <v>-1.4591387966852283E-2</v>
      </c>
      <c r="BQ36" s="4">
        <f ca="1">IFERROR((('DATA CLEANING'!BR10-'DATA CLEANING'!BQ10)/'DATA CLEANING'!BQ10),"")</f>
        <v>3.4278358462060267E-2</v>
      </c>
      <c r="BR36" s="4">
        <f ca="1">IFERROR((('DATA CLEANING'!BS10-'DATA CLEANING'!BR10)/'DATA CLEANING'!BR10),"")</f>
        <v>1.7044395918884563E-2</v>
      </c>
      <c r="BS36" s="4">
        <f ca="1">IFERROR((('DATA CLEANING'!BT10-'DATA CLEANING'!BS10)/'DATA CLEANING'!BS10),"")</f>
        <v>1.7835944484340362E-2</v>
      </c>
      <c r="BT36" s="4">
        <f ca="1">IFERROR((('DATA CLEANING'!BU10-'DATA CLEANING'!BT10)/'DATA CLEANING'!BT10),"")</f>
        <v>-6.100791936645069E-2</v>
      </c>
      <c r="BU36" s="4">
        <f ca="1">IFERROR((('DATA CLEANING'!BV10-'DATA CLEANING'!BU10)/'DATA CLEANING'!BU10),"")</f>
        <v>2.8498918927207822E-2</v>
      </c>
      <c r="BV36" s="4">
        <f ca="1">IFERROR((('DATA CLEANING'!BW10-'DATA CLEANING'!BV10)/'DATA CLEANING'!BV10),"")</f>
        <v>3.5439791863906396E-2</v>
      </c>
      <c r="BW36" s="4">
        <f ca="1">IFERROR((('DATA CLEANING'!BX10-'DATA CLEANING'!BW10)/'DATA CLEANING'!BW10),"")</f>
        <v>2.1389950826871736E-2</v>
      </c>
      <c r="BX36" s="4">
        <f ca="1">IFERROR((('DATA CLEANING'!BY10-'DATA CLEANING'!BX10)/'DATA CLEANING'!BX10),"")</f>
        <v>-8.3147714777116938E-2</v>
      </c>
      <c r="BY36" s="4">
        <f ca="1">IFERROR((('DATA CLEANING'!BZ10-'DATA CLEANING'!BY10)/'DATA CLEANING'!BY10),"")</f>
        <v>-7.2029337597637938E-2</v>
      </c>
      <c r="BZ36" s="4">
        <f ca="1">IFERROR((('DATA CLEANING'!CA10-'DATA CLEANING'!BZ10)/'DATA CLEANING'!BZ10),"")</f>
        <v>4.1680819863632167E-2</v>
      </c>
      <c r="CA36" s="4">
        <f ca="1">IFERROR((('DATA CLEANING'!CB10-'DATA CLEANING'!CA10)/'DATA CLEANING'!CA10),"")</f>
        <v>-0.14436031622313789</v>
      </c>
      <c r="CB36" s="4">
        <f ca="1">IFERROR((('DATA CLEANING'!CC10-'DATA CLEANING'!CB10)/'DATA CLEANING'!CB10),"")</f>
        <v>7.5718282628296329E-2</v>
      </c>
      <c r="CC36" s="4">
        <f ca="1">IFERROR((('DATA CLEANING'!CD10-'DATA CLEANING'!CC10)/'DATA CLEANING'!CC10),"")</f>
        <v>-1.6728736963077251E-2</v>
      </c>
      <c r="CD36" s="4">
        <f ca="1">IFERROR((('DATA CLEANING'!CE10-'DATA CLEANING'!CD10)/'DATA CLEANING'!CD10),"")</f>
        <v>-8.0523406536430656E-2</v>
      </c>
      <c r="CE36" s="4">
        <f ca="1">IFERROR((('DATA CLEANING'!CF10-'DATA CLEANING'!CE10)/'DATA CLEANING'!CE10),"")</f>
        <v>0.10047787441460419</v>
      </c>
      <c r="CF36" s="4">
        <f ca="1">IFERROR((('DATA CLEANING'!CG10-'DATA CLEANING'!CF10)/'DATA CLEANING'!CF10),"")</f>
        <v>3.9985062053272853E-2</v>
      </c>
      <c r="CG36" s="4">
        <f ca="1">IFERROR((('DATA CLEANING'!CH10-'DATA CLEANING'!CG10)/'DATA CLEANING'!CG10),"")</f>
        <v>-8.5730748995799549E-2</v>
      </c>
      <c r="CH36" s="4">
        <f ca="1">IFERROR((('DATA CLEANING'!CI10-'DATA CLEANING'!CH10)/'DATA CLEANING'!CH10),"")</f>
        <v>0.12150053433929195</v>
      </c>
      <c r="CI36" s="4">
        <f ca="1">IFERROR((('DATA CLEANING'!CJ10-'DATA CLEANING'!CI10)/'DATA CLEANING'!CI10),"")</f>
        <v>-2.4229738644600818E-2</v>
      </c>
      <c r="CJ36" s="4">
        <f ca="1">IFERROR((('DATA CLEANING'!CK10-'DATA CLEANING'!CJ10)/'DATA CLEANING'!CJ10),"")</f>
        <v>-0.16413762019230768</v>
      </c>
      <c r="CK36" s="4">
        <f ca="1">IFERROR((('DATA CLEANING'!CL10-'DATA CLEANING'!CK10)/'DATA CLEANING'!CK10),"")</f>
        <v>1.8203968325294962E-2</v>
      </c>
      <c r="CL36" s="4">
        <f ca="1">IFERROR((('DATA CLEANING'!CM10-'DATA CLEANING'!CL10)/'DATA CLEANING'!CL10),"")</f>
        <v>-3.6826000823804189E-2</v>
      </c>
      <c r="CM36" s="4">
        <f ca="1">IFERROR((('DATA CLEANING'!CN10-'DATA CLEANING'!CM10)/'DATA CLEANING'!CM10),"")</f>
        <v>7.3586461801631406E-2</v>
      </c>
      <c r="CN36" s="4">
        <f ca="1">IFERROR((('DATA CLEANING'!CO10-'DATA CLEANING'!CN10)/'DATA CLEANING'!CN10),"")</f>
        <v>6.0376714277584571E-2</v>
      </c>
      <c r="CO36" s="4">
        <f ca="1">IFERROR((('DATA CLEANING'!CP10-'DATA CLEANING'!CO10)/'DATA CLEANING'!CO10),"")</f>
        <v>-9.9030446137884004E-2</v>
      </c>
      <c r="CP36" s="4">
        <f ca="1">IFERROR((('DATA CLEANING'!CQ10-'DATA CLEANING'!CP10)/'DATA CLEANING'!CP10),"")</f>
        <v>-2.9027518564110608E-2</v>
      </c>
      <c r="CQ36" s="4">
        <f ca="1">IFERROR((('DATA CLEANING'!CR10-'DATA CLEANING'!CQ10)/'DATA CLEANING'!CQ10),"")</f>
        <v>-4.750122689350568E-2</v>
      </c>
      <c r="CR36" s="4">
        <f ca="1">IFERROR((('DATA CLEANING'!CS10-'DATA CLEANING'!CR10)/'DATA CLEANING'!CR10),"")</f>
        <v>0.14627208518494675</v>
      </c>
      <c r="CS36" s="4">
        <f ca="1">IFERROR((('DATA CLEANING'!CT10-'DATA CLEANING'!CS10)/'DATA CLEANING'!CS10),"")</f>
        <v>0.13148357976945219</v>
      </c>
      <c r="CT36" s="4">
        <f ca="1">IFERROR((('DATA CLEANING'!CU10-'DATA CLEANING'!CT10)/'DATA CLEANING'!CT10),"")</f>
        <v>9.5009517503927502E-3</v>
      </c>
      <c r="CU36" s="4">
        <f ca="1">IFERROR((('DATA CLEANING'!CV10-'DATA CLEANING'!CU10)/'DATA CLEANING'!CU10),"")</f>
        <v>4.1786223745265749E-2</v>
      </c>
      <c r="CV36" s="4">
        <f ca="1">IFERROR((('DATA CLEANING'!CW10-'DATA CLEANING'!CV10)/'DATA CLEANING'!CV10),"")</f>
        <v>7.1800118040527064E-2</v>
      </c>
      <c r="CW36" s="4">
        <f ca="1">IFERROR((('DATA CLEANING'!CX10-'DATA CLEANING'!CW10)/'DATA CLEANING'!CW10),"")</f>
        <v>-2.3583139376941013E-2</v>
      </c>
      <c r="CX36" s="4">
        <f ca="1">IFERROR((('DATA CLEANING'!CY10-'DATA CLEANING'!CX10)/'DATA CLEANING'!CX10),"")</f>
        <v>1.8347658041763207E-2</v>
      </c>
      <c r="CY36" s="4">
        <f ca="1">IFERROR((('DATA CLEANING'!CZ10-'DATA CLEANING'!CY10)/'DATA CLEANING'!CY10),"")</f>
        <v>3.6181854430851403E-4</v>
      </c>
      <c r="CZ36" s="4">
        <f ca="1">IFERROR((('DATA CLEANING'!DA10-'DATA CLEANING'!CZ10)/'DATA CLEANING'!CZ10),"")</f>
        <v>0.10201806962118717</v>
      </c>
      <c r="DA36" s="4">
        <f ca="1">IFERROR((('DATA CLEANING'!DB10-'DATA CLEANING'!DA10)/'DATA CLEANING'!DA10),"")</f>
        <v>1.0502555309216052E-2</v>
      </c>
      <c r="DB36" s="4">
        <f ca="1">IFERROR((('DATA CLEANING'!DC10-'DATA CLEANING'!DB10)/'DATA CLEANING'!DB10),"")</f>
        <v>-2.386239353064841E-4</v>
      </c>
      <c r="DC36" s="4">
        <f ca="1">IFERROR((('DATA CLEANING'!DD10-'DATA CLEANING'!DC10)/'DATA CLEANING'!DC10),"")</f>
        <v>4.8816872086932646E-2</v>
      </c>
      <c r="DD36" s="4">
        <f ca="1">IFERROR((('DATA CLEANING'!DE10-'DATA CLEANING'!DD10)/'DATA CLEANING'!DD10),"")</f>
        <v>0.14839562051178332</v>
      </c>
      <c r="DE36" s="4">
        <f ca="1">IFERROR((('DATA CLEANING'!DF10-'DATA CLEANING'!DE10)/'DATA CLEANING'!DE10),"")</f>
        <v>-7.3976011053190655E-2</v>
      </c>
      <c r="DF36" s="4" t="str">
        <f ca="1">IFERROR((('DATA CLEANING'!DG10-'DATA CLEANING'!DF10)/'DATA CLEANING'!DF10),"")</f>
        <v/>
      </c>
      <c r="DG36" s="4" t="str">
        <f ca="1">IFERROR((('DATA CLEANING'!DH10-'DATA CLEANING'!DG10)/'DATA CLEANING'!DG10),"")</f>
        <v/>
      </c>
      <c r="DH36" s="4" t="str">
        <f ca="1">IFERROR((('DATA CLEANING'!DI10-'DATA CLEANING'!DH10)/'DATA CLEANING'!DH10),"")</f>
        <v/>
      </c>
      <c r="DI36" s="4" t="str">
        <f ca="1">IFERROR((('DATA CLEANING'!DJ10-'DATA CLEANING'!DI10)/'DATA CLEANING'!DI10),"")</f>
        <v/>
      </c>
      <c r="DJ36" s="4" t="str">
        <f ca="1">IFERROR((('DATA CLEANING'!DK10-'DATA CLEANING'!DJ10)/'DATA CLEANING'!DJ10),"")</f>
        <v/>
      </c>
      <c r="DK36" s="4" t="str">
        <f ca="1">IFERROR((('DATA CLEANING'!DL10-'DATA CLEANING'!DK10)/'DATA CLEANING'!DK10),"")</f>
        <v/>
      </c>
      <c r="DL36" s="4" t="str">
        <f ca="1">IFERROR((('DATA CLEANING'!DM10-'DATA CLEANING'!DL10)/'DATA CLEANING'!DL10),"")</f>
        <v/>
      </c>
      <c r="DM36" s="4" t="str">
        <f ca="1">IFERROR((('DATA CLEANING'!DN10-'DATA CLEANING'!DM10)/'DATA CLEANING'!DM10),"")</f>
        <v/>
      </c>
      <c r="DN36" s="4" t="str">
        <f ca="1">IFERROR((('DATA CLEANING'!DO10-'DATA CLEANING'!DN10)/'DATA CLEANING'!DN10),"")</f>
        <v/>
      </c>
      <c r="DO36" s="4" t="str">
        <f ca="1">IFERROR((('DATA CLEANING'!DP10-'DATA CLEANING'!DO10)/'DATA CLEANING'!DO10),"")</f>
        <v/>
      </c>
      <c r="DP36" s="4" t="str">
        <f ca="1">IFERROR((('DATA CLEANING'!DQ10-'DATA CLEANING'!DP10)/'DATA CLEANING'!DP10),"")</f>
        <v/>
      </c>
      <c r="DQ36" s="4" t="str">
        <f ca="1">IFERROR((('DATA CLEANING'!DR10-'DATA CLEANING'!DQ10)/'DATA CLEANING'!DQ10),"")</f>
        <v/>
      </c>
      <c r="DR36" s="4" t="str">
        <f ca="1">IFERROR((('DATA CLEANING'!DS10-'DATA CLEANING'!DR10)/'DATA CLEANING'!DR10),"")</f>
        <v/>
      </c>
      <c r="DS36" s="4" t="str">
        <f ca="1">IFERROR((('DATA CLEANING'!DT10-'DATA CLEANING'!DS10)/'DATA CLEANING'!DS10),"")</f>
        <v/>
      </c>
      <c r="DT36" s="4" t="str">
        <f ca="1">IFERROR((('DATA CLEANING'!DU10-'DATA CLEANING'!DT10)/'DATA CLEANING'!DT10),"")</f>
        <v/>
      </c>
      <c r="DU36" s="4" t="str">
        <f ca="1">IFERROR((('DATA CLEANING'!DV10-'DATA CLEANING'!DU10)/'DATA CLEANING'!DU10),"")</f>
        <v/>
      </c>
      <c r="DV36" s="4" t="str">
        <f ca="1">IFERROR((('DATA CLEANING'!DW10-'DATA CLEANING'!DV10)/'DATA CLEANING'!DV10),"")</f>
        <v/>
      </c>
      <c r="DW36" s="4" t="str">
        <f ca="1">IFERROR((('DATA CLEANING'!DX10-'DATA CLEANING'!DW10)/'DATA CLEANING'!DW10),"")</f>
        <v/>
      </c>
      <c r="DX36" s="4" t="str">
        <f ca="1">IFERROR((('DATA CLEANING'!DY10-'DATA CLEANING'!DX10)/'DATA CLEANING'!DX10),"")</f>
        <v/>
      </c>
      <c r="DY36" s="4" t="str">
        <f ca="1">IFERROR((('DATA CLEANING'!DZ10-'DATA CLEANING'!DY10)/'DATA CLEANING'!DY10),"")</f>
        <v/>
      </c>
      <c r="DZ36" s="4" t="str">
        <f ca="1">IFERROR((('DATA CLEANING'!EA10-'DATA CLEANING'!DZ10)/'DATA CLEANING'!DZ10),"")</f>
        <v/>
      </c>
      <c r="EA36" s="4" t="str">
        <f ca="1">IFERROR((('DATA CLEANING'!EB10-'DATA CLEANING'!EA10)/'DATA CLEANING'!EA10),"")</f>
        <v/>
      </c>
      <c r="EB36" s="4" t="str">
        <f ca="1">IFERROR((('DATA CLEANING'!EC10-'DATA CLEANING'!EB10)/'DATA CLEANING'!EB10),"")</f>
        <v/>
      </c>
      <c r="EC36" s="4" t="str">
        <f ca="1">IFERROR((('DATA CLEANING'!ED10-'DATA CLEANING'!EC10)/'DATA CLEANING'!EC10),"")</f>
        <v/>
      </c>
      <c r="ED36" s="4" t="str">
        <f ca="1">IFERROR((('DATA CLEANING'!EE10-'DATA CLEANING'!ED10)/'DATA CLEANING'!ED10),"")</f>
        <v/>
      </c>
      <c r="EE36" s="4" t="str">
        <f ca="1">IFERROR((('DATA CLEANING'!EF10-'DATA CLEANING'!EE10)/'DATA CLEANING'!EE10),"")</f>
        <v/>
      </c>
      <c r="EF36" s="4" t="str">
        <f ca="1">IFERROR((('DATA CLEANING'!EG10-'DATA CLEANING'!EF10)/'DATA CLEANING'!EF10),"")</f>
        <v/>
      </c>
      <c r="EG36" s="4" t="str">
        <f ca="1">IFERROR((('DATA CLEANING'!EH10-'DATA CLEANING'!EG10)/'DATA CLEANING'!EG10),"")</f>
        <v/>
      </c>
      <c r="EH36" s="4" t="str">
        <f ca="1">IFERROR((('DATA CLEANING'!EI10-'DATA CLEANING'!EH10)/'DATA CLEANING'!EH10),"")</f>
        <v/>
      </c>
      <c r="EI36" s="4" t="str">
        <f ca="1">IFERROR((('DATA CLEANING'!EJ10-'DATA CLEANING'!EI10)/'DATA CLEANING'!EI10),"")</f>
        <v/>
      </c>
      <c r="EJ36" s="4" t="str">
        <f ca="1">IFERROR((('DATA CLEANING'!EK10-'DATA CLEANING'!EJ10)/'DATA CLEANING'!EJ10),"")</f>
        <v/>
      </c>
      <c r="EK36" s="4" t="str">
        <f ca="1">IFERROR((('DATA CLEANING'!EL10-'DATA CLEANING'!EK10)/'DATA CLEANING'!EK10),"")</f>
        <v/>
      </c>
      <c r="EL36" s="4" t="str">
        <f ca="1">IFERROR((('DATA CLEANING'!EM10-'DATA CLEANING'!EL10)/'DATA CLEANING'!EL10),"")</f>
        <v/>
      </c>
      <c r="EM36" s="4" t="str">
        <f ca="1">IFERROR((('DATA CLEANING'!EN10-'DATA CLEANING'!EM10)/'DATA CLEANING'!EM10),"")</f>
        <v/>
      </c>
      <c r="EN36" s="4" t="str">
        <f ca="1">IFERROR((('DATA CLEANING'!EO10-'DATA CLEANING'!EN10)/'DATA CLEANING'!EN10),"")</f>
        <v/>
      </c>
      <c r="EO36" s="4" t="str">
        <f ca="1">IFERROR((('DATA CLEANING'!EP10-'DATA CLEANING'!EO10)/'DATA CLEANING'!EO10),"")</f>
        <v/>
      </c>
      <c r="EP36" s="4" t="str">
        <f ca="1">IFERROR((('DATA CLEANING'!EQ10-'DATA CLEANING'!EP10)/'DATA CLEANING'!EP10),"")</f>
        <v/>
      </c>
      <c r="EQ36" s="4" t="str">
        <f ca="1">IFERROR((('DATA CLEANING'!ER10-'DATA CLEANING'!EQ10)/'DATA CLEANING'!EQ10),"")</f>
        <v/>
      </c>
      <c r="ER36" s="4" t="str">
        <f ca="1">IFERROR((('DATA CLEANING'!ES10-'DATA CLEANING'!ER10)/'DATA CLEANING'!ER10),"")</f>
        <v/>
      </c>
      <c r="ES36" s="4" t="str">
        <f ca="1">IFERROR((('DATA CLEANING'!ET10-'DATA CLEANING'!ES10)/'DATA CLEANING'!ES10),"")</f>
        <v/>
      </c>
      <c r="ET36" s="4" t="str">
        <f ca="1">IFERROR((('DATA CLEANING'!EU10-'DATA CLEANING'!ET10)/'DATA CLEANING'!ET10),"")</f>
        <v/>
      </c>
      <c r="EU36" s="4" t="str">
        <f ca="1">IFERROR((('DATA CLEANING'!EV10-'DATA CLEANING'!EU10)/'DATA CLEANING'!EU10),"")</f>
        <v/>
      </c>
      <c r="EV36" s="4" t="str">
        <f ca="1">IFERROR((('DATA CLEANING'!EW10-'DATA CLEANING'!EV10)/'DATA CLEANING'!EV10),"")</f>
        <v/>
      </c>
      <c r="EW36" s="4" t="str">
        <f ca="1">IFERROR((('DATA CLEANING'!EX10-'DATA CLEANING'!EW10)/'DATA CLEANING'!EW10),"")</f>
        <v/>
      </c>
      <c r="EX36" s="4" t="str">
        <f ca="1">IFERROR((('DATA CLEANING'!EY10-'DATA CLEANING'!EX10)/'DATA CLEANING'!EX10),"")</f>
        <v/>
      </c>
      <c r="EY36" s="4" t="str">
        <f ca="1">IFERROR((('DATA CLEANING'!EZ10-'DATA CLEANING'!EY10)/'DATA CLEANING'!EY10),"")</f>
        <v/>
      </c>
      <c r="EZ36" s="4" t="str">
        <f ca="1">IFERROR((('DATA CLEANING'!FA10-'DATA CLEANING'!EZ10)/'DATA CLEANING'!EZ10),"")</f>
        <v/>
      </c>
      <c r="FA36" s="4"/>
      <c r="FB36" s="4"/>
      <c r="FC36" s="4"/>
    </row>
    <row r="37" spans="2:159" x14ac:dyDescent="0.55000000000000004">
      <c r="B37" s="4" t="s">
        <v>20</v>
      </c>
      <c r="C37" s="4">
        <f ca="1">IFERROR((('DATA CLEANING'!D11-'DATA CLEANING'!C11)/'DATA CLEANING'!C11),"")</f>
        <v>-6.290211694663457E-2</v>
      </c>
      <c r="D37" s="4">
        <f ca="1">IFERROR((('DATA CLEANING'!E11-'DATA CLEANING'!D11)/'DATA CLEANING'!D11),"")</f>
        <v>0.12025512383666541</v>
      </c>
      <c r="E37" s="4">
        <f ca="1">IFERROR((('DATA CLEANING'!F11-'DATA CLEANING'!E11)/'DATA CLEANING'!E11),"")</f>
        <v>7.7487779826008754E-2</v>
      </c>
      <c r="F37" s="4">
        <f ca="1">IFERROR((('DATA CLEANING'!G11-'DATA CLEANING'!F11)/'DATA CLEANING'!F11),"")</f>
        <v>-7.9958074704358766E-3</v>
      </c>
      <c r="G37" s="4">
        <f ca="1">IFERROR((('DATA CLEANING'!H11-'DATA CLEANING'!G11)/'DATA CLEANING'!G11),"")</f>
        <v>1.5944339052337671E-2</v>
      </c>
      <c r="H37" s="4">
        <f ca="1">IFERROR((('DATA CLEANING'!I11-'DATA CLEANING'!H11)/'DATA CLEANING'!H11),"")</f>
        <v>-3.2356303447314841E-2</v>
      </c>
      <c r="I37" s="4">
        <f ca="1">IFERROR((('DATA CLEANING'!J11-'DATA CLEANING'!I11)/'DATA CLEANING'!I11),"")</f>
        <v>2.8813388774483036E-2</v>
      </c>
      <c r="J37" s="4">
        <f ca="1">IFERROR((('DATA CLEANING'!K11-'DATA CLEANING'!J11)/'DATA CLEANING'!J11),"")</f>
        <v>2.8208319635590846E-2</v>
      </c>
      <c r="K37" s="4">
        <f ca="1">IFERROR((('DATA CLEANING'!L11-'DATA CLEANING'!K11)/'DATA CLEANING'!K11),"")</f>
        <v>-3.4114669691944891E-2</v>
      </c>
      <c r="L37" s="4">
        <f ca="1">IFERROR((('DATA CLEANING'!M11-'DATA CLEANING'!L11)/'DATA CLEANING'!L11),"")</f>
        <v>9.4744187790475026E-2</v>
      </c>
      <c r="M37" s="4">
        <f ca="1">IFERROR((('DATA CLEANING'!N11-'DATA CLEANING'!M11)/'DATA CLEANING'!M11),"")</f>
        <v>1.5404854429928236E-2</v>
      </c>
      <c r="N37" s="4">
        <f ca="1">IFERROR((('DATA CLEANING'!O11-'DATA CLEANING'!N11)/'DATA CLEANING'!N11),"")</f>
        <v>-4.0178516093859577E-2</v>
      </c>
      <c r="O37" s="4">
        <f ca="1">IFERROR((('DATA CLEANING'!P11-'DATA CLEANING'!O11)/'DATA CLEANING'!O11),"")</f>
        <v>-2.7841802991415501E-2</v>
      </c>
      <c r="P37" s="4">
        <f ca="1">IFERROR((('DATA CLEANING'!Q11-'DATA CLEANING'!P11)/'DATA CLEANING'!P11),"")</f>
        <v>-4.5799282572632962E-3</v>
      </c>
      <c r="Q37" s="4">
        <f ca="1">IFERROR((('DATA CLEANING'!R11-'DATA CLEANING'!Q11)/'DATA CLEANING'!Q11),"")</f>
        <v>-2.4333793983948155E-2</v>
      </c>
      <c r="R37" s="4">
        <f ca="1">IFERROR((('DATA CLEANING'!S11-'DATA CLEANING'!R11)/'DATA CLEANING'!R11),"")</f>
        <v>-4.4566850443833315E-2</v>
      </c>
      <c r="S37" s="4">
        <f ca="1">IFERROR((('DATA CLEANING'!T11-'DATA CLEANING'!S11)/'DATA CLEANING'!S11),"")</f>
        <v>1.2998117730053601E-2</v>
      </c>
      <c r="T37" s="4">
        <f ca="1">IFERROR((('DATA CLEANING'!U11-'DATA CLEANING'!T11)/'DATA CLEANING'!T11),"")</f>
        <v>3.7150311325391275E-2</v>
      </c>
      <c r="U37" s="4">
        <f ca="1">IFERROR((('DATA CLEANING'!V11-'DATA CLEANING'!U11)/'DATA CLEANING'!U11),"")</f>
        <v>-5.3799653660604178E-2</v>
      </c>
      <c r="V37" s="4">
        <f ca="1">IFERROR((('DATA CLEANING'!W11-'DATA CLEANING'!V11)/'DATA CLEANING'!V11),"")</f>
        <v>0.10751785127896323</v>
      </c>
      <c r="W37" s="4">
        <f ca="1">IFERROR((('DATA CLEANING'!X11-'DATA CLEANING'!W11)/'DATA CLEANING'!W11),"")</f>
        <v>1.2587144578067916E-2</v>
      </c>
      <c r="X37" s="4">
        <f ca="1">IFERROR((('DATA CLEANING'!Y11-'DATA CLEANING'!X11)/'DATA CLEANING'!X11),"")</f>
        <v>3.5238339825680337E-2</v>
      </c>
      <c r="Y37" s="4">
        <f ca="1">IFERROR((('DATA CLEANING'!Z11-'DATA CLEANING'!Y11)/'DATA CLEANING'!Y11),"")</f>
        <v>5.5523196200951579E-2</v>
      </c>
      <c r="Z37" s="4">
        <f ca="1">IFERROR((('DATA CLEANING'!AA11-'DATA CLEANING'!Z11)/'DATA CLEANING'!Z11),"")</f>
        <v>2.6226955188474455E-2</v>
      </c>
      <c r="AA37" s="4">
        <f ca="1">IFERROR((('DATA CLEANING'!AB11-'DATA CLEANING'!AA11)/'DATA CLEANING'!AA11),"")</f>
        <v>-0.10383445956410116</v>
      </c>
      <c r="AB37" s="4">
        <f ca="1">IFERROR((('DATA CLEANING'!AC11-'DATA CLEANING'!AB11)/'DATA CLEANING'!AB11),"")</f>
        <v>4.039220528753211E-2</v>
      </c>
      <c r="AC37" s="4">
        <f ca="1">IFERROR((('DATA CLEANING'!AD11-'DATA CLEANING'!AC11)/'DATA CLEANING'!AC11),"")</f>
        <v>0.10045667616582103</v>
      </c>
      <c r="AD37" s="4">
        <f ca="1">IFERROR((('DATA CLEANING'!AE11-'DATA CLEANING'!AD11)/'DATA CLEANING'!AD11),"")</f>
        <v>3.0741613794531709E-2</v>
      </c>
      <c r="AE37" s="4">
        <f ca="1">IFERROR((('DATA CLEANING'!AF11-'DATA CLEANING'!AE11)/'DATA CLEANING'!AE11),"")</f>
        <v>1.5364075625609284E-2</v>
      </c>
      <c r="AF37" s="4">
        <f ca="1">IFERROR((('DATA CLEANING'!AG11-'DATA CLEANING'!AF11)/'DATA CLEANING'!AF11),"")</f>
        <v>2.756515476899004E-2</v>
      </c>
      <c r="AG37" s="4">
        <f ca="1">IFERROR((('DATA CLEANING'!AH11-'DATA CLEANING'!AG11)/'DATA CLEANING'!AG11),"")</f>
        <v>-3.271592000223196E-2</v>
      </c>
      <c r="AH37" s="4">
        <f ca="1">IFERROR((('DATA CLEANING'!AI11-'DATA CLEANING'!AH11)/'DATA CLEANING'!AH11),"")</f>
        <v>2.4626863965333361E-2</v>
      </c>
      <c r="AI37" s="4">
        <f ca="1">IFERROR((('DATA CLEANING'!AJ11-'DATA CLEANING'!AI11)/'DATA CLEANING'!AI11),"")</f>
        <v>-0.14198769208269377</v>
      </c>
      <c r="AJ37" s="4">
        <f ca="1">IFERROR((('DATA CLEANING'!AK11-'DATA CLEANING'!AJ11)/'DATA CLEANING'!AJ11),"")</f>
        <v>-3.5941939451508371E-2</v>
      </c>
      <c r="AK37" s="4">
        <f ca="1">IFERROR((('DATA CLEANING'!AL11-'DATA CLEANING'!AK11)/'DATA CLEANING'!AK11),"")</f>
        <v>-0.12259148967077194</v>
      </c>
      <c r="AL37" s="4">
        <f ca="1">IFERROR((('DATA CLEANING'!AM11-'DATA CLEANING'!AL11)/'DATA CLEANING'!AL11),"")</f>
        <v>0.12094084813509595</v>
      </c>
      <c r="AM37" s="4">
        <f ca="1">IFERROR((('DATA CLEANING'!AN11-'DATA CLEANING'!AM11)/'DATA CLEANING'!AM11),"")</f>
        <v>1.5402631106985821E-3</v>
      </c>
      <c r="AN37" s="4">
        <f ca="1">IFERROR((('DATA CLEANING'!AO11-'DATA CLEANING'!AN11)/'DATA CLEANING'!AN11),"")</f>
        <v>1.4883867909622487E-2</v>
      </c>
      <c r="AO37" s="4">
        <f ca="1">IFERROR((('DATA CLEANING'!AP11-'DATA CLEANING'!AO11)/'DATA CLEANING'!AO11),"")</f>
        <v>-3.6326649229908361E-4</v>
      </c>
      <c r="AP37" s="4">
        <f ca="1">IFERROR((('DATA CLEANING'!AQ11-'DATA CLEANING'!AP11)/'DATA CLEANING'!AP11),"")</f>
        <v>-0.13403175064633002</v>
      </c>
      <c r="AQ37" s="4">
        <f ca="1">IFERROR((('DATA CLEANING'!AR11-'DATA CLEANING'!AQ11)/'DATA CLEANING'!AQ11),"")</f>
        <v>0.10732099179895453</v>
      </c>
      <c r="AR37" s="4">
        <f ca="1">IFERROR((('DATA CLEANING'!AS11-'DATA CLEANING'!AR11)/'DATA CLEANING'!AR11),"")</f>
        <v>-1.9013588869038107E-2</v>
      </c>
      <c r="AS37" s="4">
        <f ca="1">IFERROR((('DATA CLEANING'!AT11-'DATA CLEANING'!AS11)/'DATA CLEANING'!AS11),"")</f>
        <v>-9.1722866698307801E-2</v>
      </c>
      <c r="AT37" s="4">
        <f ca="1">IFERROR((('DATA CLEANING'!AU11-'DATA CLEANING'!AT11)/'DATA CLEANING'!AT11),"")</f>
        <v>3.7562736210185847E-2</v>
      </c>
      <c r="AU37" s="4">
        <f ca="1">IFERROR((('DATA CLEANING'!AV11-'DATA CLEANING'!AU11)/'DATA CLEANING'!AU11),"")</f>
        <v>8.2337784024359949E-3</v>
      </c>
      <c r="AV37" s="4">
        <f ca="1">IFERROR((('DATA CLEANING'!AW11-'DATA CLEANING'!AV11)/'DATA CLEANING'!AV11),"")</f>
        <v>-1.787809439726732E-2</v>
      </c>
      <c r="AW37" s="4">
        <f ca="1">IFERROR((('DATA CLEANING'!AX11-'DATA CLEANING'!AW11)/'DATA CLEANING'!AW11),"")</f>
        <v>6.3020439061317171E-2</v>
      </c>
      <c r="AX37" s="4">
        <f ca="1">IFERROR((('DATA CLEANING'!AY11-'DATA CLEANING'!AX11)/'DATA CLEANING'!AX11),"")</f>
        <v>-0.12860512729214885</v>
      </c>
      <c r="AY37" s="4">
        <f ca="1">IFERROR((('DATA CLEANING'!AZ11-'DATA CLEANING'!AY11)/'DATA CLEANING'!AY11),"")</f>
        <v>-0.15066271675562504</v>
      </c>
      <c r="AZ37" s="4">
        <f ca="1">IFERROR((('DATA CLEANING'!BA11-'DATA CLEANING'!AZ11)/'DATA CLEANING'!AZ11),"")</f>
        <v>-0.38434939487333675</v>
      </c>
      <c r="BA37" s="4">
        <f ca="1">IFERROR((('DATA CLEANING'!BB11-'DATA CLEANING'!BA11)/'DATA CLEANING'!BA11),"")</f>
        <v>0.40009768009768037</v>
      </c>
      <c r="BB37" s="4">
        <f ca="1">IFERROR((('DATA CLEANING'!BC11-'DATA CLEANING'!BB11)/'DATA CLEANING'!BB11),"")</f>
        <v>2.4418320717175033E-4</v>
      </c>
      <c r="BC37" s="4">
        <f ca="1">IFERROR((('DATA CLEANING'!BD11-'DATA CLEANING'!BC11)/'DATA CLEANING'!BC11),"")</f>
        <v>-1.1822557020297272E-2</v>
      </c>
      <c r="BD37" s="4">
        <f ca="1">IFERROR((('DATA CLEANING'!BE11-'DATA CLEANING'!BD11)/'DATA CLEANING'!BD11),"")</f>
        <v>-5.4049761778718571E-2</v>
      </c>
      <c r="BE37" s="4">
        <f ca="1">IFERROR((('DATA CLEANING'!BF11-'DATA CLEANING'!BE11)/'DATA CLEANING'!BE11),"")</f>
        <v>-3.5293898184938714E-2</v>
      </c>
      <c r="BF37" s="4">
        <f ca="1">IFERROR((('DATA CLEANING'!BG11-'DATA CLEANING'!BF11)/'DATA CLEANING'!BF11),"")</f>
        <v>-0.16082374552837661</v>
      </c>
      <c r="BG37" s="4">
        <f ca="1">IFERROR((('DATA CLEANING'!BH11-'DATA CLEANING'!BG11)/'DATA CLEANING'!BG11),"")</f>
        <v>-6.4058251532328747E-2</v>
      </c>
      <c r="BH37" s="4">
        <f ca="1">IFERROR((('DATA CLEANING'!BI11-'DATA CLEANING'!BH11)/'DATA CLEANING'!BH11),"")</f>
        <v>0.31242306366635469</v>
      </c>
      <c r="BI37" s="4">
        <f ca="1">IFERROR((('DATA CLEANING'!BJ11-'DATA CLEANING'!BI11)/'DATA CLEANING'!BI11),"")</f>
        <v>6.4680723343588487E-2</v>
      </c>
      <c r="BJ37" s="4">
        <f ca="1">IFERROR((('DATA CLEANING'!BK11-'DATA CLEANING'!BJ11)/'DATA CLEANING'!BJ11),"")</f>
        <v>4.2656283036154687E-2</v>
      </c>
      <c r="BK37" s="4">
        <f ca="1">IFERROR((('DATA CLEANING'!BL11-'DATA CLEANING'!BK11)/'DATA CLEANING'!BK11),"")</f>
        <v>0.24318569714585039</v>
      </c>
      <c r="BL37" s="4">
        <f ca="1">IFERROR((('DATA CLEANING'!BM11-'DATA CLEANING'!BL11)/'DATA CLEANING'!BL11),"")</f>
        <v>2.1381578947368477E-2</v>
      </c>
      <c r="BM37" s="4">
        <f ca="1">IFERROR((('DATA CLEANING'!BN11-'DATA CLEANING'!BM11)/'DATA CLEANING'!BM11),"")</f>
        <v>2.1572776513487959E-2</v>
      </c>
      <c r="BN37" s="4">
        <f ca="1">IFERROR((('DATA CLEANING'!BO11-'DATA CLEANING'!BN11)/'DATA CLEANING'!BN11),"")</f>
        <v>5.6851046090513314E-2</v>
      </c>
      <c r="BO37" s="4">
        <f ca="1">IFERROR((('DATA CLEANING'!BP11-'DATA CLEANING'!BO11)/'DATA CLEANING'!BO11),"")</f>
        <v>5.1598747627148167E-2</v>
      </c>
      <c r="BP37" s="4">
        <f ca="1">IFERROR((('DATA CLEANING'!BQ11-'DATA CLEANING'!BP11)/'DATA CLEANING'!BP11),"")</f>
        <v>-0.11599774943735917</v>
      </c>
      <c r="BQ37" s="4">
        <f ca="1">IFERROR((('DATA CLEANING'!BR11-'DATA CLEANING'!BQ11)/'DATA CLEANING'!BQ11),"")</f>
        <v>-2.1971464941126687E-2</v>
      </c>
      <c r="BR37" s="4">
        <f ca="1">IFERROR((('DATA CLEANING'!BS11-'DATA CLEANING'!BR11)/'DATA CLEANING'!BR11),"")</f>
        <v>0.11974131970335804</v>
      </c>
      <c r="BS37" s="4">
        <f ca="1">IFERROR((('DATA CLEANING'!BT11-'DATA CLEANING'!BS11)/'DATA CLEANING'!BS11),"")</f>
        <v>0.10312261626569502</v>
      </c>
      <c r="BT37" s="4">
        <f ca="1">IFERROR((('DATA CLEANING'!BU11-'DATA CLEANING'!BT11)/'DATA CLEANING'!BT11),"")</f>
        <v>-5.548360187908874E-2</v>
      </c>
      <c r="BU37" s="4">
        <f ca="1">IFERROR((('DATA CLEANING'!BV11-'DATA CLEANING'!BU11)/'DATA CLEANING'!BU11),"")</f>
        <v>3.4420647740346026E-2</v>
      </c>
      <c r="BV37" s="4">
        <f ca="1">IFERROR((('DATA CLEANING'!BW11-'DATA CLEANING'!BV11)/'DATA CLEANING'!BV11),"")</f>
        <v>0.17892490029770292</v>
      </c>
      <c r="BW37" s="4">
        <f ca="1">IFERROR((('DATA CLEANING'!BX11-'DATA CLEANING'!BW11)/'DATA CLEANING'!BW11),"")</f>
        <v>7.1944502677669539E-2</v>
      </c>
      <c r="BX37" s="4">
        <f ca="1">IFERROR((('DATA CLEANING'!BY11-'DATA CLEANING'!BX11)/'DATA CLEANING'!BX11),"")</f>
        <v>8.9757493866230553E-2</v>
      </c>
      <c r="BY37" s="4">
        <f ca="1">IFERROR((('DATA CLEANING'!BZ11-'DATA CLEANING'!BY11)/'DATA CLEANING'!BY11),"")</f>
        <v>-7.5373810048211557E-3</v>
      </c>
      <c r="BZ37" s="4">
        <f ca="1">IFERROR((('DATA CLEANING'!CA11-'DATA CLEANING'!BZ11)/'DATA CLEANING'!BZ11),"")</f>
        <v>0.17697776681872363</v>
      </c>
      <c r="CA37" s="4">
        <f ca="1">IFERROR((('DATA CLEANING'!CB11-'DATA CLEANING'!CA11)/'DATA CLEANING'!CA11),"")</f>
        <v>-0.19006683100902966</v>
      </c>
      <c r="CB37" s="4">
        <f ca="1">IFERROR((('DATA CLEANING'!CC11-'DATA CLEANING'!CB11)/'DATA CLEANING'!CB11),"")</f>
        <v>9.1972753923090025E-2</v>
      </c>
      <c r="CC37" s="4">
        <f ca="1">IFERROR((('DATA CLEANING'!CD11-'DATA CLEANING'!CC11)/'DATA CLEANING'!CC11),"")</f>
        <v>5.0810520580827107E-2</v>
      </c>
      <c r="CD37" s="4">
        <f ca="1">IFERROR((('DATA CLEANING'!CE11-'DATA CLEANING'!CD11)/'DATA CLEANING'!CD11),"")</f>
        <v>-9.332591935798952E-2</v>
      </c>
      <c r="CE37" s="4">
        <f ca="1">IFERROR((('DATA CLEANING'!CF11-'DATA CLEANING'!CE11)/'DATA CLEANING'!CE11),"")</f>
        <v>0.23883244103363077</v>
      </c>
      <c r="CF37" s="4">
        <f ca="1">IFERROR((('DATA CLEANING'!CG11-'DATA CLEANING'!CF11)/'DATA CLEANING'!CF11),"")</f>
        <v>4.6160021407546962E-3</v>
      </c>
      <c r="CG37" s="4">
        <f ca="1">IFERROR((('DATA CLEANING'!CH11-'DATA CLEANING'!CG11)/'DATA CLEANING'!CG11),"")</f>
        <v>-5.4478257974295875E-2</v>
      </c>
      <c r="CH37" s="4">
        <f ca="1">IFERROR((('DATA CLEANING'!CI11-'DATA CLEANING'!CH11)/'DATA CLEANING'!CH11),"")</f>
        <v>3.3023684933339958E-2</v>
      </c>
      <c r="CI37" s="4">
        <f ca="1">IFERROR((('DATA CLEANING'!CJ11-'DATA CLEANING'!CI11)/'DATA CLEANING'!CI11),"")</f>
        <v>-7.6630442193103179E-2</v>
      </c>
      <c r="CJ37" s="4">
        <f ca="1">IFERROR((('DATA CLEANING'!CK11-'DATA CLEANING'!CJ11)/'DATA CLEANING'!CJ11),"")</f>
        <v>3.7729440777329528E-3</v>
      </c>
      <c r="CK37" s="4">
        <f ca="1">IFERROR((('DATA CLEANING'!CL11-'DATA CLEANING'!CK11)/'DATA CLEANING'!CK11),"")</f>
        <v>6.7157537017557816E-3</v>
      </c>
      <c r="CL37" s="4">
        <f ca="1">IFERROR((('DATA CLEANING'!CM11-'DATA CLEANING'!CL11)/'DATA CLEANING'!CL11),"")</f>
        <v>-9.9465154681358026E-2</v>
      </c>
      <c r="CM37" s="4">
        <f ca="1">IFERROR((('DATA CLEANING'!CN11-'DATA CLEANING'!CM11)/'DATA CLEANING'!CM11),"")</f>
        <v>6.288894838903375E-2</v>
      </c>
      <c r="CN37" s="4">
        <f ca="1">IFERROR((('DATA CLEANING'!CO11-'DATA CLEANING'!CN11)/'DATA CLEANING'!CN11),"")</f>
        <v>0.10480152671755737</v>
      </c>
      <c r="CO37" s="4">
        <f ca="1">IFERROR((('DATA CLEANING'!CP11-'DATA CLEANING'!CO11)/'DATA CLEANING'!CO11),"")</f>
        <v>1.4675704247248124E-2</v>
      </c>
      <c r="CP37" s="4">
        <f ca="1">IFERROR((('DATA CLEANING'!CQ11-'DATA CLEANING'!CP11)/'DATA CLEANING'!CP11),"")</f>
        <v>2.2723403675784896E-2</v>
      </c>
      <c r="CQ37" s="4">
        <f ca="1">IFERROR((('DATA CLEANING'!CR11-'DATA CLEANING'!CQ11)/'DATA CLEANING'!CQ11),"")</f>
        <v>-4.19069179039884E-2</v>
      </c>
      <c r="CR37" s="4">
        <f ca="1">IFERROR((('DATA CLEANING'!CS11-'DATA CLEANING'!CR11)/'DATA CLEANING'!CR11),"")</f>
        <v>-1.6546672596875374E-2</v>
      </c>
      <c r="CS37" s="4">
        <f ca="1">IFERROR((('DATA CLEANING'!CT11-'DATA CLEANING'!CS11)/'DATA CLEANING'!CS11),"")</f>
        <v>7.7588948168038638E-3</v>
      </c>
      <c r="CT37" s="4">
        <f ca="1">IFERROR((('DATA CLEANING'!CU11-'DATA CLEANING'!CT11)/'DATA CLEANING'!CT11),"")</f>
        <v>4.8382686010389597E-3</v>
      </c>
      <c r="CU37" s="4">
        <f ca="1">IFERROR((('DATA CLEANING'!CV11-'DATA CLEANING'!CU11)/'DATA CLEANING'!CU11),"")</f>
        <v>3.7410242632743188E-2</v>
      </c>
      <c r="CV37" s="4">
        <f ca="1">IFERROR((('DATA CLEANING'!CW11-'DATA CLEANING'!CV11)/'DATA CLEANING'!CV11),"")</f>
        <v>0.11545498573965468</v>
      </c>
      <c r="CW37" s="4">
        <f ca="1">IFERROR((('DATA CLEANING'!CX11-'DATA CLEANING'!CW11)/'DATA CLEANING'!CW11),"")</f>
        <v>-2.081071954072912E-2</v>
      </c>
      <c r="CX37" s="4">
        <f ca="1">IFERROR((('DATA CLEANING'!CY11-'DATA CLEANING'!CX11)/'DATA CLEANING'!CX11),"")</f>
        <v>-2.0495513527162074E-2</v>
      </c>
      <c r="CY37" s="4">
        <f ca="1">IFERROR((('DATA CLEANING'!CZ11-'DATA CLEANING'!CY11)/'DATA CLEANING'!CY11),"")</f>
        <v>-1.7221107960439536E-2</v>
      </c>
      <c r="CZ37" s="4">
        <f ca="1">IFERROR((('DATA CLEANING'!DA11-'DATA CLEANING'!CZ11)/'DATA CLEANING'!CZ11),"")</f>
        <v>1.3633164864691637E-2</v>
      </c>
      <c r="DA37" s="4">
        <f ca="1">IFERROR((('DATA CLEANING'!DB11-'DATA CLEANING'!DA11)/'DATA CLEANING'!DA11),"")</f>
        <v>-3.9030301500242934E-2</v>
      </c>
      <c r="DB37" s="4">
        <f ca="1">IFERROR((('DATA CLEANING'!DC11-'DATA CLEANING'!DB11)/'DATA CLEANING'!DB11),"")</f>
        <v>-5.9071175709491143E-2</v>
      </c>
      <c r="DC37" s="4">
        <f ca="1">IFERROR((('DATA CLEANING'!DD11-'DATA CLEANING'!DC11)/'DATA CLEANING'!DC11),"")</f>
        <v>-1.862309179620697E-2</v>
      </c>
      <c r="DD37" s="4">
        <f ca="1">IFERROR((('DATA CLEANING'!DE11-'DATA CLEANING'!DD11)/'DATA CLEANING'!DD11),"")</f>
        <v>5.7903908389345317E-2</v>
      </c>
      <c r="DE37" s="4">
        <f ca="1">IFERROR((('DATA CLEANING'!DF11-'DATA CLEANING'!DE11)/'DATA CLEANING'!DE11),"")</f>
        <v>-4.6320806183919684E-2</v>
      </c>
      <c r="DF37" s="4" t="str">
        <f ca="1">IFERROR((('DATA CLEANING'!DG11-'DATA CLEANING'!DF11)/'DATA CLEANING'!DF11),"")</f>
        <v/>
      </c>
      <c r="DG37" s="4" t="str">
        <f ca="1">IFERROR((('DATA CLEANING'!DH11-'DATA CLEANING'!DG11)/'DATA CLEANING'!DG11),"")</f>
        <v/>
      </c>
      <c r="DH37" s="4" t="str">
        <f ca="1">IFERROR((('DATA CLEANING'!DI11-'DATA CLEANING'!DH11)/'DATA CLEANING'!DH11),"")</f>
        <v/>
      </c>
      <c r="DI37" s="4" t="str">
        <f ca="1">IFERROR((('DATA CLEANING'!DJ11-'DATA CLEANING'!DI11)/'DATA CLEANING'!DI11),"")</f>
        <v/>
      </c>
      <c r="DJ37" s="4" t="str">
        <f ca="1">IFERROR((('DATA CLEANING'!DK11-'DATA CLEANING'!DJ11)/'DATA CLEANING'!DJ11),"")</f>
        <v/>
      </c>
      <c r="DK37" s="4" t="str">
        <f ca="1">IFERROR((('DATA CLEANING'!DL11-'DATA CLEANING'!DK11)/'DATA CLEANING'!DK11),"")</f>
        <v/>
      </c>
      <c r="DL37" s="4" t="str">
        <f ca="1">IFERROR((('DATA CLEANING'!DM11-'DATA CLEANING'!DL11)/'DATA CLEANING'!DL11),"")</f>
        <v/>
      </c>
      <c r="DM37" s="4" t="str">
        <f ca="1">IFERROR((('DATA CLEANING'!DN11-'DATA CLEANING'!DM11)/'DATA CLEANING'!DM11),"")</f>
        <v/>
      </c>
      <c r="DN37" s="4" t="str">
        <f ca="1">IFERROR((('DATA CLEANING'!DO11-'DATA CLEANING'!DN11)/'DATA CLEANING'!DN11),"")</f>
        <v/>
      </c>
      <c r="DO37" s="4" t="str">
        <f ca="1">IFERROR((('DATA CLEANING'!DP11-'DATA CLEANING'!DO11)/'DATA CLEANING'!DO11),"")</f>
        <v/>
      </c>
      <c r="DP37" s="4" t="str">
        <f ca="1">IFERROR((('DATA CLEANING'!DQ11-'DATA CLEANING'!DP11)/'DATA CLEANING'!DP11),"")</f>
        <v/>
      </c>
      <c r="DQ37" s="4" t="str">
        <f ca="1">IFERROR((('DATA CLEANING'!DR11-'DATA CLEANING'!DQ11)/'DATA CLEANING'!DQ11),"")</f>
        <v/>
      </c>
      <c r="DR37" s="4" t="str">
        <f ca="1">IFERROR((('DATA CLEANING'!DS11-'DATA CLEANING'!DR11)/'DATA CLEANING'!DR11),"")</f>
        <v/>
      </c>
      <c r="DS37" s="4" t="str">
        <f ca="1">IFERROR((('DATA CLEANING'!DT11-'DATA CLEANING'!DS11)/'DATA CLEANING'!DS11),"")</f>
        <v/>
      </c>
      <c r="DT37" s="4" t="str">
        <f ca="1">IFERROR((('DATA CLEANING'!DU11-'DATA CLEANING'!DT11)/'DATA CLEANING'!DT11),"")</f>
        <v/>
      </c>
      <c r="DU37" s="4" t="str">
        <f ca="1">IFERROR((('DATA CLEANING'!DV11-'DATA CLEANING'!DU11)/'DATA CLEANING'!DU11),"")</f>
        <v/>
      </c>
      <c r="DV37" s="4" t="str">
        <f ca="1">IFERROR((('DATA CLEANING'!DW11-'DATA CLEANING'!DV11)/'DATA CLEANING'!DV11),"")</f>
        <v/>
      </c>
      <c r="DW37" s="4" t="str">
        <f ca="1">IFERROR((('DATA CLEANING'!DX11-'DATA CLEANING'!DW11)/'DATA CLEANING'!DW11),"")</f>
        <v/>
      </c>
      <c r="DX37" s="4" t="str">
        <f ca="1">IFERROR((('DATA CLEANING'!DY11-'DATA CLEANING'!DX11)/'DATA CLEANING'!DX11),"")</f>
        <v/>
      </c>
      <c r="DY37" s="4" t="str">
        <f ca="1">IFERROR((('DATA CLEANING'!DZ11-'DATA CLEANING'!DY11)/'DATA CLEANING'!DY11),"")</f>
        <v/>
      </c>
      <c r="DZ37" s="4" t="str">
        <f ca="1">IFERROR((('DATA CLEANING'!EA11-'DATA CLEANING'!DZ11)/'DATA CLEANING'!DZ11),"")</f>
        <v/>
      </c>
      <c r="EA37" s="4" t="str">
        <f ca="1">IFERROR((('DATA CLEANING'!EB11-'DATA CLEANING'!EA11)/'DATA CLEANING'!EA11),"")</f>
        <v/>
      </c>
      <c r="EB37" s="4" t="str">
        <f ca="1">IFERROR((('DATA CLEANING'!EC11-'DATA CLEANING'!EB11)/'DATA CLEANING'!EB11),"")</f>
        <v/>
      </c>
      <c r="EC37" s="4" t="str">
        <f ca="1">IFERROR((('DATA CLEANING'!ED11-'DATA CLEANING'!EC11)/'DATA CLEANING'!EC11),"")</f>
        <v/>
      </c>
      <c r="ED37" s="4" t="str">
        <f ca="1">IFERROR((('DATA CLEANING'!EE11-'DATA CLEANING'!ED11)/'DATA CLEANING'!ED11),"")</f>
        <v/>
      </c>
      <c r="EE37" s="4" t="str">
        <f ca="1">IFERROR((('DATA CLEANING'!EF11-'DATA CLEANING'!EE11)/'DATA CLEANING'!EE11),"")</f>
        <v/>
      </c>
      <c r="EF37" s="4" t="str">
        <f ca="1">IFERROR((('DATA CLEANING'!EG11-'DATA CLEANING'!EF11)/'DATA CLEANING'!EF11),"")</f>
        <v/>
      </c>
      <c r="EG37" s="4" t="str">
        <f ca="1">IFERROR((('DATA CLEANING'!EH11-'DATA CLEANING'!EG11)/'DATA CLEANING'!EG11),"")</f>
        <v/>
      </c>
      <c r="EH37" s="4" t="str">
        <f ca="1">IFERROR((('DATA CLEANING'!EI11-'DATA CLEANING'!EH11)/'DATA CLEANING'!EH11),"")</f>
        <v/>
      </c>
      <c r="EI37" s="4" t="str">
        <f ca="1">IFERROR((('DATA CLEANING'!EJ11-'DATA CLEANING'!EI11)/'DATA CLEANING'!EI11),"")</f>
        <v/>
      </c>
      <c r="EJ37" s="4" t="str">
        <f ca="1">IFERROR((('DATA CLEANING'!EK11-'DATA CLEANING'!EJ11)/'DATA CLEANING'!EJ11),"")</f>
        <v/>
      </c>
      <c r="EK37" s="4" t="str">
        <f ca="1">IFERROR((('DATA CLEANING'!EL11-'DATA CLEANING'!EK11)/'DATA CLEANING'!EK11),"")</f>
        <v/>
      </c>
      <c r="EL37" s="4" t="str">
        <f ca="1">IFERROR((('DATA CLEANING'!EM11-'DATA CLEANING'!EL11)/'DATA CLEANING'!EL11),"")</f>
        <v/>
      </c>
      <c r="EM37" s="4" t="str">
        <f ca="1">IFERROR((('DATA CLEANING'!EN11-'DATA CLEANING'!EM11)/'DATA CLEANING'!EM11),"")</f>
        <v/>
      </c>
      <c r="EN37" s="4" t="str">
        <f ca="1">IFERROR((('DATA CLEANING'!EO11-'DATA CLEANING'!EN11)/'DATA CLEANING'!EN11),"")</f>
        <v/>
      </c>
      <c r="EO37" s="4" t="str">
        <f ca="1">IFERROR((('DATA CLEANING'!EP11-'DATA CLEANING'!EO11)/'DATA CLEANING'!EO11),"")</f>
        <v/>
      </c>
      <c r="EP37" s="4" t="str">
        <f ca="1">IFERROR((('DATA CLEANING'!EQ11-'DATA CLEANING'!EP11)/'DATA CLEANING'!EP11),"")</f>
        <v/>
      </c>
      <c r="EQ37" s="4" t="str">
        <f ca="1">IFERROR((('DATA CLEANING'!ER11-'DATA CLEANING'!EQ11)/'DATA CLEANING'!EQ11),"")</f>
        <v/>
      </c>
      <c r="ER37" s="4" t="str">
        <f ca="1">IFERROR((('DATA CLEANING'!ES11-'DATA CLEANING'!ER11)/'DATA CLEANING'!ER11),"")</f>
        <v/>
      </c>
      <c r="ES37" s="4" t="str">
        <f ca="1">IFERROR((('DATA CLEANING'!ET11-'DATA CLEANING'!ES11)/'DATA CLEANING'!ES11),"")</f>
        <v/>
      </c>
      <c r="ET37" s="4" t="str">
        <f ca="1">IFERROR((('DATA CLEANING'!EU11-'DATA CLEANING'!ET11)/'DATA CLEANING'!ET11),"")</f>
        <v/>
      </c>
      <c r="EU37" s="4" t="str">
        <f ca="1">IFERROR((('DATA CLEANING'!EV11-'DATA CLEANING'!EU11)/'DATA CLEANING'!EU11),"")</f>
        <v/>
      </c>
      <c r="EV37" s="4" t="str">
        <f ca="1">IFERROR((('DATA CLEANING'!EW11-'DATA CLEANING'!EV11)/'DATA CLEANING'!EV11),"")</f>
        <v/>
      </c>
      <c r="EW37" s="4" t="str">
        <f ca="1">IFERROR((('DATA CLEANING'!EX11-'DATA CLEANING'!EW11)/'DATA CLEANING'!EW11),"")</f>
        <v/>
      </c>
      <c r="EX37" s="4" t="str">
        <f ca="1">IFERROR((('DATA CLEANING'!EY11-'DATA CLEANING'!EX11)/'DATA CLEANING'!EX11),"")</f>
        <v/>
      </c>
      <c r="EY37" s="4" t="str">
        <f ca="1">IFERROR((('DATA CLEANING'!EZ11-'DATA CLEANING'!EY11)/'DATA CLEANING'!EY11),"")</f>
        <v/>
      </c>
      <c r="EZ37" s="4" t="str">
        <f ca="1">IFERROR((('DATA CLEANING'!FA11-'DATA CLEANING'!EZ11)/'DATA CLEANING'!EZ11),"")</f>
        <v/>
      </c>
    </row>
    <row r="38" spans="2:159" x14ac:dyDescent="0.55000000000000004">
      <c r="B38" s="4" t="s">
        <v>21</v>
      </c>
      <c r="C38" s="4">
        <f ca="1">IFERROR((('DATA CLEANING'!D12-'DATA CLEANING'!C12)/'DATA CLEANING'!C12),"")</f>
        <v>2.1480305590238474E-2</v>
      </c>
      <c r="D38" s="4">
        <f ca="1">IFERROR((('DATA CLEANING'!E12-'DATA CLEANING'!D12)/'DATA CLEANING'!D12),"")</f>
        <v>6.4461600265126914E-2</v>
      </c>
      <c r="E38" s="4">
        <f ca="1">IFERROR((('DATA CLEANING'!F12-'DATA CLEANING'!E12)/'DATA CLEANING'!E12),"")</f>
        <v>5.6834413509380651E-3</v>
      </c>
      <c r="F38" s="4">
        <f ca="1">IFERROR((('DATA CLEANING'!G12-'DATA CLEANING'!F12)/'DATA CLEANING'!F12),"")</f>
        <v>-1.8139885201074735E-2</v>
      </c>
      <c r="G38" s="4">
        <f ca="1">IFERROR((('DATA CLEANING'!H12-'DATA CLEANING'!G12)/'DATA CLEANING'!G12),"")</f>
        <v>1.942378747869505E-2</v>
      </c>
      <c r="H38" s="4">
        <f ca="1">IFERROR((('DATA CLEANING'!I12-'DATA CLEANING'!H12)/'DATA CLEANING'!H12),"")</f>
        <v>6.2894154015405712E-3</v>
      </c>
      <c r="I38" s="4">
        <f ca="1">IFERROR((('DATA CLEANING'!J12-'DATA CLEANING'!I12)/'DATA CLEANING'!I12),"")</f>
        <v>-3.2517444962338493E-2</v>
      </c>
      <c r="J38" s="4">
        <f ca="1">IFERROR((('DATA CLEANING'!K12-'DATA CLEANING'!J12)/'DATA CLEANING'!J12),"")</f>
        <v>8.5472083461539672E-3</v>
      </c>
      <c r="K38" s="4">
        <f ca="1">IFERROR((('DATA CLEANING'!L12-'DATA CLEANING'!K12)/'DATA CLEANING'!K12),"")</f>
        <v>-4.3153656587507187E-2</v>
      </c>
      <c r="L38" s="4">
        <f ca="1">IFERROR((('DATA CLEANING'!M12-'DATA CLEANING'!L12)/'DATA CLEANING'!L12),"")</f>
        <v>7.8194891993825497E-2</v>
      </c>
      <c r="M38" s="4">
        <f ca="1">IFERROR((('DATA CLEANING'!N12-'DATA CLEANING'!M12)/'DATA CLEANING'!M12),"")</f>
        <v>-8.0869843422149128E-3</v>
      </c>
      <c r="N38" s="4">
        <f ca="1">IFERROR((('DATA CLEANING'!O12-'DATA CLEANING'!N12)/'DATA CLEANING'!N12),"")</f>
        <v>3.406191433874791E-2</v>
      </c>
      <c r="O38" s="4">
        <f ca="1">IFERROR((('DATA CLEANING'!P12-'DATA CLEANING'!O12)/'DATA CLEANING'!O12),"")</f>
        <v>4.999261610364357E-2</v>
      </c>
      <c r="P38" s="4">
        <f ca="1">IFERROR((('DATA CLEANING'!Q12-'DATA CLEANING'!P12)/'DATA CLEANING'!P12),"")</f>
        <v>-8.8386974028212776E-3</v>
      </c>
      <c r="Q38" s="4">
        <f ca="1">IFERROR((('DATA CLEANING'!R12-'DATA CLEANING'!Q12)/'DATA CLEANING'!Q12),"")</f>
        <v>4.1527492769600986E-2</v>
      </c>
      <c r="R38" s="4">
        <f ca="1">IFERROR((('DATA CLEANING'!S12-'DATA CLEANING'!R12)/'DATA CLEANING'!R12),"")</f>
        <v>1.3072332262740334E-2</v>
      </c>
      <c r="S38" s="4">
        <f ca="1">IFERROR((('DATA CLEANING'!T12-'DATA CLEANING'!S12)/'DATA CLEANING'!S12),"")</f>
        <v>4.9347321369855118E-2</v>
      </c>
      <c r="T38" s="4">
        <f ca="1">IFERROR((('DATA CLEANING'!U12-'DATA CLEANING'!T12)/'DATA CLEANING'!T12),"")</f>
        <v>-1.2602593976048748E-2</v>
      </c>
      <c r="U38" s="4">
        <f ca="1">IFERROR((('DATA CLEANING'!V12-'DATA CLEANING'!U12)/'DATA CLEANING'!U12),"")</f>
        <v>2.6430365604014596E-2</v>
      </c>
      <c r="V38" s="4">
        <f ca="1">IFERROR((('DATA CLEANING'!W12-'DATA CLEANING'!V12)/'DATA CLEANING'!V12),"")</f>
        <v>-1.3804246460194817E-2</v>
      </c>
      <c r="W38" s="4">
        <f ca="1">IFERROR((('DATA CLEANING'!X12-'DATA CLEANING'!W12)/'DATA CLEANING'!W12),"")</f>
        <v>2.1568141477781893E-2</v>
      </c>
      <c r="X38" s="4">
        <f ca="1">IFERROR((('DATA CLEANING'!Y12-'DATA CLEANING'!X12)/'DATA CLEANING'!X12),"")</f>
        <v>7.2578439255092039E-2</v>
      </c>
      <c r="Y38" s="4">
        <f ca="1">IFERROR((('DATA CLEANING'!Z12-'DATA CLEANING'!Y12)/'DATA CLEANING'!Y12),"")</f>
        <v>-1.5474166482667036E-2</v>
      </c>
      <c r="Z38" s="4">
        <f ca="1">IFERROR((('DATA CLEANING'!AA12-'DATA CLEANING'!Z12)/'DATA CLEANING'!Z12),"")</f>
        <v>9.3257188793268816E-2</v>
      </c>
      <c r="AA38" s="4">
        <f ca="1">IFERROR((('DATA CLEANING'!AB12-'DATA CLEANING'!AA12)/'DATA CLEANING'!AA12),"")</f>
        <v>-5.5864077637815174E-2</v>
      </c>
      <c r="AB38" s="4">
        <f ca="1">IFERROR((('DATA CLEANING'!AC12-'DATA CLEANING'!AB12)/'DATA CLEANING'!AB12),"")</f>
        <v>-4.1748442275000991E-2</v>
      </c>
      <c r="AC38" s="4">
        <f ca="1">IFERROR((('DATA CLEANING'!AD12-'DATA CLEANING'!AC12)/'DATA CLEANING'!AC12),"")</f>
        <v>4.9553832475614477E-2</v>
      </c>
      <c r="AD38" s="4">
        <f ca="1">IFERROR((('DATA CLEANING'!AE12-'DATA CLEANING'!AD12)/'DATA CLEANING'!AD12),"")</f>
        <v>6.2610711794849061E-3</v>
      </c>
      <c r="AE38" s="4">
        <f ca="1">IFERROR((('DATA CLEANING'!AF12-'DATA CLEANING'!AE12)/'DATA CLEANING'!AE12),"")</f>
        <v>2.7244776463874288E-2</v>
      </c>
      <c r="AF38" s="4">
        <f ca="1">IFERROR((('DATA CLEANING'!AG12-'DATA CLEANING'!AF12)/'DATA CLEANING'!AF12),"")</f>
        <v>5.0160122492167607E-2</v>
      </c>
      <c r="AG38" s="4">
        <f ca="1">IFERROR((('DATA CLEANING'!AH12-'DATA CLEANING'!AG12)/'DATA CLEANING'!AG12),"")</f>
        <v>6.8784063281088589E-2</v>
      </c>
      <c r="AH38" s="4">
        <f ca="1">IFERROR((('DATA CLEANING'!AI12-'DATA CLEANING'!AH12)/'DATA CLEANING'!AH12),"")</f>
        <v>2.5373950495660894E-2</v>
      </c>
      <c r="AI38" s="4">
        <f ca="1">IFERROR((('DATA CLEANING'!AJ12-'DATA CLEANING'!AI12)/'DATA CLEANING'!AI12),"")</f>
        <v>-4.6635817784672615E-2</v>
      </c>
      <c r="AJ38" s="4">
        <f ca="1">IFERROR((('DATA CLEANING'!AK12-'DATA CLEANING'!AJ12)/'DATA CLEANING'!AJ12),"")</f>
        <v>4.6095141301207045E-2</v>
      </c>
      <c r="AK38" s="4">
        <f ca="1">IFERROR((('DATA CLEANING'!AL12-'DATA CLEANING'!AK12)/'DATA CLEANING'!AK12),"")</f>
        <v>-0.13414392222716795</v>
      </c>
      <c r="AL38" s="4">
        <f ca="1">IFERROR((('DATA CLEANING'!AM12-'DATA CLEANING'!AL12)/'DATA CLEANING'!AL12),"")</f>
        <v>9.8803089391769239E-2</v>
      </c>
      <c r="AM38" s="4">
        <f ca="1">IFERROR((('DATA CLEANING'!AN12-'DATA CLEANING'!AM12)/'DATA CLEANING'!AM12),"")</f>
        <v>-4.0680099336170936E-2</v>
      </c>
      <c r="AN38" s="4">
        <f ca="1">IFERROR((('DATA CLEANING'!AO12-'DATA CLEANING'!AN12)/'DATA CLEANING'!AN12),"")</f>
        <v>-3.0268528029478475E-2</v>
      </c>
      <c r="AO38" s="4">
        <f ca="1">IFERROR((('DATA CLEANING'!AP12-'DATA CLEANING'!AO12)/'DATA CLEANING'!AO12),"")</f>
        <v>-3.4750794434089412E-2</v>
      </c>
      <c r="AP38" s="4">
        <f ca="1">IFERROR((('DATA CLEANING'!AQ12-'DATA CLEANING'!AP12)/'DATA CLEANING'!AP12),"")</f>
        <v>-2.6341271356657065E-3</v>
      </c>
      <c r="AQ38" s="4">
        <f ca="1">IFERROR((('DATA CLEANING'!AR12-'DATA CLEANING'!AQ12)/'DATA CLEANING'!AQ12),"")</f>
        <v>5.1484726043994122E-2</v>
      </c>
      <c r="AR38" s="4">
        <f ca="1">IFERROR((('DATA CLEANING'!AS12-'DATA CLEANING'!AR12)/'DATA CLEANING'!AR12),"")</f>
        <v>3.9484036386317312E-2</v>
      </c>
      <c r="AS38" s="4">
        <f ca="1">IFERROR((('DATA CLEANING'!AT12-'DATA CLEANING'!AS12)/'DATA CLEANING'!AS12),"")</f>
        <v>-5.6079338646198199E-2</v>
      </c>
      <c r="AT38" s="4">
        <f ca="1">IFERROR((('DATA CLEANING'!AU12-'DATA CLEANING'!AT12)/'DATA CLEANING'!AT12),"")</f>
        <v>-4.572074179202161E-2</v>
      </c>
      <c r="AU38" s="4">
        <f ca="1">IFERROR((('DATA CLEANING'!AV12-'DATA CLEANING'!AU12)/'DATA CLEANING'!AU12),"")</f>
        <v>8.7683517113230622E-2</v>
      </c>
      <c r="AV38" s="4">
        <f ca="1">IFERROR((('DATA CLEANING'!AW12-'DATA CLEANING'!AV12)/'DATA CLEANING'!AV12),"")</f>
        <v>0.10058499436513997</v>
      </c>
      <c r="AW38" s="4">
        <f ca="1">IFERROR((('DATA CLEANING'!AX12-'DATA CLEANING'!AW12)/'DATA CLEANING'!AW12),"")</f>
        <v>3.6712868626118264E-2</v>
      </c>
      <c r="AX38" s="4">
        <f ca="1">IFERROR((('DATA CLEANING'!AY12-'DATA CLEANING'!AX12)/'DATA CLEANING'!AX12),"")</f>
        <v>-5.888774894525263E-2</v>
      </c>
      <c r="AY38" s="4">
        <f ca="1">IFERROR((('DATA CLEANING'!AZ12-'DATA CLEANING'!AY12)/'DATA CLEANING'!AY12),"")</f>
        <v>-5.2811888238637937E-2</v>
      </c>
      <c r="AZ38" s="4">
        <f ca="1">IFERROR((('DATA CLEANING'!BA12-'DATA CLEANING'!AZ12)/'DATA CLEANING'!AZ12),"")</f>
        <v>-8.4392733733744577E-2</v>
      </c>
      <c r="BA38" s="4">
        <f ca="1">IFERROR((('DATA CLEANING'!BB12-'DATA CLEANING'!BA12)/'DATA CLEANING'!BA12),"")</f>
        <v>0.1838914402728816</v>
      </c>
      <c r="BB38" s="4">
        <f ca="1">IFERROR((('DATA CLEANING'!BC12-'DATA CLEANING'!BB12)/'DATA CLEANING'!BB12),"")</f>
        <v>4.9228149877108239E-2</v>
      </c>
      <c r="BC38" s="4">
        <f ca="1">IFERROR((('DATA CLEANING'!BD12-'DATA CLEANING'!BC12)/'DATA CLEANING'!BC12),"")</f>
        <v>-5.8076343934426455E-2</v>
      </c>
      <c r="BD38" s="4">
        <f ca="1">IFERROR((('DATA CLEANING'!BE12-'DATA CLEANING'!BD12)/'DATA CLEANING'!BD12),"")</f>
        <v>5.3806863429274529E-2</v>
      </c>
      <c r="BE38" s="4">
        <f ca="1">IFERROR((('DATA CLEANING'!BF12-'DATA CLEANING'!BE12)/'DATA CLEANING'!BE12),"")</f>
        <v>9.0423511947666877E-3</v>
      </c>
      <c r="BF38" s="4">
        <f ca="1">IFERROR((('DATA CLEANING'!BG12-'DATA CLEANING'!BF12)/'DATA CLEANING'!BF12),"")</f>
        <v>-1.5819792967858383E-2</v>
      </c>
      <c r="BG38" s="4">
        <f ca="1">IFERROR((('DATA CLEANING'!BH12-'DATA CLEANING'!BG12)/'DATA CLEANING'!BG12),"")</f>
        <v>1.1372347718200209E-3</v>
      </c>
      <c r="BH38" s="4">
        <f ca="1">IFERROR((('DATA CLEANING'!BI12-'DATA CLEANING'!BH12)/'DATA CLEANING'!BH12),"")</f>
        <v>0.10582974287375806</v>
      </c>
      <c r="BI38" s="4">
        <f ca="1">IFERROR((('DATA CLEANING'!BJ12-'DATA CLEANING'!BI12)/'DATA CLEANING'!BI12),"")</f>
        <v>2.9569050710132608E-2</v>
      </c>
      <c r="BJ38" s="4">
        <f ca="1">IFERROR((('DATA CLEANING'!BK12-'DATA CLEANING'!BJ12)/'DATA CLEANING'!BJ12),"")</f>
        <v>-1.6213262708211988E-2</v>
      </c>
      <c r="BK38" s="4">
        <f ca="1">IFERROR((('DATA CLEANING'!BL12-'DATA CLEANING'!BK12)/'DATA CLEANING'!BK12),"")</f>
        <v>-7.3875523891189857E-3</v>
      </c>
      <c r="BL38" s="4">
        <f ca="1">IFERROR((('DATA CLEANING'!BM12-'DATA CLEANING'!BL12)/'DATA CLEANING'!BL12),"")</f>
        <v>0.1101818922727613</v>
      </c>
      <c r="BM38" s="4">
        <f ca="1">IFERROR((('DATA CLEANING'!BN12-'DATA CLEANING'!BM12)/'DATA CLEANING'!BM12),"")</f>
        <v>5.9060516273535452E-2</v>
      </c>
      <c r="BN38" s="4">
        <f ca="1">IFERROR((('DATA CLEANING'!BO12-'DATA CLEANING'!BN12)/'DATA CLEANING'!BN12),"")</f>
        <v>3.2722094886296481E-2</v>
      </c>
      <c r="BO38" s="4">
        <f ca="1">IFERROR((('DATA CLEANING'!BP12-'DATA CLEANING'!BO12)/'DATA CLEANING'!BO12),"")</f>
        <v>-2.3756068916089109E-2</v>
      </c>
      <c r="BP38" s="4">
        <f ca="1">IFERROR((('DATA CLEANING'!BQ12-'DATA CLEANING'!BP12)/'DATA CLEANING'!BP12),"")</f>
        <v>3.1919291217092888E-2</v>
      </c>
      <c r="BQ38" s="4">
        <f ca="1">IFERROR((('DATA CLEANING'!BR12-'DATA CLEANING'!BQ12)/'DATA CLEANING'!BQ12),"")</f>
        <v>-7.5193341963762537E-3</v>
      </c>
      <c r="BR38" s="4">
        <f ca="1">IFERROR((('DATA CLEANING'!BS12-'DATA CLEANING'!BR12)/'DATA CLEANING'!BR12),"")</f>
        <v>-4.4542066093780426E-2</v>
      </c>
      <c r="BS38" s="4">
        <f ca="1">IFERROR((('DATA CLEANING'!BT12-'DATA CLEANING'!BS12)/'DATA CLEANING'!BS12),"")</f>
        <v>9.1873130271571013E-2</v>
      </c>
      <c r="BT38" s="4">
        <f ca="1">IFERROR((('DATA CLEANING'!BU12-'DATA CLEANING'!BT12)/'DATA CLEANING'!BT12),"")</f>
        <v>-5.4981061710514575E-2</v>
      </c>
      <c r="BU38" s="4">
        <f ca="1">IFERROR((('DATA CLEANING'!BV12-'DATA CLEANING'!BU12)/'DATA CLEANING'!BU12),"")</f>
        <v>0.13347305381355046</v>
      </c>
      <c r="BV38" s="4">
        <f ca="1">IFERROR((('DATA CLEANING'!BW12-'DATA CLEANING'!BV12)/'DATA CLEANING'!BV12),"")</f>
        <v>-7.9907963984541058E-2</v>
      </c>
      <c r="BW38" s="4">
        <f ca="1">IFERROR((('DATA CLEANING'!BX12-'DATA CLEANING'!BW12)/'DATA CLEANING'!BW12),"")</f>
        <v>3.7224737211461675E-2</v>
      </c>
      <c r="BX38" s="4">
        <f ca="1">IFERROR((('DATA CLEANING'!BY12-'DATA CLEANING'!BX12)/'DATA CLEANING'!BX12),"")</f>
        <v>3.4656443220969911E-2</v>
      </c>
      <c r="BY38" s="4">
        <f ca="1">IFERROR((('DATA CLEANING'!BZ12-'DATA CLEANING'!BY12)/'DATA CLEANING'!BY12),"")</f>
        <v>-2.9131082518879019E-2</v>
      </c>
      <c r="BZ38" s="4">
        <f ca="1">IFERROR((('DATA CLEANING'!CA12-'DATA CLEANING'!BZ12)/'DATA CLEANING'!BZ12),"")</f>
        <v>1.7236704841753461E-3</v>
      </c>
      <c r="CA38" s="4">
        <f ca="1">IFERROR((('DATA CLEANING'!CB12-'DATA CLEANING'!CA12)/'DATA CLEANING'!CA12),"")</f>
        <v>-3.8577374778470529E-2</v>
      </c>
      <c r="CB38" s="4">
        <f ca="1">IFERROR((('DATA CLEANING'!CC12-'DATA CLEANING'!CB12)/'DATA CLEANING'!CB12),"")</f>
        <v>6.8454343685244556E-2</v>
      </c>
      <c r="CC38" s="4">
        <f ca="1">IFERROR((('DATA CLEANING'!CD12-'DATA CLEANING'!CC12)/'DATA CLEANING'!CC12),"")</f>
        <v>-2.260647220901502E-2</v>
      </c>
      <c r="CD38" s="4">
        <f ca="1">IFERROR((('DATA CLEANING'!CE12-'DATA CLEANING'!CD12)/'DATA CLEANING'!CD12),"")</f>
        <v>-3.8876736377142743E-2</v>
      </c>
      <c r="CE38" s="4">
        <f ca="1">IFERROR((('DATA CLEANING'!CF12-'DATA CLEANING'!CE12)/'DATA CLEANING'!CE12),"")</f>
        <v>0.13341291171659925</v>
      </c>
      <c r="CF38" s="4">
        <f ca="1">IFERROR((('DATA CLEANING'!CG12-'DATA CLEANING'!CF12)/'DATA CLEANING'!CF12),"")</f>
        <v>8.0417042559557759E-3</v>
      </c>
      <c r="CG38" s="4">
        <f ca="1">IFERROR((('DATA CLEANING'!CH12-'DATA CLEANING'!CG12)/'DATA CLEANING'!CG12),"")</f>
        <v>-2.5002994455263095E-2</v>
      </c>
      <c r="CH38" s="4">
        <f ca="1">IFERROR((('DATA CLEANING'!CI12-'DATA CLEANING'!CH12)/'DATA CLEANING'!CH12),"")</f>
        <v>-1.6147656568654422E-2</v>
      </c>
      <c r="CI38" s="4">
        <f ca="1">IFERROR((('DATA CLEANING'!CJ12-'DATA CLEANING'!CI12)/'DATA CLEANING'!CI12),"")</f>
        <v>-6.0645721091060249E-2</v>
      </c>
      <c r="CJ38" s="4">
        <f ca="1">IFERROR((('DATA CLEANING'!CK12-'DATA CLEANING'!CJ12)/'DATA CLEANING'!CJ12),"")</f>
        <v>-2.5110528345910158E-2</v>
      </c>
      <c r="CK38" s="4">
        <f ca="1">IFERROR((('DATA CLEANING'!CL12-'DATA CLEANING'!CK12)/'DATA CLEANING'!CK12),"")</f>
        <v>5.4485894044351876E-2</v>
      </c>
      <c r="CL38" s="4">
        <f ca="1">IFERROR((('DATA CLEANING'!CM12-'DATA CLEANING'!CL12)/'DATA CLEANING'!CL12),"")</f>
        <v>-5.0015990100384426E-2</v>
      </c>
      <c r="CM38" s="4">
        <f ca="1">IFERROR((('DATA CLEANING'!CN12-'DATA CLEANING'!CM12)/'DATA CLEANING'!CM12),"")</f>
        <v>3.6691443973096143E-2</v>
      </c>
      <c r="CN38" s="4">
        <f ca="1">IFERROR((('DATA CLEANING'!CO12-'DATA CLEANING'!CN12)/'DATA CLEANING'!CN12),"")</f>
        <v>1.3339846938717443E-2</v>
      </c>
      <c r="CO38" s="4">
        <f ca="1">IFERROR((('DATA CLEANING'!CP12-'DATA CLEANING'!CO12)/'DATA CLEANING'!CO12),"")</f>
        <v>-3.0479260550639667E-2</v>
      </c>
      <c r="CP38" s="4">
        <f ca="1">IFERROR((('DATA CLEANING'!CQ12-'DATA CLEANING'!CP12)/'DATA CLEANING'!CP12),"")</f>
        <v>6.9551882311432289E-3</v>
      </c>
      <c r="CQ38" s="4">
        <f ca="1">IFERROR((('DATA CLEANING'!CR12-'DATA CLEANING'!CQ12)/'DATA CLEANING'!CQ12),"")</f>
        <v>2.7166991246453533E-2</v>
      </c>
      <c r="CR38" s="4">
        <f ca="1">IFERROR((('DATA CLEANING'!CS12-'DATA CLEANING'!CR12)/'DATA CLEANING'!CR12),"")</f>
        <v>2.7022505633789107E-2</v>
      </c>
      <c r="CS38" s="4">
        <f ca="1">IFERROR((('DATA CLEANING'!CT12-'DATA CLEANING'!CS12)/'DATA CLEANING'!CS12),"")</f>
        <v>1.0179019147543187E-2</v>
      </c>
      <c r="CT38" s="4">
        <f ca="1">IFERROR((('DATA CLEANING'!CU12-'DATA CLEANING'!CT12)/'DATA CLEANING'!CT12),"")</f>
        <v>-1.5780221447948661E-2</v>
      </c>
      <c r="CU38" s="4">
        <f ca="1">IFERROR((('DATA CLEANING'!CV12-'DATA CLEANING'!CU12)/'DATA CLEANING'!CU12),"")</f>
        <v>1.9775708260116723E-2</v>
      </c>
      <c r="CV38" s="4">
        <f ca="1">IFERROR((('DATA CLEANING'!CW12-'DATA CLEANING'!CV12)/'DATA CLEANING'!CV12),"")</f>
        <v>3.8860030178266308E-2</v>
      </c>
      <c r="CW38" s="4">
        <f ca="1">IFERROR((('DATA CLEANING'!CX12-'DATA CLEANING'!CW12)/'DATA CLEANING'!CW12),"")</f>
        <v>-5.6018654691115402E-2</v>
      </c>
      <c r="CX38" s="4">
        <f ca="1">IFERROR((('DATA CLEANING'!CY12-'DATA CLEANING'!CX12)/'DATA CLEANING'!CX12),"")</f>
        <v>2.6603792373493772E-2</v>
      </c>
      <c r="CY38" s="4">
        <f ca="1">IFERROR((('DATA CLEANING'!CZ12-'DATA CLEANING'!CY12)/'DATA CLEANING'!CY12),"")</f>
        <v>-1.0244343551601542E-2</v>
      </c>
      <c r="CZ38" s="4">
        <f ca="1">IFERROR((('DATA CLEANING'!DA12-'DATA CLEANING'!CZ12)/'DATA CLEANING'!CZ12),"")</f>
        <v>6.4805242841832644E-2</v>
      </c>
      <c r="DA38" s="4">
        <f ca="1">IFERROR((('DATA CLEANING'!DB12-'DATA CLEANING'!DA12)/'DATA CLEANING'!DA12),"")</f>
        <v>4.5250225642487048E-2</v>
      </c>
      <c r="DB38" s="4">
        <f ca="1">IFERROR((('DATA CLEANING'!DC12-'DATA CLEANING'!DB12)/'DATA CLEANING'!DB12),"")</f>
        <v>-2.6100887072263771E-2</v>
      </c>
      <c r="DC38" s="4">
        <f ca="1">IFERROR((('DATA CLEANING'!DD12-'DATA CLEANING'!DC12)/'DATA CLEANING'!DC12),"")</f>
        <v>-0.10496167621358642</v>
      </c>
      <c r="DD38" s="4">
        <f ca="1">IFERROR((('DATA CLEANING'!DE12-'DATA CLEANING'!DD12)/'DATA CLEANING'!DD12),"")</f>
        <v>3.3400677789363772E-2</v>
      </c>
      <c r="DE38" s="4">
        <f ca="1">IFERROR((('DATA CLEANING'!DF12-'DATA CLEANING'!DE12)/'DATA CLEANING'!DE12),"")</f>
        <v>-0.1137924510453123</v>
      </c>
      <c r="DF38" s="4" t="str">
        <f ca="1">IFERROR((('DATA CLEANING'!DG12-'DATA CLEANING'!DF12)/'DATA CLEANING'!DF12),"")</f>
        <v/>
      </c>
      <c r="DG38" s="4" t="str">
        <f ca="1">IFERROR((('DATA CLEANING'!DH12-'DATA CLEANING'!DG12)/'DATA CLEANING'!DG12),"")</f>
        <v/>
      </c>
      <c r="DH38" s="4" t="str">
        <f ca="1">IFERROR((('DATA CLEANING'!DI12-'DATA CLEANING'!DH12)/'DATA CLEANING'!DH12),"")</f>
        <v/>
      </c>
      <c r="DI38" s="4" t="str">
        <f ca="1">IFERROR((('DATA CLEANING'!DJ12-'DATA CLEANING'!DI12)/'DATA CLEANING'!DI12),"")</f>
        <v/>
      </c>
      <c r="DJ38" s="4" t="str">
        <f ca="1">IFERROR((('DATA CLEANING'!DK12-'DATA CLEANING'!DJ12)/'DATA CLEANING'!DJ12),"")</f>
        <v/>
      </c>
      <c r="DK38" s="4" t="str">
        <f ca="1">IFERROR((('DATA CLEANING'!DL12-'DATA CLEANING'!DK12)/'DATA CLEANING'!DK12),"")</f>
        <v/>
      </c>
      <c r="DL38" s="4" t="str">
        <f ca="1">IFERROR((('DATA CLEANING'!DM12-'DATA CLEANING'!DL12)/'DATA CLEANING'!DL12),"")</f>
        <v/>
      </c>
      <c r="DM38" s="4" t="str">
        <f ca="1">IFERROR((('DATA CLEANING'!DN12-'DATA CLEANING'!DM12)/'DATA CLEANING'!DM12),"")</f>
        <v/>
      </c>
      <c r="DN38" s="4" t="str">
        <f ca="1">IFERROR((('DATA CLEANING'!DO12-'DATA CLEANING'!DN12)/'DATA CLEANING'!DN12),"")</f>
        <v/>
      </c>
      <c r="DO38" s="4" t="str">
        <f ca="1">IFERROR((('DATA CLEANING'!DP12-'DATA CLEANING'!DO12)/'DATA CLEANING'!DO12),"")</f>
        <v/>
      </c>
      <c r="DP38" s="4" t="str">
        <f ca="1">IFERROR((('DATA CLEANING'!DQ12-'DATA CLEANING'!DP12)/'DATA CLEANING'!DP12),"")</f>
        <v/>
      </c>
      <c r="DQ38" s="4" t="str">
        <f ca="1">IFERROR((('DATA CLEANING'!DR12-'DATA CLEANING'!DQ12)/'DATA CLEANING'!DQ12),"")</f>
        <v/>
      </c>
      <c r="DR38" s="4" t="str">
        <f ca="1">IFERROR((('DATA CLEANING'!DS12-'DATA CLEANING'!DR12)/'DATA CLEANING'!DR12),"")</f>
        <v/>
      </c>
      <c r="DS38" s="4" t="str">
        <f ca="1">IFERROR((('DATA CLEANING'!DT12-'DATA CLEANING'!DS12)/'DATA CLEANING'!DS12),"")</f>
        <v/>
      </c>
      <c r="DT38" s="4" t="str">
        <f ca="1">IFERROR((('DATA CLEANING'!DU12-'DATA CLEANING'!DT12)/'DATA CLEANING'!DT12),"")</f>
        <v/>
      </c>
      <c r="DU38" s="4" t="str">
        <f ca="1">IFERROR((('DATA CLEANING'!DV12-'DATA CLEANING'!DU12)/'DATA CLEANING'!DU12),"")</f>
        <v/>
      </c>
      <c r="DV38" s="4" t="str">
        <f ca="1">IFERROR((('DATA CLEANING'!DW12-'DATA CLEANING'!DV12)/'DATA CLEANING'!DV12),"")</f>
        <v/>
      </c>
      <c r="DW38" s="4" t="str">
        <f ca="1">IFERROR((('DATA CLEANING'!DX12-'DATA CLEANING'!DW12)/'DATA CLEANING'!DW12),"")</f>
        <v/>
      </c>
      <c r="DX38" s="4" t="str">
        <f ca="1">IFERROR((('DATA CLEANING'!DY12-'DATA CLEANING'!DX12)/'DATA CLEANING'!DX12),"")</f>
        <v/>
      </c>
      <c r="DY38" s="4" t="str">
        <f ca="1">IFERROR((('DATA CLEANING'!DZ12-'DATA CLEANING'!DY12)/'DATA CLEANING'!DY12),"")</f>
        <v/>
      </c>
      <c r="DZ38" s="4" t="str">
        <f ca="1">IFERROR((('DATA CLEANING'!EA12-'DATA CLEANING'!DZ12)/'DATA CLEANING'!DZ12),"")</f>
        <v/>
      </c>
      <c r="EA38" s="4" t="str">
        <f ca="1">IFERROR((('DATA CLEANING'!EB12-'DATA CLEANING'!EA12)/'DATA CLEANING'!EA12),"")</f>
        <v/>
      </c>
      <c r="EB38" s="4" t="str">
        <f ca="1">IFERROR((('DATA CLEANING'!EC12-'DATA CLEANING'!EB12)/'DATA CLEANING'!EB12),"")</f>
        <v/>
      </c>
      <c r="EC38" s="4" t="str">
        <f ca="1">IFERROR((('DATA CLEANING'!ED12-'DATA CLEANING'!EC12)/'DATA CLEANING'!EC12),"")</f>
        <v/>
      </c>
      <c r="ED38" s="4" t="str">
        <f ca="1">IFERROR((('DATA CLEANING'!EE12-'DATA CLEANING'!ED12)/'DATA CLEANING'!ED12),"")</f>
        <v/>
      </c>
      <c r="EE38" s="4" t="str">
        <f ca="1">IFERROR((('DATA CLEANING'!EF12-'DATA CLEANING'!EE12)/'DATA CLEANING'!EE12),"")</f>
        <v/>
      </c>
      <c r="EF38" s="4" t="str">
        <f ca="1">IFERROR((('DATA CLEANING'!EG12-'DATA CLEANING'!EF12)/'DATA CLEANING'!EF12),"")</f>
        <v/>
      </c>
      <c r="EG38" s="4" t="str">
        <f ca="1">IFERROR((('DATA CLEANING'!EH12-'DATA CLEANING'!EG12)/'DATA CLEANING'!EG12),"")</f>
        <v/>
      </c>
      <c r="EH38" s="4" t="str">
        <f ca="1">IFERROR((('DATA CLEANING'!EI12-'DATA CLEANING'!EH12)/'DATA CLEANING'!EH12),"")</f>
        <v/>
      </c>
      <c r="EI38" s="4" t="str">
        <f ca="1">IFERROR((('DATA CLEANING'!EJ12-'DATA CLEANING'!EI12)/'DATA CLEANING'!EI12),"")</f>
        <v/>
      </c>
      <c r="EJ38" s="4" t="str">
        <f ca="1">IFERROR((('DATA CLEANING'!EK12-'DATA CLEANING'!EJ12)/'DATA CLEANING'!EJ12),"")</f>
        <v/>
      </c>
      <c r="EK38" s="4" t="str">
        <f ca="1">IFERROR((('DATA CLEANING'!EL12-'DATA CLEANING'!EK12)/'DATA CLEANING'!EK12),"")</f>
        <v/>
      </c>
      <c r="EL38" s="4" t="str">
        <f ca="1">IFERROR((('DATA CLEANING'!EM12-'DATA CLEANING'!EL12)/'DATA CLEANING'!EL12),"")</f>
        <v/>
      </c>
      <c r="EM38" s="4" t="str">
        <f ca="1">IFERROR((('DATA CLEANING'!EN12-'DATA CLEANING'!EM12)/'DATA CLEANING'!EM12),"")</f>
        <v/>
      </c>
      <c r="EN38" s="4" t="str">
        <f ca="1">IFERROR((('DATA CLEANING'!EO12-'DATA CLEANING'!EN12)/'DATA CLEANING'!EN12),"")</f>
        <v/>
      </c>
      <c r="EO38" s="4" t="str">
        <f ca="1">IFERROR((('DATA CLEANING'!EP12-'DATA CLEANING'!EO12)/'DATA CLEANING'!EO12),"")</f>
        <v/>
      </c>
      <c r="EP38" s="4" t="str">
        <f ca="1">IFERROR((('DATA CLEANING'!EQ12-'DATA CLEANING'!EP12)/'DATA CLEANING'!EP12),"")</f>
        <v/>
      </c>
      <c r="EQ38" s="4" t="str">
        <f ca="1">IFERROR((('DATA CLEANING'!ER12-'DATA CLEANING'!EQ12)/'DATA CLEANING'!EQ12),"")</f>
        <v/>
      </c>
      <c r="ER38" s="4" t="str">
        <f ca="1">IFERROR((('DATA CLEANING'!ES12-'DATA CLEANING'!ER12)/'DATA CLEANING'!ER12),"")</f>
        <v/>
      </c>
      <c r="ES38" s="4" t="str">
        <f ca="1">IFERROR((('DATA CLEANING'!ET12-'DATA CLEANING'!ES12)/'DATA CLEANING'!ES12),"")</f>
        <v/>
      </c>
      <c r="ET38" s="4" t="str">
        <f ca="1">IFERROR((('DATA CLEANING'!EU12-'DATA CLEANING'!ET12)/'DATA CLEANING'!ET12),"")</f>
        <v/>
      </c>
      <c r="EU38" s="4" t="str">
        <f ca="1">IFERROR((('DATA CLEANING'!EV12-'DATA CLEANING'!EU12)/'DATA CLEANING'!EU12),"")</f>
        <v/>
      </c>
      <c r="EV38" s="4" t="str">
        <f ca="1">IFERROR((('DATA CLEANING'!EW12-'DATA CLEANING'!EV12)/'DATA CLEANING'!EV12),"")</f>
        <v/>
      </c>
      <c r="EW38" s="4" t="str">
        <f ca="1">IFERROR((('DATA CLEANING'!EX12-'DATA CLEANING'!EW12)/'DATA CLEANING'!EW12),"")</f>
        <v/>
      </c>
      <c r="EX38" s="4" t="str">
        <f ca="1">IFERROR((('DATA CLEANING'!EY12-'DATA CLEANING'!EX12)/'DATA CLEANING'!EX12),"")</f>
        <v/>
      </c>
      <c r="EY38" s="4" t="str">
        <f ca="1">IFERROR((('DATA CLEANING'!EZ12-'DATA CLEANING'!EY12)/'DATA CLEANING'!EY12),"")</f>
        <v/>
      </c>
      <c r="EZ38" s="4" t="str">
        <f ca="1">IFERROR((('DATA CLEANING'!FA12-'DATA CLEANING'!EZ12)/'DATA CLEANING'!EZ12),"")</f>
        <v/>
      </c>
    </row>
    <row r="39" spans="2:159" x14ac:dyDescent="0.55000000000000004">
      <c r="B39" s="4" t="s">
        <v>22</v>
      </c>
      <c r="C39" s="4">
        <f ca="1">IFERROR((('DATA CLEANING'!D13-'DATA CLEANING'!C13)/'DATA CLEANING'!C13),"")</f>
        <v>-5.5410643637279827E-3</v>
      </c>
      <c r="D39" s="4">
        <f ca="1">IFERROR((('DATA CLEANING'!E13-'DATA CLEANING'!D13)/'DATA CLEANING'!D13),"")</f>
        <v>5.8271106074773524E-2</v>
      </c>
      <c r="E39" s="4">
        <f ca="1">IFERROR((('DATA CLEANING'!F13-'DATA CLEANING'!E13)/'DATA CLEANING'!E13),"")</f>
        <v>-1.5410438928514399E-2</v>
      </c>
      <c r="F39" s="4">
        <f ca="1">IFERROR((('DATA CLEANING'!G13-'DATA CLEANING'!F13)/'DATA CLEANING'!F13),"")</f>
        <v>1.37501274958841E-2</v>
      </c>
      <c r="G39" s="4">
        <f ca="1">IFERROR((('DATA CLEANING'!H13-'DATA CLEANING'!G13)/'DATA CLEANING'!G13),"")</f>
        <v>2.4540053660406107E-2</v>
      </c>
      <c r="H39" s="4">
        <f ca="1">IFERROR((('DATA CLEANING'!I13-'DATA CLEANING'!H13)/'DATA CLEANING'!H13),"")</f>
        <v>5.3032145228719858E-2</v>
      </c>
      <c r="I39" s="4">
        <f ca="1">IFERROR((('DATA CLEANING'!J13-'DATA CLEANING'!I13)/'DATA CLEANING'!I13),"")</f>
        <v>-5.9496186426564915E-2</v>
      </c>
      <c r="J39" s="4">
        <f ca="1">IFERROR((('DATA CLEANING'!K13-'DATA CLEANING'!J13)/'DATA CLEANING'!J13),"")</f>
        <v>-6.4924333640239648E-4</v>
      </c>
      <c r="K39" s="4">
        <f ca="1">IFERROR((('DATA CLEANING'!L13-'DATA CLEANING'!K13)/'DATA CLEANING'!K13),"")</f>
        <v>-3.2349779704461359E-2</v>
      </c>
      <c r="L39" s="4">
        <f ca="1">IFERROR((('DATA CLEANING'!M13-'DATA CLEANING'!L13)/'DATA CLEANING'!L13),"")</f>
        <v>6.1772234720819774E-2</v>
      </c>
      <c r="M39" s="4">
        <f ca="1">IFERROR((('DATA CLEANING'!N13-'DATA CLEANING'!M13)/'DATA CLEANING'!M13),"")</f>
        <v>6.6497510367245901E-3</v>
      </c>
      <c r="N39" s="4">
        <f ca="1">IFERROR((('DATA CLEANING'!O13-'DATA CLEANING'!N13)/'DATA CLEANING'!N13),"")</f>
        <v>-2.9447538862323049E-2</v>
      </c>
      <c r="O39" s="4">
        <f ca="1">IFERROR((('DATA CLEANING'!P13-'DATA CLEANING'!O13)/'DATA CLEANING'!O13),"")</f>
        <v>1.8167654538030494E-2</v>
      </c>
      <c r="P39" s="4">
        <f ca="1">IFERROR((('DATA CLEANING'!Q13-'DATA CLEANING'!P13)/'DATA CLEANING'!P13),"")</f>
        <v>3.4857138894604268E-3</v>
      </c>
      <c r="Q39" s="4">
        <f ca="1">IFERROR((('DATA CLEANING'!R13-'DATA CLEANING'!Q13)/'DATA CLEANING'!Q13),"")</f>
        <v>-2.6882438710895767E-2</v>
      </c>
      <c r="R39" s="4">
        <f ca="1">IFERROR((('DATA CLEANING'!S13-'DATA CLEANING'!R13)/'DATA CLEANING'!R13),"")</f>
        <v>-3.6300435188615553E-2</v>
      </c>
      <c r="S39" s="4">
        <f ca="1">IFERROR((('DATA CLEANING'!T13-'DATA CLEANING'!S13)/'DATA CLEANING'!S13),"")</f>
        <v>-5.202824685293219E-2</v>
      </c>
      <c r="T39" s="4">
        <f ca="1">IFERROR((('DATA CLEANING'!U13-'DATA CLEANING'!T13)/'DATA CLEANING'!T13),"")</f>
        <v>-5.3873240348963271E-2</v>
      </c>
      <c r="U39" s="4">
        <f ca="1">IFERROR((('DATA CLEANING'!V13-'DATA CLEANING'!U13)/'DATA CLEANING'!U13),"")</f>
        <v>-3.9574039233084252E-2</v>
      </c>
      <c r="V39" s="4">
        <f ca="1">IFERROR((('DATA CLEANING'!W13-'DATA CLEANING'!V13)/'DATA CLEANING'!V13),"")</f>
        <v>9.0900925433524737E-2</v>
      </c>
      <c r="W39" s="4">
        <f ca="1">IFERROR((('DATA CLEANING'!X13-'DATA CLEANING'!W13)/'DATA CLEANING'!W13),"")</f>
        <v>-2.272468859413531E-2</v>
      </c>
      <c r="X39" s="4">
        <f ca="1">IFERROR((('DATA CLEANING'!Y13-'DATA CLEANING'!X13)/'DATA CLEANING'!X13),"")</f>
        <v>0.11515290108870227</v>
      </c>
      <c r="Y39" s="4">
        <f ca="1">IFERROR((('DATA CLEANING'!Z13-'DATA CLEANING'!Y13)/'DATA CLEANING'!Y13),"")</f>
        <v>3.7362734881199976E-2</v>
      </c>
      <c r="Z39" s="4">
        <f ca="1">IFERROR((('DATA CLEANING'!AA13-'DATA CLEANING'!Z13)/'DATA CLEANING'!Z13),"")</f>
        <v>6.7569520308426653E-2</v>
      </c>
      <c r="AA39" s="4">
        <f ca="1">IFERROR((('DATA CLEANING'!AB13-'DATA CLEANING'!AA13)/'DATA CLEANING'!AA13),"")</f>
        <v>-0.10097835915039208</v>
      </c>
      <c r="AB39" s="4">
        <f ca="1">IFERROR((('DATA CLEANING'!AC13-'DATA CLEANING'!AB13)/'DATA CLEANING'!AB13),"")</f>
        <v>-1.1449797827838793E-2</v>
      </c>
      <c r="AC39" s="4">
        <f ca="1">IFERROR((('DATA CLEANING'!AD13-'DATA CLEANING'!AC13)/'DATA CLEANING'!AC13),"")</f>
        <v>2.7125950529225857E-2</v>
      </c>
      <c r="AD39" s="4">
        <f ca="1">IFERROR((('DATA CLEANING'!AE13-'DATA CLEANING'!AD13)/'DATA CLEANING'!AD13),"")</f>
        <v>2.126478368663948E-2</v>
      </c>
      <c r="AE39" s="4">
        <f ca="1">IFERROR((('DATA CLEANING'!AF13-'DATA CLEANING'!AE13)/'DATA CLEANING'!AE13),"")</f>
        <v>2.3815331577064343E-2</v>
      </c>
      <c r="AF39" s="4">
        <f ca="1">IFERROR((('DATA CLEANING'!AG13-'DATA CLEANING'!AF13)/'DATA CLEANING'!AF13),"")</f>
        <v>5.0946258249481603E-2</v>
      </c>
      <c r="AG39" s="4">
        <f ca="1">IFERROR((('DATA CLEANING'!AH13-'DATA CLEANING'!AG13)/'DATA CLEANING'!AG13),"")</f>
        <v>7.605762130744767E-2</v>
      </c>
      <c r="AH39" s="4">
        <f ca="1">IFERROR((('DATA CLEANING'!AI13-'DATA CLEANING'!AH13)/'DATA CLEANING'!AH13),"")</f>
        <v>2.7654101515081332E-2</v>
      </c>
      <c r="AI39" s="4">
        <f ca="1">IFERROR((('DATA CLEANING'!AJ13-'DATA CLEANING'!AI13)/'DATA CLEANING'!AI13),"")</f>
        <v>-7.3748734554733852E-2</v>
      </c>
      <c r="AJ39" s="4">
        <f ca="1">IFERROR((('DATA CLEANING'!AK13-'DATA CLEANING'!AJ13)/'DATA CLEANING'!AJ13),"")</f>
        <v>5.6359671542655282E-2</v>
      </c>
      <c r="AK39" s="4">
        <f ca="1">IFERROR((('DATA CLEANING'!AL13-'DATA CLEANING'!AK13)/'DATA CLEANING'!AK13),"")</f>
        <v>-3.1691964165451801E-2</v>
      </c>
      <c r="AL39" s="4">
        <f ca="1">IFERROR((('DATA CLEANING'!AM13-'DATA CLEANING'!AL13)/'DATA CLEANING'!AL13),"")</f>
        <v>4.560596552942843E-2</v>
      </c>
      <c r="AM39" s="4">
        <f ca="1">IFERROR((('DATA CLEANING'!AN13-'DATA CLEANING'!AM13)/'DATA CLEANING'!AM13),"")</f>
        <v>8.0752288695960572E-2</v>
      </c>
      <c r="AN39" s="4">
        <f ca="1">IFERROR((('DATA CLEANING'!AO13-'DATA CLEANING'!AN13)/'DATA CLEANING'!AN13),"")</f>
        <v>7.0702962939323294E-2</v>
      </c>
      <c r="AO39" s="4">
        <f ca="1">IFERROR((('DATA CLEANING'!AP13-'DATA CLEANING'!AO13)/'DATA CLEANING'!AO13),"")</f>
        <v>1.1534111812075278E-2</v>
      </c>
      <c r="AP39" s="4">
        <f ca="1">IFERROR((('DATA CLEANING'!AQ13-'DATA CLEANING'!AP13)/'DATA CLEANING'!AP13),"")</f>
        <v>-3.281444687657855E-2</v>
      </c>
      <c r="AQ39" s="4">
        <f ca="1">IFERROR((('DATA CLEANING'!AR13-'DATA CLEANING'!AQ13)/'DATA CLEANING'!AQ13),"")</f>
        <v>5.9227574656844258E-2</v>
      </c>
      <c r="AR39" s="4">
        <f ca="1">IFERROR((('DATA CLEANING'!AS13-'DATA CLEANING'!AR13)/'DATA CLEANING'!AR13),"")</f>
        <v>2.3594236008102659E-2</v>
      </c>
      <c r="AS39" s="4">
        <f ca="1">IFERROR((('DATA CLEANING'!AT13-'DATA CLEANING'!AS13)/'DATA CLEANING'!AS13),"")</f>
        <v>-5.3748627141177729E-2</v>
      </c>
      <c r="AT39" s="4">
        <f ca="1">IFERROR((('DATA CLEANING'!AU13-'DATA CLEANING'!AT13)/'DATA CLEANING'!AT13),"")</f>
        <v>1.2506914819603506E-2</v>
      </c>
      <c r="AU39" s="4">
        <f ca="1">IFERROR((('DATA CLEANING'!AV13-'DATA CLEANING'!AU13)/'DATA CLEANING'!AU13),"")</f>
        <v>3.8557227479514199E-2</v>
      </c>
      <c r="AV39" s="4">
        <f ca="1">IFERROR((('DATA CLEANING'!AW13-'DATA CLEANING'!AV13)/'DATA CLEANING'!AV13),"")</f>
        <v>2.1359032162803587E-2</v>
      </c>
      <c r="AW39" s="4">
        <f ca="1">IFERROR((('DATA CLEANING'!AX13-'DATA CLEANING'!AW13)/'DATA CLEANING'!AW13),"")</f>
        <v>1.0542290027127975E-2</v>
      </c>
      <c r="AX39" s="4">
        <f ca="1">IFERROR((('DATA CLEANING'!AY13-'DATA CLEANING'!AX13)/'DATA CLEANING'!AX13),"")</f>
        <v>-5.6210175273745604E-2</v>
      </c>
      <c r="AY39" s="4">
        <f ca="1">IFERROR((('DATA CLEANING'!AZ13-'DATA CLEANING'!AY13)/'DATA CLEANING'!AY13),"")</f>
        <v>-4.9270476561238195E-2</v>
      </c>
      <c r="AZ39" s="4">
        <f ca="1">IFERROR((('DATA CLEANING'!BA13-'DATA CLEANING'!AZ13)/'DATA CLEANING'!AZ13),"")</f>
        <v>-0.20580565964257175</v>
      </c>
      <c r="BA39" s="4">
        <f ca="1">IFERROR((('DATA CLEANING'!BB13-'DATA CLEANING'!BA13)/'DATA CLEANING'!BA13),"")</f>
        <v>0.22098652347285225</v>
      </c>
      <c r="BB39" s="4">
        <f ca="1">IFERROR((('DATA CLEANING'!BC13-'DATA CLEANING'!BB13)/'DATA CLEANING'!BB13),"")</f>
        <v>0.11813576057493363</v>
      </c>
      <c r="BC39" s="4">
        <f ca="1">IFERROR((('DATA CLEANING'!BD13-'DATA CLEANING'!BC13)/'DATA CLEANING'!BC13),"")</f>
        <v>-1.9487803349398345E-2</v>
      </c>
      <c r="BD39" s="4">
        <f ca="1">IFERROR((('DATA CLEANING'!BE13-'DATA CLEANING'!BD13)/'DATA CLEANING'!BD13),"")</f>
        <v>7.3668182998994053E-2</v>
      </c>
      <c r="BE39" s="4">
        <f ca="1">IFERROR((('DATA CLEANING'!BF13-'DATA CLEANING'!BE13)/'DATA CLEANING'!BE13),"")</f>
        <v>2.9361973004906301E-2</v>
      </c>
      <c r="BF39" s="4">
        <f ca="1">IFERROR((('DATA CLEANING'!BG13-'DATA CLEANING'!BF13)/'DATA CLEANING'!BF13),"")</f>
        <v>-1.8603281989985291E-2</v>
      </c>
      <c r="BG39" s="4">
        <f ca="1">IFERROR((('DATA CLEANING'!BH13-'DATA CLEANING'!BG13)/'DATA CLEANING'!BG13),"")</f>
        <v>-4.4537997981177836E-2</v>
      </c>
      <c r="BH39" s="4">
        <f ca="1">IFERROR((('DATA CLEANING'!BI13-'DATA CLEANING'!BH13)/'DATA CLEANING'!BH13),"")</f>
        <v>4.9743159080054319E-2</v>
      </c>
      <c r="BI39" s="4">
        <f ca="1">IFERROR((('DATA CLEANING'!BJ13-'DATA CLEANING'!BI13)/'DATA CLEANING'!BI13),"")</f>
        <v>2.732728638245828E-2</v>
      </c>
      <c r="BJ39" s="4">
        <f ca="1">IFERROR((('DATA CLEANING'!BK13-'DATA CLEANING'!BJ13)/'DATA CLEANING'!BJ13),"")</f>
        <v>-2.5087660894955083E-2</v>
      </c>
      <c r="BK39" s="4">
        <f ca="1">IFERROR((('DATA CLEANING'!BL13-'DATA CLEANING'!BK13)/'DATA CLEANING'!BK13),"")</f>
        <v>3.7220472275121784E-2</v>
      </c>
      <c r="BL39" s="4">
        <f ca="1">IFERROR((('DATA CLEANING'!BM13-'DATA CLEANING'!BL13)/'DATA CLEANING'!BL13),"")</f>
        <v>0.1457719837772497</v>
      </c>
      <c r="BM39" s="4">
        <f ca="1">IFERROR((('DATA CLEANING'!BN13-'DATA CLEANING'!BM13)/'DATA CLEANING'!BM13),"")</f>
        <v>5.4470095780081496E-2</v>
      </c>
      <c r="BN39" s="4">
        <f ca="1">IFERROR((('DATA CLEANING'!BO13-'DATA CLEANING'!BN13)/'DATA CLEANING'!BN13),"")</f>
        <v>-2.7734680955138851E-2</v>
      </c>
      <c r="BO39" s="4">
        <f ca="1">IFERROR((('DATA CLEANING'!BP13-'DATA CLEANING'!BO13)/'DATA CLEANING'!BO13),"")</f>
        <v>3.8894153160466509E-2</v>
      </c>
      <c r="BP39" s="4">
        <f ca="1">IFERROR((('DATA CLEANING'!BQ13-'DATA CLEANING'!BP13)/'DATA CLEANING'!BP13),"")</f>
        <v>4.9224542036827183E-2</v>
      </c>
      <c r="BQ39" s="4">
        <f ca="1">IFERROR((('DATA CLEANING'!BR13-'DATA CLEANING'!BQ13)/'DATA CLEANING'!BQ13),"")</f>
        <v>-8.9665604437237176E-3</v>
      </c>
      <c r="BR39" s="4">
        <f ca="1">IFERROR((('DATA CLEANING'!BS13-'DATA CLEANING'!BR13)/'DATA CLEANING'!BR13),"")</f>
        <v>3.4644418411954481E-2</v>
      </c>
      <c r="BS39" s="4">
        <f ca="1">IFERROR((('DATA CLEANING'!BT13-'DATA CLEANING'!BS13)/'DATA CLEANING'!BS13),"")</f>
        <v>5.9014921218441013E-2</v>
      </c>
      <c r="BT39" s="4">
        <f ca="1">IFERROR((('DATA CLEANING'!BU13-'DATA CLEANING'!BT13)/'DATA CLEANING'!BT13),"")</f>
        <v>2.3967535661070748E-2</v>
      </c>
      <c r="BU39" s="4">
        <f ca="1">IFERROR((('DATA CLEANING'!BV13-'DATA CLEANING'!BU13)/'DATA CLEANING'!BU13),"")</f>
        <v>0.10087537683681658</v>
      </c>
      <c r="BV39" s="4">
        <f ca="1">IFERROR((('DATA CLEANING'!BW13-'DATA CLEANING'!BV13)/'DATA CLEANING'!BV13),"")</f>
        <v>-7.562041972018628E-2</v>
      </c>
      <c r="BW39" s="4">
        <f ca="1">IFERROR((('DATA CLEANING'!BX13-'DATA CLEANING'!BW13)/'DATA CLEANING'!BW13),"")</f>
        <v>-4.8284501782040044E-2</v>
      </c>
      <c r="BX39" s="4">
        <f ca="1">IFERROR((('DATA CLEANING'!BY13-'DATA CLEANING'!BX13)/'DATA CLEANING'!BX13),"")</f>
        <v>4.9409445816739249E-2</v>
      </c>
      <c r="BY39" s="4">
        <f ca="1">IFERROR((('DATA CLEANING'!BZ13-'DATA CLEANING'!BY13)/'DATA CLEANING'!BY13),"")</f>
        <v>-4.6431120055806588E-2</v>
      </c>
      <c r="BZ39" s="4">
        <f ca="1">IFERROR((('DATA CLEANING'!CA13-'DATA CLEANING'!BZ13)/'DATA CLEANING'!BZ13),"")</f>
        <v>3.9586508445360061E-2</v>
      </c>
      <c r="CA39" s="4">
        <f ca="1">IFERROR((('DATA CLEANING'!CB13-'DATA CLEANING'!CA13)/'DATA CLEANING'!CA13),"")</f>
        <v>-1.1577001899758641E-2</v>
      </c>
      <c r="CB39" s="4">
        <f ca="1">IFERROR((('DATA CLEANING'!CC13-'DATA CLEANING'!CB13)/'DATA CLEANING'!CB13),"")</f>
        <v>3.6206715782421073E-2</v>
      </c>
      <c r="CC39" s="4">
        <f ca="1">IFERROR((('DATA CLEANING'!CD13-'DATA CLEANING'!CC13)/'DATA CLEANING'!CC13),"")</f>
        <v>-3.9870920486188201E-3</v>
      </c>
      <c r="CD39" s="4">
        <f ca="1">IFERROR((('DATA CLEANING'!CE13-'DATA CLEANING'!CD13)/'DATA CLEANING'!CD13),"")</f>
        <v>-1.1512616702016107E-2</v>
      </c>
      <c r="CE39" s="4">
        <f ca="1">IFERROR((('DATA CLEANING'!CF13-'DATA CLEANING'!CE13)/'DATA CLEANING'!CE13),"")</f>
        <v>0.14883934050156244</v>
      </c>
      <c r="CF39" s="4">
        <f ca="1">IFERROR((('DATA CLEANING'!CG13-'DATA CLEANING'!CF13)/'DATA CLEANING'!CF13),"")</f>
        <v>4.7354668440082917E-2</v>
      </c>
      <c r="CG39" s="4">
        <f ca="1">IFERROR((('DATA CLEANING'!CH13-'DATA CLEANING'!CG13)/'DATA CLEANING'!CG13),"")</f>
        <v>-3.4510055867551043E-2</v>
      </c>
      <c r="CH39" s="4">
        <f ca="1">IFERROR((('DATA CLEANING'!CI13-'DATA CLEANING'!CH13)/'DATA CLEANING'!CH13),"")</f>
        <v>2.4778709125052368E-3</v>
      </c>
      <c r="CI39" s="4">
        <f ca="1">IFERROR((('DATA CLEANING'!CJ13-'DATA CLEANING'!CI13)/'DATA CLEANING'!CI13),"")</f>
        <v>9.5723129983205958E-3</v>
      </c>
      <c r="CJ39" s="4">
        <f ca="1">IFERROR((('DATA CLEANING'!CK13-'DATA CLEANING'!CJ13)/'DATA CLEANING'!CJ13),"")</f>
        <v>-8.3017416602062795E-4</v>
      </c>
      <c r="CK39" s="4">
        <f ca="1">IFERROR((('DATA CLEANING'!CL13-'DATA CLEANING'!CK13)/'DATA CLEANING'!CK13),"")</f>
        <v>6.2624608252139141E-2</v>
      </c>
      <c r="CL39" s="4">
        <f ca="1">IFERROR((('DATA CLEANING'!CM13-'DATA CLEANING'!CL13)/'DATA CLEANING'!CL13),"")</f>
        <v>-9.3408484415253248E-2</v>
      </c>
      <c r="CM39" s="4">
        <f ca="1">IFERROR((('DATA CLEANING'!CN13-'DATA CLEANING'!CM13)/'DATA CLEANING'!CM13),"")</f>
        <v>6.7640561524058215E-2</v>
      </c>
      <c r="CN39" s="4">
        <f ca="1">IFERROR((('DATA CLEANING'!CO13-'DATA CLEANING'!CN13)/'DATA CLEANING'!CN13),"")</f>
        <v>-6.5818257632415536E-3</v>
      </c>
      <c r="CO39" s="4">
        <f ca="1">IFERROR((('DATA CLEANING'!CP13-'DATA CLEANING'!CO13)/'DATA CLEANING'!CO13),"")</f>
        <v>3.1599601392286614E-3</v>
      </c>
      <c r="CP39" s="4">
        <f ca="1">IFERROR((('DATA CLEANING'!CQ13-'DATA CLEANING'!CP13)/'DATA CLEANING'!CP13),"")</f>
        <v>-2.560264790374283E-2</v>
      </c>
      <c r="CQ39" s="4">
        <f ca="1">IFERROR((('DATA CLEANING'!CR13-'DATA CLEANING'!CQ13)/'DATA CLEANING'!CQ13),"")</f>
        <v>-2.2799045464353192E-2</v>
      </c>
      <c r="CR39" s="4">
        <f ca="1">IFERROR((('DATA CLEANING'!CS13-'DATA CLEANING'!CR13)/'DATA CLEANING'!CR13),"")</f>
        <v>6.4288169105474552E-2</v>
      </c>
      <c r="CS39" s="4">
        <f ca="1">IFERROR((('DATA CLEANING'!CT13-'DATA CLEANING'!CS13)/'DATA CLEANING'!CS13),"")</f>
        <v>2.0511684926847278E-2</v>
      </c>
      <c r="CT39" s="4">
        <f ca="1">IFERROR((('DATA CLEANING'!CU13-'DATA CLEANING'!CT13)/'DATA CLEANING'!CT13),"")</f>
        <v>5.0862257412732446E-2</v>
      </c>
      <c r="CU39" s="4">
        <f ca="1">IFERROR((('DATA CLEANING'!CV13-'DATA CLEANING'!CU13)/'DATA CLEANING'!CU13),"")</f>
        <v>8.6161790874386524E-2</v>
      </c>
      <c r="CV39" s="4">
        <f ca="1">IFERROR((('DATA CLEANING'!CW13-'DATA CLEANING'!CV13)/'DATA CLEANING'!CV13),"")</f>
        <v>3.2968792599753625E-2</v>
      </c>
      <c r="CW39" s="4">
        <f ca="1">IFERROR((('DATA CLEANING'!CX13-'DATA CLEANING'!CW13)/'DATA CLEANING'!CW13),"")</f>
        <v>-9.4760804334435358E-2</v>
      </c>
      <c r="CX39" s="4">
        <f ca="1">IFERROR((('DATA CLEANING'!CY13-'DATA CLEANING'!CX13)/'DATA CLEANING'!CX13),"")</f>
        <v>-4.1974907240222639E-2</v>
      </c>
      <c r="CY39" s="4">
        <f ca="1">IFERROR((('DATA CLEANING'!CZ13-'DATA CLEANING'!CY13)/'DATA CLEANING'!CY13),"")</f>
        <v>5.7212848126258792E-2</v>
      </c>
      <c r="CZ39" s="4">
        <f ca="1">IFERROR((('DATA CLEANING'!DA13-'DATA CLEANING'!CZ13)/'DATA CLEANING'!CZ13),"")</f>
        <v>5.121786361342695E-2</v>
      </c>
      <c r="DA39" s="4">
        <f ca="1">IFERROR((('DATA CLEANING'!DB13-'DATA CLEANING'!DA13)/'DATA CLEANING'!DA13),"")</f>
        <v>1.1654521963732798E-2</v>
      </c>
      <c r="DB39" s="4">
        <f ca="1">IFERROR((('DATA CLEANING'!DC13-'DATA CLEANING'!DB13)/'DATA CLEANING'!DB13),"")</f>
        <v>1.6079617181987107E-2</v>
      </c>
      <c r="DC39" s="4">
        <f ca="1">IFERROR((('DATA CLEANING'!DD13-'DATA CLEANING'!DC13)/'DATA CLEANING'!DC13),"")</f>
        <v>-3.6770273330109383E-2</v>
      </c>
      <c r="DD39" s="4">
        <f ca="1">IFERROR((('DATA CLEANING'!DE13-'DATA CLEANING'!DD13)/'DATA CLEANING'!DD13),"")</f>
        <v>6.4230054052197116E-2</v>
      </c>
      <c r="DE39" s="4">
        <f ca="1">IFERROR((('DATA CLEANING'!DF13-'DATA CLEANING'!DE13)/'DATA CLEANING'!DE13),"")</f>
        <v>-8.9217783578370447E-3</v>
      </c>
      <c r="DF39" s="4" t="str">
        <f ca="1">IFERROR((('DATA CLEANING'!DG13-'DATA CLEANING'!DF13)/'DATA CLEANING'!DF13),"")</f>
        <v/>
      </c>
      <c r="DG39" s="4" t="str">
        <f ca="1">IFERROR((('DATA CLEANING'!DH13-'DATA CLEANING'!DG13)/'DATA CLEANING'!DG13),"")</f>
        <v/>
      </c>
      <c r="DH39" s="4" t="str">
        <f ca="1">IFERROR((('DATA CLEANING'!DI13-'DATA CLEANING'!DH13)/'DATA CLEANING'!DH13),"")</f>
        <v/>
      </c>
      <c r="DI39" s="4" t="str">
        <f ca="1">IFERROR((('DATA CLEANING'!DJ13-'DATA CLEANING'!DI13)/'DATA CLEANING'!DI13),"")</f>
        <v/>
      </c>
      <c r="DJ39" s="4" t="str">
        <f ca="1">IFERROR((('DATA CLEANING'!DK13-'DATA CLEANING'!DJ13)/'DATA CLEANING'!DJ13),"")</f>
        <v/>
      </c>
      <c r="DK39" s="4" t="str">
        <f ca="1">IFERROR((('DATA CLEANING'!DL13-'DATA CLEANING'!DK13)/'DATA CLEANING'!DK13),"")</f>
        <v/>
      </c>
      <c r="DL39" s="4" t="str">
        <f ca="1">IFERROR((('DATA CLEANING'!DM13-'DATA CLEANING'!DL13)/'DATA CLEANING'!DL13),"")</f>
        <v/>
      </c>
      <c r="DM39" s="4" t="str">
        <f ca="1">IFERROR((('DATA CLEANING'!DN13-'DATA CLEANING'!DM13)/'DATA CLEANING'!DM13),"")</f>
        <v/>
      </c>
      <c r="DN39" s="4" t="str">
        <f ca="1">IFERROR((('DATA CLEANING'!DO13-'DATA CLEANING'!DN13)/'DATA CLEANING'!DN13),"")</f>
        <v/>
      </c>
      <c r="DO39" s="4" t="str">
        <f ca="1">IFERROR((('DATA CLEANING'!DP13-'DATA CLEANING'!DO13)/'DATA CLEANING'!DO13),"")</f>
        <v/>
      </c>
      <c r="DP39" s="4" t="str">
        <f ca="1">IFERROR((('DATA CLEANING'!DQ13-'DATA CLEANING'!DP13)/'DATA CLEANING'!DP13),"")</f>
        <v/>
      </c>
      <c r="DQ39" s="4" t="str">
        <f ca="1">IFERROR((('DATA CLEANING'!DR13-'DATA CLEANING'!DQ13)/'DATA CLEANING'!DQ13),"")</f>
        <v/>
      </c>
      <c r="DR39" s="4" t="str">
        <f ca="1">IFERROR((('DATA CLEANING'!DS13-'DATA CLEANING'!DR13)/'DATA CLEANING'!DR13),"")</f>
        <v/>
      </c>
      <c r="DS39" s="4" t="str">
        <f ca="1">IFERROR((('DATA CLEANING'!DT13-'DATA CLEANING'!DS13)/'DATA CLEANING'!DS13),"")</f>
        <v/>
      </c>
      <c r="DT39" s="4" t="str">
        <f ca="1">IFERROR((('DATA CLEANING'!DU13-'DATA CLEANING'!DT13)/'DATA CLEANING'!DT13),"")</f>
        <v/>
      </c>
      <c r="DU39" s="4" t="str">
        <f ca="1">IFERROR((('DATA CLEANING'!DV13-'DATA CLEANING'!DU13)/'DATA CLEANING'!DU13),"")</f>
        <v/>
      </c>
      <c r="DV39" s="4" t="str">
        <f ca="1">IFERROR((('DATA CLEANING'!DW13-'DATA CLEANING'!DV13)/'DATA CLEANING'!DV13),"")</f>
        <v/>
      </c>
      <c r="DW39" s="4" t="str">
        <f ca="1">IFERROR((('DATA CLEANING'!DX13-'DATA CLEANING'!DW13)/'DATA CLEANING'!DW13),"")</f>
        <v/>
      </c>
      <c r="DX39" s="4" t="str">
        <f ca="1">IFERROR((('DATA CLEANING'!DY13-'DATA CLEANING'!DX13)/'DATA CLEANING'!DX13),"")</f>
        <v/>
      </c>
      <c r="DY39" s="4" t="str">
        <f ca="1">IFERROR((('DATA CLEANING'!DZ13-'DATA CLEANING'!DY13)/'DATA CLEANING'!DY13),"")</f>
        <v/>
      </c>
      <c r="DZ39" s="4" t="str">
        <f ca="1">IFERROR((('DATA CLEANING'!EA13-'DATA CLEANING'!DZ13)/'DATA CLEANING'!DZ13),"")</f>
        <v/>
      </c>
      <c r="EA39" s="4" t="str">
        <f ca="1">IFERROR((('DATA CLEANING'!EB13-'DATA CLEANING'!EA13)/'DATA CLEANING'!EA13),"")</f>
        <v/>
      </c>
      <c r="EB39" s="4" t="str">
        <f ca="1">IFERROR((('DATA CLEANING'!EC13-'DATA CLEANING'!EB13)/'DATA CLEANING'!EB13),"")</f>
        <v/>
      </c>
      <c r="EC39" s="4" t="str">
        <f ca="1">IFERROR((('DATA CLEANING'!ED13-'DATA CLEANING'!EC13)/'DATA CLEANING'!EC13),"")</f>
        <v/>
      </c>
      <c r="ED39" s="4" t="str">
        <f ca="1">IFERROR((('DATA CLEANING'!EE13-'DATA CLEANING'!ED13)/'DATA CLEANING'!ED13),"")</f>
        <v/>
      </c>
      <c r="EE39" s="4" t="str">
        <f ca="1">IFERROR((('DATA CLEANING'!EF13-'DATA CLEANING'!EE13)/'DATA CLEANING'!EE13),"")</f>
        <v/>
      </c>
      <c r="EF39" s="4" t="str">
        <f ca="1">IFERROR((('DATA CLEANING'!EG13-'DATA CLEANING'!EF13)/'DATA CLEANING'!EF13),"")</f>
        <v/>
      </c>
      <c r="EG39" s="4" t="str">
        <f ca="1">IFERROR((('DATA CLEANING'!EH13-'DATA CLEANING'!EG13)/'DATA CLEANING'!EG13),"")</f>
        <v/>
      </c>
      <c r="EH39" s="4" t="str">
        <f ca="1">IFERROR((('DATA CLEANING'!EI13-'DATA CLEANING'!EH13)/'DATA CLEANING'!EH13),"")</f>
        <v/>
      </c>
      <c r="EI39" s="4" t="str">
        <f ca="1">IFERROR((('DATA CLEANING'!EJ13-'DATA CLEANING'!EI13)/'DATA CLEANING'!EI13),"")</f>
        <v/>
      </c>
      <c r="EJ39" s="4" t="str">
        <f ca="1">IFERROR((('DATA CLEANING'!EK13-'DATA CLEANING'!EJ13)/'DATA CLEANING'!EJ13),"")</f>
        <v/>
      </c>
      <c r="EK39" s="4" t="str">
        <f ca="1">IFERROR((('DATA CLEANING'!EL13-'DATA CLEANING'!EK13)/'DATA CLEANING'!EK13),"")</f>
        <v/>
      </c>
      <c r="EL39" s="4" t="str">
        <f ca="1">IFERROR((('DATA CLEANING'!EM13-'DATA CLEANING'!EL13)/'DATA CLEANING'!EL13),"")</f>
        <v/>
      </c>
      <c r="EM39" s="4" t="str">
        <f ca="1">IFERROR((('DATA CLEANING'!EN13-'DATA CLEANING'!EM13)/'DATA CLEANING'!EM13),"")</f>
        <v/>
      </c>
      <c r="EN39" s="4" t="str">
        <f ca="1">IFERROR((('DATA CLEANING'!EO13-'DATA CLEANING'!EN13)/'DATA CLEANING'!EN13),"")</f>
        <v/>
      </c>
      <c r="EO39" s="4" t="str">
        <f ca="1">IFERROR((('DATA CLEANING'!EP13-'DATA CLEANING'!EO13)/'DATA CLEANING'!EO13),"")</f>
        <v/>
      </c>
      <c r="EP39" s="4" t="str">
        <f ca="1">IFERROR((('DATA CLEANING'!EQ13-'DATA CLEANING'!EP13)/'DATA CLEANING'!EP13),"")</f>
        <v/>
      </c>
      <c r="EQ39" s="4" t="str">
        <f ca="1">IFERROR((('DATA CLEANING'!ER13-'DATA CLEANING'!EQ13)/'DATA CLEANING'!EQ13),"")</f>
        <v/>
      </c>
      <c r="ER39" s="4" t="str">
        <f ca="1">IFERROR((('DATA CLEANING'!ES13-'DATA CLEANING'!ER13)/'DATA CLEANING'!ER13),"")</f>
        <v/>
      </c>
      <c r="ES39" s="4" t="str">
        <f ca="1">IFERROR((('DATA CLEANING'!ET13-'DATA CLEANING'!ES13)/'DATA CLEANING'!ES13),"")</f>
        <v/>
      </c>
      <c r="ET39" s="4" t="str">
        <f ca="1">IFERROR((('DATA CLEANING'!EU13-'DATA CLEANING'!ET13)/'DATA CLEANING'!ET13),"")</f>
        <v/>
      </c>
      <c r="EU39" s="4" t="str">
        <f ca="1">IFERROR((('DATA CLEANING'!EV13-'DATA CLEANING'!EU13)/'DATA CLEANING'!EU13),"")</f>
        <v/>
      </c>
      <c r="EV39" s="4" t="str">
        <f ca="1">IFERROR((('DATA CLEANING'!EW13-'DATA CLEANING'!EV13)/'DATA CLEANING'!EV13),"")</f>
        <v/>
      </c>
      <c r="EW39" s="4" t="str">
        <f ca="1">IFERROR((('DATA CLEANING'!EX13-'DATA CLEANING'!EW13)/'DATA CLEANING'!EW13),"")</f>
        <v/>
      </c>
      <c r="EX39" s="4" t="str">
        <f ca="1">IFERROR((('DATA CLEANING'!EY13-'DATA CLEANING'!EX13)/'DATA CLEANING'!EX13),"")</f>
        <v/>
      </c>
      <c r="EY39" s="4" t="str">
        <f ca="1">IFERROR((('DATA CLEANING'!EZ13-'DATA CLEANING'!EY13)/'DATA CLEANING'!EY13),"")</f>
        <v/>
      </c>
      <c r="EZ39" s="4" t="str">
        <f ca="1">IFERROR((('DATA CLEANING'!FA13-'DATA CLEANING'!EZ13)/'DATA CLEANING'!EZ13),"")</f>
        <v/>
      </c>
    </row>
    <row r="40" spans="2:159" x14ac:dyDescent="0.55000000000000004">
      <c r="B40" s="4" t="s">
        <v>23</v>
      </c>
      <c r="C40" s="4">
        <f ca="1">IFERROR((('DATA CLEANING'!D14-'DATA CLEANING'!C14)/'DATA CLEANING'!C14),"")</f>
        <v>1.0150953290631775E-2</v>
      </c>
      <c r="D40" s="4">
        <f ca="1">IFERROR((('DATA CLEANING'!E14-'DATA CLEANING'!D14)/'DATA CLEANING'!D14),"")</f>
        <v>2.7013497478493121E-2</v>
      </c>
      <c r="E40" s="4">
        <f ca="1">IFERROR((('DATA CLEANING'!F14-'DATA CLEANING'!E14)/'DATA CLEANING'!E14),"")</f>
        <v>-1.8504143122777195E-2</v>
      </c>
      <c r="F40" s="4">
        <f ca="1">IFERROR((('DATA CLEANING'!G14-'DATA CLEANING'!F14)/'DATA CLEANING'!F14),"")</f>
        <v>-9.6411754813756093E-2</v>
      </c>
      <c r="G40" s="4">
        <f ca="1">IFERROR((('DATA CLEANING'!H14-'DATA CLEANING'!G14)/'DATA CLEANING'!G14),"")</f>
        <v>5.1444673203754676E-2</v>
      </c>
      <c r="H40" s="4">
        <f ca="1">IFERROR((('DATA CLEANING'!I14-'DATA CLEANING'!H14)/'DATA CLEANING'!H14),"")</f>
        <v>-2.7023439120514175E-2</v>
      </c>
      <c r="I40" s="4">
        <f ca="1">IFERROR((('DATA CLEANING'!J14-'DATA CLEANING'!I14)/'DATA CLEANING'!I14),"")</f>
        <v>-6.1397823788248047E-3</v>
      </c>
      <c r="J40" s="4">
        <f ca="1">IFERROR((('DATA CLEANING'!K14-'DATA CLEANING'!J14)/'DATA CLEANING'!J14),"")</f>
        <v>-1.8824861859491344E-2</v>
      </c>
      <c r="K40" s="4">
        <f ca="1">IFERROR((('DATA CLEANING'!L14-'DATA CLEANING'!K14)/'DATA CLEANING'!K14),"")</f>
        <v>-4.4056176434580215E-2</v>
      </c>
      <c r="L40" s="4">
        <f ca="1">IFERROR((('DATA CLEANING'!M14-'DATA CLEANING'!L14)/'DATA CLEANING'!L14),"")</f>
        <v>-4.7184309707636658E-2</v>
      </c>
      <c r="M40" s="4">
        <f ca="1">IFERROR((('DATA CLEANING'!N14-'DATA CLEANING'!M14)/'DATA CLEANING'!M14),"")</f>
        <v>9.7544115670424297E-3</v>
      </c>
      <c r="N40" s="4">
        <f ca="1">IFERROR((('DATA CLEANING'!O14-'DATA CLEANING'!N14)/'DATA CLEANING'!N14),"")</f>
        <v>2.7820564017722867E-2</v>
      </c>
      <c r="O40" s="4">
        <f ca="1">IFERROR((('DATA CLEANING'!P14-'DATA CLEANING'!O14)/'DATA CLEANING'!O14),"")</f>
        <v>8.2516188714153879E-2</v>
      </c>
      <c r="P40" s="4">
        <f ca="1">IFERROR((('DATA CLEANING'!Q14-'DATA CLEANING'!P14)/'DATA CLEANING'!P14),"")</f>
        <v>8.8873696803940146E-4</v>
      </c>
      <c r="Q40" s="4">
        <f ca="1">IFERROR((('DATA CLEANING'!R14-'DATA CLEANING'!Q14)/'DATA CLEANING'!Q14),"")</f>
        <v>-1.2499573102011509E-2</v>
      </c>
      <c r="R40" s="4">
        <f ca="1">IFERROR((('DATA CLEANING'!S14-'DATA CLEANING'!R14)/'DATA CLEANING'!R14),"")</f>
        <v>2.8895037177935391E-2</v>
      </c>
      <c r="S40" s="4">
        <f ca="1">IFERROR((('DATA CLEANING'!T14-'DATA CLEANING'!S14)/'DATA CLEANING'!S14),"")</f>
        <v>-8.9746390816961112E-3</v>
      </c>
      <c r="T40" s="4">
        <f ca="1">IFERROR((('DATA CLEANING'!U14-'DATA CLEANING'!T14)/'DATA CLEANING'!T14),"")</f>
        <v>1.4075669442230371E-3</v>
      </c>
      <c r="U40" s="4">
        <f ca="1">IFERROR((('DATA CLEANING'!V14-'DATA CLEANING'!U14)/'DATA CLEANING'!U14),"")</f>
        <v>2.4284504657070355E-2</v>
      </c>
      <c r="V40" s="4">
        <f ca="1">IFERROR((('DATA CLEANING'!W14-'DATA CLEANING'!V14)/'DATA CLEANING'!V14),"")</f>
        <v>-1.9839957674757217E-2</v>
      </c>
      <c r="W40" s="4">
        <f ca="1">IFERROR((('DATA CLEANING'!X14-'DATA CLEANING'!W14)/'DATA CLEANING'!W14),"")</f>
        <v>-2.8844207543350573E-2</v>
      </c>
      <c r="X40" s="4">
        <f ca="1">IFERROR((('DATA CLEANING'!Y14-'DATA CLEANING'!X14)/'DATA CLEANING'!X14),"")</f>
        <v>7.2515371521867614E-2</v>
      </c>
      <c r="Y40" s="4">
        <f ca="1">IFERROR((('DATA CLEANING'!Z14-'DATA CLEANING'!Y14)/'DATA CLEANING'!Y14),"")</f>
        <v>2.9150269639994147E-2</v>
      </c>
      <c r="Z40" s="4">
        <f ca="1">IFERROR((('DATA CLEANING'!AA14-'DATA CLEANING'!Z14)/'DATA CLEANING'!Z14),"")</f>
        <v>0.10716664830812954</v>
      </c>
      <c r="AA40" s="4">
        <f ca="1">IFERROR((('DATA CLEANING'!AB14-'DATA CLEANING'!AA14)/'DATA CLEANING'!AA14),"")</f>
        <v>-4.6362008357100047E-2</v>
      </c>
      <c r="AB40" s="4">
        <f ca="1">IFERROR((('DATA CLEANING'!AC14-'DATA CLEANING'!AB14)/'DATA CLEANING'!AB14),"")</f>
        <v>3.3314786479343529E-2</v>
      </c>
      <c r="AC40" s="4">
        <f ca="1">IFERROR((('DATA CLEANING'!AD14-'DATA CLEANING'!AC14)/'DATA CLEANING'!AC14),"")</f>
        <v>-7.0135289762401617E-2</v>
      </c>
      <c r="AD40" s="4">
        <f ca="1">IFERROR((('DATA CLEANING'!AE14-'DATA CLEANING'!AD14)/'DATA CLEANING'!AD14),"")</f>
        <v>3.1306550850524091E-3</v>
      </c>
      <c r="AE40" s="4">
        <f ca="1">IFERROR((('DATA CLEANING'!AF14-'DATA CLEANING'!AE14)/'DATA CLEANING'!AE14),"")</f>
        <v>4.5063409882200062E-2</v>
      </c>
      <c r="AF40" s="4">
        <f ca="1">IFERROR((('DATA CLEANING'!AG14-'DATA CLEANING'!AF14)/'DATA CLEANING'!AF14),"")</f>
        <v>1.4586318206141771E-2</v>
      </c>
      <c r="AG40" s="4">
        <f ca="1">IFERROR((('DATA CLEANING'!AH14-'DATA CLEANING'!AG14)/'DATA CLEANING'!AG14),"")</f>
        <v>3.2019872056621934E-2</v>
      </c>
      <c r="AH40" s="4">
        <f ca="1">IFERROR((('DATA CLEANING'!AI14-'DATA CLEANING'!AH14)/'DATA CLEANING'!AH14),"")</f>
        <v>2.0343565564311154E-2</v>
      </c>
      <c r="AI40" s="4">
        <f ca="1">IFERROR((('DATA CLEANING'!AJ14-'DATA CLEANING'!AI14)/'DATA CLEANING'!AI14),"")</f>
        <v>-3.4140115039100319E-2</v>
      </c>
      <c r="AJ40" s="4">
        <f ca="1">IFERROR((('DATA CLEANING'!AK14-'DATA CLEANING'!AJ14)/'DATA CLEANING'!AJ14),"")</f>
        <v>8.3775238796232915E-2</v>
      </c>
      <c r="AK40" s="4">
        <f ca="1">IFERROR((('DATA CLEANING'!AL14-'DATA CLEANING'!AK14)/'DATA CLEANING'!AK14),"")</f>
        <v>-5.0148949634957689E-2</v>
      </c>
      <c r="AL40" s="4">
        <f ca="1">IFERROR((('DATA CLEANING'!AM14-'DATA CLEANING'!AL14)/'DATA CLEANING'!AL14),"")</f>
        <v>1.0660079950599494E-2</v>
      </c>
      <c r="AM40" s="4">
        <f ca="1">IFERROR((('DATA CLEANING'!AN14-'DATA CLEANING'!AM14)/'DATA CLEANING'!AM14),"")</f>
        <v>6.4443515451651362E-2</v>
      </c>
      <c r="AN40" s="4">
        <f ca="1">IFERROR((('DATA CLEANING'!AO14-'DATA CLEANING'!AN14)/'DATA CLEANING'!AN14),"")</f>
        <v>4.7898855019485917E-2</v>
      </c>
      <c r="AO40" s="4">
        <f ca="1">IFERROR((('DATA CLEANING'!AP14-'DATA CLEANING'!AO14)/'DATA CLEANING'!AO14),"")</f>
        <v>2.9420667983221051E-2</v>
      </c>
      <c r="AP40" s="4">
        <f ca="1">IFERROR((('DATA CLEANING'!AQ14-'DATA CLEANING'!AP14)/'DATA CLEANING'!AP14),"")</f>
        <v>-4.1266418349343109E-2</v>
      </c>
      <c r="AQ40" s="4">
        <f ca="1">IFERROR((('DATA CLEANING'!AR14-'DATA CLEANING'!AQ14)/'DATA CLEANING'!AQ14),"")</f>
        <v>5.7268465099975012E-2</v>
      </c>
      <c r="AR40" s="4">
        <f ca="1">IFERROR((('DATA CLEANING'!AS14-'DATA CLEANING'!AR14)/'DATA CLEANING'!AR14),"")</f>
        <v>3.2850748742885606E-2</v>
      </c>
      <c r="AS40" s="4">
        <f ca="1">IFERROR((('DATA CLEANING'!AT14-'DATA CLEANING'!AS14)/'DATA CLEANING'!AS14),"")</f>
        <v>3.1779150950966964E-2</v>
      </c>
      <c r="AT40" s="4">
        <f ca="1">IFERROR((('DATA CLEANING'!AU14-'DATA CLEANING'!AT14)/'DATA CLEANING'!AT14),"")</f>
        <v>-7.0260039926368653E-3</v>
      </c>
      <c r="AU40" s="4">
        <f ca="1">IFERROR((('DATA CLEANING'!AV14-'DATA CLEANING'!AU14)/'DATA CLEANING'!AU14),"")</f>
        <v>-4.7140992167101693E-2</v>
      </c>
      <c r="AV40" s="4">
        <f ca="1">IFERROR((('DATA CLEANING'!AW14-'DATA CLEANING'!AV14)/'DATA CLEANING'!AV14),"")</f>
        <v>1.4070613380098304E-2</v>
      </c>
      <c r="AW40" s="4">
        <f ca="1">IFERROR((('DATA CLEANING'!AX14-'DATA CLEANING'!AW14)/'DATA CLEANING'!AW14),"")</f>
        <v>2.9115326415909856E-2</v>
      </c>
      <c r="AX40" s="4">
        <f ca="1">IFERROR((('DATA CLEANING'!AY14-'DATA CLEANING'!AX14)/'DATA CLEANING'!AX14),"")</f>
        <v>8.6909716296227537E-3</v>
      </c>
      <c r="AY40" s="4">
        <f ca="1">IFERROR((('DATA CLEANING'!AZ14-'DATA CLEANING'!AY14)/'DATA CLEANING'!AY14),"")</f>
        <v>-5.7006754909999485E-2</v>
      </c>
      <c r="AZ40" s="4">
        <f ca="1">IFERROR((('DATA CLEANING'!BA14-'DATA CLEANING'!AZ14)/'DATA CLEANING'!AZ14),"")</f>
        <v>-3.2476225967178723E-2</v>
      </c>
      <c r="BA40" s="4">
        <f ca="1">IFERROR((('DATA CLEANING'!BB14-'DATA CLEANING'!BA14)/'DATA CLEANING'!BA14),"")</f>
        <v>8.3380884450784662E-2</v>
      </c>
      <c r="BB40" s="4">
        <f ca="1">IFERROR((('DATA CLEANING'!BC14-'DATA CLEANING'!BB14)/'DATA CLEANING'!BB14),"")</f>
        <v>6.4559878859701103E-2</v>
      </c>
      <c r="BC40" s="4">
        <f ca="1">IFERROR((('DATA CLEANING'!BD14-'DATA CLEANING'!BC14)/'DATA CLEANING'!BC14),"")</f>
        <v>1.3667623194142107E-2</v>
      </c>
      <c r="BD40" s="4">
        <f ca="1">IFERROR((('DATA CLEANING'!BE14-'DATA CLEANING'!BD14)/'DATA CLEANING'!BD14),"")</f>
        <v>8.6891266945688425E-2</v>
      </c>
      <c r="BE40" s="4">
        <f ca="1">IFERROR((('DATA CLEANING'!BF14-'DATA CLEANING'!BE14)/'DATA CLEANING'!BE14),"")</f>
        <v>2.8807508363832154E-2</v>
      </c>
      <c r="BF40" s="4">
        <f ca="1">IFERROR((('DATA CLEANING'!BG14-'DATA CLEANING'!BF14)/'DATA CLEANING'!BF14),"")</f>
        <v>-3.3249672632038318E-2</v>
      </c>
      <c r="BG40" s="4">
        <f ca="1">IFERROR((('DATA CLEANING'!BH14-'DATA CLEANING'!BG14)/'DATA CLEANING'!BG14),"")</f>
        <v>-2.4889099590261157E-2</v>
      </c>
      <c r="BH40" s="4">
        <f ca="1">IFERROR((('DATA CLEANING'!BI14-'DATA CLEANING'!BH14)/'DATA CLEANING'!BH14),"")</f>
        <v>4.1660878825762852E-2</v>
      </c>
      <c r="BI40" s="4">
        <f ca="1">IFERROR((('DATA CLEANING'!BJ14-'DATA CLEANING'!BI14)/'DATA CLEANING'!BI14),"")</f>
        <v>1.6613510840454784E-2</v>
      </c>
      <c r="BJ40" s="4">
        <f ca="1">IFERROR((('DATA CLEANING'!BK14-'DATA CLEANING'!BJ14)/'DATA CLEANING'!BJ14),"")</f>
        <v>-5.0250322467807841E-2</v>
      </c>
      <c r="BK40" s="4">
        <f ca="1">IFERROR((('DATA CLEANING'!BL14-'DATA CLEANING'!BK14)/'DATA CLEANING'!BK14),"")</f>
        <v>4.4541635495195502E-3</v>
      </c>
      <c r="BL40" s="4">
        <f ca="1">IFERROR((('DATA CLEANING'!BM14-'DATA CLEANING'!BL14)/'DATA CLEANING'!BL14),"")</f>
        <v>5.9205701714180832E-2</v>
      </c>
      <c r="BM40" s="4">
        <f ca="1">IFERROR((('DATA CLEANING'!BN14-'DATA CLEANING'!BM14)/'DATA CLEANING'!BM14),"")</f>
        <v>5.5063339066843808E-3</v>
      </c>
      <c r="BN40" s="4">
        <f ca="1">IFERROR((('DATA CLEANING'!BO14-'DATA CLEANING'!BN14)/'DATA CLEANING'!BN14),"")</f>
        <v>-1.2092783061496762E-2</v>
      </c>
      <c r="BO40" s="4">
        <f ca="1">IFERROR((('DATA CLEANING'!BP14-'DATA CLEANING'!BO14)/'DATA CLEANING'!BO14),"")</f>
        <v>1.6368269733403003E-2</v>
      </c>
      <c r="BP40" s="4">
        <f ca="1">IFERROR((('DATA CLEANING'!BQ14-'DATA CLEANING'!BP14)/'DATA CLEANING'!BP14),"")</f>
        <v>2.7301852625713909E-2</v>
      </c>
      <c r="BQ40" s="4">
        <f ca="1">IFERROR((('DATA CLEANING'!BR14-'DATA CLEANING'!BQ14)/'DATA CLEANING'!BQ14),"")</f>
        <v>-8.7614080834420172E-3</v>
      </c>
      <c r="BR40" s="4">
        <f ca="1">IFERROR((('DATA CLEANING'!BS14-'DATA CLEANING'!BR14)/'DATA CLEANING'!BR14),"")</f>
        <v>-5.7263113589730061E-2</v>
      </c>
      <c r="BS40" s="4">
        <f ca="1">IFERROR((('DATA CLEANING'!BT14-'DATA CLEANING'!BS14)/'DATA CLEANING'!BS14),"")</f>
        <v>3.0627392765059897E-2</v>
      </c>
      <c r="BT40" s="4">
        <f ca="1">IFERROR((('DATA CLEANING'!BU14-'DATA CLEANING'!BT14)/'DATA CLEANING'!BT14),"")</f>
        <v>1.1739606008425692E-2</v>
      </c>
      <c r="BU40" s="4">
        <f ca="1">IFERROR((('DATA CLEANING'!BV14-'DATA CLEANING'!BU14)/'DATA CLEANING'!BU14),"")</f>
        <v>0.11206259834512576</v>
      </c>
      <c r="BV40" s="4">
        <f ca="1">IFERROR((('DATA CLEANING'!BW14-'DATA CLEANING'!BV14)/'DATA CLEANING'!BV14),"")</f>
        <v>-7.3202425642506563E-2</v>
      </c>
      <c r="BW40" s="4">
        <f ca="1">IFERROR((('DATA CLEANING'!BX14-'DATA CLEANING'!BW14)/'DATA CLEANING'!BW14),"")</f>
        <v>-6.2200758165861694E-2</v>
      </c>
      <c r="BX40" s="4">
        <f ca="1">IFERROR((('DATA CLEANING'!BY14-'DATA CLEANING'!BX14)/'DATA CLEANING'!BX14),"")</f>
        <v>-4.4786037033755707E-2</v>
      </c>
      <c r="BY40" s="4">
        <f ca="1">IFERROR((('DATA CLEANING'!BZ14-'DATA CLEANING'!BY14)/'DATA CLEANING'!BY14),"")</f>
        <v>2.2028474702036026E-2</v>
      </c>
      <c r="BZ40" s="4">
        <f ca="1">IFERROR((('DATA CLEANING'!CA14-'DATA CLEANING'!BZ14)/'DATA CLEANING'!BZ14),"")</f>
        <v>-3.6005989654233538E-2</v>
      </c>
      <c r="CA40" s="4">
        <f ca="1">IFERROR((('DATA CLEANING'!CB14-'DATA CLEANING'!CA14)/'DATA CLEANING'!CA14),"")</f>
        <v>-2.8124926451554679E-3</v>
      </c>
      <c r="CB40" s="4">
        <f ca="1">IFERROR((('DATA CLEANING'!CC14-'DATA CLEANING'!CB14)/'DATA CLEANING'!CB14),"")</f>
        <v>5.853267090713949E-3</v>
      </c>
      <c r="CC40" s="4">
        <f ca="1">IFERROR((('DATA CLEANING'!CD14-'DATA CLEANING'!CC14)/'DATA CLEANING'!CC14),"")</f>
        <v>-3.0797207719833401E-2</v>
      </c>
      <c r="CD40" s="4">
        <f ca="1">IFERROR((('DATA CLEANING'!CE14-'DATA CLEANING'!CD14)/'DATA CLEANING'!CD14),"")</f>
        <v>-0.12266069483113426</v>
      </c>
      <c r="CE40" s="4">
        <f ca="1">IFERROR((('DATA CLEANING'!CF14-'DATA CLEANING'!CE14)/'DATA CLEANING'!CE14),"")</f>
        <v>3.9819528954012778E-2</v>
      </c>
      <c r="CF40" s="4">
        <f ca="1">IFERROR((('DATA CLEANING'!CG14-'DATA CLEANING'!CF14)/'DATA CLEANING'!CF14),"")</f>
        <v>9.9451985722436936E-2</v>
      </c>
      <c r="CG40" s="4">
        <f ca="1">IFERROR((('DATA CLEANING'!CH14-'DATA CLEANING'!CG14)/'DATA CLEANING'!CG14),"")</f>
        <v>7.9292283183279386E-3</v>
      </c>
      <c r="CH40" s="4">
        <f ca="1">IFERROR((('DATA CLEANING'!CI14-'DATA CLEANING'!CH14)/'DATA CLEANING'!CH14),"")</f>
        <v>1.7242411542836449E-2</v>
      </c>
      <c r="CI40" s="4">
        <f ca="1">IFERROR((('DATA CLEANING'!CJ14-'DATA CLEANING'!CI14)/'DATA CLEANING'!CI14),"")</f>
        <v>-3.6925431110587895E-2</v>
      </c>
      <c r="CJ40" s="4">
        <f ca="1">IFERROR((('DATA CLEANING'!CK14-'DATA CLEANING'!CJ14)/'DATA CLEANING'!CJ14),"")</f>
        <v>4.032120071377937E-2</v>
      </c>
      <c r="CK40" s="4">
        <f ca="1">IFERROR((('DATA CLEANING'!CL14-'DATA CLEANING'!CK14)/'DATA CLEANING'!CK14),"")</f>
        <v>4.6242231281647429E-2</v>
      </c>
      <c r="CL40" s="4">
        <f ca="1">IFERROR((('DATA CLEANING'!CM14-'DATA CLEANING'!CL14)/'DATA CLEANING'!CL14),"")</f>
        <v>-0.11758166485126827</v>
      </c>
      <c r="CM40" s="4">
        <f ca="1">IFERROR((('DATA CLEANING'!CN14-'DATA CLEANING'!CM14)/'DATA CLEANING'!CM14),"")</f>
        <v>4.6664630576977006E-2</v>
      </c>
      <c r="CN40" s="4">
        <f ca="1">IFERROR((('DATA CLEANING'!CO14-'DATA CLEANING'!CN14)/'DATA CLEANING'!CN14),"")</f>
        <v>-4.0948826125545672E-2</v>
      </c>
      <c r="CO40" s="4">
        <f ca="1">IFERROR((('DATA CLEANING'!CP14-'DATA CLEANING'!CO14)/'DATA CLEANING'!CO14),"")</f>
        <v>-2.3351630937741827E-2</v>
      </c>
      <c r="CP40" s="4">
        <f ca="1">IFERROR((('DATA CLEANING'!CQ14-'DATA CLEANING'!CP14)/'DATA CLEANING'!CP14),"")</f>
        <v>-8.4801204584690787E-2</v>
      </c>
      <c r="CQ40" s="4">
        <f ca="1">IFERROR((('DATA CLEANING'!CR14-'DATA CLEANING'!CQ14)/'DATA CLEANING'!CQ14),"")</f>
        <v>-3.2280940629166102E-2</v>
      </c>
      <c r="CR40" s="4">
        <f ca="1">IFERROR((('DATA CLEANING'!CS14-'DATA CLEANING'!CR14)/'DATA CLEANING'!CR14),"")</f>
        <v>6.0662465191264767E-2</v>
      </c>
      <c r="CS40" s="4">
        <f ca="1">IFERROR((('DATA CLEANING'!CT14-'DATA CLEANING'!CS14)/'DATA CLEANING'!CS14),"")</f>
        <v>1.0322099241387807E-2</v>
      </c>
      <c r="CT40" s="4">
        <f ca="1">IFERROR((('DATA CLEANING'!CU14-'DATA CLEANING'!CT14)/'DATA CLEANING'!CT14),"")</f>
        <v>1.1269763116144221E-2</v>
      </c>
      <c r="CU40" s="4">
        <f ca="1">IFERROR((('DATA CLEANING'!CV14-'DATA CLEANING'!CU14)/'DATA CLEANING'!CU14),"")</f>
        <v>3.9545577495266562E-2</v>
      </c>
      <c r="CV40" s="4">
        <f ca="1">IFERROR((('DATA CLEANING'!CW14-'DATA CLEANING'!CV14)/'DATA CLEANING'!CV14),"")</f>
        <v>3.1978559533721876E-2</v>
      </c>
      <c r="CW40" s="4">
        <f ca="1">IFERROR((('DATA CLEANING'!CX14-'DATA CLEANING'!CW14)/'DATA CLEANING'!CW14),"")</f>
        <v>1.1346158694937893E-3</v>
      </c>
      <c r="CX40" s="4">
        <f ca="1">IFERROR((('DATA CLEANING'!CY14-'DATA CLEANING'!CX14)/'DATA CLEANING'!CX14),"")</f>
        <v>-5.2120586309373849E-2</v>
      </c>
      <c r="CY40" s="4">
        <f ca="1">IFERROR((('DATA CLEANING'!CZ14-'DATA CLEANING'!CY14)/'DATA CLEANING'!CY14),"")</f>
        <v>-7.9975555644121819E-3</v>
      </c>
      <c r="CZ40" s="4">
        <f ca="1">IFERROR((('DATA CLEANING'!DA14-'DATA CLEANING'!CZ14)/'DATA CLEANING'!CZ14),"")</f>
        <v>-2.9676849111435567E-2</v>
      </c>
      <c r="DA40" s="4">
        <f ca="1">IFERROR((('DATA CLEANING'!DB14-'DATA CLEANING'!DA14)/'DATA CLEANING'!DA14),"")</f>
        <v>6.9008350010351341E-2</v>
      </c>
      <c r="DB40" s="4">
        <f ca="1">IFERROR((('DATA CLEANING'!DC14-'DATA CLEANING'!DB14)/'DATA CLEANING'!DB14),"")</f>
        <v>1.5570331160028332E-2</v>
      </c>
      <c r="DC40" s="4">
        <f ca="1">IFERROR((('DATA CLEANING'!DD14-'DATA CLEANING'!DC14)/'DATA CLEANING'!DC14),"")</f>
        <v>-8.408232796430247E-2</v>
      </c>
      <c r="DD40" s="4">
        <f ca="1">IFERROR((('DATA CLEANING'!DE14-'DATA CLEANING'!DD14)/'DATA CLEANING'!DD14),"")</f>
        <v>6.1334961899870873E-2</v>
      </c>
      <c r="DE40" s="4">
        <f ca="1">IFERROR((('DATA CLEANING'!DF14-'DATA CLEANING'!DE14)/'DATA CLEANING'!DE14),"")</f>
        <v>-4.3104124709021051E-2</v>
      </c>
      <c r="DF40" s="4" t="str">
        <f ca="1">IFERROR((('DATA CLEANING'!DG14-'DATA CLEANING'!DF14)/'DATA CLEANING'!DF14),"")</f>
        <v/>
      </c>
      <c r="DG40" s="4" t="str">
        <f ca="1">IFERROR((('DATA CLEANING'!DH14-'DATA CLEANING'!DG14)/'DATA CLEANING'!DG14),"")</f>
        <v/>
      </c>
      <c r="DH40" s="4" t="str">
        <f ca="1">IFERROR((('DATA CLEANING'!DI14-'DATA CLEANING'!DH14)/'DATA CLEANING'!DH14),"")</f>
        <v/>
      </c>
      <c r="DI40" s="4" t="str">
        <f ca="1">IFERROR((('DATA CLEANING'!DJ14-'DATA CLEANING'!DI14)/'DATA CLEANING'!DI14),"")</f>
        <v/>
      </c>
      <c r="DJ40" s="4" t="str">
        <f ca="1">IFERROR((('DATA CLEANING'!DK14-'DATA CLEANING'!DJ14)/'DATA CLEANING'!DJ14),"")</f>
        <v/>
      </c>
      <c r="DK40" s="4" t="str">
        <f ca="1">IFERROR((('DATA CLEANING'!DL14-'DATA CLEANING'!DK14)/'DATA CLEANING'!DK14),"")</f>
        <v/>
      </c>
      <c r="DL40" s="4" t="str">
        <f ca="1">IFERROR((('DATA CLEANING'!DM14-'DATA CLEANING'!DL14)/'DATA CLEANING'!DL14),"")</f>
        <v/>
      </c>
      <c r="DM40" s="4" t="str">
        <f ca="1">IFERROR((('DATA CLEANING'!DN14-'DATA CLEANING'!DM14)/'DATA CLEANING'!DM14),"")</f>
        <v/>
      </c>
      <c r="DN40" s="4" t="str">
        <f ca="1">IFERROR((('DATA CLEANING'!DO14-'DATA CLEANING'!DN14)/'DATA CLEANING'!DN14),"")</f>
        <v/>
      </c>
      <c r="DO40" s="4" t="str">
        <f ca="1">IFERROR((('DATA CLEANING'!DP14-'DATA CLEANING'!DO14)/'DATA CLEANING'!DO14),"")</f>
        <v/>
      </c>
      <c r="DP40" s="4" t="str">
        <f ca="1">IFERROR((('DATA CLEANING'!DQ14-'DATA CLEANING'!DP14)/'DATA CLEANING'!DP14),"")</f>
        <v/>
      </c>
      <c r="DQ40" s="4" t="str">
        <f ca="1">IFERROR((('DATA CLEANING'!DR14-'DATA CLEANING'!DQ14)/'DATA CLEANING'!DQ14),"")</f>
        <v/>
      </c>
      <c r="DR40" s="4" t="str">
        <f ca="1">IFERROR((('DATA CLEANING'!DS14-'DATA CLEANING'!DR14)/'DATA CLEANING'!DR14),"")</f>
        <v/>
      </c>
      <c r="DS40" s="4" t="str">
        <f ca="1">IFERROR((('DATA CLEANING'!DT14-'DATA CLEANING'!DS14)/'DATA CLEANING'!DS14),"")</f>
        <v/>
      </c>
      <c r="DT40" s="4" t="str">
        <f ca="1">IFERROR((('DATA CLEANING'!DU14-'DATA CLEANING'!DT14)/'DATA CLEANING'!DT14),"")</f>
        <v/>
      </c>
      <c r="DU40" s="4" t="str">
        <f ca="1">IFERROR((('DATA CLEANING'!DV14-'DATA CLEANING'!DU14)/'DATA CLEANING'!DU14),"")</f>
        <v/>
      </c>
      <c r="DV40" s="4" t="str">
        <f ca="1">IFERROR((('DATA CLEANING'!DW14-'DATA CLEANING'!DV14)/'DATA CLEANING'!DV14),"")</f>
        <v/>
      </c>
      <c r="DW40" s="4" t="str">
        <f ca="1">IFERROR((('DATA CLEANING'!DX14-'DATA CLEANING'!DW14)/'DATA CLEANING'!DW14),"")</f>
        <v/>
      </c>
      <c r="DX40" s="4" t="str">
        <f ca="1">IFERROR((('DATA CLEANING'!DY14-'DATA CLEANING'!DX14)/'DATA CLEANING'!DX14),"")</f>
        <v/>
      </c>
      <c r="DY40" s="4" t="str">
        <f ca="1">IFERROR((('DATA CLEANING'!DZ14-'DATA CLEANING'!DY14)/'DATA CLEANING'!DY14),"")</f>
        <v/>
      </c>
      <c r="DZ40" s="4" t="str">
        <f ca="1">IFERROR((('DATA CLEANING'!EA14-'DATA CLEANING'!DZ14)/'DATA CLEANING'!DZ14),"")</f>
        <v/>
      </c>
      <c r="EA40" s="4" t="str">
        <f ca="1">IFERROR((('DATA CLEANING'!EB14-'DATA CLEANING'!EA14)/'DATA CLEANING'!EA14),"")</f>
        <v/>
      </c>
      <c r="EB40" s="4" t="str">
        <f ca="1">IFERROR((('DATA CLEANING'!EC14-'DATA CLEANING'!EB14)/'DATA CLEANING'!EB14),"")</f>
        <v/>
      </c>
      <c r="EC40" s="4" t="str">
        <f ca="1">IFERROR((('DATA CLEANING'!ED14-'DATA CLEANING'!EC14)/'DATA CLEANING'!EC14),"")</f>
        <v/>
      </c>
      <c r="ED40" s="4" t="str">
        <f ca="1">IFERROR((('DATA CLEANING'!EE14-'DATA CLEANING'!ED14)/'DATA CLEANING'!ED14),"")</f>
        <v/>
      </c>
      <c r="EE40" s="4" t="str">
        <f ca="1">IFERROR((('DATA CLEANING'!EF14-'DATA CLEANING'!EE14)/'DATA CLEANING'!EE14),"")</f>
        <v/>
      </c>
      <c r="EF40" s="4" t="str">
        <f ca="1">IFERROR((('DATA CLEANING'!EG14-'DATA CLEANING'!EF14)/'DATA CLEANING'!EF14),"")</f>
        <v/>
      </c>
      <c r="EG40" s="4" t="str">
        <f ca="1">IFERROR((('DATA CLEANING'!EH14-'DATA CLEANING'!EG14)/'DATA CLEANING'!EG14),"")</f>
        <v/>
      </c>
      <c r="EH40" s="4" t="str">
        <f ca="1">IFERROR((('DATA CLEANING'!EI14-'DATA CLEANING'!EH14)/'DATA CLEANING'!EH14),"")</f>
        <v/>
      </c>
      <c r="EI40" s="4" t="str">
        <f ca="1">IFERROR((('DATA CLEANING'!EJ14-'DATA CLEANING'!EI14)/'DATA CLEANING'!EI14),"")</f>
        <v/>
      </c>
      <c r="EJ40" s="4" t="str">
        <f ca="1">IFERROR((('DATA CLEANING'!EK14-'DATA CLEANING'!EJ14)/'DATA CLEANING'!EJ14),"")</f>
        <v/>
      </c>
      <c r="EK40" s="4" t="str">
        <f ca="1">IFERROR((('DATA CLEANING'!EL14-'DATA CLEANING'!EK14)/'DATA CLEANING'!EK14),"")</f>
        <v/>
      </c>
      <c r="EL40" s="4" t="str">
        <f ca="1">IFERROR((('DATA CLEANING'!EM14-'DATA CLEANING'!EL14)/'DATA CLEANING'!EL14),"")</f>
        <v/>
      </c>
      <c r="EM40" s="4" t="str">
        <f ca="1">IFERROR((('DATA CLEANING'!EN14-'DATA CLEANING'!EM14)/'DATA CLEANING'!EM14),"")</f>
        <v/>
      </c>
      <c r="EN40" s="4" t="str">
        <f ca="1">IFERROR((('DATA CLEANING'!EO14-'DATA CLEANING'!EN14)/'DATA CLEANING'!EN14),"")</f>
        <v/>
      </c>
      <c r="EO40" s="4" t="str">
        <f ca="1">IFERROR((('DATA CLEANING'!EP14-'DATA CLEANING'!EO14)/'DATA CLEANING'!EO14),"")</f>
        <v/>
      </c>
      <c r="EP40" s="4" t="str">
        <f ca="1">IFERROR((('DATA CLEANING'!EQ14-'DATA CLEANING'!EP14)/'DATA CLEANING'!EP14),"")</f>
        <v/>
      </c>
      <c r="EQ40" s="4" t="str">
        <f ca="1">IFERROR((('DATA CLEANING'!ER14-'DATA CLEANING'!EQ14)/'DATA CLEANING'!EQ14),"")</f>
        <v/>
      </c>
      <c r="ER40" s="4" t="str">
        <f ca="1">IFERROR((('DATA CLEANING'!ES14-'DATA CLEANING'!ER14)/'DATA CLEANING'!ER14),"")</f>
        <v/>
      </c>
      <c r="ES40" s="4" t="str">
        <f ca="1">IFERROR((('DATA CLEANING'!ET14-'DATA CLEANING'!ES14)/'DATA CLEANING'!ES14),"")</f>
        <v/>
      </c>
      <c r="ET40" s="4" t="str">
        <f ca="1">IFERROR((('DATA CLEANING'!EU14-'DATA CLEANING'!ET14)/'DATA CLEANING'!ET14),"")</f>
        <v/>
      </c>
      <c r="EU40" s="4" t="str">
        <f ca="1">IFERROR((('DATA CLEANING'!EV14-'DATA CLEANING'!EU14)/'DATA CLEANING'!EU14),"")</f>
        <v/>
      </c>
      <c r="EV40" s="4" t="str">
        <f ca="1">IFERROR((('DATA CLEANING'!EW14-'DATA CLEANING'!EV14)/'DATA CLEANING'!EV14),"")</f>
        <v/>
      </c>
      <c r="EW40" s="4" t="str">
        <f ca="1">IFERROR((('DATA CLEANING'!EX14-'DATA CLEANING'!EW14)/'DATA CLEANING'!EW14),"")</f>
        <v/>
      </c>
      <c r="EX40" s="4" t="str">
        <f ca="1">IFERROR((('DATA CLEANING'!EY14-'DATA CLEANING'!EX14)/'DATA CLEANING'!EX14),"")</f>
        <v/>
      </c>
      <c r="EY40" s="4" t="str">
        <f ca="1">IFERROR((('DATA CLEANING'!EZ14-'DATA CLEANING'!EY14)/'DATA CLEANING'!EY14),"")</f>
        <v/>
      </c>
      <c r="EZ40" s="4" t="str">
        <f ca="1">IFERROR((('DATA CLEANING'!FA14-'DATA CLEANING'!EZ14)/'DATA CLEANING'!EZ14),"")</f>
        <v/>
      </c>
    </row>
    <row r="41" spans="2:159" x14ac:dyDescent="0.55000000000000004">
      <c r="B41" s="4" t="s">
        <v>24</v>
      </c>
      <c r="C41" s="4">
        <f ca="1">IFERROR((('DATA CLEANING'!D15-'DATA CLEANING'!C15)/'DATA CLEANING'!C15),"")</f>
        <v>2.5674970270387041E-2</v>
      </c>
      <c r="D41" s="4">
        <f ca="1">IFERROR((('DATA CLEANING'!E15-'DATA CLEANING'!D15)/'DATA CLEANING'!D15),"")</f>
        <v>3.758486945218386E-2</v>
      </c>
      <c r="E41" s="4">
        <f ca="1">IFERROR((('DATA CLEANING'!F15-'DATA CLEANING'!E15)/'DATA CLEANING'!E15),"")</f>
        <v>-4.6966984605034789E-2</v>
      </c>
      <c r="F41" s="4">
        <f ca="1">IFERROR((('DATA CLEANING'!G15-'DATA CLEANING'!F15)/'DATA CLEANING'!F15),"")</f>
        <v>1.0016401700706707E-2</v>
      </c>
      <c r="G41" s="4">
        <f ca="1">IFERROR((('DATA CLEANING'!H15-'DATA CLEANING'!G15)/'DATA CLEANING'!G15),"")</f>
        <v>5.5590866971288358E-2</v>
      </c>
      <c r="H41" s="4">
        <f ca="1">IFERROR((('DATA CLEANING'!I15-'DATA CLEANING'!H15)/'DATA CLEANING'!H15),"")</f>
        <v>-2.8629218642224598E-2</v>
      </c>
      <c r="I41" s="4">
        <f ca="1">IFERROR((('DATA CLEANING'!J15-'DATA CLEANING'!I15)/'DATA CLEANING'!I15),"")</f>
        <v>-6.2251685675412689E-3</v>
      </c>
      <c r="J41" s="4">
        <f ca="1">IFERROR((('DATA CLEANING'!K15-'DATA CLEANING'!J15)/'DATA CLEANING'!J15),"")</f>
        <v>-2.6666758682635565E-2</v>
      </c>
      <c r="K41" s="4">
        <f ca="1">IFERROR((('DATA CLEANING'!L15-'DATA CLEANING'!K15)/'DATA CLEANING'!K15),"")</f>
        <v>9.9263811577650646E-3</v>
      </c>
      <c r="L41" s="4">
        <f ca="1">IFERROR((('DATA CLEANING'!M15-'DATA CLEANING'!L15)/'DATA CLEANING'!L15),"")</f>
        <v>4.6371492543600387E-2</v>
      </c>
      <c r="M41" s="4">
        <f ca="1">IFERROR((('DATA CLEANING'!N15-'DATA CLEANING'!M15)/'DATA CLEANING'!M15),"")</f>
        <v>9.9268978985985242E-3</v>
      </c>
      <c r="N41" s="4">
        <f ca="1">IFERROR((('DATA CLEANING'!O15-'DATA CLEANING'!N15)/'DATA CLEANING'!N15),"")</f>
        <v>-2.5927050211621189E-2</v>
      </c>
      <c r="O41" s="4">
        <f ca="1">IFERROR((('DATA CLEANING'!P15-'DATA CLEANING'!O15)/'DATA CLEANING'!O15),"")</f>
        <v>2.0653556228961742E-2</v>
      </c>
      <c r="P41" s="4">
        <f ca="1">IFERROR((('DATA CLEANING'!Q15-'DATA CLEANING'!P15)/'DATA CLEANING'!P15),"")</f>
        <v>-3.113294688940383E-2</v>
      </c>
      <c r="Q41" s="4">
        <f ca="1">IFERROR((('DATA CLEANING'!R15-'DATA CLEANING'!Q15)/'DATA CLEANING'!Q15),"")</f>
        <v>2.9887036942718517E-2</v>
      </c>
      <c r="R41" s="4">
        <f ca="1">IFERROR((('DATA CLEANING'!S15-'DATA CLEANING'!R15)/'DATA CLEANING'!R15),"")</f>
        <v>-1.3187739317544803E-2</v>
      </c>
      <c r="S41" s="4">
        <f ca="1">IFERROR((('DATA CLEANING'!T15-'DATA CLEANING'!S15)/'DATA CLEANING'!S15),"")</f>
        <v>-7.5033005376391945E-2</v>
      </c>
      <c r="T41" s="4">
        <f ca="1">IFERROR((('DATA CLEANING'!U15-'DATA CLEANING'!T15)/'DATA CLEANING'!T15),"")</f>
        <v>4.1124488109696884E-2</v>
      </c>
      <c r="U41" s="4">
        <f ca="1">IFERROR((('DATA CLEANING'!V15-'DATA CLEANING'!U15)/'DATA CLEANING'!U15),"")</f>
        <v>-1.3064235381743833E-2</v>
      </c>
      <c r="V41" s="4">
        <f ca="1">IFERROR((('DATA CLEANING'!W15-'DATA CLEANING'!V15)/'DATA CLEANING'!V15),"")</f>
        <v>-2.6291434123663852E-2</v>
      </c>
      <c r="W41" s="4">
        <f ca="1">IFERROR((('DATA CLEANING'!X15-'DATA CLEANING'!W15)/'DATA CLEANING'!W15),"")</f>
        <v>-3.1495450042983791E-2</v>
      </c>
      <c r="X41" s="4">
        <f ca="1">IFERROR((('DATA CLEANING'!Y15-'DATA CLEANING'!X15)/'DATA CLEANING'!X15),"")</f>
        <v>9.9402421764428525E-2</v>
      </c>
      <c r="Y41" s="4">
        <f ca="1">IFERROR((('DATA CLEANING'!Z15-'DATA CLEANING'!Y15)/'DATA CLEANING'!Y15),"")</f>
        <v>2.6258782992344128E-2</v>
      </c>
      <c r="Z41" s="4">
        <f ca="1">IFERROR((('DATA CLEANING'!AA15-'DATA CLEANING'!Z15)/'DATA CLEANING'!Z15),"")</f>
        <v>5.320512522694288E-2</v>
      </c>
      <c r="AA41" s="4">
        <f ca="1">IFERROR((('DATA CLEANING'!AB15-'DATA CLEANING'!AA15)/'DATA CLEANING'!AA15),"")</f>
        <v>-8.9989854085078702E-2</v>
      </c>
      <c r="AB41" s="4">
        <f ca="1">IFERROR((('DATA CLEANING'!AC15-'DATA CLEANING'!AB15)/'DATA CLEANING'!AB15),"")</f>
        <v>-3.5745409693907861E-2</v>
      </c>
      <c r="AC41" s="4">
        <f ca="1">IFERROR((('DATA CLEANING'!AD15-'DATA CLEANING'!AC15)/'DATA CLEANING'!AC15),"")</f>
        <v>2.5917965171617229E-2</v>
      </c>
      <c r="AD41" s="4">
        <f ca="1">IFERROR((('DATA CLEANING'!AE15-'DATA CLEANING'!AD15)/'DATA CLEANING'!AD15),"")</f>
        <v>-2.3974444971970928E-2</v>
      </c>
      <c r="AE41" s="4">
        <f ca="1">IFERROR((('DATA CLEANING'!AF15-'DATA CLEANING'!AE15)/'DATA CLEANING'!AE15),"")</f>
        <v>3.3702418400663695E-2</v>
      </c>
      <c r="AF41" s="4">
        <f ca="1">IFERROR((('DATA CLEANING'!AG15-'DATA CLEANING'!AF15)/'DATA CLEANING'!AF15),"")</f>
        <v>4.4620023129472448E-2</v>
      </c>
      <c r="AG41" s="4">
        <f ca="1">IFERROR((('DATA CLEANING'!AH15-'DATA CLEANING'!AG15)/'DATA CLEANING'!AG15),"")</f>
        <v>6.8501288919425848E-2</v>
      </c>
      <c r="AH41" s="4">
        <f ca="1">IFERROR((('DATA CLEANING'!AI15-'DATA CLEANING'!AH15)/'DATA CLEANING'!AH15),"")</f>
        <v>-1.3054009756662708E-3</v>
      </c>
      <c r="AI41" s="4">
        <f ca="1">IFERROR((('DATA CLEANING'!AJ15-'DATA CLEANING'!AI15)/'DATA CLEANING'!AI15),"")</f>
        <v>3.7389561538126219E-2</v>
      </c>
      <c r="AJ41" s="4">
        <f ca="1">IFERROR((('DATA CLEANING'!AK15-'DATA CLEANING'!AJ15)/'DATA CLEANING'!AJ15),"")</f>
        <v>-3.0799915813524823E-5</v>
      </c>
      <c r="AK41" s="4">
        <f ca="1">IFERROR((('DATA CLEANING'!AL15-'DATA CLEANING'!AK15)/'DATA CLEANING'!AK15),"")</f>
        <v>-0.11545657381450511</v>
      </c>
      <c r="AL41" s="4">
        <f ca="1">IFERROR((('DATA CLEANING'!AM15-'DATA CLEANING'!AL15)/'DATA CLEANING'!AL15),"")</f>
        <v>3.6104837139659923E-2</v>
      </c>
      <c r="AM41" s="4">
        <f ca="1">IFERROR((('DATA CLEANING'!AN15-'DATA CLEANING'!AM15)/'DATA CLEANING'!AM15),"")</f>
        <v>2.3847787232092407E-2</v>
      </c>
      <c r="AN41" s="4">
        <f ca="1">IFERROR((('DATA CLEANING'!AO15-'DATA CLEANING'!AN15)/'DATA CLEANING'!AN15),"")</f>
        <v>-6.9263720474291218E-2</v>
      </c>
      <c r="AO41" s="4">
        <f ca="1">IFERROR((('DATA CLEANING'!AP15-'DATA CLEANING'!AO15)/'DATA CLEANING'!AO15),"")</f>
        <v>-1.6778909018236188E-2</v>
      </c>
      <c r="AP41" s="4">
        <f ca="1">IFERROR((('DATA CLEANING'!AQ15-'DATA CLEANING'!AP15)/'DATA CLEANING'!AP15),"")</f>
        <v>-5.0090842539417049E-2</v>
      </c>
      <c r="AQ41" s="4">
        <f ca="1">IFERROR((('DATA CLEANING'!AR15-'DATA CLEANING'!AQ15)/'DATA CLEANING'!AQ15),"")</f>
        <v>5.2331176372988092E-2</v>
      </c>
      <c r="AR41" s="4">
        <f ca="1">IFERROR((('DATA CLEANING'!AS15-'DATA CLEANING'!AR15)/'DATA CLEANING'!AR15),"")</f>
        <v>-1.5857154041546268E-2</v>
      </c>
      <c r="AS41" s="4">
        <f ca="1">IFERROR((('DATA CLEANING'!AT15-'DATA CLEANING'!AS15)/'DATA CLEANING'!AS15),"")</f>
        <v>3.4656626872102983E-2</v>
      </c>
      <c r="AT41" s="4">
        <f ca="1">IFERROR((('DATA CLEANING'!AU15-'DATA CLEANING'!AT15)/'DATA CLEANING'!AT15),"")</f>
        <v>6.8148604569581522E-2</v>
      </c>
      <c r="AU41" s="4">
        <f ca="1">IFERROR((('DATA CLEANING'!AV15-'DATA CLEANING'!AU15)/'DATA CLEANING'!AU15),"")</f>
        <v>-8.3644256224455499E-3</v>
      </c>
      <c r="AV41" s="4">
        <f ca="1">IFERROR((('DATA CLEANING'!AW15-'DATA CLEANING'!AV15)/'DATA CLEANING'!AV15),"")</f>
        <v>4.4410547026030693E-2</v>
      </c>
      <c r="AW41" s="4">
        <f ca="1">IFERROR((('DATA CLEANING'!AX15-'DATA CLEANING'!AW15)/'DATA CLEANING'!AW15),"")</f>
        <v>2.8556907478921228E-2</v>
      </c>
      <c r="AX41" s="4">
        <f ca="1">IFERROR((('DATA CLEANING'!AY15-'DATA CLEANING'!AX15)/'DATA CLEANING'!AX15),"")</f>
        <v>-7.081039253806494E-2</v>
      </c>
      <c r="AY41" s="4">
        <f ca="1">IFERROR((('DATA CLEANING'!AZ15-'DATA CLEANING'!AY15)/'DATA CLEANING'!AY15),"")</f>
        <v>-0.10898274355724125</v>
      </c>
      <c r="AZ41" s="4">
        <f ca="1">IFERROR((('DATA CLEANING'!BA15-'DATA CLEANING'!AZ15)/'DATA CLEANING'!AZ15),"")</f>
        <v>-9.669392914024022E-2</v>
      </c>
      <c r="BA41" s="4">
        <f ca="1">IFERROR((('DATA CLEANING'!BB15-'DATA CLEANING'!BA15)/'DATA CLEANING'!BA15),"")</f>
        <v>7.7260891117064995E-2</v>
      </c>
      <c r="BB41" s="4">
        <f ca="1">IFERROR((('DATA CLEANING'!BC15-'DATA CLEANING'!BB15)/'DATA CLEANING'!BB15),"")</f>
        <v>2.2517813011289521E-3</v>
      </c>
      <c r="BC41" s="4">
        <f ca="1">IFERROR((('DATA CLEANING'!BD15-'DATA CLEANING'!BC15)/'DATA CLEANING'!BC15),"")</f>
        <v>-7.2446038859111505E-3</v>
      </c>
      <c r="BD41" s="4">
        <f ca="1">IFERROR((('DATA CLEANING'!BE15-'DATA CLEANING'!BD15)/'DATA CLEANING'!BD15),"")</f>
        <v>3.8436704418464687E-3</v>
      </c>
      <c r="BE41" s="4">
        <f ca="1">IFERROR((('DATA CLEANING'!BF15-'DATA CLEANING'!BE15)/'DATA CLEANING'!BE15),"")</f>
        <v>5.0384032460379355E-2</v>
      </c>
      <c r="BF41" s="4">
        <f ca="1">IFERROR((('DATA CLEANING'!BG15-'DATA CLEANING'!BF15)/'DATA CLEANING'!BF15),"")</f>
        <v>-7.9762206804354242E-3</v>
      </c>
      <c r="BG41" s="4">
        <f ca="1">IFERROR((('DATA CLEANING'!BH15-'DATA CLEANING'!BG15)/'DATA CLEANING'!BG15),"")</f>
        <v>-6.0870397378197084E-2</v>
      </c>
      <c r="BH41" s="4">
        <f ca="1">IFERROR((('DATA CLEANING'!BI15-'DATA CLEANING'!BH15)/'DATA CLEANING'!BH15),"")</f>
        <v>0.15148129277543876</v>
      </c>
      <c r="BI41" s="4">
        <f ca="1">IFERROR((('DATA CLEANING'!BJ15-'DATA CLEANING'!BI15)/'DATA CLEANING'!BI15),"")</f>
        <v>3.726139124719711E-3</v>
      </c>
      <c r="BJ41" s="4">
        <f ca="1">IFERROR((('DATA CLEANING'!BK15-'DATA CLEANING'!BJ15)/'DATA CLEANING'!BJ15),"")</f>
        <v>4.7125669310825687E-2</v>
      </c>
      <c r="BK41" s="4">
        <f ca="1">IFERROR((('DATA CLEANING'!BL15-'DATA CLEANING'!BK15)/'DATA CLEANING'!BK15),"")</f>
        <v>-6.548836842863254E-5</v>
      </c>
      <c r="BL41" s="4">
        <f ca="1">IFERROR((('DATA CLEANING'!BM15-'DATA CLEANING'!BL15)/'DATA CLEANING'!BL15),"")</f>
        <v>5.8253995298316513E-2</v>
      </c>
      <c r="BM41" s="4">
        <f ca="1">IFERROR((('DATA CLEANING'!BN15-'DATA CLEANING'!BM15)/'DATA CLEANING'!BM15),"")</f>
        <v>2.8384476576292464E-2</v>
      </c>
      <c r="BN41" s="4">
        <f ca="1">IFERROR((('DATA CLEANING'!BO15-'DATA CLEANING'!BN15)/'DATA CLEANING'!BN15),"")</f>
        <v>-1.367970672315983E-2</v>
      </c>
      <c r="BO41" s="4">
        <f ca="1">IFERROR((('DATA CLEANING'!BP15-'DATA CLEANING'!BO15)/'DATA CLEANING'!BO15),"")</f>
        <v>-1.0582022718295822E-2</v>
      </c>
      <c r="BP41" s="4">
        <f ca="1">IFERROR((('DATA CLEANING'!BQ15-'DATA CLEANING'!BP15)/'DATA CLEANING'!BP15),"")</f>
        <v>-2.8329505063609175E-2</v>
      </c>
      <c r="BQ41" s="4">
        <f ca="1">IFERROR((('DATA CLEANING'!BR15-'DATA CLEANING'!BQ15)/'DATA CLEANING'!BQ15),"")</f>
        <v>7.7445694964168782E-2</v>
      </c>
      <c r="BR41" s="4">
        <f ca="1">IFERROR((('DATA CLEANING'!BS15-'DATA CLEANING'!BR15)/'DATA CLEANING'!BR15),"")</f>
        <v>-5.9153785581865369E-2</v>
      </c>
      <c r="BS41" s="4">
        <f ca="1">IFERROR((('DATA CLEANING'!BT15-'DATA CLEANING'!BS15)/'DATA CLEANING'!BS15),"")</f>
        <v>6.150927675879516E-3</v>
      </c>
      <c r="BT41" s="4">
        <f ca="1">IFERROR((('DATA CLEANING'!BU15-'DATA CLEANING'!BT15)/'DATA CLEANING'!BT15),"")</f>
        <v>-4.9123680327416479E-2</v>
      </c>
      <c r="BU41" s="4">
        <f ca="1">IFERROR((('DATA CLEANING'!BV15-'DATA CLEANING'!BU15)/'DATA CLEANING'!BU15),"")</f>
        <v>0.10309319436230535</v>
      </c>
      <c r="BV41" s="4">
        <f ca="1">IFERROR((('DATA CLEANING'!BW15-'DATA CLEANING'!BV15)/'DATA CLEANING'!BV15),"")</f>
        <v>-2.7192745746533634E-2</v>
      </c>
      <c r="BW41" s="4">
        <f ca="1">IFERROR((('DATA CLEANING'!BX15-'DATA CLEANING'!BW15)/'DATA CLEANING'!BW15),"")</f>
        <v>3.1819842835652333E-2</v>
      </c>
      <c r="BX41" s="4">
        <f ca="1">IFERROR((('DATA CLEANING'!BY15-'DATA CLEANING'!BX15)/'DATA CLEANING'!BX15),"")</f>
        <v>3.7266672265599203E-2</v>
      </c>
      <c r="BY41" s="4">
        <f ca="1">IFERROR((('DATA CLEANING'!BZ15-'DATA CLEANING'!BY15)/'DATA CLEANING'!BY15),"")</f>
        <v>-2.541666755915716E-3</v>
      </c>
      <c r="BZ41" s="4">
        <f ca="1">IFERROR((('DATA CLEANING'!CA15-'DATA CLEANING'!BZ15)/'DATA CLEANING'!BZ15),"")</f>
        <v>-3.8567885921519031E-2</v>
      </c>
      <c r="CA41" s="4">
        <f ca="1">IFERROR((('DATA CLEANING'!CB15-'DATA CLEANING'!CA15)/'DATA CLEANING'!CA15),"")</f>
        <v>-5.9814738211405281E-2</v>
      </c>
      <c r="CB41" s="4">
        <f ca="1">IFERROR((('DATA CLEANING'!CC15-'DATA CLEANING'!CB15)/'DATA CLEANING'!CB15),"")</f>
        <v>2.1428133625193142E-2</v>
      </c>
      <c r="CC41" s="4">
        <f ca="1">IFERROR((('DATA CLEANING'!CD15-'DATA CLEANING'!CC15)/'DATA CLEANING'!CC15),"")</f>
        <v>-2.5925195440239513E-2</v>
      </c>
      <c r="CD41" s="4">
        <f ca="1">IFERROR((('DATA CLEANING'!CE15-'DATA CLEANING'!CD15)/'DATA CLEANING'!CD15),"")</f>
        <v>-9.6990060787123647E-2</v>
      </c>
      <c r="CE41" s="4">
        <f ca="1">IFERROR((('DATA CLEANING'!CF15-'DATA CLEANING'!CE15)/'DATA CLEANING'!CE15),"")</f>
        <v>0.15177724811455104</v>
      </c>
      <c r="CF41" s="4">
        <f ca="1">IFERROR((('DATA CLEANING'!CG15-'DATA CLEANING'!CF15)/'DATA CLEANING'!CF15),"")</f>
        <v>4.68945498223311E-2</v>
      </c>
      <c r="CG41" s="4">
        <f ca="1">IFERROR((('DATA CLEANING'!CH15-'DATA CLEANING'!CG15)/'DATA CLEANING'!CG15),"")</f>
        <v>-9.803812352471114E-2</v>
      </c>
      <c r="CH41" s="4">
        <f ca="1">IFERROR((('DATA CLEANING'!CI15-'DATA CLEANING'!CH15)/'DATA CLEANING'!CH15),"")</f>
        <v>6.0942490964145139E-3</v>
      </c>
      <c r="CI41" s="4">
        <f ca="1">IFERROR((('DATA CLEANING'!CJ15-'DATA CLEANING'!CI15)/'DATA CLEANING'!CI15),"")</f>
        <v>-3.0400249001721651E-2</v>
      </c>
      <c r="CJ41" s="4">
        <f ca="1">IFERROR((('DATA CLEANING'!CK15-'DATA CLEANING'!CJ15)/'DATA CLEANING'!CJ15),"")</f>
        <v>4.84173262179226E-2</v>
      </c>
      <c r="CK41" s="4">
        <f ca="1">IFERROR((('DATA CLEANING'!CL15-'DATA CLEANING'!CK15)/'DATA CLEANING'!CK15),"")</f>
        <v>2.9159010029500432E-3</v>
      </c>
      <c r="CL41" s="4">
        <f ca="1">IFERROR((('DATA CLEANING'!CM15-'DATA CLEANING'!CL15)/'DATA CLEANING'!CL15),"")</f>
        <v>-7.7445639291788951E-2</v>
      </c>
      <c r="CM41" s="4">
        <f ca="1">IFERROR((('DATA CLEANING'!CN15-'DATA CLEANING'!CM15)/'DATA CLEANING'!CM15),"")</f>
        <v>3.8419125392716261E-2</v>
      </c>
      <c r="CN41" s="4">
        <f ca="1">IFERROR((('DATA CLEANING'!CO15-'DATA CLEANING'!CN15)/'DATA CLEANING'!CN15),"")</f>
        <v>3.0300945948888137E-2</v>
      </c>
      <c r="CO41" s="4">
        <f ca="1">IFERROR((('DATA CLEANING'!CP15-'DATA CLEANING'!CO15)/'DATA CLEANING'!CO15),"")</f>
        <v>-6.0772955259235796E-2</v>
      </c>
      <c r="CP41" s="4">
        <f ca="1">IFERROR((('DATA CLEANING'!CQ15-'DATA CLEANING'!CP15)/'DATA CLEANING'!CP15),"")</f>
        <v>-4.706299270580637E-2</v>
      </c>
      <c r="CQ41" s="4">
        <f ca="1">IFERROR((('DATA CLEANING'!CR15-'DATA CLEANING'!CQ15)/'DATA CLEANING'!CQ15),"")</f>
        <v>5.6882363515865283E-3</v>
      </c>
      <c r="CR41" s="4">
        <f ca="1">IFERROR((('DATA CLEANING'!CS15-'DATA CLEANING'!CR15)/'DATA CLEANING'!CR15),"")</f>
        <v>4.624098564907358E-3</v>
      </c>
      <c r="CS41" s="4">
        <f ca="1">IFERROR((('DATA CLEANING'!CT15-'DATA CLEANING'!CS15)/'DATA CLEANING'!CS15),"")</f>
        <v>4.8988692669967283E-2</v>
      </c>
      <c r="CT41" s="4">
        <f ca="1">IFERROR((('DATA CLEANING'!CU15-'DATA CLEANING'!CT15)/'DATA CLEANING'!CT15),"")</f>
        <v>3.6573763477882194E-2</v>
      </c>
      <c r="CU41" s="4">
        <f ca="1">IFERROR((('DATA CLEANING'!CV15-'DATA CLEANING'!CU15)/'DATA CLEANING'!CU15),"")</f>
        <v>2.7975389160367004E-2</v>
      </c>
      <c r="CV41" s="4">
        <f ca="1">IFERROR((('DATA CLEANING'!CW15-'DATA CLEANING'!CV15)/'DATA CLEANING'!CV15),"")</f>
        <v>4.618674269422679E-2</v>
      </c>
      <c r="CW41" s="4">
        <f ca="1">IFERROR((('DATA CLEANING'!CX15-'DATA CLEANING'!CW15)/'DATA CLEANING'!CW15),"")</f>
        <v>-6.0816641685969994E-2</v>
      </c>
      <c r="CX41" s="4">
        <f ca="1">IFERROR((('DATA CLEANING'!CY15-'DATA CLEANING'!CX15)/'DATA CLEANING'!CX15),"")</f>
        <v>1.8860624818647178E-3</v>
      </c>
      <c r="CY41" s="4">
        <f ca="1">IFERROR((('DATA CLEANING'!CZ15-'DATA CLEANING'!CY15)/'DATA CLEANING'!CY15),"")</f>
        <v>-2.9178935174011759E-2</v>
      </c>
      <c r="CZ41" s="4">
        <f ca="1">IFERROR((('DATA CLEANING'!DA15-'DATA CLEANING'!CZ15)/'DATA CLEANING'!CZ15),"")</f>
        <v>5.2380360472343346E-2</v>
      </c>
      <c r="DA41" s="4">
        <f ca="1">IFERROR((('DATA CLEANING'!DB15-'DATA CLEANING'!DA15)/'DATA CLEANING'!DA15),"")</f>
        <v>2.834734952281948E-2</v>
      </c>
      <c r="DB41" s="4">
        <f ca="1">IFERROR((('DATA CLEANING'!DC15-'DATA CLEANING'!DB15)/'DATA CLEANING'!DB15),"")</f>
        <v>3.4043921712763138E-2</v>
      </c>
      <c r="DC41" s="4">
        <f ca="1">IFERROR((('DATA CLEANING'!DD15-'DATA CLEANING'!DC15)/'DATA CLEANING'!DC15),"")</f>
        <v>-1.3062602745812403E-2</v>
      </c>
      <c r="DD41" s="4">
        <f ca="1">IFERROR((('DATA CLEANING'!DE15-'DATA CLEANING'!DD15)/'DATA CLEANING'!DD15),"")</f>
        <v>7.9142844280376282E-2</v>
      </c>
      <c r="DE41" s="4">
        <f ca="1">IFERROR((('DATA CLEANING'!DF15-'DATA CLEANING'!DE15)/'DATA CLEANING'!DE15),"")</f>
        <v>-1.0095532101289124E-2</v>
      </c>
      <c r="DF41" s="4" t="str">
        <f ca="1">IFERROR((('DATA CLEANING'!DG15-'DATA CLEANING'!DF15)/'DATA CLEANING'!DF15),"")</f>
        <v/>
      </c>
      <c r="DG41" s="4" t="str">
        <f ca="1">IFERROR((('DATA CLEANING'!DH15-'DATA CLEANING'!DG15)/'DATA CLEANING'!DG15),"")</f>
        <v/>
      </c>
      <c r="DH41" s="4" t="str">
        <f ca="1">IFERROR((('DATA CLEANING'!DI15-'DATA CLEANING'!DH15)/'DATA CLEANING'!DH15),"")</f>
        <v/>
      </c>
      <c r="DI41" s="4" t="str">
        <f ca="1">IFERROR((('DATA CLEANING'!DJ15-'DATA CLEANING'!DI15)/'DATA CLEANING'!DI15),"")</f>
        <v/>
      </c>
      <c r="DJ41" s="4" t="str">
        <f ca="1">IFERROR((('DATA CLEANING'!DK15-'DATA CLEANING'!DJ15)/'DATA CLEANING'!DJ15),"")</f>
        <v/>
      </c>
      <c r="DK41" s="4" t="str">
        <f ca="1">IFERROR((('DATA CLEANING'!DL15-'DATA CLEANING'!DK15)/'DATA CLEANING'!DK15),"")</f>
        <v/>
      </c>
      <c r="DL41" s="4" t="str">
        <f ca="1">IFERROR((('DATA CLEANING'!DM15-'DATA CLEANING'!DL15)/'DATA CLEANING'!DL15),"")</f>
        <v/>
      </c>
      <c r="DM41" s="4" t="str">
        <f ca="1">IFERROR((('DATA CLEANING'!DN15-'DATA CLEANING'!DM15)/'DATA CLEANING'!DM15),"")</f>
        <v/>
      </c>
      <c r="DN41" s="4" t="str">
        <f ca="1">IFERROR((('DATA CLEANING'!DO15-'DATA CLEANING'!DN15)/'DATA CLEANING'!DN15),"")</f>
        <v/>
      </c>
      <c r="DO41" s="4" t="str">
        <f ca="1">IFERROR((('DATA CLEANING'!DP15-'DATA CLEANING'!DO15)/'DATA CLEANING'!DO15),"")</f>
        <v/>
      </c>
      <c r="DP41" s="4" t="str">
        <f ca="1">IFERROR((('DATA CLEANING'!DQ15-'DATA CLEANING'!DP15)/'DATA CLEANING'!DP15),"")</f>
        <v/>
      </c>
      <c r="DQ41" s="4" t="str">
        <f ca="1">IFERROR((('DATA CLEANING'!DR15-'DATA CLEANING'!DQ15)/'DATA CLEANING'!DQ15),"")</f>
        <v/>
      </c>
      <c r="DR41" s="4" t="str">
        <f ca="1">IFERROR((('DATA CLEANING'!DS15-'DATA CLEANING'!DR15)/'DATA CLEANING'!DR15),"")</f>
        <v/>
      </c>
      <c r="DS41" s="4" t="str">
        <f ca="1">IFERROR((('DATA CLEANING'!DT15-'DATA CLEANING'!DS15)/'DATA CLEANING'!DS15),"")</f>
        <v/>
      </c>
      <c r="DT41" s="4" t="str">
        <f ca="1">IFERROR((('DATA CLEANING'!DU15-'DATA CLEANING'!DT15)/'DATA CLEANING'!DT15),"")</f>
        <v/>
      </c>
      <c r="DU41" s="4" t="str">
        <f ca="1">IFERROR((('DATA CLEANING'!DV15-'DATA CLEANING'!DU15)/'DATA CLEANING'!DU15),"")</f>
        <v/>
      </c>
      <c r="DV41" s="4" t="str">
        <f ca="1">IFERROR((('DATA CLEANING'!DW15-'DATA CLEANING'!DV15)/'DATA CLEANING'!DV15),"")</f>
        <v/>
      </c>
      <c r="DW41" s="4" t="str">
        <f ca="1">IFERROR((('DATA CLEANING'!DX15-'DATA CLEANING'!DW15)/'DATA CLEANING'!DW15),"")</f>
        <v/>
      </c>
      <c r="DX41" s="4" t="str">
        <f ca="1">IFERROR((('DATA CLEANING'!DY15-'DATA CLEANING'!DX15)/'DATA CLEANING'!DX15),"")</f>
        <v/>
      </c>
      <c r="DY41" s="4" t="str">
        <f ca="1">IFERROR((('DATA CLEANING'!DZ15-'DATA CLEANING'!DY15)/'DATA CLEANING'!DY15),"")</f>
        <v/>
      </c>
      <c r="DZ41" s="4" t="str">
        <f ca="1">IFERROR((('DATA CLEANING'!EA15-'DATA CLEANING'!DZ15)/'DATA CLEANING'!DZ15),"")</f>
        <v/>
      </c>
      <c r="EA41" s="4" t="str">
        <f ca="1">IFERROR((('DATA CLEANING'!EB15-'DATA CLEANING'!EA15)/'DATA CLEANING'!EA15),"")</f>
        <v/>
      </c>
      <c r="EB41" s="4" t="str">
        <f ca="1">IFERROR((('DATA CLEANING'!EC15-'DATA CLEANING'!EB15)/'DATA CLEANING'!EB15),"")</f>
        <v/>
      </c>
      <c r="EC41" s="4" t="str">
        <f ca="1">IFERROR((('DATA CLEANING'!ED15-'DATA CLEANING'!EC15)/'DATA CLEANING'!EC15),"")</f>
        <v/>
      </c>
      <c r="ED41" s="4" t="str">
        <f ca="1">IFERROR((('DATA CLEANING'!EE15-'DATA CLEANING'!ED15)/'DATA CLEANING'!ED15),"")</f>
        <v/>
      </c>
      <c r="EE41" s="4" t="str">
        <f ca="1">IFERROR((('DATA CLEANING'!EF15-'DATA CLEANING'!EE15)/'DATA CLEANING'!EE15),"")</f>
        <v/>
      </c>
      <c r="EF41" s="4" t="str">
        <f ca="1">IFERROR((('DATA CLEANING'!EG15-'DATA CLEANING'!EF15)/'DATA CLEANING'!EF15),"")</f>
        <v/>
      </c>
      <c r="EG41" s="4" t="str">
        <f ca="1">IFERROR((('DATA CLEANING'!EH15-'DATA CLEANING'!EG15)/'DATA CLEANING'!EG15),"")</f>
        <v/>
      </c>
      <c r="EH41" s="4" t="str">
        <f ca="1">IFERROR((('DATA CLEANING'!EI15-'DATA CLEANING'!EH15)/'DATA CLEANING'!EH15),"")</f>
        <v/>
      </c>
      <c r="EI41" s="4" t="str">
        <f ca="1">IFERROR((('DATA CLEANING'!EJ15-'DATA CLEANING'!EI15)/'DATA CLEANING'!EI15),"")</f>
        <v/>
      </c>
      <c r="EJ41" s="4" t="str">
        <f ca="1">IFERROR((('DATA CLEANING'!EK15-'DATA CLEANING'!EJ15)/'DATA CLEANING'!EJ15),"")</f>
        <v/>
      </c>
      <c r="EK41" s="4" t="str">
        <f ca="1">IFERROR((('DATA CLEANING'!EL15-'DATA CLEANING'!EK15)/'DATA CLEANING'!EK15),"")</f>
        <v/>
      </c>
      <c r="EL41" s="4" t="str">
        <f ca="1">IFERROR((('DATA CLEANING'!EM15-'DATA CLEANING'!EL15)/'DATA CLEANING'!EL15),"")</f>
        <v/>
      </c>
      <c r="EM41" s="4" t="str">
        <f ca="1">IFERROR((('DATA CLEANING'!EN15-'DATA CLEANING'!EM15)/'DATA CLEANING'!EM15),"")</f>
        <v/>
      </c>
      <c r="EN41" s="4" t="str">
        <f ca="1">IFERROR((('DATA CLEANING'!EO15-'DATA CLEANING'!EN15)/'DATA CLEANING'!EN15),"")</f>
        <v/>
      </c>
      <c r="EO41" s="4" t="str">
        <f ca="1">IFERROR((('DATA CLEANING'!EP15-'DATA CLEANING'!EO15)/'DATA CLEANING'!EO15),"")</f>
        <v/>
      </c>
      <c r="EP41" s="4" t="str">
        <f ca="1">IFERROR((('DATA CLEANING'!EQ15-'DATA CLEANING'!EP15)/'DATA CLEANING'!EP15),"")</f>
        <v/>
      </c>
      <c r="EQ41" s="4" t="str">
        <f ca="1">IFERROR((('DATA CLEANING'!ER15-'DATA CLEANING'!EQ15)/'DATA CLEANING'!EQ15),"")</f>
        <v/>
      </c>
      <c r="ER41" s="4" t="str">
        <f ca="1">IFERROR((('DATA CLEANING'!ES15-'DATA CLEANING'!ER15)/'DATA CLEANING'!ER15),"")</f>
        <v/>
      </c>
      <c r="ES41" s="4" t="str">
        <f ca="1">IFERROR((('DATA CLEANING'!ET15-'DATA CLEANING'!ES15)/'DATA CLEANING'!ES15),"")</f>
        <v/>
      </c>
      <c r="ET41" s="4" t="str">
        <f ca="1">IFERROR((('DATA CLEANING'!EU15-'DATA CLEANING'!ET15)/'DATA CLEANING'!ET15),"")</f>
        <v/>
      </c>
      <c r="EU41" s="4" t="str">
        <f ca="1">IFERROR((('DATA CLEANING'!EV15-'DATA CLEANING'!EU15)/'DATA CLEANING'!EU15),"")</f>
        <v/>
      </c>
      <c r="EV41" s="4" t="str">
        <f ca="1">IFERROR((('DATA CLEANING'!EW15-'DATA CLEANING'!EV15)/'DATA CLEANING'!EV15),"")</f>
        <v/>
      </c>
      <c r="EW41" s="4" t="str">
        <f ca="1">IFERROR((('DATA CLEANING'!EX15-'DATA CLEANING'!EW15)/'DATA CLEANING'!EW15),"")</f>
        <v/>
      </c>
      <c r="EX41" s="4" t="str">
        <f ca="1">IFERROR((('DATA CLEANING'!EY15-'DATA CLEANING'!EX15)/'DATA CLEANING'!EX15),"")</f>
        <v/>
      </c>
      <c r="EY41" s="4" t="str">
        <f ca="1">IFERROR((('DATA CLEANING'!EZ15-'DATA CLEANING'!EY15)/'DATA CLEANING'!EY15),"")</f>
        <v/>
      </c>
      <c r="EZ41" s="4" t="str">
        <f ca="1">IFERROR((('DATA CLEANING'!FA15-'DATA CLEANING'!EZ15)/'DATA CLEANING'!EZ15),"")</f>
        <v/>
      </c>
    </row>
    <row r="42" spans="2:159" x14ac:dyDescent="0.55000000000000004">
      <c r="B42" s="4" t="s">
        <v>25</v>
      </c>
      <c r="C42" s="4">
        <f ca="1">IFERROR((('DATA CLEANING'!D16-'DATA CLEANING'!C16)/'DATA CLEANING'!C16),"")</f>
        <v>-4.1628806602050171E-2</v>
      </c>
      <c r="D42" s="4">
        <f ca="1">IFERROR((('DATA CLEANING'!E16-'DATA CLEANING'!D16)/'DATA CLEANING'!D16),"")</f>
        <v>6.7601965019037508E-2</v>
      </c>
      <c r="E42" s="4">
        <f ca="1">IFERROR((('DATA CLEANING'!F16-'DATA CLEANING'!E16)/'DATA CLEANING'!E16),"")</f>
        <v>9.5085741843754078E-3</v>
      </c>
      <c r="F42" s="4">
        <f ca="1">IFERROR((('DATA CLEANING'!G16-'DATA CLEANING'!F16)/'DATA CLEANING'!F16),"")</f>
        <v>4.0385923809796551E-4</v>
      </c>
      <c r="G42" s="4">
        <f ca="1">IFERROR((('DATA CLEANING'!H16-'DATA CLEANING'!G16)/'DATA CLEANING'!G16),"")</f>
        <v>4.6969356317741427E-2</v>
      </c>
      <c r="H42" s="4">
        <f ca="1">IFERROR((('DATA CLEANING'!I16-'DATA CLEANING'!H16)/'DATA CLEANING'!H16),"")</f>
        <v>1.0484111434010393E-2</v>
      </c>
      <c r="I42" s="4">
        <f ca="1">IFERROR((('DATA CLEANING'!J16-'DATA CLEANING'!I16)/'DATA CLEANING'!I16),"")</f>
        <v>-1.0913210760891053E-2</v>
      </c>
      <c r="J42" s="4">
        <f ca="1">IFERROR((('DATA CLEANING'!K16-'DATA CLEANING'!J16)/'DATA CLEANING'!J16),"")</f>
        <v>1.8183654011087284E-2</v>
      </c>
      <c r="K42" s="4">
        <f ca="1">IFERROR((('DATA CLEANING'!L16-'DATA CLEANING'!K16)/'DATA CLEANING'!K16),"")</f>
        <v>-1.0597830967241128E-2</v>
      </c>
      <c r="L42" s="4">
        <f ca="1">IFERROR((('DATA CLEANING'!M16-'DATA CLEANING'!L16)/'DATA CLEANING'!L16),"")</f>
        <v>-6.3601206148809861E-2</v>
      </c>
      <c r="M42" s="4">
        <f ca="1">IFERROR((('DATA CLEANING'!N16-'DATA CLEANING'!M16)/'DATA CLEANING'!M16),"")</f>
        <v>1.0930025627848601E-2</v>
      </c>
      <c r="N42" s="4">
        <f ca="1">IFERROR((('DATA CLEANING'!O16-'DATA CLEANING'!N16)/'DATA CLEANING'!N16),"")</f>
        <v>-7.995401305117519E-3</v>
      </c>
      <c r="O42" s="4">
        <f ca="1">IFERROR((('DATA CLEANING'!P16-'DATA CLEANING'!O16)/'DATA CLEANING'!O16),"")</f>
        <v>4.1476854188298926E-2</v>
      </c>
      <c r="P42" s="4">
        <f ca="1">IFERROR((('DATA CLEANING'!Q16-'DATA CLEANING'!P16)/'DATA CLEANING'!P16),"")</f>
        <v>7.4630840205190518E-3</v>
      </c>
      <c r="Q42" s="4">
        <f ca="1">IFERROR((('DATA CLEANING'!R16-'DATA CLEANING'!Q16)/'DATA CLEANING'!Q16),"")</f>
        <v>2.8794980141876515E-2</v>
      </c>
      <c r="R42" s="4">
        <f ca="1">IFERROR((('DATA CLEANING'!S16-'DATA CLEANING'!R16)/'DATA CLEANING'!R16),"")</f>
        <v>3.9638548260455923E-2</v>
      </c>
      <c r="S42" s="4">
        <f ca="1">IFERROR((('DATA CLEANING'!T16-'DATA CLEANING'!S16)/'DATA CLEANING'!S16),"")</f>
        <v>-3.4264566184980293E-3</v>
      </c>
      <c r="T42" s="4">
        <f ca="1">IFERROR((('DATA CLEANING'!U16-'DATA CLEANING'!T16)/'DATA CLEANING'!T16),"")</f>
        <v>1.0845420955853452E-2</v>
      </c>
      <c r="U42" s="4">
        <f ca="1">IFERROR((('DATA CLEANING'!V16-'DATA CLEANING'!U16)/'DATA CLEANING'!U16),"")</f>
        <v>1.8366947560096481E-2</v>
      </c>
      <c r="V42" s="4">
        <f ca="1">IFERROR((('DATA CLEANING'!W16-'DATA CLEANING'!V16)/'DATA CLEANING'!V16),"")</f>
        <v>-2.3460864918764701E-2</v>
      </c>
      <c r="W42" s="4">
        <f ca="1">IFERROR((('DATA CLEANING'!X16-'DATA CLEANING'!W16)/'DATA CLEANING'!W16),"")</f>
        <v>4.289901158252394E-2</v>
      </c>
      <c r="X42" s="4">
        <f ca="1">IFERROR((('DATA CLEANING'!Y16-'DATA CLEANING'!X16)/'DATA CLEANING'!X16),"")</f>
        <v>1.6382723471432731E-2</v>
      </c>
      <c r="Y42" s="4">
        <f ca="1">IFERROR((('DATA CLEANING'!Z16-'DATA CLEANING'!Y16)/'DATA CLEANING'!Y16),"")</f>
        <v>4.1861679555279779E-2</v>
      </c>
      <c r="Z42" s="4">
        <f ca="1">IFERROR((('DATA CLEANING'!AA16-'DATA CLEANING'!Z16)/'DATA CLEANING'!Z16),"")</f>
        <v>-4.2565339251032499E-3</v>
      </c>
      <c r="AA42" s="4">
        <f ca="1">IFERROR((('DATA CLEANING'!AB16-'DATA CLEANING'!AA16)/'DATA CLEANING'!AA16),"")</f>
        <v>-4.9955058749914495E-2</v>
      </c>
      <c r="AB42" s="4">
        <f ca="1">IFERROR((('DATA CLEANING'!AC16-'DATA CLEANING'!AB16)/'DATA CLEANING'!AB16),"")</f>
        <v>7.2721145335680479E-3</v>
      </c>
      <c r="AC42" s="4">
        <f ca="1">IFERROR((('DATA CLEANING'!AD16-'DATA CLEANING'!AC16)/'DATA CLEANING'!AC16),"")</f>
        <v>-8.1423535575070507E-3</v>
      </c>
      <c r="AD42" s="4">
        <f ca="1">IFERROR((('DATA CLEANING'!AE16-'DATA CLEANING'!AD16)/'DATA CLEANING'!AD16),"")</f>
        <v>-3.6668337749767327E-2</v>
      </c>
      <c r="AE42" s="4">
        <f ca="1">IFERROR((('DATA CLEANING'!AF16-'DATA CLEANING'!AE16)/'DATA CLEANING'!AE16),"")</f>
        <v>1.4236859713032721E-2</v>
      </c>
      <c r="AF42" s="4">
        <f ca="1">IFERROR((('DATA CLEANING'!AG16-'DATA CLEANING'!AF16)/'DATA CLEANING'!AF16),"")</f>
        <v>1.2790910756825787E-2</v>
      </c>
      <c r="AG42" s="4">
        <f ca="1">IFERROR((('DATA CLEANING'!AH16-'DATA CLEANING'!AG16)/'DATA CLEANING'!AG16),"")</f>
        <v>-1.5678150104943122E-2</v>
      </c>
      <c r="AH42" s="4">
        <f ca="1">IFERROR((('DATA CLEANING'!AI16-'DATA CLEANING'!AH16)/'DATA CLEANING'!AH16),"")</f>
        <v>-2.9686681433416266E-3</v>
      </c>
      <c r="AI42" s="4">
        <f ca="1">IFERROR((('DATA CLEANING'!AJ16-'DATA CLEANING'!AI16)/'DATA CLEANING'!AI16),"")</f>
        <v>-3.5481194690265547E-2</v>
      </c>
      <c r="AJ42" s="4">
        <f ca="1">IFERROR((('DATA CLEANING'!AK16-'DATA CLEANING'!AJ16)/'DATA CLEANING'!AJ16),"")</f>
        <v>3.5792451567891126E-2</v>
      </c>
      <c r="AK42" s="4">
        <f ca="1">IFERROR((('DATA CLEANING'!AL16-'DATA CLEANING'!AK16)/'DATA CLEANING'!AK16),"")</f>
        <v>-0.11604045176053757</v>
      </c>
      <c r="AL42" s="4">
        <f ca="1">IFERROR((('DATA CLEANING'!AM16-'DATA CLEANING'!AL16)/'DATA CLEANING'!AL16),"")</f>
        <v>6.2087682672234176E-2</v>
      </c>
      <c r="AM42" s="4">
        <f ca="1">IFERROR((('DATA CLEANING'!AN16-'DATA CLEANING'!AM16)/'DATA CLEANING'!AM16),"")</f>
        <v>-9.8576876203955981E-3</v>
      </c>
      <c r="AN42" s="4">
        <f ca="1">IFERROR((('DATA CLEANING'!AO16-'DATA CLEANING'!AN16)/'DATA CLEANING'!AN16),"")</f>
        <v>2.9986599831257083E-2</v>
      </c>
      <c r="AO42" s="4">
        <f ca="1">IFERROR((('DATA CLEANING'!AP16-'DATA CLEANING'!AO16)/'DATA CLEANING'!AO16),"")</f>
        <v>0.10230711408361112</v>
      </c>
      <c r="AP42" s="4">
        <f ca="1">IFERROR((('DATA CLEANING'!AQ16-'DATA CLEANING'!AP16)/'DATA CLEANING'!AP16),"")</f>
        <v>-7.9523001870923815E-2</v>
      </c>
      <c r="AQ42" s="4">
        <f ca="1">IFERROR((('DATA CLEANING'!AR16-'DATA CLEANING'!AQ16)/'DATA CLEANING'!AQ16),"")</f>
        <v>5.9162661702410878E-2</v>
      </c>
      <c r="AR42" s="4">
        <f ca="1">IFERROR((('DATA CLEANING'!AS16-'DATA CLEANING'!AR16)/'DATA CLEANING'!AR16),"")</f>
        <v>-7.2994664394926611E-3</v>
      </c>
      <c r="AS42" s="4">
        <f ca="1">IFERROR((('DATA CLEANING'!AT16-'DATA CLEANING'!AS16)/'DATA CLEANING'!AS16),"")</f>
        <v>3.2465831383637157E-2</v>
      </c>
      <c r="AT42" s="4">
        <f ca="1">IFERROR((('DATA CLEANING'!AU16-'DATA CLEANING'!AT16)/'DATA CLEANING'!AT16),"")</f>
        <v>1.8924712367120018E-2</v>
      </c>
      <c r="AU42" s="4">
        <f ca="1">IFERROR((('DATA CLEANING'!AV16-'DATA CLEANING'!AU16)/'DATA CLEANING'!AU16),"")</f>
        <v>-3.0852324443146749E-2</v>
      </c>
      <c r="AV42" s="4">
        <f ca="1">IFERROR((('DATA CLEANING'!AW16-'DATA CLEANING'!AV16)/'DATA CLEANING'!AV16),"")</f>
        <v>-1.2111815000221491E-2</v>
      </c>
      <c r="AW42" s="4">
        <f ca="1">IFERROR((('DATA CLEANING'!AX16-'DATA CLEANING'!AW16)/'DATA CLEANING'!AW16),"")</f>
        <v>2.5856966044233886E-2</v>
      </c>
      <c r="AX42" s="4">
        <f ca="1">IFERROR((('DATA CLEANING'!AY16-'DATA CLEANING'!AX16)/'DATA CLEANING'!AX16),"")</f>
        <v>1.9732298196378936E-2</v>
      </c>
      <c r="AY42" s="4">
        <f ca="1">IFERROR((('DATA CLEANING'!AZ16-'DATA CLEANING'!AY16)/'DATA CLEANING'!AY16),"")</f>
        <v>-7.6124419142989619E-2</v>
      </c>
      <c r="AZ42" s="4">
        <f ca="1">IFERROR((('DATA CLEANING'!BA16-'DATA CLEANING'!AZ16)/'DATA CLEANING'!AZ16),"")</f>
        <v>-0.1309124991880028</v>
      </c>
      <c r="BA42" s="4">
        <f ca="1">IFERROR((('DATA CLEANING'!BB16-'DATA CLEANING'!BA16)/'DATA CLEANING'!BA16),"")</f>
        <v>9.8502968436338698E-2</v>
      </c>
      <c r="BB42" s="4">
        <f ca="1">IFERROR((('DATA CLEANING'!BC16-'DATA CLEANING'!BB16)/'DATA CLEANING'!BB16),"")</f>
        <v>2.1637489429124149E-2</v>
      </c>
      <c r="BC42" s="4">
        <f ca="1">IFERROR((('DATA CLEANING'!BD16-'DATA CLEANING'!BC16)/'DATA CLEANING'!BC16),"")</f>
        <v>-1.0570583142251084E-2</v>
      </c>
      <c r="BD42" s="4">
        <f ca="1">IFERROR((('DATA CLEANING'!BE16-'DATA CLEANING'!BD16)/'DATA CLEANING'!BD16),"")</f>
        <v>5.3811831679360211E-2</v>
      </c>
      <c r="BE42" s="4">
        <f ca="1">IFERROR((('DATA CLEANING'!BF16-'DATA CLEANING'!BE16)/'DATA CLEANING'!BE16),"")</f>
        <v>3.1007044566923166E-2</v>
      </c>
      <c r="BF42" s="4">
        <f ca="1">IFERROR((('DATA CLEANING'!BG16-'DATA CLEANING'!BF16)/'DATA CLEANING'!BF16),"")</f>
        <v>-4.690846653567584E-3</v>
      </c>
      <c r="BG42" s="4">
        <f ca="1">IFERROR((('DATA CLEANING'!BH16-'DATA CLEANING'!BG16)/'DATA CLEANING'!BG16),"")</f>
        <v>-5.9765597211353681E-2</v>
      </c>
      <c r="BH42" s="4">
        <f ca="1">IFERROR((('DATA CLEANING'!BI16-'DATA CLEANING'!BH16)/'DATA CLEANING'!BH16),"")</f>
        <v>0.15267413817562769</v>
      </c>
      <c r="BI42" s="4">
        <f ca="1">IFERROR((('DATA CLEANING'!BJ16-'DATA CLEANING'!BI16)/'DATA CLEANING'!BI16),"")</f>
        <v>3.1703834982523563E-2</v>
      </c>
      <c r="BJ42" s="4">
        <f ca="1">IFERROR((('DATA CLEANING'!BK16-'DATA CLEANING'!BJ16)/'DATA CLEANING'!BJ16),"")</f>
        <v>-5.1748819010354753E-2</v>
      </c>
      <c r="BK42" s="4">
        <f ca="1">IFERROR((('DATA CLEANING'!BL16-'DATA CLEANING'!BK16)/'DATA CLEANING'!BK16),"")</f>
        <v>-1.5775569253993978E-2</v>
      </c>
      <c r="BL42" s="4">
        <f ca="1">IFERROR((('DATA CLEANING'!BM16-'DATA CLEANING'!BL16)/'DATA CLEANING'!BL16),"")</f>
        <v>6.192375206639731E-2</v>
      </c>
      <c r="BM42" s="4">
        <f ca="1">IFERROR((('DATA CLEANING'!BN16-'DATA CLEANING'!BM16)/'DATA CLEANING'!BM16),"")</f>
        <v>4.4631322168815782E-2</v>
      </c>
      <c r="BN42" s="4">
        <f ca="1">IFERROR((('DATA CLEANING'!BO16-'DATA CLEANING'!BN16)/'DATA CLEANING'!BN16),"")</f>
        <v>1.3780601153760541E-2</v>
      </c>
      <c r="BO42" s="4">
        <f ca="1">IFERROR((('DATA CLEANING'!BP16-'DATA CLEANING'!BO16)/'DATA CLEANING'!BO16),"")</f>
        <v>-2.7489638346075238E-2</v>
      </c>
      <c r="BP42" s="4">
        <f ca="1">IFERROR((('DATA CLEANING'!BQ16-'DATA CLEANING'!BP16)/'DATA CLEANING'!BP16),"")</f>
        <v>-3.8099245027233427E-3</v>
      </c>
      <c r="BQ42" s="4">
        <f ca="1">IFERROR((('DATA CLEANING'!BR16-'DATA CLEANING'!BQ16)/'DATA CLEANING'!BQ16),"")</f>
        <v>-2.3893320819646409E-2</v>
      </c>
      <c r="BR42" s="4">
        <f ca="1">IFERROR((('DATA CLEANING'!BS16-'DATA CLEANING'!BR16)/'DATA CLEANING'!BR16),"")</f>
        <v>-3.3780697888706336E-2</v>
      </c>
      <c r="BS42" s="4">
        <f ca="1">IFERROR((('DATA CLEANING'!BT16-'DATA CLEANING'!BS16)/'DATA CLEANING'!BS16),"")</f>
        <v>2.7606166399920171E-2</v>
      </c>
      <c r="BT42" s="4">
        <f ca="1">IFERROR((('DATA CLEANING'!BU16-'DATA CLEANING'!BT16)/'DATA CLEANING'!BT16),"")</f>
        <v>1.0055036395035594E-2</v>
      </c>
      <c r="BU42" s="4">
        <f ca="1">IFERROR((('DATA CLEANING'!BV16-'DATA CLEANING'!BU16)/'DATA CLEANING'!BU16),"")</f>
        <v>9.3669106132753879E-2</v>
      </c>
      <c r="BV42" s="4">
        <f ca="1">IFERROR((('DATA CLEANING'!BW16-'DATA CLEANING'!BV16)/'DATA CLEANING'!BV16),"")</f>
        <v>-3.2537548945122993E-2</v>
      </c>
      <c r="BW42" s="4">
        <f ca="1">IFERROR((('DATA CLEANING'!BX16-'DATA CLEANING'!BW16)/'DATA CLEANING'!BW16),"")</f>
        <v>-4.6891281695033121E-2</v>
      </c>
      <c r="BX42" s="4">
        <f ca="1">IFERROR((('DATA CLEANING'!BY16-'DATA CLEANING'!BX16)/'DATA CLEANING'!BX16),"")</f>
        <v>3.1055900621117981E-2</v>
      </c>
      <c r="BY42" s="4">
        <f ca="1">IFERROR((('DATA CLEANING'!BZ16-'DATA CLEANING'!BY16)/'DATA CLEANING'!BY16),"")</f>
        <v>4.5810794197196955E-2</v>
      </c>
      <c r="BZ42" s="4">
        <f ca="1">IFERROR((('DATA CLEANING'!CA16-'DATA CLEANING'!BZ16)/'DATA CLEANING'!BZ16),"")</f>
        <v>-4.6434396720201236E-3</v>
      </c>
      <c r="CA42" s="4">
        <f ca="1">IFERROR((('DATA CLEANING'!CB16-'DATA CLEANING'!CA16)/'DATA CLEANING'!CA16),"")</f>
        <v>-1.5235395721688576E-2</v>
      </c>
      <c r="CB42" s="4">
        <f ca="1">IFERROR((('DATA CLEANING'!CC16-'DATA CLEANING'!CB16)/'DATA CLEANING'!CB16),"")</f>
        <v>5.4643579941533758E-2</v>
      </c>
      <c r="CC42" s="4">
        <f ca="1">IFERROR((('DATA CLEANING'!CD16-'DATA CLEANING'!CC16)/'DATA CLEANING'!CC16),"")</f>
        <v>-2.5692963752665089E-2</v>
      </c>
      <c r="CD42" s="4">
        <f ca="1">IFERROR((('DATA CLEANING'!CE16-'DATA CLEANING'!CD16)/'DATA CLEANING'!CD16),"")</f>
        <v>-5.9736659736659863E-2</v>
      </c>
      <c r="CE42" s="4">
        <f ca="1">IFERROR((('DATA CLEANING'!CF16-'DATA CLEANING'!CE16)/'DATA CLEANING'!CE16),"")</f>
        <v>6.5587760675273096E-2</v>
      </c>
      <c r="CF42" s="4">
        <f ca="1">IFERROR((('DATA CLEANING'!CG16-'DATA CLEANING'!CF16)/'DATA CLEANING'!CF16),"")</f>
        <v>4.649435748088817E-2</v>
      </c>
      <c r="CG42" s="4">
        <f ca="1">IFERROR((('DATA CLEANING'!CH16-'DATA CLEANING'!CG16)/'DATA CLEANING'!CG16),"")</f>
        <v>-5.9240552123337217E-2</v>
      </c>
      <c r="CH42" s="4">
        <f ca="1">IFERROR((('DATA CLEANING'!CI16-'DATA CLEANING'!CH16)/'DATA CLEANING'!CH16),"")</f>
        <v>9.5840636193096407E-2</v>
      </c>
      <c r="CI42" s="4">
        <f ca="1">IFERROR((('DATA CLEANING'!CJ16-'DATA CLEANING'!CI16)/'DATA CLEANING'!CI16),"")</f>
        <v>-1.4770257928384978E-2</v>
      </c>
      <c r="CJ42" s="4">
        <f ca="1">IFERROR((('DATA CLEANING'!CK16-'DATA CLEANING'!CJ16)/'DATA CLEANING'!CJ16),"")</f>
        <v>2.3174785833013731E-2</v>
      </c>
      <c r="CK42" s="4">
        <f ca="1">IFERROR((('DATA CLEANING'!CL16-'DATA CLEANING'!CK16)/'DATA CLEANING'!CK16),"")</f>
        <v>3.8895310693867542E-2</v>
      </c>
      <c r="CL42" s="4">
        <f ca="1">IFERROR((('DATA CLEANING'!CM16-'DATA CLEANING'!CL16)/'DATA CLEANING'!CL16),"")</f>
        <v>3.2176580261020168E-3</v>
      </c>
      <c r="CM42" s="4">
        <f ca="1">IFERROR((('DATA CLEANING'!CN16-'DATA CLEANING'!CM16)/'DATA CLEANING'!CM16),"")</f>
        <v>2.1597074428224613E-2</v>
      </c>
      <c r="CN42" s="4">
        <f ca="1">IFERROR((('DATA CLEANING'!CO16-'DATA CLEANING'!CN16)/'DATA CLEANING'!CN16),"")</f>
        <v>5.636489004298522E-2</v>
      </c>
      <c r="CO42" s="4">
        <f ca="1">IFERROR((('DATA CLEANING'!CP16-'DATA CLEANING'!CO16)/'DATA CLEANING'!CO16),"")</f>
        <v>-4.820498576487741E-2</v>
      </c>
      <c r="CP42" s="4">
        <f ca="1">IFERROR((('DATA CLEANING'!CQ16-'DATA CLEANING'!CP16)/'DATA CLEANING'!CP16),"")</f>
        <v>-5.0135699069075258E-2</v>
      </c>
      <c r="CQ42" s="4">
        <f ca="1">IFERROR((('DATA CLEANING'!CR16-'DATA CLEANING'!CQ16)/'DATA CLEANING'!CQ16),"")</f>
        <v>-4.9202740483578519E-2</v>
      </c>
      <c r="CR42" s="4">
        <f ca="1">IFERROR((('DATA CLEANING'!CS16-'DATA CLEANING'!CR16)/'DATA CLEANING'!CR16),"")</f>
        <v>3.8290653526132853E-2</v>
      </c>
      <c r="CS42" s="4">
        <f ca="1">IFERROR((('DATA CLEANING'!CT16-'DATA CLEANING'!CS16)/'DATA CLEANING'!CS16),"")</f>
        <v>5.8974558468840718E-3</v>
      </c>
      <c r="CT42" s="4">
        <f ca="1">IFERROR((('DATA CLEANING'!CU16-'DATA CLEANING'!CT16)/'DATA CLEANING'!CT16),"")</f>
        <v>-2.5215023822785371E-3</v>
      </c>
      <c r="CU42" s="4">
        <f ca="1">IFERROR((('DATA CLEANING'!CV16-'DATA CLEANING'!CU16)/'DATA CLEANING'!CU16),"")</f>
        <v>1.6780136784479229E-2</v>
      </c>
      <c r="CV42" s="4">
        <f ca="1">IFERROR((('DATA CLEANING'!CW16-'DATA CLEANING'!CV16)/'DATA CLEANING'!CV16),"")</f>
        <v>4.647438341747645E-2</v>
      </c>
      <c r="CW42" s="4">
        <f ca="1">IFERROR((('DATA CLEANING'!CX16-'DATA CLEANING'!CW16)/'DATA CLEANING'!CW16),"")</f>
        <v>-5.305349074478935E-2</v>
      </c>
      <c r="CX42" s="4">
        <f ca="1">IFERROR((('DATA CLEANING'!CY16-'DATA CLEANING'!CX16)/'DATA CLEANING'!CX16),"")</f>
        <v>-1.7007849776820218E-2</v>
      </c>
      <c r="CY42" s="4">
        <f ca="1">IFERROR((('DATA CLEANING'!CZ16-'DATA CLEANING'!CY16)/'DATA CLEANING'!CY16),"")</f>
        <v>-1.3810381272997453E-2</v>
      </c>
      <c r="CZ42" s="4">
        <f ca="1">IFERROR((('DATA CLEANING'!DA16-'DATA CLEANING'!CZ16)/'DATA CLEANING'!CZ16),"")</f>
        <v>6.6684660940251267E-3</v>
      </c>
      <c r="DA42" s="4">
        <f ca="1">IFERROR((('DATA CLEANING'!DB16-'DATA CLEANING'!DA16)/'DATA CLEANING'!DA16),"")</f>
        <v>-2.0188319164706073E-3</v>
      </c>
      <c r="DB42" s="4">
        <f ca="1">IFERROR((('DATA CLEANING'!DC16-'DATA CLEANING'!DB16)/'DATA CLEANING'!DB16),"")</f>
        <v>4.0679573291189035E-2</v>
      </c>
      <c r="DC42" s="4">
        <f ca="1">IFERROR((('DATA CLEANING'!DD16-'DATA CLEANING'!DC16)/'DATA CLEANING'!DC16),"")</f>
        <v>-6.618171878084711E-2</v>
      </c>
      <c r="DD42" s="4">
        <f ca="1">IFERROR((('DATA CLEANING'!DE16-'DATA CLEANING'!DD16)/'DATA CLEANING'!DD16),"")</f>
        <v>2.0881104551885785E-2</v>
      </c>
      <c r="DE42" s="4">
        <f ca="1">IFERROR((('DATA CLEANING'!DF16-'DATA CLEANING'!DE16)/'DATA CLEANING'!DE16),"")</f>
        <v>-7.099960175228999E-2</v>
      </c>
      <c r="DF42" s="4" t="str">
        <f ca="1">IFERROR((('DATA CLEANING'!DG16-'DATA CLEANING'!DF16)/'DATA CLEANING'!DF16),"")</f>
        <v/>
      </c>
      <c r="DG42" s="4" t="str">
        <f ca="1">IFERROR((('DATA CLEANING'!DH16-'DATA CLEANING'!DG16)/'DATA CLEANING'!DG16),"")</f>
        <v/>
      </c>
      <c r="DH42" s="4" t="str">
        <f ca="1">IFERROR((('DATA CLEANING'!DI16-'DATA CLEANING'!DH16)/'DATA CLEANING'!DH16),"")</f>
        <v/>
      </c>
      <c r="DI42" s="4" t="str">
        <f ca="1">IFERROR((('DATA CLEANING'!DJ16-'DATA CLEANING'!DI16)/'DATA CLEANING'!DI16),"")</f>
        <v/>
      </c>
      <c r="DJ42" s="4" t="str">
        <f ca="1">IFERROR((('DATA CLEANING'!DK16-'DATA CLEANING'!DJ16)/'DATA CLEANING'!DJ16),"")</f>
        <v/>
      </c>
      <c r="DK42" s="4" t="str">
        <f ca="1">IFERROR((('DATA CLEANING'!DL16-'DATA CLEANING'!DK16)/'DATA CLEANING'!DK16),"")</f>
        <v/>
      </c>
      <c r="DL42" s="4" t="str">
        <f ca="1">IFERROR((('DATA CLEANING'!DM16-'DATA CLEANING'!DL16)/'DATA CLEANING'!DL16),"")</f>
        <v/>
      </c>
      <c r="DM42" s="4" t="str">
        <f ca="1">IFERROR((('DATA CLEANING'!DN16-'DATA CLEANING'!DM16)/'DATA CLEANING'!DM16),"")</f>
        <v/>
      </c>
      <c r="DN42" s="4" t="str">
        <f ca="1">IFERROR((('DATA CLEANING'!DO16-'DATA CLEANING'!DN16)/'DATA CLEANING'!DN16),"")</f>
        <v/>
      </c>
      <c r="DO42" s="4" t="str">
        <f ca="1">IFERROR((('DATA CLEANING'!DP16-'DATA CLEANING'!DO16)/'DATA CLEANING'!DO16),"")</f>
        <v/>
      </c>
      <c r="DP42" s="4" t="str">
        <f ca="1">IFERROR((('DATA CLEANING'!DQ16-'DATA CLEANING'!DP16)/'DATA CLEANING'!DP16),"")</f>
        <v/>
      </c>
      <c r="DQ42" s="4" t="str">
        <f ca="1">IFERROR((('DATA CLEANING'!DR16-'DATA CLEANING'!DQ16)/'DATA CLEANING'!DQ16),"")</f>
        <v/>
      </c>
      <c r="DR42" s="4" t="str">
        <f ca="1">IFERROR((('DATA CLEANING'!DS16-'DATA CLEANING'!DR16)/'DATA CLEANING'!DR16),"")</f>
        <v/>
      </c>
      <c r="DS42" s="4" t="str">
        <f ca="1">IFERROR((('DATA CLEANING'!DT16-'DATA CLEANING'!DS16)/'DATA CLEANING'!DS16),"")</f>
        <v/>
      </c>
      <c r="DT42" s="4" t="str">
        <f ca="1">IFERROR((('DATA CLEANING'!DU16-'DATA CLEANING'!DT16)/'DATA CLEANING'!DT16),"")</f>
        <v/>
      </c>
      <c r="DU42" s="4" t="str">
        <f ca="1">IFERROR((('DATA CLEANING'!DV16-'DATA CLEANING'!DU16)/'DATA CLEANING'!DU16),"")</f>
        <v/>
      </c>
      <c r="DV42" s="4" t="str">
        <f ca="1">IFERROR((('DATA CLEANING'!DW16-'DATA CLEANING'!DV16)/'DATA CLEANING'!DV16),"")</f>
        <v/>
      </c>
      <c r="DW42" s="4" t="str">
        <f ca="1">IFERROR((('DATA CLEANING'!DX16-'DATA CLEANING'!DW16)/'DATA CLEANING'!DW16),"")</f>
        <v/>
      </c>
      <c r="DX42" s="4" t="str">
        <f ca="1">IFERROR((('DATA CLEANING'!DY16-'DATA CLEANING'!DX16)/'DATA CLEANING'!DX16),"")</f>
        <v/>
      </c>
      <c r="DY42" s="4" t="str">
        <f ca="1">IFERROR((('DATA CLEANING'!DZ16-'DATA CLEANING'!DY16)/'DATA CLEANING'!DY16),"")</f>
        <v/>
      </c>
      <c r="DZ42" s="4" t="str">
        <f ca="1">IFERROR((('DATA CLEANING'!EA16-'DATA CLEANING'!DZ16)/'DATA CLEANING'!DZ16),"")</f>
        <v/>
      </c>
      <c r="EA42" s="4" t="str">
        <f ca="1">IFERROR((('DATA CLEANING'!EB16-'DATA CLEANING'!EA16)/'DATA CLEANING'!EA16),"")</f>
        <v/>
      </c>
      <c r="EB42" s="4" t="str">
        <f ca="1">IFERROR((('DATA CLEANING'!EC16-'DATA CLEANING'!EB16)/'DATA CLEANING'!EB16),"")</f>
        <v/>
      </c>
      <c r="EC42" s="4" t="str">
        <f ca="1">IFERROR((('DATA CLEANING'!ED16-'DATA CLEANING'!EC16)/'DATA CLEANING'!EC16),"")</f>
        <v/>
      </c>
      <c r="ED42" s="4" t="str">
        <f ca="1">IFERROR((('DATA CLEANING'!EE16-'DATA CLEANING'!ED16)/'DATA CLEANING'!ED16),"")</f>
        <v/>
      </c>
      <c r="EE42" s="4" t="str">
        <f ca="1">IFERROR((('DATA CLEANING'!EF16-'DATA CLEANING'!EE16)/'DATA CLEANING'!EE16),"")</f>
        <v/>
      </c>
      <c r="EF42" s="4" t="str">
        <f ca="1">IFERROR((('DATA CLEANING'!EG16-'DATA CLEANING'!EF16)/'DATA CLEANING'!EF16),"")</f>
        <v/>
      </c>
      <c r="EG42" s="4" t="str">
        <f ca="1">IFERROR((('DATA CLEANING'!EH16-'DATA CLEANING'!EG16)/'DATA CLEANING'!EG16),"")</f>
        <v/>
      </c>
      <c r="EH42" s="4" t="str">
        <f ca="1">IFERROR((('DATA CLEANING'!EI16-'DATA CLEANING'!EH16)/'DATA CLEANING'!EH16),"")</f>
        <v/>
      </c>
      <c r="EI42" s="4" t="str">
        <f ca="1">IFERROR((('DATA CLEANING'!EJ16-'DATA CLEANING'!EI16)/'DATA CLEANING'!EI16),"")</f>
        <v/>
      </c>
      <c r="EJ42" s="4" t="str">
        <f ca="1">IFERROR((('DATA CLEANING'!EK16-'DATA CLEANING'!EJ16)/'DATA CLEANING'!EJ16),"")</f>
        <v/>
      </c>
      <c r="EK42" s="4" t="str">
        <f ca="1">IFERROR((('DATA CLEANING'!EL16-'DATA CLEANING'!EK16)/'DATA CLEANING'!EK16),"")</f>
        <v/>
      </c>
      <c r="EL42" s="4" t="str">
        <f ca="1">IFERROR((('DATA CLEANING'!EM16-'DATA CLEANING'!EL16)/'DATA CLEANING'!EL16),"")</f>
        <v/>
      </c>
      <c r="EM42" s="4" t="str">
        <f ca="1">IFERROR((('DATA CLEANING'!EN16-'DATA CLEANING'!EM16)/'DATA CLEANING'!EM16),"")</f>
        <v/>
      </c>
      <c r="EN42" s="4" t="str">
        <f ca="1">IFERROR((('DATA CLEANING'!EO16-'DATA CLEANING'!EN16)/'DATA CLEANING'!EN16),"")</f>
        <v/>
      </c>
      <c r="EO42" s="4" t="str">
        <f ca="1">IFERROR((('DATA CLEANING'!EP16-'DATA CLEANING'!EO16)/'DATA CLEANING'!EO16),"")</f>
        <v/>
      </c>
      <c r="EP42" s="4" t="str">
        <f ca="1">IFERROR((('DATA CLEANING'!EQ16-'DATA CLEANING'!EP16)/'DATA CLEANING'!EP16),"")</f>
        <v/>
      </c>
      <c r="EQ42" s="4" t="str">
        <f ca="1">IFERROR((('DATA CLEANING'!ER16-'DATA CLEANING'!EQ16)/'DATA CLEANING'!EQ16),"")</f>
        <v/>
      </c>
      <c r="ER42" s="4" t="str">
        <f ca="1">IFERROR((('DATA CLEANING'!ES16-'DATA CLEANING'!ER16)/'DATA CLEANING'!ER16),"")</f>
        <v/>
      </c>
      <c r="ES42" s="4" t="str">
        <f ca="1">IFERROR((('DATA CLEANING'!ET16-'DATA CLEANING'!ES16)/'DATA CLEANING'!ES16),"")</f>
        <v/>
      </c>
      <c r="ET42" s="4" t="str">
        <f ca="1">IFERROR((('DATA CLEANING'!EU16-'DATA CLEANING'!ET16)/'DATA CLEANING'!ET16),"")</f>
        <v/>
      </c>
      <c r="EU42" s="4" t="str">
        <f ca="1">IFERROR((('DATA CLEANING'!EV16-'DATA CLEANING'!EU16)/'DATA CLEANING'!EU16),"")</f>
        <v/>
      </c>
      <c r="EV42" s="4" t="str">
        <f ca="1">IFERROR((('DATA CLEANING'!EW16-'DATA CLEANING'!EV16)/'DATA CLEANING'!EV16),"")</f>
        <v/>
      </c>
      <c r="EW42" s="4" t="str">
        <f ca="1">IFERROR((('DATA CLEANING'!EX16-'DATA CLEANING'!EW16)/'DATA CLEANING'!EW16),"")</f>
        <v/>
      </c>
      <c r="EX42" s="4" t="str">
        <f ca="1">IFERROR((('DATA CLEANING'!EY16-'DATA CLEANING'!EX16)/'DATA CLEANING'!EX16),"")</f>
        <v/>
      </c>
      <c r="EY42" s="4" t="str">
        <f ca="1">IFERROR((('DATA CLEANING'!EZ16-'DATA CLEANING'!EY16)/'DATA CLEANING'!EY16),"")</f>
        <v/>
      </c>
      <c r="EZ42" s="4" t="str">
        <f ca="1">IFERROR((('DATA CLEANING'!FA16-'DATA CLEANING'!EZ16)/'DATA CLEANING'!EZ16),"")</f>
        <v/>
      </c>
    </row>
    <row r="43" spans="2:159" x14ac:dyDescent="0.55000000000000004">
      <c r="B43" s="4" t="s">
        <v>26</v>
      </c>
      <c r="C43" s="4">
        <f ca="1">IFERROR((('DATA CLEANING'!D17-'DATA CLEANING'!C17)/'DATA CLEANING'!C17),"")</f>
        <v>1.9972723198812905E-2</v>
      </c>
      <c r="D43" s="4">
        <f ca="1">IFERROR((('DATA CLEANING'!E17-'DATA CLEANING'!D17)/'DATA CLEANING'!D17),"")</f>
        <v>4.0084611550271369E-2</v>
      </c>
      <c r="E43" s="4">
        <f ca="1">IFERROR((('DATA CLEANING'!F17-'DATA CLEANING'!E17)/'DATA CLEANING'!E17),"")</f>
        <v>1.9545979438102441E-2</v>
      </c>
      <c r="F43" s="4">
        <f ca="1">IFERROR((('DATA CLEANING'!G17-'DATA CLEANING'!F17)/'DATA CLEANING'!F17),"")</f>
        <v>6.2082416489931259E-4</v>
      </c>
      <c r="G43" s="4">
        <f ca="1">IFERROR((('DATA CLEANING'!H17-'DATA CLEANING'!G17)/'DATA CLEANING'!G17),"")</f>
        <v>-2.4492774581371946E-2</v>
      </c>
      <c r="H43" s="4">
        <f ca="1">IFERROR((('DATA CLEANING'!I17-'DATA CLEANING'!H17)/'DATA CLEANING'!H17),"")</f>
        <v>2.235492393830546E-2</v>
      </c>
      <c r="I43" s="4">
        <f ca="1">IFERROR((('DATA CLEANING'!J17-'DATA CLEANING'!I17)/'DATA CLEANING'!I17),"")</f>
        <v>2.1171735816612736E-2</v>
      </c>
      <c r="J43" s="4">
        <f ca="1">IFERROR((('DATA CLEANING'!K17-'DATA CLEANING'!J17)/'DATA CLEANING'!J17),"")</f>
        <v>-1.6174844449075288E-2</v>
      </c>
      <c r="K43" s="4">
        <f ca="1">IFERROR((('DATA CLEANING'!L17-'DATA CLEANING'!K17)/'DATA CLEANING'!K17),"")</f>
        <v>-4.743631349747808E-2</v>
      </c>
      <c r="L43" s="4">
        <f ca="1">IFERROR((('DATA CLEANING'!M17-'DATA CLEANING'!L17)/'DATA CLEANING'!L17),"")</f>
        <v>6.1748258130532724E-2</v>
      </c>
      <c r="M43" s="4">
        <f ca="1">IFERROR((('DATA CLEANING'!N17-'DATA CLEANING'!M17)/'DATA CLEANING'!M17),"")</f>
        <v>-1.4895607178129806E-2</v>
      </c>
      <c r="N43" s="4">
        <f ca="1">IFERROR((('DATA CLEANING'!O17-'DATA CLEANING'!N17)/'DATA CLEANING'!N17),"")</f>
        <v>3.541059283156997E-2</v>
      </c>
      <c r="O43" s="4">
        <f ca="1">IFERROR((('DATA CLEANING'!P17-'DATA CLEANING'!O17)/'DATA CLEANING'!O17),"")</f>
        <v>2.0510973557519865E-2</v>
      </c>
      <c r="P43" s="4">
        <f ca="1">IFERROR((('DATA CLEANING'!Q17-'DATA CLEANING'!P17)/'DATA CLEANING'!P17),"")</f>
        <v>1.3301120038161229E-2</v>
      </c>
      <c r="Q43" s="4">
        <f ca="1">IFERROR((('DATA CLEANING'!R17-'DATA CLEANING'!Q17)/'DATA CLEANING'!Q17),"")</f>
        <v>2.0467408052445117E-2</v>
      </c>
      <c r="R43" s="4">
        <f ca="1">IFERROR((('DATA CLEANING'!S17-'DATA CLEANING'!R17)/'DATA CLEANING'!R17),"")</f>
        <v>-1.9367619539153728E-2</v>
      </c>
      <c r="S43" s="4">
        <f ca="1">IFERROR((('DATA CLEANING'!T17-'DATA CLEANING'!S17)/'DATA CLEANING'!S17),"")</f>
        <v>7.0528545398819724E-3</v>
      </c>
      <c r="T43" s="4">
        <f ca="1">IFERROR((('DATA CLEANING'!U17-'DATA CLEANING'!T17)/'DATA CLEANING'!T17),"")</f>
        <v>1.3208065222680974E-2</v>
      </c>
      <c r="U43" s="4">
        <f ca="1">IFERROR((('DATA CLEANING'!V17-'DATA CLEANING'!U17)/'DATA CLEANING'!U17),"")</f>
        <v>6.9796727214646711E-3</v>
      </c>
      <c r="V43" s="4">
        <f ca="1">IFERROR((('DATA CLEANING'!W17-'DATA CLEANING'!V17)/'DATA CLEANING'!V17),"")</f>
        <v>6.3946571027309121E-2</v>
      </c>
      <c r="W43" s="4">
        <f ca="1">IFERROR((('DATA CLEANING'!X17-'DATA CLEANING'!W17)/'DATA CLEANING'!W17),"")</f>
        <v>3.9356838620873018E-2</v>
      </c>
      <c r="X43" s="4">
        <f ca="1">IFERROR((('DATA CLEANING'!Y17-'DATA CLEANING'!X17)/'DATA CLEANING'!X17),"")</f>
        <v>7.4229331746122435E-3</v>
      </c>
      <c r="Y43" s="4">
        <f ca="1">IFERROR((('DATA CLEANING'!Z17-'DATA CLEANING'!Y17)/'DATA CLEANING'!Y17),"")</f>
        <v>1.368524130404113E-2</v>
      </c>
      <c r="Z43" s="4">
        <f ca="1">IFERROR((('DATA CLEANING'!AA17-'DATA CLEANING'!Z17)/'DATA CLEANING'!Z17),"")</f>
        <v>-7.5446391147853713E-5</v>
      </c>
      <c r="AA43" s="4">
        <f ca="1">IFERROR((('DATA CLEANING'!AB17-'DATA CLEANING'!AA17)/'DATA CLEANING'!AA17),"")</f>
        <v>-5.9936620249662571E-2</v>
      </c>
      <c r="AB43" s="4">
        <f ca="1">IFERROR((('DATA CLEANING'!AC17-'DATA CLEANING'!AB17)/'DATA CLEANING'!AB17),"")</f>
        <v>-1.3919103404948856E-2</v>
      </c>
      <c r="AC43" s="4">
        <f ca="1">IFERROR((('DATA CLEANING'!AD17-'DATA CLEANING'!AC17)/'DATA CLEANING'!AC17),"")</f>
        <v>1.7894807462951162E-2</v>
      </c>
      <c r="AD43" s="4">
        <f ca="1">IFERROR((('DATA CLEANING'!AE17-'DATA CLEANING'!AD17)/'DATA CLEANING'!AD17),"")</f>
        <v>1.2278549096709057E-2</v>
      </c>
      <c r="AE43" s="4">
        <f ca="1">IFERROR((('DATA CLEANING'!AF17-'DATA CLEANING'!AE17)/'DATA CLEANING'!AE17),"")</f>
        <v>5.2161318278357745E-3</v>
      </c>
      <c r="AF43" s="4">
        <f ca="1">IFERROR((('DATA CLEANING'!AG17-'DATA CLEANING'!AF17)/'DATA CLEANING'!AF17),"")</f>
        <v>3.0031978502977869E-2</v>
      </c>
      <c r="AG43" s="4">
        <f ca="1">IFERROR((('DATA CLEANING'!AH17-'DATA CLEANING'!AG17)/'DATA CLEANING'!AG17),"")</f>
        <v>1.5405925443674877E-2</v>
      </c>
      <c r="AH43" s="4">
        <f ca="1">IFERROR((('DATA CLEANING'!AI17-'DATA CLEANING'!AH17)/'DATA CLEANING'!AH17),"")</f>
        <v>4.2349450360192583E-5</v>
      </c>
      <c r="AI43" s="4">
        <f ca="1">IFERROR((('DATA CLEANING'!AJ17-'DATA CLEANING'!AI17)/'DATA CLEANING'!AI17),"")</f>
        <v>-7.4279687604825673E-2</v>
      </c>
      <c r="AJ43" s="4">
        <f ca="1">IFERROR((('DATA CLEANING'!AK17-'DATA CLEANING'!AJ17)/'DATA CLEANING'!AJ17),"")</f>
        <v>4.2776507111436816E-2</v>
      </c>
      <c r="AK43" s="4">
        <f ca="1">IFERROR((('DATA CLEANING'!AL17-'DATA CLEANING'!AK17)/'DATA CLEANING'!AK17),"")</f>
        <v>-6.5490692761683206E-2</v>
      </c>
      <c r="AL43" s="4">
        <f ca="1">IFERROR((('DATA CLEANING'!AM17-'DATA CLEANING'!AL17)/'DATA CLEANING'!AL17),"")</f>
        <v>6.2922858837435078E-2</v>
      </c>
      <c r="AM43" s="4">
        <f ca="1">IFERROR((('DATA CLEANING'!AN17-'DATA CLEANING'!AM17)/'DATA CLEANING'!AM17),"")</f>
        <v>3.7024701707819206E-2</v>
      </c>
      <c r="AN43" s="4">
        <f ca="1">IFERROR((('DATA CLEANING'!AO17-'DATA CLEANING'!AN17)/'DATA CLEANING'!AN17),"")</f>
        <v>1.5800178043932213E-3</v>
      </c>
      <c r="AO43" s="4">
        <f ca="1">IFERROR((('DATA CLEANING'!AP17-'DATA CLEANING'!AO17)/'DATA CLEANING'!AO17),"")</f>
        <v>2.8064968864793139E-2</v>
      </c>
      <c r="AP43" s="4">
        <f ca="1">IFERROR((('DATA CLEANING'!AQ17-'DATA CLEANING'!AP17)/'DATA CLEANING'!AP17),"")</f>
        <v>-6.6326177779375356E-2</v>
      </c>
      <c r="AQ43" s="4">
        <f ca="1">IFERROR((('DATA CLEANING'!AR17-'DATA CLEANING'!AQ17)/'DATA CLEANING'!AQ17),"")</f>
        <v>9.8627378458217854E-2</v>
      </c>
      <c r="AR43" s="4">
        <f ca="1">IFERROR((('DATA CLEANING'!AS17-'DATA CLEANING'!AR17)/'DATA CLEANING'!AR17),"")</f>
        <v>1.8780225448261141E-2</v>
      </c>
      <c r="AS43" s="4">
        <f ca="1">IFERROR((('DATA CLEANING'!AT17-'DATA CLEANING'!AS17)/'DATA CLEANING'!AS17),"")</f>
        <v>-2.9066270529383435E-2</v>
      </c>
      <c r="AT43" s="4">
        <f ca="1">IFERROR((('DATA CLEANING'!AU17-'DATA CLEANING'!AT17)/'DATA CLEANING'!AT17),"")</f>
        <v>3.557348460985061E-2</v>
      </c>
      <c r="AU43" s="4">
        <f ca="1">IFERROR((('DATA CLEANING'!AV17-'DATA CLEANING'!AU17)/'DATA CLEANING'!AU17),"")</f>
        <v>-6.8685188793268315E-3</v>
      </c>
      <c r="AV43" s="4">
        <f ca="1">IFERROR((('DATA CLEANING'!AW17-'DATA CLEANING'!AV17)/'DATA CLEANING'!AV17),"")</f>
        <v>4.0524798818974611E-2</v>
      </c>
      <c r="AW43" s="4">
        <f ca="1">IFERROR((('DATA CLEANING'!AX17-'DATA CLEANING'!AW17)/'DATA CLEANING'!AW17),"")</f>
        <v>1.9978432873941444E-2</v>
      </c>
      <c r="AX43" s="4">
        <f ca="1">IFERROR((('DATA CLEANING'!AY17-'DATA CLEANING'!AX17)/'DATA CLEANING'!AX17),"")</f>
        <v>-5.3761812320779867E-2</v>
      </c>
      <c r="AY43" s="4">
        <f ca="1">IFERROR((('DATA CLEANING'!AZ17-'DATA CLEANING'!AY17)/'DATA CLEANING'!AY17),"")</f>
        <v>-6.5405171618094518E-2</v>
      </c>
      <c r="AZ43" s="4">
        <f ca="1">IFERROR((('DATA CLEANING'!BA17-'DATA CLEANING'!AZ17)/'DATA CLEANING'!AZ17),"")</f>
        <v>-0.15491135278973453</v>
      </c>
      <c r="BA43" s="4">
        <f ca="1">IFERROR((('DATA CLEANING'!BB17-'DATA CLEANING'!BA17)/'DATA CLEANING'!BA17),"")</f>
        <v>0.12141901121698241</v>
      </c>
      <c r="BB43" s="4">
        <f ca="1">IFERROR((('DATA CLEANING'!BC17-'DATA CLEANING'!BB17)/'DATA CLEANING'!BB17),"")</f>
        <v>9.1992913339170923E-2</v>
      </c>
      <c r="BC43" s="4">
        <f ca="1">IFERROR((('DATA CLEANING'!BD17-'DATA CLEANING'!BC17)/'DATA CLEANING'!BC17),"")</f>
        <v>-2.2613545618617302E-2</v>
      </c>
      <c r="BD43" s="4">
        <f ca="1">IFERROR((('DATA CLEANING'!BE17-'DATA CLEANING'!BD17)/'DATA CLEANING'!BD17),"")</f>
        <v>6.4671611806174298E-2</v>
      </c>
      <c r="BE43" s="4">
        <f ca="1">IFERROR((('DATA CLEANING'!BF17-'DATA CLEANING'!BE17)/'DATA CLEANING'!BE17),"")</f>
        <v>3.5706655857434939E-2</v>
      </c>
      <c r="BF43" s="4">
        <f ca="1">IFERROR((('DATA CLEANING'!BG17-'DATA CLEANING'!BF17)/'DATA CLEANING'!BF17),"")</f>
        <v>1.7704815831768944E-2</v>
      </c>
      <c r="BG43" s="4">
        <f ca="1">IFERROR((('DATA CLEANING'!BH17-'DATA CLEANING'!BG17)/'DATA CLEANING'!BG17),"")</f>
        <v>-7.0604779315311186E-3</v>
      </c>
      <c r="BH43" s="4">
        <f ca="1">IFERROR((('DATA CLEANING'!BI17-'DATA CLEANING'!BH17)/'DATA CLEANING'!BH17),"")</f>
        <v>0.14357342644946477</v>
      </c>
      <c r="BI43" s="4">
        <f ca="1">IFERROR((('DATA CLEANING'!BJ17-'DATA CLEANING'!BI17)/'DATA CLEANING'!BI17),"")</f>
        <v>1.9969262249982625E-4</v>
      </c>
      <c r="BJ43" s="4">
        <f ca="1">IFERROR((('DATA CLEANING'!BK17-'DATA CLEANING'!BJ17)/'DATA CLEANING'!BJ17),"")</f>
        <v>-2.0258737288207256E-2</v>
      </c>
      <c r="BK43" s="4">
        <f ca="1">IFERROR((('DATA CLEANING'!BL17-'DATA CLEANING'!BK17)/'DATA CLEANING'!BK17),"")</f>
        <v>1.5782399891860002E-2</v>
      </c>
      <c r="BL43" s="4">
        <f ca="1">IFERROR((('DATA CLEANING'!BM17-'DATA CLEANING'!BL17)/'DATA CLEANING'!BL17),"")</f>
        <v>4.6937873730812457E-2</v>
      </c>
      <c r="BM43" s="4">
        <f ca="1">IFERROR((('DATA CLEANING'!BN17-'DATA CLEANING'!BM17)/'DATA CLEANING'!BM17),"")</f>
        <v>6.1367682391336019E-2</v>
      </c>
      <c r="BN43" s="4">
        <f ca="1">IFERROR((('DATA CLEANING'!BO17-'DATA CLEANING'!BN17)/'DATA CLEANING'!BN17),"")</f>
        <v>2.7184703096964476E-2</v>
      </c>
      <c r="BO43" s="4">
        <f ca="1">IFERROR((('DATA CLEANING'!BP17-'DATA CLEANING'!BO17)/'DATA CLEANING'!BO17),"")</f>
        <v>-4.2346472074791107E-2</v>
      </c>
      <c r="BP43" s="4">
        <f ca="1">IFERROR((('DATA CLEANING'!BQ17-'DATA CLEANING'!BP17)/'DATA CLEANING'!BP17),"")</f>
        <v>3.6237554302366415E-2</v>
      </c>
      <c r="BQ43" s="4">
        <f ca="1">IFERROR((('DATA CLEANING'!BR17-'DATA CLEANING'!BQ17)/'DATA CLEANING'!BQ17),"")</f>
        <v>6.2493490261433457E-4</v>
      </c>
      <c r="BR43" s="4">
        <f ca="1">IFERROR((('DATA CLEANING'!BS17-'DATA CLEANING'!BR17)/'DATA CLEANING'!BR17),"")</f>
        <v>-1.7143749349432937E-2</v>
      </c>
      <c r="BS43" s="4">
        <f ca="1">IFERROR((('DATA CLEANING'!BT17-'DATA CLEANING'!BS17)/'DATA CLEANING'!BS17),"")</f>
        <v>8.9451804034056198E-2</v>
      </c>
      <c r="BT43" s="4">
        <f ca="1">IFERROR((('DATA CLEANING'!BU17-'DATA CLEANING'!BT17)/'DATA CLEANING'!BT17),"")</f>
        <v>6.0480712021203059E-2</v>
      </c>
      <c r="BU43" s="4">
        <f ca="1">IFERROR((('DATA CLEANING'!BV17-'DATA CLEANING'!BU17)/'DATA CLEANING'!BU17),"")</f>
        <v>5.6242079427633471E-2</v>
      </c>
      <c r="BV43" s="4">
        <f ca="1">IFERROR((('DATA CLEANING'!BW17-'DATA CLEANING'!BV17)/'DATA CLEANING'!BV17),"")</f>
        <v>-9.5139497091595721E-2</v>
      </c>
      <c r="BW43" s="4">
        <f ca="1">IFERROR((('DATA CLEANING'!BX17-'DATA CLEANING'!BW17)/'DATA CLEANING'!BW17),"")</f>
        <v>-6.0037596929584047E-2</v>
      </c>
      <c r="BX43" s="4">
        <f ca="1">IFERROR((('DATA CLEANING'!BY17-'DATA CLEANING'!BX17)/'DATA CLEANING'!BX17),"")</f>
        <v>4.9872921961584632E-2</v>
      </c>
      <c r="BY43" s="4">
        <f ca="1">IFERROR((('DATA CLEANING'!BZ17-'DATA CLEANING'!BY17)/'DATA CLEANING'!BY17),"")</f>
        <v>-2.5364824872722076E-2</v>
      </c>
      <c r="BZ43" s="4">
        <f ca="1">IFERROR((('DATA CLEANING'!CA17-'DATA CLEANING'!BZ17)/'DATA CLEANING'!BZ17),"")</f>
        <v>5.4091628274931358E-2</v>
      </c>
      <c r="CA43" s="4">
        <f ca="1">IFERROR((('DATA CLEANING'!CB17-'DATA CLEANING'!CA17)/'DATA CLEANING'!CA17),"")</f>
        <v>-0.1409075607992894</v>
      </c>
      <c r="CB43" s="4">
        <f ca="1">IFERROR((('DATA CLEANING'!CC17-'DATA CLEANING'!CB17)/'DATA CLEANING'!CB17),"")</f>
        <v>7.5592412495102082E-2</v>
      </c>
      <c r="CC43" s="4">
        <f ca="1">IFERROR((('DATA CLEANING'!CD17-'DATA CLEANING'!CC17)/'DATA CLEANING'!CC17),"")</f>
        <v>2.0245453731073757E-3</v>
      </c>
      <c r="CD43" s="4">
        <f ca="1">IFERROR((('DATA CLEANING'!CE17-'DATA CLEANING'!CD17)/'DATA CLEANING'!CD17),"")</f>
        <v>-8.6271634959233123E-2</v>
      </c>
      <c r="CE43" s="4">
        <f ca="1">IFERROR((('DATA CLEANING'!CF17-'DATA CLEANING'!CE17)/'DATA CLEANING'!CE17),"")</f>
        <v>6.8319537665759933E-2</v>
      </c>
      <c r="CF43" s="4">
        <f ca="1">IFERROR((('DATA CLEANING'!CG17-'DATA CLEANING'!CF17)/'DATA CLEANING'!CF17),"")</f>
        <v>8.3769377774250114E-2</v>
      </c>
      <c r="CG43" s="4">
        <f ca="1">IFERROR((('DATA CLEANING'!CH17-'DATA CLEANING'!CG17)/'DATA CLEANING'!CG17),"")</f>
        <v>-8.1378906272006446E-2</v>
      </c>
      <c r="CH43" s="4">
        <f ca="1">IFERROR((('DATA CLEANING'!CI17-'DATA CLEANING'!CH17)/'DATA CLEANING'!CH17),"")</f>
        <v>0.13678456856957741</v>
      </c>
      <c r="CI43" s="4">
        <f ca="1">IFERROR((('DATA CLEANING'!CJ17-'DATA CLEANING'!CI17)/'DATA CLEANING'!CI17),"")</f>
        <v>-4.7335432422093406E-2</v>
      </c>
      <c r="CJ43" s="4">
        <f ca="1">IFERROR((('DATA CLEANING'!CK17-'DATA CLEANING'!CJ17)/'DATA CLEANING'!CJ17),"")</f>
        <v>-3.6430018780270919E-2</v>
      </c>
      <c r="CK43" s="4">
        <f ca="1">IFERROR((('DATA CLEANING'!CL17-'DATA CLEANING'!CK17)/'DATA CLEANING'!CK17),"")</f>
        <v>-7.1549927873055651E-3</v>
      </c>
      <c r="CL43" s="4">
        <f ca="1">IFERROR((('DATA CLEANING'!CM17-'DATA CLEANING'!CL17)/'DATA CLEANING'!CL17),"")</f>
        <v>-6.3025074422539434E-2</v>
      </c>
      <c r="CM43" s="4">
        <f ca="1">IFERROR((('DATA CLEANING'!CN17-'DATA CLEANING'!CM17)/'DATA CLEANING'!CM17),"")</f>
        <v>0.11871205177154909</v>
      </c>
      <c r="CN43" s="4">
        <f ca="1">IFERROR((('DATA CLEANING'!CO17-'DATA CLEANING'!CN17)/'DATA CLEANING'!CN17),"")</f>
        <v>1.6516350016017544E-2</v>
      </c>
      <c r="CO43" s="4">
        <f ca="1">IFERROR((('DATA CLEANING'!CP17-'DATA CLEANING'!CO17)/'DATA CLEANING'!CO17),"")</f>
        <v>-2.8041574497742569E-2</v>
      </c>
      <c r="CP43" s="4">
        <f ca="1">IFERROR((('DATA CLEANING'!CQ17-'DATA CLEANING'!CP17)/'DATA CLEANING'!CP17),"")</f>
        <v>-6.9111723553105714E-2</v>
      </c>
      <c r="CQ43" s="4">
        <f ca="1">IFERROR((('DATA CLEANING'!CR17-'DATA CLEANING'!CQ17)/'DATA CLEANING'!CQ17),"")</f>
        <v>-7.3720310260291633E-2</v>
      </c>
      <c r="CR43" s="4">
        <f ca="1">IFERROR((('DATA CLEANING'!CS17-'DATA CLEANING'!CR17)/'DATA CLEANING'!CR17),"")</f>
        <v>7.5024586370473365E-2</v>
      </c>
      <c r="CS43" s="4">
        <f ca="1">IFERROR((('DATA CLEANING'!CT17-'DATA CLEANING'!CS17)/'DATA CLEANING'!CS17),"")</f>
        <v>7.3992856326052653E-2</v>
      </c>
      <c r="CT43" s="4">
        <f ca="1">IFERROR((('DATA CLEANING'!CU17-'DATA CLEANING'!CT17)/'DATA CLEANING'!CT17),"")</f>
        <v>-6.0226852808728436E-2</v>
      </c>
      <c r="CU43" s="4">
        <f ca="1">IFERROR((('DATA CLEANING'!CV17-'DATA CLEANING'!CU17)/'DATA CLEANING'!CU17),"")</f>
        <v>5.2083680446793477E-2</v>
      </c>
      <c r="CV43" s="4">
        <f ca="1">IFERROR((('DATA CLEANING'!CW17-'DATA CLEANING'!CV17)/'DATA CLEANING'!CV17),"")</f>
        <v>4.576782252853754E-2</v>
      </c>
      <c r="CW43" s="4">
        <f ca="1">IFERROR((('DATA CLEANING'!CX17-'DATA CLEANING'!CW17)/'DATA CLEANING'!CW17),"")</f>
        <v>-7.3942830144105812E-2</v>
      </c>
      <c r="CX43" s="4">
        <f ca="1">IFERROR((('DATA CLEANING'!CY17-'DATA CLEANING'!CX17)/'DATA CLEANING'!CX17),"")</f>
        <v>3.4209837781266114E-2</v>
      </c>
      <c r="CY43" s="4">
        <f ca="1">IFERROR((('DATA CLEANING'!CZ17-'DATA CLEANING'!CY17)/'DATA CLEANING'!CY17),"")</f>
        <v>-4.8143697425842687E-2</v>
      </c>
      <c r="CZ43" s="4">
        <f ca="1">IFERROR((('DATA CLEANING'!DA17-'DATA CLEANING'!CZ17)/'DATA CLEANING'!CZ17),"")</f>
        <v>4.6160081861553168E-2</v>
      </c>
      <c r="DA43" s="4">
        <f ca="1">IFERROR((('DATA CLEANING'!DB17-'DATA CLEANING'!DA17)/'DATA CLEANING'!DA17),"")</f>
        <v>3.4831210899043799E-2</v>
      </c>
      <c r="DB43" s="4">
        <f ca="1">IFERROR((('DATA CLEANING'!DC17-'DATA CLEANING'!DB17)/'DATA CLEANING'!DB17),"")</f>
        <v>3.372634705914869E-2</v>
      </c>
      <c r="DC43" s="4">
        <f ca="1">IFERROR((('DATA CLEANING'!DD17-'DATA CLEANING'!DC17)/'DATA CLEANING'!DC17),"")</f>
        <v>-3.4484396523061039E-2</v>
      </c>
      <c r="DD43" s="4">
        <f ca="1">IFERROR((('DATA CLEANING'!DE17-'DATA CLEANING'!DD17)/'DATA CLEANING'!DD17),"")</f>
        <v>1.4076105672258653E-2</v>
      </c>
      <c r="DE43" s="4">
        <f ca="1">IFERROR((('DATA CLEANING'!DF17-'DATA CLEANING'!DE17)/'DATA CLEANING'!DE17),"")</f>
        <v>-0.112743700918711</v>
      </c>
      <c r="DF43" s="4" t="str">
        <f ca="1">IFERROR((('DATA CLEANING'!DG17-'DATA CLEANING'!DF17)/'DATA CLEANING'!DF17),"")</f>
        <v/>
      </c>
      <c r="DG43" s="4" t="str">
        <f ca="1">IFERROR((('DATA CLEANING'!DH17-'DATA CLEANING'!DG17)/'DATA CLEANING'!DG17),"")</f>
        <v/>
      </c>
      <c r="DH43" s="4" t="str">
        <f ca="1">IFERROR((('DATA CLEANING'!DI17-'DATA CLEANING'!DH17)/'DATA CLEANING'!DH17),"")</f>
        <v/>
      </c>
      <c r="DI43" s="4" t="str">
        <f ca="1">IFERROR((('DATA CLEANING'!DJ17-'DATA CLEANING'!DI17)/'DATA CLEANING'!DI17),"")</f>
        <v/>
      </c>
      <c r="DJ43" s="4" t="str">
        <f ca="1">IFERROR((('DATA CLEANING'!DK17-'DATA CLEANING'!DJ17)/'DATA CLEANING'!DJ17),"")</f>
        <v/>
      </c>
      <c r="DK43" s="4" t="str">
        <f ca="1">IFERROR((('DATA CLEANING'!DL17-'DATA CLEANING'!DK17)/'DATA CLEANING'!DK17),"")</f>
        <v/>
      </c>
      <c r="DL43" s="4" t="str">
        <f ca="1">IFERROR((('DATA CLEANING'!DM17-'DATA CLEANING'!DL17)/'DATA CLEANING'!DL17),"")</f>
        <v/>
      </c>
      <c r="DM43" s="4" t="str">
        <f ca="1">IFERROR((('DATA CLEANING'!DN17-'DATA CLEANING'!DM17)/'DATA CLEANING'!DM17),"")</f>
        <v/>
      </c>
      <c r="DN43" s="4" t="str">
        <f ca="1">IFERROR((('DATA CLEANING'!DO17-'DATA CLEANING'!DN17)/'DATA CLEANING'!DN17),"")</f>
        <v/>
      </c>
      <c r="DO43" s="4" t="str">
        <f ca="1">IFERROR((('DATA CLEANING'!DP17-'DATA CLEANING'!DO17)/'DATA CLEANING'!DO17),"")</f>
        <v/>
      </c>
      <c r="DP43" s="4" t="str">
        <f ca="1">IFERROR((('DATA CLEANING'!DQ17-'DATA CLEANING'!DP17)/'DATA CLEANING'!DP17),"")</f>
        <v/>
      </c>
      <c r="DQ43" s="4" t="str">
        <f ca="1">IFERROR((('DATA CLEANING'!DR17-'DATA CLEANING'!DQ17)/'DATA CLEANING'!DQ17),"")</f>
        <v/>
      </c>
      <c r="DR43" s="4" t="str">
        <f ca="1">IFERROR((('DATA CLEANING'!DS17-'DATA CLEANING'!DR17)/'DATA CLEANING'!DR17),"")</f>
        <v/>
      </c>
      <c r="DS43" s="4" t="str">
        <f ca="1">IFERROR((('DATA CLEANING'!DT17-'DATA CLEANING'!DS17)/'DATA CLEANING'!DS17),"")</f>
        <v/>
      </c>
      <c r="DT43" s="4" t="str">
        <f ca="1">IFERROR((('DATA CLEANING'!DU17-'DATA CLEANING'!DT17)/'DATA CLEANING'!DT17),"")</f>
        <v/>
      </c>
      <c r="DU43" s="4" t="str">
        <f ca="1">IFERROR((('DATA CLEANING'!DV17-'DATA CLEANING'!DU17)/'DATA CLEANING'!DU17),"")</f>
        <v/>
      </c>
      <c r="DV43" s="4" t="str">
        <f ca="1">IFERROR((('DATA CLEANING'!DW17-'DATA CLEANING'!DV17)/'DATA CLEANING'!DV17),"")</f>
        <v/>
      </c>
      <c r="DW43" s="4" t="str">
        <f ca="1">IFERROR((('DATA CLEANING'!DX17-'DATA CLEANING'!DW17)/'DATA CLEANING'!DW17),"")</f>
        <v/>
      </c>
      <c r="DX43" s="4" t="str">
        <f ca="1">IFERROR((('DATA CLEANING'!DY17-'DATA CLEANING'!DX17)/'DATA CLEANING'!DX17),"")</f>
        <v/>
      </c>
      <c r="DY43" s="4" t="str">
        <f ca="1">IFERROR((('DATA CLEANING'!DZ17-'DATA CLEANING'!DY17)/'DATA CLEANING'!DY17),"")</f>
        <v/>
      </c>
      <c r="DZ43" s="4" t="str">
        <f ca="1">IFERROR((('DATA CLEANING'!EA17-'DATA CLEANING'!DZ17)/'DATA CLEANING'!DZ17),"")</f>
        <v/>
      </c>
      <c r="EA43" s="4" t="str">
        <f ca="1">IFERROR((('DATA CLEANING'!EB17-'DATA CLEANING'!EA17)/'DATA CLEANING'!EA17),"")</f>
        <v/>
      </c>
      <c r="EB43" s="4" t="str">
        <f ca="1">IFERROR((('DATA CLEANING'!EC17-'DATA CLEANING'!EB17)/'DATA CLEANING'!EB17),"")</f>
        <v/>
      </c>
      <c r="EC43" s="4" t="str">
        <f ca="1">IFERROR((('DATA CLEANING'!ED17-'DATA CLEANING'!EC17)/'DATA CLEANING'!EC17),"")</f>
        <v/>
      </c>
      <c r="ED43" s="4" t="str">
        <f ca="1">IFERROR((('DATA CLEANING'!EE17-'DATA CLEANING'!ED17)/'DATA CLEANING'!ED17),"")</f>
        <v/>
      </c>
      <c r="EE43" s="4" t="str">
        <f ca="1">IFERROR((('DATA CLEANING'!EF17-'DATA CLEANING'!EE17)/'DATA CLEANING'!EE17),"")</f>
        <v/>
      </c>
      <c r="EF43" s="4" t="str">
        <f ca="1">IFERROR((('DATA CLEANING'!EG17-'DATA CLEANING'!EF17)/'DATA CLEANING'!EF17),"")</f>
        <v/>
      </c>
      <c r="EG43" s="4" t="str">
        <f ca="1">IFERROR((('DATA CLEANING'!EH17-'DATA CLEANING'!EG17)/'DATA CLEANING'!EG17),"")</f>
        <v/>
      </c>
      <c r="EH43" s="4" t="str">
        <f ca="1">IFERROR((('DATA CLEANING'!EI17-'DATA CLEANING'!EH17)/'DATA CLEANING'!EH17),"")</f>
        <v/>
      </c>
      <c r="EI43" s="4" t="str">
        <f ca="1">IFERROR((('DATA CLEANING'!EJ17-'DATA CLEANING'!EI17)/'DATA CLEANING'!EI17),"")</f>
        <v/>
      </c>
      <c r="EJ43" s="4" t="str">
        <f ca="1">IFERROR((('DATA CLEANING'!EK17-'DATA CLEANING'!EJ17)/'DATA CLEANING'!EJ17),"")</f>
        <v/>
      </c>
      <c r="EK43" s="4" t="str">
        <f ca="1">IFERROR((('DATA CLEANING'!EL17-'DATA CLEANING'!EK17)/'DATA CLEANING'!EK17),"")</f>
        <v/>
      </c>
      <c r="EL43" s="4" t="str">
        <f ca="1">IFERROR((('DATA CLEANING'!EM17-'DATA CLEANING'!EL17)/'DATA CLEANING'!EL17),"")</f>
        <v/>
      </c>
      <c r="EM43" s="4" t="str">
        <f ca="1">IFERROR((('DATA CLEANING'!EN17-'DATA CLEANING'!EM17)/'DATA CLEANING'!EM17),"")</f>
        <v/>
      </c>
      <c r="EN43" s="4" t="str">
        <f ca="1">IFERROR((('DATA CLEANING'!EO17-'DATA CLEANING'!EN17)/'DATA CLEANING'!EN17),"")</f>
        <v/>
      </c>
      <c r="EO43" s="4" t="str">
        <f ca="1">IFERROR((('DATA CLEANING'!EP17-'DATA CLEANING'!EO17)/'DATA CLEANING'!EO17),"")</f>
        <v/>
      </c>
      <c r="EP43" s="4" t="str">
        <f ca="1">IFERROR((('DATA CLEANING'!EQ17-'DATA CLEANING'!EP17)/'DATA CLEANING'!EP17),"")</f>
        <v/>
      </c>
      <c r="EQ43" s="4" t="str">
        <f ca="1">IFERROR((('DATA CLEANING'!ER17-'DATA CLEANING'!EQ17)/'DATA CLEANING'!EQ17),"")</f>
        <v/>
      </c>
      <c r="ER43" s="4" t="str">
        <f ca="1">IFERROR((('DATA CLEANING'!ES17-'DATA CLEANING'!ER17)/'DATA CLEANING'!ER17),"")</f>
        <v/>
      </c>
      <c r="ES43" s="4" t="str">
        <f ca="1">IFERROR((('DATA CLEANING'!ET17-'DATA CLEANING'!ES17)/'DATA CLEANING'!ES17),"")</f>
        <v/>
      </c>
      <c r="ET43" s="4" t="str">
        <f ca="1">IFERROR((('DATA CLEANING'!EU17-'DATA CLEANING'!ET17)/'DATA CLEANING'!ET17),"")</f>
        <v/>
      </c>
      <c r="EU43" s="4" t="str">
        <f ca="1">IFERROR((('DATA CLEANING'!EV17-'DATA CLEANING'!EU17)/'DATA CLEANING'!EU17),"")</f>
        <v/>
      </c>
      <c r="EV43" s="4" t="str">
        <f ca="1">IFERROR((('DATA CLEANING'!EW17-'DATA CLEANING'!EV17)/'DATA CLEANING'!EV17),"")</f>
        <v/>
      </c>
      <c r="EW43" s="4" t="str">
        <f ca="1">IFERROR((('DATA CLEANING'!EX17-'DATA CLEANING'!EW17)/'DATA CLEANING'!EW17),"")</f>
        <v/>
      </c>
      <c r="EX43" s="4" t="str">
        <f ca="1">IFERROR((('DATA CLEANING'!EY17-'DATA CLEANING'!EX17)/'DATA CLEANING'!EX17),"")</f>
        <v/>
      </c>
      <c r="EY43" s="4" t="str">
        <f ca="1">IFERROR((('DATA CLEANING'!EZ17-'DATA CLEANING'!EY17)/'DATA CLEANING'!EY17),"")</f>
        <v/>
      </c>
      <c r="EZ43" s="4" t="str">
        <f ca="1">IFERROR((('DATA CLEANING'!FA17-'DATA CLEANING'!EZ17)/'DATA CLEANING'!EZ17),"")</f>
        <v/>
      </c>
    </row>
    <row r="44" spans="2:159" x14ac:dyDescent="0.55000000000000004">
      <c r="B44" s="4" t="s">
        <v>27</v>
      </c>
      <c r="C44" s="4">
        <f ca="1">IFERROR((('DATA CLEANING'!D18-'DATA CLEANING'!C18)/'DATA CLEANING'!C18),"")</f>
        <v>8.6645145678554622E-2</v>
      </c>
      <c r="D44" s="4">
        <f ca="1">IFERROR((('DATA CLEANING'!E18-'DATA CLEANING'!D18)/'DATA CLEANING'!D18),"")</f>
        <v>2.2096468097093622E-2</v>
      </c>
      <c r="E44" s="4">
        <f ca="1">IFERROR((('DATA CLEANING'!F18-'DATA CLEANING'!E18)/'DATA CLEANING'!E18),"")</f>
        <v>4.340610669136746E-3</v>
      </c>
      <c r="F44" s="4">
        <f ca="1">IFERROR((('DATA CLEANING'!G18-'DATA CLEANING'!F18)/'DATA CLEANING'!F18),"")</f>
        <v>-7.7759753746793276E-3</v>
      </c>
      <c r="G44" s="4">
        <f ca="1">IFERROR((('DATA CLEANING'!H18-'DATA CLEANING'!G18)/'DATA CLEANING'!G18),"")</f>
        <v>-1.4576019175322414E-2</v>
      </c>
      <c r="H44" s="4">
        <f ca="1">IFERROR((('DATA CLEANING'!I18-'DATA CLEANING'!H18)/'DATA CLEANING'!H18),"")</f>
        <v>8.9049273078543698E-2</v>
      </c>
      <c r="I44" s="4">
        <f ca="1">IFERROR((('DATA CLEANING'!J18-'DATA CLEANING'!I18)/'DATA CLEANING'!I18),"")</f>
        <v>1.1882995290305117E-2</v>
      </c>
      <c r="J44" s="4">
        <f ca="1">IFERROR((('DATA CLEANING'!K18-'DATA CLEANING'!J18)/'DATA CLEANING'!J18),"")</f>
        <v>-9.316951594688096E-3</v>
      </c>
      <c r="K44" s="4">
        <f ca="1">IFERROR((('DATA CLEANING'!L18-'DATA CLEANING'!K18)/'DATA CLEANING'!K18),"")</f>
        <v>-2.8697609056692729E-2</v>
      </c>
      <c r="L44" s="4">
        <f ca="1">IFERROR((('DATA CLEANING'!M18-'DATA CLEANING'!L18)/'DATA CLEANING'!L18),"")</f>
        <v>6.2763636451934293E-2</v>
      </c>
      <c r="M44" s="4">
        <f ca="1">IFERROR((('DATA CLEANING'!N18-'DATA CLEANING'!M18)/'DATA CLEANING'!M18),"")</f>
        <v>-1.0272058173930704E-2</v>
      </c>
      <c r="N44" s="4">
        <f ca="1">IFERROR((('DATA CLEANING'!O18-'DATA CLEANING'!N18)/'DATA CLEANING'!N18),"")</f>
        <v>-7.168302950158109E-3</v>
      </c>
      <c r="O44" s="4">
        <f ca="1">IFERROR((('DATA CLEANING'!P18-'DATA CLEANING'!O18)/'DATA CLEANING'!O18),"")</f>
        <v>5.7129182894456398E-2</v>
      </c>
      <c r="P44" s="4">
        <f ca="1">IFERROR((('DATA CLEANING'!Q18-'DATA CLEANING'!P18)/'DATA CLEANING'!P18),"")</f>
        <v>3.717187298950201E-2</v>
      </c>
      <c r="Q44" s="4">
        <f ca="1">IFERROR((('DATA CLEANING'!R18-'DATA CLEANING'!Q18)/'DATA CLEANING'!Q18),"")</f>
        <v>1.9052977995376263E-2</v>
      </c>
      <c r="R44" s="4">
        <f ca="1">IFERROR((('DATA CLEANING'!S18-'DATA CLEANING'!R18)/'DATA CLEANING'!R18),"")</f>
        <v>-1.3895098285744235E-2</v>
      </c>
      <c r="S44" s="4">
        <f ca="1">IFERROR((('DATA CLEANING'!T18-'DATA CLEANING'!S18)/'DATA CLEANING'!S18),"")</f>
        <v>1.0975997084885614E-2</v>
      </c>
      <c r="T44" s="4">
        <f ca="1">IFERROR((('DATA CLEANING'!U18-'DATA CLEANING'!T18)/'DATA CLEANING'!T18),"")</f>
        <v>1.1859156899425604E-2</v>
      </c>
      <c r="U44" s="4">
        <f ca="1">IFERROR((('DATA CLEANING'!V18-'DATA CLEANING'!U18)/'DATA CLEANING'!U18),"")</f>
        <v>-5.3678888023198455E-3</v>
      </c>
      <c r="V44" s="4">
        <f ca="1">IFERROR((('DATA CLEANING'!W18-'DATA CLEANING'!V18)/'DATA CLEANING'!V18),"")</f>
        <v>3.229127272802676E-2</v>
      </c>
      <c r="W44" s="4">
        <f ca="1">IFERROR((('DATA CLEANING'!X18-'DATA CLEANING'!W18)/'DATA CLEANING'!W18),"")</f>
        <v>1.1360569230655837E-2</v>
      </c>
      <c r="X44" s="4">
        <f ca="1">IFERROR((('DATA CLEANING'!Y18-'DATA CLEANING'!X18)/'DATA CLEANING'!X18),"")</f>
        <v>5.9424243517913734E-2</v>
      </c>
      <c r="Y44" s="4">
        <f ca="1">IFERROR((('DATA CLEANING'!Z18-'DATA CLEANING'!Y18)/'DATA CLEANING'!Y18),"")</f>
        <v>-2.8022877859732426E-2</v>
      </c>
      <c r="Z44" s="4">
        <f ca="1">IFERROR((('DATA CLEANING'!AA18-'DATA CLEANING'!Z18)/'DATA CLEANING'!Z18),"")</f>
        <v>7.2171856802290116E-2</v>
      </c>
      <c r="AA44" s="4">
        <f ca="1">IFERROR((('DATA CLEANING'!AB18-'DATA CLEANING'!AA18)/'DATA CLEANING'!AA18),"")</f>
        <v>1.0076811696779179E-2</v>
      </c>
      <c r="AB44" s="4">
        <f ca="1">IFERROR((('DATA CLEANING'!AC18-'DATA CLEANING'!AB18)/'DATA CLEANING'!AB18),"")</f>
        <v>-1.2180862877183707E-2</v>
      </c>
      <c r="AC44" s="4">
        <f ca="1">IFERROR((('DATA CLEANING'!AD18-'DATA CLEANING'!AC18)/'DATA CLEANING'!AC18),"")</f>
        <v>-4.8149017587510654E-3</v>
      </c>
      <c r="AD44" s="4">
        <f ca="1">IFERROR((('DATA CLEANING'!AE18-'DATA CLEANING'!AD18)/'DATA CLEANING'!AD18),"")</f>
        <v>-6.5295577333837704E-3</v>
      </c>
      <c r="AE44" s="4">
        <f ca="1">IFERROR((('DATA CLEANING'!AF18-'DATA CLEANING'!AE18)/'DATA CLEANING'!AE18),"")</f>
        <v>3.7517119773813806E-2</v>
      </c>
      <c r="AF44" s="4">
        <f ca="1">IFERROR((('DATA CLEANING'!AG18-'DATA CLEANING'!AF18)/'DATA CLEANING'!AF18),"")</f>
        <v>2.5287665508942826E-2</v>
      </c>
      <c r="AG44" s="4">
        <f ca="1">IFERROR((('DATA CLEANING'!AH18-'DATA CLEANING'!AG18)/'DATA CLEANING'!AG18),"")</f>
        <v>8.2031853961854168E-2</v>
      </c>
      <c r="AH44" s="4">
        <f ca="1">IFERROR((('DATA CLEANING'!AI18-'DATA CLEANING'!AH18)/'DATA CLEANING'!AH18),"")</f>
        <v>1.9518956763265392E-2</v>
      </c>
      <c r="AI44" s="4">
        <f ca="1">IFERROR((('DATA CLEANING'!AJ18-'DATA CLEANING'!AI18)/'DATA CLEANING'!AI18),"")</f>
        <v>-5.7330601355504947E-2</v>
      </c>
      <c r="AJ44" s="4">
        <f ca="1">IFERROR((('DATA CLEANING'!AK18-'DATA CLEANING'!AJ18)/'DATA CLEANING'!AJ18),"")</f>
        <v>4.7044949678027782E-2</v>
      </c>
      <c r="AK44" s="4">
        <f ca="1">IFERROR((('DATA CLEANING'!AL18-'DATA CLEANING'!AK18)/'DATA CLEANING'!AK18),"")</f>
        <v>-0.10369489612451946</v>
      </c>
      <c r="AL44" s="4">
        <f ca="1">IFERROR((('DATA CLEANING'!AM18-'DATA CLEANING'!AL18)/'DATA CLEANING'!AL18),"")</f>
        <v>5.0149526119923321E-2</v>
      </c>
      <c r="AM44" s="4">
        <f ca="1">IFERROR((('DATA CLEANING'!AN18-'DATA CLEANING'!AM18)/'DATA CLEANING'!AM18),"")</f>
        <v>0.1537192299691188</v>
      </c>
      <c r="AN44" s="4">
        <f ca="1">IFERROR((('DATA CLEANING'!AO18-'DATA CLEANING'!AN18)/'DATA CLEANING'!AN18),"")</f>
        <v>9.3435761312804337E-3</v>
      </c>
      <c r="AO44" s="4">
        <f ca="1">IFERROR((('DATA CLEANING'!AP18-'DATA CLEANING'!AO18)/'DATA CLEANING'!AO18),"")</f>
        <v>3.7175599829308049E-2</v>
      </c>
      <c r="AP44" s="4">
        <f ca="1">IFERROR((('DATA CLEANING'!AQ18-'DATA CLEANING'!AP18)/'DATA CLEANING'!AP18),"")</f>
        <v>-4.0892310896266049E-2</v>
      </c>
      <c r="AQ44" s="4">
        <f ca="1">IFERROR((('DATA CLEANING'!AR18-'DATA CLEANING'!AQ18)/'DATA CLEANING'!AQ18),"")</f>
        <v>9.4508300175081356E-2</v>
      </c>
      <c r="AR44" s="4">
        <f ca="1">IFERROR((('DATA CLEANING'!AS18-'DATA CLEANING'!AR18)/'DATA CLEANING'!AR18),"")</f>
        <v>-1.554040842701539E-2</v>
      </c>
      <c r="AS44" s="4">
        <f ca="1">IFERROR((('DATA CLEANING'!AT18-'DATA CLEANING'!AS18)/'DATA CLEANING'!AS18),"")</f>
        <v>-1.0537966213628923E-2</v>
      </c>
      <c r="AT44" s="4">
        <f ca="1">IFERROR((('DATA CLEANING'!AU18-'DATA CLEANING'!AT18)/'DATA CLEANING'!AT18),"")</f>
        <v>1.1196390565651677E-2</v>
      </c>
      <c r="AU44" s="4">
        <f ca="1">IFERROR((('DATA CLEANING'!AV18-'DATA CLEANING'!AU18)/'DATA CLEANING'!AU18),"")</f>
        <v>3.5465816665457131E-2</v>
      </c>
      <c r="AV44" s="4">
        <f ca="1">IFERROR((('DATA CLEANING'!AW18-'DATA CLEANING'!AV18)/'DATA CLEANING'!AV18),"")</f>
        <v>8.3238880924408429E-3</v>
      </c>
      <c r="AW44" s="4">
        <f ca="1">IFERROR((('DATA CLEANING'!AX18-'DATA CLEANING'!AW18)/'DATA CLEANING'!AW18),"")</f>
        <v>2.0464702078080402E-3</v>
      </c>
      <c r="AX44" s="4">
        <f ca="1">IFERROR((('DATA CLEANING'!AY18-'DATA CLEANING'!AX18)/'DATA CLEANING'!AX18),"")</f>
        <v>3.7555397856117612E-2</v>
      </c>
      <c r="AY44" s="4">
        <f ca="1">IFERROR((('DATA CLEANING'!AZ18-'DATA CLEANING'!AY18)/'DATA CLEANING'!AY18),"")</f>
        <v>-9.0218678286942036E-2</v>
      </c>
      <c r="AZ44" s="4">
        <f ca="1">IFERROR((('DATA CLEANING'!BA18-'DATA CLEANING'!AZ18)/'DATA CLEANING'!AZ18),"")</f>
        <v>-0.16114361942660752</v>
      </c>
      <c r="BA44" s="4">
        <f ca="1">IFERROR((('DATA CLEANING'!BB18-'DATA CLEANING'!BA18)/'DATA CLEANING'!BA18),"")</f>
        <v>8.6754944753421326E-2</v>
      </c>
      <c r="BB44" s="4">
        <f ca="1">IFERROR((('DATA CLEANING'!BC18-'DATA CLEANING'!BB18)/'DATA CLEANING'!BB18),"")</f>
        <v>2.1515574423674126E-2</v>
      </c>
      <c r="BC44" s="4">
        <f ca="1">IFERROR((('DATA CLEANING'!BD18-'DATA CLEANING'!BC18)/'DATA CLEANING'!BC18),"")</f>
        <v>2.5749791257608894E-2</v>
      </c>
      <c r="BD44" s="4">
        <f ca="1">IFERROR((('DATA CLEANING'!BE18-'DATA CLEANING'!BD18)/'DATA CLEANING'!BD18),"")</f>
        <v>9.6779255859903886E-3</v>
      </c>
      <c r="BE44" s="4">
        <f ca="1">IFERROR((('DATA CLEANING'!BF18-'DATA CLEANING'!BE18)/'DATA CLEANING'!BE18),"")</f>
        <v>3.8376277880823102E-2</v>
      </c>
      <c r="BF44" s="4">
        <f ca="1">IFERROR((('DATA CLEANING'!BG18-'DATA CLEANING'!BF18)/'DATA CLEANING'!BF18),"")</f>
        <v>-4.1840168186977847E-2</v>
      </c>
      <c r="BG44" s="4">
        <f ca="1">IFERROR((('DATA CLEANING'!BH18-'DATA CLEANING'!BG18)/'DATA CLEANING'!BG18),"")</f>
        <v>1.1435354737041171E-2</v>
      </c>
      <c r="BH44" s="4">
        <f ca="1">IFERROR((('DATA CLEANING'!BI18-'DATA CLEANING'!BH18)/'DATA CLEANING'!BH18),"")</f>
        <v>0.12762188930016863</v>
      </c>
      <c r="BI44" s="4">
        <f ca="1">IFERROR((('DATA CLEANING'!BJ18-'DATA CLEANING'!BI18)/'DATA CLEANING'!BI18),"")</f>
        <v>1.5457025345902009E-2</v>
      </c>
      <c r="BJ44" s="4">
        <f ca="1">IFERROR((('DATA CLEANING'!BK18-'DATA CLEANING'!BJ18)/'DATA CLEANING'!BJ18),"")</f>
        <v>-2.8235032265178577E-2</v>
      </c>
      <c r="BK44" s="4">
        <f ca="1">IFERROR((('DATA CLEANING'!BL18-'DATA CLEANING'!BK18)/'DATA CLEANING'!BK18),"")</f>
        <v>3.4078835112034515E-2</v>
      </c>
      <c r="BL44" s="4">
        <f ca="1">IFERROR((('DATA CLEANING'!BM18-'DATA CLEANING'!BL18)/'DATA CLEANING'!BL18),"")</f>
        <v>9.6185819565921871E-2</v>
      </c>
      <c r="BM44" s="4">
        <f ca="1">IFERROR((('DATA CLEANING'!BN18-'DATA CLEANING'!BM18)/'DATA CLEANING'!BM18),"")</f>
        <v>2.6762556284019735E-2</v>
      </c>
      <c r="BN44" s="4">
        <f ca="1">IFERROR((('DATA CLEANING'!BO18-'DATA CLEANING'!BN18)/'DATA CLEANING'!BN18),"")</f>
        <v>5.8557546516294412E-2</v>
      </c>
      <c r="BO44" s="4">
        <f ca="1">IFERROR((('DATA CLEANING'!BP18-'DATA CLEANING'!BO18)/'DATA CLEANING'!BO18),"")</f>
        <v>2.6021829781673427E-2</v>
      </c>
      <c r="BP44" s="4">
        <f ca="1">IFERROR((('DATA CLEANING'!BQ18-'DATA CLEANING'!BP18)/'DATA CLEANING'!BP18),"")</f>
        <v>3.5144995465268537E-2</v>
      </c>
      <c r="BQ44" s="4">
        <f ca="1">IFERROR((('DATA CLEANING'!BR18-'DATA CLEANING'!BQ18)/'DATA CLEANING'!BQ18),"")</f>
        <v>7.7969371095627585E-2</v>
      </c>
      <c r="BR44" s="4">
        <f ca="1">IFERROR((('DATA CLEANING'!BS18-'DATA CLEANING'!BR18)/'DATA CLEANING'!BR18),"")</f>
        <v>-7.4729760457959968E-2</v>
      </c>
      <c r="BS44" s="4">
        <f ca="1">IFERROR((('DATA CLEANING'!BT18-'DATA CLEANING'!BS18)/'DATA CLEANING'!BS18),"")</f>
        <v>1.3150889294379197E-2</v>
      </c>
      <c r="BT44" s="4">
        <f ca="1">IFERROR((('DATA CLEANING'!BU18-'DATA CLEANING'!BT18)/'DATA CLEANING'!BT18),"")</f>
        <v>-6.7142126102935707E-3</v>
      </c>
      <c r="BU44" s="4">
        <f ca="1">IFERROR((('DATA CLEANING'!BV18-'DATA CLEANING'!BU18)/'DATA CLEANING'!BU18),"")</f>
        <v>7.6485028174290218E-2</v>
      </c>
      <c r="BV44" s="4">
        <f ca="1">IFERROR((('DATA CLEANING'!BW18-'DATA CLEANING'!BV18)/'DATA CLEANING'!BV18),"")</f>
        <v>-0.11056857598720637</v>
      </c>
      <c r="BW44" s="4">
        <f ca="1">IFERROR((('DATA CLEANING'!BX18-'DATA CLEANING'!BW18)/'DATA CLEANING'!BW18),"")</f>
        <v>-5.8311100752092414E-2</v>
      </c>
      <c r="BX44" s="4">
        <f ca="1">IFERROR((('DATA CLEANING'!BY18-'DATA CLEANING'!BX18)/'DATA CLEANING'!BX18),"")</f>
        <v>5.7674373378474385E-2</v>
      </c>
      <c r="BY44" s="4">
        <f ca="1">IFERROR((('DATA CLEANING'!BZ18-'DATA CLEANING'!BY18)/'DATA CLEANING'!BY18),"")</f>
        <v>-8.5569698539920261E-2</v>
      </c>
      <c r="BZ44" s="4">
        <f ca="1">IFERROR((('DATA CLEANING'!CA18-'DATA CLEANING'!BZ18)/'DATA CLEANING'!BZ18),"")</f>
        <v>-1.5999086027647453E-2</v>
      </c>
      <c r="CA44" s="4">
        <f ca="1">IFERROR((('DATA CLEANING'!CB18-'DATA CLEANING'!CA18)/'DATA CLEANING'!CA18),"")</f>
        <v>-7.0563429993869817E-2</v>
      </c>
      <c r="CB44" s="4">
        <f ca="1">IFERROR((('DATA CLEANING'!CC18-'DATA CLEANING'!CB18)/'DATA CLEANING'!CB18),"")</f>
        <v>8.822765202618317E-2</v>
      </c>
      <c r="CC44" s="4">
        <f ca="1">IFERROR((('DATA CLEANING'!CD18-'DATA CLEANING'!CC18)/'DATA CLEANING'!CC18),"")</f>
        <v>-2.6369801686969507E-2</v>
      </c>
      <c r="CD44" s="4">
        <f ca="1">IFERROR((('DATA CLEANING'!CE18-'DATA CLEANING'!CD18)/'DATA CLEANING'!CD18),"")</f>
        <v>-7.8865707117390729E-2</v>
      </c>
      <c r="CE44" s="4">
        <f ca="1">IFERROR((('DATA CLEANING'!CF18-'DATA CLEANING'!CE18)/'DATA CLEANING'!CE18),"")</f>
        <v>0.1238218112747735</v>
      </c>
      <c r="CF44" s="4">
        <f ca="1">IFERROR((('DATA CLEANING'!CG18-'DATA CLEANING'!CF18)/'DATA CLEANING'!CF18),"")</f>
        <v>8.7214016928921959E-2</v>
      </c>
      <c r="CG44" s="4">
        <f ca="1">IFERROR((('DATA CLEANING'!CH18-'DATA CLEANING'!CG18)/'DATA CLEANING'!CG18),"")</f>
        <v>-5.2675466163838225E-2</v>
      </c>
      <c r="CH44" s="4">
        <f ca="1">IFERROR((('DATA CLEANING'!CI18-'DATA CLEANING'!CH18)/'DATA CLEANING'!CH18),"")</f>
        <v>3.6655328447135586E-2</v>
      </c>
      <c r="CI44" s="4">
        <f ca="1">IFERROR((('DATA CLEANING'!CJ18-'DATA CLEANING'!CI18)/'DATA CLEANING'!CI18),"")</f>
        <v>2.747838850345307E-3</v>
      </c>
      <c r="CJ44" s="4">
        <f ca="1">IFERROR((('DATA CLEANING'!CK18-'DATA CLEANING'!CJ18)/'DATA CLEANING'!CJ18),"")</f>
        <v>5.9427258414535632E-2</v>
      </c>
      <c r="CK44" s="4">
        <f ca="1">IFERROR((('DATA CLEANING'!CL18-'DATA CLEANING'!CK18)/'DATA CLEANING'!CK18),"")</f>
        <v>-7.9525737420477263E-3</v>
      </c>
      <c r="CL44" s="4">
        <f ca="1">IFERROR((('DATA CLEANING'!CM18-'DATA CLEANING'!CL18)/'DATA CLEANING'!CL18),"")</f>
        <v>-9.805826815008795E-3</v>
      </c>
      <c r="CM44" s="4">
        <f ca="1">IFERROR((('DATA CLEANING'!CN18-'DATA CLEANING'!CM18)/'DATA CLEANING'!CM18),"")</f>
        <v>4.8639675517430127E-2</v>
      </c>
      <c r="CN44" s="4">
        <f ca="1">IFERROR((('DATA CLEANING'!CO18-'DATA CLEANING'!CN18)/'DATA CLEANING'!CN18),"")</f>
        <v>-2.055990954107698E-2</v>
      </c>
      <c r="CO44" s="4">
        <f ca="1">IFERROR((('DATA CLEANING'!CP18-'DATA CLEANING'!CO18)/'DATA CLEANING'!CO18),"")</f>
        <v>1.7014534409248661E-2</v>
      </c>
      <c r="CP44" s="4">
        <f ca="1">IFERROR((('DATA CLEANING'!CQ18-'DATA CLEANING'!CP18)/'DATA CLEANING'!CP18),"")</f>
        <v>-4.619702431978584E-2</v>
      </c>
      <c r="CQ44" s="4">
        <f ca="1">IFERROR((('DATA CLEANING'!CR18-'DATA CLEANING'!CQ18)/'DATA CLEANING'!CQ18),"")</f>
        <v>-1.1162683804670495E-3</v>
      </c>
      <c r="CR44" s="4">
        <f ca="1">IFERROR((('DATA CLEANING'!CS18-'DATA CLEANING'!CR18)/'DATA CLEANING'!CR18),"")</f>
        <v>0.12237620019967403</v>
      </c>
      <c r="CS44" s="4">
        <f ca="1">IFERROR((('DATA CLEANING'!CT18-'DATA CLEANING'!CS18)/'DATA CLEANING'!CS18),"")</f>
        <v>3.5492691712148798E-2</v>
      </c>
      <c r="CT44" s="4">
        <f ca="1">IFERROR((('DATA CLEANING'!CU18-'DATA CLEANING'!CT18)/'DATA CLEANING'!CT18),"")</f>
        <v>1.0594635869046614E-2</v>
      </c>
      <c r="CU44" s="4">
        <f ca="1">IFERROR((('DATA CLEANING'!CV18-'DATA CLEANING'!CU18)/'DATA CLEANING'!CU18),"")</f>
        <v>4.9958723362576674E-2</v>
      </c>
      <c r="CV44" s="4">
        <f ca="1">IFERROR((('DATA CLEANING'!CW18-'DATA CLEANING'!CV18)/'DATA CLEANING'!CV18),"")</f>
        <v>6.347323742828799E-2</v>
      </c>
      <c r="CW44" s="4">
        <f ca="1">IFERROR((('DATA CLEANING'!CX18-'DATA CLEANING'!CW18)/'DATA CLEANING'!CW18),"")</f>
        <v>-5.8776354124244291E-2</v>
      </c>
      <c r="CX44" s="4">
        <f ca="1">IFERROR((('DATA CLEANING'!CY18-'DATA CLEANING'!CX18)/'DATA CLEANING'!CX18),"")</f>
        <v>7.4611912876770367E-2</v>
      </c>
      <c r="CY44" s="4">
        <f ca="1">IFERROR((('DATA CLEANING'!CZ18-'DATA CLEANING'!CY18)/'DATA CLEANING'!CY18),"")</f>
        <v>3.9084447059916851E-2</v>
      </c>
      <c r="CZ44" s="4">
        <f ca="1">IFERROR((('DATA CLEANING'!DA18-'DATA CLEANING'!CZ18)/'DATA CLEANING'!CZ18),"")</f>
        <v>4.8941231176449565E-2</v>
      </c>
      <c r="DA44" s="4">
        <f ca="1">IFERROR((('DATA CLEANING'!DB18-'DATA CLEANING'!DA18)/'DATA CLEANING'!DA18),"")</f>
        <v>7.0675725981307225E-2</v>
      </c>
      <c r="DB44" s="4">
        <f ca="1">IFERROR((('DATA CLEANING'!DC18-'DATA CLEANING'!DB18)/'DATA CLEANING'!DB18),"")</f>
        <v>1.8706173992897788E-2</v>
      </c>
      <c r="DC44" s="4">
        <f ca="1">IFERROR((('DATA CLEANING'!DD18-'DATA CLEANING'!DC18)/'DATA CLEANING'!DC18),"")</f>
        <v>1.881601367300462E-2</v>
      </c>
      <c r="DD44" s="4">
        <f ca="1">IFERROR((('DATA CLEANING'!DE18-'DATA CLEANING'!DD18)/'DATA CLEANING'!DD18),"")</f>
        <v>7.3766634956679955E-2</v>
      </c>
      <c r="DE44" s="4">
        <f ca="1">IFERROR((('DATA CLEANING'!DF18-'DATA CLEANING'!DE18)/'DATA CLEANING'!DE18),"")</f>
        <v>-4.1320345804853442E-2</v>
      </c>
      <c r="DF44" s="4" t="str">
        <f ca="1">IFERROR((('DATA CLEANING'!DG18-'DATA CLEANING'!DF18)/'DATA CLEANING'!DF18),"")</f>
        <v/>
      </c>
      <c r="DG44" s="4" t="str">
        <f ca="1">IFERROR((('DATA CLEANING'!DH18-'DATA CLEANING'!DG18)/'DATA CLEANING'!DG18),"")</f>
        <v/>
      </c>
      <c r="DH44" s="4" t="str">
        <f ca="1">IFERROR((('DATA CLEANING'!DI18-'DATA CLEANING'!DH18)/'DATA CLEANING'!DH18),"")</f>
        <v/>
      </c>
      <c r="DI44" s="4" t="str">
        <f ca="1">IFERROR((('DATA CLEANING'!DJ18-'DATA CLEANING'!DI18)/'DATA CLEANING'!DI18),"")</f>
        <v/>
      </c>
      <c r="DJ44" s="4" t="str">
        <f ca="1">IFERROR((('DATA CLEANING'!DK18-'DATA CLEANING'!DJ18)/'DATA CLEANING'!DJ18),"")</f>
        <v/>
      </c>
      <c r="DK44" s="4" t="str">
        <f ca="1">IFERROR((('DATA CLEANING'!DL18-'DATA CLEANING'!DK18)/'DATA CLEANING'!DK18),"")</f>
        <v/>
      </c>
      <c r="DL44" s="4" t="str">
        <f ca="1">IFERROR((('DATA CLEANING'!DM18-'DATA CLEANING'!DL18)/'DATA CLEANING'!DL18),"")</f>
        <v/>
      </c>
      <c r="DM44" s="4" t="str">
        <f ca="1">IFERROR((('DATA CLEANING'!DN18-'DATA CLEANING'!DM18)/'DATA CLEANING'!DM18),"")</f>
        <v/>
      </c>
      <c r="DN44" s="4" t="str">
        <f ca="1">IFERROR((('DATA CLEANING'!DO18-'DATA CLEANING'!DN18)/'DATA CLEANING'!DN18),"")</f>
        <v/>
      </c>
      <c r="DO44" s="4" t="str">
        <f ca="1">IFERROR((('DATA CLEANING'!DP18-'DATA CLEANING'!DO18)/'DATA CLEANING'!DO18),"")</f>
        <v/>
      </c>
      <c r="DP44" s="4" t="str">
        <f ca="1">IFERROR((('DATA CLEANING'!DQ18-'DATA CLEANING'!DP18)/'DATA CLEANING'!DP18),"")</f>
        <v/>
      </c>
      <c r="DQ44" s="4" t="str">
        <f ca="1">IFERROR((('DATA CLEANING'!DR18-'DATA CLEANING'!DQ18)/'DATA CLEANING'!DQ18),"")</f>
        <v/>
      </c>
      <c r="DR44" s="4" t="str">
        <f ca="1">IFERROR((('DATA CLEANING'!DS18-'DATA CLEANING'!DR18)/'DATA CLEANING'!DR18),"")</f>
        <v/>
      </c>
      <c r="DS44" s="4" t="str">
        <f ca="1">IFERROR((('DATA CLEANING'!DT18-'DATA CLEANING'!DS18)/'DATA CLEANING'!DS18),"")</f>
        <v/>
      </c>
      <c r="DT44" s="4" t="str">
        <f ca="1">IFERROR((('DATA CLEANING'!DU18-'DATA CLEANING'!DT18)/'DATA CLEANING'!DT18),"")</f>
        <v/>
      </c>
      <c r="DU44" s="4" t="str">
        <f ca="1">IFERROR((('DATA CLEANING'!DV18-'DATA CLEANING'!DU18)/'DATA CLEANING'!DU18),"")</f>
        <v/>
      </c>
      <c r="DV44" s="4" t="str">
        <f ca="1">IFERROR((('DATA CLEANING'!DW18-'DATA CLEANING'!DV18)/'DATA CLEANING'!DV18),"")</f>
        <v/>
      </c>
      <c r="DW44" s="4" t="str">
        <f ca="1">IFERROR((('DATA CLEANING'!DX18-'DATA CLEANING'!DW18)/'DATA CLEANING'!DW18),"")</f>
        <v/>
      </c>
      <c r="DX44" s="4" t="str">
        <f ca="1">IFERROR((('DATA CLEANING'!DY18-'DATA CLEANING'!DX18)/'DATA CLEANING'!DX18),"")</f>
        <v/>
      </c>
      <c r="DY44" s="4" t="str">
        <f ca="1">IFERROR((('DATA CLEANING'!DZ18-'DATA CLEANING'!DY18)/'DATA CLEANING'!DY18),"")</f>
        <v/>
      </c>
      <c r="DZ44" s="4" t="str">
        <f ca="1">IFERROR((('DATA CLEANING'!EA18-'DATA CLEANING'!DZ18)/'DATA CLEANING'!DZ18),"")</f>
        <v/>
      </c>
      <c r="EA44" s="4" t="str">
        <f ca="1">IFERROR((('DATA CLEANING'!EB18-'DATA CLEANING'!EA18)/'DATA CLEANING'!EA18),"")</f>
        <v/>
      </c>
      <c r="EB44" s="4" t="str">
        <f ca="1">IFERROR((('DATA CLEANING'!EC18-'DATA CLEANING'!EB18)/'DATA CLEANING'!EB18),"")</f>
        <v/>
      </c>
      <c r="EC44" s="4" t="str">
        <f ca="1">IFERROR((('DATA CLEANING'!ED18-'DATA CLEANING'!EC18)/'DATA CLEANING'!EC18),"")</f>
        <v/>
      </c>
      <c r="ED44" s="4" t="str">
        <f ca="1">IFERROR((('DATA CLEANING'!EE18-'DATA CLEANING'!ED18)/'DATA CLEANING'!ED18),"")</f>
        <v/>
      </c>
      <c r="EE44" s="4" t="str">
        <f ca="1">IFERROR((('DATA CLEANING'!EF18-'DATA CLEANING'!EE18)/'DATA CLEANING'!EE18),"")</f>
        <v/>
      </c>
      <c r="EF44" s="4" t="str">
        <f ca="1">IFERROR((('DATA CLEANING'!EG18-'DATA CLEANING'!EF18)/'DATA CLEANING'!EF18),"")</f>
        <v/>
      </c>
      <c r="EG44" s="4" t="str">
        <f ca="1">IFERROR((('DATA CLEANING'!EH18-'DATA CLEANING'!EG18)/'DATA CLEANING'!EG18),"")</f>
        <v/>
      </c>
      <c r="EH44" s="4" t="str">
        <f ca="1">IFERROR((('DATA CLEANING'!EI18-'DATA CLEANING'!EH18)/'DATA CLEANING'!EH18),"")</f>
        <v/>
      </c>
      <c r="EI44" s="4" t="str">
        <f ca="1">IFERROR((('DATA CLEANING'!EJ18-'DATA CLEANING'!EI18)/'DATA CLEANING'!EI18),"")</f>
        <v/>
      </c>
      <c r="EJ44" s="4" t="str">
        <f ca="1">IFERROR((('DATA CLEANING'!EK18-'DATA CLEANING'!EJ18)/'DATA CLEANING'!EJ18),"")</f>
        <v/>
      </c>
      <c r="EK44" s="4" t="str">
        <f ca="1">IFERROR((('DATA CLEANING'!EL18-'DATA CLEANING'!EK18)/'DATA CLEANING'!EK18),"")</f>
        <v/>
      </c>
      <c r="EL44" s="4" t="str">
        <f ca="1">IFERROR((('DATA CLEANING'!EM18-'DATA CLEANING'!EL18)/'DATA CLEANING'!EL18),"")</f>
        <v/>
      </c>
      <c r="EM44" s="4" t="str">
        <f ca="1">IFERROR((('DATA CLEANING'!EN18-'DATA CLEANING'!EM18)/'DATA CLEANING'!EM18),"")</f>
        <v/>
      </c>
      <c r="EN44" s="4" t="str">
        <f ca="1">IFERROR((('DATA CLEANING'!EO18-'DATA CLEANING'!EN18)/'DATA CLEANING'!EN18),"")</f>
        <v/>
      </c>
      <c r="EO44" s="4" t="str">
        <f ca="1">IFERROR((('DATA CLEANING'!EP18-'DATA CLEANING'!EO18)/'DATA CLEANING'!EO18),"")</f>
        <v/>
      </c>
      <c r="EP44" s="4" t="str">
        <f ca="1">IFERROR((('DATA CLEANING'!EQ18-'DATA CLEANING'!EP18)/'DATA CLEANING'!EP18),"")</f>
        <v/>
      </c>
      <c r="EQ44" s="4" t="str">
        <f ca="1">IFERROR((('DATA CLEANING'!ER18-'DATA CLEANING'!EQ18)/'DATA CLEANING'!EQ18),"")</f>
        <v/>
      </c>
      <c r="ER44" s="4" t="str">
        <f ca="1">IFERROR((('DATA CLEANING'!ES18-'DATA CLEANING'!ER18)/'DATA CLEANING'!ER18),"")</f>
        <v/>
      </c>
      <c r="ES44" s="4" t="str">
        <f ca="1">IFERROR((('DATA CLEANING'!ET18-'DATA CLEANING'!ES18)/'DATA CLEANING'!ES18),"")</f>
        <v/>
      </c>
      <c r="ET44" s="4" t="str">
        <f ca="1">IFERROR((('DATA CLEANING'!EU18-'DATA CLEANING'!ET18)/'DATA CLEANING'!ET18),"")</f>
        <v/>
      </c>
      <c r="EU44" s="4" t="str">
        <f ca="1">IFERROR((('DATA CLEANING'!EV18-'DATA CLEANING'!EU18)/'DATA CLEANING'!EU18),"")</f>
        <v/>
      </c>
      <c r="EV44" s="4" t="str">
        <f ca="1">IFERROR((('DATA CLEANING'!EW18-'DATA CLEANING'!EV18)/'DATA CLEANING'!EV18),"")</f>
        <v/>
      </c>
      <c r="EW44" s="4" t="str">
        <f ca="1">IFERROR((('DATA CLEANING'!EX18-'DATA CLEANING'!EW18)/'DATA CLEANING'!EW18),"")</f>
        <v/>
      </c>
      <c r="EX44" s="4" t="str">
        <f ca="1">IFERROR((('DATA CLEANING'!EY18-'DATA CLEANING'!EX18)/'DATA CLEANING'!EX18),"")</f>
        <v/>
      </c>
      <c r="EY44" s="4" t="str">
        <f ca="1">IFERROR((('DATA CLEANING'!EZ18-'DATA CLEANING'!EY18)/'DATA CLEANING'!EY18),"")</f>
        <v/>
      </c>
      <c r="EZ44" s="4" t="str">
        <f ca="1">IFERROR((('DATA CLEANING'!FA18-'DATA CLEANING'!EZ18)/'DATA CLEANING'!EZ18),"")</f>
        <v/>
      </c>
    </row>
    <row r="45" spans="2:159" x14ac:dyDescent="0.55000000000000004">
      <c r="B45" s="4" t="s">
        <v>28</v>
      </c>
      <c r="C45" s="4">
        <f ca="1">IFERROR((('DATA CLEANING'!D19-'DATA CLEANING'!C19)/'DATA CLEANING'!C19),"")</f>
        <v>8.2050512907988135E-2</v>
      </c>
      <c r="D45" s="4">
        <f ca="1">IFERROR((('DATA CLEANING'!E19-'DATA CLEANING'!D19)/'DATA CLEANING'!D19),"")</f>
        <v>6.0940146708330444E-2</v>
      </c>
      <c r="E45" s="4">
        <f ca="1">IFERROR((('DATA CLEANING'!F19-'DATA CLEANING'!E19)/'DATA CLEANING'!E19),"")</f>
        <v>2.8796437652474473E-3</v>
      </c>
      <c r="F45" s="4">
        <f ca="1">IFERROR((('DATA CLEANING'!G19-'DATA CLEANING'!F19)/'DATA CLEANING'!F19),"")</f>
        <v>3.1743493008211866E-2</v>
      </c>
      <c r="G45" s="4">
        <f ca="1">IFERROR((('DATA CLEANING'!H19-'DATA CLEANING'!G19)/'DATA CLEANING'!G19),"")</f>
        <v>-2.6524710317212399E-2</v>
      </c>
      <c r="H45" s="4">
        <f ca="1">IFERROR((('DATA CLEANING'!I19-'DATA CLEANING'!H19)/'DATA CLEANING'!H19),"")</f>
        <v>-9.2763822742777946E-3</v>
      </c>
      <c r="I45" s="4">
        <f ca="1">IFERROR((('DATA CLEANING'!J19-'DATA CLEANING'!I19)/'DATA CLEANING'!I19),"")</f>
        <v>-3.9045314349081461E-3</v>
      </c>
      <c r="J45" s="4">
        <f ca="1">IFERROR((('DATA CLEANING'!K19-'DATA CLEANING'!J19)/'DATA CLEANING'!J19),"")</f>
        <v>-1.6357849336835893E-2</v>
      </c>
      <c r="K45" s="4">
        <f ca="1">IFERROR((('DATA CLEANING'!L19-'DATA CLEANING'!K19)/'DATA CLEANING'!K19),"")</f>
        <v>1.9615183980600887E-2</v>
      </c>
      <c r="L45" s="4">
        <f ca="1">IFERROR((('DATA CLEANING'!M19-'DATA CLEANING'!L19)/'DATA CLEANING'!L19),"")</f>
        <v>-2.1556377950637896E-2</v>
      </c>
      <c r="M45" s="4">
        <f ca="1">IFERROR((('DATA CLEANING'!N19-'DATA CLEANING'!M19)/'DATA CLEANING'!M19),"")</f>
        <v>-1.8010720512756442E-3</v>
      </c>
      <c r="N45" s="4">
        <f ca="1">IFERROR((('DATA CLEANING'!O19-'DATA CLEANING'!N19)/'DATA CLEANING'!N19),"")</f>
        <v>-4.8058614403242828E-2</v>
      </c>
      <c r="O45" s="4">
        <f ca="1">IFERROR((('DATA CLEANING'!P19-'DATA CLEANING'!O19)/'DATA CLEANING'!O19),"")</f>
        <v>4.8147279497520033E-2</v>
      </c>
      <c r="P45" s="4">
        <f ca="1">IFERROR((('DATA CLEANING'!Q19-'DATA CLEANING'!P19)/'DATA CLEANING'!P19),"")</f>
        <v>-2.6121972658284143E-2</v>
      </c>
      <c r="Q45" s="4">
        <f ca="1">IFERROR((('DATA CLEANING'!R19-'DATA CLEANING'!Q19)/'DATA CLEANING'!Q19),"")</f>
        <v>3.1960161698814125E-2</v>
      </c>
      <c r="R45" s="4">
        <f ca="1">IFERROR((('DATA CLEANING'!S19-'DATA CLEANING'!R19)/'DATA CLEANING'!R19),"")</f>
        <v>7.0047207746570944E-2</v>
      </c>
      <c r="S45" s="4">
        <f ca="1">IFERROR((('DATA CLEANING'!T19-'DATA CLEANING'!S19)/'DATA CLEANING'!S19),"")</f>
        <v>-6.1553446644372158E-2</v>
      </c>
      <c r="T45" s="4">
        <f ca="1">IFERROR((('DATA CLEANING'!U19-'DATA CLEANING'!T19)/'DATA CLEANING'!T19),"")</f>
        <v>6.4390257694642197E-2</v>
      </c>
      <c r="U45" s="4">
        <f ca="1">IFERROR((('DATA CLEANING'!V19-'DATA CLEANING'!U19)/'DATA CLEANING'!U19),"")</f>
        <v>8.7223677762273393E-3</v>
      </c>
      <c r="V45" s="4">
        <f ca="1">IFERROR((('DATA CLEANING'!W19-'DATA CLEANING'!V19)/'DATA CLEANING'!V19),"")</f>
        <v>2.9693722816003888E-2</v>
      </c>
      <c r="W45" s="4">
        <f ca="1">IFERROR((('DATA CLEANING'!X19-'DATA CLEANING'!W19)/'DATA CLEANING'!W19),"")</f>
        <v>-2.063385111356183E-3</v>
      </c>
      <c r="X45" s="4">
        <f ca="1">IFERROR((('DATA CLEANING'!Y19-'DATA CLEANING'!X19)/'DATA CLEANING'!X19),"")</f>
        <v>4.2386408199802786E-2</v>
      </c>
      <c r="Y45" s="4">
        <f ca="1">IFERROR((('DATA CLEANING'!Z19-'DATA CLEANING'!Y19)/'DATA CLEANING'!Y19),"")</f>
        <v>-3.2248800309705755E-2</v>
      </c>
      <c r="Z45" s="4">
        <f ca="1">IFERROR((('DATA CLEANING'!AA19-'DATA CLEANING'!Z19)/'DATA CLEANING'!Z19),"")</f>
        <v>7.0578738650001249E-2</v>
      </c>
      <c r="AA45" s="4">
        <f ca="1">IFERROR((('DATA CLEANING'!AB19-'DATA CLEANING'!AA19)/'DATA CLEANING'!AA19),"")</f>
        <v>-8.0912045135498725E-2</v>
      </c>
      <c r="AB45" s="4">
        <f ca="1">IFERROR((('DATA CLEANING'!AC19-'DATA CLEANING'!AB19)/'DATA CLEANING'!AB19),"")</f>
        <v>-4.2800939395447518E-2</v>
      </c>
      <c r="AC45" s="4">
        <f ca="1">IFERROR((('DATA CLEANING'!AD19-'DATA CLEANING'!AC19)/'DATA CLEANING'!AC19),"")</f>
        <v>-0.10775054195876473</v>
      </c>
      <c r="AD45" s="4">
        <f ca="1">IFERROR((('DATA CLEANING'!AE19-'DATA CLEANING'!AD19)/'DATA CLEANING'!AD19),"")</f>
        <v>5.459335827383948E-2</v>
      </c>
      <c r="AE45" s="4">
        <f ca="1">IFERROR((('DATA CLEANING'!AF19-'DATA CLEANING'!AE19)/'DATA CLEANING'!AE19),"")</f>
        <v>4.5093042786922263E-2</v>
      </c>
      <c r="AF45" s="4">
        <f ca="1">IFERROR((('DATA CLEANING'!AG19-'DATA CLEANING'!AF19)/'DATA CLEANING'!AF19),"")</f>
        <v>-1.0807021805343788E-2</v>
      </c>
      <c r="AG45" s="4">
        <f ca="1">IFERROR((('DATA CLEANING'!AH19-'DATA CLEANING'!AG19)/'DATA CLEANING'!AG19),"")</f>
        <v>3.5595771753516109E-2</v>
      </c>
      <c r="AH45" s="4">
        <f ca="1">IFERROR((('DATA CLEANING'!AI19-'DATA CLEANING'!AH19)/'DATA CLEANING'!AH19),"")</f>
        <v>7.6489468737480484E-2</v>
      </c>
      <c r="AI45" s="4">
        <f ca="1">IFERROR((('DATA CLEANING'!AJ19-'DATA CLEANING'!AI19)/'DATA CLEANING'!AI19),"")</f>
        <v>-9.5614204661734009E-2</v>
      </c>
      <c r="AJ45" s="4">
        <f ca="1">IFERROR((('DATA CLEANING'!AK19-'DATA CLEANING'!AJ19)/'DATA CLEANING'!AJ19),"")</f>
        <v>-7.3816753803806166E-3</v>
      </c>
      <c r="AK45" s="4">
        <f ca="1">IFERROR((('DATA CLEANING'!AL19-'DATA CLEANING'!AK19)/'DATA CLEANING'!AK19),"")</f>
        <v>9.3212155194738619E-2</v>
      </c>
      <c r="AL45" s="4">
        <f ca="1">IFERROR((('DATA CLEANING'!AM19-'DATA CLEANING'!AL19)/'DATA CLEANING'!AL19),"")</f>
        <v>0.10106795722229836</v>
      </c>
      <c r="AM45" s="4">
        <f ca="1">IFERROR((('DATA CLEANING'!AN19-'DATA CLEANING'!AM19)/'DATA CLEANING'!AM19),"")</f>
        <v>-7.3482052031755909E-2</v>
      </c>
      <c r="AN45" s="4">
        <f ca="1">IFERROR((('DATA CLEANING'!AO19-'DATA CLEANING'!AN19)/'DATA CLEANING'!AN19),"")</f>
        <v>0.11538943525632099</v>
      </c>
      <c r="AO45" s="4">
        <f ca="1">IFERROR((('DATA CLEANING'!AP19-'DATA CLEANING'!AO19)/'DATA CLEANING'!AO19),"")</f>
        <v>2.4473706252433548E-2</v>
      </c>
      <c r="AP45" s="4">
        <f ca="1">IFERROR((('DATA CLEANING'!AQ19-'DATA CLEANING'!AP19)/'DATA CLEANING'!AP19),"")</f>
        <v>1.6639511646490305E-2</v>
      </c>
      <c r="AQ45" s="4">
        <f ca="1">IFERROR((('DATA CLEANING'!AR19-'DATA CLEANING'!AQ19)/'DATA CLEANING'!AQ19),"")</f>
        <v>-3.6210957861872051E-3</v>
      </c>
      <c r="AR45" s="4">
        <f ca="1">IFERROR((('DATA CLEANING'!AS19-'DATA CLEANING'!AR19)/'DATA CLEANING'!AR19),"")</f>
        <v>-4.7872655845377025E-2</v>
      </c>
      <c r="AS45" s="4">
        <f ca="1">IFERROR((('DATA CLEANING'!AT19-'DATA CLEANING'!AS19)/'DATA CLEANING'!AS19),"")</f>
        <v>-2.2996641206295052E-2</v>
      </c>
      <c r="AT45" s="4">
        <f ca="1">IFERROR((('DATA CLEANING'!AU19-'DATA CLEANING'!AT19)/'DATA CLEANING'!AT19),"")</f>
        <v>3.5527626612561404E-2</v>
      </c>
      <c r="AU45" s="4">
        <f ca="1">IFERROR((('DATA CLEANING'!AV19-'DATA CLEANING'!AU19)/'DATA CLEANING'!AU19),"")</f>
        <v>2.3746418558964894E-2</v>
      </c>
      <c r="AV45" s="4">
        <f ca="1">IFERROR((('DATA CLEANING'!AW19-'DATA CLEANING'!AV19)/'DATA CLEANING'!AV19),"")</f>
        <v>2.1748351294820573E-2</v>
      </c>
      <c r="AW45" s="4">
        <f ca="1">IFERROR((('DATA CLEANING'!AX19-'DATA CLEANING'!AW19)/'DATA CLEANING'!AW19),"")</f>
        <v>-6.3034097425632235E-2</v>
      </c>
      <c r="AX45" s="4">
        <f ca="1">IFERROR((('DATA CLEANING'!AY19-'DATA CLEANING'!AX19)/'DATA CLEANING'!AX19),"")</f>
        <v>6.7805204843131364E-2</v>
      </c>
      <c r="AY45" s="4">
        <f ca="1">IFERROR((('DATA CLEANING'!AZ19-'DATA CLEANING'!AY19)/'DATA CLEANING'!AY19),"")</f>
        <v>-1.8152617695823998E-2</v>
      </c>
      <c r="AZ45" s="4">
        <f ca="1">IFERROR((('DATA CLEANING'!BA19-'DATA CLEANING'!AZ19)/'DATA CLEANING'!AZ19),"")</f>
        <v>-0.17888816674372224</v>
      </c>
      <c r="BA45" s="4">
        <f ca="1">IFERROR((('DATA CLEANING'!BB19-'DATA CLEANING'!BA19)/'DATA CLEANING'!BA19),"")</f>
        <v>0.11974919069503494</v>
      </c>
      <c r="BB45" s="4">
        <f ca="1">IFERROR((('DATA CLEANING'!BC19-'DATA CLEANING'!BB19)/'DATA CLEANING'!BB19),"")</f>
        <v>-2.2087936769377144E-2</v>
      </c>
      <c r="BC45" s="4">
        <f ca="1">IFERROR((('DATA CLEANING'!BD19-'DATA CLEANING'!BC19)/'DATA CLEANING'!BC19),"")</f>
        <v>-2.8410634882203006E-3</v>
      </c>
      <c r="BD45" s="4">
        <f ca="1">IFERROR((('DATA CLEANING'!BE19-'DATA CLEANING'!BD19)/'DATA CLEANING'!BD19),"")</f>
        <v>-0.13569962791924081</v>
      </c>
      <c r="BE45" s="4">
        <f ca="1">IFERROR((('DATA CLEANING'!BF19-'DATA CLEANING'!BE19)/'DATA CLEANING'!BE19),"")</f>
        <v>0.12151474446649312</v>
      </c>
      <c r="BF45" s="4">
        <f ca="1">IFERROR((('DATA CLEANING'!BG19-'DATA CLEANING'!BF19)/'DATA CLEANING'!BF19),"")</f>
        <v>-1.8696465702015087E-2</v>
      </c>
      <c r="BG45" s="4">
        <f ca="1">IFERROR((('DATA CLEANING'!BH19-'DATA CLEANING'!BG19)/'DATA CLEANING'!BG19),"")</f>
        <v>-9.1445749726618619E-2</v>
      </c>
      <c r="BH45" s="4">
        <f ca="1">IFERROR((('DATA CLEANING'!BI19-'DATA CLEANING'!BH19)/'DATA CLEANING'!BH19),"")</f>
        <v>0.1520833395704935</v>
      </c>
      <c r="BI45" s="4">
        <f ca="1">IFERROR((('DATA CLEANING'!BJ19-'DATA CLEANING'!BI19)/'DATA CLEANING'!BI19),"")</f>
        <v>7.517257013939331E-2</v>
      </c>
      <c r="BJ45" s="4">
        <f ca="1">IFERROR((('DATA CLEANING'!BK19-'DATA CLEANING'!BJ19)/'DATA CLEANING'!BJ19),"")</f>
        <v>-4.8211198203309207E-2</v>
      </c>
      <c r="BK45" s="4">
        <f ca="1">IFERROR((('DATA CLEANING'!BL19-'DATA CLEANING'!BK19)/'DATA CLEANING'!BK19),"")</f>
        <v>0.17529085413820267</v>
      </c>
      <c r="BL45" s="4">
        <f ca="1">IFERROR((('DATA CLEANING'!BM19-'DATA CLEANING'!BL19)/'DATA CLEANING'!BL19),"")</f>
        <v>2.9465901992005543E-2</v>
      </c>
      <c r="BM45" s="4">
        <f ca="1">IFERROR((('DATA CLEANING'!BN19-'DATA CLEANING'!BM19)/'DATA CLEANING'!BM19),"")</f>
        <v>5.6563241533040737E-2</v>
      </c>
      <c r="BN45" s="4">
        <f ca="1">IFERROR((('DATA CLEANING'!BO19-'DATA CLEANING'!BN19)/'DATA CLEANING'!BN19),"")</f>
        <v>9.0855296417484011E-3</v>
      </c>
      <c r="BO45" s="4">
        <f ca="1">IFERROR((('DATA CLEANING'!BP19-'DATA CLEANING'!BO19)/'DATA CLEANING'!BO19),"")</f>
        <v>-4.1658799631009186E-2</v>
      </c>
      <c r="BP45" s="4">
        <f ca="1">IFERROR((('DATA CLEANING'!BQ19-'DATA CLEANING'!BP19)/'DATA CLEANING'!BP19),"")</f>
        <v>5.57830362697571E-2</v>
      </c>
      <c r="BQ45" s="4">
        <f ca="1">IFERROR((('DATA CLEANING'!BR19-'DATA CLEANING'!BQ19)/'DATA CLEANING'!BQ19),"")</f>
        <v>5.4501246738292999E-2</v>
      </c>
      <c r="BR45" s="4">
        <f ca="1">IFERROR((('DATA CLEANING'!BS19-'DATA CLEANING'!BR19)/'DATA CLEANING'!BR19),"")</f>
        <v>2.1774087420512858E-2</v>
      </c>
      <c r="BS45" s="4">
        <f ca="1">IFERROR((('DATA CLEANING'!BT19-'DATA CLEANING'!BS19)/'DATA CLEANING'!BS19),"")</f>
        <v>2.1453005705415772E-3</v>
      </c>
      <c r="BT45" s="4">
        <f ca="1">IFERROR((('DATA CLEANING'!BU19-'DATA CLEANING'!BT19)/'DATA CLEANING'!BT19),"")</f>
        <v>-6.9183443106758086E-2</v>
      </c>
      <c r="BU45" s="4">
        <f ca="1">IFERROR((('DATA CLEANING'!BV19-'DATA CLEANING'!BU19)/'DATA CLEANING'!BU19),"")</f>
        <v>0.10988145489383132</v>
      </c>
      <c r="BV45" s="4">
        <f ca="1">IFERROR((('DATA CLEANING'!BW19-'DATA CLEANING'!BV19)/'DATA CLEANING'!BV19),"")</f>
        <v>4.4516134536144683E-2</v>
      </c>
      <c r="BW45" s="4">
        <f ca="1">IFERROR((('DATA CLEANING'!BX19-'DATA CLEANING'!BW19)/'DATA CLEANING'!BW19),"")</f>
        <v>-7.8688031627821078E-3</v>
      </c>
      <c r="BX45" s="4">
        <f ca="1">IFERROR((('DATA CLEANING'!BY19-'DATA CLEANING'!BX19)/'DATA CLEANING'!BX19),"")</f>
        <v>-1.5486889093901602E-2</v>
      </c>
      <c r="BY45" s="4">
        <f ca="1">IFERROR((('DATA CLEANING'!BZ19-'DATA CLEANING'!BY19)/'DATA CLEANING'!BY19),"")</f>
        <v>4.2015949471156007E-3</v>
      </c>
      <c r="BZ45" s="4">
        <f ca="1">IFERROR((('DATA CLEANING'!CA19-'DATA CLEANING'!BZ19)/'DATA CLEANING'!BZ19),"")</f>
        <v>-4.8944742374852163E-2</v>
      </c>
      <c r="CA45" s="4">
        <f ca="1">IFERROR((('DATA CLEANING'!CB19-'DATA CLEANING'!CA19)/'DATA CLEANING'!CA19),"")</f>
        <v>3.1634522238441862E-2</v>
      </c>
      <c r="CB45" s="4">
        <f ca="1">IFERROR((('DATA CLEANING'!CC19-'DATA CLEANING'!CB19)/'DATA CLEANING'!CB19),"")</f>
        <v>5.9746771120178316E-2</v>
      </c>
      <c r="CC45" s="4">
        <f ca="1">IFERROR((('DATA CLEANING'!CD19-'DATA CLEANING'!CC19)/'DATA CLEANING'!CC19),"")</f>
        <v>-5.3849358812138794E-2</v>
      </c>
      <c r="CD45" s="4">
        <f ca="1">IFERROR((('DATA CLEANING'!CE19-'DATA CLEANING'!CD19)/'DATA CLEANING'!CD19),"")</f>
        <v>1.1354902102405529E-2</v>
      </c>
      <c r="CE45" s="4">
        <f ca="1">IFERROR((('DATA CLEANING'!CF19-'DATA CLEANING'!CE19)/'DATA CLEANING'!CE19),"")</f>
        <v>8.7600186068476249E-2</v>
      </c>
      <c r="CF45" s="4">
        <f ca="1">IFERROR((('DATA CLEANING'!CG19-'DATA CLEANING'!CF19)/'DATA CLEANING'!CF19),"")</f>
        <v>0.10745146868656881</v>
      </c>
      <c r="CG45" s="4">
        <f ca="1">IFERROR((('DATA CLEANING'!CH19-'DATA CLEANING'!CG19)/'DATA CLEANING'!CG19),"")</f>
        <v>5.8957782816563976E-2</v>
      </c>
      <c r="CH45" s="4">
        <f ca="1">IFERROR((('DATA CLEANING'!CI19-'DATA CLEANING'!CH19)/'DATA CLEANING'!CH19),"")</f>
        <v>-8.4034373135526228E-3</v>
      </c>
      <c r="CI45" s="4">
        <f ca="1">IFERROR((('DATA CLEANING'!CJ19-'DATA CLEANING'!CI19)/'DATA CLEANING'!CI19),"")</f>
        <v>-0.71276077546183025</v>
      </c>
      <c r="CJ45" s="4">
        <f ca="1">IFERROR((('DATA CLEANING'!CK19-'DATA CLEANING'!CJ19)/'DATA CLEANING'!CJ19),"")</f>
        <v>3.0996217389518684E-2</v>
      </c>
      <c r="CK45" s="4">
        <f ca="1">IFERROR((('DATA CLEANING'!CL19-'DATA CLEANING'!CK19)/'DATA CLEANING'!CK19),"")</f>
        <v>1.9514171052064155E-2</v>
      </c>
      <c r="CL45" s="4">
        <f ca="1">IFERROR((('DATA CLEANING'!CM19-'DATA CLEANING'!CL19)/'DATA CLEANING'!CL19),"")</f>
        <v>-4.6577184705137636E-2</v>
      </c>
      <c r="CM45" s="4">
        <f ca="1">IFERROR((('DATA CLEANING'!CN19-'DATA CLEANING'!CM19)/'DATA CLEANING'!CM19),"")</f>
        <v>0.10147700750620997</v>
      </c>
      <c r="CN45" s="4">
        <f ca="1">IFERROR((('DATA CLEANING'!CO19-'DATA CLEANING'!CN19)/'DATA CLEANING'!CN19),"")</f>
        <v>6.3669457628365803E-2</v>
      </c>
      <c r="CO45" s="4">
        <f ca="1">IFERROR((('DATA CLEANING'!CP19-'DATA CLEANING'!CO19)/'DATA CLEANING'!CO19),"")</f>
        <v>-5.1145186335403652E-2</v>
      </c>
      <c r="CP45" s="4">
        <f ca="1">IFERROR((('DATA CLEANING'!CQ19-'DATA CLEANING'!CP19)/'DATA CLEANING'!CP19),"")</f>
        <v>-5.4617251886102898E-2</v>
      </c>
      <c r="CQ45" s="4">
        <f ca="1">IFERROR((('DATA CLEANING'!CR19-'DATA CLEANING'!CQ19)/'DATA CLEANING'!CQ19),"")</f>
        <v>-4.1354872451050739E-2</v>
      </c>
      <c r="CR45" s="4">
        <f ca="1">IFERROR((('DATA CLEANING'!CS19-'DATA CLEANING'!CR19)/'DATA CLEANING'!CR19),"")</f>
        <v>0.11691454235990807</v>
      </c>
      <c r="CS45" s="4">
        <f ca="1">IFERROR((('DATA CLEANING'!CT19-'DATA CLEANING'!CS19)/'DATA CLEANING'!CS19),"")</f>
        <v>7.2559094311666211E-2</v>
      </c>
      <c r="CT45" s="4">
        <f ca="1">IFERROR((('DATA CLEANING'!CU19-'DATA CLEANING'!CT19)/'DATA CLEANING'!CT19),"")</f>
        <v>1.0148079203004199E-2</v>
      </c>
      <c r="CU45" s="4">
        <f ca="1">IFERROR((('DATA CLEANING'!CV19-'DATA CLEANING'!CU19)/'DATA CLEANING'!CU19),"")</f>
        <v>3.2869472674318397E-2</v>
      </c>
      <c r="CV45" s="4">
        <f ca="1">IFERROR((('DATA CLEANING'!CW19-'DATA CLEANING'!CV19)/'DATA CLEANING'!CV19),"")</f>
        <v>2.8793742190680493E-2</v>
      </c>
      <c r="CW45" s="4">
        <f ca="1">IFERROR((('DATA CLEANING'!CX19-'DATA CLEANING'!CW19)/'DATA CLEANING'!CW19),"")</f>
        <v>-2.4731657445670782E-2</v>
      </c>
      <c r="CX45" s="4">
        <f ca="1">IFERROR((('DATA CLEANING'!CY19-'DATA CLEANING'!CX19)/'DATA CLEANING'!CX19),"")</f>
        <v>-2.8079757625966366E-2</v>
      </c>
      <c r="CY45" s="4">
        <f ca="1">IFERROR((('DATA CLEANING'!CZ19-'DATA CLEANING'!CY19)/'DATA CLEANING'!CY19),"")</f>
        <v>2.6570549363679107E-2</v>
      </c>
      <c r="CZ45" s="4">
        <f ca="1">IFERROR((('DATA CLEANING'!DA19-'DATA CLEANING'!CZ19)/'DATA CLEANING'!CZ19),"")</f>
        <v>-5.6748825482550815E-2</v>
      </c>
      <c r="DA45" s="4">
        <f ca="1">IFERROR((('DATA CLEANING'!DB19-'DATA CLEANING'!DA19)/'DATA CLEANING'!DA19),"")</f>
        <v>2.8389615953883177E-2</v>
      </c>
      <c r="DB45" s="4">
        <f ca="1">IFERROR((('DATA CLEANING'!DC19-'DATA CLEANING'!DB19)/'DATA CLEANING'!DB19),"")</f>
        <v>6.2199665756096659E-2</v>
      </c>
      <c r="DC45" s="4">
        <f ca="1">IFERROR((('DATA CLEANING'!DD19-'DATA CLEANING'!DC19)/'DATA CLEANING'!DC19),"")</f>
        <v>4.9919549297781779E-3</v>
      </c>
      <c r="DD45" s="4">
        <f ca="1">IFERROR((('DATA CLEANING'!DE19-'DATA CLEANING'!DD19)/'DATA CLEANING'!DD19),"")</f>
        <v>9.6456020684669908E-2</v>
      </c>
      <c r="DE45" s="4">
        <f ca="1">IFERROR((('DATA CLEANING'!DF19-'DATA CLEANING'!DE19)/'DATA CLEANING'!DE19),"")</f>
        <v>-4.7170650810985856E-2</v>
      </c>
      <c r="DF45" s="4" t="str">
        <f ca="1">IFERROR((('DATA CLEANING'!DG19-'DATA CLEANING'!DF19)/'DATA CLEANING'!DF19),"")</f>
        <v/>
      </c>
      <c r="DG45" s="4" t="str">
        <f ca="1">IFERROR((('DATA CLEANING'!DH19-'DATA CLEANING'!DG19)/'DATA CLEANING'!DG19),"")</f>
        <v/>
      </c>
      <c r="DH45" s="4" t="str">
        <f ca="1">IFERROR((('DATA CLEANING'!DI19-'DATA CLEANING'!DH19)/'DATA CLEANING'!DH19),"")</f>
        <v/>
      </c>
      <c r="DI45" s="4" t="str">
        <f ca="1">IFERROR((('DATA CLEANING'!DJ19-'DATA CLEANING'!DI19)/'DATA CLEANING'!DI19),"")</f>
        <v/>
      </c>
      <c r="DJ45" s="4" t="str">
        <f ca="1">IFERROR((('DATA CLEANING'!DK19-'DATA CLEANING'!DJ19)/'DATA CLEANING'!DJ19),"")</f>
        <v/>
      </c>
      <c r="DK45" s="4" t="str">
        <f ca="1">IFERROR((('DATA CLEANING'!DL19-'DATA CLEANING'!DK19)/'DATA CLEANING'!DK19),"")</f>
        <v/>
      </c>
      <c r="DL45" s="4" t="str">
        <f ca="1">IFERROR((('DATA CLEANING'!DM19-'DATA CLEANING'!DL19)/'DATA CLEANING'!DL19),"")</f>
        <v/>
      </c>
      <c r="DM45" s="4" t="str">
        <f ca="1">IFERROR((('DATA CLEANING'!DN19-'DATA CLEANING'!DM19)/'DATA CLEANING'!DM19),"")</f>
        <v/>
      </c>
      <c r="DN45" s="4" t="str">
        <f ca="1">IFERROR((('DATA CLEANING'!DO19-'DATA CLEANING'!DN19)/'DATA CLEANING'!DN19),"")</f>
        <v/>
      </c>
      <c r="DO45" s="4" t="str">
        <f ca="1">IFERROR((('DATA CLEANING'!DP19-'DATA CLEANING'!DO19)/'DATA CLEANING'!DO19),"")</f>
        <v/>
      </c>
      <c r="DP45" s="4" t="str">
        <f ca="1">IFERROR((('DATA CLEANING'!DQ19-'DATA CLEANING'!DP19)/'DATA CLEANING'!DP19),"")</f>
        <v/>
      </c>
      <c r="DQ45" s="4" t="str">
        <f ca="1">IFERROR((('DATA CLEANING'!DR19-'DATA CLEANING'!DQ19)/'DATA CLEANING'!DQ19),"")</f>
        <v/>
      </c>
      <c r="DR45" s="4" t="str">
        <f ca="1">IFERROR((('DATA CLEANING'!DS19-'DATA CLEANING'!DR19)/'DATA CLEANING'!DR19),"")</f>
        <v/>
      </c>
      <c r="DS45" s="4" t="str">
        <f ca="1">IFERROR((('DATA CLEANING'!DT19-'DATA CLEANING'!DS19)/'DATA CLEANING'!DS19),"")</f>
        <v/>
      </c>
      <c r="DT45" s="4" t="str">
        <f ca="1">IFERROR((('DATA CLEANING'!DU19-'DATA CLEANING'!DT19)/'DATA CLEANING'!DT19),"")</f>
        <v/>
      </c>
      <c r="DU45" s="4" t="str">
        <f ca="1">IFERROR((('DATA CLEANING'!DV19-'DATA CLEANING'!DU19)/'DATA CLEANING'!DU19),"")</f>
        <v/>
      </c>
      <c r="DV45" s="4" t="str">
        <f ca="1">IFERROR((('DATA CLEANING'!DW19-'DATA CLEANING'!DV19)/'DATA CLEANING'!DV19),"")</f>
        <v/>
      </c>
      <c r="DW45" s="4" t="str">
        <f ca="1">IFERROR((('DATA CLEANING'!DX19-'DATA CLEANING'!DW19)/'DATA CLEANING'!DW19),"")</f>
        <v/>
      </c>
      <c r="DX45" s="4" t="str">
        <f ca="1">IFERROR((('DATA CLEANING'!DY19-'DATA CLEANING'!DX19)/'DATA CLEANING'!DX19),"")</f>
        <v/>
      </c>
      <c r="DY45" s="4" t="str">
        <f ca="1">IFERROR((('DATA CLEANING'!DZ19-'DATA CLEANING'!DY19)/'DATA CLEANING'!DY19),"")</f>
        <v/>
      </c>
      <c r="DZ45" s="4" t="str">
        <f ca="1">IFERROR((('DATA CLEANING'!EA19-'DATA CLEANING'!DZ19)/'DATA CLEANING'!DZ19),"")</f>
        <v/>
      </c>
      <c r="EA45" s="4" t="str">
        <f ca="1">IFERROR((('DATA CLEANING'!EB19-'DATA CLEANING'!EA19)/'DATA CLEANING'!EA19),"")</f>
        <v/>
      </c>
      <c r="EB45" s="4" t="str">
        <f ca="1">IFERROR((('DATA CLEANING'!EC19-'DATA CLEANING'!EB19)/'DATA CLEANING'!EB19),"")</f>
        <v/>
      </c>
      <c r="EC45" s="4" t="str">
        <f ca="1">IFERROR((('DATA CLEANING'!ED19-'DATA CLEANING'!EC19)/'DATA CLEANING'!EC19),"")</f>
        <v/>
      </c>
      <c r="ED45" s="4" t="str">
        <f ca="1">IFERROR((('DATA CLEANING'!EE19-'DATA CLEANING'!ED19)/'DATA CLEANING'!ED19),"")</f>
        <v/>
      </c>
      <c r="EE45" s="4" t="str">
        <f ca="1">IFERROR((('DATA CLEANING'!EF19-'DATA CLEANING'!EE19)/'DATA CLEANING'!EE19),"")</f>
        <v/>
      </c>
      <c r="EF45" s="4" t="str">
        <f ca="1">IFERROR((('DATA CLEANING'!EG19-'DATA CLEANING'!EF19)/'DATA CLEANING'!EF19),"")</f>
        <v/>
      </c>
      <c r="EG45" s="4" t="str">
        <f ca="1">IFERROR((('DATA CLEANING'!EH19-'DATA CLEANING'!EG19)/'DATA CLEANING'!EG19),"")</f>
        <v/>
      </c>
      <c r="EH45" s="4" t="str">
        <f ca="1">IFERROR((('DATA CLEANING'!EI19-'DATA CLEANING'!EH19)/'DATA CLEANING'!EH19),"")</f>
        <v/>
      </c>
      <c r="EI45" s="4" t="str">
        <f ca="1">IFERROR((('DATA CLEANING'!EJ19-'DATA CLEANING'!EI19)/'DATA CLEANING'!EI19),"")</f>
        <v/>
      </c>
      <c r="EJ45" s="4" t="str">
        <f ca="1">IFERROR((('DATA CLEANING'!EK19-'DATA CLEANING'!EJ19)/'DATA CLEANING'!EJ19),"")</f>
        <v/>
      </c>
      <c r="EK45" s="4" t="str">
        <f ca="1">IFERROR((('DATA CLEANING'!EL19-'DATA CLEANING'!EK19)/'DATA CLEANING'!EK19),"")</f>
        <v/>
      </c>
      <c r="EL45" s="4" t="str">
        <f ca="1">IFERROR((('DATA CLEANING'!EM19-'DATA CLEANING'!EL19)/'DATA CLEANING'!EL19),"")</f>
        <v/>
      </c>
      <c r="EM45" s="4" t="str">
        <f ca="1">IFERROR((('DATA CLEANING'!EN19-'DATA CLEANING'!EM19)/'DATA CLEANING'!EM19),"")</f>
        <v/>
      </c>
      <c r="EN45" s="4" t="str">
        <f ca="1">IFERROR((('DATA CLEANING'!EO19-'DATA CLEANING'!EN19)/'DATA CLEANING'!EN19),"")</f>
        <v/>
      </c>
      <c r="EO45" s="4" t="str">
        <f ca="1">IFERROR((('DATA CLEANING'!EP19-'DATA CLEANING'!EO19)/'DATA CLEANING'!EO19),"")</f>
        <v/>
      </c>
      <c r="EP45" s="4" t="str">
        <f ca="1">IFERROR((('DATA CLEANING'!EQ19-'DATA CLEANING'!EP19)/'DATA CLEANING'!EP19),"")</f>
        <v/>
      </c>
      <c r="EQ45" s="4" t="str">
        <f ca="1">IFERROR((('DATA CLEANING'!ER19-'DATA CLEANING'!EQ19)/'DATA CLEANING'!EQ19),"")</f>
        <v/>
      </c>
      <c r="ER45" s="4" t="str">
        <f ca="1">IFERROR((('DATA CLEANING'!ES19-'DATA CLEANING'!ER19)/'DATA CLEANING'!ER19),"")</f>
        <v/>
      </c>
      <c r="ES45" s="4" t="str">
        <f ca="1">IFERROR((('DATA CLEANING'!ET19-'DATA CLEANING'!ES19)/'DATA CLEANING'!ES19),"")</f>
        <v/>
      </c>
      <c r="ET45" s="4" t="str">
        <f ca="1">IFERROR((('DATA CLEANING'!EU19-'DATA CLEANING'!ET19)/'DATA CLEANING'!ET19),"")</f>
        <v/>
      </c>
      <c r="EU45" s="4" t="str">
        <f ca="1">IFERROR((('DATA CLEANING'!EV19-'DATA CLEANING'!EU19)/'DATA CLEANING'!EU19),"")</f>
        <v/>
      </c>
      <c r="EV45" s="4" t="str">
        <f ca="1">IFERROR((('DATA CLEANING'!EW19-'DATA CLEANING'!EV19)/'DATA CLEANING'!EV19),"")</f>
        <v/>
      </c>
      <c r="EW45" s="4" t="str">
        <f ca="1">IFERROR((('DATA CLEANING'!EX19-'DATA CLEANING'!EW19)/'DATA CLEANING'!EW19),"")</f>
        <v/>
      </c>
      <c r="EX45" s="4" t="str">
        <f ca="1">IFERROR((('DATA CLEANING'!EY19-'DATA CLEANING'!EX19)/'DATA CLEANING'!EX19),"")</f>
        <v/>
      </c>
      <c r="EY45" s="4" t="str">
        <f ca="1">IFERROR((('DATA CLEANING'!EZ19-'DATA CLEANING'!EY19)/'DATA CLEANING'!EY19),"")</f>
        <v/>
      </c>
      <c r="EZ45" s="4" t="str">
        <f ca="1">IFERROR((('DATA CLEANING'!FA19-'DATA CLEANING'!EZ19)/'DATA CLEANING'!EZ19),"")</f>
        <v/>
      </c>
    </row>
    <row r="46" spans="2:159" x14ac:dyDescent="0.55000000000000004">
      <c r="B46" s="4" t="s">
        <v>29</v>
      </c>
      <c r="C46" s="4">
        <f ca="1">IFERROR((('DATA CLEANING'!D20-'DATA CLEANING'!C20)/'DATA CLEANING'!C20),"")</f>
        <v>1.4120516756057421E-2</v>
      </c>
      <c r="D46" s="4">
        <f ca="1">IFERROR((('DATA CLEANING'!E20-'DATA CLEANING'!D20)/'DATA CLEANING'!D20),"")</f>
        <v>6.0475276452850876E-2</v>
      </c>
      <c r="E46" s="4">
        <f ca="1">IFERROR((('DATA CLEANING'!F20-'DATA CLEANING'!E20)/'DATA CLEANING'!E20),"")</f>
        <v>1.9599813431939551E-2</v>
      </c>
      <c r="F46" s="4">
        <f ca="1">IFERROR((('DATA CLEANING'!G20-'DATA CLEANING'!F20)/'DATA CLEANING'!F20),"")</f>
        <v>2.8295678985764388E-2</v>
      </c>
      <c r="G46" s="4">
        <f ca="1">IFERROR((('DATA CLEANING'!H20-'DATA CLEANING'!G20)/'DATA CLEANING'!G20),"")</f>
        <v>2.9856557260391207E-2</v>
      </c>
      <c r="H46" s="4">
        <f ca="1">IFERROR((('DATA CLEANING'!I20-'DATA CLEANING'!H20)/'DATA CLEANING'!H20),"")</f>
        <v>6.0174095637921518E-2</v>
      </c>
      <c r="I46" s="4">
        <f ca="1">IFERROR((('DATA CLEANING'!J20-'DATA CLEANING'!I20)/'DATA CLEANING'!I20),"")</f>
        <v>2.9579429568292567E-3</v>
      </c>
      <c r="J46" s="4">
        <f ca="1">IFERROR((('DATA CLEANING'!K20-'DATA CLEANING'!J20)/'DATA CLEANING'!J20),"")</f>
        <v>-9.2854964238716226E-3</v>
      </c>
      <c r="K46" s="4">
        <f ca="1">IFERROR((('DATA CLEANING'!L20-'DATA CLEANING'!K20)/'DATA CLEANING'!K20),"")</f>
        <v>-8.0761600757055921E-2</v>
      </c>
      <c r="L46" s="4">
        <f ca="1">IFERROR((('DATA CLEANING'!M20-'DATA CLEANING'!L20)/'DATA CLEANING'!L20),"")</f>
        <v>-1.5835467449719332E-3</v>
      </c>
      <c r="M46" s="4">
        <f ca="1">IFERROR((('DATA CLEANING'!N20-'DATA CLEANING'!M20)/'DATA CLEANING'!M20),"")</f>
        <v>2.1090034771772639E-2</v>
      </c>
      <c r="N46" s="4">
        <f ca="1">IFERROR((('DATA CLEANING'!O20-'DATA CLEANING'!N20)/'DATA CLEANING'!N20),"")</f>
        <v>6.318932359204045E-2</v>
      </c>
      <c r="O46" s="4">
        <f ca="1">IFERROR((('DATA CLEANING'!P20-'DATA CLEANING'!O20)/'DATA CLEANING'!O20),"")</f>
        <v>5.4527284493919172E-2</v>
      </c>
      <c r="P46" s="4">
        <f ca="1">IFERROR((('DATA CLEANING'!Q20-'DATA CLEANING'!P20)/'DATA CLEANING'!P20),"")</f>
        <v>2.399209798269689E-2</v>
      </c>
      <c r="Q46" s="4">
        <f ca="1">IFERROR((('DATA CLEANING'!R20-'DATA CLEANING'!Q20)/'DATA CLEANING'!Q20),"")</f>
        <v>4.5287251556559507E-2</v>
      </c>
      <c r="R46" s="4">
        <f ca="1">IFERROR((('DATA CLEANING'!S20-'DATA CLEANING'!R20)/'DATA CLEANING'!R20),"")</f>
        <v>2.7794540451416033E-2</v>
      </c>
      <c r="S46" s="4">
        <f ca="1">IFERROR((('DATA CLEANING'!T20-'DATA CLEANING'!S20)/'DATA CLEANING'!S20),"")</f>
        <v>2.7458511701746003E-2</v>
      </c>
      <c r="T46" s="4">
        <f ca="1">IFERROR((('DATA CLEANING'!U20-'DATA CLEANING'!T20)/'DATA CLEANING'!T20),"")</f>
        <v>-2.4712437357324513E-4</v>
      </c>
      <c r="U46" s="4">
        <f ca="1">IFERROR((('DATA CLEANING'!V20-'DATA CLEANING'!U20)/'DATA CLEANING'!U20),"")</f>
        <v>9.9212102175219637E-3</v>
      </c>
      <c r="V46" s="4">
        <f ca="1">IFERROR((('DATA CLEANING'!W20-'DATA CLEANING'!V20)/'DATA CLEANING'!V20),"")</f>
        <v>1.5561387148579386E-2</v>
      </c>
      <c r="W46" s="4">
        <f ca="1">IFERROR((('DATA CLEANING'!X20-'DATA CLEANING'!W20)/'DATA CLEANING'!W20),"")</f>
        <v>5.8904380335953015E-2</v>
      </c>
      <c r="X46" s="4">
        <f ca="1">IFERROR((('DATA CLEANING'!Y20-'DATA CLEANING'!X20)/'DATA CLEANING'!X20),"")</f>
        <v>3.2025991619852069E-2</v>
      </c>
      <c r="Y46" s="4">
        <f ca="1">IFERROR((('DATA CLEANING'!Z20-'DATA CLEANING'!Y20)/'DATA CLEANING'!Y20),"")</f>
        <v>-3.6295211989655476E-2</v>
      </c>
      <c r="Z46" s="4">
        <f ca="1">IFERROR((('DATA CLEANING'!AA20-'DATA CLEANING'!Z20)/'DATA CLEANING'!Z20),"")</f>
        <v>0.11199694923792979</v>
      </c>
      <c r="AA46" s="4">
        <f ca="1">IFERROR((('DATA CLEANING'!AB20-'DATA CLEANING'!AA20)/'DATA CLEANING'!AA20),"")</f>
        <v>-3.8229661189863047E-2</v>
      </c>
      <c r="AB46" s="4">
        <f ca="1">IFERROR((('DATA CLEANING'!AC20-'DATA CLEANING'!AB20)/'DATA CLEANING'!AB20),"")</f>
        <v>-6.5583913271724283E-3</v>
      </c>
      <c r="AC46" s="4">
        <f ca="1">IFERROR((('DATA CLEANING'!AD20-'DATA CLEANING'!AC20)/'DATA CLEANING'!AC20),"")</f>
        <v>1.9135875994524345E-2</v>
      </c>
      <c r="AD46" s="4">
        <f ca="1">IFERROR((('DATA CLEANING'!AE20-'DATA CLEANING'!AD20)/'DATA CLEANING'!AD20),"")</f>
        <v>4.3179572094007364E-2</v>
      </c>
      <c r="AE46" s="4">
        <f ca="1">IFERROR((('DATA CLEANING'!AF20-'DATA CLEANING'!AE20)/'DATA CLEANING'!AE20),"")</f>
        <v>1.8619617814247924E-2</v>
      </c>
      <c r="AF46" s="4">
        <f ca="1">IFERROR((('DATA CLEANING'!AG20-'DATA CLEANING'!AF20)/'DATA CLEANING'!AF20),"")</f>
        <v>5.1153342606722295E-2</v>
      </c>
      <c r="AG46" s="4">
        <f ca="1">IFERROR((('DATA CLEANING'!AH20-'DATA CLEANING'!AG20)/'DATA CLEANING'!AG20),"")</f>
        <v>3.6950443193637321E-2</v>
      </c>
      <c r="AH46" s="4">
        <f ca="1">IFERROR((('DATA CLEANING'!AI20-'DATA CLEANING'!AH20)/'DATA CLEANING'!AH20),"")</f>
        <v>3.3223851215639227E-2</v>
      </c>
      <c r="AI46" s="4">
        <f ca="1">IFERROR((('DATA CLEANING'!AJ20-'DATA CLEANING'!AI20)/'DATA CLEANING'!AI20),"")</f>
        <v>-0.13164626926984505</v>
      </c>
      <c r="AJ46" s="4">
        <f ca="1">IFERROR((('DATA CLEANING'!AK20-'DATA CLEANING'!AJ20)/'DATA CLEANING'!AJ20),"")</f>
        <v>5.7782136723434657E-2</v>
      </c>
      <c r="AK46" s="4">
        <f ca="1">IFERROR((('DATA CLEANING'!AL20-'DATA CLEANING'!AK20)/'DATA CLEANING'!AK20),"")</f>
        <v>-8.2472472139263786E-2</v>
      </c>
      <c r="AL46" s="4">
        <f ca="1">IFERROR((('DATA CLEANING'!AM20-'DATA CLEANING'!AL20)/'DATA CLEANING'!AL20),"")</f>
        <v>9.4048272311575434E-2</v>
      </c>
      <c r="AM46" s="4">
        <f ca="1">IFERROR((('DATA CLEANING'!AN20-'DATA CLEANING'!AM20)/'DATA CLEANING'!AM20),"")</f>
        <v>4.363845983774408E-2</v>
      </c>
      <c r="AN46" s="4">
        <f ca="1">IFERROR((('DATA CLEANING'!AO20-'DATA CLEANING'!AN20)/'DATA CLEANING'!AN20),"")</f>
        <v>3.8515533795838476E-2</v>
      </c>
      <c r="AO46" s="4">
        <f ca="1">IFERROR((('DATA CLEANING'!AP20-'DATA CLEANING'!AO20)/'DATA CLEANING'!AO20),"")</f>
        <v>-1.5894831621175665E-2</v>
      </c>
      <c r="AP46" s="4">
        <f ca="1">IFERROR((('DATA CLEANING'!AQ20-'DATA CLEANING'!AP20)/'DATA CLEANING'!AP20),"")</f>
        <v>-2.2056000354209359E-2</v>
      </c>
      <c r="AQ46" s="4">
        <f ca="1">IFERROR((('DATA CLEANING'!AR20-'DATA CLEANING'!AQ20)/'DATA CLEANING'!AQ20),"")</f>
        <v>8.9234070651269787E-2</v>
      </c>
      <c r="AR46" s="4">
        <f ca="1">IFERROR((('DATA CLEANING'!AS20-'DATA CLEANING'!AR20)/'DATA CLEANING'!AR20),"")</f>
        <v>-6.3315505373492667E-3</v>
      </c>
      <c r="AS46" s="4">
        <f ca="1">IFERROR((('DATA CLEANING'!AT20-'DATA CLEANING'!AS20)/'DATA CLEANING'!AS20),"")</f>
        <v>2.2580035219621462E-2</v>
      </c>
      <c r="AT46" s="4">
        <f ca="1">IFERROR((('DATA CLEANING'!AU20-'DATA CLEANING'!AT20)/'DATA CLEANING'!AT20),"")</f>
        <v>-8.9275832740800028E-3</v>
      </c>
      <c r="AU46" s="4">
        <f ca="1">IFERROR((('DATA CLEANING'!AV20-'DATA CLEANING'!AU20)/'DATA CLEANING'!AU20),"")</f>
        <v>2.2422965216056155E-2</v>
      </c>
      <c r="AV46" s="4">
        <f ca="1">IFERROR((('DATA CLEANING'!AW20-'DATA CLEANING'!AV20)/'DATA CLEANING'!AV20),"")</f>
        <v>4.1183440401087644E-2</v>
      </c>
      <c r="AW46" s="4">
        <f ca="1">IFERROR((('DATA CLEANING'!AX20-'DATA CLEANING'!AW20)/'DATA CLEANING'!AW20),"")</f>
        <v>2.2712452498168008E-2</v>
      </c>
      <c r="AX46" s="4">
        <f ca="1">IFERROR((('DATA CLEANING'!AY20-'DATA CLEANING'!AX20)/'DATA CLEANING'!AX20),"")</f>
        <v>-2.2546628942769751E-4</v>
      </c>
      <c r="AY46" s="4">
        <f ca="1">IFERROR((('DATA CLEANING'!AZ20-'DATA CLEANING'!AY20)/'DATA CLEANING'!AY20),"")</f>
        <v>-7.5183513126322168E-2</v>
      </c>
      <c r="AZ46" s="4">
        <f ca="1">IFERROR((('DATA CLEANING'!BA20-'DATA CLEANING'!AZ20)/'DATA CLEANING'!AZ20),"")</f>
        <v>-8.845565636580667E-2</v>
      </c>
      <c r="BA46" s="4">
        <f ca="1">IFERROR((('DATA CLEANING'!BB20-'DATA CLEANING'!BA20)/'DATA CLEANING'!BA20),"")</f>
        <v>0.13291377985115035</v>
      </c>
      <c r="BB46" s="4">
        <f ca="1">IFERROR((('DATA CLEANING'!BC20-'DATA CLEANING'!BB20)/'DATA CLEANING'!BB20),"")</f>
        <v>6.8307788604371367E-2</v>
      </c>
      <c r="BC46" s="4">
        <f ca="1">IFERROR((('DATA CLEANING'!BD20-'DATA CLEANING'!BC20)/'DATA CLEANING'!BC20),"")</f>
        <v>9.0488109014018898E-3</v>
      </c>
      <c r="BD46" s="4">
        <f ca="1">IFERROR((('DATA CLEANING'!BE20-'DATA CLEANING'!BD20)/'DATA CLEANING'!BD20),"")</f>
        <v>0.11340842517121089</v>
      </c>
      <c r="BE46" s="4">
        <f ca="1">IFERROR((('DATA CLEANING'!BF20-'DATA CLEANING'!BE20)/'DATA CLEANING'!BE20),"")</f>
        <v>1.235802761890146E-2</v>
      </c>
      <c r="BF46" s="4">
        <f ca="1">IFERROR((('DATA CLEANING'!BG20-'DATA CLEANING'!BF20)/'DATA CLEANING'!BF20),"")</f>
        <v>-5.4314022968696913E-3</v>
      </c>
      <c r="BG46" s="4">
        <f ca="1">IFERROR((('DATA CLEANING'!BH20-'DATA CLEANING'!BG20)/'DATA CLEANING'!BG20),"")</f>
        <v>2.6048763779484195E-2</v>
      </c>
      <c r="BH46" s="4">
        <f ca="1">IFERROR((('DATA CLEANING'!BI20-'DATA CLEANING'!BH20)/'DATA CLEANING'!BH20),"")</f>
        <v>7.4769752086092656E-2</v>
      </c>
      <c r="BI46" s="4">
        <f ca="1">IFERROR((('DATA CLEANING'!BJ20-'DATA CLEANING'!BI20)/'DATA CLEANING'!BI20),"")</f>
        <v>4.9933788216703863E-2</v>
      </c>
      <c r="BJ46" s="4">
        <f ca="1">IFERROR((('DATA CLEANING'!BK20-'DATA CLEANING'!BJ20)/'DATA CLEANING'!BJ20),"")</f>
        <v>6.3453450920678369E-4</v>
      </c>
      <c r="BK46" s="4">
        <f ca="1">IFERROR((('DATA CLEANING'!BL20-'DATA CLEANING'!BK20)/'DATA CLEANING'!BK20),"")</f>
        <v>-3.6898168030621587E-3</v>
      </c>
      <c r="BL46" s="4">
        <f ca="1">IFERROR((('DATA CLEANING'!BM20-'DATA CLEANING'!BL20)/'DATA CLEANING'!BL20),"")</f>
        <v>6.5538082609974844E-3</v>
      </c>
      <c r="BM46" s="4">
        <f ca="1">IFERROR((('DATA CLEANING'!BN20-'DATA CLEANING'!BM20)/'DATA CLEANING'!BM20),"")</f>
        <v>7.5628217629356675E-2</v>
      </c>
      <c r="BN46" s="4">
        <f ca="1">IFERROR((('DATA CLEANING'!BO20-'DATA CLEANING'!BN20)/'DATA CLEANING'!BN20),"")</f>
        <v>-6.5560908564877103E-3</v>
      </c>
      <c r="BO46" s="4">
        <f ca="1">IFERROR((('DATA CLEANING'!BP20-'DATA CLEANING'!BO20)/'DATA CLEANING'!BO20),"")</f>
        <v>5.2301721814265456E-2</v>
      </c>
      <c r="BP46" s="4">
        <f ca="1">IFERROR((('DATA CLEANING'!BQ20-'DATA CLEANING'!BP20)/'DATA CLEANING'!BP20),"")</f>
        <v>8.0215257054154124E-2</v>
      </c>
      <c r="BQ46" s="4">
        <f ca="1">IFERROR((('DATA CLEANING'!BR20-'DATA CLEANING'!BQ20)/'DATA CLEANING'!BQ20),"")</f>
        <v>3.0721508821857167E-2</v>
      </c>
      <c r="BR46" s="4">
        <f ca="1">IFERROR((('DATA CLEANING'!BS20-'DATA CLEANING'!BR20)/'DATA CLEANING'!BR20),"")</f>
        <v>-5.2808779886476198E-2</v>
      </c>
      <c r="BS46" s="4">
        <f ca="1">IFERROR((('DATA CLEANING'!BT20-'DATA CLEANING'!BS20)/'DATA CLEANING'!BS20),"")</f>
        <v>2.8542596117659493E-2</v>
      </c>
      <c r="BT46" s="4">
        <f ca="1">IFERROR((('DATA CLEANING'!BU20-'DATA CLEANING'!BT20)/'DATA CLEANING'!BT20),"")</f>
        <v>-5.5217949762527266E-2</v>
      </c>
      <c r="BU46" s="4">
        <f ca="1">IFERROR((('DATA CLEANING'!BV20-'DATA CLEANING'!BU20)/'DATA CLEANING'!BU20),"")</f>
        <v>7.1612188480461927E-2</v>
      </c>
      <c r="BV46" s="4">
        <f ca="1">IFERROR((('DATA CLEANING'!BW20-'DATA CLEANING'!BV20)/'DATA CLEANING'!BV20),"")</f>
        <v>-0.13166446817646224</v>
      </c>
      <c r="BW46" s="4">
        <f ca="1">IFERROR((('DATA CLEANING'!BX20-'DATA CLEANING'!BW20)/'DATA CLEANING'!BW20),"")</f>
        <v>2.0486181440518472E-2</v>
      </c>
      <c r="BX46" s="4">
        <f ca="1">IFERROR((('DATA CLEANING'!BY20-'DATA CLEANING'!BX20)/'DATA CLEANING'!BX20),"")</f>
        <v>1.6459804129456072E-2</v>
      </c>
      <c r="BY46" s="4">
        <f ca="1">IFERROR((('DATA CLEANING'!BZ20-'DATA CLEANING'!BY20)/'DATA CLEANING'!BY20),"")</f>
        <v>-0.14007940300516569</v>
      </c>
      <c r="BZ46" s="4">
        <f ca="1">IFERROR((('DATA CLEANING'!CA20-'DATA CLEANING'!BZ20)/'DATA CLEANING'!BZ20),"")</f>
        <v>-7.8144926438199931E-3</v>
      </c>
      <c r="CA46" s="4">
        <f ca="1">IFERROR((('DATA CLEANING'!CB20-'DATA CLEANING'!CA20)/'DATA CLEANING'!CA20),"")</f>
        <v>-6.9971163896815181E-2</v>
      </c>
      <c r="CB46" s="4">
        <f ca="1">IFERROR((('DATA CLEANING'!CC20-'DATA CLEANING'!CB20)/'DATA CLEANING'!CB20),"")</f>
        <v>9.1510078675827417E-2</v>
      </c>
      <c r="CC46" s="4">
        <f ca="1">IFERROR((('DATA CLEANING'!CD20-'DATA CLEANING'!CC20)/'DATA CLEANING'!CC20),"")</f>
        <v>-8.1627637656177837E-2</v>
      </c>
      <c r="CD46" s="4">
        <f ca="1">IFERROR((('DATA CLEANING'!CE20-'DATA CLEANING'!CD20)/'DATA CLEANING'!CD20),"")</f>
        <v>-8.5258032945470852E-2</v>
      </c>
      <c r="CE46" s="4">
        <f ca="1">IFERROR((('DATA CLEANING'!CF20-'DATA CLEANING'!CE20)/'DATA CLEANING'!CE20),"")</f>
        <v>6.9717994356737131E-2</v>
      </c>
      <c r="CF46" s="4">
        <f ca="1">IFERROR((('DATA CLEANING'!CG20-'DATA CLEANING'!CF20)/'DATA CLEANING'!CF20),"")</f>
        <v>8.3739146152346372E-2</v>
      </c>
      <c r="CG46" s="4">
        <f ca="1">IFERROR((('DATA CLEANING'!CH20-'DATA CLEANING'!CG20)/'DATA CLEANING'!CG20),"")</f>
        <v>-7.235610655393492E-3</v>
      </c>
      <c r="CH46" s="4">
        <f ca="1">IFERROR((('DATA CLEANING'!CI20-'DATA CLEANING'!CH20)/'DATA CLEANING'!CH20),"")</f>
        <v>4.0247767163695325E-2</v>
      </c>
      <c r="CI46" s="4">
        <f ca="1">IFERROR((('DATA CLEANING'!CJ20-'DATA CLEANING'!CI20)/'DATA CLEANING'!CI20),"")</f>
        <v>-2.2114053501794219E-2</v>
      </c>
      <c r="CJ46" s="4">
        <f ca="1">IFERROR((('DATA CLEANING'!CK20-'DATA CLEANING'!CJ20)/'DATA CLEANING'!CJ20),"")</f>
        <v>5.6575033244969077E-2</v>
      </c>
      <c r="CK46" s="4">
        <f ca="1">IFERROR((('DATA CLEANING'!CL20-'DATA CLEANING'!CK20)/'DATA CLEANING'!CK20),"")</f>
        <v>2.3210288260819334E-2</v>
      </c>
      <c r="CL46" s="4">
        <f ca="1">IFERROR((('DATA CLEANING'!CM20-'DATA CLEANING'!CL20)/'DATA CLEANING'!CL20),"")</f>
        <v>-7.862433998548439E-2</v>
      </c>
      <c r="CM46" s="4">
        <f ca="1">IFERROR((('DATA CLEANING'!CN20-'DATA CLEANING'!CM20)/'DATA CLEANING'!CM20),"")</f>
        <v>8.6468701590782251E-2</v>
      </c>
      <c r="CN46" s="4">
        <f ca="1">IFERROR((('DATA CLEANING'!CO20-'DATA CLEANING'!CN20)/'DATA CLEANING'!CN20),"")</f>
        <v>1.1607613122369369E-2</v>
      </c>
      <c r="CO46" s="4">
        <f ca="1">IFERROR((('DATA CLEANING'!CP20-'DATA CLEANING'!CO20)/'DATA CLEANING'!CO20),"")</f>
        <v>-5.0255089006003298E-2</v>
      </c>
      <c r="CP46" s="4">
        <f ca="1">IFERROR((('DATA CLEANING'!CQ20-'DATA CLEANING'!CP20)/'DATA CLEANING'!CP20),"")</f>
        <v>-8.2135542728235464E-2</v>
      </c>
      <c r="CQ46" s="4">
        <f ca="1">IFERROR((('DATA CLEANING'!CR20-'DATA CLEANING'!CQ20)/'DATA CLEANING'!CQ20),"")</f>
        <v>-0.10638546811500571</v>
      </c>
      <c r="CR46" s="4">
        <f ca="1">IFERROR((('DATA CLEANING'!CS20-'DATA CLEANING'!CR20)/'DATA CLEANING'!CR20),"")</f>
        <v>0.12662309650768971</v>
      </c>
      <c r="CS46" s="4">
        <f ca="1">IFERROR((('DATA CLEANING'!CT20-'DATA CLEANING'!CS20)/'DATA CLEANING'!CS20),"")</f>
        <v>9.3243371036910064E-2</v>
      </c>
      <c r="CT46" s="4">
        <f ca="1">IFERROR((('DATA CLEANING'!CU20-'DATA CLEANING'!CT20)/'DATA CLEANING'!CT20),"")</f>
        <v>1.3187264706213956E-2</v>
      </c>
      <c r="CU46" s="4">
        <f ca="1">IFERROR((('DATA CLEANING'!CV20-'DATA CLEANING'!CU20)/'DATA CLEANING'!CU20),"")</f>
        <v>2.4553412964770434E-2</v>
      </c>
      <c r="CV46" s="4">
        <f ca="1">IFERROR((('DATA CLEANING'!CW20-'DATA CLEANING'!CV20)/'DATA CLEANING'!CV20),"")</f>
        <v>3.0801197049403393E-2</v>
      </c>
      <c r="CW46" s="4">
        <f ca="1">IFERROR((('DATA CLEANING'!CX20-'DATA CLEANING'!CW20)/'DATA CLEANING'!CW20),"")</f>
        <v>-6.1306405495696964E-2</v>
      </c>
      <c r="CX46" s="4">
        <f ca="1">IFERROR((('DATA CLEANING'!CY20-'DATA CLEANING'!CX20)/'DATA CLEANING'!CX20),"")</f>
        <v>-2.5873269654887788E-3</v>
      </c>
      <c r="CY46" s="4">
        <f ca="1">IFERROR((('DATA CLEANING'!CZ20-'DATA CLEANING'!CY20)/'DATA CLEANING'!CY20),"")</f>
        <v>-7.866581575192988E-3</v>
      </c>
      <c r="CZ46" s="4">
        <f ca="1">IFERROR((('DATA CLEANING'!DA20-'DATA CLEANING'!CZ20)/'DATA CLEANING'!CZ20),"")</f>
        <v>2.3749028036074538E-2</v>
      </c>
      <c r="DA46" s="4">
        <f ca="1">IFERROR((('DATA CLEANING'!DB20-'DATA CLEANING'!DA20)/'DATA CLEANING'!DA20),"")</f>
        <v>4.0674746175539213E-2</v>
      </c>
      <c r="DB46" s="4">
        <f ca="1">IFERROR((('DATA CLEANING'!DC20-'DATA CLEANING'!DB20)/'DATA CLEANING'!DB20),"")</f>
        <v>1.3854655746787372E-2</v>
      </c>
      <c r="DC46" s="4">
        <f ca="1">IFERROR((('DATA CLEANING'!DD20-'DATA CLEANING'!DC20)/'DATA CLEANING'!DC20),"")</f>
        <v>-6.7300248364959958E-2</v>
      </c>
      <c r="DD46" s="4">
        <f ca="1">IFERROR((('DATA CLEANING'!DE20-'DATA CLEANING'!DD20)/'DATA CLEANING'!DD20),"")</f>
        <v>4.7077050196240811E-2</v>
      </c>
      <c r="DE46" s="4">
        <f ca="1">IFERROR((('DATA CLEANING'!DF20-'DATA CLEANING'!DE20)/'DATA CLEANING'!DE20),"")</f>
        <v>-4.4942510388662739E-2</v>
      </c>
      <c r="DF46" s="4" t="str">
        <f ca="1">IFERROR((('DATA CLEANING'!DG20-'DATA CLEANING'!DF20)/'DATA CLEANING'!DF20),"")</f>
        <v/>
      </c>
      <c r="DG46" s="4" t="str">
        <f ca="1">IFERROR((('DATA CLEANING'!DH20-'DATA CLEANING'!DG20)/'DATA CLEANING'!DG20),"")</f>
        <v/>
      </c>
      <c r="DH46" s="4" t="str">
        <f ca="1">IFERROR((('DATA CLEANING'!DI20-'DATA CLEANING'!DH20)/'DATA CLEANING'!DH20),"")</f>
        <v/>
      </c>
      <c r="DI46" s="4" t="str">
        <f ca="1">IFERROR((('DATA CLEANING'!DJ20-'DATA CLEANING'!DI20)/'DATA CLEANING'!DI20),"")</f>
        <v/>
      </c>
      <c r="DJ46" s="4" t="str">
        <f ca="1">IFERROR((('DATA CLEANING'!DK20-'DATA CLEANING'!DJ20)/'DATA CLEANING'!DJ20),"")</f>
        <v/>
      </c>
      <c r="DK46" s="4" t="str">
        <f ca="1">IFERROR((('DATA CLEANING'!DL20-'DATA CLEANING'!DK20)/'DATA CLEANING'!DK20),"")</f>
        <v/>
      </c>
      <c r="DL46" s="4" t="str">
        <f ca="1">IFERROR((('DATA CLEANING'!DM20-'DATA CLEANING'!DL20)/'DATA CLEANING'!DL20),"")</f>
        <v/>
      </c>
      <c r="DM46" s="4" t="str">
        <f ca="1">IFERROR((('DATA CLEANING'!DN20-'DATA CLEANING'!DM20)/'DATA CLEANING'!DM20),"")</f>
        <v/>
      </c>
      <c r="DN46" s="4" t="str">
        <f ca="1">IFERROR((('DATA CLEANING'!DO20-'DATA CLEANING'!DN20)/'DATA CLEANING'!DN20),"")</f>
        <v/>
      </c>
      <c r="DO46" s="4" t="str">
        <f ca="1">IFERROR((('DATA CLEANING'!DP20-'DATA CLEANING'!DO20)/'DATA CLEANING'!DO20),"")</f>
        <v/>
      </c>
      <c r="DP46" s="4" t="str">
        <f ca="1">IFERROR((('DATA CLEANING'!DQ20-'DATA CLEANING'!DP20)/'DATA CLEANING'!DP20),"")</f>
        <v/>
      </c>
      <c r="DQ46" s="4" t="str">
        <f ca="1">IFERROR((('DATA CLEANING'!DR20-'DATA CLEANING'!DQ20)/'DATA CLEANING'!DQ20),"")</f>
        <v/>
      </c>
      <c r="DR46" s="4" t="str">
        <f ca="1">IFERROR((('DATA CLEANING'!DS20-'DATA CLEANING'!DR20)/'DATA CLEANING'!DR20),"")</f>
        <v/>
      </c>
      <c r="DS46" s="4" t="str">
        <f ca="1">IFERROR((('DATA CLEANING'!DT20-'DATA CLEANING'!DS20)/'DATA CLEANING'!DS20),"")</f>
        <v/>
      </c>
      <c r="DT46" s="4" t="str">
        <f ca="1">IFERROR((('DATA CLEANING'!DU20-'DATA CLEANING'!DT20)/'DATA CLEANING'!DT20),"")</f>
        <v/>
      </c>
      <c r="DU46" s="4" t="str">
        <f ca="1">IFERROR((('DATA CLEANING'!DV20-'DATA CLEANING'!DU20)/'DATA CLEANING'!DU20),"")</f>
        <v/>
      </c>
      <c r="DV46" s="4" t="str">
        <f ca="1">IFERROR((('DATA CLEANING'!DW20-'DATA CLEANING'!DV20)/'DATA CLEANING'!DV20),"")</f>
        <v/>
      </c>
      <c r="DW46" s="4" t="str">
        <f ca="1">IFERROR((('DATA CLEANING'!DX20-'DATA CLEANING'!DW20)/'DATA CLEANING'!DW20),"")</f>
        <v/>
      </c>
      <c r="DX46" s="4" t="str">
        <f ca="1">IFERROR((('DATA CLEANING'!DY20-'DATA CLEANING'!DX20)/'DATA CLEANING'!DX20),"")</f>
        <v/>
      </c>
      <c r="DY46" s="4" t="str">
        <f ca="1">IFERROR((('DATA CLEANING'!DZ20-'DATA CLEANING'!DY20)/'DATA CLEANING'!DY20),"")</f>
        <v/>
      </c>
      <c r="DZ46" s="4" t="str">
        <f ca="1">IFERROR((('DATA CLEANING'!EA20-'DATA CLEANING'!DZ20)/'DATA CLEANING'!DZ20),"")</f>
        <v/>
      </c>
      <c r="EA46" s="4" t="str">
        <f ca="1">IFERROR((('DATA CLEANING'!EB20-'DATA CLEANING'!EA20)/'DATA CLEANING'!EA20),"")</f>
        <v/>
      </c>
      <c r="EB46" s="4" t="str">
        <f ca="1">IFERROR((('DATA CLEANING'!EC20-'DATA CLEANING'!EB20)/'DATA CLEANING'!EB20),"")</f>
        <v/>
      </c>
      <c r="EC46" s="4" t="str">
        <f ca="1">IFERROR((('DATA CLEANING'!ED20-'DATA CLEANING'!EC20)/'DATA CLEANING'!EC20),"")</f>
        <v/>
      </c>
      <c r="ED46" s="4" t="str">
        <f ca="1">IFERROR((('DATA CLEANING'!EE20-'DATA CLEANING'!ED20)/'DATA CLEANING'!ED20),"")</f>
        <v/>
      </c>
      <c r="EE46" s="4" t="str">
        <f ca="1">IFERROR((('DATA CLEANING'!EF20-'DATA CLEANING'!EE20)/'DATA CLEANING'!EE20),"")</f>
        <v/>
      </c>
      <c r="EF46" s="4" t="str">
        <f ca="1">IFERROR((('DATA CLEANING'!EG20-'DATA CLEANING'!EF20)/'DATA CLEANING'!EF20),"")</f>
        <v/>
      </c>
      <c r="EG46" s="4" t="str">
        <f ca="1">IFERROR((('DATA CLEANING'!EH20-'DATA CLEANING'!EG20)/'DATA CLEANING'!EG20),"")</f>
        <v/>
      </c>
      <c r="EH46" s="4" t="str">
        <f ca="1">IFERROR((('DATA CLEANING'!EI20-'DATA CLEANING'!EH20)/'DATA CLEANING'!EH20),"")</f>
        <v/>
      </c>
      <c r="EI46" s="4" t="str">
        <f ca="1">IFERROR((('DATA CLEANING'!EJ20-'DATA CLEANING'!EI20)/'DATA CLEANING'!EI20),"")</f>
        <v/>
      </c>
      <c r="EJ46" s="4" t="str">
        <f ca="1">IFERROR((('DATA CLEANING'!EK20-'DATA CLEANING'!EJ20)/'DATA CLEANING'!EJ20),"")</f>
        <v/>
      </c>
      <c r="EK46" s="4" t="str">
        <f ca="1">IFERROR((('DATA CLEANING'!EL20-'DATA CLEANING'!EK20)/'DATA CLEANING'!EK20),"")</f>
        <v/>
      </c>
      <c r="EL46" s="4" t="str">
        <f ca="1">IFERROR((('DATA CLEANING'!EM20-'DATA CLEANING'!EL20)/'DATA CLEANING'!EL20),"")</f>
        <v/>
      </c>
      <c r="EM46" s="4" t="str">
        <f ca="1">IFERROR((('DATA CLEANING'!EN20-'DATA CLEANING'!EM20)/'DATA CLEANING'!EM20),"")</f>
        <v/>
      </c>
      <c r="EN46" s="4" t="str">
        <f ca="1">IFERROR((('DATA CLEANING'!EO20-'DATA CLEANING'!EN20)/'DATA CLEANING'!EN20),"")</f>
        <v/>
      </c>
      <c r="EO46" s="4" t="str">
        <f ca="1">IFERROR((('DATA CLEANING'!EP20-'DATA CLEANING'!EO20)/'DATA CLEANING'!EO20),"")</f>
        <v/>
      </c>
      <c r="EP46" s="4" t="str">
        <f ca="1">IFERROR((('DATA CLEANING'!EQ20-'DATA CLEANING'!EP20)/'DATA CLEANING'!EP20),"")</f>
        <v/>
      </c>
      <c r="EQ46" s="4" t="str">
        <f ca="1">IFERROR((('DATA CLEANING'!ER20-'DATA CLEANING'!EQ20)/'DATA CLEANING'!EQ20),"")</f>
        <v/>
      </c>
      <c r="ER46" s="4" t="str">
        <f ca="1">IFERROR((('DATA CLEANING'!ES20-'DATA CLEANING'!ER20)/'DATA CLEANING'!ER20),"")</f>
        <v/>
      </c>
      <c r="ES46" s="4" t="str">
        <f ca="1">IFERROR((('DATA CLEANING'!ET20-'DATA CLEANING'!ES20)/'DATA CLEANING'!ES20),"")</f>
        <v/>
      </c>
      <c r="ET46" s="4" t="str">
        <f ca="1">IFERROR((('DATA CLEANING'!EU20-'DATA CLEANING'!ET20)/'DATA CLEANING'!ET20),"")</f>
        <v/>
      </c>
      <c r="EU46" s="4" t="str">
        <f ca="1">IFERROR((('DATA CLEANING'!EV20-'DATA CLEANING'!EU20)/'DATA CLEANING'!EU20),"")</f>
        <v/>
      </c>
      <c r="EV46" s="4" t="str">
        <f ca="1">IFERROR((('DATA CLEANING'!EW20-'DATA CLEANING'!EV20)/'DATA CLEANING'!EV20),"")</f>
        <v/>
      </c>
      <c r="EW46" s="4" t="str">
        <f ca="1">IFERROR((('DATA CLEANING'!EX20-'DATA CLEANING'!EW20)/'DATA CLEANING'!EW20),"")</f>
        <v/>
      </c>
      <c r="EX46" s="4" t="str">
        <f ca="1">IFERROR((('DATA CLEANING'!EY20-'DATA CLEANING'!EX20)/'DATA CLEANING'!EX20),"")</f>
        <v/>
      </c>
      <c r="EY46" s="4" t="str">
        <f ca="1">IFERROR((('DATA CLEANING'!EZ20-'DATA CLEANING'!EY20)/'DATA CLEANING'!EY20),"")</f>
        <v/>
      </c>
      <c r="EZ46" s="4" t="str">
        <f ca="1">IFERROR((('DATA CLEANING'!FA20-'DATA CLEANING'!EZ20)/'DATA CLEANING'!EZ20),"")</f>
        <v/>
      </c>
    </row>
    <row r="47" spans="2:159" x14ac:dyDescent="0.55000000000000004">
      <c r="B47" s="4" t="s">
        <v>30</v>
      </c>
      <c r="C47" s="4">
        <f ca="1">IFERROR((('DATA CLEANING'!D21-'DATA CLEANING'!C21)/'DATA CLEANING'!C21),"")</f>
        <v>2.5830333914335117E-3</v>
      </c>
      <c r="D47" s="4">
        <f ca="1">IFERROR((('DATA CLEANING'!E21-'DATA CLEANING'!D21)/'DATA CLEANING'!D21),"")</f>
        <v>4.3731896796018917E-2</v>
      </c>
      <c r="E47" s="4">
        <f ca="1">IFERROR((('DATA CLEANING'!F21-'DATA CLEANING'!E21)/'DATA CLEANING'!E21),"")</f>
        <v>4.6426950391602138E-3</v>
      </c>
      <c r="F47" s="4">
        <f ca="1">IFERROR((('DATA CLEANING'!G21-'DATA CLEANING'!F21)/'DATA CLEANING'!F21),"")</f>
        <v>2.116285299864492E-2</v>
      </c>
      <c r="G47" s="4">
        <f ca="1">IFERROR((('DATA CLEANING'!H21-'DATA CLEANING'!G21)/'DATA CLEANING'!G21),"")</f>
        <v>6.8904858433182573E-2</v>
      </c>
      <c r="H47" s="4">
        <f ca="1">IFERROR((('DATA CLEANING'!I21-'DATA CLEANING'!H21)/'DATA CLEANING'!H21),"")</f>
        <v>1.2201558249876699E-2</v>
      </c>
      <c r="I47" s="4">
        <f ca="1">IFERROR((('DATA CLEANING'!J21-'DATA CLEANING'!I21)/'DATA CLEANING'!I21),"")</f>
        <v>-1.7254695716197858E-2</v>
      </c>
      <c r="J47" s="4">
        <f ca="1">IFERROR((('DATA CLEANING'!K21-'DATA CLEANING'!J21)/'DATA CLEANING'!J21),"")</f>
        <v>-3.0918557743617962E-2</v>
      </c>
      <c r="K47" s="4">
        <f ca="1">IFERROR((('DATA CLEANING'!L21-'DATA CLEANING'!K21)/'DATA CLEANING'!K21),"")</f>
        <v>-8.4629038974465987E-3</v>
      </c>
      <c r="L47" s="4">
        <f ca="1">IFERROR((('DATA CLEANING'!M21-'DATA CLEANING'!L21)/'DATA CLEANING'!L21),"")</f>
        <v>-4.8409585322916934E-2</v>
      </c>
      <c r="M47" s="4">
        <f ca="1">IFERROR((('DATA CLEANING'!N21-'DATA CLEANING'!M21)/'DATA CLEANING'!M21),"")</f>
        <v>4.1553618205184634E-2</v>
      </c>
      <c r="N47" s="4">
        <f ca="1">IFERROR((('DATA CLEANING'!O21-'DATA CLEANING'!N21)/'DATA CLEANING'!N21),"")</f>
        <v>1.9501562588091919E-2</v>
      </c>
      <c r="O47" s="4">
        <f ca="1">IFERROR((('DATA CLEANING'!P21-'DATA CLEANING'!O21)/'DATA CLEANING'!O21),"")</f>
        <v>4.3163361497536551E-2</v>
      </c>
      <c r="P47" s="4">
        <f ca="1">IFERROR((('DATA CLEANING'!Q21-'DATA CLEANING'!P21)/'DATA CLEANING'!P21),"")</f>
        <v>-1.0646143413685399E-2</v>
      </c>
      <c r="Q47" s="4">
        <f ca="1">IFERROR((('DATA CLEANING'!R21-'DATA CLEANING'!Q21)/'DATA CLEANING'!Q21),"")</f>
        <v>-3.7320641889013431E-3</v>
      </c>
      <c r="R47" s="4">
        <f ca="1">IFERROR((('DATA CLEANING'!S21-'DATA CLEANING'!R21)/'DATA CLEANING'!R21),"")</f>
        <v>1.4359421281778629E-2</v>
      </c>
      <c r="S47" s="4">
        <f ca="1">IFERROR((('DATA CLEANING'!T21-'DATA CLEANING'!S21)/'DATA CLEANING'!S21),"")</f>
        <v>-3.2781401518987917E-2</v>
      </c>
      <c r="T47" s="4">
        <f ca="1">IFERROR((('DATA CLEANING'!U21-'DATA CLEANING'!T21)/'DATA CLEANING'!T21),"")</f>
        <v>-5.8722903017050642E-3</v>
      </c>
      <c r="U47" s="4">
        <f ca="1">IFERROR((('DATA CLEANING'!V21-'DATA CLEANING'!U21)/'DATA CLEANING'!U21),"")</f>
        <v>-3.4646801584409151E-2</v>
      </c>
      <c r="V47" s="4">
        <f ca="1">IFERROR((('DATA CLEANING'!W21-'DATA CLEANING'!V21)/'DATA CLEANING'!V21),"")</f>
        <v>7.6780578483059353E-3</v>
      </c>
      <c r="W47" s="4">
        <f ca="1">IFERROR((('DATA CLEANING'!X21-'DATA CLEANING'!W21)/'DATA CLEANING'!W21),"")</f>
        <v>-5.2393095071439511E-3</v>
      </c>
      <c r="X47" s="4">
        <f ca="1">IFERROR((('DATA CLEANING'!Y21-'DATA CLEANING'!X21)/'DATA CLEANING'!X21),"")</f>
        <v>4.7759173425439123E-2</v>
      </c>
      <c r="Y47" s="4">
        <f ca="1">IFERROR((('DATA CLEANING'!Z21-'DATA CLEANING'!Y21)/'DATA CLEANING'!Y21),"")</f>
        <v>1.9727003027365356E-2</v>
      </c>
      <c r="Z47" s="4">
        <f ca="1">IFERROR((('DATA CLEANING'!AA21-'DATA CLEANING'!Z21)/'DATA CLEANING'!Z21),"")</f>
        <v>6.5266097684688025E-3</v>
      </c>
      <c r="AA47" s="4">
        <f ca="1">IFERROR((('DATA CLEANING'!AB21-'DATA CLEANING'!AA21)/'DATA CLEANING'!AA21),"")</f>
        <v>-5.7905212273881276E-2</v>
      </c>
      <c r="AB47" s="4">
        <f ca="1">IFERROR((('DATA CLEANING'!AC21-'DATA CLEANING'!AB21)/'DATA CLEANING'!AB21),"")</f>
        <v>-1.9953326203692268E-2</v>
      </c>
      <c r="AC47" s="4">
        <f ca="1">IFERROR((('DATA CLEANING'!AD21-'DATA CLEANING'!AC21)/'DATA CLEANING'!AC21),"")</f>
        <v>-4.9977550921719557E-2</v>
      </c>
      <c r="AD47" s="4">
        <f ca="1">IFERROR((('DATA CLEANING'!AE21-'DATA CLEANING'!AD21)/'DATA CLEANING'!AD21),"")</f>
        <v>-3.3442091341873405E-2</v>
      </c>
      <c r="AE47" s="4">
        <f ca="1">IFERROR((('DATA CLEANING'!AF21-'DATA CLEANING'!AE21)/'DATA CLEANING'!AE21),"")</f>
        <v>3.2287926178464134E-2</v>
      </c>
      <c r="AF47" s="4">
        <f ca="1">IFERROR((('DATA CLEANING'!AG21-'DATA CLEANING'!AF21)/'DATA CLEANING'!AF21),"")</f>
        <v>7.6372769556116438E-3</v>
      </c>
      <c r="AG47" s="4">
        <f ca="1">IFERROR((('DATA CLEANING'!AH21-'DATA CLEANING'!AG21)/'DATA CLEANING'!AG21),"")</f>
        <v>-5.1771560478018376E-3</v>
      </c>
      <c r="AH47" s="4">
        <f ca="1">IFERROR((('DATA CLEANING'!AI21-'DATA CLEANING'!AH21)/'DATA CLEANING'!AH21),"")</f>
        <v>8.5793505711797852E-3</v>
      </c>
      <c r="AI47" s="4">
        <f ca="1">IFERROR((('DATA CLEANING'!AJ21-'DATA CLEANING'!AI21)/'DATA CLEANING'!AI21),"")</f>
        <v>2.6634508221529511E-2</v>
      </c>
      <c r="AJ47" s="4">
        <f ca="1">IFERROR((('DATA CLEANING'!AK21-'DATA CLEANING'!AJ21)/'DATA CLEANING'!AJ21),"")</f>
        <v>-2.0217119926873427E-2</v>
      </c>
      <c r="AK47" s="4">
        <f ca="1">IFERROR((('DATA CLEANING'!AL21-'DATA CLEANING'!AK21)/'DATA CLEANING'!AK21),"")</f>
        <v>-9.0358179195727917E-2</v>
      </c>
      <c r="AL47" s="4">
        <f ca="1">IFERROR((('DATA CLEANING'!AM21-'DATA CLEANING'!AL21)/'DATA CLEANING'!AL21),"")</f>
        <v>5.9804775652731686E-2</v>
      </c>
      <c r="AM47" s="4">
        <f ca="1">IFERROR((('DATA CLEANING'!AN21-'DATA CLEANING'!AM21)/'DATA CLEANING'!AM21),"")</f>
        <v>-2.1485297454939788E-3</v>
      </c>
      <c r="AN47" s="4">
        <f ca="1">IFERROR((('DATA CLEANING'!AO21-'DATA CLEANING'!AN21)/'DATA CLEANING'!AN21),"")</f>
        <v>5.4991999780277211E-2</v>
      </c>
      <c r="AO47" s="4">
        <f ca="1">IFERROR((('DATA CLEANING'!AP21-'DATA CLEANING'!AO21)/'DATA CLEANING'!AO21),"")</f>
        <v>2.3412681101550353E-2</v>
      </c>
      <c r="AP47" s="4">
        <f ca="1">IFERROR((('DATA CLEANING'!AQ21-'DATA CLEANING'!AP21)/'DATA CLEANING'!AP21),"")</f>
        <v>-5.7603417925805131E-2</v>
      </c>
      <c r="AQ47" s="4">
        <f ca="1">IFERROR((('DATA CLEANING'!AR21-'DATA CLEANING'!AQ21)/'DATA CLEANING'!AQ21),"")</f>
        <v>3.1536909438137688E-2</v>
      </c>
      <c r="AR47" s="4">
        <f ca="1">IFERROR((('DATA CLEANING'!AS21-'DATA CLEANING'!AR21)/'DATA CLEANING'!AR21),"")</f>
        <v>2.5830356820021778E-2</v>
      </c>
      <c r="AS47" s="4">
        <f ca="1">IFERROR((('DATA CLEANING'!AT21-'DATA CLEANING'!AS21)/'DATA CLEANING'!AS21),"")</f>
        <v>-2.7454377860486365E-2</v>
      </c>
      <c r="AT47" s="4">
        <f ca="1">IFERROR((('DATA CLEANING'!AU21-'DATA CLEANING'!AT21)/'DATA CLEANING'!AT21),"")</f>
        <v>1.6086880354403629E-2</v>
      </c>
      <c r="AU47" s="4">
        <f ca="1">IFERROR((('DATA CLEANING'!AV21-'DATA CLEANING'!AU21)/'DATA CLEANING'!AU21),"")</f>
        <v>-1.2522625169348033E-2</v>
      </c>
      <c r="AV47" s="4">
        <f ca="1">IFERROR((('DATA CLEANING'!AW21-'DATA CLEANING'!AV21)/'DATA CLEANING'!AV21),"")</f>
        <v>4.3558381305024672E-2</v>
      </c>
      <c r="AW47" s="4">
        <f ca="1">IFERROR((('DATA CLEANING'!AX21-'DATA CLEANING'!AW21)/'DATA CLEANING'!AW21),"")</f>
        <v>9.4621961529706578E-3</v>
      </c>
      <c r="AX47" s="4">
        <f ca="1">IFERROR((('DATA CLEANING'!AY21-'DATA CLEANING'!AX21)/'DATA CLEANING'!AX21),"")</f>
        <v>-6.2384941766982383E-3</v>
      </c>
      <c r="AY47" s="4">
        <f ca="1">IFERROR((('DATA CLEANING'!AZ21-'DATA CLEANING'!AY21)/'DATA CLEANING'!AY21),"")</f>
        <v>-8.0474464485394387E-2</v>
      </c>
      <c r="AZ47" s="4">
        <f ca="1">IFERROR((('DATA CLEANING'!BA21-'DATA CLEANING'!AZ21)/'DATA CLEANING'!AZ21),"")</f>
        <v>-4.3459648740377985E-2</v>
      </c>
      <c r="BA47" s="4">
        <f ca="1">IFERROR((('DATA CLEANING'!BB21-'DATA CLEANING'!BA21)/'DATA CLEANING'!BA21),"")</f>
        <v>7.6907745655780305E-2</v>
      </c>
      <c r="BB47" s="4">
        <f ca="1">IFERROR((('DATA CLEANING'!BC21-'DATA CLEANING'!BB21)/'DATA CLEANING'!BB21),"")</f>
        <v>1.6700828268171711E-2</v>
      </c>
      <c r="BC47" s="4">
        <f ca="1">IFERROR((('DATA CLEANING'!BD21-'DATA CLEANING'!BC21)/'DATA CLEANING'!BC21),"")</f>
        <v>-2.0744735041924822E-2</v>
      </c>
      <c r="BD47" s="4">
        <f ca="1">IFERROR((('DATA CLEANING'!BE21-'DATA CLEANING'!BD21)/'DATA CLEANING'!BD21),"")</f>
        <v>5.7443385019972162E-2</v>
      </c>
      <c r="BE47" s="4">
        <f ca="1">IFERROR((('DATA CLEANING'!BF21-'DATA CLEANING'!BE21)/'DATA CLEANING'!BE21),"")</f>
        <v>3.1208912655549384E-2</v>
      </c>
      <c r="BF47" s="4">
        <f ca="1">IFERROR((('DATA CLEANING'!BG21-'DATA CLEANING'!BF21)/'DATA CLEANING'!BF21),"")</f>
        <v>-5.4053768036640575E-2</v>
      </c>
      <c r="BG47" s="4">
        <f ca="1">IFERROR((('DATA CLEANING'!BH21-'DATA CLEANING'!BG21)/'DATA CLEANING'!BG21),"")</f>
        <v>-3.9693546027371449E-2</v>
      </c>
      <c r="BH47" s="4">
        <f ca="1">IFERROR((('DATA CLEANING'!BI21-'DATA CLEANING'!BH21)/'DATA CLEANING'!BH21),"")</f>
        <v>5.3383196820132463E-2</v>
      </c>
      <c r="BI47" s="4">
        <f ca="1">IFERROR((('DATA CLEANING'!BJ21-'DATA CLEANING'!BI21)/'DATA CLEANING'!BI21),"")</f>
        <v>6.9902258063438026E-3</v>
      </c>
      <c r="BJ47" s="4">
        <f ca="1">IFERROR((('DATA CLEANING'!BK21-'DATA CLEANING'!BJ21)/'DATA CLEANING'!BJ21),"")</f>
        <v>-2.2541715467703154E-2</v>
      </c>
      <c r="BK47" s="4">
        <f ca="1">IFERROR((('DATA CLEANING'!BL21-'DATA CLEANING'!BK21)/'DATA CLEANING'!BK21),"")</f>
        <v>3.9757506542083418E-2</v>
      </c>
      <c r="BL47" s="4">
        <f ca="1">IFERROR((('DATA CLEANING'!BM21-'DATA CLEANING'!BL21)/'DATA CLEANING'!BL21),"")</f>
        <v>7.4793905931806764E-2</v>
      </c>
      <c r="BM47" s="4">
        <f ca="1">IFERROR((('DATA CLEANING'!BN21-'DATA CLEANING'!BM21)/'DATA CLEANING'!BM21),"")</f>
        <v>2.4577870478021784E-2</v>
      </c>
      <c r="BN47" s="4">
        <f ca="1">IFERROR((('DATA CLEANING'!BO21-'DATA CLEANING'!BN21)/'DATA CLEANING'!BN21),"")</f>
        <v>2.1033940664730983E-2</v>
      </c>
      <c r="BO47" s="4">
        <f ca="1">IFERROR((('DATA CLEANING'!BP21-'DATA CLEANING'!BO21)/'DATA CLEANING'!BO21),"")</f>
        <v>-1.5733919267554762E-2</v>
      </c>
      <c r="BP47" s="4">
        <f ca="1">IFERROR((('DATA CLEANING'!BQ21-'DATA CLEANING'!BP21)/'DATA CLEANING'!BP21),"")</f>
        <v>-6.1692398199439591E-3</v>
      </c>
      <c r="BQ47" s="4">
        <f ca="1">IFERROR((('DATA CLEANING'!BR21-'DATA CLEANING'!BQ21)/'DATA CLEANING'!BQ21),"")</f>
        <v>4.8257644640000401E-4</v>
      </c>
      <c r="BR47" s="4">
        <f ca="1">IFERROR((('DATA CLEANING'!BS21-'DATA CLEANING'!BR21)/'DATA CLEANING'!BR21),"")</f>
        <v>-2.8805189944900254E-2</v>
      </c>
      <c r="BS47" s="4">
        <f ca="1">IFERROR((('DATA CLEANING'!BT21-'DATA CLEANING'!BS21)/'DATA CLEANING'!BS21),"")</f>
        <v>2.789853263351888E-2</v>
      </c>
      <c r="BT47" s="4">
        <f ca="1">IFERROR((('DATA CLEANING'!BU21-'DATA CLEANING'!BT21)/'DATA CLEANING'!BT21),"")</f>
        <v>-1.6534694750314889E-2</v>
      </c>
      <c r="BU47" s="4">
        <f ca="1">IFERROR((('DATA CLEANING'!BV21-'DATA CLEANING'!BU21)/'DATA CLEANING'!BU21),"")</f>
        <v>9.3102429560728256E-2</v>
      </c>
      <c r="BV47" s="4">
        <f ca="1">IFERROR((('DATA CLEANING'!BW21-'DATA CLEANING'!BV21)/'DATA CLEANING'!BV21),"")</f>
        <v>1.5965925889774812E-2</v>
      </c>
      <c r="BW47" s="4">
        <f ca="1">IFERROR((('DATA CLEANING'!BX21-'DATA CLEANING'!BW21)/'DATA CLEANING'!BW21),"")</f>
        <v>7.0044380991164277E-3</v>
      </c>
      <c r="BX47" s="4">
        <f ca="1">IFERROR((('DATA CLEANING'!BY21-'DATA CLEANING'!BX21)/'DATA CLEANING'!BX21),"")</f>
        <v>2.618523840387935E-2</v>
      </c>
      <c r="BY47" s="4">
        <f ca="1">IFERROR((('DATA CLEANING'!BZ21-'DATA CLEANING'!BY21)/'DATA CLEANING'!BY21),"")</f>
        <v>2.2460784486615173E-2</v>
      </c>
      <c r="BZ47" s="4">
        <f ca="1">IFERROR((('DATA CLEANING'!CA21-'DATA CLEANING'!BZ21)/'DATA CLEANING'!BZ21),"")</f>
        <v>-1.4238318519111892E-2</v>
      </c>
      <c r="CA47" s="4">
        <f ca="1">IFERROR((('DATA CLEANING'!CB21-'DATA CLEANING'!CA21)/'DATA CLEANING'!CA21),"")</f>
        <v>-4.5080973482383747E-2</v>
      </c>
      <c r="CB47" s="4">
        <f ca="1">IFERROR((('DATA CLEANING'!CC21-'DATA CLEANING'!CB21)/'DATA CLEANING'!CB21),"")</f>
        <v>2.8389928819664303E-2</v>
      </c>
      <c r="CC47" s="4">
        <f ca="1">IFERROR((('DATA CLEANING'!CD21-'DATA CLEANING'!CC21)/'DATA CLEANING'!CC21),"")</f>
        <v>-5.7049477193791987E-3</v>
      </c>
      <c r="CD47" s="4">
        <f ca="1">IFERROR((('DATA CLEANING'!CE21-'DATA CLEANING'!CD21)/'DATA CLEANING'!CD21),"")</f>
        <v>-8.6003767359088323E-2</v>
      </c>
      <c r="CE47" s="4">
        <f ca="1">IFERROR((('DATA CLEANING'!CF21-'DATA CLEANING'!CE21)/'DATA CLEANING'!CE21),"")</f>
        <v>9.2855816006395767E-2</v>
      </c>
      <c r="CF47" s="4">
        <f ca="1">IFERROR((('DATA CLEANING'!CG21-'DATA CLEANING'!CF21)/'DATA CLEANING'!CF21),"")</f>
        <v>2.1966063251226162E-2</v>
      </c>
      <c r="CG47" s="4">
        <f ca="1">IFERROR((('DATA CLEANING'!CH21-'DATA CLEANING'!CG21)/'DATA CLEANING'!CG21),"")</f>
        <v>-1.2418426021029869E-2</v>
      </c>
      <c r="CH47" s="4">
        <f ca="1">IFERROR((('DATA CLEANING'!CI21-'DATA CLEANING'!CH21)/'DATA CLEANING'!CH21),"")</f>
        <v>-1.587155764622699E-2</v>
      </c>
      <c r="CI47" s="4">
        <f ca="1">IFERROR((('DATA CLEANING'!CJ21-'DATA CLEANING'!CI21)/'DATA CLEANING'!CI21),"")</f>
        <v>-1.826668549811104E-2</v>
      </c>
      <c r="CJ47" s="4">
        <f ca="1">IFERROR((('DATA CLEANING'!CK21-'DATA CLEANING'!CJ21)/'DATA CLEANING'!CJ21),"")</f>
        <v>2.5486015929333177E-2</v>
      </c>
      <c r="CK47" s="4">
        <f ca="1">IFERROR((('DATA CLEANING'!CL21-'DATA CLEANING'!CK21)/'DATA CLEANING'!CK21),"")</f>
        <v>3.0289293695904326E-2</v>
      </c>
      <c r="CL47" s="4">
        <f ca="1">IFERROR((('DATA CLEANING'!CM21-'DATA CLEANING'!CL21)/'DATA CLEANING'!CL21),"")</f>
        <v>-6.1787519648217971E-2</v>
      </c>
      <c r="CM47" s="4">
        <f ca="1">IFERROR((('DATA CLEANING'!CN21-'DATA CLEANING'!CM21)/'DATA CLEANING'!CM21),"")</f>
        <v>-1.9113037694401151E-2</v>
      </c>
      <c r="CN47" s="4">
        <f ca="1">IFERROR((('DATA CLEANING'!CO21-'DATA CLEANING'!CN21)/'DATA CLEANING'!CN21),"")</f>
        <v>1.9371359284181676E-2</v>
      </c>
      <c r="CO47" s="4">
        <f ca="1">IFERROR((('DATA CLEANING'!CP21-'DATA CLEANING'!CO21)/'DATA CLEANING'!CO21),"")</f>
        <v>-5.9117242346486971E-2</v>
      </c>
      <c r="CP47" s="4">
        <f ca="1">IFERROR((('DATA CLEANING'!CQ21-'DATA CLEANING'!CP21)/'DATA CLEANING'!CP21),"")</f>
        <v>-7.4085341726611853E-2</v>
      </c>
      <c r="CQ47" s="4">
        <f ca="1">IFERROR((('DATA CLEANING'!CR21-'DATA CLEANING'!CQ21)/'DATA CLEANING'!CQ21),"")</f>
        <v>-5.1199582044228184E-2</v>
      </c>
      <c r="CR47" s="4">
        <f ca="1">IFERROR((('DATA CLEANING'!CS21-'DATA CLEANING'!CR21)/'DATA CLEANING'!CR21),"")</f>
        <v>2.3729017715027917E-2</v>
      </c>
      <c r="CS47" s="4">
        <f ca="1">IFERROR((('DATA CLEANING'!CT21-'DATA CLEANING'!CS21)/'DATA CLEANING'!CS21),"")</f>
        <v>3.8516812761058027E-2</v>
      </c>
      <c r="CT47" s="4">
        <f ca="1">IFERROR((('DATA CLEANING'!CU21-'DATA CLEANING'!CT21)/'DATA CLEANING'!CT21),"")</f>
        <v>-1.5303067087480743E-2</v>
      </c>
      <c r="CU47" s="4">
        <f ca="1">IFERROR((('DATA CLEANING'!CV21-'DATA CLEANING'!CU21)/'DATA CLEANING'!CU21),"")</f>
        <v>-2.5641236367820355E-2</v>
      </c>
      <c r="CV47" s="4">
        <f ca="1">IFERROR((('DATA CLEANING'!CW21-'DATA CLEANING'!CV21)/'DATA CLEANING'!CV21),"")</f>
        <v>6.2517923565482358E-2</v>
      </c>
      <c r="CW47" s="4">
        <f ca="1">IFERROR((('DATA CLEANING'!CX21-'DATA CLEANING'!CW21)/'DATA CLEANING'!CW21),"")</f>
        <v>-4.5461829775392641E-3</v>
      </c>
      <c r="CX47" s="4">
        <f ca="1">IFERROR((('DATA CLEANING'!CY21-'DATA CLEANING'!CX21)/'DATA CLEANING'!CX21),"")</f>
        <v>9.1423632882008613E-3</v>
      </c>
      <c r="CY47" s="4">
        <f ca="1">IFERROR((('DATA CLEANING'!CZ21-'DATA CLEANING'!CY21)/'DATA CLEANING'!CY21),"")</f>
        <v>-3.1947674662681592E-2</v>
      </c>
      <c r="CZ47" s="4">
        <f ca="1">IFERROR((('DATA CLEANING'!DA21-'DATA CLEANING'!CZ21)/'DATA CLEANING'!CZ21),"")</f>
        <v>6.0201568137662941E-2</v>
      </c>
      <c r="DA47" s="4">
        <f ca="1">IFERROR((('DATA CLEANING'!DB21-'DATA CLEANING'!DA21)/'DATA CLEANING'!DA21),"")</f>
        <v>3.8237194957337552E-2</v>
      </c>
      <c r="DB47" s="4">
        <f ca="1">IFERROR((('DATA CLEANING'!DC21-'DATA CLEANING'!DB21)/'DATA CLEANING'!DB21),"")</f>
        <v>-3.2621285782952827E-3</v>
      </c>
      <c r="DC47" s="4">
        <f ca="1">IFERROR((('DATA CLEANING'!DD21-'DATA CLEANING'!DC21)/'DATA CLEANING'!DC21),"")</f>
        <v>-4.3068215056483568E-2</v>
      </c>
      <c r="DD47" s="4">
        <f ca="1">IFERROR((('DATA CLEANING'!DE21-'DATA CLEANING'!DD21)/'DATA CLEANING'!DD21),"")</f>
        <v>2.883129972160042E-3</v>
      </c>
      <c r="DE47" s="4">
        <f ca="1">IFERROR((('DATA CLEANING'!DF21-'DATA CLEANING'!DE21)/'DATA CLEANING'!DE21),"")</f>
        <v>-6.522347979373655E-2</v>
      </c>
      <c r="DF47" s="4" t="str">
        <f ca="1">IFERROR((('DATA CLEANING'!DG21-'DATA CLEANING'!DF21)/'DATA CLEANING'!DF21),"")</f>
        <v/>
      </c>
      <c r="DG47" s="4" t="str">
        <f ca="1">IFERROR((('DATA CLEANING'!DH21-'DATA CLEANING'!DG21)/'DATA CLEANING'!DG21),"")</f>
        <v/>
      </c>
      <c r="DH47" s="4" t="str">
        <f ca="1">IFERROR((('DATA CLEANING'!DI21-'DATA CLEANING'!DH21)/'DATA CLEANING'!DH21),"")</f>
        <v/>
      </c>
      <c r="DI47" s="4" t="str">
        <f ca="1">IFERROR((('DATA CLEANING'!DJ21-'DATA CLEANING'!DI21)/'DATA CLEANING'!DI21),"")</f>
        <v/>
      </c>
      <c r="DJ47" s="4" t="str">
        <f ca="1">IFERROR((('DATA CLEANING'!DK21-'DATA CLEANING'!DJ21)/'DATA CLEANING'!DJ21),"")</f>
        <v/>
      </c>
      <c r="DK47" s="4" t="str">
        <f ca="1">IFERROR((('DATA CLEANING'!DL21-'DATA CLEANING'!DK21)/'DATA CLEANING'!DK21),"")</f>
        <v/>
      </c>
      <c r="DL47" s="4" t="str">
        <f ca="1">IFERROR((('DATA CLEANING'!DM21-'DATA CLEANING'!DL21)/'DATA CLEANING'!DL21),"")</f>
        <v/>
      </c>
      <c r="DM47" s="4" t="str">
        <f ca="1">IFERROR((('DATA CLEANING'!DN21-'DATA CLEANING'!DM21)/'DATA CLEANING'!DM21),"")</f>
        <v/>
      </c>
      <c r="DN47" s="4" t="str">
        <f ca="1">IFERROR((('DATA CLEANING'!DO21-'DATA CLEANING'!DN21)/'DATA CLEANING'!DN21),"")</f>
        <v/>
      </c>
      <c r="DO47" s="4" t="str">
        <f ca="1">IFERROR((('DATA CLEANING'!DP21-'DATA CLEANING'!DO21)/'DATA CLEANING'!DO21),"")</f>
        <v/>
      </c>
      <c r="DP47" s="4" t="str">
        <f ca="1">IFERROR((('DATA CLEANING'!DQ21-'DATA CLEANING'!DP21)/'DATA CLEANING'!DP21),"")</f>
        <v/>
      </c>
      <c r="DQ47" s="4" t="str">
        <f ca="1">IFERROR((('DATA CLEANING'!DR21-'DATA CLEANING'!DQ21)/'DATA CLEANING'!DQ21),"")</f>
        <v/>
      </c>
      <c r="DR47" s="4" t="str">
        <f ca="1">IFERROR((('DATA CLEANING'!DS21-'DATA CLEANING'!DR21)/'DATA CLEANING'!DR21),"")</f>
        <v/>
      </c>
      <c r="DS47" s="4" t="str">
        <f ca="1">IFERROR((('DATA CLEANING'!DT21-'DATA CLEANING'!DS21)/'DATA CLEANING'!DS21),"")</f>
        <v/>
      </c>
      <c r="DT47" s="4" t="str">
        <f ca="1">IFERROR((('DATA CLEANING'!DU21-'DATA CLEANING'!DT21)/'DATA CLEANING'!DT21),"")</f>
        <v/>
      </c>
      <c r="DU47" s="4" t="str">
        <f ca="1">IFERROR((('DATA CLEANING'!DV21-'DATA CLEANING'!DU21)/'DATA CLEANING'!DU21),"")</f>
        <v/>
      </c>
      <c r="DV47" s="4" t="str">
        <f ca="1">IFERROR((('DATA CLEANING'!DW21-'DATA CLEANING'!DV21)/'DATA CLEANING'!DV21),"")</f>
        <v/>
      </c>
      <c r="DW47" s="4" t="str">
        <f ca="1">IFERROR((('DATA CLEANING'!DX21-'DATA CLEANING'!DW21)/'DATA CLEANING'!DW21),"")</f>
        <v/>
      </c>
      <c r="DX47" s="4" t="str">
        <f ca="1">IFERROR((('DATA CLEANING'!DY21-'DATA CLEANING'!DX21)/'DATA CLEANING'!DX21),"")</f>
        <v/>
      </c>
      <c r="DY47" s="4" t="str">
        <f ca="1">IFERROR((('DATA CLEANING'!DZ21-'DATA CLEANING'!DY21)/'DATA CLEANING'!DY21),"")</f>
        <v/>
      </c>
      <c r="DZ47" s="4" t="str">
        <f ca="1">IFERROR((('DATA CLEANING'!EA21-'DATA CLEANING'!DZ21)/'DATA CLEANING'!DZ21),"")</f>
        <v/>
      </c>
      <c r="EA47" s="4" t="str">
        <f ca="1">IFERROR((('DATA CLEANING'!EB21-'DATA CLEANING'!EA21)/'DATA CLEANING'!EA21),"")</f>
        <v/>
      </c>
      <c r="EB47" s="4" t="str">
        <f ca="1">IFERROR((('DATA CLEANING'!EC21-'DATA CLEANING'!EB21)/'DATA CLEANING'!EB21),"")</f>
        <v/>
      </c>
      <c r="EC47" s="4" t="str">
        <f ca="1">IFERROR((('DATA CLEANING'!ED21-'DATA CLEANING'!EC21)/'DATA CLEANING'!EC21),"")</f>
        <v/>
      </c>
      <c r="ED47" s="4" t="str">
        <f ca="1">IFERROR((('DATA CLEANING'!EE21-'DATA CLEANING'!ED21)/'DATA CLEANING'!ED21),"")</f>
        <v/>
      </c>
      <c r="EE47" s="4" t="str">
        <f ca="1">IFERROR((('DATA CLEANING'!EF21-'DATA CLEANING'!EE21)/'DATA CLEANING'!EE21),"")</f>
        <v/>
      </c>
      <c r="EF47" s="4" t="str">
        <f ca="1">IFERROR((('DATA CLEANING'!EG21-'DATA CLEANING'!EF21)/'DATA CLEANING'!EF21),"")</f>
        <v/>
      </c>
      <c r="EG47" s="4" t="str">
        <f ca="1">IFERROR((('DATA CLEANING'!EH21-'DATA CLEANING'!EG21)/'DATA CLEANING'!EG21),"")</f>
        <v/>
      </c>
      <c r="EH47" s="4" t="str">
        <f ca="1">IFERROR((('DATA CLEANING'!EI21-'DATA CLEANING'!EH21)/'DATA CLEANING'!EH21),"")</f>
        <v/>
      </c>
      <c r="EI47" s="4" t="str">
        <f ca="1">IFERROR((('DATA CLEANING'!EJ21-'DATA CLEANING'!EI21)/'DATA CLEANING'!EI21),"")</f>
        <v/>
      </c>
      <c r="EJ47" s="4" t="str">
        <f ca="1">IFERROR((('DATA CLEANING'!EK21-'DATA CLEANING'!EJ21)/'DATA CLEANING'!EJ21),"")</f>
        <v/>
      </c>
      <c r="EK47" s="4" t="str">
        <f ca="1">IFERROR((('DATA CLEANING'!EL21-'DATA CLEANING'!EK21)/'DATA CLEANING'!EK21),"")</f>
        <v/>
      </c>
      <c r="EL47" s="4" t="str">
        <f ca="1">IFERROR((('DATA CLEANING'!EM21-'DATA CLEANING'!EL21)/'DATA CLEANING'!EL21),"")</f>
        <v/>
      </c>
      <c r="EM47" s="4" t="str">
        <f ca="1">IFERROR((('DATA CLEANING'!EN21-'DATA CLEANING'!EM21)/'DATA CLEANING'!EM21),"")</f>
        <v/>
      </c>
      <c r="EN47" s="4" t="str">
        <f ca="1">IFERROR((('DATA CLEANING'!EO21-'DATA CLEANING'!EN21)/'DATA CLEANING'!EN21),"")</f>
        <v/>
      </c>
      <c r="EO47" s="4" t="str">
        <f ca="1">IFERROR((('DATA CLEANING'!EP21-'DATA CLEANING'!EO21)/'DATA CLEANING'!EO21),"")</f>
        <v/>
      </c>
      <c r="EP47" s="4" t="str">
        <f ca="1">IFERROR((('DATA CLEANING'!EQ21-'DATA CLEANING'!EP21)/'DATA CLEANING'!EP21),"")</f>
        <v/>
      </c>
      <c r="EQ47" s="4" t="str">
        <f ca="1">IFERROR((('DATA CLEANING'!ER21-'DATA CLEANING'!EQ21)/'DATA CLEANING'!EQ21),"")</f>
        <v/>
      </c>
      <c r="ER47" s="4" t="str">
        <f ca="1">IFERROR((('DATA CLEANING'!ES21-'DATA CLEANING'!ER21)/'DATA CLEANING'!ER21),"")</f>
        <v/>
      </c>
      <c r="ES47" s="4" t="str">
        <f ca="1">IFERROR((('DATA CLEANING'!ET21-'DATA CLEANING'!ES21)/'DATA CLEANING'!ES21),"")</f>
        <v/>
      </c>
      <c r="ET47" s="4" t="str">
        <f ca="1">IFERROR((('DATA CLEANING'!EU21-'DATA CLEANING'!ET21)/'DATA CLEANING'!ET21),"")</f>
        <v/>
      </c>
      <c r="EU47" s="4" t="str">
        <f ca="1">IFERROR((('DATA CLEANING'!EV21-'DATA CLEANING'!EU21)/'DATA CLEANING'!EU21),"")</f>
        <v/>
      </c>
      <c r="EV47" s="4" t="str">
        <f ca="1">IFERROR((('DATA CLEANING'!EW21-'DATA CLEANING'!EV21)/'DATA CLEANING'!EV21),"")</f>
        <v/>
      </c>
      <c r="EW47" s="4" t="str">
        <f ca="1">IFERROR((('DATA CLEANING'!EX21-'DATA CLEANING'!EW21)/'DATA CLEANING'!EW21),"")</f>
        <v/>
      </c>
      <c r="EX47" s="4" t="str">
        <f ca="1">IFERROR((('DATA CLEANING'!EY21-'DATA CLEANING'!EX21)/'DATA CLEANING'!EX21),"")</f>
        <v/>
      </c>
      <c r="EY47" s="4" t="str">
        <f ca="1">IFERROR((('DATA CLEANING'!EZ21-'DATA CLEANING'!EY21)/'DATA CLEANING'!EY21),"")</f>
        <v/>
      </c>
      <c r="EZ47" s="4" t="str">
        <f ca="1">IFERROR((('DATA CLEANING'!FA21-'DATA CLEANING'!EZ21)/'DATA CLEANING'!EZ21),"")</f>
        <v/>
      </c>
    </row>
    <row r="48" spans="2:159" x14ac:dyDescent="0.55000000000000004">
      <c r="B48" s="4" t="s">
        <v>31</v>
      </c>
      <c r="C48" s="4">
        <f ca="1">IFERROR((('DATA CLEANING'!D22-'DATA CLEANING'!C22)/'DATA CLEANING'!C22),"")</f>
        <v>1.3820932468996289E-2</v>
      </c>
      <c r="D48" s="4">
        <f ca="1">IFERROR((('DATA CLEANING'!E22-'DATA CLEANING'!D22)/'DATA CLEANING'!D22),"")</f>
        <v>3.6136026237110021E-2</v>
      </c>
      <c r="E48" s="4">
        <f ca="1">IFERROR((('DATA CLEANING'!F22-'DATA CLEANING'!E22)/'DATA CLEANING'!E22),"")</f>
        <v>3.2583101168067757E-2</v>
      </c>
      <c r="F48" s="4">
        <f ca="1">IFERROR((('DATA CLEANING'!G22-'DATA CLEANING'!F22)/'DATA CLEANING'!F22),"")</f>
        <v>1.8387159868173061E-2</v>
      </c>
      <c r="G48" s="4">
        <f ca="1">IFERROR((('DATA CLEANING'!H22-'DATA CLEANING'!G22)/'DATA CLEANING'!G22),"")</f>
        <v>2.6027852163597976E-2</v>
      </c>
      <c r="H48" s="4">
        <f ca="1">IFERROR((('DATA CLEANING'!I22-'DATA CLEANING'!H22)/'DATA CLEANING'!H22),"")</f>
        <v>3.7823298353318553E-2</v>
      </c>
      <c r="I48" s="4">
        <f ca="1">IFERROR((('DATA CLEANING'!J22-'DATA CLEANING'!I22)/'DATA CLEANING'!I22),"")</f>
        <v>-1.223632392532081E-2</v>
      </c>
      <c r="J48" s="4">
        <f ca="1">IFERROR((('DATA CLEANING'!K22-'DATA CLEANING'!J22)/'DATA CLEANING'!J22),"")</f>
        <v>-6.1879522369006042E-3</v>
      </c>
      <c r="K48" s="4">
        <f ca="1">IFERROR((('DATA CLEANING'!L22-'DATA CLEANING'!K22)/'DATA CLEANING'!K22),"")</f>
        <v>8.3843139052624076E-3</v>
      </c>
      <c r="L48" s="4">
        <f ca="1">IFERROR((('DATA CLEANING'!M22-'DATA CLEANING'!L22)/'DATA CLEANING'!L22),"")</f>
        <v>5.3835541181123742E-2</v>
      </c>
      <c r="M48" s="4">
        <f ca="1">IFERROR((('DATA CLEANING'!N22-'DATA CLEANING'!M22)/'DATA CLEANING'!M22),"")</f>
        <v>-1.744109996214957E-2</v>
      </c>
      <c r="N48" s="4">
        <f ca="1">IFERROR((('DATA CLEANING'!O22-'DATA CLEANING'!N22)/'DATA CLEANING'!N22),"")</f>
        <v>4.560946495830877E-3</v>
      </c>
      <c r="O48" s="4">
        <f ca="1">IFERROR((('DATA CLEANING'!P22-'DATA CLEANING'!O22)/'DATA CLEANING'!O22),"")</f>
        <v>8.0283450938576528E-2</v>
      </c>
      <c r="P48" s="4">
        <f ca="1">IFERROR((('DATA CLEANING'!Q22-'DATA CLEANING'!P22)/'DATA CLEANING'!P22),"")</f>
        <v>-3.927215763588382E-2</v>
      </c>
      <c r="Q48" s="4">
        <f ca="1">IFERROR((('DATA CLEANING'!R22-'DATA CLEANING'!Q22)/'DATA CLEANING'!Q22),"")</f>
        <v>3.4897250989228565E-2</v>
      </c>
      <c r="R48" s="4">
        <f ca="1">IFERROR((('DATA CLEANING'!S22-'DATA CLEANING'!R22)/'DATA CLEANING'!R22),"")</f>
        <v>3.5377214022382496E-2</v>
      </c>
      <c r="S48" s="4">
        <f ca="1">IFERROR((('DATA CLEANING'!T22-'DATA CLEANING'!S22)/'DATA CLEANING'!S22),"")</f>
        <v>-6.4901265201213112E-3</v>
      </c>
      <c r="T48" s="4">
        <f ca="1">IFERROR((('DATA CLEANING'!U22-'DATA CLEANING'!T22)/'DATA CLEANING'!T22),"")</f>
        <v>5.6756062413123733E-2</v>
      </c>
      <c r="U48" s="4">
        <f ca="1">IFERROR((('DATA CLEANING'!V22-'DATA CLEANING'!U22)/'DATA CLEANING'!U22),"")</f>
        <v>1.5503747263008554E-2</v>
      </c>
      <c r="V48" s="4">
        <f ca="1">IFERROR((('DATA CLEANING'!W22-'DATA CLEANING'!V22)/'DATA CLEANING'!V22),"")</f>
        <v>2.1820165388508627E-2</v>
      </c>
      <c r="W48" s="4">
        <f ca="1">IFERROR((('DATA CLEANING'!X22-'DATA CLEANING'!W22)/'DATA CLEANING'!W22),"")</f>
        <v>7.4620808509991603E-3</v>
      </c>
      <c r="X48" s="4">
        <f ca="1">IFERROR((('DATA CLEANING'!Y22-'DATA CLEANING'!X22)/'DATA CLEANING'!X22),"")</f>
        <v>2.5332764085855171E-2</v>
      </c>
      <c r="Y48" s="4">
        <f ca="1">IFERROR((('DATA CLEANING'!Z22-'DATA CLEANING'!Y22)/'DATA CLEANING'!Y22),"")</f>
        <v>2.1535173420338242E-3</v>
      </c>
      <c r="Z48" s="4">
        <f ca="1">IFERROR((('DATA CLEANING'!AA22-'DATA CLEANING'!Z22)/'DATA CLEANING'!Z22),"")</f>
        <v>0.10293551537123545</v>
      </c>
      <c r="AA48" s="4">
        <f ca="1">IFERROR((('DATA CLEANING'!AB22-'DATA CLEANING'!AA22)/'DATA CLEANING'!AA22),"")</f>
        <v>-8.1676412030222186E-3</v>
      </c>
      <c r="AB48" s="4">
        <f ca="1">IFERROR((('DATA CLEANING'!AC22-'DATA CLEANING'!AB22)/'DATA CLEANING'!AB22),"")</f>
        <v>-2.7784944638109099E-2</v>
      </c>
      <c r="AC48" s="4">
        <f ca="1">IFERROR((('DATA CLEANING'!AD22-'DATA CLEANING'!AC22)/'DATA CLEANING'!AC22),"")</f>
        <v>-2.0766931310299035E-2</v>
      </c>
      <c r="AD48" s="4">
        <f ca="1">IFERROR((('DATA CLEANING'!AE22-'DATA CLEANING'!AD22)/'DATA CLEANING'!AD22),"")</f>
        <v>2.0273743843111248E-2</v>
      </c>
      <c r="AE48" s="4">
        <f ca="1">IFERROR((('DATA CLEANING'!AF22-'DATA CLEANING'!AE22)/'DATA CLEANING'!AE22),"")</f>
        <v>-4.3163933403728399E-2</v>
      </c>
      <c r="AF48" s="4">
        <f ca="1">IFERROR((('DATA CLEANING'!AG22-'DATA CLEANING'!AF22)/'DATA CLEANING'!AF22),"")</f>
        <v>5.6579051567034008E-2</v>
      </c>
      <c r="AG48" s="4">
        <f ca="1">IFERROR((('DATA CLEANING'!AH22-'DATA CLEANING'!AG22)/'DATA CLEANING'!AG22),"")</f>
        <v>-1.4668986827665355E-2</v>
      </c>
      <c r="AH48" s="4">
        <f ca="1">IFERROR((('DATA CLEANING'!AI22-'DATA CLEANING'!AH22)/'DATA CLEANING'!AH22),"")</f>
        <v>4.8335054224670798E-2</v>
      </c>
      <c r="AI48" s="4">
        <f ca="1">IFERROR((('DATA CLEANING'!AJ22-'DATA CLEANING'!AI22)/'DATA CLEANING'!AI22),"")</f>
        <v>-0.12240922379769616</v>
      </c>
      <c r="AJ48" s="4">
        <f ca="1">IFERROR((('DATA CLEANING'!AK22-'DATA CLEANING'!AJ22)/'DATA CLEANING'!AJ22),"")</f>
        <v>1.7655520321930514E-2</v>
      </c>
      <c r="AK48" s="4">
        <f ca="1">IFERROR((('DATA CLEANING'!AL22-'DATA CLEANING'!AK22)/'DATA CLEANING'!AK22),"")</f>
        <v>-8.6290249170319355E-2</v>
      </c>
      <c r="AL48" s="4">
        <f ca="1">IFERROR((('DATA CLEANING'!AM22-'DATA CLEANING'!AL22)/'DATA CLEANING'!AL22),"")</f>
        <v>0.11506358989006901</v>
      </c>
      <c r="AM48" s="4">
        <f ca="1">IFERROR((('DATA CLEANING'!AN22-'DATA CLEANING'!AM22)/'DATA CLEANING'!AM22),"")</f>
        <v>7.2383017705924924E-2</v>
      </c>
      <c r="AN48" s="4">
        <f ca="1">IFERROR((('DATA CLEANING'!AO22-'DATA CLEANING'!AN22)/'DATA CLEANING'!AN22),"")</f>
        <v>-2.2943088008661308E-2</v>
      </c>
      <c r="AO48" s="4">
        <f ca="1">IFERROR((('DATA CLEANING'!AP22-'DATA CLEANING'!AO22)/'DATA CLEANING'!AO22),"")</f>
        <v>6.0214314346657576E-2</v>
      </c>
      <c r="AP48" s="4">
        <f ca="1">IFERROR((('DATA CLEANING'!AQ22-'DATA CLEANING'!AP22)/'DATA CLEANING'!AP22),"")</f>
        <v>-4.4880809485264114E-2</v>
      </c>
      <c r="AQ48" s="4">
        <f ca="1">IFERROR((('DATA CLEANING'!AR22-'DATA CLEANING'!AQ22)/'DATA CLEANING'!AQ22),"")</f>
        <v>7.1662540026356136E-2</v>
      </c>
      <c r="AR48" s="4">
        <f ca="1">IFERROR((('DATA CLEANING'!AS22-'DATA CLEANING'!AR22)/'DATA CLEANING'!AR22),"")</f>
        <v>9.3453639196889159E-3</v>
      </c>
      <c r="AS48" s="4">
        <f ca="1">IFERROR((('DATA CLEANING'!AT22-'DATA CLEANING'!AS22)/'DATA CLEANING'!AS22),"")</f>
        <v>3.285543880970971E-2</v>
      </c>
      <c r="AT48" s="4">
        <f ca="1">IFERROR((('DATA CLEANING'!AU22-'DATA CLEANING'!AT22)/'DATA CLEANING'!AT22),"")</f>
        <v>1.8083122488153135E-3</v>
      </c>
      <c r="AU48" s="4">
        <f ca="1">IFERROR((('DATA CLEANING'!AV22-'DATA CLEANING'!AU22)/'DATA CLEANING'!AU22),"")</f>
        <v>-1.8692608087942486E-2</v>
      </c>
      <c r="AV48" s="4">
        <f ca="1">IFERROR((('DATA CLEANING'!AW22-'DATA CLEANING'!AV22)/'DATA CLEANING'!AV22),"")</f>
        <v>4.9656183308500398E-2</v>
      </c>
      <c r="AW48" s="4">
        <f ca="1">IFERROR((('DATA CLEANING'!AX22-'DATA CLEANING'!AW22)/'DATA CLEANING'!AW22),"")</f>
        <v>-2.2772921718363519E-2</v>
      </c>
      <c r="AX48" s="4">
        <f ca="1">IFERROR((('DATA CLEANING'!AY22-'DATA CLEANING'!AX22)/'DATA CLEANING'!AX22),"")</f>
        <v>6.0961076068776043E-2</v>
      </c>
      <c r="AY48" s="4">
        <f ca="1">IFERROR((('DATA CLEANING'!AZ22-'DATA CLEANING'!AY22)/'DATA CLEANING'!AY22),"")</f>
        <v>-0.10569306366625374</v>
      </c>
      <c r="AZ48" s="4">
        <f ca="1">IFERROR((('DATA CLEANING'!BA22-'DATA CLEANING'!AZ22)/'DATA CLEANING'!AZ22),"")</f>
        <v>-0.22266550681265623</v>
      </c>
      <c r="BA48" s="4">
        <f ca="1">IFERROR((('DATA CLEANING'!BB22-'DATA CLEANING'!BA22)/'DATA CLEANING'!BA22),"")</f>
        <v>3.6425709676874446E-2</v>
      </c>
      <c r="BB48" s="4">
        <f ca="1">IFERROR((('DATA CLEANING'!BC22-'DATA CLEANING'!BB22)/'DATA CLEANING'!BB22),"")</f>
        <v>5.4312842929717449E-2</v>
      </c>
      <c r="BC48" s="4">
        <f ca="1">IFERROR((('DATA CLEANING'!BD22-'DATA CLEANING'!BC22)/'DATA CLEANING'!BC22),"")</f>
        <v>2.7899300950100922E-3</v>
      </c>
      <c r="BD48" s="4">
        <f ca="1">IFERROR((('DATA CLEANING'!BE22-'DATA CLEANING'!BD22)/'DATA CLEANING'!BD22),"")</f>
        <v>-1.5169416021780621E-2</v>
      </c>
      <c r="BE48" s="4">
        <f ca="1">IFERROR((('DATA CLEANING'!BF22-'DATA CLEANING'!BE22)/'DATA CLEANING'!BE22),"")</f>
        <v>4.4509540367232717E-2</v>
      </c>
      <c r="BF48" s="4">
        <f ca="1">IFERROR((('DATA CLEANING'!BG22-'DATA CLEANING'!BF22)/'DATA CLEANING'!BF22),"")</f>
        <v>-5.0924147084337242E-2</v>
      </c>
      <c r="BG48" s="4">
        <f ca="1">IFERROR((('DATA CLEANING'!BH22-'DATA CLEANING'!BG22)/'DATA CLEANING'!BG22),"")</f>
        <v>-1.3824237220709617E-2</v>
      </c>
      <c r="BH48" s="4">
        <f ca="1">IFERROR((('DATA CLEANING'!BI22-'DATA CLEANING'!BH22)/'DATA CLEANING'!BH22),"")</f>
        <v>0.13706266892361135</v>
      </c>
      <c r="BI48" s="4">
        <f ca="1">IFERROR((('DATA CLEANING'!BJ22-'DATA CLEANING'!BI22)/'DATA CLEANING'!BI22),"")</f>
        <v>1.4154999279549534E-2</v>
      </c>
      <c r="BJ48" s="4">
        <f ca="1">IFERROR((('DATA CLEANING'!BK22-'DATA CLEANING'!BJ22)/'DATA CLEANING'!BJ22),"")</f>
        <v>-4.8744592781332648E-2</v>
      </c>
      <c r="BK48" s="4">
        <f ca="1">IFERROR((('DATA CLEANING'!BL22-'DATA CLEANING'!BK22)/'DATA CLEANING'!BK22),"")</f>
        <v>4.9856635398786847E-2</v>
      </c>
      <c r="BL48" s="4">
        <f ca="1">IFERROR((('DATA CLEANING'!BM22-'DATA CLEANING'!BL22)/'DATA CLEANING'!BL22),"")</f>
        <v>6.6080476678123307E-2</v>
      </c>
      <c r="BM48" s="4">
        <f ca="1">IFERROR((('DATA CLEANING'!BN22-'DATA CLEANING'!BM22)/'DATA CLEANING'!BM22),"")</f>
        <v>3.3740089643872373E-2</v>
      </c>
      <c r="BN48" s="4">
        <f ca="1">IFERROR((('DATA CLEANING'!BO22-'DATA CLEANING'!BN22)/'DATA CLEANING'!BN22),"")</f>
        <v>1.9745075726658675E-2</v>
      </c>
      <c r="BO48" s="4">
        <f ca="1">IFERROR((('DATA CLEANING'!BP22-'DATA CLEANING'!BO22)/'DATA CLEANING'!BO22),"")</f>
        <v>1.0264130043425858E-2</v>
      </c>
      <c r="BP48" s="4">
        <f ca="1">IFERROR((('DATA CLEANING'!BQ22-'DATA CLEANING'!BP22)/'DATA CLEANING'!BP22),"")</f>
        <v>-8.8731356173227579E-3</v>
      </c>
      <c r="BQ48" s="4">
        <f ca="1">IFERROR((('DATA CLEANING'!BR22-'DATA CLEANING'!BQ22)/'DATA CLEANING'!BQ22),"")</f>
        <v>-2.1828398555319088E-2</v>
      </c>
      <c r="BR48" s="4">
        <f ca="1">IFERROR((('DATA CLEANING'!BS22-'DATA CLEANING'!BR22)/'DATA CLEANING'!BR22),"")</f>
        <v>-1.3973476802776639E-2</v>
      </c>
      <c r="BS48" s="4">
        <f ca="1">IFERROR((('DATA CLEANING'!BT22-'DATA CLEANING'!BS22)/'DATA CLEANING'!BS22),"")</f>
        <v>1.5421346484223311E-3</v>
      </c>
      <c r="BT48" s="4">
        <f ca="1">IFERROR((('DATA CLEANING'!BU22-'DATA CLEANING'!BT22)/'DATA CLEANING'!BT22),"")</f>
        <v>-4.6781982204808101E-2</v>
      </c>
      <c r="BU48" s="4">
        <f ca="1">IFERROR((('DATA CLEANING'!BV22-'DATA CLEANING'!BU22)/'DATA CLEANING'!BU22),"")</f>
        <v>7.1326109085303749E-2</v>
      </c>
      <c r="BV48" s="4">
        <f ca="1">IFERROR((('DATA CLEANING'!BW22-'DATA CLEANING'!BV22)/'DATA CLEANING'!BV22),"")</f>
        <v>-9.5514706327000619E-3</v>
      </c>
      <c r="BW48" s="4">
        <f ca="1">IFERROR((('DATA CLEANING'!BX22-'DATA CLEANING'!BW22)/'DATA CLEANING'!BW22),"")</f>
        <v>9.2925053477520905E-2</v>
      </c>
      <c r="BX48" s="4">
        <f ca="1">IFERROR((('DATA CLEANING'!BY22-'DATA CLEANING'!BX22)/'DATA CLEANING'!BX22),"")</f>
        <v>-7.0569685446949882E-3</v>
      </c>
      <c r="BY48" s="4">
        <f ca="1">IFERROR((('DATA CLEANING'!BZ22-'DATA CLEANING'!BY22)/'DATA CLEANING'!BY22),"")</f>
        <v>-5.4838445993638095E-2</v>
      </c>
      <c r="BZ48" s="4">
        <f ca="1">IFERROR((('DATA CLEANING'!CA22-'DATA CLEANING'!BZ22)/'DATA CLEANING'!BZ22),"")</f>
        <v>5.9101048833841239E-3</v>
      </c>
      <c r="CA48" s="4">
        <f ca="1">IFERROR((('DATA CLEANING'!CB22-'DATA CLEANING'!CA22)/'DATA CLEANING'!CA22),"")</f>
        <v>-3.0804908267017175E-2</v>
      </c>
      <c r="CB48" s="4">
        <f ca="1">IFERROR((('DATA CLEANING'!CC22-'DATA CLEANING'!CB22)/'DATA CLEANING'!CB22),"")</f>
        <v>4.9398697731537662E-2</v>
      </c>
      <c r="CC48" s="4">
        <f ca="1">IFERROR((('DATA CLEANING'!CD22-'DATA CLEANING'!CC22)/'DATA CLEANING'!CC22),"")</f>
        <v>3.2948493804591823E-3</v>
      </c>
      <c r="CD48" s="4">
        <f ca="1">IFERROR((('DATA CLEANING'!CE22-'DATA CLEANING'!CD22)/'DATA CLEANING'!CD22),"")</f>
        <v>-7.5265869564306559E-2</v>
      </c>
      <c r="CE48" s="4">
        <f ca="1">IFERROR((('DATA CLEANING'!CF22-'DATA CLEANING'!CE22)/'DATA CLEANING'!CE22),"")</f>
        <v>0.16139185489876862</v>
      </c>
      <c r="CF48" s="4">
        <f ca="1">IFERROR((('DATA CLEANING'!CG22-'DATA CLEANING'!CF22)/'DATA CLEANING'!CF22),"")</f>
        <v>3.4140233336121359E-2</v>
      </c>
      <c r="CG48" s="4">
        <f ca="1">IFERROR((('DATA CLEANING'!CH22-'DATA CLEANING'!CG22)/'DATA CLEANING'!CG22),"")</f>
        <v>-1.0546406073166958E-2</v>
      </c>
      <c r="CH48" s="4">
        <f ca="1">IFERROR((('DATA CLEANING'!CI22-'DATA CLEANING'!CH22)/'DATA CLEANING'!CH22),"")</f>
        <v>1.4211022141530201E-2</v>
      </c>
      <c r="CI48" s="4">
        <f ca="1">IFERROR((('DATA CLEANING'!CJ22-'DATA CLEANING'!CI22)/'DATA CLEANING'!CI22),"")</f>
        <v>1.3741076980784667E-2</v>
      </c>
      <c r="CJ48" s="4">
        <f ca="1">IFERROR((('DATA CLEANING'!CK22-'DATA CLEANING'!CJ22)/'DATA CLEANING'!CJ22),"")</f>
        <v>8.6608702600516167E-3</v>
      </c>
      <c r="CK48" s="4">
        <f ca="1">IFERROR((('DATA CLEANING'!CL22-'DATA CLEANING'!CK22)/'DATA CLEANING'!CK22),"")</f>
        <v>-5.1534063731409601E-3</v>
      </c>
      <c r="CL48" s="4">
        <f ca="1">IFERROR((('DATA CLEANING'!CM22-'DATA CLEANING'!CL22)/'DATA CLEANING'!CL22),"")</f>
        <v>-3.0122491158872201E-2</v>
      </c>
      <c r="CM48" s="4">
        <f ca="1">IFERROR((('DATA CLEANING'!CN22-'DATA CLEANING'!CM22)/'DATA CLEANING'!CM22),"")</f>
        <v>8.1923688586649002E-2</v>
      </c>
      <c r="CN48" s="4">
        <f ca="1">IFERROR((('DATA CLEANING'!CO22-'DATA CLEANING'!CN22)/'DATA CLEANING'!CN22),"")</f>
        <v>5.0217473655363122E-3</v>
      </c>
      <c r="CO48" s="4">
        <f ca="1">IFERROR((('DATA CLEANING'!CP22-'DATA CLEANING'!CO22)/'DATA CLEANING'!CO22),"")</f>
        <v>-1.2264126855474134E-3</v>
      </c>
      <c r="CP48" s="4">
        <f ca="1">IFERROR((('DATA CLEANING'!CQ22-'DATA CLEANING'!CP22)/'DATA CLEANING'!CP22),"")</f>
        <v>-6.06506287170272E-2</v>
      </c>
      <c r="CQ48" s="4">
        <f ca="1">IFERROR((('DATA CLEANING'!CR22-'DATA CLEANING'!CQ22)/'DATA CLEANING'!CQ22),"")</f>
        <v>3.7291181358338664E-2</v>
      </c>
      <c r="CR48" s="4">
        <f ca="1">IFERROR((('DATA CLEANING'!CS22-'DATA CLEANING'!CR22)/'DATA CLEANING'!CR22),"")</f>
        <v>8.3242244168115723E-2</v>
      </c>
      <c r="CS48" s="4">
        <f ca="1">IFERROR((('DATA CLEANING'!CT22-'DATA CLEANING'!CS22)/'DATA CLEANING'!CS22),"")</f>
        <v>4.8572061840865252E-2</v>
      </c>
      <c r="CT48" s="4">
        <f ca="1">IFERROR((('DATA CLEANING'!CU22-'DATA CLEANING'!CT22)/'DATA CLEANING'!CT22),"")</f>
        <v>-1.6906784969586833E-3</v>
      </c>
      <c r="CU48" s="4">
        <f ca="1">IFERROR((('DATA CLEANING'!CV22-'DATA CLEANING'!CU22)/'DATA CLEANING'!CU22),"")</f>
        <v>6.7532594236569279E-2</v>
      </c>
      <c r="CV48" s="4">
        <f ca="1">IFERROR((('DATA CLEANING'!CW22-'DATA CLEANING'!CV22)/'DATA CLEANING'!CV22),"")</f>
        <v>3.7848289092714371E-2</v>
      </c>
      <c r="CW48" s="4">
        <f ca="1">IFERROR((('DATA CLEANING'!CX22-'DATA CLEANING'!CW22)/'DATA CLEANING'!CW22),"")</f>
        <v>2.9263067277470875E-3</v>
      </c>
      <c r="CX48" s="4">
        <f ca="1">IFERROR((('DATA CLEANING'!CY22-'DATA CLEANING'!CX22)/'DATA CLEANING'!CX22),"")</f>
        <v>1.6279212064166722E-2</v>
      </c>
      <c r="CY48" s="4">
        <f ca="1">IFERROR((('DATA CLEANING'!CZ22-'DATA CLEANING'!CY22)/'DATA CLEANING'!CY22),"")</f>
        <v>-2.7940316162583623E-2</v>
      </c>
      <c r="CZ48" s="4">
        <f ca="1">IFERROR((('DATA CLEANING'!DA22-'DATA CLEANING'!CZ22)/'DATA CLEANING'!CZ22),"")</f>
        <v>7.0150088132067662E-2</v>
      </c>
      <c r="DA48" s="4">
        <f ca="1">IFERROR((('DATA CLEANING'!DB22-'DATA CLEANING'!DA22)/'DATA CLEANING'!DA22),"")</f>
        <v>5.2915717230956442E-2</v>
      </c>
      <c r="DB48" s="4">
        <f ca="1">IFERROR((('DATA CLEANING'!DC22-'DATA CLEANING'!DB22)/'DATA CLEANING'!DB22),"")</f>
        <v>2.0637267603691552E-2</v>
      </c>
      <c r="DC48" s="4">
        <f ca="1">IFERROR((('DATA CLEANING'!DD22-'DATA CLEANING'!DC22)/'DATA CLEANING'!DC22),"")</f>
        <v>-4.9365344301286321E-2</v>
      </c>
      <c r="DD48" s="4">
        <f ca="1">IFERROR((('DATA CLEANING'!DE22-'DATA CLEANING'!DD22)/'DATA CLEANING'!DD22),"")</f>
        <v>4.7607264554110469E-2</v>
      </c>
      <c r="DE48" s="4">
        <f ca="1">IFERROR((('DATA CLEANING'!DF22-'DATA CLEANING'!DE22)/'DATA CLEANING'!DE22),"")</f>
        <v>-3.6832367211565943E-2</v>
      </c>
      <c r="DF48" s="4" t="str">
        <f ca="1">IFERROR((('DATA CLEANING'!DG22-'DATA CLEANING'!DF22)/'DATA CLEANING'!DF22),"")</f>
        <v/>
      </c>
      <c r="DG48" s="4" t="str">
        <f ca="1">IFERROR((('DATA CLEANING'!DH22-'DATA CLEANING'!DG22)/'DATA CLEANING'!DG22),"")</f>
        <v/>
      </c>
      <c r="DH48" s="4" t="str">
        <f ca="1">IFERROR((('DATA CLEANING'!DI22-'DATA CLEANING'!DH22)/'DATA CLEANING'!DH22),"")</f>
        <v/>
      </c>
      <c r="DI48" s="4" t="str">
        <f ca="1">IFERROR((('DATA CLEANING'!DJ22-'DATA CLEANING'!DI22)/'DATA CLEANING'!DI22),"")</f>
        <v/>
      </c>
      <c r="DJ48" s="4" t="str">
        <f ca="1">IFERROR((('DATA CLEANING'!DK22-'DATA CLEANING'!DJ22)/'DATA CLEANING'!DJ22),"")</f>
        <v/>
      </c>
      <c r="DK48" s="4" t="str">
        <f ca="1">IFERROR((('DATA CLEANING'!DL22-'DATA CLEANING'!DK22)/'DATA CLEANING'!DK22),"")</f>
        <v/>
      </c>
      <c r="DL48" s="4" t="str">
        <f ca="1">IFERROR((('DATA CLEANING'!DM22-'DATA CLEANING'!DL22)/'DATA CLEANING'!DL22),"")</f>
        <v/>
      </c>
      <c r="DM48" s="4" t="str">
        <f ca="1">IFERROR((('DATA CLEANING'!DN22-'DATA CLEANING'!DM22)/'DATA CLEANING'!DM22),"")</f>
        <v/>
      </c>
      <c r="DN48" s="4" t="str">
        <f ca="1">IFERROR((('DATA CLEANING'!DO22-'DATA CLEANING'!DN22)/'DATA CLEANING'!DN22),"")</f>
        <v/>
      </c>
      <c r="DO48" s="4" t="str">
        <f ca="1">IFERROR((('DATA CLEANING'!DP22-'DATA CLEANING'!DO22)/'DATA CLEANING'!DO22),"")</f>
        <v/>
      </c>
      <c r="DP48" s="4" t="str">
        <f ca="1">IFERROR((('DATA CLEANING'!DQ22-'DATA CLEANING'!DP22)/'DATA CLEANING'!DP22),"")</f>
        <v/>
      </c>
      <c r="DQ48" s="4" t="str">
        <f ca="1">IFERROR((('DATA CLEANING'!DR22-'DATA CLEANING'!DQ22)/'DATA CLEANING'!DQ22),"")</f>
        <v/>
      </c>
      <c r="DR48" s="4" t="str">
        <f ca="1">IFERROR((('DATA CLEANING'!DS22-'DATA CLEANING'!DR22)/'DATA CLEANING'!DR22),"")</f>
        <v/>
      </c>
      <c r="DS48" s="4" t="str">
        <f ca="1">IFERROR((('DATA CLEANING'!DT22-'DATA CLEANING'!DS22)/'DATA CLEANING'!DS22),"")</f>
        <v/>
      </c>
      <c r="DT48" s="4" t="str">
        <f ca="1">IFERROR((('DATA CLEANING'!DU22-'DATA CLEANING'!DT22)/'DATA CLEANING'!DT22),"")</f>
        <v/>
      </c>
      <c r="DU48" s="4" t="str">
        <f ca="1">IFERROR((('DATA CLEANING'!DV22-'DATA CLEANING'!DU22)/'DATA CLEANING'!DU22),"")</f>
        <v/>
      </c>
      <c r="DV48" s="4" t="str">
        <f ca="1">IFERROR((('DATA CLEANING'!DW22-'DATA CLEANING'!DV22)/'DATA CLEANING'!DV22),"")</f>
        <v/>
      </c>
      <c r="DW48" s="4" t="str">
        <f ca="1">IFERROR((('DATA CLEANING'!DX22-'DATA CLEANING'!DW22)/'DATA CLEANING'!DW22),"")</f>
        <v/>
      </c>
      <c r="DX48" s="4" t="str">
        <f ca="1">IFERROR((('DATA CLEANING'!DY22-'DATA CLEANING'!DX22)/'DATA CLEANING'!DX22),"")</f>
        <v/>
      </c>
      <c r="DY48" s="4" t="str">
        <f ca="1">IFERROR((('DATA CLEANING'!DZ22-'DATA CLEANING'!DY22)/'DATA CLEANING'!DY22),"")</f>
        <v/>
      </c>
      <c r="DZ48" s="4" t="str">
        <f ca="1">IFERROR((('DATA CLEANING'!EA22-'DATA CLEANING'!DZ22)/'DATA CLEANING'!DZ22),"")</f>
        <v/>
      </c>
      <c r="EA48" s="4" t="str">
        <f ca="1">IFERROR((('DATA CLEANING'!EB22-'DATA CLEANING'!EA22)/'DATA CLEANING'!EA22),"")</f>
        <v/>
      </c>
      <c r="EB48" s="4" t="str">
        <f ca="1">IFERROR((('DATA CLEANING'!EC22-'DATA CLEANING'!EB22)/'DATA CLEANING'!EB22),"")</f>
        <v/>
      </c>
      <c r="EC48" s="4" t="str">
        <f ca="1">IFERROR((('DATA CLEANING'!ED22-'DATA CLEANING'!EC22)/'DATA CLEANING'!EC22),"")</f>
        <v/>
      </c>
      <c r="ED48" s="4" t="str">
        <f ca="1">IFERROR((('DATA CLEANING'!EE22-'DATA CLEANING'!ED22)/'DATA CLEANING'!ED22),"")</f>
        <v/>
      </c>
      <c r="EE48" s="4" t="str">
        <f ca="1">IFERROR((('DATA CLEANING'!EF22-'DATA CLEANING'!EE22)/'DATA CLEANING'!EE22),"")</f>
        <v/>
      </c>
      <c r="EF48" s="4" t="str">
        <f ca="1">IFERROR((('DATA CLEANING'!EG22-'DATA CLEANING'!EF22)/'DATA CLEANING'!EF22),"")</f>
        <v/>
      </c>
      <c r="EG48" s="4" t="str">
        <f ca="1">IFERROR((('DATA CLEANING'!EH22-'DATA CLEANING'!EG22)/'DATA CLEANING'!EG22),"")</f>
        <v/>
      </c>
      <c r="EH48" s="4" t="str">
        <f ca="1">IFERROR((('DATA CLEANING'!EI22-'DATA CLEANING'!EH22)/'DATA CLEANING'!EH22),"")</f>
        <v/>
      </c>
      <c r="EI48" s="4" t="str">
        <f ca="1">IFERROR((('DATA CLEANING'!EJ22-'DATA CLEANING'!EI22)/'DATA CLEANING'!EI22),"")</f>
        <v/>
      </c>
      <c r="EJ48" s="4" t="str">
        <f ca="1">IFERROR((('DATA CLEANING'!EK22-'DATA CLEANING'!EJ22)/'DATA CLEANING'!EJ22),"")</f>
        <v/>
      </c>
      <c r="EK48" s="4" t="str">
        <f ca="1">IFERROR((('DATA CLEANING'!EL22-'DATA CLEANING'!EK22)/'DATA CLEANING'!EK22),"")</f>
        <v/>
      </c>
      <c r="EL48" s="4" t="str">
        <f ca="1">IFERROR((('DATA CLEANING'!EM22-'DATA CLEANING'!EL22)/'DATA CLEANING'!EL22),"")</f>
        <v/>
      </c>
      <c r="EM48" s="4" t="str">
        <f ca="1">IFERROR((('DATA CLEANING'!EN22-'DATA CLEANING'!EM22)/'DATA CLEANING'!EM22),"")</f>
        <v/>
      </c>
      <c r="EN48" s="4" t="str">
        <f ca="1">IFERROR((('DATA CLEANING'!EO22-'DATA CLEANING'!EN22)/'DATA CLEANING'!EN22),"")</f>
        <v/>
      </c>
      <c r="EO48" s="4" t="str">
        <f ca="1">IFERROR((('DATA CLEANING'!EP22-'DATA CLEANING'!EO22)/'DATA CLEANING'!EO22),"")</f>
        <v/>
      </c>
      <c r="EP48" s="4" t="str">
        <f ca="1">IFERROR((('DATA CLEANING'!EQ22-'DATA CLEANING'!EP22)/'DATA CLEANING'!EP22),"")</f>
        <v/>
      </c>
      <c r="EQ48" s="4" t="str">
        <f ca="1">IFERROR((('DATA CLEANING'!ER22-'DATA CLEANING'!EQ22)/'DATA CLEANING'!EQ22),"")</f>
        <v/>
      </c>
      <c r="ER48" s="4" t="str">
        <f ca="1">IFERROR((('DATA CLEANING'!ES22-'DATA CLEANING'!ER22)/'DATA CLEANING'!ER22),"")</f>
        <v/>
      </c>
      <c r="ES48" s="4" t="str">
        <f ca="1">IFERROR((('DATA CLEANING'!ET22-'DATA CLEANING'!ES22)/'DATA CLEANING'!ES22),"")</f>
        <v/>
      </c>
      <c r="ET48" s="4" t="str">
        <f ca="1">IFERROR((('DATA CLEANING'!EU22-'DATA CLEANING'!ET22)/'DATA CLEANING'!ET22),"")</f>
        <v/>
      </c>
      <c r="EU48" s="4" t="str">
        <f ca="1">IFERROR((('DATA CLEANING'!EV22-'DATA CLEANING'!EU22)/'DATA CLEANING'!EU22),"")</f>
        <v/>
      </c>
      <c r="EV48" s="4" t="str">
        <f ca="1">IFERROR((('DATA CLEANING'!EW22-'DATA CLEANING'!EV22)/'DATA CLEANING'!EV22),"")</f>
        <v/>
      </c>
      <c r="EW48" s="4" t="str">
        <f ca="1">IFERROR((('DATA CLEANING'!EX22-'DATA CLEANING'!EW22)/'DATA CLEANING'!EW22),"")</f>
        <v/>
      </c>
      <c r="EX48" s="4" t="str">
        <f ca="1">IFERROR((('DATA CLEANING'!EY22-'DATA CLEANING'!EX22)/'DATA CLEANING'!EX22),"")</f>
        <v/>
      </c>
      <c r="EY48" s="4" t="str">
        <f ca="1">IFERROR((('DATA CLEANING'!EZ22-'DATA CLEANING'!EY22)/'DATA CLEANING'!EY22),"")</f>
        <v/>
      </c>
      <c r="EZ48" s="4" t="str">
        <f ca="1">IFERROR((('DATA CLEANING'!FA22-'DATA CLEANING'!EZ22)/'DATA CLEANING'!EZ22),"")</f>
        <v/>
      </c>
    </row>
    <row r="49" spans="2:156" x14ac:dyDescent="0.55000000000000004">
      <c r="B49" s="4" t="s">
        <v>32</v>
      </c>
      <c r="C49" s="4">
        <f ca="1">IFERROR((('DATA CLEANING'!D23-'DATA CLEANING'!C23)/'DATA CLEANING'!C23),"")</f>
        <v>4.815277185945209E-2</v>
      </c>
      <c r="D49" s="4">
        <f ca="1">IFERROR((('DATA CLEANING'!E23-'DATA CLEANING'!D23)/'DATA CLEANING'!D23),"")</f>
        <v>8.3146111489125776E-2</v>
      </c>
      <c r="E49" s="4">
        <f ca="1">IFERROR((('DATA CLEANING'!F23-'DATA CLEANING'!E23)/'DATA CLEANING'!E23),"")</f>
        <v>2.2571838679092102E-2</v>
      </c>
      <c r="F49" s="4">
        <f ca="1">IFERROR((('DATA CLEANING'!G23-'DATA CLEANING'!F23)/'DATA CLEANING'!F23),"")</f>
        <v>9.9600402225165311E-3</v>
      </c>
      <c r="G49" s="4">
        <f ca="1">IFERROR((('DATA CLEANING'!H23-'DATA CLEANING'!G23)/'DATA CLEANING'!G23),"")</f>
        <v>-1.3769304771442482E-2</v>
      </c>
      <c r="H49" s="4">
        <f ca="1">IFERROR((('DATA CLEANING'!I23-'DATA CLEANING'!H23)/'DATA CLEANING'!H23),"")</f>
        <v>2.9882454455145823E-2</v>
      </c>
      <c r="I49" s="4">
        <f ca="1">IFERROR((('DATA CLEANING'!J23-'DATA CLEANING'!I23)/'DATA CLEANING'!I23),"")</f>
        <v>3.0924839715061443E-2</v>
      </c>
      <c r="J49" s="4">
        <f ca="1">IFERROR((('DATA CLEANING'!K23-'DATA CLEANING'!J23)/'DATA CLEANING'!J23),"")</f>
        <v>1.4667267802958246E-2</v>
      </c>
      <c r="K49" s="4">
        <f ca="1">IFERROR((('DATA CLEANING'!L23-'DATA CLEANING'!K23)/'DATA CLEANING'!K23),"")</f>
        <v>-3.8521628012812802E-2</v>
      </c>
      <c r="L49" s="4">
        <f ca="1">IFERROR((('DATA CLEANING'!M23-'DATA CLEANING'!L23)/'DATA CLEANING'!L23),"")</f>
        <v>8.5671236989414798E-2</v>
      </c>
      <c r="M49" s="4">
        <f ca="1">IFERROR((('DATA CLEANING'!N23-'DATA CLEANING'!M23)/'DATA CLEANING'!M23),"")</f>
        <v>8.8179095384787831E-4</v>
      </c>
      <c r="N49" s="4">
        <f ca="1">IFERROR((('DATA CLEANING'!O23-'DATA CLEANING'!N23)/'DATA CLEANING'!N23),"")</f>
        <v>5.314645590664064E-2</v>
      </c>
      <c r="O49" s="4">
        <f ca="1">IFERROR((('DATA CLEANING'!P23-'DATA CLEANING'!O23)/'DATA CLEANING'!O23),"")</f>
        <v>5.3095022672879728E-3</v>
      </c>
      <c r="P49" s="4">
        <f ca="1">IFERROR((('DATA CLEANING'!Q23-'DATA CLEANING'!P23)/'DATA CLEANING'!P23),"")</f>
        <v>4.389738353991088E-3</v>
      </c>
      <c r="Q49" s="4">
        <f ca="1">IFERROR((('DATA CLEANING'!R23-'DATA CLEANING'!Q23)/'DATA CLEANING'!Q23),"")</f>
        <v>3.3552262609976334E-3</v>
      </c>
      <c r="R49" s="4">
        <f ca="1">IFERROR((('DATA CLEANING'!S23-'DATA CLEANING'!R23)/'DATA CLEANING'!R23),"")</f>
        <v>2.472818840113323E-3</v>
      </c>
      <c r="S49" s="4">
        <f ca="1">IFERROR((('DATA CLEANING'!T23-'DATA CLEANING'!S23)/'DATA CLEANING'!S23),"")</f>
        <v>2.1523580086846714E-2</v>
      </c>
      <c r="T49" s="4">
        <f ca="1">IFERROR((('DATA CLEANING'!U23-'DATA CLEANING'!T23)/'DATA CLEANING'!T23),"")</f>
        <v>-1.0183361486241828E-2</v>
      </c>
      <c r="U49" s="4">
        <f ca="1">IFERROR((('DATA CLEANING'!V23-'DATA CLEANING'!U23)/'DATA CLEANING'!U23),"")</f>
        <v>-2.1042057965328841E-2</v>
      </c>
      <c r="V49" s="4">
        <f ca="1">IFERROR((('DATA CLEANING'!W23-'DATA CLEANING'!V23)/'DATA CLEANING'!V23),"")</f>
        <v>6.1092806096091336E-2</v>
      </c>
      <c r="W49" s="4">
        <f ca="1">IFERROR((('DATA CLEANING'!X23-'DATA CLEANING'!W23)/'DATA CLEANING'!W23),"")</f>
        <v>5.9309060278680201E-2</v>
      </c>
      <c r="X49" s="4">
        <f ca="1">IFERROR((('DATA CLEANING'!Y23-'DATA CLEANING'!X23)/'DATA CLEANING'!X23),"")</f>
        <v>2.5807095977490313E-2</v>
      </c>
      <c r="Y49" s="4">
        <f ca="1">IFERROR((('DATA CLEANING'!Z23-'DATA CLEANING'!Y23)/'DATA CLEANING'!Y23),"")</f>
        <v>3.5959123830841926E-2</v>
      </c>
      <c r="Z49" s="4">
        <f ca="1">IFERROR((('DATA CLEANING'!AA23-'DATA CLEANING'!Z23)/'DATA CLEANING'!Z23),"")</f>
        <v>3.3241021723291603E-2</v>
      </c>
      <c r="AA49" s="4">
        <f ca="1">IFERROR((('DATA CLEANING'!AB23-'DATA CLEANING'!AA23)/'DATA CLEANING'!AA23),"")</f>
        <v>-4.7657516263801346E-2</v>
      </c>
      <c r="AB49" s="4">
        <f ca="1">IFERROR((('DATA CLEANING'!AC23-'DATA CLEANING'!AB23)/'DATA CLEANING'!AB23),"")</f>
        <v>-1.2117994900807625E-2</v>
      </c>
      <c r="AC49" s="4">
        <f ca="1">IFERROR((('DATA CLEANING'!AD23-'DATA CLEANING'!AC23)/'DATA CLEANING'!AC23),"")</f>
        <v>-4.7078422536535297E-2</v>
      </c>
      <c r="AD49" s="4">
        <f ca="1">IFERROR((('DATA CLEANING'!AE23-'DATA CLEANING'!AD23)/'DATA CLEANING'!AD23),"")</f>
        <v>4.0777670492517515E-2</v>
      </c>
      <c r="AE49" s="4">
        <f ca="1">IFERROR((('DATA CLEANING'!AF23-'DATA CLEANING'!AE23)/'DATA CLEANING'!AE23),"")</f>
        <v>-2.4197193877268396E-2</v>
      </c>
      <c r="AF49" s="4">
        <f ca="1">IFERROR((('DATA CLEANING'!AG23-'DATA CLEANING'!AF23)/'DATA CLEANING'!AF23),"")</f>
        <v>8.0414137552902387E-2</v>
      </c>
      <c r="AG49" s="4">
        <f ca="1">IFERROR((('DATA CLEANING'!AH23-'DATA CLEANING'!AG23)/'DATA CLEANING'!AG23),"")</f>
        <v>1.2784759839003606E-2</v>
      </c>
      <c r="AH49" s="4">
        <f ca="1">IFERROR((('DATA CLEANING'!AI23-'DATA CLEANING'!AH23)/'DATA CLEANING'!AH23),"")</f>
        <v>2.661409803016836E-2</v>
      </c>
      <c r="AI49" s="4">
        <f ca="1">IFERROR((('DATA CLEANING'!AJ23-'DATA CLEANING'!AI23)/'DATA CLEANING'!AI23),"")</f>
        <v>-0.14763696853724634</v>
      </c>
      <c r="AJ49" s="4">
        <f ca="1">IFERROR((('DATA CLEANING'!AK23-'DATA CLEANING'!AJ23)/'DATA CLEANING'!AJ23),"")</f>
        <v>8.1548989067222674E-2</v>
      </c>
      <c r="AK49" s="4">
        <f ca="1">IFERROR((('DATA CLEANING'!AL23-'DATA CLEANING'!AK23)/'DATA CLEANING'!AK23),"")</f>
        <v>-9.6381794228118198E-2</v>
      </c>
      <c r="AL49" s="4">
        <f ca="1">IFERROR((('DATA CLEANING'!AM23-'DATA CLEANING'!AL23)/'DATA CLEANING'!AL23),"")</f>
        <v>8.5088319737891174E-2</v>
      </c>
      <c r="AM49" s="4">
        <f ca="1">IFERROR((('DATA CLEANING'!AN23-'DATA CLEANING'!AM23)/'DATA CLEANING'!AM23),"")</f>
        <v>3.2377584364787701E-2</v>
      </c>
      <c r="AN49" s="4">
        <f ca="1">IFERROR((('DATA CLEANING'!AO23-'DATA CLEANING'!AN23)/'DATA CLEANING'!AN23),"")</f>
        <v>-4.8577707632756532E-4</v>
      </c>
      <c r="AO49" s="4">
        <f ca="1">IFERROR((('DATA CLEANING'!AP23-'DATA CLEANING'!AO23)/'DATA CLEANING'!AO23),"")</f>
        <v>4.0856615125897271E-2</v>
      </c>
      <c r="AP49" s="4">
        <f ca="1">IFERROR((('DATA CLEANING'!AQ23-'DATA CLEANING'!AP23)/'DATA CLEANING'!AP23),"")</f>
        <v>-9.4873711168616121E-2</v>
      </c>
      <c r="AQ49" s="4">
        <f ca="1">IFERROR((('DATA CLEANING'!AR23-'DATA CLEANING'!AQ23)/'DATA CLEANING'!AQ23),"")</f>
        <v>9.7620056751860862E-2</v>
      </c>
      <c r="AR49" s="4">
        <f ca="1">IFERROR((('DATA CLEANING'!AS23-'DATA CLEANING'!AR23)/'DATA CLEANING'!AR23),"")</f>
        <v>1.8832085397278697E-3</v>
      </c>
      <c r="AS49" s="4">
        <f ca="1">IFERROR((('DATA CLEANING'!AT23-'DATA CLEANING'!AS23)/'DATA CLEANING'!AS23),"")</f>
        <v>-4.4042534968563175E-2</v>
      </c>
      <c r="AT49" s="4">
        <f ca="1">IFERROR((('DATA CLEANING'!AU23-'DATA CLEANING'!AT23)/'DATA CLEANING'!AT23),"")</f>
        <v>5.4064430389650017E-2</v>
      </c>
      <c r="AU49" s="4">
        <f ca="1">IFERROR((('DATA CLEANING'!AV23-'DATA CLEANING'!AU23)/'DATA CLEANING'!AU23),"")</f>
        <v>3.7850667222342024E-2</v>
      </c>
      <c r="AV49" s="4">
        <f ca="1">IFERROR((('DATA CLEANING'!AW23-'DATA CLEANING'!AV23)/'DATA CLEANING'!AV23),"")</f>
        <v>4.2708769661909868E-2</v>
      </c>
      <c r="AW49" s="4">
        <f ca="1">IFERROR((('DATA CLEANING'!AX23-'DATA CLEANING'!AW23)/'DATA CLEANING'!AW23),"")</f>
        <v>2.8021571312334858E-2</v>
      </c>
      <c r="AX49" s="4">
        <f ca="1">IFERROR((('DATA CLEANING'!AY23-'DATA CLEANING'!AX23)/'DATA CLEANING'!AX23),"")</f>
        <v>-3.8540621282135146E-2</v>
      </c>
      <c r="AY49" s="4">
        <f ca="1">IFERROR((('DATA CLEANING'!AZ23-'DATA CLEANING'!AY23)/'DATA CLEANING'!AY23),"")</f>
        <v>-6.6514249364199918E-2</v>
      </c>
      <c r="AZ49" s="4">
        <f ca="1">IFERROR((('DATA CLEANING'!BA23-'DATA CLEANING'!AZ23)/'DATA CLEANING'!AZ23),"")</f>
        <v>-0.14352607085969094</v>
      </c>
      <c r="BA49" s="4">
        <f ca="1">IFERROR((('DATA CLEANING'!BB23-'DATA CLEANING'!BA23)/'DATA CLEANING'!BA23),"")</f>
        <v>0.11361087301318522</v>
      </c>
      <c r="BB49" s="4">
        <f ca="1">IFERROR((('DATA CLEANING'!BC23-'DATA CLEANING'!BB23)/'DATA CLEANING'!BB23),"")</f>
        <v>7.1572545815679706E-2</v>
      </c>
      <c r="BC49" s="4">
        <f ca="1">IFERROR((('DATA CLEANING'!BD23-'DATA CLEANING'!BC23)/'DATA CLEANING'!BC23),"")</f>
        <v>2.353853221586175E-2</v>
      </c>
      <c r="BD49" s="4">
        <f ca="1">IFERROR((('DATA CLEANING'!BE23-'DATA CLEANING'!BD23)/'DATA CLEANING'!BD23),"")</f>
        <v>7.7413810845346737E-2</v>
      </c>
      <c r="BE49" s="4">
        <f ca="1">IFERROR((('DATA CLEANING'!BF23-'DATA CLEANING'!BE23)/'DATA CLEANING'!BE23),"")</f>
        <v>6.6623190115980155E-2</v>
      </c>
      <c r="BF49" s="4">
        <f ca="1">IFERROR((('DATA CLEANING'!BG23-'DATA CLEANING'!BF23)/'DATA CLEANING'!BF23),"")</f>
        <v>-4.8124461418540731E-4</v>
      </c>
      <c r="BG49" s="4">
        <f ca="1">IFERROR((('DATA CLEANING'!BH23-'DATA CLEANING'!BG23)/'DATA CLEANING'!BG23),"")</f>
        <v>1.5890061533712339E-2</v>
      </c>
      <c r="BH49" s="4">
        <f ca="1">IFERROR((('DATA CLEANING'!BI23-'DATA CLEANING'!BH23)/'DATA CLEANING'!BH23),"")</f>
        <v>0.15718205412899527</v>
      </c>
      <c r="BI49" s="4">
        <f ca="1">IFERROR((('DATA CLEANING'!BJ23-'DATA CLEANING'!BI23)/'DATA CLEANING'!BI23),"")</f>
        <v>3.94520004727627E-3</v>
      </c>
      <c r="BJ49" s="4">
        <f ca="1">IFERROR((('DATA CLEANING'!BK23-'DATA CLEANING'!BJ23)/'DATA CLEANING'!BJ23),"")</f>
        <v>-1.8893866595620677E-2</v>
      </c>
      <c r="BK49" s="4">
        <f ca="1">IFERROR((('DATA CLEANING'!BL23-'DATA CLEANING'!BK23)/'DATA CLEANING'!BK23),"")</f>
        <v>8.9984990565243839E-2</v>
      </c>
      <c r="BL49" s="4">
        <f ca="1">IFERROR((('DATA CLEANING'!BM23-'DATA CLEANING'!BL23)/'DATA CLEANING'!BL23),"")</f>
        <v>7.4913093475436815E-2</v>
      </c>
      <c r="BM49" s="4">
        <f ca="1">IFERROR((('DATA CLEANING'!BN23-'DATA CLEANING'!BM23)/'DATA CLEANING'!BM23),"")</f>
        <v>2.5187767991814269E-2</v>
      </c>
      <c r="BN49" s="4">
        <f ca="1">IFERROR((('DATA CLEANING'!BO23-'DATA CLEANING'!BN23)/'DATA CLEANING'!BN23),"")</f>
        <v>2.5363005554857321E-2</v>
      </c>
      <c r="BO49" s="4">
        <f ca="1">IFERROR((('DATA CLEANING'!BP23-'DATA CLEANING'!BO23)/'DATA CLEANING'!BO23),"")</f>
        <v>1.2701166877899532E-3</v>
      </c>
      <c r="BP49" s="4">
        <f ca="1">IFERROR((('DATA CLEANING'!BQ23-'DATA CLEANING'!BP23)/'DATA CLEANING'!BP23),"")</f>
        <v>2.8179466809202761E-2</v>
      </c>
      <c r="BQ49" s="4">
        <f ca="1">IFERROR((('DATA CLEANING'!BR23-'DATA CLEANING'!BQ23)/'DATA CLEANING'!BQ23),"")</f>
        <v>1.7576044942712123E-2</v>
      </c>
      <c r="BR49" s="4">
        <f ca="1">IFERROR((('DATA CLEANING'!BS23-'DATA CLEANING'!BR23)/'DATA CLEANING'!BR23),"")</f>
        <v>-8.4254522821217245E-2</v>
      </c>
      <c r="BS49" s="4">
        <f ca="1">IFERROR((('DATA CLEANING'!BT23-'DATA CLEANING'!BS23)/'DATA CLEANING'!BS23),"")</f>
        <v>8.4822757095926432E-2</v>
      </c>
      <c r="BT49" s="4">
        <f ca="1">IFERROR((('DATA CLEANING'!BU23-'DATA CLEANING'!BT23)/'DATA CLEANING'!BT23),"")</f>
        <v>-1.4144592185547719E-2</v>
      </c>
      <c r="BU49" s="4">
        <f ca="1">IFERROR((('DATA CLEANING'!BV23-'DATA CLEANING'!BU23)/'DATA CLEANING'!BU23),"")</f>
        <v>3.1124721721307553E-2</v>
      </c>
      <c r="BV49" s="4">
        <f ca="1">IFERROR((('DATA CLEANING'!BW23-'DATA CLEANING'!BV23)/'DATA CLEANING'!BV23),"")</f>
        <v>-7.2966760901000141E-2</v>
      </c>
      <c r="BW49" s="4">
        <f ca="1">IFERROR((('DATA CLEANING'!BX23-'DATA CLEANING'!BW23)/'DATA CLEANING'!BW23),"")</f>
        <v>-3.7637769131897904E-2</v>
      </c>
      <c r="BX49" s="4">
        <f ca="1">IFERROR((('DATA CLEANING'!BY23-'DATA CLEANING'!BX23)/'DATA CLEANING'!BX23),"")</f>
        <v>2.185446876720373E-2</v>
      </c>
      <c r="BY49" s="4">
        <f ca="1">IFERROR((('DATA CLEANING'!BZ23-'DATA CLEANING'!BY23)/'DATA CLEANING'!BY23),"")</f>
        <v>-6.7998897495171254E-2</v>
      </c>
      <c r="BZ49" s="4">
        <f ca="1">IFERROR((('DATA CLEANING'!CA23-'DATA CLEANING'!BZ23)/'DATA CLEANING'!BZ23),"")</f>
        <v>-1.0284454360305893E-2</v>
      </c>
      <c r="CA49" s="4">
        <f ca="1">IFERROR((('DATA CLEANING'!CB23-'DATA CLEANING'!CA23)/'DATA CLEANING'!CA23),"")</f>
        <v>-9.5244419776004285E-2</v>
      </c>
      <c r="CB49" s="4">
        <f ca="1">IFERROR((('DATA CLEANING'!CC23-'DATA CLEANING'!CB23)/'DATA CLEANING'!CB23),"")</f>
        <v>0.15686038426189158</v>
      </c>
      <c r="CC49" s="4">
        <f ca="1">IFERROR((('DATA CLEANING'!CD23-'DATA CLEANING'!CC23)/'DATA CLEANING'!CC23),"")</f>
        <v>-3.5602538781573996E-2</v>
      </c>
      <c r="CD49" s="4">
        <f ca="1">IFERROR((('DATA CLEANING'!CE23-'DATA CLEANING'!CD23)/'DATA CLEANING'!CD23),"")</f>
        <v>-7.6023365026147149E-2</v>
      </c>
      <c r="CE49" s="4">
        <f ca="1">IFERROR((('DATA CLEANING'!CF23-'DATA CLEANING'!CE23)/'DATA CLEANING'!CE23),"")</f>
        <v>0.12334414411391205</v>
      </c>
      <c r="CF49" s="4">
        <f ca="1">IFERROR((('DATA CLEANING'!CG23-'DATA CLEANING'!CF23)/'DATA CLEANING'!CF23),"")</f>
        <v>6.4005010349278788E-2</v>
      </c>
      <c r="CG49" s="4">
        <f ca="1">IFERROR((('DATA CLEANING'!CH23-'DATA CLEANING'!CG23)/'DATA CLEANING'!CG23),"")</f>
        <v>-3.7685545822340273E-2</v>
      </c>
      <c r="CH49" s="4">
        <f ca="1">IFERROR((('DATA CLEANING'!CI23-'DATA CLEANING'!CH23)/'DATA CLEANING'!CH23),"")</f>
        <v>5.6950146331720686E-2</v>
      </c>
      <c r="CI49" s="4">
        <f ca="1">IFERROR((('DATA CLEANING'!CJ23-'DATA CLEANING'!CI23)/'DATA CLEANING'!CI23),"")</f>
        <v>1.7827251878518857E-2</v>
      </c>
      <c r="CJ49" s="4">
        <f ca="1">IFERROR((('DATA CLEANING'!CK23-'DATA CLEANING'!CJ23)/'DATA CLEANING'!CJ23),"")</f>
        <v>-3.0950415497222228E-3</v>
      </c>
      <c r="CK49" s="4">
        <f ca="1">IFERROR((('DATA CLEANING'!CL23-'DATA CLEANING'!CK23)/'DATA CLEANING'!CK23),"")</f>
        <v>-1.8978998341683578E-2</v>
      </c>
      <c r="CL49" s="4">
        <f ca="1">IFERROR((('DATA CLEANING'!CM23-'DATA CLEANING'!CL23)/'DATA CLEANING'!CL23),"")</f>
        <v>-3.5435339452680278E-2</v>
      </c>
      <c r="CM49" s="4">
        <f ca="1">IFERROR((('DATA CLEANING'!CN23-'DATA CLEANING'!CM23)/'DATA CLEANING'!CM23),"")</f>
        <v>0.1698243534306737</v>
      </c>
      <c r="CN49" s="4">
        <f ca="1">IFERROR((('DATA CLEANING'!CO23-'DATA CLEANING'!CN23)/'DATA CLEANING'!CN23),"")</f>
        <v>9.4592923284381857E-3</v>
      </c>
      <c r="CO49" s="4">
        <f ca="1">IFERROR((('DATA CLEANING'!CP23-'DATA CLEANING'!CO23)/'DATA CLEANING'!CO23),"")</f>
        <v>-1.5577573668900963E-2</v>
      </c>
      <c r="CP49" s="4">
        <f ca="1">IFERROR((('DATA CLEANING'!CQ23-'DATA CLEANING'!CP23)/'DATA CLEANING'!CP23),"")</f>
        <v>-3.4786834348726543E-2</v>
      </c>
      <c r="CQ49" s="4">
        <f ca="1">IFERROR((('DATA CLEANING'!CR23-'DATA CLEANING'!CQ23)/'DATA CLEANING'!CQ23),"")</f>
        <v>-4.3466016178439502E-2</v>
      </c>
      <c r="CR49" s="4">
        <f ca="1">IFERROR((('DATA CLEANING'!CS23-'DATA CLEANING'!CR23)/'DATA CLEANING'!CR23),"")</f>
        <v>8.9251661238670066E-2</v>
      </c>
      <c r="CS49" s="4">
        <f ca="1">IFERROR((('DATA CLEANING'!CT23-'DATA CLEANING'!CS23)/'DATA CLEANING'!CS23),"")</f>
        <v>8.39990352347251E-2</v>
      </c>
      <c r="CT49" s="4">
        <f ca="1">IFERROR((('DATA CLEANING'!CU23-'DATA CLEANING'!CT23)/'DATA CLEANING'!CT23),"")</f>
        <v>-3.5600226337643612E-3</v>
      </c>
      <c r="CU49" s="4">
        <f ca="1">IFERROR((('DATA CLEANING'!CV23-'DATA CLEANING'!CU23)/'DATA CLEANING'!CU23),"")</f>
        <v>8.1853513741387773E-2</v>
      </c>
      <c r="CV49" s="4">
        <f ca="1">IFERROR((('DATA CLEANING'!CW23-'DATA CLEANING'!CV23)/'DATA CLEANING'!CV23),"")</f>
        <v>6.2692723096167316E-2</v>
      </c>
      <c r="CW49" s="4">
        <f ca="1">IFERROR((('DATA CLEANING'!CX23-'DATA CLEANING'!CW23)/'DATA CLEANING'!CW23),"")</f>
        <v>-4.9503972406633887E-2</v>
      </c>
      <c r="CX49" s="4">
        <f ca="1">IFERROR((('DATA CLEANING'!CY23-'DATA CLEANING'!CX23)/'DATA CLEANING'!CX23),"")</f>
        <v>7.8389371458202476E-4</v>
      </c>
      <c r="CY49" s="4">
        <f ca="1">IFERROR((('DATA CLEANING'!CZ23-'DATA CLEANING'!CY23)/'DATA CLEANING'!CY23),"")</f>
        <v>-2.7379586146686473E-2</v>
      </c>
      <c r="CZ49" s="4">
        <f ca="1">IFERROR((('DATA CLEANING'!DA23-'DATA CLEANING'!CZ23)/'DATA CLEANING'!CZ23),"")</f>
        <v>5.598033910697095E-2</v>
      </c>
      <c r="DA49" s="4">
        <f ca="1">IFERROR((('DATA CLEANING'!DB23-'DATA CLEANING'!DA23)/'DATA CLEANING'!DA23),"")</f>
        <v>4.659706095415201E-2</v>
      </c>
      <c r="DB49" s="4">
        <f ca="1">IFERROR((('DATA CLEANING'!DC23-'DATA CLEANING'!DB23)/'DATA CLEANING'!DB23),"")</f>
        <v>5.2012316188406425E-2</v>
      </c>
      <c r="DC49" s="4">
        <f ca="1">IFERROR((('DATA CLEANING'!DD23-'DATA CLEANING'!DC23)/'DATA CLEANING'!DC23),"")</f>
        <v>5.9916905695437672E-3</v>
      </c>
      <c r="DD49" s="4">
        <f ca="1">IFERROR((('DATA CLEANING'!DE23-'DATA CLEANING'!DD23)/'DATA CLEANING'!DD23),"")</f>
        <v>9.6949344096871296E-2</v>
      </c>
      <c r="DE49" s="4">
        <f ca="1">IFERROR((('DATA CLEANING'!DF23-'DATA CLEANING'!DE23)/'DATA CLEANING'!DE23),"")</f>
        <v>-0.10263561875297092</v>
      </c>
      <c r="DF49" s="4" t="str">
        <f ca="1">IFERROR((('DATA CLEANING'!DG23-'DATA CLEANING'!DF23)/'DATA CLEANING'!DF23),"")</f>
        <v/>
      </c>
      <c r="DG49" s="4" t="str">
        <f ca="1">IFERROR((('DATA CLEANING'!DH23-'DATA CLEANING'!DG23)/'DATA CLEANING'!DG23),"")</f>
        <v/>
      </c>
      <c r="DH49" s="4" t="str">
        <f ca="1">IFERROR((('DATA CLEANING'!DI23-'DATA CLEANING'!DH23)/'DATA CLEANING'!DH23),"")</f>
        <v/>
      </c>
      <c r="DI49" s="4" t="str">
        <f ca="1">IFERROR((('DATA CLEANING'!DJ23-'DATA CLEANING'!DI23)/'DATA CLEANING'!DI23),"")</f>
        <v/>
      </c>
      <c r="DJ49" s="4" t="str">
        <f ca="1">IFERROR((('DATA CLEANING'!DK23-'DATA CLEANING'!DJ23)/'DATA CLEANING'!DJ23),"")</f>
        <v/>
      </c>
      <c r="DK49" s="4" t="str">
        <f ca="1">IFERROR((('DATA CLEANING'!DL23-'DATA CLEANING'!DK23)/'DATA CLEANING'!DK23),"")</f>
        <v/>
      </c>
      <c r="DL49" s="4" t="str">
        <f ca="1">IFERROR((('DATA CLEANING'!DM23-'DATA CLEANING'!DL23)/'DATA CLEANING'!DL23),"")</f>
        <v/>
      </c>
      <c r="DM49" s="4" t="str">
        <f ca="1">IFERROR((('DATA CLEANING'!DN23-'DATA CLEANING'!DM23)/'DATA CLEANING'!DM23),"")</f>
        <v/>
      </c>
      <c r="DN49" s="4" t="str">
        <f ca="1">IFERROR((('DATA CLEANING'!DO23-'DATA CLEANING'!DN23)/'DATA CLEANING'!DN23),"")</f>
        <v/>
      </c>
      <c r="DO49" s="4" t="str">
        <f ca="1">IFERROR((('DATA CLEANING'!DP23-'DATA CLEANING'!DO23)/'DATA CLEANING'!DO23),"")</f>
        <v/>
      </c>
      <c r="DP49" s="4" t="str">
        <f ca="1">IFERROR((('DATA CLEANING'!DQ23-'DATA CLEANING'!DP23)/'DATA CLEANING'!DP23),"")</f>
        <v/>
      </c>
      <c r="DQ49" s="4" t="str">
        <f ca="1">IFERROR((('DATA CLEANING'!DR23-'DATA CLEANING'!DQ23)/'DATA CLEANING'!DQ23),"")</f>
        <v/>
      </c>
      <c r="DR49" s="4" t="str">
        <f ca="1">IFERROR((('DATA CLEANING'!DS23-'DATA CLEANING'!DR23)/'DATA CLEANING'!DR23),"")</f>
        <v/>
      </c>
      <c r="DS49" s="4" t="str">
        <f ca="1">IFERROR((('DATA CLEANING'!DT23-'DATA CLEANING'!DS23)/'DATA CLEANING'!DS23),"")</f>
        <v/>
      </c>
      <c r="DT49" s="4" t="str">
        <f ca="1">IFERROR((('DATA CLEANING'!DU23-'DATA CLEANING'!DT23)/'DATA CLEANING'!DT23),"")</f>
        <v/>
      </c>
      <c r="DU49" s="4" t="str">
        <f ca="1">IFERROR((('DATA CLEANING'!DV23-'DATA CLEANING'!DU23)/'DATA CLEANING'!DU23),"")</f>
        <v/>
      </c>
      <c r="DV49" s="4" t="str">
        <f ca="1">IFERROR((('DATA CLEANING'!DW23-'DATA CLEANING'!DV23)/'DATA CLEANING'!DV23),"")</f>
        <v/>
      </c>
      <c r="DW49" s="4" t="str">
        <f ca="1">IFERROR((('DATA CLEANING'!DX23-'DATA CLEANING'!DW23)/'DATA CLEANING'!DW23),"")</f>
        <v/>
      </c>
      <c r="DX49" s="4" t="str">
        <f ca="1">IFERROR((('DATA CLEANING'!DY23-'DATA CLEANING'!DX23)/'DATA CLEANING'!DX23),"")</f>
        <v/>
      </c>
      <c r="DY49" s="4" t="str">
        <f ca="1">IFERROR((('DATA CLEANING'!DZ23-'DATA CLEANING'!DY23)/'DATA CLEANING'!DY23),"")</f>
        <v/>
      </c>
      <c r="DZ49" s="4" t="str">
        <f ca="1">IFERROR((('DATA CLEANING'!EA23-'DATA CLEANING'!DZ23)/'DATA CLEANING'!DZ23),"")</f>
        <v/>
      </c>
      <c r="EA49" s="4" t="str">
        <f ca="1">IFERROR((('DATA CLEANING'!EB23-'DATA CLEANING'!EA23)/'DATA CLEANING'!EA23),"")</f>
        <v/>
      </c>
      <c r="EB49" s="4" t="str">
        <f ca="1">IFERROR((('DATA CLEANING'!EC23-'DATA CLEANING'!EB23)/'DATA CLEANING'!EB23),"")</f>
        <v/>
      </c>
      <c r="EC49" s="4" t="str">
        <f ca="1">IFERROR((('DATA CLEANING'!ED23-'DATA CLEANING'!EC23)/'DATA CLEANING'!EC23),"")</f>
        <v/>
      </c>
      <c r="ED49" s="4" t="str">
        <f ca="1">IFERROR((('DATA CLEANING'!EE23-'DATA CLEANING'!ED23)/'DATA CLEANING'!ED23),"")</f>
        <v/>
      </c>
      <c r="EE49" s="4" t="str">
        <f ca="1">IFERROR((('DATA CLEANING'!EF23-'DATA CLEANING'!EE23)/'DATA CLEANING'!EE23),"")</f>
        <v/>
      </c>
      <c r="EF49" s="4" t="str">
        <f ca="1">IFERROR((('DATA CLEANING'!EG23-'DATA CLEANING'!EF23)/'DATA CLEANING'!EF23),"")</f>
        <v/>
      </c>
      <c r="EG49" s="4" t="str">
        <f ca="1">IFERROR((('DATA CLEANING'!EH23-'DATA CLEANING'!EG23)/'DATA CLEANING'!EG23),"")</f>
        <v/>
      </c>
      <c r="EH49" s="4" t="str">
        <f ca="1">IFERROR((('DATA CLEANING'!EI23-'DATA CLEANING'!EH23)/'DATA CLEANING'!EH23),"")</f>
        <v/>
      </c>
      <c r="EI49" s="4" t="str">
        <f ca="1">IFERROR((('DATA CLEANING'!EJ23-'DATA CLEANING'!EI23)/'DATA CLEANING'!EI23),"")</f>
        <v/>
      </c>
      <c r="EJ49" s="4" t="str">
        <f ca="1">IFERROR((('DATA CLEANING'!EK23-'DATA CLEANING'!EJ23)/'DATA CLEANING'!EJ23),"")</f>
        <v/>
      </c>
      <c r="EK49" s="4" t="str">
        <f ca="1">IFERROR((('DATA CLEANING'!EL23-'DATA CLEANING'!EK23)/'DATA CLEANING'!EK23),"")</f>
        <v/>
      </c>
      <c r="EL49" s="4" t="str">
        <f ca="1">IFERROR((('DATA CLEANING'!EM23-'DATA CLEANING'!EL23)/'DATA CLEANING'!EL23),"")</f>
        <v/>
      </c>
      <c r="EM49" s="4" t="str">
        <f ca="1">IFERROR((('DATA CLEANING'!EN23-'DATA CLEANING'!EM23)/'DATA CLEANING'!EM23),"")</f>
        <v/>
      </c>
      <c r="EN49" s="4" t="str">
        <f ca="1">IFERROR((('DATA CLEANING'!EO23-'DATA CLEANING'!EN23)/'DATA CLEANING'!EN23),"")</f>
        <v/>
      </c>
      <c r="EO49" s="4" t="str">
        <f ca="1">IFERROR((('DATA CLEANING'!EP23-'DATA CLEANING'!EO23)/'DATA CLEANING'!EO23),"")</f>
        <v/>
      </c>
      <c r="EP49" s="4" t="str">
        <f ca="1">IFERROR((('DATA CLEANING'!EQ23-'DATA CLEANING'!EP23)/'DATA CLEANING'!EP23),"")</f>
        <v/>
      </c>
      <c r="EQ49" s="4" t="str">
        <f ca="1">IFERROR((('DATA CLEANING'!ER23-'DATA CLEANING'!EQ23)/'DATA CLEANING'!EQ23),"")</f>
        <v/>
      </c>
      <c r="ER49" s="4" t="str">
        <f ca="1">IFERROR((('DATA CLEANING'!ES23-'DATA CLEANING'!ER23)/'DATA CLEANING'!ER23),"")</f>
        <v/>
      </c>
      <c r="ES49" s="4" t="str">
        <f ca="1">IFERROR((('DATA CLEANING'!ET23-'DATA CLEANING'!ES23)/'DATA CLEANING'!ES23),"")</f>
        <v/>
      </c>
      <c r="ET49" s="4" t="str">
        <f ca="1">IFERROR((('DATA CLEANING'!EU23-'DATA CLEANING'!ET23)/'DATA CLEANING'!ET23),"")</f>
        <v/>
      </c>
      <c r="EU49" s="4" t="str">
        <f ca="1">IFERROR((('DATA CLEANING'!EV23-'DATA CLEANING'!EU23)/'DATA CLEANING'!EU23),"")</f>
        <v/>
      </c>
      <c r="EV49" s="4" t="str">
        <f ca="1">IFERROR((('DATA CLEANING'!EW23-'DATA CLEANING'!EV23)/'DATA CLEANING'!EV23),"")</f>
        <v/>
      </c>
      <c r="EW49" s="4" t="str">
        <f ca="1">IFERROR((('DATA CLEANING'!EX23-'DATA CLEANING'!EW23)/'DATA CLEANING'!EW23),"")</f>
        <v/>
      </c>
      <c r="EX49" s="4" t="str">
        <f ca="1">IFERROR((('DATA CLEANING'!EY23-'DATA CLEANING'!EX23)/'DATA CLEANING'!EX23),"")</f>
        <v/>
      </c>
      <c r="EY49" s="4" t="str">
        <f ca="1">IFERROR((('DATA CLEANING'!EZ23-'DATA CLEANING'!EY23)/'DATA CLEANING'!EY23),"")</f>
        <v/>
      </c>
      <c r="EZ49" s="4" t="str">
        <f ca="1">IFERROR((('DATA CLEANING'!FA23-'DATA CLEANING'!EZ23)/'DATA CLEANING'!EZ23),"")</f>
        <v/>
      </c>
    </row>
    <row r="50" spans="2:156" x14ac:dyDescent="0.55000000000000004">
      <c r="B50" s="4" t="s">
        <v>33</v>
      </c>
      <c r="C50" s="4">
        <f ca="1">IFERROR((('DATA CLEANING'!D24-'DATA CLEANING'!C24)/'DATA CLEANING'!C24),"")</f>
        <v>2.527736416803885E-2</v>
      </c>
      <c r="D50" s="4">
        <f ca="1">IFERROR((('DATA CLEANING'!E24-'DATA CLEANING'!D24)/'DATA CLEANING'!D24),"")</f>
        <v>9.6725569105489892E-2</v>
      </c>
      <c r="E50" s="4">
        <f ca="1">IFERROR((('DATA CLEANING'!F24-'DATA CLEANING'!E24)/'DATA CLEANING'!E24),"")</f>
        <v>2.1959312701409828E-2</v>
      </c>
      <c r="F50" s="4">
        <f ca="1">IFERROR((('DATA CLEANING'!G24-'DATA CLEANING'!F24)/'DATA CLEANING'!F24),"")</f>
        <v>-2.8149746167159213E-2</v>
      </c>
      <c r="G50" s="4">
        <f ca="1">IFERROR((('DATA CLEANING'!H24-'DATA CLEANING'!G24)/'DATA CLEANING'!G24),"")</f>
        <v>5.1257934065299292E-2</v>
      </c>
      <c r="H50" s="4">
        <f ca="1">IFERROR((('DATA CLEANING'!I24-'DATA CLEANING'!H24)/'DATA CLEANING'!H24),"")</f>
        <v>2.5346057764806515E-2</v>
      </c>
      <c r="I50" s="4">
        <f ca="1">IFERROR((('DATA CLEANING'!J24-'DATA CLEANING'!I24)/'DATA CLEANING'!I24),"")</f>
        <v>4.0813110347109209E-2</v>
      </c>
      <c r="J50" s="4">
        <f ca="1">IFERROR((('DATA CLEANING'!K24-'DATA CLEANING'!J24)/'DATA CLEANING'!J24),"")</f>
        <v>3.1298687735137921E-2</v>
      </c>
      <c r="K50" s="4">
        <f ca="1">IFERROR((('DATA CLEANING'!L24-'DATA CLEANING'!K24)/'DATA CLEANING'!K24),"")</f>
        <v>-6.033369563885449E-2</v>
      </c>
      <c r="L50" s="4">
        <f ca="1">IFERROR((('DATA CLEANING'!M24-'DATA CLEANING'!L24)/'DATA CLEANING'!L24),"")</f>
        <v>9.0879206403533891E-2</v>
      </c>
      <c r="M50" s="4">
        <f ca="1">IFERROR((('DATA CLEANING'!N24-'DATA CLEANING'!M24)/'DATA CLEANING'!M24),"")</f>
        <v>4.9859748874246809E-2</v>
      </c>
      <c r="N50" s="4">
        <f ca="1">IFERROR((('DATA CLEANING'!O24-'DATA CLEANING'!N24)/'DATA CLEANING'!N24),"")</f>
        <v>8.4488910583414581E-2</v>
      </c>
      <c r="O50" s="4">
        <f ca="1">IFERROR((('DATA CLEANING'!P24-'DATA CLEANING'!O24)/'DATA CLEANING'!O24),"")</f>
        <v>-1.1478304142966914E-3</v>
      </c>
      <c r="P50" s="4">
        <f ca="1">IFERROR((('DATA CLEANING'!Q24-'DATA CLEANING'!P24)/'DATA CLEANING'!P24),"")</f>
        <v>1.0766978911104556E-2</v>
      </c>
      <c r="Q50" s="4">
        <f ca="1">IFERROR((('DATA CLEANING'!R24-'DATA CLEANING'!Q24)/'DATA CLEANING'!Q24),"")</f>
        <v>3.4986520552160026E-2</v>
      </c>
      <c r="R50" s="4">
        <f ca="1">IFERROR((('DATA CLEANING'!S24-'DATA CLEANING'!R24)/'DATA CLEANING'!R24),"")</f>
        <v>5.5725785077023419E-3</v>
      </c>
      <c r="S50" s="4">
        <f ca="1">IFERROR((('DATA CLEANING'!T24-'DATA CLEANING'!S24)/'DATA CLEANING'!S24),"")</f>
        <v>-3.9318088277631967E-2</v>
      </c>
      <c r="T50" s="4">
        <f ca="1">IFERROR((('DATA CLEANING'!U24-'DATA CLEANING'!T24)/'DATA CLEANING'!T24),"")</f>
        <v>0.12232355705476426</v>
      </c>
      <c r="U50" s="4">
        <f ca="1">IFERROR((('DATA CLEANING'!V24-'DATA CLEANING'!U24)/'DATA CLEANING'!U24),"")</f>
        <v>1.4421059258015779E-2</v>
      </c>
      <c r="V50" s="4">
        <f ca="1">IFERROR((('DATA CLEANING'!W24-'DATA CLEANING'!V24)/'DATA CLEANING'!V24),"")</f>
        <v>-6.4622258536610591E-2</v>
      </c>
      <c r="W50" s="4">
        <f ca="1">IFERROR((('DATA CLEANING'!X24-'DATA CLEANING'!W24)/'DATA CLEANING'!W24),"")</f>
        <v>-7.2569837591111741E-2</v>
      </c>
      <c r="X50" s="4">
        <f ca="1">IFERROR((('DATA CLEANING'!Y24-'DATA CLEANING'!X24)/'DATA CLEANING'!X24),"")</f>
        <v>-1.3591605633609167E-4</v>
      </c>
      <c r="Y50" s="4">
        <f ca="1">IFERROR((('DATA CLEANING'!Z24-'DATA CLEANING'!Y24)/'DATA CLEANING'!Y24),"")</f>
        <v>3.7020299159312348E-2</v>
      </c>
      <c r="Z50" s="4">
        <f ca="1">IFERROR((('DATA CLEANING'!AA24-'DATA CLEANING'!Z24)/'DATA CLEANING'!Z24),"")</f>
        <v>8.7043134741786127E-2</v>
      </c>
      <c r="AA50" s="4">
        <f ca="1">IFERROR((('DATA CLEANING'!AB24-'DATA CLEANING'!AA24)/'DATA CLEANING'!AA24),"")</f>
        <v>-9.4015406408141891E-2</v>
      </c>
      <c r="AB50" s="4">
        <f ca="1">IFERROR((('DATA CLEANING'!AC24-'DATA CLEANING'!AB24)/'DATA CLEANING'!AB24),"")</f>
        <v>-6.3690618657606585E-2</v>
      </c>
      <c r="AC50" s="4">
        <f ca="1">IFERROR((('DATA CLEANING'!AD24-'DATA CLEANING'!AC24)/'DATA CLEANING'!AC24),"")</f>
        <v>-9.1314086724045965E-2</v>
      </c>
      <c r="AD50" s="4">
        <f ca="1">IFERROR((('DATA CLEANING'!AE24-'DATA CLEANING'!AD24)/'DATA CLEANING'!AD24),"")</f>
        <v>-3.9422790155577897E-2</v>
      </c>
      <c r="AE50" s="4">
        <f ca="1">IFERROR((('DATA CLEANING'!AF24-'DATA CLEANING'!AE24)/'DATA CLEANING'!AE24),"")</f>
        <v>9.6027737314564224E-2</v>
      </c>
      <c r="AF50" s="4">
        <f ca="1">IFERROR((('DATA CLEANING'!AG24-'DATA CLEANING'!AF24)/'DATA CLEANING'!AF24),"")</f>
        <v>3.4354357146457154E-2</v>
      </c>
      <c r="AG50" s="4">
        <f ca="1">IFERROR((('DATA CLEANING'!AH24-'DATA CLEANING'!AG24)/'DATA CLEANING'!AG24),"")</f>
        <v>3.3135626663496655E-2</v>
      </c>
      <c r="AH50" s="4">
        <f ca="1">IFERROR((('DATA CLEANING'!AI24-'DATA CLEANING'!AH24)/'DATA CLEANING'!AH24),"")</f>
        <v>3.7198091398527089E-2</v>
      </c>
      <c r="AI50" s="4">
        <f ca="1">IFERROR((('DATA CLEANING'!AJ24-'DATA CLEANING'!AI24)/'DATA CLEANING'!AI24),"")</f>
        <v>-5.6838349186986046E-3</v>
      </c>
      <c r="AJ50" s="4">
        <f ca="1">IFERROR((('DATA CLEANING'!AK24-'DATA CLEANING'!AJ24)/'DATA CLEANING'!AJ24),"")</f>
        <v>2.6083987803332244E-2</v>
      </c>
      <c r="AK50" s="4">
        <f ca="1">IFERROR((('DATA CLEANING'!AL24-'DATA CLEANING'!AK24)/'DATA CLEANING'!AK24),"")</f>
        <v>-0.11554853906950262</v>
      </c>
      <c r="AL50" s="4">
        <f ca="1">IFERROR((('DATA CLEANING'!AM24-'DATA CLEANING'!AL24)/'DATA CLEANING'!AL24),"")</f>
        <v>0.11858724577695889</v>
      </c>
      <c r="AM50" s="4">
        <f ca="1">IFERROR((('DATA CLEANING'!AN24-'DATA CLEANING'!AM24)/'DATA CLEANING'!AM24),"")</f>
        <v>4.1185380913074283E-2</v>
      </c>
      <c r="AN50" s="4">
        <f ca="1">IFERROR((('DATA CLEANING'!AO24-'DATA CLEANING'!AN24)/'DATA CLEANING'!AN24),"")</f>
        <v>4.8324242388074496E-3</v>
      </c>
      <c r="AO50" s="4">
        <f ca="1">IFERROR((('DATA CLEANING'!AP24-'DATA CLEANING'!AO24)/'DATA CLEANING'!AO24),"")</f>
        <v>5.4710224007910896E-2</v>
      </c>
      <c r="AP50" s="4">
        <f ca="1">IFERROR((('DATA CLEANING'!AQ24-'DATA CLEANING'!AP24)/'DATA CLEANING'!AP24),"")</f>
        <v>7.0915695843111958E-4</v>
      </c>
      <c r="AQ50" s="4">
        <f ca="1">IFERROR((('DATA CLEANING'!AR24-'DATA CLEANING'!AQ24)/'DATA CLEANING'!AQ24),"")</f>
        <v>4.4581396256686882E-2</v>
      </c>
      <c r="AR50" s="4">
        <f ca="1">IFERROR((('DATA CLEANING'!AS24-'DATA CLEANING'!AR24)/'DATA CLEANING'!AR24),"")</f>
        <v>-8.0335185016535155E-3</v>
      </c>
      <c r="AS50" s="4">
        <f ca="1">IFERROR((('DATA CLEANING'!AT24-'DATA CLEANING'!AS24)/'DATA CLEANING'!AS24),"")</f>
        <v>4.6538910664644627E-2</v>
      </c>
      <c r="AT50" s="4">
        <f ca="1">IFERROR((('DATA CLEANING'!AU24-'DATA CLEANING'!AT24)/'DATA CLEANING'!AT24),"")</f>
        <v>1.3326682748282836E-2</v>
      </c>
      <c r="AU50" s="4">
        <f ca="1">IFERROR((('DATA CLEANING'!AV24-'DATA CLEANING'!AU24)/'DATA CLEANING'!AU24),"")</f>
        <v>9.5967873568184786E-2</v>
      </c>
      <c r="AV50" s="4">
        <f ca="1">IFERROR((('DATA CLEANING'!AW24-'DATA CLEANING'!AV24)/'DATA CLEANING'!AV24),"")</f>
        <v>-5.3999485162955184E-3</v>
      </c>
      <c r="AW50" s="4">
        <f ca="1">IFERROR((('DATA CLEANING'!AX24-'DATA CLEANING'!AW24)/'DATA CLEANING'!AW24),"")</f>
        <v>2.672397518066481E-2</v>
      </c>
      <c r="AX50" s="4">
        <f ca="1">IFERROR((('DATA CLEANING'!AY24-'DATA CLEANING'!AX24)/'DATA CLEANING'!AX24),"")</f>
        <v>4.0474996225241144E-2</v>
      </c>
      <c r="AY50" s="4">
        <f ca="1">IFERROR((('DATA CLEANING'!AZ24-'DATA CLEANING'!AY24)/'DATA CLEANING'!AY24),"")</f>
        <v>-3.1843921428619547E-2</v>
      </c>
      <c r="AZ50" s="4">
        <f ca="1">IFERROR((('DATA CLEANING'!BA24-'DATA CLEANING'!AZ24)/'DATA CLEANING'!AZ24),"")</f>
        <v>-0.10529747029668823</v>
      </c>
      <c r="BA50" s="4">
        <f ca="1">IFERROR((('DATA CLEANING'!BB24-'DATA CLEANING'!BA24)/'DATA CLEANING'!BA24),"")</f>
        <v>0.1123005520093729</v>
      </c>
      <c r="BB50" s="4">
        <f ca="1">IFERROR((('DATA CLEANING'!BC24-'DATA CLEANING'!BB24)/'DATA CLEANING'!BB24),"")</f>
        <v>9.0148010263003314E-2</v>
      </c>
      <c r="BC50" s="4">
        <f ca="1">IFERROR((('DATA CLEANING'!BD24-'DATA CLEANING'!BC24)/'DATA CLEANING'!BC24),"")</f>
        <v>-4.3431530230141686E-2</v>
      </c>
      <c r="BD50" s="4">
        <f ca="1">IFERROR((('DATA CLEANING'!BE24-'DATA CLEANING'!BD24)/'DATA CLEANING'!BD24),"")</f>
        <v>0.10787301449224221</v>
      </c>
      <c r="BE50" s="4">
        <f ca="1">IFERROR((('DATA CLEANING'!BF24-'DATA CLEANING'!BE24)/'DATA CLEANING'!BE24),"")</f>
        <v>6.0350381025538191E-2</v>
      </c>
      <c r="BF50" s="4">
        <f ca="1">IFERROR((('DATA CLEANING'!BG24-'DATA CLEANING'!BF24)/'DATA CLEANING'!BF24),"")</f>
        <v>8.2645821270652276E-3</v>
      </c>
      <c r="BG50" s="4">
        <f ca="1">IFERROR((('DATA CLEANING'!BH24-'DATA CLEANING'!BG24)/'DATA CLEANING'!BG24),"")</f>
        <v>-3.8055373552420509E-2</v>
      </c>
      <c r="BH50" s="4">
        <f ca="1">IFERROR((('DATA CLEANING'!BI24-'DATA CLEANING'!BH24)/'DATA CLEANING'!BH24),"")</f>
        <v>0.101157108130008</v>
      </c>
      <c r="BI50" s="4">
        <f ca="1">IFERROR((('DATA CLEANING'!BJ24-'DATA CLEANING'!BI24)/'DATA CLEANING'!BI24),"")</f>
        <v>1.3057573634725043E-2</v>
      </c>
      <c r="BJ50" s="4">
        <f ca="1">IFERROR((('DATA CLEANING'!BK24-'DATA CLEANING'!BJ24)/'DATA CLEANING'!BJ24),"")</f>
        <v>-7.4992494100201423E-2</v>
      </c>
      <c r="BK50" s="4">
        <f ca="1">IFERROR((('DATA CLEANING'!BL24-'DATA CLEANING'!BK24)/'DATA CLEANING'!BK24),"")</f>
        <v>3.363499975802123E-3</v>
      </c>
      <c r="BL50" s="4">
        <f ca="1">IFERROR((('DATA CLEANING'!BM24-'DATA CLEANING'!BL24)/'DATA CLEANING'!BL24),"")</f>
        <v>1.7342360099806244E-2</v>
      </c>
      <c r="BM50" s="4">
        <f ca="1">IFERROR((('DATA CLEANING'!BN24-'DATA CLEANING'!BM24)/'DATA CLEANING'!BM24),"")</f>
        <v>7.5004219713200856E-2</v>
      </c>
      <c r="BN50" s="4">
        <f ca="1">IFERROR((('DATA CLEANING'!BO24-'DATA CLEANING'!BN24)/'DATA CLEANING'!BN24),"")</f>
        <v>3.0527430870736824E-2</v>
      </c>
      <c r="BO50" s="4">
        <f ca="1">IFERROR((('DATA CLEANING'!BP24-'DATA CLEANING'!BO24)/'DATA CLEANING'!BO24),"")</f>
        <v>2.9864359808480217E-2</v>
      </c>
      <c r="BP50" s="4">
        <f ca="1">IFERROR((('DATA CLEANING'!BQ24-'DATA CLEANING'!BP24)/'DATA CLEANING'!BP24),"")</f>
        <v>2.2774465691058024E-2</v>
      </c>
      <c r="BQ50" s="4">
        <f ca="1">IFERROR((('DATA CLEANING'!BR24-'DATA CLEANING'!BQ24)/'DATA CLEANING'!BQ24),"")</f>
        <v>6.4661202653324215E-2</v>
      </c>
      <c r="BR50" s="4">
        <f ca="1">IFERROR((('DATA CLEANING'!BS24-'DATA CLEANING'!BR24)/'DATA CLEANING'!BR24),"")</f>
        <v>-9.5782736290521628E-2</v>
      </c>
      <c r="BS50" s="4">
        <f ca="1">IFERROR((('DATA CLEANING'!BT24-'DATA CLEANING'!BS24)/'DATA CLEANING'!BS24),"")</f>
        <v>-7.3292809448800345E-2</v>
      </c>
      <c r="BT50" s="4">
        <f ca="1">IFERROR((('DATA CLEANING'!BU24-'DATA CLEANING'!BT24)/'DATA CLEANING'!BT24),"")</f>
        <v>-4.47058174382357E-2</v>
      </c>
      <c r="BU50" s="4">
        <f ca="1">IFERROR((('DATA CLEANING'!BV24-'DATA CLEANING'!BU24)/'DATA CLEANING'!BU24),"")</f>
        <v>1.8607560468898873E-2</v>
      </c>
      <c r="BV50" s="4">
        <f ca="1">IFERROR((('DATA CLEANING'!BW24-'DATA CLEANING'!BV24)/'DATA CLEANING'!BV24),"")</f>
        <v>-7.2939953695775966E-2</v>
      </c>
      <c r="BW50" s="4">
        <f ca="1">IFERROR((('DATA CLEANING'!BX24-'DATA CLEANING'!BW24)/'DATA CLEANING'!BW24),"")</f>
        <v>2.3450731206835478E-2</v>
      </c>
      <c r="BX50" s="4">
        <f ca="1">IFERROR((('DATA CLEANING'!BY24-'DATA CLEANING'!BX24)/'DATA CLEANING'!BX24),"")</f>
        <v>-6.3838075242064043E-2</v>
      </c>
      <c r="BY50" s="4">
        <f ca="1">IFERROR((('DATA CLEANING'!BZ24-'DATA CLEANING'!BY24)/'DATA CLEANING'!BY24),"")</f>
        <v>-0.16837128070822757</v>
      </c>
      <c r="BZ50" s="4">
        <f ca="1">IFERROR((('DATA CLEANING'!CA24-'DATA CLEANING'!BZ24)/'DATA CLEANING'!BZ24),"")</f>
        <v>0.15311857436600407</v>
      </c>
      <c r="CA50" s="4">
        <f ca="1">IFERROR((('DATA CLEANING'!CB24-'DATA CLEANING'!CA24)/'DATA CLEANING'!CA24),"")</f>
        <v>-5.6876419929201637E-2</v>
      </c>
      <c r="CB50" s="4">
        <f ca="1">IFERROR((('DATA CLEANING'!CC24-'DATA CLEANING'!CB24)/'DATA CLEANING'!CB24),"")</f>
        <v>-5.0936948544858494E-2</v>
      </c>
      <c r="CC50" s="4">
        <f ca="1">IFERROR((('DATA CLEANING'!CD24-'DATA CLEANING'!CC24)/'DATA CLEANING'!CC24),"")</f>
        <v>-3.7659558769276479E-2</v>
      </c>
      <c r="CD50" s="4">
        <f ca="1">IFERROR((('DATA CLEANING'!CE24-'DATA CLEANING'!CD24)/'DATA CLEANING'!CD24),"")</f>
        <v>-0.20236762608682302</v>
      </c>
      <c r="CE50" s="4">
        <f ca="1">IFERROR((('DATA CLEANING'!CF24-'DATA CLEANING'!CE24)/'DATA CLEANING'!CE24),"")</f>
        <v>0.16602583820362954</v>
      </c>
      <c r="CF50" s="4">
        <f ca="1">IFERROR((('DATA CLEANING'!CG24-'DATA CLEANING'!CF24)/'DATA CLEANING'!CF24),"")</f>
        <v>5.1325595198839391E-2</v>
      </c>
      <c r="CG50" s="4">
        <f ca="1">IFERROR((('DATA CLEANING'!CH24-'DATA CLEANING'!CG24)/'DATA CLEANING'!CG24),"")</f>
        <v>-0.10314435819022982</v>
      </c>
      <c r="CH50" s="4">
        <f ca="1">IFERROR((('DATA CLEANING'!CI24-'DATA CLEANING'!CH24)/'DATA CLEANING'!CH24),"")</f>
        <v>0.11021542981044982</v>
      </c>
      <c r="CI50" s="4">
        <f ca="1">IFERROR((('DATA CLEANING'!CJ24-'DATA CLEANING'!CI24)/'DATA CLEANING'!CI24),"")</f>
        <v>-4.7613047518545983E-2</v>
      </c>
      <c r="CJ50" s="4">
        <f ca="1">IFERROR((('DATA CLEANING'!CK24-'DATA CLEANING'!CJ24)/'DATA CLEANING'!CJ24),"")</f>
        <v>-1.0220281801944864E-2</v>
      </c>
      <c r="CK50" s="4">
        <f ca="1">IFERROR((('DATA CLEANING'!CL24-'DATA CLEANING'!CK24)/'DATA CLEANING'!CK24),"")</f>
        <v>2.0000000000000046E-2</v>
      </c>
      <c r="CL50" s="4">
        <f ca="1">IFERROR((('DATA CLEANING'!CM24-'DATA CLEANING'!CL24)/'DATA CLEANING'!CL24),"")</f>
        <v>-9.232230904057534E-2</v>
      </c>
      <c r="CM50" s="4">
        <f ca="1">IFERROR((('DATA CLEANING'!CN24-'DATA CLEANING'!CM24)/'DATA CLEANING'!CM24),"")</f>
        <v>8.4549999097652123E-2</v>
      </c>
      <c r="CN50" s="4">
        <f ca="1">IFERROR((('DATA CLEANING'!CO24-'DATA CLEANING'!CN24)/'DATA CLEANING'!CN24),"")</f>
        <v>5.9671192758253312E-2</v>
      </c>
      <c r="CO50" s="4">
        <f ca="1">IFERROR((('DATA CLEANING'!CP24-'DATA CLEANING'!CO24)/'DATA CLEANING'!CO24),"")</f>
        <v>5.3515907163719866E-2</v>
      </c>
      <c r="CP50" s="4">
        <f ca="1">IFERROR((('DATA CLEANING'!CQ24-'DATA CLEANING'!CP24)/'DATA CLEANING'!CP24),"")</f>
        <v>1.1029959755551955E-3</v>
      </c>
      <c r="CQ50" s="4">
        <f ca="1">IFERROR((('DATA CLEANING'!CR24-'DATA CLEANING'!CQ24)/'DATA CLEANING'!CQ24),"")</f>
        <v>-4.9371687213388159E-2</v>
      </c>
      <c r="CR50" s="4">
        <f ca="1">IFERROR((('DATA CLEANING'!CS24-'DATA CLEANING'!CR24)/'DATA CLEANING'!CR24),"")</f>
        <v>1.3923693772710121E-2</v>
      </c>
      <c r="CS50" s="4">
        <f ca="1">IFERROR((('DATA CLEANING'!CT24-'DATA CLEANING'!CS24)/'DATA CLEANING'!CS24),"")</f>
        <v>-4.6341350386732516E-5</v>
      </c>
      <c r="CT50" s="4">
        <f ca="1">IFERROR((('DATA CLEANING'!CU24-'DATA CLEANING'!CT24)/'DATA CLEANING'!CT24),"")</f>
        <v>-1.3624988414125683E-2</v>
      </c>
      <c r="CU50" s="4">
        <f ca="1">IFERROR((('DATA CLEANING'!CV24-'DATA CLEANING'!CU24)/'DATA CLEANING'!CU24),"")</f>
        <v>-0.12762325377435321</v>
      </c>
      <c r="CV50" s="4">
        <f ca="1">IFERROR((('DATA CLEANING'!CW24-'DATA CLEANING'!CV24)/'DATA CLEANING'!CV24),"")</f>
        <v>-4.8471357018462055E-4</v>
      </c>
      <c r="CW50" s="4">
        <f ca="1">IFERROR((('DATA CLEANING'!CX24-'DATA CLEANING'!CW24)/'DATA CLEANING'!CW24),"")</f>
        <v>-7.5723830734966732E-2</v>
      </c>
      <c r="CX50" s="4">
        <f ca="1">IFERROR((('DATA CLEANING'!CY24-'DATA CLEANING'!CX24)/'DATA CLEANING'!CX24),"")</f>
        <v>9.1099883404586288E-2</v>
      </c>
      <c r="CY50" s="4">
        <f ca="1">IFERROR((('DATA CLEANING'!CZ24-'DATA CLEANING'!CY24)/'DATA CLEANING'!CY24),"")</f>
        <v>2.3455866638170425E-2</v>
      </c>
      <c r="CZ50" s="4">
        <f ca="1">IFERROR((('DATA CLEANING'!DA24-'DATA CLEANING'!CZ24)/'DATA CLEANING'!CZ24),"")</f>
        <v>0.15381536587488048</v>
      </c>
      <c r="DA50" s="4">
        <f ca="1">IFERROR((('DATA CLEANING'!DB24-'DATA CLEANING'!DA24)/'DATA CLEANING'!DA24),"")</f>
        <v>-2.3422417953667913E-2</v>
      </c>
      <c r="DB50" s="4">
        <f ca="1">IFERROR((('DATA CLEANING'!DC24-'DATA CLEANING'!DB24)/'DATA CLEANING'!DB24),"")</f>
        <v>-1.295732884434226E-2</v>
      </c>
      <c r="DC50" s="4">
        <f ca="1">IFERROR((('DATA CLEANING'!DD24-'DATA CLEANING'!DC24)/'DATA CLEANING'!DC24),"")</f>
        <v>3.1277381399424244E-2</v>
      </c>
      <c r="DD50" s="4">
        <f ca="1">IFERROR((('DATA CLEANING'!DE24-'DATA CLEANING'!DD24)/'DATA CLEANING'!DD24),"")</f>
        <v>0.14486959688064213</v>
      </c>
      <c r="DE50" s="4">
        <f ca="1">IFERROR((('DATA CLEANING'!DF24-'DATA CLEANING'!DE24)/'DATA CLEANING'!DE24),"")</f>
        <v>-0.12033607431801184</v>
      </c>
      <c r="DF50" s="4" t="str">
        <f ca="1">IFERROR((('DATA CLEANING'!DG24-'DATA CLEANING'!DF24)/'DATA CLEANING'!DF24),"")</f>
        <v/>
      </c>
      <c r="DG50" s="4" t="str">
        <f ca="1">IFERROR((('DATA CLEANING'!DH24-'DATA CLEANING'!DG24)/'DATA CLEANING'!DG24),"")</f>
        <v/>
      </c>
      <c r="DH50" s="4" t="str">
        <f ca="1">IFERROR((('DATA CLEANING'!DI24-'DATA CLEANING'!DH24)/'DATA CLEANING'!DH24),"")</f>
        <v/>
      </c>
      <c r="DI50" s="4" t="str">
        <f ca="1">IFERROR((('DATA CLEANING'!DJ24-'DATA CLEANING'!DI24)/'DATA CLEANING'!DI24),"")</f>
        <v/>
      </c>
      <c r="DJ50" s="4" t="str">
        <f ca="1">IFERROR((('DATA CLEANING'!DK24-'DATA CLEANING'!DJ24)/'DATA CLEANING'!DJ24),"")</f>
        <v/>
      </c>
      <c r="DK50" s="4" t="str">
        <f ca="1">IFERROR((('DATA CLEANING'!DL24-'DATA CLEANING'!DK24)/'DATA CLEANING'!DK24),"")</f>
        <v/>
      </c>
      <c r="DL50" s="4" t="str">
        <f ca="1">IFERROR((('DATA CLEANING'!DM24-'DATA CLEANING'!DL24)/'DATA CLEANING'!DL24),"")</f>
        <v/>
      </c>
      <c r="DM50" s="4" t="str">
        <f ca="1">IFERROR((('DATA CLEANING'!DN24-'DATA CLEANING'!DM24)/'DATA CLEANING'!DM24),"")</f>
        <v/>
      </c>
      <c r="DN50" s="4" t="str">
        <f ca="1">IFERROR((('DATA CLEANING'!DO24-'DATA CLEANING'!DN24)/'DATA CLEANING'!DN24),"")</f>
        <v/>
      </c>
      <c r="DO50" s="4" t="str">
        <f ca="1">IFERROR((('DATA CLEANING'!DP24-'DATA CLEANING'!DO24)/'DATA CLEANING'!DO24),"")</f>
        <v/>
      </c>
      <c r="DP50" s="4" t="str">
        <f ca="1">IFERROR((('DATA CLEANING'!DQ24-'DATA CLEANING'!DP24)/'DATA CLEANING'!DP24),"")</f>
        <v/>
      </c>
      <c r="DQ50" s="4" t="str">
        <f ca="1">IFERROR((('DATA CLEANING'!DR24-'DATA CLEANING'!DQ24)/'DATA CLEANING'!DQ24),"")</f>
        <v/>
      </c>
      <c r="DR50" s="4" t="str">
        <f ca="1">IFERROR((('DATA CLEANING'!DS24-'DATA CLEANING'!DR24)/'DATA CLEANING'!DR24),"")</f>
        <v/>
      </c>
      <c r="DS50" s="4" t="str">
        <f ca="1">IFERROR((('DATA CLEANING'!DT24-'DATA CLEANING'!DS24)/'DATA CLEANING'!DS24),"")</f>
        <v/>
      </c>
      <c r="DT50" s="4" t="str">
        <f ca="1">IFERROR((('DATA CLEANING'!DU24-'DATA CLEANING'!DT24)/'DATA CLEANING'!DT24),"")</f>
        <v/>
      </c>
      <c r="DU50" s="4" t="str">
        <f ca="1">IFERROR((('DATA CLEANING'!DV24-'DATA CLEANING'!DU24)/'DATA CLEANING'!DU24),"")</f>
        <v/>
      </c>
      <c r="DV50" s="4" t="str">
        <f ca="1">IFERROR((('DATA CLEANING'!DW24-'DATA CLEANING'!DV24)/'DATA CLEANING'!DV24),"")</f>
        <v/>
      </c>
      <c r="DW50" s="4" t="str">
        <f ca="1">IFERROR((('DATA CLEANING'!DX24-'DATA CLEANING'!DW24)/'DATA CLEANING'!DW24),"")</f>
        <v/>
      </c>
      <c r="DX50" s="4" t="str">
        <f ca="1">IFERROR((('DATA CLEANING'!DY24-'DATA CLEANING'!DX24)/'DATA CLEANING'!DX24),"")</f>
        <v/>
      </c>
      <c r="DY50" s="4" t="str">
        <f ca="1">IFERROR((('DATA CLEANING'!DZ24-'DATA CLEANING'!DY24)/'DATA CLEANING'!DY24),"")</f>
        <v/>
      </c>
      <c r="DZ50" s="4" t="str">
        <f ca="1">IFERROR((('DATA CLEANING'!EA24-'DATA CLEANING'!DZ24)/'DATA CLEANING'!DZ24),"")</f>
        <v/>
      </c>
      <c r="EA50" s="4" t="str">
        <f ca="1">IFERROR((('DATA CLEANING'!EB24-'DATA CLEANING'!EA24)/'DATA CLEANING'!EA24),"")</f>
        <v/>
      </c>
      <c r="EB50" s="4" t="str">
        <f ca="1">IFERROR((('DATA CLEANING'!EC24-'DATA CLEANING'!EB24)/'DATA CLEANING'!EB24),"")</f>
        <v/>
      </c>
      <c r="EC50" s="4" t="str">
        <f ca="1">IFERROR((('DATA CLEANING'!ED24-'DATA CLEANING'!EC24)/'DATA CLEANING'!EC24),"")</f>
        <v/>
      </c>
      <c r="ED50" s="4" t="str">
        <f ca="1">IFERROR((('DATA CLEANING'!EE24-'DATA CLEANING'!ED24)/'DATA CLEANING'!ED24),"")</f>
        <v/>
      </c>
      <c r="EE50" s="4" t="str">
        <f ca="1">IFERROR((('DATA CLEANING'!EF24-'DATA CLEANING'!EE24)/'DATA CLEANING'!EE24),"")</f>
        <v/>
      </c>
      <c r="EF50" s="4" t="str">
        <f ca="1">IFERROR((('DATA CLEANING'!EG24-'DATA CLEANING'!EF24)/'DATA CLEANING'!EF24),"")</f>
        <v/>
      </c>
      <c r="EG50" s="4" t="str">
        <f ca="1">IFERROR((('DATA CLEANING'!EH24-'DATA CLEANING'!EG24)/'DATA CLEANING'!EG24),"")</f>
        <v/>
      </c>
      <c r="EH50" s="4" t="str">
        <f ca="1">IFERROR((('DATA CLEANING'!EI24-'DATA CLEANING'!EH24)/'DATA CLEANING'!EH24),"")</f>
        <v/>
      </c>
      <c r="EI50" s="4" t="str">
        <f ca="1">IFERROR((('DATA CLEANING'!EJ24-'DATA CLEANING'!EI24)/'DATA CLEANING'!EI24),"")</f>
        <v/>
      </c>
      <c r="EJ50" s="4" t="str">
        <f ca="1">IFERROR((('DATA CLEANING'!EK24-'DATA CLEANING'!EJ24)/'DATA CLEANING'!EJ24),"")</f>
        <v/>
      </c>
      <c r="EK50" s="4" t="str">
        <f ca="1">IFERROR((('DATA CLEANING'!EL24-'DATA CLEANING'!EK24)/'DATA CLEANING'!EK24),"")</f>
        <v/>
      </c>
      <c r="EL50" s="4" t="str">
        <f ca="1">IFERROR((('DATA CLEANING'!EM24-'DATA CLEANING'!EL24)/'DATA CLEANING'!EL24),"")</f>
        <v/>
      </c>
      <c r="EM50" s="4" t="str">
        <f ca="1">IFERROR((('DATA CLEANING'!EN24-'DATA CLEANING'!EM24)/'DATA CLEANING'!EM24),"")</f>
        <v/>
      </c>
      <c r="EN50" s="4" t="str">
        <f ca="1">IFERROR((('DATA CLEANING'!EO24-'DATA CLEANING'!EN24)/'DATA CLEANING'!EN24),"")</f>
        <v/>
      </c>
      <c r="EO50" s="4" t="str">
        <f ca="1">IFERROR((('DATA CLEANING'!EP24-'DATA CLEANING'!EO24)/'DATA CLEANING'!EO24),"")</f>
        <v/>
      </c>
      <c r="EP50" s="4" t="str">
        <f ca="1">IFERROR((('DATA CLEANING'!EQ24-'DATA CLEANING'!EP24)/'DATA CLEANING'!EP24),"")</f>
        <v/>
      </c>
      <c r="EQ50" s="4" t="str">
        <f ca="1">IFERROR((('DATA CLEANING'!ER24-'DATA CLEANING'!EQ24)/'DATA CLEANING'!EQ24),"")</f>
        <v/>
      </c>
      <c r="ER50" s="4" t="str">
        <f ca="1">IFERROR((('DATA CLEANING'!ES24-'DATA CLEANING'!ER24)/'DATA CLEANING'!ER24),"")</f>
        <v/>
      </c>
      <c r="ES50" s="4" t="str">
        <f ca="1">IFERROR((('DATA CLEANING'!ET24-'DATA CLEANING'!ES24)/'DATA CLEANING'!ES24),"")</f>
        <v/>
      </c>
      <c r="ET50" s="4" t="str">
        <f ca="1">IFERROR((('DATA CLEANING'!EU24-'DATA CLEANING'!ET24)/'DATA CLEANING'!ET24),"")</f>
        <v/>
      </c>
      <c r="EU50" s="4" t="str">
        <f ca="1">IFERROR((('DATA CLEANING'!EV24-'DATA CLEANING'!EU24)/'DATA CLEANING'!EU24),"")</f>
        <v/>
      </c>
      <c r="EV50" s="4" t="str">
        <f ca="1">IFERROR((('DATA CLEANING'!EW24-'DATA CLEANING'!EV24)/'DATA CLEANING'!EV24),"")</f>
        <v/>
      </c>
      <c r="EW50" s="4" t="str">
        <f ca="1">IFERROR((('DATA CLEANING'!EX24-'DATA CLEANING'!EW24)/'DATA CLEANING'!EW24),"")</f>
        <v/>
      </c>
      <c r="EX50" s="4" t="str">
        <f ca="1">IFERROR((('DATA CLEANING'!EY24-'DATA CLEANING'!EX24)/'DATA CLEANING'!EX24),"")</f>
        <v/>
      </c>
      <c r="EY50" s="4" t="str">
        <f ca="1">IFERROR((('DATA CLEANING'!EZ24-'DATA CLEANING'!EY24)/'DATA CLEANING'!EY24),"")</f>
        <v/>
      </c>
      <c r="EZ50" s="4" t="str">
        <f ca="1">IFERROR((('DATA CLEANING'!FA24-'DATA CLEANING'!EZ24)/'DATA CLEANING'!EZ24),"")</f>
        <v/>
      </c>
    </row>
    <row r="51" spans="2:156" x14ac:dyDescent="0.55000000000000004">
      <c r="B51" s="4" t="s">
        <v>34</v>
      </c>
      <c r="C51" s="4">
        <f ca="1">IFERROR((('DATA CLEANING'!D25-'DATA CLEANING'!C25)/'DATA CLEANING'!C25),"")</f>
        <v>2.9809323122783485E-3</v>
      </c>
      <c r="D51" s="4">
        <f ca="1">IFERROR((('DATA CLEANING'!E25-'DATA CLEANING'!D25)/'DATA CLEANING'!D25),"")</f>
        <v>4.5349730976172072E-2</v>
      </c>
      <c r="E51" s="4">
        <f ca="1">IFERROR((('DATA CLEANING'!F25-'DATA CLEANING'!E25)/'DATA CLEANING'!E25),"")</f>
        <v>1.1102941176470661E-2</v>
      </c>
      <c r="F51" s="4">
        <f ca="1">IFERROR((('DATA CLEANING'!G25-'DATA CLEANING'!F25)/'DATA CLEANING'!F25),"")</f>
        <v>1.4544396771127243E-4</v>
      </c>
      <c r="G51" s="4">
        <f ca="1">IFERROR((('DATA CLEANING'!H25-'DATA CLEANING'!G25)/'DATA CLEANING'!G25),"")</f>
        <v>-4.2778545287088555E-2</v>
      </c>
      <c r="H51" s="4">
        <f ca="1">IFERROR((('DATA CLEANING'!I25-'DATA CLEANING'!H25)/'DATA CLEANING'!H25),"")</f>
        <v>1.4432572036259218E-3</v>
      </c>
      <c r="I51" s="4">
        <f ca="1">IFERROR((('DATA CLEANING'!J25-'DATA CLEANING'!I25)/'DATA CLEANING'!I25),"")</f>
        <v>1.0239943364263709E-2</v>
      </c>
      <c r="J51" s="4">
        <f ca="1">IFERROR((('DATA CLEANING'!K25-'DATA CLEANING'!J25)/'DATA CLEANING'!J25),"")</f>
        <v>2.3801181299429205E-2</v>
      </c>
      <c r="K51" s="4">
        <f ca="1">IFERROR((('DATA CLEANING'!L25-'DATA CLEANING'!K25)/'DATA CLEANING'!K25),"")</f>
        <v>-1.2491749578311676E-2</v>
      </c>
      <c r="L51" s="4">
        <f ca="1">IFERROR((('DATA CLEANING'!M25-'DATA CLEANING'!L25)/'DATA CLEANING'!L25),"")</f>
        <v>4.7851272403208057E-2</v>
      </c>
      <c r="M51" s="4">
        <f ca="1">IFERROR((('DATA CLEANING'!N25-'DATA CLEANING'!M25)/'DATA CLEANING'!M25),"")</f>
        <v>-1.9324812776110725E-2</v>
      </c>
      <c r="N51" s="4">
        <f ca="1">IFERROR((('DATA CLEANING'!O25-'DATA CLEANING'!N25)/'DATA CLEANING'!N25),"")</f>
        <v>-3.9025800390257766E-3</v>
      </c>
      <c r="O51" s="4">
        <f ca="1">IFERROR((('DATA CLEANING'!P25-'DATA CLEANING'!O25)/'DATA CLEANING'!O25),"")</f>
        <v>1.6082613847976782E-2</v>
      </c>
      <c r="P51" s="4">
        <f ca="1">IFERROR((('DATA CLEANING'!Q25-'DATA CLEANING'!P25)/'DATA CLEANING'!P25),"")</f>
        <v>4.2105012614842806E-2</v>
      </c>
      <c r="Q51" s="4">
        <f ca="1">IFERROR((('DATA CLEANING'!R25-'DATA CLEANING'!Q25)/'DATA CLEANING'!Q25),"")</f>
        <v>-2.2109037754379633E-2</v>
      </c>
      <c r="R51" s="4">
        <f ca="1">IFERROR((('DATA CLEANING'!S25-'DATA CLEANING'!R25)/'DATA CLEANING'!R25),"")</f>
        <v>-2.5318229592432635E-2</v>
      </c>
      <c r="S51" s="4">
        <f ca="1">IFERROR((('DATA CLEANING'!T25-'DATA CLEANING'!S25)/'DATA CLEANING'!S25),"")</f>
        <v>1.0711461503438758E-2</v>
      </c>
      <c r="T51" s="4">
        <f ca="1">IFERROR((('DATA CLEANING'!U25-'DATA CLEANING'!T25)/'DATA CLEANING'!T25),"")</f>
        <v>2.0626867087107804E-3</v>
      </c>
      <c r="U51" s="4">
        <f ca="1">IFERROR((('DATA CLEANING'!V25-'DATA CLEANING'!U25)/'DATA CLEANING'!U25),"")</f>
        <v>-5.3448479829646456E-2</v>
      </c>
      <c r="V51" s="4">
        <f ca="1">IFERROR((('DATA CLEANING'!W25-'DATA CLEANING'!V25)/'DATA CLEANING'!V25),"")</f>
        <v>1.9997000449932089E-3</v>
      </c>
      <c r="W51" s="4">
        <f ca="1">IFERROR((('DATA CLEANING'!X25-'DATA CLEANING'!W25)/'DATA CLEANING'!W25),"")</f>
        <v>-3.0010477473432023E-2</v>
      </c>
      <c r="X51" s="4">
        <f ca="1">IFERROR((('DATA CLEANING'!Y25-'DATA CLEANING'!X25)/'DATA CLEANING'!X25),"")</f>
        <v>5.8097369030167621E-2</v>
      </c>
      <c r="Y51" s="4">
        <f ca="1">IFERROR((('DATA CLEANING'!Z25-'DATA CLEANING'!Y25)/'DATA CLEANING'!Y25),"")</f>
        <v>3.028535316707975E-2</v>
      </c>
      <c r="Z51" s="4">
        <f ca="1">IFERROR((('DATA CLEANING'!AA25-'DATA CLEANING'!Z25)/'DATA CLEANING'!Z25),"")</f>
        <v>4.2110974804189953E-2</v>
      </c>
      <c r="AA51" s="4">
        <f ca="1">IFERROR((('DATA CLEANING'!AB25-'DATA CLEANING'!AA25)/'DATA CLEANING'!AA25),"")</f>
        <v>-2.1461073506440755E-2</v>
      </c>
      <c r="AB51" s="4">
        <f ca="1">IFERROR((('DATA CLEANING'!AC25-'DATA CLEANING'!AB25)/'DATA CLEANING'!AB25),"")</f>
        <v>-3.3661075766338561E-2</v>
      </c>
      <c r="AC51" s="4">
        <f ca="1">IFERROR((('DATA CLEANING'!AD25-'DATA CLEANING'!AC25)/'DATA CLEANING'!AC25),"")</f>
        <v>-3.1362221690211731E-3</v>
      </c>
      <c r="AD51" s="4">
        <f ca="1">IFERROR((('DATA CLEANING'!AE25-'DATA CLEANING'!AD25)/'DATA CLEANING'!AD25),"")</f>
        <v>-1.5250126083719714E-2</v>
      </c>
      <c r="AE51" s="4">
        <f ca="1">IFERROR((('DATA CLEANING'!AF25-'DATA CLEANING'!AE25)/'DATA CLEANING'!AE25),"")</f>
        <v>8.0479953175300267E-2</v>
      </c>
      <c r="AF51" s="4">
        <f ca="1">IFERROR((('DATA CLEANING'!AG25-'DATA CLEANING'!AF25)/'DATA CLEANING'!AF25),"")</f>
        <v>2.3022751895992203E-3</v>
      </c>
      <c r="AG51" s="4">
        <f ca="1">IFERROR((('DATA CLEANING'!AH25-'DATA CLEANING'!AG25)/'DATA CLEANING'!AG25),"")</f>
        <v>-6.0577399450525921E-3</v>
      </c>
      <c r="AH51" s="4">
        <f ca="1">IFERROR((('DATA CLEANING'!AI25-'DATA CLEANING'!AH25)/'DATA CLEANING'!AH25),"")</f>
        <v>1.9462129279289364E-2</v>
      </c>
      <c r="AI51" s="4">
        <f ca="1">IFERROR((('DATA CLEANING'!AJ25-'DATA CLEANING'!AI25)/'DATA CLEANING'!AI25),"")</f>
        <v>1.048982131745047E-2</v>
      </c>
      <c r="AJ51" s="4">
        <f ca="1">IFERROR((('DATA CLEANING'!AK25-'DATA CLEANING'!AJ25)/'DATA CLEANING'!AJ25),"")</f>
        <v>2.0805841470924718E-2</v>
      </c>
      <c r="AK51" s="4">
        <f ca="1">IFERROR((('DATA CLEANING'!AL25-'DATA CLEANING'!AK25)/'DATA CLEANING'!AK25),"")</f>
        <v>-7.8316887146119812E-2</v>
      </c>
      <c r="AL51" s="4">
        <f ca="1">IFERROR((('DATA CLEANING'!AM25-'DATA CLEANING'!AL25)/'DATA CLEANING'!AL25),"")</f>
        <v>4.7616821337571988E-2</v>
      </c>
      <c r="AM51" s="4">
        <f ca="1">IFERROR((('DATA CLEANING'!AN25-'DATA CLEANING'!AM25)/'DATA CLEANING'!AM25),"")</f>
        <v>-6.4932167083183888E-3</v>
      </c>
      <c r="AN51" s="4">
        <f ca="1">IFERROR((('DATA CLEANING'!AO25-'DATA CLEANING'!AN25)/'DATA CLEANING'!AN25),"")</f>
        <v>-1.3879842784952164E-2</v>
      </c>
      <c r="AO51" s="4">
        <f ca="1">IFERROR((('DATA CLEANING'!AP25-'DATA CLEANING'!AO25)/'DATA CLEANING'!AO25),"")</f>
        <v>8.5794975744186652E-2</v>
      </c>
      <c r="AP51" s="4">
        <f ca="1">IFERROR((('DATA CLEANING'!AQ25-'DATA CLEANING'!AP25)/'DATA CLEANING'!AP25),"")</f>
        <v>-4.3000377564291051E-2</v>
      </c>
      <c r="AQ51" s="4">
        <f ca="1">IFERROR((('DATA CLEANING'!AR25-'DATA CLEANING'!AQ25)/'DATA CLEANING'!AQ25),"")</f>
        <v>6.7069963177275191E-2</v>
      </c>
      <c r="AR51" s="4">
        <f ca="1">IFERROR((('DATA CLEANING'!AS25-'DATA CLEANING'!AR25)/'DATA CLEANING'!AR25),"")</f>
        <v>2.4032536356916349E-3</v>
      </c>
      <c r="AS51" s="4">
        <f ca="1">IFERROR((('DATA CLEANING'!AT25-'DATA CLEANING'!AS25)/'DATA CLEANING'!AS25),"")</f>
        <v>-6.1453658736501202E-2</v>
      </c>
      <c r="AT51" s="4">
        <f ca="1">IFERROR((('DATA CLEANING'!AU25-'DATA CLEANING'!AT25)/'DATA CLEANING'!AT25),"")</f>
        <v>-3.0238854198506725E-3</v>
      </c>
      <c r="AU51" s="4">
        <f ca="1">IFERROR((('DATA CLEANING'!AV25-'DATA CLEANING'!AU25)/'DATA CLEANING'!AU25),"")</f>
        <v>-1.2504516736562133E-2</v>
      </c>
      <c r="AV51" s="4">
        <f ca="1">IFERROR((('DATA CLEANING'!AW25-'DATA CLEANING'!AV25)/'DATA CLEANING'!AV25),"")</f>
        <v>8.7808393857071537E-2</v>
      </c>
      <c r="AW51" s="4">
        <f ca="1">IFERROR((('DATA CLEANING'!AX25-'DATA CLEANING'!AW25)/'DATA CLEANING'!AW25),"")</f>
        <v>6.3198238603930984E-3</v>
      </c>
      <c r="AX51" s="4">
        <f ca="1">IFERROR((('DATA CLEANING'!AY25-'DATA CLEANING'!AX25)/'DATA CLEANING'!AX25),"")</f>
        <v>-6.0897046310927433E-2</v>
      </c>
      <c r="AY51" s="4">
        <f ca="1">IFERROR((('DATA CLEANING'!AZ25-'DATA CLEANING'!AY25)/'DATA CLEANING'!AY25),"")</f>
        <v>-0.11466692553283286</v>
      </c>
      <c r="AZ51" s="4">
        <f ca="1">IFERROR((('DATA CLEANING'!BA25-'DATA CLEANING'!AZ25)/'DATA CLEANING'!AZ25),"")</f>
        <v>-0.20331136316565346</v>
      </c>
      <c r="BA51" s="4">
        <f ca="1">IFERROR((('DATA CLEANING'!BB25-'DATA CLEANING'!BA25)/'DATA CLEANING'!BA25),"")</f>
        <v>8.5253773339654129E-2</v>
      </c>
      <c r="BB51" s="4">
        <f ca="1">IFERROR((('DATA CLEANING'!BC25-'DATA CLEANING'!BB25)/'DATA CLEANING'!BB25),"")</f>
        <v>4.9092548754368089E-2</v>
      </c>
      <c r="BC51" s="4">
        <f ca="1">IFERROR((('DATA CLEANING'!BD25-'DATA CLEANING'!BC25)/'DATA CLEANING'!BC25),"")</f>
        <v>-2.7695696556170386E-2</v>
      </c>
      <c r="BD51" s="4">
        <f ca="1">IFERROR((('DATA CLEANING'!BE25-'DATA CLEANING'!BD25)/'DATA CLEANING'!BD25),"")</f>
        <v>2.3843072247547992E-2</v>
      </c>
      <c r="BE51" s="4">
        <f ca="1">IFERROR((('DATA CLEANING'!BF25-'DATA CLEANING'!BE25)/'DATA CLEANING'!BE25),"")</f>
        <v>8.3180419882346479E-2</v>
      </c>
      <c r="BF51" s="4">
        <f ca="1">IFERROR((('DATA CLEANING'!BG25-'DATA CLEANING'!BF25)/'DATA CLEANING'!BF25),"")</f>
        <v>-5.0858858260360296E-2</v>
      </c>
      <c r="BG51" s="4">
        <f ca="1">IFERROR((('DATA CLEANING'!BH25-'DATA CLEANING'!BG25)/'DATA CLEANING'!BG25),"")</f>
        <v>-2.9790808157694373E-2</v>
      </c>
      <c r="BH51" s="4">
        <f ca="1">IFERROR((('DATA CLEANING'!BI25-'DATA CLEANING'!BH25)/'DATA CLEANING'!BH25),"")</f>
        <v>0.24767341196840167</v>
      </c>
      <c r="BI51" s="4">
        <f ca="1">IFERROR((('DATA CLEANING'!BJ25-'DATA CLEANING'!BI25)/'DATA CLEANING'!BI25),"")</f>
        <v>9.1133806023547675E-2</v>
      </c>
      <c r="BJ51" s="4">
        <f ca="1">IFERROR((('DATA CLEANING'!BK25-'DATA CLEANING'!BJ25)/'DATA CLEANING'!BJ25),"")</f>
        <v>1.7070068757203502E-2</v>
      </c>
      <c r="BK51" s="4">
        <f ca="1">IFERROR((('DATA CLEANING'!BL25-'DATA CLEANING'!BK25)/'DATA CLEANING'!BK25),"")</f>
        <v>0.16969187784529394</v>
      </c>
      <c r="BL51" s="4">
        <f ca="1">IFERROR((('DATA CLEANING'!BM25-'DATA CLEANING'!BL25)/'DATA CLEANING'!BL25),"")</f>
        <v>-3.312397688170219E-2</v>
      </c>
      <c r="BM51" s="4">
        <f ca="1">IFERROR((('DATA CLEANING'!BN25-'DATA CLEANING'!BM25)/'DATA CLEANING'!BM25),"")</f>
        <v>1.7362610783823195E-3</v>
      </c>
      <c r="BN51" s="4">
        <f ca="1">IFERROR((('DATA CLEANING'!BO25-'DATA CLEANING'!BN25)/'DATA CLEANING'!BN25),"")</f>
        <v>1.4047099605922292E-2</v>
      </c>
      <c r="BO51" s="4">
        <f ca="1">IFERROR((('DATA CLEANING'!BP25-'DATA CLEANING'!BO25)/'DATA CLEANING'!BO25),"")</f>
        <v>-5.7825096091703165E-3</v>
      </c>
      <c r="BP51" s="4">
        <f ca="1">IFERROR((('DATA CLEANING'!BQ25-'DATA CLEANING'!BP25)/'DATA CLEANING'!BP25),"")</f>
        <v>-3.2074309760853945E-2</v>
      </c>
      <c r="BQ51" s="4">
        <f ca="1">IFERROR((('DATA CLEANING'!BR25-'DATA CLEANING'!BQ25)/'DATA CLEANING'!BQ25),"")</f>
        <v>2.0165067246346043E-2</v>
      </c>
      <c r="BR51" s="4">
        <f ca="1">IFERROR((('DATA CLEANING'!BS25-'DATA CLEANING'!BR25)/'DATA CLEANING'!BR25),"")</f>
        <v>-3.3261728223962332E-3</v>
      </c>
      <c r="BS51" s="4">
        <f ca="1">IFERROR((('DATA CLEANING'!BT25-'DATA CLEANING'!BS25)/'DATA CLEANING'!BS25),"")</f>
        <v>3.1808384898836407E-3</v>
      </c>
      <c r="BT51" s="4">
        <f ca="1">IFERROR((('DATA CLEANING'!BU25-'DATA CLEANING'!BT25)/'DATA CLEANING'!BT25),"")</f>
        <v>-2.6596205492506103E-2</v>
      </c>
      <c r="BU51" s="4">
        <f ca="1">IFERROR((('DATA CLEANING'!BV25-'DATA CLEANING'!BU25)/'DATA CLEANING'!BU25),"")</f>
        <v>7.6517443930224249E-2</v>
      </c>
      <c r="BV51" s="4">
        <f ca="1">IFERROR((('DATA CLEANING'!BW25-'DATA CLEANING'!BV25)/'DATA CLEANING'!BV25),"")</f>
        <v>-3.0196556641795585E-2</v>
      </c>
      <c r="BW51" s="4">
        <f ca="1">IFERROR((('DATA CLEANING'!BX25-'DATA CLEANING'!BW25)/'DATA CLEANING'!BW25),"")</f>
        <v>5.1489706321128731E-2</v>
      </c>
      <c r="BX51" s="4">
        <f ca="1">IFERROR((('DATA CLEANING'!BY25-'DATA CLEANING'!BX25)/'DATA CLEANING'!BX25),"")</f>
        <v>-2.1991162998094935E-2</v>
      </c>
      <c r="BY51" s="4">
        <f ca="1">IFERROR((('DATA CLEANING'!BZ25-'DATA CLEANING'!BY25)/'DATA CLEANING'!BY25),"")</f>
        <v>-0.14554535469297239</v>
      </c>
      <c r="BZ51" s="4">
        <f ca="1">IFERROR((('DATA CLEANING'!CA25-'DATA CLEANING'!BZ25)/'DATA CLEANING'!BZ25),"")</f>
        <v>-2.9614358476837341E-2</v>
      </c>
      <c r="CA51" s="4">
        <f ca="1">IFERROR((('DATA CLEANING'!CB25-'DATA CLEANING'!CA25)/'DATA CLEANING'!CA25),"")</f>
        <v>-0.15596490789572356</v>
      </c>
      <c r="CB51" s="4">
        <f ca="1">IFERROR((('DATA CLEANING'!CC25-'DATA CLEANING'!CB25)/'DATA CLEANING'!CB25),"")</f>
        <v>0.10417838846279152</v>
      </c>
      <c r="CC51" s="4">
        <f ca="1">IFERROR((('DATA CLEANING'!CD25-'DATA CLEANING'!CC25)/'DATA CLEANING'!CC25),"")</f>
        <v>-1.3677689275082377E-2</v>
      </c>
      <c r="CD51" s="4">
        <f ca="1">IFERROR((('DATA CLEANING'!CE25-'DATA CLEANING'!CD25)/'DATA CLEANING'!CD25),"")</f>
        <v>-0.12953748266579634</v>
      </c>
      <c r="CE51" s="4">
        <f ca="1">IFERROR((('DATA CLEANING'!CF25-'DATA CLEANING'!CE25)/'DATA CLEANING'!CE25),"")</f>
        <v>0.10583200574766478</v>
      </c>
      <c r="CF51" s="4">
        <f ca="1">IFERROR((('DATA CLEANING'!CG25-'DATA CLEANING'!CF25)/'DATA CLEANING'!CF25),"")</f>
        <v>2.3163187480576236E-3</v>
      </c>
      <c r="CG51" s="4">
        <f ca="1">IFERROR((('DATA CLEANING'!CH25-'DATA CLEANING'!CG25)/'DATA CLEANING'!CG25),"")</f>
        <v>-5.729504269650236E-2</v>
      </c>
      <c r="CH51" s="4">
        <f ca="1">IFERROR((('DATA CLEANING'!CI25-'DATA CLEANING'!CH25)/'DATA CLEANING'!CH25),"")</f>
        <v>0.16624813153961124</v>
      </c>
      <c r="CI51" s="4">
        <f ca="1">IFERROR((('DATA CLEANING'!CJ25-'DATA CLEANING'!CI25)/'DATA CLEANING'!CI25),"")</f>
        <v>-5.3523365204685709E-2</v>
      </c>
      <c r="CJ51" s="4">
        <f ca="1">IFERROR((('DATA CLEANING'!CK25-'DATA CLEANING'!CJ25)/'DATA CLEANING'!CJ25),"")</f>
        <v>1.243127589849154E-2</v>
      </c>
      <c r="CK51" s="4">
        <f ca="1">IFERROR((('DATA CLEANING'!CL25-'DATA CLEANING'!CK25)/'DATA CLEANING'!CK25),"")</f>
        <v>-1.3214916269862494E-2</v>
      </c>
      <c r="CL51" s="4">
        <f ca="1">IFERROR((('DATA CLEANING'!CM25-'DATA CLEANING'!CL25)/'DATA CLEANING'!CL25),"")</f>
        <v>-3.3398395142051902E-2</v>
      </c>
      <c r="CM51" s="4">
        <f ca="1">IFERROR((('DATA CLEANING'!CN25-'DATA CLEANING'!CM25)/'DATA CLEANING'!CM25),"")</f>
        <v>7.0759479470496225E-2</v>
      </c>
      <c r="CN51" s="4">
        <f ca="1">IFERROR((('DATA CLEANING'!CO25-'DATA CLEANING'!CN25)/'DATA CLEANING'!CN25),"")</f>
        <v>-4.5234291102438755E-2</v>
      </c>
      <c r="CO51" s="4">
        <f ca="1">IFERROR((('DATA CLEANING'!CP25-'DATA CLEANING'!CO25)/'DATA CLEANING'!CO25),"")</f>
        <v>-3.0094370679249343E-2</v>
      </c>
      <c r="CP51" s="4">
        <f ca="1">IFERROR((('DATA CLEANING'!CQ25-'DATA CLEANING'!CP25)/'DATA CLEANING'!CP25),"")</f>
        <v>-6.1179465422146785E-2</v>
      </c>
      <c r="CQ51" s="4">
        <f ca="1">IFERROR((('DATA CLEANING'!CR25-'DATA CLEANING'!CQ25)/'DATA CLEANING'!CQ25),"")</f>
        <v>-1.2231863099542236E-2</v>
      </c>
      <c r="CR51" s="4">
        <f ca="1">IFERROR((('DATA CLEANING'!CS25-'DATA CLEANING'!CR25)/'DATA CLEANING'!CR25),"")</f>
        <v>9.2478496919416994E-2</v>
      </c>
      <c r="CS51" s="4">
        <f ca="1">IFERROR((('DATA CLEANING'!CT25-'DATA CLEANING'!CS25)/'DATA CLEANING'!CS25),"")</f>
        <v>5.94673069406444E-2</v>
      </c>
      <c r="CT51" s="4">
        <f ca="1">IFERROR((('DATA CLEANING'!CU25-'DATA CLEANING'!CT25)/'DATA CLEANING'!CT25),"")</f>
        <v>9.5130178138502688E-3</v>
      </c>
      <c r="CU51" s="4">
        <f ca="1">IFERROR((('DATA CLEANING'!CV25-'DATA CLEANING'!CU25)/'DATA CLEANING'!CU25),"")</f>
        <v>5.2102639066538142E-2</v>
      </c>
      <c r="CV51" s="4">
        <f ca="1">IFERROR((('DATA CLEANING'!CW25-'DATA CLEANING'!CV25)/'DATA CLEANING'!CV25),"")</f>
        <v>6.9991316213869198E-2</v>
      </c>
      <c r="CW51" s="4">
        <f ca="1">IFERROR((('DATA CLEANING'!CX25-'DATA CLEANING'!CW25)/'DATA CLEANING'!CW25),"")</f>
        <v>-9.4792004823076426E-2</v>
      </c>
      <c r="CX51" s="4">
        <f ca="1">IFERROR((('DATA CLEANING'!CY25-'DATA CLEANING'!CX25)/'DATA CLEANING'!CX25),"")</f>
        <v>1.7470157282647655E-2</v>
      </c>
      <c r="CY51" s="4">
        <f ca="1">IFERROR((('DATA CLEANING'!CZ25-'DATA CLEANING'!CY25)/'DATA CLEANING'!CY25),"")</f>
        <v>-2.9179254783484612E-2</v>
      </c>
      <c r="CZ51" s="4">
        <f ca="1">IFERROR((('DATA CLEANING'!DA25-'DATA CLEANING'!CZ25)/'DATA CLEANING'!CZ25),"")</f>
        <v>2.7540779544099121E-2</v>
      </c>
      <c r="DA51" s="4">
        <f ca="1">IFERROR((('DATA CLEANING'!DB25-'DATA CLEANING'!DA25)/'DATA CLEANING'!DA25),"")</f>
        <v>2.3471216212805866E-3</v>
      </c>
      <c r="DB51" s="4">
        <f ca="1">IFERROR((('DATA CLEANING'!DC25-'DATA CLEANING'!DB25)/'DATA CLEANING'!DB25),"")</f>
        <v>4.2778728975727542E-2</v>
      </c>
      <c r="DC51" s="4">
        <f ca="1">IFERROR((('DATA CLEANING'!DD25-'DATA CLEANING'!DC25)/'DATA CLEANING'!DC25),"")</f>
        <v>1.1952191235059735E-2</v>
      </c>
      <c r="DD51" s="4">
        <f ca="1">IFERROR((('DATA CLEANING'!DE25-'DATA CLEANING'!DD25)/'DATA CLEANING'!DD25),"")</f>
        <v>0.13128131710808885</v>
      </c>
      <c r="DE51" s="4">
        <f ca="1">IFERROR((('DATA CLEANING'!DF25-'DATA CLEANING'!DE25)/'DATA CLEANING'!DE25),"")</f>
        <v>-8.4809752805197078E-2</v>
      </c>
      <c r="DF51" s="4" t="str">
        <f ca="1">IFERROR((('DATA CLEANING'!DG25-'DATA CLEANING'!DF25)/'DATA CLEANING'!DF25),"")</f>
        <v/>
      </c>
      <c r="DG51" s="4" t="str">
        <f ca="1">IFERROR((('DATA CLEANING'!DH25-'DATA CLEANING'!DG25)/'DATA CLEANING'!DG25),"")</f>
        <v/>
      </c>
      <c r="DH51" s="4" t="str">
        <f ca="1">IFERROR((('DATA CLEANING'!DI25-'DATA CLEANING'!DH25)/'DATA CLEANING'!DH25),"")</f>
        <v/>
      </c>
      <c r="DI51" s="4" t="str">
        <f ca="1">IFERROR((('DATA CLEANING'!DJ25-'DATA CLEANING'!DI25)/'DATA CLEANING'!DI25),"")</f>
        <v/>
      </c>
      <c r="DJ51" s="4" t="str">
        <f ca="1">IFERROR((('DATA CLEANING'!DK25-'DATA CLEANING'!DJ25)/'DATA CLEANING'!DJ25),"")</f>
        <v/>
      </c>
      <c r="DK51" s="4" t="str">
        <f ca="1">IFERROR((('DATA CLEANING'!DL25-'DATA CLEANING'!DK25)/'DATA CLEANING'!DK25),"")</f>
        <v/>
      </c>
      <c r="DL51" s="4" t="str">
        <f ca="1">IFERROR((('DATA CLEANING'!DM25-'DATA CLEANING'!DL25)/'DATA CLEANING'!DL25),"")</f>
        <v/>
      </c>
      <c r="DM51" s="4" t="str">
        <f ca="1">IFERROR((('DATA CLEANING'!DN25-'DATA CLEANING'!DM25)/'DATA CLEANING'!DM25),"")</f>
        <v/>
      </c>
      <c r="DN51" s="4" t="str">
        <f ca="1">IFERROR((('DATA CLEANING'!DO25-'DATA CLEANING'!DN25)/'DATA CLEANING'!DN25),"")</f>
        <v/>
      </c>
      <c r="DO51" s="4" t="str">
        <f ca="1">IFERROR((('DATA CLEANING'!DP25-'DATA CLEANING'!DO25)/'DATA CLEANING'!DO25),"")</f>
        <v/>
      </c>
      <c r="DP51" s="4" t="str">
        <f ca="1">IFERROR((('DATA CLEANING'!DQ25-'DATA CLEANING'!DP25)/'DATA CLEANING'!DP25),"")</f>
        <v/>
      </c>
      <c r="DQ51" s="4" t="str">
        <f ca="1">IFERROR((('DATA CLEANING'!DR25-'DATA CLEANING'!DQ25)/'DATA CLEANING'!DQ25),"")</f>
        <v/>
      </c>
      <c r="DR51" s="4" t="str">
        <f ca="1">IFERROR((('DATA CLEANING'!DS25-'DATA CLEANING'!DR25)/'DATA CLEANING'!DR25),"")</f>
        <v/>
      </c>
      <c r="DS51" s="4" t="str">
        <f ca="1">IFERROR((('DATA CLEANING'!DT25-'DATA CLEANING'!DS25)/'DATA CLEANING'!DS25),"")</f>
        <v/>
      </c>
      <c r="DT51" s="4" t="str">
        <f ca="1">IFERROR((('DATA CLEANING'!DU25-'DATA CLEANING'!DT25)/'DATA CLEANING'!DT25),"")</f>
        <v/>
      </c>
      <c r="DU51" s="4" t="str">
        <f ca="1">IFERROR((('DATA CLEANING'!DV25-'DATA CLEANING'!DU25)/'DATA CLEANING'!DU25),"")</f>
        <v/>
      </c>
      <c r="DV51" s="4" t="str">
        <f ca="1">IFERROR((('DATA CLEANING'!DW25-'DATA CLEANING'!DV25)/'DATA CLEANING'!DV25),"")</f>
        <v/>
      </c>
      <c r="DW51" s="4" t="str">
        <f ca="1">IFERROR((('DATA CLEANING'!DX25-'DATA CLEANING'!DW25)/'DATA CLEANING'!DW25),"")</f>
        <v/>
      </c>
      <c r="DX51" s="4" t="str">
        <f ca="1">IFERROR((('DATA CLEANING'!DY25-'DATA CLEANING'!DX25)/'DATA CLEANING'!DX25),"")</f>
        <v/>
      </c>
      <c r="DY51" s="4" t="str">
        <f ca="1">IFERROR((('DATA CLEANING'!DZ25-'DATA CLEANING'!DY25)/'DATA CLEANING'!DY25),"")</f>
        <v/>
      </c>
      <c r="DZ51" s="4" t="str">
        <f ca="1">IFERROR((('DATA CLEANING'!EA25-'DATA CLEANING'!DZ25)/'DATA CLEANING'!DZ25),"")</f>
        <v/>
      </c>
      <c r="EA51" s="4" t="str">
        <f ca="1">IFERROR((('DATA CLEANING'!EB25-'DATA CLEANING'!EA25)/'DATA CLEANING'!EA25),"")</f>
        <v/>
      </c>
      <c r="EB51" s="4" t="str">
        <f ca="1">IFERROR((('DATA CLEANING'!EC25-'DATA CLEANING'!EB25)/'DATA CLEANING'!EB25),"")</f>
        <v/>
      </c>
      <c r="EC51" s="4" t="str">
        <f ca="1">IFERROR((('DATA CLEANING'!ED25-'DATA CLEANING'!EC25)/'DATA CLEANING'!EC25),"")</f>
        <v/>
      </c>
      <c r="ED51" s="4" t="str">
        <f ca="1">IFERROR((('DATA CLEANING'!EE25-'DATA CLEANING'!ED25)/'DATA CLEANING'!ED25),"")</f>
        <v/>
      </c>
      <c r="EE51" s="4" t="str">
        <f ca="1">IFERROR((('DATA CLEANING'!EF25-'DATA CLEANING'!EE25)/'DATA CLEANING'!EE25),"")</f>
        <v/>
      </c>
      <c r="EF51" s="4" t="str">
        <f ca="1">IFERROR((('DATA CLEANING'!EG25-'DATA CLEANING'!EF25)/'DATA CLEANING'!EF25),"")</f>
        <v/>
      </c>
      <c r="EG51" s="4" t="str">
        <f ca="1">IFERROR((('DATA CLEANING'!EH25-'DATA CLEANING'!EG25)/'DATA CLEANING'!EG25),"")</f>
        <v/>
      </c>
      <c r="EH51" s="4" t="str">
        <f ca="1">IFERROR((('DATA CLEANING'!EI25-'DATA CLEANING'!EH25)/'DATA CLEANING'!EH25),"")</f>
        <v/>
      </c>
      <c r="EI51" s="4" t="str">
        <f ca="1">IFERROR((('DATA CLEANING'!EJ25-'DATA CLEANING'!EI25)/'DATA CLEANING'!EI25),"")</f>
        <v/>
      </c>
      <c r="EJ51" s="4" t="str">
        <f ca="1">IFERROR((('DATA CLEANING'!EK25-'DATA CLEANING'!EJ25)/'DATA CLEANING'!EJ25),"")</f>
        <v/>
      </c>
      <c r="EK51" s="4" t="str">
        <f ca="1">IFERROR((('DATA CLEANING'!EL25-'DATA CLEANING'!EK25)/'DATA CLEANING'!EK25),"")</f>
        <v/>
      </c>
      <c r="EL51" s="4" t="str">
        <f ca="1">IFERROR((('DATA CLEANING'!EM25-'DATA CLEANING'!EL25)/'DATA CLEANING'!EL25),"")</f>
        <v/>
      </c>
      <c r="EM51" s="4" t="str">
        <f ca="1">IFERROR((('DATA CLEANING'!EN25-'DATA CLEANING'!EM25)/'DATA CLEANING'!EM25),"")</f>
        <v/>
      </c>
      <c r="EN51" s="4" t="str">
        <f ca="1">IFERROR((('DATA CLEANING'!EO25-'DATA CLEANING'!EN25)/'DATA CLEANING'!EN25),"")</f>
        <v/>
      </c>
      <c r="EO51" s="4" t="str">
        <f ca="1">IFERROR((('DATA CLEANING'!EP25-'DATA CLEANING'!EO25)/'DATA CLEANING'!EO25),"")</f>
        <v/>
      </c>
      <c r="EP51" s="4" t="str">
        <f ca="1">IFERROR((('DATA CLEANING'!EQ25-'DATA CLEANING'!EP25)/'DATA CLEANING'!EP25),"")</f>
        <v/>
      </c>
      <c r="EQ51" s="4" t="str">
        <f ca="1">IFERROR((('DATA CLEANING'!ER25-'DATA CLEANING'!EQ25)/'DATA CLEANING'!EQ25),"")</f>
        <v/>
      </c>
      <c r="ER51" s="4" t="str">
        <f ca="1">IFERROR((('DATA CLEANING'!ES25-'DATA CLEANING'!ER25)/'DATA CLEANING'!ER25),"")</f>
        <v/>
      </c>
      <c r="ES51" s="4" t="str">
        <f ca="1">IFERROR((('DATA CLEANING'!ET25-'DATA CLEANING'!ES25)/'DATA CLEANING'!ES25),"")</f>
        <v/>
      </c>
      <c r="ET51" s="4" t="str">
        <f ca="1">IFERROR((('DATA CLEANING'!EU25-'DATA CLEANING'!ET25)/'DATA CLEANING'!ET25),"")</f>
        <v/>
      </c>
      <c r="EU51" s="4" t="str">
        <f ca="1">IFERROR((('DATA CLEANING'!EV25-'DATA CLEANING'!EU25)/'DATA CLEANING'!EU25),"")</f>
        <v/>
      </c>
      <c r="EV51" s="4" t="str">
        <f ca="1">IFERROR((('DATA CLEANING'!EW25-'DATA CLEANING'!EV25)/'DATA CLEANING'!EV25),"")</f>
        <v/>
      </c>
      <c r="EW51" s="4" t="str">
        <f ca="1">IFERROR((('DATA CLEANING'!EX25-'DATA CLEANING'!EW25)/'DATA CLEANING'!EW25),"")</f>
        <v/>
      </c>
      <c r="EX51" s="4" t="str">
        <f ca="1">IFERROR((('DATA CLEANING'!EY25-'DATA CLEANING'!EX25)/'DATA CLEANING'!EX25),"")</f>
        <v/>
      </c>
      <c r="EY51" s="4" t="str">
        <f ca="1">IFERROR((('DATA CLEANING'!EZ25-'DATA CLEANING'!EY25)/'DATA CLEANING'!EY25),"")</f>
        <v/>
      </c>
      <c r="EZ51" s="4" t="str">
        <f ca="1">IFERROR((('DATA CLEANING'!FA25-'DATA CLEANING'!EZ25)/'DATA CLEANING'!EZ25),"")</f>
        <v/>
      </c>
    </row>
    <row r="52" spans="2:156" x14ac:dyDescent="0.55000000000000004">
      <c r="B52" s="4" t="s">
        <v>35</v>
      </c>
      <c r="C52" s="4">
        <f ca="1">IFERROR((('DATA CLEANING'!D26-'DATA CLEANING'!C26)/'DATA CLEANING'!C26),"")</f>
        <v>2.0260755676430892E-2</v>
      </c>
      <c r="D52" s="4">
        <f ca="1">IFERROR((('DATA CLEANING'!E26-'DATA CLEANING'!D26)/'DATA CLEANING'!D26),"")</f>
        <v>9.4791466099903646E-2</v>
      </c>
      <c r="E52" s="4">
        <f ca="1">IFERROR((('DATA CLEANING'!F26-'DATA CLEANING'!E26)/'DATA CLEANING'!E26),"")</f>
        <v>-1.998445256149339E-2</v>
      </c>
      <c r="F52" s="4">
        <f ca="1">IFERROR((('DATA CLEANING'!G26-'DATA CLEANING'!F26)/'DATA CLEANING'!F26),"")</f>
        <v>1.4977537171216233E-2</v>
      </c>
      <c r="G52" s="4">
        <f ca="1">IFERROR((('DATA CLEANING'!H26-'DATA CLEANING'!G26)/'DATA CLEANING'!G26),"")</f>
        <v>7.3991647604914931E-2</v>
      </c>
      <c r="H52" s="4">
        <f ca="1">IFERROR((('DATA CLEANING'!I26-'DATA CLEANING'!H26)/'DATA CLEANING'!H26),"")</f>
        <v>3.8513010721235849E-2</v>
      </c>
      <c r="I52" s="4">
        <f ca="1">IFERROR((('DATA CLEANING'!J26-'DATA CLEANING'!I26)/'DATA CLEANING'!I26),"")</f>
        <v>3.3071671249521404E-3</v>
      </c>
      <c r="J52" s="4">
        <f ca="1">IFERROR((('DATA CLEANING'!K26-'DATA CLEANING'!J26)/'DATA CLEANING'!J26),"")</f>
        <v>2.3320291035406733E-2</v>
      </c>
      <c r="K52" s="4">
        <f ca="1">IFERROR((('DATA CLEANING'!L26-'DATA CLEANING'!K26)/'DATA CLEANING'!K26),"")</f>
        <v>1.0050160377503158E-2</v>
      </c>
      <c r="L52" s="4">
        <f ca="1">IFERROR((('DATA CLEANING'!M26-'DATA CLEANING'!L26)/'DATA CLEANING'!L26),"")</f>
        <v>-0.21971498681264606</v>
      </c>
      <c r="M52" s="4">
        <f ca="1">IFERROR((('DATA CLEANING'!N26-'DATA CLEANING'!M26)/'DATA CLEANING'!M26),"")</f>
        <v>2.8042766569565364E-2</v>
      </c>
      <c r="N52" s="4">
        <f ca="1">IFERROR((('DATA CLEANING'!O26-'DATA CLEANING'!N26)/'DATA CLEANING'!N26),"")</f>
        <v>1.0526060920388403E-2</v>
      </c>
      <c r="O52" s="4">
        <f ca="1">IFERROR((('DATA CLEANING'!P26-'DATA CLEANING'!O26)/'DATA CLEANING'!O26),"")</f>
        <v>2.9545201209685106E-2</v>
      </c>
      <c r="P52" s="4">
        <f ca="1">IFERROR((('DATA CLEANING'!Q26-'DATA CLEANING'!P26)/'DATA CLEANING'!P26),"")</f>
        <v>6.5206722791113217E-3</v>
      </c>
      <c r="Q52" s="4">
        <f ca="1">IFERROR((('DATA CLEANING'!R26-'DATA CLEANING'!Q26)/'DATA CLEANING'!Q26),"")</f>
        <v>4.6536347468487393E-3</v>
      </c>
      <c r="R52" s="4">
        <f ca="1">IFERROR((('DATA CLEANING'!S26-'DATA CLEANING'!R26)/'DATA CLEANING'!R26),"")</f>
        <v>3.5825417103060211E-2</v>
      </c>
      <c r="S52" s="4">
        <f ca="1">IFERROR((('DATA CLEANING'!T26-'DATA CLEANING'!S26)/'DATA CLEANING'!S26),"")</f>
        <v>-1.4375777811821592E-2</v>
      </c>
      <c r="T52" s="4">
        <f ca="1">IFERROR((('DATA CLEANING'!U26-'DATA CLEANING'!T26)/'DATA CLEANING'!T26),"")</f>
        <v>2.7790154168490473E-2</v>
      </c>
      <c r="U52" s="4">
        <f ca="1">IFERROR((('DATA CLEANING'!V26-'DATA CLEANING'!U26)/'DATA CLEANING'!U26),"")</f>
        <v>3.7016940230472493E-2</v>
      </c>
      <c r="V52" s="4">
        <f ca="1">IFERROR((('DATA CLEANING'!W26-'DATA CLEANING'!V26)/'DATA CLEANING'!V26),"")</f>
        <v>-2.2965069497767821E-2</v>
      </c>
      <c r="W52" s="4">
        <f ca="1">IFERROR((('DATA CLEANING'!X26-'DATA CLEANING'!W26)/'DATA CLEANING'!W26),"")</f>
        <v>2.9827302859268386E-2</v>
      </c>
      <c r="X52" s="4">
        <f ca="1">IFERROR((('DATA CLEANING'!Y26-'DATA CLEANING'!X26)/'DATA CLEANING'!X26),"")</f>
        <v>2.7037347974466452E-2</v>
      </c>
      <c r="Y52" s="4">
        <f ca="1">IFERROR((('DATA CLEANING'!Z26-'DATA CLEANING'!Y26)/'DATA CLEANING'!Y26),"")</f>
        <v>-5.4324421569886649E-2</v>
      </c>
      <c r="Z52" s="4">
        <f ca="1">IFERROR((('DATA CLEANING'!AA26-'DATA CLEANING'!Z26)/'DATA CLEANING'!Z26),"")</f>
        <v>-1.9756694943205165E-2</v>
      </c>
      <c r="AA52" s="4">
        <f ca="1">IFERROR((('DATA CLEANING'!AB26-'DATA CLEANING'!AA26)/'DATA CLEANING'!AA26),"")</f>
        <v>-9.3563099093866061E-3</v>
      </c>
      <c r="AB52" s="4">
        <f ca="1">IFERROR((('DATA CLEANING'!AC26-'DATA CLEANING'!AB26)/'DATA CLEANING'!AB26),"")</f>
        <v>2.9143497027451986E-2</v>
      </c>
      <c r="AC52" s="4">
        <f ca="1">IFERROR((('DATA CLEANING'!AD26-'DATA CLEANING'!AC26)/'DATA CLEANING'!AC26),"")</f>
        <v>2.1514265777208101E-2</v>
      </c>
      <c r="AD52" s="4">
        <f ca="1">IFERROR((('DATA CLEANING'!AE26-'DATA CLEANING'!AD26)/'DATA CLEANING'!AD26),"")</f>
        <v>1.093622669837617E-2</v>
      </c>
      <c r="AE52" s="4">
        <f ca="1">IFERROR((('DATA CLEANING'!AF26-'DATA CLEANING'!AE26)/'DATA CLEANING'!AE26),"")</f>
        <v>-4.4154897434764626E-3</v>
      </c>
      <c r="AF52" s="4">
        <f ca="1">IFERROR((('DATA CLEANING'!AG26-'DATA CLEANING'!AF26)/'DATA CLEANING'!AF26),"")</f>
        <v>2.0742772419605031E-2</v>
      </c>
      <c r="AG52" s="4">
        <f ca="1">IFERROR((('DATA CLEANING'!AH26-'DATA CLEANING'!AG26)/'DATA CLEANING'!AG26),"")</f>
        <v>1.0617125662955545E-3</v>
      </c>
      <c r="AH52" s="4">
        <f ca="1">IFERROR((('DATA CLEANING'!AI26-'DATA CLEANING'!AH26)/'DATA CLEANING'!AH26),"")</f>
        <v>3.7732307661512698E-2</v>
      </c>
      <c r="AI52" s="4">
        <f ca="1">IFERROR((('DATA CLEANING'!AJ26-'DATA CLEANING'!AI26)/'DATA CLEANING'!AI26),"")</f>
        <v>2.3811845810665561E-2</v>
      </c>
      <c r="AJ52" s="4">
        <f ca="1">IFERROR((('DATA CLEANING'!AK26-'DATA CLEANING'!AJ26)/'DATA CLEANING'!AJ26),"")</f>
        <v>1.0912240838234184E-2</v>
      </c>
      <c r="AK52" s="4">
        <f ca="1">IFERROR((('DATA CLEANING'!AL26-'DATA CLEANING'!AK26)/'DATA CLEANING'!AK26),"")</f>
        <v>-5.1633454510254237E-2</v>
      </c>
      <c r="AL52" s="4">
        <f ca="1">IFERROR((('DATA CLEANING'!AM26-'DATA CLEANING'!AL26)/'DATA CLEANING'!AL26),"")</f>
        <v>-0.10446973038020149</v>
      </c>
      <c r="AM52" s="4">
        <f ca="1">IFERROR((('DATA CLEANING'!AN26-'DATA CLEANING'!AM26)/'DATA CLEANING'!AM26),"")</f>
        <v>3.6225123604596267E-2</v>
      </c>
      <c r="AN52" s="4">
        <f ca="1">IFERROR((('DATA CLEANING'!AO26-'DATA CLEANING'!AN26)/'DATA CLEANING'!AN26),"")</f>
        <v>3.0887395166953376E-2</v>
      </c>
      <c r="AO52" s="4">
        <f ca="1">IFERROR((('DATA CLEANING'!AP26-'DATA CLEANING'!AO26)/'DATA CLEANING'!AO26),"")</f>
        <v>1.612851418780244E-2</v>
      </c>
      <c r="AP52" s="4">
        <f ca="1">IFERROR((('DATA CLEANING'!AQ26-'DATA CLEANING'!AP26)/'DATA CLEANING'!AP26),"")</f>
        <v>-2.2129975684393451E-2</v>
      </c>
      <c r="AQ52" s="4">
        <f ca="1">IFERROR((('DATA CLEANING'!AR26-'DATA CLEANING'!AQ26)/'DATA CLEANING'!AQ26),"")</f>
        <v>2.8029219378081855E-2</v>
      </c>
      <c r="AR52" s="4">
        <f ca="1">IFERROR((('DATA CLEANING'!AS26-'DATA CLEANING'!AR26)/'DATA CLEANING'!AR26),"")</f>
        <v>4.5544258845721108E-3</v>
      </c>
      <c r="AS52" s="4">
        <f ca="1">IFERROR((('DATA CLEANING'!AT26-'DATA CLEANING'!AS26)/'DATA CLEANING'!AS26),"")</f>
        <v>4.0360758318361147E-2</v>
      </c>
      <c r="AT52" s="4">
        <f ca="1">IFERROR((('DATA CLEANING'!AU26-'DATA CLEANING'!AT26)/'DATA CLEANING'!AT26),"")</f>
        <v>2.3170468349000235E-2</v>
      </c>
      <c r="AU52" s="4">
        <f ca="1">IFERROR((('DATA CLEANING'!AV26-'DATA CLEANING'!AU26)/'DATA CLEANING'!AU26),"")</f>
        <v>-1.747620978979746E-2</v>
      </c>
      <c r="AV52" s="4">
        <f ca="1">IFERROR((('DATA CLEANING'!AW26-'DATA CLEANING'!AV26)/'DATA CLEANING'!AV26),"")</f>
        <v>-2.2429993113266846E-2</v>
      </c>
      <c r="AW52" s="4">
        <f ca="1">IFERROR((('DATA CLEANING'!AX26-'DATA CLEANING'!AW26)/'DATA CLEANING'!AW26),"")</f>
        <v>4.1211690268429538E-2</v>
      </c>
      <c r="AX52" s="4">
        <f ca="1">IFERROR((('DATA CLEANING'!AY26-'DATA CLEANING'!AX26)/'DATA CLEANING'!AX26),"")</f>
        <v>5.287423343189631E-2</v>
      </c>
      <c r="AY52" s="4">
        <f ca="1">IFERROR((('DATA CLEANING'!AZ26-'DATA CLEANING'!AY26)/'DATA CLEANING'!AY26),"")</f>
        <v>-9.7262245927147023E-2</v>
      </c>
      <c r="AZ52" s="4">
        <f ca="1">IFERROR((('DATA CLEANING'!BA26-'DATA CLEANING'!AZ26)/'DATA CLEANING'!AZ26),"")</f>
        <v>-8.9690029883142078E-2</v>
      </c>
      <c r="BA52" s="4">
        <f ca="1">IFERROR((('DATA CLEANING'!BB26-'DATA CLEANING'!BA26)/'DATA CLEANING'!BA26),"")</f>
        <v>3.3559379145326064E-2</v>
      </c>
      <c r="BB52" s="4">
        <f ca="1">IFERROR((('DATA CLEANING'!BC26-'DATA CLEANING'!BB26)/'DATA CLEANING'!BB26),"")</f>
        <v>2.9018264487348684E-2</v>
      </c>
      <c r="BC52" s="4">
        <f ca="1">IFERROR((('DATA CLEANING'!BD26-'DATA CLEANING'!BC26)/'DATA CLEANING'!BC26),"")</f>
        <v>-5.2534119569555775E-2</v>
      </c>
      <c r="BD52" s="4">
        <f ca="1">IFERROR((('DATA CLEANING'!BE26-'DATA CLEANING'!BD26)/'DATA CLEANING'!BD26),"")</f>
        <v>6.1780484522797455E-2</v>
      </c>
      <c r="BE52" s="4">
        <f ca="1">IFERROR((('DATA CLEANING'!BF26-'DATA CLEANING'!BE26)/'DATA CLEANING'!BE26),"")</f>
        <v>-3.2309697792943591E-2</v>
      </c>
      <c r="BF52" s="4">
        <f ca="1">IFERROR((('DATA CLEANING'!BG26-'DATA CLEANING'!BF26)/'DATA CLEANING'!BF26),"")</f>
        <v>-2.1426567417289813E-3</v>
      </c>
      <c r="BG52" s="4">
        <f ca="1">IFERROR((('DATA CLEANING'!BH26-'DATA CLEANING'!BG26)/'DATA CLEANING'!BG26),"")</f>
        <v>4.7606355902166206E-2</v>
      </c>
      <c r="BH52" s="4">
        <f ca="1">IFERROR((('DATA CLEANING'!BI26-'DATA CLEANING'!BH26)/'DATA CLEANING'!BH26),"")</f>
        <v>2.087987162007217E-3</v>
      </c>
      <c r="BI52" s="4">
        <f ca="1">IFERROR((('DATA CLEANING'!BJ26-'DATA CLEANING'!BI26)/'DATA CLEANING'!BI26),"")</f>
        <v>-3.9314059858390283E-3</v>
      </c>
      <c r="BJ52" s="4">
        <f ca="1">IFERROR((('DATA CLEANING'!BK26-'DATA CLEANING'!BJ26)/'DATA CLEANING'!BJ26),"")</f>
        <v>-1.3215707631842369E-2</v>
      </c>
      <c r="BK52" s="4">
        <f ca="1">IFERROR((('DATA CLEANING'!BL26-'DATA CLEANING'!BK26)/'DATA CLEANING'!BK26),"")</f>
        <v>-6.3544083247000963E-2</v>
      </c>
      <c r="BL52" s="4">
        <f ca="1">IFERROR((('DATA CLEANING'!BM26-'DATA CLEANING'!BL26)/'DATA CLEANING'!BL26),"")</f>
        <v>0.10538219367366222</v>
      </c>
      <c r="BM52" s="4">
        <f ca="1">IFERROR((('DATA CLEANING'!BN26-'DATA CLEANING'!BM26)/'DATA CLEANING'!BM26),"")</f>
        <v>3.7040447495755774E-2</v>
      </c>
      <c r="BN52" s="4">
        <f ca="1">IFERROR((('DATA CLEANING'!BO26-'DATA CLEANING'!BN26)/'DATA CLEANING'!BN26),"")</f>
        <v>-3.2535741585559615E-2</v>
      </c>
      <c r="BO52" s="4">
        <f ca="1">IFERROR((('DATA CLEANING'!BP26-'DATA CLEANING'!BO26)/'DATA CLEANING'!BO26),"")</f>
        <v>-2.0148681340395668E-2</v>
      </c>
      <c r="BP52" s="4">
        <f ca="1">IFERROR((('DATA CLEANING'!BQ26-'DATA CLEANING'!BP26)/'DATA CLEANING'!BP26),"")</f>
        <v>3.635102594531596E-2</v>
      </c>
      <c r="BQ52" s="4">
        <f ca="1">IFERROR((('DATA CLEANING'!BR26-'DATA CLEANING'!BQ26)/'DATA CLEANING'!BQ26),"")</f>
        <v>1.6888316372847999E-2</v>
      </c>
      <c r="BR52" s="4">
        <f ca="1">IFERROR((('DATA CLEANING'!BS26-'DATA CLEANING'!BR26)/'DATA CLEANING'!BR26),"")</f>
        <v>-6.9673625663880662E-2</v>
      </c>
      <c r="BS52" s="4">
        <f ca="1">IFERROR((('DATA CLEANING'!BT26-'DATA CLEANING'!BS26)/'DATA CLEANING'!BS26),"")</f>
        <v>3.3959785754933587E-2</v>
      </c>
      <c r="BT52" s="4">
        <f ca="1">IFERROR((('DATA CLEANING'!BU26-'DATA CLEANING'!BT26)/'DATA CLEANING'!BT26),"")</f>
        <v>-1.9266244856064284E-2</v>
      </c>
      <c r="BU52" s="4">
        <f ca="1">IFERROR((('DATA CLEANING'!BV26-'DATA CLEANING'!BU26)/'DATA CLEANING'!BU26),"")</f>
        <v>8.4675791141708229E-2</v>
      </c>
      <c r="BV52" s="4">
        <f ca="1">IFERROR((('DATA CLEANING'!BW26-'DATA CLEANING'!BV26)/'DATA CLEANING'!BV26),"")</f>
        <v>-1.5450542974979456E-2</v>
      </c>
      <c r="BW52" s="4">
        <f ca="1">IFERROR((('DATA CLEANING'!BX26-'DATA CLEANING'!BW26)/'DATA CLEANING'!BW26),"")</f>
        <v>-2.3119535071803116E-2</v>
      </c>
      <c r="BX52" s="4">
        <f ca="1">IFERROR((('DATA CLEANING'!BY26-'DATA CLEANING'!BX26)/'DATA CLEANING'!BX26),"")</f>
        <v>9.0181790723576211E-2</v>
      </c>
      <c r="BY52" s="4">
        <f ca="1">IFERROR((('DATA CLEANING'!BZ26-'DATA CLEANING'!BY26)/'DATA CLEANING'!BY26),"")</f>
        <v>-2.7816353882756977E-2</v>
      </c>
      <c r="BZ52" s="4">
        <f ca="1">IFERROR((('DATA CLEANING'!CA26-'DATA CLEANING'!BZ26)/'DATA CLEANING'!BZ26),"")</f>
        <v>4.2373334188280778E-2</v>
      </c>
      <c r="CA52" s="4">
        <f ca="1">IFERROR((('DATA CLEANING'!CB26-'DATA CLEANING'!CA26)/'DATA CLEANING'!CA26),"")</f>
        <v>-5.4816242558455706E-2</v>
      </c>
      <c r="CB52" s="4">
        <f ca="1">IFERROR((('DATA CLEANING'!CC26-'DATA CLEANING'!CB26)/'DATA CLEANING'!CB26),"")</f>
        <v>4.2306941361082158E-2</v>
      </c>
      <c r="CC52" s="4">
        <f ca="1">IFERROR((('DATA CLEANING'!CD26-'DATA CLEANING'!CC26)/'DATA CLEANING'!CC26),"")</f>
        <v>6.5874598907293812E-3</v>
      </c>
      <c r="CD52" s="4">
        <f ca="1">IFERROR((('DATA CLEANING'!CE26-'DATA CLEANING'!CD26)/'DATA CLEANING'!CD26),"")</f>
        <v>-0.10717362685836773</v>
      </c>
      <c r="CE52" s="4">
        <f ca="1">IFERROR((('DATA CLEANING'!CF26-'DATA CLEANING'!CE26)/'DATA CLEANING'!CE26),"")</f>
        <v>1.7427385892116575E-2</v>
      </c>
      <c r="CF52" s="4">
        <f ca="1">IFERROR((('DATA CLEANING'!CG26-'DATA CLEANING'!CF26)/'DATA CLEANING'!CF26),"")</f>
        <v>6.8701392313820345E-2</v>
      </c>
      <c r="CG52" s="4">
        <f ca="1">IFERROR((('DATA CLEANING'!CH26-'DATA CLEANING'!CG26)/'DATA CLEANING'!CG26),"")</f>
        <v>-1.5537861334261131E-2</v>
      </c>
      <c r="CH52" s="4">
        <f ca="1">IFERROR((('DATA CLEANING'!CI26-'DATA CLEANING'!CH26)/'DATA CLEANING'!CH26),"")</f>
        <v>-3.54063051918742E-3</v>
      </c>
      <c r="CI52" s="4">
        <f ca="1">IFERROR((('DATA CLEANING'!CJ26-'DATA CLEANING'!CI26)/'DATA CLEANING'!CI26),"")</f>
        <v>-5.6607018582364589E-2</v>
      </c>
      <c r="CJ52" s="4">
        <f ca="1">IFERROR((('DATA CLEANING'!CK26-'DATA CLEANING'!CJ26)/'DATA CLEANING'!CJ26),"")</f>
        <v>4.6716609643488304E-2</v>
      </c>
      <c r="CK52" s="4">
        <f ca="1">IFERROR((('DATA CLEANING'!CL26-'DATA CLEANING'!CK26)/'DATA CLEANING'!CK26),"")</f>
        <v>1.8478014322283801E-2</v>
      </c>
      <c r="CL52" s="4">
        <f ca="1">IFERROR((('DATA CLEANING'!CM26-'DATA CLEANING'!CL26)/'DATA CLEANING'!CL26),"")</f>
        <v>-5.7768940147146619E-2</v>
      </c>
      <c r="CM52" s="4">
        <f ca="1">IFERROR((('DATA CLEANING'!CN26-'DATA CLEANING'!CM26)/'DATA CLEANING'!CM26),"")</f>
        <v>2.6654116932012362E-2</v>
      </c>
      <c r="CN52" s="4">
        <f ca="1">IFERROR((('DATA CLEANING'!CO26-'DATA CLEANING'!CN26)/'DATA CLEANING'!CN26),"")</f>
        <v>2.9505959159509636E-2</v>
      </c>
      <c r="CO52" s="4">
        <f ca="1">IFERROR((('DATA CLEANING'!CP26-'DATA CLEANING'!CO26)/'DATA CLEANING'!CO26),"")</f>
        <v>-5.0799469682448445E-2</v>
      </c>
      <c r="CP52" s="4">
        <f ca="1">IFERROR((('DATA CLEANING'!CQ26-'DATA CLEANING'!CP26)/'DATA CLEANING'!CP26),"")</f>
        <v>-5.6008750709943433E-2</v>
      </c>
      <c r="CQ52" s="4">
        <f ca="1">IFERROR((('DATA CLEANING'!CR26-'DATA CLEANING'!CQ26)/'DATA CLEANING'!CQ26),"")</f>
        <v>-5.0360545854828405E-4</v>
      </c>
      <c r="CR52" s="4">
        <f ca="1">IFERROR((('DATA CLEANING'!CS26-'DATA CLEANING'!CR26)/'DATA CLEANING'!CR26),"")</f>
        <v>5.2740236055807917E-2</v>
      </c>
      <c r="CS52" s="4">
        <f ca="1">IFERROR((('DATA CLEANING'!CT26-'DATA CLEANING'!CS26)/'DATA CLEANING'!CS26),"")</f>
        <v>4.969991147706234E-2</v>
      </c>
      <c r="CT52" s="4">
        <f ca="1">IFERROR((('DATA CLEANING'!CU26-'DATA CLEANING'!CT26)/'DATA CLEANING'!CT26),"")</f>
        <v>-2.4891962668108381E-2</v>
      </c>
      <c r="CU52" s="4">
        <f ca="1">IFERROR((('DATA CLEANING'!CV26-'DATA CLEANING'!CU26)/'DATA CLEANING'!CU26),"")</f>
        <v>2.5701185953935321E-2</v>
      </c>
      <c r="CV52" s="4">
        <f ca="1">IFERROR((('DATA CLEANING'!CW26-'DATA CLEANING'!CV26)/'DATA CLEANING'!CV26),"")</f>
        <v>3.3577678892013636E-2</v>
      </c>
      <c r="CW52" s="4">
        <f ca="1">IFERROR((('DATA CLEANING'!CX26-'DATA CLEANING'!CW26)/'DATA CLEANING'!CW26),"")</f>
        <v>-4.4880352022149558E-2</v>
      </c>
      <c r="CX52" s="4">
        <f ca="1">IFERROR((('DATA CLEANING'!CY26-'DATA CLEANING'!CX26)/'DATA CLEANING'!CX26),"")</f>
        <v>5.7363719108441957E-2</v>
      </c>
      <c r="CY52" s="4">
        <f ca="1">IFERROR((('DATA CLEANING'!CZ26-'DATA CLEANING'!CY26)/'DATA CLEANING'!CY26),"")</f>
        <v>-5.2028215097280339E-2</v>
      </c>
      <c r="CZ52" s="4">
        <f ca="1">IFERROR((('DATA CLEANING'!DA26-'DATA CLEANING'!CZ26)/'DATA CLEANING'!CZ26),"")</f>
        <v>8.6196656969238228E-2</v>
      </c>
      <c r="DA52" s="4">
        <f ca="1">IFERROR((('DATA CLEANING'!DB26-'DATA CLEANING'!DA26)/'DATA CLEANING'!DA26),"")</f>
        <v>4.9280289072993283E-2</v>
      </c>
      <c r="DB52" s="4">
        <f ca="1">IFERROR((('DATA CLEANING'!DC26-'DATA CLEANING'!DB26)/'DATA CLEANING'!DB26),"")</f>
        <v>3.4459712042774406E-2</v>
      </c>
      <c r="DC52" s="4">
        <f ca="1">IFERROR((('DATA CLEANING'!DD26-'DATA CLEANING'!DC26)/'DATA CLEANING'!DC26),"")</f>
        <v>-1.1698916253280504E-2</v>
      </c>
      <c r="DD52" s="4">
        <f ca="1">IFERROR((('DATA CLEANING'!DE26-'DATA CLEANING'!DD26)/'DATA CLEANING'!DD26),"")</f>
        <v>2.370804278454056E-2</v>
      </c>
      <c r="DE52" s="4">
        <f ca="1">IFERROR((('DATA CLEANING'!DF26-'DATA CLEANING'!DE26)/'DATA CLEANING'!DE26),"")</f>
        <v>-7.7876112580320331E-2</v>
      </c>
      <c r="DF52" s="4" t="str">
        <f ca="1">IFERROR((('DATA CLEANING'!DG26-'DATA CLEANING'!DF26)/'DATA CLEANING'!DF26),"")</f>
        <v/>
      </c>
      <c r="DG52" s="4" t="str">
        <f ca="1">IFERROR((('DATA CLEANING'!DH26-'DATA CLEANING'!DG26)/'DATA CLEANING'!DG26),"")</f>
        <v/>
      </c>
      <c r="DH52" s="4" t="str">
        <f ca="1">IFERROR((('DATA CLEANING'!DI26-'DATA CLEANING'!DH26)/'DATA CLEANING'!DH26),"")</f>
        <v/>
      </c>
      <c r="DI52" s="4" t="str">
        <f ca="1">IFERROR((('DATA CLEANING'!DJ26-'DATA CLEANING'!DI26)/'DATA CLEANING'!DI26),"")</f>
        <v/>
      </c>
      <c r="DJ52" s="4" t="str">
        <f ca="1">IFERROR((('DATA CLEANING'!DK26-'DATA CLEANING'!DJ26)/'DATA CLEANING'!DJ26),"")</f>
        <v/>
      </c>
      <c r="DK52" s="4" t="str">
        <f ca="1">IFERROR((('DATA CLEANING'!DL26-'DATA CLEANING'!DK26)/'DATA CLEANING'!DK26),"")</f>
        <v/>
      </c>
      <c r="DL52" s="4" t="str">
        <f ca="1">IFERROR((('DATA CLEANING'!DM26-'DATA CLEANING'!DL26)/'DATA CLEANING'!DL26),"")</f>
        <v/>
      </c>
      <c r="DM52" s="4" t="str">
        <f ca="1">IFERROR((('DATA CLEANING'!DN26-'DATA CLEANING'!DM26)/'DATA CLEANING'!DM26),"")</f>
        <v/>
      </c>
      <c r="DN52" s="4" t="str">
        <f ca="1">IFERROR((('DATA CLEANING'!DO26-'DATA CLEANING'!DN26)/'DATA CLEANING'!DN26),"")</f>
        <v/>
      </c>
      <c r="DO52" s="4" t="str">
        <f ca="1">IFERROR((('DATA CLEANING'!DP26-'DATA CLEANING'!DO26)/'DATA CLEANING'!DO26),"")</f>
        <v/>
      </c>
      <c r="DP52" s="4" t="str">
        <f ca="1">IFERROR((('DATA CLEANING'!DQ26-'DATA CLEANING'!DP26)/'DATA CLEANING'!DP26),"")</f>
        <v/>
      </c>
      <c r="DQ52" s="4" t="str">
        <f ca="1">IFERROR((('DATA CLEANING'!DR26-'DATA CLEANING'!DQ26)/'DATA CLEANING'!DQ26),"")</f>
        <v/>
      </c>
      <c r="DR52" s="4" t="str">
        <f ca="1">IFERROR((('DATA CLEANING'!DS26-'DATA CLEANING'!DR26)/'DATA CLEANING'!DR26),"")</f>
        <v/>
      </c>
      <c r="DS52" s="4" t="str">
        <f ca="1">IFERROR((('DATA CLEANING'!DT26-'DATA CLEANING'!DS26)/'DATA CLEANING'!DS26),"")</f>
        <v/>
      </c>
      <c r="DT52" s="4" t="str">
        <f ca="1">IFERROR((('DATA CLEANING'!DU26-'DATA CLEANING'!DT26)/'DATA CLEANING'!DT26),"")</f>
        <v/>
      </c>
      <c r="DU52" s="4" t="str">
        <f ca="1">IFERROR((('DATA CLEANING'!DV26-'DATA CLEANING'!DU26)/'DATA CLEANING'!DU26),"")</f>
        <v/>
      </c>
      <c r="DV52" s="4" t="str">
        <f ca="1">IFERROR((('DATA CLEANING'!DW26-'DATA CLEANING'!DV26)/'DATA CLEANING'!DV26),"")</f>
        <v/>
      </c>
      <c r="DW52" s="4" t="str">
        <f ca="1">IFERROR((('DATA CLEANING'!DX26-'DATA CLEANING'!DW26)/'DATA CLEANING'!DW26),"")</f>
        <v/>
      </c>
      <c r="DX52" s="4" t="str">
        <f ca="1">IFERROR((('DATA CLEANING'!DY26-'DATA CLEANING'!DX26)/'DATA CLEANING'!DX26),"")</f>
        <v/>
      </c>
      <c r="DY52" s="4" t="str">
        <f ca="1">IFERROR((('DATA CLEANING'!DZ26-'DATA CLEANING'!DY26)/'DATA CLEANING'!DY26),"")</f>
        <v/>
      </c>
      <c r="DZ52" s="4" t="str">
        <f ca="1">IFERROR((('DATA CLEANING'!EA26-'DATA CLEANING'!DZ26)/'DATA CLEANING'!DZ26),"")</f>
        <v/>
      </c>
      <c r="EA52" s="4" t="str">
        <f ca="1">IFERROR((('DATA CLEANING'!EB26-'DATA CLEANING'!EA26)/'DATA CLEANING'!EA26),"")</f>
        <v/>
      </c>
      <c r="EB52" s="4" t="str">
        <f ca="1">IFERROR((('DATA CLEANING'!EC26-'DATA CLEANING'!EB26)/'DATA CLEANING'!EB26),"")</f>
        <v/>
      </c>
      <c r="EC52" s="4" t="str">
        <f ca="1">IFERROR((('DATA CLEANING'!ED26-'DATA CLEANING'!EC26)/'DATA CLEANING'!EC26),"")</f>
        <v/>
      </c>
      <c r="ED52" s="4" t="str">
        <f ca="1">IFERROR((('DATA CLEANING'!EE26-'DATA CLEANING'!ED26)/'DATA CLEANING'!ED26),"")</f>
        <v/>
      </c>
      <c r="EE52" s="4" t="str">
        <f ca="1">IFERROR((('DATA CLEANING'!EF26-'DATA CLEANING'!EE26)/'DATA CLEANING'!EE26),"")</f>
        <v/>
      </c>
      <c r="EF52" s="4" t="str">
        <f ca="1">IFERROR((('DATA CLEANING'!EG26-'DATA CLEANING'!EF26)/'DATA CLEANING'!EF26),"")</f>
        <v/>
      </c>
      <c r="EG52" s="4" t="str">
        <f ca="1">IFERROR((('DATA CLEANING'!EH26-'DATA CLEANING'!EG26)/'DATA CLEANING'!EG26),"")</f>
        <v/>
      </c>
      <c r="EH52" s="4" t="str">
        <f ca="1">IFERROR((('DATA CLEANING'!EI26-'DATA CLEANING'!EH26)/'DATA CLEANING'!EH26),"")</f>
        <v/>
      </c>
      <c r="EI52" s="4" t="str">
        <f ca="1">IFERROR((('DATA CLEANING'!EJ26-'DATA CLEANING'!EI26)/'DATA CLEANING'!EI26),"")</f>
        <v/>
      </c>
      <c r="EJ52" s="4" t="str">
        <f ca="1">IFERROR((('DATA CLEANING'!EK26-'DATA CLEANING'!EJ26)/'DATA CLEANING'!EJ26),"")</f>
        <v/>
      </c>
      <c r="EK52" s="4" t="str">
        <f ca="1">IFERROR((('DATA CLEANING'!EL26-'DATA CLEANING'!EK26)/'DATA CLEANING'!EK26),"")</f>
        <v/>
      </c>
      <c r="EL52" s="4" t="str">
        <f ca="1">IFERROR((('DATA CLEANING'!EM26-'DATA CLEANING'!EL26)/'DATA CLEANING'!EL26),"")</f>
        <v/>
      </c>
      <c r="EM52" s="4" t="str">
        <f ca="1">IFERROR((('DATA CLEANING'!EN26-'DATA CLEANING'!EM26)/'DATA CLEANING'!EM26),"")</f>
        <v/>
      </c>
      <c r="EN52" s="4" t="str">
        <f ca="1">IFERROR((('DATA CLEANING'!EO26-'DATA CLEANING'!EN26)/'DATA CLEANING'!EN26),"")</f>
        <v/>
      </c>
      <c r="EO52" s="4" t="str">
        <f ca="1">IFERROR((('DATA CLEANING'!EP26-'DATA CLEANING'!EO26)/'DATA CLEANING'!EO26),"")</f>
        <v/>
      </c>
      <c r="EP52" s="4" t="str">
        <f ca="1">IFERROR((('DATA CLEANING'!EQ26-'DATA CLEANING'!EP26)/'DATA CLEANING'!EP26),"")</f>
        <v/>
      </c>
      <c r="EQ52" s="4" t="str">
        <f ca="1">IFERROR((('DATA CLEANING'!ER26-'DATA CLEANING'!EQ26)/'DATA CLEANING'!EQ26),"")</f>
        <v/>
      </c>
      <c r="ER52" s="4" t="str">
        <f ca="1">IFERROR((('DATA CLEANING'!ES26-'DATA CLEANING'!ER26)/'DATA CLEANING'!ER26),"")</f>
        <v/>
      </c>
      <c r="ES52" s="4" t="str">
        <f ca="1">IFERROR((('DATA CLEANING'!ET26-'DATA CLEANING'!ES26)/'DATA CLEANING'!ES26),"")</f>
        <v/>
      </c>
      <c r="ET52" s="4" t="str">
        <f ca="1">IFERROR((('DATA CLEANING'!EU26-'DATA CLEANING'!ET26)/'DATA CLEANING'!ET26),"")</f>
        <v/>
      </c>
      <c r="EU52" s="4" t="str">
        <f ca="1">IFERROR((('DATA CLEANING'!EV26-'DATA CLEANING'!EU26)/'DATA CLEANING'!EU26),"")</f>
        <v/>
      </c>
      <c r="EV52" s="4" t="str">
        <f ca="1">IFERROR((('DATA CLEANING'!EW26-'DATA CLEANING'!EV26)/'DATA CLEANING'!EV26),"")</f>
        <v/>
      </c>
      <c r="EW52" s="4" t="str">
        <f ca="1">IFERROR((('DATA CLEANING'!EX26-'DATA CLEANING'!EW26)/'DATA CLEANING'!EW26),"")</f>
        <v/>
      </c>
      <c r="EX52" s="4" t="str">
        <f ca="1">IFERROR((('DATA CLEANING'!EY26-'DATA CLEANING'!EX26)/'DATA CLEANING'!EX26),"")</f>
        <v/>
      </c>
      <c r="EY52" s="4" t="str">
        <f ca="1">IFERROR((('DATA CLEANING'!EZ26-'DATA CLEANING'!EY26)/'DATA CLEANING'!EY26),"")</f>
        <v/>
      </c>
      <c r="EZ52" s="4" t="str">
        <f ca="1">IFERROR((('DATA CLEANING'!FA26-'DATA CLEANING'!EZ26)/'DATA CLEANING'!EZ26),"")</f>
        <v/>
      </c>
    </row>
    <row r="53" spans="2:156" x14ac:dyDescent="0.55000000000000004">
      <c r="B53" s="4" t="s">
        <v>36</v>
      </c>
      <c r="C53" s="4">
        <f ca="1">IFERROR((('DATA CLEANING'!D27-'DATA CLEANING'!C27)/'DATA CLEANING'!C27),"")</f>
        <v>-2.2545735635147043E-3</v>
      </c>
      <c r="D53" s="4">
        <f ca="1">IFERROR((('DATA CLEANING'!E27-'DATA CLEANING'!D27)/'DATA CLEANING'!D27),"")</f>
        <v>8.0250500355090765E-2</v>
      </c>
      <c r="E53" s="4">
        <f ca="1">IFERROR((('DATA CLEANING'!F27-'DATA CLEANING'!E27)/'DATA CLEANING'!E27),"")</f>
        <v>-3.7652402581878765E-3</v>
      </c>
      <c r="F53" s="4">
        <f ca="1">IFERROR((('DATA CLEANING'!G27-'DATA CLEANING'!F27)/'DATA CLEANING'!F27),"")</f>
        <v>8.5428040074389644E-2</v>
      </c>
      <c r="G53" s="4">
        <f ca="1">IFERROR((('DATA CLEANING'!H27-'DATA CLEANING'!G27)/'DATA CLEANING'!G27),"")</f>
        <v>2.4097717349251167E-2</v>
      </c>
      <c r="H53" s="4">
        <f ca="1">IFERROR((('DATA CLEANING'!I27-'DATA CLEANING'!H27)/'DATA CLEANING'!H27),"")</f>
        <v>2.8226024070375954E-2</v>
      </c>
      <c r="I53" s="4">
        <f ca="1">IFERROR((('DATA CLEANING'!J27-'DATA CLEANING'!I27)/'DATA CLEANING'!I27),"")</f>
        <v>1.3646861221919973E-3</v>
      </c>
      <c r="J53" s="4">
        <f ca="1">IFERROR((('DATA CLEANING'!K27-'DATA CLEANING'!J27)/'DATA CLEANING'!J27),"")</f>
        <v>-1.9603732047384321E-2</v>
      </c>
      <c r="K53" s="4">
        <f ca="1">IFERROR((('DATA CLEANING'!L27-'DATA CLEANING'!K27)/'DATA CLEANING'!K27),"")</f>
        <v>-2.3417450812660518E-2</v>
      </c>
      <c r="L53" s="4">
        <f ca="1">IFERROR((('DATA CLEANING'!M27-'DATA CLEANING'!L27)/'DATA CLEANING'!L27),"")</f>
        <v>4.4946895872112168E-2</v>
      </c>
      <c r="M53" s="4">
        <f ca="1">IFERROR((('DATA CLEANING'!N27-'DATA CLEANING'!M27)/'DATA CLEANING'!M27),"")</f>
        <v>-3.248284172473435E-3</v>
      </c>
      <c r="N53" s="4">
        <f ca="1">IFERROR((('DATA CLEANING'!O27-'DATA CLEANING'!N27)/'DATA CLEANING'!N27),"")</f>
        <v>4.0735873850197106E-2</v>
      </c>
      <c r="O53" s="4">
        <f ca="1">IFERROR((('DATA CLEANING'!P27-'DATA CLEANING'!O27)/'DATA CLEANING'!O27),"")</f>
        <v>4.904040404040394E-2</v>
      </c>
      <c r="P53" s="4">
        <f ca="1">IFERROR((('DATA CLEANING'!Q27-'DATA CLEANING'!P27)/'DATA CLEANING'!P27),"")</f>
        <v>-5.8254296856193571E-2</v>
      </c>
      <c r="Q53" s="4">
        <f ca="1">IFERROR((('DATA CLEANING'!R27-'DATA CLEANING'!Q27)/'DATA CLEANING'!Q27),"")</f>
        <v>7.0497418332395909E-2</v>
      </c>
      <c r="R53" s="4">
        <f ca="1">IFERROR((('DATA CLEANING'!S27-'DATA CLEANING'!R27)/'DATA CLEANING'!R27),"")</f>
        <v>8.1709646609360156E-2</v>
      </c>
      <c r="S53" s="4">
        <f ca="1">IFERROR((('DATA CLEANING'!T27-'DATA CLEANING'!S27)/'DATA CLEANING'!S27),"")</f>
        <v>-3.6642973820140319E-2</v>
      </c>
      <c r="T53" s="4">
        <f ca="1">IFERROR((('DATA CLEANING'!U27-'DATA CLEANING'!T27)/'DATA CLEANING'!T27),"")</f>
        <v>4.6835617066128953E-2</v>
      </c>
      <c r="U53" s="4">
        <f ca="1">IFERROR((('DATA CLEANING'!V27-'DATA CLEANING'!U27)/'DATA CLEANING'!U27),"")</f>
        <v>2.6003589721139943E-2</v>
      </c>
      <c r="V53" s="4">
        <f ca="1">IFERROR((('DATA CLEANING'!W27-'DATA CLEANING'!V27)/'DATA CLEANING'!V27),"")</f>
        <v>4.9494389213635198E-3</v>
      </c>
      <c r="W53" s="4">
        <f ca="1">IFERROR((('DATA CLEANING'!X27-'DATA CLEANING'!W27)/'DATA CLEANING'!W27),"")</f>
        <v>3.5027385046491138E-2</v>
      </c>
      <c r="X53" s="4">
        <f ca="1">IFERROR((('DATA CLEANING'!Y27-'DATA CLEANING'!X27)/'DATA CLEANING'!X27),"")</f>
        <v>3.1873000246123474E-2</v>
      </c>
      <c r="Y53" s="4">
        <f ca="1">IFERROR((('DATA CLEANING'!Z27-'DATA CLEANING'!Y27)/'DATA CLEANING'!Y27),"")</f>
        <v>1.2721129000198496E-3</v>
      </c>
      <c r="Z53" s="4">
        <f ca="1">IFERROR((('DATA CLEANING'!AA27-'DATA CLEANING'!Z27)/'DATA CLEANING'!Z27),"")</f>
        <v>7.3013856354468526E-2</v>
      </c>
      <c r="AA53" s="4">
        <f ca="1">IFERROR((('DATA CLEANING'!AB27-'DATA CLEANING'!AA27)/'DATA CLEANING'!AA27),"")</f>
        <v>-2.3014874565233372E-2</v>
      </c>
      <c r="AB53" s="4">
        <f ca="1">IFERROR((('DATA CLEANING'!AC27-'DATA CLEANING'!AB27)/'DATA CLEANING'!AB27),"")</f>
        <v>2.1246780790789108E-2</v>
      </c>
      <c r="AC53" s="4">
        <f ca="1">IFERROR((('DATA CLEANING'!AD27-'DATA CLEANING'!AC27)/'DATA CLEANING'!AC27),"")</f>
        <v>3.7493046541813513E-2</v>
      </c>
      <c r="AD53" s="4">
        <f ca="1">IFERROR((('DATA CLEANING'!AE27-'DATA CLEANING'!AD27)/'DATA CLEANING'!AD27),"")</f>
        <v>8.6002287675150141E-2</v>
      </c>
      <c r="AE53" s="4">
        <f ca="1">IFERROR((('DATA CLEANING'!AF27-'DATA CLEANING'!AE27)/'DATA CLEANING'!AE27),"")</f>
        <v>2.1443617931670211E-2</v>
      </c>
      <c r="AF53" s="4">
        <f ca="1">IFERROR((('DATA CLEANING'!AG27-'DATA CLEANING'!AF27)/'DATA CLEANING'!AF27),"")</f>
        <v>-9.5541914382845355E-3</v>
      </c>
      <c r="AG53" s="4">
        <f ca="1">IFERROR((('DATA CLEANING'!AH27-'DATA CLEANING'!AG27)/'DATA CLEANING'!AG27),"")</f>
        <v>6.5946579041545952E-2</v>
      </c>
      <c r="AH53" s="4">
        <f ca="1">IFERROR((('DATA CLEANING'!AI27-'DATA CLEANING'!AH27)/'DATA CLEANING'!AH27),"")</f>
        <v>2.6950311317299601E-2</v>
      </c>
      <c r="AI53" s="4">
        <f ca="1">IFERROR((('DATA CLEANING'!AJ27-'DATA CLEANING'!AI27)/'DATA CLEANING'!AI27),"")</f>
        <v>-6.351234879781259E-2</v>
      </c>
      <c r="AJ53" s="4">
        <f ca="1">IFERROR((('DATA CLEANING'!AK27-'DATA CLEANING'!AJ27)/'DATA CLEANING'!AJ27),"")</f>
        <v>2.3421136147254825E-2</v>
      </c>
      <c r="AK53" s="4">
        <f ca="1">IFERROR((('DATA CLEANING'!AL27-'DATA CLEANING'!AK27)/'DATA CLEANING'!AK27),"")</f>
        <v>-7.1570329942942323E-2</v>
      </c>
      <c r="AL53" s="4">
        <f ca="1">IFERROR((('DATA CLEANING'!AM27-'DATA CLEANING'!AL27)/'DATA CLEANING'!AL27),"")</f>
        <v>6.997327989311973E-2</v>
      </c>
      <c r="AM53" s="4">
        <f ca="1">IFERROR((('DATA CLEANING'!AN27-'DATA CLEANING'!AM27)/'DATA CLEANING'!AM27),"")</f>
        <v>0.10903699079132183</v>
      </c>
      <c r="AN53" s="4">
        <f ca="1">IFERROR((('DATA CLEANING'!AO27-'DATA CLEANING'!AN27)/'DATA CLEANING'!AN27),"")</f>
        <v>5.4126322900247749E-2</v>
      </c>
      <c r="AO53" s="4">
        <f ca="1">IFERROR((('DATA CLEANING'!AP27-'DATA CLEANING'!AO27)/'DATA CLEANING'!AO27),"")</f>
        <v>-2.0079570638968203E-2</v>
      </c>
      <c r="AP53" s="4">
        <f ca="1">IFERROR((('DATA CLEANING'!AQ27-'DATA CLEANING'!AP27)/'DATA CLEANING'!AP27),"")</f>
        <v>-5.0137605929317739E-3</v>
      </c>
      <c r="AQ53" s="4">
        <f ca="1">IFERROR((('DATA CLEANING'!AR27-'DATA CLEANING'!AQ27)/'DATA CLEANING'!AQ27),"")</f>
        <v>5.1650006846501478E-2</v>
      </c>
      <c r="AR53" s="4">
        <f ca="1">IFERROR((('DATA CLEANING'!AS27-'DATA CLEANING'!AR27)/'DATA CLEANING'!AR27),"")</f>
        <v>6.9138824509778429E-2</v>
      </c>
      <c r="AS53" s="4">
        <f ca="1">IFERROR((('DATA CLEANING'!AT27-'DATA CLEANING'!AS27)/'DATA CLEANING'!AS27),"")</f>
        <v>3.4148480124707808E-2</v>
      </c>
      <c r="AT53" s="4">
        <f ca="1">IFERROR((('DATA CLEANING'!AU27-'DATA CLEANING'!AT27)/'DATA CLEANING'!AT27),"")</f>
        <v>-6.0954354891893284E-2</v>
      </c>
      <c r="AU53" s="4">
        <f ca="1">IFERROR((('DATA CLEANING'!AV27-'DATA CLEANING'!AU27)/'DATA CLEANING'!AU27),"")</f>
        <v>-2.3676950087785299E-2</v>
      </c>
      <c r="AV53" s="4">
        <f ca="1">IFERROR((('DATA CLEANING'!AW27-'DATA CLEANING'!AV27)/'DATA CLEANING'!AV27),"")</f>
        <v>1.9986641319426533E-2</v>
      </c>
      <c r="AW53" s="4">
        <f ca="1">IFERROR((('DATA CLEANING'!AX27-'DATA CLEANING'!AW27)/'DATA CLEANING'!AW27),"")</f>
        <v>1.0024178924037928E-2</v>
      </c>
      <c r="AX53" s="4">
        <f ca="1">IFERROR((('DATA CLEANING'!AY27-'DATA CLEANING'!AX27)/'DATA CLEANING'!AX27),"")</f>
        <v>5.7403620767043993E-2</v>
      </c>
      <c r="AY53" s="4">
        <f ca="1">IFERROR((('DATA CLEANING'!AZ27-'DATA CLEANING'!AY27)/'DATA CLEANING'!AY27),"")</f>
        <v>-4.3557211583812649E-2</v>
      </c>
      <c r="AZ53" s="4">
        <f ca="1">IFERROR((('DATA CLEANING'!BA27-'DATA CLEANING'!AZ27)/'DATA CLEANING'!AZ27),"")</f>
        <v>-0.13297334615479461</v>
      </c>
      <c r="BA53" s="4">
        <f ca="1">IFERROR((('DATA CLEANING'!BB27-'DATA CLEANING'!BA27)/'DATA CLEANING'!BA27),"")</f>
        <v>0.14236150608576956</v>
      </c>
      <c r="BB53" s="4">
        <f ca="1">IFERROR((('DATA CLEANING'!BC27-'DATA CLEANING'!BB27)/'DATA CLEANING'!BB27),"")</f>
        <v>6.8334578043315886E-2</v>
      </c>
      <c r="BC53" s="4">
        <f ca="1">IFERROR((('DATA CLEANING'!BD27-'DATA CLEANING'!BC27)/'DATA CLEANING'!BC27),"")</f>
        <v>2.6331119655132133E-3</v>
      </c>
      <c r="BD53" s="4">
        <f ca="1">IFERROR((('DATA CLEANING'!BE27-'DATA CLEANING'!BD27)/'DATA CLEANING'!BD27),"")</f>
        <v>5.2059124291159331E-2</v>
      </c>
      <c r="BE53" s="4">
        <f ca="1">IFERROR((('DATA CLEANING'!BF27-'DATA CLEANING'!BE27)/'DATA CLEANING'!BE27),"")</f>
        <v>9.6226915260227974E-2</v>
      </c>
      <c r="BF53" s="4">
        <f ca="1">IFERROR((('DATA CLEANING'!BG27-'DATA CLEANING'!BF27)/'DATA CLEANING'!BF27),"")</f>
        <v>-4.598581331613745E-2</v>
      </c>
      <c r="BG53" s="4">
        <f ca="1">IFERROR((('DATA CLEANING'!BH27-'DATA CLEANING'!BG27)/'DATA CLEANING'!BG27),"")</f>
        <v>-7.2134679565713275E-2</v>
      </c>
      <c r="BH53" s="4">
        <f ca="1">IFERROR((('DATA CLEANING'!BI27-'DATA CLEANING'!BH27)/'DATA CLEANING'!BH27),"")</f>
        <v>0.13923099688118917</v>
      </c>
      <c r="BI53" s="4">
        <f ca="1">IFERROR((('DATA CLEANING'!BJ27-'DATA CLEANING'!BI27)/'DATA CLEANING'!BI27),"")</f>
        <v>4.1724117259157346E-2</v>
      </c>
      <c r="BJ53" s="4">
        <f ca="1">IFERROR((('DATA CLEANING'!BK27-'DATA CLEANING'!BJ27)/'DATA CLEANING'!BJ27),"")</f>
        <v>-7.0246110759433072E-2</v>
      </c>
      <c r="BK53" s="4">
        <f ca="1">IFERROR((('DATA CLEANING'!BL27-'DATA CLEANING'!BK27)/'DATA CLEANING'!BK27),"")</f>
        <v>8.9644927685737258E-2</v>
      </c>
      <c r="BL53" s="4">
        <f ca="1">IFERROR((('DATA CLEANING'!BM27-'DATA CLEANING'!BL27)/'DATA CLEANING'!BL27),"")</f>
        <v>-8.4636649373270607E-3</v>
      </c>
      <c r="BM53" s="4">
        <f ca="1">IFERROR((('DATA CLEANING'!BN27-'DATA CLEANING'!BM27)/'DATA CLEANING'!BM27),"")</f>
        <v>7.9038325663108408E-2</v>
      </c>
      <c r="BN53" s="4">
        <f ca="1">IFERROR((('DATA CLEANING'!BO27-'DATA CLEANING'!BN27)/'DATA CLEANING'!BN27),"")</f>
        <v>4.0721339326796932E-2</v>
      </c>
      <c r="BO53" s="4">
        <f ca="1">IFERROR((('DATA CLEANING'!BP27-'DATA CLEANING'!BO27)/'DATA CLEANING'!BO27),"")</f>
        <v>7.4429914806060676E-2</v>
      </c>
      <c r="BP53" s="4">
        <f ca="1">IFERROR((('DATA CLEANING'!BQ27-'DATA CLEANING'!BP27)/'DATA CLEANING'!BP27),"")</f>
        <v>7.4670802734869507E-2</v>
      </c>
      <c r="BQ53" s="4">
        <f ca="1">IFERROR((('DATA CLEANING'!BR27-'DATA CLEANING'!BQ27)/'DATA CLEANING'!BQ27),"")</f>
        <v>2.1884480574946266E-2</v>
      </c>
      <c r="BR53" s="4">
        <f ca="1">IFERROR((('DATA CLEANING'!BS27-'DATA CLEANING'!BR27)/'DATA CLEANING'!BR27),"")</f>
        <v>-4.7111892546261518E-2</v>
      </c>
      <c r="BS53" s="4">
        <f ca="1">IFERROR((('DATA CLEANING'!BT27-'DATA CLEANING'!BS27)/'DATA CLEANING'!BS27),"")</f>
        <v>0.11424855185347624</v>
      </c>
      <c r="BT53" s="4">
        <f ca="1">IFERROR((('DATA CLEANING'!BU27-'DATA CLEANING'!BT27)/'DATA CLEANING'!BT27),"")</f>
        <v>2.7242001818848068E-2</v>
      </c>
      <c r="BU53" s="4">
        <f ca="1">IFERROR((('DATA CLEANING'!BV27-'DATA CLEANING'!BU27)/'DATA CLEANING'!BU27),"")</f>
        <v>-5.8535940803382007E-3</v>
      </c>
      <c r="BV53" s="4">
        <f ca="1">IFERROR((('DATA CLEANING'!BW27-'DATA CLEANING'!BV27)/'DATA CLEANING'!BV27),"")</f>
        <v>-0.10263567127875915</v>
      </c>
      <c r="BW53" s="4">
        <f ca="1">IFERROR((('DATA CLEANING'!BX27-'DATA CLEANING'!BW27)/'DATA CLEANING'!BW27),"")</f>
        <v>-0.15633562911945487</v>
      </c>
      <c r="BX53" s="4">
        <f ca="1">IFERROR((('DATA CLEANING'!BY27-'DATA CLEANING'!BX27)/'DATA CLEANING'!BX27),"")</f>
        <v>2.0470505617977471E-2</v>
      </c>
      <c r="BY53" s="4">
        <f ca="1">IFERROR((('DATA CLEANING'!BZ27-'DATA CLEANING'!BY27)/'DATA CLEANING'!BY27),"")</f>
        <v>-0.10900457626535461</v>
      </c>
      <c r="BZ53" s="4">
        <f ca="1">IFERROR((('DATA CLEANING'!CA27-'DATA CLEANING'!BZ27)/'DATA CLEANING'!BZ27),"")</f>
        <v>2.0467271674069493E-3</v>
      </c>
      <c r="CA53" s="4">
        <f ca="1">IFERROR((('DATA CLEANING'!CB27-'DATA CLEANING'!CA27)/'DATA CLEANING'!CA27),"")</f>
        <v>-8.0642053337444161E-2</v>
      </c>
      <c r="CB53" s="4">
        <f ca="1">IFERROR((('DATA CLEANING'!CC27-'DATA CLEANING'!CB27)/'DATA CLEANING'!CB27),"")</f>
        <v>0.17023327953721371</v>
      </c>
      <c r="CC53" s="4">
        <f ca="1">IFERROR((('DATA CLEANING'!CD27-'DATA CLEANING'!CC27)/'DATA CLEANING'!CC27),"")</f>
        <v>-6.3009331398993534E-2</v>
      </c>
      <c r="CD53" s="4">
        <f ca="1">IFERROR((('DATA CLEANING'!CE27-'DATA CLEANING'!CD27)/'DATA CLEANING'!CD27),"")</f>
        <v>-0.11518684889611008</v>
      </c>
      <c r="CE53" s="4">
        <f ca="1">IFERROR((('DATA CLEANING'!CF27-'DATA CLEANING'!CE27)/'DATA CLEANING'!CE27),"")</f>
        <v>0.10283220635572171</v>
      </c>
      <c r="CF53" s="4">
        <f ca="1">IFERROR((('DATA CLEANING'!CG27-'DATA CLEANING'!CF27)/'DATA CLEANING'!CF27),"")</f>
        <v>-5.9393915649670025E-2</v>
      </c>
      <c r="CG53" s="4">
        <f ca="1">IFERROR((('DATA CLEANING'!CH27-'DATA CLEANING'!CG27)/'DATA CLEANING'!CG27),"")</f>
        <v>-4.8107961763541894E-2</v>
      </c>
      <c r="CH53" s="4">
        <f ca="1">IFERROR((('DATA CLEANING'!CI27-'DATA CLEANING'!CH27)/'DATA CLEANING'!CH27),"")</f>
        <v>8.8914170695954628E-2</v>
      </c>
      <c r="CI53" s="4">
        <f ca="1">IFERROR((('DATA CLEANING'!CJ27-'DATA CLEANING'!CI27)/'DATA CLEANING'!CI27),"")</f>
        <v>-5.4569930280685588E-2</v>
      </c>
      <c r="CJ53" s="4">
        <f ca="1">IFERROR((('DATA CLEANING'!CK27-'DATA CLEANING'!CJ27)/'DATA CLEANING'!CJ27),"")</f>
        <v>6.2926362766974719E-2</v>
      </c>
      <c r="CK53" s="4">
        <f ca="1">IFERROR((('DATA CLEANING'!CL27-'DATA CLEANING'!CK27)/'DATA CLEANING'!CK27),"")</f>
        <v>5.0183941138835396E-3</v>
      </c>
      <c r="CL53" s="4">
        <f ca="1">IFERROR((('DATA CLEANING'!CM27-'DATA CLEANING'!CL27)/'DATA CLEANING'!CL27),"")</f>
        <v>-5.7652137585294458E-2</v>
      </c>
      <c r="CM53" s="4">
        <f ca="1">IFERROR((('DATA CLEANING'!CN27-'DATA CLEANING'!CM27)/'DATA CLEANING'!CM27),"")</f>
        <v>8.2754544111127509E-2</v>
      </c>
      <c r="CN53" s="4">
        <f ca="1">IFERROR((('DATA CLEANING'!CO27-'DATA CLEANING'!CN27)/'DATA CLEANING'!CN27),"")</f>
        <v>0.11540486264111224</v>
      </c>
      <c r="CO53" s="4">
        <f ca="1">IFERROR((('DATA CLEANING'!CP27-'DATA CLEANING'!CO27)/'DATA CLEANING'!CO27),"")</f>
        <v>4.4731506083065156E-2</v>
      </c>
      <c r="CP53" s="4">
        <f ca="1">IFERROR((('DATA CLEANING'!CQ27-'DATA CLEANING'!CP27)/'DATA CLEANING'!CP27),"")</f>
        <v>-5.2637743236233915E-2</v>
      </c>
      <c r="CQ53" s="4">
        <f ca="1">IFERROR((('DATA CLEANING'!CR27-'DATA CLEANING'!CQ27)/'DATA CLEANING'!CQ27),"")</f>
        <v>-3.911976121933574E-2</v>
      </c>
      <c r="CR53" s="4">
        <f ca="1">IFERROR((('DATA CLEANING'!CS27-'DATA CLEANING'!CR27)/'DATA CLEANING'!CR27),"")</f>
        <v>0.15814432231739162</v>
      </c>
      <c r="CS53" s="4">
        <f ca="1">IFERROR((('DATA CLEANING'!CT27-'DATA CLEANING'!CS27)/'DATA CLEANING'!CS27),"")</f>
        <v>8.7287732106014912E-2</v>
      </c>
      <c r="CT53" s="4">
        <f ca="1">IFERROR((('DATA CLEANING'!CU27-'DATA CLEANING'!CT27)/'DATA CLEANING'!CT27),"")</f>
        <v>1.2392351481535556E-2</v>
      </c>
      <c r="CU53" s="4">
        <f ca="1">IFERROR((('DATA CLEANING'!CV27-'DATA CLEANING'!CU27)/'DATA CLEANING'!CU27),"")</f>
        <v>5.5493879669545255E-2</v>
      </c>
      <c r="CV53" s="4">
        <f ca="1">IFERROR((('DATA CLEANING'!CW27-'DATA CLEANING'!CV27)/'DATA CLEANING'!CV27),"")</f>
        <v>-1.0791170363894471E-2</v>
      </c>
      <c r="CW53" s="4">
        <f ca="1">IFERROR((('DATA CLEANING'!CX27-'DATA CLEANING'!CW27)/'DATA CLEANING'!CW27),"")</f>
        <v>-4.230992294733367E-2</v>
      </c>
      <c r="CX53" s="4">
        <f ca="1">IFERROR((('DATA CLEANING'!CY27-'DATA CLEANING'!CX27)/'DATA CLEANING'!CX27),"")</f>
        <v>-5.9434207111341689E-2</v>
      </c>
      <c r="CY53" s="4">
        <f ca="1">IFERROR((('DATA CLEANING'!CZ27-'DATA CLEANING'!CY27)/'DATA CLEANING'!CY27),"")</f>
        <v>0.12302244297277409</v>
      </c>
      <c r="CZ53" s="4">
        <f ca="1">IFERROR((('DATA CLEANING'!DA27-'DATA CLEANING'!CZ27)/'DATA CLEANING'!CZ27),"")</f>
        <v>-1.1452830446237201E-2</v>
      </c>
      <c r="DA53" s="4">
        <f ca="1">IFERROR((('DATA CLEANING'!DB27-'DATA CLEANING'!DA27)/'DATA CLEANING'!DA27),"")</f>
        <v>-1.5838603662073E-2</v>
      </c>
      <c r="DB53" s="4">
        <f ca="1">IFERROR((('DATA CLEANING'!DC27-'DATA CLEANING'!DB27)/'DATA CLEANING'!DB27),"")</f>
        <v>-1.1168638015462159E-2</v>
      </c>
      <c r="DC53" s="4">
        <f ca="1">IFERROR((('DATA CLEANING'!DD27-'DATA CLEANING'!DC27)/'DATA CLEANING'!DC27),"")</f>
        <v>-6.6974104292302624E-3</v>
      </c>
      <c r="DD53" s="4">
        <f ca="1">IFERROR((('DATA CLEANING'!DE27-'DATA CLEANING'!DD27)/'DATA CLEANING'!DD27),"")</f>
        <v>3.8569775581046531E-2</v>
      </c>
      <c r="DE53" s="4">
        <f ca="1">IFERROR((('DATA CLEANING'!DF27-'DATA CLEANING'!DE27)/'DATA CLEANING'!DE27),"")</f>
        <v>-2.4428152896029037E-2</v>
      </c>
      <c r="DF53" s="4" t="str">
        <f ca="1">IFERROR((('DATA CLEANING'!DG27-'DATA CLEANING'!DF27)/'DATA CLEANING'!DF27),"")</f>
        <v/>
      </c>
      <c r="DG53" s="4" t="str">
        <f ca="1">IFERROR((('DATA CLEANING'!DH27-'DATA CLEANING'!DG27)/'DATA CLEANING'!DG27),"")</f>
        <v/>
      </c>
      <c r="DH53" s="4" t="str">
        <f ca="1">IFERROR((('DATA CLEANING'!DI27-'DATA CLEANING'!DH27)/'DATA CLEANING'!DH27),"")</f>
        <v/>
      </c>
      <c r="DI53" s="4" t="str">
        <f ca="1">IFERROR((('DATA CLEANING'!DJ27-'DATA CLEANING'!DI27)/'DATA CLEANING'!DI27),"")</f>
        <v/>
      </c>
      <c r="DJ53" s="4" t="str">
        <f ca="1">IFERROR((('DATA CLEANING'!DK27-'DATA CLEANING'!DJ27)/'DATA CLEANING'!DJ27),"")</f>
        <v/>
      </c>
      <c r="DK53" s="4" t="str">
        <f ca="1">IFERROR((('DATA CLEANING'!DL27-'DATA CLEANING'!DK27)/'DATA CLEANING'!DK27),"")</f>
        <v/>
      </c>
      <c r="DL53" s="4" t="str">
        <f ca="1">IFERROR((('DATA CLEANING'!DM27-'DATA CLEANING'!DL27)/'DATA CLEANING'!DL27),"")</f>
        <v/>
      </c>
      <c r="DM53" s="4" t="str">
        <f ca="1">IFERROR((('DATA CLEANING'!DN27-'DATA CLEANING'!DM27)/'DATA CLEANING'!DM27),"")</f>
        <v/>
      </c>
      <c r="DN53" s="4" t="str">
        <f ca="1">IFERROR((('DATA CLEANING'!DO27-'DATA CLEANING'!DN27)/'DATA CLEANING'!DN27),"")</f>
        <v/>
      </c>
      <c r="DO53" s="4" t="str">
        <f ca="1">IFERROR((('DATA CLEANING'!DP27-'DATA CLEANING'!DO27)/'DATA CLEANING'!DO27),"")</f>
        <v/>
      </c>
      <c r="DP53" s="4" t="str">
        <f ca="1">IFERROR((('DATA CLEANING'!DQ27-'DATA CLEANING'!DP27)/'DATA CLEANING'!DP27),"")</f>
        <v/>
      </c>
      <c r="DQ53" s="4" t="str">
        <f ca="1">IFERROR((('DATA CLEANING'!DR27-'DATA CLEANING'!DQ27)/'DATA CLEANING'!DQ27),"")</f>
        <v/>
      </c>
      <c r="DR53" s="4" t="str">
        <f ca="1">IFERROR((('DATA CLEANING'!DS27-'DATA CLEANING'!DR27)/'DATA CLEANING'!DR27),"")</f>
        <v/>
      </c>
      <c r="DS53" s="4" t="str">
        <f ca="1">IFERROR((('DATA CLEANING'!DT27-'DATA CLEANING'!DS27)/'DATA CLEANING'!DS27),"")</f>
        <v/>
      </c>
      <c r="DT53" s="4" t="str">
        <f ca="1">IFERROR((('DATA CLEANING'!DU27-'DATA CLEANING'!DT27)/'DATA CLEANING'!DT27),"")</f>
        <v/>
      </c>
      <c r="DU53" s="4" t="str">
        <f ca="1">IFERROR((('DATA CLEANING'!DV27-'DATA CLEANING'!DU27)/'DATA CLEANING'!DU27),"")</f>
        <v/>
      </c>
      <c r="DV53" s="4" t="str">
        <f ca="1">IFERROR((('DATA CLEANING'!DW27-'DATA CLEANING'!DV27)/'DATA CLEANING'!DV27),"")</f>
        <v/>
      </c>
      <c r="DW53" s="4" t="str">
        <f ca="1">IFERROR((('DATA CLEANING'!DX27-'DATA CLEANING'!DW27)/'DATA CLEANING'!DW27),"")</f>
        <v/>
      </c>
      <c r="DX53" s="4" t="str">
        <f ca="1">IFERROR((('DATA CLEANING'!DY27-'DATA CLEANING'!DX27)/'DATA CLEANING'!DX27),"")</f>
        <v/>
      </c>
      <c r="DY53" s="4" t="str">
        <f ca="1">IFERROR((('DATA CLEANING'!DZ27-'DATA CLEANING'!DY27)/'DATA CLEANING'!DY27),"")</f>
        <v/>
      </c>
      <c r="DZ53" s="4" t="str">
        <f ca="1">IFERROR((('DATA CLEANING'!EA27-'DATA CLEANING'!DZ27)/'DATA CLEANING'!DZ27),"")</f>
        <v/>
      </c>
      <c r="EA53" s="4" t="str">
        <f ca="1">IFERROR((('DATA CLEANING'!EB27-'DATA CLEANING'!EA27)/'DATA CLEANING'!EA27),"")</f>
        <v/>
      </c>
      <c r="EB53" s="4" t="str">
        <f ca="1">IFERROR((('DATA CLEANING'!EC27-'DATA CLEANING'!EB27)/'DATA CLEANING'!EB27),"")</f>
        <v/>
      </c>
      <c r="EC53" s="4" t="str">
        <f ca="1">IFERROR((('DATA CLEANING'!ED27-'DATA CLEANING'!EC27)/'DATA CLEANING'!EC27),"")</f>
        <v/>
      </c>
      <c r="ED53" s="4" t="str">
        <f ca="1">IFERROR((('DATA CLEANING'!EE27-'DATA CLEANING'!ED27)/'DATA CLEANING'!ED27),"")</f>
        <v/>
      </c>
      <c r="EE53" s="4" t="str">
        <f ca="1">IFERROR((('DATA CLEANING'!EF27-'DATA CLEANING'!EE27)/'DATA CLEANING'!EE27),"")</f>
        <v/>
      </c>
      <c r="EF53" s="4" t="str">
        <f ca="1">IFERROR((('DATA CLEANING'!EG27-'DATA CLEANING'!EF27)/'DATA CLEANING'!EF27),"")</f>
        <v/>
      </c>
      <c r="EG53" s="4" t="str">
        <f ca="1">IFERROR((('DATA CLEANING'!EH27-'DATA CLEANING'!EG27)/'DATA CLEANING'!EG27),"")</f>
        <v/>
      </c>
      <c r="EH53" s="4" t="str">
        <f ca="1">IFERROR((('DATA CLEANING'!EI27-'DATA CLEANING'!EH27)/'DATA CLEANING'!EH27),"")</f>
        <v/>
      </c>
      <c r="EI53" s="4" t="str">
        <f ca="1">IFERROR((('DATA CLEANING'!EJ27-'DATA CLEANING'!EI27)/'DATA CLEANING'!EI27),"")</f>
        <v/>
      </c>
      <c r="EJ53" s="4" t="str">
        <f ca="1">IFERROR((('DATA CLEANING'!EK27-'DATA CLEANING'!EJ27)/'DATA CLEANING'!EJ27),"")</f>
        <v/>
      </c>
      <c r="EK53" s="4" t="str">
        <f ca="1">IFERROR((('DATA CLEANING'!EL27-'DATA CLEANING'!EK27)/'DATA CLEANING'!EK27),"")</f>
        <v/>
      </c>
      <c r="EL53" s="4" t="str">
        <f ca="1">IFERROR((('DATA CLEANING'!EM27-'DATA CLEANING'!EL27)/'DATA CLEANING'!EL27),"")</f>
        <v/>
      </c>
      <c r="EM53" s="4" t="str">
        <f ca="1">IFERROR((('DATA CLEANING'!EN27-'DATA CLEANING'!EM27)/'DATA CLEANING'!EM27),"")</f>
        <v/>
      </c>
      <c r="EN53" s="4" t="str">
        <f ca="1">IFERROR((('DATA CLEANING'!EO27-'DATA CLEANING'!EN27)/'DATA CLEANING'!EN27),"")</f>
        <v/>
      </c>
      <c r="EO53" s="4" t="str">
        <f ca="1">IFERROR((('DATA CLEANING'!EP27-'DATA CLEANING'!EO27)/'DATA CLEANING'!EO27),"")</f>
        <v/>
      </c>
      <c r="EP53" s="4" t="str">
        <f ca="1">IFERROR((('DATA CLEANING'!EQ27-'DATA CLEANING'!EP27)/'DATA CLEANING'!EP27),"")</f>
        <v/>
      </c>
      <c r="EQ53" s="4" t="str">
        <f ca="1">IFERROR((('DATA CLEANING'!ER27-'DATA CLEANING'!EQ27)/'DATA CLEANING'!EQ27),"")</f>
        <v/>
      </c>
      <c r="ER53" s="4" t="str">
        <f ca="1">IFERROR((('DATA CLEANING'!ES27-'DATA CLEANING'!ER27)/'DATA CLEANING'!ER27),"")</f>
        <v/>
      </c>
      <c r="ES53" s="4" t="str">
        <f ca="1">IFERROR((('DATA CLEANING'!ET27-'DATA CLEANING'!ES27)/'DATA CLEANING'!ES27),"")</f>
        <v/>
      </c>
      <c r="ET53" s="4" t="str">
        <f ca="1">IFERROR((('DATA CLEANING'!EU27-'DATA CLEANING'!ET27)/'DATA CLEANING'!ET27),"")</f>
        <v/>
      </c>
      <c r="EU53" s="4" t="str">
        <f ca="1">IFERROR((('DATA CLEANING'!EV27-'DATA CLEANING'!EU27)/'DATA CLEANING'!EU27),"")</f>
        <v/>
      </c>
      <c r="EV53" s="4" t="str">
        <f ca="1">IFERROR((('DATA CLEANING'!EW27-'DATA CLEANING'!EV27)/'DATA CLEANING'!EV27),"")</f>
        <v/>
      </c>
      <c r="EW53" s="4" t="str">
        <f ca="1">IFERROR((('DATA CLEANING'!EX27-'DATA CLEANING'!EW27)/'DATA CLEANING'!EW27),"")</f>
        <v/>
      </c>
      <c r="EX53" s="4" t="str">
        <f ca="1">IFERROR((('DATA CLEANING'!EY27-'DATA CLEANING'!EX27)/'DATA CLEANING'!EX27),"")</f>
        <v/>
      </c>
      <c r="EY53" s="4" t="str">
        <f ca="1">IFERROR((('DATA CLEANING'!EZ27-'DATA CLEANING'!EY27)/'DATA CLEANING'!EY27),"")</f>
        <v/>
      </c>
      <c r="EZ53" s="4" t="str">
        <f ca="1">IFERROR((('DATA CLEANING'!FA27-'DATA CLEANING'!EZ27)/'DATA CLEANING'!EZ27),"")</f>
        <v/>
      </c>
    </row>
    <row r="54" spans="2:156" x14ac:dyDescent="0.55000000000000004">
      <c r="B54" s="4" t="s">
        <v>37</v>
      </c>
      <c r="C54" s="4">
        <f ca="1">IFERROR((('DATA CLEANING'!D28-'DATA CLEANING'!C28)/'DATA CLEANING'!C28),"")</f>
        <v>-3.7114967453182671E-2</v>
      </c>
      <c r="D54" s="4">
        <f ca="1">IFERROR((('DATA CLEANING'!E28-'DATA CLEANING'!D28)/'DATA CLEANING'!D28),"")</f>
        <v>6.4490698779684136E-2</v>
      </c>
      <c r="E54" s="4">
        <f ca="1">IFERROR((('DATA CLEANING'!F28-'DATA CLEANING'!E28)/'DATA CLEANING'!E28),"")</f>
        <v>2.2953519884056962E-2</v>
      </c>
      <c r="F54" s="4">
        <f ca="1">IFERROR((('DATA CLEANING'!G28-'DATA CLEANING'!F28)/'DATA CLEANING'!F28),"")</f>
        <v>2.8479893543152876E-2</v>
      </c>
      <c r="G54" s="4">
        <f ca="1">IFERROR((('DATA CLEANING'!H28-'DATA CLEANING'!G28)/'DATA CLEANING'!G28),"")</f>
        <v>-5.6041735238468712E-2</v>
      </c>
      <c r="H54" s="4">
        <f ca="1">IFERROR((('DATA CLEANING'!I28-'DATA CLEANING'!H28)/'DATA CLEANING'!H28),"")</f>
        <v>6.2908737094338613E-2</v>
      </c>
      <c r="I54" s="4">
        <f ca="1">IFERROR((('DATA CLEANING'!J28-'DATA CLEANING'!I28)/'DATA CLEANING'!I28),"")</f>
        <v>4.5040628388935106E-2</v>
      </c>
      <c r="J54" s="4">
        <f ca="1">IFERROR((('DATA CLEANING'!K28-'DATA CLEANING'!J28)/'DATA CLEANING'!J28),"")</f>
        <v>-2.438800982580952E-2</v>
      </c>
      <c r="K54" s="4">
        <f ca="1">IFERROR((('DATA CLEANING'!L28-'DATA CLEANING'!K28)/'DATA CLEANING'!K28),"")</f>
        <v>-5.4026271787518581E-3</v>
      </c>
      <c r="L54" s="4">
        <f ca="1">IFERROR((('DATA CLEANING'!M28-'DATA CLEANING'!L28)/'DATA CLEANING'!L28),"")</f>
        <v>0.11720677126813037</v>
      </c>
      <c r="M54" s="4">
        <f ca="1">IFERROR((('DATA CLEANING'!N28-'DATA CLEANING'!M28)/'DATA CLEANING'!M28),"")</f>
        <v>9.0357101577877644E-3</v>
      </c>
      <c r="N54" s="4">
        <f ca="1">IFERROR((('DATA CLEANING'!O28-'DATA CLEANING'!N28)/'DATA CLEANING'!N28),"")</f>
        <v>5.0593762440886087E-3</v>
      </c>
      <c r="O54" s="4">
        <f ca="1">IFERROR((('DATA CLEANING'!P28-'DATA CLEANING'!O28)/'DATA CLEANING'!O28),"")</f>
        <v>5.5040709352983212E-2</v>
      </c>
      <c r="P54" s="4">
        <f ca="1">IFERROR((('DATA CLEANING'!Q28-'DATA CLEANING'!P28)/'DATA CLEANING'!P28),"")</f>
        <v>-2.2026374804562387E-2</v>
      </c>
      <c r="Q54" s="4">
        <f ca="1">IFERROR((('DATA CLEANING'!R28-'DATA CLEANING'!Q28)/'DATA CLEANING'!Q28),"")</f>
        <v>8.8283802250016009E-3</v>
      </c>
      <c r="R54" s="4">
        <f ca="1">IFERROR((('DATA CLEANING'!S28-'DATA CLEANING'!R28)/'DATA CLEANING'!R28),"")</f>
        <v>1.4581960314432631E-3</v>
      </c>
      <c r="S54" s="4">
        <f ca="1">IFERROR((('DATA CLEANING'!T28-'DATA CLEANING'!S28)/'DATA CLEANING'!S28),"")</f>
        <v>5.3066207411393708E-2</v>
      </c>
      <c r="T54" s="4">
        <f ca="1">IFERROR((('DATA CLEANING'!U28-'DATA CLEANING'!T28)/'DATA CLEANING'!T28),"")</f>
        <v>2.5707376212403939E-2</v>
      </c>
      <c r="U54" s="4">
        <f ca="1">IFERROR((('DATA CLEANING'!V28-'DATA CLEANING'!U28)/'DATA CLEANING'!U28),"")</f>
        <v>-1.2422196280356401E-2</v>
      </c>
      <c r="V54" s="4">
        <f ca="1">IFERROR((('DATA CLEANING'!W28-'DATA CLEANING'!V28)/'DATA CLEANING'!V28),"")</f>
        <v>4.4473997781284545E-2</v>
      </c>
      <c r="W54" s="4">
        <f ca="1">IFERROR((('DATA CLEANING'!X28-'DATA CLEANING'!W28)/'DATA CLEANING'!W28),"")</f>
        <v>1.2063356801957411E-2</v>
      </c>
      <c r="X54" s="4">
        <f ca="1">IFERROR((('DATA CLEANING'!Y28-'DATA CLEANING'!X28)/'DATA CLEANING'!X28),"")</f>
        <v>5.9744390704425825E-2</v>
      </c>
      <c r="Y54" s="4">
        <f ca="1">IFERROR((('DATA CLEANING'!Z28-'DATA CLEANING'!Y28)/'DATA CLEANING'!Y28),"")</f>
        <v>1.8744879056188483E-2</v>
      </c>
      <c r="Z54" s="4">
        <f ca="1">IFERROR((('DATA CLEANING'!AA28-'DATA CLEANING'!Z28)/'DATA CLEANING'!Z28),"")</f>
        <v>4.8817312466326757E-2</v>
      </c>
      <c r="AA54" s="4">
        <f ca="1">IFERROR((('DATA CLEANING'!AB28-'DATA CLEANING'!AA28)/'DATA CLEANING'!AA28),"")</f>
        <v>-1.6360197352388934E-2</v>
      </c>
      <c r="AB54" s="4">
        <f ca="1">IFERROR((('DATA CLEANING'!AC28-'DATA CLEANING'!AB28)/'DATA CLEANING'!AB28),"")</f>
        <v>-3.4717804033803402E-2</v>
      </c>
      <c r="AC54" s="4">
        <f ca="1">IFERROR((('DATA CLEANING'!AD28-'DATA CLEANING'!AC28)/'DATA CLEANING'!AC28),"")</f>
        <v>-2.2681917547573614E-2</v>
      </c>
      <c r="AD54" s="4">
        <f ca="1">IFERROR((('DATA CLEANING'!AE28-'DATA CLEANING'!AD28)/'DATA CLEANING'!AD28),"")</f>
        <v>1.3212330480186118E-2</v>
      </c>
      <c r="AE54" s="4">
        <f ca="1">IFERROR((('DATA CLEANING'!AF28-'DATA CLEANING'!AE28)/'DATA CLEANING'!AE28),"")</f>
        <v>-3.6448739337144785E-2</v>
      </c>
      <c r="AF54" s="4">
        <f ca="1">IFERROR((('DATA CLEANING'!AG28-'DATA CLEANING'!AF28)/'DATA CLEANING'!AF28),"")</f>
        <v>1.6428188784775095E-2</v>
      </c>
      <c r="AG54" s="4">
        <f ca="1">IFERROR((('DATA CLEANING'!AH28-'DATA CLEANING'!AG28)/'DATA CLEANING'!AG28),"")</f>
        <v>-1.3402389657416259E-2</v>
      </c>
      <c r="AH54" s="4">
        <f ca="1">IFERROR((('DATA CLEANING'!AI28-'DATA CLEANING'!AH28)/'DATA CLEANING'!AH28),"")</f>
        <v>-2.6589388383358285E-2</v>
      </c>
      <c r="AI54" s="4">
        <f ca="1">IFERROR((('DATA CLEANING'!AJ28-'DATA CLEANING'!AI28)/'DATA CLEANING'!AI28),"")</f>
        <v>-5.3594356195731066E-2</v>
      </c>
      <c r="AJ54" s="4">
        <f ca="1">IFERROR((('DATA CLEANING'!AK28-'DATA CLEANING'!AJ28)/'DATA CLEANING'!AJ28),"")</f>
        <v>1.5609088057529251E-2</v>
      </c>
      <c r="AK54" s="4">
        <f ca="1">IFERROR((('DATA CLEANING'!AL28-'DATA CLEANING'!AK28)/'DATA CLEANING'!AK28),"")</f>
        <v>-8.1645738146051833E-2</v>
      </c>
      <c r="AL54" s="4">
        <f ca="1">IFERROR((('DATA CLEANING'!AM28-'DATA CLEANING'!AL28)/'DATA CLEANING'!AL28),"")</f>
        <v>7.0663733828265615E-2</v>
      </c>
      <c r="AM54" s="4">
        <f ca="1">IFERROR((('DATA CLEANING'!AN28-'DATA CLEANING'!AM28)/'DATA CLEANING'!AM28),"")</f>
        <v>4.4744104457255872E-2</v>
      </c>
      <c r="AN54" s="4">
        <f ca="1">IFERROR((('DATA CLEANING'!AO28-'DATA CLEANING'!AN28)/'DATA CLEANING'!AN28),"")</f>
        <v>-2.7304188805578077E-2</v>
      </c>
      <c r="AO54" s="4">
        <f ca="1">IFERROR((('DATA CLEANING'!AP28-'DATA CLEANING'!AO28)/'DATA CLEANING'!AO28),"")</f>
        <v>0.10093321166923545</v>
      </c>
      <c r="AP54" s="4">
        <f ca="1">IFERROR((('DATA CLEANING'!AQ28-'DATA CLEANING'!AP28)/'DATA CLEANING'!AP28),"")</f>
        <v>-5.5296068547500299E-2</v>
      </c>
      <c r="AQ54" s="4">
        <f ca="1">IFERROR((('DATA CLEANING'!AR28-'DATA CLEANING'!AQ28)/'DATA CLEANING'!AQ28),"")</f>
        <v>7.6976771840774963E-2</v>
      </c>
      <c r="AR54" s="4">
        <f ca="1">IFERROR((('DATA CLEANING'!AS28-'DATA CLEANING'!AR28)/'DATA CLEANING'!AR28),"")</f>
        <v>2.2926252398756765E-2</v>
      </c>
      <c r="AS54" s="4">
        <f ca="1">IFERROR((('DATA CLEANING'!AT28-'DATA CLEANING'!AS28)/'DATA CLEANING'!AS28),"")</f>
        <v>-7.6722347667576895E-3</v>
      </c>
      <c r="AT54" s="4">
        <f ca="1">IFERROR((('DATA CLEANING'!AU28-'DATA CLEANING'!AT28)/'DATA CLEANING'!AT28),"")</f>
        <v>6.8782980898230983E-3</v>
      </c>
      <c r="AU54" s="4">
        <f ca="1">IFERROR((('DATA CLEANING'!AV28-'DATA CLEANING'!AU28)/'DATA CLEANING'!AU28),"")</f>
        <v>3.4358404228180095E-2</v>
      </c>
      <c r="AV54" s="4">
        <f ca="1">IFERROR((('DATA CLEANING'!AW28-'DATA CLEANING'!AV28)/'DATA CLEANING'!AV28),"")</f>
        <v>6.3920582224067518E-2</v>
      </c>
      <c r="AW54" s="4">
        <f ca="1">IFERROR((('DATA CLEANING'!AX28-'DATA CLEANING'!AW28)/'DATA CLEANING'!AW28),"")</f>
        <v>5.2144166512627739E-4</v>
      </c>
      <c r="AX54" s="4">
        <f ca="1">IFERROR((('DATA CLEANING'!AY28-'DATA CLEANING'!AX28)/'DATA CLEANING'!AX28),"")</f>
        <v>-8.9769845053938959E-4</v>
      </c>
      <c r="AY54" s="4">
        <f ca="1">IFERROR((('DATA CLEANING'!AZ28-'DATA CLEANING'!AY28)/'DATA CLEANING'!AY28),"")</f>
        <v>-0.10452627824425038</v>
      </c>
      <c r="AZ54" s="4">
        <f ca="1">IFERROR((('DATA CLEANING'!BA28-'DATA CLEANING'!AZ28)/'DATA CLEANING'!AZ28),"")</f>
        <v>-0.12001520428873622</v>
      </c>
      <c r="BA54" s="4">
        <f ca="1">IFERROR((('DATA CLEANING'!BB28-'DATA CLEANING'!BA28)/'DATA CLEANING'!BA28),"")</f>
        <v>0.14850268615511683</v>
      </c>
      <c r="BB54" s="4">
        <f ca="1">IFERROR((('DATA CLEANING'!BC28-'DATA CLEANING'!BB28)/'DATA CLEANING'!BB28),"")</f>
        <v>5.0478974557508931E-2</v>
      </c>
      <c r="BC54" s="4">
        <f ca="1">IFERROR((('DATA CLEANING'!BD28-'DATA CLEANING'!BC28)/'DATA CLEANING'!BC28),"")</f>
        <v>1.3495286805482282E-2</v>
      </c>
      <c r="BD54" s="4">
        <f ca="1">IFERROR((('DATA CLEANING'!BE28-'DATA CLEANING'!BD28)/'DATA CLEANING'!BD28),"")</f>
        <v>2.4802163339266076E-2</v>
      </c>
      <c r="BE54" s="4">
        <f ca="1">IFERROR((('DATA CLEANING'!BF28-'DATA CLEANING'!BE28)/'DATA CLEANING'!BE28),"")</f>
        <v>1.77247110744406E-2</v>
      </c>
      <c r="BF54" s="4">
        <f ca="1">IFERROR((('DATA CLEANING'!BG28-'DATA CLEANING'!BF28)/'DATA CLEANING'!BF28),"")</f>
        <v>-4.257771150640545E-2</v>
      </c>
      <c r="BG54" s="4">
        <f ca="1">IFERROR((('DATA CLEANING'!BH28-'DATA CLEANING'!BG28)/'DATA CLEANING'!BG28),"")</f>
        <v>2.5745180339473456E-2</v>
      </c>
      <c r="BH54" s="4">
        <f ca="1">IFERROR((('DATA CLEANING'!BI28-'DATA CLEANING'!BH28)/'DATA CLEANING'!BH28),"")</f>
        <v>0.12712207894843325</v>
      </c>
      <c r="BI54" s="4">
        <f ca="1">IFERROR((('DATA CLEANING'!BJ28-'DATA CLEANING'!BI28)/'DATA CLEANING'!BI28),"")</f>
        <v>5.3610258021619152E-2</v>
      </c>
      <c r="BJ54" s="4">
        <f ca="1">IFERROR((('DATA CLEANING'!BK28-'DATA CLEANING'!BJ28)/'DATA CLEANING'!BJ28),"")</f>
        <v>-2.2603855995713532E-2</v>
      </c>
      <c r="BK54" s="4">
        <f ca="1">IFERROR((('DATA CLEANING'!BL28-'DATA CLEANING'!BK28)/'DATA CLEANING'!BK28),"")</f>
        <v>6.5628161808604757E-2</v>
      </c>
      <c r="BL54" s="4">
        <f ca="1">IFERROR((('DATA CLEANING'!BM28-'DATA CLEANING'!BL28)/'DATA CLEANING'!BL28),"")</f>
        <v>3.015998780075721E-2</v>
      </c>
      <c r="BM54" s="4">
        <f ca="1">IFERROR((('DATA CLEANING'!BN28-'DATA CLEANING'!BM28)/'DATA CLEANING'!BM28),"")</f>
        <v>4.9224798699376439E-2</v>
      </c>
      <c r="BN54" s="4">
        <f ca="1">IFERROR((('DATA CLEANING'!BO28-'DATA CLEANING'!BN28)/'DATA CLEANING'!BN28),"")</f>
        <v>3.51523125045827E-2</v>
      </c>
      <c r="BO54" s="4">
        <f ca="1">IFERROR((('DATA CLEANING'!BP28-'DATA CLEANING'!BO28)/'DATA CLEANING'!BO28),"")</f>
        <v>-5.9891780715010823E-3</v>
      </c>
      <c r="BP54" s="4">
        <f ca="1">IFERROR((('DATA CLEANING'!BQ28-'DATA CLEANING'!BP28)/'DATA CLEANING'!BP28),"")</f>
        <v>6.8267769465984512E-3</v>
      </c>
      <c r="BQ54" s="4">
        <f ca="1">IFERROR((('DATA CLEANING'!BR28-'DATA CLEANING'!BQ28)/'DATA CLEANING'!BQ28),"")</f>
        <v>6.0108336239495117E-2</v>
      </c>
      <c r="BR54" s="4">
        <f ca="1">IFERROR((('DATA CLEANING'!BS28-'DATA CLEANING'!BR28)/'DATA CLEANING'!BR28),"")</f>
        <v>-7.4053004551123028E-2</v>
      </c>
      <c r="BS54" s="4">
        <f ca="1">IFERROR((('DATA CLEANING'!BT28-'DATA CLEANING'!BS28)/'DATA CLEANING'!BS28),"")</f>
        <v>9.5169858830551901E-2</v>
      </c>
      <c r="BT54" s="4">
        <f ca="1">IFERROR((('DATA CLEANING'!BU28-'DATA CLEANING'!BT28)/'DATA CLEANING'!BT28),"")</f>
        <v>-5.4615600801361935E-2</v>
      </c>
      <c r="BU54" s="4">
        <f ca="1">IFERROR((('DATA CLEANING'!BV28-'DATA CLEANING'!BU28)/'DATA CLEANING'!BU28),"")</f>
        <v>3.8236426453215733E-2</v>
      </c>
      <c r="BV54" s="4">
        <f ca="1">IFERROR((('DATA CLEANING'!BW28-'DATA CLEANING'!BV28)/'DATA CLEANING'!BV28),"")</f>
        <v>-5.5702695651464511E-2</v>
      </c>
      <c r="BW54" s="4">
        <f ca="1">IFERROR((('DATA CLEANING'!BX28-'DATA CLEANING'!BW28)/'DATA CLEANING'!BW28),"")</f>
        <v>-3.2379206682939629E-2</v>
      </c>
      <c r="BX54" s="4">
        <f ca="1">IFERROR((('DATA CLEANING'!BY28-'DATA CLEANING'!BX28)/'DATA CLEANING'!BX28),"")</f>
        <v>-8.5402518379341409E-3</v>
      </c>
      <c r="BY54" s="4">
        <f ca="1">IFERROR((('DATA CLEANING'!BZ28-'DATA CLEANING'!BY28)/'DATA CLEANING'!BY28),"")</f>
        <v>-0.13208929269417122</v>
      </c>
      <c r="BZ54" s="4">
        <f ca="1">IFERROR((('DATA CLEANING'!CA28-'DATA CLEANING'!BZ28)/'DATA CLEANING'!BZ28),"")</f>
        <v>2.9671474445101789E-2</v>
      </c>
      <c r="CA54" s="4">
        <f ca="1">IFERROR((('DATA CLEANING'!CB28-'DATA CLEANING'!CA28)/'DATA CLEANING'!CA28),"")</f>
        <v>-8.4363686705484303E-2</v>
      </c>
      <c r="CB54" s="4">
        <f ca="1">IFERROR((('DATA CLEANING'!CC28-'DATA CLEANING'!CB28)/'DATA CLEANING'!CB28),"")</f>
        <v>8.6640051369063401E-2</v>
      </c>
      <c r="CC54" s="4">
        <f ca="1">IFERROR((('DATA CLEANING'!CD28-'DATA CLEANING'!CC28)/'DATA CLEANING'!CC28),"")</f>
        <v>-9.7305581953205559E-6</v>
      </c>
      <c r="CD54" s="4">
        <f ca="1">IFERROR((('DATA CLEANING'!CE28-'DATA CLEANING'!CD28)/'DATA CLEANING'!CD28),"")</f>
        <v>-9.9484341592252917E-2</v>
      </c>
      <c r="CE54" s="4">
        <f ca="1">IFERROR((('DATA CLEANING'!CF28-'DATA CLEANING'!CE28)/'DATA CLEANING'!CE28),"")</f>
        <v>0.12076595119082609</v>
      </c>
      <c r="CF54" s="4">
        <f ca="1">IFERROR((('DATA CLEANING'!CG28-'DATA CLEANING'!CF28)/'DATA CLEANING'!CF28),"")</f>
        <v>8.576825453042948E-2</v>
      </c>
      <c r="CG54" s="4">
        <f ca="1">IFERROR((('DATA CLEANING'!CH28-'DATA CLEANING'!CG28)/'DATA CLEANING'!CG28),"")</f>
        <v>-4.0577845432689476E-2</v>
      </c>
      <c r="CH54" s="4">
        <f ca="1">IFERROR((('DATA CLEANING'!CI28-'DATA CLEANING'!CH28)/'DATA CLEANING'!CH28),"")</f>
        <v>7.392816780363716E-2</v>
      </c>
      <c r="CI54" s="4">
        <f ca="1">IFERROR((('DATA CLEANING'!CJ28-'DATA CLEANING'!CI28)/'DATA CLEANING'!CI28),"")</f>
        <v>-4.6710331921599672E-2</v>
      </c>
      <c r="CJ54" s="4">
        <f ca="1">IFERROR((('DATA CLEANING'!CK28-'DATA CLEANING'!CJ28)/'DATA CLEANING'!CJ28),"")</f>
        <v>-4.2537572136462365E-2</v>
      </c>
      <c r="CK54" s="4">
        <f ca="1">IFERROR((('DATA CLEANING'!CL28-'DATA CLEANING'!CK28)/'DATA CLEANING'!CK28),"")</f>
        <v>-2.5578770259621582E-2</v>
      </c>
      <c r="CL54" s="4">
        <f ca="1">IFERROR((('DATA CLEANING'!CM28-'DATA CLEANING'!CL28)/'DATA CLEANING'!CL28),"")</f>
        <v>-5.1356589147286545E-2</v>
      </c>
      <c r="CM54" s="4">
        <f ca="1">IFERROR((('DATA CLEANING'!CN28-'DATA CLEANING'!CM28)/'DATA CLEANING'!CM28),"")</f>
        <v>4.7021281497922174E-2</v>
      </c>
      <c r="CN54" s="4">
        <f ca="1">IFERROR((('DATA CLEANING'!CO28-'DATA CLEANING'!CN28)/'DATA CLEANING'!CN28),"")</f>
        <v>6.3049450045661579E-2</v>
      </c>
      <c r="CO54" s="4">
        <f ca="1">IFERROR((('DATA CLEANING'!CP28-'DATA CLEANING'!CO28)/'DATA CLEANING'!CO28),"")</f>
        <v>-4.9446265309642974E-2</v>
      </c>
      <c r="CP54" s="4">
        <f ca="1">IFERROR((('DATA CLEANING'!CQ28-'DATA CLEANING'!CP28)/'DATA CLEANING'!CP28),"")</f>
        <v>-5.3756923322613941E-2</v>
      </c>
      <c r="CQ54" s="4">
        <f ca="1">IFERROR((('DATA CLEANING'!CR28-'DATA CLEANING'!CQ28)/'DATA CLEANING'!CQ28),"")</f>
        <v>-4.3032983387481287E-2</v>
      </c>
      <c r="CR54" s="4">
        <f ca="1">IFERROR((('DATA CLEANING'!CS28-'DATA CLEANING'!CR28)/'DATA CLEANING'!CR28),"")</f>
        <v>0.14458811646251546</v>
      </c>
      <c r="CS54" s="4">
        <f ca="1">IFERROR((('DATA CLEANING'!CT28-'DATA CLEANING'!CS28)/'DATA CLEANING'!CS28),"")</f>
        <v>9.3685762411533674E-2</v>
      </c>
      <c r="CT54" s="4">
        <f ca="1">IFERROR((('DATA CLEANING'!CU28-'DATA CLEANING'!CT28)/'DATA CLEANING'!CT28),"")</f>
        <v>-3.8253168285763861E-2</v>
      </c>
      <c r="CU54" s="4">
        <f ca="1">IFERROR((('DATA CLEANING'!CV28-'DATA CLEANING'!CU28)/'DATA CLEANING'!CU28),"")</f>
        <v>3.6079196449676776E-2</v>
      </c>
      <c r="CV54" s="4">
        <f ca="1">IFERROR((('DATA CLEANING'!CW28-'DATA CLEANING'!CV28)/'DATA CLEANING'!CV28),"")</f>
        <v>4.7682549067492898E-2</v>
      </c>
      <c r="CW54" s="4">
        <f ca="1">IFERROR((('DATA CLEANING'!CX28-'DATA CLEANING'!CW28)/'DATA CLEANING'!CW28),"")</f>
        <v>-5.8480016439549434E-2</v>
      </c>
      <c r="CX54" s="4">
        <f ca="1">IFERROR((('DATA CLEANING'!CY28-'DATA CLEANING'!CX28)/'DATA CLEANING'!CX28),"")</f>
        <v>3.5142812467423901E-2</v>
      </c>
      <c r="CY54" s="4">
        <f ca="1">IFERROR((('DATA CLEANING'!CZ28-'DATA CLEANING'!CY28)/'DATA CLEANING'!CY28),"")</f>
        <v>-1.384675419493446E-3</v>
      </c>
      <c r="CZ54" s="4">
        <f ca="1">IFERROR((('DATA CLEANING'!DA28-'DATA CLEANING'!CZ28)/'DATA CLEANING'!CZ28),"")</f>
        <v>7.1255247003063127E-2</v>
      </c>
      <c r="DA54" s="4">
        <f ca="1">IFERROR((('DATA CLEANING'!DB28-'DATA CLEANING'!DA28)/'DATA CLEANING'!DA28),"")</f>
        <v>2.9393854707517583E-2</v>
      </c>
      <c r="DB54" s="4">
        <f ca="1">IFERROR((('DATA CLEANING'!DC28-'DATA CLEANING'!DB28)/'DATA CLEANING'!DB28),"")</f>
        <v>2.6648415240893123E-2</v>
      </c>
      <c r="DC54" s="4">
        <f ca="1">IFERROR((('DATA CLEANING'!DD28-'DATA CLEANING'!DC28)/'DATA CLEANING'!DC28),"")</f>
        <v>5.5095030786189214E-2</v>
      </c>
      <c r="DD54" s="4">
        <f ca="1">IFERROR((('DATA CLEANING'!DE28-'DATA CLEANING'!DD28)/'DATA CLEANING'!DD28),"")</f>
        <v>8.3430727222361445E-2</v>
      </c>
      <c r="DE54" s="4">
        <f ca="1">IFERROR((('DATA CLEANING'!DF28-'DATA CLEANING'!DE28)/'DATA CLEANING'!DE28),"")</f>
        <v>-5.1825192551666004E-2</v>
      </c>
      <c r="DF54" s="4" t="str">
        <f ca="1">IFERROR((('DATA CLEANING'!DG28-'DATA CLEANING'!DF28)/'DATA CLEANING'!DF28),"")</f>
        <v/>
      </c>
      <c r="DG54" s="4" t="str">
        <f ca="1">IFERROR((('DATA CLEANING'!DH28-'DATA CLEANING'!DG28)/'DATA CLEANING'!DG28),"")</f>
        <v/>
      </c>
      <c r="DH54" s="4" t="str">
        <f ca="1">IFERROR((('DATA CLEANING'!DI28-'DATA CLEANING'!DH28)/'DATA CLEANING'!DH28),"")</f>
        <v/>
      </c>
      <c r="DI54" s="4" t="str">
        <f ca="1">IFERROR((('DATA CLEANING'!DJ28-'DATA CLEANING'!DI28)/'DATA CLEANING'!DI28),"")</f>
        <v/>
      </c>
      <c r="DJ54" s="4" t="str">
        <f ca="1">IFERROR((('DATA CLEANING'!DK28-'DATA CLEANING'!DJ28)/'DATA CLEANING'!DJ28),"")</f>
        <v/>
      </c>
      <c r="DK54" s="4" t="str">
        <f ca="1">IFERROR((('DATA CLEANING'!DL28-'DATA CLEANING'!DK28)/'DATA CLEANING'!DK28),"")</f>
        <v/>
      </c>
      <c r="DL54" s="4" t="str">
        <f ca="1">IFERROR((('DATA CLEANING'!DM28-'DATA CLEANING'!DL28)/'DATA CLEANING'!DL28),"")</f>
        <v/>
      </c>
      <c r="DM54" s="4" t="str">
        <f ca="1">IFERROR((('DATA CLEANING'!DN28-'DATA CLEANING'!DM28)/'DATA CLEANING'!DM28),"")</f>
        <v/>
      </c>
      <c r="DN54" s="4" t="str">
        <f ca="1">IFERROR((('DATA CLEANING'!DO28-'DATA CLEANING'!DN28)/'DATA CLEANING'!DN28),"")</f>
        <v/>
      </c>
      <c r="DO54" s="4" t="str">
        <f ca="1">IFERROR((('DATA CLEANING'!DP28-'DATA CLEANING'!DO28)/'DATA CLEANING'!DO28),"")</f>
        <v/>
      </c>
      <c r="DP54" s="4" t="str">
        <f ca="1">IFERROR((('DATA CLEANING'!DQ28-'DATA CLEANING'!DP28)/'DATA CLEANING'!DP28),"")</f>
        <v/>
      </c>
      <c r="DQ54" s="4" t="str">
        <f ca="1">IFERROR((('DATA CLEANING'!DR28-'DATA CLEANING'!DQ28)/'DATA CLEANING'!DQ28),"")</f>
        <v/>
      </c>
      <c r="DR54" s="4" t="str">
        <f ca="1">IFERROR((('DATA CLEANING'!DS28-'DATA CLEANING'!DR28)/'DATA CLEANING'!DR28),"")</f>
        <v/>
      </c>
      <c r="DS54" s="4" t="str">
        <f ca="1">IFERROR((('DATA CLEANING'!DT28-'DATA CLEANING'!DS28)/'DATA CLEANING'!DS28),"")</f>
        <v/>
      </c>
      <c r="DT54" s="4" t="str">
        <f ca="1">IFERROR((('DATA CLEANING'!DU28-'DATA CLEANING'!DT28)/'DATA CLEANING'!DT28),"")</f>
        <v/>
      </c>
      <c r="DU54" s="4" t="str">
        <f ca="1">IFERROR((('DATA CLEANING'!DV28-'DATA CLEANING'!DU28)/'DATA CLEANING'!DU28),"")</f>
        <v/>
      </c>
      <c r="DV54" s="4" t="str">
        <f ca="1">IFERROR((('DATA CLEANING'!DW28-'DATA CLEANING'!DV28)/'DATA CLEANING'!DV28),"")</f>
        <v/>
      </c>
      <c r="DW54" s="4" t="str">
        <f ca="1">IFERROR((('DATA CLEANING'!DX28-'DATA CLEANING'!DW28)/'DATA CLEANING'!DW28),"")</f>
        <v/>
      </c>
      <c r="DX54" s="4" t="str">
        <f ca="1">IFERROR((('DATA CLEANING'!DY28-'DATA CLEANING'!DX28)/'DATA CLEANING'!DX28),"")</f>
        <v/>
      </c>
      <c r="DY54" s="4" t="str">
        <f ca="1">IFERROR((('DATA CLEANING'!DZ28-'DATA CLEANING'!DY28)/'DATA CLEANING'!DY28),"")</f>
        <v/>
      </c>
      <c r="DZ54" s="4" t="str">
        <f ca="1">IFERROR((('DATA CLEANING'!EA28-'DATA CLEANING'!DZ28)/'DATA CLEANING'!DZ28),"")</f>
        <v/>
      </c>
      <c r="EA54" s="4" t="str">
        <f ca="1">IFERROR((('DATA CLEANING'!EB28-'DATA CLEANING'!EA28)/'DATA CLEANING'!EA28),"")</f>
        <v/>
      </c>
      <c r="EB54" s="4" t="str">
        <f ca="1">IFERROR((('DATA CLEANING'!EC28-'DATA CLEANING'!EB28)/'DATA CLEANING'!EB28),"")</f>
        <v/>
      </c>
      <c r="EC54" s="4" t="str">
        <f ca="1">IFERROR((('DATA CLEANING'!ED28-'DATA CLEANING'!EC28)/'DATA CLEANING'!EC28),"")</f>
        <v/>
      </c>
      <c r="ED54" s="4" t="str">
        <f ca="1">IFERROR((('DATA CLEANING'!EE28-'DATA CLEANING'!ED28)/'DATA CLEANING'!ED28),"")</f>
        <v/>
      </c>
      <c r="EE54" s="4" t="str">
        <f ca="1">IFERROR((('DATA CLEANING'!EF28-'DATA CLEANING'!EE28)/'DATA CLEANING'!EE28),"")</f>
        <v/>
      </c>
      <c r="EF54" s="4" t="str">
        <f ca="1">IFERROR((('DATA CLEANING'!EG28-'DATA CLEANING'!EF28)/'DATA CLEANING'!EF28),"")</f>
        <v/>
      </c>
      <c r="EG54" s="4" t="str">
        <f ca="1">IFERROR((('DATA CLEANING'!EH28-'DATA CLEANING'!EG28)/'DATA CLEANING'!EG28),"")</f>
        <v/>
      </c>
      <c r="EH54" s="4" t="str">
        <f ca="1">IFERROR((('DATA CLEANING'!EI28-'DATA CLEANING'!EH28)/'DATA CLEANING'!EH28),"")</f>
        <v/>
      </c>
      <c r="EI54" s="4" t="str">
        <f ca="1">IFERROR((('DATA CLEANING'!EJ28-'DATA CLEANING'!EI28)/'DATA CLEANING'!EI28),"")</f>
        <v/>
      </c>
      <c r="EJ54" s="4" t="str">
        <f ca="1">IFERROR((('DATA CLEANING'!EK28-'DATA CLEANING'!EJ28)/'DATA CLEANING'!EJ28),"")</f>
        <v/>
      </c>
      <c r="EK54" s="4" t="str">
        <f ca="1">IFERROR((('DATA CLEANING'!EL28-'DATA CLEANING'!EK28)/'DATA CLEANING'!EK28),"")</f>
        <v/>
      </c>
      <c r="EL54" s="4" t="str">
        <f ca="1">IFERROR((('DATA CLEANING'!EM28-'DATA CLEANING'!EL28)/'DATA CLEANING'!EL28),"")</f>
        <v/>
      </c>
      <c r="EM54" s="4" t="str">
        <f ca="1">IFERROR((('DATA CLEANING'!EN28-'DATA CLEANING'!EM28)/'DATA CLEANING'!EM28),"")</f>
        <v/>
      </c>
      <c r="EN54" s="4" t="str">
        <f ca="1">IFERROR((('DATA CLEANING'!EO28-'DATA CLEANING'!EN28)/'DATA CLEANING'!EN28),"")</f>
        <v/>
      </c>
      <c r="EO54" s="4" t="str">
        <f ca="1">IFERROR((('DATA CLEANING'!EP28-'DATA CLEANING'!EO28)/'DATA CLEANING'!EO28),"")</f>
        <v/>
      </c>
      <c r="EP54" s="4" t="str">
        <f ca="1">IFERROR((('DATA CLEANING'!EQ28-'DATA CLEANING'!EP28)/'DATA CLEANING'!EP28),"")</f>
        <v/>
      </c>
      <c r="EQ54" s="4" t="str">
        <f ca="1">IFERROR((('DATA CLEANING'!ER28-'DATA CLEANING'!EQ28)/'DATA CLEANING'!EQ28),"")</f>
        <v/>
      </c>
      <c r="ER54" s="4" t="str">
        <f ca="1">IFERROR((('DATA CLEANING'!ES28-'DATA CLEANING'!ER28)/'DATA CLEANING'!ER28),"")</f>
        <v/>
      </c>
      <c r="ES54" s="4" t="str">
        <f ca="1">IFERROR((('DATA CLEANING'!ET28-'DATA CLEANING'!ES28)/'DATA CLEANING'!ES28),"")</f>
        <v/>
      </c>
      <c r="ET54" s="4" t="str">
        <f ca="1">IFERROR((('DATA CLEANING'!EU28-'DATA CLEANING'!ET28)/'DATA CLEANING'!ET28),"")</f>
        <v/>
      </c>
      <c r="EU54" s="4" t="str">
        <f ca="1">IFERROR((('DATA CLEANING'!EV28-'DATA CLEANING'!EU28)/'DATA CLEANING'!EU28),"")</f>
        <v/>
      </c>
      <c r="EV54" s="4" t="str">
        <f ca="1">IFERROR((('DATA CLEANING'!EW28-'DATA CLEANING'!EV28)/'DATA CLEANING'!EV28),"")</f>
        <v/>
      </c>
      <c r="EW54" s="4" t="str">
        <f ca="1">IFERROR((('DATA CLEANING'!EX28-'DATA CLEANING'!EW28)/'DATA CLEANING'!EW28),"")</f>
        <v/>
      </c>
      <c r="EX54" s="4" t="str">
        <f ca="1">IFERROR((('DATA CLEANING'!EY28-'DATA CLEANING'!EX28)/'DATA CLEANING'!EX28),"")</f>
        <v/>
      </c>
      <c r="EY54" s="4" t="str">
        <f ca="1">IFERROR((('DATA CLEANING'!EZ28-'DATA CLEANING'!EY28)/'DATA CLEANING'!EY28),"")</f>
        <v/>
      </c>
      <c r="EZ54" s="4" t="str">
        <f ca="1">IFERROR((('DATA CLEANING'!FA28-'DATA CLEANING'!EZ28)/'DATA CLEANING'!EZ28),"")</f>
        <v/>
      </c>
    </row>
    <row r="55" spans="2:156" x14ac:dyDescent="0.55000000000000004">
      <c r="B55" s="4" t="s">
        <v>38</v>
      </c>
      <c r="C55" s="4">
        <f ca="1">IFERROR((('DATA CLEANING'!D29-'DATA CLEANING'!C29)/'DATA CLEANING'!C29),"")</f>
        <v>1.0713889335903922E-2</v>
      </c>
      <c r="D55" s="4">
        <f ca="1">IFERROR((('DATA CLEANING'!E29-'DATA CLEANING'!D29)/'DATA CLEANING'!D29),"")</f>
        <v>8.1320507747359702E-2</v>
      </c>
      <c r="E55" s="4">
        <f ca="1">IFERROR((('DATA CLEANING'!F29-'DATA CLEANING'!E29)/'DATA CLEANING'!E29),"")</f>
        <v>2.6286098656616144E-2</v>
      </c>
      <c r="F55" s="4">
        <f ca="1">IFERROR((('DATA CLEANING'!G29-'DATA CLEANING'!F29)/'DATA CLEANING'!F29),"")</f>
        <v>3.1978124396194157E-2</v>
      </c>
      <c r="G55" s="4">
        <f ca="1">IFERROR((('DATA CLEANING'!H29-'DATA CLEANING'!G29)/'DATA CLEANING'!G29),"")</f>
        <v>2.6029284432716672E-3</v>
      </c>
      <c r="H55" s="4">
        <f ca="1">IFERROR((('DATA CLEANING'!I29-'DATA CLEANING'!H29)/'DATA CLEANING'!H29),"")</f>
        <v>6.371851311944686E-2</v>
      </c>
      <c r="I55" s="4">
        <f ca="1">IFERROR((('DATA CLEANING'!J29-'DATA CLEANING'!I29)/'DATA CLEANING'!I29),"")</f>
        <v>2.3323217408226106E-2</v>
      </c>
      <c r="J55" s="4">
        <f ca="1">IFERROR((('DATA CLEANING'!K29-'DATA CLEANING'!J29)/'DATA CLEANING'!J29),"")</f>
        <v>-6.554400164999849E-3</v>
      </c>
      <c r="K55" s="4">
        <f ca="1">IFERROR((('DATA CLEANING'!L29-'DATA CLEANING'!K29)/'DATA CLEANING'!K29),"")</f>
        <v>-3.1054337956090965E-2</v>
      </c>
      <c r="L55" s="4">
        <f ca="1">IFERROR((('DATA CLEANING'!M29-'DATA CLEANING'!L29)/'DATA CLEANING'!L29),"")</f>
        <v>1.4698860921123989E-2</v>
      </c>
      <c r="M55" s="4">
        <f ca="1">IFERROR((('DATA CLEANING'!N29-'DATA CLEANING'!M29)/'DATA CLEANING'!M29),"")</f>
        <v>-2.0926964969022977E-3</v>
      </c>
      <c r="N55" s="4">
        <f ca="1">IFERROR((('DATA CLEANING'!O29-'DATA CLEANING'!N29)/'DATA CLEANING'!N29),"")</f>
        <v>4.9231744786797434E-2</v>
      </c>
      <c r="O55" s="4">
        <f ca="1">IFERROR((('DATA CLEANING'!P29-'DATA CLEANING'!O29)/'DATA CLEANING'!O29),"")</f>
        <v>5.4706513228558531E-2</v>
      </c>
      <c r="P55" s="4">
        <f ca="1">IFERROR((('DATA CLEANING'!Q29-'DATA CLEANING'!P29)/'DATA CLEANING'!P29),"")</f>
        <v>-1.162444032274617E-2</v>
      </c>
      <c r="Q55" s="4">
        <f ca="1">IFERROR((('DATA CLEANING'!R29-'DATA CLEANING'!Q29)/'DATA CLEANING'!Q29),"")</f>
        <v>-8.1175825460821742E-3</v>
      </c>
      <c r="R55" s="4">
        <f ca="1">IFERROR((('DATA CLEANING'!S29-'DATA CLEANING'!R29)/'DATA CLEANING'!R29),"")</f>
        <v>1.7309262662298146E-2</v>
      </c>
      <c r="S55" s="4">
        <f ca="1">IFERROR((('DATA CLEANING'!T29-'DATA CLEANING'!S29)/'DATA CLEANING'!S29),"")</f>
        <v>6.6720864147025716E-3</v>
      </c>
      <c r="T55" s="4">
        <f ca="1">IFERROR((('DATA CLEANING'!U29-'DATA CLEANING'!T29)/'DATA CLEANING'!T29),"")</f>
        <v>4.2782029125978192E-2</v>
      </c>
      <c r="U55" s="4">
        <f ca="1">IFERROR((('DATA CLEANING'!V29-'DATA CLEANING'!U29)/'DATA CLEANING'!U29),"")</f>
        <v>-3.3009319951514409E-3</v>
      </c>
      <c r="V55" s="4">
        <f ca="1">IFERROR((('DATA CLEANING'!W29-'DATA CLEANING'!V29)/'DATA CLEANING'!V29),"")</f>
        <v>2.9438344348729131E-2</v>
      </c>
      <c r="W55" s="4">
        <f ca="1">IFERROR((('DATA CLEANING'!X29-'DATA CLEANING'!W29)/'DATA CLEANING'!W29),"")</f>
        <v>3.6771666849061913E-2</v>
      </c>
      <c r="X55" s="4">
        <f ca="1">IFERROR((('DATA CLEANING'!Y29-'DATA CLEANING'!X29)/'DATA CLEANING'!X29),"")</f>
        <v>5.8836393019619695E-2</v>
      </c>
      <c r="Y55" s="4">
        <f ca="1">IFERROR((('DATA CLEANING'!Z29-'DATA CLEANING'!Y29)/'DATA CLEANING'!Y29),"")</f>
        <v>1.2704366688094973E-2</v>
      </c>
      <c r="Z55" s="4">
        <f ca="1">IFERROR((('DATA CLEANING'!AA29-'DATA CLEANING'!Z29)/'DATA CLEANING'!Z29),"")</f>
        <v>7.1433817974069558E-2</v>
      </c>
      <c r="AA55" s="4">
        <f ca="1">IFERROR((('DATA CLEANING'!AB29-'DATA CLEANING'!AA29)/'DATA CLEANING'!AA29),"")</f>
        <v>-1.1424812994131161E-2</v>
      </c>
      <c r="AB55" s="4">
        <f ca="1">IFERROR((('DATA CLEANING'!AC29-'DATA CLEANING'!AB29)/'DATA CLEANING'!AB29),"")</f>
        <v>-8.1967811447800846E-4</v>
      </c>
      <c r="AC55" s="4">
        <f ca="1">IFERROR((('DATA CLEANING'!AD29-'DATA CLEANING'!AC29)/'DATA CLEANING'!AC29),"")</f>
        <v>-2.4004729403436505E-2</v>
      </c>
      <c r="AD55" s="4">
        <f ca="1">IFERROR((('DATA CLEANING'!AE29-'DATA CLEANING'!AD29)/'DATA CLEANING'!AD29),"")</f>
        <v>4.3009215260818613E-2</v>
      </c>
      <c r="AE55" s="4">
        <f ca="1">IFERROR((('DATA CLEANING'!AF29-'DATA CLEANING'!AE29)/'DATA CLEANING'!AE29),"")</f>
        <v>1.1804377031342591E-2</v>
      </c>
      <c r="AF55" s="4">
        <f ca="1">IFERROR((('DATA CLEANING'!AG29-'DATA CLEANING'!AF29)/'DATA CLEANING'!AF29),"")</f>
        <v>1.5959740860831649E-2</v>
      </c>
      <c r="AG55" s="4">
        <f ca="1">IFERROR((('DATA CLEANING'!AH29-'DATA CLEANING'!AG29)/'DATA CLEANING'!AG29),"")</f>
        <v>6.6551650327800138E-2</v>
      </c>
      <c r="AH55" s="4">
        <f ca="1">IFERROR((('DATA CLEANING'!AI29-'DATA CLEANING'!AH29)/'DATA CLEANING'!AH29),"")</f>
        <v>-7.7945796116282344E-3</v>
      </c>
      <c r="AI55" s="4">
        <f ca="1">IFERROR((('DATA CLEANING'!AJ29-'DATA CLEANING'!AI29)/'DATA CLEANING'!AI29),"")</f>
        <v>-0.10134765248056499</v>
      </c>
      <c r="AJ55" s="4">
        <f ca="1">IFERROR((('DATA CLEANING'!AK29-'DATA CLEANING'!AJ29)/'DATA CLEANING'!AJ29),"")</f>
        <v>1.112435151571908E-2</v>
      </c>
      <c r="AK55" s="4">
        <f ca="1">IFERROR((('DATA CLEANING'!AL29-'DATA CLEANING'!AK29)/'DATA CLEANING'!AK29),"")</f>
        <v>-8.6323404812342686E-2</v>
      </c>
      <c r="AL55" s="4">
        <f ca="1">IFERROR((('DATA CLEANING'!AM29-'DATA CLEANING'!AL29)/'DATA CLEANING'!AL29),"")</f>
        <v>0.10935836284347919</v>
      </c>
      <c r="AM55" s="4">
        <f ca="1">IFERROR((('DATA CLEANING'!AN29-'DATA CLEANING'!AM29)/'DATA CLEANING'!AM29),"")</f>
        <v>8.0220044603776325E-2</v>
      </c>
      <c r="AN55" s="4">
        <f ca="1">IFERROR((('DATA CLEANING'!AO29-'DATA CLEANING'!AN29)/'DATA CLEANING'!AN29),"")</f>
        <v>3.5756854943281582E-2</v>
      </c>
      <c r="AO55" s="4">
        <f ca="1">IFERROR((('DATA CLEANING'!AP29-'DATA CLEANING'!AO29)/'DATA CLEANING'!AO29),"")</f>
        <v>8.0812351349553044E-2</v>
      </c>
      <c r="AP55" s="4">
        <f ca="1">IFERROR((('DATA CLEANING'!AQ29-'DATA CLEANING'!AP29)/'DATA CLEANING'!AP29),"")</f>
        <v>-2.0756715567682479E-2</v>
      </c>
      <c r="AQ55" s="4">
        <f ca="1">IFERROR((('DATA CLEANING'!AR29-'DATA CLEANING'!AQ29)/'DATA CLEANING'!AQ29),"")</f>
        <v>6.4322980169588137E-2</v>
      </c>
      <c r="AR55" s="4">
        <f ca="1">IFERROR((('DATA CLEANING'!AS29-'DATA CLEANING'!AR29)/'DATA CLEANING'!AR29),"")</f>
        <v>1.6877702297444629E-2</v>
      </c>
      <c r="AS55" s="4">
        <f ca="1">IFERROR((('DATA CLEANING'!AT29-'DATA CLEANING'!AS29)/'DATA CLEANING'!AS29),"")</f>
        <v>1.3750665443622053E-2</v>
      </c>
      <c r="AT55" s="4">
        <f ca="1">IFERROR((('DATA CLEANING'!AU29-'DATA CLEANING'!AT29)/'DATA CLEANING'!AT29),"")</f>
        <v>-3.9907583774927147E-2</v>
      </c>
      <c r="AU55" s="4">
        <f ca="1">IFERROR((('DATA CLEANING'!AV29-'DATA CLEANING'!AU29)/'DATA CLEANING'!AU29),"")</f>
        <v>3.5899200717409201E-2</v>
      </c>
      <c r="AV55" s="4">
        <f ca="1">IFERROR((('DATA CLEANING'!AW29-'DATA CLEANING'!AV29)/'DATA CLEANING'!AV29),"")</f>
        <v>4.0816247828358639E-2</v>
      </c>
      <c r="AW55" s="4">
        <f ca="1">IFERROR((('DATA CLEANING'!AX29-'DATA CLEANING'!AW29)/'DATA CLEANING'!AW29),"")</f>
        <v>8.8497426444478847E-3</v>
      </c>
      <c r="AX55" s="4">
        <f ca="1">IFERROR((('DATA CLEANING'!AY29-'DATA CLEANING'!AX29)/'DATA CLEANING'!AX29),"")</f>
        <v>4.9991480155265916E-2</v>
      </c>
      <c r="AY55" s="4">
        <f ca="1">IFERROR((('DATA CLEANING'!AZ29-'DATA CLEANING'!AY29)/'DATA CLEANING'!AY29),"")</f>
        <v>-6.7229074135474978E-2</v>
      </c>
      <c r="AZ55" s="4">
        <f ca="1">IFERROR((('DATA CLEANING'!BA29-'DATA CLEANING'!AZ29)/'DATA CLEANING'!AZ29),"")</f>
        <v>-0.13733087229255353</v>
      </c>
      <c r="BA55" s="4">
        <f ca="1">IFERROR((('DATA CLEANING'!BB29-'DATA CLEANING'!BA29)/'DATA CLEANING'!BA29),"")</f>
        <v>0.15602985853848392</v>
      </c>
      <c r="BB55" s="4">
        <f ca="1">IFERROR((('DATA CLEANING'!BC29-'DATA CLEANING'!BB29)/'DATA CLEANING'!BB29),"")</f>
        <v>7.7665182152901593E-2</v>
      </c>
      <c r="BC55" s="4">
        <f ca="1">IFERROR((('DATA CLEANING'!BD29-'DATA CLEANING'!BC29)/'DATA CLEANING'!BC29),"")</f>
        <v>3.0555682765649555E-2</v>
      </c>
      <c r="BD55" s="4">
        <f ca="1">IFERROR((('DATA CLEANING'!BE29-'DATA CLEANING'!BD29)/'DATA CLEANING'!BD29),"")</f>
        <v>5.3962520942638849E-2</v>
      </c>
      <c r="BE55" s="4">
        <f ca="1">IFERROR((('DATA CLEANING'!BF29-'DATA CLEANING'!BE29)/'DATA CLEANING'!BE29),"")</f>
        <v>2.9733069547117477E-2</v>
      </c>
      <c r="BF55" s="4">
        <f ca="1">IFERROR((('DATA CLEANING'!BG29-'DATA CLEANING'!BF29)/'DATA CLEANING'!BF29),"")</f>
        <v>-2.389599690350435E-2</v>
      </c>
      <c r="BG55" s="4">
        <f ca="1">IFERROR((('DATA CLEANING'!BH29-'DATA CLEANING'!BG29)/'DATA CLEANING'!BG29),"")</f>
        <v>-5.8194713575578517E-2</v>
      </c>
      <c r="BH55" s="4">
        <f ca="1">IFERROR((('DATA CLEANING'!BI29-'DATA CLEANING'!BH29)/'DATA CLEANING'!BH29),"")</f>
        <v>0.14284397794360418</v>
      </c>
      <c r="BI55" s="4">
        <f ca="1">IFERROR((('DATA CLEANING'!BJ29-'DATA CLEANING'!BI29)/'DATA CLEANING'!BI29),"")</f>
        <v>3.2269163605853607E-2</v>
      </c>
      <c r="BJ55" s="4">
        <f ca="1">IFERROR((('DATA CLEANING'!BK29-'DATA CLEANING'!BJ29)/'DATA CLEANING'!BJ29),"")</f>
        <v>-7.5035851540762338E-2</v>
      </c>
      <c r="BK55" s="4">
        <f ca="1">IFERROR((('DATA CLEANING'!BL29-'DATA CLEANING'!BK29)/'DATA CLEANING'!BK29),"")</f>
        <v>6.110977520118302E-2</v>
      </c>
      <c r="BL55" s="4">
        <f ca="1">IFERROR((('DATA CLEANING'!BM29-'DATA CLEANING'!BL29)/'DATA CLEANING'!BL29),"")</f>
        <v>4.6592554108198236E-2</v>
      </c>
      <c r="BM55" s="4">
        <f ca="1">IFERROR((('DATA CLEANING'!BN29-'DATA CLEANING'!BM29)/'DATA CLEANING'!BM29),"")</f>
        <v>8.1518575642554492E-2</v>
      </c>
      <c r="BN55" s="4">
        <f ca="1">IFERROR((('DATA CLEANING'!BO29-'DATA CLEANING'!BN29)/'DATA CLEANING'!BN29),"")</f>
        <v>-7.3719774020138693E-3</v>
      </c>
      <c r="BO55" s="4">
        <f ca="1">IFERROR((('DATA CLEANING'!BP29-'DATA CLEANING'!BO29)/'DATA CLEANING'!BO29),"")</f>
        <v>3.2834035613967201E-2</v>
      </c>
      <c r="BP55" s="4">
        <f ca="1">IFERROR((('DATA CLEANING'!BQ29-'DATA CLEANING'!BP29)/'DATA CLEANING'!BP29),"")</f>
        <v>5.0524032899125458E-2</v>
      </c>
      <c r="BQ55" s="4">
        <f ca="1">IFERROR((('DATA CLEANING'!BR29-'DATA CLEANING'!BQ29)/'DATA CLEANING'!BQ29),"")</f>
        <v>2.980974669604881E-2</v>
      </c>
      <c r="BR55" s="4">
        <f ca="1">IFERROR((('DATA CLEANING'!BS29-'DATA CLEANING'!BR29)/'DATA CLEANING'!BR29),"")</f>
        <v>-3.6097008672700735E-2</v>
      </c>
      <c r="BS55" s="4">
        <f ca="1">IFERROR((('DATA CLEANING'!BT29-'DATA CLEANING'!BS29)/'DATA CLEANING'!BS29),"")</f>
        <v>6.4994348396505822E-2</v>
      </c>
      <c r="BT55" s="4">
        <f ca="1">IFERROR((('DATA CLEANING'!BU29-'DATA CLEANING'!BT29)/'DATA CLEANING'!BT29),"")</f>
        <v>-5.0803450012310784E-2</v>
      </c>
      <c r="BU55" s="4">
        <f ca="1">IFERROR((('DATA CLEANING'!BV29-'DATA CLEANING'!BU29)/'DATA CLEANING'!BU29),"")</f>
        <v>2.9125632569142336E-2</v>
      </c>
      <c r="BV55" s="4">
        <f ca="1">IFERROR((('DATA CLEANING'!BW29-'DATA CLEANING'!BV29)/'DATA CLEANING'!BV29),"")</f>
        <v>-9.4611076123645305E-2</v>
      </c>
      <c r="BW55" s="4">
        <f ca="1">IFERROR((('DATA CLEANING'!BX29-'DATA CLEANING'!BW29)/'DATA CLEANING'!BW29),"")</f>
        <v>-6.7654298264113691E-2</v>
      </c>
      <c r="BX55" s="4">
        <f ca="1">IFERROR((('DATA CLEANING'!BY29-'DATA CLEANING'!BX29)/'DATA CLEANING'!BX29),"")</f>
        <v>6.8276268338113302E-2</v>
      </c>
      <c r="BY55" s="4">
        <f ca="1">IFERROR((('DATA CLEANING'!BZ29-'DATA CLEANING'!BY29)/'DATA CLEANING'!BY29),"")</f>
        <v>-7.8337906167318255E-2</v>
      </c>
      <c r="BZ55" s="4">
        <f ca="1">IFERROR((('DATA CLEANING'!CA29-'DATA CLEANING'!BZ29)/'DATA CLEANING'!BZ29),"")</f>
        <v>-2.1193422343843863E-2</v>
      </c>
      <c r="CA55" s="4">
        <f ca="1">IFERROR((('DATA CLEANING'!CB29-'DATA CLEANING'!CA29)/'DATA CLEANING'!CA29),"")</f>
        <v>-8.0421017613743526E-2</v>
      </c>
      <c r="CB55" s="4">
        <f ca="1">IFERROR((('DATA CLEANING'!CC29-'DATA CLEANING'!CB29)/'DATA CLEANING'!CB29),"")</f>
        <v>0.13946846028386187</v>
      </c>
      <c r="CC55" s="4">
        <f ca="1">IFERROR((('DATA CLEANING'!CD29-'DATA CLEANING'!CC29)/'DATA CLEANING'!CC29),"")</f>
        <v>-3.9469436794283101E-2</v>
      </c>
      <c r="CD55" s="4">
        <f ca="1">IFERROR((('DATA CLEANING'!CE29-'DATA CLEANING'!CD29)/'DATA CLEANING'!CD29),"")</f>
        <v>-9.6624347918544518E-2</v>
      </c>
      <c r="CE55" s="4">
        <f ca="1">IFERROR((('DATA CLEANING'!CF29-'DATA CLEANING'!CE29)/'DATA CLEANING'!CE29),"")</f>
        <v>6.7552454921092145E-2</v>
      </c>
      <c r="CF55" s="4">
        <f ca="1">IFERROR((('DATA CLEANING'!CG29-'DATA CLEANING'!CF29)/'DATA CLEANING'!CF29),"")</f>
        <v>7.3092992644469001E-2</v>
      </c>
      <c r="CG55" s="4">
        <f ca="1">IFERROR((('DATA CLEANING'!CH29-'DATA CLEANING'!CG29)/'DATA CLEANING'!CG29),"")</f>
        <v>-6.4312164789946752E-2</v>
      </c>
      <c r="CH55" s="4">
        <f ca="1">IFERROR((('DATA CLEANING'!CI29-'DATA CLEANING'!CH29)/'DATA CLEANING'!CH29),"")</f>
        <v>0.10736022842963618</v>
      </c>
      <c r="CI55" s="4">
        <f ca="1">IFERROR((('DATA CLEANING'!CJ29-'DATA CLEANING'!CI29)/'DATA CLEANING'!CI29),"")</f>
        <v>-2.5417116282132363E-2</v>
      </c>
      <c r="CJ55" s="4">
        <f ca="1">IFERROR((('DATA CLEANING'!CK29-'DATA CLEANING'!CJ29)/'DATA CLEANING'!CJ29),"")</f>
        <v>3.0760567196314557E-3</v>
      </c>
      <c r="CK55" s="4">
        <f ca="1">IFERROR((('DATA CLEANING'!CL29-'DATA CLEANING'!CK29)/'DATA CLEANING'!CK29),"")</f>
        <v>-1.6236339266590009E-2</v>
      </c>
      <c r="CL55" s="4">
        <f ca="1">IFERROR((('DATA CLEANING'!CM29-'DATA CLEANING'!CL29)/'DATA CLEANING'!CL29),"")</f>
        <v>-2.8132123962822938E-2</v>
      </c>
      <c r="CM55" s="4">
        <f ca="1">IFERROR((('DATA CLEANING'!CN29-'DATA CLEANING'!CM29)/'DATA CLEANING'!CM29),"")</f>
        <v>9.6772961914932815E-2</v>
      </c>
      <c r="CN55" s="4">
        <f ca="1">IFERROR((('DATA CLEANING'!CO29-'DATA CLEANING'!CN29)/'DATA CLEANING'!CN29),"")</f>
        <v>3.4346094353548018E-2</v>
      </c>
      <c r="CO55" s="4">
        <f ca="1">IFERROR((('DATA CLEANING'!CP29-'DATA CLEANING'!CO29)/'DATA CLEANING'!CO29),"")</f>
        <v>5.4829598767052587E-3</v>
      </c>
      <c r="CP55" s="4">
        <f ca="1">IFERROR((('DATA CLEANING'!CQ29-'DATA CLEANING'!CP29)/'DATA CLEANING'!CP29),"")</f>
        <v>-5.1319442924185776E-2</v>
      </c>
      <c r="CQ55" s="4">
        <f ca="1">IFERROR((('DATA CLEANING'!CR29-'DATA CLEANING'!CQ29)/'DATA CLEANING'!CQ29),"")</f>
        <v>-4.3408391784046652E-2</v>
      </c>
      <c r="CR55" s="4">
        <f ca="1">IFERROR((('DATA CLEANING'!CS29-'DATA CLEANING'!CR29)/'DATA CLEANING'!CR29),"")</f>
        <v>0.12109015260856423</v>
      </c>
      <c r="CS55" s="4">
        <f ca="1">IFERROR((('DATA CLEANING'!CT29-'DATA CLEANING'!CS29)/'DATA CLEANING'!CS29),"")</f>
        <v>8.7104872745940601E-2</v>
      </c>
      <c r="CT55" s="4">
        <f ca="1">IFERROR((('DATA CLEANING'!CU29-'DATA CLEANING'!CT29)/'DATA CLEANING'!CT29),"")</f>
        <v>3.0625971240562759E-2</v>
      </c>
      <c r="CU55" s="4">
        <f ca="1">IFERROR((('DATA CLEANING'!CV29-'DATA CLEANING'!CU29)/'DATA CLEANING'!CU29),"")</f>
        <v>1.2528222370929718E-2</v>
      </c>
      <c r="CV55" s="4">
        <f ca="1">IFERROR((('DATA CLEANING'!CW29-'DATA CLEANING'!CV29)/'DATA CLEANING'!CV29),"")</f>
        <v>2.5508780535261032E-2</v>
      </c>
      <c r="CW55" s="4">
        <f ca="1">IFERROR((('DATA CLEANING'!CX29-'DATA CLEANING'!CW29)/'DATA CLEANING'!CW29),"")</f>
        <v>-7.1374827198032093E-2</v>
      </c>
      <c r="CX55" s="4">
        <f ca="1">IFERROR((('DATA CLEANING'!CY29-'DATA CLEANING'!CX29)/'DATA CLEANING'!CX29),"")</f>
        <v>2.8205446775318522E-3</v>
      </c>
      <c r="CY55" s="4">
        <f ca="1">IFERROR((('DATA CLEANING'!CZ29-'DATA CLEANING'!CY29)/'DATA CLEANING'!CY29),"")</f>
        <v>5.8007087634514903E-3</v>
      </c>
      <c r="CZ55" s="4">
        <f ca="1">IFERROR((('DATA CLEANING'!DA29-'DATA CLEANING'!CZ29)/'DATA CLEANING'!CZ29),"")</f>
        <v>8.7475364026544378E-2</v>
      </c>
      <c r="DA55" s="4">
        <f ca="1">IFERROR((('DATA CLEANING'!DB29-'DATA CLEANING'!DA29)/'DATA CLEANING'!DA29),"")</f>
        <v>4.5917871229319451E-2</v>
      </c>
      <c r="DB55" s="4">
        <f ca="1">IFERROR((('DATA CLEANING'!DC29-'DATA CLEANING'!DB29)/'DATA CLEANING'!DB29),"")</f>
        <v>1.8142414937012422E-2</v>
      </c>
      <c r="DC55" s="4">
        <f ca="1">IFERROR((('DATA CLEANING'!DD29-'DATA CLEANING'!DC29)/'DATA CLEANING'!DC29),"")</f>
        <v>-1.0045485182001102E-2</v>
      </c>
      <c r="DD55" s="4">
        <f ca="1">IFERROR((('DATA CLEANING'!DE29-'DATA CLEANING'!DD29)/'DATA CLEANING'!DD29),"")</f>
        <v>8.1273136445915495E-2</v>
      </c>
      <c r="DE55" s="4">
        <f ca="1">IFERROR((('DATA CLEANING'!DF29-'DATA CLEANING'!DE29)/'DATA CLEANING'!DE29),"")</f>
        <v>-7.9217552286977855E-2</v>
      </c>
      <c r="DF55" s="4" t="str">
        <f ca="1">IFERROR((('DATA CLEANING'!DG29-'DATA CLEANING'!DF29)/'DATA CLEANING'!DF29),"")</f>
        <v/>
      </c>
      <c r="DG55" s="4" t="str">
        <f ca="1">IFERROR((('DATA CLEANING'!DH29-'DATA CLEANING'!DG29)/'DATA CLEANING'!DG29),"")</f>
        <v/>
      </c>
      <c r="DH55" s="4" t="str">
        <f ca="1">IFERROR((('DATA CLEANING'!DI29-'DATA CLEANING'!DH29)/'DATA CLEANING'!DH29),"")</f>
        <v/>
      </c>
      <c r="DI55" s="4" t="str">
        <f ca="1">IFERROR((('DATA CLEANING'!DJ29-'DATA CLEANING'!DI29)/'DATA CLEANING'!DI29),"")</f>
        <v/>
      </c>
      <c r="DJ55" s="4" t="str">
        <f ca="1">IFERROR((('DATA CLEANING'!DK29-'DATA CLEANING'!DJ29)/'DATA CLEANING'!DJ29),"")</f>
        <v/>
      </c>
      <c r="DK55" s="4" t="str">
        <f ca="1">IFERROR((('DATA CLEANING'!DL29-'DATA CLEANING'!DK29)/'DATA CLEANING'!DK29),"")</f>
        <v/>
      </c>
      <c r="DL55" s="4" t="str">
        <f ca="1">IFERROR((('DATA CLEANING'!DM29-'DATA CLEANING'!DL29)/'DATA CLEANING'!DL29),"")</f>
        <v/>
      </c>
      <c r="DM55" s="4" t="str">
        <f ca="1">IFERROR((('DATA CLEANING'!DN29-'DATA CLEANING'!DM29)/'DATA CLEANING'!DM29),"")</f>
        <v/>
      </c>
      <c r="DN55" s="4" t="str">
        <f ca="1">IFERROR((('DATA CLEANING'!DO29-'DATA CLEANING'!DN29)/'DATA CLEANING'!DN29),"")</f>
        <v/>
      </c>
      <c r="DO55" s="4" t="str">
        <f ca="1">IFERROR((('DATA CLEANING'!DP29-'DATA CLEANING'!DO29)/'DATA CLEANING'!DO29),"")</f>
        <v/>
      </c>
      <c r="DP55" s="4" t="str">
        <f ca="1">IFERROR((('DATA CLEANING'!DQ29-'DATA CLEANING'!DP29)/'DATA CLEANING'!DP29),"")</f>
        <v/>
      </c>
      <c r="DQ55" s="4" t="str">
        <f ca="1">IFERROR((('DATA CLEANING'!DR29-'DATA CLEANING'!DQ29)/'DATA CLEANING'!DQ29),"")</f>
        <v/>
      </c>
      <c r="DR55" s="4" t="str">
        <f ca="1">IFERROR((('DATA CLEANING'!DS29-'DATA CLEANING'!DR29)/'DATA CLEANING'!DR29),"")</f>
        <v/>
      </c>
      <c r="DS55" s="4" t="str">
        <f ca="1">IFERROR((('DATA CLEANING'!DT29-'DATA CLEANING'!DS29)/'DATA CLEANING'!DS29),"")</f>
        <v/>
      </c>
      <c r="DT55" s="4" t="str">
        <f ca="1">IFERROR((('DATA CLEANING'!DU29-'DATA CLEANING'!DT29)/'DATA CLEANING'!DT29),"")</f>
        <v/>
      </c>
      <c r="DU55" s="4" t="str">
        <f ca="1">IFERROR((('DATA CLEANING'!DV29-'DATA CLEANING'!DU29)/'DATA CLEANING'!DU29),"")</f>
        <v/>
      </c>
      <c r="DV55" s="4" t="str">
        <f ca="1">IFERROR((('DATA CLEANING'!DW29-'DATA CLEANING'!DV29)/'DATA CLEANING'!DV29),"")</f>
        <v/>
      </c>
      <c r="DW55" s="4" t="str">
        <f ca="1">IFERROR((('DATA CLEANING'!DX29-'DATA CLEANING'!DW29)/'DATA CLEANING'!DW29),"")</f>
        <v/>
      </c>
      <c r="DX55" s="4" t="str">
        <f ca="1">IFERROR((('DATA CLEANING'!DY29-'DATA CLEANING'!DX29)/'DATA CLEANING'!DX29),"")</f>
        <v/>
      </c>
      <c r="DY55" s="4" t="str">
        <f ca="1">IFERROR((('DATA CLEANING'!DZ29-'DATA CLEANING'!DY29)/'DATA CLEANING'!DY29),"")</f>
        <v/>
      </c>
      <c r="DZ55" s="4" t="str">
        <f ca="1">IFERROR((('DATA CLEANING'!EA29-'DATA CLEANING'!DZ29)/'DATA CLEANING'!DZ29),"")</f>
        <v/>
      </c>
      <c r="EA55" s="4" t="str">
        <f ca="1">IFERROR((('DATA CLEANING'!EB29-'DATA CLEANING'!EA29)/'DATA CLEANING'!EA29),"")</f>
        <v/>
      </c>
      <c r="EB55" s="4" t="str">
        <f ca="1">IFERROR((('DATA CLEANING'!EC29-'DATA CLEANING'!EB29)/'DATA CLEANING'!EB29),"")</f>
        <v/>
      </c>
      <c r="EC55" s="4" t="str">
        <f ca="1">IFERROR((('DATA CLEANING'!ED29-'DATA CLEANING'!EC29)/'DATA CLEANING'!EC29),"")</f>
        <v/>
      </c>
      <c r="ED55" s="4" t="str">
        <f ca="1">IFERROR((('DATA CLEANING'!EE29-'DATA CLEANING'!ED29)/'DATA CLEANING'!ED29),"")</f>
        <v/>
      </c>
      <c r="EE55" s="4" t="str">
        <f ca="1">IFERROR((('DATA CLEANING'!EF29-'DATA CLEANING'!EE29)/'DATA CLEANING'!EE29),"")</f>
        <v/>
      </c>
      <c r="EF55" s="4" t="str">
        <f ca="1">IFERROR((('DATA CLEANING'!EG29-'DATA CLEANING'!EF29)/'DATA CLEANING'!EF29),"")</f>
        <v/>
      </c>
      <c r="EG55" s="4" t="str">
        <f ca="1">IFERROR((('DATA CLEANING'!EH29-'DATA CLEANING'!EG29)/'DATA CLEANING'!EG29),"")</f>
        <v/>
      </c>
      <c r="EH55" s="4" t="str">
        <f ca="1">IFERROR((('DATA CLEANING'!EI29-'DATA CLEANING'!EH29)/'DATA CLEANING'!EH29),"")</f>
        <v/>
      </c>
      <c r="EI55" s="4" t="str">
        <f ca="1">IFERROR((('DATA CLEANING'!EJ29-'DATA CLEANING'!EI29)/'DATA CLEANING'!EI29),"")</f>
        <v/>
      </c>
      <c r="EJ55" s="4" t="str">
        <f ca="1">IFERROR((('DATA CLEANING'!EK29-'DATA CLEANING'!EJ29)/'DATA CLEANING'!EJ29),"")</f>
        <v/>
      </c>
      <c r="EK55" s="4" t="str">
        <f ca="1">IFERROR((('DATA CLEANING'!EL29-'DATA CLEANING'!EK29)/'DATA CLEANING'!EK29),"")</f>
        <v/>
      </c>
      <c r="EL55" s="4" t="str">
        <f ca="1">IFERROR((('DATA CLEANING'!EM29-'DATA CLEANING'!EL29)/'DATA CLEANING'!EL29),"")</f>
        <v/>
      </c>
      <c r="EM55" s="4" t="str">
        <f ca="1">IFERROR((('DATA CLEANING'!EN29-'DATA CLEANING'!EM29)/'DATA CLEANING'!EM29),"")</f>
        <v/>
      </c>
      <c r="EN55" s="4" t="str">
        <f ca="1">IFERROR((('DATA CLEANING'!EO29-'DATA CLEANING'!EN29)/'DATA CLEANING'!EN29),"")</f>
        <v/>
      </c>
      <c r="EO55" s="4" t="str">
        <f ca="1">IFERROR((('DATA CLEANING'!EP29-'DATA CLEANING'!EO29)/'DATA CLEANING'!EO29),"")</f>
        <v/>
      </c>
      <c r="EP55" s="4" t="str">
        <f ca="1">IFERROR((('DATA CLEANING'!EQ29-'DATA CLEANING'!EP29)/'DATA CLEANING'!EP29),"")</f>
        <v/>
      </c>
      <c r="EQ55" s="4" t="str">
        <f ca="1">IFERROR((('DATA CLEANING'!ER29-'DATA CLEANING'!EQ29)/'DATA CLEANING'!EQ29),"")</f>
        <v/>
      </c>
      <c r="ER55" s="4" t="str">
        <f ca="1">IFERROR((('DATA CLEANING'!ES29-'DATA CLEANING'!ER29)/'DATA CLEANING'!ER29),"")</f>
        <v/>
      </c>
      <c r="ES55" s="4" t="str">
        <f ca="1">IFERROR((('DATA CLEANING'!ET29-'DATA CLEANING'!ES29)/'DATA CLEANING'!ES29),"")</f>
        <v/>
      </c>
      <c r="ET55" s="4" t="str">
        <f ca="1">IFERROR((('DATA CLEANING'!EU29-'DATA CLEANING'!ET29)/'DATA CLEANING'!ET29),"")</f>
        <v/>
      </c>
      <c r="EU55" s="4" t="str">
        <f ca="1">IFERROR((('DATA CLEANING'!EV29-'DATA CLEANING'!EU29)/'DATA CLEANING'!EU29),"")</f>
        <v/>
      </c>
      <c r="EV55" s="4" t="str">
        <f ca="1">IFERROR((('DATA CLEANING'!EW29-'DATA CLEANING'!EV29)/'DATA CLEANING'!EV29),"")</f>
        <v/>
      </c>
      <c r="EW55" s="4" t="str">
        <f ca="1">IFERROR((('DATA CLEANING'!EX29-'DATA CLEANING'!EW29)/'DATA CLEANING'!EW29),"")</f>
        <v/>
      </c>
      <c r="EX55" s="4" t="str">
        <f ca="1">IFERROR((('DATA CLEANING'!EY29-'DATA CLEANING'!EX29)/'DATA CLEANING'!EX29),"")</f>
        <v/>
      </c>
      <c r="EY55" s="4" t="str">
        <f ca="1">IFERROR((('DATA CLEANING'!EZ29-'DATA CLEANING'!EY29)/'DATA CLEANING'!EY29),"")</f>
        <v/>
      </c>
      <c r="EZ55" s="4" t="str">
        <f ca="1">IFERROR((('DATA CLEANING'!FA29-'DATA CLEANING'!EZ29)/'DATA CLEANING'!EZ29),"")</f>
        <v/>
      </c>
    </row>
    <row r="56" spans="2:156" x14ac:dyDescent="0.55000000000000004">
      <c r="B56" s="4" t="s">
        <v>39</v>
      </c>
      <c r="C56" s="4">
        <f ca="1">IFERROR((('DATA CLEANING'!D30-'DATA CLEANING'!C30)/'DATA CLEANING'!C30),"")</f>
        <v>3.3865507989064392E-3</v>
      </c>
      <c r="D56" s="4">
        <f ca="1">IFERROR((('DATA CLEANING'!E30-'DATA CLEANING'!D30)/'DATA CLEANING'!D30),"")</f>
        <v>6.4175903429218653E-2</v>
      </c>
      <c r="E56" s="4">
        <f ca="1">IFERROR((('DATA CLEANING'!F30-'DATA CLEANING'!E30)/'DATA CLEANING'!E30),"")</f>
        <v>5.9026230191029849E-3</v>
      </c>
      <c r="F56" s="4">
        <f ca="1">IFERROR((('DATA CLEANING'!G30-'DATA CLEANING'!F30)/'DATA CLEANING'!F30),"")</f>
        <v>2.8896709581343986E-2</v>
      </c>
      <c r="G56" s="4">
        <f ca="1">IFERROR((('DATA CLEANING'!H30-'DATA CLEANING'!G30)/'DATA CLEANING'!G30),"")</f>
        <v>2.5197127994018693E-3</v>
      </c>
      <c r="H56" s="4">
        <f ca="1">IFERROR((('DATA CLEANING'!I30-'DATA CLEANING'!H30)/'DATA CLEANING'!H30),"")</f>
        <v>-6.7389349553077941E-3</v>
      </c>
      <c r="I56" s="4">
        <f ca="1">IFERROR((('DATA CLEANING'!J30-'DATA CLEANING'!I30)/'DATA CLEANING'!I30),"")</f>
        <v>3.1370786159993384E-2</v>
      </c>
      <c r="J56" s="4">
        <f ca="1">IFERROR((('DATA CLEANING'!K30-'DATA CLEANING'!J30)/'DATA CLEANING'!J30),"")</f>
        <v>2.16028611138745E-3</v>
      </c>
      <c r="K56" s="4">
        <f ca="1">IFERROR((('DATA CLEANING'!L30-'DATA CLEANING'!K30)/'DATA CLEANING'!K30),"")</f>
        <v>-9.9894787607163679E-3</v>
      </c>
      <c r="L56" s="4">
        <f ca="1">IFERROR((('DATA CLEANING'!M30-'DATA CLEANING'!L30)/'DATA CLEANING'!L30),"")</f>
        <v>5.5154553672034465E-2</v>
      </c>
      <c r="M56" s="4">
        <f ca="1">IFERROR((('DATA CLEANING'!N30-'DATA CLEANING'!M30)/'DATA CLEANING'!M30),"")</f>
        <v>2.6913449792899072E-2</v>
      </c>
      <c r="N56" s="4">
        <f ca="1">IFERROR((('DATA CLEANING'!O30-'DATA CLEANING'!N30)/'DATA CLEANING'!N30),"")</f>
        <v>4.1912461577453515E-3</v>
      </c>
      <c r="O56" s="4">
        <f ca="1">IFERROR((('DATA CLEANING'!P30-'DATA CLEANING'!O30)/'DATA CLEANING'!O30),"")</f>
        <v>4.2805181899883894E-2</v>
      </c>
      <c r="P56" s="4">
        <f ca="1">IFERROR((('DATA CLEANING'!Q30-'DATA CLEANING'!P30)/'DATA CLEANING'!P30),"")</f>
        <v>-4.0803994636747784E-3</v>
      </c>
      <c r="Q56" s="4">
        <f ca="1">IFERROR((('DATA CLEANING'!R30-'DATA CLEANING'!Q30)/'DATA CLEANING'!Q30),"")</f>
        <v>1.3375376524036675E-2</v>
      </c>
      <c r="R56" s="4">
        <f ca="1">IFERROR((('DATA CLEANING'!S30-'DATA CLEANING'!R30)/'DATA CLEANING'!R30),"")</f>
        <v>2.4247743708777934E-2</v>
      </c>
      <c r="S56" s="4">
        <f ca="1">IFERROR((('DATA CLEANING'!T30-'DATA CLEANING'!S30)/'DATA CLEANING'!S30),"")</f>
        <v>1.8718810229818528E-2</v>
      </c>
      <c r="T56" s="4">
        <f ca="1">IFERROR((('DATA CLEANING'!U30-'DATA CLEANING'!T30)/'DATA CLEANING'!T30),"")</f>
        <v>2.7535401271005684E-2</v>
      </c>
      <c r="U56" s="4">
        <f ca="1">IFERROR((('DATA CLEANING'!V30-'DATA CLEANING'!U30)/'DATA CLEANING'!U30),"")</f>
        <v>-3.2211314661882255E-2</v>
      </c>
      <c r="V56" s="4">
        <f ca="1">IFERROR((('DATA CLEANING'!W30-'DATA CLEANING'!V30)/'DATA CLEANING'!V30),"")</f>
        <v>1.1568974602125734E-2</v>
      </c>
      <c r="W56" s="4">
        <f ca="1">IFERROR((('DATA CLEANING'!X30-'DATA CLEANING'!W30)/'DATA CLEANING'!W30),"")</f>
        <v>2.5815518202610927E-2</v>
      </c>
      <c r="X56" s="4">
        <f ca="1">IFERROR((('DATA CLEANING'!Y30-'DATA CLEANING'!X30)/'DATA CLEANING'!X30),"")</f>
        <v>1.0452369989653321E-2</v>
      </c>
      <c r="Y56" s="4">
        <f ca="1">IFERROR((('DATA CLEANING'!Z30-'DATA CLEANING'!Y30)/'DATA CLEANING'!Y30),"")</f>
        <v>-1.3562231707073101E-2</v>
      </c>
      <c r="Z56" s="4">
        <f ca="1">IFERROR((('DATA CLEANING'!AA30-'DATA CLEANING'!Z30)/'DATA CLEANING'!Z30),"")</f>
        <v>2.6071575435654769E-2</v>
      </c>
      <c r="AA56" s="4">
        <f ca="1">IFERROR((('DATA CLEANING'!AB30-'DATA CLEANING'!AA30)/'DATA CLEANING'!AA30),"")</f>
        <v>-3.5161888877663958E-2</v>
      </c>
      <c r="AB56" s="4">
        <f ca="1">IFERROR((('DATA CLEANING'!AC30-'DATA CLEANING'!AB30)/'DATA CLEANING'!AB30),"")</f>
        <v>4.693242400062976E-3</v>
      </c>
      <c r="AC56" s="4">
        <f ca="1">IFERROR((('DATA CLEANING'!AD30-'DATA CLEANING'!AC30)/'DATA CLEANING'!AC30),"")</f>
        <v>-9.7418693142122537E-3</v>
      </c>
      <c r="AD56" s="4">
        <f ca="1">IFERROR((('DATA CLEANING'!AE30-'DATA CLEANING'!AD30)/'DATA CLEANING'!AD30),"")</f>
        <v>-2.5378439326364202E-2</v>
      </c>
      <c r="AE56" s="4">
        <f ca="1">IFERROR((('DATA CLEANING'!AF30-'DATA CLEANING'!AE30)/'DATA CLEANING'!AE30),"")</f>
        <v>-7.0695877961560859E-3</v>
      </c>
      <c r="AF56" s="4">
        <f ca="1">IFERROR((('DATA CLEANING'!AG30-'DATA CLEANING'!AF30)/'DATA CLEANING'!AF30),"")</f>
        <v>4.8700792598038757E-2</v>
      </c>
      <c r="AG56" s="4">
        <f ca="1">IFERROR((('DATA CLEANING'!AH30-'DATA CLEANING'!AG30)/'DATA CLEANING'!AG30),"")</f>
        <v>-3.3487945385482624E-3</v>
      </c>
      <c r="AH56" s="4">
        <f ca="1">IFERROR((('DATA CLEANING'!AI30-'DATA CLEANING'!AH30)/'DATA CLEANING'!AH30),"")</f>
        <v>8.9503410019820713E-3</v>
      </c>
      <c r="AI56" s="4">
        <f ca="1">IFERROR((('DATA CLEANING'!AJ30-'DATA CLEANING'!AI30)/'DATA CLEANING'!AI30),"")</f>
        <v>-3.7053899768954845E-2</v>
      </c>
      <c r="AJ56" s="4">
        <f ca="1">IFERROR((('DATA CLEANING'!AK30-'DATA CLEANING'!AJ30)/'DATA CLEANING'!AJ30),"")</f>
        <v>3.3604607959785364E-2</v>
      </c>
      <c r="AK56" s="4">
        <f ca="1">IFERROR((('DATA CLEANING'!AL30-'DATA CLEANING'!AK30)/'DATA CLEANING'!AK30),"")</f>
        <v>-6.516931014886318E-2</v>
      </c>
      <c r="AL56" s="4">
        <f ca="1">IFERROR((('DATA CLEANING'!AM30-'DATA CLEANING'!AL30)/'DATA CLEANING'!AL30),"")</f>
        <v>6.4373167465976711E-2</v>
      </c>
      <c r="AM56" s="4">
        <f ca="1">IFERROR((('DATA CLEANING'!AN30-'DATA CLEANING'!AM30)/'DATA CLEANING'!AM30),"")</f>
        <v>6.2213708094070383E-2</v>
      </c>
      <c r="AN56" s="4">
        <f ca="1">IFERROR((('DATA CLEANING'!AO30-'DATA CLEANING'!AN30)/'DATA CLEANING'!AN30),"")</f>
        <v>-6.7898139331478936E-3</v>
      </c>
      <c r="AO56" s="4">
        <f ca="1">IFERROR((('DATA CLEANING'!AP30-'DATA CLEANING'!AO30)/'DATA CLEANING'!AO30),"")</f>
        <v>6.2624637139240713E-2</v>
      </c>
      <c r="AP56" s="4">
        <f ca="1">IFERROR((('DATA CLEANING'!AQ30-'DATA CLEANING'!AP30)/'DATA CLEANING'!AP30),"")</f>
        <v>1.2081853689229595E-2</v>
      </c>
      <c r="AQ56" s="4">
        <f ca="1">IFERROR((('DATA CLEANING'!AR30-'DATA CLEANING'!AQ30)/'DATA CLEANING'!AQ30),"")</f>
        <v>6.2167887005084452E-2</v>
      </c>
      <c r="AR56" s="4">
        <f ca="1">IFERROR((('DATA CLEANING'!AS30-'DATA CLEANING'!AR30)/'DATA CLEANING'!AR30),"")</f>
        <v>-6.2145607512129205E-4</v>
      </c>
      <c r="AS56" s="4">
        <f ca="1">IFERROR((('DATA CLEANING'!AT30-'DATA CLEANING'!AS30)/'DATA CLEANING'!AS30),"")</f>
        <v>-1.4328104679155726E-2</v>
      </c>
      <c r="AT56" s="4">
        <f ca="1">IFERROR((('DATA CLEANING'!AU30-'DATA CLEANING'!AT30)/'DATA CLEANING'!AT30),"")</f>
        <v>1.9110517881489469E-2</v>
      </c>
      <c r="AU56" s="4">
        <f ca="1">IFERROR((('DATA CLEANING'!AV30-'DATA CLEANING'!AU30)/'DATA CLEANING'!AU30),"")</f>
        <v>-2.4254003444446094E-2</v>
      </c>
      <c r="AV56" s="4">
        <f ca="1">IFERROR((('DATA CLEANING'!AW30-'DATA CLEANING'!AV30)/'DATA CLEANING'!AV30),"")</f>
        <v>2.5475246941768524E-2</v>
      </c>
      <c r="AW56" s="4">
        <f ca="1">IFERROR((('DATA CLEANING'!AX30-'DATA CLEANING'!AW30)/'DATA CLEANING'!AW30),"")</f>
        <v>9.8421623382169074E-3</v>
      </c>
      <c r="AX56" s="4">
        <f ca="1">IFERROR((('DATA CLEANING'!AY30-'DATA CLEANING'!AX30)/'DATA CLEANING'!AX30),"")</f>
        <v>1.3911447853674607E-2</v>
      </c>
      <c r="AY56" s="4">
        <f ca="1">IFERROR((('DATA CLEANING'!AZ30-'DATA CLEANING'!AY30)/'DATA CLEANING'!AY30),"")</f>
        <v>-9.8409067144110421E-2</v>
      </c>
      <c r="AZ56" s="4">
        <f ca="1">IFERROR((('DATA CLEANING'!BA30-'DATA CLEANING'!AZ30)/'DATA CLEANING'!AZ30),"")</f>
        <v>-0.17698469458938507</v>
      </c>
      <c r="BA56" s="4">
        <f ca="1">IFERROR((('DATA CLEANING'!BB30-'DATA CLEANING'!BA30)/'DATA CLEANING'!BA30),"")</f>
        <v>3.8291298694706481E-2</v>
      </c>
      <c r="BB56" s="4">
        <f ca="1">IFERROR((('DATA CLEANING'!BC30-'DATA CLEANING'!BB30)/'DATA CLEANING'!BB30),"")</f>
        <v>6.1153096806545931E-2</v>
      </c>
      <c r="BC56" s="4">
        <f ca="1">IFERROR((('DATA CLEANING'!BD30-'DATA CLEANING'!BC30)/'DATA CLEANING'!BC30),"")</f>
        <v>1.7078818326136929E-2</v>
      </c>
      <c r="BD56" s="4">
        <f ca="1">IFERROR((('DATA CLEANING'!BE30-'DATA CLEANING'!BD30)/'DATA CLEANING'!BD30),"")</f>
        <v>6.3882786440026859E-2</v>
      </c>
      <c r="BE56" s="4">
        <f ca="1">IFERROR((('DATA CLEANING'!BF30-'DATA CLEANING'!BE30)/'DATA CLEANING'!BE30),"")</f>
        <v>6.7862897876459233E-3</v>
      </c>
      <c r="BF56" s="4">
        <f ca="1">IFERROR((('DATA CLEANING'!BG30-'DATA CLEANING'!BF30)/'DATA CLEANING'!BF30),"")</f>
        <v>-2.4386603864974658E-2</v>
      </c>
      <c r="BG56" s="4">
        <f ca="1">IFERROR((('DATA CLEANING'!BH30-'DATA CLEANING'!BG30)/'DATA CLEANING'!BG30),"")</f>
        <v>-1.0334468048666244E-2</v>
      </c>
      <c r="BH56" s="4">
        <f ca="1">IFERROR((('DATA CLEANING'!BI30-'DATA CLEANING'!BH30)/'DATA CLEANING'!BH30),"")</f>
        <v>0.1004121622946467</v>
      </c>
      <c r="BI56" s="4">
        <f ca="1">IFERROR((('DATA CLEANING'!BJ30-'DATA CLEANING'!BI30)/'DATA CLEANING'!BI30),"")</f>
        <v>5.3247715726140642E-2</v>
      </c>
      <c r="BJ56" s="4">
        <f ca="1">IFERROR((('DATA CLEANING'!BK30-'DATA CLEANING'!BJ30)/'DATA CLEANING'!BJ30),"")</f>
        <v>-4.2836972673700159E-2</v>
      </c>
      <c r="BK56" s="4">
        <f ca="1">IFERROR((('DATA CLEANING'!BL30-'DATA CLEANING'!BK30)/'DATA CLEANING'!BK30),"")</f>
        <v>6.7282621665995537E-2</v>
      </c>
      <c r="BL56" s="4">
        <f ca="1">IFERROR((('DATA CLEANING'!BM30-'DATA CLEANING'!BL30)/'DATA CLEANING'!BL30),"")</f>
        <v>3.7000499660487143E-2</v>
      </c>
      <c r="BM56" s="4">
        <f ca="1">IFERROR((('DATA CLEANING'!BN30-'DATA CLEANING'!BM30)/'DATA CLEANING'!BM30),"")</f>
        <v>8.0651855062861641E-2</v>
      </c>
      <c r="BN56" s="4">
        <f ca="1">IFERROR((('DATA CLEANING'!BO30-'DATA CLEANING'!BN30)/'DATA CLEANING'!BN30),"")</f>
        <v>8.9740524456388727E-3</v>
      </c>
      <c r="BO56" s="4">
        <f ca="1">IFERROR((('DATA CLEANING'!BP30-'DATA CLEANING'!BO30)/'DATA CLEANING'!BO30),"")</f>
        <v>-5.152324159966247E-2</v>
      </c>
      <c r="BP56" s="4">
        <f ca="1">IFERROR((('DATA CLEANING'!BQ30-'DATA CLEANING'!BP30)/'DATA CLEANING'!BP30),"")</f>
        <v>-2.9155488795305912E-5</v>
      </c>
      <c r="BQ56" s="4">
        <f ca="1">IFERROR((('DATA CLEANING'!BR30-'DATA CLEANING'!BQ30)/'DATA CLEANING'!BQ30),"")</f>
        <v>5.5472373984786078E-2</v>
      </c>
      <c r="BR56" s="4">
        <f ca="1">IFERROR((('DATA CLEANING'!BS30-'DATA CLEANING'!BR30)/'DATA CLEANING'!BR30),"")</f>
        <v>-2.6900216245836009E-2</v>
      </c>
      <c r="BS56" s="4">
        <f ca="1">IFERROR((('DATA CLEANING'!BT30-'DATA CLEANING'!BS30)/'DATA CLEANING'!BS30),"")</f>
        <v>7.0792738248859385E-2</v>
      </c>
      <c r="BT56" s="4">
        <f ca="1">IFERROR((('DATA CLEANING'!BU30-'DATA CLEANING'!BT30)/'DATA CLEANING'!BT30),"")</f>
        <v>-5.8672518562732964E-2</v>
      </c>
      <c r="BU56" s="4">
        <f ca="1">IFERROR((('DATA CLEANING'!BV30-'DATA CLEANING'!BU30)/'DATA CLEANING'!BU30),"")</f>
        <v>5.4973490563608493E-2</v>
      </c>
      <c r="BV56" s="4">
        <f ca="1">IFERROR((('DATA CLEANING'!BW30-'DATA CLEANING'!BV30)/'DATA CLEANING'!BV30),"")</f>
        <v>-3.5544299833254376E-3</v>
      </c>
      <c r="BW56" s="4">
        <f ca="1">IFERROR((('DATA CLEANING'!BX30-'DATA CLEANING'!BW30)/'DATA CLEANING'!BW30),"")</f>
        <v>1.7622947420104389E-2</v>
      </c>
      <c r="BX56" s="4">
        <f ca="1">IFERROR((('DATA CLEANING'!BY30-'DATA CLEANING'!BX30)/'DATA CLEANING'!BX30),"")</f>
        <v>6.358430444749974E-2</v>
      </c>
      <c r="BY56" s="4">
        <f ca="1">IFERROR((('DATA CLEANING'!BZ30-'DATA CLEANING'!BY30)/'DATA CLEANING'!BY30),"")</f>
        <v>-6.9237074270845633E-2</v>
      </c>
      <c r="BZ56" s="4">
        <f ca="1">IFERROR((('DATA CLEANING'!CA30-'DATA CLEANING'!BZ30)/'DATA CLEANING'!BZ30),"")</f>
        <v>1.2483127121329242E-2</v>
      </c>
      <c r="CA56" s="4">
        <f ca="1">IFERROR((('DATA CLEANING'!CB30-'DATA CLEANING'!CA30)/'DATA CLEANING'!CA30),"")</f>
        <v>-3.3783980433934012E-2</v>
      </c>
      <c r="CB56" s="4">
        <f ca="1">IFERROR((('DATA CLEANING'!CC30-'DATA CLEANING'!CB30)/'DATA CLEANING'!CB30),"")</f>
        <v>3.718312413744684E-3</v>
      </c>
      <c r="CC56" s="4">
        <f ca="1">IFERROR((('DATA CLEANING'!CD30-'DATA CLEANING'!CC30)/'DATA CLEANING'!CC30),"")</f>
        <v>-1.0136049297350114E-3</v>
      </c>
      <c r="CD56" s="4">
        <f ca="1">IFERROR((('DATA CLEANING'!CE30-'DATA CLEANING'!CD30)/'DATA CLEANING'!CD30),"")</f>
        <v>-3.8144177883357236E-2</v>
      </c>
      <c r="CE56" s="4">
        <f ca="1">IFERROR((('DATA CLEANING'!CF30-'DATA CLEANING'!CE30)/'DATA CLEANING'!CE30),"")</f>
        <v>0.12487773175910495</v>
      </c>
      <c r="CF56" s="4">
        <f ca="1">IFERROR((('DATA CLEANING'!CG30-'DATA CLEANING'!CF30)/'DATA CLEANING'!CF30),"")</f>
        <v>5.7346229464877801E-2</v>
      </c>
      <c r="CG56" s="4">
        <f ca="1">IFERROR((('DATA CLEANING'!CH30-'DATA CLEANING'!CG30)/'DATA CLEANING'!CG30),"")</f>
        <v>-3.0278444148355427E-2</v>
      </c>
      <c r="CH56" s="4">
        <f ca="1">IFERROR((('DATA CLEANING'!CI30-'DATA CLEANING'!CH30)/'DATA CLEANING'!CH30),"")</f>
        <v>3.2685662863891851E-2</v>
      </c>
      <c r="CI56" s="4">
        <f ca="1">IFERROR((('DATA CLEANING'!CJ30-'DATA CLEANING'!CI30)/'DATA CLEANING'!CI30),"")</f>
        <v>-1.7213385119688254E-2</v>
      </c>
      <c r="CJ56" s="4">
        <f ca="1">IFERROR((('DATA CLEANING'!CK30-'DATA CLEANING'!CJ30)/'DATA CLEANING'!CJ30),"")</f>
        <v>-4.7268530057171791E-2</v>
      </c>
      <c r="CK56" s="4">
        <f ca="1">IFERROR((('DATA CLEANING'!CL30-'DATA CLEANING'!CK30)/'DATA CLEANING'!CK30),"")</f>
        <v>2.8170590883186936E-2</v>
      </c>
      <c r="CL56" s="4">
        <f ca="1">IFERROR((('DATA CLEANING'!CM30-'DATA CLEANING'!CL30)/'DATA CLEANING'!CL30),"")</f>
        <v>-6.0482665855176268E-2</v>
      </c>
      <c r="CM56" s="4">
        <f ca="1">IFERROR((('DATA CLEANING'!CN30-'DATA CLEANING'!CM30)/'DATA CLEANING'!CM30),"")</f>
        <v>5.5955523078303086E-2</v>
      </c>
      <c r="CN56" s="4">
        <f ca="1">IFERROR((('DATA CLEANING'!CO30-'DATA CLEANING'!CN30)/'DATA CLEANING'!CN30),"")</f>
        <v>1.102847957202709E-2</v>
      </c>
      <c r="CO56" s="4">
        <f ca="1">IFERROR((('DATA CLEANING'!CP30-'DATA CLEANING'!CO30)/'DATA CLEANING'!CO30),"")</f>
        <v>2.6158389598420172E-2</v>
      </c>
      <c r="CP56" s="4">
        <f ca="1">IFERROR((('DATA CLEANING'!CQ30-'DATA CLEANING'!CP30)/'DATA CLEANING'!CP30),"")</f>
        <v>1.0211707034737574E-2</v>
      </c>
      <c r="CQ56" s="4">
        <f ca="1">IFERROR((('DATA CLEANING'!CR30-'DATA CLEANING'!CQ30)/'DATA CLEANING'!CQ30),"")</f>
        <v>2.7888421768250172E-2</v>
      </c>
      <c r="CR56" s="4">
        <f ca="1">IFERROR((('DATA CLEANING'!CS30-'DATA CLEANING'!CR30)/'DATA CLEANING'!CR30),"")</f>
        <v>5.9316205713617953E-2</v>
      </c>
      <c r="CS56" s="4">
        <f ca="1">IFERROR((('DATA CLEANING'!CT30-'DATA CLEANING'!CS30)/'DATA CLEANING'!CS30),"")</f>
        <v>-2.6578609288819482E-2</v>
      </c>
      <c r="CT56" s="4">
        <f ca="1">IFERROR((('DATA CLEANING'!CU30-'DATA CLEANING'!CT30)/'DATA CLEANING'!CT30),"")</f>
        <v>5.5214516773465783E-2</v>
      </c>
      <c r="CU56" s="4">
        <f ca="1">IFERROR((('DATA CLEANING'!CV30-'DATA CLEANING'!CU30)/'DATA CLEANING'!CU30),"")</f>
        <v>5.285531620648528E-2</v>
      </c>
      <c r="CV56" s="4">
        <f ca="1">IFERROR((('DATA CLEANING'!CW30-'DATA CLEANING'!CV30)/'DATA CLEANING'!CV30),"")</f>
        <v>4.0131608566010106E-2</v>
      </c>
      <c r="CW56" s="4">
        <f ca="1">IFERROR((('DATA CLEANING'!CX30-'DATA CLEANING'!CW30)/'DATA CLEANING'!CW30),"")</f>
        <v>-7.0393813752439083E-2</v>
      </c>
      <c r="CX56" s="4">
        <f ca="1">IFERROR((('DATA CLEANING'!CY30-'DATA CLEANING'!CX30)/'DATA CLEANING'!CX30),"")</f>
        <v>3.1981597991654551E-2</v>
      </c>
      <c r="CY56" s="4">
        <f ca="1">IFERROR((('DATA CLEANING'!CZ30-'DATA CLEANING'!CY30)/'DATA CLEANING'!CY30),"")</f>
        <v>-1.2580382938040873E-2</v>
      </c>
      <c r="CZ56" s="4">
        <f ca="1">IFERROR((('DATA CLEANING'!DA30-'DATA CLEANING'!CZ30)/'DATA CLEANING'!CZ30),"")</f>
        <v>8.4340926131744237E-2</v>
      </c>
      <c r="DA56" s="4">
        <f ca="1">IFERROR((('DATA CLEANING'!DB30-'DATA CLEANING'!DA30)/'DATA CLEANING'!DA30),"")</f>
        <v>6.5578228624674925E-2</v>
      </c>
      <c r="DB56" s="4">
        <f ca="1">IFERROR((('DATA CLEANING'!DC30-'DATA CLEANING'!DB30)/'DATA CLEANING'!DB30),"")</f>
        <v>7.2146981566799948E-3</v>
      </c>
      <c r="DC56" s="4">
        <f ca="1">IFERROR((('DATA CLEANING'!DD30-'DATA CLEANING'!DC30)/'DATA CLEANING'!DC30),"")</f>
        <v>-3.232316018247712E-2</v>
      </c>
      <c r="DD56" s="4">
        <f ca="1">IFERROR((('DATA CLEANING'!DE30-'DATA CLEANING'!DD30)/'DATA CLEANING'!DD30),"")</f>
        <v>7.57832443772231E-2</v>
      </c>
      <c r="DE56" s="4">
        <f ca="1">IFERROR((('DATA CLEANING'!DF30-'DATA CLEANING'!DE30)/'DATA CLEANING'!DE30),"")</f>
        <v>-7.2623037699412404E-2</v>
      </c>
      <c r="DF56" s="4" t="str">
        <f ca="1">IFERROR((('DATA CLEANING'!DG30-'DATA CLEANING'!DF30)/'DATA CLEANING'!DF30),"")</f>
        <v/>
      </c>
      <c r="DG56" s="4" t="str">
        <f ca="1">IFERROR((('DATA CLEANING'!DH30-'DATA CLEANING'!DG30)/'DATA CLEANING'!DG30),"")</f>
        <v/>
      </c>
      <c r="DH56" s="4" t="str">
        <f ca="1">IFERROR((('DATA CLEANING'!DI30-'DATA CLEANING'!DH30)/'DATA CLEANING'!DH30),"")</f>
        <v/>
      </c>
      <c r="DI56" s="4" t="str">
        <f ca="1">IFERROR((('DATA CLEANING'!DJ30-'DATA CLEANING'!DI30)/'DATA CLEANING'!DI30),"")</f>
        <v/>
      </c>
      <c r="DJ56" s="4" t="str">
        <f ca="1">IFERROR((('DATA CLEANING'!DK30-'DATA CLEANING'!DJ30)/'DATA CLEANING'!DJ30),"")</f>
        <v/>
      </c>
      <c r="DK56" s="4" t="str">
        <f ca="1">IFERROR((('DATA CLEANING'!DL30-'DATA CLEANING'!DK30)/'DATA CLEANING'!DK30),"")</f>
        <v/>
      </c>
      <c r="DL56" s="4" t="str">
        <f ca="1">IFERROR((('DATA CLEANING'!DM30-'DATA CLEANING'!DL30)/'DATA CLEANING'!DL30),"")</f>
        <v/>
      </c>
      <c r="DM56" s="4" t="str">
        <f ca="1">IFERROR((('DATA CLEANING'!DN30-'DATA CLEANING'!DM30)/'DATA CLEANING'!DM30),"")</f>
        <v/>
      </c>
      <c r="DN56" s="4" t="str">
        <f ca="1">IFERROR((('DATA CLEANING'!DO30-'DATA CLEANING'!DN30)/'DATA CLEANING'!DN30),"")</f>
        <v/>
      </c>
      <c r="DO56" s="4" t="str">
        <f ca="1">IFERROR((('DATA CLEANING'!DP30-'DATA CLEANING'!DO30)/'DATA CLEANING'!DO30),"")</f>
        <v/>
      </c>
      <c r="DP56" s="4" t="str">
        <f ca="1">IFERROR((('DATA CLEANING'!DQ30-'DATA CLEANING'!DP30)/'DATA CLEANING'!DP30),"")</f>
        <v/>
      </c>
      <c r="DQ56" s="4" t="str">
        <f ca="1">IFERROR((('DATA CLEANING'!DR30-'DATA CLEANING'!DQ30)/'DATA CLEANING'!DQ30),"")</f>
        <v/>
      </c>
      <c r="DR56" s="4" t="str">
        <f ca="1">IFERROR((('DATA CLEANING'!DS30-'DATA CLEANING'!DR30)/'DATA CLEANING'!DR30),"")</f>
        <v/>
      </c>
      <c r="DS56" s="4" t="str">
        <f ca="1">IFERROR((('DATA CLEANING'!DT30-'DATA CLEANING'!DS30)/'DATA CLEANING'!DS30),"")</f>
        <v/>
      </c>
      <c r="DT56" s="4" t="str">
        <f ca="1">IFERROR((('DATA CLEANING'!DU30-'DATA CLEANING'!DT30)/'DATA CLEANING'!DT30),"")</f>
        <v/>
      </c>
      <c r="DU56" s="4" t="str">
        <f ca="1">IFERROR((('DATA CLEANING'!DV30-'DATA CLEANING'!DU30)/'DATA CLEANING'!DU30),"")</f>
        <v/>
      </c>
      <c r="DV56" s="4" t="str">
        <f ca="1">IFERROR((('DATA CLEANING'!DW30-'DATA CLEANING'!DV30)/'DATA CLEANING'!DV30),"")</f>
        <v/>
      </c>
      <c r="DW56" s="4" t="str">
        <f ca="1">IFERROR((('DATA CLEANING'!DX30-'DATA CLEANING'!DW30)/'DATA CLEANING'!DW30),"")</f>
        <v/>
      </c>
      <c r="DX56" s="4" t="str">
        <f ca="1">IFERROR((('DATA CLEANING'!DY30-'DATA CLEANING'!DX30)/'DATA CLEANING'!DX30),"")</f>
        <v/>
      </c>
      <c r="DY56" s="4" t="str">
        <f ca="1">IFERROR((('DATA CLEANING'!DZ30-'DATA CLEANING'!DY30)/'DATA CLEANING'!DY30),"")</f>
        <v/>
      </c>
      <c r="DZ56" s="4" t="str">
        <f ca="1">IFERROR((('DATA CLEANING'!EA30-'DATA CLEANING'!DZ30)/'DATA CLEANING'!DZ30),"")</f>
        <v/>
      </c>
      <c r="EA56" s="4" t="str">
        <f ca="1">IFERROR((('DATA CLEANING'!EB30-'DATA CLEANING'!EA30)/'DATA CLEANING'!EA30),"")</f>
        <v/>
      </c>
      <c r="EB56" s="4" t="str">
        <f ca="1">IFERROR((('DATA CLEANING'!EC30-'DATA CLEANING'!EB30)/'DATA CLEANING'!EB30),"")</f>
        <v/>
      </c>
      <c r="EC56" s="4" t="str">
        <f ca="1">IFERROR((('DATA CLEANING'!ED30-'DATA CLEANING'!EC30)/'DATA CLEANING'!EC30),"")</f>
        <v/>
      </c>
      <c r="ED56" s="4" t="str">
        <f ca="1">IFERROR((('DATA CLEANING'!EE30-'DATA CLEANING'!ED30)/'DATA CLEANING'!ED30),"")</f>
        <v/>
      </c>
      <c r="EE56" s="4" t="str">
        <f ca="1">IFERROR((('DATA CLEANING'!EF30-'DATA CLEANING'!EE30)/'DATA CLEANING'!EE30),"")</f>
        <v/>
      </c>
      <c r="EF56" s="4" t="str">
        <f ca="1">IFERROR((('DATA CLEANING'!EG30-'DATA CLEANING'!EF30)/'DATA CLEANING'!EF30),"")</f>
        <v/>
      </c>
      <c r="EG56" s="4" t="str">
        <f ca="1">IFERROR((('DATA CLEANING'!EH30-'DATA CLEANING'!EG30)/'DATA CLEANING'!EG30),"")</f>
        <v/>
      </c>
      <c r="EH56" s="4" t="str">
        <f ca="1">IFERROR((('DATA CLEANING'!EI30-'DATA CLEANING'!EH30)/'DATA CLEANING'!EH30),"")</f>
        <v/>
      </c>
      <c r="EI56" s="4" t="str">
        <f ca="1">IFERROR((('DATA CLEANING'!EJ30-'DATA CLEANING'!EI30)/'DATA CLEANING'!EI30),"")</f>
        <v/>
      </c>
      <c r="EJ56" s="4" t="str">
        <f ca="1">IFERROR((('DATA CLEANING'!EK30-'DATA CLEANING'!EJ30)/'DATA CLEANING'!EJ30),"")</f>
        <v/>
      </c>
      <c r="EK56" s="4" t="str">
        <f ca="1">IFERROR((('DATA CLEANING'!EL30-'DATA CLEANING'!EK30)/'DATA CLEANING'!EK30),"")</f>
        <v/>
      </c>
      <c r="EL56" s="4" t="str">
        <f ca="1">IFERROR((('DATA CLEANING'!EM30-'DATA CLEANING'!EL30)/'DATA CLEANING'!EL30),"")</f>
        <v/>
      </c>
      <c r="EM56" s="4" t="str">
        <f ca="1">IFERROR((('DATA CLEANING'!EN30-'DATA CLEANING'!EM30)/'DATA CLEANING'!EM30),"")</f>
        <v/>
      </c>
      <c r="EN56" s="4" t="str">
        <f ca="1">IFERROR((('DATA CLEANING'!EO30-'DATA CLEANING'!EN30)/'DATA CLEANING'!EN30),"")</f>
        <v/>
      </c>
      <c r="EO56" s="4" t="str">
        <f ca="1">IFERROR((('DATA CLEANING'!EP30-'DATA CLEANING'!EO30)/'DATA CLEANING'!EO30),"")</f>
        <v/>
      </c>
      <c r="EP56" s="4" t="str">
        <f ca="1">IFERROR((('DATA CLEANING'!EQ30-'DATA CLEANING'!EP30)/'DATA CLEANING'!EP30),"")</f>
        <v/>
      </c>
      <c r="EQ56" s="4" t="str">
        <f ca="1">IFERROR((('DATA CLEANING'!ER30-'DATA CLEANING'!EQ30)/'DATA CLEANING'!EQ30),"")</f>
        <v/>
      </c>
      <c r="ER56" s="4" t="str">
        <f ca="1">IFERROR((('DATA CLEANING'!ES30-'DATA CLEANING'!ER30)/'DATA CLEANING'!ER30),"")</f>
        <v/>
      </c>
      <c r="ES56" s="4" t="str">
        <f ca="1">IFERROR((('DATA CLEANING'!ET30-'DATA CLEANING'!ES30)/'DATA CLEANING'!ES30),"")</f>
        <v/>
      </c>
      <c r="ET56" s="4" t="str">
        <f ca="1">IFERROR((('DATA CLEANING'!EU30-'DATA CLEANING'!ET30)/'DATA CLEANING'!ET30),"")</f>
        <v/>
      </c>
      <c r="EU56" s="4" t="str">
        <f ca="1">IFERROR((('DATA CLEANING'!EV30-'DATA CLEANING'!EU30)/'DATA CLEANING'!EU30),"")</f>
        <v/>
      </c>
      <c r="EV56" s="4" t="str">
        <f ca="1">IFERROR((('DATA CLEANING'!EW30-'DATA CLEANING'!EV30)/'DATA CLEANING'!EV30),"")</f>
        <v/>
      </c>
      <c r="EW56" s="4" t="str">
        <f ca="1">IFERROR((('DATA CLEANING'!EX30-'DATA CLEANING'!EW30)/'DATA CLEANING'!EW30),"")</f>
        <v/>
      </c>
      <c r="EX56" s="4" t="str">
        <f ca="1">IFERROR((('DATA CLEANING'!EY30-'DATA CLEANING'!EX30)/'DATA CLEANING'!EX30),"")</f>
        <v/>
      </c>
      <c r="EY56" s="4" t="str">
        <f ca="1">IFERROR((('DATA CLEANING'!EZ30-'DATA CLEANING'!EY30)/'DATA CLEANING'!EY30),"")</f>
        <v/>
      </c>
      <c r="EZ56" s="4" t="str">
        <f ca="1">IFERROR((('DATA CLEANING'!FA30-'DATA CLEANING'!EZ30)/'DATA CLEANING'!EZ30),"")</f>
        <v/>
      </c>
    </row>
    <row r="57" spans="2:156" x14ac:dyDescent="0.55000000000000004">
      <c r="B57" s="4" t="s">
        <v>40</v>
      </c>
      <c r="C57" s="4">
        <f ca="1">IFERROR((('DATA CLEANING'!D31-'DATA CLEANING'!C31)/'DATA CLEANING'!C31),"")</f>
        <v>5.1647135492248523E-2</v>
      </c>
      <c r="D57" s="4">
        <f ca="1">IFERROR((('DATA CLEANING'!E31-'DATA CLEANING'!D31)/'DATA CLEANING'!D31),"")</f>
        <v>0.10402129285134416</v>
      </c>
      <c r="E57" s="4">
        <f ca="1">IFERROR((('DATA CLEANING'!F31-'DATA CLEANING'!E31)/'DATA CLEANING'!E31),"")</f>
        <v>1.7948691161985608E-2</v>
      </c>
      <c r="F57" s="4">
        <f ca="1">IFERROR((('DATA CLEANING'!G31-'DATA CLEANING'!F31)/'DATA CLEANING'!F31),"")</f>
        <v>-1.3585809545912418E-2</v>
      </c>
      <c r="G57" s="4">
        <f ca="1">IFERROR((('DATA CLEANING'!H31-'DATA CLEANING'!G31)/'DATA CLEANING'!G31),"")</f>
        <v>-1.1776403792990737E-2</v>
      </c>
      <c r="H57" s="4">
        <f ca="1">IFERROR((('DATA CLEANING'!I31-'DATA CLEANING'!H31)/'DATA CLEANING'!H31),"")</f>
        <v>3.4256003113867332E-2</v>
      </c>
      <c r="I57" s="4">
        <f ca="1">IFERROR((('DATA CLEANING'!J31-'DATA CLEANING'!I31)/'DATA CLEANING'!I31),"")</f>
        <v>1.236546482174029E-2</v>
      </c>
      <c r="J57" s="4">
        <f ca="1">IFERROR((('DATA CLEANING'!K31-'DATA CLEANING'!J31)/'DATA CLEANING'!J31),"")</f>
        <v>2.6731719116712755E-2</v>
      </c>
      <c r="K57" s="4">
        <f ca="1">IFERROR((('DATA CLEANING'!L31-'DATA CLEANING'!K31)/'DATA CLEANING'!K31),"")</f>
        <v>-2.135364298188519E-2</v>
      </c>
      <c r="L57" s="4">
        <f ca="1">IFERROR((('DATA CLEANING'!M31-'DATA CLEANING'!L31)/'DATA CLEANING'!L31),"")</f>
        <v>0.11415372237726429</v>
      </c>
      <c r="M57" s="4">
        <f ca="1">IFERROR((('DATA CLEANING'!N31-'DATA CLEANING'!M31)/'DATA CLEANING'!M31),"")</f>
        <v>-3.7508182822016752E-3</v>
      </c>
      <c r="N57" s="4">
        <f ca="1">IFERROR((('DATA CLEANING'!O31-'DATA CLEANING'!N31)/'DATA CLEANING'!N31),"")</f>
        <v>2.3100809797575981E-2</v>
      </c>
      <c r="O57" s="4">
        <f ca="1">IFERROR((('DATA CLEANING'!P31-'DATA CLEANING'!O31)/'DATA CLEANING'!O31),"")</f>
        <v>1.8899155326728433E-2</v>
      </c>
      <c r="P57" s="4">
        <f ca="1">IFERROR((('DATA CLEANING'!Q31-'DATA CLEANING'!P31)/'DATA CLEANING'!P31),"")</f>
        <v>-2.4095898793592637E-2</v>
      </c>
      <c r="Q57" s="4">
        <f ca="1">IFERROR((('DATA CLEANING'!R31-'DATA CLEANING'!Q31)/'DATA CLEANING'!Q31),"")</f>
        <v>2.0424104317002274E-3</v>
      </c>
      <c r="R57" s="4">
        <f ca="1">IFERROR((('DATA CLEANING'!S31-'DATA CLEANING'!R31)/'DATA CLEANING'!R31),"")</f>
        <v>-4.7671972157637323E-3</v>
      </c>
      <c r="S57" s="4">
        <f ca="1">IFERROR((('DATA CLEANING'!T31-'DATA CLEANING'!S31)/'DATA CLEANING'!S31),"")</f>
        <v>4.7304059715134419E-2</v>
      </c>
      <c r="T57" s="4">
        <f ca="1">IFERROR((('DATA CLEANING'!U31-'DATA CLEANING'!T31)/'DATA CLEANING'!T31),"")</f>
        <v>-3.3377563459443073E-2</v>
      </c>
      <c r="U57" s="4">
        <f ca="1">IFERROR((('DATA CLEANING'!V31-'DATA CLEANING'!U31)/'DATA CLEANING'!U31),"")</f>
        <v>4.1063407412497421E-2</v>
      </c>
      <c r="V57" s="4">
        <f ca="1">IFERROR((('DATA CLEANING'!W31-'DATA CLEANING'!V31)/'DATA CLEANING'!V31),"")</f>
        <v>7.8891282650942682E-2</v>
      </c>
      <c r="W57" s="4">
        <f ca="1">IFERROR((('DATA CLEANING'!X31-'DATA CLEANING'!W31)/'DATA CLEANING'!W31),"")</f>
        <v>-5.2174252827367875E-3</v>
      </c>
      <c r="X57" s="4">
        <f ca="1">IFERROR((('DATA CLEANING'!Y31-'DATA CLEANING'!X31)/'DATA CLEANING'!X31),"")</f>
        <v>5.7502233073003631E-2</v>
      </c>
      <c r="Y57" s="4">
        <f ca="1">IFERROR((('DATA CLEANING'!Z31-'DATA CLEANING'!Y31)/'DATA CLEANING'!Y31),"")</f>
        <v>3.8591139110064988E-2</v>
      </c>
      <c r="Z57" s="4">
        <f ca="1">IFERROR((('DATA CLEANING'!AA31-'DATA CLEANING'!Z31)/'DATA CLEANING'!Z31),"")</f>
        <v>4.140790959505216E-2</v>
      </c>
      <c r="AA57" s="4">
        <f ca="1">IFERROR((('DATA CLEANING'!AB31-'DATA CLEANING'!AA31)/'DATA CLEANING'!AA31),"")</f>
        <v>-5.681796773813716E-2</v>
      </c>
      <c r="AB57" s="4">
        <f ca="1">IFERROR((('DATA CLEANING'!AC31-'DATA CLEANING'!AB31)/'DATA CLEANING'!AB31),"")</f>
        <v>-4.7369403322789147E-3</v>
      </c>
      <c r="AC57" s="4">
        <f ca="1">IFERROR((('DATA CLEANING'!AD31-'DATA CLEANING'!AC31)/'DATA CLEANING'!AC31),"")</f>
        <v>1.9689244277202776E-2</v>
      </c>
      <c r="AD57" s="4">
        <f ca="1">IFERROR((('DATA CLEANING'!AE31-'DATA CLEANING'!AD31)/'DATA CLEANING'!AD31),"")</f>
        <v>4.8414375389465303E-2</v>
      </c>
      <c r="AE57" s="4">
        <f ca="1">IFERROR((('DATA CLEANING'!AF31-'DATA CLEANING'!AE31)/'DATA CLEANING'!AE31),"")</f>
        <v>-4.6641428587771004E-2</v>
      </c>
      <c r="AF57" s="4">
        <f ca="1">IFERROR((('DATA CLEANING'!AG31-'DATA CLEANING'!AF31)/'DATA CLEANING'!AF31),"")</f>
        <v>7.2179921838928712E-2</v>
      </c>
      <c r="AG57" s="4">
        <f ca="1">IFERROR((('DATA CLEANING'!AH31-'DATA CLEANING'!AG31)/'DATA CLEANING'!AG31),"")</f>
        <v>1.0977830076692962E-2</v>
      </c>
      <c r="AH57" s="4">
        <f ca="1">IFERROR((('DATA CLEANING'!AI31-'DATA CLEANING'!AH31)/'DATA CLEANING'!AH31),"")</f>
        <v>1.2088520220213499E-2</v>
      </c>
      <c r="AI57" s="4">
        <f ca="1">IFERROR((('DATA CLEANING'!AJ31-'DATA CLEANING'!AI31)/'DATA CLEANING'!AI31),"")</f>
        <v>-8.9296339794261381E-2</v>
      </c>
      <c r="AJ57" s="4">
        <f ca="1">IFERROR((('DATA CLEANING'!AK31-'DATA CLEANING'!AJ31)/'DATA CLEANING'!AJ31),"")</f>
        <v>4.0239106519382076E-2</v>
      </c>
      <c r="AK57" s="4">
        <f ca="1">IFERROR((('DATA CLEANING'!AL31-'DATA CLEANING'!AK31)/'DATA CLEANING'!AK31),"")</f>
        <v>-0.15754595502343807</v>
      </c>
      <c r="AL57" s="4">
        <f ca="1">IFERROR((('DATA CLEANING'!AM31-'DATA CLEANING'!AL31)/'DATA CLEANING'!AL31),"")</f>
        <v>0.10117645846142424</v>
      </c>
      <c r="AM57" s="4">
        <f ca="1">IFERROR((('DATA CLEANING'!AN31-'DATA CLEANING'!AM31)/'DATA CLEANING'!AM31),"")</f>
        <v>4.8484203808105412E-2</v>
      </c>
      <c r="AN57" s="4">
        <f ca="1">IFERROR((('DATA CLEANING'!AO31-'DATA CLEANING'!AN31)/'DATA CLEANING'!AN31),"")</f>
        <v>-1.2072883694505582E-3</v>
      </c>
      <c r="AO57" s="4">
        <f ca="1">IFERROR((('DATA CLEANING'!AP31-'DATA CLEANING'!AO31)/'DATA CLEANING'!AO31),"")</f>
        <v>2.3822791496104685E-2</v>
      </c>
      <c r="AP57" s="4">
        <f ca="1">IFERROR((('DATA CLEANING'!AQ31-'DATA CLEANING'!AP31)/'DATA CLEANING'!AP31),"")</f>
        <v>-9.474074583361991E-2</v>
      </c>
      <c r="AQ57" s="4">
        <f ca="1">IFERROR((('DATA CLEANING'!AR31-'DATA CLEANING'!AQ31)/'DATA CLEANING'!AQ31),"")</f>
        <v>5.5469669570935534E-2</v>
      </c>
      <c r="AR57" s="4">
        <f ca="1">IFERROR((('DATA CLEANING'!AS31-'DATA CLEANING'!AR31)/'DATA CLEANING'!AR31),"")</f>
        <v>4.1101555837503023E-2</v>
      </c>
      <c r="AS57" s="4">
        <f ca="1">IFERROR((('DATA CLEANING'!AT31-'DATA CLEANING'!AS31)/'DATA CLEANING'!AS31),"")</f>
        <v>-4.8681155585511685E-2</v>
      </c>
      <c r="AT57" s="4">
        <f ca="1">IFERROR((('DATA CLEANING'!AU31-'DATA CLEANING'!AT31)/'DATA CLEANING'!AT31),"")</f>
        <v>2.7887373174042391E-3</v>
      </c>
      <c r="AU57" s="4">
        <f ca="1">IFERROR((('DATA CLEANING'!AV31-'DATA CLEANING'!AU31)/'DATA CLEANING'!AU31),"")</f>
        <v>9.4616113155436589E-3</v>
      </c>
      <c r="AV57" s="4">
        <f ca="1">IFERROR((('DATA CLEANING'!AW31-'DATA CLEANING'!AV31)/'DATA CLEANING'!AV31),"")</f>
        <v>4.0043013973327407E-2</v>
      </c>
      <c r="AW57" s="4">
        <f ca="1">IFERROR((('DATA CLEANING'!AX31-'DATA CLEANING'!AW31)/'DATA CLEANING'!AW31),"")</f>
        <v>-6.3731683240399585E-4</v>
      </c>
      <c r="AX57" s="4">
        <f ca="1">IFERROR((('DATA CLEANING'!AY31-'DATA CLEANING'!AX31)/'DATA CLEANING'!AX31),"")</f>
        <v>-2.3648970809313642E-2</v>
      </c>
      <c r="AY57" s="4">
        <f ca="1">IFERROR((('DATA CLEANING'!AZ31-'DATA CLEANING'!AY31)/'DATA CLEANING'!AY31),"")</f>
        <v>-8.3864280650031084E-2</v>
      </c>
      <c r="AZ57" s="4">
        <f ca="1">IFERROR((('DATA CLEANING'!BA31-'DATA CLEANING'!AZ31)/'DATA CLEANING'!AZ31),"")</f>
        <v>-9.5875135379252088E-2</v>
      </c>
      <c r="BA57" s="4">
        <f ca="1">IFERROR((('DATA CLEANING'!BB31-'DATA CLEANING'!BA31)/'DATA CLEANING'!BA31),"")</f>
        <v>9.7420674573847663E-2</v>
      </c>
      <c r="BB57" s="4">
        <f ca="1">IFERROR((('DATA CLEANING'!BC31-'DATA CLEANING'!BB31)/'DATA CLEANING'!BB31),"")</f>
        <v>8.3452569895979017E-2</v>
      </c>
      <c r="BC57" s="4">
        <f ca="1">IFERROR((('DATA CLEANING'!BD31-'DATA CLEANING'!BC31)/'DATA CLEANING'!BC31),"")</f>
        <v>1.5053552620179851E-2</v>
      </c>
      <c r="BD57" s="4">
        <f ca="1">IFERROR((('DATA CLEANING'!BE31-'DATA CLEANING'!BD31)/'DATA CLEANING'!BD31),"")</f>
        <v>0.12252759357784339</v>
      </c>
      <c r="BE57" s="4">
        <f ca="1">IFERROR((('DATA CLEANING'!BF31-'DATA CLEANING'!BE31)/'DATA CLEANING'!BE31),"")</f>
        <v>0.12977847641349582</v>
      </c>
      <c r="BF57" s="4">
        <f ca="1">IFERROR((('DATA CLEANING'!BG31-'DATA CLEANING'!BF31)/'DATA CLEANING'!BF31),"")</f>
        <v>1.7881701099726501E-2</v>
      </c>
      <c r="BG57" s="4">
        <f ca="1">IFERROR((('DATA CLEANING'!BH31-'DATA CLEANING'!BG31)/'DATA CLEANING'!BG31),"")</f>
        <v>-3.2837684251101666E-2</v>
      </c>
      <c r="BH57" s="4">
        <f ca="1">IFERROR((('DATA CLEANING'!BI31-'DATA CLEANING'!BH31)/'DATA CLEANING'!BH31),"")</f>
        <v>0.10314449394040438</v>
      </c>
      <c r="BI57" s="4">
        <f ca="1">IFERROR((('DATA CLEANING'!BJ31-'DATA CLEANING'!BI31)/'DATA CLEANING'!BI31),"")</f>
        <v>-1.611981441387934E-2</v>
      </c>
      <c r="BJ57" s="4">
        <f ca="1">IFERROR((('DATA CLEANING'!BK31-'DATA CLEANING'!BJ31)/'DATA CLEANING'!BJ31),"")</f>
        <v>-5.0903335496338804E-2</v>
      </c>
      <c r="BK57" s="4">
        <f ca="1">IFERROR((('DATA CLEANING'!BL31-'DATA CLEANING'!BK31)/'DATA CLEANING'!BK31),"")</f>
        <v>6.1961824790175014E-2</v>
      </c>
      <c r="BL57" s="4">
        <f ca="1">IFERROR((('DATA CLEANING'!BM31-'DATA CLEANING'!BL31)/'DATA CLEANING'!BL31),"")</f>
        <v>9.6189418030075413E-2</v>
      </c>
      <c r="BM57" s="4">
        <f ca="1">IFERROR((('DATA CLEANING'!BN31-'DATA CLEANING'!BM31)/'DATA CLEANING'!BM31),"")</f>
        <v>4.7148687274492014E-2</v>
      </c>
      <c r="BN57" s="4">
        <f ca="1">IFERROR((('DATA CLEANING'!BO31-'DATA CLEANING'!BN31)/'DATA CLEANING'!BN31),"")</f>
        <v>3.8908909521645059E-2</v>
      </c>
      <c r="BO57" s="4">
        <f ca="1">IFERROR((('DATA CLEANING'!BP31-'DATA CLEANING'!BO31)/'DATA CLEANING'!BO31),"")</f>
        <v>-3.8578703111719459E-2</v>
      </c>
      <c r="BP57" s="4">
        <f ca="1">IFERROR((('DATA CLEANING'!BQ31-'DATA CLEANING'!BP31)/'DATA CLEANING'!BP31),"")</f>
        <v>-2.16287226829395E-2</v>
      </c>
      <c r="BQ57" s="4">
        <f ca="1">IFERROR((('DATA CLEANING'!BR31-'DATA CLEANING'!BQ31)/'DATA CLEANING'!BQ31),"")</f>
        <v>1.6659281052165401E-5</v>
      </c>
      <c r="BR57" s="4">
        <f ca="1">IFERROR((('DATA CLEANING'!BS31-'DATA CLEANING'!BR31)/'DATA CLEANING'!BR31),"")</f>
        <v>-7.8603842232573273E-2</v>
      </c>
      <c r="BS57" s="4">
        <f ca="1">IFERROR((('DATA CLEANING'!BT31-'DATA CLEANING'!BS31)/'DATA CLEANING'!BS31),"")</f>
        <v>0.16272518857622265</v>
      </c>
      <c r="BT57" s="4">
        <f ca="1">IFERROR((('DATA CLEANING'!BU31-'DATA CLEANING'!BT31)/'DATA CLEANING'!BT31),"")</f>
        <v>-3.6056937244011225E-2</v>
      </c>
      <c r="BU57" s="4">
        <f ca="1">IFERROR((('DATA CLEANING'!BV31-'DATA CLEANING'!BU31)/'DATA CLEANING'!BU31),"")</f>
        <v>8.7732656241430312E-2</v>
      </c>
      <c r="BV57" s="4">
        <f ca="1">IFERROR((('DATA CLEANING'!BW31-'DATA CLEANING'!BV31)/'DATA CLEANING'!BV31),"")</f>
        <v>-7.3715838242185805E-2</v>
      </c>
      <c r="BW57" s="4">
        <f ca="1">IFERROR((('DATA CLEANING'!BX31-'DATA CLEANING'!BW31)/'DATA CLEANING'!BW31),"")</f>
        <v>-2.0756148873013552E-2</v>
      </c>
      <c r="BX57" s="4">
        <f ca="1">IFERROR((('DATA CLEANING'!BY31-'DATA CLEANING'!BX31)/'DATA CLEANING'!BX31),"")</f>
        <v>4.8183355078790444E-2</v>
      </c>
      <c r="BY57" s="4">
        <f ca="1">IFERROR((('DATA CLEANING'!BZ31-'DATA CLEANING'!BY31)/'DATA CLEANING'!BY31),"")</f>
        <v>-0.11316316534912313</v>
      </c>
      <c r="BZ57" s="4">
        <f ca="1">IFERROR((('DATA CLEANING'!CA31-'DATA CLEANING'!BZ31)/'DATA CLEANING'!BZ31),"")</f>
        <v>-2.990093994484376E-3</v>
      </c>
      <c r="CA57" s="4">
        <f ca="1">IFERROR((('DATA CLEANING'!CB31-'DATA CLEANING'!CA31)/'DATA CLEANING'!CA31),"")</f>
        <v>-3.7957533289581923E-2</v>
      </c>
      <c r="CB57" s="4">
        <f ca="1">IFERROR((('DATA CLEANING'!CC31-'DATA CLEANING'!CB31)/'DATA CLEANING'!CB31),"")</f>
        <v>9.3474019305812006E-2</v>
      </c>
      <c r="CC57" s="4">
        <f ca="1">IFERROR((('DATA CLEANING'!CD31-'DATA CLEANING'!CC31)/'DATA CLEANING'!CC31),"")</f>
        <v>-3.983216558052774E-2</v>
      </c>
      <c r="CD57" s="4">
        <f ca="1">IFERROR((('DATA CLEANING'!CE31-'DATA CLEANING'!CD31)/'DATA CLEANING'!CD31),"")</f>
        <v>-0.15707274473845081</v>
      </c>
      <c r="CE57" s="4">
        <f ca="1">IFERROR((('DATA CLEANING'!CF31-'DATA CLEANING'!CE31)/'DATA CLEANING'!CE31),"")</f>
        <v>6.606881633092837E-2</v>
      </c>
      <c r="CF57" s="4">
        <f ca="1">IFERROR((('DATA CLEANING'!CG31-'DATA CLEANING'!CF31)/'DATA CLEANING'!CF31),"")</f>
        <v>0.11178533111501551</v>
      </c>
      <c r="CG57" s="4">
        <f ca="1">IFERROR((('DATA CLEANING'!CH31-'DATA CLEANING'!CG31)/'DATA CLEANING'!CG31),"")</f>
        <v>-6.0700887035023438E-2</v>
      </c>
      <c r="CH57" s="4">
        <f ca="1">IFERROR((('DATA CLEANING'!CI31-'DATA CLEANING'!CH31)/'DATA CLEANING'!CH31),"")</f>
        <v>6.0123283999881247E-2</v>
      </c>
      <c r="CI57" s="4">
        <f ca="1">IFERROR((('DATA CLEANING'!CJ31-'DATA CLEANING'!CI31)/'DATA CLEANING'!CI31),"")</f>
        <v>-1.4578651685393469E-2</v>
      </c>
      <c r="CJ57" s="4">
        <f ca="1">IFERROR((('DATA CLEANING'!CK31-'DATA CLEANING'!CJ31)/'DATA CLEANING'!CJ31),"")</f>
        <v>1.2692055528633917E-2</v>
      </c>
      <c r="CK57" s="4">
        <f ca="1">IFERROR((('DATA CLEANING'!CL31-'DATA CLEANING'!CK31)/'DATA CLEANING'!CK31),"")</f>
        <v>-2.3852081207558176E-2</v>
      </c>
      <c r="CL57" s="4">
        <f ca="1">IFERROR((('DATA CLEANING'!CM31-'DATA CLEANING'!CL31)/'DATA CLEANING'!CL31),"")</f>
        <v>-3.1550187253767438E-2</v>
      </c>
      <c r="CM57" s="4">
        <f ca="1">IFERROR((('DATA CLEANING'!CN31-'DATA CLEANING'!CM31)/'DATA CLEANING'!CM31),"")</f>
        <v>9.7235352354863622E-2</v>
      </c>
      <c r="CN57" s="4">
        <f ca="1">IFERROR((('DATA CLEANING'!CO31-'DATA CLEANING'!CN31)/'DATA CLEANING'!CN31),"")</f>
        <v>8.3554102230981322E-2</v>
      </c>
      <c r="CO57" s="4">
        <f ca="1">IFERROR((('DATA CLEANING'!CP31-'DATA CLEANING'!CO31)/'DATA CLEANING'!CO31),"")</f>
        <v>-6.4031806157747326E-2</v>
      </c>
      <c r="CP57" s="4">
        <f ca="1">IFERROR((('DATA CLEANING'!CQ31-'DATA CLEANING'!CP31)/'DATA CLEANING'!CP31),"")</f>
        <v>-3.2747900368250586E-2</v>
      </c>
      <c r="CQ57" s="4">
        <f ca="1">IFERROR((('DATA CLEANING'!CR31-'DATA CLEANING'!CQ31)/'DATA CLEANING'!CQ31),"")</f>
        <v>-5.883329299076745E-2</v>
      </c>
      <c r="CR57" s="4">
        <f ca="1">IFERROR((('DATA CLEANING'!CS31-'DATA CLEANING'!CR31)/'DATA CLEANING'!CR31),"")</f>
        <v>7.8978308153547547E-2</v>
      </c>
      <c r="CS57" s="4">
        <f ca="1">IFERROR((('DATA CLEANING'!CT31-'DATA CLEANING'!CS31)/'DATA CLEANING'!CS31),"")</f>
        <v>5.0740281674793837E-2</v>
      </c>
      <c r="CT57" s="4">
        <f ca="1">IFERROR((('DATA CLEANING'!CU31-'DATA CLEANING'!CT31)/'DATA CLEANING'!CT31),"")</f>
        <v>-2.4561448992620964E-2</v>
      </c>
      <c r="CU57" s="4">
        <f ca="1">IFERROR((('DATA CLEANING'!CV31-'DATA CLEANING'!CU31)/'DATA CLEANING'!CU31),"")</f>
        <v>3.8871206735017802E-2</v>
      </c>
      <c r="CV57" s="4">
        <f ca="1">IFERROR((('DATA CLEANING'!CW31-'DATA CLEANING'!CV31)/'DATA CLEANING'!CV31),"")</f>
        <v>1.8574069217829697E-2</v>
      </c>
      <c r="CW57" s="4">
        <f ca="1">IFERROR((('DATA CLEANING'!CX31-'DATA CLEANING'!CW31)/'DATA CLEANING'!CW31),"")</f>
        <v>-9.7933450967340838E-2</v>
      </c>
      <c r="CX57" s="4">
        <f ca="1">IFERROR((('DATA CLEANING'!CY31-'DATA CLEANING'!CX31)/'DATA CLEANING'!CX31),"")</f>
        <v>-6.2789321638646832E-3</v>
      </c>
      <c r="CY57" s="4">
        <f ca="1">IFERROR((('DATA CLEANING'!CZ31-'DATA CLEANING'!CY31)/'DATA CLEANING'!CY31),"")</f>
        <v>2.3165887932302481E-2</v>
      </c>
      <c r="CZ57" s="4">
        <f ca="1">IFERROR((('DATA CLEANING'!DA31-'DATA CLEANING'!CZ31)/'DATA CLEANING'!CZ31),"")</f>
        <v>6.8882650965356632E-2</v>
      </c>
      <c r="DA57" s="4">
        <f ca="1">IFERROR((('DATA CLEANING'!DB31-'DATA CLEANING'!DA31)/'DATA CLEANING'!DA31),"")</f>
        <v>3.5549349542983127E-3</v>
      </c>
      <c r="DB57" s="4">
        <f ca="1">IFERROR((('DATA CLEANING'!DC31-'DATA CLEANING'!DB31)/'DATA CLEANING'!DB31),"")</f>
        <v>-9.2483852025837549E-3</v>
      </c>
      <c r="DC57" s="4">
        <f ca="1">IFERROR((('DATA CLEANING'!DD31-'DATA CLEANING'!DC31)/'DATA CLEANING'!DC31),"")</f>
        <v>-1.5615840027830345E-2</v>
      </c>
      <c r="DD57" s="4">
        <f ca="1">IFERROR((('DATA CLEANING'!DE31-'DATA CLEANING'!DD31)/'DATA CLEANING'!DD31),"")</f>
        <v>7.1261689888287752E-2</v>
      </c>
      <c r="DE57" s="4">
        <f ca="1">IFERROR((('DATA CLEANING'!DF31-'DATA CLEANING'!DE31)/'DATA CLEANING'!DE31),"")</f>
        <v>-0.10588788700730625</v>
      </c>
      <c r="DF57" s="4" t="str">
        <f ca="1">IFERROR((('DATA CLEANING'!DG31-'DATA CLEANING'!DF31)/'DATA CLEANING'!DF31),"")</f>
        <v/>
      </c>
      <c r="DG57" s="4" t="str">
        <f ca="1">IFERROR((('DATA CLEANING'!DH31-'DATA CLEANING'!DG31)/'DATA CLEANING'!DG31),"")</f>
        <v/>
      </c>
      <c r="DH57" s="4" t="str">
        <f ca="1">IFERROR((('DATA CLEANING'!DI31-'DATA CLEANING'!DH31)/'DATA CLEANING'!DH31),"")</f>
        <v/>
      </c>
      <c r="DI57" s="4" t="str">
        <f ca="1">IFERROR((('DATA CLEANING'!DJ31-'DATA CLEANING'!DI31)/'DATA CLEANING'!DI31),"")</f>
        <v/>
      </c>
      <c r="DJ57" s="4" t="str">
        <f ca="1">IFERROR((('DATA CLEANING'!DK31-'DATA CLEANING'!DJ31)/'DATA CLEANING'!DJ31),"")</f>
        <v/>
      </c>
      <c r="DK57" s="4" t="str">
        <f ca="1">IFERROR((('DATA CLEANING'!DL31-'DATA CLEANING'!DK31)/'DATA CLEANING'!DK31),"")</f>
        <v/>
      </c>
      <c r="DL57" s="4" t="str">
        <f ca="1">IFERROR((('DATA CLEANING'!DM31-'DATA CLEANING'!DL31)/'DATA CLEANING'!DL31),"")</f>
        <v/>
      </c>
      <c r="DM57" s="4" t="str">
        <f ca="1">IFERROR((('DATA CLEANING'!DN31-'DATA CLEANING'!DM31)/'DATA CLEANING'!DM31),"")</f>
        <v/>
      </c>
      <c r="DN57" s="4" t="str">
        <f ca="1">IFERROR((('DATA CLEANING'!DO31-'DATA CLEANING'!DN31)/'DATA CLEANING'!DN31),"")</f>
        <v/>
      </c>
      <c r="DO57" s="4" t="str">
        <f ca="1">IFERROR((('DATA CLEANING'!DP31-'DATA CLEANING'!DO31)/'DATA CLEANING'!DO31),"")</f>
        <v/>
      </c>
      <c r="DP57" s="4" t="str">
        <f ca="1">IFERROR((('DATA CLEANING'!DQ31-'DATA CLEANING'!DP31)/'DATA CLEANING'!DP31),"")</f>
        <v/>
      </c>
      <c r="DQ57" s="4" t="str">
        <f ca="1">IFERROR((('DATA CLEANING'!DR31-'DATA CLEANING'!DQ31)/'DATA CLEANING'!DQ31),"")</f>
        <v/>
      </c>
      <c r="DR57" s="4" t="str">
        <f ca="1">IFERROR((('DATA CLEANING'!DS31-'DATA CLEANING'!DR31)/'DATA CLEANING'!DR31),"")</f>
        <v/>
      </c>
      <c r="DS57" s="4" t="str">
        <f ca="1">IFERROR((('DATA CLEANING'!DT31-'DATA CLEANING'!DS31)/'DATA CLEANING'!DS31),"")</f>
        <v/>
      </c>
      <c r="DT57" s="4" t="str">
        <f ca="1">IFERROR((('DATA CLEANING'!DU31-'DATA CLEANING'!DT31)/'DATA CLEANING'!DT31),"")</f>
        <v/>
      </c>
      <c r="DU57" s="4" t="str">
        <f ca="1">IFERROR((('DATA CLEANING'!DV31-'DATA CLEANING'!DU31)/'DATA CLEANING'!DU31),"")</f>
        <v/>
      </c>
      <c r="DV57" s="4" t="str">
        <f ca="1">IFERROR((('DATA CLEANING'!DW31-'DATA CLEANING'!DV31)/'DATA CLEANING'!DV31),"")</f>
        <v/>
      </c>
      <c r="DW57" s="4" t="str">
        <f ca="1">IFERROR((('DATA CLEANING'!DX31-'DATA CLEANING'!DW31)/'DATA CLEANING'!DW31),"")</f>
        <v/>
      </c>
      <c r="DX57" s="4" t="str">
        <f ca="1">IFERROR((('DATA CLEANING'!DY31-'DATA CLEANING'!DX31)/'DATA CLEANING'!DX31),"")</f>
        <v/>
      </c>
      <c r="DY57" s="4" t="str">
        <f ca="1">IFERROR((('DATA CLEANING'!DZ31-'DATA CLEANING'!DY31)/'DATA CLEANING'!DY31),"")</f>
        <v/>
      </c>
      <c r="DZ57" s="4" t="str">
        <f ca="1">IFERROR((('DATA CLEANING'!EA31-'DATA CLEANING'!DZ31)/'DATA CLEANING'!DZ31),"")</f>
        <v/>
      </c>
      <c r="EA57" s="4" t="str">
        <f ca="1">IFERROR((('DATA CLEANING'!EB31-'DATA CLEANING'!EA31)/'DATA CLEANING'!EA31),"")</f>
        <v/>
      </c>
      <c r="EB57" s="4" t="str">
        <f ca="1">IFERROR((('DATA CLEANING'!EC31-'DATA CLEANING'!EB31)/'DATA CLEANING'!EB31),"")</f>
        <v/>
      </c>
      <c r="EC57" s="4" t="str">
        <f ca="1">IFERROR((('DATA CLEANING'!ED31-'DATA CLEANING'!EC31)/'DATA CLEANING'!EC31),"")</f>
        <v/>
      </c>
      <c r="ED57" s="4" t="str">
        <f ca="1">IFERROR((('DATA CLEANING'!EE31-'DATA CLEANING'!ED31)/'DATA CLEANING'!ED31),"")</f>
        <v/>
      </c>
      <c r="EE57" s="4" t="str">
        <f ca="1">IFERROR((('DATA CLEANING'!EF31-'DATA CLEANING'!EE31)/'DATA CLEANING'!EE31),"")</f>
        <v/>
      </c>
      <c r="EF57" s="4" t="str">
        <f ca="1">IFERROR((('DATA CLEANING'!EG31-'DATA CLEANING'!EF31)/'DATA CLEANING'!EF31),"")</f>
        <v/>
      </c>
      <c r="EG57" s="4" t="str">
        <f ca="1">IFERROR((('DATA CLEANING'!EH31-'DATA CLEANING'!EG31)/'DATA CLEANING'!EG31),"")</f>
        <v/>
      </c>
      <c r="EH57" s="4" t="str">
        <f ca="1">IFERROR((('DATA CLEANING'!EI31-'DATA CLEANING'!EH31)/'DATA CLEANING'!EH31),"")</f>
        <v/>
      </c>
      <c r="EI57" s="4" t="str">
        <f ca="1">IFERROR((('DATA CLEANING'!EJ31-'DATA CLEANING'!EI31)/'DATA CLEANING'!EI31),"")</f>
        <v/>
      </c>
      <c r="EJ57" s="4" t="str">
        <f ca="1">IFERROR((('DATA CLEANING'!EK31-'DATA CLEANING'!EJ31)/'DATA CLEANING'!EJ31),"")</f>
        <v/>
      </c>
      <c r="EK57" s="4" t="str">
        <f ca="1">IFERROR((('DATA CLEANING'!EL31-'DATA CLEANING'!EK31)/'DATA CLEANING'!EK31),"")</f>
        <v/>
      </c>
      <c r="EL57" s="4" t="str">
        <f ca="1">IFERROR((('DATA CLEANING'!EM31-'DATA CLEANING'!EL31)/'DATA CLEANING'!EL31),"")</f>
        <v/>
      </c>
      <c r="EM57" s="4" t="str">
        <f ca="1">IFERROR((('DATA CLEANING'!EN31-'DATA CLEANING'!EM31)/'DATA CLEANING'!EM31),"")</f>
        <v/>
      </c>
      <c r="EN57" s="4" t="str">
        <f ca="1">IFERROR((('DATA CLEANING'!EO31-'DATA CLEANING'!EN31)/'DATA CLEANING'!EN31),"")</f>
        <v/>
      </c>
      <c r="EO57" s="4" t="str">
        <f ca="1">IFERROR((('DATA CLEANING'!EP31-'DATA CLEANING'!EO31)/'DATA CLEANING'!EO31),"")</f>
        <v/>
      </c>
      <c r="EP57" s="4" t="str">
        <f ca="1">IFERROR((('DATA CLEANING'!EQ31-'DATA CLEANING'!EP31)/'DATA CLEANING'!EP31),"")</f>
        <v/>
      </c>
      <c r="EQ57" s="4" t="str">
        <f ca="1">IFERROR((('DATA CLEANING'!ER31-'DATA CLEANING'!EQ31)/'DATA CLEANING'!EQ31),"")</f>
        <v/>
      </c>
      <c r="ER57" s="4" t="str">
        <f ca="1">IFERROR((('DATA CLEANING'!ES31-'DATA CLEANING'!ER31)/'DATA CLEANING'!ER31),"")</f>
        <v/>
      </c>
      <c r="ES57" s="4" t="str">
        <f ca="1">IFERROR((('DATA CLEANING'!ET31-'DATA CLEANING'!ES31)/'DATA CLEANING'!ES31),"")</f>
        <v/>
      </c>
      <c r="ET57" s="4" t="str">
        <f ca="1">IFERROR((('DATA CLEANING'!EU31-'DATA CLEANING'!ET31)/'DATA CLEANING'!ET31),"")</f>
        <v/>
      </c>
      <c r="EU57" s="4" t="str">
        <f ca="1">IFERROR((('DATA CLEANING'!EV31-'DATA CLEANING'!EU31)/'DATA CLEANING'!EU31),"")</f>
        <v/>
      </c>
      <c r="EV57" s="4" t="str">
        <f ca="1">IFERROR((('DATA CLEANING'!EW31-'DATA CLEANING'!EV31)/'DATA CLEANING'!EV31),"")</f>
        <v/>
      </c>
      <c r="EW57" s="4" t="str">
        <f ca="1">IFERROR((('DATA CLEANING'!EX31-'DATA CLEANING'!EW31)/'DATA CLEANING'!EW31),"")</f>
        <v/>
      </c>
      <c r="EX57" s="4" t="str">
        <f ca="1">IFERROR((('DATA CLEANING'!EY31-'DATA CLEANING'!EX31)/'DATA CLEANING'!EX31),"")</f>
        <v/>
      </c>
      <c r="EY57" s="4" t="str">
        <f ca="1">IFERROR((('DATA CLEANING'!EZ31-'DATA CLEANING'!EY31)/'DATA CLEANING'!EY31),"")</f>
        <v/>
      </c>
      <c r="EZ57" s="4" t="str">
        <f ca="1">IFERROR((('DATA CLEANING'!FA31-'DATA CLEANING'!EZ31)/'DATA CLEANING'!EZ31),"")</f>
        <v/>
      </c>
    </row>
    <row r="58" spans="2:156" x14ac:dyDescent="0.55000000000000004">
      <c r="B58" s="4" t="s">
        <v>41</v>
      </c>
      <c r="C58" s="4">
        <f ca="1">IFERROR((('DATA CLEANING'!D32-'DATA CLEANING'!C32)/'DATA CLEANING'!C32),"")</f>
        <v>-5.59256719843658E-2</v>
      </c>
      <c r="D58" s="4">
        <f ca="1">IFERROR((('DATA CLEANING'!E32-'DATA CLEANING'!D32)/'DATA CLEANING'!D32),"")</f>
        <v>-2.5648195616038261E-2</v>
      </c>
      <c r="E58" s="4">
        <f ca="1">IFERROR((('DATA CLEANING'!F32-'DATA CLEANING'!E32)/'DATA CLEANING'!E32),"")</f>
        <v>4.1191007653060871E-2</v>
      </c>
      <c r="F58" s="4">
        <f ca="1">IFERROR((('DATA CLEANING'!G32-'DATA CLEANING'!F32)/'DATA CLEANING'!F32),"")</f>
        <v>7.0999257313926853E-2</v>
      </c>
      <c r="G58" s="4">
        <f ca="1">IFERROR((('DATA CLEANING'!H32-'DATA CLEANING'!G32)/'DATA CLEANING'!G32),"")</f>
        <v>-9.6393337146125233E-2</v>
      </c>
      <c r="H58" s="4">
        <f ca="1">IFERROR((('DATA CLEANING'!I32-'DATA CLEANING'!H32)/'DATA CLEANING'!H32),"")</f>
        <v>0.15578358577966936</v>
      </c>
      <c r="I58" s="4">
        <f ca="1">IFERROR((('DATA CLEANING'!J32-'DATA CLEANING'!I32)/'DATA CLEANING'!I32),"")</f>
        <v>-5.9454297781458852E-2</v>
      </c>
      <c r="J58" s="4">
        <f ca="1">IFERROR((('DATA CLEANING'!K32-'DATA CLEANING'!J32)/'DATA CLEANING'!J32),"")</f>
        <v>1.4159234069496962E-2</v>
      </c>
      <c r="K58" s="4">
        <f ca="1">IFERROR((('DATA CLEANING'!L32-'DATA CLEANING'!K32)/'DATA CLEANING'!K32),"")</f>
        <v>-0.12388856595405717</v>
      </c>
      <c r="L58" s="4">
        <f ca="1">IFERROR((('DATA CLEANING'!M32-'DATA CLEANING'!L32)/'DATA CLEANING'!L32),"")</f>
        <v>6.7908439715440916E-2</v>
      </c>
      <c r="M58" s="4">
        <f ca="1">IFERROR((('DATA CLEANING'!N32-'DATA CLEANING'!M32)/'DATA CLEANING'!M32),"")</f>
        <v>-1.9639652077868733E-2</v>
      </c>
      <c r="N58" s="4">
        <f ca="1">IFERROR((('DATA CLEANING'!O32-'DATA CLEANING'!N32)/'DATA CLEANING'!N32),"")</f>
        <v>1.624241570726101E-2</v>
      </c>
      <c r="O58" s="4">
        <f ca="1">IFERROR((('DATA CLEANING'!P32-'DATA CLEANING'!O32)/'DATA CLEANING'!O32),"")</f>
        <v>4.0222650791634743E-2</v>
      </c>
      <c r="P58" s="4">
        <f ca="1">IFERROR((('DATA CLEANING'!Q32-'DATA CLEANING'!P32)/'DATA CLEANING'!P32),"")</f>
        <v>6.3816480897612271E-2</v>
      </c>
      <c r="Q58" s="4">
        <f ca="1">IFERROR((('DATA CLEANING'!R32-'DATA CLEANING'!Q32)/'DATA CLEANING'!Q32),"")</f>
        <v>2.6169414171070143E-2</v>
      </c>
      <c r="R58" s="4">
        <f ca="1">IFERROR((('DATA CLEANING'!S32-'DATA CLEANING'!R32)/'DATA CLEANING'!R32),"")</f>
        <v>0.1324356940433086</v>
      </c>
      <c r="S58" s="4">
        <f ca="1">IFERROR((('DATA CLEANING'!T32-'DATA CLEANING'!S32)/'DATA CLEANING'!S32),"")</f>
        <v>7.9475789070358002E-2</v>
      </c>
      <c r="T58" s="4">
        <f ca="1">IFERROR((('DATA CLEANING'!U32-'DATA CLEANING'!T32)/'DATA CLEANING'!T32),"")</f>
        <v>2.6446560588330063E-2</v>
      </c>
      <c r="U58" s="4">
        <f ca="1">IFERROR((('DATA CLEANING'!V32-'DATA CLEANING'!U32)/'DATA CLEANING'!U32),"")</f>
        <v>4.5319342646649483E-2</v>
      </c>
      <c r="V58" s="4">
        <f ca="1">IFERROR((('DATA CLEANING'!W32-'DATA CLEANING'!V32)/'DATA CLEANING'!V32),"")</f>
        <v>-7.2316153476375308E-2</v>
      </c>
      <c r="W58" s="4">
        <f ca="1">IFERROR((('DATA CLEANING'!X32-'DATA CLEANING'!W32)/'DATA CLEANING'!W32),"")</f>
        <v>-2.2975664795442205E-2</v>
      </c>
      <c r="X58" s="4">
        <f ca="1">IFERROR((('DATA CLEANING'!Y32-'DATA CLEANING'!X32)/'DATA CLEANING'!X32),"")</f>
        <v>-7.2116179732989602E-2</v>
      </c>
      <c r="Y58" s="4">
        <f ca="1">IFERROR((('DATA CLEANING'!Z32-'DATA CLEANING'!Y32)/'DATA CLEANING'!Y32),"")</f>
        <v>0.12879870439173099</v>
      </c>
      <c r="Z58" s="4">
        <f ca="1">IFERROR((('DATA CLEANING'!AA32-'DATA CLEANING'!Z32)/'DATA CLEANING'!Z32),"")</f>
        <v>-4.0950781201081241E-2</v>
      </c>
      <c r="AA58" s="4">
        <f ca="1">IFERROR((('DATA CLEANING'!AB32-'DATA CLEANING'!AA32)/'DATA CLEANING'!AA32),"")</f>
        <v>2.1815219273469362E-2</v>
      </c>
      <c r="AB58" s="4">
        <f ca="1">IFERROR((('DATA CLEANING'!AC32-'DATA CLEANING'!AB32)/'DATA CLEANING'!AB32),"")</f>
        <v>5.3950139181356332E-3</v>
      </c>
      <c r="AC58" s="4">
        <f ca="1">IFERROR((('DATA CLEANING'!AD32-'DATA CLEANING'!AC32)/'DATA CLEANING'!AC32),"")</f>
        <v>-8.7639263451080973E-2</v>
      </c>
      <c r="AD58" s="4">
        <f ca="1">IFERROR((('DATA CLEANING'!AE32-'DATA CLEANING'!AD32)/'DATA CLEANING'!AD32),"")</f>
        <v>6.2634204253953121E-2</v>
      </c>
      <c r="AE58" s="4">
        <f ca="1">IFERROR((('DATA CLEANING'!AF32-'DATA CLEANING'!AE32)/'DATA CLEANING'!AE32),"")</f>
        <v>8.1919696296042913E-2</v>
      </c>
      <c r="AF58" s="4">
        <f ca="1">IFERROR((('DATA CLEANING'!AG32-'DATA CLEANING'!AF32)/'DATA CLEANING'!AF32),"")</f>
        <v>0.12161133370740057</v>
      </c>
      <c r="AG58" s="4">
        <f ca="1">IFERROR((('DATA CLEANING'!AH32-'DATA CLEANING'!AG32)/'DATA CLEANING'!AG32),"")</f>
        <v>0.16811891698921508</v>
      </c>
      <c r="AH58" s="4">
        <f ca="1">IFERROR((('DATA CLEANING'!AI32-'DATA CLEANING'!AH32)/'DATA CLEANING'!AH32),"")</f>
        <v>3.6500943989930625E-2</v>
      </c>
      <c r="AI58" s="4">
        <f ca="1">IFERROR((('DATA CLEANING'!AJ32-'DATA CLEANING'!AI32)/'DATA CLEANING'!AI32),"")</f>
        <v>-8.4217407581991352E-2</v>
      </c>
      <c r="AJ58" s="4">
        <f ca="1">IFERROR((('DATA CLEANING'!AK32-'DATA CLEANING'!AJ32)/'DATA CLEANING'!AJ32),"")</f>
        <v>9.9005287060258459E-3</v>
      </c>
      <c r="AK58" s="4">
        <f ca="1">IFERROR((('DATA CLEANING'!AL32-'DATA CLEANING'!AK32)/'DATA CLEANING'!AK32),"")</f>
        <v>-2.9158713845250279E-2</v>
      </c>
      <c r="AL58" s="4">
        <f ca="1">IFERROR((('DATA CLEANING'!AM32-'DATA CLEANING'!AL32)/'DATA CLEANING'!AL32),"")</f>
        <v>1.1065789814806623E-2</v>
      </c>
      <c r="AM58" s="4">
        <f ca="1">IFERROR((('DATA CLEANING'!AN32-'DATA CLEANING'!AM32)/'DATA CLEANING'!AM32),"")</f>
        <v>-4.3086390734844646E-2</v>
      </c>
      <c r="AN58" s="4">
        <f ca="1">IFERROR((('DATA CLEANING'!AO32-'DATA CLEANING'!AN32)/'DATA CLEANING'!AN32),"")</f>
        <v>-2.916981148928376E-2</v>
      </c>
      <c r="AO58" s="4">
        <f ca="1">IFERROR((('DATA CLEANING'!AP32-'DATA CLEANING'!AO32)/'DATA CLEANING'!AO32),"")</f>
        <v>-6.6252187973677601E-2</v>
      </c>
      <c r="AP58" s="4">
        <f ca="1">IFERROR((('DATA CLEANING'!AQ32-'DATA CLEANING'!AP32)/'DATA CLEANING'!AP32),"")</f>
        <v>-0.10028106286595448</v>
      </c>
      <c r="AQ58" s="4">
        <f ca="1">IFERROR((('DATA CLEANING'!AR32-'DATA CLEANING'!AQ32)/'DATA CLEANING'!AQ32),"")</f>
        <v>9.1455418084649215E-2</v>
      </c>
      <c r="AR58" s="4">
        <f ca="1">IFERROR((('DATA CLEANING'!AS32-'DATA CLEANING'!AR32)/'DATA CLEANING'!AR32),"")</f>
        <v>-3.6277163347573152E-2</v>
      </c>
      <c r="AS58" s="4">
        <f ca="1">IFERROR((('DATA CLEANING'!AT32-'DATA CLEANING'!AS32)/'DATA CLEANING'!AS32),"")</f>
        <v>8.2511042684501167E-3</v>
      </c>
      <c r="AT58" s="4">
        <f ca="1">IFERROR((('DATA CLEANING'!AU32-'DATA CLEANING'!AT32)/'DATA CLEANING'!AT32),"")</f>
        <v>-6.0558497112512821E-2</v>
      </c>
      <c r="AU58" s="4">
        <f ca="1">IFERROR((('DATA CLEANING'!AV32-'DATA CLEANING'!AU32)/'DATA CLEANING'!AU32),"")</f>
        <v>4.0334924416671532E-2</v>
      </c>
      <c r="AV58" s="4">
        <f ca="1">IFERROR((('DATA CLEANING'!AW32-'DATA CLEANING'!AV32)/'DATA CLEANING'!AV32),"")</f>
        <v>0.14836455078305549</v>
      </c>
      <c r="AW58" s="4">
        <f ca="1">IFERROR((('DATA CLEANING'!AX32-'DATA CLEANING'!AW32)/'DATA CLEANING'!AW32),"")</f>
        <v>4.1969044207117327E-2</v>
      </c>
      <c r="AX58" s="4">
        <f ca="1">IFERROR((('DATA CLEANING'!AY32-'DATA CLEANING'!AX32)/'DATA CLEANING'!AX32),"")</f>
        <v>-2.256537047870296E-2</v>
      </c>
      <c r="AY58" s="4">
        <f ca="1">IFERROR((('DATA CLEANING'!AZ32-'DATA CLEANING'!AY32)/'DATA CLEANING'!AY32),"")</f>
        <v>7.2280830131918813E-2</v>
      </c>
      <c r="AZ58" s="4">
        <f ca="1">IFERROR((('DATA CLEANING'!BA32-'DATA CLEANING'!AZ32)/'DATA CLEANING'!AZ32),"")</f>
        <v>-3.4051775886363551E-2</v>
      </c>
      <c r="BA58" s="4">
        <f ca="1">IFERROR((('DATA CLEANING'!BB32-'DATA CLEANING'!BA32)/'DATA CLEANING'!BA32),"")</f>
        <v>0.11133206864220146</v>
      </c>
      <c r="BB58" s="4">
        <f ca="1">IFERROR((('DATA CLEANING'!BC32-'DATA CLEANING'!BB32)/'DATA CLEANING'!BB32),"")</f>
        <v>0.12154579059309184</v>
      </c>
      <c r="BC58" s="4">
        <f ca="1">IFERROR((('DATA CLEANING'!BD32-'DATA CLEANING'!BC32)/'DATA CLEANING'!BC32),"")</f>
        <v>-3.5845742596427991E-3</v>
      </c>
      <c r="BD58" s="4">
        <f ca="1">IFERROR((('DATA CLEANING'!BE32-'DATA CLEANING'!BD32)/'DATA CLEANING'!BD32),"")</f>
        <v>1.953940449499364E-2</v>
      </c>
      <c r="BE58" s="4">
        <f ca="1">IFERROR((('DATA CLEANING'!BF32-'DATA CLEANING'!BE32)/'DATA CLEANING'!BE32),"")</f>
        <v>7.9456376486148218E-3</v>
      </c>
      <c r="BF58" s="4">
        <f ca="1">IFERROR((('DATA CLEANING'!BG32-'DATA CLEANING'!BF32)/'DATA CLEANING'!BF32),"")</f>
        <v>-4.9404589021202601E-2</v>
      </c>
      <c r="BG58" s="4">
        <f ca="1">IFERROR((('DATA CLEANING'!BH32-'DATA CLEANING'!BG32)/'DATA CLEANING'!BG32),"")</f>
        <v>-6.5407005479939398E-2</v>
      </c>
      <c r="BH58" s="4">
        <f ca="1">IFERROR((('DATA CLEANING'!BI32-'DATA CLEANING'!BH32)/'DATA CLEANING'!BH32),"")</f>
        <v>-7.1153709319790636E-4</v>
      </c>
      <c r="BI58" s="4">
        <f ca="1">IFERROR((('DATA CLEANING'!BJ32-'DATA CLEANING'!BI32)/'DATA CLEANING'!BI32),"")</f>
        <v>4.9958528263325825E-3</v>
      </c>
      <c r="BJ58" s="4">
        <f ca="1">IFERROR((('DATA CLEANING'!BK32-'DATA CLEANING'!BJ32)/'DATA CLEANING'!BJ32),"")</f>
        <v>3.4375855710256087E-2</v>
      </c>
      <c r="BK58" s="4">
        <f ca="1">IFERROR((('DATA CLEANING'!BL32-'DATA CLEANING'!BK32)/'DATA CLEANING'!BK32),"")</f>
        <v>-1.2532882618539376E-2</v>
      </c>
      <c r="BL58" s="4">
        <f ca="1">IFERROR((('DATA CLEANING'!BM32-'DATA CLEANING'!BL32)/'DATA CLEANING'!BL32),"")</f>
        <v>1.8897318942874927E-2</v>
      </c>
      <c r="BM58" s="4">
        <f ca="1">IFERROR((('DATA CLEANING'!BN32-'DATA CLEANING'!BM32)/'DATA CLEANING'!BM32),"")</f>
        <v>8.9311835198136597E-2</v>
      </c>
      <c r="BN58" s="4">
        <f ca="1">IFERROR((('DATA CLEANING'!BO32-'DATA CLEANING'!BN32)/'DATA CLEANING'!BN32),"")</f>
        <v>1.5475593256411407E-2</v>
      </c>
      <c r="BO58" s="4">
        <f ca="1">IFERROR((('DATA CLEANING'!BP32-'DATA CLEANING'!BO32)/'DATA CLEANING'!BO32),"")</f>
        <v>8.2867175323649192E-2</v>
      </c>
      <c r="BP58" s="4">
        <f ca="1">IFERROR((('DATA CLEANING'!BQ32-'DATA CLEANING'!BP32)/'DATA CLEANING'!BP32),"")</f>
        <v>2.6171640988617774E-2</v>
      </c>
      <c r="BQ58" s="4">
        <f ca="1">IFERROR((('DATA CLEANING'!BR32-'DATA CLEANING'!BQ32)/'DATA CLEANING'!BQ32),"")</f>
        <v>9.0511460254353152E-2</v>
      </c>
      <c r="BR58" s="4">
        <f ca="1">IFERROR((('DATA CLEANING'!BS32-'DATA CLEANING'!BR32)/'DATA CLEANING'!BR32),"")</f>
        <v>-0.10100698133460731</v>
      </c>
      <c r="BS58" s="4">
        <f ca="1">IFERROR((('DATA CLEANING'!BT32-'DATA CLEANING'!BS32)/'DATA CLEANING'!BS32),"")</f>
        <v>5.8259750293543189E-2</v>
      </c>
      <c r="BT58" s="4">
        <f ca="1">IFERROR((('DATA CLEANING'!BU32-'DATA CLEANING'!BT32)/'DATA CLEANING'!BT32),"")</f>
        <v>-6.4566395175195093E-2</v>
      </c>
      <c r="BU58" s="4">
        <f ca="1">IFERROR((('DATA CLEANING'!BV32-'DATA CLEANING'!BU32)/'DATA CLEANING'!BU32),"")</f>
        <v>3.8003501276346392E-2</v>
      </c>
      <c r="BV58" s="4">
        <f ca="1">IFERROR((('DATA CLEANING'!BW32-'DATA CLEANING'!BV32)/'DATA CLEANING'!BV32),"")</f>
        <v>-7.1594147767967131E-2</v>
      </c>
      <c r="BW58" s="4">
        <f ca="1">IFERROR((('DATA CLEANING'!BX32-'DATA CLEANING'!BW32)/'DATA CLEANING'!BW32),"")</f>
        <v>0.13280078361953485</v>
      </c>
      <c r="BX58" s="4">
        <f ca="1">IFERROR((('DATA CLEANING'!BY32-'DATA CLEANING'!BX32)/'DATA CLEANING'!BX32),"")</f>
        <v>7.3459872330685363E-2</v>
      </c>
      <c r="BY58" s="4">
        <f ca="1">IFERROR((('DATA CLEANING'!BZ32-'DATA CLEANING'!BY32)/'DATA CLEANING'!BY32),"")</f>
        <v>-6.0699822469879788E-2</v>
      </c>
      <c r="BZ58" s="4">
        <f ca="1">IFERROR((('DATA CLEANING'!CA32-'DATA CLEANING'!BZ32)/'DATA CLEANING'!BZ32),"")</f>
        <v>-7.8022401173028126E-3</v>
      </c>
      <c r="CA58" s="4">
        <f ca="1">IFERROR((('DATA CLEANING'!CB32-'DATA CLEANING'!CA32)/'DATA CLEANING'!CA32),"")</f>
        <v>-5.7358476496497487E-2</v>
      </c>
      <c r="CB58" s="4">
        <f ca="1">IFERROR((('DATA CLEANING'!CC32-'DATA CLEANING'!CB32)/'DATA CLEANING'!CB32),"")</f>
        <v>4.2206624764479769E-2</v>
      </c>
      <c r="CC58" s="4">
        <f ca="1">IFERROR((('DATA CLEANING'!CD32-'DATA CLEANING'!CC32)/'DATA CLEANING'!CC32),"")</f>
        <v>-5.9029622627188125E-2</v>
      </c>
      <c r="CD58" s="4">
        <f ca="1">IFERROR((('DATA CLEANING'!CE32-'DATA CLEANING'!CD32)/'DATA CLEANING'!CD32),"")</f>
        <v>4.6687920392026704E-2</v>
      </c>
      <c r="CE58" s="4">
        <f ca="1">IFERROR((('DATA CLEANING'!CF32-'DATA CLEANING'!CE32)/'DATA CLEANING'!CE32),"")</f>
        <v>9.0647003187725533E-2</v>
      </c>
      <c r="CF58" s="4">
        <f ca="1">IFERROR((('DATA CLEANING'!CG32-'DATA CLEANING'!CF32)/'DATA CLEANING'!CF32),"")</f>
        <v>2.7586583458327655E-2</v>
      </c>
      <c r="CG58" s="4">
        <f ca="1">IFERROR((('DATA CLEANING'!CH32-'DATA CLEANING'!CG32)/'DATA CLEANING'!CG32),"")</f>
        <v>-5.2347969593918756E-2</v>
      </c>
      <c r="CH58" s="4">
        <f ca="1">IFERROR((('DATA CLEANING'!CI32-'DATA CLEANING'!CH32)/'DATA CLEANING'!CH32),"")</f>
        <v>7.7806509492460416E-2</v>
      </c>
      <c r="CI58" s="4">
        <f ca="1">IFERROR((('DATA CLEANING'!CJ32-'DATA CLEANING'!CI32)/'DATA CLEANING'!CI32),"")</f>
        <v>-5.0633763594856586E-2</v>
      </c>
      <c r="CJ58" s="4">
        <f ca="1">IFERROR((('DATA CLEANING'!CK32-'DATA CLEANING'!CJ32)/'DATA CLEANING'!CJ32),"")</f>
        <v>3.8990175094767793E-2</v>
      </c>
      <c r="CK58" s="4">
        <f ca="1">IFERROR((('DATA CLEANING'!CL32-'DATA CLEANING'!CK32)/'DATA CLEANING'!CK32),"")</f>
        <v>-6.7570921545756311E-3</v>
      </c>
      <c r="CL58" s="4">
        <f ca="1">IFERROR((('DATA CLEANING'!CM32-'DATA CLEANING'!CL32)/'DATA CLEANING'!CL32),"")</f>
        <v>-4.3442136498516193E-2</v>
      </c>
      <c r="CM58" s="4">
        <f ca="1">IFERROR((('DATA CLEANING'!CN32-'DATA CLEANING'!CM32)/'DATA CLEANING'!CM32),"")</f>
        <v>3.6500545320367353E-2</v>
      </c>
      <c r="CN58" s="4">
        <f ca="1">IFERROR((('DATA CLEANING'!CO32-'DATA CLEANING'!CN32)/'DATA CLEANING'!CN32),"")</f>
        <v>1.5027408480877195E-2</v>
      </c>
      <c r="CO58" s="4">
        <f ca="1">IFERROR((('DATA CLEANING'!CP32-'DATA CLEANING'!CO32)/'DATA CLEANING'!CO32),"")</f>
        <v>4.4526521617679019E-2</v>
      </c>
      <c r="CP58" s="4">
        <f ca="1">IFERROR((('DATA CLEANING'!CQ32-'DATA CLEANING'!CP32)/'DATA CLEANING'!CP32),"")</f>
        <v>-3.0415765326740646E-2</v>
      </c>
      <c r="CQ58" s="4">
        <f ca="1">IFERROR((('DATA CLEANING'!CR32-'DATA CLEANING'!CQ32)/'DATA CLEANING'!CQ32),"")</f>
        <v>-5.251608948820094E-2</v>
      </c>
      <c r="CR58" s="4">
        <f ca="1">IFERROR((('DATA CLEANING'!CS32-'DATA CLEANING'!CR32)/'DATA CLEANING'!CR32),"")</f>
        <v>6.9141297175608796E-2</v>
      </c>
      <c r="CS58" s="4">
        <f ca="1">IFERROR((('DATA CLEANING'!CT32-'DATA CLEANING'!CS32)/'DATA CLEANING'!CS32),"")</f>
        <v>0.10735160646215297</v>
      </c>
      <c r="CT58" s="4">
        <f ca="1">IFERROR((('DATA CLEANING'!CU32-'DATA CLEANING'!CT32)/'DATA CLEANING'!CT32),"")</f>
        <v>2.2331868948484192E-2</v>
      </c>
      <c r="CU58" s="4">
        <f ca="1">IFERROR((('DATA CLEANING'!CV32-'DATA CLEANING'!CU32)/'DATA CLEANING'!CU32),"")</f>
        <v>4.8509078081657421E-2</v>
      </c>
      <c r="CV58" s="4">
        <f ca="1">IFERROR((('DATA CLEANING'!CW32-'DATA CLEANING'!CV32)/'DATA CLEANING'!CV32),"")</f>
        <v>6.6165413533834675E-3</v>
      </c>
      <c r="CW58" s="4">
        <f ca="1">IFERROR((('DATA CLEANING'!CX32-'DATA CLEANING'!CW32)/'DATA CLEANING'!CW32),"")</f>
        <v>-8.4710314827849922E-2</v>
      </c>
      <c r="CX58" s="4">
        <f ca="1">IFERROR((('DATA CLEANING'!CY32-'DATA CLEANING'!CX32)/'DATA CLEANING'!CX32),"")</f>
        <v>7.3457080417162229E-2</v>
      </c>
      <c r="CY58" s="4">
        <f ca="1">IFERROR((('DATA CLEANING'!CZ32-'DATA CLEANING'!CY32)/'DATA CLEANING'!CY32),"")</f>
        <v>3.5666058488212762E-2</v>
      </c>
      <c r="CZ58" s="4">
        <f ca="1">IFERROR((('DATA CLEANING'!DA32-'DATA CLEANING'!CZ32)/'DATA CLEANING'!CZ32),"")</f>
        <v>6.8382916463457039E-2</v>
      </c>
      <c r="DA58" s="4">
        <f ca="1">IFERROR((('DATA CLEANING'!DB32-'DATA CLEANING'!DA32)/'DATA CLEANING'!DA32),"")</f>
        <v>2.6569406986114447E-2</v>
      </c>
      <c r="DB58" s="4">
        <f ca="1">IFERROR((('DATA CLEANING'!DC32-'DATA CLEANING'!DB32)/'DATA CLEANING'!DB32),"")</f>
        <v>-7.8806826173957609E-2</v>
      </c>
      <c r="DC58" s="4">
        <f ca="1">IFERROR((('DATA CLEANING'!DD32-'DATA CLEANING'!DC32)/'DATA CLEANING'!DC32),"")</f>
        <v>-0.12701274264970275</v>
      </c>
      <c r="DD58" s="4">
        <f ca="1">IFERROR((('DATA CLEANING'!DE32-'DATA CLEANING'!DD32)/'DATA CLEANING'!DD32),"")</f>
        <v>-4.4416107609756887E-2</v>
      </c>
      <c r="DE58" s="4">
        <f ca="1">IFERROR((('DATA CLEANING'!DF32-'DATA CLEANING'!DE32)/'DATA CLEANING'!DE32),"")</f>
        <v>-7.4066638718477018E-2</v>
      </c>
      <c r="DF58" s="4" t="str">
        <f ca="1">IFERROR((('DATA CLEANING'!DG32-'DATA CLEANING'!DF32)/'DATA CLEANING'!DF32),"")</f>
        <v/>
      </c>
      <c r="DG58" s="4" t="str">
        <f ca="1">IFERROR((('DATA CLEANING'!DH32-'DATA CLEANING'!DG32)/'DATA CLEANING'!DG32),"")</f>
        <v/>
      </c>
      <c r="DH58" s="4" t="str">
        <f ca="1">IFERROR((('DATA CLEANING'!DI32-'DATA CLEANING'!DH32)/'DATA CLEANING'!DH32),"")</f>
        <v/>
      </c>
      <c r="DI58" s="4" t="str">
        <f ca="1">IFERROR((('DATA CLEANING'!DJ32-'DATA CLEANING'!DI32)/'DATA CLEANING'!DI32),"")</f>
        <v/>
      </c>
      <c r="DJ58" s="4" t="str">
        <f ca="1">IFERROR((('DATA CLEANING'!DK32-'DATA CLEANING'!DJ32)/'DATA CLEANING'!DJ32),"")</f>
        <v/>
      </c>
      <c r="DK58" s="4" t="str">
        <f ca="1">IFERROR((('DATA CLEANING'!DL32-'DATA CLEANING'!DK32)/'DATA CLEANING'!DK32),"")</f>
        <v/>
      </c>
      <c r="DL58" s="4" t="str">
        <f ca="1">IFERROR((('DATA CLEANING'!DM32-'DATA CLEANING'!DL32)/'DATA CLEANING'!DL32),"")</f>
        <v/>
      </c>
      <c r="DM58" s="4" t="str">
        <f ca="1">IFERROR((('DATA CLEANING'!DN32-'DATA CLEANING'!DM32)/'DATA CLEANING'!DM32),"")</f>
        <v/>
      </c>
      <c r="DN58" s="4" t="str">
        <f ca="1">IFERROR((('DATA CLEANING'!DO32-'DATA CLEANING'!DN32)/'DATA CLEANING'!DN32),"")</f>
        <v/>
      </c>
      <c r="DO58" s="4" t="str">
        <f ca="1">IFERROR((('DATA CLEANING'!DP32-'DATA CLEANING'!DO32)/'DATA CLEANING'!DO32),"")</f>
        <v/>
      </c>
      <c r="DP58" s="4" t="str">
        <f ca="1">IFERROR((('DATA CLEANING'!DQ32-'DATA CLEANING'!DP32)/'DATA CLEANING'!DP32),"")</f>
        <v/>
      </c>
      <c r="DQ58" s="4" t="str">
        <f ca="1">IFERROR((('DATA CLEANING'!DR32-'DATA CLEANING'!DQ32)/'DATA CLEANING'!DQ32),"")</f>
        <v/>
      </c>
      <c r="DR58" s="4" t="str">
        <f ca="1">IFERROR((('DATA CLEANING'!DS32-'DATA CLEANING'!DR32)/'DATA CLEANING'!DR32),"")</f>
        <v/>
      </c>
      <c r="DS58" s="4" t="str">
        <f ca="1">IFERROR((('DATA CLEANING'!DT32-'DATA CLEANING'!DS32)/'DATA CLEANING'!DS32),"")</f>
        <v/>
      </c>
      <c r="DT58" s="4" t="str">
        <f ca="1">IFERROR((('DATA CLEANING'!DU32-'DATA CLEANING'!DT32)/'DATA CLEANING'!DT32),"")</f>
        <v/>
      </c>
      <c r="DU58" s="4" t="str">
        <f ca="1">IFERROR((('DATA CLEANING'!DV32-'DATA CLEANING'!DU32)/'DATA CLEANING'!DU32),"")</f>
        <v/>
      </c>
      <c r="DV58" s="4" t="str">
        <f ca="1">IFERROR((('DATA CLEANING'!DW32-'DATA CLEANING'!DV32)/'DATA CLEANING'!DV32),"")</f>
        <v/>
      </c>
      <c r="DW58" s="4" t="str">
        <f ca="1">IFERROR((('DATA CLEANING'!DX32-'DATA CLEANING'!DW32)/'DATA CLEANING'!DW32),"")</f>
        <v/>
      </c>
      <c r="DX58" s="4" t="str">
        <f ca="1">IFERROR((('DATA CLEANING'!DY32-'DATA CLEANING'!DX32)/'DATA CLEANING'!DX32),"")</f>
        <v/>
      </c>
      <c r="DY58" s="4" t="str">
        <f ca="1">IFERROR((('DATA CLEANING'!DZ32-'DATA CLEANING'!DY32)/'DATA CLEANING'!DY32),"")</f>
        <v/>
      </c>
      <c r="DZ58" s="4" t="str">
        <f ca="1">IFERROR((('DATA CLEANING'!EA32-'DATA CLEANING'!DZ32)/'DATA CLEANING'!DZ32),"")</f>
        <v/>
      </c>
      <c r="EA58" s="4" t="str">
        <f ca="1">IFERROR((('DATA CLEANING'!EB32-'DATA CLEANING'!EA32)/'DATA CLEANING'!EA32),"")</f>
        <v/>
      </c>
      <c r="EB58" s="4" t="str">
        <f ca="1">IFERROR((('DATA CLEANING'!EC32-'DATA CLEANING'!EB32)/'DATA CLEANING'!EB32),"")</f>
        <v/>
      </c>
      <c r="EC58" s="4" t="str">
        <f ca="1">IFERROR((('DATA CLEANING'!ED32-'DATA CLEANING'!EC32)/'DATA CLEANING'!EC32),"")</f>
        <v/>
      </c>
      <c r="ED58" s="4" t="str">
        <f ca="1">IFERROR((('DATA CLEANING'!EE32-'DATA CLEANING'!ED32)/'DATA CLEANING'!ED32),"")</f>
        <v/>
      </c>
      <c r="EE58" s="4" t="str">
        <f ca="1">IFERROR((('DATA CLEANING'!EF32-'DATA CLEANING'!EE32)/'DATA CLEANING'!EE32),"")</f>
        <v/>
      </c>
      <c r="EF58" s="4" t="str">
        <f ca="1">IFERROR((('DATA CLEANING'!EG32-'DATA CLEANING'!EF32)/'DATA CLEANING'!EF32),"")</f>
        <v/>
      </c>
      <c r="EG58" s="4" t="str">
        <f ca="1">IFERROR((('DATA CLEANING'!EH32-'DATA CLEANING'!EG32)/'DATA CLEANING'!EG32),"")</f>
        <v/>
      </c>
      <c r="EH58" s="4" t="str">
        <f ca="1">IFERROR((('DATA CLEANING'!EI32-'DATA CLEANING'!EH32)/'DATA CLEANING'!EH32),"")</f>
        <v/>
      </c>
      <c r="EI58" s="4" t="str">
        <f ca="1">IFERROR((('DATA CLEANING'!EJ32-'DATA CLEANING'!EI32)/'DATA CLEANING'!EI32),"")</f>
        <v/>
      </c>
      <c r="EJ58" s="4" t="str">
        <f ca="1">IFERROR((('DATA CLEANING'!EK32-'DATA CLEANING'!EJ32)/'DATA CLEANING'!EJ32),"")</f>
        <v/>
      </c>
      <c r="EK58" s="4" t="str">
        <f ca="1">IFERROR((('DATA CLEANING'!EL32-'DATA CLEANING'!EK32)/'DATA CLEANING'!EK32),"")</f>
        <v/>
      </c>
      <c r="EL58" s="4" t="str">
        <f ca="1">IFERROR((('DATA CLEANING'!EM32-'DATA CLEANING'!EL32)/'DATA CLEANING'!EL32),"")</f>
        <v/>
      </c>
      <c r="EM58" s="4" t="str">
        <f ca="1">IFERROR((('DATA CLEANING'!EN32-'DATA CLEANING'!EM32)/'DATA CLEANING'!EM32),"")</f>
        <v/>
      </c>
      <c r="EN58" s="4" t="str">
        <f ca="1">IFERROR((('DATA CLEANING'!EO32-'DATA CLEANING'!EN32)/'DATA CLEANING'!EN32),"")</f>
        <v/>
      </c>
      <c r="EO58" s="4" t="str">
        <f ca="1">IFERROR((('DATA CLEANING'!EP32-'DATA CLEANING'!EO32)/'DATA CLEANING'!EO32),"")</f>
        <v/>
      </c>
      <c r="EP58" s="4" t="str">
        <f ca="1">IFERROR((('DATA CLEANING'!EQ32-'DATA CLEANING'!EP32)/'DATA CLEANING'!EP32),"")</f>
        <v/>
      </c>
      <c r="EQ58" s="4" t="str">
        <f ca="1">IFERROR((('DATA CLEANING'!ER32-'DATA CLEANING'!EQ32)/'DATA CLEANING'!EQ32),"")</f>
        <v/>
      </c>
      <c r="ER58" s="4" t="str">
        <f ca="1">IFERROR((('DATA CLEANING'!ES32-'DATA CLEANING'!ER32)/'DATA CLEANING'!ER32),"")</f>
        <v/>
      </c>
      <c r="ES58" s="4" t="str">
        <f ca="1">IFERROR((('DATA CLEANING'!ET32-'DATA CLEANING'!ES32)/'DATA CLEANING'!ES32),"")</f>
        <v/>
      </c>
      <c r="ET58" s="4" t="str">
        <f ca="1">IFERROR((('DATA CLEANING'!EU32-'DATA CLEANING'!ET32)/'DATA CLEANING'!ET32),"")</f>
        <v/>
      </c>
      <c r="EU58" s="4" t="str">
        <f ca="1">IFERROR((('DATA CLEANING'!EV32-'DATA CLEANING'!EU32)/'DATA CLEANING'!EU32),"")</f>
        <v/>
      </c>
      <c r="EV58" s="4" t="str">
        <f ca="1">IFERROR((('DATA CLEANING'!EW32-'DATA CLEANING'!EV32)/'DATA CLEANING'!EV32),"")</f>
        <v/>
      </c>
      <c r="EW58" s="4" t="str">
        <f ca="1">IFERROR((('DATA CLEANING'!EX32-'DATA CLEANING'!EW32)/'DATA CLEANING'!EW32),"")</f>
        <v/>
      </c>
      <c r="EX58" s="4" t="str">
        <f ca="1">IFERROR((('DATA CLEANING'!EY32-'DATA CLEANING'!EX32)/'DATA CLEANING'!EX32),"")</f>
        <v/>
      </c>
      <c r="EY58" s="4" t="str">
        <f ca="1">IFERROR((('DATA CLEANING'!EZ32-'DATA CLEANING'!EY32)/'DATA CLEANING'!EY32),"")</f>
        <v/>
      </c>
      <c r="EZ58" s="4" t="str">
        <f ca="1">IFERROR((('DATA CLEANING'!FA32-'DATA CLEANING'!EZ32)/'DATA CLEANING'!EZ32),"")</f>
        <v/>
      </c>
    </row>
    <row r="59" spans="2:156" x14ac:dyDescent="0.55000000000000004">
      <c r="B59" s="4" t="s">
        <v>42</v>
      </c>
      <c r="C59" s="4">
        <f ca="1">IFERROR((('DATA CLEANING'!D33-'DATA CLEANING'!C33)/'DATA CLEANING'!C33),"")</f>
        <v>-1.821774394714773E-2</v>
      </c>
      <c r="D59" s="4">
        <f ca="1">IFERROR((('DATA CLEANING'!E33-'DATA CLEANING'!D33)/'DATA CLEANING'!D33),"")</f>
        <v>9.2444179727403972E-2</v>
      </c>
      <c r="E59" s="4">
        <f ca="1">IFERROR((('DATA CLEANING'!F33-'DATA CLEANING'!E33)/'DATA CLEANING'!E33),"")</f>
        <v>-3.0684226580282432E-2</v>
      </c>
      <c r="F59" s="4">
        <f ca="1">IFERROR((('DATA CLEANING'!G33-'DATA CLEANING'!F33)/'DATA CLEANING'!F33),"")</f>
        <v>3.014863883697122E-2</v>
      </c>
      <c r="G59" s="4">
        <f ca="1">IFERROR((('DATA CLEANING'!H33-'DATA CLEANING'!G33)/'DATA CLEANING'!G33),"")</f>
        <v>5.4571915101633742E-2</v>
      </c>
      <c r="H59" s="4">
        <f ca="1">IFERROR((('DATA CLEANING'!I33-'DATA CLEANING'!H33)/'DATA CLEANING'!H33),"")</f>
        <v>1.2527601492425757E-2</v>
      </c>
      <c r="I59" s="4">
        <f ca="1">IFERROR((('DATA CLEANING'!J33-'DATA CLEANING'!I33)/'DATA CLEANING'!I33),"")</f>
        <v>-3.6969512370850874E-2</v>
      </c>
      <c r="J59" s="4">
        <f ca="1">IFERROR((('DATA CLEANING'!K33-'DATA CLEANING'!J33)/'DATA CLEANING'!J33),"")</f>
        <v>-1.2109719527253957E-2</v>
      </c>
      <c r="K59" s="4">
        <f ca="1">IFERROR((('DATA CLEANING'!L33-'DATA CLEANING'!K33)/'DATA CLEANING'!K33),"")</f>
        <v>-3.9977247114106051E-2</v>
      </c>
      <c r="L59" s="4">
        <f ca="1">IFERROR((('DATA CLEANING'!M33-'DATA CLEANING'!L33)/'DATA CLEANING'!L33),"")</f>
        <v>-3.3175005252392975E-2</v>
      </c>
      <c r="M59" s="4">
        <f ca="1">IFERROR((('DATA CLEANING'!N33-'DATA CLEANING'!M33)/'DATA CLEANING'!M33),"")</f>
        <v>4.2559368640811689E-2</v>
      </c>
      <c r="N59" s="4">
        <f ca="1">IFERROR((('DATA CLEANING'!O33-'DATA CLEANING'!N33)/'DATA CLEANING'!N33),"")</f>
        <v>4.9844300954706511E-3</v>
      </c>
      <c r="O59" s="4">
        <f ca="1">IFERROR((('DATA CLEANING'!P33-'DATA CLEANING'!O33)/'DATA CLEANING'!O33),"")</f>
        <v>4.0640763095648638E-2</v>
      </c>
      <c r="P59" s="4">
        <f ca="1">IFERROR((('DATA CLEANING'!Q33-'DATA CLEANING'!P33)/'DATA CLEANING'!P33),"")</f>
        <v>-9.6882835163896765E-3</v>
      </c>
      <c r="Q59" s="4">
        <f ca="1">IFERROR((('DATA CLEANING'!R33-'DATA CLEANING'!Q33)/'DATA CLEANING'!Q33),"")</f>
        <v>1.2511069891278386E-2</v>
      </c>
      <c r="R59" s="4">
        <f ca="1">IFERROR((('DATA CLEANING'!S33-'DATA CLEANING'!R33)/'DATA CLEANING'!R33),"")</f>
        <v>1.7815387576376251E-2</v>
      </c>
      <c r="S59" s="4">
        <f ca="1">IFERROR((('DATA CLEANING'!T33-'DATA CLEANING'!S33)/'DATA CLEANING'!S33),"")</f>
        <v>4.2374641489387058E-3</v>
      </c>
      <c r="T59" s="4">
        <f ca="1">IFERROR((('DATA CLEANING'!U33-'DATA CLEANING'!T33)/'DATA CLEANING'!T33),"")</f>
        <v>1.5513227010655099E-2</v>
      </c>
      <c r="U59" s="4">
        <f ca="1">IFERROR((('DATA CLEANING'!V33-'DATA CLEANING'!U33)/'DATA CLEANING'!U33),"")</f>
        <v>1.641255018815739E-2</v>
      </c>
      <c r="V59" s="4">
        <f ca="1">IFERROR((('DATA CLEANING'!W33-'DATA CLEANING'!V33)/'DATA CLEANING'!V33),"")</f>
        <v>-1.7247217856236306E-2</v>
      </c>
      <c r="W59" s="4">
        <f ca="1">IFERROR((('DATA CLEANING'!X33-'DATA CLEANING'!W33)/'DATA CLEANING'!W33),"")</f>
        <v>1.2161950265170852E-2</v>
      </c>
      <c r="X59" s="4">
        <f ca="1">IFERROR((('DATA CLEANING'!Y33-'DATA CLEANING'!X33)/'DATA CLEANING'!X33),"")</f>
        <v>1.3462481537437785E-2</v>
      </c>
      <c r="Y59" s="4">
        <f ca="1">IFERROR((('DATA CLEANING'!Z33-'DATA CLEANING'!Y33)/'DATA CLEANING'!Y33),"")</f>
        <v>-1.0583608070327936E-2</v>
      </c>
      <c r="Z59" s="4">
        <f ca="1">IFERROR((('DATA CLEANING'!AA33-'DATA CLEANING'!Z33)/'DATA CLEANING'!Z33),"")</f>
        <v>-2.33014419318796E-2</v>
      </c>
      <c r="AA59" s="4">
        <f ca="1">IFERROR((('DATA CLEANING'!AB33-'DATA CLEANING'!AA33)/'DATA CLEANING'!AA33),"")</f>
        <v>-6.903803591158604E-2</v>
      </c>
      <c r="AB59" s="4">
        <f ca="1">IFERROR((('DATA CLEANING'!AC33-'DATA CLEANING'!AB33)/'DATA CLEANING'!AB33),"")</f>
        <v>3.2200689263160429E-2</v>
      </c>
      <c r="AC59" s="4">
        <f ca="1">IFERROR((('DATA CLEANING'!AD33-'DATA CLEANING'!AC33)/'DATA CLEANING'!AC33),"")</f>
        <v>-1.636943963635816E-2</v>
      </c>
      <c r="AD59" s="4">
        <f ca="1">IFERROR((('DATA CLEANING'!AE33-'DATA CLEANING'!AD33)/'DATA CLEANING'!AD33),"")</f>
        <v>1.0469036502096936E-2</v>
      </c>
      <c r="AE59" s="4">
        <f ca="1">IFERROR((('DATA CLEANING'!AF33-'DATA CLEANING'!AE33)/'DATA CLEANING'!AE33),"")</f>
        <v>4.3747478585765005E-2</v>
      </c>
      <c r="AF59" s="4">
        <f ca="1">IFERROR((('DATA CLEANING'!AG33-'DATA CLEANING'!AF33)/'DATA CLEANING'!AF33),"")</f>
        <v>6.148155008871883E-3</v>
      </c>
      <c r="AG59" s="4">
        <f ca="1">IFERROR((('DATA CLEANING'!AH33-'DATA CLEANING'!AG33)/'DATA CLEANING'!AG33),"")</f>
        <v>1.5679931436517698E-2</v>
      </c>
      <c r="AH59" s="4">
        <f ca="1">IFERROR((('DATA CLEANING'!AI33-'DATA CLEANING'!AH33)/'DATA CLEANING'!AH33),"")</f>
        <v>-2.2441596351674583E-2</v>
      </c>
      <c r="AI59" s="4">
        <f ca="1">IFERROR((('DATA CLEANING'!AJ33-'DATA CLEANING'!AI33)/'DATA CLEANING'!AI33),"")</f>
        <v>-2.3251512595198937E-2</v>
      </c>
      <c r="AJ59" s="4">
        <f ca="1">IFERROR((('DATA CLEANING'!AK33-'DATA CLEANING'!AJ33)/'DATA CLEANING'!AJ33),"")</f>
        <v>5.1583194382741011E-2</v>
      </c>
      <c r="AK59" s="4">
        <f ca="1">IFERROR((('DATA CLEANING'!AL33-'DATA CLEANING'!AK33)/'DATA CLEANING'!AK33),"")</f>
        <v>-6.7960938373091806E-2</v>
      </c>
      <c r="AL59" s="4">
        <f ca="1">IFERROR((('DATA CLEANING'!AM33-'DATA CLEANING'!AL33)/'DATA CLEANING'!AL33),"")</f>
        <v>9.741624175136418E-2</v>
      </c>
      <c r="AM59" s="4">
        <f ca="1">IFERROR((('DATA CLEANING'!AN33-'DATA CLEANING'!AM33)/'DATA CLEANING'!AM33),"")</f>
        <v>1.5329397249410738E-2</v>
      </c>
      <c r="AN59" s="4">
        <f ca="1">IFERROR((('DATA CLEANING'!AO33-'DATA CLEANING'!AN33)/'DATA CLEANING'!AN33),"")</f>
        <v>5.0752842399355534E-2</v>
      </c>
      <c r="AO59" s="4">
        <f ca="1">IFERROR((('DATA CLEANING'!AP33-'DATA CLEANING'!AO33)/'DATA CLEANING'!AO33),"")</f>
        <v>-1.0181360652807738E-3</v>
      </c>
      <c r="AP59" s="4">
        <f ca="1">IFERROR((('DATA CLEANING'!AQ33-'DATA CLEANING'!AP33)/'DATA CLEANING'!AP33),"")</f>
        <v>2.604952355667197E-2</v>
      </c>
      <c r="AQ59" s="4">
        <f ca="1">IFERROR((('DATA CLEANING'!AR33-'DATA CLEANING'!AQ33)/'DATA CLEANING'!AQ33),"")</f>
        <v>9.0771885048089307E-3</v>
      </c>
      <c r="AR59" s="4">
        <f ca="1">IFERROR((('DATA CLEANING'!AS33-'DATA CLEANING'!AR33)/'DATA CLEANING'!AR33),"")</f>
        <v>2.1740501479242818E-2</v>
      </c>
      <c r="AS59" s="4">
        <f ca="1">IFERROR((('DATA CLEANING'!AT33-'DATA CLEANING'!AS33)/'DATA CLEANING'!AS33),"")</f>
        <v>5.4691573849519289E-2</v>
      </c>
      <c r="AT59" s="4">
        <f ca="1">IFERROR((('DATA CLEANING'!AU33-'DATA CLEANING'!AT33)/'DATA CLEANING'!AT33),"")</f>
        <v>2.6325386098659509E-3</v>
      </c>
      <c r="AU59" s="4">
        <f ca="1">IFERROR((('DATA CLEANING'!AV33-'DATA CLEANING'!AU33)/'DATA CLEANING'!AU33),"")</f>
        <v>-4.5033437893062999E-3</v>
      </c>
      <c r="AV59" s="4">
        <f ca="1">IFERROR((('DATA CLEANING'!AW33-'DATA CLEANING'!AV33)/'DATA CLEANING'!AV33),"")</f>
        <v>-2.0620701455555772E-2</v>
      </c>
      <c r="AW59" s="4">
        <f ca="1">IFERROR((('DATA CLEANING'!AX33-'DATA CLEANING'!AW33)/'DATA CLEANING'!AW33),"")</f>
        <v>1.3348920037036887E-3</v>
      </c>
      <c r="AX59" s="4">
        <f ca="1">IFERROR((('DATA CLEANING'!AY33-'DATA CLEANING'!AX33)/'DATA CLEANING'!AX33),"")</f>
        <v>1.9628125084019912E-2</v>
      </c>
      <c r="AY59" s="4">
        <f ca="1">IFERROR((('DATA CLEANING'!AZ33-'DATA CLEANING'!AY33)/'DATA CLEANING'!AY33),"")</f>
        <v>-5.0280640286584882E-2</v>
      </c>
      <c r="AZ59" s="4">
        <f ca="1">IFERROR((('DATA CLEANING'!BA33-'DATA CLEANING'!AZ33)/'DATA CLEANING'!AZ33),"")</f>
        <v>-0.10841642167278832</v>
      </c>
      <c r="BA59" s="4">
        <f ca="1">IFERROR((('DATA CLEANING'!BB33-'DATA CLEANING'!BA33)/'DATA CLEANING'!BA33),"")</f>
        <v>7.7476946627180854E-2</v>
      </c>
      <c r="BB59" s="4">
        <f ca="1">IFERROR((('DATA CLEANING'!BC33-'DATA CLEANING'!BB33)/'DATA CLEANING'!BB33),"")</f>
        <v>1.9699832186211692E-2</v>
      </c>
      <c r="BC59" s="4">
        <f ca="1">IFERROR((('DATA CLEANING'!BD33-'DATA CLEANING'!BC33)/'DATA CLEANING'!BC33),"")</f>
        <v>-4.176142291765465E-3</v>
      </c>
      <c r="BD59" s="4">
        <f ca="1">IFERROR((('DATA CLEANING'!BE33-'DATA CLEANING'!BD33)/'DATA CLEANING'!BD33),"")</f>
        <v>4.0802978999668962E-2</v>
      </c>
      <c r="BE59" s="4">
        <f ca="1">IFERROR((('DATA CLEANING'!BF33-'DATA CLEANING'!BE33)/'DATA CLEANING'!BE33),"")</f>
        <v>1.3562049673870923E-4</v>
      </c>
      <c r="BF59" s="4">
        <f ca="1">IFERROR((('DATA CLEANING'!BG33-'DATA CLEANING'!BF33)/'DATA CLEANING'!BF33),"")</f>
        <v>-2.8324150729571024E-2</v>
      </c>
      <c r="BG59" s="4">
        <f ca="1">IFERROR((('DATA CLEANING'!BH33-'DATA CLEANING'!BG33)/'DATA CLEANING'!BG33),"")</f>
        <v>-3.363295503607637E-2</v>
      </c>
      <c r="BH59" s="4">
        <f ca="1">IFERROR((('DATA CLEANING'!BI33-'DATA CLEANING'!BH33)/'DATA CLEANING'!BH33),"")</f>
        <v>5.0951502462659205E-2</v>
      </c>
      <c r="BI59" s="4">
        <f ca="1">IFERROR((('DATA CLEANING'!BJ33-'DATA CLEANING'!BI33)/'DATA CLEANING'!BI33),"")</f>
        <v>7.6658485356910569E-3</v>
      </c>
      <c r="BJ59" s="4">
        <f ca="1">IFERROR((('DATA CLEANING'!BK33-'DATA CLEANING'!BJ33)/'DATA CLEANING'!BJ33),"")</f>
        <v>5.0339055750534068E-3</v>
      </c>
      <c r="BK59" s="4">
        <f ca="1">IFERROR((('DATA CLEANING'!BL33-'DATA CLEANING'!BK33)/'DATA CLEANING'!BK33),"")</f>
        <v>-4.79187903835567E-3</v>
      </c>
      <c r="BL59" s="4">
        <f ca="1">IFERROR((('DATA CLEANING'!BM33-'DATA CLEANING'!BL33)/'DATA CLEANING'!BL33),"")</f>
        <v>5.3409551843972357E-2</v>
      </c>
      <c r="BM59" s="4">
        <f ca="1">IFERROR((('DATA CLEANING'!BN33-'DATA CLEANING'!BM33)/'DATA CLEANING'!BM33),"")</f>
        <v>7.5578475495612363E-2</v>
      </c>
      <c r="BN59" s="4">
        <f ca="1">IFERROR((('DATA CLEANING'!BO33-'DATA CLEANING'!BN33)/'DATA CLEANING'!BN33),"")</f>
        <v>1.5860105964906779E-2</v>
      </c>
      <c r="BO59" s="4">
        <f ca="1">IFERROR((('DATA CLEANING'!BP33-'DATA CLEANING'!BO33)/'DATA CLEANING'!BO33),"")</f>
        <v>3.9699770643957612E-2</v>
      </c>
      <c r="BP59" s="4">
        <f ca="1">IFERROR((('DATA CLEANING'!BQ33-'DATA CLEANING'!BP33)/'DATA CLEANING'!BP33),"")</f>
        <v>5.2162702697144264E-2</v>
      </c>
      <c r="BQ59" s="4">
        <f ca="1">IFERROR((('DATA CLEANING'!BR33-'DATA CLEANING'!BQ33)/'DATA CLEANING'!BQ33),"")</f>
        <v>2.4051615964060885E-2</v>
      </c>
      <c r="BR59" s="4">
        <f ca="1">IFERROR((('DATA CLEANING'!BS33-'DATA CLEANING'!BR33)/'DATA CLEANING'!BR33),"")</f>
        <v>-6.1782110452255831E-2</v>
      </c>
      <c r="BS59" s="4">
        <f ca="1">IFERROR((('DATA CLEANING'!BT33-'DATA CLEANING'!BS33)/'DATA CLEANING'!BS33),"")</f>
        <v>7.0919859642218461E-2</v>
      </c>
      <c r="BT59" s="4">
        <f ca="1">IFERROR((('DATA CLEANING'!BU33-'DATA CLEANING'!BT33)/'DATA CLEANING'!BT33),"")</f>
        <v>-8.3160038281127023E-3</v>
      </c>
      <c r="BU59" s="4">
        <f ca="1">IFERROR((('DATA CLEANING'!BV33-'DATA CLEANING'!BU33)/'DATA CLEANING'!BU33),"")</f>
        <v>8.6871039593927488E-2</v>
      </c>
      <c r="BV59" s="4">
        <f ca="1">IFERROR((('DATA CLEANING'!BW33-'DATA CLEANING'!BV33)/'DATA CLEANING'!BV33),"")</f>
        <v>-9.4850327425935715E-2</v>
      </c>
      <c r="BW59" s="4">
        <f ca="1">IFERROR((('DATA CLEANING'!BX33-'DATA CLEANING'!BW33)/'DATA CLEANING'!BW33),"")</f>
        <v>-3.6662833220763975E-2</v>
      </c>
      <c r="BX59" s="4">
        <f ca="1">IFERROR((('DATA CLEANING'!BY33-'DATA CLEANING'!BX33)/'DATA CLEANING'!BX33),"")</f>
        <v>6.5730539139327276E-2</v>
      </c>
      <c r="BY59" s="4">
        <f ca="1">IFERROR((('DATA CLEANING'!BZ33-'DATA CLEANING'!BY33)/'DATA CLEANING'!BY33),"")</f>
        <v>-3.990706028227916E-2</v>
      </c>
      <c r="BZ59" s="4">
        <f ca="1">IFERROR((('DATA CLEANING'!CA33-'DATA CLEANING'!BZ33)/'DATA CLEANING'!BZ33),"")</f>
        <v>-5.6220471938959113E-2</v>
      </c>
      <c r="CA59" s="4">
        <f ca="1">IFERROR((('DATA CLEANING'!CB33-'DATA CLEANING'!CA33)/'DATA CLEANING'!CA33),"")</f>
        <v>-6.4766060690707034E-2</v>
      </c>
      <c r="CB59" s="4">
        <f ca="1">IFERROR((('DATA CLEANING'!CC33-'DATA CLEANING'!CB33)/'DATA CLEANING'!CB33),"")</f>
        <v>7.1105764216441644E-2</v>
      </c>
      <c r="CC59" s="4">
        <f ca="1">IFERROR((('DATA CLEANING'!CD33-'DATA CLEANING'!CC33)/'DATA CLEANING'!CC33),"")</f>
        <v>-4.6849243322575514E-2</v>
      </c>
      <c r="CD59" s="4">
        <f ca="1">IFERROR((('DATA CLEANING'!CE33-'DATA CLEANING'!CD33)/'DATA CLEANING'!CD33),"")</f>
        <v>-0.11116297041653846</v>
      </c>
      <c r="CE59" s="4">
        <f ca="1">IFERROR((('DATA CLEANING'!CF33-'DATA CLEANING'!CE33)/'DATA CLEANING'!CE33),"")</f>
        <v>5.1745764790585725E-3</v>
      </c>
      <c r="CF59" s="4">
        <f ca="1">IFERROR((('DATA CLEANING'!CG33-'DATA CLEANING'!CF33)/'DATA CLEANING'!CF33),"")</f>
        <v>6.7215791958291235E-2</v>
      </c>
      <c r="CG59" s="4">
        <f ca="1">IFERROR((('DATA CLEANING'!CH33-'DATA CLEANING'!CG33)/'DATA CLEANING'!CG33),"")</f>
        <v>-5.3131257880972241E-2</v>
      </c>
      <c r="CH59" s="4">
        <f ca="1">IFERROR((('DATA CLEANING'!CI33-'DATA CLEANING'!CH33)/'DATA CLEANING'!CH33),"")</f>
        <v>0.10161845191349422</v>
      </c>
      <c r="CI59" s="4">
        <f ca="1">IFERROR((('DATA CLEANING'!CJ33-'DATA CLEANING'!CI33)/'DATA CLEANING'!CI33),"")</f>
        <v>-2.6080306052795491E-2</v>
      </c>
      <c r="CJ59" s="4">
        <f ca="1">IFERROR((('DATA CLEANING'!CK33-'DATA CLEANING'!CJ33)/'DATA CLEANING'!CJ33),"")</f>
        <v>-2.0431937392043745E-2</v>
      </c>
      <c r="CK59" s="4">
        <f ca="1">IFERROR((('DATA CLEANING'!CL33-'DATA CLEANING'!CK33)/'DATA CLEANING'!CK33),"")</f>
        <v>4.4428276071436148E-3</v>
      </c>
      <c r="CL59" s="4">
        <f ca="1">IFERROR((('DATA CLEANING'!CM33-'DATA CLEANING'!CL33)/'DATA CLEANING'!CL33),"")</f>
        <v>-4.0113594213014636E-2</v>
      </c>
      <c r="CM59" s="4">
        <f ca="1">IFERROR((('DATA CLEANING'!CN33-'DATA CLEANING'!CM33)/'DATA CLEANING'!CM33),"")</f>
        <v>5.2880769057530495E-2</v>
      </c>
      <c r="CN59" s="4">
        <f ca="1">IFERROR((('DATA CLEANING'!CO33-'DATA CLEANING'!CN33)/'DATA CLEANING'!CN33),"")</f>
        <v>1.4409337788130278E-2</v>
      </c>
      <c r="CO59" s="4">
        <f ca="1">IFERROR((('DATA CLEANING'!CP33-'DATA CLEANING'!CO33)/'DATA CLEANING'!CO33),"")</f>
        <v>-3.0429172840117768E-2</v>
      </c>
      <c r="CP59" s="4">
        <f ca="1">IFERROR((('DATA CLEANING'!CQ33-'DATA CLEANING'!CP33)/'DATA CLEANING'!CP33),"")</f>
        <v>-8.3029476808146707E-2</v>
      </c>
      <c r="CQ59" s="4">
        <f ca="1">IFERROR((('DATA CLEANING'!CR33-'DATA CLEANING'!CQ33)/'DATA CLEANING'!CQ33),"")</f>
        <v>-2.2788445272109131E-2</v>
      </c>
      <c r="CR59" s="4">
        <f ca="1">IFERROR((('DATA CLEANING'!CS33-'DATA CLEANING'!CR33)/'DATA CLEANING'!CR33),"")</f>
        <v>0.10963261568090785</v>
      </c>
      <c r="CS59" s="4">
        <f ca="1">IFERROR((('DATA CLEANING'!CT33-'DATA CLEANING'!CS33)/'DATA CLEANING'!CS33),"")</f>
        <v>0.10647401946431835</v>
      </c>
      <c r="CT59" s="4">
        <f ca="1">IFERROR((('DATA CLEANING'!CU33-'DATA CLEANING'!CT33)/'DATA CLEANING'!CT33),"")</f>
        <v>-3.8590279232964042E-2</v>
      </c>
      <c r="CU59" s="4">
        <f ca="1">IFERROR((('DATA CLEANING'!CV33-'DATA CLEANING'!CU33)/'DATA CLEANING'!CU33),"")</f>
        <v>2.059653216796864E-2</v>
      </c>
      <c r="CV59" s="4">
        <f ca="1">IFERROR((('DATA CLEANING'!CW33-'DATA CLEANING'!CV33)/'DATA CLEANING'!CV33),"")</f>
        <v>1.1557860195437726E-3</v>
      </c>
      <c r="CW59" s="4">
        <f ca="1">IFERROR((('DATA CLEANING'!CX33-'DATA CLEANING'!CW33)/'DATA CLEANING'!CW33),"")</f>
        <v>-8.2996622952127688E-2</v>
      </c>
      <c r="CX59" s="4">
        <f ca="1">IFERROR((('DATA CLEANING'!CY33-'DATA CLEANING'!CX33)/'DATA CLEANING'!CX33),"")</f>
        <v>5.5029417521984557E-2</v>
      </c>
      <c r="CY59" s="4">
        <f ca="1">IFERROR((('DATA CLEANING'!CZ33-'DATA CLEANING'!CY33)/'DATA CLEANING'!CY33),"")</f>
        <v>2.2214843510237933E-2</v>
      </c>
      <c r="CZ59" s="4">
        <f ca="1">IFERROR((('DATA CLEANING'!DA33-'DATA CLEANING'!CZ33)/'DATA CLEANING'!CZ33),"")</f>
        <v>4.8987208724585583E-2</v>
      </c>
      <c r="DA59" s="4">
        <f ca="1">IFERROR((('DATA CLEANING'!DB33-'DATA CLEANING'!DA33)/'DATA CLEANING'!DA33),"")</f>
        <v>7.1904731900608379E-2</v>
      </c>
      <c r="DB59" s="4">
        <f ca="1">IFERROR((('DATA CLEANING'!DC33-'DATA CLEANING'!DB33)/'DATA CLEANING'!DB33),"")</f>
        <v>3.0873401530794358E-2</v>
      </c>
      <c r="DC59" s="4">
        <f ca="1">IFERROR((('DATA CLEANING'!DD33-'DATA CLEANING'!DC33)/'DATA CLEANING'!DC33),"")</f>
        <v>-2.9352319447030831E-2</v>
      </c>
      <c r="DD59" s="4">
        <f ca="1">IFERROR((('DATA CLEANING'!DE33-'DATA CLEANING'!DD33)/'DATA CLEANING'!DD33),"")</f>
        <v>5.2400374786637366E-2</v>
      </c>
      <c r="DE59" s="4">
        <f ca="1">IFERROR((('DATA CLEANING'!DF33-'DATA CLEANING'!DE33)/'DATA CLEANING'!DE33),"")</f>
        <v>-8.2433746169094477E-2</v>
      </c>
      <c r="DF59" s="4" t="str">
        <f ca="1">IFERROR((('DATA CLEANING'!DG33-'DATA CLEANING'!DF33)/'DATA CLEANING'!DF33),"")</f>
        <v/>
      </c>
      <c r="DG59" s="4" t="str">
        <f ca="1">IFERROR((('DATA CLEANING'!DH33-'DATA CLEANING'!DG33)/'DATA CLEANING'!DG33),"")</f>
        <v/>
      </c>
      <c r="DH59" s="4" t="str">
        <f ca="1">IFERROR((('DATA CLEANING'!DI33-'DATA CLEANING'!DH33)/'DATA CLEANING'!DH33),"")</f>
        <v/>
      </c>
      <c r="DI59" s="4" t="str">
        <f ca="1">IFERROR((('DATA CLEANING'!DJ33-'DATA CLEANING'!DI33)/'DATA CLEANING'!DI33),"")</f>
        <v/>
      </c>
      <c r="DJ59" s="4" t="str">
        <f ca="1">IFERROR((('DATA CLEANING'!DK33-'DATA CLEANING'!DJ33)/'DATA CLEANING'!DJ33),"")</f>
        <v/>
      </c>
      <c r="DK59" s="4" t="str">
        <f ca="1">IFERROR((('DATA CLEANING'!DL33-'DATA CLEANING'!DK33)/'DATA CLEANING'!DK33),"")</f>
        <v/>
      </c>
      <c r="DL59" s="4" t="str">
        <f ca="1">IFERROR((('DATA CLEANING'!DM33-'DATA CLEANING'!DL33)/'DATA CLEANING'!DL33),"")</f>
        <v/>
      </c>
      <c r="DM59" s="4" t="str">
        <f ca="1">IFERROR((('DATA CLEANING'!DN33-'DATA CLEANING'!DM33)/'DATA CLEANING'!DM33),"")</f>
        <v/>
      </c>
      <c r="DN59" s="4" t="str">
        <f ca="1">IFERROR((('DATA CLEANING'!DO33-'DATA CLEANING'!DN33)/'DATA CLEANING'!DN33),"")</f>
        <v/>
      </c>
      <c r="DO59" s="4" t="str">
        <f ca="1">IFERROR((('DATA CLEANING'!DP33-'DATA CLEANING'!DO33)/'DATA CLEANING'!DO33),"")</f>
        <v/>
      </c>
      <c r="DP59" s="4" t="str">
        <f ca="1">IFERROR((('DATA CLEANING'!DQ33-'DATA CLEANING'!DP33)/'DATA CLEANING'!DP33),"")</f>
        <v/>
      </c>
      <c r="DQ59" s="4" t="str">
        <f ca="1">IFERROR((('DATA CLEANING'!DR33-'DATA CLEANING'!DQ33)/'DATA CLEANING'!DQ33),"")</f>
        <v/>
      </c>
      <c r="DR59" s="4" t="str">
        <f ca="1">IFERROR((('DATA CLEANING'!DS33-'DATA CLEANING'!DR33)/'DATA CLEANING'!DR33),"")</f>
        <v/>
      </c>
      <c r="DS59" s="4" t="str">
        <f ca="1">IFERROR((('DATA CLEANING'!DT33-'DATA CLEANING'!DS33)/'DATA CLEANING'!DS33),"")</f>
        <v/>
      </c>
      <c r="DT59" s="4" t="str">
        <f ca="1">IFERROR((('DATA CLEANING'!DU33-'DATA CLEANING'!DT33)/'DATA CLEANING'!DT33),"")</f>
        <v/>
      </c>
      <c r="DU59" s="4" t="str">
        <f ca="1">IFERROR((('DATA CLEANING'!DV33-'DATA CLEANING'!DU33)/'DATA CLEANING'!DU33),"")</f>
        <v/>
      </c>
      <c r="DV59" s="4" t="str">
        <f ca="1">IFERROR((('DATA CLEANING'!DW33-'DATA CLEANING'!DV33)/'DATA CLEANING'!DV33),"")</f>
        <v/>
      </c>
      <c r="DW59" s="4" t="str">
        <f ca="1">IFERROR((('DATA CLEANING'!DX33-'DATA CLEANING'!DW33)/'DATA CLEANING'!DW33),"")</f>
        <v/>
      </c>
      <c r="DX59" s="4" t="str">
        <f ca="1">IFERROR((('DATA CLEANING'!DY33-'DATA CLEANING'!DX33)/'DATA CLEANING'!DX33),"")</f>
        <v/>
      </c>
      <c r="DY59" s="4" t="str">
        <f ca="1">IFERROR((('DATA CLEANING'!DZ33-'DATA CLEANING'!DY33)/'DATA CLEANING'!DY33),"")</f>
        <v/>
      </c>
      <c r="DZ59" s="4" t="str">
        <f ca="1">IFERROR((('DATA CLEANING'!EA33-'DATA CLEANING'!DZ33)/'DATA CLEANING'!DZ33),"")</f>
        <v/>
      </c>
      <c r="EA59" s="4" t="str">
        <f ca="1">IFERROR((('DATA CLEANING'!EB33-'DATA CLEANING'!EA33)/'DATA CLEANING'!EA33),"")</f>
        <v/>
      </c>
      <c r="EB59" s="4" t="str">
        <f ca="1">IFERROR((('DATA CLEANING'!EC33-'DATA CLEANING'!EB33)/'DATA CLEANING'!EB33),"")</f>
        <v/>
      </c>
      <c r="EC59" s="4" t="str">
        <f ca="1">IFERROR((('DATA CLEANING'!ED33-'DATA CLEANING'!EC33)/'DATA CLEANING'!EC33),"")</f>
        <v/>
      </c>
      <c r="ED59" s="4" t="str">
        <f ca="1">IFERROR((('DATA CLEANING'!EE33-'DATA CLEANING'!ED33)/'DATA CLEANING'!ED33),"")</f>
        <v/>
      </c>
      <c r="EE59" s="4" t="str">
        <f ca="1">IFERROR((('DATA CLEANING'!EF33-'DATA CLEANING'!EE33)/'DATA CLEANING'!EE33),"")</f>
        <v/>
      </c>
      <c r="EF59" s="4" t="str">
        <f ca="1">IFERROR((('DATA CLEANING'!EG33-'DATA CLEANING'!EF33)/'DATA CLEANING'!EF33),"")</f>
        <v/>
      </c>
      <c r="EG59" s="4" t="str">
        <f ca="1">IFERROR((('DATA CLEANING'!EH33-'DATA CLEANING'!EG33)/'DATA CLEANING'!EG33),"")</f>
        <v/>
      </c>
      <c r="EH59" s="4" t="str">
        <f ca="1">IFERROR((('DATA CLEANING'!EI33-'DATA CLEANING'!EH33)/'DATA CLEANING'!EH33),"")</f>
        <v/>
      </c>
      <c r="EI59" s="4" t="str">
        <f ca="1">IFERROR((('DATA CLEANING'!EJ33-'DATA CLEANING'!EI33)/'DATA CLEANING'!EI33),"")</f>
        <v/>
      </c>
      <c r="EJ59" s="4" t="str">
        <f ca="1">IFERROR((('DATA CLEANING'!EK33-'DATA CLEANING'!EJ33)/'DATA CLEANING'!EJ33),"")</f>
        <v/>
      </c>
      <c r="EK59" s="4" t="str">
        <f ca="1">IFERROR((('DATA CLEANING'!EL33-'DATA CLEANING'!EK33)/'DATA CLEANING'!EK33),"")</f>
        <v/>
      </c>
      <c r="EL59" s="4" t="str">
        <f ca="1">IFERROR((('DATA CLEANING'!EM33-'DATA CLEANING'!EL33)/'DATA CLEANING'!EL33),"")</f>
        <v/>
      </c>
      <c r="EM59" s="4" t="str">
        <f ca="1">IFERROR((('DATA CLEANING'!EN33-'DATA CLEANING'!EM33)/'DATA CLEANING'!EM33),"")</f>
        <v/>
      </c>
      <c r="EN59" s="4" t="str">
        <f ca="1">IFERROR((('DATA CLEANING'!EO33-'DATA CLEANING'!EN33)/'DATA CLEANING'!EN33),"")</f>
        <v/>
      </c>
      <c r="EO59" s="4" t="str">
        <f ca="1">IFERROR((('DATA CLEANING'!EP33-'DATA CLEANING'!EO33)/'DATA CLEANING'!EO33),"")</f>
        <v/>
      </c>
      <c r="EP59" s="4" t="str">
        <f ca="1">IFERROR((('DATA CLEANING'!EQ33-'DATA CLEANING'!EP33)/'DATA CLEANING'!EP33),"")</f>
        <v/>
      </c>
      <c r="EQ59" s="4" t="str">
        <f ca="1">IFERROR((('DATA CLEANING'!ER33-'DATA CLEANING'!EQ33)/'DATA CLEANING'!EQ33),"")</f>
        <v/>
      </c>
      <c r="ER59" s="4" t="str">
        <f ca="1">IFERROR((('DATA CLEANING'!ES33-'DATA CLEANING'!ER33)/'DATA CLEANING'!ER33),"")</f>
        <v/>
      </c>
      <c r="ES59" s="4" t="str">
        <f ca="1">IFERROR((('DATA CLEANING'!ET33-'DATA CLEANING'!ES33)/'DATA CLEANING'!ES33),"")</f>
        <v/>
      </c>
      <c r="ET59" s="4" t="str">
        <f ca="1">IFERROR((('DATA CLEANING'!EU33-'DATA CLEANING'!ET33)/'DATA CLEANING'!ET33),"")</f>
        <v/>
      </c>
      <c r="EU59" s="4" t="str">
        <f ca="1">IFERROR((('DATA CLEANING'!EV33-'DATA CLEANING'!EU33)/'DATA CLEANING'!EU33),"")</f>
        <v/>
      </c>
      <c r="EV59" s="4" t="str">
        <f ca="1">IFERROR((('DATA CLEANING'!EW33-'DATA CLEANING'!EV33)/'DATA CLEANING'!EV33),"")</f>
        <v/>
      </c>
      <c r="EW59" s="4" t="str">
        <f ca="1">IFERROR((('DATA CLEANING'!EX33-'DATA CLEANING'!EW33)/'DATA CLEANING'!EW33),"")</f>
        <v/>
      </c>
      <c r="EX59" s="4" t="str">
        <f ca="1">IFERROR((('DATA CLEANING'!EY33-'DATA CLEANING'!EX33)/'DATA CLEANING'!EX33),"")</f>
        <v/>
      </c>
      <c r="EY59" s="4" t="str">
        <f ca="1">IFERROR((('DATA CLEANING'!EZ33-'DATA CLEANING'!EY33)/'DATA CLEANING'!EY33),"")</f>
        <v/>
      </c>
      <c r="EZ59" s="4" t="str">
        <f ca="1">IFERROR((('DATA CLEANING'!FA33-'DATA CLEANING'!EZ33)/'DATA CLEANING'!EZ33),"")</f>
        <v/>
      </c>
    </row>
    <row r="60" spans="2:156" x14ac:dyDescent="0.55000000000000004">
      <c r="B60" s="4" t="s">
        <v>43</v>
      </c>
      <c r="C60" s="4">
        <f ca="1">IFERROR((('DATA CLEANING'!D34-'DATA CLEANING'!C34)/'DATA CLEANING'!C34),"")</f>
        <v>-8.2984680800658531E-2</v>
      </c>
      <c r="D60" s="4">
        <f ca="1">IFERROR((('DATA CLEANING'!E34-'DATA CLEANING'!D34)/'DATA CLEANING'!D34),"")</f>
        <v>4.8632358292774278E-2</v>
      </c>
      <c r="E60" s="4">
        <f ca="1">IFERROR((('DATA CLEANING'!F34-'DATA CLEANING'!E34)/'DATA CLEANING'!E34),"")</f>
        <v>-3.4363356174275446E-2</v>
      </c>
      <c r="F60" s="4">
        <f ca="1">IFERROR((('DATA CLEANING'!G34-'DATA CLEANING'!F34)/'DATA CLEANING'!F34),"")</f>
        <v>-1.7551175532869567E-2</v>
      </c>
      <c r="G60" s="4">
        <f ca="1">IFERROR((('DATA CLEANING'!H34-'DATA CLEANING'!G34)/'DATA CLEANING'!G34),"")</f>
        <v>2.2036291803002907E-2</v>
      </c>
      <c r="H60" s="4">
        <f ca="1">IFERROR((('DATA CLEANING'!I34-'DATA CLEANING'!H34)/'DATA CLEANING'!H34),"")</f>
        <v>6.1222192091801277E-2</v>
      </c>
      <c r="I60" s="4">
        <f ca="1">IFERROR((('DATA CLEANING'!J34-'DATA CLEANING'!I34)/'DATA CLEANING'!I34),"")</f>
        <v>2.6502434137116605E-2</v>
      </c>
      <c r="J60" s="4">
        <f ca="1">IFERROR((('DATA CLEANING'!K34-'DATA CLEANING'!J34)/'DATA CLEANING'!J34),"")</f>
        <v>-9.6382678649201997E-2</v>
      </c>
      <c r="K60" s="4">
        <f ca="1">IFERROR((('DATA CLEANING'!L34-'DATA CLEANING'!K34)/'DATA CLEANING'!K34),"")</f>
        <v>-4.6581769436997329E-2</v>
      </c>
      <c r="L60" s="4">
        <f ca="1">IFERROR((('DATA CLEANING'!M34-'DATA CLEANING'!L34)/'DATA CLEANING'!L34),"")</f>
        <v>3.4332500110863022E-2</v>
      </c>
      <c r="M60" s="4">
        <f ca="1">IFERROR((('DATA CLEANING'!N34-'DATA CLEANING'!M34)/'DATA CLEANING'!M34),"")</f>
        <v>-2.8032773198365547E-2</v>
      </c>
      <c r="N60" s="4">
        <f ca="1">IFERROR((('DATA CLEANING'!O34-'DATA CLEANING'!N34)/'DATA CLEANING'!N34),"")</f>
        <v>1.4246519624890815E-2</v>
      </c>
      <c r="O60" s="4">
        <f ca="1">IFERROR((('DATA CLEANING'!P34-'DATA CLEANING'!O34)/'DATA CLEANING'!O34),"")</f>
        <v>-3.6096835655708016E-2</v>
      </c>
      <c r="P60" s="4">
        <f ca="1">IFERROR((('DATA CLEANING'!Q34-'DATA CLEANING'!P34)/'DATA CLEANING'!P34),"")</f>
        <v>-5.4047584671383063E-2</v>
      </c>
      <c r="Q60" s="4">
        <f ca="1">IFERROR((('DATA CLEANING'!R34-'DATA CLEANING'!Q34)/'DATA CLEANING'!Q34),"")</f>
        <v>-5.5895513096009836E-3</v>
      </c>
      <c r="R60" s="4">
        <f ca="1">IFERROR((('DATA CLEANING'!S34-'DATA CLEANING'!R34)/'DATA CLEANING'!R34),"")</f>
        <v>-8.8061863488131595E-2</v>
      </c>
      <c r="S60" s="4">
        <f ca="1">IFERROR((('DATA CLEANING'!T34-'DATA CLEANING'!S34)/'DATA CLEANING'!S34),"")</f>
        <v>0.12859414395510577</v>
      </c>
      <c r="T60" s="4">
        <f ca="1">IFERROR((('DATA CLEANING'!U34-'DATA CLEANING'!T34)/'DATA CLEANING'!T34),"")</f>
        <v>1.6204808608813806E-2</v>
      </c>
      <c r="U60" s="4">
        <f ca="1">IFERROR((('DATA CLEANING'!V34-'DATA CLEANING'!U34)/'DATA CLEANING'!U34),"")</f>
        <v>8.4479763958710714E-3</v>
      </c>
      <c r="V60" s="4">
        <f ca="1">IFERROR((('DATA CLEANING'!W34-'DATA CLEANING'!V34)/'DATA CLEANING'!V34),"")</f>
        <v>2.3416444790383229E-2</v>
      </c>
      <c r="W60" s="4">
        <f ca="1">IFERROR((('DATA CLEANING'!X34-'DATA CLEANING'!W34)/'DATA CLEANING'!W34),"")</f>
        <v>1.6425786009666498E-2</v>
      </c>
      <c r="X60" s="4">
        <f ca="1">IFERROR((('DATA CLEANING'!Y34-'DATA CLEANING'!X34)/'DATA CLEANING'!X34),"")</f>
        <v>8.1368187181436361E-2</v>
      </c>
      <c r="Y60" s="4">
        <f ca="1">IFERROR((('DATA CLEANING'!Z34-'DATA CLEANING'!Y34)/'DATA CLEANING'!Y34),"")</f>
        <v>9.8815159422806095E-2</v>
      </c>
      <c r="Z60" s="4">
        <f ca="1">IFERROR((('DATA CLEANING'!AA34-'DATA CLEANING'!Z34)/'DATA CLEANING'!Z34),"")</f>
        <v>6.5141962616569266E-2</v>
      </c>
      <c r="AA60" s="4">
        <f ca="1">IFERROR((('DATA CLEANING'!AB34-'DATA CLEANING'!AA34)/'DATA CLEANING'!AA34),"")</f>
        <v>-1.9240775303217526E-2</v>
      </c>
      <c r="AB60" s="4">
        <f ca="1">IFERROR((('DATA CLEANING'!AC34-'DATA CLEANING'!AB34)/'DATA CLEANING'!AB34),"")</f>
        <v>4.683027995029157E-2</v>
      </c>
      <c r="AC60" s="4">
        <f ca="1">IFERROR((('DATA CLEANING'!AD34-'DATA CLEANING'!AC34)/'DATA CLEANING'!AC34),"")</f>
        <v>3.9729740162831623E-2</v>
      </c>
      <c r="AD60" s="4">
        <f ca="1">IFERROR((('DATA CLEANING'!AE34-'DATA CLEANING'!AD34)/'DATA CLEANING'!AD34),"")</f>
        <v>0.12503014473560509</v>
      </c>
      <c r="AE60" s="4">
        <f ca="1">IFERROR((('DATA CLEANING'!AF34-'DATA CLEANING'!AE34)/'DATA CLEANING'!AE34),"")</f>
        <v>5.6843916747201961E-2</v>
      </c>
      <c r="AF60" s="4">
        <f ca="1">IFERROR((('DATA CLEANING'!AG34-'DATA CLEANING'!AF34)/'DATA CLEANING'!AF34),"")</f>
        <v>4.5263724219014086E-3</v>
      </c>
      <c r="AG60" s="4">
        <f ca="1">IFERROR((('DATA CLEANING'!AH34-'DATA CLEANING'!AG34)/'DATA CLEANING'!AG34),"")</f>
        <v>0.11293945393266244</v>
      </c>
      <c r="AH60" s="4">
        <f ca="1">IFERROR((('DATA CLEANING'!AI34-'DATA CLEANING'!AH34)/'DATA CLEANING'!AH34),"")</f>
        <v>3.6583487744047377E-2</v>
      </c>
      <c r="AI60" s="4">
        <f ca="1">IFERROR((('DATA CLEANING'!AJ34-'DATA CLEANING'!AI34)/'DATA CLEANING'!AI34),"")</f>
        <v>-9.3809831166876051E-2</v>
      </c>
      <c r="AJ60" s="4">
        <f ca="1">IFERROR((('DATA CLEANING'!AK34-'DATA CLEANING'!AJ34)/'DATA CLEANING'!AJ34),"")</f>
        <v>-6.9012541485326026E-2</v>
      </c>
      <c r="AK60" s="4">
        <f ca="1">IFERROR((('DATA CLEANING'!AL34-'DATA CLEANING'!AK34)/'DATA CLEANING'!AK34),"")</f>
        <v>-6.0776711944633952E-2</v>
      </c>
      <c r="AL60" s="4">
        <f ca="1">IFERROR((('DATA CLEANING'!AM34-'DATA CLEANING'!AL34)/'DATA CLEANING'!AL34),"")</f>
        <v>0.14570434342041469</v>
      </c>
      <c r="AM60" s="4">
        <f ca="1">IFERROR((('DATA CLEANING'!AN34-'DATA CLEANING'!AM34)/'DATA CLEANING'!AM34),"")</f>
        <v>5.1029466385360184E-2</v>
      </c>
      <c r="AN60" s="4">
        <f ca="1">IFERROR((('DATA CLEANING'!AO34-'DATA CLEANING'!AN34)/'DATA CLEANING'!AN34),"")</f>
        <v>4.2178482341517283E-2</v>
      </c>
      <c r="AO60" s="4">
        <f ca="1">IFERROR((('DATA CLEANING'!AP34-'DATA CLEANING'!AO34)/'DATA CLEANING'!AO34),"")</f>
        <v>4.93963090428352E-2</v>
      </c>
      <c r="AP60" s="4">
        <f ca="1">IFERROR((('DATA CLEANING'!AQ34-'DATA CLEANING'!AP34)/'DATA CLEANING'!AP34),"")</f>
        <v>-0.11588498205169089</v>
      </c>
      <c r="AQ60" s="4">
        <f ca="1">IFERROR((('DATA CLEANING'!AR34-'DATA CLEANING'!AQ34)/'DATA CLEANING'!AQ34),"")</f>
        <v>9.0748786542715038E-2</v>
      </c>
      <c r="AR60" s="4">
        <f ca="1">IFERROR((('DATA CLEANING'!AS34-'DATA CLEANING'!AR34)/'DATA CLEANING'!AR34),"")</f>
        <v>7.8191230250455629E-4</v>
      </c>
      <c r="AS60" s="4">
        <f ca="1">IFERROR((('DATA CLEANING'!AT34-'DATA CLEANING'!AS34)/'DATA CLEANING'!AS34),"")</f>
        <v>-6.2130274827613165E-2</v>
      </c>
      <c r="AT60" s="4">
        <f ca="1">IFERROR((('DATA CLEANING'!AU34-'DATA CLEANING'!AT34)/'DATA CLEANING'!AT34),"")</f>
        <v>6.3846966189504972E-2</v>
      </c>
      <c r="AU60" s="4">
        <f ca="1">IFERROR((('DATA CLEANING'!AV34-'DATA CLEANING'!AU34)/'DATA CLEANING'!AU34),"")</f>
        <v>2.1854184887097814E-2</v>
      </c>
      <c r="AV60" s="4">
        <f ca="1">IFERROR((('DATA CLEANING'!AW34-'DATA CLEANING'!AV34)/'DATA CLEANING'!AV34),"")</f>
        <v>9.4343320241195947E-2</v>
      </c>
      <c r="AW60" s="4">
        <f ca="1">IFERROR((('DATA CLEANING'!AX34-'DATA CLEANING'!AW34)/'DATA CLEANING'!AW34),"")</f>
        <v>5.2344667458364219E-2</v>
      </c>
      <c r="AX60" s="4">
        <f ca="1">IFERROR((('DATA CLEANING'!AY34-'DATA CLEANING'!AX34)/'DATA CLEANING'!AX34),"")</f>
        <v>5.5715145526054628E-3</v>
      </c>
      <c r="AY60" s="4">
        <f ca="1">IFERROR((('DATA CLEANING'!AZ34-'DATA CLEANING'!AY34)/'DATA CLEANING'!AY34),"")</f>
        <v>-8.2621738886382717E-2</v>
      </c>
      <c r="AZ60" s="4">
        <f ca="1">IFERROR((('DATA CLEANING'!BA34-'DATA CLEANING'!AZ34)/'DATA CLEANING'!AZ34),"")</f>
        <v>-0.18087317616174498</v>
      </c>
      <c r="BA60" s="4">
        <f ca="1">IFERROR((('DATA CLEANING'!BB34-'DATA CLEANING'!BA34)/'DATA CLEANING'!BA34),"")</f>
        <v>0.13218840139459032</v>
      </c>
      <c r="BB60" s="4">
        <f ca="1">IFERROR((('DATA CLEANING'!BC34-'DATA CLEANING'!BB34)/'DATA CLEANING'!BB34),"")</f>
        <v>0.23305381911269313</v>
      </c>
      <c r="BC60" s="4">
        <f ca="1">IFERROR((('DATA CLEANING'!BD34-'DATA CLEANING'!BC34)/'DATA CLEANING'!BC34),"")</f>
        <v>2.1214516714284634E-2</v>
      </c>
      <c r="BD60" s="4">
        <f ca="1">IFERROR((('DATA CLEANING'!BE34-'DATA CLEANING'!BD34)/'DATA CLEANING'!BD34),"")</f>
        <v>2.7291023327019142E-2</v>
      </c>
      <c r="BE60" s="4">
        <f ca="1">IFERROR((('DATA CLEANING'!BF34-'DATA CLEANING'!BE34)/'DATA CLEANING'!BE34),"")</f>
        <v>0.11521741553305166</v>
      </c>
      <c r="BF60" s="4">
        <f ca="1">IFERROR((('DATA CLEANING'!BG34-'DATA CLEANING'!BF34)/'DATA CLEANING'!BF34),"")</f>
        <v>-5.2204468730573522E-2</v>
      </c>
      <c r="BG60" s="4">
        <f ca="1">IFERROR((('DATA CLEANING'!BH34-'DATA CLEANING'!BG34)/'DATA CLEANING'!BG34),"")</f>
        <v>-1.9837222506478961E-2</v>
      </c>
      <c r="BH60" s="4">
        <f ca="1">IFERROR((('DATA CLEANING'!BI34-'DATA CLEANING'!BH34)/'DATA CLEANING'!BH34),"")</f>
        <v>0.15435030263513913</v>
      </c>
      <c r="BI60" s="4">
        <f ca="1">IFERROR((('DATA CLEANING'!BJ34-'DATA CLEANING'!BI34)/'DATA CLEANING'!BI34),"")</f>
        <v>1.2533673457299622E-2</v>
      </c>
      <c r="BJ60" s="4">
        <f ca="1">IFERROR((('DATA CLEANING'!BK34-'DATA CLEANING'!BJ34)/'DATA CLEANING'!BJ34),"")</f>
        <v>-4.5322302467125229E-2</v>
      </c>
      <c r="BK60" s="4">
        <f ca="1">IFERROR((('DATA CLEANING'!BL34-'DATA CLEANING'!BK34)/'DATA CLEANING'!BK34),"")</f>
        <v>9.6546594414270402E-3</v>
      </c>
      <c r="BL60" s="4">
        <f ca="1">IFERROR((('DATA CLEANING'!BM34-'DATA CLEANING'!BL34)/'DATA CLEANING'!BL34),"")</f>
        <v>-9.9855508916898083E-5</v>
      </c>
      <c r="BM60" s="4">
        <f ca="1">IFERROR((('DATA CLEANING'!BN34-'DATA CLEANING'!BM34)/'DATA CLEANING'!BM34),"")</f>
        <v>6.4284073754137569E-2</v>
      </c>
      <c r="BN60" s="4">
        <f ca="1">IFERROR((('DATA CLEANING'!BO34-'DATA CLEANING'!BN34)/'DATA CLEANING'!BN34),"")</f>
        <v>-2.7328811684869017E-2</v>
      </c>
      <c r="BO60" s="4">
        <f ca="1">IFERROR((('DATA CLEANING'!BP34-'DATA CLEANING'!BO34)/'DATA CLEANING'!BO34),"")</f>
        <v>9.6477863990901344E-2</v>
      </c>
      <c r="BP60" s="4">
        <f ca="1">IFERROR((('DATA CLEANING'!BQ34-'DATA CLEANING'!BP34)/'DATA CLEANING'!BP34),"")</f>
        <v>6.9007101128517656E-2</v>
      </c>
      <c r="BQ60" s="4">
        <f ca="1">IFERROR((('DATA CLEANING'!BR34-'DATA CLEANING'!BQ34)/'DATA CLEANING'!BQ34),"")</f>
        <v>1.4762369470348088E-3</v>
      </c>
      <c r="BR60" s="4">
        <f ca="1">IFERROR((('DATA CLEANING'!BS34-'DATA CLEANING'!BR34)/'DATA CLEANING'!BR34),"")</f>
        <v>-3.9663386136422368E-2</v>
      </c>
      <c r="BS60" s="4">
        <f ca="1">IFERROR((('DATA CLEANING'!BT34-'DATA CLEANING'!BS34)/'DATA CLEANING'!BS34),"")</f>
        <v>0.14611808941553076</v>
      </c>
      <c r="BT60" s="4">
        <f ca="1">IFERROR((('DATA CLEANING'!BU34-'DATA CLEANING'!BT34)/'DATA CLEANING'!BT34),"")</f>
        <v>-2.3111459306354755E-2</v>
      </c>
      <c r="BU60" s="4">
        <f ca="1">IFERROR((('DATA CLEANING'!BV34-'DATA CLEANING'!BU34)/'DATA CLEANING'!BU34),"")</f>
        <v>-8.5753377482787399E-2</v>
      </c>
      <c r="BV60" s="4">
        <f ca="1">IFERROR((('DATA CLEANING'!BW34-'DATA CLEANING'!BV34)/'DATA CLEANING'!BV34),"")</f>
        <v>-0.12464241092775141</v>
      </c>
      <c r="BW60" s="4">
        <f ca="1">IFERROR((('DATA CLEANING'!BX34-'DATA CLEANING'!BW34)/'DATA CLEANING'!BW34),"")</f>
        <v>-1.4558016056833314E-2</v>
      </c>
      <c r="BX60" s="4">
        <f ca="1">IFERROR((('DATA CLEANING'!BY34-'DATA CLEANING'!BX34)/'DATA CLEANING'!BX34),"")</f>
        <v>3.4904630200918198E-2</v>
      </c>
      <c r="BY60" s="4">
        <f ca="1">IFERROR((('DATA CLEANING'!BZ34-'DATA CLEANING'!BY34)/'DATA CLEANING'!BY34),"")</f>
        <v>-4.6894086020199809E-2</v>
      </c>
      <c r="BZ60" s="4">
        <f ca="1">IFERROR((('DATA CLEANING'!CA34-'DATA CLEANING'!BZ34)/'DATA CLEANING'!BZ34),"")</f>
        <v>-0.11238201128538558</v>
      </c>
      <c r="CA60" s="4">
        <f ca="1">IFERROR((('DATA CLEANING'!CB34-'DATA CLEANING'!CA34)/'DATA CLEANING'!CA34),"")</f>
        <v>-9.0370510175175153E-2</v>
      </c>
      <c r="CB60" s="4">
        <f ca="1">IFERROR((('DATA CLEANING'!CC34-'DATA CLEANING'!CB34)/'DATA CLEANING'!CB34),"")</f>
        <v>0.13656977881705476</v>
      </c>
      <c r="CC60" s="4">
        <f ca="1">IFERROR((('DATA CLEANING'!CD34-'DATA CLEANING'!CC34)/'DATA CLEANING'!CC34),"")</f>
        <v>-4.3255619355547406E-2</v>
      </c>
      <c r="CD60" s="4">
        <f ca="1">IFERROR((('DATA CLEANING'!CE34-'DATA CLEANING'!CD34)/'DATA CLEANING'!CD34),"")</f>
        <v>-9.3633266531975692E-2</v>
      </c>
      <c r="CE60" s="4">
        <f ca="1">IFERROR((('DATA CLEANING'!CF34-'DATA CLEANING'!CE34)/'DATA CLEANING'!CE34),"")</f>
        <v>0.14612416294402766</v>
      </c>
      <c r="CF60" s="4">
        <f ca="1">IFERROR((('DATA CLEANING'!CG34-'DATA CLEANING'!CF34)/'DATA CLEANING'!CF34),"")</f>
        <v>0.16913384391464928</v>
      </c>
      <c r="CG60" s="4">
        <f ca="1">IFERROR((('DATA CLEANING'!CH34-'DATA CLEANING'!CG34)/'DATA CLEANING'!CG34),"")</f>
        <v>-8.9625423367607066E-2</v>
      </c>
      <c r="CH60" s="4">
        <f ca="1">IFERROR((('DATA CLEANING'!CI34-'DATA CLEANING'!CH34)/'DATA CLEANING'!CH34),"")</f>
        <v>3.2349882215529181E-2</v>
      </c>
      <c r="CI60" s="4">
        <f ca="1">IFERROR((('DATA CLEANING'!CJ34-'DATA CLEANING'!CI34)/'DATA CLEANING'!CI34),"")</f>
        <v>-2.182555730650837E-2</v>
      </c>
      <c r="CJ60" s="4">
        <f ca="1">IFERROR((('DATA CLEANING'!CK34-'DATA CLEANING'!CJ34)/'DATA CLEANING'!CJ34),"")</f>
        <v>0.10210550136125156</v>
      </c>
      <c r="CK60" s="4">
        <f ca="1">IFERROR((('DATA CLEANING'!CL34-'DATA CLEANING'!CK34)/'DATA CLEANING'!CK34),"")</f>
        <v>3.3762095083255242E-2</v>
      </c>
      <c r="CL60" s="4">
        <f ca="1">IFERROR((('DATA CLEANING'!CM34-'DATA CLEANING'!CL34)/'DATA CLEANING'!CL34),"")</f>
        <v>-0.11216277720838465</v>
      </c>
      <c r="CM60" s="4">
        <f ca="1">IFERROR((('DATA CLEANING'!CN34-'DATA CLEANING'!CM34)/'DATA CLEANING'!CM34),"")</f>
        <v>0.12437890286047955</v>
      </c>
      <c r="CN60" s="4">
        <f ca="1">IFERROR((('DATA CLEANING'!CO34-'DATA CLEANING'!CN34)/'DATA CLEANING'!CN34),"")</f>
        <v>1.5357046291388414E-2</v>
      </c>
      <c r="CO60" s="4">
        <f ca="1">IFERROR((('DATA CLEANING'!CP34-'DATA CLEANING'!CO34)/'DATA CLEANING'!CO34),"")</f>
        <v>-3.2472187475909825E-2</v>
      </c>
      <c r="CP60" s="4">
        <f ca="1">IFERROR((('DATA CLEANING'!CQ34-'DATA CLEANING'!CP34)/'DATA CLEANING'!CP34),"")</f>
        <v>-6.9498624130792629E-3</v>
      </c>
      <c r="CQ60" s="4">
        <f ca="1">IFERROR((('DATA CLEANING'!CR34-'DATA CLEANING'!CQ34)/'DATA CLEANING'!CQ34),"")</f>
        <v>3.7025584352874168E-2</v>
      </c>
      <c r="CR60" s="4">
        <f ca="1">IFERROR((('DATA CLEANING'!CS34-'DATA CLEANING'!CR34)/'DATA CLEANING'!CR34),"")</f>
        <v>0.12540294115986084</v>
      </c>
      <c r="CS60" s="4">
        <f ca="1">IFERROR((('DATA CLEANING'!CT34-'DATA CLEANING'!CS34)/'DATA CLEANING'!CS34),"")</f>
        <v>9.8296240976352298E-2</v>
      </c>
      <c r="CT60" s="4">
        <f ca="1">IFERROR((('DATA CLEANING'!CU34-'DATA CLEANING'!CT34)/'DATA CLEANING'!CT34),"")</f>
        <v>-5.8052431890081191E-2</v>
      </c>
      <c r="CU60" s="4">
        <f ca="1">IFERROR((('DATA CLEANING'!CV34-'DATA CLEANING'!CU34)/'DATA CLEANING'!CU34),"")</f>
        <v>9.8907868387360293E-2</v>
      </c>
      <c r="CV60" s="4">
        <f ca="1">IFERROR((('DATA CLEANING'!CW34-'DATA CLEANING'!CV34)/'DATA CLEANING'!CV34),"")</f>
        <v>-8.4901258872135246E-2</v>
      </c>
      <c r="CW60" s="4">
        <f ca="1">IFERROR((('DATA CLEANING'!CX34-'DATA CLEANING'!CW34)/'DATA CLEANING'!CW34),"")</f>
        <v>-9.2075462051071949E-2</v>
      </c>
      <c r="CX60" s="4">
        <f ca="1">IFERROR((('DATA CLEANING'!CY34-'DATA CLEANING'!CX34)/'DATA CLEANING'!CX34),"")</f>
        <v>3.0985195661020714E-2</v>
      </c>
      <c r="CY60" s="4">
        <f ca="1">IFERROR((('DATA CLEANING'!CZ34-'DATA CLEANING'!CY34)/'DATA CLEANING'!CY34),"")</f>
        <v>-8.4748395993216541E-2</v>
      </c>
      <c r="CZ60" s="4">
        <f ca="1">IFERROR((('DATA CLEANING'!DA34-'DATA CLEANING'!CZ34)/'DATA CLEANING'!CZ34),"")</f>
        <v>-6.6961715692773996E-2</v>
      </c>
      <c r="DA60" s="4">
        <f ca="1">IFERROR((('DATA CLEANING'!DB34-'DATA CLEANING'!DA34)/'DATA CLEANING'!DA34),"")</f>
        <v>1.6669867323834603E-2</v>
      </c>
      <c r="DB60" s="4">
        <f ca="1">IFERROR((('DATA CLEANING'!DC34-'DATA CLEANING'!DB34)/'DATA CLEANING'!DB34),"")</f>
        <v>5.8069555382871674E-2</v>
      </c>
      <c r="DC60" s="4">
        <f ca="1">IFERROR((('DATA CLEANING'!DD34-'DATA CLEANING'!DC34)/'DATA CLEANING'!DC34),"")</f>
        <v>2.9141599001500353E-2</v>
      </c>
      <c r="DD60" s="4">
        <f ca="1">IFERROR((('DATA CLEANING'!DE34-'DATA CLEANING'!DD34)/'DATA CLEANING'!DD34),"")</f>
        <v>0.12664713497308724</v>
      </c>
      <c r="DE60" s="4">
        <f ca="1">IFERROR((('DATA CLEANING'!DF34-'DATA CLEANING'!DE34)/'DATA CLEANING'!DE34),"")</f>
        <v>7.9052721972931617E-2</v>
      </c>
      <c r="DF60" s="4" t="str">
        <f ca="1">IFERROR((('DATA CLEANING'!DG34-'DATA CLEANING'!DF34)/'DATA CLEANING'!DF34),"")</f>
        <v/>
      </c>
      <c r="DG60" s="4" t="str">
        <f ca="1">IFERROR((('DATA CLEANING'!DH34-'DATA CLEANING'!DG34)/'DATA CLEANING'!DG34),"")</f>
        <v/>
      </c>
      <c r="DH60" s="4" t="str">
        <f ca="1">IFERROR((('DATA CLEANING'!DI34-'DATA CLEANING'!DH34)/'DATA CLEANING'!DH34),"")</f>
        <v/>
      </c>
      <c r="DI60" s="4" t="str">
        <f ca="1">IFERROR((('DATA CLEANING'!DJ34-'DATA CLEANING'!DI34)/'DATA CLEANING'!DI34),"")</f>
        <v/>
      </c>
      <c r="DJ60" s="4" t="str">
        <f ca="1">IFERROR((('DATA CLEANING'!DK34-'DATA CLEANING'!DJ34)/'DATA CLEANING'!DJ34),"")</f>
        <v/>
      </c>
      <c r="DK60" s="4" t="str">
        <f ca="1">IFERROR((('DATA CLEANING'!DL34-'DATA CLEANING'!DK34)/'DATA CLEANING'!DK34),"")</f>
        <v/>
      </c>
      <c r="DL60" s="4" t="str">
        <f ca="1">IFERROR((('DATA CLEANING'!DM34-'DATA CLEANING'!DL34)/'DATA CLEANING'!DL34),"")</f>
        <v/>
      </c>
      <c r="DM60" s="4" t="str">
        <f ca="1">IFERROR((('DATA CLEANING'!DN34-'DATA CLEANING'!DM34)/'DATA CLEANING'!DM34),"")</f>
        <v/>
      </c>
      <c r="DN60" s="4" t="str">
        <f ca="1">IFERROR((('DATA CLEANING'!DO34-'DATA CLEANING'!DN34)/'DATA CLEANING'!DN34),"")</f>
        <v/>
      </c>
      <c r="DO60" s="4" t="str">
        <f ca="1">IFERROR((('DATA CLEANING'!DP34-'DATA CLEANING'!DO34)/'DATA CLEANING'!DO34),"")</f>
        <v/>
      </c>
      <c r="DP60" s="4" t="str">
        <f ca="1">IFERROR((('DATA CLEANING'!DQ34-'DATA CLEANING'!DP34)/'DATA CLEANING'!DP34),"")</f>
        <v/>
      </c>
      <c r="DQ60" s="4" t="str">
        <f ca="1">IFERROR((('DATA CLEANING'!DR34-'DATA CLEANING'!DQ34)/'DATA CLEANING'!DQ34),"")</f>
        <v/>
      </c>
      <c r="DR60" s="4" t="str">
        <f ca="1">IFERROR((('DATA CLEANING'!DS34-'DATA CLEANING'!DR34)/'DATA CLEANING'!DR34),"")</f>
        <v/>
      </c>
      <c r="DS60" s="4" t="str">
        <f ca="1">IFERROR((('DATA CLEANING'!DT34-'DATA CLEANING'!DS34)/'DATA CLEANING'!DS34),"")</f>
        <v/>
      </c>
      <c r="DT60" s="4" t="str">
        <f ca="1">IFERROR((('DATA CLEANING'!DU34-'DATA CLEANING'!DT34)/'DATA CLEANING'!DT34),"")</f>
        <v/>
      </c>
      <c r="DU60" s="4" t="str">
        <f ca="1">IFERROR((('DATA CLEANING'!DV34-'DATA CLEANING'!DU34)/'DATA CLEANING'!DU34),"")</f>
        <v/>
      </c>
      <c r="DV60" s="4" t="str">
        <f ca="1">IFERROR((('DATA CLEANING'!DW34-'DATA CLEANING'!DV34)/'DATA CLEANING'!DV34),"")</f>
        <v/>
      </c>
      <c r="DW60" s="4" t="str">
        <f ca="1">IFERROR((('DATA CLEANING'!DX34-'DATA CLEANING'!DW34)/'DATA CLEANING'!DW34),"")</f>
        <v/>
      </c>
      <c r="DX60" s="4" t="str">
        <f ca="1">IFERROR((('DATA CLEANING'!DY34-'DATA CLEANING'!DX34)/'DATA CLEANING'!DX34),"")</f>
        <v/>
      </c>
      <c r="DY60" s="4" t="str">
        <f ca="1">IFERROR((('DATA CLEANING'!DZ34-'DATA CLEANING'!DY34)/'DATA CLEANING'!DY34),"")</f>
        <v/>
      </c>
      <c r="DZ60" s="4" t="str">
        <f ca="1">IFERROR((('DATA CLEANING'!EA34-'DATA CLEANING'!DZ34)/'DATA CLEANING'!DZ34),"")</f>
        <v/>
      </c>
      <c r="EA60" s="4" t="str">
        <f ca="1">IFERROR((('DATA CLEANING'!EB34-'DATA CLEANING'!EA34)/'DATA CLEANING'!EA34),"")</f>
        <v/>
      </c>
      <c r="EB60" s="4" t="str">
        <f ca="1">IFERROR((('DATA CLEANING'!EC34-'DATA CLEANING'!EB34)/'DATA CLEANING'!EB34),"")</f>
        <v/>
      </c>
      <c r="EC60" s="4" t="str">
        <f ca="1">IFERROR((('DATA CLEANING'!ED34-'DATA CLEANING'!EC34)/'DATA CLEANING'!EC34),"")</f>
        <v/>
      </c>
      <c r="ED60" s="4" t="str">
        <f ca="1">IFERROR((('DATA CLEANING'!EE34-'DATA CLEANING'!ED34)/'DATA CLEANING'!ED34),"")</f>
        <v/>
      </c>
      <c r="EE60" s="4" t="str">
        <f ca="1">IFERROR((('DATA CLEANING'!EF34-'DATA CLEANING'!EE34)/'DATA CLEANING'!EE34),"")</f>
        <v/>
      </c>
      <c r="EF60" s="4" t="str">
        <f ca="1">IFERROR((('DATA CLEANING'!EG34-'DATA CLEANING'!EF34)/'DATA CLEANING'!EF34),"")</f>
        <v/>
      </c>
      <c r="EG60" s="4" t="str">
        <f ca="1">IFERROR((('DATA CLEANING'!EH34-'DATA CLEANING'!EG34)/'DATA CLEANING'!EG34),"")</f>
        <v/>
      </c>
      <c r="EH60" s="4" t="str">
        <f ca="1">IFERROR((('DATA CLEANING'!EI34-'DATA CLEANING'!EH34)/'DATA CLEANING'!EH34),"")</f>
        <v/>
      </c>
      <c r="EI60" s="4" t="str">
        <f ca="1">IFERROR((('DATA CLEANING'!EJ34-'DATA CLEANING'!EI34)/'DATA CLEANING'!EI34),"")</f>
        <v/>
      </c>
      <c r="EJ60" s="4" t="str">
        <f ca="1">IFERROR((('DATA CLEANING'!EK34-'DATA CLEANING'!EJ34)/'DATA CLEANING'!EJ34),"")</f>
        <v/>
      </c>
      <c r="EK60" s="4" t="str">
        <f ca="1">IFERROR((('DATA CLEANING'!EL34-'DATA CLEANING'!EK34)/'DATA CLEANING'!EK34),"")</f>
        <v/>
      </c>
      <c r="EL60" s="4" t="str">
        <f ca="1">IFERROR((('DATA CLEANING'!EM34-'DATA CLEANING'!EL34)/'DATA CLEANING'!EL34),"")</f>
        <v/>
      </c>
      <c r="EM60" s="4" t="str">
        <f ca="1">IFERROR((('DATA CLEANING'!EN34-'DATA CLEANING'!EM34)/'DATA CLEANING'!EM34),"")</f>
        <v/>
      </c>
      <c r="EN60" s="4" t="str">
        <f ca="1">IFERROR((('DATA CLEANING'!EO34-'DATA CLEANING'!EN34)/'DATA CLEANING'!EN34),"")</f>
        <v/>
      </c>
      <c r="EO60" s="4" t="str">
        <f ca="1">IFERROR((('DATA CLEANING'!EP34-'DATA CLEANING'!EO34)/'DATA CLEANING'!EO34),"")</f>
        <v/>
      </c>
      <c r="EP60" s="4" t="str">
        <f ca="1">IFERROR((('DATA CLEANING'!EQ34-'DATA CLEANING'!EP34)/'DATA CLEANING'!EP34),"")</f>
        <v/>
      </c>
      <c r="EQ60" s="4" t="str">
        <f ca="1">IFERROR((('DATA CLEANING'!ER34-'DATA CLEANING'!EQ34)/'DATA CLEANING'!EQ34),"")</f>
        <v/>
      </c>
      <c r="ER60" s="4" t="str">
        <f ca="1">IFERROR((('DATA CLEANING'!ES34-'DATA CLEANING'!ER34)/'DATA CLEANING'!ER34),"")</f>
        <v/>
      </c>
      <c r="ES60" s="4" t="str">
        <f ca="1">IFERROR((('DATA CLEANING'!ET34-'DATA CLEANING'!ES34)/'DATA CLEANING'!ES34),"")</f>
        <v/>
      </c>
      <c r="ET60" s="4" t="str">
        <f ca="1">IFERROR((('DATA CLEANING'!EU34-'DATA CLEANING'!ET34)/'DATA CLEANING'!ET34),"")</f>
        <v/>
      </c>
      <c r="EU60" s="4" t="str">
        <f ca="1">IFERROR((('DATA CLEANING'!EV34-'DATA CLEANING'!EU34)/'DATA CLEANING'!EU34),"")</f>
        <v/>
      </c>
      <c r="EV60" s="4" t="str">
        <f ca="1">IFERROR((('DATA CLEANING'!EW34-'DATA CLEANING'!EV34)/'DATA CLEANING'!EV34),"")</f>
        <v/>
      </c>
      <c r="EW60" s="4" t="str">
        <f ca="1">IFERROR((('DATA CLEANING'!EX34-'DATA CLEANING'!EW34)/'DATA CLEANING'!EW34),"")</f>
        <v/>
      </c>
      <c r="EX60" s="4" t="str">
        <f ca="1">IFERROR((('DATA CLEANING'!EY34-'DATA CLEANING'!EX34)/'DATA CLEANING'!EX34),"")</f>
        <v/>
      </c>
      <c r="EY60" s="4" t="str">
        <f ca="1">IFERROR((('DATA CLEANING'!EZ34-'DATA CLEANING'!EY34)/'DATA CLEANING'!EY34),"")</f>
        <v/>
      </c>
      <c r="EZ60" s="4" t="str">
        <f ca="1">IFERROR((('DATA CLEANING'!FA34-'DATA CLEANING'!EZ34)/'DATA CLEANING'!EZ34),"")</f>
        <v/>
      </c>
    </row>
    <row r="61" spans="2:156" x14ac:dyDescent="0.55000000000000004">
      <c r="B61" s="4" t="s">
        <v>44</v>
      </c>
      <c r="C61" s="4">
        <f ca="1">IFERROR((('DATA CLEANING'!D35-'DATA CLEANING'!C35)/'DATA CLEANING'!C35),"")</f>
        <v>3.3922507299838117E-2</v>
      </c>
      <c r="D61" s="4">
        <f ca="1">IFERROR((('DATA CLEANING'!E35-'DATA CLEANING'!D35)/'DATA CLEANING'!D35),"")</f>
        <v>6.7380815368951963E-2</v>
      </c>
      <c r="E61" s="4">
        <f ca="1">IFERROR((('DATA CLEANING'!F35-'DATA CLEANING'!E35)/'DATA CLEANING'!E35),"")</f>
        <v>-3.4362921553339899E-2</v>
      </c>
      <c r="F61" s="4">
        <f ca="1">IFERROR((('DATA CLEANING'!G35-'DATA CLEANING'!F35)/'DATA CLEANING'!F35),"")</f>
        <v>1.8767769255215862E-2</v>
      </c>
      <c r="G61" s="4">
        <f ca="1">IFERROR((('DATA CLEANING'!H35-'DATA CLEANING'!G35)/'DATA CLEANING'!G35),"")</f>
        <v>-2.6600229326858113E-2</v>
      </c>
      <c r="H61" s="4">
        <f ca="1">IFERROR((('DATA CLEANING'!I35-'DATA CLEANING'!H35)/'DATA CLEANING'!H35),"")</f>
        <v>5.663776601734035E-2</v>
      </c>
      <c r="I61" s="4">
        <f ca="1">IFERROR((('DATA CLEANING'!J35-'DATA CLEANING'!I35)/'DATA CLEANING'!I35),"")</f>
        <v>8.3866155157715283E-2</v>
      </c>
      <c r="J61" s="4">
        <f ca="1">IFERROR((('DATA CLEANING'!K35-'DATA CLEANING'!J35)/'DATA CLEANING'!J35),"")</f>
        <v>1.437722635245002E-2</v>
      </c>
      <c r="K61" s="4">
        <f ca="1">IFERROR((('DATA CLEANING'!L35-'DATA CLEANING'!K35)/'DATA CLEANING'!K35),"")</f>
        <v>-1.6663684351793901E-2</v>
      </c>
      <c r="L61" s="4">
        <f ca="1">IFERROR((('DATA CLEANING'!M35-'DATA CLEANING'!L35)/'DATA CLEANING'!L35),"")</f>
        <v>0.12408161408457098</v>
      </c>
      <c r="M61" s="4">
        <f ca="1">IFERROR((('DATA CLEANING'!N35-'DATA CLEANING'!M35)/'DATA CLEANING'!M35),"")</f>
        <v>2.3513699461734545E-2</v>
      </c>
      <c r="N61" s="4">
        <f ca="1">IFERROR((('DATA CLEANING'!O35-'DATA CLEANING'!N35)/'DATA CLEANING'!N35),"")</f>
        <v>1.569131408989085E-2</v>
      </c>
      <c r="O61" s="4">
        <f ca="1">IFERROR((('DATA CLEANING'!P35-'DATA CLEANING'!O35)/'DATA CLEANING'!O35),"")</f>
        <v>5.0116466931826031E-2</v>
      </c>
      <c r="P61" s="4">
        <f ca="1">IFERROR((('DATA CLEANING'!Q35-'DATA CLEANING'!P35)/'DATA CLEANING'!P35),"")</f>
        <v>-6.1787512743672751E-3</v>
      </c>
      <c r="Q61" s="4">
        <f ca="1">IFERROR((('DATA CLEANING'!R35-'DATA CLEANING'!Q35)/'DATA CLEANING'!Q35),"")</f>
        <v>4.4104572725294396E-2</v>
      </c>
      <c r="R61" s="4">
        <f ca="1">IFERROR((('DATA CLEANING'!S35-'DATA CLEANING'!R35)/'DATA CLEANING'!R35),"")</f>
        <v>2.6587034578031569E-2</v>
      </c>
      <c r="S61" s="4">
        <f ca="1">IFERROR((('DATA CLEANING'!T35-'DATA CLEANING'!S35)/'DATA CLEANING'!S35),"")</f>
        <v>-1.7482192988561986E-2</v>
      </c>
      <c r="T61" s="4">
        <f ca="1">IFERROR((('DATA CLEANING'!U35-'DATA CLEANING'!T35)/'DATA CLEANING'!T35),"")</f>
        <v>3.6271326524588428E-2</v>
      </c>
      <c r="U61" s="4">
        <f ca="1">IFERROR((('DATA CLEANING'!V35-'DATA CLEANING'!U35)/'DATA CLEANING'!U35),"")</f>
        <v>3.4454863445258409E-2</v>
      </c>
      <c r="V61" s="4">
        <f ca="1">IFERROR((('DATA CLEANING'!W35-'DATA CLEANING'!V35)/'DATA CLEANING'!V35),"")</f>
        <v>3.999295084314515E-2</v>
      </c>
      <c r="W61" s="4">
        <f ca="1">IFERROR((('DATA CLEANING'!X35-'DATA CLEANING'!W35)/'DATA CLEANING'!W35),"")</f>
        <v>6.5281396284764162E-2</v>
      </c>
      <c r="X61" s="4">
        <f ca="1">IFERROR((('DATA CLEANING'!Y35-'DATA CLEANING'!X35)/'DATA CLEANING'!X35),"")</f>
        <v>3.0734893523949734E-2</v>
      </c>
      <c r="Y61" s="4">
        <f ca="1">IFERROR((('DATA CLEANING'!Z35-'DATA CLEANING'!Y35)/'DATA CLEANING'!Y35),"")</f>
        <v>-3.2036845024233832E-2</v>
      </c>
      <c r="Z61" s="4">
        <f ca="1">IFERROR((('DATA CLEANING'!AA35-'DATA CLEANING'!Z35)/'DATA CLEANING'!Z35),"")</f>
        <v>8.249133086213066E-2</v>
      </c>
      <c r="AA61" s="4">
        <f ca="1">IFERROR((('DATA CLEANING'!AB35-'DATA CLEANING'!AA35)/'DATA CLEANING'!AA35),"")</f>
        <v>1.8474793919059016E-2</v>
      </c>
      <c r="AB61" s="4">
        <f ca="1">IFERROR((('DATA CLEANING'!AC35-'DATA CLEANING'!AB35)/'DATA CLEANING'!AB35),"")</f>
        <v>6.4803893656540015E-3</v>
      </c>
      <c r="AC61" s="4">
        <f ca="1">IFERROR((('DATA CLEANING'!AD35-'DATA CLEANING'!AC35)/'DATA CLEANING'!AC35),"")</f>
        <v>-3.0343440330105036E-2</v>
      </c>
      <c r="AD61" s="4">
        <f ca="1">IFERROR((('DATA CLEANING'!AE35-'DATA CLEANING'!AD35)/'DATA CLEANING'!AD35),"")</f>
        <v>8.1635866067170049E-2</v>
      </c>
      <c r="AE61" s="4">
        <f ca="1">IFERROR((('DATA CLEANING'!AF35-'DATA CLEANING'!AE35)/'DATA CLEANING'!AE35),"")</f>
        <v>-2.6739272825347077E-2</v>
      </c>
      <c r="AF61" s="4">
        <f ca="1">IFERROR((('DATA CLEANING'!AG35-'DATA CLEANING'!AF35)/'DATA CLEANING'!AF35),"")</f>
        <v>4.4496641638405339E-2</v>
      </c>
      <c r="AG61" s="4">
        <f ca="1">IFERROR((('DATA CLEANING'!AH35-'DATA CLEANING'!AG35)/'DATA CLEANING'!AG35),"")</f>
        <v>9.8774946411801651E-2</v>
      </c>
      <c r="AH61" s="4">
        <f ca="1">IFERROR((('DATA CLEANING'!AI35-'DATA CLEANING'!AH35)/'DATA CLEANING'!AH35),"")</f>
        <v>1.7354377304399402E-2</v>
      </c>
      <c r="AI61" s="4">
        <f ca="1">IFERROR((('DATA CLEANING'!AJ35-'DATA CLEANING'!AI35)/'DATA CLEANING'!AI35),"")</f>
        <v>-9.7151166733222535E-2</v>
      </c>
      <c r="AJ61" s="4">
        <f ca="1">IFERROR((('DATA CLEANING'!AK35-'DATA CLEANING'!AJ35)/'DATA CLEANING'!AJ35),"")</f>
        <v>3.8672419404641882E-2</v>
      </c>
      <c r="AK61" s="4">
        <f ca="1">IFERROR((('DATA CLEANING'!AL35-'DATA CLEANING'!AK35)/'DATA CLEANING'!AK35),"")</f>
        <v>-6.9162227525088341E-2</v>
      </c>
      <c r="AL61" s="4">
        <f ca="1">IFERROR((('DATA CLEANING'!AM35-'DATA CLEANING'!AL35)/'DATA CLEANING'!AL35),"")</f>
        <v>9.5664333249894221E-2</v>
      </c>
      <c r="AM61" s="4">
        <f ca="1">IFERROR((('DATA CLEANING'!AN35-'DATA CLEANING'!AM35)/'DATA CLEANING'!AM35),"")</f>
        <v>8.677207411608992E-2</v>
      </c>
      <c r="AN61" s="4">
        <f ca="1">IFERROR((('DATA CLEANING'!AO35-'DATA CLEANING'!AN35)/'DATA CLEANING'!AN35),"")</f>
        <v>1.1652730508407179E-2</v>
      </c>
      <c r="AO61" s="4">
        <f ca="1">IFERROR((('DATA CLEANING'!AP35-'DATA CLEANING'!AO35)/'DATA CLEANING'!AO35),"")</f>
        <v>4.5128190429785414E-2</v>
      </c>
      <c r="AP61" s="4">
        <f ca="1">IFERROR((('DATA CLEANING'!AQ35-'DATA CLEANING'!AP35)/'DATA CLEANING'!AP35),"")</f>
        <v>-0.11998135146994282</v>
      </c>
      <c r="AQ61" s="4">
        <f ca="1">IFERROR((('DATA CLEANING'!AR35-'DATA CLEANING'!AQ35)/'DATA CLEANING'!AQ35),"")</f>
        <v>0.18072392408613522</v>
      </c>
      <c r="AR61" s="4">
        <f ca="1">IFERROR((('DATA CLEANING'!AS35-'DATA CLEANING'!AR35)/'DATA CLEANING'!AR35),"")</f>
        <v>1.4892479858531335E-2</v>
      </c>
      <c r="AS61" s="4">
        <f ca="1">IFERROR((('DATA CLEANING'!AT35-'DATA CLEANING'!AS35)/'DATA CLEANING'!AS35),"")</f>
        <v>1.4556920876405817E-2</v>
      </c>
      <c r="AT61" s="4">
        <f ca="1">IFERROR((('DATA CLEANING'!AU35-'DATA CLEANING'!AT35)/'DATA CLEANING'!AT35),"")</f>
        <v>3.4553249299899641E-2</v>
      </c>
      <c r="AU61" s="4">
        <f ca="1">IFERROR((('DATA CLEANING'!AV35-'DATA CLEANING'!AU35)/'DATA CLEANING'!AU35),"")</f>
        <v>5.228845212802203E-2</v>
      </c>
      <c r="AV61" s="4">
        <f ca="1">IFERROR((('DATA CLEANING'!AW35-'DATA CLEANING'!AV35)/'DATA CLEANING'!AV35),"")</f>
        <v>4.37213956705369E-2</v>
      </c>
      <c r="AW61" s="4">
        <f ca="1">IFERROR((('DATA CLEANING'!AX35-'DATA CLEANING'!AW35)/'DATA CLEANING'!AW35),"")</f>
        <v>1.2856014889177316E-2</v>
      </c>
      <c r="AX61" s="4">
        <f ca="1">IFERROR((('DATA CLEANING'!AY35-'DATA CLEANING'!AX35)/'DATA CLEANING'!AX35),"")</f>
        <v>-2.0324128080984938E-2</v>
      </c>
      <c r="AY61" s="4">
        <f ca="1">IFERROR((('DATA CLEANING'!AZ35-'DATA CLEANING'!AY35)/'DATA CLEANING'!AY35),"")</f>
        <v>-8.5196900070762971E-2</v>
      </c>
      <c r="AZ61" s="4">
        <f ca="1">IFERROR((('DATA CLEANING'!BA35-'DATA CLEANING'!AZ35)/'DATA CLEANING'!AZ35),"")</f>
        <v>-0.1415097856477166</v>
      </c>
      <c r="BA61" s="4">
        <f ca="1">IFERROR((('DATA CLEANING'!BB35-'DATA CLEANING'!BA35)/'DATA CLEANING'!BA35),"")</f>
        <v>0.15517391115549956</v>
      </c>
      <c r="BB61" s="4">
        <f ca="1">IFERROR((('DATA CLEANING'!BC35-'DATA CLEANING'!BB35)/'DATA CLEANING'!BB35),"")</f>
        <v>0.12980609591830344</v>
      </c>
      <c r="BC61" s="4">
        <f ca="1">IFERROR((('DATA CLEANING'!BD35-'DATA CLEANING'!BC35)/'DATA CLEANING'!BC35),"")</f>
        <v>-7.8196568589395277E-2</v>
      </c>
      <c r="BD61" s="4">
        <f ca="1">IFERROR((('DATA CLEANING'!BE35-'DATA CLEANING'!BD35)/'DATA CLEANING'!BD35),"")</f>
        <v>4.5174680041508028E-2</v>
      </c>
      <c r="BE61" s="4">
        <f ca="1">IFERROR((('DATA CLEANING'!BF35-'DATA CLEANING'!BE35)/'DATA CLEANING'!BE35),"")</f>
        <v>2.3724833373623057E-2</v>
      </c>
      <c r="BF61" s="4">
        <f ca="1">IFERROR((('DATA CLEANING'!BG35-'DATA CLEANING'!BF35)/'DATA CLEANING'!BF35),"")</f>
        <v>-4.0921715467997985E-2</v>
      </c>
      <c r="BG61" s="4">
        <f ca="1">IFERROR((('DATA CLEANING'!BH35-'DATA CLEANING'!BG35)/'DATA CLEANING'!BG35),"")</f>
        <v>4.0956001535886515E-2</v>
      </c>
      <c r="BH61" s="4">
        <f ca="1">IFERROR((('DATA CLEANING'!BI35-'DATA CLEANING'!BH35)/'DATA CLEANING'!BH35),"")</f>
        <v>0.23748395017232468</v>
      </c>
      <c r="BI61" s="4">
        <f ca="1">IFERROR((('DATA CLEANING'!BJ35-'DATA CLEANING'!BI35)/'DATA CLEANING'!BI35),"")</f>
        <v>3.8208357509357485E-2</v>
      </c>
      <c r="BJ61" s="4">
        <f ca="1">IFERROR((('DATA CLEANING'!BK35-'DATA CLEANING'!BJ35)/'DATA CLEANING'!BJ35),"")</f>
        <v>-2.2269367073071769E-2</v>
      </c>
      <c r="BK61" s="4">
        <f ca="1">IFERROR((('DATA CLEANING'!BL35-'DATA CLEANING'!BK35)/'DATA CLEANING'!BK35),"")</f>
        <v>0.12509750827139146</v>
      </c>
      <c r="BL61" s="4">
        <f ca="1">IFERROR((('DATA CLEANING'!BM35-'DATA CLEANING'!BL35)/'DATA CLEANING'!BL35),"")</f>
        <v>3.6009435691459167E-2</v>
      </c>
      <c r="BM61" s="4">
        <f ca="1">IFERROR((('DATA CLEANING'!BN35-'DATA CLEANING'!BM35)/'DATA CLEANING'!BM35),"")</f>
        <v>3.4319362766779923E-2</v>
      </c>
      <c r="BN61" s="4">
        <f ca="1">IFERROR((('DATA CLEANING'!BO35-'DATA CLEANING'!BN35)/'DATA CLEANING'!BN35),"")</f>
        <v>-1.2137348376109221E-2</v>
      </c>
      <c r="BO61" s="4">
        <f ca="1">IFERROR((('DATA CLEANING'!BP35-'DATA CLEANING'!BO35)/'DATA CLEANING'!BO35),"")</f>
        <v>3.2278342831761141E-2</v>
      </c>
      <c r="BP61" s="4">
        <f ca="1">IFERROR((('DATA CLEANING'!BQ35-'DATA CLEANING'!BP35)/'DATA CLEANING'!BP35),"")</f>
        <v>6.1079447039561294E-2</v>
      </c>
      <c r="BQ61" s="4">
        <f ca="1">IFERROR((('DATA CLEANING'!BR35-'DATA CLEANING'!BQ35)/'DATA CLEANING'!BQ35),"")</f>
        <v>4.4896093586223131E-2</v>
      </c>
      <c r="BR61" s="4">
        <f ca="1">IFERROR((('DATA CLEANING'!BS35-'DATA CLEANING'!BR35)/'DATA CLEANING'!BR35),"")</f>
        <v>-9.3571059737474871E-2</v>
      </c>
      <c r="BS61" s="4">
        <f ca="1">IFERROR((('DATA CLEANING'!BT35-'DATA CLEANING'!BS35)/'DATA CLEANING'!BS35),"")</f>
        <v>4.7257408462356529E-2</v>
      </c>
      <c r="BT61" s="4">
        <f ca="1">IFERROR((('DATA CLEANING'!BU35-'DATA CLEANING'!BT35)/'DATA CLEANING'!BT35),"")</f>
        <v>3.1331746477213984E-2</v>
      </c>
      <c r="BU61" s="4">
        <f ca="1">IFERROR((('DATA CLEANING'!BV35-'DATA CLEANING'!BU35)/'DATA CLEANING'!BU35),"")</f>
        <v>4.2282573640077446E-2</v>
      </c>
      <c r="BV61" s="4">
        <f ca="1">IFERROR((('DATA CLEANING'!BW35-'DATA CLEANING'!BV35)/'DATA CLEANING'!BV35),"")</f>
        <v>-0.10671716357775979</v>
      </c>
      <c r="BW61" s="4">
        <f ca="1">IFERROR((('DATA CLEANING'!BX35-'DATA CLEANING'!BW35)/'DATA CLEANING'!BW35),"")</f>
        <v>-7.7195362649337573E-2</v>
      </c>
      <c r="BX61" s="4">
        <f ca="1">IFERROR((('DATA CLEANING'!BY35-'DATA CLEANING'!BX35)/'DATA CLEANING'!BX35),"")</f>
        <v>2.5697271131235315E-2</v>
      </c>
      <c r="BY61" s="4">
        <f ca="1">IFERROR((('DATA CLEANING'!BZ35-'DATA CLEANING'!BY35)/'DATA CLEANING'!BY35),"")</f>
        <v>-8.8948951467487963E-2</v>
      </c>
      <c r="BZ61" s="4">
        <f ca="1">IFERROR((('DATA CLEANING'!CA35-'DATA CLEANING'!BZ35)/'DATA CLEANING'!BZ35),"")</f>
        <v>-3.6679972885441212E-2</v>
      </c>
      <c r="CA61" s="4">
        <f ca="1">IFERROR((('DATA CLEANING'!CB35-'DATA CLEANING'!CA35)/'DATA CLEANING'!CA35),"")</f>
        <v>-0.10088610893927534</v>
      </c>
      <c r="CB61" s="4">
        <f ca="1">IFERROR((('DATA CLEANING'!CC35-'DATA CLEANING'!CB35)/'DATA CLEANING'!CB35),"")</f>
        <v>0.14021179357855754</v>
      </c>
      <c r="CC61" s="4">
        <f ca="1">IFERROR((('DATA CLEANING'!CD35-'DATA CLEANING'!CC35)/'DATA CLEANING'!CC35),"")</f>
        <v>-7.5079337505349134E-2</v>
      </c>
      <c r="CD61" s="4">
        <f ca="1">IFERROR((('DATA CLEANING'!CE35-'DATA CLEANING'!CD35)/'DATA CLEANING'!CD35),"")</f>
        <v>-9.5351745557657464E-2</v>
      </c>
      <c r="CE61" s="4">
        <f ca="1">IFERROR((('DATA CLEANING'!CF35-'DATA CLEANING'!CE35)/'DATA CLEANING'!CE35),"")</f>
        <v>0.12609250463333357</v>
      </c>
      <c r="CF61" s="4">
        <f ca="1">IFERROR((('DATA CLEANING'!CG35-'DATA CLEANING'!CF35)/'DATA CLEANING'!CF35),"")</f>
        <v>2.8788171757733478E-2</v>
      </c>
      <c r="CG61" s="4">
        <f ca="1">IFERROR((('DATA CLEANING'!CH35-'DATA CLEANING'!CG35)/'DATA CLEANING'!CG35),"")</f>
        <v>-5.5532486832615871E-2</v>
      </c>
      <c r="CH61" s="4">
        <f ca="1">IFERROR((('DATA CLEANING'!CI35-'DATA CLEANING'!CH35)/'DATA CLEANING'!CH35),"")</f>
        <v>0.11075990373935578</v>
      </c>
      <c r="CI61" s="4">
        <f ca="1">IFERROR((('DATA CLEANING'!CJ35-'DATA CLEANING'!CI35)/'DATA CLEANING'!CI35),"")</f>
        <v>-2.2269627061867688E-2</v>
      </c>
      <c r="CJ61" s="4">
        <f ca="1">IFERROR((('DATA CLEANING'!CK35-'DATA CLEANING'!CJ35)/'DATA CLEANING'!CJ35),"")</f>
        <v>4.1718512962994815E-2</v>
      </c>
      <c r="CK61" s="4">
        <f ca="1">IFERROR((('DATA CLEANING'!CL35-'DATA CLEANING'!CK35)/'DATA CLEANING'!CK35),"")</f>
        <v>-8.4877565880437628E-2</v>
      </c>
      <c r="CL61" s="4">
        <f ca="1">IFERROR((('DATA CLEANING'!CM35-'DATA CLEANING'!CL35)/'DATA CLEANING'!CL35),"")</f>
        <v>-2.234152403345413E-2</v>
      </c>
      <c r="CM61" s="4">
        <f ca="1">IFERROR((('DATA CLEANING'!CN35-'DATA CLEANING'!CM35)/'DATA CLEANING'!CM35),"")</f>
        <v>9.7333924676856712E-2</v>
      </c>
      <c r="CN61" s="4">
        <f ca="1">IFERROR((('DATA CLEANING'!CO35-'DATA CLEANING'!CN35)/'DATA CLEANING'!CN35),"")</f>
        <v>-1.1808382534927287E-2</v>
      </c>
      <c r="CO61" s="4">
        <f ca="1">IFERROR((('DATA CLEANING'!CP35-'DATA CLEANING'!CO35)/'DATA CLEANING'!CO35),"")</f>
        <v>-2.984841776822042E-2</v>
      </c>
      <c r="CP61" s="4">
        <f ca="1">IFERROR((('DATA CLEANING'!CQ35-'DATA CLEANING'!CP35)/'DATA CLEANING'!CP35),"")</f>
        <v>-4.3570664881826746E-2</v>
      </c>
      <c r="CQ61" s="4">
        <f ca="1">IFERROR((('DATA CLEANING'!CR35-'DATA CLEANING'!CQ35)/'DATA CLEANING'!CQ35),"")</f>
        <v>-7.8660007906898796E-2</v>
      </c>
      <c r="CR61" s="4">
        <f ca="1">IFERROR((('DATA CLEANING'!CS35-'DATA CLEANING'!CR35)/'DATA CLEANING'!CR35),"")</f>
        <v>8.126223791744569E-2</v>
      </c>
      <c r="CS61" s="4">
        <f ca="1">IFERROR((('DATA CLEANING'!CT35-'DATA CLEANING'!CS35)/'DATA CLEANING'!CS35),"")</f>
        <v>0.1190455555200774</v>
      </c>
      <c r="CT61" s="4">
        <f ca="1">IFERROR((('DATA CLEANING'!CU35-'DATA CLEANING'!CT35)/'DATA CLEANING'!CT35),"")</f>
        <v>-5.2848262508916825E-2</v>
      </c>
      <c r="CU61" s="4">
        <f ca="1">IFERROR((('DATA CLEANING'!CV35-'DATA CLEANING'!CU35)/'DATA CLEANING'!CU35),"")</f>
        <v>6.3487691513169284E-2</v>
      </c>
      <c r="CV61" s="4">
        <f ca="1">IFERROR((('DATA CLEANING'!CW35-'DATA CLEANING'!CV35)/'DATA CLEANING'!CV35),"")</f>
        <v>1.7324128330473726E-2</v>
      </c>
      <c r="CW61" s="4">
        <f ca="1">IFERROR((('DATA CLEANING'!CX35-'DATA CLEANING'!CW35)/'DATA CLEANING'!CW35),"")</f>
        <v>-4.8036341505133681E-2</v>
      </c>
      <c r="CX61" s="4">
        <f ca="1">IFERROR((('DATA CLEANING'!CY35-'DATA CLEANING'!CX35)/'DATA CLEANING'!CX35),"")</f>
        <v>1.9413581149688674E-2</v>
      </c>
      <c r="CY61" s="4">
        <f ca="1">IFERROR((('DATA CLEANING'!CZ35-'DATA CLEANING'!CY35)/'DATA CLEANING'!CY35),"")</f>
        <v>-1.6982083348704428E-2</v>
      </c>
      <c r="CZ61" s="4">
        <f ca="1">IFERROR((('DATA CLEANING'!DA35-'DATA CLEANING'!CZ35)/'DATA CLEANING'!CZ35),"")</f>
        <v>7.0711366858477162E-2</v>
      </c>
      <c r="DA61" s="4">
        <f ca="1">IFERROR((('DATA CLEANING'!DB35-'DATA CLEANING'!DA35)/'DATA CLEANING'!DA35),"")</f>
        <v>1.6037199448550823E-2</v>
      </c>
      <c r="DB61" s="4">
        <f ca="1">IFERROR((('DATA CLEANING'!DC35-'DATA CLEANING'!DB35)/'DATA CLEANING'!DB35),"")</f>
        <v>3.3392616214890272E-2</v>
      </c>
      <c r="DC61" s="4">
        <f ca="1">IFERROR((('DATA CLEANING'!DD35-'DATA CLEANING'!DC35)/'DATA CLEANING'!DC35),"")</f>
        <v>1.7343699000029543E-2</v>
      </c>
      <c r="DD61" s="4">
        <f ca="1">IFERROR((('DATA CLEANING'!DE35-'DATA CLEANING'!DD35)/'DATA CLEANING'!DD35),"")</f>
        <v>7.2880663837482373E-2</v>
      </c>
      <c r="DE61" s="4">
        <f ca="1">IFERROR((('DATA CLEANING'!DF35-'DATA CLEANING'!DE35)/'DATA CLEANING'!DE35),"")</f>
        <v>-3.8433568714871011E-2</v>
      </c>
      <c r="DF61" s="4" t="str">
        <f ca="1">IFERROR((('DATA CLEANING'!DG35-'DATA CLEANING'!DF35)/'DATA CLEANING'!DF35),"")</f>
        <v/>
      </c>
      <c r="DG61" s="4" t="str">
        <f ca="1">IFERROR((('DATA CLEANING'!DH35-'DATA CLEANING'!DG35)/'DATA CLEANING'!DG35),"")</f>
        <v/>
      </c>
      <c r="DH61" s="4" t="str">
        <f ca="1">IFERROR((('DATA CLEANING'!DI35-'DATA CLEANING'!DH35)/'DATA CLEANING'!DH35),"")</f>
        <v/>
      </c>
      <c r="DI61" s="4" t="str">
        <f ca="1">IFERROR((('DATA CLEANING'!DJ35-'DATA CLEANING'!DI35)/'DATA CLEANING'!DI35),"")</f>
        <v/>
      </c>
      <c r="DJ61" s="4" t="str">
        <f ca="1">IFERROR((('DATA CLEANING'!DK35-'DATA CLEANING'!DJ35)/'DATA CLEANING'!DJ35),"")</f>
        <v/>
      </c>
      <c r="DK61" s="4" t="str">
        <f ca="1">IFERROR((('DATA CLEANING'!DL35-'DATA CLEANING'!DK35)/'DATA CLEANING'!DK35),"")</f>
        <v/>
      </c>
      <c r="DL61" s="4" t="str">
        <f ca="1">IFERROR((('DATA CLEANING'!DM35-'DATA CLEANING'!DL35)/'DATA CLEANING'!DL35),"")</f>
        <v/>
      </c>
      <c r="DM61" s="4" t="str">
        <f ca="1">IFERROR((('DATA CLEANING'!DN35-'DATA CLEANING'!DM35)/'DATA CLEANING'!DM35),"")</f>
        <v/>
      </c>
      <c r="DN61" s="4" t="str">
        <f ca="1">IFERROR((('DATA CLEANING'!DO35-'DATA CLEANING'!DN35)/'DATA CLEANING'!DN35),"")</f>
        <v/>
      </c>
      <c r="DO61" s="4" t="str">
        <f ca="1">IFERROR((('DATA CLEANING'!DP35-'DATA CLEANING'!DO35)/'DATA CLEANING'!DO35),"")</f>
        <v/>
      </c>
      <c r="DP61" s="4" t="str">
        <f ca="1">IFERROR((('DATA CLEANING'!DQ35-'DATA CLEANING'!DP35)/'DATA CLEANING'!DP35),"")</f>
        <v/>
      </c>
      <c r="DQ61" s="4" t="str">
        <f ca="1">IFERROR((('DATA CLEANING'!DR35-'DATA CLEANING'!DQ35)/'DATA CLEANING'!DQ35),"")</f>
        <v/>
      </c>
      <c r="DR61" s="4" t="str">
        <f ca="1">IFERROR((('DATA CLEANING'!DS35-'DATA CLEANING'!DR35)/'DATA CLEANING'!DR35),"")</f>
        <v/>
      </c>
      <c r="DS61" s="4" t="str">
        <f ca="1">IFERROR((('DATA CLEANING'!DT35-'DATA CLEANING'!DS35)/'DATA CLEANING'!DS35),"")</f>
        <v/>
      </c>
      <c r="DT61" s="4" t="str">
        <f ca="1">IFERROR((('DATA CLEANING'!DU35-'DATA CLEANING'!DT35)/'DATA CLEANING'!DT35),"")</f>
        <v/>
      </c>
      <c r="DU61" s="4" t="str">
        <f ca="1">IFERROR((('DATA CLEANING'!DV35-'DATA CLEANING'!DU35)/'DATA CLEANING'!DU35),"")</f>
        <v/>
      </c>
      <c r="DV61" s="4" t="str">
        <f ca="1">IFERROR((('DATA CLEANING'!DW35-'DATA CLEANING'!DV35)/'DATA CLEANING'!DV35),"")</f>
        <v/>
      </c>
      <c r="DW61" s="4" t="str">
        <f ca="1">IFERROR((('DATA CLEANING'!DX35-'DATA CLEANING'!DW35)/'DATA CLEANING'!DW35),"")</f>
        <v/>
      </c>
      <c r="DX61" s="4" t="str">
        <f ca="1">IFERROR((('DATA CLEANING'!DY35-'DATA CLEANING'!DX35)/'DATA CLEANING'!DX35),"")</f>
        <v/>
      </c>
      <c r="DY61" s="4" t="str">
        <f ca="1">IFERROR((('DATA CLEANING'!DZ35-'DATA CLEANING'!DY35)/'DATA CLEANING'!DY35),"")</f>
        <v/>
      </c>
      <c r="DZ61" s="4" t="str">
        <f ca="1">IFERROR((('DATA CLEANING'!EA35-'DATA CLEANING'!DZ35)/'DATA CLEANING'!DZ35),"")</f>
        <v/>
      </c>
      <c r="EA61" s="4" t="str">
        <f ca="1">IFERROR((('DATA CLEANING'!EB35-'DATA CLEANING'!EA35)/'DATA CLEANING'!EA35),"")</f>
        <v/>
      </c>
      <c r="EB61" s="4" t="str">
        <f ca="1">IFERROR((('DATA CLEANING'!EC35-'DATA CLEANING'!EB35)/'DATA CLEANING'!EB35),"")</f>
        <v/>
      </c>
      <c r="EC61" s="4" t="str">
        <f ca="1">IFERROR((('DATA CLEANING'!ED35-'DATA CLEANING'!EC35)/'DATA CLEANING'!EC35),"")</f>
        <v/>
      </c>
      <c r="ED61" s="4" t="str">
        <f ca="1">IFERROR((('DATA CLEANING'!EE35-'DATA CLEANING'!ED35)/'DATA CLEANING'!ED35),"")</f>
        <v/>
      </c>
      <c r="EE61" s="4" t="str">
        <f ca="1">IFERROR((('DATA CLEANING'!EF35-'DATA CLEANING'!EE35)/'DATA CLEANING'!EE35),"")</f>
        <v/>
      </c>
      <c r="EF61" s="4" t="str">
        <f ca="1">IFERROR((('DATA CLEANING'!EG35-'DATA CLEANING'!EF35)/'DATA CLEANING'!EF35),"")</f>
        <v/>
      </c>
      <c r="EG61" s="4" t="str">
        <f ca="1">IFERROR((('DATA CLEANING'!EH35-'DATA CLEANING'!EG35)/'DATA CLEANING'!EG35),"")</f>
        <v/>
      </c>
      <c r="EH61" s="4" t="str">
        <f ca="1">IFERROR((('DATA CLEANING'!EI35-'DATA CLEANING'!EH35)/'DATA CLEANING'!EH35),"")</f>
        <v/>
      </c>
      <c r="EI61" s="4" t="str">
        <f ca="1">IFERROR((('DATA CLEANING'!EJ35-'DATA CLEANING'!EI35)/'DATA CLEANING'!EI35),"")</f>
        <v/>
      </c>
      <c r="EJ61" s="4" t="str">
        <f ca="1">IFERROR((('DATA CLEANING'!EK35-'DATA CLEANING'!EJ35)/'DATA CLEANING'!EJ35),"")</f>
        <v/>
      </c>
      <c r="EK61" s="4" t="str">
        <f ca="1">IFERROR((('DATA CLEANING'!EL35-'DATA CLEANING'!EK35)/'DATA CLEANING'!EK35),"")</f>
        <v/>
      </c>
      <c r="EL61" s="4" t="str">
        <f ca="1">IFERROR((('DATA CLEANING'!EM35-'DATA CLEANING'!EL35)/'DATA CLEANING'!EL35),"")</f>
        <v/>
      </c>
      <c r="EM61" s="4" t="str">
        <f ca="1">IFERROR((('DATA CLEANING'!EN35-'DATA CLEANING'!EM35)/'DATA CLEANING'!EM35),"")</f>
        <v/>
      </c>
      <c r="EN61" s="4" t="str">
        <f ca="1">IFERROR((('DATA CLEANING'!EO35-'DATA CLEANING'!EN35)/'DATA CLEANING'!EN35),"")</f>
        <v/>
      </c>
      <c r="EO61" s="4" t="str">
        <f ca="1">IFERROR((('DATA CLEANING'!EP35-'DATA CLEANING'!EO35)/'DATA CLEANING'!EO35),"")</f>
        <v/>
      </c>
      <c r="EP61" s="4" t="str">
        <f ca="1">IFERROR((('DATA CLEANING'!EQ35-'DATA CLEANING'!EP35)/'DATA CLEANING'!EP35),"")</f>
        <v/>
      </c>
      <c r="EQ61" s="4" t="str">
        <f ca="1">IFERROR((('DATA CLEANING'!ER35-'DATA CLEANING'!EQ35)/'DATA CLEANING'!EQ35),"")</f>
        <v/>
      </c>
      <c r="ER61" s="4" t="str">
        <f ca="1">IFERROR((('DATA CLEANING'!ES35-'DATA CLEANING'!ER35)/'DATA CLEANING'!ER35),"")</f>
        <v/>
      </c>
      <c r="ES61" s="4" t="str">
        <f ca="1">IFERROR((('DATA CLEANING'!ET35-'DATA CLEANING'!ES35)/'DATA CLEANING'!ES35),"")</f>
        <v/>
      </c>
      <c r="ET61" s="4" t="str">
        <f ca="1">IFERROR((('DATA CLEANING'!EU35-'DATA CLEANING'!ET35)/'DATA CLEANING'!ET35),"")</f>
        <v/>
      </c>
      <c r="EU61" s="4" t="str">
        <f ca="1">IFERROR((('DATA CLEANING'!EV35-'DATA CLEANING'!EU35)/'DATA CLEANING'!EU35),"")</f>
        <v/>
      </c>
      <c r="EV61" s="4" t="str">
        <f ca="1">IFERROR((('DATA CLEANING'!EW35-'DATA CLEANING'!EV35)/'DATA CLEANING'!EV35),"")</f>
        <v/>
      </c>
      <c r="EW61" s="4" t="str">
        <f ca="1">IFERROR((('DATA CLEANING'!EX35-'DATA CLEANING'!EW35)/'DATA CLEANING'!EW35),"")</f>
        <v/>
      </c>
      <c r="EX61" s="4" t="str">
        <f ca="1">IFERROR((('DATA CLEANING'!EY35-'DATA CLEANING'!EX35)/'DATA CLEANING'!EX35),"")</f>
        <v/>
      </c>
      <c r="EY61" s="4" t="str">
        <f ca="1">IFERROR((('DATA CLEANING'!EZ35-'DATA CLEANING'!EY35)/'DATA CLEANING'!EY35),"")</f>
        <v/>
      </c>
      <c r="EZ61" s="4" t="str">
        <f ca="1">IFERROR((('DATA CLEANING'!FA35-'DATA CLEANING'!EZ35)/'DATA CLEANING'!EZ35),"")</f>
        <v/>
      </c>
    </row>
    <row r="62" spans="2:156" x14ac:dyDescent="0.55000000000000004">
      <c r="B62" s="4" t="s">
        <v>45</v>
      </c>
      <c r="C62" s="4">
        <f ca="1">IFERROR((('DATA CLEANING'!D36-'DATA CLEANING'!C36)/'DATA CLEANING'!C36),"")</f>
        <v>0.1099048548426446</v>
      </c>
      <c r="D62" s="4">
        <f ca="1">IFERROR((('DATA CLEANING'!E36-'DATA CLEANING'!D36)/'DATA CLEANING'!D36),"")</f>
        <v>0.17298604242224414</v>
      </c>
      <c r="E62" s="4">
        <f ca="1">IFERROR((('DATA CLEANING'!F36-'DATA CLEANING'!E36)/'DATA CLEANING'!E36),"")</f>
        <v>0.1614353977325963</v>
      </c>
      <c r="F62" s="4">
        <f ca="1">IFERROR((('DATA CLEANING'!G36-'DATA CLEANING'!F36)/'DATA CLEANING'!F36),"")</f>
        <v>-5.8647950951920054E-2</v>
      </c>
      <c r="G62" s="4">
        <f ca="1">IFERROR((('DATA CLEANING'!H36-'DATA CLEANING'!G36)/'DATA CLEANING'!G36),"")</f>
        <v>6.410146542120139E-2</v>
      </c>
      <c r="H62" s="4">
        <f ca="1">IFERROR((('DATA CLEANING'!I36-'DATA CLEANING'!H36)/'DATA CLEANING'!H36),"")</f>
        <v>0.10670854473705405</v>
      </c>
      <c r="I62" s="4">
        <f ca="1">IFERROR((('DATA CLEANING'!J36-'DATA CLEANING'!I36)/'DATA CLEANING'!I36),"")</f>
        <v>-0.11468490758259345</v>
      </c>
      <c r="J62" s="4">
        <f ca="1">IFERROR((('DATA CLEANING'!K36-'DATA CLEANING'!J36)/'DATA CLEANING'!J36),"")</f>
        <v>2.4083511425283519E-2</v>
      </c>
      <c r="K62" s="4">
        <f ca="1">IFERROR((('DATA CLEANING'!L36-'DATA CLEANING'!K36)/'DATA CLEANING'!K36),"")</f>
        <v>-4.8157958102566876E-4</v>
      </c>
      <c r="L62" s="4">
        <f ca="1">IFERROR((('DATA CLEANING'!M36-'DATA CLEANING'!L36)/'DATA CLEANING'!L36),"")</f>
        <v>0.1680719505340077</v>
      </c>
      <c r="M62" s="4">
        <f ca="1">IFERROR((('DATA CLEANING'!N36-'DATA CLEANING'!M36)/'DATA CLEANING'!M36),"")</f>
        <v>-2.1311700811219348E-2</v>
      </c>
      <c r="N62" s="4">
        <f ca="1">IFERROR((('DATA CLEANING'!O36-'DATA CLEANING'!N36)/'DATA CLEANING'!N36),"")</f>
        <v>1.7350379320033707E-2</v>
      </c>
      <c r="O62" s="4">
        <f ca="1">IFERROR((('DATA CLEANING'!P36-'DATA CLEANING'!O36)/'DATA CLEANING'!O36),"")</f>
        <v>1.3671200718083198E-2</v>
      </c>
      <c r="P62" s="4">
        <f ca="1">IFERROR((('DATA CLEANING'!Q36-'DATA CLEANING'!P36)/'DATA CLEANING'!P36),"")</f>
        <v>-4.0937265853824803E-2</v>
      </c>
      <c r="Q62" s="4">
        <f ca="1">IFERROR((('DATA CLEANING'!R36-'DATA CLEANING'!Q36)/'DATA CLEANING'!Q36),"")</f>
        <v>2.2940340909091042E-2</v>
      </c>
      <c r="R62" s="4">
        <f ca="1">IFERROR((('DATA CLEANING'!S36-'DATA CLEANING'!R36)/'DATA CLEANING'!R36),"")</f>
        <v>-4.3740887315142557E-2</v>
      </c>
      <c r="S62" s="4">
        <f ca="1">IFERROR((('DATA CLEANING'!T36-'DATA CLEANING'!S36)/'DATA CLEANING'!S36),"")</f>
        <v>2.5412038045448766E-3</v>
      </c>
      <c r="T62" s="4">
        <f ca="1">IFERROR((('DATA CLEANING'!U36-'DATA CLEANING'!T36)/'DATA CLEANING'!T36),"")</f>
        <v>4.9174391657010583E-2</v>
      </c>
      <c r="U62" s="4">
        <f ca="1">IFERROR((('DATA CLEANING'!V36-'DATA CLEANING'!U36)/'DATA CLEANING'!U36),"")</f>
        <v>-1.5117001449575465E-2</v>
      </c>
      <c r="V62" s="4">
        <f ca="1">IFERROR((('DATA CLEANING'!W36-'DATA CLEANING'!V36)/'DATA CLEANING'!V36),"")</f>
        <v>-4.3453882814690533E-3</v>
      </c>
      <c r="W62" s="4">
        <f ca="1">IFERROR((('DATA CLEANING'!X36-'DATA CLEANING'!W36)/'DATA CLEANING'!W36),"")</f>
        <v>2.1962551034774069E-2</v>
      </c>
      <c r="X62" s="4">
        <f ca="1">IFERROR((('DATA CLEANING'!Y36-'DATA CLEANING'!X36)/'DATA CLEANING'!X36),"")</f>
        <v>1.1916241906598634E-2</v>
      </c>
      <c r="Y62" s="4">
        <f ca="1">IFERROR((('DATA CLEANING'!Z36-'DATA CLEANING'!Y36)/'DATA CLEANING'!Y36),"")</f>
        <v>0.11081614593969098</v>
      </c>
      <c r="Z62" s="4">
        <f ca="1">IFERROR((('DATA CLEANING'!AA36-'DATA CLEANING'!Z36)/'DATA CLEANING'!Z36),"")</f>
        <v>5.625344690238377E-2</v>
      </c>
      <c r="AA62" s="4">
        <f ca="1">IFERROR((('DATA CLEANING'!AB36-'DATA CLEANING'!AA36)/'DATA CLEANING'!AA36),"")</f>
        <v>-2.2741776411208375E-2</v>
      </c>
      <c r="AB62" s="4">
        <f ca="1">IFERROR((('DATA CLEANING'!AC36-'DATA CLEANING'!AB36)/'DATA CLEANING'!AB36),"")</f>
        <v>-3.8587117839121568E-2</v>
      </c>
      <c r="AC62" s="4">
        <f ca="1">IFERROR((('DATA CLEANING'!AD36-'DATA CLEANING'!AC36)/'DATA CLEANING'!AC36),"")</f>
        <v>-6.2982401975917373E-3</v>
      </c>
      <c r="AD62" s="4">
        <f ca="1">IFERROR((('DATA CLEANING'!AE36-'DATA CLEANING'!AD36)/'DATA CLEANING'!AD36),"")</f>
        <v>5.2942273037966704E-2</v>
      </c>
      <c r="AE62" s="4">
        <f ca="1">IFERROR((('DATA CLEANING'!AF36-'DATA CLEANING'!AE36)/'DATA CLEANING'!AE36),"")</f>
        <v>-3.5585718501032593E-2</v>
      </c>
      <c r="AF62" s="4">
        <f ca="1">IFERROR((('DATA CLEANING'!AG36-'DATA CLEANING'!AF36)/'DATA CLEANING'!AF36),"")</f>
        <v>2.3130583771876153E-2</v>
      </c>
      <c r="AG62" s="4">
        <f ca="1">IFERROR((('DATA CLEANING'!AH36-'DATA CLEANING'!AG36)/'DATA CLEANING'!AG36),"")</f>
        <v>-8.3074162679425911E-2</v>
      </c>
      <c r="AH62" s="4">
        <f ca="1">IFERROR((('DATA CLEANING'!AI36-'DATA CLEANING'!AH36)/'DATA CLEANING'!AH36),"")</f>
        <v>-3.5875024460244693E-3</v>
      </c>
      <c r="AI62" s="4">
        <f ca="1">IFERROR((('DATA CLEANING'!AJ36-'DATA CLEANING'!AI36)/'DATA CLEANING'!AI36),"")</f>
        <v>-7.5085100811730823E-2</v>
      </c>
      <c r="AJ62" s="4">
        <f ca="1">IFERROR((('DATA CLEANING'!AK36-'DATA CLEANING'!AJ36)/'DATA CLEANING'!AJ36),"")</f>
        <v>-9.9086984216859349E-3</v>
      </c>
      <c r="AK62" s="4">
        <f ca="1">IFERROR((('DATA CLEANING'!AL36-'DATA CLEANING'!AK36)/'DATA CLEANING'!AK36),"")</f>
        <v>-9.3502037315033135E-2</v>
      </c>
      <c r="AL62" s="4">
        <f ca="1">IFERROR((('DATA CLEANING'!AM36-'DATA CLEANING'!AL36)/'DATA CLEANING'!AL36),"")</f>
        <v>0.1322450910811451</v>
      </c>
      <c r="AM62" s="4">
        <f ca="1">IFERROR((('DATA CLEANING'!AN36-'DATA CLEANING'!AM36)/'DATA CLEANING'!AM36),"")</f>
        <v>9.2631285694385283E-3</v>
      </c>
      <c r="AN62" s="4">
        <f ca="1">IFERROR((('DATA CLEANING'!AO36-'DATA CLEANING'!AN36)/'DATA CLEANING'!AN36),"")</f>
        <v>-1.814919605272235E-2</v>
      </c>
      <c r="AO62" s="4">
        <f ca="1">IFERROR((('DATA CLEANING'!AP36-'DATA CLEANING'!AO36)/'DATA CLEANING'!AO36),"")</f>
        <v>-7.1408490300815267E-2</v>
      </c>
      <c r="AP62" s="4">
        <f ca="1">IFERROR((('DATA CLEANING'!AQ36-'DATA CLEANING'!AP36)/'DATA CLEANING'!AP36),"")</f>
        <v>-0.12238873751135322</v>
      </c>
      <c r="AQ62" s="4">
        <f ca="1">IFERROR((('DATA CLEANING'!AR36-'DATA CLEANING'!AQ36)/'DATA CLEANING'!AQ36),"")</f>
        <v>0.16757222940922789</v>
      </c>
      <c r="AR62" s="4">
        <f ca="1">IFERROR((('DATA CLEANING'!AS36-'DATA CLEANING'!AR36)/'DATA CLEANING'!AR36),"")</f>
        <v>-1.4108435514847072E-2</v>
      </c>
      <c r="AS62" s="4">
        <f ca="1">IFERROR((('DATA CLEANING'!AT36-'DATA CLEANING'!AS36)/'DATA CLEANING'!AS36),"")</f>
        <v>-6.3010414325316524E-2</v>
      </c>
      <c r="AT62" s="4">
        <f ca="1">IFERROR((('DATA CLEANING'!AU36-'DATA CLEANING'!AT36)/'DATA CLEANING'!AT36),"")</f>
        <v>2.510794818487138E-2</v>
      </c>
      <c r="AU62" s="4">
        <f ca="1">IFERROR((('DATA CLEANING'!AV36-'DATA CLEANING'!AU36)/'DATA CLEANING'!AU36),"")</f>
        <v>4.3369734789391365E-2</v>
      </c>
      <c r="AV62" s="4">
        <f ca="1">IFERROR((('DATA CLEANING'!AW36-'DATA CLEANING'!AV36)/'DATA CLEANING'!AV36),"")</f>
        <v>4.5678827751196277E-2</v>
      </c>
      <c r="AW62" s="4">
        <f ca="1">IFERROR((('DATA CLEANING'!AX36-'DATA CLEANING'!AW36)/'DATA CLEANING'!AW36),"")</f>
        <v>5.0189461642954042E-2</v>
      </c>
      <c r="AX62" s="4">
        <f ca="1">IFERROR((('DATA CLEANING'!AY36-'DATA CLEANING'!AX36)/'DATA CLEANING'!AX36),"")</f>
        <v>-9.0952413370549295E-2</v>
      </c>
      <c r="AY62" s="4">
        <f ca="1">IFERROR((('DATA CLEANING'!AZ36-'DATA CLEANING'!AY36)/'DATA CLEANING'!AY36),"")</f>
        <v>-8.207893357297992E-2</v>
      </c>
      <c r="AZ62" s="4">
        <f ca="1">IFERROR((('DATA CLEANING'!BA36-'DATA CLEANING'!AZ36)/'DATA CLEANING'!AZ36),"")</f>
        <v>-9.7740066900546554E-2</v>
      </c>
      <c r="BA62" s="4">
        <f ca="1">IFERROR((('DATA CLEANING'!BB36-'DATA CLEANING'!BA36)/'DATA CLEANING'!BA36),"")</f>
        <v>0.20960303824938969</v>
      </c>
      <c r="BB62" s="4">
        <f ca="1">IFERROR((('DATA CLEANING'!BC36-'DATA CLEANING'!BB36)/'DATA CLEANING'!BB36),"")</f>
        <v>1.9361590790162031E-2</v>
      </c>
      <c r="BC62" s="4">
        <f ca="1">IFERROR((('DATA CLEANING'!BD36-'DATA CLEANING'!BC36)/'DATA CLEANING'!BC36),"")</f>
        <v>3.2634203578762226E-2</v>
      </c>
      <c r="BD62" s="4">
        <f ca="1">IFERROR((('DATA CLEANING'!BE36-'DATA CLEANING'!BD36)/'DATA CLEANING'!BD36),"")</f>
        <v>7.5775868191179721E-2</v>
      </c>
      <c r="BE62" s="4">
        <f ca="1">IFERROR((('DATA CLEANING'!BF36-'DATA CLEANING'!BE36)/'DATA CLEANING'!BE36),"")</f>
        <v>4.2183786638500038E-2</v>
      </c>
      <c r="BF62" s="4">
        <f ca="1">IFERROR((('DATA CLEANING'!BG36-'DATA CLEANING'!BF36)/'DATA CLEANING'!BF36),"")</f>
        <v>-3.350858301133839E-2</v>
      </c>
      <c r="BG62" s="4">
        <f ca="1">IFERROR((('DATA CLEANING'!BH36-'DATA CLEANING'!BG36)/'DATA CLEANING'!BG36),"")</f>
        <v>4.4828942194258585E-2</v>
      </c>
      <c r="BH62" s="4">
        <f ca="1">IFERROR((('DATA CLEANING'!BI36-'DATA CLEANING'!BH36)/'DATA CLEANING'!BH36),"")</f>
        <v>7.9663781206875214E-2</v>
      </c>
      <c r="BI62" s="4">
        <f ca="1">IFERROR((('DATA CLEANING'!BJ36-'DATA CLEANING'!BI36)/'DATA CLEANING'!BI36),"")</f>
        <v>2.2368115268417182E-2</v>
      </c>
      <c r="BJ62" s="4">
        <f ca="1">IFERROR((('DATA CLEANING'!BK36-'DATA CLEANING'!BJ36)/'DATA CLEANING'!BJ36),"")</f>
        <v>-3.6710802977780191E-2</v>
      </c>
      <c r="BK62" s="4">
        <f ca="1">IFERROR((('DATA CLEANING'!BL36-'DATA CLEANING'!BK36)/'DATA CLEANING'!BK36),"")</f>
        <v>0.11904902365642131</v>
      </c>
      <c r="BL62" s="4">
        <f ca="1">IFERROR((('DATA CLEANING'!BM36-'DATA CLEANING'!BL36)/'DATA CLEANING'!BL36),"")</f>
        <v>0.18208656228583475</v>
      </c>
      <c r="BM62" s="4">
        <f ca="1">IFERROR((('DATA CLEANING'!BN36-'DATA CLEANING'!BM36)/'DATA CLEANING'!BM36),"")</f>
        <v>5.5166570039691408E-2</v>
      </c>
      <c r="BN62" s="4">
        <f ca="1">IFERROR((('DATA CLEANING'!BO36-'DATA CLEANING'!BN36)/'DATA CLEANING'!BN36),"")</f>
        <v>0.18837700760777693</v>
      </c>
      <c r="BO62" s="4">
        <f ca="1">IFERROR((('DATA CLEANING'!BP36-'DATA CLEANING'!BO36)/'DATA CLEANING'!BO36),"")</f>
        <v>-8.9447665113632238E-2</v>
      </c>
      <c r="BP62" s="4">
        <f ca="1">IFERROR((('DATA CLEANING'!BQ36-'DATA CLEANING'!BP36)/'DATA CLEANING'!BP36),"")</f>
        <v>5.2222482618545216E-2</v>
      </c>
      <c r="BQ62" s="4">
        <f ca="1">IFERROR((('DATA CLEANING'!BR36-'DATA CLEANING'!BQ36)/'DATA CLEANING'!BQ36),"")</f>
        <v>3.7269386391477116E-2</v>
      </c>
      <c r="BR62" s="4">
        <f ca="1">IFERROR((('DATA CLEANING'!BS36-'DATA CLEANING'!BR36)/'DATA CLEANING'!BR36),"")</f>
        <v>-0.12750957305944252</v>
      </c>
      <c r="BS62" s="4">
        <f ca="1">IFERROR((('DATA CLEANING'!BT36-'DATA CLEANING'!BS36)/'DATA CLEANING'!BS36),"")</f>
        <v>0.10520918785890077</v>
      </c>
      <c r="BT62" s="4">
        <f ca="1">IFERROR((('DATA CLEANING'!BU36-'DATA CLEANING'!BT36)/'DATA CLEANING'!BT36),"")</f>
        <v>-4.2271293375394273E-2</v>
      </c>
      <c r="BU62" s="4">
        <f ca="1">IFERROR((('DATA CLEANING'!BV36-'DATA CLEANING'!BU36)/'DATA CLEANING'!BU36),"")</f>
        <v>8.4902735797876563E-2</v>
      </c>
      <c r="BV62" s="4">
        <f ca="1">IFERROR((('DATA CLEANING'!BW36-'DATA CLEANING'!BV36)/'DATA CLEANING'!BV36),"")</f>
        <v>-8.808086580705074E-2</v>
      </c>
      <c r="BW62" s="4">
        <f ca="1">IFERROR((('DATA CLEANING'!BX36-'DATA CLEANING'!BW36)/'DATA CLEANING'!BW36),"")</f>
        <v>0.23516509341584735</v>
      </c>
      <c r="BX62" s="4">
        <f ca="1">IFERROR((('DATA CLEANING'!BY36-'DATA CLEANING'!BX36)/'DATA CLEANING'!BX36),"")</f>
        <v>0.14561598224195343</v>
      </c>
      <c r="BY62" s="4">
        <f ca="1">IFERROR((('DATA CLEANING'!BZ36-'DATA CLEANING'!BY36)/'DATA CLEANING'!BY36),"")</f>
        <v>-2.0317214271874308E-2</v>
      </c>
      <c r="BZ62" s="4">
        <f ca="1">IFERROR((('DATA CLEANING'!CA36-'DATA CLEANING'!BZ36)/'DATA CLEANING'!BZ36),"")</f>
        <v>-8.2389173000310859E-2</v>
      </c>
      <c r="CA62" s="4">
        <f ca="1">IFERROR((('DATA CLEANING'!CB36-'DATA CLEANING'!CA36)/'DATA CLEANING'!CA36),"")</f>
        <v>-0.20100378729562451</v>
      </c>
      <c r="CB62" s="4">
        <f ca="1">IFERROR((('DATA CLEANING'!CC36-'DATA CLEANING'!CB36)/'DATA CLEANING'!CB36),"")</f>
        <v>0.11954217888935982</v>
      </c>
      <c r="CC62" s="4">
        <f ca="1">IFERROR((('DATA CLEANING'!CD36-'DATA CLEANING'!CC36)/'DATA CLEANING'!CC36),"")</f>
        <v>-2.0274689339437494E-2</v>
      </c>
      <c r="CD62" s="4">
        <f ca="1">IFERROR((('DATA CLEANING'!CE36-'DATA CLEANING'!CD36)/'DATA CLEANING'!CD36),"")</f>
        <v>-0.13112219801841049</v>
      </c>
      <c r="CE62" s="4">
        <f ca="1">IFERROR((('DATA CLEANING'!CF36-'DATA CLEANING'!CE36)/'DATA CLEANING'!CE36),"")</f>
        <v>0.21083704003234932</v>
      </c>
      <c r="CF62" s="4">
        <f ca="1">IFERROR((('DATA CLEANING'!CG36-'DATA CLEANING'!CF36)/'DATA CLEANING'!CF36),"")</f>
        <v>0.13929334758215328</v>
      </c>
      <c r="CG62" s="4">
        <f ca="1">IFERROR((('DATA CLEANING'!CH36-'DATA CLEANING'!CG36)/'DATA CLEANING'!CG36),"")</f>
        <v>-7.7502564854169717E-2</v>
      </c>
      <c r="CH62" s="4">
        <f ca="1">IFERROR((('DATA CLEANING'!CI36-'DATA CLEANING'!CH36)/'DATA CLEANING'!CH36),"")</f>
        <v>0.23037081757808778</v>
      </c>
      <c r="CI62" s="4">
        <f ca="1">IFERROR((('DATA CLEANING'!CJ36-'DATA CLEANING'!CI36)/'DATA CLEANING'!CI36),"")</f>
        <v>-2.3449807597944228E-2</v>
      </c>
      <c r="CJ62" s="4">
        <f ca="1">IFERROR((('DATA CLEANING'!CK36-'DATA CLEANING'!CJ36)/'DATA CLEANING'!CJ36),"")</f>
        <v>-5.4663739983603417E-2</v>
      </c>
      <c r="CK62" s="4">
        <f ca="1">IFERROR((('DATA CLEANING'!CL36-'DATA CLEANING'!CK36)/'DATA CLEANING'!CK36),"")</f>
        <v>-5.6006266435405461E-2</v>
      </c>
      <c r="CL62" s="4">
        <f ca="1">IFERROR((('DATA CLEANING'!CM36-'DATA CLEANING'!CL36)/'DATA CLEANING'!CL36),"")</f>
        <v>-0.11436107159791363</v>
      </c>
      <c r="CM62" s="4">
        <f ca="1">IFERROR((('DATA CLEANING'!CN36-'DATA CLEANING'!CM36)/'DATA CLEANING'!CM36),"")</f>
        <v>0.18979421114271361</v>
      </c>
      <c r="CN62" s="4">
        <f ca="1">IFERROR((('DATA CLEANING'!CO36-'DATA CLEANING'!CN36)/'DATA CLEANING'!CN36),"")</f>
        <v>3.000815591866569E-2</v>
      </c>
      <c r="CO62" s="4">
        <f ca="1">IFERROR((('DATA CLEANING'!CP36-'DATA CLEANING'!CO36)/'DATA CLEANING'!CO36),"")</f>
        <v>-2.2444298820445532E-2</v>
      </c>
      <c r="CP62" s="4">
        <f ca="1">IFERROR((('DATA CLEANING'!CQ36-'DATA CLEANING'!CP36)/'DATA CLEANING'!CP36),"")</f>
        <v>-5.6449360370928944E-2</v>
      </c>
      <c r="CQ62" s="4">
        <f ca="1">IFERROR((('DATA CLEANING'!CR36-'DATA CLEANING'!CQ36)/'DATA CLEANING'!CQ36),"")</f>
        <v>-3.6292590509457955E-2</v>
      </c>
      <c r="CR62" s="4">
        <f ca="1">IFERROR((('DATA CLEANING'!CS36-'DATA CLEANING'!CR36)/'DATA CLEANING'!CR36),"")</f>
        <v>0.12612501919827984</v>
      </c>
      <c r="CS62" s="4">
        <f ca="1">IFERROR((('DATA CLEANING'!CT36-'DATA CLEANING'!CS36)/'DATA CLEANING'!CS36),"")</f>
        <v>2.5885818717438173E-2</v>
      </c>
      <c r="CT62" s="4">
        <f ca="1">IFERROR((('DATA CLEANING'!CU36-'DATA CLEANING'!CT36)/'DATA CLEANING'!CT36),"")</f>
        <v>1.5208721084817788E-2</v>
      </c>
      <c r="CU62" s="4">
        <f ca="1">IFERROR((('DATA CLEANING'!CV36-'DATA CLEANING'!CU36)/'DATA CLEANING'!CU36),"")</f>
        <v>3.4990309569954463E-2</v>
      </c>
      <c r="CV62" s="4">
        <f ca="1">IFERROR((('DATA CLEANING'!CW36-'DATA CLEANING'!CV36)/'DATA CLEANING'!CV36),"")</f>
        <v>8.5555949187711935E-2</v>
      </c>
      <c r="CW62" s="4">
        <f ca="1">IFERROR((('DATA CLEANING'!CX36-'DATA CLEANING'!CW36)/'DATA CLEANING'!CW36),"")</f>
        <v>-9.2682813119186899E-2</v>
      </c>
      <c r="CX62" s="4">
        <f ca="1">IFERROR((('DATA CLEANING'!CY36-'DATA CLEANING'!CX36)/'DATA CLEANING'!CX36),"")</f>
        <v>2.0964468309225825E-2</v>
      </c>
      <c r="CY62" s="4">
        <f ca="1">IFERROR((('DATA CLEANING'!CZ36-'DATA CLEANING'!CY36)/'DATA CLEANING'!CY36),"")</f>
        <v>-4.8667555801605415E-2</v>
      </c>
      <c r="CZ62" s="4">
        <f ca="1">IFERROR((('DATA CLEANING'!DA36-'DATA CLEANING'!CZ36)/'DATA CLEANING'!CZ36),"")</f>
        <v>3.3302473217828261E-2</v>
      </c>
      <c r="DA62" s="4">
        <f ca="1">IFERROR((('DATA CLEANING'!DB36-'DATA CLEANING'!DA36)/'DATA CLEANING'!DA36),"")</f>
        <v>-5.5165881630145436E-2</v>
      </c>
      <c r="DB62" s="4">
        <f ca="1">IFERROR((('DATA CLEANING'!DC36-'DATA CLEANING'!DB36)/'DATA CLEANING'!DB36),"")</f>
        <v>2.8990219187732116E-2</v>
      </c>
      <c r="DC62" s="4">
        <f ca="1">IFERROR((('DATA CLEANING'!DD36-'DATA CLEANING'!DC36)/'DATA CLEANING'!DC36),"")</f>
        <v>-4.4735248426762179E-2</v>
      </c>
      <c r="DD62" s="4">
        <f ca="1">IFERROR((('DATA CLEANING'!DE36-'DATA CLEANING'!DD36)/'DATA CLEANING'!DD36),"")</f>
        <v>6.4222712238147767E-2</v>
      </c>
      <c r="DE62" s="4">
        <f ca="1">IFERROR((('DATA CLEANING'!DF36-'DATA CLEANING'!DE36)/'DATA CLEANING'!DE36),"")</f>
        <v>-0.20725200725200735</v>
      </c>
      <c r="DF62" s="4" t="str">
        <f ca="1">IFERROR((('DATA CLEANING'!DG36-'DATA CLEANING'!DF36)/'DATA CLEANING'!DF36),"")</f>
        <v/>
      </c>
      <c r="DG62" s="4" t="str">
        <f ca="1">IFERROR((('DATA CLEANING'!DH36-'DATA CLEANING'!DG36)/'DATA CLEANING'!DG36),"")</f>
        <v/>
      </c>
      <c r="DH62" s="4" t="str">
        <f ca="1">IFERROR((('DATA CLEANING'!DI36-'DATA CLEANING'!DH36)/'DATA CLEANING'!DH36),"")</f>
        <v/>
      </c>
      <c r="DI62" s="4" t="str">
        <f ca="1">IFERROR((('DATA CLEANING'!DJ36-'DATA CLEANING'!DI36)/'DATA CLEANING'!DI36),"")</f>
        <v/>
      </c>
      <c r="DJ62" s="4" t="str">
        <f ca="1">IFERROR((('DATA CLEANING'!DK36-'DATA CLEANING'!DJ36)/'DATA CLEANING'!DJ36),"")</f>
        <v/>
      </c>
      <c r="DK62" s="4" t="str">
        <f ca="1">IFERROR((('DATA CLEANING'!DL36-'DATA CLEANING'!DK36)/'DATA CLEANING'!DK36),"")</f>
        <v/>
      </c>
      <c r="DL62" s="4" t="str">
        <f ca="1">IFERROR((('DATA CLEANING'!DM36-'DATA CLEANING'!DL36)/'DATA CLEANING'!DL36),"")</f>
        <v/>
      </c>
      <c r="DM62" s="4" t="str">
        <f ca="1">IFERROR((('DATA CLEANING'!DN36-'DATA CLEANING'!DM36)/'DATA CLEANING'!DM36),"")</f>
        <v/>
      </c>
      <c r="DN62" s="4" t="str">
        <f ca="1">IFERROR((('DATA CLEANING'!DO36-'DATA CLEANING'!DN36)/'DATA CLEANING'!DN36),"")</f>
        <v/>
      </c>
      <c r="DO62" s="4" t="str">
        <f ca="1">IFERROR((('DATA CLEANING'!DP36-'DATA CLEANING'!DO36)/'DATA CLEANING'!DO36),"")</f>
        <v/>
      </c>
      <c r="DP62" s="4" t="str">
        <f ca="1">IFERROR((('DATA CLEANING'!DQ36-'DATA CLEANING'!DP36)/'DATA CLEANING'!DP36),"")</f>
        <v/>
      </c>
      <c r="DQ62" s="4" t="str">
        <f ca="1">IFERROR((('DATA CLEANING'!DR36-'DATA CLEANING'!DQ36)/'DATA CLEANING'!DQ36),"")</f>
        <v/>
      </c>
      <c r="DR62" s="4" t="str">
        <f ca="1">IFERROR((('DATA CLEANING'!DS36-'DATA CLEANING'!DR36)/'DATA CLEANING'!DR36),"")</f>
        <v/>
      </c>
      <c r="DS62" s="4" t="str">
        <f ca="1">IFERROR((('DATA CLEANING'!DT36-'DATA CLEANING'!DS36)/'DATA CLEANING'!DS36),"")</f>
        <v/>
      </c>
      <c r="DT62" s="4" t="str">
        <f ca="1">IFERROR((('DATA CLEANING'!DU36-'DATA CLEANING'!DT36)/'DATA CLEANING'!DT36),"")</f>
        <v/>
      </c>
      <c r="DU62" s="4" t="str">
        <f ca="1">IFERROR((('DATA CLEANING'!DV36-'DATA CLEANING'!DU36)/'DATA CLEANING'!DU36),"")</f>
        <v/>
      </c>
      <c r="DV62" s="4" t="str">
        <f ca="1">IFERROR((('DATA CLEANING'!DW36-'DATA CLEANING'!DV36)/'DATA CLEANING'!DV36),"")</f>
        <v/>
      </c>
      <c r="DW62" s="4" t="str">
        <f ca="1">IFERROR((('DATA CLEANING'!DX36-'DATA CLEANING'!DW36)/'DATA CLEANING'!DW36),"")</f>
        <v/>
      </c>
      <c r="DX62" s="4" t="str">
        <f ca="1">IFERROR((('DATA CLEANING'!DY36-'DATA CLEANING'!DX36)/'DATA CLEANING'!DX36),"")</f>
        <v/>
      </c>
      <c r="DY62" s="4" t="str">
        <f ca="1">IFERROR((('DATA CLEANING'!DZ36-'DATA CLEANING'!DY36)/'DATA CLEANING'!DY36),"")</f>
        <v/>
      </c>
      <c r="DZ62" s="4" t="str">
        <f ca="1">IFERROR((('DATA CLEANING'!EA36-'DATA CLEANING'!DZ36)/'DATA CLEANING'!DZ36),"")</f>
        <v/>
      </c>
      <c r="EA62" s="4" t="str">
        <f ca="1">IFERROR((('DATA CLEANING'!EB36-'DATA CLEANING'!EA36)/'DATA CLEANING'!EA36),"")</f>
        <v/>
      </c>
      <c r="EB62" s="4" t="str">
        <f ca="1">IFERROR((('DATA CLEANING'!EC36-'DATA CLEANING'!EB36)/'DATA CLEANING'!EB36),"")</f>
        <v/>
      </c>
      <c r="EC62" s="4" t="str">
        <f ca="1">IFERROR((('DATA CLEANING'!ED36-'DATA CLEANING'!EC36)/'DATA CLEANING'!EC36),"")</f>
        <v/>
      </c>
      <c r="ED62" s="4" t="str">
        <f ca="1">IFERROR((('DATA CLEANING'!EE36-'DATA CLEANING'!ED36)/'DATA CLEANING'!ED36),"")</f>
        <v/>
      </c>
      <c r="EE62" s="4" t="str">
        <f ca="1">IFERROR((('DATA CLEANING'!EF36-'DATA CLEANING'!EE36)/'DATA CLEANING'!EE36),"")</f>
        <v/>
      </c>
      <c r="EF62" s="4" t="str">
        <f ca="1">IFERROR((('DATA CLEANING'!EG36-'DATA CLEANING'!EF36)/'DATA CLEANING'!EF36),"")</f>
        <v/>
      </c>
      <c r="EG62" s="4" t="str">
        <f ca="1">IFERROR((('DATA CLEANING'!EH36-'DATA CLEANING'!EG36)/'DATA CLEANING'!EG36),"")</f>
        <v/>
      </c>
      <c r="EH62" s="4" t="str">
        <f ca="1">IFERROR((('DATA CLEANING'!EI36-'DATA CLEANING'!EH36)/'DATA CLEANING'!EH36),"")</f>
        <v/>
      </c>
      <c r="EI62" s="4" t="str">
        <f ca="1">IFERROR((('DATA CLEANING'!EJ36-'DATA CLEANING'!EI36)/'DATA CLEANING'!EI36),"")</f>
        <v/>
      </c>
      <c r="EJ62" s="4" t="str">
        <f ca="1">IFERROR((('DATA CLEANING'!EK36-'DATA CLEANING'!EJ36)/'DATA CLEANING'!EJ36),"")</f>
        <v/>
      </c>
      <c r="EK62" s="4" t="str">
        <f ca="1">IFERROR((('DATA CLEANING'!EL36-'DATA CLEANING'!EK36)/'DATA CLEANING'!EK36),"")</f>
        <v/>
      </c>
      <c r="EL62" s="4" t="str">
        <f ca="1">IFERROR((('DATA CLEANING'!EM36-'DATA CLEANING'!EL36)/'DATA CLEANING'!EL36),"")</f>
        <v/>
      </c>
      <c r="EM62" s="4" t="str">
        <f ca="1">IFERROR((('DATA CLEANING'!EN36-'DATA CLEANING'!EM36)/'DATA CLEANING'!EM36),"")</f>
        <v/>
      </c>
      <c r="EN62" s="4" t="str">
        <f ca="1">IFERROR((('DATA CLEANING'!EO36-'DATA CLEANING'!EN36)/'DATA CLEANING'!EN36),"")</f>
        <v/>
      </c>
      <c r="EO62" s="4" t="str">
        <f ca="1">IFERROR((('DATA CLEANING'!EP36-'DATA CLEANING'!EO36)/'DATA CLEANING'!EO36),"")</f>
        <v/>
      </c>
      <c r="EP62" s="4" t="str">
        <f ca="1">IFERROR((('DATA CLEANING'!EQ36-'DATA CLEANING'!EP36)/'DATA CLEANING'!EP36),"")</f>
        <v/>
      </c>
      <c r="EQ62" s="4" t="str">
        <f ca="1">IFERROR((('DATA CLEANING'!ER36-'DATA CLEANING'!EQ36)/'DATA CLEANING'!EQ36),"")</f>
        <v/>
      </c>
      <c r="ER62" s="4" t="str">
        <f ca="1">IFERROR((('DATA CLEANING'!ES36-'DATA CLEANING'!ER36)/'DATA CLEANING'!ER36),"")</f>
        <v/>
      </c>
      <c r="ES62" s="4" t="str">
        <f ca="1">IFERROR((('DATA CLEANING'!ET36-'DATA CLEANING'!ES36)/'DATA CLEANING'!ES36),"")</f>
        <v/>
      </c>
      <c r="ET62" s="4" t="str">
        <f ca="1">IFERROR((('DATA CLEANING'!EU36-'DATA CLEANING'!ET36)/'DATA CLEANING'!ET36),"")</f>
        <v/>
      </c>
      <c r="EU62" s="4" t="str">
        <f ca="1">IFERROR((('DATA CLEANING'!EV36-'DATA CLEANING'!EU36)/'DATA CLEANING'!EU36),"")</f>
        <v/>
      </c>
      <c r="EV62" s="4" t="str">
        <f ca="1">IFERROR((('DATA CLEANING'!EW36-'DATA CLEANING'!EV36)/'DATA CLEANING'!EV36),"")</f>
        <v/>
      </c>
      <c r="EW62" s="4" t="str">
        <f ca="1">IFERROR((('DATA CLEANING'!EX36-'DATA CLEANING'!EW36)/'DATA CLEANING'!EW36),"")</f>
        <v/>
      </c>
      <c r="EX62" s="4" t="str">
        <f ca="1">IFERROR((('DATA CLEANING'!EY36-'DATA CLEANING'!EX36)/'DATA CLEANING'!EX36),"")</f>
        <v/>
      </c>
      <c r="EY62" s="4" t="str">
        <f ca="1">IFERROR((('DATA CLEANING'!EZ36-'DATA CLEANING'!EY36)/'DATA CLEANING'!EY36),"")</f>
        <v/>
      </c>
      <c r="EZ62" s="4" t="str">
        <f ca="1">IFERROR((('DATA CLEANING'!FA36-'DATA CLEANING'!EZ36)/'DATA CLEANING'!EZ36),"")</f>
        <v/>
      </c>
    </row>
    <row r="63" spans="2:156" x14ac:dyDescent="0.55000000000000004">
      <c r="B63" s="4" t="s">
        <v>46</v>
      </c>
      <c r="C63" s="4">
        <f ca="1">IFERROR((('DATA CLEANING'!D37-'DATA CLEANING'!C37)/'DATA CLEANING'!C37),"")</f>
        <v>4.8981361074991753E-3</v>
      </c>
      <c r="D63" s="4">
        <f ca="1">IFERROR((('DATA CLEANING'!E37-'DATA CLEANING'!D37)/'DATA CLEANING'!D37),"")</f>
        <v>6.5220204460164674E-2</v>
      </c>
      <c r="E63" s="4">
        <f ca="1">IFERROR((('DATA CLEANING'!F37-'DATA CLEANING'!E37)/'DATA CLEANING'!E37),"")</f>
        <v>0.14909900789633526</v>
      </c>
      <c r="F63" s="4">
        <f ca="1">IFERROR((('DATA CLEANING'!G37-'DATA CLEANING'!F37)/'DATA CLEANING'!F37),"")</f>
        <v>2.6112696902420917E-2</v>
      </c>
      <c r="G63" s="4">
        <f ca="1">IFERROR((('DATA CLEANING'!H37-'DATA CLEANING'!G37)/'DATA CLEANING'!G37),"")</f>
        <v>2.8367332921217285E-2</v>
      </c>
      <c r="H63" s="4">
        <f ca="1">IFERROR((('DATA CLEANING'!I37-'DATA CLEANING'!H37)/'DATA CLEANING'!H37),"")</f>
        <v>-3.6067325674592281E-3</v>
      </c>
      <c r="I63" s="4">
        <f ca="1">IFERROR((('DATA CLEANING'!J37-'DATA CLEANING'!I37)/'DATA CLEANING'!I37),"")</f>
        <v>4.3705590561737374E-2</v>
      </c>
      <c r="J63" s="4">
        <f ca="1">IFERROR((('DATA CLEANING'!K37-'DATA CLEANING'!J37)/'DATA CLEANING'!J37),"")</f>
        <v>5.4431599229287246E-2</v>
      </c>
      <c r="K63" s="4">
        <f ca="1">IFERROR((('DATA CLEANING'!L37-'DATA CLEANING'!K37)/'DATA CLEANING'!K37),"")</f>
        <v>-2.0587787421958249E-2</v>
      </c>
      <c r="L63" s="4">
        <f ca="1">IFERROR((('DATA CLEANING'!M37-'DATA CLEANING'!L37)/'DATA CLEANING'!L37),"")</f>
        <v>0.12749152647781345</v>
      </c>
      <c r="M63" s="4">
        <f ca="1">IFERROR((('DATA CLEANING'!N37-'DATA CLEANING'!M37)/'DATA CLEANING'!M37),"")</f>
        <v>1.5858131774180162E-2</v>
      </c>
      <c r="N63" s="4">
        <f ca="1">IFERROR((('DATA CLEANING'!O37-'DATA CLEANING'!N37)/'DATA CLEANING'!N37),"")</f>
        <v>-2.9049247977413722E-3</v>
      </c>
      <c r="O63" s="4">
        <f ca="1">IFERROR((('DATA CLEANING'!P37-'DATA CLEANING'!O37)/'DATA CLEANING'!O37),"")</f>
        <v>-3.5314618672910879E-2</v>
      </c>
      <c r="P63" s="4">
        <f ca="1">IFERROR((('DATA CLEANING'!Q37-'DATA CLEANING'!P37)/'DATA CLEANING'!P37),"")</f>
        <v>-1.4112334180072983E-3</v>
      </c>
      <c r="Q63" s="4">
        <f ca="1">IFERROR((('DATA CLEANING'!R37-'DATA CLEANING'!Q37)/'DATA CLEANING'!Q37),"")</f>
        <v>-4.7936687394007998E-2</v>
      </c>
      <c r="R63" s="4">
        <f ca="1">IFERROR((('DATA CLEANING'!S37-'DATA CLEANING'!R37)/'DATA CLEANING'!R37),"")</f>
        <v>-7.1072319201995054E-2</v>
      </c>
      <c r="S63" s="4">
        <f ca="1">IFERROR((('DATA CLEANING'!T37-'DATA CLEANING'!S37)/'DATA CLEANING'!S37),"")</f>
        <v>-9.7155640779801843E-3</v>
      </c>
      <c r="T63" s="4">
        <f ca="1">IFERROR((('DATA CLEANING'!U37-'DATA CLEANING'!T37)/'DATA CLEANING'!T37),"")</f>
        <v>-2.1751758858839391E-2</v>
      </c>
      <c r="U63" s="4">
        <f ca="1">IFERROR((('DATA CLEANING'!V37-'DATA CLEANING'!U37)/'DATA CLEANING'!U37),"")</f>
        <v>-6.2516495117445364E-2</v>
      </c>
      <c r="V63" s="4">
        <f ca="1">IFERROR((('DATA CLEANING'!W37-'DATA CLEANING'!V37)/'DATA CLEANING'!V37),"")</f>
        <v>7.0873068937608127E-2</v>
      </c>
      <c r="W63" s="4">
        <f ca="1">IFERROR((('DATA CLEANING'!X37-'DATA CLEANING'!W37)/'DATA CLEANING'!W37),"")</f>
        <v>-7.8078275442805198E-2</v>
      </c>
      <c r="X63" s="4">
        <f ca="1">IFERROR((('DATA CLEANING'!Y37-'DATA CLEANING'!X37)/'DATA CLEANING'!X37),"")</f>
        <v>-1.6432008554624816E-2</v>
      </c>
      <c r="Y63" s="4">
        <f ca="1">IFERROR((('DATA CLEANING'!Z37-'DATA CLEANING'!Y37)/'DATA CLEANING'!Y37),"")</f>
        <v>8.1140827716170136E-2</v>
      </c>
      <c r="Z63" s="4">
        <f ca="1">IFERROR((('DATA CLEANING'!AA37-'DATA CLEANING'!Z37)/'DATA CLEANING'!Z37),"")</f>
        <v>5.8090034525525351E-2</v>
      </c>
      <c r="AA63" s="4">
        <f ca="1">IFERROR((('DATA CLEANING'!AB37-'DATA CLEANING'!AA37)/'DATA CLEANING'!AA37),"")</f>
        <v>-0.10219856807957918</v>
      </c>
      <c r="AB63" s="4">
        <f ca="1">IFERROR((('DATA CLEANING'!AC37-'DATA CLEANING'!AB37)/'DATA CLEANING'!AB37),"")</f>
        <v>-1.0832745236414787E-2</v>
      </c>
      <c r="AC63" s="4">
        <f ca="1">IFERROR((('DATA CLEANING'!AD37-'DATA CLEANING'!AC37)/'DATA CLEANING'!AC37),"")</f>
        <v>9.2997538615203115E-2</v>
      </c>
      <c r="AD63" s="4">
        <f ca="1">IFERROR((('DATA CLEANING'!AE37-'DATA CLEANING'!AD37)/'DATA CLEANING'!AD37),"")</f>
        <v>2.2617493472585067E-2</v>
      </c>
      <c r="AE63" s="4">
        <f ca="1">IFERROR((('DATA CLEANING'!AF37-'DATA CLEANING'!AE37)/'DATA CLEANING'!AE37),"")</f>
        <v>-1.3117160820859975E-2</v>
      </c>
      <c r="AF63" s="4">
        <f ca="1">IFERROR((('DATA CLEANING'!AG37-'DATA CLEANING'!AF37)/'DATA CLEANING'!AF37),"")</f>
        <v>1.4035314662699801E-2</v>
      </c>
      <c r="AG63" s="4">
        <f ca="1">IFERROR((('DATA CLEANING'!AH37-'DATA CLEANING'!AG37)/'DATA CLEANING'!AG37),"")</f>
        <v>-2.9563719862227493E-2</v>
      </c>
      <c r="AH63" s="4">
        <f ca="1">IFERROR((('DATA CLEANING'!AI37-'DATA CLEANING'!AH37)/'DATA CLEANING'!AH37),"")</f>
        <v>3.2863386900764201E-5</v>
      </c>
      <c r="AI63" s="4">
        <f ca="1">IFERROR((('DATA CLEANING'!AJ37-'DATA CLEANING'!AI37)/'DATA CLEANING'!AI37),"")</f>
        <v>-0.10844561288202419</v>
      </c>
      <c r="AJ63" s="4">
        <f ca="1">IFERROR((('DATA CLEANING'!AK37-'DATA CLEANING'!AJ37)/'DATA CLEANING'!AJ37),"")</f>
        <v>-8.6619977884261068E-2</v>
      </c>
      <c r="AK63" s="4">
        <f ca="1">IFERROR((('DATA CLEANING'!AL37-'DATA CLEANING'!AK37)/'DATA CLEANING'!AK37),"")</f>
        <v>-0.14624697336561737</v>
      </c>
      <c r="AL63" s="4">
        <f ca="1">IFERROR((('DATA CLEANING'!AM37-'DATA CLEANING'!AL37)/'DATA CLEANING'!AL37),"")</f>
        <v>0.18826810361126858</v>
      </c>
      <c r="AM63" s="4">
        <f ca="1">IFERROR((('DATA CLEANING'!AN37-'DATA CLEANING'!AM37)/'DATA CLEANING'!AM37),"")</f>
        <v>3.5800946736148378E-4</v>
      </c>
      <c r="AN63" s="4">
        <f ca="1">IFERROR((('DATA CLEANING'!AO37-'DATA CLEANING'!AN37)/'DATA CLEANING'!AN37),"")</f>
        <v>3.6702719898202514E-2</v>
      </c>
      <c r="AO63" s="4">
        <f ca="1">IFERROR((('DATA CLEANING'!AP37-'DATA CLEANING'!AO37)/'DATA CLEANING'!AO37),"")</f>
        <v>-3.6055387211844363E-2</v>
      </c>
      <c r="AP63" s="4">
        <f ca="1">IFERROR((('DATA CLEANING'!AQ37-'DATA CLEANING'!AP37)/'DATA CLEANING'!AP37),"")</f>
        <v>-0.10150809756874002</v>
      </c>
      <c r="AQ63" s="4">
        <f ca="1">IFERROR((('DATA CLEANING'!AR37-'DATA CLEANING'!AQ37)/'DATA CLEANING'!AQ37),"")</f>
        <v>8.1045172719220765E-2</v>
      </c>
      <c r="AR63" s="4">
        <f ca="1">IFERROR((('DATA CLEANING'!AS37-'DATA CLEANING'!AR37)/'DATA CLEANING'!AR37),"")</f>
        <v>-6.1040557148710492E-3</v>
      </c>
      <c r="AS63" s="4">
        <f ca="1">IFERROR((('DATA CLEANING'!AT37-'DATA CLEANING'!AS37)/'DATA CLEANING'!AS37),"")</f>
        <v>-7.5759449321956912E-2</v>
      </c>
      <c r="AT63" s="4">
        <f ca="1">IFERROR((('DATA CLEANING'!AU37-'DATA CLEANING'!AT37)/'DATA CLEANING'!AT37),"")</f>
        <v>4.6916112919769951E-2</v>
      </c>
      <c r="AU63" s="4">
        <f ca="1">IFERROR((('DATA CLEANING'!AV37-'DATA CLEANING'!AU37)/'DATA CLEANING'!AU37),"")</f>
        <v>-4.4345047923322875E-2</v>
      </c>
      <c r="AV63" s="4">
        <f ca="1">IFERROR((('DATA CLEANING'!AW37-'DATA CLEANING'!AV37)/'DATA CLEANING'!AV37),"")</f>
        <v>2.3089952750289581E-2</v>
      </c>
      <c r="AW63" s="4">
        <f ca="1">IFERROR((('DATA CLEANING'!AX37-'DATA CLEANING'!AW37)/'DATA CLEANING'!AW37),"")</f>
        <v>9.6592889508539559E-2</v>
      </c>
      <c r="AX63" s="4">
        <f ca="1">IFERROR((('DATA CLEANING'!AY37-'DATA CLEANING'!AX37)/'DATA CLEANING'!AX37),"")</f>
        <v>-8.6535023242878081E-2</v>
      </c>
      <c r="AY63" s="4">
        <f ca="1">IFERROR((('DATA CLEANING'!AZ37-'DATA CLEANING'!AY37)/'DATA CLEANING'!AY37),"")</f>
        <v>-0.14105519551128687</v>
      </c>
      <c r="AZ63" s="4">
        <f ca="1">IFERROR((('DATA CLEANING'!BA37-'DATA CLEANING'!AZ37)/'DATA CLEANING'!AZ37),"")</f>
        <v>-0.55625886165687666</v>
      </c>
      <c r="BA63" s="4">
        <f ca="1">IFERROR((('DATA CLEANING'!BB37-'DATA CLEANING'!BA37)/'DATA CLEANING'!BA37),"")</f>
        <v>0.35524363802350811</v>
      </c>
      <c r="BB63" s="4">
        <f ca="1">IFERROR((('DATA CLEANING'!BC37-'DATA CLEANING'!BB37)/'DATA CLEANING'!BB37),"")</f>
        <v>0.15813405186931637</v>
      </c>
      <c r="BC63" s="4">
        <f ca="1">IFERROR((('DATA CLEANING'!BD37-'DATA CLEANING'!BC37)/'DATA CLEANING'!BC37),"")</f>
        <v>-2.3993020212302055E-2</v>
      </c>
      <c r="BD63" s="4">
        <f ca="1">IFERROR((('DATA CLEANING'!BE37-'DATA CLEANING'!BD37)/'DATA CLEANING'!BD37),"")</f>
        <v>-5.1102502979737986E-2</v>
      </c>
      <c r="BE63" s="4">
        <f ca="1">IFERROR((('DATA CLEANING'!BF37-'DATA CLEANING'!BE37)/'DATA CLEANING'!BE37),"")</f>
        <v>9.1066101428796589E-3</v>
      </c>
      <c r="BF63" s="4">
        <f ca="1">IFERROR((('DATA CLEANING'!BG37-'DATA CLEANING'!BF37)/'DATA CLEANING'!BF37),"")</f>
        <v>-0.1217519838182666</v>
      </c>
      <c r="BG63" s="4">
        <f ca="1">IFERROR((('DATA CLEANING'!BH37-'DATA CLEANING'!BG37)/'DATA CLEANING'!BG37),"")</f>
        <v>4.4468066259190357E-2</v>
      </c>
      <c r="BH63" s="4">
        <f ca="1">IFERROR((('DATA CLEANING'!BI37-'DATA CLEANING'!BH37)/'DATA CLEANING'!BH37),"")</f>
        <v>0.27919599694682373</v>
      </c>
      <c r="BI63" s="4">
        <f ca="1">IFERROR((('DATA CLEANING'!BJ37-'DATA CLEANING'!BI37)/'DATA CLEANING'!BI37),"")</f>
        <v>6.1194722535304773E-2</v>
      </c>
      <c r="BJ63" s="4">
        <f ca="1">IFERROR((('DATA CLEANING'!BK37-'DATA CLEANING'!BJ37)/'DATA CLEANING'!BJ37),"")</f>
        <v>1.4869423966012738E-2</v>
      </c>
      <c r="BK63" s="4">
        <f ca="1">IFERROR((('DATA CLEANING'!BL37-'DATA CLEANING'!BK37)/'DATA CLEANING'!BK37),"")</f>
        <v>0.15107116473774906</v>
      </c>
      <c r="BL63" s="4">
        <f ca="1">IFERROR((('DATA CLEANING'!BM37-'DATA CLEANING'!BL37)/'DATA CLEANING'!BL37),"")</f>
        <v>3.2249438442614478E-2</v>
      </c>
      <c r="BM63" s="4">
        <f ca="1">IFERROR((('DATA CLEANING'!BN37-'DATA CLEANING'!BM37)/'DATA CLEANING'!BM37),"")</f>
        <v>1.0983886845241035E-2</v>
      </c>
      <c r="BN63" s="4">
        <f ca="1">IFERROR((('DATA CLEANING'!BO37-'DATA CLEANING'!BN37)/'DATA CLEANING'!BN37),"")</f>
        <v>9.9062163685748064E-2</v>
      </c>
      <c r="BO63" s="4">
        <f ca="1">IFERROR((('DATA CLEANING'!BP37-'DATA CLEANING'!BO37)/'DATA CLEANING'!BO37),"")</f>
        <v>3.9214771985451848E-2</v>
      </c>
      <c r="BP63" s="4">
        <f ca="1">IFERROR((('DATA CLEANING'!BQ37-'DATA CLEANING'!BP37)/'DATA CLEANING'!BP37),"")</f>
        <v>-7.0040830977700128E-2</v>
      </c>
      <c r="BQ63" s="4">
        <f ca="1">IFERROR((('DATA CLEANING'!BR37-'DATA CLEANING'!BQ37)/'DATA CLEANING'!BQ37),"")</f>
        <v>4.5353662066968748E-3</v>
      </c>
      <c r="BR63" s="4">
        <f ca="1">IFERROR((('DATA CLEANING'!BS37-'DATA CLEANING'!BR37)/'DATA CLEANING'!BR37),"")</f>
        <v>8.482228626320841E-2</v>
      </c>
      <c r="BS63" s="4">
        <f ca="1">IFERROR((('DATA CLEANING'!BT37-'DATA CLEANING'!BS37)/'DATA CLEANING'!BS37),"")</f>
        <v>8.6779420880191416E-2</v>
      </c>
      <c r="BT63" s="4">
        <f ca="1">IFERROR((('DATA CLEANING'!BU37-'DATA CLEANING'!BT37)/'DATA CLEANING'!BT37),"")</f>
        <v>-7.3861321600260627E-2</v>
      </c>
      <c r="BU63" s="4">
        <f ca="1">IFERROR((('DATA CLEANING'!BV37-'DATA CLEANING'!BU37)/'DATA CLEANING'!BU37),"")</f>
        <v>1.0777284124400693E-2</v>
      </c>
      <c r="BV63" s="4">
        <f ca="1">IFERROR((('DATA CLEANING'!BW37-'DATA CLEANING'!BV37)/'DATA CLEANING'!BV37),"")</f>
        <v>0.15027417529811107</v>
      </c>
      <c r="BW63" s="4">
        <f ca="1">IFERROR((('DATA CLEANING'!BX37-'DATA CLEANING'!BW37)/'DATA CLEANING'!BW37),"")</f>
        <v>6.5037266845749328E-2</v>
      </c>
      <c r="BX63" s="4">
        <f ca="1">IFERROR((('DATA CLEANING'!BY37-'DATA CLEANING'!BX37)/'DATA CLEANING'!BX37),"")</f>
        <v>0.11548845470692719</v>
      </c>
      <c r="BY63" s="4">
        <f ca="1">IFERROR((('DATA CLEANING'!BZ37-'DATA CLEANING'!BY37)/'DATA CLEANING'!BY37),"")</f>
        <v>-6.1080857297538337E-2</v>
      </c>
      <c r="BZ63" s="4">
        <f ca="1">IFERROR((('DATA CLEANING'!CA37-'DATA CLEANING'!BZ37)/'DATA CLEANING'!BZ37),"")</f>
        <v>7.5399382695112427E-2</v>
      </c>
      <c r="CA63" s="4">
        <f ca="1">IFERROR((('DATA CLEANING'!CB37-'DATA CLEANING'!CA37)/'DATA CLEANING'!CA37),"")</f>
        <v>-0.18270989718034444</v>
      </c>
      <c r="CB63" s="4">
        <f ca="1">IFERROR((('DATA CLEANING'!CC37-'DATA CLEANING'!CB37)/'DATA CLEANING'!CB37),"")</f>
        <v>5.3332304248832799E-2</v>
      </c>
      <c r="CC63" s="4">
        <f ca="1">IFERROR((('DATA CLEANING'!CD37-'DATA CLEANING'!CC37)/'DATA CLEANING'!CC37),"")</f>
        <v>8.7928191976550333E-3</v>
      </c>
      <c r="CD63" s="4">
        <f ca="1">IFERROR((('DATA CLEANING'!CE37-'DATA CLEANING'!CD37)/'DATA CLEANING'!CD37),"")</f>
        <v>-0.13444706736880302</v>
      </c>
      <c r="CE63" s="4">
        <f ca="1">IFERROR((('DATA CLEANING'!CF37-'DATA CLEANING'!CE37)/'DATA CLEANING'!CE37),"")</f>
        <v>0.23631099735660624</v>
      </c>
      <c r="CF63" s="4">
        <f ca="1">IFERROR((('DATA CLEANING'!CG37-'DATA CLEANING'!CF37)/'DATA CLEANING'!CF37),"")</f>
        <v>6.4279653826573746E-2</v>
      </c>
      <c r="CG63" s="4">
        <f ca="1">IFERROR((('DATA CLEANING'!CH37-'DATA CLEANING'!CG37)/'DATA CLEANING'!CG37),"")</f>
        <v>-3.4120986000829344E-3</v>
      </c>
      <c r="CH63" s="4">
        <f ca="1">IFERROR((('DATA CLEANING'!CI37-'DATA CLEANING'!CH37)/'DATA CLEANING'!CH37),"")</f>
        <v>3.666965314219902E-2</v>
      </c>
      <c r="CI63" s="4">
        <f ca="1">IFERROR((('DATA CLEANING'!CJ37-'DATA CLEANING'!CI37)/'DATA CLEANING'!CI37),"")</f>
        <v>-5.3182295203407733E-2</v>
      </c>
      <c r="CJ63" s="4">
        <f ca="1">IFERROR((('DATA CLEANING'!CK37-'DATA CLEANING'!CJ37)/'DATA CLEANING'!CJ37),"")</f>
        <v>-4.332518337408315E-2</v>
      </c>
      <c r="CK63" s="4">
        <f ca="1">IFERROR((('DATA CLEANING'!CL37-'DATA CLEANING'!CK37)/'DATA CLEANING'!CK37),"")</f>
        <v>2.1229469092891719E-2</v>
      </c>
      <c r="CL63" s="4">
        <f ca="1">IFERROR((('DATA CLEANING'!CM37-'DATA CLEANING'!CL37)/'DATA CLEANING'!CL37),"")</f>
        <v>-0.10504187660582597</v>
      </c>
      <c r="CM63" s="4">
        <f ca="1">IFERROR((('DATA CLEANING'!CN37-'DATA CLEANING'!CM37)/'DATA CLEANING'!CM37),"")</f>
        <v>0.12370903396592209</v>
      </c>
      <c r="CN63" s="4">
        <f ca="1">IFERROR((('DATA CLEANING'!CO37-'DATA CLEANING'!CN37)/'DATA CLEANING'!CN37),"")</f>
        <v>0.10952586349912105</v>
      </c>
      <c r="CO63" s="4">
        <f ca="1">IFERROR((('DATA CLEANING'!CP37-'DATA CLEANING'!CO37)/'DATA CLEANING'!CO37),"")</f>
        <v>7.685406698564338E-3</v>
      </c>
      <c r="CP63" s="4">
        <f ca="1">IFERROR((('DATA CLEANING'!CQ37-'DATA CLEANING'!CP37)/'DATA CLEANING'!CP37),"")</f>
        <v>-1.0178947680802341E-2</v>
      </c>
      <c r="CQ63" s="4">
        <f ca="1">IFERROR((('DATA CLEANING'!CR37-'DATA CLEANING'!CQ37)/'DATA CLEANING'!CQ37),"")</f>
        <v>-1.4121244828206451E-2</v>
      </c>
      <c r="CR63" s="4">
        <f ca="1">IFERROR((('DATA CLEANING'!CS37-'DATA CLEANING'!CR37)/'DATA CLEANING'!CR37),"")</f>
        <v>2.3264300702490619E-2</v>
      </c>
      <c r="CS63" s="4">
        <f ca="1">IFERROR((('DATA CLEANING'!CT37-'DATA CLEANING'!CS37)/'DATA CLEANING'!CS37),"")</f>
        <v>-1.3522349025202062E-2</v>
      </c>
      <c r="CT63" s="4">
        <f ca="1">IFERROR((('DATA CLEANING'!CU37-'DATA CLEANING'!CT37)/'DATA CLEANING'!CT37),"")</f>
        <v>-4.3051245744584778E-2</v>
      </c>
      <c r="CU63" s="4">
        <f ca="1">IFERROR((('DATA CLEANING'!CV37-'DATA CLEANING'!CU37)/'DATA CLEANING'!CU37),"")</f>
        <v>6.9386727112454208E-2</v>
      </c>
      <c r="CV63" s="4">
        <f ca="1">IFERROR((('DATA CLEANING'!CW37-'DATA CLEANING'!CV37)/'DATA CLEANING'!CV37),"")</f>
        <v>0.11045690061234117</v>
      </c>
      <c r="CW63" s="4">
        <f ca="1">IFERROR((('DATA CLEANING'!CX37-'DATA CLEANING'!CW37)/'DATA CLEANING'!CW37),"")</f>
        <v>-2.60074231177095E-2</v>
      </c>
      <c r="CX63" s="4">
        <f ca="1">IFERROR((('DATA CLEANING'!CY37-'DATA CLEANING'!CX37)/'DATA CLEANING'!CX37),"")</f>
        <v>2.4252157108250197E-2</v>
      </c>
      <c r="CY63" s="4">
        <f ca="1">IFERROR((('DATA CLEANING'!CZ37-'DATA CLEANING'!CY37)/'DATA CLEANING'!CY37),"")</f>
        <v>3.329790061121457E-2</v>
      </c>
      <c r="CZ63" s="4">
        <f ca="1">IFERROR((('DATA CLEANING'!DA37-'DATA CLEANING'!CZ37)/'DATA CLEANING'!CZ37),"")</f>
        <v>3.9966052002160302E-2</v>
      </c>
      <c r="DA63" s="4">
        <f ca="1">IFERROR((('DATA CLEANING'!DB37-'DATA CLEANING'!DA37)/'DATA CLEANING'!DA37),"")</f>
        <v>3.0862823651606138E-2</v>
      </c>
      <c r="DB63" s="4">
        <f ca="1">IFERROR((('DATA CLEANING'!DC37-'DATA CLEANING'!DB37)/'DATA CLEANING'!DB37),"")</f>
        <v>-6.7650233897086649E-3</v>
      </c>
      <c r="DC63" s="4">
        <f ca="1">IFERROR((('DATA CLEANING'!DD37-'DATA CLEANING'!DC37)/'DATA CLEANING'!DC37),"")</f>
        <v>7.8689950003622916E-2</v>
      </c>
      <c r="DD63" s="4">
        <f ca="1">IFERROR((('DATA CLEANING'!DE37-'DATA CLEANING'!DD37)/'DATA CLEANING'!DD37),"")</f>
        <v>0.1742683773314524</v>
      </c>
      <c r="DE63" s="4">
        <f ca="1">IFERROR((('DATA CLEANING'!DF37-'DATA CLEANING'!DE37)/'DATA CLEANING'!DE37),"")</f>
        <v>-0.10958355579284564</v>
      </c>
      <c r="DF63" s="4" t="str">
        <f ca="1">IFERROR((('DATA CLEANING'!DG37-'DATA CLEANING'!DF37)/'DATA CLEANING'!DF37),"")</f>
        <v/>
      </c>
      <c r="DG63" s="4" t="str">
        <f ca="1">IFERROR((('DATA CLEANING'!DH37-'DATA CLEANING'!DG37)/'DATA CLEANING'!DG37),"")</f>
        <v/>
      </c>
      <c r="DH63" s="4" t="str">
        <f ca="1">IFERROR((('DATA CLEANING'!DI37-'DATA CLEANING'!DH37)/'DATA CLEANING'!DH37),"")</f>
        <v/>
      </c>
      <c r="DI63" s="4" t="str">
        <f ca="1">IFERROR((('DATA CLEANING'!DJ37-'DATA CLEANING'!DI37)/'DATA CLEANING'!DI37),"")</f>
        <v/>
      </c>
      <c r="DJ63" s="4" t="str">
        <f ca="1">IFERROR((('DATA CLEANING'!DK37-'DATA CLEANING'!DJ37)/'DATA CLEANING'!DJ37),"")</f>
        <v/>
      </c>
      <c r="DK63" s="4" t="str">
        <f ca="1">IFERROR((('DATA CLEANING'!DL37-'DATA CLEANING'!DK37)/'DATA CLEANING'!DK37),"")</f>
        <v/>
      </c>
      <c r="DL63" s="4" t="str">
        <f ca="1">IFERROR((('DATA CLEANING'!DM37-'DATA CLEANING'!DL37)/'DATA CLEANING'!DL37),"")</f>
        <v/>
      </c>
      <c r="DM63" s="4" t="str">
        <f ca="1">IFERROR((('DATA CLEANING'!DN37-'DATA CLEANING'!DM37)/'DATA CLEANING'!DM37),"")</f>
        <v/>
      </c>
      <c r="DN63" s="4" t="str">
        <f ca="1">IFERROR((('DATA CLEANING'!DO37-'DATA CLEANING'!DN37)/'DATA CLEANING'!DN37),"")</f>
        <v/>
      </c>
      <c r="DO63" s="4" t="str">
        <f ca="1">IFERROR((('DATA CLEANING'!DP37-'DATA CLEANING'!DO37)/'DATA CLEANING'!DO37),"")</f>
        <v/>
      </c>
      <c r="DP63" s="4" t="str">
        <f ca="1">IFERROR((('DATA CLEANING'!DQ37-'DATA CLEANING'!DP37)/'DATA CLEANING'!DP37),"")</f>
        <v/>
      </c>
      <c r="DQ63" s="4" t="str">
        <f ca="1">IFERROR((('DATA CLEANING'!DR37-'DATA CLEANING'!DQ37)/'DATA CLEANING'!DQ37),"")</f>
        <v/>
      </c>
      <c r="DR63" s="4" t="str">
        <f ca="1">IFERROR((('DATA CLEANING'!DS37-'DATA CLEANING'!DR37)/'DATA CLEANING'!DR37),"")</f>
        <v/>
      </c>
      <c r="DS63" s="4" t="str">
        <f ca="1">IFERROR((('DATA CLEANING'!DT37-'DATA CLEANING'!DS37)/'DATA CLEANING'!DS37),"")</f>
        <v/>
      </c>
      <c r="DT63" s="4" t="str">
        <f ca="1">IFERROR((('DATA CLEANING'!DU37-'DATA CLEANING'!DT37)/'DATA CLEANING'!DT37),"")</f>
        <v/>
      </c>
      <c r="DU63" s="4" t="str">
        <f ca="1">IFERROR((('DATA CLEANING'!DV37-'DATA CLEANING'!DU37)/'DATA CLEANING'!DU37),"")</f>
        <v/>
      </c>
      <c r="DV63" s="4" t="str">
        <f ca="1">IFERROR((('DATA CLEANING'!DW37-'DATA CLEANING'!DV37)/'DATA CLEANING'!DV37),"")</f>
        <v/>
      </c>
      <c r="DW63" s="4" t="str">
        <f ca="1">IFERROR((('DATA CLEANING'!DX37-'DATA CLEANING'!DW37)/'DATA CLEANING'!DW37),"")</f>
        <v/>
      </c>
      <c r="DX63" s="4" t="str">
        <f ca="1">IFERROR((('DATA CLEANING'!DY37-'DATA CLEANING'!DX37)/'DATA CLEANING'!DX37),"")</f>
        <v/>
      </c>
      <c r="DY63" s="4" t="str">
        <f ca="1">IFERROR((('DATA CLEANING'!DZ37-'DATA CLEANING'!DY37)/'DATA CLEANING'!DY37),"")</f>
        <v/>
      </c>
      <c r="DZ63" s="4" t="str">
        <f ca="1">IFERROR((('DATA CLEANING'!EA37-'DATA CLEANING'!DZ37)/'DATA CLEANING'!DZ37),"")</f>
        <v/>
      </c>
      <c r="EA63" s="4" t="str">
        <f ca="1">IFERROR((('DATA CLEANING'!EB37-'DATA CLEANING'!EA37)/'DATA CLEANING'!EA37),"")</f>
        <v/>
      </c>
      <c r="EB63" s="4" t="str">
        <f ca="1">IFERROR((('DATA CLEANING'!EC37-'DATA CLEANING'!EB37)/'DATA CLEANING'!EB37),"")</f>
        <v/>
      </c>
      <c r="EC63" s="4" t="str">
        <f ca="1">IFERROR((('DATA CLEANING'!ED37-'DATA CLEANING'!EC37)/'DATA CLEANING'!EC37),"")</f>
        <v/>
      </c>
      <c r="ED63" s="4" t="str">
        <f ca="1">IFERROR((('DATA CLEANING'!EE37-'DATA CLEANING'!ED37)/'DATA CLEANING'!ED37),"")</f>
        <v/>
      </c>
      <c r="EE63" s="4" t="str">
        <f ca="1">IFERROR((('DATA CLEANING'!EF37-'DATA CLEANING'!EE37)/'DATA CLEANING'!EE37),"")</f>
        <v/>
      </c>
      <c r="EF63" s="4" t="str">
        <f ca="1">IFERROR((('DATA CLEANING'!EG37-'DATA CLEANING'!EF37)/'DATA CLEANING'!EF37),"")</f>
        <v/>
      </c>
      <c r="EG63" s="4" t="str">
        <f ca="1">IFERROR((('DATA CLEANING'!EH37-'DATA CLEANING'!EG37)/'DATA CLEANING'!EG37),"")</f>
        <v/>
      </c>
      <c r="EH63" s="4" t="str">
        <f ca="1">IFERROR((('DATA CLEANING'!EI37-'DATA CLEANING'!EH37)/'DATA CLEANING'!EH37),"")</f>
        <v/>
      </c>
      <c r="EI63" s="4" t="str">
        <f ca="1">IFERROR((('DATA CLEANING'!EJ37-'DATA CLEANING'!EI37)/'DATA CLEANING'!EI37),"")</f>
        <v/>
      </c>
      <c r="EJ63" s="4" t="str">
        <f ca="1">IFERROR((('DATA CLEANING'!EK37-'DATA CLEANING'!EJ37)/'DATA CLEANING'!EJ37),"")</f>
        <v/>
      </c>
      <c r="EK63" s="4" t="str">
        <f ca="1">IFERROR((('DATA CLEANING'!EL37-'DATA CLEANING'!EK37)/'DATA CLEANING'!EK37),"")</f>
        <v/>
      </c>
      <c r="EL63" s="4" t="str">
        <f ca="1">IFERROR((('DATA CLEANING'!EM37-'DATA CLEANING'!EL37)/'DATA CLEANING'!EL37),"")</f>
        <v/>
      </c>
      <c r="EM63" s="4" t="str">
        <f ca="1">IFERROR((('DATA CLEANING'!EN37-'DATA CLEANING'!EM37)/'DATA CLEANING'!EM37),"")</f>
        <v/>
      </c>
      <c r="EN63" s="4" t="str">
        <f ca="1">IFERROR((('DATA CLEANING'!EO37-'DATA CLEANING'!EN37)/'DATA CLEANING'!EN37),"")</f>
        <v/>
      </c>
      <c r="EO63" s="4" t="str">
        <f ca="1">IFERROR((('DATA CLEANING'!EP37-'DATA CLEANING'!EO37)/'DATA CLEANING'!EO37),"")</f>
        <v/>
      </c>
      <c r="EP63" s="4" t="str">
        <f ca="1">IFERROR((('DATA CLEANING'!EQ37-'DATA CLEANING'!EP37)/'DATA CLEANING'!EP37),"")</f>
        <v/>
      </c>
      <c r="EQ63" s="4" t="str">
        <f ca="1">IFERROR((('DATA CLEANING'!ER37-'DATA CLEANING'!EQ37)/'DATA CLEANING'!EQ37),"")</f>
        <v/>
      </c>
      <c r="ER63" s="4" t="str">
        <f ca="1">IFERROR((('DATA CLEANING'!ES37-'DATA CLEANING'!ER37)/'DATA CLEANING'!ER37),"")</f>
        <v/>
      </c>
      <c r="ES63" s="4" t="str">
        <f ca="1">IFERROR((('DATA CLEANING'!ET37-'DATA CLEANING'!ES37)/'DATA CLEANING'!ES37),"")</f>
        <v/>
      </c>
      <c r="ET63" s="4" t="str">
        <f ca="1">IFERROR((('DATA CLEANING'!EU37-'DATA CLEANING'!ET37)/'DATA CLEANING'!ET37),"")</f>
        <v/>
      </c>
      <c r="EU63" s="4" t="str">
        <f ca="1">IFERROR((('DATA CLEANING'!EV37-'DATA CLEANING'!EU37)/'DATA CLEANING'!EU37),"")</f>
        <v/>
      </c>
      <c r="EV63" s="4" t="str">
        <f ca="1">IFERROR((('DATA CLEANING'!EW37-'DATA CLEANING'!EV37)/'DATA CLEANING'!EV37),"")</f>
        <v/>
      </c>
      <c r="EW63" s="4" t="str">
        <f ca="1">IFERROR((('DATA CLEANING'!EX37-'DATA CLEANING'!EW37)/'DATA CLEANING'!EW37),"")</f>
        <v/>
      </c>
      <c r="EX63" s="4" t="str">
        <f ca="1">IFERROR((('DATA CLEANING'!EY37-'DATA CLEANING'!EX37)/'DATA CLEANING'!EX37),"")</f>
        <v/>
      </c>
      <c r="EY63" s="4" t="str">
        <f ca="1">IFERROR((('DATA CLEANING'!EZ37-'DATA CLEANING'!EY37)/'DATA CLEANING'!EY37),"")</f>
        <v/>
      </c>
      <c r="EZ63" s="4" t="str">
        <f ca="1">IFERROR((('DATA CLEANING'!FA37-'DATA CLEANING'!EZ37)/'DATA CLEANING'!EZ37),"")</f>
        <v/>
      </c>
    </row>
    <row r="64" spans="2:156" x14ac:dyDescent="0.55000000000000004">
      <c r="B64" s="4" t="s">
        <v>47</v>
      </c>
      <c r="C64" s="4">
        <f ca="1">IFERROR((('DATA CLEANING'!D38-'DATA CLEANING'!C38)/'DATA CLEANING'!C38),"")</f>
        <v>2.4795568451596087E-2</v>
      </c>
      <c r="D64" s="4">
        <f ca="1">IFERROR((('DATA CLEANING'!E38-'DATA CLEANING'!D38)/'DATA CLEANING'!D38),"")</f>
        <v>8.6050886050885886E-2</v>
      </c>
      <c r="E64" s="4">
        <f ca="1">IFERROR((('DATA CLEANING'!F38-'DATA CLEANING'!E38)/'DATA CLEANING'!E38),"")</f>
        <v>-2.1768062569506582E-2</v>
      </c>
      <c r="F64" s="4">
        <f ca="1">IFERROR((('DATA CLEANING'!G38-'DATA CLEANING'!F38)/'DATA CLEANING'!F38),"")</f>
        <v>2.3575675121605848E-2</v>
      </c>
      <c r="G64" s="4">
        <f ca="1">IFERROR((('DATA CLEANING'!H38-'DATA CLEANING'!G38)/'DATA CLEANING'!G38),"")</f>
        <v>6.0886347911583781E-2</v>
      </c>
      <c r="H64" s="4">
        <f ca="1">IFERROR((('DATA CLEANING'!I38-'DATA CLEANING'!H38)/'DATA CLEANING'!H38),"")</f>
        <v>-1.5343424981979098E-2</v>
      </c>
      <c r="I64" s="4">
        <f ca="1">IFERROR((('DATA CLEANING'!J38-'DATA CLEANING'!I38)/'DATA CLEANING'!I38),"")</f>
        <v>-6.6949034372167773E-2</v>
      </c>
      <c r="J64" s="4">
        <f ca="1">IFERROR((('DATA CLEANING'!K38-'DATA CLEANING'!J38)/'DATA CLEANING'!J38),"")</f>
        <v>3.3998991238722159E-3</v>
      </c>
      <c r="K64" s="4">
        <f ca="1">IFERROR((('DATA CLEANING'!L38-'DATA CLEANING'!K38)/'DATA CLEANING'!K38),"")</f>
        <v>-1.61971962094825E-3</v>
      </c>
      <c r="L64" s="4">
        <f ca="1">IFERROR((('DATA CLEANING'!M38-'DATA CLEANING'!L38)/'DATA CLEANING'!L38),"")</f>
        <v>-3.1029724387424195E-2</v>
      </c>
      <c r="M64" s="4">
        <f ca="1">IFERROR((('DATA CLEANING'!N38-'DATA CLEANING'!M38)/'DATA CLEANING'!M38),"")</f>
        <v>3.5795388938070341E-2</v>
      </c>
      <c r="N64" s="4">
        <f ca="1">IFERROR((('DATA CLEANING'!O38-'DATA CLEANING'!N38)/'DATA CLEANING'!N38),"")</f>
        <v>1.8598342685147238E-2</v>
      </c>
      <c r="O64" s="4">
        <f ca="1">IFERROR((('DATA CLEANING'!P38-'DATA CLEANING'!O38)/'DATA CLEANING'!O38),"")</f>
        <v>5.2277328858326109E-2</v>
      </c>
      <c r="P64" s="4">
        <f ca="1">IFERROR((('DATA CLEANING'!Q38-'DATA CLEANING'!P38)/'DATA CLEANING'!P38),"")</f>
        <v>-2.6521520567180184E-3</v>
      </c>
      <c r="Q64" s="4">
        <f ca="1">IFERROR((('DATA CLEANING'!R38-'DATA CLEANING'!Q38)/'DATA CLEANING'!Q38),"")</f>
        <v>1.3417686318131129E-2</v>
      </c>
      <c r="R64" s="4">
        <f ca="1">IFERROR((('DATA CLEANING'!S38-'DATA CLEANING'!R38)/'DATA CLEANING'!R38),"")</f>
        <v>3.5552582835974289E-2</v>
      </c>
      <c r="S64" s="4">
        <f ca="1">IFERROR((('DATA CLEANING'!T38-'DATA CLEANING'!S38)/'DATA CLEANING'!S38),"")</f>
        <v>-3.3785462314304134E-2</v>
      </c>
      <c r="T64" s="4">
        <f ca="1">IFERROR((('DATA CLEANING'!U38-'DATA CLEANING'!T38)/'DATA CLEANING'!T38),"")</f>
        <v>1.607788690629253E-2</v>
      </c>
      <c r="U64" s="4">
        <f ca="1">IFERROR((('DATA CLEANING'!V38-'DATA CLEANING'!U38)/'DATA CLEANING'!U38),"")</f>
        <v>4.612088597985791E-2</v>
      </c>
      <c r="V64" s="4">
        <f ca="1">IFERROR((('DATA CLEANING'!W38-'DATA CLEANING'!V38)/'DATA CLEANING'!V38),"")</f>
        <v>-3.1735281311983048E-2</v>
      </c>
      <c r="W64" s="4">
        <f ca="1">IFERROR((('DATA CLEANING'!X38-'DATA CLEANING'!W38)/'DATA CLEANING'!W38),"")</f>
        <v>3.8621034224331725E-2</v>
      </c>
      <c r="X64" s="4">
        <f ca="1">IFERROR((('DATA CLEANING'!Y38-'DATA CLEANING'!X38)/'DATA CLEANING'!X38),"")</f>
        <v>3.144442306458857E-2</v>
      </c>
      <c r="Y64" s="4">
        <f ca="1">IFERROR((('DATA CLEANING'!Z38-'DATA CLEANING'!Y38)/'DATA CLEANING'!Y38),"")</f>
        <v>-7.8958414302370675E-2</v>
      </c>
      <c r="Z64" s="4">
        <f ca="1">IFERROR((('DATA CLEANING'!AA38-'DATA CLEANING'!Z38)/'DATA CLEANING'!Z38),"")</f>
        <v>-1.6001080241704182E-2</v>
      </c>
      <c r="AA64" s="4">
        <f ca="1">IFERROR((('DATA CLEANING'!AB38-'DATA CLEANING'!AA38)/'DATA CLEANING'!AA38),"")</f>
        <v>-4.4564135990943068E-2</v>
      </c>
      <c r="AB64" s="4">
        <f ca="1">IFERROR((('DATA CLEANING'!AC38-'DATA CLEANING'!AB38)/'DATA CLEANING'!AB38),"")</f>
        <v>3.1849192100538617E-2</v>
      </c>
      <c r="AC64" s="4">
        <f ca="1">IFERROR((('DATA CLEANING'!AD38-'DATA CLEANING'!AC38)/'DATA CLEANING'!AC38),"")</f>
        <v>1.8477920450986542E-2</v>
      </c>
      <c r="AD64" s="4">
        <f ca="1">IFERROR((('DATA CLEANING'!AE38-'DATA CLEANING'!AD38)/'DATA CLEANING'!AD38),"")</f>
        <v>-8.0804974716414627E-3</v>
      </c>
      <c r="AE64" s="4">
        <f ca="1">IFERROR((('DATA CLEANING'!AF38-'DATA CLEANING'!AE38)/'DATA CLEANING'!AE38),"")</f>
        <v>4.3228906532559501E-2</v>
      </c>
      <c r="AF64" s="4">
        <f ca="1">IFERROR((('DATA CLEANING'!AG38-'DATA CLEANING'!AF38)/'DATA CLEANING'!AF38),"")</f>
        <v>1.0565763624057871E-3</v>
      </c>
      <c r="AG64" s="4">
        <f ca="1">IFERROR((('DATA CLEANING'!AH38-'DATA CLEANING'!AG38)/'DATA CLEANING'!AG38),"")</f>
        <v>1.4100301795933053E-2</v>
      </c>
      <c r="AH64" s="4">
        <f ca="1">IFERROR((('DATA CLEANING'!AI38-'DATA CLEANING'!AH38)/'DATA CLEANING'!AH38),"")</f>
        <v>-1.2180446236908952E-2</v>
      </c>
      <c r="AI64" s="4">
        <f ca="1">IFERROR((('DATA CLEANING'!AJ38-'DATA CLEANING'!AI38)/'DATA CLEANING'!AI38),"")</f>
        <v>5.4162619561104845E-3</v>
      </c>
      <c r="AJ64" s="4">
        <f ca="1">IFERROR((('DATA CLEANING'!AK38-'DATA CLEANING'!AJ38)/'DATA CLEANING'!AJ38),"")</f>
        <v>4.5454545454545268E-2</v>
      </c>
      <c r="AK64" s="4">
        <f ca="1">IFERROR((('DATA CLEANING'!AL38-'DATA CLEANING'!AK38)/'DATA CLEANING'!AK38),"")</f>
        <v>-5.1074426763563371E-2</v>
      </c>
      <c r="AL64" s="4">
        <f ca="1">IFERROR((('DATA CLEANING'!AM38-'DATA CLEANING'!AL38)/'DATA CLEANING'!AL38),"")</f>
        <v>6.9668410715169771E-2</v>
      </c>
      <c r="AM64" s="4">
        <f ca="1">IFERROR((('DATA CLEANING'!AN38-'DATA CLEANING'!AM38)/'DATA CLEANING'!AM38),"")</f>
        <v>3.0613504505616576E-2</v>
      </c>
      <c r="AN64" s="4">
        <f ca="1">IFERROR((('DATA CLEANING'!AO38-'DATA CLEANING'!AN38)/'DATA CLEANING'!AN38),"")</f>
        <v>2.566175589891018E-2</v>
      </c>
      <c r="AO64" s="4">
        <f ca="1">IFERROR((('DATA CLEANING'!AP38-'DATA CLEANING'!AO38)/'DATA CLEANING'!AO38),"")</f>
        <v>-1.7370741248940421E-3</v>
      </c>
      <c r="AP64" s="4">
        <f ca="1">IFERROR((('DATA CLEANING'!AQ38-'DATA CLEANING'!AP38)/'DATA CLEANING'!AP38),"")</f>
        <v>-5.7028382587334548E-3</v>
      </c>
      <c r="AQ64" s="4">
        <f ca="1">IFERROR((('DATA CLEANING'!AR38-'DATA CLEANING'!AQ38)/'DATA CLEANING'!AQ38),"")</f>
        <v>2.6515875700398234E-2</v>
      </c>
      <c r="AR64" s="4">
        <f ca="1">IFERROR((('DATA CLEANING'!AS38-'DATA CLEANING'!AR38)/'DATA CLEANING'!AR38),"")</f>
        <v>-5.429799426934067E-3</v>
      </c>
      <c r="AS64" s="4">
        <f ca="1">IFERROR((('DATA CLEANING'!AT38-'DATA CLEANING'!AS38)/'DATA CLEANING'!AS38),"")</f>
        <v>3.2180464124688814E-2</v>
      </c>
      <c r="AT64" s="4">
        <f ca="1">IFERROR((('DATA CLEANING'!AU38-'DATA CLEANING'!AT38)/'DATA CLEANING'!AT38),"")</f>
        <v>3.6843207033703022E-2</v>
      </c>
      <c r="AU64" s="4">
        <f ca="1">IFERROR((('DATA CLEANING'!AV38-'DATA CLEANING'!AU38)/'DATA CLEANING'!AU38),"")</f>
        <v>-9.9333737129012473E-3</v>
      </c>
      <c r="AV64" s="4">
        <f ca="1">IFERROR((('DATA CLEANING'!AW38-'DATA CLEANING'!AV38)/'DATA CLEANING'!AV38),"")</f>
        <v>-3.8527944315292967E-2</v>
      </c>
      <c r="AW64" s="4">
        <f ca="1">IFERROR((('DATA CLEANING'!AX38-'DATA CLEANING'!AW38)/'DATA CLEANING'!AW38),"")</f>
        <v>3.3383764828980388E-2</v>
      </c>
      <c r="AX64" s="4">
        <f ca="1">IFERROR((('DATA CLEANING'!AY38-'DATA CLEANING'!AX38)/'DATA CLEANING'!AX38),"")</f>
        <v>4.5536642767227041E-2</v>
      </c>
      <c r="AY64" s="4">
        <f ca="1">IFERROR((('DATA CLEANING'!AZ38-'DATA CLEANING'!AY38)/'DATA CLEANING'!AY38),"")</f>
        <v>-0.10833376956498991</v>
      </c>
      <c r="AZ64" s="4">
        <f ca="1">IFERROR((('DATA CLEANING'!BA38-'DATA CLEANING'!AZ38)/'DATA CLEANING'!AZ38),"")</f>
        <v>-0.12500366924002679</v>
      </c>
      <c r="BA64" s="4">
        <f ca="1">IFERROR((('DATA CLEANING'!BB38-'DATA CLEANING'!BA38)/'DATA CLEANING'!BA38),"")</f>
        <v>4.0089236291661563E-2</v>
      </c>
      <c r="BB64" s="4">
        <f ca="1">IFERROR((('DATA CLEANING'!BC38-'DATA CLEANING'!BB38)/'DATA CLEANING'!BB38),"")</f>
        <v>2.2642604867192634E-2</v>
      </c>
      <c r="BC64" s="4">
        <f ca="1">IFERROR((('DATA CLEANING'!BD38-'DATA CLEANING'!BC38)/'DATA CLEANING'!BC38),"")</f>
        <v>-4.1790856476005646E-2</v>
      </c>
      <c r="BD64" s="4">
        <f ca="1">IFERROR((('DATA CLEANING'!BE38-'DATA CLEANING'!BD38)/'DATA CLEANING'!BD38),"")</f>
        <v>9.5011602837346026E-2</v>
      </c>
      <c r="BE64" s="4">
        <f ca="1">IFERROR((('DATA CLEANING'!BF38-'DATA CLEANING'!BE38)/'DATA CLEANING'!BE38),"")</f>
        <v>-2.7489704511978637E-2</v>
      </c>
      <c r="BF64" s="4">
        <f ca="1">IFERROR((('DATA CLEANING'!BG38-'DATA CLEANING'!BF38)/'DATA CLEANING'!BF38),"")</f>
        <v>-1.1900162274941586E-3</v>
      </c>
      <c r="BG64" s="4">
        <f ca="1">IFERROR((('DATA CLEANING'!BH38-'DATA CLEANING'!BG38)/'DATA CLEANING'!BG38),"")</f>
        <v>4.2520269852076575E-2</v>
      </c>
      <c r="BH64" s="4">
        <f ca="1">IFERROR((('DATA CLEANING'!BI38-'DATA CLEANING'!BH38)/'DATA CLEANING'!BH38),"")</f>
        <v>8.0147233436226695E-4</v>
      </c>
      <c r="BI64" s="4">
        <f ca="1">IFERROR((('DATA CLEANING'!BJ38-'DATA CLEANING'!BI38)/'DATA CLEANING'!BI38),"")</f>
        <v>-9.7730980275841876E-3</v>
      </c>
      <c r="BJ64" s="4">
        <f ca="1">IFERROR((('DATA CLEANING'!BK38-'DATA CLEANING'!BJ38)/'DATA CLEANING'!BJ38),"")</f>
        <v>-4.5034520974674606E-2</v>
      </c>
      <c r="BK64" s="4">
        <f ca="1">IFERROR((('DATA CLEANING'!BL38-'DATA CLEANING'!BK38)/'DATA CLEANING'!BK38),"")</f>
        <v>-4.8271752085816411E-2</v>
      </c>
      <c r="BL64" s="4">
        <f ca="1">IFERROR((('DATA CLEANING'!BM38-'DATA CLEANING'!BL38)/'DATA CLEANING'!BL38),"")</f>
        <v>0.13594568763800538</v>
      </c>
      <c r="BM64" s="4">
        <f ca="1">IFERROR((('DATA CLEANING'!BN38-'DATA CLEANING'!BM38)/'DATA CLEANING'!BM38),"")</f>
        <v>4.6811535337124434E-2</v>
      </c>
      <c r="BN64" s="4">
        <f ca="1">IFERROR((('DATA CLEANING'!BO38-'DATA CLEANING'!BN38)/'DATA CLEANING'!BN38),"")</f>
        <v>-1.1363163948283671E-2</v>
      </c>
      <c r="BO64" s="4">
        <f ca="1">IFERROR((('DATA CLEANING'!BP38-'DATA CLEANING'!BO38)/'DATA CLEANING'!BO38),"")</f>
        <v>-4.0999116942096785E-2</v>
      </c>
      <c r="BP64" s="4">
        <f ca="1">IFERROR((('DATA CLEANING'!BQ38-'DATA CLEANING'!BP38)/'DATA CLEANING'!BP38),"")</f>
        <v>2.8574351778771687E-2</v>
      </c>
      <c r="BQ64" s="4">
        <f ca="1">IFERROR((('DATA CLEANING'!BR38-'DATA CLEANING'!BQ38)/'DATA CLEANING'!BQ38),"")</f>
        <v>2.6132181376380008E-2</v>
      </c>
      <c r="BR64" s="4">
        <f ca="1">IFERROR((('DATA CLEANING'!BS38-'DATA CLEANING'!BR38)/'DATA CLEANING'!BR38),"")</f>
        <v>-5.3924555475543944E-2</v>
      </c>
      <c r="BS64" s="4">
        <f ca="1">IFERROR((('DATA CLEANING'!BT38-'DATA CLEANING'!BS38)/'DATA CLEANING'!BS38),"")</f>
        <v>2.9787171755613462E-2</v>
      </c>
      <c r="BT64" s="4">
        <f ca="1">IFERROR((('DATA CLEANING'!BU38-'DATA CLEANING'!BT38)/'DATA CLEANING'!BT38),"")</f>
        <v>-3.0275894418148631E-2</v>
      </c>
      <c r="BU64" s="4">
        <f ca="1">IFERROR((('DATA CLEANING'!BV38-'DATA CLEANING'!BU38)/'DATA CLEANING'!BU38),"")</f>
        <v>9.2036410008355093E-2</v>
      </c>
      <c r="BV64" s="4">
        <f ca="1">IFERROR((('DATA CLEANING'!BW38-'DATA CLEANING'!BV38)/'DATA CLEANING'!BV38),"")</f>
        <v>9.234651418753851E-3</v>
      </c>
      <c r="BW64" s="4">
        <f ca="1">IFERROR((('DATA CLEANING'!BX38-'DATA CLEANING'!BW38)/'DATA CLEANING'!BW38),"")</f>
        <v>-1.7555526000797982E-2</v>
      </c>
      <c r="BX64" s="4">
        <f ca="1">IFERROR((('DATA CLEANING'!BY38-'DATA CLEANING'!BX38)/'DATA CLEANING'!BX38),"")</f>
        <v>0.10670096114796254</v>
      </c>
      <c r="BY64" s="4">
        <f ca="1">IFERROR((('DATA CLEANING'!BZ38-'DATA CLEANING'!BY38)/'DATA CLEANING'!BY38),"")</f>
        <v>-2.1504061062726256E-2</v>
      </c>
      <c r="BZ64" s="4">
        <f ca="1">IFERROR((('DATA CLEANING'!CA38-'DATA CLEANING'!BZ38)/'DATA CLEANING'!BZ38),"")</f>
        <v>2.602695202140172E-2</v>
      </c>
      <c r="CA64" s="4">
        <f ca="1">IFERROR((('DATA CLEANING'!CB38-'DATA CLEANING'!CA38)/'DATA CLEANING'!CA38),"")</f>
        <v>-6.7997953116623683E-2</v>
      </c>
      <c r="CB64" s="4">
        <f ca="1">IFERROR((('DATA CLEANING'!CC38-'DATA CLEANING'!CB38)/'DATA CLEANING'!CB38),"")</f>
        <v>4.9977122687757218E-2</v>
      </c>
      <c r="CC64" s="4">
        <f ca="1">IFERROR((('DATA CLEANING'!CD38-'DATA CLEANING'!CC38)/'DATA CLEANING'!CC38),"")</f>
        <v>-1.111830473866382E-2</v>
      </c>
      <c r="CD64" s="4">
        <f ca="1">IFERROR((('DATA CLEANING'!CE38-'DATA CLEANING'!CD38)/'DATA CLEANING'!CD38),"")</f>
        <v>-0.12191375511488821</v>
      </c>
      <c r="CE64" s="4">
        <f ca="1">IFERROR((('DATA CLEANING'!CF38-'DATA CLEANING'!CE38)/'DATA CLEANING'!CE38),"")</f>
        <v>6.2802902124975864E-3</v>
      </c>
      <c r="CF64" s="4">
        <f ca="1">IFERROR((('DATA CLEANING'!CG38-'DATA CLEANING'!CF38)/'DATA CLEANING'!CF38),"")</f>
        <v>9.0353377030492982E-2</v>
      </c>
      <c r="CG64" s="4">
        <f ca="1">IFERROR((('DATA CLEANING'!CH38-'DATA CLEANING'!CG38)/'DATA CLEANING'!CG38),"")</f>
        <v>-1.3551835443865162E-2</v>
      </c>
      <c r="CH64" s="4">
        <f ca="1">IFERROR((('DATA CLEANING'!CI38-'DATA CLEANING'!CH38)/'DATA CLEANING'!CH38),"")</f>
        <v>5.8422977054739655E-3</v>
      </c>
      <c r="CI64" s="4">
        <f ca="1">IFERROR((('DATA CLEANING'!CJ38-'DATA CLEANING'!CI38)/'DATA CLEANING'!CI38),"")</f>
        <v>-5.3249917681922963E-2</v>
      </c>
      <c r="CJ64" s="4">
        <f ca="1">IFERROR((('DATA CLEANING'!CK38-'DATA CLEANING'!CJ38)/'DATA CLEANING'!CJ38),"")</f>
        <v>3.2275117553768565E-2</v>
      </c>
      <c r="CK64" s="4">
        <f ca="1">IFERROR((('DATA CLEANING'!CL38-'DATA CLEANING'!CK38)/'DATA CLEANING'!CK38),"")</f>
        <v>2.3759467399800734E-2</v>
      </c>
      <c r="CL64" s="4">
        <f ca="1">IFERROR((('DATA CLEANING'!CM38-'DATA CLEANING'!CL38)/'DATA CLEANING'!CL38),"")</f>
        <v>-7.3612848022115623E-2</v>
      </c>
      <c r="CM64" s="4">
        <f ca="1">IFERROR((('DATA CLEANING'!CN38-'DATA CLEANING'!CM38)/'DATA CLEANING'!CM38),"")</f>
        <v>1.9666633510011172E-2</v>
      </c>
      <c r="CN64" s="4">
        <f ca="1">IFERROR((('DATA CLEANING'!CO38-'DATA CLEANING'!CN38)/'DATA CLEANING'!CN38),"")</f>
        <v>3.0784453084716161E-2</v>
      </c>
      <c r="CO64" s="4">
        <f ca="1">IFERROR((('DATA CLEANING'!CP38-'DATA CLEANING'!CO38)/'DATA CLEANING'!CO38),"")</f>
        <v>-6.3542708812156762E-2</v>
      </c>
      <c r="CP64" s="4">
        <f ca="1">IFERROR((('DATA CLEANING'!CQ38-'DATA CLEANING'!CP38)/'DATA CLEANING'!CP38),"")</f>
        <v>-5.3013022262004307E-2</v>
      </c>
      <c r="CQ64" s="4">
        <f ca="1">IFERROR((('DATA CLEANING'!CR38-'DATA CLEANING'!CQ38)/'DATA CLEANING'!CQ38),"")</f>
        <v>3.1618745616977043E-2</v>
      </c>
      <c r="CR64" s="4">
        <f ca="1">IFERROR((('DATA CLEANING'!CS38-'DATA CLEANING'!CR38)/'DATA CLEANING'!CR38),"")</f>
        <v>3.3516580954069966E-2</v>
      </c>
      <c r="CS64" s="4">
        <f ca="1">IFERROR((('DATA CLEANING'!CT38-'DATA CLEANING'!CS38)/'DATA CLEANING'!CS38),"")</f>
        <v>-3.3459162663007445E-3</v>
      </c>
      <c r="CT64" s="4">
        <f ca="1">IFERROR((('DATA CLEANING'!CU38-'DATA CLEANING'!CT38)/'DATA CLEANING'!CT38),"")</f>
        <v>-3.4776620470000894E-2</v>
      </c>
      <c r="CU64" s="4">
        <f ca="1">IFERROR((('DATA CLEANING'!CV38-'DATA CLEANING'!CU38)/'DATA CLEANING'!CU38),"")</f>
        <v>1.5160973869615757E-2</v>
      </c>
      <c r="CV64" s="4">
        <f ca="1">IFERROR((('DATA CLEANING'!CW38-'DATA CLEANING'!CV38)/'DATA CLEANING'!CV38),"")</f>
        <v>4.4217985885384808E-2</v>
      </c>
      <c r="CW64" s="4">
        <f ca="1">IFERROR((('DATA CLEANING'!CX38-'DATA CLEANING'!CW38)/'DATA CLEANING'!CW38),"")</f>
        <v>8.5812838273645262E-3</v>
      </c>
      <c r="CX64" s="4">
        <f ca="1">IFERROR((('DATA CLEANING'!CY38-'DATA CLEANING'!CX38)/'DATA CLEANING'!CX38),"")</f>
        <v>5.0994021965800176E-2</v>
      </c>
      <c r="CY64" s="4">
        <f ca="1">IFERROR((('DATA CLEANING'!CZ38-'DATA CLEANING'!CY38)/'DATA CLEANING'!CY38),"")</f>
        <v>-2.685256223709627E-2</v>
      </c>
      <c r="CZ64" s="4">
        <f ca="1">IFERROR((('DATA CLEANING'!DA38-'DATA CLEANING'!CZ38)/'DATA CLEANING'!CZ38),"")</f>
        <v>6.7366246193997378E-2</v>
      </c>
      <c r="DA64" s="4">
        <f ca="1">IFERROR((('DATA CLEANING'!DB38-'DATA CLEANING'!DA38)/'DATA CLEANING'!DA38),"")</f>
        <v>3.298354643166436E-2</v>
      </c>
      <c r="DB64" s="4">
        <f ca="1">IFERROR((('DATA CLEANING'!DC38-'DATA CLEANING'!DB38)/'DATA CLEANING'!DB38),"")</f>
        <v>5.5502132800749289E-2</v>
      </c>
      <c r="DC64" s="4">
        <f ca="1">IFERROR((('DATA CLEANING'!DD38-'DATA CLEANING'!DC38)/'DATA CLEANING'!DC38),"")</f>
        <v>-3.1068959073068925E-3</v>
      </c>
      <c r="DD64" s="4">
        <f ca="1">IFERROR((('DATA CLEANING'!DE38-'DATA CLEANING'!DD38)/'DATA CLEANING'!DD38),"")</f>
        <v>7.2548330404218001E-2</v>
      </c>
      <c r="DE64" s="4">
        <f ca="1">IFERROR((('DATA CLEANING'!DF38-'DATA CLEANING'!DE38)/'DATA CLEANING'!DE38),"")</f>
        <v>-6.2834545891503377E-2</v>
      </c>
      <c r="DF64" s="4" t="str">
        <f ca="1">IFERROR((('DATA CLEANING'!DG38-'DATA CLEANING'!DF38)/'DATA CLEANING'!DF38),"")</f>
        <v/>
      </c>
      <c r="DG64" s="4" t="str">
        <f ca="1">IFERROR((('DATA CLEANING'!DH38-'DATA CLEANING'!DG38)/'DATA CLEANING'!DG38),"")</f>
        <v/>
      </c>
      <c r="DH64" s="4" t="str">
        <f ca="1">IFERROR((('DATA CLEANING'!DI38-'DATA CLEANING'!DH38)/'DATA CLEANING'!DH38),"")</f>
        <v/>
      </c>
      <c r="DI64" s="4" t="str">
        <f ca="1">IFERROR((('DATA CLEANING'!DJ38-'DATA CLEANING'!DI38)/'DATA CLEANING'!DI38),"")</f>
        <v/>
      </c>
      <c r="DJ64" s="4" t="str">
        <f ca="1">IFERROR((('DATA CLEANING'!DK38-'DATA CLEANING'!DJ38)/'DATA CLEANING'!DJ38),"")</f>
        <v/>
      </c>
      <c r="DK64" s="4" t="str">
        <f ca="1">IFERROR((('DATA CLEANING'!DL38-'DATA CLEANING'!DK38)/'DATA CLEANING'!DK38),"")</f>
        <v/>
      </c>
      <c r="DL64" s="4" t="str">
        <f ca="1">IFERROR((('DATA CLEANING'!DM38-'DATA CLEANING'!DL38)/'DATA CLEANING'!DL38),"")</f>
        <v/>
      </c>
      <c r="DM64" s="4" t="str">
        <f ca="1">IFERROR((('DATA CLEANING'!DN38-'DATA CLEANING'!DM38)/'DATA CLEANING'!DM38),"")</f>
        <v/>
      </c>
      <c r="DN64" s="4" t="str">
        <f ca="1">IFERROR((('DATA CLEANING'!DO38-'DATA CLEANING'!DN38)/'DATA CLEANING'!DN38),"")</f>
        <v/>
      </c>
      <c r="DO64" s="4" t="str">
        <f ca="1">IFERROR((('DATA CLEANING'!DP38-'DATA CLEANING'!DO38)/'DATA CLEANING'!DO38),"")</f>
        <v/>
      </c>
      <c r="DP64" s="4" t="str">
        <f ca="1">IFERROR((('DATA CLEANING'!DQ38-'DATA CLEANING'!DP38)/'DATA CLEANING'!DP38),"")</f>
        <v/>
      </c>
      <c r="DQ64" s="4" t="str">
        <f ca="1">IFERROR((('DATA CLEANING'!DR38-'DATA CLEANING'!DQ38)/'DATA CLEANING'!DQ38),"")</f>
        <v/>
      </c>
      <c r="DR64" s="4" t="str">
        <f ca="1">IFERROR((('DATA CLEANING'!DS38-'DATA CLEANING'!DR38)/'DATA CLEANING'!DR38),"")</f>
        <v/>
      </c>
      <c r="DS64" s="4" t="str">
        <f ca="1">IFERROR((('DATA CLEANING'!DT38-'DATA CLEANING'!DS38)/'DATA CLEANING'!DS38),"")</f>
        <v/>
      </c>
      <c r="DT64" s="4" t="str">
        <f ca="1">IFERROR((('DATA CLEANING'!DU38-'DATA CLEANING'!DT38)/'DATA CLEANING'!DT38),"")</f>
        <v/>
      </c>
      <c r="DU64" s="4" t="str">
        <f ca="1">IFERROR((('DATA CLEANING'!DV38-'DATA CLEANING'!DU38)/'DATA CLEANING'!DU38),"")</f>
        <v/>
      </c>
      <c r="DV64" s="4" t="str">
        <f ca="1">IFERROR((('DATA CLEANING'!DW38-'DATA CLEANING'!DV38)/'DATA CLEANING'!DV38),"")</f>
        <v/>
      </c>
      <c r="DW64" s="4" t="str">
        <f ca="1">IFERROR((('DATA CLEANING'!DX38-'DATA CLEANING'!DW38)/'DATA CLEANING'!DW38),"")</f>
        <v/>
      </c>
      <c r="DX64" s="4" t="str">
        <f ca="1">IFERROR((('DATA CLEANING'!DY38-'DATA CLEANING'!DX38)/'DATA CLEANING'!DX38),"")</f>
        <v/>
      </c>
      <c r="DY64" s="4" t="str">
        <f ca="1">IFERROR((('DATA CLEANING'!DZ38-'DATA CLEANING'!DY38)/'DATA CLEANING'!DY38),"")</f>
        <v/>
      </c>
      <c r="DZ64" s="4" t="str">
        <f ca="1">IFERROR((('DATA CLEANING'!EA38-'DATA CLEANING'!DZ38)/'DATA CLEANING'!DZ38),"")</f>
        <v/>
      </c>
      <c r="EA64" s="4" t="str">
        <f ca="1">IFERROR((('DATA CLEANING'!EB38-'DATA CLEANING'!EA38)/'DATA CLEANING'!EA38),"")</f>
        <v/>
      </c>
      <c r="EB64" s="4" t="str">
        <f ca="1">IFERROR((('DATA CLEANING'!EC38-'DATA CLEANING'!EB38)/'DATA CLEANING'!EB38),"")</f>
        <v/>
      </c>
      <c r="EC64" s="4" t="str">
        <f ca="1">IFERROR((('DATA CLEANING'!ED38-'DATA CLEANING'!EC38)/'DATA CLEANING'!EC38),"")</f>
        <v/>
      </c>
      <c r="ED64" s="4" t="str">
        <f ca="1">IFERROR((('DATA CLEANING'!EE38-'DATA CLEANING'!ED38)/'DATA CLEANING'!ED38),"")</f>
        <v/>
      </c>
      <c r="EE64" s="4" t="str">
        <f ca="1">IFERROR((('DATA CLEANING'!EF38-'DATA CLEANING'!EE38)/'DATA CLEANING'!EE38),"")</f>
        <v/>
      </c>
      <c r="EF64" s="4" t="str">
        <f ca="1">IFERROR((('DATA CLEANING'!EG38-'DATA CLEANING'!EF38)/'DATA CLEANING'!EF38),"")</f>
        <v/>
      </c>
      <c r="EG64" s="4" t="str">
        <f ca="1">IFERROR((('DATA CLEANING'!EH38-'DATA CLEANING'!EG38)/'DATA CLEANING'!EG38),"")</f>
        <v/>
      </c>
      <c r="EH64" s="4" t="str">
        <f ca="1">IFERROR((('DATA CLEANING'!EI38-'DATA CLEANING'!EH38)/'DATA CLEANING'!EH38),"")</f>
        <v/>
      </c>
      <c r="EI64" s="4" t="str">
        <f ca="1">IFERROR((('DATA CLEANING'!EJ38-'DATA CLEANING'!EI38)/'DATA CLEANING'!EI38),"")</f>
        <v/>
      </c>
      <c r="EJ64" s="4" t="str">
        <f ca="1">IFERROR((('DATA CLEANING'!EK38-'DATA CLEANING'!EJ38)/'DATA CLEANING'!EJ38),"")</f>
        <v/>
      </c>
      <c r="EK64" s="4" t="str">
        <f ca="1">IFERROR((('DATA CLEANING'!EL38-'DATA CLEANING'!EK38)/'DATA CLEANING'!EK38),"")</f>
        <v/>
      </c>
      <c r="EL64" s="4" t="str">
        <f ca="1">IFERROR((('DATA CLEANING'!EM38-'DATA CLEANING'!EL38)/'DATA CLEANING'!EL38),"")</f>
        <v/>
      </c>
      <c r="EM64" s="4" t="str">
        <f ca="1">IFERROR((('DATA CLEANING'!EN38-'DATA CLEANING'!EM38)/'DATA CLEANING'!EM38),"")</f>
        <v/>
      </c>
      <c r="EN64" s="4" t="str">
        <f ca="1">IFERROR((('DATA CLEANING'!EO38-'DATA CLEANING'!EN38)/'DATA CLEANING'!EN38),"")</f>
        <v/>
      </c>
      <c r="EO64" s="4" t="str">
        <f ca="1">IFERROR((('DATA CLEANING'!EP38-'DATA CLEANING'!EO38)/'DATA CLEANING'!EO38),"")</f>
        <v/>
      </c>
      <c r="EP64" s="4" t="str">
        <f ca="1">IFERROR((('DATA CLEANING'!EQ38-'DATA CLEANING'!EP38)/'DATA CLEANING'!EP38),"")</f>
        <v/>
      </c>
      <c r="EQ64" s="4" t="str">
        <f ca="1">IFERROR((('DATA CLEANING'!ER38-'DATA CLEANING'!EQ38)/'DATA CLEANING'!EQ38),"")</f>
        <v/>
      </c>
      <c r="ER64" s="4" t="str">
        <f ca="1">IFERROR((('DATA CLEANING'!ES38-'DATA CLEANING'!ER38)/'DATA CLEANING'!ER38),"")</f>
        <v/>
      </c>
      <c r="ES64" s="4" t="str">
        <f ca="1">IFERROR((('DATA CLEANING'!ET38-'DATA CLEANING'!ES38)/'DATA CLEANING'!ES38),"")</f>
        <v/>
      </c>
      <c r="ET64" s="4" t="str">
        <f ca="1">IFERROR((('DATA CLEANING'!EU38-'DATA CLEANING'!ET38)/'DATA CLEANING'!ET38),"")</f>
        <v/>
      </c>
      <c r="EU64" s="4" t="str">
        <f ca="1">IFERROR((('DATA CLEANING'!EV38-'DATA CLEANING'!EU38)/'DATA CLEANING'!EU38),"")</f>
        <v/>
      </c>
      <c r="EV64" s="4" t="str">
        <f ca="1">IFERROR((('DATA CLEANING'!EW38-'DATA CLEANING'!EV38)/'DATA CLEANING'!EV38),"")</f>
        <v/>
      </c>
      <c r="EW64" s="4" t="str">
        <f ca="1">IFERROR((('DATA CLEANING'!EX38-'DATA CLEANING'!EW38)/'DATA CLEANING'!EW38),"")</f>
        <v/>
      </c>
      <c r="EX64" s="4" t="str">
        <f ca="1">IFERROR((('DATA CLEANING'!EY38-'DATA CLEANING'!EX38)/'DATA CLEANING'!EX38),"")</f>
        <v/>
      </c>
      <c r="EY64" s="4" t="str">
        <f ca="1">IFERROR((('DATA CLEANING'!EZ38-'DATA CLEANING'!EY38)/'DATA CLEANING'!EY38),"")</f>
        <v/>
      </c>
      <c r="EZ64" s="4" t="str">
        <f ca="1">IFERROR((('DATA CLEANING'!FA38-'DATA CLEANING'!EZ38)/'DATA CLEANING'!EZ38),"")</f>
        <v/>
      </c>
    </row>
    <row r="65" spans="2:156" x14ac:dyDescent="0.55000000000000004">
      <c r="B65" s="4" t="s">
        <v>48</v>
      </c>
      <c r="C65" s="4">
        <f ca="1">IFERROR((('DATA CLEANING'!D39-'DATA CLEANING'!C39)/'DATA CLEANING'!C39),"")</f>
        <v>-7.2589034687906961E-3</v>
      </c>
      <c r="D65" s="4">
        <f ca="1">IFERROR((('DATA CLEANING'!E39-'DATA CLEANING'!D39)/'DATA CLEANING'!D39),"")</f>
        <v>6.4455923057336328E-2</v>
      </c>
      <c r="E65" s="4">
        <f ca="1">IFERROR((('DATA CLEANING'!F39-'DATA CLEANING'!E39)/'DATA CLEANING'!E39),"")</f>
        <v>-4.0349579773024641E-2</v>
      </c>
      <c r="F65" s="4">
        <f ca="1">IFERROR((('DATA CLEANING'!G39-'DATA CLEANING'!F39)/'DATA CLEANING'!F39),"")</f>
        <v>4.2000189746812792E-2</v>
      </c>
      <c r="G65" s="4">
        <f ca="1">IFERROR((('DATA CLEANING'!H39-'DATA CLEANING'!G39)/'DATA CLEANING'!G39),"")</f>
        <v>2.5274200577372265E-2</v>
      </c>
      <c r="H65" s="4">
        <f ca="1">IFERROR((('DATA CLEANING'!I39-'DATA CLEANING'!H39)/'DATA CLEANING'!H39),"")</f>
        <v>-3.3553014148008618E-2</v>
      </c>
      <c r="I65" s="4">
        <f ca="1">IFERROR((('DATA CLEANING'!J39-'DATA CLEANING'!I39)/'DATA CLEANING'!I39),"")</f>
        <v>-9.9698980636769956E-3</v>
      </c>
      <c r="J65" s="4">
        <f ca="1">IFERROR((('DATA CLEANING'!K39-'DATA CLEANING'!J39)/'DATA CLEANING'!J39),"")</f>
        <v>-3.1806748758145528E-2</v>
      </c>
      <c r="K65" s="4">
        <f ca="1">IFERROR((('DATA CLEANING'!L39-'DATA CLEANING'!K39)/'DATA CLEANING'!K39),"")</f>
        <v>-7.0652876211577342E-2</v>
      </c>
      <c r="L65" s="4">
        <f ca="1">IFERROR((('DATA CLEANING'!M39-'DATA CLEANING'!L39)/'DATA CLEANING'!L39),"")</f>
        <v>4.4883366988316936E-2</v>
      </c>
      <c r="M65" s="4">
        <f ca="1">IFERROR((('DATA CLEANING'!N39-'DATA CLEANING'!M39)/'DATA CLEANING'!M39),"")</f>
        <v>4.2519605847825333E-2</v>
      </c>
      <c r="N65" s="4">
        <f ca="1">IFERROR((('DATA CLEANING'!O39-'DATA CLEANING'!N39)/'DATA CLEANING'!N39),"")</f>
        <v>0.10976432207600988</v>
      </c>
      <c r="O65" s="4">
        <f ca="1">IFERROR((('DATA CLEANING'!P39-'DATA CLEANING'!O39)/'DATA CLEANING'!O39),"")</f>
        <v>4.3404396423088486E-2</v>
      </c>
      <c r="P65" s="4">
        <f ca="1">IFERROR((('DATA CLEANING'!Q39-'DATA CLEANING'!P39)/'DATA CLEANING'!P39),"")</f>
        <v>8.6024497884362575E-2</v>
      </c>
      <c r="Q65" s="4">
        <f ca="1">IFERROR((('DATA CLEANING'!R39-'DATA CLEANING'!Q39)/'DATA CLEANING'!Q39),"")</f>
        <v>2.8864126492734346E-3</v>
      </c>
      <c r="R65" s="4">
        <f ca="1">IFERROR((('DATA CLEANING'!S39-'DATA CLEANING'!R39)/'DATA CLEANING'!R39),"")</f>
        <v>7.4733533578981284E-2</v>
      </c>
      <c r="S65" s="4">
        <f ca="1">IFERROR((('DATA CLEANING'!T39-'DATA CLEANING'!S39)/'DATA CLEANING'!S39),"")</f>
        <v>5.5990536452721403E-2</v>
      </c>
      <c r="T65" s="4">
        <f ca="1">IFERROR((('DATA CLEANING'!U39-'DATA CLEANING'!T39)/'DATA CLEANING'!T39),"")</f>
        <v>7.7745390282092153E-2</v>
      </c>
      <c r="U65" s="4">
        <f ca="1">IFERROR((('DATA CLEANING'!V39-'DATA CLEANING'!U39)/'DATA CLEANING'!U39),"")</f>
        <v>3.9933627198798914E-2</v>
      </c>
      <c r="V65" s="4">
        <f ca="1">IFERROR((('DATA CLEANING'!W39-'DATA CLEANING'!V39)/'DATA CLEANING'!V39),"")</f>
        <v>5.0025951350026049E-2</v>
      </c>
      <c r="W65" s="4">
        <f ca="1">IFERROR((('DATA CLEANING'!X39-'DATA CLEANING'!W39)/'DATA CLEANING'!W39),"")</f>
        <v>0.1442388392562583</v>
      </c>
      <c r="X65" s="4">
        <f ca="1">IFERROR((('DATA CLEANING'!Y39-'DATA CLEANING'!X39)/'DATA CLEANING'!X39),"")</f>
        <v>6.2810178034587466E-2</v>
      </c>
      <c r="Y65" s="4">
        <f ca="1">IFERROR((('DATA CLEANING'!Z39-'DATA CLEANING'!Y39)/'DATA CLEANING'!Y39),"")</f>
        <v>9.5734926293058915E-3</v>
      </c>
      <c r="Z65" s="4">
        <f ca="1">IFERROR((('DATA CLEANING'!AA39-'DATA CLEANING'!Z39)/'DATA CLEANING'!Z39),"")</f>
        <v>-8.9673277782405539E-2</v>
      </c>
      <c r="AA65" s="4">
        <f ca="1">IFERROR((('DATA CLEANING'!AB39-'DATA CLEANING'!AA39)/'DATA CLEANING'!AA39),"")</f>
        <v>-0.10560571936277041</v>
      </c>
      <c r="AB65" s="4">
        <f ca="1">IFERROR((('DATA CLEANING'!AC39-'DATA CLEANING'!AB39)/'DATA CLEANING'!AB39),"")</f>
        <v>-1.2366255008217664E-2</v>
      </c>
      <c r="AC65" s="4">
        <f ca="1">IFERROR((('DATA CLEANING'!AD39-'DATA CLEANING'!AC39)/'DATA CLEANING'!AC39),"")</f>
        <v>9.7221433225844076E-2</v>
      </c>
      <c r="AD65" s="4">
        <f ca="1">IFERROR((('DATA CLEANING'!AE39-'DATA CLEANING'!AD39)/'DATA CLEANING'!AD39),"")</f>
        <v>-3.4079592141288854E-2</v>
      </c>
      <c r="AE65" s="4">
        <f ca="1">IFERROR((('DATA CLEANING'!AF39-'DATA CLEANING'!AE39)/'DATA CLEANING'!AE39),"")</f>
        <v>-7.3401669194313561E-3</v>
      </c>
      <c r="AF65" s="4">
        <f ca="1">IFERROR((('DATA CLEANING'!AG39-'DATA CLEANING'!AF39)/'DATA CLEANING'!AF39),"")</f>
        <v>-6.5482751063269215E-2</v>
      </c>
      <c r="AG65" s="4">
        <f ca="1">IFERROR((('DATA CLEANING'!AH39-'DATA CLEANING'!AG39)/'DATA CLEANING'!AG39),"")</f>
        <v>-3.2622401984942997E-2</v>
      </c>
      <c r="AH65" s="4">
        <f ca="1">IFERROR((('DATA CLEANING'!AI39-'DATA CLEANING'!AH39)/'DATA CLEANING'!AH39),"")</f>
        <v>-7.3941472224076321E-2</v>
      </c>
      <c r="AI65" s="4">
        <f ca="1">IFERROR((('DATA CLEANING'!AJ39-'DATA CLEANING'!AI39)/'DATA CLEANING'!AI39),"")</f>
        <v>-9.5154265248205194E-2</v>
      </c>
      <c r="AJ65" s="4">
        <f ca="1">IFERROR((('DATA CLEANING'!AK39-'DATA CLEANING'!AJ39)/'DATA CLEANING'!AJ39),"")</f>
        <v>9.0891937675058113E-2</v>
      </c>
      <c r="AK65" s="4">
        <f ca="1">IFERROR((('DATA CLEANING'!AL39-'DATA CLEANING'!AK39)/'DATA CLEANING'!AK39),"")</f>
        <v>-9.5130472884936423E-3</v>
      </c>
      <c r="AL65" s="4">
        <f ca="1">IFERROR((('DATA CLEANING'!AM39-'DATA CLEANING'!AL39)/'DATA CLEANING'!AL39),"")</f>
        <v>9.4053412186547086E-2</v>
      </c>
      <c r="AM65" s="4">
        <f ca="1">IFERROR((('DATA CLEANING'!AN39-'DATA CLEANING'!AM39)/'DATA CLEANING'!AM39),"")</f>
        <v>-1.2041953527636132E-2</v>
      </c>
      <c r="AN65" s="4">
        <f ca="1">IFERROR((('DATA CLEANING'!AO39-'DATA CLEANING'!AN39)/'DATA CLEANING'!AN39),"")</f>
        <v>5.4829537294999668E-2</v>
      </c>
      <c r="AO65" s="4">
        <f ca="1">IFERROR((('DATA CLEANING'!AP39-'DATA CLEANING'!AO39)/'DATA CLEANING'!AO39),"")</f>
        <v>0.13445515438653832</v>
      </c>
      <c r="AP65" s="4">
        <f ca="1">IFERROR((('DATA CLEANING'!AQ39-'DATA CLEANING'!AP39)/'DATA CLEANING'!AP39),"")</f>
        <v>1.2261784754224167E-2</v>
      </c>
      <c r="AQ65" s="4">
        <f ca="1">IFERROR((('DATA CLEANING'!AR39-'DATA CLEANING'!AQ39)/'DATA CLEANING'!AQ39),"")</f>
        <v>5.2036313089250393E-2</v>
      </c>
      <c r="AR65" s="4">
        <f ca="1">IFERROR((('DATA CLEANING'!AS39-'DATA CLEANING'!AR39)/'DATA CLEANING'!AR39),"")</f>
        <v>-6.3275448224568778E-3</v>
      </c>
      <c r="AS65" s="4">
        <f ca="1">IFERROR((('DATA CLEANING'!AT39-'DATA CLEANING'!AS39)/'DATA CLEANING'!AS39),"")</f>
        <v>7.5515295852116443E-2</v>
      </c>
      <c r="AT65" s="4">
        <f ca="1">IFERROR((('DATA CLEANING'!AU39-'DATA CLEANING'!AT39)/'DATA CLEANING'!AT39),"")</f>
        <v>3.4603065810805377E-2</v>
      </c>
      <c r="AU65" s="4">
        <f ca="1">IFERROR((('DATA CLEANING'!AV39-'DATA CLEANING'!AU39)/'DATA CLEANING'!AU39),"")</f>
        <v>-1.7340112594162849E-2</v>
      </c>
      <c r="AV65" s="4">
        <f ca="1">IFERROR((('DATA CLEANING'!AW39-'DATA CLEANING'!AV39)/'DATA CLEANING'!AV39),"")</f>
        <v>4.1963771761057533E-2</v>
      </c>
      <c r="AW65" s="4">
        <f ca="1">IFERROR((('DATA CLEANING'!AX39-'DATA CLEANING'!AW39)/'DATA CLEANING'!AW39),"")</f>
        <v>2.6502426278461775E-3</v>
      </c>
      <c r="AX65" s="4">
        <f ca="1">IFERROR((('DATA CLEANING'!AY39-'DATA CLEANING'!AX39)/'DATA CLEANING'!AX39),"")</f>
        <v>7.531365176277882E-3</v>
      </c>
      <c r="AY65" s="4">
        <f ca="1">IFERROR((('DATA CLEANING'!AZ39-'DATA CLEANING'!AY39)/'DATA CLEANING'!AY39),"")</f>
        <v>-4.2979483901322682E-2</v>
      </c>
      <c r="AZ65" s="4">
        <f ca="1">IFERROR((('DATA CLEANING'!BA39-'DATA CLEANING'!AZ39)/'DATA CLEANING'!AZ39),"")</f>
        <v>-0.30233821190109694</v>
      </c>
      <c r="BA65" s="4">
        <f ca="1">IFERROR((('DATA CLEANING'!BB39-'DATA CLEANING'!BA39)/'DATA CLEANING'!BA39),"")</f>
        <v>0.21196636696022386</v>
      </c>
      <c r="BB65" s="4">
        <f ca="1">IFERROR((('DATA CLEANING'!BC39-'DATA CLEANING'!BB39)/'DATA CLEANING'!BB39),"")</f>
        <v>4.6834807226898402E-2</v>
      </c>
      <c r="BC65" s="4">
        <f ca="1">IFERROR((('DATA CLEANING'!BD39-'DATA CLEANING'!BC39)/'DATA CLEANING'!BC39),"")</f>
        <v>1.2201930906130056E-2</v>
      </c>
      <c r="BD65" s="4">
        <f ca="1">IFERROR((('DATA CLEANING'!BE39-'DATA CLEANING'!BD39)/'DATA CLEANING'!BD39),"")</f>
        <v>0.20465358140176268</v>
      </c>
      <c r="BE65" s="4">
        <f ca="1">IFERROR((('DATA CLEANING'!BF39-'DATA CLEANING'!BE39)/'DATA CLEANING'!BE39),"")</f>
        <v>6.0797355662026702E-2</v>
      </c>
      <c r="BF65" s="4">
        <f ca="1">IFERROR((('DATA CLEANING'!BG39-'DATA CLEANING'!BF39)/'DATA CLEANING'!BF39),"")</f>
        <v>-1.6539869245780148E-2</v>
      </c>
      <c r="BG65" s="4">
        <f ca="1">IFERROR((('DATA CLEANING'!BH39-'DATA CLEANING'!BG39)/'DATA CLEANING'!BG39),"")</f>
        <v>-3.6502707756596656E-2</v>
      </c>
      <c r="BH65" s="4">
        <f ca="1">IFERROR((('DATA CLEANING'!BI39-'DATA CLEANING'!BH39)/'DATA CLEANING'!BH39),"")</f>
        <v>1.600554238763956E-2</v>
      </c>
      <c r="BI65" s="4">
        <f ca="1">IFERROR((('DATA CLEANING'!BJ39-'DATA CLEANING'!BI39)/'DATA CLEANING'!BI39),"")</f>
        <v>1.9060073559460749E-2</v>
      </c>
      <c r="BJ65" s="4">
        <f ca="1">IFERROR((('DATA CLEANING'!BK39-'DATA CLEANING'!BJ39)/'DATA CLEANING'!BJ39),"")</f>
        <v>8.6762437927802305E-2</v>
      </c>
      <c r="BK65" s="4">
        <f ca="1">IFERROR((('DATA CLEANING'!BL39-'DATA CLEANING'!BK39)/'DATA CLEANING'!BK39),"")</f>
        <v>1.260624692935579E-2</v>
      </c>
      <c r="BL65" s="4">
        <f ca="1">IFERROR((('DATA CLEANING'!BM39-'DATA CLEANING'!BL39)/'DATA CLEANING'!BL39),"")</f>
        <v>5.3665189936019743E-2</v>
      </c>
      <c r="BM65" s="4">
        <f ca="1">IFERROR((('DATA CLEANING'!BN39-'DATA CLEANING'!BM39)/'DATA CLEANING'!BM39),"")</f>
        <v>6.5547560370672914E-2</v>
      </c>
      <c r="BN65" s="4">
        <f ca="1">IFERROR((('DATA CLEANING'!BO39-'DATA CLEANING'!BN39)/'DATA CLEANING'!BN39),"")</f>
        <v>-2.7355211567495149E-2</v>
      </c>
      <c r="BO65" s="4">
        <f ca="1">IFERROR((('DATA CLEANING'!BP39-'DATA CLEANING'!BO39)/'DATA CLEANING'!BO39),"")</f>
        <v>1.4299688987961872E-2</v>
      </c>
      <c r="BP65" s="4">
        <f ca="1">IFERROR((('DATA CLEANING'!BQ39-'DATA CLEANING'!BP39)/'DATA CLEANING'!BP39),"")</f>
        <v>4.9462697117590021E-2</v>
      </c>
      <c r="BQ65" s="4">
        <f ca="1">IFERROR((('DATA CLEANING'!BR39-'DATA CLEANING'!BQ39)/'DATA CLEANING'!BQ39),"")</f>
        <v>-5.6464586027881146E-3</v>
      </c>
      <c r="BR65" s="4">
        <f ca="1">IFERROR((('DATA CLEANING'!BS39-'DATA CLEANING'!BR39)/'DATA CLEANING'!BR39),"")</f>
        <v>-7.6710492655033422E-2</v>
      </c>
      <c r="BS65" s="4">
        <f ca="1">IFERROR((('DATA CLEANING'!BT39-'DATA CLEANING'!BS39)/'DATA CLEANING'!BS39),"")</f>
        <v>2.5553469894281873E-2</v>
      </c>
      <c r="BT65" s="4">
        <f ca="1">IFERROR((('DATA CLEANING'!BU39-'DATA CLEANING'!BT39)/'DATA CLEANING'!BT39),"")</f>
        <v>6.803021366464318E-2</v>
      </c>
      <c r="BU65" s="4">
        <f ca="1">IFERROR((('DATA CLEANING'!BV39-'DATA CLEANING'!BU39)/'DATA CLEANING'!BU39),"")</f>
        <v>0.13059859694377451</v>
      </c>
      <c r="BV65" s="4">
        <f ca="1">IFERROR((('DATA CLEANING'!BW39-'DATA CLEANING'!BV39)/'DATA CLEANING'!BV39),"")</f>
        <v>-0.10241910197161611</v>
      </c>
      <c r="BW65" s="4">
        <f ca="1">IFERROR((('DATA CLEANING'!BX39-'DATA CLEANING'!BW39)/'DATA CLEANING'!BW39),"")</f>
        <v>-6.7184406027497381E-2</v>
      </c>
      <c r="BX65" s="4">
        <f ca="1">IFERROR((('DATA CLEANING'!BY39-'DATA CLEANING'!BX39)/'DATA CLEANING'!BX39),"")</f>
        <v>-0.100388796049561</v>
      </c>
      <c r="BY65" s="4">
        <f ca="1">IFERROR((('DATA CLEANING'!BZ39-'DATA CLEANING'!BY39)/'DATA CLEANING'!BY39),"")</f>
        <v>-2.1353906271245778E-2</v>
      </c>
      <c r="BZ65" s="4">
        <f ca="1">IFERROR((('DATA CLEANING'!CA39-'DATA CLEANING'!BZ39)/'DATA CLEANING'!BZ39),"")</f>
        <v>2.0253040093538004E-2</v>
      </c>
      <c r="CA65" s="4">
        <f ca="1">IFERROR((('DATA CLEANING'!CB39-'DATA CLEANING'!CA39)/'DATA CLEANING'!CA39),"")</f>
        <v>-0.10228867854164821</v>
      </c>
      <c r="CB65" s="4">
        <f ca="1">IFERROR((('DATA CLEANING'!CC39-'DATA CLEANING'!CB39)/'DATA CLEANING'!CB39),"")</f>
        <v>0.10229110606488481</v>
      </c>
      <c r="CC65" s="4">
        <f ca="1">IFERROR((('DATA CLEANING'!CD39-'DATA CLEANING'!CC39)/'DATA CLEANING'!CC39),"")</f>
        <v>-6.0199486357563711E-2</v>
      </c>
      <c r="CD65" s="4">
        <f ca="1">IFERROR((('DATA CLEANING'!CE39-'DATA CLEANING'!CD39)/'DATA CLEANING'!CD39),"")</f>
        <v>-3.7557447958908072E-2</v>
      </c>
      <c r="CE65" s="4">
        <f ca="1">IFERROR((('DATA CLEANING'!CF39-'DATA CLEANING'!CE39)/'DATA CLEANING'!CE39),"")</f>
        <v>6.3472445571137556E-2</v>
      </c>
      <c r="CF65" s="4">
        <f ca="1">IFERROR((('DATA CLEANING'!CG39-'DATA CLEANING'!CF39)/'DATA CLEANING'!CF39),"")</f>
        <v>9.4443405051449936E-2</v>
      </c>
      <c r="CG65" s="4">
        <f ca="1">IFERROR((('DATA CLEANING'!CH39-'DATA CLEANING'!CG39)/'DATA CLEANING'!CG39),"")</f>
        <v>-4.6316314484356833E-3</v>
      </c>
      <c r="CH65" s="4">
        <f ca="1">IFERROR((('DATA CLEANING'!CI39-'DATA CLEANING'!CH39)/'DATA CLEANING'!CH39),"")</f>
        <v>0.14377386701149661</v>
      </c>
      <c r="CI65" s="4">
        <f ca="1">IFERROR((('DATA CLEANING'!CJ39-'DATA CLEANING'!CI39)/'DATA CLEANING'!CI39),"")</f>
        <v>-1.8753268043131037E-2</v>
      </c>
      <c r="CJ65" s="4">
        <f ca="1">IFERROR((('DATA CLEANING'!CK39-'DATA CLEANING'!CJ39)/'DATA CLEANING'!CJ39),"")</f>
        <v>7.5080292075928076E-2</v>
      </c>
      <c r="CK65" s="4">
        <f ca="1">IFERROR((('DATA CLEANING'!CL39-'DATA CLEANING'!CK39)/'DATA CLEANING'!CK39),"")</f>
        <v>5.1289651141956424E-2</v>
      </c>
      <c r="CL65" s="4">
        <f ca="1">IFERROR((('DATA CLEANING'!CM39-'DATA CLEANING'!CL39)/'DATA CLEANING'!CL39),"")</f>
        <v>-4.4524901004450557E-2</v>
      </c>
      <c r="CM65" s="4">
        <f ca="1">IFERROR((('DATA CLEANING'!CN39-'DATA CLEANING'!CM39)/'DATA CLEANING'!CM39),"")</f>
        <v>0.14506053983225889</v>
      </c>
      <c r="CN65" s="4">
        <f ca="1">IFERROR((('DATA CLEANING'!CO39-'DATA CLEANING'!CN39)/'DATA CLEANING'!CN39),"")</f>
        <v>-2.7501645148701802E-3</v>
      </c>
      <c r="CO65" s="4">
        <f ca="1">IFERROR((('DATA CLEANING'!CP39-'DATA CLEANING'!CO39)/'DATA CLEANING'!CO39),"")</f>
        <v>7.5564360367251114E-3</v>
      </c>
      <c r="CP65" s="4">
        <f ca="1">IFERROR((('DATA CLEANING'!CQ39-'DATA CLEANING'!CP39)/'DATA CLEANING'!CP39),"")</f>
        <v>-6.7602205301707768E-2</v>
      </c>
      <c r="CQ65" s="4">
        <f ca="1">IFERROR((('DATA CLEANING'!CR39-'DATA CLEANING'!CQ39)/'DATA CLEANING'!CQ39),"")</f>
        <v>-8.9680015042758271E-2</v>
      </c>
      <c r="CR65" s="4">
        <f ca="1">IFERROR((('DATA CLEANING'!CS39-'DATA CLEANING'!CR39)/'DATA CLEANING'!CR39),"")</f>
        <v>0.14274057256013248</v>
      </c>
      <c r="CS65" s="4">
        <f ca="1">IFERROR((('DATA CLEANING'!CT39-'DATA CLEANING'!CS39)/'DATA CLEANING'!CS39),"")</f>
        <v>0.14110270896884675</v>
      </c>
      <c r="CT65" s="4">
        <f ca="1">IFERROR((('DATA CLEANING'!CU39-'DATA CLEANING'!CT39)/'DATA CLEANING'!CT39),"")</f>
        <v>9.8211585615709356E-3</v>
      </c>
      <c r="CU65" s="4">
        <f ca="1">IFERROR((('DATA CLEANING'!CV39-'DATA CLEANING'!CU39)/'DATA CLEANING'!CU39),"")</f>
        <v>7.7811613987188971E-2</v>
      </c>
      <c r="CV65" s="4">
        <f ca="1">IFERROR((('DATA CLEANING'!CW39-'DATA CLEANING'!CV39)/'DATA CLEANING'!CV39),"")</f>
        <v>6.3833318899569738E-2</v>
      </c>
      <c r="CW65" s="4">
        <f ca="1">IFERROR((('DATA CLEANING'!CX39-'DATA CLEANING'!CW39)/'DATA CLEANING'!CW39),"")</f>
        <v>-8.4672577658080617E-2</v>
      </c>
      <c r="CX65" s="4">
        <f ca="1">IFERROR((('DATA CLEANING'!CY39-'DATA CLEANING'!CX39)/'DATA CLEANING'!CX39),"")</f>
        <v>2.9801189527709354E-2</v>
      </c>
      <c r="CY65" s="4">
        <f ca="1">IFERROR((('DATA CLEANING'!CZ39-'DATA CLEANING'!CY39)/'DATA CLEANING'!CY39),"")</f>
        <v>-1.7077070521332016E-2</v>
      </c>
      <c r="CZ65" s="4">
        <f ca="1">IFERROR((('DATA CLEANING'!DA39-'DATA CLEANING'!CZ39)/'DATA CLEANING'!CZ39),"")</f>
        <v>0.13997368979832917</v>
      </c>
      <c r="DA65" s="4">
        <f ca="1">IFERROR((('DATA CLEANING'!DB39-'DATA CLEANING'!DA39)/'DATA CLEANING'!DA39),"")</f>
        <v>6.2829977005981447E-2</v>
      </c>
      <c r="DB65" s="4">
        <f ca="1">IFERROR((('DATA CLEANING'!DC39-'DATA CLEANING'!DB39)/'DATA CLEANING'!DB39),"")</f>
        <v>6.8780851871735091E-2</v>
      </c>
      <c r="DC65" s="4">
        <f ca="1">IFERROR((('DATA CLEANING'!DD39-'DATA CLEANING'!DC39)/'DATA CLEANING'!DC39),"")</f>
        <v>-6.9588498385695502E-2</v>
      </c>
      <c r="DD65" s="4">
        <f ca="1">IFERROR((('DATA CLEANING'!DE39-'DATA CLEANING'!DD39)/'DATA CLEANING'!DD39),"")</f>
        <v>1.0949108422507955E-2</v>
      </c>
      <c r="DE65" s="4">
        <f ca="1">IFERROR((('DATA CLEANING'!DF39-'DATA CLEANING'!DE39)/'DATA CLEANING'!DE39),"")</f>
        <v>-0.12038412792241297</v>
      </c>
      <c r="DF65" s="4" t="str">
        <f ca="1">IFERROR((('DATA CLEANING'!DG39-'DATA CLEANING'!DF39)/'DATA CLEANING'!DF39),"")</f>
        <v/>
      </c>
      <c r="DG65" s="4" t="str">
        <f ca="1">IFERROR((('DATA CLEANING'!DH39-'DATA CLEANING'!DG39)/'DATA CLEANING'!DG39),"")</f>
        <v/>
      </c>
      <c r="DH65" s="4" t="str">
        <f ca="1">IFERROR((('DATA CLEANING'!DI39-'DATA CLEANING'!DH39)/'DATA CLEANING'!DH39),"")</f>
        <v/>
      </c>
      <c r="DI65" s="4" t="str">
        <f ca="1">IFERROR((('DATA CLEANING'!DJ39-'DATA CLEANING'!DI39)/'DATA CLEANING'!DI39),"")</f>
        <v/>
      </c>
      <c r="DJ65" s="4" t="str">
        <f ca="1">IFERROR((('DATA CLEANING'!DK39-'DATA CLEANING'!DJ39)/'DATA CLEANING'!DJ39),"")</f>
        <v/>
      </c>
      <c r="DK65" s="4" t="str">
        <f ca="1">IFERROR((('DATA CLEANING'!DL39-'DATA CLEANING'!DK39)/'DATA CLEANING'!DK39),"")</f>
        <v/>
      </c>
      <c r="DL65" s="4" t="str">
        <f ca="1">IFERROR((('DATA CLEANING'!DM39-'DATA CLEANING'!DL39)/'DATA CLEANING'!DL39),"")</f>
        <v/>
      </c>
      <c r="DM65" s="4" t="str">
        <f ca="1">IFERROR((('DATA CLEANING'!DN39-'DATA CLEANING'!DM39)/'DATA CLEANING'!DM39),"")</f>
        <v/>
      </c>
      <c r="DN65" s="4" t="str">
        <f ca="1">IFERROR((('DATA CLEANING'!DO39-'DATA CLEANING'!DN39)/'DATA CLEANING'!DN39),"")</f>
        <v/>
      </c>
      <c r="DO65" s="4" t="str">
        <f ca="1">IFERROR((('DATA CLEANING'!DP39-'DATA CLEANING'!DO39)/'DATA CLEANING'!DO39),"")</f>
        <v/>
      </c>
      <c r="DP65" s="4" t="str">
        <f ca="1">IFERROR((('DATA CLEANING'!DQ39-'DATA CLEANING'!DP39)/'DATA CLEANING'!DP39),"")</f>
        <v/>
      </c>
      <c r="DQ65" s="4" t="str">
        <f ca="1">IFERROR((('DATA CLEANING'!DR39-'DATA CLEANING'!DQ39)/'DATA CLEANING'!DQ39),"")</f>
        <v/>
      </c>
      <c r="DR65" s="4" t="str">
        <f ca="1">IFERROR((('DATA CLEANING'!DS39-'DATA CLEANING'!DR39)/'DATA CLEANING'!DR39),"")</f>
        <v/>
      </c>
      <c r="DS65" s="4" t="str">
        <f ca="1">IFERROR((('DATA CLEANING'!DT39-'DATA CLEANING'!DS39)/'DATA CLEANING'!DS39),"")</f>
        <v/>
      </c>
      <c r="DT65" s="4" t="str">
        <f ca="1">IFERROR((('DATA CLEANING'!DU39-'DATA CLEANING'!DT39)/'DATA CLEANING'!DT39),"")</f>
        <v/>
      </c>
      <c r="DU65" s="4" t="str">
        <f ca="1">IFERROR((('DATA CLEANING'!DV39-'DATA CLEANING'!DU39)/'DATA CLEANING'!DU39),"")</f>
        <v/>
      </c>
      <c r="DV65" s="4" t="str">
        <f ca="1">IFERROR((('DATA CLEANING'!DW39-'DATA CLEANING'!DV39)/'DATA CLEANING'!DV39),"")</f>
        <v/>
      </c>
      <c r="DW65" s="4" t="str">
        <f ca="1">IFERROR((('DATA CLEANING'!DX39-'DATA CLEANING'!DW39)/'DATA CLEANING'!DW39),"")</f>
        <v/>
      </c>
      <c r="DX65" s="4" t="str">
        <f ca="1">IFERROR((('DATA CLEANING'!DY39-'DATA CLEANING'!DX39)/'DATA CLEANING'!DX39),"")</f>
        <v/>
      </c>
      <c r="DY65" s="4" t="str">
        <f ca="1">IFERROR((('DATA CLEANING'!DZ39-'DATA CLEANING'!DY39)/'DATA CLEANING'!DY39),"")</f>
        <v/>
      </c>
      <c r="DZ65" s="4" t="str">
        <f ca="1">IFERROR((('DATA CLEANING'!EA39-'DATA CLEANING'!DZ39)/'DATA CLEANING'!DZ39),"")</f>
        <v/>
      </c>
      <c r="EA65" s="4" t="str">
        <f ca="1">IFERROR((('DATA CLEANING'!EB39-'DATA CLEANING'!EA39)/'DATA CLEANING'!EA39),"")</f>
        <v/>
      </c>
      <c r="EB65" s="4" t="str">
        <f ca="1">IFERROR((('DATA CLEANING'!EC39-'DATA CLEANING'!EB39)/'DATA CLEANING'!EB39),"")</f>
        <v/>
      </c>
      <c r="EC65" s="4" t="str">
        <f ca="1">IFERROR((('DATA CLEANING'!ED39-'DATA CLEANING'!EC39)/'DATA CLEANING'!EC39),"")</f>
        <v/>
      </c>
      <c r="ED65" s="4" t="str">
        <f ca="1">IFERROR((('DATA CLEANING'!EE39-'DATA CLEANING'!ED39)/'DATA CLEANING'!ED39),"")</f>
        <v/>
      </c>
      <c r="EE65" s="4" t="str">
        <f ca="1">IFERROR((('DATA CLEANING'!EF39-'DATA CLEANING'!EE39)/'DATA CLEANING'!EE39),"")</f>
        <v/>
      </c>
      <c r="EF65" s="4" t="str">
        <f ca="1">IFERROR((('DATA CLEANING'!EG39-'DATA CLEANING'!EF39)/'DATA CLEANING'!EF39),"")</f>
        <v/>
      </c>
      <c r="EG65" s="4" t="str">
        <f ca="1">IFERROR((('DATA CLEANING'!EH39-'DATA CLEANING'!EG39)/'DATA CLEANING'!EG39),"")</f>
        <v/>
      </c>
      <c r="EH65" s="4" t="str">
        <f ca="1">IFERROR((('DATA CLEANING'!EI39-'DATA CLEANING'!EH39)/'DATA CLEANING'!EH39),"")</f>
        <v/>
      </c>
      <c r="EI65" s="4" t="str">
        <f ca="1">IFERROR((('DATA CLEANING'!EJ39-'DATA CLEANING'!EI39)/'DATA CLEANING'!EI39),"")</f>
        <v/>
      </c>
      <c r="EJ65" s="4" t="str">
        <f ca="1">IFERROR((('DATA CLEANING'!EK39-'DATA CLEANING'!EJ39)/'DATA CLEANING'!EJ39),"")</f>
        <v/>
      </c>
      <c r="EK65" s="4" t="str">
        <f ca="1">IFERROR((('DATA CLEANING'!EL39-'DATA CLEANING'!EK39)/'DATA CLEANING'!EK39),"")</f>
        <v/>
      </c>
      <c r="EL65" s="4" t="str">
        <f ca="1">IFERROR((('DATA CLEANING'!EM39-'DATA CLEANING'!EL39)/'DATA CLEANING'!EL39),"")</f>
        <v/>
      </c>
      <c r="EM65" s="4" t="str">
        <f ca="1">IFERROR((('DATA CLEANING'!EN39-'DATA CLEANING'!EM39)/'DATA CLEANING'!EM39),"")</f>
        <v/>
      </c>
      <c r="EN65" s="4" t="str">
        <f ca="1">IFERROR((('DATA CLEANING'!EO39-'DATA CLEANING'!EN39)/'DATA CLEANING'!EN39),"")</f>
        <v/>
      </c>
      <c r="EO65" s="4" t="str">
        <f ca="1">IFERROR((('DATA CLEANING'!EP39-'DATA CLEANING'!EO39)/'DATA CLEANING'!EO39),"")</f>
        <v/>
      </c>
      <c r="EP65" s="4" t="str">
        <f ca="1">IFERROR((('DATA CLEANING'!EQ39-'DATA CLEANING'!EP39)/'DATA CLEANING'!EP39),"")</f>
        <v/>
      </c>
      <c r="EQ65" s="4" t="str">
        <f ca="1">IFERROR((('DATA CLEANING'!ER39-'DATA CLEANING'!EQ39)/'DATA CLEANING'!EQ39),"")</f>
        <v/>
      </c>
      <c r="ER65" s="4" t="str">
        <f ca="1">IFERROR((('DATA CLEANING'!ES39-'DATA CLEANING'!ER39)/'DATA CLEANING'!ER39),"")</f>
        <v/>
      </c>
      <c r="ES65" s="4" t="str">
        <f ca="1">IFERROR((('DATA CLEANING'!ET39-'DATA CLEANING'!ES39)/'DATA CLEANING'!ES39),"")</f>
        <v/>
      </c>
      <c r="ET65" s="4" t="str">
        <f ca="1">IFERROR((('DATA CLEANING'!EU39-'DATA CLEANING'!ET39)/'DATA CLEANING'!ET39),"")</f>
        <v/>
      </c>
      <c r="EU65" s="4" t="str">
        <f ca="1">IFERROR((('DATA CLEANING'!EV39-'DATA CLEANING'!EU39)/'DATA CLEANING'!EU39),"")</f>
        <v/>
      </c>
      <c r="EV65" s="4" t="str">
        <f ca="1">IFERROR((('DATA CLEANING'!EW39-'DATA CLEANING'!EV39)/'DATA CLEANING'!EV39),"")</f>
        <v/>
      </c>
      <c r="EW65" s="4" t="str">
        <f ca="1">IFERROR((('DATA CLEANING'!EX39-'DATA CLEANING'!EW39)/'DATA CLEANING'!EW39),"")</f>
        <v/>
      </c>
      <c r="EX65" s="4" t="str">
        <f ca="1">IFERROR((('DATA CLEANING'!EY39-'DATA CLEANING'!EX39)/'DATA CLEANING'!EX39),"")</f>
        <v/>
      </c>
      <c r="EY65" s="4" t="str">
        <f ca="1">IFERROR((('DATA CLEANING'!EZ39-'DATA CLEANING'!EY39)/'DATA CLEANING'!EY39),"")</f>
        <v/>
      </c>
      <c r="EZ65" s="4" t="str">
        <f ca="1">IFERROR((('DATA CLEANING'!FA39-'DATA CLEANING'!EZ39)/'DATA CLEANING'!EZ39),"")</f>
        <v/>
      </c>
    </row>
    <row r="66" spans="2:156" x14ac:dyDescent="0.55000000000000004">
      <c r="B66" s="4" t="s">
        <v>49</v>
      </c>
      <c r="C66" s="4">
        <f ca="1">IFERROR((('DATA CLEANING'!D40-'DATA CLEANING'!C40)/'DATA CLEANING'!C40),"")</f>
        <v>8.5026737967914434E-2</v>
      </c>
      <c r="D66" s="4">
        <f ca="1">IFERROR((('DATA CLEANING'!E40-'DATA CLEANING'!D40)/'DATA CLEANING'!D40),"")</f>
        <v>0.1118777723016264</v>
      </c>
      <c r="E66" s="4">
        <f ca="1">IFERROR((('DATA CLEANING'!F40-'DATA CLEANING'!E40)/'DATA CLEANING'!E40),"")</f>
        <v>5.1418439716312068E-2</v>
      </c>
      <c r="F66" s="4">
        <f ca="1">IFERROR((('DATA CLEANING'!G40-'DATA CLEANING'!F40)/'DATA CLEANING'!F40),"")</f>
        <v>1.3069139966273284E-2</v>
      </c>
      <c r="G66" s="4">
        <f ca="1">IFERROR((('DATA CLEANING'!H40-'DATA CLEANING'!G40)/'DATA CLEANING'!G40),"")</f>
        <v>-3.7869330004161469E-2</v>
      </c>
      <c r="H66" s="4">
        <f ca="1">IFERROR((('DATA CLEANING'!I40-'DATA CLEANING'!H40)/'DATA CLEANING'!H40),"")</f>
        <v>0.10726643598615919</v>
      </c>
      <c r="I66" s="4">
        <f ca="1">IFERROR((('DATA CLEANING'!J40-'DATA CLEANING'!I40)/'DATA CLEANING'!I40),"")</f>
        <v>5.0781249999999611E-3</v>
      </c>
      <c r="J66" s="4">
        <f ca="1">IFERROR((('DATA CLEANING'!K40-'DATA CLEANING'!J40)/'DATA CLEANING'!J40),"")</f>
        <v>8.7835211815001868E-2</v>
      </c>
      <c r="K66" s="4">
        <f ca="1">IFERROR((('DATA CLEANING'!L40-'DATA CLEANING'!K40)/'DATA CLEANING'!K40),"")</f>
        <v>2.7152554483744252E-2</v>
      </c>
      <c r="L66" s="4">
        <f ca="1">IFERROR((('DATA CLEANING'!M40-'DATA CLEANING'!L40)/'DATA CLEANING'!L40),"")</f>
        <v>0.17286956521739127</v>
      </c>
      <c r="M66" s="4">
        <f ca="1">IFERROR((('DATA CLEANING'!N40-'DATA CLEANING'!M40)/'DATA CLEANING'!M40),"")</f>
        <v>3.3511269276393911E-2</v>
      </c>
      <c r="N66" s="4">
        <f ca="1">IFERROR((('DATA CLEANING'!O40-'DATA CLEANING'!N40)/'DATA CLEANING'!N40),"")</f>
        <v>2.98421807747489E-2</v>
      </c>
      <c r="O66" s="4">
        <f ca="1">IFERROR((('DATA CLEANING'!P40-'DATA CLEANING'!O40)/'DATA CLEANING'!O40),"")</f>
        <v>3.9843967679019217E-2</v>
      </c>
      <c r="P66" s="4">
        <f ca="1">IFERROR((('DATA CLEANING'!Q40-'DATA CLEANING'!P40)/'DATA CLEANING'!P40),"")</f>
        <v>-5.6270096463022735E-3</v>
      </c>
      <c r="Q66" s="4">
        <f ca="1">IFERROR((('DATA CLEANING'!R40-'DATA CLEANING'!Q40)/'DATA CLEANING'!Q40),"")</f>
        <v>-4.5001347345728963E-2</v>
      </c>
      <c r="R66" s="4">
        <f ca="1">IFERROR((('DATA CLEANING'!S40-'DATA CLEANING'!R40)/'DATA CLEANING'!R40),"")</f>
        <v>-0.1348758465011286</v>
      </c>
      <c r="S66" s="4">
        <f ca="1">IFERROR((('DATA CLEANING'!T40-'DATA CLEANING'!S40)/'DATA CLEANING'!S40),"")</f>
        <v>7.371167645140253E-2</v>
      </c>
      <c r="T66" s="4">
        <f ca="1">IFERROR((('DATA CLEANING'!U40-'DATA CLEANING'!T40)/'DATA CLEANING'!T40),"")</f>
        <v>2.4605103280680288E-2</v>
      </c>
      <c r="U66" s="4">
        <f ca="1">IFERROR((('DATA CLEANING'!V40-'DATA CLEANING'!U40)/'DATA CLEANING'!U40),"")</f>
        <v>6.5223836347465258E-2</v>
      </c>
      <c r="V66" s="4">
        <f ca="1">IFERROR((('DATA CLEANING'!W40-'DATA CLEANING'!V40)/'DATA CLEANING'!V40),"")</f>
        <v>4.0077929306985741E-2</v>
      </c>
      <c r="W66" s="4">
        <f ca="1">IFERROR((('DATA CLEANING'!X40-'DATA CLEANING'!W40)/'DATA CLEANING'!W40),"")</f>
        <v>9.6333957720096189E-3</v>
      </c>
      <c r="X66" s="4">
        <f ca="1">IFERROR((('DATA CLEANING'!Y40-'DATA CLEANING'!X40)/'DATA CLEANING'!X40),"")</f>
        <v>4.5056983832494494E-3</v>
      </c>
      <c r="Y66" s="4">
        <f ca="1">IFERROR((('DATA CLEANING'!Z40-'DATA CLEANING'!Y40)/'DATA CLEANING'!Y40),"")</f>
        <v>3.1926121372031685E-2</v>
      </c>
      <c r="Z66" s="4">
        <f ca="1">IFERROR((('DATA CLEANING'!AA40-'DATA CLEANING'!Z40)/'DATA CLEANING'!Z40),"")</f>
        <v>-1.5852723088724045E-2</v>
      </c>
      <c r="AA66" s="4">
        <f ca="1">IFERROR((('DATA CLEANING'!AB40-'DATA CLEANING'!AA40)/'DATA CLEANING'!AA40),"")</f>
        <v>-0.10522213561964157</v>
      </c>
      <c r="AB66" s="4">
        <f ca="1">IFERROR((('DATA CLEANING'!AC40-'DATA CLEANING'!AB40)/'DATA CLEANING'!AB40),"")</f>
        <v>-2.61324041811836E-3</v>
      </c>
      <c r="AC66" s="4">
        <f ca="1">IFERROR((('DATA CLEANING'!AD40-'DATA CLEANING'!AC40)/'DATA CLEANING'!AC40),"")</f>
        <v>-5.3857350800582279E-2</v>
      </c>
      <c r="AD66" s="4">
        <f ca="1">IFERROR((('DATA CLEANING'!AE40-'DATA CLEANING'!AD40)/'DATA CLEANING'!AD40),"")</f>
        <v>0.10799999999999994</v>
      </c>
      <c r="AE66" s="4">
        <f ca="1">IFERROR((('DATA CLEANING'!AF40-'DATA CLEANING'!AE40)/'DATA CLEANING'!AE40),"")</f>
        <v>-7.2479866703693413E-2</v>
      </c>
      <c r="AF66" s="4">
        <f ca="1">IFERROR((('DATA CLEANING'!AG40-'DATA CLEANING'!AF40)/'DATA CLEANING'!AF40),"")</f>
        <v>2.0059880239521009E-2</v>
      </c>
      <c r="AG66" s="4">
        <f ca="1">IFERROR((('DATA CLEANING'!AH40-'DATA CLEANING'!AG40)/'DATA CLEANING'!AG40),"")</f>
        <v>1.5262694452597685E-2</v>
      </c>
      <c r="AH66" s="4">
        <f ca="1">IFERROR((('DATA CLEANING'!AI40-'DATA CLEANING'!AH40)/'DATA CLEANING'!AH40),"")</f>
        <v>-3.4981208441746188E-2</v>
      </c>
      <c r="AI66" s="4">
        <f ca="1">IFERROR((('DATA CLEANING'!AJ40-'DATA CLEANING'!AI40)/'DATA CLEANING'!AI40),"")</f>
        <v>-6.5308568004793385E-2</v>
      </c>
      <c r="AJ66" s="4">
        <f ca="1">IFERROR((('DATA CLEANING'!AK40-'DATA CLEANING'!AJ40)/'DATA CLEANING'!AJ40),"")</f>
        <v>0.12500000000000008</v>
      </c>
      <c r="AK66" s="4">
        <f ca="1">IFERROR((('DATA CLEANING'!AL40-'DATA CLEANING'!AK40)/'DATA CLEANING'!AK40),"")</f>
        <v>-0.14245014245014245</v>
      </c>
      <c r="AL66" s="4">
        <f ca="1">IFERROR((('DATA CLEANING'!AM40-'DATA CLEANING'!AL40)/'DATA CLEANING'!AL40),"")</f>
        <v>0.1740863787375416</v>
      </c>
      <c r="AM66" s="4">
        <f ca="1">IFERROR((('DATA CLEANING'!AN40-'DATA CLEANING'!AM40)/'DATA CLEANING'!AM40),"")</f>
        <v>8.4889643463496641E-3</v>
      </c>
      <c r="AN66" s="4">
        <f ca="1">IFERROR((('DATA CLEANING'!AO40-'DATA CLEANING'!AN40)/'DATA CLEANING'!AN40),"")</f>
        <v>5.892255892255896E-2</v>
      </c>
      <c r="AO66" s="4">
        <f ca="1">IFERROR((('DATA CLEANING'!AP40-'DATA CLEANING'!AO40)/'DATA CLEANING'!AO40),"")</f>
        <v>7.5781664016958114E-2</v>
      </c>
      <c r="AP66" s="4">
        <f ca="1">IFERROR((('DATA CLEANING'!AQ40-'DATA CLEANING'!AP40)/'DATA CLEANING'!AP40),"")</f>
        <v>-0.14384236453201979</v>
      </c>
      <c r="AQ66" s="4">
        <f ca="1">IFERROR((('DATA CLEANING'!AR40-'DATA CLEANING'!AQ40)/'DATA CLEANING'!AQ40),"")</f>
        <v>9.8676639815880318E-2</v>
      </c>
      <c r="AR66" s="4">
        <f ca="1">IFERROR((('DATA CLEANING'!AS40-'DATA CLEANING'!AR40)/'DATA CLEANING'!AR40),"")</f>
        <v>-2.0162346163917152E-2</v>
      </c>
      <c r="AS66" s="4">
        <f ca="1">IFERROR((('DATA CLEANING'!AT40-'DATA CLEANING'!AS40)/'DATA CLEANING'!AS40),"")</f>
        <v>-9.4067343666488584E-2</v>
      </c>
      <c r="AT66" s="4">
        <f ca="1">IFERROR((('DATA CLEANING'!AU40-'DATA CLEANING'!AT40)/'DATA CLEANING'!AT40),"")</f>
        <v>0.11504424778761058</v>
      </c>
      <c r="AU66" s="4">
        <f ca="1">IFERROR((('DATA CLEANING'!AV40-'DATA CLEANING'!AU40)/'DATA CLEANING'!AU40),"")</f>
        <v>0.11243386243386244</v>
      </c>
      <c r="AV66" s="4">
        <f ca="1">IFERROR((('DATA CLEANING'!AW40-'DATA CLEANING'!AV40)/'DATA CLEANING'!AV40),"")</f>
        <v>-9.750297265160442E-3</v>
      </c>
      <c r="AW66" s="4">
        <f ca="1">IFERROR((('DATA CLEANING'!AX40-'DATA CLEANING'!AW40)/'DATA CLEANING'!AW40),"")</f>
        <v>-2.2334293948126794E-2</v>
      </c>
      <c r="AX66" s="4">
        <f ca="1">IFERROR((('DATA CLEANING'!AY40-'DATA CLEANING'!AX40)/'DATA CLEANING'!AX40),"")</f>
        <v>-3.8319823139277877E-2</v>
      </c>
      <c r="AY66" s="4">
        <f ca="1">IFERROR((('DATA CLEANING'!AZ40-'DATA CLEANING'!AY40)/'DATA CLEANING'!AY40),"")</f>
        <v>-2.6053639846743193E-2</v>
      </c>
      <c r="AZ66" s="4">
        <f ca="1">IFERROR((('DATA CLEANING'!BA40-'DATA CLEANING'!AZ40)/'DATA CLEANING'!AZ40),"")</f>
        <v>-0.16784683975872022</v>
      </c>
      <c r="BA66" s="4">
        <f ca="1">IFERROR((('DATA CLEANING'!BB40-'DATA CLEANING'!BA40)/'DATA CLEANING'!BA40),"")</f>
        <v>0.14591868893791363</v>
      </c>
      <c r="BB66" s="4">
        <f ca="1">IFERROR((('DATA CLEANING'!BC40-'DATA CLEANING'!BB40)/'DATA CLEANING'!BB40),"")</f>
        <v>1.5676567656765686E-2</v>
      </c>
      <c r="BC66" s="4">
        <f ca="1">IFERROR((('DATA CLEANING'!BD40-'DATA CLEANING'!BC40)/'DATA CLEANING'!BC40),"")</f>
        <v>6.227998916869746E-2</v>
      </c>
      <c r="BD66" s="4">
        <f ca="1">IFERROR((('DATA CLEANING'!BE40-'DATA CLEANING'!BD40)/'DATA CLEANING'!BD40),"")</f>
        <v>1.8863114963038542E-2</v>
      </c>
      <c r="BE66" s="4">
        <f ca="1">IFERROR((('DATA CLEANING'!BF40-'DATA CLEANING'!BE40)/'DATA CLEANING'!BE40),"")</f>
        <v>0.28221165874405807</v>
      </c>
      <c r="BF66" s="4">
        <f ca="1">IFERROR((('DATA CLEANING'!BG40-'DATA CLEANING'!BF40)/'DATA CLEANING'!BF40),"")</f>
        <v>3.141463414634145E-2</v>
      </c>
      <c r="BG66" s="4">
        <f ca="1">IFERROR((('DATA CLEANING'!BH40-'DATA CLEANING'!BG40)/'DATA CLEANING'!BG40),"")</f>
        <v>0.18104426787741204</v>
      </c>
      <c r="BH66" s="4">
        <f ca="1">IFERROR((('DATA CLEANING'!BI40-'DATA CLEANING'!BH40)/'DATA CLEANING'!BH40),"")</f>
        <v>9.466602594906301E-2</v>
      </c>
      <c r="BI66" s="4">
        <f ca="1">IFERROR((('DATA CLEANING'!BJ40-'DATA CLEANING'!BI40)/'DATA CLEANING'!BI40),"")</f>
        <v>5.3848405033655143E-2</v>
      </c>
      <c r="BJ66" s="4">
        <f ca="1">IFERROR((('DATA CLEANING'!BK40-'DATA CLEANING'!BJ40)/'DATA CLEANING'!BJ40),"")</f>
        <v>-2.1521799500138813E-2</v>
      </c>
      <c r="BK66" s="4">
        <f ca="1">IFERROR((('DATA CLEANING'!BL40-'DATA CLEANING'!BK40)/'DATA CLEANING'!BK40),"")</f>
        <v>0.18986802894848867</v>
      </c>
      <c r="BL66" s="4">
        <f ca="1">IFERROR((('DATA CLEANING'!BM40-'DATA CLEANING'!BL40)/'DATA CLEANING'!BL40),"")</f>
        <v>4.9254621347644724E-2</v>
      </c>
      <c r="BM66" s="4">
        <f ca="1">IFERROR((('DATA CLEANING'!BN40-'DATA CLEANING'!BM40)/'DATA CLEANING'!BM40),"")</f>
        <v>9.8431461695839925E-2</v>
      </c>
      <c r="BN66" s="4">
        <f ca="1">IFERROR((('DATA CLEANING'!BO40-'DATA CLEANING'!BN40)/'DATA CLEANING'!BN40),"")</f>
        <v>-1.3348509933774899E-2</v>
      </c>
      <c r="BO66" s="4">
        <f ca="1">IFERROR((('DATA CLEANING'!BP40-'DATA CLEANING'!BO40)/'DATA CLEANING'!BO40),"")</f>
        <v>-5.0131095962244375E-2</v>
      </c>
      <c r="BP66" s="4">
        <f ca="1">IFERROR((('DATA CLEANING'!BQ40-'DATA CLEANING'!BP40)/'DATA CLEANING'!BP40),"")</f>
        <v>3.6435905929116984E-3</v>
      </c>
      <c r="BQ66" s="4">
        <f ca="1">IFERROR((('DATA CLEANING'!BR40-'DATA CLEANING'!BQ40)/'DATA CLEANING'!BQ40),"")</f>
        <v>0.12321232123212308</v>
      </c>
      <c r="BR66" s="4">
        <f ca="1">IFERROR((('DATA CLEANING'!BS40-'DATA CLEANING'!BR40)/'DATA CLEANING'!BR40),"")</f>
        <v>0.11478942213516161</v>
      </c>
      <c r="BS66" s="4">
        <f ca="1">IFERROR((('DATA CLEANING'!BT40-'DATA CLEANING'!BS40)/'DATA CLEANING'!BS40),"")</f>
        <v>6.5542083992268574E-2</v>
      </c>
      <c r="BT66" s="4">
        <f ca="1">IFERROR((('DATA CLEANING'!BU40-'DATA CLEANING'!BT40)/'DATA CLEANING'!BT40),"")</f>
        <v>-6.1840369393139839E-2</v>
      </c>
      <c r="BU66" s="4">
        <f ca="1">IFERROR((('DATA CLEANING'!BV40-'DATA CLEANING'!BU40)/'DATA CLEANING'!BU40),"")</f>
        <v>7.7342239409386136E-3</v>
      </c>
      <c r="BV66" s="4">
        <f ca="1">IFERROR((('DATA CLEANING'!BW40-'DATA CLEANING'!BV40)/'DATA CLEANING'!BV40),"")</f>
        <v>-0.1041339612768184</v>
      </c>
      <c r="BW66" s="4">
        <f ca="1">IFERROR((('DATA CLEANING'!BX40-'DATA CLEANING'!BW40)/'DATA CLEANING'!BW40),"")</f>
        <v>6.0552959501557625E-2</v>
      </c>
      <c r="BX66" s="4">
        <f ca="1">IFERROR((('DATA CLEANING'!BY40-'DATA CLEANING'!BX40)/'DATA CLEANING'!BX40),"")</f>
        <v>0.20809619974297794</v>
      </c>
      <c r="BY66" s="4">
        <f ca="1">IFERROR((('DATA CLEANING'!BZ40-'DATA CLEANING'!BY40)/'DATA CLEANING'!BY40),"")</f>
        <v>-0.11875997264645549</v>
      </c>
      <c r="BZ66" s="4">
        <f ca="1">IFERROR((('DATA CLEANING'!CA40-'DATA CLEANING'!BZ40)/'DATA CLEANING'!BZ40),"")</f>
        <v>2.6038972236592482E-2</v>
      </c>
      <c r="CA66" s="4">
        <f ca="1">IFERROR((('DATA CLEANING'!CB40-'DATA CLEANING'!CA40)/'DATA CLEANING'!CA40),"")</f>
        <v>5.3277310924369777E-2</v>
      </c>
      <c r="CB66" s="4">
        <f ca="1">IFERROR((('DATA CLEANING'!CC40-'DATA CLEANING'!CB40)/'DATA CLEANING'!CB40),"")</f>
        <v>0.10682942396681017</v>
      </c>
      <c r="CC66" s="4">
        <f ca="1">IFERROR((('DATA CLEANING'!CD40-'DATA CLEANING'!CC40)/'DATA CLEANING'!CC40),"")</f>
        <v>1.8525192820586907E-2</v>
      </c>
      <c r="CD66" s="4">
        <f ca="1">IFERROR((('DATA CLEANING'!CE40-'DATA CLEANING'!CD40)/'DATA CLEANING'!CD40),"")</f>
        <v>-9.8443029016277495E-2</v>
      </c>
      <c r="CE66" s="4">
        <f ca="1">IFERROR((('DATA CLEANING'!CF40-'DATA CLEANING'!CE40)/'DATA CLEANING'!CE40),"")</f>
        <v>0.11500117748645884</v>
      </c>
      <c r="CF66" s="4">
        <f ca="1">IFERROR((('DATA CLEANING'!CG40-'DATA CLEANING'!CF40)/'DATA CLEANING'!CF40),"")</f>
        <v>5.5195719515629425E-2</v>
      </c>
      <c r="CG66" s="4">
        <f ca="1">IFERROR((('DATA CLEANING'!CH40-'DATA CLEANING'!CG40)/'DATA CLEANING'!CG40),"")</f>
        <v>-4.9239391513210537E-2</v>
      </c>
      <c r="CH66" s="4">
        <f ca="1">IFERROR((('DATA CLEANING'!CI40-'DATA CLEANING'!CH40)/'DATA CLEANING'!CH40),"")</f>
        <v>6.7999999999999977E-2</v>
      </c>
      <c r="CI66" s="4">
        <f ca="1">IFERROR((('DATA CLEANING'!CJ40-'DATA CLEANING'!CI40)/'DATA CLEANING'!CI40),"")</f>
        <v>6.0516459688547262E-2</v>
      </c>
      <c r="CJ66" s="4">
        <f ca="1">IFERROR((('DATA CLEANING'!CK40-'DATA CLEANING'!CJ40)/'DATA CLEANING'!CJ40),"")</f>
        <v>3.2465923172242755E-2</v>
      </c>
      <c r="CK66" s="4">
        <f ca="1">IFERROR((('DATA CLEANING'!CL40-'DATA CLEANING'!CK40)/'DATA CLEANING'!CK40),"")</f>
        <v>1.8002880460873741E-2</v>
      </c>
      <c r="CL66" s="4">
        <f ca="1">IFERROR((('DATA CLEANING'!CM40-'DATA CLEANING'!CL40)/'DATA CLEANING'!CL40),"")</f>
        <v>4.6804998821032937E-2</v>
      </c>
      <c r="CM66" s="4">
        <f ca="1">IFERROR((('DATA CLEANING'!CN40-'DATA CLEANING'!CM40)/'DATA CLEANING'!CM40),"")</f>
        <v>0.10626196643766175</v>
      </c>
      <c r="CN66" s="4">
        <f ca="1">IFERROR((('DATA CLEANING'!CO40-'DATA CLEANING'!CN40)/'DATA CLEANING'!CN40),"")</f>
        <v>2.6317129040468394E-2</v>
      </c>
      <c r="CO66" s="4">
        <f ca="1">IFERROR((('DATA CLEANING'!CP40-'DATA CLEANING'!CO40)/'DATA CLEANING'!CO40),"")</f>
        <v>4.091855966669973E-2</v>
      </c>
      <c r="CP66" s="4">
        <f ca="1">IFERROR((('DATA CLEANING'!CQ40-'DATA CLEANING'!CP40)/'DATA CLEANING'!CP40),"")</f>
        <v>-0.1086386810882928</v>
      </c>
      <c r="CQ66" s="4">
        <f ca="1">IFERROR((('DATA CLEANING'!CR40-'DATA CLEANING'!CQ40)/'DATA CLEANING'!CQ40),"")</f>
        <v>-0.10664457155075635</v>
      </c>
      <c r="CR66" s="4">
        <f ca="1">IFERROR((('DATA CLEANING'!CS40-'DATA CLEANING'!CR40)/'DATA CLEANING'!CR40),"")</f>
        <v>0.12679511728099568</v>
      </c>
      <c r="CS66" s="4">
        <f ca="1">IFERROR((('DATA CLEANING'!CT40-'DATA CLEANING'!CS40)/'DATA CLEANING'!CS40),"")</f>
        <v>0.14598268812065215</v>
      </c>
      <c r="CT66" s="4">
        <f ca="1">IFERROR((('DATA CLEANING'!CU40-'DATA CLEANING'!CT40)/'DATA CLEANING'!CT40),"")</f>
        <v>-0.10078776645041705</v>
      </c>
      <c r="CU66" s="4">
        <f ca="1">IFERROR((('DATA CLEANING'!CV40-'DATA CLEANING'!CU40)/'DATA CLEANING'!CU40),"")</f>
        <v>0.24457614017005913</v>
      </c>
      <c r="CV66" s="4">
        <f ca="1">IFERROR((('DATA CLEANING'!CW40-'DATA CLEANING'!CV40)/'DATA CLEANING'!CV40),"")</f>
        <v>7.5731853753467859E-2</v>
      </c>
      <c r="CW66" s="4">
        <f ca="1">IFERROR((('DATA CLEANING'!CX40-'DATA CLEANING'!CW40)/'DATA CLEANING'!CW40),"")</f>
        <v>-4.7729022324865629E-3</v>
      </c>
      <c r="CX66" s="4">
        <f ca="1">IFERROR((('DATA CLEANING'!CY40-'DATA CLEANING'!CX40)/'DATA CLEANING'!CX40),"")</f>
        <v>6.7218440594059389E-2</v>
      </c>
      <c r="CY66" s="4">
        <f ca="1">IFERROR((('DATA CLEANING'!CZ40-'DATA CLEANING'!CY40)/'DATA CLEANING'!CY40),"")</f>
        <v>-7.9183880553743549E-2</v>
      </c>
      <c r="CZ66" s="4">
        <f ca="1">IFERROR((('DATA CLEANING'!DA40-'DATA CLEANING'!CZ40)/'DATA CLEANING'!CZ40),"")</f>
        <v>4.4433074894722313E-2</v>
      </c>
      <c r="DA66" s="4">
        <f ca="1">IFERROR((('DATA CLEANING'!DB40-'DATA CLEANING'!DA40)/'DATA CLEANING'!DA40),"")</f>
        <v>3.6739769387293696E-2</v>
      </c>
      <c r="DB66" s="4">
        <f ca="1">IFERROR((('DATA CLEANING'!DC40-'DATA CLEANING'!DB40)/'DATA CLEANING'!DB40),"")</f>
        <v>8.3669538036564475E-2</v>
      </c>
      <c r="DC66" s="4">
        <f ca="1">IFERROR((('DATA CLEANING'!DD40-'DATA CLEANING'!DC40)/'DATA CLEANING'!DC40),"")</f>
        <v>1.1671977192688306E-2</v>
      </c>
      <c r="DD66" s="4">
        <f ca="1">IFERROR((('DATA CLEANING'!DE40-'DATA CLEANING'!DD40)/'DATA CLEANING'!DD40),"")</f>
        <v>0.14219407883831178</v>
      </c>
      <c r="DE66" s="4">
        <f ca="1">IFERROR((('DATA CLEANING'!DF40-'DATA CLEANING'!DE40)/'DATA CLEANING'!DE40),"")</f>
        <v>-8.2636711947056699E-2</v>
      </c>
      <c r="DF66" s="4" t="str">
        <f ca="1">IFERROR((('DATA CLEANING'!DG40-'DATA CLEANING'!DF40)/'DATA CLEANING'!DF40),"")</f>
        <v/>
      </c>
      <c r="DG66" s="4" t="str">
        <f ca="1">IFERROR((('DATA CLEANING'!DH40-'DATA CLEANING'!DG40)/'DATA CLEANING'!DG40),"")</f>
        <v/>
      </c>
      <c r="DH66" s="4" t="str">
        <f ca="1">IFERROR((('DATA CLEANING'!DI40-'DATA CLEANING'!DH40)/'DATA CLEANING'!DH40),"")</f>
        <v/>
      </c>
      <c r="DI66" s="4" t="str">
        <f ca="1">IFERROR((('DATA CLEANING'!DJ40-'DATA CLEANING'!DI40)/'DATA CLEANING'!DI40),"")</f>
        <v/>
      </c>
      <c r="DJ66" s="4" t="str">
        <f ca="1">IFERROR((('DATA CLEANING'!DK40-'DATA CLEANING'!DJ40)/'DATA CLEANING'!DJ40),"")</f>
        <v/>
      </c>
      <c r="DK66" s="4" t="str">
        <f ca="1">IFERROR((('DATA CLEANING'!DL40-'DATA CLEANING'!DK40)/'DATA CLEANING'!DK40),"")</f>
        <v/>
      </c>
      <c r="DL66" s="4" t="str">
        <f ca="1">IFERROR((('DATA CLEANING'!DM40-'DATA CLEANING'!DL40)/'DATA CLEANING'!DL40),"")</f>
        <v/>
      </c>
      <c r="DM66" s="4" t="str">
        <f ca="1">IFERROR((('DATA CLEANING'!DN40-'DATA CLEANING'!DM40)/'DATA CLEANING'!DM40),"")</f>
        <v/>
      </c>
      <c r="DN66" s="4" t="str">
        <f ca="1">IFERROR((('DATA CLEANING'!DO40-'DATA CLEANING'!DN40)/'DATA CLEANING'!DN40),"")</f>
        <v/>
      </c>
      <c r="DO66" s="4" t="str">
        <f ca="1">IFERROR((('DATA CLEANING'!DP40-'DATA CLEANING'!DO40)/'DATA CLEANING'!DO40),"")</f>
        <v/>
      </c>
      <c r="DP66" s="4" t="str">
        <f ca="1">IFERROR((('DATA CLEANING'!DQ40-'DATA CLEANING'!DP40)/'DATA CLEANING'!DP40),"")</f>
        <v/>
      </c>
      <c r="DQ66" s="4" t="str">
        <f ca="1">IFERROR((('DATA CLEANING'!DR40-'DATA CLEANING'!DQ40)/'DATA CLEANING'!DQ40),"")</f>
        <v/>
      </c>
      <c r="DR66" s="4" t="str">
        <f ca="1">IFERROR((('DATA CLEANING'!DS40-'DATA CLEANING'!DR40)/'DATA CLEANING'!DR40),"")</f>
        <v/>
      </c>
      <c r="DS66" s="4" t="str">
        <f ca="1">IFERROR((('DATA CLEANING'!DT40-'DATA CLEANING'!DS40)/'DATA CLEANING'!DS40),"")</f>
        <v/>
      </c>
      <c r="DT66" s="4" t="str">
        <f ca="1">IFERROR((('DATA CLEANING'!DU40-'DATA CLEANING'!DT40)/'DATA CLEANING'!DT40),"")</f>
        <v/>
      </c>
      <c r="DU66" s="4" t="str">
        <f ca="1">IFERROR((('DATA CLEANING'!DV40-'DATA CLEANING'!DU40)/'DATA CLEANING'!DU40),"")</f>
        <v/>
      </c>
      <c r="DV66" s="4" t="str">
        <f ca="1">IFERROR((('DATA CLEANING'!DW40-'DATA CLEANING'!DV40)/'DATA CLEANING'!DV40),"")</f>
        <v/>
      </c>
      <c r="DW66" s="4" t="str">
        <f ca="1">IFERROR((('DATA CLEANING'!DX40-'DATA CLEANING'!DW40)/'DATA CLEANING'!DW40),"")</f>
        <v/>
      </c>
      <c r="DX66" s="4" t="str">
        <f ca="1">IFERROR((('DATA CLEANING'!DY40-'DATA CLEANING'!DX40)/'DATA CLEANING'!DX40),"")</f>
        <v/>
      </c>
      <c r="DY66" s="4" t="str">
        <f ca="1">IFERROR((('DATA CLEANING'!DZ40-'DATA CLEANING'!DY40)/'DATA CLEANING'!DY40),"")</f>
        <v/>
      </c>
      <c r="DZ66" s="4" t="str">
        <f ca="1">IFERROR((('DATA CLEANING'!EA40-'DATA CLEANING'!DZ40)/'DATA CLEANING'!DZ40),"")</f>
        <v/>
      </c>
      <c r="EA66" s="4" t="str">
        <f ca="1">IFERROR((('DATA CLEANING'!EB40-'DATA CLEANING'!EA40)/'DATA CLEANING'!EA40),"")</f>
        <v/>
      </c>
      <c r="EB66" s="4" t="str">
        <f ca="1">IFERROR((('DATA CLEANING'!EC40-'DATA CLEANING'!EB40)/'DATA CLEANING'!EB40),"")</f>
        <v/>
      </c>
      <c r="EC66" s="4" t="str">
        <f ca="1">IFERROR((('DATA CLEANING'!ED40-'DATA CLEANING'!EC40)/'DATA CLEANING'!EC40),"")</f>
        <v/>
      </c>
      <c r="ED66" s="4" t="str">
        <f ca="1">IFERROR((('DATA CLEANING'!EE40-'DATA CLEANING'!ED40)/'DATA CLEANING'!ED40),"")</f>
        <v/>
      </c>
      <c r="EE66" s="4" t="str">
        <f ca="1">IFERROR((('DATA CLEANING'!EF40-'DATA CLEANING'!EE40)/'DATA CLEANING'!EE40),"")</f>
        <v/>
      </c>
      <c r="EF66" s="4" t="str">
        <f ca="1">IFERROR((('DATA CLEANING'!EG40-'DATA CLEANING'!EF40)/'DATA CLEANING'!EF40),"")</f>
        <v/>
      </c>
      <c r="EG66" s="4" t="str">
        <f ca="1">IFERROR((('DATA CLEANING'!EH40-'DATA CLEANING'!EG40)/'DATA CLEANING'!EG40),"")</f>
        <v/>
      </c>
      <c r="EH66" s="4" t="str">
        <f ca="1">IFERROR((('DATA CLEANING'!EI40-'DATA CLEANING'!EH40)/'DATA CLEANING'!EH40),"")</f>
        <v/>
      </c>
      <c r="EI66" s="4" t="str">
        <f ca="1">IFERROR((('DATA CLEANING'!EJ40-'DATA CLEANING'!EI40)/'DATA CLEANING'!EI40),"")</f>
        <v/>
      </c>
      <c r="EJ66" s="4" t="str">
        <f ca="1">IFERROR((('DATA CLEANING'!EK40-'DATA CLEANING'!EJ40)/'DATA CLEANING'!EJ40),"")</f>
        <v/>
      </c>
      <c r="EK66" s="4" t="str">
        <f ca="1">IFERROR((('DATA CLEANING'!EL40-'DATA CLEANING'!EK40)/'DATA CLEANING'!EK40),"")</f>
        <v/>
      </c>
      <c r="EL66" s="4" t="str">
        <f ca="1">IFERROR((('DATA CLEANING'!EM40-'DATA CLEANING'!EL40)/'DATA CLEANING'!EL40),"")</f>
        <v/>
      </c>
      <c r="EM66" s="4" t="str">
        <f ca="1">IFERROR((('DATA CLEANING'!EN40-'DATA CLEANING'!EM40)/'DATA CLEANING'!EM40),"")</f>
        <v/>
      </c>
      <c r="EN66" s="4" t="str">
        <f ca="1">IFERROR((('DATA CLEANING'!EO40-'DATA CLEANING'!EN40)/'DATA CLEANING'!EN40),"")</f>
        <v/>
      </c>
      <c r="EO66" s="4" t="str">
        <f ca="1">IFERROR((('DATA CLEANING'!EP40-'DATA CLEANING'!EO40)/'DATA CLEANING'!EO40),"")</f>
        <v/>
      </c>
      <c r="EP66" s="4" t="str">
        <f ca="1">IFERROR((('DATA CLEANING'!EQ40-'DATA CLEANING'!EP40)/'DATA CLEANING'!EP40),"")</f>
        <v/>
      </c>
      <c r="EQ66" s="4" t="str">
        <f ca="1">IFERROR((('DATA CLEANING'!ER40-'DATA CLEANING'!EQ40)/'DATA CLEANING'!EQ40),"")</f>
        <v/>
      </c>
      <c r="ER66" s="4" t="str">
        <f ca="1">IFERROR((('DATA CLEANING'!ES40-'DATA CLEANING'!ER40)/'DATA CLEANING'!ER40),"")</f>
        <v/>
      </c>
      <c r="ES66" s="4" t="str">
        <f ca="1">IFERROR((('DATA CLEANING'!ET40-'DATA CLEANING'!ES40)/'DATA CLEANING'!ES40),"")</f>
        <v/>
      </c>
      <c r="ET66" s="4" t="str">
        <f ca="1">IFERROR((('DATA CLEANING'!EU40-'DATA CLEANING'!ET40)/'DATA CLEANING'!ET40),"")</f>
        <v/>
      </c>
      <c r="EU66" s="4" t="str">
        <f ca="1">IFERROR((('DATA CLEANING'!EV40-'DATA CLEANING'!EU40)/'DATA CLEANING'!EU40),"")</f>
        <v/>
      </c>
      <c r="EV66" s="4" t="str">
        <f ca="1">IFERROR((('DATA CLEANING'!EW40-'DATA CLEANING'!EV40)/'DATA CLEANING'!EV40),"")</f>
        <v/>
      </c>
      <c r="EW66" s="4" t="str">
        <f ca="1">IFERROR((('DATA CLEANING'!EX40-'DATA CLEANING'!EW40)/'DATA CLEANING'!EW40),"")</f>
        <v/>
      </c>
      <c r="EX66" s="4" t="str">
        <f ca="1">IFERROR((('DATA CLEANING'!EY40-'DATA CLEANING'!EX40)/'DATA CLEANING'!EX40),"")</f>
        <v/>
      </c>
      <c r="EY66" s="4" t="str">
        <f ca="1">IFERROR((('DATA CLEANING'!EZ40-'DATA CLEANING'!EY40)/'DATA CLEANING'!EY40),"")</f>
        <v/>
      </c>
      <c r="EZ66" s="4" t="str">
        <f ca="1">IFERROR((('DATA CLEANING'!FA40-'DATA CLEANING'!EZ40)/'DATA CLEANING'!EZ40),"")</f>
        <v/>
      </c>
    </row>
    <row r="67" spans="2:156" x14ac:dyDescent="0.55000000000000004">
      <c r="B67" s="4" t="s">
        <v>50</v>
      </c>
      <c r="C67" s="4">
        <f ca="1">IFERROR((('DATA CLEANING'!D41-'DATA CLEANING'!C41)/'DATA CLEANING'!C41),"")</f>
        <v>5.5099178521338554E-2</v>
      </c>
      <c r="D67" s="4">
        <f ca="1">IFERROR((('DATA CLEANING'!E41-'DATA CLEANING'!D41)/'DATA CLEANING'!D41),"")</f>
        <v>3.1459678440308753E-2</v>
      </c>
      <c r="E67" s="4">
        <f ca="1">IFERROR((('DATA CLEANING'!F41-'DATA CLEANING'!E41)/'DATA CLEANING'!E41),"")</f>
        <v>-5.6029456888616075E-2</v>
      </c>
      <c r="F67" s="4">
        <f ca="1">IFERROR((('DATA CLEANING'!G41-'DATA CLEANING'!F41)/'DATA CLEANING'!F41),"")</f>
        <v>1.1116889871278122E-2</v>
      </c>
      <c r="G67" s="4">
        <f ca="1">IFERROR((('DATA CLEANING'!H41-'DATA CLEANING'!G41)/'DATA CLEANING'!G41),"")</f>
        <v>-6.532501768147618E-2</v>
      </c>
      <c r="H67" s="4">
        <f ca="1">IFERROR((('DATA CLEANING'!I41-'DATA CLEANING'!H41)/'DATA CLEANING'!H41),"")</f>
        <v>7.422439292838956E-2</v>
      </c>
      <c r="I67" s="4">
        <f ca="1">IFERROR((('DATA CLEANING'!J41-'DATA CLEANING'!I41)/'DATA CLEANING'!I41),"")</f>
        <v>3.1314036885245949E-2</v>
      </c>
      <c r="J67" s="4">
        <f ca="1">IFERROR((('DATA CLEANING'!K41-'DATA CLEANING'!J41)/'DATA CLEANING'!J41),"")</f>
        <v>3.8869916175100883E-2</v>
      </c>
      <c r="K67" s="4">
        <f ca="1">IFERROR((('DATA CLEANING'!L41-'DATA CLEANING'!K41)/'DATA CLEANING'!K41),"")</f>
        <v>1.1953858107693389E-4</v>
      </c>
      <c r="L67" s="4">
        <f ca="1">IFERROR((('DATA CLEANING'!M41-'DATA CLEANING'!L41)/'DATA CLEANING'!L41),"")</f>
        <v>0.14438534632164002</v>
      </c>
      <c r="M67" s="4">
        <f ca="1">IFERROR((('DATA CLEANING'!N41-'DATA CLEANING'!M41)/'DATA CLEANING'!M41),"")</f>
        <v>-4.5589848033839829E-2</v>
      </c>
      <c r="N67" s="4">
        <f ca="1">IFERROR((('DATA CLEANING'!O41-'DATA CLEANING'!N41)/'DATA CLEANING'!N41),"")</f>
        <v>2.2214926679798498E-2</v>
      </c>
      <c r="O67" s="4">
        <f ca="1">IFERROR((('DATA CLEANING'!P41-'DATA CLEANING'!O41)/'DATA CLEANING'!O41),"")</f>
        <v>4.6675944759661817E-2</v>
      </c>
      <c r="P67" s="4">
        <f ca="1">IFERROR((('DATA CLEANING'!Q41-'DATA CLEANING'!P41)/'DATA CLEANING'!P41),"")</f>
        <v>-8.2029252326889693E-2</v>
      </c>
      <c r="Q67" s="4">
        <f ca="1">IFERROR((('DATA CLEANING'!R41-'DATA CLEANING'!Q41)/'DATA CLEANING'!Q41),"")</f>
        <v>6.1392757660167108E-2</v>
      </c>
      <c r="R67" s="4">
        <f ca="1">IFERROR((('DATA CLEANING'!S41-'DATA CLEANING'!R41)/'DATA CLEANING'!R41),"")</f>
        <v>-1.9158093638463183E-2</v>
      </c>
      <c r="S67" s="4">
        <f ca="1">IFERROR((('DATA CLEANING'!T41-'DATA CLEANING'!S41)/'DATA CLEANING'!S41),"")</f>
        <v>8.8617755659014336E-2</v>
      </c>
      <c r="T67" s="4">
        <f ca="1">IFERROR((('DATA CLEANING'!U41-'DATA CLEANING'!T41)/'DATA CLEANING'!T41),"")</f>
        <v>-3.2689377181340254E-2</v>
      </c>
      <c r="U67" s="4">
        <f ca="1">IFERROR((('DATA CLEANING'!V41-'DATA CLEANING'!U41)/'DATA CLEANING'!U41),"")</f>
        <v>-6.6775078768167337E-2</v>
      </c>
      <c r="V67" s="4">
        <f ca="1">IFERROR((('DATA CLEANING'!W41-'DATA CLEANING'!V41)/'DATA CLEANING'!V41),"")</f>
        <v>4.8845567414506678E-2</v>
      </c>
      <c r="W67" s="4">
        <f ca="1">IFERROR((('DATA CLEANING'!X41-'DATA CLEANING'!W41)/'DATA CLEANING'!W41),"")</f>
        <v>1.1006697471574857E-2</v>
      </c>
      <c r="X67" s="4">
        <f ca="1">IFERROR((('DATA CLEANING'!Y41-'DATA CLEANING'!X41)/'DATA CLEANING'!X41),"")</f>
        <v>5.9877779489549462E-2</v>
      </c>
      <c r="Y67" s="4">
        <f ca="1">IFERROR((('DATA CLEANING'!Z41-'DATA CLEANING'!Y41)/'DATA CLEANING'!Y41),"")</f>
        <v>1.5262367362759989E-2</v>
      </c>
      <c r="Z67" s="4">
        <f ca="1">IFERROR((('DATA CLEANING'!AA41-'DATA CLEANING'!Z41)/'DATA CLEANING'!Z41),"")</f>
        <v>-8.1941395437625408E-2</v>
      </c>
      <c r="AA67" s="4">
        <f ca="1">IFERROR((('DATA CLEANING'!AB41-'DATA CLEANING'!AA41)/'DATA CLEANING'!AA41),"")</f>
        <v>-9.8975931798097369E-2</v>
      </c>
      <c r="AB67" s="4">
        <f ca="1">IFERROR((('DATA CLEANING'!AC41-'DATA CLEANING'!AB41)/'DATA CLEANING'!AB41),"")</f>
        <v>-0.17129175561068496</v>
      </c>
      <c r="AC67" s="4">
        <f ca="1">IFERROR((('DATA CLEANING'!AD41-'DATA CLEANING'!AC41)/'DATA CLEANING'!AC41),"")</f>
        <v>-6.2726260094681088E-2</v>
      </c>
      <c r="AD67" s="4">
        <f ca="1">IFERROR((('DATA CLEANING'!AE41-'DATA CLEANING'!AD41)/'DATA CLEANING'!AD41),"")</f>
        <v>-1.0844536878852949E-2</v>
      </c>
      <c r="AE67" s="4">
        <f ca="1">IFERROR((('DATA CLEANING'!AF41-'DATA CLEANING'!AE41)/'DATA CLEANING'!AE41),"")</f>
        <v>1.3967109709393787E-2</v>
      </c>
      <c r="AF67" s="4">
        <f ca="1">IFERROR((('DATA CLEANING'!AG41-'DATA CLEANING'!AF41)/'DATA CLEANING'!AF41),"")</f>
        <v>6.6133451825520093E-2</v>
      </c>
      <c r="AG67" s="4">
        <f ca="1">IFERROR((('DATA CLEANING'!AH41-'DATA CLEANING'!AG41)/'DATA CLEANING'!AG41),"")</f>
        <v>8.2106140594609578E-2</v>
      </c>
      <c r="AH67" s="4">
        <f ca="1">IFERROR((('DATA CLEANING'!AI41-'DATA CLEANING'!AH41)/'DATA CLEANING'!AH41),"")</f>
        <v>-4.8144819617406444E-3</v>
      </c>
      <c r="AI67" s="4">
        <f ca="1">IFERROR((('DATA CLEANING'!AJ41-'DATA CLEANING'!AI41)/'DATA CLEANING'!AI41),"")</f>
        <v>-0.11184931948655101</v>
      </c>
      <c r="AJ67" s="4">
        <f ca="1">IFERROR((('DATA CLEANING'!AK41-'DATA CLEANING'!AJ41)/'DATA CLEANING'!AJ41),"")</f>
        <v>0.16471784443314696</v>
      </c>
      <c r="AK67" s="4">
        <f ca="1">IFERROR((('DATA CLEANING'!AL41-'DATA CLEANING'!AK41)/'DATA CLEANING'!AK41),"")</f>
        <v>-0.1293259337781382</v>
      </c>
      <c r="AL67" s="4">
        <f ca="1">IFERROR((('DATA CLEANING'!AM41-'DATA CLEANING'!AL41)/'DATA CLEANING'!AL41),"")</f>
        <v>4.690968989472185E-2</v>
      </c>
      <c r="AM67" s="4">
        <f ca="1">IFERROR((('DATA CLEANING'!AN41-'DATA CLEANING'!AM41)/'DATA CLEANING'!AM41),"")</f>
        <v>8.2911478998494839E-2</v>
      </c>
      <c r="AN67" s="4">
        <f ca="1">IFERROR((('DATA CLEANING'!AO41-'DATA CLEANING'!AN41)/'DATA CLEANING'!AN41),"")</f>
        <v>1.7687934301958381E-2</v>
      </c>
      <c r="AO67" s="4">
        <f ca="1">IFERROR((('DATA CLEANING'!AP41-'DATA CLEANING'!AO41)/'DATA CLEANING'!AO41),"")</f>
        <v>3.612662942271877E-2</v>
      </c>
      <c r="AP67" s="4">
        <f ca="1">IFERROR((('DATA CLEANING'!AQ41-'DATA CLEANING'!AP41)/'DATA CLEANING'!AP41),"")</f>
        <v>-5.673376467768991E-2</v>
      </c>
      <c r="AQ67" s="4">
        <f ca="1">IFERROR((('DATA CLEANING'!AR41-'DATA CLEANING'!AQ41)/'DATA CLEANING'!AQ41),"")</f>
        <v>1.5052397586535529E-2</v>
      </c>
      <c r="AR67" s="4">
        <f ca="1">IFERROR((('DATA CLEANING'!AS41-'DATA CLEANING'!AR41)/'DATA CLEANING'!AR41),"")</f>
        <v>-3.3162307596046065E-3</v>
      </c>
      <c r="AS67" s="4">
        <f ca="1">IFERROR((('DATA CLEANING'!AT41-'DATA CLEANING'!AS41)/'DATA CLEANING'!AS41),"")</f>
        <v>-1.6322430786615615E-2</v>
      </c>
      <c r="AT67" s="4">
        <f ca="1">IFERROR((('DATA CLEANING'!AU41-'DATA CLEANING'!AT41)/'DATA CLEANING'!AT41),"")</f>
        <v>1.5891250239326162E-2</v>
      </c>
      <c r="AU67" s="4">
        <f ca="1">IFERROR((('DATA CLEANING'!AV41-'DATA CLEANING'!AU41)/'DATA CLEANING'!AU41),"")</f>
        <v>-1.1496419148134311E-2</v>
      </c>
      <c r="AV67" s="4">
        <f ca="1">IFERROR((('DATA CLEANING'!AW41-'DATA CLEANING'!AV41)/'DATA CLEANING'!AV41),"")</f>
        <v>-8.8973625675246631E-4</v>
      </c>
      <c r="AW67" s="4">
        <f ca="1">IFERROR((('DATA CLEANING'!AX41-'DATA CLEANING'!AW41)/'DATA CLEANING'!AW41),"")</f>
        <v>-6.1700909611348718E-3</v>
      </c>
      <c r="AX67" s="4">
        <f ca="1">IFERROR((('DATA CLEANING'!AY41-'DATA CLEANING'!AX41)/'DATA CLEANING'!AX41),"")</f>
        <v>-1.689708141321036E-2</v>
      </c>
      <c r="AY67" s="4">
        <f ca="1">IFERROR((('DATA CLEANING'!AZ41-'DATA CLEANING'!AY41)/'DATA CLEANING'!AY41),"")</f>
        <v>-0.10989583333333332</v>
      </c>
      <c r="AZ67" s="4">
        <f ca="1">IFERROR((('DATA CLEANING'!BA41-'DATA CLEANING'!AZ41)/'DATA CLEANING'!AZ41),"")</f>
        <v>-0.19177881802223512</v>
      </c>
      <c r="BA67" s="4">
        <f ca="1">IFERROR((('DATA CLEANING'!BB41-'DATA CLEANING'!BA41)/'DATA CLEANING'!BA41),"")</f>
        <v>-2.5701357466063505E-2</v>
      </c>
      <c r="BB67" s="4">
        <f ca="1">IFERROR((('DATA CLEANING'!BC41-'DATA CLEANING'!BB41)/'DATA CLEANING'!BB41),"")</f>
        <v>-2.5264722273824997E-2</v>
      </c>
      <c r="BC67" s="4">
        <f ca="1">IFERROR((('DATA CLEANING'!BD41-'DATA CLEANING'!BC41)/'DATA CLEANING'!BC41),"")</f>
        <v>-6.9468267581474924E-2</v>
      </c>
      <c r="BD67" s="4">
        <f ca="1">IFERROR((('DATA CLEANING'!BE41-'DATA CLEANING'!BD41)/'DATA CLEANING'!BD41),"")</f>
        <v>-5.1612903225806549E-2</v>
      </c>
      <c r="BE67" s="4">
        <f ca="1">IFERROR((('DATA CLEANING'!BF41-'DATA CLEANING'!BE41)/'DATA CLEANING'!BE41),"")</f>
        <v>0.11694201490119843</v>
      </c>
      <c r="BF67" s="4">
        <f ca="1">IFERROR((('DATA CLEANING'!BG41-'DATA CLEANING'!BF41)/'DATA CLEANING'!BF41),"")</f>
        <v>-2.7358855375096525E-2</v>
      </c>
      <c r="BG67" s="4">
        <f ca="1">IFERROR((('DATA CLEANING'!BH41-'DATA CLEANING'!BG41)/'DATA CLEANING'!BG41),"")</f>
        <v>0.12563363482755185</v>
      </c>
      <c r="BH67" s="4">
        <f ca="1">IFERROR((('DATA CLEANING'!BI41-'DATA CLEANING'!BH41)/'DATA CLEANING'!BH41),"")</f>
        <v>0.15461368653421631</v>
      </c>
      <c r="BI67" s="4">
        <f ca="1">IFERROR((('DATA CLEANING'!BJ41-'DATA CLEANING'!BI41)/'DATA CLEANING'!BI41),"")</f>
        <v>-4.7721015601101216E-2</v>
      </c>
      <c r="BJ67" s="4">
        <f ca="1">IFERROR((('DATA CLEANING'!BK41-'DATA CLEANING'!BJ41)/'DATA CLEANING'!BJ41),"")</f>
        <v>5.0915515579826619E-2</v>
      </c>
      <c r="BK67" s="4">
        <f ca="1">IFERROR((('DATA CLEANING'!BL41-'DATA CLEANING'!BK41)/'DATA CLEANING'!BK41),"")</f>
        <v>0.2076264710377502</v>
      </c>
      <c r="BL67" s="4">
        <f ca="1">IFERROR((('DATA CLEANING'!BM41-'DATA CLEANING'!BL41)/'DATA CLEANING'!BL41),"")</f>
        <v>-2.8095931152312927E-2</v>
      </c>
      <c r="BM67" s="4">
        <f ca="1">IFERROR((('DATA CLEANING'!BN41-'DATA CLEANING'!BM41)/'DATA CLEANING'!BM41),"")</f>
        <v>-5.8597564945636702E-4</v>
      </c>
      <c r="BN67" s="4">
        <f ca="1">IFERROR((('DATA CLEANING'!BO41-'DATA CLEANING'!BN41)/'DATA CLEANING'!BN41),"")</f>
        <v>2.0228013029316174E-2</v>
      </c>
      <c r="BO67" s="4">
        <f ca="1">IFERROR((('DATA CLEANING'!BP41-'DATA CLEANING'!BO41)/'DATA CLEANING'!BO41),"")</f>
        <v>-3.4385875291338241E-2</v>
      </c>
      <c r="BP67" s="4">
        <f ca="1">IFERROR((('DATA CLEANING'!BQ41-'DATA CLEANING'!BP41)/'DATA CLEANING'!BP41),"")</f>
        <v>-4.2917603491601515E-2</v>
      </c>
      <c r="BQ67" s="4">
        <f ca="1">IFERROR((('DATA CLEANING'!BR41-'DATA CLEANING'!BQ41)/'DATA CLEANING'!BQ41),"")</f>
        <v>-3.2474262419678088E-2</v>
      </c>
      <c r="BR67" s="4">
        <f ca="1">IFERROR((('DATA CLEANING'!BS41-'DATA CLEANING'!BR41)/'DATA CLEANING'!BR41),"")</f>
        <v>-2.6351496107976945E-2</v>
      </c>
      <c r="BS67" s="4">
        <f ca="1">IFERROR((('DATA CLEANING'!BT41-'DATA CLEANING'!BS41)/'DATA CLEANING'!BS41),"")</f>
        <v>-0.10943230159894372</v>
      </c>
      <c r="BT67" s="4">
        <f ca="1">IFERROR((('DATA CLEANING'!BU41-'DATA CLEANING'!BT41)/'DATA CLEANING'!BT41),"")</f>
        <v>-1.1694943172459305E-2</v>
      </c>
      <c r="BU67" s="4">
        <f ca="1">IFERROR((('DATA CLEANING'!BV41-'DATA CLEANING'!BU41)/'DATA CLEANING'!BU41),"")</f>
        <v>2.6500000000000058E-2</v>
      </c>
      <c r="BV67" s="4">
        <f ca="1">IFERROR((('DATA CLEANING'!BW41-'DATA CLEANING'!BV41)/'DATA CLEANING'!BV41),"")</f>
        <v>2.1513232667640665E-2</v>
      </c>
      <c r="BW67" s="4">
        <f ca="1">IFERROR((('DATA CLEANING'!BX41-'DATA CLEANING'!BW41)/'DATA CLEANING'!BW41),"")</f>
        <v>2.6861638718906428E-2</v>
      </c>
      <c r="BX67" s="4">
        <f ca="1">IFERROR((('DATA CLEANING'!BY41-'DATA CLEANING'!BX41)/'DATA CLEANING'!BX41),"")</f>
        <v>3.1266929804194828E-2</v>
      </c>
      <c r="BY67" s="4">
        <f ca="1">IFERROR((('DATA CLEANING'!BZ41-'DATA CLEANING'!BY41)/'DATA CLEANING'!BY41),"")</f>
        <v>5.9737335834896876E-2</v>
      </c>
      <c r="BZ67" s="4">
        <f ca="1">IFERROR((('DATA CLEANING'!CA41-'DATA CLEANING'!BZ41)/'DATA CLEANING'!BZ41),"")</f>
        <v>-4.7447064655476772E-3</v>
      </c>
      <c r="CA67" s="4">
        <f ca="1">IFERROR((('DATA CLEANING'!CB41-'DATA CLEANING'!CA41)/'DATA CLEANING'!CA41),"")</f>
        <v>-0.19062188700725785</v>
      </c>
      <c r="CB67" s="4">
        <f ca="1">IFERROR((('DATA CLEANING'!CC41-'DATA CLEANING'!CB41)/'DATA CLEANING'!CB41),"")</f>
        <v>1.3978021978022009E-2</v>
      </c>
      <c r="CC67" s="4">
        <f ca="1">IFERROR((('DATA CLEANING'!CD41-'DATA CLEANING'!CC41)/'DATA CLEANING'!CC41),"")</f>
        <v>-3.0605167331368015E-2</v>
      </c>
      <c r="CD67" s="4">
        <f ca="1">IFERROR((('DATA CLEANING'!CE41-'DATA CLEANING'!CD41)/'DATA CLEANING'!CD41),"")</f>
        <v>3.7116536982380807E-2</v>
      </c>
      <c r="CE67" s="4">
        <f ca="1">IFERROR((('DATA CLEANING'!CF41-'DATA CLEANING'!CE41)/'DATA CLEANING'!CE41),"")</f>
        <v>0.28095895136253857</v>
      </c>
      <c r="CF67" s="4">
        <f ca="1">IFERROR((('DATA CLEANING'!CG41-'DATA CLEANING'!CF41)/'DATA CLEANING'!CF41),"")</f>
        <v>0.1586777972263364</v>
      </c>
      <c r="CG67" s="4">
        <f ca="1">IFERROR((('DATA CLEANING'!CH41-'DATA CLEANING'!CG41)/'DATA CLEANING'!CG41),"")</f>
        <v>-4.9270815176340736E-2</v>
      </c>
      <c r="CH67" s="4">
        <f ca="1">IFERROR((('DATA CLEANING'!CI41-'DATA CLEANING'!CH41)/'DATA CLEANING'!CH41),"")</f>
        <v>-0.31366497586017222</v>
      </c>
      <c r="CI67" s="4">
        <f ca="1">IFERROR((('DATA CLEANING'!CJ41-'DATA CLEANING'!CI41)/'DATA CLEANING'!CI41),"")</f>
        <v>-3.9401629491117973E-2</v>
      </c>
      <c r="CJ67" s="4">
        <f ca="1">IFERROR((('DATA CLEANING'!CK41-'DATA CLEANING'!CJ41)/'DATA CLEANING'!CJ41),"")</f>
        <v>-6.2013348164627273E-2</v>
      </c>
      <c r="CK67" s="4">
        <f ca="1">IFERROR((('DATA CLEANING'!CL41-'DATA CLEANING'!CK41)/'DATA CLEANING'!CK41),"")</f>
        <v>-4.2395493625852557E-2</v>
      </c>
      <c r="CL67" s="4">
        <f ca="1">IFERROR((('DATA CLEANING'!CM41-'DATA CLEANING'!CL41)/'DATA CLEANING'!CL41),"")</f>
        <v>2.4767801857585273E-2</v>
      </c>
      <c r="CM67" s="4">
        <f ca="1">IFERROR((('DATA CLEANING'!CN41-'DATA CLEANING'!CM41)/'DATA CLEANING'!CM41),"")</f>
        <v>0.26510574018126881</v>
      </c>
      <c r="CN67" s="4">
        <f ca="1">IFERROR((('DATA CLEANING'!CO41-'DATA CLEANING'!CN41)/'DATA CLEANING'!CN41),"")</f>
        <v>-3.9761194029850892E-2</v>
      </c>
      <c r="CO67" s="4">
        <f ca="1">IFERROR((('DATA CLEANING'!CP41-'DATA CLEANING'!CO41)/'DATA CLEANING'!CO41),"")</f>
        <v>-7.3862223327530271E-2</v>
      </c>
      <c r="CP67" s="4">
        <f ca="1">IFERROR((('DATA CLEANING'!CQ41-'DATA CLEANING'!CP41)/'DATA CLEANING'!CP41),"")</f>
        <v>-0.13976906552094537</v>
      </c>
      <c r="CQ67" s="4">
        <f ca="1">IFERROR((('DATA CLEANING'!CR41-'DATA CLEANING'!CQ41)/'DATA CLEANING'!CQ41),"")</f>
        <v>-0.16528796628687359</v>
      </c>
      <c r="CR67" s="4">
        <f ca="1">IFERROR((('DATA CLEANING'!CS41-'DATA CLEANING'!CR41)/'DATA CLEANING'!CR41),"")</f>
        <v>0.16866118175018691</v>
      </c>
      <c r="CS67" s="4">
        <f ca="1">IFERROR((('DATA CLEANING'!CT41-'DATA CLEANING'!CS41)/'DATA CLEANING'!CS41),"")</f>
        <v>0.10575999999999999</v>
      </c>
      <c r="CT67" s="4">
        <f ca="1">IFERROR((('DATA CLEANING'!CU41-'DATA CLEANING'!CT41)/'DATA CLEANING'!CT41),"")</f>
        <v>-1.1575748806250657E-3</v>
      </c>
      <c r="CU67" s="4">
        <f ca="1">IFERROR((('DATA CLEANING'!CV41-'DATA CLEANING'!CU41)/'DATA CLEANING'!CU41),"")</f>
        <v>0.10879327828480378</v>
      </c>
      <c r="CV67" s="4">
        <f ca="1">IFERROR((('DATA CLEANING'!CW41-'DATA CLEANING'!CV41)/'DATA CLEANING'!CV41),"")</f>
        <v>6.7938332897830673E-3</v>
      </c>
      <c r="CW67" s="4">
        <f ca="1">IFERROR((('DATA CLEANING'!CX41-'DATA CLEANING'!CW41)/'DATA CLEANING'!CW41),"")</f>
        <v>-1.3625746171814133E-2</v>
      </c>
      <c r="CX67" s="4">
        <f ca="1">IFERROR((('DATA CLEANING'!CY41-'DATA CLEANING'!CX41)/'DATA CLEANING'!CX41),"")</f>
        <v>2.4338902775950456E-2</v>
      </c>
      <c r="CY67" s="4">
        <f ca="1">IFERROR((('DATA CLEANING'!CZ41-'DATA CLEANING'!CY41)/'DATA CLEANING'!CY41),"")</f>
        <v>-2.324685332648346E-2</v>
      </c>
      <c r="CZ67" s="4">
        <f ca="1">IFERROR((('DATA CLEANING'!DA41-'DATA CLEANING'!CZ41)/'DATA CLEANING'!CZ41),"")</f>
        <v>-8.0078895463510713E-2</v>
      </c>
      <c r="DA67" s="4">
        <f ca="1">IFERROR((('DATA CLEANING'!DB41-'DATA CLEANING'!DA41)/'DATA CLEANING'!DA41),"")</f>
        <v>2.0726129216695088E-2</v>
      </c>
      <c r="DB67" s="4">
        <f ca="1">IFERROR((('DATA CLEANING'!DC41-'DATA CLEANING'!DB41)/'DATA CLEANING'!DB41),"")</f>
        <v>0.12617280492928168</v>
      </c>
      <c r="DC67" s="4">
        <f ca="1">IFERROR((('DATA CLEANING'!DD41-'DATA CLEANING'!DC41)/'DATA CLEANING'!DC41),"")</f>
        <v>9.1768216861477181E-2</v>
      </c>
      <c r="DD67" s="4">
        <f ca="1">IFERROR((('DATA CLEANING'!DE41-'DATA CLEANING'!DD41)/'DATA CLEANING'!DD41),"")</f>
        <v>9.5444191343963661E-2</v>
      </c>
      <c r="DE67" s="4">
        <f ca="1">IFERROR((('DATA CLEANING'!DF41-'DATA CLEANING'!DE41)/'DATA CLEANING'!DE41),"")</f>
        <v>-2.1418174256602227E-2</v>
      </c>
      <c r="DF67" s="4" t="str">
        <f ca="1">IFERROR((('DATA CLEANING'!DG41-'DATA CLEANING'!DF41)/'DATA CLEANING'!DF41),"")</f>
        <v/>
      </c>
      <c r="DG67" s="4" t="str">
        <f ca="1">IFERROR((('DATA CLEANING'!DH41-'DATA CLEANING'!DG41)/'DATA CLEANING'!DG41),"")</f>
        <v/>
      </c>
      <c r="DH67" s="4" t="str">
        <f ca="1">IFERROR((('DATA CLEANING'!DI41-'DATA CLEANING'!DH41)/'DATA CLEANING'!DH41),"")</f>
        <v/>
      </c>
      <c r="DI67" s="4" t="str">
        <f ca="1">IFERROR((('DATA CLEANING'!DJ41-'DATA CLEANING'!DI41)/'DATA CLEANING'!DI41),"")</f>
        <v/>
      </c>
      <c r="DJ67" s="4" t="str">
        <f ca="1">IFERROR((('DATA CLEANING'!DK41-'DATA CLEANING'!DJ41)/'DATA CLEANING'!DJ41),"")</f>
        <v/>
      </c>
      <c r="DK67" s="4" t="str">
        <f ca="1">IFERROR((('DATA CLEANING'!DL41-'DATA CLEANING'!DK41)/'DATA CLEANING'!DK41),"")</f>
        <v/>
      </c>
      <c r="DL67" s="4" t="str">
        <f ca="1">IFERROR((('DATA CLEANING'!DM41-'DATA CLEANING'!DL41)/'DATA CLEANING'!DL41),"")</f>
        <v/>
      </c>
      <c r="DM67" s="4" t="str">
        <f ca="1">IFERROR((('DATA CLEANING'!DN41-'DATA CLEANING'!DM41)/'DATA CLEANING'!DM41),"")</f>
        <v/>
      </c>
      <c r="DN67" s="4" t="str">
        <f ca="1">IFERROR((('DATA CLEANING'!DO41-'DATA CLEANING'!DN41)/'DATA CLEANING'!DN41),"")</f>
        <v/>
      </c>
      <c r="DO67" s="4" t="str">
        <f ca="1">IFERROR((('DATA CLEANING'!DP41-'DATA CLEANING'!DO41)/'DATA CLEANING'!DO41),"")</f>
        <v/>
      </c>
      <c r="DP67" s="4" t="str">
        <f ca="1">IFERROR((('DATA CLEANING'!DQ41-'DATA CLEANING'!DP41)/'DATA CLEANING'!DP41),"")</f>
        <v/>
      </c>
      <c r="DQ67" s="4" t="str">
        <f ca="1">IFERROR((('DATA CLEANING'!DR41-'DATA CLEANING'!DQ41)/'DATA CLEANING'!DQ41),"")</f>
        <v/>
      </c>
      <c r="DR67" s="4" t="str">
        <f ca="1">IFERROR((('DATA CLEANING'!DS41-'DATA CLEANING'!DR41)/'DATA CLEANING'!DR41),"")</f>
        <v/>
      </c>
      <c r="DS67" s="4" t="str">
        <f ca="1">IFERROR((('DATA CLEANING'!DT41-'DATA CLEANING'!DS41)/'DATA CLEANING'!DS41),"")</f>
        <v/>
      </c>
      <c r="DT67" s="4" t="str">
        <f ca="1">IFERROR((('DATA CLEANING'!DU41-'DATA CLEANING'!DT41)/'DATA CLEANING'!DT41),"")</f>
        <v/>
      </c>
      <c r="DU67" s="4" t="str">
        <f ca="1">IFERROR((('DATA CLEANING'!DV41-'DATA CLEANING'!DU41)/'DATA CLEANING'!DU41),"")</f>
        <v/>
      </c>
      <c r="DV67" s="4" t="str">
        <f ca="1">IFERROR((('DATA CLEANING'!DW41-'DATA CLEANING'!DV41)/'DATA CLEANING'!DV41),"")</f>
        <v/>
      </c>
      <c r="DW67" s="4" t="str">
        <f ca="1">IFERROR((('DATA CLEANING'!DX41-'DATA CLEANING'!DW41)/'DATA CLEANING'!DW41),"")</f>
        <v/>
      </c>
      <c r="DX67" s="4" t="str">
        <f ca="1">IFERROR((('DATA CLEANING'!DY41-'DATA CLEANING'!DX41)/'DATA CLEANING'!DX41),"")</f>
        <v/>
      </c>
      <c r="DY67" s="4" t="str">
        <f ca="1">IFERROR((('DATA CLEANING'!DZ41-'DATA CLEANING'!DY41)/'DATA CLEANING'!DY41),"")</f>
        <v/>
      </c>
      <c r="DZ67" s="4" t="str">
        <f ca="1">IFERROR((('DATA CLEANING'!EA41-'DATA CLEANING'!DZ41)/'DATA CLEANING'!DZ41),"")</f>
        <v/>
      </c>
      <c r="EA67" s="4" t="str">
        <f ca="1">IFERROR((('DATA CLEANING'!EB41-'DATA CLEANING'!EA41)/'DATA CLEANING'!EA41),"")</f>
        <v/>
      </c>
      <c r="EB67" s="4" t="str">
        <f ca="1">IFERROR((('DATA CLEANING'!EC41-'DATA CLEANING'!EB41)/'DATA CLEANING'!EB41),"")</f>
        <v/>
      </c>
      <c r="EC67" s="4" t="str">
        <f ca="1">IFERROR((('DATA CLEANING'!ED41-'DATA CLEANING'!EC41)/'DATA CLEANING'!EC41),"")</f>
        <v/>
      </c>
      <c r="ED67" s="4" t="str">
        <f ca="1">IFERROR((('DATA CLEANING'!EE41-'DATA CLEANING'!ED41)/'DATA CLEANING'!ED41),"")</f>
        <v/>
      </c>
      <c r="EE67" s="4" t="str">
        <f ca="1">IFERROR((('DATA CLEANING'!EF41-'DATA CLEANING'!EE41)/'DATA CLEANING'!EE41),"")</f>
        <v/>
      </c>
      <c r="EF67" s="4" t="str">
        <f ca="1">IFERROR((('DATA CLEANING'!EG41-'DATA CLEANING'!EF41)/'DATA CLEANING'!EF41),"")</f>
        <v/>
      </c>
      <c r="EG67" s="4" t="str">
        <f ca="1">IFERROR((('DATA CLEANING'!EH41-'DATA CLEANING'!EG41)/'DATA CLEANING'!EG41),"")</f>
        <v/>
      </c>
      <c r="EH67" s="4" t="str">
        <f ca="1">IFERROR((('DATA CLEANING'!EI41-'DATA CLEANING'!EH41)/'DATA CLEANING'!EH41),"")</f>
        <v/>
      </c>
      <c r="EI67" s="4" t="str">
        <f ca="1">IFERROR((('DATA CLEANING'!EJ41-'DATA CLEANING'!EI41)/'DATA CLEANING'!EI41),"")</f>
        <v/>
      </c>
      <c r="EJ67" s="4" t="str">
        <f ca="1">IFERROR((('DATA CLEANING'!EK41-'DATA CLEANING'!EJ41)/'DATA CLEANING'!EJ41),"")</f>
        <v/>
      </c>
      <c r="EK67" s="4" t="str">
        <f ca="1">IFERROR((('DATA CLEANING'!EL41-'DATA CLEANING'!EK41)/'DATA CLEANING'!EK41),"")</f>
        <v/>
      </c>
      <c r="EL67" s="4" t="str">
        <f ca="1">IFERROR((('DATA CLEANING'!EM41-'DATA CLEANING'!EL41)/'DATA CLEANING'!EL41),"")</f>
        <v/>
      </c>
      <c r="EM67" s="4" t="str">
        <f ca="1">IFERROR((('DATA CLEANING'!EN41-'DATA CLEANING'!EM41)/'DATA CLEANING'!EM41),"")</f>
        <v/>
      </c>
      <c r="EN67" s="4" t="str">
        <f ca="1">IFERROR((('DATA CLEANING'!EO41-'DATA CLEANING'!EN41)/'DATA CLEANING'!EN41),"")</f>
        <v/>
      </c>
      <c r="EO67" s="4" t="str">
        <f ca="1">IFERROR((('DATA CLEANING'!EP41-'DATA CLEANING'!EO41)/'DATA CLEANING'!EO41),"")</f>
        <v/>
      </c>
      <c r="EP67" s="4" t="str">
        <f ca="1">IFERROR((('DATA CLEANING'!EQ41-'DATA CLEANING'!EP41)/'DATA CLEANING'!EP41),"")</f>
        <v/>
      </c>
      <c r="EQ67" s="4" t="str">
        <f ca="1">IFERROR((('DATA CLEANING'!ER41-'DATA CLEANING'!EQ41)/'DATA CLEANING'!EQ41),"")</f>
        <v/>
      </c>
      <c r="ER67" s="4" t="str">
        <f ca="1">IFERROR((('DATA CLEANING'!ES41-'DATA CLEANING'!ER41)/'DATA CLEANING'!ER41),"")</f>
        <v/>
      </c>
      <c r="ES67" s="4" t="str">
        <f ca="1">IFERROR((('DATA CLEANING'!ET41-'DATA CLEANING'!ES41)/'DATA CLEANING'!ES41),"")</f>
        <v/>
      </c>
      <c r="ET67" s="4" t="str">
        <f ca="1">IFERROR((('DATA CLEANING'!EU41-'DATA CLEANING'!ET41)/'DATA CLEANING'!ET41),"")</f>
        <v/>
      </c>
      <c r="EU67" s="4" t="str">
        <f ca="1">IFERROR((('DATA CLEANING'!EV41-'DATA CLEANING'!EU41)/'DATA CLEANING'!EU41),"")</f>
        <v/>
      </c>
      <c r="EV67" s="4" t="str">
        <f ca="1">IFERROR((('DATA CLEANING'!EW41-'DATA CLEANING'!EV41)/'DATA CLEANING'!EV41),"")</f>
        <v/>
      </c>
      <c r="EW67" s="4" t="str">
        <f ca="1">IFERROR((('DATA CLEANING'!EX41-'DATA CLEANING'!EW41)/'DATA CLEANING'!EW41),"")</f>
        <v/>
      </c>
      <c r="EX67" s="4" t="str">
        <f ca="1">IFERROR((('DATA CLEANING'!EY41-'DATA CLEANING'!EX41)/'DATA CLEANING'!EX41),"")</f>
        <v/>
      </c>
      <c r="EY67" s="4" t="str">
        <f ca="1">IFERROR((('DATA CLEANING'!EZ41-'DATA CLEANING'!EY41)/'DATA CLEANING'!EY41),"")</f>
        <v/>
      </c>
      <c r="EZ67" s="4" t="str">
        <f ca="1">IFERROR((('DATA CLEANING'!FA41-'DATA CLEANING'!EZ41)/'DATA CLEANING'!EZ41),"")</f>
        <v/>
      </c>
    </row>
    <row r="68" spans="2:156" x14ac:dyDescent="0.55000000000000004">
      <c r="B68" s="4" t="s">
        <v>51</v>
      </c>
      <c r="C68" s="4">
        <f ca="1">IFERROR((('DATA CLEANING'!D42-'DATA CLEANING'!C42)/'DATA CLEANING'!C42),"")</f>
        <v>0.1280288146692862</v>
      </c>
      <c r="D68" s="4">
        <f ca="1">IFERROR((('DATA CLEANING'!E42-'DATA CLEANING'!D42)/'DATA CLEANING'!D42),"")</f>
        <v>9.9232842629068951E-2</v>
      </c>
      <c r="E68" s="4">
        <f ca="1">IFERROR((('DATA CLEANING'!F42-'DATA CLEANING'!E42)/'DATA CLEANING'!E42),"")</f>
        <v>4.4439414516372532E-2</v>
      </c>
      <c r="F68" s="4">
        <f ca="1">IFERROR((('DATA CLEANING'!G42-'DATA CLEANING'!F42)/'DATA CLEANING'!F42),"")</f>
        <v>0.10449324568373888</v>
      </c>
      <c r="G68" s="4">
        <f ca="1">IFERROR((('DATA CLEANING'!H42-'DATA CLEANING'!G42)/'DATA CLEANING'!G42),"")</f>
        <v>2.1485333071716049E-2</v>
      </c>
      <c r="H68" s="4">
        <f ca="1">IFERROR((('DATA CLEANING'!I42-'DATA CLEANING'!H42)/'DATA CLEANING'!H42),"")</f>
        <v>4.5684466641055133E-2</v>
      </c>
      <c r="I68" s="4">
        <f ca="1">IFERROR((('DATA CLEANING'!J42-'DATA CLEANING'!I42)/'DATA CLEANING'!I42),"")</f>
        <v>-9.1020420659461837E-2</v>
      </c>
      <c r="J68" s="4">
        <f ca="1">IFERROR((('DATA CLEANING'!K42-'DATA CLEANING'!J42)/'DATA CLEANING'!J42),"")</f>
        <v>-1.3674637925227167E-2</v>
      </c>
      <c r="K68" s="4">
        <f ca="1">IFERROR((('DATA CLEANING'!L42-'DATA CLEANING'!K42)/'DATA CLEANING'!K42),"")</f>
        <v>1.9601147384236961E-2</v>
      </c>
      <c r="L68" s="4">
        <f ca="1">IFERROR((('DATA CLEANING'!M42-'DATA CLEANING'!L42)/'DATA CLEANING'!L42),"")</f>
        <v>0.15580413959407877</v>
      </c>
      <c r="M68" s="4">
        <f ca="1">IFERROR((('DATA CLEANING'!N42-'DATA CLEANING'!M42)/'DATA CLEANING'!M42),"")</f>
        <v>4.5783830773688319E-3</v>
      </c>
      <c r="N68" s="4">
        <f ca="1">IFERROR((('DATA CLEANING'!O42-'DATA CLEANING'!N42)/'DATA CLEANING'!N42),"")</f>
        <v>3.2450674974039459E-2</v>
      </c>
      <c r="O68" s="4">
        <f ca="1">IFERROR((('DATA CLEANING'!P42-'DATA CLEANING'!O42)/'DATA CLEANING'!O42),"")</f>
        <v>-5.9704411477104473E-2</v>
      </c>
      <c r="P68" s="4">
        <f ca="1">IFERROR((('DATA CLEANING'!Q42-'DATA CLEANING'!P42)/'DATA CLEANING'!P42),"")</f>
        <v>6.447587354409365E-3</v>
      </c>
      <c r="Q68" s="4">
        <f ca="1">IFERROR((('DATA CLEANING'!R42-'DATA CLEANING'!Q42)/'DATA CLEANING'!Q42),"")</f>
        <v>6.908156939155005E-3</v>
      </c>
      <c r="R68" s="4">
        <f ca="1">IFERROR((('DATA CLEANING'!S42-'DATA CLEANING'!R42)/'DATA CLEANING'!R42),"")</f>
        <v>2.251737180051018E-2</v>
      </c>
      <c r="S68" s="4">
        <f ca="1">IFERROR((('DATA CLEANING'!T42-'DATA CLEANING'!S42)/'DATA CLEANING'!S42),"")</f>
        <v>1.4623655913978235E-3</v>
      </c>
      <c r="T68" s="4">
        <f ca="1">IFERROR((('DATA CLEANING'!U42-'DATA CLEANING'!T42)/'DATA CLEANING'!T42),"")</f>
        <v>8.3032697703722287E-4</v>
      </c>
      <c r="U68" s="4">
        <f ca="1">IFERROR((('DATA CLEANING'!V42-'DATA CLEANING'!U42)/'DATA CLEANING'!U42),"")</f>
        <v>-4.6631383206980431E-2</v>
      </c>
      <c r="V68" s="4">
        <f ca="1">IFERROR((('DATA CLEANING'!W42-'DATA CLEANING'!V42)/'DATA CLEANING'!V42),"")</f>
        <v>-2.2265566391597946E-2</v>
      </c>
      <c r="W68" s="4">
        <f ca="1">IFERROR((('DATA CLEANING'!X42-'DATA CLEANING'!W42)/'DATA CLEANING'!W42),"")</f>
        <v>3.9192216800171986E-2</v>
      </c>
      <c r="X68" s="4">
        <f ca="1">IFERROR((('DATA CLEANING'!Y42-'DATA CLEANING'!X42)/'DATA CLEANING'!X42),"")</f>
        <v>-1.3467217956290783E-2</v>
      </c>
      <c r="Y68" s="4">
        <f ca="1">IFERROR((('DATA CLEANING'!Z42-'DATA CLEANING'!Y42)/'DATA CLEANING'!Y42),"")</f>
        <v>4.6012453598371472E-2</v>
      </c>
      <c r="Z68" s="4">
        <f ca="1">IFERROR((('DATA CLEANING'!AA42-'DATA CLEANING'!Z42)/'DATA CLEANING'!Z42),"")</f>
        <v>4.0525457199278858E-2</v>
      </c>
      <c r="AA68" s="4">
        <f ca="1">IFERROR((('DATA CLEANING'!AB42-'DATA CLEANING'!AA42)/'DATA CLEANING'!AA42),"")</f>
        <v>-0.11527353742057916</v>
      </c>
      <c r="AB68" s="4">
        <f ca="1">IFERROR((('DATA CLEANING'!AC42-'DATA CLEANING'!AB42)/'DATA CLEANING'!AB42),"")</f>
        <v>-5.9068581732263175E-4</v>
      </c>
      <c r="AC68" s="4">
        <f ca="1">IFERROR((('DATA CLEANING'!AD42-'DATA CLEANING'!AC42)/'DATA CLEANING'!AC42),"")</f>
        <v>-4.6691759728746042E-2</v>
      </c>
      <c r="AD68" s="4">
        <f ca="1">IFERROR((('DATA CLEANING'!AE42-'DATA CLEANING'!AD42)/'DATA CLEANING'!AD42),"")</f>
        <v>0.14406447823533242</v>
      </c>
      <c r="AE68" s="4">
        <f ca="1">IFERROR((('DATA CLEANING'!AF42-'DATA CLEANING'!AE42)/'DATA CLEANING'!AE42),"")</f>
        <v>5.0768660334844203E-3</v>
      </c>
      <c r="AF68" s="4">
        <f ca="1">IFERROR((('DATA CLEANING'!AG42-'DATA CLEANING'!AF42)/'DATA CLEANING'!AF42),"")</f>
        <v>-0.1162632310792021</v>
      </c>
      <c r="AG68" s="4">
        <f ca="1">IFERROR((('DATA CLEANING'!AH42-'DATA CLEANING'!AG42)/'DATA CLEANING'!AG42),"")</f>
        <v>-6.1010853509728905E-3</v>
      </c>
      <c r="AH68" s="4">
        <f ca="1">IFERROR((('DATA CLEANING'!AI42-'DATA CLEANING'!AH42)/'DATA CLEANING'!AH42),"")</f>
        <v>-5.2888343241147599E-2</v>
      </c>
      <c r="AI68" s="4">
        <f ca="1">IFERROR((('DATA CLEANING'!AJ42-'DATA CLEANING'!AI42)/'DATA CLEANING'!AI42),"")</f>
        <v>-7.0714651202455958E-2</v>
      </c>
      <c r="AJ68" s="4">
        <f ca="1">IFERROR((('DATA CLEANING'!AK42-'DATA CLEANING'!AJ42)/'DATA CLEANING'!AJ42),"")</f>
        <v>8.8025842449159244E-2</v>
      </c>
      <c r="AK68" s="4">
        <f ca="1">IFERROR((('DATA CLEANING'!AL42-'DATA CLEANING'!AK42)/'DATA CLEANING'!AK42),"")</f>
        <v>-8.6808367071524839E-2</v>
      </c>
      <c r="AL68" s="4">
        <f ca="1">IFERROR((('DATA CLEANING'!AM42-'DATA CLEANING'!AL42)/'DATA CLEANING'!AL42),"")</f>
        <v>2.8300144086895573E-2</v>
      </c>
      <c r="AM68" s="4">
        <f ca="1">IFERROR((('DATA CLEANING'!AN42-'DATA CLEANING'!AM42)/'DATA CLEANING'!AM42),"")</f>
        <v>7.5198505371321625E-2</v>
      </c>
      <c r="AN68" s="4">
        <f ca="1">IFERROR((('DATA CLEANING'!AO42-'DATA CLEANING'!AN42)/'DATA CLEANING'!AN42),"")</f>
        <v>6.7900822027668423E-2</v>
      </c>
      <c r="AO68" s="4">
        <f ca="1">IFERROR((('DATA CLEANING'!AP42-'DATA CLEANING'!AO42)/'DATA CLEANING'!AO42),"")</f>
        <v>8.8960510670254539E-2</v>
      </c>
      <c r="AP68" s="4">
        <f ca="1">IFERROR((('DATA CLEANING'!AQ42-'DATA CLEANING'!AP42)/'DATA CLEANING'!AP42),"")</f>
        <v>-3.6205856153558875E-2</v>
      </c>
      <c r="AQ68" s="4">
        <f ca="1">IFERROR((('DATA CLEANING'!AR42-'DATA CLEANING'!AQ42)/'DATA CLEANING'!AQ42),"")</f>
        <v>9.5435437226081665E-2</v>
      </c>
      <c r="AR68" s="4">
        <f ca="1">IFERROR((('DATA CLEANING'!AS42-'DATA CLEANING'!AR42)/'DATA CLEANING'!AR42),"")</f>
        <v>5.0840999401230214E-2</v>
      </c>
      <c r="AS68" s="4">
        <f ca="1">IFERROR((('DATA CLEANING'!AT42-'DATA CLEANING'!AS42)/'DATA CLEANING'!AS42),"")</f>
        <v>2.3102823102822995E-2</v>
      </c>
      <c r="AT68" s="4">
        <f ca="1">IFERROR((('DATA CLEANING'!AU42-'DATA CLEANING'!AT42)/'DATA CLEANING'!AT42),"")</f>
        <v>7.675560731102235E-2</v>
      </c>
      <c r="AU68" s="4">
        <f ca="1">IFERROR((('DATA CLEANING'!AV42-'DATA CLEANING'!AU42)/'DATA CLEANING'!AU42),"")</f>
        <v>-4.8337800347956927E-2</v>
      </c>
      <c r="AV68" s="4">
        <f ca="1">IFERROR((('DATA CLEANING'!AW42-'DATA CLEANING'!AV42)/'DATA CLEANING'!AV42),"")</f>
        <v>1.3562923069321487E-2</v>
      </c>
      <c r="AW68" s="4">
        <f ca="1">IFERROR((('DATA CLEANING'!AX42-'DATA CLEANING'!AW42)/'DATA CLEANING'!AW42),"")</f>
        <v>3.2563921320106305E-2</v>
      </c>
      <c r="AX68" s="4">
        <f ca="1">IFERROR((('DATA CLEANING'!AY42-'DATA CLEANING'!AX42)/'DATA CLEANING'!AX42),"")</f>
        <v>-4.2962018742770787E-2</v>
      </c>
      <c r="AY68" s="4">
        <f ca="1">IFERROR((('DATA CLEANING'!AZ42-'DATA CLEANING'!AY42)/'DATA CLEANING'!AY42),"")</f>
        <v>-0.1421700416841378</v>
      </c>
      <c r="AZ68" s="4">
        <f ca="1">IFERROR((('DATA CLEANING'!BA42-'DATA CLEANING'!AZ42)/'DATA CLEANING'!AZ42),"")</f>
        <v>-0.14517381178297267</v>
      </c>
      <c r="BA68" s="4">
        <f ca="1">IFERROR((('DATA CLEANING'!BB42-'DATA CLEANING'!BA42)/'DATA CLEANING'!BA42),"")</f>
        <v>1.9845274133871629E-2</v>
      </c>
      <c r="BB68" s="4">
        <f ca="1">IFERROR((('DATA CLEANING'!BC42-'DATA CLEANING'!BB42)/'DATA CLEANING'!BB42),"")</f>
        <v>-9.2018469656992771E-3</v>
      </c>
      <c r="BC68" s="4">
        <f ca="1">IFERROR((('DATA CLEANING'!BD42-'DATA CLEANING'!BC42)/'DATA CLEANING'!BC42),"")</f>
        <v>7.3266535734496166E-2</v>
      </c>
      <c r="BD68" s="4">
        <f ca="1">IFERROR((('DATA CLEANING'!BE42-'DATA CLEANING'!BD42)/'DATA CLEANING'!BD42),"")</f>
        <v>6.7613671608462997E-3</v>
      </c>
      <c r="BE68" s="4">
        <f ca="1">IFERROR((('DATA CLEANING'!BF42-'DATA CLEANING'!BE42)/'DATA CLEANING'!BE42),"")</f>
        <v>-5.3296364756624092E-3</v>
      </c>
      <c r="BF68" s="4">
        <f ca="1">IFERROR((('DATA CLEANING'!BG42-'DATA CLEANING'!BF42)/'DATA CLEANING'!BF42),"")</f>
        <v>0.14875956267228288</v>
      </c>
      <c r="BG68" s="4">
        <f ca="1">IFERROR((('DATA CLEANING'!BH42-'DATA CLEANING'!BG42)/'DATA CLEANING'!BG42),"")</f>
        <v>0.10862766244270715</v>
      </c>
      <c r="BH68" s="4">
        <f ca="1">IFERROR((('DATA CLEANING'!BI42-'DATA CLEANING'!BH42)/'DATA CLEANING'!BH42),"")</f>
        <v>-1.4372917629319977E-2</v>
      </c>
      <c r="BI68" s="4">
        <f ca="1">IFERROR((('DATA CLEANING'!BJ42-'DATA CLEANING'!BI42)/'DATA CLEANING'!BI42),"")</f>
        <v>6.6620607974733667E-2</v>
      </c>
      <c r="BJ68" s="4">
        <f ca="1">IFERROR((('DATA CLEANING'!BK42-'DATA CLEANING'!BJ42)/'DATA CLEANING'!BJ42),"")</f>
        <v>9.877856944572919E-3</v>
      </c>
      <c r="BK68" s="4">
        <f ca="1">IFERROR((('DATA CLEANING'!BL42-'DATA CLEANING'!BK42)/'DATA CLEANING'!BK42),"")</f>
        <v>0.15418623296300538</v>
      </c>
      <c r="BL68" s="4">
        <f ca="1">IFERROR((('DATA CLEANING'!BM42-'DATA CLEANING'!BL42)/'DATA CLEANING'!BL42),"")</f>
        <v>1.4091215813916158E-3</v>
      </c>
      <c r="BM68" s="4">
        <f ca="1">IFERROR((('DATA CLEANING'!BN42-'DATA CLEANING'!BM42)/'DATA CLEANING'!BM42),"")</f>
        <v>5.3094714311195716E-2</v>
      </c>
      <c r="BN68" s="4">
        <f ca="1">IFERROR((('DATA CLEANING'!BO42-'DATA CLEANING'!BN42)/'DATA CLEANING'!BN42),"")</f>
        <v>2.9377446552243325E-2</v>
      </c>
      <c r="BO68" s="4">
        <f ca="1">IFERROR((('DATA CLEANING'!BP42-'DATA CLEANING'!BO42)/'DATA CLEANING'!BO42),"")</f>
        <v>-3.8557873375139461E-2</v>
      </c>
      <c r="BP68" s="4">
        <f ca="1">IFERROR((('DATA CLEANING'!BQ42-'DATA CLEANING'!BP42)/'DATA CLEANING'!BP42),"")</f>
        <v>3.310641210922638E-2</v>
      </c>
      <c r="BQ68" s="4">
        <f ca="1">IFERROR((('DATA CLEANING'!BR42-'DATA CLEANING'!BQ42)/'DATA CLEANING'!BQ42),"")</f>
        <v>4.3972832189070478E-2</v>
      </c>
      <c r="BR68" s="4">
        <f ca="1">IFERROR((('DATA CLEANING'!BS42-'DATA CLEANING'!BR42)/'DATA CLEANING'!BR42),"")</f>
        <v>-9.9333544906378968E-2</v>
      </c>
      <c r="BS68" s="4">
        <f ca="1">IFERROR((('DATA CLEANING'!BT42-'DATA CLEANING'!BS42)/'DATA CLEANING'!BS42),"")</f>
        <v>0.14117923420249001</v>
      </c>
      <c r="BT68" s="4">
        <f ca="1">IFERROR((('DATA CLEANING'!BU42-'DATA CLEANING'!BT42)/'DATA CLEANING'!BT42),"")</f>
        <v>2.0910525593522609E-2</v>
      </c>
      <c r="BU68" s="4">
        <f ca="1">IFERROR((('DATA CLEANING'!BV42-'DATA CLEANING'!BU42)/'DATA CLEANING'!BU42),"")</f>
        <v>8.8969167436780724E-2</v>
      </c>
      <c r="BV68" s="4">
        <f ca="1">IFERROR((('DATA CLEANING'!BW42-'DATA CLEANING'!BV42)/'DATA CLEANING'!BV42),"")</f>
        <v>-0.1059558710075605</v>
      </c>
      <c r="BW68" s="4">
        <f ca="1">IFERROR((('DATA CLEANING'!BX42-'DATA CLEANING'!BW42)/'DATA CLEANING'!BW42),"")</f>
        <v>-3.2065995892515319E-2</v>
      </c>
      <c r="BX68" s="4">
        <f ca="1">IFERROR((('DATA CLEANING'!BY42-'DATA CLEANING'!BX42)/'DATA CLEANING'!BX42),"")</f>
        <v>1.3800481412142303E-2</v>
      </c>
      <c r="BY68" s="4">
        <f ca="1">IFERROR((('DATA CLEANING'!BZ42-'DATA CLEANING'!BY42)/'DATA CLEANING'!BY42),"")</f>
        <v>-7.4007632916512661E-2</v>
      </c>
      <c r="BZ68" s="4">
        <f ca="1">IFERROR((('DATA CLEANING'!CA42-'DATA CLEANING'!BZ42)/'DATA CLEANING'!BZ42),"")</f>
        <v>-4.2278399270669106E-2</v>
      </c>
      <c r="CA68" s="4">
        <f ca="1">IFERROR((('DATA CLEANING'!CB42-'DATA CLEANING'!CA42)/'DATA CLEANING'!CA42),"")</f>
        <v>-0.12475954387704505</v>
      </c>
      <c r="CB68" s="4">
        <f ca="1">IFERROR((('DATA CLEANING'!CC42-'DATA CLEANING'!CB42)/'DATA CLEANING'!CB42),"")</f>
        <v>0.17236144469116765</v>
      </c>
      <c r="CC68" s="4">
        <f ca="1">IFERROR((('DATA CLEANING'!CD42-'DATA CLEANING'!CC42)/'DATA CLEANING'!CC42),"")</f>
        <v>-6.2039775033337638E-3</v>
      </c>
      <c r="CD68" s="4">
        <f ca="1">IFERROR((('DATA CLEANING'!CE42-'DATA CLEANING'!CD42)/'DATA CLEANING'!CD42),"")</f>
        <v>-6.6900038895371619E-2</v>
      </c>
      <c r="CE68" s="4">
        <f ca="1">IFERROR((('DATA CLEANING'!CF42-'DATA CLEANING'!CE42)/'DATA CLEANING'!CE42),"")</f>
        <v>4.1433930804501987E-2</v>
      </c>
      <c r="CF68" s="4">
        <f ca="1">IFERROR((('DATA CLEANING'!CG42-'DATA CLEANING'!CF42)/'DATA CLEANING'!CF42),"")</f>
        <v>0.1003242074927955</v>
      </c>
      <c r="CG68" s="4">
        <f ca="1">IFERROR((('DATA CLEANING'!CH42-'DATA CLEANING'!CG42)/'DATA CLEANING'!CG42),"")</f>
        <v>-6.6804896236881864E-2</v>
      </c>
      <c r="CH68" s="4">
        <f ca="1">IFERROR((('DATA CLEANING'!CI42-'DATA CLEANING'!CH42)/'DATA CLEANING'!CH42),"")</f>
        <v>5.8256022452638931E-2</v>
      </c>
      <c r="CI68" s="4">
        <f ca="1">IFERROR((('DATA CLEANING'!CJ42-'DATA CLEANING'!CI42)/'DATA CLEANING'!CI42),"")</f>
        <v>-4.033372009503388E-3</v>
      </c>
      <c r="CJ68" s="4">
        <f ca="1">IFERROR((('DATA CLEANING'!CK42-'DATA CLEANING'!CJ42)/'DATA CLEANING'!CJ42),"")</f>
        <v>-2.6184400310662319E-2</v>
      </c>
      <c r="CK68" s="4">
        <f ca="1">IFERROR((('DATA CLEANING'!CL42-'DATA CLEANING'!CK42)/'DATA CLEANING'!CK42),"")</f>
        <v>2.2217158482397043E-2</v>
      </c>
      <c r="CL68" s="4">
        <f ca="1">IFERROR((('DATA CLEANING'!CM42-'DATA CLEANING'!CL42)/'DATA CLEANING'!CL42),"")</f>
        <v>0.1025783920344777</v>
      </c>
      <c r="CM68" s="4">
        <f ca="1">IFERROR((('DATA CLEANING'!CN42-'DATA CLEANING'!CM42)/'DATA CLEANING'!CM42),"")</f>
        <v>0.15768103244937162</v>
      </c>
      <c r="CN68" s="4">
        <f ca="1">IFERROR((('DATA CLEANING'!CO42-'DATA CLEANING'!CN42)/'DATA CLEANING'!CN42),"")</f>
        <v>-2.9353979596291765E-2</v>
      </c>
      <c r="CO68" s="4">
        <f ca="1">IFERROR((('DATA CLEANING'!CP42-'DATA CLEANING'!CO42)/'DATA CLEANING'!CO42),"")</f>
        <v>-3.4484826676261762E-3</v>
      </c>
      <c r="CP68" s="4">
        <f ca="1">IFERROR((('DATA CLEANING'!CQ42-'DATA CLEANING'!CP42)/'DATA CLEANING'!CP42),"")</f>
        <v>-7.8476213402341163E-2</v>
      </c>
      <c r="CQ68" s="4">
        <f ca="1">IFERROR((('DATA CLEANING'!CR42-'DATA CLEANING'!CQ42)/'DATA CLEANING'!CQ42),"")</f>
        <v>-1.1542857142857039E-2</v>
      </c>
      <c r="CR68" s="4">
        <f ca="1">IFERROR((('DATA CLEANING'!CS42-'DATA CLEANING'!CR42)/'DATA CLEANING'!CR42),"")</f>
        <v>0.12011297755314389</v>
      </c>
      <c r="CS68" s="4">
        <f ca="1">IFERROR((('DATA CLEANING'!CT42-'DATA CLEANING'!CS42)/'DATA CLEANING'!CS42),"")</f>
        <v>7.0441642704416566E-2</v>
      </c>
      <c r="CT68" s="4">
        <f ca="1">IFERROR((('DATA CLEANING'!CU42-'DATA CLEANING'!CT42)/'DATA CLEANING'!CT42),"")</f>
        <v>1.1723054882080657E-2</v>
      </c>
      <c r="CU68" s="4">
        <f ca="1">IFERROR((('DATA CLEANING'!CV42-'DATA CLEANING'!CU42)/'DATA CLEANING'!CU42),"")</f>
        <v>0.14859142464223954</v>
      </c>
      <c r="CV68" s="4">
        <f ca="1">IFERROR((('DATA CLEANING'!CW42-'DATA CLEANING'!CV42)/'DATA CLEANING'!CV42),"")</f>
        <v>5.1330077291479044E-2</v>
      </c>
      <c r="CW68" s="4">
        <f ca="1">IFERROR((('DATA CLEANING'!CX42-'DATA CLEANING'!CW42)/'DATA CLEANING'!CW42),"")</f>
        <v>-4.7538506641409101E-2</v>
      </c>
      <c r="CX68" s="4">
        <f ca="1">IFERROR((('DATA CLEANING'!CY42-'DATA CLEANING'!CX42)/'DATA CLEANING'!CX42),"")</f>
        <v>-1.9947910500769529E-2</v>
      </c>
      <c r="CY68" s="4">
        <f ca="1">IFERROR((('DATA CLEANING'!CZ42-'DATA CLEANING'!CY42)/'DATA CLEANING'!CY42),"")</f>
        <v>-4.5141027964003148E-2</v>
      </c>
      <c r="CZ68" s="4">
        <f ca="1">IFERROR((('DATA CLEANING'!DA42-'DATA CLEANING'!CZ42)/'DATA CLEANING'!CZ42),"")</f>
        <v>9.7889889687278603E-2</v>
      </c>
      <c r="DA68" s="4">
        <f ca="1">IFERROR((('DATA CLEANING'!DB42-'DATA CLEANING'!DA42)/'DATA CLEANING'!DA42),"")</f>
        <v>-0.10196345032608947</v>
      </c>
      <c r="DB68" s="4">
        <f ca="1">IFERROR((('DATA CLEANING'!DC42-'DATA CLEANING'!DB42)/'DATA CLEANING'!DB42),"")</f>
        <v>1.1945545761320116E-2</v>
      </c>
      <c r="DC68" s="4">
        <f ca="1">IFERROR((('DATA CLEANING'!DD42-'DATA CLEANING'!DC42)/'DATA CLEANING'!DC42),"")</f>
        <v>9.837957092864015E-2</v>
      </c>
      <c r="DD68" s="4">
        <f ca="1">IFERROR((('DATA CLEANING'!DE42-'DATA CLEANING'!DD42)/'DATA CLEANING'!DD42),"")</f>
        <v>2.5234626617567289E-2</v>
      </c>
      <c r="DE68" s="4">
        <f ca="1">IFERROR((('DATA CLEANING'!DF42-'DATA CLEANING'!DE42)/'DATA CLEANING'!DE42),"")</f>
        <v>-0.12880997151317936</v>
      </c>
      <c r="DF68" s="4" t="str">
        <f ca="1">IFERROR((('DATA CLEANING'!DG42-'DATA CLEANING'!DF42)/'DATA CLEANING'!DF42),"")</f>
        <v/>
      </c>
      <c r="DG68" s="4" t="str">
        <f ca="1">IFERROR((('DATA CLEANING'!DH42-'DATA CLEANING'!DG42)/'DATA CLEANING'!DG42),"")</f>
        <v/>
      </c>
      <c r="DH68" s="4" t="str">
        <f ca="1">IFERROR((('DATA CLEANING'!DI42-'DATA CLEANING'!DH42)/'DATA CLEANING'!DH42),"")</f>
        <v/>
      </c>
      <c r="DI68" s="4" t="str">
        <f ca="1">IFERROR((('DATA CLEANING'!DJ42-'DATA CLEANING'!DI42)/'DATA CLEANING'!DI42),"")</f>
        <v/>
      </c>
      <c r="DJ68" s="4" t="str">
        <f ca="1">IFERROR((('DATA CLEANING'!DK42-'DATA CLEANING'!DJ42)/'DATA CLEANING'!DJ42),"")</f>
        <v/>
      </c>
      <c r="DK68" s="4" t="str">
        <f ca="1">IFERROR((('DATA CLEANING'!DL42-'DATA CLEANING'!DK42)/'DATA CLEANING'!DK42),"")</f>
        <v/>
      </c>
      <c r="DL68" s="4" t="str">
        <f ca="1">IFERROR((('DATA CLEANING'!DM42-'DATA CLEANING'!DL42)/'DATA CLEANING'!DL42),"")</f>
        <v/>
      </c>
      <c r="DM68" s="4" t="str">
        <f ca="1">IFERROR((('DATA CLEANING'!DN42-'DATA CLEANING'!DM42)/'DATA CLEANING'!DM42),"")</f>
        <v/>
      </c>
      <c r="DN68" s="4" t="str">
        <f ca="1">IFERROR((('DATA CLEANING'!DO42-'DATA CLEANING'!DN42)/'DATA CLEANING'!DN42),"")</f>
        <v/>
      </c>
      <c r="DO68" s="4" t="str">
        <f ca="1">IFERROR((('DATA CLEANING'!DP42-'DATA CLEANING'!DO42)/'DATA CLEANING'!DO42),"")</f>
        <v/>
      </c>
      <c r="DP68" s="4" t="str">
        <f ca="1">IFERROR((('DATA CLEANING'!DQ42-'DATA CLEANING'!DP42)/'DATA CLEANING'!DP42),"")</f>
        <v/>
      </c>
      <c r="DQ68" s="4" t="str">
        <f ca="1">IFERROR((('DATA CLEANING'!DR42-'DATA CLEANING'!DQ42)/'DATA CLEANING'!DQ42),"")</f>
        <v/>
      </c>
      <c r="DR68" s="4" t="str">
        <f ca="1">IFERROR((('DATA CLEANING'!DS42-'DATA CLEANING'!DR42)/'DATA CLEANING'!DR42),"")</f>
        <v/>
      </c>
      <c r="DS68" s="4" t="str">
        <f ca="1">IFERROR((('DATA CLEANING'!DT42-'DATA CLEANING'!DS42)/'DATA CLEANING'!DS42),"")</f>
        <v/>
      </c>
      <c r="DT68" s="4" t="str">
        <f ca="1">IFERROR((('DATA CLEANING'!DU42-'DATA CLEANING'!DT42)/'DATA CLEANING'!DT42),"")</f>
        <v/>
      </c>
      <c r="DU68" s="4" t="str">
        <f ca="1">IFERROR((('DATA CLEANING'!DV42-'DATA CLEANING'!DU42)/'DATA CLEANING'!DU42),"")</f>
        <v/>
      </c>
      <c r="DV68" s="4" t="str">
        <f ca="1">IFERROR((('DATA CLEANING'!DW42-'DATA CLEANING'!DV42)/'DATA CLEANING'!DV42),"")</f>
        <v/>
      </c>
      <c r="DW68" s="4" t="str">
        <f ca="1">IFERROR((('DATA CLEANING'!DX42-'DATA CLEANING'!DW42)/'DATA CLEANING'!DW42),"")</f>
        <v/>
      </c>
      <c r="DX68" s="4" t="str">
        <f ca="1">IFERROR((('DATA CLEANING'!DY42-'DATA CLEANING'!DX42)/'DATA CLEANING'!DX42),"")</f>
        <v/>
      </c>
      <c r="DY68" s="4" t="str">
        <f ca="1">IFERROR((('DATA CLEANING'!DZ42-'DATA CLEANING'!DY42)/'DATA CLEANING'!DY42),"")</f>
        <v/>
      </c>
      <c r="DZ68" s="4" t="str">
        <f ca="1">IFERROR((('DATA CLEANING'!EA42-'DATA CLEANING'!DZ42)/'DATA CLEANING'!DZ42),"")</f>
        <v/>
      </c>
      <c r="EA68" s="4" t="str">
        <f ca="1">IFERROR((('DATA CLEANING'!EB42-'DATA CLEANING'!EA42)/'DATA CLEANING'!EA42),"")</f>
        <v/>
      </c>
      <c r="EB68" s="4" t="str">
        <f ca="1">IFERROR((('DATA CLEANING'!EC42-'DATA CLEANING'!EB42)/'DATA CLEANING'!EB42),"")</f>
        <v/>
      </c>
      <c r="EC68" s="4" t="str">
        <f ca="1">IFERROR((('DATA CLEANING'!ED42-'DATA CLEANING'!EC42)/'DATA CLEANING'!EC42),"")</f>
        <v/>
      </c>
      <c r="ED68" s="4" t="str">
        <f ca="1">IFERROR((('DATA CLEANING'!EE42-'DATA CLEANING'!ED42)/'DATA CLEANING'!ED42),"")</f>
        <v/>
      </c>
      <c r="EE68" s="4" t="str">
        <f ca="1">IFERROR((('DATA CLEANING'!EF42-'DATA CLEANING'!EE42)/'DATA CLEANING'!EE42),"")</f>
        <v/>
      </c>
      <c r="EF68" s="4" t="str">
        <f ca="1">IFERROR((('DATA CLEANING'!EG42-'DATA CLEANING'!EF42)/'DATA CLEANING'!EF42),"")</f>
        <v/>
      </c>
      <c r="EG68" s="4" t="str">
        <f ca="1">IFERROR((('DATA CLEANING'!EH42-'DATA CLEANING'!EG42)/'DATA CLEANING'!EG42),"")</f>
        <v/>
      </c>
      <c r="EH68" s="4" t="str">
        <f ca="1">IFERROR((('DATA CLEANING'!EI42-'DATA CLEANING'!EH42)/'DATA CLEANING'!EH42),"")</f>
        <v/>
      </c>
      <c r="EI68" s="4" t="str">
        <f ca="1">IFERROR((('DATA CLEANING'!EJ42-'DATA CLEANING'!EI42)/'DATA CLEANING'!EI42),"")</f>
        <v/>
      </c>
      <c r="EJ68" s="4" t="str">
        <f ca="1">IFERROR((('DATA CLEANING'!EK42-'DATA CLEANING'!EJ42)/'DATA CLEANING'!EJ42),"")</f>
        <v/>
      </c>
      <c r="EK68" s="4" t="str">
        <f ca="1">IFERROR((('DATA CLEANING'!EL42-'DATA CLEANING'!EK42)/'DATA CLEANING'!EK42),"")</f>
        <v/>
      </c>
      <c r="EL68" s="4" t="str">
        <f ca="1">IFERROR((('DATA CLEANING'!EM42-'DATA CLEANING'!EL42)/'DATA CLEANING'!EL42),"")</f>
        <v/>
      </c>
      <c r="EM68" s="4" t="str">
        <f ca="1">IFERROR((('DATA CLEANING'!EN42-'DATA CLEANING'!EM42)/'DATA CLEANING'!EM42),"")</f>
        <v/>
      </c>
      <c r="EN68" s="4" t="str">
        <f ca="1">IFERROR((('DATA CLEANING'!EO42-'DATA CLEANING'!EN42)/'DATA CLEANING'!EN42),"")</f>
        <v/>
      </c>
      <c r="EO68" s="4" t="str">
        <f ca="1">IFERROR((('DATA CLEANING'!EP42-'DATA CLEANING'!EO42)/'DATA CLEANING'!EO42),"")</f>
        <v/>
      </c>
      <c r="EP68" s="4" t="str">
        <f ca="1">IFERROR((('DATA CLEANING'!EQ42-'DATA CLEANING'!EP42)/'DATA CLEANING'!EP42),"")</f>
        <v/>
      </c>
      <c r="EQ68" s="4" t="str">
        <f ca="1">IFERROR((('DATA CLEANING'!ER42-'DATA CLEANING'!EQ42)/'DATA CLEANING'!EQ42),"")</f>
        <v/>
      </c>
      <c r="ER68" s="4" t="str">
        <f ca="1">IFERROR((('DATA CLEANING'!ES42-'DATA CLEANING'!ER42)/'DATA CLEANING'!ER42),"")</f>
        <v/>
      </c>
      <c r="ES68" s="4" t="str">
        <f ca="1">IFERROR((('DATA CLEANING'!ET42-'DATA CLEANING'!ES42)/'DATA CLEANING'!ES42),"")</f>
        <v/>
      </c>
      <c r="ET68" s="4" t="str">
        <f ca="1">IFERROR((('DATA CLEANING'!EU42-'DATA CLEANING'!ET42)/'DATA CLEANING'!ET42),"")</f>
        <v/>
      </c>
      <c r="EU68" s="4" t="str">
        <f ca="1">IFERROR((('DATA CLEANING'!EV42-'DATA CLEANING'!EU42)/'DATA CLEANING'!EU42),"")</f>
        <v/>
      </c>
      <c r="EV68" s="4" t="str">
        <f ca="1">IFERROR((('DATA CLEANING'!EW42-'DATA CLEANING'!EV42)/'DATA CLEANING'!EV42),"")</f>
        <v/>
      </c>
      <c r="EW68" s="4" t="str">
        <f ca="1">IFERROR((('DATA CLEANING'!EX42-'DATA CLEANING'!EW42)/'DATA CLEANING'!EW42),"")</f>
        <v/>
      </c>
      <c r="EX68" s="4" t="str">
        <f ca="1">IFERROR((('DATA CLEANING'!EY42-'DATA CLEANING'!EX42)/'DATA CLEANING'!EX42),"")</f>
        <v/>
      </c>
      <c r="EY68" s="4" t="str">
        <f ca="1">IFERROR((('DATA CLEANING'!EZ42-'DATA CLEANING'!EY42)/'DATA CLEANING'!EY42),"")</f>
        <v/>
      </c>
      <c r="EZ68" s="4" t="str">
        <f ca="1">IFERROR((('DATA CLEANING'!FA42-'DATA CLEANING'!EZ42)/'DATA CLEANING'!EZ42),"")</f>
        <v/>
      </c>
    </row>
    <row r="69" spans="2:156" x14ac:dyDescent="0.55000000000000004">
      <c r="B69" s="4" t="s">
        <v>52</v>
      </c>
      <c r="C69" s="4">
        <f ca="1">IFERROR((('DATA CLEANING'!D43-'DATA CLEANING'!C43)/'DATA CLEANING'!C43),"")</f>
        <v>6.5846252197538828E-3</v>
      </c>
      <c r="D69" s="4">
        <f ca="1">IFERROR((('DATA CLEANING'!E43-'DATA CLEANING'!D43)/'DATA CLEANING'!D43),"")</f>
        <v>9.4788987329713137E-2</v>
      </c>
      <c r="E69" s="4">
        <f ca="1">IFERROR((('DATA CLEANING'!F43-'DATA CLEANING'!E43)/'DATA CLEANING'!E43),"")</f>
        <v>3.825849866573848E-2</v>
      </c>
      <c r="F69" s="4">
        <f ca="1">IFERROR((('DATA CLEANING'!G43-'DATA CLEANING'!F43)/'DATA CLEANING'!F43),"")</f>
        <v>4.8526330493085641E-2</v>
      </c>
      <c r="G69" s="4">
        <f ca="1">IFERROR((('DATA CLEANING'!H43-'DATA CLEANING'!G43)/'DATA CLEANING'!G43),"")</f>
        <v>-2.7709687733134331E-2</v>
      </c>
      <c r="H69" s="4">
        <f ca="1">IFERROR((('DATA CLEANING'!I43-'DATA CLEANING'!H43)/'DATA CLEANING'!H43),"")</f>
        <v>0.12684972048668192</v>
      </c>
      <c r="I69" s="4">
        <f ca="1">IFERROR((('DATA CLEANING'!J43-'DATA CLEANING'!I43)/'DATA CLEANING'!I43),"")</f>
        <v>-1.9795238442644844E-2</v>
      </c>
      <c r="J69" s="4">
        <f ca="1">IFERROR((('DATA CLEANING'!K43-'DATA CLEANING'!J43)/'DATA CLEANING'!J43),"")</f>
        <v>4.1580866846949636E-2</v>
      </c>
      <c r="K69" s="4">
        <f ca="1">IFERROR((('DATA CLEANING'!L43-'DATA CLEANING'!K43)/'DATA CLEANING'!K43),"")</f>
        <v>-3.7515184717623801E-2</v>
      </c>
      <c r="L69" s="4">
        <f ca="1">IFERROR((('DATA CLEANING'!M43-'DATA CLEANING'!L43)/'DATA CLEANING'!L43),"")</f>
        <v>1.9649574341714507E-2</v>
      </c>
      <c r="M69" s="4">
        <f ca="1">IFERROR((('DATA CLEANING'!N43-'DATA CLEANING'!M43)/'DATA CLEANING'!M43),"")</f>
        <v>1.5873015873015924E-2</v>
      </c>
      <c r="N69" s="4">
        <f ca="1">IFERROR((('DATA CLEANING'!O43-'DATA CLEANING'!N43)/'DATA CLEANING'!N43),"")</f>
        <v>1.9280389908256864E-2</v>
      </c>
      <c r="O69" s="4">
        <f ca="1">IFERROR((('DATA CLEANING'!P43-'DATA CLEANING'!O43)/'DATA CLEANING'!O43),"")</f>
        <v>0.11623655157865137</v>
      </c>
      <c r="P69" s="4">
        <f ca="1">IFERROR((('DATA CLEANING'!Q43-'DATA CLEANING'!P43)/'DATA CLEANING'!P43),"")</f>
        <v>5.6486497837134044E-3</v>
      </c>
      <c r="Q69" s="4">
        <f ca="1">IFERROR((('DATA CLEANING'!R43-'DATA CLEANING'!Q43)/'DATA CLEANING'!Q43),"")</f>
        <v>7.2059468376103927E-2</v>
      </c>
      <c r="R69" s="4">
        <f ca="1">IFERROR((('DATA CLEANING'!S43-'DATA CLEANING'!R43)/'DATA CLEANING'!R43),"")</f>
        <v>0.13515250671964471</v>
      </c>
      <c r="S69" s="4">
        <f ca="1">IFERROR((('DATA CLEANING'!T43-'DATA CLEANING'!S43)/'DATA CLEANING'!S43),"")</f>
        <v>9.8316775621557946E-3</v>
      </c>
      <c r="T69" s="4">
        <f ca="1">IFERROR((('DATA CLEANING'!U43-'DATA CLEANING'!T43)/'DATA CLEANING'!T43),"")</f>
        <v>-2.6268392972440147E-2</v>
      </c>
      <c r="U69" s="4">
        <f ca="1">IFERROR((('DATA CLEANING'!V43-'DATA CLEANING'!U43)/'DATA CLEANING'!U43),"")</f>
        <v>5.5856075940531845E-2</v>
      </c>
      <c r="V69" s="4">
        <f ca="1">IFERROR((('DATA CLEANING'!W43-'DATA CLEANING'!V43)/'DATA CLEANING'!V43),"")</f>
        <v>3.4821266257911938E-2</v>
      </c>
      <c r="W69" s="4">
        <f ca="1">IFERROR((('DATA CLEANING'!X43-'DATA CLEANING'!W43)/'DATA CLEANING'!W43),"")</f>
        <v>9.0184617350198087E-2</v>
      </c>
      <c r="X69" s="4">
        <f ca="1">IFERROR((('DATA CLEANING'!Y43-'DATA CLEANING'!X43)/'DATA CLEANING'!X43),"")</f>
        <v>-7.8256156336521915E-2</v>
      </c>
      <c r="Y69" s="4">
        <f ca="1">IFERROR((('DATA CLEANING'!Z43-'DATA CLEANING'!Y43)/'DATA CLEANING'!Y43),"")</f>
        <v>-1.5400263822889105E-2</v>
      </c>
      <c r="Z69" s="4">
        <f ca="1">IFERROR((('DATA CLEANING'!AA43-'DATA CLEANING'!Z43)/'DATA CLEANING'!Z43),"")</f>
        <v>8.9972882231404983E-2</v>
      </c>
      <c r="AA69" s="4">
        <f ca="1">IFERROR((('DATA CLEANING'!AB43-'DATA CLEANING'!AA43)/'DATA CLEANING'!AA43),"")</f>
        <v>-8.7432988774694145E-2</v>
      </c>
      <c r="AB69" s="4">
        <f ca="1">IFERROR((('DATA CLEANING'!AC43-'DATA CLEANING'!AB43)/'DATA CLEANING'!AB43),"")</f>
        <v>-6.6843010613092807E-2</v>
      </c>
      <c r="AC69" s="4">
        <f ca="1">IFERROR((('DATA CLEANING'!AD43-'DATA CLEANING'!AC43)/'DATA CLEANING'!AC43),"")</f>
        <v>-2.6259499504373725E-2</v>
      </c>
      <c r="AD69" s="4">
        <f ca="1">IFERROR((('DATA CLEANING'!AE43-'DATA CLEANING'!AD43)/'DATA CLEANING'!AD43),"")</f>
        <v>-1.6412765881449364E-2</v>
      </c>
      <c r="AE69" s="4">
        <f ca="1">IFERROR((('DATA CLEANING'!AF43-'DATA CLEANING'!AE43)/'DATA CLEANING'!AE43),"")</f>
        <v>5.0640955804916996E-2</v>
      </c>
      <c r="AF69" s="4">
        <f ca="1">IFERROR((('DATA CLEANING'!AG43-'DATA CLEANING'!AF43)/'DATA CLEANING'!AF43),"")</f>
        <v>2.398769507284447E-2</v>
      </c>
      <c r="AG69" s="4">
        <f ca="1">IFERROR((('DATA CLEANING'!AH43-'DATA CLEANING'!AG43)/'DATA CLEANING'!AG43),"")</f>
        <v>-1.3586268586184122E-2</v>
      </c>
      <c r="AH69" s="4">
        <f ca="1">IFERROR((('DATA CLEANING'!AI43-'DATA CLEANING'!AH43)/'DATA CLEANING'!AH43),"")</f>
        <v>4.1953255996988639E-2</v>
      </c>
      <c r="AI69" s="4">
        <f ca="1">IFERROR((('DATA CLEANING'!AJ43-'DATA CLEANING'!AI43)/'DATA CLEANING'!AI43),"")</f>
        <v>-0.10207231764589965</v>
      </c>
      <c r="AJ69" s="4">
        <f ca="1">IFERROR((('DATA CLEANING'!AK43-'DATA CLEANING'!AJ43)/'DATA CLEANING'!AJ43),"")</f>
        <v>0.16429538056398799</v>
      </c>
      <c r="AK69" s="4">
        <f ca="1">IFERROR((('DATA CLEANING'!AL43-'DATA CLEANING'!AK43)/'DATA CLEANING'!AK43),"")</f>
        <v>-0.11164514811673409</v>
      </c>
      <c r="AL69" s="4">
        <f ca="1">IFERROR((('DATA CLEANING'!AM43-'DATA CLEANING'!AL43)/'DATA CLEANING'!AL43),"")</f>
        <v>0.12832844159977355</v>
      </c>
      <c r="AM69" s="4">
        <f ca="1">IFERROR((('DATA CLEANING'!AN43-'DATA CLEANING'!AM43)/'DATA CLEANING'!AM43),"")</f>
        <v>6.6989469725460701E-2</v>
      </c>
      <c r="AN69" s="4">
        <f ca="1">IFERROR((('DATA CLEANING'!AO43-'DATA CLEANING'!AN43)/'DATA CLEANING'!AN43),"")</f>
        <v>6.181433669647976E-2</v>
      </c>
      <c r="AO69" s="4">
        <f ca="1">IFERROR((('DATA CLEANING'!AP43-'DATA CLEANING'!AO43)/'DATA CLEANING'!AO43),"")</f>
        <v>3.0788381742738576E-2</v>
      </c>
      <c r="AP69" s="4">
        <f ca="1">IFERROR((('DATA CLEANING'!AQ43-'DATA CLEANING'!AP43)/'DATA CLEANING'!AP43),"")</f>
        <v>-2.9748007406810991E-2</v>
      </c>
      <c r="AQ69" s="4">
        <f ca="1">IFERROR((('DATA CLEANING'!AR43-'DATA CLEANING'!AQ43)/'DATA CLEANING'!AQ43),"")</f>
        <v>0.16168111853296266</v>
      </c>
      <c r="AR69" s="4">
        <f ca="1">IFERROR((('DATA CLEANING'!AS43-'DATA CLEANING'!AR43)/'DATA CLEANING'!AR43),"")</f>
        <v>-9.9107142857142852E-2</v>
      </c>
      <c r="AS69" s="4">
        <f ca="1">IFERROR((('DATA CLEANING'!AT43-'DATA CLEANING'!AS43)/'DATA CLEANING'!AS43),"")</f>
        <v>-0.13209117938553028</v>
      </c>
      <c r="AT69" s="4">
        <f ca="1">IFERROR((('DATA CLEANING'!AU43-'DATA CLEANING'!AT43)/'DATA CLEANING'!AT43),"")</f>
        <v>7.2488923400173599E-2</v>
      </c>
      <c r="AU69" s="4">
        <f ca="1">IFERROR((('DATA CLEANING'!AV43-'DATA CLEANING'!AU43)/'DATA CLEANING'!AU43),"")</f>
        <v>7.6660988074968392E-4</v>
      </c>
      <c r="AV69" s="4">
        <f ca="1">IFERROR((('DATA CLEANING'!AW43-'DATA CLEANING'!AV43)/'DATA CLEANING'!AV43),"")</f>
        <v>2.0526569637132112E-2</v>
      </c>
      <c r="AW69" s="4">
        <f ca="1">IFERROR((('DATA CLEANING'!AX43-'DATA CLEANING'!AW43)/'DATA CLEANING'!AW43),"")</f>
        <v>0.10268136389541431</v>
      </c>
      <c r="AX69" s="4">
        <f ca="1">IFERROR((('DATA CLEANING'!AY43-'DATA CLEANING'!AX43)/'DATA CLEANING'!AX43),"")</f>
        <v>-4.5507260992335652E-2</v>
      </c>
      <c r="AY69" s="4">
        <f ca="1">IFERROR((('DATA CLEANING'!AZ43-'DATA CLEANING'!AY43)/'DATA CLEANING'!AY43),"")</f>
        <v>-7.3271877228664128E-2</v>
      </c>
      <c r="AZ69" s="4">
        <f ca="1">IFERROR((('DATA CLEANING'!BA43-'DATA CLEANING'!AZ43)/'DATA CLEANING'!AZ43),"")</f>
        <v>-1.5946985891406661E-2</v>
      </c>
      <c r="BA69" s="4">
        <f ca="1">IFERROR((('DATA CLEANING'!BB43-'DATA CLEANING'!BA43)/'DATA CLEANING'!BA43),"")</f>
        <v>4.2620671677455889E-2</v>
      </c>
      <c r="BB69" s="4">
        <f ca="1">IFERROR((('DATA CLEANING'!BC43-'DATA CLEANING'!BB43)/'DATA CLEANING'!BB43),"")</f>
        <v>0.10425868822401858</v>
      </c>
      <c r="BC69" s="4">
        <f ca="1">IFERROR((('DATA CLEANING'!BD43-'DATA CLEANING'!BC43)/'DATA CLEANING'!BC43),"")</f>
        <v>1.327044025157227E-2</v>
      </c>
      <c r="BD69" s="4">
        <f ca="1">IFERROR((('DATA CLEANING'!BE43-'DATA CLEANING'!BD43)/'DATA CLEANING'!BD43),"")</f>
        <v>0.16069765998386201</v>
      </c>
      <c r="BE69" s="4">
        <f ca="1">IFERROR((('DATA CLEANING'!BF43-'DATA CLEANING'!BE43)/'DATA CLEANING'!BE43),"")</f>
        <v>3.8267379679144356E-2</v>
      </c>
      <c r="BF69" s="4">
        <f ca="1">IFERROR((('DATA CLEANING'!BG43-'DATA CLEANING'!BF43)/'DATA CLEANING'!BF43),"")</f>
        <v>-5.1814005232905221E-3</v>
      </c>
      <c r="BG69" s="4">
        <f ca="1">IFERROR((('DATA CLEANING'!BH43-'DATA CLEANING'!BG43)/'DATA CLEANING'!BG43),"")</f>
        <v>3.330054361894897E-2</v>
      </c>
      <c r="BH69" s="4">
        <f ca="1">IFERROR((('DATA CLEANING'!BI43-'DATA CLEANING'!BH43)/'DATA CLEANING'!BH43),"")</f>
        <v>0.15244861761080658</v>
      </c>
      <c r="BI69" s="4">
        <f ca="1">IFERROR((('DATA CLEANING'!BJ43-'DATA CLEANING'!BI43)/'DATA CLEANING'!BI43),"")</f>
        <v>-9.0083823171367081E-3</v>
      </c>
      <c r="BJ69" s="4">
        <f ca="1">IFERROR((('DATA CLEANING'!BK43-'DATA CLEANING'!BJ43)/'DATA CLEANING'!BJ43),"")</f>
        <v>2.4936824371753336E-2</v>
      </c>
      <c r="BK69" s="4">
        <f ca="1">IFERROR((('DATA CLEANING'!BL43-'DATA CLEANING'!BK43)/'DATA CLEANING'!BK43),"")</f>
        <v>-4.4559541135176746E-2</v>
      </c>
      <c r="BL69" s="4">
        <f ca="1">IFERROR((('DATA CLEANING'!BM43-'DATA CLEANING'!BL43)/'DATA CLEANING'!BL43),"")</f>
        <v>3.5518121947941489E-2</v>
      </c>
      <c r="BM69" s="4">
        <f ca="1">IFERROR((('DATA CLEANING'!BN43-'DATA CLEANING'!BM43)/'DATA CLEANING'!BM43),"")</f>
        <v>0.13639470792340497</v>
      </c>
      <c r="BN69" s="4">
        <f ca="1">IFERROR((('DATA CLEANING'!BO43-'DATA CLEANING'!BN43)/'DATA CLEANING'!BN43),"")</f>
        <v>-9.4188773490085365E-3</v>
      </c>
      <c r="BO69" s="4">
        <f ca="1">IFERROR((('DATA CLEANING'!BP43-'DATA CLEANING'!BO43)/'DATA CLEANING'!BO43),"")</f>
        <v>6.4867981090741281E-2</v>
      </c>
      <c r="BP69" s="4">
        <f ca="1">IFERROR((('DATA CLEANING'!BQ43-'DATA CLEANING'!BP43)/'DATA CLEANING'!BP43),"")</f>
        <v>6.378939466123848E-2</v>
      </c>
      <c r="BQ69" s="4">
        <f ca="1">IFERROR((('DATA CLEANING'!BR43-'DATA CLEANING'!BQ43)/'DATA CLEANING'!BQ43),"")</f>
        <v>5.3687631895013188E-2</v>
      </c>
      <c r="BR69" s="4">
        <f ca="1">IFERROR((('DATA CLEANING'!BS43-'DATA CLEANING'!BR43)/'DATA CLEANING'!BR43),"")</f>
        <v>-0.11300013523695449</v>
      </c>
      <c r="BS69" s="4">
        <f ca="1">IFERROR((('DATA CLEANING'!BT43-'DATA CLEANING'!BS43)/'DATA CLEANING'!BS43),"")</f>
        <v>7.5158273799152159E-2</v>
      </c>
      <c r="BT69" s="4">
        <f ca="1">IFERROR((('DATA CLEANING'!BU43-'DATA CLEANING'!BT43)/'DATA CLEANING'!BT43),"")</f>
        <v>2.2452865863540596E-2</v>
      </c>
      <c r="BU69" s="4">
        <f ca="1">IFERROR((('DATA CLEANING'!BV43-'DATA CLEANING'!BU43)/'DATA CLEANING'!BU43),"")</f>
        <v>0.12091432043483712</v>
      </c>
      <c r="BV69" s="4">
        <f ca="1">IFERROR((('DATA CLEANING'!BW43-'DATA CLEANING'!BV43)/'DATA CLEANING'!BV43),"")</f>
        <v>-0.13229358771159724</v>
      </c>
      <c r="BW69" s="4">
        <f ca="1">IFERROR((('DATA CLEANING'!BX43-'DATA CLEANING'!BW43)/'DATA CLEANING'!BW43),"")</f>
        <v>-4.3417443029035538E-2</v>
      </c>
      <c r="BX69" s="4">
        <f ca="1">IFERROR((('DATA CLEANING'!BY43-'DATA CLEANING'!BX43)/'DATA CLEANING'!BX43),"")</f>
        <v>-2.523531666595678E-2</v>
      </c>
      <c r="BY69" s="4">
        <f ca="1">IFERROR((('DATA CLEANING'!BZ43-'DATA CLEANING'!BY43)/'DATA CLEANING'!BY43),"")</f>
        <v>-6.966261041807767E-2</v>
      </c>
      <c r="BZ69" s="4">
        <f ca="1">IFERROR((('DATA CLEANING'!CA43-'DATA CLEANING'!BZ43)/'DATA CLEANING'!BZ43),"")</f>
        <v>6.7239125499987621E-3</v>
      </c>
      <c r="CA69" s="4">
        <f ca="1">IFERROR((('DATA CLEANING'!CB43-'DATA CLEANING'!CA43)/'DATA CLEANING'!CA43),"")</f>
        <v>-0.10679407831306559</v>
      </c>
      <c r="CB69" s="4">
        <f ca="1">IFERROR((('DATA CLEANING'!CC43-'DATA CLEANING'!CB43)/'DATA CLEANING'!CB43),"")</f>
        <v>0.17493493040382324</v>
      </c>
      <c r="CC69" s="4">
        <f ca="1">IFERROR((('DATA CLEANING'!CD43-'DATA CLEANING'!CC43)/'DATA CLEANING'!CC43),"")</f>
        <v>-0.10170182184585064</v>
      </c>
      <c r="CD69" s="4">
        <f ca="1">IFERROR((('DATA CLEANING'!CE43-'DATA CLEANING'!CD43)/'DATA CLEANING'!CD43),"")</f>
        <v>-0.10585091466935004</v>
      </c>
      <c r="CE69" s="4">
        <f ca="1">IFERROR((('DATA CLEANING'!CF43-'DATA CLEANING'!CE43)/'DATA CLEANING'!CE43),"")</f>
        <v>0.16678043021067795</v>
      </c>
      <c r="CF69" s="4">
        <f ca="1">IFERROR((('DATA CLEANING'!CG43-'DATA CLEANING'!CF43)/'DATA CLEANING'!CF43),"")</f>
        <v>0.16177179764888167</v>
      </c>
      <c r="CG69" s="4">
        <f ca="1">IFERROR((('DATA CLEANING'!CH43-'DATA CLEANING'!CG43)/'DATA CLEANING'!CG43),"")</f>
        <v>-1.6406271264868329E-2</v>
      </c>
      <c r="CH69" s="4">
        <f ca="1">IFERROR((('DATA CLEANING'!CI43-'DATA CLEANING'!CH43)/'DATA CLEANING'!CH43),"")</f>
        <v>6.0514026773669113E-2</v>
      </c>
      <c r="CI69" s="4">
        <f ca="1">IFERROR((('DATA CLEANING'!CJ43-'DATA CLEANING'!CI43)/'DATA CLEANING'!CI43),"")</f>
        <v>-6.4719620071497549E-2</v>
      </c>
      <c r="CJ69" s="4">
        <f ca="1">IFERROR((('DATA CLEANING'!CK43-'DATA CLEANING'!CJ43)/'DATA CLEANING'!CJ43),"")</f>
        <v>6.7307893507055128E-2</v>
      </c>
      <c r="CK69" s="4">
        <f ca="1">IFERROR((('DATA CLEANING'!CL43-'DATA CLEANING'!CK43)/'DATA CLEANING'!CK43),"")</f>
        <v>-2.5297181432613846E-2</v>
      </c>
      <c r="CL69" s="4">
        <f ca="1">IFERROR((('DATA CLEANING'!CM43-'DATA CLEANING'!CL43)/'DATA CLEANING'!CL43),"")</f>
        <v>-0.11373114314448549</v>
      </c>
      <c r="CM69" s="4">
        <f ca="1">IFERROR((('DATA CLEANING'!CN43-'DATA CLEANING'!CM43)/'DATA CLEANING'!CM43),"")</f>
        <v>-7.7390363651492142E-3</v>
      </c>
      <c r="CN69" s="4">
        <f ca="1">IFERROR((('DATA CLEANING'!CO43-'DATA CLEANING'!CN43)/'DATA CLEANING'!CN43),"")</f>
        <v>-4.1299441920039086E-2</v>
      </c>
      <c r="CO69" s="4">
        <f ca="1">IFERROR((('DATA CLEANING'!CP43-'DATA CLEANING'!CO43)/'DATA CLEANING'!CO43),"")</f>
        <v>-3.4982941938972709E-2</v>
      </c>
      <c r="CP69" s="4">
        <f ca="1">IFERROR((('DATA CLEANING'!CQ43-'DATA CLEANING'!CP43)/'DATA CLEANING'!CP43),"")</f>
        <v>-8.6865873355968029E-2</v>
      </c>
      <c r="CQ69" s="4">
        <f ca="1">IFERROR((('DATA CLEANING'!CR43-'DATA CLEANING'!CQ43)/'DATA CLEANING'!CQ43),"")</f>
        <v>-0.11088649634048381</v>
      </c>
      <c r="CR69" s="4">
        <f ca="1">IFERROR((('DATA CLEANING'!CS43-'DATA CLEANING'!CR43)/'DATA CLEANING'!CR43),"")</f>
        <v>0.10833333333333335</v>
      </c>
      <c r="CS69" s="4">
        <f ca="1">IFERROR((('DATA CLEANING'!CT43-'DATA CLEANING'!CS43)/'DATA CLEANING'!CS43),"")</f>
        <v>0.11084043848964674</v>
      </c>
      <c r="CT69" s="4">
        <f ca="1">IFERROR((('DATA CLEANING'!CU43-'DATA CLEANING'!CT43)/'DATA CLEANING'!CT43),"")</f>
        <v>-1.3001253132832066E-2</v>
      </c>
      <c r="CU69" s="4">
        <f ca="1">IFERROR((('DATA CLEANING'!CV43-'DATA CLEANING'!CU43)/'DATA CLEANING'!CU43),"")</f>
        <v>4.1789523801568647E-2</v>
      </c>
      <c r="CV69" s="4">
        <f ca="1">IFERROR((('DATA CLEANING'!CW43-'DATA CLEANING'!CV43)/'DATA CLEANING'!CV43),"")</f>
        <v>6.7405910745497941E-2</v>
      </c>
      <c r="CW69" s="4">
        <f ca="1">IFERROR((('DATA CLEANING'!CX43-'DATA CLEANING'!CW43)/'DATA CLEANING'!CW43),"")</f>
        <v>-7.6309444223272099E-2</v>
      </c>
      <c r="CX69" s="4">
        <f ca="1">IFERROR((('DATA CLEANING'!CY43-'DATA CLEANING'!CX43)/'DATA CLEANING'!CX43),"")</f>
        <v>0.14181507684801159</v>
      </c>
      <c r="CY69" s="4">
        <f ca="1">IFERROR((('DATA CLEANING'!CZ43-'DATA CLEANING'!CY43)/'DATA CLEANING'!CY43),"")</f>
        <v>-4.6293328775220965E-3</v>
      </c>
      <c r="CZ69" s="4">
        <f ca="1">IFERROR((('DATA CLEANING'!DA43-'DATA CLEANING'!CZ43)/'DATA CLEANING'!CZ43),"")</f>
        <v>8.8323471118139124E-2</v>
      </c>
      <c r="DA69" s="4">
        <f ca="1">IFERROR((('DATA CLEANING'!DB43-'DATA CLEANING'!DA43)/'DATA CLEANING'!DA43),"")</f>
        <v>-5.3877964274208955E-2</v>
      </c>
      <c r="DB69" s="4">
        <f ca="1">IFERROR((('DATA CLEANING'!DC43-'DATA CLEANING'!DB43)/'DATA CLEANING'!DB43),"")</f>
        <v>4.2124134863940933E-2</v>
      </c>
      <c r="DC69" s="4">
        <f ca="1">IFERROR((('DATA CLEANING'!DD43-'DATA CLEANING'!DC43)/'DATA CLEANING'!DC43),"")</f>
        <v>-0.13866106554644264</v>
      </c>
      <c r="DD69" s="4">
        <f ca="1">IFERROR((('DATA CLEANING'!DE43-'DATA CLEANING'!DD43)/'DATA CLEANING'!DD43),"")</f>
        <v>-3.1391523127540122E-2</v>
      </c>
      <c r="DE69" s="4">
        <f ca="1">IFERROR((('DATA CLEANING'!DF43-'DATA CLEANING'!DE43)/'DATA CLEANING'!DE43),"")</f>
        <v>-2.1994884910485919E-2</v>
      </c>
      <c r="DF69" s="4" t="str">
        <f ca="1">IFERROR((('DATA CLEANING'!DG43-'DATA CLEANING'!DF43)/'DATA CLEANING'!DF43),"")</f>
        <v/>
      </c>
      <c r="DG69" s="4" t="str">
        <f ca="1">IFERROR((('DATA CLEANING'!DH43-'DATA CLEANING'!DG43)/'DATA CLEANING'!DG43),"")</f>
        <v/>
      </c>
      <c r="DH69" s="4" t="str">
        <f ca="1">IFERROR((('DATA CLEANING'!DI43-'DATA CLEANING'!DH43)/'DATA CLEANING'!DH43),"")</f>
        <v/>
      </c>
      <c r="DI69" s="4" t="str">
        <f ca="1">IFERROR((('DATA CLEANING'!DJ43-'DATA CLEANING'!DI43)/'DATA CLEANING'!DI43),"")</f>
        <v/>
      </c>
      <c r="DJ69" s="4" t="str">
        <f ca="1">IFERROR((('DATA CLEANING'!DK43-'DATA CLEANING'!DJ43)/'DATA CLEANING'!DJ43),"")</f>
        <v/>
      </c>
      <c r="DK69" s="4" t="str">
        <f ca="1">IFERROR((('DATA CLEANING'!DL43-'DATA CLEANING'!DK43)/'DATA CLEANING'!DK43),"")</f>
        <v/>
      </c>
      <c r="DL69" s="4" t="str">
        <f ca="1">IFERROR((('DATA CLEANING'!DM43-'DATA CLEANING'!DL43)/'DATA CLEANING'!DL43),"")</f>
        <v/>
      </c>
      <c r="DM69" s="4" t="str">
        <f ca="1">IFERROR((('DATA CLEANING'!DN43-'DATA CLEANING'!DM43)/'DATA CLEANING'!DM43),"")</f>
        <v/>
      </c>
      <c r="DN69" s="4" t="str">
        <f ca="1">IFERROR((('DATA CLEANING'!DO43-'DATA CLEANING'!DN43)/'DATA CLEANING'!DN43),"")</f>
        <v/>
      </c>
      <c r="DO69" s="4" t="str">
        <f ca="1">IFERROR((('DATA CLEANING'!DP43-'DATA CLEANING'!DO43)/'DATA CLEANING'!DO43),"")</f>
        <v/>
      </c>
      <c r="DP69" s="4" t="str">
        <f ca="1">IFERROR((('DATA CLEANING'!DQ43-'DATA CLEANING'!DP43)/'DATA CLEANING'!DP43),"")</f>
        <v/>
      </c>
      <c r="DQ69" s="4" t="str">
        <f ca="1">IFERROR((('DATA CLEANING'!DR43-'DATA CLEANING'!DQ43)/'DATA CLEANING'!DQ43),"")</f>
        <v/>
      </c>
      <c r="DR69" s="4" t="str">
        <f ca="1">IFERROR((('DATA CLEANING'!DS43-'DATA CLEANING'!DR43)/'DATA CLEANING'!DR43),"")</f>
        <v/>
      </c>
      <c r="DS69" s="4" t="str">
        <f ca="1">IFERROR((('DATA CLEANING'!DT43-'DATA CLEANING'!DS43)/'DATA CLEANING'!DS43),"")</f>
        <v/>
      </c>
      <c r="DT69" s="4" t="str">
        <f ca="1">IFERROR((('DATA CLEANING'!DU43-'DATA CLEANING'!DT43)/'DATA CLEANING'!DT43),"")</f>
        <v/>
      </c>
      <c r="DU69" s="4" t="str">
        <f ca="1">IFERROR((('DATA CLEANING'!DV43-'DATA CLEANING'!DU43)/'DATA CLEANING'!DU43),"")</f>
        <v/>
      </c>
      <c r="DV69" s="4" t="str">
        <f ca="1">IFERROR((('DATA CLEANING'!DW43-'DATA CLEANING'!DV43)/'DATA CLEANING'!DV43),"")</f>
        <v/>
      </c>
      <c r="DW69" s="4" t="str">
        <f ca="1">IFERROR((('DATA CLEANING'!DX43-'DATA CLEANING'!DW43)/'DATA CLEANING'!DW43),"")</f>
        <v/>
      </c>
      <c r="DX69" s="4" t="str">
        <f ca="1">IFERROR((('DATA CLEANING'!DY43-'DATA CLEANING'!DX43)/'DATA CLEANING'!DX43),"")</f>
        <v/>
      </c>
      <c r="DY69" s="4" t="str">
        <f ca="1">IFERROR((('DATA CLEANING'!DZ43-'DATA CLEANING'!DY43)/'DATA CLEANING'!DY43),"")</f>
        <v/>
      </c>
      <c r="DZ69" s="4" t="str">
        <f ca="1">IFERROR((('DATA CLEANING'!EA43-'DATA CLEANING'!DZ43)/'DATA CLEANING'!DZ43),"")</f>
        <v/>
      </c>
      <c r="EA69" s="4" t="str">
        <f ca="1">IFERROR((('DATA CLEANING'!EB43-'DATA CLEANING'!EA43)/'DATA CLEANING'!EA43),"")</f>
        <v/>
      </c>
      <c r="EB69" s="4" t="str">
        <f ca="1">IFERROR((('DATA CLEANING'!EC43-'DATA CLEANING'!EB43)/'DATA CLEANING'!EB43),"")</f>
        <v/>
      </c>
      <c r="EC69" s="4" t="str">
        <f ca="1">IFERROR((('DATA CLEANING'!ED43-'DATA CLEANING'!EC43)/'DATA CLEANING'!EC43),"")</f>
        <v/>
      </c>
      <c r="ED69" s="4" t="str">
        <f ca="1">IFERROR((('DATA CLEANING'!EE43-'DATA CLEANING'!ED43)/'DATA CLEANING'!ED43),"")</f>
        <v/>
      </c>
      <c r="EE69" s="4" t="str">
        <f ca="1">IFERROR((('DATA CLEANING'!EF43-'DATA CLEANING'!EE43)/'DATA CLEANING'!EE43),"")</f>
        <v/>
      </c>
      <c r="EF69" s="4" t="str">
        <f ca="1">IFERROR((('DATA CLEANING'!EG43-'DATA CLEANING'!EF43)/'DATA CLEANING'!EF43),"")</f>
        <v/>
      </c>
      <c r="EG69" s="4" t="str">
        <f ca="1">IFERROR((('DATA CLEANING'!EH43-'DATA CLEANING'!EG43)/'DATA CLEANING'!EG43),"")</f>
        <v/>
      </c>
      <c r="EH69" s="4" t="str">
        <f ca="1">IFERROR((('DATA CLEANING'!EI43-'DATA CLEANING'!EH43)/'DATA CLEANING'!EH43),"")</f>
        <v/>
      </c>
      <c r="EI69" s="4" t="str">
        <f ca="1">IFERROR((('DATA CLEANING'!EJ43-'DATA CLEANING'!EI43)/'DATA CLEANING'!EI43),"")</f>
        <v/>
      </c>
      <c r="EJ69" s="4" t="str">
        <f ca="1">IFERROR((('DATA CLEANING'!EK43-'DATA CLEANING'!EJ43)/'DATA CLEANING'!EJ43),"")</f>
        <v/>
      </c>
      <c r="EK69" s="4" t="str">
        <f ca="1">IFERROR((('DATA CLEANING'!EL43-'DATA CLEANING'!EK43)/'DATA CLEANING'!EK43),"")</f>
        <v/>
      </c>
      <c r="EL69" s="4" t="str">
        <f ca="1">IFERROR((('DATA CLEANING'!EM43-'DATA CLEANING'!EL43)/'DATA CLEANING'!EL43),"")</f>
        <v/>
      </c>
      <c r="EM69" s="4" t="str">
        <f ca="1">IFERROR((('DATA CLEANING'!EN43-'DATA CLEANING'!EM43)/'DATA CLEANING'!EM43),"")</f>
        <v/>
      </c>
      <c r="EN69" s="4" t="str">
        <f ca="1">IFERROR((('DATA CLEANING'!EO43-'DATA CLEANING'!EN43)/'DATA CLEANING'!EN43),"")</f>
        <v/>
      </c>
      <c r="EO69" s="4" t="str">
        <f ca="1">IFERROR((('DATA CLEANING'!EP43-'DATA CLEANING'!EO43)/'DATA CLEANING'!EO43),"")</f>
        <v/>
      </c>
      <c r="EP69" s="4" t="str">
        <f ca="1">IFERROR((('DATA CLEANING'!EQ43-'DATA CLEANING'!EP43)/'DATA CLEANING'!EP43),"")</f>
        <v/>
      </c>
      <c r="EQ69" s="4" t="str">
        <f ca="1">IFERROR((('DATA CLEANING'!ER43-'DATA CLEANING'!EQ43)/'DATA CLEANING'!EQ43),"")</f>
        <v/>
      </c>
      <c r="ER69" s="4" t="str">
        <f ca="1">IFERROR((('DATA CLEANING'!ES43-'DATA CLEANING'!ER43)/'DATA CLEANING'!ER43),"")</f>
        <v/>
      </c>
      <c r="ES69" s="4" t="str">
        <f ca="1">IFERROR((('DATA CLEANING'!ET43-'DATA CLEANING'!ES43)/'DATA CLEANING'!ES43),"")</f>
        <v/>
      </c>
      <c r="ET69" s="4" t="str">
        <f ca="1">IFERROR((('DATA CLEANING'!EU43-'DATA CLEANING'!ET43)/'DATA CLEANING'!ET43),"")</f>
        <v/>
      </c>
      <c r="EU69" s="4" t="str">
        <f ca="1">IFERROR((('DATA CLEANING'!EV43-'DATA CLEANING'!EU43)/'DATA CLEANING'!EU43),"")</f>
        <v/>
      </c>
      <c r="EV69" s="4" t="str">
        <f ca="1">IFERROR((('DATA CLEANING'!EW43-'DATA CLEANING'!EV43)/'DATA CLEANING'!EV43),"")</f>
        <v/>
      </c>
      <c r="EW69" s="4" t="str">
        <f ca="1">IFERROR((('DATA CLEANING'!EX43-'DATA CLEANING'!EW43)/'DATA CLEANING'!EW43),"")</f>
        <v/>
      </c>
      <c r="EX69" s="4" t="str">
        <f ca="1">IFERROR((('DATA CLEANING'!EY43-'DATA CLEANING'!EX43)/'DATA CLEANING'!EX43),"")</f>
        <v/>
      </c>
      <c r="EY69" s="4" t="str">
        <f ca="1">IFERROR((('DATA CLEANING'!EZ43-'DATA CLEANING'!EY43)/'DATA CLEANING'!EY43),"")</f>
        <v/>
      </c>
      <c r="EZ69" s="4" t="str">
        <f ca="1">IFERROR((('DATA CLEANING'!FA43-'DATA CLEANING'!EZ43)/'DATA CLEANING'!EZ43),"")</f>
        <v/>
      </c>
    </row>
    <row r="70" spans="2:156" x14ac:dyDescent="0.55000000000000004">
      <c r="B70" s="4" t="s">
        <v>53</v>
      </c>
      <c r="C70" s="4">
        <f ca="1">IFERROR((('DATA CLEANING'!D44-'DATA CLEANING'!C44)/'DATA CLEANING'!C44),"")</f>
        <v>-1.3865352025882517E-3</v>
      </c>
      <c r="D70" s="4">
        <f ca="1">IFERROR((('DATA CLEANING'!E44-'DATA CLEANING'!D44)/'DATA CLEANING'!D44),"")</f>
        <v>6.3406356062943758E-2</v>
      </c>
      <c r="E70" s="4">
        <f ca="1">IFERROR((('DATA CLEANING'!F44-'DATA CLEANING'!E44)/'DATA CLEANING'!E44),"")</f>
        <v>5.5563615261859829E-2</v>
      </c>
      <c r="F70" s="4">
        <f ca="1">IFERROR((('DATA CLEANING'!G44-'DATA CLEANING'!F44)/'DATA CLEANING'!F44),"")</f>
        <v>1.8416712479384128E-2</v>
      </c>
      <c r="G70" s="4">
        <f ca="1">IFERROR((('DATA CLEANING'!H44-'DATA CLEANING'!G44)/'DATA CLEANING'!G44),"")</f>
        <v>0.14048582995951434</v>
      </c>
      <c r="H70" s="4">
        <f ca="1">IFERROR((('DATA CLEANING'!I44-'DATA CLEANING'!H44)/'DATA CLEANING'!H44),"")</f>
        <v>-2.2837534019642725E-2</v>
      </c>
      <c r="I70" s="4">
        <f ca="1">IFERROR((('DATA CLEANING'!J44-'DATA CLEANING'!I44)/'DATA CLEANING'!I44),"")</f>
        <v>-0.10402034390893683</v>
      </c>
      <c r="J70" s="4">
        <f ca="1">IFERROR((('DATA CLEANING'!K44-'DATA CLEANING'!J44)/'DATA CLEANING'!J44),"")</f>
        <v>1.1488038924179059E-2</v>
      </c>
      <c r="K70" s="4">
        <f ca="1">IFERROR((('DATA CLEANING'!L44-'DATA CLEANING'!K44)/'DATA CLEANING'!K44),"")</f>
        <v>-1.0689470871191837E-2</v>
      </c>
      <c r="L70" s="4">
        <f ca="1">IFERROR((('DATA CLEANING'!M44-'DATA CLEANING'!L44)/'DATA CLEANING'!L44),"")</f>
        <v>-2.1204754186926085E-2</v>
      </c>
      <c r="M70" s="4">
        <f ca="1">IFERROR((('DATA CLEANING'!N44-'DATA CLEANING'!M44)/'DATA CLEANING'!M44),"")</f>
        <v>-1.5178694632261547E-3</v>
      </c>
      <c r="N70" s="4">
        <f ca="1">IFERROR((('DATA CLEANING'!O44-'DATA CLEANING'!N44)/'DATA CLEANING'!N44),"")</f>
        <v>1.4925373134328335E-2</v>
      </c>
      <c r="O70" s="4">
        <f ca="1">IFERROR((('DATA CLEANING'!P44-'DATA CLEANING'!O44)/'DATA CLEANING'!O44),"")</f>
        <v>6.2091503267973892E-2</v>
      </c>
      <c r="P70" s="4">
        <f ca="1">IFERROR((('DATA CLEANING'!Q44-'DATA CLEANING'!P44)/'DATA CLEANING'!P44),"")</f>
        <v>-2.9487179487179996E-3</v>
      </c>
      <c r="Q70" s="4">
        <f ca="1">IFERROR((('DATA CLEANING'!R44-'DATA CLEANING'!Q44)/'DATA CLEANING'!Q44),"")</f>
        <v>2.5588273113025705E-2</v>
      </c>
      <c r="R70" s="4">
        <f ca="1">IFERROR((('DATA CLEANING'!S44-'DATA CLEANING'!R44)/'DATA CLEANING'!R44),"")</f>
        <v>-1.980942828485454E-2</v>
      </c>
      <c r="S70" s="4">
        <f ca="1">IFERROR((('DATA CLEANING'!T44-'DATA CLEANING'!S44)/'DATA CLEANING'!S44),"")</f>
        <v>-2.9419288820670755E-3</v>
      </c>
      <c r="T70" s="4">
        <f ca="1">IFERROR((('DATA CLEANING'!U44-'DATA CLEANING'!T44)/'DATA CLEANING'!T44),"")</f>
        <v>4.0410519563822855E-2</v>
      </c>
      <c r="U70" s="4">
        <f ca="1">IFERROR((('DATA CLEANING'!V44-'DATA CLEANING'!U44)/'DATA CLEANING'!U44),"")</f>
        <v>-2.4660912453759389E-3</v>
      </c>
      <c r="V70" s="4">
        <f ca="1">IFERROR((('DATA CLEANING'!W44-'DATA CLEANING'!V44)/'DATA CLEANING'!V44),"")</f>
        <v>1.2360939431385544E-4</v>
      </c>
      <c r="W70" s="4">
        <f ca="1">IFERROR((('DATA CLEANING'!X44-'DATA CLEANING'!W44)/'DATA CLEANING'!W44),"")</f>
        <v>8.4661970090223818E-2</v>
      </c>
      <c r="X70" s="4">
        <f ca="1">IFERROR((('DATA CLEANING'!Y44-'DATA CLEANING'!X44)/'DATA CLEANING'!X44),"")</f>
        <v>4.329990884229714E-2</v>
      </c>
      <c r="Y70" s="4">
        <f ca="1">IFERROR((('DATA CLEANING'!Z44-'DATA CLEANING'!Y44)/'DATA CLEANING'!Y44),"")</f>
        <v>-7.6452599388387272E-4</v>
      </c>
      <c r="Z70" s="4">
        <f ca="1">IFERROR((('DATA CLEANING'!AA44-'DATA CLEANING'!Z44)/'DATA CLEANING'!Z44),"")</f>
        <v>-9.0938900426276031E-2</v>
      </c>
      <c r="AA70" s="4">
        <f ca="1">IFERROR((('DATA CLEANING'!AB44-'DATA CLEANING'!AA44)/'DATA CLEANING'!AA44),"")</f>
        <v>-4.5809787182878467E-2</v>
      </c>
      <c r="AB70" s="4">
        <f ca="1">IFERROR((('DATA CLEANING'!AC44-'DATA CLEANING'!AB44)/'DATA CLEANING'!AB44),"")</f>
        <v>3.4904233870967694E-2</v>
      </c>
      <c r="AC70" s="4">
        <f ca="1">IFERROR((('DATA CLEANING'!AD44-'DATA CLEANING'!AC44)/'DATA CLEANING'!AC44),"")</f>
        <v>5.4182393765980802E-2</v>
      </c>
      <c r="AD70" s="4">
        <f ca="1">IFERROR((('DATA CLEANING'!AE44-'DATA CLEANING'!AD44)/'DATA CLEANING'!AD44),"")</f>
        <v>-3.9732039732039703E-2</v>
      </c>
      <c r="AE70" s="4">
        <f ca="1">IFERROR((('DATA CLEANING'!AF44-'DATA CLEANING'!AE44)/'DATA CLEANING'!AE44),"")</f>
        <v>2.6942506615347545E-2</v>
      </c>
      <c r="AF70" s="4">
        <f ca="1">IFERROR((('DATA CLEANING'!AG44-'DATA CLEANING'!AF44)/'DATA CLEANING'!AF44),"")</f>
        <v>3.3614429608807742E-2</v>
      </c>
      <c r="AG70" s="4">
        <f ca="1">IFERROR((('DATA CLEANING'!AH44-'DATA CLEANING'!AG44)/'DATA CLEANING'!AG44),"")</f>
        <v>-8.1586402266288823E-3</v>
      </c>
      <c r="AH70" s="4">
        <f ca="1">IFERROR((('DATA CLEANING'!AI44-'DATA CLEANING'!AH44)/'DATA CLEANING'!AH44),"")</f>
        <v>5.0268479378498543E-3</v>
      </c>
      <c r="AI70" s="4">
        <f ca="1">IFERROR((('DATA CLEANING'!AJ44-'DATA CLEANING'!AI44)/'DATA CLEANING'!AI44),"")</f>
        <v>6.3658065249517139E-3</v>
      </c>
      <c r="AJ70" s="4">
        <f ca="1">IFERROR((('DATA CLEANING'!AK44-'DATA CLEANING'!AJ44)/'DATA CLEANING'!AJ44),"")</f>
        <v>7.7713769343725245E-2</v>
      </c>
      <c r="AK70" s="4">
        <f ca="1">IFERROR((('DATA CLEANING'!AL44-'DATA CLEANING'!AK44)/'DATA CLEANING'!AK44),"")</f>
        <v>-4.8632218844984809E-2</v>
      </c>
      <c r="AL70" s="4">
        <f ca="1">IFERROR((('DATA CLEANING'!AM44-'DATA CLEANING'!AL44)/'DATA CLEANING'!AL44),"")</f>
        <v>5.3982593367852882E-2</v>
      </c>
      <c r="AM70" s="4">
        <f ca="1">IFERROR((('DATA CLEANING'!AN44-'DATA CLEANING'!AM44)/'DATA CLEANING'!AM44),"")</f>
        <v>6.2192954949304928E-2</v>
      </c>
      <c r="AN70" s="4">
        <f ca="1">IFERROR((('DATA CLEANING'!AO44-'DATA CLEANING'!AN44)/'DATA CLEANING'!AN44),"")</f>
        <v>2.5979137964967529E-2</v>
      </c>
      <c r="AO70" s="4">
        <f ca="1">IFERROR((('DATA CLEANING'!AP44-'DATA CLEANING'!AO44)/'DATA CLEANING'!AO44),"")</f>
        <v>3.7694225973527645E-2</v>
      </c>
      <c r="AP70" s="4">
        <f ca="1">IFERROR((('DATA CLEANING'!AQ44-'DATA CLEANING'!AP44)/'DATA CLEANING'!AP44),"")</f>
        <v>4.4643682410573975E-2</v>
      </c>
      <c r="AQ70" s="4">
        <f ca="1">IFERROR((('DATA CLEANING'!AR44-'DATA CLEANING'!AQ44)/'DATA CLEANING'!AQ44),"")</f>
        <v>2.6367014687665936E-2</v>
      </c>
      <c r="AR70" s="4">
        <f ca="1">IFERROR((('DATA CLEANING'!AS44-'DATA CLEANING'!AR44)/'DATA CLEANING'!AR44),"")</f>
        <v>-1.0517241379310335E-2</v>
      </c>
      <c r="AS70" s="4">
        <f ca="1">IFERROR((('DATA CLEANING'!AT44-'DATA CLEANING'!AS44)/'DATA CLEANING'!AS44),"")</f>
        <v>0.10925248301097745</v>
      </c>
      <c r="AT70" s="4">
        <f ca="1">IFERROR((('DATA CLEANING'!AU44-'DATA CLEANING'!AT44)/'DATA CLEANING'!AT44),"")</f>
        <v>-2.426955702167758E-2</v>
      </c>
      <c r="AU70" s="4">
        <f ca="1">IFERROR((('DATA CLEANING'!AV44-'DATA CLEANING'!AU44)/'DATA CLEANING'!AU44),"")</f>
        <v>-7.7276020284955966E-3</v>
      </c>
      <c r="AV70" s="4">
        <f ca="1">IFERROR((('DATA CLEANING'!AW44-'DATA CLEANING'!AV44)/'DATA CLEANING'!AV44),"")</f>
        <v>-1.8171493469619493E-2</v>
      </c>
      <c r="AW70" s="4">
        <f ca="1">IFERROR((('DATA CLEANING'!AX44-'DATA CLEANING'!AW44)/'DATA CLEANING'!AW44),"")</f>
        <v>1.503759398496235E-2</v>
      </c>
      <c r="AX70" s="4">
        <f ca="1">IFERROR((('DATA CLEANING'!AY44-'DATA CLEANING'!AX44)/'DATA CLEANING'!AX44),"")</f>
        <v>0.10866910866910863</v>
      </c>
      <c r="AY70" s="4">
        <f ca="1">IFERROR((('DATA CLEANING'!AZ44-'DATA CLEANING'!AY44)/'DATA CLEANING'!AY44),"")</f>
        <v>-9.2070484581497747E-2</v>
      </c>
      <c r="AZ70" s="4">
        <f ca="1">IFERROR((('DATA CLEANING'!BA44-'DATA CLEANING'!AZ44)/'DATA CLEANING'!AZ44),"")</f>
        <v>-3.3155426168526562E-2</v>
      </c>
      <c r="BA70" s="4">
        <f ca="1">IFERROR((('DATA CLEANING'!BB44-'DATA CLEANING'!BA44)/'DATA CLEANING'!BA44),"")</f>
        <v>1.7815322850451617E-2</v>
      </c>
      <c r="BB70" s="4">
        <f ca="1">IFERROR((('DATA CLEANING'!BC44-'DATA CLEANING'!BB44)/'DATA CLEANING'!BB44),"")</f>
        <v>4.3635467170679614E-2</v>
      </c>
      <c r="BC70" s="4">
        <f ca="1">IFERROR((('DATA CLEANING'!BD44-'DATA CLEANING'!BC44)/'DATA CLEANING'!BC44),"")</f>
        <v>1.3070866141732257E-2</v>
      </c>
      <c r="BD70" s="4">
        <f ca="1">IFERROR((('DATA CLEANING'!BE44-'DATA CLEANING'!BD44)/'DATA CLEANING'!BD44),"")</f>
        <v>0.14464480024871765</v>
      </c>
      <c r="BE70" s="4">
        <f ca="1">IFERROR((('DATA CLEANING'!BF44-'DATA CLEANING'!BE44)/'DATA CLEANING'!BE44),"")</f>
        <v>-4.0266177768724154E-2</v>
      </c>
      <c r="BF70" s="4">
        <f ca="1">IFERROR((('DATA CLEANING'!BG44-'DATA CLEANING'!BF44)/'DATA CLEANING'!BF44),"")</f>
        <v>2.5045988396773682E-2</v>
      </c>
      <c r="BG70" s="4">
        <f ca="1">IFERROR((('DATA CLEANING'!BH44-'DATA CLEANING'!BG44)/'DATA CLEANING'!BG44),"")</f>
        <v>3.885974599668688E-2</v>
      </c>
      <c r="BH70" s="4">
        <f ca="1">IFERROR((('DATA CLEANING'!BI44-'DATA CLEANING'!BH44)/'DATA CLEANING'!BH44),"")</f>
        <v>1.9068500431865025E-2</v>
      </c>
      <c r="BI70" s="4">
        <f ca="1">IFERROR((('DATA CLEANING'!BJ44-'DATA CLEANING'!BI44)/'DATA CLEANING'!BI44),"")</f>
        <v>5.8677793714958539E-4</v>
      </c>
      <c r="BJ70" s="4">
        <f ca="1">IFERROR((('DATA CLEANING'!BK44-'DATA CLEANING'!BJ44)/'DATA CLEANING'!BJ44),"")</f>
        <v>3.6163419560826297E-2</v>
      </c>
      <c r="BK70" s="4">
        <f ca="1">IFERROR((('DATA CLEANING'!BL44-'DATA CLEANING'!BK44)/'DATA CLEANING'!BK44),"")</f>
        <v>-0.1077851842535531</v>
      </c>
      <c r="BL70" s="4">
        <f ca="1">IFERROR((('DATA CLEANING'!BM44-'DATA CLEANING'!BL44)/'DATA CLEANING'!BL44),"")</f>
        <v>5.666760642796724E-2</v>
      </c>
      <c r="BM70" s="4">
        <f ca="1">IFERROR((('DATA CLEANING'!BN44-'DATA CLEANING'!BM44)/'DATA CLEANING'!BM44),"")</f>
        <v>4.0488260405549772E-2</v>
      </c>
      <c r="BN70" s="4">
        <f ca="1">IFERROR((('DATA CLEANING'!BO44-'DATA CLEANING'!BN44)/'DATA CLEANING'!BN44),"")</f>
        <v>-6.2183473299570408E-3</v>
      </c>
      <c r="BO70" s="4">
        <f ca="1">IFERROR((('DATA CLEANING'!BP44-'DATA CLEANING'!BO44)/'DATA CLEANING'!BO44),"")</f>
        <v>-5.7411946845569266E-3</v>
      </c>
      <c r="BP70" s="4">
        <f ca="1">IFERROR((('DATA CLEANING'!BQ44-'DATA CLEANING'!BP44)/'DATA CLEANING'!BP44),"")</f>
        <v>0.10367871277493038</v>
      </c>
      <c r="BQ70" s="4">
        <f ca="1">IFERROR((('DATA CLEANING'!BR44-'DATA CLEANING'!BQ44)/'DATA CLEANING'!BQ44),"")</f>
        <v>7.1365586973134942E-2</v>
      </c>
      <c r="BR70" s="4">
        <f ca="1">IFERROR((('DATA CLEANING'!BS44-'DATA CLEANING'!BR44)/'DATA CLEANING'!BR44),"")</f>
        <v>-7.2482853223594004E-2</v>
      </c>
      <c r="BS70" s="4">
        <f ca="1">IFERROR((('DATA CLEANING'!BT44-'DATA CLEANING'!BS44)/'DATA CLEANING'!BS44),"")</f>
        <v>3.040700425934699E-2</v>
      </c>
      <c r="BT70" s="4">
        <f ca="1">IFERROR((('DATA CLEANING'!BU44-'DATA CLEANING'!BT44)/'DATA CLEANING'!BT44),"")</f>
        <v>-3.2208060626937728E-2</v>
      </c>
      <c r="BU70" s="4">
        <f ca="1">IFERROR((('DATA CLEANING'!BV44-'DATA CLEANING'!BU44)/'DATA CLEANING'!BU44),"")</f>
        <v>0.1203654268256512</v>
      </c>
      <c r="BV70" s="4">
        <f ca="1">IFERROR((('DATA CLEANING'!BW44-'DATA CLEANING'!BV44)/'DATA CLEANING'!BV44),"")</f>
        <v>-0.14857566451339616</v>
      </c>
      <c r="BW70" s="4">
        <f ca="1">IFERROR((('DATA CLEANING'!BX44-'DATA CLEANING'!BW44)/'DATA CLEANING'!BW44),"")</f>
        <v>-6.0385572139303526E-2</v>
      </c>
      <c r="BX70" s="4">
        <f ca="1">IFERROR((('DATA CLEANING'!BY44-'DATA CLEANING'!BX44)/'DATA CLEANING'!BX44),"")</f>
        <v>9.5572175524521796E-2</v>
      </c>
      <c r="BY70" s="4">
        <f ca="1">IFERROR((('DATA CLEANING'!BZ44-'DATA CLEANING'!BY44)/'DATA CLEANING'!BY44),"")</f>
        <v>-6.9171751344167157E-2</v>
      </c>
      <c r="BZ70" s="4">
        <f ca="1">IFERROR((('DATA CLEANING'!CA44-'DATA CLEANING'!BZ44)/'DATA CLEANING'!BZ44),"")</f>
        <v>-1.8367082035306414E-2</v>
      </c>
      <c r="CA70" s="4">
        <f ca="1">IFERROR((('DATA CLEANING'!CB44-'DATA CLEANING'!CA44)/'DATA CLEANING'!CA44),"")</f>
        <v>-1.6396694214875964E-2</v>
      </c>
      <c r="CB70" s="4">
        <f ca="1">IFERROR((('DATA CLEANING'!CC44-'DATA CLEANING'!CB44)/'DATA CLEANING'!CB44),"")</f>
        <v>4.4834307992202643E-2</v>
      </c>
      <c r="CC70" s="4">
        <f ca="1">IFERROR((('DATA CLEANING'!CD44-'DATA CLEANING'!CC44)/'DATA CLEANING'!CC44),"")</f>
        <v>-4.4969119917653171E-2</v>
      </c>
      <c r="CD70" s="4">
        <f ca="1">IFERROR((('DATA CLEANING'!CE44-'DATA CLEANING'!CD44)/'DATA CLEANING'!CD44),"")</f>
        <v>-0.12320646682384637</v>
      </c>
      <c r="CE70" s="4">
        <f ca="1">IFERROR((('DATA CLEANING'!CF44-'DATA CLEANING'!CE44)/'DATA CLEANING'!CE44),"")</f>
        <v>0.11662569145666878</v>
      </c>
      <c r="CF70" s="4">
        <f ca="1">IFERROR((('DATA CLEANING'!CG44-'DATA CLEANING'!CF44)/'DATA CLEANING'!CF44),"")</f>
        <v>4.4172285674968954E-2</v>
      </c>
      <c r="CG70" s="4">
        <f ca="1">IFERROR((('DATA CLEANING'!CH44-'DATA CLEANING'!CG44)/'DATA CLEANING'!CG44),"")</f>
        <v>4.3489720611491608E-3</v>
      </c>
      <c r="CH70" s="4">
        <f ca="1">IFERROR((('DATA CLEANING'!CI44-'DATA CLEANING'!CH44)/'DATA CLEANING'!CH44),"")</f>
        <v>2.6702532476053156E-2</v>
      </c>
      <c r="CI70" s="4">
        <f ca="1">IFERROR((('DATA CLEANING'!CJ44-'DATA CLEANING'!CI44)/'DATA CLEANING'!CI44),"")</f>
        <v>-0.10294587513579151</v>
      </c>
      <c r="CJ70" s="4">
        <f ca="1">IFERROR((('DATA CLEANING'!CK44-'DATA CLEANING'!CJ44)/'DATA CLEANING'!CJ44),"")</f>
        <v>4.3524718620886263E-2</v>
      </c>
      <c r="CK70" s="4">
        <f ca="1">IFERROR((('DATA CLEANING'!CL44-'DATA CLEANING'!CK44)/'DATA CLEANING'!CK44),"")</f>
        <v>1.2014471977609331E-2</v>
      </c>
      <c r="CL70" s="4">
        <f ca="1">IFERROR((('DATA CLEANING'!CM44-'DATA CLEANING'!CL44)/'DATA CLEANING'!CL44),"")</f>
        <v>-2.5632377740303618E-2</v>
      </c>
      <c r="CM70" s="4">
        <f ca="1">IFERROR((('DATA CLEANING'!CN44-'DATA CLEANING'!CM44)/'DATA CLEANING'!CM44),"")</f>
        <v>-1.1768778123918234E-2</v>
      </c>
      <c r="CN70" s="4">
        <f ca="1">IFERROR((('DATA CLEANING'!CO44-'DATA CLEANING'!CN44)/'DATA CLEANING'!CN44),"")</f>
        <v>3.2784588441331045E-2</v>
      </c>
      <c r="CO70" s="4">
        <f ca="1">IFERROR((('DATA CLEANING'!CP44-'DATA CLEANING'!CO44)/'DATA CLEANING'!CO44),"")</f>
        <v>-5.8943227294309147E-2</v>
      </c>
      <c r="CP70" s="4">
        <f ca="1">IFERROR((('DATA CLEANING'!CQ44-'DATA CLEANING'!CP44)/'DATA CLEANING'!CP44),"")</f>
        <v>-0.1074672048435924</v>
      </c>
      <c r="CQ70" s="4">
        <f ca="1">IFERROR((('DATA CLEANING'!CR44-'DATA CLEANING'!CQ44)/'DATA CLEANING'!CQ44),"")</f>
        <v>-4.9907130743761546E-2</v>
      </c>
      <c r="CR70" s="4">
        <f ca="1">IFERROR((('DATA CLEANING'!CS44-'DATA CLEANING'!CR44)/'DATA CLEANING'!CR44),"")</f>
        <v>0.12061198470038247</v>
      </c>
      <c r="CS70" s="4">
        <f ca="1">IFERROR((('DATA CLEANING'!CT44-'DATA CLEANING'!CS44)/'DATA CLEANING'!CS44),"")</f>
        <v>1.137742718446645E-3</v>
      </c>
      <c r="CT70" s="4">
        <f ca="1">IFERROR((('DATA CLEANING'!CU44-'DATA CLEANING'!CT44)/'DATA CLEANING'!CT44),"")</f>
        <v>-6.0383362375937666E-2</v>
      </c>
      <c r="CU70" s="4">
        <f ca="1">IFERROR((('DATA CLEANING'!CV44-'DATA CLEANING'!CU44)/'DATA CLEANING'!CU44),"")</f>
        <v>-4.4186421544912029E-2</v>
      </c>
      <c r="CV70" s="4">
        <f ca="1">IFERROR((('DATA CLEANING'!CW44-'DATA CLEANING'!CV44)/'DATA CLEANING'!CV44),"")</f>
        <v>3.0960013497553462E-2</v>
      </c>
      <c r="CW70" s="4">
        <f ca="1">IFERROR((('DATA CLEANING'!CX44-'DATA CLEANING'!CW44)/'DATA CLEANING'!CW44),"")</f>
        <v>9.000900090008955E-4</v>
      </c>
      <c r="CX70" s="4">
        <f ca="1">IFERROR((('DATA CLEANING'!CY44-'DATA CLEANING'!CX44)/'DATA CLEANING'!CX44),"")</f>
        <v>6.9081098757357892E-2</v>
      </c>
      <c r="CY70" s="4">
        <f ca="1">IFERROR((('DATA CLEANING'!CZ44-'DATA CLEANING'!CY44)/'DATA CLEANING'!CY44),"")</f>
        <v>-1.2311692284163138E-2</v>
      </c>
      <c r="CZ70" s="4">
        <f ca="1">IFERROR((('DATA CLEANING'!DA44-'DATA CLEANING'!CZ44)/'DATA CLEANING'!CZ44),"")</f>
        <v>0.10219882316506672</v>
      </c>
      <c r="DA70" s="4">
        <f ca="1">IFERROR((('DATA CLEANING'!DB44-'DATA CLEANING'!DA44)/'DATA CLEANING'!DA44),"")</f>
        <v>5.3385782523180025E-3</v>
      </c>
      <c r="DB70" s="4">
        <f ca="1">IFERROR((('DATA CLEANING'!DC44-'DATA CLEANING'!DB44)/'DATA CLEANING'!DB44),"")</f>
        <v>2.1799888205701539E-2</v>
      </c>
      <c r="DC70" s="4">
        <f ca="1">IFERROR((('DATA CLEANING'!DD44-'DATA CLEANING'!DC44)/'DATA CLEANING'!DC44),"")</f>
        <v>-5.5593544857768018E-2</v>
      </c>
      <c r="DD70" s="4">
        <f ca="1">IFERROR((('DATA CLEANING'!DE44-'DATA CLEANING'!DD44)/'DATA CLEANING'!DD44),"")</f>
        <v>-8.4715082180871464E-3</v>
      </c>
      <c r="DE70" s="4">
        <f ca="1">IFERROR((('DATA CLEANING'!DF44-'DATA CLEANING'!DE44)/'DATA CLEANING'!DE44),"")</f>
        <v>-9.0915729516576629E-2</v>
      </c>
      <c r="DF70" s="4" t="str">
        <f ca="1">IFERROR((('DATA CLEANING'!DG44-'DATA CLEANING'!DF44)/'DATA CLEANING'!DF44),"")</f>
        <v/>
      </c>
      <c r="DG70" s="4" t="str">
        <f ca="1">IFERROR((('DATA CLEANING'!DH44-'DATA CLEANING'!DG44)/'DATA CLEANING'!DG44),"")</f>
        <v/>
      </c>
      <c r="DH70" s="4" t="str">
        <f ca="1">IFERROR((('DATA CLEANING'!DI44-'DATA CLEANING'!DH44)/'DATA CLEANING'!DH44),"")</f>
        <v/>
      </c>
      <c r="DI70" s="4" t="str">
        <f ca="1">IFERROR((('DATA CLEANING'!DJ44-'DATA CLEANING'!DI44)/'DATA CLEANING'!DI44),"")</f>
        <v/>
      </c>
      <c r="DJ70" s="4" t="str">
        <f ca="1">IFERROR((('DATA CLEANING'!DK44-'DATA CLEANING'!DJ44)/'DATA CLEANING'!DJ44),"")</f>
        <v/>
      </c>
      <c r="DK70" s="4" t="str">
        <f ca="1">IFERROR((('DATA CLEANING'!DL44-'DATA CLEANING'!DK44)/'DATA CLEANING'!DK44),"")</f>
        <v/>
      </c>
      <c r="DL70" s="4" t="str">
        <f ca="1">IFERROR((('DATA CLEANING'!DM44-'DATA CLEANING'!DL44)/'DATA CLEANING'!DL44),"")</f>
        <v/>
      </c>
      <c r="DM70" s="4" t="str">
        <f ca="1">IFERROR((('DATA CLEANING'!DN44-'DATA CLEANING'!DM44)/'DATA CLEANING'!DM44),"")</f>
        <v/>
      </c>
      <c r="DN70" s="4" t="str">
        <f ca="1">IFERROR((('DATA CLEANING'!DO44-'DATA CLEANING'!DN44)/'DATA CLEANING'!DN44),"")</f>
        <v/>
      </c>
      <c r="DO70" s="4" t="str">
        <f ca="1">IFERROR((('DATA CLEANING'!DP44-'DATA CLEANING'!DO44)/'DATA CLEANING'!DO44),"")</f>
        <v/>
      </c>
      <c r="DP70" s="4" t="str">
        <f ca="1">IFERROR((('DATA CLEANING'!DQ44-'DATA CLEANING'!DP44)/'DATA CLEANING'!DP44),"")</f>
        <v/>
      </c>
      <c r="DQ70" s="4" t="str">
        <f ca="1">IFERROR((('DATA CLEANING'!DR44-'DATA CLEANING'!DQ44)/'DATA CLEANING'!DQ44),"")</f>
        <v/>
      </c>
      <c r="DR70" s="4" t="str">
        <f ca="1">IFERROR((('DATA CLEANING'!DS44-'DATA CLEANING'!DR44)/'DATA CLEANING'!DR44),"")</f>
        <v/>
      </c>
      <c r="DS70" s="4" t="str">
        <f ca="1">IFERROR((('DATA CLEANING'!DT44-'DATA CLEANING'!DS44)/'DATA CLEANING'!DS44),"")</f>
        <v/>
      </c>
      <c r="DT70" s="4" t="str">
        <f ca="1">IFERROR((('DATA CLEANING'!DU44-'DATA CLEANING'!DT44)/'DATA CLEANING'!DT44),"")</f>
        <v/>
      </c>
      <c r="DU70" s="4" t="str">
        <f ca="1">IFERROR((('DATA CLEANING'!DV44-'DATA CLEANING'!DU44)/'DATA CLEANING'!DU44),"")</f>
        <v/>
      </c>
      <c r="DV70" s="4" t="str">
        <f ca="1">IFERROR((('DATA CLEANING'!DW44-'DATA CLEANING'!DV44)/'DATA CLEANING'!DV44),"")</f>
        <v/>
      </c>
      <c r="DW70" s="4" t="str">
        <f ca="1">IFERROR((('DATA CLEANING'!DX44-'DATA CLEANING'!DW44)/'DATA CLEANING'!DW44),"")</f>
        <v/>
      </c>
      <c r="DX70" s="4" t="str">
        <f ca="1">IFERROR((('DATA CLEANING'!DY44-'DATA CLEANING'!DX44)/'DATA CLEANING'!DX44),"")</f>
        <v/>
      </c>
      <c r="DY70" s="4" t="str">
        <f ca="1">IFERROR((('DATA CLEANING'!DZ44-'DATA CLEANING'!DY44)/'DATA CLEANING'!DY44),"")</f>
        <v/>
      </c>
      <c r="DZ70" s="4" t="str">
        <f ca="1">IFERROR((('DATA CLEANING'!EA44-'DATA CLEANING'!DZ44)/'DATA CLEANING'!DZ44),"")</f>
        <v/>
      </c>
      <c r="EA70" s="4" t="str">
        <f ca="1">IFERROR((('DATA CLEANING'!EB44-'DATA CLEANING'!EA44)/'DATA CLEANING'!EA44),"")</f>
        <v/>
      </c>
      <c r="EB70" s="4" t="str">
        <f ca="1">IFERROR((('DATA CLEANING'!EC44-'DATA CLEANING'!EB44)/'DATA CLEANING'!EB44),"")</f>
        <v/>
      </c>
      <c r="EC70" s="4" t="str">
        <f ca="1">IFERROR((('DATA CLEANING'!ED44-'DATA CLEANING'!EC44)/'DATA CLEANING'!EC44),"")</f>
        <v/>
      </c>
      <c r="ED70" s="4" t="str">
        <f ca="1">IFERROR((('DATA CLEANING'!EE44-'DATA CLEANING'!ED44)/'DATA CLEANING'!ED44),"")</f>
        <v/>
      </c>
      <c r="EE70" s="4" t="str">
        <f ca="1">IFERROR((('DATA CLEANING'!EF44-'DATA CLEANING'!EE44)/'DATA CLEANING'!EE44),"")</f>
        <v/>
      </c>
      <c r="EF70" s="4" t="str">
        <f ca="1">IFERROR((('DATA CLEANING'!EG44-'DATA CLEANING'!EF44)/'DATA CLEANING'!EF44),"")</f>
        <v/>
      </c>
      <c r="EG70" s="4" t="str">
        <f ca="1">IFERROR((('DATA CLEANING'!EH44-'DATA CLEANING'!EG44)/'DATA CLEANING'!EG44),"")</f>
        <v/>
      </c>
      <c r="EH70" s="4" t="str">
        <f ca="1">IFERROR((('DATA CLEANING'!EI44-'DATA CLEANING'!EH44)/'DATA CLEANING'!EH44),"")</f>
        <v/>
      </c>
      <c r="EI70" s="4" t="str">
        <f ca="1">IFERROR((('DATA CLEANING'!EJ44-'DATA CLEANING'!EI44)/'DATA CLEANING'!EI44),"")</f>
        <v/>
      </c>
      <c r="EJ70" s="4" t="str">
        <f ca="1">IFERROR((('DATA CLEANING'!EK44-'DATA CLEANING'!EJ44)/'DATA CLEANING'!EJ44),"")</f>
        <v/>
      </c>
      <c r="EK70" s="4" t="str">
        <f ca="1">IFERROR((('DATA CLEANING'!EL44-'DATA CLEANING'!EK44)/'DATA CLEANING'!EK44),"")</f>
        <v/>
      </c>
      <c r="EL70" s="4" t="str">
        <f ca="1">IFERROR((('DATA CLEANING'!EM44-'DATA CLEANING'!EL44)/'DATA CLEANING'!EL44),"")</f>
        <v/>
      </c>
      <c r="EM70" s="4" t="str">
        <f ca="1">IFERROR((('DATA CLEANING'!EN44-'DATA CLEANING'!EM44)/'DATA CLEANING'!EM44),"")</f>
        <v/>
      </c>
      <c r="EN70" s="4" t="str">
        <f ca="1">IFERROR((('DATA CLEANING'!EO44-'DATA CLEANING'!EN44)/'DATA CLEANING'!EN44),"")</f>
        <v/>
      </c>
      <c r="EO70" s="4" t="str">
        <f ca="1">IFERROR((('DATA CLEANING'!EP44-'DATA CLEANING'!EO44)/'DATA CLEANING'!EO44),"")</f>
        <v/>
      </c>
      <c r="EP70" s="4" t="str">
        <f ca="1">IFERROR((('DATA CLEANING'!EQ44-'DATA CLEANING'!EP44)/'DATA CLEANING'!EP44),"")</f>
        <v/>
      </c>
      <c r="EQ70" s="4" t="str">
        <f ca="1">IFERROR((('DATA CLEANING'!ER44-'DATA CLEANING'!EQ44)/'DATA CLEANING'!EQ44),"")</f>
        <v/>
      </c>
      <c r="ER70" s="4" t="str">
        <f ca="1">IFERROR((('DATA CLEANING'!ES44-'DATA CLEANING'!ER44)/'DATA CLEANING'!ER44),"")</f>
        <v/>
      </c>
      <c r="ES70" s="4" t="str">
        <f ca="1">IFERROR((('DATA CLEANING'!ET44-'DATA CLEANING'!ES44)/'DATA CLEANING'!ES44),"")</f>
        <v/>
      </c>
      <c r="ET70" s="4" t="str">
        <f ca="1">IFERROR((('DATA CLEANING'!EU44-'DATA CLEANING'!ET44)/'DATA CLEANING'!ET44),"")</f>
        <v/>
      </c>
      <c r="EU70" s="4" t="str">
        <f ca="1">IFERROR((('DATA CLEANING'!EV44-'DATA CLEANING'!EU44)/'DATA CLEANING'!EU44),"")</f>
        <v/>
      </c>
      <c r="EV70" s="4" t="str">
        <f ca="1">IFERROR((('DATA CLEANING'!EW44-'DATA CLEANING'!EV44)/'DATA CLEANING'!EV44),"")</f>
        <v/>
      </c>
      <c r="EW70" s="4" t="str">
        <f ca="1">IFERROR((('DATA CLEANING'!EX44-'DATA CLEANING'!EW44)/'DATA CLEANING'!EW44),"")</f>
        <v/>
      </c>
      <c r="EX70" s="4" t="str">
        <f ca="1">IFERROR((('DATA CLEANING'!EY44-'DATA CLEANING'!EX44)/'DATA CLEANING'!EX44),"")</f>
        <v/>
      </c>
      <c r="EY70" s="4" t="str">
        <f ca="1">IFERROR((('DATA CLEANING'!EZ44-'DATA CLEANING'!EY44)/'DATA CLEANING'!EY44),"")</f>
        <v/>
      </c>
      <c r="EZ70" s="4" t="str">
        <f ca="1">IFERROR((('DATA CLEANING'!FA44-'DATA CLEANING'!EZ44)/'DATA CLEANING'!EZ44),"")</f>
        <v/>
      </c>
    </row>
    <row r="71" spans="2:156" x14ac:dyDescent="0.55000000000000004">
      <c r="B71" s="4" t="s">
        <v>54</v>
      </c>
      <c r="C71" s="4">
        <f ca="1">IFERROR((('DATA CLEANING'!D45-'DATA CLEANING'!C45)/'DATA CLEANING'!C45),"")</f>
        <v>1.0597680103726909E-2</v>
      </c>
      <c r="D71" s="4">
        <f ca="1">IFERROR((('DATA CLEANING'!E45-'DATA CLEANING'!D45)/'DATA CLEANING'!D45),"")</f>
        <v>0.13334142300422369</v>
      </c>
      <c r="E71" s="4">
        <f ca="1">IFERROR((('DATA CLEANING'!F45-'DATA CLEANING'!E45)/'DATA CLEANING'!E45),"")</f>
        <v>3.2517911309471306E-2</v>
      </c>
      <c r="F71" s="4">
        <f ca="1">IFERROR((('DATA CLEANING'!G45-'DATA CLEANING'!F45)/'DATA CLEANING'!F45),"")</f>
        <v>2.0535879160170915E-2</v>
      </c>
      <c r="G71" s="4">
        <f ca="1">IFERROR((('DATA CLEANING'!H45-'DATA CLEANING'!G45)/'DATA CLEANING'!G45),"")</f>
        <v>-1.901939535150949E-2</v>
      </c>
      <c r="H71" s="4">
        <f ca="1">IFERROR((('DATA CLEANING'!I45-'DATA CLEANING'!H45)/'DATA CLEANING'!H45),"")</f>
        <v>5.6641417099112315E-2</v>
      </c>
      <c r="I71" s="4">
        <f ca="1">IFERROR((('DATA CLEANING'!J45-'DATA CLEANING'!I45)/'DATA CLEANING'!I45),"")</f>
        <v>4.9645970320323383E-2</v>
      </c>
      <c r="J71" s="4">
        <f ca="1">IFERROR((('DATA CLEANING'!K45-'DATA CLEANING'!J45)/'DATA CLEANING'!J45),"")</f>
        <v>-6.1630813538951432E-3</v>
      </c>
      <c r="K71" s="4">
        <f ca="1">IFERROR((('DATA CLEANING'!L45-'DATA CLEANING'!K45)/'DATA CLEANING'!K45),"")</f>
        <v>-4.8432163924247047E-2</v>
      </c>
      <c r="L71" s="4">
        <f ca="1">IFERROR((('DATA CLEANING'!M45-'DATA CLEANING'!L45)/'DATA CLEANING'!L45),"")</f>
        <v>3.3951994712923601E-2</v>
      </c>
      <c r="M71" s="4">
        <f ca="1">IFERROR((('DATA CLEANING'!N45-'DATA CLEANING'!M45)/'DATA CLEANING'!M45),"")</f>
        <v>2.5657320757835583E-2</v>
      </c>
      <c r="N71" s="4">
        <f ca="1">IFERROR((('DATA CLEANING'!O45-'DATA CLEANING'!N45)/'DATA CLEANING'!N45),"")</f>
        <v>5.2602549363017767E-2</v>
      </c>
      <c r="O71" s="4">
        <f ca="1">IFERROR((('DATA CLEANING'!P45-'DATA CLEANING'!O45)/'DATA CLEANING'!O45),"")</f>
        <v>9.1941312173775529E-3</v>
      </c>
      <c r="P71" s="4">
        <f ca="1">IFERROR((('DATA CLEANING'!Q45-'DATA CLEANING'!P45)/'DATA CLEANING'!P45),"")</f>
        <v>-4.6291910109404833E-3</v>
      </c>
      <c r="Q71" s="4">
        <f ca="1">IFERROR((('DATA CLEANING'!R45-'DATA CLEANING'!Q45)/'DATA CLEANING'!Q45),"")</f>
        <v>5.1878054257949439E-2</v>
      </c>
      <c r="R71" s="4">
        <f ca="1">IFERROR((('DATA CLEANING'!S45-'DATA CLEANING'!R45)/'DATA CLEANING'!R45),"")</f>
        <v>2.3194532597708376E-2</v>
      </c>
      <c r="S71" s="4">
        <f ca="1">IFERROR((('DATA CLEANING'!T45-'DATA CLEANING'!S45)/'DATA CLEANING'!S45),"")</f>
        <v>6.0400986336377228E-2</v>
      </c>
      <c r="T71" s="4">
        <f ca="1">IFERROR((('DATA CLEANING'!U45-'DATA CLEANING'!T45)/'DATA CLEANING'!T45),"")</f>
        <v>2.5720216517567977E-3</v>
      </c>
      <c r="U71" s="4">
        <f ca="1">IFERROR((('DATA CLEANING'!V45-'DATA CLEANING'!U45)/'DATA CLEANING'!U45),"")</f>
        <v>1.0683836589697945E-2</v>
      </c>
      <c r="V71" s="4">
        <f ca="1">IFERROR((('DATA CLEANING'!W45-'DATA CLEANING'!V45)/'DATA CLEANING'!V45),"")</f>
        <v>2.2135034518715273E-2</v>
      </c>
      <c r="W71" s="4">
        <f ca="1">IFERROR((('DATA CLEANING'!X45-'DATA CLEANING'!W45)/'DATA CLEANING'!W45),"")</f>
        <v>3.9695259797441429E-2</v>
      </c>
      <c r="X71" s="4">
        <f ca="1">IFERROR((('DATA CLEANING'!Y45-'DATA CLEANING'!X45)/'DATA CLEANING'!X45),"")</f>
        <v>2.2917801302249352E-2</v>
      </c>
      <c r="Y71" s="4">
        <f ca="1">IFERROR((('DATA CLEANING'!Z45-'DATA CLEANING'!Y45)/'DATA CLEANING'!Y45),"")</f>
        <v>1.0722290152274045E-2</v>
      </c>
      <c r="Z71" s="4">
        <f ca="1">IFERROR((('DATA CLEANING'!AA45-'DATA CLEANING'!Z45)/'DATA CLEANING'!Z45),"")</f>
        <v>4.5849408497923828E-2</v>
      </c>
      <c r="AA71" s="4">
        <f ca="1">IFERROR((('DATA CLEANING'!AB45-'DATA CLEANING'!AA45)/'DATA CLEANING'!AA45),"")</f>
        <v>-1.5422183647433352E-2</v>
      </c>
      <c r="AB71" s="4">
        <f ca="1">IFERROR((('DATA CLEANING'!AC45-'DATA CLEANING'!AB45)/'DATA CLEANING'!AB45),"")</f>
        <v>-5.6021417631385031E-2</v>
      </c>
      <c r="AC71" s="4">
        <f ca="1">IFERROR((('DATA CLEANING'!AD45-'DATA CLEANING'!AC45)/'DATA CLEANING'!AC45),"")</f>
        <v>-7.0503093200829274E-3</v>
      </c>
      <c r="AD71" s="4">
        <f ca="1">IFERROR((('DATA CLEANING'!AE45-'DATA CLEANING'!AD45)/'DATA CLEANING'!AD45),"")</f>
        <v>1.9527603247715651E-3</v>
      </c>
      <c r="AE71" s="4">
        <f ca="1">IFERROR((('DATA CLEANING'!AF45-'DATA CLEANING'!AE45)/'DATA CLEANING'!AE45),"")</f>
        <v>-3.1162872499783546E-2</v>
      </c>
      <c r="AF71" s="4">
        <f ca="1">IFERROR((('DATA CLEANING'!AG45-'DATA CLEANING'!AF45)/'DATA CLEANING'!AF45),"")</f>
        <v>5.8677380254599454E-2</v>
      </c>
      <c r="AG71" s="4">
        <f ca="1">IFERROR((('DATA CLEANING'!AH45-'DATA CLEANING'!AG45)/'DATA CLEANING'!AG45),"")</f>
        <v>-3.7041854844865295E-2</v>
      </c>
      <c r="AH71" s="4">
        <f ca="1">IFERROR((('DATA CLEANING'!AI45-'DATA CLEANING'!AH45)/'DATA CLEANING'!AH45),"")</f>
        <v>-1.7232775318593088E-2</v>
      </c>
      <c r="AI71" s="4">
        <f ca="1">IFERROR((('DATA CLEANING'!AJ45-'DATA CLEANING'!AI45)/'DATA CLEANING'!AI45),"")</f>
        <v>-0.12174471401194384</v>
      </c>
      <c r="AJ71" s="4">
        <f ca="1">IFERROR((('DATA CLEANING'!AK45-'DATA CLEANING'!AJ45)/'DATA CLEANING'!AJ45),"")</f>
        <v>5.1757003779132275E-2</v>
      </c>
      <c r="AK71" s="4">
        <f ca="1">IFERROR((('DATA CLEANING'!AL45-'DATA CLEANING'!AK45)/'DATA CLEANING'!AK45),"")</f>
        <v>-8.0214464386294107E-2</v>
      </c>
      <c r="AL71" s="4">
        <f ca="1">IFERROR((('DATA CLEANING'!AM45-'DATA CLEANING'!AL45)/'DATA CLEANING'!AL45),"")</f>
        <v>0.12964185495367966</v>
      </c>
      <c r="AM71" s="4">
        <f ca="1">IFERROR((('DATA CLEANING'!AN45-'DATA CLEANING'!AM45)/'DATA CLEANING'!AM45),"")</f>
        <v>1.3775665703016254E-2</v>
      </c>
      <c r="AN71" s="4">
        <f ca="1">IFERROR((('DATA CLEANING'!AO45-'DATA CLEANING'!AN45)/'DATA CLEANING'!AN45),"")</f>
        <v>4.0764258704957174E-2</v>
      </c>
      <c r="AO71" s="4">
        <f ca="1">IFERROR((('DATA CLEANING'!AP45-'DATA CLEANING'!AO45)/'DATA CLEANING'!AO45),"")</f>
        <v>-1.2279967669977835E-2</v>
      </c>
      <c r="AP71" s="4">
        <f ca="1">IFERROR((('DATA CLEANING'!AQ45-'DATA CLEANING'!AP45)/'DATA CLEANING'!AP45),"")</f>
        <v>-4.7037725525626732E-2</v>
      </c>
      <c r="AQ71" s="4">
        <f ca="1">IFERROR((('DATA CLEANING'!AR45-'DATA CLEANING'!AQ45)/'DATA CLEANING'!AQ45),"")</f>
        <v>9.4023284742757993E-2</v>
      </c>
      <c r="AR71" s="4">
        <f ca="1">IFERROR((('DATA CLEANING'!AS45-'DATA CLEANING'!AR45)/'DATA CLEANING'!AR45),"")</f>
        <v>8.6430710681257537E-3</v>
      </c>
      <c r="AS71" s="4">
        <f ca="1">IFERROR((('DATA CLEANING'!AT45-'DATA CLEANING'!AS45)/'DATA CLEANING'!AS45),"")</f>
        <v>1.3952719788075236E-2</v>
      </c>
      <c r="AT71" s="4">
        <f ca="1">IFERROR((('DATA CLEANING'!AU45-'DATA CLEANING'!AT45)/'DATA CLEANING'!AT45),"")</f>
        <v>2.272815633775991E-3</v>
      </c>
      <c r="AU71" s="4">
        <f ca="1">IFERROR((('DATA CLEANING'!AV45-'DATA CLEANING'!AU45)/'DATA CLEANING'!AU45),"")</f>
        <v>5.1719955608563579E-2</v>
      </c>
      <c r="AV71" s="4">
        <f ca="1">IFERROR((('DATA CLEANING'!AW45-'DATA CLEANING'!AV45)/'DATA CLEANING'!AV45),"")</f>
        <v>1.3853142592104399E-2</v>
      </c>
      <c r="AW71" s="4">
        <f ca="1">IFERROR((('DATA CLEANING'!AX45-'DATA CLEANING'!AW45)/'DATA CLEANING'!AW45),"")</f>
        <v>-8.9816606778132177E-3</v>
      </c>
      <c r="AX71" s="4">
        <f ca="1">IFERROR((('DATA CLEANING'!AY45-'DATA CLEANING'!AX45)/'DATA CLEANING'!AX45),"")</f>
        <v>-4.4168535842542156E-2</v>
      </c>
      <c r="AY71" s="4">
        <f ca="1">IFERROR((('DATA CLEANING'!AZ45-'DATA CLEANING'!AY45)/'DATA CLEANING'!AY45),"")</f>
        <v>-8.470517738178987E-2</v>
      </c>
      <c r="AZ71" s="4">
        <f ca="1">IFERROR((('DATA CLEANING'!BA45-'DATA CLEANING'!AZ45)/'DATA CLEANING'!AZ45),"")</f>
        <v>-7.5180173590863958E-2</v>
      </c>
      <c r="BA71" s="4">
        <f ca="1">IFERROR((('DATA CLEANING'!BB45-'DATA CLEANING'!BA45)/'DATA CLEANING'!BA45),"")</f>
        <v>7.8517896547727381E-2</v>
      </c>
      <c r="BB71" s="4">
        <f ca="1">IFERROR((('DATA CLEANING'!BC45-'DATA CLEANING'!BB45)/'DATA CLEANING'!BB45),"")</f>
        <v>3.3302551262232853E-2</v>
      </c>
      <c r="BC71" s="4">
        <f ca="1">IFERROR((('DATA CLEANING'!BD45-'DATA CLEANING'!BC45)/'DATA CLEANING'!BC45),"")</f>
        <v>2.2263020409256703E-3</v>
      </c>
      <c r="BD71" s="4">
        <f ca="1">IFERROR((('DATA CLEANING'!BE45-'DATA CLEANING'!BD45)/'DATA CLEANING'!BD45),"")</f>
        <v>7.4350342218017715E-3</v>
      </c>
      <c r="BE71" s="4">
        <f ca="1">IFERROR((('DATA CLEANING'!BF45-'DATA CLEANING'!BE45)/'DATA CLEANING'!BE45),"")</f>
        <v>4.9341010565538079E-2</v>
      </c>
      <c r="BF71" s="4">
        <f ca="1">IFERROR((('DATA CLEANING'!BG45-'DATA CLEANING'!BF45)/'DATA CLEANING'!BF45),"")</f>
        <v>6.8530151861401684E-2</v>
      </c>
      <c r="BG71" s="4">
        <f ca="1">IFERROR((('DATA CLEANING'!BH45-'DATA CLEANING'!BG45)/'DATA CLEANING'!BG45),"")</f>
        <v>7.6033831785415007E-2</v>
      </c>
      <c r="BH71" s="4">
        <f ca="1">IFERROR((('DATA CLEANING'!BI45-'DATA CLEANING'!BH45)/'DATA CLEANING'!BH45),"")</f>
        <v>9.459528130339169E-2</v>
      </c>
      <c r="BI71" s="4">
        <f ca="1">IFERROR((('DATA CLEANING'!BJ45-'DATA CLEANING'!BI45)/'DATA CLEANING'!BI45),"")</f>
        <v>2.9836348127185067E-2</v>
      </c>
      <c r="BJ71" s="4">
        <f ca="1">IFERROR((('DATA CLEANING'!BK45-'DATA CLEANING'!BJ45)/'DATA CLEANING'!BJ45),"")</f>
        <v>-2.7517801467491703E-2</v>
      </c>
      <c r="BK71" s="4">
        <f ca="1">IFERROR((('DATA CLEANING'!BL45-'DATA CLEANING'!BK45)/'DATA CLEANING'!BK45),"")</f>
        <v>3.5716880904056836E-2</v>
      </c>
      <c r="BL71" s="4">
        <f ca="1">IFERROR((('DATA CLEANING'!BM45-'DATA CLEANING'!BL45)/'DATA CLEANING'!BL45),"")</f>
        <v>3.7509493196853171E-2</v>
      </c>
      <c r="BM71" s="4">
        <f ca="1">IFERROR((('DATA CLEANING'!BN45-'DATA CLEANING'!BM45)/'DATA CLEANING'!BM45),"")</f>
        <v>0.12185983281200835</v>
      </c>
      <c r="BN71" s="4">
        <f ca="1">IFERROR((('DATA CLEANING'!BO45-'DATA CLEANING'!BN45)/'DATA CLEANING'!BN45),"")</f>
        <v>-2.7138743622360617E-3</v>
      </c>
      <c r="BO71" s="4">
        <f ca="1">IFERROR((('DATA CLEANING'!BP45-'DATA CLEANING'!BO45)/'DATA CLEANING'!BO45),"")</f>
        <v>-4.5867846967536069E-2</v>
      </c>
      <c r="BP71" s="4">
        <f ca="1">IFERROR((('DATA CLEANING'!BQ45-'DATA CLEANING'!BP45)/'DATA CLEANING'!BP45),"")</f>
        <v>8.3527227808382187E-3</v>
      </c>
      <c r="BQ71" s="4">
        <f ca="1">IFERROR((('DATA CLEANING'!BR45-'DATA CLEANING'!BQ45)/'DATA CLEANING'!BQ45),"")</f>
        <v>0.25874155868913429</v>
      </c>
      <c r="BR71" s="4">
        <f ca="1">IFERROR((('DATA CLEANING'!BS45-'DATA CLEANING'!BR45)/'DATA CLEANING'!BR45),"")</f>
        <v>-7.1870031697319148E-2</v>
      </c>
      <c r="BS71" s="4">
        <f ca="1">IFERROR((('DATA CLEANING'!BT45-'DATA CLEANING'!BS45)/'DATA CLEANING'!BS45),"")</f>
        <v>1.7730645715475595E-2</v>
      </c>
      <c r="BT71" s="4">
        <f ca="1">IFERROR((('DATA CLEANING'!BU45-'DATA CLEANING'!BT45)/'DATA CLEANING'!BT45),"")</f>
        <v>-3.7313704769886706E-2</v>
      </c>
      <c r="BU71" s="4">
        <f ca="1">IFERROR((('DATA CLEANING'!BV45-'DATA CLEANING'!BU45)/'DATA CLEANING'!BU45),"")</f>
        <v>4.1201408077520089E-2</v>
      </c>
      <c r="BV71" s="4">
        <f ca="1">IFERROR((('DATA CLEANING'!BW45-'DATA CLEANING'!BV45)/'DATA CLEANING'!BV45),"")</f>
        <v>5.7438880305369124E-3</v>
      </c>
      <c r="BW71" s="4">
        <f ca="1">IFERROR((('DATA CLEANING'!BX45-'DATA CLEANING'!BW45)/'DATA CLEANING'!BW45),"")</f>
        <v>-9.5461856825287891E-2</v>
      </c>
      <c r="BX71" s="4">
        <f ca="1">IFERROR((('DATA CLEANING'!BY45-'DATA CLEANING'!BX45)/'DATA CLEANING'!BX45),"")</f>
        <v>1.5225079422166431E-2</v>
      </c>
      <c r="BY71" s="4">
        <f ca="1">IFERROR((('DATA CLEANING'!BZ45-'DATA CLEANING'!BY45)/'DATA CLEANING'!BY45),"")</f>
        <v>1.9680777784338317E-3</v>
      </c>
      <c r="BZ71" s="4">
        <f ca="1">IFERROR((('DATA CLEANING'!CA45-'DATA CLEANING'!BZ45)/'DATA CLEANING'!BZ45),"")</f>
        <v>-5.2464104024670631E-2</v>
      </c>
      <c r="CA71" s="4">
        <f ca="1">IFERROR((('DATA CLEANING'!CB45-'DATA CLEANING'!CA45)/'DATA CLEANING'!CA45),"")</f>
        <v>-7.3445273631840793E-2</v>
      </c>
      <c r="CB71" s="4">
        <f ca="1">IFERROR((('DATA CLEANING'!CC45-'DATA CLEANING'!CB45)/'DATA CLEANING'!CB45),"")</f>
        <v>7.2935543772512976E-2</v>
      </c>
      <c r="CC71" s="4">
        <f ca="1">IFERROR((('DATA CLEANING'!CD45-'DATA CLEANING'!CC45)/'DATA CLEANING'!CC45),"")</f>
        <v>-6.9979356506870913E-2</v>
      </c>
      <c r="CD71" s="4">
        <f ca="1">IFERROR((('DATA CLEANING'!CE45-'DATA CLEANING'!CD45)/'DATA CLEANING'!CD45),"")</f>
        <v>-0.13235577677630558</v>
      </c>
      <c r="CE71" s="4">
        <f ca="1">IFERROR((('DATA CLEANING'!CF45-'DATA CLEANING'!CE45)/'DATA CLEANING'!CE45),"")</f>
        <v>5.7967119577857378E-2</v>
      </c>
      <c r="CF71" s="4">
        <f ca="1">IFERROR((('DATA CLEANING'!CG45-'DATA CLEANING'!CF45)/'DATA CLEANING'!CF45),"")</f>
        <v>0.12296695244376057</v>
      </c>
      <c r="CG71" s="4">
        <f ca="1">IFERROR((('DATA CLEANING'!CH45-'DATA CLEANING'!CG45)/'DATA CLEANING'!CG45),"")</f>
        <v>-5.2362579197261977E-2</v>
      </c>
      <c r="CH71" s="4">
        <f ca="1">IFERROR((('DATA CLEANING'!CI45-'DATA CLEANING'!CH45)/'DATA CLEANING'!CH45),"")</f>
        <v>7.9852185089974437E-2</v>
      </c>
      <c r="CI71" s="4">
        <f ca="1">IFERROR((('DATA CLEANING'!CJ45-'DATA CLEANING'!CI45)/'DATA CLEANING'!CI45),"")</f>
        <v>-4.8951048951049042E-2</v>
      </c>
      <c r="CJ71" s="4">
        <f ca="1">IFERROR((('DATA CLEANING'!CK45-'DATA CLEANING'!CJ45)/'DATA CLEANING'!CJ45),"")</f>
        <v>-6.8389057750759298E-3</v>
      </c>
      <c r="CK71" s="4">
        <f ca="1">IFERROR((('DATA CLEANING'!CL45-'DATA CLEANING'!CK45)/'DATA CLEANING'!CK45),"")</f>
        <v>-2.5586210000450076E-2</v>
      </c>
      <c r="CL71" s="4">
        <f ca="1">IFERROR((('DATA CLEANING'!CM45-'DATA CLEANING'!CL45)/'DATA CLEANING'!CL45),"")</f>
        <v>-8.0113623241957491E-2</v>
      </c>
      <c r="CM71" s="4">
        <f ca="1">IFERROR((('DATA CLEANING'!CN45-'DATA CLEANING'!CM45)/'DATA CLEANING'!CM45),"")</f>
        <v>9.0957019481823595E-2</v>
      </c>
      <c r="CN71" s="4">
        <f ca="1">IFERROR((('DATA CLEANING'!CO45-'DATA CLEANING'!CN45)/'DATA CLEANING'!CN45),"")</f>
        <v>8.8160165688643502E-2</v>
      </c>
      <c r="CO71" s="4">
        <f ca="1">IFERROR((('DATA CLEANING'!CP45-'DATA CLEANING'!CO45)/'DATA CLEANING'!CO45),"")</f>
        <v>-2.764052785179557E-2</v>
      </c>
      <c r="CP71" s="4">
        <f ca="1">IFERROR((('DATA CLEANING'!CQ45-'DATA CLEANING'!CP45)/'DATA CLEANING'!CP45),"")</f>
        <v>-1.407142697131891E-2</v>
      </c>
      <c r="CQ71" s="4">
        <f ca="1">IFERROR((('DATA CLEANING'!CR45-'DATA CLEANING'!CQ45)/'DATA CLEANING'!CQ45),"")</f>
        <v>-2.113297449924979E-2</v>
      </c>
      <c r="CR71" s="4">
        <f ca="1">IFERROR((('DATA CLEANING'!CS45-'DATA CLEANING'!CR45)/'DATA CLEANING'!CR45),"")</f>
        <v>0.11675756073376295</v>
      </c>
      <c r="CS71" s="4">
        <f ca="1">IFERROR((('DATA CLEANING'!CT45-'DATA CLEANING'!CS45)/'DATA CLEANING'!CS45),"")</f>
        <v>7.0023206538190157E-3</v>
      </c>
      <c r="CT71" s="4">
        <f ca="1">IFERROR((('DATA CLEANING'!CU45-'DATA CLEANING'!CT45)/'DATA CLEANING'!CT45),"")</f>
        <v>-2.8255380545870977E-3</v>
      </c>
      <c r="CU71" s="4">
        <f ca="1">IFERROR((('DATA CLEANING'!CV45-'DATA CLEANING'!CU45)/'DATA CLEANING'!CU45),"")</f>
        <v>8.9105926327847348E-2</v>
      </c>
      <c r="CV71" s="4">
        <f ca="1">IFERROR((('DATA CLEANING'!CW45-'DATA CLEANING'!CV45)/'DATA CLEANING'!CV45),"")</f>
        <v>3.7401974351877365E-2</v>
      </c>
      <c r="CW71" s="4">
        <f ca="1">IFERROR((('DATA CLEANING'!CX45-'DATA CLEANING'!CW45)/'DATA CLEANING'!CW45),"")</f>
        <v>-3.0966525559389682E-2</v>
      </c>
      <c r="CX71" s="4">
        <f ca="1">IFERROR((('DATA CLEANING'!CY45-'DATA CLEANING'!CX45)/'DATA CLEANING'!CX45),"")</f>
        <v>4.9356656449037417E-2</v>
      </c>
      <c r="CY71" s="4">
        <f ca="1">IFERROR((('DATA CLEANING'!CZ45-'DATA CLEANING'!CY45)/'DATA CLEANING'!CY45),"")</f>
        <v>-3.9321322371873316E-2</v>
      </c>
      <c r="CZ71" s="4">
        <f ca="1">IFERROR((('DATA CLEANING'!DA45-'DATA CLEANING'!CZ45)/'DATA CLEANING'!CZ45),"")</f>
        <v>4.5901460252722057E-2</v>
      </c>
      <c r="DA71" s="4">
        <f ca="1">IFERROR((('DATA CLEANING'!DB45-'DATA CLEANING'!DA45)/'DATA CLEANING'!DA45),"")</f>
        <v>3.2397333008373344E-2</v>
      </c>
      <c r="DB71" s="4">
        <f ca="1">IFERROR((('DATA CLEANING'!DC45-'DATA CLEANING'!DB45)/'DATA CLEANING'!DB45),"")</f>
        <v>1.9189262107109101E-2</v>
      </c>
      <c r="DC71" s="4">
        <f ca="1">IFERROR((('DATA CLEANING'!DD45-'DATA CLEANING'!DC45)/'DATA CLEANING'!DC45),"")</f>
        <v>2.2500909963271039E-3</v>
      </c>
      <c r="DD71" s="4">
        <f ca="1">IFERROR((('DATA CLEANING'!DE45-'DATA CLEANING'!DD45)/'DATA CLEANING'!DD45),"")</f>
        <v>3.940374393344119E-2</v>
      </c>
      <c r="DE71" s="4">
        <f ca="1">IFERROR((('DATA CLEANING'!DF45-'DATA CLEANING'!DE45)/'DATA CLEANING'!DE45),"")</f>
        <v>3.4721670769475237E-2</v>
      </c>
      <c r="DF71" s="4" t="str">
        <f ca="1">IFERROR((('DATA CLEANING'!DG45-'DATA CLEANING'!DF45)/'DATA CLEANING'!DF45),"")</f>
        <v/>
      </c>
      <c r="DG71" s="4" t="str">
        <f ca="1">IFERROR((('DATA CLEANING'!DH45-'DATA CLEANING'!DG45)/'DATA CLEANING'!DG45),"")</f>
        <v/>
      </c>
      <c r="DH71" s="4" t="str">
        <f ca="1">IFERROR((('DATA CLEANING'!DI45-'DATA CLEANING'!DH45)/'DATA CLEANING'!DH45),"")</f>
        <v/>
      </c>
      <c r="DI71" s="4" t="str">
        <f ca="1">IFERROR((('DATA CLEANING'!DJ45-'DATA CLEANING'!DI45)/'DATA CLEANING'!DI45),"")</f>
        <v/>
      </c>
      <c r="DJ71" s="4" t="str">
        <f ca="1">IFERROR((('DATA CLEANING'!DK45-'DATA CLEANING'!DJ45)/'DATA CLEANING'!DJ45),"")</f>
        <v/>
      </c>
      <c r="DK71" s="4" t="str">
        <f ca="1">IFERROR((('DATA CLEANING'!DL45-'DATA CLEANING'!DK45)/'DATA CLEANING'!DK45),"")</f>
        <v/>
      </c>
      <c r="DL71" s="4" t="str">
        <f ca="1">IFERROR((('DATA CLEANING'!DM45-'DATA CLEANING'!DL45)/'DATA CLEANING'!DL45),"")</f>
        <v/>
      </c>
      <c r="DM71" s="4" t="str">
        <f ca="1">IFERROR((('DATA CLEANING'!DN45-'DATA CLEANING'!DM45)/'DATA CLEANING'!DM45),"")</f>
        <v/>
      </c>
      <c r="DN71" s="4" t="str">
        <f ca="1">IFERROR((('DATA CLEANING'!DO45-'DATA CLEANING'!DN45)/'DATA CLEANING'!DN45),"")</f>
        <v/>
      </c>
      <c r="DO71" s="4" t="str">
        <f ca="1">IFERROR((('DATA CLEANING'!DP45-'DATA CLEANING'!DO45)/'DATA CLEANING'!DO45),"")</f>
        <v/>
      </c>
      <c r="DP71" s="4" t="str">
        <f ca="1">IFERROR((('DATA CLEANING'!DQ45-'DATA CLEANING'!DP45)/'DATA CLEANING'!DP45),"")</f>
        <v/>
      </c>
      <c r="DQ71" s="4" t="str">
        <f ca="1">IFERROR((('DATA CLEANING'!DR45-'DATA CLEANING'!DQ45)/'DATA CLEANING'!DQ45),"")</f>
        <v/>
      </c>
      <c r="DR71" s="4" t="str">
        <f ca="1">IFERROR((('DATA CLEANING'!DS45-'DATA CLEANING'!DR45)/'DATA CLEANING'!DR45),"")</f>
        <v/>
      </c>
      <c r="DS71" s="4" t="str">
        <f ca="1">IFERROR((('DATA CLEANING'!DT45-'DATA CLEANING'!DS45)/'DATA CLEANING'!DS45),"")</f>
        <v/>
      </c>
      <c r="DT71" s="4" t="str">
        <f ca="1">IFERROR((('DATA CLEANING'!DU45-'DATA CLEANING'!DT45)/'DATA CLEANING'!DT45),"")</f>
        <v/>
      </c>
      <c r="DU71" s="4" t="str">
        <f ca="1">IFERROR((('DATA CLEANING'!DV45-'DATA CLEANING'!DU45)/'DATA CLEANING'!DU45),"")</f>
        <v/>
      </c>
      <c r="DV71" s="4" t="str">
        <f ca="1">IFERROR((('DATA CLEANING'!DW45-'DATA CLEANING'!DV45)/'DATA CLEANING'!DV45),"")</f>
        <v/>
      </c>
      <c r="DW71" s="4" t="str">
        <f ca="1">IFERROR((('DATA CLEANING'!DX45-'DATA CLEANING'!DW45)/'DATA CLEANING'!DW45),"")</f>
        <v/>
      </c>
      <c r="DX71" s="4" t="str">
        <f ca="1">IFERROR((('DATA CLEANING'!DY45-'DATA CLEANING'!DX45)/'DATA CLEANING'!DX45),"")</f>
        <v/>
      </c>
      <c r="DY71" s="4" t="str">
        <f ca="1">IFERROR((('DATA CLEANING'!DZ45-'DATA CLEANING'!DY45)/'DATA CLEANING'!DY45),"")</f>
        <v/>
      </c>
      <c r="DZ71" s="4" t="str">
        <f ca="1">IFERROR((('DATA CLEANING'!EA45-'DATA CLEANING'!DZ45)/'DATA CLEANING'!DZ45),"")</f>
        <v/>
      </c>
      <c r="EA71" s="4" t="str">
        <f ca="1">IFERROR((('DATA CLEANING'!EB45-'DATA CLEANING'!EA45)/'DATA CLEANING'!EA45),"")</f>
        <v/>
      </c>
      <c r="EB71" s="4" t="str">
        <f ca="1">IFERROR((('DATA CLEANING'!EC45-'DATA CLEANING'!EB45)/'DATA CLEANING'!EB45),"")</f>
        <v/>
      </c>
      <c r="EC71" s="4" t="str">
        <f ca="1">IFERROR((('DATA CLEANING'!ED45-'DATA CLEANING'!EC45)/'DATA CLEANING'!EC45),"")</f>
        <v/>
      </c>
      <c r="ED71" s="4" t="str">
        <f ca="1">IFERROR((('DATA CLEANING'!EE45-'DATA CLEANING'!ED45)/'DATA CLEANING'!ED45),"")</f>
        <v/>
      </c>
      <c r="EE71" s="4" t="str">
        <f ca="1">IFERROR((('DATA CLEANING'!EF45-'DATA CLEANING'!EE45)/'DATA CLEANING'!EE45),"")</f>
        <v/>
      </c>
      <c r="EF71" s="4" t="str">
        <f ca="1">IFERROR((('DATA CLEANING'!EG45-'DATA CLEANING'!EF45)/'DATA CLEANING'!EF45),"")</f>
        <v/>
      </c>
      <c r="EG71" s="4" t="str">
        <f ca="1">IFERROR((('DATA CLEANING'!EH45-'DATA CLEANING'!EG45)/'DATA CLEANING'!EG45),"")</f>
        <v/>
      </c>
      <c r="EH71" s="4" t="str">
        <f ca="1">IFERROR((('DATA CLEANING'!EI45-'DATA CLEANING'!EH45)/'DATA CLEANING'!EH45),"")</f>
        <v/>
      </c>
      <c r="EI71" s="4" t="str">
        <f ca="1">IFERROR((('DATA CLEANING'!EJ45-'DATA CLEANING'!EI45)/'DATA CLEANING'!EI45),"")</f>
        <v/>
      </c>
      <c r="EJ71" s="4" t="str">
        <f ca="1">IFERROR((('DATA CLEANING'!EK45-'DATA CLEANING'!EJ45)/'DATA CLEANING'!EJ45),"")</f>
        <v/>
      </c>
      <c r="EK71" s="4" t="str">
        <f ca="1">IFERROR((('DATA CLEANING'!EL45-'DATA CLEANING'!EK45)/'DATA CLEANING'!EK45),"")</f>
        <v/>
      </c>
      <c r="EL71" s="4" t="str">
        <f ca="1">IFERROR((('DATA CLEANING'!EM45-'DATA CLEANING'!EL45)/'DATA CLEANING'!EL45),"")</f>
        <v/>
      </c>
      <c r="EM71" s="4" t="str">
        <f ca="1">IFERROR((('DATA CLEANING'!EN45-'DATA CLEANING'!EM45)/'DATA CLEANING'!EM45),"")</f>
        <v/>
      </c>
      <c r="EN71" s="4" t="str">
        <f ca="1">IFERROR((('DATA CLEANING'!EO45-'DATA CLEANING'!EN45)/'DATA CLEANING'!EN45),"")</f>
        <v/>
      </c>
      <c r="EO71" s="4" t="str">
        <f ca="1">IFERROR((('DATA CLEANING'!EP45-'DATA CLEANING'!EO45)/'DATA CLEANING'!EO45),"")</f>
        <v/>
      </c>
      <c r="EP71" s="4" t="str">
        <f ca="1">IFERROR((('DATA CLEANING'!EQ45-'DATA CLEANING'!EP45)/'DATA CLEANING'!EP45),"")</f>
        <v/>
      </c>
      <c r="EQ71" s="4" t="str">
        <f ca="1">IFERROR((('DATA CLEANING'!ER45-'DATA CLEANING'!EQ45)/'DATA CLEANING'!EQ45),"")</f>
        <v/>
      </c>
      <c r="ER71" s="4" t="str">
        <f ca="1">IFERROR((('DATA CLEANING'!ES45-'DATA CLEANING'!ER45)/'DATA CLEANING'!ER45),"")</f>
        <v/>
      </c>
      <c r="ES71" s="4" t="str">
        <f ca="1">IFERROR((('DATA CLEANING'!ET45-'DATA CLEANING'!ES45)/'DATA CLEANING'!ES45),"")</f>
        <v/>
      </c>
      <c r="ET71" s="4" t="str">
        <f ca="1">IFERROR((('DATA CLEANING'!EU45-'DATA CLEANING'!ET45)/'DATA CLEANING'!ET45),"")</f>
        <v/>
      </c>
      <c r="EU71" s="4" t="str">
        <f ca="1">IFERROR((('DATA CLEANING'!EV45-'DATA CLEANING'!EU45)/'DATA CLEANING'!EU45),"")</f>
        <v/>
      </c>
      <c r="EV71" s="4" t="str">
        <f ca="1">IFERROR((('DATA CLEANING'!EW45-'DATA CLEANING'!EV45)/'DATA CLEANING'!EV45),"")</f>
        <v/>
      </c>
      <c r="EW71" s="4" t="str">
        <f ca="1">IFERROR((('DATA CLEANING'!EX45-'DATA CLEANING'!EW45)/'DATA CLEANING'!EW45),"")</f>
        <v/>
      </c>
      <c r="EX71" s="4" t="str">
        <f ca="1">IFERROR((('DATA CLEANING'!EY45-'DATA CLEANING'!EX45)/'DATA CLEANING'!EX45),"")</f>
        <v/>
      </c>
      <c r="EY71" s="4" t="str">
        <f ca="1">IFERROR((('DATA CLEANING'!EZ45-'DATA CLEANING'!EY45)/'DATA CLEANING'!EY45),"")</f>
        <v/>
      </c>
      <c r="EZ71" s="4" t="str">
        <f ca="1">IFERROR((('DATA CLEANING'!FA45-'DATA CLEANING'!EZ45)/'DATA CLEANING'!EZ45),"")</f>
        <v/>
      </c>
    </row>
    <row r="72" spans="2:156" x14ac:dyDescent="0.55000000000000004">
      <c r="B72" s="4" t="s">
        <v>55</v>
      </c>
      <c r="C72" s="4">
        <f ca="1">IFERROR((('DATA CLEANING'!D46-'DATA CLEANING'!C46)/'DATA CLEANING'!C46),"")</f>
        <v>2.7448714244437695E-3</v>
      </c>
      <c r="D72" s="4">
        <f ca="1">IFERROR((('DATA CLEANING'!E46-'DATA CLEANING'!D46)/'DATA CLEANING'!D46),"")</f>
        <v>6.9874657830283946E-2</v>
      </c>
      <c r="E72" s="4">
        <f ca="1">IFERROR((('DATA CLEANING'!F46-'DATA CLEANING'!E46)/'DATA CLEANING'!E46),"")</f>
        <v>-2.3027201723673684E-2</v>
      </c>
      <c r="F72" s="4">
        <f ca="1">IFERROR((('DATA CLEANING'!G46-'DATA CLEANING'!F46)/'DATA CLEANING'!F46),"")</f>
        <v>4.8242591316334741E-3</v>
      </c>
      <c r="G72" s="4">
        <f ca="1">IFERROR((('DATA CLEANING'!H46-'DATA CLEANING'!G46)/'DATA CLEANING'!G46),"")</f>
        <v>0.11550068587105607</v>
      </c>
      <c r="H72" s="4">
        <f ca="1">IFERROR((('DATA CLEANING'!I46-'DATA CLEANING'!H46)/'DATA CLEANING'!H46),"")</f>
        <v>-1.8814559763895563E-2</v>
      </c>
      <c r="I72" s="4">
        <f ca="1">IFERROR((('DATA CLEANING'!J46-'DATA CLEANING'!I46)/'DATA CLEANING'!I46),"")</f>
        <v>-7.6325354054392822E-2</v>
      </c>
      <c r="J72" s="4">
        <f ca="1">IFERROR((('DATA CLEANING'!K46-'DATA CLEANING'!J46)/'DATA CLEANING'!J46),"")</f>
        <v>1.0447761194029796E-2</v>
      </c>
      <c r="K72" s="4">
        <f ca="1">IFERROR((('DATA CLEANING'!L46-'DATA CLEANING'!K46)/'DATA CLEANING'!K46),"")</f>
        <v>-1.0742580905062213E-3</v>
      </c>
      <c r="L72" s="4">
        <f ca="1">IFERROR((('DATA CLEANING'!M46-'DATA CLEANING'!L46)/'DATA CLEANING'!L46),"")</f>
        <v>-4.395752117220051E-2</v>
      </c>
      <c r="M72" s="4">
        <f ca="1">IFERROR((('DATA CLEANING'!N46-'DATA CLEANING'!M46)/'DATA CLEANING'!M46),"")</f>
        <v>4.2604049493813287E-2</v>
      </c>
      <c r="N72" s="4">
        <f ca="1">IFERROR((('DATA CLEANING'!O46-'DATA CLEANING'!N46)/'DATA CLEANING'!N46),"")</f>
        <v>2.737693863789617E-2</v>
      </c>
      <c r="O72" s="4">
        <f ca="1">IFERROR((('DATA CLEANING'!P46-'DATA CLEANING'!O46)/'DATA CLEANING'!O46),"")</f>
        <v>2.7697558414281953E-2</v>
      </c>
      <c r="P72" s="4">
        <f ca="1">IFERROR((('DATA CLEANING'!Q46-'DATA CLEANING'!P46)/'DATA CLEANING'!P46),"")</f>
        <v>8.9411163622427972E-3</v>
      </c>
      <c r="Q72" s="4">
        <f ca="1">IFERROR((('DATA CLEANING'!R46-'DATA CLEANING'!Q46)/'DATA CLEANING'!Q46),"")</f>
        <v>2.5699455627294612E-2</v>
      </c>
      <c r="R72" s="4">
        <f ca="1">IFERROR((('DATA CLEANING'!S46-'DATA CLEANING'!R46)/'DATA CLEANING'!R46),"")</f>
        <v>2.8264626018267174E-2</v>
      </c>
      <c r="S72" s="4">
        <f ca="1">IFERROR((('DATA CLEANING'!T46-'DATA CLEANING'!S46)/'DATA CLEANING'!S46),"")</f>
        <v>-4.3212099387828521E-3</v>
      </c>
      <c r="T72" s="4">
        <f ca="1">IFERROR((('DATA CLEANING'!U46-'DATA CLEANING'!T46)/'DATA CLEANING'!T46),"")</f>
        <v>4.5931283905967478E-2</v>
      </c>
      <c r="U72" s="4">
        <f ca="1">IFERROR((('DATA CLEANING'!V46-'DATA CLEANING'!U46)/'DATA CLEANING'!U46),"")</f>
        <v>1.4753342554172441E-2</v>
      </c>
      <c r="V72" s="4">
        <f ca="1">IFERROR((('DATA CLEANING'!W46-'DATA CLEANING'!V46)/'DATA CLEANING'!V46),"")</f>
        <v>-4.7705588368923246E-2</v>
      </c>
      <c r="W72" s="4">
        <f ca="1">IFERROR((('DATA CLEANING'!X46-'DATA CLEANING'!W46)/'DATA CLEANING'!W46),"")</f>
        <v>4.0553435114503711E-2</v>
      </c>
      <c r="X72" s="4">
        <f ca="1">IFERROR((('DATA CLEANING'!Y46-'DATA CLEANING'!X46)/'DATA CLEANING'!X46),"")</f>
        <v>5.7886290692343093E-2</v>
      </c>
      <c r="Y72" s="4">
        <f ca="1">IFERROR((('DATA CLEANING'!Z46-'DATA CLEANING'!Y46)/'DATA CLEANING'!Y46),"")</f>
        <v>-6.9346624769747595E-2</v>
      </c>
      <c r="Z72" s="4">
        <f ca="1">IFERROR((('DATA CLEANING'!AA46-'DATA CLEANING'!Z46)/'DATA CLEANING'!Z46),"")</f>
        <v>-3.4811968797298809E-2</v>
      </c>
      <c r="AA72" s="4">
        <f ca="1">IFERROR((('DATA CLEANING'!AB46-'DATA CLEANING'!AA46)/'DATA CLEANING'!AA46),"")</f>
        <v>-2.9071170084439213E-2</v>
      </c>
      <c r="AB72" s="4">
        <f ca="1">IFERROR((('DATA CLEANING'!AC46-'DATA CLEANING'!AB46)/'DATA CLEANING'!AB46),"")</f>
        <v>4.6589638464405517E-2</v>
      </c>
      <c r="AC72" s="4">
        <f ca="1">IFERROR((('DATA CLEANING'!AD46-'DATA CLEANING'!AC46)/'DATA CLEANING'!AC46),"")</f>
        <v>3.1457739791073192E-2</v>
      </c>
      <c r="AD72" s="4">
        <f ca="1">IFERROR((('DATA CLEANING'!AE46-'DATA CLEANING'!AD46)/'DATA CLEANING'!AD46),"")</f>
        <v>2.6700425825756626E-2</v>
      </c>
      <c r="AE72" s="4">
        <f ca="1">IFERROR((('DATA CLEANING'!AF46-'DATA CLEANING'!AE46)/'DATA CLEANING'!AE46),"")</f>
        <v>1.042484026454441E-2</v>
      </c>
      <c r="AF72" s="4">
        <f ca="1">IFERROR((('DATA CLEANING'!AG46-'DATA CLEANING'!AF46)/'DATA CLEANING'!AF46),"")</f>
        <v>1.9192367428444684E-2</v>
      </c>
      <c r="AG72" s="4">
        <f ca="1">IFERROR((('DATA CLEANING'!AH46-'DATA CLEANING'!AG46)/'DATA CLEANING'!AG46),"")</f>
        <v>3.918580603026009E-3</v>
      </c>
      <c r="AH72" s="4">
        <f ca="1">IFERROR((('DATA CLEANING'!AI46-'DATA CLEANING'!AH46)/'DATA CLEANING'!AH46),"")</f>
        <v>1.8215331237124498E-2</v>
      </c>
      <c r="AI72" s="4">
        <f ca="1">IFERROR((('DATA CLEANING'!AJ46-'DATA CLEANING'!AI46)/'DATA CLEANING'!AI46),"")</f>
        <v>-8.8382493877116209E-3</v>
      </c>
      <c r="AJ72" s="4">
        <f ca="1">IFERROR((('DATA CLEANING'!AK46-'DATA CLEANING'!AJ46)/'DATA CLEANING'!AJ46),"")</f>
        <v>2.7825526428878422E-2</v>
      </c>
      <c r="AK72" s="4">
        <f ca="1">IFERROR((('DATA CLEANING'!AL46-'DATA CLEANING'!AK46)/'DATA CLEANING'!AK46),"")</f>
        <v>-3.0835162537890697E-2</v>
      </c>
      <c r="AL72" s="4">
        <f ca="1">IFERROR((('DATA CLEANING'!AM46-'DATA CLEANING'!AL46)/'DATA CLEANING'!AL46),"")</f>
        <v>5.2955133735979258E-2</v>
      </c>
      <c r="AM72" s="4">
        <f ca="1">IFERROR((('DATA CLEANING'!AN46-'DATA CLEANING'!AM46)/'DATA CLEANING'!AM46),"")</f>
        <v>1.2496158967530461E-2</v>
      </c>
      <c r="AN72" s="4">
        <f ca="1">IFERROR((('DATA CLEANING'!AO46-'DATA CLEANING'!AN46)/'DATA CLEANING'!AN46),"")</f>
        <v>4.1274658573596489E-2</v>
      </c>
      <c r="AO72" s="4">
        <f ca="1">IFERROR((('DATA CLEANING'!AP46-'DATA CLEANING'!AO46)/'DATA CLEANING'!AO46),"")</f>
        <v>-5.7320509083843719E-3</v>
      </c>
      <c r="AP72" s="4">
        <f ca="1">IFERROR((('DATA CLEANING'!AQ46-'DATA CLEANING'!AP46)/'DATA CLEANING'!AP46),"")</f>
        <v>-5.2765292163377588E-3</v>
      </c>
      <c r="AQ72" s="4">
        <f ca="1">IFERROR((('DATA CLEANING'!AR46-'DATA CLEANING'!AQ46)/'DATA CLEANING'!AQ46),"")</f>
        <v>3.6935166994106143E-2</v>
      </c>
      <c r="AR72" s="4">
        <f ca="1">IFERROR((('DATA CLEANING'!AS46-'DATA CLEANING'!AR46)/'DATA CLEANING'!AR46),"")</f>
        <v>3.2967032967033003E-2</v>
      </c>
      <c r="AS72" s="4">
        <f ca="1">IFERROR((('DATA CLEANING'!AT46-'DATA CLEANING'!AS46)/'DATA CLEANING'!AS46),"")</f>
        <v>1.0913426265590588E-2</v>
      </c>
      <c r="AT72" s="4">
        <f ca="1">IFERROR((('DATA CLEANING'!AU46-'DATA CLEANING'!AT46)/'DATA CLEANING'!AT46),"")</f>
        <v>3.3203302186337623E-2</v>
      </c>
      <c r="AU72" s="4">
        <f ca="1">IFERROR((('DATA CLEANING'!AV46-'DATA CLEANING'!AU46)/'DATA CLEANING'!AU46),"")</f>
        <v>-1.2380367020809522E-2</v>
      </c>
      <c r="AV72" s="4">
        <f ca="1">IFERROR((('DATA CLEANING'!AW46-'DATA CLEANING'!AV46)/'DATA CLEANING'!AV46),"")</f>
        <v>-4.9075391180654425E-2</v>
      </c>
      <c r="AW72" s="4">
        <f ca="1">IFERROR((('DATA CLEANING'!AX46-'DATA CLEANING'!AW46)/'DATA CLEANING'!AW46),"")</f>
        <v>4.5811518324607385E-2</v>
      </c>
      <c r="AX72" s="4">
        <f ca="1">IFERROR((('DATA CLEANING'!AY46-'DATA CLEANING'!AX46)/'DATA CLEANING'!AX46),"")</f>
        <v>4.6218487394957999E-2</v>
      </c>
      <c r="AY72" s="4">
        <f ca="1">IFERROR((('DATA CLEANING'!AZ46-'DATA CLEANING'!AY46)/'DATA CLEANING'!AY46),"")</f>
        <v>-0.117747586089037</v>
      </c>
      <c r="AZ72" s="4">
        <f ca="1">IFERROR((('DATA CLEANING'!BA46-'DATA CLEANING'!AZ46)/'DATA CLEANING'!AZ46),"")</f>
        <v>-3.8934624697336523E-2</v>
      </c>
      <c r="BA72" s="4">
        <f ca="1">IFERROR((('DATA CLEANING'!BB46-'DATA CLEANING'!BA46)/'DATA CLEANING'!BA46),"")</f>
        <v>2.7612617152070893E-2</v>
      </c>
      <c r="BB72" s="4">
        <f ca="1">IFERROR((('DATA CLEANING'!BC46-'DATA CLEANING'!BB46)/'DATA CLEANING'!BB46),"")</f>
        <v>7.9435127978817518E-3</v>
      </c>
      <c r="BC72" s="4">
        <f ca="1">IFERROR((('DATA CLEANING'!BD46-'DATA CLEANING'!BC46)/'DATA CLEANING'!BC46),"")</f>
        <v>-3.1134461957579324E-2</v>
      </c>
      <c r="BD72" s="4">
        <f ca="1">IFERROR((('DATA CLEANING'!BE46-'DATA CLEANING'!BD46)/'DATA CLEANING'!BD46),"")</f>
        <v>6.4370355493070866E-2</v>
      </c>
      <c r="BE72" s="4">
        <f ca="1">IFERROR((('DATA CLEANING'!BF46-'DATA CLEANING'!BE46)/'DATA CLEANING'!BE46),"")</f>
        <v>-5.8213038965940204E-2</v>
      </c>
      <c r="BF72" s="4">
        <f ca="1">IFERROR((('DATA CLEANING'!BG46-'DATA CLEANING'!BF46)/'DATA CLEANING'!BF46),"")</f>
        <v>-4.237627729913835E-2</v>
      </c>
      <c r="BG72" s="4">
        <f ca="1">IFERROR((('DATA CLEANING'!BH46-'DATA CLEANING'!BG46)/'DATA CLEANING'!BG46),"")</f>
        <v>-4.1008473689716517E-2</v>
      </c>
      <c r="BH72" s="4">
        <f ca="1">IFERROR((('DATA CLEANING'!BI46-'DATA CLEANING'!BH46)/'DATA CLEANING'!BH46),"")</f>
        <v>4.603468964764916E-2</v>
      </c>
      <c r="BI72" s="4">
        <f ca="1">IFERROR((('DATA CLEANING'!BJ46-'DATA CLEANING'!BI46)/'DATA CLEANING'!BI46),"")</f>
        <v>-4.7971634164145766E-3</v>
      </c>
      <c r="BJ72" s="4">
        <f ca="1">IFERROR((('DATA CLEANING'!BK46-'DATA CLEANING'!BJ46)/'DATA CLEANING'!BJ46),"")</f>
        <v>-6.7379230849837643E-2</v>
      </c>
      <c r="BK72" s="4">
        <f ca="1">IFERROR((('DATA CLEANING'!BL46-'DATA CLEANING'!BK46)/'DATA CLEANING'!BK46),"")</f>
        <v>-4.9325842696629221E-2</v>
      </c>
      <c r="BL72" s="4">
        <f ca="1">IFERROR((('DATA CLEANING'!BM46-'DATA CLEANING'!BL46)/'DATA CLEANING'!BL46),"")</f>
        <v>0.16830161919394865</v>
      </c>
      <c r="BM72" s="4">
        <f ca="1">IFERROR((('DATA CLEANING'!BN46-'DATA CLEANING'!BM46)/'DATA CLEANING'!BM46),"")</f>
        <v>4.7951441578148804E-2</v>
      </c>
      <c r="BN72" s="4">
        <f ca="1">IFERROR((('DATA CLEANING'!BO46-'DATA CLEANING'!BN46)/'DATA CLEANING'!BN46),"")</f>
        <v>-4.2668211217298982E-2</v>
      </c>
      <c r="BO72" s="4">
        <f ca="1">IFERROR((('DATA CLEANING'!BP46-'DATA CLEANING'!BO46)/'DATA CLEANING'!BO46),"")</f>
        <v>-3.0856105677120119E-2</v>
      </c>
      <c r="BP72" s="4">
        <f ca="1">IFERROR((('DATA CLEANING'!BQ46-'DATA CLEANING'!BP46)/'DATA CLEANING'!BP46),"")</f>
        <v>2.5803766517532037E-2</v>
      </c>
      <c r="BQ72" s="4">
        <f ca="1">IFERROR((('DATA CLEANING'!BR46-'DATA CLEANING'!BQ46)/'DATA CLEANING'!BQ46),"")</f>
        <v>-1.0954457855766287E-2</v>
      </c>
      <c r="BR72" s="4">
        <f ca="1">IFERROR((('DATA CLEANING'!BS46-'DATA CLEANING'!BR46)/'DATA CLEANING'!BR46),"")</f>
        <v>-9.5477386934673392E-2</v>
      </c>
      <c r="BS72" s="4">
        <f ca="1">IFERROR((('DATA CLEANING'!BT46-'DATA CLEANING'!BS46)/'DATA CLEANING'!BS46),"")</f>
        <v>4.444444444444446E-2</v>
      </c>
      <c r="BT72" s="4">
        <f ca="1">IFERROR((('DATA CLEANING'!BU46-'DATA CLEANING'!BT46)/'DATA CLEANING'!BT46),"")</f>
        <v>-1.9539730785931516E-2</v>
      </c>
      <c r="BU72" s="4">
        <f ca="1">IFERROR((('DATA CLEANING'!BV46-'DATA CLEANING'!BU46)/'DATA CLEANING'!BU46),"")</f>
        <v>0.15998671390611166</v>
      </c>
      <c r="BV72" s="4">
        <f ca="1">IFERROR((('DATA CLEANING'!BW46-'DATA CLEANING'!BV46)/'DATA CLEANING'!BV46),"")</f>
        <v>2.3384556647895419E-2</v>
      </c>
      <c r="BW72" s="4">
        <f ca="1">IFERROR((('DATA CLEANING'!BX46-'DATA CLEANING'!BW46)/'DATA CLEANING'!BW46),"")</f>
        <v>2.4155941055773209E-2</v>
      </c>
      <c r="BX72" s="4">
        <f ca="1">IFERROR((('DATA CLEANING'!BY46-'DATA CLEANING'!BX46)/'DATA CLEANING'!BX46),"")</f>
        <v>8.8152262999726727E-2</v>
      </c>
      <c r="BY72" s="4">
        <f ca="1">IFERROR((('DATA CLEANING'!BZ46-'DATA CLEANING'!BY46)/'DATA CLEANING'!BY46),"")</f>
        <v>-5.0966608084358433E-2</v>
      </c>
      <c r="BZ72" s="4">
        <f ca="1">IFERROR((('DATA CLEANING'!CA46-'DATA CLEANING'!BZ46)/'DATA CLEANING'!BZ46),"")</f>
        <v>2.5661375661375632E-2</v>
      </c>
      <c r="CA72" s="4">
        <f ca="1">IFERROR((('DATA CLEANING'!CB46-'DATA CLEANING'!CA46)/'DATA CLEANING'!CA46),"")</f>
        <v>-3.6196371765110549E-2</v>
      </c>
      <c r="CB72" s="4">
        <f ca="1">IFERROR((('DATA CLEANING'!CC46-'DATA CLEANING'!CB46)/'DATA CLEANING'!CB46),"")</f>
        <v>8.2872435325602206E-2</v>
      </c>
      <c r="CC72" s="4">
        <f ca="1">IFERROR((('DATA CLEANING'!CD46-'DATA CLEANING'!CC46)/'DATA CLEANING'!CC46),"")</f>
        <v>-6.5985666035093538E-2</v>
      </c>
      <c r="CD72" s="4">
        <f ca="1">IFERROR((('DATA CLEANING'!CE46-'DATA CLEANING'!CD46)/'DATA CLEANING'!CD46),"")</f>
        <v>-0.10169342035632388</v>
      </c>
      <c r="CE72" s="4">
        <f ca="1">IFERROR((('DATA CLEANING'!CF46-'DATA CLEANING'!CE46)/'DATA CLEANING'!CE46),"")</f>
        <v>4.6146293568974012E-2</v>
      </c>
      <c r="CF72" s="4">
        <f ca="1">IFERROR((('DATA CLEANING'!CG46-'DATA CLEANING'!CF46)/'DATA CLEANING'!CF46),"")</f>
        <v>0.12810886907555144</v>
      </c>
      <c r="CG72" s="4">
        <f ca="1">IFERROR((('DATA CLEANING'!CH46-'DATA CLEANING'!CG46)/'DATA CLEANING'!CG46),"")</f>
        <v>-6.7637271214642344E-2</v>
      </c>
      <c r="CH72" s="4">
        <f ca="1">IFERROR((('DATA CLEANING'!CI46-'DATA CLEANING'!CH46)/'DATA CLEANING'!CH46),"")</f>
        <v>4.8808780226644179E-2</v>
      </c>
      <c r="CI72" s="4">
        <f ca="1">IFERROR((('DATA CLEANING'!CJ46-'DATA CLEANING'!CI46)/'DATA CLEANING'!CI46),"")</f>
        <v>-4.0241619874085449E-2</v>
      </c>
      <c r="CJ72" s="4">
        <f ca="1">IFERROR((('DATA CLEANING'!CK46-'DATA CLEANING'!CJ46)/'DATA CLEANING'!CJ46),"")</f>
        <v>-3.9890080666607824E-3</v>
      </c>
      <c r="CK72" s="4">
        <f ca="1">IFERROR((('DATA CLEANING'!CL46-'DATA CLEANING'!CK46)/'DATA CLEANING'!CK46),"")</f>
        <v>1.584193663225348E-2</v>
      </c>
      <c r="CL72" s="4">
        <f ca="1">IFERROR((('DATA CLEANING'!CM46-'DATA CLEANING'!CL46)/'DATA CLEANING'!CL46),"")</f>
        <v>9.9877343613106757E-3</v>
      </c>
      <c r="CM72" s="4">
        <f ca="1">IFERROR((('DATA CLEANING'!CN46-'DATA CLEANING'!CM46)/'DATA CLEANING'!CM46),"")</f>
        <v>9.1950034698126491E-3</v>
      </c>
      <c r="CN72" s="4">
        <f ca="1">IFERROR((('DATA CLEANING'!CO46-'DATA CLEANING'!CN46)/'DATA CLEANING'!CN46),"")</f>
        <v>4.6157813305827661E-2</v>
      </c>
      <c r="CO72" s="4">
        <f ca="1">IFERROR((('DATA CLEANING'!CP46-'DATA CLEANING'!CO46)/'DATA CLEANING'!CO46),"")</f>
        <v>-4.7325610056692065E-2</v>
      </c>
      <c r="CP72" s="4">
        <f ca="1">IFERROR((('DATA CLEANING'!CQ46-'DATA CLEANING'!CP46)/'DATA CLEANING'!CP46),"")</f>
        <v>-8.641655886157823E-2</v>
      </c>
      <c r="CQ72" s="4">
        <f ca="1">IFERROR((('DATA CLEANING'!CR46-'DATA CLEANING'!CQ46)/'DATA CLEANING'!CQ46),"")</f>
        <v>1.633153969602558E-2</v>
      </c>
      <c r="CR72" s="4">
        <f ca="1">IFERROR((('DATA CLEANING'!CS46-'DATA CLEANING'!CR46)/'DATA CLEANING'!CR46),"")</f>
        <v>5.7124280141185264E-2</v>
      </c>
      <c r="CS72" s="4">
        <f ca="1">IFERROR((('DATA CLEANING'!CT46-'DATA CLEANING'!CS46)/'DATA CLEANING'!CS46),"")</f>
        <v>1.8363939899833086E-2</v>
      </c>
      <c r="CT72" s="4">
        <f ca="1">IFERROR((('DATA CLEANING'!CU46-'DATA CLEANING'!CT46)/'DATA CLEANING'!CT46),"")</f>
        <v>-1.6911130284728283E-2</v>
      </c>
      <c r="CU72" s="4">
        <f ca="1">IFERROR((('DATA CLEANING'!CV46-'DATA CLEANING'!CU46)/'DATA CLEANING'!CU46),"")</f>
        <v>-9.0398455327365384E-3</v>
      </c>
      <c r="CV72" s="4">
        <f ca="1">IFERROR((('DATA CLEANING'!CW46-'DATA CLEANING'!CV46)/'DATA CLEANING'!CV46),"")</f>
        <v>5.2785404304313242E-2</v>
      </c>
      <c r="CW72" s="4">
        <f ca="1">IFERROR((('DATA CLEANING'!CX46-'DATA CLEANING'!CW46)/'DATA CLEANING'!CW46),"")</f>
        <v>-8.1601749810717491E-3</v>
      </c>
      <c r="CX72" s="4">
        <f ca="1">IFERROR((('DATA CLEANING'!CY46-'DATA CLEANING'!CX46)/'DATA CLEANING'!CX46),"")</f>
        <v>-1.6793893129771024E-2</v>
      </c>
      <c r="CY72" s="4">
        <f ca="1">IFERROR((('DATA CLEANING'!CZ46-'DATA CLEANING'!CY46)/'DATA CLEANING'!CY46),"")</f>
        <v>6.2974465148378537E-3</v>
      </c>
      <c r="CZ72" s="4">
        <f ca="1">IFERROR((('DATA CLEANING'!DA46-'DATA CLEANING'!CZ46)/'DATA CLEANING'!CZ46),"")</f>
        <v>9.6270895842263088E-2</v>
      </c>
      <c r="DA72" s="4">
        <f ca="1">IFERROR((('DATA CLEANING'!DB46-'DATA CLEANING'!DA46)/'DATA CLEANING'!DA46),"")</f>
        <v>2.2364716922114589E-2</v>
      </c>
      <c r="DB72" s="4">
        <f ca="1">IFERROR((('DATA CLEANING'!DC46-'DATA CLEANING'!DB46)/'DATA CLEANING'!DB46),"")</f>
        <v>6.0960685329661909E-2</v>
      </c>
      <c r="DC72" s="4">
        <f ca="1">IFERROR((('DATA CLEANING'!DD46-'DATA CLEANING'!DC46)/'DATA CLEANING'!DC46),"")</f>
        <v>5.0464998918602251E-4</v>
      </c>
      <c r="DD72" s="4">
        <f ca="1">IFERROR((('DATA CLEANING'!DE46-'DATA CLEANING'!DD46)/'DATA CLEANING'!DD46),"")</f>
        <v>9.035884133160392E-2</v>
      </c>
      <c r="DE72" s="4">
        <f ca="1">IFERROR((('DATA CLEANING'!DF46-'DATA CLEANING'!DE46)/'DATA CLEANING'!DE46),"")</f>
        <v>-7.9632566745968705E-2</v>
      </c>
      <c r="DF72" s="4" t="str">
        <f ca="1">IFERROR((('DATA CLEANING'!DG46-'DATA CLEANING'!DF46)/'DATA CLEANING'!DF46),"")</f>
        <v/>
      </c>
      <c r="DG72" s="4" t="str">
        <f ca="1">IFERROR((('DATA CLEANING'!DH46-'DATA CLEANING'!DG46)/'DATA CLEANING'!DG46),"")</f>
        <v/>
      </c>
      <c r="DH72" s="4" t="str">
        <f ca="1">IFERROR((('DATA CLEANING'!DI46-'DATA CLEANING'!DH46)/'DATA CLEANING'!DH46),"")</f>
        <v/>
      </c>
      <c r="DI72" s="4" t="str">
        <f ca="1">IFERROR((('DATA CLEANING'!DJ46-'DATA CLEANING'!DI46)/'DATA CLEANING'!DI46),"")</f>
        <v/>
      </c>
      <c r="DJ72" s="4" t="str">
        <f ca="1">IFERROR((('DATA CLEANING'!DK46-'DATA CLEANING'!DJ46)/'DATA CLEANING'!DJ46),"")</f>
        <v/>
      </c>
      <c r="DK72" s="4" t="str">
        <f ca="1">IFERROR((('DATA CLEANING'!DL46-'DATA CLEANING'!DK46)/'DATA CLEANING'!DK46),"")</f>
        <v/>
      </c>
      <c r="DL72" s="4" t="str">
        <f ca="1">IFERROR((('DATA CLEANING'!DM46-'DATA CLEANING'!DL46)/'DATA CLEANING'!DL46),"")</f>
        <v/>
      </c>
      <c r="DM72" s="4" t="str">
        <f ca="1">IFERROR((('DATA CLEANING'!DN46-'DATA CLEANING'!DM46)/'DATA CLEANING'!DM46),"")</f>
        <v/>
      </c>
      <c r="DN72" s="4" t="str">
        <f ca="1">IFERROR((('DATA CLEANING'!DO46-'DATA CLEANING'!DN46)/'DATA CLEANING'!DN46),"")</f>
        <v/>
      </c>
      <c r="DO72" s="4" t="str">
        <f ca="1">IFERROR((('DATA CLEANING'!DP46-'DATA CLEANING'!DO46)/'DATA CLEANING'!DO46),"")</f>
        <v/>
      </c>
      <c r="DP72" s="4" t="str">
        <f ca="1">IFERROR((('DATA CLEANING'!DQ46-'DATA CLEANING'!DP46)/'DATA CLEANING'!DP46),"")</f>
        <v/>
      </c>
      <c r="DQ72" s="4" t="str">
        <f ca="1">IFERROR((('DATA CLEANING'!DR46-'DATA CLEANING'!DQ46)/'DATA CLEANING'!DQ46),"")</f>
        <v/>
      </c>
      <c r="DR72" s="4" t="str">
        <f ca="1">IFERROR((('DATA CLEANING'!DS46-'DATA CLEANING'!DR46)/'DATA CLEANING'!DR46),"")</f>
        <v/>
      </c>
      <c r="DS72" s="4" t="str">
        <f ca="1">IFERROR((('DATA CLEANING'!DT46-'DATA CLEANING'!DS46)/'DATA CLEANING'!DS46),"")</f>
        <v/>
      </c>
      <c r="DT72" s="4" t="str">
        <f ca="1">IFERROR((('DATA CLEANING'!DU46-'DATA CLEANING'!DT46)/'DATA CLEANING'!DT46),"")</f>
        <v/>
      </c>
      <c r="DU72" s="4" t="str">
        <f ca="1">IFERROR((('DATA CLEANING'!DV46-'DATA CLEANING'!DU46)/'DATA CLEANING'!DU46),"")</f>
        <v/>
      </c>
      <c r="DV72" s="4" t="str">
        <f ca="1">IFERROR((('DATA CLEANING'!DW46-'DATA CLEANING'!DV46)/'DATA CLEANING'!DV46),"")</f>
        <v/>
      </c>
      <c r="DW72" s="4" t="str">
        <f ca="1">IFERROR((('DATA CLEANING'!DX46-'DATA CLEANING'!DW46)/'DATA CLEANING'!DW46),"")</f>
        <v/>
      </c>
      <c r="DX72" s="4" t="str">
        <f ca="1">IFERROR((('DATA CLEANING'!DY46-'DATA CLEANING'!DX46)/'DATA CLEANING'!DX46),"")</f>
        <v/>
      </c>
      <c r="DY72" s="4" t="str">
        <f ca="1">IFERROR((('DATA CLEANING'!DZ46-'DATA CLEANING'!DY46)/'DATA CLEANING'!DY46),"")</f>
        <v/>
      </c>
      <c r="DZ72" s="4" t="str">
        <f ca="1">IFERROR((('DATA CLEANING'!EA46-'DATA CLEANING'!DZ46)/'DATA CLEANING'!DZ46),"")</f>
        <v/>
      </c>
      <c r="EA72" s="4" t="str">
        <f ca="1">IFERROR((('DATA CLEANING'!EB46-'DATA CLEANING'!EA46)/'DATA CLEANING'!EA46),"")</f>
        <v/>
      </c>
      <c r="EB72" s="4" t="str">
        <f ca="1">IFERROR((('DATA CLEANING'!EC46-'DATA CLEANING'!EB46)/'DATA CLEANING'!EB46),"")</f>
        <v/>
      </c>
      <c r="EC72" s="4" t="str">
        <f ca="1">IFERROR((('DATA CLEANING'!ED46-'DATA CLEANING'!EC46)/'DATA CLEANING'!EC46),"")</f>
        <v/>
      </c>
      <c r="ED72" s="4" t="str">
        <f ca="1">IFERROR((('DATA CLEANING'!EE46-'DATA CLEANING'!ED46)/'DATA CLEANING'!ED46),"")</f>
        <v/>
      </c>
      <c r="EE72" s="4" t="str">
        <f ca="1">IFERROR((('DATA CLEANING'!EF46-'DATA CLEANING'!EE46)/'DATA CLEANING'!EE46),"")</f>
        <v/>
      </c>
      <c r="EF72" s="4" t="str">
        <f ca="1">IFERROR((('DATA CLEANING'!EG46-'DATA CLEANING'!EF46)/'DATA CLEANING'!EF46),"")</f>
        <v/>
      </c>
      <c r="EG72" s="4" t="str">
        <f ca="1">IFERROR((('DATA CLEANING'!EH46-'DATA CLEANING'!EG46)/'DATA CLEANING'!EG46),"")</f>
        <v/>
      </c>
      <c r="EH72" s="4" t="str">
        <f ca="1">IFERROR((('DATA CLEANING'!EI46-'DATA CLEANING'!EH46)/'DATA CLEANING'!EH46),"")</f>
        <v/>
      </c>
      <c r="EI72" s="4" t="str">
        <f ca="1">IFERROR((('DATA CLEANING'!EJ46-'DATA CLEANING'!EI46)/'DATA CLEANING'!EI46),"")</f>
        <v/>
      </c>
      <c r="EJ72" s="4" t="str">
        <f ca="1">IFERROR((('DATA CLEANING'!EK46-'DATA CLEANING'!EJ46)/'DATA CLEANING'!EJ46),"")</f>
        <v/>
      </c>
      <c r="EK72" s="4" t="str">
        <f ca="1">IFERROR((('DATA CLEANING'!EL46-'DATA CLEANING'!EK46)/'DATA CLEANING'!EK46),"")</f>
        <v/>
      </c>
      <c r="EL72" s="4" t="str">
        <f ca="1">IFERROR((('DATA CLEANING'!EM46-'DATA CLEANING'!EL46)/'DATA CLEANING'!EL46),"")</f>
        <v/>
      </c>
      <c r="EM72" s="4" t="str">
        <f ca="1">IFERROR((('DATA CLEANING'!EN46-'DATA CLEANING'!EM46)/'DATA CLEANING'!EM46),"")</f>
        <v/>
      </c>
      <c r="EN72" s="4" t="str">
        <f ca="1">IFERROR((('DATA CLEANING'!EO46-'DATA CLEANING'!EN46)/'DATA CLEANING'!EN46),"")</f>
        <v/>
      </c>
      <c r="EO72" s="4" t="str">
        <f ca="1">IFERROR((('DATA CLEANING'!EP46-'DATA CLEANING'!EO46)/'DATA CLEANING'!EO46),"")</f>
        <v/>
      </c>
      <c r="EP72" s="4" t="str">
        <f ca="1">IFERROR((('DATA CLEANING'!EQ46-'DATA CLEANING'!EP46)/'DATA CLEANING'!EP46),"")</f>
        <v/>
      </c>
      <c r="EQ72" s="4" t="str">
        <f ca="1">IFERROR((('DATA CLEANING'!ER46-'DATA CLEANING'!EQ46)/'DATA CLEANING'!EQ46),"")</f>
        <v/>
      </c>
      <c r="ER72" s="4" t="str">
        <f ca="1">IFERROR((('DATA CLEANING'!ES46-'DATA CLEANING'!ER46)/'DATA CLEANING'!ER46),"")</f>
        <v/>
      </c>
      <c r="ES72" s="4" t="str">
        <f ca="1">IFERROR((('DATA CLEANING'!ET46-'DATA CLEANING'!ES46)/'DATA CLEANING'!ES46),"")</f>
        <v/>
      </c>
      <c r="ET72" s="4" t="str">
        <f ca="1">IFERROR((('DATA CLEANING'!EU46-'DATA CLEANING'!ET46)/'DATA CLEANING'!ET46),"")</f>
        <v/>
      </c>
      <c r="EU72" s="4" t="str">
        <f ca="1">IFERROR((('DATA CLEANING'!EV46-'DATA CLEANING'!EU46)/'DATA CLEANING'!EU46),"")</f>
        <v/>
      </c>
      <c r="EV72" s="4" t="str">
        <f ca="1">IFERROR((('DATA CLEANING'!EW46-'DATA CLEANING'!EV46)/'DATA CLEANING'!EV46),"")</f>
        <v/>
      </c>
      <c r="EW72" s="4" t="str">
        <f ca="1">IFERROR((('DATA CLEANING'!EX46-'DATA CLEANING'!EW46)/'DATA CLEANING'!EW46),"")</f>
        <v/>
      </c>
      <c r="EX72" s="4" t="str">
        <f ca="1">IFERROR((('DATA CLEANING'!EY46-'DATA CLEANING'!EX46)/'DATA CLEANING'!EX46),"")</f>
        <v/>
      </c>
      <c r="EY72" s="4" t="str">
        <f ca="1">IFERROR((('DATA CLEANING'!EZ46-'DATA CLEANING'!EY46)/'DATA CLEANING'!EY46),"")</f>
        <v/>
      </c>
      <c r="EZ72" s="4" t="str">
        <f ca="1">IFERROR((('DATA CLEANING'!FA46-'DATA CLEANING'!EZ46)/'DATA CLEANING'!EZ46),"")</f>
        <v/>
      </c>
    </row>
    <row r="73" spans="2:156" x14ac:dyDescent="0.55000000000000004">
      <c r="B73" s="4" t="s">
        <v>56</v>
      </c>
      <c r="C73" s="4">
        <f ca="1">IFERROR((('DATA CLEANING'!D47-'DATA CLEANING'!C47)/'DATA CLEANING'!C47),"")</f>
        <v>4.3747362498241654E-2</v>
      </c>
      <c r="D73" s="4">
        <f ca="1">IFERROR((('DATA CLEANING'!E47-'DATA CLEANING'!D47)/'DATA CLEANING'!D47),"")</f>
        <v>-4.5822102425876088E-2</v>
      </c>
      <c r="E73" s="4">
        <f ca="1">IFERROR((('DATA CLEANING'!F47-'DATA CLEANING'!E47)/'DATA CLEANING'!E47),"")</f>
        <v>-0.17584745762711859</v>
      </c>
      <c r="F73" s="4">
        <f ca="1">IFERROR((('DATA CLEANING'!G47-'DATA CLEANING'!F47)/'DATA CLEANING'!F47),"")</f>
        <v>-0.11328191945158538</v>
      </c>
      <c r="G73" s="4">
        <f ca="1">IFERROR((('DATA CLEANING'!H47-'DATA CLEANING'!G47)/'DATA CLEANING'!G47),"")</f>
        <v>-2.4545805952841053E-2</v>
      </c>
      <c r="H73" s="4">
        <f ca="1">IFERROR((('DATA CLEANING'!I47-'DATA CLEANING'!H47)/'DATA CLEANING'!H47),"")</f>
        <v>-3.9429363978601188E-2</v>
      </c>
      <c r="I73" s="4">
        <f ca="1">IFERROR((('DATA CLEANING'!J47-'DATA CLEANING'!I47)/'DATA CLEANING'!I47),"")</f>
        <v>-0.18234323432343227</v>
      </c>
      <c r="J73" s="4">
        <f ca="1">IFERROR((('DATA CLEANING'!K47-'DATA CLEANING'!J47)/'DATA CLEANING'!J47),"")</f>
        <v>2.59838546922301E-2</v>
      </c>
      <c r="K73" s="4">
        <f ca="1">IFERROR((('DATA CLEANING'!L47-'DATA CLEANING'!K47)/'DATA CLEANING'!K47),"")</f>
        <v>2.0162281780181958E-2</v>
      </c>
      <c r="L73" s="4">
        <f ca="1">IFERROR((('DATA CLEANING'!M47-'DATA CLEANING'!L47)/'DATA CLEANING'!L47),"")</f>
        <v>-0.24222704266088216</v>
      </c>
      <c r="M73" s="4">
        <f ca="1">IFERROR((('DATA CLEANING'!N47-'DATA CLEANING'!M47)/'DATA CLEANING'!M47),"")</f>
        <v>5.2798982188295165E-2</v>
      </c>
      <c r="N73" s="4">
        <f ca="1">IFERROR((('DATA CLEANING'!O47-'DATA CLEANING'!N47)/'DATA CLEANING'!N47),"")</f>
        <v>-1.2688821752265912E-2</v>
      </c>
      <c r="O73" s="4">
        <f ca="1">IFERROR((('DATA CLEANING'!P47-'DATA CLEANING'!O47)/'DATA CLEANING'!O47),"")</f>
        <v>0.16217870257037936</v>
      </c>
      <c r="P73" s="4">
        <f ca="1">IFERROR((('DATA CLEANING'!Q47-'DATA CLEANING'!P47)/'DATA CLEANING'!P47),"")</f>
        <v>-0.25039494470774082</v>
      </c>
      <c r="Q73" s="4">
        <f ca="1">IFERROR((('DATA CLEANING'!R47-'DATA CLEANING'!Q47)/'DATA CLEANING'!Q47),"")</f>
        <v>7.9733052335792046E-2</v>
      </c>
      <c r="R73" s="4">
        <f ca="1">IFERROR((('DATA CLEANING'!S47-'DATA CLEANING'!R47)/'DATA CLEANING'!R47),"")</f>
        <v>0.27748861418347409</v>
      </c>
      <c r="S73" s="4">
        <f ca="1">IFERROR((('DATA CLEANING'!T47-'DATA CLEANING'!S47)/'DATA CLEANING'!S47),"")</f>
        <v>3.7560478736949544E-2</v>
      </c>
      <c r="T73" s="4">
        <f ca="1">IFERROR((('DATA CLEANING'!U47-'DATA CLEANING'!T47)/'DATA CLEANING'!T47),"")</f>
        <v>0.23316480549760693</v>
      </c>
      <c r="U73" s="4">
        <f ca="1">IFERROR((('DATA CLEANING'!V47-'DATA CLEANING'!U47)/'DATA CLEANING'!U47),"")</f>
        <v>-4.707504980565342E-2</v>
      </c>
      <c r="V73" s="4">
        <f ca="1">IFERROR((('DATA CLEANING'!W47-'DATA CLEANING'!V47)/'DATA CLEANING'!V47),"")</f>
        <v>-1.0025062656641538E-2</v>
      </c>
      <c r="W73" s="4">
        <f ca="1">IFERROR((('DATA CLEANING'!X47-'DATA CLEANING'!W47)/'DATA CLEANING'!W47),"")</f>
        <v>0.18881856540084377</v>
      </c>
      <c r="X73" s="4">
        <f ca="1">IFERROR((('DATA CLEANING'!Y47-'DATA CLEANING'!X47)/'DATA CLEANING'!X47),"")</f>
        <v>0.15350488021295472</v>
      </c>
      <c r="Y73" s="4">
        <f ca="1">IFERROR((('DATA CLEANING'!Z47-'DATA CLEANING'!Y47)/'DATA CLEANING'!Y47),"")</f>
        <v>7.584615384615373E-2</v>
      </c>
      <c r="Z73" s="4">
        <f ca="1">IFERROR((('DATA CLEANING'!AA47-'DATA CLEANING'!Z47)/'DATA CLEANING'!Z47),"")</f>
        <v>-8.0080080080078379E-3</v>
      </c>
      <c r="AA73" s="4">
        <f ca="1">IFERROR((('DATA CLEANING'!AB47-'DATA CLEANING'!AA47)/'DATA CLEANING'!AA47),"")</f>
        <v>-4.6129450771226793E-2</v>
      </c>
      <c r="AB73" s="4">
        <f ca="1">IFERROR((('DATA CLEANING'!AC47-'DATA CLEANING'!AB47)/'DATA CLEANING'!AB47),"")</f>
        <v>0.14175608281698671</v>
      </c>
      <c r="AC73" s="4">
        <f ca="1">IFERROR((('DATA CLEANING'!AD47-'DATA CLEANING'!AC47)/'DATA CLEANING'!AC47),"")</f>
        <v>-6.4857710125745737E-3</v>
      </c>
      <c r="AD73" s="4">
        <f ca="1">IFERROR((('DATA CLEANING'!AE47-'DATA CLEANING'!AD47)/'DATA CLEANING'!AD47),"")</f>
        <v>-2.2915001332267503E-2</v>
      </c>
      <c r="AE73" s="4">
        <f ca="1">IFERROR((('DATA CLEANING'!AF47-'DATA CLEANING'!AE47)/'DATA CLEANING'!AE47),"")</f>
        <v>-0.19020998091082633</v>
      </c>
      <c r="AF73" s="4">
        <f ca="1">IFERROR((('DATA CLEANING'!AG47-'DATA CLEANING'!AF47)/'DATA CLEANING'!AF47),"")</f>
        <v>-1.8353258124263281E-2</v>
      </c>
      <c r="AG73" s="4">
        <f ca="1">IFERROR((('DATA CLEANING'!AH47-'DATA CLEANING'!AG47)/'DATA CLEANING'!AG47),"")</f>
        <v>-2.281303602058328E-2</v>
      </c>
      <c r="AH73" s="4">
        <f ca="1">IFERROR((('DATA CLEANING'!AI47-'DATA CLEANING'!AH47)/'DATA CLEANING'!AH47),"")</f>
        <v>-6.4946463050728376E-2</v>
      </c>
      <c r="AI73" s="4">
        <f ca="1">IFERROR((('DATA CLEANING'!AJ47-'DATA CLEANING'!AI47)/'DATA CLEANING'!AI47),"")</f>
        <v>-0.13009198423127477</v>
      </c>
      <c r="AJ73" s="4">
        <f ca="1">IFERROR((('DATA CLEANING'!AK47-'DATA CLEANING'!AJ47)/'DATA CLEANING'!AJ47),"")</f>
        <v>7.5744497194648375E-2</v>
      </c>
      <c r="AK73" s="4">
        <f ca="1">IFERROR((('DATA CLEANING'!AL47-'DATA CLEANING'!AK47)/'DATA CLEANING'!AK47),"")</f>
        <v>-5.3460381143430269E-2</v>
      </c>
      <c r="AL73" s="4">
        <f ca="1">IFERROR((('DATA CLEANING'!AM47-'DATA CLEANING'!AL47)/'DATA CLEANING'!AL47),"")</f>
        <v>0.22538942460527719</v>
      </c>
      <c r="AM73" s="4">
        <f ca="1">IFERROR((('DATA CLEANING'!AN47-'DATA CLEANING'!AM47)/'DATA CLEANING'!AM47),"")</f>
        <v>6.5721203735731398E-2</v>
      </c>
      <c r="AN73" s="4">
        <f ca="1">IFERROR((('DATA CLEANING'!AO47-'DATA CLEANING'!AN47)/'DATA CLEANING'!AN47),"")</f>
        <v>7.3028237585201225E-3</v>
      </c>
      <c r="AO73" s="4">
        <f ca="1">IFERROR((('DATA CLEANING'!AP47-'DATA CLEANING'!AO47)/'DATA CLEANING'!AO47),"")</f>
        <v>0.15305300467214411</v>
      </c>
      <c r="AP73" s="4">
        <f ca="1">IFERROR((('DATA CLEANING'!AQ47-'DATA CLEANING'!AP47)/'DATA CLEANING'!AP47),"")</f>
        <v>2.2914629034511677E-2</v>
      </c>
      <c r="AQ73" s="4">
        <f ca="1">IFERROR((('DATA CLEANING'!AR47-'DATA CLEANING'!AQ47)/'DATA CLEANING'!AQ47),"")</f>
        <v>0.14615489687201227</v>
      </c>
      <c r="AR73" s="4">
        <f ca="1">IFERROR((('DATA CLEANING'!AS47-'DATA CLEANING'!AR47)/'DATA CLEANING'!AR47),"")</f>
        <v>0.10404004290311017</v>
      </c>
      <c r="AS73" s="4">
        <f ca="1">IFERROR((('DATA CLEANING'!AT47-'DATA CLEANING'!AS47)/'DATA CLEANING'!AS47),"")</f>
        <v>-9.7150259067355065E-3</v>
      </c>
      <c r="AT73" s="4">
        <f ca="1">IFERROR((('DATA CLEANING'!AU47-'DATA CLEANING'!AT47)/'DATA CLEANING'!AT47),"")</f>
        <v>-0.12535426204490968</v>
      </c>
      <c r="AU73" s="4">
        <f ca="1">IFERROR((('DATA CLEANING'!AV47-'DATA CLEANING'!AU47)/'DATA CLEANING'!AU47),"")</f>
        <v>-0.1124127617148554</v>
      </c>
      <c r="AV73" s="4">
        <f ca="1">IFERROR((('DATA CLEANING'!AW47-'DATA CLEANING'!AV47)/'DATA CLEANING'!AV47),"")</f>
        <v>8.2701488345970242E-2</v>
      </c>
      <c r="AW73" s="4">
        <f ca="1">IFERROR((('DATA CLEANING'!AX47-'DATA CLEANING'!AW47)/'DATA CLEANING'!AW47),"")</f>
        <v>6.4583063156529688E-2</v>
      </c>
      <c r="AX73" s="4">
        <f ca="1">IFERROR((('DATA CLEANING'!AY47-'DATA CLEANING'!AX47)/'DATA CLEANING'!AX47),"")</f>
        <v>-1.2059934218540737E-2</v>
      </c>
      <c r="AY73" s="4">
        <f ca="1">IFERROR((('DATA CLEANING'!AZ47-'DATA CLEANING'!AY47)/'DATA CLEANING'!AY47),"")</f>
        <v>0.16818742293464878</v>
      </c>
      <c r="AZ73" s="4">
        <f ca="1">IFERROR((('DATA CLEANING'!BA47-'DATA CLEANING'!AZ47)/'DATA CLEANING'!AZ47),"")</f>
        <v>-0.27855182605024292</v>
      </c>
      <c r="BA73" s="4">
        <f ca="1">IFERROR((('DATA CLEANING'!BB47-'DATA CLEANING'!BA47)/'DATA CLEANING'!BA47),"")</f>
        <v>0.32904169714703746</v>
      </c>
      <c r="BB73" s="4">
        <f ca="1">IFERROR((('DATA CLEANING'!BC47-'DATA CLEANING'!BB47)/'DATA CLEANING'!BB47),"")</f>
        <v>0.15378687802730073</v>
      </c>
      <c r="BC73" s="4">
        <f ca="1">IFERROR((('DATA CLEANING'!BD47-'DATA CLEANING'!BC47)/'DATA CLEANING'!BC47),"")</f>
        <v>-7.3847915275260079E-2</v>
      </c>
      <c r="BD73" s="4">
        <f ca="1">IFERROR((('DATA CLEANING'!BE47-'DATA CLEANING'!BD47)/'DATA CLEANING'!BD47),"")</f>
        <v>0.23529411764705888</v>
      </c>
      <c r="BE73" s="4">
        <f ca="1">IFERROR((('DATA CLEANING'!BF47-'DATA CLEANING'!BE47)/'DATA CLEANING'!BE47),"")</f>
        <v>0.28279542990576262</v>
      </c>
      <c r="BF73" s="4">
        <f ca="1">IFERROR((('DATA CLEANING'!BG47-'DATA CLEANING'!BF47)/'DATA CLEANING'!BF47),"")</f>
        <v>-3.2700559095045982E-2</v>
      </c>
      <c r="BG73" s="4">
        <f ca="1">IFERROR((('DATA CLEANING'!BH47-'DATA CLEANING'!BG47)/'DATA CLEANING'!BG47),"")</f>
        <v>0.24427044828281447</v>
      </c>
      <c r="BH73" s="4">
        <f ca="1">IFERROR((('DATA CLEANING'!BI47-'DATA CLEANING'!BH47)/'DATA CLEANING'!BH47),"")</f>
        <v>0.24233667323844768</v>
      </c>
      <c r="BI73" s="4">
        <f ca="1">IFERROR((('DATA CLEANING'!BJ47-'DATA CLEANING'!BI47)/'DATA CLEANING'!BI47),"")</f>
        <v>0.19299999999999995</v>
      </c>
      <c r="BJ73" s="4">
        <f ca="1">IFERROR((('DATA CLEANING'!BK47-'DATA CLEANING'!BJ47)/'DATA CLEANING'!BJ47),"")</f>
        <v>2.5912023032909414E-2</v>
      </c>
      <c r="BK73" s="4">
        <f ca="1">IFERROR((('DATA CLEANING'!BL47-'DATA CLEANING'!BK47)/'DATA CLEANING'!BK47),"")</f>
        <v>-8.6749555950266483E-2</v>
      </c>
      <c r="BL73" s="4">
        <f ca="1">IFERROR((('DATA CLEANING'!BM47-'DATA CLEANING'!BL47)/'DATA CLEANING'!BL47),"")</f>
        <v>-2.9640578808153125E-2</v>
      </c>
      <c r="BM73" s="4">
        <f ca="1">IFERROR((('DATA CLEANING'!BN47-'DATA CLEANING'!BM47)/'DATA CLEANING'!BM47),"")</f>
        <v>-0.13501162511023804</v>
      </c>
      <c r="BN73" s="4">
        <f ca="1">IFERROR((('DATA CLEANING'!BO47-'DATA CLEANING'!BN47)/'DATA CLEANING'!BN47),"")</f>
        <v>1.5664102326443712E-2</v>
      </c>
      <c r="BO73" s="4">
        <f ca="1">IFERROR((('DATA CLEANING'!BP47-'DATA CLEANING'!BO47)/'DATA CLEANING'!BO47),"")</f>
        <v>0.25086694652308794</v>
      </c>
      <c r="BP73" s="4">
        <f ca="1">IFERROR((('DATA CLEANING'!BQ47-'DATA CLEANING'!BP47)/'DATA CLEANING'!BP47),"")</f>
        <v>5.4716568176843951E-3</v>
      </c>
      <c r="BQ73" s="4">
        <f ca="1">IFERROR((('DATA CLEANING'!BR47-'DATA CLEANING'!BQ47)/'DATA CLEANING'!BQ47),"")</f>
        <v>-2.8696850965026732E-2</v>
      </c>
      <c r="BR73" s="4">
        <f ca="1">IFERROR((('DATA CLEANING'!BS47-'DATA CLEANING'!BR47)/'DATA CLEANING'!BR47),"")</f>
        <v>-8.3292869682142487E-2</v>
      </c>
      <c r="BS73" s="4">
        <f ca="1">IFERROR((('DATA CLEANING'!BT47-'DATA CLEANING'!BS47)/'DATA CLEANING'!BS47),"")</f>
        <v>0.43103940023631998</v>
      </c>
      <c r="BT73" s="4">
        <f ca="1">IFERROR((('DATA CLEANING'!BU47-'DATA CLEANING'!BT47)/'DATA CLEANING'!BT47),"")</f>
        <v>6.7763794772507128E-3</v>
      </c>
      <c r="BU73" s="4">
        <f ca="1">IFERROR((('DATA CLEANING'!BV47-'DATA CLEANING'!BU47)/'DATA CLEANING'!BU47),"")</f>
        <v>-0.23614253393665158</v>
      </c>
      <c r="BV73" s="4">
        <f ca="1">IFERROR((('DATA CLEANING'!BW47-'DATA CLEANING'!BV47)/'DATA CLEANING'!BV47),"")</f>
        <v>-0.18974453905960764</v>
      </c>
      <c r="BW73" s="4">
        <f ca="1">IFERROR((('DATA CLEANING'!BX47-'DATA CLEANING'!BW47)/'DATA CLEANING'!BW47),"")</f>
        <v>0.10573452136166331</v>
      </c>
      <c r="BX73" s="4">
        <f ca="1">IFERROR((('DATA CLEANING'!BY47-'DATA CLEANING'!BX47)/'DATA CLEANING'!BX47),"")</f>
        <v>0.1798834662589362</v>
      </c>
      <c r="BY73" s="4">
        <f ca="1">IFERROR((('DATA CLEANING'!BZ47-'DATA CLEANING'!BY47)/'DATA CLEANING'!BY47),"")</f>
        <v>-0.17893667694031934</v>
      </c>
      <c r="BZ73" s="4">
        <f ca="1">IFERROR((('DATA CLEANING'!CA47-'DATA CLEANING'!BZ47)/'DATA CLEANING'!BZ47),"")</f>
        <v>9.5422940749904039E-2</v>
      </c>
      <c r="CA73" s="4">
        <f ca="1">IFERROR((('DATA CLEANING'!CB47-'DATA CLEANING'!CA47)/'DATA CLEANING'!CA47),"")</f>
        <v>2.5584112149532684E-2</v>
      </c>
      <c r="CB73" s="4">
        <f ca="1">IFERROR((('DATA CLEANING'!CC47-'DATA CLEANING'!CB47)/'DATA CLEANING'!CB47),"")</f>
        <v>0.45555682120211116</v>
      </c>
      <c r="CC73" s="4">
        <f ca="1">IFERROR((('DATA CLEANING'!CD47-'DATA CLEANING'!CC47)/'DATA CLEANING'!CC47),"")</f>
        <v>7.9926959697404418E-2</v>
      </c>
      <c r="CD73" s="4">
        <f ca="1">IFERROR((('DATA CLEANING'!CE47-'DATA CLEANING'!CD47)/'DATA CLEANING'!CD47),"")</f>
        <v>-1.026594845286118E-2</v>
      </c>
      <c r="CE73" s="4">
        <f ca="1">IFERROR((('DATA CLEANING'!CF47-'DATA CLEANING'!CE47)/'DATA CLEANING'!CE47),"")</f>
        <v>0.10452970176209299</v>
      </c>
      <c r="CF73" s="4">
        <f ca="1">IFERROR((('DATA CLEANING'!CG47-'DATA CLEANING'!CF47)/'DATA CLEANING'!CF47),"")</f>
        <v>8.9599398988001885E-2</v>
      </c>
      <c r="CG73" s="4">
        <f ca="1">IFERROR((('DATA CLEANING'!CH47-'DATA CLEANING'!CG47)/'DATA CLEANING'!CG47),"")</f>
        <v>-0.15892683322517848</v>
      </c>
      <c r="CH73" s="4">
        <f ca="1">IFERROR((('DATA CLEANING'!CI47-'DATA CLEANING'!CH47)/'DATA CLEANING'!CH47),"")</f>
        <v>-3.8022905364677471E-2</v>
      </c>
      <c r="CI73" s="4">
        <f ca="1">IFERROR((('DATA CLEANING'!CJ47-'DATA CLEANING'!CI47)/'DATA CLEANING'!CI47),"")</f>
        <v>-4.839841596069993E-2</v>
      </c>
      <c r="CJ73" s="4">
        <f ca="1">IFERROR((('DATA CLEANING'!CK47-'DATA CLEANING'!CJ47)/'DATA CLEANING'!CJ47),"")</f>
        <v>0.12671530539679199</v>
      </c>
      <c r="CK73" s="4">
        <f ca="1">IFERROR((('DATA CLEANING'!CL47-'DATA CLEANING'!CK47)/'DATA CLEANING'!CK47),"")</f>
        <v>-0.18934966571602227</v>
      </c>
      <c r="CL73" s="4">
        <f ca="1">IFERROR((('DATA CLEANING'!CM47-'DATA CLEANING'!CL47)/'DATA CLEANING'!CL47),"")</f>
        <v>8.6683199723167598E-2</v>
      </c>
      <c r="CM73" s="4">
        <f ca="1">IFERROR((('DATA CLEANING'!CN47-'DATA CLEANING'!CM47)/'DATA CLEANING'!CM47),"")</f>
        <v>-5.1135760534975157E-2</v>
      </c>
      <c r="CN73" s="4">
        <f ca="1">IFERROR((('DATA CLEANING'!CO47-'DATA CLEANING'!CN47)/'DATA CLEANING'!CN47),"")</f>
        <v>4.642447632631443E-3</v>
      </c>
      <c r="CO73" s="4">
        <f ca="1">IFERROR((('DATA CLEANING'!CP47-'DATA CLEANING'!CO47)/'DATA CLEANING'!CO47),"")</f>
        <v>-0.12131503493583509</v>
      </c>
      <c r="CP73" s="4">
        <f ca="1">IFERROR((('DATA CLEANING'!CQ47-'DATA CLEANING'!CP47)/'DATA CLEANING'!CP47),"")</f>
        <v>-0.10742911452558204</v>
      </c>
      <c r="CQ73" s="4">
        <f ca="1">IFERROR((('DATA CLEANING'!CR47-'DATA CLEANING'!CQ47)/'DATA CLEANING'!CQ47),"")</f>
        <v>-0.2119329878611487</v>
      </c>
      <c r="CR73" s="4">
        <f ca="1">IFERROR((('DATA CLEANING'!CS47-'DATA CLEANING'!CR47)/'DATA CLEANING'!CR47),"")</f>
        <v>0.1656082511372339</v>
      </c>
      <c r="CS73" s="4">
        <f ca="1">IFERROR((('DATA CLEANING'!CT47-'DATA CLEANING'!CS47)/'DATA CLEANING'!CS47),"")</f>
        <v>0.17627511591962886</v>
      </c>
      <c r="CT73" s="4">
        <f ca="1">IFERROR((('DATA CLEANING'!CU47-'DATA CLEANING'!CT47)/'DATA CLEANING'!CT47),"")</f>
        <v>-0.17735365613297405</v>
      </c>
      <c r="CU73" s="4">
        <f ca="1">IFERROR((('DATA CLEANING'!CV47-'DATA CLEANING'!CU47)/'DATA CLEANING'!CU47),"")</f>
        <v>0.12167072635067672</v>
      </c>
      <c r="CV73" s="4">
        <f ca="1">IFERROR((('DATA CLEANING'!CW47-'DATA CLEANING'!CV47)/'DATA CLEANING'!CV47),"")</f>
        <v>3.161267354930599E-2</v>
      </c>
      <c r="CW73" s="4">
        <f ca="1">IFERROR((('DATA CLEANING'!CX47-'DATA CLEANING'!CW47)/'DATA CLEANING'!CW47),"")</f>
        <v>-1.6288218648630087E-2</v>
      </c>
      <c r="CX73" s="4">
        <f ca="1">IFERROR((('DATA CLEANING'!CY47-'DATA CLEANING'!CX47)/'DATA CLEANING'!CX47),"")</f>
        <v>0.40202062723637116</v>
      </c>
      <c r="CY73" s="4">
        <f ca="1">IFERROR((('DATA CLEANING'!CZ47-'DATA CLEANING'!CY47)/'DATA CLEANING'!CY47),"")</f>
        <v>-0.18638342591202511</v>
      </c>
      <c r="CZ73" s="4">
        <f ca="1">IFERROR((('DATA CLEANING'!DA47-'DATA CLEANING'!CZ47)/'DATA CLEANING'!CZ47),"")</f>
        <v>1.8236614693852467E-2</v>
      </c>
      <c r="DA73" s="4">
        <f ca="1">IFERROR((('DATA CLEANING'!DB47-'DATA CLEANING'!DA47)/'DATA CLEANING'!DA47),"")</f>
        <v>5.2280277861673212E-2</v>
      </c>
      <c r="DB73" s="4">
        <f ca="1">IFERROR((('DATA CLEANING'!DC47-'DATA CLEANING'!DB47)/'DATA CLEANING'!DB47),"")</f>
        <v>4.0326052639131922E-2</v>
      </c>
      <c r="DC73" s="4">
        <f ca="1">IFERROR((('DATA CLEANING'!DD47-'DATA CLEANING'!DC47)/'DATA CLEANING'!DC47),"")</f>
        <v>-0.23434309992826796</v>
      </c>
      <c r="DD73" s="4">
        <f ca="1">IFERROR((('DATA CLEANING'!DE47-'DATA CLEANING'!DD47)/'DATA CLEANING'!DD47),"")</f>
        <v>-2.4863072931680521E-2</v>
      </c>
      <c r="DE73" s="4">
        <f ca="1">IFERROR((('DATA CLEANING'!DF47-'DATA CLEANING'!DE47)/'DATA CLEANING'!DE47),"")</f>
        <v>-9.496711255635204E-2</v>
      </c>
      <c r="DF73" s="4" t="str">
        <f ca="1">IFERROR((('DATA CLEANING'!DG47-'DATA CLEANING'!DF47)/'DATA CLEANING'!DF47),"")</f>
        <v/>
      </c>
      <c r="DG73" s="4" t="str">
        <f ca="1">IFERROR((('DATA CLEANING'!DH47-'DATA CLEANING'!DG47)/'DATA CLEANING'!DG47),"")</f>
        <v/>
      </c>
      <c r="DH73" s="4" t="str">
        <f ca="1">IFERROR((('DATA CLEANING'!DI47-'DATA CLEANING'!DH47)/'DATA CLEANING'!DH47),"")</f>
        <v/>
      </c>
      <c r="DI73" s="4" t="str">
        <f ca="1">IFERROR((('DATA CLEANING'!DJ47-'DATA CLEANING'!DI47)/'DATA CLEANING'!DI47),"")</f>
        <v/>
      </c>
      <c r="DJ73" s="4" t="str">
        <f ca="1">IFERROR((('DATA CLEANING'!DK47-'DATA CLEANING'!DJ47)/'DATA CLEANING'!DJ47),"")</f>
        <v/>
      </c>
      <c r="DK73" s="4" t="str">
        <f ca="1">IFERROR((('DATA CLEANING'!DL47-'DATA CLEANING'!DK47)/'DATA CLEANING'!DK47),"")</f>
        <v/>
      </c>
      <c r="DL73" s="4" t="str">
        <f ca="1">IFERROR((('DATA CLEANING'!DM47-'DATA CLEANING'!DL47)/'DATA CLEANING'!DL47),"")</f>
        <v/>
      </c>
      <c r="DM73" s="4" t="str">
        <f ca="1">IFERROR((('DATA CLEANING'!DN47-'DATA CLEANING'!DM47)/'DATA CLEANING'!DM47),"")</f>
        <v/>
      </c>
      <c r="DN73" s="4" t="str">
        <f ca="1">IFERROR((('DATA CLEANING'!DO47-'DATA CLEANING'!DN47)/'DATA CLEANING'!DN47),"")</f>
        <v/>
      </c>
      <c r="DO73" s="4" t="str">
        <f ca="1">IFERROR((('DATA CLEANING'!DP47-'DATA CLEANING'!DO47)/'DATA CLEANING'!DO47),"")</f>
        <v/>
      </c>
      <c r="DP73" s="4" t="str">
        <f ca="1">IFERROR((('DATA CLEANING'!DQ47-'DATA CLEANING'!DP47)/'DATA CLEANING'!DP47),"")</f>
        <v/>
      </c>
      <c r="DQ73" s="4" t="str">
        <f ca="1">IFERROR((('DATA CLEANING'!DR47-'DATA CLEANING'!DQ47)/'DATA CLEANING'!DQ47),"")</f>
        <v/>
      </c>
      <c r="DR73" s="4" t="str">
        <f ca="1">IFERROR((('DATA CLEANING'!DS47-'DATA CLEANING'!DR47)/'DATA CLEANING'!DR47),"")</f>
        <v/>
      </c>
      <c r="DS73" s="4" t="str">
        <f ca="1">IFERROR((('DATA CLEANING'!DT47-'DATA CLEANING'!DS47)/'DATA CLEANING'!DS47),"")</f>
        <v/>
      </c>
      <c r="DT73" s="4" t="str">
        <f ca="1">IFERROR((('DATA CLEANING'!DU47-'DATA CLEANING'!DT47)/'DATA CLEANING'!DT47),"")</f>
        <v/>
      </c>
      <c r="DU73" s="4" t="str">
        <f ca="1">IFERROR((('DATA CLEANING'!DV47-'DATA CLEANING'!DU47)/'DATA CLEANING'!DU47),"")</f>
        <v/>
      </c>
      <c r="DV73" s="4" t="str">
        <f ca="1">IFERROR((('DATA CLEANING'!DW47-'DATA CLEANING'!DV47)/'DATA CLEANING'!DV47),"")</f>
        <v/>
      </c>
      <c r="DW73" s="4" t="str">
        <f ca="1">IFERROR((('DATA CLEANING'!DX47-'DATA CLEANING'!DW47)/'DATA CLEANING'!DW47),"")</f>
        <v/>
      </c>
      <c r="DX73" s="4" t="str">
        <f ca="1">IFERROR((('DATA CLEANING'!DY47-'DATA CLEANING'!DX47)/'DATA CLEANING'!DX47),"")</f>
        <v/>
      </c>
      <c r="DY73" s="4" t="str">
        <f ca="1">IFERROR((('DATA CLEANING'!DZ47-'DATA CLEANING'!DY47)/'DATA CLEANING'!DY47),"")</f>
        <v/>
      </c>
      <c r="DZ73" s="4" t="str">
        <f ca="1">IFERROR((('DATA CLEANING'!EA47-'DATA CLEANING'!DZ47)/'DATA CLEANING'!DZ47),"")</f>
        <v/>
      </c>
      <c r="EA73" s="4" t="str">
        <f ca="1">IFERROR((('DATA CLEANING'!EB47-'DATA CLEANING'!EA47)/'DATA CLEANING'!EA47),"")</f>
        <v/>
      </c>
      <c r="EB73" s="4" t="str">
        <f ca="1">IFERROR((('DATA CLEANING'!EC47-'DATA CLEANING'!EB47)/'DATA CLEANING'!EB47),"")</f>
        <v/>
      </c>
      <c r="EC73" s="4" t="str">
        <f ca="1">IFERROR((('DATA CLEANING'!ED47-'DATA CLEANING'!EC47)/'DATA CLEANING'!EC47),"")</f>
        <v/>
      </c>
      <c r="ED73" s="4" t="str">
        <f ca="1">IFERROR((('DATA CLEANING'!EE47-'DATA CLEANING'!ED47)/'DATA CLEANING'!ED47),"")</f>
        <v/>
      </c>
      <c r="EE73" s="4" t="str">
        <f ca="1">IFERROR((('DATA CLEANING'!EF47-'DATA CLEANING'!EE47)/'DATA CLEANING'!EE47),"")</f>
        <v/>
      </c>
      <c r="EF73" s="4" t="str">
        <f ca="1">IFERROR((('DATA CLEANING'!EG47-'DATA CLEANING'!EF47)/'DATA CLEANING'!EF47),"")</f>
        <v/>
      </c>
      <c r="EG73" s="4" t="str">
        <f ca="1">IFERROR((('DATA CLEANING'!EH47-'DATA CLEANING'!EG47)/'DATA CLEANING'!EG47),"")</f>
        <v/>
      </c>
      <c r="EH73" s="4" t="str">
        <f ca="1">IFERROR((('DATA CLEANING'!EI47-'DATA CLEANING'!EH47)/'DATA CLEANING'!EH47),"")</f>
        <v/>
      </c>
      <c r="EI73" s="4" t="str">
        <f ca="1">IFERROR((('DATA CLEANING'!EJ47-'DATA CLEANING'!EI47)/'DATA CLEANING'!EI47),"")</f>
        <v/>
      </c>
      <c r="EJ73" s="4" t="str">
        <f ca="1">IFERROR((('DATA CLEANING'!EK47-'DATA CLEANING'!EJ47)/'DATA CLEANING'!EJ47),"")</f>
        <v/>
      </c>
      <c r="EK73" s="4" t="str">
        <f ca="1">IFERROR((('DATA CLEANING'!EL47-'DATA CLEANING'!EK47)/'DATA CLEANING'!EK47),"")</f>
        <v/>
      </c>
      <c r="EL73" s="4" t="str">
        <f ca="1">IFERROR((('DATA CLEANING'!EM47-'DATA CLEANING'!EL47)/'DATA CLEANING'!EL47),"")</f>
        <v/>
      </c>
      <c r="EM73" s="4" t="str">
        <f ca="1">IFERROR((('DATA CLEANING'!EN47-'DATA CLEANING'!EM47)/'DATA CLEANING'!EM47),"")</f>
        <v/>
      </c>
      <c r="EN73" s="4" t="str">
        <f ca="1">IFERROR((('DATA CLEANING'!EO47-'DATA CLEANING'!EN47)/'DATA CLEANING'!EN47),"")</f>
        <v/>
      </c>
      <c r="EO73" s="4" t="str">
        <f ca="1">IFERROR((('DATA CLEANING'!EP47-'DATA CLEANING'!EO47)/'DATA CLEANING'!EO47),"")</f>
        <v/>
      </c>
      <c r="EP73" s="4" t="str">
        <f ca="1">IFERROR((('DATA CLEANING'!EQ47-'DATA CLEANING'!EP47)/'DATA CLEANING'!EP47),"")</f>
        <v/>
      </c>
      <c r="EQ73" s="4" t="str">
        <f ca="1">IFERROR((('DATA CLEANING'!ER47-'DATA CLEANING'!EQ47)/'DATA CLEANING'!EQ47),"")</f>
        <v/>
      </c>
      <c r="ER73" s="4" t="str">
        <f ca="1">IFERROR((('DATA CLEANING'!ES47-'DATA CLEANING'!ER47)/'DATA CLEANING'!ER47),"")</f>
        <v/>
      </c>
      <c r="ES73" s="4" t="str">
        <f ca="1">IFERROR((('DATA CLEANING'!ET47-'DATA CLEANING'!ES47)/'DATA CLEANING'!ES47),"")</f>
        <v/>
      </c>
      <c r="ET73" s="4" t="str">
        <f ca="1">IFERROR((('DATA CLEANING'!EU47-'DATA CLEANING'!ET47)/'DATA CLEANING'!ET47),"")</f>
        <v/>
      </c>
      <c r="EU73" s="4" t="str">
        <f ca="1">IFERROR((('DATA CLEANING'!EV47-'DATA CLEANING'!EU47)/'DATA CLEANING'!EU47),"")</f>
        <v/>
      </c>
      <c r="EV73" s="4" t="str">
        <f ca="1">IFERROR((('DATA CLEANING'!EW47-'DATA CLEANING'!EV47)/'DATA CLEANING'!EV47),"")</f>
        <v/>
      </c>
      <c r="EW73" s="4" t="str">
        <f ca="1">IFERROR((('DATA CLEANING'!EX47-'DATA CLEANING'!EW47)/'DATA CLEANING'!EW47),"")</f>
        <v/>
      </c>
      <c r="EX73" s="4" t="str">
        <f ca="1">IFERROR((('DATA CLEANING'!EY47-'DATA CLEANING'!EX47)/'DATA CLEANING'!EX47),"")</f>
        <v/>
      </c>
      <c r="EY73" s="4" t="str">
        <f ca="1">IFERROR((('DATA CLEANING'!EZ47-'DATA CLEANING'!EY47)/'DATA CLEANING'!EY47),"")</f>
        <v/>
      </c>
      <c r="EZ73" s="4" t="str">
        <f ca="1">IFERROR((('DATA CLEANING'!FA47-'DATA CLEANING'!EZ47)/'DATA CLEANING'!EZ47),"")</f>
        <v/>
      </c>
    </row>
    <row r="74" spans="2:156" x14ac:dyDescent="0.55000000000000004">
      <c r="B74" s="4" t="s">
        <v>57</v>
      </c>
      <c r="C74" s="4">
        <f ca="1">IFERROR((('DATA CLEANING'!D48-'DATA CLEANING'!C48)/'DATA CLEANING'!C48),"")</f>
        <v>-1.6626779191334012E-2</v>
      </c>
      <c r="D74" s="4">
        <f ca="1">IFERROR((('DATA CLEANING'!E48-'DATA CLEANING'!D48)/'DATA CLEANING'!D48),"")</f>
        <v>7.4932752657871068E-2</v>
      </c>
      <c r="E74" s="4">
        <f ca="1">IFERROR((('DATA CLEANING'!F48-'DATA CLEANING'!E48)/'DATA CLEANING'!E48),"")</f>
        <v>2.5083412774070765E-2</v>
      </c>
      <c r="F74" s="4">
        <f ca="1">IFERROR((('DATA CLEANING'!G48-'DATA CLEANING'!F48)/'DATA CLEANING'!F48),"")</f>
        <v>3.9581517000871848E-2</v>
      </c>
      <c r="G74" s="4">
        <f ca="1">IFERROR((('DATA CLEANING'!H48-'DATA CLEANING'!G48)/'DATA CLEANING'!G48),"")</f>
        <v>-4.6964106004698187E-3</v>
      </c>
      <c r="H74" s="4">
        <f ca="1">IFERROR((('DATA CLEANING'!I48-'DATA CLEANING'!H48)/'DATA CLEANING'!H48),"")</f>
        <v>3.0839231547017242E-2</v>
      </c>
      <c r="I74" s="4">
        <f ca="1">IFERROR((('DATA CLEANING'!J48-'DATA CLEANING'!I48)/'DATA CLEANING'!I48),"")</f>
        <v>-4.9043648847473019E-3</v>
      </c>
      <c r="J74" s="4">
        <f ca="1">IFERROR((('DATA CLEANING'!K48-'DATA CLEANING'!J48)/'DATA CLEANING'!J48),"")</f>
        <v>-4.7971085920814956E-2</v>
      </c>
      <c r="K74" s="4">
        <f ca="1">IFERROR((('DATA CLEANING'!L48-'DATA CLEANING'!K48)/'DATA CLEANING'!K48),"")</f>
        <v>1.2309462180040351E-2</v>
      </c>
      <c r="L74" s="4">
        <f ca="1">IFERROR((('DATA CLEANING'!M48-'DATA CLEANING'!L48)/'DATA CLEANING'!L48),"")</f>
        <v>5.6878231717711177E-2</v>
      </c>
      <c r="M74" s="4">
        <f ca="1">IFERROR((('DATA CLEANING'!N48-'DATA CLEANING'!M48)/'DATA CLEANING'!M48),"")</f>
        <v>-2.0806451612903249E-2</v>
      </c>
      <c r="N74" s="4">
        <f ca="1">IFERROR((('DATA CLEANING'!O48-'DATA CLEANING'!N48)/'DATA CLEANING'!N48),"")</f>
        <v>3.2614066875308836E-2</v>
      </c>
      <c r="O74" s="4">
        <f ca="1">IFERROR((('DATA CLEANING'!P48-'DATA CLEANING'!O48)/'DATA CLEANING'!O48),"")</f>
        <v>0.1250066464614239</v>
      </c>
      <c r="P74" s="4">
        <f ca="1">IFERROR((('DATA CLEANING'!Q48-'DATA CLEANING'!P48)/'DATA CLEANING'!P48),"")</f>
        <v>3.5778428963039954E-2</v>
      </c>
      <c r="Q74" s="4">
        <f ca="1">IFERROR((('DATA CLEANING'!R48-'DATA CLEANING'!Q48)/'DATA CLEANING'!Q48),"")</f>
        <v>-1.9164955509922844E-3</v>
      </c>
      <c r="R74" s="4">
        <f ca="1">IFERROR((('DATA CLEANING'!S48-'DATA CLEANING'!R48)/'DATA CLEANING'!R48),"")</f>
        <v>2.5876651579572842E-2</v>
      </c>
      <c r="S74" s="4">
        <f ca="1">IFERROR((('DATA CLEANING'!T48-'DATA CLEANING'!S48)/'DATA CLEANING'!S48),"")</f>
        <v>2.0901109675119205E-2</v>
      </c>
      <c r="T74" s="4">
        <f ca="1">IFERROR((('DATA CLEANING'!U48-'DATA CLEANING'!T48)/'DATA CLEANING'!T48),"")</f>
        <v>-6.5828531517373778E-2</v>
      </c>
      <c r="U74" s="4">
        <f ca="1">IFERROR((('DATA CLEANING'!V48-'DATA CLEANING'!U48)/'DATA CLEANING'!U48),"")</f>
        <v>-7.5046728971962628E-2</v>
      </c>
      <c r="V74" s="4">
        <f ca="1">IFERROR((('DATA CLEANING'!W48-'DATA CLEANING'!V48)/'DATA CLEANING'!V48),"")</f>
        <v>3.9911084166919297E-2</v>
      </c>
      <c r="W74" s="4">
        <f ca="1">IFERROR((('DATA CLEANING'!X48-'DATA CLEANING'!W48)/'DATA CLEANING'!W48),"")</f>
        <v>3.6581811115429463E-2</v>
      </c>
      <c r="X74" s="4">
        <f ca="1">IFERROR((('DATA CLEANING'!Y48-'DATA CLEANING'!X48)/'DATA CLEANING'!X48),"")</f>
        <v>2.4792613769508327E-2</v>
      </c>
      <c r="Y74" s="4">
        <f ca="1">IFERROR((('DATA CLEANING'!Z48-'DATA CLEANING'!Y48)/'DATA CLEANING'!Y48),"")</f>
        <v>8.5978231043630469E-3</v>
      </c>
      <c r="Z74" s="4">
        <f ca="1">IFERROR((('DATA CLEANING'!AA48-'DATA CLEANING'!Z48)/'DATA CLEANING'!Z48),"")</f>
        <v>4.2033191257821623E-2</v>
      </c>
      <c r="AA74" s="4">
        <f ca="1">IFERROR((('DATA CLEANING'!AB48-'DATA CLEANING'!AA48)/'DATA CLEANING'!AA48),"")</f>
        <v>1.6491884600321971E-2</v>
      </c>
      <c r="AB74" s="4">
        <f ca="1">IFERROR((('DATA CLEANING'!AC48-'DATA CLEANING'!AB48)/'DATA CLEANING'!AB48),"")</f>
        <v>-1.3184931506849368E-2</v>
      </c>
      <c r="AC74" s="4">
        <f ca="1">IFERROR((('DATA CLEANING'!AD48-'DATA CLEANING'!AC48)/'DATA CLEANING'!AC48),"")</f>
        <v>-1.5703626583376613E-2</v>
      </c>
      <c r="AD74" s="4">
        <f ca="1">IFERROR((('DATA CLEANING'!AE48-'DATA CLEANING'!AD48)/'DATA CLEANING'!AD48),"")</f>
        <v>1.2208021154693617E-2</v>
      </c>
      <c r="AE74" s="4">
        <f ca="1">IFERROR((('DATA CLEANING'!AF48-'DATA CLEANING'!AE48)/'DATA CLEANING'!AE48),"")</f>
        <v>6.1566595550137222E-2</v>
      </c>
      <c r="AF74" s="4">
        <f ca="1">IFERROR((('DATA CLEANING'!AG48-'DATA CLEANING'!AF48)/'DATA CLEANING'!AF48),"")</f>
        <v>3.7119068126820108E-2</v>
      </c>
      <c r="AG74" s="4">
        <f ca="1">IFERROR((('DATA CLEANING'!AH48-'DATA CLEANING'!AG48)/'DATA CLEANING'!AG48),"")</f>
        <v>4.235545361069358E-2</v>
      </c>
      <c r="AH74" s="4">
        <f ca="1">IFERROR((('DATA CLEANING'!AI48-'DATA CLEANING'!AH48)/'DATA CLEANING'!AH48),"")</f>
        <v>3.1983913191941445E-2</v>
      </c>
      <c r="AI74" s="4">
        <f ca="1">IFERROR((('DATA CLEANING'!AJ48-'DATA CLEANING'!AI48)/'DATA CLEANING'!AI48),"")</f>
        <v>-0.12698529411764714</v>
      </c>
      <c r="AJ74" s="4">
        <f ca="1">IFERROR((('DATA CLEANING'!AK48-'DATA CLEANING'!AJ48)/'DATA CLEANING'!AJ48),"")</f>
        <v>6.7590331003116372E-2</v>
      </c>
      <c r="AK74" s="4">
        <f ca="1">IFERROR((('DATA CLEANING'!AL48-'DATA CLEANING'!AK48)/'DATA CLEANING'!AK48),"")</f>
        <v>-9.3132420811802244E-2</v>
      </c>
      <c r="AL74" s="4">
        <f ca="1">IFERROR((('DATA CLEANING'!AM48-'DATA CLEANING'!AL48)/'DATA CLEANING'!AL48),"")</f>
        <v>4.5976511526750731E-2</v>
      </c>
      <c r="AM74" s="4">
        <f ca="1">IFERROR((('DATA CLEANING'!AN48-'DATA CLEANING'!AM48)/'DATA CLEANING'!AM48),"")</f>
        <v>1.6509335883894038E-2</v>
      </c>
      <c r="AN74" s="4">
        <f ca="1">IFERROR((('DATA CLEANING'!AO48-'DATA CLEANING'!AN48)/'DATA CLEANING'!AN48),"")</f>
        <v>2.2704958271968629E-2</v>
      </c>
      <c r="AO74" s="4">
        <f ca="1">IFERROR((('DATA CLEANING'!AP48-'DATA CLEANING'!AO48)/'DATA CLEANING'!AO48),"")</f>
        <v>0.14244569782791316</v>
      </c>
      <c r="AP74" s="4">
        <f ca="1">IFERROR((('DATA CLEANING'!AQ48-'DATA CLEANING'!AP48)/'DATA CLEANING'!AP48),"")</f>
        <v>-3.7394957983193297E-2</v>
      </c>
      <c r="AQ74" s="4">
        <f ca="1">IFERROR((('DATA CLEANING'!AR48-'DATA CLEANING'!AQ48)/'DATA CLEANING'!AQ48),"")</f>
        <v>7.9150298268587188E-2</v>
      </c>
      <c r="AR74" s="4">
        <f ca="1">IFERROR((('DATA CLEANING'!AS48-'DATA CLEANING'!AR48)/'DATA CLEANING'!AR48),"")</f>
        <v>4.6683295132802907E-2</v>
      </c>
      <c r="AS74" s="4">
        <f ca="1">IFERROR((('DATA CLEANING'!AT48-'DATA CLEANING'!AS48)/'DATA CLEANING'!AS48),"")</f>
        <v>-1.1850706856020193E-2</v>
      </c>
      <c r="AT74" s="4">
        <f ca="1">IFERROR((('DATA CLEANING'!AU48-'DATA CLEANING'!AT48)/'DATA CLEANING'!AT48),"")</f>
        <v>4.4125794362066033E-2</v>
      </c>
      <c r="AU74" s="4">
        <f ca="1">IFERROR((('DATA CLEANING'!AV48-'DATA CLEANING'!AU48)/'DATA CLEANING'!AU48),"")</f>
        <v>-4.8940353943631047E-2</v>
      </c>
      <c r="AV74" s="4">
        <f ca="1">IFERROR((('DATA CLEANING'!AW48-'DATA CLEANING'!AV48)/'DATA CLEANING'!AV48),"")</f>
        <v>1.1289422729808474E-2</v>
      </c>
      <c r="AW74" s="4">
        <f ca="1">IFERROR((('DATA CLEANING'!AX48-'DATA CLEANING'!AW48)/'DATA CLEANING'!AW48),"")</f>
        <v>3.1932500405646706E-2</v>
      </c>
      <c r="AX74" s="4">
        <f ca="1">IFERROR((('DATA CLEANING'!AY48-'DATA CLEANING'!AX48)/'DATA CLEANING'!AX48),"")</f>
        <v>1.0000314475297986E-2</v>
      </c>
      <c r="AY74" s="4">
        <f ca="1">IFERROR((('DATA CLEANING'!AZ48-'DATA CLEANING'!AY48)/'DATA CLEANING'!AY48),"")</f>
        <v>-0.10262477815487119</v>
      </c>
      <c r="AZ74" s="4">
        <f ca="1">IFERROR((('DATA CLEANING'!BA48-'DATA CLEANING'!AZ48)/'DATA CLEANING'!AZ48),"")</f>
        <v>-6.9012178619756573E-2</v>
      </c>
      <c r="BA74" s="4">
        <f ca="1">IFERROR((('DATA CLEANING'!BB48-'DATA CLEANING'!BA48)/'DATA CLEANING'!BA48),"")</f>
        <v>5.7953190220632125E-2</v>
      </c>
      <c r="BB74" s="4">
        <f ca="1">IFERROR((('DATA CLEANING'!BC48-'DATA CLEANING'!BB48)/'DATA CLEANING'!BB48),"")</f>
        <v>0.20664388628597585</v>
      </c>
      <c r="BC74" s="4">
        <f ca="1">IFERROR((('DATA CLEANING'!BD48-'DATA CLEANING'!BC48)/'DATA CLEANING'!BC48),"")</f>
        <v>1.2524450413102562E-2</v>
      </c>
      <c r="BD74" s="4">
        <f ca="1">IFERROR((('DATA CLEANING'!BE48-'DATA CLEANING'!BD48)/'DATA CLEANING'!BD48),"")</f>
        <v>0.12294562020644711</v>
      </c>
      <c r="BE74" s="4">
        <f ca="1">IFERROR((('DATA CLEANING'!BF48-'DATA CLEANING'!BE48)/'DATA CLEANING'!BE48),"")</f>
        <v>4.4471832794125185E-2</v>
      </c>
      <c r="BF74" s="4">
        <f ca="1">IFERROR((('DATA CLEANING'!BG48-'DATA CLEANING'!BF48)/'DATA CLEANING'!BF48),"")</f>
        <v>2.5763311863906825E-2</v>
      </c>
      <c r="BG74" s="4">
        <f ca="1">IFERROR((('DATA CLEANING'!BH48-'DATA CLEANING'!BG48)/'DATA CLEANING'!BG48),"")</f>
        <v>3.664381920145704E-2</v>
      </c>
      <c r="BH74" s="4">
        <f ca="1">IFERROR((('DATA CLEANING'!BI48-'DATA CLEANING'!BH48)/'DATA CLEANING'!BH48),"")</f>
        <v>1.5235232921049665E-2</v>
      </c>
      <c r="BI74" s="4">
        <f ca="1">IFERROR((('DATA CLEANING'!BJ48-'DATA CLEANING'!BI48)/'DATA CLEANING'!BI48),"")</f>
        <v>6.1256091451473413E-2</v>
      </c>
      <c r="BJ74" s="4">
        <f ca="1">IFERROR((('DATA CLEANING'!BK48-'DATA CLEANING'!BJ48)/'DATA CLEANING'!BJ48),"")</f>
        <v>-3.8709123680370827E-2</v>
      </c>
      <c r="BK74" s="4">
        <f ca="1">IFERROR((('DATA CLEANING'!BL48-'DATA CLEANING'!BK48)/'DATA CLEANING'!BK48),"")</f>
        <v>-4.3571428571428657E-2</v>
      </c>
      <c r="BL74" s="4">
        <f ca="1">IFERROR((('DATA CLEANING'!BM48-'DATA CLEANING'!BL48)/'DATA CLEANING'!BL48),"")</f>
        <v>3.0059746079163681E-2</v>
      </c>
      <c r="BM74" s="4">
        <f ca="1">IFERROR((('DATA CLEANING'!BN48-'DATA CLEANING'!BM48)/'DATA CLEANING'!BM48),"")</f>
        <v>0.18264002175095162</v>
      </c>
      <c r="BN74" s="4">
        <f ca="1">IFERROR((('DATA CLEANING'!BO48-'DATA CLEANING'!BN48)/'DATA CLEANING'!BN48),"")</f>
        <v>2.0211889572197547E-2</v>
      </c>
      <c r="BO74" s="4">
        <f ca="1">IFERROR((('DATA CLEANING'!BP48-'DATA CLEANING'!BO48)/'DATA CLEANING'!BO48),"")</f>
        <v>3.8796664913993993E-2</v>
      </c>
      <c r="BP74" s="4">
        <f ca="1">IFERROR((('DATA CLEANING'!BQ48-'DATA CLEANING'!BP48)/'DATA CLEANING'!BP48),"")</f>
        <v>4.3530134856646883E-2</v>
      </c>
      <c r="BQ74" s="4">
        <f ca="1">IFERROR((('DATA CLEANING'!BR48-'DATA CLEANING'!BQ48)/'DATA CLEANING'!BQ48),"")</f>
        <v>2.6591137442400346E-2</v>
      </c>
      <c r="BR74" s="4">
        <f ca="1">IFERROR((('DATA CLEANING'!BS48-'DATA CLEANING'!BR48)/'DATA CLEANING'!BR48),"")</f>
        <v>-0.11640033074028454</v>
      </c>
      <c r="BS74" s="4">
        <f ca="1">IFERROR((('DATA CLEANING'!BT48-'DATA CLEANING'!BS48)/'DATA CLEANING'!BS48),"")</f>
        <v>0.16670167866623373</v>
      </c>
      <c r="BT74" s="4">
        <f ca="1">IFERROR((('DATA CLEANING'!BU48-'DATA CLEANING'!BT48)/'DATA CLEANING'!BT48),"")</f>
        <v>6.5655077587900249E-2</v>
      </c>
      <c r="BU74" s="4">
        <f ca="1">IFERROR((('DATA CLEANING'!BV48-'DATA CLEANING'!BU48)/'DATA CLEANING'!BU48),"")</f>
        <v>2.572846105402209E-2</v>
      </c>
      <c r="BV74" s="4">
        <f ca="1">IFERROR((('DATA CLEANING'!BW48-'DATA CLEANING'!BV48)/'DATA CLEANING'!BV48),"")</f>
        <v>-0.14832729341998857</v>
      </c>
      <c r="BW74" s="4">
        <f ca="1">IFERROR((('DATA CLEANING'!BX48-'DATA CLEANING'!BW48)/'DATA CLEANING'!BW48),"")</f>
        <v>-2.303377701193892E-2</v>
      </c>
      <c r="BX74" s="4">
        <f ca="1">IFERROR((('DATA CLEANING'!BY48-'DATA CLEANING'!BX48)/'DATA CLEANING'!BX48),"")</f>
        <v>-9.1535734211615566E-2</v>
      </c>
      <c r="BY74" s="4">
        <f ca="1">IFERROR((('DATA CLEANING'!BZ48-'DATA CLEANING'!BY48)/'DATA CLEANING'!BY48),"")</f>
        <v>-2.2762842482714915E-2</v>
      </c>
      <c r="BZ74" s="4">
        <f ca="1">IFERROR((('DATA CLEANING'!CA48-'DATA CLEANING'!BZ48)/'DATA CLEANING'!BZ48),"")</f>
        <v>-9.9537787868959303E-3</v>
      </c>
      <c r="CA74" s="4">
        <f ca="1">IFERROR((('DATA CLEANING'!CB48-'DATA CLEANING'!CA48)/'DATA CLEANING'!CA48),"")</f>
        <v>-0.11315191350820072</v>
      </c>
      <c r="CB74" s="4">
        <f ca="1">IFERROR((('DATA CLEANING'!CC48-'DATA CLEANING'!CB48)/'DATA CLEANING'!CB48),"")</f>
        <v>7.6424003140078628E-3</v>
      </c>
      <c r="CC74" s="4">
        <f ca="1">IFERROR((('DATA CLEANING'!CD48-'DATA CLEANING'!CC48)/'DATA CLEANING'!CC48),"")</f>
        <v>-4.2184134549287315E-2</v>
      </c>
      <c r="CD74" s="4">
        <f ca="1">IFERROR((('DATA CLEANING'!CE48-'DATA CLEANING'!CD48)/'DATA CLEANING'!CD48),"")</f>
        <v>-7.7462261668381133E-2</v>
      </c>
      <c r="CE74" s="4">
        <f ca="1">IFERROR((('DATA CLEANING'!CF48-'DATA CLEANING'!CE48)/'DATA CLEANING'!CE48),"")</f>
        <v>-4.1879521821434999E-2</v>
      </c>
      <c r="CF74" s="4">
        <f ca="1">IFERROR((('DATA CLEANING'!CG48-'DATA CLEANING'!CF48)/'DATA CLEANING'!CF48),"")</f>
        <v>6.1573021543791275E-2</v>
      </c>
      <c r="CG74" s="4">
        <f ca="1">IFERROR((('DATA CLEANING'!CH48-'DATA CLEANING'!CG48)/'DATA CLEANING'!CG48),"")</f>
        <v>-7.3655763200163274E-2</v>
      </c>
      <c r="CH74" s="4">
        <f ca="1">IFERROR((('DATA CLEANING'!CI48-'DATA CLEANING'!CH48)/'DATA CLEANING'!CH48),"")</f>
        <v>0.22414267628116932</v>
      </c>
      <c r="CI74" s="4">
        <f ca="1">IFERROR((('DATA CLEANING'!CJ48-'DATA CLEANING'!CI48)/'DATA CLEANING'!CI48),"")</f>
        <v>-7.399163631458254E-2</v>
      </c>
      <c r="CJ74" s="4">
        <f ca="1">IFERROR((('DATA CLEANING'!CK48-'DATA CLEANING'!CJ48)/'DATA CLEANING'!CJ48),"")</f>
        <v>-3.821594192342246E-2</v>
      </c>
      <c r="CK74" s="4">
        <f ca="1">IFERROR((('DATA CLEANING'!CL48-'DATA CLEANING'!CK48)/'DATA CLEANING'!CK48),"")</f>
        <v>3.6376946961855873E-2</v>
      </c>
      <c r="CL74" s="4">
        <f ca="1">IFERROR((('DATA CLEANING'!CM48-'DATA CLEANING'!CL48)/'DATA CLEANING'!CL48),"")</f>
        <v>-8.5156135821113477E-2</v>
      </c>
      <c r="CM74" s="4">
        <f ca="1">IFERROR((('DATA CLEANING'!CN48-'DATA CLEANING'!CM48)/'DATA CLEANING'!CM48),"")</f>
        <v>0.16995047659619766</v>
      </c>
      <c r="CN74" s="4">
        <f ca="1">IFERROR((('DATA CLEANING'!CO48-'DATA CLEANING'!CN48)/'DATA CLEANING'!CN48),"")</f>
        <v>2.2507453175849533E-2</v>
      </c>
      <c r="CO74" s="4">
        <f ca="1">IFERROR((('DATA CLEANING'!CP48-'DATA CLEANING'!CO48)/'DATA CLEANING'!CO48),"")</f>
        <v>-2.6040507456042708E-2</v>
      </c>
      <c r="CP74" s="4">
        <f ca="1">IFERROR((('DATA CLEANING'!CQ48-'DATA CLEANING'!CP48)/'DATA CLEANING'!CP48),"")</f>
        <v>-3.5100548446069496E-2</v>
      </c>
      <c r="CQ74" s="4">
        <f ca="1">IFERROR((('DATA CLEANING'!CR48-'DATA CLEANING'!CQ48)/'DATA CLEANING'!CQ48),"")</f>
        <v>-0.14522546419098153</v>
      </c>
      <c r="CR74" s="4">
        <f ca="1">IFERROR((('DATA CLEANING'!CS48-'DATA CLEANING'!CR48)/'DATA CLEANING'!CR48),"")</f>
        <v>9.0906572093538904E-2</v>
      </c>
      <c r="CS74" s="4">
        <f ca="1">IFERROR((('DATA CLEANING'!CT48-'DATA CLEANING'!CS48)/'DATA CLEANING'!CS48),"")</f>
        <v>0.14233103903690336</v>
      </c>
      <c r="CT74" s="4">
        <f ca="1">IFERROR((('DATA CLEANING'!CU48-'DATA CLEANING'!CT48)/'DATA CLEANING'!CT48),"")</f>
        <v>-6.5744713964915394E-2</v>
      </c>
      <c r="CU74" s="4">
        <f ca="1">IFERROR((('DATA CLEANING'!CV48-'DATA CLEANING'!CU48)/'DATA CLEANING'!CU48),"")</f>
        <v>6.7134697762970097E-2</v>
      </c>
      <c r="CV74" s="4">
        <f ca="1">IFERROR((('DATA CLEANING'!CW48-'DATA CLEANING'!CV48)/'DATA CLEANING'!CV48),"")</f>
        <v>2.5891483240784007E-2</v>
      </c>
      <c r="CW74" s="4">
        <f ca="1">IFERROR((('DATA CLEANING'!CX48-'DATA CLEANING'!CW48)/'DATA CLEANING'!CW48),"")</f>
        <v>-7.8670492587278817E-2</v>
      </c>
      <c r="CX74" s="4">
        <f ca="1">IFERROR((('DATA CLEANING'!CY48-'DATA CLEANING'!CX48)/'DATA CLEANING'!CX48),"")</f>
        <v>-1.1797182832738202E-3</v>
      </c>
      <c r="CY74" s="4">
        <f ca="1">IFERROR((('DATA CLEANING'!CZ48-'DATA CLEANING'!CY48)/'DATA CLEANING'!CY48),"")</f>
        <v>-0.13582784116410376</v>
      </c>
      <c r="CZ74" s="4">
        <f ca="1">IFERROR((('DATA CLEANING'!DA48-'DATA CLEANING'!CZ48)/'DATA CLEANING'!CZ48),"")</f>
        <v>0.19864417899024142</v>
      </c>
      <c r="DA74" s="4">
        <f ca="1">IFERROR((('DATA CLEANING'!DB48-'DATA CLEANING'!DA48)/'DATA CLEANING'!DA48),"")</f>
        <v>-4.2690992018244077E-2</v>
      </c>
      <c r="DB74" s="4">
        <f ca="1">IFERROR((('DATA CLEANING'!DC48-'DATA CLEANING'!DB48)/'DATA CLEANING'!DB48),"")</f>
        <v>6.9893753871075409E-2</v>
      </c>
      <c r="DC74" s="4">
        <f ca="1">IFERROR((('DATA CLEANING'!DD48-'DATA CLEANING'!DC48)/'DATA CLEANING'!DC48),"")</f>
        <v>-4.8650694691841877E-2</v>
      </c>
      <c r="DD74" s="4">
        <f ca="1">IFERROR((('DATA CLEANING'!DE48-'DATA CLEANING'!DD48)/'DATA CLEANING'!DD48),"")</f>
        <v>3.5036393849322507E-2</v>
      </c>
      <c r="DE74" s="4">
        <f ca="1">IFERROR((('DATA CLEANING'!DF48-'DATA CLEANING'!DE48)/'DATA CLEANING'!DE48),"")</f>
        <v>-0.10263657742402313</v>
      </c>
      <c r="DF74" s="4" t="str">
        <f ca="1">IFERROR((('DATA CLEANING'!DG48-'DATA CLEANING'!DF48)/'DATA CLEANING'!DF48),"")</f>
        <v/>
      </c>
      <c r="DG74" s="4" t="str">
        <f ca="1">IFERROR((('DATA CLEANING'!DH48-'DATA CLEANING'!DG48)/'DATA CLEANING'!DG48),"")</f>
        <v/>
      </c>
      <c r="DH74" s="4" t="str">
        <f ca="1">IFERROR((('DATA CLEANING'!DI48-'DATA CLEANING'!DH48)/'DATA CLEANING'!DH48),"")</f>
        <v/>
      </c>
      <c r="DI74" s="4" t="str">
        <f ca="1">IFERROR((('DATA CLEANING'!DJ48-'DATA CLEANING'!DI48)/'DATA CLEANING'!DI48),"")</f>
        <v/>
      </c>
      <c r="DJ74" s="4" t="str">
        <f ca="1">IFERROR((('DATA CLEANING'!DK48-'DATA CLEANING'!DJ48)/'DATA CLEANING'!DJ48),"")</f>
        <v/>
      </c>
      <c r="DK74" s="4" t="str">
        <f ca="1">IFERROR((('DATA CLEANING'!DL48-'DATA CLEANING'!DK48)/'DATA CLEANING'!DK48),"")</f>
        <v/>
      </c>
      <c r="DL74" s="4" t="str">
        <f ca="1">IFERROR((('DATA CLEANING'!DM48-'DATA CLEANING'!DL48)/'DATA CLEANING'!DL48),"")</f>
        <v/>
      </c>
      <c r="DM74" s="4" t="str">
        <f ca="1">IFERROR((('DATA CLEANING'!DN48-'DATA CLEANING'!DM48)/'DATA CLEANING'!DM48),"")</f>
        <v/>
      </c>
      <c r="DN74" s="4" t="str">
        <f ca="1">IFERROR((('DATA CLEANING'!DO48-'DATA CLEANING'!DN48)/'DATA CLEANING'!DN48),"")</f>
        <v/>
      </c>
      <c r="DO74" s="4" t="str">
        <f ca="1">IFERROR((('DATA CLEANING'!DP48-'DATA CLEANING'!DO48)/'DATA CLEANING'!DO48),"")</f>
        <v/>
      </c>
      <c r="DP74" s="4" t="str">
        <f ca="1">IFERROR((('DATA CLEANING'!DQ48-'DATA CLEANING'!DP48)/'DATA CLEANING'!DP48),"")</f>
        <v/>
      </c>
      <c r="DQ74" s="4" t="str">
        <f ca="1">IFERROR((('DATA CLEANING'!DR48-'DATA CLEANING'!DQ48)/'DATA CLEANING'!DQ48),"")</f>
        <v/>
      </c>
      <c r="DR74" s="4" t="str">
        <f ca="1">IFERROR((('DATA CLEANING'!DS48-'DATA CLEANING'!DR48)/'DATA CLEANING'!DR48),"")</f>
        <v/>
      </c>
      <c r="DS74" s="4" t="str">
        <f ca="1">IFERROR((('DATA CLEANING'!DT48-'DATA CLEANING'!DS48)/'DATA CLEANING'!DS48),"")</f>
        <v/>
      </c>
      <c r="DT74" s="4" t="str">
        <f ca="1">IFERROR((('DATA CLEANING'!DU48-'DATA CLEANING'!DT48)/'DATA CLEANING'!DT48),"")</f>
        <v/>
      </c>
      <c r="DU74" s="4" t="str">
        <f ca="1">IFERROR((('DATA CLEANING'!DV48-'DATA CLEANING'!DU48)/'DATA CLEANING'!DU48),"")</f>
        <v/>
      </c>
      <c r="DV74" s="4" t="str">
        <f ca="1">IFERROR((('DATA CLEANING'!DW48-'DATA CLEANING'!DV48)/'DATA CLEANING'!DV48),"")</f>
        <v/>
      </c>
      <c r="DW74" s="4" t="str">
        <f ca="1">IFERROR((('DATA CLEANING'!DX48-'DATA CLEANING'!DW48)/'DATA CLEANING'!DW48),"")</f>
        <v/>
      </c>
      <c r="DX74" s="4" t="str">
        <f ca="1">IFERROR((('DATA CLEANING'!DY48-'DATA CLEANING'!DX48)/'DATA CLEANING'!DX48),"")</f>
        <v/>
      </c>
      <c r="DY74" s="4" t="str">
        <f ca="1">IFERROR((('DATA CLEANING'!DZ48-'DATA CLEANING'!DY48)/'DATA CLEANING'!DY48),"")</f>
        <v/>
      </c>
      <c r="DZ74" s="4" t="str">
        <f ca="1">IFERROR((('DATA CLEANING'!EA48-'DATA CLEANING'!DZ48)/'DATA CLEANING'!DZ48),"")</f>
        <v/>
      </c>
      <c r="EA74" s="4" t="str">
        <f ca="1">IFERROR((('DATA CLEANING'!EB48-'DATA CLEANING'!EA48)/'DATA CLEANING'!EA48),"")</f>
        <v/>
      </c>
      <c r="EB74" s="4" t="str">
        <f ca="1">IFERROR((('DATA CLEANING'!EC48-'DATA CLEANING'!EB48)/'DATA CLEANING'!EB48),"")</f>
        <v/>
      </c>
      <c r="EC74" s="4" t="str">
        <f ca="1">IFERROR((('DATA CLEANING'!ED48-'DATA CLEANING'!EC48)/'DATA CLEANING'!EC48),"")</f>
        <v/>
      </c>
      <c r="ED74" s="4" t="str">
        <f ca="1">IFERROR((('DATA CLEANING'!EE48-'DATA CLEANING'!ED48)/'DATA CLEANING'!ED48),"")</f>
        <v/>
      </c>
      <c r="EE74" s="4" t="str">
        <f ca="1">IFERROR((('DATA CLEANING'!EF48-'DATA CLEANING'!EE48)/'DATA CLEANING'!EE48),"")</f>
        <v/>
      </c>
      <c r="EF74" s="4" t="str">
        <f ca="1">IFERROR((('DATA CLEANING'!EG48-'DATA CLEANING'!EF48)/'DATA CLEANING'!EF48),"")</f>
        <v/>
      </c>
      <c r="EG74" s="4" t="str">
        <f ca="1">IFERROR((('DATA CLEANING'!EH48-'DATA CLEANING'!EG48)/'DATA CLEANING'!EG48),"")</f>
        <v/>
      </c>
      <c r="EH74" s="4" t="str">
        <f ca="1">IFERROR((('DATA CLEANING'!EI48-'DATA CLEANING'!EH48)/'DATA CLEANING'!EH48),"")</f>
        <v/>
      </c>
      <c r="EI74" s="4" t="str">
        <f ca="1">IFERROR((('DATA CLEANING'!EJ48-'DATA CLEANING'!EI48)/'DATA CLEANING'!EI48),"")</f>
        <v/>
      </c>
      <c r="EJ74" s="4" t="str">
        <f ca="1">IFERROR((('DATA CLEANING'!EK48-'DATA CLEANING'!EJ48)/'DATA CLEANING'!EJ48),"")</f>
        <v/>
      </c>
      <c r="EK74" s="4" t="str">
        <f ca="1">IFERROR((('DATA CLEANING'!EL48-'DATA CLEANING'!EK48)/'DATA CLEANING'!EK48),"")</f>
        <v/>
      </c>
      <c r="EL74" s="4" t="str">
        <f ca="1">IFERROR((('DATA CLEANING'!EM48-'DATA CLEANING'!EL48)/'DATA CLEANING'!EL48),"")</f>
        <v/>
      </c>
      <c r="EM74" s="4" t="str">
        <f ca="1">IFERROR((('DATA CLEANING'!EN48-'DATA CLEANING'!EM48)/'DATA CLEANING'!EM48),"")</f>
        <v/>
      </c>
      <c r="EN74" s="4" t="str">
        <f ca="1">IFERROR((('DATA CLEANING'!EO48-'DATA CLEANING'!EN48)/'DATA CLEANING'!EN48),"")</f>
        <v/>
      </c>
      <c r="EO74" s="4" t="str">
        <f ca="1">IFERROR((('DATA CLEANING'!EP48-'DATA CLEANING'!EO48)/'DATA CLEANING'!EO48),"")</f>
        <v/>
      </c>
      <c r="EP74" s="4" t="str">
        <f ca="1">IFERROR((('DATA CLEANING'!EQ48-'DATA CLEANING'!EP48)/'DATA CLEANING'!EP48),"")</f>
        <v/>
      </c>
      <c r="EQ74" s="4" t="str">
        <f ca="1">IFERROR((('DATA CLEANING'!ER48-'DATA CLEANING'!EQ48)/'DATA CLEANING'!EQ48),"")</f>
        <v/>
      </c>
      <c r="ER74" s="4" t="str">
        <f ca="1">IFERROR((('DATA CLEANING'!ES48-'DATA CLEANING'!ER48)/'DATA CLEANING'!ER48),"")</f>
        <v/>
      </c>
      <c r="ES74" s="4" t="str">
        <f ca="1">IFERROR((('DATA CLEANING'!ET48-'DATA CLEANING'!ES48)/'DATA CLEANING'!ES48),"")</f>
        <v/>
      </c>
      <c r="ET74" s="4" t="str">
        <f ca="1">IFERROR((('DATA CLEANING'!EU48-'DATA CLEANING'!ET48)/'DATA CLEANING'!ET48),"")</f>
        <v/>
      </c>
      <c r="EU74" s="4" t="str">
        <f ca="1">IFERROR((('DATA CLEANING'!EV48-'DATA CLEANING'!EU48)/'DATA CLEANING'!EU48),"")</f>
        <v/>
      </c>
      <c r="EV74" s="4" t="str">
        <f ca="1">IFERROR((('DATA CLEANING'!EW48-'DATA CLEANING'!EV48)/'DATA CLEANING'!EV48),"")</f>
        <v/>
      </c>
      <c r="EW74" s="4" t="str">
        <f ca="1">IFERROR((('DATA CLEANING'!EX48-'DATA CLEANING'!EW48)/'DATA CLEANING'!EW48),"")</f>
        <v/>
      </c>
      <c r="EX74" s="4" t="str">
        <f ca="1">IFERROR((('DATA CLEANING'!EY48-'DATA CLEANING'!EX48)/'DATA CLEANING'!EX48),"")</f>
        <v/>
      </c>
      <c r="EY74" s="4" t="str">
        <f ca="1">IFERROR((('DATA CLEANING'!EZ48-'DATA CLEANING'!EY48)/'DATA CLEANING'!EY48),"")</f>
        <v/>
      </c>
      <c r="EZ74" s="4" t="str">
        <f ca="1">IFERROR((('DATA CLEANING'!FA48-'DATA CLEANING'!EZ48)/'DATA CLEANING'!EZ48),"")</f>
        <v/>
      </c>
    </row>
    <row r="75" spans="2:156" x14ac:dyDescent="0.55000000000000004">
      <c r="B75" s="4" t="s">
        <v>58</v>
      </c>
      <c r="C75" s="4">
        <f ca="1">IFERROR((('DATA CLEANING'!D49-'DATA CLEANING'!C49)/'DATA CLEANING'!C49),"")</f>
        <v>8.0043266630611107E-2</v>
      </c>
      <c r="D75" s="4">
        <f ca="1">IFERROR((('DATA CLEANING'!E49-'DATA CLEANING'!D49)/'DATA CLEANING'!D49),"")</f>
        <v>6.2148778723641107E-2</v>
      </c>
      <c r="E75" s="4">
        <f ca="1">IFERROR((('DATA CLEANING'!F49-'DATA CLEANING'!E49)/'DATA CLEANING'!E49),"")</f>
        <v>9.0623363017285994E-3</v>
      </c>
      <c r="F75" s="4">
        <f ca="1">IFERROR((('DATA CLEANING'!G49-'DATA CLEANING'!F49)/'DATA CLEANING'!F49),"")</f>
        <v>2.107667549187563E-2</v>
      </c>
      <c r="G75" s="4">
        <f ca="1">IFERROR((('DATA CLEANING'!H49-'DATA CLEANING'!G49)/'DATA CLEANING'!G49),"")</f>
        <v>-3.5233107936346569E-2</v>
      </c>
      <c r="H75" s="4">
        <f ca="1">IFERROR((('DATA CLEANING'!I49-'DATA CLEANING'!H49)/'DATA CLEANING'!H49),"")</f>
        <v>0.10107504215851607</v>
      </c>
      <c r="I75" s="4">
        <f ca="1">IFERROR((('DATA CLEANING'!J49-'DATA CLEANING'!I49)/'DATA CLEANING'!I49),"")</f>
        <v>1.8378481860821305E-2</v>
      </c>
      <c r="J75" s="4">
        <f ca="1">IFERROR((('DATA CLEANING'!K49-'DATA CLEANING'!J49)/'DATA CLEANING'!J49),"")</f>
        <v>-5.8464141366669789E-2</v>
      </c>
      <c r="K75" s="4">
        <f ca="1">IFERROR((('DATA CLEANING'!L49-'DATA CLEANING'!K49)/'DATA CLEANING'!K49),"")</f>
        <v>-8.0063891384646063E-2</v>
      </c>
      <c r="L75" s="4">
        <f ca="1">IFERROR((('DATA CLEANING'!M49-'DATA CLEANING'!L49)/'DATA CLEANING'!L49),"")</f>
        <v>7.129679869777529E-2</v>
      </c>
      <c r="M75" s="4">
        <f ca="1">IFERROR((('DATA CLEANING'!N49-'DATA CLEANING'!M49)/'DATA CLEANING'!M49),"")</f>
        <v>1.1345218800648345E-2</v>
      </c>
      <c r="N75" s="4">
        <f ca="1">IFERROR((('DATA CLEANING'!O49-'DATA CLEANING'!N49)/'DATA CLEANING'!N49),"")</f>
        <v>8.0929487179487156E-2</v>
      </c>
      <c r="O75" s="4">
        <f ca="1">IFERROR((('DATA CLEANING'!P49-'DATA CLEANING'!O49)/'DATA CLEANING'!O49),"")</f>
        <v>4.8739807264640521E-2</v>
      </c>
      <c r="P75" s="4">
        <f ca="1">IFERROR((('DATA CLEANING'!Q49-'DATA CLEANING'!P49)/'DATA CLEANING'!P49),"")</f>
        <v>1.3827531365965698E-2</v>
      </c>
      <c r="Q75" s="4">
        <f ca="1">IFERROR((('DATA CLEANING'!R49-'DATA CLEANING'!Q49)/'DATA CLEANING'!Q49),"")</f>
        <v>2.3094688221708931E-2</v>
      </c>
      <c r="R75" s="4">
        <f ca="1">IFERROR((('DATA CLEANING'!S49-'DATA CLEANING'!R49)/'DATA CLEANING'!R49),"")</f>
        <v>1.9208654542357081E-2</v>
      </c>
      <c r="S75" s="4">
        <f ca="1">IFERROR((('DATA CLEANING'!T49-'DATA CLEANING'!S49)/'DATA CLEANING'!S49),"")</f>
        <v>9.987463435018747E-3</v>
      </c>
      <c r="T75" s="4">
        <f ca="1">IFERROR((('DATA CLEANING'!U49-'DATA CLEANING'!T49)/'DATA CLEANING'!T49),"")</f>
        <v>3.0203980305349876E-2</v>
      </c>
      <c r="U75" s="4">
        <f ca="1">IFERROR((('DATA CLEANING'!V49-'DATA CLEANING'!U49)/'DATA CLEANING'!U49),"")</f>
        <v>1.6587011526567313E-2</v>
      </c>
      <c r="V75" s="4">
        <f ca="1">IFERROR((('DATA CLEANING'!W49-'DATA CLEANING'!V49)/'DATA CLEANING'!V49),"")</f>
        <v>-2.2163400758533555E-2</v>
      </c>
      <c r="W75" s="4">
        <f ca="1">IFERROR((('DATA CLEANING'!X49-'DATA CLEANING'!W49)/'DATA CLEANING'!W49),"")</f>
        <v>5.757343137651004E-2</v>
      </c>
      <c r="X75" s="4">
        <f ca="1">IFERROR((('DATA CLEANING'!Y49-'DATA CLEANING'!X49)/'DATA CLEANING'!X49),"")</f>
        <v>7.9653117359413286E-2</v>
      </c>
      <c r="Y75" s="4">
        <f ca="1">IFERROR((('DATA CLEANING'!Z49-'DATA CLEANING'!Y49)/'DATA CLEANING'!Y49),"")</f>
        <v>-2.3742967340150866E-2</v>
      </c>
      <c r="Z75" s="4">
        <f ca="1">IFERROR((('DATA CLEANING'!AA49-'DATA CLEANING'!Z49)/'DATA CLEANING'!Z49),"")</f>
        <v>1.8702428416092879E-2</v>
      </c>
      <c r="AA75" s="4">
        <f ca="1">IFERROR((('DATA CLEANING'!AB49-'DATA CLEANING'!AA49)/'DATA CLEANING'!AA49),"")</f>
        <v>-0.14651675798761832</v>
      </c>
      <c r="AB75" s="4">
        <f ca="1">IFERROR((('DATA CLEANING'!AC49-'DATA CLEANING'!AB49)/'DATA CLEANING'!AB49),"")</f>
        <v>-3.1932632983158231E-2</v>
      </c>
      <c r="AC75" s="4">
        <f ca="1">IFERROR((('DATA CLEANING'!AD49-'DATA CLEANING'!AC49)/'DATA CLEANING'!AC49),"")</f>
        <v>-9.6201877529928537E-2</v>
      </c>
      <c r="AD75" s="4">
        <f ca="1">IFERROR((('DATA CLEANING'!AE49-'DATA CLEANING'!AD49)/'DATA CLEANING'!AD49),"")</f>
        <v>-2.7825424051839163E-2</v>
      </c>
      <c r="AE75" s="4">
        <f ca="1">IFERROR((('DATA CLEANING'!AF49-'DATA CLEANING'!AE49)/'DATA CLEANING'!AE49),"")</f>
        <v>5.0137227994510973E-2</v>
      </c>
      <c r="AF75" s="4">
        <f ca="1">IFERROR((('DATA CLEANING'!AG49-'DATA CLEANING'!AF49)/'DATA CLEANING'!AF49),"")</f>
        <v>-0.12092220096140381</v>
      </c>
      <c r="AG75" s="4">
        <f ca="1">IFERROR((('DATA CLEANING'!AH49-'DATA CLEANING'!AG49)/'DATA CLEANING'!AG49),"")</f>
        <v>1.7148014440433158E-2</v>
      </c>
      <c r="AH75" s="4">
        <f ca="1">IFERROR((('DATA CLEANING'!AI49-'DATA CLEANING'!AH49)/'DATA CLEANING'!AH49),"")</f>
        <v>-8.4764340518816261E-2</v>
      </c>
      <c r="AI75" s="4">
        <f ca="1">IFERROR((('DATA CLEANING'!AJ49-'DATA CLEANING'!AI49)/'DATA CLEANING'!AI49),"")</f>
        <v>-0.28867978329056171</v>
      </c>
      <c r="AJ75" s="4">
        <f ca="1">IFERROR((('DATA CLEANING'!AK49-'DATA CLEANING'!AJ49)/'DATA CLEANING'!AJ49),"")</f>
        <v>2.6697666960634955E-2</v>
      </c>
      <c r="AK75" s="4">
        <f ca="1">IFERROR((('DATA CLEANING'!AL49-'DATA CLEANING'!AK49)/'DATA CLEANING'!AK49),"")</f>
        <v>-8.6678119631422842E-2</v>
      </c>
      <c r="AL75" s="4">
        <f ca="1">IFERROR((('DATA CLEANING'!AM49-'DATA CLEANING'!AL49)/'DATA CLEANING'!AL49),"")</f>
        <v>0.10114569083447332</v>
      </c>
      <c r="AM75" s="4">
        <f ca="1">IFERROR((('DATA CLEANING'!AN49-'DATA CLEANING'!AM49)/'DATA CLEANING'!AM49),"")</f>
        <v>5.6914356704713197E-2</v>
      </c>
      <c r="AN75" s="4">
        <f ca="1">IFERROR((('DATA CLEANING'!AO49-'DATA CLEANING'!AN49)/'DATA CLEANING'!AN49),"")</f>
        <v>-7.3244196297384656E-2</v>
      </c>
      <c r="AO75" s="4">
        <f ca="1">IFERROR((('DATA CLEANING'!AP49-'DATA CLEANING'!AO49)/'DATA CLEANING'!AO49),"")</f>
        <v>8.0063416567578233E-2</v>
      </c>
      <c r="AP75" s="4">
        <f ca="1">IFERROR((('DATA CLEANING'!AQ49-'DATA CLEANING'!AP49)/'DATA CLEANING'!AP49),"")</f>
        <v>-5.1376146788989991E-3</v>
      </c>
      <c r="AQ75" s="4">
        <f ca="1">IFERROR((('DATA CLEANING'!AR49-'DATA CLEANING'!AQ49)/'DATA CLEANING'!AQ49),"")</f>
        <v>8.7938030247141183E-2</v>
      </c>
      <c r="AR75" s="4">
        <f ca="1">IFERROR((('DATA CLEANING'!AS49-'DATA CLEANING'!AR49)/'DATA CLEANING'!AR49),"")</f>
        <v>-0.15447209601952941</v>
      </c>
      <c r="AS75" s="4">
        <f ca="1">IFERROR((('DATA CLEANING'!AT49-'DATA CLEANING'!AS49)/'DATA CLEANING'!AS49),"")</f>
        <v>-4.6515358088058366E-2</v>
      </c>
      <c r="AT75" s="4">
        <f ca="1">IFERROR((('DATA CLEANING'!AU49-'DATA CLEANING'!AT49)/'DATA CLEANING'!AT49),"")</f>
        <v>4.3569686264614285E-2</v>
      </c>
      <c r="AU75" s="4">
        <f ca="1">IFERROR((('DATA CLEANING'!AV49-'DATA CLEANING'!AU49)/'DATA CLEANING'!AU49),"")</f>
        <v>0.15563794632062547</v>
      </c>
      <c r="AV75" s="4">
        <f ca="1">IFERROR((('DATA CLEANING'!AW49-'DATA CLEANING'!AV49)/'DATA CLEANING'!AV49),"")</f>
        <v>-2.7967638443297468E-2</v>
      </c>
      <c r="AW75" s="4">
        <f ca="1">IFERROR((('DATA CLEANING'!AX49-'DATA CLEANING'!AW49)/'DATA CLEANING'!AW49),"")</f>
        <v>-2.1453684437109915E-2</v>
      </c>
      <c r="AX75" s="4">
        <f ca="1">IFERROR((('DATA CLEANING'!AY49-'DATA CLEANING'!AX49)/'DATA CLEANING'!AX49),"")</f>
        <v>-3.4462531162927031E-2</v>
      </c>
      <c r="AY75" s="4">
        <f ca="1">IFERROR((('DATA CLEANING'!AZ49-'DATA CLEANING'!AY49)/'DATA CLEANING'!AY49),"")</f>
        <v>-7.9966585662211431E-2</v>
      </c>
      <c r="AZ75" s="4">
        <f ca="1">IFERROR((('DATA CLEANING'!BA49-'DATA CLEANING'!AZ49)/'DATA CLEANING'!AZ49),"")</f>
        <v>-0.3706974824597607</v>
      </c>
      <c r="BA75" s="4">
        <f ca="1">IFERROR((('DATA CLEANING'!BB49-'DATA CLEANING'!BA49)/'DATA CLEANING'!BA49),"")</f>
        <v>0.15057712486883532</v>
      </c>
      <c r="BB75" s="4">
        <f ca="1">IFERROR((('DATA CLEANING'!BC49-'DATA CLEANING'!BB49)/'DATA CLEANING'!BB49),"")</f>
        <v>6.2471500227998224E-2</v>
      </c>
      <c r="BC75" s="4">
        <f ca="1">IFERROR((('DATA CLEANING'!BD49-'DATA CLEANING'!BC49)/'DATA CLEANING'!BC49),"")</f>
        <v>9.1845493562231775E-2</v>
      </c>
      <c r="BD75" s="4">
        <f ca="1">IFERROR((('DATA CLEANING'!BE49-'DATA CLEANING'!BD49)/'DATA CLEANING'!BD49),"")</f>
        <v>-0.21531053459119506</v>
      </c>
      <c r="BE75" s="4">
        <f ca="1">IFERROR((('DATA CLEANING'!BF49-'DATA CLEANING'!BE49)/'DATA CLEANING'!BE49),"")</f>
        <v>0.1562930494677521</v>
      </c>
      <c r="BF75" s="4">
        <f ca="1">IFERROR((('DATA CLEANING'!BG49-'DATA CLEANING'!BF49)/'DATA CLEANING'!BF49),"")</f>
        <v>5.6969565688292055E-2</v>
      </c>
      <c r="BG75" s="4">
        <f ca="1">IFERROR((('DATA CLEANING'!BH49-'DATA CLEANING'!BG49)/'DATA CLEANING'!BG49),"")</f>
        <v>5.7382928578747765E-2</v>
      </c>
      <c r="BH75" s="4">
        <f ca="1">IFERROR((('DATA CLEANING'!BI49-'DATA CLEANING'!BH49)/'DATA CLEANING'!BH49),"")</f>
        <v>0.21940110475821301</v>
      </c>
      <c r="BI75" s="4">
        <f ca="1">IFERROR((('DATA CLEANING'!BJ49-'DATA CLEANING'!BI49)/'DATA CLEANING'!BI49),"")</f>
        <v>0.12016212349996019</v>
      </c>
      <c r="BJ75" s="4">
        <f ca="1">IFERROR((('DATA CLEANING'!BK49-'DATA CLEANING'!BJ49)/'DATA CLEANING'!BJ49),"")</f>
        <v>1.8800993260021326E-2</v>
      </c>
      <c r="BK75" s="4">
        <f ca="1">IFERROR((('DATA CLEANING'!BL49-'DATA CLEANING'!BK49)/'DATA CLEANING'!BK49),"")</f>
        <v>0.21859331476323132</v>
      </c>
      <c r="BL75" s="4">
        <f ca="1">IFERROR((('DATA CLEANING'!BM49-'DATA CLEANING'!BL49)/'DATA CLEANING'!BL49),"")</f>
        <v>9.8977084404823085E-2</v>
      </c>
      <c r="BM75" s="4">
        <f ca="1">IFERROR((('DATA CLEANING'!BN49-'DATA CLEANING'!BM49)/'DATA CLEANING'!BM49),"")</f>
        <v>6.8587176953876547E-2</v>
      </c>
      <c r="BN75" s="4">
        <f ca="1">IFERROR((('DATA CLEANING'!BO49-'DATA CLEANING'!BN49)/'DATA CLEANING'!BN49),"")</f>
        <v>2.5206812652068158E-2</v>
      </c>
      <c r="BO75" s="4">
        <f ca="1">IFERROR((('DATA CLEANING'!BP49-'DATA CLEANING'!BO49)/'DATA CLEANING'!BO49),"")</f>
        <v>-8.7763432694133323E-2</v>
      </c>
      <c r="BP75" s="4">
        <f ca="1">IFERROR((('DATA CLEANING'!BQ49-'DATA CLEANING'!BP49)/'DATA CLEANING'!BP49),"")</f>
        <v>1.410062958530625E-2</v>
      </c>
      <c r="BQ75" s="4">
        <f ca="1">IFERROR((('DATA CLEANING'!BR49-'DATA CLEANING'!BQ49)/'DATA CLEANING'!BQ49),"")</f>
        <v>1.4674191893278529E-2</v>
      </c>
      <c r="BR75" s="4">
        <f ca="1">IFERROR((('DATA CLEANING'!BS49-'DATA CLEANING'!BR49)/'DATA CLEANING'!BR49),"")</f>
        <v>-0.10295307443365689</v>
      </c>
      <c r="BS75" s="4">
        <f ca="1">IFERROR((('DATA CLEANING'!BT49-'DATA CLEANING'!BS49)/'DATA CLEANING'!BS49),"")</f>
        <v>-1.0710259301014529E-3</v>
      </c>
      <c r="BT75" s="4">
        <f ca="1">IFERROR((('DATA CLEANING'!BU49-'DATA CLEANING'!BT49)/'DATA CLEANING'!BT49),"")</f>
        <v>-5.2705829242142108E-2</v>
      </c>
      <c r="BU75" s="4">
        <f ca="1">IFERROR((('DATA CLEANING'!BV49-'DATA CLEANING'!BU49)/'DATA CLEANING'!BU49),"")</f>
        <v>8.5244534461190222E-2</v>
      </c>
      <c r="BV75" s="4">
        <f ca="1">IFERROR((('DATA CLEANING'!BW49-'DATA CLEANING'!BV49)/'DATA CLEANING'!BV49),"")</f>
        <v>-0.13343945548358765</v>
      </c>
      <c r="BW75" s="4">
        <f ca="1">IFERROR((('DATA CLEANING'!BX49-'DATA CLEANING'!BW49)/'DATA CLEANING'!BW49),"")</f>
        <v>-0.10825362640146959</v>
      </c>
      <c r="BX75" s="4">
        <f ca="1">IFERROR((('DATA CLEANING'!BY49-'DATA CLEANING'!BX49)/'DATA CLEANING'!BX49),"")</f>
        <v>-0.11777241085381444</v>
      </c>
      <c r="BY75" s="4">
        <f ca="1">IFERROR((('DATA CLEANING'!BZ49-'DATA CLEANING'!BY49)/'DATA CLEANING'!BY49),"")</f>
        <v>0.13574879227053138</v>
      </c>
      <c r="BZ75" s="4">
        <f ca="1">IFERROR((('DATA CLEANING'!CA49-'DATA CLEANING'!BZ49)/'DATA CLEANING'!BZ49),"")</f>
        <v>2.8356727633631483E-3</v>
      </c>
      <c r="CA75" s="4">
        <f ca="1">IFERROR((('DATA CLEANING'!CB49-'DATA CLEANING'!CA49)/'DATA CLEANING'!CA49),"")</f>
        <v>-0.12279089495263681</v>
      </c>
      <c r="CB75" s="4">
        <f ca="1">IFERROR((('DATA CLEANING'!CC49-'DATA CLEANING'!CB49)/'DATA CLEANING'!CB49),"")</f>
        <v>3.5377548553469147E-2</v>
      </c>
      <c r="CC75" s="4">
        <f ca="1">IFERROR((('DATA CLEANING'!CD49-'DATA CLEANING'!CC49)/'DATA CLEANING'!CC49),"")</f>
        <v>-0.14103362391033616</v>
      </c>
      <c r="CD75" s="4">
        <f ca="1">IFERROR((('DATA CLEANING'!CE49-'DATA CLEANING'!CD49)/'DATA CLEANING'!CD49),"")</f>
        <v>-0.17370424066690832</v>
      </c>
      <c r="CE75" s="4">
        <f ca="1">IFERROR((('DATA CLEANING'!CF49-'DATA CLEANING'!CE49)/'DATA CLEANING'!CE49),"")</f>
        <v>3.9039368351792988E-2</v>
      </c>
      <c r="CF75" s="4">
        <f ca="1">IFERROR((('DATA CLEANING'!CG49-'DATA CLEANING'!CF49)/'DATA CLEANING'!CF49),"")</f>
        <v>6.9445910290237445E-2</v>
      </c>
      <c r="CG75" s="4">
        <f ca="1">IFERROR((('DATA CLEANING'!CH49-'DATA CLEANING'!CG49)/'DATA CLEANING'!CG49),"")</f>
        <v>8.7831836573571565E-3</v>
      </c>
      <c r="CH75" s="4">
        <f ca="1">IFERROR((('DATA CLEANING'!CI49-'DATA CLEANING'!CH49)/'DATA CLEANING'!CH49),"")</f>
        <v>0.17452553316376446</v>
      </c>
      <c r="CI75" s="4">
        <f ca="1">IFERROR((('DATA CLEANING'!CJ49-'DATA CLEANING'!CI49)/'DATA CLEANING'!CI49),"")</f>
        <v>-0.14334499416958194</v>
      </c>
      <c r="CJ75" s="4">
        <f ca="1">IFERROR((('DATA CLEANING'!CK49-'DATA CLEANING'!CJ49)/'DATA CLEANING'!CJ49),"")</f>
        <v>-2.5571220223626599E-2</v>
      </c>
      <c r="CK75" s="4">
        <f ca="1">IFERROR((('DATA CLEANING'!CL49-'DATA CLEANING'!CK49)/'DATA CLEANING'!CK49),"")</f>
        <v>5.6675314308521324E-2</v>
      </c>
      <c r="CL75" s="4">
        <f ca="1">IFERROR((('DATA CLEANING'!CM49-'DATA CLEANING'!CL49)/'DATA CLEANING'!CL49),"")</f>
        <v>-0.13087818696883852</v>
      </c>
      <c r="CM75" s="4">
        <f ca="1">IFERROR((('DATA CLEANING'!CN49-'DATA CLEANING'!CM49)/'DATA CLEANING'!CM49),"")</f>
        <v>0.12081703607127324</v>
      </c>
      <c r="CN75" s="4">
        <f ca="1">IFERROR((('DATA CLEANING'!CO49-'DATA CLEANING'!CN49)/'DATA CLEANING'!CN49),"")</f>
        <v>3.0825901512214104E-2</v>
      </c>
      <c r="CO75" s="4">
        <f ca="1">IFERROR((('DATA CLEANING'!CP49-'DATA CLEANING'!CO49)/'DATA CLEANING'!CO49),"")</f>
        <v>-4.6548805717509897E-2</v>
      </c>
      <c r="CP75" s="4">
        <f ca="1">IFERROR((('DATA CLEANING'!CQ49-'DATA CLEANING'!CP49)/'DATA CLEANING'!CP49),"")</f>
        <v>-0.1536640694348555</v>
      </c>
      <c r="CQ75" s="4">
        <f ca="1">IFERROR((('DATA CLEANING'!CR49-'DATA CLEANING'!CQ49)/'DATA CLEANING'!CQ49),"")</f>
        <v>-6.32793380724858E-2</v>
      </c>
      <c r="CR75" s="4">
        <f ca="1">IFERROR((('DATA CLEANING'!CS49-'DATA CLEANING'!CR49)/'DATA CLEANING'!CR49),"")</f>
        <v>9.8656382184623137E-2</v>
      </c>
      <c r="CS75" s="4">
        <f ca="1">IFERROR((('DATA CLEANING'!CT49-'DATA CLEANING'!CS49)/'DATA CLEANING'!CS49),"")</f>
        <v>0.17200770014720868</v>
      </c>
      <c r="CT75" s="4">
        <f ca="1">IFERROR((('DATA CLEANING'!CU49-'DATA CLEANING'!CT49)/'DATA CLEANING'!CT49),"")</f>
        <v>7.246376811594203E-3</v>
      </c>
      <c r="CU75" s="4">
        <f ca="1">IFERROR((('DATA CLEANING'!CV49-'DATA CLEANING'!CU49)/'DATA CLEANING'!CU49),"")</f>
        <v>0.13784172661870508</v>
      </c>
      <c r="CV75" s="4">
        <f ca="1">IFERROR((('DATA CLEANING'!CW49-'DATA CLEANING'!CV49)/'DATA CLEANING'!CV49),"")</f>
        <v>0.10343955488113288</v>
      </c>
      <c r="CW75" s="4">
        <f ca="1">IFERROR((('DATA CLEANING'!CX49-'DATA CLEANING'!CW49)/'DATA CLEANING'!CW49),"")</f>
        <v>-0.118954847581939</v>
      </c>
      <c r="CX75" s="4">
        <f ca="1">IFERROR((('DATA CLEANING'!CY49-'DATA CLEANING'!CX49)/'DATA CLEANING'!CX49),"")</f>
        <v>5.7318765175164883E-2</v>
      </c>
      <c r="CY75" s="4">
        <f ca="1">IFERROR((('DATA CLEANING'!CZ49-'DATA CLEANING'!CY49)/'DATA CLEANING'!CY49),"")</f>
        <v>-6.8399901582875441E-2</v>
      </c>
      <c r="CZ75" s="4">
        <f ca="1">IFERROR((('DATA CLEANING'!DA49-'DATA CLEANING'!CZ49)/'DATA CLEANING'!CZ49),"")</f>
        <v>0.41799454177304329</v>
      </c>
      <c r="DA75" s="4">
        <f ca="1">IFERROR((('DATA CLEANING'!DB49-'DATA CLEANING'!DA49)/'DATA CLEANING'!DA49),"")</f>
        <v>-3.6816291053579232E-2</v>
      </c>
      <c r="DB75" s="4">
        <f ca="1">IFERROR((('DATA CLEANING'!DC49-'DATA CLEANING'!DB49)/'DATA CLEANING'!DB49),"")</f>
        <v>3.5709681577929746E-2</v>
      </c>
      <c r="DC75" s="4">
        <f ca="1">IFERROR((('DATA CLEANING'!DD49-'DATA CLEANING'!DC49)/'DATA CLEANING'!DC49),"")</f>
        <v>-0.16436395319890462</v>
      </c>
      <c r="DD75" s="4">
        <f ca="1">IFERROR((('DATA CLEANING'!DE49-'DATA CLEANING'!DD49)/'DATA CLEANING'!DD49),"")</f>
        <v>3.3961421017353111E-2</v>
      </c>
      <c r="DE75" s="4">
        <f ca="1">IFERROR((('DATA CLEANING'!DF49-'DATA CLEANING'!DE49)/'DATA CLEANING'!DE49),"")</f>
        <v>-0.1419001656702443</v>
      </c>
      <c r="DF75" s="4" t="str">
        <f ca="1">IFERROR((('DATA CLEANING'!DG49-'DATA CLEANING'!DF49)/'DATA CLEANING'!DF49),"")</f>
        <v/>
      </c>
      <c r="DG75" s="4" t="str">
        <f ca="1">IFERROR((('DATA CLEANING'!DH49-'DATA CLEANING'!DG49)/'DATA CLEANING'!DG49),"")</f>
        <v/>
      </c>
      <c r="DH75" s="4" t="str">
        <f ca="1">IFERROR((('DATA CLEANING'!DI49-'DATA CLEANING'!DH49)/'DATA CLEANING'!DH49),"")</f>
        <v/>
      </c>
      <c r="DI75" s="4" t="str">
        <f ca="1">IFERROR((('DATA CLEANING'!DJ49-'DATA CLEANING'!DI49)/'DATA CLEANING'!DI49),"")</f>
        <v/>
      </c>
      <c r="DJ75" s="4" t="str">
        <f ca="1">IFERROR((('DATA CLEANING'!DK49-'DATA CLEANING'!DJ49)/'DATA CLEANING'!DJ49),"")</f>
        <v/>
      </c>
      <c r="DK75" s="4" t="str">
        <f ca="1">IFERROR((('DATA CLEANING'!DL49-'DATA CLEANING'!DK49)/'DATA CLEANING'!DK49),"")</f>
        <v/>
      </c>
      <c r="DL75" s="4" t="str">
        <f ca="1">IFERROR((('DATA CLEANING'!DM49-'DATA CLEANING'!DL49)/'DATA CLEANING'!DL49),"")</f>
        <v/>
      </c>
      <c r="DM75" s="4" t="str">
        <f ca="1">IFERROR((('DATA CLEANING'!DN49-'DATA CLEANING'!DM49)/'DATA CLEANING'!DM49),"")</f>
        <v/>
      </c>
      <c r="DN75" s="4" t="str">
        <f ca="1">IFERROR((('DATA CLEANING'!DO49-'DATA CLEANING'!DN49)/'DATA CLEANING'!DN49),"")</f>
        <v/>
      </c>
      <c r="DO75" s="4" t="str">
        <f ca="1">IFERROR((('DATA CLEANING'!DP49-'DATA CLEANING'!DO49)/'DATA CLEANING'!DO49),"")</f>
        <v/>
      </c>
      <c r="DP75" s="4" t="str">
        <f ca="1">IFERROR((('DATA CLEANING'!DQ49-'DATA CLEANING'!DP49)/'DATA CLEANING'!DP49),"")</f>
        <v/>
      </c>
      <c r="DQ75" s="4" t="str">
        <f ca="1">IFERROR((('DATA CLEANING'!DR49-'DATA CLEANING'!DQ49)/'DATA CLEANING'!DQ49),"")</f>
        <v/>
      </c>
      <c r="DR75" s="4" t="str">
        <f ca="1">IFERROR((('DATA CLEANING'!DS49-'DATA CLEANING'!DR49)/'DATA CLEANING'!DR49),"")</f>
        <v/>
      </c>
      <c r="DS75" s="4" t="str">
        <f ca="1">IFERROR((('DATA CLEANING'!DT49-'DATA CLEANING'!DS49)/'DATA CLEANING'!DS49),"")</f>
        <v/>
      </c>
      <c r="DT75" s="4" t="str">
        <f ca="1">IFERROR((('DATA CLEANING'!DU49-'DATA CLEANING'!DT49)/'DATA CLEANING'!DT49),"")</f>
        <v/>
      </c>
      <c r="DU75" s="4" t="str">
        <f ca="1">IFERROR((('DATA CLEANING'!DV49-'DATA CLEANING'!DU49)/'DATA CLEANING'!DU49),"")</f>
        <v/>
      </c>
      <c r="DV75" s="4" t="str">
        <f ca="1">IFERROR((('DATA CLEANING'!DW49-'DATA CLEANING'!DV49)/'DATA CLEANING'!DV49),"")</f>
        <v/>
      </c>
      <c r="DW75" s="4" t="str">
        <f ca="1">IFERROR((('DATA CLEANING'!DX49-'DATA CLEANING'!DW49)/'DATA CLEANING'!DW49),"")</f>
        <v/>
      </c>
      <c r="DX75" s="4" t="str">
        <f ca="1">IFERROR((('DATA CLEANING'!DY49-'DATA CLEANING'!DX49)/'DATA CLEANING'!DX49),"")</f>
        <v/>
      </c>
      <c r="DY75" s="4" t="str">
        <f ca="1">IFERROR((('DATA CLEANING'!DZ49-'DATA CLEANING'!DY49)/'DATA CLEANING'!DY49),"")</f>
        <v/>
      </c>
      <c r="DZ75" s="4" t="str">
        <f ca="1">IFERROR((('DATA CLEANING'!EA49-'DATA CLEANING'!DZ49)/'DATA CLEANING'!DZ49),"")</f>
        <v/>
      </c>
      <c r="EA75" s="4" t="str">
        <f ca="1">IFERROR((('DATA CLEANING'!EB49-'DATA CLEANING'!EA49)/'DATA CLEANING'!EA49),"")</f>
        <v/>
      </c>
      <c r="EB75" s="4" t="str">
        <f ca="1">IFERROR((('DATA CLEANING'!EC49-'DATA CLEANING'!EB49)/'DATA CLEANING'!EB49),"")</f>
        <v/>
      </c>
      <c r="EC75" s="4" t="str">
        <f ca="1">IFERROR((('DATA CLEANING'!ED49-'DATA CLEANING'!EC49)/'DATA CLEANING'!EC49),"")</f>
        <v/>
      </c>
      <c r="ED75" s="4" t="str">
        <f ca="1">IFERROR((('DATA CLEANING'!EE49-'DATA CLEANING'!ED49)/'DATA CLEANING'!ED49),"")</f>
        <v/>
      </c>
      <c r="EE75" s="4" t="str">
        <f ca="1">IFERROR((('DATA CLEANING'!EF49-'DATA CLEANING'!EE49)/'DATA CLEANING'!EE49),"")</f>
        <v/>
      </c>
      <c r="EF75" s="4" t="str">
        <f ca="1">IFERROR((('DATA CLEANING'!EG49-'DATA CLEANING'!EF49)/'DATA CLEANING'!EF49),"")</f>
        <v/>
      </c>
      <c r="EG75" s="4" t="str">
        <f ca="1">IFERROR((('DATA CLEANING'!EH49-'DATA CLEANING'!EG49)/'DATA CLEANING'!EG49),"")</f>
        <v/>
      </c>
      <c r="EH75" s="4" t="str">
        <f ca="1">IFERROR((('DATA CLEANING'!EI49-'DATA CLEANING'!EH49)/'DATA CLEANING'!EH49),"")</f>
        <v/>
      </c>
      <c r="EI75" s="4" t="str">
        <f ca="1">IFERROR((('DATA CLEANING'!EJ49-'DATA CLEANING'!EI49)/'DATA CLEANING'!EI49),"")</f>
        <v/>
      </c>
      <c r="EJ75" s="4" t="str">
        <f ca="1">IFERROR((('DATA CLEANING'!EK49-'DATA CLEANING'!EJ49)/'DATA CLEANING'!EJ49),"")</f>
        <v/>
      </c>
      <c r="EK75" s="4" t="str">
        <f ca="1">IFERROR((('DATA CLEANING'!EL49-'DATA CLEANING'!EK49)/'DATA CLEANING'!EK49),"")</f>
        <v/>
      </c>
      <c r="EL75" s="4" t="str">
        <f ca="1">IFERROR((('DATA CLEANING'!EM49-'DATA CLEANING'!EL49)/'DATA CLEANING'!EL49),"")</f>
        <v/>
      </c>
      <c r="EM75" s="4" t="str">
        <f ca="1">IFERROR((('DATA CLEANING'!EN49-'DATA CLEANING'!EM49)/'DATA CLEANING'!EM49),"")</f>
        <v/>
      </c>
      <c r="EN75" s="4" t="str">
        <f ca="1">IFERROR((('DATA CLEANING'!EO49-'DATA CLEANING'!EN49)/'DATA CLEANING'!EN49),"")</f>
        <v/>
      </c>
      <c r="EO75" s="4" t="str">
        <f ca="1">IFERROR((('DATA CLEANING'!EP49-'DATA CLEANING'!EO49)/'DATA CLEANING'!EO49),"")</f>
        <v/>
      </c>
      <c r="EP75" s="4" t="str">
        <f ca="1">IFERROR((('DATA CLEANING'!EQ49-'DATA CLEANING'!EP49)/'DATA CLEANING'!EP49),"")</f>
        <v/>
      </c>
      <c r="EQ75" s="4" t="str">
        <f ca="1">IFERROR((('DATA CLEANING'!ER49-'DATA CLEANING'!EQ49)/'DATA CLEANING'!EQ49),"")</f>
        <v/>
      </c>
      <c r="ER75" s="4" t="str">
        <f ca="1">IFERROR((('DATA CLEANING'!ES49-'DATA CLEANING'!ER49)/'DATA CLEANING'!ER49),"")</f>
        <v/>
      </c>
      <c r="ES75" s="4" t="str">
        <f ca="1">IFERROR((('DATA CLEANING'!ET49-'DATA CLEANING'!ES49)/'DATA CLEANING'!ES49),"")</f>
        <v/>
      </c>
      <c r="ET75" s="4" t="str">
        <f ca="1">IFERROR((('DATA CLEANING'!EU49-'DATA CLEANING'!ET49)/'DATA CLEANING'!ET49),"")</f>
        <v/>
      </c>
      <c r="EU75" s="4" t="str">
        <f ca="1">IFERROR((('DATA CLEANING'!EV49-'DATA CLEANING'!EU49)/'DATA CLEANING'!EU49),"")</f>
        <v/>
      </c>
      <c r="EV75" s="4" t="str">
        <f ca="1">IFERROR((('DATA CLEANING'!EW49-'DATA CLEANING'!EV49)/'DATA CLEANING'!EV49),"")</f>
        <v/>
      </c>
      <c r="EW75" s="4" t="str">
        <f ca="1">IFERROR((('DATA CLEANING'!EX49-'DATA CLEANING'!EW49)/'DATA CLEANING'!EW49),"")</f>
        <v/>
      </c>
      <c r="EX75" s="4" t="str">
        <f ca="1">IFERROR((('DATA CLEANING'!EY49-'DATA CLEANING'!EX49)/'DATA CLEANING'!EX49),"")</f>
        <v/>
      </c>
      <c r="EY75" s="4" t="str">
        <f ca="1">IFERROR((('DATA CLEANING'!EZ49-'DATA CLEANING'!EY49)/'DATA CLEANING'!EY49),"")</f>
        <v/>
      </c>
      <c r="EZ75" s="4" t="str">
        <f ca="1">IFERROR((('DATA CLEANING'!FA49-'DATA CLEANING'!EZ49)/'DATA CLEANING'!EZ49),"")</f>
        <v/>
      </c>
    </row>
    <row r="76" spans="2:156" x14ac:dyDescent="0.55000000000000004">
      <c r="B76" s="8" t="e" vm="108">
        <v>#VALUE!</v>
      </c>
      <c r="C76" s="4">
        <f ca="1">IFERROR((('DATA CLEANING'!D50-'DATA CLEANING'!C50)/'DATA CLEANING'!C50),"")</f>
        <v>4.0614504291578694E-2</v>
      </c>
      <c r="D76" s="4">
        <f ca="1">IFERROR((('DATA CLEANING'!E50-'DATA CLEANING'!D50)/'DATA CLEANING'!D50),"")</f>
        <v>3.2813340505648166E-2</v>
      </c>
      <c r="E76" s="4">
        <f ca="1">IFERROR((('DATA CLEANING'!F50-'DATA CLEANING'!E50)/'DATA CLEANING'!E50),"")</f>
        <v>0.13454861111111105</v>
      </c>
      <c r="F76" s="4">
        <f ca="1">IFERROR((('DATA CLEANING'!G50-'DATA CLEANING'!F50)/'DATA CLEANING'!F50),"")</f>
        <v>-9.2884468247896021E-2</v>
      </c>
      <c r="G76" s="4">
        <f ca="1">IFERROR((('DATA CLEANING'!H50-'DATA CLEANING'!G50)/'DATA CLEANING'!G50),"")</f>
        <v>0.14552406657669822</v>
      </c>
      <c r="H76" s="4">
        <f ca="1">IFERROR((('DATA CLEANING'!I50-'DATA CLEANING'!H50)/'DATA CLEANING'!H50),"")</f>
        <v>8.4625957196151597E-2</v>
      </c>
      <c r="I76" s="4">
        <f ca="1">IFERROR((('DATA CLEANING'!J50-'DATA CLEANING'!I50)/'DATA CLEANING'!I50),"")</f>
        <v>-7.8068428674873347E-2</v>
      </c>
      <c r="J76" s="4">
        <f ca="1">IFERROR((('DATA CLEANING'!K50-'DATA CLEANING'!J50)/'DATA CLEANING'!J50),"")</f>
        <v>2.4839232241912534E-2</v>
      </c>
      <c r="K76" s="4">
        <f ca="1">IFERROR((('DATA CLEANING'!L50-'DATA CLEANING'!K50)/'DATA CLEANING'!K50),"")</f>
        <v>-6.7921636250419096E-2</v>
      </c>
      <c r="L76" s="4">
        <f ca="1">IFERROR((('DATA CLEANING'!M50-'DATA CLEANING'!L50)/'DATA CLEANING'!L50),"")</f>
        <v>-7.1432242150161904E-2</v>
      </c>
      <c r="M76" s="4">
        <f ca="1">IFERROR((('DATA CLEANING'!N50-'DATA CLEANING'!M50)/'DATA CLEANING'!M50),"")</f>
        <v>-2.7450329293264634E-2</v>
      </c>
      <c r="N76" s="4">
        <f ca="1">IFERROR((('DATA CLEANING'!O50-'DATA CLEANING'!N50)/'DATA CLEANING'!N50),"")</f>
        <v>8.8431115916462674E-2</v>
      </c>
      <c r="O76" s="4">
        <f ca="1">IFERROR((('DATA CLEANING'!P50-'DATA CLEANING'!O50)/'DATA CLEANING'!O50),"")</f>
        <v>4.5851414231191642E-2</v>
      </c>
      <c r="P76" s="4">
        <f ca="1">IFERROR((('DATA CLEANING'!Q50-'DATA CLEANING'!P50)/'DATA CLEANING'!P50),"")</f>
        <v>-1.0347930413917253E-2</v>
      </c>
      <c r="Q76" s="4">
        <f ca="1">IFERROR((('DATA CLEANING'!R50-'DATA CLEANING'!Q50)/'DATA CLEANING'!Q50),"")</f>
        <v>-5.3796029701469981E-2</v>
      </c>
      <c r="R76" s="4">
        <f ca="1">IFERROR((('DATA CLEANING'!S50-'DATA CLEANING'!R50)/'DATA CLEANING'!R50),"")</f>
        <v>8.1678411274825041E-3</v>
      </c>
      <c r="S76" s="4">
        <f ca="1">IFERROR((('DATA CLEANING'!T50-'DATA CLEANING'!S50)/'DATA CLEANING'!S50),"")</f>
        <v>-4.4373841673285723E-2</v>
      </c>
      <c r="T76" s="4">
        <f ca="1">IFERROR((('DATA CLEANING'!U50-'DATA CLEANING'!T50)/'DATA CLEANING'!T50),"")</f>
        <v>9.0319720729207208E-3</v>
      </c>
      <c r="U76" s="4">
        <f ca="1">IFERROR((('DATA CLEANING'!V50-'DATA CLEANING'!U50)/'DATA CLEANING'!U50),"")</f>
        <v>3.8110928061504616E-2</v>
      </c>
      <c r="V76" s="4">
        <f ca="1">IFERROR((('DATA CLEANING'!W50-'DATA CLEANING'!V50)/'DATA CLEANING'!V50),"")</f>
        <v>-4.7608971646212368E-2</v>
      </c>
      <c r="W76" s="4">
        <f ca="1">IFERROR((('DATA CLEANING'!X50-'DATA CLEANING'!W50)/'DATA CLEANING'!W50),"")</f>
        <v>9.4423461453007436E-4</v>
      </c>
      <c r="X76" s="4">
        <f ca="1">IFERROR((('DATA CLEANING'!Y50-'DATA CLEANING'!X50)/'DATA CLEANING'!X50),"")</f>
        <v>-1.7257643859941177E-2</v>
      </c>
      <c r="Y76" s="4">
        <f ca="1">IFERROR((('DATA CLEANING'!Z50-'DATA CLEANING'!Y50)/'DATA CLEANING'!Y50),"")</f>
        <v>3.8057594579333678E-2</v>
      </c>
      <c r="Z76" s="4">
        <f ca="1">IFERROR((('DATA CLEANING'!AA50-'DATA CLEANING'!Z50)/'DATA CLEANING'!Z50),"")</f>
        <v>5.2219321148825109E-3</v>
      </c>
      <c r="AA76" s="4">
        <f ca="1">IFERROR((('DATA CLEANING'!AB50-'DATA CLEANING'!AA50)/'DATA CLEANING'!AA50),"")</f>
        <v>-4.9621212121212205E-2</v>
      </c>
      <c r="AB76" s="4">
        <f ca="1">IFERROR((('DATA CLEANING'!AC50-'DATA CLEANING'!AB50)/'DATA CLEANING'!AB50),"")</f>
        <v>-7.4019245003700404E-3</v>
      </c>
      <c r="AC76" s="4">
        <f ca="1">IFERROR((('DATA CLEANING'!AD50-'DATA CLEANING'!AC50)/'DATA CLEANING'!AC50),"")</f>
        <v>2.5239488326736928E-3</v>
      </c>
      <c r="AD76" s="4">
        <f ca="1">IFERROR((('DATA CLEANING'!AE50-'DATA CLEANING'!AD50)/'DATA CLEANING'!AD50),"")</f>
        <v>3.5475195971849381E-3</v>
      </c>
      <c r="AE76" s="4">
        <f ca="1">IFERROR((('DATA CLEANING'!AF50-'DATA CLEANING'!AE50)/'DATA CLEANING'!AE50),"")</f>
        <v>-2.0183590854666898E-2</v>
      </c>
      <c r="AF76" s="4">
        <f ca="1">IFERROR((('DATA CLEANING'!AG50-'DATA CLEANING'!AF50)/'DATA CLEANING'!AF50),"")</f>
        <v>-3.7009019493744501E-2</v>
      </c>
      <c r="AG76" s="4">
        <f ca="1">IFERROR((('DATA CLEANING'!AH50-'DATA CLEANING'!AG50)/'DATA CLEANING'!AG50),"")</f>
        <v>-6.7738231917336314E-2</v>
      </c>
      <c r="AH76" s="4">
        <f ca="1">IFERROR((('DATA CLEANING'!AI50-'DATA CLEANING'!AH50)/'DATA CLEANING'!AH50),"")</f>
        <v>1.0046668395125703E-2</v>
      </c>
      <c r="AI76" s="4">
        <f ca="1">IFERROR((('DATA CLEANING'!AJ50-'DATA CLEANING'!AI50)/'DATA CLEANING'!AI50),"")</f>
        <v>-2.7594173137393294E-2</v>
      </c>
      <c r="AJ76" s="4">
        <f ca="1">IFERROR((('DATA CLEANING'!AK50-'DATA CLEANING'!AJ50)/'DATA CLEANING'!AJ50),"")</f>
        <v>-1.2406784135154794E-2</v>
      </c>
      <c r="AK76" s="4">
        <f ca="1">IFERROR((('DATA CLEANING'!AL50-'DATA CLEANING'!AK50)/'DATA CLEANING'!AK50),"")</f>
        <v>8.8740394253257568E-2</v>
      </c>
      <c r="AL76" s="4">
        <f ca="1">IFERROR((('DATA CLEANING'!AM50-'DATA CLEANING'!AL50)/'DATA CLEANING'!AL50),"")</f>
        <v>3.2652059166513231E-2</v>
      </c>
      <c r="AM76" s="4">
        <f ca="1">IFERROR((('DATA CLEANING'!AN50-'DATA CLEANING'!AM50)/'DATA CLEANING'!AM50),"")</f>
        <v>-3.1738484398216874E-2</v>
      </c>
      <c r="AN76" s="4">
        <f ca="1">IFERROR((('DATA CLEANING'!AO50-'DATA CLEANING'!AN50)/'DATA CLEANING'!AN50),"")</f>
        <v>-3.167393039101344E-2</v>
      </c>
      <c r="AO76" s="4">
        <f ca="1">IFERROR((('DATA CLEANING'!AP50-'DATA CLEANING'!AO50)/'DATA CLEANING'!AO50),"")</f>
        <v>-1.3312202852614951E-2</v>
      </c>
      <c r="AP76" s="4">
        <f ca="1">IFERROR((('DATA CLEANING'!AQ50-'DATA CLEANING'!AP50)/'DATA CLEANING'!AP50),"")</f>
        <v>-2.6341150016061687E-2</v>
      </c>
      <c r="AQ76" s="4">
        <f ca="1">IFERROR((('DATA CLEANING'!AR50-'DATA CLEANING'!AQ50)/'DATA CLEANING'!AQ50),"")</f>
        <v>4.5265588914549654E-2</v>
      </c>
      <c r="AR76" s="4">
        <f ca="1">IFERROR((('DATA CLEANING'!AS50-'DATA CLEANING'!AR50)/'DATA CLEANING'!AR50),"")</f>
        <v>6.7230604128527216E-2</v>
      </c>
      <c r="AS76" s="4">
        <f ca="1">IFERROR((('DATA CLEANING'!AT50-'DATA CLEANING'!AS50)/'DATA CLEANING'!AS50),"")</f>
        <v>0.10528806340944051</v>
      </c>
      <c r="AT76" s="4">
        <f ca="1">IFERROR((('DATA CLEANING'!AU50-'DATA CLEANING'!AT50)/'DATA CLEANING'!AT50),"")</f>
        <v>-7.1979021727496456E-2</v>
      </c>
      <c r="AU76" s="4">
        <f ca="1">IFERROR((('DATA CLEANING'!AV50-'DATA CLEANING'!AU50)/'DATA CLEANING'!AU50),"")</f>
        <v>6.1645810506891122E-2</v>
      </c>
      <c r="AV76" s="4">
        <f ca="1">IFERROR((('DATA CLEANING'!AW50-'DATA CLEANING'!AV50)/'DATA CLEANING'!AV50),"")</f>
        <v>-5.9641499185225363E-2</v>
      </c>
      <c r="AW76" s="4">
        <f ca="1">IFERROR((('DATA CLEANING'!AX50-'DATA CLEANING'!AW50)/'DATA CLEANING'!AW50),"")</f>
        <v>4.748151571164505E-2</v>
      </c>
      <c r="AX76" s="4">
        <f ca="1">IFERROR((('DATA CLEANING'!AY50-'DATA CLEANING'!AX50)/'DATA CLEANING'!AX50),"")</f>
        <v>5.0181978603728401E-3</v>
      </c>
      <c r="AY76" s="4">
        <f ca="1">IFERROR((('DATA CLEANING'!AZ50-'DATA CLEANING'!AY50)/'DATA CLEANING'!AY50),"")</f>
        <v>-8.9163237311385452E-2</v>
      </c>
      <c r="AZ76" s="4">
        <f ca="1">IFERROR((('DATA CLEANING'!BA50-'DATA CLEANING'!AZ50)/'DATA CLEANING'!AZ50),"")</f>
        <v>-0.13801204819277121</v>
      </c>
      <c r="BA76" s="4">
        <f ca="1">IFERROR((('DATA CLEANING'!BB50-'DATA CLEANING'!BA50)/'DATA CLEANING'!BA50),"")</f>
        <v>5.1855475574813119E-2</v>
      </c>
      <c r="BB76" s="4">
        <f ca="1">IFERROR((('DATA CLEANING'!BC50-'DATA CLEANING'!BB50)/'DATA CLEANING'!BB50),"")</f>
        <v>0.23427014816291286</v>
      </c>
      <c r="BC76" s="4">
        <f ca="1">IFERROR((('DATA CLEANING'!BD50-'DATA CLEANING'!BC50)/'DATA CLEANING'!BC50),"")</f>
        <v>2.2608602034773126E-3</v>
      </c>
      <c r="BD76" s="4">
        <f ca="1">IFERROR((('DATA CLEANING'!BE50-'DATA CLEANING'!BD50)/'DATA CLEANING'!BD50),"")</f>
        <v>0.30060690692303565</v>
      </c>
      <c r="BE76" s="4">
        <f ca="1">IFERROR((('DATA CLEANING'!BF50-'DATA CLEANING'!BE50)/'DATA CLEANING'!BE50),"")</f>
        <v>0.17430624380574827</v>
      </c>
      <c r="BF76" s="4">
        <f ca="1">IFERROR((('DATA CLEANING'!BG50-'DATA CLEANING'!BF50)/'DATA CLEANING'!BF50),"")</f>
        <v>-0.173822836445476</v>
      </c>
      <c r="BG76" s="4">
        <f ca="1">IFERROR((('DATA CLEANING'!BH50-'DATA CLEANING'!BG50)/'DATA CLEANING'!BG50),"")</f>
        <v>6.4697369541159878E-3</v>
      </c>
      <c r="BH76" s="4">
        <f ca="1">IFERROR((('DATA CLEANING'!BI50-'DATA CLEANING'!BH50)/'DATA CLEANING'!BH50),"")</f>
        <v>-4.702698130762082E-2</v>
      </c>
      <c r="BI76" s="4">
        <f ca="1">IFERROR((('DATA CLEANING'!BJ50-'DATA CLEANING'!BI50)/'DATA CLEANING'!BI50),"")</f>
        <v>0.17209550013313216</v>
      </c>
      <c r="BJ76" s="4">
        <f ca="1">IFERROR((('DATA CLEANING'!BK50-'DATA CLEANING'!BJ50)/'DATA CLEANING'!BJ50),"")</f>
        <v>1.9006512191428231E-2</v>
      </c>
      <c r="BK76" s="4">
        <f ca="1">IFERROR((('DATA CLEANING'!BL50-'DATA CLEANING'!BK50)/'DATA CLEANING'!BK50),"")</f>
        <v>-1.9023556513338799E-2</v>
      </c>
      <c r="BL76" s="4">
        <f ca="1">IFERROR((('DATA CLEANING'!BM50-'DATA CLEANING'!BL50)/'DATA CLEANING'!BL50),"")</f>
        <v>-7.0827967578213802E-2</v>
      </c>
      <c r="BM76" s="4">
        <f ca="1">IFERROR((('DATA CLEANING'!BN50-'DATA CLEANING'!BM50)/'DATA CLEANING'!BM50),"")</f>
        <v>5.3848035219305458E-2</v>
      </c>
      <c r="BN76" s="4">
        <f ca="1">IFERROR((('DATA CLEANING'!BO50-'DATA CLEANING'!BN50)/'DATA CLEANING'!BN50),"")</f>
        <v>8.358797818434989E-2</v>
      </c>
      <c r="BO76" s="4">
        <f ca="1">IFERROR((('DATA CLEANING'!BP50-'DATA CLEANING'!BO50)/'DATA CLEANING'!BO50),"")</f>
        <v>-6.6002712929249668E-2</v>
      </c>
      <c r="BP76" s="4">
        <f ca="1">IFERROR((('DATA CLEANING'!BQ50-'DATA CLEANING'!BP50)/'DATA CLEANING'!BP50),"")</f>
        <v>-2.3619338811389206E-2</v>
      </c>
      <c r="BQ76" s="4">
        <f ca="1">IFERROR((('DATA CLEANING'!BR50-'DATA CLEANING'!BQ50)/'DATA CLEANING'!BQ50),"")</f>
        <v>-6.2120796962461332E-2</v>
      </c>
      <c r="BR76" s="4">
        <f ca="1">IFERROR((('DATA CLEANING'!BS50-'DATA CLEANING'!BR50)/'DATA CLEANING'!BR50),"")</f>
        <v>-7.9841402337228723E-2</v>
      </c>
      <c r="BS76" s="4">
        <f ca="1">IFERROR((('DATA CLEANING'!BT50-'DATA CLEANING'!BS50)/'DATA CLEANING'!BS50),"")</f>
        <v>8.6270240849095153E-2</v>
      </c>
      <c r="BT76" s="4">
        <f ca="1">IFERROR((('DATA CLEANING'!BU50-'DATA CLEANING'!BT50)/'DATA CLEANING'!BT50),"")</f>
        <v>-4.9438389911896155E-2</v>
      </c>
      <c r="BU76" s="4">
        <f ca="1">IFERROR((('DATA CLEANING'!BV50-'DATA CLEANING'!BU50)/'DATA CLEANING'!BU50),"")</f>
        <v>2.5785196573687667E-2</v>
      </c>
      <c r="BV76" s="4">
        <f ca="1">IFERROR((('DATA CLEANING'!BW50-'DATA CLEANING'!BV50)/'DATA CLEANING'!BV50),"")</f>
        <v>-4.1067146282973602E-2</v>
      </c>
      <c r="BW76" s="4">
        <f ca="1">IFERROR((('DATA CLEANING'!BX50-'DATA CLEANING'!BW50)/'DATA CLEANING'!BW50),"")</f>
        <v>8.7884606796766837E-2</v>
      </c>
      <c r="BX76" s="4">
        <f ca="1">IFERROR((('DATA CLEANING'!BY50-'DATA CLEANING'!BX50)/'DATA CLEANING'!BX50),"")</f>
        <v>3.1689996305570317E-2</v>
      </c>
      <c r="BY76" s="4">
        <f ca="1">IFERROR((('DATA CLEANING'!BZ50-'DATA CLEANING'!BY50)/'DATA CLEANING'!BY50),"")</f>
        <v>-8.3276966538017749E-2</v>
      </c>
      <c r="BZ76" s="4">
        <f ca="1">IFERROR((('DATA CLEANING'!CA50-'DATA CLEANING'!BZ50)/'DATA CLEANING'!BZ50),"")</f>
        <v>-5.8680555555555569E-2</v>
      </c>
      <c r="CA76" s="4">
        <f ca="1">IFERROR((('DATA CLEANING'!CB50-'DATA CLEANING'!CA50)/'DATA CLEANING'!CA50),"")</f>
        <v>-6.4828476576908836E-2</v>
      </c>
      <c r="CB76" s="4">
        <f ca="1">IFERROR((('DATA CLEANING'!CC50-'DATA CLEANING'!CB50)/'DATA CLEANING'!CB50),"")</f>
        <v>-4.1909081944581823E-3</v>
      </c>
      <c r="CC76" s="4">
        <f ca="1">IFERROR((('DATA CLEANING'!CD50-'DATA CLEANING'!CC50)/'DATA CLEANING'!CC50),"")</f>
        <v>-0.1205624597712531</v>
      </c>
      <c r="CD76" s="4">
        <f ca="1">IFERROR((('DATA CLEANING'!CE50-'DATA CLEANING'!CD50)/'DATA CLEANING'!CD50),"")</f>
        <v>7.1895056862965934E-2</v>
      </c>
      <c r="CE76" s="4">
        <f ca="1">IFERROR((('DATA CLEANING'!CF50-'DATA CLEANING'!CE50)/'DATA CLEANING'!CE50),"")</f>
        <v>4.2019013603654754E-3</v>
      </c>
      <c r="CF76" s="4">
        <f ca="1">IFERROR((('DATA CLEANING'!CG50-'DATA CLEANING'!CF50)/'DATA CLEANING'!CF50),"")</f>
        <v>0.12715100162142376</v>
      </c>
      <c r="CG76" s="4">
        <f ca="1">IFERROR((('DATA CLEANING'!CH50-'DATA CLEANING'!CG50)/'DATA CLEANING'!CG50),"")</f>
        <v>0.11554524361948948</v>
      </c>
      <c r="CH76" s="4">
        <f ca="1">IFERROR((('DATA CLEANING'!CI50-'DATA CLEANING'!CH50)/'DATA CLEANING'!CH50),"")</f>
        <v>-8.485856905158096E-3</v>
      </c>
      <c r="CI76" s="4">
        <f ca="1">IFERROR((('DATA CLEANING'!CJ50-'DATA CLEANING'!CI50)/'DATA CLEANING'!CI50),"")</f>
        <v>-0.12061587514683672</v>
      </c>
      <c r="CJ76" s="4">
        <f ca="1">IFERROR((('DATA CLEANING'!CK50-'DATA CLEANING'!CJ50)/'DATA CLEANING'!CJ50),"")</f>
        <v>0.15242593387720055</v>
      </c>
      <c r="CK76" s="4">
        <f ca="1">IFERROR((('DATA CLEANING'!CL50-'DATA CLEANING'!CK50)/'DATA CLEANING'!CK50),"")</f>
        <v>3.4898161947342278E-2</v>
      </c>
      <c r="CL76" s="4">
        <f ca="1">IFERROR((('DATA CLEANING'!CM50-'DATA CLEANING'!CL50)/'DATA CLEANING'!CL50),"")</f>
        <v>-5.6482259290371581E-2</v>
      </c>
      <c r="CM76" s="4">
        <f ca="1">IFERROR((('DATA CLEANING'!CN50-'DATA CLEANING'!CM50)/'DATA CLEANING'!CM50),"")</f>
        <v>-3.2941874761521224E-2</v>
      </c>
      <c r="CN76" s="4">
        <f ca="1">IFERROR((('DATA CLEANING'!CO50-'DATA CLEANING'!CN50)/'DATA CLEANING'!CN50),"")</f>
        <v>9.4782989916703322E-2</v>
      </c>
      <c r="CO76" s="4">
        <f ca="1">IFERROR((('DATA CLEANING'!CP50-'DATA CLEANING'!CO50)/'DATA CLEANING'!CO50),"")</f>
        <v>-2.0022425116130064E-2</v>
      </c>
      <c r="CP76" s="4">
        <f ca="1">IFERROR((('DATA CLEANING'!CQ50-'DATA CLEANING'!CP50)/'DATA CLEANING'!CP50),"")</f>
        <v>-8.2625040863027216E-2</v>
      </c>
      <c r="CQ76" s="4">
        <f ca="1">IFERROR((('DATA CLEANING'!CR50-'DATA CLEANING'!CQ50)/'DATA CLEANING'!CQ50),"")</f>
        <v>2.2360801781737303E-2</v>
      </c>
      <c r="CR76" s="4">
        <f ca="1">IFERROR((('DATA CLEANING'!CS50-'DATA CLEANING'!CR50)/'DATA CLEANING'!CR50),"")</f>
        <v>0.10199546880446136</v>
      </c>
      <c r="CS76" s="4">
        <f ca="1">IFERROR((('DATA CLEANING'!CT50-'DATA CLEANING'!CS50)/'DATA CLEANING'!CS50),"")</f>
        <v>-4.7720713240817648E-2</v>
      </c>
      <c r="CT76" s="4">
        <f ca="1">IFERROR((('DATA CLEANING'!CU50-'DATA CLEANING'!CT50)/'DATA CLEANING'!CT50),"")</f>
        <v>-3.8071908992775808E-2</v>
      </c>
      <c r="CU76" s="4">
        <f ca="1">IFERROR((('DATA CLEANING'!CV50-'DATA CLEANING'!CU50)/'DATA CLEANING'!CU50),"")</f>
        <v>-2.1710043592731671E-2</v>
      </c>
      <c r="CV76" s="4">
        <f ca="1">IFERROR((('DATA CLEANING'!CW50-'DATA CLEANING'!CV50)/'DATA CLEANING'!CV50),"")</f>
        <v>9.9267625518397601E-2</v>
      </c>
      <c r="CW76" s="4">
        <f ca="1">IFERROR((('DATA CLEANING'!CX50-'DATA CLEANING'!CW50)/'DATA CLEANING'!CW50),"")</f>
        <v>5.9198908331995419E-2</v>
      </c>
      <c r="CX76" s="4">
        <f ca="1">IFERROR((('DATA CLEANING'!CY50-'DATA CLEANING'!CX50)/'DATA CLEANING'!CX50),"")</f>
        <v>0.15342351559243694</v>
      </c>
      <c r="CY76" s="4">
        <f ca="1">IFERROR((('DATA CLEANING'!CZ50-'DATA CLEANING'!CY50)/'DATA CLEANING'!CY50),"")</f>
        <v>-3.9520367936925191E-2</v>
      </c>
      <c r="CZ76" s="4">
        <f ca="1">IFERROR((('DATA CLEANING'!DA50-'DATA CLEANING'!CZ50)/'DATA CLEANING'!CZ50),"")</f>
        <v>-1.0226767452200962E-2</v>
      </c>
      <c r="DA76" s="4">
        <f ca="1">IFERROR((('DATA CLEANING'!DB50-'DATA CLEANING'!DA50)/'DATA CLEANING'!DA50),"")</f>
        <v>-7.1532241343561127E-3</v>
      </c>
      <c r="DB76" s="4">
        <f ca="1">IFERROR((('DATA CLEANING'!DC50-'DATA CLEANING'!DB50)/'DATA CLEANING'!DB50),"")</f>
        <v>9.4914900281925327E-2</v>
      </c>
      <c r="DC76" s="4">
        <f ca="1">IFERROR((('DATA CLEANING'!DD50-'DATA CLEANING'!DC50)/'DATA CLEANING'!DC50),"")</f>
        <v>4.253290101087167E-2</v>
      </c>
      <c r="DD76" s="4">
        <f ca="1">IFERROR((('DATA CLEANING'!DE50-'DATA CLEANING'!DD50)/'DATA CLEANING'!DD50),"")</f>
        <v>-6.4367605805586064E-2</v>
      </c>
      <c r="DE76" s="4">
        <f ca="1">IFERROR((('DATA CLEANING'!DF50-'DATA CLEANING'!DE50)/'DATA CLEANING'!DE50),"")</f>
        <v>-4.7026234316441193E-2</v>
      </c>
      <c r="DF76" s="4">
        <f ca="1">IFERROR((('DATA CLEANING'!DG50-'DATA CLEANING'!DF50)/'DATA CLEANING'!DF50),"")</f>
        <v>-1</v>
      </c>
      <c r="DG76" s="4" t="str">
        <f>IFERROR((('DATA CLEANING'!DH50-'DATA CLEANING'!DG50)/'DATA CLEANING'!DG50),"")</f>
        <v/>
      </c>
      <c r="DH76" s="4" t="str">
        <f>IFERROR((('DATA CLEANING'!DI50-'DATA CLEANING'!DH50)/'DATA CLEANING'!DH50),"")</f>
        <v/>
      </c>
      <c r="DI76" s="4" t="str">
        <f>IFERROR((('DATA CLEANING'!DJ50-'DATA CLEANING'!DI50)/'DATA CLEANING'!DI50),"")</f>
        <v/>
      </c>
      <c r="DJ76" s="4" t="str">
        <f>IFERROR((('DATA CLEANING'!DK50-'DATA CLEANING'!DJ50)/'DATA CLEANING'!DJ50),"")</f>
        <v/>
      </c>
      <c r="DK76" s="4" t="str">
        <f>IFERROR((('DATA CLEANING'!DL50-'DATA CLEANING'!DK50)/'DATA CLEANING'!DK50),"")</f>
        <v/>
      </c>
      <c r="DL76" s="4" t="str">
        <f>IFERROR((('DATA CLEANING'!DM50-'DATA CLEANING'!DL50)/'DATA CLEANING'!DL50),"")</f>
        <v/>
      </c>
      <c r="DM76" s="4" t="str">
        <f>IFERROR((('DATA CLEANING'!DN50-'DATA CLEANING'!DM50)/'DATA CLEANING'!DM50),"")</f>
        <v/>
      </c>
      <c r="DN76" s="4" t="str">
        <f>IFERROR((('DATA CLEANING'!DO50-'DATA CLEANING'!DN50)/'DATA CLEANING'!DN50),"")</f>
        <v/>
      </c>
      <c r="DO76" s="4" t="str">
        <f>IFERROR((('DATA CLEANING'!DP50-'DATA CLEANING'!DO50)/'DATA CLEANING'!DO50),"")</f>
        <v/>
      </c>
      <c r="DP76" s="4" t="str">
        <f>IFERROR((('DATA CLEANING'!DQ50-'DATA CLEANING'!DP50)/'DATA CLEANING'!DP50),"")</f>
        <v/>
      </c>
      <c r="DQ76" s="4" t="str">
        <f>IFERROR((('DATA CLEANING'!DR50-'DATA CLEANING'!DQ50)/'DATA CLEANING'!DQ50),"")</f>
        <v/>
      </c>
      <c r="DR76" s="4" t="str">
        <f>IFERROR((('DATA CLEANING'!DS50-'DATA CLEANING'!DR50)/'DATA CLEANING'!DR50),"")</f>
        <v/>
      </c>
      <c r="DS76" s="4" t="str">
        <f>IFERROR((('DATA CLEANING'!DT50-'DATA CLEANING'!DS50)/'DATA CLEANING'!DS50),"")</f>
        <v/>
      </c>
      <c r="DT76" s="4" t="str">
        <f>IFERROR((('DATA CLEANING'!DU50-'DATA CLEANING'!DT50)/'DATA CLEANING'!DT50),"")</f>
        <v/>
      </c>
      <c r="DU76" s="4" t="str">
        <f>IFERROR((('DATA CLEANING'!DV50-'DATA CLEANING'!DU50)/'DATA CLEANING'!DU50),"")</f>
        <v/>
      </c>
      <c r="DV76" s="4" t="str">
        <f>IFERROR((('DATA CLEANING'!DW50-'DATA CLEANING'!DV50)/'DATA CLEANING'!DV50),"")</f>
        <v/>
      </c>
      <c r="DW76" s="4" t="str">
        <f>IFERROR((('DATA CLEANING'!DX50-'DATA CLEANING'!DW50)/'DATA CLEANING'!DW50),"")</f>
        <v/>
      </c>
      <c r="DX76" s="4" t="str">
        <f>IFERROR((('DATA CLEANING'!DY50-'DATA CLEANING'!DX50)/'DATA CLEANING'!DX50),"")</f>
        <v/>
      </c>
      <c r="DY76" s="4" t="str">
        <f>IFERROR((('DATA CLEANING'!DZ50-'DATA CLEANING'!DY50)/'DATA CLEANING'!DY50),"")</f>
        <v/>
      </c>
      <c r="DZ76" s="4" t="str">
        <f>IFERROR((('DATA CLEANING'!EA50-'DATA CLEANING'!DZ50)/'DATA CLEANING'!DZ50),"")</f>
        <v/>
      </c>
      <c r="EA76" s="4" t="str">
        <f>IFERROR((('DATA CLEANING'!EB50-'DATA CLEANING'!EA50)/'DATA CLEANING'!EA50),"")</f>
        <v/>
      </c>
      <c r="EB76" s="4" t="str">
        <f>IFERROR((('DATA CLEANING'!EC50-'DATA CLEANING'!EB50)/'DATA CLEANING'!EB50),"")</f>
        <v/>
      </c>
      <c r="EC76" s="4" t="str">
        <f>IFERROR((('DATA CLEANING'!ED50-'DATA CLEANING'!EC50)/'DATA CLEANING'!EC50),"")</f>
        <v/>
      </c>
      <c r="ED76" s="4" t="str">
        <f>IFERROR((('DATA CLEANING'!EE50-'DATA CLEANING'!ED50)/'DATA CLEANING'!ED50),"")</f>
        <v/>
      </c>
      <c r="EE76" s="4" t="str">
        <f>IFERROR((('DATA CLEANING'!EF50-'DATA CLEANING'!EE50)/'DATA CLEANING'!EE50),"")</f>
        <v/>
      </c>
      <c r="EF76" s="4" t="str">
        <f>IFERROR((('DATA CLEANING'!EG50-'DATA CLEANING'!EF50)/'DATA CLEANING'!EF50),"")</f>
        <v/>
      </c>
      <c r="EG76" s="4" t="str">
        <f>IFERROR((('DATA CLEANING'!EH50-'DATA CLEANING'!EG50)/'DATA CLEANING'!EG50),"")</f>
        <v/>
      </c>
      <c r="EH76" s="4" t="str">
        <f>IFERROR((('DATA CLEANING'!EI50-'DATA CLEANING'!EH50)/'DATA CLEANING'!EH50),"")</f>
        <v/>
      </c>
      <c r="EI76" s="4" t="str">
        <f>IFERROR((('DATA CLEANING'!EJ50-'DATA CLEANING'!EI50)/'DATA CLEANING'!EI50),"")</f>
        <v/>
      </c>
      <c r="EJ76" s="4" t="str">
        <f>IFERROR((('DATA CLEANING'!EK50-'DATA CLEANING'!EJ50)/'DATA CLEANING'!EJ50),"")</f>
        <v/>
      </c>
      <c r="EK76" s="4" t="str">
        <f>IFERROR((('DATA CLEANING'!EL50-'DATA CLEANING'!EK50)/'DATA CLEANING'!EK50),"")</f>
        <v/>
      </c>
      <c r="EL76" s="4" t="str">
        <f>IFERROR((('DATA CLEANING'!EM50-'DATA CLEANING'!EL50)/'DATA CLEANING'!EL50),"")</f>
        <v/>
      </c>
      <c r="EM76" s="4" t="str">
        <f>IFERROR((('DATA CLEANING'!EN50-'DATA CLEANING'!EM50)/'DATA CLEANING'!EM50),"")</f>
        <v/>
      </c>
      <c r="EN76" s="4" t="str">
        <f>IFERROR((('DATA CLEANING'!EO50-'DATA CLEANING'!EN50)/'DATA CLEANING'!EN50),"")</f>
        <v/>
      </c>
      <c r="EO76" s="4" t="str">
        <f>IFERROR((('DATA CLEANING'!EP50-'DATA CLEANING'!EO50)/'DATA CLEANING'!EO50),"")</f>
        <v/>
      </c>
      <c r="EP76" s="4" t="str">
        <f>IFERROR((('DATA CLEANING'!EQ50-'DATA CLEANING'!EP50)/'DATA CLEANING'!EP50),"")</f>
        <v/>
      </c>
      <c r="EQ76" s="4" t="str">
        <f>IFERROR((('DATA CLEANING'!ER50-'DATA CLEANING'!EQ50)/'DATA CLEANING'!EQ50),"")</f>
        <v/>
      </c>
      <c r="ER76" s="4" t="str">
        <f>IFERROR((('DATA CLEANING'!ES50-'DATA CLEANING'!ER50)/'DATA CLEANING'!ER50),"")</f>
        <v/>
      </c>
      <c r="ES76" s="4" t="str">
        <f>IFERROR((('DATA CLEANING'!ET50-'DATA CLEANING'!ES50)/'DATA CLEANING'!ES50),"")</f>
        <v/>
      </c>
      <c r="ET76" s="4" t="str">
        <f>IFERROR((('DATA CLEANING'!EU50-'DATA CLEANING'!ET50)/'DATA CLEANING'!ET50),"")</f>
        <v/>
      </c>
      <c r="EU76" s="4" t="str">
        <f>IFERROR((('DATA CLEANING'!EV50-'DATA CLEANING'!EU50)/'DATA CLEANING'!EU50),"")</f>
        <v/>
      </c>
      <c r="EV76" s="4" t="str">
        <f>IFERROR((('DATA CLEANING'!EW50-'DATA CLEANING'!EV50)/'DATA CLEANING'!EV50),"")</f>
        <v/>
      </c>
      <c r="EW76" s="4" t="str">
        <f>IFERROR((('DATA CLEANING'!EX50-'DATA CLEANING'!EW50)/'DATA CLEANING'!EW50),"")</f>
        <v/>
      </c>
      <c r="EX76" s="4" t="str">
        <f>IFERROR((('DATA CLEANING'!EY50-'DATA CLEANING'!EX50)/'DATA CLEANING'!EX50),"")</f>
        <v/>
      </c>
      <c r="EY76" s="4" t="str">
        <f>IFERROR((('DATA CLEANING'!EZ50-'DATA CLEANING'!EY50)/'DATA CLEANING'!EY50),"")</f>
        <v/>
      </c>
      <c r="EZ76" s="4" t="str">
        <f>IFERROR((('DATA CLEANING'!FA50-'DATA CLEANING'!EZ50)/'DATA CLEANING'!EZ50),"")</f>
        <v/>
      </c>
    </row>
    <row r="77" spans="2:156" x14ac:dyDescent="0.55000000000000004">
      <c r="B77" s="8" t="e" vm="109">
        <v>#VALUE!</v>
      </c>
      <c r="C77" s="4">
        <f ca="1">IFERROR((('DATA CLEANING'!D51-'DATA CLEANING'!C51)/'DATA CLEANING'!C51),"")</f>
        <v>9.3231061205124227E-2</v>
      </c>
      <c r="D77" s="4">
        <f ca="1">IFERROR((('DATA CLEANING'!E51-'DATA CLEANING'!D51)/'DATA CLEANING'!D51),"")</f>
        <v>-1.4466546112119021E-4</v>
      </c>
      <c r="E77" s="4">
        <f ca="1">IFERROR((('DATA CLEANING'!F51-'DATA CLEANING'!E51)/'DATA CLEANING'!E51),"")</f>
        <v>3.9788757867322583E-2</v>
      </c>
      <c r="F77" s="4">
        <f ca="1">IFERROR((('DATA CLEANING'!G51-'DATA CLEANING'!F51)/'DATA CLEANING'!F51),"")</f>
        <v>-5.2668197314408992E-2</v>
      </c>
      <c r="G77" s="4">
        <f ca="1">IFERROR((('DATA CLEANING'!H51-'DATA CLEANING'!G51)/'DATA CLEANING'!G51),"")</f>
        <v>7.5646298472385437E-2</v>
      </c>
      <c r="H77" s="4">
        <f ca="1">IFERROR((('DATA CLEANING'!I51-'DATA CLEANING'!H51)/'DATA CLEANING'!H51),"")</f>
        <v>1.9390959989075578E-2</v>
      </c>
      <c r="I77" s="4">
        <f ca="1">IFERROR((('DATA CLEANING'!J51-'DATA CLEANING'!I51)/'DATA CLEANING'!I51),"")</f>
        <v>-3.0676490288010685E-2</v>
      </c>
      <c r="J77" s="4">
        <f ca="1">IFERROR((('DATA CLEANING'!K51-'DATA CLEANING'!J51)/'DATA CLEANING'!J51),"")</f>
        <v>3.9386401326700149E-3</v>
      </c>
      <c r="K77" s="4">
        <f ca="1">IFERROR((('DATA CLEANING'!L51-'DATA CLEANING'!K51)/'DATA CLEANING'!K51),"")</f>
        <v>-3.0284259068070755E-2</v>
      </c>
      <c r="L77" s="4">
        <f ca="1">IFERROR((('DATA CLEANING'!M51-'DATA CLEANING'!L51)/'DATA CLEANING'!L51),"")</f>
        <v>-7.2609837461849791E-2</v>
      </c>
      <c r="M77" s="4">
        <f ca="1">IFERROR((('DATA CLEANING'!N51-'DATA CLEANING'!M51)/'DATA CLEANING'!M51),"")</f>
        <v>-1.6684524720648981E-2</v>
      </c>
      <c r="N77" s="4">
        <f ca="1">IFERROR((('DATA CLEANING'!O51-'DATA CLEANING'!N51)/'DATA CLEANING'!N51),"")</f>
        <v>4.4287048567870559E-2</v>
      </c>
      <c r="O77" s="4">
        <f ca="1">IFERROR((('DATA CLEANING'!P51-'DATA CLEANING'!O51)/'DATA CLEANING'!O51),"")</f>
        <v>3.1750763956174932E-2</v>
      </c>
      <c r="P77" s="4">
        <f ca="1">IFERROR((('DATA CLEANING'!Q51-'DATA CLEANING'!P51)/'DATA CLEANING'!P51),"")</f>
        <v>-4.7677526547712989E-3</v>
      </c>
      <c r="Q77" s="4">
        <f ca="1">IFERROR((('DATA CLEANING'!R51-'DATA CLEANING'!Q51)/'DATA CLEANING'!Q51),"")</f>
        <v>1.2920084198301483E-2</v>
      </c>
      <c r="R77" s="4">
        <f ca="1">IFERROR((('DATA CLEANING'!S51-'DATA CLEANING'!R51)/'DATA CLEANING'!R51),"")</f>
        <v>2.6513794338946942E-3</v>
      </c>
      <c r="S77" s="4">
        <f ca="1">IFERROR((('DATA CLEANING'!T51-'DATA CLEANING'!S51)/'DATA CLEANING'!S51),"")</f>
        <v>-2.3656375071469508E-2</v>
      </c>
      <c r="T77" s="4">
        <f ca="1">IFERROR((('DATA CLEANING'!U51-'DATA CLEANING'!T51)/'DATA CLEANING'!T51),"")</f>
        <v>1.7787863260376388E-2</v>
      </c>
      <c r="U77" s="4">
        <f ca="1">IFERROR((('DATA CLEANING'!V51-'DATA CLEANING'!U51)/'DATA CLEANING'!U51),"")</f>
        <v>3.5241657077100114E-2</v>
      </c>
      <c r="V77" s="4">
        <f ca="1">IFERROR((('DATA CLEANING'!W51-'DATA CLEANING'!V51)/'DATA CLEANING'!V51),"")</f>
        <v>-2.5983048492427462E-2</v>
      </c>
      <c r="W77" s="4">
        <f ca="1">IFERROR((('DATA CLEANING'!X51-'DATA CLEANING'!W51)/'DATA CLEANING'!W51),"")</f>
        <v>-1.019971469329526E-2</v>
      </c>
      <c r="X77" s="4">
        <f ca="1">IFERROR((('DATA CLEANING'!Y51-'DATA CLEANING'!X51)/'DATA CLEANING'!X51),"")</f>
        <v>1.9456654896591809E-3</v>
      </c>
      <c r="Y77" s="4">
        <f ca="1">IFERROR((('DATA CLEANING'!Z51-'DATA CLEANING'!Y51)/'DATA CLEANING'!Y51),"")</f>
        <v>2.3518411967778922E-2</v>
      </c>
      <c r="Z77" s="4">
        <f ca="1">IFERROR((('DATA CLEANING'!AA51-'DATA CLEANING'!Z51)/'DATA CLEANING'!Z51),"")</f>
        <v>2.0869931838943187E-2</v>
      </c>
      <c r="AA77" s="4">
        <f ca="1">IFERROR((('DATA CLEANING'!AB51-'DATA CLEANING'!AA51)/'DATA CLEANING'!AA51),"")</f>
        <v>-1.7001651982378886E-2</v>
      </c>
      <c r="AB77" s="4">
        <f ca="1">IFERROR((('DATA CLEANING'!AC51-'DATA CLEANING'!AB51)/'DATA CLEANING'!AB51),"")</f>
        <v>3.4311322736503684E-3</v>
      </c>
      <c r="AC77" s="4">
        <f ca="1">IFERROR((('DATA CLEANING'!AD51-'DATA CLEANING'!AC51)/'DATA CLEANING'!AC51),"")</f>
        <v>-5.8618283321703359E-3</v>
      </c>
      <c r="AD77" s="4">
        <f ca="1">IFERROR((('DATA CLEANING'!AE51-'DATA CLEANING'!AD51)/'DATA CLEANING'!AD51),"")</f>
        <v>-1.3407272216762536E-2</v>
      </c>
      <c r="AE77" s="4">
        <f ca="1">IFERROR((('DATA CLEANING'!AF51-'DATA CLEANING'!AE51)/'DATA CLEANING'!AE51),"")</f>
        <v>-3.5432230522945536E-2</v>
      </c>
      <c r="AF77" s="4">
        <f ca="1">IFERROR((('DATA CLEANING'!AG51-'DATA CLEANING'!AF51)/'DATA CLEANING'!AF51),"")</f>
        <v>-2.2718890610016931E-2</v>
      </c>
      <c r="AG77" s="4">
        <f ca="1">IFERROR((('DATA CLEANING'!AH51-'DATA CLEANING'!AG51)/'DATA CLEANING'!AG51),"")</f>
        <v>-2.0001509547890404E-2</v>
      </c>
      <c r="AH77" s="4">
        <f ca="1">IFERROR((('DATA CLEANING'!AI51-'DATA CLEANING'!AH51)/'DATA CLEANING'!AH51),"")</f>
        <v>-8.0868761552680222E-3</v>
      </c>
      <c r="AI77" s="4">
        <f ca="1">IFERROR((('DATA CLEANING'!AJ51-'DATA CLEANING'!AI51)/'DATA CLEANING'!AI51),"")</f>
        <v>1.4597406630949572E-2</v>
      </c>
      <c r="AJ77" s="4">
        <f ca="1">IFERROR((('DATA CLEANING'!AK51-'DATA CLEANING'!AJ51)/'DATA CLEANING'!AJ51),"")</f>
        <v>3.9794903191245467E-3</v>
      </c>
      <c r="AK77" s="4">
        <f ca="1">IFERROR((('DATA CLEANING'!AL51-'DATA CLEANING'!AK51)/'DATA CLEANING'!AK51),"")</f>
        <v>4.2228828416799952E-2</v>
      </c>
      <c r="AL77" s="4">
        <f ca="1">IFERROR((('DATA CLEANING'!AM51-'DATA CLEANING'!AL51)/'DATA CLEANING'!AL51),"")</f>
        <v>2.8084546185913911E-2</v>
      </c>
      <c r="AM77" s="4">
        <f ca="1">IFERROR((('DATA CLEANING'!AN51-'DATA CLEANING'!AM51)/'DATA CLEANING'!AM51),"")</f>
        <v>-6.1179483531337668E-3</v>
      </c>
      <c r="AN77" s="4">
        <f ca="1">IFERROR((('DATA CLEANING'!AO51-'DATA CLEANING'!AN51)/'DATA CLEANING'!AN51),"")</f>
        <v>-1.6534249516856281E-2</v>
      </c>
      <c r="AO77" s="4">
        <f ca="1">IFERROR((('DATA CLEANING'!AP51-'DATA CLEANING'!AO51)/'DATA CLEANING'!AO51),"")</f>
        <v>-9.5342066957786811E-3</v>
      </c>
      <c r="AP77" s="4">
        <f ca="1">IFERROR((('DATA CLEANING'!AQ51-'DATA CLEANING'!AP51)/'DATA CLEANING'!AP51),"")</f>
        <v>1.4769637739730992E-2</v>
      </c>
      <c r="AQ77" s="4">
        <f ca="1">IFERROR((('DATA CLEANING'!AR51-'DATA CLEANING'!AQ51)/'DATA CLEANING'!AQ51),"")</f>
        <v>7.4366401158580772E-2</v>
      </c>
      <c r="AR77" s="4">
        <f ca="1">IFERROR((('DATA CLEANING'!AS51-'DATA CLEANING'!AR51)/'DATA CLEANING'!AR51),"")</f>
        <v>8.3574846667115073E-3</v>
      </c>
      <c r="AS77" s="4">
        <f ca="1">IFERROR((('DATA CLEANING'!AT51-'DATA CLEANING'!AS51)/'DATA CLEANING'!AS51),"")</f>
        <v>6.1092172983089429E-2</v>
      </c>
      <c r="AT77" s="4">
        <f ca="1">IFERROR((('DATA CLEANING'!AU51-'DATA CLEANING'!AT51)/'DATA CLEANING'!AT51),"")</f>
        <v>-3.559055118110236E-2</v>
      </c>
      <c r="AU77" s="4">
        <f ca="1">IFERROR((('DATA CLEANING'!AV51-'DATA CLEANING'!AU51)/'DATA CLEANING'!AU51),"")</f>
        <v>2.7367733507511489E-2</v>
      </c>
      <c r="AV77" s="4">
        <f ca="1">IFERROR((('DATA CLEANING'!AW51-'DATA CLEANING'!AV51)/'DATA CLEANING'!AV51),"")</f>
        <v>-3.1279801640282309E-2</v>
      </c>
      <c r="AW77" s="4">
        <f ca="1">IFERROR((('DATA CLEANING'!AX51-'DATA CLEANING'!AW51)/'DATA CLEANING'!AW51),"")</f>
        <v>3.3208636870775028E-2</v>
      </c>
      <c r="AX77" s="4">
        <f ca="1">IFERROR((('DATA CLEANING'!AY51-'DATA CLEANING'!AX51)/'DATA CLEANING'!AX51),"")</f>
        <v>3.7985136251032177E-2</v>
      </c>
      <c r="AY77" s="4">
        <f ca="1">IFERROR((('DATA CLEANING'!AZ51-'DATA CLEANING'!AY51)/'DATA CLEANING'!AY51),"")</f>
        <v>-1.3095893764151437E-2</v>
      </c>
      <c r="AZ77" s="4">
        <f ca="1">IFERROR((('DATA CLEANING'!BA51-'DATA CLEANING'!AZ51)/'DATA CLEANING'!AZ51),"")</f>
        <v>1.0355304768400846E-2</v>
      </c>
      <c r="BA77" s="4">
        <f ca="1">IFERROR((('DATA CLEANING'!BB51-'DATA CLEANING'!BA51)/'DATA CLEANING'!BA51),"")</f>
        <v>5.989934945378661E-2</v>
      </c>
      <c r="BB77" s="4">
        <f ca="1">IFERROR((('DATA CLEANING'!BC51-'DATA CLEANING'!BB51)/'DATA CLEANING'!BB51),"")</f>
        <v>2.4724956572090357E-2</v>
      </c>
      <c r="BC77" s="4">
        <f ca="1">IFERROR((('DATA CLEANING'!BD51-'DATA CLEANING'!BC51)/'DATA CLEANING'!BC51),"")</f>
        <v>2.887495055659146E-2</v>
      </c>
      <c r="BD77" s="4">
        <f ca="1">IFERROR((('DATA CLEANING'!BE51-'DATA CLEANING'!BD51)/'DATA CLEANING'!BD51),"")</f>
        <v>8.9136643233743387E-2</v>
      </c>
      <c r="BE77" s="4">
        <f ca="1">IFERROR((('DATA CLEANING'!BF51-'DATA CLEANING'!BE51)/'DATA CLEANING'!BE51),"")</f>
        <v>-2.2691745247340024E-3</v>
      </c>
      <c r="BF77" s="4">
        <f ca="1">IFERROR((('DATA CLEANING'!BG51-'DATA CLEANING'!BF51)/'DATA CLEANING'!BF51),"")</f>
        <v>-4.1999393510562984E-2</v>
      </c>
      <c r="BG77" s="4">
        <f ca="1">IFERROR((('DATA CLEANING'!BH51-'DATA CLEANING'!BG51)/'DATA CLEANING'!BG51),"")</f>
        <v>-8.2300184647849696E-3</v>
      </c>
      <c r="BH77" s="4">
        <f ca="1">IFERROR((('DATA CLEANING'!BI51-'DATA CLEANING'!BH51)/'DATA CLEANING'!BH51),"")</f>
        <v>-5.5428480238310568E-2</v>
      </c>
      <c r="BI77" s="4">
        <f ca="1">IFERROR((('DATA CLEANING'!BJ51-'DATA CLEANING'!BI51)/'DATA CLEANING'!BI51),"")</f>
        <v>6.7241088021625192E-2</v>
      </c>
      <c r="BJ77" s="4">
        <f ca="1">IFERROR((('DATA CLEANING'!BK51-'DATA CLEANING'!BJ51)/'DATA CLEANING'!BJ51),"")</f>
        <v>-2.5222943380296532E-2</v>
      </c>
      <c r="BK77" s="4">
        <f ca="1">IFERROR((('DATA CLEANING'!BL51-'DATA CLEANING'!BK51)/'DATA CLEANING'!BK51),"")</f>
        <v>-6.4147674985113409E-2</v>
      </c>
      <c r="BL77" s="4">
        <f ca="1">IFERROR((('DATA CLEANING'!BM51-'DATA CLEANING'!BL51)/'DATA CLEANING'!BL51),"")</f>
        <v>-8.676538639518741E-3</v>
      </c>
      <c r="BM77" s="4">
        <f ca="1">IFERROR((('DATA CLEANING'!BN51-'DATA CLEANING'!BM51)/'DATA CLEANING'!BM51),"")</f>
        <v>3.1450577663671431E-2</v>
      </c>
      <c r="BN77" s="4">
        <f ca="1">IFERROR((('DATA CLEANING'!BO51-'DATA CLEANING'!BN51)/'DATA CLEANING'!BN51),"")</f>
        <v>7.6257283475702861E-2</v>
      </c>
      <c r="BO77" s="4">
        <f ca="1">IFERROR((('DATA CLEANING'!BP51-'DATA CLEANING'!BO51)/'DATA CLEANING'!BO51),"")</f>
        <v>-6.8804204993429749E-2</v>
      </c>
      <c r="BP77" s="4">
        <f ca="1">IFERROR((('DATA CLEANING'!BQ51-'DATA CLEANING'!BP51)/'DATA CLEANING'!BP51),"")</f>
        <v>2.3142921652743283E-2</v>
      </c>
      <c r="BQ77" s="4">
        <f ca="1">IFERROR((('DATA CLEANING'!BR51-'DATA CLEANING'!BQ51)/'DATA CLEANING'!BQ51),"")</f>
        <v>3.0343153481187245E-3</v>
      </c>
      <c r="BR77" s="4">
        <f ca="1">IFERROR((('DATA CLEANING'!BS51-'DATA CLEANING'!BR51)/'DATA CLEANING'!BR51),"")</f>
        <v>-3.3606512293053142E-2</v>
      </c>
      <c r="BS77" s="4">
        <f ca="1">IFERROR((('DATA CLEANING'!BT51-'DATA CLEANING'!BS51)/'DATA CLEANING'!BS51),"")</f>
        <v>1.531018782014803E-2</v>
      </c>
      <c r="BT77" s="4">
        <f ca="1">IFERROR((('DATA CLEANING'!BU51-'DATA CLEANING'!BT51)/'DATA CLEANING'!BT51),"")</f>
        <v>-5.7738662481081797E-3</v>
      </c>
      <c r="BU77" s="4">
        <f ca="1">IFERROR((('DATA CLEANING'!BV51-'DATA CLEANING'!BU51)/'DATA CLEANING'!BU51),"")</f>
        <v>3.1010374379792514E-2</v>
      </c>
      <c r="BV77" s="4">
        <f ca="1">IFERROR((('DATA CLEANING'!BW51-'DATA CLEANING'!BV51)/'DATA CLEANING'!BV51),"")</f>
        <v>-1.7609099857814624E-2</v>
      </c>
      <c r="BW77" s="4">
        <f ca="1">IFERROR((('DATA CLEANING'!BX51-'DATA CLEANING'!BW51)/'DATA CLEANING'!BW51),"")</f>
        <v>5.8060565575595607E-2</v>
      </c>
      <c r="BX77" s="4">
        <f ca="1">IFERROR((('DATA CLEANING'!BY51-'DATA CLEANING'!BX51)/'DATA CLEANING'!BX51),"")</f>
        <v>2.5516914820855472E-2</v>
      </c>
      <c r="BY77" s="4">
        <f ca="1">IFERROR((('DATA CLEANING'!BZ51-'DATA CLEANING'!BY51)/'DATA CLEANING'!BY51),"")</f>
        <v>-1.9238662015185717E-2</v>
      </c>
      <c r="BZ77" s="4">
        <f ca="1">IFERROR((('DATA CLEANING'!CA51-'DATA CLEANING'!BZ51)/'DATA CLEANING'!BZ51),"")</f>
        <v>-3.6093529319453886E-2</v>
      </c>
      <c r="CA77" s="4">
        <f ca="1">IFERROR((('DATA CLEANING'!CB51-'DATA CLEANING'!CA51)/'DATA CLEANING'!CA51),"")</f>
        <v>-1.9210940467791877E-2</v>
      </c>
      <c r="CB77" s="4">
        <f ca="1">IFERROR((('DATA CLEANING'!CC51-'DATA CLEANING'!CB51)/'DATA CLEANING'!CB51),"")</f>
        <v>-2.4567033696674522E-2</v>
      </c>
      <c r="CC77" s="4">
        <f ca="1">IFERROR((('DATA CLEANING'!CD51-'DATA CLEANING'!CC51)/'DATA CLEANING'!CC51),"")</f>
        <v>-2.0817970389698816E-2</v>
      </c>
      <c r="CD77" s="4">
        <f ca="1">IFERROR((('DATA CLEANING'!CE51-'DATA CLEANING'!CD51)/'DATA CLEANING'!CD51),"")</f>
        <v>-3.1398447456841644E-2</v>
      </c>
      <c r="CE77" s="4">
        <f ca="1">IFERROR((('DATA CLEANING'!CF51-'DATA CLEANING'!CE51)/'DATA CLEANING'!CE51),"")</f>
        <v>-1.8720095693779876E-2</v>
      </c>
      <c r="CF77" s="4">
        <f ca="1">IFERROR((('DATA CLEANING'!CG51-'DATA CLEANING'!CF51)/'DATA CLEANING'!CF51),"")</f>
        <v>6.4179923203510666E-2</v>
      </c>
      <c r="CG77" s="4">
        <f ca="1">IFERROR((('DATA CLEANING'!CH51-'DATA CLEANING'!CG51)/'DATA CLEANING'!CG51),"")</f>
        <v>4.5933562428407813E-2</v>
      </c>
      <c r="CH77" s="4">
        <f ca="1">IFERROR((('DATA CLEANING'!CI51-'DATA CLEANING'!CH51)/'DATA CLEANING'!CH51),"")</f>
        <v>5.6565545942394019E-2</v>
      </c>
      <c r="CI77" s="4">
        <f ca="1">IFERROR((('DATA CLEANING'!CJ51-'DATA CLEANING'!CI51)/'DATA CLEANING'!CI51),"")</f>
        <v>-6.2555066079295174E-2</v>
      </c>
      <c r="CJ77" s="4">
        <f ca="1">IFERROR((('DATA CLEANING'!CK51-'DATA CLEANING'!CJ51)/'DATA CLEANING'!CJ51),"")</f>
        <v>8.8567005749668318E-2</v>
      </c>
      <c r="CK77" s="4">
        <f ca="1">IFERROR((('DATA CLEANING'!CL51-'DATA CLEANING'!CK51)/'DATA CLEANING'!CK51),"")</f>
        <v>1.5286947689182279E-2</v>
      </c>
      <c r="CL77" s="4">
        <f ca="1">IFERROR((('DATA CLEANING'!CM51-'DATA CLEANING'!CL51)/'DATA CLEANING'!CL51),"")</f>
        <v>-1.7607923565604432E-2</v>
      </c>
      <c r="CM77" s="4">
        <f ca="1">IFERROR((('DATA CLEANING'!CN51-'DATA CLEANING'!CM51)/'DATA CLEANING'!CM51),"")</f>
        <v>-1.7567085900504098E-2</v>
      </c>
      <c r="CN77" s="4">
        <f ca="1">IFERROR((('DATA CLEANING'!CO51-'DATA CLEANING'!CN51)/'DATA CLEANING'!CN51),"")</f>
        <v>2.1301959158287503E-2</v>
      </c>
      <c r="CO77" s="4">
        <f ca="1">IFERROR((('DATA CLEANING'!CP51-'DATA CLEANING'!CO51)/'DATA CLEANING'!CO51),"")</f>
        <v>-2.3344328850545084E-3</v>
      </c>
      <c r="CP77" s="4">
        <f ca="1">IFERROR((('DATA CLEANING'!CQ51-'DATA CLEANING'!CP51)/'DATA CLEANING'!CP51),"")</f>
        <v>-5.0765552673076038E-2</v>
      </c>
      <c r="CQ77" s="4">
        <f ca="1">IFERROR((('DATA CLEANING'!CR51-'DATA CLEANING'!CQ51)/'DATA CLEANING'!CQ51),"")</f>
        <v>6.8699426611649989E-2</v>
      </c>
      <c r="CR77" s="4">
        <f ca="1">IFERROR((('DATA CLEANING'!CS51-'DATA CLEANING'!CR51)/'DATA CLEANING'!CR51),"")</f>
        <v>2.1962593391164797E-2</v>
      </c>
      <c r="CS77" s="4">
        <f ca="1">IFERROR((('DATA CLEANING'!CT51-'DATA CLEANING'!CS51)/'DATA CLEANING'!CS51),"")</f>
        <v>1.6535008095775613E-2</v>
      </c>
      <c r="CT77" s="4">
        <f ca="1">IFERROR((('DATA CLEANING'!CU51-'DATA CLEANING'!CT51)/'DATA CLEANING'!CT51),"")</f>
        <v>-1.1294526498696828E-2</v>
      </c>
      <c r="CU77" s="4">
        <f ca="1">IFERROR((('DATA CLEANING'!CV51-'DATA CLEANING'!CU51)/'DATA CLEANING'!CU51),"")</f>
        <v>3.0755711775042605E-3</v>
      </c>
      <c r="CV77" s="4">
        <f ca="1">IFERROR((('DATA CLEANING'!CW51-'DATA CLEANING'!CV51)/'DATA CLEANING'!CV51),"")</f>
        <v>7.9184309144887471E-2</v>
      </c>
      <c r="CW77" s="4">
        <f ca="1">IFERROR((('DATA CLEANING'!CX51-'DATA CLEANING'!CW51)/'DATA CLEANING'!CW51),"")</f>
        <v>3.8558672318932084E-2</v>
      </c>
      <c r="CX77" s="4">
        <f ca="1">IFERROR((('DATA CLEANING'!CY51-'DATA CLEANING'!CX51)/'DATA CLEANING'!CX51),"")</f>
        <v>8.6847018976073647E-3</v>
      </c>
      <c r="CY77" s="4">
        <f ca="1">IFERROR((('DATA CLEANING'!CZ51-'DATA CLEANING'!CY51)/'DATA CLEANING'!CY51),"")</f>
        <v>7.1892892505057548E-3</v>
      </c>
      <c r="CZ77" s="4">
        <f ca="1">IFERROR((('DATA CLEANING'!DA51-'DATA CLEANING'!CZ51)/'DATA CLEANING'!CZ51),"")</f>
        <v>3.7143101384852155E-2</v>
      </c>
      <c r="DA77" s="4">
        <f ca="1">IFERROR((('DATA CLEANING'!DB51-'DATA CLEANING'!DA51)/'DATA CLEANING'!DA51),"")</f>
        <v>4.1664949515763411E-2</v>
      </c>
      <c r="DB77" s="4">
        <f ca="1">IFERROR((('DATA CLEANING'!DC51-'DATA CLEANING'!DB51)/'DATA CLEANING'!DB51),"")</f>
        <v>5.2144326633961145E-2</v>
      </c>
      <c r="DC77" s="4">
        <f ca="1">IFERROR((('DATA CLEANING'!DD51-'DATA CLEANING'!DC51)/'DATA CLEANING'!DC51),"")</f>
        <v>3.380461758291347E-2</v>
      </c>
      <c r="DD77" s="4">
        <f ca="1">IFERROR((('DATA CLEANING'!DE51-'DATA CLEANING'!DD51)/'DATA CLEANING'!DD51),"")</f>
        <v>-3.3572182009966235E-2</v>
      </c>
      <c r="DE77" s="4">
        <f ca="1">IFERROR((('DATA CLEANING'!DF51-'DATA CLEANING'!DE51)/'DATA CLEANING'!DE51),"")</f>
        <v>-6.0218291305984195E-3</v>
      </c>
      <c r="DF77" s="4">
        <f ca="1">IFERROR((('DATA CLEANING'!DG51-'DATA CLEANING'!DF51)/'DATA CLEANING'!DF51),"")</f>
        <v>-1</v>
      </c>
      <c r="DG77" s="4" t="str">
        <f>IFERROR((('DATA CLEANING'!DH51-'DATA CLEANING'!DG51)/'DATA CLEANING'!DG51),"")</f>
        <v/>
      </c>
      <c r="DH77" s="4" t="str">
        <f>IFERROR((('DATA CLEANING'!DI51-'DATA CLEANING'!DH51)/'DATA CLEANING'!DH51),"")</f>
        <v/>
      </c>
      <c r="DI77" s="4" t="str">
        <f>IFERROR((('DATA CLEANING'!DJ51-'DATA CLEANING'!DI51)/'DATA CLEANING'!DI51),"")</f>
        <v/>
      </c>
      <c r="DJ77" s="4" t="str">
        <f>IFERROR((('DATA CLEANING'!DK51-'DATA CLEANING'!DJ51)/'DATA CLEANING'!DJ51),"")</f>
        <v/>
      </c>
      <c r="DK77" s="4" t="str">
        <f>IFERROR((('DATA CLEANING'!DL51-'DATA CLEANING'!DK51)/'DATA CLEANING'!DK51),"")</f>
        <v/>
      </c>
      <c r="DL77" s="4" t="str">
        <f>IFERROR((('DATA CLEANING'!DM51-'DATA CLEANING'!DL51)/'DATA CLEANING'!DL51),"")</f>
        <v/>
      </c>
      <c r="DM77" s="4" t="str">
        <f>IFERROR((('DATA CLEANING'!DN51-'DATA CLEANING'!DM51)/'DATA CLEANING'!DM51),"")</f>
        <v/>
      </c>
      <c r="DN77" s="4" t="str">
        <f>IFERROR((('DATA CLEANING'!DO51-'DATA CLEANING'!DN51)/'DATA CLEANING'!DN51),"")</f>
        <v/>
      </c>
      <c r="DO77" s="4" t="str">
        <f>IFERROR((('DATA CLEANING'!DP51-'DATA CLEANING'!DO51)/'DATA CLEANING'!DO51),"")</f>
        <v/>
      </c>
      <c r="DP77" s="4" t="str">
        <f>IFERROR((('DATA CLEANING'!DQ51-'DATA CLEANING'!DP51)/'DATA CLEANING'!DP51),"")</f>
        <v/>
      </c>
      <c r="DQ77" s="4" t="str">
        <f>IFERROR((('DATA CLEANING'!DR51-'DATA CLEANING'!DQ51)/'DATA CLEANING'!DQ51),"")</f>
        <v/>
      </c>
      <c r="DR77" s="4" t="str">
        <f>IFERROR((('DATA CLEANING'!DS51-'DATA CLEANING'!DR51)/'DATA CLEANING'!DR51),"")</f>
        <v/>
      </c>
      <c r="DS77" s="4" t="str">
        <f>IFERROR((('DATA CLEANING'!DT51-'DATA CLEANING'!DS51)/'DATA CLEANING'!DS51),"")</f>
        <v/>
      </c>
      <c r="DT77" s="4" t="str">
        <f>IFERROR((('DATA CLEANING'!DU51-'DATA CLEANING'!DT51)/'DATA CLEANING'!DT51),"")</f>
        <v/>
      </c>
      <c r="DU77" s="4" t="str">
        <f>IFERROR((('DATA CLEANING'!DV51-'DATA CLEANING'!DU51)/'DATA CLEANING'!DU51),"")</f>
        <v/>
      </c>
      <c r="DV77" s="4" t="str">
        <f>IFERROR((('DATA CLEANING'!DW51-'DATA CLEANING'!DV51)/'DATA CLEANING'!DV51),"")</f>
        <v/>
      </c>
      <c r="DW77" s="4" t="str">
        <f>IFERROR((('DATA CLEANING'!DX51-'DATA CLEANING'!DW51)/'DATA CLEANING'!DW51),"")</f>
        <v/>
      </c>
      <c r="DX77" s="4" t="str">
        <f>IFERROR((('DATA CLEANING'!DY51-'DATA CLEANING'!DX51)/'DATA CLEANING'!DX51),"")</f>
        <v/>
      </c>
      <c r="DY77" s="4" t="str">
        <f>IFERROR((('DATA CLEANING'!DZ51-'DATA CLEANING'!DY51)/'DATA CLEANING'!DY51),"")</f>
        <v/>
      </c>
      <c r="DZ77" s="4" t="str">
        <f>IFERROR((('DATA CLEANING'!EA51-'DATA CLEANING'!DZ51)/'DATA CLEANING'!DZ51),"")</f>
        <v/>
      </c>
      <c r="EA77" s="4" t="str">
        <f>IFERROR((('DATA CLEANING'!EB51-'DATA CLEANING'!EA51)/'DATA CLEANING'!EA51),"")</f>
        <v/>
      </c>
      <c r="EB77" s="4" t="str">
        <f>IFERROR((('DATA CLEANING'!EC51-'DATA CLEANING'!EB51)/'DATA CLEANING'!EB51),"")</f>
        <v/>
      </c>
      <c r="EC77" s="4" t="str">
        <f>IFERROR((('DATA CLEANING'!ED51-'DATA CLEANING'!EC51)/'DATA CLEANING'!EC51),"")</f>
        <v/>
      </c>
      <c r="ED77" s="4" t="str">
        <f>IFERROR((('DATA CLEANING'!EE51-'DATA CLEANING'!ED51)/'DATA CLEANING'!ED51),"")</f>
        <v/>
      </c>
      <c r="EE77" s="4" t="str">
        <f>IFERROR((('DATA CLEANING'!EF51-'DATA CLEANING'!EE51)/'DATA CLEANING'!EE51),"")</f>
        <v/>
      </c>
      <c r="EF77" s="4" t="str">
        <f>IFERROR((('DATA CLEANING'!EG51-'DATA CLEANING'!EF51)/'DATA CLEANING'!EF51),"")</f>
        <v/>
      </c>
      <c r="EG77" s="4" t="str">
        <f>IFERROR((('DATA CLEANING'!EH51-'DATA CLEANING'!EG51)/'DATA CLEANING'!EG51),"")</f>
        <v/>
      </c>
      <c r="EH77" s="4" t="str">
        <f>IFERROR((('DATA CLEANING'!EI51-'DATA CLEANING'!EH51)/'DATA CLEANING'!EH51),"")</f>
        <v/>
      </c>
      <c r="EI77" s="4" t="str">
        <f>IFERROR((('DATA CLEANING'!EJ51-'DATA CLEANING'!EI51)/'DATA CLEANING'!EI51),"")</f>
        <v/>
      </c>
      <c r="EJ77" s="4" t="str">
        <f>IFERROR((('DATA CLEANING'!EK51-'DATA CLEANING'!EJ51)/'DATA CLEANING'!EJ51),"")</f>
        <v/>
      </c>
      <c r="EK77" s="4" t="str">
        <f>IFERROR((('DATA CLEANING'!EL51-'DATA CLEANING'!EK51)/'DATA CLEANING'!EK51),"")</f>
        <v/>
      </c>
      <c r="EL77" s="4" t="str">
        <f>IFERROR((('DATA CLEANING'!EM51-'DATA CLEANING'!EL51)/'DATA CLEANING'!EL51),"")</f>
        <v/>
      </c>
      <c r="EM77" s="4" t="str">
        <f>IFERROR((('DATA CLEANING'!EN51-'DATA CLEANING'!EM51)/'DATA CLEANING'!EM51),"")</f>
        <v/>
      </c>
      <c r="EN77" s="4" t="str">
        <f>IFERROR((('DATA CLEANING'!EO51-'DATA CLEANING'!EN51)/'DATA CLEANING'!EN51),"")</f>
        <v/>
      </c>
      <c r="EO77" s="4" t="str">
        <f>IFERROR((('DATA CLEANING'!EP51-'DATA CLEANING'!EO51)/'DATA CLEANING'!EO51),"")</f>
        <v/>
      </c>
      <c r="EP77" s="4" t="str">
        <f>IFERROR((('DATA CLEANING'!EQ51-'DATA CLEANING'!EP51)/'DATA CLEANING'!EP51),"")</f>
        <v/>
      </c>
      <c r="EQ77" s="4" t="str">
        <f>IFERROR((('DATA CLEANING'!ER51-'DATA CLEANING'!EQ51)/'DATA CLEANING'!EQ51),"")</f>
        <v/>
      </c>
      <c r="ER77" s="4" t="str">
        <f>IFERROR((('DATA CLEANING'!ES51-'DATA CLEANING'!ER51)/'DATA CLEANING'!ER51),"")</f>
        <v/>
      </c>
      <c r="ES77" s="4" t="str">
        <f>IFERROR((('DATA CLEANING'!ET51-'DATA CLEANING'!ES51)/'DATA CLEANING'!ES51),"")</f>
        <v/>
      </c>
      <c r="ET77" s="4" t="str">
        <f>IFERROR((('DATA CLEANING'!EU51-'DATA CLEANING'!ET51)/'DATA CLEANING'!ET51),"")</f>
        <v/>
      </c>
      <c r="EU77" s="4" t="str">
        <f>IFERROR((('DATA CLEANING'!EV51-'DATA CLEANING'!EU51)/'DATA CLEANING'!EU51),"")</f>
        <v/>
      </c>
      <c r="EV77" s="4" t="str">
        <f>IFERROR((('DATA CLEANING'!EW51-'DATA CLEANING'!EV51)/'DATA CLEANING'!EV51),"")</f>
        <v/>
      </c>
      <c r="EW77" s="4" t="str">
        <f>IFERROR((('DATA CLEANING'!EX51-'DATA CLEANING'!EW51)/'DATA CLEANING'!EW51),"")</f>
        <v/>
      </c>
      <c r="EX77" s="4" t="str">
        <f>IFERROR((('DATA CLEANING'!EY51-'DATA CLEANING'!EX51)/'DATA CLEANING'!EX51),"")</f>
        <v/>
      </c>
      <c r="EY77" s="4" t="str">
        <f>IFERROR((('DATA CLEANING'!EZ51-'DATA CLEANING'!EY51)/'DATA CLEANING'!EY51),"")</f>
        <v/>
      </c>
      <c r="EZ77" s="4" t="str">
        <f>IFERROR((('DATA CLEANING'!FA51-'DATA CLEANING'!EZ51)/'DATA CLEANING'!EZ51),"")</f>
        <v/>
      </c>
    </row>
    <row r="78" spans="2:156" x14ac:dyDescent="0.55000000000000004">
      <c r="B78" t="e" vm="110">
        <v>#VALUE!</v>
      </c>
      <c r="C78" s="4">
        <f ca="1">IFERROR((('DATA CLEANING'!D52-'DATA CLEANING'!C52)/'DATA CLEANING'!C52),"")</f>
        <v>3.4151744508030615E-3</v>
      </c>
      <c r="D78" s="4">
        <f ca="1">IFERROR((('DATA CLEANING'!E52-'DATA CLEANING'!D52)/'DATA CLEANING'!D52),"")</f>
        <v>4.663784380461776E-2</v>
      </c>
      <c r="E78" s="4">
        <f ca="1">IFERROR((('DATA CLEANING'!F52-'DATA CLEANING'!E52)/'DATA CLEANING'!E52),"")</f>
        <v>6.6795570399016098E-3</v>
      </c>
      <c r="F78" s="4">
        <f ca="1">IFERROR((('DATA CLEANING'!G52-'DATA CLEANING'!F52)/'DATA CLEANING'!F52),"")</f>
        <v>-2.8374367033350771E-2</v>
      </c>
      <c r="G78" s="4">
        <f ca="1">IFERROR((('DATA CLEANING'!H52-'DATA CLEANING'!G52)/'DATA CLEANING'!G52),"")</f>
        <v>-2.2463833228501631E-3</v>
      </c>
      <c r="H78" s="4">
        <f ca="1">IFERROR((('DATA CLEANING'!I52-'DATA CLEANING'!H52)/'DATA CLEANING'!H52),"")</f>
        <v>5.9438040345820772E-3</v>
      </c>
      <c r="I78" s="4">
        <f ca="1">IFERROR((('DATA CLEANING'!J52-'DATA CLEANING'!I52)/'DATA CLEANING'!I52),"")</f>
        <v>-1.2533572068039998E-3</v>
      </c>
      <c r="J78" s="4">
        <f ca="1">IFERROR((('DATA CLEANING'!K52-'DATA CLEANING'!J52)/'DATA CLEANING'!J52),"")</f>
        <v>7.3503047687343004E-3</v>
      </c>
      <c r="K78" s="4">
        <f ca="1">IFERROR((('DATA CLEANING'!L52-'DATA CLEANING'!K52)/'DATA CLEANING'!K52),"")</f>
        <v>-2.304680548140222E-2</v>
      </c>
      <c r="L78" s="4">
        <f ca="1">IFERROR((('DATA CLEANING'!M52-'DATA CLEANING'!L52)/'DATA CLEANING'!L52),"")</f>
        <v>-3.5886692777120047E-2</v>
      </c>
      <c r="M78" s="4">
        <f ca="1">IFERROR((('DATA CLEANING'!N52-'DATA CLEANING'!M52)/'DATA CLEANING'!M52),"")</f>
        <v>-6.8020784128484599E-3</v>
      </c>
      <c r="N78" s="4">
        <f ca="1">IFERROR((('DATA CLEANING'!O52-'DATA CLEANING'!N52)/'DATA CLEANING'!N52),"")</f>
        <v>2.6823932274327028E-2</v>
      </c>
      <c r="O78" s="4">
        <f ca="1">IFERROR((('DATA CLEANING'!P52-'DATA CLEANING'!O52)/'DATA CLEANING'!O52),"")</f>
        <v>-2.03798054654931E-2</v>
      </c>
      <c r="P78" s="4">
        <f ca="1">IFERROR((('DATA CLEANING'!Q52-'DATA CLEANING'!P52)/'DATA CLEANING'!P52),"")</f>
        <v>6.9976359338060051E-3</v>
      </c>
      <c r="Q78" s="4">
        <f ca="1">IFERROR((('DATA CLEANING'!R52-'DATA CLEANING'!Q52)/'DATA CLEANING'!Q52),"")</f>
        <v>2.3100760634801348E-2</v>
      </c>
      <c r="R78" s="4">
        <f ca="1">IFERROR((('DATA CLEANING'!S52-'DATA CLEANING'!R52)/'DATA CLEANING'!R52),"")</f>
        <v>3.1757687012391178E-2</v>
      </c>
      <c r="S78" s="4">
        <f ca="1">IFERROR((('DATA CLEANING'!T52-'DATA CLEANING'!S52)/'DATA CLEANING'!S52),"")</f>
        <v>1.6190730362067425E-2</v>
      </c>
      <c r="T78" s="4">
        <f ca="1">IFERROR((('DATA CLEANING'!U52-'DATA CLEANING'!T52)/'DATA CLEANING'!T52),"")</f>
        <v>3.6505296331961694E-2</v>
      </c>
      <c r="U78" s="4">
        <f ca="1">IFERROR((('DATA CLEANING'!V52-'DATA CLEANING'!U52)/'DATA CLEANING'!U52),"")</f>
        <v>5.7432432432433615E-3</v>
      </c>
      <c r="V78" s="4">
        <f ca="1">IFERROR((('DATA CLEANING'!W52-'DATA CLEANING'!V52)/'DATA CLEANING'!V52),"")</f>
        <v>-8.0618071884447865E-3</v>
      </c>
      <c r="W78" s="4">
        <f ca="1">IFERROR((('DATA CLEANING'!X52-'DATA CLEANING'!W52)/'DATA CLEANING'!W52),"")</f>
        <v>-1.4222824246528891E-2</v>
      </c>
      <c r="X78" s="4">
        <f ca="1">IFERROR((('DATA CLEANING'!Y52-'DATA CLEANING'!X52)/'DATA CLEANING'!X52),"")</f>
        <v>2.215733424939868E-2</v>
      </c>
      <c r="Y78" s="4">
        <f ca="1">IFERROR((('DATA CLEANING'!Z52-'DATA CLEANING'!Y52)/'DATA CLEANING'!Y52),"")</f>
        <v>7.8978322970929896E-3</v>
      </c>
      <c r="Z78" s="4">
        <f ca="1">IFERROR((('DATA CLEANING'!AA52-'DATA CLEANING'!Z52)/'DATA CLEANING'!Z52),"")</f>
        <v>3.5345115038346107E-2</v>
      </c>
      <c r="AA78" s="4">
        <f ca="1">IFERROR((('DATA CLEANING'!AB52-'DATA CLEANING'!AA52)/'DATA CLEANING'!AA52),"")</f>
        <v>-1.8276972624798667E-2</v>
      </c>
      <c r="AB78" s="4">
        <f ca="1">IFERROR((('DATA CLEANING'!AC52-'DATA CLEANING'!AB52)/'DATA CLEANING'!AB52),"")</f>
        <v>1.0497826621832134E-2</v>
      </c>
      <c r="AC78" s="4">
        <f ca="1">IFERROR((('DATA CLEANING'!AD52-'DATA CLEANING'!AC52)/'DATA CLEANING'!AC52),"")</f>
        <v>-1.980358737115492E-2</v>
      </c>
      <c r="AD78" s="4">
        <f ca="1">IFERROR((('DATA CLEANING'!AE52-'DATA CLEANING'!AD52)/'DATA CLEANING'!AD52),"")</f>
        <v>-3.2044381882917909E-2</v>
      </c>
      <c r="AE78" s="4">
        <f ca="1">IFERROR((('DATA CLEANING'!AF52-'DATA CLEANING'!AE52)/'DATA CLEANING'!AE52),"")</f>
        <v>-5.9880239520970486E-4</v>
      </c>
      <c r="AF78" s="4">
        <f ca="1">IFERROR((('DATA CLEANING'!AG52-'DATA CLEANING'!AF52)/'DATA CLEANING'!AF52),"")</f>
        <v>6.84755627835431E-4</v>
      </c>
      <c r="AG78" s="4">
        <f ca="1">IFERROR((('DATA CLEANING'!AH52-'DATA CLEANING'!AG52)/'DATA CLEANING'!AG52),"")</f>
        <v>-7.8693011718416698E-3</v>
      </c>
      <c r="AH78" s="4">
        <f ca="1">IFERROR((('DATA CLEANING'!AI52-'DATA CLEANING'!AH52)/'DATA CLEANING'!AH52),"")</f>
        <v>7.759289593931571E-4</v>
      </c>
      <c r="AI78" s="4">
        <f ca="1">IFERROR((('DATA CLEANING'!AJ52-'DATA CLEANING'!AI52)/'DATA CLEANING'!AI52),"")</f>
        <v>-2.5671950379048972E-2</v>
      </c>
      <c r="AJ78" s="4">
        <f ca="1">IFERROR((('DATA CLEANING'!AK52-'DATA CLEANING'!AJ52)/'DATA CLEANING'!AJ52),"")</f>
        <v>4.42086648983152E-4</v>
      </c>
      <c r="AK78" s="4">
        <f ca="1">IFERROR((('DATA CLEANING'!AL52-'DATA CLEANING'!AK52)/'DATA CLEANING'!AK52),"")</f>
        <v>1.3610251878038075E-2</v>
      </c>
      <c r="AL78" s="4">
        <f ca="1">IFERROR((('DATA CLEANING'!AM52-'DATA CLEANING'!AL52)/'DATA CLEANING'!AL52),"")</f>
        <v>-2.1797889964250993E-3</v>
      </c>
      <c r="AM78" s="4">
        <f ca="1">IFERROR((('DATA CLEANING'!AN52-'DATA CLEANING'!AM52)/'DATA CLEANING'!AM52),"")</f>
        <v>-6.4662705347781129E-3</v>
      </c>
      <c r="AN78" s="4">
        <f ca="1">IFERROR((('DATA CLEANING'!AO52-'DATA CLEANING'!AN52)/'DATA CLEANING'!AN52),"")</f>
        <v>-1.3456464379947309E-2</v>
      </c>
      <c r="AO78" s="4">
        <f ca="1">IFERROR((('DATA CLEANING'!AP52-'DATA CLEANING'!AO52)/'DATA CLEANING'!AO52),"")</f>
        <v>-1.7830079343851118E-4</v>
      </c>
      <c r="AP78" s="4">
        <f ca="1">IFERROR((('DATA CLEANING'!AQ52-'DATA CLEANING'!AP52)/'DATA CLEANING'!AP52),"")</f>
        <v>-4.279982166740897E-3</v>
      </c>
      <c r="AQ78" s="4">
        <f ca="1">IFERROR((('DATA CLEANING'!AR52-'DATA CLEANING'!AQ52)/'DATA CLEANING'!AQ52),"")</f>
        <v>1.7999462702605898E-2</v>
      </c>
      <c r="AR78" s="4">
        <f ca="1">IFERROR((('DATA CLEANING'!AS52-'DATA CLEANING'!AR52)/'DATA CLEANING'!AR52),"")</f>
        <v>-2.5862068965517321E-2</v>
      </c>
      <c r="AS78" s="4">
        <f ca="1">IFERROR((('DATA CLEANING'!AT52-'DATA CLEANING'!AS52)/'DATA CLEANING'!AS52),"")</f>
        <v>-7.675636626331906E-3</v>
      </c>
      <c r="AT78" s="4">
        <f ca="1">IFERROR((('DATA CLEANING'!AU52-'DATA CLEANING'!AT52)/'DATA CLEANING'!AT52),"")</f>
        <v>-8.281008281008178E-3</v>
      </c>
      <c r="AU78" s="4">
        <f ca="1">IFERROR((('DATA CLEANING'!AV52-'DATA CLEANING'!AU52)/'DATA CLEANING'!AU52),"")</f>
        <v>2.3123508900715625E-2</v>
      </c>
      <c r="AV78" s="4">
        <f ca="1">IFERROR((('DATA CLEANING'!AW52-'DATA CLEANING'!AV52)/'DATA CLEANING'!AV52),"")</f>
        <v>-1.2107623318385712E-2</v>
      </c>
      <c r="AW78" s="4">
        <f ca="1">IFERROR((('DATA CLEANING'!AX52-'DATA CLEANING'!AW52)/'DATA CLEANING'!AW52),"")</f>
        <v>1.7703132092601066E-2</v>
      </c>
      <c r="AX78" s="4">
        <f ca="1">IFERROR((('DATA CLEANING'!AY52-'DATA CLEANING'!AX52)/'DATA CLEANING'!AX52),"")</f>
        <v>-1.0437109723461234E-2</v>
      </c>
      <c r="AY78" s="4">
        <f ca="1">IFERROR((('DATA CLEANING'!AZ52-'DATA CLEANING'!AY52)/'DATA CLEANING'!AY52),"")</f>
        <v>-6.1299918867753697E-3</v>
      </c>
      <c r="AZ78" s="4">
        <f ca="1">IFERROR((('DATA CLEANING'!BA52-'DATA CLEANING'!AZ52)/'DATA CLEANING'!AZ52),"")</f>
        <v>3.6281179138318001E-4</v>
      </c>
      <c r="BA78" s="4">
        <f ca="1">IFERROR((('DATA CLEANING'!BB52-'DATA CLEANING'!BA52)/'DATA CLEANING'!BA52),"")</f>
        <v>-6.709583824462846E-3</v>
      </c>
      <c r="BB78" s="4">
        <f ca="1">IFERROR((('DATA CLEANING'!BC52-'DATA CLEANING'!BB52)/'DATA CLEANING'!BB52),"")</f>
        <v>1.305340027384754E-2</v>
      </c>
      <c r="BC78" s="4">
        <f ca="1">IFERROR((('DATA CLEANING'!BD52-'DATA CLEANING'!BC52)/'DATA CLEANING'!BC52),"")</f>
        <v>1.198414128671841E-2</v>
      </c>
      <c r="BD78" s="4">
        <f ca="1">IFERROR((('DATA CLEANING'!BE52-'DATA CLEANING'!BD52)/'DATA CLEANING'!BD52),"")</f>
        <v>4.834832160982995E-2</v>
      </c>
      <c r="BE78" s="4">
        <f ca="1">IFERROR((('DATA CLEANING'!BF52-'DATA CLEANING'!BE52)/'DATA CLEANING'!BE52),"")</f>
        <v>1.3759130287073205E-2</v>
      </c>
      <c r="BF78" s="4">
        <f ca="1">IFERROR((('DATA CLEANING'!BG52-'DATA CLEANING'!BF52)/'DATA CLEANING'!BF52),"")</f>
        <v>-1.8264075067024165E-2</v>
      </c>
      <c r="BG78" s="4">
        <f ca="1">IFERROR((('DATA CLEANING'!BH52-'DATA CLEANING'!BG52)/'DATA CLEANING'!BG52),"")</f>
        <v>-6.0590544461511216E-3</v>
      </c>
      <c r="BH78" s="4">
        <f ca="1">IFERROR((('DATA CLEANING'!BI52-'DATA CLEANING'!BH52)/'DATA CLEANING'!BH52),"")</f>
        <v>2.4126384476689286E-2</v>
      </c>
      <c r="BI78" s="4">
        <f ca="1">IFERROR((('DATA CLEANING'!BJ52-'DATA CLEANING'!BI52)/'DATA CLEANING'!BI52),"")</f>
        <v>2.3893360160965767E-2</v>
      </c>
      <c r="BJ78" s="4">
        <f ca="1">IFERROR((('DATA CLEANING'!BK52-'DATA CLEANING'!BJ52)/'DATA CLEANING'!BJ52),"")</f>
        <v>-6.3047572259068534E-3</v>
      </c>
      <c r="BK78" s="4">
        <f ca="1">IFERROR((('DATA CLEANING'!BL52-'DATA CLEANING'!BK52)/'DATA CLEANING'!BK52),"")</f>
        <v>-5.1087673038892412E-3</v>
      </c>
      <c r="BL78" s="4">
        <f ca="1">IFERROR((('DATA CLEANING'!BM52-'DATA CLEANING'!BL52)/'DATA CLEANING'!BL52),"")</f>
        <v>-2.8656617525260861E-2</v>
      </c>
      <c r="BM78" s="4">
        <f ca="1">IFERROR((('DATA CLEANING'!BN52-'DATA CLEANING'!BM52)/'DATA CLEANING'!BM52),"")</f>
        <v>2.4727148703956269E-2</v>
      </c>
      <c r="BN78" s="4">
        <f ca="1">IFERROR((('DATA CLEANING'!BO52-'DATA CLEANING'!BN52)/'DATA CLEANING'!BN52),"")</f>
        <v>1.7224163754368398E-2</v>
      </c>
      <c r="BO78" s="4">
        <f ca="1">IFERROR((('DATA CLEANING'!BP52-'DATA CLEANING'!BO52)/'DATA CLEANING'!BO52),"")</f>
        <v>-3.0265848670756584E-2</v>
      </c>
      <c r="BP78" s="4">
        <f ca="1">IFERROR((('DATA CLEANING'!BQ52-'DATA CLEANING'!BP52)/'DATA CLEANING'!BP52),"")</f>
        <v>1.2652889076339576E-3</v>
      </c>
      <c r="BQ78" s="4">
        <f ca="1">IFERROR((('DATA CLEANING'!BR52-'DATA CLEANING'!BQ52)/'DATA CLEANING'!BQ52),"")</f>
        <v>-5.3074978938500187E-3</v>
      </c>
      <c r="BR78" s="4">
        <f ca="1">IFERROR((('DATA CLEANING'!BS52-'DATA CLEANING'!BR52)/'DATA CLEANING'!BR52),"")</f>
        <v>-1.9141187431185036E-2</v>
      </c>
      <c r="BS78" s="4">
        <f ca="1">IFERROR((('DATA CLEANING'!BT52-'DATA CLEANING'!BS52)/'DATA CLEANING'!BS52),"")</f>
        <v>-1.7269665831966168E-3</v>
      </c>
      <c r="BT78" s="4">
        <f ca="1">IFERROR((('DATA CLEANING'!BU52-'DATA CLEANING'!BT52)/'DATA CLEANING'!BT52),"")</f>
        <v>-1.9461984257417148E-2</v>
      </c>
      <c r="BU78" s="4">
        <f ca="1">IFERROR((('DATA CLEANING'!BV52-'DATA CLEANING'!BU52)/'DATA CLEANING'!BU52),"")</f>
        <v>2.8228652081863899E-3</v>
      </c>
      <c r="BV78" s="4">
        <f ca="1">IFERROR((('DATA CLEANING'!BW52-'DATA CLEANING'!BV52)/'DATA CLEANING'!BV52),"")</f>
        <v>-1.1875439831104916E-2</v>
      </c>
      <c r="BW78" s="4">
        <f ca="1">IFERROR((('DATA CLEANING'!BX52-'DATA CLEANING'!BW52)/'DATA CLEANING'!BW52),"")</f>
        <v>-1.2463277842073069E-3</v>
      </c>
      <c r="BX78" s="4">
        <f ca="1">IFERROR((('DATA CLEANING'!BY52-'DATA CLEANING'!BX52)/'DATA CLEANING'!BX52),"")</f>
        <v>-1.3726713610838631E-2</v>
      </c>
      <c r="BY78" s="4">
        <f ca="1">IFERROR((('DATA CLEANING'!BZ52-'DATA CLEANING'!BY52)/'DATA CLEANING'!BY52),"")</f>
        <v>-4.7356529597831001E-2</v>
      </c>
      <c r="BZ78" s="4">
        <f ca="1">IFERROR((('DATA CLEANING'!CA52-'DATA CLEANING'!BZ52)/'DATA CLEANING'!BZ52),"")</f>
        <v>1.8214590646048651E-2</v>
      </c>
      <c r="CA78" s="4">
        <f ca="1">IFERROR((('DATA CLEANING'!CB52-'DATA CLEANING'!CA52)/'DATA CLEANING'!CA52),"")</f>
        <v>-2.3385819435386101E-2</v>
      </c>
      <c r="CB78" s="4">
        <f ca="1">IFERROR((('DATA CLEANING'!CC52-'DATA CLEANING'!CB52)/'DATA CLEANING'!CB52),"")</f>
        <v>-2.5186033199771016E-2</v>
      </c>
      <c r="CC78" s="4">
        <f ca="1">IFERROR((('DATA CLEANING'!CD52-'DATA CLEANING'!CC52)/'DATA CLEANING'!CC52),"")</f>
        <v>-1.575650812292034E-2</v>
      </c>
      <c r="CD78" s="4">
        <f ca="1">IFERROR((('DATA CLEANING'!CE52-'DATA CLEANING'!CD52)/'DATA CLEANING'!CD52),"")</f>
        <v>-2.5653773491100769E-2</v>
      </c>
      <c r="CE78" s="4">
        <f ca="1">IFERROR((('DATA CLEANING'!CF52-'DATA CLEANING'!CE52)/'DATA CLEANING'!CE52),"")</f>
        <v>8.5723032962546821E-3</v>
      </c>
      <c r="CF78" s="4">
        <f ca="1">IFERROR((('DATA CLEANING'!CG52-'DATA CLEANING'!CF52)/'DATA CLEANING'!CF52),"")</f>
        <v>5.2817970251947816E-2</v>
      </c>
      <c r="CG78" s="4">
        <f ca="1">IFERROR((('DATA CLEANING'!CH52-'DATA CLEANING'!CG52)/'DATA CLEANING'!CG52),"")</f>
        <v>2.8543969245555079E-2</v>
      </c>
      <c r="CH78" s="4">
        <f ca="1">IFERROR((('DATA CLEANING'!CI52-'DATA CLEANING'!CH52)/'DATA CLEANING'!CH52),"")</f>
        <v>1.4950476546439931E-2</v>
      </c>
      <c r="CI78" s="4">
        <f ca="1">IFERROR((('DATA CLEANING'!CJ52-'DATA CLEANING'!CI52)/'DATA CLEANING'!CI52),"")</f>
        <v>-2.6330325906831115E-2</v>
      </c>
      <c r="CJ78" s="4">
        <f ca="1">IFERROR((('DATA CLEANING'!CK52-'DATA CLEANING'!CJ52)/'DATA CLEANING'!CJ52),"")</f>
        <v>2.4867624810892577E-2</v>
      </c>
      <c r="CK78" s="4">
        <f ca="1">IFERROR((('DATA CLEANING'!CL52-'DATA CLEANING'!CK52)/'DATA CLEANING'!CK52),"")</f>
        <v>1.6698957468401148E-2</v>
      </c>
      <c r="CL78" s="4">
        <f ca="1">IFERROR((('DATA CLEANING'!CM52-'DATA CLEANING'!CL52)/'DATA CLEANING'!CL52),"")</f>
        <v>-3.0127041742286857E-2</v>
      </c>
      <c r="CM78" s="4">
        <f ca="1">IFERROR((('DATA CLEANING'!CN52-'DATA CLEANING'!CM52)/'DATA CLEANING'!CM52),"")</f>
        <v>2.0770958083832333E-2</v>
      </c>
      <c r="CN78" s="4">
        <f ca="1">IFERROR((('DATA CLEANING'!CO52-'DATA CLEANING'!CN52)/'DATA CLEANING'!CN52),"")</f>
        <v>7.6076993583867776E-3</v>
      </c>
      <c r="CO78" s="4">
        <f ca="1">IFERROR((('DATA CLEANING'!CP52-'DATA CLEANING'!CO52)/'DATA CLEANING'!CO52),"")</f>
        <v>-1.3826980805967325E-2</v>
      </c>
      <c r="CP78" s="4">
        <f ca="1">IFERROR((('DATA CLEANING'!CQ52-'DATA CLEANING'!CP52)/'DATA CLEANING'!CP52),"")</f>
        <v>-2.4997693939673576E-2</v>
      </c>
      <c r="CQ78" s="4">
        <f ca="1">IFERROR((('DATA CLEANING'!CR52-'DATA CLEANING'!CQ52)/'DATA CLEANING'!CQ52),"")</f>
        <v>5.6764427625369534E-4</v>
      </c>
      <c r="CR78" s="4">
        <f ca="1">IFERROR((('DATA CLEANING'!CS52-'DATA CLEANING'!CR52)/'DATA CLEANING'!CR52),"")</f>
        <v>2.9311649016641371E-2</v>
      </c>
      <c r="CS78" s="4">
        <f ca="1">IFERROR((('DATA CLEANING'!CT52-'DATA CLEANING'!CS52)/'DATA CLEANING'!CS52),"")</f>
        <v>1.377916590115736E-2</v>
      </c>
      <c r="CT78" s="4">
        <f ca="1">IFERROR((('DATA CLEANING'!CU52-'DATA CLEANING'!CT52)/'DATA CLEANING'!CT52),"")</f>
        <v>-1.9934758970641557E-2</v>
      </c>
      <c r="CU78" s="4">
        <f ca="1">IFERROR((('DATA CLEANING'!CV52-'DATA CLEANING'!CU52)/'DATA CLEANING'!CU52),"")</f>
        <v>-1.2019230769229447E-3</v>
      </c>
      <c r="CV78" s="4">
        <f ca="1">IFERROR((('DATA CLEANING'!CW52-'DATA CLEANING'!CV52)/'DATA CLEANING'!CV52),"")</f>
        <v>-9.256687957050003E-4</v>
      </c>
      <c r="CW78" s="4">
        <f ca="1">IFERROR((('DATA CLEANING'!CX52-'DATA CLEANING'!CW52)/'DATA CLEANING'!CW52),"")</f>
        <v>-1.1859538589826668E-2</v>
      </c>
      <c r="CX78" s="4">
        <f ca="1">IFERROR((('DATA CLEANING'!CY52-'DATA CLEANING'!CX52)/'DATA CLEANING'!CX52),"")</f>
        <v>1.6502578527895041E-2</v>
      </c>
      <c r="CY78" s="4">
        <f ca="1">IFERROR((('DATA CLEANING'!CZ52-'DATA CLEANING'!CY52)/'DATA CLEANING'!CY52),"")</f>
        <v>-1.1807028871875421E-2</v>
      </c>
      <c r="CZ78" s="4">
        <f ca="1">IFERROR((('DATA CLEANING'!DA52-'DATA CLEANING'!CZ52)/'DATA CLEANING'!CZ52),"")</f>
        <v>1.0454587883879492E-2</v>
      </c>
      <c r="DA78" s="4">
        <f ca="1">IFERROR((('DATA CLEANING'!DB52-'DATA CLEANING'!DA52)/'DATA CLEANING'!DA52),"")</f>
        <v>2.0508083140877594E-2</v>
      </c>
      <c r="DB78" s="4">
        <f ca="1">IFERROR((('DATA CLEANING'!DC52-'DATA CLEANING'!DB52)/'DATA CLEANING'!DB52),"")</f>
        <v>7.8754412962794701E-3</v>
      </c>
      <c r="DC78" s="4">
        <f ca="1">IFERROR((('DATA CLEANING'!DD52-'DATA CLEANING'!DC52)/'DATA CLEANING'!DC52),"")</f>
        <v>-2.2543560265852254E-2</v>
      </c>
      <c r="DD78" s="4">
        <f ca="1">IFERROR((('DATA CLEANING'!DE52-'DATA CLEANING'!DD52)/'DATA CLEANING'!DD52),"")</f>
        <v>-2.83010199393549E-2</v>
      </c>
      <c r="DE78" s="4">
        <f ca="1">IFERROR((('DATA CLEANING'!DF52-'DATA CLEANING'!DE52)/'DATA CLEANING'!DE52),"")</f>
        <v>-2.0992907801418437E-2</v>
      </c>
      <c r="DF78" s="4">
        <f ca="1">IFERROR((('DATA CLEANING'!DG52-'DATA CLEANING'!DF52)/'DATA CLEANING'!DF52),"")</f>
        <v>-1</v>
      </c>
      <c r="DG78" s="4" t="str">
        <f>IFERROR((('DATA CLEANING'!DH52-'DATA CLEANING'!DG52)/'DATA CLEANING'!DG52),"")</f>
        <v/>
      </c>
      <c r="DH78" s="4" t="str">
        <f>IFERROR((('DATA CLEANING'!DI52-'DATA CLEANING'!DH52)/'DATA CLEANING'!DH52),"")</f>
        <v/>
      </c>
      <c r="DI78" s="4" t="str">
        <f>IFERROR((('DATA CLEANING'!DJ52-'DATA CLEANING'!DI52)/'DATA CLEANING'!DI52),"")</f>
        <v/>
      </c>
      <c r="DJ78" s="4" t="str">
        <f>IFERROR((('DATA CLEANING'!DK52-'DATA CLEANING'!DJ52)/'DATA CLEANING'!DJ52),"")</f>
        <v/>
      </c>
      <c r="DK78" s="4" t="str">
        <f>IFERROR((('DATA CLEANING'!DL52-'DATA CLEANING'!DK52)/'DATA CLEANING'!DK52),"")</f>
        <v/>
      </c>
      <c r="DL78" s="4" t="str">
        <f>IFERROR((('DATA CLEANING'!DM52-'DATA CLEANING'!DL52)/'DATA CLEANING'!DL52),"")</f>
        <v/>
      </c>
      <c r="DM78" s="4" t="str">
        <f>IFERROR((('DATA CLEANING'!DN52-'DATA CLEANING'!DM52)/'DATA CLEANING'!DM52),"")</f>
        <v/>
      </c>
      <c r="DN78" s="4" t="str">
        <f>IFERROR((('DATA CLEANING'!DO52-'DATA CLEANING'!DN52)/'DATA CLEANING'!DN52),"")</f>
        <v/>
      </c>
      <c r="DO78" s="4" t="str">
        <f>IFERROR((('DATA CLEANING'!DP52-'DATA CLEANING'!DO52)/'DATA CLEANING'!DO52),"")</f>
        <v/>
      </c>
      <c r="DP78" s="4" t="str">
        <f>IFERROR((('DATA CLEANING'!DQ52-'DATA CLEANING'!DP52)/'DATA CLEANING'!DP52),"")</f>
        <v/>
      </c>
      <c r="DQ78" s="4" t="str">
        <f>IFERROR((('DATA CLEANING'!DR52-'DATA CLEANING'!DQ52)/'DATA CLEANING'!DQ52),"")</f>
        <v/>
      </c>
      <c r="DR78" s="4" t="str">
        <f>IFERROR((('DATA CLEANING'!DS52-'DATA CLEANING'!DR52)/'DATA CLEANING'!DR52),"")</f>
        <v/>
      </c>
      <c r="DS78" s="4" t="str">
        <f>IFERROR((('DATA CLEANING'!DT52-'DATA CLEANING'!DS52)/'DATA CLEANING'!DS52),"")</f>
        <v/>
      </c>
      <c r="DT78" s="4" t="str">
        <f>IFERROR((('DATA CLEANING'!DU52-'DATA CLEANING'!DT52)/'DATA CLEANING'!DT52),"")</f>
        <v/>
      </c>
      <c r="DU78" s="4" t="str">
        <f>IFERROR((('DATA CLEANING'!DV52-'DATA CLEANING'!DU52)/'DATA CLEANING'!DU52),"")</f>
        <v/>
      </c>
      <c r="DV78" s="4" t="str">
        <f>IFERROR((('DATA CLEANING'!DW52-'DATA CLEANING'!DV52)/'DATA CLEANING'!DV52),"")</f>
        <v/>
      </c>
      <c r="DW78" s="4" t="str">
        <f>IFERROR((('DATA CLEANING'!DX52-'DATA CLEANING'!DW52)/'DATA CLEANING'!DW52),"")</f>
        <v/>
      </c>
      <c r="DX78" s="4" t="str">
        <f>IFERROR((('DATA CLEANING'!DY52-'DATA CLEANING'!DX52)/'DATA CLEANING'!DX52),"")</f>
        <v/>
      </c>
      <c r="DY78" s="4" t="str">
        <f>IFERROR((('DATA CLEANING'!DZ52-'DATA CLEANING'!DY52)/'DATA CLEANING'!DY52),"")</f>
        <v/>
      </c>
      <c r="DZ78" s="4" t="str">
        <f>IFERROR((('DATA CLEANING'!EA52-'DATA CLEANING'!DZ52)/'DATA CLEANING'!DZ52),"")</f>
        <v/>
      </c>
      <c r="EA78" s="4" t="str">
        <f>IFERROR((('DATA CLEANING'!EB52-'DATA CLEANING'!EA52)/'DATA CLEANING'!EA52),"")</f>
        <v/>
      </c>
      <c r="EB78" s="4" t="str">
        <f>IFERROR((('DATA CLEANING'!EC52-'DATA CLEANING'!EB52)/'DATA CLEANING'!EB52),"")</f>
        <v/>
      </c>
      <c r="EC78" s="4" t="str">
        <f>IFERROR((('DATA CLEANING'!ED52-'DATA CLEANING'!EC52)/'DATA CLEANING'!EC52),"")</f>
        <v/>
      </c>
      <c r="ED78" s="4" t="str">
        <f>IFERROR((('DATA CLEANING'!EE52-'DATA CLEANING'!ED52)/'DATA CLEANING'!ED52),"")</f>
        <v/>
      </c>
      <c r="EE78" s="4" t="str">
        <f>IFERROR((('DATA CLEANING'!EF52-'DATA CLEANING'!EE52)/'DATA CLEANING'!EE52),"")</f>
        <v/>
      </c>
      <c r="EF78" s="4" t="str">
        <f>IFERROR((('DATA CLEANING'!EG52-'DATA CLEANING'!EF52)/'DATA CLEANING'!EF52),"")</f>
        <v/>
      </c>
      <c r="EG78" s="4" t="str">
        <f>IFERROR((('DATA CLEANING'!EH52-'DATA CLEANING'!EG52)/'DATA CLEANING'!EG52),"")</f>
        <v/>
      </c>
      <c r="EH78" s="4" t="str">
        <f>IFERROR((('DATA CLEANING'!EI52-'DATA CLEANING'!EH52)/'DATA CLEANING'!EH52),"")</f>
        <v/>
      </c>
      <c r="EI78" s="4" t="str">
        <f>IFERROR((('DATA CLEANING'!EJ52-'DATA CLEANING'!EI52)/'DATA CLEANING'!EI52),"")</f>
        <v/>
      </c>
      <c r="EJ78" s="4" t="str">
        <f>IFERROR((('DATA CLEANING'!EK52-'DATA CLEANING'!EJ52)/'DATA CLEANING'!EJ52),"")</f>
        <v/>
      </c>
      <c r="EK78" s="4" t="str">
        <f>IFERROR((('DATA CLEANING'!EL52-'DATA CLEANING'!EK52)/'DATA CLEANING'!EK52),"")</f>
        <v/>
      </c>
      <c r="EL78" s="4" t="str">
        <f>IFERROR((('DATA CLEANING'!EM52-'DATA CLEANING'!EL52)/'DATA CLEANING'!EL52),"")</f>
        <v/>
      </c>
      <c r="EM78" s="4" t="str">
        <f>IFERROR((('DATA CLEANING'!EN52-'DATA CLEANING'!EM52)/'DATA CLEANING'!EM52),"")</f>
        <v/>
      </c>
      <c r="EN78" s="4" t="str">
        <f>IFERROR((('DATA CLEANING'!EO52-'DATA CLEANING'!EN52)/'DATA CLEANING'!EN52),"")</f>
        <v/>
      </c>
      <c r="EO78" s="4" t="str">
        <f>IFERROR((('DATA CLEANING'!EP52-'DATA CLEANING'!EO52)/'DATA CLEANING'!EO52),"")</f>
        <v/>
      </c>
      <c r="EP78" s="4" t="str">
        <f>IFERROR((('DATA CLEANING'!EQ52-'DATA CLEANING'!EP52)/'DATA CLEANING'!EP52),"")</f>
        <v/>
      </c>
      <c r="EQ78" s="4" t="str">
        <f>IFERROR((('DATA CLEANING'!ER52-'DATA CLEANING'!EQ52)/'DATA CLEANING'!EQ52),"")</f>
        <v/>
      </c>
      <c r="ER78" s="4" t="str">
        <f>IFERROR((('DATA CLEANING'!ES52-'DATA CLEANING'!ER52)/'DATA CLEANING'!ER52),"")</f>
        <v/>
      </c>
      <c r="ES78" s="4" t="str">
        <f>IFERROR((('DATA CLEANING'!ET52-'DATA CLEANING'!ES52)/'DATA CLEANING'!ES52),"")</f>
        <v/>
      </c>
      <c r="ET78" s="4" t="str">
        <f>IFERROR((('DATA CLEANING'!EU52-'DATA CLEANING'!ET52)/'DATA CLEANING'!ET52),"")</f>
        <v/>
      </c>
      <c r="EU78" s="4" t="str">
        <f>IFERROR((('DATA CLEANING'!EV52-'DATA CLEANING'!EU52)/'DATA CLEANING'!EU52),"")</f>
        <v/>
      </c>
      <c r="EV78" s="4" t="str">
        <f>IFERROR((('DATA CLEANING'!EW52-'DATA CLEANING'!EV52)/'DATA CLEANING'!EV52),"")</f>
        <v/>
      </c>
      <c r="EW78" s="4" t="str">
        <f>IFERROR((('DATA CLEANING'!EX52-'DATA CLEANING'!EW52)/'DATA CLEANING'!EW52),"")</f>
        <v/>
      </c>
      <c r="EX78" s="4" t="str">
        <f>IFERROR((('DATA CLEANING'!EY52-'DATA CLEANING'!EX52)/'DATA CLEANING'!EX52),"")</f>
        <v/>
      </c>
      <c r="EY78" s="4" t="str">
        <f>IFERROR((('DATA CLEANING'!EZ52-'DATA CLEANING'!EY52)/'DATA CLEANING'!EY52),"")</f>
        <v/>
      </c>
      <c r="EZ78" s="4" t="str">
        <f>IFERROR((('DATA CLEANING'!FA52-'DATA CLEANING'!EZ52)/'DATA CLEANING'!EZ52),"")</f>
        <v/>
      </c>
    </row>
    <row r="79" spans="2:156" x14ac:dyDescent="0.55000000000000004">
      <c r="B79" s="8" t="e" vm="111">
        <v>#VALUE!</v>
      </c>
      <c r="C79" s="4">
        <f ca="1">IFERROR((('DATA CLEANING'!D53-'DATA CLEANING'!C53)/'DATA CLEANING'!C53),"")</f>
        <v>0.18406511146800231</v>
      </c>
      <c r="D79" s="4">
        <f ca="1">IFERROR((('DATA CLEANING'!E53-'DATA CLEANING'!D53)/'DATA CLEANING'!D53),"")</f>
        <v>-4.8024092507873713E-2</v>
      </c>
      <c r="E79" s="4">
        <f ca="1">IFERROR((('DATA CLEANING'!F53-'DATA CLEANING'!E53)/'DATA CLEANING'!E53),"")</f>
        <v>8.1212267568220226E-2</v>
      </c>
      <c r="F79" s="4">
        <f ca="1">IFERROR((('DATA CLEANING'!G53-'DATA CLEANING'!F53)/'DATA CLEANING'!F53),"")</f>
        <v>0.18785875415987316</v>
      </c>
      <c r="G79" s="4">
        <f ca="1">IFERROR((('DATA CLEANING'!H53-'DATA CLEANING'!G53)/'DATA CLEANING'!G53),"")</f>
        <v>0.25287680505415161</v>
      </c>
      <c r="H79" s="4">
        <f ca="1">IFERROR((('DATA CLEANING'!I53-'DATA CLEANING'!H53)/'DATA CLEANING'!H53),"")</f>
        <v>-6.5778218000090108E-2</v>
      </c>
      <c r="I79" s="4">
        <f ca="1">IFERROR((('DATA CLEANING'!J53-'DATA CLEANING'!I53)/'DATA CLEANING'!I53),"")</f>
        <v>-8.3132530120481926E-2</v>
      </c>
      <c r="J79" s="4">
        <f ca="1">IFERROR((('DATA CLEANING'!K53-'DATA CLEANING'!J53)/'DATA CLEANING'!J53),"")</f>
        <v>6.4038545773105485E-2</v>
      </c>
      <c r="K79" s="4">
        <f ca="1">IFERROR((('DATA CLEANING'!L53-'DATA CLEANING'!K53)/'DATA CLEANING'!K53),"")</f>
        <v>0.14771941379878156</v>
      </c>
      <c r="L79" s="4">
        <f ca="1">IFERROR((('DATA CLEANING'!M53-'DATA CLEANING'!L53)/'DATA CLEANING'!L53),"")</f>
        <v>6.4618872039138561E-2</v>
      </c>
      <c r="M79" s="4">
        <f ca="1">IFERROR((('DATA CLEANING'!N53-'DATA CLEANING'!M53)/'DATA CLEANING'!M53),"")</f>
        <v>0.30224378411158292</v>
      </c>
      <c r="N79" s="4">
        <f ca="1">IFERROR((('DATA CLEANING'!O53-'DATA CLEANING'!N53)/'DATA CLEANING'!N53),"")</f>
        <v>-3.4356793227986815E-3</v>
      </c>
      <c r="O79" s="4">
        <f ca="1">IFERROR((('DATA CLEANING'!P53-'DATA CLEANING'!O53)/'DATA CLEANING'!O53),"")</f>
        <v>0.23691342769026291</v>
      </c>
      <c r="P79" s="4">
        <f ca="1">IFERROR((('DATA CLEANING'!Q53-'DATA CLEANING'!P53)/'DATA CLEANING'!P53),"")</f>
        <v>-0.10145572383223088</v>
      </c>
      <c r="Q79" s="4">
        <f ca="1">IFERROR((('DATA CLEANING'!R53-'DATA CLEANING'!Q53)/'DATA CLEANING'!Q53),"")</f>
        <v>0.26027038895273347</v>
      </c>
      <c r="R79" s="4">
        <f ca="1">IFERROR((('DATA CLEANING'!S53-'DATA CLEANING'!R53)/'DATA CLEANING'!R53),"")</f>
        <v>0.70364302235929066</v>
      </c>
      <c r="S79" s="4">
        <f ca="1">IFERROR((('DATA CLEANING'!T53-'DATA CLEANING'!S53)/'DATA CLEANING'!S53),"")</f>
        <v>0.10132244855331338</v>
      </c>
      <c r="T79" s="4">
        <f ca="1">IFERROR((('DATA CLEANING'!U53-'DATA CLEANING'!T53)/'DATA CLEANING'!T53),"")</f>
        <v>0.12684276033743605</v>
      </c>
      <c r="U79" s="4">
        <f ca="1">IFERROR((('DATA CLEANING'!V53-'DATA CLEANING'!U53)/'DATA CLEANING'!U53),"")</f>
        <v>0.65676205437134239</v>
      </c>
      <c r="V79" s="4">
        <f ca="1">IFERROR((('DATA CLEANING'!W53-'DATA CLEANING'!V53)/'DATA CLEANING'!V53),"")</f>
        <v>-0.11608785003608565</v>
      </c>
      <c r="W79" s="4">
        <f ca="1">IFERROR((('DATA CLEANING'!X53-'DATA CLEANING'!W53)/'DATA CLEANING'!W53),"")</f>
        <v>0.52345697340034547</v>
      </c>
      <c r="X79" s="4">
        <f ca="1">IFERROR((('DATA CLEANING'!Y53-'DATA CLEANING'!X53)/'DATA CLEANING'!X53),"")</f>
        <v>0.5245531644694239</v>
      </c>
      <c r="Y79" s="4">
        <f ca="1">IFERROR((('DATA CLEANING'!Z53-'DATA CLEANING'!Y53)/'DATA CLEANING'!Y53),"")</f>
        <v>0.47998041237113398</v>
      </c>
      <c r="Z79" s="4">
        <f ca="1">IFERROR((('DATA CLEANING'!AA53-'DATA CLEANING'!Z53)/'DATA CLEANING'!Z53),"")</f>
        <v>-0.30550836211958782</v>
      </c>
      <c r="AA79" s="4">
        <f ca="1">IFERROR((('DATA CLEANING'!AB53-'DATA CLEANING'!AA53)/'DATA CLEANING'!AA53),"")</f>
        <v>5.6474479914222692E-2</v>
      </c>
      <c r="AB79" s="4">
        <f ca="1">IFERROR((('DATA CLEANING'!AC53-'DATA CLEANING'!AB53)/'DATA CLEANING'!AB53),"")</f>
        <v>-0.34457668441399636</v>
      </c>
      <c r="AC79" s="4">
        <f ca="1">IFERROR((('DATA CLEANING'!AD53-'DATA CLEANING'!AC53)/'DATA CLEANING'!AC53),"")</f>
        <v>0.34203169360913144</v>
      </c>
      <c r="AD79" s="4">
        <f ca="1">IFERROR((('DATA CLEANING'!AE53-'DATA CLEANING'!AD53)/'DATA CLEANING'!AD53),"")</f>
        <v>-0.1863570376206847</v>
      </c>
      <c r="AE79" s="4" t="str">
        <f ca="1">IFERROR((('DATA CLEANING'!AF53-'DATA CLEANING'!AE53)/'DATA CLEANING'!AE53),"")</f>
        <v/>
      </c>
      <c r="AF79" s="4" t="str">
        <f>IFERROR((('DATA CLEANING'!AG53-'DATA CLEANING'!AF53)/'DATA CLEANING'!AF53),"")</f>
        <v/>
      </c>
      <c r="AG79" s="4" t="str">
        <f ca="1">IFERROR((('DATA CLEANING'!AH53-'DATA CLEANING'!AG53)/'DATA CLEANING'!AG53),"")</f>
        <v/>
      </c>
      <c r="AH79" s="4">
        <f ca="1">IFERROR((('DATA CLEANING'!AI53-'DATA CLEANING'!AH53)/'DATA CLEANING'!AH53),"")</f>
        <v>-5.9359796298822383E-2</v>
      </c>
      <c r="AI79" s="4">
        <f ca="1">IFERROR((('DATA CLEANING'!AJ53-'DATA CLEANING'!AI53)/'DATA CLEANING'!AI53),"")</f>
        <v>-4.7959214501510541E-2</v>
      </c>
      <c r="AJ79" s="4">
        <f ca="1">IFERROR((('DATA CLEANING'!AK53-'DATA CLEANING'!AJ53)/'DATA CLEANING'!AJ53),"")</f>
        <v>-0.37651031097134313</v>
      </c>
      <c r="AK79" s="4">
        <f ca="1">IFERROR((('DATA CLEANING'!AL53-'DATA CLEANING'!AK53)/'DATA CLEANING'!AK53),"")</f>
        <v>-3.0245193469990293E-2</v>
      </c>
      <c r="AL79" s="4">
        <f ca="1">IFERROR((('DATA CLEANING'!AM53-'DATA CLEANING'!AL53)/'DATA CLEANING'!AL53),"")</f>
        <v>-0.10336421129976117</v>
      </c>
      <c r="AM79" s="4">
        <f ca="1">IFERROR((('DATA CLEANING'!AN53-'DATA CLEANING'!AM53)/'DATA CLEANING'!AM53),"")</f>
        <v>0.11169189975444936</v>
      </c>
      <c r="AN79" s="4">
        <f ca="1">IFERROR((('DATA CLEANING'!AO53-'DATA CLEANING'!AN53)/'DATA CLEANING'!AN53),"")</f>
        <v>9.6660734406756543E-2</v>
      </c>
      <c r="AO79" s="4">
        <f ca="1">IFERROR((('DATA CLEANING'!AP53-'DATA CLEANING'!AO53)/'DATA CLEANING'!AO53),"")</f>
        <v>0.25714182830804677</v>
      </c>
      <c r="AP79" s="4">
        <f ca="1">IFERROR((('DATA CLEANING'!AQ53-'DATA CLEANING'!AP53)/'DATA CLEANING'!AP53),"")</f>
        <v>0.62293598128610295</v>
      </c>
      <c r="AQ79" s="4">
        <f ca="1">IFERROR((('DATA CLEANING'!AR53-'DATA CLEANING'!AQ53)/'DATA CLEANING'!AQ53),"")</f>
        <v>0.33941175986097055</v>
      </c>
      <c r="AR79" s="4">
        <f ca="1">IFERROR((('DATA CLEANING'!AS53-'DATA CLEANING'!AR53)/'DATA CLEANING'!AR53),"")</f>
        <v>-0.11901921546373101</v>
      </c>
      <c r="AS79" s="4">
        <f ca="1">IFERROR((('DATA CLEANING'!AT53-'DATA CLEANING'!AS53)/'DATA CLEANING'!AS53),"")</f>
        <v>-4.0651411751097877E-2</v>
      </c>
      <c r="AT79" s="4">
        <f ca="1">IFERROR((('DATA CLEANING'!AU53-'DATA CLEANING'!AT53)/'DATA CLEANING'!AT53),"")</f>
        <v>-0.14146138655025464</v>
      </c>
      <c r="AU79" s="4">
        <f ca="1">IFERROR((('DATA CLEANING'!AV53-'DATA CLEANING'!AU53)/'DATA CLEANING'!AU53),"")</f>
        <v>0.11268644067796621</v>
      </c>
      <c r="AV79" s="4">
        <f ca="1">IFERROR((('DATA CLEANING'!AW53-'DATA CLEANING'!AV53)/'DATA CLEANING'!AV53),"")</f>
        <v>-0.1610079220611069</v>
      </c>
      <c r="AW79" s="4">
        <f ca="1">IFERROR((('DATA CLEANING'!AX53-'DATA CLEANING'!AW53)/'DATA CLEANING'!AW53),"")</f>
        <v>-7.1748151990662687E-2</v>
      </c>
      <c r="AX79" s="4">
        <f ca="1">IFERROR((('DATA CLEANING'!AY53-'DATA CLEANING'!AX53)/'DATA CLEANING'!AX53),"")</f>
        <v>0.3109985679857496</v>
      </c>
      <c r="AY79" s="4">
        <f ca="1">IFERROR((('DATA CLEANING'!AZ53-'DATA CLEANING'!AY53)/'DATA CLEANING'!AY53),"")</f>
        <v>-7.6256953473006664E-2</v>
      </c>
      <c r="AZ79" s="4">
        <f ca="1">IFERROR((('DATA CLEANING'!BA53-'DATA CLEANING'!AZ53)/'DATA CLEANING'!AZ53),"")</f>
        <v>-0.25312232499867321</v>
      </c>
      <c r="BA79" s="4">
        <f ca="1">IFERROR((('DATA CLEANING'!BB53-'DATA CLEANING'!BA53)/'DATA CLEANING'!BA53),"")</f>
        <v>0.36275157937010544</v>
      </c>
      <c r="BB79" s="4">
        <f ca="1">IFERROR((('DATA CLEANING'!BC53-'DATA CLEANING'!BB53)/'DATA CLEANING'!BB53),"")</f>
        <v>7.767900355791213E-2</v>
      </c>
      <c r="BC79" s="4">
        <f ca="1">IFERROR((('DATA CLEANING'!BD53-'DATA CLEANING'!BC53)/'DATA CLEANING'!BC53),"")</f>
        <v>-3.8249164906730394E-2</v>
      </c>
      <c r="BD79" s="4">
        <f ca="1">IFERROR((('DATA CLEANING'!BE53-'DATA CLEANING'!BD53)/'DATA CLEANING'!BD53),"")</f>
        <v>0.24015091450911774</v>
      </c>
      <c r="BE79" s="4">
        <f ca="1">IFERROR((('DATA CLEANING'!BF53-'DATA CLEANING'!BE53)/'DATA CLEANING'!BE53),"")</f>
        <v>3.0001102268468451E-2</v>
      </c>
      <c r="BF79" s="4">
        <f ca="1">IFERROR((('DATA CLEANING'!BG53-'DATA CLEANING'!BF53)/'DATA CLEANING'!BF53),"")</f>
        <v>-8.2956422130273821E-2</v>
      </c>
      <c r="BG79" s="4">
        <f ca="1">IFERROR((('DATA CLEANING'!BH53-'DATA CLEANING'!BG53)/'DATA CLEANING'!BG53),"")</f>
        <v>0.27302431965644403</v>
      </c>
      <c r="BH79" s="4">
        <f ca="1">IFERROR((('DATA CLEANING'!BI53-'DATA CLEANING'!BH53)/'DATA CLEANING'!BH53),"")</f>
        <v>0.42096215899090655</v>
      </c>
      <c r="BI79" s="4">
        <f ca="1">IFERROR((('DATA CLEANING'!BJ53-'DATA CLEANING'!BI53)/'DATA CLEANING'!BI53),"")</f>
        <v>0.49603844708777328</v>
      </c>
      <c r="BJ79" s="4">
        <f ca="1">IFERROR((('DATA CLEANING'!BK53-'DATA CLEANING'!BJ53)/'DATA CLEANING'!BJ53),"")</f>
        <v>0.11500779643709735</v>
      </c>
      <c r="BK79" s="4">
        <f ca="1">IFERROR((('DATA CLEANING'!BL53-'DATA CLEANING'!BK53)/'DATA CLEANING'!BK53),"")</f>
        <v>0.3358879875252927</v>
      </c>
      <c r="BL79" s="4">
        <f ca="1">IFERROR((('DATA CLEANING'!BM53-'DATA CLEANING'!BL53)/'DATA CLEANING'!BL53),"")</f>
        <v>0.3652863498971809</v>
      </c>
      <c r="BM79" s="4">
        <f ca="1">IFERROR((('DATA CLEANING'!BN53-'DATA CLEANING'!BM53)/'DATA CLEANING'!BM53),"")</f>
        <v>-3.6422718770918065E-2</v>
      </c>
      <c r="BN79" s="4">
        <f ca="1">IFERROR((('DATA CLEANING'!BO53-'DATA CLEANING'!BN53)/'DATA CLEANING'!BN53),"")</f>
        <v>-0.35415374919238274</v>
      </c>
      <c r="BO79" s="4">
        <f ca="1">IFERROR((('DATA CLEANING'!BP53-'DATA CLEANING'!BO53)/'DATA CLEANING'!BO53),"")</f>
        <v>-5.7487418885818466E-2</v>
      </c>
      <c r="BP79" s="4">
        <f ca="1">IFERROR((('DATA CLEANING'!BQ53-'DATA CLEANING'!BP53)/'DATA CLEANING'!BP53),"")</f>
        <v>0.17616326015936631</v>
      </c>
      <c r="BQ79" s="4">
        <f ca="1">IFERROR((('DATA CLEANING'!BR53-'DATA CLEANING'!BQ53)/'DATA CLEANING'!BQ53),"")</f>
        <v>0.15577177717697993</v>
      </c>
      <c r="BR79" s="4">
        <f ca="1">IFERROR((('DATA CLEANING'!BS53-'DATA CLEANING'!BR53)/'DATA CLEANING'!BR53),"")</f>
        <v>-7.5837551140243917E-2</v>
      </c>
      <c r="BS79" s="4">
        <f ca="1">IFERROR((('DATA CLEANING'!BT53-'DATA CLEANING'!BS53)/'DATA CLEANING'!BS53),"")</f>
        <v>0.39636152261242902</v>
      </c>
      <c r="BT79" s="4">
        <f ca="1">IFERROR((('DATA CLEANING'!BU53-'DATA CLEANING'!BT53)/'DATA CLEANING'!BT53),"")</f>
        <v>-5.8031335806851193E-2</v>
      </c>
      <c r="BU79" s="4">
        <f ca="1">IFERROR((('DATA CLEANING'!BV53-'DATA CLEANING'!BU53)/'DATA CLEANING'!BU53),"")</f>
        <v>-0.18948206128160036</v>
      </c>
      <c r="BV79" s="4">
        <f ca="1">IFERROR((('DATA CLEANING'!BW53-'DATA CLEANING'!BV53)/'DATA CLEANING'!BV53),"")</f>
        <v>-0.17015578600413564</v>
      </c>
      <c r="BW79" s="4">
        <f ca="1">IFERROR((('DATA CLEANING'!BX53-'DATA CLEANING'!BW53)/'DATA CLEANING'!BW53),"")</f>
        <v>8.3602265115995847E-2</v>
      </c>
      <c r="BX79" s="4">
        <f ca="1">IFERROR((('DATA CLEANING'!BY53-'DATA CLEANING'!BX53)/'DATA CLEANING'!BX53),"")</f>
        <v>9.9089779130237671E-2</v>
      </c>
      <c r="BY79" s="4">
        <f ca="1">IFERROR((('DATA CLEANING'!BZ53-'DATA CLEANING'!BY53)/'DATA CLEANING'!BY53),"")</f>
        <v>-0.15769232449911508</v>
      </c>
      <c r="BZ79" s="4">
        <f ca="1">IFERROR((('DATA CLEANING'!CA53-'DATA CLEANING'!BZ53)/'DATA CLEANING'!BZ53),"")</f>
        <v>-0.175489046103947</v>
      </c>
      <c r="CA79" s="4">
        <f ca="1">IFERROR((('DATA CLEANING'!CB53-'DATA CLEANING'!CA53)/'DATA CLEANING'!CA53),"")</f>
        <v>-0.41062473652088016</v>
      </c>
      <c r="CB79" s="4">
        <f ca="1">IFERROR((('DATA CLEANING'!CC53-'DATA CLEANING'!CB53)/'DATA CLEANING'!CB53),"")</f>
        <v>0.26370609586847443</v>
      </c>
      <c r="CC79" s="4">
        <f ca="1">IFERROR((('DATA CLEANING'!CD53-'DATA CLEANING'!CC53)/'DATA CLEANING'!CC53),"")</f>
        <v>-0.14661571402201631</v>
      </c>
      <c r="CD79" s="4">
        <f ca="1">IFERROR((('DATA CLEANING'!CE53-'DATA CLEANING'!CD53)/'DATA CLEANING'!CD53),"")</f>
        <v>-3.8570527019167709E-2</v>
      </c>
      <c r="CE79" s="4">
        <f ca="1">IFERROR((('DATA CLEANING'!CF53-'DATA CLEANING'!CE53)/'DATA CLEANING'!CE53),"")</f>
        <v>5.1122322899505766E-2</v>
      </c>
      <c r="CF79" s="4">
        <f ca="1">IFERROR((('DATA CLEANING'!CG53-'DATA CLEANING'!CF53)/'DATA CLEANING'!CF53),"")</f>
        <v>-0.16270509869226629</v>
      </c>
      <c r="CG79" s="4">
        <f ca="1">IFERROR((('DATA CLEANING'!CH53-'DATA CLEANING'!CG53)/'DATA CLEANING'!CG53),"")</f>
        <v>-3.0347966224140866E-2</v>
      </c>
      <c r="CH79" s="4">
        <f ca="1">IFERROR((('DATA CLEANING'!CI53-'DATA CLEANING'!CH53)/'DATA CLEANING'!CH53),"")</f>
        <v>0.38457129929869543</v>
      </c>
      <c r="CI79" s="4">
        <f ca="1">IFERROR((('DATA CLEANING'!CJ53-'DATA CLEANING'!CI53)/'DATA CLEANING'!CI53),"")</f>
        <v>8.5835039867543893E-3</v>
      </c>
      <c r="CJ79" s="4">
        <f ca="1">IFERROR((('DATA CLEANING'!CK53-'DATA CLEANING'!CJ53)/'DATA CLEANING'!CJ53),"")</f>
        <v>0.2264990495939174</v>
      </c>
      <c r="CK79" s="4">
        <f ca="1">IFERROR((('DATA CLEANING'!CL53-'DATA CLEANING'!CK53)/'DATA CLEANING'!CK53),"")</f>
        <v>3.3707865168539325E-2</v>
      </c>
      <c r="CL79" s="4">
        <f ca="1">IFERROR((('DATA CLEANING'!CM53-'DATA CLEANING'!CL53)/'DATA CLEANING'!CL53),"")</f>
        <v>-7.5997342237971888E-2</v>
      </c>
      <c r="CM79" s="4">
        <f ca="1">IFERROR((('DATA CLEANING'!CN53-'DATA CLEANING'!CM53)/'DATA CLEANING'!CM53),"")</f>
        <v>0.12063627979288746</v>
      </c>
      <c r="CN79" s="4">
        <f ca="1">IFERROR((('DATA CLEANING'!CO53-'DATA CLEANING'!CN53)/'DATA CLEANING'!CN53),"")</f>
        <v>-3.8928559676198626E-2</v>
      </c>
      <c r="CO79" s="4">
        <f ca="1">IFERROR((('DATA CLEANING'!CP53-'DATA CLEANING'!CO53)/'DATA CLEANING'!CO53),"")</f>
        <v>-0.10910771759227551</v>
      </c>
      <c r="CP79" s="4">
        <f ca="1">IFERROR((('DATA CLEANING'!CQ53-'DATA CLEANING'!CP53)/'DATA CLEANING'!CP53),"")</f>
        <v>3.403614226308057E-2</v>
      </c>
      <c r="CQ79" s="4">
        <f ca="1">IFERROR((('DATA CLEANING'!CR53-'DATA CLEANING'!CQ53)/'DATA CLEANING'!CQ53),"")</f>
        <v>6.7642445642073903E-2</v>
      </c>
      <c r="CR79" s="4">
        <f ca="1">IFERROR((('DATA CLEANING'!CS53-'DATA CLEANING'!CR53)/'DATA CLEANING'!CR53),"")</f>
        <v>0.31405065706014157</v>
      </c>
      <c r="CS79" s="4">
        <f ca="1">IFERROR((('DATA CLEANING'!CT53-'DATA CLEANING'!CS53)/'DATA CLEANING'!CS53),"")</f>
        <v>0.12607958459174481</v>
      </c>
      <c r="CT79" s="4">
        <f ca="1">IFERROR((('DATA CLEANING'!CU53-'DATA CLEANING'!CT53)/'DATA CLEANING'!CT53),"")</f>
        <v>-1.1271615104106222E-3</v>
      </c>
      <c r="CU79" s="4">
        <f ca="1">IFERROR((('DATA CLEANING'!CV53-'DATA CLEANING'!CU53)/'DATA CLEANING'!CU53),"")</f>
        <v>0.44722589324892509</v>
      </c>
      <c r="CV79" s="4">
        <f ca="1">IFERROR((('DATA CLEANING'!CW53-'DATA CLEANING'!CV53)/'DATA CLEANING'!CV53),"")</f>
        <v>0.15291724306290178</v>
      </c>
      <c r="CW79" s="4">
        <f ca="1">IFERROR((('DATA CLEANING'!CX53-'DATA CLEANING'!CW53)/'DATA CLEANING'!CW53),"")</f>
        <v>-0.15492440818170269</v>
      </c>
      <c r="CX79" s="4">
        <f ca="1">IFERROR((('DATA CLEANING'!CY53-'DATA CLEANING'!CX53)/'DATA CLEANING'!CX53),"")</f>
        <v>0.12965623225202955</v>
      </c>
      <c r="CY79" s="4">
        <f ca="1">IFERROR((('DATA CLEANING'!CZ53-'DATA CLEANING'!CY53)/'DATA CLEANING'!CY53),"")</f>
        <v>-8.4928727745904029E-2</v>
      </c>
      <c r="CZ79" s="4">
        <f ca="1">IFERROR((('DATA CLEANING'!DA53-'DATA CLEANING'!CZ53)/'DATA CLEANING'!CZ53),"")</f>
        <v>4.3315573349294229E-2</v>
      </c>
      <c r="DA79" s="4">
        <f ca="1">IFERROR((('DATA CLEANING'!DB53-'DATA CLEANING'!DA53)/'DATA CLEANING'!DA53),"")</f>
        <v>-8.5437775884767309E-2</v>
      </c>
      <c r="DB79" s="4">
        <f ca="1">IFERROR((('DATA CLEANING'!DC53-'DATA CLEANING'!DB53)/'DATA CLEANING'!DB53),"")</f>
        <v>8.0159075448049608E-2</v>
      </c>
      <c r="DC79" s="4">
        <f ca="1">IFERROR((('DATA CLEANING'!DD53-'DATA CLEANING'!DC53)/'DATA CLEANING'!DC53),"")</f>
        <v>9.6343796055313416E-2</v>
      </c>
      <c r="DD79" s="4">
        <f ca="1">IFERROR((('DATA CLEANING'!DE53-'DATA CLEANING'!DD53)/'DATA CLEANING'!DD53),"")</f>
        <v>0.39358187824445495</v>
      </c>
      <c r="DE79" s="4">
        <f ca="1">IFERROR((('DATA CLEANING'!DF53-'DATA CLEANING'!DE53)/'DATA CLEANING'!DE53),"")</f>
        <v>-3.8608708144773213E-2</v>
      </c>
      <c r="DF79" s="4">
        <f ca="1">IFERROR((('DATA CLEANING'!DG53-'DATA CLEANING'!DF53)/'DATA CLEANING'!DF53),"")</f>
        <v>-1</v>
      </c>
      <c r="DG79" s="4" t="str">
        <f>IFERROR((('DATA CLEANING'!DH53-'DATA CLEANING'!DG53)/'DATA CLEANING'!DG53),"")</f>
        <v/>
      </c>
      <c r="DH79" s="4" t="str">
        <f>IFERROR((('DATA CLEANING'!DI53-'DATA CLEANING'!DH53)/'DATA CLEANING'!DH53),"")</f>
        <v/>
      </c>
      <c r="DI79" s="4" t="str">
        <f>IFERROR((('DATA CLEANING'!DJ53-'DATA CLEANING'!DI53)/'DATA CLEANING'!DI53),"")</f>
        <v/>
      </c>
      <c r="DJ79" s="4" t="str">
        <f>IFERROR((('DATA CLEANING'!DK53-'DATA CLEANING'!DJ53)/'DATA CLEANING'!DJ53),"")</f>
        <v/>
      </c>
      <c r="DK79" s="4" t="str">
        <f>IFERROR((('DATA CLEANING'!DL53-'DATA CLEANING'!DK53)/'DATA CLEANING'!DK53),"")</f>
        <v/>
      </c>
      <c r="DL79" s="4" t="str">
        <f>IFERROR((('DATA CLEANING'!DM53-'DATA CLEANING'!DL53)/'DATA CLEANING'!DL53),"")</f>
        <v/>
      </c>
      <c r="DM79" s="4" t="str">
        <f>IFERROR((('DATA CLEANING'!DN53-'DATA CLEANING'!DM53)/'DATA CLEANING'!DM53),"")</f>
        <v/>
      </c>
      <c r="DN79" s="4" t="str">
        <f>IFERROR((('DATA CLEANING'!DO53-'DATA CLEANING'!DN53)/'DATA CLEANING'!DN53),"")</f>
        <v/>
      </c>
      <c r="DO79" s="4" t="str">
        <f>IFERROR((('DATA CLEANING'!DP53-'DATA CLEANING'!DO53)/'DATA CLEANING'!DO53),"")</f>
        <v/>
      </c>
      <c r="DP79" s="4" t="str">
        <f>IFERROR((('DATA CLEANING'!DQ53-'DATA CLEANING'!DP53)/'DATA CLEANING'!DP53),"")</f>
        <v/>
      </c>
      <c r="DQ79" s="4" t="str">
        <f>IFERROR((('DATA CLEANING'!DR53-'DATA CLEANING'!DQ53)/'DATA CLEANING'!DQ53),"")</f>
        <v/>
      </c>
      <c r="DR79" s="4" t="str">
        <f>IFERROR((('DATA CLEANING'!DS53-'DATA CLEANING'!DR53)/'DATA CLEANING'!DR53),"")</f>
        <v/>
      </c>
      <c r="DS79" s="4" t="str">
        <f>IFERROR((('DATA CLEANING'!DT53-'DATA CLEANING'!DS53)/'DATA CLEANING'!DS53),"")</f>
        <v/>
      </c>
      <c r="DT79" s="4" t="str">
        <f>IFERROR((('DATA CLEANING'!DU53-'DATA CLEANING'!DT53)/'DATA CLEANING'!DT53),"")</f>
        <v/>
      </c>
      <c r="DU79" s="4" t="str">
        <f>IFERROR((('DATA CLEANING'!DV53-'DATA CLEANING'!DU53)/'DATA CLEANING'!DU53),"")</f>
        <v/>
      </c>
      <c r="DV79" s="4" t="str">
        <f>IFERROR((('DATA CLEANING'!DW53-'DATA CLEANING'!DV53)/'DATA CLEANING'!DV53),"")</f>
        <v/>
      </c>
      <c r="DW79" s="4" t="str">
        <f>IFERROR((('DATA CLEANING'!DX53-'DATA CLEANING'!DW53)/'DATA CLEANING'!DW53),"")</f>
        <v/>
      </c>
      <c r="DX79" s="4" t="str">
        <f>IFERROR((('DATA CLEANING'!DY53-'DATA CLEANING'!DX53)/'DATA CLEANING'!DX53),"")</f>
        <v/>
      </c>
      <c r="DY79" s="4" t="str">
        <f>IFERROR((('DATA CLEANING'!DZ53-'DATA CLEANING'!DY53)/'DATA CLEANING'!DY53),"")</f>
        <v/>
      </c>
      <c r="DZ79" s="4" t="str">
        <f>IFERROR((('DATA CLEANING'!EA53-'DATA CLEANING'!DZ53)/'DATA CLEANING'!DZ53),"")</f>
        <v/>
      </c>
      <c r="EA79" s="4" t="str">
        <f>IFERROR((('DATA CLEANING'!EB53-'DATA CLEANING'!EA53)/'DATA CLEANING'!EA53),"")</f>
        <v/>
      </c>
      <c r="EB79" s="4" t="str">
        <f>IFERROR((('DATA CLEANING'!EC53-'DATA CLEANING'!EB53)/'DATA CLEANING'!EB53),"")</f>
        <v/>
      </c>
      <c r="EC79" s="4" t="str">
        <f>IFERROR((('DATA CLEANING'!ED53-'DATA CLEANING'!EC53)/'DATA CLEANING'!EC53),"")</f>
        <v/>
      </c>
      <c r="ED79" s="4" t="str">
        <f>IFERROR((('DATA CLEANING'!EE53-'DATA CLEANING'!ED53)/'DATA CLEANING'!ED53),"")</f>
        <v/>
      </c>
      <c r="EE79" s="4" t="str">
        <f>IFERROR((('DATA CLEANING'!EF53-'DATA CLEANING'!EE53)/'DATA CLEANING'!EE53),"")</f>
        <v/>
      </c>
      <c r="EF79" s="4" t="str">
        <f>IFERROR((('DATA CLEANING'!EG53-'DATA CLEANING'!EF53)/'DATA CLEANING'!EF53),"")</f>
        <v/>
      </c>
      <c r="EG79" s="4" t="str">
        <f>IFERROR((('DATA CLEANING'!EH53-'DATA CLEANING'!EG53)/'DATA CLEANING'!EG53),"")</f>
        <v/>
      </c>
      <c r="EH79" s="4" t="str">
        <f>IFERROR((('DATA CLEANING'!EI53-'DATA CLEANING'!EH53)/'DATA CLEANING'!EH53),"")</f>
        <v/>
      </c>
      <c r="EI79" s="4" t="str">
        <f>IFERROR((('DATA CLEANING'!EJ53-'DATA CLEANING'!EI53)/'DATA CLEANING'!EI53),"")</f>
        <v/>
      </c>
      <c r="EJ79" s="4" t="str">
        <f>IFERROR((('DATA CLEANING'!EK53-'DATA CLEANING'!EJ53)/'DATA CLEANING'!EJ53),"")</f>
        <v/>
      </c>
      <c r="EK79" s="4" t="str">
        <f>IFERROR((('DATA CLEANING'!EL53-'DATA CLEANING'!EK53)/'DATA CLEANING'!EK53),"")</f>
        <v/>
      </c>
      <c r="EL79" s="4" t="str">
        <f>IFERROR((('DATA CLEANING'!EM53-'DATA CLEANING'!EL53)/'DATA CLEANING'!EL53),"")</f>
        <v/>
      </c>
      <c r="EM79" s="4" t="str">
        <f>IFERROR((('DATA CLEANING'!EN53-'DATA CLEANING'!EM53)/'DATA CLEANING'!EM53),"")</f>
        <v/>
      </c>
      <c r="EN79" s="4" t="str">
        <f>IFERROR((('DATA CLEANING'!EO53-'DATA CLEANING'!EN53)/'DATA CLEANING'!EN53),"")</f>
        <v/>
      </c>
      <c r="EO79" s="4" t="str">
        <f>IFERROR((('DATA CLEANING'!EP53-'DATA CLEANING'!EO53)/'DATA CLEANING'!EO53),"")</f>
        <v/>
      </c>
      <c r="EP79" s="4" t="str">
        <f>IFERROR((('DATA CLEANING'!EQ53-'DATA CLEANING'!EP53)/'DATA CLEANING'!EP53),"")</f>
        <v/>
      </c>
      <c r="EQ79" s="4" t="str">
        <f>IFERROR((('DATA CLEANING'!ER53-'DATA CLEANING'!EQ53)/'DATA CLEANING'!EQ53),"")</f>
        <v/>
      </c>
      <c r="ER79" s="4" t="str">
        <f>IFERROR((('DATA CLEANING'!ES53-'DATA CLEANING'!ER53)/'DATA CLEANING'!ER53),"")</f>
        <v/>
      </c>
      <c r="ES79" s="4" t="str">
        <f>IFERROR((('DATA CLEANING'!ET53-'DATA CLEANING'!ES53)/'DATA CLEANING'!ES53),"")</f>
        <v/>
      </c>
      <c r="ET79" s="4" t="str">
        <f>IFERROR((('DATA CLEANING'!EU53-'DATA CLEANING'!ET53)/'DATA CLEANING'!ET53),"")</f>
        <v/>
      </c>
      <c r="EU79" s="4" t="str">
        <f>IFERROR((('DATA CLEANING'!EV53-'DATA CLEANING'!EU53)/'DATA CLEANING'!EU53),"")</f>
        <v/>
      </c>
      <c r="EV79" s="4" t="str">
        <f>IFERROR((('DATA CLEANING'!EW53-'DATA CLEANING'!EV53)/'DATA CLEANING'!EV53),"")</f>
        <v/>
      </c>
      <c r="EW79" s="4" t="str">
        <f>IFERROR((('DATA CLEANING'!EX53-'DATA CLEANING'!EW53)/'DATA CLEANING'!EW53),"")</f>
        <v/>
      </c>
      <c r="EX79" s="4" t="str">
        <f>IFERROR((('DATA CLEANING'!EY53-'DATA CLEANING'!EX53)/'DATA CLEANING'!EX53),"")</f>
        <v/>
      </c>
      <c r="EY79" s="4" t="str">
        <f>IFERROR((('DATA CLEANING'!EZ53-'DATA CLEANING'!EY53)/'DATA CLEANING'!EY53),"")</f>
        <v/>
      </c>
      <c r="EZ79" s="4" t="str">
        <f>IFERROR((('DATA CLEANING'!FA53-'DATA CLEANING'!EZ53)/'DATA CLEANING'!EZ53),"")</f>
        <v/>
      </c>
    </row>
    <row r="80" spans="2:156" x14ac:dyDescent="0.55000000000000004">
      <c r="B80" s="8" t="e" vm="112">
        <v>#VALUE!</v>
      </c>
      <c r="C80" s="4">
        <f ca="1">IFERROR((('DATA CLEANING'!D54-'DATA CLEANING'!C54)/'DATA CLEANING'!C54),"")</f>
        <v>-3.3600693691740644E-3</v>
      </c>
      <c r="D80" s="4">
        <f ca="1">IFERROR((('DATA CLEANING'!E54-'DATA CLEANING'!D54)/'DATA CLEANING'!D54),"")</f>
        <v>-4.4480696030451267E-2</v>
      </c>
      <c r="E80" s="4">
        <f ca="1">IFERROR((('DATA CLEANING'!F54-'DATA CLEANING'!E54)/'DATA CLEANING'!E54),"")</f>
        <v>-6.6014113362167391E-3</v>
      </c>
      <c r="F80" s="4">
        <f ca="1">IFERROR((('DATA CLEANING'!G54-'DATA CLEANING'!F54)/'DATA CLEANING'!F54),"")</f>
        <v>2.8987167736021984E-2</v>
      </c>
      <c r="G80" s="4">
        <f ca="1">IFERROR((('DATA CLEANING'!H54-'DATA CLEANING'!G54)/'DATA CLEANING'!G54),"")</f>
        <v>2.4496158556953345E-3</v>
      </c>
      <c r="H80" s="4">
        <f ca="1">IFERROR((('DATA CLEANING'!I54-'DATA CLEANING'!H54)/'DATA CLEANING'!H54),"")</f>
        <v>-5.998000666444475E-3</v>
      </c>
      <c r="I80" s="4">
        <f ca="1">IFERROR((('DATA CLEANING'!J54-'DATA CLEANING'!I54)/'DATA CLEANING'!I54),"")</f>
        <v>1.1174432897530461E-3</v>
      </c>
      <c r="J80" s="4">
        <f ca="1">IFERROR((('DATA CLEANING'!K54-'DATA CLEANING'!J54)/'DATA CLEANING'!J54),"")</f>
        <v>-7.2552740261190548E-3</v>
      </c>
      <c r="K80" s="4">
        <f ca="1">IFERROR((('DATA CLEANING'!L54-'DATA CLEANING'!K54)/'DATA CLEANING'!K54),"")</f>
        <v>2.372385878120082E-2</v>
      </c>
      <c r="L80" s="4">
        <f ca="1">IFERROR((('DATA CLEANING'!M54-'DATA CLEANING'!L54)/'DATA CLEANING'!L54),"")</f>
        <v>3.7122460186710657E-2</v>
      </c>
      <c r="M80" s="4">
        <f ca="1">IFERROR((('DATA CLEANING'!N54-'DATA CLEANING'!M54)/'DATA CLEANING'!M54),"")</f>
        <v>6.7775071481520292E-3</v>
      </c>
      <c r="N80" s="4">
        <f ca="1">IFERROR((('DATA CLEANING'!O54-'DATA CLEANING'!N54)/'DATA CLEANING'!N54),"")</f>
        <v>-2.6086041863889811E-2</v>
      </c>
      <c r="O80" s="4">
        <f ca="1">IFERROR((('DATA CLEANING'!P54-'DATA CLEANING'!O54)/'DATA CLEANING'!O54),"")</f>
        <v>2.0952586672426918E-2</v>
      </c>
      <c r="P80" s="4">
        <f ca="1">IFERROR((('DATA CLEANING'!Q54-'DATA CLEANING'!P54)/'DATA CLEANING'!P54),"")</f>
        <v>-7.193483550195735E-3</v>
      </c>
      <c r="Q80" s="4">
        <f ca="1">IFERROR((('DATA CLEANING'!R54-'DATA CLEANING'!Q54)/'DATA CLEANING'!Q54),"")</f>
        <v>-2.237613212573257E-2</v>
      </c>
      <c r="R80" s="4">
        <f ca="1">IFERROR((('DATA CLEANING'!S54-'DATA CLEANING'!R54)/'DATA CLEANING'!R54),"")</f>
        <v>-3.0844686648501353E-2</v>
      </c>
      <c r="S80" s="4">
        <f ca="1">IFERROR((('DATA CLEANING'!T54-'DATA CLEANING'!S54)/'DATA CLEANING'!S54),"")</f>
        <v>-1.5969410706252803E-2</v>
      </c>
      <c r="T80" s="4">
        <f ca="1">IFERROR((('DATA CLEANING'!U54-'DATA CLEANING'!T54)/'DATA CLEANING'!T54),"")</f>
        <v>-3.5085714285714227E-2</v>
      </c>
      <c r="U80" s="4">
        <f ca="1">IFERROR((('DATA CLEANING'!V54-'DATA CLEANING'!U54)/'DATA CLEANING'!U54),"")</f>
        <v>-5.6851829918275806E-3</v>
      </c>
      <c r="V80" s="4">
        <f ca="1">IFERROR((('DATA CLEANING'!W54-'DATA CLEANING'!V54)/'DATA CLEANING'!V54),"")</f>
        <v>8.100059559261498E-3</v>
      </c>
      <c r="W80" s="4">
        <f ca="1">IFERROR((('DATA CLEANING'!X54-'DATA CLEANING'!W54)/'DATA CLEANING'!W54),"")</f>
        <v>1.441569183504666E-2</v>
      </c>
      <c r="X80" s="4">
        <f ca="1">IFERROR((('DATA CLEANING'!Y54-'DATA CLEANING'!X54)/'DATA CLEANING'!X54),"")</f>
        <v>-2.1665695981362913E-2</v>
      </c>
      <c r="Y80" s="4">
        <f ca="1">IFERROR((('DATA CLEANING'!Z54-'DATA CLEANING'!Y54)/'DATA CLEANING'!Y54),"")</f>
        <v>-7.8580783426597679E-3</v>
      </c>
      <c r="Z80" s="4">
        <f ca="1">IFERROR((('DATA CLEANING'!AA54-'DATA CLEANING'!Z54)/'DATA CLEANING'!Z54),"")</f>
        <v>-3.3961358454338161E-2</v>
      </c>
      <c r="AA80" s="4">
        <f ca="1">IFERROR((('DATA CLEANING'!AB54-'DATA CLEANING'!AA54)/'DATA CLEANING'!AA54),"")</f>
        <v>1.8509316770186225E-2</v>
      </c>
      <c r="AB80" s="4">
        <f ca="1">IFERROR((('DATA CLEANING'!AC54-'DATA CLEANING'!AB54)/'DATA CLEANING'!AB54),"")</f>
        <v>-1.0367117941212286E-2</v>
      </c>
      <c r="AC80" s="4">
        <f ca="1">IFERROR((('DATA CLEANING'!AD54-'DATA CLEANING'!AC54)/'DATA CLEANING'!AC54),"")</f>
        <v>2.0211979295045562E-2</v>
      </c>
      <c r="AD80" s="4">
        <f ca="1">IFERROR((('DATA CLEANING'!AE54-'DATA CLEANING'!AD54)/'DATA CLEANING'!AD54),"")</f>
        <v>3.2978980430055559E-2</v>
      </c>
      <c r="AE80" s="4">
        <f ca="1">IFERROR((('DATA CLEANING'!AF54-'DATA CLEANING'!AE54)/'DATA CLEANING'!AE54),"")</f>
        <v>7.01672319027067E-4</v>
      </c>
      <c r="AF80" s="4">
        <f ca="1">IFERROR((('DATA CLEANING'!AG54-'DATA CLEANING'!AF54)/'DATA CLEANING'!AF54),"")</f>
        <v>-4.6745354680386461E-4</v>
      </c>
      <c r="AG80" s="4">
        <f ca="1">IFERROR((('DATA CLEANING'!AH54-'DATA CLEANING'!AG54)/'DATA CLEANING'!AG54),"")</f>
        <v>7.4827545890331724E-3</v>
      </c>
      <c r="AH80" s="4">
        <f ca="1">IFERROR((('DATA CLEANING'!AI54-'DATA CLEANING'!AH54)/'DATA CLEANING'!AH54),"")</f>
        <v>-4.6419867703384818E-4</v>
      </c>
      <c r="AI80" s="4">
        <f ca="1">IFERROR((('DATA CLEANING'!AJ54-'DATA CLEANING'!AI54)/'DATA CLEANING'!AI54),"")</f>
        <v>2.6239405549750454E-2</v>
      </c>
      <c r="AJ80" s="4">
        <f ca="1">IFERROR((('DATA CLEANING'!AK54-'DATA CLEANING'!AJ54)/'DATA CLEANING'!AJ54),"")</f>
        <v>-4.5253988007700754E-4</v>
      </c>
      <c r="AK80" s="4">
        <f ca="1">IFERROR((('DATA CLEANING'!AL54-'DATA CLEANING'!AK54)/'DATA CLEANING'!AK54),"")</f>
        <v>-1.3355970571590178E-2</v>
      </c>
      <c r="AL80" s="4">
        <f ca="1">IFERROR((('DATA CLEANING'!AM54-'DATA CLEANING'!AL54)/'DATA CLEANING'!AL54),"")</f>
        <v>2.0649305953883488E-3</v>
      </c>
      <c r="AM80" s="4">
        <f ca="1">IFERROR((('DATA CLEANING'!AN54-'DATA CLEANING'!AM54)/'DATA CLEANING'!AM54),"")</f>
        <v>6.7544361763021239E-3</v>
      </c>
      <c r="AN80" s="4">
        <f ca="1">IFERROR((('DATA CLEANING'!AO54-'DATA CLEANING'!AN54)/'DATA CLEANING'!AN54),"")</f>
        <v>1.3531953604730524E-2</v>
      </c>
      <c r="AO80" s="4">
        <f ca="1">IFERROR((('DATA CLEANING'!AP54-'DATA CLEANING'!AO54)/'DATA CLEANING'!AO54),"")</f>
        <v>3.3658700774146411E-4</v>
      </c>
      <c r="AP80" s="4">
        <f ca="1">IFERROR((('DATA CLEANING'!AQ54-'DATA CLEANING'!AP54)/'DATA CLEANING'!AP54),"")</f>
        <v>2.6917900403769278E-3</v>
      </c>
      <c r="AQ80" s="4">
        <f ca="1">IFERROR((('DATA CLEANING'!AR54-'DATA CLEANING'!AQ54)/'DATA CLEANING'!AQ54),"")</f>
        <v>-1.6331096196868074E-2</v>
      </c>
      <c r="AR80" s="4">
        <f ca="1">IFERROR((('DATA CLEANING'!AS54-'DATA CLEANING'!AR54)/'DATA CLEANING'!AR54),"")</f>
        <v>2.6495337730270626E-2</v>
      </c>
      <c r="AS80" s="4">
        <f ca="1">IFERROR((('DATA CLEANING'!AT54-'DATA CLEANING'!AS54)/'DATA CLEANING'!AS54),"")</f>
        <v>7.7545142350725679E-3</v>
      </c>
      <c r="AT80" s="4">
        <f ca="1">IFERROR((('DATA CLEANING'!AU54-'DATA CLEANING'!AT54)/'DATA CLEANING'!AT54),"")</f>
        <v>8.3544025502913614E-3</v>
      </c>
      <c r="AU80" s="4">
        <f ca="1">IFERROR((('DATA CLEANING'!AV54-'DATA CLEANING'!AU54)/'DATA CLEANING'!AU54),"")</f>
        <v>-2.267524255968608E-2</v>
      </c>
      <c r="AV80" s="4">
        <f ca="1">IFERROR((('DATA CLEANING'!AW54-'DATA CLEANING'!AV54)/'DATA CLEANING'!AV54),"")</f>
        <v>1.2269938650306759E-2</v>
      </c>
      <c r="AW80" s="4">
        <f ca="1">IFERROR((('DATA CLEANING'!AX54-'DATA CLEANING'!AW54)/'DATA CLEANING'!AW54),"")</f>
        <v>-1.7410468319559148E-2</v>
      </c>
      <c r="AX80" s="4">
        <f ca="1">IFERROR((('DATA CLEANING'!AY54-'DATA CLEANING'!AX54)/'DATA CLEANING'!AX54),"")</f>
        <v>1.0765952674666302E-2</v>
      </c>
      <c r="AY80" s="4">
        <f ca="1">IFERROR((('DATA CLEANING'!AZ54-'DATA CLEANING'!AY54)/'DATA CLEANING'!AY54),"")</f>
        <v>6.1022966825696884E-3</v>
      </c>
      <c r="AZ80" s="4">
        <f ca="1">IFERROR((('DATA CLEANING'!BA54-'DATA CLEANING'!AZ54)/'DATA CLEANING'!AZ54),"")</f>
        <v>-4.4111160123518631E-4</v>
      </c>
      <c r="BA80" s="4">
        <f ca="1">IFERROR((('DATA CLEANING'!BB54-'DATA CLEANING'!BA54)/'DATA CLEANING'!BA54),"")</f>
        <v>6.729920564872015E-3</v>
      </c>
      <c r="BB80" s="4">
        <f ca="1">IFERROR((('DATA CLEANING'!BC54-'DATA CLEANING'!BB54)/'DATA CLEANING'!BB54),"")</f>
        <v>-1.2712328767123226E-2</v>
      </c>
      <c r="BC80" s="4">
        <f ca="1">IFERROR((('DATA CLEANING'!BD54-'DATA CLEANING'!BC54)/'DATA CLEANING'!BC54),"")</f>
        <v>-1.1988011988012023E-2</v>
      </c>
      <c r="BD80" s="4">
        <f ca="1">IFERROR((('DATA CLEANING'!BE54-'DATA CLEANING'!BD54)/'DATA CLEANING'!BD54),"")</f>
        <v>-4.6399280979665211E-2</v>
      </c>
      <c r="BE80" s="4">
        <f ca="1">IFERROR((('DATA CLEANING'!BF54-'DATA CLEANING'!BE54)/'DATA CLEANING'!BE54),"")</f>
        <v>-1.3077285579641846E-2</v>
      </c>
      <c r="BF80" s="4">
        <f ca="1">IFERROR((('DATA CLEANING'!BG54-'DATA CLEANING'!BF54)/'DATA CLEANING'!BF54),"")</f>
        <v>1.8383669571445587E-2</v>
      </c>
      <c r="BG80" s="4">
        <f ca="1">IFERROR((('DATA CLEANING'!BH54-'DATA CLEANING'!BG54)/'DATA CLEANING'!BG54),"")</f>
        <v>6.095416715508126E-3</v>
      </c>
      <c r="BH80" s="4">
        <f ca="1">IFERROR((('DATA CLEANING'!BI54-'DATA CLEANING'!BH54)/'DATA CLEANING'!BH54),"")</f>
        <v>-2.3534894559011997E-2</v>
      </c>
      <c r="BI80" s="4">
        <f ca="1">IFERROR((('DATA CLEANING'!BJ54-'DATA CLEANING'!BI54)/'DATA CLEANING'!BI54),"")</f>
        <v>-2.3386230760052442E-2</v>
      </c>
      <c r="BJ80" s="4">
        <f ca="1">IFERROR((('DATA CLEANING'!BK54-'DATA CLEANING'!BJ54)/'DATA CLEANING'!BJ54),"")</f>
        <v>6.5974343310934149E-3</v>
      </c>
      <c r="BK80" s="4">
        <f ca="1">IFERROR((('DATA CLEANING'!BL54-'DATA CLEANING'!BK54)/'DATA CLEANING'!BK54),"")</f>
        <v>4.976332079135809E-3</v>
      </c>
      <c r="BL80" s="4">
        <f ca="1">IFERROR((('DATA CLEANING'!BM54-'DATA CLEANING'!BL54)/'DATA CLEANING'!BL54),"")</f>
        <v>2.9468599033816534E-2</v>
      </c>
      <c r="BM80" s="4">
        <f ca="1">IFERROR((('DATA CLEANING'!BN54-'DATA CLEANING'!BM54)/'DATA CLEANING'!BM54),"")</f>
        <v>-2.4167057719380644E-2</v>
      </c>
      <c r="BN80" s="4">
        <f ca="1">IFERROR((('DATA CLEANING'!BO54-'DATA CLEANING'!BN54)/'DATA CLEANING'!BN54),"")</f>
        <v>-1.6951190189949509E-2</v>
      </c>
      <c r="BO80" s="4">
        <f ca="1">IFERROR((('DATA CLEANING'!BP54-'DATA CLEANING'!BO54)/'DATA CLEANING'!BO54),"")</f>
        <v>3.1307325424972568E-2</v>
      </c>
      <c r="BP80" s="4">
        <f ca="1">IFERROR((('DATA CLEANING'!BQ54-'DATA CLEANING'!BP54)/'DATA CLEANING'!BP54),"")</f>
        <v>-1.1858176212498528E-3</v>
      </c>
      <c r="BQ80" s="4">
        <f ca="1">IFERROR((('DATA CLEANING'!BR54-'DATA CLEANING'!BQ54)/'DATA CLEANING'!BQ54),"")</f>
        <v>5.2237919981003907E-3</v>
      </c>
      <c r="BR80" s="4">
        <f ca="1">IFERROR((('DATA CLEANING'!BS54-'DATA CLEANING'!BR54)/'DATA CLEANING'!BR54),"")</f>
        <v>1.9487421755048966E-2</v>
      </c>
      <c r="BS80" s="4">
        <f ca="1">IFERROR((('DATA CLEANING'!BT54-'DATA CLEANING'!BS54)/'DATA CLEANING'!BS54),"")</f>
        <v>1.737720111214153E-3</v>
      </c>
      <c r="BT80" s="4">
        <f ca="1">IFERROR((('DATA CLEANING'!BU54-'DATA CLEANING'!BT54)/'DATA CLEANING'!BT54),"")</f>
        <v>1.9891291777495077E-2</v>
      </c>
      <c r="BU80" s="4">
        <f ca="1">IFERROR((('DATA CLEANING'!BV54-'DATA CLEANING'!BU54)/'DATA CLEANING'!BU54),"")</f>
        <v>-2.8347885247761171E-3</v>
      </c>
      <c r="BV80" s="4">
        <f ca="1">IFERROR((('DATA CLEANING'!BW54-'DATA CLEANING'!BV54)/'DATA CLEANING'!BV54),"")</f>
        <v>1.1939959062997572E-2</v>
      </c>
      <c r="BW80" s="4">
        <f ca="1">IFERROR((('DATA CLEANING'!BX54-'DATA CLEANING'!BW54)/'DATA CLEANING'!BW54),"")</f>
        <v>1.2360939431396672E-3</v>
      </c>
      <c r="BX80" s="4">
        <f ca="1">IFERROR((('DATA CLEANING'!BY54-'DATA CLEANING'!BX54)/'DATA CLEANING'!BX54),"")</f>
        <v>1.3916947250280545E-2</v>
      </c>
      <c r="BY80" s="4">
        <f ca="1">IFERROR((('DATA CLEANING'!BZ54-'DATA CLEANING'!BY54)/'DATA CLEANING'!BY54),"")</f>
        <v>4.9701129067965519E-2</v>
      </c>
      <c r="BZ80" s="4">
        <f ca="1">IFERROR((('DATA CLEANING'!CA54-'DATA CLEANING'!BZ54)/'DATA CLEANING'!BZ54),"")</f>
        <v>-1.7821364547084283E-2</v>
      </c>
      <c r="CA80" s="4">
        <f ca="1">IFERROR((('DATA CLEANING'!CB54-'DATA CLEANING'!CA54)/'DATA CLEANING'!CA54),"")</f>
        <v>2.3942452222460796E-2</v>
      </c>
      <c r="CB80" s="4">
        <f ca="1">IFERROR((('DATA CLEANING'!CC54-'DATA CLEANING'!CB54)/'DATA CLEANING'!CB54),"")</f>
        <v>2.5794274929222979E-2</v>
      </c>
      <c r="CC80" s="4">
        <f ca="1">IFERROR((('DATA CLEANING'!CD54-'DATA CLEANING'!CC54)/'DATA CLEANING'!CC54),"")</f>
        <v>1.5946028825513707E-2</v>
      </c>
      <c r="CD80" s="4">
        <f ca="1">IFERROR((('DATA CLEANING'!CE54-'DATA CLEANING'!CD54)/'DATA CLEANING'!CD54),"")</f>
        <v>2.6360800885400947E-2</v>
      </c>
      <c r="CE80" s="4">
        <f ca="1">IFERROR((('DATA CLEANING'!CF54-'DATA CLEANING'!CE54)/'DATA CLEANING'!CE54),"")</f>
        <v>-8.5285756298401436E-3</v>
      </c>
      <c r="CF80" s="4">
        <f ca="1">IFERROR((('DATA CLEANING'!CG54-'DATA CLEANING'!CF54)/'DATA CLEANING'!CF54),"")</f>
        <v>-5.0128534704370252E-2</v>
      </c>
      <c r="CG80" s="4">
        <f ca="1">IFERROR((('DATA CLEANING'!CH54-'DATA CLEANING'!CG54)/'DATA CLEANING'!CG54),"")</f>
        <v>-2.7688144061621688E-2</v>
      </c>
      <c r="CH80" s="4">
        <f ca="1">IFERROR((('DATA CLEANING'!CI54-'DATA CLEANING'!CH54)/'DATA CLEANING'!CH54),"")</f>
        <v>-1.4559469007600958E-2</v>
      </c>
      <c r="CI80" s="4">
        <f ca="1">IFERROR((('DATA CLEANING'!CJ54-'DATA CLEANING'!CI54)/'DATA CLEANING'!CI54),"")</f>
        <v>2.6833242802824613E-2</v>
      </c>
      <c r="CJ80" s="4">
        <f ca="1">IFERROR((('DATA CLEANING'!CK54-'DATA CLEANING'!CJ54)/'DATA CLEANING'!CJ54),"")</f>
        <v>-2.4227676682183698E-2</v>
      </c>
      <c r="CK80" s="4">
        <f ca="1">IFERROR((('DATA CLEANING'!CL54-'DATA CLEANING'!CK54)/'DATA CLEANING'!CK54),"")</f>
        <v>-1.6480537785969848E-2</v>
      </c>
      <c r="CL80" s="4">
        <f ca="1">IFERROR((('DATA CLEANING'!CM54-'DATA CLEANING'!CL54)/'DATA CLEANING'!CL54),"")</f>
        <v>3.1088082901554407E-2</v>
      </c>
      <c r="CM80" s="4">
        <f ca="1">IFERROR((('DATA CLEANING'!CN54-'DATA CLEANING'!CM54)/'DATA CLEANING'!CM54),"")</f>
        <v>-2.0314337645675203E-2</v>
      </c>
      <c r="CN80" s="4">
        <f ca="1">IFERROR((('DATA CLEANING'!CO54-'DATA CLEANING'!CN54)/'DATA CLEANING'!CN54),"")</f>
        <v>-7.6394194041252928E-3</v>
      </c>
      <c r="CO80" s="4">
        <f ca="1">IFERROR((('DATA CLEANING'!CP54-'DATA CLEANING'!CO54)/'DATA CLEANING'!CO54),"")</f>
        <v>1.4076762344660765E-2</v>
      </c>
      <c r="CP80" s="4">
        <f ca="1">IFERROR((('DATA CLEANING'!CQ54-'DATA CLEANING'!CP54)/'DATA CLEANING'!CP54),"")</f>
        <v>2.5593753389003313E-2</v>
      </c>
      <c r="CQ80" s="4">
        <f ca="1">IFERROR((('DATA CLEANING'!CR54-'DATA CLEANING'!CQ54)/'DATA CLEANING'!CQ54),"")</f>
        <v>-5.2870889288352007E-4</v>
      </c>
      <c r="CR80" s="4">
        <f ca="1">IFERROR((('DATA CLEANING'!CS54-'DATA CLEANING'!CR54)/'DATA CLEANING'!CR54),"")</f>
        <v>-2.8353787558188792E-2</v>
      </c>
      <c r="CS80" s="4">
        <f ca="1">IFERROR((('DATA CLEANING'!CT54-'DATA CLEANING'!CS54)/'DATA CLEANING'!CS54),"")</f>
        <v>-1.3501742160278709E-2</v>
      </c>
      <c r="CT80" s="4">
        <f ca="1">IFERROR((('DATA CLEANING'!CU54-'DATA CLEANING'!CT54)/'DATA CLEANING'!CT54),"")</f>
        <v>2.0088300220750546E-2</v>
      </c>
      <c r="CU80" s="4">
        <f ca="1">IFERROR((('DATA CLEANING'!CV54-'DATA CLEANING'!CU54)/'DATA CLEANING'!CU54),"")</f>
        <v>1.1902185674096406E-3</v>
      </c>
      <c r="CV80" s="4">
        <f ca="1">IFERROR((('DATA CLEANING'!CW54-'DATA CLEANING'!CV54)/'DATA CLEANING'!CV54),"")</f>
        <v>1.1888036312547173E-3</v>
      </c>
      <c r="CW80" s="4">
        <f ca="1">IFERROR((('DATA CLEANING'!CX54-'DATA CLEANING'!CW54)/'DATA CLEANING'!CW54),"")</f>
        <v>1.1873920552677039E-2</v>
      </c>
      <c r="CX80" s="4">
        <f ca="1">IFERROR((('DATA CLEANING'!CY54-'DATA CLEANING'!CX54)/'DATA CLEANING'!CX54),"")</f>
        <v>-1.6321740985705119E-2</v>
      </c>
      <c r="CY80" s="4">
        <f ca="1">IFERROR((('DATA CLEANING'!CZ54-'DATA CLEANING'!CY54)/'DATA CLEANING'!CY54),"")</f>
        <v>1.1929291833857509E-2</v>
      </c>
      <c r="CZ80" s="4">
        <f ca="1">IFERROR((('DATA CLEANING'!DA54-'DATA CLEANING'!CZ54)/'DATA CLEANING'!CZ54),"")</f>
        <v>-1.00739470581932E-2</v>
      </c>
      <c r="DA80" s="4">
        <f ca="1">IFERROR((('DATA CLEANING'!DB54-'DATA CLEANING'!DA54)/'DATA CLEANING'!DA54),"")</f>
        <v>-2.0136407924650806E-2</v>
      </c>
      <c r="DB80" s="4">
        <f ca="1">IFERROR((('DATA CLEANING'!DC54-'DATA CLEANING'!DB54)/'DATA CLEANING'!DB54),"")</f>
        <v>-7.7339520494973E-3</v>
      </c>
      <c r="DC80" s="4">
        <f ca="1">IFERROR((('DATA CLEANING'!DD54-'DATA CLEANING'!DC54)/'DATA CLEANING'!DC54),"")</f>
        <v>2.3048658278588065E-2</v>
      </c>
      <c r="DD80" s="4">
        <f ca="1">IFERROR((('DATA CLEANING'!DE54-'DATA CLEANING'!DD54)/'DATA CLEANING'!DD54),"")</f>
        <v>2.8950805398345745E-2</v>
      </c>
      <c r="DE80" s="4">
        <f ca="1">IFERROR((('DATA CLEANING'!DF54-'DATA CLEANING'!DE54)/'DATA CLEANING'!DE54),"")</f>
        <v>2.1578167971229082E-2</v>
      </c>
      <c r="DF80" s="4">
        <f ca="1">IFERROR((('DATA CLEANING'!DG54-'DATA CLEANING'!DF54)/'DATA CLEANING'!DF54),"")</f>
        <v>-1</v>
      </c>
      <c r="DG80" s="4" t="str">
        <f>IFERROR((('DATA CLEANING'!DH54-'DATA CLEANING'!DG54)/'DATA CLEANING'!DG54),"")</f>
        <v/>
      </c>
      <c r="DH80" s="4" t="str">
        <f>IFERROR((('DATA CLEANING'!DI54-'DATA CLEANING'!DH54)/'DATA CLEANING'!DH54),"")</f>
        <v/>
      </c>
      <c r="DI80" s="4" t="str">
        <f>IFERROR((('DATA CLEANING'!DJ54-'DATA CLEANING'!DI54)/'DATA CLEANING'!DI54),"")</f>
        <v/>
      </c>
      <c r="DJ80" s="4" t="str">
        <f>IFERROR((('DATA CLEANING'!DK54-'DATA CLEANING'!DJ54)/'DATA CLEANING'!DJ54),"")</f>
        <v/>
      </c>
      <c r="DK80" s="4" t="str">
        <f>IFERROR((('DATA CLEANING'!DL54-'DATA CLEANING'!DK54)/'DATA CLEANING'!DK54),"")</f>
        <v/>
      </c>
      <c r="DL80" s="4" t="str">
        <f>IFERROR((('DATA CLEANING'!DM54-'DATA CLEANING'!DL54)/'DATA CLEANING'!DL54),"")</f>
        <v/>
      </c>
      <c r="DM80" s="4" t="str">
        <f>IFERROR((('DATA CLEANING'!DN54-'DATA CLEANING'!DM54)/'DATA CLEANING'!DM54),"")</f>
        <v/>
      </c>
      <c r="DN80" s="4" t="str">
        <f>IFERROR((('DATA CLEANING'!DO54-'DATA CLEANING'!DN54)/'DATA CLEANING'!DN54),"")</f>
        <v/>
      </c>
      <c r="DO80" s="4" t="str">
        <f>IFERROR((('DATA CLEANING'!DP54-'DATA CLEANING'!DO54)/'DATA CLEANING'!DO54),"")</f>
        <v/>
      </c>
      <c r="DP80" s="4" t="str">
        <f>IFERROR((('DATA CLEANING'!DQ54-'DATA CLEANING'!DP54)/'DATA CLEANING'!DP54),"")</f>
        <v/>
      </c>
      <c r="DQ80" s="4" t="str">
        <f>IFERROR((('DATA CLEANING'!DR54-'DATA CLEANING'!DQ54)/'DATA CLEANING'!DQ54),"")</f>
        <v/>
      </c>
      <c r="DR80" s="4" t="str">
        <f>IFERROR((('DATA CLEANING'!DS54-'DATA CLEANING'!DR54)/'DATA CLEANING'!DR54),"")</f>
        <v/>
      </c>
      <c r="DS80" s="4" t="str">
        <f>IFERROR((('DATA CLEANING'!DT54-'DATA CLEANING'!DS54)/'DATA CLEANING'!DS54),"")</f>
        <v/>
      </c>
      <c r="DT80" s="4" t="str">
        <f>IFERROR((('DATA CLEANING'!DU54-'DATA CLEANING'!DT54)/'DATA CLEANING'!DT54),"")</f>
        <v/>
      </c>
      <c r="DU80" s="4" t="str">
        <f>IFERROR((('DATA CLEANING'!DV54-'DATA CLEANING'!DU54)/'DATA CLEANING'!DU54),"")</f>
        <v/>
      </c>
      <c r="DV80" s="4" t="str">
        <f>IFERROR((('DATA CLEANING'!DW54-'DATA CLEANING'!DV54)/'DATA CLEANING'!DV54),"")</f>
        <v/>
      </c>
      <c r="DW80" s="4" t="str">
        <f>IFERROR((('DATA CLEANING'!DX54-'DATA CLEANING'!DW54)/'DATA CLEANING'!DW54),"")</f>
        <v/>
      </c>
      <c r="DX80" s="4" t="str">
        <f>IFERROR((('DATA CLEANING'!DY54-'DATA CLEANING'!DX54)/'DATA CLEANING'!DX54),"")</f>
        <v/>
      </c>
      <c r="DY80" s="4" t="str">
        <f>IFERROR((('DATA CLEANING'!DZ54-'DATA CLEANING'!DY54)/'DATA CLEANING'!DY54),"")</f>
        <v/>
      </c>
      <c r="DZ80" s="4" t="str">
        <f>IFERROR((('DATA CLEANING'!EA54-'DATA CLEANING'!DZ54)/'DATA CLEANING'!DZ54),"")</f>
        <v/>
      </c>
      <c r="EA80" s="4" t="str">
        <f>IFERROR((('DATA CLEANING'!EB54-'DATA CLEANING'!EA54)/'DATA CLEANING'!EA54),"")</f>
        <v/>
      </c>
      <c r="EB80" s="4" t="str">
        <f>IFERROR((('DATA CLEANING'!EC54-'DATA CLEANING'!EB54)/'DATA CLEANING'!EB54),"")</f>
        <v/>
      </c>
      <c r="EC80" s="4" t="str">
        <f>IFERROR((('DATA CLEANING'!ED54-'DATA CLEANING'!EC54)/'DATA CLEANING'!EC54),"")</f>
        <v/>
      </c>
      <c r="ED80" s="4" t="str">
        <f>IFERROR((('DATA CLEANING'!EE54-'DATA CLEANING'!ED54)/'DATA CLEANING'!ED54),"")</f>
        <v/>
      </c>
      <c r="EE80" s="4" t="str">
        <f>IFERROR((('DATA CLEANING'!EF54-'DATA CLEANING'!EE54)/'DATA CLEANING'!EE54),"")</f>
        <v/>
      </c>
      <c r="EF80" s="4" t="str">
        <f>IFERROR((('DATA CLEANING'!EG54-'DATA CLEANING'!EF54)/'DATA CLEANING'!EF54),"")</f>
        <v/>
      </c>
      <c r="EG80" s="4" t="str">
        <f>IFERROR((('DATA CLEANING'!EH54-'DATA CLEANING'!EG54)/'DATA CLEANING'!EG54),"")</f>
        <v/>
      </c>
      <c r="EH80" s="4" t="str">
        <f>IFERROR((('DATA CLEANING'!EI54-'DATA CLEANING'!EH54)/'DATA CLEANING'!EH54),"")</f>
        <v/>
      </c>
      <c r="EI80" s="4" t="str">
        <f>IFERROR((('DATA CLEANING'!EJ54-'DATA CLEANING'!EI54)/'DATA CLEANING'!EI54),"")</f>
        <v/>
      </c>
      <c r="EJ80" s="4" t="str">
        <f>IFERROR((('DATA CLEANING'!EK54-'DATA CLEANING'!EJ54)/'DATA CLEANING'!EJ54),"")</f>
        <v/>
      </c>
      <c r="EK80" s="4" t="str">
        <f>IFERROR((('DATA CLEANING'!EL54-'DATA CLEANING'!EK54)/'DATA CLEANING'!EK54),"")</f>
        <v/>
      </c>
      <c r="EL80" s="4" t="str">
        <f>IFERROR((('DATA CLEANING'!EM54-'DATA CLEANING'!EL54)/'DATA CLEANING'!EL54),"")</f>
        <v/>
      </c>
      <c r="EM80" s="4" t="str">
        <f>IFERROR((('DATA CLEANING'!EN54-'DATA CLEANING'!EM54)/'DATA CLEANING'!EM54),"")</f>
        <v/>
      </c>
      <c r="EN80" s="4" t="str">
        <f>IFERROR((('DATA CLEANING'!EO54-'DATA CLEANING'!EN54)/'DATA CLEANING'!EN54),"")</f>
        <v/>
      </c>
      <c r="EO80" s="4" t="str">
        <f>IFERROR((('DATA CLEANING'!EP54-'DATA CLEANING'!EO54)/'DATA CLEANING'!EO54),"")</f>
        <v/>
      </c>
      <c r="EP80" s="4" t="str">
        <f>IFERROR((('DATA CLEANING'!EQ54-'DATA CLEANING'!EP54)/'DATA CLEANING'!EP54),"")</f>
        <v/>
      </c>
      <c r="EQ80" s="4" t="str">
        <f>IFERROR((('DATA CLEANING'!ER54-'DATA CLEANING'!EQ54)/'DATA CLEANING'!EQ54),"")</f>
        <v/>
      </c>
      <c r="ER80" s="4" t="str">
        <f>IFERROR((('DATA CLEANING'!ES54-'DATA CLEANING'!ER54)/'DATA CLEANING'!ER54),"")</f>
        <v/>
      </c>
      <c r="ES80" s="4" t="str">
        <f>IFERROR((('DATA CLEANING'!ET54-'DATA CLEANING'!ES54)/'DATA CLEANING'!ES54),"")</f>
        <v/>
      </c>
      <c r="ET80" s="4" t="str">
        <f>IFERROR((('DATA CLEANING'!EU54-'DATA CLEANING'!ET54)/'DATA CLEANING'!ET54),"")</f>
        <v/>
      </c>
      <c r="EU80" s="4" t="str">
        <f>IFERROR((('DATA CLEANING'!EV54-'DATA CLEANING'!EU54)/'DATA CLEANING'!EU54),"")</f>
        <v/>
      </c>
      <c r="EV80" s="4" t="str">
        <f>IFERROR((('DATA CLEANING'!EW54-'DATA CLEANING'!EV54)/'DATA CLEANING'!EV54),"")</f>
        <v/>
      </c>
      <c r="EW80" s="4" t="str">
        <f>IFERROR((('DATA CLEANING'!EX54-'DATA CLEANING'!EW54)/'DATA CLEANING'!EW54),"")</f>
        <v/>
      </c>
      <c r="EX80" s="4" t="str">
        <f>IFERROR((('DATA CLEANING'!EY54-'DATA CLEANING'!EX54)/'DATA CLEANING'!EX54),"")</f>
        <v/>
      </c>
      <c r="EY80" s="4" t="str">
        <f>IFERROR((('DATA CLEANING'!EZ54-'DATA CLEANING'!EY54)/'DATA CLEANING'!EY54),"")</f>
        <v/>
      </c>
      <c r="EZ80" s="4" t="str">
        <f>IFERROR((('DATA CLEANING'!FA54-'DATA CLEANING'!EZ54)/'DATA CLEANING'!EZ54),"")</f>
        <v/>
      </c>
    </row>
    <row r="81" spans="2:156" x14ac:dyDescent="0.55000000000000004">
      <c r="B81" s="8" t="e" vm="113">
        <v>#VALUE!</v>
      </c>
      <c r="C81" s="4">
        <f ca="1">IFERROR((('DATA CLEANING'!D55-'DATA CLEANING'!C55)/'DATA CLEANING'!C55),"")</f>
        <v>2.3795953263037972E-2</v>
      </c>
      <c r="D81" s="4">
        <f ca="1">IFERROR((('DATA CLEANING'!E55-'DATA CLEANING'!D55)/'DATA CLEANING'!D55),"")</f>
        <v>-3.1176061238691682E-2</v>
      </c>
      <c r="E81" s="4">
        <f ca="1">IFERROR((('DATA CLEANING'!F55-'DATA CLEANING'!E55)/'DATA CLEANING'!E55),"")</f>
        <v>-1.7095244936072434E-2</v>
      </c>
      <c r="F81" s="4">
        <f ca="1">IFERROR((('DATA CLEANING'!G55-'DATA CLEANING'!F55)/'DATA CLEANING'!F55),"")</f>
        <v>9.5001461560946365E-3</v>
      </c>
      <c r="G81" s="4">
        <f ca="1">IFERROR((('DATA CLEANING'!H55-'DATA CLEANING'!G55)/'DATA CLEANING'!G55),"")</f>
        <v>8.7447517011727247E-2</v>
      </c>
      <c r="H81" s="4">
        <f ca="1">IFERROR((('DATA CLEANING'!I55-'DATA CLEANING'!H55)/'DATA CLEANING'!H55),"")</f>
        <v>6.5237651444548204E-3</v>
      </c>
      <c r="I81" s="4">
        <f ca="1">IFERROR((('DATA CLEANING'!J55-'DATA CLEANING'!I55)/'DATA CLEANING'!I55),"")</f>
        <v>6.7460317460317377E-3</v>
      </c>
      <c r="J81" s="4">
        <f ca="1">IFERROR((('DATA CLEANING'!K55-'DATA CLEANING'!J55)/'DATA CLEANING'!J55),"")</f>
        <v>1.2350545263434456E-2</v>
      </c>
      <c r="K81" s="4">
        <f ca="1">IFERROR((('DATA CLEANING'!L55-'DATA CLEANING'!K55)/'DATA CLEANING'!K55),"")</f>
        <v>5.9831278390655461E-2</v>
      </c>
      <c r="L81" s="4">
        <f ca="1">IFERROR((('DATA CLEANING'!M55-'DATA CLEANING'!L55)/'DATA CLEANING'!L55),"")</f>
        <v>-2.0940484937545929E-2</v>
      </c>
      <c r="M81" s="4">
        <f ca="1">IFERROR((('DATA CLEANING'!N55-'DATA CLEANING'!M55)/'DATA CLEANING'!M55),"")</f>
        <v>1.35084427767355E-2</v>
      </c>
      <c r="N81" s="4">
        <f ca="1">IFERROR((('DATA CLEANING'!O55-'DATA CLEANING'!N55)/'DATA CLEANING'!N55),"")</f>
        <v>-1.912871775885483E-2</v>
      </c>
      <c r="O81" s="4">
        <f ca="1">IFERROR((('DATA CLEANING'!P55-'DATA CLEANING'!O55)/'DATA CLEANING'!O55),"")</f>
        <v>1.6230498238550609E-2</v>
      </c>
      <c r="P81" s="4">
        <f ca="1">IFERROR((('DATA CLEANING'!Q55-'DATA CLEANING'!P55)/'DATA CLEANING'!P55),"")</f>
        <v>-1.3990342949114743E-2</v>
      </c>
      <c r="Q81" s="4">
        <f ca="1">IFERROR((('DATA CLEANING'!R55-'DATA CLEANING'!Q55)/'DATA CLEANING'!Q55),"")</f>
        <v>-3.0763435459568014E-2</v>
      </c>
      <c r="R81" s="4">
        <f ca="1">IFERROR((('DATA CLEANING'!S55-'DATA CLEANING'!R55)/'DATA CLEANING'!R55),"")</f>
        <v>4.9229174763569302E-3</v>
      </c>
      <c r="S81" s="4">
        <f ca="1">IFERROR((('DATA CLEANING'!T55-'DATA CLEANING'!S55)/'DATA CLEANING'!S55),"")</f>
        <v>-1.0571097073610914E-2</v>
      </c>
      <c r="T81" s="4">
        <f ca="1">IFERROR((('DATA CLEANING'!U55-'DATA CLEANING'!T55)/'DATA CLEANING'!T55),"")</f>
        <v>-1.4071661237784914E-2</v>
      </c>
      <c r="U81" s="4">
        <f ca="1">IFERROR((('DATA CLEANING'!V55-'DATA CLEANING'!U55)/'DATA CLEANING'!U55),"")</f>
        <v>2.1937359587683291E-2</v>
      </c>
      <c r="V81" s="4">
        <f ca="1">IFERROR((('DATA CLEANING'!W55-'DATA CLEANING'!V55)/'DATA CLEANING'!V55),"")</f>
        <v>-3.4785982154403254E-2</v>
      </c>
      <c r="W81" s="4">
        <f ca="1">IFERROR((('DATA CLEANING'!X55-'DATA CLEANING'!W55)/'DATA CLEANING'!W55),"")</f>
        <v>8.5744908896035268E-3</v>
      </c>
      <c r="X81" s="4">
        <f ca="1">IFERROR((('DATA CLEANING'!Y55-'DATA CLEANING'!X55)/'DATA CLEANING'!X55),"")</f>
        <v>-1.8065887353878925E-2</v>
      </c>
      <c r="Y81" s="4">
        <f ca="1">IFERROR((('DATA CLEANING'!Z55-'DATA CLEANING'!Y55)/'DATA CLEANING'!Y55),"")</f>
        <v>8.1168831168837257E-4</v>
      </c>
      <c r="Z81" s="4">
        <f ca="1">IFERROR((('DATA CLEANING'!AA55-'DATA CLEANING'!Z55)/'DATA CLEANING'!Z55),"")</f>
        <v>-4.7715598810489319E-2</v>
      </c>
      <c r="AA81" s="4">
        <f ca="1">IFERROR((('DATA CLEANING'!AB55-'DATA CLEANING'!AA55)/'DATA CLEANING'!AA55),"")</f>
        <v>3.1369765791341389E-2</v>
      </c>
      <c r="AB81" s="4">
        <f ca="1">IFERROR((('DATA CLEANING'!AC55-'DATA CLEANING'!AB55)/'DATA CLEANING'!AB55),"")</f>
        <v>-1.8304431599229256E-2</v>
      </c>
      <c r="AC81" s="4">
        <f ca="1">IFERROR((('DATA CLEANING'!AD55-'DATA CLEANING'!AC55)/'DATA CLEANING'!AC55),"")</f>
        <v>1.78045703070236E-2</v>
      </c>
      <c r="AD81" s="4">
        <f ca="1">IFERROR((('DATA CLEANING'!AE55-'DATA CLEANING'!AD55)/'DATA CLEANING'!AD55),"")</f>
        <v>3.5399449035812748E-2</v>
      </c>
      <c r="AE81" s="4">
        <f ca="1">IFERROR((('DATA CLEANING'!AF55-'DATA CLEANING'!AE55)/'DATA CLEANING'!AE55),"")</f>
        <v>7.050685113742146E-3</v>
      </c>
      <c r="AF81" s="4">
        <f ca="1">IFERROR((('DATA CLEANING'!AG55-'DATA CLEANING'!AF55)/'DATA CLEANING'!AF55),"")</f>
        <v>6.2087186261559277E-3</v>
      </c>
      <c r="AG81" s="4">
        <f ca="1">IFERROR((('DATA CLEANING'!AH55-'DATA CLEANING'!AG55)/'DATA CLEANING'!AG55),"")</f>
        <v>1.2472101877379483E-2</v>
      </c>
      <c r="AH81" s="4">
        <f ca="1">IFERROR((('DATA CLEANING'!AI55-'DATA CLEANING'!AH55)/'DATA CLEANING'!AH55),"")</f>
        <v>-5.057053941908733E-3</v>
      </c>
      <c r="AI81" s="4">
        <f ca="1">IFERROR((('DATA CLEANING'!AJ55-'DATA CLEANING'!AI55)/'DATA CLEANING'!AI55),"")</f>
        <v>2.0852339371823295E-2</v>
      </c>
      <c r="AJ81" s="4">
        <f ca="1">IFERROR((('DATA CLEANING'!AK55-'DATA CLEANING'!AJ55)/'DATA CLEANING'!AJ55),"")</f>
        <v>5.1066002808624526E-4</v>
      </c>
      <c r="AK81" s="4">
        <f ca="1">IFERROR((('DATA CLEANING'!AL55-'DATA CLEANING'!AK55)/'DATA CLEANING'!AK55),"")</f>
        <v>-1.2759984688016969E-4</v>
      </c>
      <c r="AL81" s="4">
        <f ca="1">IFERROR((('DATA CLEANING'!AM55-'DATA CLEANING'!AL55)/'DATA CLEANING'!AL55),"")</f>
        <v>-2.667177131189372E-2</v>
      </c>
      <c r="AM81" s="4">
        <f ca="1">IFERROR((('DATA CLEANING'!AN55-'DATA CLEANING'!AM55)/'DATA CLEANING'!AM55),"")</f>
        <v>-1.1537957257112928E-2</v>
      </c>
      <c r="AN81" s="4">
        <f ca="1">IFERROR((('DATA CLEANING'!AO55-'DATA CLEANING'!AN55)/'DATA CLEANING'!AN55),"")</f>
        <v>1.764159702878363E-2</v>
      </c>
      <c r="AO81" s="4">
        <f ca="1">IFERROR((('DATA CLEANING'!AP55-'DATA CLEANING'!AO55)/'DATA CLEANING'!AO55),"")</f>
        <v>-1.3034410844628387E-4</v>
      </c>
      <c r="AP81" s="4">
        <f ca="1">IFERROR((('DATA CLEANING'!AQ55-'DATA CLEANING'!AP55)/'DATA CLEANING'!AP55),"")</f>
        <v>3.1547386259940031E-2</v>
      </c>
      <c r="AQ81" s="4">
        <f ca="1">IFERROR((('DATA CLEANING'!AR55-'DATA CLEANING'!AQ55)/'DATA CLEANING'!AQ55),"")</f>
        <v>-4.6758498673070093E-3</v>
      </c>
      <c r="AR81" s="4">
        <f ca="1">IFERROR((('DATA CLEANING'!AS55-'DATA CLEANING'!AR55)/'DATA CLEANING'!AR55),"")</f>
        <v>4.4057897409852803E-2</v>
      </c>
      <c r="AS81" s="4">
        <f ca="1">IFERROR((('DATA CLEANING'!AT55-'DATA CLEANING'!AS55)/'DATA CLEANING'!AS55),"")</f>
        <v>1.2161011796180102E-4</v>
      </c>
      <c r="AT81" s="4">
        <f ca="1">IFERROR((('DATA CLEANING'!AU55-'DATA CLEANING'!AT55)/'DATA CLEANING'!AT55),"")</f>
        <v>-1.0943579766536975E-2</v>
      </c>
      <c r="AU81" s="4">
        <f ca="1">IFERROR((('DATA CLEANING'!AV55-'DATA CLEANING'!AU55)/'DATA CLEANING'!AU55),"")</f>
        <v>-5.015982296533078E-2</v>
      </c>
      <c r="AV81" s="4">
        <f ca="1">IFERROR((('DATA CLEANING'!AW55-'DATA CLEANING'!AV55)/'DATA CLEANING'!AV55),"")</f>
        <v>6.4716541548026922E-4</v>
      </c>
      <c r="AW81" s="4">
        <f ca="1">IFERROR((('DATA CLEANING'!AX55-'DATA CLEANING'!AW55)/'DATA CLEANING'!AW55),"")</f>
        <v>-2.5352477040486432E-2</v>
      </c>
      <c r="AX81" s="4">
        <f ca="1">IFERROR((('DATA CLEANING'!AY55-'DATA CLEANING'!AX55)/'DATA CLEANING'!AX55),"")</f>
        <v>5.1758460517584799E-3</v>
      </c>
      <c r="AY81" s="4">
        <f ca="1">IFERROR((('DATA CLEANING'!AZ55-'DATA CLEANING'!AY55)/'DATA CLEANING'!AY55),"")</f>
        <v>2.9706891998943857E-2</v>
      </c>
      <c r="AZ81" s="4">
        <f ca="1">IFERROR((('DATA CLEANING'!BA55-'DATA CLEANING'!AZ55)/'DATA CLEANING'!AZ55),"")</f>
        <v>3.2311834850621876E-2</v>
      </c>
      <c r="BA81" s="4">
        <f ca="1">IFERROR((('DATA CLEANING'!BB55-'DATA CLEANING'!BA55)/'DATA CLEANING'!BA55),"")</f>
        <v>-1.3911315364550971E-2</v>
      </c>
      <c r="BB81" s="4">
        <f ca="1">IFERROR((('DATA CLEANING'!BC55-'DATA CLEANING'!BB55)/'DATA CLEANING'!BB55),"")</f>
        <v>2.0027711298652114E-2</v>
      </c>
      <c r="BC81" s="4">
        <f ca="1">IFERROR((('DATA CLEANING'!BD55-'DATA CLEANING'!BC55)/'DATA CLEANING'!BC55),"")</f>
        <v>-4.3220548283526153E-3</v>
      </c>
      <c r="BD81" s="4">
        <f ca="1">IFERROR((('DATA CLEANING'!BE55-'DATA CLEANING'!BD55)/'DATA CLEANING'!BD55),"")</f>
        <v>-5.2337839513828616E-2</v>
      </c>
      <c r="BE81" s="4">
        <f ca="1">IFERROR((('DATA CLEANING'!BF55-'DATA CLEANING'!BE55)/'DATA CLEANING'!BE55),"")</f>
        <v>-2.1463159272346512E-2</v>
      </c>
      <c r="BF81" s="4">
        <f ca="1">IFERROR((('DATA CLEANING'!BG55-'DATA CLEANING'!BF55)/'DATA CLEANING'!BF55),"")</f>
        <v>3.4907048281396298E-2</v>
      </c>
      <c r="BG81" s="4">
        <f ca="1">IFERROR((('DATA CLEANING'!BH55-'DATA CLEANING'!BG55)/'DATA CLEANING'!BG55),"")</f>
        <v>-1.6800206771776672E-3</v>
      </c>
      <c r="BH81" s="4">
        <f ca="1">IFERROR((('DATA CLEANING'!BI55-'DATA CLEANING'!BH55)/'DATA CLEANING'!BH55),"")</f>
        <v>-2.8478964401294524E-2</v>
      </c>
      <c r="BI81" s="4">
        <f ca="1">IFERROR((('DATA CLEANING'!BJ55-'DATA CLEANING'!BI55)/'DATA CLEANING'!BI55),"")</f>
        <v>-2.5849433710859394E-2</v>
      </c>
      <c r="BJ81" s="4">
        <f ca="1">IFERROR((('DATA CLEANING'!BK55-'DATA CLEANING'!BJ55)/'DATA CLEANING'!BJ55),"")</f>
        <v>-1.7781425249623415E-3</v>
      </c>
      <c r="BK81" s="4">
        <f ca="1">IFERROR((('DATA CLEANING'!BL55-'DATA CLEANING'!BK55)/'DATA CLEANING'!BK55),"")</f>
        <v>-1.6716908742121114E-2</v>
      </c>
      <c r="BL81" s="4">
        <f ca="1">IFERROR((('DATA CLEANING'!BM55-'DATA CLEANING'!BL55)/'DATA CLEANING'!BL55),"")</f>
        <v>1.0869565217391344E-2</v>
      </c>
      <c r="BM81" s="4">
        <f ca="1">IFERROR((('DATA CLEANING'!BN55-'DATA CLEANING'!BM55)/'DATA CLEANING'!BM55),"")</f>
        <v>-2.3435346015991654E-3</v>
      </c>
      <c r="BN81" s="4">
        <f ca="1">IFERROR((('DATA CLEANING'!BO55-'DATA CLEANING'!BN55)/'DATA CLEANING'!BN55),"")</f>
        <v>-2.7912118281055678E-2</v>
      </c>
      <c r="BO81" s="4">
        <f ca="1">IFERROR((('DATA CLEANING'!BP55-'DATA CLEANING'!BO55)/'DATA CLEANING'!BO55),"")</f>
        <v>2.7718550106609754E-2</v>
      </c>
      <c r="BP81" s="4">
        <f ca="1">IFERROR((('DATA CLEANING'!BQ55-'DATA CLEANING'!BP55)/'DATA CLEANING'!BP55),"")</f>
        <v>-5.255878284923964E-3</v>
      </c>
      <c r="BQ81" s="4">
        <f ca="1">IFERROR((('DATA CLEANING'!BR55-'DATA CLEANING'!BQ55)/'DATA CLEANING'!BQ55),"")</f>
        <v>1.056729699666303E-2</v>
      </c>
      <c r="BR81" s="4">
        <f ca="1">IFERROR((('DATA CLEANING'!BS55-'DATA CLEANING'!BR55)/'DATA CLEANING'!BR55),"")</f>
        <v>2.1051183269124904E-2</v>
      </c>
      <c r="BS81" s="4">
        <f ca="1">IFERROR((('DATA CLEANING'!BT55-'DATA CLEANING'!BS55)/'DATA CLEANING'!BS55),"")</f>
        <v>-1.6035574720388118E-2</v>
      </c>
      <c r="BT81" s="4">
        <f ca="1">IFERROR((('DATA CLEANING'!BU55-'DATA CLEANING'!BT55)/'DATA CLEANING'!BT55),"")</f>
        <v>2.9580936729663193E-2</v>
      </c>
      <c r="BU81" s="4">
        <f ca="1">IFERROR((('DATA CLEANING'!BV55-'DATA CLEANING'!BU55)/'DATA CLEANING'!BU55),"")</f>
        <v>-1.7158818834796519E-2</v>
      </c>
      <c r="BV81" s="4">
        <f ca="1">IFERROR((('DATA CLEANING'!BW55-'DATA CLEANING'!BV55)/'DATA CLEANING'!BV55),"")</f>
        <v>6.0901339829475551E-3</v>
      </c>
      <c r="BW81" s="4">
        <f ca="1">IFERROR((('DATA CLEANING'!BX55-'DATA CLEANING'!BW55)/'DATA CLEANING'!BW55),"")</f>
        <v>2.1522733387140786E-3</v>
      </c>
      <c r="BX81" s="4">
        <f ca="1">IFERROR((('DATA CLEANING'!BY55-'DATA CLEANING'!BX55)/'DATA CLEANING'!BX55),"")</f>
        <v>2.1744966442953009E-2</v>
      </c>
      <c r="BY81" s="4">
        <f ca="1">IFERROR((('DATA CLEANING'!BZ55-'DATA CLEANING'!BY55)/'DATA CLEANING'!BY55),"")</f>
        <v>4.466631634261696E-2</v>
      </c>
      <c r="BZ81" s="4">
        <f ca="1">IFERROR((('DATA CLEANING'!CA55-'DATA CLEANING'!BZ55)/'DATA CLEANING'!BZ55),"")</f>
        <v>-2.2635814889336316E-3</v>
      </c>
      <c r="CA81" s="4">
        <f ca="1">IFERROR((('DATA CLEANING'!CB55-'DATA CLEANING'!CA55)/'DATA CLEANING'!CA55),"")</f>
        <v>3.4913032518275849E-2</v>
      </c>
      <c r="CB81" s="4">
        <f ca="1">IFERROR((('DATA CLEANING'!CC55-'DATA CLEANING'!CB55)/'DATA CLEANING'!CB55),"")</f>
        <v>8.525149190109888E-4</v>
      </c>
      <c r="CC81" s="4">
        <f ca="1">IFERROR((('DATA CLEANING'!CD55-'DATA CLEANING'!CC55)/'DATA CLEANING'!CC55),"")</f>
        <v>4.6726697493307365E-2</v>
      </c>
      <c r="CD81" s="4">
        <f ca="1">IFERROR((('DATA CLEANING'!CE55-'DATA CLEANING'!CD55)/'DATA CLEANING'!CD55),"")</f>
        <v>4.126947221576388E-2</v>
      </c>
      <c r="CE81" s="4">
        <f ca="1">IFERROR((('DATA CLEANING'!CF55-'DATA CLEANING'!CE55)/'DATA CLEANING'!CE55),"")</f>
        <v>-2.6794685720665425E-2</v>
      </c>
      <c r="CF81" s="4">
        <f ca="1">IFERROR((('DATA CLEANING'!CG55-'DATA CLEANING'!CF55)/'DATA CLEANING'!CF55),"")</f>
        <v>-4.864058735803601E-2</v>
      </c>
      <c r="CG81" s="4">
        <f ca="1">IFERROR((('DATA CLEANING'!CH55-'DATA CLEANING'!CG55)/'DATA CLEANING'!CG55),"")</f>
        <v>-3.4969251175690505E-3</v>
      </c>
      <c r="CH81" s="4">
        <f ca="1">IFERROR((('DATA CLEANING'!CI55-'DATA CLEANING'!CH55)/'DATA CLEANING'!CH55),"")</f>
        <v>-1.7909002904162676E-2</v>
      </c>
      <c r="CI81" s="4">
        <f ca="1">IFERROR((('DATA CLEANING'!CJ55-'DATA CLEANING'!CI55)/'DATA CLEANING'!CI55),"")</f>
        <v>2.4765894529324799E-2</v>
      </c>
      <c r="CJ81" s="4">
        <f ca="1">IFERROR((('DATA CLEANING'!CK55-'DATA CLEANING'!CJ55)/'DATA CLEANING'!CJ55),"")</f>
        <v>-2.5369724660334266E-2</v>
      </c>
      <c r="CK81" s="4">
        <f ca="1">IFERROR((('DATA CLEANING'!CL55-'DATA CLEANING'!CK55)/'DATA CLEANING'!CK55),"")</f>
        <v>-1.8134715025906658E-2</v>
      </c>
      <c r="CL81" s="4">
        <f ca="1">IFERROR((('DATA CLEANING'!CM55-'DATA CLEANING'!CL55)/'DATA CLEANING'!CL55),"")</f>
        <v>9.8002261590651053E-3</v>
      </c>
      <c r="CM81" s="4">
        <f ca="1">IFERROR((('DATA CLEANING'!CN55-'DATA CLEANING'!CM55)/'DATA CLEANING'!CM55),"")</f>
        <v>-2.0903322135124955E-2</v>
      </c>
      <c r="CN81" s="4">
        <f ca="1">IFERROR((('DATA CLEANING'!CO55-'DATA CLEANING'!CN55)/'DATA CLEANING'!CN55),"")</f>
        <v>-1.0166476045240827E-2</v>
      </c>
      <c r="CO81" s="4">
        <f ca="1">IFERROR((('DATA CLEANING'!CP55-'DATA CLEANING'!CO55)/'DATA CLEANING'!CO55),"")</f>
        <v>1.2710232378995902E-2</v>
      </c>
      <c r="CP81" s="4">
        <f ca="1">IFERROR((('DATA CLEANING'!CQ55-'DATA CLEANING'!CP55)/'DATA CLEANING'!CP55),"")</f>
        <v>3.9046653144016293E-2</v>
      </c>
      <c r="CQ81" s="4">
        <f ca="1">IFERROR((('DATA CLEANING'!CR55-'DATA CLEANING'!CQ55)/'DATA CLEANING'!CQ55),"")</f>
        <v>3.7823328452903753E-3</v>
      </c>
      <c r="CR81" s="4">
        <f ca="1">IFERROR((('DATA CLEANING'!CS55-'DATA CLEANING'!CR55)/'DATA CLEANING'!CR55),"")</f>
        <v>-3.7316154126656072E-2</v>
      </c>
      <c r="CS81" s="4">
        <f ca="1">IFERROR((('DATA CLEANING'!CT55-'DATA CLEANING'!CS55)/'DATA CLEANING'!CS55),"")</f>
        <v>-8.3333333333333957E-3</v>
      </c>
      <c r="CT81" s="4">
        <f ca="1">IFERROR((('DATA CLEANING'!CU55-'DATA CLEANING'!CT55)/'DATA CLEANING'!CT55),"")</f>
        <v>3.4377387318564245E-3</v>
      </c>
      <c r="CU81" s="4">
        <f ca="1">IFERROR((('DATA CLEANING'!CV55-'DATA CLEANING'!CU55)/'DATA CLEANING'!CU55),"")</f>
        <v>4.9486105824134178E-3</v>
      </c>
      <c r="CV81" s="4">
        <f ca="1">IFERROR((('DATA CLEANING'!CW55-'DATA CLEANING'!CV55)/'DATA CLEANING'!CV55),"")</f>
        <v>0</v>
      </c>
      <c r="CW81" s="4">
        <f ca="1">IFERROR((('DATA CLEANING'!CX55-'DATA CLEANING'!CW55)/'DATA CLEANING'!CW55),"")</f>
        <v>1.0732323232323171E-2</v>
      </c>
      <c r="CX81" s="4">
        <f ca="1">IFERROR((('DATA CLEANING'!CY55-'DATA CLEANING'!CX55)/'DATA CLEANING'!CX55),"")</f>
        <v>-1.9862585883822642E-2</v>
      </c>
      <c r="CY81" s="4">
        <f ca="1">IFERROR((('DATA CLEANING'!CZ55-'DATA CLEANING'!CY55)/'DATA CLEANING'!CY55),"")</f>
        <v>7.9021157277593471E-3</v>
      </c>
      <c r="CZ81" s="4">
        <f ca="1">IFERROR((('DATA CLEANING'!DA55-'DATA CLEANING'!CZ55)/'DATA CLEANING'!CZ55),"")</f>
        <v>-1.6439049064238622E-2</v>
      </c>
      <c r="DA81" s="4">
        <f ca="1">IFERROR((('DATA CLEANING'!DB55-'DATA CLEANING'!DA55)/'DATA CLEANING'!DA55),"")</f>
        <v>-2.1085111853947132E-2</v>
      </c>
      <c r="DB81" s="4">
        <f ca="1">IFERROR((('DATA CLEANING'!DC55-'DATA CLEANING'!DB55)/'DATA CLEANING'!DB55),"")</f>
        <v>-1.8387181507748901E-2</v>
      </c>
      <c r="DC81" s="4">
        <f ca="1">IFERROR((('DATA CLEANING'!DD55-'DATA CLEANING'!DC55)/'DATA CLEANING'!DC55),"")</f>
        <v>3.7195611453037264E-2</v>
      </c>
      <c r="DD81" s="4">
        <f ca="1">IFERROR((('DATA CLEANING'!DE55-'DATA CLEANING'!DD55)/'DATA CLEANING'!DD55),"")</f>
        <v>1.2512899896800879E-2</v>
      </c>
      <c r="DE81" s="4">
        <f ca="1">IFERROR((('DATA CLEANING'!DF55-'DATA CLEANING'!DE55)/'DATA CLEANING'!DE55),"")</f>
        <v>1.7964071856287425E-2</v>
      </c>
      <c r="DF81" s="4">
        <f ca="1">IFERROR((('DATA CLEANING'!DG55-'DATA CLEANING'!DF55)/'DATA CLEANING'!DF55),"")</f>
        <v>-1</v>
      </c>
      <c r="DG81" s="4" t="str">
        <f>IFERROR((('DATA CLEANING'!DH55-'DATA CLEANING'!DG55)/'DATA CLEANING'!DG55),"")</f>
        <v/>
      </c>
      <c r="DH81" s="4" t="str">
        <f>IFERROR((('DATA CLEANING'!DI55-'DATA CLEANING'!DH55)/'DATA CLEANING'!DH55),"")</f>
        <v/>
      </c>
      <c r="DI81" s="4" t="str">
        <f>IFERROR((('DATA CLEANING'!DJ55-'DATA CLEANING'!DI55)/'DATA CLEANING'!DI55),"")</f>
        <v/>
      </c>
      <c r="DJ81" s="4" t="str">
        <f>IFERROR((('DATA CLEANING'!DK55-'DATA CLEANING'!DJ55)/'DATA CLEANING'!DJ55),"")</f>
        <v/>
      </c>
      <c r="DK81" s="4" t="str">
        <f>IFERROR((('DATA CLEANING'!DL55-'DATA CLEANING'!DK55)/'DATA CLEANING'!DK55),"")</f>
        <v/>
      </c>
      <c r="DL81" s="4" t="str">
        <f>IFERROR((('DATA CLEANING'!DM55-'DATA CLEANING'!DL55)/'DATA CLEANING'!DL55),"")</f>
        <v/>
      </c>
      <c r="DM81" s="4" t="str">
        <f>IFERROR((('DATA CLEANING'!DN55-'DATA CLEANING'!DM55)/'DATA CLEANING'!DM55),"")</f>
        <v/>
      </c>
      <c r="DN81" s="4" t="str">
        <f>IFERROR((('DATA CLEANING'!DO55-'DATA CLEANING'!DN55)/'DATA CLEANING'!DN55),"")</f>
        <v/>
      </c>
      <c r="DO81" s="4" t="str">
        <f>IFERROR((('DATA CLEANING'!DP55-'DATA CLEANING'!DO55)/'DATA CLEANING'!DO55),"")</f>
        <v/>
      </c>
      <c r="DP81" s="4" t="str">
        <f>IFERROR((('DATA CLEANING'!DQ55-'DATA CLEANING'!DP55)/'DATA CLEANING'!DP55),"")</f>
        <v/>
      </c>
      <c r="DQ81" s="4" t="str">
        <f>IFERROR((('DATA CLEANING'!DR55-'DATA CLEANING'!DQ55)/'DATA CLEANING'!DQ55),"")</f>
        <v/>
      </c>
      <c r="DR81" s="4" t="str">
        <f>IFERROR((('DATA CLEANING'!DS55-'DATA CLEANING'!DR55)/'DATA CLEANING'!DR55),"")</f>
        <v/>
      </c>
      <c r="DS81" s="4" t="str">
        <f>IFERROR((('DATA CLEANING'!DT55-'DATA CLEANING'!DS55)/'DATA CLEANING'!DS55),"")</f>
        <v/>
      </c>
      <c r="DT81" s="4" t="str">
        <f>IFERROR((('DATA CLEANING'!DU55-'DATA CLEANING'!DT55)/'DATA CLEANING'!DT55),"")</f>
        <v/>
      </c>
      <c r="DU81" s="4" t="str">
        <f>IFERROR((('DATA CLEANING'!DV55-'DATA CLEANING'!DU55)/'DATA CLEANING'!DU55),"")</f>
        <v/>
      </c>
      <c r="DV81" s="4" t="str">
        <f>IFERROR((('DATA CLEANING'!DW55-'DATA CLEANING'!DV55)/'DATA CLEANING'!DV55),"")</f>
        <v/>
      </c>
      <c r="DW81" s="4" t="str">
        <f>IFERROR((('DATA CLEANING'!DX55-'DATA CLEANING'!DW55)/'DATA CLEANING'!DW55),"")</f>
        <v/>
      </c>
      <c r="DX81" s="4" t="str">
        <f>IFERROR((('DATA CLEANING'!DY55-'DATA CLEANING'!DX55)/'DATA CLEANING'!DX55),"")</f>
        <v/>
      </c>
      <c r="DY81" s="4" t="str">
        <f>IFERROR((('DATA CLEANING'!DZ55-'DATA CLEANING'!DY55)/'DATA CLEANING'!DY55),"")</f>
        <v/>
      </c>
      <c r="DZ81" s="4" t="str">
        <f>IFERROR((('DATA CLEANING'!EA55-'DATA CLEANING'!DZ55)/'DATA CLEANING'!DZ55),"")</f>
        <v/>
      </c>
      <c r="EA81" s="4" t="str">
        <f>IFERROR((('DATA CLEANING'!EB55-'DATA CLEANING'!EA55)/'DATA CLEANING'!EA55),"")</f>
        <v/>
      </c>
      <c r="EB81" s="4" t="str">
        <f>IFERROR((('DATA CLEANING'!EC55-'DATA CLEANING'!EB55)/'DATA CLEANING'!EB55),"")</f>
        <v/>
      </c>
      <c r="EC81" s="4" t="str">
        <f>IFERROR((('DATA CLEANING'!ED55-'DATA CLEANING'!EC55)/'DATA CLEANING'!EC55),"")</f>
        <v/>
      </c>
      <c r="ED81" s="4" t="str">
        <f>IFERROR((('DATA CLEANING'!EE55-'DATA CLEANING'!ED55)/'DATA CLEANING'!ED55),"")</f>
        <v/>
      </c>
      <c r="EE81" s="4" t="str">
        <f>IFERROR((('DATA CLEANING'!EF55-'DATA CLEANING'!EE55)/'DATA CLEANING'!EE55),"")</f>
        <v/>
      </c>
      <c r="EF81" s="4" t="str">
        <f>IFERROR((('DATA CLEANING'!EG55-'DATA CLEANING'!EF55)/'DATA CLEANING'!EF55),"")</f>
        <v/>
      </c>
      <c r="EG81" s="4" t="str">
        <f>IFERROR((('DATA CLEANING'!EH55-'DATA CLEANING'!EG55)/'DATA CLEANING'!EG55),"")</f>
        <v/>
      </c>
      <c r="EH81" s="4" t="str">
        <f>IFERROR((('DATA CLEANING'!EI55-'DATA CLEANING'!EH55)/'DATA CLEANING'!EH55),"")</f>
        <v/>
      </c>
      <c r="EI81" s="4" t="str">
        <f>IFERROR((('DATA CLEANING'!EJ55-'DATA CLEANING'!EI55)/'DATA CLEANING'!EI55),"")</f>
        <v/>
      </c>
      <c r="EJ81" s="4" t="str">
        <f>IFERROR((('DATA CLEANING'!EK55-'DATA CLEANING'!EJ55)/'DATA CLEANING'!EJ55),"")</f>
        <v/>
      </c>
      <c r="EK81" s="4" t="str">
        <f>IFERROR((('DATA CLEANING'!EL55-'DATA CLEANING'!EK55)/'DATA CLEANING'!EK55),"")</f>
        <v/>
      </c>
      <c r="EL81" s="4" t="str">
        <f>IFERROR((('DATA CLEANING'!EM55-'DATA CLEANING'!EL55)/'DATA CLEANING'!EL55),"")</f>
        <v/>
      </c>
      <c r="EM81" s="4" t="str">
        <f>IFERROR((('DATA CLEANING'!EN55-'DATA CLEANING'!EM55)/'DATA CLEANING'!EM55),"")</f>
        <v/>
      </c>
      <c r="EN81" s="4" t="str">
        <f>IFERROR((('DATA CLEANING'!EO55-'DATA CLEANING'!EN55)/'DATA CLEANING'!EN55),"")</f>
        <v/>
      </c>
      <c r="EO81" s="4" t="str">
        <f>IFERROR((('DATA CLEANING'!EP55-'DATA CLEANING'!EO55)/'DATA CLEANING'!EO55),"")</f>
        <v/>
      </c>
      <c r="EP81" s="4" t="str">
        <f>IFERROR((('DATA CLEANING'!EQ55-'DATA CLEANING'!EP55)/'DATA CLEANING'!EP55),"")</f>
        <v/>
      </c>
      <c r="EQ81" s="4" t="str">
        <f>IFERROR((('DATA CLEANING'!ER55-'DATA CLEANING'!EQ55)/'DATA CLEANING'!EQ55),"")</f>
        <v/>
      </c>
      <c r="ER81" s="4" t="str">
        <f>IFERROR((('DATA CLEANING'!ES55-'DATA CLEANING'!ER55)/'DATA CLEANING'!ER55),"")</f>
        <v/>
      </c>
      <c r="ES81" s="4" t="str">
        <f>IFERROR((('DATA CLEANING'!ET55-'DATA CLEANING'!ES55)/'DATA CLEANING'!ES55),"")</f>
        <v/>
      </c>
      <c r="ET81" s="4" t="str">
        <f>IFERROR((('DATA CLEANING'!EU55-'DATA CLEANING'!ET55)/'DATA CLEANING'!ET55),"")</f>
        <v/>
      </c>
      <c r="EU81" s="4" t="str">
        <f>IFERROR((('DATA CLEANING'!EV55-'DATA CLEANING'!EU55)/'DATA CLEANING'!EU55),"")</f>
        <v/>
      </c>
      <c r="EV81" s="4" t="str">
        <f>IFERROR((('DATA CLEANING'!EW55-'DATA CLEANING'!EV55)/'DATA CLEANING'!EV55),"")</f>
        <v/>
      </c>
      <c r="EW81" s="4" t="str">
        <f>IFERROR((('DATA CLEANING'!EX55-'DATA CLEANING'!EW55)/'DATA CLEANING'!EW55),"")</f>
        <v/>
      </c>
      <c r="EX81" s="4" t="str">
        <f>IFERROR((('DATA CLEANING'!EY55-'DATA CLEANING'!EX55)/'DATA CLEANING'!EX55),"")</f>
        <v/>
      </c>
      <c r="EY81" s="4" t="str">
        <f>IFERROR((('DATA CLEANING'!EZ55-'DATA CLEANING'!EY55)/'DATA CLEANING'!EY55),"")</f>
        <v/>
      </c>
      <c r="EZ81" s="4" t="str">
        <f>IFERROR((('DATA CLEANING'!FA55-'DATA CLEANING'!EZ55)/'DATA CLEANING'!EZ55),"")</f>
        <v/>
      </c>
    </row>
    <row r="82" spans="2:156" x14ac:dyDescent="0.55000000000000004">
      <c r="B82" s="8" t="e" vm="114">
        <v>#VALUE!</v>
      </c>
      <c r="C82" s="4">
        <f ca="1">IFERROR((('DATA CLEANING'!D56-'DATA CLEANING'!C56)/'DATA CLEANING'!C56),"")</f>
        <v>-8.2211197732105275E-3</v>
      </c>
      <c r="D82" s="4">
        <f ca="1">IFERROR((('DATA CLEANING'!E56-'DATA CLEANING'!D56)/'DATA CLEANING'!D56),"")</f>
        <v>-6.7386022581106222E-2</v>
      </c>
      <c r="E82" s="4">
        <f ca="1">IFERROR((('DATA CLEANING'!F56-'DATA CLEANING'!E56)/'DATA CLEANING'!E56),"")</f>
        <v>7.6622481035936016E-3</v>
      </c>
      <c r="F82" s="4">
        <f ca="1">IFERROR((('DATA CLEANING'!G56-'DATA CLEANING'!F56)/'DATA CLEANING'!F56),"")</f>
        <v>5.071857653410386E-2</v>
      </c>
      <c r="G82" s="4">
        <f ca="1">IFERROR((('DATA CLEANING'!H56-'DATA CLEANING'!G56)/'DATA CLEANING'!G56),"")</f>
        <v>-2.8875379939209602E-2</v>
      </c>
      <c r="H82" s="4">
        <f ca="1">IFERROR((('DATA CLEANING'!I56-'DATA CLEANING'!H56)/'DATA CLEANING'!H56),"")</f>
        <v>-1.9300991131977072E-2</v>
      </c>
      <c r="I82" s="4">
        <f ca="1">IFERROR((('DATA CLEANING'!J56-'DATA CLEANING'!I56)/'DATA CLEANING'!I56),"")</f>
        <v>1.1018237082066836E-2</v>
      </c>
      <c r="J82" s="4">
        <f ca="1">IFERROR((('DATA CLEANING'!K56-'DATA CLEANING'!J56)/'DATA CLEANING'!J56),"")</f>
        <v>-2.0593761743705443E-2</v>
      </c>
      <c r="K82" s="4">
        <f ca="1">IFERROR((('DATA CLEANING'!L56-'DATA CLEANING'!K56)/'DATA CLEANING'!K56),"")</f>
        <v>8.2879287852046218E-3</v>
      </c>
      <c r="L82" s="4">
        <f ca="1">IFERROR((('DATA CLEANING'!M56-'DATA CLEANING'!L56)/'DATA CLEANING'!L56),"")</f>
        <v>3.0063170713143975E-2</v>
      </c>
      <c r="M82" s="4">
        <f ca="1">IFERROR((('DATA CLEANING'!N56-'DATA CLEANING'!M56)/'DATA CLEANING'!M56),"")</f>
        <v>2.379193143194917E-2</v>
      </c>
      <c r="N82" s="4">
        <f ca="1">IFERROR((('DATA CLEANING'!O56-'DATA CLEANING'!N56)/'DATA CLEANING'!N56),"")</f>
        <v>-4.8787528868360193E-2</v>
      </c>
      <c r="O82" s="4">
        <f ca="1">IFERROR((('DATA CLEANING'!P56-'DATA CLEANING'!O56)/'DATA CLEANING'!O56),"")</f>
        <v>-9.3323216995447478E-3</v>
      </c>
      <c r="P82" s="4">
        <f ca="1">IFERROR((('DATA CLEANING'!Q56-'DATA CLEANING'!P56)/'DATA CLEANING'!P56),"")</f>
        <v>3.9059508309718023E-3</v>
      </c>
      <c r="Q82" s="4">
        <f ca="1">IFERROR((('DATA CLEANING'!R56-'DATA CLEANING'!Q56)/'DATA CLEANING'!Q56),"")</f>
        <v>1.8156850778150782E-2</v>
      </c>
      <c r="R82" s="4">
        <f ca="1">IFERROR((('DATA CLEANING'!S56-'DATA CLEANING'!R56)/'DATA CLEANING'!R56),"")</f>
        <v>8.1672411209350437E-3</v>
      </c>
      <c r="S82" s="4">
        <f ca="1">IFERROR((('DATA CLEANING'!T56-'DATA CLEANING'!S56)/'DATA CLEANING'!S56),"")</f>
        <v>-3.4188034188034053E-2</v>
      </c>
      <c r="T82" s="4">
        <f ca="1">IFERROR((('DATA CLEANING'!U56-'DATA CLEANING'!T56)/'DATA CLEANING'!T56),"")</f>
        <v>-3.8553289726818027E-2</v>
      </c>
      <c r="U82" s="4">
        <f ca="1">IFERROR((('DATA CLEANING'!V56-'DATA CLEANING'!U56)/'DATA CLEANING'!U56),"")</f>
        <v>7.0433808227948766E-3</v>
      </c>
      <c r="V82" s="4">
        <f ca="1">IFERROR((('DATA CLEANING'!W56-'DATA CLEANING'!V56)/'DATA CLEANING'!V56),"")</f>
        <v>1.4385630265458596E-2</v>
      </c>
      <c r="W82" s="4">
        <f ca="1">IFERROR((('DATA CLEANING'!X56-'DATA CLEANING'!W56)/'DATA CLEANING'!W56),"")</f>
        <v>2.3035336519627119E-2</v>
      </c>
      <c r="X82" s="4">
        <f ca="1">IFERROR((('DATA CLEANING'!Y56-'DATA CLEANING'!X56)/'DATA CLEANING'!X56),"")</f>
        <v>1.2024201577697652E-2</v>
      </c>
      <c r="Y82" s="4">
        <f ca="1">IFERROR((('DATA CLEANING'!Z56-'DATA CLEANING'!Y56)/'DATA CLEANING'!Y56),"")</f>
        <v>-3.0119570152868046E-2</v>
      </c>
      <c r="Z82" s="4">
        <f ca="1">IFERROR((('DATA CLEANING'!AA56-'DATA CLEANING'!Z56)/'DATA CLEANING'!Z56),"")</f>
        <v>-3.1445068664169788E-2</v>
      </c>
      <c r="AA82" s="4">
        <f ca="1">IFERROR((('DATA CLEANING'!AB56-'DATA CLEANING'!AA56)/'DATA CLEANING'!AA56),"")</f>
        <v>3.778296946749371E-2</v>
      </c>
      <c r="AB82" s="4">
        <f ca="1">IFERROR((('DATA CLEANING'!AC56-'DATA CLEANING'!AB56)/'DATA CLEANING'!AB56),"")</f>
        <v>1.0790249961186169E-2</v>
      </c>
      <c r="AC82" s="4">
        <f ca="1">IFERROR((('DATA CLEANING'!AD56-'DATA CLEANING'!AC56)/'DATA CLEANING'!AC56),"")</f>
        <v>1.973734736195381E-2</v>
      </c>
      <c r="AD82" s="4">
        <f ca="1">IFERROR((('DATA CLEANING'!AE56-'DATA CLEANING'!AD56)/'DATA CLEANING'!AD56),"")</f>
        <v>-5.1212532007833553E-3</v>
      </c>
      <c r="AE82" s="4">
        <f ca="1">IFERROR((('DATA CLEANING'!AF56-'DATA CLEANING'!AE56)/'DATA CLEANING'!AE56),"")</f>
        <v>2.2028766086298356E-2</v>
      </c>
      <c r="AF82" s="4">
        <f ca="1">IFERROR((('DATA CLEANING'!AG56-'DATA CLEANING'!AF56)/'DATA CLEANING'!AF56),"")</f>
        <v>-3.2590178505297247E-3</v>
      </c>
      <c r="AG82" s="4">
        <f ca="1">IFERROR((('DATA CLEANING'!AH56-'DATA CLEANING'!AG56)/'DATA CLEANING'!AG56),"")</f>
        <v>3.2399494686780175E-2</v>
      </c>
      <c r="AH82" s="4">
        <f ca="1">IFERROR((('DATA CLEANING'!AI56-'DATA CLEANING'!AH56)/'DATA CLEANING'!AH56),"")</f>
        <v>-4.8225725185344626E-3</v>
      </c>
      <c r="AI82" s="4">
        <f ca="1">IFERROR((('DATA CLEANING'!AJ56-'DATA CLEANING'!AI56)/'DATA CLEANING'!AI56),"")</f>
        <v>2.242152466367707E-2</v>
      </c>
      <c r="AJ82" s="4">
        <f ca="1">IFERROR((('DATA CLEANING'!AK56-'DATA CLEANING'!AJ56)/'DATA CLEANING'!AJ56),"")</f>
        <v>-3.3602150537634323E-2</v>
      </c>
      <c r="AK82" s="4">
        <f ca="1">IFERROR((('DATA CLEANING'!AL56-'DATA CLEANING'!AK56)/'DATA CLEANING'!AK56),"")</f>
        <v>3.7698557938657402E-2</v>
      </c>
      <c r="AL82" s="4">
        <f ca="1">IFERROR((('DATA CLEANING'!AM56-'DATA CLEANING'!AL56)/'DATA CLEANING'!AL56),"")</f>
        <v>-3.0615124153498791E-2</v>
      </c>
      <c r="AM82" s="4">
        <f ca="1">IFERROR((('DATA CLEANING'!AN56-'DATA CLEANING'!AM56)/'DATA CLEANING'!AM56),"")</f>
        <v>2.5469363993596214E-2</v>
      </c>
      <c r="AN82" s="4">
        <f ca="1">IFERROR((('DATA CLEANING'!AO56-'DATA CLEANING'!AN56)/'DATA CLEANING'!AN56),"")</f>
        <v>-4.2577348850406891E-4</v>
      </c>
      <c r="AO82" s="4">
        <f ca="1">IFERROR((('DATA CLEANING'!AP56-'DATA CLEANING'!AO56)/'DATA CLEANING'!AO56),"")</f>
        <v>6.9572625301718236E-3</v>
      </c>
      <c r="AP82" s="4">
        <f ca="1">IFERROR((('DATA CLEANING'!AQ56-'DATA CLEANING'!AP56)/'DATA CLEANING'!AP56),"")</f>
        <v>1.5439932318104772E-2</v>
      </c>
      <c r="AQ82" s="4">
        <f ca="1">IFERROR((('DATA CLEANING'!AR56-'DATA CLEANING'!AQ56)/'DATA CLEANING'!AQ56),"")</f>
        <v>-1.1108796778448945E-2</v>
      </c>
      <c r="AR82" s="4">
        <f ca="1">IFERROR((('DATA CLEANING'!AS56-'DATA CLEANING'!AR56)/'DATA CLEANING'!AR56),"")</f>
        <v>2.5696833532261595E-2</v>
      </c>
      <c r="AS82" s="4">
        <f ca="1">IFERROR((('DATA CLEANING'!AT56-'DATA CLEANING'!AS56)/'DATA CLEANING'!AS56),"")</f>
        <v>1.588062153467033E-2</v>
      </c>
      <c r="AT82" s="4">
        <f ca="1">IFERROR((('DATA CLEANING'!AU56-'DATA CLEANING'!AT56)/'DATA CLEANING'!AT56),"")</f>
        <v>-1.8866653190485235E-3</v>
      </c>
      <c r="AU82" s="4">
        <f ca="1">IFERROR((('DATA CLEANING'!AV56-'DATA CLEANING'!AU56)/'DATA CLEANING'!AU56),"")</f>
        <v>-2.0927563626544344E-2</v>
      </c>
      <c r="AV82" s="4">
        <f ca="1">IFERROR((('DATA CLEANING'!AW56-'DATA CLEANING'!AV56)/'DATA CLEANING'!AV56),"")</f>
        <v>1.9099496655864346E-2</v>
      </c>
      <c r="AW82" s="4">
        <f ca="1">IFERROR((('DATA CLEANING'!AX56-'DATA CLEANING'!AW56)/'DATA CLEANING'!AW56),"")</f>
        <v>-3.6468200270636034E-2</v>
      </c>
      <c r="AX82" s="4">
        <f ca="1">IFERROR((('DATA CLEANING'!AY56-'DATA CLEANING'!AX56)/'DATA CLEANING'!AX56),"")</f>
        <v>4.9153851555368347E-2</v>
      </c>
      <c r="AY82" s="4">
        <f ca="1">IFERROR((('DATA CLEANING'!AZ56-'DATA CLEANING'!AY56)/'DATA CLEANING'!AY56),"")</f>
        <v>2.7976708386319563E-2</v>
      </c>
      <c r="AZ82" s="4">
        <f ca="1">IFERROR((('DATA CLEANING'!BA56-'DATA CLEANING'!AZ56)/'DATA CLEANING'!AZ56),"")</f>
        <v>6.0941467543459797E-2</v>
      </c>
      <c r="BA82" s="4">
        <f ca="1">IFERROR((('DATA CLEANING'!BB56-'DATA CLEANING'!BA56)/'DATA CLEANING'!BA56),"")</f>
        <v>-5.7625038355323642E-2</v>
      </c>
      <c r="BB82" s="4">
        <f ca="1">IFERROR((('DATA CLEANING'!BC56-'DATA CLEANING'!BB56)/'DATA CLEANING'!BB56),"")</f>
        <v>-2.3378483980203205E-2</v>
      </c>
      <c r="BC82" s="4">
        <f ca="1">IFERROR((('DATA CLEANING'!BD56-'DATA CLEANING'!BC56)/'DATA CLEANING'!BC56),"")</f>
        <v>-3.420684136827374E-2</v>
      </c>
      <c r="BD82" s="4">
        <f ca="1">IFERROR((('DATA CLEANING'!BE56-'DATA CLEANING'!BD56)/'DATA CLEANING'!BD56),"")</f>
        <v>-3.3554266777133378E-2</v>
      </c>
      <c r="BE82" s="4">
        <f ca="1">IFERROR((('DATA CLEANING'!BF56-'DATA CLEANING'!BE56)/'DATA CLEANING'!BE56),"")</f>
        <v>-3.1575939419917147E-2</v>
      </c>
      <c r="BF82" s="4">
        <f ca="1">IFERROR((('DATA CLEANING'!BG56-'DATA CLEANING'!BF56)/'DATA CLEANING'!BF56),"")</f>
        <v>2.9728533490705228E-2</v>
      </c>
      <c r="BG82" s="4">
        <f ca="1">IFERROR((('DATA CLEANING'!BH56-'DATA CLEANING'!BG56)/'DATA CLEANING'!BG56),"")</f>
        <v>1.9342359767891781E-2</v>
      </c>
      <c r="BH82" s="4">
        <f ca="1">IFERROR((('DATA CLEANING'!BI56-'DATA CLEANING'!BH56)/'DATA CLEANING'!BH56),"")</f>
        <v>-4.3432426734134569E-2</v>
      </c>
      <c r="BI82" s="4">
        <f ca="1">IFERROR((('DATA CLEANING'!BJ56-'DATA CLEANING'!BI56)/'DATA CLEANING'!BI56),"")</f>
        <v>-4.5330982293732912E-2</v>
      </c>
      <c r="BJ82" s="4">
        <f ca="1">IFERROR((('DATA CLEANING'!BK56-'DATA CLEANING'!BJ56)/'DATA CLEANING'!BJ56),"")</f>
        <v>6.7723564722178839E-3</v>
      </c>
      <c r="BK82" s="4">
        <f ca="1">IFERROR((('DATA CLEANING'!BL56-'DATA CLEANING'!BK56)/'DATA CLEANING'!BK56),"")</f>
        <v>-8.1791774957956972E-3</v>
      </c>
      <c r="BL82" s="4">
        <f ca="1">IFERROR((('DATA CLEANING'!BM56-'DATA CLEANING'!BL56)/'DATA CLEANING'!BL56),"")</f>
        <v>1.4104046242774552E-2</v>
      </c>
      <c r="BM82" s="4">
        <f ca="1">IFERROR((('DATA CLEANING'!BN56-'DATA CLEANING'!BM56)/'DATA CLEANING'!BM56),"")</f>
        <v>-1.5275877792977661E-2</v>
      </c>
      <c r="BN82" s="4">
        <f ca="1">IFERROR((('DATA CLEANING'!BO56-'DATA CLEANING'!BN56)/'DATA CLEANING'!BN56),"")</f>
        <v>-2.0838156980783722E-3</v>
      </c>
      <c r="BO82" s="4">
        <f ca="1">IFERROR((('DATA CLEANING'!BP56-'DATA CLEANING'!BO56)/'DATA CLEANING'!BO56),"")</f>
        <v>3.1090487238979132E-2</v>
      </c>
      <c r="BP82" s="4">
        <f ca="1">IFERROR((('DATA CLEANING'!BQ56-'DATA CLEANING'!BP56)/'DATA CLEANING'!BP56),"")</f>
        <v>2.1077107710771089E-2</v>
      </c>
      <c r="BQ82" s="4">
        <f ca="1">IFERROR((('DATA CLEANING'!BR56-'DATA CLEANING'!BQ56)/'DATA CLEANING'!BQ56),"")</f>
        <v>3.966796444575091E-3</v>
      </c>
      <c r="BR82" s="4">
        <f ca="1">IFERROR((('DATA CLEANING'!BS56-'DATA CLEANING'!BR56)/'DATA CLEANING'!BR56),"")</f>
        <v>1.2292383112606955E-2</v>
      </c>
      <c r="BS82" s="4">
        <f ca="1">IFERROR((('DATA CLEANING'!BT56-'DATA CLEANING'!BS56)/'DATA CLEANING'!BS56),"")</f>
        <v>-3.9176002891217948E-2</v>
      </c>
      <c r="BT82" s="4">
        <f ca="1">IFERROR((('DATA CLEANING'!BU56-'DATA CLEANING'!BT56)/'DATA CLEANING'!BT56),"")</f>
        <v>5.5367486647107583E-2</v>
      </c>
      <c r="BU82" s="4">
        <f ca="1">IFERROR((('DATA CLEANING'!BV56-'DATA CLEANING'!BU56)/'DATA CLEANING'!BU56),"")</f>
        <v>-1.8461757787440327E-2</v>
      </c>
      <c r="BV82" s="4">
        <f ca="1">IFERROR((('DATA CLEANING'!BW56-'DATA CLEANING'!BV56)/'DATA CLEANING'!BV56),"")</f>
        <v>2.7305737109658734E-2</v>
      </c>
      <c r="BW82" s="4">
        <f ca="1">IFERROR((('DATA CLEANING'!BX56-'DATA CLEANING'!BW56)/'DATA CLEANING'!BW56),"")</f>
        <v>-2.6792026014421069E-2</v>
      </c>
      <c r="BX82" s="4">
        <f ca="1">IFERROR((('DATA CLEANING'!BY56-'DATA CLEANING'!BX56)/'DATA CLEANING'!BX56),"")</f>
        <v>-2.9200261494879066E-2</v>
      </c>
      <c r="BY82" s="4">
        <f ca="1">IFERROR((('DATA CLEANING'!BZ56-'DATA CLEANING'!BY56)/'DATA CLEANING'!BY56),"")</f>
        <v>5.9034792368125678E-2</v>
      </c>
      <c r="BZ82" s="4">
        <f ca="1">IFERROR((('DATA CLEANING'!CA56-'DATA CLEANING'!BZ56)/'DATA CLEANING'!BZ56),"")</f>
        <v>-1.547265790589235E-2</v>
      </c>
      <c r="CA82" s="4">
        <f ca="1">IFERROR((('DATA CLEANING'!CB56-'DATA CLEANING'!CA56)/'DATA CLEANING'!CA56),"")</f>
        <v>3.9397201291711481E-2</v>
      </c>
      <c r="CB82" s="4">
        <f ca="1">IFERROR((('DATA CLEANING'!CC56-'DATA CLEANING'!CB56)/'DATA CLEANING'!CB56),"")</f>
        <v>-1.1875172604252889E-2</v>
      </c>
      <c r="CC82" s="4">
        <f ca="1">IFERROR((('DATA CLEANING'!CD56-'DATA CLEANING'!CC56)/'DATA CLEANING'!CC56),"")</f>
        <v>2.1380659586361067E-2</v>
      </c>
      <c r="CD82" s="4">
        <f ca="1">IFERROR((('DATA CLEANING'!CE56-'DATA CLEANING'!CD56)/'DATA CLEANING'!CD56),"")</f>
        <v>6.7861540566424919E-2</v>
      </c>
      <c r="CE82" s="4">
        <f ca="1">IFERROR((('DATA CLEANING'!CF56-'DATA CLEANING'!CE56)/'DATA CLEANING'!CE56),"")</f>
        <v>9.6092248558619919E-4</v>
      </c>
      <c r="CF82" s="4">
        <f ca="1">IFERROR((('DATA CLEANING'!CG56-'DATA CLEANING'!CF56)/'DATA CLEANING'!CF56),"")</f>
        <v>-5.715199999999996E-2</v>
      </c>
      <c r="CG82" s="4">
        <f ca="1">IFERROR((('DATA CLEANING'!CH56-'DATA CLEANING'!CG56)/'DATA CLEANING'!CG56),"")</f>
        <v>-3.9370078740157662E-3</v>
      </c>
      <c r="CH82" s="4">
        <f ca="1">IFERROR((('DATA CLEANING'!CI56-'DATA CLEANING'!CH56)/'DATA CLEANING'!CH56),"")</f>
        <v>-3.4346463132070328E-2</v>
      </c>
      <c r="CI82" s="4">
        <f ca="1">IFERROR((('DATA CLEANING'!CJ56-'DATA CLEANING'!CI56)/'DATA CLEANING'!CI56),"")</f>
        <v>4.8623853211009142E-2</v>
      </c>
      <c r="CJ82" s="4">
        <f ca="1">IFERROR((('DATA CLEANING'!CK56-'DATA CLEANING'!CJ56)/'DATA CLEANING'!CJ56),"")</f>
        <v>6.393431590282027E-3</v>
      </c>
      <c r="CK82" s="4">
        <f ca="1">IFERROR((('DATA CLEANING'!CL56-'DATA CLEANING'!CK56)/'DATA CLEANING'!CK56),"")</f>
        <v>1.0298247960411835E-2</v>
      </c>
      <c r="CL82" s="4">
        <f ca="1">IFERROR((('DATA CLEANING'!CM56-'DATA CLEANING'!CL56)/'DATA CLEANING'!CL56),"")</f>
        <v>1.7341805665872387E-2</v>
      </c>
      <c r="CM82" s="4">
        <f ca="1">IFERROR((('DATA CLEANING'!CN56-'DATA CLEANING'!CM56)/'DATA CLEANING'!CM56),"")</f>
        <v>-2.4268054651919252E-2</v>
      </c>
      <c r="CN82" s="4">
        <f ca="1">IFERROR((('DATA CLEANING'!CO56-'DATA CLEANING'!CN56)/'DATA CLEANING'!CN56),"")</f>
        <v>-7.7348803093952485E-3</v>
      </c>
      <c r="CO82" s="4">
        <f ca="1">IFERROR((('DATA CLEANING'!CP56-'DATA CLEANING'!CO56)/'DATA CLEANING'!CO56),"")</f>
        <v>3.6220684093810941E-2</v>
      </c>
      <c r="CP82" s="4">
        <f ca="1">IFERROR((('DATA CLEANING'!CQ56-'DATA CLEANING'!CP56)/'DATA CLEANING'!CP56),"")</f>
        <v>7.6523994811932769E-3</v>
      </c>
      <c r="CQ82" s="4">
        <f ca="1">IFERROR((('DATA CLEANING'!CR56-'DATA CLEANING'!CQ56)/'DATA CLEANING'!CQ56),"")</f>
        <v>1.5446003346634072E-2</v>
      </c>
      <c r="CR82" s="4">
        <f ca="1">IFERROR((('DATA CLEANING'!CS56-'DATA CLEANING'!CR56)/'DATA CLEANING'!CR56),"")</f>
        <v>-4.0562808974521518E-2</v>
      </c>
      <c r="CS82" s="4">
        <f ca="1">IFERROR((('DATA CLEANING'!CT56-'DATA CLEANING'!CS56)/'DATA CLEANING'!CS56),"")</f>
        <v>-3.0254987448804373E-2</v>
      </c>
      <c r="CT82" s="4">
        <f ca="1">IFERROR((('DATA CLEANING'!CU56-'DATA CLEANING'!CT56)/'DATA CLEANING'!CT56),"")</f>
        <v>3.7329700272479539E-2</v>
      </c>
      <c r="CU82" s="4">
        <f ca="1">IFERROR((('DATA CLEANING'!CV56-'DATA CLEANING'!CU56)/'DATA CLEANING'!CU56),"")</f>
        <v>1.011294982926194E-2</v>
      </c>
      <c r="CV82" s="4">
        <f ca="1">IFERROR((('DATA CLEANING'!CW56-'DATA CLEANING'!CV56)/'DATA CLEANING'!CV56),"")</f>
        <v>-3.3805746976986696E-3</v>
      </c>
      <c r="CW82" s="4">
        <f ca="1">IFERROR((('DATA CLEANING'!CX56-'DATA CLEANING'!CW56)/'DATA CLEANING'!CW56),"")</f>
        <v>7.4363992172211853E-3</v>
      </c>
      <c r="CX82" s="4">
        <f ca="1">IFERROR((('DATA CLEANING'!CY56-'DATA CLEANING'!CX56)/'DATA CLEANING'!CX56),"")</f>
        <v>-2.6871276871276932E-2</v>
      </c>
      <c r="CY82" s="4">
        <f ca="1">IFERROR((('DATA CLEANING'!CZ56-'DATA CLEANING'!CY56)/'DATA CLEANING'!CY56),"")</f>
        <v>-2.2622929003924732E-3</v>
      </c>
      <c r="CZ82" s="4">
        <f ca="1">IFERROR((('DATA CLEANING'!DA56-'DATA CLEANING'!CZ56)/'DATA CLEANING'!CZ56),"")</f>
        <v>1.9406468822940916E-2</v>
      </c>
      <c r="DA82" s="4">
        <f ca="1">IFERROR((('DATA CLEANING'!DB56-'DATA CLEANING'!DA56)/'DATA CLEANING'!DA56),"")</f>
        <v>-3.2971346329975143E-2</v>
      </c>
      <c r="DB82" s="4">
        <f ca="1">IFERROR((('DATA CLEANING'!DC56-'DATA CLEANING'!DB56)/'DATA CLEANING'!DB56),"")</f>
        <v>-2.1445000676498488E-2</v>
      </c>
      <c r="DC82" s="4">
        <f ca="1">IFERROR((('DATA CLEANING'!DD56-'DATA CLEANING'!DC56)/'DATA CLEANING'!DC56),"")</f>
        <v>5.0328378845489255E-2</v>
      </c>
      <c r="DD82" s="4">
        <f ca="1">IFERROR((('DATA CLEANING'!DE56-'DATA CLEANING'!DD56)/'DATA CLEANING'!DD56),"")</f>
        <v>1.0465345882972292E-2</v>
      </c>
      <c r="DE82" s="4">
        <f ca="1">IFERROR((('DATA CLEANING'!DF56-'DATA CLEANING'!DE56)/'DATA CLEANING'!DE56),"")</f>
        <v>5.2501302761855141E-2</v>
      </c>
      <c r="DF82" s="4">
        <f ca="1">IFERROR((('DATA CLEANING'!DG56-'DATA CLEANING'!DF56)/'DATA CLEANING'!DF56),"")</f>
        <v>-1</v>
      </c>
      <c r="DG82" s="4" t="str">
        <f>IFERROR((('DATA CLEANING'!DH56-'DATA CLEANING'!DG56)/'DATA CLEANING'!DG56),"")</f>
        <v/>
      </c>
      <c r="DH82" s="4" t="str">
        <f>IFERROR((('DATA CLEANING'!DI56-'DATA CLEANING'!DH56)/'DATA CLEANING'!DH56),"")</f>
        <v/>
      </c>
      <c r="DI82" s="4" t="str">
        <f>IFERROR((('DATA CLEANING'!DJ56-'DATA CLEANING'!DI56)/'DATA CLEANING'!DI56),"")</f>
        <v/>
      </c>
      <c r="DJ82" s="4" t="str">
        <f>IFERROR((('DATA CLEANING'!DK56-'DATA CLEANING'!DJ56)/'DATA CLEANING'!DJ56),"")</f>
        <v/>
      </c>
      <c r="DK82" s="4" t="str">
        <f>IFERROR((('DATA CLEANING'!DL56-'DATA CLEANING'!DK56)/'DATA CLEANING'!DK56),"")</f>
        <v/>
      </c>
      <c r="DL82" s="4" t="str">
        <f>IFERROR((('DATA CLEANING'!DM56-'DATA CLEANING'!DL56)/'DATA CLEANING'!DL56),"")</f>
        <v/>
      </c>
      <c r="DM82" s="4" t="str">
        <f>IFERROR((('DATA CLEANING'!DN56-'DATA CLEANING'!DM56)/'DATA CLEANING'!DM56),"")</f>
        <v/>
      </c>
      <c r="DN82" s="4" t="str">
        <f>IFERROR((('DATA CLEANING'!DO56-'DATA CLEANING'!DN56)/'DATA CLEANING'!DN56),"")</f>
        <v/>
      </c>
      <c r="DO82" s="4" t="str">
        <f>IFERROR((('DATA CLEANING'!DP56-'DATA CLEANING'!DO56)/'DATA CLEANING'!DO56),"")</f>
        <v/>
      </c>
      <c r="DP82" s="4" t="str">
        <f>IFERROR((('DATA CLEANING'!DQ56-'DATA CLEANING'!DP56)/'DATA CLEANING'!DP56),"")</f>
        <v/>
      </c>
      <c r="DQ82" s="4" t="str">
        <f>IFERROR((('DATA CLEANING'!DR56-'DATA CLEANING'!DQ56)/'DATA CLEANING'!DQ56),"")</f>
        <v/>
      </c>
      <c r="DR82" s="4" t="str">
        <f>IFERROR((('DATA CLEANING'!DS56-'DATA CLEANING'!DR56)/'DATA CLEANING'!DR56),"")</f>
        <v/>
      </c>
      <c r="DS82" s="4" t="str">
        <f>IFERROR((('DATA CLEANING'!DT56-'DATA CLEANING'!DS56)/'DATA CLEANING'!DS56),"")</f>
        <v/>
      </c>
      <c r="DT82" s="4" t="str">
        <f>IFERROR((('DATA CLEANING'!DU56-'DATA CLEANING'!DT56)/'DATA CLEANING'!DT56),"")</f>
        <v/>
      </c>
      <c r="DU82" s="4" t="str">
        <f>IFERROR((('DATA CLEANING'!DV56-'DATA CLEANING'!DU56)/'DATA CLEANING'!DU56),"")</f>
        <v/>
      </c>
      <c r="DV82" s="4" t="str">
        <f>IFERROR((('DATA CLEANING'!DW56-'DATA CLEANING'!DV56)/'DATA CLEANING'!DV56),"")</f>
        <v/>
      </c>
      <c r="DW82" s="4" t="str">
        <f>IFERROR((('DATA CLEANING'!DX56-'DATA CLEANING'!DW56)/'DATA CLEANING'!DW56),"")</f>
        <v/>
      </c>
      <c r="DX82" s="4" t="str">
        <f>IFERROR((('DATA CLEANING'!DY56-'DATA CLEANING'!DX56)/'DATA CLEANING'!DX56),"")</f>
        <v/>
      </c>
      <c r="DY82" s="4" t="str">
        <f>IFERROR((('DATA CLEANING'!DZ56-'DATA CLEANING'!DY56)/'DATA CLEANING'!DY56),"")</f>
        <v/>
      </c>
      <c r="DZ82" s="4" t="str">
        <f>IFERROR((('DATA CLEANING'!EA56-'DATA CLEANING'!DZ56)/'DATA CLEANING'!DZ56),"")</f>
        <v/>
      </c>
      <c r="EA82" s="4" t="str">
        <f>IFERROR((('DATA CLEANING'!EB56-'DATA CLEANING'!EA56)/'DATA CLEANING'!EA56),"")</f>
        <v/>
      </c>
      <c r="EB82" s="4" t="str">
        <f>IFERROR((('DATA CLEANING'!EC56-'DATA CLEANING'!EB56)/'DATA CLEANING'!EB56),"")</f>
        <v/>
      </c>
      <c r="EC82" s="4" t="str">
        <f>IFERROR((('DATA CLEANING'!ED56-'DATA CLEANING'!EC56)/'DATA CLEANING'!EC56),"")</f>
        <v/>
      </c>
      <c r="ED82" s="4" t="str">
        <f>IFERROR((('DATA CLEANING'!EE56-'DATA CLEANING'!ED56)/'DATA CLEANING'!ED56),"")</f>
        <v/>
      </c>
      <c r="EE82" s="4" t="str">
        <f>IFERROR((('DATA CLEANING'!EF56-'DATA CLEANING'!EE56)/'DATA CLEANING'!EE56),"")</f>
        <v/>
      </c>
      <c r="EF82" s="4" t="str">
        <f>IFERROR((('DATA CLEANING'!EG56-'DATA CLEANING'!EF56)/'DATA CLEANING'!EF56),"")</f>
        <v/>
      </c>
      <c r="EG82" s="4" t="str">
        <f>IFERROR((('DATA CLEANING'!EH56-'DATA CLEANING'!EG56)/'DATA CLEANING'!EG56),"")</f>
        <v/>
      </c>
      <c r="EH82" s="4" t="str">
        <f>IFERROR((('DATA CLEANING'!EI56-'DATA CLEANING'!EH56)/'DATA CLEANING'!EH56),"")</f>
        <v/>
      </c>
      <c r="EI82" s="4" t="str">
        <f>IFERROR((('DATA CLEANING'!EJ56-'DATA CLEANING'!EI56)/'DATA CLEANING'!EI56),"")</f>
        <v/>
      </c>
      <c r="EJ82" s="4" t="str">
        <f>IFERROR((('DATA CLEANING'!EK56-'DATA CLEANING'!EJ56)/'DATA CLEANING'!EJ56),"")</f>
        <v/>
      </c>
      <c r="EK82" s="4" t="str">
        <f>IFERROR((('DATA CLEANING'!EL56-'DATA CLEANING'!EK56)/'DATA CLEANING'!EK56),"")</f>
        <v/>
      </c>
      <c r="EL82" s="4" t="str">
        <f>IFERROR((('DATA CLEANING'!EM56-'DATA CLEANING'!EL56)/'DATA CLEANING'!EL56),"")</f>
        <v/>
      </c>
      <c r="EM82" s="4" t="str">
        <f>IFERROR((('DATA CLEANING'!EN56-'DATA CLEANING'!EM56)/'DATA CLEANING'!EM56),"")</f>
        <v/>
      </c>
      <c r="EN82" s="4" t="str">
        <f>IFERROR((('DATA CLEANING'!EO56-'DATA CLEANING'!EN56)/'DATA CLEANING'!EN56),"")</f>
        <v/>
      </c>
      <c r="EO82" s="4" t="str">
        <f>IFERROR((('DATA CLEANING'!EP56-'DATA CLEANING'!EO56)/'DATA CLEANING'!EO56),"")</f>
        <v/>
      </c>
      <c r="EP82" s="4" t="str">
        <f>IFERROR((('DATA CLEANING'!EQ56-'DATA CLEANING'!EP56)/'DATA CLEANING'!EP56),"")</f>
        <v/>
      </c>
      <c r="EQ82" s="4" t="str">
        <f>IFERROR((('DATA CLEANING'!ER56-'DATA CLEANING'!EQ56)/'DATA CLEANING'!EQ56),"")</f>
        <v/>
      </c>
      <c r="ER82" s="4" t="str">
        <f>IFERROR((('DATA CLEANING'!ES56-'DATA CLEANING'!ER56)/'DATA CLEANING'!ER56),"")</f>
        <v/>
      </c>
      <c r="ES82" s="4" t="str">
        <f>IFERROR((('DATA CLEANING'!ET56-'DATA CLEANING'!ES56)/'DATA CLEANING'!ES56),"")</f>
        <v/>
      </c>
      <c r="ET82" s="4" t="str">
        <f>IFERROR((('DATA CLEANING'!EU56-'DATA CLEANING'!ET56)/'DATA CLEANING'!ET56),"")</f>
        <v/>
      </c>
      <c r="EU82" s="4" t="str">
        <f>IFERROR((('DATA CLEANING'!EV56-'DATA CLEANING'!EU56)/'DATA CLEANING'!EU56),"")</f>
        <v/>
      </c>
      <c r="EV82" s="4" t="str">
        <f>IFERROR((('DATA CLEANING'!EW56-'DATA CLEANING'!EV56)/'DATA CLEANING'!EV56),"")</f>
        <v/>
      </c>
      <c r="EW82" s="4" t="str">
        <f>IFERROR((('DATA CLEANING'!EX56-'DATA CLEANING'!EW56)/'DATA CLEANING'!EW56),"")</f>
        <v/>
      </c>
      <c r="EX82" s="4" t="str">
        <f>IFERROR((('DATA CLEANING'!EY56-'DATA CLEANING'!EX56)/'DATA CLEANING'!EX56),"")</f>
        <v/>
      </c>
      <c r="EY82" s="4" t="str">
        <f>IFERROR((('DATA CLEANING'!EZ56-'DATA CLEANING'!EY56)/'DATA CLEANING'!EY56),"")</f>
        <v/>
      </c>
      <c r="EZ82" s="4" t="str">
        <f>IFERROR((('DATA CLEANING'!FA56-'DATA CLEANING'!EZ56)/'DATA CLEANING'!EZ56),"")</f>
        <v/>
      </c>
    </row>
    <row r="83" spans="2:156" x14ac:dyDescent="0.55000000000000004">
      <c r="B83" s="8" t="e" vm="115">
        <v>#VALUE!</v>
      </c>
      <c r="C83" s="4">
        <f ca="1">IFERROR((('DATA CLEANING'!D57-'DATA CLEANING'!C57)/'DATA CLEANING'!C57),"")</f>
        <v>-3.0992770739388817E-2</v>
      </c>
      <c r="D83" s="4">
        <f ca="1">IFERROR((('DATA CLEANING'!E57-'DATA CLEANING'!D57)/'DATA CLEANING'!D57),"")</f>
        <v>-3.9444526517949399E-2</v>
      </c>
      <c r="E83" s="4">
        <f ca="1">IFERROR((('DATA CLEANING'!F57-'DATA CLEANING'!E57)/'DATA CLEANING'!E57),"")</f>
        <v>-3.4835435250692014E-2</v>
      </c>
      <c r="F83" s="4">
        <f ca="1">IFERROR((('DATA CLEANING'!G57-'DATA CLEANING'!F57)/'DATA CLEANING'!F57),"")</f>
        <v>4.3104135128674857E-2</v>
      </c>
      <c r="G83" s="4">
        <f ca="1">IFERROR((('DATA CLEANING'!H57-'DATA CLEANING'!G57)/'DATA CLEANING'!G57),"")</f>
        <v>-1.2908646501680351E-2</v>
      </c>
      <c r="H83" s="4">
        <f ca="1">IFERROR((('DATA CLEANING'!I57-'DATA CLEANING'!H57)/'DATA CLEANING'!H57),"")</f>
        <v>8.1250483633830799E-3</v>
      </c>
      <c r="I83" s="4">
        <f ca="1">IFERROR((('DATA CLEANING'!J57-'DATA CLEANING'!I57)/'DATA CLEANING'!I57),"")</f>
        <v>5.8335891925084824E-3</v>
      </c>
      <c r="J83" s="4">
        <f ca="1">IFERROR((('DATA CLEANING'!K57-'DATA CLEANING'!J57)/'DATA CLEANING'!J57),"")</f>
        <v>1.7551892551892314E-3</v>
      </c>
      <c r="K83" s="4">
        <f ca="1">IFERROR((('DATA CLEANING'!L57-'DATA CLEANING'!K57)/'DATA CLEANING'!K57),"")</f>
        <v>2.1406261902948132E-2</v>
      </c>
      <c r="L83" s="4">
        <f ca="1">IFERROR((('DATA CLEANING'!M57-'DATA CLEANING'!L57)/'DATA CLEANING'!L57),"")</f>
        <v>1.8645584725536595E-3</v>
      </c>
      <c r="M83" s="4">
        <f ca="1">IFERROR((('DATA CLEANING'!N57-'DATA CLEANING'!M57)/'DATA CLEANING'!M57),"")</f>
        <v>-2.2333060373704085E-4</v>
      </c>
      <c r="N83" s="4">
        <f ca="1">IFERROR((('DATA CLEANING'!O57-'DATA CLEANING'!N57)/'DATA CLEANING'!N57),"")</f>
        <v>-2.9932985852568886E-2</v>
      </c>
      <c r="O83" s="4">
        <f ca="1">IFERROR((('DATA CLEANING'!P57-'DATA CLEANING'!O57)/'DATA CLEANING'!O57),"")</f>
        <v>2.0801350936444678E-2</v>
      </c>
      <c r="P83" s="4">
        <f ca="1">IFERROR((('DATA CLEANING'!Q57-'DATA CLEANING'!P57)/'DATA CLEANING'!P57),"")</f>
        <v>9.0232348296854484E-4</v>
      </c>
      <c r="Q83" s="4">
        <f ca="1">IFERROR((('DATA CLEANING'!R57-'DATA CLEANING'!Q57)/'DATA CLEANING'!Q57),"")</f>
        <v>2.5467658327698928E-2</v>
      </c>
      <c r="R83" s="4">
        <f ca="1">IFERROR((('DATA CLEANING'!S57-'DATA CLEANING'!R57)/'DATA CLEANING'!R57),"")</f>
        <v>-1.1062271062270982E-2</v>
      </c>
      <c r="S83" s="4">
        <f ca="1">IFERROR((('DATA CLEANING'!T57-'DATA CLEANING'!S57)/'DATA CLEANING'!S57),"")</f>
        <v>-3.9780724498111028E-2</v>
      </c>
      <c r="T83" s="4">
        <f ca="1">IFERROR((('DATA CLEANING'!U57-'DATA CLEANING'!T57)/'DATA CLEANING'!T57),"")</f>
        <v>-3.7417065267705593E-2</v>
      </c>
      <c r="U83" s="4">
        <f ca="1">IFERROR((('DATA CLEANING'!V57-'DATA CLEANING'!U57)/'DATA CLEANING'!U57),"")</f>
        <v>2.4044241404181049E-4</v>
      </c>
      <c r="V83" s="4">
        <f ca="1">IFERROR((('DATA CLEANING'!W57-'DATA CLEANING'!V57)/'DATA CLEANING'!V57),"")</f>
        <v>-1.04166666666673E-3</v>
      </c>
      <c r="W83" s="4">
        <f ca="1">IFERROR((('DATA CLEANING'!X57-'DATA CLEANING'!W57)/'DATA CLEANING'!W57),"")</f>
        <v>3.3448303521296283E-2</v>
      </c>
      <c r="X83" s="4">
        <f ca="1">IFERROR((('DATA CLEANING'!Y57-'DATA CLEANING'!X57)/'DATA CLEANING'!X57),"")</f>
        <v>7.7615647314507289E-4</v>
      </c>
      <c r="Y83" s="4">
        <f ca="1">IFERROR((('DATA CLEANING'!Z57-'DATA CLEANING'!Y57)/'DATA CLEANING'!Y57),"")</f>
        <v>-2.4585078331006715E-2</v>
      </c>
      <c r="Z83" s="4">
        <f ca="1">IFERROR((('DATA CLEANING'!AA57-'DATA CLEANING'!Z57)/'DATA CLEANING'!Z57),"")</f>
        <v>-2.0990697304603623E-2</v>
      </c>
      <c r="AA83" s="4">
        <f ca="1">IFERROR((('DATA CLEANING'!AB57-'DATA CLEANING'!AA57)/'DATA CLEANING'!AA57),"")</f>
        <v>4.1988142613497814E-2</v>
      </c>
      <c r="AB83" s="4">
        <f ca="1">IFERROR((('DATA CLEANING'!AC57-'DATA CLEANING'!AB57)/'DATA CLEANING'!AB57),"")</f>
        <v>4.754481683554166E-3</v>
      </c>
      <c r="AC83" s="4">
        <f ca="1">IFERROR((('DATA CLEANING'!AD57-'DATA CLEANING'!AC57)/'DATA CLEANING'!AC57),"")</f>
        <v>-4.1113955472809405E-3</v>
      </c>
      <c r="AD83" s="4">
        <f ca="1">IFERROR((('DATA CLEANING'!AE57-'DATA CLEANING'!AD57)/'DATA CLEANING'!AD57),"")</f>
        <v>9.1914628446798825E-3</v>
      </c>
      <c r="AE83" s="4">
        <f ca="1">IFERROR((('DATA CLEANING'!AF57-'DATA CLEANING'!AE57)/'DATA CLEANING'!AE57),"")</f>
        <v>1.3430071009570747E-2</v>
      </c>
      <c r="AF83" s="4">
        <f ca="1">IFERROR((('DATA CLEANING'!AG57-'DATA CLEANING'!AF57)/'DATA CLEANING'!AF57),"")</f>
        <v>-9.5201827875094867E-3</v>
      </c>
      <c r="AG83" s="4">
        <f ca="1">IFERROR((('DATA CLEANING'!AH57-'DATA CLEANING'!AG57)/'DATA CLEANING'!AG57),"")</f>
        <v>2.460592079969313E-3</v>
      </c>
      <c r="AH83" s="4">
        <f ca="1">IFERROR((('DATA CLEANING'!AI57-'DATA CLEANING'!AH57)/'DATA CLEANING'!AH57),"")</f>
        <v>-1.0201733527652135E-2</v>
      </c>
      <c r="AI83" s="4">
        <f ca="1">IFERROR((('DATA CLEANING'!AJ57-'DATA CLEANING'!AI57)/'DATA CLEANING'!AI57),"")</f>
        <v>1.9218846869187796E-2</v>
      </c>
      <c r="AJ83" s="4">
        <f ca="1">IFERROR((('DATA CLEANING'!AK57-'DATA CLEANING'!AJ57)/'DATA CLEANING'!AJ57),"")</f>
        <v>1.0720802919708032E-2</v>
      </c>
      <c r="AK83" s="4">
        <f ca="1">IFERROR((('DATA CLEANING'!AL57-'DATA CLEANING'!AK57)/'DATA CLEANING'!AK57),"")</f>
        <v>2.587828180245241E-2</v>
      </c>
      <c r="AL83" s="4">
        <f ca="1">IFERROR((('DATA CLEANING'!AM57-'DATA CLEANING'!AL57)/'DATA CLEANING'!AL57),"")</f>
        <v>-3.7764904304465705E-2</v>
      </c>
      <c r="AM83" s="4">
        <f ca="1">IFERROR((('DATA CLEANING'!AN57-'DATA CLEANING'!AM57)/'DATA CLEANING'!AM57),"")</f>
        <v>3.3531473860691657E-3</v>
      </c>
      <c r="AN83" s="4">
        <f ca="1">IFERROR((('DATA CLEANING'!AO57-'DATA CLEANING'!AN57)/'DATA CLEANING'!AN57),"")</f>
        <v>1.3519671882120643E-2</v>
      </c>
      <c r="AO83" s="4">
        <f ca="1">IFERROR((('DATA CLEANING'!AP57-'DATA CLEANING'!AO57)/'DATA CLEANING'!AO57),"")</f>
        <v>3.1474820143884753E-3</v>
      </c>
      <c r="AP83" s="4">
        <f ca="1">IFERROR((('DATA CLEANING'!AQ57-'DATA CLEANING'!AP57)/'DATA CLEANING'!AP57),"")</f>
        <v>9.4128193635140776E-3</v>
      </c>
      <c r="AQ83" s="4">
        <f ca="1">IFERROR((('DATA CLEANING'!AR57-'DATA CLEANING'!AQ57)/'DATA CLEANING'!AQ57),"")</f>
        <v>-3.1231497927767922E-2</v>
      </c>
      <c r="AR83" s="4">
        <f ca="1">IFERROR((('DATA CLEANING'!AS57-'DATA CLEANING'!AR57)/'DATA CLEANING'!AR57),"")</f>
        <v>7.5630252100840492E-3</v>
      </c>
      <c r="AS83" s="4">
        <f ca="1">IFERROR((('DATA CLEANING'!AT57-'DATA CLEANING'!AS57)/'DATA CLEANING'!AS57),"")</f>
        <v>9.1743119266055051E-3</v>
      </c>
      <c r="AT83" s="4">
        <f ca="1">IFERROR((('DATA CLEANING'!AU57-'DATA CLEANING'!AT57)/'DATA CLEANING'!AT57),"")</f>
        <v>-5.3343350864011154E-3</v>
      </c>
      <c r="AU83" s="4">
        <f ca="1">IFERROR((('DATA CLEANING'!AV57-'DATA CLEANING'!AU57)/'DATA CLEANING'!AU57),"")</f>
        <v>-6.0427524737517993E-3</v>
      </c>
      <c r="AV83" s="4">
        <f ca="1">IFERROR((('DATA CLEANING'!AW57-'DATA CLEANING'!AV57)/'DATA CLEANING'!AV57),"")</f>
        <v>8.8152595182003444E-3</v>
      </c>
      <c r="AW83" s="4">
        <f ca="1">IFERROR((('DATA CLEANING'!AX57-'DATA CLEANING'!AW57)/'DATA CLEANING'!AW57),"")</f>
        <v>-2.1770244821092223E-2</v>
      </c>
      <c r="AX83" s="4">
        <f ca="1">IFERROR((('DATA CLEANING'!AY57-'DATA CLEANING'!AX57)/'DATA CLEANING'!AX57),"")</f>
        <v>1.9174495610657573E-2</v>
      </c>
      <c r="AY83" s="4">
        <f ca="1">IFERROR((('DATA CLEANING'!AZ57-'DATA CLEANING'!AY57)/'DATA CLEANING'!AY57),"")</f>
        <v>1.2164714771439369E-2</v>
      </c>
      <c r="AZ83" s="4">
        <f ca="1">IFERROR((('DATA CLEANING'!BA57-'DATA CLEANING'!AZ57)/'DATA CLEANING'!AZ57),"")</f>
        <v>4.9492385786802054E-2</v>
      </c>
      <c r="BA83" s="4">
        <f ca="1">IFERROR((('DATA CLEANING'!BB57-'DATA CLEANING'!BA57)/'DATA CLEANING'!BA57),"")</f>
        <v>-8.3932000853546001E-3</v>
      </c>
      <c r="BB83" s="4">
        <f ca="1">IFERROR((('DATA CLEANING'!BC57-'DATA CLEANING'!BB57)/'DATA CLEANING'!BB57),"")</f>
        <v>-1.2337708916146535E-2</v>
      </c>
      <c r="BC83" s="4">
        <f ca="1">IFERROR((('DATA CLEANING'!BD57-'DATA CLEANING'!BC57)/'DATA CLEANING'!BC57),"")</f>
        <v>-1.4234875444839902E-2</v>
      </c>
      <c r="BD83" s="4">
        <f ca="1">IFERROR((('DATA CLEANING'!BE57-'DATA CLEANING'!BD57)/'DATA CLEANING'!BD57),"")</f>
        <v>-1.1788108745303186E-2</v>
      </c>
      <c r="BE83" s="4">
        <f ca="1">IFERROR((('DATA CLEANING'!BF57-'DATA CLEANING'!BE57)/'DATA CLEANING'!BE57),"")</f>
        <v>-2.7436069484828112E-2</v>
      </c>
      <c r="BF83" s="4">
        <f ca="1">IFERROR((('DATA CLEANING'!BG57-'DATA CLEANING'!BF57)/'DATA CLEANING'!BF57),"")</f>
        <v>2.1004216174779679E-2</v>
      </c>
      <c r="BG83" s="4">
        <f ca="1">IFERROR((('DATA CLEANING'!BH57-'DATA CLEANING'!BG57)/'DATA CLEANING'!BG57),"")</f>
        <v>-1.5016142353027853E-4</v>
      </c>
      <c r="BH83" s="4">
        <f ca="1">IFERROR((('DATA CLEANING'!BI57-'DATA CLEANING'!BH57)/'DATA CLEANING'!BH57),"")</f>
        <v>-2.3804160096117789E-2</v>
      </c>
      <c r="BI83" s="4">
        <f ca="1">IFERROR((('DATA CLEANING'!BJ57-'DATA CLEANING'!BI57)/'DATA CLEANING'!BI57),"")</f>
        <v>-2.0769230769230873E-2</v>
      </c>
      <c r="BJ83" s="4">
        <f ca="1">IFERROR((('DATA CLEANING'!BK57-'DATA CLEANING'!BJ57)/'DATA CLEANING'!BJ57),"")</f>
        <v>3.6920659858602897E-3</v>
      </c>
      <c r="BK83" s="4">
        <f ca="1">IFERROR((('DATA CLEANING'!BL57-'DATA CLEANING'!BK57)/'DATA CLEANING'!BK57),"")</f>
        <v>-2.9740940752915595E-3</v>
      </c>
      <c r="BL83" s="4">
        <f ca="1">IFERROR((('DATA CLEANING'!BM57-'DATA CLEANING'!BL57)/'DATA CLEANING'!BL57),"")</f>
        <v>-1.4208336604129056E-2</v>
      </c>
      <c r="BM83" s="4">
        <f ca="1">IFERROR((('DATA CLEANING'!BN57-'DATA CLEANING'!BM57)/'DATA CLEANING'!BM57),"")</f>
        <v>-2.1420608377130054E-2</v>
      </c>
      <c r="BN83" s="4">
        <f ca="1">IFERROR((('DATA CLEANING'!BO57-'DATA CLEANING'!BN57)/'DATA CLEANING'!BN57),"")</f>
        <v>-1.8471804052404721E-2</v>
      </c>
      <c r="BO83" s="4">
        <f ca="1">IFERROR((('DATA CLEANING'!BP57-'DATA CLEANING'!BO57)/'DATA CLEANING'!BO57),"")</f>
        <v>2.7524456972309833E-2</v>
      </c>
      <c r="BP83" s="4">
        <f ca="1">IFERROR((('DATA CLEANING'!BQ57-'DATA CLEANING'!BP57)/'DATA CLEANING'!BP57),"")</f>
        <v>6.1319993545264247E-3</v>
      </c>
      <c r="BQ83" s="4">
        <f ca="1">IFERROR((('DATA CLEANING'!BR57-'DATA CLEANING'!BQ57)/'DATA CLEANING'!BQ57),"")</f>
        <v>1.1547714514835579E-2</v>
      </c>
      <c r="BR83" s="4">
        <f ca="1">IFERROR((('DATA CLEANING'!BS57-'DATA CLEANING'!BR57)/'DATA CLEANING'!BR57),"")</f>
        <v>5.0737276042492159E-3</v>
      </c>
      <c r="BS83" s="4">
        <f ca="1">IFERROR((('DATA CLEANING'!BT57-'DATA CLEANING'!BS57)/'DATA CLEANING'!BS57),"")</f>
        <v>-2.2953147184098535E-2</v>
      </c>
      <c r="BT83" s="4">
        <f ca="1">IFERROR((('DATA CLEANING'!BU57-'DATA CLEANING'!BT57)/'DATA CLEANING'!BT57),"")</f>
        <v>3.1403891176233274E-2</v>
      </c>
      <c r="BU83" s="4">
        <f ca="1">IFERROR((('DATA CLEANING'!BV57-'DATA CLEANING'!BU57)/'DATA CLEANING'!BU57),"")</f>
        <v>-1.1114589855979955E-2</v>
      </c>
      <c r="BV83" s="4">
        <f ca="1">IFERROR((('DATA CLEANING'!BW57-'DATA CLEANING'!BV57)/'DATA CLEANING'!BV57),"")</f>
        <v>5.6197562133923412E-3</v>
      </c>
      <c r="BW83" s="4">
        <f ca="1">IFERROR((('DATA CLEANING'!BX57-'DATA CLEANING'!BW57)/'DATA CLEANING'!BW57),"")</f>
        <v>-2.3612750885477307E-3</v>
      </c>
      <c r="BX83" s="4">
        <f ca="1">IFERROR((('DATA CLEANING'!BY57-'DATA CLEANING'!BX57)/'DATA CLEANING'!BX57),"")</f>
        <v>-1.3885601577909317E-2</v>
      </c>
      <c r="BY83" s="4">
        <f ca="1">IFERROR((('DATA CLEANING'!BZ57-'DATA CLEANING'!BY57)/'DATA CLEANING'!BY57),"")</f>
        <v>2.8562284982798676E-2</v>
      </c>
      <c r="BZ83" s="4">
        <f ca="1">IFERROR((('DATA CLEANING'!CA57-'DATA CLEANING'!BZ57)/'DATA CLEANING'!BZ57),"")</f>
        <v>-1.6490354698195479E-2</v>
      </c>
      <c r="CA83" s="4">
        <f ca="1">IFERROR((('DATA CLEANING'!CB57-'DATA CLEANING'!CA57)/'DATA CLEANING'!CA57),"")</f>
        <v>1.8032268269534902E-2</v>
      </c>
      <c r="CB83" s="4">
        <f ca="1">IFERROR((('DATA CLEANING'!CC57-'DATA CLEANING'!CB57)/'DATA CLEANING'!CB57),"")</f>
        <v>-6.1373523927903953E-3</v>
      </c>
      <c r="CC83" s="4">
        <f ca="1">IFERROR((('DATA CLEANING'!CD57-'DATA CLEANING'!CC57)/'DATA CLEANING'!CC57),"")</f>
        <v>2.6108027827718185E-2</v>
      </c>
      <c r="CD83" s="4">
        <f ca="1">IFERROR((('DATA CLEANING'!CE57-'DATA CLEANING'!CD57)/'DATA CLEANING'!CD57),"")</f>
        <v>5.3249028719433288E-2</v>
      </c>
      <c r="CE83" s="4">
        <f ca="1">IFERROR((('DATA CLEANING'!CF57-'DATA CLEANING'!CE57)/'DATA CLEANING'!CE57),"")</f>
        <v>-1.4754809778677833E-2</v>
      </c>
      <c r="CF83" s="4">
        <f ca="1">IFERROR((('DATA CLEANING'!CG57-'DATA CLEANING'!CF57)/'DATA CLEANING'!CF57),"")</f>
        <v>-1.5636470415504401E-2</v>
      </c>
      <c r="CG83" s="4">
        <f ca="1">IFERROR((('DATA CLEANING'!CH57-'DATA CLEANING'!CG57)/'DATA CLEANING'!CG57),"")</f>
        <v>1.0440748750838998E-2</v>
      </c>
      <c r="CH83" s="4">
        <f ca="1">IFERROR((('DATA CLEANING'!CI57-'DATA CLEANING'!CH57)/'DATA CLEANING'!CH57),"")</f>
        <v>-1.8008709129825062E-2</v>
      </c>
      <c r="CI83" s="4">
        <f ca="1">IFERROR((('DATA CLEANING'!CJ57-'DATA CLEANING'!CI57)/'DATA CLEANING'!CI57),"")</f>
        <v>2.5554302893649027E-2</v>
      </c>
      <c r="CJ83" s="4">
        <f ca="1">IFERROR((('DATA CLEANING'!CK57-'DATA CLEANING'!CJ57)/'DATA CLEANING'!CJ57),"")</f>
        <v>-9.5272993770612845E-3</v>
      </c>
      <c r="CK83" s="4">
        <f ca="1">IFERROR((('DATA CLEANING'!CL57-'DATA CLEANING'!CK57)/'DATA CLEANING'!CK57),"")</f>
        <v>2.5897151313355967E-3</v>
      </c>
      <c r="CL83" s="4">
        <f ca="1">IFERROR((('DATA CLEANING'!CM57-'DATA CLEANING'!CL57)/'DATA CLEANING'!CL57),"")</f>
        <v>1.6236162361623467E-3</v>
      </c>
      <c r="CM83" s="4">
        <f ca="1">IFERROR((('DATA CLEANING'!CN57-'DATA CLEANING'!CM57)/'DATA CLEANING'!CM57),"")</f>
        <v>-2.4756852343059133E-2</v>
      </c>
      <c r="CN83" s="4">
        <f ca="1">IFERROR((('DATA CLEANING'!CO57-'DATA CLEANING'!CN57)/'DATA CLEANING'!CN57),"")</f>
        <v>-3.7020247809006696E-3</v>
      </c>
      <c r="CO83" s="4">
        <f ca="1">IFERROR((('DATA CLEANING'!CP57-'DATA CLEANING'!CO57)/'DATA CLEANING'!CO57),"")</f>
        <v>2.4266322893759028E-2</v>
      </c>
      <c r="CP83" s="4">
        <f ca="1">IFERROR((('DATA CLEANING'!CQ57-'DATA CLEANING'!CP57)/'DATA CLEANING'!CP57),"")</f>
        <v>5.1824979640185797E-3</v>
      </c>
      <c r="CQ83" s="4">
        <f ca="1">IFERROR((('DATA CLEANING'!CR57-'DATA CLEANING'!CQ57)/'DATA CLEANING'!CQ57),"")</f>
        <v>2.1875230168667645E-2</v>
      </c>
      <c r="CR83" s="4">
        <f ca="1">IFERROR((('DATA CLEANING'!CS57-'DATA CLEANING'!CR57)/'DATA CLEANING'!CR57),"")</f>
        <v>-2.2488107250972968E-2</v>
      </c>
      <c r="CS83" s="4">
        <f ca="1">IFERROR((('DATA CLEANING'!CT57-'DATA CLEANING'!CS57)/'DATA CLEANING'!CS57),"")</f>
        <v>-2.3374133608612343E-2</v>
      </c>
      <c r="CT83" s="4">
        <f ca="1">IFERROR((('DATA CLEANING'!CU57-'DATA CLEANING'!CT57)/'DATA CLEANING'!CT57),"")</f>
        <v>1.4269535673839122E-2</v>
      </c>
      <c r="CU83" s="4">
        <f ca="1">IFERROR((('DATA CLEANING'!CV57-'DATA CLEANING'!CU57)/'DATA CLEANING'!CU57),"")</f>
        <v>1.0495757034390355E-2</v>
      </c>
      <c r="CV83" s="4">
        <f ca="1">IFERROR((('DATA CLEANING'!CW57-'DATA CLEANING'!CV57)/'DATA CLEANING'!CV57),"")</f>
        <v>-2.7992633517495585E-3</v>
      </c>
      <c r="CW83" s="4">
        <f ca="1">IFERROR((('DATA CLEANING'!CX57-'DATA CLEANING'!CW57)/'DATA CLEANING'!CW57),"")</f>
        <v>1.7729186673561367E-2</v>
      </c>
      <c r="CX83" s="4">
        <f ca="1">IFERROR((('DATA CLEANING'!CY57-'DATA CLEANING'!CX57)/'DATA CLEANING'!CX57),"")</f>
        <v>-1.0960296145750085E-2</v>
      </c>
      <c r="CY83" s="4">
        <f ca="1">IFERROR((('DATA CLEANING'!CZ57-'DATA CLEANING'!CY57)/'DATA CLEANING'!CY57),"")</f>
        <v>3.7428445618669327E-3</v>
      </c>
      <c r="CZ83" s="4">
        <f ca="1">IFERROR((('DATA CLEANING'!DA57-'DATA CLEANING'!CZ57)/'DATA CLEANING'!CZ57),"")</f>
        <v>9.5781238575711868E-3</v>
      </c>
      <c r="DA83" s="4">
        <f ca="1">IFERROR((('DATA CLEANING'!DB57-'DATA CLEANING'!DA57)/'DATA CLEANING'!DA57),"")</f>
        <v>-2.2812862108922423E-2</v>
      </c>
      <c r="DB83" s="4">
        <f ca="1">IFERROR((('DATA CLEANING'!DC57-'DATA CLEANING'!DB57)/'DATA CLEANING'!DB57),"")</f>
        <v>2.2974875861558608E-3</v>
      </c>
      <c r="DC83" s="4">
        <f ca="1">IFERROR((('DATA CLEANING'!DD57-'DATA CLEANING'!DC57)/'DATA CLEANING'!DC57),"")</f>
        <v>3.024253179532678E-2</v>
      </c>
      <c r="DD83" s="4">
        <f ca="1">IFERROR((('DATA CLEANING'!DE57-'DATA CLEANING'!DD57)/'DATA CLEANING'!DD57),"")</f>
        <v>4.9522715854445603E-3</v>
      </c>
      <c r="DE83" s="4">
        <f ca="1">IFERROR((('DATA CLEANING'!DF57-'DATA CLEANING'!DE57)/'DATA CLEANING'!DE57),"")</f>
        <v>2.6996143408084601E-2</v>
      </c>
      <c r="DF83" s="4">
        <f ca="1">IFERROR((('DATA CLEANING'!DG57-'DATA CLEANING'!DF57)/'DATA CLEANING'!DF57),"")</f>
        <v>-1</v>
      </c>
      <c r="DG83" s="4" t="str">
        <f>IFERROR((('DATA CLEANING'!DH57-'DATA CLEANING'!DG57)/'DATA CLEANING'!DG57),"")</f>
        <v/>
      </c>
      <c r="DH83" s="4" t="str">
        <f>IFERROR((('DATA CLEANING'!DI57-'DATA CLEANING'!DH57)/'DATA CLEANING'!DH57),"")</f>
        <v/>
      </c>
      <c r="DI83" s="4" t="str">
        <f>IFERROR((('DATA CLEANING'!DJ57-'DATA CLEANING'!DI57)/'DATA CLEANING'!DI57),"")</f>
        <v/>
      </c>
      <c r="DJ83" s="4" t="str">
        <f>IFERROR((('DATA CLEANING'!DK57-'DATA CLEANING'!DJ57)/'DATA CLEANING'!DJ57),"")</f>
        <v/>
      </c>
      <c r="DK83" s="4" t="str">
        <f>IFERROR((('DATA CLEANING'!DL57-'DATA CLEANING'!DK57)/'DATA CLEANING'!DK57),"")</f>
        <v/>
      </c>
      <c r="DL83" s="4" t="str">
        <f>IFERROR((('DATA CLEANING'!DM57-'DATA CLEANING'!DL57)/'DATA CLEANING'!DL57),"")</f>
        <v/>
      </c>
      <c r="DM83" s="4" t="str">
        <f>IFERROR((('DATA CLEANING'!DN57-'DATA CLEANING'!DM57)/'DATA CLEANING'!DM57),"")</f>
        <v/>
      </c>
      <c r="DN83" s="4" t="str">
        <f>IFERROR((('DATA CLEANING'!DO57-'DATA CLEANING'!DN57)/'DATA CLEANING'!DN57),"")</f>
        <v/>
      </c>
      <c r="DO83" s="4" t="str">
        <f>IFERROR((('DATA CLEANING'!DP57-'DATA CLEANING'!DO57)/'DATA CLEANING'!DO57),"")</f>
        <v/>
      </c>
      <c r="DP83" s="4" t="str">
        <f>IFERROR((('DATA CLEANING'!DQ57-'DATA CLEANING'!DP57)/'DATA CLEANING'!DP57),"")</f>
        <v/>
      </c>
      <c r="DQ83" s="4" t="str">
        <f>IFERROR((('DATA CLEANING'!DR57-'DATA CLEANING'!DQ57)/'DATA CLEANING'!DQ57),"")</f>
        <v/>
      </c>
      <c r="DR83" s="4" t="str">
        <f>IFERROR((('DATA CLEANING'!DS57-'DATA CLEANING'!DR57)/'DATA CLEANING'!DR57),"")</f>
        <v/>
      </c>
      <c r="DS83" s="4" t="str">
        <f>IFERROR((('DATA CLEANING'!DT57-'DATA CLEANING'!DS57)/'DATA CLEANING'!DS57),"")</f>
        <v/>
      </c>
      <c r="DT83" s="4" t="str">
        <f>IFERROR((('DATA CLEANING'!DU57-'DATA CLEANING'!DT57)/'DATA CLEANING'!DT57),"")</f>
        <v/>
      </c>
      <c r="DU83" s="4" t="str">
        <f>IFERROR((('DATA CLEANING'!DV57-'DATA CLEANING'!DU57)/'DATA CLEANING'!DU57),"")</f>
        <v/>
      </c>
      <c r="DV83" s="4" t="str">
        <f>IFERROR((('DATA CLEANING'!DW57-'DATA CLEANING'!DV57)/'DATA CLEANING'!DV57),"")</f>
        <v/>
      </c>
      <c r="DW83" s="4" t="str">
        <f>IFERROR((('DATA CLEANING'!DX57-'DATA CLEANING'!DW57)/'DATA CLEANING'!DW57),"")</f>
        <v/>
      </c>
      <c r="DX83" s="4" t="str">
        <f>IFERROR((('DATA CLEANING'!DY57-'DATA CLEANING'!DX57)/'DATA CLEANING'!DX57),"")</f>
        <v/>
      </c>
      <c r="DY83" s="4" t="str">
        <f>IFERROR((('DATA CLEANING'!DZ57-'DATA CLEANING'!DY57)/'DATA CLEANING'!DY57),"")</f>
        <v/>
      </c>
      <c r="DZ83" s="4" t="str">
        <f>IFERROR((('DATA CLEANING'!EA57-'DATA CLEANING'!DZ57)/'DATA CLEANING'!DZ57),"")</f>
        <v/>
      </c>
      <c r="EA83" s="4" t="str">
        <f>IFERROR((('DATA CLEANING'!EB57-'DATA CLEANING'!EA57)/'DATA CLEANING'!EA57),"")</f>
        <v/>
      </c>
      <c r="EB83" s="4" t="str">
        <f>IFERROR((('DATA CLEANING'!EC57-'DATA CLEANING'!EB57)/'DATA CLEANING'!EB57),"")</f>
        <v/>
      </c>
      <c r="EC83" s="4" t="str">
        <f>IFERROR((('DATA CLEANING'!ED57-'DATA CLEANING'!EC57)/'DATA CLEANING'!EC57),"")</f>
        <v/>
      </c>
      <c r="ED83" s="4" t="str">
        <f>IFERROR((('DATA CLEANING'!EE57-'DATA CLEANING'!ED57)/'DATA CLEANING'!ED57),"")</f>
        <v/>
      </c>
      <c r="EE83" s="4" t="str">
        <f>IFERROR((('DATA CLEANING'!EF57-'DATA CLEANING'!EE57)/'DATA CLEANING'!EE57),"")</f>
        <v/>
      </c>
      <c r="EF83" s="4" t="str">
        <f>IFERROR((('DATA CLEANING'!EG57-'DATA CLEANING'!EF57)/'DATA CLEANING'!EF57),"")</f>
        <v/>
      </c>
      <c r="EG83" s="4" t="str">
        <f>IFERROR((('DATA CLEANING'!EH57-'DATA CLEANING'!EG57)/'DATA CLEANING'!EG57),"")</f>
        <v/>
      </c>
      <c r="EH83" s="4" t="str">
        <f>IFERROR((('DATA CLEANING'!EI57-'DATA CLEANING'!EH57)/'DATA CLEANING'!EH57),"")</f>
        <v/>
      </c>
      <c r="EI83" s="4" t="str">
        <f>IFERROR((('DATA CLEANING'!EJ57-'DATA CLEANING'!EI57)/'DATA CLEANING'!EI57),"")</f>
        <v/>
      </c>
      <c r="EJ83" s="4" t="str">
        <f>IFERROR((('DATA CLEANING'!EK57-'DATA CLEANING'!EJ57)/'DATA CLEANING'!EJ57),"")</f>
        <v/>
      </c>
      <c r="EK83" s="4" t="str">
        <f>IFERROR((('DATA CLEANING'!EL57-'DATA CLEANING'!EK57)/'DATA CLEANING'!EK57),"")</f>
        <v/>
      </c>
      <c r="EL83" s="4" t="str">
        <f>IFERROR((('DATA CLEANING'!EM57-'DATA CLEANING'!EL57)/'DATA CLEANING'!EL57),"")</f>
        <v/>
      </c>
      <c r="EM83" s="4" t="str">
        <f>IFERROR((('DATA CLEANING'!EN57-'DATA CLEANING'!EM57)/'DATA CLEANING'!EM57),"")</f>
        <v/>
      </c>
      <c r="EN83" s="4" t="str">
        <f>IFERROR((('DATA CLEANING'!EO57-'DATA CLEANING'!EN57)/'DATA CLEANING'!EN57),"")</f>
        <v/>
      </c>
      <c r="EO83" s="4" t="str">
        <f>IFERROR((('DATA CLEANING'!EP57-'DATA CLEANING'!EO57)/'DATA CLEANING'!EO57),"")</f>
        <v/>
      </c>
      <c r="EP83" s="4" t="str">
        <f>IFERROR((('DATA CLEANING'!EQ57-'DATA CLEANING'!EP57)/'DATA CLEANING'!EP57),"")</f>
        <v/>
      </c>
      <c r="EQ83" s="4" t="str">
        <f>IFERROR((('DATA CLEANING'!ER57-'DATA CLEANING'!EQ57)/'DATA CLEANING'!EQ57),"")</f>
        <v/>
      </c>
      <c r="ER83" s="4" t="str">
        <f>IFERROR((('DATA CLEANING'!ES57-'DATA CLEANING'!ER57)/'DATA CLEANING'!ER57),"")</f>
        <v/>
      </c>
      <c r="ES83" s="4" t="str">
        <f>IFERROR((('DATA CLEANING'!ET57-'DATA CLEANING'!ES57)/'DATA CLEANING'!ES57),"")</f>
        <v/>
      </c>
      <c r="ET83" s="4" t="str">
        <f>IFERROR((('DATA CLEANING'!EU57-'DATA CLEANING'!ET57)/'DATA CLEANING'!ET57),"")</f>
        <v/>
      </c>
      <c r="EU83" s="4" t="str">
        <f>IFERROR((('DATA CLEANING'!EV57-'DATA CLEANING'!EU57)/'DATA CLEANING'!EU57),"")</f>
        <v/>
      </c>
      <c r="EV83" s="4" t="str">
        <f>IFERROR((('DATA CLEANING'!EW57-'DATA CLEANING'!EV57)/'DATA CLEANING'!EV57),"")</f>
        <v/>
      </c>
      <c r="EW83" s="4" t="str">
        <f>IFERROR((('DATA CLEANING'!EX57-'DATA CLEANING'!EW57)/'DATA CLEANING'!EW57),"")</f>
        <v/>
      </c>
      <c r="EX83" s="4" t="str">
        <f>IFERROR((('DATA CLEANING'!EY57-'DATA CLEANING'!EX57)/'DATA CLEANING'!EX57),"")</f>
        <v/>
      </c>
      <c r="EY83" s="4" t="str">
        <f>IFERROR((('DATA CLEANING'!EZ57-'DATA CLEANING'!EY57)/'DATA CLEANING'!EY57),"")</f>
        <v/>
      </c>
      <c r="EZ83" s="4" t="str">
        <f>IFERROR((('DATA CLEANING'!FA57-'DATA CLEANING'!EZ57)/'DATA CLEANING'!EZ57),"")</f>
        <v/>
      </c>
    </row>
    <row r="84" spans="2:156" x14ac:dyDescent="0.55000000000000004">
      <c r="B84" s="8" t="e" vm="116">
        <v>#VALUE!</v>
      </c>
      <c r="C84" s="4">
        <f ca="1">IFERROR((('DATA CLEANING'!D58-'DATA CLEANING'!C58)/'DATA CLEANING'!C58),"")</f>
        <v>-6.9156407502272199E-2</v>
      </c>
      <c r="D84" s="4">
        <f ca="1">IFERROR((('DATA CLEANING'!E58-'DATA CLEANING'!D58)/'DATA CLEANING'!D58),"")</f>
        <v>-8.8762648677431495E-4</v>
      </c>
      <c r="E84" s="4">
        <f ca="1">IFERROR((('DATA CLEANING'!F58-'DATA CLEANING'!E58)/'DATA CLEANING'!E58),"")</f>
        <v>-5.5170575692963825E-2</v>
      </c>
      <c r="F84" s="4">
        <f ca="1">IFERROR((('DATA CLEANING'!G58-'DATA CLEANING'!F58)/'DATA CLEANING'!F58),"")</f>
        <v>4.0714621532675251E-2</v>
      </c>
      <c r="G84" s="4">
        <f ca="1">IFERROR((('DATA CLEANING'!H58-'DATA CLEANING'!G58)/'DATA CLEANING'!G58),"")</f>
        <v>-6.7130466208890557E-2</v>
      </c>
      <c r="H84" s="4">
        <f ca="1">IFERROR((('DATA CLEANING'!I58-'DATA CLEANING'!H58)/'DATA CLEANING'!H58),"")</f>
        <v>-1.1622276029055717E-2</v>
      </c>
      <c r="I84" s="4">
        <f ca="1">IFERROR((('DATA CLEANING'!J58-'DATA CLEANING'!I58)/'DATA CLEANING'!I58),"")</f>
        <v>1.3424791768740858E-2</v>
      </c>
      <c r="J84" s="4">
        <f ca="1">IFERROR((('DATA CLEANING'!K58-'DATA CLEANING'!J58)/'DATA CLEANING'!J58),"")</f>
        <v>-2.0208857087603976E-2</v>
      </c>
      <c r="K84" s="4">
        <f ca="1">IFERROR((('DATA CLEANING'!L58-'DATA CLEANING'!K58)/'DATA CLEANING'!K58),"")</f>
        <v>3.4343234974834741E-2</v>
      </c>
      <c r="L84" s="4">
        <f ca="1">IFERROR((('DATA CLEANING'!M58-'DATA CLEANING'!L58)/'DATA CLEANING'!L58),"")</f>
        <v>9.1880545749451342E-2</v>
      </c>
      <c r="M84" s="4">
        <f ca="1">IFERROR((('DATA CLEANING'!N58-'DATA CLEANING'!M58)/'DATA CLEANING'!M58),"")</f>
        <v>2.1233834323663114E-2</v>
      </c>
      <c r="N84" s="4">
        <f ca="1">IFERROR((('DATA CLEANING'!O58-'DATA CLEANING'!N58)/'DATA CLEANING'!N58),"")</f>
        <v>-3.4996149567895977E-2</v>
      </c>
      <c r="O84" s="4">
        <f ca="1">IFERROR((('DATA CLEANING'!P58-'DATA CLEANING'!O58)/'DATA CLEANING'!O58),"")</f>
        <v>-2.6600461074659633E-4</v>
      </c>
      <c r="P84" s="4">
        <f ca="1">IFERROR((('DATA CLEANING'!Q58-'DATA CLEANING'!P58)/'DATA CLEANING'!P58),"")</f>
        <v>-1.2150776053215118E-2</v>
      </c>
      <c r="Q84" s="4">
        <f ca="1">IFERROR((('DATA CLEANING'!R58-'DATA CLEANING'!Q58)/'DATA CLEANING'!Q58),"")</f>
        <v>1.3467408870533821E-3</v>
      </c>
      <c r="R84" s="4">
        <f ca="1">IFERROR((('DATA CLEANING'!S58-'DATA CLEANING'!R58)/'DATA CLEANING'!R58),"")</f>
        <v>-6.9936339998206863E-3</v>
      </c>
      <c r="S84" s="4">
        <f ca="1">IFERROR((('DATA CLEANING'!T58-'DATA CLEANING'!S58)/'DATA CLEANING'!S58),"")</f>
        <v>1.4446952595936743E-2</v>
      </c>
      <c r="T84" s="4">
        <f ca="1">IFERROR((('DATA CLEANING'!U58-'DATA CLEANING'!T58)/'DATA CLEANING'!T58),"")</f>
        <v>-1.8691588785046679E-2</v>
      </c>
      <c r="U84" s="4">
        <f ca="1">IFERROR((('DATA CLEANING'!V58-'DATA CLEANING'!U58)/'DATA CLEANING'!U58),"")</f>
        <v>-2.6303854875284012E-3</v>
      </c>
      <c r="V84" s="4">
        <f ca="1">IFERROR((('DATA CLEANING'!W58-'DATA CLEANING'!V58)/'DATA CLEANING'!V58),"")</f>
        <v>2.2826482357220856E-2</v>
      </c>
      <c r="W84" s="4">
        <f ca="1">IFERROR((('DATA CLEANING'!X58-'DATA CLEANING'!W58)/'DATA CLEANING'!W58),"")</f>
        <v>1.0224948875255675E-2</v>
      </c>
      <c r="X84" s="4">
        <f ca="1">IFERROR((('DATA CLEANING'!Y58-'DATA CLEANING'!X58)/'DATA CLEANING'!X58),"")</f>
        <v>-9.6813941207534639E-3</v>
      </c>
      <c r="Y84" s="4">
        <f ca="1">IFERROR((('DATA CLEANING'!Z58-'DATA CLEANING'!Y58)/'DATA CLEANING'!Y58),"")</f>
        <v>1.3330963384287743E-3</v>
      </c>
      <c r="Z84" s="4">
        <f ca="1">IFERROR((('DATA CLEANING'!AA58-'DATA CLEANING'!Z58)/'DATA CLEANING'!Z58),"")</f>
        <v>-3.1064169699121326E-2</v>
      </c>
      <c r="AA84" s="4">
        <f ca="1">IFERROR((('DATA CLEANING'!AB58-'DATA CLEANING'!AA58)/'DATA CLEANING'!AA58),"")</f>
        <v>-2.2900064120179538E-2</v>
      </c>
      <c r="AB84" s="4">
        <f ca="1">IFERROR((('DATA CLEANING'!AC58-'DATA CLEANING'!AB58)/'DATA CLEANING'!AB58),"")</f>
        <v>-3.8436298865660128E-3</v>
      </c>
      <c r="AC84" s="4">
        <f ca="1">IFERROR((('DATA CLEANING'!AD58-'DATA CLEANING'!AC58)/'DATA CLEANING'!AC58),"")</f>
        <v>2.8891398456615782E-2</v>
      </c>
      <c r="AD84" s="4">
        <f ca="1">IFERROR((('DATA CLEANING'!AE58-'DATA CLEANING'!AD58)/'DATA CLEANING'!AD58),"")</f>
        <v>-4.7562425683709509E-3</v>
      </c>
      <c r="AE84" s="4">
        <f ca="1">IFERROR((('DATA CLEANING'!AF58-'DATA CLEANING'!AE58)/'DATA CLEANING'!AE58),"")</f>
        <v>1.7002113776307271E-2</v>
      </c>
      <c r="AF84" s="4">
        <f ca="1">IFERROR((('DATA CLEANING'!AG58-'DATA CLEANING'!AF58)/'DATA CLEANING'!AF58),"")</f>
        <v>1.0844026748599338E-2</v>
      </c>
      <c r="AG84" s="4">
        <f ca="1">IFERROR((('DATA CLEANING'!AH58-'DATA CLEANING'!AG58)/'DATA CLEANING'!AG58),"")</f>
        <v>-7.5093867334168011E-3</v>
      </c>
      <c r="AH84" s="4">
        <f ca="1">IFERROR((('DATA CLEANING'!AI58-'DATA CLEANING'!AH58)/'DATA CLEANING'!AH58),"")</f>
        <v>2.3959646910466682E-2</v>
      </c>
      <c r="AI84" s="4">
        <f ca="1">IFERROR((('DATA CLEANING'!AJ58-'DATA CLEANING'!AI58)/'DATA CLEANING'!AI58),"")</f>
        <v>-6.597466572836031E-3</v>
      </c>
      <c r="AJ84" s="4">
        <f ca="1">IFERROR((('DATA CLEANING'!AK58-'DATA CLEANING'!AJ58)/'DATA CLEANING'!AJ58),"")</f>
        <v>4.6931727618877792E-3</v>
      </c>
      <c r="AK84" s="4">
        <f ca="1">IFERROR((('DATA CLEANING'!AL58-'DATA CLEANING'!AK58)/'DATA CLEANING'!AK58),"")</f>
        <v>-3.4373347435219387E-2</v>
      </c>
      <c r="AL84" s="4">
        <f ca="1">IFERROR((('DATA CLEANING'!AM58-'DATA CLEANING'!AL58)/'DATA CLEANING'!AL58),"")</f>
        <v>-6.2979189485213374E-3</v>
      </c>
      <c r="AM84" s="4">
        <f ca="1">IFERROR((('DATA CLEANING'!AN58-'DATA CLEANING'!AM58)/'DATA CLEANING'!AM58),"")</f>
        <v>2.2963167080003673E-2</v>
      </c>
      <c r="AN84" s="4">
        <f ca="1">IFERROR((('DATA CLEANING'!AO58-'DATA CLEANING'!AN58)/'DATA CLEANING'!AN58),"")</f>
        <v>-4.7589117356559314E-3</v>
      </c>
      <c r="AO84" s="4">
        <f ca="1">IFERROR((('DATA CLEANING'!AP58-'DATA CLEANING'!AO58)/'DATA CLEANING'!AO58),"")</f>
        <v>5.1425478166726201E-3</v>
      </c>
      <c r="AP84" s="4">
        <f ca="1">IFERROR((('DATA CLEANING'!AQ58-'DATA CLEANING'!AP58)/'DATA CLEANING'!AP58),"")</f>
        <v>-2.827394309307954E-2</v>
      </c>
      <c r="AQ84" s="4">
        <f ca="1">IFERROR((('DATA CLEANING'!AR58-'DATA CLEANING'!AQ58)/'DATA CLEANING'!AQ58),"")</f>
        <v>-3.5100683539627717E-3</v>
      </c>
      <c r="AR84" s="4">
        <f ca="1">IFERROR((('DATA CLEANING'!AS58-'DATA CLEANING'!AR58)/'DATA CLEANING'!AR58),"")</f>
        <v>7.9718205413422272E-3</v>
      </c>
      <c r="AS84" s="4">
        <f ca="1">IFERROR((('DATA CLEANING'!AT58-'DATA CLEANING'!AS58)/'DATA CLEANING'!AS58),"")</f>
        <v>-2.2530807430568223E-2</v>
      </c>
      <c r="AT84" s="4">
        <f ca="1">IFERROR((('DATA CLEANING'!AU58-'DATA CLEANING'!AT58)/'DATA CLEANING'!AT58),"")</f>
        <v>1.6652554332486556E-2</v>
      </c>
      <c r="AU84" s="4">
        <f ca="1">IFERROR((('DATA CLEANING'!AV58-'DATA CLEANING'!AU58)/'DATA CLEANING'!AU58),"")</f>
        <v>-3.7016472330192717E-4</v>
      </c>
      <c r="AV84" s="4">
        <f ca="1">IFERROR((('DATA CLEANING'!AW58-'DATA CLEANING'!AV58)/'DATA CLEANING'!AV58),"")</f>
        <v>1.3793741899648299E-2</v>
      </c>
      <c r="AW84" s="4">
        <f ca="1">IFERROR((('DATA CLEANING'!AX58-'DATA CLEANING'!AW58)/'DATA CLEANING'!AW58),"")</f>
        <v>-8.2184275408638992E-3</v>
      </c>
      <c r="AX84" s="4">
        <f ca="1">IFERROR((('DATA CLEANING'!AY58-'DATA CLEANING'!AX58)/'DATA CLEANING'!AX58),"")</f>
        <v>-2.1176687229537243E-3</v>
      </c>
      <c r="AY84" s="4">
        <f ca="1">IFERROR((('DATA CLEANING'!AZ58-'DATA CLEANING'!AY58)/'DATA CLEANING'!AY58),"")</f>
        <v>-2.8603063295811245E-3</v>
      </c>
      <c r="AZ84" s="4">
        <f ca="1">IFERROR((('DATA CLEANING'!BA58-'DATA CLEANING'!AZ58)/'DATA CLEANING'!AZ58),"")</f>
        <v>-4.9967613583787552E-3</v>
      </c>
      <c r="BA84" s="4">
        <f ca="1">IFERROR((('DATA CLEANING'!BB58-'DATA CLEANING'!BA58)/'DATA CLEANING'!BA58),"")</f>
        <v>-3.3479029108155812E-3</v>
      </c>
      <c r="BB84" s="4">
        <f ca="1">IFERROR((('DATA CLEANING'!BC58-'DATA CLEANING'!BB58)/'DATA CLEANING'!BB58),"")</f>
        <v>5.5985816926378117E-3</v>
      </c>
      <c r="BC84" s="4">
        <f ca="1">IFERROR((('DATA CLEANING'!BD58-'DATA CLEANING'!BC58)/'DATA CLEANING'!BC58),"")</f>
        <v>1.391853020321107E-3</v>
      </c>
      <c r="BD84" s="4">
        <f ca="1">IFERROR((('DATA CLEANING'!BE58-'DATA CLEANING'!BD58)/'DATA CLEANING'!BD58),"")</f>
        <v>-1.890289103039294E-2</v>
      </c>
      <c r="BE84" s="4">
        <f ca="1">IFERROR((('DATA CLEANING'!BF58-'DATA CLEANING'!BE58)/'DATA CLEANING'!BE58),"")</f>
        <v>9.4446543256565137E-5</v>
      </c>
      <c r="BF84" s="4">
        <f ca="1">IFERROR((('DATA CLEANING'!BG58-'DATA CLEANING'!BF58)/'DATA CLEANING'!BF58),"")</f>
        <v>-4.1552554537727616E-3</v>
      </c>
      <c r="BG84" s="4">
        <f ca="1">IFERROR((('DATA CLEANING'!BH58-'DATA CLEANING'!BG58)/'DATA CLEANING'!BG58),"")</f>
        <v>-7.68136557610244E-3</v>
      </c>
      <c r="BH84" s="4">
        <f ca="1">IFERROR((('DATA CLEANING'!BI58-'DATA CLEANING'!BH58)/'DATA CLEANING'!BH58),"")</f>
        <v>-3.5359327217125815E-3</v>
      </c>
      <c r="BI84" s="4">
        <f ca="1">IFERROR((('DATA CLEANING'!BJ58-'DATA CLEANING'!BI58)/'DATA CLEANING'!BI58),"")</f>
        <v>-9.8782008247818281E-3</v>
      </c>
      <c r="BJ84" s="4">
        <f ca="1">IFERROR((('DATA CLEANING'!BK58-'DATA CLEANING'!BJ58)/'DATA CLEANING'!BJ58),"")</f>
        <v>1.3948082138706044E-2</v>
      </c>
      <c r="BK84" s="4">
        <f ca="1">IFERROR((('DATA CLEANING'!BL58-'DATA CLEANING'!BK58)/'DATA CLEANING'!BK58),"")</f>
        <v>1.8150554069545199E-2</v>
      </c>
      <c r="BL84" s="4">
        <f ca="1">IFERROR((('DATA CLEANING'!BM58-'DATA CLEANING'!BL58)/'DATA CLEANING'!BL58),"")</f>
        <v>3.8656408331769608E-2</v>
      </c>
      <c r="BM84" s="4">
        <f ca="1">IFERROR((('DATA CLEANING'!BN58-'DATA CLEANING'!BM58)/'DATA CLEANING'!BM58),"")</f>
        <v>-1.2917795844625175E-2</v>
      </c>
      <c r="BN84" s="4">
        <f ca="1">IFERROR((('DATA CLEANING'!BO58-'DATA CLEANING'!BN58)/'DATA CLEANING'!BN58),"")</f>
        <v>2.470943534364512E-3</v>
      </c>
      <c r="BO84" s="4">
        <f ca="1">IFERROR((('DATA CLEANING'!BP58-'DATA CLEANING'!BO58)/'DATA CLEANING'!BO58),"")</f>
        <v>1.4241373014423846E-2</v>
      </c>
      <c r="BP84" s="4">
        <f ca="1">IFERROR((('DATA CLEANING'!BQ58-'DATA CLEANING'!BP58)/'DATA CLEANING'!BP58),"")</f>
        <v>-1.2601260126012525E-2</v>
      </c>
      <c r="BQ84" s="4">
        <f ca="1">IFERROR((('DATA CLEANING'!BR58-'DATA CLEANING'!BQ58)/'DATA CLEANING'!BQ58),"")</f>
        <v>2.9170464904283789E-3</v>
      </c>
      <c r="BR84" s="4">
        <f ca="1">IFERROR((('DATA CLEANING'!BS58-'DATA CLEANING'!BR58)/'DATA CLEANING'!BR58),"")</f>
        <v>1.1361570623522997E-2</v>
      </c>
      <c r="BS84" s="4">
        <f ca="1">IFERROR((('DATA CLEANING'!BT58-'DATA CLEANING'!BS58)/'DATA CLEANING'!BS58),"")</f>
        <v>2.4534915071447866E-2</v>
      </c>
      <c r="BT84" s="4">
        <f ca="1">IFERROR((('DATA CLEANING'!BU58-'DATA CLEANING'!BT58)/'DATA CLEANING'!BT58),"")</f>
        <v>-7.6315789473684606E-3</v>
      </c>
      <c r="BU84" s="4">
        <f ca="1">IFERROR((('DATA CLEANING'!BV58-'DATA CLEANING'!BU58)/'DATA CLEANING'!BU58),"")</f>
        <v>1.723680721294089E-2</v>
      </c>
      <c r="BV84" s="4">
        <f ca="1">IFERROR((('DATA CLEANING'!BW58-'DATA CLEANING'!BV58)/'DATA CLEANING'!BV58),"")</f>
        <v>1.7379214459502972E-4</v>
      </c>
      <c r="BW84" s="4">
        <f ca="1">IFERROR((('DATA CLEANING'!BX58-'DATA CLEANING'!BW58)/'DATA CLEANING'!BW58),"")</f>
        <v>-9.556907037358769E-4</v>
      </c>
      <c r="BX84" s="4">
        <f ca="1">IFERROR((('DATA CLEANING'!BY58-'DATA CLEANING'!BX58)/'DATA CLEANING'!BX58),"")</f>
        <v>5.8005043916862356E-2</v>
      </c>
      <c r="BY84" s="4">
        <f ca="1">IFERROR((('DATA CLEANING'!BZ58-'DATA CLEANING'!BY58)/'DATA CLEANING'!BY58),"")</f>
        <v>6.715436462271919E-2</v>
      </c>
      <c r="BZ84" s="4">
        <f ca="1">IFERROR((('DATA CLEANING'!CA58-'DATA CLEANING'!BZ58)/'DATA CLEANING'!BZ58),"")</f>
        <v>-8.8577370407456335E-3</v>
      </c>
      <c r="CA84" s="4">
        <f ca="1">IFERROR((('DATA CLEANING'!CB58-'DATA CLEANING'!CA58)/'DATA CLEANING'!CA58),"")</f>
        <v>5.4787068697544163E-2</v>
      </c>
      <c r="CB84" s="4">
        <f ca="1">IFERROR((('DATA CLEANING'!CC58-'DATA CLEANING'!CB58)/'DATA CLEANING'!CB58),"")</f>
        <v>-1.8713622633168735E-2</v>
      </c>
      <c r="CC84" s="4">
        <f ca="1">IFERROR((('DATA CLEANING'!CD58-'DATA CLEANING'!CC58)/'DATA CLEANING'!CC58),"")</f>
        <v>4.3321570688490206E-2</v>
      </c>
      <c r="CD84" s="4">
        <f ca="1">IFERROR((('DATA CLEANING'!CE58-'DATA CLEANING'!CD58)/'DATA CLEANING'!CD58),"")</f>
        <v>4.1666666666666609E-2</v>
      </c>
      <c r="CE84" s="4">
        <f ca="1">IFERROR((('DATA CLEANING'!CF58-'DATA CLEANING'!CE58)/'DATA CLEANING'!CE58),"")</f>
        <v>2.735751295336793E-2</v>
      </c>
      <c r="CF84" s="4">
        <f ca="1">IFERROR((('DATA CLEANING'!CG58-'DATA CLEANING'!CF58)/'DATA CLEANING'!CF58),"")</f>
        <v>-7.1817631632035542E-2</v>
      </c>
      <c r="CG84" s="4">
        <f ca="1">IFERROR((('DATA CLEANING'!CH58-'DATA CLEANING'!CG58)/'DATA CLEANING'!CG58),"")</f>
        <v>-5.0134028834311291E-2</v>
      </c>
      <c r="CH84" s="4">
        <f ca="1">IFERROR((('DATA CLEANING'!CI58-'DATA CLEANING'!CH58)/'DATA CLEANING'!CH58),"")</f>
        <v>-7.7797269468386099E-3</v>
      </c>
      <c r="CI84" s="4">
        <f ca="1">IFERROR((('DATA CLEANING'!CJ58-'DATA CLEANING'!CI58)/'DATA CLEANING'!CI58),"")</f>
        <v>4.6967484049504071E-2</v>
      </c>
      <c r="CJ84" s="4">
        <f ca="1">IFERROR((('DATA CLEANING'!CK58-'DATA CLEANING'!CJ58)/'DATA CLEANING'!CJ58),"")</f>
        <v>-2.5036710719530082E-2</v>
      </c>
      <c r="CK84" s="4">
        <f ca="1">IFERROR((('DATA CLEANING'!CL58-'DATA CLEANING'!CK58)/'DATA CLEANING'!CK58),"")</f>
        <v>2.6282099555689505E-2</v>
      </c>
      <c r="CL84" s="4">
        <f ca="1">IFERROR((('DATA CLEANING'!CM58-'DATA CLEANING'!CL58)/'DATA CLEANING'!CL58),"")</f>
        <v>2.2453771646609937E-2</v>
      </c>
      <c r="CM84" s="4">
        <f ca="1">IFERROR((('DATA CLEANING'!CN58-'DATA CLEANING'!CM58)/'DATA CLEANING'!CM58),"")</f>
        <v>3.5739916750394646E-2</v>
      </c>
      <c r="CN84" s="4">
        <f ca="1">IFERROR((('DATA CLEANING'!CO58-'DATA CLEANING'!CN58)/'DATA CLEANING'!CN58),"")</f>
        <v>-1.4135254988913472E-2</v>
      </c>
      <c r="CO84" s="4">
        <f ca="1">IFERROR((('DATA CLEANING'!CP58-'DATA CLEANING'!CO58)/'DATA CLEANING'!CO58),"")</f>
        <v>2.2842282822603317E-2</v>
      </c>
      <c r="CP84" s="4">
        <f ca="1">IFERROR((('DATA CLEANING'!CQ58-'DATA CLEANING'!CP58)/'DATA CLEANING'!CP58),"")</f>
        <v>2.6248883391740488E-2</v>
      </c>
      <c r="CQ84" s="4">
        <f ca="1">IFERROR((('DATA CLEANING'!CR58-'DATA CLEANING'!CQ58)/'DATA CLEANING'!CQ58),"")</f>
        <v>1.5533980582524226E-2</v>
      </c>
      <c r="CR84" s="4">
        <f ca="1">IFERROR((('DATA CLEANING'!CS58-'DATA CLEANING'!CR58)/'DATA CLEANING'!CR58),"")</f>
        <v>-2.2944550669215996E-2</v>
      </c>
      <c r="CS84" s="4">
        <f ca="1">IFERROR((('DATA CLEANING'!CT58-'DATA CLEANING'!CS58)/'DATA CLEANING'!CS58),"")</f>
        <v>-4.8113907821040525E-2</v>
      </c>
      <c r="CT84" s="4">
        <f ca="1">IFERROR((('DATA CLEANING'!CU58-'DATA CLEANING'!CT58)/'DATA CLEANING'!CT58),"")</f>
        <v>4.125903870693317E-2</v>
      </c>
      <c r="CU84" s="4">
        <f ca="1">IFERROR((('DATA CLEANING'!CV58-'DATA CLEANING'!CU58)/'DATA CLEANING'!CU58),"")</f>
        <v>2.110566448801739E-2</v>
      </c>
      <c r="CV84" s="4">
        <f ca="1">IFERROR((('DATA CLEANING'!CW58-'DATA CLEANING'!CV58)/'DATA CLEANING'!CV58),"")</f>
        <v>8.8678490465396234E-3</v>
      </c>
      <c r="CW84" s="4">
        <f ca="1">IFERROR((('DATA CLEANING'!CX58-'DATA CLEANING'!CW58)/'DATA CLEANING'!CW58),"")</f>
        <v>4.2892075870729025E-2</v>
      </c>
      <c r="CX84" s="4">
        <f ca="1">IFERROR((('DATA CLEANING'!CY58-'DATA CLEANING'!CX58)/'DATA CLEANING'!CX58),"")</f>
        <v>-3.1051964512041133E-3</v>
      </c>
      <c r="CY84" s="4">
        <f ca="1">IFERROR((('DATA CLEANING'!CZ58-'DATA CLEANING'!CY58)/'DATA CLEANING'!CY58),"")</f>
        <v>2.2376199860148816E-2</v>
      </c>
      <c r="CZ84" s="4">
        <f ca="1">IFERROR((('DATA CLEANING'!DA58-'DATA CLEANING'!CZ58)/'DATA CLEANING'!CZ58),"")</f>
        <v>-6.7462538083690987E-2</v>
      </c>
      <c r="DA84" s="4">
        <f ca="1">IFERROR((('DATA CLEANING'!DB58-'DATA CLEANING'!DA58)/'DATA CLEANING'!DA58),"")</f>
        <v>-2.5470062675023292E-2</v>
      </c>
      <c r="DB84" s="4">
        <f ca="1">IFERROR((('DATA CLEANING'!DC58-'DATA CLEANING'!DB58)/'DATA CLEANING'!DB58),"")</f>
        <v>-1.7378215654077669E-2</v>
      </c>
      <c r="DC84" s="4">
        <f ca="1">IFERROR((('DATA CLEANING'!DD58-'DATA CLEANING'!DC58)/'DATA CLEANING'!DC58),"")</f>
        <v>5.8557303996657824E-2</v>
      </c>
      <c r="DD84" s="4">
        <f ca="1">IFERROR((('DATA CLEANING'!DE58-'DATA CLEANING'!DD58)/'DATA CLEANING'!DD58),"")</f>
        <v>-1.4997040057883319E-2</v>
      </c>
      <c r="DE84" s="4">
        <f ca="1">IFERROR((('DATA CLEANING'!DF58-'DATA CLEANING'!DE58)/'DATA CLEANING'!DE58),"")</f>
        <v>4.9616026711185354E-2</v>
      </c>
      <c r="DF84" s="4">
        <f ca="1">IFERROR((('DATA CLEANING'!DG58-'DATA CLEANING'!DF58)/'DATA CLEANING'!DF58),"")</f>
        <v>-1</v>
      </c>
      <c r="DG84" s="4" t="str">
        <f>IFERROR((('DATA CLEANING'!DH58-'DATA CLEANING'!DG58)/'DATA CLEANING'!DG58),"")</f>
        <v/>
      </c>
      <c r="DH84" s="4" t="str">
        <f>IFERROR((('DATA CLEANING'!DI58-'DATA CLEANING'!DH58)/'DATA CLEANING'!DH58),"")</f>
        <v/>
      </c>
      <c r="DI84" s="4" t="str">
        <f>IFERROR((('DATA CLEANING'!DJ58-'DATA CLEANING'!DI58)/'DATA CLEANING'!DI58),"")</f>
        <v/>
      </c>
      <c r="DJ84" s="4" t="str">
        <f>IFERROR((('DATA CLEANING'!DK58-'DATA CLEANING'!DJ58)/'DATA CLEANING'!DJ58),"")</f>
        <v/>
      </c>
      <c r="DK84" s="4" t="str">
        <f>IFERROR((('DATA CLEANING'!DL58-'DATA CLEANING'!DK58)/'DATA CLEANING'!DK58),"")</f>
        <v/>
      </c>
      <c r="DL84" s="4" t="str">
        <f>IFERROR((('DATA CLEANING'!DM58-'DATA CLEANING'!DL58)/'DATA CLEANING'!DL58),"")</f>
        <v/>
      </c>
      <c r="DM84" s="4" t="str">
        <f>IFERROR((('DATA CLEANING'!DN58-'DATA CLEANING'!DM58)/'DATA CLEANING'!DM58),"")</f>
        <v/>
      </c>
      <c r="DN84" s="4" t="str">
        <f>IFERROR((('DATA CLEANING'!DO58-'DATA CLEANING'!DN58)/'DATA CLEANING'!DN58),"")</f>
        <v/>
      </c>
      <c r="DO84" s="4" t="str">
        <f>IFERROR((('DATA CLEANING'!DP58-'DATA CLEANING'!DO58)/'DATA CLEANING'!DO58),"")</f>
        <v/>
      </c>
      <c r="DP84" s="4" t="str">
        <f>IFERROR((('DATA CLEANING'!DQ58-'DATA CLEANING'!DP58)/'DATA CLEANING'!DP58),"")</f>
        <v/>
      </c>
      <c r="DQ84" s="4" t="str">
        <f>IFERROR((('DATA CLEANING'!DR58-'DATA CLEANING'!DQ58)/'DATA CLEANING'!DQ58),"")</f>
        <v/>
      </c>
      <c r="DR84" s="4" t="str">
        <f>IFERROR((('DATA CLEANING'!DS58-'DATA CLEANING'!DR58)/'DATA CLEANING'!DR58),"")</f>
        <v/>
      </c>
      <c r="DS84" s="4" t="str">
        <f>IFERROR((('DATA CLEANING'!DT58-'DATA CLEANING'!DS58)/'DATA CLEANING'!DS58),"")</f>
        <v/>
      </c>
      <c r="DT84" s="4" t="str">
        <f>IFERROR((('DATA CLEANING'!DU58-'DATA CLEANING'!DT58)/'DATA CLEANING'!DT58),"")</f>
        <v/>
      </c>
      <c r="DU84" s="4" t="str">
        <f>IFERROR((('DATA CLEANING'!DV58-'DATA CLEANING'!DU58)/'DATA CLEANING'!DU58),"")</f>
        <v/>
      </c>
      <c r="DV84" s="4" t="str">
        <f>IFERROR((('DATA CLEANING'!DW58-'DATA CLEANING'!DV58)/'DATA CLEANING'!DV58),"")</f>
        <v/>
      </c>
      <c r="DW84" s="4" t="str">
        <f>IFERROR((('DATA CLEANING'!DX58-'DATA CLEANING'!DW58)/'DATA CLEANING'!DW58),"")</f>
        <v/>
      </c>
      <c r="DX84" s="4" t="str">
        <f>IFERROR((('DATA CLEANING'!DY58-'DATA CLEANING'!DX58)/'DATA CLEANING'!DX58),"")</f>
        <v/>
      </c>
      <c r="DY84" s="4" t="str">
        <f>IFERROR((('DATA CLEANING'!DZ58-'DATA CLEANING'!DY58)/'DATA CLEANING'!DY58),"")</f>
        <v/>
      </c>
      <c r="DZ84" s="4" t="str">
        <f>IFERROR((('DATA CLEANING'!EA58-'DATA CLEANING'!DZ58)/'DATA CLEANING'!DZ58),"")</f>
        <v/>
      </c>
      <c r="EA84" s="4" t="str">
        <f>IFERROR((('DATA CLEANING'!EB58-'DATA CLEANING'!EA58)/'DATA CLEANING'!EA58),"")</f>
        <v/>
      </c>
      <c r="EB84" s="4" t="str">
        <f>IFERROR((('DATA CLEANING'!EC58-'DATA CLEANING'!EB58)/'DATA CLEANING'!EB58),"")</f>
        <v/>
      </c>
      <c r="EC84" s="4" t="str">
        <f>IFERROR((('DATA CLEANING'!ED58-'DATA CLEANING'!EC58)/'DATA CLEANING'!EC58),"")</f>
        <v/>
      </c>
      <c r="ED84" s="4" t="str">
        <f>IFERROR((('DATA CLEANING'!EE58-'DATA CLEANING'!ED58)/'DATA CLEANING'!ED58),"")</f>
        <v/>
      </c>
      <c r="EE84" s="4" t="str">
        <f>IFERROR((('DATA CLEANING'!EF58-'DATA CLEANING'!EE58)/'DATA CLEANING'!EE58),"")</f>
        <v/>
      </c>
      <c r="EF84" s="4" t="str">
        <f>IFERROR((('DATA CLEANING'!EG58-'DATA CLEANING'!EF58)/'DATA CLEANING'!EF58),"")</f>
        <v/>
      </c>
      <c r="EG84" s="4" t="str">
        <f>IFERROR((('DATA CLEANING'!EH58-'DATA CLEANING'!EG58)/'DATA CLEANING'!EG58),"")</f>
        <v/>
      </c>
      <c r="EH84" s="4" t="str">
        <f>IFERROR((('DATA CLEANING'!EI58-'DATA CLEANING'!EH58)/'DATA CLEANING'!EH58),"")</f>
        <v/>
      </c>
      <c r="EI84" s="4" t="str">
        <f>IFERROR((('DATA CLEANING'!EJ58-'DATA CLEANING'!EI58)/'DATA CLEANING'!EI58),"")</f>
        <v/>
      </c>
      <c r="EJ84" s="4" t="str">
        <f>IFERROR((('DATA CLEANING'!EK58-'DATA CLEANING'!EJ58)/'DATA CLEANING'!EJ58),"")</f>
        <v/>
      </c>
      <c r="EK84" s="4" t="str">
        <f>IFERROR((('DATA CLEANING'!EL58-'DATA CLEANING'!EK58)/'DATA CLEANING'!EK58),"")</f>
        <v/>
      </c>
      <c r="EL84" s="4" t="str">
        <f>IFERROR((('DATA CLEANING'!EM58-'DATA CLEANING'!EL58)/'DATA CLEANING'!EL58),"")</f>
        <v/>
      </c>
      <c r="EM84" s="4" t="str">
        <f>IFERROR((('DATA CLEANING'!EN58-'DATA CLEANING'!EM58)/'DATA CLEANING'!EM58),"")</f>
        <v/>
      </c>
      <c r="EN84" s="4" t="str">
        <f>IFERROR((('DATA CLEANING'!EO58-'DATA CLEANING'!EN58)/'DATA CLEANING'!EN58),"")</f>
        <v/>
      </c>
      <c r="EO84" s="4" t="str">
        <f>IFERROR((('DATA CLEANING'!EP58-'DATA CLEANING'!EO58)/'DATA CLEANING'!EO58),"")</f>
        <v/>
      </c>
      <c r="EP84" s="4" t="str">
        <f>IFERROR((('DATA CLEANING'!EQ58-'DATA CLEANING'!EP58)/'DATA CLEANING'!EP58),"")</f>
        <v/>
      </c>
      <c r="EQ84" s="4" t="str">
        <f>IFERROR((('DATA CLEANING'!ER58-'DATA CLEANING'!EQ58)/'DATA CLEANING'!EQ58),"")</f>
        <v/>
      </c>
      <c r="ER84" s="4" t="str">
        <f>IFERROR((('DATA CLEANING'!ES58-'DATA CLEANING'!ER58)/'DATA CLEANING'!ER58),"")</f>
        <v/>
      </c>
      <c r="ES84" s="4" t="str">
        <f>IFERROR((('DATA CLEANING'!ET58-'DATA CLEANING'!ES58)/'DATA CLEANING'!ES58),"")</f>
        <v/>
      </c>
      <c r="ET84" s="4" t="str">
        <f>IFERROR((('DATA CLEANING'!EU58-'DATA CLEANING'!ET58)/'DATA CLEANING'!ET58),"")</f>
        <v/>
      </c>
      <c r="EU84" s="4" t="str">
        <f>IFERROR((('DATA CLEANING'!EV58-'DATA CLEANING'!EU58)/'DATA CLEANING'!EU58),"")</f>
        <v/>
      </c>
      <c r="EV84" s="4" t="str">
        <f>IFERROR((('DATA CLEANING'!EW58-'DATA CLEANING'!EV58)/'DATA CLEANING'!EV58),"")</f>
        <v/>
      </c>
      <c r="EW84" s="4" t="str">
        <f>IFERROR((('DATA CLEANING'!EX58-'DATA CLEANING'!EW58)/'DATA CLEANING'!EW58),"")</f>
        <v/>
      </c>
      <c r="EX84" s="4" t="str">
        <f>IFERROR((('DATA CLEANING'!EY58-'DATA CLEANING'!EX58)/'DATA CLEANING'!EX58),"")</f>
        <v/>
      </c>
      <c r="EY84" s="4" t="str">
        <f>IFERROR((('DATA CLEANING'!EZ58-'DATA CLEANING'!EY58)/'DATA CLEANING'!EY58),"")</f>
        <v/>
      </c>
      <c r="EZ84" s="4" t="str">
        <f>IFERROR((('DATA CLEANING'!FA58-'DATA CLEANING'!EZ58)/'DATA CLEANING'!EZ58),"")</f>
        <v/>
      </c>
    </row>
    <row r="86" spans="2:156" x14ac:dyDescent="0.55000000000000004">
      <c r="C86" vm="1">
        <f ca="1">C25</f>
        <v>42401</v>
      </c>
      <c r="D86" vm="2">
        <f ca="1">D25</f>
        <v>42430</v>
      </c>
      <c r="E86" vm="3">
        <f ca="1">E25</f>
        <v>42461</v>
      </c>
      <c r="F86" vm="4">
        <f ca="1">F25</f>
        <v>42491</v>
      </c>
      <c r="G86" vm="5">
        <f ca="1">G25</f>
        <v>42522</v>
      </c>
      <c r="H86" vm="6">
        <f ca="1">H25</f>
        <v>42552</v>
      </c>
      <c r="I86" vm="7">
        <f ca="1">I25</f>
        <v>42583</v>
      </c>
      <c r="J86" vm="8">
        <f ca="1">J25</f>
        <v>42614</v>
      </c>
      <c r="K86" vm="9">
        <f ca="1">K25</f>
        <v>42644</v>
      </c>
      <c r="L86" vm="10">
        <f ca="1">L25</f>
        <v>42675</v>
      </c>
      <c r="M86" vm="11">
        <f ca="1">M25</f>
        <v>42705</v>
      </c>
      <c r="N86" vm="12">
        <f ca="1">N25</f>
        <v>42736</v>
      </c>
      <c r="O86" vm="13">
        <f ca="1">O25</f>
        <v>42767</v>
      </c>
      <c r="P86" vm="14">
        <f ca="1">P25</f>
        <v>42795</v>
      </c>
      <c r="Q86" vm="15">
        <f ca="1">Q25</f>
        <v>42826</v>
      </c>
      <c r="R86" vm="16">
        <f ca="1">R25</f>
        <v>42856</v>
      </c>
      <c r="S86" vm="17">
        <f ca="1">S25</f>
        <v>42887</v>
      </c>
      <c r="T86" vm="18">
        <f ca="1">T25</f>
        <v>42917</v>
      </c>
      <c r="U86" vm="19">
        <f ca="1">U25</f>
        <v>42948</v>
      </c>
      <c r="V86" vm="20">
        <f ca="1">V25</f>
        <v>42979</v>
      </c>
      <c r="W86" vm="21">
        <f ca="1">W25</f>
        <v>43009</v>
      </c>
      <c r="X86" vm="22">
        <f ca="1">X25</f>
        <v>43040</v>
      </c>
      <c r="Y86" vm="23">
        <f ca="1">Y25</f>
        <v>43070</v>
      </c>
      <c r="Z86" vm="24">
        <f ca="1">Z25</f>
        <v>43101</v>
      </c>
      <c r="AA86" vm="25">
        <f ca="1">AA25</f>
        <v>43132</v>
      </c>
      <c r="AB86" vm="26">
        <f ca="1">AB25</f>
        <v>43160</v>
      </c>
      <c r="AC86" vm="27">
        <f ca="1">AC25</f>
        <v>43191</v>
      </c>
      <c r="AD86" vm="28">
        <f ca="1">AD25</f>
        <v>43221</v>
      </c>
      <c r="AE86" vm="29">
        <f ca="1">AE25</f>
        <v>43252</v>
      </c>
      <c r="AF86" vm="30">
        <f ca="1">AF25</f>
        <v>43282</v>
      </c>
      <c r="AG86" vm="31">
        <f ca="1">AG25</f>
        <v>43313</v>
      </c>
      <c r="AH86" vm="32">
        <f ca="1">AH25</f>
        <v>43344</v>
      </c>
      <c r="AI86" vm="33">
        <f ca="1">AI25</f>
        <v>43374</v>
      </c>
      <c r="AJ86" vm="34">
        <f ca="1">AJ25</f>
        <v>43405</v>
      </c>
      <c r="AK86" vm="35">
        <f ca="1">AK25</f>
        <v>43435</v>
      </c>
      <c r="AL86" vm="36">
        <f ca="1">AL25</f>
        <v>43466</v>
      </c>
      <c r="AM86" vm="37">
        <f ca="1">AM25</f>
        <v>43497</v>
      </c>
      <c r="AN86" vm="38">
        <f ca="1">AN25</f>
        <v>43525</v>
      </c>
      <c r="AO86" vm="39">
        <f ca="1">AO25</f>
        <v>43556</v>
      </c>
      <c r="AP86" vm="40">
        <f ca="1">AP25</f>
        <v>43586</v>
      </c>
      <c r="AQ86" vm="41">
        <f ca="1">AQ25</f>
        <v>43617</v>
      </c>
      <c r="AR86" vm="42">
        <f ca="1">AR25</f>
        <v>43647</v>
      </c>
      <c r="AS86" vm="43">
        <f ca="1">AS25</f>
        <v>43678</v>
      </c>
      <c r="AT86" vm="44">
        <f ca="1">AT25</f>
        <v>43709</v>
      </c>
      <c r="AU86" vm="45">
        <f ca="1">AU25</f>
        <v>43739</v>
      </c>
      <c r="AV86" vm="46">
        <f ca="1">AV25</f>
        <v>43770</v>
      </c>
      <c r="AW86" vm="47">
        <f ca="1">AW25</f>
        <v>43800</v>
      </c>
      <c r="AX86" vm="48">
        <f ca="1">AX25</f>
        <v>43831</v>
      </c>
      <c r="AY86" vm="49">
        <f ca="1">AY25</f>
        <v>43862</v>
      </c>
      <c r="AZ86" vm="50">
        <f ca="1">AZ25</f>
        <v>43891</v>
      </c>
      <c r="BA86" vm="51">
        <f ca="1">BA25</f>
        <v>43922</v>
      </c>
      <c r="BB86" vm="52">
        <f ca="1">BB25</f>
        <v>43952</v>
      </c>
      <c r="BC86" vm="53">
        <f ca="1">BC25</f>
        <v>43983</v>
      </c>
      <c r="BD86" vm="54">
        <f ca="1">BD25</f>
        <v>44013</v>
      </c>
      <c r="BE86" vm="55">
        <f ca="1">BE25</f>
        <v>44044</v>
      </c>
      <c r="BF86" vm="56">
        <f ca="1">BF25</f>
        <v>44075</v>
      </c>
      <c r="BG86" vm="57">
        <f ca="1">BG25</f>
        <v>44105</v>
      </c>
      <c r="BH86" vm="58">
        <f ca="1">BH25</f>
        <v>44136</v>
      </c>
      <c r="BI86" vm="59">
        <f ca="1">BI25</f>
        <v>44166</v>
      </c>
      <c r="BJ86" vm="60">
        <f ca="1">BJ25</f>
        <v>44197</v>
      </c>
      <c r="BK86" vm="61">
        <f ca="1">BK25</f>
        <v>44228</v>
      </c>
      <c r="BL86" vm="62">
        <f ca="1">BL25</f>
        <v>44256</v>
      </c>
      <c r="BM86" vm="63">
        <f ca="1">BM25</f>
        <v>44287</v>
      </c>
      <c r="BN86" vm="64">
        <f ca="1">BN25</f>
        <v>44317</v>
      </c>
      <c r="BO86" vm="65">
        <f ca="1">BO25</f>
        <v>44348</v>
      </c>
      <c r="BP86" vm="66">
        <f ca="1">BP25</f>
        <v>44378</v>
      </c>
      <c r="BQ86" vm="67">
        <f ca="1">BQ25</f>
        <v>44409</v>
      </c>
      <c r="BR86" vm="68">
        <f ca="1">BR25</f>
        <v>44440</v>
      </c>
      <c r="BS86" vm="69">
        <f ca="1">BS25</f>
        <v>44470</v>
      </c>
      <c r="BT86" vm="70">
        <f ca="1">BT25</f>
        <v>44501</v>
      </c>
      <c r="BU86" vm="71">
        <f ca="1">BU25</f>
        <v>44531</v>
      </c>
      <c r="BV86" vm="72">
        <f ca="1">BV25</f>
        <v>44562</v>
      </c>
      <c r="BW86" vm="73">
        <f ca="1">BW25</f>
        <v>44593</v>
      </c>
      <c r="BX86" vm="74">
        <f ca="1">BX25</f>
        <v>44621</v>
      </c>
      <c r="BY86" vm="75">
        <f ca="1">BY25</f>
        <v>44652</v>
      </c>
      <c r="BZ86" vm="76">
        <f ca="1">BZ25</f>
        <v>44682</v>
      </c>
      <c r="CA86" vm="77">
        <f ca="1">CA25</f>
        <v>44713</v>
      </c>
      <c r="CB86" vm="78">
        <f ca="1">CB25</f>
        <v>44743</v>
      </c>
      <c r="CC86" vm="79">
        <f ca="1">CC25</f>
        <v>44774</v>
      </c>
      <c r="CD86" vm="80">
        <f ca="1">CD25</f>
        <v>44805</v>
      </c>
      <c r="CE86" vm="81">
        <f ca="1">CE25</f>
        <v>44835</v>
      </c>
      <c r="CF86" vm="82">
        <f ca="1">CF25</f>
        <v>44866</v>
      </c>
      <c r="CG86" vm="83">
        <f ca="1">CG25</f>
        <v>44896</v>
      </c>
      <c r="CH86" vm="84">
        <f ca="1">CH25</f>
        <v>44927</v>
      </c>
      <c r="CI86" vm="85">
        <f ca="1">CI25</f>
        <v>44958</v>
      </c>
      <c r="CJ86" vm="86">
        <f ca="1">CJ25</f>
        <v>44986</v>
      </c>
      <c r="CK86" vm="87">
        <f ca="1">CK25</f>
        <v>45017</v>
      </c>
      <c r="CL86" vm="88">
        <f ca="1">CL25</f>
        <v>45047</v>
      </c>
      <c r="CM86" vm="89">
        <f ca="1">CM25</f>
        <v>45078</v>
      </c>
      <c r="CN86" vm="90">
        <f ca="1">CN25</f>
        <v>45108</v>
      </c>
      <c r="CO86" vm="91">
        <f ca="1">CO25</f>
        <v>45139</v>
      </c>
      <c r="CP86" vm="92">
        <f ca="1">CP25</f>
        <v>45170</v>
      </c>
      <c r="CQ86" vm="93">
        <f ca="1">CQ25</f>
        <v>45200</v>
      </c>
      <c r="CR86" vm="94">
        <f ca="1">CR25</f>
        <v>45231</v>
      </c>
      <c r="CS86" vm="95">
        <f ca="1">CS25</f>
        <v>45261</v>
      </c>
      <c r="CT86" vm="96">
        <f ca="1">CT25</f>
        <v>45292</v>
      </c>
      <c r="CU86" vm="97">
        <f ca="1">CU25</f>
        <v>45323</v>
      </c>
      <c r="CV86" vm="98">
        <f ca="1">CV25</f>
        <v>45352</v>
      </c>
      <c r="CW86" vm="99">
        <f ca="1">CW25</f>
        <v>45383</v>
      </c>
      <c r="CX86" vm="100">
        <f ca="1">CX25</f>
        <v>45413</v>
      </c>
      <c r="CY86" vm="101">
        <f ca="1">CY25</f>
        <v>45444</v>
      </c>
      <c r="CZ86" vm="102">
        <f ca="1">CZ25</f>
        <v>45474</v>
      </c>
      <c r="DA86" vm="103">
        <f ca="1">DA25</f>
        <v>45505</v>
      </c>
      <c r="DB86" vm="104">
        <f ca="1">DB25</f>
        <v>45536</v>
      </c>
      <c r="DC86" vm="105">
        <f ca="1">DC25</f>
        <v>45566</v>
      </c>
      <c r="DD86" vm="106">
        <f ca="1">DD25</f>
        <v>45597</v>
      </c>
      <c r="DE86" vm="107">
        <f ca="1">DE25</f>
        <v>45627</v>
      </c>
      <c r="DF86">
        <f>DF25</f>
        <v>0</v>
      </c>
      <c r="DG86">
        <f>DG25</f>
        <v>0</v>
      </c>
      <c r="DH86">
        <f>DH25</f>
        <v>0</v>
      </c>
      <c r="DI86">
        <f>DI25</f>
        <v>0</v>
      </c>
      <c r="DJ86">
        <f>DJ25</f>
        <v>0</v>
      </c>
      <c r="DK86">
        <f>DK25</f>
        <v>0</v>
      </c>
      <c r="DL86">
        <f>DL25</f>
        <v>0</v>
      </c>
      <c r="DM86">
        <f>DM25</f>
        <v>0</v>
      </c>
      <c r="DN86">
        <f>DN25</f>
        <v>0</v>
      </c>
      <c r="DO86">
        <f>DO25</f>
        <v>0</v>
      </c>
      <c r="DP86">
        <f>DP25</f>
        <v>0</v>
      </c>
      <c r="DQ86">
        <f>DQ25</f>
        <v>0</v>
      </c>
      <c r="DR86">
        <f>DR25</f>
        <v>0</v>
      </c>
      <c r="DS86">
        <f>DS25</f>
        <v>0</v>
      </c>
      <c r="DT86">
        <f>DT25</f>
        <v>0</v>
      </c>
      <c r="DU86">
        <f>DU25</f>
        <v>0</v>
      </c>
      <c r="DV86">
        <f>DV25</f>
        <v>0</v>
      </c>
      <c r="DW86">
        <f>DW25</f>
        <v>0</v>
      </c>
      <c r="DX86">
        <f>DX25</f>
        <v>0</v>
      </c>
      <c r="DY86">
        <f>DY25</f>
        <v>0</v>
      </c>
      <c r="DZ86">
        <f>DZ25</f>
        <v>0</v>
      </c>
      <c r="EA86">
        <f>EA25</f>
        <v>0</v>
      </c>
      <c r="EB86">
        <f>EB25</f>
        <v>0</v>
      </c>
      <c r="EC86">
        <f>EC25</f>
        <v>0</v>
      </c>
      <c r="ED86">
        <f>ED25</f>
        <v>0</v>
      </c>
      <c r="EE86">
        <f>EE25</f>
        <v>0</v>
      </c>
      <c r="EF86">
        <f>EF25</f>
        <v>0</v>
      </c>
      <c r="EG86">
        <f>EG25</f>
        <v>0</v>
      </c>
      <c r="EH86">
        <f>EH25</f>
        <v>0</v>
      </c>
      <c r="EI86">
        <f>EI25</f>
        <v>0</v>
      </c>
      <c r="EJ86">
        <f>EJ25</f>
        <v>0</v>
      </c>
      <c r="EK86">
        <f>EK25</f>
        <v>0</v>
      </c>
      <c r="EL86">
        <f>EL25</f>
        <v>0</v>
      </c>
      <c r="EM86">
        <f>EM25</f>
        <v>0</v>
      </c>
      <c r="EN86">
        <f>EN25</f>
        <v>0</v>
      </c>
      <c r="EO86">
        <f>EO25</f>
        <v>0</v>
      </c>
      <c r="EP86">
        <f>EP25</f>
        <v>0</v>
      </c>
      <c r="EQ86">
        <f>EQ25</f>
        <v>0</v>
      </c>
      <c r="ER86">
        <f>ER25</f>
        <v>0</v>
      </c>
      <c r="ES86">
        <f>ES25</f>
        <v>0</v>
      </c>
      <c r="ET86">
        <f>ET25</f>
        <v>0</v>
      </c>
      <c r="EU86">
        <f>EU25</f>
        <v>0</v>
      </c>
      <c r="EV86">
        <f>EV25</f>
        <v>0</v>
      </c>
      <c r="EW86">
        <f>EW25</f>
        <v>0</v>
      </c>
      <c r="EX86">
        <f>EX25</f>
        <v>0</v>
      </c>
      <c r="EY86">
        <f>EY25</f>
        <v>0</v>
      </c>
      <c r="EZ86">
        <f>EZ25</f>
        <v>0</v>
      </c>
    </row>
    <row r="87" spans="2:156" x14ac:dyDescent="0.55000000000000004">
      <c r="C87" s="12">
        <f t="shared" ref="C87:AH87" ca="1" si="260">AVERAGE(C29:C74)</f>
        <v>1.4343970792550169E-2</v>
      </c>
      <c r="D87" s="12">
        <f t="shared" ca="1" si="260"/>
        <v>6.905552600172328E-2</v>
      </c>
      <c r="E87" s="12">
        <f t="shared" ca="1" si="260"/>
        <v>5.7054343375182136E-3</v>
      </c>
      <c r="F87" s="12">
        <f t="shared" ca="1" si="260"/>
        <v>1.5493635534288907E-2</v>
      </c>
      <c r="G87" s="12">
        <f t="shared" ca="1" si="260"/>
        <v>9.1232710230337351E-3</v>
      </c>
      <c r="H87" s="12">
        <f t="shared" ca="1" si="260"/>
        <v>3.565335423466235E-2</v>
      </c>
      <c r="I87" s="12">
        <f t="shared" ca="1" si="260"/>
        <v>-7.4121653471389496E-3</v>
      </c>
      <c r="J87" s="12">
        <f t="shared" ca="1" si="260"/>
        <v>3.8115741438002849E-3</v>
      </c>
      <c r="K87" s="12">
        <f t="shared" ca="1" si="260"/>
        <v>-2.2640784971087947E-2</v>
      </c>
      <c r="L87" s="12">
        <f t="shared" ca="1" si="260"/>
        <v>4.2453556317936035E-2</v>
      </c>
      <c r="M87" s="12">
        <f t="shared" ca="1" si="260"/>
        <v>6.3503189656555605E-3</v>
      </c>
      <c r="N87" s="12">
        <f t="shared" ca="1" si="260"/>
        <v>2.170639942480623E-2</v>
      </c>
      <c r="O87" s="12">
        <f t="shared" ca="1" si="260"/>
        <v>3.9528839168236747E-2</v>
      </c>
      <c r="P87" s="12">
        <f t="shared" ca="1" si="260"/>
        <v>-8.1473865677923352E-3</v>
      </c>
      <c r="Q87" s="12">
        <f t="shared" ca="1" si="260"/>
        <v>1.5791240004435079E-2</v>
      </c>
      <c r="R87" s="12">
        <f t="shared" ca="1" si="260"/>
        <v>1.7954410943318726E-2</v>
      </c>
      <c r="S87" s="12">
        <f t="shared" ca="1" si="260"/>
        <v>8.0322473145383703E-3</v>
      </c>
      <c r="T87" s="12">
        <f t="shared" ca="1" si="260"/>
        <v>2.2024642457970645E-2</v>
      </c>
      <c r="U87" s="12">
        <f t="shared" ca="1" si="260"/>
        <v>-2.1471031848918209E-4</v>
      </c>
      <c r="V87" s="12">
        <f t="shared" ca="1" si="260"/>
        <v>1.8773509818441773E-2</v>
      </c>
      <c r="W87" s="12">
        <f t="shared" ca="1" si="260"/>
        <v>2.7234633104339715E-2</v>
      </c>
      <c r="X87" s="12">
        <f t="shared" ca="1" si="260"/>
        <v>3.4546093975690251E-2</v>
      </c>
      <c r="Y87" s="12">
        <f t="shared" ca="1" si="260"/>
        <v>1.517888604648736E-2</v>
      </c>
      <c r="Z87" s="12">
        <f t="shared" ca="1" si="260"/>
        <v>3.9707585027283498E-2</v>
      </c>
      <c r="AA87" s="12">
        <f t="shared" ca="1" si="260"/>
        <v>-4.6035607256349226E-2</v>
      </c>
      <c r="AB87" s="12">
        <f t="shared" ca="1" si="260"/>
        <v>-1.0561378607409352E-2</v>
      </c>
      <c r="AC87" s="12">
        <f t="shared" ca="1" si="260"/>
        <v>-6.2759305271953905E-3</v>
      </c>
      <c r="AD87" s="12">
        <f t="shared" ca="1" si="260"/>
        <v>2.1006497319650062E-2</v>
      </c>
      <c r="AE87" s="12">
        <f t="shared" ca="1" si="260"/>
        <v>6.2952661804711449E-3</v>
      </c>
      <c r="AF87" s="12">
        <f t="shared" ca="1" si="260"/>
        <v>2.5332007107928985E-2</v>
      </c>
      <c r="AG87" s="12">
        <f t="shared" ca="1" si="260"/>
        <v>2.4665037146755178E-2</v>
      </c>
      <c r="AH87" s="12">
        <f t="shared" ca="1" si="260"/>
        <v>4.5790053334004745E-3</v>
      </c>
      <c r="AI87" s="12">
        <f t="shared" ref="AI87:BN87" ca="1" si="261">AVERAGE(AI29:AI74)</f>
        <v>-6.7213800985840413E-2</v>
      </c>
      <c r="AJ87" s="12">
        <f t="shared" ca="1" si="261"/>
        <v>3.7098512508134729E-2</v>
      </c>
      <c r="AK87" s="12">
        <f t="shared" ca="1" si="261"/>
        <v>-8.1837525857353308E-2</v>
      </c>
      <c r="AL87" s="12">
        <f t="shared" ca="1" si="261"/>
        <v>8.3430835470377718E-2</v>
      </c>
      <c r="AM87" s="12">
        <f t="shared" ca="1" si="261"/>
        <v>3.656789941291437E-2</v>
      </c>
      <c r="AN87" s="12">
        <f t="shared" ca="1" si="261"/>
        <v>1.8524365143645929E-2</v>
      </c>
      <c r="AO87" s="12">
        <f t="shared" ca="1" si="261"/>
        <v>3.6644366025622384E-2</v>
      </c>
      <c r="AP87" s="12">
        <f t="shared" ca="1" si="261"/>
        <v>-5.2300248405714136E-2</v>
      </c>
      <c r="AQ87" s="12">
        <f t="shared" ca="1" si="261"/>
        <v>7.5133932368959502E-2</v>
      </c>
      <c r="AR87" s="12">
        <f t="shared" ca="1" si="261"/>
        <v>8.06988931427393E-3</v>
      </c>
      <c r="AS87" s="12">
        <f t="shared" ca="1" si="261"/>
        <v>-1.0062793788706231E-2</v>
      </c>
      <c r="AT87" s="12">
        <f t="shared" ca="1" si="261"/>
        <v>1.8004798602812285E-2</v>
      </c>
      <c r="AU87" s="12">
        <f t="shared" ca="1" si="261"/>
        <v>1.1015774144717523E-2</v>
      </c>
      <c r="AV87" s="12">
        <f t="shared" ca="1" si="261"/>
        <v>3.1461001233800176E-2</v>
      </c>
      <c r="AW87" s="12">
        <f t="shared" ca="1" si="261"/>
        <v>2.3922281919465372E-2</v>
      </c>
      <c r="AX87" s="12">
        <f t="shared" ca="1" si="261"/>
        <v>-1.1116267794873102E-2</v>
      </c>
      <c r="AY87" s="12">
        <f t="shared" ca="1" si="261"/>
        <v>-7.1961388727141515E-2</v>
      </c>
      <c r="AZ87" s="12">
        <f t="shared" ca="1" si="261"/>
        <v>-0.14263917532881135</v>
      </c>
      <c r="BA87" s="12">
        <f t="shared" ca="1" si="261"/>
        <v>0.12072605122774284</v>
      </c>
      <c r="BB87" s="12">
        <f t="shared" ca="1" si="261"/>
        <v>5.9603366272747198E-2</v>
      </c>
      <c r="BC87" s="12">
        <f t="shared" ca="1" si="261"/>
        <v>-1.6653802378324793E-3</v>
      </c>
      <c r="BD87" s="12">
        <f t="shared" ca="1" si="261"/>
        <v>5.2865266727414859E-2</v>
      </c>
      <c r="BE87" s="12">
        <f t="shared" ca="1" si="261"/>
        <v>5.195485723153636E-2</v>
      </c>
      <c r="BF87" s="12">
        <f t="shared" ca="1" si="261"/>
        <v>-1.964952402746124E-2</v>
      </c>
      <c r="BG87" s="12">
        <f t="shared" ca="1" si="261"/>
        <v>5.2820176173438973E-3</v>
      </c>
      <c r="BH87" s="12">
        <f t="shared" ca="1" si="261"/>
        <v>0.11627462032105697</v>
      </c>
      <c r="BI87" s="12">
        <f t="shared" ca="1" si="261"/>
        <v>3.2809239897483661E-2</v>
      </c>
      <c r="BJ87" s="12">
        <f t="shared" ca="1" si="261"/>
        <v>-1.2225756002686845E-2</v>
      </c>
      <c r="BK87" s="12">
        <f t="shared" ca="1" si="261"/>
        <v>4.2896295808850862E-2</v>
      </c>
      <c r="BL87" s="12">
        <f t="shared" ca="1" si="261"/>
        <v>5.0011341110094518E-2</v>
      </c>
      <c r="BM87" s="12">
        <f t="shared" ca="1" si="261"/>
        <v>4.9679794930395073E-2</v>
      </c>
      <c r="BN87" s="12">
        <f t="shared" ca="1" si="261"/>
        <v>1.4941105768603845E-2</v>
      </c>
      <c r="BO87" s="12">
        <f t="shared" ref="BO87:CT87" ca="1" si="262">AVERAGE(BO29:BO74)</f>
        <v>1.2044602195540573E-2</v>
      </c>
      <c r="BP87" s="12">
        <f t="shared" ca="1" si="262"/>
        <v>2.176458970706879E-2</v>
      </c>
      <c r="BQ87" s="12">
        <f t="shared" ca="1" si="262"/>
        <v>2.7717115622311737E-2</v>
      </c>
      <c r="BR87" s="12">
        <f t="shared" ca="1" si="262"/>
        <v>-4.4202759322269559E-2</v>
      </c>
      <c r="BS87" s="12">
        <f t="shared" ca="1" si="262"/>
        <v>6.4740270959496235E-2</v>
      </c>
      <c r="BT87" s="12">
        <f t="shared" ca="1" si="262"/>
        <v>-1.4966431977888058E-2</v>
      </c>
      <c r="BU87" s="12">
        <f t="shared" ca="1" si="262"/>
        <v>5.5503801600051063E-2</v>
      </c>
      <c r="BV87" s="12">
        <f t="shared" ca="1" si="262"/>
        <v>-5.5188609160705934E-2</v>
      </c>
      <c r="BW87" s="12">
        <f t="shared" ca="1" si="262"/>
        <v>-5.5114180638001784E-3</v>
      </c>
      <c r="BX87" s="12">
        <f t="shared" ca="1" si="262"/>
        <v>3.9247668353972254E-2</v>
      </c>
      <c r="BY87" s="12">
        <f t="shared" ca="1" si="262"/>
        <v>-5.8167061709549224E-2</v>
      </c>
      <c r="BZ87" s="12">
        <f t="shared" ca="1" si="262"/>
        <v>4.7305286478593004E-3</v>
      </c>
      <c r="CA87" s="12">
        <f t="shared" ca="1" si="262"/>
        <v>-7.488917124349008E-2</v>
      </c>
      <c r="CB87" s="12">
        <f t="shared" ca="1" si="262"/>
        <v>8.8693007608353816E-2</v>
      </c>
      <c r="CC87" s="12">
        <f t="shared" ca="1" si="262"/>
        <v>-3.1285745730706881E-2</v>
      </c>
      <c r="CD87" s="12">
        <f t="shared" ca="1" si="262"/>
        <v>-8.2949472209616029E-2</v>
      </c>
      <c r="CE87" s="12">
        <f t="shared" ca="1" si="262"/>
        <v>0.10213610098786002</v>
      </c>
      <c r="CF87" s="12">
        <f t="shared" ca="1" si="262"/>
        <v>6.8520840969831354E-2</v>
      </c>
      <c r="CG87" s="12">
        <f t="shared" ca="1" si="262"/>
        <v>-5.0421240207714907E-2</v>
      </c>
      <c r="CH87" s="12">
        <f t="shared" ca="1" si="262"/>
        <v>5.6026219091395969E-2</v>
      </c>
      <c r="CI87" s="12">
        <f t="shared" ca="1" si="262"/>
        <v>-4.5250050953246135E-2</v>
      </c>
      <c r="CJ87" s="12">
        <f t="shared" ca="1" si="262"/>
        <v>1.3142228687008581E-2</v>
      </c>
      <c r="CK87" s="12">
        <f t="shared" ca="1" si="262"/>
        <v>-5.2450438631678919E-5</v>
      </c>
      <c r="CL87" s="12">
        <f t="shared" ca="1" si="262"/>
        <v>-3.8315157090940105E-2</v>
      </c>
      <c r="CM87" s="12">
        <f t="shared" ca="1" si="262"/>
        <v>7.7811386597031088E-2</v>
      </c>
      <c r="CN87" s="12">
        <f t="shared" ca="1" si="262"/>
        <v>2.548112518397749E-2</v>
      </c>
      <c r="CO87" s="12">
        <f t="shared" ca="1" si="262"/>
        <v>-2.4383411311059845E-2</v>
      </c>
      <c r="CP87" s="12">
        <f t="shared" ca="1" si="262"/>
        <v>-5.1465204663147676E-2</v>
      </c>
      <c r="CQ87" s="12">
        <f t="shared" ca="1" si="262"/>
        <v>-4.2115722363918098E-2</v>
      </c>
      <c r="CR87" s="12">
        <f t="shared" ca="1" si="262"/>
        <v>9.1159523860016925E-2</v>
      </c>
      <c r="CS87" s="12">
        <f t="shared" ca="1" si="262"/>
        <v>6.1874403084081118E-2</v>
      </c>
      <c r="CT87" s="12">
        <f t="shared" ca="1" si="262"/>
        <v>-1.2275869137663566E-2</v>
      </c>
      <c r="CU87" s="12">
        <f t="shared" ref="CU87:DZ87" ca="1" si="263">AVERAGE(CU29:CU74)</f>
        <v>4.9855883790261089E-2</v>
      </c>
      <c r="CV87" s="12">
        <f t="shared" ca="1" si="263"/>
        <v>3.6881544253975197E-2</v>
      </c>
      <c r="CW87" s="12">
        <f t="shared" ca="1" si="263"/>
        <v>-4.7560598609139311E-2</v>
      </c>
      <c r="CX87" s="12">
        <f t="shared" ca="1" si="263"/>
        <v>3.4449309477834714E-2</v>
      </c>
      <c r="CY87" s="12">
        <f t="shared" ca="1" si="263"/>
        <v>-7.7788378508151955E-3</v>
      </c>
      <c r="CZ87" s="12">
        <f t="shared" ca="1" si="263"/>
        <v>4.7820247894151478E-2</v>
      </c>
      <c r="DA87" s="12">
        <f t="shared" ca="1" si="263"/>
        <v>1.9851375080773285E-2</v>
      </c>
      <c r="DB87" s="12">
        <f t="shared" ca="1" si="263"/>
        <v>2.2114225669172472E-2</v>
      </c>
      <c r="DC87" s="12">
        <f t="shared" ca="1" si="263"/>
        <v>-2.3772032126559987E-2</v>
      </c>
      <c r="DD87" s="12">
        <f t="shared" ca="1" si="263"/>
        <v>6.1124156718091967E-2</v>
      </c>
      <c r="DE87" s="12">
        <f t="shared" ca="1" si="263"/>
        <v>-6.220630500686495E-2</v>
      </c>
      <c r="DF87" s="12" t="e">
        <f t="shared" ca="1" si="263"/>
        <v>#DIV/0!</v>
      </c>
      <c r="DG87" s="12" t="e">
        <f t="shared" ca="1" si="263"/>
        <v>#DIV/0!</v>
      </c>
      <c r="DH87" s="12" t="e">
        <f t="shared" ca="1" si="263"/>
        <v>#DIV/0!</v>
      </c>
      <c r="DI87" s="12" t="e">
        <f t="shared" ca="1" si="263"/>
        <v>#DIV/0!</v>
      </c>
      <c r="DJ87" s="12" t="e">
        <f t="shared" ca="1" si="263"/>
        <v>#DIV/0!</v>
      </c>
      <c r="DK87" s="12" t="e">
        <f t="shared" ca="1" si="263"/>
        <v>#DIV/0!</v>
      </c>
      <c r="DL87" s="12" t="e">
        <f t="shared" ca="1" si="263"/>
        <v>#DIV/0!</v>
      </c>
      <c r="DM87" s="12" t="e">
        <f t="shared" ca="1" si="263"/>
        <v>#DIV/0!</v>
      </c>
      <c r="DN87" s="12" t="e">
        <f t="shared" ca="1" si="263"/>
        <v>#DIV/0!</v>
      </c>
      <c r="DO87" s="12" t="e">
        <f t="shared" ca="1" si="263"/>
        <v>#DIV/0!</v>
      </c>
      <c r="DP87" s="12" t="e">
        <f t="shared" ca="1" si="263"/>
        <v>#DIV/0!</v>
      </c>
      <c r="DQ87" s="12" t="e">
        <f t="shared" ca="1" si="263"/>
        <v>#DIV/0!</v>
      </c>
      <c r="DR87" s="12" t="e">
        <f t="shared" ca="1" si="263"/>
        <v>#DIV/0!</v>
      </c>
      <c r="DS87" s="12" t="e">
        <f t="shared" ca="1" si="263"/>
        <v>#DIV/0!</v>
      </c>
      <c r="DT87" s="12" t="e">
        <f t="shared" ca="1" si="263"/>
        <v>#DIV/0!</v>
      </c>
      <c r="DU87" s="12" t="e">
        <f t="shared" ca="1" si="263"/>
        <v>#DIV/0!</v>
      </c>
      <c r="DV87" s="12" t="e">
        <f t="shared" ca="1" si="263"/>
        <v>#DIV/0!</v>
      </c>
      <c r="DW87" s="12" t="e">
        <f t="shared" ca="1" si="263"/>
        <v>#DIV/0!</v>
      </c>
      <c r="DX87" s="12" t="e">
        <f t="shared" ca="1" si="263"/>
        <v>#DIV/0!</v>
      </c>
      <c r="DY87" s="12" t="e">
        <f t="shared" ca="1" si="263"/>
        <v>#DIV/0!</v>
      </c>
      <c r="DZ87" s="12" t="e">
        <f t="shared" ca="1" si="263"/>
        <v>#DIV/0!</v>
      </c>
      <c r="EA87" s="12" t="e">
        <f t="shared" ref="EA87:EZ87" ca="1" si="264">AVERAGE(EA29:EA74)</f>
        <v>#DIV/0!</v>
      </c>
      <c r="EB87" s="12" t="e">
        <f t="shared" ca="1" si="264"/>
        <v>#DIV/0!</v>
      </c>
      <c r="EC87" s="12" t="e">
        <f t="shared" ca="1" si="264"/>
        <v>#DIV/0!</v>
      </c>
      <c r="ED87" s="12" t="e">
        <f t="shared" ca="1" si="264"/>
        <v>#DIV/0!</v>
      </c>
      <c r="EE87" s="12" t="e">
        <f t="shared" ca="1" si="264"/>
        <v>#DIV/0!</v>
      </c>
      <c r="EF87" s="12" t="e">
        <f t="shared" ca="1" si="264"/>
        <v>#DIV/0!</v>
      </c>
      <c r="EG87" s="12" t="e">
        <f t="shared" ca="1" si="264"/>
        <v>#DIV/0!</v>
      </c>
      <c r="EH87" s="12" t="e">
        <f t="shared" ca="1" si="264"/>
        <v>#DIV/0!</v>
      </c>
      <c r="EI87" s="12" t="e">
        <f t="shared" ca="1" si="264"/>
        <v>#DIV/0!</v>
      </c>
      <c r="EJ87" s="12" t="e">
        <f t="shared" ca="1" si="264"/>
        <v>#DIV/0!</v>
      </c>
      <c r="EK87" s="12" t="e">
        <f t="shared" ca="1" si="264"/>
        <v>#DIV/0!</v>
      </c>
      <c r="EL87" s="12" t="e">
        <f t="shared" ca="1" si="264"/>
        <v>#DIV/0!</v>
      </c>
      <c r="EM87" s="12" t="e">
        <f t="shared" ca="1" si="264"/>
        <v>#DIV/0!</v>
      </c>
      <c r="EN87" s="12" t="e">
        <f t="shared" ca="1" si="264"/>
        <v>#DIV/0!</v>
      </c>
      <c r="EO87" s="12" t="e">
        <f t="shared" ca="1" si="264"/>
        <v>#DIV/0!</v>
      </c>
      <c r="EP87" s="12" t="e">
        <f t="shared" ca="1" si="264"/>
        <v>#DIV/0!</v>
      </c>
      <c r="EQ87" s="12" t="e">
        <f t="shared" ca="1" si="264"/>
        <v>#DIV/0!</v>
      </c>
      <c r="ER87" s="12" t="e">
        <f t="shared" ca="1" si="264"/>
        <v>#DIV/0!</v>
      </c>
      <c r="ES87" s="12" t="e">
        <f t="shared" ca="1" si="264"/>
        <v>#DIV/0!</v>
      </c>
      <c r="ET87" s="12" t="e">
        <f t="shared" ca="1" si="264"/>
        <v>#DIV/0!</v>
      </c>
      <c r="EU87" s="12" t="e">
        <f t="shared" ca="1" si="264"/>
        <v>#DIV/0!</v>
      </c>
      <c r="EV87" s="12" t="e">
        <f t="shared" ca="1" si="264"/>
        <v>#DIV/0!</v>
      </c>
      <c r="EW87" s="12" t="e">
        <f t="shared" ca="1" si="264"/>
        <v>#DIV/0!</v>
      </c>
      <c r="EX87" s="12" t="e">
        <f t="shared" ca="1" si="264"/>
        <v>#DIV/0!</v>
      </c>
      <c r="EY87" s="12" t="e">
        <f t="shared" ca="1" si="264"/>
        <v>#DIV/0!</v>
      </c>
      <c r="EZ87" s="12" t="e">
        <f t="shared" ca="1" si="264"/>
        <v>#DIV/0!</v>
      </c>
    </row>
    <row r="89" spans="2:156" x14ac:dyDescent="0.55000000000000004">
      <c r="C89" t="s">
        <v>59</v>
      </c>
      <c r="D89" t="s">
        <v>153</v>
      </c>
      <c r="E89" t="s">
        <v>72</v>
      </c>
      <c r="F89" t="s">
        <v>60</v>
      </c>
      <c r="G89" t="s">
        <v>88</v>
      </c>
      <c r="H89" t="s">
        <v>73</v>
      </c>
      <c r="I89" t="s">
        <v>91</v>
      </c>
      <c r="J89" t="s">
        <v>112</v>
      </c>
      <c r="K89" t="s">
        <v>115</v>
      </c>
      <c r="L89" t="s">
        <v>116</v>
      </c>
      <c r="M89" t="s">
        <v>150</v>
      </c>
      <c r="N89" t="s">
        <v>174</v>
      </c>
      <c r="O89" t="s">
        <v>149</v>
      </c>
    </row>
    <row r="90" spans="2:156" x14ac:dyDescent="0.55000000000000004">
      <c r="B90" t="s">
        <v>160</v>
      </c>
      <c r="C90" s="6">
        <f t="shared" ref="C90:C92" ca="1" si="265">CORREL(C26:EZ26,$C$1:$EZ$1)</f>
        <v>0.41639742084275655</v>
      </c>
      <c r="D90" s="6">
        <f t="shared" ref="D90:D92" ca="1" si="266">CORREL($C$2:$EZ$2,C26:EZ26)</f>
        <v>0.30097827216431949</v>
      </c>
      <c r="E90" s="6">
        <f t="shared" ref="E90:E92" ca="1" si="267">CORREL($C$4:$EZ$4,C26:EZ26)</f>
        <v>-0.11822485486676022</v>
      </c>
      <c r="F90" s="6">
        <f t="shared" ref="F90:F92" ca="1" si="268">CORREL($C$6:$EZ$6,C26:EZ26)</f>
        <v>0.26398911282394638</v>
      </c>
      <c r="G90" s="6">
        <f t="shared" ref="G90:G92" ca="1" si="269">CORREL($C$9:$EZ$9,C26:EZ26)</f>
        <v>-0.30129190971796654</v>
      </c>
      <c r="H90" s="6">
        <f t="shared" ref="H90:H92" ca="1" si="270">CORREL($C$7:$EZ$7,C26:EZ26)</f>
        <v>-0.1736272095493526</v>
      </c>
      <c r="I90" s="6">
        <f t="shared" ref="I90:I92" ca="1" si="271">CORREL($C$10:$EZ$10,C26:EZ26)</f>
        <v>5.7188468429470236E-2</v>
      </c>
      <c r="J90" s="6">
        <f t="shared" ref="J90:J92" ca="1" si="272">CORREL(C26:EZ26,$C$13:$EZ$13)</f>
        <v>8.0676023564227164E-2</v>
      </c>
      <c r="K90" s="6">
        <f ca="1">CORREL($C$11:$EZ$11,C26:EZ26)</f>
        <v>-2.434541206202644E-2</v>
      </c>
      <c r="L90" s="6">
        <f t="shared" ref="L90:L92" ca="1" si="273">CORREL($C$14:$EZ$14,C26:EZ26)</f>
        <v>-0.42391018134761405</v>
      </c>
      <c r="M90" s="6">
        <f ca="1">CORREL($C$20:$EZ$20,C26:EZ26)</f>
        <v>3.4604296263920212E-2</v>
      </c>
      <c r="N90" s="6">
        <f ca="1">CORREL($C$21:$EZ$21,C26:EZ26)</f>
        <v>0.1520539151537128</v>
      </c>
      <c r="O90" s="6">
        <f ca="1">CORREL($C$22:$EZ$22,C26:EZ26)</f>
        <v>-7.7243327732639852E-2</v>
      </c>
    </row>
    <row r="91" spans="2:156" x14ac:dyDescent="0.55000000000000004">
      <c r="B91" t="s">
        <v>159</v>
      </c>
      <c r="C91" s="6">
        <f t="shared" ca="1" si="265"/>
        <v>-5.9245917806612231E-2</v>
      </c>
      <c r="D91" s="6">
        <f t="shared" ca="1" si="266"/>
        <v>2.5507881741004945E-2</v>
      </c>
      <c r="E91" s="6">
        <f t="shared" ca="1" si="267"/>
        <v>8.270131728907984E-2</v>
      </c>
      <c r="F91" s="6">
        <f t="shared" ca="1" si="268"/>
        <v>-0.11784239301562668</v>
      </c>
      <c r="G91" s="6">
        <f t="shared" ca="1" si="269"/>
        <v>-6.6522280571417083E-2</v>
      </c>
      <c r="H91" s="6">
        <f t="shared" ca="1" si="270"/>
        <v>-1.6878879732752202E-2</v>
      </c>
      <c r="I91" s="6">
        <f t="shared" ca="1" si="271"/>
        <v>-3.8830538739203585E-2</v>
      </c>
      <c r="J91" s="6">
        <f t="shared" ca="1" si="272"/>
        <v>-4.042295941210735E-2</v>
      </c>
      <c r="K91" s="6">
        <f ca="1">CORREL($C$11:$EZ$11,C27:EZ27)</f>
        <v>-3.7031954857991385E-2</v>
      </c>
      <c r="L91" s="6">
        <f t="shared" ca="1" si="273"/>
        <v>6.6614303333627556E-2</v>
      </c>
      <c r="M91" s="6">
        <f ca="1">CORREL($C$20:$EZ$20,C27:EZ27)</f>
        <v>-5.370943180926057E-2</v>
      </c>
      <c r="N91" s="6">
        <f t="shared" ref="N91:N148" ca="1" si="274">CORREL($C$21:$EZ$21,C27:EZ27)</f>
        <v>-0.14998256385772119</v>
      </c>
      <c r="O91" s="6">
        <f ca="1">CORREL($C$22:$EZ$22,C27:EZ27)</f>
        <v>-2.0198384864193373E-2</v>
      </c>
    </row>
    <row r="92" spans="2:156" x14ac:dyDescent="0.55000000000000004">
      <c r="B92" t="s">
        <v>163</v>
      </c>
      <c r="C92" s="6">
        <f t="shared" ca="1" si="265"/>
        <v>0.43889255579896957</v>
      </c>
      <c r="D92" s="6">
        <f t="shared" ca="1" si="266"/>
        <v>0.34025405538860848</v>
      </c>
      <c r="E92" s="6">
        <f t="shared" ca="1" si="267"/>
        <v>-0.12315295937124712</v>
      </c>
      <c r="F92" s="6">
        <f t="shared" ca="1" si="268"/>
        <v>0.22430209759460054</v>
      </c>
      <c r="G92" s="6">
        <f t="shared" ca="1" si="269"/>
        <v>-0.37537026308212917</v>
      </c>
      <c r="H92" s="6">
        <f t="shared" ca="1" si="270"/>
        <v>-0.17002254462767602</v>
      </c>
      <c r="I92" s="6">
        <f t="shared" ca="1" si="271"/>
        <v>6.5216732514274869E-3</v>
      </c>
      <c r="J92" s="6">
        <f t="shared" ca="1" si="272"/>
        <v>3.2652029261810878E-2</v>
      </c>
      <c r="K92" s="6">
        <f ca="1">CORREL($C$11:$EZ$11,C28:EZ28)</f>
        <v>-7.2270635876517275E-2</v>
      </c>
      <c r="L92" s="6">
        <f t="shared" ca="1" si="273"/>
        <v>-0.40831257677488703</v>
      </c>
      <c r="M92" s="6">
        <f ca="1">CORREL($C$20:$EZ$20,C28:EZ28)</f>
        <v>8.4859985748993685E-2</v>
      </c>
      <c r="N92" s="6">
        <f t="shared" ca="1" si="274"/>
        <v>0.15487851309404163</v>
      </c>
      <c r="O92" s="6">
        <f ca="1">CORREL($C$22:$EZ$22,C28:EZ28)</f>
        <v>2.7011852596477825E-6</v>
      </c>
    </row>
    <row r="93" spans="2:156" x14ac:dyDescent="0.55000000000000004">
      <c r="B93" s="4" t="s">
        <v>12</v>
      </c>
      <c r="C93" s="6">
        <f ca="1">CORREL(C29:EZ29,$C$1:$EZ$1)</f>
        <v>0.22343245742083581</v>
      </c>
      <c r="D93" s="6">
        <f ca="1">CORREL($C$2:$EZ$2,C29:EZ29)</f>
        <v>6.4049281662593202E-2</v>
      </c>
      <c r="E93" s="6">
        <f ca="1">CORREL($C$4:$EZ$4,C29:EZ29)</f>
        <v>-0.12820935775127895</v>
      </c>
      <c r="F93" s="6">
        <f ca="1">CORREL($C$6:$EZ$6,C29:EZ29)</f>
        <v>0.14195713859131096</v>
      </c>
      <c r="G93" s="6">
        <f ca="1">CORREL($C$9:$EZ$9,C29:EZ29)</f>
        <v>-0.19276829517910007</v>
      </c>
      <c r="H93" s="6">
        <f ca="1">CORREL($C$7:$EZ$7,C29:EZ29)</f>
        <v>-0.12629621954140333</v>
      </c>
      <c r="I93" s="6">
        <f ca="1">CORREL($C$10:$EZ$10,C29:EZ29)</f>
        <v>9.6531665680217274E-2</v>
      </c>
      <c r="J93" s="6">
        <f ca="1">CORREL(C29:EZ29,$C$13:$EZ$13)</f>
        <v>0.12942246201421534</v>
      </c>
      <c r="K93" s="6">
        <f ca="1">CORREL($C$11:$EZ$11,C29:EZ29)</f>
        <v>3.995145872649427E-2</v>
      </c>
      <c r="L93" s="6">
        <f ca="1">CORREL($C$14:$EZ$14,C29:EZ29)</f>
        <v>-2.8318186894455383E-2</v>
      </c>
      <c r="M93" s="6">
        <f ca="1">CORREL($C$20:$EZ$20,C29:EZ29)</f>
        <v>0.12252966724393353</v>
      </c>
      <c r="N93" s="6">
        <f t="shared" ca="1" si="274"/>
        <v>0.17476968077728577</v>
      </c>
      <c r="O93" s="6">
        <f ca="1">CORREL($C$22:$EZ$22,C29:EZ29)</f>
        <v>5.1399447362477868E-2</v>
      </c>
    </row>
    <row r="94" spans="2:156" x14ac:dyDescent="0.55000000000000004">
      <c r="B94" s="4" t="s">
        <v>13</v>
      </c>
      <c r="C94" s="6">
        <f ca="1">CORREL(C30:EZ30,$C$1:$EZ$1)</f>
        <v>0.2049344018767322</v>
      </c>
      <c r="D94" s="6">
        <f ca="1">CORREL($C$2:$EZ$2,D30:FA30)</f>
        <v>-4.4773907746487492E-2</v>
      </c>
      <c r="E94" s="6">
        <f ca="1">CORREL($C$4:$EZ$4,C30:EZ30)</f>
        <v>-7.9442913940266396E-2</v>
      </c>
      <c r="F94" s="6">
        <f ca="1">CORREL($C$6:$EZ$6,C30:EZ30)</f>
        <v>0.20757538982190599</v>
      </c>
      <c r="G94" s="6">
        <f ca="1">CORREL($C$9:$EZ$9,C30:EZ30)</f>
        <v>-0.13910394263708928</v>
      </c>
      <c r="H94" s="6">
        <f ca="1">CORREL($C$7:$EZ$7,C30:EZ30)</f>
        <v>5.8170309123920017E-2</v>
      </c>
      <c r="I94" s="6">
        <f ca="1">CORREL($C$10:$EZ$10,C30:EZ30)</f>
        <v>7.7924080601176671E-2</v>
      </c>
      <c r="J94" s="6">
        <f ca="1">CORREL(C30:EZ30,$C$13:$EZ$13)</f>
        <v>0.19556427980659807</v>
      </c>
      <c r="K94" s="6">
        <f ca="1">CORREL($C$11:$EZ$11,C30:EZ30)</f>
        <v>0.13181595051973957</v>
      </c>
      <c r="L94" s="6">
        <f ca="1">CORREL($C$14:$EZ$14,C30:EZ30)</f>
        <v>-9.0100926888303567E-2</v>
      </c>
      <c r="M94" s="6">
        <f ca="1">CORREL($C$20:$EZ$20,C30:EZ30)</f>
        <v>1.1654438356382871E-2</v>
      </c>
      <c r="N94" s="6">
        <f t="shared" ca="1" si="274"/>
        <v>0.15865613262031975</v>
      </c>
      <c r="O94" s="6">
        <f ca="1">CORREL($C$22:$EZ$22,C30:EZ30)</f>
        <v>-2.6225518436590874E-2</v>
      </c>
    </row>
    <row r="95" spans="2:156" x14ac:dyDescent="0.55000000000000004">
      <c r="B95" s="4" t="s">
        <v>14</v>
      </c>
      <c r="C95" s="6">
        <f ca="1">CORREL(C31:EZ31,$C$1:$EZ$1)</f>
        <v>0.18954984385677295</v>
      </c>
      <c r="D95" s="6">
        <f ca="1">CORREL($C$2:$EZ$2,D31:FA31)</f>
        <v>-0.16570779371222918</v>
      </c>
      <c r="E95" s="6">
        <f ca="1">CORREL($C$4:$EZ$4,C31:EZ31)</f>
        <v>-9.0829729954810937E-2</v>
      </c>
      <c r="F95" s="6">
        <f ca="1">CORREL($C$6:$EZ$6,C31:EZ31)</f>
        <v>0.26191185852212306</v>
      </c>
      <c r="G95" s="6">
        <f ca="1">CORREL($C$9:$EZ$9,C31:EZ31)</f>
        <v>-9.635739394512105E-2</v>
      </c>
      <c r="H95" s="6">
        <f ca="1">CORREL($C$7:$EZ$7,C31:EZ31)</f>
        <v>0.10326621108454663</v>
      </c>
      <c r="I95" s="6">
        <f ca="1">CORREL($C$10:$EZ$10,C31:EZ31)</f>
        <v>0.15935277663118166</v>
      </c>
      <c r="J95" s="6">
        <f ca="1">CORREL(C31:EZ31,$C$13:$EZ$13)</f>
        <v>0.26629881386257692</v>
      </c>
      <c r="K95" s="6">
        <f ca="1">CORREL($C$11:$EZ$11,C31:EZ31)</f>
        <v>0.16747056660440238</v>
      </c>
      <c r="L95" s="6">
        <f ca="1">CORREL($C$14:$EZ$14,C31:EZ31)</f>
        <v>-0.11913324513478141</v>
      </c>
      <c r="M95" s="6">
        <f ca="1">CORREL($C$20:$EZ$20,C31:EZ31)</f>
        <v>1.2609033990847967E-2</v>
      </c>
      <c r="N95" s="6">
        <f t="shared" ca="1" si="274"/>
        <v>0.12547368070819312</v>
      </c>
      <c r="O95" s="6">
        <f ca="1">CORREL($C$22:$EZ$22,C31:EZ31)</f>
        <v>-6.6723081850715765E-2</v>
      </c>
    </row>
    <row r="96" spans="2:156" x14ac:dyDescent="0.55000000000000004">
      <c r="B96" s="4" t="s">
        <v>15</v>
      </c>
      <c r="C96" s="6">
        <f ca="1">CORREL(C32:EZ32,$C$1:$EZ$1)</f>
        <v>0.12081343513726388</v>
      </c>
      <c r="D96" s="6">
        <f ca="1">CORREL($C$2:$EZ$2,D32:FA32)</f>
        <v>-0.12019133145743781</v>
      </c>
      <c r="E96" s="6">
        <f ca="1">CORREL($C$4:$EZ$4,C32:EZ32)</f>
        <v>-0.1403388183067325</v>
      </c>
      <c r="F96" s="6">
        <f ca="1">CORREL($C$6:$EZ$6,C32:EZ32)</f>
        <v>0.21717764554221572</v>
      </c>
      <c r="G96" s="6">
        <f ca="1">CORREL($C$9:$EZ$9,C32:EZ32)</f>
        <v>2.8139609102229339E-2</v>
      </c>
      <c r="H96" s="6">
        <f ca="1">CORREL($C$7:$EZ$7,C32:EZ32)</f>
        <v>5.3627032516523912E-2</v>
      </c>
      <c r="I96" s="6">
        <f ca="1">CORREL($C$10:$EZ$10,C32:EZ32)</f>
        <v>0.28587049718281538</v>
      </c>
      <c r="J96" s="6">
        <f ca="1">CORREL(C32:EZ32,$C$13:$EZ$13)</f>
        <v>0.2906573779506143</v>
      </c>
      <c r="K96" s="6">
        <f ca="1">CORREL($C$11:$EZ$11,C32:EZ32)</f>
        <v>0.18291104188208304</v>
      </c>
      <c r="L96" s="6">
        <f ca="1">CORREL($C$14:$EZ$14,C32:EZ32)</f>
        <v>3.1975442582009572E-2</v>
      </c>
      <c r="M96" s="6">
        <f ca="1">CORREL($C$20:$EZ$20,C32:EZ32)</f>
        <v>5.0535168581962275E-2</v>
      </c>
      <c r="N96" s="6">
        <f t="shared" ca="1" si="274"/>
        <v>8.6116668401486726E-2</v>
      </c>
      <c r="O96" s="6">
        <f ca="1">CORREL($C$22:$EZ$22,C32:EZ32)</f>
        <v>-3.206235859661536E-3</v>
      </c>
    </row>
    <row r="97" spans="2:15" x14ac:dyDescent="0.55000000000000004">
      <c r="B97" s="4" t="s">
        <v>16</v>
      </c>
      <c r="C97" s="6">
        <f ca="1">CORREL(C33:EZ33,$C$1:$EZ$1)</f>
        <v>0.22235544829246157</v>
      </c>
      <c r="D97" s="6">
        <f ca="1">CORREL($C$2:$EZ$2,D33:FA33)</f>
        <v>-6.2516212569664054E-2</v>
      </c>
      <c r="E97" s="6">
        <f ca="1">CORREL($C$4:$EZ$4,C33:EZ33)</f>
        <v>-6.5589700444748711E-2</v>
      </c>
      <c r="F97" s="6">
        <f ca="1">CORREL($C$6:$EZ$6,C33:EZ33)</f>
        <v>0.17607856905059183</v>
      </c>
      <c r="G97" s="6">
        <f ca="1">CORREL($C$9:$EZ$9,C33:EZ33)</f>
        <v>-0.1945884341619491</v>
      </c>
      <c r="H97" s="6">
        <f ca="1">CORREL($C$7:$EZ$7,C33:EZ33)</f>
        <v>2.7862608364504524E-2</v>
      </c>
      <c r="I97" s="6">
        <f ca="1">CORREL($C$10:$EZ$10,C33:EZ33)</f>
        <v>0.12050571641284044</v>
      </c>
      <c r="J97" s="6">
        <f ca="1">CORREL(C33:EZ33,$C$13:$EZ$13)</f>
        <v>0.19697725622278514</v>
      </c>
      <c r="K97" s="6">
        <f ca="1">CORREL($C$11:$EZ$11,C33:EZ33)</f>
        <v>6.2883490193974892E-2</v>
      </c>
      <c r="L97" s="6">
        <f ca="1">CORREL($C$14:$EZ$14,C33:EZ33)</f>
        <v>-6.6185642523003588E-2</v>
      </c>
      <c r="M97" s="6">
        <f ca="1">CORREL($C$20:$EZ$20,C33:EZ33)</f>
        <v>5.6714239602606298E-2</v>
      </c>
      <c r="N97" s="6">
        <f t="shared" ca="1" si="274"/>
        <v>0.13543133094157558</v>
      </c>
      <c r="O97" s="6">
        <f ca="1">CORREL($C$22:$EZ$22,C33:EZ33)</f>
        <v>1.0216854510591337E-2</v>
      </c>
    </row>
    <row r="98" spans="2:15" x14ac:dyDescent="0.55000000000000004">
      <c r="B98" s="4" t="s">
        <v>17</v>
      </c>
      <c r="C98" s="6">
        <f ca="1">CORREL(C34:EZ34,$C$1:$EZ$1)</f>
        <v>0.28462794482910647</v>
      </c>
      <c r="D98" s="6">
        <f ca="1">CORREL($C$2:$EZ$2,D34:FA34)</f>
        <v>-8.873243797994454E-2</v>
      </c>
      <c r="E98" s="6">
        <f ca="1">CORREL($C$4:$EZ$4,C34:EZ34)</f>
        <v>-0.12623884090640089</v>
      </c>
      <c r="F98" s="6">
        <f ca="1">CORREL($C$6:$EZ$6,C34:EZ34)</f>
        <v>0.36377435948585723</v>
      </c>
      <c r="G98" s="6">
        <f ca="1">CORREL($C$9:$EZ$9,C34:EZ34)</f>
        <v>-8.3810884217850226E-2</v>
      </c>
      <c r="H98" s="6">
        <f ca="1">CORREL($C$7:$EZ$7,C34:EZ34)</f>
        <v>7.0371061876173355E-2</v>
      </c>
      <c r="I98" s="6">
        <f ca="1">CORREL($C$10:$EZ$10,C34:EZ34)</f>
        <v>0.23110464571833261</v>
      </c>
      <c r="J98" s="6">
        <f ca="1">CORREL(C34:EZ34,$C$13:$EZ$13)</f>
        <v>0.25517951374810538</v>
      </c>
      <c r="K98" s="6">
        <f ca="1">CORREL($C$11:$EZ$11,C34:EZ34)</f>
        <v>0.21930963579754562</v>
      </c>
      <c r="L98" s="6">
        <f ca="1">CORREL($C$14:$EZ$14,C34:EZ34)</f>
        <v>-0.15698877554756677</v>
      </c>
      <c r="M98" s="6">
        <f ca="1">CORREL($C$20:$EZ$20,C34:EZ34)</f>
        <v>7.29469822639007E-2</v>
      </c>
      <c r="N98" s="6">
        <f t="shared" ca="1" si="274"/>
        <v>0.191479525351956</v>
      </c>
      <c r="O98" s="6">
        <f ca="1">CORREL($C$22:$EZ$22,C34:EZ34)</f>
        <v>3.1250876040710973E-2</v>
      </c>
    </row>
    <row r="99" spans="2:15" x14ac:dyDescent="0.55000000000000004">
      <c r="B99" s="4" t="s">
        <v>18</v>
      </c>
      <c r="C99" s="6">
        <f ca="1">CORREL(C35:EZ35,$C$1:$EZ$1)</f>
        <v>1.1864112463267818E-2</v>
      </c>
      <c r="D99" s="6">
        <f ca="1">CORREL($C$2:$EZ$2,D35:FA35)</f>
        <v>-0.17741715742623593</v>
      </c>
      <c r="E99" s="6">
        <f ca="1">CORREL($C$4:$EZ$4,C35:EZ35)</f>
        <v>3.7014615075073733E-2</v>
      </c>
      <c r="F99" s="6">
        <f ca="1">CORREL($C$6:$EZ$6,C35:EZ35)</f>
        <v>0.104089746890007</v>
      </c>
      <c r="G99" s="6">
        <f ca="1">CORREL($C$9:$EZ$9,C35:EZ35)</f>
        <v>-2.3855318413276629E-2</v>
      </c>
      <c r="H99" s="6">
        <f ca="1">CORREL($C$7:$EZ$7,C35:EZ35)</f>
        <v>9.0873158010322849E-2</v>
      </c>
      <c r="I99" s="6">
        <f ca="1">CORREL($C$10:$EZ$10,C35:EZ35)</f>
        <v>0.12268224386227146</v>
      </c>
      <c r="J99" s="6">
        <f ca="1">CORREL(C35:EZ35,$C$13:$EZ$13)</f>
        <v>0.27505036720533743</v>
      </c>
      <c r="K99" s="6">
        <f ca="1">CORREL($C$11:$EZ$11,C35:EZ35)</f>
        <v>0.1896871276980322</v>
      </c>
      <c r="L99" s="6">
        <f ca="1">CORREL($C$14:$EZ$14,C35:EZ35)</f>
        <v>6.2273973448833238E-2</v>
      </c>
      <c r="M99" s="6">
        <f ca="1">CORREL($C$20:$EZ$20,C35:EZ35)</f>
        <v>-2.3618086436718425E-2</v>
      </c>
      <c r="N99" s="6">
        <f t="shared" ca="1" si="274"/>
        <v>-4.0448262355604935E-3</v>
      </c>
      <c r="O99" s="6">
        <f ca="1">CORREL($C$22:$EZ$22,C35:EZ35)</f>
        <v>-2.0910227571283642E-2</v>
      </c>
    </row>
    <row r="100" spans="2:15" x14ac:dyDescent="0.55000000000000004">
      <c r="B100" s="4" t="s">
        <v>19</v>
      </c>
      <c r="C100" s="6">
        <f ca="1">CORREL(C36:EZ36,$C$1:$EZ$1)</f>
        <v>0.28779242991761822</v>
      </c>
      <c r="D100" s="6">
        <f ca="1">CORREL($C$2:$EZ$2,D36:FA36)</f>
        <v>-6.277566193858819E-2</v>
      </c>
      <c r="E100" s="6">
        <f ca="1">CORREL($C$4:$EZ$4,C36:EZ36)</f>
        <v>-0.11757007647188204</v>
      </c>
      <c r="F100" s="6">
        <f ca="1">CORREL($C$6:$EZ$6,C36:EZ36)</f>
        <v>0.17358468125495632</v>
      </c>
      <c r="G100" s="6">
        <f ca="1">CORREL($C$9:$EZ$9,C36:EZ36)</f>
        <v>-0.28560236754439106</v>
      </c>
      <c r="H100" s="6">
        <f ca="1">CORREL($C$7:$EZ$7,C36:EZ36)</f>
        <v>-0.16392344240731974</v>
      </c>
      <c r="I100" s="6">
        <f ca="1">CORREL($C$10:$EZ$10,C36:EZ36)</f>
        <v>4.1810675245043581E-2</v>
      </c>
      <c r="J100" s="6">
        <f ca="1">CORREL(C36:EZ36,$C$13:$EZ$13)</f>
        <v>7.4857037668213916E-2</v>
      </c>
      <c r="K100" s="6">
        <f ca="1">CORREL($C$11:$EZ$11,C36:EZ36)</f>
        <v>2.3256032969667176E-2</v>
      </c>
      <c r="L100" s="6">
        <f ca="1">CORREL($C$14:$EZ$14,C36:EZ36)</f>
        <v>-0.22326724964107902</v>
      </c>
      <c r="M100" s="6">
        <f ca="1">CORREL($C$20:$EZ$20,C36:EZ36)</f>
        <v>9.6802555810733645E-2</v>
      </c>
      <c r="N100" s="6">
        <f t="shared" ca="1" si="274"/>
        <v>0.143125344120209</v>
      </c>
      <c r="O100" s="6">
        <f ca="1">CORREL($C$22:$EZ$22,C36:EZ36)</f>
        <v>1.4894846081932981E-2</v>
      </c>
    </row>
    <row r="101" spans="2:15" x14ac:dyDescent="0.55000000000000004">
      <c r="B101" s="4" t="s">
        <v>20</v>
      </c>
      <c r="C101" s="6">
        <f ca="1">CORREL(C37:EZ37,$C$1:$EZ$1)</f>
        <v>0.17759067386267796</v>
      </c>
      <c r="D101" s="6">
        <f ca="1">CORREL($C$2:$EZ$2,D37:FA37)</f>
        <v>-0.18399709984428153</v>
      </c>
      <c r="E101" s="6">
        <f ca="1">CORREL($C$4:$EZ$4,C37:EZ37)</f>
        <v>-1.4891111247804852E-2</v>
      </c>
      <c r="F101" s="6">
        <f ca="1">CORREL($C$6:$EZ$6,C37:EZ37)</f>
        <v>0.21956884877965163</v>
      </c>
      <c r="G101" s="6">
        <f ca="1">CORREL($C$9:$EZ$9,C37:EZ37)</f>
        <v>-0.15353432513907489</v>
      </c>
      <c r="H101" s="6">
        <f ca="1">CORREL($C$7:$EZ$7,C37:EZ37)</f>
        <v>-4.4809147286352822E-3</v>
      </c>
      <c r="I101" s="6">
        <f ca="1">CORREL($C$10:$EZ$10,C37:EZ37)</f>
        <v>0.17991342450190637</v>
      </c>
      <c r="J101" s="6">
        <f ca="1">CORREL(C37:EZ37,$C$13:$EZ$13)</f>
        <v>0.24842518225547808</v>
      </c>
      <c r="K101" s="6">
        <f ca="1">CORREL($C$11:$EZ$11,C37:EZ37)</f>
        <v>0.27328655817548242</v>
      </c>
      <c r="L101" s="6">
        <f ca="1">CORREL($C$14:$EZ$14,C37:EZ37)</f>
        <v>-0.18476637139666485</v>
      </c>
      <c r="M101" s="6">
        <f ca="1">CORREL($C$20:$EZ$20,C37:EZ37)</f>
        <v>8.6556085011510728E-2</v>
      </c>
      <c r="N101" s="6">
        <f t="shared" ca="1" si="274"/>
        <v>4.8299645053002924E-2</v>
      </c>
      <c r="O101" s="6">
        <f ca="1">CORREL($C$22:$EZ$22,C37:EZ37)</f>
        <v>0.10332998362344514</v>
      </c>
    </row>
    <row r="102" spans="2:15" x14ac:dyDescent="0.55000000000000004">
      <c r="B102" s="4" t="s">
        <v>21</v>
      </c>
      <c r="C102" s="6">
        <f ca="1">CORREL(C38:EZ38,$C$1:$EZ$1)</f>
        <v>7.8744835936657487E-2</v>
      </c>
      <c r="D102" s="6">
        <f ca="1">CORREL($C$2:$EZ$2,D38:FA38)</f>
        <v>-0.21867013586465384</v>
      </c>
      <c r="E102" s="6">
        <f ca="1">CORREL($C$4:$EZ$4,C38:EZ38)</f>
        <v>-0.12443435699064506</v>
      </c>
      <c r="F102" s="6">
        <f ca="1">CORREL($C$6:$EZ$6,C38:EZ38)</f>
        <v>0.23628189018424109</v>
      </c>
      <c r="G102" s="6">
        <f ca="1">CORREL($C$9:$EZ$9,C38:EZ38)</f>
        <v>-5.0491219950803939E-2</v>
      </c>
      <c r="H102" s="6">
        <f ca="1">CORREL($C$7:$EZ$7,C38:EZ38)</f>
        <v>4.7547205759466027E-2</v>
      </c>
      <c r="I102" s="6">
        <f ca="1">CORREL($C$10:$EZ$10,C38:EZ38)</f>
        <v>0.26883564777618979</v>
      </c>
      <c r="J102" s="6">
        <f ca="1">CORREL(C38:EZ38,$C$13:$EZ$13)</f>
        <v>0.35843380800448432</v>
      </c>
      <c r="K102" s="6">
        <f ca="1">CORREL($C$11:$EZ$11,C38:EZ38)</f>
        <v>0.28575693846493799</v>
      </c>
      <c r="L102" s="6">
        <f ca="1">CORREL($C$14:$EZ$14,C38:EZ38)</f>
        <v>2.248561129820233E-2</v>
      </c>
      <c r="M102" s="6">
        <f ca="1">CORREL($C$20:$EZ$20,C38:EZ38)</f>
        <v>0.13636007081922341</v>
      </c>
      <c r="N102" s="6">
        <f t="shared" ca="1" si="274"/>
        <v>0.12587218794332111</v>
      </c>
      <c r="O102" s="6">
        <f ca="1">CORREL($C$22:$EZ$22,C38:EZ38)</f>
        <v>0.13196894009656876</v>
      </c>
    </row>
    <row r="103" spans="2:15" x14ac:dyDescent="0.55000000000000004">
      <c r="B103" s="4" t="s">
        <v>22</v>
      </c>
      <c r="C103" s="6">
        <f ca="1">CORREL(C39:EZ39,$C$1:$EZ$1)</f>
        <v>0.24339268597202252</v>
      </c>
      <c r="D103" s="6">
        <f ca="1">CORREL($C$2:$EZ$2,D39:FA39)</f>
        <v>-0.2472281376060772</v>
      </c>
      <c r="E103" s="6">
        <f ca="1">CORREL($C$4:$EZ$4,C39:EZ39)</f>
        <v>-3.9889869834576437E-2</v>
      </c>
      <c r="F103" s="6">
        <f ca="1">CORREL($C$6:$EZ$6,C39:EZ39)</f>
        <v>0.30124324636182875</v>
      </c>
      <c r="G103" s="6">
        <f ca="1">CORREL($C$9:$EZ$9,C39:EZ39)</f>
        <v>-0.10346204282941454</v>
      </c>
      <c r="H103" s="6">
        <f ca="1">CORREL($C$7:$EZ$7,C39:EZ39)</f>
        <v>8.4943327481689257E-2</v>
      </c>
      <c r="I103" s="6">
        <f ca="1">CORREL($C$10:$EZ$10,C39:EZ39)</f>
        <v>0.28511538432719419</v>
      </c>
      <c r="J103" s="6">
        <f ca="1">CORREL(C39:EZ39,$C$13:$EZ$13)</f>
        <v>0.33310092198001884</v>
      </c>
      <c r="K103" s="6">
        <f ca="1">CORREL($C$11:$EZ$11,C39:EZ39)</f>
        <v>0.26606845814424773</v>
      </c>
      <c r="L103" s="6">
        <f ca="1">CORREL($C$14:$EZ$14,C39:EZ39)</f>
        <v>-0.16145961908146306</v>
      </c>
      <c r="M103" s="6">
        <f ca="1">CORREL($C$20:$EZ$20,C39:EZ39)</f>
        <v>1.3719492832363834E-2</v>
      </c>
      <c r="N103" s="6">
        <f t="shared" ca="1" si="274"/>
        <v>6.2691835544030465E-4</v>
      </c>
      <c r="O103" s="6">
        <f ca="1">CORREL($C$22:$EZ$22,C39:EZ39)</f>
        <v>-5.9401382787478522E-3</v>
      </c>
    </row>
    <row r="104" spans="2:15" x14ac:dyDescent="0.55000000000000004">
      <c r="B104" s="4" t="s">
        <v>23</v>
      </c>
      <c r="C104" s="6">
        <f ca="1">CORREL(C40:EZ40,$C$1:$EZ$1)</f>
        <v>0.14453613785706021</v>
      </c>
      <c r="D104" s="6">
        <f ca="1">CORREL($C$2:$EZ$2,D40:FA40)</f>
        <v>-0.10603334300508623</v>
      </c>
      <c r="E104" s="6">
        <f ca="1">CORREL($C$4:$EZ$4,C40:EZ40)</f>
        <v>-0.14675308243042048</v>
      </c>
      <c r="F104" s="6">
        <f ca="1">CORREL($C$6:$EZ$6,C40:EZ40)</f>
        <v>0.20884311576302017</v>
      </c>
      <c r="G104" s="6">
        <f ca="1">CORREL($C$9:$EZ$9,C40:EZ40)</f>
        <v>-5.2808005540673095E-2</v>
      </c>
      <c r="H104" s="6">
        <f ca="1">CORREL($C$7:$EZ$7,C40:EZ40)</f>
        <v>2.8012219957179726E-2</v>
      </c>
      <c r="I104" s="6">
        <f ca="1">CORREL($C$10:$EZ$10,C40:EZ40)</f>
        <v>0.29122424213155301</v>
      </c>
      <c r="J104" s="6">
        <f ca="1">CORREL(C40:EZ40,$C$13:$EZ$13)</f>
        <v>0.27410479820542299</v>
      </c>
      <c r="K104" s="6">
        <f ca="1">CORREL($C$11:$EZ$11,C40:EZ40)</f>
        <v>0.14726531661107525</v>
      </c>
      <c r="L104" s="6">
        <f ca="1">CORREL($C$14:$EZ$14,C40:EZ40)</f>
        <v>1.6113166780862439E-2</v>
      </c>
      <c r="M104" s="6">
        <f ca="1">CORREL($C$20:$EZ$20,C40:EZ40)</f>
        <v>5.6422159460350417E-2</v>
      </c>
      <c r="N104" s="6">
        <f t="shared" ca="1" si="274"/>
        <v>4.3990800369326552E-2</v>
      </c>
      <c r="O104" s="6">
        <f ca="1">CORREL($C$22:$EZ$22,C40:EZ40)</f>
        <v>1.9120555531931083E-2</v>
      </c>
    </row>
    <row r="105" spans="2:15" x14ac:dyDescent="0.55000000000000004">
      <c r="B105" s="4" t="s">
        <v>24</v>
      </c>
      <c r="C105" s="6">
        <f ca="1">CORREL(C41:EZ41,$C$1:$EZ$1)</f>
        <v>0.18923168609510957</v>
      </c>
      <c r="D105" s="6">
        <f ca="1">CORREL($C$2:$EZ$2,D41:FA41)</f>
        <v>-7.3414816937839258E-2</v>
      </c>
      <c r="E105" s="6">
        <f ca="1">CORREL($C$4:$EZ$4,C41:EZ41)</f>
        <v>-6.8561672776469837E-2</v>
      </c>
      <c r="F105" s="6">
        <f ca="1">CORREL($C$6:$EZ$6,C41:EZ41)</f>
        <v>0.13200033222116922</v>
      </c>
      <c r="G105" s="6">
        <f ca="1">CORREL($C$9:$EZ$9,C41:EZ41)</f>
        <v>-0.14218353355288588</v>
      </c>
      <c r="H105" s="6">
        <f ca="1">CORREL($C$7:$EZ$7,C41:EZ41)</f>
        <v>-2.439345466657027E-2</v>
      </c>
      <c r="I105" s="6">
        <f ca="1">CORREL($C$10:$EZ$10,C41:EZ41)</f>
        <v>0.15955862716041594</v>
      </c>
      <c r="J105" s="6">
        <f ca="1">CORREL(C41:EZ41,$C$13:$EZ$13)</f>
        <v>0.18633360491384854</v>
      </c>
      <c r="K105" s="6">
        <f ca="1">CORREL($C$11:$EZ$11,C41:EZ41)</f>
        <v>8.7857292589223979E-2</v>
      </c>
      <c r="L105" s="6">
        <f ca="1">CORREL($C$14:$EZ$14,C41:EZ41)</f>
        <v>-1.3091681499674845E-3</v>
      </c>
      <c r="M105" s="6">
        <f ca="1">CORREL($C$20:$EZ$20,C41:EZ41)</f>
        <v>4.1361261663168059E-2</v>
      </c>
      <c r="N105" s="6">
        <f t="shared" ca="1" si="274"/>
        <v>4.6525537308409699E-2</v>
      </c>
      <c r="O105" s="6">
        <f ca="1">CORREL($C$22:$EZ$22,C41:EZ41)</f>
        <v>9.7425009462183548E-3</v>
      </c>
    </row>
    <row r="106" spans="2:15" x14ac:dyDescent="0.55000000000000004">
      <c r="B106" s="4" t="s">
        <v>25</v>
      </c>
      <c r="C106" s="6">
        <f ca="1">CORREL(C42:EZ42,$C$1:$EZ$1)</f>
        <v>0.20683107740305129</v>
      </c>
      <c r="D106" s="6">
        <f ca="1">CORREL($C$2:$EZ$2,D42:FA42)</f>
        <v>-7.3482383520971251E-2</v>
      </c>
      <c r="E106" s="6">
        <f ca="1">CORREL($C$4:$EZ$4,C42:EZ42)</f>
        <v>-1.2134329129450443E-2</v>
      </c>
      <c r="F106" s="6">
        <f ca="1">CORREL($C$6:$EZ$6,C42:EZ42)</f>
        <v>0.1811540956161572</v>
      </c>
      <c r="G106" s="6">
        <f ca="1">CORREL($C$9:$EZ$9,C42:EZ42)</f>
        <v>-0.15891818534625199</v>
      </c>
      <c r="H106" s="6">
        <f ca="1">CORREL($C$7:$EZ$7,C42:EZ42)</f>
        <v>2.136549045585592E-2</v>
      </c>
      <c r="I106" s="6">
        <f ca="1">CORREL($C$10:$EZ$10,C42:EZ42)</f>
        <v>0.18586306772187866</v>
      </c>
      <c r="J106" s="6">
        <f ca="1">CORREL(C42:EZ42,$C$13:$EZ$13)</f>
        <v>0.17297201285832908</v>
      </c>
      <c r="K106" s="6">
        <f ca="1">CORREL($C$11:$EZ$11,C42:EZ42)</f>
        <v>0.11762826302910144</v>
      </c>
      <c r="L106" s="6">
        <f ca="1">CORREL($C$14:$EZ$14,C42:EZ42)</f>
        <v>-3.8300952825641825E-2</v>
      </c>
      <c r="M106" s="6">
        <f ca="1">CORREL($C$20:$EZ$20,C42:EZ42)</f>
        <v>3.6596865591575538E-2</v>
      </c>
      <c r="N106" s="6">
        <f t="shared" ca="1" si="274"/>
        <v>9.6060227262041345E-2</v>
      </c>
      <c r="O106" s="6">
        <f ca="1">CORREL($C$22:$EZ$22,C42:EZ42)</f>
        <v>3.7238133251330331E-2</v>
      </c>
    </row>
    <row r="107" spans="2:15" x14ac:dyDescent="0.55000000000000004">
      <c r="B107" s="4" t="s">
        <v>26</v>
      </c>
      <c r="C107" s="6">
        <f ca="1">CORREL(C43:EZ43,$C$1:$EZ$1)</f>
        <v>0.2445046148039402</v>
      </c>
      <c r="D107" s="6">
        <f ca="1">CORREL($C$2:$EZ$2,D43:FA43)</f>
        <v>-0.14900978278673094</v>
      </c>
      <c r="E107" s="6">
        <f ca="1">CORREL($C$4:$EZ$4,C43:EZ43)</f>
        <v>-0.11657083552479122</v>
      </c>
      <c r="F107" s="6">
        <f ca="1">CORREL($C$6:$EZ$6,C43:EZ43)</f>
        <v>0.25719043068343111</v>
      </c>
      <c r="G107" s="6">
        <f ca="1">CORREL($C$9:$EZ$9,C43:EZ43)</f>
        <v>-0.15731152597313106</v>
      </c>
      <c r="H107" s="6">
        <f ca="1">CORREL($C$7:$EZ$7,C43:EZ43)</f>
        <v>1.8090398764396536E-2</v>
      </c>
      <c r="I107" s="6">
        <f ca="1">CORREL($C$10:$EZ$10,C43:EZ43)</f>
        <v>0.22938019242214713</v>
      </c>
      <c r="J107" s="6">
        <f ca="1">CORREL(C43:EZ43,$C$13:$EZ$13)</f>
        <v>0.22629387750432123</v>
      </c>
      <c r="K107" s="6">
        <f ca="1">CORREL($C$11:$EZ$11,C43:EZ43)</f>
        <v>0.14404489897929465</v>
      </c>
      <c r="L107" s="6">
        <f ca="1">CORREL($C$14:$EZ$14,C43:EZ43)</f>
        <v>-0.10235903530749325</v>
      </c>
      <c r="M107" s="6">
        <f ca="1">CORREL($C$20:$EZ$20,C43:EZ43)</f>
        <v>9.0710346595308133E-2</v>
      </c>
      <c r="N107" s="6">
        <f t="shared" ca="1" si="274"/>
        <v>0.15996320232238875</v>
      </c>
      <c r="O107" s="6">
        <f ca="1">CORREL($C$22:$EZ$22,C43:EZ43)</f>
        <v>5.1336095779406482E-2</v>
      </c>
    </row>
    <row r="108" spans="2:15" x14ac:dyDescent="0.55000000000000004">
      <c r="B108" s="4" t="s">
        <v>27</v>
      </c>
      <c r="C108" s="6">
        <f ca="1">CORREL(C44:EZ44,$C$1:$EZ$1)</f>
        <v>0.23063952870556134</v>
      </c>
      <c r="D108" s="6">
        <f ca="1">CORREL($C$2:$EZ$2,D44:FA44)</f>
        <v>-6.4990602578173268E-2</v>
      </c>
      <c r="E108" s="6">
        <f ca="1">CORREL($C$4:$EZ$4,C44:EZ44)</f>
        <v>-5.5353749440510587E-2</v>
      </c>
      <c r="F108" s="6">
        <f ca="1">CORREL($C$6:$EZ$6,C44:EZ44)</f>
        <v>0.12483323145370866</v>
      </c>
      <c r="G108" s="6">
        <f ca="1">CORREL($C$9:$EZ$9,C44:EZ44)</f>
        <v>-0.24212586794061994</v>
      </c>
      <c r="H108" s="6">
        <f ca="1">CORREL($C$7:$EZ$7,C44:EZ44)</f>
        <v>-4.8364887503081558E-3</v>
      </c>
      <c r="I108" s="6">
        <f ca="1">CORREL($C$10:$EZ$10,C44:EZ44)</f>
        <v>6.3857216798143421E-2</v>
      </c>
      <c r="J108" s="6">
        <f ca="1">CORREL(C44:EZ44,$C$13:$EZ$13)</f>
        <v>0.23630047622708444</v>
      </c>
      <c r="K108" s="6">
        <f ca="1">CORREL($C$11:$EZ$11,C44:EZ44)</f>
        <v>2.5242352332667074E-2</v>
      </c>
      <c r="L108" s="6">
        <f ca="1">CORREL($C$14:$EZ$14,C44:EZ44)</f>
        <v>-0.12011736763252001</v>
      </c>
      <c r="M108" s="6">
        <f ca="1">CORREL($C$20:$EZ$20,C44:EZ44)</f>
        <v>7.0193042025260824E-3</v>
      </c>
      <c r="N108" s="6">
        <f t="shared" ca="1" si="274"/>
        <v>6.047372421903071E-2</v>
      </c>
      <c r="O108" s="6">
        <f ca="1">CORREL($C$22:$EZ$22,C44:EZ44)</f>
        <v>-7.3376331354891758E-2</v>
      </c>
    </row>
    <row r="109" spans="2:15" x14ac:dyDescent="0.55000000000000004">
      <c r="B109" s="4" t="s">
        <v>28</v>
      </c>
      <c r="C109" s="6">
        <f ca="1">CORREL(C45:EZ45,$C$1:$EZ$1)</f>
        <v>4.0012763836845919E-2</v>
      </c>
      <c r="D109" s="6">
        <f ca="1">CORREL($C$2:$EZ$2,D45:FA45)</f>
        <v>-0.11378185015964756</v>
      </c>
      <c r="E109" s="6">
        <f ca="1">CORREL($C$4:$EZ$4,C45:EZ45)</f>
        <v>-0.1442950197666456</v>
      </c>
      <c r="F109" s="6">
        <f ca="1">CORREL($C$6:$EZ$6,C45:EZ45)</f>
        <v>6.7671899510568873E-2</v>
      </c>
      <c r="G109" s="6">
        <f ca="1">CORREL($C$9:$EZ$9,C45:EZ45)</f>
        <v>-9.008999868868578E-2</v>
      </c>
      <c r="H109" s="6">
        <f ca="1">CORREL($C$7:$EZ$7,C45:EZ45)</f>
        <v>-2.2267734465737696E-2</v>
      </c>
      <c r="I109" s="6">
        <f ca="1">CORREL($C$10:$EZ$10,C45:EZ45)</f>
        <v>0.13085432201374364</v>
      </c>
      <c r="J109" s="6">
        <f ca="1">CORREL(C45:EZ45,$C$13:$EZ$13)</f>
        <v>0.12788047961655269</v>
      </c>
      <c r="K109" s="6">
        <f ca="1">CORREL($C$11:$EZ$11,C45:EZ45)</f>
        <v>7.7723591858796126E-2</v>
      </c>
      <c r="L109" s="6">
        <f ca="1">CORREL($C$14:$EZ$14,C45:EZ45)</f>
        <v>-6.3949815489617964E-2</v>
      </c>
      <c r="M109" s="6">
        <f ca="1">CORREL($C$20:$EZ$20,C45:EZ45)</f>
        <v>0.12131220875391356</v>
      </c>
      <c r="N109" s="6">
        <f t="shared" ca="1" si="274"/>
        <v>0.10617645493727258</v>
      </c>
      <c r="O109" s="6">
        <f ca="1">CORREL($C$22:$EZ$22,C45:EZ45)</f>
        <v>8.4234308040017206E-2</v>
      </c>
    </row>
    <row r="110" spans="2:15" x14ac:dyDescent="0.55000000000000004">
      <c r="B110" s="4" t="s">
        <v>29</v>
      </c>
      <c r="C110" s="6">
        <f ca="1">CORREL(C46:EZ46,$C$1:$EZ$1)</f>
        <v>0.19875628716824884</v>
      </c>
      <c r="D110" s="6">
        <f ca="1">CORREL($C$2:$EZ$2,D46:FA46)</f>
        <v>-9.6197315349637255E-2</v>
      </c>
      <c r="E110" s="6">
        <f ca="1">CORREL($C$4:$EZ$4,C46:EZ46)</f>
        <v>-0.1710632667303566</v>
      </c>
      <c r="F110" s="6">
        <f ca="1">CORREL($C$6:$EZ$6,C46:EZ46)</f>
        <v>0.2725480316252949</v>
      </c>
      <c r="G110" s="6">
        <f ca="1">CORREL($C$9:$EZ$9,C46:EZ46)</f>
        <v>-0.14987983555643414</v>
      </c>
      <c r="H110" s="6">
        <f ca="1">CORREL($C$7:$EZ$7,C46:EZ46)</f>
        <v>6.4022568065125629E-2</v>
      </c>
      <c r="I110" s="6">
        <f ca="1">CORREL($C$10:$EZ$10,C46:EZ46)</f>
        <v>0.22641501513107426</v>
      </c>
      <c r="J110" s="6">
        <f ca="1">CORREL(C46:EZ46,$C$13:$EZ$13)</f>
        <v>0.2741387598638067</v>
      </c>
      <c r="K110" s="6">
        <f ca="1">CORREL($C$11:$EZ$11,C46:EZ46)</f>
        <v>0.17554153022890462</v>
      </c>
      <c r="L110" s="6">
        <f ca="1">CORREL($C$14:$EZ$14,C46:EZ46)</f>
        <v>-8.69653148315057E-2</v>
      </c>
      <c r="M110" s="6">
        <f ca="1">CORREL($C$20:$EZ$20,C46:EZ46)</f>
        <v>0.10169326329867656</v>
      </c>
      <c r="N110" s="6">
        <f t="shared" ca="1" si="274"/>
        <v>0.18937254618821897</v>
      </c>
      <c r="O110" s="6">
        <f ca="1">CORREL($C$22:$EZ$22,C46:EZ46)</f>
        <v>4.3949042460403369E-2</v>
      </c>
    </row>
    <row r="111" spans="2:15" x14ac:dyDescent="0.55000000000000004">
      <c r="B111" s="4" t="s">
        <v>30</v>
      </c>
      <c r="C111" s="6">
        <f ca="1">CORREL(C47:EZ47,$C$1:$EZ$1)</f>
        <v>0.14940597036448278</v>
      </c>
      <c r="D111" s="6">
        <f ca="1">CORREL($C$2:$EZ$2,D47:FA47)</f>
        <v>-8.8155514865560475E-2</v>
      </c>
      <c r="E111" s="6">
        <f ca="1">CORREL($C$4:$EZ$4,C47:EZ47)</f>
        <v>-9.4662186645220026E-2</v>
      </c>
      <c r="F111" s="6">
        <f ca="1">CORREL($C$6:$EZ$6,C47:EZ47)</f>
        <v>0.19037958571417352</v>
      </c>
      <c r="G111" s="6">
        <f ca="1">CORREL($C$9:$EZ$9,C47:EZ47)</f>
        <v>-0.15389720379219363</v>
      </c>
      <c r="H111" s="6">
        <f ca="1">CORREL($C$7:$EZ$7,C47:EZ47)</f>
        <v>2.1612964494909223E-2</v>
      </c>
      <c r="I111" s="6">
        <f ca="1">CORREL($C$10:$EZ$10,C47:EZ47)</f>
        <v>0.24209027344951642</v>
      </c>
      <c r="J111" s="6">
        <f ca="1">CORREL(C47:EZ47,$C$13:$EZ$13)</f>
        <v>0.20268625638825546</v>
      </c>
      <c r="K111" s="6">
        <f ca="1">CORREL($C$11:$EZ$11,C47:EZ47)</f>
        <v>0.17881435668245857</v>
      </c>
      <c r="L111" s="6">
        <f ca="1">CORREL($C$14:$EZ$14,C47:EZ47)</f>
        <v>5.1488205877002868E-2</v>
      </c>
      <c r="M111" s="6">
        <f ca="1">CORREL($C$20:$EZ$20,C47:EZ47)</f>
        <v>0.14627194926564505</v>
      </c>
      <c r="N111" s="6">
        <f t="shared" ca="1" si="274"/>
        <v>0.15412954873188756</v>
      </c>
      <c r="O111" s="6">
        <f ca="1">CORREL($C$22:$EZ$22,C47:EZ47)</f>
        <v>0.13508417418536067</v>
      </c>
    </row>
    <row r="112" spans="2:15" x14ac:dyDescent="0.55000000000000004">
      <c r="B112" s="4" t="s">
        <v>31</v>
      </c>
      <c r="C112" s="6">
        <f ca="1">CORREL(C48:EZ48,$C$1:$EZ$1)</f>
        <v>0.28474455760713885</v>
      </c>
      <c r="D112" s="6">
        <f ca="1">CORREL($C$2:$EZ$2,D48:FA48)</f>
        <v>-9.5985608013562165E-2</v>
      </c>
      <c r="E112" s="6">
        <f ca="1">CORREL($C$4:$EZ$4,C48:EZ48)</f>
        <v>1.4928832202336116E-2</v>
      </c>
      <c r="F112" s="6">
        <f ca="1">CORREL($C$6:$EZ$6,C48:EZ48)</f>
        <v>6.4506955794476697E-2</v>
      </c>
      <c r="G112" s="6">
        <f ca="1">CORREL($C$9:$EZ$9,C48:EZ48)</f>
        <v>-0.33526234110606079</v>
      </c>
      <c r="H112" s="6">
        <f ca="1">CORREL($C$7:$EZ$7,C48:EZ48)</f>
        <v>-5.1649030361740858E-2</v>
      </c>
      <c r="I112" s="6">
        <f ca="1">CORREL($C$10:$EZ$10,C48:EZ48)</f>
        <v>-9.337095562702083E-2</v>
      </c>
      <c r="J112" s="6">
        <f ca="1">CORREL(C48:EZ48,$C$13:$EZ$13)</f>
        <v>4.4654707434382095E-2</v>
      </c>
      <c r="K112" s="6">
        <f ca="1">CORREL($C$11:$EZ$11,C48:EZ48)</f>
        <v>-6.5218023219608387E-2</v>
      </c>
      <c r="L112" s="6">
        <f ca="1">CORREL($C$14:$EZ$14,C48:EZ48)</f>
        <v>-0.21886923528328847</v>
      </c>
      <c r="M112" s="6">
        <f ca="1">CORREL($C$20:$EZ$20,C48:EZ48)</f>
        <v>1.512495356860918E-3</v>
      </c>
      <c r="N112" s="6">
        <f t="shared" ca="1" si="274"/>
        <v>3.6714474804026884E-2</v>
      </c>
      <c r="O112" s="6">
        <f ca="1">CORREL($C$22:$EZ$22,C48:EZ48)</f>
        <v>-2.9100961722029358E-2</v>
      </c>
    </row>
    <row r="113" spans="2:15" x14ac:dyDescent="0.55000000000000004">
      <c r="B113" s="4" t="s">
        <v>32</v>
      </c>
      <c r="C113" s="6">
        <f ca="1">CORREL(C49:EZ49,$C$1:$EZ$1)</f>
        <v>0.26183000701770137</v>
      </c>
      <c r="D113" s="6">
        <f ca="1">CORREL($C$2:$EZ$2,D49:FA49)</f>
        <v>-8.1896645498538617E-2</v>
      </c>
      <c r="E113" s="6">
        <f ca="1">CORREL($C$4:$EZ$4,C49:EZ49)</f>
        <v>-5.6134812981575528E-2</v>
      </c>
      <c r="F113" s="6">
        <f ca="1">CORREL($C$6:$EZ$6,C49:EZ49)</f>
        <v>0.24382258816256955</v>
      </c>
      <c r="G113" s="6">
        <f ca="1">CORREL($C$9:$EZ$9,C49:EZ49)</f>
        <v>-0.18006051104668308</v>
      </c>
      <c r="H113" s="6">
        <f ca="1">CORREL($C$7:$EZ$7,C49:EZ49)</f>
        <v>7.777877375245304E-2</v>
      </c>
      <c r="I113" s="6">
        <f ca="1">CORREL($C$10:$EZ$10,C49:EZ49)</f>
        <v>0.17202815727997092</v>
      </c>
      <c r="J113" s="6">
        <f ca="1">CORREL(C49:EZ49,$C$13:$EZ$13)</f>
        <v>0.20891585271044194</v>
      </c>
      <c r="K113" s="6">
        <f ca="1">CORREL($C$11:$EZ$11,C49:EZ49)</f>
        <v>9.8096132215054546E-2</v>
      </c>
      <c r="L113" s="6">
        <f ca="1">CORREL($C$14:$EZ$14,C49:EZ49)</f>
        <v>-8.2149240047343183E-2</v>
      </c>
      <c r="M113" s="6">
        <f ca="1">CORREL($C$20:$EZ$20,C49:EZ49)</f>
        <v>1.4168139104498765E-2</v>
      </c>
      <c r="N113" s="6">
        <f t="shared" ca="1" si="274"/>
        <v>0.14076468475390158</v>
      </c>
      <c r="O113" s="6">
        <f ca="1">CORREL($C$22:$EZ$22,C49:EZ49)</f>
        <v>-4.058830217569568E-2</v>
      </c>
    </row>
    <row r="114" spans="2:15" x14ac:dyDescent="0.55000000000000004">
      <c r="B114" s="4" t="s">
        <v>33</v>
      </c>
      <c r="C114" s="6">
        <f ca="1">CORREL(C50:EZ50,$C$1:$EZ$1)</f>
        <v>0.10993792368980122</v>
      </c>
      <c r="D114" s="6">
        <f ca="1">CORREL($C$2:$EZ$2,D50:FA50)</f>
        <v>-0.13701018643657131</v>
      </c>
      <c r="E114" s="6">
        <f ca="1">CORREL($C$4:$EZ$4,C50:EZ50)</f>
        <v>-0.13109101511839802</v>
      </c>
      <c r="F114" s="6">
        <f ca="1">CORREL($C$6:$EZ$6,C50:EZ50)</f>
        <v>0.20272427008742561</v>
      </c>
      <c r="G114" s="6">
        <f ca="1">CORREL($C$9:$EZ$9,C50:EZ50)</f>
        <v>-7.5546909500639386E-2</v>
      </c>
      <c r="H114" s="6">
        <f ca="1">CORREL($C$7:$EZ$7,C50:EZ50)</f>
        <v>5.9727738414730877E-2</v>
      </c>
      <c r="I114" s="6">
        <f ca="1">CORREL($C$10:$EZ$10,C50:EZ50)</f>
        <v>0.10088409842967783</v>
      </c>
      <c r="J114" s="6">
        <f ca="1">CORREL(C50:EZ50,$C$13:$EZ$13)</f>
        <v>0.12447846056348963</v>
      </c>
      <c r="K114" s="6">
        <f ca="1">CORREL($C$11:$EZ$11,C50:EZ50)</f>
        <v>0.10392285511338706</v>
      </c>
      <c r="L114" s="6">
        <f ca="1">CORREL($C$14:$EZ$14,C50:EZ50)</f>
        <v>-5.658039065366062E-2</v>
      </c>
      <c r="M114" s="6">
        <f ca="1">CORREL($C$20:$EZ$20,C50:EZ50)</f>
        <v>4.6653961805244615E-2</v>
      </c>
      <c r="N114" s="6">
        <f t="shared" ca="1" si="274"/>
        <v>0.1538650746313055</v>
      </c>
      <c r="O114" s="6">
        <f ca="1">CORREL($C$22:$EZ$22,C50:EZ50)</f>
        <v>1.1831771463647231E-2</v>
      </c>
    </row>
    <row r="115" spans="2:15" x14ac:dyDescent="0.55000000000000004">
      <c r="B115" s="4" t="s">
        <v>34</v>
      </c>
      <c r="C115" s="6">
        <f ca="1">CORREL(C51:EZ51,$C$1:$EZ$1)</f>
        <v>0.2709339963652872</v>
      </c>
      <c r="D115" s="6">
        <f ca="1">CORREL($C$2:$EZ$2,D51:FA51)</f>
        <v>-0.11000041674136406</v>
      </c>
      <c r="E115" s="6">
        <f ca="1">CORREL($C$4:$EZ$4,C51:EZ51)</f>
        <v>-0.10929667340398273</v>
      </c>
      <c r="F115" s="6">
        <f ca="1">CORREL($C$6:$EZ$6,C51:EZ51)</f>
        <v>0.19005530627789316</v>
      </c>
      <c r="G115" s="6">
        <f ca="1">CORREL($C$9:$EZ$9,C51:EZ51)</f>
        <v>-0.22337864948851888</v>
      </c>
      <c r="H115" s="6">
        <f ca="1">CORREL($C$7:$EZ$7,C51:EZ51)</f>
        <v>-9.4303180209159107E-2</v>
      </c>
      <c r="I115" s="6">
        <f ca="1">CORREL($C$10:$EZ$10,C51:EZ51)</f>
        <v>0.10420658724720441</v>
      </c>
      <c r="J115" s="6">
        <f ca="1">CORREL(C51:EZ51,$C$13:$EZ$13)</f>
        <v>0.15815700482689649</v>
      </c>
      <c r="K115" s="6">
        <f ca="1">CORREL($C$11:$EZ$11,C51:EZ51)</f>
        <v>4.3736062183486232E-2</v>
      </c>
      <c r="L115" s="6">
        <f ca="1">CORREL($C$14:$EZ$14,C51:EZ51)</f>
        <v>-0.12673372519129183</v>
      </c>
      <c r="M115" s="6">
        <f ca="1">CORREL($C$20:$EZ$20,C51:EZ51)</f>
        <v>4.7207723861049121E-2</v>
      </c>
      <c r="N115" s="6">
        <f t="shared" ca="1" si="274"/>
        <v>0.12413153332259999</v>
      </c>
      <c r="O115" s="6">
        <f ca="1">CORREL($C$22:$EZ$22,C51:EZ51)</f>
        <v>-2.9380953817977954E-2</v>
      </c>
    </row>
    <row r="116" spans="2:15" x14ac:dyDescent="0.55000000000000004">
      <c r="B116" s="4" t="s">
        <v>35</v>
      </c>
      <c r="C116" s="6">
        <f ca="1">CORREL(C52:EZ52,$C$1:$EZ$1)</f>
        <v>0.11472629849295364</v>
      </c>
      <c r="D116" s="6">
        <f ca="1">CORREL($C$2:$EZ$2,D52:FA52)</f>
        <v>-7.5273274014447611E-2</v>
      </c>
      <c r="E116" s="6">
        <f ca="1">CORREL($C$4:$EZ$4,C52:EZ52)</f>
        <v>-3.6833746424860321E-2</v>
      </c>
      <c r="F116" s="6">
        <f ca="1">CORREL($C$6:$EZ$6,C52:EZ52)</f>
        <v>4.8632813497705769E-2</v>
      </c>
      <c r="G116" s="6">
        <f ca="1">CORREL($C$9:$EZ$9,C52:EZ52)</f>
        <v>-0.15972158849624787</v>
      </c>
      <c r="H116" s="6">
        <f ca="1">CORREL($C$7:$EZ$7,C52:EZ52)</f>
        <v>-1.0101845266802837E-2</v>
      </c>
      <c r="I116" s="6">
        <f ca="1">CORREL($C$10:$EZ$10,C52:EZ52)</f>
        <v>8.2825481044438737E-2</v>
      </c>
      <c r="J116" s="6">
        <f ca="1">CORREL(C52:EZ52,$C$13:$EZ$13)</f>
        <v>8.193558635621058E-2</v>
      </c>
      <c r="K116" s="6">
        <f ca="1">CORREL($C$11:$EZ$11,C52:EZ52)</f>
        <v>7.0442460362329859E-3</v>
      </c>
      <c r="L116" s="6">
        <f ca="1">CORREL($C$14:$EZ$14,C52:EZ52)</f>
        <v>-5.8732779707464593E-2</v>
      </c>
      <c r="M116" s="6">
        <f ca="1">CORREL($C$20:$EZ$20,C52:EZ52)</f>
        <v>3.4839420328840326E-2</v>
      </c>
      <c r="N116" s="6">
        <f t="shared" ca="1" si="274"/>
        <v>4.6233371227362742E-2</v>
      </c>
      <c r="O116" s="6">
        <f ca="1">CORREL($C$22:$EZ$22,C52:EZ52)</f>
        <v>1.6960002745199838E-2</v>
      </c>
    </row>
    <row r="117" spans="2:15" x14ac:dyDescent="0.55000000000000004">
      <c r="B117" s="4" t="s">
        <v>36</v>
      </c>
      <c r="C117" s="6">
        <f ca="1">CORREL(C53:EZ53,$C$1:$EZ$1)</f>
        <v>0.17021265823460824</v>
      </c>
      <c r="D117" s="6">
        <f ca="1">CORREL($C$2:$EZ$2,D53:FA53)</f>
        <v>-0.10563223382358757</v>
      </c>
      <c r="E117" s="6">
        <f ca="1">CORREL($C$4:$EZ$4,C53:EZ53)</f>
        <v>-0.14507020739148122</v>
      </c>
      <c r="F117" s="6">
        <f ca="1">CORREL($C$6:$EZ$6,C53:EZ53)</f>
        <v>0.20827719183937193</v>
      </c>
      <c r="G117" s="6">
        <f ca="1">CORREL($C$9:$EZ$9,C53:EZ53)</f>
        <v>-7.5377528488819651E-2</v>
      </c>
      <c r="H117" s="6">
        <f ca="1">CORREL($C$7:$EZ$7,C53:EZ53)</f>
        <v>2.5929316631237553E-2</v>
      </c>
      <c r="I117" s="6">
        <f ca="1">CORREL($C$10:$EZ$10,C53:EZ53)</f>
        <v>0.11335063882729676</v>
      </c>
      <c r="J117" s="6">
        <f ca="1">CORREL(C53:EZ53,$C$13:$EZ$13)</f>
        <v>0.22789921052734552</v>
      </c>
      <c r="K117" s="6">
        <f ca="1">CORREL($C$11:$EZ$11,C53:EZ53)</f>
        <v>0.11810690007464979</v>
      </c>
      <c r="L117" s="6">
        <f ca="1">CORREL($C$14:$EZ$14,C53:EZ53)</f>
        <v>-0.12827551383528796</v>
      </c>
      <c r="M117" s="6">
        <f ca="1">CORREL($C$20:$EZ$20,C53:EZ53)</f>
        <v>6.6730754062839973E-2</v>
      </c>
      <c r="N117" s="6">
        <f t="shared" ca="1" si="274"/>
        <v>0.11871869814930069</v>
      </c>
      <c r="O117" s="6">
        <f ca="1">CORREL($C$22:$EZ$22,C53:EZ53)</f>
        <v>-1.1422499239283377E-2</v>
      </c>
    </row>
    <row r="118" spans="2:15" x14ac:dyDescent="0.55000000000000004">
      <c r="B118" s="4" t="s">
        <v>37</v>
      </c>
      <c r="C118" s="6">
        <f ca="1">CORREL(C54:EZ54,$C$1:$EZ$1)</f>
        <v>0.20211178627977974</v>
      </c>
      <c r="D118" s="6">
        <f ca="1">CORREL($C$2:$EZ$2,D54:FA54)</f>
        <v>-0.14632607437538717</v>
      </c>
      <c r="E118" s="6">
        <f ca="1">CORREL($C$4:$EZ$4,C54:EZ54)</f>
        <v>-0.11464926431737424</v>
      </c>
      <c r="F118" s="6">
        <f ca="1">CORREL($C$6:$EZ$6,C54:EZ54)</f>
        <v>0.2367404168818395</v>
      </c>
      <c r="G118" s="6">
        <f ca="1">CORREL($C$9:$EZ$9,C54:EZ54)</f>
        <v>-0.14759301660168958</v>
      </c>
      <c r="H118" s="6">
        <f ca="1">CORREL($C$7:$EZ$7,C54:EZ54)</f>
        <v>-5.3738754995921872E-3</v>
      </c>
      <c r="I118" s="6">
        <f ca="1">CORREL($C$10:$EZ$10,C54:EZ54)</f>
        <v>0.19409695217395209</v>
      </c>
      <c r="J118" s="6">
        <f ca="1">CORREL(C54:EZ54,$C$13:$EZ$13)</f>
        <v>0.25343851732452871</v>
      </c>
      <c r="K118" s="6">
        <f ca="1">CORREL($C$11:$EZ$11,C54:EZ54)</f>
        <v>0.16688870143480602</v>
      </c>
      <c r="L118" s="6">
        <f ca="1">CORREL($C$14:$EZ$14,C54:EZ54)</f>
        <v>-0.10088857751712955</v>
      </c>
      <c r="M118" s="6">
        <f ca="1">CORREL($C$20:$EZ$20,C54:EZ54)</f>
        <v>6.8269793231532303E-2</v>
      </c>
      <c r="N118" s="6">
        <f t="shared" ca="1" si="274"/>
        <v>0.17444316268145973</v>
      </c>
      <c r="O118" s="6">
        <f ca="1">CORREL($C$22:$EZ$22,C54:EZ54)</f>
        <v>-9.597220544063657E-3</v>
      </c>
    </row>
    <row r="119" spans="2:15" x14ac:dyDescent="0.55000000000000004">
      <c r="B119" s="4" t="s">
        <v>38</v>
      </c>
      <c r="C119" s="6">
        <f ca="1">CORREL(C55:EZ55,$C$1:$EZ$1)</f>
        <v>0.21083029103099724</v>
      </c>
      <c r="D119" s="6">
        <f ca="1">CORREL($C$2:$EZ$2,D55:FA55)</f>
        <v>-0.13178951340215028</v>
      </c>
      <c r="E119" s="6">
        <f ca="1">CORREL($C$4:$EZ$4,C55:EZ55)</f>
        <v>-0.11400536932047496</v>
      </c>
      <c r="F119" s="6">
        <f ca="1">CORREL($C$6:$EZ$6,C55:EZ55)</f>
        <v>0.24891308355802122</v>
      </c>
      <c r="G119" s="6">
        <f ca="1">CORREL($C$9:$EZ$9,C55:EZ55)</f>
        <v>-0.14342924032902163</v>
      </c>
      <c r="H119" s="6">
        <f ca="1">CORREL($C$7:$EZ$7,C55:EZ55)</f>
        <v>7.5639162444698968E-2</v>
      </c>
      <c r="I119" s="6">
        <f ca="1">CORREL($C$10:$EZ$10,C55:EZ55)</f>
        <v>0.20829441469879834</v>
      </c>
      <c r="J119" s="6">
        <f ca="1">CORREL(C55:EZ55,$C$13:$EZ$13)</f>
        <v>0.29086074755686731</v>
      </c>
      <c r="K119" s="6">
        <f ca="1">CORREL($C$11:$EZ$11,C55:EZ55)</f>
        <v>0.16464708050185636</v>
      </c>
      <c r="L119" s="6">
        <f ca="1">CORREL($C$14:$EZ$14,C55:EZ55)</f>
        <v>-0.11870637438690593</v>
      </c>
      <c r="M119" s="6">
        <f ca="1">CORREL($C$20:$EZ$20,C55:EZ55)</f>
        <v>3.1579133659503662E-2</v>
      </c>
      <c r="N119" s="6">
        <f t="shared" ca="1" si="274"/>
        <v>0.13696903878800265</v>
      </c>
      <c r="O119" s="6">
        <f ca="1">CORREL($C$22:$EZ$22,C55:EZ55)</f>
        <v>-3.3006500106316172E-2</v>
      </c>
    </row>
    <row r="120" spans="2:15" x14ac:dyDescent="0.55000000000000004">
      <c r="B120" s="4" t="s">
        <v>39</v>
      </c>
      <c r="C120" s="6">
        <f ca="1">CORREL(C56:EZ56,$C$1:$EZ$1)</f>
        <v>0.3869150381816352</v>
      </c>
      <c r="D120" s="6">
        <f ca="1">CORREL($C$2:$EZ$2,D56:FA56)</f>
        <v>-4.5413151586079191E-2</v>
      </c>
      <c r="E120" s="6">
        <f ca="1">CORREL($C$4:$EZ$4,C56:EZ56)</f>
        <v>-3.566406349169296E-2</v>
      </c>
      <c r="F120" s="6">
        <f ca="1">CORREL($C$6:$EZ$6,C56:EZ56)</f>
        <v>0.16215191318206093</v>
      </c>
      <c r="G120" s="6">
        <f ca="1">CORREL($C$9:$EZ$9,C56:EZ56)</f>
        <v>-0.32692291505636445</v>
      </c>
      <c r="H120" s="6">
        <f ca="1">CORREL($C$7:$EZ$7,C56:EZ56)</f>
        <v>-5.0662624971669998E-2</v>
      </c>
      <c r="I120" s="6">
        <f ca="1">CORREL($C$10:$EZ$10,C56:EZ56)</f>
        <v>3.1455955412969784E-2</v>
      </c>
      <c r="J120" s="6">
        <f ca="1">CORREL(C56:EZ56,$C$13:$EZ$13)</f>
        <v>4.1764763316001617E-2</v>
      </c>
      <c r="K120" s="6">
        <f ca="1">CORREL($C$11:$EZ$11,C56:EZ56)</f>
        <v>-4.9993564772913848E-2</v>
      </c>
      <c r="L120" s="6">
        <f ca="1">CORREL($C$14:$EZ$14,C56:EZ56)</f>
        <v>-0.2232402097618586</v>
      </c>
      <c r="M120" s="6">
        <f ca="1">CORREL($C$20:$EZ$20,C56:EZ56)</f>
        <v>3.7185579862576E-2</v>
      </c>
      <c r="N120" s="6">
        <f t="shared" ca="1" si="274"/>
        <v>9.2439541131453515E-2</v>
      </c>
      <c r="O120" s="6">
        <f ca="1">CORREL($C$22:$EZ$22,C56:EZ56)</f>
        <v>-5.0409514299381425E-3</v>
      </c>
    </row>
    <row r="121" spans="2:15" x14ac:dyDescent="0.55000000000000004">
      <c r="B121" s="4" t="s">
        <v>40</v>
      </c>
      <c r="C121" s="6">
        <f ca="1">CORREL(C57:EZ57,$C$1:$EZ$1)</f>
        <v>0.26098871660294048</v>
      </c>
      <c r="D121" s="6">
        <f ca="1">CORREL($C$2:$EZ$2,D57:FA57)</f>
        <v>-8.0859702570963407E-2</v>
      </c>
      <c r="E121" s="6">
        <f ca="1">CORREL($C$4:$EZ$4,C57:EZ57)</f>
        <v>-0.12804995170283284</v>
      </c>
      <c r="F121" s="6">
        <f ca="1">CORREL($C$6:$EZ$6,C57:EZ57)</f>
        <v>0.28073998920804882</v>
      </c>
      <c r="G121" s="6">
        <f ca="1">CORREL($C$9:$EZ$9,C57:EZ57)</f>
        <v>-0.10695102510882631</v>
      </c>
      <c r="H121" s="6">
        <f ca="1">CORREL($C$7:$EZ$7,C57:EZ57)</f>
        <v>6.9213585642852668E-2</v>
      </c>
      <c r="I121" s="6">
        <f ca="1">CORREL($C$10:$EZ$10,C57:EZ57)</f>
        <v>0.20001183689887617</v>
      </c>
      <c r="J121" s="6">
        <f ca="1">CORREL(C57:EZ57,$C$13:$EZ$13)</f>
        <v>0.20649207711150036</v>
      </c>
      <c r="K121" s="6">
        <f ca="1">CORREL($C$11:$EZ$11,C57:EZ57)</f>
        <v>0.10573826280400685</v>
      </c>
      <c r="L121" s="6">
        <f ca="1">CORREL($C$14:$EZ$14,C57:EZ57)</f>
        <v>-3.1106696774698735E-2</v>
      </c>
      <c r="M121" s="6">
        <f ca="1">CORREL($C$20:$EZ$20,C57:EZ57)</f>
        <v>0.10734689892424946</v>
      </c>
      <c r="N121" s="6">
        <f t="shared" ca="1" si="274"/>
        <v>0.20287320015154225</v>
      </c>
      <c r="O121" s="6">
        <f ca="1">CORREL($C$22:$EZ$22,C57:EZ57)</f>
        <v>7.470145848130659E-2</v>
      </c>
    </row>
    <row r="122" spans="2:15" x14ac:dyDescent="0.55000000000000004">
      <c r="B122" s="4" t="s">
        <v>41</v>
      </c>
      <c r="C122" s="6">
        <f ca="1">CORREL(C58:EZ58,$C$1:$EZ$1)</f>
        <v>-1.1670793428022495E-2</v>
      </c>
      <c r="D122" s="6">
        <f ca="1">CORREL($C$2:$EZ$2,D58:FA58)</f>
        <v>-0.17877938614975228</v>
      </c>
      <c r="E122" s="6">
        <f ca="1">CORREL($C$4:$EZ$4,C58:EZ58)</f>
        <v>-3.6836623620171684E-2</v>
      </c>
      <c r="F122" s="6">
        <f ca="1">CORREL($C$6:$EZ$6,C58:EZ58)</f>
        <v>0.1305007779162464</v>
      </c>
      <c r="G122" s="6">
        <f ca="1">CORREL($C$9:$EZ$9,C58:EZ58)</f>
        <v>2.642247328884887E-2</v>
      </c>
      <c r="H122" s="6">
        <f ca="1">CORREL($C$7:$EZ$7,C58:EZ58)</f>
        <v>1.07201013420403E-2</v>
      </c>
      <c r="I122" s="6">
        <f ca="1">CORREL($C$10:$EZ$10,C58:EZ58)</f>
        <v>0.12920255063427466</v>
      </c>
      <c r="J122" s="6">
        <f ca="1">CORREL(C58:EZ58,$C$13:$EZ$13)</f>
        <v>0.23424913561834715</v>
      </c>
      <c r="K122" s="6">
        <f ca="1">CORREL($C$11:$EZ$11,C58:EZ58)</f>
        <v>0.17717978168358217</v>
      </c>
      <c r="L122" s="6">
        <f ca="1">CORREL($C$14:$EZ$14,C58:EZ58)</f>
        <v>-2.5783956802551296E-2</v>
      </c>
      <c r="M122" s="6">
        <f ca="1">CORREL($C$20:$EZ$20,C58:EZ58)</f>
        <v>3.343811052202051E-2</v>
      </c>
      <c r="N122" s="6">
        <f t="shared" ca="1" si="274"/>
        <v>7.1804785212464996E-3</v>
      </c>
      <c r="O122" s="6">
        <f ca="1">CORREL($C$22:$EZ$22,C58:EZ58)</f>
        <v>3.9699579786626138E-2</v>
      </c>
    </row>
    <row r="123" spans="2:15" x14ac:dyDescent="0.55000000000000004">
      <c r="B123" s="4" t="s">
        <v>42</v>
      </c>
      <c r="C123" s="6">
        <f ca="1">CORREL(C59:EZ59,$C$1:$EZ$1)</f>
        <v>0.16155834170322489</v>
      </c>
      <c r="D123" s="6">
        <f ca="1">CORREL($C$2:$EZ$2,D59:FA59)</f>
        <v>-6.139299060917864E-2</v>
      </c>
      <c r="E123" s="6">
        <f ca="1">CORREL($C$4:$EZ$4,C59:EZ59)</f>
        <v>-0.1133907254607292</v>
      </c>
      <c r="F123" s="6">
        <f ca="1">CORREL($C$6:$EZ$6,C59:EZ59)</f>
        <v>0.14242886157197332</v>
      </c>
      <c r="G123" s="6">
        <f ca="1">CORREL($C$9:$EZ$9,C59:EZ59)</f>
        <v>-0.16891864043560362</v>
      </c>
      <c r="H123" s="6">
        <f ca="1">CORREL($C$7:$EZ$7,C59:EZ59)</f>
        <v>-4.4605615542883587E-2</v>
      </c>
      <c r="I123" s="6">
        <f ca="1">CORREL($C$10:$EZ$10,C59:EZ59)</f>
        <v>0.18389676446822897</v>
      </c>
      <c r="J123" s="6">
        <f ca="1">CORREL(C59:EZ59,$C$13:$EZ$13)</f>
        <v>0.19260390243265074</v>
      </c>
      <c r="K123" s="6">
        <f ca="1">CORREL($C$11:$EZ$11,C59:EZ59)</f>
        <v>6.1495574650337462E-2</v>
      </c>
      <c r="L123" s="6">
        <f ca="1">CORREL($C$14:$EZ$14,C59:EZ59)</f>
        <v>-0.1009389229756741</v>
      </c>
      <c r="M123" s="6">
        <f ca="1">CORREL($C$20:$EZ$20,C59:EZ59)</f>
        <v>6.7451269772571001E-2</v>
      </c>
      <c r="N123" s="6">
        <f t="shared" ca="1" si="274"/>
        <v>0.1113154373278102</v>
      </c>
      <c r="O123" s="6">
        <f ca="1">CORREL($C$22:$EZ$22,C59:EZ59)</f>
        <v>-2.6602270571790931E-2</v>
      </c>
    </row>
    <row r="124" spans="2:15" x14ac:dyDescent="0.55000000000000004">
      <c r="B124" s="4" t="s">
        <v>43</v>
      </c>
      <c r="C124" s="6">
        <f ca="1">CORREL(C60:EZ60,$C$1:$EZ$1)</f>
        <v>0.24224018448318849</v>
      </c>
      <c r="D124" s="6">
        <f ca="1">CORREL($C$2:$EZ$2,D60:FA60)</f>
        <v>-0.23253668450031151</v>
      </c>
      <c r="E124" s="6">
        <f ca="1">CORREL($C$4:$EZ$4,C60:EZ60)</f>
        <v>-6.1889085926903821E-2</v>
      </c>
      <c r="F124" s="6">
        <f ca="1">CORREL($C$6:$EZ$6,C60:EZ60)</f>
        <v>0.23515184779832424</v>
      </c>
      <c r="G124" s="6">
        <f ca="1">CORREL($C$9:$EZ$9,C60:EZ60)</f>
        <v>-9.1201358283012457E-2</v>
      </c>
      <c r="H124" s="6">
        <f ca="1">CORREL($C$7:$EZ$7,C60:EZ60)</f>
        <v>5.5096758068309909E-2</v>
      </c>
      <c r="I124" s="6">
        <f ca="1">CORREL($C$10:$EZ$10,C60:EZ60)</f>
        <v>0.18356264701732308</v>
      </c>
      <c r="J124" s="6">
        <f ca="1">CORREL(C60:EZ60,$C$13:$EZ$13)</f>
        <v>0.22764438804752316</v>
      </c>
      <c r="K124" s="6">
        <f ca="1">CORREL($C$11:$EZ$11,C60:EZ60)</f>
        <v>0.14606359050944495</v>
      </c>
      <c r="L124" s="6">
        <f ca="1">CORREL($C$14:$EZ$14,C60:EZ60)</f>
        <v>-0.15155535313160967</v>
      </c>
      <c r="M124" s="6">
        <f ca="1">CORREL($C$20:$EZ$20,C60:EZ60)</f>
        <v>-4.4015666072635226E-2</v>
      </c>
      <c r="N124" s="6">
        <f t="shared" ca="1" si="274"/>
        <v>-1.4780007442974367E-2</v>
      </c>
      <c r="O124" s="6">
        <f ca="1">CORREL($C$22:$EZ$22,C60:EZ60)</f>
        <v>-7.4859548565687009E-2</v>
      </c>
    </row>
    <row r="125" spans="2:15" x14ac:dyDescent="0.55000000000000004">
      <c r="B125" s="4" t="s">
        <v>44</v>
      </c>
      <c r="C125" s="6">
        <f ca="1">CORREL(C61:EZ61,$C$1:$EZ$1)</f>
        <v>0.14697830779462856</v>
      </c>
      <c r="D125" s="6">
        <f ca="1">CORREL($C$2:$EZ$2,D61:FA61)</f>
        <v>-0.23330466135483935</v>
      </c>
      <c r="E125" s="6">
        <f ca="1">CORREL($C$4:$EZ$4,C61:EZ61)</f>
        <v>-0.19814258244011826</v>
      </c>
      <c r="F125" s="6">
        <f ca="1">CORREL($C$6:$EZ$6,C61:EZ61)</f>
        <v>0.22864840120246321</v>
      </c>
      <c r="G125" s="6">
        <f ca="1">CORREL($C$9:$EZ$9,C61:EZ61)</f>
        <v>-0.12028054764426041</v>
      </c>
      <c r="H125" s="6">
        <f ca="1">CORREL($C$7:$EZ$7,C61:EZ61)</f>
        <v>3.5124774844163398E-4</v>
      </c>
      <c r="I125" s="6">
        <f ca="1">CORREL($C$10:$EZ$10,C61:EZ61)</f>
        <v>0.21495486889098972</v>
      </c>
      <c r="J125" s="6">
        <f ca="1">CORREL(C61:EZ61,$C$13:$EZ$13)</f>
        <v>0.28261718907202849</v>
      </c>
      <c r="K125" s="6">
        <f ca="1">CORREL($C$11:$EZ$11,C61:EZ61)</f>
        <v>0.15840985642748842</v>
      </c>
      <c r="L125" s="6">
        <f ca="1">CORREL($C$14:$EZ$14,C61:EZ61)</f>
        <v>-6.2448139542463005E-2</v>
      </c>
      <c r="M125" s="6">
        <f ca="1">CORREL($C$20:$EZ$20,C61:EZ61)</f>
        <v>0.10931999572165821</v>
      </c>
      <c r="N125" s="6">
        <f t="shared" ca="1" si="274"/>
        <v>0.18264970829641219</v>
      </c>
      <c r="O125" s="6">
        <f ca="1">CORREL($C$22:$EZ$22,C61:EZ61)</f>
        <v>4.2623444711640167E-2</v>
      </c>
    </row>
    <row r="126" spans="2:15" x14ac:dyDescent="0.55000000000000004">
      <c r="B126" s="4" t="s">
        <v>45</v>
      </c>
      <c r="C126" s="6">
        <f ca="1">CORREL(C62:EZ62,$C$1:$EZ$1)</f>
        <v>0.11783565403023578</v>
      </c>
      <c r="D126" s="6">
        <f ca="1">CORREL($C$2:$EZ$2,D62:FA62)</f>
        <v>-5.3135980357302548E-2</v>
      </c>
      <c r="E126" s="6">
        <f ca="1">CORREL($C$4:$EZ$4,C62:EZ62)</f>
        <v>-5.5365272984390354E-2</v>
      </c>
      <c r="F126" s="6">
        <f ca="1">CORREL($C$6:$EZ$6,C62:EZ62)</f>
        <v>0.2130736518472896</v>
      </c>
      <c r="G126" s="6">
        <f ca="1">CORREL($C$9:$EZ$9,C62:EZ62)</f>
        <v>-0.12424018254961584</v>
      </c>
      <c r="H126" s="6">
        <f ca="1">CORREL($C$7:$EZ$7,C62:EZ62)</f>
        <v>0.12025596375721981</v>
      </c>
      <c r="I126" s="6">
        <f ca="1">CORREL($C$10:$EZ$10,C62:EZ62)</f>
        <v>0.22821306646004394</v>
      </c>
      <c r="J126" s="6">
        <f ca="1">CORREL(C62:EZ62,$C$13:$EZ$13)</f>
        <v>0.24789554768783356</v>
      </c>
      <c r="K126" s="6">
        <f ca="1">CORREL($C$11:$EZ$11,C62:EZ62)</f>
        <v>0.1816138726498516</v>
      </c>
      <c r="L126" s="6">
        <f ca="1">CORREL($C$14:$EZ$14,C62:EZ62)</f>
        <v>2.4464073974127726E-2</v>
      </c>
      <c r="M126" s="6">
        <f ca="1">CORREL($C$20:$EZ$20,C62:EZ62)</f>
        <v>0.11560153112893126</v>
      </c>
      <c r="N126" s="6">
        <f t="shared" ca="1" si="274"/>
        <v>0.19867056100781449</v>
      </c>
      <c r="O126" s="6">
        <f ca="1">CORREL($C$22:$EZ$22,C62:EZ62)</f>
        <v>0.1154497306944039</v>
      </c>
    </row>
    <row r="127" spans="2:15" x14ac:dyDescent="0.55000000000000004">
      <c r="B127" s="4" t="s">
        <v>46</v>
      </c>
      <c r="C127" s="6">
        <f ca="1">CORREL(C63:EZ63,$C$1:$EZ$1)</f>
        <v>0.26160486657536597</v>
      </c>
      <c r="D127" s="6">
        <f ca="1">CORREL($C$2:$EZ$2,D63:FA63)</f>
        <v>-0.26371709901163509</v>
      </c>
      <c r="E127" s="6">
        <f ca="1">CORREL($C$4:$EZ$4,C63:EZ63)</f>
        <v>8.9489948088958087E-4</v>
      </c>
      <c r="F127" s="6">
        <f ca="1">CORREL($C$6:$EZ$6,C63:EZ63)</f>
        <v>0.27321926553024523</v>
      </c>
      <c r="G127" s="6">
        <f ca="1">CORREL($C$9:$EZ$9,C63:EZ63)</f>
        <v>-0.25216771875503596</v>
      </c>
      <c r="H127" s="6">
        <f ca="1">CORREL($C$7:$EZ$7,C63:EZ63)</f>
        <v>-8.31973845995242E-3</v>
      </c>
      <c r="I127" s="6">
        <f ca="1">CORREL($C$10:$EZ$10,C63:EZ63)</f>
        <v>0.14237597995550366</v>
      </c>
      <c r="J127" s="6">
        <f ca="1">CORREL(C63:EZ63,$C$13:$EZ$13)</f>
        <v>0.21278583580889457</v>
      </c>
      <c r="K127" s="6">
        <f ca="1">CORREL($C$11:$EZ$11,C63:EZ63)</f>
        <v>0.19623676589505007</v>
      </c>
      <c r="L127" s="6">
        <f ca="1">CORREL($C$14:$EZ$14,C63:EZ63)</f>
        <v>-0.32938784550654648</v>
      </c>
      <c r="M127" s="6">
        <f ca="1">CORREL($C$20:$EZ$20,C63:EZ63)</f>
        <v>4.0742779994629497E-2</v>
      </c>
      <c r="N127" s="6">
        <f t="shared" ca="1" si="274"/>
        <v>7.153762961614657E-2</v>
      </c>
      <c r="O127" s="6">
        <f ca="1">CORREL($C$22:$EZ$22,C63:EZ63)</f>
        <v>2.3760784182304075E-2</v>
      </c>
    </row>
    <row r="128" spans="2:15" x14ac:dyDescent="0.55000000000000004">
      <c r="B128" s="4" t="s">
        <v>47</v>
      </c>
      <c r="C128" s="6">
        <f ca="1">CORREL(C64:EZ64,$C$1:$EZ$1)</f>
        <v>0.20672374760805992</v>
      </c>
      <c r="D128" s="6">
        <f ca="1">CORREL($C$2:$EZ$2,D64:FA64)</f>
        <v>-6.0188238403901494E-2</v>
      </c>
      <c r="E128" s="6">
        <f ca="1">CORREL($C$4:$EZ$4,C64:EZ64)</f>
        <v>-6.4893286112890636E-2</v>
      </c>
      <c r="F128" s="6">
        <f ca="1">CORREL($C$6:$EZ$6,C64:EZ64)</f>
        <v>7.9433129868749133E-2</v>
      </c>
      <c r="G128" s="6">
        <f ca="1">CORREL($C$9:$EZ$9,C64:EZ64)</f>
        <v>-0.29076428119146153</v>
      </c>
      <c r="H128" s="6">
        <f ca="1">CORREL($C$7:$EZ$7,C64:EZ64)</f>
        <v>-3.2400152506189023E-2</v>
      </c>
      <c r="I128" s="6">
        <f ca="1">CORREL($C$10:$EZ$10,C64:EZ64)</f>
        <v>9.9012124352264502E-2</v>
      </c>
      <c r="J128" s="6">
        <f ca="1">CORREL(C64:EZ64,$C$13:$EZ$13)</f>
        <v>6.6301466024599867E-2</v>
      </c>
      <c r="K128" s="6">
        <f ca="1">CORREL($C$11:$EZ$11,C64:EZ64)</f>
        <v>-1.6875140634869237E-2</v>
      </c>
      <c r="L128" s="6">
        <f ca="1">CORREL($C$14:$EZ$14,C64:EZ64)</f>
        <v>-0.11539572537394145</v>
      </c>
      <c r="M128" s="6">
        <f ca="1">CORREL($C$20:$EZ$20,C64:EZ64)</f>
        <v>7.9620276295344267E-2</v>
      </c>
      <c r="N128" s="6">
        <f t="shared" ca="1" si="274"/>
        <v>5.8270208253727543E-2</v>
      </c>
      <c r="O128" s="6">
        <f ca="1">CORREL($C$22:$EZ$22,C64:EZ64)</f>
        <v>4.7134719530057947E-2</v>
      </c>
    </row>
    <row r="129" spans="2:15" x14ac:dyDescent="0.55000000000000004">
      <c r="B129" s="4" t="s">
        <v>48</v>
      </c>
      <c r="C129" s="6">
        <f ca="1">CORREL(C65:EZ65,$C$1:$EZ$1)</f>
        <v>0.31283040869707202</v>
      </c>
      <c r="D129" s="6">
        <f ca="1">CORREL($C$2:$EZ$2,D65:FA65)</f>
        <v>-4.000992019376199E-2</v>
      </c>
      <c r="E129" s="6">
        <f ca="1">CORREL($C$4:$EZ$4,C65:EZ65)</f>
        <v>-1.5860837362621606E-2</v>
      </c>
      <c r="F129" s="6">
        <f ca="1">CORREL($C$6:$EZ$6,C65:EZ65)</f>
        <v>0.23330815310712361</v>
      </c>
      <c r="G129" s="6">
        <f ca="1">CORREL($C$9:$EZ$9,C65:EZ65)</f>
        <v>-0.23637171681021815</v>
      </c>
      <c r="H129" s="6">
        <f ca="1">CORREL($C$7:$EZ$7,C65:EZ65)</f>
        <v>-2.7580914146778201E-3</v>
      </c>
      <c r="I129" s="6">
        <f ca="1">CORREL($C$10:$EZ$10,C65:EZ65)</f>
        <v>0.1207837748264896</v>
      </c>
      <c r="J129" s="6">
        <f ca="1">CORREL(C65:EZ65,$C$13:$EZ$13)</f>
        <v>0.16357157924626201</v>
      </c>
      <c r="K129" s="6">
        <f ca="1">CORREL($C$11:$EZ$11,C65:EZ65)</f>
        <v>0.10078875042565338</v>
      </c>
      <c r="L129" s="6">
        <f ca="1">CORREL($C$14:$EZ$14,C65:EZ65)</f>
        <v>-0.31809651854421772</v>
      </c>
      <c r="M129" s="6">
        <f ca="1">CORREL($C$20:$EZ$20,C65:EZ65)</f>
        <v>-1.5526522975142246E-2</v>
      </c>
      <c r="N129" s="6">
        <f t="shared" ca="1" si="274"/>
        <v>9.2657838020934469E-2</v>
      </c>
      <c r="O129" s="6">
        <f ca="1">CORREL($C$22:$EZ$22,C65:EZ65)</f>
        <v>-9.7005213282529409E-2</v>
      </c>
    </row>
    <row r="130" spans="2:15" x14ac:dyDescent="0.55000000000000004">
      <c r="B130" s="4" t="s">
        <v>49</v>
      </c>
      <c r="C130" s="6">
        <f ca="1">CORREL(C66:EZ66,$C$1:$EZ$1)</f>
        <v>0.1980053066472855</v>
      </c>
      <c r="D130" s="6">
        <f ca="1">CORREL($C$2:$EZ$2,D66:FA66)</f>
        <v>9.7170070744441277E-3</v>
      </c>
      <c r="E130" s="6">
        <f ca="1">CORREL($C$4:$EZ$4,C66:EZ66)</f>
        <v>-2.0209126332484437E-2</v>
      </c>
      <c r="F130" s="6">
        <f ca="1">CORREL($C$6:$EZ$6,C66:EZ66)</f>
        <v>0.21075931430180248</v>
      </c>
      <c r="G130" s="6">
        <f ca="1">CORREL($C$9:$EZ$9,C66:EZ66)</f>
        <v>-0.10544517579039987</v>
      </c>
      <c r="H130" s="6">
        <f ca="1">CORREL($C$7:$EZ$7,C66:EZ66)</f>
        <v>5.6837850151917661E-2</v>
      </c>
      <c r="I130" s="6">
        <f ca="1">CORREL($C$10:$EZ$10,C66:EZ66)</f>
        <v>0.10074321242102663</v>
      </c>
      <c r="J130" s="6">
        <f ca="1">CORREL(C66:EZ66,$C$13:$EZ$13)</f>
        <v>0.18607377931348337</v>
      </c>
      <c r="K130" s="6">
        <f ca="1">CORREL($C$11:$EZ$11,C66:EZ66)</f>
        <v>8.223361680012542E-2</v>
      </c>
      <c r="L130" s="6">
        <f ca="1">CORREL($C$14:$EZ$14,C66:EZ66)</f>
        <v>-0.15217509650689806</v>
      </c>
      <c r="M130" s="6">
        <f ca="1">CORREL($C$20:$EZ$20,C66:EZ66)</f>
        <v>2.5896757475273365E-2</v>
      </c>
      <c r="N130" s="6">
        <f t="shared" ca="1" si="274"/>
        <v>0.17250909842276679</v>
      </c>
      <c r="O130" s="6">
        <f ca="1">CORREL($C$22:$EZ$22,C66:EZ66)</f>
        <v>6.8083960909760839E-3</v>
      </c>
    </row>
    <row r="131" spans="2:15" x14ac:dyDescent="0.55000000000000004">
      <c r="B131" s="4" t="s">
        <v>50</v>
      </c>
      <c r="C131" s="6">
        <f ca="1">CORREL(C67:EZ67,$C$1:$EZ$1)</f>
        <v>0.12635197008293039</v>
      </c>
      <c r="D131" s="6">
        <f ca="1">CORREL($C$2:$EZ$2,D67:FA67)</f>
        <v>2.1141384189090597E-2</v>
      </c>
      <c r="E131" s="6">
        <f ca="1">CORREL($C$4:$EZ$4,C67:EZ67)</f>
        <v>-2.0786052406399937E-2</v>
      </c>
      <c r="F131" s="6">
        <f ca="1">CORREL($C$6:$EZ$6,C67:EZ67)</f>
        <v>1.1603434599549301E-3</v>
      </c>
      <c r="G131" s="6">
        <f ca="1">CORREL($C$9:$EZ$9,C67:EZ67)</f>
        <v>-0.20328844631017448</v>
      </c>
      <c r="H131" s="6">
        <f ca="1">CORREL($C$7:$EZ$7,C67:EZ67)</f>
        <v>-2.964717488133688E-2</v>
      </c>
      <c r="I131" s="6">
        <f ca="1">CORREL($C$10:$EZ$10,C67:EZ67)</f>
        <v>-7.4421199816869218E-2</v>
      </c>
      <c r="J131" s="6">
        <f ca="1">CORREL(C67:EZ67,$C$13:$EZ$13)</f>
        <v>-1.3244746609277253E-3</v>
      </c>
      <c r="K131" s="6">
        <f ca="1">CORREL($C$11:$EZ$11,C67:EZ67)</f>
        <v>-0.10683513964959691</v>
      </c>
      <c r="L131" s="6">
        <f ca="1">CORREL($C$14:$EZ$14,C67:EZ67)</f>
        <v>-0.13329496255577153</v>
      </c>
      <c r="M131" s="6">
        <f ca="1">CORREL($C$20:$EZ$20,C67:EZ67)</f>
        <v>5.7470187046691603E-3</v>
      </c>
      <c r="N131" s="6">
        <f t="shared" ca="1" si="274"/>
        <v>5.4189133698777515E-2</v>
      </c>
      <c r="O131" s="6">
        <f ca="1">CORREL($C$22:$EZ$22,C67:EZ67)</f>
        <v>-5.2424652210380897E-3</v>
      </c>
    </row>
    <row r="132" spans="2:15" x14ac:dyDescent="0.55000000000000004">
      <c r="B132" s="4" t="s">
        <v>51</v>
      </c>
      <c r="C132" s="6">
        <f ca="1">CORREL(C68:EZ68,$C$1:$EZ$1)</f>
        <v>0.25978953039225589</v>
      </c>
      <c r="D132" s="6">
        <f ca="1">CORREL($C$2:$EZ$2,D68:FA68)</f>
        <v>9.9330676713148575E-2</v>
      </c>
      <c r="E132" s="6">
        <f ca="1">CORREL($C$4:$EZ$4,C68:EZ68)</f>
        <v>-4.6697259890988475E-2</v>
      </c>
      <c r="F132" s="6">
        <f ca="1">CORREL($C$6:$EZ$6,C68:EZ68)</f>
        <v>9.9477122590067496E-2</v>
      </c>
      <c r="G132" s="6">
        <f ca="1">CORREL($C$9:$EZ$9,C68:EZ68)</f>
        <v>-0.20989652172871548</v>
      </c>
      <c r="H132" s="6">
        <f ca="1">CORREL($C$7:$EZ$7,C68:EZ68)</f>
        <v>6.5081913729093416E-2</v>
      </c>
      <c r="I132" s="6">
        <f ca="1">CORREL($C$10:$EZ$10,C68:EZ68)</f>
        <v>8.1174494889675909E-3</v>
      </c>
      <c r="J132" s="6">
        <f ca="1">CORREL(C68:EZ68,$C$13:$EZ$13)</f>
        <v>1.3323080865309922E-2</v>
      </c>
      <c r="K132" s="6">
        <f ca="1">CORREL($C$11:$EZ$11,C68:EZ68)</f>
        <v>-6.5609371293255739E-2</v>
      </c>
      <c r="L132" s="6">
        <f ca="1">CORREL($C$14:$EZ$14,C68:EZ68)</f>
        <v>-0.16717338287925218</v>
      </c>
      <c r="M132" s="6">
        <f ca="1">CORREL($C$20:$EZ$20,C68:EZ68)</f>
        <v>4.002679433480176E-2</v>
      </c>
      <c r="N132" s="6">
        <f t="shared" ca="1" si="274"/>
        <v>0.19973032848415923</v>
      </c>
      <c r="O132" s="6">
        <f ca="1">CORREL($C$22:$EZ$22,C68:EZ68)</f>
        <v>-2.4359935219955029E-2</v>
      </c>
    </row>
    <row r="133" spans="2:15" x14ac:dyDescent="0.55000000000000004">
      <c r="B133" s="4" t="s">
        <v>52</v>
      </c>
      <c r="C133" s="6">
        <f ca="1">CORREL(C69:EZ69,$C$1:$EZ$1)</f>
        <v>0.17076778258639957</v>
      </c>
      <c r="D133" s="6">
        <f ca="1">CORREL($C$2:$EZ$2,D69:FA69)</f>
        <v>-1.3995451395173466E-2</v>
      </c>
      <c r="E133" s="6">
        <f ca="1">CORREL($C$4:$EZ$4,C69:EZ69)</f>
        <v>-0.14695016868711711</v>
      </c>
      <c r="F133" s="6">
        <f ca="1">CORREL($C$6:$EZ$6,C69:EZ69)</f>
        <v>0.19662522614062977</v>
      </c>
      <c r="G133" s="6">
        <f ca="1">CORREL($C$9:$EZ$9,C69:EZ69)</f>
        <v>-0.1514645443196902</v>
      </c>
      <c r="H133" s="6">
        <f ca="1">CORREL($C$7:$EZ$7,C69:EZ69)</f>
        <v>4.6763583783896744E-2</v>
      </c>
      <c r="I133" s="6">
        <f ca="1">CORREL($C$10:$EZ$10,C69:EZ69)</f>
        <v>0.14069635101997563</v>
      </c>
      <c r="J133" s="6">
        <f ca="1">CORREL(C69:EZ69,$C$13:$EZ$13)</f>
        <v>9.865259941905194E-2</v>
      </c>
      <c r="K133" s="6">
        <f ca="1">CORREL($C$11:$EZ$11,C69:EZ69)</f>
        <v>6.2526370411266824E-2</v>
      </c>
      <c r="L133" s="6">
        <f ca="1">CORREL($C$14:$EZ$14,C69:EZ69)</f>
        <v>7.2171413069123766E-2</v>
      </c>
      <c r="M133" s="6">
        <f ca="1">CORREL($C$20:$EZ$20,C69:EZ69)</f>
        <v>0.13884377123096181</v>
      </c>
      <c r="N133" s="6">
        <f t="shared" ca="1" si="274"/>
        <v>0.19680901159261763</v>
      </c>
      <c r="O133" s="6">
        <f ca="1">CORREL($C$22:$EZ$22,C69:EZ69)</f>
        <v>0.11382474474084187</v>
      </c>
    </row>
    <row r="134" spans="2:15" x14ac:dyDescent="0.55000000000000004">
      <c r="B134" s="4" t="s">
        <v>53</v>
      </c>
      <c r="C134" s="6">
        <f ca="1">CORREL(C70:EZ70,$C$1:$EZ$1)</f>
        <v>0.16448775552798758</v>
      </c>
      <c r="D134" s="6">
        <f ca="1">CORREL($C$2:$EZ$2,D70:FA70)</f>
        <v>-3.5813363885896449E-3</v>
      </c>
      <c r="E134" s="6">
        <f ca="1">CORREL($C$4:$EZ$4,C70:EZ70)</f>
        <v>-0.15977751170535467</v>
      </c>
      <c r="F134" s="6">
        <f ca="1">CORREL($C$6:$EZ$6,C70:EZ70)</f>
        <v>0.1325359612571626</v>
      </c>
      <c r="G134" s="6">
        <f ca="1">CORREL($C$9:$EZ$9,C70:EZ70)</f>
        <v>-0.14993651563301055</v>
      </c>
      <c r="H134" s="6">
        <f ca="1">CORREL($C$7:$EZ$7,C70:EZ70)</f>
        <v>4.4039871364774878E-2</v>
      </c>
      <c r="I134" s="6">
        <f ca="1">CORREL($C$10:$EZ$10,C70:EZ70)</f>
        <v>0.17405053625037123</v>
      </c>
      <c r="J134" s="6">
        <f ca="1">CORREL(C70:EZ70,$C$13:$EZ$13)</f>
        <v>4.9881880329465972E-2</v>
      </c>
      <c r="K134" s="6">
        <f ca="1">CORREL($C$11:$EZ$11,C70:EZ70)</f>
        <v>1.5727232573362174E-4</v>
      </c>
      <c r="L134" s="6">
        <f ca="1">CORREL($C$14:$EZ$14,C70:EZ70)</f>
        <v>-8.9704101992036968E-3</v>
      </c>
      <c r="M134" s="6">
        <f ca="1">CORREL($C$20:$EZ$20,C70:EZ70)</f>
        <v>9.2062908422946926E-2</v>
      </c>
      <c r="N134" s="6">
        <f t="shared" ca="1" si="274"/>
        <v>0.1667905398238447</v>
      </c>
      <c r="O134" s="6">
        <f ca="1">CORREL($C$22:$EZ$22,C70:EZ70)</f>
        <v>7.3970078200086109E-2</v>
      </c>
    </row>
    <row r="135" spans="2:15" x14ac:dyDescent="0.55000000000000004">
      <c r="B135" s="4" t="s">
        <v>54</v>
      </c>
      <c r="C135" s="6">
        <f ca="1">CORREL(C71:EZ71,$C$1:$EZ$1)</f>
        <v>0.17147603726382091</v>
      </c>
      <c r="D135" s="6">
        <f ca="1">CORREL($C$2:$EZ$2,D71:FA71)</f>
        <v>-5.5446694956621793E-2</v>
      </c>
      <c r="E135" s="6">
        <f ca="1">CORREL($C$4:$EZ$4,C71:EZ71)</f>
        <v>-0.14822549182334707</v>
      </c>
      <c r="F135" s="6">
        <f ca="1">CORREL($C$6:$EZ$6,C71:EZ71)</f>
        <v>0.19418884388694121</v>
      </c>
      <c r="G135" s="6">
        <f ca="1">CORREL($C$9:$EZ$9,C71:EZ71)</f>
        <v>-0.10445660147551568</v>
      </c>
      <c r="H135" s="6">
        <f ca="1">CORREL($C$7:$EZ$7,C71:EZ71)</f>
        <v>4.7887675065153724E-3</v>
      </c>
      <c r="I135" s="6">
        <f ca="1">CORREL($C$10:$EZ$10,C71:EZ71)</f>
        <v>0.18716945589660886</v>
      </c>
      <c r="J135" s="6">
        <f ca="1">CORREL(C71:EZ71,$C$13:$EZ$13)</f>
        <v>0.20967511273245404</v>
      </c>
      <c r="K135" s="6">
        <f ca="1">CORREL($C$11:$EZ$11,C71:EZ71)</f>
        <v>8.4102158369667501E-2</v>
      </c>
      <c r="L135" s="6">
        <f ca="1">CORREL($C$14:$EZ$14,C71:EZ71)</f>
        <v>-2.5309335597052094E-2</v>
      </c>
      <c r="M135" s="6">
        <f ca="1">CORREL($C$20:$EZ$20,C71:EZ71)</f>
        <v>0.10515059513688843</v>
      </c>
      <c r="N135" s="6">
        <f t="shared" ca="1" si="274"/>
        <v>0.21619694754126964</v>
      </c>
      <c r="O135" s="6">
        <f ca="1">CORREL($C$22:$EZ$22,C71:EZ71)</f>
        <v>3.1484910007757085E-2</v>
      </c>
    </row>
    <row r="136" spans="2:15" x14ac:dyDescent="0.55000000000000004">
      <c r="B136" s="4" t="s">
        <v>55</v>
      </c>
      <c r="C136" s="6">
        <f ca="1">CORREL(C72:EZ72,$C$1:$EZ$1)</f>
        <v>8.5025738989721156E-2</v>
      </c>
      <c r="D136" s="6">
        <f ca="1">CORREL($C$2:$EZ$2,D72:FA72)</f>
        <v>-5.2689587166134096E-2</v>
      </c>
      <c r="E136" s="6">
        <f ca="1">CORREL($C$4:$EZ$4,C72:EZ72)</f>
        <v>3.5543205053921584E-3</v>
      </c>
      <c r="F136" s="6">
        <f ca="1">CORREL($C$6:$EZ$6,C72:EZ72)</f>
        <v>-2.9041289303665913E-2</v>
      </c>
      <c r="G136" s="6">
        <f ca="1">CORREL($C$9:$EZ$9,C72:EZ72)</f>
        <v>-0.20174635227172102</v>
      </c>
      <c r="H136" s="6">
        <f ca="1">CORREL($C$7:$EZ$7,C72:EZ72)</f>
        <v>-5.0144881904358495E-4</v>
      </c>
      <c r="I136" s="6">
        <f ca="1">CORREL($C$10:$EZ$10,C72:EZ72)</f>
        <v>0.13167758478403649</v>
      </c>
      <c r="J136" s="6">
        <f ca="1">CORREL(C72:EZ72,$C$13:$EZ$13)</f>
        <v>5.10729821531372E-2</v>
      </c>
      <c r="K136" s="6">
        <f ca="1">CORREL($C$11:$EZ$11,C72:EZ72)</f>
        <v>-1.7640325778848259E-2</v>
      </c>
      <c r="L136" s="6">
        <f ca="1">CORREL($C$14:$EZ$14,C72:EZ72)</f>
        <v>7.7369523856671882E-2</v>
      </c>
      <c r="M136" s="6">
        <f ca="1">CORREL($C$20:$EZ$20,C72:EZ72)</f>
        <v>4.2468103502309042E-2</v>
      </c>
      <c r="N136" s="6">
        <f t="shared" ca="1" si="274"/>
        <v>-1.3017618012882027E-2</v>
      </c>
      <c r="O136" s="6">
        <f ca="1">CORREL($C$22:$EZ$22,C72:EZ72)</f>
        <v>1.4536624542310013E-2</v>
      </c>
    </row>
    <row r="137" spans="2:15" x14ac:dyDescent="0.55000000000000004">
      <c r="B137" s="4" t="s">
        <v>56</v>
      </c>
      <c r="C137" s="6">
        <f ca="1">CORREL(C73:EZ73,$C$1:$EZ$1)</f>
        <v>9.6968810747332365E-2</v>
      </c>
      <c r="D137" s="6">
        <f ca="1">CORREL($C$2:$EZ$2,D73:FA73)</f>
        <v>-0.13190012645620497</v>
      </c>
      <c r="E137" s="6">
        <f ca="1">CORREL($C$4:$EZ$4,C73:EZ73)</f>
        <v>-8.2031048848887428E-2</v>
      </c>
      <c r="F137" s="6">
        <f ca="1">CORREL($C$6:$EZ$6,C73:EZ73)</f>
        <v>0.2324318981848312</v>
      </c>
      <c r="G137" s="6">
        <f ca="1">CORREL($C$9:$EZ$9,C73:EZ73)</f>
        <v>4.1378432108787604E-2</v>
      </c>
      <c r="H137" s="6">
        <f ca="1">CORREL($C$7:$EZ$7,C73:EZ73)</f>
        <v>-6.6767326000522296E-3</v>
      </c>
      <c r="I137" s="6">
        <f ca="1">CORREL($C$10:$EZ$10,C73:EZ73)</f>
        <v>2.0989407197480419E-2</v>
      </c>
      <c r="J137" s="6">
        <f ca="1">CORREL(C73:EZ73,$C$13:$EZ$13)</f>
        <v>0.10862170587884318</v>
      </c>
      <c r="K137" s="6">
        <f ca="1">CORREL($C$11:$EZ$11,C73:EZ73)</f>
        <v>0.14129277251341293</v>
      </c>
      <c r="L137" s="6">
        <f ca="1">CORREL($C$14:$EZ$14,C73:EZ73)</f>
        <v>-0.12957703525915154</v>
      </c>
      <c r="M137" s="6">
        <f ca="1">CORREL($C$20:$EZ$20,C73:EZ73)</f>
        <v>2.1601876563448242E-2</v>
      </c>
      <c r="N137" s="6">
        <f t="shared" ca="1" si="274"/>
        <v>9.2727718804649084E-2</v>
      </c>
      <c r="O137" s="6">
        <f ca="1">CORREL($C$22:$EZ$22,C73:EZ73)</f>
        <v>3.9569445160468557E-2</v>
      </c>
    </row>
    <row r="138" spans="2:15" x14ac:dyDescent="0.55000000000000004">
      <c r="B138" s="4" t="s">
        <v>57</v>
      </c>
      <c r="C138" s="6">
        <f ca="1">CORREL(C74:EZ74,$C$1:$EZ$1)</f>
        <v>0.22640385700664256</v>
      </c>
      <c r="D138" s="6">
        <f ca="1">CORREL($C$2:$EZ$2,D74:FA74)</f>
        <v>-0.11452288534616344</v>
      </c>
      <c r="E138" s="6">
        <f ca="1">CORREL($C$4:$EZ$4,C74:EZ74)</f>
        <v>-0.16884206243541147</v>
      </c>
      <c r="F138" s="6">
        <f ca="1">CORREL($C$6:$EZ$6,C74:EZ74)</f>
        <v>0.26898706107759673</v>
      </c>
      <c r="G138" s="6">
        <f ca="1">CORREL($C$9:$EZ$9,C74:EZ74)</f>
        <v>-9.8152421579112609E-2</v>
      </c>
      <c r="H138" s="6">
        <f ca="1">CORREL($C$7:$EZ$7,C74:EZ74)</f>
        <v>-8.6624185629184391E-3</v>
      </c>
      <c r="I138" s="6">
        <f ca="1">CORREL($C$10:$EZ$10,C74:EZ74)</f>
        <v>0.20555738200622359</v>
      </c>
      <c r="J138" s="6">
        <f ca="1">CORREL(C74:EZ74,$C$13:$EZ$13)</f>
        <v>0.10786523735886727</v>
      </c>
      <c r="K138" s="6">
        <f ca="1">CORREL($C$11:$EZ$11,C74:EZ74)</f>
        <v>8.94158317814715E-2</v>
      </c>
      <c r="L138" s="6">
        <f ca="1">CORREL($C$14:$EZ$14,C74:EZ74)</f>
        <v>-3.6425901601234011E-2</v>
      </c>
      <c r="M138" s="6">
        <f ca="1">CORREL($C$20:$EZ$20,C74:EZ74)</f>
        <v>0.11302750555018137</v>
      </c>
      <c r="N138" s="6">
        <f t="shared" ca="1" si="274"/>
        <v>0.18104155886621068</v>
      </c>
      <c r="O138" s="6">
        <f ca="1">CORREL($C$22:$EZ$22,C74:EZ74)</f>
        <v>3.2280598155066315E-2</v>
      </c>
    </row>
    <row r="139" spans="2:15" x14ac:dyDescent="0.55000000000000004">
      <c r="B139" s="4" t="s">
        <v>58</v>
      </c>
      <c r="C139" s="6">
        <f ca="1">CORREL(C75:EZ75,$C$1:$EZ$1)</f>
        <v>0.19183143613500728</v>
      </c>
      <c r="D139" s="6">
        <f ca="1">CORREL($C$2:$EZ$2,D75:FA75)</f>
        <v>-8.6654558810010107E-2</v>
      </c>
      <c r="E139" s="6">
        <f ca="1">CORREL($C$4:$EZ$4,C75:EZ75)</f>
        <v>-0.10183743560799366</v>
      </c>
      <c r="F139" s="6">
        <f ca="1">CORREL($C$6:$EZ$6,C75:EZ75)</f>
        <v>0.20458229320233307</v>
      </c>
      <c r="G139" s="6">
        <f ca="1">CORREL($C$9:$EZ$9,C75:EZ75)</f>
        <v>-0.20142927095281546</v>
      </c>
      <c r="H139" s="6">
        <f ca="1">CORREL($C$7:$EZ$7,C75:EZ75)</f>
        <v>-5.4602416868077007E-2</v>
      </c>
      <c r="I139" s="6">
        <f ca="1">CORREL($C$10:$EZ$10,C75:EZ75)</f>
        <v>9.3911284075607698E-2</v>
      </c>
      <c r="J139" s="6">
        <f ca="1">CORREL(C75:EZ75,$C$13:$EZ$13)</f>
        <v>0.18501530710362876</v>
      </c>
      <c r="K139" s="6">
        <f ca="1">CORREL($C$11:$EZ$11,C75:EZ75)</f>
        <v>9.4413754676409348E-2</v>
      </c>
      <c r="L139" s="6">
        <f ca="1">CORREL($C$14:$EZ$14,C75:EZ75)</f>
        <v>-0.13167788935757255</v>
      </c>
      <c r="M139" s="6">
        <f ca="1">CORREL($C$20:$EZ$20,C75:EZ75)</f>
        <v>6.3589485089333736E-2</v>
      </c>
      <c r="N139" s="6">
        <f t="shared" ca="1" si="274"/>
        <v>0.18194785142843672</v>
      </c>
      <c r="O139" s="6">
        <f ca="1">CORREL($C$22:$EZ$22,C75:EZ75)</f>
        <v>-1.1514185956264576E-2</v>
      </c>
    </row>
    <row r="140" spans="2:15" x14ac:dyDescent="0.55000000000000004">
      <c r="B140" s="8" t="e" vm="108">
        <v>#VALUE!</v>
      </c>
      <c r="C140" s="6">
        <f ca="1">CORREL(C76:EZ76,$C$1:$EZ$1)</f>
        <v>0.35422824307087014</v>
      </c>
      <c r="D140" s="6">
        <f ca="1">CORREL($C$2:$EZ$2,D76:FA76)</f>
        <v>-5.1476179589816137E-2</v>
      </c>
      <c r="E140" s="6">
        <f ca="1">CORREL($C$4:$EZ$4,C76:EZ76)</f>
        <v>1.1517560727334855E-2</v>
      </c>
      <c r="F140" s="6">
        <f ca="1">CORREL($C$6:$EZ$6,C76:EZ76)</f>
        <v>0.29044389272299104</v>
      </c>
      <c r="G140" s="6">
        <f ca="1">CORREL($C$9:$EZ$9,C76:EZ76)</f>
        <v>-0.16883890277792934</v>
      </c>
      <c r="H140" s="6">
        <f ca="1">CORREL($C$7:$EZ$7,C76:EZ76)</f>
        <v>0.14888361997597951</v>
      </c>
      <c r="I140" s="6">
        <f ca="1">CORREL($C$10:$EZ$10,C76:EZ76)</f>
        <v>0.11097322649452106</v>
      </c>
      <c r="J140" s="6">
        <f ca="1">CORREL(C76:EZ76,$C$13:$EZ$13)</f>
        <v>9.2034132643122307E-3</v>
      </c>
      <c r="K140" s="6">
        <f ca="1">CORREL($C$11:$EZ$11,C76:EZ76)</f>
        <v>4.8507310759071456E-2</v>
      </c>
      <c r="L140" s="6">
        <f ca="1">CORREL($C$14:$EZ$14,C76:EZ76)</f>
        <v>-0.20957625591237314</v>
      </c>
      <c r="M140" s="6">
        <f ca="1">CORREL($C$20:$EZ$20,C76:EZ76)</f>
        <v>-4.3849485665385338E-2</v>
      </c>
      <c r="N140" s="6">
        <f t="shared" ca="1" si="274"/>
        <v>8.6655076381460999E-2</v>
      </c>
      <c r="O140" s="6">
        <f ca="1">CORREL($C$22:$EZ$22,C76:EZ76)</f>
        <v>-6.5432202755806759E-2</v>
      </c>
    </row>
    <row r="141" spans="2:15" x14ac:dyDescent="0.55000000000000004">
      <c r="B141" s="8" t="e" vm="109">
        <v>#VALUE!</v>
      </c>
      <c r="C141" s="6">
        <f ca="1">CORREL(C77:EZ77,$C$1:$EZ$1)</f>
        <v>5.6580402920022775E-2</v>
      </c>
      <c r="D141" s="6">
        <f ca="1">CORREL($C$2:$EZ$2,D77:FA77)</f>
        <v>-2.046160722940542E-4</v>
      </c>
      <c r="E141" s="6">
        <f ca="1">CORREL($C$4:$EZ$4,C77:EZ77)</f>
        <v>6.4693613721814605E-2</v>
      </c>
      <c r="F141" s="6">
        <f ca="1">CORREL($C$6:$EZ$6,C77:EZ77)</f>
        <v>0.11651756980742001</v>
      </c>
      <c r="G141" s="6">
        <f ca="1">CORREL($C$9:$EZ$9,C77:EZ77)</f>
        <v>-2.0284391696890176E-2</v>
      </c>
      <c r="H141" s="6">
        <f ca="1">CORREL($C$7:$EZ$7,C77:EZ77)</f>
        <v>0.18503991494568361</v>
      </c>
      <c r="I141" s="6">
        <f ca="1">CORREL($C$10:$EZ$10,C77:EZ77)</f>
        <v>0.16255940261110813</v>
      </c>
      <c r="J141" s="6">
        <f ca="1">CORREL(C77:EZ77,$C$13:$EZ$13)</f>
        <v>0.14572566157705877</v>
      </c>
      <c r="K141" s="6">
        <f ca="1">CORREL($C$11:$EZ$11,C77:EZ77)</f>
        <v>0.11713420116358243</v>
      </c>
      <c r="L141" s="6">
        <f ca="1">CORREL($C$14:$EZ$14,C77:EZ77)</f>
        <v>-5.350255938496342E-2</v>
      </c>
      <c r="M141" s="6">
        <f ca="1">CORREL($C$20:$EZ$20,C77:EZ77)</f>
        <v>-9.2045683778140597E-2</v>
      </c>
      <c r="N141" s="6">
        <f t="shared" ca="1" si="274"/>
        <v>1.5339727329594304E-2</v>
      </c>
      <c r="O141" s="6">
        <f ca="1">CORREL($C$22:$EZ$22,C77:EZ77)</f>
        <v>-0.1537132675217053</v>
      </c>
    </row>
    <row r="142" spans="2:15" x14ac:dyDescent="0.55000000000000004">
      <c r="B142" t="e" vm="110">
        <v>#VALUE!</v>
      </c>
      <c r="C142" s="6">
        <f ca="1">CORREL(C78:EZ78,$C$1:$EZ$1)</f>
        <v>0.16812958373457937</v>
      </c>
      <c r="D142" s="6">
        <f ca="1">CORREL($C$2:$EZ$2,D78:FA78)</f>
        <v>1.780035801011166E-2</v>
      </c>
      <c r="E142" s="6">
        <f ca="1">CORREL($C$4:$EZ$4,C78:EZ78)</f>
        <v>-4.0729236495314951E-2</v>
      </c>
      <c r="F142" s="6">
        <f ca="1">CORREL($C$6:$EZ$6,C78:EZ78)</f>
        <v>0.13515508830527548</v>
      </c>
      <c r="G142" s="6">
        <f ca="1">CORREL($C$9:$EZ$9,C78:EZ78)</f>
        <v>-7.9262358059664667E-2</v>
      </c>
      <c r="H142" s="6">
        <f ca="1">CORREL($C$7:$EZ$7,C78:EZ78)</f>
        <v>9.6534860768545713E-2</v>
      </c>
      <c r="I142" s="6">
        <f ca="1">CORREL($C$10:$EZ$10,C78:EZ78)</f>
        <v>7.7180275731732001E-2</v>
      </c>
      <c r="J142" s="6">
        <f ca="1">CORREL(C78:EZ78,$C$13:$EZ$13)</f>
        <v>9.7728191110715359E-3</v>
      </c>
      <c r="K142" s="6">
        <f ca="1">CORREL($C$11:$EZ$11,C78:EZ78)</f>
        <v>-6.8380695533033749E-3</v>
      </c>
      <c r="L142" s="6">
        <f ca="1">CORREL($C$14:$EZ$14,C78:EZ78)</f>
        <v>-1.4685993963348789E-3</v>
      </c>
      <c r="M142" s="6">
        <f ca="1">CORREL($C$20:$EZ$20,C78:EZ78)</f>
        <v>-1.1897913347707347E-2</v>
      </c>
      <c r="N142" s="6">
        <f t="shared" ca="1" si="274"/>
        <v>0.12769921637089177</v>
      </c>
      <c r="O142" s="6">
        <f ca="1">CORREL($C$22:$EZ$22,C78:EZ78)</f>
        <v>-4.2248983052595689E-2</v>
      </c>
    </row>
    <row r="143" spans="2:15" x14ac:dyDescent="0.55000000000000004">
      <c r="B143" s="8" t="e" vm="111">
        <v>#VALUE!</v>
      </c>
      <c r="C143" s="6">
        <f ca="1">CORREL(C79:EZ79,$C$1:$EZ$1)</f>
        <v>0.10468499390885845</v>
      </c>
      <c r="D143" s="6">
        <f ca="1">CORREL($C$2:$EZ$2,D79:FA79)</f>
        <v>-7.7806394838290355E-2</v>
      </c>
      <c r="E143" s="6">
        <f ca="1">CORREL($C$4:$EZ$4,C79:EZ79)</f>
        <v>-0.20910398644603523</v>
      </c>
      <c r="F143" s="6">
        <f ca="1">CORREL($C$6:$EZ$6,C79:EZ79)</f>
        <v>0.14997175910950042</v>
      </c>
      <c r="G143" s="6">
        <f ca="1">CORREL($C$9:$EZ$9,C79:EZ79)</f>
        <v>2.4471171320038145E-2</v>
      </c>
      <c r="H143" s="6">
        <f ca="1">CORREL($C$7:$EZ$7,C79:EZ79)</f>
        <v>-0.12252533140366413</v>
      </c>
      <c r="I143" s="6">
        <f ca="1">CORREL($C$10:$EZ$10,C79:EZ79)</f>
        <v>6.566222742760032E-2</v>
      </c>
      <c r="J143" s="6">
        <f ca="1">CORREL(C79:EZ79,$C$13:$EZ$13)</f>
        <v>0.18176601405539469</v>
      </c>
      <c r="K143" s="6">
        <f ca="1">CORREL($C$11:$EZ$11,C79:EZ79)</f>
        <v>7.4316209977365683E-2</v>
      </c>
      <c r="L143" s="6">
        <f ca="1">CORREL($C$14:$EZ$14,C79:EZ79)</f>
        <v>-2.5949124154707143E-3</v>
      </c>
      <c r="M143" s="6">
        <f ca="1">CORREL($C$20:$EZ$20,C79:EZ79)</f>
        <v>0.14147169678464758</v>
      </c>
      <c r="N143" s="6">
        <f t="shared" ca="1" si="274"/>
        <v>0.24294151754198037</v>
      </c>
      <c r="O143" s="6">
        <f ca="1">CORREL($C$22:$EZ$22,C79:EZ79)</f>
        <v>6.1168477485846584E-2</v>
      </c>
    </row>
    <row r="144" spans="2:15" x14ac:dyDescent="0.55000000000000004">
      <c r="B144" s="8" t="e" vm="112">
        <v>#VALUE!</v>
      </c>
      <c r="C144" s="6">
        <f ca="1">CORREL(C80:EZ80,$C$1:$EZ$1)</f>
        <v>-0.16428941349550874</v>
      </c>
      <c r="D144" s="6">
        <f ca="1">CORREL($C$2:$EZ$2,D80:FA80)</f>
        <v>-9.9061474783648414E-3</v>
      </c>
      <c r="E144" s="6">
        <f ca="1">CORREL($C$4:$EZ$4,C80:EZ80)</f>
        <v>4.5287148393791242E-2</v>
      </c>
      <c r="F144" s="6">
        <f ca="1">CORREL($C$6:$EZ$6,C80:EZ80)</f>
        <v>-0.1351972169304802</v>
      </c>
      <c r="G144" s="6">
        <f ca="1">CORREL($C$9:$EZ$9,C80:EZ80)</f>
        <v>7.5014156159641063E-2</v>
      </c>
      <c r="H144" s="6">
        <f ca="1">CORREL($C$7:$EZ$7,C80:EZ80)</f>
        <v>-9.4631410998502974E-2</v>
      </c>
      <c r="I144" s="6">
        <f ca="1">CORREL($C$10:$EZ$10,C80:EZ80)</f>
        <v>-7.9363407132178709E-2</v>
      </c>
      <c r="J144" s="6">
        <f ca="1">CORREL(C80:EZ80,$C$13:$EZ$13)</f>
        <v>-1.2000541606174159E-2</v>
      </c>
      <c r="K144" s="6">
        <f ca="1">CORREL($C$11:$EZ$11,C80:EZ80)</f>
        <v>3.9349163465718477E-3</v>
      </c>
      <c r="L144" s="6">
        <f ca="1">CORREL($C$14:$EZ$14,C80:EZ80)</f>
        <v>1.0744387195740386E-3</v>
      </c>
      <c r="M144" s="6">
        <f ca="1">CORREL($C$20:$EZ$20,C80:EZ80)</f>
        <v>1.1502955891084363E-2</v>
      </c>
      <c r="N144" s="6">
        <f t="shared" ca="1" si="274"/>
        <v>-0.12936636926524575</v>
      </c>
      <c r="O144" s="6">
        <f ca="1">CORREL($C$22:$EZ$22,C80:EZ80)</f>
        <v>4.3692086421609613E-2</v>
      </c>
    </row>
    <row r="145" spans="2:15" x14ac:dyDescent="0.55000000000000004">
      <c r="B145" s="8" t="e" vm="113">
        <v>#VALUE!</v>
      </c>
      <c r="C145" s="6">
        <f ca="1">CORREL(C81:EZ81,$C$1:$EZ$1)</f>
        <v>-0.19177666079014019</v>
      </c>
      <c r="D145" s="6">
        <f ca="1">CORREL($C$2:$EZ$2,D81:FA81)</f>
        <v>-1.8264606338661171E-2</v>
      </c>
      <c r="E145" s="6">
        <f ca="1">CORREL($C$4:$EZ$4,C81:EZ81)</f>
        <v>2.4303390978064332E-2</v>
      </c>
      <c r="F145" s="6">
        <f ca="1">CORREL($C$6:$EZ$6,C81:EZ81)</f>
        <v>-9.5461113287505325E-2</v>
      </c>
      <c r="G145" s="6">
        <f ca="1">CORREL($C$9:$EZ$9,C81:EZ81)</f>
        <v>0.18865753727341461</v>
      </c>
      <c r="H145" s="6">
        <f ca="1">CORREL($C$7:$EZ$7,C81:EZ81)</f>
        <v>4.3549902340155475E-2</v>
      </c>
      <c r="I145" s="6">
        <f ca="1">CORREL($C$10:$EZ$10,C81:EZ81)</f>
        <v>-4.9622427043089577E-2</v>
      </c>
      <c r="J145" s="6">
        <f ca="1">CORREL(C81:EZ81,$C$13:$EZ$13)</f>
        <v>-6.1562486478802712E-2</v>
      </c>
      <c r="K145" s="6">
        <f ca="1">CORREL($C$11:$EZ$11,C81:EZ81)</f>
        <v>-3.124183755744199E-2</v>
      </c>
      <c r="L145" s="6">
        <f ca="1">CORREL($C$14:$EZ$14,C81:EZ81)</f>
        <v>7.9101829383858221E-2</v>
      </c>
      <c r="M145" s="6">
        <f ca="1">CORREL($C$20:$EZ$20,C81:EZ81)</f>
        <v>3.9143561400111437E-2</v>
      </c>
      <c r="N145" s="6">
        <f t="shared" ca="1" si="274"/>
        <v>-3.4956373175298393E-2</v>
      </c>
      <c r="O145" s="6">
        <f ca="1">CORREL($C$22:$EZ$22,C81:EZ81)</f>
        <v>0.10656307403855232</v>
      </c>
    </row>
    <row r="146" spans="2:15" x14ac:dyDescent="0.55000000000000004">
      <c r="B146" s="8" t="e" vm="114">
        <v>#VALUE!</v>
      </c>
      <c r="C146" s="6">
        <f ca="1">CORREL(C82:EZ82,$C$1:$EZ$1)</f>
        <v>-0.25428025215275674</v>
      </c>
      <c r="D146" s="6">
        <f ca="1">CORREL($C$2:$EZ$2,D82:FA82)</f>
        <v>2.0426711569124623E-2</v>
      </c>
      <c r="E146" s="6">
        <f ca="1">CORREL($C$4:$EZ$4,C82:EZ82)</f>
        <v>9.5901202181009657E-2</v>
      </c>
      <c r="F146" s="6">
        <f ca="1">CORREL($C$6:$EZ$6,C82:EZ82)</f>
        <v>-0.287070463792365</v>
      </c>
      <c r="G146" s="6">
        <f ca="1">CORREL($C$9:$EZ$9,C82:EZ82)</f>
        <v>0.1339044453956916</v>
      </c>
      <c r="H146" s="6">
        <f ca="1">CORREL($C$7:$EZ$7,C82:EZ82)</f>
        <v>-0.1104517168059623</v>
      </c>
      <c r="I146" s="6">
        <f ca="1">CORREL($C$10:$EZ$10,C82:EZ82)</f>
        <v>-0.21065795444280705</v>
      </c>
      <c r="J146" s="6">
        <f ca="1">CORREL(C82:EZ82,$C$13:$EZ$13)</f>
        <v>-0.19010152796413593</v>
      </c>
      <c r="K146" s="6">
        <f ca="1">CORREL($C$11:$EZ$11,C82:EZ82)</f>
        <v>-0.15547825313119273</v>
      </c>
      <c r="L146" s="6">
        <f ca="1">CORREL($C$14:$EZ$14,C82:EZ82)</f>
        <v>0.10584919888527378</v>
      </c>
      <c r="M146" s="6">
        <f ca="1">CORREL($C$20:$EZ$20,C82:EZ82)</f>
        <v>-4.8878708651152639E-2</v>
      </c>
      <c r="N146" s="6">
        <f t="shared" ca="1" si="274"/>
        <v>-0.17486748014622483</v>
      </c>
      <c r="O146" s="6">
        <f ca="1">CORREL($C$22:$EZ$22,C82:EZ82)</f>
        <v>-3.7872725644819999E-2</v>
      </c>
    </row>
    <row r="147" spans="2:15" x14ac:dyDescent="0.55000000000000004">
      <c r="B147" s="8" t="e" vm="115">
        <v>#VALUE!</v>
      </c>
      <c r="C147" s="6">
        <f ca="1">CORREL(C83:EZ83,$C$1:$EZ$1)</f>
        <v>-0.23917371653826522</v>
      </c>
      <c r="D147" s="6">
        <f ca="1">CORREL($C$2:$EZ$2,D83:FA83)</f>
        <v>6.5511613028444689E-3</v>
      </c>
      <c r="E147" s="6">
        <f ca="1">CORREL($C$4:$EZ$4,C83:EZ83)</f>
        <v>0.13348740851777005</v>
      </c>
      <c r="F147" s="6">
        <f ca="1">CORREL($C$6:$EZ$6,C83:EZ83)</f>
        <v>-0.17396053410007395</v>
      </c>
      <c r="G147" s="6">
        <f ca="1">CORREL($C$9:$EZ$9,C83:EZ83)</f>
        <v>0.15974073637273226</v>
      </c>
      <c r="H147" s="6">
        <f ca="1">CORREL($C$7:$EZ$7,C83:EZ83)</f>
        <v>-4.5006148242820086E-2</v>
      </c>
      <c r="I147" s="6">
        <f ca="1">CORREL($C$10:$EZ$10,C83:EZ83)</f>
        <v>-0.10342927387112939</v>
      </c>
      <c r="J147" s="6">
        <f ca="1">CORREL(C83:EZ83,$C$13:$EZ$13)</f>
        <v>-7.7474440570777861E-2</v>
      </c>
      <c r="K147" s="6">
        <f ca="1">CORREL($C$11:$EZ$11,C83:EZ83)</f>
        <v>-1.3651682705447142E-2</v>
      </c>
      <c r="L147" s="6">
        <f ca="1">CORREL($C$14:$EZ$14,C83:EZ83)</f>
        <v>8.3149320067077898E-2</v>
      </c>
      <c r="M147" s="6">
        <f ca="1">CORREL($C$20:$EZ$20,C83:EZ83)</f>
        <v>-0.11083706000862277</v>
      </c>
      <c r="N147" s="6">
        <f t="shared" ca="1" si="274"/>
        <v>-0.20153569372664873</v>
      </c>
      <c r="O147" s="6">
        <f ca="1">CORREL($C$22:$EZ$22,C83:EZ83)</f>
        <v>-7.6349541949542521E-2</v>
      </c>
    </row>
    <row r="148" spans="2:15" x14ac:dyDescent="0.55000000000000004">
      <c r="B148" s="8" t="e" vm="116">
        <v>#VALUE!</v>
      </c>
      <c r="C148" s="6">
        <f ca="1">CORREL(C84:EZ84,$C$1:$EZ$1)</f>
        <v>2.0464963768268656E-2</v>
      </c>
      <c r="D148" s="6">
        <f ca="1">CORREL($C$2:$EZ$2,D84:FA84)</f>
        <v>6.7468422965152907E-4</v>
      </c>
      <c r="E148" s="6">
        <f ca="1">CORREL($C$4:$EZ$4,C84:EZ84)</f>
        <v>0.13095958870863708</v>
      </c>
      <c r="F148" s="6">
        <f ca="1">CORREL($C$6:$EZ$6,C84:EZ84)</f>
        <v>-6.8647931410047811E-2</v>
      </c>
      <c r="G148" s="6">
        <f ca="1">CORREL($C$9:$EZ$9,C84:EZ84)</f>
        <v>7.7174456566590499E-3</v>
      </c>
      <c r="H148" s="6">
        <f ca="1">CORREL($C$7:$EZ$7,C84:EZ84)</f>
        <v>-0.12126923543595629</v>
      </c>
      <c r="I148" s="6">
        <f ca="1">CORREL($C$10:$EZ$10,C84:EZ84)</f>
        <v>-5.0833110514705279E-2</v>
      </c>
      <c r="J148" s="6">
        <f ca="1">CORREL(C84:EZ84,$C$13:$EZ$13)</f>
        <v>-4.4010443622602737E-2</v>
      </c>
      <c r="K148" s="6">
        <f ca="1">CORREL($C$11:$EZ$11,C84:EZ84)</f>
        <v>-1.1035317026363338E-2</v>
      </c>
      <c r="L148" s="6">
        <f ca="1">CORREL($C$14:$EZ$14,C84:EZ84)</f>
        <v>3.9000656269459359E-2</v>
      </c>
      <c r="M148" s="6">
        <f ca="1">CORREL($C$20:$EZ$20,C84:EZ84)</f>
        <v>-4.6372223712649194E-2</v>
      </c>
      <c r="N148" s="6">
        <f t="shared" ca="1" si="274"/>
        <v>-0.14568860265027386</v>
      </c>
      <c r="O148" s="6">
        <f ca="1">CORREL($C$22:$EZ$22,C84:EZ84)</f>
        <v>1.1141757358213696E-3</v>
      </c>
    </row>
    <row r="149" spans="2:15" x14ac:dyDescent="0.55000000000000004">
      <c r="C149" s="20">
        <f t="shared" ref="C149:I149" ca="1" si="275">AVERAGE(C93:C148)</f>
        <v>0.15546472672449335</v>
      </c>
      <c r="D149" s="20">
        <f t="shared" ca="1" si="275"/>
        <v>-8.2983653079962374E-2</v>
      </c>
      <c r="E149" s="20">
        <f t="shared" ca="1" si="275"/>
        <v>-6.6725879223941617E-2</v>
      </c>
      <c r="F149" s="20">
        <f t="shared" ca="1" si="275"/>
        <v>0.15542233106475731</v>
      </c>
      <c r="G149" s="20">
        <f t="shared" ca="1" si="275"/>
        <v>-0.116745215128904</v>
      </c>
      <c r="H149" s="20">
        <f t="shared" ca="1" si="275"/>
        <v>1.1350911516289008E-2</v>
      </c>
      <c r="I149" s="20">
        <f t="shared" ca="1" si="275"/>
        <v>0.12010062643470369</v>
      </c>
      <c r="J149" s="20">
        <f ca="1">AVERAGE(J93:J148)</f>
        <v>0.15287712386108049</v>
      </c>
      <c r="K149" s="20">
        <f t="shared" ref="K149:N149" ca="1" si="276">AVERAGE(K93:K148)</f>
        <v>8.7216088998122429E-2</v>
      </c>
      <c r="L149" s="20">
        <f t="shared" ca="1" si="276"/>
        <v>-7.2809649343449953E-2</v>
      </c>
      <c r="M149" s="20">
        <f t="shared" ca="1" si="276"/>
        <v>4.5838832793133603E-2</v>
      </c>
      <c r="N149" s="20">
        <f t="shared" ca="1" si="276"/>
        <v>9.3076759855856492E-2</v>
      </c>
      <c r="O149" s="20">
        <f ca="1">AVERAGE(O93:O148)</f>
        <v>1.1628939249214021E-2</v>
      </c>
    </row>
  </sheetData>
  <conditionalFormatting sqref="B13:B15 B11 B17:B23 B26">
    <cfRule type="colorScale" priority="181">
      <colorScale>
        <cfvo type="min"/>
        <cfvo type="percentile" val="50"/>
        <cfvo type="max"/>
        <color rgb="FFF8696B"/>
        <color rgb="FFFCFCFF"/>
        <color rgb="FF63BE7B"/>
      </colorScale>
    </cfRule>
  </conditionalFormatting>
  <conditionalFormatting sqref="B24">
    <cfRule type="colorScale" priority="98">
      <colorScale>
        <cfvo type="min"/>
        <cfvo type="percentile" val="50"/>
        <cfvo type="max"/>
        <color rgb="FFF8696B"/>
        <color rgb="FFFCFCFF"/>
        <color rgb="FF63BE7B"/>
      </colorScale>
    </cfRule>
  </conditionalFormatting>
  <conditionalFormatting sqref="C90:C148 E90:L148">
    <cfRule type="colorScale" priority="182">
      <colorScale>
        <cfvo type="min"/>
        <cfvo type="percentile" val="50"/>
        <cfvo type="max"/>
        <color rgb="FFF8696B"/>
        <color rgb="FFFCFCFF"/>
        <color rgb="FF63BE7B"/>
      </colorScale>
    </cfRule>
  </conditionalFormatting>
  <conditionalFormatting sqref="C1:AY3 BW1:EZ3 BD1:BP3">
    <cfRule type="colorScale" priority="23">
      <colorScale>
        <cfvo type="min"/>
        <cfvo type="percentile" val="50"/>
        <cfvo type="max"/>
        <color rgb="FFF8696B"/>
        <color rgb="FFFCFCFF"/>
        <color rgb="FF63BE7B"/>
      </colorScale>
    </cfRule>
  </conditionalFormatting>
  <conditionalFormatting sqref="C5:EZ5 C4:AY4 BW4:EZ4 BD4:BP4">
    <cfRule type="colorScale" priority="26">
      <colorScale>
        <cfvo type="min"/>
        <cfvo type="percentile" val="50"/>
        <cfvo type="max"/>
        <color rgb="FF63BE7B"/>
        <color rgb="FFFCFCFF"/>
        <color rgb="FFF8696B"/>
      </colorScale>
    </cfRule>
  </conditionalFormatting>
  <conditionalFormatting sqref="C6:AY6 BX6:EZ6 BE6:BQ6">
    <cfRule type="colorScale" priority="30">
      <colorScale>
        <cfvo type="min"/>
        <cfvo type="percentile" val="50"/>
        <cfvo type="max"/>
        <color rgb="FF63BE7B"/>
        <color rgb="FFFCFCFF"/>
        <color rgb="FFF8696B"/>
      </colorScale>
    </cfRule>
  </conditionalFormatting>
  <conditionalFormatting sqref="C7:AY8 BX7:EZ7 BE7:BQ7 BE8:EZ8">
    <cfRule type="colorScale" priority="24">
      <colorScale>
        <cfvo type="min"/>
        <cfvo type="percentile" val="50"/>
        <cfvo type="max"/>
        <color rgb="FFF8696B"/>
        <color rgb="FFFCFCFF"/>
        <color rgb="FF63BE7B"/>
      </colorScale>
    </cfRule>
  </conditionalFormatting>
  <conditionalFormatting sqref="C9:AY9 BV9:EZ9 BE9:BP9">
    <cfRule type="colorScale" priority="7">
      <colorScale>
        <cfvo type="min"/>
        <cfvo type="percentile" val="50"/>
        <cfvo type="max"/>
        <color rgb="FFF8696B"/>
        <color rgb="FFFCFCFF"/>
        <color rgb="FF63BE7B"/>
      </colorScale>
    </cfRule>
  </conditionalFormatting>
  <conditionalFormatting sqref="C37:GI37">
    <cfRule type="colorScale" priority="152">
      <colorScale>
        <cfvo type="min"/>
        <cfvo type="percentile" val="50"/>
        <cfvo type="max"/>
        <color rgb="FFF8696B"/>
        <color rgb="FFFCFCFF"/>
        <color rgb="FF63BE7B"/>
      </colorScale>
    </cfRule>
  </conditionalFormatting>
  <conditionalFormatting sqref="C38:GI38">
    <cfRule type="colorScale" priority="151">
      <colorScale>
        <cfvo type="min"/>
        <cfvo type="percentile" val="50"/>
        <cfvo type="max"/>
        <color rgb="FFF8696B"/>
        <color rgb="FFFCFCFF"/>
        <color rgb="FF63BE7B"/>
      </colorScale>
    </cfRule>
  </conditionalFormatting>
  <conditionalFormatting sqref="C39:GI39">
    <cfRule type="colorScale" priority="150">
      <colorScale>
        <cfvo type="min"/>
        <cfvo type="percentile" val="50"/>
        <cfvo type="max"/>
        <color rgb="FFF8696B"/>
        <color rgb="FFFCFCFF"/>
        <color rgb="FF63BE7B"/>
      </colorScale>
    </cfRule>
  </conditionalFormatting>
  <conditionalFormatting sqref="C40:GI40">
    <cfRule type="colorScale" priority="149">
      <colorScale>
        <cfvo type="min"/>
        <cfvo type="percentile" val="50"/>
        <cfvo type="max"/>
        <color rgb="FFF8696B"/>
        <color rgb="FFFCFCFF"/>
        <color rgb="FF63BE7B"/>
      </colorScale>
    </cfRule>
  </conditionalFormatting>
  <conditionalFormatting sqref="C41:GI41">
    <cfRule type="colorScale" priority="148">
      <colorScale>
        <cfvo type="min"/>
        <cfvo type="percentile" val="50"/>
        <cfvo type="max"/>
        <color rgb="FFF8696B"/>
        <color rgb="FFFCFCFF"/>
        <color rgb="FF63BE7B"/>
      </colorScale>
    </cfRule>
  </conditionalFormatting>
  <conditionalFormatting sqref="C42:GI42">
    <cfRule type="colorScale" priority="147">
      <colorScale>
        <cfvo type="min"/>
        <cfvo type="percentile" val="50"/>
        <cfvo type="max"/>
        <color rgb="FFF8696B"/>
        <color rgb="FFFCFCFF"/>
        <color rgb="FF63BE7B"/>
      </colorScale>
    </cfRule>
  </conditionalFormatting>
  <conditionalFormatting sqref="C43:GI43">
    <cfRule type="colorScale" priority="146">
      <colorScale>
        <cfvo type="min"/>
        <cfvo type="percentile" val="50"/>
        <cfvo type="max"/>
        <color rgb="FFF8696B"/>
        <color rgb="FFFCFCFF"/>
        <color rgb="FF63BE7B"/>
      </colorScale>
    </cfRule>
  </conditionalFormatting>
  <conditionalFormatting sqref="C44:GI44">
    <cfRule type="colorScale" priority="145">
      <colorScale>
        <cfvo type="min"/>
        <cfvo type="percentile" val="50"/>
        <cfvo type="max"/>
        <color rgb="FFF8696B"/>
        <color rgb="FFFCFCFF"/>
        <color rgb="FF63BE7B"/>
      </colorScale>
    </cfRule>
  </conditionalFormatting>
  <conditionalFormatting sqref="C45:GI45">
    <cfRule type="colorScale" priority="144">
      <colorScale>
        <cfvo type="min"/>
        <cfvo type="percentile" val="50"/>
        <cfvo type="max"/>
        <color rgb="FFF8696B"/>
        <color rgb="FFFCFCFF"/>
        <color rgb="FF63BE7B"/>
      </colorScale>
    </cfRule>
  </conditionalFormatting>
  <conditionalFormatting sqref="C46:GI46">
    <cfRule type="colorScale" priority="143">
      <colorScale>
        <cfvo type="min"/>
        <cfvo type="percentile" val="50"/>
        <cfvo type="max"/>
        <color rgb="FFF8696B"/>
        <color rgb="FFFCFCFF"/>
        <color rgb="FF63BE7B"/>
      </colorScale>
    </cfRule>
  </conditionalFormatting>
  <conditionalFormatting sqref="C47:GI47">
    <cfRule type="colorScale" priority="142">
      <colorScale>
        <cfvo type="min"/>
        <cfvo type="percentile" val="50"/>
        <cfvo type="max"/>
        <color rgb="FFF8696B"/>
        <color rgb="FFFCFCFF"/>
        <color rgb="FF63BE7B"/>
      </colorScale>
    </cfRule>
  </conditionalFormatting>
  <conditionalFormatting sqref="C48:GI48">
    <cfRule type="colorScale" priority="141">
      <colorScale>
        <cfvo type="min"/>
        <cfvo type="percentile" val="50"/>
        <cfvo type="max"/>
        <color rgb="FFF8696B"/>
        <color rgb="FFFCFCFF"/>
        <color rgb="FF63BE7B"/>
      </colorScale>
    </cfRule>
  </conditionalFormatting>
  <conditionalFormatting sqref="C49:GI49">
    <cfRule type="colorScale" priority="140">
      <colorScale>
        <cfvo type="min"/>
        <cfvo type="percentile" val="50"/>
        <cfvo type="max"/>
        <color rgb="FFF8696B"/>
        <color rgb="FFFCFCFF"/>
        <color rgb="FF63BE7B"/>
      </colorScale>
    </cfRule>
  </conditionalFormatting>
  <conditionalFormatting sqref="C50:GI50">
    <cfRule type="colorScale" priority="139">
      <colorScale>
        <cfvo type="min"/>
        <cfvo type="percentile" val="50"/>
        <cfvo type="max"/>
        <color rgb="FFF8696B"/>
        <color rgb="FFFCFCFF"/>
        <color rgb="FF63BE7B"/>
      </colorScale>
    </cfRule>
  </conditionalFormatting>
  <conditionalFormatting sqref="C51:GI51">
    <cfRule type="colorScale" priority="138">
      <colorScale>
        <cfvo type="min"/>
        <cfvo type="percentile" val="50"/>
        <cfvo type="max"/>
        <color rgb="FFF8696B"/>
        <color rgb="FFFCFCFF"/>
        <color rgb="FF63BE7B"/>
      </colorScale>
    </cfRule>
  </conditionalFormatting>
  <conditionalFormatting sqref="C52:GI52">
    <cfRule type="colorScale" priority="137">
      <colorScale>
        <cfvo type="min"/>
        <cfvo type="percentile" val="50"/>
        <cfvo type="max"/>
        <color rgb="FFF8696B"/>
        <color rgb="FFFCFCFF"/>
        <color rgb="FF63BE7B"/>
      </colorScale>
    </cfRule>
  </conditionalFormatting>
  <conditionalFormatting sqref="C53:GI53">
    <cfRule type="colorScale" priority="136">
      <colorScale>
        <cfvo type="min"/>
        <cfvo type="percentile" val="50"/>
        <cfvo type="max"/>
        <color rgb="FFF8696B"/>
        <color rgb="FFFCFCFF"/>
        <color rgb="FF63BE7B"/>
      </colorScale>
    </cfRule>
  </conditionalFormatting>
  <conditionalFormatting sqref="C54:GI54">
    <cfRule type="colorScale" priority="135">
      <colorScale>
        <cfvo type="min"/>
        <cfvo type="percentile" val="50"/>
        <cfvo type="max"/>
        <color rgb="FFF8696B"/>
        <color rgb="FFFCFCFF"/>
        <color rgb="FF63BE7B"/>
      </colorScale>
    </cfRule>
  </conditionalFormatting>
  <conditionalFormatting sqref="C55:GI55">
    <cfRule type="colorScale" priority="134">
      <colorScale>
        <cfvo type="min"/>
        <cfvo type="percentile" val="50"/>
        <cfvo type="max"/>
        <color rgb="FFF8696B"/>
        <color rgb="FFFCFCFF"/>
        <color rgb="FF63BE7B"/>
      </colorScale>
    </cfRule>
  </conditionalFormatting>
  <conditionalFormatting sqref="C56:GI56">
    <cfRule type="colorScale" priority="133">
      <colorScale>
        <cfvo type="min"/>
        <cfvo type="percentile" val="50"/>
        <cfvo type="max"/>
        <color rgb="FFF8696B"/>
        <color rgb="FFFCFCFF"/>
        <color rgb="FF63BE7B"/>
      </colorScale>
    </cfRule>
  </conditionalFormatting>
  <conditionalFormatting sqref="C57:GI57">
    <cfRule type="colorScale" priority="132">
      <colorScale>
        <cfvo type="min"/>
        <cfvo type="percentile" val="50"/>
        <cfvo type="max"/>
        <color rgb="FFF8696B"/>
        <color rgb="FFFCFCFF"/>
        <color rgb="FF63BE7B"/>
      </colorScale>
    </cfRule>
  </conditionalFormatting>
  <conditionalFormatting sqref="C58:GI58">
    <cfRule type="colorScale" priority="131">
      <colorScale>
        <cfvo type="min"/>
        <cfvo type="percentile" val="50"/>
        <cfvo type="max"/>
        <color rgb="FFF8696B"/>
        <color rgb="FFFCFCFF"/>
        <color rgb="FF63BE7B"/>
      </colorScale>
    </cfRule>
  </conditionalFormatting>
  <conditionalFormatting sqref="C59:GI59">
    <cfRule type="colorScale" priority="130">
      <colorScale>
        <cfvo type="min"/>
        <cfvo type="percentile" val="50"/>
        <cfvo type="max"/>
        <color rgb="FFF8696B"/>
        <color rgb="FFFCFCFF"/>
        <color rgb="FF63BE7B"/>
      </colorScale>
    </cfRule>
  </conditionalFormatting>
  <conditionalFormatting sqref="C60:GI60">
    <cfRule type="colorScale" priority="129">
      <colorScale>
        <cfvo type="min"/>
        <cfvo type="percentile" val="50"/>
        <cfvo type="max"/>
        <color rgb="FFF8696B"/>
        <color rgb="FFFCFCFF"/>
        <color rgb="FF63BE7B"/>
      </colorScale>
    </cfRule>
  </conditionalFormatting>
  <conditionalFormatting sqref="C61:GI61">
    <cfRule type="colorScale" priority="128">
      <colorScale>
        <cfvo type="min"/>
        <cfvo type="percentile" val="50"/>
        <cfvo type="max"/>
        <color rgb="FFF8696B"/>
        <color rgb="FFFCFCFF"/>
        <color rgb="FF63BE7B"/>
      </colorScale>
    </cfRule>
  </conditionalFormatting>
  <conditionalFormatting sqref="C62:GI62">
    <cfRule type="colorScale" priority="127">
      <colorScale>
        <cfvo type="min"/>
        <cfvo type="percentile" val="50"/>
        <cfvo type="max"/>
        <color rgb="FFF8696B"/>
        <color rgb="FFFCFCFF"/>
        <color rgb="FF63BE7B"/>
      </colorScale>
    </cfRule>
  </conditionalFormatting>
  <conditionalFormatting sqref="C63:GI63">
    <cfRule type="colorScale" priority="126">
      <colorScale>
        <cfvo type="min"/>
        <cfvo type="percentile" val="50"/>
        <cfvo type="max"/>
        <color rgb="FFF8696B"/>
        <color rgb="FFFCFCFF"/>
        <color rgb="FF63BE7B"/>
      </colorScale>
    </cfRule>
  </conditionalFormatting>
  <conditionalFormatting sqref="C64:GI64">
    <cfRule type="colorScale" priority="125">
      <colorScale>
        <cfvo type="min"/>
        <cfvo type="percentile" val="50"/>
        <cfvo type="max"/>
        <color rgb="FFF8696B"/>
        <color rgb="FFFCFCFF"/>
        <color rgb="FF63BE7B"/>
      </colorScale>
    </cfRule>
  </conditionalFormatting>
  <conditionalFormatting sqref="C65:GI65">
    <cfRule type="colorScale" priority="124">
      <colorScale>
        <cfvo type="min"/>
        <cfvo type="percentile" val="50"/>
        <cfvo type="max"/>
        <color rgb="FFF8696B"/>
        <color rgb="FFFCFCFF"/>
        <color rgb="FF63BE7B"/>
      </colorScale>
    </cfRule>
  </conditionalFormatting>
  <conditionalFormatting sqref="C66:GI66">
    <cfRule type="colorScale" priority="123">
      <colorScale>
        <cfvo type="min"/>
        <cfvo type="percentile" val="50"/>
        <cfvo type="max"/>
        <color rgb="FFF8696B"/>
        <color rgb="FFFCFCFF"/>
        <color rgb="FF63BE7B"/>
      </colorScale>
    </cfRule>
  </conditionalFormatting>
  <conditionalFormatting sqref="C67:GI67">
    <cfRule type="colorScale" priority="121">
      <colorScale>
        <cfvo type="min"/>
        <cfvo type="percentile" val="50"/>
        <cfvo type="max"/>
        <color rgb="FFF8696B"/>
        <color rgb="FFFCFCFF"/>
        <color rgb="FF63BE7B"/>
      </colorScale>
    </cfRule>
  </conditionalFormatting>
  <conditionalFormatting sqref="C68:GI68">
    <cfRule type="colorScale" priority="120">
      <colorScale>
        <cfvo type="min"/>
        <cfvo type="percentile" val="50"/>
        <cfvo type="max"/>
        <color rgb="FFF8696B"/>
        <color rgb="FFFCFCFF"/>
        <color rgb="FF63BE7B"/>
      </colorScale>
    </cfRule>
  </conditionalFormatting>
  <conditionalFormatting sqref="C69:GI69">
    <cfRule type="colorScale" priority="118">
      <colorScale>
        <cfvo type="min"/>
        <cfvo type="percentile" val="50"/>
        <cfvo type="max"/>
        <color rgb="FFF8696B"/>
        <color rgb="FFFCFCFF"/>
        <color rgb="FF63BE7B"/>
      </colorScale>
    </cfRule>
  </conditionalFormatting>
  <conditionalFormatting sqref="C70:GI70">
    <cfRule type="colorScale" priority="117">
      <colorScale>
        <cfvo type="min"/>
        <cfvo type="percentile" val="50"/>
        <cfvo type="max"/>
        <color rgb="FFF8696B"/>
        <color rgb="FFFCFCFF"/>
        <color rgb="FF63BE7B"/>
      </colorScale>
    </cfRule>
  </conditionalFormatting>
  <conditionalFormatting sqref="C71:GI71">
    <cfRule type="colorScale" priority="116">
      <colorScale>
        <cfvo type="min"/>
        <cfvo type="percentile" val="50"/>
        <cfvo type="max"/>
        <color rgb="FFF8696B"/>
        <color rgb="FFFCFCFF"/>
        <color rgb="FF63BE7B"/>
      </colorScale>
    </cfRule>
  </conditionalFormatting>
  <conditionalFormatting sqref="C72:GI72">
    <cfRule type="colorScale" priority="115">
      <colorScale>
        <cfvo type="min"/>
        <cfvo type="percentile" val="50"/>
        <cfvo type="max"/>
        <color rgb="FFF8696B"/>
        <color rgb="FFFCFCFF"/>
        <color rgb="FF63BE7B"/>
      </colorScale>
    </cfRule>
  </conditionalFormatting>
  <conditionalFormatting sqref="C73:GI73">
    <cfRule type="colorScale" priority="114">
      <colorScale>
        <cfvo type="min"/>
        <cfvo type="percentile" val="50"/>
        <cfvo type="max"/>
        <color rgb="FFF8696B"/>
        <color rgb="FFFCFCFF"/>
        <color rgb="FF63BE7B"/>
      </colorScale>
    </cfRule>
  </conditionalFormatting>
  <conditionalFormatting sqref="C74:GI74">
    <cfRule type="colorScale" priority="113">
      <colorScale>
        <cfvo type="min"/>
        <cfvo type="percentile" val="50"/>
        <cfvo type="max"/>
        <color rgb="FFF8696B"/>
        <color rgb="FFFCFCFF"/>
        <color rgb="FF63BE7B"/>
      </colorScale>
    </cfRule>
  </conditionalFormatting>
  <conditionalFormatting sqref="C75:GI75">
    <cfRule type="colorScale" priority="112">
      <colorScale>
        <cfvo type="min"/>
        <cfvo type="percentile" val="50"/>
        <cfvo type="max"/>
        <color rgb="FFF8696B"/>
        <color rgb="FFFCFCFF"/>
        <color rgb="FF63BE7B"/>
      </colorScale>
    </cfRule>
  </conditionalFormatting>
  <conditionalFormatting sqref="C76:GI83 C85:DV85 C84:EZ84">
    <cfRule type="colorScale" priority="87">
      <colorScale>
        <cfvo type="min"/>
        <cfvo type="percentile" val="50"/>
        <cfvo type="max"/>
        <color rgb="FFF8696B"/>
        <color rgb="FFFCFCFF"/>
        <color rgb="FF63BE7B"/>
      </colorScale>
    </cfRule>
  </conditionalFormatting>
  <conditionalFormatting sqref="D90:D148">
    <cfRule type="colorScale" priority="17">
      <colorScale>
        <cfvo type="min"/>
        <cfvo type="percentile" val="50"/>
        <cfvo type="max"/>
        <color rgb="FFF8696B"/>
        <color rgb="FFFCFCFF"/>
        <color rgb="FF63BE7B"/>
      </colorScale>
    </cfRule>
  </conditionalFormatting>
  <conditionalFormatting sqref="D29:GI29 C29:EZ84">
    <cfRule type="colorScale" priority="167">
      <colorScale>
        <cfvo type="min"/>
        <cfvo type="percentile" val="50"/>
        <cfvo type="max"/>
        <color rgb="FFF8696B"/>
        <color rgb="FFFCFCFF"/>
        <color rgb="FF63BE7B"/>
      </colorScale>
    </cfRule>
  </conditionalFormatting>
  <conditionalFormatting sqref="D30:GI30">
    <cfRule type="colorScale" priority="160">
      <colorScale>
        <cfvo type="min"/>
        <cfvo type="percentile" val="50"/>
        <cfvo type="max"/>
        <color rgb="FFF8696B"/>
        <color rgb="FFFCFCFF"/>
        <color rgb="FF63BE7B"/>
      </colorScale>
    </cfRule>
  </conditionalFormatting>
  <conditionalFormatting sqref="D31:GI31">
    <cfRule type="colorScale" priority="159">
      <colorScale>
        <cfvo type="min"/>
        <cfvo type="percentile" val="50"/>
        <cfvo type="max"/>
        <color rgb="FFF8696B"/>
        <color rgb="FFFCFCFF"/>
        <color rgb="FF63BE7B"/>
      </colorScale>
    </cfRule>
  </conditionalFormatting>
  <conditionalFormatting sqref="D32:GI32">
    <cfRule type="colorScale" priority="158">
      <colorScale>
        <cfvo type="min"/>
        <cfvo type="percentile" val="50"/>
        <cfvo type="max"/>
        <color rgb="FFF8696B"/>
        <color rgb="FFFCFCFF"/>
        <color rgb="FF63BE7B"/>
      </colorScale>
    </cfRule>
  </conditionalFormatting>
  <conditionalFormatting sqref="D33:GI33">
    <cfRule type="colorScale" priority="157">
      <colorScale>
        <cfvo type="min"/>
        <cfvo type="percentile" val="50"/>
        <cfvo type="max"/>
        <color rgb="FFF8696B"/>
        <color rgb="FFFCFCFF"/>
        <color rgb="FF63BE7B"/>
      </colorScale>
    </cfRule>
  </conditionalFormatting>
  <conditionalFormatting sqref="D34:GI34">
    <cfRule type="colorScale" priority="156">
      <colorScale>
        <cfvo type="min"/>
        <cfvo type="percentile" val="50"/>
        <cfvo type="max"/>
        <color rgb="FFF8696B"/>
        <color rgb="FFFCFCFF"/>
        <color rgb="FF63BE7B"/>
      </colorScale>
    </cfRule>
  </conditionalFormatting>
  <conditionalFormatting sqref="D35:GI35">
    <cfRule type="colorScale" priority="155">
      <colorScale>
        <cfvo type="min"/>
        <cfvo type="percentile" val="50"/>
        <cfvo type="max"/>
        <color rgb="FFF8696B"/>
        <color rgb="FFFCFCFF"/>
        <color rgb="FF63BE7B"/>
      </colorScale>
    </cfRule>
  </conditionalFormatting>
  <conditionalFormatting sqref="D36:GI36">
    <cfRule type="colorScale" priority="153">
      <colorScale>
        <cfvo type="min"/>
        <cfvo type="percentile" val="50"/>
        <cfvo type="max"/>
        <color rgb="FFF8696B"/>
        <color rgb="FFFCFCFF"/>
        <color rgb="FF63BE7B"/>
      </colorScale>
    </cfRule>
  </conditionalFormatting>
  <conditionalFormatting sqref="DA12:EZ19 D15:CS19 D22:CS23 D20:G21 DA22:EZ23 BV10:EZ10 BE10:BP10 C10:AY14 BE11:EZ11 BE13:EZ14 BE11:CS13">
    <cfRule type="colorScale" priority="22">
      <colorScale>
        <cfvo type="min"/>
        <cfvo type="percentile" val="50"/>
        <cfvo type="max"/>
        <color rgb="FFF8696B"/>
        <color rgb="FFFCFCFF"/>
        <color rgb="FF63BE7B"/>
      </colorScale>
    </cfRule>
  </conditionalFormatting>
  <conditionalFormatting sqref="FA1:GI3">
    <cfRule type="colorScale" priority="171">
      <colorScale>
        <cfvo type="min"/>
        <cfvo type="percentile" val="50"/>
        <cfvo type="max"/>
        <color rgb="FFF8696B"/>
        <color rgb="FFFCFCFF"/>
        <color rgb="FF63BE7B"/>
      </colorScale>
    </cfRule>
  </conditionalFormatting>
  <conditionalFormatting sqref="FD4:GI5 FA4:FA5">
    <cfRule type="colorScale" priority="177">
      <colorScale>
        <cfvo type="min"/>
        <cfvo type="percentile" val="50"/>
        <cfvo type="max"/>
        <color rgb="FFF8696B"/>
        <color rgb="FFFCFCFF"/>
        <color rgb="FF63BE7B"/>
      </colorScale>
    </cfRule>
  </conditionalFormatting>
  <conditionalFormatting sqref="FD6:GI6 FA6">
    <cfRule type="colorScale" priority="174">
      <colorScale>
        <cfvo type="min"/>
        <cfvo type="percentile" val="50"/>
        <cfvo type="max"/>
        <color rgb="FF63BE7B"/>
        <color rgb="FFFCFCFF"/>
        <color rgb="FFF8696B"/>
      </colorScale>
    </cfRule>
  </conditionalFormatting>
  <conditionalFormatting sqref="C15:EZ18">
    <cfRule type="colorScale" priority="15">
      <colorScale>
        <cfvo type="min"/>
        <cfvo type="percentile" val="50"/>
        <cfvo type="max"/>
        <color rgb="FFF8696B"/>
        <color rgb="FFFCFCFF"/>
        <color rgb="FF63BE7B"/>
      </colorScale>
    </cfRule>
  </conditionalFormatting>
  <conditionalFormatting sqref="C20:EZ20">
    <cfRule type="colorScale" priority="14">
      <colorScale>
        <cfvo type="min"/>
        <cfvo type="percentile" val="50"/>
        <cfvo type="max"/>
        <color rgb="FFF8696B"/>
        <color rgb="FFFCFCFF"/>
        <color rgb="FF63BE7B"/>
      </colorScale>
    </cfRule>
  </conditionalFormatting>
  <conditionalFormatting sqref="C21:EZ21">
    <cfRule type="colorScale" priority="13">
      <colorScale>
        <cfvo type="min"/>
        <cfvo type="percentile" val="50"/>
        <cfvo type="max"/>
        <color rgb="FFF8696B"/>
        <color rgb="FFFCFCFF"/>
        <color rgb="FF63BE7B"/>
      </colorScale>
    </cfRule>
  </conditionalFormatting>
  <conditionalFormatting sqref="C22:EZ22">
    <cfRule type="colorScale" priority="12">
      <colorScale>
        <cfvo type="min"/>
        <cfvo type="percentile" val="50"/>
        <cfvo type="max"/>
        <color rgb="FFF8696B"/>
        <color rgb="FFFCFCFF"/>
        <color rgb="FF63BE7B"/>
      </colorScale>
    </cfRule>
  </conditionalFormatting>
  <conditionalFormatting sqref="C13:AY13 BE13:EZ13">
    <cfRule type="colorScale" priority="11">
      <colorScale>
        <cfvo type="min"/>
        <cfvo type="percentile" val="50"/>
        <cfvo type="max"/>
        <color rgb="FFF8696B"/>
        <color rgb="FFFCFCFF"/>
        <color rgb="FF63BE7B"/>
      </colorScale>
    </cfRule>
  </conditionalFormatting>
  <conditionalFormatting sqref="C11:AY11 BE11:EZ11">
    <cfRule type="colorScale" priority="10">
      <colorScale>
        <cfvo type="min"/>
        <cfvo type="percentile" val="50"/>
        <cfvo type="max"/>
        <color rgb="FFF8696B"/>
        <color rgb="FFFCFCFF"/>
        <color rgb="FF63BE7B"/>
      </colorScale>
    </cfRule>
  </conditionalFormatting>
  <conditionalFormatting sqref="C14:AY14 BE14:EZ14">
    <cfRule type="colorScale" priority="9">
      <colorScale>
        <cfvo type="min"/>
        <cfvo type="percentile" val="50"/>
        <cfvo type="max"/>
        <color rgb="FFF8696B"/>
        <color rgb="FFFCFCFF"/>
        <color rgb="FF63BE7B"/>
      </colorScale>
    </cfRule>
  </conditionalFormatting>
  <conditionalFormatting sqref="C10:AY10 BV10:EZ10 BE10:BP10">
    <cfRule type="colorScale" priority="8">
      <colorScale>
        <cfvo type="min"/>
        <cfvo type="percentile" val="50"/>
        <cfvo type="max"/>
        <color rgb="FFF8696B"/>
        <color rgb="FFFCFCFF"/>
        <color rgb="FF63BE7B"/>
      </colorScale>
    </cfRule>
  </conditionalFormatting>
  <conditionalFormatting sqref="FB4:FB23">
    <cfRule type="colorScale" priority="199">
      <colorScale>
        <cfvo type="min"/>
        <cfvo type="percentile" val="50"/>
        <cfvo type="max"/>
        <color rgb="FFF8696B"/>
        <color rgb="FFFCFCFF"/>
        <color rgb="FF63BE7B"/>
      </colorScale>
    </cfRule>
  </conditionalFormatting>
  <conditionalFormatting sqref="FC4:FC23">
    <cfRule type="colorScale" priority="201">
      <colorScale>
        <cfvo type="min"/>
        <cfvo type="percentile" val="50"/>
        <cfvo type="max"/>
        <color rgb="FFF8696B"/>
        <color rgb="FFFCFCFF"/>
        <color rgb="FF63BE7B"/>
      </colorScale>
    </cfRule>
  </conditionalFormatting>
  <conditionalFormatting sqref="C14:AY14 BE14:DV14">
    <cfRule type="colorScale" priority="6">
      <colorScale>
        <cfvo type="min"/>
        <cfvo type="percentile" val="50"/>
        <cfvo type="max"/>
        <color rgb="FF63BE7B"/>
        <color rgb="FFFCFCFF"/>
        <color rgb="FFF8696B"/>
      </colorScale>
    </cfRule>
  </conditionalFormatting>
  <conditionalFormatting sqref="C26:EZ28">
    <cfRule type="colorScale" priority="5">
      <colorScale>
        <cfvo type="min"/>
        <cfvo type="percentile" val="50"/>
        <cfvo type="max"/>
        <color rgb="FFF8696B"/>
        <color rgb="FFFCFCFF"/>
        <color rgb="FF63BE7B"/>
      </colorScale>
    </cfRule>
  </conditionalFormatting>
  <conditionalFormatting sqref="B90">
    <cfRule type="colorScale" priority="4">
      <colorScale>
        <cfvo type="min"/>
        <cfvo type="percentile" val="50"/>
        <cfvo type="max"/>
        <color rgb="FFF8696B"/>
        <color rgb="FFFCFCFF"/>
        <color rgb="FF63BE7B"/>
      </colorScale>
    </cfRule>
  </conditionalFormatting>
  <conditionalFormatting sqref="M93:M148 O93:O148">
    <cfRule type="colorScale" priority="202">
      <colorScale>
        <cfvo type="min"/>
        <cfvo type="percentile" val="50"/>
        <cfvo type="max"/>
        <color rgb="FFF8696B"/>
        <color rgb="FFFCFCFF"/>
        <color rgb="FF63BE7B"/>
      </colorScale>
    </cfRule>
  </conditionalFormatting>
  <conditionalFormatting sqref="P89:R92 J89:O89">
    <cfRule type="colorScale" priority="204">
      <colorScale>
        <cfvo type="min"/>
        <cfvo type="percentile" val="50"/>
        <cfvo type="max"/>
        <color rgb="FFF8696B"/>
        <color rgb="FFFCFCFF"/>
        <color rgb="FF63BE7B"/>
      </colorScale>
    </cfRule>
  </conditionalFormatting>
  <conditionalFormatting sqref="M90:M92 O90:O92">
    <cfRule type="colorScale" priority="207">
      <colorScale>
        <cfvo type="min"/>
        <cfvo type="percentile" val="50"/>
        <cfvo type="max"/>
        <color rgb="FFF8696B"/>
        <color rgb="FFFCFCFF"/>
        <color rgb="FF63BE7B"/>
      </colorScale>
    </cfRule>
  </conditionalFormatting>
  <conditionalFormatting sqref="N90:N148">
    <cfRule type="colorScale" priority="2">
      <colorScale>
        <cfvo type="min"/>
        <cfvo type="percentile" val="50"/>
        <cfvo type="max"/>
        <color rgb="FFF8696B"/>
        <color rgb="FFFCFCFF"/>
        <color rgb="FF63BE7B"/>
      </colorScale>
    </cfRule>
  </conditionalFormatting>
  <conditionalFormatting sqref="C23:XFD23">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A516-CF07-48C4-9503-8C7E843D8F60}">
  <dimension ref="A1:F10183"/>
  <sheetViews>
    <sheetView workbookViewId="0">
      <selection activeCell="E9" sqref="E9"/>
    </sheetView>
  </sheetViews>
  <sheetFormatPr defaultRowHeight="14.4" x14ac:dyDescent="0.55000000000000004"/>
  <cols>
    <col min="1" max="1" width="9.734375" bestFit="1" customWidth="1"/>
  </cols>
  <sheetData>
    <row r="1" spans="1:6" x14ac:dyDescent="0.55000000000000004">
      <c r="A1" s="9" t="s">
        <v>161</v>
      </c>
      <c r="B1" s="9"/>
      <c r="C1" s="9" t="s">
        <v>162</v>
      </c>
      <c r="D1" s="9"/>
      <c r="E1" s="9" t="s">
        <v>163</v>
      </c>
    </row>
    <row r="2" spans="1:6" x14ac:dyDescent="0.55000000000000004">
      <c r="A2" t="s">
        <v>171</v>
      </c>
      <c r="B2" t="s">
        <v>172</v>
      </c>
      <c r="C2" t="s">
        <v>171</v>
      </c>
      <c r="D2" t="s">
        <v>172</v>
      </c>
      <c r="E2" t="s">
        <v>171</v>
      </c>
      <c r="F2" t="s">
        <v>172</v>
      </c>
    </row>
    <row r="3" spans="1:6" x14ac:dyDescent="0.55000000000000004">
      <c r="A3" t="s">
        <v>84</v>
      </c>
      <c r="B3" t="s">
        <v>4</v>
      </c>
      <c r="C3" t="s">
        <v>84</v>
      </c>
      <c r="D3" t="s">
        <v>4</v>
      </c>
      <c r="E3" t="s">
        <v>84</v>
      </c>
      <c r="F3" t="s">
        <v>4</v>
      </c>
    </row>
    <row r="4" spans="1:6" x14ac:dyDescent="0.55000000000000004">
      <c r="A4" s="1">
        <v>42370</v>
      </c>
      <c r="B4" s="1" t="s">
        <v>164</v>
      </c>
      <c r="C4" s="1">
        <v>40544</v>
      </c>
      <c r="D4" t="s">
        <v>170</v>
      </c>
      <c r="E4" s="1">
        <v>42370</v>
      </c>
      <c r="F4" t="s">
        <v>164</v>
      </c>
    </row>
    <row r="5" spans="1:6" x14ac:dyDescent="0.55000000000000004">
      <c r="A5" t="s">
        <v>165</v>
      </c>
      <c r="C5" t="s">
        <v>166</v>
      </c>
      <c r="E5" t="s">
        <v>167</v>
      </c>
    </row>
    <row r="6" spans="1:6" x14ac:dyDescent="0.55000000000000004">
      <c r="A6" t="s">
        <v>168</v>
      </c>
      <c r="C6" t="s">
        <v>169</v>
      </c>
      <c r="E6" t="s">
        <v>168</v>
      </c>
    </row>
    <row r="7" spans="1:6" x14ac:dyDescent="0.55000000000000004">
      <c r="A7" t="s">
        <v>7</v>
      </c>
      <c r="B7" t="s">
        <v>8</v>
      </c>
      <c r="C7" t="s">
        <v>7</v>
      </c>
      <c r="D7" t="s">
        <v>8</v>
      </c>
      <c r="E7" t="s">
        <v>7</v>
      </c>
      <c r="F7" t="s">
        <v>8</v>
      </c>
    </row>
    <row r="8" spans="1:6" x14ac:dyDescent="0.55000000000000004">
      <c r="A8" s="3">
        <v>42370</v>
      </c>
      <c r="B8" s="23">
        <v>-6.5957400000000002</v>
      </c>
      <c r="C8" s="3">
        <v>40544</v>
      </c>
      <c r="D8" s="23">
        <v>3.6099600000000001</v>
      </c>
      <c r="E8" s="3">
        <v>42370</v>
      </c>
      <c r="F8" s="23">
        <v>-7.0547399999999998</v>
      </c>
    </row>
    <row r="9" spans="1:6" x14ac:dyDescent="0.55000000000000004">
      <c r="A9" s="3">
        <v>42401</v>
      </c>
      <c r="B9" s="23">
        <v>-0.73904999999999998</v>
      </c>
      <c r="C9" s="3">
        <v>40575</v>
      </c>
      <c r="D9" s="23">
        <v>2.7124899999999998</v>
      </c>
      <c r="E9" s="3">
        <v>42401</v>
      </c>
      <c r="F9" s="23">
        <v>-3.2829999999999998E-2</v>
      </c>
    </row>
    <row r="10" spans="1:6" x14ac:dyDescent="0.55000000000000004">
      <c r="A10" s="3">
        <v>42430</v>
      </c>
      <c r="B10" s="23">
        <v>6.1717300000000002</v>
      </c>
      <c r="C10" s="3">
        <v>40603</v>
      </c>
      <c r="D10" s="23">
        <v>-2.3260399999999999</v>
      </c>
      <c r="E10" s="3">
        <v>42430</v>
      </c>
      <c r="F10" s="23">
        <v>6.1487800000000004</v>
      </c>
    </row>
    <row r="11" spans="1:6" x14ac:dyDescent="0.55000000000000004">
      <c r="A11" s="3">
        <v>42461</v>
      </c>
      <c r="B11" s="23">
        <v>2.6499700000000002</v>
      </c>
      <c r="C11" s="3">
        <v>40634</v>
      </c>
      <c r="D11" s="23">
        <v>1.97604</v>
      </c>
      <c r="E11" s="3">
        <v>42461</v>
      </c>
      <c r="F11" s="23">
        <v>3.1338499999999998</v>
      </c>
    </row>
    <row r="12" spans="1:6" x14ac:dyDescent="0.55000000000000004">
      <c r="A12" s="3">
        <v>42491</v>
      </c>
      <c r="B12" s="23">
        <v>-0.48104999999999998</v>
      </c>
      <c r="C12" s="3">
        <v>40664</v>
      </c>
      <c r="D12" s="23">
        <v>0.87590000000000001</v>
      </c>
      <c r="E12" s="3">
        <v>42491</v>
      </c>
      <c r="F12" s="23">
        <v>-0.85206999999999999</v>
      </c>
    </row>
    <row r="13" spans="1:6" x14ac:dyDescent="0.55000000000000004">
      <c r="A13" s="3">
        <v>42522</v>
      </c>
      <c r="B13" s="23">
        <v>0.88792000000000004</v>
      </c>
      <c r="C13" s="3">
        <v>40695</v>
      </c>
      <c r="D13" s="23">
        <v>-4.6321700000000003</v>
      </c>
      <c r="E13" s="3">
        <v>42522</v>
      </c>
      <c r="F13" s="23">
        <v>0.35353000000000001</v>
      </c>
    </row>
    <row r="14" spans="1:6" x14ac:dyDescent="0.55000000000000004">
      <c r="A14" s="3">
        <v>42552</v>
      </c>
      <c r="B14" s="23">
        <v>3.1196700000000002</v>
      </c>
      <c r="C14" s="3">
        <v>40725</v>
      </c>
      <c r="D14" s="23">
        <v>5.5153600000000003</v>
      </c>
      <c r="E14" s="3">
        <v>42552</v>
      </c>
      <c r="F14" s="23">
        <v>3.3022800000000001</v>
      </c>
    </row>
    <row r="15" spans="1:6" x14ac:dyDescent="0.55000000000000004">
      <c r="A15" s="3">
        <v>42583</v>
      </c>
      <c r="B15" s="23">
        <v>1.32999</v>
      </c>
      <c r="C15" s="3">
        <v>40756</v>
      </c>
      <c r="D15" s="23">
        <v>-8.6421700000000001</v>
      </c>
      <c r="E15" s="3">
        <v>42583</v>
      </c>
      <c r="F15" s="23">
        <v>0.83967000000000003</v>
      </c>
    </row>
    <row r="16" spans="1:6" x14ac:dyDescent="0.55000000000000004">
      <c r="A16" s="3">
        <v>42614</v>
      </c>
      <c r="B16" s="23">
        <v>-0.90890000000000004</v>
      </c>
      <c r="C16" s="3">
        <v>40787</v>
      </c>
      <c r="D16" s="23">
        <v>2.3304800000000001</v>
      </c>
      <c r="E16" s="3">
        <v>42614</v>
      </c>
      <c r="F16" s="23">
        <v>-1.23159</v>
      </c>
    </row>
    <row r="17" spans="1:6" x14ac:dyDescent="0.55000000000000004">
      <c r="A17" s="3">
        <v>42644</v>
      </c>
      <c r="B17" s="23">
        <v>-0.67988999999999999</v>
      </c>
      <c r="C17" s="3">
        <v>40817</v>
      </c>
      <c r="D17" s="23">
        <v>3.3351299999999999</v>
      </c>
      <c r="E17" s="3">
        <v>42644</v>
      </c>
      <c r="F17" s="23">
        <v>-0.45356999999999997</v>
      </c>
    </row>
    <row r="18" spans="1:6" x14ac:dyDescent="0.55000000000000004">
      <c r="A18" s="3">
        <v>42675</v>
      </c>
      <c r="B18" s="23">
        <v>1.02494</v>
      </c>
      <c r="C18" s="3">
        <v>40848</v>
      </c>
      <c r="D18" s="23">
        <v>-0.29937000000000002</v>
      </c>
      <c r="E18" s="3">
        <v>42675</v>
      </c>
      <c r="F18" s="23">
        <v>2.8198699999999999</v>
      </c>
    </row>
    <row r="19" spans="1:6" x14ac:dyDescent="0.55000000000000004">
      <c r="A19" s="3">
        <v>42705</v>
      </c>
      <c r="B19" s="23">
        <v>3.77108</v>
      </c>
      <c r="C19" s="3">
        <v>40878</v>
      </c>
      <c r="D19" s="23">
        <v>-0.54790000000000005</v>
      </c>
      <c r="E19" s="3">
        <v>42705</v>
      </c>
      <c r="F19" s="23">
        <v>5.4291</v>
      </c>
    </row>
    <row r="20" spans="1:6" x14ac:dyDescent="0.55000000000000004">
      <c r="A20" s="3">
        <v>42736</v>
      </c>
      <c r="B20" s="23">
        <v>1.26799</v>
      </c>
      <c r="C20" s="3">
        <v>40909</v>
      </c>
      <c r="D20" s="23">
        <v>5.4865700000000004</v>
      </c>
      <c r="E20" s="3">
        <v>42736</v>
      </c>
      <c r="F20" s="23">
        <v>0.99292000000000002</v>
      </c>
    </row>
    <row r="21" spans="1:6" x14ac:dyDescent="0.55000000000000004">
      <c r="A21" s="3">
        <v>42767</v>
      </c>
      <c r="B21" s="23">
        <v>2.4084300000000001</v>
      </c>
      <c r="C21" s="3">
        <v>40940</v>
      </c>
      <c r="D21" s="23">
        <v>6.7686900000000003</v>
      </c>
      <c r="E21" s="3">
        <v>42767</v>
      </c>
      <c r="F21" s="23">
        <v>2.5918600000000001</v>
      </c>
    </row>
    <row r="22" spans="1:6" x14ac:dyDescent="0.55000000000000004">
      <c r="A22" s="3">
        <v>42795</v>
      </c>
      <c r="B22" s="23">
        <v>1.5842499999999999</v>
      </c>
      <c r="C22" s="3">
        <v>40969</v>
      </c>
      <c r="D22" s="23">
        <v>5.1405599999999998</v>
      </c>
      <c r="E22" s="3">
        <v>42795</v>
      </c>
      <c r="F22" s="23">
        <v>1.9531499999999999</v>
      </c>
    </row>
    <row r="23" spans="1:6" x14ac:dyDescent="0.55000000000000004">
      <c r="A23" s="3">
        <v>42826</v>
      </c>
      <c r="B23" s="23">
        <v>-0.31741999999999998</v>
      </c>
      <c r="C23" s="3">
        <v>41000</v>
      </c>
      <c r="D23" s="23">
        <v>0.63453999999999999</v>
      </c>
      <c r="E23" s="3">
        <v>42826</v>
      </c>
      <c r="F23" s="23">
        <v>-0.66447999999999996</v>
      </c>
    </row>
    <row r="24" spans="1:6" x14ac:dyDescent="0.55000000000000004">
      <c r="A24" s="3">
        <v>42856</v>
      </c>
      <c r="B24" s="23">
        <v>1.5274099999999999</v>
      </c>
      <c r="C24" s="3">
        <v>41030</v>
      </c>
      <c r="D24" s="23">
        <v>-4.6787000000000001</v>
      </c>
      <c r="E24" s="3">
        <v>42856</v>
      </c>
      <c r="F24" s="23">
        <v>1.2188600000000001</v>
      </c>
    </row>
    <row r="25" spans="1:6" x14ac:dyDescent="0.55000000000000004">
      <c r="A25" s="3">
        <v>42887</v>
      </c>
      <c r="B25" s="23">
        <v>1.61311</v>
      </c>
      <c r="C25" s="3">
        <v>41061</v>
      </c>
      <c r="D25" s="23">
        <v>-1.51105</v>
      </c>
      <c r="E25" s="3">
        <v>42887</v>
      </c>
      <c r="F25" s="23">
        <v>1.81969</v>
      </c>
    </row>
    <row r="26" spans="1:6" x14ac:dyDescent="0.55000000000000004">
      <c r="A26" s="3">
        <v>42917</v>
      </c>
      <c r="B26" s="23">
        <v>0.82650999999999997</v>
      </c>
      <c r="C26" s="3">
        <v>41091</v>
      </c>
      <c r="D26" s="23">
        <v>2.1875599999999999</v>
      </c>
      <c r="E26" s="3">
        <v>42917</v>
      </c>
      <c r="F26" s="23">
        <v>1.2358499999999999</v>
      </c>
    </row>
    <row r="27" spans="1:6" x14ac:dyDescent="0.55000000000000004">
      <c r="A27" s="3">
        <v>42948</v>
      </c>
      <c r="B27" s="23">
        <v>8.6410000000000001E-2</v>
      </c>
      <c r="C27" s="3">
        <v>41122</v>
      </c>
      <c r="D27" s="23">
        <v>5.1216600000000003</v>
      </c>
      <c r="E27" s="3">
        <v>42948</v>
      </c>
      <c r="F27" s="23">
        <v>1.5422</v>
      </c>
    </row>
    <row r="28" spans="1:6" x14ac:dyDescent="0.55000000000000004">
      <c r="A28" s="3">
        <v>42979</v>
      </c>
      <c r="B28" s="23">
        <v>1.49082</v>
      </c>
      <c r="C28" s="3">
        <v>41153</v>
      </c>
      <c r="D28" s="23">
        <v>2.9857499999999999</v>
      </c>
      <c r="E28" s="3">
        <v>42979</v>
      </c>
      <c r="F28" s="23">
        <v>1.18343</v>
      </c>
    </row>
    <row r="29" spans="1:6" x14ac:dyDescent="0.55000000000000004">
      <c r="A29" s="3">
        <v>43009</v>
      </c>
      <c r="B29" s="23">
        <v>2.57362</v>
      </c>
      <c r="C29" s="3">
        <v>41183</v>
      </c>
      <c r="D29" s="23">
        <v>-3.0143399999999998</v>
      </c>
      <c r="E29" s="3">
        <v>43009</v>
      </c>
      <c r="F29" s="23">
        <v>3.8912499999999999</v>
      </c>
    </row>
    <row r="30" spans="1:6" x14ac:dyDescent="0.55000000000000004">
      <c r="A30" s="3">
        <v>43040</v>
      </c>
      <c r="B30" s="23">
        <v>1.4317</v>
      </c>
      <c r="C30" s="3">
        <v>41214</v>
      </c>
      <c r="D30" s="23">
        <v>-4.3593599999999997</v>
      </c>
      <c r="E30" s="3">
        <v>43040</v>
      </c>
      <c r="F30" s="23">
        <v>2.2646600000000001</v>
      </c>
    </row>
    <row r="31" spans="1:6" x14ac:dyDescent="0.55000000000000004">
      <c r="A31" s="3">
        <v>43070</v>
      </c>
      <c r="B31" s="23">
        <v>2.7272799999999999</v>
      </c>
      <c r="C31" s="3">
        <v>41244</v>
      </c>
      <c r="D31" s="23">
        <v>1.61036</v>
      </c>
      <c r="E31" s="3">
        <v>43070</v>
      </c>
      <c r="F31" s="23">
        <v>4.1916000000000002</v>
      </c>
    </row>
    <row r="32" spans="1:6" x14ac:dyDescent="0.55000000000000004">
      <c r="A32" s="3">
        <v>43101</v>
      </c>
      <c r="B32" s="23">
        <v>4.7089800000000004</v>
      </c>
      <c r="C32" s="3">
        <v>41275</v>
      </c>
      <c r="D32" s="23">
        <v>2.9392100000000001</v>
      </c>
      <c r="E32" s="3">
        <v>43101</v>
      </c>
      <c r="F32" s="23">
        <v>5.1277799999999996</v>
      </c>
    </row>
    <row r="33" spans="1:6" x14ac:dyDescent="0.55000000000000004">
      <c r="A33" s="3">
        <v>43132</v>
      </c>
      <c r="B33" s="23">
        <v>-3.0342099999999999</v>
      </c>
      <c r="C33" s="3">
        <v>41306</v>
      </c>
      <c r="D33" s="23">
        <v>0.41253000000000001</v>
      </c>
      <c r="E33" s="3">
        <v>43132</v>
      </c>
      <c r="F33" s="23">
        <v>-3.1873800000000001</v>
      </c>
    </row>
    <row r="34" spans="1:6" x14ac:dyDescent="0.55000000000000004">
      <c r="A34" s="3">
        <v>43160</v>
      </c>
      <c r="B34" s="23">
        <v>-8.8029999999999997E-2</v>
      </c>
      <c r="C34" s="3">
        <v>41334</v>
      </c>
      <c r="D34" s="23">
        <v>1.71509</v>
      </c>
      <c r="E34" s="3">
        <v>43160</v>
      </c>
      <c r="F34" s="23">
        <v>-1.5986800000000001</v>
      </c>
    </row>
    <row r="35" spans="1:6" x14ac:dyDescent="0.55000000000000004">
      <c r="A35" s="3">
        <v>43191</v>
      </c>
      <c r="B35" s="23">
        <v>-1.8184499999999999</v>
      </c>
      <c r="C35" s="3">
        <v>41365</v>
      </c>
      <c r="D35" s="23">
        <v>0.83130999999999999</v>
      </c>
      <c r="E35" s="3">
        <v>43191</v>
      </c>
      <c r="F35" s="23">
        <v>-1.13073</v>
      </c>
    </row>
    <row r="36" spans="1:6" x14ac:dyDescent="0.55000000000000004">
      <c r="A36" s="3">
        <v>43221</v>
      </c>
      <c r="B36" s="23">
        <v>1.80389</v>
      </c>
      <c r="C36" s="3">
        <v>41395</v>
      </c>
      <c r="D36" s="23">
        <v>5.7697700000000003</v>
      </c>
      <c r="E36" s="3">
        <v>43221</v>
      </c>
      <c r="F36" s="23">
        <v>1.1040000000000001</v>
      </c>
    </row>
    <row r="37" spans="1:6" x14ac:dyDescent="0.55000000000000004">
      <c r="A37" s="3">
        <v>43252</v>
      </c>
      <c r="B37" s="23">
        <v>1.9566699999999999</v>
      </c>
      <c r="C37" s="3">
        <v>41426</v>
      </c>
      <c r="D37" s="23">
        <v>-1.47194</v>
      </c>
      <c r="E37" s="3">
        <v>43252</v>
      </c>
      <c r="F37" s="23">
        <v>0.88544</v>
      </c>
    </row>
    <row r="38" spans="1:6" x14ac:dyDescent="0.55000000000000004">
      <c r="A38" s="3">
        <v>43282</v>
      </c>
      <c r="B38" s="23">
        <v>1.42649</v>
      </c>
      <c r="C38" s="3">
        <v>41456</v>
      </c>
      <c r="D38" s="23">
        <v>3.2590400000000002</v>
      </c>
      <c r="E38" s="3">
        <v>43282</v>
      </c>
      <c r="F38" s="23">
        <v>0.75885999999999998</v>
      </c>
    </row>
    <row r="39" spans="1:6" x14ac:dyDescent="0.55000000000000004">
      <c r="A39" s="3">
        <v>43313</v>
      </c>
      <c r="B39" s="23">
        <v>2.29725</v>
      </c>
      <c r="C39" s="3">
        <v>41487</v>
      </c>
      <c r="D39" s="23">
        <v>2.3880699999999999</v>
      </c>
      <c r="E39" s="3">
        <v>43313</v>
      </c>
      <c r="F39" s="23">
        <v>2.6093000000000002</v>
      </c>
    </row>
    <row r="40" spans="1:6" x14ac:dyDescent="0.55000000000000004">
      <c r="A40" s="3">
        <v>43344</v>
      </c>
      <c r="B40" s="23">
        <v>1.52844</v>
      </c>
      <c r="C40" s="3">
        <v>41518</v>
      </c>
      <c r="D40" s="23">
        <v>2.6425700000000001</v>
      </c>
      <c r="E40" s="3">
        <v>43344</v>
      </c>
      <c r="F40" s="23">
        <v>2.3514599999999999</v>
      </c>
    </row>
    <row r="41" spans="1:6" x14ac:dyDescent="0.55000000000000004">
      <c r="A41" s="3">
        <v>43374</v>
      </c>
      <c r="B41" s="23">
        <v>-3.9991599999999998</v>
      </c>
      <c r="C41" s="3">
        <v>41548</v>
      </c>
      <c r="D41" s="23">
        <v>3.27596</v>
      </c>
      <c r="E41" s="3">
        <v>43374</v>
      </c>
      <c r="F41" s="23">
        <v>-2.3761399999999999</v>
      </c>
    </row>
    <row r="42" spans="1:6" x14ac:dyDescent="0.55000000000000004">
      <c r="A42" s="3">
        <v>43405</v>
      </c>
      <c r="B42" s="23">
        <v>-2.2342900000000001</v>
      </c>
      <c r="C42" s="3">
        <v>41579</v>
      </c>
      <c r="D42" s="23">
        <v>3.2653699999999999</v>
      </c>
      <c r="E42" s="3">
        <v>43405</v>
      </c>
      <c r="F42" s="23">
        <v>-1.3692899999999999</v>
      </c>
    </row>
    <row r="43" spans="1:6" x14ac:dyDescent="0.55000000000000004">
      <c r="A43" s="3">
        <v>43435</v>
      </c>
      <c r="B43" s="23">
        <v>-5.7256299999999998</v>
      </c>
      <c r="C43" s="3">
        <v>41609</v>
      </c>
      <c r="D43" s="23">
        <v>3.3627500000000001</v>
      </c>
      <c r="E43" s="3">
        <v>43435</v>
      </c>
      <c r="F43" s="23">
        <v>-5.7529899999999996</v>
      </c>
    </row>
    <row r="44" spans="1:6" x14ac:dyDescent="0.55000000000000004">
      <c r="A44" s="3">
        <v>43466</v>
      </c>
      <c r="B44" s="23">
        <v>1.5612699999999999</v>
      </c>
      <c r="C44" s="3">
        <v>41640</v>
      </c>
      <c r="D44" s="23">
        <v>1.25589</v>
      </c>
      <c r="E44" s="3">
        <v>43466</v>
      </c>
      <c r="F44" s="23">
        <v>1.4797</v>
      </c>
    </row>
    <row r="45" spans="1:6" x14ac:dyDescent="0.55000000000000004">
      <c r="A45" s="3">
        <v>43497</v>
      </c>
      <c r="B45" s="23">
        <v>5.6560100000000002</v>
      </c>
      <c r="C45" s="3">
        <v>41671</v>
      </c>
      <c r="D45" s="23">
        <v>1.6036900000000001</v>
      </c>
      <c r="E45" s="3">
        <v>43497</v>
      </c>
      <c r="F45" s="23">
        <v>5.9928100000000004</v>
      </c>
    </row>
    <row r="46" spans="1:6" x14ac:dyDescent="0.55000000000000004">
      <c r="A46" s="3">
        <v>43525</v>
      </c>
      <c r="B46" s="23">
        <v>1.78301</v>
      </c>
      <c r="C46" s="3">
        <v>41699</v>
      </c>
      <c r="D46" s="23">
        <v>1.2770300000000001</v>
      </c>
      <c r="E46" s="3">
        <v>43525</v>
      </c>
      <c r="F46" s="23">
        <v>0.45729999999999998</v>
      </c>
    </row>
    <row r="47" spans="1:6" x14ac:dyDescent="0.55000000000000004">
      <c r="A47" s="3">
        <v>43556</v>
      </c>
      <c r="B47" s="23">
        <v>3.5598000000000001</v>
      </c>
      <c r="C47" s="3">
        <v>41730</v>
      </c>
      <c r="D47" s="23">
        <v>-2.91337</v>
      </c>
      <c r="E47" s="3">
        <v>43556</v>
      </c>
      <c r="F47" s="23">
        <v>2.6395300000000002</v>
      </c>
    </row>
    <row r="48" spans="1:6" x14ac:dyDescent="0.55000000000000004">
      <c r="A48" s="3">
        <v>43586</v>
      </c>
      <c r="B48" s="23">
        <v>-1.69068</v>
      </c>
      <c r="C48" s="3">
        <v>41760</v>
      </c>
      <c r="D48" s="23">
        <v>1.87534</v>
      </c>
      <c r="E48" s="3">
        <v>43586</v>
      </c>
      <c r="F48" s="23">
        <v>-2.4876900000000002</v>
      </c>
    </row>
    <row r="49" spans="1:6" x14ac:dyDescent="0.55000000000000004">
      <c r="A49" s="3">
        <v>43617</v>
      </c>
      <c r="B49" s="23">
        <v>1.2421599999999999</v>
      </c>
      <c r="C49" s="3">
        <v>41791</v>
      </c>
      <c r="D49" s="23">
        <v>4.7222999999999997</v>
      </c>
      <c r="E49" s="3">
        <v>43617</v>
      </c>
      <c r="F49" s="23">
        <v>1.6131899999999999</v>
      </c>
    </row>
    <row r="50" spans="1:6" x14ac:dyDescent="0.55000000000000004">
      <c r="A50" s="3">
        <v>43647</v>
      </c>
      <c r="B50" s="23">
        <v>3.6657999999999999</v>
      </c>
      <c r="C50" s="3">
        <v>41821</v>
      </c>
      <c r="D50" s="23">
        <v>3.5502500000000001</v>
      </c>
      <c r="E50" s="3">
        <v>43647</v>
      </c>
      <c r="F50" s="23">
        <v>3.5515400000000001</v>
      </c>
    </row>
    <row r="51" spans="1:6" x14ac:dyDescent="0.55000000000000004">
      <c r="A51" s="3">
        <v>43678</v>
      </c>
      <c r="B51" s="23">
        <v>-3.2914500000000002</v>
      </c>
      <c r="C51" s="3">
        <v>41852</v>
      </c>
      <c r="D51" s="23">
        <v>1.3412200000000001</v>
      </c>
      <c r="E51" s="3">
        <v>43678</v>
      </c>
      <c r="F51" s="23">
        <v>-3.8058100000000001</v>
      </c>
    </row>
    <row r="52" spans="1:6" x14ac:dyDescent="0.55000000000000004">
      <c r="A52" s="3">
        <v>43709</v>
      </c>
      <c r="B52" s="23">
        <v>2.9217599999999999</v>
      </c>
      <c r="C52" s="3">
        <v>41883</v>
      </c>
      <c r="D52" s="23">
        <v>2.2840699999999998</v>
      </c>
      <c r="E52" s="3">
        <v>43709</v>
      </c>
      <c r="F52" s="23">
        <v>3.2311800000000002</v>
      </c>
    </row>
    <row r="53" spans="1:6" x14ac:dyDescent="0.55000000000000004">
      <c r="A53" s="3">
        <v>43739</v>
      </c>
      <c r="B53" s="23">
        <v>-0.15024999999999999</v>
      </c>
      <c r="C53" s="3">
        <v>41913</v>
      </c>
      <c r="D53" s="23">
        <v>-2.5958299999999999</v>
      </c>
      <c r="E53" s="3">
        <v>43739</v>
      </c>
      <c r="F53" s="23">
        <v>-0.60750000000000004</v>
      </c>
    </row>
    <row r="54" spans="1:6" x14ac:dyDescent="0.55000000000000004">
      <c r="A54" s="3">
        <v>43770</v>
      </c>
      <c r="B54" s="23">
        <v>4.2727700000000004</v>
      </c>
      <c r="C54" s="3">
        <v>41944</v>
      </c>
      <c r="D54" s="23">
        <v>6.46854</v>
      </c>
      <c r="E54" s="3">
        <v>43770</v>
      </c>
      <c r="F54" s="23">
        <v>3.9655100000000001</v>
      </c>
    </row>
    <row r="55" spans="1:6" x14ac:dyDescent="0.55000000000000004">
      <c r="A55" s="3">
        <v>43800</v>
      </c>
      <c r="B55" s="23">
        <v>2.31392</v>
      </c>
      <c r="C55" s="3">
        <v>41974</v>
      </c>
      <c r="D55" s="23">
        <v>0.94001999999999997</v>
      </c>
      <c r="E55" s="3">
        <v>43800</v>
      </c>
      <c r="F55" s="23">
        <v>1.3309299999999999</v>
      </c>
    </row>
    <row r="56" spans="1:6" x14ac:dyDescent="0.55000000000000004">
      <c r="A56" s="3">
        <v>43831</v>
      </c>
      <c r="B56" s="23">
        <v>3.1936200000000001</v>
      </c>
      <c r="C56" s="3">
        <v>42005</v>
      </c>
      <c r="D56" s="23">
        <v>-1.8336600000000001</v>
      </c>
      <c r="E56" s="3">
        <v>43831</v>
      </c>
      <c r="F56" s="23">
        <v>2.5312899999999998</v>
      </c>
    </row>
    <row r="57" spans="1:6" x14ac:dyDescent="0.55000000000000004">
      <c r="A57" s="3">
        <v>43862</v>
      </c>
      <c r="B57" s="23">
        <v>-2.7109999999999999E-2</v>
      </c>
      <c r="C57" s="3">
        <v>42036</v>
      </c>
      <c r="D57" s="23">
        <v>3.8435700000000002</v>
      </c>
      <c r="E57" s="3">
        <v>43862</v>
      </c>
      <c r="F57" s="23">
        <v>-1.2474499999999999</v>
      </c>
    </row>
    <row r="58" spans="1:6" x14ac:dyDescent="0.55000000000000004">
      <c r="A58" s="3">
        <v>43891</v>
      </c>
      <c r="B58" s="23">
        <v>-19.068069999999999</v>
      </c>
      <c r="C58" s="3">
        <v>42064</v>
      </c>
      <c r="D58" s="23">
        <v>1.05339</v>
      </c>
      <c r="E58" s="3">
        <v>43891</v>
      </c>
      <c r="F58" s="23">
        <v>-20.625409999999999</v>
      </c>
    </row>
    <row r="59" spans="1:6" x14ac:dyDescent="0.55000000000000004">
      <c r="A59" s="3">
        <v>43922</v>
      </c>
      <c r="B59" s="23">
        <v>4.1314200000000003</v>
      </c>
      <c r="C59" s="3">
        <v>42095</v>
      </c>
      <c r="D59" s="23">
        <v>0.67776999999999998</v>
      </c>
      <c r="E59" s="3">
        <v>43922</v>
      </c>
      <c r="F59" s="23">
        <v>2.8999700000000002</v>
      </c>
    </row>
    <row r="60" spans="1:6" x14ac:dyDescent="0.55000000000000004">
      <c r="A60" s="3">
        <v>43952</v>
      </c>
      <c r="B60" s="23">
        <v>5.7074999999999996</v>
      </c>
      <c r="C60" s="3">
        <v>42125</v>
      </c>
      <c r="D60" s="23">
        <v>1.30077</v>
      </c>
      <c r="E60" s="3">
        <v>43952</v>
      </c>
      <c r="F60" s="23">
        <v>4.19475</v>
      </c>
    </row>
    <row r="61" spans="1:6" x14ac:dyDescent="0.55000000000000004">
      <c r="A61" s="3">
        <v>43983</v>
      </c>
      <c r="B61" s="23">
        <v>6.3380200000000002</v>
      </c>
      <c r="C61" s="3">
        <v>42156</v>
      </c>
      <c r="D61" s="23">
        <v>0.11833</v>
      </c>
      <c r="E61" s="3">
        <v>43983</v>
      </c>
      <c r="F61" s="23">
        <v>7.3801899999999998</v>
      </c>
    </row>
    <row r="62" spans="1:6" x14ac:dyDescent="0.55000000000000004">
      <c r="A62" s="3">
        <v>44013</v>
      </c>
      <c r="B62" s="23">
        <v>3.3162500000000001</v>
      </c>
      <c r="C62" s="3">
        <v>42186</v>
      </c>
      <c r="D62" s="23">
        <v>1.04043</v>
      </c>
      <c r="E62" s="3">
        <v>44013</v>
      </c>
      <c r="F62" s="23">
        <v>1.24149</v>
      </c>
    </row>
    <row r="63" spans="1:6" x14ac:dyDescent="0.55000000000000004">
      <c r="A63" s="3">
        <v>44044</v>
      </c>
      <c r="B63" s="23">
        <v>5.7391800000000002</v>
      </c>
      <c r="C63" s="3">
        <v>42217</v>
      </c>
      <c r="D63" s="23">
        <v>-2.3404600000000002</v>
      </c>
      <c r="E63" s="3">
        <v>44044</v>
      </c>
      <c r="F63" s="23">
        <v>5.4405599999999996</v>
      </c>
    </row>
    <row r="64" spans="1:6" x14ac:dyDescent="0.55000000000000004">
      <c r="A64" s="3">
        <v>44075</v>
      </c>
      <c r="B64" s="23">
        <v>-0.77227999999999997</v>
      </c>
      <c r="C64" s="3">
        <v>42248</v>
      </c>
      <c r="D64" s="23">
        <v>-3.63428</v>
      </c>
      <c r="E64" s="3">
        <v>44075</v>
      </c>
      <c r="F64" s="23">
        <v>-0.31619999999999998</v>
      </c>
    </row>
    <row r="65" spans="1:6" x14ac:dyDescent="0.55000000000000004">
      <c r="A65" s="3">
        <v>44105</v>
      </c>
      <c r="B65" s="23">
        <v>1.5802799999999999</v>
      </c>
      <c r="C65" s="3">
        <v>42278</v>
      </c>
      <c r="D65" s="23">
        <v>4.3148299999999997</v>
      </c>
      <c r="E65" s="3">
        <v>44105</v>
      </c>
      <c r="F65" s="23">
        <v>0.97972000000000004</v>
      </c>
    </row>
    <row r="66" spans="1:6" x14ac:dyDescent="0.55000000000000004">
      <c r="A66" s="3">
        <v>44136</v>
      </c>
      <c r="B66" s="23">
        <v>3.8111299999999999</v>
      </c>
      <c r="C66" s="3">
        <v>42309</v>
      </c>
      <c r="D66" s="23">
        <v>4.67286</v>
      </c>
      <c r="E66" s="3">
        <v>44136</v>
      </c>
      <c r="F66" s="23">
        <v>3.99546</v>
      </c>
    </row>
    <row r="67" spans="1:6" x14ac:dyDescent="0.55000000000000004">
      <c r="A67" s="3">
        <v>44166</v>
      </c>
      <c r="B67" s="23">
        <v>4.1227900000000002</v>
      </c>
      <c r="C67" s="3">
        <v>42339</v>
      </c>
      <c r="D67" s="23">
        <v>-0.54171999999999998</v>
      </c>
      <c r="E67" s="3">
        <v>44166</v>
      </c>
      <c r="F67" s="23">
        <v>3.5178600000000002</v>
      </c>
    </row>
    <row r="68" spans="1:6" x14ac:dyDescent="0.55000000000000004">
      <c r="A68" s="3">
        <v>44197</v>
      </c>
      <c r="B68" s="23">
        <v>2.6638700000000002</v>
      </c>
      <c r="C68" s="3">
        <v>42370</v>
      </c>
      <c r="D68" s="23">
        <v>-7.9664599999999997</v>
      </c>
      <c r="E68" s="3">
        <v>44197</v>
      </c>
      <c r="F68" s="23">
        <v>2.2315200000000002</v>
      </c>
    </row>
    <row r="69" spans="1:6" x14ac:dyDescent="0.55000000000000004">
      <c r="A69" s="3">
        <v>44228</v>
      </c>
      <c r="B69" s="23">
        <v>2.3639899999999998</v>
      </c>
      <c r="C69" s="3">
        <v>42401</v>
      </c>
      <c r="D69" s="23">
        <v>-3.0464600000000002</v>
      </c>
      <c r="E69" s="3">
        <v>44228</v>
      </c>
      <c r="F69" s="23">
        <v>1.5007699999999999</v>
      </c>
    </row>
    <row r="70" spans="1:6" x14ac:dyDescent="0.55000000000000004">
      <c r="A70" s="3">
        <v>44256</v>
      </c>
      <c r="B70" s="23">
        <v>0.69721999999999995</v>
      </c>
      <c r="C70" s="3">
        <v>42430</v>
      </c>
      <c r="D70" s="23">
        <v>5.9944800000000003</v>
      </c>
      <c r="E70" s="3">
        <v>44256</v>
      </c>
      <c r="F70" s="23">
        <v>3.48224</v>
      </c>
    </row>
    <row r="71" spans="1:6" x14ac:dyDescent="0.55000000000000004">
      <c r="A71" s="3">
        <v>44287</v>
      </c>
      <c r="B71" s="23">
        <v>5.8986700000000001</v>
      </c>
      <c r="C71" s="3">
        <v>42461</v>
      </c>
      <c r="D71" s="23">
        <v>2.6189200000000001</v>
      </c>
      <c r="E71" s="3">
        <v>44287</v>
      </c>
      <c r="F71" s="23">
        <v>4.4172099999999999</v>
      </c>
    </row>
    <row r="72" spans="1:6" x14ac:dyDescent="0.55000000000000004">
      <c r="A72" s="3">
        <v>44317</v>
      </c>
      <c r="B72" s="23">
        <v>0.64410000000000001</v>
      </c>
      <c r="C72" s="3">
        <v>42491</v>
      </c>
      <c r="D72" s="23">
        <v>-2.5005299999999999</v>
      </c>
      <c r="E72" s="3">
        <v>44317</v>
      </c>
      <c r="F72" s="23">
        <v>1.3815900000000001</v>
      </c>
    </row>
    <row r="73" spans="1:6" x14ac:dyDescent="0.55000000000000004">
      <c r="A73" s="3">
        <v>44348</v>
      </c>
      <c r="B73" s="23">
        <v>1.6948799999999999</v>
      </c>
      <c r="C73" s="3">
        <v>42522</v>
      </c>
      <c r="D73" s="23">
        <v>1.08579</v>
      </c>
      <c r="E73" s="3">
        <v>44348</v>
      </c>
      <c r="F73" s="23">
        <v>5.7189999999999998E-2</v>
      </c>
    </row>
    <row r="74" spans="1:6" x14ac:dyDescent="0.55000000000000004">
      <c r="A74" s="3">
        <v>44378</v>
      </c>
      <c r="B74" s="23">
        <v>2.9544299999999999</v>
      </c>
      <c r="C74" s="3">
        <v>42552</v>
      </c>
      <c r="D74" s="23">
        <v>3.7401200000000001</v>
      </c>
      <c r="E74" s="3">
        <v>44378</v>
      </c>
      <c r="F74" s="23">
        <v>1.4841</v>
      </c>
    </row>
    <row r="75" spans="1:6" x14ac:dyDescent="0.55000000000000004">
      <c r="A75" s="3">
        <v>44409</v>
      </c>
      <c r="B75" s="23">
        <v>2.0737700000000001</v>
      </c>
      <c r="C75" s="3">
        <v>42583</v>
      </c>
      <c r="D75" s="23">
        <v>4.2058</v>
      </c>
      <c r="E75" s="3">
        <v>44409</v>
      </c>
      <c r="F75" s="23">
        <v>1.2792399999999999</v>
      </c>
    </row>
    <row r="76" spans="1:6" x14ac:dyDescent="0.55000000000000004">
      <c r="A76" s="3">
        <v>44440</v>
      </c>
      <c r="B76" s="23">
        <v>-0.19449</v>
      </c>
      <c r="C76" s="3">
        <v>42614</v>
      </c>
      <c r="D76" s="23">
        <v>0.57684000000000002</v>
      </c>
      <c r="E76" s="3">
        <v>44440</v>
      </c>
      <c r="F76" s="23">
        <v>-1.5762799999999999</v>
      </c>
    </row>
    <row r="77" spans="1:6" x14ac:dyDescent="0.55000000000000004">
      <c r="A77" s="3">
        <v>44470</v>
      </c>
      <c r="B77" s="23">
        <v>0.34110000000000001</v>
      </c>
      <c r="C77" s="3">
        <v>42644</v>
      </c>
      <c r="D77" s="23">
        <v>0.66483000000000003</v>
      </c>
      <c r="E77" s="3">
        <v>44470</v>
      </c>
      <c r="F77" s="23">
        <v>1.05827</v>
      </c>
    </row>
    <row r="78" spans="1:6" x14ac:dyDescent="0.55000000000000004">
      <c r="A78" s="3">
        <v>44501</v>
      </c>
      <c r="B78" s="23">
        <v>4.6333399999999996</v>
      </c>
      <c r="C78" s="3">
        <v>42675</v>
      </c>
      <c r="D78" s="23">
        <v>-1.1048199999999999</v>
      </c>
      <c r="E78" s="3">
        <v>44501</v>
      </c>
      <c r="F78" s="23">
        <v>2.2622800000000001</v>
      </c>
    </row>
    <row r="79" spans="1:6" x14ac:dyDescent="0.55000000000000004">
      <c r="A79" s="3">
        <v>44531</v>
      </c>
      <c r="B79" s="23">
        <v>0.15825</v>
      </c>
      <c r="C79" s="3">
        <v>42705</v>
      </c>
      <c r="D79" s="23">
        <v>1.9731300000000001</v>
      </c>
      <c r="E79" s="3">
        <v>44531</v>
      </c>
      <c r="F79" s="23">
        <v>-0.57808999999999999</v>
      </c>
    </row>
    <row r="80" spans="1:6" x14ac:dyDescent="0.55000000000000004">
      <c r="A80" s="3">
        <v>44562</v>
      </c>
      <c r="B80" s="23">
        <v>-2.1596199999999999</v>
      </c>
      <c r="C80" s="3">
        <v>42736</v>
      </c>
      <c r="D80" s="23">
        <v>3.4887100000000002</v>
      </c>
      <c r="E80" s="3">
        <v>44562</v>
      </c>
      <c r="F80" s="23">
        <v>-0.51959</v>
      </c>
    </row>
    <row r="81" spans="1:6" x14ac:dyDescent="0.55000000000000004">
      <c r="A81" s="3">
        <v>44593</v>
      </c>
      <c r="B81" s="23">
        <v>-3.0135700000000001</v>
      </c>
      <c r="C81" s="3">
        <v>42767</v>
      </c>
      <c r="D81" s="23">
        <v>4.0426299999999999</v>
      </c>
      <c r="E81" s="3">
        <v>44593</v>
      </c>
      <c r="F81" s="23">
        <v>-2.27793</v>
      </c>
    </row>
    <row r="82" spans="1:6" x14ac:dyDescent="0.55000000000000004">
      <c r="A82" s="3">
        <v>44621</v>
      </c>
      <c r="B82" s="23">
        <v>-1.0080100000000001</v>
      </c>
      <c r="C82" s="3">
        <v>42795</v>
      </c>
      <c r="D82" s="23">
        <v>2.3757799999999998</v>
      </c>
      <c r="E82" s="3">
        <v>44621</v>
      </c>
      <c r="F82" s="23">
        <v>-1.78576</v>
      </c>
    </row>
    <row r="83" spans="1:6" x14ac:dyDescent="0.55000000000000004">
      <c r="A83" s="3">
        <v>44652</v>
      </c>
      <c r="B83" s="23">
        <v>6.9999999999999999E-4</v>
      </c>
      <c r="C83" s="3">
        <v>42826</v>
      </c>
      <c r="D83" s="23">
        <v>1.14432</v>
      </c>
      <c r="E83" s="3">
        <v>44652</v>
      </c>
      <c r="F83" s="23">
        <v>0.83823999999999999</v>
      </c>
    </row>
    <row r="84" spans="1:6" x14ac:dyDescent="0.55000000000000004">
      <c r="A84" s="3">
        <v>44682</v>
      </c>
      <c r="B84" s="23">
        <v>-7.9916299999999998</v>
      </c>
      <c r="C84" s="3">
        <v>42856</v>
      </c>
      <c r="D84" s="23">
        <v>4.3962700000000003</v>
      </c>
      <c r="E84" s="3">
        <v>44682</v>
      </c>
      <c r="F84" s="23">
        <v>-5.6404699999999997</v>
      </c>
    </row>
    <row r="85" spans="1:6" x14ac:dyDescent="0.55000000000000004">
      <c r="A85" s="3">
        <v>44713</v>
      </c>
      <c r="B85" s="23">
        <v>-3.5000200000000001</v>
      </c>
      <c r="C85" s="3">
        <v>42887</v>
      </c>
      <c r="D85" s="23">
        <v>1.3996599999999999</v>
      </c>
      <c r="E85" s="3">
        <v>44713</v>
      </c>
      <c r="F85" s="23">
        <v>-2.8806799999999999</v>
      </c>
    </row>
    <row r="86" spans="1:6" x14ac:dyDescent="0.55000000000000004">
      <c r="A86" s="3">
        <v>44743</v>
      </c>
      <c r="B86" s="23">
        <v>0.32784999999999997</v>
      </c>
      <c r="C86" s="3">
        <v>42917</v>
      </c>
      <c r="D86" s="23">
        <v>0.85226999999999997</v>
      </c>
      <c r="E86" s="3">
        <v>44743</v>
      </c>
      <c r="F86" s="23">
        <v>0.28177999999999997</v>
      </c>
    </row>
    <row r="87" spans="1:6" x14ac:dyDescent="0.55000000000000004">
      <c r="A87" s="3">
        <v>44774</v>
      </c>
      <c r="B87" s="23">
        <v>6.3100899999999998</v>
      </c>
      <c r="C87" s="3">
        <v>42948</v>
      </c>
      <c r="D87" s="23">
        <v>1.0024599999999999</v>
      </c>
      <c r="E87" s="3">
        <v>44774</v>
      </c>
      <c r="F87" s="23">
        <v>4.6748900000000004</v>
      </c>
    </row>
    <row r="88" spans="1:6" x14ac:dyDescent="0.55000000000000004">
      <c r="A88" s="3">
        <v>44805</v>
      </c>
      <c r="B88" s="23">
        <v>-7.4074299999999997</v>
      </c>
      <c r="C88" s="3">
        <v>42979</v>
      </c>
      <c r="D88" s="23">
        <v>1.3706499999999999</v>
      </c>
      <c r="E88" s="3">
        <v>44805</v>
      </c>
      <c r="F88" s="23">
        <v>-7.1494600000000004</v>
      </c>
    </row>
    <row r="89" spans="1:6" x14ac:dyDescent="0.55000000000000004">
      <c r="A89" s="3">
        <v>44835</v>
      </c>
      <c r="B89" s="23">
        <v>-3.2325400000000002</v>
      </c>
      <c r="C89" s="3">
        <v>43009</v>
      </c>
      <c r="D89" s="23">
        <v>2.2427700000000002</v>
      </c>
      <c r="E89" s="3">
        <v>44835</v>
      </c>
      <c r="F89" s="23">
        <v>-0.25735000000000002</v>
      </c>
    </row>
    <row r="90" spans="1:6" x14ac:dyDescent="0.55000000000000004">
      <c r="A90" s="3">
        <v>44866</v>
      </c>
      <c r="B90" s="23">
        <v>5.1378199999999996</v>
      </c>
      <c r="C90" s="3">
        <v>43040</v>
      </c>
      <c r="D90" s="23">
        <v>3.9369800000000001</v>
      </c>
      <c r="E90" s="3">
        <v>44866</v>
      </c>
      <c r="F90" s="23">
        <v>9.3137399999999992</v>
      </c>
    </row>
    <row r="91" spans="1:6" x14ac:dyDescent="0.55000000000000004">
      <c r="A91" s="3">
        <v>44896</v>
      </c>
      <c r="B91" s="23">
        <v>-0.13038</v>
      </c>
      <c r="C91" s="3">
        <v>43070</v>
      </c>
      <c r="D91" s="23">
        <v>1.1026800000000001</v>
      </c>
      <c r="E91" s="3">
        <v>44896</v>
      </c>
      <c r="F91" s="23">
        <v>0.19241</v>
      </c>
    </row>
    <row r="92" spans="1:6" x14ac:dyDescent="0.55000000000000004">
      <c r="A92" s="3">
        <v>44927</v>
      </c>
      <c r="B92" s="23">
        <v>1.2339199999999999</v>
      </c>
      <c r="C92" s="3">
        <v>43101</v>
      </c>
      <c r="D92" s="23">
        <v>6.1346600000000002</v>
      </c>
      <c r="E92" s="3">
        <v>44927</v>
      </c>
      <c r="F92" s="23">
        <v>0.51890999999999998</v>
      </c>
    </row>
    <row r="93" spans="1:6" x14ac:dyDescent="0.55000000000000004">
      <c r="A93" s="3">
        <v>44958</v>
      </c>
      <c r="B93" s="23">
        <v>3.0052699999999999</v>
      </c>
      <c r="C93" s="3">
        <v>43132</v>
      </c>
      <c r="D93" s="23">
        <v>-1.26709</v>
      </c>
      <c r="E93" s="3">
        <v>44958</v>
      </c>
      <c r="F93" s="23">
        <v>-2.3009999999999999E-2</v>
      </c>
    </row>
    <row r="94" spans="1:6" x14ac:dyDescent="0.55000000000000004">
      <c r="A94" s="3">
        <v>44986</v>
      </c>
      <c r="B94" s="23">
        <v>-2.7238799999999999</v>
      </c>
      <c r="C94" s="3">
        <v>43160</v>
      </c>
      <c r="D94" s="23">
        <v>2.0950600000000001</v>
      </c>
      <c r="E94" s="3">
        <v>44986</v>
      </c>
      <c r="F94" s="23">
        <v>-3.46163</v>
      </c>
    </row>
    <row r="95" spans="1:6" x14ac:dyDescent="0.55000000000000004">
      <c r="A95" s="3">
        <v>45017</v>
      </c>
      <c r="B95" s="23">
        <v>3.8529900000000001</v>
      </c>
      <c r="C95" s="3">
        <v>43191</v>
      </c>
      <c r="D95" s="23">
        <v>-3.4769199999999998</v>
      </c>
      <c r="E95" s="3">
        <v>45017</v>
      </c>
      <c r="F95" s="23">
        <v>3.8413400000000002</v>
      </c>
    </row>
    <row r="96" spans="1:6" x14ac:dyDescent="0.55000000000000004">
      <c r="A96" s="3">
        <v>45047</v>
      </c>
      <c r="B96" s="23">
        <v>0.59943999999999997</v>
      </c>
      <c r="C96" s="3">
        <v>43221</v>
      </c>
      <c r="D96" s="23">
        <v>4.0720599999999996</v>
      </c>
      <c r="E96" s="3">
        <v>45047</v>
      </c>
      <c r="F96" s="23">
        <v>-1.2287699999999999</v>
      </c>
    </row>
    <row r="97" spans="1:6" x14ac:dyDescent="0.55000000000000004">
      <c r="A97" s="3">
        <v>45078</v>
      </c>
      <c r="B97" s="23">
        <v>4.8044200000000004</v>
      </c>
      <c r="C97" s="3">
        <v>43252</v>
      </c>
      <c r="D97" s="23">
        <v>4.1255499999999996</v>
      </c>
      <c r="E97" s="3">
        <v>45078</v>
      </c>
      <c r="F97" s="23">
        <v>1.7654000000000001</v>
      </c>
    </row>
    <row r="98" spans="1:6" x14ac:dyDescent="0.55000000000000004">
      <c r="A98" s="3">
        <v>45108</v>
      </c>
      <c r="B98" s="23">
        <v>3.7442700000000002</v>
      </c>
      <c r="C98" s="3">
        <v>43282</v>
      </c>
      <c r="D98" s="23">
        <v>1.9138299999999999</v>
      </c>
      <c r="E98" s="3">
        <v>45108</v>
      </c>
      <c r="F98" s="23">
        <v>2.5725500000000001</v>
      </c>
    </row>
    <row r="99" spans="1:6" x14ac:dyDescent="0.55000000000000004">
      <c r="A99" s="3">
        <v>45139</v>
      </c>
      <c r="B99" s="23">
        <v>-1.1250199999999999</v>
      </c>
      <c r="C99" s="3">
        <v>43313</v>
      </c>
      <c r="D99" s="23">
        <v>2.1443400000000001</v>
      </c>
      <c r="E99" s="3">
        <v>45139</v>
      </c>
      <c r="F99" s="23">
        <v>0.29748999999999998</v>
      </c>
    </row>
    <row r="100" spans="1:6" x14ac:dyDescent="0.55000000000000004">
      <c r="A100" s="3">
        <v>45170</v>
      </c>
      <c r="B100" s="23">
        <v>-1.0827899999999999</v>
      </c>
      <c r="C100" s="3">
        <v>43344</v>
      </c>
      <c r="D100" s="23">
        <v>1.00481</v>
      </c>
      <c r="E100" s="3">
        <v>45170</v>
      </c>
      <c r="F100" s="23">
        <v>-1.6105400000000001</v>
      </c>
    </row>
    <row r="101" spans="1:6" x14ac:dyDescent="0.55000000000000004">
      <c r="A101" s="3">
        <v>45200</v>
      </c>
      <c r="B101" s="23">
        <v>-3.16832</v>
      </c>
      <c r="C101" s="3">
        <v>43374</v>
      </c>
      <c r="D101" s="23">
        <v>-4.7343299999999999</v>
      </c>
      <c r="E101" s="3">
        <v>45200</v>
      </c>
      <c r="F101" s="23">
        <v>-2.9120900000000001</v>
      </c>
    </row>
    <row r="102" spans="1:6" x14ac:dyDescent="0.55000000000000004">
      <c r="A102" s="3">
        <v>45231</v>
      </c>
      <c r="B102" s="23">
        <v>4.4657900000000001</v>
      </c>
      <c r="C102" s="3">
        <v>43405</v>
      </c>
      <c r="D102" s="23">
        <v>-4.4139499999999998</v>
      </c>
      <c r="E102" s="3">
        <v>45231</v>
      </c>
      <c r="F102" s="23">
        <v>4.1567499999999997</v>
      </c>
    </row>
    <row r="103" spans="1:6" x14ac:dyDescent="0.55000000000000004">
      <c r="A103" s="3">
        <v>45261</v>
      </c>
      <c r="B103" s="23">
        <v>5.0445099999999998</v>
      </c>
      <c r="C103" s="3">
        <v>43435</v>
      </c>
      <c r="D103" s="23">
        <v>-5.2085900000000001</v>
      </c>
      <c r="E103" s="3">
        <v>45261</v>
      </c>
      <c r="F103" s="23">
        <v>6.4643600000000001</v>
      </c>
    </row>
    <row r="104" spans="1:6" x14ac:dyDescent="0.55000000000000004">
      <c r="A104" s="3">
        <v>45292</v>
      </c>
      <c r="B104" s="23">
        <v>2.5493800000000002</v>
      </c>
      <c r="C104" s="3">
        <v>43466</v>
      </c>
      <c r="D104" s="23">
        <v>1.8750500000000001</v>
      </c>
      <c r="E104" s="3">
        <v>45292</v>
      </c>
      <c r="F104" s="23">
        <v>2.2085900000000001</v>
      </c>
    </row>
    <row r="105" spans="1:6" x14ac:dyDescent="0.55000000000000004">
      <c r="A105" s="3">
        <v>45323</v>
      </c>
      <c r="B105" s="23">
        <v>4.3182499999999999</v>
      </c>
      <c r="C105" s="3">
        <v>43497</v>
      </c>
      <c r="D105" s="23">
        <v>6.0610600000000003</v>
      </c>
      <c r="E105" s="3">
        <v>45323</v>
      </c>
      <c r="F105" s="23">
        <v>2.53301</v>
      </c>
    </row>
    <row r="106" spans="1:6" x14ac:dyDescent="0.55000000000000004">
      <c r="A106" s="3">
        <v>45352</v>
      </c>
      <c r="B106" s="23">
        <v>3.16465</v>
      </c>
      <c r="C106" s="3">
        <v>43525</v>
      </c>
      <c r="D106" s="23">
        <v>3.32036</v>
      </c>
      <c r="E106" s="3">
        <v>45352</v>
      </c>
      <c r="F106" s="23">
        <v>0.99431000000000003</v>
      </c>
    </row>
    <row r="107" spans="1:6" x14ac:dyDescent="0.55000000000000004">
      <c r="A107" s="3">
        <v>45383</v>
      </c>
      <c r="B107" s="23">
        <v>-1.1232800000000001</v>
      </c>
      <c r="C107" s="3">
        <v>43556</v>
      </c>
      <c r="D107" s="23">
        <v>5.6206199999999997</v>
      </c>
      <c r="E107" s="3">
        <v>45383</v>
      </c>
      <c r="F107" s="23">
        <v>-1.8010299999999999</v>
      </c>
    </row>
    <row r="108" spans="1:6" x14ac:dyDescent="0.55000000000000004">
      <c r="A108" s="3">
        <v>45413</v>
      </c>
      <c r="B108" s="23">
        <v>2.4006400000000001</v>
      </c>
      <c r="C108" s="3">
        <v>43586</v>
      </c>
      <c r="D108" s="23">
        <v>-2.3613</v>
      </c>
      <c r="E108" s="3">
        <v>45413</v>
      </c>
      <c r="F108" s="23">
        <v>1.89622</v>
      </c>
    </row>
    <row r="109" spans="1:6" x14ac:dyDescent="0.55000000000000004">
      <c r="A109" s="3">
        <v>45444</v>
      </c>
      <c r="B109" s="23">
        <v>3.4366300000000001</v>
      </c>
      <c r="C109" s="3">
        <v>43617</v>
      </c>
      <c r="D109" s="23">
        <v>0.32301000000000002</v>
      </c>
      <c r="E109" s="3">
        <v>45444</v>
      </c>
      <c r="F109" s="23">
        <v>-0.57669999999999999</v>
      </c>
    </row>
    <row r="110" spans="1:6" x14ac:dyDescent="0.55000000000000004">
      <c r="A110" s="3">
        <v>45474</v>
      </c>
      <c r="B110" s="23">
        <v>2.2688999999999999</v>
      </c>
      <c r="C110" s="3">
        <v>43647</v>
      </c>
      <c r="D110" s="23">
        <v>5.2321600000000004</v>
      </c>
      <c r="E110" s="3">
        <v>45474</v>
      </c>
      <c r="F110" s="23">
        <v>3.03904</v>
      </c>
    </row>
    <row r="111" spans="1:6" x14ac:dyDescent="0.55000000000000004">
      <c r="A111" s="3">
        <v>45505</v>
      </c>
      <c r="B111" s="23">
        <v>-1.0796300000000001</v>
      </c>
      <c r="C111" s="3">
        <v>43678</v>
      </c>
      <c r="D111" s="23">
        <v>-3.5209000000000001</v>
      </c>
      <c r="E111" s="3">
        <v>45505</v>
      </c>
      <c r="F111" s="23">
        <v>0.56074999999999997</v>
      </c>
    </row>
    <row r="112" spans="1:6" x14ac:dyDescent="0.55000000000000004">
      <c r="A112" s="3">
        <v>45536</v>
      </c>
      <c r="B112" s="23">
        <v>2.6111800000000001</v>
      </c>
      <c r="C112" s="3">
        <v>43709</v>
      </c>
      <c r="D112" s="23">
        <v>2.5486800000000001</v>
      </c>
      <c r="E112" s="3">
        <v>45536</v>
      </c>
      <c r="F112" s="23">
        <v>2.9274200000000001</v>
      </c>
    </row>
    <row r="113" spans="1:6" x14ac:dyDescent="0.55000000000000004">
      <c r="A113" s="3">
        <v>45566</v>
      </c>
      <c r="B113" s="23">
        <v>3.0430700000000002</v>
      </c>
      <c r="C113" s="3">
        <v>43739</v>
      </c>
      <c r="D113" s="23">
        <v>0.58538000000000001</v>
      </c>
      <c r="E113" s="3">
        <v>45566</v>
      </c>
      <c r="F113" s="23">
        <v>2.4181599999999999</v>
      </c>
    </row>
    <row r="114" spans="1:6" x14ac:dyDescent="0.55000000000000004">
      <c r="A114" s="3">
        <v>45597</v>
      </c>
      <c r="B114" s="23">
        <v>2.3755000000000002</v>
      </c>
      <c r="C114" s="3">
        <v>43770</v>
      </c>
      <c r="D114" s="23">
        <v>5.40299</v>
      </c>
      <c r="E114" s="3">
        <v>45597</v>
      </c>
      <c r="F114" s="23">
        <v>2.8774000000000002</v>
      </c>
    </row>
    <row r="115" spans="1:6" x14ac:dyDescent="0.55000000000000004">
      <c r="A115" s="3">
        <v>45627</v>
      </c>
      <c r="B115" s="23">
        <v>1.3658300000000001</v>
      </c>
      <c r="C115" s="3">
        <v>43800</v>
      </c>
      <c r="D115" s="23">
        <v>2.9332799999999999</v>
      </c>
      <c r="E115" s="3">
        <v>45627</v>
      </c>
      <c r="F115" s="23">
        <v>-0.14035</v>
      </c>
    </row>
    <row r="116" spans="1:6" x14ac:dyDescent="0.55000000000000004">
      <c r="A116" s="3">
        <v>45658</v>
      </c>
      <c r="B116" s="23" t="e">
        <f>NA()</f>
        <v>#N/A</v>
      </c>
      <c r="C116" s="3">
        <v>43831</v>
      </c>
      <c r="D116" s="23">
        <v>5.9079199999999998</v>
      </c>
      <c r="E116" s="3">
        <v>45658</v>
      </c>
      <c r="F116" s="23" t="e">
        <f>NA()</f>
        <v>#N/A</v>
      </c>
    </row>
    <row r="117" spans="1:6" x14ac:dyDescent="0.55000000000000004">
      <c r="C117" s="3">
        <v>43862</v>
      </c>
      <c r="D117" s="23">
        <v>2.9488099999999999</v>
      </c>
      <c r="E117" s="3"/>
      <c r="F117" s="23"/>
    </row>
    <row r="118" spans="1:6" x14ac:dyDescent="0.55000000000000004">
      <c r="C118" s="3">
        <v>43891</v>
      </c>
      <c r="D118" s="23">
        <v>-15.724919999999999</v>
      </c>
      <c r="E118" s="3"/>
      <c r="F118" s="23"/>
    </row>
    <row r="119" spans="1:6" x14ac:dyDescent="0.55000000000000004">
      <c r="C119" s="3">
        <v>43922</v>
      </c>
      <c r="D119" s="23">
        <v>7.6773499999999997</v>
      </c>
      <c r="E119" s="3"/>
      <c r="F119" s="23"/>
    </row>
    <row r="120" spans="1:6" x14ac:dyDescent="0.55000000000000004">
      <c r="C120" s="3">
        <v>43952</v>
      </c>
      <c r="D120" s="23">
        <v>9.1384899999999991</v>
      </c>
      <c r="E120" s="3"/>
      <c r="F120" s="23"/>
    </row>
    <row r="121" spans="1:6" x14ac:dyDescent="0.55000000000000004">
      <c r="C121" s="3">
        <v>43983</v>
      </c>
      <c r="D121" s="23">
        <v>7.5010500000000002</v>
      </c>
      <c r="E121" s="3"/>
      <c r="F121" s="23"/>
    </row>
    <row r="122" spans="1:6" x14ac:dyDescent="0.55000000000000004">
      <c r="C122" s="3">
        <v>44013</v>
      </c>
      <c r="D122" s="23">
        <v>7.6737099999999998</v>
      </c>
      <c r="E122" s="3"/>
      <c r="F122" s="23"/>
    </row>
    <row r="123" spans="1:6" x14ac:dyDescent="0.55000000000000004">
      <c r="C123" s="3">
        <v>44044</v>
      </c>
      <c r="D123" s="23">
        <v>7.0197500000000002</v>
      </c>
      <c r="E123" s="3"/>
      <c r="F123" s="23"/>
    </row>
    <row r="124" spans="1:6" x14ac:dyDescent="0.55000000000000004">
      <c r="C124" s="3">
        <v>44075</v>
      </c>
      <c r="D124" s="23">
        <v>-0.66325000000000001</v>
      </c>
      <c r="E124" s="3"/>
      <c r="F124" s="23"/>
    </row>
    <row r="125" spans="1:6" x14ac:dyDescent="0.55000000000000004">
      <c r="C125" s="3">
        <v>44105</v>
      </c>
      <c r="D125" s="23">
        <v>2.4193899999999999</v>
      </c>
      <c r="E125" s="3"/>
      <c r="F125" s="23"/>
    </row>
    <row r="126" spans="1:6" x14ac:dyDescent="0.55000000000000004">
      <c r="C126" s="3">
        <v>44136</v>
      </c>
      <c r="D126" s="23">
        <v>2.4843099999999998</v>
      </c>
      <c r="E126" s="3"/>
      <c r="F126" s="23"/>
    </row>
    <row r="127" spans="1:6" x14ac:dyDescent="0.55000000000000004">
      <c r="C127" s="3">
        <v>44166</v>
      </c>
      <c r="D127" s="23">
        <v>6.1278300000000003</v>
      </c>
      <c r="E127" s="3"/>
      <c r="F127" s="23"/>
    </row>
    <row r="128" spans="1:6" x14ac:dyDescent="0.55000000000000004">
      <c r="C128" s="3">
        <v>44197</v>
      </c>
      <c r="D128" s="23">
        <v>3.3749699999999998</v>
      </c>
      <c r="E128" s="3"/>
      <c r="F128" s="23"/>
    </row>
    <row r="129" spans="3:6" x14ac:dyDescent="0.55000000000000004">
      <c r="C129" s="3">
        <v>44228</v>
      </c>
      <c r="D129" s="23">
        <v>3.2625899999999999</v>
      </c>
      <c r="E129" s="3"/>
      <c r="F129" s="23"/>
    </row>
    <row r="130" spans="3:6" x14ac:dyDescent="0.55000000000000004">
      <c r="C130" s="3">
        <v>44256</v>
      </c>
      <c r="D130" s="23">
        <v>-4.2570699999999997</v>
      </c>
      <c r="E130" s="3"/>
      <c r="F130" s="23"/>
    </row>
    <row r="131" spans="3:6" x14ac:dyDescent="0.55000000000000004">
      <c r="C131" s="3">
        <v>44287</v>
      </c>
      <c r="D131" s="23">
        <v>7.2258599999999999</v>
      </c>
      <c r="E131" s="3"/>
      <c r="F131" s="23"/>
    </row>
    <row r="132" spans="3:6" x14ac:dyDescent="0.55000000000000004">
      <c r="C132" s="3">
        <v>44317</v>
      </c>
      <c r="D132" s="23">
        <v>-2.64263</v>
      </c>
      <c r="E132" s="3"/>
      <c r="F132" s="23"/>
    </row>
    <row r="133" spans="3:6" x14ac:dyDescent="0.55000000000000004">
      <c r="C133" s="3">
        <v>44348</v>
      </c>
      <c r="D133" s="23">
        <v>4.4382099999999998</v>
      </c>
      <c r="E133" s="3"/>
      <c r="F133" s="23"/>
    </row>
    <row r="134" spans="3:6" x14ac:dyDescent="0.55000000000000004">
      <c r="C134" s="3">
        <v>44378</v>
      </c>
      <c r="D134" s="23">
        <v>5.5826799999999999</v>
      </c>
      <c r="E134" s="3"/>
      <c r="F134" s="23"/>
    </row>
    <row r="135" spans="3:6" x14ac:dyDescent="0.55000000000000004">
      <c r="C135" s="3">
        <v>44409</v>
      </c>
      <c r="D135" s="23">
        <v>2.1774200000000001</v>
      </c>
      <c r="E135" s="3"/>
      <c r="F135" s="23"/>
    </row>
    <row r="136" spans="3:6" x14ac:dyDescent="0.55000000000000004">
      <c r="C136" s="3">
        <v>44440</v>
      </c>
      <c r="D136" s="23">
        <v>0.93672</v>
      </c>
      <c r="E136" s="3"/>
      <c r="F136" s="23"/>
    </row>
    <row r="137" spans="3:6" x14ac:dyDescent="0.55000000000000004">
      <c r="C137" s="3">
        <v>44470</v>
      </c>
      <c r="D137" s="23">
        <v>-1.1192</v>
      </c>
      <c r="E137" s="3"/>
      <c r="F137" s="23"/>
    </row>
    <row r="138" spans="3:6" x14ac:dyDescent="0.55000000000000004">
      <c r="C138" s="3">
        <v>44501</v>
      </c>
      <c r="D138" s="23">
        <v>7.2206799999999998</v>
      </c>
      <c r="E138" s="3"/>
      <c r="F138" s="23"/>
    </row>
    <row r="139" spans="3:6" x14ac:dyDescent="0.55000000000000004">
      <c r="C139" s="3">
        <v>44531</v>
      </c>
      <c r="D139" s="23">
        <v>-0.62685000000000002</v>
      </c>
      <c r="E139" s="3"/>
      <c r="F139" s="23"/>
    </row>
    <row r="140" spans="3:6" x14ac:dyDescent="0.55000000000000004">
      <c r="C140" s="3">
        <v>44562</v>
      </c>
      <c r="D140" s="23">
        <v>-5.75258</v>
      </c>
      <c r="E140" s="3"/>
      <c r="F140" s="23"/>
    </row>
    <row r="141" spans="3:6" x14ac:dyDescent="0.55000000000000004">
      <c r="C141" s="3">
        <v>44593</v>
      </c>
      <c r="D141" s="23">
        <v>-5.1193200000000001</v>
      </c>
      <c r="E141" s="3"/>
      <c r="F141" s="23"/>
    </row>
    <row r="142" spans="3:6" x14ac:dyDescent="0.55000000000000004">
      <c r="C142" s="3">
        <v>44621</v>
      </c>
      <c r="D142" s="23">
        <v>-1.9225699999999999</v>
      </c>
      <c r="E142" s="3"/>
      <c r="F142" s="23"/>
    </row>
    <row r="143" spans="3:6" x14ac:dyDescent="0.55000000000000004">
      <c r="C143" s="3">
        <v>44652</v>
      </c>
      <c r="D143" s="23">
        <v>-1.3185500000000001</v>
      </c>
      <c r="E143" s="3"/>
      <c r="F143" s="23"/>
    </row>
    <row r="144" spans="3:6" x14ac:dyDescent="0.55000000000000004">
      <c r="C144" s="3">
        <v>44682</v>
      </c>
      <c r="D144" s="23">
        <v>-11.383749999999999</v>
      </c>
      <c r="E144" s="3"/>
      <c r="F144" s="23"/>
    </row>
    <row r="145" spans="3:6" x14ac:dyDescent="0.55000000000000004">
      <c r="C145" s="3">
        <v>44713</v>
      </c>
      <c r="D145" s="23">
        <v>-3.6877399999999998</v>
      </c>
      <c r="E145" s="3"/>
      <c r="F145" s="23"/>
    </row>
    <row r="146" spans="3:6" x14ac:dyDescent="0.55000000000000004">
      <c r="C146" s="3">
        <v>44743</v>
      </c>
      <c r="D146" s="23">
        <v>1.8587800000000001</v>
      </c>
      <c r="E146" s="3"/>
      <c r="F146" s="23"/>
    </row>
    <row r="147" spans="3:6" x14ac:dyDescent="0.55000000000000004">
      <c r="C147" s="3">
        <v>44774</v>
      </c>
      <c r="D147" s="23">
        <v>7.8265399999999996</v>
      </c>
      <c r="E147" s="3"/>
      <c r="F147" s="23"/>
    </row>
    <row r="148" spans="3:6" x14ac:dyDescent="0.55000000000000004">
      <c r="C148" s="3">
        <v>44805</v>
      </c>
      <c r="D148" s="23">
        <v>-9.5440299999999993</v>
      </c>
      <c r="E148" s="3"/>
      <c r="F148" s="23"/>
    </row>
    <row r="149" spans="3:6" x14ac:dyDescent="0.55000000000000004">
      <c r="C149" s="3">
        <v>44835</v>
      </c>
      <c r="D149" s="23">
        <v>-5.3087499999999999</v>
      </c>
      <c r="E149" s="3"/>
      <c r="F149" s="23"/>
    </row>
    <row r="150" spans="3:6" x14ac:dyDescent="0.55000000000000004">
      <c r="C150" s="3">
        <v>44866</v>
      </c>
      <c r="D150" s="23">
        <v>2.1910500000000002</v>
      </c>
      <c r="E150" s="3"/>
      <c r="F150" s="23"/>
    </row>
    <row r="151" spans="3:6" x14ac:dyDescent="0.55000000000000004">
      <c r="C151" s="3">
        <v>44896</v>
      </c>
      <c r="D151" s="23">
        <v>-0.81074000000000002</v>
      </c>
      <c r="E151" s="3"/>
      <c r="F151" s="23"/>
    </row>
    <row r="152" spans="3:6" x14ac:dyDescent="0.55000000000000004">
      <c r="C152" s="3">
        <v>44927</v>
      </c>
      <c r="D152" s="23">
        <v>1.1535</v>
      </c>
      <c r="E152" s="3"/>
      <c r="F152" s="23"/>
    </row>
    <row r="153" spans="3:6" x14ac:dyDescent="0.55000000000000004">
      <c r="C153" s="3">
        <v>44958</v>
      </c>
      <c r="D153" s="23">
        <v>7.6193400000000002</v>
      </c>
      <c r="E153" s="3"/>
      <c r="F153" s="23"/>
    </row>
    <row r="154" spans="3:6" x14ac:dyDescent="0.55000000000000004">
      <c r="C154" s="3">
        <v>44986</v>
      </c>
      <c r="D154" s="23">
        <v>0.46629999999999999</v>
      </c>
      <c r="E154" s="3"/>
      <c r="F154" s="23"/>
    </row>
    <row r="155" spans="3:6" x14ac:dyDescent="0.55000000000000004">
      <c r="C155" s="3">
        <v>45017</v>
      </c>
      <c r="D155" s="23">
        <v>4.7953999999999999</v>
      </c>
      <c r="E155" s="3"/>
      <c r="F155" s="23"/>
    </row>
    <row r="156" spans="3:6" x14ac:dyDescent="0.55000000000000004">
      <c r="C156" s="3">
        <v>45047</v>
      </c>
      <c r="D156" s="23">
        <v>4.0674400000000004</v>
      </c>
      <c r="E156" s="3"/>
      <c r="F156" s="23"/>
    </row>
    <row r="157" spans="3:6" x14ac:dyDescent="0.55000000000000004">
      <c r="C157" s="3">
        <v>45078</v>
      </c>
      <c r="D157" s="23">
        <v>9.2379700000000007</v>
      </c>
      <c r="E157" s="3"/>
      <c r="F157" s="23"/>
    </row>
    <row r="158" spans="3:6" x14ac:dyDescent="0.55000000000000004">
      <c r="C158" s="3">
        <v>45108</v>
      </c>
      <c r="D158" s="23">
        <v>4.3021900000000004</v>
      </c>
      <c r="E158" s="3"/>
      <c r="F158" s="23"/>
    </row>
    <row r="159" spans="3:6" x14ac:dyDescent="0.55000000000000004">
      <c r="C159" s="3">
        <v>45139</v>
      </c>
      <c r="D159" s="23">
        <v>-1.9441600000000001</v>
      </c>
      <c r="E159" s="3"/>
      <c r="F159" s="23"/>
    </row>
    <row r="160" spans="3:6" x14ac:dyDescent="0.55000000000000004">
      <c r="C160" s="3">
        <v>45170</v>
      </c>
      <c r="D160" s="23">
        <v>-0.36862</v>
      </c>
      <c r="E160" s="3"/>
      <c r="F160" s="23"/>
    </row>
    <row r="161" spans="3:6" x14ac:dyDescent="0.55000000000000004">
      <c r="C161" s="3">
        <v>45200</v>
      </c>
      <c r="D161" s="23">
        <v>-2.1593</v>
      </c>
      <c r="E161" s="3"/>
      <c r="F161" s="23"/>
    </row>
    <row r="162" spans="3:6" x14ac:dyDescent="0.55000000000000004">
      <c r="C162" s="3">
        <v>45231</v>
      </c>
      <c r="D162" s="23">
        <v>5.7328400000000004</v>
      </c>
      <c r="E162" s="3"/>
      <c r="F162" s="23"/>
    </row>
    <row r="163" spans="3:6" x14ac:dyDescent="0.55000000000000004">
      <c r="C163" s="3">
        <v>45261</v>
      </c>
      <c r="D163" s="23">
        <v>5.4001999999999999</v>
      </c>
      <c r="E163" s="3"/>
      <c r="F163" s="23"/>
    </row>
    <row r="164" spans="3:6" x14ac:dyDescent="0.55000000000000004">
      <c r="C164" s="3">
        <v>45292</v>
      </c>
      <c r="D164" s="23">
        <v>3.1891600000000002</v>
      </c>
      <c r="E164" s="3"/>
      <c r="F164" s="23"/>
    </row>
    <row r="165" spans="3:6" x14ac:dyDescent="0.55000000000000004">
      <c r="C165" s="3">
        <v>45323</v>
      </c>
      <c r="D165" s="23">
        <v>4.6363000000000003</v>
      </c>
      <c r="E165" s="3"/>
      <c r="F165" s="23"/>
    </row>
    <row r="166" spans="3:6" x14ac:dyDescent="0.55000000000000004">
      <c r="C166" s="3">
        <v>45352</v>
      </c>
      <c r="D166" s="23">
        <v>2.1046499999999999</v>
      </c>
      <c r="E166" s="3"/>
      <c r="F166" s="23"/>
    </row>
    <row r="167" spans="3:6" x14ac:dyDescent="0.55000000000000004">
      <c r="C167" s="3">
        <v>45383</v>
      </c>
      <c r="D167" s="23">
        <v>-1.9940800000000001</v>
      </c>
      <c r="E167" s="3"/>
      <c r="F167" s="23"/>
    </row>
    <row r="168" spans="3:6" x14ac:dyDescent="0.55000000000000004">
      <c r="C168" s="3">
        <v>45413</v>
      </c>
      <c r="D168" s="23">
        <v>3.2323400000000002</v>
      </c>
      <c r="E168" s="3"/>
      <c r="F168" s="23"/>
    </row>
    <row r="169" spans="3:6" x14ac:dyDescent="0.55000000000000004">
      <c r="C169" s="3">
        <v>45444</v>
      </c>
      <c r="D169" s="23">
        <v>5.8197799999999997</v>
      </c>
      <c r="E169" s="3"/>
      <c r="F169" s="23"/>
    </row>
    <row r="170" spans="3:6" x14ac:dyDescent="0.55000000000000004">
      <c r="C170" s="3">
        <v>45474</v>
      </c>
      <c r="D170" s="23">
        <v>2.0569700000000002</v>
      </c>
      <c r="E170" s="3"/>
      <c r="F170" s="23"/>
    </row>
    <row r="171" spans="3:6" x14ac:dyDescent="0.55000000000000004">
      <c r="C171" s="3">
        <v>45505</v>
      </c>
      <c r="D171" s="23">
        <v>-3.7767200000000001</v>
      </c>
      <c r="E171" s="3"/>
      <c r="F171" s="23"/>
    </row>
    <row r="172" spans="3:6" x14ac:dyDescent="0.55000000000000004">
      <c r="C172" s="3">
        <v>45536</v>
      </c>
      <c r="D172" s="23">
        <v>1.9091199999999999</v>
      </c>
      <c r="E172" s="3"/>
      <c r="F172" s="23"/>
    </row>
    <row r="173" spans="3:6" x14ac:dyDescent="0.55000000000000004">
      <c r="C173" s="3">
        <v>45566</v>
      </c>
      <c r="D173" s="23">
        <v>3.7976200000000002</v>
      </c>
      <c r="E173" s="3"/>
      <c r="F173" s="23"/>
    </row>
    <row r="174" spans="3:6" x14ac:dyDescent="0.55000000000000004">
      <c r="C174" s="3">
        <v>45597</v>
      </c>
      <c r="D174" s="23">
        <v>2.75034</v>
      </c>
      <c r="E174" s="3"/>
      <c r="F174" s="23"/>
    </row>
    <row r="175" spans="3:6" x14ac:dyDescent="0.55000000000000004">
      <c r="C175" s="3">
        <v>45627</v>
      </c>
      <c r="D175" s="23">
        <v>3.6975600000000002</v>
      </c>
      <c r="E175" s="3"/>
      <c r="F175" s="23"/>
    </row>
    <row r="176" spans="3:6" x14ac:dyDescent="0.55000000000000004">
      <c r="C176" s="3">
        <v>45658</v>
      </c>
      <c r="D176" s="23" t="e">
        <f>NA()</f>
        <v>#N/A</v>
      </c>
      <c r="E176" s="3"/>
      <c r="F176" s="23"/>
    </row>
    <row r="177" spans="3:6" x14ac:dyDescent="0.55000000000000004">
      <c r="C177" s="3"/>
      <c r="D177" s="23"/>
      <c r="E177" s="3"/>
      <c r="F177" s="23"/>
    </row>
    <row r="178" spans="3:6" x14ac:dyDescent="0.55000000000000004">
      <c r="C178" s="3"/>
      <c r="D178" s="23"/>
      <c r="E178" s="3"/>
      <c r="F178" s="23"/>
    </row>
    <row r="179" spans="3:6" x14ac:dyDescent="0.55000000000000004">
      <c r="C179" s="3"/>
      <c r="D179" s="23"/>
      <c r="E179" s="3"/>
      <c r="F179" s="23"/>
    </row>
    <row r="180" spans="3:6" x14ac:dyDescent="0.55000000000000004">
      <c r="C180" s="3"/>
      <c r="D180" s="23"/>
      <c r="E180" s="3"/>
      <c r="F180" s="23"/>
    </row>
    <row r="181" spans="3:6" x14ac:dyDescent="0.55000000000000004">
      <c r="C181" s="3"/>
      <c r="D181" s="23"/>
      <c r="E181" s="3"/>
      <c r="F181" s="23"/>
    </row>
    <row r="182" spans="3:6" x14ac:dyDescent="0.55000000000000004">
      <c r="C182" s="3"/>
      <c r="D182" s="23"/>
      <c r="E182" s="3"/>
      <c r="F182" s="23"/>
    </row>
    <row r="183" spans="3:6" x14ac:dyDescent="0.55000000000000004">
      <c r="C183" s="3"/>
      <c r="D183" s="23"/>
      <c r="E183" s="3"/>
      <c r="F183" s="23"/>
    </row>
    <row r="184" spans="3:6" x14ac:dyDescent="0.55000000000000004">
      <c r="C184" s="3"/>
      <c r="D184" s="23"/>
      <c r="E184" s="3"/>
      <c r="F184" s="23"/>
    </row>
    <row r="185" spans="3:6" x14ac:dyDescent="0.55000000000000004">
      <c r="C185" s="3"/>
      <c r="D185" s="23"/>
      <c r="E185" s="3"/>
      <c r="F185" s="23"/>
    </row>
    <row r="186" spans="3:6" x14ac:dyDescent="0.55000000000000004">
      <c r="C186" s="3"/>
      <c r="D186" s="23"/>
      <c r="E186" s="3"/>
      <c r="F186" s="23"/>
    </row>
    <row r="187" spans="3:6" x14ac:dyDescent="0.55000000000000004">
      <c r="C187" s="3"/>
      <c r="D187" s="23"/>
      <c r="E187" s="3"/>
      <c r="F187" s="23"/>
    </row>
    <row r="188" spans="3:6" x14ac:dyDescent="0.55000000000000004">
      <c r="C188" s="3"/>
      <c r="D188" s="23"/>
      <c r="E188" s="3"/>
      <c r="F188" s="23"/>
    </row>
    <row r="189" spans="3:6" x14ac:dyDescent="0.55000000000000004">
      <c r="C189" s="3"/>
      <c r="D189" s="23"/>
      <c r="E189" s="3"/>
      <c r="F189" s="23"/>
    </row>
    <row r="190" spans="3:6" x14ac:dyDescent="0.55000000000000004">
      <c r="C190" s="3"/>
      <c r="D190" s="23"/>
      <c r="E190" s="3"/>
      <c r="F190" s="23"/>
    </row>
    <row r="191" spans="3:6" x14ac:dyDescent="0.55000000000000004">
      <c r="C191" s="3"/>
      <c r="D191" s="23"/>
      <c r="E191" s="3"/>
      <c r="F191" s="23"/>
    </row>
    <row r="192" spans="3:6" x14ac:dyDescent="0.55000000000000004">
      <c r="C192" s="3"/>
      <c r="D192" s="23"/>
      <c r="E192" s="3"/>
      <c r="F192" s="23"/>
    </row>
    <row r="193" spans="3:6" x14ac:dyDescent="0.55000000000000004">
      <c r="C193" s="3"/>
      <c r="D193" s="23"/>
      <c r="E193" s="3"/>
      <c r="F193" s="23"/>
    </row>
    <row r="194" spans="3:6" x14ac:dyDescent="0.55000000000000004">
      <c r="C194" s="3"/>
      <c r="D194" s="23"/>
      <c r="E194" s="3"/>
      <c r="F194" s="23"/>
    </row>
    <row r="195" spans="3:6" x14ac:dyDescent="0.55000000000000004">
      <c r="C195" s="3"/>
      <c r="D195" s="23"/>
      <c r="E195" s="3"/>
      <c r="F195" s="23"/>
    </row>
    <row r="196" spans="3:6" x14ac:dyDescent="0.55000000000000004">
      <c r="C196" s="3"/>
      <c r="D196" s="23"/>
      <c r="E196" s="3"/>
      <c r="F196" s="23"/>
    </row>
    <row r="197" spans="3:6" x14ac:dyDescent="0.55000000000000004">
      <c r="C197" s="3"/>
      <c r="D197" s="23"/>
      <c r="E197" s="3"/>
      <c r="F197" s="23"/>
    </row>
    <row r="198" spans="3:6" x14ac:dyDescent="0.55000000000000004">
      <c r="C198" s="3"/>
      <c r="D198" s="23"/>
      <c r="E198" s="3"/>
      <c r="F198" s="23"/>
    </row>
    <row r="199" spans="3:6" x14ac:dyDescent="0.55000000000000004">
      <c r="C199" s="3"/>
      <c r="D199" s="23"/>
      <c r="E199" s="3"/>
      <c r="F199" s="23"/>
    </row>
    <row r="200" spans="3:6" x14ac:dyDescent="0.55000000000000004">
      <c r="C200" s="3"/>
      <c r="D200" s="23"/>
      <c r="E200" s="3"/>
      <c r="F200" s="23"/>
    </row>
    <row r="201" spans="3:6" x14ac:dyDescent="0.55000000000000004">
      <c r="C201" s="3"/>
      <c r="D201" s="23"/>
      <c r="E201" s="3"/>
      <c r="F201" s="23"/>
    </row>
    <row r="202" spans="3:6" x14ac:dyDescent="0.55000000000000004">
      <c r="C202" s="3"/>
      <c r="D202" s="23"/>
      <c r="E202" s="3"/>
      <c r="F202" s="23"/>
    </row>
    <row r="203" spans="3:6" x14ac:dyDescent="0.55000000000000004">
      <c r="C203" s="3"/>
      <c r="D203" s="23"/>
      <c r="E203" s="3"/>
      <c r="F203" s="23"/>
    </row>
    <row r="204" spans="3:6" x14ac:dyDescent="0.55000000000000004">
      <c r="C204" s="3"/>
      <c r="D204" s="23"/>
      <c r="E204" s="3"/>
      <c r="F204" s="23"/>
    </row>
    <row r="205" spans="3:6" x14ac:dyDescent="0.55000000000000004">
      <c r="C205" s="3"/>
      <c r="D205" s="23"/>
      <c r="E205" s="3"/>
      <c r="F205" s="23"/>
    </row>
    <row r="206" spans="3:6" x14ac:dyDescent="0.55000000000000004">
      <c r="C206" s="3"/>
      <c r="D206" s="23"/>
      <c r="E206" s="3"/>
      <c r="F206" s="23"/>
    </row>
    <row r="207" spans="3:6" x14ac:dyDescent="0.55000000000000004">
      <c r="C207" s="3"/>
      <c r="D207" s="23"/>
      <c r="E207" s="3"/>
      <c r="F207" s="23"/>
    </row>
    <row r="208" spans="3:6" x14ac:dyDescent="0.55000000000000004">
      <c r="C208" s="3"/>
      <c r="D208" s="23"/>
      <c r="E208" s="3"/>
      <c r="F208" s="23"/>
    </row>
    <row r="209" spans="3:6" x14ac:dyDescent="0.55000000000000004">
      <c r="C209" s="3"/>
      <c r="D209" s="23"/>
      <c r="E209" s="3"/>
      <c r="F209" s="23"/>
    </row>
    <row r="210" spans="3:6" x14ac:dyDescent="0.55000000000000004">
      <c r="C210" s="3"/>
      <c r="D210" s="23"/>
      <c r="E210" s="3"/>
      <c r="F210" s="23"/>
    </row>
    <row r="211" spans="3:6" x14ac:dyDescent="0.55000000000000004">
      <c r="C211" s="3"/>
      <c r="D211" s="23"/>
      <c r="E211" s="3"/>
      <c r="F211" s="23"/>
    </row>
    <row r="212" spans="3:6" x14ac:dyDescent="0.55000000000000004">
      <c r="C212" s="3"/>
      <c r="D212" s="23"/>
      <c r="E212" s="3"/>
      <c r="F212" s="23"/>
    </row>
    <row r="213" spans="3:6" x14ac:dyDescent="0.55000000000000004">
      <c r="C213" s="3"/>
      <c r="D213" s="23"/>
      <c r="E213" s="3"/>
      <c r="F213" s="23"/>
    </row>
    <row r="214" spans="3:6" x14ac:dyDescent="0.55000000000000004">
      <c r="C214" s="3"/>
      <c r="D214" s="23"/>
      <c r="E214" s="3"/>
      <c r="F214" s="23"/>
    </row>
    <row r="215" spans="3:6" x14ac:dyDescent="0.55000000000000004">
      <c r="C215" s="3"/>
      <c r="D215" s="23"/>
      <c r="E215" s="3"/>
      <c r="F215" s="23"/>
    </row>
    <row r="216" spans="3:6" x14ac:dyDescent="0.55000000000000004">
      <c r="C216" s="3"/>
      <c r="D216" s="23"/>
      <c r="E216" s="3"/>
      <c r="F216" s="23"/>
    </row>
    <row r="217" spans="3:6" x14ac:dyDescent="0.55000000000000004">
      <c r="C217" s="3"/>
      <c r="D217" s="23"/>
      <c r="E217" s="3"/>
      <c r="F217" s="23"/>
    </row>
    <row r="218" spans="3:6" x14ac:dyDescent="0.55000000000000004">
      <c r="C218" s="3"/>
      <c r="D218" s="23"/>
      <c r="E218" s="3"/>
      <c r="F218" s="23"/>
    </row>
    <row r="219" spans="3:6" x14ac:dyDescent="0.55000000000000004">
      <c r="C219" s="3"/>
      <c r="D219" s="23"/>
      <c r="E219" s="3"/>
      <c r="F219" s="23"/>
    </row>
    <row r="220" spans="3:6" x14ac:dyDescent="0.55000000000000004">
      <c r="C220" s="3"/>
      <c r="D220" s="23"/>
      <c r="E220" s="3"/>
      <c r="F220" s="23"/>
    </row>
    <row r="221" spans="3:6" x14ac:dyDescent="0.55000000000000004">
      <c r="C221" s="3"/>
      <c r="D221" s="23"/>
      <c r="E221" s="3"/>
      <c r="F221" s="23"/>
    </row>
    <row r="222" spans="3:6" x14ac:dyDescent="0.55000000000000004">
      <c r="C222" s="3"/>
      <c r="D222" s="23"/>
      <c r="E222" s="3"/>
      <c r="F222" s="23"/>
    </row>
    <row r="223" spans="3:6" x14ac:dyDescent="0.55000000000000004">
      <c r="C223" s="3"/>
      <c r="D223" s="23"/>
      <c r="E223" s="3"/>
      <c r="F223" s="23"/>
    </row>
    <row r="224" spans="3:6" x14ac:dyDescent="0.55000000000000004">
      <c r="C224" s="3"/>
      <c r="D224" s="23"/>
      <c r="E224" s="3"/>
      <c r="F224" s="23"/>
    </row>
    <row r="225" spans="3:6" x14ac:dyDescent="0.55000000000000004">
      <c r="C225" s="3"/>
      <c r="D225" s="23"/>
      <c r="E225" s="3"/>
      <c r="F225" s="23"/>
    </row>
    <row r="226" spans="3:6" x14ac:dyDescent="0.55000000000000004">
      <c r="C226" s="3"/>
      <c r="D226" s="23"/>
      <c r="E226" s="3"/>
      <c r="F226" s="23"/>
    </row>
    <row r="227" spans="3:6" x14ac:dyDescent="0.55000000000000004">
      <c r="C227" s="3"/>
      <c r="D227" s="23"/>
      <c r="E227" s="3"/>
      <c r="F227" s="23"/>
    </row>
    <row r="228" spans="3:6" x14ac:dyDescent="0.55000000000000004">
      <c r="C228" s="3"/>
      <c r="D228" s="23"/>
      <c r="E228" s="3"/>
      <c r="F228" s="23"/>
    </row>
    <row r="229" spans="3:6" x14ac:dyDescent="0.55000000000000004">
      <c r="C229" s="3"/>
      <c r="D229" s="23"/>
      <c r="E229" s="3"/>
      <c r="F229" s="23"/>
    </row>
    <row r="230" spans="3:6" x14ac:dyDescent="0.55000000000000004">
      <c r="C230" s="3"/>
      <c r="D230" s="23"/>
      <c r="E230" s="3"/>
      <c r="F230" s="23"/>
    </row>
    <row r="231" spans="3:6" x14ac:dyDescent="0.55000000000000004">
      <c r="C231" s="3"/>
      <c r="D231" s="23"/>
      <c r="E231" s="3"/>
      <c r="F231" s="23"/>
    </row>
    <row r="232" spans="3:6" x14ac:dyDescent="0.55000000000000004">
      <c r="C232" s="3"/>
      <c r="D232" s="23"/>
      <c r="E232" s="3"/>
      <c r="F232" s="23"/>
    </row>
    <row r="233" spans="3:6" x14ac:dyDescent="0.55000000000000004">
      <c r="C233" s="3"/>
      <c r="D233" s="23"/>
      <c r="E233" s="3"/>
      <c r="F233" s="23"/>
    </row>
    <row r="234" spans="3:6" x14ac:dyDescent="0.55000000000000004">
      <c r="C234" s="3"/>
      <c r="D234" s="23"/>
      <c r="E234" s="3"/>
      <c r="F234" s="23"/>
    </row>
    <row r="235" spans="3:6" x14ac:dyDescent="0.55000000000000004">
      <c r="C235" s="3"/>
      <c r="D235" s="23"/>
      <c r="E235" s="3"/>
      <c r="F235" s="23"/>
    </row>
    <row r="236" spans="3:6" x14ac:dyDescent="0.55000000000000004">
      <c r="C236" s="3"/>
      <c r="D236" s="23"/>
      <c r="E236" s="3"/>
      <c r="F236" s="23"/>
    </row>
    <row r="237" spans="3:6" x14ac:dyDescent="0.55000000000000004">
      <c r="C237" s="3"/>
      <c r="D237" s="23"/>
      <c r="E237" s="3"/>
      <c r="F237" s="23"/>
    </row>
    <row r="238" spans="3:6" x14ac:dyDescent="0.55000000000000004">
      <c r="C238" s="3"/>
      <c r="D238" s="23"/>
      <c r="E238" s="3"/>
      <c r="F238" s="23"/>
    </row>
    <row r="239" spans="3:6" x14ac:dyDescent="0.55000000000000004">
      <c r="C239" s="3"/>
      <c r="D239" s="23"/>
      <c r="E239" s="3"/>
      <c r="F239" s="23"/>
    </row>
    <row r="240" spans="3:6" x14ac:dyDescent="0.55000000000000004">
      <c r="C240" s="3"/>
      <c r="D240" s="23"/>
      <c r="E240" s="3"/>
      <c r="F240" s="23"/>
    </row>
    <row r="241" spans="3:6" x14ac:dyDescent="0.55000000000000004">
      <c r="C241" s="3"/>
      <c r="D241" s="23"/>
      <c r="E241" s="3"/>
      <c r="F241" s="23"/>
    </row>
    <row r="242" spans="3:6" x14ac:dyDescent="0.55000000000000004">
      <c r="C242" s="3"/>
      <c r="D242" s="23"/>
      <c r="E242" s="3"/>
      <c r="F242" s="23"/>
    </row>
    <row r="243" spans="3:6" x14ac:dyDescent="0.55000000000000004">
      <c r="C243" s="3"/>
      <c r="D243" s="23"/>
      <c r="E243" s="3"/>
      <c r="F243" s="23"/>
    </row>
    <row r="244" spans="3:6" x14ac:dyDescent="0.55000000000000004">
      <c r="C244" s="3"/>
      <c r="D244" s="23"/>
      <c r="E244" s="3"/>
      <c r="F244" s="23"/>
    </row>
    <row r="245" spans="3:6" x14ac:dyDescent="0.55000000000000004">
      <c r="C245" s="3"/>
      <c r="D245" s="23"/>
      <c r="E245" s="3"/>
      <c r="F245" s="23"/>
    </row>
    <row r="246" spans="3:6" x14ac:dyDescent="0.55000000000000004">
      <c r="C246" s="3"/>
      <c r="D246" s="23"/>
      <c r="E246" s="3"/>
      <c r="F246" s="23"/>
    </row>
    <row r="247" spans="3:6" x14ac:dyDescent="0.55000000000000004">
      <c r="C247" s="3"/>
      <c r="D247" s="23"/>
      <c r="E247" s="3"/>
      <c r="F247" s="23"/>
    </row>
    <row r="248" spans="3:6" x14ac:dyDescent="0.55000000000000004">
      <c r="C248" s="3"/>
      <c r="D248" s="23"/>
      <c r="E248" s="3"/>
      <c r="F248" s="23"/>
    </row>
    <row r="249" spans="3:6" x14ac:dyDescent="0.55000000000000004">
      <c r="C249" s="3"/>
      <c r="D249" s="23"/>
      <c r="E249" s="3"/>
      <c r="F249" s="23"/>
    </row>
    <row r="250" spans="3:6" x14ac:dyDescent="0.55000000000000004">
      <c r="C250" s="3"/>
      <c r="D250" s="23"/>
      <c r="E250" s="3"/>
      <c r="F250" s="23"/>
    </row>
    <row r="251" spans="3:6" x14ac:dyDescent="0.55000000000000004">
      <c r="C251" s="3"/>
      <c r="D251" s="23"/>
      <c r="E251" s="3"/>
      <c r="F251" s="23"/>
    </row>
    <row r="252" spans="3:6" x14ac:dyDescent="0.55000000000000004">
      <c r="C252" s="3"/>
      <c r="D252" s="23"/>
      <c r="E252" s="3"/>
      <c r="F252" s="23"/>
    </row>
    <row r="253" spans="3:6" x14ac:dyDescent="0.55000000000000004">
      <c r="C253" s="3"/>
      <c r="D253" s="23"/>
      <c r="E253" s="3"/>
      <c r="F253" s="23"/>
    </row>
    <row r="254" spans="3:6" x14ac:dyDescent="0.55000000000000004">
      <c r="C254" s="3"/>
      <c r="D254" s="23"/>
      <c r="E254" s="3"/>
      <c r="F254" s="23"/>
    </row>
    <row r="255" spans="3:6" x14ac:dyDescent="0.55000000000000004">
      <c r="C255" s="3"/>
      <c r="D255" s="23"/>
      <c r="E255" s="3"/>
      <c r="F255" s="23"/>
    </row>
    <row r="256" spans="3:6" x14ac:dyDescent="0.55000000000000004">
      <c r="C256" s="3"/>
      <c r="D256" s="23"/>
      <c r="E256" s="3"/>
      <c r="F256" s="23"/>
    </row>
    <row r="257" spans="3:6" x14ac:dyDescent="0.55000000000000004">
      <c r="C257" s="3"/>
      <c r="D257" s="23"/>
      <c r="E257" s="3"/>
      <c r="F257" s="23"/>
    </row>
    <row r="258" spans="3:6" x14ac:dyDescent="0.55000000000000004">
      <c r="C258" s="3"/>
      <c r="D258" s="23"/>
      <c r="E258" s="3"/>
      <c r="F258" s="23"/>
    </row>
    <row r="259" spans="3:6" x14ac:dyDescent="0.55000000000000004">
      <c r="C259" s="3"/>
      <c r="D259" s="23"/>
      <c r="E259" s="3"/>
      <c r="F259" s="23"/>
    </row>
    <row r="260" spans="3:6" x14ac:dyDescent="0.55000000000000004">
      <c r="C260" s="3"/>
      <c r="D260" s="23"/>
      <c r="E260" s="3"/>
      <c r="F260" s="23"/>
    </row>
    <row r="261" spans="3:6" x14ac:dyDescent="0.55000000000000004">
      <c r="C261" s="3"/>
      <c r="D261" s="23"/>
      <c r="E261" s="3"/>
      <c r="F261" s="23"/>
    </row>
    <row r="262" spans="3:6" x14ac:dyDescent="0.55000000000000004">
      <c r="C262" s="3"/>
      <c r="D262" s="23"/>
      <c r="E262" s="3"/>
      <c r="F262" s="23"/>
    </row>
    <row r="263" spans="3:6" x14ac:dyDescent="0.55000000000000004">
      <c r="C263" s="3"/>
      <c r="D263" s="23"/>
      <c r="E263" s="3"/>
      <c r="F263" s="23"/>
    </row>
    <row r="264" spans="3:6" x14ac:dyDescent="0.55000000000000004">
      <c r="C264" s="3"/>
      <c r="D264" s="23"/>
      <c r="E264" s="3"/>
      <c r="F264" s="23"/>
    </row>
    <row r="265" spans="3:6" x14ac:dyDescent="0.55000000000000004">
      <c r="C265" s="3"/>
      <c r="D265" s="23"/>
      <c r="E265" s="3"/>
      <c r="F265" s="23"/>
    </row>
    <row r="266" spans="3:6" x14ac:dyDescent="0.55000000000000004">
      <c r="C266" s="3"/>
      <c r="D266" s="23"/>
      <c r="E266" s="3"/>
      <c r="F266" s="23"/>
    </row>
    <row r="267" spans="3:6" x14ac:dyDescent="0.55000000000000004">
      <c r="C267" s="3"/>
      <c r="D267" s="23"/>
      <c r="E267" s="3"/>
      <c r="F267" s="23"/>
    </row>
    <row r="268" spans="3:6" x14ac:dyDescent="0.55000000000000004">
      <c r="C268" s="3"/>
      <c r="D268" s="23"/>
      <c r="E268" s="3"/>
      <c r="F268" s="23"/>
    </row>
    <row r="269" spans="3:6" x14ac:dyDescent="0.55000000000000004">
      <c r="C269" s="3"/>
      <c r="D269" s="23"/>
      <c r="E269" s="3"/>
      <c r="F269" s="23"/>
    </row>
    <row r="270" spans="3:6" x14ac:dyDescent="0.55000000000000004">
      <c r="C270" s="3"/>
      <c r="D270" s="23"/>
      <c r="E270" s="3"/>
      <c r="F270" s="23"/>
    </row>
    <row r="271" spans="3:6" x14ac:dyDescent="0.55000000000000004">
      <c r="C271" s="3"/>
      <c r="D271" s="23"/>
      <c r="E271" s="3"/>
      <c r="F271" s="23"/>
    </row>
    <row r="272" spans="3:6" x14ac:dyDescent="0.55000000000000004">
      <c r="C272" s="3"/>
      <c r="D272" s="23"/>
      <c r="E272" s="3"/>
      <c r="F272" s="23"/>
    </row>
    <row r="273" spans="3:6" x14ac:dyDescent="0.55000000000000004">
      <c r="C273" s="3"/>
      <c r="D273" s="23"/>
      <c r="E273" s="3"/>
      <c r="F273" s="23"/>
    </row>
    <row r="274" spans="3:6" x14ac:dyDescent="0.55000000000000004">
      <c r="C274" s="3"/>
      <c r="D274" s="23"/>
      <c r="E274" s="3"/>
      <c r="F274" s="23"/>
    </row>
    <row r="275" spans="3:6" x14ac:dyDescent="0.55000000000000004">
      <c r="C275" s="3"/>
      <c r="D275" s="23"/>
      <c r="E275" s="3"/>
      <c r="F275" s="23"/>
    </row>
    <row r="276" spans="3:6" x14ac:dyDescent="0.55000000000000004">
      <c r="C276" s="3"/>
      <c r="D276" s="23"/>
      <c r="E276" s="3"/>
      <c r="F276" s="23"/>
    </row>
    <row r="277" spans="3:6" x14ac:dyDescent="0.55000000000000004">
      <c r="C277" s="3"/>
      <c r="D277" s="23"/>
      <c r="E277" s="3"/>
      <c r="F277" s="23"/>
    </row>
    <row r="278" spans="3:6" x14ac:dyDescent="0.55000000000000004">
      <c r="C278" s="3"/>
      <c r="D278" s="23"/>
      <c r="E278" s="3"/>
      <c r="F278" s="23"/>
    </row>
    <row r="279" spans="3:6" x14ac:dyDescent="0.55000000000000004">
      <c r="C279" s="3"/>
      <c r="D279" s="23"/>
      <c r="E279" s="3"/>
      <c r="F279" s="23"/>
    </row>
    <row r="280" spans="3:6" x14ac:dyDescent="0.55000000000000004">
      <c r="C280" s="3"/>
      <c r="D280" s="23"/>
      <c r="E280" s="3"/>
      <c r="F280" s="23"/>
    </row>
    <row r="281" spans="3:6" x14ac:dyDescent="0.55000000000000004">
      <c r="C281" s="3"/>
      <c r="D281" s="23"/>
      <c r="E281" s="3"/>
      <c r="F281" s="23"/>
    </row>
    <row r="282" spans="3:6" x14ac:dyDescent="0.55000000000000004">
      <c r="C282" s="3"/>
      <c r="D282" s="23"/>
      <c r="E282" s="3"/>
      <c r="F282" s="23"/>
    </row>
    <row r="283" spans="3:6" x14ac:dyDescent="0.55000000000000004">
      <c r="C283" s="3"/>
      <c r="D283" s="23"/>
      <c r="E283" s="3"/>
      <c r="F283" s="23"/>
    </row>
    <row r="284" spans="3:6" x14ac:dyDescent="0.55000000000000004">
      <c r="C284" s="3"/>
      <c r="D284" s="23"/>
      <c r="E284" s="3"/>
      <c r="F284" s="23"/>
    </row>
    <row r="285" spans="3:6" x14ac:dyDescent="0.55000000000000004">
      <c r="C285" s="3"/>
      <c r="D285" s="23"/>
      <c r="E285" s="3"/>
      <c r="F285" s="23"/>
    </row>
    <row r="286" spans="3:6" x14ac:dyDescent="0.55000000000000004">
      <c r="C286" s="3"/>
      <c r="D286" s="23"/>
      <c r="E286" s="3"/>
      <c r="F286" s="23"/>
    </row>
    <row r="287" spans="3:6" x14ac:dyDescent="0.55000000000000004">
      <c r="C287" s="3"/>
      <c r="D287" s="23"/>
      <c r="E287" s="3"/>
      <c r="F287" s="23"/>
    </row>
    <row r="288" spans="3:6" x14ac:dyDescent="0.55000000000000004">
      <c r="C288" s="3"/>
      <c r="D288" s="23"/>
      <c r="E288" s="3"/>
      <c r="F288" s="23"/>
    </row>
    <row r="289" spans="3:6" x14ac:dyDescent="0.55000000000000004">
      <c r="C289" s="3"/>
      <c r="D289" s="23"/>
      <c r="E289" s="3"/>
      <c r="F289" s="23"/>
    </row>
    <row r="290" spans="3:6" x14ac:dyDescent="0.55000000000000004">
      <c r="C290" s="3"/>
      <c r="D290" s="23"/>
      <c r="E290" s="3"/>
      <c r="F290" s="23"/>
    </row>
    <row r="291" spans="3:6" x14ac:dyDescent="0.55000000000000004">
      <c r="C291" s="3"/>
      <c r="D291" s="23"/>
      <c r="E291" s="3"/>
      <c r="F291" s="23"/>
    </row>
    <row r="292" spans="3:6" x14ac:dyDescent="0.55000000000000004">
      <c r="C292" s="3"/>
      <c r="D292" s="23"/>
      <c r="E292" s="3"/>
      <c r="F292" s="23"/>
    </row>
    <row r="293" spans="3:6" x14ac:dyDescent="0.55000000000000004">
      <c r="C293" s="3"/>
      <c r="D293" s="23"/>
      <c r="E293" s="3"/>
      <c r="F293" s="23"/>
    </row>
    <row r="294" spans="3:6" x14ac:dyDescent="0.55000000000000004">
      <c r="C294" s="3"/>
      <c r="D294" s="23"/>
      <c r="E294" s="3"/>
      <c r="F294" s="23"/>
    </row>
    <row r="295" spans="3:6" x14ac:dyDescent="0.55000000000000004">
      <c r="C295" s="3"/>
      <c r="D295" s="23"/>
      <c r="E295" s="3"/>
      <c r="F295" s="23"/>
    </row>
    <row r="296" spans="3:6" x14ac:dyDescent="0.55000000000000004">
      <c r="C296" s="3"/>
      <c r="D296" s="23"/>
      <c r="E296" s="3"/>
      <c r="F296" s="23"/>
    </row>
    <row r="297" spans="3:6" x14ac:dyDescent="0.55000000000000004">
      <c r="C297" s="3"/>
      <c r="D297" s="23"/>
      <c r="E297" s="3"/>
      <c r="F297" s="23"/>
    </row>
    <row r="298" spans="3:6" x14ac:dyDescent="0.55000000000000004">
      <c r="C298" s="3"/>
      <c r="D298" s="23"/>
      <c r="E298" s="3"/>
      <c r="F298" s="23"/>
    </row>
    <row r="299" spans="3:6" x14ac:dyDescent="0.55000000000000004">
      <c r="C299" s="3"/>
      <c r="D299" s="23"/>
      <c r="E299" s="3"/>
      <c r="F299" s="23"/>
    </row>
    <row r="300" spans="3:6" x14ac:dyDescent="0.55000000000000004">
      <c r="C300" s="3"/>
      <c r="D300" s="23"/>
      <c r="E300" s="3"/>
      <c r="F300" s="23"/>
    </row>
    <row r="301" spans="3:6" x14ac:dyDescent="0.55000000000000004">
      <c r="C301" s="3"/>
      <c r="D301" s="23"/>
      <c r="E301" s="3"/>
      <c r="F301" s="23"/>
    </row>
    <row r="302" spans="3:6" x14ac:dyDescent="0.55000000000000004">
      <c r="C302" s="3"/>
      <c r="D302" s="23"/>
      <c r="E302" s="3"/>
      <c r="F302" s="23"/>
    </row>
    <row r="303" spans="3:6" x14ac:dyDescent="0.55000000000000004">
      <c r="C303" s="3"/>
      <c r="D303" s="23"/>
      <c r="E303" s="3"/>
      <c r="F303" s="23"/>
    </row>
    <row r="304" spans="3:6" x14ac:dyDescent="0.55000000000000004">
      <c r="C304" s="3"/>
      <c r="D304" s="23"/>
      <c r="E304" s="3"/>
      <c r="F304" s="23"/>
    </row>
    <row r="305" spans="3:6" x14ac:dyDescent="0.55000000000000004">
      <c r="C305" s="3"/>
      <c r="D305" s="23"/>
      <c r="E305" s="3"/>
      <c r="F305" s="23"/>
    </row>
    <row r="306" spans="3:6" x14ac:dyDescent="0.55000000000000004">
      <c r="C306" s="3"/>
      <c r="D306" s="23"/>
      <c r="E306" s="3"/>
      <c r="F306" s="23"/>
    </row>
    <row r="307" spans="3:6" x14ac:dyDescent="0.55000000000000004">
      <c r="C307" s="3"/>
      <c r="D307" s="23"/>
      <c r="E307" s="3"/>
      <c r="F307" s="23"/>
    </row>
    <row r="308" spans="3:6" x14ac:dyDescent="0.55000000000000004">
      <c r="C308" s="3"/>
      <c r="D308" s="23"/>
      <c r="E308" s="3"/>
      <c r="F308" s="23"/>
    </row>
    <row r="309" spans="3:6" x14ac:dyDescent="0.55000000000000004">
      <c r="C309" s="3"/>
      <c r="D309" s="23"/>
      <c r="E309" s="3"/>
      <c r="F309" s="23"/>
    </row>
    <row r="310" spans="3:6" x14ac:dyDescent="0.55000000000000004">
      <c r="C310" s="3"/>
      <c r="D310" s="23"/>
      <c r="E310" s="3"/>
      <c r="F310" s="23"/>
    </row>
    <row r="311" spans="3:6" x14ac:dyDescent="0.55000000000000004">
      <c r="C311" s="3"/>
      <c r="D311" s="23"/>
      <c r="E311" s="3"/>
      <c r="F311" s="23"/>
    </row>
    <row r="312" spans="3:6" x14ac:dyDescent="0.55000000000000004">
      <c r="C312" s="3"/>
      <c r="D312" s="23"/>
      <c r="E312" s="3"/>
      <c r="F312" s="23"/>
    </row>
    <row r="313" spans="3:6" x14ac:dyDescent="0.55000000000000004">
      <c r="C313" s="3"/>
      <c r="D313" s="23"/>
      <c r="E313" s="3"/>
      <c r="F313" s="23"/>
    </row>
    <row r="314" spans="3:6" x14ac:dyDescent="0.55000000000000004">
      <c r="C314" s="3"/>
      <c r="D314" s="23"/>
      <c r="E314" s="3"/>
      <c r="F314" s="23"/>
    </row>
    <row r="315" spans="3:6" x14ac:dyDescent="0.55000000000000004">
      <c r="C315" s="3"/>
      <c r="D315" s="23"/>
      <c r="E315" s="3"/>
      <c r="F315" s="23"/>
    </row>
    <row r="316" spans="3:6" x14ac:dyDescent="0.55000000000000004">
      <c r="C316" s="3"/>
      <c r="D316" s="23"/>
      <c r="E316" s="3"/>
      <c r="F316" s="23"/>
    </row>
    <row r="317" spans="3:6" x14ac:dyDescent="0.55000000000000004">
      <c r="C317" s="3"/>
      <c r="D317" s="23"/>
      <c r="E317" s="3"/>
      <c r="F317" s="23"/>
    </row>
    <row r="318" spans="3:6" x14ac:dyDescent="0.55000000000000004">
      <c r="C318" s="3"/>
      <c r="D318" s="23"/>
      <c r="E318" s="3"/>
      <c r="F318" s="23"/>
    </row>
    <row r="319" spans="3:6" x14ac:dyDescent="0.55000000000000004">
      <c r="C319" s="3"/>
      <c r="D319" s="23"/>
      <c r="E319" s="3"/>
      <c r="F319" s="23"/>
    </row>
    <row r="320" spans="3:6" x14ac:dyDescent="0.55000000000000004">
      <c r="C320" s="3"/>
      <c r="D320" s="23"/>
      <c r="E320" s="3"/>
      <c r="F320" s="23"/>
    </row>
    <row r="321" spans="3:6" x14ac:dyDescent="0.55000000000000004">
      <c r="C321" s="3"/>
      <c r="D321" s="23"/>
      <c r="E321" s="3"/>
      <c r="F321" s="23"/>
    </row>
    <row r="322" spans="3:6" x14ac:dyDescent="0.55000000000000004">
      <c r="C322" s="3"/>
      <c r="D322" s="23"/>
      <c r="E322" s="3"/>
      <c r="F322" s="23"/>
    </row>
    <row r="323" spans="3:6" x14ac:dyDescent="0.55000000000000004">
      <c r="C323" s="3"/>
      <c r="D323" s="23"/>
      <c r="E323" s="3"/>
      <c r="F323" s="23"/>
    </row>
    <row r="324" spans="3:6" x14ac:dyDescent="0.55000000000000004">
      <c r="C324" s="3"/>
      <c r="D324" s="23"/>
      <c r="E324" s="3"/>
      <c r="F324" s="23"/>
    </row>
    <row r="325" spans="3:6" x14ac:dyDescent="0.55000000000000004">
      <c r="C325" s="3"/>
      <c r="D325" s="23"/>
      <c r="E325" s="3"/>
      <c r="F325" s="23"/>
    </row>
    <row r="326" spans="3:6" x14ac:dyDescent="0.55000000000000004">
      <c r="C326" s="3"/>
      <c r="D326" s="23"/>
      <c r="E326" s="3"/>
      <c r="F326" s="23"/>
    </row>
    <row r="327" spans="3:6" x14ac:dyDescent="0.55000000000000004">
      <c r="C327" s="3"/>
      <c r="D327" s="23"/>
      <c r="E327" s="3"/>
      <c r="F327" s="23"/>
    </row>
    <row r="328" spans="3:6" x14ac:dyDescent="0.55000000000000004">
      <c r="C328" s="3"/>
      <c r="D328" s="23"/>
      <c r="E328" s="3"/>
      <c r="F328" s="23"/>
    </row>
    <row r="329" spans="3:6" x14ac:dyDescent="0.55000000000000004">
      <c r="C329" s="3"/>
      <c r="D329" s="23"/>
      <c r="E329" s="3"/>
      <c r="F329" s="23"/>
    </row>
    <row r="330" spans="3:6" x14ac:dyDescent="0.55000000000000004">
      <c r="C330" s="3"/>
      <c r="D330" s="23"/>
      <c r="E330" s="3"/>
      <c r="F330" s="23"/>
    </row>
    <row r="331" spans="3:6" x14ac:dyDescent="0.55000000000000004">
      <c r="C331" s="3"/>
      <c r="D331" s="23"/>
      <c r="E331" s="3"/>
      <c r="F331" s="23"/>
    </row>
    <row r="332" spans="3:6" x14ac:dyDescent="0.55000000000000004">
      <c r="C332" s="3"/>
      <c r="D332" s="23"/>
      <c r="E332" s="3"/>
      <c r="F332" s="23"/>
    </row>
    <row r="333" spans="3:6" x14ac:dyDescent="0.55000000000000004">
      <c r="C333" s="3"/>
      <c r="D333" s="23"/>
      <c r="E333" s="3"/>
      <c r="F333" s="23"/>
    </row>
    <row r="334" spans="3:6" x14ac:dyDescent="0.55000000000000004">
      <c r="C334" s="3"/>
      <c r="D334" s="23"/>
      <c r="E334" s="3"/>
      <c r="F334" s="23"/>
    </row>
    <row r="335" spans="3:6" x14ac:dyDescent="0.55000000000000004">
      <c r="C335" s="3"/>
      <c r="D335" s="23"/>
      <c r="E335" s="3"/>
      <c r="F335" s="23"/>
    </row>
    <row r="336" spans="3:6" x14ac:dyDescent="0.55000000000000004">
      <c r="C336" s="3"/>
      <c r="D336" s="23"/>
      <c r="E336" s="3"/>
      <c r="F336" s="23"/>
    </row>
    <row r="337" spans="3:6" x14ac:dyDescent="0.55000000000000004">
      <c r="C337" s="3"/>
      <c r="D337" s="23"/>
      <c r="E337" s="3"/>
      <c r="F337" s="23"/>
    </row>
    <row r="338" spans="3:6" x14ac:dyDescent="0.55000000000000004">
      <c r="C338" s="3"/>
      <c r="D338" s="23"/>
      <c r="E338" s="3"/>
      <c r="F338" s="23"/>
    </row>
    <row r="339" spans="3:6" x14ac:dyDescent="0.55000000000000004">
      <c r="C339" s="3"/>
      <c r="D339" s="23"/>
      <c r="E339" s="3"/>
      <c r="F339" s="23"/>
    </row>
    <row r="340" spans="3:6" x14ac:dyDescent="0.55000000000000004">
      <c r="C340" s="3"/>
      <c r="D340" s="23"/>
      <c r="E340" s="3"/>
      <c r="F340" s="23"/>
    </row>
    <row r="341" spans="3:6" x14ac:dyDescent="0.55000000000000004">
      <c r="C341" s="3"/>
      <c r="D341" s="23"/>
      <c r="E341" s="3"/>
      <c r="F341" s="23"/>
    </row>
    <row r="342" spans="3:6" x14ac:dyDescent="0.55000000000000004">
      <c r="C342" s="3"/>
      <c r="D342" s="23"/>
      <c r="E342" s="3"/>
      <c r="F342" s="23"/>
    </row>
    <row r="343" spans="3:6" x14ac:dyDescent="0.55000000000000004">
      <c r="C343" s="3"/>
      <c r="D343" s="23"/>
      <c r="E343" s="3"/>
      <c r="F343" s="23"/>
    </row>
    <row r="344" spans="3:6" x14ac:dyDescent="0.55000000000000004">
      <c r="C344" s="3"/>
      <c r="D344" s="23"/>
      <c r="E344" s="3"/>
      <c r="F344" s="23"/>
    </row>
    <row r="345" spans="3:6" x14ac:dyDescent="0.55000000000000004">
      <c r="C345" s="3"/>
      <c r="D345" s="23"/>
      <c r="E345" s="3"/>
      <c r="F345" s="23"/>
    </row>
    <row r="346" spans="3:6" x14ac:dyDescent="0.55000000000000004">
      <c r="C346" s="3"/>
      <c r="D346" s="23"/>
      <c r="E346" s="3"/>
      <c r="F346" s="23"/>
    </row>
    <row r="347" spans="3:6" x14ac:dyDescent="0.55000000000000004">
      <c r="C347" s="3"/>
      <c r="D347" s="23"/>
      <c r="E347" s="3"/>
      <c r="F347" s="23"/>
    </row>
    <row r="348" spans="3:6" x14ac:dyDescent="0.55000000000000004">
      <c r="C348" s="3"/>
      <c r="D348" s="23"/>
      <c r="E348" s="3"/>
      <c r="F348" s="23"/>
    </row>
    <row r="349" spans="3:6" x14ac:dyDescent="0.55000000000000004">
      <c r="C349" s="3"/>
      <c r="D349" s="23"/>
      <c r="E349" s="3"/>
      <c r="F349" s="23"/>
    </row>
    <row r="350" spans="3:6" x14ac:dyDescent="0.55000000000000004">
      <c r="C350" s="3"/>
      <c r="D350" s="23"/>
      <c r="E350" s="3"/>
      <c r="F350" s="23"/>
    </row>
    <row r="351" spans="3:6" x14ac:dyDescent="0.55000000000000004">
      <c r="C351" s="3"/>
      <c r="D351" s="23"/>
      <c r="E351" s="3"/>
      <c r="F351" s="23"/>
    </row>
    <row r="352" spans="3:6" x14ac:dyDescent="0.55000000000000004">
      <c r="C352" s="3"/>
      <c r="D352" s="23"/>
      <c r="E352" s="3"/>
      <c r="F352" s="23"/>
    </row>
    <row r="353" spans="3:6" x14ac:dyDescent="0.55000000000000004">
      <c r="C353" s="3"/>
      <c r="D353" s="23"/>
      <c r="E353" s="3"/>
      <c r="F353" s="23"/>
    </row>
    <row r="354" spans="3:6" x14ac:dyDescent="0.55000000000000004">
      <c r="C354" s="3"/>
      <c r="D354" s="23"/>
      <c r="E354" s="3"/>
      <c r="F354" s="23"/>
    </row>
    <row r="355" spans="3:6" x14ac:dyDescent="0.55000000000000004">
      <c r="C355" s="3"/>
      <c r="D355" s="23"/>
      <c r="E355" s="3"/>
      <c r="F355" s="23"/>
    </row>
    <row r="356" spans="3:6" x14ac:dyDescent="0.55000000000000004">
      <c r="C356" s="3"/>
      <c r="D356" s="23"/>
      <c r="E356" s="3"/>
      <c r="F356" s="23"/>
    </row>
    <row r="357" spans="3:6" x14ac:dyDescent="0.55000000000000004">
      <c r="C357" s="3"/>
      <c r="D357" s="23"/>
      <c r="E357" s="3"/>
      <c r="F357" s="23"/>
    </row>
    <row r="358" spans="3:6" x14ac:dyDescent="0.55000000000000004">
      <c r="C358" s="3"/>
      <c r="D358" s="23"/>
      <c r="E358" s="3"/>
      <c r="F358" s="23"/>
    </row>
    <row r="359" spans="3:6" x14ac:dyDescent="0.55000000000000004">
      <c r="C359" s="3"/>
      <c r="D359" s="23"/>
      <c r="E359" s="3"/>
      <c r="F359" s="23"/>
    </row>
    <row r="360" spans="3:6" x14ac:dyDescent="0.55000000000000004">
      <c r="C360" s="3"/>
      <c r="D360" s="23"/>
      <c r="E360" s="3"/>
      <c r="F360" s="23"/>
    </row>
    <row r="361" spans="3:6" x14ac:dyDescent="0.55000000000000004">
      <c r="C361" s="3"/>
      <c r="D361" s="23"/>
      <c r="E361" s="3"/>
      <c r="F361" s="23"/>
    </row>
    <row r="362" spans="3:6" x14ac:dyDescent="0.55000000000000004">
      <c r="C362" s="3"/>
      <c r="D362" s="23"/>
      <c r="E362" s="3"/>
      <c r="F362" s="23"/>
    </row>
    <row r="363" spans="3:6" x14ac:dyDescent="0.55000000000000004">
      <c r="C363" s="3"/>
      <c r="D363" s="23"/>
      <c r="E363" s="3"/>
      <c r="F363" s="23"/>
    </row>
    <row r="364" spans="3:6" x14ac:dyDescent="0.55000000000000004">
      <c r="C364" s="3"/>
      <c r="D364" s="23"/>
      <c r="E364" s="3"/>
      <c r="F364" s="23"/>
    </row>
    <row r="365" spans="3:6" x14ac:dyDescent="0.55000000000000004">
      <c r="C365" s="3"/>
      <c r="D365" s="23"/>
      <c r="E365" s="3"/>
      <c r="F365" s="23"/>
    </row>
    <row r="366" spans="3:6" x14ac:dyDescent="0.55000000000000004">
      <c r="C366" s="3"/>
      <c r="D366" s="23"/>
      <c r="E366" s="3"/>
      <c r="F366" s="23"/>
    </row>
    <row r="367" spans="3:6" x14ac:dyDescent="0.55000000000000004">
      <c r="C367" s="3"/>
      <c r="D367" s="23"/>
      <c r="E367" s="3"/>
      <c r="F367" s="23"/>
    </row>
    <row r="368" spans="3:6" x14ac:dyDescent="0.55000000000000004">
      <c r="C368" s="3"/>
      <c r="D368" s="23"/>
      <c r="E368" s="3"/>
      <c r="F368" s="23"/>
    </row>
    <row r="369" spans="3:6" x14ac:dyDescent="0.55000000000000004">
      <c r="C369" s="3"/>
      <c r="D369" s="23"/>
      <c r="E369" s="3"/>
      <c r="F369" s="23"/>
    </row>
    <row r="370" spans="3:6" x14ac:dyDescent="0.55000000000000004">
      <c r="C370" s="3"/>
      <c r="D370" s="23"/>
      <c r="E370" s="3"/>
      <c r="F370" s="23"/>
    </row>
    <row r="371" spans="3:6" x14ac:dyDescent="0.55000000000000004">
      <c r="C371" s="3"/>
      <c r="D371" s="23"/>
      <c r="E371" s="3"/>
      <c r="F371" s="23"/>
    </row>
    <row r="372" spans="3:6" x14ac:dyDescent="0.55000000000000004">
      <c r="C372" s="3"/>
      <c r="D372" s="23"/>
      <c r="E372" s="3"/>
      <c r="F372" s="23"/>
    </row>
    <row r="373" spans="3:6" x14ac:dyDescent="0.55000000000000004">
      <c r="C373" s="3"/>
      <c r="D373" s="23"/>
      <c r="E373" s="3"/>
      <c r="F373" s="23"/>
    </row>
    <row r="374" spans="3:6" x14ac:dyDescent="0.55000000000000004">
      <c r="C374" s="3"/>
      <c r="D374" s="23"/>
      <c r="E374" s="3"/>
      <c r="F374" s="23"/>
    </row>
    <row r="375" spans="3:6" x14ac:dyDescent="0.55000000000000004">
      <c r="C375" s="3"/>
      <c r="D375" s="23"/>
      <c r="E375" s="3"/>
      <c r="F375" s="23"/>
    </row>
    <row r="376" spans="3:6" x14ac:dyDescent="0.55000000000000004">
      <c r="C376" s="3"/>
      <c r="D376" s="23"/>
      <c r="E376" s="3"/>
      <c r="F376" s="23"/>
    </row>
    <row r="377" spans="3:6" x14ac:dyDescent="0.55000000000000004">
      <c r="C377" s="3"/>
      <c r="D377" s="23"/>
      <c r="E377" s="3"/>
      <c r="F377" s="23"/>
    </row>
    <row r="378" spans="3:6" x14ac:dyDescent="0.55000000000000004">
      <c r="C378" s="3"/>
      <c r="D378" s="23"/>
      <c r="E378" s="3"/>
      <c r="F378" s="23"/>
    </row>
    <row r="379" spans="3:6" x14ac:dyDescent="0.55000000000000004">
      <c r="C379" s="3"/>
      <c r="D379" s="23"/>
      <c r="E379" s="3"/>
      <c r="F379" s="23"/>
    </row>
    <row r="380" spans="3:6" x14ac:dyDescent="0.55000000000000004">
      <c r="C380" s="3"/>
      <c r="D380" s="23"/>
      <c r="E380" s="3"/>
      <c r="F380" s="23"/>
    </row>
    <row r="381" spans="3:6" x14ac:dyDescent="0.55000000000000004">
      <c r="C381" s="3"/>
      <c r="D381" s="23"/>
      <c r="E381" s="3"/>
      <c r="F381" s="23"/>
    </row>
    <row r="382" spans="3:6" x14ac:dyDescent="0.55000000000000004">
      <c r="C382" s="3"/>
      <c r="D382" s="23"/>
      <c r="E382" s="3"/>
      <c r="F382" s="23"/>
    </row>
    <row r="383" spans="3:6" x14ac:dyDescent="0.55000000000000004">
      <c r="C383" s="3"/>
      <c r="D383" s="23"/>
      <c r="E383" s="3"/>
      <c r="F383" s="23"/>
    </row>
    <row r="384" spans="3:6" x14ac:dyDescent="0.55000000000000004">
      <c r="C384" s="3"/>
      <c r="D384" s="23"/>
      <c r="E384" s="3"/>
      <c r="F384" s="23"/>
    </row>
    <row r="385" spans="3:6" x14ac:dyDescent="0.55000000000000004">
      <c r="C385" s="3"/>
      <c r="D385" s="23"/>
      <c r="E385" s="3"/>
      <c r="F385" s="23"/>
    </row>
    <row r="386" spans="3:6" x14ac:dyDescent="0.55000000000000004">
      <c r="C386" s="3"/>
      <c r="D386" s="23"/>
      <c r="E386" s="3"/>
      <c r="F386" s="23"/>
    </row>
    <row r="387" spans="3:6" x14ac:dyDescent="0.55000000000000004">
      <c r="C387" s="3"/>
      <c r="D387" s="23"/>
      <c r="E387" s="3"/>
      <c r="F387" s="23"/>
    </row>
    <row r="388" spans="3:6" x14ac:dyDescent="0.55000000000000004">
      <c r="C388" s="3"/>
      <c r="D388" s="23"/>
      <c r="E388" s="3"/>
      <c r="F388" s="23"/>
    </row>
    <row r="389" spans="3:6" x14ac:dyDescent="0.55000000000000004">
      <c r="C389" s="3"/>
      <c r="D389" s="23"/>
      <c r="E389" s="3"/>
      <c r="F389" s="23"/>
    </row>
    <row r="390" spans="3:6" x14ac:dyDescent="0.55000000000000004">
      <c r="C390" s="3"/>
      <c r="D390" s="23"/>
      <c r="E390" s="3"/>
      <c r="F390" s="23"/>
    </row>
    <row r="391" spans="3:6" x14ac:dyDescent="0.55000000000000004">
      <c r="C391" s="3"/>
      <c r="D391" s="23"/>
      <c r="E391" s="3"/>
      <c r="F391" s="23"/>
    </row>
    <row r="392" spans="3:6" x14ac:dyDescent="0.55000000000000004">
      <c r="C392" s="3"/>
      <c r="D392" s="23"/>
      <c r="E392" s="3"/>
      <c r="F392" s="23"/>
    </row>
    <row r="393" spans="3:6" x14ac:dyDescent="0.55000000000000004">
      <c r="C393" s="3"/>
      <c r="D393" s="23"/>
      <c r="E393" s="3"/>
      <c r="F393" s="23"/>
    </row>
    <row r="394" spans="3:6" x14ac:dyDescent="0.55000000000000004">
      <c r="C394" s="3"/>
      <c r="D394" s="23"/>
      <c r="E394" s="3"/>
      <c r="F394" s="23"/>
    </row>
    <row r="395" spans="3:6" x14ac:dyDescent="0.55000000000000004">
      <c r="C395" s="3"/>
      <c r="D395" s="23"/>
      <c r="E395" s="3"/>
      <c r="F395" s="23"/>
    </row>
    <row r="396" spans="3:6" x14ac:dyDescent="0.55000000000000004">
      <c r="C396" s="3"/>
      <c r="D396" s="23"/>
      <c r="E396" s="3"/>
      <c r="F396" s="23"/>
    </row>
    <row r="397" spans="3:6" x14ac:dyDescent="0.55000000000000004">
      <c r="C397" s="3"/>
      <c r="D397" s="23"/>
      <c r="E397" s="3"/>
      <c r="F397" s="23"/>
    </row>
    <row r="398" spans="3:6" x14ac:dyDescent="0.55000000000000004">
      <c r="C398" s="3"/>
      <c r="D398" s="23"/>
      <c r="E398" s="3"/>
      <c r="F398" s="23"/>
    </row>
    <row r="399" spans="3:6" x14ac:dyDescent="0.55000000000000004">
      <c r="C399" s="3"/>
      <c r="D399" s="23"/>
      <c r="E399" s="3"/>
      <c r="F399" s="23"/>
    </row>
    <row r="400" spans="3:6" x14ac:dyDescent="0.55000000000000004">
      <c r="C400" s="3"/>
      <c r="D400" s="23"/>
      <c r="E400" s="3"/>
      <c r="F400" s="23"/>
    </row>
    <row r="401" spans="3:6" x14ac:dyDescent="0.55000000000000004">
      <c r="C401" s="3"/>
      <c r="D401" s="23"/>
      <c r="E401" s="3"/>
      <c r="F401" s="23"/>
    </row>
    <row r="402" spans="3:6" x14ac:dyDescent="0.55000000000000004">
      <c r="C402" s="3"/>
      <c r="D402" s="23"/>
      <c r="E402" s="3"/>
      <c r="F402" s="23"/>
    </row>
    <row r="403" spans="3:6" x14ac:dyDescent="0.55000000000000004">
      <c r="C403" s="3"/>
      <c r="D403" s="23"/>
      <c r="E403" s="3"/>
      <c r="F403" s="23"/>
    </row>
    <row r="404" spans="3:6" x14ac:dyDescent="0.55000000000000004">
      <c r="C404" s="3"/>
      <c r="D404" s="23"/>
      <c r="E404" s="3"/>
      <c r="F404" s="23"/>
    </row>
    <row r="405" spans="3:6" x14ac:dyDescent="0.55000000000000004">
      <c r="C405" s="3"/>
      <c r="D405" s="23"/>
      <c r="E405" s="3"/>
      <c r="F405" s="23"/>
    </row>
    <row r="406" spans="3:6" x14ac:dyDescent="0.55000000000000004">
      <c r="C406" s="3"/>
      <c r="D406" s="23"/>
      <c r="E406" s="3"/>
      <c r="F406" s="23"/>
    </row>
    <row r="407" spans="3:6" x14ac:dyDescent="0.55000000000000004">
      <c r="C407" s="3"/>
      <c r="D407" s="23"/>
      <c r="E407" s="3"/>
      <c r="F407" s="23"/>
    </row>
    <row r="408" spans="3:6" x14ac:dyDescent="0.55000000000000004">
      <c r="C408" s="3"/>
      <c r="D408" s="23"/>
      <c r="E408" s="3"/>
      <c r="F408" s="23"/>
    </row>
    <row r="409" spans="3:6" x14ac:dyDescent="0.55000000000000004">
      <c r="C409" s="3"/>
      <c r="D409" s="23"/>
      <c r="E409" s="3"/>
      <c r="F409" s="23"/>
    </row>
    <row r="410" spans="3:6" x14ac:dyDescent="0.55000000000000004">
      <c r="C410" s="3"/>
      <c r="D410" s="23"/>
      <c r="E410" s="3"/>
      <c r="F410" s="23"/>
    </row>
    <row r="411" spans="3:6" x14ac:dyDescent="0.55000000000000004">
      <c r="C411" s="3"/>
      <c r="D411" s="23"/>
      <c r="E411" s="3"/>
      <c r="F411" s="23"/>
    </row>
    <row r="412" spans="3:6" x14ac:dyDescent="0.55000000000000004">
      <c r="C412" s="3"/>
      <c r="D412" s="23"/>
      <c r="E412" s="3"/>
      <c r="F412" s="23"/>
    </row>
    <row r="413" spans="3:6" x14ac:dyDescent="0.55000000000000004">
      <c r="C413" s="3"/>
      <c r="D413" s="23"/>
      <c r="E413" s="3"/>
      <c r="F413" s="23"/>
    </row>
    <row r="414" spans="3:6" x14ac:dyDescent="0.55000000000000004">
      <c r="C414" s="3"/>
      <c r="D414" s="23"/>
      <c r="E414" s="3"/>
      <c r="F414" s="23"/>
    </row>
    <row r="415" spans="3:6" x14ac:dyDescent="0.55000000000000004">
      <c r="C415" s="3"/>
      <c r="D415" s="23"/>
      <c r="E415" s="3"/>
      <c r="F415" s="23"/>
    </row>
    <row r="416" spans="3:6" x14ac:dyDescent="0.55000000000000004">
      <c r="C416" s="3"/>
      <c r="D416" s="23"/>
      <c r="E416" s="3"/>
      <c r="F416" s="23"/>
    </row>
    <row r="417" spans="3:6" x14ac:dyDescent="0.55000000000000004">
      <c r="C417" s="3"/>
      <c r="D417" s="23"/>
      <c r="E417" s="3"/>
      <c r="F417" s="23"/>
    </row>
    <row r="418" spans="3:6" x14ac:dyDescent="0.55000000000000004">
      <c r="C418" s="3"/>
      <c r="D418" s="23"/>
      <c r="E418" s="3"/>
      <c r="F418" s="23"/>
    </row>
    <row r="419" spans="3:6" x14ac:dyDescent="0.55000000000000004">
      <c r="C419" s="3"/>
      <c r="D419" s="23"/>
      <c r="E419" s="3"/>
      <c r="F419" s="23"/>
    </row>
    <row r="420" spans="3:6" x14ac:dyDescent="0.55000000000000004">
      <c r="C420" s="3"/>
      <c r="D420" s="23"/>
      <c r="E420" s="3"/>
      <c r="F420" s="23"/>
    </row>
    <row r="421" spans="3:6" x14ac:dyDescent="0.55000000000000004">
      <c r="C421" s="3"/>
      <c r="D421" s="23"/>
      <c r="E421" s="3"/>
      <c r="F421" s="23"/>
    </row>
    <row r="422" spans="3:6" x14ac:dyDescent="0.55000000000000004">
      <c r="C422" s="3"/>
      <c r="D422" s="23"/>
      <c r="E422" s="3"/>
      <c r="F422" s="23"/>
    </row>
    <row r="423" spans="3:6" x14ac:dyDescent="0.55000000000000004">
      <c r="C423" s="3"/>
      <c r="D423" s="23"/>
      <c r="E423" s="3"/>
      <c r="F423" s="23"/>
    </row>
    <row r="424" spans="3:6" x14ac:dyDescent="0.55000000000000004">
      <c r="C424" s="3"/>
      <c r="D424" s="23"/>
      <c r="E424" s="3"/>
      <c r="F424" s="23"/>
    </row>
    <row r="425" spans="3:6" x14ac:dyDescent="0.55000000000000004">
      <c r="C425" s="3"/>
      <c r="D425" s="23"/>
      <c r="E425" s="3"/>
      <c r="F425" s="23"/>
    </row>
    <row r="426" spans="3:6" x14ac:dyDescent="0.55000000000000004">
      <c r="C426" s="3"/>
      <c r="D426" s="23"/>
      <c r="E426" s="3"/>
      <c r="F426" s="23"/>
    </row>
    <row r="427" spans="3:6" x14ac:dyDescent="0.55000000000000004">
      <c r="C427" s="3"/>
      <c r="D427" s="23"/>
      <c r="E427" s="3"/>
      <c r="F427" s="23"/>
    </row>
    <row r="428" spans="3:6" x14ac:dyDescent="0.55000000000000004">
      <c r="C428" s="3"/>
      <c r="D428" s="23"/>
      <c r="E428" s="3"/>
      <c r="F428" s="23"/>
    </row>
    <row r="429" spans="3:6" x14ac:dyDescent="0.55000000000000004">
      <c r="C429" s="3"/>
      <c r="D429" s="23"/>
      <c r="E429" s="3"/>
      <c r="F429" s="23"/>
    </row>
    <row r="430" spans="3:6" x14ac:dyDescent="0.55000000000000004">
      <c r="C430" s="3"/>
      <c r="D430" s="23"/>
      <c r="E430" s="3"/>
      <c r="F430" s="23"/>
    </row>
    <row r="431" spans="3:6" x14ac:dyDescent="0.55000000000000004">
      <c r="C431" s="3"/>
      <c r="D431" s="23"/>
      <c r="E431" s="3"/>
      <c r="F431" s="23"/>
    </row>
    <row r="432" spans="3:6" x14ac:dyDescent="0.55000000000000004">
      <c r="C432" s="3"/>
      <c r="D432" s="23"/>
      <c r="E432" s="3"/>
      <c r="F432" s="23"/>
    </row>
    <row r="433" spans="3:6" x14ac:dyDescent="0.55000000000000004">
      <c r="C433" s="3"/>
      <c r="D433" s="23"/>
      <c r="E433" s="3"/>
      <c r="F433" s="23"/>
    </row>
    <row r="434" spans="3:6" x14ac:dyDescent="0.55000000000000004">
      <c r="C434" s="3"/>
      <c r="D434" s="23"/>
      <c r="E434" s="3"/>
      <c r="F434" s="23"/>
    </row>
    <row r="435" spans="3:6" x14ac:dyDescent="0.55000000000000004">
      <c r="C435" s="3"/>
      <c r="D435" s="23"/>
      <c r="E435" s="3"/>
      <c r="F435" s="23"/>
    </row>
    <row r="436" spans="3:6" x14ac:dyDescent="0.55000000000000004">
      <c r="C436" s="3"/>
      <c r="D436" s="23"/>
      <c r="E436" s="3"/>
      <c r="F436" s="23"/>
    </row>
    <row r="437" spans="3:6" x14ac:dyDescent="0.55000000000000004">
      <c r="C437" s="3"/>
      <c r="D437" s="23"/>
      <c r="E437" s="3"/>
      <c r="F437" s="23"/>
    </row>
    <row r="438" spans="3:6" x14ac:dyDescent="0.55000000000000004">
      <c r="C438" s="3"/>
      <c r="D438" s="23"/>
      <c r="E438" s="3"/>
      <c r="F438" s="23"/>
    </row>
    <row r="439" spans="3:6" x14ac:dyDescent="0.55000000000000004">
      <c r="C439" s="3"/>
      <c r="D439" s="23"/>
      <c r="E439" s="3"/>
      <c r="F439" s="23"/>
    </row>
    <row r="440" spans="3:6" x14ac:dyDescent="0.55000000000000004">
      <c r="C440" s="3"/>
      <c r="D440" s="23"/>
      <c r="E440" s="3"/>
      <c r="F440" s="23"/>
    </row>
    <row r="441" spans="3:6" x14ac:dyDescent="0.55000000000000004">
      <c r="C441" s="3"/>
      <c r="D441" s="23"/>
      <c r="E441" s="3"/>
      <c r="F441" s="23"/>
    </row>
    <row r="442" spans="3:6" x14ac:dyDescent="0.55000000000000004">
      <c r="C442" s="3"/>
      <c r="D442" s="23"/>
      <c r="E442" s="3"/>
      <c r="F442" s="23"/>
    </row>
    <row r="443" spans="3:6" x14ac:dyDescent="0.55000000000000004">
      <c r="C443" s="3"/>
      <c r="D443" s="23"/>
      <c r="E443" s="3"/>
      <c r="F443" s="23"/>
    </row>
    <row r="444" spans="3:6" x14ac:dyDescent="0.55000000000000004">
      <c r="C444" s="3"/>
      <c r="D444" s="23"/>
      <c r="E444" s="3"/>
      <c r="F444" s="23"/>
    </row>
    <row r="445" spans="3:6" x14ac:dyDescent="0.55000000000000004">
      <c r="C445" s="3"/>
      <c r="D445" s="23"/>
      <c r="E445" s="3"/>
      <c r="F445" s="23"/>
    </row>
    <row r="446" spans="3:6" x14ac:dyDescent="0.55000000000000004">
      <c r="C446" s="3"/>
      <c r="D446" s="23"/>
      <c r="E446" s="3"/>
      <c r="F446" s="23"/>
    </row>
    <row r="447" spans="3:6" x14ac:dyDescent="0.55000000000000004">
      <c r="C447" s="3"/>
      <c r="D447" s="23"/>
      <c r="E447" s="3"/>
      <c r="F447" s="23"/>
    </row>
    <row r="448" spans="3:6" x14ac:dyDescent="0.55000000000000004">
      <c r="C448" s="3"/>
      <c r="D448" s="23"/>
      <c r="E448" s="3"/>
      <c r="F448" s="23"/>
    </row>
    <row r="449" spans="3:6" x14ac:dyDescent="0.55000000000000004">
      <c r="C449" s="3"/>
      <c r="D449" s="23"/>
      <c r="E449" s="3"/>
      <c r="F449" s="23"/>
    </row>
    <row r="450" spans="3:6" x14ac:dyDescent="0.55000000000000004">
      <c r="C450" s="3"/>
      <c r="D450" s="23"/>
      <c r="E450" s="3"/>
      <c r="F450" s="23"/>
    </row>
    <row r="451" spans="3:6" x14ac:dyDescent="0.55000000000000004">
      <c r="C451" s="3"/>
      <c r="D451" s="23"/>
      <c r="E451" s="3"/>
      <c r="F451" s="23"/>
    </row>
    <row r="452" spans="3:6" x14ac:dyDescent="0.55000000000000004">
      <c r="C452" s="3"/>
      <c r="D452" s="23"/>
      <c r="E452" s="3"/>
      <c r="F452" s="23"/>
    </row>
    <row r="453" spans="3:6" x14ac:dyDescent="0.55000000000000004">
      <c r="C453" s="3"/>
      <c r="D453" s="23"/>
      <c r="E453" s="3"/>
      <c r="F453" s="23"/>
    </row>
    <row r="454" spans="3:6" x14ac:dyDescent="0.55000000000000004">
      <c r="C454" s="3"/>
      <c r="D454" s="23"/>
      <c r="E454" s="3"/>
      <c r="F454" s="23"/>
    </row>
    <row r="455" spans="3:6" x14ac:dyDescent="0.55000000000000004">
      <c r="C455" s="3"/>
      <c r="D455" s="23"/>
      <c r="E455" s="3"/>
      <c r="F455" s="23"/>
    </row>
    <row r="456" spans="3:6" x14ac:dyDescent="0.55000000000000004">
      <c r="C456" s="3"/>
      <c r="D456" s="23"/>
      <c r="E456" s="3"/>
      <c r="F456" s="23"/>
    </row>
    <row r="457" spans="3:6" x14ac:dyDescent="0.55000000000000004">
      <c r="C457" s="3"/>
      <c r="D457" s="23"/>
      <c r="E457" s="3"/>
      <c r="F457" s="23"/>
    </row>
    <row r="458" spans="3:6" x14ac:dyDescent="0.55000000000000004">
      <c r="C458" s="3"/>
      <c r="D458" s="23"/>
      <c r="E458" s="3"/>
      <c r="F458" s="23"/>
    </row>
    <row r="459" spans="3:6" x14ac:dyDescent="0.55000000000000004">
      <c r="C459" s="3"/>
      <c r="D459" s="23"/>
      <c r="E459" s="3"/>
      <c r="F459" s="23"/>
    </row>
    <row r="460" spans="3:6" x14ac:dyDescent="0.55000000000000004">
      <c r="C460" s="3"/>
      <c r="D460" s="23"/>
      <c r="E460" s="3"/>
      <c r="F460" s="23"/>
    </row>
    <row r="461" spans="3:6" x14ac:dyDescent="0.55000000000000004">
      <c r="C461" s="3"/>
      <c r="D461" s="23"/>
      <c r="E461" s="3"/>
      <c r="F461" s="23"/>
    </row>
    <row r="462" spans="3:6" x14ac:dyDescent="0.55000000000000004">
      <c r="C462" s="3"/>
      <c r="D462" s="23"/>
      <c r="E462" s="3"/>
      <c r="F462" s="23"/>
    </row>
    <row r="463" spans="3:6" x14ac:dyDescent="0.55000000000000004">
      <c r="C463" s="3"/>
      <c r="D463" s="23"/>
      <c r="E463" s="3"/>
      <c r="F463" s="23"/>
    </row>
    <row r="464" spans="3:6" x14ac:dyDescent="0.55000000000000004">
      <c r="C464" s="3"/>
      <c r="D464" s="23"/>
      <c r="E464" s="3"/>
      <c r="F464" s="23"/>
    </row>
    <row r="465" spans="3:6" x14ac:dyDescent="0.55000000000000004">
      <c r="C465" s="3"/>
      <c r="D465" s="23"/>
      <c r="E465" s="3"/>
      <c r="F465" s="23"/>
    </row>
    <row r="466" spans="3:6" x14ac:dyDescent="0.55000000000000004">
      <c r="C466" s="3"/>
      <c r="D466" s="23"/>
      <c r="E466" s="3"/>
      <c r="F466" s="23"/>
    </row>
    <row r="467" spans="3:6" x14ac:dyDescent="0.55000000000000004">
      <c r="C467" s="3"/>
      <c r="D467" s="23"/>
      <c r="E467" s="3"/>
      <c r="F467" s="23"/>
    </row>
    <row r="468" spans="3:6" x14ac:dyDescent="0.55000000000000004">
      <c r="C468" s="3"/>
      <c r="D468" s="23"/>
      <c r="E468" s="3"/>
      <c r="F468" s="23"/>
    </row>
    <row r="469" spans="3:6" x14ac:dyDescent="0.55000000000000004">
      <c r="C469" s="3"/>
      <c r="D469" s="23"/>
      <c r="E469" s="3"/>
      <c r="F469" s="23"/>
    </row>
    <row r="470" spans="3:6" x14ac:dyDescent="0.55000000000000004">
      <c r="C470" s="3"/>
      <c r="D470" s="23"/>
      <c r="E470" s="3"/>
      <c r="F470" s="23"/>
    </row>
    <row r="471" spans="3:6" x14ac:dyDescent="0.55000000000000004">
      <c r="C471" s="3"/>
      <c r="D471" s="23"/>
      <c r="E471" s="3"/>
      <c r="F471" s="23"/>
    </row>
    <row r="472" spans="3:6" x14ac:dyDescent="0.55000000000000004">
      <c r="C472" s="3"/>
      <c r="D472" s="23"/>
      <c r="E472" s="3"/>
      <c r="F472" s="23"/>
    </row>
    <row r="473" spans="3:6" x14ac:dyDescent="0.55000000000000004">
      <c r="C473" s="3"/>
      <c r="D473" s="23"/>
      <c r="E473" s="3"/>
      <c r="F473" s="23"/>
    </row>
    <row r="474" spans="3:6" x14ac:dyDescent="0.55000000000000004">
      <c r="C474" s="3"/>
      <c r="D474" s="23"/>
      <c r="E474" s="3"/>
      <c r="F474" s="23"/>
    </row>
    <row r="475" spans="3:6" x14ac:dyDescent="0.55000000000000004">
      <c r="C475" s="3"/>
      <c r="D475" s="23"/>
      <c r="E475" s="3"/>
      <c r="F475" s="23"/>
    </row>
    <row r="476" spans="3:6" x14ac:dyDescent="0.55000000000000004">
      <c r="C476" s="3"/>
      <c r="D476" s="23"/>
      <c r="E476" s="3"/>
      <c r="F476" s="23"/>
    </row>
    <row r="477" spans="3:6" x14ac:dyDescent="0.55000000000000004">
      <c r="C477" s="3"/>
      <c r="D477" s="23"/>
      <c r="E477" s="3"/>
      <c r="F477" s="23"/>
    </row>
    <row r="478" spans="3:6" x14ac:dyDescent="0.55000000000000004">
      <c r="C478" s="3"/>
      <c r="D478" s="23"/>
      <c r="E478" s="3"/>
      <c r="F478" s="23"/>
    </row>
    <row r="479" spans="3:6" x14ac:dyDescent="0.55000000000000004">
      <c r="C479" s="3"/>
      <c r="D479" s="23"/>
      <c r="E479" s="3"/>
      <c r="F479" s="23"/>
    </row>
    <row r="480" spans="3:6" x14ac:dyDescent="0.55000000000000004">
      <c r="C480" s="3"/>
      <c r="D480" s="23"/>
      <c r="E480" s="3"/>
      <c r="F480" s="23"/>
    </row>
    <row r="481" spans="3:6" x14ac:dyDescent="0.55000000000000004">
      <c r="C481" s="3"/>
      <c r="D481" s="23"/>
      <c r="E481" s="3"/>
      <c r="F481" s="23"/>
    </row>
    <row r="482" spans="3:6" x14ac:dyDescent="0.55000000000000004">
      <c r="C482" s="3"/>
      <c r="D482" s="23"/>
      <c r="E482" s="3"/>
      <c r="F482" s="23"/>
    </row>
    <row r="483" spans="3:6" x14ac:dyDescent="0.55000000000000004">
      <c r="C483" s="3"/>
      <c r="D483" s="23"/>
      <c r="E483" s="3"/>
      <c r="F483" s="23"/>
    </row>
    <row r="484" spans="3:6" x14ac:dyDescent="0.55000000000000004">
      <c r="C484" s="3"/>
      <c r="D484" s="23"/>
      <c r="E484" s="3"/>
      <c r="F484" s="23"/>
    </row>
    <row r="485" spans="3:6" x14ac:dyDescent="0.55000000000000004">
      <c r="C485" s="3"/>
      <c r="D485" s="23"/>
      <c r="E485" s="3"/>
      <c r="F485" s="23"/>
    </row>
    <row r="486" spans="3:6" x14ac:dyDescent="0.55000000000000004">
      <c r="C486" s="3"/>
      <c r="D486" s="23"/>
      <c r="E486" s="3"/>
      <c r="F486" s="23"/>
    </row>
    <row r="487" spans="3:6" x14ac:dyDescent="0.55000000000000004">
      <c r="C487" s="3"/>
      <c r="D487" s="23"/>
      <c r="E487" s="3"/>
      <c r="F487" s="23"/>
    </row>
    <row r="488" spans="3:6" x14ac:dyDescent="0.55000000000000004">
      <c r="C488" s="3"/>
      <c r="D488" s="23"/>
      <c r="E488" s="3"/>
      <c r="F488" s="23"/>
    </row>
    <row r="489" spans="3:6" x14ac:dyDescent="0.55000000000000004">
      <c r="C489" s="3"/>
      <c r="D489" s="23"/>
      <c r="E489" s="3"/>
      <c r="F489" s="23"/>
    </row>
    <row r="490" spans="3:6" x14ac:dyDescent="0.55000000000000004">
      <c r="C490" s="3"/>
      <c r="D490" s="23"/>
      <c r="E490" s="3"/>
      <c r="F490" s="23"/>
    </row>
    <row r="491" spans="3:6" x14ac:dyDescent="0.55000000000000004">
      <c r="C491" s="3"/>
      <c r="D491" s="23"/>
      <c r="E491" s="3"/>
      <c r="F491" s="23"/>
    </row>
    <row r="492" spans="3:6" x14ac:dyDescent="0.55000000000000004">
      <c r="C492" s="3"/>
      <c r="D492" s="23"/>
      <c r="E492" s="3"/>
      <c r="F492" s="23"/>
    </row>
    <row r="493" spans="3:6" x14ac:dyDescent="0.55000000000000004">
      <c r="C493" s="3"/>
      <c r="D493" s="23"/>
      <c r="E493" s="3"/>
      <c r="F493" s="23"/>
    </row>
    <row r="494" spans="3:6" x14ac:dyDescent="0.55000000000000004">
      <c r="C494" s="3"/>
      <c r="D494" s="23"/>
      <c r="E494" s="3"/>
      <c r="F494" s="23"/>
    </row>
    <row r="495" spans="3:6" x14ac:dyDescent="0.55000000000000004">
      <c r="C495" s="3"/>
      <c r="D495" s="23"/>
      <c r="E495" s="3"/>
      <c r="F495" s="23"/>
    </row>
    <row r="496" spans="3:6" x14ac:dyDescent="0.55000000000000004">
      <c r="C496" s="3"/>
      <c r="D496" s="23"/>
      <c r="E496" s="3"/>
      <c r="F496" s="23"/>
    </row>
    <row r="497" spans="3:6" x14ac:dyDescent="0.55000000000000004">
      <c r="C497" s="3"/>
      <c r="D497" s="23"/>
      <c r="E497" s="3"/>
      <c r="F497" s="23"/>
    </row>
    <row r="498" spans="3:6" x14ac:dyDescent="0.55000000000000004">
      <c r="C498" s="3"/>
      <c r="D498" s="23"/>
      <c r="E498" s="3"/>
      <c r="F498" s="23"/>
    </row>
    <row r="499" spans="3:6" x14ac:dyDescent="0.55000000000000004">
      <c r="C499" s="3"/>
      <c r="D499" s="23"/>
      <c r="E499" s="3"/>
      <c r="F499" s="23"/>
    </row>
    <row r="500" spans="3:6" x14ac:dyDescent="0.55000000000000004">
      <c r="C500" s="3"/>
      <c r="D500" s="23"/>
      <c r="E500" s="3"/>
      <c r="F500" s="23"/>
    </row>
    <row r="501" spans="3:6" x14ac:dyDescent="0.55000000000000004">
      <c r="C501" s="3"/>
      <c r="D501" s="23"/>
      <c r="E501" s="3"/>
      <c r="F501" s="23"/>
    </row>
    <row r="502" spans="3:6" x14ac:dyDescent="0.55000000000000004">
      <c r="C502" s="3"/>
      <c r="D502" s="23"/>
      <c r="E502" s="3"/>
      <c r="F502" s="23"/>
    </row>
    <row r="503" spans="3:6" x14ac:dyDescent="0.55000000000000004">
      <c r="C503" s="3"/>
      <c r="D503" s="23"/>
      <c r="E503" s="3"/>
      <c r="F503" s="23"/>
    </row>
    <row r="504" spans="3:6" x14ac:dyDescent="0.55000000000000004">
      <c r="C504" s="3"/>
      <c r="D504" s="23"/>
      <c r="E504" s="3"/>
      <c r="F504" s="23"/>
    </row>
    <row r="505" spans="3:6" x14ac:dyDescent="0.55000000000000004">
      <c r="C505" s="3"/>
      <c r="D505" s="23"/>
      <c r="E505" s="3"/>
      <c r="F505" s="23"/>
    </row>
    <row r="506" spans="3:6" x14ac:dyDescent="0.55000000000000004">
      <c r="C506" s="3"/>
      <c r="D506" s="23"/>
      <c r="E506" s="3"/>
      <c r="F506" s="23"/>
    </row>
    <row r="507" spans="3:6" x14ac:dyDescent="0.55000000000000004">
      <c r="C507" s="3"/>
      <c r="D507" s="23"/>
      <c r="E507" s="3"/>
      <c r="F507" s="23"/>
    </row>
    <row r="508" spans="3:6" x14ac:dyDescent="0.55000000000000004">
      <c r="C508" s="3"/>
      <c r="D508" s="23"/>
      <c r="E508" s="3"/>
      <c r="F508" s="23"/>
    </row>
    <row r="509" spans="3:6" x14ac:dyDescent="0.55000000000000004">
      <c r="C509" s="3"/>
      <c r="D509" s="23"/>
      <c r="E509" s="3"/>
      <c r="F509" s="23"/>
    </row>
    <row r="510" spans="3:6" x14ac:dyDescent="0.55000000000000004">
      <c r="C510" s="3"/>
      <c r="D510" s="23"/>
      <c r="E510" s="3"/>
      <c r="F510" s="23"/>
    </row>
    <row r="511" spans="3:6" x14ac:dyDescent="0.55000000000000004">
      <c r="C511" s="3"/>
      <c r="D511" s="23"/>
      <c r="E511" s="3"/>
      <c r="F511" s="23"/>
    </row>
    <row r="512" spans="3:6" x14ac:dyDescent="0.55000000000000004">
      <c r="C512" s="3"/>
      <c r="D512" s="23"/>
      <c r="E512" s="3"/>
      <c r="F512" s="23"/>
    </row>
    <row r="513" spans="3:6" x14ac:dyDescent="0.55000000000000004">
      <c r="C513" s="3"/>
      <c r="D513" s="23"/>
      <c r="E513" s="3"/>
      <c r="F513" s="23"/>
    </row>
    <row r="514" spans="3:6" x14ac:dyDescent="0.55000000000000004">
      <c r="C514" s="3"/>
      <c r="D514" s="23"/>
      <c r="E514" s="3"/>
      <c r="F514" s="23"/>
    </row>
    <row r="515" spans="3:6" x14ac:dyDescent="0.55000000000000004">
      <c r="C515" s="3"/>
      <c r="D515" s="23"/>
      <c r="E515" s="3"/>
      <c r="F515" s="23"/>
    </row>
    <row r="516" spans="3:6" x14ac:dyDescent="0.55000000000000004">
      <c r="C516" s="3"/>
      <c r="D516" s="23"/>
      <c r="E516" s="3"/>
      <c r="F516" s="23"/>
    </row>
    <row r="517" spans="3:6" x14ac:dyDescent="0.55000000000000004">
      <c r="C517" s="3"/>
      <c r="D517" s="23"/>
      <c r="E517" s="3"/>
      <c r="F517" s="23"/>
    </row>
    <row r="518" spans="3:6" x14ac:dyDescent="0.55000000000000004">
      <c r="C518" s="3"/>
      <c r="D518" s="23"/>
      <c r="E518" s="3"/>
      <c r="F518" s="23"/>
    </row>
    <row r="519" spans="3:6" x14ac:dyDescent="0.55000000000000004">
      <c r="C519" s="3"/>
      <c r="D519" s="23"/>
      <c r="E519" s="3"/>
      <c r="F519" s="23"/>
    </row>
    <row r="520" spans="3:6" x14ac:dyDescent="0.55000000000000004">
      <c r="C520" s="3"/>
      <c r="D520" s="23"/>
      <c r="E520" s="3"/>
      <c r="F520" s="23"/>
    </row>
    <row r="521" spans="3:6" x14ac:dyDescent="0.55000000000000004">
      <c r="C521" s="3"/>
      <c r="D521" s="23"/>
      <c r="E521" s="3"/>
      <c r="F521" s="23"/>
    </row>
    <row r="522" spans="3:6" x14ac:dyDescent="0.55000000000000004">
      <c r="C522" s="3"/>
      <c r="D522" s="23"/>
      <c r="E522" s="3"/>
      <c r="F522" s="23"/>
    </row>
    <row r="523" spans="3:6" x14ac:dyDescent="0.55000000000000004">
      <c r="C523" s="3"/>
      <c r="D523" s="23"/>
      <c r="E523" s="3"/>
      <c r="F523" s="23"/>
    </row>
    <row r="524" spans="3:6" x14ac:dyDescent="0.55000000000000004">
      <c r="C524" s="3"/>
      <c r="D524" s="23"/>
      <c r="E524" s="3"/>
      <c r="F524" s="23"/>
    </row>
    <row r="525" spans="3:6" x14ac:dyDescent="0.55000000000000004">
      <c r="C525" s="3"/>
      <c r="D525" s="23"/>
      <c r="E525" s="3"/>
      <c r="F525" s="23"/>
    </row>
    <row r="526" spans="3:6" x14ac:dyDescent="0.55000000000000004">
      <c r="C526" s="3"/>
      <c r="D526" s="23"/>
      <c r="E526" s="3"/>
      <c r="F526" s="23"/>
    </row>
    <row r="527" spans="3:6" x14ac:dyDescent="0.55000000000000004">
      <c r="C527" s="3"/>
      <c r="D527" s="23"/>
      <c r="E527" s="3"/>
      <c r="F527" s="23"/>
    </row>
    <row r="528" spans="3:6" x14ac:dyDescent="0.55000000000000004">
      <c r="C528" s="3"/>
      <c r="D528" s="23"/>
      <c r="E528" s="3"/>
      <c r="F528" s="23"/>
    </row>
    <row r="529" spans="3:6" x14ac:dyDescent="0.55000000000000004">
      <c r="C529" s="3"/>
      <c r="D529" s="23"/>
      <c r="E529" s="3"/>
      <c r="F529" s="23"/>
    </row>
    <row r="530" spans="3:6" x14ac:dyDescent="0.55000000000000004">
      <c r="C530" s="3"/>
      <c r="D530" s="23"/>
      <c r="E530" s="3"/>
      <c r="F530" s="23"/>
    </row>
    <row r="531" spans="3:6" x14ac:dyDescent="0.55000000000000004">
      <c r="C531" s="3"/>
      <c r="D531" s="23"/>
      <c r="E531" s="3"/>
      <c r="F531" s="23"/>
    </row>
    <row r="532" spans="3:6" x14ac:dyDescent="0.55000000000000004">
      <c r="C532" s="3"/>
      <c r="D532" s="23"/>
      <c r="E532" s="3"/>
      <c r="F532" s="23"/>
    </row>
    <row r="533" spans="3:6" x14ac:dyDescent="0.55000000000000004">
      <c r="C533" s="3"/>
      <c r="D533" s="23"/>
      <c r="E533" s="3"/>
      <c r="F533" s="23"/>
    </row>
    <row r="534" spans="3:6" x14ac:dyDescent="0.55000000000000004">
      <c r="C534" s="3"/>
      <c r="D534" s="23"/>
      <c r="E534" s="3"/>
      <c r="F534" s="23"/>
    </row>
    <row r="535" spans="3:6" x14ac:dyDescent="0.55000000000000004">
      <c r="C535" s="3"/>
      <c r="D535" s="23"/>
      <c r="E535" s="3"/>
      <c r="F535" s="23"/>
    </row>
    <row r="536" spans="3:6" x14ac:dyDescent="0.55000000000000004">
      <c r="C536" s="3"/>
      <c r="D536" s="23"/>
      <c r="E536" s="3"/>
      <c r="F536" s="23"/>
    </row>
    <row r="537" spans="3:6" x14ac:dyDescent="0.55000000000000004">
      <c r="C537" s="3"/>
      <c r="D537" s="23"/>
      <c r="E537" s="3"/>
      <c r="F537" s="23"/>
    </row>
    <row r="538" spans="3:6" x14ac:dyDescent="0.55000000000000004">
      <c r="C538" s="3"/>
      <c r="D538" s="23"/>
      <c r="E538" s="3"/>
      <c r="F538" s="23"/>
    </row>
    <row r="539" spans="3:6" x14ac:dyDescent="0.55000000000000004">
      <c r="C539" s="3"/>
      <c r="D539" s="23"/>
      <c r="E539" s="3"/>
      <c r="F539" s="23"/>
    </row>
    <row r="540" spans="3:6" x14ac:dyDescent="0.55000000000000004">
      <c r="C540" s="3"/>
      <c r="D540" s="23"/>
      <c r="E540" s="3"/>
      <c r="F540" s="23"/>
    </row>
    <row r="541" spans="3:6" x14ac:dyDescent="0.55000000000000004">
      <c r="C541" s="3"/>
      <c r="D541" s="23"/>
      <c r="E541" s="3"/>
      <c r="F541" s="23"/>
    </row>
    <row r="542" spans="3:6" x14ac:dyDescent="0.55000000000000004">
      <c r="C542" s="3"/>
      <c r="D542" s="23"/>
      <c r="E542" s="3"/>
      <c r="F542" s="23"/>
    </row>
    <row r="543" spans="3:6" x14ac:dyDescent="0.55000000000000004">
      <c r="C543" s="3"/>
      <c r="D543" s="23"/>
      <c r="E543" s="3"/>
      <c r="F543" s="23"/>
    </row>
    <row r="544" spans="3:6" x14ac:dyDescent="0.55000000000000004">
      <c r="C544" s="3"/>
      <c r="D544" s="23"/>
      <c r="E544" s="3"/>
      <c r="F544" s="23"/>
    </row>
    <row r="545" spans="3:6" x14ac:dyDescent="0.55000000000000004">
      <c r="C545" s="3"/>
      <c r="D545" s="23"/>
      <c r="E545" s="3"/>
      <c r="F545" s="23"/>
    </row>
    <row r="546" spans="3:6" x14ac:dyDescent="0.55000000000000004">
      <c r="C546" s="3"/>
      <c r="D546" s="23"/>
      <c r="E546" s="3"/>
      <c r="F546" s="23"/>
    </row>
    <row r="547" spans="3:6" x14ac:dyDescent="0.55000000000000004">
      <c r="C547" s="3"/>
      <c r="D547" s="23"/>
      <c r="E547" s="3"/>
      <c r="F547" s="23"/>
    </row>
    <row r="548" spans="3:6" x14ac:dyDescent="0.55000000000000004">
      <c r="C548" s="3"/>
      <c r="D548" s="23"/>
      <c r="E548" s="3"/>
      <c r="F548" s="23"/>
    </row>
    <row r="549" spans="3:6" x14ac:dyDescent="0.55000000000000004">
      <c r="C549" s="3"/>
      <c r="D549" s="23"/>
      <c r="E549" s="3"/>
      <c r="F549" s="23"/>
    </row>
    <row r="550" spans="3:6" x14ac:dyDescent="0.55000000000000004">
      <c r="C550" s="3"/>
      <c r="D550" s="23"/>
      <c r="E550" s="3"/>
      <c r="F550" s="23"/>
    </row>
    <row r="551" spans="3:6" x14ac:dyDescent="0.55000000000000004">
      <c r="C551" s="3"/>
      <c r="D551" s="23"/>
      <c r="E551" s="3"/>
      <c r="F551" s="23"/>
    </row>
    <row r="552" spans="3:6" x14ac:dyDescent="0.55000000000000004">
      <c r="C552" s="3"/>
      <c r="D552" s="23"/>
      <c r="E552" s="3"/>
      <c r="F552" s="23"/>
    </row>
    <row r="553" spans="3:6" x14ac:dyDescent="0.55000000000000004">
      <c r="C553" s="3"/>
      <c r="D553" s="23"/>
      <c r="E553" s="3"/>
      <c r="F553" s="23"/>
    </row>
    <row r="554" spans="3:6" x14ac:dyDescent="0.55000000000000004">
      <c r="C554" s="3"/>
      <c r="D554" s="23"/>
      <c r="E554" s="3"/>
      <c r="F554" s="23"/>
    </row>
    <row r="555" spans="3:6" x14ac:dyDescent="0.55000000000000004">
      <c r="C555" s="3"/>
      <c r="D555" s="23"/>
      <c r="E555" s="3"/>
      <c r="F555" s="23"/>
    </row>
    <row r="556" spans="3:6" x14ac:dyDescent="0.55000000000000004">
      <c r="C556" s="3"/>
      <c r="D556" s="23"/>
      <c r="E556" s="3"/>
      <c r="F556" s="23"/>
    </row>
    <row r="557" spans="3:6" x14ac:dyDescent="0.55000000000000004">
      <c r="C557" s="3"/>
      <c r="D557" s="23"/>
      <c r="E557" s="3"/>
      <c r="F557" s="23"/>
    </row>
    <row r="558" spans="3:6" x14ac:dyDescent="0.55000000000000004">
      <c r="C558" s="3"/>
      <c r="D558" s="23"/>
      <c r="E558" s="3"/>
      <c r="F558" s="23"/>
    </row>
    <row r="559" spans="3:6" x14ac:dyDescent="0.55000000000000004">
      <c r="C559" s="3"/>
      <c r="D559" s="23"/>
      <c r="E559" s="3"/>
      <c r="F559" s="23"/>
    </row>
    <row r="560" spans="3:6" x14ac:dyDescent="0.55000000000000004">
      <c r="C560" s="3"/>
      <c r="D560" s="23"/>
      <c r="E560" s="3"/>
      <c r="F560" s="23"/>
    </row>
    <row r="561" spans="3:6" x14ac:dyDescent="0.55000000000000004">
      <c r="C561" s="3"/>
      <c r="D561" s="23"/>
      <c r="E561" s="3"/>
      <c r="F561" s="23"/>
    </row>
    <row r="562" spans="3:6" x14ac:dyDescent="0.55000000000000004">
      <c r="C562" s="3"/>
      <c r="D562" s="23"/>
      <c r="E562" s="3"/>
      <c r="F562" s="23"/>
    </row>
    <row r="563" spans="3:6" x14ac:dyDescent="0.55000000000000004">
      <c r="C563" s="3"/>
      <c r="D563" s="23"/>
      <c r="E563" s="3"/>
      <c r="F563" s="23"/>
    </row>
    <row r="564" spans="3:6" x14ac:dyDescent="0.55000000000000004">
      <c r="C564" s="3"/>
      <c r="D564" s="23"/>
      <c r="E564" s="3"/>
      <c r="F564" s="23"/>
    </row>
    <row r="565" spans="3:6" x14ac:dyDescent="0.55000000000000004">
      <c r="C565" s="3"/>
      <c r="D565" s="23"/>
      <c r="E565" s="3"/>
      <c r="F565" s="23"/>
    </row>
    <row r="566" spans="3:6" x14ac:dyDescent="0.55000000000000004">
      <c r="C566" s="3"/>
      <c r="D566" s="23"/>
      <c r="E566" s="3"/>
      <c r="F566" s="23"/>
    </row>
    <row r="567" spans="3:6" x14ac:dyDescent="0.55000000000000004">
      <c r="C567" s="3"/>
      <c r="D567" s="23"/>
      <c r="E567" s="3"/>
      <c r="F567" s="23"/>
    </row>
    <row r="568" spans="3:6" x14ac:dyDescent="0.55000000000000004">
      <c r="C568" s="3"/>
      <c r="D568" s="23"/>
      <c r="E568" s="3"/>
      <c r="F568" s="23"/>
    </row>
    <row r="569" spans="3:6" x14ac:dyDescent="0.55000000000000004">
      <c r="C569" s="3"/>
      <c r="D569" s="23"/>
      <c r="E569" s="3"/>
      <c r="F569" s="23"/>
    </row>
    <row r="570" spans="3:6" x14ac:dyDescent="0.55000000000000004">
      <c r="C570" s="3"/>
      <c r="D570" s="23"/>
      <c r="E570" s="3"/>
      <c r="F570" s="23"/>
    </row>
    <row r="571" spans="3:6" x14ac:dyDescent="0.55000000000000004">
      <c r="C571" s="3"/>
      <c r="D571" s="23"/>
      <c r="E571" s="3"/>
      <c r="F571" s="23"/>
    </row>
    <row r="572" spans="3:6" x14ac:dyDescent="0.55000000000000004">
      <c r="C572" s="3"/>
      <c r="D572" s="23"/>
      <c r="E572" s="3"/>
      <c r="F572" s="23"/>
    </row>
    <row r="573" spans="3:6" x14ac:dyDescent="0.55000000000000004">
      <c r="C573" s="3"/>
      <c r="D573" s="23"/>
      <c r="E573" s="3"/>
      <c r="F573" s="23"/>
    </row>
    <row r="574" spans="3:6" x14ac:dyDescent="0.55000000000000004">
      <c r="C574" s="3"/>
      <c r="D574" s="23"/>
      <c r="E574" s="3"/>
      <c r="F574" s="23"/>
    </row>
    <row r="575" spans="3:6" x14ac:dyDescent="0.55000000000000004">
      <c r="C575" s="3"/>
      <c r="D575" s="23"/>
      <c r="E575" s="3"/>
      <c r="F575" s="23"/>
    </row>
    <row r="576" spans="3:6" x14ac:dyDescent="0.55000000000000004">
      <c r="C576" s="3"/>
      <c r="D576" s="23"/>
      <c r="E576" s="3"/>
      <c r="F576" s="23"/>
    </row>
    <row r="577" spans="3:6" x14ac:dyDescent="0.55000000000000004">
      <c r="C577" s="3"/>
      <c r="D577" s="23"/>
      <c r="E577" s="3"/>
      <c r="F577" s="23"/>
    </row>
    <row r="578" spans="3:6" x14ac:dyDescent="0.55000000000000004">
      <c r="C578" s="3"/>
      <c r="D578" s="23"/>
      <c r="E578" s="3"/>
      <c r="F578" s="23"/>
    </row>
    <row r="579" spans="3:6" x14ac:dyDescent="0.55000000000000004">
      <c r="C579" s="3"/>
      <c r="D579" s="23"/>
      <c r="E579" s="3"/>
      <c r="F579" s="23"/>
    </row>
    <row r="580" spans="3:6" x14ac:dyDescent="0.55000000000000004">
      <c r="C580" s="3"/>
      <c r="D580" s="23"/>
      <c r="E580" s="3"/>
      <c r="F580" s="23"/>
    </row>
    <row r="581" spans="3:6" x14ac:dyDescent="0.55000000000000004">
      <c r="C581" s="3"/>
      <c r="D581" s="23"/>
      <c r="E581" s="3"/>
      <c r="F581" s="23"/>
    </row>
    <row r="582" spans="3:6" x14ac:dyDescent="0.55000000000000004">
      <c r="C582" s="3"/>
      <c r="D582" s="23"/>
      <c r="E582" s="3"/>
      <c r="F582" s="23"/>
    </row>
    <row r="583" spans="3:6" x14ac:dyDescent="0.55000000000000004">
      <c r="C583" s="3"/>
      <c r="D583" s="23"/>
      <c r="E583" s="3"/>
      <c r="F583" s="23"/>
    </row>
    <row r="584" spans="3:6" x14ac:dyDescent="0.55000000000000004">
      <c r="C584" s="3"/>
      <c r="D584" s="23"/>
      <c r="E584" s="3"/>
      <c r="F584" s="23"/>
    </row>
    <row r="585" spans="3:6" x14ac:dyDescent="0.55000000000000004">
      <c r="C585" s="3"/>
      <c r="D585" s="23"/>
      <c r="E585" s="3"/>
      <c r="F585" s="23"/>
    </row>
    <row r="586" spans="3:6" x14ac:dyDescent="0.55000000000000004">
      <c r="C586" s="3"/>
      <c r="D586" s="23"/>
      <c r="E586" s="3"/>
      <c r="F586" s="23"/>
    </row>
    <row r="587" spans="3:6" x14ac:dyDescent="0.55000000000000004">
      <c r="C587" s="3"/>
      <c r="D587" s="23"/>
      <c r="E587" s="3"/>
      <c r="F587" s="23"/>
    </row>
    <row r="588" spans="3:6" x14ac:dyDescent="0.55000000000000004">
      <c r="C588" s="3"/>
      <c r="D588" s="23"/>
      <c r="E588" s="3"/>
      <c r="F588" s="23"/>
    </row>
    <row r="589" spans="3:6" x14ac:dyDescent="0.55000000000000004">
      <c r="C589" s="3"/>
      <c r="D589" s="23"/>
      <c r="E589" s="3"/>
      <c r="F589" s="23"/>
    </row>
    <row r="590" spans="3:6" x14ac:dyDescent="0.55000000000000004">
      <c r="C590" s="3"/>
      <c r="D590" s="23"/>
      <c r="E590" s="3"/>
      <c r="F590" s="23"/>
    </row>
    <row r="591" spans="3:6" x14ac:dyDescent="0.55000000000000004">
      <c r="C591" s="3"/>
      <c r="D591" s="23"/>
      <c r="E591" s="3"/>
      <c r="F591" s="23"/>
    </row>
    <row r="592" spans="3:6" x14ac:dyDescent="0.55000000000000004">
      <c r="C592" s="3"/>
      <c r="D592" s="23"/>
      <c r="E592" s="3"/>
      <c r="F592" s="23"/>
    </row>
    <row r="593" spans="3:6" x14ac:dyDescent="0.55000000000000004">
      <c r="C593" s="3"/>
      <c r="D593" s="23"/>
      <c r="E593" s="3"/>
      <c r="F593" s="23"/>
    </row>
    <row r="594" spans="3:6" x14ac:dyDescent="0.55000000000000004">
      <c r="C594" s="3"/>
      <c r="D594" s="23"/>
      <c r="E594" s="3"/>
      <c r="F594" s="23"/>
    </row>
    <row r="595" spans="3:6" x14ac:dyDescent="0.55000000000000004">
      <c r="C595" s="3"/>
      <c r="D595" s="23"/>
      <c r="E595" s="3"/>
      <c r="F595" s="23"/>
    </row>
    <row r="596" spans="3:6" x14ac:dyDescent="0.55000000000000004">
      <c r="C596" s="3"/>
      <c r="D596" s="23"/>
      <c r="E596" s="3"/>
      <c r="F596" s="23"/>
    </row>
    <row r="597" spans="3:6" x14ac:dyDescent="0.55000000000000004">
      <c r="C597" s="3"/>
      <c r="D597" s="23"/>
      <c r="E597" s="3"/>
      <c r="F597" s="23"/>
    </row>
    <row r="598" spans="3:6" x14ac:dyDescent="0.55000000000000004">
      <c r="C598" s="3"/>
      <c r="D598" s="23"/>
      <c r="E598" s="3"/>
      <c r="F598" s="23"/>
    </row>
    <row r="599" spans="3:6" x14ac:dyDescent="0.55000000000000004">
      <c r="C599" s="3"/>
      <c r="D599" s="23"/>
      <c r="E599" s="3"/>
      <c r="F599" s="23"/>
    </row>
    <row r="600" spans="3:6" x14ac:dyDescent="0.55000000000000004">
      <c r="C600" s="3"/>
      <c r="D600" s="23"/>
      <c r="E600" s="3"/>
      <c r="F600" s="23"/>
    </row>
    <row r="601" spans="3:6" x14ac:dyDescent="0.55000000000000004">
      <c r="C601" s="3"/>
      <c r="D601" s="23"/>
      <c r="E601" s="3"/>
      <c r="F601" s="23"/>
    </row>
    <row r="602" spans="3:6" x14ac:dyDescent="0.55000000000000004">
      <c r="C602" s="3"/>
      <c r="D602" s="23"/>
      <c r="E602" s="3"/>
      <c r="F602" s="23"/>
    </row>
    <row r="603" spans="3:6" x14ac:dyDescent="0.55000000000000004">
      <c r="C603" s="3"/>
      <c r="D603" s="23"/>
      <c r="E603" s="3"/>
      <c r="F603" s="23"/>
    </row>
    <row r="604" spans="3:6" x14ac:dyDescent="0.55000000000000004">
      <c r="C604" s="3"/>
      <c r="D604" s="23"/>
      <c r="E604" s="3"/>
      <c r="F604" s="23"/>
    </row>
    <row r="605" spans="3:6" x14ac:dyDescent="0.55000000000000004">
      <c r="C605" s="3"/>
      <c r="D605" s="23"/>
      <c r="E605" s="3"/>
      <c r="F605" s="23"/>
    </row>
    <row r="606" spans="3:6" x14ac:dyDescent="0.55000000000000004">
      <c r="C606" s="3"/>
      <c r="D606" s="23"/>
      <c r="E606" s="3"/>
      <c r="F606" s="23"/>
    </row>
    <row r="607" spans="3:6" x14ac:dyDescent="0.55000000000000004">
      <c r="C607" s="3"/>
      <c r="D607" s="23"/>
      <c r="E607" s="3"/>
      <c r="F607" s="23"/>
    </row>
    <row r="608" spans="3:6" x14ac:dyDescent="0.55000000000000004">
      <c r="C608" s="3"/>
      <c r="D608" s="23"/>
      <c r="E608" s="3"/>
      <c r="F608" s="23"/>
    </row>
    <row r="609" spans="3:6" x14ac:dyDescent="0.55000000000000004">
      <c r="C609" s="3"/>
      <c r="D609" s="23"/>
      <c r="E609" s="3"/>
      <c r="F609" s="23"/>
    </row>
    <row r="610" spans="3:6" x14ac:dyDescent="0.55000000000000004">
      <c r="C610" s="3"/>
      <c r="D610" s="23"/>
      <c r="E610" s="3"/>
      <c r="F610" s="23"/>
    </row>
    <row r="611" spans="3:6" x14ac:dyDescent="0.55000000000000004">
      <c r="C611" s="3"/>
      <c r="D611" s="23"/>
      <c r="E611" s="3"/>
      <c r="F611" s="23"/>
    </row>
    <row r="612" spans="3:6" x14ac:dyDescent="0.55000000000000004">
      <c r="C612" s="3"/>
      <c r="D612" s="23"/>
      <c r="E612" s="3"/>
      <c r="F612" s="23"/>
    </row>
    <row r="613" spans="3:6" x14ac:dyDescent="0.55000000000000004">
      <c r="C613" s="3"/>
      <c r="D613" s="23"/>
      <c r="E613" s="3"/>
      <c r="F613" s="23"/>
    </row>
    <row r="614" spans="3:6" x14ac:dyDescent="0.55000000000000004">
      <c r="C614" s="3"/>
      <c r="D614" s="23"/>
      <c r="E614" s="3"/>
      <c r="F614" s="23"/>
    </row>
    <row r="615" spans="3:6" x14ac:dyDescent="0.55000000000000004">
      <c r="C615" s="3"/>
      <c r="D615" s="23"/>
      <c r="E615" s="3"/>
      <c r="F615" s="23"/>
    </row>
    <row r="616" spans="3:6" x14ac:dyDescent="0.55000000000000004">
      <c r="C616" s="3"/>
      <c r="D616" s="23"/>
      <c r="E616" s="3"/>
      <c r="F616" s="23"/>
    </row>
    <row r="617" spans="3:6" x14ac:dyDescent="0.55000000000000004">
      <c r="C617" s="3"/>
      <c r="D617" s="23"/>
      <c r="E617" s="3"/>
      <c r="F617" s="23"/>
    </row>
    <row r="618" spans="3:6" x14ac:dyDescent="0.55000000000000004">
      <c r="C618" s="3"/>
      <c r="D618" s="23"/>
      <c r="E618" s="3"/>
      <c r="F618" s="23"/>
    </row>
    <row r="619" spans="3:6" x14ac:dyDescent="0.55000000000000004">
      <c r="C619" s="3"/>
      <c r="D619" s="23"/>
      <c r="E619" s="3"/>
      <c r="F619" s="23"/>
    </row>
    <row r="620" spans="3:6" x14ac:dyDescent="0.55000000000000004">
      <c r="C620" s="3"/>
      <c r="D620" s="23"/>
      <c r="E620" s="3"/>
      <c r="F620" s="23"/>
    </row>
    <row r="621" spans="3:6" x14ac:dyDescent="0.55000000000000004">
      <c r="C621" s="3"/>
      <c r="D621" s="23"/>
      <c r="E621" s="3"/>
      <c r="F621" s="23"/>
    </row>
    <row r="622" spans="3:6" x14ac:dyDescent="0.55000000000000004">
      <c r="C622" s="3"/>
      <c r="D622" s="23"/>
      <c r="E622" s="3"/>
      <c r="F622" s="23"/>
    </row>
    <row r="623" spans="3:6" x14ac:dyDescent="0.55000000000000004">
      <c r="C623" s="3"/>
      <c r="D623" s="23"/>
      <c r="E623" s="3"/>
      <c r="F623" s="23"/>
    </row>
    <row r="624" spans="3:6" x14ac:dyDescent="0.55000000000000004">
      <c r="C624" s="3"/>
      <c r="D624" s="23"/>
      <c r="E624" s="3"/>
      <c r="F624" s="23"/>
    </row>
    <row r="625" spans="3:6" x14ac:dyDescent="0.55000000000000004">
      <c r="C625" s="3"/>
      <c r="D625" s="23"/>
      <c r="E625" s="3"/>
      <c r="F625" s="23"/>
    </row>
    <row r="626" spans="3:6" x14ac:dyDescent="0.55000000000000004">
      <c r="C626" s="3"/>
      <c r="D626" s="23"/>
      <c r="E626" s="3"/>
      <c r="F626" s="23"/>
    </row>
    <row r="627" spans="3:6" x14ac:dyDescent="0.55000000000000004">
      <c r="C627" s="3"/>
      <c r="D627" s="23"/>
      <c r="E627" s="3"/>
      <c r="F627" s="23"/>
    </row>
    <row r="628" spans="3:6" x14ac:dyDescent="0.55000000000000004">
      <c r="C628" s="3"/>
      <c r="D628" s="23"/>
      <c r="E628" s="3"/>
      <c r="F628" s="23"/>
    </row>
    <row r="629" spans="3:6" x14ac:dyDescent="0.55000000000000004">
      <c r="C629" s="3"/>
      <c r="D629" s="23"/>
      <c r="E629" s="3"/>
      <c r="F629" s="23"/>
    </row>
    <row r="630" spans="3:6" x14ac:dyDescent="0.55000000000000004">
      <c r="C630" s="3"/>
      <c r="D630" s="23"/>
      <c r="E630" s="3"/>
      <c r="F630" s="23"/>
    </row>
    <row r="631" spans="3:6" x14ac:dyDescent="0.55000000000000004">
      <c r="C631" s="3"/>
      <c r="D631" s="23"/>
      <c r="E631" s="3"/>
      <c r="F631" s="23"/>
    </row>
    <row r="632" spans="3:6" x14ac:dyDescent="0.55000000000000004">
      <c r="C632" s="3"/>
      <c r="D632" s="23"/>
      <c r="E632" s="3"/>
      <c r="F632" s="23"/>
    </row>
    <row r="633" spans="3:6" x14ac:dyDescent="0.55000000000000004">
      <c r="C633" s="3"/>
      <c r="D633" s="23"/>
      <c r="E633" s="3"/>
      <c r="F633" s="23"/>
    </row>
    <row r="634" spans="3:6" x14ac:dyDescent="0.55000000000000004">
      <c r="C634" s="3"/>
      <c r="D634" s="23"/>
      <c r="E634" s="3"/>
      <c r="F634" s="23"/>
    </row>
    <row r="635" spans="3:6" x14ac:dyDescent="0.55000000000000004">
      <c r="C635" s="3"/>
      <c r="D635" s="23"/>
      <c r="E635" s="3"/>
      <c r="F635" s="23"/>
    </row>
    <row r="636" spans="3:6" x14ac:dyDescent="0.55000000000000004">
      <c r="C636" s="3"/>
      <c r="D636" s="23"/>
      <c r="E636" s="3"/>
      <c r="F636" s="23"/>
    </row>
    <row r="637" spans="3:6" x14ac:dyDescent="0.55000000000000004">
      <c r="C637" s="3"/>
      <c r="D637" s="23"/>
      <c r="E637" s="3"/>
      <c r="F637" s="23"/>
    </row>
    <row r="638" spans="3:6" x14ac:dyDescent="0.55000000000000004">
      <c r="C638" s="3"/>
      <c r="D638" s="23"/>
      <c r="E638" s="3"/>
      <c r="F638" s="23"/>
    </row>
    <row r="639" spans="3:6" x14ac:dyDescent="0.55000000000000004">
      <c r="C639" s="3"/>
      <c r="D639" s="23"/>
      <c r="E639" s="3"/>
      <c r="F639" s="23"/>
    </row>
    <row r="640" spans="3:6" x14ac:dyDescent="0.55000000000000004">
      <c r="C640" s="3"/>
      <c r="D640" s="23"/>
      <c r="E640" s="3"/>
      <c r="F640" s="23"/>
    </row>
    <row r="641" spans="3:6" x14ac:dyDescent="0.55000000000000004">
      <c r="C641" s="3"/>
      <c r="D641" s="23"/>
      <c r="E641" s="3"/>
      <c r="F641" s="23"/>
    </row>
    <row r="642" spans="3:6" x14ac:dyDescent="0.55000000000000004">
      <c r="C642" s="3"/>
      <c r="D642" s="23"/>
      <c r="E642" s="3"/>
      <c r="F642" s="23"/>
    </row>
    <row r="643" spans="3:6" x14ac:dyDescent="0.55000000000000004">
      <c r="C643" s="3"/>
      <c r="D643" s="23"/>
      <c r="E643" s="3"/>
      <c r="F643" s="23"/>
    </row>
    <row r="644" spans="3:6" x14ac:dyDescent="0.55000000000000004">
      <c r="C644" s="3"/>
      <c r="D644" s="23"/>
      <c r="E644" s="3"/>
      <c r="F644" s="23"/>
    </row>
    <row r="645" spans="3:6" x14ac:dyDescent="0.55000000000000004">
      <c r="C645" s="3"/>
      <c r="D645" s="23"/>
      <c r="E645" s="3"/>
      <c r="F645" s="23"/>
    </row>
    <row r="646" spans="3:6" x14ac:dyDescent="0.55000000000000004">
      <c r="C646" s="3"/>
      <c r="D646" s="23"/>
      <c r="E646" s="3"/>
      <c r="F646" s="23"/>
    </row>
    <row r="647" spans="3:6" x14ac:dyDescent="0.55000000000000004">
      <c r="C647" s="3"/>
      <c r="D647" s="23"/>
      <c r="E647" s="3"/>
      <c r="F647" s="23"/>
    </row>
    <row r="648" spans="3:6" x14ac:dyDescent="0.55000000000000004">
      <c r="C648" s="3"/>
      <c r="D648" s="23"/>
      <c r="E648" s="3"/>
      <c r="F648" s="23"/>
    </row>
    <row r="649" spans="3:6" x14ac:dyDescent="0.55000000000000004">
      <c r="C649" s="3"/>
      <c r="D649" s="23"/>
      <c r="E649" s="3"/>
      <c r="F649" s="23"/>
    </row>
    <row r="650" spans="3:6" x14ac:dyDescent="0.55000000000000004">
      <c r="C650" s="3"/>
      <c r="D650" s="23"/>
      <c r="E650" s="3"/>
      <c r="F650" s="23"/>
    </row>
    <row r="651" spans="3:6" x14ac:dyDescent="0.55000000000000004">
      <c r="C651" s="3"/>
      <c r="D651" s="23"/>
      <c r="E651" s="3"/>
      <c r="F651" s="23"/>
    </row>
    <row r="652" spans="3:6" x14ac:dyDescent="0.55000000000000004">
      <c r="C652" s="3"/>
      <c r="D652" s="23"/>
      <c r="E652" s="3"/>
      <c r="F652" s="23"/>
    </row>
    <row r="653" spans="3:6" x14ac:dyDescent="0.55000000000000004">
      <c r="C653" s="3"/>
      <c r="D653" s="23"/>
      <c r="E653" s="3"/>
      <c r="F653" s="23"/>
    </row>
    <row r="654" spans="3:6" x14ac:dyDescent="0.55000000000000004">
      <c r="C654" s="3"/>
      <c r="D654" s="23"/>
      <c r="E654" s="3"/>
      <c r="F654" s="23"/>
    </row>
    <row r="655" spans="3:6" x14ac:dyDescent="0.55000000000000004">
      <c r="C655" s="3"/>
      <c r="D655" s="23"/>
      <c r="E655" s="3"/>
      <c r="F655" s="23"/>
    </row>
    <row r="656" spans="3:6" x14ac:dyDescent="0.55000000000000004">
      <c r="C656" s="3"/>
      <c r="D656" s="23"/>
      <c r="E656" s="3"/>
      <c r="F656" s="23"/>
    </row>
    <row r="657" spans="3:6" x14ac:dyDescent="0.55000000000000004">
      <c r="C657" s="3"/>
      <c r="D657" s="23"/>
      <c r="E657" s="3"/>
      <c r="F657" s="23"/>
    </row>
    <row r="658" spans="3:6" x14ac:dyDescent="0.55000000000000004">
      <c r="C658" s="3"/>
      <c r="D658" s="23"/>
      <c r="E658" s="3"/>
      <c r="F658" s="23"/>
    </row>
    <row r="659" spans="3:6" x14ac:dyDescent="0.55000000000000004">
      <c r="C659" s="3"/>
      <c r="D659" s="23"/>
      <c r="E659" s="3"/>
      <c r="F659" s="23"/>
    </row>
    <row r="660" spans="3:6" x14ac:dyDescent="0.55000000000000004">
      <c r="C660" s="3"/>
      <c r="D660" s="23"/>
      <c r="E660" s="3"/>
      <c r="F660" s="23"/>
    </row>
    <row r="661" spans="3:6" x14ac:dyDescent="0.55000000000000004">
      <c r="C661" s="3"/>
      <c r="D661" s="23"/>
      <c r="E661" s="3"/>
      <c r="F661" s="23"/>
    </row>
    <row r="662" spans="3:6" x14ac:dyDescent="0.55000000000000004">
      <c r="C662" s="3"/>
      <c r="D662" s="23"/>
      <c r="E662" s="3"/>
      <c r="F662" s="23"/>
    </row>
    <row r="663" spans="3:6" x14ac:dyDescent="0.55000000000000004">
      <c r="C663" s="3"/>
      <c r="D663" s="23"/>
      <c r="E663" s="3"/>
      <c r="F663" s="23"/>
    </row>
    <row r="664" spans="3:6" x14ac:dyDescent="0.55000000000000004">
      <c r="C664" s="3"/>
      <c r="D664" s="23"/>
      <c r="E664" s="3"/>
      <c r="F664" s="23"/>
    </row>
    <row r="665" spans="3:6" x14ac:dyDescent="0.55000000000000004">
      <c r="C665" s="3"/>
      <c r="D665" s="23"/>
      <c r="E665" s="3"/>
      <c r="F665" s="23"/>
    </row>
    <row r="666" spans="3:6" x14ac:dyDescent="0.55000000000000004">
      <c r="C666" s="3"/>
      <c r="D666" s="23"/>
      <c r="E666" s="3"/>
      <c r="F666" s="23"/>
    </row>
    <row r="667" spans="3:6" x14ac:dyDescent="0.55000000000000004">
      <c r="C667" s="3"/>
      <c r="D667" s="23"/>
      <c r="E667" s="3"/>
      <c r="F667" s="23"/>
    </row>
    <row r="668" spans="3:6" x14ac:dyDescent="0.55000000000000004">
      <c r="C668" s="3"/>
      <c r="D668" s="23"/>
      <c r="E668" s="3"/>
      <c r="F668" s="23"/>
    </row>
    <row r="669" spans="3:6" x14ac:dyDescent="0.55000000000000004">
      <c r="C669" s="3"/>
      <c r="D669" s="23"/>
      <c r="E669" s="3"/>
      <c r="F669" s="23"/>
    </row>
    <row r="670" spans="3:6" x14ac:dyDescent="0.55000000000000004">
      <c r="C670" s="3"/>
      <c r="D670" s="23"/>
      <c r="E670" s="3"/>
      <c r="F670" s="23"/>
    </row>
    <row r="671" spans="3:6" x14ac:dyDescent="0.55000000000000004">
      <c r="C671" s="3"/>
      <c r="D671" s="23"/>
      <c r="E671" s="3"/>
      <c r="F671" s="23"/>
    </row>
    <row r="672" spans="3:6" x14ac:dyDescent="0.55000000000000004">
      <c r="C672" s="3"/>
      <c r="D672" s="23"/>
      <c r="E672" s="3"/>
      <c r="F672" s="23"/>
    </row>
    <row r="673" spans="3:6" x14ac:dyDescent="0.55000000000000004">
      <c r="C673" s="3"/>
      <c r="D673" s="23"/>
      <c r="E673" s="3"/>
      <c r="F673" s="23"/>
    </row>
    <row r="674" spans="3:6" x14ac:dyDescent="0.55000000000000004">
      <c r="C674" s="3"/>
      <c r="D674" s="23"/>
      <c r="E674" s="3"/>
      <c r="F674" s="23"/>
    </row>
    <row r="675" spans="3:6" x14ac:dyDescent="0.55000000000000004">
      <c r="C675" s="3"/>
      <c r="D675" s="23"/>
      <c r="E675" s="3"/>
      <c r="F675" s="23"/>
    </row>
    <row r="676" spans="3:6" x14ac:dyDescent="0.55000000000000004">
      <c r="C676" s="3"/>
      <c r="D676" s="23"/>
      <c r="E676" s="3"/>
      <c r="F676" s="23"/>
    </row>
    <row r="677" spans="3:6" x14ac:dyDescent="0.55000000000000004">
      <c r="C677" s="3"/>
      <c r="D677" s="23"/>
      <c r="E677" s="3"/>
      <c r="F677" s="23"/>
    </row>
    <row r="678" spans="3:6" x14ac:dyDescent="0.55000000000000004">
      <c r="C678" s="3"/>
      <c r="D678" s="23"/>
      <c r="E678" s="3"/>
      <c r="F678" s="23"/>
    </row>
    <row r="679" spans="3:6" x14ac:dyDescent="0.55000000000000004">
      <c r="C679" s="3"/>
      <c r="D679" s="23"/>
      <c r="E679" s="3"/>
      <c r="F679" s="23"/>
    </row>
    <row r="680" spans="3:6" x14ac:dyDescent="0.55000000000000004">
      <c r="C680" s="3"/>
      <c r="D680" s="23"/>
      <c r="E680" s="3"/>
      <c r="F680" s="23"/>
    </row>
    <row r="681" spans="3:6" x14ac:dyDescent="0.55000000000000004">
      <c r="C681" s="3"/>
      <c r="D681" s="23"/>
      <c r="E681" s="3"/>
      <c r="F681" s="23"/>
    </row>
    <row r="682" spans="3:6" x14ac:dyDescent="0.55000000000000004">
      <c r="C682" s="3"/>
      <c r="D682" s="23"/>
      <c r="E682" s="3"/>
      <c r="F682" s="23"/>
    </row>
    <row r="683" spans="3:6" x14ac:dyDescent="0.55000000000000004">
      <c r="C683" s="3"/>
      <c r="D683" s="23"/>
      <c r="E683" s="3"/>
      <c r="F683" s="23"/>
    </row>
    <row r="684" spans="3:6" x14ac:dyDescent="0.55000000000000004">
      <c r="C684" s="3"/>
      <c r="D684" s="23"/>
      <c r="E684" s="3"/>
      <c r="F684" s="23"/>
    </row>
    <row r="685" spans="3:6" x14ac:dyDescent="0.55000000000000004">
      <c r="C685" s="3"/>
      <c r="D685" s="23"/>
      <c r="E685" s="3"/>
      <c r="F685" s="23"/>
    </row>
    <row r="686" spans="3:6" x14ac:dyDescent="0.55000000000000004">
      <c r="C686" s="3"/>
      <c r="D686" s="23"/>
      <c r="E686" s="3"/>
      <c r="F686" s="23"/>
    </row>
    <row r="687" spans="3:6" x14ac:dyDescent="0.55000000000000004">
      <c r="C687" s="3"/>
      <c r="D687" s="23"/>
      <c r="E687" s="3"/>
      <c r="F687" s="23"/>
    </row>
    <row r="688" spans="3:6" x14ac:dyDescent="0.55000000000000004">
      <c r="C688" s="3"/>
      <c r="D688" s="23"/>
      <c r="E688" s="3"/>
      <c r="F688" s="23"/>
    </row>
    <row r="689" spans="3:6" x14ac:dyDescent="0.55000000000000004">
      <c r="C689" s="3"/>
      <c r="D689" s="23"/>
      <c r="E689" s="3"/>
      <c r="F689" s="23"/>
    </row>
    <row r="690" spans="3:6" x14ac:dyDescent="0.55000000000000004">
      <c r="C690" s="3"/>
      <c r="D690" s="23"/>
      <c r="E690" s="3"/>
      <c r="F690" s="23"/>
    </row>
    <row r="691" spans="3:6" x14ac:dyDescent="0.55000000000000004">
      <c r="C691" s="3"/>
      <c r="D691" s="23"/>
      <c r="E691" s="3"/>
      <c r="F691" s="23"/>
    </row>
    <row r="692" spans="3:6" x14ac:dyDescent="0.55000000000000004">
      <c r="C692" s="3"/>
      <c r="D692" s="23"/>
      <c r="E692" s="3"/>
      <c r="F692" s="23"/>
    </row>
    <row r="693" spans="3:6" x14ac:dyDescent="0.55000000000000004">
      <c r="C693" s="3"/>
      <c r="D693" s="23"/>
      <c r="E693" s="3"/>
      <c r="F693" s="23"/>
    </row>
    <row r="694" spans="3:6" x14ac:dyDescent="0.55000000000000004">
      <c r="C694" s="3"/>
      <c r="D694" s="23"/>
      <c r="E694" s="3"/>
      <c r="F694" s="23"/>
    </row>
    <row r="695" spans="3:6" x14ac:dyDescent="0.55000000000000004">
      <c r="C695" s="3"/>
      <c r="D695" s="23"/>
      <c r="E695" s="3"/>
      <c r="F695" s="23"/>
    </row>
    <row r="696" spans="3:6" x14ac:dyDescent="0.55000000000000004">
      <c r="C696" s="3"/>
      <c r="D696" s="23"/>
      <c r="E696" s="3"/>
      <c r="F696" s="23"/>
    </row>
    <row r="697" spans="3:6" x14ac:dyDescent="0.55000000000000004">
      <c r="C697" s="3"/>
      <c r="D697" s="23"/>
      <c r="E697" s="3"/>
      <c r="F697" s="23"/>
    </row>
    <row r="698" spans="3:6" x14ac:dyDescent="0.55000000000000004">
      <c r="C698" s="3"/>
      <c r="D698" s="23"/>
      <c r="E698" s="3"/>
      <c r="F698" s="23"/>
    </row>
    <row r="699" spans="3:6" x14ac:dyDescent="0.55000000000000004">
      <c r="C699" s="3"/>
      <c r="D699" s="23"/>
      <c r="E699" s="3"/>
      <c r="F699" s="23"/>
    </row>
    <row r="700" spans="3:6" x14ac:dyDescent="0.55000000000000004">
      <c r="C700" s="3"/>
      <c r="D700" s="23"/>
      <c r="E700" s="3"/>
      <c r="F700" s="23"/>
    </row>
    <row r="701" spans="3:6" x14ac:dyDescent="0.55000000000000004">
      <c r="C701" s="3"/>
      <c r="D701" s="23"/>
      <c r="E701" s="3"/>
      <c r="F701" s="23"/>
    </row>
    <row r="702" spans="3:6" x14ac:dyDescent="0.55000000000000004">
      <c r="C702" s="3"/>
      <c r="D702" s="23"/>
      <c r="E702" s="3"/>
      <c r="F702" s="23"/>
    </row>
    <row r="703" spans="3:6" x14ac:dyDescent="0.55000000000000004">
      <c r="C703" s="3"/>
      <c r="D703" s="23"/>
      <c r="E703" s="3"/>
      <c r="F703" s="23"/>
    </row>
    <row r="704" spans="3:6" x14ac:dyDescent="0.55000000000000004">
      <c r="C704" s="3"/>
      <c r="D704" s="23"/>
      <c r="E704" s="3"/>
      <c r="F704" s="23"/>
    </row>
    <row r="705" spans="3:6" x14ac:dyDescent="0.55000000000000004">
      <c r="C705" s="3"/>
      <c r="D705" s="23"/>
      <c r="E705" s="3"/>
      <c r="F705" s="23"/>
    </row>
    <row r="706" spans="3:6" x14ac:dyDescent="0.55000000000000004">
      <c r="C706" s="3"/>
      <c r="D706" s="23"/>
      <c r="E706" s="3"/>
      <c r="F706" s="23"/>
    </row>
    <row r="707" spans="3:6" x14ac:dyDescent="0.55000000000000004">
      <c r="C707" s="3"/>
      <c r="D707" s="23"/>
      <c r="E707" s="3"/>
      <c r="F707" s="23"/>
    </row>
    <row r="708" spans="3:6" x14ac:dyDescent="0.55000000000000004">
      <c r="C708" s="3"/>
      <c r="D708" s="23"/>
      <c r="E708" s="3"/>
      <c r="F708" s="23"/>
    </row>
    <row r="709" spans="3:6" x14ac:dyDescent="0.55000000000000004">
      <c r="C709" s="3"/>
      <c r="D709" s="23"/>
      <c r="E709" s="3"/>
      <c r="F709" s="23"/>
    </row>
    <row r="710" spans="3:6" x14ac:dyDescent="0.55000000000000004">
      <c r="C710" s="3"/>
      <c r="D710" s="23"/>
      <c r="E710" s="3"/>
      <c r="F710" s="23"/>
    </row>
    <row r="711" spans="3:6" x14ac:dyDescent="0.55000000000000004">
      <c r="C711" s="3"/>
      <c r="D711" s="23"/>
      <c r="E711" s="3"/>
      <c r="F711" s="23"/>
    </row>
    <row r="712" spans="3:6" x14ac:dyDescent="0.55000000000000004">
      <c r="C712" s="3"/>
      <c r="D712" s="23"/>
      <c r="E712" s="3"/>
      <c r="F712" s="23"/>
    </row>
    <row r="713" spans="3:6" x14ac:dyDescent="0.55000000000000004">
      <c r="C713" s="3"/>
      <c r="D713" s="23"/>
      <c r="E713" s="3"/>
      <c r="F713" s="23"/>
    </row>
    <row r="714" spans="3:6" x14ac:dyDescent="0.55000000000000004">
      <c r="C714" s="3"/>
      <c r="D714" s="23"/>
      <c r="E714" s="3"/>
      <c r="F714" s="23"/>
    </row>
    <row r="715" spans="3:6" x14ac:dyDescent="0.55000000000000004">
      <c r="C715" s="3"/>
      <c r="D715" s="23"/>
      <c r="E715" s="3"/>
      <c r="F715" s="23"/>
    </row>
    <row r="716" spans="3:6" x14ac:dyDescent="0.55000000000000004">
      <c r="C716" s="3"/>
      <c r="D716" s="23"/>
      <c r="E716" s="3"/>
      <c r="F716" s="23"/>
    </row>
    <row r="717" spans="3:6" x14ac:dyDescent="0.55000000000000004">
      <c r="C717" s="3"/>
      <c r="D717" s="23"/>
      <c r="E717" s="3"/>
      <c r="F717" s="23"/>
    </row>
    <row r="718" spans="3:6" x14ac:dyDescent="0.55000000000000004">
      <c r="C718" s="3"/>
      <c r="D718" s="23"/>
      <c r="E718" s="3"/>
      <c r="F718" s="23"/>
    </row>
    <row r="719" spans="3:6" x14ac:dyDescent="0.55000000000000004">
      <c r="C719" s="3"/>
      <c r="D719" s="23"/>
      <c r="E719" s="3"/>
      <c r="F719" s="23"/>
    </row>
    <row r="720" spans="3:6" x14ac:dyDescent="0.55000000000000004">
      <c r="C720" s="3"/>
      <c r="D720" s="23"/>
      <c r="E720" s="3"/>
      <c r="F720" s="23"/>
    </row>
    <row r="721" spans="3:6" x14ac:dyDescent="0.55000000000000004">
      <c r="C721" s="3"/>
      <c r="D721" s="23"/>
      <c r="E721" s="3"/>
      <c r="F721" s="23"/>
    </row>
    <row r="722" spans="3:6" x14ac:dyDescent="0.55000000000000004">
      <c r="C722" s="3"/>
      <c r="D722" s="23"/>
      <c r="E722" s="3"/>
      <c r="F722" s="23"/>
    </row>
    <row r="723" spans="3:6" x14ac:dyDescent="0.55000000000000004">
      <c r="C723" s="3"/>
      <c r="D723" s="23"/>
      <c r="E723" s="3"/>
      <c r="F723" s="23"/>
    </row>
    <row r="724" spans="3:6" x14ac:dyDescent="0.55000000000000004">
      <c r="C724" s="3"/>
      <c r="D724" s="23"/>
      <c r="E724" s="3"/>
      <c r="F724" s="23"/>
    </row>
    <row r="725" spans="3:6" x14ac:dyDescent="0.55000000000000004">
      <c r="C725" s="3"/>
      <c r="D725" s="23"/>
      <c r="E725" s="3"/>
      <c r="F725" s="23"/>
    </row>
    <row r="726" spans="3:6" x14ac:dyDescent="0.55000000000000004">
      <c r="C726" s="3"/>
      <c r="D726" s="23"/>
      <c r="E726" s="3"/>
      <c r="F726" s="23"/>
    </row>
    <row r="727" spans="3:6" x14ac:dyDescent="0.55000000000000004">
      <c r="C727" s="3"/>
      <c r="D727" s="23"/>
      <c r="E727" s="3"/>
      <c r="F727" s="23"/>
    </row>
    <row r="728" spans="3:6" x14ac:dyDescent="0.55000000000000004">
      <c r="C728" s="3"/>
      <c r="D728" s="23"/>
      <c r="E728" s="3"/>
      <c r="F728" s="23"/>
    </row>
    <row r="729" spans="3:6" x14ac:dyDescent="0.55000000000000004">
      <c r="C729" s="3"/>
      <c r="D729" s="23"/>
      <c r="E729" s="3"/>
      <c r="F729" s="23"/>
    </row>
    <row r="730" spans="3:6" x14ac:dyDescent="0.55000000000000004">
      <c r="C730" s="3"/>
      <c r="D730" s="23"/>
      <c r="E730" s="3"/>
      <c r="F730" s="23"/>
    </row>
    <row r="731" spans="3:6" x14ac:dyDescent="0.55000000000000004">
      <c r="C731" s="3"/>
      <c r="D731" s="23"/>
      <c r="E731" s="3"/>
      <c r="F731" s="23"/>
    </row>
    <row r="732" spans="3:6" x14ac:dyDescent="0.55000000000000004">
      <c r="C732" s="3"/>
      <c r="D732" s="23"/>
      <c r="E732" s="3"/>
      <c r="F732" s="23"/>
    </row>
    <row r="733" spans="3:6" x14ac:dyDescent="0.55000000000000004">
      <c r="C733" s="3"/>
      <c r="D733" s="23"/>
      <c r="E733" s="3"/>
      <c r="F733" s="23"/>
    </row>
    <row r="734" spans="3:6" x14ac:dyDescent="0.55000000000000004">
      <c r="C734" s="3"/>
      <c r="D734" s="23"/>
      <c r="E734" s="3"/>
      <c r="F734" s="23"/>
    </row>
    <row r="735" spans="3:6" x14ac:dyDescent="0.55000000000000004">
      <c r="C735" s="3"/>
      <c r="D735" s="23"/>
      <c r="E735" s="3"/>
      <c r="F735" s="23"/>
    </row>
    <row r="736" spans="3:6" x14ac:dyDescent="0.55000000000000004">
      <c r="C736" s="3"/>
      <c r="D736" s="23"/>
      <c r="E736" s="3"/>
      <c r="F736" s="23"/>
    </row>
    <row r="737" spans="3:6" x14ac:dyDescent="0.55000000000000004">
      <c r="C737" s="3"/>
      <c r="D737" s="23"/>
      <c r="E737" s="3"/>
      <c r="F737" s="23"/>
    </row>
    <row r="738" spans="3:6" x14ac:dyDescent="0.55000000000000004">
      <c r="C738" s="3"/>
      <c r="D738" s="23"/>
      <c r="E738" s="3"/>
      <c r="F738" s="23"/>
    </row>
    <row r="739" spans="3:6" x14ac:dyDescent="0.55000000000000004">
      <c r="C739" s="3"/>
      <c r="D739" s="23"/>
      <c r="E739" s="3"/>
      <c r="F739" s="23"/>
    </row>
    <row r="740" spans="3:6" x14ac:dyDescent="0.55000000000000004">
      <c r="C740" s="3"/>
      <c r="D740" s="23"/>
      <c r="E740" s="3"/>
      <c r="F740" s="23"/>
    </row>
    <row r="741" spans="3:6" x14ac:dyDescent="0.55000000000000004">
      <c r="C741" s="3"/>
      <c r="D741" s="23"/>
      <c r="E741" s="3"/>
      <c r="F741" s="23"/>
    </row>
    <row r="742" spans="3:6" x14ac:dyDescent="0.55000000000000004">
      <c r="C742" s="3"/>
      <c r="D742" s="23"/>
      <c r="E742" s="3"/>
      <c r="F742" s="23"/>
    </row>
    <row r="743" spans="3:6" x14ac:dyDescent="0.55000000000000004">
      <c r="C743" s="3"/>
      <c r="D743" s="23"/>
      <c r="E743" s="3"/>
      <c r="F743" s="23"/>
    </row>
    <row r="744" spans="3:6" x14ac:dyDescent="0.55000000000000004">
      <c r="C744" s="3"/>
      <c r="D744" s="23"/>
      <c r="E744" s="3"/>
      <c r="F744" s="23"/>
    </row>
    <row r="745" spans="3:6" x14ac:dyDescent="0.55000000000000004">
      <c r="C745" s="3"/>
      <c r="D745" s="23"/>
      <c r="E745" s="3"/>
      <c r="F745" s="23"/>
    </row>
    <row r="746" spans="3:6" x14ac:dyDescent="0.55000000000000004">
      <c r="C746" s="3"/>
      <c r="D746" s="23"/>
      <c r="E746" s="3"/>
      <c r="F746" s="23"/>
    </row>
    <row r="747" spans="3:6" x14ac:dyDescent="0.55000000000000004">
      <c r="C747" s="3"/>
      <c r="D747" s="23"/>
      <c r="E747" s="3"/>
      <c r="F747" s="23"/>
    </row>
    <row r="748" spans="3:6" x14ac:dyDescent="0.55000000000000004">
      <c r="C748" s="3"/>
      <c r="D748" s="23"/>
      <c r="E748" s="3"/>
      <c r="F748" s="23"/>
    </row>
    <row r="749" spans="3:6" x14ac:dyDescent="0.55000000000000004">
      <c r="C749" s="3"/>
      <c r="D749" s="23"/>
      <c r="E749" s="3"/>
      <c r="F749" s="23"/>
    </row>
    <row r="750" spans="3:6" x14ac:dyDescent="0.55000000000000004">
      <c r="C750" s="3"/>
      <c r="D750" s="23"/>
      <c r="E750" s="3"/>
      <c r="F750" s="23"/>
    </row>
    <row r="751" spans="3:6" x14ac:dyDescent="0.55000000000000004">
      <c r="C751" s="3"/>
      <c r="D751" s="23"/>
      <c r="E751" s="3"/>
      <c r="F751" s="23"/>
    </row>
    <row r="752" spans="3:6" x14ac:dyDescent="0.55000000000000004">
      <c r="C752" s="3"/>
      <c r="D752" s="23"/>
      <c r="E752" s="3"/>
      <c r="F752" s="23"/>
    </row>
    <row r="753" spans="3:6" x14ac:dyDescent="0.55000000000000004">
      <c r="C753" s="3"/>
      <c r="D753" s="23"/>
      <c r="E753" s="3"/>
      <c r="F753" s="23"/>
    </row>
    <row r="754" spans="3:6" x14ac:dyDescent="0.55000000000000004">
      <c r="C754" s="3"/>
      <c r="D754" s="23"/>
      <c r="E754" s="3"/>
      <c r="F754" s="23"/>
    </row>
    <row r="755" spans="3:6" x14ac:dyDescent="0.55000000000000004">
      <c r="C755" s="3"/>
      <c r="D755" s="23"/>
      <c r="E755" s="3"/>
      <c r="F755" s="23"/>
    </row>
    <row r="756" spans="3:6" x14ac:dyDescent="0.55000000000000004">
      <c r="C756" s="3"/>
      <c r="D756" s="23"/>
      <c r="E756" s="3"/>
      <c r="F756" s="23"/>
    </row>
    <row r="757" spans="3:6" x14ac:dyDescent="0.55000000000000004">
      <c r="C757" s="3"/>
      <c r="D757" s="23"/>
      <c r="E757" s="3"/>
      <c r="F757" s="23"/>
    </row>
    <row r="758" spans="3:6" x14ac:dyDescent="0.55000000000000004">
      <c r="C758" s="3"/>
      <c r="D758" s="23"/>
      <c r="E758" s="3"/>
      <c r="F758" s="23"/>
    </row>
    <row r="759" spans="3:6" x14ac:dyDescent="0.55000000000000004">
      <c r="C759" s="3"/>
      <c r="D759" s="23"/>
      <c r="E759" s="3"/>
      <c r="F759" s="23"/>
    </row>
    <row r="760" spans="3:6" x14ac:dyDescent="0.55000000000000004">
      <c r="C760" s="3"/>
      <c r="D760" s="23"/>
      <c r="E760" s="3"/>
      <c r="F760" s="23"/>
    </row>
    <row r="761" spans="3:6" x14ac:dyDescent="0.55000000000000004">
      <c r="C761" s="3"/>
      <c r="D761" s="23"/>
      <c r="E761" s="3"/>
      <c r="F761" s="23"/>
    </row>
    <row r="762" spans="3:6" x14ac:dyDescent="0.55000000000000004">
      <c r="C762" s="3"/>
      <c r="D762" s="23"/>
      <c r="E762" s="3"/>
      <c r="F762" s="23"/>
    </row>
    <row r="763" spans="3:6" x14ac:dyDescent="0.55000000000000004">
      <c r="C763" s="3"/>
      <c r="D763" s="23"/>
      <c r="E763" s="3"/>
      <c r="F763" s="23"/>
    </row>
    <row r="764" spans="3:6" x14ac:dyDescent="0.55000000000000004">
      <c r="C764" s="3"/>
      <c r="D764" s="23"/>
      <c r="E764" s="3"/>
      <c r="F764" s="23"/>
    </row>
    <row r="765" spans="3:6" x14ac:dyDescent="0.55000000000000004">
      <c r="C765" s="3"/>
      <c r="D765" s="23"/>
      <c r="E765" s="3"/>
      <c r="F765" s="23"/>
    </row>
    <row r="766" spans="3:6" x14ac:dyDescent="0.55000000000000004">
      <c r="C766" s="3"/>
      <c r="D766" s="23"/>
      <c r="E766" s="3"/>
      <c r="F766" s="23"/>
    </row>
    <row r="767" spans="3:6" x14ac:dyDescent="0.55000000000000004">
      <c r="C767" s="3"/>
      <c r="D767" s="23"/>
      <c r="E767" s="3"/>
      <c r="F767" s="23"/>
    </row>
    <row r="768" spans="3:6" x14ac:dyDescent="0.55000000000000004">
      <c r="C768" s="3"/>
      <c r="D768" s="23"/>
      <c r="E768" s="3"/>
      <c r="F768" s="23"/>
    </row>
    <row r="769" spans="3:6" x14ac:dyDescent="0.55000000000000004">
      <c r="C769" s="3"/>
      <c r="D769" s="23"/>
      <c r="E769" s="3"/>
      <c r="F769" s="23"/>
    </row>
    <row r="770" spans="3:6" x14ac:dyDescent="0.55000000000000004">
      <c r="C770" s="3"/>
      <c r="D770" s="23"/>
      <c r="E770" s="3"/>
      <c r="F770" s="23"/>
    </row>
    <row r="771" spans="3:6" x14ac:dyDescent="0.55000000000000004">
      <c r="C771" s="3"/>
      <c r="D771" s="23"/>
      <c r="E771" s="3"/>
      <c r="F771" s="23"/>
    </row>
    <row r="772" spans="3:6" x14ac:dyDescent="0.55000000000000004">
      <c r="C772" s="3"/>
      <c r="D772" s="23"/>
      <c r="E772" s="3"/>
      <c r="F772" s="23"/>
    </row>
    <row r="773" spans="3:6" x14ac:dyDescent="0.55000000000000004">
      <c r="C773" s="3"/>
      <c r="D773" s="23"/>
      <c r="E773" s="3"/>
      <c r="F773" s="23"/>
    </row>
    <row r="774" spans="3:6" x14ac:dyDescent="0.55000000000000004">
      <c r="C774" s="3"/>
      <c r="D774" s="23"/>
      <c r="E774" s="3"/>
      <c r="F774" s="23"/>
    </row>
    <row r="775" spans="3:6" x14ac:dyDescent="0.55000000000000004">
      <c r="C775" s="3"/>
      <c r="D775" s="23"/>
      <c r="E775" s="3"/>
      <c r="F775" s="23"/>
    </row>
    <row r="776" spans="3:6" x14ac:dyDescent="0.55000000000000004">
      <c r="C776" s="3"/>
      <c r="D776" s="23"/>
      <c r="E776" s="3"/>
      <c r="F776" s="23"/>
    </row>
    <row r="777" spans="3:6" x14ac:dyDescent="0.55000000000000004">
      <c r="C777" s="3"/>
      <c r="D777" s="23"/>
      <c r="E777" s="3"/>
      <c r="F777" s="23"/>
    </row>
    <row r="778" spans="3:6" x14ac:dyDescent="0.55000000000000004">
      <c r="C778" s="3"/>
      <c r="D778" s="23"/>
      <c r="E778" s="3"/>
      <c r="F778" s="23"/>
    </row>
    <row r="779" spans="3:6" x14ac:dyDescent="0.55000000000000004">
      <c r="C779" s="3"/>
      <c r="D779" s="23"/>
      <c r="E779" s="3"/>
      <c r="F779" s="23"/>
    </row>
    <row r="780" spans="3:6" x14ac:dyDescent="0.55000000000000004">
      <c r="C780" s="3"/>
      <c r="D780" s="23"/>
      <c r="E780" s="3"/>
      <c r="F780" s="23"/>
    </row>
    <row r="781" spans="3:6" x14ac:dyDescent="0.55000000000000004">
      <c r="C781" s="3"/>
      <c r="D781" s="23"/>
      <c r="E781" s="3"/>
      <c r="F781" s="23"/>
    </row>
    <row r="782" spans="3:6" x14ac:dyDescent="0.55000000000000004">
      <c r="C782" s="3"/>
      <c r="D782" s="23"/>
      <c r="E782" s="3"/>
      <c r="F782" s="23"/>
    </row>
    <row r="783" spans="3:6" x14ac:dyDescent="0.55000000000000004">
      <c r="C783" s="3"/>
      <c r="D783" s="23"/>
      <c r="E783" s="3"/>
      <c r="F783" s="23"/>
    </row>
    <row r="784" spans="3:6" x14ac:dyDescent="0.55000000000000004">
      <c r="C784" s="3"/>
      <c r="D784" s="23"/>
      <c r="E784" s="3"/>
      <c r="F784" s="23"/>
    </row>
    <row r="785" spans="3:6" x14ac:dyDescent="0.55000000000000004">
      <c r="C785" s="3"/>
      <c r="D785" s="23"/>
      <c r="E785" s="3"/>
      <c r="F785" s="23"/>
    </row>
    <row r="786" spans="3:6" x14ac:dyDescent="0.55000000000000004">
      <c r="C786" s="3"/>
      <c r="D786" s="23"/>
      <c r="E786" s="3"/>
      <c r="F786" s="23"/>
    </row>
    <row r="787" spans="3:6" x14ac:dyDescent="0.55000000000000004">
      <c r="C787" s="3"/>
      <c r="D787" s="23"/>
      <c r="E787" s="3"/>
      <c r="F787" s="23"/>
    </row>
    <row r="788" spans="3:6" x14ac:dyDescent="0.55000000000000004">
      <c r="C788" s="3"/>
      <c r="D788" s="23"/>
      <c r="E788" s="3"/>
      <c r="F788" s="23"/>
    </row>
    <row r="789" spans="3:6" x14ac:dyDescent="0.55000000000000004">
      <c r="C789" s="3"/>
      <c r="D789" s="23"/>
      <c r="E789" s="3"/>
      <c r="F789" s="23"/>
    </row>
    <row r="790" spans="3:6" x14ac:dyDescent="0.55000000000000004">
      <c r="C790" s="3"/>
      <c r="D790" s="23"/>
      <c r="E790" s="3"/>
      <c r="F790" s="23"/>
    </row>
    <row r="791" spans="3:6" x14ac:dyDescent="0.55000000000000004">
      <c r="C791" s="3"/>
      <c r="D791" s="23"/>
      <c r="E791" s="3"/>
      <c r="F791" s="23"/>
    </row>
    <row r="792" spans="3:6" x14ac:dyDescent="0.55000000000000004">
      <c r="C792" s="3"/>
      <c r="D792" s="23"/>
      <c r="E792" s="3"/>
      <c r="F792" s="23"/>
    </row>
    <row r="793" spans="3:6" x14ac:dyDescent="0.55000000000000004">
      <c r="C793" s="3"/>
      <c r="D793" s="23"/>
      <c r="E793" s="3"/>
      <c r="F793" s="23"/>
    </row>
    <row r="794" spans="3:6" x14ac:dyDescent="0.55000000000000004">
      <c r="C794" s="3"/>
      <c r="D794" s="23"/>
      <c r="E794" s="3"/>
      <c r="F794" s="23"/>
    </row>
    <row r="795" spans="3:6" x14ac:dyDescent="0.55000000000000004">
      <c r="C795" s="3"/>
      <c r="D795" s="23"/>
      <c r="E795" s="3"/>
      <c r="F795" s="23"/>
    </row>
    <row r="796" spans="3:6" x14ac:dyDescent="0.55000000000000004">
      <c r="C796" s="3"/>
      <c r="D796" s="23"/>
      <c r="E796" s="3"/>
      <c r="F796" s="23"/>
    </row>
    <row r="797" spans="3:6" x14ac:dyDescent="0.55000000000000004">
      <c r="C797" s="3"/>
      <c r="D797" s="23"/>
      <c r="E797" s="3"/>
      <c r="F797" s="23"/>
    </row>
    <row r="798" spans="3:6" x14ac:dyDescent="0.55000000000000004">
      <c r="C798" s="3"/>
      <c r="D798" s="23"/>
      <c r="E798" s="3"/>
      <c r="F798" s="23"/>
    </row>
    <row r="799" spans="3:6" x14ac:dyDescent="0.55000000000000004">
      <c r="C799" s="3"/>
      <c r="D799" s="23"/>
      <c r="E799" s="3"/>
      <c r="F799" s="23"/>
    </row>
    <row r="800" spans="3:6" x14ac:dyDescent="0.55000000000000004">
      <c r="C800" s="3"/>
      <c r="D800" s="23"/>
      <c r="E800" s="3"/>
      <c r="F800" s="23"/>
    </row>
    <row r="801" spans="3:6" x14ac:dyDescent="0.55000000000000004">
      <c r="C801" s="3"/>
      <c r="D801" s="23"/>
      <c r="E801" s="3"/>
      <c r="F801" s="23"/>
    </row>
    <row r="802" spans="3:6" x14ac:dyDescent="0.55000000000000004">
      <c r="C802" s="3"/>
      <c r="D802" s="23"/>
      <c r="E802" s="3"/>
      <c r="F802" s="23"/>
    </row>
    <row r="803" spans="3:6" x14ac:dyDescent="0.55000000000000004">
      <c r="C803" s="3"/>
      <c r="D803" s="23"/>
      <c r="E803" s="3"/>
      <c r="F803" s="23"/>
    </row>
    <row r="804" spans="3:6" x14ac:dyDescent="0.55000000000000004">
      <c r="C804" s="3"/>
      <c r="D804" s="23"/>
      <c r="E804" s="3"/>
      <c r="F804" s="23"/>
    </row>
    <row r="805" spans="3:6" x14ac:dyDescent="0.55000000000000004">
      <c r="C805" s="3"/>
      <c r="D805" s="23"/>
      <c r="E805" s="3"/>
      <c r="F805" s="23"/>
    </row>
    <row r="806" spans="3:6" x14ac:dyDescent="0.55000000000000004">
      <c r="C806" s="3"/>
      <c r="D806" s="23"/>
      <c r="E806" s="3"/>
      <c r="F806" s="23"/>
    </row>
    <row r="807" spans="3:6" x14ac:dyDescent="0.55000000000000004">
      <c r="C807" s="3"/>
      <c r="D807" s="23"/>
      <c r="E807" s="3"/>
      <c r="F807" s="23"/>
    </row>
    <row r="808" spans="3:6" x14ac:dyDescent="0.55000000000000004">
      <c r="C808" s="3"/>
      <c r="D808" s="23"/>
      <c r="E808" s="3"/>
      <c r="F808" s="23"/>
    </row>
    <row r="809" spans="3:6" x14ac:dyDescent="0.55000000000000004">
      <c r="C809" s="3"/>
      <c r="D809" s="23"/>
      <c r="E809" s="3"/>
      <c r="F809" s="23"/>
    </row>
    <row r="810" spans="3:6" x14ac:dyDescent="0.55000000000000004">
      <c r="C810" s="3"/>
      <c r="D810" s="23"/>
      <c r="E810" s="3"/>
      <c r="F810" s="23"/>
    </row>
    <row r="811" spans="3:6" x14ac:dyDescent="0.55000000000000004">
      <c r="C811" s="3"/>
      <c r="D811" s="23"/>
      <c r="E811" s="3"/>
      <c r="F811" s="23"/>
    </row>
    <row r="812" spans="3:6" x14ac:dyDescent="0.55000000000000004">
      <c r="C812" s="3"/>
      <c r="D812" s="23"/>
      <c r="E812" s="3"/>
      <c r="F812" s="23"/>
    </row>
    <row r="813" spans="3:6" x14ac:dyDescent="0.55000000000000004">
      <c r="C813" s="3"/>
      <c r="D813" s="23"/>
      <c r="E813" s="3"/>
      <c r="F813" s="23"/>
    </row>
    <row r="814" spans="3:6" x14ac:dyDescent="0.55000000000000004">
      <c r="C814" s="3"/>
      <c r="D814" s="23"/>
      <c r="E814" s="3"/>
      <c r="F814" s="23"/>
    </row>
    <row r="815" spans="3:6" x14ac:dyDescent="0.55000000000000004">
      <c r="C815" s="3"/>
      <c r="D815" s="23"/>
      <c r="E815" s="3"/>
      <c r="F815" s="23"/>
    </row>
    <row r="816" spans="3:6" x14ac:dyDescent="0.55000000000000004">
      <c r="C816" s="3"/>
      <c r="D816" s="23"/>
      <c r="E816" s="3"/>
      <c r="F816" s="23"/>
    </row>
    <row r="817" spans="3:6" x14ac:dyDescent="0.55000000000000004">
      <c r="C817" s="3"/>
      <c r="D817" s="23"/>
      <c r="E817" s="3"/>
      <c r="F817" s="23"/>
    </row>
    <row r="818" spans="3:6" x14ac:dyDescent="0.55000000000000004">
      <c r="C818" s="3"/>
      <c r="D818" s="23"/>
      <c r="E818" s="3"/>
      <c r="F818" s="23"/>
    </row>
    <row r="819" spans="3:6" x14ac:dyDescent="0.55000000000000004">
      <c r="C819" s="3"/>
      <c r="D819" s="23"/>
      <c r="E819" s="3"/>
      <c r="F819" s="23"/>
    </row>
    <row r="820" spans="3:6" x14ac:dyDescent="0.55000000000000004">
      <c r="C820" s="3"/>
      <c r="D820" s="23"/>
      <c r="E820" s="3"/>
      <c r="F820" s="23"/>
    </row>
    <row r="821" spans="3:6" x14ac:dyDescent="0.55000000000000004">
      <c r="C821" s="3"/>
      <c r="D821" s="23"/>
      <c r="E821" s="3"/>
      <c r="F821" s="23"/>
    </row>
    <row r="822" spans="3:6" x14ac:dyDescent="0.55000000000000004">
      <c r="C822" s="3"/>
      <c r="D822" s="23"/>
      <c r="E822" s="3"/>
      <c r="F822" s="23"/>
    </row>
    <row r="823" spans="3:6" x14ac:dyDescent="0.55000000000000004">
      <c r="C823" s="3"/>
      <c r="D823" s="23"/>
      <c r="E823" s="3"/>
      <c r="F823" s="23"/>
    </row>
    <row r="824" spans="3:6" x14ac:dyDescent="0.55000000000000004">
      <c r="C824" s="3"/>
      <c r="D824" s="23"/>
      <c r="E824" s="3"/>
      <c r="F824" s="23"/>
    </row>
    <row r="825" spans="3:6" x14ac:dyDescent="0.55000000000000004">
      <c r="C825" s="3"/>
      <c r="D825" s="23"/>
      <c r="E825" s="3"/>
      <c r="F825" s="23"/>
    </row>
    <row r="826" spans="3:6" x14ac:dyDescent="0.55000000000000004">
      <c r="C826" s="3"/>
      <c r="D826" s="23"/>
      <c r="E826" s="3"/>
      <c r="F826" s="23"/>
    </row>
    <row r="827" spans="3:6" x14ac:dyDescent="0.55000000000000004">
      <c r="C827" s="3"/>
      <c r="D827" s="23"/>
      <c r="E827" s="3"/>
      <c r="F827" s="23"/>
    </row>
    <row r="828" spans="3:6" x14ac:dyDescent="0.55000000000000004">
      <c r="C828" s="3"/>
      <c r="D828" s="23"/>
      <c r="E828" s="3"/>
      <c r="F828" s="23"/>
    </row>
    <row r="829" spans="3:6" x14ac:dyDescent="0.55000000000000004">
      <c r="C829" s="3"/>
      <c r="D829" s="23"/>
      <c r="E829" s="3"/>
      <c r="F829" s="23"/>
    </row>
    <row r="830" spans="3:6" x14ac:dyDescent="0.55000000000000004">
      <c r="C830" s="3"/>
      <c r="D830" s="23"/>
      <c r="E830" s="3"/>
      <c r="F830" s="23"/>
    </row>
    <row r="831" spans="3:6" x14ac:dyDescent="0.55000000000000004">
      <c r="C831" s="3"/>
      <c r="D831" s="23"/>
      <c r="E831" s="3"/>
      <c r="F831" s="23"/>
    </row>
    <row r="832" spans="3:6" x14ac:dyDescent="0.55000000000000004">
      <c r="C832" s="3"/>
      <c r="D832" s="23"/>
      <c r="E832" s="3"/>
      <c r="F832" s="23"/>
    </row>
    <row r="833" spans="3:6" x14ac:dyDescent="0.55000000000000004">
      <c r="C833" s="3"/>
      <c r="D833" s="23"/>
      <c r="E833" s="3"/>
      <c r="F833" s="23"/>
    </row>
    <row r="834" spans="3:6" x14ac:dyDescent="0.55000000000000004">
      <c r="C834" s="3"/>
      <c r="D834" s="23"/>
      <c r="E834" s="3"/>
      <c r="F834" s="23"/>
    </row>
    <row r="835" spans="3:6" x14ac:dyDescent="0.55000000000000004">
      <c r="C835" s="3"/>
      <c r="D835" s="23"/>
      <c r="E835" s="3"/>
      <c r="F835" s="23"/>
    </row>
    <row r="836" spans="3:6" x14ac:dyDescent="0.55000000000000004">
      <c r="C836" s="3"/>
      <c r="D836" s="23"/>
      <c r="E836" s="3"/>
      <c r="F836" s="23"/>
    </row>
    <row r="837" spans="3:6" x14ac:dyDescent="0.55000000000000004">
      <c r="C837" s="3"/>
      <c r="D837" s="23"/>
      <c r="E837" s="3"/>
      <c r="F837" s="23"/>
    </row>
    <row r="838" spans="3:6" x14ac:dyDescent="0.55000000000000004">
      <c r="C838" s="3"/>
      <c r="D838" s="23"/>
      <c r="E838" s="3"/>
      <c r="F838" s="23"/>
    </row>
    <row r="839" spans="3:6" x14ac:dyDescent="0.55000000000000004">
      <c r="C839" s="3"/>
      <c r="D839" s="23"/>
      <c r="E839" s="3"/>
      <c r="F839" s="23"/>
    </row>
    <row r="840" spans="3:6" x14ac:dyDescent="0.55000000000000004">
      <c r="C840" s="3"/>
      <c r="D840" s="23"/>
      <c r="E840" s="3"/>
      <c r="F840" s="23"/>
    </row>
    <row r="841" spans="3:6" x14ac:dyDescent="0.55000000000000004">
      <c r="C841" s="3"/>
      <c r="D841" s="23"/>
      <c r="E841" s="3"/>
      <c r="F841" s="23"/>
    </row>
    <row r="842" spans="3:6" x14ac:dyDescent="0.55000000000000004">
      <c r="C842" s="3"/>
      <c r="D842" s="23"/>
      <c r="E842" s="3"/>
      <c r="F842" s="23"/>
    </row>
    <row r="843" spans="3:6" x14ac:dyDescent="0.55000000000000004">
      <c r="C843" s="3"/>
      <c r="D843" s="23"/>
      <c r="E843" s="3"/>
      <c r="F843" s="23"/>
    </row>
    <row r="844" spans="3:6" x14ac:dyDescent="0.55000000000000004">
      <c r="C844" s="3"/>
      <c r="D844" s="23"/>
      <c r="E844" s="3"/>
      <c r="F844" s="23"/>
    </row>
    <row r="845" spans="3:6" x14ac:dyDescent="0.55000000000000004">
      <c r="C845" s="3"/>
      <c r="D845" s="23"/>
      <c r="E845" s="3"/>
      <c r="F845" s="23"/>
    </row>
    <row r="846" spans="3:6" x14ac:dyDescent="0.55000000000000004">
      <c r="C846" s="3"/>
      <c r="D846" s="23"/>
      <c r="E846" s="3"/>
      <c r="F846" s="23"/>
    </row>
    <row r="847" spans="3:6" x14ac:dyDescent="0.55000000000000004">
      <c r="C847" s="3"/>
      <c r="D847" s="23"/>
      <c r="E847" s="3"/>
      <c r="F847" s="23"/>
    </row>
    <row r="848" spans="3:6" x14ac:dyDescent="0.55000000000000004">
      <c r="C848" s="3"/>
      <c r="D848" s="23"/>
      <c r="E848" s="3"/>
      <c r="F848" s="23"/>
    </row>
    <row r="849" spans="3:6" x14ac:dyDescent="0.55000000000000004">
      <c r="C849" s="3"/>
      <c r="D849" s="23"/>
      <c r="E849" s="3"/>
      <c r="F849" s="23"/>
    </row>
    <row r="850" spans="3:6" x14ac:dyDescent="0.55000000000000004">
      <c r="C850" s="3"/>
      <c r="D850" s="23"/>
      <c r="E850" s="3"/>
      <c r="F850" s="23"/>
    </row>
    <row r="851" spans="3:6" x14ac:dyDescent="0.55000000000000004">
      <c r="C851" s="3"/>
      <c r="D851" s="23"/>
      <c r="E851" s="3"/>
      <c r="F851" s="23"/>
    </row>
    <row r="852" spans="3:6" x14ac:dyDescent="0.55000000000000004">
      <c r="C852" s="3"/>
      <c r="D852" s="23"/>
      <c r="E852" s="3"/>
      <c r="F852" s="23"/>
    </row>
    <row r="853" spans="3:6" x14ac:dyDescent="0.55000000000000004">
      <c r="C853" s="3"/>
      <c r="D853" s="23"/>
      <c r="E853" s="3"/>
      <c r="F853" s="23"/>
    </row>
    <row r="854" spans="3:6" x14ac:dyDescent="0.55000000000000004">
      <c r="C854" s="3"/>
      <c r="D854" s="23"/>
      <c r="E854" s="3"/>
      <c r="F854" s="23"/>
    </row>
    <row r="855" spans="3:6" x14ac:dyDescent="0.55000000000000004">
      <c r="C855" s="3"/>
      <c r="D855" s="23"/>
      <c r="E855" s="3"/>
      <c r="F855" s="23"/>
    </row>
    <row r="856" spans="3:6" x14ac:dyDescent="0.55000000000000004">
      <c r="C856" s="3"/>
      <c r="D856" s="23"/>
      <c r="E856" s="3"/>
      <c r="F856" s="23"/>
    </row>
    <row r="857" spans="3:6" x14ac:dyDescent="0.55000000000000004">
      <c r="C857" s="3"/>
      <c r="D857" s="23"/>
      <c r="E857" s="3"/>
      <c r="F857" s="23"/>
    </row>
    <row r="858" spans="3:6" x14ac:dyDescent="0.55000000000000004">
      <c r="C858" s="3"/>
      <c r="D858" s="23"/>
      <c r="E858" s="3"/>
      <c r="F858" s="23"/>
    </row>
    <row r="859" spans="3:6" x14ac:dyDescent="0.55000000000000004">
      <c r="C859" s="3"/>
      <c r="D859" s="23"/>
      <c r="E859" s="3"/>
      <c r="F859" s="23"/>
    </row>
    <row r="860" spans="3:6" x14ac:dyDescent="0.55000000000000004">
      <c r="C860" s="3"/>
      <c r="D860" s="23"/>
      <c r="E860" s="3"/>
      <c r="F860" s="23"/>
    </row>
    <row r="861" spans="3:6" x14ac:dyDescent="0.55000000000000004">
      <c r="C861" s="3"/>
      <c r="D861" s="23"/>
      <c r="E861" s="3"/>
      <c r="F861" s="23"/>
    </row>
    <row r="862" spans="3:6" x14ac:dyDescent="0.55000000000000004">
      <c r="C862" s="3"/>
      <c r="D862" s="23"/>
      <c r="E862" s="3"/>
      <c r="F862" s="23"/>
    </row>
    <row r="863" spans="3:6" x14ac:dyDescent="0.55000000000000004">
      <c r="C863" s="3"/>
      <c r="D863" s="23"/>
      <c r="E863" s="3"/>
      <c r="F863" s="23"/>
    </row>
    <row r="864" spans="3:6" x14ac:dyDescent="0.55000000000000004">
      <c r="C864" s="3"/>
      <c r="D864" s="23"/>
      <c r="E864" s="3"/>
      <c r="F864" s="23"/>
    </row>
    <row r="865" spans="3:6" x14ac:dyDescent="0.55000000000000004">
      <c r="C865" s="3"/>
      <c r="D865" s="23"/>
      <c r="E865" s="3"/>
      <c r="F865" s="23"/>
    </row>
    <row r="866" spans="3:6" x14ac:dyDescent="0.55000000000000004">
      <c r="C866" s="3"/>
      <c r="D866" s="23"/>
      <c r="E866" s="3"/>
      <c r="F866" s="23"/>
    </row>
    <row r="867" spans="3:6" x14ac:dyDescent="0.55000000000000004">
      <c r="C867" s="3"/>
      <c r="D867" s="23"/>
      <c r="E867" s="3"/>
      <c r="F867" s="23"/>
    </row>
    <row r="868" spans="3:6" x14ac:dyDescent="0.55000000000000004">
      <c r="C868" s="3"/>
      <c r="D868" s="23"/>
      <c r="E868" s="3"/>
      <c r="F868" s="23"/>
    </row>
    <row r="869" spans="3:6" x14ac:dyDescent="0.55000000000000004">
      <c r="C869" s="3"/>
      <c r="D869" s="23"/>
      <c r="E869" s="3"/>
      <c r="F869" s="23"/>
    </row>
    <row r="870" spans="3:6" x14ac:dyDescent="0.55000000000000004">
      <c r="C870" s="3"/>
      <c r="D870" s="23"/>
      <c r="E870" s="3"/>
      <c r="F870" s="23"/>
    </row>
    <row r="871" spans="3:6" x14ac:dyDescent="0.55000000000000004">
      <c r="C871" s="3"/>
      <c r="D871" s="23"/>
      <c r="E871" s="3"/>
      <c r="F871" s="23"/>
    </row>
    <row r="872" spans="3:6" x14ac:dyDescent="0.55000000000000004">
      <c r="C872" s="3"/>
      <c r="D872" s="23"/>
      <c r="E872" s="3"/>
      <c r="F872" s="23"/>
    </row>
    <row r="873" spans="3:6" x14ac:dyDescent="0.55000000000000004">
      <c r="C873" s="3"/>
      <c r="D873" s="23"/>
      <c r="E873" s="3"/>
      <c r="F873" s="23"/>
    </row>
    <row r="874" spans="3:6" x14ac:dyDescent="0.55000000000000004">
      <c r="C874" s="3"/>
      <c r="D874" s="23"/>
      <c r="E874" s="3"/>
      <c r="F874" s="23"/>
    </row>
    <row r="875" spans="3:6" x14ac:dyDescent="0.55000000000000004">
      <c r="C875" s="3"/>
      <c r="D875" s="23"/>
      <c r="E875" s="3"/>
      <c r="F875" s="23"/>
    </row>
    <row r="876" spans="3:6" x14ac:dyDescent="0.55000000000000004">
      <c r="C876" s="3"/>
      <c r="D876" s="23"/>
      <c r="E876" s="3"/>
      <c r="F876" s="23"/>
    </row>
    <row r="877" spans="3:6" x14ac:dyDescent="0.55000000000000004">
      <c r="C877" s="3"/>
      <c r="D877" s="23"/>
      <c r="E877" s="3"/>
      <c r="F877" s="23"/>
    </row>
    <row r="878" spans="3:6" x14ac:dyDescent="0.55000000000000004">
      <c r="C878" s="3"/>
      <c r="D878" s="23"/>
      <c r="E878" s="3"/>
      <c r="F878" s="23"/>
    </row>
    <row r="879" spans="3:6" x14ac:dyDescent="0.55000000000000004">
      <c r="C879" s="3"/>
      <c r="D879" s="23"/>
      <c r="E879" s="3"/>
      <c r="F879" s="23"/>
    </row>
    <row r="880" spans="3:6" x14ac:dyDescent="0.55000000000000004">
      <c r="C880" s="3"/>
      <c r="D880" s="23"/>
      <c r="E880" s="3"/>
      <c r="F880" s="23"/>
    </row>
    <row r="881" spans="3:6" x14ac:dyDescent="0.55000000000000004">
      <c r="C881" s="3"/>
      <c r="D881" s="23"/>
      <c r="E881" s="3"/>
      <c r="F881" s="23"/>
    </row>
    <row r="882" spans="3:6" x14ac:dyDescent="0.55000000000000004">
      <c r="C882" s="3"/>
      <c r="D882" s="23"/>
      <c r="E882" s="3"/>
      <c r="F882" s="23"/>
    </row>
    <row r="883" spans="3:6" x14ac:dyDescent="0.55000000000000004">
      <c r="C883" s="3"/>
      <c r="D883" s="23"/>
      <c r="E883" s="3"/>
      <c r="F883" s="23"/>
    </row>
    <row r="884" spans="3:6" x14ac:dyDescent="0.55000000000000004">
      <c r="C884" s="3"/>
      <c r="D884" s="23"/>
      <c r="E884" s="3"/>
      <c r="F884" s="23"/>
    </row>
    <row r="885" spans="3:6" x14ac:dyDescent="0.55000000000000004">
      <c r="C885" s="3"/>
      <c r="D885" s="23"/>
      <c r="E885" s="3"/>
      <c r="F885" s="23"/>
    </row>
    <row r="886" spans="3:6" x14ac:dyDescent="0.55000000000000004">
      <c r="C886" s="3"/>
      <c r="D886" s="23"/>
      <c r="E886" s="3"/>
      <c r="F886" s="23"/>
    </row>
    <row r="887" spans="3:6" x14ac:dyDescent="0.55000000000000004">
      <c r="C887" s="3"/>
      <c r="D887" s="23"/>
      <c r="E887" s="3"/>
      <c r="F887" s="23"/>
    </row>
    <row r="888" spans="3:6" x14ac:dyDescent="0.55000000000000004">
      <c r="C888" s="3"/>
      <c r="D888" s="23"/>
      <c r="E888" s="3"/>
      <c r="F888" s="23"/>
    </row>
    <row r="889" spans="3:6" x14ac:dyDescent="0.55000000000000004">
      <c r="C889" s="3"/>
      <c r="D889" s="23"/>
      <c r="E889" s="3"/>
      <c r="F889" s="23"/>
    </row>
    <row r="890" spans="3:6" x14ac:dyDescent="0.55000000000000004">
      <c r="C890" s="3"/>
      <c r="D890" s="23"/>
      <c r="E890" s="3"/>
      <c r="F890" s="23"/>
    </row>
    <row r="891" spans="3:6" x14ac:dyDescent="0.55000000000000004">
      <c r="C891" s="3"/>
      <c r="D891" s="23"/>
      <c r="E891" s="3"/>
      <c r="F891" s="23"/>
    </row>
    <row r="892" spans="3:6" x14ac:dyDescent="0.55000000000000004">
      <c r="C892" s="3"/>
      <c r="D892" s="23"/>
      <c r="E892" s="3"/>
      <c r="F892" s="23"/>
    </row>
    <row r="893" spans="3:6" x14ac:dyDescent="0.55000000000000004">
      <c r="C893" s="3"/>
      <c r="D893" s="23"/>
      <c r="E893" s="3"/>
      <c r="F893" s="23"/>
    </row>
    <row r="894" spans="3:6" x14ac:dyDescent="0.55000000000000004">
      <c r="C894" s="3"/>
      <c r="D894" s="23"/>
      <c r="E894" s="3"/>
      <c r="F894" s="23"/>
    </row>
    <row r="895" spans="3:6" x14ac:dyDescent="0.55000000000000004">
      <c r="C895" s="3"/>
      <c r="D895" s="23"/>
      <c r="E895" s="3"/>
      <c r="F895" s="23"/>
    </row>
    <row r="896" spans="3:6" x14ac:dyDescent="0.55000000000000004">
      <c r="C896" s="3"/>
      <c r="D896" s="23"/>
      <c r="E896" s="3"/>
      <c r="F896" s="23"/>
    </row>
    <row r="897" spans="3:6" x14ac:dyDescent="0.55000000000000004">
      <c r="C897" s="3"/>
      <c r="D897" s="23"/>
      <c r="E897" s="3"/>
      <c r="F897" s="23"/>
    </row>
    <row r="898" spans="3:6" x14ac:dyDescent="0.55000000000000004">
      <c r="C898" s="3"/>
      <c r="D898" s="23"/>
      <c r="E898" s="3"/>
      <c r="F898" s="23"/>
    </row>
    <row r="899" spans="3:6" x14ac:dyDescent="0.55000000000000004">
      <c r="C899" s="3"/>
      <c r="D899" s="23"/>
      <c r="E899" s="3"/>
      <c r="F899" s="23"/>
    </row>
    <row r="900" spans="3:6" x14ac:dyDescent="0.55000000000000004">
      <c r="C900" s="3"/>
      <c r="D900" s="23"/>
      <c r="E900" s="3"/>
      <c r="F900" s="23"/>
    </row>
    <row r="901" spans="3:6" x14ac:dyDescent="0.55000000000000004">
      <c r="C901" s="3"/>
      <c r="D901" s="23"/>
      <c r="E901" s="3"/>
      <c r="F901" s="23"/>
    </row>
    <row r="902" spans="3:6" x14ac:dyDescent="0.55000000000000004">
      <c r="C902" s="3"/>
      <c r="D902" s="23"/>
      <c r="E902" s="3"/>
      <c r="F902" s="23"/>
    </row>
    <row r="903" spans="3:6" x14ac:dyDescent="0.55000000000000004">
      <c r="C903" s="3"/>
      <c r="D903" s="23"/>
      <c r="E903" s="3"/>
      <c r="F903" s="23"/>
    </row>
    <row r="904" spans="3:6" x14ac:dyDescent="0.55000000000000004">
      <c r="C904" s="3"/>
      <c r="D904" s="23"/>
      <c r="E904" s="3"/>
      <c r="F904" s="23"/>
    </row>
    <row r="905" spans="3:6" x14ac:dyDescent="0.55000000000000004">
      <c r="C905" s="3"/>
      <c r="D905" s="23"/>
      <c r="E905" s="3"/>
      <c r="F905" s="23"/>
    </row>
    <row r="906" spans="3:6" x14ac:dyDescent="0.55000000000000004">
      <c r="C906" s="3"/>
      <c r="D906" s="23"/>
      <c r="E906" s="3"/>
      <c r="F906" s="23"/>
    </row>
    <row r="907" spans="3:6" x14ac:dyDescent="0.55000000000000004">
      <c r="C907" s="3"/>
      <c r="D907" s="23"/>
      <c r="E907" s="3"/>
      <c r="F907" s="23"/>
    </row>
    <row r="908" spans="3:6" x14ac:dyDescent="0.55000000000000004">
      <c r="C908" s="3"/>
      <c r="D908" s="23"/>
      <c r="E908" s="3"/>
      <c r="F908" s="23"/>
    </row>
    <row r="909" spans="3:6" x14ac:dyDescent="0.55000000000000004">
      <c r="C909" s="3"/>
      <c r="D909" s="23"/>
      <c r="E909" s="3"/>
      <c r="F909" s="23"/>
    </row>
    <row r="910" spans="3:6" x14ac:dyDescent="0.55000000000000004">
      <c r="C910" s="3"/>
      <c r="D910" s="23"/>
      <c r="E910" s="3"/>
      <c r="F910" s="23"/>
    </row>
    <row r="911" spans="3:6" x14ac:dyDescent="0.55000000000000004">
      <c r="C911" s="3"/>
      <c r="D911" s="23"/>
      <c r="E911" s="3"/>
      <c r="F911" s="23"/>
    </row>
    <row r="912" spans="3:6" x14ac:dyDescent="0.55000000000000004">
      <c r="C912" s="3"/>
      <c r="D912" s="23"/>
      <c r="E912" s="3"/>
      <c r="F912" s="23"/>
    </row>
    <row r="913" spans="3:6" x14ac:dyDescent="0.55000000000000004">
      <c r="C913" s="3"/>
      <c r="D913" s="23"/>
      <c r="E913" s="3"/>
      <c r="F913" s="23"/>
    </row>
    <row r="914" spans="3:6" x14ac:dyDescent="0.55000000000000004">
      <c r="C914" s="3"/>
      <c r="D914" s="23"/>
      <c r="E914" s="3"/>
      <c r="F914" s="23"/>
    </row>
    <row r="915" spans="3:6" x14ac:dyDescent="0.55000000000000004">
      <c r="C915" s="3"/>
      <c r="D915" s="23"/>
      <c r="E915" s="3"/>
      <c r="F915" s="23"/>
    </row>
    <row r="916" spans="3:6" x14ac:dyDescent="0.55000000000000004">
      <c r="C916" s="3"/>
      <c r="D916" s="23"/>
      <c r="E916" s="3"/>
      <c r="F916" s="23"/>
    </row>
    <row r="917" spans="3:6" x14ac:dyDescent="0.55000000000000004">
      <c r="C917" s="3"/>
      <c r="D917" s="23"/>
      <c r="E917" s="3"/>
      <c r="F917" s="23"/>
    </row>
    <row r="918" spans="3:6" x14ac:dyDescent="0.55000000000000004">
      <c r="C918" s="3"/>
      <c r="D918" s="23"/>
      <c r="E918" s="3"/>
      <c r="F918" s="23"/>
    </row>
    <row r="919" spans="3:6" x14ac:dyDescent="0.55000000000000004">
      <c r="C919" s="3"/>
      <c r="D919" s="23"/>
      <c r="E919" s="3"/>
      <c r="F919" s="23"/>
    </row>
    <row r="920" spans="3:6" x14ac:dyDescent="0.55000000000000004">
      <c r="C920" s="3"/>
      <c r="D920" s="23"/>
      <c r="E920" s="3"/>
      <c r="F920" s="23"/>
    </row>
    <row r="921" spans="3:6" x14ac:dyDescent="0.55000000000000004">
      <c r="C921" s="3"/>
      <c r="D921" s="23"/>
      <c r="E921" s="3"/>
      <c r="F921" s="23"/>
    </row>
    <row r="922" spans="3:6" x14ac:dyDescent="0.55000000000000004">
      <c r="C922" s="3"/>
      <c r="D922" s="23"/>
      <c r="E922" s="3"/>
      <c r="F922" s="23"/>
    </row>
    <row r="923" spans="3:6" x14ac:dyDescent="0.55000000000000004">
      <c r="C923" s="3"/>
      <c r="D923" s="23"/>
      <c r="E923" s="3"/>
      <c r="F923" s="23"/>
    </row>
    <row r="924" spans="3:6" x14ac:dyDescent="0.55000000000000004">
      <c r="C924" s="3"/>
      <c r="D924" s="23"/>
      <c r="E924" s="3"/>
      <c r="F924" s="23"/>
    </row>
    <row r="925" spans="3:6" x14ac:dyDescent="0.55000000000000004">
      <c r="C925" s="3"/>
      <c r="D925" s="23"/>
      <c r="E925" s="3"/>
      <c r="F925" s="23"/>
    </row>
    <row r="926" spans="3:6" x14ac:dyDescent="0.55000000000000004">
      <c r="C926" s="3"/>
      <c r="D926" s="23"/>
      <c r="E926" s="3"/>
      <c r="F926" s="23"/>
    </row>
    <row r="927" spans="3:6" x14ac:dyDescent="0.55000000000000004">
      <c r="C927" s="3"/>
      <c r="D927" s="23"/>
      <c r="E927" s="3"/>
      <c r="F927" s="23"/>
    </row>
    <row r="928" spans="3:6" x14ac:dyDescent="0.55000000000000004">
      <c r="C928" s="3"/>
      <c r="D928" s="23"/>
      <c r="E928" s="3"/>
      <c r="F928" s="23"/>
    </row>
    <row r="929" spans="3:6" x14ac:dyDescent="0.55000000000000004">
      <c r="C929" s="3"/>
      <c r="D929" s="23"/>
      <c r="E929" s="3"/>
      <c r="F929" s="23"/>
    </row>
    <row r="930" spans="3:6" x14ac:dyDescent="0.55000000000000004">
      <c r="C930" s="3"/>
      <c r="D930" s="23"/>
      <c r="E930" s="3"/>
      <c r="F930" s="23"/>
    </row>
    <row r="931" spans="3:6" x14ac:dyDescent="0.55000000000000004">
      <c r="C931" s="3"/>
      <c r="D931" s="23"/>
      <c r="E931" s="3"/>
      <c r="F931" s="23"/>
    </row>
    <row r="932" spans="3:6" x14ac:dyDescent="0.55000000000000004">
      <c r="C932" s="3"/>
      <c r="D932" s="23"/>
      <c r="E932" s="3"/>
      <c r="F932" s="23"/>
    </row>
    <row r="933" spans="3:6" x14ac:dyDescent="0.55000000000000004">
      <c r="C933" s="3"/>
      <c r="D933" s="23"/>
      <c r="E933" s="3"/>
      <c r="F933" s="23"/>
    </row>
    <row r="934" spans="3:6" x14ac:dyDescent="0.55000000000000004">
      <c r="C934" s="3"/>
      <c r="D934" s="23"/>
      <c r="E934" s="3"/>
      <c r="F934" s="23"/>
    </row>
    <row r="935" spans="3:6" x14ac:dyDescent="0.55000000000000004">
      <c r="C935" s="3"/>
      <c r="D935" s="23"/>
      <c r="E935" s="3"/>
      <c r="F935" s="23"/>
    </row>
    <row r="936" spans="3:6" x14ac:dyDescent="0.55000000000000004">
      <c r="C936" s="3"/>
      <c r="D936" s="23"/>
      <c r="E936" s="3"/>
      <c r="F936" s="23"/>
    </row>
    <row r="937" spans="3:6" x14ac:dyDescent="0.55000000000000004">
      <c r="C937" s="3"/>
      <c r="D937" s="23"/>
      <c r="E937" s="3"/>
      <c r="F937" s="23"/>
    </row>
    <row r="938" spans="3:6" x14ac:dyDescent="0.55000000000000004">
      <c r="C938" s="3"/>
      <c r="D938" s="23"/>
      <c r="E938" s="3"/>
      <c r="F938" s="23"/>
    </row>
    <row r="939" spans="3:6" x14ac:dyDescent="0.55000000000000004">
      <c r="C939" s="3"/>
      <c r="D939" s="23"/>
      <c r="E939" s="3"/>
      <c r="F939" s="23"/>
    </row>
    <row r="940" spans="3:6" x14ac:dyDescent="0.55000000000000004">
      <c r="C940" s="3"/>
      <c r="D940" s="23"/>
      <c r="E940" s="3"/>
      <c r="F940" s="23"/>
    </row>
    <row r="941" spans="3:6" x14ac:dyDescent="0.55000000000000004">
      <c r="C941" s="3"/>
      <c r="D941" s="23"/>
      <c r="E941" s="3"/>
      <c r="F941" s="23"/>
    </row>
    <row r="942" spans="3:6" x14ac:dyDescent="0.55000000000000004">
      <c r="C942" s="3"/>
      <c r="D942" s="23"/>
      <c r="E942" s="3"/>
      <c r="F942" s="23"/>
    </row>
    <row r="943" spans="3:6" x14ac:dyDescent="0.55000000000000004">
      <c r="C943" s="3"/>
      <c r="D943" s="23"/>
      <c r="E943" s="3"/>
      <c r="F943" s="23"/>
    </row>
    <row r="944" spans="3:6" x14ac:dyDescent="0.55000000000000004">
      <c r="C944" s="3"/>
      <c r="D944" s="23"/>
      <c r="E944" s="3"/>
      <c r="F944" s="23"/>
    </row>
    <row r="945" spans="3:6" x14ac:dyDescent="0.55000000000000004">
      <c r="C945" s="3"/>
      <c r="D945" s="23"/>
      <c r="E945" s="3"/>
      <c r="F945" s="23"/>
    </row>
    <row r="946" spans="3:6" x14ac:dyDescent="0.55000000000000004">
      <c r="C946" s="3"/>
      <c r="D946" s="23"/>
      <c r="E946" s="3"/>
      <c r="F946" s="23"/>
    </row>
    <row r="947" spans="3:6" x14ac:dyDescent="0.55000000000000004">
      <c r="C947" s="3"/>
      <c r="D947" s="23"/>
      <c r="E947" s="3"/>
      <c r="F947" s="23"/>
    </row>
    <row r="948" spans="3:6" x14ac:dyDescent="0.55000000000000004">
      <c r="C948" s="3"/>
      <c r="D948" s="23"/>
      <c r="E948" s="3"/>
      <c r="F948" s="23"/>
    </row>
    <row r="949" spans="3:6" x14ac:dyDescent="0.55000000000000004">
      <c r="C949" s="3"/>
      <c r="D949" s="23"/>
      <c r="E949" s="3"/>
      <c r="F949" s="23"/>
    </row>
    <row r="950" spans="3:6" x14ac:dyDescent="0.55000000000000004">
      <c r="C950" s="3"/>
      <c r="D950" s="23"/>
      <c r="E950" s="3"/>
      <c r="F950" s="23"/>
    </row>
    <row r="951" spans="3:6" x14ac:dyDescent="0.55000000000000004">
      <c r="C951" s="3"/>
      <c r="D951" s="23"/>
      <c r="E951" s="3"/>
      <c r="F951" s="23"/>
    </row>
    <row r="952" spans="3:6" x14ac:dyDescent="0.55000000000000004">
      <c r="C952" s="3"/>
      <c r="D952" s="23"/>
      <c r="E952" s="3"/>
      <c r="F952" s="23"/>
    </row>
    <row r="953" spans="3:6" x14ac:dyDescent="0.55000000000000004">
      <c r="C953" s="3"/>
      <c r="D953" s="23"/>
      <c r="E953" s="3"/>
      <c r="F953" s="23"/>
    </row>
    <row r="954" spans="3:6" x14ac:dyDescent="0.55000000000000004">
      <c r="C954" s="3"/>
      <c r="D954" s="23"/>
      <c r="E954" s="3"/>
      <c r="F954" s="23"/>
    </row>
    <row r="955" spans="3:6" x14ac:dyDescent="0.55000000000000004">
      <c r="C955" s="3"/>
      <c r="D955" s="23"/>
      <c r="E955" s="3"/>
      <c r="F955" s="23"/>
    </row>
    <row r="956" spans="3:6" x14ac:dyDescent="0.55000000000000004">
      <c r="C956" s="3"/>
      <c r="D956" s="23"/>
      <c r="E956" s="3"/>
      <c r="F956" s="23"/>
    </row>
    <row r="957" spans="3:6" x14ac:dyDescent="0.55000000000000004">
      <c r="C957" s="3"/>
      <c r="D957" s="23"/>
      <c r="E957" s="3"/>
      <c r="F957" s="23"/>
    </row>
    <row r="958" spans="3:6" x14ac:dyDescent="0.55000000000000004">
      <c r="C958" s="3"/>
      <c r="D958" s="23"/>
      <c r="E958" s="3"/>
      <c r="F958" s="23"/>
    </row>
    <row r="959" spans="3:6" x14ac:dyDescent="0.55000000000000004">
      <c r="C959" s="3"/>
      <c r="D959" s="23"/>
      <c r="E959" s="3"/>
      <c r="F959" s="23"/>
    </row>
    <row r="960" spans="3:6" x14ac:dyDescent="0.55000000000000004">
      <c r="C960" s="3"/>
      <c r="D960" s="23"/>
      <c r="E960" s="3"/>
      <c r="F960" s="23"/>
    </row>
    <row r="961" spans="3:6" x14ac:dyDescent="0.55000000000000004">
      <c r="C961" s="3"/>
      <c r="D961" s="23"/>
      <c r="E961" s="3"/>
      <c r="F961" s="23"/>
    </row>
    <row r="962" spans="3:6" x14ac:dyDescent="0.55000000000000004">
      <c r="C962" s="3"/>
      <c r="D962" s="23"/>
      <c r="E962" s="3"/>
      <c r="F962" s="23"/>
    </row>
    <row r="963" spans="3:6" x14ac:dyDescent="0.55000000000000004">
      <c r="C963" s="3"/>
      <c r="D963" s="23"/>
      <c r="E963" s="3"/>
      <c r="F963" s="23"/>
    </row>
    <row r="964" spans="3:6" x14ac:dyDescent="0.55000000000000004">
      <c r="C964" s="3"/>
      <c r="D964" s="23"/>
      <c r="E964" s="3"/>
      <c r="F964" s="23"/>
    </row>
    <row r="965" spans="3:6" x14ac:dyDescent="0.55000000000000004">
      <c r="C965" s="3"/>
      <c r="D965" s="23"/>
      <c r="E965" s="3"/>
      <c r="F965" s="23"/>
    </row>
    <row r="966" spans="3:6" x14ac:dyDescent="0.55000000000000004">
      <c r="C966" s="3"/>
      <c r="D966" s="23"/>
      <c r="E966" s="3"/>
      <c r="F966" s="23"/>
    </row>
    <row r="967" spans="3:6" x14ac:dyDescent="0.55000000000000004">
      <c r="C967" s="3"/>
      <c r="D967" s="23"/>
      <c r="E967" s="3"/>
      <c r="F967" s="23"/>
    </row>
    <row r="968" spans="3:6" x14ac:dyDescent="0.55000000000000004">
      <c r="C968" s="3"/>
      <c r="D968" s="23"/>
      <c r="E968" s="3"/>
      <c r="F968" s="23"/>
    </row>
    <row r="969" spans="3:6" x14ac:dyDescent="0.55000000000000004">
      <c r="C969" s="3"/>
      <c r="D969" s="23"/>
      <c r="E969" s="3"/>
      <c r="F969" s="23"/>
    </row>
    <row r="970" spans="3:6" x14ac:dyDescent="0.55000000000000004">
      <c r="C970" s="3"/>
      <c r="D970" s="23"/>
      <c r="E970" s="3"/>
      <c r="F970" s="23"/>
    </row>
    <row r="971" spans="3:6" x14ac:dyDescent="0.55000000000000004">
      <c r="C971" s="3"/>
      <c r="D971" s="23"/>
      <c r="E971" s="3"/>
      <c r="F971" s="23"/>
    </row>
    <row r="972" spans="3:6" x14ac:dyDescent="0.55000000000000004">
      <c r="C972" s="3"/>
      <c r="D972" s="23"/>
      <c r="E972" s="3"/>
      <c r="F972" s="23"/>
    </row>
    <row r="973" spans="3:6" x14ac:dyDescent="0.55000000000000004">
      <c r="C973" s="3"/>
      <c r="D973" s="23"/>
      <c r="E973" s="3"/>
      <c r="F973" s="23"/>
    </row>
    <row r="974" spans="3:6" x14ac:dyDescent="0.55000000000000004">
      <c r="C974" s="3"/>
      <c r="D974" s="23"/>
      <c r="E974" s="3"/>
      <c r="F974" s="23"/>
    </row>
    <row r="975" spans="3:6" x14ac:dyDescent="0.55000000000000004">
      <c r="C975" s="3"/>
      <c r="D975" s="23"/>
      <c r="E975" s="3"/>
      <c r="F975" s="23"/>
    </row>
    <row r="976" spans="3:6" x14ac:dyDescent="0.55000000000000004">
      <c r="C976" s="3"/>
      <c r="D976" s="23"/>
      <c r="E976" s="3"/>
      <c r="F976" s="23"/>
    </row>
    <row r="977" spans="3:6" x14ac:dyDescent="0.55000000000000004">
      <c r="C977" s="3"/>
      <c r="D977" s="23"/>
      <c r="E977" s="3"/>
      <c r="F977" s="23"/>
    </row>
    <row r="978" spans="3:6" x14ac:dyDescent="0.55000000000000004">
      <c r="C978" s="3"/>
      <c r="D978" s="23"/>
      <c r="E978" s="3"/>
      <c r="F978" s="23"/>
    </row>
    <row r="979" spans="3:6" x14ac:dyDescent="0.55000000000000004">
      <c r="C979" s="3"/>
      <c r="D979" s="23"/>
      <c r="E979" s="3"/>
      <c r="F979" s="23"/>
    </row>
    <row r="980" spans="3:6" x14ac:dyDescent="0.55000000000000004">
      <c r="C980" s="3"/>
      <c r="D980" s="23"/>
      <c r="E980" s="3"/>
      <c r="F980" s="23"/>
    </row>
    <row r="981" spans="3:6" x14ac:dyDescent="0.55000000000000004">
      <c r="C981" s="3"/>
      <c r="D981" s="23"/>
      <c r="E981" s="3"/>
      <c r="F981" s="23"/>
    </row>
    <row r="982" spans="3:6" x14ac:dyDescent="0.55000000000000004">
      <c r="C982" s="3"/>
      <c r="D982" s="23"/>
      <c r="E982" s="3"/>
      <c r="F982" s="23"/>
    </row>
    <row r="983" spans="3:6" x14ac:dyDescent="0.55000000000000004">
      <c r="C983" s="3"/>
      <c r="D983" s="23"/>
      <c r="E983" s="3"/>
      <c r="F983" s="23"/>
    </row>
    <row r="984" spans="3:6" x14ac:dyDescent="0.55000000000000004">
      <c r="C984" s="3"/>
      <c r="D984" s="23"/>
      <c r="E984" s="3"/>
      <c r="F984" s="23"/>
    </row>
    <row r="985" spans="3:6" x14ac:dyDescent="0.55000000000000004">
      <c r="C985" s="3"/>
      <c r="D985" s="23"/>
      <c r="E985" s="3"/>
      <c r="F985" s="23"/>
    </row>
    <row r="986" spans="3:6" x14ac:dyDescent="0.55000000000000004">
      <c r="C986" s="3"/>
      <c r="D986" s="23"/>
      <c r="E986" s="3"/>
      <c r="F986" s="23"/>
    </row>
    <row r="987" spans="3:6" x14ac:dyDescent="0.55000000000000004">
      <c r="C987" s="3"/>
      <c r="D987" s="23"/>
      <c r="E987" s="3"/>
      <c r="F987" s="23"/>
    </row>
    <row r="988" spans="3:6" x14ac:dyDescent="0.55000000000000004">
      <c r="C988" s="3"/>
      <c r="D988" s="23"/>
      <c r="E988" s="3"/>
      <c r="F988" s="23"/>
    </row>
    <row r="989" spans="3:6" x14ac:dyDescent="0.55000000000000004">
      <c r="C989" s="3"/>
      <c r="D989" s="23"/>
      <c r="E989" s="3"/>
      <c r="F989" s="23"/>
    </row>
    <row r="990" spans="3:6" x14ac:dyDescent="0.55000000000000004">
      <c r="C990" s="3"/>
      <c r="D990" s="23"/>
      <c r="E990" s="3"/>
      <c r="F990" s="23"/>
    </row>
    <row r="991" spans="3:6" x14ac:dyDescent="0.55000000000000004">
      <c r="C991" s="3"/>
      <c r="D991" s="23"/>
      <c r="E991" s="3"/>
      <c r="F991" s="23"/>
    </row>
    <row r="992" spans="3:6" x14ac:dyDescent="0.55000000000000004">
      <c r="C992" s="3"/>
      <c r="D992" s="23"/>
      <c r="E992" s="3"/>
      <c r="F992" s="23"/>
    </row>
    <row r="993" spans="3:6" x14ac:dyDescent="0.55000000000000004">
      <c r="C993" s="3"/>
      <c r="D993" s="23"/>
      <c r="E993" s="3"/>
      <c r="F993" s="23"/>
    </row>
    <row r="994" spans="3:6" x14ac:dyDescent="0.55000000000000004">
      <c r="C994" s="3"/>
      <c r="D994" s="23"/>
      <c r="E994" s="3"/>
      <c r="F994" s="23"/>
    </row>
    <row r="995" spans="3:6" x14ac:dyDescent="0.55000000000000004">
      <c r="C995" s="3"/>
      <c r="D995" s="23"/>
      <c r="E995" s="3"/>
      <c r="F995" s="23"/>
    </row>
    <row r="996" spans="3:6" x14ac:dyDescent="0.55000000000000004">
      <c r="C996" s="3"/>
      <c r="D996" s="23"/>
      <c r="E996" s="3"/>
      <c r="F996" s="23"/>
    </row>
    <row r="997" spans="3:6" x14ac:dyDescent="0.55000000000000004">
      <c r="C997" s="3"/>
      <c r="D997" s="23"/>
      <c r="E997" s="3"/>
      <c r="F997" s="23"/>
    </row>
    <row r="998" spans="3:6" x14ac:dyDescent="0.55000000000000004">
      <c r="C998" s="3"/>
      <c r="D998" s="23"/>
      <c r="E998" s="3"/>
      <c r="F998" s="23"/>
    </row>
    <row r="999" spans="3:6" x14ac:dyDescent="0.55000000000000004">
      <c r="C999" s="3"/>
      <c r="D999" s="23"/>
      <c r="E999" s="3"/>
      <c r="F999" s="23"/>
    </row>
    <row r="1000" spans="3:6" x14ac:dyDescent="0.55000000000000004">
      <c r="C1000" s="3"/>
      <c r="D1000" s="23"/>
      <c r="E1000" s="3"/>
      <c r="F1000" s="23"/>
    </row>
    <row r="1001" spans="3:6" x14ac:dyDescent="0.55000000000000004">
      <c r="C1001" s="3"/>
      <c r="D1001" s="23"/>
      <c r="E1001" s="3"/>
      <c r="F1001" s="23"/>
    </row>
    <row r="1002" spans="3:6" x14ac:dyDescent="0.55000000000000004">
      <c r="C1002" s="3"/>
      <c r="D1002" s="23"/>
      <c r="E1002" s="3"/>
      <c r="F1002" s="23"/>
    </row>
    <row r="1003" spans="3:6" x14ac:dyDescent="0.55000000000000004">
      <c r="C1003" s="3"/>
      <c r="D1003" s="23"/>
      <c r="E1003" s="3"/>
      <c r="F1003" s="23"/>
    </row>
    <row r="1004" spans="3:6" x14ac:dyDescent="0.55000000000000004">
      <c r="C1004" s="3"/>
      <c r="D1004" s="23"/>
      <c r="E1004" s="3"/>
      <c r="F1004" s="23"/>
    </row>
    <row r="1005" spans="3:6" x14ac:dyDescent="0.55000000000000004">
      <c r="C1005" s="3"/>
      <c r="D1005" s="23"/>
      <c r="E1005" s="3"/>
      <c r="F1005" s="23"/>
    </row>
    <row r="1006" spans="3:6" x14ac:dyDescent="0.55000000000000004">
      <c r="C1006" s="3"/>
      <c r="D1006" s="23"/>
      <c r="E1006" s="3"/>
      <c r="F1006" s="23"/>
    </row>
    <row r="1007" spans="3:6" x14ac:dyDescent="0.55000000000000004">
      <c r="C1007" s="3"/>
      <c r="D1007" s="23"/>
      <c r="E1007" s="3"/>
      <c r="F1007" s="23"/>
    </row>
    <row r="1008" spans="3:6" x14ac:dyDescent="0.55000000000000004">
      <c r="C1008" s="3"/>
      <c r="D1008" s="23"/>
      <c r="E1008" s="3"/>
      <c r="F1008" s="23"/>
    </row>
    <row r="1009" spans="3:6" x14ac:dyDescent="0.55000000000000004">
      <c r="C1009" s="3"/>
      <c r="D1009" s="23"/>
      <c r="E1009" s="3"/>
      <c r="F1009" s="23"/>
    </row>
    <row r="1010" spans="3:6" x14ac:dyDescent="0.55000000000000004">
      <c r="C1010" s="3"/>
      <c r="D1010" s="23"/>
      <c r="E1010" s="3"/>
      <c r="F1010" s="23"/>
    </row>
    <row r="1011" spans="3:6" x14ac:dyDescent="0.55000000000000004">
      <c r="C1011" s="3"/>
      <c r="D1011" s="23"/>
      <c r="E1011" s="3"/>
      <c r="F1011" s="23"/>
    </row>
    <row r="1012" spans="3:6" x14ac:dyDescent="0.55000000000000004">
      <c r="C1012" s="3"/>
      <c r="D1012" s="23"/>
      <c r="E1012" s="3"/>
      <c r="F1012" s="23"/>
    </row>
    <row r="1013" spans="3:6" x14ac:dyDescent="0.55000000000000004">
      <c r="C1013" s="3"/>
      <c r="D1013" s="23"/>
      <c r="E1013" s="3"/>
      <c r="F1013" s="23"/>
    </row>
    <row r="1014" spans="3:6" x14ac:dyDescent="0.55000000000000004">
      <c r="C1014" s="3"/>
      <c r="D1014" s="23"/>
      <c r="E1014" s="3"/>
      <c r="F1014" s="23"/>
    </row>
    <row r="1015" spans="3:6" x14ac:dyDescent="0.55000000000000004">
      <c r="C1015" s="3"/>
      <c r="D1015" s="23"/>
      <c r="E1015" s="3"/>
      <c r="F1015" s="23"/>
    </row>
    <row r="1016" spans="3:6" x14ac:dyDescent="0.55000000000000004">
      <c r="C1016" s="3"/>
      <c r="D1016" s="23"/>
      <c r="E1016" s="3"/>
      <c r="F1016" s="23"/>
    </row>
    <row r="1017" spans="3:6" x14ac:dyDescent="0.55000000000000004">
      <c r="C1017" s="3"/>
      <c r="D1017" s="23"/>
      <c r="E1017" s="3"/>
      <c r="F1017" s="23"/>
    </row>
    <row r="1018" spans="3:6" x14ac:dyDescent="0.55000000000000004">
      <c r="C1018" s="3"/>
      <c r="D1018" s="23"/>
      <c r="E1018" s="3"/>
      <c r="F1018" s="23"/>
    </row>
    <row r="1019" spans="3:6" x14ac:dyDescent="0.55000000000000004">
      <c r="C1019" s="3"/>
      <c r="D1019" s="23"/>
      <c r="E1019" s="3"/>
      <c r="F1019" s="23"/>
    </row>
    <row r="1020" spans="3:6" x14ac:dyDescent="0.55000000000000004">
      <c r="C1020" s="3"/>
      <c r="D1020" s="23"/>
      <c r="E1020" s="3"/>
      <c r="F1020" s="23"/>
    </row>
    <row r="1021" spans="3:6" x14ac:dyDescent="0.55000000000000004">
      <c r="C1021" s="3"/>
      <c r="D1021" s="23"/>
      <c r="E1021" s="3"/>
      <c r="F1021" s="23"/>
    </row>
    <row r="1022" spans="3:6" x14ac:dyDescent="0.55000000000000004">
      <c r="C1022" s="3"/>
      <c r="D1022" s="23"/>
      <c r="E1022" s="3"/>
      <c r="F1022" s="23"/>
    </row>
    <row r="1023" spans="3:6" x14ac:dyDescent="0.55000000000000004">
      <c r="C1023" s="3"/>
      <c r="D1023" s="23"/>
      <c r="E1023" s="3"/>
      <c r="F1023" s="23"/>
    </row>
    <row r="1024" spans="3:6" x14ac:dyDescent="0.55000000000000004">
      <c r="C1024" s="3"/>
      <c r="D1024" s="23"/>
      <c r="E1024" s="3"/>
      <c r="F1024" s="23"/>
    </row>
    <row r="1025" spans="3:6" x14ac:dyDescent="0.55000000000000004">
      <c r="C1025" s="3"/>
      <c r="D1025" s="23"/>
      <c r="E1025" s="3"/>
      <c r="F1025" s="23"/>
    </row>
    <row r="1026" spans="3:6" x14ac:dyDescent="0.55000000000000004">
      <c r="C1026" s="3"/>
      <c r="D1026" s="23"/>
      <c r="E1026" s="3"/>
      <c r="F1026" s="23"/>
    </row>
    <row r="1027" spans="3:6" x14ac:dyDescent="0.55000000000000004">
      <c r="C1027" s="3"/>
      <c r="D1027" s="23"/>
      <c r="E1027" s="3"/>
      <c r="F1027" s="23"/>
    </row>
    <row r="1028" spans="3:6" x14ac:dyDescent="0.55000000000000004">
      <c r="C1028" s="3"/>
      <c r="D1028" s="23"/>
      <c r="E1028" s="3"/>
      <c r="F1028" s="23"/>
    </row>
    <row r="1029" spans="3:6" x14ac:dyDescent="0.55000000000000004">
      <c r="C1029" s="3"/>
      <c r="D1029" s="23"/>
      <c r="E1029" s="3"/>
      <c r="F1029" s="23"/>
    </row>
    <row r="1030" spans="3:6" x14ac:dyDescent="0.55000000000000004">
      <c r="C1030" s="3"/>
      <c r="D1030" s="23"/>
      <c r="E1030" s="3"/>
      <c r="F1030" s="23"/>
    </row>
    <row r="1031" spans="3:6" x14ac:dyDescent="0.55000000000000004">
      <c r="C1031" s="3"/>
      <c r="D1031" s="23"/>
      <c r="E1031" s="3"/>
      <c r="F1031" s="23"/>
    </row>
    <row r="1032" spans="3:6" x14ac:dyDescent="0.55000000000000004">
      <c r="C1032" s="3"/>
      <c r="D1032" s="23"/>
      <c r="E1032" s="3"/>
      <c r="F1032" s="23"/>
    </row>
    <row r="1033" spans="3:6" x14ac:dyDescent="0.55000000000000004">
      <c r="C1033" s="3"/>
      <c r="D1033" s="23"/>
      <c r="E1033" s="3"/>
      <c r="F1033" s="23"/>
    </row>
    <row r="1034" spans="3:6" x14ac:dyDescent="0.55000000000000004">
      <c r="C1034" s="3"/>
      <c r="D1034" s="23"/>
      <c r="E1034" s="3"/>
      <c r="F1034" s="23"/>
    </row>
    <row r="1035" spans="3:6" x14ac:dyDescent="0.55000000000000004">
      <c r="C1035" s="3"/>
      <c r="D1035" s="23"/>
      <c r="E1035" s="3"/>
      <c r="F1035" s="23"/>
    </row>
    <row r="1036" spans="3:6" x14ac:dyDescent="0.55000000000000004">
      <c r="C1036" s="3"/>
      <c r="D1036" s="23"/>
      <c r="E1036" s="3"/>
      <c r="F1036" s="23"/>
    </row>
    <row r="1037" spans="3:6" x14ac:dyDescent="0.55000000000000004">
      <c r="C1037" s="3"/>
      <c r="D1037" s="23"/>
      <c r="E1037" s="3"/>
      <c r="F1037" s="23"/>
    </row>
    <row r="1038" spans="3:6" x14ac:dyDescent="0.55000000000000004">
      <c r="C1038" s="3"/>
      <c r="D1038" s="23"/>
      <c r="E1038" s="3"/>
      <c r="F1038" s="23"/>
    </row>
    <row r="1039" spans="3:6" x14ac:dyDescent="0.55000000000000004">
      <c r="C1039" s="3"/>
      <c r="D1039" s="23"/>
      <c r="E1039" s="3"/>
      <c r="F1039" s="23"/>
    </row>
    <row r="1040" spans="3:6" x14ac:dyDescent="0.55000000000000004">
      <c r="C1040" s="3"/>
      <c r="D1040" s="23"/>
      <c r="E1040" s="3"/>
      <c r="F1040" s="23"/>
    </row>
    <row r="1041" spans="3:6" x14ac:dyDescent="0.55000000000000004">
      <c r="C1041" s="3"/>
      <c r="D1041" s="23"/>
      <c r="E1041" s="3"/>
      <c r="F1041" s="23"/>
    </row>
    <row r="1042" spans="3:6" x14ac:dyDescent="0.55000000000000004">
      <c r="C1042" s="3"/>
      <c r="D1042" s="23"/>
      <c r="E1042" s="3"/>
      <c r="F1042" s="23"/>
    </row>
    <row r="1043" spans="3:6" x14ac:dyDescent="0.55000000000000004">
      <c r="C1043" s="3"/>
      <c r="D1043" s="23"/>
      <c r="E1043" s="3"/>
      <c r="F1043" s="23"/>
    </row>
    <row r="1044" spans="3:6" x14ac:dyDescent="0.55000000000000004">
      <c r="C1044" s="3"/>
      <c r="D1044" s="23"/>
      <c r="E1044" s="3"/>
      <c r="F1044" s="23"/>
    </row>
    <row r="1045" spans="3:6" x14ac:dyDescent="0.55000000000000004">
      <c r="C1045" s="3"/>
      <c r="D1045" s="23"/>
      <c r="E1045" s="3"/>
      <c r="F1045" s="23"/>
    </row>
    <row r="1046" spans="3:6" x14ac:dyDescent="0.55000000000000004">
      <c r="C1046" s="3"/>
      <c r="D1046" s="23"/>
      <c r="E1046" s="3"/>
      <c r="F1046" s="23"/>
    </row>
    <row r="1047" spans="3:6" x14ac:dyDescent="0.55000000000000004">
      <c r="C1047" s="3"/>
      <c r="D1047" s="23"/>
      <c r="E1047" s="3"/>
      <c r="F1047" s="23"/>
    </row>
    <row r="1048" spans="3:6" x14ac:dyDescent="0.55000000000000004">
      <c r="C1048" s="3"/>
      <c r="D1048" s="23"/>
      <c r="E1048" s="3"/>
      <c r="F1048" s="23"/>
    </row>
    <row r="1049" spans="3:6" x14ac:dyDescent="0.55000000000000004">
      <c r="C1049" s="3"/>
      <c r="D1049" s="23"/>
      <c r="E1049" s="3"/>
      <c r="F1049" s="23"/>
    </row>
    <row r="1050" spans="3:6" x14ac:dyDescent="0.55000000000000004">
      <c r="C1050" s="3"/>
      <c r="D1050" s="23"/>
      <c r="E1050" s="3"/>
      <c r="F1050" s="23"/>
    </row>
    <row r="1051" spans="3:6" x14ac:dyDescent="0.55000000000000004">
      <c r="C1051" s="3"/>
      <c r="D1051" s="23"/>
      <c r="E1051" s="3"/>
      <c r="F1051" s="23"/>
    </row>
    <row r="1052" spans="3:6" x14ac:dyDescent="0.55000000000000004">
      <c r="C1052" s="3"/>
      <c r="D1052" s="23"/>
      <c r="E1052" s="3"/>
      <c r="F1052" s="23"/>
    </row>
    <row r="1053" spans="3:6" x14ac:dyDescent="0.55000000000000004">
      <c r="C1053" s="3"/>
      <c r="D1053" s="23"/>
      <c r="E1053" s="3"/>
      <c r="F1053" s="23"/>
    </row>
    <row r="1054" spans="3:6" x14ac:dyDescent="0.55000000000000004">
      <c r="C1054" s="3"/>
      <c r="D1054" s="23"/>
      <c r="E1054" s="3"/>
      <c r="F1054" s="23"/>
    </row>
    <row r="1055" spans="3:6" x14ac:dyDescent="0.55000000000000004">
      <c r="C1055" s="3"/>
      <c r="D1055" s="23"/>
      <c r="E1055" s="3"/>
      <c r="F1055" s="23"/>
    </row>
    <row r="1056" spans="3:6" x14ac:dyDescent="0.55000000000000004">
      <c r="C1056" s="3"/>
      <c r="D1056" s="23"/>
      <c r="E1056" s="3"/>
      <c r="F1056" s="23"/>
    </row>
    <row r="1057" spans="3:6" x14ac:dyDescent="0.55000000000000004">
      <c r="C1057" s="3"/>
      <c r="D1057" s="23"/>
      <c r="E1057" s="3"/>
      <c r="F1057" s="23"/>
    </row>
    <row r="1058" spans="3:6" x14ac:dyDescent="0.55000000000000004">
      <c r="C1058" s="3"/>
      <c r="D1058" s="23"/>
      <c r="E1058" s="3"/>
      <c r="F1058" s="23"/>
    </row>
    <row r="1059" spans="3:6" x14ac:dyDescent="0.55000000000000004">
      <c r="C1059" s="3"/>
      <c r="D1059" s="23"/>
      <c r="E1059" s="3"/>
      <c r="F1059" s="23"/>
    </row>
    <row r="1060" spans="3:6" x14ac:dyDescent="0.55000000000000004">
      <c r="C1060" s="3"/>
      <c r="D1060" s="23"/>
      <c r="E1060" s="3"/>
      <c r="F1060" s="23"/>
    </row>
    <row r="1061" spans="3:6" x14ac:dyDescent="0.55000000000000004">
      <c r="C1061" s="3"/>
      <c r="D1061" s="23"/>
      <c r="E1061" s="3"/>
      <c r="F1061" s="23"/>
    </row>
    <row r="1062" spans="3:6" x14ac:dyDescent="0.55000000000000004">
      <c r="C1062" s="3"/>
      <c r="D1062" s="23"/>
      <c r="E1062" s="3"/>
      <c r="F1062" s="23"/>
    </row>
    <row r="1063" spans="3:6" x14ac:dyDescent="0.55000000000000004">
      <c r="C1063" s="3"/>
      <c r="D1063" s="23"/>
      <c r="E1063" s="3"/>
      <c r="F1063" s="23"/>
    </row>
    <row r="1064" spans="3:6" x14ac:dyDescent="0.55000000000000004">
      <c r="C1064" s="3"/>
      <c r="D1064" s="23"/>
      <c r="E1064" s="3"/>
      <c r="F1064" s="23"/>
    </row>
    <row r="1065" spans="3:6" x14ac:dyDescent="0.55000000000000004">
      <c r="C1065" s="3"/>
      <c r="D1065" s="23"/>
      <c r="E1065" s="3"/>
      <c r="F1065" s="23"/>
    </row>
    <row r="1066" spans="3:6" x14ac:dyDescent="0.55000000000000004">
      <c r="C1066" s="3"/>
      <c r="D1066" s="23"/>
      <c r="E1066" s="3"/>
      <c r="F1066" s="23"/>
    </row>
    <row r="1067" spans="3:6" x14ac:dyDescent="0.55000000000000004">
      <c r="C1067" s="3"/>
      <c r="D1067" s="23"/>
      <c r="E1067" s="3"/>
      <c r="F1067" s="23"/>
    </row>
    <row r="1068" spans="3:6" x14ac:dyDescent="0.55000000000000004">
      <c r="C1068" s="3"/>
      <c r="D1068" s="23"/>
      <c r="E1068" s="3"/>
      <c r="F1068" s="23"/>
    </row>
    <row r="1069" spans="3:6" x14ac:dyDescent="0.55000000000000004">
      <c r="C1069" s="3"/>
      <c r="D1069" s="23"/>
      <c r="E1069" s="3"/>
      <c r="F1069" s="23"/>
    </row>
    <row r="1070" spans="3:6" x14ac:dyDescent="0.55000000000000004">
      <c r="C1070" s="3"/>
      <c r="D1070" s="23"/>
      <c r="E1070" s="3"/>
      <c r="F1070" s="23"/>
    </row>
    <row r="1071" spans="3:6" x14ac:dyDescent="0.55000000000000004">
      <c r="C1071" s="3"/>
      <c r="D1071" s="23"/>
      <c r="E1071" s="3"/>
      <c r="F1071" s="23"/>
    </row>
    <row r="1072" spans="3:6" x14ac:dyDescent="0.55000000000000004">
      <c r="C1072" s="3"/>
      <c r="D1072" s="23"/>
      <c r="E1072" s="3"/>
      <c r="F1072" s="23"/>
    </row>
    <row r="1073" spans="3:6" x14ac:dyDescent="0.55000000000000004">
      <c r="C1073" s="3"/>
      <c r="D1073" s="23"/>
      <c r="E1073" s="3"/>
      <c r="F1073" s="23"/>
    </row>
    <row r="1074" spans="3:6" x14ac:dyDescent="0.55000000000000004">
      <c r="C1074" s="3"/>
      <c r="D1074" s="23"/>
      <c r="E1074" s="3"/>
      <c r="F1074" s="23"/>
    </row>
    <row r="1075" spans="3:6" x14ac:dyDescent="0.55000000000000004">
      <c r="C1075" s="3"/>
      <c r="D1075" s="23"/>
      <c r="E1075" s="3"/>
      <c r="F1075" s="23"/>
    </row>
    <row r="1076" spans="3:6" x14ac:dyDescent="0.55000000000000004">
      <c r="C1076" s="3"/>
      <c r="D1076" s="23"/>
      <c r="E1076" s="3"/>
      <c r="F1076" s="23"/>
    </row>
    <row r="1077" spans="3:6" x14ac:dyDescent="0.55000000000000004">
      <c r="C1077" s="3"/>
      <c r="D1077" s="23"/>
      <c r="E1077" s="3"/>
      <c r="F1077" s="23"/>
    </row>
    <row r="1078" spans="3:6" x14ac:dyDescent="0.55000000000000004">
      <c r="C1078" s="3"/>
      <c r="D1078" s="23"/>
      <c r="E1078" s="3"/>
      <c r="F1078" s="23"/>
    </row>
    <row r="1079" spans="3:6" x14ac:dyDescent="0.55000000000000004">
      <c r="C1079" s="3"/>
      <c r="D1079" s="23"/>
      <c r="E1079" s="3"/>
      <c r="F1079" s="23"/>
    </row>
    <row r="1080" spans="3:6" x14ac:dyDescent="0.55000000000000004">
      <c r="C1080" s="3"/>
      <c r="D1080" s="23"/>
      <c r="E1080" s="3"/>
      <c r="F1080" s="23"/>
    </row>
    <row r="1081" spans="3:6" x14ac:dyDescent="0.55000000000000004">
      <c r="C1081" s="3"/>
      <c r="D1081" s="23"/>
      <c r="E1081" s="3"/>
      <c r="F1081" s="23"/>
    </row>
    <row r="1082" spans="3:6" x14ac:dyDescent="0.55000000000000004">
      <c r="C1082" s="3"/>
      <c r="D1082" s="23"/>
      <c r="E1082" s="3"/>
      <c r="F1082" s="23"/>
    </row>
    <row r="1083" spans="3:6" x14ac:dyDescent="0.55000000000000004">
      <c r="C1083" s="3"/>
      <c r="D1083" s="23"/>
      <c r="E1083" s="3"/>
      <c r="F1083" s="23"/>
    </row>
    <row r="1084" spans="3:6" x14ac:dyDescent="0.55000000000000004">
      <c r="C1084" s="3"/>
      <c r="D1084" s="23"/>
      <c r="E1084" s="3"/>
      <c r="F1084" s="23"/>
    </row>
    <row r="1085" spans="3:6" x14ac:dyDescent="0.55000000000000004">
      <c r="C1085" s="3"/>
      <c r="D1085" s="23"/>
      <c r="E1085" s="3"/>
      <c r="F1085" s="23"/>
    </row>
    <row r="1086" spans="3:6" x14ac:dyDescent="0.55000000000000004">
      <c r="C1086" s="3"/>
      <c r="D1086" s="23"/>
      <c r="E1086" s="3"/>
      <c r="F1086" s="23"/>
    </row>
    <row r="1087" spans="3:6" x14ac:dyDescent="0.55000000000000004">
      <c r="C1087" s="3"/>
      <c r="D1087" s="23"/>
      <c r="E1087" s="3"/>
      <c r="F1087" s="23"/>
    </row>
    <row r="1088" spans="3:6" x14ac:dyDescent="0.55000000000000004">
      <c r="C1088" s="3"/>
      <c r="D1088" s="23"/>
      <c r="E1088" s="3"/>
      <c r="F1088" s="23"/>
    </row>
    <row r="1089" spans="3:6" x14ac:dyDescent="0.55000000000000004">
      <c r="C1089" s="3"/>
      <c r="D1089" s="23"/>
      <c r="E1089" s="3"/>
      <c r="F1089" s="23"/>
    </row>
    <row r="1090" spans="3:6" x14ac:dyDescent="0.55000000000000004">
      <c r="C1090" s="3"/>
      <c r="D1090" s="23"/>
      <c r="E1090" s="3"/>
      <c r="F1090" s="23"/>
    </row>
    <row r="1091" spans="3:6" x14ac:dyDescent="0.55000000000000004">
      <c r="C1091" s="3"/>
      <c r="D1091" s="23"/>
      <c r="E1091" s="3"/>
      <c r="F1091" s="23"/>
    </row>
    <row r="1092" spans="3:6" x14ac:dyDescent="0.55000000000000004">
      <c r="C1092" s="3"/>
      <c r="D1092" s="23"/>
      <c r="E1092" s="3"/>
      <c r="F1092" s="23"/>
    </row>
    <row r="1093" spans="3:6" x14ac:dyDescent="0.55000000000000004">
      <c r="C1093" s="3"/>
      <c r="D1093" s="23"/>
      <c r="E1093" s="3"/>
      <c r="F1093" s="23"/>
    </row>
    <row r="1094" spans="3:6" x14ac:dyDescent="0.55000000000000004">
      <c r="C1094" s="3"/>
      <c r="D1094" s="23"/>
      <c r="E1094" s="3"/>
      <c r="F1094" s="23"/>
    </row>
    <row r="1095" spans="3:6" x14ac:dyDescent="0.55000000000000004">
      <c r="C1095" s="3"/>
      <c r="D1095" s="23"/>
      <c r="E1095" s="3"/>
      <c r="F1095" s="23"/>
    </row>
    <row r="1096" spans="3:6" x14ac:dyDescent="0.55000000000000004">
      <c r="C1096" s="3"/>
      <c r="D1096" s="23"/>
      <c r="E1096" s="3"/>
      <c r="F1096" s="23"/>
    </row>
    <row r="1097" spans="3:6" x14ac:dyDescent="0.55000000000000004">
      <c r="C1097" s="3"/>
      <c r="D1097" s="23"/>
      <c r="E1097" s="3"/>
      <c r="F1097" s="23"/>
    </row>
    <row r="1098" spans="3:6" x14ac:dyDescent="0.55000000000000004">
      <c r="C1098" s="3"/>
      <c r="D1098" s="23"/>
      <c r="E1098" s="3"/>
      <c r="F1098" s="23"/>
    </row>
    <row r="1099" spans="3:6" x14ac:dyDescent="0.55000000000000004">
      <c r="C1099" s="3"/>
      <c r="D1099" s="23"/>
      <c r="E1099" s="3"/>
      <c r="F1099" s="23"/>
    </row>
    <row r="1100" spans="3:6" x14ac:dyDescent="0.55000000000000004">
      <c r="C1100" s="3"/>
      <c r="D1100" s="23"/>
      <c r="E1100" s="3"/>
      <c r="F1100" s="23"/>
    </row>
    <row r="1101" spans="3:6" x14ac:dyDescent="0.55000000000000004">
      <c r="C1101" s="3"/>
      <c r="D1101" s="23"/>
      <c r="E1101" s="3"/>
      <c r="F1101" s="23"/>
    </row>
    <row r="1102" spans="3:6" x14ac:dyDescent="0.55000000000000004">
      <c r="C1102" s="3"/>
      <c r="D1102" s="23"/>
      <c r="E1102" s="3"/>
      <c r="F1102" s="23"/>
    </row>
    <row r="1103" spans="3:6" x14ac:dyDescent="0.55000000000000004">
      <c r="C1103" s="3"/>
      <c r="D1103" s="23"/>
      <c r="E1103" s="3"/>
      <c r="F1103" s="23"/>
    </row>
    <row r="1104" spans="3:6" x14ac:dyDescent="0.55000000000000004">
      <c r="C1104" s="3"/>
      <c r="D1104" s="23"/>
      <c r="E1104" s="3"/>
      <c r="F1104" s="23"/>
    </row>
    <row r="1105" spans="3:6" x14ac:dyDescent="0.55000000000000004">
      <c r="C1105" s="3"/>
      <c r="D1105" s="23"/>
      <c r="E1105" s="3"/>
      <c r="F1105" s="23"/>
    </row>
    <row r="1106" spans="3:6" x14ac:dyDescent="0.55000000000000004">
      <c r="C1106" s="3"/>
      <c r="D1106" s="23"/>
      <c r="E1106" s="3"/>
      <c r="F1106" s="23"/>
    </row>
    <row r="1107" spans="3:6" x14ac:dyDescent="0.55000000000000004">
      <c r="C1107" s="3"/>
      <c r="D1107" s="23"/>
      <c r="E1107" s="3"/>
      <c r="F1107" s="23"/>
    </row>
    <row r="1108" spans="3:6" x14ac:dyDescent="0.55000000000000004">
      <c r="C1108" s="3"/>
      <c r="D1108" s="23"/>
      <c r="E1108" s="3"/>
      <c r="F1108" s="23"/>
    </row>
    <row r="1109" spans="3:6" x14ac:dyDescent="0.55000000000000004">
      <c r="C1109" s="3"/>
      <c r="D1109" s="23"/>
      <c r="E1109" s="3"/>
      <c r="F1109" s="23"/>
    </row>
    <row r="1110" spans="3:6" x14ac:dyDescent="0.55000000000000004">
      <c r="C1110" s="3"/>
      <c r="D1110" s="23"/>
      <c r="E1110" s="3"/>
      <c r="F1110" s="23"/>
    </row>
    <row r="1111" spans="3:6" x14ac:dyDescent="0.55000000000000004">
      <c r="C1111" s="3"/>
      <c r="D1111" s="23"/>
      <c r="E1111" s="3"/>
      <c r="F1111" s="23"/>
    </row>
    <row r="1112" spans="3:6" x14ac:dyDescent="0.55000000000000004">
      <c r="C1112" s="3"/>
      <c r="D1112" s="23"/>
      <c r="E1112" s="3"/>
      <c r="F1112" s="23"/>
    </row>
    <row r="1113" spans="3:6" x14ac:dyDescent="0.55000000000000004">
      <c r="C1113" s="3"/>
      <c r="D1113" s="23"/>
      <c r="E1113" s="3"/>
      <c r="F1113" s="23"/>
    </row>
    <row r="1114" spans="3:6" x14ac:dyDescent="0.55000000000000004">
      <c r="C1114" s="3"/>
      <c r="D1114" s="23"/>
      <c r="E1114" s="3"/>
      <c r="F1114" s="23"/>
    </row>
    <row r="1115" spans="3:6" x14ac:dyDescent="0.55000000000000004">
      <c r="C1115" s="3"/>
      <c r="D1115" s="23"/>
      <c r="E1115" s="3"/>
      <c r="F1115" s="23"/>
    </row>
    <row r="1116" spans="3:6" x14ac:dyDescent="0.55000000000000004">
      <c r="C1116" s="3"/>
      <c r="D1116" s="23"/>
      <c r="E1116" s="3"/>
      <c r="F1116" s="23"/>
    </row>
    <row r="1117" spans="3:6" x14ac:dyDescent="0.55000000000000004">
      <c r="C1117" s="3"/>
      <c r="D1117" s="23"/>
      <c r="E1117" s="3"/>
      <c r="F1117" s="23"/>
    </row>
    <row r="1118" spans="3:6" x14ac:dyDescent="0.55000000000000004">
      <c r="C1118" s="3"/>
      <c r="D1118" s="23"/>
      <c r="E1118" s="3"/>
      <c r="F1118" s="23"/>
    </row>
    <row r="1119" spans="3:6" x14ac:dyDescent="0.55000000000000004">
      <c r="C1119" s="3"/>
      <c r="D1119" s="23"/>
      <c r="E1119" s="3"/>
      <c r="F1119" s="23"/>
    </row>
    <row r="1120" spans="3:6" x14ac:dyDescent="0.55000000000000004">
      <c r="C1120" s="3"/>
      <c r="D1120" s="23"/>
      <c r="E1120" s="3"/>
      <c r="F1120" s="23"/>
    </row>
    <row r="1121" spans="3:6" x14ac:dyDescent="0.55000000000000004">
      <c r="C1121" s="3"/>
      <c r="D1121" s="23"/>
      <c r="E1121" s="3"/>
      <c r="F1121" s="23"/>
    </row>
    <row r="1122" spans="3:6" x14ac:dyDescent="0.55000000000000004">
      <c r="C1122" s="3"/>
      <c r="D1122" s="23"/>
      <c r="E1122" s="3"/>
      <c r="F1122" s="23"/>
    </row>
    <row r="1123" spans="3:6" x14ac:dyDescent="0.55000000000000004">
      <c r="C1123" s="3"/>
      <c r="D1123" s="23"/>
      <c r="E1123" s="3"/>
      <c r="F1123" s="23"/>
    </row>
    <row r="1124" spans="3:6" x14ac:dyDescent="0.55000000000000004">
      <c r="C1124" s="3"/>
      <c r="D1124" s="23"/>
      <c r="E1124" s="3"/>
      <c r="F1124" s="23"/>
    </row>
    <row r="1125" spans="3:6" x14ac:dyDescent="0.55000000000000004">
      <c r="C1125" s="3"/>
      <c r="D1125" s="23"/>
      <c r="E1125" s="3"/>
      <c r="F1125" s="23"/>
    </row>
    <row r="1126" spans="3:6" x14ac:dyDescent="0.55000000000000004">
      <c r="C1126" s="3"/>
      <c r="D1126" s="23"/>
      <c r="E1126" s="3"/>
      <c r="F1126" s="23"/>
    </row>
    <row r="1127" spans="3:6" x14ac:dyDescent="0.55000000000000004">
      <c r="C1127" s="3"/>
      <c r="D1127" s="23"/>
      <c r="E1127" s="3"/>
      <c r="F1127" s="23"/>
    </row>
    <row r="1128" spans="3:6" x14ac:dyDescent="0.55000000000000004">
      <c r="C1128" s="3"/>
      <c r="D1128" s="23"/>
      <c r="E1128" s="3"/>
      <c r="F1128" s="23"/>
    </row>
    <row r="1129" spans="3:6" x14ac:dyDescent="0.55000000000000004">
      <c r="C1129" s="3"/>
      <c r="D1129" s="23"/>
      <c r="E1129" s="3"/>
      <c r="F1129" s="23"/>
    </row>
    <row r="1130" spans="3:6" x14ac:dyDescent="0.55000000000000004">
      <c r="C1130" s="3"/>
      <c r="D1130" s="23"/>
      <c r="E1130" s="3"/>
      <c r="F1130" s="23"/>
    </row>
    <row r="1131" spans="3:6" x14ac:dyDescent="0.55000000000000004">
      <c r="C1131" s="3"/>
      <c r="D1131" s="23"/>
      <c r="E1131" s="3"/>
      <c r="F1131" s="23"/>
    </row>
    <row r="1132" spans="3:6" x14ac:dyDescent="0.55000000000000004">
      <c r="C1132" s="3"/>
      <c r="D1132" s="23"/>
      <c r="E1132" s="3"/>
      <c r="F1132" s="23"/>
    </row>
    <row r="1133" spans="3:6" x14ac:dyDescent="0.55000000000000004">
      <c r="C1133" s="3"/>
      <c r="D1133" s="23"/>
      <c r="E1133" s="3"/>
      <c r="F1133" s="23"/>
    </row>
    <row r="1134" spans="3:6" x14ac:dyDescent="0.55000000000000004">
      <c r="C1134" s="3"/>
      <c r="D1134" s="23"/>
      <c r="E1134" s="3"/>
      <c r="F1134" s="23"/>
    </row>
    <row r="1135" spans="3:6" x14ac:dyDescent="0.55000000000000004">
      <c r="C1135" s="3"/>
      <c r="D1135" s="23"/>
      <c r="E1135" s="3"/>
      <c r="F1135" s="23"/>
    </row>
    <row r="1136" spans="3:6" x14ac:dyDescent="0.55000000000000004">
      <c r="C1136" s="3"/>
      <c r="D1136" s="23"/>
      <c r="E1136" s="3"/>
      <c r="F1136" s="23"/>
    </row>
    <row r="1137" spans="3:6" x14ac:dyDescent="0.55000000000000004">
      <c r="C1137" s="3"/>
      <c r="D1137" s="23"/>
      <c r="E1137" s="3"/>
      <c r="F1137" s="23"/>
    </row>
    <row r="1138" spans="3:6" x14ac:dyDescent="0.55000000000000004">
      <c r="C1138" s="3"/>
      <c r="D1138" s="23"/>
      <c r="E1138" s="3"/>
      <c r="F1138" s="23"/>
    </row>
    <row r="1139" spans="3:6" x14ac:dyDescent="0.55000000000000004">
      <c r="C1139" s="3"/>
      <c r="D1139" s="23"/>
      <c r="E1139" s="3"/>
      <c r="F1139" s="23"/>
    </row>
    <row r="1140" spans="3:6" x14ac:dyDescent="0.55000000000000004">
      <c r="C1140" s="3"/>
      <c r="D1140" s="23"/>
      <c r="E1140" s="3"/>
      <c r="F1140" s="23"/>
    </row>
    <row r="1141" spans="3:6" x14ac:dyDescent="0.55000000000000004">
      <c r="C1141" s="3"/>
      <c r="D1141" s="23"/>
      <c r="E1141" s="3"/>
      <c r="F1141" s="23"/>
    </row>
    <row r="1142" spans="3:6" x14ac:dyDescent="0.55000000000000004">
      <c r="C1142" s="3"/>
      <c r="D1142" s="23"/>
      <c r="E1142" s="3"/>
      <c r="F1142" s="23"/>
    </row>
    <row r="1143" spans="3:6" x14ac:dyDescent="0.55000000000000004">
      <c r="C1143" s="3"/>
      <c r="D1143" s="23"/>
      <c r="E1143" s="3"/>
      <c r="F1143" s="23"/>
    </row>
    <row r="1144" spans="3:6" x14ac:dyDescent="0.55000000000000004">
      <c r="C1144" s="3"/>
      <c r="D1144" s="23"/>
      <c r="E1144" s="3"/>
      <c r="F1144" s="23"/>
    </row>
    <row r="1145" spans="3:6" x14ac:dyDescent="0.55000000000000004">
      <c r="C1145" s="3"/>
      <c r="D1145" s="23"/>
      <c r="E1145" s="3"/>
      <c r="F1145" s="23"/>
    </row>
    <row r="1146" spans="3:6" x14ac:dyDescent="0.55000000000000004">
      <c r="C1146" s="3"/>
      <c r="D1146" s="23"/>
      <c r="E1146" s="3"/>
      <c r="F1146" s="23"/>
    </row>
    <row r="1147" spans="3:6" x14ac:dyDescent="0.55000000000000004">
      <c r="C1147" s="3"/>
      <c r="D1147" s="23"/>
      <c r="E1147" s="3"/>
      <c r="F1147" s="23"/>
    </row>
    <row r="1148" spans="3:6" x14ac:dyDescent="0.55000000000000004">
      <c r="C1148" s="3"/>
      <c r="D1148" s="23"/>
      <c r="E1148" s="3"/>
      <c r="F1148" s="23"/>
    </row>
    <row r="1149" spans="3:6" x14ac:dyDescent="0.55000000000000004">
      <c r="C1149" s="3"/>
      <c r="D1149" s="23"/>
      <c r="E1149" s="3"/>
      <c r="F1149" s="23"/>
    </row>
    <row r="1150" spans="3:6" x14ac:dyDescent="0.55000000000000004">
      <c r="C1150" s="3"/>
      <c r="D1150" s="23"/>
      <c r="E1150" s="3"/>
      <c r="F1150" s="23"/>
    </row>
    <row r="1151" spans="3:6" x14ac:dyDescent="0.55000000000000004">
      <c r="C1151" s="3"/>
      <c r="D1151" s="23"/>
      <c r="E1151" s="3"/>
      <c r="F1151" s="23"/>
    </row>
    <row r="1152" spans="3:6" x14ac:dyDescent="0.55000000000000004">
      <c r="C1152" s="3"/>
      <c r="D1152" s="23"/>
      <c r="E1152" s="3"/>
      <c r="F1152" s="23"/>
    </row>
    <row r="1153" spans="3:6" x14ac:dyDescent="0.55000000000000004">
      <c r="C1153" s="3"/>
      <c r="D1153" s="23"/>
      <c r="E1153" s="3"/>
      <c r="F1153" s="23"/>
    </row>
    <row r="1154" spans="3:6" x14ac:dyDescent="0.55000000000000004">
      <c r="C1154" s="3"/>
      <c r="D1154" s="23"/>
      <c r="E1154" s="3"/>
      <c r="F1154" s="23"/>
    </row>
    <row r="1155" spans="3:6" x14ac:dyDescent="0.55000000000000004">
      <c r="C1155" s="3"/>
      <c r="D1155" s="23"/>
      <c r="E1155" s="3"/>
      <c r="F1155" s="23"/>
    </row>
    <row r="1156" spans="3:6" x14ac:dyDescent="0.55000000000000004">
      <c r="C1156" s="3"/>
      <c r="D1156" s="23"/>
      <c r="E1156" s="3"/>
      <c r="F1156" s="23"/>
    </row>
    <row r="1157" spans="3:6" x14ac:dyDescent="0.55000000000000004">
      <c r="C1157" s="3"/>
      <c r="D1157" s="23"/>
      <c r="E1157" s="3"/>
      <c r="F1157" s="23"/>
    </row>
    <row r="1158" spans="3:6" x14ac:dyDescent="0.55000000000000004">
      <c r="C1158" s="3"/>
      <c r="D1158" s="23"/>
      <c r="E1158" s="3"/>
      <c r="F1158" s="23"/>
    </row>
    <row r="1159" spans="3:6" x14ac:dyDescent="0.55000000000000004">
      <c r="C1159" s="3"/>
      <c r="D1159" s="23"/>
      <c r="E1159" s="3"/>
      <c r="F1159" s="23"/>
    </row>
    <row r="1160" spans="3:6" x14ac:dyDescent="0.55000000000000004">
      <c r="C1160" s="3"/>
      <c r="D1160" s="23"/>
      <c r="E1160" s="3"/>
      <c r="F1160" s="23"/>
    </row>
    <row r="1161" spans="3:6" x14ac:dyDescent="0.55000000000000004">
      <c r="C1161" s="3"/>
      <c r="D1161" s="23"/>
      <c r="E1161" s="3"/>
      <c r="F1161" s="23"/>
    </row>
    <row r="1162" spans="3:6" x14ac:dyDescent="0.55000000000000004">
      <c r="C1162" s="3"/>
      <c r="D1162" s="23"/>
      <c r="E1162" s="3"/>
      <c r="F1162" s="23"/>
    </row>
    <row r="1163" spans="3:6" x14ac:dyDescent="0.55000000000000004">
      <c r="C1163" s="3"/>
      <c r="D1163" s="23"/>
      <c r="E1163" s="3"/>
      <c r="F1163" s="23"/>
    </row>
    <row r="1164" spans="3:6" x14ac:dyDescent="0.55000000000000004">
      <c r="C1164" s="3"/>
      <c r="D1164" s="23"/>
      <c r="E1164" s="3"/>
      <c r="F1164" s="23"/>
    </row>
    <row r="1165" spans="3:6" x14ac:dyDescent="0.55000000000000004">
      <c r="C1165" s="3"/>
      <c r="D1165" s="23"/>
      <c r="E1165" s="3"/>
      <c r="F1165" s="23"/>
    </row>
    <row r="1166" spans="3:6" x14ac:dyDescent="0.55000000000000004">
      <c r="C1166" s="3"/>
      <c r="D1166" s="23"/>
      <c r="E1166" s="3"/>
      <c r="F1166" s="23"/>
    </row>
    <row r="1167" spans="3:6" x14ac:dyDescent="0.55000000000000004">
      <c r="C1167" s="3"/>
      <c r="D1167" s="23"/>
      <c r="E1167" s="3"/>
      <c r="F1167" s="23"/>
    </row>
    <row r="1168" spans="3:6" x14ac:dyDescent="0.55000000000000004">
      <c r="C1168" s="3"/>
      <c r="D1168" s="23"/>
      <c r="E1168" s="3"/>
      <c r="F1168" s="23"/>
    </row>
    <row r="1169" spans="3:6" x14ac:dyDescent="0.55000000000000004">
      <c r="C1169" s="3"/>
      <c r="D1169" s="23"/>
      <c r="E1169" s="3"/>
      <c r="F1169" s="23"/>
    </row>
    <row r="1170" spans="3:6" x14ac:dyDescent="0.55000000000000004">
      <c r="C1170" s="3"/>
      <c r="D1170" s="23"/>
      <c r="E1170" s="3"/>
      <c r="F1170" s="23"/>
    </row>
    <row r="1171" spans="3:6" x14ac:dyDescent="0.55000000000000004">
      <c r="C1171" s="3"/>
      <c r="D1171" s="23"/>
      <c r="E1171" s="3"/>
      <c r="F1171" s="23"/>
    </row>
    <row r="1172" spans="3:6" x14ac:dyDescent="0.55000000000000004">
      <c r="C1172" s="3"/>
      <c r="D1172" s="23"/>
      <c r="E1172" s="3"/>
      <c r="F1172" s="23"/>
    </row>
    <row r="1173" spans="3:6" x14ac:dyDescent="0.55000000000000004">
      <c r="C1173" s="3"/>
      <c r="D1173" s="23"/>
      <c r="E1173" s="3"/>
      <c r="F1173" s="23"/>
    </row>
    <row r="1174" spans="3:6" x14ac:dyDescent="0.55000000000000004">
      <c r="C1174" s="3"/>
      <c r="D1174" s="23"/>
      <c r="E1174" s="3"/>
      <c r="F1174" s="23"/>
    </row>
    <row r="1175" spans="3:6" x14ac:dyDescent="0.55000000000000004">
      <c r="C1175" s="3"/>
      <c r="D1175" s="23"/>
      <c r="E1175" s="3"/>
      <c r="F1175" s="23"/>
    </row>
    <row r="1176" spans="3:6" x14ac:dyDescent="0.55000000000000004">
      <c r="C1176" s="3"/>
      <c r="D1176" s="23"/>
      <c r="E1176" s="3"/>
      <c r="F1176" s="23"/>
    </row>
    <row r="1177" spans="3:6" x14ac:dyDescent="0.55000000000000004">
      <c r="C1177" s="3"/>
      <c r="D1177" s="23"/>
      <c r="E1177" s="3"/>
      <c r="F1177" s="23"/>
    </row>
    <row r="1178" spans="3:6" x14ac:dyDescent="0.55000000000000004">
      <c r="C1178" s="3"/>
      <c r="D1178" s="23"/>
      <c r="E1178" s="3"/>
      <c r="F1178" s="23"/>
    </row>
    <row r="1179" spans="3:6" x14ac:dyDescent="0.55000000000000004">
      <c r="C1179" s="3"/>
      <c r="D1179" s="23"/>
      <c r="E1179" s="3"/>
      <c r="F1179" s="23"/>
    </row>
    <row r="1180" spans="3:6" x14ac:dyDescent="0.55000000000000004">
      <c r="C1180" s="3"/>
      <c r="D1180" s="23"/>
      <c r="E1180" s="3"/>
      <c r="F1180" s="23"/>
    </row>
    <row r="1181" spans="3:6" x14ac:dyDescent="0.55000000000000004">
      <c r="C1181" s="3"/>
      <c r="D1181" s="23"/>
      <c r="E1181" s="3"/>
      <c r="F1181" s="23"/>
    </row>
    <row r="1182" spans="3:6" x14ac:dyDescent="0.55000000000000004">
      <c r="C1182" s="3"/>
      <c r="D1182" s="23"/>
      <c r="E1182" s="3"/>
      <c r="F1182" s="23"/>
    </row>
    <row r="1183" spans="3:6" x14ac:dyDescent="0.55000000000000004">
      <c r="C1183" s="3"/>
      <c r="D1183" s="23"/>
      <c r="E1183" s="3"/>
      <c r="F1183" s="23"/>
    </row>
    <row r="1184" spans="3:6" x14ac:dyDescent="0.55000000000000004">
      <c r="C1184" s="3"/>
      <c r="D1184" s="23"/>
      <c r="E1184" s="3"/>
      <c r="F1184" s="23"/>
    </row>
    <row r="1185" spans="3:6" x14ac:dyDescent="0.55000000000000004">
      <c r="C1185" s="3"/>
      <c r="D1185" s="23"/>
      <c r="E1185" s="3"/>
      <c r="F1185" s="23"/>
    </row>
    <row r="1186" spans="3:6" x14ac:dyDescent="0.55000000000000004">
      <c r="C1186" s="3"/>
      <c r="D1186" s="23"/>
      <c r="E1186" s="3"/>
      <c r="F1186" s="23"/>
    </row>
    <row r="1187" spans="3:6" x14ac:dyDescent="0.55000000000000004">
      <c r="C1187" s="3"/>
      <c r="D1187" s="23"/>
      <c r="E1187" s="3"/>
      <c r="F1187" s="23"/>
    </row>
    <row r="1188" spans="3:6" x14ac:dyDescent="0.55000000000000004">
      <c r="C1188" s="3"/>
      <c r="D1188" s="23"/>
      <c r="E1188" s="3"/>
      <c r="F1188" s="23"/>
    </row>
    <row r="1189" spans="3:6" x14ac:dyDescent="0.55000000000000004">
      <c r="C1189" s="3"/>
      <c r="D1189" s="23"/>
      <c r="E1189" s="3"/>
      <c r="F1189" s="23"/>
    </row>
    <row r="1190" spans="3:6" x14ac:dyDescent="0.55000000000000004">
      <c r="C1190" s="3"/>
      <c r="D1190" s="23"/>
      <c r="E1190" s="3"/>
      <c r="F1190" s="23"/>
    </row>
    <row r="1191" spans="3:6" x14ac:dyDescent="0.55000000000000004">
      <c r="C1191" s="3"/>
      <c r="D1191" s="23"/>
      <c r="E1191" s="3"/>
      <c r="F1191" s="23"/>
    </row>
    <row r="1192" spans="3:6" x14ac:dyDescent="0.55000000000000004">
      <c r="C1192" s="3"/>
      <c r="D1192" s="23"/>
      <c r="E1192" s="3"/>
      <c r="F1192" s="23"/>
    </row>
    <row r="1193" spans="3:6" x14ac:dyDescent="0.55000000000000004">
      <c r="C1193" s="3"/>
      <c r="D1193" s="23"/>
      <c r="E1193" s="3"/>
      <c r="F1193" s="23"/>
    </row>
    <row r="1194" spans="3:6" x14ac:dyDescent="0.55000000000000004">
      <c r="C1194" s="3"/>
      <c r="D1194" s="23"/>
      <c r="E1194" s="3"/>
      <c r="F1194" s="23"/>
    </row>
    <row r="1195" spans="3:6" x14ac:dyDescent="0.55000000000000004">
      <c r="C1195" s="3"/>
      <c r="D1195" s="23"/>
      <c r="E1195" s="3"/>
      <c r="F1195" s="23"/>
    </row>
    <row r="1196" spans="3:6" x14ac:dyDescent="0.55000000000000004">
      <c r="C1196" s="3"/>
      <c r="D1196" s="23"/>
      <c r="E1196" s="3"/>
      <c r="F1196" s="23"/>
    </row>
    <row r="1197" spans="3:6" x14ac:dyDescent="0.55000000000000004">
      <c r="C1197" s="3"/>
      <c r="D1197" s="23"/>
      <c r="E1197" s="3"/>
      <c r="F1197" s="23"/>
    </row>
    <row r="1198" spans="3:6" x14ac:dyDescent="0.55000000000000004">
      <c r="C1198" s="3"/>
      <c r="D1198" s="23"/>
      <c r="E1198" s="3"/>
      <c r="F1198" s="23"/>
    </row>
    <row r="1199" spans="3:6" x14ac:dyDescent="0.55000000000000004">
      <c r="C1199" s="3"/>
      <c r="D1199" s="23"/>
      <c r="E1199" s="3"/>
      <c r="F1199" s="23"/>
    </row>
    <row r="1200" spans="3:6" x14ac:dyDescent="0.55000000000000004">
      <c r="C1200" s="3"/>
      <c r="D1200" s="23"/>
      <c r="E1200" s="3"/>
      <c r="F1200" s="23"/>
    </row>
    <row r="1201" spans="3:6" x14ac:dyDescent="0.55000000000000004">
      <c r="C1201" s="3"/>
      <c r="D1201" s="23"/>
      <c r="E1201" s="3"/>
      <c r="F1201" s="23"/>
    </row>
    <row r="1202" spans="3:6" x14ac:dyDescent="0.55000000000000004">
      <c r="C1202" s="3"/>
      <c r="D1202" s="23"/>
      <c r="E1202" s="3"/>
      <c r="F1202" s="23"/>
    </row>
    <row r="1203" spans="3:6" x14ac:dyDescent="0.55000000000000004">
      <c r="C1203" s="3"/>
      <c r="D1203" s="23"/>
      <c r="E1203" s="3"/>
      <c r="F1203" s="23"/>
    </row>
    <row r="1204" spans="3:6" x14ac:dyDescent="0.55000000000000004">
      <c r="C1204" s="3"/>
      <c r="D1204" s="23"/>
      <c r="E1204" s="3"/>
      <c r="F1204" s="23"/>
    </row>
    <row r="1205" spans="3:6" x14ac:dyDescent="0.55000000000000004">
      <c r="C1205" s="3"/>
      <c r="D1205" s="23"/>
      <c r="E1205" s="3"/>
      <c r="F1205" s="23"/>
    </row>
    <row r="1206" spans="3:6" x14ac:dyDescent="0.55000000000000004">
      <c r="C1206" s="3"/>
      <c r="D1206" s="23"/>
      <c r="E1206" s="3"/>
      <c r="F1206" s="23"/>
    </row>
    <row r="1207" spans="3:6" x14ac:dyDescent="0.55000000000000004">
      <c r="C1207" s="3"/>
      <c r="D1207" s="23"/>
      <c r="E1207" s="3"/>
      <c r="F1207" s="23"/>
    </row>
    <row r="1208" spans="3:6" x14ac:dyDescent="0.55000000000000004">
      <c r="C1208" s="3"/>
      <c r="D1208" s="23"/>
      <c r="E1208" s="3"/>
      <c r="F1208" s="23"/>
    </row>
    <row r="1209" spans="3:6" x14ac:dyDescent="0.55000000000000004">
      <c r="C1209" s="3"/>
      <c r="D1209" s="23"/>
      <c r="E1209" s="3"/>
      <c r="F1209" s="23"/>
    </row>
    <row r="1210" spans="3:6" x14ac:dyDescent="0.55000000000000004">
      <c r="C1210" s="3"/>
      <c r="D1210" s="23"/>
      <c r="E1210" s="3"/>
      <c r="F1210" s="23"/>
    </row>
    <row r="1211" spans="3:6" x14ac:dyDescent="0.55000000000000004">
      <c r="C1211" s="3"/>
      <c r="D1211" s="23"/>
      <c r="E1211" s="3"/>
      <c r="F1211" s="23"/>
    </row>
    <row r="1212" spans="3:6" x14ac:dyDescent="0.55000000000000004">
      <c r="C1212" s="3"/>
      <c r="D1212" s="23"/>
      <c r="E1212" s="3"/>
      <c r="F1212" s="23"/>
    </row>
    <row r="1213" spans="3:6" x14ac:dyDescent="0.55000000000000004">
      <c r="C1213" s="3"/>
      <c r="D1213" s="23"/>
      <c r="E1213" s="3"/>
      <c r="F1213" s="23"/>
    </row>
    <row r="1214" spans="3:6" x14ac:dyDescent="0.55000000000000004">
      <c r="C1214" s="3"/>
      <c r="D1214" s="23"/>
      <c r="E1214" s="3"/>
      <c r="F1214" s="23"/>
    </row>
    <row r="1215" spans="3:6" x14ac:dyDescent="0.55000000000000004">
      <c r="C1215" s="3"/>
      <c r="D1215" s="23"/>
      <c r="E1215" s="3"/>
      <c r="F1215" s="23"/>
    </row>
    <row r="1216" spans="3:6" x14ac:dyDescent="0.55000000000000004">
      <c r="C1216" s="3"/>
      <c r="D1216" s="23"/>
      <c r="E1216" s="3"/>
      <c r="F1216" s="23"/>
    </row>
    <row r="1217" spans="3:6" x14ac:dyDescent="0.55000000000000004">
      <c r="C1217" s="3"/>
      <c r="D1217" s="23"/>
      <c r="E1217" s="3"/>
      <c r="F1217" s="23"/>
    </row>
    <row r="1218" spans="3:6" x14ac:dyDescent="0.55000000000000004">
      <c r="C1218" s="3"/>
      <c r="D1218" s="23"/>
      <c r="E1218" s="3"/>
      <c r="F1218" s="23"/>
    </row>
    <row r="1219" spans="3:6" x14ac:dyDescent="0.55000000000000004">
      <c r="C1219" s="3"/>
      <c r="D1219" s="23"/>
      <c r="E1219" s="3"/>
      <c r="F1219" s="23"/>
    </row>
    <row r="1220" spans="3:6" x14ac:dyDescent="0.55000000000000004">
      <c r="C1220" s="3"/>
      <c r="D1220" s="23"/>
      <c r="E1220" s="3"/>
      <c r="F1220" s="23"/>
    </row>
    <row r="1221" spans="3:6" x14ac:dyDescent="0.55000000000000004">
      <c r="C1221" s="3"/>
      <c r="D1221" s="23"/>
      <c r="E1221" s="3"/>
      <c r="F1221" s="23"/>
    </row>
    <row r="1222" spans="3:6" x14ac:dyDescent="0.55000000000000004">
      <c r="C1222" s="3"/>
      <c r="D1222" s="23"/>
      <c r="E1222" s="3"/>
      <c r="F1222" s="23"/>
    </row>
    <row r="1223" spans="3:6" x14ac:dyDescent="0.55000000000000004">
      <c r="C1223" s="3"/>
      <c r="D1223" s="23"/>
      <c r="E1223" s="3"/>
      <c r="F1223" s="23"/>
    </row>
    <row r="1224" spans="3:6" x14ac:dyDescent="0.55000000000000004">
      <c r="C1224" s="3"/>
      <c r="D1224" s="23"/>
      <c r="E1224" s="3"/>
      <c r="F1224" s="23"/>
    </row>
    <row r="1225" spans="3:6" x14ac:dyDescent="0.55000000000000004">
      <c r="C1225" s="3"/>
      <c r="D1225" s="23"/>
      <c r="E1225" s="3"/>
      <c r="F1225" s="23"/>
    </row>
    <row r="1226" spans="3:6" x14ac:dyDescent="0.55000000000000004">
      <c r="C1226" s="3"/>
      <c r="D1226" s="23"/>
      <c r="E1226" s="3"/>
      <c r="F1226" s="23"/>
    </row>
    <row r="1227" spans="3:6" x14ac:dyDescent="0.55000000000000004">
      <c r="C1227" s="3"/>
      <c r="D1227" s="23"/>
      <c r="E1227" s="3"/>
      <c r="F1227" s="23"/>
    </row>
    <row r="1228" spans="3:6" x14ac:dyDescent="0.55000000000000004">
      <c r="C1228" s="3"/>
      <c r="D1228" s="23"/>
      <c r="E1228" s="3"/>
      <c r="F1228" s="23"/>
    </row>
    <row r="1229" spans="3:6" x14ac:dyDescent="0.55000000000000004">
      <c r="C1229" s="3"/>
      <c r="D1229" s="23"/>
      <c r="E1229" s="3"/>
      <c r="F1229" s="23"/>
    </row>
    <row r="1230" spans="3:6" x14ac:dyDescent="0.55000000000000004">
      <c r="C1230" s="3"/>
      <c r="D1230" s="23"/>
      <c r="E1230" s="3"/>
      <c r="F1230" s="23"/>
    </row>
    <row r="1231" spans="3:6" x14ac:dyDescent="0.55000000000000004">
      <c r="C1231" s="3"/>
      <c r="D1231" s="23"/>
      <c r="E1231" s="3"/>
      <c r="F1231" s="23"/>
    </row>
    <row r="1232" spans="3:6" x14ac:dyDescent="0.55000000000000004">
      <c r="C1232" s="3"/>
      <c r="D1232" s="23"/>
      <c r="E1232" s="3"/>
      <c r="F1232" s="23"/>
    </row>
    <row r="1233" spans="3:6" x14ac:dyDescent="0.55000000000000004">
      <c r="C1233" s="3"/>
      <c r="D1233" s="23"/>
      <c r="E1233" s="3"/>
      <c r="F1233" s="23"/>
    </row>
    <row r="1234" spans="3:6" x14ac:dyDescent="0.55000000000000004">
      <c r="C1234" s="3"/>
      <c r="D1234" s="23"/>
      <c r="E1234" s="3"/>
      <c r="F1234" s="23"/>
    </row>
    <row r="1235" spans="3:6" x14ac:dyDescent="0.55000000000000004">
      <c r="C1235" s="3"/>
      <c r="D1235" s="23"/>
      <c r="E1235" s="3"/>
      <c r="F1235" s="23"/>
    </row>
    <row r="1236" spans="3:6" x14ac:dyDescent="0.55000000000000004">
      <c r="C1236" s="3"/>
      <c r="D1236" s="23"/>
      <c r="E1236" s="3"/>
      <c r="F1236" s="23"/>
    </row>
    <row r="1237" spans="3:6" x14ac:dyDescent="0.55000000000000004">
      <c r="C1237" s="3"/>
      <c r="D1237" s="23"/>
      <c r="E1237" s="3"/>
      <c r="F1237" s="23"/>
    </row>
    <row r="1238" spans="3:6" x14ac:dyDescent="0.55000000000000004">
      <c r="C1238" s="3"/>
      <c r="D1238" s="23"/>
      <c r="E1238" s="3"/>
      <c r="F1238" s="23"/>
    </row>
    <row r="1239" spans="3:6" x14ac:dyDescent="0.55000000000000004">
      <c r="C1239" s="3"/>
      <c r="D1239" s="23"/>
      <c r="E1239" s="3"/>
      <c r="F1239" s="23"/>
    </row>
    <row r="1240" spans="3:6" x14ac:dyDescent="0.55000000000000004">
      <c r="C1240" s="3"/>
      <c r="D1240" s="23"/>
      <c r="E1240" s="3"/>
      <c r="F1240" s="23"/>
    </row>
    <row r="1241" spans="3:6" x14ac:dyDescent="0.55000000000000004">
      <c r="C1241" s="3"/>
      <c r="D1241" s="23"/>
      <c r="E1241" s="3"/>
      <c r="F1241" s="23"/>
    </row>
    <row r="1242" spans="3:6" x14ac:dyDescent="0.55000000000000004">
      <c r="C1242" s="3"/>
      <c r="D1242" s="23"/>
      <c r="E1242" s="3"/>
      <c r="F1242" s="23"/>
    </row>
    <row r="1243" spans="3:6" x14ac:dyDescent="0.55000000000000004">
      <c r="C1243" s="3"/>
      <c r="D1243" s="23"/>
      <c r="E1243" s="3"/>
      <c r="F1243" s="23"/>
    </row>
    <row r="1244" spans="3:6" x14ac:dyDescent="0.55000000000000004">
      <c r="C1244" s="3"/>
      <c r="D1244" s="23"/>
      <c r="E1244" s="3"/>
      <c r="F1244" s="23"/>
    </row>
    <row r="1245" spans="3:6" x14ac:dyDescent="0.55000000000000004">
      <c r="C1245" s="3"/>
      <c r="D1245" s="23"/>
      <c r="E1245" s="3"/>
      <c r="F1245" s="23"/>
    </row>
    <row r="1246" spans="3:6" x14ac:dyDescent="0.55000000000000004">
      <c r="C1246" s="3"/>
      <c r="D1246" s="23"/>
      <c r="E1246" s="3"/>
      <c r="F1246" s="23"/>
    </row>
    <row r="1247" spans="3:6" x14ac:dyDescent="0.55000000000000004">
      <c r="C1247" s="3"/>
      <c r="D1247" s="23"/>
      <c r="E1247" s="3"/>
      <c r="F1247" s="23"/>
    </row>
    <row r="1248" spans="3:6" x14ac:dyDescent="0.55000000000000004">
      <c r="C1248" s="3"/>
      <c r="D1248" s="23"/>
      <c r="E1248" s="3"/>
      <c r="F1248" s="23"/>
    </row>
    <row r="1249" spans="3:6" x14ac:dyDescent="0.55000000000000004">
      <c r="C1249" s="3"/>
      <c r="D1249" s="23"/>
      <c r="E1249" s="3"/>
      <c r="F1249" s="23"/>
    </row>
    <row r="1250" spans="3:6" x14ac:dyDescent="0.55000000000000004">
      <c r="C1250" s="3"/>
      <c r="D1250" s="23"/>
      <c r="E1250" s="3"/>
      <c r="F1250" s="23"/>
    </row>
    <row r="1251" spans="3:6" x14ac:dyDescent="0.55000000000000004">
      <c r="C1251" s="3"/>
      <c r="D1251" s="23"/>
      <c r="E1251" s="3"/>
      <c r="F1251" s="23"/>
    </row>
    <row r="1252" spans="3:6" x14ac:dyDescent="0.55000000000000004">
      <c r="C1252" s="3"/>
      <c r="D1252" s="23"/>
      <c r="E1252" s="3"/>
      <c r="F1252" s="23"/>
    </row>
    <row r="1253" spans="3:6" x14ac:dyDescent="0.55000000000000004">
      <c r="C1253" s="3"/>
      <c r="D1253" s="23"/>
      <c r="E1253" s="3"/>
      <c r="F1253" s="23"/>
    </row>
    <row r="1254" spans="3:6" x14ac:dyDescent="0.55000000000000004">
      <c r="C1254" s="3"/>
      <c r="D1254" s="23"/>
      <c r="E1254" s="3"/>
      <c r="F1254" s="23"/>
    </row>
    <row r="1255" spans="3:6" x14ac:dyDescent="0.55000000000000004">
      <c r="C1255" s="3"/>
      <c r="D1255" s="23"/>
      <c r="E1255" s="3"/>
      <c r="F1255" s="23"/>
    </row>
    <row r="1256" spans="3:6" x14ac:dyDescent="0.55000000000000004">
      <c r="C1256" s="3"/>
      <c r="D1256" s="23"/>
      <c r="E1256" s="3"/>
      <c r="F1256" s="23"/>
    </row>
    <row r="1257" spans="3:6" x14ac:dyDescent="0.55000000000000004">
      <c r="C1257" s="3"/>
      <c r="D1257" s="23"/>
      <c r="E1257" s="3"/>
      <c r="F1257" s="23"/>
    </row>
    <row r="1258" spans="3:6" x14ac:dyDescent="0.55000000000000004">
      <c r="C1258" s="3"/>
      <c r="D1258" s="23"/>
      <c r="E1258" s="3"/>
      <c r="F1258" s="23"/>
    </row>
    <row r="1259" spans="3:6" x14ac:dyDescent="0.55000000000000004">
      <c r="C1259" s="3"/>
      <c r="D1259" s="23"/>
      <c r="E1259" s="3"/>
      <c r="F1259" s="23"/>
    </row>
    <row r="1260" spans="3:6" x14ac:dyDescent="0.55000000000000004">
      <c r="C1260" s="3"/>
      <c r="D1260" s="23"/>
      <c r="E1260" s="3"/>
      <c r="F1260" s="23"/>
    </row>
    <row r="1261" spans="3:6" x14ac:dyDescent="0.55000000000000004">
      <c r="C1261" s="3"/>
      <c r="D1261" s="23"/>
      <c r="E1261" s="3"/>
      <c r="F1261" s="23"/>
    </row>
    <row r="1262" spans="3:6" x14ac:dyDescent="0.55000000000000004">
      <c r="C1262" s="3"/>
      <c r="D1262" s="23"/>
      <c r="E1262" s="3"/>
      <c r="F1262" s="23"/>
    </row>
    <row r="1263" spans="3:6" x14ac:dyDescent="0.55000000000000004">
      <c r="C1263" s="3"/>
      <c r="D1263" s="23"/>
      <c r="E1263" s="3"/>
      <c r="F1263" s="23"/>
    </row>
    <row r="1264" spans="3:6" x14ac:dyDescent="0.55000000000000004">
      <c r="C1264" s="3"/>
      <c r="D1264" s="23"/>
      <c r="E1264" s="3"/>
      <c r="F1264" s="23"/>
    </row>
    <row r="1265" spans="3:6" x14ac:dyDescent="0.55000000000000004">
      <c r="C1265" s="3"/>
      <c r="D1265" s="23"/>
      <c r="E1265" s="3"/>
      <c r="F1265" s="23"/>
    </row>
    <row r="1266" spans="3:6" x14ac:dyDescent="0.55000000000000004">
      <c r="C1266" s="3"/>
      <c r="D1266" s="23"/>
      <c r="E1266" s="3"/>
      <c r="F1266" s="23"/>
    </row>
    <row r="1267" spans="3:6" x14ac:dyDescent="0.55000000000000004">
      <c r="C1267" s="3"/>
      <c r="D1267" s="23"/>
      <c r="E1267" s="3"/>
      <c r="F1267" s="23"/>
    </row>
    <row r="1268" spans="3:6" x14ac:dyDescent="0.55000000000000004">
      <c r="C1268" s="3"/>
      <c r="D1268" s="23"/>
      <c r="E1268" s="3"/>
      <c r="F1268" s="23"/>
    </row>
    <row r="1269" spans="3:6" x14ac:dyDescent="0.55000000000000004">
      <c r="C1269" s="3"/>
      <c r="D1269" s="23"/>
      <c r="E1269" s="3"/>
      <c r="F1269" s="23"/>
    </row>
    <row r="1270" spans="3:6" x14ac:dyDescent="0.55000000000000004">
      <c r="C1270" s="3"/>
      <c r="D1270" s="23"/>
      <c r="E1270" s="3"/>
      <c r="F1270" s="23"/>
    </row>
    <row r="1271" spans="3:6" x14ac:dyDescent="0.55000000000000004">
      <c r="C1271" s="3"/>
      <c r="D1271" s="23"/>
      <c r="E1271" s="3"/>
      <c r="F1271" s="23"/>
    </row>
    <row r="1272" spans="3:6" x14ac:dyDescent="0.55000000000000004">
      <c r="C1272" s="3"/>
      <c r="D1272" s="23"/>
      <c r="E1272" s="3"/>
      <c r="F1272" s="23"/>
    </row>
    <row r="1273" spans="3:6" x14ac:dyDescent="0.55000000000000004">
      <c r="C1273" s="3"/>
      <c r="D1273" s="23"/>
      <c r="E1273" s="3"/>
      <c r="F1273" s="23"/>
    </row>
    <row r="1274" spans="3:6" x14ac:dyDescent="0.55000000000000004">
      <c r="C1274" s="3"/>
      <c r="D1274" s="23"/>
      <c r="E1274" s="3"/>
      <c r="F1274" s="23"/>
    </row>
    <row r="1275" spans="3:6" x14ac:dyDescent="0.55000000000000004">
      <c r="C1275" s="3"/>
      <c r="D1275" s="23"/>
      <c r="E1275" s="3"/>
      <c r="F1275" s="23"/>
    </row>
    <row r="1276" spans="3:6" x14ac:dyDescent="0.55000000000000004">
      <c r="C1276" s="3"/>
      <c r="D1276" s="23"/>
      <c r="E1276" s="3"/>
      <c r="F1276" s="23"/>
    </row>
    <row r="1277" spans="3:6" x14ac:dyDescent="0.55000000000000004">
      <c r="C1277" s="3"/>
      <c r="D1277" s="23"/>
      <c r="E1277" s="3"/>
      <c r="F1277" s="23"/>
    </row>
    <row r="1278" spans="3:6" x14ac:dyDescent="0.55000000000000004">
      <c r="C1278" s="3"/>
      <c r="D1278" s="23"/>
      <c r="E1278" s="3"/>
      <c r="F1278" s="23"/>
    </row>
    <row r="1279" spans="3:6" x14ac:dyDescent="0.55000000000000004">
      <c r="C1279" s="3"/>
      <c r="D1279" s="23"/>
      <c r="E1279" s="3"/>
      <c r="F1279" s="23"/>
    </row>
    <row r="1280" spans="3:6" x14ac:dyDescent="0.55000000000000004">
      <c r="C1280" s="3"/>
      <c r="D1280" s="23"/>
      <c r="E1280" s="3"/>
      <c r="F1280" s="23"/>
    </row>
    <row r="1281" spans="3:6" x14ac:dyDescent="0.55000000000000004">
      <c r="C1281" s="3"/>
      <c r="D1281" s="23"/>
      <c r="E1281" s="3"/>
      <c r="F1281" s="23"/>
    </row>
    <row r="1282" spans="3:6" x14ac:dyDescent="0.55000000000000004">
      <c r="C1282" s="3"/>
      <c r="D1282" s="23"/>
      <c r="E1282" s="3"/>
      <c r="F1282" s="23"/>
    </row>
    <row r="1283" spans="3:6" x14ac:dyDescent="0.55000000000000004">
      <c r="C1283" s="3"/>
      <c r="D1283" s="23"/>
      <c r="E1283" s="3"/>
      <c r="F1283" s="23"/>
    </row>
    <row r="1284" spans="3:6" x14ac:dyDescent="0.55000000000000004">
      <c r="C1284" s="3"/>
      <c r="D1284" s="23"/>
      <c r="E1284" s="3"/>
      <c r="F1284" s="23"/>
    </row>
    <row r="1285" spans="3:6" x14ac:dyDescent="0.55000000000000004">
      <c r="C1285" s="3"/>
      <c r="D1285" s="23"/>
      <c r="E1285" s="3"/>
      <c r="F1285" s="23"/>
    </row>
    <row r="1286" spans="3:6" x14ac:dyDescent="0.55000000000000004">
      <c r="C1286" s="3"/>
      <c r="D1286" s="23"/>
      <c r="E1286" s="3"/>
      <c r="F1286" s="23"/>
    </row>
    <row r="1287" spans="3:6" x14ac:dyDescent="0.55000000000000004">
      <c r="C1287" s="3"/>
      <c r="D1287" s="23"/>
      <c r="E1287" s="3"/>
      <c r="F1287" s="23"/>
    </row>
    <row r="1288" spans="3:6" x14ac:dyDescent="0.55000000000000004">
      <c r="C1288" s="3"/>
      <c r="D1288" s="23"/>
      <c r="E1288" s="3"/>
      <c r="F1288" s="23"/>
    </row>
    <row r="1289" spans="3:6" x14ac:dyDescent="0.55000000000000004">
      <c r="C1289" s="3"/>
      <c r="D1289" s="23"/>
      <c r="E1289" s="3"/>
      <c r="F1289" s="23"/>
    </row>
    <row r="1290" spans="3:6" x14ac:dyDescent="0.55000000000000004">
      <c r="C1290" s="3"/>
      <c r="D1290" s="23"/>
      <c r="E1290" s="3"/>
      <c r="F1290" s="23"/>
    </row>
    <row r="1291" spans="3:6" x14ac:dyDescent="0.55000000000000004">
      <c r="C1291" s="3"/>
      <c r="D1291" s="23"/>
      <c r="E1291" s="3"/>
      <c r="F1291" s="23"/>
    </row>
    <row r="1292" spans="3:6" x14ac:dyDescent="0.55000000000000004">
      <c r="C1292" s="3"/>
      <c r="D1292" s="23"/>
      <c r="E1292" s="3"/>
      <c r="F1292" s="23"/>
    </row>
    <row r="1293" spans="3:6" x14ac:dyDescent="0.55000000000000004">
      <c r="C1293" s="3"/>
      <c r="D1293" s="23"/>
      <c r="E1293" s="3"/>
      <c r="F1293" s="23"/>
    </row>
    <row r="1294" spans="3:6" x14ac:dyDescent="0.55000000000000004">
      <c r="C1294" s="3"/>
      <c r="D1294" s="23"/>
      <c r="E1294" s="3"/>
      <c r="F1294" s="23"/>
    </row>
    <row r="1295" spans="3:6" x14ac:dyDescent="0.55000000000000004">
      <c r="C1295" s="3"/>
      <c r="D1295" s="23"/>
      <c r="E1295" s="3"/>
      <c r="F1295" s="23"/>
    </row>
    <row r="1296" spans="3:6" x14ac:dyDescent="0.55000000000000004">
      <c r="C1296" s="3"/>
      <c r="D1296" s="23"/>
      <c r="E1296" s="3"/>
      <c r="F1296" s="23"/>
    </row>
    <row r="1297" spans="3:6" x14ac:dyDescent="0.55000000000000004">
      <c r="C1297" s="3"/>
      <c r="D1297" s="23"/>
      <c r="E1297" s="3"/>
      <c r="F1297" s="23"/>
    </row>
    <row r="1298" spans="3:6" x14ac:dyDescent="0.55000000000000004">
      <c r="C1298" s="3"/>
      <c r="D1298" s="23"/>
      <c r="E1298" s="3"/>
      <c r="F1298" s="23"/>
    </row>
    <row r="1299" spans="3:6" x14ac:dyDescent="0.55000000000000004">
      <c r="C1299" s="3"/>
      <c r="D1299" s="23"/>
      <c r="E1299" s="3"/>
      <c r="F1299" s="23"/>
    </row>
    <row r="1300" spans="3:6" x14ac:dyDescent="0.55000000000000004">
      <c r="C1300" s="3"/>
      <c r="D1300" s="23"/>
      <c r="E1300" s="3"/>
      <c r="F1300" s="23"/>
    </row>
    <row r="1301" spans="3:6" x14ac:dyDescent="0.55000000000000004">
      <c r="C1301" s="3"/>
      <c r="D1301" s="23"/>
      <c r="E1301" s="3"/>
      <c r="F1301" s="23"/>
    </row>
    <row r="1302" spans="3:6" x14ac:dyDescent="0.55000000000000004">
      <c r="C1302" s="3"/>
      <c r="D1302" s="23"/>
      <c r="E1302" s="3"/>
      <c r="F1302" s="23"/>
    </row>
    <row r="1303" spans="3:6" x14ac:dyDescent="0.55000000000000004">
      <c r="C1303" s="3"/>
      <c r="D1303" s="23"/>
      <c r="E1303" s="3"/>
      <c r="F1303" s="23"/>
    </row>
    <row r="1304" spans="3:6" x14ac:dyDescent="0.55000000000000004">
      <c r="C1304" s="3"/>
      <c r="D1304" s="23"/>
      <c r="E1304" s="3"/>
      <c r="F1304" s="23"/>
    </row>
    <row r="1305" spans="3:6" x14ac:dyDescent="0.55000000000000004">
      <c r="C1305" s="3"/>
      <c r="D1305" s="23"/>
      <c r="E1305" s="3"/>
      <c r="F1305" s="23"/>
    </row>
    <row r="1306" spans="3:6" x14ac:dyDescent="0.55000000000000004">
      <c r="C1306" s="3"/>
      <c r="D1306" s="23"/>
      <c r="E1306" s="3"/>
      <c r="F1306" s="23"/>
    </row>
    <row r="1307" spans="3:6" x14ac:dyDescent="0.55000000000000004">
      <c r="C1307" s="3"/>
      <c r="D1307" s="23"/>
      <c r="E1307" s="3"/>
      <c r="F1307" s="23"/>
    </row>
    <row r="1308" spans="3:6" x14ac:dyDescent="0.55000000000000004">
      <c r="C1308" s="3"/>
      <c r="D1308" s="23"/>
      <c r="E1308" s="3"/>
      <c r="F1308" s="23"/>
    </row>
    <row r="1309" spans="3:6" x14ac:dyDescent="0.55000000000000004">
      <c r="C1309" s="3"/>
      <c r="D1309" s="23"/>
      <c r="E1309" s="3"/>
      <c r="F1309" s="23"/>
    </row>
    <row r="1310" spans="3:6" x14ac:dyDescent="0.55000000000000004">
      <c r="C1310" s="3"/>
      <c r="D1310" s="23"/>
      <c r="E1310" s="3"/>
      <c r="F1310" s="23"/>
    </row>
    <row r="1311" spans="3:6" x14ac:dyDescent="0.55000000000000004">
      <c r="C1311" s="3"/>
      <c r="D1311" s="23"/>
      <c r="E1311" s="3"/>
      <c r="F1311" s="23"/>
    </row>
    <row r="1312" spans="3:6" x14ac:dyDescent="0.55000000000000004">
      <c r="C1312" s="3"/>
      <c r="D1312" s="23"/>
      <c r="E1312" s="3"/>
      <c r="F1312" s="23"/>
    </row>
    <row r="1313" spans="3:6" x14ac:dyDescent="0.55000000000000004">
      <c r="C1313" s="3"/>
      <c r="D1313" s="23"/>
      <c r="E1313" s="3"/>
      <c r="F1313" s="23"/>
    </row>
    <row r="1314" spans="3:6" x14ac:dyDescent="0.55000000000000004">
      <c r="C1314" s="3"/>
      <c r="D1314" s="23"/>
      <c r="E1314" s="3"/>
      <c r="F1314" s="23"/>
    </row>
    <row r="1315" spans="3:6" x14ac:dyDescent="0.55000000000000004">
      <c r="C1315" s="3"/>
      <c r="D1315" s="23"/>
      <c r="E1315" s="3"/>
      <c r="F1315" s="23"/>
    </row>
    <row r="1316" spans="3:6" x14ac:dyDescent="0.55000000000000004">
      <c r="C1316" s="3"/>
      <c r="D1316" s="23"/>
      <c r="E1316" s="3"/>
      <c r="F1316" s="23"/>
    </row>
    <row r="1317" spans="3:6" x14ac:dyDescent="0.55000000000000004">
      <c r="C1317" s="3"/>
      <c r="D1317" s="23"/>
      <c r="E1317" s="3"/>
      <c r="F1317" s="23"/>
    </row>
    <row r="1318" spans="3:6" x14ac:dyDescent="0.55000000000000004">
      <c r="C1318" s="3"/>
      <c r="D1318" s="23"/>
      <c r="E1318" s="3"/>
      <c r="F1318" s="23"/>
    </row>
    <row r="1319" spans="3:6" x14ac:dyDescent="0.55000000000000004">
      <c r="C1319" s="3"/>
      <c r="D1319" s="23"/>
      <c r="E1319" s="3"/>
      <c r="F1319" s="23"/>
    </row>
    <row r="1320" spans="3:6" x14ac:dyDescent="0.55000000000000004">
      <c r="C1320" s="3"/>
      <c r="D1320" s="23"/>
      <c r="E1320" s="3"/>
      <c r="F1320" s="23"/>
    </row>
    <row r="1321" spans="3:6" x14ac:dyDescent="0.55000000000000004">
      <c r="C1321" s="3"/>
      <c r="D1321" s="23"/>
      <c r="E1321" s="3"/>
      <c r="F1321" s="23"/>
    </row>
    <row r="1322" spans="3:6" x14ac:dyDescent="0.55000000000000004">
      <c r="C1322" s="3"/>
      <c r="D1322" s="23"/>
      <c r="E1322" s="3"/>
      <c r="F1322" s="23"/>
    </row>
    <row r="1323" spans="3:6" x14ac:dyDescent="0.55000000000000004">
      <c r="C1323" s="3"/>
      <c r="D1323" s="23"/>
      <c r="E1323" s="3"/>
      <c r="F1323" s="23"/>
    </row>
    <row r="1324" spans="3:6" x14ac:dyDescent="0.55000000000000004">
      <c r="C1324" s="3"/>
      <c r="D1324" s="23"/>
      <c r="E1324" s="3"/>
      <c r="F1324" s="23"/>
    </row>
    <row r="1325" spans="3:6" x14ac:dyDescent="0.55000000000000004">
      <c r="C1325" s="3"/>
      <c r="D1325" s="23"/>
      <c r="E1325" s="3"/>
      <c r="F1325" s="23"/>
    </row>
    <row r="1326" spans="3:6" x14ac:dyDescent="0.55000000000000004">
      <c r="C1326" s="3"/>
      <c r="D1326" s="23"/>
      <c r="E1326" s="3"/>
      <c r="F1326" s="23"/>
    </row>
    <row r="1327" spans="3:6" x14ac:dyDescent="0.55000000000000004">
      <c r="C1327" s="3"/>
      <c r="D1327" s="23"/>
      <c r="E1327" s="3"/>
      <c r="F1327" s="23"/>
    </row>
    <row r="1328" spans="3:6" x14ac:dyDescent="0.55000000000000004">
      <c r="C1328" s="3"/>
      <c r="D1328" s="23"/>
      <c r="E1328" s="3"/>
      <c r="F1328" s="23"/>
    </row>
    <row r="1329" spans="3:6" x14ac:dyDescent="0.55000000000000004">
      <c r="C1329" s="3"/>
      <c r="D1329" s="23"/>
      <c r="E1329" s="3"/>
      <c r="F1329" s="23"/>
    </row>
    <row r="1330" spans="3:6" x14ac:dyDescent="0.55000000000000004">
      <c r="C1330" s="3"/>
      <c r="D1330" s="23"/>
      <c r="E1330" s="3"/>
      <c r="F1330" s="23"/>
    </row>
    <row r="1331" spans="3:6" x14ac:dyDescent="0.55000000000000004">
      <c r="C1331" s="3"/>
      <c r="D1331" s="23"/>
      <c r="E1331" s="3"/>
      <c r="F1331" s="23"/>
    </row>
    <row r="1332" spans="3:6" x14ac:dyDescent="0.55000000000000004">
      <c r="C1332" s="3"/>
      <c r="D1332" s="23"/>
      <c r="E1332" s="3"/>
      <c r="F1332" s="23"/>
    </row>
    <row r="1333" spans="3:6" x14ac:dyDescent="0.55000000000000004">
      <c r="C1333" s="3"/>
      <c r="D1333" s="23"/>
      <c r="E1333" s="3"/>
      <c r="F1333" s="23"/>
    </row>
    <row r="1334" spans="3:6" x14ac:dyDescent="0.55000000000000004">
      <c r="C1334" s="3"/>
      <c r="D1334" s="23"/>
      <c r="E1334" s="3"/>
      <c r="F1334" s="23"/>
    </row>
    <row r="1335" spans="3:6" x14ac:dyDescent="0.55000000000000004">
      <c r="C1335" s="3"/>
      <c r="D1335" s="23"/>
      <c r="E1335" s="3"/>
      <c r="F1335" s="23"/>
    </row>
    <row r="1336" spans="3:6" x14ac:dyDescent="0.55000000000000004">
      <c r="C1336" s="3"/>
      <c r="D1336" s="23"/>
      <c r="E1336" s="3"/>
      <c r="F1336" s="23"/>
    </row>
    <row r="1337" spans="3:6" x14ac:dyDescent="0.55000000000000004">
      <c r="C1337" s="3"/>
      <c r="D1337" s="23"/>
      <c r="E1337" s="3"/>
      <c r="F1337" s="23"/>
    </row>
    <row r="1338" spans="3:6" x14ac:dyDescent="0.55000000000000004">
      <c r="C1338" s="3"/>
      <c r="D1338" s="23"/>
      <c r="E1338" s="3"/>
      <c r="F1338" s="23"/>
    </row>
    <row r="1339" spans="3:6" x14ac:dyDescent="0.55000000000000004">
      <c r="C1339" s="3"/>
      <c r="D1339" s="23"/>
      <c r="E1339" s="3"/>
      <c r="F1339" s="23"/>
    </row>
    <row r="1340" spans="3:6" x14ac:dyDescent="0.55000000000000004">
      <c r="C1340" s="3"/>
      <c r="D1340" s="23"/>
      <c r="E1340" s="3"/>
      <c r="F1340" s="23"/>
    </row>
    <row r="1341" spans="3:6" x14ac:dyDescent="0.55000000000000004">
      <c r="C1341" s="3"/>
      <c r="D1341" s="23"/>
      <c r="E1341" s="3"/>
      <c r="F1341" s="23"/>
    </row>
    <row r="1342" spans="3:6" x14ac:dyDescent="0.55000000000000004">
      <c r="C1342" s="3"/>
      <c r="D1342" s="23"/>
      <c r="E1342" s="3"/>
      <c r="F1342" s="23"/>
    </row>
    <row r="1343" spans="3:6" x14ac:dyDescent="0.55000000000000004">
      <c r="C1343" s="3"/>
      <c r="D1343" s="23"/>
      <c r="E1343" s="3"/>
      <c r="F1343" s="23"/>
    </row>
    <row r="1344" spans="3:6" x14ac:dyDescent="0.55000000000000004">
      <c r="C1344" s="3"/>
      <c r="D1344" s="23"/>
      <c r="E1344" s="3"/>
      <c r="F1344" s="23"/>
    </row>
    <row r="1345" spans="3:6" x14ac:dyDescent="0.55000000000000004">
      <c r="C1345" s="3"/>
      <c r="D1345" s="23"/>
      <c r="E1345" s="3"/>
      <c r="F1345" s="23"/>
    </row>
    <row r="1346" spans="3:6" x14ac:dyDescent="0.55000000000000004">
      <c r="C1346" s="3"/>
      <c r="D1346" s="23"/>
      <c r="E1346" s="3"/>
      <c r="F1346" s="23"/>
    </row>
    <row r="1347" spans="3:6" x14ac:dyDescent="0.55000000000000004">
      <c r="C1347" s="3"/>
      <c r="D1347" s="23"/>
      <c r="E1347" s="3"/>
      <c r="F1347" s="23"/>
    </row>
    <row r="1348" spans="3:6" x14ac:dyDescent="0.55000000000000004">
      <c r="C1348" s="3"/>
      <c r="D1348" s="23"/>
      <c r="E1348" s="3"/>
      <c r="F1348" s="23"/>
    </row>
    <row r="1349" spans="3:6" x14ac:dyDescent="0.55000000000000004">
      <c r="C1349" s="3"/>
      <c r="D1349" s="23"/>
      <c r="E1349" s="3"/>
      <c r="F1349" s="23"/>
    </row>
    <row r="1350" spans="3:6" x14ac:dyDescent="0.55000000000000004">
      <c r="C1350" s="3"/>
      <c r="D1350" s="23"/>
      <c r="E1350" s="3"/>
      <c r="F1350" s="23"/>
    </row>
    <row r="1351" spans="3:6" x14ac:dyDescent="0.55000000000000004">
      <c r="C1351" s="3"/>
      <c r="D1351" s="23"/>
      <c r="E1351" s="3"/>
      <c r="F1351" s="23"/>
    </row>
    <row r="1352" spans="3:6" x14ac:dyDescent="0.55000000000000004">
      <c r="C1352" s="3"/>
      <c r="D1352" s="23"/>
      <c r="E1352" s="3"/>
      <c r="F1352" s="23"/>
    </row>
    <row r="1353" spans="3:6" x14ac:dyDescent="0.55000000000000004">
      <c r="C1353" s="3"/>
      <c r="D1353" s="23"/>
      <c r="E1353" s="3"/>
      <c r="F1353" s="23"/>
    </row>
    <row r="1354" spans="3:6" x14ac:dyDescent="0.55000000000000004">
      <c r="C1354" s="3"/>
      <c r="D1354" s="23"/>
      <c r="E1354" s="3"/>
      <c r="F1354" s="23"/>
    </row>
    <row r="1355" spans="3:6" x14ac:dyDescent="0.55000000000000004">
      <c r="C1355" s="3"/>
      <c r="D1355" s="23"/>
      <c r="E1355" s="3"/>
      <c r="F1355" s="23"/>
    </row>
    <row r="1356" spans="3:6" x14ac:dyDescent="0.55000000000000004">
      <c r="C1356" s="3"/>
      <c r="D1356" s="23"/>
      <c r="E1356" s="3"/>
      <c r="F1356" s="23"/>
    </row>
    <row r="1357" spans="3:6" x14ac:dyDescent="0.55000000000000004">
      <c r="C1357" s="3"/>
      <c r="D1357" s="23"/>
      <c r="E1357" s="3"/>
      <c r="F1357" s="23"/>
    </row>
    <row r="1358" spans="3:6" x14ac:dyDescent="0.55000000000000004">
      <c r="C1358" s="3"/>
      <c r="D1358" s="23"/>
      <c r="E1358" s="3"/>
      <c r="F1358" s="23"/>
    </row>
    <row r="1359" spans="3:6" x14ac:dyDescent="0.55000000000000004">
      <c r="C1359" s="3"/>
      <c r="D1359" s="23"/>
      <c r="E1359" s="3"/>
      <c r="F1359" s="23"/>
    </row>
    <row r="1360" spans="3:6" x14ac:dyDescent="0.55000000000000004">
      <c r="C1360" s="3"/>
      <c r="D1360" s="23"/>
      <c r="E1360" s="3"/>
      <c r="F1360" s="23"/>
    </row>
    <row r="1361" spans="3:6" x14ac:dyDescent="0.55000000000000004">
      <c r="C1361" s="3"/>
      <c r="D1361" s="23"/>
      <c r="E1361" s="3"/>
      <c r="F1361" s="23"/>
    </row>
    <row r="1362" spans="3:6" x14ac:dyDescent="0.55000000000000004">
      <c r="C1362" s="3"/>
      <c r="D1362" s="23"/>
      <c r="E1362" s="3"/>
      <c r="F1362" s="23"/>
    </row>
    <row r="1363" spans="3:6" x14ac:dyDescent="0.55000000000000004">
      <c r="C1363" s="3"/>
      <c r="D1363" s="23"/>
      <c r="E1363" s="3"/>
      <c r="F1363" s="23"/>
    </row>
    <row r="1364" spans="3:6" x14ac:dyDescent="0.55000000000000004">
      <c r="C1364" s="3"/>
      <c r="D1364" s="23"/>
      <c r="E1364" s="3"/>
      <c r="F1364" s="23"/>
    </row>
    <row r="1365" spans="3:6" x14ac:dyDescent="0.55000000000000004">
      <c r="C1365" s="3"/>
      <c r="D1365" s="23"/>
      <c r="E1365" s="3"/>
      <c r="F1365" s="23"/>
    </row>
    <row r="1366" spans="3:6" x14ac:dyDescent="0.55000000000000004">
      <c r="C1366" s="3"/>
      <c r="D1366" s="23"/>
      <c r="E1366" s="3"/>
      <c r="F1366" s="23"/>
    </row>
    <row r="1367" spans="3:6" x14ac:dyDescent="0.55000000000000004">
      <c r="C1367" s="3"/>
      <c r="D1367" s="23"/>
      <c r="E1367" s="3"/>
      <c r="F1367" s="23"/>
    </row>
    <row r="1368" spans="3:6" x14ac:dyDescent="0.55000000000000004">
      <c r="C1368" s="3"/>
      <c r="D1368" s="23"/>
      <c r="E1368" s="3"/>
      <c r="F1368" s="23"/>
    </row>
    <row r="1369" spans="3:6" x14ac:dyDescent="0.55000000000000004">
      <c r="C1369" s="3"/>
      <c r="D1369" s="23"/>
      <c r="E1369" s="3"/>
      <c r="F1369" s="23"/>
    </row>
    <row r="1370" spans="3:6" x14ac:dyDescent="0.55000000000000004">
      <c r="C1370" s="3"/>
      <c r="D1370" s="23"/>
      <c r="E1370" s="3"/>
      <c r="F1370" s="23"/>
    </row>
    <row r="1371" spans="3:6" x14ac:dyDescent="0.55000000000000004">
      <c r="C1371" s="3"/>
      <c r="D1371" s="23"/>
      <c r="E1371" s="3"/>
      <c r="F1371" s="23"/>
    </row>
    <row r="1372" spans="3:6" x14ac:dyDescent="0.55000000000000004">
      <c r="C1372" s="3"/>
      <c r="D1372" s="23"/>
      <c r="E1372" s="3"/>
      <c r="F1372" s="23"/>
    </row>
    <row r="1373" spans="3:6" x14ac:dyDescent="0.55000000000000004">
      <c r="C1373" s="3"/>
      <c r="D1373" s="23"/>
      <c r="E1373" s="3"/>
      <c r="F1373" s="23"/>
    </row>
    <row r="1374" spans="3:6" x14ac:dyDescent="0.55000000000000004">
      <c r="C1374" s="3"/>
      <c r="D1374" s="23"/>
      <c r="E1374" s="3"/>
      <c r="F1374" s="23"/>
    </row>
    <row r="1375" spans="3:6" x14ac:dyDescent="0.55000000000000004">
      <c r="C1375" s="3"/>
      <c r="D1375" s="23"/>
      <c r="E1375" s="3"/>
      <c r="F1375" s="23"/>
    </row>
    <row r="1376" spans="3:6" x14ac:dyDescent="0.55000000000000004">
      <c r="C1376" s="3"/>
      <c r="D1376" s="23"/>
      <c r="E1376" s="3"/>
      <c r="F1376" s="23"/>
    </row>
    <row r="1377" spans="3:6" x14ac:dyDescent="0.55000000000000004">
      <c r="C1377" s="3"/>
      <c r="D1377" s="23"/>
      <c r="E1377" s="3"/>
      <c r="F1377" s="23"/>
    </row>
    <row r="1378" spans="3:6" x14ac:dyDescent="0.55000000000000004">
      <c r="C1378" s="3"/>
      <c r="D1378" s="23"/>
      <c r="E1378" s="3"/>
      <c r="F1378" s="23"/>
    </row>
    <row r="1379" spans="3:6" x14ac:dyDescent="0.55000000000000004">
      <c r="C1379" s="3"/>
      <c r="D1379" s="23"/>
      <c r="E1379" s="3"/>
      <c r="F1379" s="23"/>
    </row>
    <row r="1380" spans="3:6" x14ac:dyDescent="0.55000000000000004">
      <c r="C1380" s="3"/>
      <c r="D1380" s="23"/>
      <c r="E1380" s="3"/>
      <c r="F1380" s="23"/>
    </row>
    <row r="1381" spans="3:6" x14ac:dyDescent="0.55000000000000004">
      <c r="C1381" s="3"/>
      <c r="D1381" s="23"/>
      <c r="E1381" s="3"/>
      <c r="F1381" s="23"/>
    </row>
    <row r="1382" spans="3:6" x14ac:dyDescent="0.55000000000000004">
      <c r="C1382" s="3"/>
      <c r="D1382" s="23"/>
      <c r="E1382" s="3"/>
      <c r="F1382" s="23"/>
    </row>
    <row r="1383" spans="3:6" x14ac:dyDescent="0.55000000000000004">
      <c r="C1383" s="3"/>
      <c r="D1383" s="23"/>
      <c r="E1383" s="3"/>
      <c r="F1383" s="23"/>
    </row>
    <row r="1384" spans="3:6" x14ac:dyDescent="0.55000000000000004">
      <c r="C1384" s="3"/>
      <c r="D1384" s="23"/>
      <c r="E1384" s="3"/>
      <c r="F1384" s="23"/>
    </row>
    <row r="1385" spans="3:6" x14ac:dyDescent="0.55000000000000004">
      <c r="C1385" s="3"/>
      <c r="D1385" s="23"/>
      <c r="E1385" s="3"/>
      <c r="F1385" s="23"/>
    </row>
    <row r="1386" spans="3:6" x14ac:dyDescent="0.55000000000000004">
      <c r="C1386" s="3"/>
      <c r="D1386" s="23"/>
      <c r="E1386" s="3"/>
      <c r="F1386" s="23"/>
    </row>
    <row r="1387" spans="3:6" x14ac:dyDescent="0.55000000000000004">
      <c r="C1387" s="3"/>
      <c r="D1387" s="23"/>
      <c r="E1387" s="3"/>
      <c r="F1387" s="23"/>
    </row>
    <row r="1388" spans="3:6" x14ac:dyDescent="0.55000000000000004">
      <c r="C1388" s="3"/>
      <c r="D1388" s="23"/>
      <c r="E1388" s="3"/>
      <c r="F1388" s="23"/>
    </row>
    <row r="1389" spans="3:6" x14ac:dyDescent="0.55000000000000004">
      <c r="C1389" s="3"/>
      <c r="D1389" s="23"/>
      <c r="E1389" s="3"/>
      <c r="F1389" s="23"/>
    </row>
    <row r="1390" spans="3:6" x14ac:dyDescent="0.55000000000000004">
      <c r="C1390" s="3"/>
      <c r="D1390" s="23"/>
      <c r="E1390" s="3"/>
      <c r="F1390" s="23"/>
    </row>
    <row r="1391" spans="3:6" x14ac:dyDescent="0.55000000000000004">
      <c r="C1391" s="3"/>
      <c r="D1391" s="23"/>
      <c r="E1391" s="3"/>
      <c r="F1391" s="23"/>
    </row>
    <row r="1392" spans="3:6" x14ac:dyDescent="0.55000000000000004">
      <c r="C1392" s="3"/>
      <c r="D1392" s="23"/>
      <c r="E1392" s="3"/>
      <c r="F1392" s="23"/>
    </row>
    <row r="1393" spans="3:6" x14ac:dyDescent="0.55000000000000004">
      <c r="C1393" s="3"/>
      <c r="D1393" s="23"/>
      <c r="E1393" s="3"/>
      <c r="F1393" s="23"/>
    </row>
    <row r="1394" spans="3:6" x14ac:dyDescent="0.55000000000000004">
      <c r="C1394" s="3"/>
      <c r="D1394" s="23"/>
      <c r="E1394" s="3"/>
      <c r="F1394" s="23"/>
    </row>
    <row r="1395" spans="3:6" x14ac:dyDescent="0.55000000000000004">
      <c r="C1395" s="3"/>
      <c r="D1395" s="23"/>
      <c r="E1395" s="3"/>
      <c r="F1395" s="23"/>
    </row>
    <row r="1396" spans="3:6" x14ac:dyDescent="0.55000000000000004">
      <c r="C1396" s="3"/>
      <c r="D1396" s="23"/>
      <c r="E1396" s="3"/>
      <c r="F1396" s="23"/>
    </row>
    <row r="1397" spans="3:6" x14ac:dyDescent="0.55000000000000004">
      <c r="C1397" s="3"/>
      <c r="D1397" s="23"/>
      <c r="E1397" s="3"/>
      <c r="F1397" s="23"/>
    </row>
    <row r="1398" spans="3:6" x14ac:dyDescent="0.55000000000000004">
      <c r="C1398" s="3"/>
      <c r="D1398" s="23"/>
      <c r="E1398" s="3"/>
      <c r="F1398" s="23"/>
    </row>
    <row r="1399" spans="3:6" x14ac:dyDescent="0.55000000000000004">
      <c r="C1399" s="3"/>
      <c r="D1399" s="23"/>
      <c r="E1399" s="3"/>
      <c r="F1399" s="23"/>
    </row>
    <row r="1400" spans="3:6" x14ac:dyDescent="0.55000000000000004">
      <c r="C1400" s="3"/>
      <c r="D1400" s="23"/>
      <c r="E1400" s="3"/>
      <c r="F1400" s="23"/>
    </row>
    <row r="1401" spans="3:6" x14ac:dyDescent="0.55000000000000004">
      <c r="C1401" s="3"/>
      <c r="D1401" s="23"/>
      <c r="E1401" s="3"/>
      <c r="F1401" s="23"/>
    </row>
    <row r="1402" spans="3:6" x14ac:dyDescent="0.55000000000000004">
      <c r="C1402" s="3"/>
      <c r="D1402" s="23"/>
      <c r="E1402" s="3"/>
      <c r="F1402" s="23"/>
    </row>
    <row r="1403" spans="3:6" x14ac:dyDescent="0.55000000000000004">
      <c r="C1403" s="3"/>
      <c r="D1403" s="23"/>
      <c r="E1403" s="3"/>
      <c r="F1403" s="23"/>
    </row>
    <row r="1404" spans="3:6" x14ac:dyDescent="0.55000000000000004">
      <c r="C1404" s="3"/>
      <c r="D1404" s="23"/>
      <c r="E1404" s="3"/>
      <c r="F1404" s="23"/>
    </row>
    <row r="1405" spans="3:6" x14ac:dyDescent="0.55000000000000004">
      <c r="C1405" s="3"/>
      <c r="D1405" s="23"/>
      <c r="E1405" s="3"/>
      <c r="F1405" s="23"/>
    </row>
    <row r="1406" spans="3:6" x14ac:dyDescent="0.55000000000000004">
      <c r="C1406" s="3"/>
      <c r="D1406" s="23"/>
      <c r="E1406" s="3"/>
      <c r="F1406" s="23"/>
    </row>
    <row r="1407" spans="3:6" x14ac:dyDescent="0.55000000000000004">
      <c r="C1407" s="3"/>
      <c r="D1407" s="23"/>
      <c r="E1407" s="3"/>
      <c r="F1407" s="23"/>
    </row>
    <row r="1408" spans="3:6" x14ac:dyDescent="0.55000000000000004">
      <c r="C1408" s="3"/>
      <c r="D1408" s="23"/>
      <c r="E1408" s="3"/>
      <c r="F1408" s="23"/>
    </row>
    <row r="1409" spans="3:6" x14ac:dyDescent="0.55000000000000004">
      <c r="C1409" s="3"/>
      <c r="D1409" s="23"/>
      <c r="E1409" s="3"/>
      <c r="F1409" s="23"/>
    </row>
    <row r="1410" spans="3:6" x14ac:dyDescent="0.55000000000000004">
      <c r="C1410" s="3"/>
      <c r="D1410" s="23"/>
      <c r="E1410" s="3"/>
      <c r="F1410" s="23"/>
    </row>
    <row r="1411" spans="3:6" x14ac:dyDescent="0.55000000000000004">
      <c r="C1411" s="3"/>
      <c r="D1411" s="23"/>
      <c r="E1411" s="3"/>
      <c r="F1411" s="23"/>
    </row>
    <row r="1412" spans="3:6" x14ac:dyDescent="0.55000000000000004">
      <c r="C1412" s="3"/>
      <c r="D1412" s="23"/>
      <c r="E1412" s="3"/>
      <c r="F1412" s="23"/>
    </row>
    <row r="1413" spans="3:6" x14ac:dyDescent="0.55000000000000004">
      <c r="C1413" s="3"/>
      <c r="D1413" s="23"/>
      <c r="E1413" s="3"/>
      <c r="F1413" s="23"/>
    </row>
    <row r="1414" spans="3:6" x14ac:dyDescent="0.55000000000000004">
      <c r="C1414" s="3"/>
      <c r="D1414" s="23"/>
      <c r="E1414" s="3"/>
      <c r="F1414" s="23"/>
    </row>
    <row r="1415" spans="3:6" x14ac:dyDescent="0.55000000000000004">
      <c r="C1415" s="3"/>
      <c r="D1415" s="23"/>
      <c r="E1415" s="3"/>
      <c r="F1415" s="23"/>
    </row>
    <row r="1416" spans="3:6" x14ac:dyDescent="0.55000000000000004">
      <c r="C1416" s="3"/>
      <c r="D1416" s="23"/>
      <c r="E1416" s="3"/>
      <c r="F1416" s="23"/>
    </row>
    <row r="1417" spans="3:6" x14ac:dyDescent="0.55000000000000004">
      <c r="C1417" s="3"/>
      <c r="D1417" s="23"/>
      <c r="E1417" s="3"/>
      <c r="F1417" s="23"/>
    </row>
    <row r="1418" spans="3:6" x14ac:dyDescent="0.55000000000000004">
      <c r="C1418" s="3"/>
      <c r="D1418" s="23"/>
      <c r="E1418" s="3"/>
      <c r="F1418" s="23"/>
    </row>
    <row r="1419" spans="3:6" x14ac:dyDescent="0.55000000000000004">
      <c r="C1419" s="3"/>
      <c r="D1419" s="23"/>
      <c r="E1419" s="3"/>
      <c r="F1419" s="23"/>
    </row>
    <row r="1420" spans="3:6" x14ac:dyDescent="0.55000000000000004">
      <c r="C1420" s="3"/>
      <c r="D1420" s="23"/>
      <c r="E1420" s="3"/>
      <c r="F1420" s="23"/>
    </row>
    <row r="1421" spans="3:6" x14ac:dyDescent="0.55000000000000004">
      <c r="C1421" s="3"/>
      <c r="D1421" s="23"/>
      <c r="E1421" s="3"/>
      <c r="F1421" s="23"/>
    </row>
    <row r="1422" spans="3:6" x14ac:dyDescent="0.55000000000000004">
      <c r="C1422" s="3"/>
      <c r="D1422" s="23"/>
      <c r="E1422" s="3"/>
      <c r="F1422" s="23"/>
    </row>
    <row r="1423" spans="3:6" x14ac:dyDescent="0.55000000000000004">
      <c r="C1423" s="3"/>
      <c r="D1423" s="23"/>
      <c r="E1423" s="3"/>
      <c r="F1423" s="23"/>
    </row>
    <row r="1424" spans="3:6" x14ac:dyDescent="0.55000000000000004">
      <c r="C1424" s="3"/>
      <c r="D1424" s="23"/>
      <c r="E1424" s="3"/>
      <c r="F1424" s="23"/>
    </row>
    <row r="1425" spans="3:6" x14ac:dyDescent="0.55000000000000004">
      <c r="C1425" s="3"/>
      <c r="D1425" s="23"/>
      <c r="E1425" s="3"/>
      <c r="F1425" s="23"/>
    </row>
    <row r="1426" spans="3:6" x14ac:dyDescent="0.55000000000000004">
      <c r="C1426" s="3"/>
      <c r="D1426" s="23"/>
      <c r="E1426" s="3"/>
      <c r="F1426" s="23"/>
    </row>
    <row r="1427" spans="3:6" x14ac:dyDescent="0.55000000000000004">
      <c r="C1427" s="3"/>
      <c r="D1427" s="23"/>
      <c r="E1427" s="3"/>
      <c r="F1427" s="23"/>
    </row>
    <row r="1428" spans="3:6" x14ac:dyDescent="0.55000000000000004">
      <c r="C1428" s="3"/>
      <c r="D1428" s="23"/>
      <c r="E1428" s="3"/>
      <c r="F1428" s="23"/>
    </row>
    <row r="1429" spans="3:6" x14ac:dyDescent="0.55000000000000004">
      <c r="C1429" s="3"/>
      <c r="D1429" s="23"/>
      <c r="E1429" s="3"/>
      <c r="F1429" s="23"/>
    </row>
    <row r="1430" spans="3:6" x14ac:dyDescent="0.55000000000000004">
      <c r="C1430" s="3"/>
      <c r="D1430" s="23"/>
      <c r="E1430" s="3"/>
      <c r="F1430" s="23"/>
    </row>
    <row r="1431" spans="3:6" x14ac:dyDescent="0.55000000000000004">
      <c r="C1431" s="3"/>
      <c r="D1431" s="23"/>
      <c r="E1431" s="3"/>
      <c r="F1431" s="23"/>
    </row>
    <row r="1432" spans="3:6" x14ac:dyDescent="0.55000000000000004">
      <c r="C1432" s="3"/>
      <c r="D1432" s="23"/>
      <c r="E1432" s="3"/>
      <c r="F1432" s="23"/>
    </row>
    <row r="1433" spans="3:6" x14ac:dyDescent="0.55000000000000004">
      <c r="C1433" s="3"/>
      <c r="D1433" s="23"/>
      <c r="E1433" s="3"/>
      <c r="F1433" s="23"/>
    </row>
    <row r="1434" spans="3:6" x14ac:dyDescent="0.55000000000000004">
      <c r="C1434" s="3"/>
      <c r="D1434" s="23"/>
      <c r="E1434" s="3"/>
      <c r="F1434" s="23"/>
    </row>
    <row r="1435" spans="3:6" x14ac:dyDescent="0.55000000000000004">
      <c r="C1435" s="3"/>
      <c r="D1435" s="23"/>
      <c r="E1435" s="3"/>
      <c r="F1435" s="23"/>
    </row>
    <row r="1436" spans="3:6" x14ac:dyDescent="0.55000000000000004">
      <c r="C1436" s="3"/>
      <c r="D1436" s="23"/>
      <c r="E1436" s="3"/>
      <c r="F1436" s="23"/>
    </row>
    <row r="1437" spans="3:6" x14ac:dyDescent="0.55000000000000004">
      <c r="C1437" s="3"/>
      <c r="D1437" s="23"/>
      <c r="E1437" s="3"/>
      <c r="F1437" s="23"/>
    </row>
    <row r="1438" spans="3:6" x14ac:dyDescent="0.55000000000000004">
      <c r="C1438" s="3"/>
      <c r="D1438" s="23"/>
      <c r="E1438" s="3"/>
      <c r="F1438" s="23"/>
    </row>
    <row r="1439" spans="3:6" x14ac:dyDescent="0.55000000000000004">
      <c r="C1439" s="3"/>
      <c r="D1439" s="23"/>
      <c r="E1439" s="3"/>
      <c r="F1439" s="23"/>
    </row>
    <row r="1440" spans="3:6" x14ac:dyDescent="0.55000000000000004">
      <c r="C1440" s="3"/>
      <c r="D1440" s="23"/>
      <c r="E1440" s="3"/>
      <c r="F1440" s="23"/>
    </row>
    <row r="1441" spans="3:6" x14ac:dyDescent="0.55000000000000004">
      <c r="C1441" s="3"/>
      <c r="D1441" s="23"/>
      <c r="E1441" s="3"/>
      <c r="F1441" s="23"/>
    </row>
    <row r="1442" spans="3:6" x14ac:dyDescent="0.55000000000000004">
      <c r="C1442" s="3"/>
      <c r="D1442" s="23"/>
      <c r="E1442" s="3"/>
      <c r="F1442" s="23"/>
    </row>
    <row r="1443" spans="3:6" x14ac:dyDescent="0.55000000000000004">
      <c r="C1443" s="3"/>
      <c r="D1443" s="23"/>
      <c r="E1443" s="3"/>
      <c r="F1443" s="23"/>
    </row>
    <row r="1444" spans="3:6" x14ac:dyDescent="0.55000000000000004">
      <c r="C1444" s="3"/>
      <c r="D1444" s="23"/>
      <c r="E1444" s="3"/>
      <c r="F1444" s="23"/>
    </row>
    <row r="1445" spans="3:6" x14ac:dyDescent="0.55000000000000004">
      <c r="C1445" s="3"/>
      <c r="D1445" s="23"/>
      <c r="E1445" s="3"/>
      <c r="F1445" s="23"/>
    </row>
    <row r="1446" spans="3:6" x14ac:dyDescent="0.55000000000000004">
      <c r="C1446" s="3"/>
      <c r="D1446" s="23"/>
      <c r="E1446" s="3"/>
      <c r="F1446" s="23"/>
    </row>
    <row r="1447" spans="3:6" x14ac:dyDescent="0.55000000000000004">
      <c r="C1447" s="3"/>
      <c r="D1447" s="23"/>
      <c r="E1447" s="3"/>
      <c r="F1447" s="23"/>
    </row>
    <row r="1448" spans="3:6" x14ac:dyDescent="0.55000000000000004">
      <c r="C1448" s="3"/>
      <c r="D1448" s="23"/>
      <c r="E1448" s="3"/>
      <c r="F1448" s="23"/>
    </row>
    <row r="1449" spans="3:6" x14ac:dyDescent="0.55000000000000004">
      <c r="C1449" s="3"/>
      <c r="D1449" s="23"/>
      <c r="E1449" s="3"/>
      <c r="F1449" s="23"/>
    </row>
    <row r="1450" spans="3:6" x14ac:dyDescent="0.55000000000000004">
      <c r="C1450" s="3"/>
      <c r="D1450" s="23"/>
      <c r="E1450" s="3"/>
      <c r="F1450" s="23"/>
    </row>
    <row r="1451" spans="3:6" x14ac:dyDescent="0.55000000000000004">
      <c r="C1451" s="3"/>
      <c r="D1451" s="23"/>
      <c r="E1451" s="3"/>
      <c r="F1451" s="23"/>
    </row>
    <row r="1452" spans="3:6" x14ac:dyDescent="0.55000000000000004">
      <c r="C1452" s="3"/>
      <c r="D1452" s="23"/>
      <c r="E1452" s="3"/>
      <c r="F1452" s="23"/>
    </row>
    <row r="1453" spans="3:6" x14ac:dyDescent="0.55000000000000004">
      <c r="C1453" s="3"/>
      <c r="D1453" s="23"/>
      <c r="E1453" s="3"/>
      <c r="F1453" s="23"/>
    </row>
    <row r="1454" spans="3:6" x14ac:dyDescent="0.55000000000000004">
      <c r="C1454" s="3"/>
      <c r="D1454" s="23"/>
      <c r="E1454" s="3"/>
      <c r="F1454" s="23"/>
    </row>
    <row r="1455" spans="3:6" x14ac:dyDescent="0.55000000000000004">
      <c r="C1455" s="3"/>
      <c r="D1455" s="23"/>
      <c r="E1455" s="3"/>
      <c r="F1455" s="23"/>
    </row>
    <row r="1456" spans="3:6" x14ac:dyDescent="0.55000000000000004">
      <c r="C1456" s="3"/>
      <c r="D1456" s="23"/>
      <c r="E1456" s="3"/>
      <c r="F1456" s="23"/>
    </row>
    <row r="1457" spans="3:6" x14ac:dyDescent="0.55000000000000004">
      <c r="C1457" s="3"/>
      <c r="D1457" s="23"/>
      <c r="E1457" s="3"/>
      <c r="F1457" s="23"/>
    </row>
    <row r="1458" spans="3:6" x14ac:dyDescent="0.55000000000000004">
      <c r="C1458" s="3"/>
      <c r="D1458" s="23"/>
      <c r="E1458" s="3"/>
      <c r="F1458" s="23"/>
    </row>
    <row r="1459" spans="3:6" x14ac:dyDescent="0.55000000000000004">
      <c r="C1459" s="3"/>
      <c r="D1459" s="23"/>
      <c r="E1459" s="3"/>
      <c r="F1459" s="23"/>
    </row>
    <row r="1460" spans="3:6" x14ac:dyDescent="0.55000000000000004">
      <c r="C1460" s="3"/>
      <c r="D1460" s="23"/>
      <c r="E1460" s="3"/>
      <c r="F1460" s="23"/>
    </row>
    <row r="1461" spans="3:6" x14ac:dyDescent="0.55000000000000004">
      <c r="C1461" s="3"/>
      <c r="D1461" s="23"/>
      <c r="E1461" s="3"/>
      <c r="F1461" s="23"/>
    </row>
    <row r="1462" spans="3:6" x14ac:dyDescent="0.55000000000000004">
      <c r="C1462" s="3"/>
      <c r="D1462" s="23"/>
      <c r="E1462" s="3"/>
      <c r="F1462" s="23"/>
    </row>
    <row r="1463" spans="3:6" x14ac:dyDescent="0.55000000000000004">
      <c r="C1463" s="3"/>
      <c r="D1463" s="23"/>
      <c r="E1463" s="3"/>
      <c r="F1463" s="23"/>
    </row>
    <row r="1464" spans="3:6" x14ac:dyDescent="0.55000000000000004">
      <c r="C1464" s="3"/>
      <c r="D1464" s="23"/>
      <c r="E1464" s="3"/>
      <c r="F1464" s="23"/>
    </row>
    <row r="1465" spans="3:6" x14ac:dyDescent="0.55000000000000004">
      <c r="C1465" s="3"/>
      <c r="D1465" s="23"/>
      <c r="E1465" s="3"/>
      <c r="F1465" s="23"/>
    </row>
    <row r="1466" spans="3:6" x14ac:dyDescent="0.55000000000000004">
      <c r="C1466" s="3"/>
      <c r="D1466" s="23"/>
      <c r="E1466" s="3"/>
      <c r="F1466" s="23"/>
    </row>
    <row r="1467" spans="3:6" x14ac:dyDescent="0.55000000000000004">
      <c r="C1467" s="3"/>
      <c r="D1467" s="23"/>
      <c r="E1467" s="3"/>
      <c r="F1467" s="23"/>
    </row>
    <row r="1468" spans="3:6" x14ac:dyDescent="0.55000000000000004">
      <c r="C1468" s="3"/>
      <c r="D1468" s="23"/>
      <c r="E1468" s="3"/>
      <c r="F1468" s="23"/>
    </row>
    <row r="1469" spans="3:6" x14ac:dyDescent="0.55000000000000004">
      <c r="C1469" s="3"/>
      <c r="D1469" s="23"/>
      <c r="E1469" s="3"/>
      <c r="F1469" s="23"/>
    </row>
    <row r="1470" spans="3:6" x14ac:dyDescent="0.55000000000000004">
      <c r="C1470" s="3"/>
      <c r="D1470" s="23"/>
      <c r="E1470" s="3"/>
      <c r="F1470" s="23"/>
    </row>
    <row r="1471" spans="3:6" x14ac:dyDescent="0.55000000000000004">
      <c r="C1471" s="3"/>
      <c r="D1471" s="23"/>
      <c r="E1471" s="3"/>
      <c r="F1471" s="23"/>
    </row>
    <row r="1472" spans="3:6" x14ac:dyDescent="0.55000000000000004">
      <c r="C1472" s="3"/>
      <c r="D1472" s="23"/>
      <c r="E1472" s="3"/>
      <c r="F1472" s="23"/>
    </row>
    <row r="1473" spans="3:6" x14ac:dyDescent="0.55000000000000004">
      <c r="C1473" s="3"/>
      <c r="D1473" s="23"/>
      <c r="E1473" s="3"/>
      <c r="F1473" s="23"/>
    </row>
    <row r="1474" spans="3:6" x14ac:dyDescent="0.55000000000000004">
      <c r="C1474" s="3"/>
      <c r="D1474" s="23"/>
      <c r="E1474" s="3"/>
      <c r="F1474" s="23"/>
    </row>
    <row r="1475" spans="3:6" x14ac:dyDescent="0.55000000000000004">
      <c r="C1475" s="3"/>
      <c r="D1475" s="23"/>
      <c r="E1475" s="3"/>
      <c r="F1475" s="23"/>
    </row>
    <row r="1476" spans="3:6" x14ac:dyDescent="0.55000000000000004">
      <c r="C1476" s="3"/>
      <c r="D1476" s="23"/>
      <c r="E1476" s="3"/>
      <c r="F1476" s="23"/>
    </row>
    <row r="1477" spans="3:6" x14ac:dyDescent="0.55000000000000004">
      <c r="C1477" s="3"/>
      <c r="D1477" s="23"/>
      <c r="E1477" s="3"/>
      <c r="F1477" s="23"/>
    </row>
    <row r="1478" spans="3:6" x14ac:dyDescent="0.55000000000000004">
      <c r="C1478" s="3"/>
      <c r="D1478" s="23"/>
      <c r="E1478" s="3"/>
      <c r="F1478" s="23"/>
    </row>
    <row r="1479" spans="3:6" x14ac:dyDescent="0.55000000000000004">
      <c r="C1479" s="3"/>
      <c r="D1479" s="23"/>
      <c r="E1479" s="3"/>
      <c r="F1479" s="23"/>
    </row>
    <row r="1480" spans="3:6" x14ac:dyDescent="0.55000000000000004">
      <c r="C1480" s="3"/>
      <c r="D1480" s="23"/>
      <c r="E1480" s="3"/>
      <c r="F1480" s="23"/>
    </row>
    <row r="1481" spans="3:6" x14ac:dyDescent="0.55000000000000004">
      <c r="C1481" s="3"/>
      <c r="D1481" s="23"/>
      <c r="E1481" s="3"/>
      <c r="F1481" s="23"/>
    </row>
    <row r="1482" spans="3:6" x14ac:dyDescent="0.55000000000000004">
      <c r="C1482" s="3"/>
      <c r="D1482" s="23"/>
      <c r="E1482" s="3"/>
      <c r="F1482" s="23"/>
    </row>
    <row r="1483" spans="3:6" x14ac:dyDescent="0.55000000000000004">
      <c r="C1483" s="3"/>
      <c r="D1483" s="23"/>
      <c r="E1483" s="3"/>
      <c r="F1483" s="23"/>
    </row>
    <row r="1484" spans="3:6" x14ac:dyDescent="0.55000000000000004">
      <c r="C1484" s="3"/>
      <c r="D1484" s="23"/>
      <c r="E1484" s="3"/>
      <c r="F1484" s="23"/>
    </row>
    <row r="1485" spans="3:6" x14ac:dyDescent="0.55000000000000004">
      <c r="C1485" s="3"/>
      <c r="D1485" s="23"/>
      <c r="E1485" s="3"/>
      <c r="F1485" s="23"/>
    </row>
    <row r="1486" spans="3:6" x14ac:dyDescent="0.55000000000000004">
      <c r="C1486" s="3"/>
      <c r="D1486" s="23"/>
      <c r="E1486" s="3"/>
      <c r="F1486" s="23"/>
    </row>
    <row r="1487" spans="3:6" x14ac:dyDescent="0.55000000000000004">
      <c r="C1487" s="3"/>
      <c r="D1487" s="23"/>
      <c r="E1487" s="3"/>
      <c r="F1487" s="23"/>
    </row>
    <row r="1488" spans="3:6" x14ac:dyDescent="0.55000000000000004">
      <c r="C1488" s="3"/>
      <c r="D1488" s="23"/>
      <c r="E1488" s="3"/>
      <c r="F1488" s="23"/>
    </row>
    <row r="1489" spans="3:6" x14ac:dyDescent="0.55000000000000004">
      <c r="C1489" s="3"/>
      <c r="D1489" s="23"/>
      <c r="E1489" s="3"/>
      <c r="F1489" s="23"/>
    </row>
    <row r="1490" spans="3:6" x14ac:dyDescent="0.55000000000000004">
      <c r="C1490" s="3"/>
      <c r="D1490" s="23"/>
      <c r="E1490" s="3"/>
      <c r="F1490" s="23"/>
    </row>
    <row r="1491" spans="3:6" x14ac:dyDescent="0.55000000000000004">
      <c r="C1491" s="3"/>
      <c r="D1491" s="23"/>
      <c r="E1491" s="3"/>
      <c r="F1491" s="23"/>
    </row>
    <row r="1492" spans="3:6" x14ac:dyDescent="0.55000000000000004">
      <c r="C1492" s="3"/>
      <c r="D1492" s="23"/>
      <c r="E1492" s="3"/>
      <c r="F1492" s="23"/>
    </row>
    <row r="1493" spans="3:6" x14ac:dyDescent="0.55000000000000004">
      <c r="C1493" s="3"/>
      <c r="D1493" s="23"/>
      <c r="E1493" s="3"/>
      <c r="F1493" s="23"/>
    </row>
    <row r="1494" spans="3:6" x14ac:dyDescent="0.55000000000000004">
      <c r="C1494" s="3"/>
      <c r="D1494" s="23"/>
      <c r="E1494" s="3"/>
      <c r="F1494" s="23"/>
    </row>
    <row r="1495" spans="3:6" x14ac:dyDescent="0.55000000000000004">
      <c r="C1495" s="3"/>
      <c r="D1495" s="23"/>
      <c r="E1495" s="3"/>
      <c r="F1495" s="23"/>
    </row>
    <row r="1496" spans="3:6" x14ac:dyDescent="0.55000000000000004">
      <c r="C1496" s="3"/>
      <c r="D1496" s="23"/>
      <c r="E1496" s="3"/>
      <c r="F1496" s="23"/>
    </row>
    <row r="1497" spans="3:6" x14ac:dyDescent="0.55000000000000004">
      <c r="C1497" s="3"/>
      <c r="D1497" s="23"/>
      <c r="E1497" s="3"/>
      <c r="F1497" s="23"/>
    </row>
    <row r="1498" spans="3:6" x14ac:dyDescent="0.55000000000000004">
      <c r="C1498" s="3"/>
      <c r="D1498" s="23"/>
      <c r="E1498" s="3"/>
      <c r="F1498" s="23"/>
    </row>
    <row r="1499" spans="3:6" x14ac:dyDescent="0.55000000000000004">
      <c r="C1499" s="3"/>
      <c r="D1499" s="23"/>
      <c r="E1499" s="3"/>
      <c r="F1499" s="23"/>
    </row>
    <row r="1500" spans="3:6" x14ac:dyDescent="0.55000000000000004">
      <c r="C1500" s="3"/>
      <c r="D1500" s="23"/>
      <c r="E1500" s="3"/>
      <c r="F1500" s="23"/>
    </row>
    <row r="1501" spans="3:6" x14ac:dyDescent="0.55000000000000004">
      <c r="C1501" s="3"/>
      <c r="D1501" s="23"/>
      <c r="E1501" s="3"/>
      <c r="F1501" s="23"/>
    </row>
    <row r="1502" spans="3:6" x14ac:dyDescent="0.55000000000000004">
      <c r="C1502" s="3"/>
      <c r="D1502" s="23"/>
      <c r="E1502" s="3"/>
      <c r="F1502" s="23"/>
    </row>
    <row r="1503" spans="3:6" x14ac:dyDescent="0.55000000000000004">
      <c r="C1503" s="3"/>
      <c r="D1503" s="23"/>
      <c r="E1503" s="3"/>
      <c r="F1503" s="23"/>
    </row>
    <row r="1504" spans="3:6" x14ac:dyDescent="0.55000000000000004">
      <c r="C1504" s="3"/>
      <c r="D1504" s="23"/>
      <c r="E1504" s="3"/>
      <c r="F1504" s="23"/>
    </row>
    <row r="1505" spans="3:6" x14ac:dyDescent="0.55000000000000004">
      <c r="C1505" s="3"/>
      <c r="D1505" s="23"/>
      <c r="E1505" s="3"/>
      <c r="F1505" s="23"/>
    </row>
    <row r="1506" spans="3:6" x14ac:dyDescent="0.55000000000000004">
      <c r="C1506" s="3"/>
      <c r="D1506" s="23"/>
      <c r="E1506" s="3"/>
      <c r="F1506" s="23"/>
    </row>
    <row r="1507" spans="3:6" x14ac:dyDescent="0.55000000000000004">
      <c r="C1507" s="3"/>
      <c r="D1507" s="23"/>
      <c r="E1507" s="3"/>
      <c r="F1507" s="23"/>
    </row>
    <row r="1508" spans="3:6" x14ac:dyDescent="0.55000000000000004">
      <c r="C1508" s="3"/>
      <c r="D1508" s="23"/>
      <c r="E1508" s="3"/>
      <c r="F1508" s="23"/>
    </row>
    <row r="1509" spans="3:6" x14ac:dyDescent="0.55000000000000004">
      <c r="C1509" s="3"/>
      <c r="D1509" s="23"/>
      <c r="E1509" s="3"/>
      <c r="F1509" s="23"/>
    </row>
    <row r="1510" spans="3:6" x14ac:dyDescent="0.55000000000000004">
      <c r="C1510" s="3"/>
      <c r="D1510" s="23"/>
      <c r="E1510" s="3"/>
      <c r="F1510" s="23"/>
    </row>
    <row r="1511" spans="3:6" x14ac:dyDescent="0.55000000000000004">
      <c r="C1511" s="3"/>
      <c r="D1511" s="23"/>
      <c r="E1511" s="3"/>
      <c r="F1511" s="23"/>
    </row>
    <row r="1512" spans="3:6" x14ac:dyDescent="0.55000000000000004">
      <c r="C1512" s="3"/>
      <c r="D1512" s="23"/>
      <c r="E1512" s="3"/>
      <c r="F1512" s="23"/>
    </row>
    <row r="1513" spans="3:6" x14ac:dyDescent="0.55000000000000004">
      <c r="C1513" s="3"/>
      <c r="D1513" s="23"/>
      <c r="E1513" s="3"/>
      <c r="F1513" s="23"/>
    </row>
    <row r="1514" spans="3:6" x14ac:dyDescent="0.55000000000000004">
      <c r="C1514" s="3"/>
      <c r="D1514" s="23"/>
      <c r="E1514" s="3"/>
      <c r="F1514" s="23"/>
    </row>
    <row r="1515" spans="3:6" x14ac:dyDescent="0.55000000000000004">
      <c r="C1515" s="3"/>
      <c r="D1515" s="23"/>
      <c r="E1515" s="3"/>
      <c r="F1515" s="23"/>
    </row>
    <row r="1516" spans="3:6" x14ac:dyDescent="0.55000000000000004">
      <c r="C1516" s="3"/>
      <c r="D1516" s="23"/>
      <c r="E1516" s="3"/>
      <c r="F1516" s="23"/>
    </row>
    <row r="1517" spans="3:6" x14ac:dyDescent="0.55000000000000004">
      <c r="C1517" s="3"/>
      <c r="D1517" s="23"/>
      <c r="E1517" s="3"/>
      <c r="F1517" s="23"/>
    </row>
    <row r="1518" spans="3:6" x14ac:dyDescent="0.55000000000000004">
      <c r="C1518" s="3"/>
      <c r="D1518" s="23"/>
      <c r="E1518" s="3"/>
      <c r="F1518" s="23"/>
    </row>
    <row r="1519" spans="3:6" x14ac:dyDescent="0.55000000000000004">
      <c r="C1519" s="3"/>
      <c r="D1519" s="23"/>
      <c r="E1519" s="3"/>
      <c r="F1519" s="23"/>
    </row>
    <row r="1520" spans="3:6" x14ac:dyDescent="0.55000000000000004">
      <c r="C1520" s="3"/>
      <c r="D1520" s="23"/>
      <c r="E1520" s="3"/>
      <c r="F1520" s="23"/>
    </row>
    <row r="1521" spans="3:6" x14ac:dyDescent="0.55000000000000004">
      <c r="C1521" s="3"/>
      <c r="D1521" s="23"/>
      <c r="E1521" s="3"/>
      <c r="F1521" s="23"/>
    </row>
    <row r="1522" spans="3:6" x14ac:dyDescent="0.55000000000000004">
      <c r="C1522" s="3"/>
      <c r="D1522" s="23"/>
      <c r="E1522" s="3"/>
      <c r="F1522" s="23"/>
    </row>
    <row r="1523" spans="3:6" x14ac:dyDescent="0.55000000000000004">
      <c r="C1523" s="3"/>
      <c r="D1523" s="23"/>
      <c r="E1523" s="3"/>
      <c r="F1523" s="23"/>
    </row>
    <row r="1524" spans="3:6" x14ac:dyDescent="0.55000000000000004">
      <c r="C1524" s="3"/>
      <c r="D1524" s="23"/>
      <c r="E1524" s="3"/>
      <c r="F1524" s="23"/>
    </row>
    <row r="1525" spans="3:6" x14ac:dyDescent="0.55000000000000004">
      <c r="C1525" s="3"/>
      <c r="D1525" s="23"/>
      <c r="E1525" s="3"/>
      <c r="F1525" s="23"/>
    </row>
    <row r="1526" spans="3:6" x14ac:dyDescent="0.55000000000000004">
      <c r="C1526" s="3"/>
      <c r="D1526" s="23"/>
      <c r="E1526" s="3"/>
      <c r="F1526" s="23"/>
    </row>
    <row r="1527" spans="3:6" x14ac:dyDescent="0.55000000000000004">
      <c r="C1527" s="3"/>
      <c r="D1527" s="23"/>
      <c r="E1527" s="3"/>
      <c r="F1527" s="23"/>
    </row>
    <row r="1528" spans="3:6" x14ac:dyDescent="0.55000000000000004">
      <c r="C1528" s="3"/>
      <c r="D1528" s="23"/>
      <c r="E1528" s="3"/>
      <c r="F1528" s="23"/>
    </row>
    <row r="1529" spans="3:6" x14ac:dyDescent="0.55000000000000004">
      <c r="C1529" s="3"/>
      <c r="D1529" s="23"/>
      <c r="E1529" s="3"/>
      <c r="F1529" s="23"/>
    </row>
    <row r="1530" spans="3:6" x14ac:dyDescent="0.55000000000000004">
      <c r="C1530" s="3"/>
      <c r="D1530" s="23"/>
      <c r="E1530" s="3"/>
      <c r="F1530" s="23"/>
    </row>
    <row r="1531" spans="3:6" x14ac:dyDescent="0.55000000000000004">
      <c r="C1531" s="3"/>
      <c r="D1531" s="23"/>
      <c r="E1531" s="3"/>
      <c r="F1531" s="23"/>
    </row>
    <row r="1532" spans="3:6" x14ac:dyDescent="0.55000000000000004">
      <c r="C1532" s="3"/>
      <c r="D1532" s="23"/>
      <c r="E1532" s="3"/>
      <c r="F1532" s="23"/>
    </row>
    <row r="1533" spans="3:6" x14ac:dyDescent="0.55000000000000004">
      <c r="C1533" s="3"/>
      <c r="D1533" s="23"/>
      <c r="E1533" s="3"/>
      <c r="F1533" s="23"/>
    </row>
    <row r="1534" spans="3:6" x14ac:dyDescent="0.55000000000000004">
      <c r="C1534" s="3"/>
      <c r="D1534" s="23"/>
      <c r="E1534" s="3"/>
      <c r="F1534" s="23"/>
    </row>
    <row r="1535" spans="3:6" x14ac:dyDescent="0.55000000000000004">
      <c r="C1535" s="3"/>
      <c r="D1535" s="23"/>
      <c r="E1535" s="3"/>
      <c r="F1535" s="23"/>
    </row>
    <row r="1536" spans="3:6" x14ac:dyDescent="0.55000000000000004">
      <c r="C1536" s="3"/>
      <c r="D1536" s="23"/>
      <c r="E1536" s="3"/>
      <c r="F1536" s="23"/>
    </row>
    <row r="1537" spans="3:6" x14ac:dyDescent="0.55000000000000004">
      <c r="C1537" s="3"/>
      <c r="D1537" s="23"/>
      <c r="E1537" s="3"/>
      <c r="F1537" s="23"/>
    </row>
    <row r="1538" spans="3:6" x14ac:dyDescent="0.55000000000000004">
      <c r="C1538" s="3"/>
      <c r="D1538" s="23"/>
      <c r="E1538" s="3"/>
      <c r="F1538" s="23"/>
    </row>
    <row r="1539" spans="3:6" x14ac:dyDescent="0.55000000000000004">
      <c r="C1539" s="3"/>
      <c r="D1539" s="23"/>
      <c r="E1539" s="3"/>
      <c r="F1539" s="23"/>
    </row>
    <row r="1540" spans="3:6" x14ac:dyDescent="0.55000000000000004">
      <c r="C1540" s="3"/>
      <c r="D1540" s="23"/>
      <c r="E1540" s="3"/>
      <c r="F1540" s="23"/>
    </row>
    <row r="1541" spans="3:6" x14ac:dyDescent="0.55000000000000004">
      <c r="C1541" s="3"/>
      <c r="D1541" s="23"/>
      <c r="E1541" s="3"/>
      <c r="F1541" s="23"/>
    </row>
    <row r="1542" spans="3:6" x14ac:dyDescent="0.55000000000000004">
      <c r="C1542" s="3"/>
      <c r="D1542" s="23"/>
      <c r="E1542" s="3"/>
      <c r="F1542" s="23"/>
    </row>
    <row r="1543" spans="3:6" x14ac:dyDescent="0.55000000000000004">
      <c r="C1543" s="3"/>
      <c r="D1543" s="23"/>
      <c r="E1543" s="3"/>
      <c r="F1543" s="23"/>
    </row>
    <row r="1544" spans="3:6" x14ac:dyDescent="0.55000000000000004">
      <c r="C1544" s="3"/>
      <c r="D1544" s="23"/>
      <c r="E1544" s="3"/>
      <c r="F1544" s="23"/>
    </row>
    <row r="1545" spans="3:6" x14ac:dyDescent="0.55000000000000004">
      <c r="C1545" s="3"/>
      <c r="D1545" s="23"/>
      <c r="E1545" s="3"/>
      <c r="F1545" s="23"/>
    </row>
    <row r="1546" spans="3:6" x14ac:dyDescent="0.55000000000000004">
      <c r="C1546" s="3"/>
      <c r="D1546" s="23"/>
      <c r="E1546" s="3"/>
      <c r="F1546" s="23"/>
    </row>
    <row r="1547" spans="3:6" x14ac:dyDescent="0.55000000000000004">
      <c r="C1547" s="3"/>
      <c r="D1547" s="23"/>
      <c r="E1547" s="3"/>
      <c r="F1547" s="23"/>
    </row>
    <row r="1548" spans="3:6" x14ac:dyDescent="0.55000000000000004">
      <c r="C1548" s="3"/>
      <c r="D1548" s="23"/>
      <c r="E1548" s="3"/>
      <c r="F1548" s="23"/>
    </row>
    <row r="1549" spans="3:6" x14ac:dyDescent="0.55000000000000004">
      <c r="C1549" s="3"/>
      <c r="D1549" s="23"/>
      <c r="E1549" s="3"/>
      <c r="F1549" s="23"/>
    </row>
    <row r="1550" spans="3:6" x14ac:dyDescent="0.55000000000000004">
      <c r="C1550" s="3"/>
      <c r="D1550" s="23"/>
      <c r="E1550" s="3"/>
      <c r="F1550" s="23"/>
    </row>
    <row r="1551" spans="3:6" x14ac:dyDescent="0.55000000000000004">
      <c r="C1551" s="3"/>
      <c r="D1551" s="23"/>
      <c r="E1551" s="3"/>
      <c r="F1551" s="23"/>
    </row>
    <row r="1552" spans="3:6" x14ac:dyDescent="0.55000000000000004">
      <c r="C1552" s="3"/>
      <c r="D1552" s="23"/>
      <c r="E1552" s="3"/>
      <c r="F1552" s="23"/>
    </row>
    <row r="1553" spans="3:6" x14ac:dyDescent="0.55000000000000004">
      <c r="C1553" s="3"/>
      <c r="D1553" s="23"/>
      <c r="E1553" s="3"/>
      <c r="F1553" s="23"/>
    </row>
    <row r="1554" spans="3:6" x14ac:dyDescent="0.55000000000000004">
      <c r="C1554" s="3"/>
      <c r="D1554" s="23"/>
      <c r="E1554" s="3"/>
      <c r="F1554" s="23"/>
    </row>
    <row r="1555" spans="3:6" x14ac:dyDescent="0.55000000000000004">
      <c r="C1555" s="3"/>
      <c r="D1555" s="23"/>
      <c r="E1555" s="3"/>
      <c r="F1555" s="23"/>
    </row>
    <row r="1556" spans="3:6" x14ac:dyDescent="0.55000000000000004">
      <c r="C1556" s="3"/>
      <c r="D1556" s="23"/>
      <c r="E1556" s="3"/>
      <c r="F1556" s="23"/>
    </row>
    <row r="1557" spans="3:6" x14ac:dyDescent="0.55000000000000004">
      <c r="C1557" s="3"/>
      <c r="D1557" s="23"/>
      <c r="E1557" s="3"/>
      <c r="F1557" s="23"/>
    </row>
    <row r="1558" spans="3:6" x14ac:dyDescent="0.55000000000000004">
      <c r="C1558" s="3"/>
      <c r="D1558" s="23"/>
      <c r="E1558" s="3"/>
      <c r="F1558" s="23"/>
    </row>
    <row r="1559" spans="3:6" x14ac:dyDescent="0.55000000000000004">
      <c r="C1559" s="3"/>
      <c r="D1559" s="23"/>
      <c r="E1559" s="3"/>
      <c r="F1559" s="23"/>
    </row>
    <row r="1560" spans="3:6" x14ac:dyDescent="0.55000000000000004">
      <c r="C1560" s="3"/>
      <c r="D1560" s="23"/>
      <c r="E1560" s="3"/>
      <c r="F1560" s="23"/>
    </row>
    <row r="1561" spans="3:6" x14ac:dyDescent="0.55000000000000004">
      <c r="C1561" s="3"/>
      <c r="D1561" s="23"/>
      <c r="E1561" s="3"/>
      <c r="F1561" s="23"/>
    </row>
    <row r="1562" spans="3:6" x14ac:dyDescent="0.55000000000000004">
      <c r="C1562" s="3"/>
      <c r="D1562" s="23"/>
      <c r="E1562" s="3"/>
      <c r="F1562" s="23"/>
    </row>
    <row r="1563" spans="3:6" x14ac:dyDescent="0.55000000000000004">
      <c r="C1563" s="3"/>
      <c r="D1563" s="23"/>
      <c r="E1563" s="3"/>
      <c r="F1563" s="23"/>
    </row>
    <row r="1564" spans="3:6" x14ac:dyDescent="0.55000000000000004">
      <c r="C1564" s="3"/>
      <c r="D1564" s="23"/>
      <c r="E1564" s="3"/>
      <c r="F1564" s="23"/>
    </row>
    <row r="1565" spans="3:6" x14ac:dyDescent="0.55000000000000004">
      <c r="C1565" s="3"/>
      <c r="D1565" s="23"/>
      <c r="E1565" s="3"/>
      <c r="F1565" s="23"/>
    </row>
    <row r="1566" spans="3:6" x14ac:dyDescent="0.55000000000000004">
      <c r="C1566" s="3"/>
      <c r="D1566" s="23"/>
      <c r="E1566" s="3"/>
      <c r="F1566" s="23"/>
    </row>
    <row r="1567" spans="3:6" x14ac:dyDescent="0.55000000000000004">
      <c r="C1567" s="3"/>
      <c r="D1567" s="23"/>
      <c r="E1567" s="3"/>
      <c r="F1567" s="23"/>
    </row>
    <row r="1568" spans="3:6" x14ac:dyDescent="0.55000000000000004">
      <c r="C1568" s="3"/>
      <c r="D1568" s="23"/>
      <c r="E1568" s="3"/>
      <c r="F1568" s="23"/>
    </row>
    <row r="1569" spans="3:6" x14ac:dyDescent="0.55000000000000004">
      <c r="C1569" s="3"/>
      <c r="D1569" s="23"/>
      <c r="E1569" s="3"/>
      <c r="F1569" s="23"/>
    </row>
    <row r="1570" spans="3:6" x14ac:dyDescent="0.55000000000000004">
      <c r="C1570" s="3"/>
      <c r="D1570" s="23"/>
      <c r="E1570" s="3"/>
      <c r="F1570" s="23"/>
    </row>
    <row r="1571" spans="3:6" x14ac:dyDescent="0.55000000000000004">
      <c r="C1571" s="3"/>
      <c r="D1571" s="23"/>
      <c r="E1571" s="3"/>
      <c r="F1571" s="23"/>
    </row>
    <row r="1572" spans="3:6" x14ac:dyDescent="0.55000000000000004">
      <c r="C1572" s="3"/>
      <c r="D1572" s="23"/>
      <c r="E1572" s="3"/>
      <c r="F1572" s="23"/>
    </row>
    <row r="1573" spans="3:6" x14ac:dyDescent="0.55000000000000004">
      <c r="C1573" s="3"/>
      <c r="D1573" s="23"/>
      <c r="E1573" s="3"/>
      <c r="F1573" s="23"/>
    </row>
    <row r="1574" spans="3:6" x14ac:dyDescent="0.55000000000000004">
      <c r="C1574" s="3"/>
      <c r="D1574" s="23"/>
      <c r="E1574" s="3"/>
      <c r="F1574" s="23"/>
    </row>
    <row r="1575" spans="3:6" x14ac:dyDescent="0.55000000000000004">
      <c r="C1575" s="3"/>
      <c r="D1575" s="23"/>
      <c r="E1575" s="3"/>
      <c r="F1575" s="23"/>
    </row>
    <row r="1576" spans="3:6" x14ac:dyDescent="0.55000000000000004">
      <c r="C1576" s="3"/>
      <c r="D1576" s="23"/>
      <c r="E1576" s="3"/>
      <c r="F1576" s="23"/>
    </row>
    <row r="1577" spans="3:6" x14ac:dyDescent="0.55000000000000004">
      <c r="C1577" s="3"/>
      <c r="D1577" s="23"/>
      <c r="E1577" s="3"/>
      <c r="F1577" s="23"/>
    </row>
    <row r="1578" spans="3:6" x14ac:dyDescent="0.55000000000000004">
      <c r="C1578" s="3"/>
      <c r="D1578" s="23"/>
      <c r="E1578" s="3"/>
      <c r="F1578" s="23"/>
    </row>
    <row r="1579" spans="3:6" x14ac:dyDescent="0.55000000000000004">
      <c r="C1579" s="3"/>
      <c r="D1579" s="23"/>
      <c r="E1579" s="3"/>
      <c r="F1579" s="23"/>
    </row>
    <row r="1580" spans="3:6" x14ac:dyDescent="0.55000000000000004">
      <c r="C1580" s="3"/>
      <c r="D1580" s="23"/>
      <c r="E1580" s="3"/>
      <c r="F1580" s="23"/>
    </row>
    <row r="1581" spans="3:6" x14ac:dyDescent="0.55000000000000004">
      <c r="C1581" s="3"/>
      <c r="D1581" s="23"/>
      <c r="E1581" s="3"/>
      <c r="F1581" s="23"/>
    </row>
    <row r="1582" spans="3:6" x14ac:dyDescent="0.55000000000000004">
      <c r="C1582" s="3"/>
      <c r="D1582" s="23"/>
      <c r="E1582" s="3"/>
      <c r="F1582" s="23"/>
    </row>
    <row r="1583" spans="3:6" x14ac:dyDescent="0.55000000000000004">
      <c r="C1583" s="3"/>
      <c r="D1583" s="23"/>
      <c r="E1583" s="3"/>
      <c r="F1583" s="23"/>
    </row>
    <row r="1584" spans="3:6" x14ac:dyDescent="0.55000000000000004">
      <c r="C1584" s="3"/>
      <c r="D1584" s="23"/>
      <c r="E1584" s="3"/>
      <c r="F1584" s="23"/>
    </row>
    <row r="1585" spans="3:6" x14ac:dyDescent="0.55000000000000004">
      <c r="C1585" s="3"/>
      <c r="D1585" s="23"/>
      <c r="E1585" s="3"/>
      <c r="F1585" s="23"/>
    </row>
    <row r="1586" spans="3:6" x14ac:dyDescent="0.55000000000000004">
      <c r="C1586" s="3"/>
      <c r="D1586" s="23"/>
      <c r="E1586" s="3"/>
      <c r="F1586" s="23"/>
    </row>
    <row r="1587" spans="3:6" x14ac:dyDescent="0.55000000000000004">
      <c r="C1587" s="3"/>
      <c r="D1587" s="23"/>
      <c r="E1587" s="3"/>
      <c r="F1587" s="23"/>
    </row>
    <row r="1588" spans="3:6" x14ac:dyDescent="0.55000000000000004">
      <c r="C1588" s="3"/>
      <c r="D1588" s="23"/>
      <c r="E1588" s="3"/>
      <c r="F1588" s="23"/>
    </row>
    <row r="1589" spans="3:6" x14ac:dyDescent="0.55000000000000004">
      <c r="C1589" s="3"/>
      <c r="D1589" s="23"/>
      <c r="E1589" s="3"/>
      <c r="F1589" s="23"/>
    </row>
    <row r="1590" spans="3:6" x14ac:dyDescent="0.55000000000000004">
      <c r="C1590" s="3"/>
      <c r="D1590" s="23"/>
      <c r="E1590" s="3"/>
      <c r="F1590" s="23"/>
    </row>
    <row r="1591" spans="3:6" x14ac:dyDescent="0.55000000000000004">
      <c r="C1591" s="3"/>
      <c r="D1591" s="23"/>
      <c r="E1591" s="3"/>
      <c r="F1591" s="23"/>
    </row>
    <row r="1592" spans="3:6" x14ac:dyDescent="0.55000000000000004">
      <c r="C1592" s="3"/>
      <c r="D1592" s="23"/>
      <c r="E1592" s="3"/>
      <c r="F1592" s="23"/>
    </row>
    <row r="1593" spans="3:6" x14ac:dyDescent="0.55000000000000004">
      <c r="C1593" s="3"/>
      <c r="D1593" s="23"/>
      <c r="E1593" s="3"/>
      <c r="F1593" s="23"/>
    </row>
    <row r="1594" spans="3:6" x14ac:dyDescent="0.55000000000000004">
      <c r="C1594" s="3"/>
      <c r="D1594" s="23"/>
      <c r="E1594" s="3"/>
      <c r="F1594" s="23"/>
    </row>
    <row r="1595" spans="3:6" x14ac:dyDescent="0.55000000000000004">
      <c r="C1595" s="3"/>
      <c r="D1595" s="23"/>
      <c r="E1595" s="3"/>
      <c r="F1595" s="23"/>
    </row>
    <row r="1596" spans="3:6" x14ac:dyDescent="0.55000000000000004">
      <c r="C1596" s="3"/>
      <c r="D1596" s="23"/>
      <c r="E1596" s="3"/>
      <c r="F1596" s="23"/>
    </row>
    <row r="1597" spans="3:6" x14ac:dyDescent="0.55000000000000004">
      <c r="C1597" s="3"/>
      <c r="D1597" s="23"/>
      <c r="E1597" s="3"/>
      <c r="F1597" s="23"/>
    </row>
    <row r="1598" spans="3:6" x14ac:dyDescent="0.55000000000000004">
      <c r="C1598" s="3"/>
      <c r="D1598" s="23"/>
      <c r="E1598" s="3"/>
      <c r="F1598" s="23"/>
    </row>
    <row r="1599" spans="3:6" x14ac:dyDescent="0.55000000000000004">
      <c r="C1599" s="3"/>
      <c r="D1599" s="23"/>
      <c r="E1599" s="3"/>
      <c r="F1599" s="23"/>
    </row>
    <row r="1600" spans="3:6" x14ac:dyDescent="0.55000000000000004">
      <c r="C1600" s="3"/>
      <c r="D1600" s="23"/>
      <c r="E1600" s="3"/>
      <c r="F1600" s="23"/>
    </row>
    <row r="1601" spans="3:6" x14ac:dyDescent="0.55000000000000004">
      <c r="C1601" s="3"/>
      <c r="D1601" s="23"/>
      <c r="E1601" s="3"/>
      <c r="F1601" s="23"/>
    </row>
    <row r="1602" spans="3:6" x14ac:dyDescent="0.55000000000000004">
      <c r="C1602" s="3"/>
      <c r="D1602" s="23"/>
      <c r="E1602" s="3"/>
      <c r="F1602" s="23"/>
    </row>
    <row r="1603" spans="3:6" x14ac:dyDescent="0.55000000000000004">
      <c r="C1603" s="3"/>
      <c r="D1603" s="23"/>
      <c r="E1603" s="3"/>
      <c r="F1603" s="23"/>
    </row>
    <row r="1604" spans="3:6" x14ac:dyDescent="0.55000000000000004">
      <c r="C1604" s="3"/>
      <c r="D1604" s="23"/>
      <c r="E1604" s="3"/>
      <c r="F1604" s="23"/>
    </row>
    <row r="1605" spans="3:6" x14ac:dyDescent="0.55000000000000004">
      <c r="C1605" s="3"/>
      <c r="D1605" s="23"/>
      <c r="E1605" s="3"/>
      <c r="F1605" s="23"/>
    </row>
    <row r="1606" spans="3:6" x14ac:dyDescent="0.55000000000000004">
      <c r="C1606" s="3"/>
      <c r="D1606" s="23"/>
      <c r="E1606" s="3"/>
      <c r="F1606" s="23"/>
    </row>
    <row r="1607" spans="3:6" x14ac:dyDescent="0.55000000000000004">
      <c r="C1607" s="3"/>
      <c r="D1607" s="23"/>
      <c r="E1607" s="3"/>
      <c r="F1607" s="23"/>
    </row>
    <row r="1608" spans="3:6" x14ac:dyDescent="0.55000000000000004">
      <c r="C1608" s="3"/>
      <c r="D1608" s="23"/>
      <c r="E1608" s="3"/>
      <c r="F1608" s="23"/>
    </row>
    <row r="1609" spans="3:6" x14ac:dyDescent="0.55000000000000004">
      <c r="C1609" s="3"/>
      <c r="D1609" s="23"/>
      <c r="E1609" s="3"/>
      <c r="F1609" s="23"/>
    </row>
    <row r="1610" spans="3:6" x14ac:dyDescent="0.55000000000000004">
      <c r="C1610" s="3"/>
      <c r="D1610" s="23"/>
      <c r="E1610" s="3"/>
      <c r="F1610" s="23"/>
    </row>
    <row r="1611" spans="3:6" x14ac:dyDescent="0.55000000000000004">
      <c r="C1611" s="3"/>
      <c r="D1611" s="23"/>
      <c r="E1611" s="3"/>
      <c r="F1611" s="23"/>
    </row>
    <row r="1612" spans="3:6" x14ac:dyDescent="0.55000000000000004">
      <c r="C1612" s="3"/>
      <c r="D1612" s="23"/>
      <c r="E1612" s="3"/>
      <c r="F1612" s="23"/>
    </row>
    <row r="1613" spans="3:6" x14ac:dyDescent="0.55000000000000004">
      <c r="C1613" s="3"/>
      <c r="D1613" s="23"/>
      <c r="E1613" s="3"/>
      <c r="F1613" s="23"/>
    </row>
    <row r="1614" spans="3:6" x14ac:dyDescent="0.55000000000000004">
      <c r="C1614" s="3"/>
      <c r="D1614" s="23"/>
      <c r="E1614" s="3"/>
      <c r="F1614" s="23"/>
    </row>
    <row r="1615" spans="3:6" x14ac:dyDescent="0.55000000000000004">
      <c r="C1615" s="3"/>
      <c r="D1615" s="23"/>
      <c r="E1615" s="3"/>
      <c r="F1615" s="23"/>
    </row>
    <row r="1616" spans="3:6" x14ac:dyDescent="0.55000000000000004">
      <c r="C1616" s="3"/>
      <c r="D1616" s="23"/>
      <c r="E1616" s="3"/>
      <c r="F1616" s="23"/>
    </row>
    <row r="1617" spans="3:6" x14ac:dyDescent="0.55000000000000004">
      <c r="C1617" s="3"/>
      <c r="D1617" s="23"/>
      <c r="E1617" s="3"/>
      <c r="F1617" s="23"/>
    </row>
    <row r="1618" spans="3:6" x14ac:dyDescent="0.55000000000000004">
      <c r="C1618" s="3"/>
      <c r="D1618" s="23"/>
      <c r="E1618" s="3"/>
      <c r="F1618" s="23"/>
    </row>
    <row r="1619" spans="3:6" x14ac:dyDescent="0.55000000000000004">
      <c r="C1619" s="3"/>
      <c r="D1619" s="23"/>
      <c r="E1619" s="3"/>
      <c r="F1619" s="23"/>
    </row>
    <row r="1620" spans="3:6" x14ac:dyDescent="0.55000000000000004">
      <c r="C1620" s="3"/>
      <c r="D1620" s="23"/>
      <c r="E1620" s="3"/>
      <c r="F1620" s="23"/>
    </row>
    <row r="1621" spans="3:6" x14ac:dyDescent="0.55000000000000004">
      <c r="C1621" s="3"/>
      <c r="D1621" s="23"/>
      <c r="E1621" s="3"/>
      <c r="F1621" s="23"/>
    </row>
    <row r="1622" spans="3:6" x14ac:dyDescent="0.55000000000000004">
      <c r="C1622" s="3"/>
      <c r="D1622" s="23"/>
      <c r="E1622" s="3"/>
      <c r="F1622" s="23"/>
    </row>
    <row r="1623" spans="3:6" x14ac:dyDescent="0.55000000000000004">
      <c r="C1623" s="3"/>
      <c r="D1623" s="23"/>
      <c r="E1623" s="3"/>
      <c r="F1623" s="23"/>
    </row>
    <row r="1624" spans="3:6" x14ac:dyDescent="0.55000000000000004">
      <c r="C1624" s="3"/>
      <c r="D1624" s="23"/>
      <c r="E1624" s="3"/>
      <c r="F1624" s="23"/>
    </row>
    <row r="1625" spans="3:6" x14ac:dyDescent="0.55000000000000004">
      <c r="C1625" s="3"/>
      <c r="D1625" s="23"/>
      <c r="E1625" s="3"/>
      <c r="F1625" s="23"/>
    </row>
    <row r="1626" spans="3:6" x14ac:dyDescent="0.55000000000000004">
      <c r="C1626" s="3"/>
      <c r="D1626" s="23"/>
      <c r="E1626" s="3"/>
      <c r="F1626" s="23"/>
    </row>
    <row r="1627" spans="3:6" x14ac:dyDescent="0.55000000000000004">
      <c r="C1627" s="3"/>
      <c r="D1627" s="23"/>
      <c r="E1627" s="3"/>
      <c r="F1627" s="23"/>
    </row>
    <row r="1628" spans="3:6" x14ac:dyDescent="0.55000000000000004">
      <c r="C1628" s="3"/>
      <c r="D1628" s="23"/>
      <c r="E1628" s="3"/>
      <c r="F1628" s="23"/>
    </row>
    <row r="1629" spans="3:6" x14ac:dyDescent="0.55000000000000004">
      <c r="C1629" s="3"/>
      <c r="D1629" s="23"/>
      <c r="E1629" s="3"/>
      <c r="F1629" s="23"/>
    </row>
    <row r="1630" spans="3:6" x14ac:dyDescent="0.55000000000000004">
      <c r="C1630" s="3"/>
      <c r="D1630" s="23"/>
      <c r="E1630" s="3"/>
      <c r="F1630" s="23"/>
    </row>
    <row r="1631" spans="3:6" x14ac:dyDescent="0.55000000000000004">
      <c r="C1631" s="3"/>
      <c r="D1631" s="23"/>
      <c r="E1631" s="3"/>
      <c r="F1631" s="23"/>
    </row>
    <row r="1632" spans="3:6" x14ac:dyDescent="0.55000000000000004">
      <c r="C1632" s="3"/>
      <c r="D1632" s="23"/>
      <c r="E1632" s="3"/>
      <c r="F1632" s="23"/>
    </row>
    <row r="1633" spans="3:6" x14ac:dyDescent="0.55000000000000004">
      <c r="C1633" s="3"/>
      <c r="D1633" s="23"/>
      <c r="E1633" s="3"/>
      <c r="F1633" s="23"/>
    </row>
    <row r="1634" spans="3:6" x14ac:dyDescent="0.55000000000000004">
      <c r="C1634" s="3"/>
      <c r="D1634" s="23"/>
      <c r="E1634" s="3"/>
      <c r="F1634" s="23"/>
    </row>
    <row r="1635" spans="3:6" x14ac:dyDescent="0.55000000000000004">
      <c r="C1635" s="3"/>
      <c r="D1635" s="23"/>
      <c r="E1635" s="3"/>
      <c r="F1635" s="23"/>
    </row>
    <row r="1636" spans="3:6" x14ac:dyDescent="0.55000000000000004">
      <c r="C1636" s="3"/>
      <c r="D1636" s="23"/>
      <c r="E1636" s="3"/>
      <c r="F1636" s="23"/>
    </row>
    <row r="1637" spans="3:6" x14ac:dyDescent="0.55000000000000004">
      <c r="C1637" s="3"/>
      <c r="D1637" s="23"/>
      <c r="E1637" s="3"/>
      <c r="F1637" s="23"/>
    </row>
    <row r="1638" spans="3:6" x14ac:dyDescent="0.55000000000000004">
      <c r="C1638" s="3"/>
      <c r="D1638" s="23"/>
      <c r="E1638" s="3"/>
      <c r="F1638" s="23"/>
    </row>
    <row r="1639" spans="3:6" x14ac:dyDescent="0.55000000000000004">
      <c r="C1639" s="3"/>
      <c r="D1639" s="23"/>
      <c r="E1639" s="3"/>
      <c r="F1639" s="23"/>
    </row>
    <row r="1640" spans="3:6" x14ac:dyDescent="0.55000000000000004">
      <c r="C1640" s="3"/>
      <c r="D1640" s="23"/>
      <c r="E1640" s="3"/>
      <c r="F1640" s="23"/>
    </row>
    <row r="1641" spans="3:6" x14ac:dyDescent="0.55000000000000004">
      <c r="C1641" s="3"/>
      <c r="D1641" s="23"/>
      <c r="E1641" s="3"/>
      <c r="F1641" s="23"/>
    </row>
    <row r="1642" spans="3:6" x14ac:dyDescent="0.55000000000000004">
      <c r="C1642" s="3"/>
      <c r="D1642" s="23"/>
      <c r="E1642" s="3"/>
      <c r="F1642" s="23"/>
    </row>
    <row r="1643" spans="3:6" x14ac:dyDescent="0.55000000000000004">
      <c r="C1643" s="3"/>
      <c r="D1643" s="23"/>
      <c r="E1643" s="3"/>
      <c r="F1643" s="23"/>
    </row>
    <row r="1644" spans="3:6" x14ac:dyDescent="0.55000000000000004">
      <c r="C1644" s="3"/>
      <c r="D1644" s="23"/>
      <c r="E1644" s="3"/>
      <c r="F1644" s="23"/>
    </row>
    <row r="1645" spans="3:6" x14ac:dyDescent="0.55000000000000004">
      <c r="C1645" s="3"/>
      <c r="D1645" s="23"/>
      <c r="E1645" s="3"/>
      <c r="F1645" s="23"/>
    </row>
    <row r="1646" spans="3:6" x14ac:dyDescent="0.55000000000000004">
      <c r="C1646" s="3"/>
      <c r="D1646" s="23"/>
      <c r="E1646" s="3"/>
      <c r="F1646" s="23"/>
    </row>
    <row r="1647" spans="3:6" x14ac:dyDescent="0.55000000000000004">
      <c r="C1647" s="3"/>
      <c r="D1647" s="23"/>
      <c r="E1647" s="3"/>
      <c r="F1647" s="23"/>
    </row>
    <row r="1648" spans="3:6" x14ac:dyDescent="0.55000000000000004">
      <c r="C1648" s="3"/>
      <c r="D1648" s="23"/>
      <c r="E1648" s="3"/>
      <c r="F1648" s="23"/>
    </row>
    <row r="1649" spans="3:6" x14ac:dyDescent="0.55000000000000004">
      <c r="C1649" s="3"/>
      <c r="D1649" s="23"/>
      <c r="E1649" s="3"/>
      <c r="F1649" s="23"/>
    </row>
    <row r="1650" spans="3:6" x14ac:dyDescent="0.55000000000000004">
      <c r="C1650" s="3"/>
      <c r="D1650" s="23"/>
      <c r="E1650" s="3"/>
      <c r="F1650" s="23"/>
    </row>
    <row r="1651" spans="3:6" x14ac:dyDescent="0.55000000000000004">
      <c r="C1651" s="3"/>
      <c r="D1651" s="23"/>
      <c r="E1651" s="3"/>
      <c r="F1651" s="23"/>
    </row>
    <row r="1652" spans="3:6" x14ac:dyDescent="0.55000000000000004">
      <c r="C1652" s="3"/>
      <c r="D1652" s="23"/>
      <c r="E1652" s="3"/>
      <c r="F1652" s="23"/>
    </row>
    <row r="1653" spans="3:6" x14ac:dyDescent="0.55000000000000004">
      <c r="C1653" s="3"/>
      <c r="D1653" s="23"/>
      <c r="E1653" s="3"/>
      <c r="F1653" s="23"/>
    </row>
    <row r="1654" spans="3:6" x14ac:dyDescent="0.55000000000000004">
      <c r="C1654" s="3"/>
      <c r="D1654" s="23"/>
      <c r="E1654" s="3"/>
      <c r="F1654" s="23"/>
    </row>
    <row r="1655" spans="3:6" x14ac:dyDescent="0.55000000000000004">
      <c r="C1655" s="3"/>
      <c r="D1655" s="23"/>
      <c r="E1655" s="3"/>
      <c r="F1655" s="23"/>
    </row>
    <row r="1656" spans="3:6" x14ac:dyDescent="0.55000000000000004">
      <c r="C1656" s="3"/>
      <c r="D1656" s="23"/>
      <c r="E1656" s="3"/>
      <c r="F1656" s="23"/>
    </row>
    <row r="1657" spans="3:6" x14ac:dyDescent="0.55000000000000004">
      <c r="C1657" s="3"/>
      <c r="D1657" s="23"/>
      <c r="E1657" s="3"/>
      <c r="F1657" s="23"/>
    </row>
    <row r="1658" spans="3:6" x14ac:dyDescent="0.55000000000000004">
      <c r="C1658" s="3"/>
      <c r="D1658" s="23"/>
      <c r="E1658" s="3"/>
      <c r="F1658" s="23"/>
    </row>
    <row r="1659" spans="3:6" x14ac:dyDescent="0.55000000000000004">
      <c r="C1659" s="3"/>
      <c r="D1659" s="23"/>
      <c r="E1659" s="3"/>
      <c r="F1659" s="23"/>
    </row>
    <row r="1660" spans="3:6" x14ac:dyDescent="0.55000000000000004">
      <c r="C1660" s="3"/>
      <c r="D1660" s="23"/>
      <c r="E1660" s="3"/>
      <c r="F1660" s="23"/>
    </row>
    <row r="1661" spans="3:6" x14ac:dyDescent="0.55000000000000004">
      <c r="C1661" s="3"/>
      <c r="D1661" s="23"/>
      <c r="E1661" s="3"/>
      <c r="F1661" s="23"/>
    </row>
    <row r="1662" spans="3:6" x14ac:dyDescent="0.55000000000000004">
      <c r="C1662" s="3"/>
      <c r="D1662" s="23"/>
      <c r="E1662" s="3"/>
      <c r="F1662" s="23"/>
    </row>
    <row r="1663" spans="3:6" x14ac:dyDescent="0.55000000000000004">
      <c r="C1663" s="3"/>
      <c r="D1663" s="23"/>
      <c r="E1663" s="3"/>
      <c r="F1663" s="23"/>
    </row>
    <row r="1664" spans="3:6" x14ac:dyDescent="0.55000000000000004">
      <c r="C1664" s="3"/>
      <c r="D1664" s="23"/>
      <c r="E1664" s="3"/>
      <c r="F1664" s="23"/>
    </row>
    <row r="1665" spans="3:6" x14ac:dyDescent="0.55000000000000004">
      <c r="C1665" s="3"/>
      <c r="D1665" s="23"/>
      <c r="E1665" s="3"/>
      <c r="F1665" s="23"/>
    </row>
    <row r="1666" spans="3:6" x14ac:dyDescent="0.55000000000000004">
      <c r="C1666" s="3"/>
      <c r="D1666" s="23"/>
      <c r="E1666" s="3"/>
      <c r="F1666" s="23"/>
    </row>
    <row r="1667" spans="3:6" x14ac:dyDescent="0.55000000000000004">
      <c r="C1667" s="3"/>
      <c r="D1667" s="23"/>
      <c r="E1667" s="3"/>
      <c r="F1667" s="23"/>
    </row>
    <row r="1668" spans="3:6" x14ac:dyDescent="0.55000000000000004">
      <c r="C1668" s="3"/>
      <c r="D1668" s="23"/>
      <c r="E1668" s="3"/>
      <c r="F1668" s="23"/>
    </row>
    <row r="1669" spans="3:6" x14ac:dyDescent="0.55000000000000004">
      <c r="C1669" s="3"/>
      <c r="D1669" s="23"/>
      <c r="E1669" s="3"/>
      <c r="F1669" s="23"/>
    </row>
    <row r="1670" spans="3:6" x14ac:dyDescent="0.55000000000000004">
      <c r="C1670" s="3"/>
      <c r="D1670" s="23"/>
      <c r="E1670" s="3"/>
      <c r="F1670" s="23"/>
    </row>
    <row r="1671" spans="3:6" x14ac:dyDescent="0.55000000000000004">
      <c r="C1671" s="3"/>
      <c r="D1671" s="23"/>
      <c r="E1671" s="3"/>
      <c r="F1671" s="23"/>
    </row>
    <row r="1672" spans="3:6" x14ac:dyDescent="0.55000000000000004">
      <c r="C1672" s="3"/>
      <c r="D1672" s="23"/>
      <c r="E1672" s="3"/>
      <c r="F1672" s="23"/>
    </row>
    <row r="1673" spans="3:6" x14ac:dyDescent="0.55000000000000004">
      <c r="C1673" s="3"/>
      <c r="D1673" s="23"/>
      <c r="E1673" s="3"/>
      <c r="F1673" s="23"/>
    </row>
    <row r="1674" spans="3:6" x14ac:dyDescent="0.55000000000000004">
      <c r="C1674" s="3"/>
      <c r="D1674" s="23"/>
      <c r="E1674" s="3"/>
      <c r="F1674" s="23"/>
    </row>
    <row r="1675" spans="3:6" x14ac:dyDescent="0.55000000000000004">
      <c r="C1675" s="3"/>
      <c r="D1675" s="23"/>
      <c r="E1675" s="3"/>
      <c r="F1675" s="23"/>
    </row>
    <row r="1676" spans="3:6" x14ac:dyDescent="0.55000000000000004">
      <c r="C1676" s="3"/>
      <c r="D1676" s="23"/>
      <c r="E1676" s="3"/>
      <c r="F1676" s="23"/>
    </row>
    <row r="1677" spans="3:6" x14ac:dyDescent="0.55000000000000004">
      <c r="C1677" s="3"/>
      <c r="D1677" s="23"/>
      <c r="E1677" s="3"/>
      <c r="F1677" s="23"/>
    </row>
    <row r="1678" spans="3:6" x14ac:dyDescent="0.55000000000000004">
      <c r="C1678" s="3"/>
      <c r="D1678" s="23"/>
      <c r="E1678" s="3"/>
      <c r="F1678" s="23"/>
    </row>
    <row r="1679" spans="3:6" x14ac:dyDescent="0.55000000000000004">
      <c r="C1679" s="3"/>
      <c r="D1679" s="23"/>
      <c r="E1679" s="3"/>
      <c r="F1679" s="23"/>
    </row>
    <row r="1680" spans="3:6" x14ac:dyDescent="0.55000000000000004">
      <c r="C1680" s="3"/>
      <c r="D1680" s="23"/>
      <c r="E1680" s="3"/>
      <c r="F1680" s="23"/>
    </row>
    <row r="1681" spans="3:6" x14ac:dyDescent="0.55000000000000004">
      <c r="C1681" s="3"/>
      <c r="D1681" s="23"/>
      <c r="E1681" s="3"/>
      <c r="F1681" s="23"/>
    </row>
    <row r="1682" spans="3:6" x14ac:dyDescent="0.55000000000000004">
      <c r="C1682" s="3"/>
      <c r="D1682" s="23"/>
      <c r="E1682" s="3"/>
      <c r="F1682" s="23"/>
    </row>
    <row r="1683" spans="3:6" x14ac:dyDescent="0.55000000000000004">
      <c r="C1683" s="3"/>
      <c r="D1683" s="23"/>
      <c r="E1683" s="3"/>
      <c r="F1683" s="23"/>
    </row>
    <row r="1684" spans="3:6" x14ac:dyDescent="0.55000000000000004">
      <c r="C1684" s="3"/>
      <c r="D1684" s="23"/>
      <c r="E1684" s="3"/>
      <c r="F1684" s="23"/>
    </row>
    <row r="1685" spans="3:6" x14ac:dyDescent="0.55000000000000004">
      <c r="C1685" s="3"/>
      <c r="D1685" s="23"/>
      <c r="E1685" s="3"/>
      <c r="F1685" s="23"/>
    </row>
    <row r="1686" spans="3:6" x14ac:dyDescent="0.55000000000000004">
      <c r="C1686" s="3"/>
      <c r="D1686" s="23"/>
      <c r="E1686" s="3"/>
      <c r="F1686" s="23"/>
    </row>
    <row r="1687" spans="3:6" x14ac:dyDescent="0.55000000000000004">
      <c r="C1687" s="3"/>
      <c r="D1687" s="23"/>
      <c r="E1687" s="3"/>
      <c r="F1687" s="23"/>
    </row>
    <row r="1688" spans="3:6" x14ac:dyDescent="0.55000000000000004">
      <c r="C1688" s="3"/>
      <c r="D1688" s="23"/>
      <c r="E1688" s="3"/>
      <c r="F1688" s="23"/>
    </row>
    <row r="1689" spans="3:6" x14ac:dyDescent="0.55000000000000004">
      <c r="C1689" s="3"/>
      <c r="D1689" s="23"/>
      <c r="E1689" s="3"/>
      <c r="F1689" s="23"/>
    </row>
    <row r="1690" spans="3:6" x14ac:dyDescent="0.55000000000000004">
      <c r="C1690" s="3"/>
      <c r="D1690" s="23"/>
      <c r="E1690" s="3"/>
      <c r="F1690" s="23"/>
    </row>
    <row r="1691" spans="3:6" x14ac:dyDescent="0.55000000000000004">
      <c r="C1691" s="3"/>
      <c r="D1691" s="23"/>
      <c r="E1691" s="3"/>
      <c r="F1691" s="23"/>
    </row>
    <row r="1692" spans="3:6" x14ac:dyDescent="0.55000000000000004">
      <c r="C1692" s="3"/>
      <c r="D1692" s="23"/>
      <c r="E1692" s="3"/>
      <c r="F1692" s="23"/>
    </row>
    <row r="1693" spans="3:6" x14ac:dyDescent="0.55000000000000004">
      <c r="C1693" s="3"/>
      <c r="D1693" s="23"/>
      <c r="E1693" s="3"/>
      <c r="F1693" s="23"/>
    </row>
    <row r="1694" spans="3:6" x14ac:dyDescent="0.55000000000000004">
      <c r="C1694" s="3"/>
      <c r="D1694" s="23"/>
      <c r="E1694" s="3"/>
      <c r="F1694" s="23"/>
    </row>
    <row r="1695" spans="3:6" x14ac:dyDescent="0.55000000000000004">
      <c r="C1695" s="3"/>
      <c r="D1695" s="23"/>
      <c r="E1695" s="3"/>
      <c r="F1695" s="23"/>
    </row>
    <row r="1696" spans="3:6" x14ac:dyDescent="0.55000000000000004">
      <c r="C1696" s="3"/>
      <c r="D1696" s="23"/>
      <c r="E1696" s="3"/>
      <c r="F1696" s="23"/>
    </row>
    <row r="1697" spans="3:6" x14ac:dyDescent="0.55000000000000004">
      <c r="C1697" s="3"/>
      <c r="D1697" s="23"/>
      <c r="E1697" s="3"/>
      <c r="F1697" s="23"/>
    </row>
    <row r="1698" spans="3:6" x14ac:dyDescent="0.55000000000000004">
      <c r="C1698" s="3"/>
      <c r="D1698" s="23"/>
      <c r="E1698" s="3"/>
      <c r="F1698" s="23"/>
    </row>
    <row r="1699" spans="3:6" x14ac:dyDescent="0.55000000000000004">
      <c r="C1699" s="3"/>
      <c r="D1699" s="23"/>
      <c r="E1699" s="3"/>
      <c r="F1699" s="23"/>
    </row>
    <row r="1700" spans="3:6" x14ac:dyDescent="0.55000000000000004">
      <c r="C1700" s="3"/>
      <c r="D1700" s="23"/>
      <c r="E1700" s="3"/>
      <c r="F1700" s="23"/>
    </row>
    <row r="1701" spans="3:6" x14ac:dyDescent="0.55000000000000004">
      <c r="C1701" s="3"/>
      <c r="D1701" s="23"/>
      <c r="E1701" s="3"/>
      <c r="F1701" s="23"/>
    </row>
    <row r="1702" spans="3:6" x14ac:dyDescent="0.55000000000000004">
      <c r="C1702" s="3"/>
      <c r="D1702" s="23"/>
      <c r="E1702" s="3"/>
      <c r="F1702" s="23"/>
    </row>
    <row r="1703" spans="3:6" x14ac:dyDescent="0.55000000000000004">
      <c r="C1703" s="3"/>
      <c r="D1703" s="23"/>
      <c r="E1703" s="3"/>
      <c r="F1703" s="23"/>
    </row>
    <row r="1704" spans="3:6" x14ac:dyDescent="0.55000000000000004">
      <c r="C1704" s="3"/>
      <c r="D1704" s="23"/>
      <c r="E1704" s="3"/>
      <c r="F1704" s="23"/>
    </row>
    <row r="1705" spans="3:6" x14ac:dyDescent="0.55000000000000004">
      <c r="C1705" s="3"/>
      <c r="D1705" s="23"/>
      <c r="E1705" s="3"/>
      <c r="F1705" s="23"/>
    </row>
    <row r="1706" spans="3:6" x14ac:dyDescent="0.55000000000000004">
      <c r="C1706" s="3"/>
      <c r="D1706" s="23"/>
      <c r="E1706" s="3"/>
      <c r="F1706" s="23"/>
    </row>
    <row r="1707" spans="3:6" x14ac:dyDescent="0.55000000000000004">
      <c r="C1707" s="3"/>
      <c r="D1707" s="23"/>
      <c r="E1707" s="3"/>
      <c r="F1707" s="23"/>
    </row>
    <row r="1708" spans="3:6" x14ac:dyDescent="0.55000000000000004">
      <c r="C1708" s="3"/>
      <c r="D1708" s="23"/>
      <c r="E1708" s="3"/>
      <c r="F1708" s="23"/>
    </row>
    <row r="1709" spans="3:6" x14ac:dyDescent="0.55000000000000004">
      <c r="C1709" s="3"/>
      <c r="D1709" s="23"/>
      <c r="E1709" s="3"/>
      <c r="F1709" s="23"/>
    </row>
    <row r="1710" spans="3:6" x14ac:dyDescent="0.55000000000000004">
      <c r="C1710" s="3"/>
      <c r="D1710" s="23"/>
      <c r="E1710" s="3"/>
      <c r="F1710" s="23"/>
    </row>
    <row r="1711" spans="3:6" x14ac:dyDescent="0.55000000000000004">
      <c r="C1711" s="3"/>
      <c r="D1711" s="23"/>
      <c r="E1711" s="3"/>
      <c r="F1711" s="23"/>
    </row>
    <row r="1712" spans="3:6" x14ac:dyDescent="0.55000000000000004">
      <c r="C1712" s="3"/>
      <c r="D1712" s="23"/>
      <c r="E1712" s="3"/>
      <c r="F1712" s="23"/>
    </row>
    <row r="1713" spans="3:6" x14ac:dyDescent="0.55000000000000004">
      <c r="C1713" s="3"/>
      <c r="D1713" s="23"/>
      <c r="E1713" s="3"/>
      <c r="F1713" s="23"/>
    </row>
    <row r="1714" spans="3:6" x14ac:dyDescent="0.55000000000000004">
      <c r="C1714" s="3"/>
      <c r="D1714" s="23"/>
      <c r="E1714" s="3"/>
      <c r="F1714" s="23"/>
    </row>
    <row r="1715" spans="3:6" x14ac:dyDescent="0.55000000000000004">
      <c r="C1715" s="3"/>
      <c r="D1715" s="23"/>
      <c r="E1715" s="3"/>
      <c r="F1715" s="23"/>
    </row>
    <row r="1716" spans="3:6" x14ac:dyDescent="0.55000000000000004">
      <c r="C1716" s="3"/>
      <c r="D1716" s="23"/>
      <c r="E1716" s="3"/>
      <c r="F1716" s="23"/>
    </row>
    <row r="1717" spans="3:6" x14ac:dyDescent="0.55000000000000004">
      <c r="C1717" s="3"/>
      <c r="D1717" s="23"/>
      <c r="E1717" s="3"/>
      <c r="F1717" s="23"/>
    </row>
    <row r="1718" spans="3:6" x14ac:dyDescent="0.55000000000000004">
      <c r="C1718" s="3"/>
      <c r="D1718" s="23"/>
      <c r="E1718" s="3"/>
      <c r="F1718" s="23"/>
    </row>
    <row r="1719" spans="3:6" x14ac:dyDescent="0.55000000000000004">
      <c r="C1719" s="3"/>
      <c r="D1719" s="23"/>
      <c r="E1719" s="3"/>
      <c r="F1719" s="23"/>
    </row>
    <row r="1720" spans="3:6" x14ac:dyDescent="0.55000000000000004">
      <c r="C1720" s="3"/>
      <c r="D1720" s="23"/>
      <c r="E1720" s="3"/>
      <c r="F1720" s="23"/>
    </row>
    <row r="1721" spans="3:6" x14ac:dyDescent="0.55000000000000004">
      <c r="C1721" s="3"/>
      <c r="D1721" s="23"/>
      <c r="E1721" s="3"/>
      <c r="F1721" s="23"/>
    </row>
    <row r="1722" spans="3:6" x14ac:dyDescent="0.55000000000000004">
      <c r="C1722" s="3"/>
      <c r="D1722" s="23"/>
      <c r="E1722" s="3"/>
      <c r="F1722" s="23"/>
    </row>
    <row r="1723" spans="3:6" x14ac:dyDescent="0.55000000000000004">
      <c r="C1723" s="3"/>
      <c r="D1723" s="23"/>
      <c r="E1723" s="3"/>
      <c r="F1723" s="23"/>
    </row>
    <row r="1724" spans="3:6" x14ac:dyDescent="0.55000000000000004">
      <c r="C1724" s="3"/>
      <c r="D1724" s="23"/>
      <c r="E1724" s="3"/>
      <c r="F1724" s="23"/>
    </row>
    <row r="1725" spans="3:6" x14ac:dyDescent="0.55000000000000004">
      <c r="C1725" s="3"/>
      <c r="D1725" s="23"/>
      <c r="E1725" s="3"/>
      <c r="F1725" s="23"/>
    </row>
    <row r="1726" spans="3:6" x14ac:dyDescent="0.55000000000000004">
      <c r="C1726" s="3"/>
      <c r="D1726" s="23"/>
      <c r="E1726" s="3"/>
      <c r="F1726" s="23"/>
    </row>
    <row r="1727" spans="3:6" x14ac:dyDescent="0.55000000000000004">
      <c r="C1727" s="3"/>
      <c r="D1727" s="23"/>
      <c r="E1727" s="3"/>
      <c r="F1727" s="23"/>
    </row>
    <row r="1728" spans="3:6" x14ac:dyDescent="0.55000000000000004">
      <c r="C1728" s="3"/>
      <c r="D1728" s="23"/>
      <c r="E1728" s="3"/>
      <c r="F1728" s="23"/>
    </row>
    <row r="1729" spans="3:6" x14ac:dyDescent="0.55000000000000004">
      <c r="C1729" s="3"/>
      <c r="D1729" s="23"/>
      <c r="E1729" s="3"/>
      <c r="F1729" s="23"/>
    </row>
    <row r="1730" spans="3:6" x14ac:dyDescent="0.55000000000000004">
      <c r="C1730" s="3"/>
      <c r="D1730" s="23"/>
      <c r="E1730" s="3"/>
      <c r="F1730" s="23"/>
    </row>
    <row r="1731" spans="3:6" x14ac:dyDescent="0.55000000000000004">
      <c r="C1731" s="3"/>
      <c r="D1731" s="23"/>
      <c r="E1731" s="3"/>
      <c r="F1731" s="23"/>
    </row>
    <row r="1732" spans="3:6" x14ac:dyDescent="0.55000000000000004">
      <c r="C1732" s="3"/>
      <c r="D1732" s="23"/>
      <c r="E1732" s="3"/>
      <c r="F1732" s="23"/>
    </row>
    <row r="1733" spans="3:6" x14ac:dyDescent="0.55000000000000004">
      <c r="C1733" s="3"/>
      <c r="D1733" s="23"/>
      <c r="E1733" s="3"/>
      <c r="F1733" s="23"/>
    </row>
    <row r="1734" spans="3:6" x14ac:dyDescent="0.55000000000000004">
      <c r="C1734" s="3"/>
      <c r="D1734" s="23"/>
      <c r="E1734" s="3"/>
      <c r="F1734" s="23"/>
    </row>
    <row r="1735" spans="3:6" x14ac:dyDescent="0.55000000000000004">
      <c r="C1735" s="3"/>
      <c r="D1735" s="23"/>
      <c r="E1735" s="3"/>
      <c r="F1735" s="23"/>
    </row>
    <row r="1736" spans="3:6" x14ac:dyDescent="0.55000000000000004">
      <c r="C1736" s="3"/>
      <c r="D1736" s="23"/>
      <c r="E1736" s="3"/>
      <c r="F1736" s="23"/>
    </row>
    <row r="1737" spans="3:6" x14ac:dyDescent="0.55000000000000004">
      <c r="C1737" s="3"/>
      <c r="D1737" s="23"/>
      <c r="E1737" s="3"/>
      <c r="F1737" s="23"/>
    </row>
    <row r="1738" spans="3:6" x14ac:dyDescent="0.55000000000000004">
      <c r="C1738" s="3"/>
      <c r="D1738" s="23"/>
      <c r="E1738" s="3"/>
      <c r="F1738" s="23"/>
    </row>
    <row r="1739" spans="3:6" x14ac:dyDescent="0.55000000000000004">
      <c r="C1739" s="3"/>
      <c r="D1739" s="23"/>
      <c r="E1739" s="3"/>
      <c r="F1739" s="23"/>
    </row>
    <row r="1740" spans="3:6" x14ac:dyDescent="0.55000000000000004">
      <c r="C1740" s="3"/>
      <c r="D1740" s="23"/>
      <c r="E1740" s="3"/>
      <c r="F1740" s="23"/>
    </row>
    <row r="1741" spans="3:6" x14ac:dyDescent="0.55000000000000004">
      <c r="C1741" s="3"/>
      <c r="D1741" s="23"/>
      <c r="E1741" s="3"/>
      <c r="F1741" s="23"/>
    </row>
    <row r="1742" spans="3:6" x14ac:dyDescent="0.55000000000000004">
      <c r="C1742" s="3"/>
      <c r="D1742" s="23"/>
      <c r="E1742" s="3"/>
      <c r="F1742" s="23"/>
    </row>
    <row r="1743" spans="3:6" x14ac:dyDescent="0.55000000000000004">
      <c r="C1743" s="3"/>
      <c r="D1743" s="23"/>
      <c r="E1743" s="3"/>
      <c r="F1743" s="23"/>
    </row>
    <row r="1744" spans="3:6" x14ac:dyDescent="0.55000000000000004">
      <c r="C1744" s="3"/>
      <c r="D1744" s="23"/>
      <c r="E1744" s="3"/>
      <c r="F1744" s="23"/>
    </row>
    <row r="1745" spans="3:6" x14ac:dyDescent="0.55000000000000004">
      <c r="C1745" s="3"/>
      <c r="D1745" s="23"/>
      <c r="E1745" s="3"/>
      <c r="F1745" s="23"/>
    </row>
    <row r="1746" spans="3:6" x14ac:dyDescent="0.55000000000000004">
      <c r="C1746" s="3"/>
      <c r="D1746" s="23"/>
      <c r="E1746" s="3"/>
      <c r="F1746" s="23"/>
    </row>
    <row r="1747" spans="3:6" x14ac:dyDescent="0.55000000000000004">
      <c r="C1747" s="3"/>
      <c r="D1747" s="23"/>
      <c r="E1747" s="3"/>
      <c r="F1747" s="23"/>
    </row>
    <row r="1748" spans="3:6" x14ac:dyDescent="0.55000000000000004">
      <c r="C1748" s="3"/>
      <c r="D1748" s="23"/>
      <c r="E1748" s="3"/>
      <c r="F1748" s="23"/>
    </row>
    <row r="1749" spans="3:6" x14ac:dyDescent="0.55000000000000004">
      <c r="C1749" s="3"/>
      <c r="D1749" s="23"/>
      <c r="E1749" s="3"/>
      <c r="F1749" s="23"/>
    </row>
    <row r="1750" spans="3:6" x14ac:dyDescent="0.55000000000000004">
      <c r="C1750" s="3"/>
      <c r="D1750" s="23"/>
      <c r="E1750" s="3"/>
      <c r="F1750" s="23"/>
    </row>
    <row r="1751" spans="3:6" x14ac:dyDescent="0.55000000000000004">
      <c r="C1751" s="3"/>
      <c r="D1751" s="23"/>
      <c r="E1751" s="3"/>
      <c r="F1751" s="23"/>
    </row>
    <row r="1752" spans="3:6" x14ac:dyDescent="0.55000000000000004">
      <c r="C1752" s="3"/>
      <c r="D1752" s="23"/>
      <c r="E1752" s="3"/>
      <c r="F1752" s="23"/>
    </row>
    <row r="1753" spans="3:6" x14ac:dyDescent="0.55000000000000004">
      <c r="C1753" s="3"/>
      <c r="D1753" s="23"/>
      <c r="E1753" s="3"/>
      <c r="F1753" s="23"/>
    </row>
    <row r="1754" spans="3:6" x14ac:dyDescent="0.55000000000000004">
      <c r="C1754" s="3"/>
      <c r="D1754" s="23"/>
      <c r="E1754" s="3"/>
      <c r="F1754" s="23"/>
    </row>
    <row r="1755" spans="3:6" x14ac:dyDescent="0.55000000000000004">
      <c r="C1755" s="3"/>
      <c r="D1755" s="23"/>
      <c r="E1755" s="3"/>
      <c r="F1755" s="23"/>
    </row>
    <row r="1756" spans="3:6" x14ac:dyDescent="0.55000000000000004">
      <c r="C1756" s="3"/>
      <c r="D1756" s="23"/>
      <c r="E1756" s="3"/>
      <c r="F1756" s="23"/>
    </row>
    <row r="1757" spans="3:6" x14ac:dyDescent="0.55000000000000004">
      <c r="C1757" s="3"/>
      <c r="D1757" s="23"/>
      <c r="E1757" s="3"/>
      <c r="F1757" s="23"/>
    </row>
    <row r="1758" spans="3:6" x14ac:dyDescent="0.55000000000000004">
      <c r="C1758" s="3"/>
      <c r="D1758" s="23"/>
      <c r="E1758" s="3"/>
      <c r="F1758" s="23"/>
    </row>
    <row r="1759" spans="3:6" x14ac:dyDescent="0.55000000000000004">
      <c r="C1759" s="3"/>
      <c r="D1759" s="23"/>
      <c r="E1759" s="3"/>
      <c r="F1759" s="23"/>
    </row>
    <row r="1760" spans="3:6" x14ac:dyDescent="0.55000000000000004">
      <c r="C1760" s="3"/>
      <c r="D1760" s="23"/>
      <c r="E1760" s="3"/>
      <c r="F1760" s="23"/>
    </row>
    <row r="1761" spans="3:6" x14ac:dyDescent="0.55000000000000004">
      <c r="C1761" s="3"/>
      <c r="D1761" s="23"/>
      <c r="E1761" s="3"/>
      <c r="F1761" s="23"/>
    </row>
    <row r="1762" spans="3:6" x14ac:dyDescent="0.55000000000000004">
      <c r="C1762" s="3"/>
      <c r="D1762" s="23"/>
      <c r="E1762" s="3"/>
      <c r="F1762" s="23"/>
    </row>
    <row r="1763" spans="3:6" x14ac:dyDescent="0.55000000000000004">
      <c r="C1763" s="3"/>
      <c r="D1763" s="23"/>
      <c r="E1763" s="3"/>
      <c r="F1763" s="23"/>
    </row>
    <row r="1764" spans="3:6" x14ac:dyDescent="0.55000000000000004">
      <c r="C1764" s="3"/>
      <c r="D1764" s="23"/>
      <c r="E1764" s="3"/>
      <c r="F1764" s="23"/>
    </row>
    <row r="1765" spans="3:6" x14ac:dyDescent="0.55000000000000004">
      <c r="C1765" s="3"/>
      <c r="D1765" s="23"/>
      <c r="E1765" s="3"/>
      <c r="F1765" s="23"/>
    </row>
    <row r="1766" spans="3:6" x14ac:dyDescent="0.55000000000000004">
      <c r="C1766" s="3"/>
      <c r="D1766" s="23"/>
      <c r="E1766" s="3"/>
      <c r="F1766" s="23"/>
    </row>
    <row r="1767" spans="3:6" x14ac:dyDescent="0.55000000000000004">
      <c r="C1767" s="3"/>
      <c r="D1767" s="23"/>
      <c r="E1767" s="3"/>
      <c r="F1767" s="23"/>
    </row>
    <row r="1768" spans="3:6" x14ac:dyDescent="0.55000000000000004">
      <c r="C1768" s="3"/>
      <c r="D1768" s="23"/>
      <c r="E1768" s="3"/>
      <c r="F1768" s="23"/>
    </row>
    <row r="1769" spans="3:6" x14ac:dyDescent="0.55000000000000004">
      <c r="C1769" s="3"/>
      <c r="D1769" s="23"/>
      <c r="E1769" s="3"/>
      <c r="F1769" s="23"/>
    </row>
    <row r="1770" spans="3:6" x14ac:dyDescent="0.55000000000000004">
      <c r="C1770" s="3"/>
      <c r="D1770" s="23"/>
      <c r="E1770" s="3"/>
      <c r="F1770" s="23"/>
    </row>
    <row r="1771" spans="3:6" x14ac:dyDescent="0.55000000000000004">
      <c r="C1771" s="3"/>
      <c r="D1771" s="23"/>
      <c r="E1771" s="3"/>
      <c r="F1771" s="23"/>
    </row>
    <row r="1772" spans="3:6" x14ac:dyDescent="0.55000000000000004">
      <c r="C1772" s="3"/>
      <c r="D1772" s="23"/>
      <c r="E1772" s="3"/>
      <c r="F1772" s="23"/>
    </row>
    <row r="1773" spans="3:6" x14ac:dyDescent="0.55000000000000004">
      <c r="C1773" s="3"/>
      <c r="D1773" s="23"/>
      <c r="E1773" s="3"/>
      <c r="F1773" s="23"/>
    </row>
    <row r="1774" spans="3:6" x14ac:dyDescent="0.55000000000000004">
      <c r="C1774" s="3"/>
      <c r="D1774" s="23"/>
      <c r="E1774" s="3"/>
      <c r="F1774" s="23"/>
    </row>
    <row r="1775" spans="3:6" x14ac:dyDescent="0.55000000000000004">
      <c r="C1775" s="3"/>
      <c r="D1775" s="23"/>
      <c r="E1775" s="3"/>
      <c r="F1775" s="23"/>
    </row>
    <row r="1776" spans="3:6" x14ac:dyDescent="0.55000000000000004">
      <c r="C1776" s="3"/>
      <c r="D1776" s="23"/>
      <c r="E1776" s="3"/>
      <c r="F1776" s="23"/>
    </row>
    <row r="1777" spans="3:6" x14ac:dyDescent="0.55000000000000004">
      <c r="C1777" s="3"/>
      <c r="D1777" s="23"/>
      <c r="E1777" s="3"/>
      <c r="F1777" s="23"/>
    </row>
    <row r="1778" spans="3:6" x14ac:dyDescent="0.55000000000000004">
      <c r="C1778" s="3"/>
      <c r="D1778" s="23"/>
      <c r="E1778" s="3"/>
      <c r="F1778" s="23"/>
    </row>
    <row r="1779" spans="3:6" x14ac:dyDescent="0.55000000000000004">
      <c r="C1779" s="3"/>
      <c r="D1779" s="23"/>
      <c r="E1779" s="3"/>
      <c r="F1779" s="23"/>
    </row>
    <row r="1780" spans="3:6" x14ac:dyDescent="0.55000000000000004">
      <c r="C1780" s="3"/>
      <c r="D1780" s="23"/>
      <c r="E1780" s="3"/>
      <c r="F1780" s="23"/>
    </row>
    <row r="1781" spans="3:6" x14ac:dyDescent="0.55000000000000004">
      <c r="C1781" s="3"/>
      <c r="D1781" s="23"/>
      <c r="E1781" s="3"/>
      <c r="F1781" s="23"/>
    </row>
    <row r="1782" spans="3:6" x14ac:dyDescent="0.55000000000000004">
      <c r="C1782" s="3"/>
      <c r="D1782" s="23"/>
      <c r="E1782" s="3"/>
      <c r="F1782" s="23"/>
    </row>
    <row r="1783" spans="3:6" x14ac:dyDescent="0.55000000000000004">
      <c r="C1783" s="3"/>
      <c r="D1783" s="23"/>
      <c r="E1783" s="3"/>
      <c r="F1783" s="23"/>
    </row>
    <row r="1784" spans="3:6" x14ac:dyDescent="0.55000000000000004">
      <c r="C1784" s="3"/>
      <c r="D1784" s="23"/>
      <c r="E1784" s="3"/>
      <c r="F1784" s="23"/>
    </row>
    <row r="1785" spans="3:6" x14ac:dyDescent="0.55000000000000004">
      <c r="C1785" s="3"/>
      <c r="D1785" s="23"/>
      <c r="E1785" s="3"/>
      <c r="F1785" s="23"/>
    </row>
    <row r="1786" spans="3:6" x14ac:dyDescent="0.55000000000000004">
      <c r="C1786" s="3"/>
      <c r="D1786" s="23"/>
      <c r="E1786" s="3"/>
      <c r="F1786" s="23"/>
    </row>
    <row r="1787" spans="3:6" x14ac:dyDescent="0.55000000000000004">
      <c r="C1787" s="3"/>
      <c r="D1787" s="23"/>
      <c r="E1787" s="3"/>
      <c r="F1787" s="23"/>
    </row>
    <row r="1788" spans="3:6" x14ac:dyDescent="0.55000000000000004">
      <c r="C1788" s="3"/>
      <c r="D1788" s="23"/>
      <c r="E1788" s="3"/>
      <c r="F1788" s="23"/>
    </row>
    <row r="1789" spans="3:6" x14ac:dyDescent="0.55000000000000004">
      <c r="C1789" s="3"/>
      <c r="D1789" s="23"/>
      <c r="E1789" s="3"/>
      <c r="F1789" s="23"/>
    </row>
    <row r="1790" spans="3:6" x14ac:dyDescent="0.55000000000000004">
      <c r="C1790" s="3"/>
      <c r="D1790" s="23"/>
      <c r="E1790" s="3"/>
      <c r="F1790" s="23"/>
    </row>
    <row r="1791" spans="3:6" x14ac:dyDescent="0.55000000000000004">
      <c r="C1791" s="3"/>
      <c r="D1791" s="23"/>
      <c r="E1791" s="3"/>
      <c r="F1791" s="23"/>
    </row>
    <row r="1792" spans="3:6" x14ac:dyDescent="0.55000000000000004">
      <c r="C1792" s="3"/>
      <c r="D1792" s="23"/>
      <c r="E1792" s="3"/>
      <c r="F1792" s="23"/>
    </row>
    <row r="1793" spans="3:6" x14ac:dyDescent="0.55000000000000004">
      <c r="C1793" s="3"/>
      <c r="D1793" s="23"/>
      <c r="E1793" s="3"/>
      <c r="F1793" s="23"/>
    </row>
    <row r="1794" spans="3:6" x14ac:dyDescent="0.55000000000000004">
      <c r="C1794" s="3"/>
      <c r="D1794" s="23"/>
      <c r="E1794" s="3"/>
      <c r="F1794" s="23"/>
    </row>
    <row r="1795" spans="3:6" x14ac:dyDescent="0.55000000000000004">
      <c r="C1795" s="3"/>
      <c r="D1795" s="23"/>
      <c r="E1795" s="3"/>
      <c r="F1795" s="23"/>
    </row>
    <row r="1796" spans="3:6" x14ac:dyDescent="0.55000000000000004">
      <c r="C1796" s="3"/>
      <c r="D1796" s="23"/>
      <c r="E1796" s="3"/>
      <c r="F1796" s="23"/>
    </row>
    <row r="1797" spans="3:6" x14ac:dyDescent="0.55000000000000004">
      <c r="C1797" s="3"/>
      <c r="D1797" s="23"/>
      <c r="E1797" s="3"/>
      <c r="F1797" s="23"/>
    </row>
    <row r="1798" spans="3:6" x14ac:dyDescent="0.55000000000000004">
      <c r="C1798" s="3"/>
      <c r="D1798" s="23"/>
      <c r="E1798" s="3"/>
      <c r="F1798" s="23"/>
    </row>
    <row r="1799" spans="3:6" x14ac:dyDescent="0.55000000000000004">
      <c r="C1799" s="3"/>
      <c r="D1799" s="23"/>
      <c r="E1799" s="3"/>
      <c r="F1799" s="23"/>
    </row>
    <row r="1800" spans="3:6" x14ac:dyDescent="0.55000000000000004">
      <c r="C1800" s="3"/>
      <c r="D1800" s="23"/>
      <c r="E1800" s="3"/>
      <c r="F1800" s="23"/>
    </row>
    <row r="1801" spans="3:6" x14ac:dyDescent="0.55000000000000004">
      <c r="C1801" s="3"/>
      <c r="D1801" s="23"/>
      <c r="E1801" s="3"/>
      <c r="F1801" s="23"/>
    </row>
    <row r="1802" spans="3:6" x14ac:dyDescent="0.55000000000000004">
      <c r="C1802" s="3"/>
      <c r="D1802" s="23"/>
      <c r="E1802" s="3"/>
      <c r="F1802" s="23"/>
    </row>
    <row r="1803" spans="3:6" x14ac:dyDescent="0.55000000000000004">
      <c r="C1803" s="3"/>
      <c r="D1803" s="23"/>
      <c r="E1803" s="3"/>
      <c r="F1803" s="23"/>
    </row>
    <row r="1804" spans="3:6" x14ac:dyDescent="0.55000000000000004">
      <c r="C1804" s="3"/>
      <c r="D1804" s="23"/>
      <c r="E1804" s="3"/>
      <c r="F1804" s="23"/>
    </row>
    <row r="1805" spans="3:6" x14ac:dyDescent="0.55000000000000004">
      <c r="C1805" s="3"/>
      <c r="D1805" s="23"/>
      <c r="E1805" s="3"/>
      <c r="F1805" s="23"/>
    </row>
    <row r="1806" spans="3:6" x14ac:dyDescent="0.55000000000000004">
      <c r="C1806" s="3"/>
      <c r="D1806" s="23"/>
      <c r="E1806" s="3"/>
      <c r="F1806" s="23"/>
    </row>
    <row r="1807" spans="3:6" x14ac:dyDescent="0.55000000000000004">
      <c r="C1807" s="3"/>
      <c r="D1807" s="23"/>
      <c r="E1807" s="3"/>
      <c r="F1807" s="23"/>
    </row>
    <row r="1808" spans="3:6" x14ac:dyDescent="0.55000000000000004">
      <c r="C1808" s="3"/>
      <c r="D1808" s="23"/>
      <c r="E1808" s="3"/>
      <c r="F1808" s="23"/>
    </row>
    <row r="1809" spans="3:6" x14ac:dyDescent="0.55000000000000004">
      <c r="C1809" s="3"/>
      <c r="D1809" s="23"/>
      <c r="E1809" s="3"/>
      <c r="F1809" s="23"/>
    </row>
    <row r="1810" spans="3:6" x14ac:dyDescent="0.55000000000000004">
      <c r="C1810" s="3"/>
      <c r="D1810" s="23"/>
      <c r="E1810" s="3"/>
      <c r="F1810" s="23"/>
    </row>
    <row r="1811" spans="3:6" x14ac:dyDescent="0.55000000000000004">
      <c r="C1811" s="3"/>
      <c r="D1811" s="23"/>
      <c r="E1811" s="3"/>
      <c r="F1811" s="23"/>
    </row>
    <row r="1812" spans="3:6" x14ac:dyDescent="0.55000000000000004">
      <c r="C1812" s="3"/>
      <c r="D1812" s="23"/>
      <c r="E1812" s="3"/>
      <c r="F1812" s="23"/>
    </row>
    <row r="1813" spans="3:6" x14ac:dyDescent="0.55000000000000004">
      <c r="C1813" s="3"/>
      <c r="D1813" s="23"/>
      <c r="E1813" s="3"/>
      <c r="F1813" s="23"/>
    </row>
    <row r="1814" spans="3:6" x14ac:dyDescent="0.55000000000000004">
      <c r="C1814" s="3"/>
      <c r="D1814" s="23"/>
      <c r="E1814" s="3"/>
      <c r="F1814" s="23"/>
    </row>
    <row r="1815" spans="3:6" x14ac:dyDescent="0.55000000000000004">
      <c r="C1815" s="3"/>
      <c r="D1815" s="23"/>
      <c r="E1815" s="3"/>
      <c r="F1815" s="23"/>
    </row>
    <row r="1816" spans="3:6" x14ac:dyDescent="0.55000000000000004">
      <c r="C1816" s="3"/>
      <c r="D1816" s="23"/>
      <c r="E1816" s="3"/>
      <c r="F1816" s="23"/>
    </row>
    <row r="1817" spans="3:6" x14ac:dyDescent="0.55000000000000004">
      <c r="C1817" s="3"/>
      <c r="D1817" s="23"/>
      <c r="E1817" s="3"/>
      <c r="F1817" s="23"/>
    </row>
    <row r="1818" spans="3:6" x14ac:dyDescent="0.55000000000000004">
      <c r="C1818" s="3"/>
      <c r="D1818" s="23"/>
      <c r="E1818" s="3"/>
      <c r="F1818" s="23"/>
    </row>
    <row r="1819" spans="3:6" x14ac:dyDescent="0.55000000000000004">
      <c r="C1819" s="3"/>
      <c r="D1819" s="23"/>
      <c r="E1819" s="3"/>
      <c r="F1819" s="23"/>
    </row>
    <row r="1820" spans="3:6" x14ac:dyDescent="0.55000000000000004">
      <c r="C1820" s="3"/>
      <c r="D1820" s="23"/>
      <c r="E1820" s="3"/>
      <c r="F1820" s="23"/>
    </row>
    <row r="1821" spans="3:6" x14ac:dyDescent="0.55000000000000004">
      <c r="C1821" s="3"/>
      <c r="D1821" s="23"/>
      <c r="E1821" s="3"/>
      <c r="F1821" s="23"/>
    </row>
    <row r="1822" spans="3:6" x14ac:dyDescent="0.55000000000000004">
      <c r="C1822" s="3"/>
      <c r="D1822" s="23"/>
      <c r="E1822" s="3"/>
      <c r="F1822" s="23"/>
    </row>
    <row r="1823" spans="3:6" x14ac:dyDescent="0.55000000000000004">
      <c r="C1823" s="3"/>
      <c r="D1823" s="23"/>
      <c r="E1823" s="3"/>
      <c r="F1823" s="23"/>
    </row>
    <row r="1824" spans="3:6" x14ac:dyDescent="0.55000000000000004">
      <c r="C1824" s="3"/>
      <c r="D1824" s="23"/>
      <c r="E1824" s="3"/>
      <c r="F1824" s="23"/>
    </row>
    <row r="1825" spans="3:6" x14ac:dyDescent="0.55000000000000004">
      <c r="C1825" s="3"/>
      <c r="D1825" s="23"/>
      <c r="E1825" s="3"/>
      <c r="F1825" s="23"/>
    </row>
    <row r="1826" spans="3:6" x14ac:dyDescent="0.55000000000000004">
      <c r="C1826" s="3"/>
      <c r="D1826" s="23"/>
      <c r="E1826" s="3"/>
      <c r="F1826" s="23"/>
    </row>
    <row r="1827" spans="3:6" x14ac:dyDescent="0.55000000000000004">
      <c r="C1827" s="3"/>
      <c r="D1827" s="23"/>
      <c r="E1827" s="3"/>
      <c r="F1827" s="23"/>
    </row>
    <row r="1828" spans="3:6" x14ac:dyDescent="0.55000000000000004">
      <c r="C1828" s="3"/>
      <c r="D1828" s="23"/>
      <c r="E1828" s="3"/>
      <c r="F1828" s="23"/>
    </row>
    <row r="1829" spans="3:6" x14ac:dyDescent="0.55000000000000004">
      <c r="C1829" s="3"/>
      <c r="D1829" s="23"/>
      <c r="E1829" s="3"/>
      <c r="F1829" s="23"/>
    </row>
    <row r="1830" spans="3:6" x14ac:dyDescent="0.55000000000000004">
      <c r="C1830" s="3"/>
      <c r="D1830" s="23"/>
      <c r="E1830" s="3"/>
      <c r="F1830" s="23"/>
    </row>
    <row r="1831" spans="3:6" x14ac:dyDescent="0.55000000000000004">
      <c r="C1831" s="3"/>
      <c r="D1831" s="23"/>
      <c r="E1831" s="3"/>
      <c r="F1831" s="23"/>
    </row>
    <row r="1832" spans="3:6" x14ac:dyDescent="0.55000000000000004">
      <c r="C1832" s="3"/>
      <c r="D1832" s="23"/>
      <c r="E1832" s="3"/>
      <c r="F1832" s="23"/>
    </row>
    <row r="1833" spans="3:6" x14ac:dyDescent="0.55000000000000004">
      <c r="C1833" s="3"/>
      <c r="D1833" s="23"/>
      <c r="E1833" s="3"/>
      <c r="F1833" s="23"/>
    </row>
    <row r="1834" spans="3:6" x14ac:dyDescent="0.55000000000000004">
      <c r="C1834" s="3"/>
      <c r="D1834" s="23"/>
      <c r="E1834" s="3"/>
      <c r="F1834" s="23"/>
    </row>
    <row r="1835" spans="3:6" x14ac:dyDescent="0.55000000000000004">
      <c r="C1835" s="3"/>
      <c r="D1835" s="23"/>
      <c r="E1835" s="3"/>
      <c r="F1835" s="23"/>
    </row>
    <row r="1836" spans="3:6" x14ac:dyDescent="0.55000000000000004">
      <c r="C1836" s="3"/>
      <c r="D1836" s="23"/>
      <c r="E1836" s="3"/>
      <c r="F1836" s="23"/>
    </row>
    <row r="1837" spans="3:6" x14ac:dyDescent="0.55000000000000004">
      <c r="C1837" s="3"/>
      <c r="D1837" s="23"/>
      <c r="E1837" s="3"/>
      <c r="F1837" s="23"/>
    </row>
    <row r="1838" spans="3:6" x14ac:dyDescent="0.55000000000000004">
      <c r="C1838" s="3"/>
      <c r="D1838" s="23"/>
      <c r="E1838" s="3"/>
      <c r="F1838" s="23"/>
    </row>
    <row r="1839" spans="3:6" x14ac:dyDescent="0.55000000000000004">
      <c r="C1839" s="3"/>
      <c r="D1839" s="23"/>
      <c r="E1839" s="3"/>
      <c r="F1839" s="23"/>
    </row>
    <row r="1840" spans="3:6" x14ac:dyDescent="0.55000000000000004">
      <c r="C1840" s="3"/>
      <c r="D1840" s="23"/>
      <c r="E1840" s="3"/>
      <c r="F1840" s="23"/>
    </row>
    <row r="1841" spans="3:6" x14ac:dyDescent="0.55000000000000004">
      <c r="C1841" s="3"/>
      <c r="D1841" s="23"/>
      <c r="E1841" s="3"/>
      <c r="F1841" s="23"/>
    </row>
    <row r="1842" spans="3:6" x14ac:dyDescent="0.55000000000000004">
      <c r="C1842" s="3"/>
      <c r="D1842" s="23"/>
      <c r="E1842" s="3"/>
      <c r="F1842" s="23"/>
    </row>
    <row r="1843" spans="3:6" x14ac:dyDescent="0.55000000000000004">
      <c r="C1843" s="3"/>
      <c r="D1843" s="23"/>
      <c r="E1843" s="3"/>
      <c r="F1843" s="23"/>
    </row>
    <row r="1844" spans="3:6" x14ac:dyDescent="0.55000000000000004">
      <c r="C1844" s="3"/>
      <c r="D1844" s="23"/>
      <c r="E1844" s="3"/>
      <c r="F1844" s="23"/>
    </row>
    <row r="1845" spans="3:6" x14ac:dyDescent="0.55000000000000004">
      <c r="C1845" s="3"/>
      <c r="D1845" s="23"/>
      <c r="E1845" s="3"/>
      <c r="F1845" s="23"/>
    </row>
    <row r="1846" spans="3:6" x14ac:dyDescent="0.55000000000000004">
      <c r="C1846" s="3"/>
      <c r="D1846" s="23"/>
      <c r="E1846" s="3"/>
      <c r="F1846" s="23"/>
    </row>
    <row r="1847" spans="3:6" x14ac:dyDescent="0.55000000000000004">
      <c r="C1847" s="3"/>
      <c r="D1847" s="23"/>
      <c r="E1847" s="3"/>
      <c r="F1847" s="23"/>
    </row>
    <row r="1848" spans="3:6" x14ac:dyDescent="0.55000000000000004">
      <c r="C1848" s="3"/>
      <c r="D1848" s="23"/>
      <c r="E1848" s="3"/>
      <c r="F1848" s="23"/>
    </row>
    <row r="1849" spans="3:6" x14ac:dyDescent="0.55000000000000004">
      <c r="C1849" s="3"/>
      <c r="D1849" s="23"/>
      <c r="E1849" s="3"/>
      <c r="F1849" s="23"/>
    </row>
    <row r="1850" spans="3:6" x14ac:dyDescent="0.55000000000000004">
      <c r="C1850" s="3"/>
      <c r="D1850" s="23"/>
      <c r="E1850" s="3"/>
      <c r="F1850" s="23"/>
    </row>
    <row r="1851" spans="3:6" x14ac:dyDescent="0.55000000000000004">
      <c r="C1851" s="3"/>
      <c r="D1851" s="23"/>
      <c r="E1851" s="3"/>
      <c r="F1851" s="23"/>
    </row>
    <row r="1852" spans="3:6" x14ac:dyDescent="0.55000000000000004">
      <c r="C1852" s="3"/>
      <c r="D1852" s="23"/>
      <c r="E1852" s="3"/>
      <c r="F1852" s="23"/>
    </row>
    <row r="1853" spans="3:6" x14ac:dyDescent="0.55000000000000004">
      <c r="C1853" s="3"/>
      <c r="D1853" s="23"/>
      <c r="E1853" s="3"/>
      <c r="F1853" s="23"/>
    </row>
    <row r="1854" spans="3:6" x14ac:dyDescent="0.55000000000000004">
      <c r="C1854" s="3"/>
      <c r="D1854" s="23"/>
      <c r="E1854" s="3"/>
      <c r="F1854" s="23"/>
    </row>
    <row r="1855" spans="3:6" x14ac:dyDescent="0.55000000000000004">
      <c r="C1855" s="3"/>
      <c r="D1855" s="23"/>
      <c r="E1855" s="3"/>
      <c r="F1855" s="23"/>
    </row>
    <row r="1856" spans="3:6" x14ac:dyDescent="0.55000000000000004">
      <c r="C1856" s="3"/>
      <c r="D1856" s="23"/>
      <c r="E1856" s="3"/>
      <c r="F1856" s="23"/>
    </row>
    <row r="1857" spans="3:6" x14ac:dyDescent="0.55000000000000004">
      <c r="C1857" s="3"/>
      <c r="D1857" s="23"/>
      <c r="E1857" s="3"/>
      <c r="F1857" s="23"/>
    </row>
    <row r="1858" spans="3:6" x14ac:dyDescent="0.55000000000000004">
      <c r="C1858" s="3"/>
      <c r="D1858" s="23"/>
      <c r="E1858" s="3"/>
      <c r="F1858" s="23"/>
    </row>
    <row r="1859" spans="3:6" x14ac:dyDescent="0.55000000000000004">
      <c r="C1859" s="3"/>
      <c r="D1859" s="23"/>
      <c r="E1859" s="3"/>
      <c r="F1859" s="23"/>
    </row>
    <row r="1860" spans="3:6" x14ac:dyDescent="0.55000000000000004">
      <c r="C1860" s="3"/>
      <c r="D1860" s="23"/>
      <c r="E1860" s="3"/>
      <c r="F1860" s="23"/>
    </row>
    <row r="1861" spans="3:6" x14ac:dyDescent="0.55000000000000004">
      <c r="C1861" s="3"/>
      <c r="D1861" s="23"/>
      <c r="E1861" s="3"/>
      <c r="F1861" s="23"/>
    </row>
    <row r="1862" spans="3:6" x14ac:dyDescent="0.55000000000000004">
      <c r="C1862" s="3"/>
      <c r="D1862" s="23"/>
      <c r="E1862" s="3"/>
      <c r="F1862" s="23"/>
    </row>
    <row r="1863" spans="3:6" x14ac:dyDescent="0.55000000000000004">
      <c r="C1863" s="3"/>
      <c r="D1863" s="23"/>
      <c r="E1863" s="3"/>
      <c r="F1863" s="23"/>
    </row>
    <row r="1864" spans="3:6" x14ac:dyDescent="0.55000000000000004">
      <c r="C1864" s="3"/>
      <c r="D1864" s="23"/>
      <c r="E1864" s="3"/>
      <c r="F1864" s="23"/>
    </row>
    <row r="1865" spans="3:6" x14ac:dyDescent="0.55000000000000004">
      <c r="C1865" s="3"/>
      <c r="D1865" s="23"/>
      <c r="E1865" s="3"/>
      <c r="F1865" s="23"/>
    </row>
    <row r="1866" spans="3:6" x14ac:dyDescent="0.55000000000000004">
      <c r="C1866" s="3"/>
      <c r="D1866" s="23"/>
      <c r="E1866" s="3"/>
      <c r="F1866" s="23"/>
    </row>
    <row r="1867" spans="3:6" x14ac:dyDescent="0.55000000000000004">
      <c r="C1867" s="3"/>
      <c r="D1867" s="23"/>
      <c r="E1867" s="3"/>
      <c r="F1867" s="23"/>
    </row>
    <row r="1868" spans="3:6" x14ac:dyDescent="0.55000000000000004">
      <c r="C1868" s="3"/>
      <c r="D1868" s="23"/>
      <c r="E1868" s="3"/>
      <c r="F1868" s="23"/>
    </row>
    <row r="1869" spans="3:6" x14ac:dyDescent="0.55000000000000004">
      <c r="C1869" s="3"/>
      <c r="D1869" s="23"/>
      <c r="E1869" s="3"/>
      <c r="F1869" s="23"/>
    </row>
    <row r="1870" spans="3:6" x14ac:dyDescent="0.55000000000000004">
      <c r="C1870" s="3"/>
      <c r="D1870" s="23"/>
      <c r="E1870" s="3"/>
      <c r="F1870" s="23"/>
    </row>
    <row r="1871" spans="3:6" x14ac:dyDescent="0.55000000000000004">
      <c r="C1871" s="3"/>
      <c r="D1871" s="23"/>
      <c r="E1871" s="3"/>
      <c r="F1871" s="23"/>
    </row>
    <row r="1872" spans="3:6" x14ac:dyDescent="0.55000000000000004">
      <c r="C1872" s="3"/>
      <c r="D1872" s="23"/>
      <c r="E1872" s="3"/>
      <c r="F1872" s="23"/>
    </row>
    <row r="1873" spans="3:6" x14ac:dyDescent="0.55000000000000004">
      <c r="C1873" s="3"/>
      <c r="D1873" s="23"/>
      <c r="E1873" s="3"/>
      <c r="F1873" s="23"/>
    </row>
    <row r="1874" spans="3:6" x14ac:dyDescent="0.55000000000000004">
      <c r="C1874" s="3"/>
      <c r="D1874" s="23"/>
      <c r="E1874" s="3"/>
      <c r="F1874" s="23"/>
    </row>
    <row r="1875" spans="3:6" x14ac:dyDescent="0.55000000000000004">
      <c r="C1875" s="3"/>
      <c r="D1875" s="23"/>
      <c r="E1875" s="3"/>
      <c r="F1875" s="23"/>
    </row>
    <row r="1876" spans="3:6" x14ac:dyDescent="0.55000000000000004">
      <c r="C1876" s="3"/>
      <c r="D1876" s="23"/>
      <c r="E1876" s="3"/>
      <c r="F1876" s="23"/>
    </row>
    <row r="1877" spans="3:6" x14ac:dyDescent="0.55000000000000004">
      <c r="C1877" s="3"/>
      <c r="D1877" s="23"/>
      <c r="E1877" s="3"/>
      <c r="F1877" s="23"/>
    </row>
    <row r="1878" spans="3:6" x14ac:dyDescent="0.55000000000000004">
      <c r="C1878" s="3"/>
      <c r="D1878" s="23"/>
      <c r="E1878" s="3"/>
      <c r="F1878" s="23"/>
    </row>
    <row r="1879" spans="3:6" x14ac:dyDescent="0.55000000000000004">
      <c r="C1879" s="3"/>
      <c r="D1879" s="23"/>
      <c r="E1879" s="3"/>
      <c r="F1879" s="23"/>
    </row>
    <row r="1880" spans="3:6" x14ac:dyDescent="0.55000000000000004">
      <c r="C1880" s="3"/>
      <c r="D1880" s="23"/>
      <c r="E1880" s="3"/>
      <c r="F1880" s="23"/>
    </row>
    <row r="1881" spans="3:6" x14ac:dyDescent="0.55000000000000004">
      <c r="C1881" s="3"/>
      <c r="D1881" s="23"/>
      <c r="E1881" s="3"/>
      <c r="F1881" s="23"/>
    </row>
    <row r="1882" spans="3:6" x14ac:dyDescent="0.55000000000000004">
      <c r="C1882" s="3"/>
      <c r="D1882" s="23"/>
      <c r="E1882" s="3"/>
      <c r="F1882" s="23"/>
    </row>
    <row r="1883" spans="3:6" x14ac:dyDescent="0.55000000000000004">
      <c r="C1883" s="3"/>
      <c r="D1883" s="23"/>
      <c r="E1883" s="3"/>
      <c r="F1883" s="23"/>
    </row>
    <row r="1884" spans="3:6" x14ac:dyDescent="0.55000000000000004">
      <c r="C1884" s="3"/>
      <c r="D1884" s="23"/>
      <c r="E1884" s="3"/>
      <c r="F1884" s="23"/>
    </row>
    <row r="1885" spans="3:6" x14ac:dyDescent="0.55000000000000004">
      <c r="C1885" s="3"/>
      <c r="D1885" s="23"/>
      <c r="E1885" s="3"/>
      <c r="F1885" s="23"/>
    </row>
    <row r="1886" spans="3:6" x14ac:dyDescent="0.55000000000000004">
      <c r="C1886" s="3"/>
      <c r="D1886" s="23"/>
      <c r="E1886" s="3"/>
      <c r="F1886" s="23"/>
    </row>
    <row r="1887" spans="3:6" x14ac:dyDescent="0.55000000000000004">
      <c r="C1887" s="3"/>
      <c r="D1887" s="23"/>
      <c r="E1887" s="3"/>
      <c r="F1887" s="23"/>
    </row>
    <row r="1888" spans="3:6" x14ac:dyDescent="0.55000000000000004">
      <c r="C1888" s="3"/>
      <c r="D1888" s="23"/>
      <c r="E1888" s="3"/>
      <c r="F1888" s="23"/>
    </row>
    <row r="1889" spans="3:6" x14ac:dyDescent="0.55000000000000004">
      <c r="C1889" s="3"/>
      <c r="D1889" s="23"/>
      <c r="E1889" s="3"/>
      <c r="F1889" s="23"/>
    </row>
    <row r="1890" spans="3:6" x14ac:dyDescent="0.55000000000000004">
      <c r="C1890" s="3"/>
      <c r="D1890" s="23"/>
      <c r="E1890" s="3"/>
      <c r="F1890" s="23"/>
    </row>
    <row r="1891" spans="3:6" x14ac:dyDescent="0.55000000000000004">
      <c r="C1891" s="3"/>
      <c r="D1891" s="23"/>
      <c r="E1891" s="3"/>
      <c r="F1891" s="23"/>
    </row>
    <row r="1892" spans="3:6" x14ac:dyDescent="0.55000000000000004">
      <c r="C1892" s="3"/>
      <c r="D1892" s="23"/>
      <c r="E1892" s="3"/>
      <c r="F1892" s="23"/>
    </row>
    <row r="1893" spans="3:6" x14ac:dyDescent="0.55000000000000004">
      <c r="C1893" s="3"/>
      <c r="D1893" s="23"/>
      <c r="E1893" s="3"/>
      <c r="F1893" s="23"/>
    </row>
    <row r="1894" spans="3:6" x14ac:dyDescent="0.55000000000000004">
      <c r="C1894" s="3"/>
      <c r="D1894" s="23"/>
      <c r="E1894" s="3"/>
      <c r="F1894" s="23"/>
    </row>
    <row r="1895" spans="3:6" x14ac:dyDescent="0.55000000000000004">
      <c r="C1895" s="3"/>
      <c r="D1895" s="23"/>
      <c r="E1895" s="3"/>
      <c r="F1895" s="23"/>
    </row>
    <row r="1896" spans="3:6" x14ac:dyDescent="0.55000000000000004">
      <c r="C1896" s="3"/>
      <c r="D1896" s="23"/>
      <c r="E1896" s="3"/>
      <c r="F1896" s="23"/>
    </row>
    <row r="1897" spans="3:6" x14ac:dyDescent="0.55000000000000004">
      <c r="C1897" s="3"/>
      <c r="D1897" s="23"/>
      <c r="E1897" s="3"/>
      <c r="F1897" s="23"/>
    </row>
    <row r="1898" spans="3:6" x14ac:dyDescent="0.55000000000000004">
      <c r="C1898" s="3"/>
      <c r="D1898" s="23"/>
      <c r="E1898" s="3"/>
      <c r="F1898" s="23"/>
    </row>
    <row r="1899" spans="3:6" x14ac:dyDescent="0.55000000000000004">
      <c r="C1899" s="3"/>
      <c r="D1899" s="23"/>
      <c r="E1899" s="3"/>
      <c r="F1899" s="23"/>
    </row>
    <row r="1900" spans="3:6" x14ac:dyDescent="0.55000000000000004">
      <c r="C1900" s="3"/>
      <c r="D1900" s="23"/>
      <c r="E1900" s="3"/>
      <c r="F1900" s="23"/>
    </row>
    <row r="1901" spans="3:6" x14ac:dyDescent="0.55000000000000004">
      <c r="C1901" s="3"/>
      <c r="D1901" s="23"/>
      <c r="E1901" s="3"/>
      <c r="F1901" s="23"/>
    </row>
    <row r="1902" spans="3:6" x14ac:dyDescent="0.55000000000000004">
      <c r="C1902" s="3"/>
      <c r="D1902" s="23"/>
      <c r="E1902" s="3"/>
      <c r="F1902" s="23"/>
    </row>
    <row r="1903" spans="3:6" x14ac:dyDescent="0.55000000000000004">
      <c r="C1903" s="3"/>
      <c r="D1903" s="23"/>
      <c r="E1903" s="3"/>
      <c r="F1903" s="23"/>
    </row>
    <row r="1904" spans="3:6" x14ac:dyDescent="0.55000000000000004">
      <c r="C1904" s="3"/>
      <c r="D1904" s="23"/>
      <c r="E1904" s="3"/>
      <c r="F1904" s="23"/>
    </row>
    <row r="1905" spans="3:6" x14ac:dyDescent="0.55000000000000004">
      <c r="C1905" s="3"/>
      <c r="D1905" s="23"/>
      <c r="E1905" s="3"/>
      <c r="F1905" s="23"/>
    </row>
    <row r="1906" spans="3:6" x14ac:dyDescent="0.55000000000000004">
      <c r="C1906" s="3"/>
      <c r="D1906" s="23"/>
      <c r="E1906" s="3"/>
      <c r="F1906" s="23"/>
    </row>
    <row r="1907" spans="3:6" x14ac:dyDescent="0.55000000000000004">
      <c r="C1907" s="3"/>
      <c r="D1907" s="23"/>
      <c r="E1907" s="3"/>
      <c r="F1907" s="23"/>
    </row>
    <row r="1908" spans="3:6" x14ac:dyDescent="0.55000000000000004">
      <c r="C1908" s="3"/>
      <c r="D1908" s="23"/>
      <c r="E1908" s="3"/>
      <c r="F1908" s="23"/>
    </row>
    <row r="1909" spans="3:6" x14ac:dyDescent="0.55000000000000004">
      <c r="C1909" s="3"/>
      <c r="D1909" s="23"/>
      <c r="E1909" s="3"/>
      <c r="F1909" s="23"/>
    </row>
    <row r="1910" spans="3:6" x14ac:dyDescent="0.55000000000000004">
      <c r="C1910" s="3"/>
      <c r="D1910" s="23"/>
      <c r="E1910" s="3"/>
      <c r="F1910" s="23"/>
    </row>
    <row r="1911" spans="3:6" x14ac:dyDescent="0.55000000000000004">
      <c r="C1911" s="3"/>
      <c r="D1911" s="23"/>
      <c r="E1911" s="3"/>
      <c r="F1911" s="23"/>
    </row>
    <row r="1912" spans="3:6" x14ac:dyDescent="0.55000000000000004">
      <c r="C1912" s="3"/>
      <c r="D1912" s="23"/>
      <c r="E1912" s="3"/>
      <c r="F1912" s="23"/>
    </row>
    <row r="1913" spans="3:6" x14ac:dyDescent="0.55000000000000004">
      <c r="C1913" s="3"/>
      <c r="D1913" s="23"/>
      <c r="E1913" s="3"/>
      <c r="F1913" s="23"/>
    </row>
    <row r="1914" spans="3:6" x14ac:dyDescent="0.55000000000000004">
      <c r="C1914" s="3"/>
      <c r="D1914" s="23"/>
      <c r="E1914" s="3"/>
      <c r="F1914" s="23"/>
    </row>
    <row r="1915" spans="3:6" x14ac:dyDescent="0.55000000000000004">
      <c r="C1915" s="3"/>
      <c r="D1915" s="23"/>
      <c r="E1915" s="3"/>
      <c r="F1915" s="23"/>
    </row>
    <row r="1916" spans="3:6" x14ac:dyDescent="0.55000000000000004">
      <c r="C1916" s="3"/>
      <c r="D1916" s="23"/>
      <c r="E1916" s="3"/>
      <c r="F1916" s="23"/>
    </row>
    <row r="1917" spans="3:6" x14ac:dyDescent="0.55000000000000004">
      <c r="C1917" s="3"/>
      <c r="D1917" s="23"/>
      <c r="E1917" s="3"/>
      <c r="F1917" s="23"/>
    </row>
    <row r="1918" spans="3:6" x14ac:dyDescent="0.55000000000000004">
      <c r="C1918" s="3"/>
      <c r="D1918" s="23"/>
      <c r="E1918" s="3"/>
      <c r="F1918" s="23"/>
    </row>
    <row r="1919" spans="3:6" x14ac:dyDescent="0.55000000000000004">
      <c r="C1919" s="3"/>
      <c r="D1919" s="23"/>
      <c r="E1919" s="3"/>
      <c r="F1919" s="23"/>
    </row>
    <row r="1920" spans="3:6" x14ac:dyDescent="0.55000000000000004">
      <c r="C1920" s="3"/>
      <c r="D1920" s="23"/>
      <c r="E1920" s="3"/>
      <c r="F1920" s="23"/>
    </row>
    <row r="1921" spans="3:6" x14ac:dyDescent="0.55000000000000004">
      <c r="C1921" s="3"/>
      <c r="D1921" s="23"/>
      <c r="E1921" s="3"/>
      <c r="F1921" s="23"/>
    </row>
    <row r="1922" spans="3:6" x14ac:dyDescent="0.55000000000000004">
      <c r="C1922" s="3"/>
      <c r="D1922" s="23"/>
      <c r="E1922" s="3"/>
      <c r="F1922" s="23"/>
    </row>
    <row r="1923" spans="3:6" x14ac:dyDescent="0.55000000000000004">
      <c r="C1923" s="3"/>
      <c r="D1923" s="23"/>
      <c r="E1923" s="3"/>
      <c r="F1923" s="23"/>
    </row>
    <row r="1924" spans="3:6" x14ac:dyDescent="0.55000000000000004">
      <c r="C1924" s="3"/>
      <c r="D1924" s="23"/>
      <c r="E1924" s="3"/>
      <c r="F1924" s="23"/>
    </row>
    <row r="1925" spans="3:6" x14ac:dyDescent="0.55000000000000004">
      <c r="C1925" s="3"/>
      <c r="D1925" s="23"/>
      <c r="E1925" s="3"/>
      <c r="F1925" s="23"/>
    </row>
    <row r="1926" spans="3:6" x14ac:dyDescent="0.55000000000000004">
      <c r="C1926" s="3"/>
      <c r="D1926" s="23"/>
      <c r="E1926" s="3"/>
      <c r="F1926" s="23"/>
    </row>
    <row r="1927" spans="3:6" x14ac:dyDescent="0.55000000000000004">
      <c r="C1927" s="3"/>
      <c r="D1927" s="23"/>
      <c r="E1927" s="3"/>
      <c r="F1927" s="23"/>
    </row>
    <row r="1928" spans="3:6" x14ac:dyDescent="0.55000000000000004">
      <c r="C1928" s="3"/>
      <c r="D1928" s="23"/>
      <c r="E1928" s="3"/>
      <c r="F1928" s="23"/>
    </row>
    <row r="1929" spans="3:6" x14ac:dyDescent="0.55000000000000004">
      <c r="C1929" s="3"/>
      <c r="D1929" s="23"/>
      <c r="E1929" s="3"/>
      <c r="F1929" s="23"/>
    </row>
    <row r="1930" spans="3:6" x14ac:dyDescent="0.55000000000000004">
      <c r="C1930" s="3"/>
      <c r="D1930" s="23"/>
      <c r="E1930" s="3"/>
      <c r="F1930" s="23"/>
    </row>
    <row r="1931" spans="3:6" x14ac:dyDescent="0.55000000000000004">
      <c r="C1931" s="3"/>
      <c r="D1931" s="23"/>
      <c r="E1931" s="3"/>
      <c r="F1931" s="23"/>
    </row>
    <row r="1932" spans="3:6" x14ac:dyDescent="0.55000000000000004">
      <c r="C1932" s="3"/>
      <c r="D1932" s="23"/>
      <c r="E1932" s="3"/>
      <c r="F1932" s="23"/>
    </row>
    <row r="1933" spans="3:6" x14ac:dyDescent="0.55000000000000004">
      <c r="C1933" s="3"/>
      <c r="D1933" s="23"/>
      <c r="E1933" s="3"/>
      <c r="F1933" s="23"/>
    </row>
    <row r="1934" spans="3:6" x14ac:dyDescent="0.55000000000000004">
      <c r="C1934" s="3"/>
      <c r="D1934" s="23"/>
      <c r="E1934" s="3"/>
      <c r="F1934" s="23"/>
    </row>
    <row r="1935" spans="3:6" x14ac:dyDescent="0.55000000000000004">
      <c r="C1935" s="3"/>
      <c r="D1935" s="23"/>
      <c r="E1935" s="3"/>
      <c r="F1935" s="23"/>
    </row>
    <row r="1936" spans="3:6" x14ac:dyDescent="0.55000000000000004">
      <c r="C1936" s="3"/>
      <c r="D1936" s="23"/>
      <c r="E1936" s="3"/>
      <c r="F1936" s="23"/>
    </row>
    <row r="1937" spans="3:6" x14ac:dyDescent="0.55000000000000004">
      <c r="C1937" s="3"/>
      <c r="D1937" s="23"/>
      <c r="E1937" s="3"/>
      <c r="F1937" s="23"/>
    </row>
    <row r="1938" spans="3:6" x14ac:dyDescent="0.55000000000000004">
      <c r="C1938" s="3"/>
      <c r="D1938" s="23"/>
      <c r="E1938" s="3"/>
      <c r="F1938" s="23"/>
    </row>
    <row r="1939" spans="3:6" x14ac:dyDescent="0.55000000000000004">
      <c r="C1939" s="3"/>
      <c r="D1939" s="23"/>
      <c r="E1939" s="3"/>
      <c r="F1939" s="23"/>
    </row>
    <row r="1940" spans="3:6" x14ac:dyDescent="0.55000000000000004">
      <c r="C1940" s="3"/>
      <c r="D1940" s="23"/>
      <c r="E1940" s="3"/>
      <c r="F1940" s="23"/>
    </row>
    <row r="1941" spans="3:6" x14ac:dyDescent="0.55000000000000004">
      <c r="C1941" s="3"/>
      <c r="D1941" s="23"/>
      <c r="E1941" s="3"/>
      <c r="F1941" s="23"/>
    </row>
    <row r="1942" spans="3:6" x14ac:dyDescent="0.55000000000000004">
      <c r="C1942" s="3"/>
      <c r="D1942" s="23"/>
      <c r="E1942" s="3"/>
      <c r="F1942" s="23"/>
    </row>
    <row r="1943" spans="3:6" x14ac:dyDescent="0.55000000000000004">
      <c r="C1943" s="3"/>
      <c r="D1943" s="23"/>
      <c r="E1943" s="3"/>
      <c r="F1943" s="23"/>
    </row>
    <row r="1944" spans="3:6" x14ac:dyDescent="0.55000000000000004">
      <c r="C1944" s="3"/>
      <c r="D1944" s="23"/>
      <c r="E1944" s="3"/>
      <c r="F1944" s="23"/>
    </row>
    <row r="1945" spans="3:6" x14ac:dyDescent="0.55000000000000004">
      <c r="C1945" s="3"/>
      <c r="D1945" s="23"/>
      <c r="E1945" s="3"/>
      <c r="F1945" s="23"/>
    </row>
    <row r="1946" spans="3:6" x14ac:dyDescent="0.55000000000000004">
      <c r="C1946" s="3"/>
      <c r="D1946" s="23"/>
      <c r="E1946" s="3"/>
      <c r="F1946" s="23"/>
    </row>
    <row r="1947" spans="3:6" x14ac:dyDescent="0.55000000000000004">
      <c r="C1947" s="3"/>
      <c r="D1947" s="23"/>
      <c r="E1947" s="3"/>
      <c r="F1947" s="23"/>
    </row>
    <row r="1948" spans="3:6" x14ac:dyDescent="0.55000000000000004">
      <c r="C1948" s="3"/>
      <c r="D1948" s="23"/>
      <c r="E1948" s="3"/>
      <c r="F1948" s="23"/>
    </row>
    <row r="1949" spans="3:6" x14ac:dyDescent="0.55000000000000004">
      <c r="C1949" s="3"/>
      <c r="D1949" s="23"/>
      <c r="E1949" s="3"/>
      <c r="F1949" s="23"/>
    </row>
    <row r="1950" spans="3:6" x14ac:dyDescent="0.55000000000000004">
      <c r="C1950" s="3"/>
      <c r="D1950" s="23"/>
      <c r="E1950" s="3"/>
      <c r="F1950" s="23"/>
    </row>
    <row r="1951" spans="3:6" x14ac:dyDescent="0.55000000000000004">
      <c r="C1951" s="3"/>
      <c r="D1951" s="23"/>
      <c r="E1951" s="3"/>
      <c r="F1951" s="23"/>
    </row>
    <row r="1952" spans="3:6" x14ac:dyDescent="0.55000000000000004">
      <c r="C1952" s="3"/>
      <c r="D1952" s="23"/>
      <c r="E1952" s="3"/>
      <c r="F1952" s="23"/>
    </row>
    <row r="1953" spans="3:6" x14ac:dyDescent="0.55000000000000004">
      <c r="C1953" s="3"/>
      <c r="D1953" s="23"/>
      <c r="E1953" s="3"/>
      <c r="F1953" s="23"/>
    </row>
    <row r="1954" spans="3:6" x14ac:dyDescent="0.55000000000000004">
      <c r="C1954" s="3"/>
      <c r="D1954" s="23"/>
      <c r="E1954" s="3"/>
      <c r="F1954" s="23"/>
    </row>
    <row r="1955" spans="3:6" x14ac:dyDescent="0.55000000000000004">
      <c r="C1955" s="3"/>
      <c r="D1955" s="23"/>
      <c r="E1955" s="3"/>
      <c r="F1955" s="23"/>
    </row>
    <row r="1956" spans="3:6" x14ac:dyDescent="0.55000000000000004">
      <c r="C1956" s="3"/>
      <c r="D1956" s="23"/>
      <c r="E1956" s="3"/>
      <c r="F1956" s="23"/>
    </row>
    <row r="1957" spans="3:6" x14ac:dyDescent="0.55000000000000004">
      <c r="C1957" s="3"/>
      <c r="D1957" s="23"/>
      <c r="E1957" s="3"/>
      <c r="F1957" s="23"/>
    </row>
    <row r="1958" spans="3:6" x14ac:dyDescent="0.55000000000000004">
      <c r="C1958" s="3"/>
      <c r="D1958" s="23"/>
      <c r="E1958" s="3"/>
      <c r="F1958" s="23"/>
    </row>
    <row r="1959" spans="3:6" x14ac:dyDescent="0.55000000000000004">
      <c r="C1959" s="3"/>
      <c r="D1959" s="23"/>
      <c r="E1959" s="3"/>
      <c r="F1959" s="23"/>
    </row>
    <row r="1960" spans="3:6" x14ac:dyDescent="0.55000000000000004">
      <c r="C1960" s="3"/>
      <c r="D1960" s="23"/>
      <c r="E1960" s="3"/>
      <c r="F1960" s="23"/>
    </row>
    <row r="1961" spans="3:6" x14ac:dyDescent="0.55000000000000004">
      <c r="C1961" s="3"/>
      <c r="D1961" s="23"/>
      <c r="E1961" s="3"/>
      <c r="F1961" s="23"/>
    </row>
    <row r="1962" spans="3:6" x14ac:dyDescent="0.55000000000000004">
      <c r="C1962" s="3"/>
      <c r="D1962" s="23"/>
      <c r="E1962" s="3"/>
      <c r="F1962" s="23"/>
    </row>
    <row r="1963" spans="3:6" x14ac:dyDescent="0.55000000000000004">
      <c r="C1963" s="3"/>
      <c r="D1963" s="23"/>
      <c r="E1963" s="3"/>
      <c r="F1963" s="23"/>
    </row>
    <row r="1964" spans="3:6" x14ac:dyDescent="0.55000000000000004">
      <c r="C1964" s="3"/>
      <c r="D1964" s="23"/>
      <c r="E1964" s="3"/>
      <c r="F1964" s="23"/>
    </row>
    <row r="1965" spans="3:6" x14ac:dyDescent="0.55000000000000004">
      <c r="C1965" s="3"/>
      <c r="D1965" s="23"/>
      <c r="E1965" s="3"/>
      <c r="F1965" s="23"/>
    </row>
    <row r="1966" spans="3:6" x14ac:dyDescent="0.55000000000000004">
      <c r="C1966" s="3"/>
      <c r="D1966" s="23"/>
      <c r="E1966" s="3"/>
      <c r="F1966" s="23"/>
    </row>
    <row r="1967" spans="3:6" x14ac:dyDescent="0.55000000000000004">
      <c r="C1967" s="3"/>
      <c r="D1967" s="23"/>
      <c r="E1967" s="3"/>
      <c r="F1967" s="23"/>
    </row>
    <row r="1968" spans="3:6" x14ac:dyDescent="0.55000000000000004">
      <c r="C1968" s="3"/>
      <c r="D1968" s="23"/>
      <c r="E1968" s="3"/>
      <c r="F1968" s="23"/>
    </row>
    <row r="1969" spans="3:6" x14ac:dyDescent="0.55000000000000004">
      <c r="C1969" s="3"/>
      <c r="D1969" s="23"/>
      <c r="E1969" s="3"/>
      <c r="F1969" s="23"/>
    </row>
    <row r="1970" spans="3:6" x14ac:dyDescent="0.55000000000000004">
      <c r="C1970" s="3"/>
      <c r="D1970" s="23"/>
      <c r="E1970" s="3"/>
      <c r="F1970" s="23"/>
    </row>
    <row r="1971" spans="3:6" x14ac:dyDescent="0.55000000000000004">
      <c r="C1971" s="3"/>
      <c r="D1971" s="23"/>
      <c r="E1971" s="3"/>
      <c r="F1971" s="23"/>
    </row>
    <row r="1972" spans="3:6" x14ac:dyDescent="0.55000000000000004">
      <c r="C1972" s="3"/>
      <c r="D1972" s="23"/>
      <c r="E1972" s="3"/>
      <c r="F1972" s="23"/>
    </row>
    <row r="1973" spans="3:6" x14ac:dyDescent="0.55000000000000004">
      <c r="C1973" s="3"/>
      <c r="D1973" s="23"/>
      <c r="E1973" s="3"/>
      <c r="F1973" s="23"/>
    </row>
    <row r="1974" spans="3:6" x14ac:dyDescent="0.55000000000000004">
      <c r="C1974" s="3"/>
      <c r="D1974" s="23"/>
      <c r="E1974" s="3"/>
      <c r="F1974" s="23"/>
    </row>
    <row r="1975" spans="3:6" x14ac:dyDescent="0.55000000000000004">
      <c r="C1975" s="3"/>
      <c r="D1975" s="23"/>
      <c r="E1975" s="3"/>
      <c r="F1975" s="23"/>
    </row>
    <row r="1976" spans="3:6" x14ac:dyDescent="0.55000000000000004">
      <c r="C1976" s="3"/>
      <c r="D1976" s="23"/>
      <c r="E1976" s="3"/>
      <c r="F1976" s="23"/>
    </row>
    <row r="1977" spans="3:6" x14ac:dyDescent="0.55000000000000004">
      <c r="C1977" s="3"/>
      <c r="D1977" s="23"/>
      <c r="E1977" s="3"/>
      <c r="F1977" s="23"/>
    </row>
    <row r="1978" spans="3:6" x14ac:dyDescent="0.55000000000000004">
      <c r="C1978" s="3"/>
      <c r="D1978" s="23"/>
      <c r="E1978" s="3"/>
      <c r="F1978" s="23"/>
    </row>
    <row r="1979" spans="3:6" x14ac:dyDescent="0.55000000000000004">
      <c r="C1979" s="3"/>
      <c r="D1979" s="23"/>
      <c r="E1979" s="3"/>
      <c r="F1979" s="23"/>
    </row>
    <row r="1980" spans="3:6" x14ac:dyDescent="0.55000000000000004">
      <c r="C1980" s="3"/>
      <c r="D1980" s="23"/>
      <c r="E1980" s="3"/>
      <c r="F1980" s="23"/>
    </row>
    <row r="1981" spans="3:6" x14ac:dyDescent="0.55000000000000004">
      <c r="C1981" s="3"/>
      <c r="D1981" s="23"/>
      <c r="E1981" s="3"/>
      <c r="F1981" s="23"/>
    </row>
    <row r="1982" spans="3:6" x14ac:dyDescent="0.55000000000000004">
      <c r="C1982" s="3"/>
      <c r="D1982" s="23"/>
      <c r="E1982" s="3"/>
      <c r="F1982" s="23"/>
    </row>
    <row r="1983" spans="3:6" x14ac:dyDescent="0.55000000000000004">
      <c r="C1983" s="3"/>
      <c r="D1983" s="23"/>
      <c r="E1983" s="3"/>
      <c r="F1983" s="23"/>
    </row>
    <row r="1984" spans="3:6" x14ac:dyDescent="0.55000000000000004">
      <c r="C1984" s="3"/>
      <c r="D1984" s="23"/>
      <c r="E1984" s="3"/>
      <c r="F1984" s="23"/>
    </row>
    <row r="1985" spans="3:6" x14ac:dyDescent="0.55000000000000004">
      <c r="C1985" s="3"/>
      <c r="D1985" s="23"/>
      <c r="E1985" s="3"/>
      <c r="F1985" s="23"/>
    </row>
    <row r="1986" spans="3:6" x14ac:dyDescent="0.55000000000000004">
      <c r="C1986" s="3"/>
      <c r="D1986" s="23"/>
      <c r="E1986" s="3"/>
      <c r="F1986" s="23"/>
    </row>
    <row r="1987" spans="3:6" x14ac:dyDescent="0.55000000000000004">
      <c r="C1987" s="3"/>
      <c r="D1987" s="23"/>
      <c r="E1987" s="3"/>
      <c r="F1987" s="23"/>
    </row>
    <row r="1988" spans="3:6" x14ac:dyDescent="0.55000000000000004">
      <c r="C1988" s="3"/>
      <c r="D1988" s="23"/>
      <c r="E1988" s="3"/>
      <c r="F1988" s="23"/>
    </row>
    <row r="1989" spans="3:6" x14ac:dyDescent="0.55000000000000004">
      <c r="C1989" s="3"/>
      <c r="D1989" s="23"/>
      <c r="E1989" s="3"/>
      <c r="F1989" s="23"/>
    </row>
    <row r="1990" spans="3:6" x14ac:dyDescent="0.55000000000000004">
      <c r="C1990" s="3"/>
      <c r="D1990" s="23"/>
      <c r="E1990" s="3"/>
      <c r="F1990" s="23"/>
    </row>
    <row r="1991" spans="3:6" x14ac:dyDescent="0.55000000000000004">
      <c r="C1991" s="3"/>
      <c r="D1991" s="23"/>
      <c r="E1991" s="3"/>
      <c r="F1991" s="23"/>
    </row>
    <row r="1992" spans="3:6" x14ac:dyDescent="0.55000000000000004">
      <c r="C1992" s="3"/>
      <c r="D1992" s="23"/>
      <c r="E1992" s="3"/>
      <c r="F1992" s="23"/>
    </row>
    <row r="1993" spans="3:6" x14ac:dyDescent="0.55000000000000004">
      <c r="C1993" s="3"/>
      <c r="D1993" s="23"/>
      <c r="E1993" s="3"/>
      <c r="F1993" s="23"/>
    </row>
    <row r="1994" spans="3:6" x14ac:dyDescent="0.55000000000000004">
      <c r="C1994" s="3"/>
      <c r="D1994" s="23"/>
      <c r="E1994" s="3"/>
      <c r="F1994" s="23"/>
    </row>
    <row r="1995" spans="3:6" x14ac:dyDescent="0.55000000000000004">
      <c r="C1995" s="3"/>
      <c r="D1995" s="23"/>
      <c r="E1995" s="3"/>
      <c r="F1995" s="23"/>
    </row>
    <row r="1996" spans="3:6" x14ac:dyDescent="0.55000000000000004">
      <c r="C1996" s="3"/>
      <c r="D1996" s="23"/>
      <c r="E1996" s="3"/>
      <c r="F1996" s="23"/>
    </row>
    <row r="1997" spans="3:6" x14ac:dyDescent="0.55000000000000004">
      <c r="C1997" s="3"/>
      <c r="D1997" s="23"/>
      <c r="E1997" s="3"/>
      <c r="F1997" s="23"/>
    </row>
    <row r="1998" spans="3:6" x14ac:dyDescent="0.55000000000000004">
      <c r="C1998" s="3"/>
      <c r="D1998" s="23"/>
      <c r="E1998" s="3"/>
      <c r="F1998" s="23"/>
    </row>
    <row r="1999" spans="3:6" x14ac:dyDescent="0.55000000000000004">
      <c r="C1999" s="3"/>
      <c r="D1999" s="23"/>
      <c r="E1999" s="3"/>
      <c r="F1999" s="23"/>
    </row>
    <row r="2000" spans="3:6" x14ac:dyDescent="0.55000000000000004">
      <c r="C2000" s="3"/>
      <c r="D2000" s="23"/>
      <c r="E2000" s="3"/>
      <c r="F2000" s="23"/>
    </row>
    <row r="2001" spans="3:6" x14ac:dyDescent="0.55000000000000004">
      <c r="C2001" s="3"/>
      <c r="D2001" s="23"/>
      <c r="E2001" s="3"/>
      <c r="F2001" s="23"/>
    </row>
    <row r="2002" spans="3:6" x14ac:dyDescent="0.55000000000000004">
      <c r="C2002" s="3"/>
      <c r="D2002" s="23"/>
      <c r="E2002" s="3"/>
      <c r="F2002" s="23"/>
    </row>
    <row r="2003" spans="3:6" x14ac:dyDescent="0.55000000000000004">
      <c r="C2003" s="3"/>
      <c r="D2003" s="23"/>
      <c r="E2003" s="3"/>
      <c r="F2003" s="23"/>
    </row>
    <row r="2004" spans="3:6" x14ac:dyDescent="0.55000000000000004">
      <c r="C2004" s="3"/>
      <c r="D2004" s="23"/>
      <c r="E2004" s="3"/>
      <c r="F2004" s="23"/>
    </row>
    <row r="2005" spans="3:6" x14ac:dyDescent="0.55000000000000004">
      <c r="C2005" s="3"/>
      <c r="D2005" s="23"/>
      <c r="E2005" s="3"/>
      <c r="F2005" s="23"/>
    </row>
    <row r="2006" spans="3:6" x14ac:dyDescent="0.55000000000000004">
      <c r="C2006" s="3"/>
      <c r="D2006" s="23"/>
      <c r="E2006" s="3"/>
      <c r="F2006" s="23"/>
    </row>
    <row r="2007" spans="3:6" x14ac:dyDescent="0.55000000000000004">
      <c r="C2007" s="3"/>
      <c r="D2007" s="23"/>
      <c r="E2007" s="3"/>
      <c r="F2007" s="23"/>
    </row>
    <row r="2008" spans="3:6" x14ac:dyDescent="0.55000000000000004">
      <c r="C2008" s="3"/>
      <c r="D2008" s="23"/>
      <c r="E2008" s="3"/>
      <c r="F2008" s="23"/>
    </row>
    <row r="2009" spans="3:6" x14ac:dyDescent="0.55000000000000004">
      <c r="C2009" s="3"/>
      <c r="D2009" s="23"/>
      <c r="E2009" s="3"/>
      <c r="F2009" s="23"/>
    </row>
    <row r="2010" spans="3:6" x14ac:dyDescent="0.55000000000000004">
      <c r="C2010" s="3"/>
      <c r="D2010" s="23"/>
      <c r="E2010" s="3"/>
      <c r="F2010" s="23"/>
    </row>
    <row r="2011" spans="3:6" x14ac:dyDescent="0.55000000000000004">
      <c r="C2011" s="3"/>
      <c r="D2011" s="23"/>
      <c r="E2011" s="3"/>
      <c r="F2011" s="23"/>
    </row>
    <row r="2012" spans="3:6" x14ac:dyDescent="0.55000000000000004">
      <c r="C2012" s="3"/>
      <c r="D2012" s="23"/>
      <c r="E2012" s="3"/>
      <c r="F2012" s="23"/>
    </row>
    <row r="2013" spans="3:6" x14ac:dyDescent="0.55000000000000004">
      <c r="C2013" s="3"/>
      <c r="D2013" s="23"/>
      <c r="E2013" s="3"/>
      <c r="F2013" s="23"/>
    </row>
    <row r="2014" spans="3:6" x14ac:dyDescent="0.55000000000000004">
      <c r="C2014" s="3"/>
      <c r="D2014" s="23"/>
      <c r="E2014" s="3"/>
      <c r="F2014" s="23"/>
    </row>
    <row r="2015" spans="3:6" x14ac:dyDescent="0.55000000000000004">
      <c r="C2015" s="3"/>
      <c r="D2015" s="23"/>
      <c r="E2015" s="3"/>
      <c r="F2015" s="23"/>
    </row>
    <row r="2016" spans="3:6" x14ac:dyDescent="0.55000000000000004">
      <c r="C2016" s="3"/>
      <c r="D2016" s="23"/>
      <c r="E2016" s="3"/>
      <c r="F2016" s="23"/>
    </row>
    <row r="2017" spans="3:6" x14ac:dyDescent="0.55000000000000004">
      <c r="C2017" s="3"/>
      <c r="D2017" s="23"/>
      <c r="E2017" s="3"/>
      <c r="F2017" s="23"/>
    </row>
    <row r="2018" spans="3:6" x14ac:dyDescent="0.55000000000000004">
      <c r="C2018" s="3"/>
      <c r="D2018" s="23"/>
      <c r="E2018" s="3"/>
      <c r="F2018" s="23"/>
    </row>
    <row r="2019" spans="3:6" x14ac:dyDescent="0.55000000000000004">
      <c r="C2019" s="3"/>
      <c r="D2019" s="23"/>
      <c r="E2019" s="3"/>
      <c r="F2019" s="23"/>
    </row>
    <row r="2020" spans="3:6" x14ac:dyDescent="0.55000000000000004">
      <c r="C2020" s="3"/>
      <c r="D2020" s="23"/>
      <c r="E2020" s="3"/>
      <c r="F2020" s="23"/>
    </row>
    <row r="2021" spans="3:6" x14ac:dyDescent="0.55000000000000004">
      <c r="C2021" s="3"/>
      <c r="D2021" s="23"/>
      <c r="E2021" s="3"/>
      <c r="F2021" s="23"/>
    </row>
    <row r="2022" spans="3:6" x14ac:dyDescent="0.55000000000000004">
      <c r="C2022" s="3"/>
      <c r="D2022" s="23"/>
      <c r="E2022" s="3"/>
      <c r="F2022" s="23"/>
    </row>
    <row r="2023" spans="3:6" x14ac:dyDescent="0.55000000000000004">
      <c r="C2023" s="3"/>
      <c r="D2023" s="23"/>
      <c r="E2023" s="3"/>
      <c r="F2023" s="23"/>
    </row>
    <row r="2024" spans="3:6" x14ac:dyDescent="0.55000000000000004">
      <c r="C2024" s="3"/>
      <c r="D2024" s="23"/>
      <c r="E2024" s="3"/>
      <c r="F2024" s="23"/>
    </row>
    <row r="2025" spans="3:6" x14ac:dyDescent="0.55000000000000004">
      <c r="C2025" s="3"/>
      <c r="D2025" s="23"/>
      <c r="E2025" s="3"/>
      <c r="F2025" s="23"/>
    </row>
    <row r="2026" spans="3:6" x14ac:dyDescent="0.55000000000000004">
      <c r="C2026" s="3"/>
      <c r="D2026" s="23"/>
      <c r="E2026" s="3"/>
      <c r="F2026" s="23"/>
    </row>
    <row r="2027" spans="3:6" x14ac:dyDescent="0.55000000000000004">
      <c r="C2027" s="3"/>
      <c r="D2027" s="23"/>
      <c r="E2027" s="3"/>
      <c r="F2027" s="23"/>
    </row>
    <row r="2028" spans="3:6" x14ac:dyDescent="0.55000000000000004">
      <c r="C2028" s="3"/>
      <c r="D2028" s="23"/>
      <c r="E2028" s="3"/>
      <c r="F2028" s="23"/>
    </row>
    <row r="2029" spans="3:6" x14ac:dyDescent="0.55000000000000004">
      <c r="C2029" s="3"/>
      <c r="D2029" s="23"/>
      <c r="E2029" s="3"/>
      <c r="F2029" s="23"/>
    </row>
    <row r="2030" spans="3:6" x14ac:dyDescent="0.55000000000000004">
      <c r="C2030" s="3"/>
      <c r="D2030" s="23"/>
      <c r="E2030" s="3"/>
      <c r="F2030" s="23"/>
    </row>
    <row r="2031" spans="3:6" x14ac:dyDescent="0.55000000000000004">
      <c r="C2031" s="3"/>
      <c r="D2031" s="23"/>
      <c r="E2031" s="3"/>
      <c r="F2031" s="23"/>
    </row>
    <row r="2032" spans="3:6" x14ac:dyDescent="0.55000000000000004">
      <c r="C2032" s="3"/>
      <c r="D2032" s="23"/>
      <c r="E2032" s="3"/>
      <c r="F2032" s="23"/>
    </row>
    <row r="2033" spans="3:6" x14ac:dyDescent="0.55000000000000004">
      <c r="C2033" s="3"/>
      <c r="D2033" s="23"/>
      <c r="E2033" s="3"/>
      <c r="F2033" s="23"/>
    </row>
    <row r="2034" spans="3:6" x14ac:dyDescent="0.55000000000000004">
      <c r="C2034" s="3"/>
      <c r="D2034" s="23"/>
      <c r="E2034" s="3"/>
      <c r="F2034" s="23"/>
    </row>
    <row r="2035" spans="3:6" x14ac:dyDescent="0.55000000000000004">
      <c r="C2035" s="3"/>
      <c r="D2035" s="23"/>
      <c r="E2035" s="3"/>
      <c r="F2035" s="23"/>
    </row>
    <row r="2036" spans="3:6" x14ac:dyDescent="0.55000000000000004">
      <c r="C2036" s="3"/>
      <c r="D2036" s="23"/>
      <c r="E2036" s="3"/>
      <c r="F2036" s="23"/>
    </row>
    <row r="2037" spans="3:6" x14ac:dyDescent="0.55000000000000004">
      <c r="C2037" s="3"/>
      <c r="D2037" s="23"/>
      <c r="E2037" s="3"/>
      <c r="F2037" s="23"/>
    </row>
    <row r="2038" spans="3:6" x14ac:dyDescent="0.55000000000000004">
      <c r="C2038" s="3"/>
      <c r="D2038" s="23"/>
      <c r="E2038" s="3"/>
      <c r="F2038" s="23"/>
    </row>
    <row r="2039" spans="3:6" x14ac:dyDescent="0.55000000000000004">
      <c r="C2039" s="3"/>
      <c r="D2039" s="23"/>
      <c r="E2039" s="3"/>
      <c r="F2039" s="23"/>
    </row>
    <row r="2040" spans="3:6" x14ac:dyDescent="0.55000000000000004">
      <c r="C2040" s="3"/>
      <c r="D2040" s="23"/>
      <c r="E2040" s="3"/>
      <c r="F2040" s="23"/>
    </row>
    <row r="2041" spans="3:6" x14ac:dyDescent="0.55000000000000004">
      <c r="C2041" s="3"/>
      <c r="D2041" s="23"/>
      <c r="E2041" s="3"/>
      <c r="F2041" s="23"/>
    </row>
    <row r="2042" spans="3:6" x14ac:dyDescent="0.55000000000000004">
      <c r="C2042" s="3"/>
      <c r="D2042" s="23"/>
      <c r="E2042" s="3"/>
      <c r="F2042" s="23"/>
    </row>
    <row r="2043" spans="3:6" x14ac:dyDescent="0.55000000000000004">
      <c r="C2043" s="3"/>
      <c r="D2043" s="23"/>
      <c r="E2043" s="3"/>
      <c r="F2043" s="23"/>
    </row>
    <row r="2044" spans="3:6" x14ac:dyDescent="0.55000000000000004">
      <c r="C2044" s="3"/>
      <c r="D2044" s="23"/>
      <c r="E2044" s="3"/>
      <c r="F2044" s="23"/>
    </row>
    <row r="2045" spans="3:6" x14ac:dyDescent="0.55000000000000004">
      <c r="C2045" s="3"/>
      <c r="D2045" s="23"/>
      <c r="E2045" s="3"/>
      <c r="F2045" s="23"/>
    </row>
    <row r="2046" spans="3:6" x14ac:dyDescent="0.55000000000000004">
      <c r="C2046" s="3"/>
      <c r="D2046" s="23"/>
      <c r="E2046" s="3"/>
      <c r="F2046" s="23"/>
    </row>
    <row r="2047" spans="3:6" x14ac:dyDescent="0.55000000000000004">
      <c r="C2047" s="3"/>
      <c r="D2047" s="23"/>
      <c r="E2047" s="3"/>
      <c r="F2047" s="23"/>
    </row>
    <row r="2048" spans="3:6" x14ac:dyDescent="0.55000000000000004">
      <c r="C2048" s="3"/>
      <c r="D2048" s="23"/>
      <c r="E2048" s="3"/>
      <c r="F2048" s="23"/>
    </row>
    <row r="2049" spans="3:6" x14ac:dyDescent="0.55000000000000004">
      <c r="C2049" s="3"/>
      <c r="D2049" s="23"/>
      <c r="E2049" s="3"/>
      <c r="F2049" s="23"/>
    </row>
    <row r="2050" spans="3:6" x14ac:dyDescent="0.55000000000000004">
      <c r="C2050" s="3"/>
      <c r="D2050" s="23"/>
      <c r="E2050" s="3"/>
      <c r="F2050" s="23"/>
    </row>
    <row r="2051" spans="3:6" x14ac:dyDescent="0.55000000000000004">
      <c r="C2051" s="3"/>
      <c r="D2051" s="23"/>
      <c r="E2051" s="3"/>
      <c r="F2051" s="23"/>
    </row>
    <row r="2052" spans="3:6" x14ac:dyDescent="0.55000000000000004">
      <c r="C2052" s="3"/>
      <c r="D2052" s="23"/>
      <c r="E2052" s="3"/>
      <c r="F2052" s="23"/>
    </row>
    <row r="2053" spans="3:6" x14ac:dyDescent="0.55000000000000004">
      <c r="C2053" s="3"/>
      <c r="D2053" s="23"/>
      <c r="E2053" s="3"/>
      <c r="F2053" s="23"/>
    </row>
    <row r="2054" spans="3:6" x14ac:dyDescent="0.55000000000000004">
      <c r="C2054" s="3"/>
      <c r="D2054" s="23"/>
      <c r="E2054" s="3"/>
      <c r="F2054" s="23"/>
    </row>
    <row r="2055" spans="3:6" x14ac:dyDescent="0.55000000000000004">
      <c r="C2055" s="3"/>
      <c r="D2055" s="23"/>
      <c r="E2055" s="3"/>
      <c r="F2055" s="23"/>
    </row>
    <row r="2056" spans="3:6" x14ac:dyDescent="0.55000000000000004">
      <c r="C2056" s="3"/>
      <c r="D2056" s="23"/>
      <c r="E2056" s="3"/>
      <c r="F2056" s="23"/>
    </row>
    <row r="2057" spans="3:6" x14ac:dyDescent="0.55000000000000004">
      <c r="C2057" s="3"/>
      <c r="D2057" s="23"/>
      <c r="E2057" s="3"/>
      <c r="F2057" s="23"/>
    </row>
    <row r="2058" spans="3:6" x14ac:dyDescent="0.55000000000000004">
      <c r="C2058" s="3"/>
      <c r="D2058" s="23"/>
      <c r="E2058" s="3"/>
      <c r="F2058" s="23"/>
    </row>
    <row r="2059" spans="3:6" x14ac:dyDescent="0.55000000000000004">
      <c r="C2059" s="3"/>
      <c r="D2059" s="23"/>
      <c r="E2059" s="3"/>
      <c r="F2059" s="23"/>
    </row>
    <row r="2060" spans="3:6" x14ac:dyDescent="0.55000000000000004">
      <c r="C2060" s="3"/>
      <c r="D2060" s="23"/>
      <c r="E2060" s="3"/>
      <c r="F2060" s="23"/>
    </row>
    <row r="2061" spans="3:6" x14ac:dyDescent="0.55000000000000004">
      <c r="C2061" s="3"/>
      <c r="D2061" s="23"/>
      <c r="E2061" s="3"/>
      <c r="F2061" s="23"/>
    </row>
    <row r="2062" spans="3:6" x14ac:dyDescent="0.55000000000000004">
      <c r="C2062" s="3"/>
      <c r="D2062" s="23"/>
      <c r="E2062" s="3"/>
      <c r="F2062" s="23"/>
    </row>
    <row r="2063" spans="3:6" x14ac:dyDescent="0.55000000000000004">
      <c r="C2063" s="3"/>
      <c r="D2063" s="23"/>
      <c r="E2063" s="3"/>
      <c r="F2063" s="23"/>
    </row>
    <row r="2064" spans="3:6" x14ac:dyDescent="0.55000000000000004">
      <c r="C2064" s="3"/>
      <c r="D2064" s="23"/>
      <c r="E2064" s="3"/>
      <c r="F2064" s="23"/>
    </row>
    <row r="2065" spans="3:6" x14ac:dyDescent="0.55000000000000004">
      <c r="C2065" s="3"/>
      <c r="D2065" s="23"/>
      <c r="E2065" s="3"/>
      <c r="F2065" s="23"/>
    </row>
    <row r="2066" spans="3:6" x14ac:dyDescent="0.55000000000000004">
      <c r="C2066" s="3"/>
      <c r="D2066" s="23"/>
      <c r="E2066" s="3"/>
      <c r="F2066" s="23"/>
    </row>
    <row r="2067" spans="3:6" x14ac:dyDescent="0.55000000000000004">
      <c r="C2067" s="3"/>
      <c r="D2067" s="23"/>
      <c r="E2067" s="3"/>
      <c r="F2067" s="23"/>
    </row>
    <row r="2068" spans="3:6" x14ac:dyDescent="0.55000000000000004">
      <c r="C2068" s="3"/>
      <c r="D2068" s="23"/>
      <c r="E2068" s="3"/>
      <c r="F2068" s="23"/>
    </row>
    <row r="2069" spans="3:6" x14ac:dyDescent="0.55000000000000004">
      <c r="C2069" s="3"/>
      <c r="D2069" s="23"/>
      <c r="E2069" s="3"/>
      <c r="F2069" s="23"/>
    </row>
    <row r="2070" spans="3:6" x14ac:dyDescent="0.55000000000000004">
      <c r="C2070" s="3"/>
      <c r="D2070" s="23"/>
      <c r="E2070" s="3"/>
      <c r="F2070" s="23"/>
    </row>
    <row r="2071" spans="3:6" x14ac:dyDescent="0.55000000000000004">
      <c r="C2071" s="3"/>
      <c r="D2071" s="23"/>
      <c r="E2071" s="3"/>
      <c r="F2071" s="23"/>
    </row>
    <row r="2072" spans="3:6" x14ac:dyDescent="0.55000000000000004">
      <c r="C2072" s="3"/>
      <c r="D2072" s="23"/>
      <c r="E2072" s="3"/>
      <c r="F2072" s="23"/>
    </row>
    <row r="2073" spans="3:6" x14ac:dyDescent="0.55000000000000004">
      <c r="C2073" s="3"/>
      <c r="D2073" s="23"/>
      <c r="E2073" s="3"/>
      <c r="F2073" s="23"/>
    </row>
    <row r="2074" spans="3:6" x14ac:dyDescent="0.55000000000000004">
      <c r="C2074" s="3"/>
      <c r="D2074" s="23"/>
      <c r="E2074" s="3"/>
      <c r="F2074" s="23"/>
    </row>
    <row r="2075" spans="3:6" x14ac:dyDescent="0.55000000000000004">
      <c r="C2075" s="3"/>
      <c r="D2075" s="23"/>
      <c r="E2075" s="3"/>
      <c r="F2075" s="23"/>
    </row>
    <row r="2076" spans="3:6" x14ac:dyDescent="0.55000000000000004">
      <c r="C2076" s="3"/>
      <c r="D2076" s="23"/>
      <c r="E2076" s="3"/>
      <c r="F2076" s="23"/>
    </row>
    <row r="2077" spans="3:6" x14ac:dyDescent="0.55000000000000004">
      <c r="C2077" s="3"/>
      <c r="D2077" s="23"/>
      <c r="E2077" s="3"/>
      <c r="F2077" s="23"/>
    </row>
    <row r="2078" spans="3:6" x14ac:dyDescent="0.55000000000000004">
      <c r="C2078" s="3"/>
      <c r="D2078" s="23"/>
      <c r="E2078" s="3"/>
      <c r="F2078" s="23"/>
    </row>
    <row r="2079" spans="3:6" x14ac:dyDescent="0.55000000000000004">
      <c r="C2079" s="3"/>
      <c r="D2079" s="23"/>
      <c r="E2079" s="3"/>
      <c r="F2079" s="23"/>
    </row>
    <row r="2080" spans="3:6" x14ac:dyDescent="0.55000000000000004">
      <c r="C2080" s="3"/>
      <c r="D2080" s="23"/>
      <c r="E2080" s="3"/>
      <c r="F2080" s="23"/>
    </row>
    <row r="2081" spans="3:6" x14ac:dyDescent="0.55000000000000004">
      <c r="C2081" s="3"/>
      <c r="D2081" s="23"/>
      <c r="E2081" s="3"/>
      <c r="F2081" s="23"/>
    </row>
    <row r="2082" spans="3:6" x14ac:dyDescent="0.55000000000000004">
      <c r="C2082" s="3"/>
      <c r="D2082" s="23"/>
      <c r="E2082" s="3"/>
      <c r="F2082" s="23"/>
    </row>
    <row r="2083" spans="3:6" x14ac:dyDescent="0.55000000000000004">
      <c r="C2083" s="3"/>
      <c r="D2083" s="23"/>
      <c r="E2083" s="3"/>
      <c r="F2083" s="23"/>
    </row>
    <row r="2084" spans="3:6" x14ac:dyDescent="0.55000000000000004">
      <c r="C2084" s="3"/>
      <c r="D2084" s="23"/>
      <c r="E2084" s="3"/>
      <c r="F2084" s="23"/>
    </row>
    <row r="2085" spans="3:6" x14ac:dyDescent="0.55000000000000004">
      <c r="C2085" s="3"/>
      <c r="D2085" s="23"/>
      <c r="E2085" s="3"/>
      <c r="F2085" s="23"/>
    </row>
    <row r="2086" spans="3:6" x14ac:dyDescent="0.55000000000000004">
      <c r="C2086" s="3"/>
      <c r="D2086" s="23"/>
      <c r="E2086" s="3"/>
      <c r="F2086" s="23"/>
    </row>
    <row r="2087" spans="3:6" x14ac:dyDescent="0.55000000000000004">
      <c r="C2087" s="3"/>
      <c r="D2087" s="23"/>
      <c r="E2087" s="3"/>
      <c r="F2087" s="23"/>
    </row>
    <row r="2088" spans="3:6" x14ac:dyDescent="0.55000000000000004">
      <c r="C2088" s="3"/>
      <c r="D2088" s="23"/>
      <c r="E2088" s="3"/>
      <c r="F2088" s="23"/>
    </row>
    <row r="2089" spans="3:6" x14ac:dyDescent="0.55000000000000004">
      <c r="C2089" s="3"/>
      <c r="D2089" s="23"/>
      <c r="E2089" s="3"/>
      <c r="F2089" s="23"/>
    </row>
    <row r="2090" spans="3:6" x14ac:dyDescent="0.55000000000000004">
      <c r="C2090" s="3"/>
      <c r="D2090" s="23"/>
      <c r="E2090" s="3"/>
      <c r="F2090" s="23"/>
    </row>
    <row r="2091" spans="3:6" x14ac:dyDescent="0.55000000000000004">
      <c r="C2091" s="3"/>
      <c r="D2091" s="23"/>
      <c r="E2091" s="3"/>
      <c r="F2091" s="23"/>
    </row>
    <row r="2092" spans="3:6" x14ac:dyDescent="0.55000000000000004">
      <c r="C2092" s="3"/>
      <c r="D2092" s="23"/>
      <c r="E2092" s="3"/>
      <c r="F2092" s="23"/>
    </row>
    <row r="2093" spans="3:6" x14ac:dyDescent="0.55000000000000004">
      <c r="C2093" s="3"/>
      <c r="D2093" s="23"/>
      <c r="E2093" s="3"/>
      <c r="F2093" s="23"/>
    </row>
    <row r="2094" spans="3:6" x14ac:dyDescent="0.55000000000000004">
      <c r="C2094" s="3"/>
      <c r="D2094" s="23"/>
      <c r="E2094" s="3"/>
      <c r="F2094" s="23"/>
    </row>
    <row r="2095" spans="3:6" x14ac:dyDescent="0.55000000000000004">
      <c r="C2095" s="3"/>
      <c r="D2095" s="23"/>
      <c r="E2095" s="3"/>
      <c r="F2095" s="23"/>
    </row>
    <row r="2096" spans="3:6" x14ac:dyDescent="0.55000000000000004">
      <c r="C2096" s="3"/>
      <c r="D2096" s="23"/>
      <c r="E2096" s="3"/>
      <c r="F2096" s="23"/>
    </row>
    <row r="2097" spans="3:6" x14ac:dyDescent="0.55000000000000004">
      <c r="C2097" s="3"/>
      <c r="D2097" s="23"/>
      <c r="E2097" s="3"/>
      <c r="F2097" s="23"/>
    </row>
    <row r="2098" spans="3:6" x14ac:dyDescent="0.55000000000000004">
      <c r="C2098" s="3"/>
      <c r="D2098" s="23"/>
      <c r="E2098" s="3"/>
      <c r="F2098" s="23"/>
    </row>
    <row r="2099" spans="3:6" x14ac:dyDescent="0.55000000000000004">
      <c r="C2099" s="3"/>
      <c r="D2099" s="23"/>
      <c r="E2099" s="3"/>
      <c r="F2099" s="23"/>
    </row>
    <row r="2100" spans="3:6" x14ac:dyDescent="0.55000000000000004">
      <c r="C2100" s="3"/>
      <c r="D2100" s="23"/>
      <c r="E2100" s="3"/>
      <c r="F2100" s="23"/>
    </row>
    <row r="2101" spans="3:6" x14ac:dyDescent="0.55000000000000004">
      <c r="C2101" s="3"/>
      <c r="D2101" s="23"/>
      <c r="E2101" s="3"/>
      <c r="F2101" s="23"/>
    </row>
    <row r="2102" spans="3:6" x14ac:dyDescent="0.55000000000000004">
      <c r="C2102" s="3"/>
      <c r="D2102" s="23"/>
      <c r="E2102" s="3"/>
      <c r="F2102" s="23"/>
    </row>
    <row r="2103" spans="3:6" x14ac:dyDescent="0.55000000000000004">
      <c r="C2103" s="3"/>
      <c r="D2103" s="23"/>
      <c r="E2103" s="3"/>
      <c r="F2103" s="23"/>
    </row>
    <row r="2104" spans="3:6" x14ac:dyDescent="0.55000000000000004">
      <c r="C2104" s="3"/>
      <c r="D2104" s="23"/>
      <c r="E2104" s="3"/>
      <c r="F2104" s="23"/>
    </row>
    <row r="2105" spans="3:6" x14ac:dyDescent="0.55000000000000004">
      <c r="C2105" s="3"/>
      <c r="D2105" s="23"/>
      <c r="E2105" s="3"/>
      <c r="F2105" s="23"/>
    </row>
    <row r="2106" spans="3:6" x14ac:dyDescent="0.55000000000000004">
      <c r="C2106" s="3"/>
      <c r="D2106" s="23"/>
      <c r="E2106" s="3"/>
      <c r="F2106" s="23"/>
    </row>
    <row r="2107" spans="3:6" x14ac:dyDescent="0.55000000000000004">
      <c r="C2107" s="3"/>
      <c r="D2107" s="23"/>
      <c r="E2107" s="3"/>
      <c r="F2107" s="23"/>
    </row>
    <row r="2108" spans="3:6" x14ac:dyDescent="0.55000000000000004">
      <c r="C2108" s="3"/>
      <c r="D2108" s="23"/>
      <c r="E2108" s="3"/>
      <c r="F2108" s="23"/>
    </row>
    <row r="2109" spans="3:6" x14ac:dyDescent="0.55000000000000004">
      <c r="C2109" s="3"/>
      <c r="D2109" s="23"/>
      <c r="E2109" s="3"/>
      <c r="F2109" s="23"/>
    </row>
    <row r="2110" spans="3:6" x14ac:dyDescent="0.55000000000000004">
      <c r="C2110" s="3"/>
      <c r="D2110" s="23"/>
      <c r="E2110" s="3"/>
      <c r="F2110" s="23"/>
    </row>
    <row r="2111" spans="3:6" x14ac:dyDescent="0.55000000000000004">
      <c r="C2111" s="3"/>
      <c r="D2111" s="23"/>
      <c r="E2111" s="3"/>
      <c r="F2111" s="23"/>
    </row>
    <row r="2112" spans="3:6" x14ac:dyDescent="0.55000000000000004">
      <c r="C2112" s="3"/>
      <c r="D2112" s="23"/>
      <c r="E2112" s="3"/>
      <c r="F2112" s="23"/>
    </row>
    <row r="2113" spans="3:6" x14ac:dyDescent="0.55000000000000004">
      <c r="C2113" s="3"/>
      <c r="D2113" s="23"/>
      <c r="E2113" s="3"/>
      <c r="F2113" s="23"/>
    </row>
    <row r="2114" spans="3:6" x14ac:dyDescent="0.55000000000000004">
      <c r="C2114" s="3"/>
      <c r="D2114" s="23"/>
      <c r="E2114" s="3"/>
      <c r="F2114" s="23"/>
    </row>
    <row r="2115" spans="3:6" x14ac:dyDescent="0.55000000000000004">
      <c r="C2115" s="3"/>
      <c r="D2115" s="23"/>
      <c r="E2115" s="3"/>
      <c r="F2115" s="23"/>
    </row>
    <row r="2116" spans="3:6" x14ac:dyDescent="0.55000000000000004">
      <c r="C2116" s="3"/>
      <c r="D2116" s="23"/>
      <c r="E2116" s="3"/>
      <c r="F2116" s="23"/>
    </row>
    <row r="2117" spans="3:6" x14ac:dyDescent="0.55000000000000004">
      <c r="C2117" s="3"/>
      <c r="D2117" s="23"/>
      <c r="E2117" s="3"/>
      <c r="F2117" s="23"/>
    </row>
    <row r="2118" spans="3:6" x14ac:dyDescent="0.55000000000000004">
      <c r="C2118" s="3"/>
      <c r="D2118" s="23"/>
      <c r="E2118" s="3"/>
      <c r="F2118" s="23"/>
    </row>
    <row r="2119" spans="3:6" x14ac:dyDescent="0.55000000000000004">
      <c r="C2119" s="3"/>
      <c r="D2119" s="23"/>
      <c r="E2119" s="3"/>
      <c r="F2119" s="23"/>
    </row>
    <row r="2120" spans="3:6" x14ac:dyDescent="0.55000000000000004">
      <c r="C2120" s="3"/>
      <c r="D2120" s="23"/>
      <c r="E2120" s="3"/>
      <c r="F2120" s="23"/>
    </row>
    <row r="2121" spans="3:6" x14ac:dyDescent="0.55000000000000004">
      <c r="C2121" s="3"/>
      <c r="D2121" s="23"/>
      <c r="E2121" s="3"/>
      <c r="F2121" s="23"/>
    </row>
    <row r="2122" spans="3:6" x14ac:dyDescent="0.55000000000000004">
      <c r="C2122" s="3"/>
      <c r="D2122" s="23"/>
      <c r="E2122" s="3"/>
      <c r="F2122" s="23"/>
    </row>
    <row r="2123" spans="3:6" x14ac:dyDescent="0.55000000000000004">
      <c r="C2123" s="3"/>
      <c r="D2123" s="23"/>
      <c r="E2123" s="3"/>
      <c r="F2123" s="23"/>
    </row>
    <row r="2124" spans="3:6" x14ac:dyDescent="0.55000000000000004">
      <c r="C2124" s="3"/>
      <c r="D2124" s="23"/>
      <c r="E2124" s="3"/>
      <c r="F2124" s="23"/>
    </row>
    <row r="2125" spans="3:6" x14ac:dyDescent="0.55000000000000004">
      <c r="C2125" s="3"/>
      <c r="D2125" s="23"/>
      <c r="E2125" s="3"/>
      <c r="F2125" s="23"/>
    </row>
    <row r="2126" spans="3:6" x14ac:dyDescent="0.55000000000000004">
      <c r="C2126" s="3"/>
      <c r="D2126" s="23"/>
      <c r="E2126" s="3"/>
      <c r="F2126" s="23"/>
    </row>
    <row r="2127" spans="3:6" x14ac:dyDescent="0.55000000000000004">
      <c r="C2127" s="3"/>
      <c r="D2127" s="23"/>
      <c r="E2127" s="3"/>
      <c r="F2127" s="23"/>
    </row>
    <row r="2128" spans="3:6" x14ac:dyDescent="0.55000000000000004">
      <c r="C2128" s="3"/>
      <c r="D2128" s="23"/>
      <c r="E2128" s="3"/>
      <c r="F2128" s="23"/>
    </row>
    <row r="2129" spans="3:6" x14ac:dyDescent="0.55000000000000004">
      <c r="C2129" s="3"/>
      <c r="D2129" s="23"/>
      <c r="E2129" s="3"/>
      <c r="F2129" s="23"/>
    </row>
    <row r="2130" spans="3:6" x14ac:dyDescent="0.55000000000000004">
      <c r="C2130" s="3"/>
      <c r="D2130" s="23"/>
      <c r="E2130" s="3"/>
      <c r="F2130" s="23"/>
    </row>
    <row r="2131" spans="3:6" x14ac:dyDescent="0.55000000000000004">
      <c r="C2131" s="3"/>
      <c r="D2131" s="23"/>
      <c r="E2131" s="3"/>
      <c r="F2131" s="23"/>
    </row>
    <row r="2132" spans="3:6" x14ac:dyDescent="0.55000000000000004">
      <c r="C2132" s="3"/>
      <c r="D2132" s="23"/>
      <c r="E2132" s="3"/>
      <c r="F2132" s="23"/>
    </row>
    <row r="2133" spans="3:6" x14ac:dyDescent="0.55000000000000004">
      <c r="C2133" s="3"/>
      <c r="D2133" s="23"/>
      <c r="E2133" s="3"/>
      <c r="F2133" s="23"/>
    </row>
    <row r="2134" spans="3:6" x14ac:dyDescent="0.55000000000000004">
      <c r="C2134" s="3"/>
      <c r="D2134" s="23"/>
      <c r="E2134" s="3"/>
      <c r="F2134" s="23"/>
    </row>
    <row r="2135" spans="3:6" x14ac:dyDescent="0.55000000000000004">
      <c r="C2135" s="3"/>
      <c r="D2135" s="23"/>
      <c r="E2135" s="3"/>
      <c r="F2135" s="23"/>
    </row>
    <row r="2136" spans="3:6" x14ac:dyDescent="0.55000000000000004">
      <c r="C2136" s="3"/>
      <c r="D2136" s="23"/>
      <c r="E2136" s="3"/>
      <c r="F2136" s="23"/>
    </row>
    <row r="2137" spans="3:6" x14ac:dyDescent="0.55000000000000004">
      <c r="C2137" s="3"/>
      <c r="D2137" s="23"/>
      <c r="E2137" s="3"/>
      <c r="F2137" s="23"/>
    </row>
    <row r="2138" spans="3:6" x14ac:dyDescent="0.55000000000000004">
      <c r="C2138" s="3"/>
      <c r="D2138" s="23"/>
      <c r="E2138" s="3"/>
      <c r="F2138" s="23"/>
    </row>
    <row r="2139" spans="3:6" x14ac:dyDescent="0.55000000000000004">
      <c r="C2139" s="3"/>
      <c r="D2139" s="23"/>
      <c r="E2139" s="3"/>
      <c r="F2139" s="23"/>
    </row>
    <row r="2140" spans="3:6" x14ac:dyDescent="0.55000000000000004">
      <c r="C2140" s="3"/>
      <c r="D2140" s="23"/>
      <c r="E2140" s="3"/>
      <c r="F2140" s="23"/>
    </row>
    <row r="2141" spans="3:6" x14ac:dyDescent="0.55000000000000004">
      <c r="C2141" s="3"/>
      <c r="D2141" s="23"/>
      <c r="E2141" s="3"/>
      <c r="F2141" s="23"/>
    </row>
    <row r="2142" spans="3:6" x14ac:dyDescent="0.55000000000000004">
      <c r="C2142" s="3"/>
      <c r="D2142" s="23"/>
      <c r="E2142" s="3"/>
      <c r="F2142" s="23"/>
    </row>
    <row r="2143" spans="3:6" x14ac:dyDescent="0.55000000000000004">
      <c r="C2143" s="3"/>
      <c r="D2143" s="23"/>
      <c r="E2143" s="3"/>
      <c r="F2143" s="23"/>
    </row>
    <row r="2144" spans="3:6" x14ac:dyDescent="0.55000000000000004">
      <c r="C2144" s="3"/>
      <c r="D2144" s="23"/>
      <c r="E2144" s="3"/>
      <c r="F2144" s="23"/>
    </row>
    <row r="2145" spans="3:6" x14ac:dyDescent="0.55000000000000004">
      <c r="C2145" s="3"/>
      <c r="D2145" s="23"/>
      <c r="E2145" s="3"/>
      <c r="F2145" s="23"/>
    </row>
    <row r="2146" spans="3:6" x14ac:dyDescent="0.55000000000000004">
      <c r="C2146" s="3"/>
      <c r="D2146" s="23"/>
      <c r="E2146" s="3"/>
      <c r="F2146" s="23"/>
    </row>
    <row r="2147" spans="3:6" x14ac:dyDescent="0.55000000000000004">
      <c r="C2147" s="3"/>
      <c r="D2147" s="23"/>
      <c r="E2147" s="3"/>
      <c r="F2147" s="23"/>
    </row>
    <row r="2148" spans="3:6" x14ac:dyDescent="0.55000000000000004">
      <c r="C2148" s="3"/>
      <c r="D2148" s="23"/>
      <c r="E2148" s="3"/>
      <c r="F2148" s="23"/>
    </row>
    <row r="2149" spans="3:6" x14ac:dyDescent="0.55000000000000004">
      <c r="C2149" s="3"/>
      <c r="D2149" s="23"/>
      <c r="E2149" s="3"/>
      <c r="F2149" s="23"/>
    </row>
    <row r="2150" spans="3:6" x14ac:dyDescent="0.55000000000000004">
      <c r="C2150" s="3"/>
      <c r="D2150" s="23"/>
      <c r="E2150" s="3"/>
      <c r="F2150" s="23"/>
    </row>
    <row r="2151" spans="3:6" x14ac:dyDescent="0.55000000000000004">
      <c r="C2151" s="3"/>
      <c r="D2151" s="23"/>
      <c r="E2151" s="3"/>
      <c r="F2151" s="23"/>
    </row>
    <row r="2152" spans="3:6" x14ac:dyDescent="0.55000000000000004">
      <c r="C2152" s="3"/>
      <c r="D2152" s="23"/>
      <c r="E2152" s="3"/>
      <c r="F2152" s="23"/>
    </row>
    <row r="2153" spans="3:6" x14ac:dyDescent="0.55000000000000004">
      <c r="C2153" s="3"/>
      <c r="D2153" s="23"/>
      <c r="E2153" s="3"/>
      <c r="F2153" s="23"/>
    </row>
    <row r="2154" spans="3:6" x14ac:dyDescent="0.55000000000000004">
      <c r="C2154" s="3"/>
      <c r="D2154" s="23"/>
      <c r="E2154" s="3"/>
      <c r="F2154" s="23"/>
    </row>
    <row r="2155" spans="3:6" x14ac:dyDescent="0.55000000000000004">
      <c r="C2155" s="3"/>
      <c r="D2155" s="23"/>
      <c r="E2155" s="3"/>
      <c r="F2155" s="23"/>
    </row>
    <row r="2156" spans="3:6" x14ac:dyDescent="0.55000000000000004">
      <c r="C2156" s="3"/>
      <c r="D2156" s="23"/>
      <c r="E2156" s="3"/>
      <c r="F2156" s="23"/>
    </row>
    <row r="2157" spans="3:6" x14ac:dyDescent="0.55000000000000004">
      <c r="C2157" s="3"/>
      <c r="D2157" s="23"/>
      <c r="E2157" s="3"/>
      <c r="F2157" s="23"/>
    </row>
    <row r="2158" spans="3:6" x14ac:dyDescent="0.55000000000000004">
      <c r="C2158" s="3"/>
      <c r="D2158" s="23"/>
      <c r="E2158" s="3"/>
      <c r="F2158" s="23"/>
    </row>
    <row r="2159" spans="3:6" x14ac:dyDescent="0.55000000000000004">
      <c r="C2159" s="3"/>
      <c r="D2159" s="23"/>
      <c r="E2159" s="3"/>
      <c r="F2159" s="23"/>
    </row>
    <row r="2160" spans="3:6" x14ac:dyDescent="0.55000000000000004">
      <c r="C2160" s="3"/>
      <c r="D2160" s="23"/>
      <c r="E2160" s="3"/>
      <c r="F2160" s="23"/>
    </row>
    <row r="2161" spans="3:6" x14ac:dyDescent="0.55000000000000004">
      <c r="C2161" s="3"/>
      <c r="D2161" s="23"/>
      <c r="E2161" s="3"/>
      <c r="F2161" s="23"/>
    </row>
    <row r="2162" spans="3:6" x14ac:dyDescent="0.55000000000000004">
      <c r="C2162" s="3"/>
      <c r="D2162" s="23"/>
      <c r="E2162" s="3"/>
      <c r="F2162" s="23"/>
    </row>
    <row r="2163" spans="3:6" x14ac:dyDescent="0.55000000000000004">
      <c r="C2163" s="3"/>
      <c r="D2163" s="23"/>
      <c r="E2163" s="3"/>
      <c r="F2163" s="23"/>
    </row>
    <row r="2164" spans="3:6" x14ac:dyDescent="0.55000000000000004">
      <c r="C2164" s="3"/>
      <c r="D2164" s="23"/>
      <c r="E2164" s="3"/>
      <c r="F2164" s="23"/>
    </row>
    <row r="2165" spans="3:6" x14ac:dyDescent="0.55000000000000004">
      <c r="C2165" s="3"/>
      <c r="D2165" s="23"/>
      <c r="E2165" s="3"/>
      <c r="F2165" s="23"/>
    </row>
    <row r="2166" spans="3:6" x14ac:dyDescent="0.55000000000000004">
      <c r="C2166" s="3"/>
      <c r="D2166" s="23"/>
      <c r="E2166" s="3"/>
      <c r="F2166" s="23"/>
    </row>
    <row r="2167" spans="3:6" x14ac:dyDescent="0.55000000000000004">
      <c r="C2167" s="3"/>
      <c r="D2167" s="23"/>
      <c r="E2167" s="3"/>
      <c r="F2167" s="23"/>
    </row>
    <row r="2168" spans="3:6" x14ac:dyDescent="0.55000000000000004">
      <c r="C2168" s="3"/>
      <c r="D2168" s="23"/>
      <c r="E2168" s="3"/>
      <c r="F2168" s="23"/>
    </row>
    <row r="2169" spans="3:6" x14ac:dyDescent="0.55000000000000004">
      <c r="C2169" s="3"/>
      <c r="D2169" s="23"/>
      <c r="E2169" s="3"/>
      <c r="F2169" s="23"/>
    </row>
    <row r="2170" spans="3:6" x14ac:dyDescent="0.55000000000000004">
      <c r="C2170" s="3"/>
      <c r="D2170" s="23"/>
      <c r="E2170" s="3"/>
      <c r="F2170" s="23"/>
    </row>
    <row r="2171" spans="3:6" x14ac:dyDescent="0.55000000000000004">
      <c r="C2171" s="3"/>
      <c r="D2171" s="23"/>
      <c r="E2171" s="3"/>
      <c r="F2171" s="23"/>
    </row>
    <row r="2172" spans="3:6" x14ac:dyDescent="0.55000000000000004">
      <c r="C2172" s="3"/>
      <c r="D2172" s="23"/>
      <c r="E2172" s="3"/>
      <c r="F2172" s="23"/>
    </row>
    <row r="2173" spans="3:6" x14ac:dyDescent="0.55000000000000004">
      <c r="C2173" s="3"/>
      <c r="D2173" s="23"/>
      <c r="E2173" s="3"/>
      <c r="F2173" s="23"/>
    </row>
    <row r="2174" spans="3:6" x14ac:dyDescent="0.55000000000000004">
      <c r="C2174" s="3"/>
      <c r="D2174" s="23"/>
      <c r="E2174" s="3"/>
      <c r="F2174" s="23"/>
    </row>
    <row r="2175" spans="3:6" x14ac:dyDescent="0.55000000000000004">
      <c r="C2175" s="3"/>
      <c r="D2175" s="23"/>
      <c r="E2175" s="3"/>
      <c r="F2175" s="23"/>
    </row>
    <row r="2176" spans="3:6" x14ac:dyDescent="0.55000000000000004">
      <c r="C2176" s="3"/>
      <c r="D2176" s="23"/>
      <c r="E2176" s="3"/>
      <c r="F2176" s="23"/>
    </row>
    <row r="2177" spans="3:6" x14ac:dyDescent="0.55000000000000004">
      <c r="C2177" s="3"/>
      <c r="D2177" s="23"/>
      <c r="E2177" s="3"/>
      <c r="F2177" s="23"/>
    </row>
    <row r="2178" spans="3:6" x14ac:dyDescent="0.55000000000000004">
      <c r="C2178" s="3"/>
      <c r="D2178" s="23"/>
      <c r="E2178" s="3"/>
      <c r="F2178" s="23"/>
    </row>
    <row r="2179" spans="3:6" x14ac:dyDescent="0.55000000000000004">
      <c r="C2179" s="3"/>
      <c r="D2179" s="23"/>
      <c r="E2179" s="3"/>
      <c r="F2179" s="23"/>
    </row>
    <row r="2180" spans="3:6" x14ac:dyDescent="0.55000000000000004">
      <c r="C2180" s="3"/>
      <c r="D2180" s="23"/>
      <c r="E2180" s="3"/>
      <c r="F2180" s="23"/>
    </row>
    <row r="2181" spans="3:6" x14ac:dyDescent="0.55000000000000004">
      <c r="C2181" s="3"/>
      <c r="D2181" s="23"/>
      <c r="E2181" s="3"/>
      <c r="F2181" s="23"/>
    </row>
    <row r="2182" spans="3:6" x14ac:dyDescent="0.55000000000000004">
      <c r="C2182" s="3"/>
      <c r="D2182" s="23"/>
      <c r="E2182" s="3"/>
      <c r="F2182" s="23"/>
    </row>
    <row r="2183" spans="3:6" x14ac:dyDescent="0.55000000000000004">
      <c r="C2183" s="3"/>
      <c r="D2183" s="23"/>
      <c r="E2183" s="3"/>
      <c r="F2183" s="23"/>
    </row>
    <row r="2184" spans="3:6" x14ac:dyDescent="0.55000000000000004">
      <c r="C2184" s="3"/>
      <c r="D2184" s="23"/>
      <c r="E2184" s="3"/>
      <c r="F2184" s="23"/>
    </row>
    <row r="2185" spans="3:6" x14ac:dyDescent="0.55000000000000004">
      <c r="C2185" s="3"/>
      <c r="D2185" s="23"/>
      <c r="E2185" s="3"/>
      <c r="F2185" s="23"/>
    </row>
    <row r="2186" spans="3:6" x14ac:dyDescent="0.55000000000000004">
      <c r="C2186" s="3"/>
      <c r="D2186" s="23"/>
      <c r="E2186" s="3"/>
      <c r="F2186" s="23"/>
    </row>
    <row r="2187" spans="3:6" x14ac:dyDescent="0.55000000000000004">
      <c r="C2187" s="3"/>
      <c r="D2187" s="23"/>
      <c r="E2187" s="3"/>
      <c r="F2187" s="23"/>
    </row>
    <row r="2188" spans="3:6" x14ac:dyDescent="0.55000000000000004">
      <c r="C2188" s="3"/>
      <c r="D2188" s="23"/>
      <c r="E2188" s="3"/>
      <c r="F2188" s="23"/>
    </row>
    <row r="2189" spans="3:6" x14ac:dyDescent="0.55000000000000004">
      <c r="C2189" s="3"/>
      <c r="D2189" s="23"/>
      <c r="E2189" s="3"/>
      <c r="F2189" s="23"/>
    </row>
    <row r="2190" spans="3:6" x14ac:dyDescent="0.55000000000000004">
      <c r="C2190" s="3"/>
      <c r="D2190" s="23"/>
      <c r="E2190" s="3"/>
      <c r="F2190" s="23"/>
    </row>
    <row r="2191" spans="3:6" x14ac:dyDescent="0.55000000000000004">
      <c r="C2191" s="3"/>
      <c r="D2191" s="23"/>
      <c r="E2191" s="3"/>
      <c r="F2191" s="23"/>
    </row>
    <row r="2192" spans="3:6" x14ac:dyDescent="0.55000000000000004">
      <c r="C2192" s="3"/>
      <c r="D2192" s="23"/>
      <c r="E2192" s="3"/>
      <c r="F2192" s="23"/>
    </row>
    <row r="2193" spans="3:6" x14ac:dyDescent="0.55000000000000004">
      <c r="C2193" s="3"/>
      <c r="D2193" s="23"/>
      <c r="E2193" s="3"/>
      <c r="F2193" s="23"/>
    </row>
    <row r="2194" spans="3:6" x14ac:dyDescent="0.55000000000000004">
      <c r="C2194" s="3"/>
      <c r="D2194" s="23"/>
      <c r="E2194" s="3"/>
      <c r="F2194" s="23"/>
    </row>
    <row r="2195" spans="3:6" x14ac:dyDescent="0.55000000000000004">
      <c r="C2195" s="3"/>
      <c r="D2195" s="23"/>
      <c r="E2195" s="3"/>
      <c r="F2195" s="23"/>
    </row>
    <row r="2196" spans="3:6" x14ac:dyDescent="0.55000000000000004">
      <c r="C2196" s="3"/>
      <c r="D2196" s="23"/>
      <c r="E2196" s="3"/>
      <c r="F2196" s="23"/>
    </row>
    <row r="2197" spans="3:6" x14ac:dyDescent="0.55000000000000004">
      <c r="C2197" s="3"/>
      <c r="D2197" s="23"/>
      <c r="E2197" s="3"/>
      <c r="F2197" s="23"/>
    </row>
    <row r="2198" spans="3:6" x14ac:dyDescent="0.55000000000000004">
      <c r="C2198" s="3"/>
      <c r="D2198" s="23"/>
      <c r="E2198" s="3"/>
      <c r="F2198" s="23"/>
    </row>
    <row r="2199" spans="3:6" x14ac:dyDescent="0.55000000000000004">
      <c r="C2199" s="3"/>
      <c r="D2199" s="23"/>
      <c r="E2199" s="3"/>
      <c r="F2199" s="23"/>
    </row>
    <row r="2200" spans="3:6" x14ac:dyDescent="0.55000000000000004">
      <c r="C2200" s="3"/>
      <c r="D2200" s="23"/>
      <c r="E2200" s="3"/>
      <c r="F2200" s="23"/>
    </row>
    <row r="2201" spans="3:6" x14ac:dyDescent="0.55000000000000004">
      <c r="C2201" s="3"/>
      <c r="D2201" s="23"/>
      <c r="E2201" s="3"/>
      <c r="F2201" s="23"/>
    </row>
    <row r="2202" spans="3:6" x14ac:dyDescent="0.55000000000000004">
      <c r="C2202" s="3"/>
      <c r="D2202" s="23"/>
      <c r="E2202" s="3"/>
      <c r="F2202" s="23"/>
    </row>
    <row r="2203" spans="3:6" x14ac:dyDescent="0.55000000000000004">
      <c r="C2203" s="3"/>
      <c r="D2203" s="23"/>
      <c r="E2203" s="3"/>
      <c r="F2203" s="23"/>
    </row>
    <row r="2204" spans="3:6" x14ac:dyDescent="0.55000000000000004">
      <c r="C2204" s="3"/>
      <c r="D2204" s="23"/>
      <c r="E2204" s="3"/>
      <c r="F2204" s="23"/>
    </row>
    <row r="2205" spans="3:6" x14ac:dyDescent="0.55000000000000004">
      <c r="C2205" s="3"/>
      <c r="D2205" s="23"/>
      <c r="E2205" s="3"/>
      <c r="F2205" s="23"/>
    </row>
    <row r="2206" spans="3:6" x14ac:dyDescent="0.55000000000000004">
      <c r="C2206" s="3"/>
      <c r="D2206" s="23"/>
      <c r="E2206" s="3"/>
      <c r="F2206" s="23"/>
    </row>
    <row r="2207" spans="3:6" x14ac:dyDescent="0.55000000000000004">
      <c r="C2207" s="3"/>
      <c r="D2207" s="23"/>
      <c r="E2207" s="3"/>
      <c r="F2207" s="23"/>
    </row>
    <row r="2208" spans="3:6" x14ac:dyDescent="0.55000000000000004">
      <c r="C2208" s="3"/>
      <c r="D2208" s="23"/>
      <c r="E2208" s="3"/>
      <c r="F2208" s="23"/>
    </row>
    <row r="2209" spans="3:6" x14ac:dyDescent="0.55000000000000004">
      <c r="C2209" s="3"/>
      <c r="D2209" s="23"/>
      <c r="E2209" s="3"/>
      <c r="F2209" s="23"/>
    </row>
    <row r="2210" spans="3:6" x14ac:dyDescent="0.55000000000000004">
      <c r="C2210" s="3"/>
      <c r="D2210" s="23"/>
      <c r="E2210" s="3"/>
      <c r="F2210" s="23"/>
    </row>
    <row r="2211" spans="3:6" x14ac:dyDescent="0.55000000000000004">
      <c r="C2211" s="3"/>
      <c r="D2211" s="23"/>
      <c r="E2211" s="3"/>
      <c r="F2211" s="23"/>
    </row>
    <row r="2212" spans="3:6" x14ac:dyDescent="0.55000000000000004">
      <c r="C2212" s="3"/>
      <c r="D2212" s="23"/>
      <c r="E2212" s="3"/>
      <c r="F2212" s="23"/>
    </row>
    <row r="2213" spans="3:6" x14ac:dyDescent="0.55000000000000004">
      <c r="C2213" s="3"/>
      <c r="D2213" s="23"/>
      <c r="E2213" s="3"/>
      <c r="F2213" s="23"/>
    </row>
    <row r="2214" spans="3:6" x14ac:dyDescent="0.55000000000000004">
      <c r="C2214" s="3"/>
      <c r="D2214" s="23"/>
      <c r="E2214" s="3"/>
      <c r="F2214" s="23"/>
    </row>
    <row r="2215" spans="3:6" x14ac:dyDescent="0.55000000000000004">
      <c r="C2215" s="3"/>
      <c r="D2215" s="23"/>
      <c r="E2215" s="3"/>
      <c r="F2215" s="23"/>
    </row>
    <row r="2216" spans="3:6" x14ac:dyDescent="0.55000000000000004">
      <c r="C2216" s="3"/>
      <c r="D2216" s="23"/>
      <c r="E2216" s="3"/>
      <c r="F2216" s="23"/>
    </row>
    <row r="2217" spans="3:6" x14ac:dyDescent="0.55000000000000004">
      <c r="C2217" s="3"/>
      <c r="D2217" s="23"/>
      <c r="E2217" s="3"/>
      <c r="F2217" s="23"/>
    </row>
    <row r="2218" spans="3:6" x14ac:dyDescent="0.55000000000000004">
      <c r="C2218" s="3"/>
      <c r="D2218" s="23"/>
      <c r="E2218" s="3"/>
      <c r="F2218" s="23"/>
    </row>
    <row r="2219" spans="3:6" x14ac:dyDescent="0.55000000000000004">
      <c r="C2219" s="3"/>
      <c r="D2219" s="23"/>
      <c r="E2219" s="3"/>
      <c r="F2219" s="23"/>
    </row>
    <row r="2220" spans="3:6" x14ac:dyDescent="0.55000000000000004">
      <c r="C2220" s="3"/>
      <c r="D2220" s="23"/>
      <c r="E2220" s="3"/>
      <c r="F2220" s="23"/>
    </row>
    <row r="2221" spans="3:6" x14ac:dyDescent="0.55000000000000004">
      <c r="C2221" s="3"/>
      <c r="D2221" s="23"/>
      <c r="E2221" s="3"/>
      <c r="F2221" s="23"/>
    </row>
    <row r="2222" spans="3:6" x14ac:dyDescent="0.55000000000000004">
      <c r="C2222" s="3"/>
      <c r="D2222" s="23"/>
      <c r="E2222" s="3"/>
      <c r="F2222" s="23"/>
    </row>
    <row r="2223" spans="3:6" x14ac:dyDescent="0.55000000000000004">
      <c r="C2223" s="3"/>
      <c r="D2223" s="23"/>
      <c r="E2223" s="3"/>
      <c r="F2223" s="23"/>
    </row>
    <row r="2224" spans="3:6" x14ac:dyDescent="0.55000000000000004">
      <c r="C2224" s="3"/>
      <c r="D2224" s="23"/>
      <c r="E2224" s="3"/>
      <c r="F2224" s="23"/>
    </row>
    <row r="2225" spans="3:6" x14ac:dyDescent="0.55000000000000004">
      <c r="C2225" s="3"/>
      <c r="D2225" s="23"/>
      <c r="E2225" s="3"/>
      <c r="F2225" s="23"/>
    </row>
    <row r="2226" spans="3:6" x14ac:dyDescent="0.55000000000000004">
      <c r="C2226" s="3"/>
      <c r="D2226" s="23"/>
      <c r="E2226" s="3"/>
      <c r="F2226" s="23"/>
    </row>
    <row r="2227" spans="3:6" x14ac:dyDescent="0.55000000000000004">
      <c r="C2227" s="3"/>
      <c r="D2227" s="23"/>
      <c r="E2227" s="3"/>
      <c r="F2227" s="23"/>
    </row>
    <row r="2228" spans="3:6" x14ac:dyDescent="0.55000000000000004">
      <c r="C2228" s="3"/>
      <c r="D2228" s="23"/>
      <c r="E2228" s="3"/>
      <c r="F2228" s="23"/>
    </row>
    <row r="2229" spans="3:6" x14ac:dyDescent="0.55000000000000004">
      <c r="C2229" s="3"/>
      <c r="D2229" s="23"/>
      <c r="E2229" s="3"/>
      <c r="F2229" s="23"/>
    </row>
    <row r="2230" spans="3:6" x14ac:dyDescent="0.55000000000000004">
      <c r="C2230" s="3"/>
      <c r="D2230" s="23"/>
      <c r="E2230" s="3"/>
      <c r="F2230" s="23"/>
    </row>
    <row r="2231" spans="3:6" x14ac:dyDescent="0.55000000000000004">
      <c r="C2231" s="3"/>
      <c r="D2231" s="23"/>
      <c r="E2231" s="3"/>
      <c r="F2231" s="23"/>
    </row>
    <row r="2232" spans="3:6" x14ac:dyDescent="0.55000000000000004">
      <c r="C2232" s="3"/>
      <c r="D2232" s="23"/>
      <c r="E2232" s="3"/>
      <c r="F2232" s="23"/>
    </row>
    <row r="2233" spans="3:6" x14ac:dyDescent="0.55000000000000004">
      <c r="C2233" s="3"/>
      <c r="D2233" s="23"/>
      <c r="E2233" s="3"/>
      <c r="F2233" s="23"/>
    </row>
    <row r="2234" spans="3:6" x14ac:dyDescent="0.55000000000000004">
      <c r="C2234" s="3"/>
      <c r="D2234" s="23"/>
      <c r="E2234" s="3"/>
      <c r="F2234" s="23"/>
    </row>
    <row r="2235" spans="3:6" x14ac:dyDescent="0.55000000000000004">
      <c r="C2235" s="3"/>
      <c r="D2235" s="23"/>
      <c r="E2235" s="3"/>
      <c r="F2235" s="23"/>
    </row>
    <row r="2236" spans="3:6" x14ac:dyDescent="0.55000000000000004">
      <c r="C2236" s="3"/>
      <c r="D2236" s="23"/>
      <c r="E2236" s="3"/>
      <c r="F2236" s="23"/>
    </row>
    <row r="2237" spans="3:6" x14ac:dyDescent="0.55000000000000004">
      <c r="C2237" s="3"/>
      <c r="D2237" s="23"/>
      <c r="E2237" s="3"/>
      <c r="F2237" s="23"/>
    </row>
    <row r="2238" spans="3:6" x14ac:dyDescent="0.55000000000000004">
      <c r="C2238" s="3"/>
      <c r="D2238" s="23"/>
      <c r="E2238" s="3"/>
      <c r="F2238" s="23"/>
    </row>
    <row r="2239" spans="3:6" x14ac:dyDescent="0.55000000000000004">
      <c r="C2239" s="3"/>
      <c r="D2239" s="23"/>
      <c r="E2239" s="3"/>
      <c r="F2239" s="23"/>
    </row>
    <row r="2240" spans="3:6" x14ac:dyDescent="0.55000000000000004">
      <c r="C2240" s="3"/>
      <c r="D2240" s="23"/>
      <c r="E2240" s="3"/>
      <c r="F2240" s="23"/>
    </row>
    <row r="2241" spans="3:6" x14ac:dyDescent="0.55000000000000004">
      <c r="C2241" s="3"/>
      <c r="D2241" s="23"/>
      <c r="E2241" s="3"/>
      <c r="F2241" s="23"/>
    </row>
    <row r="2242" spans="3:6" x14ac:dyDescent="0.55000000000000004">
      <c r="C2242" s="3"/>
      <c r="D2242" s="23"/>
      <c r="E2242" s="3"/>
      <c r="F2242" s="23"/>
    </row>
    <row r="2243" spans="3:6" x14ac:dyDescent="0.55000000000000004">
      <c r="C2243" s="3"/>
      <c r="D2243" s="23"/>
      <c r="E2243" s="3"/>
      <c r="F2243" s="23"/>
    </row>
    <row r="2244" spans="3:6" x14ac:dyDescent="0.55000000000000004">
      <c r="C2244" s="3"/>
      <c r="D2244" s="23"/>
      <c r="E2244" s="3"/>
      <c r="F2244" s="23"/>
    </row>
    <row r="2245" spans="3:6" x14ac:dyDescent="0.55000000000000004">
      <c r="C2245" s="3"/>
      <c r="D2245" s="23"/>
      <c r="E2245" s="3"/>
      <c r="F2245" s="23"/>
    </row>
    <row r="2246" spans="3:6" x14ac:dyDescent="0.55000000000000004">
      <c r="C2246" s="3"/>
      <c r="D2246" s="23"/>
      <c r="E2246" s="3"/>
      <c r="F2246" s="23"/>
    </row>
    <row r="2247" spans="3:6" x14ac:dyDescent="0.55000000000000004">
      <c r="C2247" s="3"/>
      <c r="D2247" s="23"/>
      <c r="E2247" s="3"/>
      <c r="F2247" s="23"/>
    </row>
    <row r="2248" spans="3:6" x14ac:dyDescent="0.55000000000000004">
      <c r="C2248" s="3"/>
      <c r="D2248" s="23"/>
      <c r="E2248" s="3"/>
      <c r="F2248" s="23"/>
    </row>
    <row r="2249" spans="3:6" x14ac:dyDescent="0.55000000000000004">
      <c r="C2249" s="3"/>
      <c r="D2249" s="23"/>
      <c r="E2249" s="3"/>
      <c r="F2249" s="23"/>
    </row>
    <row r="2250" spans="3:6" x14ac:dyDescent="0.55000000000000004">
      <c r="C2250" s="3"/>
      <c r="D2250" s="23"/>
      <c r="E2250" s="3"/>
      <c r="F2250" s="23"/>
    </row>
    <row r="2251" spans="3:6" x14ac:dyDescent="0.55000000000000004">
      <c r="C2251" s="3"/>
      <c r="D2251" s="23"/>
      <c r="E2251" s="3"/>
      <c r="F2251" s="23"/>
    </row>
    <row r="2252" spans="3:6" x14ac:dyDescent="0.55000000000000004">
      <c r="C2252" s="3"/>
      <c r="D2252" s="23"/>
      <c r="E2252" s="3"/>
      <c r="F2252" s="23"/>
    </row>
    <row r="2253" spans="3:6" x14ac:dyDescent="0.55000000000000004">
      <c r="C2253" s="3"/>
      <c r="D2253" s="23"/>
      <c r="E2253" s="3"/>
      <c r="F2253" s="23"/>
    </row>
    <row r="2254" spans="3:6" x14ac:dyDescent="0.55000000000000004">
      <c r="C2254" s="3"/>
      <c r="D2254" s="23"/>
      <c r="E2254" s="3"/>
      <c r="F2254" s="23"/>
    </row>
    <row r="2255" spans="3:6" x14ac:dyDescent="0.55000000000000004">
      <c r="C2255" s="3"/>
      <c r="D2255" s="23"/>
      <c r="E2255" s="3"/>
      <c r="F2255" s="23"/>
    </row>
    <row r="2256" spans="3:6" x14ac:dyDescent="0.55000000000000004">
      <c r="C2256" s="3"/>
      <c r="D2256" s="23"/>
      <c r="E2256" s="3"/>
      <c r="F2256" s="23"/>
    </row>
    <row r="2257" spans="3:6" x14ac:dyDescent="0.55000000000000004">
      <c r="C2257" s="3"/>
      <c r="D2257" s="23"/>
      <c r="E2257" s="3"/>
      <c r="F2257" s="23"/>
    </row>
    <row r="2258" spans="3:6" x14ac:dyDescent="0.55000000000000004">
      <c r="C2258" s="3"/>
      <c r="D2258" s="23"/>
      <c r="E2258" s="3"/>
      <c r="F2258" s="23"/>
    </row>
    <row r="2259" spans="3:6" x14ac:dyDescent="0.55000000000000004">
      <c r="C2259" s="3"/>
      <c r="D2259" s="23"/>
      <c r="E2259" s="3"/>
      <c r="F2259" s="23"/>
    </row>
    <row r="2260" spans="3:6" x14ac:dyDescent="0.55000000000000004">
      <c r="C2260" s="3"/>
      <c r="D2260" s="23"/>
      <c r="E2260" s="3"/>
      <c r="F2260" s="23"/>
    </row>
    <row r="2261" spans="3:6" x14ac:dyDescent="0.55000000000000004">
      <c r="C2261" s="3"/>
      <c r="D2261" s="23"/>
      <c r="E2261" s="3"/>
      <c r="F2261" s="23"/>
    </row>
    <row r="2262" spans="3:6" x14ac:dyDescent="0.55000000000000004">
      <c r="C2262" s="3"/>
      <c r="D2262" s="23"/>
      <c r="E2262" s="3"/>
      <c r="F2262" s="23"/>
    </row>
    <row r="2263" spans="3:6" x14ac:dyDescent="0.55000000000000004">
      <c r="C2263" s="3"/>
      <c r="D2263" s="23"/>
      <c r="E2263" s="3"/>
      <c r="F2263" s="23"/>
    </row>
    <row r="2264" spans="3:6" x14ac:dyDescent="0.55000000000000004">
      <c r="C2264" s="3"/>
      <c r="D2264" s="23"/>
      <c r="E2264" s="3"/>
      <c r="F2264" s="23"/>
    </row>
    <row r="2265" spans="3:6" x14ac:dyDescent="0.55000000000000004">
      <c r="C2265" s="3"/>
      <c r="D2265" s="23"/>
      <c r="E2265" s="3"/>
      <c r="F2265" s="23"/>
    </row>
    <row r="2266" spans="3:6" x14ac:dyDescent="0.55000000000000004">
      <c r="C2266" s="3"/>
      <c r="D2266" s="23"/>
      <c r="E2266" s="3"/>
      <c r="F2266" s="23"/>
    </row>
    <row r="2267" spans="3:6" x14ac:dyDescent="0.55000000000000004">
      <c r="C2267" s="3"/>
      <c r="D2267" s="23"/>
      <c r="E2267" s="3"/>
      <c r="F2267" s="23"/>
    </row>
    <row r="2268" spans="3:6" x14ac:dyDescent="0.55000000000000004">
      <c r="C2268" s="3"/>
      <c r="D2268" s="23"/>
      <c r="E2268" s="3"/>
      <c r="F2268" s="23"/>
    </row>
    <row r="2269" spans="3:6" x14ac:dyDescent="0.55000000000000004">
      <c r="C2269" s="3"/>
      <c r="D2269" s="23"/>
      <c r="E2269" s="3"/>
      <c r="F2269" s="23"/>
    </row>
    <row r="2270" spans="3:6" x14ac:dyDescent="0.55000000000000004">
      <c r="C2270" s="3"/>
      <c r="D2270" s="23"/>
      <c r="E2270" s="3"/>
      <c r="F2270" s="23"/>
    </row>
    <row r="2271" spans="3:6" x14ac:dyDescent="0.55000000000000004">
      <c r="C2271" s="3"/>
      <c r="D2271" s="23"/>
      <c r="E2271" s="3"/>
      <c r="F2271" s="23"/>
    </row>
    <row r="2272" spans="3:6" x14ac:dyDescent="0.55000000000000004">
      <c r="C2272" s="3"/>
      <c r="D2272" s="23"/>
      <c r="E2272" s="3"/>
      <c r="F2272" s="23"/>
    </row>
    <row r="2273" spans="3:6" x14ac:dyDescent="0.55000000000000004">
      <c r="C2273" s="3"/>
      <c r="D2273" s="23"/>
      <c r="E2273" s="3"/>
      <c r="F2273" s="23"/>
    </row>
    <row r="2274" spans="3:6" x14ac:dyDescent="0.55000000000000004">
      <c r="C2274" s="3"/>
      <c r="D2274" s="23"/>
      <c r="E2274" s="3"/>
      <c r="F2274" s="23"/>
    </row>
    <row r="2275" spans="3:6" x14ac:dyDescent="0.55000000000000004">
      <c r="C2275" s="3"/>
      <c r="D2275" s="23"/>
      <c r="E2275" s="3"/>
      <c r="F2275" s="23"/>
    </row>
    <row r="2276" spans="3:6" x14ac:dyDescent="0.55000000000000004">
      <c r="C2276" s="3"/>
      <c r="D2276" s="23"/>
      <c r="E2276" s="3"/>
      <c r="F2276" s="23"/>
    </row>
    <row r="2277" spans="3:6" x14ac:dyDescent="0.55000000000000004">
      <c r="C2277" s="3"/>
      <c r="D2277" s="23"/>
      <c r="E2277" s="3"/>
      <c r="F2277" s="23"/>
    </row>
    <row r="2278" spans="3:6" x14ac:dyDescent="0.55000000000000004">
      <c r="C2278" s="3"/>
      <c r="D2278" s="23"/>
      <c r="E2278" s="3"/>
      <c r="F2278" s="23"/>
    </row>
    <row r="2279" spans="3:6" x14ac:dyDescent="0.55000000000000004">
      <c r="C2279" s="3"/>
      <c r="D2279" s="23"/>
      <c r="E2279" s="3"/>
      <c r="F2279" s="23"/>
    </row>
    <row r="2280" spans="3:6" x14ac:dyDescent="0.55000000000000004">
      <c r="C2280" s="3"/>
      <c r="D2280" s="23"/>
      <c r="E2280" s="3"/>
      <c r="F2280" s="23"/>
    </row>
    <row r="2281" spans="3:6" x14ac:dyDescent="0.55000000000000004">
      <c r="C2281" s="3"/>
      <c r="D2281" s="23"/>
      <c r="E2281" s="3"/>
      <c r="F2281" s="23"/>
    </row>
    <row r="2282" spans="3:6" x14ac:dyDescent="0.55000000000000004">
      <c r="C2282" s="3"/>
      <c r="D2282" s="23"/>
      <c r="E2282" s="3"/>
      <c r="F2282" s="23"/>
    </row>
    <row r="2283" spans="3:6" x14ac:dyDescent="0.55000000000000004">
      <c r="C2283" s="3"/>
      <c r="D2283" s="23"/>
      <c r="E2283" s="3"/>
      <c r="F2283" s="23"/>
    </row>
    <row r="2284" spans="3:6" x14ac:dyDescent="0.55000000000000004">
      <c r="C2284" s="3"/>
      <c r="D2284" s="23"/>
      <c r="E2284" s="3"/>
      <c r="F2284" s="23"/>
    </row>
    <row r="2285" spans="3:6" x14ac:dyDescent="0.55000000000000004">
      <c r="C2285" s="3"/>
      <c r="D2285" s="23"/>
      <c r="E2285" s="3"/>
      <c r="F2285" s="23"/>
    </row>
    <row r="2286" spans="3:6" x14ac:dyDescent="0.55000000000000004">
      <c r="C2286" s="3"/>
      <c r="D2286" s="23"/>
      <c r="E2286" s="3"/>
      <c r="F2286" s="23"/>
    </row>
    <row r="2287" spans="3:6" x14ac:dyDescent="0.55000000000000004">
      <c r="C2287" s="3"/>
      <c r="D2287" s="23"/>
      <c r="E2287" s="3"/>
      <c r="F2287" s="23"/>
    </row>
    <row r="2288" spans="3:6" x14ac:dyDescent="0.55000000000000004">
      <c r="C2288" s="3"/>
      <c r="D2288" s="23"/>
      <c r="E2288" s="3"/>
      <c r="F2288" s="23"/>
    </row>
    <row r="2289" spans="3:6" x14ac:dyDescent="0.55000000000000004">
      <c r="C2289" s="3"/>
      <c r="D2289" s="23"/>
      <c r="E2289" s="3"/>
      <c r="F2289" s="23"/>
    </row>
    <row r="2290" spans="3:6" x14ac:dyDescent="0.55000000000000004">
      <c r="C2290" s="3"/>
      <c r="D2290" s="23"/>
      <c r="E2290" s="3"/>
      <c r="F2290" s="23"/>
    </row>
    <row r="2291" spans="3:6" x14ac:dyDescent="0.55000000000000004">
      <c r="C2291" s="3"/>
      <c r="D2291" s="23"/>
      <c r="E2291" s="3"/>
      <c r="F2291" s="23"/>
    </row>
    <row r="2292" spans="3:6" x14ac:dyDescent="0.55000000000000004">
      <c r="C2292" s="3"/>
      <c r="D2292" s="23"/>
      <c r="E2292" s="3"/>
      <c r="F2292" s="23"/>
    </row>
    <row r="2293" spans="3:6" x14ac:dyDescent="0.55000000000000004">
      <c r="C2293" s="3"/>
      <c r="D2293" s="23"/>
      <c r="E2293" s="3"/>
      <c r="F2293" s="23"/>
    </row>
    <row r="2294" spans="3:6" x14ac:dyDescent="0.55000000000000004">
      <c r="C2294" s="3"/>
      <c r="D2294" s="23"/>
      <c r="E2294" s="3"/>
      <c r="F2294" s="23"/>
    </row>
    <row r="2295" spans="3:6" x14ac:dyDescent="0.55000000000000004">
      <c r="C2295" s="3"/>
      <c r="D2295" s="23"/>
      <c r="E2295" s="3"/>
      <c r="F2295" s="23"/>
    </row>
    <row r="2296" spans="3:6" x14ac:dyDescent="0.55000000000000004">
      <c r="C2296" s="3"/>
      <c r="D2296" s="23"/>
      <c r="E2296" s="3"/>
      <c r="F2296" s="23"/>
    </row>
    <row r="2297" spans="3:6" x14ac:dyDescent="0.55000000000000004">
      <c r="C2297" s="3"/>
      <c r="D2297" s="23"/>
      <c r="E2297" s="3"/>
      <c r="F2297" s="23"/>
    </row>
    <row r="2298" spans="3:6" x14ac:dyDescent="0.55000000000000004">
      <c r="C2298" s="3"/>
      <c r="D2298" s="23"/>
      <c r="E2298" s="3"/>
      <c r="F2298" s="23"/>
    </row>
    <row r="2299" spans="3:6" x14ac:dyDescent="0.55000000000000004">
      <c r="C2299" s="3"/>
      <c r="D2299" s="23"/>
      <c r="E2299" s="3"/>
      <c r="F2299" s="23"/>
    </row>
    <row r="2300" spans="3:6" x14ac:dyDescent="0.55000000000000004">
      <c r="C2300" s="3"/>
      <c r="D2300" s="23"/>
      <c r="E2300" s="3"/>
      <c r="F2300" s="23"/>
    </row>
    <row r="2301" spans="3:6" x14ac:dyDescent="0.55000000000000004">
      <c r="C2301" s="3"/>
      <c r="D2301" s="23"/>
      <c r="E2301" s="3"/>
      <c r="F2301" s="23"/>
    </row>
    <row r="2302" spans="3:6" x14ac:dyDescent="0.55000000000000004">
      <c r="C2302" s="3"/>
      <c r="D2302" s="23"/>
      <c r="E2302" s="3"/>
      <c r="F2302" s="23"/>
    </row>
    <row r="2303" spans="3:6" x14ac:dyDescent="0.55000000000000004">
      <c r="C2303" s="3"/>
      <c r="D2303" s="23"/>
      <c r="E2303" s="3"/>
      <c r="F2303" s="23"/>
    </row>
    <row r="2304" spans="3:6" x14ac:dyDescent="0.55000000000000004">
      <c r="C2304" s="3"/>
      <c r="D2304" s="23"/>
      <c r="E2304" s="3"/>
      <c r="F2304" s="23"/>
    </row>
    <row r="2305" spans="3:6" x14ac:dyDescent="0.55000000000000004">
      <c r="C2305" s="3"/>
      <c r="D2305" s="23"/>
      <c r="E2305" s="3"/>
      <c r="F2305" s="23"/>
    </row>
    <row r="2306" spans="3:6" x14ac:dyDescent="0.55000000000000004">
      <c r="C2306" s="3"/>
      <c r="D2306" s="23"/>
      <c r="E2306" s="3"/>
      <c r="F2306" s="23"/>
    </row>
    <row r="2307" spans="3:6" x14ac:dyDescent="0.55000000000000004">
      <c r="C2307" s="3"/>
      <c r="D2307" s="23"/>
      <c r="E2307" s="3"/>
      <c r="F2307" s="23"/>
    </row>
    <row r="2308" spans="3:6" x14ac:dyDescent="0.55000000000000004">
      <c r="C2308" s="3"/>
      <c r="D2308" s="23"/>
      <c r="E2308" s="3"/>
      <c r="F2308" s="23"/>
    </row>
    <row r="2309" spans="3:6" x14ac:dyDescent="0.55000000000000004">
      <c r="C2309" s="3"/>
      <c r="D2309" s="23"/>
      <c r="E2309" s="3"/>
      <c r="F2309" s="23"/>
    </row>
    <row r="2310" spans="3:6" x14ac:dyDescent="0.55000000000000004">
      <c r="C2310" s="3"/>
      <c r="D2310" s="23"/>
      <c r="E2310" s="3"/>
      <c r="F2310" s="23"/>
    </row>
    <row r="2311" spans="3:6" x14ac:dyDescent="0.55000000000000004">
      <c r="C2311" s="3"/>
      <c r="D2311" s="23"/>
      <c r="E2311" s="3"/>
      <c r="F2311" s="23"/>
    </row>
    <row r="2312" spans="3:6" x14ac:dyDescent="0.55000000000000004">
      <c r="C2312" s="3"/>
      <c r="D2312" s="23"/>
      <c r="E2312" s="3"/>
      <c r="F2312" s="23"/>
    </row>
    <row r="2313" spans="3:6" x14ac:dyDescent="0.55000000000000004">
      <c r="C2313" s="3"/>
      <c r="D2313" s="23"/>
      <c r="E2313" s="3"/>
      <c r="F2313" s="23"/>
    </row>
    <row r="2314" spans="3:6" x14ac:dyDescent="0.55000000000000004">
      <c r="C2314" s="3"/>
      <c r="D2314" s="23"/>
      <c r="E2314" s="3"/>
      <c r="F2314" s="23"/>
    </row>
    <row r="2315" spans="3:6" x14ac:dyDescent="0.55000000000000004">
      <c r="C2315" s="3"/>
      <c r="D2315" s="23"/>
      <c r="E2315" s="3"/>
      <c r="F2315" s="23"/>
    </row>
    <row r="2316" spans="3:6" x14ac:dyDescent="0.55000000000000004">
      <c r="C2316" s="3"/>
      <c r="D2316" s="23"/>
      <c r="E2316" s="3"/>
      <c r="F2316" s="23"/>
    </row>
    <row r="2317" spans="3:6" x14ac:dyDescent="0.55000000000000004">
      <c r="C2317" s="3"/>
      <c r="D2317" s="23"/>
      <c r="E2317" s="3"/>
      <c r="F2317" s="23"/>
    </row>
    <row r="2318" spans="3:6" x14ac:dyDescent="0.55000000000000004">
      <c r="C2318" s="3"/>
      <c r="D2318" s="23"/>
      <c r="E2318" s="3"/>
      <c r="F2318" s="23"/>
    </row>
    <row r="2319" spans="3:6" x14ac:dyDescent="0.55000000000000004">
      <c r="C2319" s="3"/>
      <c r="D2319" s="23"/>
      <c r="E2319" s="3"/>
      <c r="F2319" s="23"/>
    </row>
    <row r="2320" spans="3:6" x14ac:dyDescent="0.55000000000000004">
      <c r="C2320" s="3"/>
      <c r="D2320" s="23"/>
      <c r="E2320" s="3"/>
      <c r="F2320" s="23"/>
    </row>
    <row r="2321" spans="3:6" x14ac:dyDescent="0.55000000000000004">
      <c r="C2321" s="3"/>
      <c r="D2321" s="23"/>
      <c r="E2321" s="3"/>
      <c r="F2321" s="23"/>
    </row>
    <row r="2322" spans="3:6" x14ac:dyDescent="0.55000000000000004">
      <c r="C2322" s="3"/>
      <c r="D2322" s="23"/>
      <c r="E2322" s="3"/>
      <c r="F2322" s="23"/>
    </row>
    <row r="2323" spans="3:6" x14ac:dyDescent="0.55000000000000004">
      <c r="C2323" s="3"/>
      <c r="D2323" s="23"/>
      <c r="E2323" s="3"/>
      <c r="F2323" s="23"/>
    </row>
    <row r="2324" spans="3:6" x14ac:dyDescent="0.55000000000000004">
      <c r="C2324" s="3"/>
      <c r="D2324" s="23"/>
      <c r="E2324" s="3"/>
      <c r="F2324" s="23"/>
    </row>
    <row r="2325" spans="3:6" x14ac:dyDescent="0.55000000000000004">
      <c r="C2325" s="3"/>
      <c r="D2325" s="23"/>
      <c r="E2325" s="3"/>
      <c r="F2325" s="23"/>
    </row>
    <row r="2326" spans="3:6" x14ac:dyDescent="0.55000000000000004">
      <c r="C2326" s="3"/>
      <c r="D2326" s="23"/>
      <c r="E2326" s="3"/>
      <c r="F2326" s="23"/>
    </row>
    <row r="2327" spans="3:6" x14ac:dyDescent="0.55000000000000004">
      <c r="C2327" s="3"/>
      <c r="D2327" s="23"/>
      <c r="E2327" s="3"/>
      <c r="F2327" s="23"/>
    </row>
    <row r="2328" spans="3:6" x14ac:dyDescent="0.55000000000000004">
      <c r="C2328" s="3"/>
      <c r="D2328" s="23"/>
      <c r="E2328" s="3"/>
      <c r="F2328" s="23"/>
    </row>
    <row r="2329" spans="3:6" x14ac:dyDescent="0.55000000000000004">
      <c r="C2329" s="3"/>
      <c r="D2329" s="23"/>
      <c r="E2329" s="3"/>
      <c r="F2329" s="23"/>
    </row>
    <row r="2330" spans="3:6" x14ac:dyDescent="0.55000000000000004">
      <c r="C2330" s="3"/>
      <c r="D2330" s="23"/>
      <c r="E2330" s="3"/>
      <c r="F2330" s="23"/>
    </row>
    <row r="2331" spans="3:6" x14ac:dyDescent="0.55000000000000004">
      <c r="C2331" s="3"/>
      <c r="D2331" s="23"/>
      <c r="E2331" s="3"/>
      <c r="F2331" s="23"/>
    </row>
    <row r="2332" spans="3:6" x14ac:dyDescent="0.55000000000000004">
      <c r="C2332" s="3"/>
      <c r="D2332" s="23"/>
      <c r="E2332" s="3"/>
      <c r="F2332" s="23"/>
    </row>
    <row r="2333" spans="3:6" x14ac:dyDescent="0.55000000000000004">
      <c r="C2333" s="3"/>
      <c r="D2333" s="23"/>
      <c r="E2333" s="3"/>
      <c r="F2333" s="23"/>
    </row>
    <row r="2334" spans="3:6" x14ac:dyDescent="0.55000000000000004">
      <c r="C2334" s="3"/>
      <c r="D2334" s="23"/>
      <c r="E2334" s="3"/>
      <c r="F2334" s="23"/>
    </row>
    <row r="2335" spans="3:6" x14ac:dyDescent="0.55000000000000004">
      <c r="C2335" s="3"/>
      <c r="D2335" s="23"/>
      <c r="E2335" s="3"/>
      <c r="F2335" s="23"/>
    </row>
    <row r="2336" spans="3:6" x14ac:dyDescent="0.55000000000000004">
      <c r="C2336" s="3"/>
      <c r="D2336" s="23"/>
      <c r="E2336" s="3"/>
      <c r="F2336" s="23"/>
    </row>
    <row r="2337" spans="3:6" x14ac:dyDescent="0.55000000000000004">
      <c r="C2337" s="3"/>
      <c r="D2337" s="23"/>
      <c r="E2337" s="3"/>
      <c r="F2337" s="23"/>
    </row>
    <row r="2338" spans="3:6" x14ac:dyDescent="0.55000000000000004">
      <c r="C2338" s="3"/>
      <c r="D2338" s="23"/>
      <c r="E2338" s="3"/>
      <c r="F2338" s="23"/>
    </row>
    <row r="2339" spans="3:6" x14ac:dyDescent="0.55000000000000004">
      <c r="C2339" s="3"/>
      <c r="D2339" s="23"/>
      <c r="E2339" s="3"/>
      <c r="F2339" s="23"/>
    </row>
    <row r="2340" spans="3:6" x14ac:dyDescent="0.55000000000000004">
      <c r="C2340" s="3"/>
      <c r="D2340" s="23"/>
      <c r="E2340" s="3"/>
      <c r="F2340" s="23"/>
    </row>
    <row r="2341" spans="3:6" x14ac:dyDescent="0.55000000000000004">
      <c r="C2341" s="3"/>
      <c r="D2341" s="23"/>
      <c r="E2341" s="3"/>
      <c r="F2341" s="23"/>
    </row>
    <row r="2342" spans="3:6" x14ac:dyDescent="0.55000000000000004">
      <c r="C2342" s="3"/>
      <c r="D2342" s="23"/>
      <c r="E2342" s="3"/>
      <c r="F2342" s="23"/>
    </row>
    <row r="2343" spans="3:6" x14ac:dyDescent="0.55000000000000004">
      <c r="C2343" s="3"/>
      <c r="D2343" s="23"/>
      <c r="E2343" s="3"/>
      <c r="F2343" s="23"/>
    </row>
    <row r="2344" spans="3:6" x14ac:dyDescent="0.55000000000000004">
      <c r="C2344" s="3"/>
      <c r="D2344" s="23"/>
      <c r="E2344" s="3"/>
      <c r="F2344" s="23"/>
    </row>
    <row r="2345" spans="3:6" x14ac:dyDescent="0.55000000000000004">
      <c r="C2345" s="3"/>
      <c r="D2345" s="23"/>
      <c r="E2345" s="3"/>
      <c r="F2345" s="23"/>
    </row>
    <row r="2346" spans="3:6" x14ac:dyDescent="0.55000000000000004">
      <c r="C2346" s="3"/>
      <c r="D2346" s="23"/>
      <c r="E2346" s="3"/>
      <c r="F2346" s="23"/>
    </row>
    <row r="2347" spans="3:6" x14ac:dyDescent="0.55000000000000004">
      <c r="C2347" s="3"/>
      <c r="D2347" s="23"/>
      <c r="E2347" s="3"/>
      <c r="F2347" s="23"/>
    </row>
    <row r="2348" spans="3:6" x14ac:dyDescent="0.55000000000000004">
      <c r="C2348" s="3"/>
      <c r="D2348" s="23"/>
      <c r="E2348" s="3"/>
      <c r="F2348" s="23"/>
    </row>
    <row r="2349" spans="3:6" x14ac:dyDescent="0.55000000000000004">
      <c r="C2349" s="3"/>
      <c r="D2349" s="23"/>
      <c r="E2349" s="3"/>
      <c r="F2349" s="23"/>
    </row>
    <row r="2350" spans="3:6" x14ac:dyDescent="0.55000000000000004">
      <c r="C2350" s="3"/>
      <c r="D2350" s="23"/>
      <c r="E2350" s="3"/>
      <c r="F2350" s="23"/>
    </row>
    <row r="2351" spans="3:6" x14ac:dyDescent="0.55000000000000004">
      <c r="C2351" s="3"/>
      <c r="D2351" s="23"/>
      <c r="E2351" s="3"/>
      <c r="F2351" s="23"/>
    </row>
    <row r="2352" spans="3:6" x14ac:dyDescent="0.55000000000000004">
      <c r="C2352" s="3"/>
      <c r="D2352" s="23"/>
      <c r="E2352" s="3"/>
      <c r="F2352" s="23"/>
    </row>
    <row r="2353" spans="3:6" x14ac:dyDescent="0.55000000000000004">
      <c r="C2353" s="3"/>
      <c r="D2353" s="23"/>
      <c r="E2353" s="3"/>
      <c r="F2353" s="23"/>
    </row>
    <row r="2354" spans="3:6" x14ac:dyDescent="0.55000000000000004">
      <c r="C2354" s="3"/>
      <c r="D2354" s="23"/>
      <c r="E2354" s="3"/>
      <c r="F2354" s="23"/>
    </row>
    <row r="2355" spans="3:6" x14ac:dyDescent="0.55000000000000004">
      <c r="C2355" s="3"/>
      <c r="D2355" s="23"/>
      <c r="E2355" s="3"/>
      <c r="F2355" s="23"/>
    </row>
    <row r="2356" spans="3:6" x14ac:dyDescent="0.55000000000000004">
      <c r="C2356" s="3"/>
      <c r="D2356" s="23"/>
      <c r="E2356" s="3"/>
      <c r="F2356" s="23"/>
    </row>
    <row r="2357" spans="3:6" x14ac:dyDescent="0.55000000000000004">
      <c r="C2357" s="3"/>
      <c r="D2357" s="23"/>
      <c r="E2357" s="3"/>
      <c r="F2357" s="23"/>
    </row>
    <row r="2358" spans="3:6" x14ac:dyDescent="0.55000000000000004">
      <c r="C2358" s="3"/>
      <c r="D2358" s="23"/>
      <c r="E2358" s="3"/>
      <c r="F2358" s="23"/>
    </row>
    <row r="2359" spans="3:6" x14ac:dyDescent="0.55000000000000004">
      <c r="C2359" s="3"/>
      <c r="D2359" s="23"/>
      <c r="E2359" s="3"/>
      <c r="F2359" s="23"/>
    </row>
    <row r="2360" spans="3:6" x14ac:dyDescent="0.55000000000000004">
      <c r="C2360" s="3"/>
      <c r="D2360" s="23"/>
      <c r="E2360" s="3"/>
      <c r="F2360" s="23"/>
    </row>
    <row r="2361" spans="3:6" x14ac:dyDescent="0.55000000000000004">
      <c r="C2361" s="3"/>
      <c r="D2361" s="23"/>
      <c r="E2361" s="3"/>
      <c r="F2361" s="23"/>
    </row>
    <row r="2362" spans="3:6" x14ac:dyDescent="0.55000000000000004">
      <c r="C2362" s="3"/>
      <c r="D2362" s="23"/>
      <c r="E2362" s="3"/>
      <c r="F2362" s="23"/>
    </row>
    <row r="2363" spans="3:6" x14ac:dyDescent="0.55000000000000004">
      <c r="C2363" s="3"/>
      <c r="D2363" s="23"/>
      <c r="E2363" s="3"/>
      <c r="F2363" s="23"/>
    </row>
    <row r="2364" spans="3:6" x14ac:dyDescent="0.55000000000000004">
      <c r="C2364" s="3"/>
      <c r="D2364" s="23"/>
      <c r="E2364" s="3"/>
      <c r="F2364" s="23"/>
    </row>
    <row r="2365" spans="3:6" x14ac:dyDescent="0.55000000000000004">
      <c r="C2365" s="3"/>
      <c r="D2365" s="23"/>
      <c r="E2365" s="3"/>
      <c r="F2365" s="23"/>
    </row>
    <row r="2366" spans="3:6" x14ac:dyDescent="0.55000000000000004">
      <c r="C2366" s="3"/>
      <c r="D2366" s="23"/>
      <c r="E2366" s="3"/>
      <c r="F2366" s="23"/>
    </row>
    <row r="2367" spans="3:6" x14ac:dyDescent="0.55000000000000004">
      <c r="C2367" s="3"/>
      <c r="D2367" s="23"/>
      <c r="E2367" s="3"/>
      <c r="F2367" s="23"/>
    </row>
    <row r="2368" spans="3:6" x14ac:dyDescent="0.55000000000000004">
      <c r="C2368" s="3"/>
      <c r="D2368" s="23"/>
      <c r="E2368" s="3"/>
      <c r="F2368" s="23"/>
    </row>
    <row r="2369" spans="3:6" x14ac:dyDescent="0.55000000000000004">
      <c r="C2369" s="3"/>
      <c r="D2369" s="23"/>
      <c r="E2369" s="3"/>
      <c r="F2369" s="23"/>
    </row>
    <row r="2370" spans="3:6" x14ac:dyDescent="0.55000000000000004">
      <c r="C2370" s="3"/>
      <c r="D2370" s="23"/>
      <c r="E2370" s="3"/>
      <c r="F2370" s="23"/>
    </row>
    <row r="2371" spans="3:6" x14ac:dyDescent="0.55000000000000004">
      <c r="C2371" s="3"/>
      <c r="D2371" s="23"/>
      <c r="E2371" s="3"/>
      <c r="F2371" s="23"/>
    </row>
    <row r="2372" spans="3:6" x14ac:dyDescent="0.55000000000000004">
      <c r="C2372" s="3"/>
      <c r="D2372" s="23"/>
      <c r="E2372" s="3"/>
      <c r="F2372" s="23"/>
    </row>
    <row r="2373" spans="3:6" x14ac:dyDescent="0.55000000000000004">
      <c r="C2373" s="3"/>
      <c r="D2373" s="23"/>
      <c r="E2373" s="3"/>
      <c r="F2373" s="23"/>
    </row>
    <row r="2374" spans="3:6" x14ac:dyDescent="0.55000000000000004">
      <c r="C2374" s="3"/>
      <c r="D2374" s="23"/>
      <c r="E2374" s="3"/>
      <c r="F2374" s="23"/>
    </row>
    <row r="2375" spans="3:6" x14ac:dyDescent="0.55000000000000004">
      <c r="C2375" s="3"/>
      <c r="D2375" s="23"/>
      <c r="E2375" s="3"/>
      <c r="F2375" s="23"/>
    </row>
    <row r="2376" spans="3:6" x14ac:dyDescent="0.55000000000000004">
      <c r="C2376" s="3"/>
      <c r="D2376" s="23"/>
      <c r="E2376" s="3"/>
      <c r="F2376" s="23"/>
    </row>
    <row r="2377" spans="3:6" x14ac:dyDescent="0.55000000000000004">
      <c r="C2377" s="3"/>
      <c r="D2377" s="23"/>
      <c r="E2377" s="3"/>
      <c r="F2377" s="23"/>
    </row>
    <row r="2378" spans="3:6" x14ac:dyDescent="0.55000000000000004">
      <c r="C2378" s="3"/>
      <c r="D2378" s="23"/>
      <c r="E2378" s="3"/>
      <c r="F2378" s="23"/>
    </row>
    <row r="2379" spans="3:6" x14ac:dyDescent="0.55000000000000004">
      <c r="C2379" s="3"/>
      <c r="D2379" s="23"/>
      <c r="E2379" s="3"/>
      <c r="F2379" s="23"/>
    </row>
    <row r="2380" spans="3:6" x14ac:dyDescent="0.55000000000000004">
      <c r="C2380" s="3"/>
      <c r="D2380" s="23"/>
      <c r="E2380" s="3"/>
      <c r="F2380" s="23"/>
    </row>
    <row r="2381" spans="3:6" x14ac:dyDescent="0.55000000000000004">
      <c r="C2381" s="3"/>
      <c r="D2381" s="23"/>
      <c r="E2381" s="3"/>
      <c r="F2381" s="23"/>
    </row>
    <row r="2382" spans="3:6" x14ac:dyDescent="0.55000000000000004">
      <c r="C2382" s="3"/>
      <c r="D2382" s="23"/>
      <c r="E2382" s="3"/>
      <c r="F2382" s="23"/>
    </row>
    <row r="2383" spans="3:6" x14ac:dyDescent="0.55000000000000004">
      <c r="C2383" s="3"/>
      <c r="D2383" s="23"/>
      <c r="E2383" s="3"/>
      <c r="F2383" s="23"/>
    </row>
    <row r="2384" spans="3:6" x14ac:dyDescent="0.55000000000000004">
      <c r="C2384" s="3"/>
      <c r="D2384" s="23"/>
      <c r="E2384" s="3"/>
      <c r="F2384" s="23"/>
    </row>
    <row r="2385" spans="3:6" x14ac:dyDescent="0.55000000000000004">
      <c r="C2385" s="3"/>
      <c r="D2385" s="23"/>
      <c r="E2385" s="3"/>
      <c r="F2385" s="23"/>
    </row>
    <row r="2386" spans="3:6" x14ac:dyDescent="0.55000000000000004">
      <c r="C2386" s="3"/>
      <c r="D2386" s="23"/>
      <c r="E2386" s="3"/>
      <c r="F2386" s="23"/>
    </row>
    <row r="2387" spans="3:6" x14ac:dyDescent="0.55000000000000004">
      <c r="C2387" s="3"/>
      <c r="D2387" s="23"/>
      <c r="E2387" s="3"/>
      <c r="F2387" s="23"/>
    </row>
    <row r="2388" spans="3:6" x14ac:dyDescent="0.55000000000000004">
      <c r="C2388" s="3"/>
      <c r="D2388" s="23"/>
      <c r="E2388" s="3"/>
      <c r="F2388" s="23"/>
    </row>
    <row r="2389" spans="3:6" x14ac:dyDescent="0.55000000000000004">
      <c r="C2389" s="3"/>
      <c r="D2389" s="23"/>
      <c r="E2389" s="3"/>
      <c r="F2389" s="23"/>
    </row>
    <row r="2390" spans="3:6" x14ac:dyDescent="0.55000000000000004">
      <c r="C2390" s="3"/>
      <c r="D2390" s="23"/>
      <c r="E2390" s="3"/>
      <c r="F2390" s="23"/>
    </row>
    <row r="2391" spans="3:6" x14ac:dyDescent="0.55000000000000004">
      <c r="C2391" s="3"/>
      <c r="D2391" s="23"/>
      <c r="E2391" s="3"/>
      <c r="F2391" s="23"/>
    </row>
    <row r="2392" spans="3:6" x14ac:dyDescent="0.55000000000000004">
      <c r="C2392" s="3"/>
      <c r="D2392" s="23"/>
      <c r="E2392" s="3"/>
      <c r="F2392" s="23"/>
    </row>
    <row r="2393" spans="3:6" x14ac:dyDescent="0.55000000000000004">
      <c r="C2393" s="3"/>
      <c r="D2393" s="23"/>
      <c r="E2393" s="3"/>
      <c r="F2393" s="23"/>
    </row>
    <row r="2394" spans="3:6" x14ac:dyDescent="0.55000000000000004">
      <c r="C2394" s="3"/>
      <c r="D2394" s="23"/>
      <c r="E2394" s="3"/>
      <c r="F2394" s="23"/>
    </row>
    <row r="2395" spans="3:6" x14ac:dyDescent="0.55000000000000004">
      <c r="C2395" s="3"/>
      <c r="D2395" s="23"/>
      <c r="E2395" s="3"/>
      <c r="F2395" s="23"/>
    </row>
    <row r="2396" spans="3:6" x14ac:dyDescent="0.55000000000000004">
      <c r="C2396" s="3"/>
      <c r="D2396" s="23"/>
      <c r="E2396" s="3"/>
      <c r="F2396" s="23"/>
    </row>
    <row r="2397" spans="3:6" x14ac:dyDescent="0.55000000000000004">
      <c r="C2397" s="3"/>
      <c r="D2397" s="23"/>
      <c r="E2397" s="3"/>
      <c r="F2397" s="23"/>
    </row>
    <row r="2398" spans="3:6" x14ac:dyDescent="0.55000000000000004">
      <c r="C2398" s="3"/>
      <c r="D2398" s="23"/>
      <c r="E2398" s="3"/>
      <c r="F2398" s="23"/>
    </row>
    <row r="2399" spans="3:6" x14ac:dyDescent="0.55000000000000004">
      <c r="C2399" s="3"/>
      <c r="D2399" s="23"/>
      <c r="E2399" s="3"/>
      <c r="F2399" s="23"/>
    </row>
    <row r="2400" spans="3:6" x14ac:dyDescent="0.55000000000000004">
      <c r="C2400" s="3"/>
      <c r="D2400" s="23"/>
      <c r="E2400" s="3"/>
      <c r="F2400" s="23"/>
    </row>
    <row r="2401" spans="3:6" x14ac:dyDescent="0.55000000000000004">
      <c r="C2401" s="3"/>
      <c r="D2401" s="23"/>
      <c r="E2401" s="3"/>
      <c r="F2401" s="23"/>
    </row>
    <row r="2402" spans="3:6" x14ac:dyDescent="0.55000000000000004">
      <c r="C2402" s="3"/>
      <c r="D2402" s="23"/>
      <c r="E2402" s="3"/>
      <c r="F2402" s="23"/>
    </row>
    <row r="2403" spans="3:6" x14ac:dyDescent="0.55000000000000004">
      <c r="C2403" s="3"/>
      <c r="D2403" s="23"/>
      <c r="E2403" s="3"/>
      <c r="F2403" s="23"/>
    </row>
    <row r="2404" spans="3:6" x14ac:dyDescent="0.55000000000000004">
      <c r="C2404" s="3"/>
      <c r="D2404" s="23"/>
      <c r="E2404" s="3"/>
      <c r="F2404" s="23"/>
    </row>
    <row r="2405" spans="3:6" x14ac:dyDescent="0.55000000000000004">
      <c r="C2405" s="3"/>
      <c r="D2405" s="23"/>
      <c r="E2405" s="3"/>
      <c r="F2405" s="23"/>
    </row>
    <row r="2406" spans="3:6" x14ac:dyDescent="0.55000000000000004">
      <c r="C2406" s="3"/>
      <c r="D2406" s="23"/>
      <c r="E2406" s="3"/>
      <c r="F2406" s="23"/>
    </row>
    <row r="2407" spans="3:6" x14ac:dyDescent="0.55000000000000004">
      <c r="C2407" s="3"/>
      <c r="D2407" s="23"/>
      <c r="E2407" s="3"/>
      <c r="F2407" s="23"/>
    </row>
    <row r="2408" spans="3:6" x14ac:dyDescent="0.55000000000000004">
      <c r="C2408" s="3"/>
      <c r="D2408" s="23"/>
      <c r="E2408" s="3"/>
      <c r="F2408" s="23"/>
    </row>
    <row r="2409" spans="3:6" x14ac:dyDescent="0.55000000000000004">
      <c r="C2409" s="3"/>
      <c r="D2409" s="23"/>
      <c r="E2409" s="3"/>
      <c r="F2409" s="23"/>
    </row>
    <row r="2410" spans="3:6" x14ac:dyDescent="0.55000000000000004">
      <c r="C2410" s="3"/>
      <c r="D2410" s="23"/>
      <c r="E2410" s="3"/>
      <c r="F2410" s="23"/>
    </row>
    <row r="2411" spans="3:6" x14ac:dyDescent="0.55000000000000004">
      <c r="C2411" s="3"/>
      <c r="D2411" s="23"/>
      <c r="E2411" s="3"/>
      <c r="F2411" s="23"/>
    </row>
    <row r="2412" spans="3:6" x14ac:dyDescent="0.55000000000000004">
      <c r="C2412" s="3"/>
      <c r="D2412" s="23"/>
      <c r="E2412" s="3"/>
      <c r="F2412" s="23"/>
    </row>
    <row r="2413" spans="3:6" x14ac:dyDescent="0.55000000000000004">
      <c r="C2413" s="3"/>
      <c r="D2413" s="23"/>
      <c r="E2413" s="3"/>
      <c r="F2413" s="23"/>
    </row>
    <row r="2414" spans="3:6" x14ac:dyDescent="0.55000000000000004">
      <c r="C2414" s="3"/>
      <c r="D2414" s="23"/>
      <c r="E2414" s="3"/>
      <c r="F2414" s="23"/>
    </row>
    <row r="2415" spans="3:6" x14ac:dyDescent="0.55000000000000004">
      <c r="C2415" s="3"/>
      <c r="D2415" s="23"/>
      <c r="E2415" s="3"/>
      <c r="F2415" s="23"/>
    </row>
    <row r="2416" spans="3:6" x14ac:dyDescent="0.55000000000000004">
      <c r="C2416" s="3"/>
      <c r="D2416" s="23"/>
      <c r="E2416" s="3"/>
      <c r="F2416" s="23"/>
    </row>
    <row r="2417" spans="3:6" x14ac:dyDescent="0.55000000000000004">
      <c r="C2417" s="3"/>
      <c r="D2417" s="23"/>
      <c r="E2417" s="3"/>
      <c r="F2417" s="23"/>
    </row>
    <row r="2418" spans="3:6" x14ac:dyDescent="0.55000000000000004">
      <c r="C2418" s="3"/>
      <c r="D2418" s="23"/>
      <c r="E2418" s="3"/>
      <c r="F2418" s="23"/>
    </row>
    <row r="2419" spans="3:6" x14ac:dyDescent="0.55000000000000004">
      <c r="C2419" s="3"/>
      <c r="D2419" s="23"/>
      <c r="E2419" s="3"/>
      <c r="F2419" s="23"/>
    </row>
    <row r="2420" spans="3:6" x14ac:dyDescent="0.55000000000000004">
      <c r="C2420" s="3"/>
      <c r="D2420" s="23"/>
      <c r="E2420" s="3"/>
      <c r="F2420" s="23"/>
    </row>
    <row r="2421" spans="3:6" x14ac:dyDescent="0.55000000000000004">
      <c r="C2421" s="3"/>
      <c r="D2421" s="23"/>
      <c r="E2421" s="3"/>
      <c r="F2421" s="23"/>
    </row>
    <row r="2422" spans="3:6" x14ac:dyDescent="0.55000000000000004">
      <c r="C2422" s="3"/>
      <c r="D2422" s="23"/>
      <c r="E2422" s="3"/>
      <c r="F2422" s="23"/>
    </row>
    <row r="2423" spans="3:6" x14ac:dyDescent="0.55000000000000004">
      <c r="C2423" s="3"/>
      <c r="D2423" s="23"/>
      <c r="E2423" s="3"/>
      <c r="F2423" s="23"/>
    </row>
    <row r="2424" spans="3:6" x14ac:dyDescent="0.55000000000000004">
      <c r="C2424" s="3"/>
      <c r="D2424" s="23"/>
      <c r="E2424" s="3"/>
      <c r="F2424" s="23"/>
    </row>
    <row r="2425" spans="3:6" x14ac:dyDescent="0.55000000000000004">
      <c r="C2425" s="3"/>
      <c r="D2425" s="23"/>
      <c r="E2425" s="3"/>
      <c r="F2425" s="23"/>
    </row>
    <row r="2426" spans="3:6" x14ac:dyDescent="0.55000000000000004">
      <c r="C2426" s="3"/>
      <c r="D2426" s="23"/>
      <c r="E2426" s="3"/>
      <c r="F2426" s="23"/>
    </row>
    <row r="2427" spans="3:6" x14ac:dyDescent="0.55000000000000004">
      <c r="C2427" s="3"/>
      <c r="D2427" s="23"/>
      <c r="E2427" s="3"/>
      <c r="F2427" s="23"/>
    </row>
    <row r="2428" spans="3:6" x14ac:dyDescent="0.55000000000000004">
      <c r="C2428" s="3"/>
      <c r="D2428" s="23"/>
      <c r="E2428" s="3"/>
      <c r="F2428" s="23"/>
    </row>
    <row r="2429" spans="3:6" x14ac:dyDescent="0.55000000000000004">
      <c r="C2429" s="3"/>
      <c r="D2429" s="23"/>
      <c r="E2429" s="3"/>
      <c r="F2429" s="23"/>
    </row>
    <row r="2430" spans="3:6" x14ac:dyDescent="0.55000000000000004">
      <c r="C2430" s="3"/>
      <c r="D2430" s="23"/>
      <c r="E2430" s="3"/>
      <c r="F2430" s="23"/>
    </row>
    <row r="2431" spans="3:6" x14ac:dyDescent="0.55000000000000004">
      <c r="C2431" s="3"/>
      <c r="D2431" s="23"/>
      <c r="E2431" s="3"/>
      <c r="F2431" s="23"/>
    </row>
    <row r="2432" spans="3:6" x14ac:dyDescent="0.55000000000000004">
      <c r="C2432" s="3"/>
      <c r="D2432" s="23"/>
      <c r="E2432" s="3"/>
      <c r="F2432" s="23"/>
    </row>
    <row r="2433" spans="3:6" x14ac:dyDescent="0.55000000000000004">
      <c r="C2433" s="3"/>
      <c r="D2433" s="23"/>
      <c r="E2433" s="3"/>
      <c r="F2433" s="23"/>
    </row>
    <row r="2434" spans="3:6" x14ac:dyDescent="0.55000000000000004">
      <c r="C2434" s="3"/>
      <c r="D2434" s="23"/>
      <c r="E2434" s="3"/>
      <c r="F2434" s="23"/>
    </row>
    <row r="2435" spans="3:6" x14ac:dyDescent="0.55000000000000004">
      <c r="C2435" s="3"/>
      <c r="D2435" s="23"/>
      <c r="E2435" s="3"/>
      <c r="F2435" s="23"/>
    </row>
    <row r="2436" spans="3:6" x14ac:dyDescent="0.55000000000000004">
      <c r="C2436" s="3"/>
      <c r="D2436" s="23"/>
      <c r="E2436" s="3"/>
      <c r="F2436" s="23"/>
    </row>
    <row r="2437" spans="3:6" x14ac:dyDescent="0.55000000000000004">
      <c r="C2437" s="3"/>
      <c r="D2437" s="23"/>
      <c r="E2437" s="3"/>
      <c r="F2437" s="23"/>
    </row>
    <row r="2438" spans="3:6" x14ac:dyDescent="0.55000000000000004">
      <c r="C2438" s="3"/>
      <c r="D2438" s="23"/>
      <c r="E2438" s="3"/>
      <c r="F2438" s="23"/>
    </row>
    <row r="2439" spans="3:6" x14ac:dyDescent="0.55000000000000004">
      <c r="C2439" s="3"/>
      <c r="D2439" s="23"/>
      <c r="E2439" s="3"/>
      <c r="F2439" s="23"/>
    </row>
    <row r="2440" spans="3:6" x14ac:dyDescent="0.55000000000000004">
      <c r="C2440" s="3"/>
      <c r="D2440" s="23"/>
      <c r="E2440" s="3"/>
      <c r="F2440" s="23"/>
    </row>
    <row r="2441" spans="3:6" x14ac:dyDescent="0.55000000000000004">
      <c r="C2441" s="3"/>
      <c r="D2441" s="23"/>
      <c r="E2441" s="3"/>
      <c r="F2441" s="23"/>
    </row>
    <row r="2442" spans="3:6" x14ac:dyDescent="0.55000000000000004">
      <c r="C2442" s="3"/>
      <c r="D2442" s="23"/>
      <c r="E2442" s="3"/>
      <c r="F2442" s="23"/>
    </row>
    <row r="2443" spans="3:6" x14ac:dyDescent="0.55000000000000004">
      <c r="C2443" s="3"/>
      <c r="D2443" s="23"/>
      <c r="E2443" s="3"/>
      <c r="F2443" s="23"/>
    </row>
    <row r="2444" spans="3:6" x14ac:dyDescent="0.55000000000000004">
      <c r="C2444" s="3"/>
      <c r="D2444" s="23"/>
      <c r="E2444" s="3"/>
      <c r="F2444" s="23"/>
    </row>
    <row r="2445" spans="3:6" x14ac:dyDescent="0.55000000000000004">
      <c r="C2445" s="3"/>
      <c r="D2445" s="23"/>
      <c r="E2445" s="3"/>
      <c r="F2445" s="23"/>
    </row>
    <row r="2446" spans="3:6" x14ac:dyDescent="0.55000000000000004">
      <c r="C2446" s="3"/>
      <c r="D2446" s="23"/>
      <c r="E2446" s="3"/>
      <c r="F2446" s="23"/>
    </row>
    <row r="2447" spans="3:6" x14ac:dyDescent="0.55000000000000004">
      <c r="C2447" s="3"/>
      <c r="D2447" s="23"/>
      <c r="E2447" s="3"/>
      <c r="F2447" s="23"/>
    </row>
    <row r="2448" spans="3:6" x14ac:dyDescent="0.55000000000000004">
      <c r="C2448" s="3"/>
      <c r="D2448" s="23"/>
      <c r="E2448" s="3"/>
      <c r="F2448" s="23"/>
    </row>
    <row r="2449" spans="3:6" x14ac:dyDescent="0.55000000000000004">
      <c r="C2449" s="3"/>
      <c r="D2449" s="23"/>
      <c r="E2449" s="3"/>
      <c r="F2449" s="23"/>
    </row>
    <row r="2450" spans="3:6" x14ac:dyDescent="0.55000000000000004">
      <c r="C2450" s="3"/>
      <c r="D2450" s="23"/>
      <c r="E2450" s="3"/>
      <c r="F2450" s="23"/>
    </row>
    <row r="2451" spans="3:6" x14ac:dyDescent="0.55000000000000004">
      <c r="C2451" s="3"/>
      <c r="D2451" s="23"/>
      <c r="E2451" s="3"/>
      <c r="F2451" s="23"/>
    </row>
    <row r="2452" spans="3:6" x14ac:dyDescent="0.55000000000000004">
      <c r="C2452" s="3"/>
      <c r="D2452" s="23"/>
      <c r="E2452" s="3"/>
      <c r="F2452" s="23"/>
    </row>
    <row r="2453" spans="3:6" x14ac:dyDescent="0.55000000000000004">
      <c r="C2453" s="3"/>
      <c r="D2453" s="23"/>
      <c r="E2453" s="3"/>
      <c r="F2453" s="23"/>
    </row>
    <row r="2454" spans="3:6" x14ac:dyDescent="0.55000000000000004">
      <c r="C2454" s="3"/>
      <c r="D2454" s="23"/>
      <c r="E2454" s="3"/>
      <c r="F2454" s="23"/>
    </row>
    <row r="2455" spans="3:6" x14ac:dyDescent="0.55000000000000004">
      <c r="C2455" s="3"/>
      <c r="D2455" s="23"/>
      <c r="E2455" s="3"/>
      <c r="F2455" s="23"/>
    </row>
    <row r="2456" spans="3:6" x14ac:dyDescent="0.55000000000000004">
      <c r="C2456" s="3"/>
      <c r="D2456" s="23"/>
      <c r="E2456" s="3"/>
      <c r="F2456" s="23"/>
    </row>
    <row r="2457" spans="3:6" x14ac:dyDescent="0.55000000000000004">
      <c r="C2457" s="3"/>
      <c r="D2457" s="23"/>
      <c r="E2457" s="3"/>
      <c r="F2457" s="23"/>
    </row>
    <row r="2458" spans="3:6" x14ac:dyDescent="0.55000000000000004">
      <c r="C2458" s="3"/>
      <c r="D2458" s="23"/>
      <c r="E2458" s="3"/>
      <c r="F2458" s="23"/>
    </row>
    <row r="2459" spans="3:6" x14ac:dyDescent="0.55000000000000004">
      <c r="C2459" s="3"/>
      <c r="D2459" s="23"/>
      <c r="E2459" s="3"/>
      <c r="F2459" s="23"/>
    </row>
    <row r="2460" spans="3:6" x14ac:dyDescent="0.55000000000000004">
      <c r="C2460" s="3"/>
      <c r="D2460" s="23"/>
      <c r="E2460" s="3"/>
      <c r="F2460" s="23"/>
    </row>
    <row r="2461" spans="3:6" x14ac:dyDescent="0.55000000000000004">
      <c r="C2461" s="3"/>
      <c r="D2461" s="23"/>
      <c r="E2461" s="3"/>
      <c r="F2461" s="23"/>
    </row>
    <row r="2462" spans="3:6" x14ac:dyDescent="0.55000000000000004">
      <c r="C2462" s="3"/>
      <c r="D2462" s="23"/>
      <c r="E2462" s="3"/>
      <c r="F2462" s="23"/>
    </row>
    <row r="2463" spans="3:6" x14ac:dyDescent="0.55000000000000004">
      <c r="C2463" s="3"/>
      <c r="D2463" s="23"/>
      <c r="E2463" s="3"/>
      <c r="F2463" s="23"/>
    </row>
    <row r="2464" spans="3:6" x14ac:dyDescent="0.55000000000000004">
      <c r="C2464" s="3"/>
      <c r="D2464" s="23"/>
      <c r="E2464" s="3"/>
      <c r="F2464" s="23"/>
    </row>
    <row r="2465" spans="3:6" x14ac:dyDescent="0.55000000000000004">
      <c r="C2465" s="3"/>
      <c r="D2465" s="23"/>
      <c r="E2465" s="3"/>
      <c r="F2465" s="23"/>
    </row>
    <row r="2466" spans="3:6" x14ac:dyDescent="0.55000000000000004">
      <c r="C2466" s="3"/>
      <c r="D2466" s="23"/>
      <c r="E2466" s="3"/>
      <c r="F2466" s="23"/>
    </row>
    <row r="2467" spans="3:6" x14ac:dyDescent="0.55000000000000004">
      <c r="C2467" s="3"/>
      <c r="D2467" s="23"/>
      <c r="E2467" s="3"/>
      <c r="F2467" s="23"/>
    </row>
    <row r="2468" spans="3:6" x14ac:dyDescent="0.55000000000000004">
      <c r="C2468" s="3"/>
      <c r="D2468" s="23"/>
      <c r="E2468" s="3"/>
      <c r="F2468" s="23"/>
    </row>
    <row r="2469" spans="3:6" x14ac:dyDescent="0.55000000000000004">
      <c r="C2469" s="3"/>
      <c r="D2469" s="23"/>
      <c r="E2469" s="3"/>
      <c r="F2469" s="23"/>
    </row>
    <row r="2470" spans="3:6" x14ac:dyDescent="0.55000000000000004">
      <c r="C2470" s="3"/>
      <c r="D2470" s="23"/>
      <c r="E2470" s="3"/>
      <c r="F2470" s="23"/>
    </row>
    <row r="2471" spans="3:6" x14ac:dyDescent="0.55000000000000004">
      <c r="C2471" s="3"/>
      <c r="D2471" s="23"/>
      <c r="E2471" s="3"/>
      <c r="F2471" s="23"/>
    </row>
    <row r="2472" spans="3:6" x14ac:dyDescent="0.55000000000000004">
      <c r="C2472" s="3"/>
      <c r="D2472" s="23"/>
      <c r="E2472" s="3"/>
      <c r="F2472" s="23"/>
    </row>
    <row r="2473" spans="3:6" x14ac:dyDescent="0.55000000000000004">
      <c r="C2473" s="3"/>
      <c r="D2473" s="23"/>
      <c r="E2473" s="3"/>
      <c r="F2473" s="23"/>
    </row>
    <row r="2474" spans="3:6" x14ac:dyDescent="0.55000000000000004">
      <c r="C2474" s="3"/>
      <c r="D2474" s="23"/>
      <c r="E2474" s="3"/>
      <c r="F2474" s="23"/>
    </row>
    <row r="2475" spans="3:6" x14ac:dyDescent="0.55000000000000004">
      <c r="C2475" s="3"/>
      <c r="D2475" s="23"/>
      <c r="E2475" s="3"/>
      <c r="F2475" s="23"/>
    </row>
    <row r="2476" spans="3:6" x14ac:dyDescent="0.55000000000000004">
      <c r="C2476" s="3"/>
      <c r="D2476" s="23"/>
      <c r="E2476" s="3"/>
      <c r="F2476" s="23"/>
    </row>
    <row r="2477" spans="3:6" x14ac:dyDescent="0.55000000000000004">
      <c r="C2477" s="3"/>
      <c r="D2477" s="23"/>
      <c r="E2477" s="3"/>
      <c r="F2477" s="23"/>
    </row>
    <row r="2478" spans="3:6" x14ac:dyDescent="0.55000000000000004">
      <c r="C2478" s="3"/>
      <c r="D2478" s="23"/>
      <c r="E2478" s="3"/>
      <c r="F2478" s="23"/>
    </row>
    <row r="2479" spans="3:6" x14ac:dyDescent="0.55000000000000004">
      <c r="C2479" s="3"/>
      <c r="D2479" s="23"/>
      <c r="E2479" s="3"/>
      <c r="F2479" s="23"/>
    </row>
    <row r="2480" spans="3:6" x14ac:dyDescent="0.55000000000000004">
      <c r="C2480" s="3"/>
      <c r="D2480" s="23"/>
      <c r="E2480" s="3"/>
      <c r="F2480" s="23"/>
    </row>
    <row r="2481" spans="3:6" x14ac:dyDescent="0.55000000000000004">
      <c r="C2481" s="3"/>
      <c r="D2481" s="23"/>
      <c r="E2481" s="3"/>
      <c r="F2481" s="23"/>
    </row>
    <row r="2482" spans="3:6" x14ac:dyDescent="0.55000000000000004">
      <c r="C2482" s="3"/>
      <c r="D2482" s="23"/>
      <c r="E2482" s="3"/>
      <c r="F2482" s="23"/>
    </row>
    <row r="2483" spans="3:6" x14ac:dyDescent="0.55000000000000004">
      <c r="C2483" s="3"/>
      <c r="D2483" s="23"/>
      <c r="E2483" s="3"/>
      <c r="F2483" s="23"/>
    </row>
    <row r="2484" spans="3:6" x14ac:dyDescent="0.55000000000000004">
      <c r="C2484" s="3"/>
      <c r="D2484" s="23"/>
      <c r="E2484" s="3"/>
      <c r="F2484" s="23"/>
    </row>
    <row r="2485" spans="3:6" x14ac:dyDescent="0.55000000000000004">
      <c r="C2485" s="3"/>
      <c r="D2485" s="23"/>
      <c r="E2485" s="3"/>
      <c r="F2485" s="23"/>
    </row>
    <row r="2486" spans="3:6" x14ac:dyDescent="0.55000000000000004">
      <c r="C2486" s="3"/>
      <c r="D2486" s="23"/>
      <c r="E2486" s="3"/>
      <c r="F2486" s="23"/>
    </row>
    <row r="2487" spans="3:6" x14ac:dyDescent="0.55000000000000004">
      <c r="C2487" s="3"/>
      <c r="D2487" s="23"/>
      <c r="E2487" s="3"/>
      <c r="F2487" s="23"/>
    </row>
    <row r="2488" spans="3:6" x14ac:dyDescent="0.55000000000000004">
      <c r="C2488" s="3"/>
      <c r="D2488" s="23"/>
      <c r="E2488" s="3"/>
      <c r="F2488" s="23"/>
    </row>
    <row r="2489" spans="3:6" x14ac:dyDescent="0.55000000000000004">
      <c r="C2489" s="3"/>
      <c r="D2489" s="23"/>
      <c r="E2489" s="3"/>
      <c r="F2489" s="23"/>
    </row>
    <row r="2490" spans="3:6" x14ac:dyDescent="0.55000000000000004">
      <c r="C2490" s="3"/>
      <c r="D2490" s="23"/>
      <c r="E2490" s="3"/>
      <c r="F2490" s="23"/>
    </row>
    <row r="2491" spans="3:6" x14ac:dyDescent="0.55000000000000004">
      <c r="C2491" s="3"/>
      <c r="D2491" s="23"/>
      <c r="E2491" s="3"/>
      <c r="F2491" s="23"/>
    </row>
    <row r="2492" spans="3:6" x14ac:dyDescent="0.55000000000000004">
      <c r="C2492" s="3"/>
      <c r="D2492" s="23"/>
      <c r="E2492" s="3"/>
      <c r="F2492" s="23"/>
    </row>
    <row r="2493" spans="3:6" x14ac:dyDescent="0.55000000000000004">
      <c r="C2493" s="3"/>
      <c r="D2493" s="23"/>
      <c r="E2493" s="3"/>
      <c r="F2493" s="23"/>
    </row>
    <row r="2494" spans="3:6" x14ac:dyDescent="0.55000000000000004">
      <c r="C2494" s="3"/>
      <c r="D2494" s="23"/>
      <c r="E2494" s="3"/>
      <c r="F2494" s="23"/>
    </row>
    <row r="2495" spans="3:6" x14ac:dyDescent="0.55000000000000004">
      <c r="C2495" s="3"/>
      <c r="D2495" s="23"/>
      <c r="E2495" s="3"/>
      <c r="F2495" s="23"/>
    </row>
    <row r="2496" spans="3:6" x14ac:dyDescent="0.55000000000000004">
      <c r="C2496" s="3"/>
      <c r="D2496" s="23"/>
      <c r="E2496" s="3"/>
      <c r="F2496" s="23"/>
    </row>
    <row r="2497" spans="3:6" x14ac:dyDescent="0.55000000000000004">
      <c r="C2497" s="3"/>
      <c r="D2497" s="23"/>
      <c r="E2497" s="3"/>
      <c r="F2497" s="23"/>
    </row>
    <row r="2498" spans="3:6" x14ac:dyDescent="0.55000000000000004">
      <c r="C2498" s="3"/>
      <c r="D2498" s="23"/>
      <c r="E2498" s="3"/>
      <c r="F2498" s="23"/>
    </row>
    <row r="2499" spans="3:6" x14ac:dyDescent="0.55000000000000004">
      <c r="C2499" s="3"/>
      <c r="D2499" s="23"/>
      <c r="E2499" s="3"/>
      <c r="F2499" s="23"/>
    </row>
    <row r="2500" spans="3:6" x14ac:dyDescent="0.55000000000000004">
      <c r="C2500" s="3"/>
      <c r="D2500" s="23"/>
      <c r="E2500" s="3"/>
      <c r="F2500" s="23"/>
    </row>
    <row r="2501" spans="3:6" x14ac:dyDescent="0.55000000000000004">
      <c r="C2501" s="3"/>
      <c r="D2501" s="23"/>
      <c r="E2501" s="3"/>
      <c r="F2501" s="23"/>
    </row>
    <row r="2502" spans="3:6" x14ac:dyDescent="0.55000000000000004">
      <c r="C2502" s="3"/>
      <c r="D2502" s="23"/>
      <c r="E2502" s="3"/>
      <c r="F2502" s="23"/>
    </row>
    <row r="2503" spans="3:6" x14ac:dyDescent="0.55000000000000004">
      <c r="C2503" s="3"/>
      <c r="D2503" s="23"/>
      <c r="E2503" s="3"/>
      <c r="F2503" s="23"/>
    </row>
    <row r="2504" spans="3:6" x14ac:dyDescent="0.55000000000000004">
      <c r="C2504" s="3"/>
      <c r="D2504" s="23"/>
      <c r="E2504" s="3"/>
      <c r="F2504" s="23"/>
    </row>
    <row r="2505" spans="3:6" x14ac:dyDescent="0.55000000000000004">
      <c r="C2505" s="3"/>
      <c r="D2505" s="23"/>
      <c r="E2505" s="3"/>
      <c r="F2505" s="23"/>
    </row>
    <row r="2506" spans="3:6" x14ac:dyDescent="0.55000000000000004">
      <c r="C2506" s="3"/>
      <c r="D2506" s="23"/>
      <c r="E2506" s="3"/>
      <c r="F2506" s="23"/>
    </row>
    <row r="2507" spans="3:6" x14ac:dyDescent="0.55000000000000004">
      <c r="C2507" s="3"/>
      <c r="D2507" s="23"/>
      <c r="E2507" s="3"/>
      <c r="F2507" s="23"/>
    </row>
    <row r="2508" spans="3:6" x14ac:dyDescent="0.55000000000000004">
      <c r="C2508" s="3"/>
      <c r="D2508" s="23"/>
      <c r="E2508" s="3"/>
      <c r="F2508" s="23"/>
    </row>
    <row r="2509" spans="3:6" x14ac:dyDescent="0.55000000000000004">
      <c r="C2509" s="3"/>
      <c r="D2509" s="23"/>
      <c r="E2509" s="3"/>
      <c r="F2509" s="23"/>
    </row>
    <row r="2510" spans="3:6" x14ac:dyDescent="0.55000000000000004">
      <c r="C2510" s="3"/>
      <c r="D2510" s="23"/>
      <c r="E2510" s="3"/>
      <c r="F2510" s="23"/>
    </row>
    <row r="2511" spans="3:6" x14ac:dyDescent="0.55000000000000004">
      <c r="C2511" s="3"/>
      <c r="D2511" s="23"/>
      <c r="E2511" s="3"/>
      <c r="F2511" s="23"/>
    </row>
    <row r="2512" spans="3:6" x14ac:dyDescent="0.55000000000000004">
      <c r="C2512" s="3"/>
      <c r="D2512" s="23"/>
      <c r="E2512" s="3"/>
      <c r="F2512" s="23"/>
    </row>
    <row r="2513" spans="3:6" x14ac:dyDescent="0.55000000000000004">
      <c r="C2513" s="3"/>
      <c r="D2513" s="23"/>
      <c r="E2513" s="3"/>
      <c r="F2513" s="23"/>
    </row>
    <row r="2514" spans="3:6" x14ac:dyDescent="0.55000000000000004">
      <c r="C2514" s="3"/>
      <c r="D2514" s="23"/>
      <c r="E2514" s="3"/>
      <c r="F2514" s="23"/>
    </row>
    <row r="2515" spans="3:6" x14ac:dyDescent="0.55000000000000004">
      <c r="C2515" s="3"/>
      <c r="D2515" s="23"/>
      <c r="E2515" s="3"/>
      <c r="F2515" s="23"/>
    </row>
    <row r="2516" spans="3:6" x14ac:dyDescent="0.55000000000000004">
      <c r="C2516" s="3"/>
      <c r="D2516" s="23"/>
      <c r="E2516" s="3"/>
      <c r="F2516" s="23"/>
    </row>
    <row r="2517" spans="3:6" x14ac:dyDescent="0.55000000000000004">
      <c r="C2517" s="3"/>
      <c r="D2517" s="23"/>
      <c r="E2517" s="3"/>
      <c r="F2517" s="23"/>
    </row>
    <row r="2518" spans="3:6" x14ac:dyDescent="0.55000000000000004">
      <c r="C2518" s="3"/>
      <c r="D2518" s="23"/>
      <c r="E2518" s="3"/>
      <c r="F2518" s="23"/>
    </row>
    <row r="2519" spans="3:6" x14ac:dyDescent="0.55000000000000004">
      <c r="C2519" s="3"/>
      <c r="D2519" s="23"/>
      <c r="E2519" s="3"/>
      <c r="F2519" s="23"/>
    </row>
    <row r="2520" spans="3:6" x14ac:dyDescent="0.55000000000000004">
      <c r="C2520" s="3"/>
      <c r="D2520" s="23"/>
      <c r="E2520" s="3"/>
      <c r="F2520" s="23"/>
    </row>
    <row r="2521" spans="3:6" x14ac:dyDescent="0.55000000000000004">
      <c r="C2521" s="3"/>
      <c r="D2521" s="23"/>
      <c r="E2521" s="3"/>
      <c r="F2521" s="23"/>
    </row>
    <row r="2522" spans="3:6" x14ac:dyDescent="0.55000000000000004">
      <c r="C2522" s="3"/>
      <c r="D2522" s="23"/>
      <c r="E2522" s="3"/>
      <c r="F2522" s="23"/>
    </row>
    <row r="2523" spans="3:6" x14ac:dyDescent="0.55000000000000004">
      <c r="C2523" s="3"/>
      <c r="D2523" s="23"/>
      <c r="E2523" s="3"/>
      <c r="F2523" s="23"/>
    </row>
    <row r="2524" spans="3:6" x14ac:dyDescent="0.55000000000000004">
      <c r="C2524" s="3"/>
      <c r="D2524" s="23"/>
      <c r="E2524" s="3"/>
      <c r="F2524" s="23"/>
    </row>
    <row r="2525" spans="3:6" x14ac:dyDescent="0.55000000000000004">
      <c r="C2525" s="3"/>
      <c r="D2525" s="23"/>
      <c r="E2525" s="3"/>
      <c r="F2525" s="23"/>
    </row>
    <row r="2526" spans="3:6" x14ac:dyDescent="0.55000000000000004">
      <c r="C2526" s="3"/>
      <c r="D2526" s="23"/>
      <c r="E2526" s="3"/>
      <c r="F2526" s="23"/>
    </row>
    <row r="2527" spans="3:6" x14ac:dyDescent="0.55000000000000004">
      <c r="C2527" s="3"/>
      <c r="D2527" s="23"/>
      <c r="E2527" s="3"/>
      <c r="F2527" s="23"/>
    </row>
    <row r="2528" spans="3:6" x14ac:dyDescent="0.55000000000000004">
      <c r="C2528" s="3"/>
      <c r="D2528" s="23"/>
      <c r="E2528" s="3"/>
      <c r="F2528" s="23"/>
    </row>
    <row r="2529" spans="3:6" x14ac:dyDescent="0.55000000000000004">
      <c r="C2529" s="3"/>
      <c r="D2529" s="23"/>
      <c r="E2529" s="3"/>
      <c r="F2529" s="23"/>
    </row>
    <row r="2530" spans="3:6" x14ac:dyDescent="0.55000000000000004">
      <c r="C2530" s="3"/>
      <c r="D2530" s="23"/>
      <c r="E2530" s="3"/>
      <c r="F2530" s="23"/>
    </row>
    <row r="2531" spans="3:6" x14ac:dyDescent="0.55000000000000004">
      <c r="C2531" s="3"/>
      <c r="D2531" s="23"/>
      <c r="E2531" s="3"/>
      <c r="F2531" s="23"/>
    </row>
    <row r="2532" spans="3:6" x14ac:dyDescent="0.55000000000000004">
      <c r="C2532" s="3"/>
      <c r="D2532" s="23"/>
      <c r="E2532" s="3"/>
      <c r="F2532" s="23"/>
    </row>
    <row r="2533" spans="3:6" x14ac:dyDescent="0.55000000000000004">
      <c r="C2533" s="3"/>
      <c r="D2533" s="23"/>
      <c r="E2533" s="3"/>
      <c r="F2533" s="23"/>
    </row>
    <row r="2534" spans="3:6" x14ac:dyDescent="0.55000000000000004">
      <c r="C2534" s="3"/>
      <c r="D2534" s="23"/>
      <c r="E2534" s="3"/>
      <c r="F2534" s="23"/>
    </row>
    <row r="2535" spans="3:6" x14ac:dyDescent="0.55000000000000004">
      <c r="C2535" s="3"/>
      <c r="D2535" s="23"/>
      <c r="E2535" s="3"/>
      <c r="F2535" s="23"/>
    </row>
    <row r="2536" spans="3:6" x14ac:dyDescent="0.55000000000000004">
      <c r="C2536" s="3"/>
      <c r="D2536" s="23"/>
      <c r="E2536" s="3"/>
      <c r="F2536" s="23"/>
    </row>
    <row r="2537" spans="3:6" x14ac:dyDescent="0.55000000000000004">
      <c r="C2537" s="3"/>
      <c r="D2537" s="23"/>
      <c r="E2537" s="3"/>
      <c r="F2537" s="23"/>
    </row>
    <row r="2538" spans="3:6" x14ac:dyDescent="0.55000000000000004">
      <c r="C2538" s="3"/>
      <c r="D2538" s="23"/>
      <c r="E2538" s="3"/>
      <c r="F2538" s="23"/>
    </row>
    <row r="2539" spans="3:6" x14ac:dyDescent="0.55000000000000004">
      <c r="C2539" s="3"/>
      <c r="D2539" s="23"/>
      <c r="E2539" s="3"/>
      <c r="F2539" s="23"/>
    </row>
    <row r="2540" spans="3:6" x14ac:dyDescent="0.55000000000000004">
      <c r="C2540" s="3"/>
      <c r="D2540" s="23"/>
      <c r="E2540" s="3"/>
      <c r="F2540" s="23"/>
    </row>
    <row r="2541" spans="3:6" x14ac:dyDescent="0.55000000000000004">
      <c r="C2541" s="3"/>
      <c r="D2541" s="23"/>
      <c r="E2541" s="3"/>
      <c r="F2541" s="23"/>
    </row>
    <row r="2542" spans="3:6" x14ac:dyDescent="0.55000000000000004">
      <c r="C2542" s="3"/>
      <c r="D2542" s="23"/>
      <c r="E2542" s="3"/>
      <c r="F2542" s="23"/>
    </row>
    <row r="2543" spans="3:6" x14ac:dyDescent="0.55000000000000004">
      <c r="C2543" s="3"/>
      <c r="D2543" s="23"/>
      <c r="E2543" s="3"/>
      <c r="F2543" s="23"/>
    </row>
    <row r="2544" spans="3:6" x14ac:dyDescent="0.55000000000000004">
      <c r="C2544" s="3"/>
      <c r="D2544" s="23"/>
      <c r="E2544" s="3"/>
      <c r="F2544" s="23"/>
    </row>
    <row r="2545" spans="3:6" x14ac:dyDescent="0.55000000000000004">
      <c r="C2545" s="3"/>
      <c r="D2545" s="23"/>
      <c r="E2545" s="3"/>
      <c r="F2545" s="23"/>
    </row>
    <row r="2546" spans="3:6" x14ac:dyDescent="0.55000000000000004">
      <c r="C2546" s="3"/>
      <c r="D2546" s="23"/>
      <c r="E2546" s="3"/>
      <c r="F2546" s="23"/>
    </row>
    <row r="2547" spans="3:6" x14ac:dyDescent="0.55000000000000004">
      <c r="C2547" s="3"/>
      <c r="D2547" s="23"/>
      <c r="E2547" s="3"/>
      <c r="F2547" s="23"/>
    </row>
    <row r="2548" spans="3:6" x14ac:dyDescent="0.55000000000000004">
      <c r="C2548" s="3"/>
      <c r="D2548" s="23"/>
      <c r="E2548" s="3"/>
      <c r="F2548" s="23"/>
    </row>
    <row r="2549" spans="3:6" x14ac:dyDescent="0.55000000000000004">
      <c r="C2549" s="3"/>
      <c r="D2549" s="23"/>
      <c r="E2549" s="3"/>
      <c r="F2549" s="23"/>
    </row>
    <row r="2550" spans="3:6" x14ac:dyDescent="0.55000000000000004">
      <c r="C2550" s="3"/>
      <c r="D2550" s="23"/>
      <c r="E2550" s="3"/>
      <c r="F2550" s="23"/>
    </row>
    <row r="2551" spans="3:6" x14ac:dyDescent="0.55000000000000004">
      <c r="C2551" s="3"/>
      <c r="D2551" s="23"/>
      <c r="E2551" s="3"/>
      <c r="F2551" s="23"/>
    </row>
    <row r="2552" spans="3:6" x14ac:dyDescent="0.55000000000000004">
      <c r="C2552" s="3"/>
      <c r="D2552" s="23"/>
      <c r="E2552" s="3"/>
      <c r="F2552" s="23"/>
    </row>
    <row r="2553" spans="3:6" x14ac:dyDescent="0.55000000000000004">
      <c r="C2553" s="3"/>
      <c r="D2553" s="23"/>
      <c r="E2553" s="3"/>
      <c r="F2553" s="23"/>
    </row>
    <row r="2554" spans="3:6" x14ac:dyDescent="0.55000000000000004">
      <c r="C2554" s="3"/>
      <c r="D2554" s="23"/>
      <c r="E2554" s="3"/>
      <c r="F2554" s="23"/>
    </row>
    <row r="2555" spans="3:6" x14ac:dyDescent="0.55000000000000004">
      <c r="C2555" s="3"/>
      <c r="D2555" s="23"/>
      <c r="E2555" s="3"/>
      <c r="F2555" s="23"/>
    </row>
    <row r="2556" spans="3:6" x14ac:dyDescent="0.55000000000000004">
      <c r="C2556" s="3"/>
      <c r="D2556" s="23"/>
      <c r="E2556" s="3"/>
      <c r="F2556" s="23"/>
    </row>
    <row r="2557" spans="3:6" x14ac:dyDescent="0.55000000000000004">
      <c r="C2557" s="3"/>
      <c r="D2557" s="23"/>
      <c r="E2557" s="3"/>
      <c r="F2557" s="23"/>
    </row>
    <row r="2558" spans="3:6" x14ac:dyDescent="0.55000000000000004">
      <c r="C2558" s="3"/>
      <c r="D2558" s="23"/>
      <c r="E2558" s="3"/>
      <c r="F2558" s="23"/>
    </row>
    <row r="2559" spans="3:6" x14ac:dyDescent="0.55000000000000004">
      <c r="C2559" s="3"/>
      <c r="D2559" s="23"/>
      <c r="E2559" s="3"/>
      <c r="F2559" s="23"/>
    </row>
    <row r="2560" spans="3:6" x14ac:dyDescent="0.55000000000000004">
      <c r="C2560" s="3"/>
      <c r="D2560" s="23"/>
      <c r="E2560" s="3"/>
      <c r="F2560" s="23"/>
    </row>
    <row r="2561" spans="3:6" x14ac:dyDescent="0.55000000000000004">
      <c r="C2561" s="3"/>
      <c r="D2561" s="23"/>
      <c r="E2561" s="3"/>
      <c r="F2561" s="23"/>
    </row>
    <row r="2562" spans="3:6" x14ac:dyDescent="0.55000000000000004">
      <c r="C2562" s="3"/>
      <c r="D2562" s="23"/>
      <c r="E2562" s="3"/>
      <c r="F2562" s="23"/>
    </row>
    <row r="2563" spans="3:6" x14ac:dyDescent="0.55000000000000004">
      <c r="C2563" s="3"/>
      <c r="D2563" s="23"/>
      <c r="E2563" s="3"/>
      <c r="F2563" s="23"/>
    </row>
    <row r="2564" spans="3:6" x14ac:dyDescent="0.55000000000000004">
      <c r="C2564" s="3"/>
      <c r="D2564" s="23"/>
      <c r="E2564" s="3"/>
      <c r="F2564" s="23"/>
    </row>
    <row r="2565" spans="3:6" x14ac:dyDescent="0.55000000000000004">
      <c r="C2565" s="3"/>
      <c r="D2565" s="23"/>
      <c r="E2565" s="3"/>
      <c r="F2565" s="23"/>
    </row>
    <row r="2566" spans="3:6" x14ac:dyDescent="0.55000000000000004">
      <c r="C2566" s="3"/>
      <c r="D2566" s="23"/>
      <c r="E2566" s="3"/>
      <c r="F2566" s="23"/>
    </row>
    <row r="2567" spans="3:6" x14ac:dyDescent="0.55000000000000004">
      <c r="C2567" s="3"/>
      <c r="D2567" s="23"/>
      <c r="E2567" s="3"/>
      <c r="F2567" s="23"/>
    </row>
    <row r="2568" spans="3:6" x14ac:dyDescent="0.55000000000000004">
      <c r="C2568" s="3"/>
      <c r="D2568" s="23"/>
      <c r="E2568" s="3"/>
      <c r="F2568" s="23"/>
    </row>
    <row r="2569" spans="3:6" x14ac:dyDescent="0.55000000000000004">
      <c r="C2569" s="3"/>
      <c r="D2569" s="23"/>
      <c r="E2569" s="3"/>
      <c r="F2569" s="23"/>
    </row>
    <row r="2570" spans="3:6" x14ac:dyDescent="0.55000000000000004">
      <c r="C2570" s="3"/>
      <c r="D2570" s="23"/>
      <c r="E2570" s="3"/>
      <c r="F2570" s="23"/>
    </row>
    <row r="2571" spans="3:6" x14ac:dyDescent="0.55000000000000004">
      <c r="C2571" s="3"/>
      <c r="D2571" s="23"/>
      <c r="E2571" s="3"/>
      <c r="F2571" s="23"/>
    </row>
    <row r="2572" spans="3:6" x14ac:dyDescent="0.55000000000000004">
      <c r="C2572" s="3"/>
      <c r="D2572" s="23"/>
      <c r="E2572" s="3"/>
      <c r="F2572" s="23"/>
    </row>
    <row r="2573" spans="3:6" x14ac:dyDescent="0.55000000000000004">
      <c r="C2573" s="3"/>
      <c r="D2573" s="23"/>
      <c r="E2573" s="3"/>
      <c r="F2573" s="23"/>
    </row>
    <row r="2574" spans="3:6" x14ac:dyDescent="0.55000000000000004">
      <c r="C2574" s="3"/>
      <c r="D2574" s="23"/>
      <c r="E2574" s="3"/>
      <c r="F2574" s="23"/>
    </row>
    <row r="2575" spans="3:6" x14ac:dyDescent="0.55000000000000004">
      <c r="C2575" s="3"/>
      <c r="D2575" s="23"/>
      <c r="E2575" s="3"/>
      <c r="F2575" s="23"/>
    </row>
    <row r="2576" spans="3:6" x14ac:dyDescent="0.55000000000000004">
      <c r="C2576" s="3"/>
      <c r="D2576" s="23"/>
      <c r="E2576" s="3"/>
      <c r="F2576" s="23"/>
    </row>
    <row r="2577" spans="3:6" x14ac:dyDescent="0.55000000000000004">
      <c r="C2577" s="3"/>
      <c r="D2577" s="23"/>
      <c r="E2577" s="3"/>
      <c r="F2577" s="23"/>
    </row>
    <row r="2578" spans="3:6" x14ac:dyDescent="0.55000000000000004">
      <c r="C2578" s="3"/>
      <c r="D2578" s="23"/>
      <c r="E2578" s="3"/>
      <c r="F2578" s="23"/>
    </row>
    <row r="2579" spans="3:6" x14ac:dyDescent="0.55000000000000004">
      <c r="C2579" s="3"/>
      <c r="D2579" s="23"/>
      <c r="E2579" s="3"/>
      <c r="F2579" s="23"/>
    </row>
    <row r="2580" spans="3:6" x14ac:dyDescent="0.55000000000000004">
      <c r="C2580" s="3"/>
      <c r="D2580" s="23"/>
      <c r="E2580" s="3"/>
      <c r="F2580" s="23"/>
    </row>
    <row r="2581" spans="3:6" x14ac:dyDescent="0.55000000000000004">
      <c r="C2581" s="3"/>
      <c r="D2581" s="23"/>
      <c r="E2581" s="3"/>
      <c r="F2581" s="23"/>
    </row>
    <row r="2582" spans="3:6" x14ac:dyDescent="0.55000000000000004">
      <c r="C2582" s="3"/>
      <c r="D2582" s="23"/>
      <c r="E2582" s="3"/>
      <c r="F2582" s="23"/>
    </row>
    <row r="2583" spans="3:6" x14ac:dyDescent="0.55000000000000004">
      <c r="C2583" s="3"/>
      <c r="D2583" s="23"/>
      <c r="E2583" s="3"/>
      <c r="F2583" s="23"/>
    </row>
    <row r="2584" spans="3:6" x14ac:dyDescent="0.55000000000000004">
      <c r="C2584" s="3"/>
      <c r="D2584" s="23"/>
      <c r="E2584" s="3"/>
      <c r="F2584" s="23"/>
    </row>
    <row r="2585" spans="3:6" x14ac:dyDescent="0.55000000000000004">
      <c r="C2585" s="3"/>
      <c r="D2585" s="23"/>
      <c r="E2585" s="3"/>
      <c r="F2585" s="23"/>
    </row>
    <row r="2586" spans="3:6" x14ac:dyDescent="0.55000000000000004">
      <c r="C2586" s="3"/>
      <c r="D2586" s="23"/>
      <c r="E2586" s="3"/>
      <c r="F2586" s="23"/>
    </row>
    <row r="2587" spans="3:6" x14ac:dyDescent="0.55000000000000004">
      <c r="C2587" s="3"/>
      <c r="D2587" s="23"/>
      <c r="E2587" s="3"/>
      <c r="F2587" s="23"/>
    </row>
    <row r="2588" spans="3:6" x14ac:dyDescent="0.55000000000000004">
      <c r="C2588" s="3"/>
      <c r="D2588" s="23"/>
      <c r="E2588" s="3"/>
      <c r="F2588" s="23"/>
    </row>
    <row r="2589" spans="3:6" x14ac:dyDescent="0.55000000000000004">
      <c r="C2589" s="3"/>
      <c r="D2589" s="23"/>
      <c r="E2589" s="3"/>
      <c r="F2589" s="23"/>
    </row>
    <row r="2590" spans="3:6" x14ac:dyDescent="0.55000000000000004">
      <c r="C2590" s="3"/>
      <c r="D2590" s="23"/>
      <c r="E2590" s="3"/>
      <c r="F2590" s="23"/>
    </row>
    <row r="2591" spans="3:6" x14ac:dyDescent="0.55000000000000004">
      <c r="C2591" s="3"/>
      <c r="D2591" s="23"/>
      <c r="E2591" s="3"/>
      <c r="F2591" s="23"/>
    </row>
    <row r="2592" spans="3:6" x14ac:dyDescent="0.55000000000000004">
      <c r="C2592" s="3"/>
      <c r="D2592" s="23"/>
      <c r="E2592" s="3"/>
      <c r="F2592" s="23"/>
    </row>
    <row r="2593" spans="3:6" x14ac:dyDescent="0.55000000000000004">
      <c r="C2593" s="3"/>
      <c r="D2593" s="23"/>
      <c r="E2593" s="3"/>
      <c r="F2593" s="23"/>
    </row>
    <row r="2594" spans="3:6" x14ac:dyDescent="0.55000000000000004">
      <c r="C2594" s="3"/>
      <c r="D2594" s="23"/>
      <c r="E2594" s="3"/>
      <c r="F2594" s="23"/>
    </row>
    <row r="2595" spans="3:6" x14ac:dyDescent="0.55000000000000004">
      <c r="C2595" s="3"/>
      <c r="D2595" s="23"/>
      <c r="E2595" s="3"/>
      <c r="F2595" s="23"/>
    </row>
    <row r="2596" spans="3:6" x14ac:dyDescent="0.55000000000000004">
      <c r="C2596" s="3"/>
      <c r="D2596" s="23"/>
      <c r="E2596" s="3"/>
      <c r="F2596" s="23"/>
    </row>
    <row r="2597" spans="3:6" x14ac:dyDescent="0.55000000000000004">
      <c r="C2597" s="3"/>
      <c r="D2597" s="23"/>
      <c r="E2597" s="3"/>
      <c r="F2597" s="23"/>
    </row>
    <row r="2598" spans="3:6" x14ac:dyDescent="0.55000000000000004">
      <c r="C2598" s="3"/>
      <c r="D2598" s="23"/>
      <c r="E2598" s="3"/>
      <c r="F2598" s="23"/>
    </row>
    <row r="2599" spans="3:6" x14ac:dyDescent="0.55000000000000004">
      <c r="C2599" s="3"/>
      <c r="D2599" s="23"/>
      <c r="E2599" s="3"/>
      <c r="F2599" s="23"/>
    </row>
    <row r="2600" spans="3:6" x14ac:dyDescent="0.55000000000000004">
      <c r="C2600" s="3"/>
      <c r="D2600" s="23"/>
      <c r="E2600" s="3"/>
      <c r="F2600" s="23"/>
    </row>
    <row r="2601" spans="3:6" x14ac:dyDescent="0.55000000000000004">
      <c r="C2601" s="3"/>
      <c r="D2601" s="23"/>
      <c r="E2601" s="3"/>
      <c r="F2601" s="23"/>
    </row>
    <row r="2602" spans="3:6" x14ac:dyDescent="0.55000000000000004">
      <c r="C2602" s="3"/>
      <c r="D2602" s="23"/>
      <c r="E2602" s="3"/>
      <c r="F2602" s="23"/>
    </row>
    <row r="2603" spans="3:6" x14ac:dyDescent="0.55000000000000004">
      <c r="C2603" s="3"/>
      <c r="D2603" s="23"/>
      <c r="E2603" s="3"/>
      <c r="F2603" s="23"/>
    </row>
    <row r="2604" spans="3:6" x14ac:dyDescent="0.55000000000000004">
      <c r="C2604" s="3"/>
      <c r="D2604" s="23"/>
      <c r="E2604" s="3"/>
      <c r="F2604" s="23"/>
    </row>
    <row r="2605" spans="3:6" x14ac:dyDescent="0.55000000000000004">
      <c r="C2605" s="3"/>
      <c r="D2605" s="23"/>
      <c r="E2605" s="3"/>
      <c r="F2605" s="23"/>
    </row>
    <row r="2606" spans="3:6" x14ac:dyDescent="0.55000000000000004">
      <c r="C2606" s="3"/>
      <c r="D2606" s="23"/>
      <c r="E2606" s="3"/>
      <c r="F2606" s="23"/>
    </row>
    <row r="2607" spans="3:6" x14ac:dyDescent="0.55000000000000004">
      <c r="C2607" s="3"/>
      <c r="D2607" s="23"/>
      <c r="E2607" s="3"/>
      <c r="F2607" s="23"/>
    </row>
    <row r="2608" spans="3:6" x14ac:dyDescent="0.55000000000000004">
      <c r="C2608" s="3"/>
      <c r="D2608" s="23"/>
      <c r="E2608" s="3"/>
      <c r="F2608" s="23"/>
    </row>
    <row r="2609" spans="3:6" x14ac:dyDescent="0.55000000000000004">
      <c r="C2609" s="3"/>
      <c r="D2609" s="23"/>
      <c r="E2609" s="3"/>
      <c r="F2609" s="23"/>
    </row>
    <row r="2610" spans="3:6" x14ac:dyDescent="0.55000000000000004">
      <c r="C2610" s="3"/>
      <c r="D2610" s="23"/>
      <c r="E2610" s="3"/>
      <c r="F2610" s="23"/>
    </row>
    <row r="2611" spans="3:6" x14ac:dyDescent="0.55000000000000004">
      <c r="C2611" s="3"/>
      <c r="D2611" s="23"/>
      <c r="E2611" s="3"/>
      <c r="F2611" s="23"/>
    </row>
    <row r="2612" spans="3:6" x14ac:dyDescent="0.55000000000000004">
      <c r="C2612" s="3"/>
      <c r="D2612" s="23"/>
      <c r="E2612" s="3"/>
      <c r="F2612" s="23"/>
    </row>
    <row r="2613" spans="3:6" x14ac:dyDescent="0.55000000000000004">
      <c r="C2613" s="3"/>
      <c r="D2613" s="23"/>
      <c r="E2613" s="3"/>
      <c r="F2613" s="23"/>
    </row>
    <row r="2614" spans="3:6" x14ac:dyDescent="0.55000000000000004">
      <c r="C2614" s="3"/>
      <c r="D2614" s="23"/>
      <c r="E2614" s="3"/>
      <c r="F2614" s="23"/>
    </row>
    <row r="2615" spans="3:6" x14ac:dyDescent="0.55000000000000004">
      <c r="C2615" s="3"/>
      <c r="D2615" s="23"/>
      <c r="E2615" s="3"/>
      <c r="F2615" s="23"/>
    </row>
    <row r="2616" spans="3:6" x14ac:dyDescent="0.55000000000000004">
      <c r="C2616" s="3"/>
      <c r="D2616" s="23"/>
      <c r="E2616" s="3"/>
      <c r="F2616" s="23"/>
    </row>
    <row r="2617" spans="3:6" x14ac:dyDescent="0.55000000000000004">
      <c r="C2617" s="3"/>
      <c r="D2617" s="23"/>
      <c r="E2617" s="3"/>
      <c r="F2617" s="23"/>
    </row>
    <row r="2618" spans="3:6" x14ac:dyDescent="0.55000000000000004">
      <c r="C2618" s="3"/>
      <c r="D2618" s="23"/>
    </row>
    <row r="2619" spans="3:6" x14ac:dyDescent="0.55000000000000004">
      <c r="C2619" s="3"/>
      <c r="D2619" s="23"/>
    </row>
    <row r="2620" spans="3:6" x14ac:dyDescent="0.55000000000000004">
      <c r="C2620" s="3"/>
      <c r="D2620" s="23"/>
    </row>
    <row r="2621" spans="3:6" x14ac:dyDescent="0.55000000000000004">
      <c r="C2621" s="3"/>
      <c r="D2621" s="23"/>
    </row>
    <row r="2622" spans="3:6" x14ac:dyDescent="0.55000000000000004">
      <c r="C2622" s="3"/>
      <c r="D2622" s="23"/>
    </row>
    <row r="2623" spans="3:6" x14ac:dyDescent="0.55000000000000004">
      <c r="C2623" s="3"/>
      <c r="D2623" s="23"/>
    </row>
    <row r="2624" spans="3:6" x14ac:dyDescent="0.55000000000000004">
      <c r="C2624" s="3"/>
      <c r="D2624" s="23"/>
    </row>
    <row r="2625" spans="3:4" x14ac:dyDescent="0.55000000000000004">
      <c r="C2625" s="3"/>
      <c r="D2625" s="23"/>
    </row>
    <row r="2626" spans="3:4" x14ac:dyDescent="0.55000000000000004">
      <c r="C2626" s="3"/>
      <c r="D2626" s="23"/>
    </row>
    <row r="2627" spans="3:4" x14ac:dyDescent="0.55000000000000004">
      <c r="C2627" s="3"/>
      <c r="D2627" s="23"/>
    </row>
    <row r="2628" spans="3:4" x14ac:dyDescent="0.55000000000000004">
      <c r="C2628" s="3"/>
      <c r="D2628" s="23"/>
    </row>
    <row r="2629" spans="3:4" x14ac:dyDescent="0.55000000000000004">
      <c r="C2629" s="3"/>
      <c r="D2629" s="23"/>
    </row>
    <row r="2630" spans="3:4" x14ac:dyDescent="0.55000000000000004">
      <c r="C2630" s="3"/>
      <c r="D2630" s="23"/>
    </row>
    <row r="2631" spans="3:4" x14ac:dyDescent="0.55000000000000004">
      <c r="C2631" s="3"/>
      <c r="D2631" s="23"/>
    </row>
    <row r="2632" spans="3:4" x14ac:dyDescent="0.55000000000000004">
      <c r="C2632" s="3"/>
      <c r="D2632" s="23"/>
    </row>
    <row r="2633" spans="3:4" x14ac:dyDescent="0.55000000000000004">
      <c r="C2633" s="3"/>
      <c r="D2633" s="23"/>
    </row>
    <row r="2634" spans="3:4" x14ac:dyDescent="0.55000000000000004">
      <c r="C2634" s="3"/>
      <c r="D2634" s="23"/>
    </row>
    <row r="2635" spans="3:4" x14ac:dyDescent="0.55000000000000004">
      <c r="C2635" s="3"/>
      <c r="D2635" s="23"/>
    </row>
    <row r="2636" spans="3:4" x14ac:dyDescent="0.55000000000000004">
      <c r="C2636" s="3"/>
      <c r="D2636" s="23"/>
    </row>
    <row r="2637" spans="3:4" x14ac:dyDescent="0.55000000000000004">
      <c r="C2637" s="3"/>
      <c r="D2637" s="23"/>
    </row>
    <row r="2638" spans="3:4" x14ac:dyDescent="0.55000000000000004">
      <c r="C2638" s="3"/>
      <c r="D2638" s="23"/>
    </row>
    <row r="2639" spans="3:4" x14ac:dyDescent="0.55000000000000004">
      <c r="C2639" s="3"/>
      <c r="D2639" s="23"/>
    </row>
    <row r="2640" spans="3:4" x14ac:dyDescent="0.55000000000000004">
      <c r="C2640" s="3"/>
      <c r="D2640" s="23"/>
    </row>
    <row r="2641" spans="3:4" x14ac:dyDescent="0.55000000000000004">
      <c r="C2641" s="3"/>
      <c r="D2641" s="23"/>
    </row>
    <row r="2642" spans="3:4" x14ac:dyDescent="0.55000000000000004">
      <c r="C2642" s="3"/>
      <c r="D2642" s="23"/>
    </row>
    <row r="2643" spans="3:4" x14ac:dyDescent="0.55000000000000004">
      <c r="C2643" s="3"/>
      <c r="D2643" s="23"/>
    </row>
    <row r="2644" spans="3:4" x14ac:dyDescent="0.55000000000000004">
      <c r="C2644" s="3"/>
      <c r="D2644" s="23"/>
    </row>
    <row r="2645" spans="3:4" x14ac:dyDescent="0.55000000000000004">
      <c r="C2645" s="3"/>
      <c r="D2645" s="23"/>
    </row>
    <row r="2646" spans="3:4" x14ac:dyDescent="0.55000000000000004">
      <c r="C2646" s="3"/>
      <c r="D2646" s="23"/>
    </row>
    <row r="2647" spans="3:4" x14ac:dyDescent="0.55000000000000004">
      <c r="C2647" s="3"/>
      <c r="D2647" s="23"/>
    </row>
    <row r="2648" spans="3:4" x14ac:dyDescent="0.55000000000000004">
      <c r="C2648" s="3"/>
      <c r="D2648" s="23"/>
    </row>
    <row r="2649" spans="3:4" x14ac:dyDescent="0.55000000000000004">
      <c r="C2649" s="3"/>
      <c r="D2649" s="23"/>
    </row>
    <row r="2650" spans="3:4" x14ac:dyDescent="0.55000000000000004">
      <c r="C2650" s="3"/>
      <c r="D2650" s="23"/>
    </row>
    <row r="2651" spans="3:4" x14ac:dyDescent="0.55000000000000004">
      <c r="C2651" s="3"/>
      <c r="D2651" s="23"/>
    </row>
    <row r="2652" spans="3:4" x14ac:dyDescent="0.55000000000000004">
      <c r="C2652" s="3"/>
      <c r="D2652" s="23"/>
    </row>
    <row r="2653" spans="3:4" x14ac:dyDescent="0.55000000000000004">
      <c r="C2653" s="3"/>
      <c r="D2653" s="23"/>
    </row>
    <row r="2654" spans="3:4" x14ac:dyDescent="0.55000000000000004">
      <c r="C2654" s="3"/>
      <c r="D2654" s="23"/>
    </row>
    <row r="2655" spans="3:4" x14ac:dyDescent="0.55000000000000004">
      <c r="C2655" s="3"/>
      <c r="D2655" s="23"/>
    </row>
    <row r="2656" spans="3:4" x14ac:dyDescent="0.55000000000000004">
      <c r="C2656" s="3"/>
      <c r="D2656" s="23"/>
    </row>
    <row r="2657" spans="3:4" x14ac:dyDescent="0.55000000000000004">
      <c r="C2657" s="3"/>
      <c r="D2657" s="23"/>
    </row>
    <row r="2658" spans="3:4" x14ac:dyDescent="0.55000000000000004">
      <c r="C2658" s="3"/>
      <c r="D2658" s="23"/>
    </row>
    <row r="2659" spans="3:4" x14ac:dyDescent="0.55000000000000004">
      <c r="C2659" s="3"/>
      <c r="D2659" s="23"/>
    </row>
    <row r="2660" spans="3:4" x14ac:dyDescent="0.55000000000000004">
      <c r="C2660" s="3"/>
      <c r="D2660" s="23"/>
    </row>
    <row r="2661" spans="3:4" x14ac:dyDescent="0.55000000000000004">
      <c r="C2661" s="3"/>
      <c r="D2661" s="23"/>
    </row>
    <row r="2662" spans="3:4" x14ac:dyDescent="0.55000000000000004">
      <c r="C2662" s="3"/>
      <c r="D2662" s="23"/>
    </row>
    <row r="2663" spans="3:4" x14ac:dyDescent="0.55000000000000004">
      <c r="C2663" s="3"/>
      <c r="D2663" s="23"/>
    </row>
    <row r="2664" spans="3:4" x14ac:dyDescent="0.55000000000000004">
      <c r="C2664" s="3"/>
      <c r="D2664" s="23"/>
    </row>
    <row r="2665" spans="3:4" x14ac:dyDescent="0.55000000000000004">
      <c r="C2665" s="3"/>
      <c r="D2665" s="23"/>
    </row>
    <row r="2666" spans="3:4" x14ac:dyDescent="0.55000000000000004">
      <c r="C2666" s="3"/>
      <c r="D2666" s="23"/>
    </row>
    <row r="2667" spans="3:4" x14ac:dyDescent="0.55000000000000004">
      <c r="C2667" s="3"/>
      <c r="D2667" s="23"/>
    </row>
    <row r="2668" spans="3:4" x14ac:dyDescent="0.55000000000000004">
      <c r="C2668" s="3"/>
      <c r="D2668" s="23"/>
    </row>
    <row r="2669" spans="3:4" x14ac:dyDescent="0.55000000000000004">
      <c r="C2669" s="3"/>
      <c r="D2669" s="23"/>
    </row>
    <row r="2670" spans="3:4" x14ac:dyDescent="0.55000000000000004">
      <c r="C2670" s="3"/>
      <c r="D2670" s="23"/>
    </row>
    <row r="2671" spans="3:4" x14ac:dyDescent="0.55000000000000004">
      <c r="C2671" s="3"/>
      <c r="D2671" s="23"/>
    </row>
    <row r="2672" spans="3:4" x14ac:dyDescent="0.55000000000000004">
      <c r="C2672" s="3"/>
      <c r="D2672" s="23"/>
    </row>
    <row r="2673" spans="3:4" x14ac:dyDescent="0.55000000000000004">
      <c r="C2673" s="3"/>
      <c r="D2673" s="23"/>
    </row>
    <row r="2674" spans="3:4" x14ac:dyDescent="0.55000000000000004">
      <c r="C2674" s="3"/>
      <c r="D2674" s="23"/>
    </row>
    <row r="2675" spans="3:4" x14ac:dyDescent="0.55000000000000004">
      <c r="C2675" s="3"/>
      <c r="D2675" s="23"/>
    </row>
    <row r="2676" spans="3:4" x14ac:dyDescent="0.55000000000000004">
      <c r="C2676" s="3"/>
      <c r="D2676" s="23"/>
    </row>
    <row r="2677" spans="3:4" x14ac:dyDescent="0.55000000000000004">
      <c r="C2677" s="3"/>
      <c r="D2677" s="23"/>
    </row>
    <row r="2678" spans="3:4" x14ac:dyDescent="0.55000000000000004">
      <c r="C2678" s="3"/>
      <c r="D2678" s="23"/>
    </row>
    <row r="2679" spans="3:4" x14ac:dyDescent="0.55000000000000004">
      <c r="C2679" s="3"/>
      <c r="D2679" s="23"/>
    </row>
    <row r="2680" spans="3:4" x14ac:dyDescent="0.55000000000000004">
      <c r="C2680" s="3"/>
      <c r="D2680" s="23"/>
    </row>
    <row r="2681" spans="3:4" x14ac:dyDescent="0.55000000000000004">
      <c r="C2681" s="3"/>
      <c r="D2681" s="23"/>
    </row>
    <row r="2682" spans="3:4" x14ac:dyDescent="0.55000000000000004">
      <c r="C2682" s="3"/>
      <c r="D2682" s="23"/>
    </row>
    <row r="2683" spans="3:4" x14ac:dyDescent="0.55000000000000004">
      <c r="C2683" s="3"/>
      <c r="D2683" s="23"/>
    </row>
    <row r="2684" spans="3:4" x14ac:dyDescent="0.55000000000000004">
      <c r="C2684" s="3"/>
      <c r="D2684" s="23"/>
    </row>
    <row r="2685" spans="3:4" x14ac:dyDescent="0.55000000000000004">
      <c r="C2685" s="3"/>
      <c r="D2685" s="23"/>
    </row>
    <row r="2686" spans="3:4" x14ac:dyDescent="0.55000000000000004">
      <c r="C2686" s="3"/>
      <c r="D2686" s="23"/>
    </row>
    <row r="2687" spans="3:4" x14ac:dyDescent="0.55000000000000004">
      <c r="C2687" s="3"/>
      <c r="D2687" s="23"/>
    </row>
    <row r="2688" spans="3:4" x14ac:dyDescent="0.55000000000000004">
      <c r="C2688" s="3"/>
      <c r="D2688" s="23"/>
    </row>
    <row r="2689" spans="3:4" x14ac:dyDescent="0.55000000000000004">
      <c r="C2689" s="3"/>
      <c r="D2689" s="23"/>
    </row>
    <row r="2690" spans="3:4" x14ac:dyDescent="0.55000000000000004">
      <c r="C2690" s="3"/>
      <c r="D2690" s="23"/>
    </row>
    <row r="2691" spans="3:4" x14ac:dyDescent="0.55000000000000004">
      <c r="C2691" s="3"/>
      <c r="D2691" s="23"/>
    </row>
    <row r="2692" spans="3:4" x14ac:dyDescent="0.55000000000000004">
      <c r="C2692" s="3"/>
      <c r="D2692" s="23"/>
    </row>
    <row r="2693" spans="3:4" x14ac:dyDescent="0.55000000000000004">
      <c r="C2693" s="3"/>
      <c r="D2693" s="23"/>
    </row>
    <row r="2694" spans="3:4" x14ac:dyDescent="0.55000000000000004">
      <c r="C2694" s="3"/>
      <c r="D2694" s="23"/>
    </row>
    <row r="2695" spans="3:4" x14ac:dyDescent="0.55000000000000004">
      <c r="C2695" s="3"/>
      <c r="D2695" s="23"/>
    </row>
    <row r="2696" spans="3:4" x14ac:dyDescent="0.55000000000000004">
      <c r="C2696" s="3"/>
      <c r="D2696" s="23"/>
    </row>
    <row r="2697" spans="3:4" x14ac:dyDescent="0.55000000000000004">
      <c r="C2697" s="3"/>
      <c r="D2697" s="23"/>
    </row>
    <row r="2698" spans="3:4" x14ac:dyDescent="0.55000000000000004">
      <c r="C2698" s="3"/>
      <c r="D2698" s="23"/>
    </row>
    <row r="2699" spans="3:4" x14ac:dyDescent="0.55000000000000004">
      <c r="C2699" s="3"/>
      <c r="D2699" s="23"/>
    </row>
    <row r="2700" spans="3:4" x14ac:dyDescent="0.55000000000000004">
      <c r="C2700" s="3"/>
      <c r="D2700" s="23"/>
    </row>
    <row r="2701" spans="3:4" x14ac:dyDescent="0.55000000000000004">
      <c r="C2701" s="3"/>
      <c r="D2701" s="23"/>
    </row>
    <row r="2702" spans="3:4" x14ac:dyDescent="0.55000000000000004">
      <c r="C2702" s="3"/>
      <c r="D2702" s="23"/>
    </row>
    <row r="2703" spans="3:4" x14ac:dyDescent="0.55000000000000004">
      <c r="C2703" s="3"/>
      <c r="D2703" s="23"/>
    </row>
    <row r="2704" spans="3:4" x14ac:dyDescent="0.55000000000000004">
      <c r="C2704" s="3"/>
      <c r="D2704" s="23"/>
    </row>
    <row r="2705" spans="3:4" x14ac:dyDescent="0.55000000000000004">
      <c r="C2705" s="3"/>
      <c r="D2705" s="23"/>
    </row>
    <row r="2706" spans="3:4" x14ac:dyDescent="0.55000000000000004">
      <c r="C2706" s="3"/>
      <c r="D2706" s="23"/>
    </row>
    <row r="2707" spans="3:4" x14ac:dyDescent="0.55000000000000004">
      <c r="C2707" s="3"/>
      <c r="D2707" s="23"/>
    </row>
    <row r="2708" spans="3:4" x14ac:dyDescent="0.55000000000000004">
      <c r="C2708" s="3"/>
      <c r="D2708" s="23"/>
    </row>
    <row r="2709" spans="3:4" x14ac:dyDescent="0.55000000000000004">
      <c r="C2709" s="3"/>
      <c r="D2709" s="23"/>
    </row>
    <row r="2710" spans="3:4" x14ac:dyDescent="0.55000000000000004">
      <c r="C2710" s="3"/>
      <c r="D2710" s="23"/>
    </row>
    <row r="2711" spans="3:4" x14ac:dyDescent="0.55000000000000004">
      <c r="C2711" s="3"/>
      <c r="D2711" s="23"/>
    </row>
    <row r="2712" spans="3:4" x14ac:dyDescent="0.55000000000000004">
      <c r="C2712" s="3"/>
      <c r="D2712" s="23"/>
    </row>
    <row r="2713" spans="3:4" x14ac:dyDescent="0.55000000000000004">
      <c r="C2713" s="3"/>
      <c r="D2713" s="23"/>
    </row>
    <row r="2714" spans="3:4" x14ac:dyDescent="0.55000000000000004">
      <c r="C2714" s="3"/>
      <c r="D2714" s="23"/>
    </row>
    <row r="2715" spans="3:4" x14ac:dyDescent="0.55000000000000004">
      <c r="C2715" s="3"/>
      <c r="D2715" s="23"/>
    </row>
    <row r="2716" spans="3:4" x14ac:dyDescent="0.55000000000000004">
      <c r="C2716" s="3"/>
      <c r="D2716" s="23"/>
    </row>
    <row r="2717" spans="3:4" x14ac:dyDescent="0.55000000000000004">
      <c r="C2717" s="3"/>
      <c r="D2717" s="23"/>
    </row>
    <row r="2718" spans="3:4" x14ac:dyDescent="0.55000000000000004">
      <c r="C2718" s="3"/>
      <c r="D2718" s="23"/>
    </row>
    <row r="2719" spans="3:4" x14ac:dyDescent="0.55000000000000004">
      <c r="C2719" s="3"/>
      <c r="D2719" s="23"/>
    </row>
    <row r="2720" spans="3:4" x14ac:dyDescent="0.55000000000000004">
      <c r="C2720" s="3"/>
      <c r="D2720" s="23"/>
    </row>
    <row r="2721" spans="3:4" x14ac:dyDescent="0.55000000000000004">
      <c r="C2721" s="3"/>
      <c r="D2721" s="23"/>
    </row>
    <row r="2722" spans="3:4" x14ac:dyDescent="0.55000000000000004">
      <c r="C2722" s="3"/>
      <c r="D2722" s="23"/>
    </row>
    <row r="2723" spans="3:4" x14ac:dyDescent="0.55000000000000004">
      <c r="C2723" s="3"/>
      <c r="D2723" s="23"/>
    </row>
    <row r="2724" spans="3:4" x14ac:dyDescent="0.55000000000000004">
      <c r="C2724" s="3"/>
      <c r="D2724" s="23"/>
    </row>
    <row r="2725" spans="3:4" x14ac:dyDescent="0.55000000000000004">
      <c r="C2725" s="3"/>
      <c r="D2725" s="23"/>
    </row>
    <row r="2726" spans="3:4" x14ac:dyDescent="0.55000000000000004">
      <c r="C2726" s="3"/>
      <c r="D2726" s="23"/>
    </row>
    <row r="2727" spans="3:4" x14ac:dyDescent="0.55000000000000004">
      <c r="C2727" s="3"/>
      <c r="D2727" s="23"/>
    </row>
    <row r="2728" spans="3:4" x14ac:dyDescent="0.55000000000000004">
      <c r="C2728" s="3"/>
      <c r="D2728" s="23"/>
    </row>
    <row r="2729" spans="3:4" x14ac:dyDescent="0.55000000000000004">
      <c r="C2729" s="3"/>
      <c r="D2729" s="23"/>
    </row>
    <row r="2730" spans="3:4" x14ac:dyDescent="0.55000000000000004">
      <c r="C2730" s="3"/>
      <c r="D2730" s="23"/>
    </row>
    <row r="2731" spans="3:4" x14ac:dyDescent="0.55000000000000004">
      <c r="C2731" s="3"/>
      <c r="D2731" s="23"/>
    </row>
    <row r="2732" spans="3:4" x14ac:dyDescent="0.55000000000000004">
      <c r="C2732" s="3"/>
      <c r="D2732" s="23"/>
    </row>
    <row r="2733" spans="3:4" x14ac:dyDescent="0.55000000000000004">
      <c r="C2733" s="3"/>
      <c r="D2733" s="23"/>
    </row>
    <row r="2734" spans="3:4" x14ac:dyDescent="0.55000000000000004">
      <c r="C2734" s="3"/>
      <c r="D2734" s="23"/>
    </row>
    <row r="2735" spans="3:4" x14ac:dyDescent="0.55000000000000004">
      <c r="C2735" s="3"/>
      <c r="D2735" s="23"/>
    </row>
    <row r="2736" spans="3:4" x14ac:dyDescent="0.55000000000000004">
      <c r="C2736" s="3"/>
      <c r="D2736" s="23"/>
    </row>
    <row r="2737" spans="3:4" x14ac:dyDescent="0.55000000000000004">
      <c r="C2737" s="3"/>
      <c r="D2737" s="23"/>
    </row>
    <row r="2738" spans="3:4" x14ac:dyDescent="0.55000000000000004">
      <c r="C2738" s="3"/>
      <c r="D2738" s="23"/>
    </row>
    <row r="2739" spans="3:4" x14ac:dyDescent="0.55000000000000004">
      <c r="C2739" s="3"/>
      <c r="D2739" s="23"/>
    </row>
    <row r="2740" spans="3:4" x14ac:dyDescent="0.55000000000000004">
      <c r="C2740" s="3"/>
      <c r="D2740" s="23"/>
    </row>
    <row r="2741" spans="3:4" x14ac:dyDescent="0.55000000000000004">
      <c r="C2741" s="3"/>
      <c r="D2741" s="23"/>
    </row>
    <row r="2742" spans="3:4" x14ac:dyDescent="0.55000000000000004">
      <c r="C2742" s="3"/>
      <c r="D2742" s="23"/>
    </row>
    <row r="2743" spans="3:4" x14ac:dyDescent="0.55000000000000004">
      <c r="C2743" s="3"/>
      <c r="D2743" s="23"/>
    </row>
    <row r="2744" spans="3:4" x14ac:dyDescent="0.55000000000000004">
      <c r="C2744" s="3"/>
      <c r="D2744" s="23"/>
    </row>
    <row r="2745" spans="3:4" x14ac:dyDescent="0.55000000000000004">
      <c r="C2745" s="3"/>
      <c r="D2745" s="23"/>
    </row>
    <row r="2746" spans="3:4" x14ac:dyDescent="0.55000000000000004">
      <c r="C2746" s="3"/>
      <c r="D2746" s="23"/>
    </row>
    <row r="2747" spans="3:4" x14ac:dyDescent="0.55000000000000004">
      <c r="C2747" s="3"/>
      <c r="D2747" s="23"/>
    </row>
    <row r="2748" spans="3:4" x14ac:dyDescent="0.55000000000000004">
      <c r="C2748" s="3"/>
      <c r="D2748" s="23"/>
    </row>
    <row r="2749" spans="3:4" x14ac:dyDescent="0.55000000000000004">
      <c r="C2749" s="3"/>
      <c r="D2749" s="23"/>
    </row>
    <row r="2750" spans="3:4" x14ac:dyDescent="0.55000000000000004">
      <c r="C2750" s="3"/>
      <c r="D2750" s="23"/>
    </row>
    <row r="2751" spans="3:4" x14ac:dyDescent="0.55000000000000004">
      <c r="C2751" s="3"/>
      <c r="D2751" s="23"/>
    </row>
    <row r="2752" spans="3:4" x14ac:dyDescent="0.55000000000000004">
      <c r="C2752" s="3"/>
      <c r="D2752" s="23"/>
    </row>
    <row r="2753" spans="3:4" x14ac:dyDescent="0.55000000000000004">
      <c r="C2753" s="3"/>
      <c r="D2753" s="23"/>
    </row>
    <row r="2754" spans="3:4" x14ac:dyDescent="0.55000000000000004">
      <c r="C2754" s="3"/>
      <c r="D2754" s="23"/>
    </row>
    <row r="2755" spans="3:4" x14ac:dyDescent="0.55000000000000004">
      <c r="C2755" s="3"/>
      <c r="D2755" s="23"/>
    </row>
    <row r="2756" spans="3:4" x14ac:dyDescent="0.55000000000000004">
      <c r="C2756" s="3"/>
      <c r="D2756" s="23"/>
    </row>
    <row r="2757" spans="3:4" x14ac:dyDescent="0.55000000000000004">
      <c r="C2757" s="3"/>
      <c r="D2757" s="23"/>
    </row>
    <row r="2758" spans="3:4" x14ac:dyDescent="0.55000000000000004">
      <c r="C2758" s="3"/>
      <c r="D2758" s="23"/>
    </row>
    <row r="2759" spans="3:4" x14ac:dyDescent="0.55000000000000004">
      <c r="C2759" s="3"/>
      <c r="D2759" s="23"/>
    </row>
    <row r="2760" spans="3:4" x14ac:dyDescent="0.55000000000000004">
      <c r="C2760" s="3"/>
      <c r="D2760" s="23"/>
    </row>
    <row r="2761" spans="3:4" x14ac:dyDescent="0.55000000000000004">
      <c r="C2761" s="3"/>
      <c r="D2761" s="23"/>
    </row>
    <row r="2762" spans="3:4" x14ac:dyDescent="0.55000000000000004">
      <c r="C2762" s="3"/>
      <c r="D2762" s="23"/>
    </row>
    <row r="2763" spans="3:4" x14ac:dyDescent="0.55000000000000004">
      <c r="C2763" s="3"/>
      <c r="D2763" s="23"/>
    </row>
    <row r="2764" spans="3:4" x14ac:dyDescent="0.55000000000000004">
      <c r="C2764" s="3"/>
      <c r="D2764" s="23"/>
    </row>
    <row r="2765" spans="3:4" x14ac:dyDescent="0.55000000000000004">
      <c r="C2765" s="3"/>
      <c r="D2765" s="23"/>
    </row>
    <row r="2766" spans="3:4" x14ac:dyDescent="0.55000000000000004">
      <c r="C2766" s="3"/>
      <c r="D2766" s="23"/>
    </row>
    <row r="2767" spans="3:4" x14ac:dyDescent="0.55000000000000004">
      <c r="C2767" s="3"/>
      <c r="D2767" s="23"/>
    </row>
    <row r="2768" spans="3:4" x14ac:dyDescent="0.55000000000000004">
      <c r="C2768" s="3"/>
      <c r="D2768" s="23"/>
    </row>
    <row r="2769" spans="3:4" x14ac:dyDescent="0.55000000000000004">
      <c r="C2769" s="3"/>
      <c r="D2769" s="23"/>
    </row>
    <row r="2770" spans="3:4" x14ac:dyDescent="0.55000000000000004">
      <c r="C2770" s="3"/>
      <c r="D2770" s="23"/>
    </row>
    <row r="2771" spans="3:4" x14ac:dyDescent="0.55000000000000004">
      <c r="C2771" s="3"/>
      <c r="D2771" s="23"/>
    </row>
    <row r="2772" spans="3:4" x14ac:dyDescent="0.55000000000000004">
      <c r="C2772" s="3"/>
      <c r="D2772" s="23"/>
    </row>
    <row r="2773" spans="3:4" x14ac:dyDescent="0.55000000000000004">
      <c r="C2773" s="3"/>
      <c r="D2773" s="23"/>
    </row>
    <row r="2774" spans="3:4" x14ac:dyDescent="0.55000000000000004">
      <c r="C2774" s="3"/>
      <c r="D2774" s="23"/>
    </row>
    <row r="2775" spans="3:4" x14ac:dyDescent="0.55000000000000004">
      <c r="C2775" s="3"/>
      <c r="D2775" s="23"/>
    </row>
    <row r="2776" spans="3:4" x14ac:dyDescent="0.55000000000000004">
      <c r="C2776" s="3"/>
      <c r="D2776" s="23"/>
    </row>
    <row r="2777" spans="3:4" x14ac:dyDescent="0.55000000000000004">
      <c r="C2777" s="3"/>
      <c r="D2777" s="23"/>
    </row>
    <row r="2778" spans="3:4" x14ac:dyDescent="0.55000000000000004">
      <c r="C2778" s="3"/>
      <c r="D2778" s="23"/>
    </row>
    <row r="2779" spans="3:4" x14ac:dyDescent="0.55000000000000004">
      <c r="C2779" s="3"/>
      <c r="D2779" s="23"/>
    </row>
    <row r="2780" spans="3:4" x14ac:dyDescent="0.55000000000000004">
      <c r="C2780" s="3"/>
      <c r="D2780" s="23"/>
    </row>
    <row r="2781" spans="3:4" x14ac:dyDescent="0.55000000000000004">
      <c r="C2781" s="3"/>
      <c r="D2781" s="23"/>
    </row>
    <row r="2782" spans="3:4" x14ac:dyDescent="0.55000000000000004">
      <c r="C2782" s="3"/>
      <c r="D2782" s="23"/>
    </row>
    <row r="2783" spans="3:4" x14ac:dyDescent="0.55000000000000004">
      <c r="C2783" s="3"/>
      <c r="D2783" s="23"/>
    </row>
    <row r="2784" spans="3:4" x14ac:dyDescent="0.55000000000000004">
      <c r="C2784" s="3"/>
      <c r="D2784" s="23"/>
    </row>
    <row r="2785" spans="3:4" x14ac:dyDescent="0.55000000000000004">
      <c r="C2785" s="3"/>
      <c r="D2785" s="23"/>
    </row>
    <row r="2786" spans="3:4" x14ac:dyDescent="0.55000000000000004">
      <c r="C2786" s="3"/>
      <c r="D2786" s="23"/>
    </row>
    <row r="2787" spans="3:4" x14ac:dyDescent="0.55000000000000004">
      <c r="C2787" s="3"/>
      <c r="D2787" s="23"/>
    </row>
    <row r="2788" spans="3:4" x14ac:dyDescent="0.55000000000000004">
      <c r="C2788" s="3"/>
      <c r="D2788" s="23"/>
    </row>
    <row r="2789" spans="3:4" x14ac:dyDescent="0.55000000000000004">
      <c r="C2789" s="3"/>
      <c r="D2789" s="23"/>
    </row>
    <row r="2790" spans="3:4" x14ac:dyDescent="0.55000000000000004">
      <c r="C2790" s="3"/>
      <c r="D2790" s="23"/>
    </row>
    <row r="2791" spans="3:4" x14ac:dyDescent="0.55000000000000004">
      <c r="C2791" s="3"/>
      <c r="D2791" s="23"/>
    </row>
    <row r="2792" spans="3:4" x14ac:dyDescent="0.55000000000000004">
      <c r="C2792" s="3"/>
      <c r="D2792" s="23"/>
    </row>
    <row r="2793" spans="3:4" x14ac:dyDescent="0.55000000000000004">
      <c r="C2793" s="3"/>
      <c r="D2793" s="23"/>
    </row>
    <row r="2794" spans="3:4" x14ac:dyDescent="0.55000000000000004">
      <c r="C2794" s="3"/>
      <c r="D2794" s="23"/>
    </row>
    <row r="2795" spans="3:4" x14ac:dyDescent="0.55000000000000004">
      <c r="C2795" s="3"/>
      <c r="D2795" s="23"/>
    </row>
    <row r="2796" spans="3:4" x14ac:dyDescent="0.55000000000000004">
      <c r="C2796" s="3"/>
      <c r="D2796" s="23"/>
    </row>
    <row r="2797" spans="3:4" x14ac:dyDescent="0.55000000000000004">
      <c r="C2797" s="3"/>
      <c r="D2797" s="23"/>
    </row>
    <row r="2798" spans="3:4" x14ac:dyDescent="0.55000000000000004">
      <c r="C2798" s="3"/>
      <c r="D2798" s="23"/>
    </row>
    <row r="2799" spans="3:4" x14ac:dyDescent="0.55000000000000004">
      <c r="C2799" s="3"/>
      <c r="D2799" s="23"/>
    </row>
    <row r="2800" spans="3:4" x14ac:dyDescent="0.55000000000000004">
      <c r="C2800" s="3"/>
      <c r="D2800" s="23"/>
    </row>
    <row r="2801" spans="3:4" x14ac:dyDescent="0.55000000000000004">
      <c r="C2801" s="3"/>
      <c r="D2801" s="23"/>
    </row>
    <row r="2802" spans="3:4" x14ac:dyDescent="0.55000000000000004">
      <c r="C2802" s="3"/>
      <c r="D2802" s="23"/>
    </row>
    <row r="2803" spans="3:4" x14ac:dyDescent="0.55000000000000004">
      <c r="C2803" s="3"/>
      <c r="D2803" s="23"/>
    </row>
    <row r="2804" spans="3:4" x14ac:dyDescent="0.55000000000000004">
      <c r="C2804" s="3"/>
      <c r="D2804" s="23"/>
    </row>
    <row r="2805" spans="3:4" x14ac:dyDescent="0.55000000000000004">
      <c r="C2805" s="3"/>
      <c r="D2805" s="23"/>
    </row>
    <row r="2806" spans="3:4" x14ac:dyDescent="0.55000000000000004">
      <c r="C2806" s="3"/>
      <c r="D2806" s="23"/>
    </row>
    <row r="2807" spans="3:4" x14ac:dyDescent="0.55000000000000004">
      <c r="C2807" s="3"/>
      <c r="D2807" s="23"/>
    </row>
    <row r="2808" spans="3:4" x14ac:dyDescent="0.55000000000000004">
      <c r="C2808" s="3"/>
      <c r="D2808" s="23"/>
    </row>
    <row r="2809" spans="3:4" x14ac:dyDescent="0.55000000000000004">
      <c r="C2809" s="3"/>
      <c r="D2809" s="23"/>
    </row>
    <row r="2810" spans="3:4" x14ac:dyDescent="0.55000000000000004">
      <c r="C2810" s="3"/>
      <c r="D2810" s="23"/>
    </row>
    <row r="2811" spans="3:4" x14ac:dyDescent="0.55000000000000004">
      <c r="C2811" s="3"/>
      <c r="D2811" s="23"/>
    </row>
    <row r="2812" spans="3:4" x14ac:dyDescent="0.55000000000000004">
      <c r="C2812" s="3"/>
      <c r="D2812" s="23"/>
    </row>
    <row r="2813" spans="3:4" x14ac:dyDescent="0.55000000000000004">
      <c r="C2813" s="3"/>
      <c r="D2813" s="23"/>
    </row>
    <row r="2814" spans="3:4" x14ac:dyDescent="0.55000000000000004">
      <c r="C2814" s="3"/>
      <c r="D2814" s="23"/>
    </row>
    <row r="2815" spans="3:4" x14ac:dyDescent="0.55000000000000004">
      <c r="C2815" s="3"/>
      <c r="D2815" s="23"/>
    </row>
    <row r="2816" spans="3:4" x14ac:dyDescent="0.55000000000000004">
      <c r="C2816" s="3"/>
      <c r="D2816" s="23"/>
    </row>
    <row r="2817" spans="3:4" x14ac:dyDescent="0.55000000000000004">
      <c r="C2817" s="3"/>
      <c r="D2817" s="23"/>
    </row>
    <row r="2818" spans="3:4" x14ac:dyDescent="0.55000000000000004">
      <c r="C2818" s="3"/>
      <c r="D2818" s="23"/>
    </row>
    <row r="2819" spans="3:4" x14ac:dyDescent="0.55000000000000004">
      <c r="C2819" s="3"/>
      <c r="D2819" s="23"/>
    </row>
    <row r="2820" spans="3:4" x14ac:dyDescent="0.55000000000000004">
      <c r="C2820" s="3"/>
      <c r="D2820" s="23"/>
    </row>
    <row r="2821" spans="3:4" x14ac:dyDescent="0.55000000000000004">
      <c r="C2821" s="3"/>
      <c r="D2821" s="23"/>
    </row>
    <row r="2822" spans="3:4" x14ac:dyDescent="0.55000000000000004">
      <c r="C2822" s="3"/>
      <c r="D2822" s="23"/>
    </row>
    <row r="2823" spans="3:4" x14ac:dyDescent="0.55000000000000004">
      <c r="C2823" s="3"/>
      <c r="D2823" s="23"/>
    </row>
    <row r="2824" spans="3:4" x14ac:dyDescent="0.55000000000000004">
      <c r="C2824" s="3"/>
      <c r="D2824" s="23"/>
    </row>
    <row r="2825" spans="3:4" x14ac:dyDescent="0.55000000000000004">
      <c r="C2825" s="3"/>
      <c r="D2825" s="23"/>
    </row>
    <row r="2826" spans="3:4" x14ac:dyDescent="0.55000000000000004">
      <c r="C2826" s="3"/>
      <c r="D2826" s="23"/>
    </row>
    <row r="2827" spans="3:4" x14ac:dyDescent="0.55000000000000004">
      <c r="C2827" s="3"/>
      <c r="D2827" s="23"/>
    </row>
    <row r="2828" spans="3:4" x14ac:dyDescent="0.55000000000000004">
      <c r="C2828" s="3"/>
      <c r="D2828" s="23"/>
    </row>
    <row r="2829" spans="3:4" x14ac:dyDescent="0.55000000000000004">
      <c r="C2829" s="3"/>
      <c r="D2829" s="23"/>
    </row>
    <row r="2830" spans="3:4" x14ac:dyDescent="0.55000000000000004">
      <c r="C2830" s="3"/>
      <c r="D2830" s="23"/>
    </row>
    <row r="2831" spans="3:4" x14ac:dyDescent="0.55000000000000004">
      <c r="C2831" s="3"/>
      <c r="D2831" s="23"/>
    </row>
    <row r="2832" spans="3:4" x14ac:dyDescent="0.55000000000000004">
      <c r="C2832" s="3"/>
      <c r="D2832" s="23"/>
    </row>
    <row r="2833" spans="3:4" x14ac:dyDescent="0.55000000000000004">
      <c r="C2833" s="3"/>
      <c r="D2833" s="23"/>
    </row>
    <row r="2834" spans="3:4" x14ac:dyDescent="0.55000000000000004">
      <c r="C2834" s="3"/>
      <c r="D2834" s="23"/>
    </row>
    <row r="2835" spans="3:4" x14ac:dyDescent="0.55000000000000004">
      <c r="C2835" s="3"/>
      <c r="D2835" s="23"/>
    </row>
    <row r="2836" spans="3:4" x14ac:dyDescent="0.55000000000000004">
      <c r="C2836" s="3"/>
      <c r="D2836" s="23"/>
    </row>
    <row r="2837" spans="3:4" x14ac:dyDescent="0.55000000000000004">
      <c r="C2837" s="3"/>
      <c r="D2837" s="23"/>
    </row>
    <row r="2838" spans="3:4" x14ac:dyDescent="0.55000000000000004">
      <c r="C2838" s="3"/>
      <c r="D2838" s="23"/>
    </row>
    <row r="2839" spans="3:4" x14ac:dyDescent="0.55000000000000004">
      <c r="C2839" s="3"/>
      <c r="D2839" s="23"/>
    </row>
    <row r="2840" spans="3:4" x14ac:dyDescent="0.55000000000000004">
      <c r="C2840" s="3"/>
      <c r="D2840" s="23"/>
    </row>
    <row r="2841" spans="3:4" x14ac:dyDescent="0.55000000000000004">
      <c r="C2841" s="3"/>
      <c r="D2841" s="23"/>
    </row>
    <row r="2842" spans="3:4" x14ac:dyDescent="0.55000000000000004">
      <c r="C2842" s="3"/>
      <c r="D2842" s="23"/>
    </row>
    <row r="2843" spans="3:4" x14ac:dyDescent="0.55000000000000004">
      <c r="C2843" s="3"/>
      <c r="D2843" s="23"/>
    </row>
    <row r="2844" spans="3:4" x14ac:dyDescent="0.55000000000000004">
      <c r="C2844" s="3"/>
      <c r="D2844" s="23"/>
    </row>
    <row r="2845" spans="3:4" x14ac:dyDescent="0.55000000000000004">
      <c r="C2845" s="3"/>
      <c r="D2845" s="23"/>
    </row>
    <row r="2846" spans="3:4" x14ac:dyDescent="0.55000000000000004">
      <c r="C2846" s="3"/>
      <c r="D2846" s="23"/>
    </row>
    <row r="2847" spans="3:4" x14ac:dyDescent="0.55000000000000004">
      <c r="C2847" s="3"/>
      <c r="D2847" s="23"/>
    </row>
    <row r="2848" spans="3:4" x14ac:dyDescent="0.55000000000000004">
      <c r="C2848" s="3"/>
      <c r="D2848" s="23"/>
    </row>
    <row r="2849" spans="3:4" x14ac:dyDescent="0.55000000000000004">
      <c r="C2849" s="3"/>
      <c r="D2849" s="23"/>
    </row>
    <row r="2850" spans="3:4" x14ac:dyDescent="0.55000000000000004">
      <c r="C2850" s="3"/>
      <c r="D2850" s="23"/>
    </row>
    <row r="2851" spans="3:4" x14ac:dyDescent="0.55000000000000004">
      <c r="C2851" s="3"/>
      <c r="D2851" s="23"/>
    </row>
    <row r="2852" spans="3:4" x14ac:dyDescent="0.55000000000000004">
      <c r="C2852" s="3"/>
      <c r="D2852" s="23"/>
    </row>
    <row r="2853" spans="3:4" x14ac:dyDescent="0.55000000000000004">
      <c r="C2853" s="3"/>
      <c r="D2853" s="23"/>
    </row>
    <row r="2854" spans="3:4" x14ac:dyDescent="0.55000000000000004">
      <c r="C2854" s="3"/>
      <c r="D2854" s="23"/>
    </row>
    <row r="2855" spans="3:4" x14ac:dyDescent="0.55000000000000004">
      <c r="C2855" s="3"/>
      <c r="D2855" s="23"/>
    </row>
    <row r="2856" spans="3:4" x14ac:dyDescent="0.55000000000000004">
      <c r="C2856" s="3"/>
      <c r="D2856" s="23"/>
    </row>
    <row r="2857" spans="3:4" x14ac:dyDescent="0.55000000000000004">
      <c r="C2857" s="3"/>
      <c r="D2857" s="23"/>
    </row>
    <row r="2858" spans="3:4" x14ac:dyDescent="0.55000000000000004">
      <c r="C2858" s="3"/>
      <c r="D2858" s="23"/>
    </row>
    <row r="2859" spans="3:4" x14ac:dyDescent="0.55000000000000004">
      <c r="C2859" s="3"/>
      <c r="D2859" s="23"/>
    </row>
    <row r="2860" spans="3:4" x14ac:dyDescent="0.55000000000000004">
      <c r="C2860" s="3"/>
      <c r="D2860" s="23"/>
    </row>
    <row r="2861" spans="3:4" x14ac:dyDescent="0.55000000000000004">
      <c r="C2861" s="3"/>
      <c r="D2861" s="23"/>
    </row>
    <row r="2862" spans="3:4" x14ac:dyDescent="0.55000000000000004">
      <c r="C2862" s="3"/>
      <c r="D2862" s="23"/>
    </row>
    <row r="2863" spans="3:4" x14ac:dyDescent="0.55000000000000004">
      <c r="C2863" s="3"/>
      <c r="D2863" s="23"/>
    </row>
    <row r="2864" spans="3:4" x14ac:dyDescent="0.55000000000000004">
      <c r="C2864" s="3"/>
      <c r="D2864" s="23"/>
    </row>
    <row r="2865" spans="3:4" x14ac:dyDescent="0.55000000000000004">
      <c r="C2865" s="3"/>
      <c r="D2865" s="23"/>
    </row>
    <row r="2866" spans="3:4" x14ac:dyDescent="0.55000000000000004">
      <c r="C2866" s="3"/>
      <c r="D2866" s="23"/>
    </row>
    <row r="2867" spans="3:4" x14ac:dyDescent="0.55000000000000004">
      <c r="C2867" s="3"/>
      <c r="D2867" s="23"/>
    </row>
    <row r="2868" spans="3:4" x14ac:dyDescent="0.55000000000000004">
      <c r="C2868" s="3"/>
      <c r="D2868" s="23"/>
    </row>
    <row r="2869" spans="3:4" x14ac:dyDescent="0.55000000000000004">
      <c r="C2869" s="3"/>
      <c r="D2869" s="23"/>
    </row>
    <row r="2870" spans="3:4" x14ac:dyDescent="0.55000000000000004">
      <c r="C2870" s="3"/>
      <c r="D2870" s="23"/>
    </row>
    <row r="2871" spans="3:4" x14ac:dyDescent="0.55000000000000004">
      <c r="C2871" s="3"/>
      <c r="D2871" s="23"/>
    </row>
    <row r="2872" spans="3:4" x14ac:dyDescent="0.55000000000000004">
      <c r="C2872" s="3"/>
      <c r="D2872" s="23"/>
    </row>
    <row r="2873" spans="3:4" x14ac:dyDescent="0.55000000000000004">
      <c r="C2873" s="3"/>
      <c r="D2873" s="23"/>
    </row>
    <row r="2874" spans="3:4" x14ac:dyDescent="0.55000000000000004">
      <c r="C2874" s="3"/>
      <c r="D2874" s="23"/>
    </row>
    <row r="2875" spans="3:4" x14ac:dyDescent="0.55000000000000004">
      <c r="C2875" s="3"/>
      <c r="D2875" s="23"/>
    </row>
    <row r="2876" spans="3:4" x14ac:dyDescent="0.55000000000000004">
      <c r="C2876" s="3"/>
      <c r="D2876" s="23"/>
    </row>
    <row r="2877" spans="3:4" x14ac:dyDescent="0.55000000000000004">
      <c r="C2877" s="3"/>
      <c r="D2877" s="23"/>
    </row>
    <row r="2878" spans="3:4" x14ac:dyDescent="0.55000000000000004">
      <c r="C2878" s="3"/>
      <c r="D2878" s="23"/>
    </row>
    <row r="2879" spans="3:4" x14ac:dyDescent="0.55000000000000004">
      <c r="C2879" s="3"/>
      <c r="D2879" s="23"/>
    </row>
    <row r="2880" spans="3:4" x14ac:dyDescent="0.55000000000000004">
      <c r="C2880" s="3"/>
      <c r="D2880" s="23"/>
    </row>
    <row r="2881" spans="3:4" x14ac:dyDescent="0.55000000000000004">
      <c r="C2881" s="3"/>
      <c r="D2881" s="23"/>
    </row>
    <row r="2882" spans="3:4" x14ac:dyDescent="0.55000000000000004">
      <c r="C2882" s="3"/>
      <c r="D2882" s="23"/>
    </row>
    <row r="2883" spans="3:4" x14ac:dyDescent="0.55000000000000004">
      <c r="C2883" s="3"/>
      <c r="D2883" s="23"/>
    </row>
    <row r="2884" spans="3:4" x14ac:dyDescent="0.55000000000000004">
      <c r="C2884" s="3"/>
      <c r="D2884" s="23"/>
    </row>
    <row r="2885" spans="3:4" x14ac:dyDescent="0.55000000000000004">
      <c r="C2885" s="3"/>
      <c r="D2885" s="23"/>
    </row>
    <row r="2886" spans="3:4" x14ac:dyDescent="0.55000000000000004">
      <c r="C2886" s="3"/>
      <c r="D2886" s="23"/>
    </row>
    <row r="2887" spans="3:4" x14ac:dyDescent="0.55000000000000004">
      <c r="C2887" s="3"/>
      <c r="D2887" s="23"/>
    </row>
    <row r="2888" spans="3:4" x14ac:dyDescent="0.55000000000000004">
      <c r="C2888" s="3"/>
      <c r="D2888" s="23"/>
    </row>
    <row r="2889" spans="3:4" x14ac:dyDescent="0.55000000000000004">
      <c r="C2889" s="3"/>
      <c r="D2889" s="23"/>
    </row>
    <row r="2890" spans="3:4" x14ac:dyDescent="0.55000000000000004">
      <c r="C2890" s="3"/>
      <c r="D2890" s="23"/>
    </row>
    <row r="2891" spans="3:4" x14ac:dyDescent="0.55000000000000004">
      <c r="C2891" s="3"/>
      <c r="D2891" s="23"/>
    </row>
    <row r="2892" spans="3:4" x14ac:dyDescent="0.55000000000000004">
      <c r="C2892" s="3"/>
      <c r="D2892" s="23"/>
    </row>
    <row r="2893" spans="3:4" x14ac:dyDescent="0.55000000000000004">
      <c r="C2893" s="3"/>
      <c r="D2893" s="23"/>
    </row>
    <row r="2894" spans="3:4" x14ac:dyDescent="0.55000000000000004">
      <c r="C2894" s="3"/>
      <c r="D2894" s="23"/>
    </row>
    <row r="2895" spans="3:4" x14ac:dyDescent="0.55000000000000004">
      <c r="C2895" s="3"/>
      <c r="D2895" s="23"/>
    </row>
    <row r="2896" spans="3:4" x14ac:dyDescent="0.55000000000000004">
      <c r="C2896" s="3"/>
      <c r="D2896" s="23"/>
    </row>
    <row r="2897" spans="3:4" x14ac:dyDescent="0.55000000000000004">
      <c r="C2897" s="3"/>
      <c r="D2897" s="23"/>
    </row>
    <row r="2898" spans="3:4" x14ac:dyDescent="0.55000000000000004">
      <c r="C2898" s="3"/>
      <c r="D2898" s="23"/>
    </row>
    <row r="2899" spans="3:4" x14ac:dyDescent="0.55000000000000004">
      <c r="C2899" s="3"/>
      <c r="D2899" s="23"/>
    </row>
    <row r="2900" spans="3:4" x14ac:dyDescent="0.55000000000000004">
      <c r="C2900" s="3"/>
      <c r="D2900" s="23"/>
    </row>
    <row r="2901" spans="3:4" x14ac:dyDescent="0.55000000000000004">
      <c r="C2901" s="3"/>
      <c r="D2901" s="23"/>
    </row>
    <row r="2902" spans="3:4" x14ac:dyDescent="0.55000000000000004">
      <c r="C2902" s="3"/>
      <c r="D2902" s="23"/>
    </row>
    <row r="2903" spans="3:4" x14ac:dyDescent="0.55000000000000004">
      <c r="C2903" s="3"/>
      <c r="D2903" s="23"/>
    </row>
    <row r="2904" spans="3:4" x14ac:dyDescent="0.55000000000000004">
      <c r="C2904" s="3"/>
      <c r="D2904" s="23"/>
    </row>
    <row r="2905" spans="3:4" x14ac:dyDescent="0.55000000000000004">
      <c r="C2905" s="3"/>
      <c r="D2905" s="23"/>
    </row>
    <row r="2906" spans="3:4" x14ac:dyDescent="0.55000000000000004">
      <c r="C2906" s="3"/>
      <c r="D2906" s="23"/>
    </row>
    <row r="2907" spans="3:4" x14ac:dyDescent="0.55000000000000004">
      <c r="C2907" s="3"/>
      <c r="D2907" s="23"/>
    </row>
    <row r="2908" spans="3:4" x14ac:dyDescent="0.55000000000000004">
      <c r="C2908" s="3"/>
      <c r="D2908" s="23"/>
    </row>
    <row r="2909" spans="3:4" x14ac:dyDescent="0.55000000000000004">
      <c r="C2909" s="3"/>
      <c r="D2909" s="23"/>
    </row>
    <row r="2910" spans="3:4" x14ac:dyDescent="0.55000000000000004">
      <c r="C2910" s="3"/>
      <c r="D2910" s="23"/>
    </row>
    <row r="2911" spans="3:4" x14ac:dyDescent="0.55000000000000004">
      <c r="C2911" s="3"/>
      <c r="D2911" s="23"/>
    </row>
    <row r="2912" spans="3:4" x14ac:dyDescent="0.55000000000000004">
      <c r="C2912" s="3"/>
      <c r="D2912" s="23"/>
    </row>
    <row r="2913" spans="3:4" x14ac:dyDescent="0.55000000000000004">
      <c r="C2913" s="3"/>
      <c r="D2913" s="23"/>
    </row>
    <row r="2914" spans="3:4" x14ac:dyDescent="0.55000000000000004">
      <c r="C2914" s="3"/>
      <c r="D2914" s="23"/>
    </row>
    <row r="2915" spans="3:4" x14ac:dyDescent="0.55000000000000004">
      <c r="C2915" s="3"/>
      <c r="D2915" s="23"/>
    </row>
    <row r="2916" spans="3:4" x14ac:dyDescent="0.55000000000000004">
      <c r="C2916" s="3"/>
      <c r="D2916" s="23"/>
    </row>
    <row r="2917" spans="3:4" x14ac:dyDescent="0.55000000000000004">
      <c r="C2917" s="3"/>
      <c r="D2917" s="23"/>
    </row>
    <row r="2918" spans="3:4" x14ac:dyDescent="0.55000000000000004">
      <c r="C2918" s="3"/>
      <c r="D2918" s="23"/>
    </row>
    <row r="2919" spans="3:4" x14ac:dyDescent="0.55000000000000004">
      <c r="C2919" s="3"/>
      <c r="D2919" s="23"/>
    </row>
    <row r="2920" spans="3:4" x14ac:dyDescent="0.55000000000000004">
      <c r="C2920" s="3"/>
      <c r="D2920" s="23"/>
    </row>
    <row r="2921" spans="3:4" x14ac:dyDescent="0.55000000000000004">
      <c r="C2921" s="3"/>
      <c r="D2921" s="23"/>
    </row>
    <row r="2922" spans="3:4" x14ac:dyDescent="0.55000000000000004">
      <c r="C2922" s="3"/>
      <c r="D2922" s="23"/>
    </row>
    <row r="2923" spans="3:4" x14ac:dyDescent="0.55000000000000004">
      <c r="C2923" s="3"/>
      <c r="D2923" s="23"/>
    </row>
    <row r="2924" spans="3:4" x14ac:dyDescent="0.55000000000000004">
      <c r="C2924" s="3"/>
      <c r="D2924" s="23"/>
    </row>
    <row r="2925" spans="3:4" x14ac:dyDescent="0.55000000000000004">
      <c r="C2925" s="3"/>
      <c r="D2925" s="23"/>
    </row>
    <row r="2926" spans="3:4" x14ac:dyDescent="0.55000000000000004">
      <c r="C2926" s="3"/>
      <c r="D2926" s="23"/>
    </row>
    <row r="2927" spans="3:4" x14ac:dyDescent="0.55000000000000004">
      <c r="C2927" s="3"/>
      <c r="D2927" s="23"/>
    </row>
    <row r="2928" spans="3:4" x14ac:dyDescent="0.55000000000000004">
      <c r="C2928" s="3"/>
      <c r="D2928" s="23"/>
    </row>
    <row r="2929" spans="3:4" x14ac:dyDescent="0.55000000000000004">
      <c r="C2929" s="3"/>
      <c r="D2929" s="23"/>
    </row>
    <row r="2930" spans="3:4" x14ac:dyDescent="0.55000000000000004">
      <c r="C2930" s="3"/>
      <c r="D2930" s="23"/>
    </row>
    <row r="2931" spans="3:4" x14ac:dyDescent="0.55000000000000004">
      <c r="C2931" s="3"/>
      <c r="D2931" s="23"/>
    </row>
    <row r="2932" spans="3:4" x14ac:dyDescent="0.55000000000000004">
      <c r="C2932" s="3"/>
      <c r="D2932" s="23"/>
    </row>
    <row r="2933" spans="3:4" x14ac:dyDescent="0.55000000000000004">
      <c r="C2933" s="3"/>
      <c r="D2933" s="23"/>
    </row>
    <row r="2934" spans="3:4" x14ac:dyDescent="0.55000000000000004">
      <c r="C2934" s="3"/>
      <c r="D2934" s="23"/>
    </row>
    <row r="2935" spans="3:4" x14ac:dyDescent="0.55000000000000004">
      <c r="C2935" s="3"/>
      <c r="D2935" s="23"/>
    </row>
    <row r="2936" spans="3:4" x14ac:dyDescent="0.55000000000000004">
      <c r="C2936" s="3"/>
      <c r="D2936" s="23"/>
    </row>
    <row r="2937" spans="3:4" x14ac:dyDescent="0.55000000000000004">
      <c r="C2937" s="3"/>
      <c r="D2937" s="23"/>
    </row>
    <row r="2938" spans="3:4" x14ac:dyDescent="0.55000000000000004">
      <c r="C2938" s="3"/>
      <c r="D2938" s="23"/>
    </row>
    <row r="2939" spans="3:4" x14ac:dyDescent="0.55000000000000004">
      <c r="C2939" s="3"/>
      <c r="D2939" s="23"/>
    </row>
    <row r="2940" spans="3:4" x14ac:dyDescent="0.55000000000000004">
      <c r="C2940" s="3"/>
      <c r="D2940" s="23"/>
    </row>
    <row r="2941" spans="3:4" x14ac:dyDescent="0.55000000000000004">
      <c r="C2941" s="3"/>
      <c r="D2941" s="23"/>
    </row>
    <row r="2942" spans="3:4" x14ac:dyDescent="0.55000000000000004">
      <c r="C2942" s="3"/>
      <c r="D2942" s="23"/>
    </row>
    <row r="2943" spans="3:4" x14ac:dyDescent="0.55000000000000004">
      <c r="C2943" s="3"/>
      <c r="D2943" s="23"/>
    </row>
    <row r="2944" spans="3:4" x14ac:dyDescent="0.55000000000000004">
      <c r="C2944" s="3"/>
      <c r="D2944" s="23"/>
    </row>
    <row r="2945" spans="3:4" x14ac:dyDescent="0.55000000000000004">
      <c r="C2945" s="3"/>
      <c r="D2945" s="23"/>
    </row>
    <row r="2946" spans="3:4" x14ac:dyDescent="0.55000000000000004">
      <c r="C2946" s="3"/>
      <c r="D2946" s="23"/>
    </row>
    <row r="2947" spans="3:4" x14ac:dyDescent="0.55000000000000004">
      <c r="C2947" s="3"/>
      <c r="D2947" s="23"/>
    </row>
    <row r="2948" spans="3:4" x14ac:dyDescent="0.55000000000000004">
      <c r="C2948" s="3"/>
      <c r="D2948" s="23"/>
    </row>
    <row r="2949" spans="3:4" x14ac:dyDescent="0.55000000000000004">
      <c r="C2949" s="3"/>
      <c r="D2949" s="23"/>
    </row>
    <row r="2950" spans="3:4" x14ac:dyDescent="0.55000000000000004">
      <c r="C2950" s="3"/>
      <c r="D2950" s="23"/>
    </row>
    <row r="2951" spans="3:4" x14ac:dyDescent="0.55000000000000004">
      <c r="C2951" s="3"/>
      <c r="D2951" s="23"/>
    </row>
    <row r="2952" spans="3:4" x14ac:dyDescent="0.55000000000000004">
      <c r="C2952" s="3"/>
      <c r="D2952" s="23"/>
    </row>
    <row r="2953" spans="3:4" x14ac:dyDescent="0.55000000000000004">
      <c r="C2953" s="3"/>
      <c r="D2953" s="23"/>
    </row>
    <row r="2954" spans="3:4" x14ac:dyDescent="0.55000000000000004">
      <c r="C2954" s="3"/>
      <c r="D2954" s="23"/>
    </row>
    <row r="2955" spans="3:4" x14ac:dyDescent="0.55000000000000004">
      <c r="C2955" s="3"/>
      <c r="D2955" s="23"/>
    </row>
    <row r="2956" spans="3:4" x14ac:dyDescent="0.55000000000000004">
      <c r="C2956" s="3"/>
      <c r="D2956" s="23"/>
    </row>
    <row r="2957" spans="3:4" x14ac:dyDescent="0.55000000000000004">
      <c r="C2957" s="3"/>
      <c r="D2957" s="23"/>
    </row>
    <row r="2958" spans="3:4" x14ac:dyDescent="0.55000000000000004">
      <c r="C2958" s="3"/>
      <c r="D2958" s="23"/>
    </row>
    <row r="2959" spans="3:4" x14ac:dyDescent="0.55000000000000004">
      <c r="C2959" s="3"/>
      <c r="D2959" s="23"/>
    </row>
    <row r="2960" spans="3:4" x14ac:dyDescent="0.55000000000000004">
      <c r="C2960" s="3"/>
      <c r="D2960" s="23"/>
    </row>
    <row r="2961" spans="3:4" x14ac:dyDescent="0.55000000000000004">
      <c r="C2961" s="3"/>
      <c r="D2961" s="23"/>
    </row>
    <row r="2962" spans="3:4" x14ac:dyDescent="0.55000000000000004">
      <c r="C2962" s="3"/>
      <c r="D2962" s="23"/>
    </row>
    <row r="2963" spans="3:4" x14ac:dyDescent="0.55000000000000004">
      <c r="C2963" s="3"/>
      <c r="D2963" s="23"/>
    </row>
    <row r="2964" spans="3:4" x14ac:dyDescent="0.55000000000000004">
      <c r="C2964" s="3"/>
      <c r="D2964" s="23"/>
    </row>
    <row r="2965" spans="3:4" x14ac:dyDescent="0.55000000000000004">
      <c r="C2965" s="3"/>
      <c r="D2965" s="23"/>
    </row>
    <row r="2966" spans="3:4" x14ac:dyDescent="0.55000000000000004">
      <c r="C2966" s="3"/>
      <c r="D2966" s="23"/>
    </row>
    <row r="2967" spans="3:4" x14ac:dyDescent="0.55000000000000004">
      <c r="C2967" s="3"/>
      <c r="D2967" s="23"/>
    </row>
    <row r="2968" spans="3:4" x14ac:dyDescent="0.55000000000000004">
      <c r="C2968" s="3"/>
      <c r="D2968" s="23"/>
    </row>
    <row r="2969" spans="3:4" x14ac:dyDescent="0.55000000000000004">
      <c r="C2969" s="3"/>
      <c r="D2969" s="23"/>
    </row>
    <row r="2970" spans="3:4" x14ac:dyDescent="0.55000000000000004">
      <c r="C2970" s="3"/>
      <c r="D2970" s="23"/>
    </row>
    <row r="2971" spans="3:4" x14ac:dyDescent="0.55000000000000004">
      <c r="C2971" s="3"/>
      <c r="D2971" s="23"/>
    </row>
    <row r="2972" spans="3:4" x14ac:dyDescent="0.55000000000000004">
      <c r="C2972" s="3"/>
      <c r="D2972" s="23"/>
    </row>
    <row r="2973" spans="3:4" x14ac:dyDescent="0.55000000000000004">
      <c r="C2973" s="3"/>
      <c r="D2973" s="23"/>
    </row>
    <row r="2974" spans="3:4" x14ac:dyDescent="0.55000000000000004">
      <c r="C2974" s="3"/>
      <c r="D2974" s="23"/>
    </row>
    <row r="2975" spans="3:4" x14ac:dyDescent="0.55000000000000004">
      <c r="C2975" s="3"/>
      <c r="D2975" s="23"/>
    </row>
    <row r="2976" spans="3:4" x14ac:dyDescent="0.55000000000000004">
      <c r="C2976" s="3"/>
      <c r="D2976" s="23"/>
    </row>
    <row r="2977" spans="3:4" x14ac:dyDescent="0.55000000000000004">
      <c r="C2977" s="3"/>
      <c r="D2977" s="23"/>
    </row>
    <row r="2978" spans="3:4" x14ac:dyDescent="0.55000000000000004">
      <c r="C2978" s="3"/>
      <c r="D2978" s="23"/>
    </row>
    <row r="2979" spans="3:4" x14ac:dyDescent="0.55000000000000004">
      <c r="C2979" s="3"/>
      <c r="D2979" s="23"/>
    </row>
    <row r="2980" spans="3:4" x14ac:dyDescent="0.55000000000000004">
      <c r="C2980" s="3"/>
      <c r="D2980" s="23"/>
    </row>
    <row r="2981" spans="3:4" x14ac:dyDescent="0.55000000000000004">
      <c r="C2981" s="3"/>
      <c r="D2981" s="23"/>
    </row>
    <row r="2982" spans="3:4" x14ac:dyDescent="0.55000000000000004">
      <c r="C2982" s="3"/>
      <c r="D2982" s="23"/>
    </row>
    <row r="2983" spans="3:4" x14ac:dyDescent="0.55000000000000004">
      <c r="C2983" s="3"/>
      <c r="D2983" s="23"/>
    </row>
    <row r="2984" spans="3:4" x14ac:dyDescent="0.55000000000000004">
      <c r="C2984" s="3"/>
      <c r="D2984" s="23"/>
    </row>
    <row r="2985" spans="3:4" x14ac:dyDescent="0.55000000000000004">
      <c r="C2985" s="3"/>
      <c r="D2985" s="23"/>
    </row>
    <row r="2986" spans="3:4" x14ac:dyDescent="0.55000000000000004">
      <c r="C2986" s="3"/>
      <c r="D2986" s="23"/>
    </row>
    <row r="2987" spans="3:4" x14ac:dyDescent="0.55000000000000004">
      <c r="C2987" s="3"/>
      <c r="D2987" s="23"/>
    </row>
    <row r="2988" spans="3:4" x14ac:dyDescent="0.55000000000000004">
      <c r="C2988" s="3"/>
      <c r="D2988" s="23"/>
    </row>
    <row r="2989" spans="3:4" x14ac:dyDescent="0.55000000000000004">
      <c r="C2989" s="3"/>
      <c r="D2989" s="23"/>
    </row>
    <row r="2990" spans="3:4" x14ac:dyDescent="0.55000000000000004">
      <c r="C2990" s="3"/>
      <c r="D2990" s="23"/>
    </row>
    <row r="2991" spans="3:4" x14ac:dyDescent="0.55000000000000004">
      <c r="C2991" s="3"/>
      <c r="D2991" s="23"/>
    </row>
    <row r="2992" spans="3:4" x14ac:dyDescent="0.55000000000000004">
      <c r="C2992" s="3"/>
      <c r="D2992" s="23"/>
    </row>
    <row r="2993" spans="3:4" x14ac:dyDescent="0.55000000000000004">
      <c r="C2993" s="3"/>
      <c r="D2993" s="23"/>
    </row>
    <row r="2994" spans="3:4" x14ac:dyDescent="0.55000000000000004">
      <c r="C2994" s="3"/>
      <c r="D2994" s="23"/>
    </row>
    <row r="2995" spans="3:4" x14ac:dyDescent="0.55000000000000004">
      <c r="C2995" s="3"/>
      <c r="D2995" s="23"/>
    </row>
    <row r="2996" spans="3:4" x14ac:dyDescent="0.55000000000000004">
      <c r="C2996" s="3"/>
      <c r="D2996" s="23"/>
    </row>
    <row r="2997" spans="3:4" x14ac:dyDescent="0.55000000000000004">
      <c r="C2997" s="3"/>
      <c r="D2997" s="23"/>
    </row>
    <row r="2998" spans="3:4" x14ac:dyDescent="0.55000000000000004">
      <c r="C2998" s="3"/>
      <c r="D2998" s="23"/>
    </row>
    <row r="2999" spans="3:4" x14ac:dyDescent="0.55000000000000004">
      <c r="C2999" s="3"/>
      <c r="D2999" s="23"/>
    </row>
    <row r="3000" spans="3:4" x14ac:dyDescent="0.55000000000000004">
      <c r="C3000" s="3"/>
      <c r="D3000" s="23"/>
    </row>
    <row r="3001" spans="3:4" x14ac:dyDescent="0.55000000000000004">
      <c r="C3001" s="3"/>
      <c r="D3001" s="23"/>
    </row>
    <row r="3002" spans="3:4" x14ac:dyDescent="0.55000000000000004">
      <c r="C3002" s="3"/>
      <c r="D3002" s="23"/>
    </row>
    <row r="3003" spans="3:4" x14ac:dyDescent="0.55000000000000004">
      <c r="C3003" s="3"/>
      <c r="D3003" s="23"/>
    </row>
    <row r="3004" spans="3:4" x14ac:dyDescent="0.55000000000000004">
      <c r="C3004" s="3"/>
      <c r="D3004" s="23"/>
    </row>
    <row r="3005" spans="3:4" x14ac:dyDescent="0.55000000000000004">
      <c r="C3005" s="3"/>
      <c r="D3005" s="23"/>
    </row>
    <row r="3006" spans="3:4" x14ac:dyDescent="0.55000000000000004">
      <c r="C3006" s="3"/>
      <c r="D3006" s="23"/>
    </row>
    <row r="3007" spans="3:4" x14ac:dyDescent="0.55000000000000004">
      <c r="C3007" s="3"/>
      <c r="D3007" s="23"/>
    </row>
    <row r="3008" spans="3:4" x14ac:dyDescent="0.55000000000000004">
      <c r="C3008" s="3"/>
      <c r="D3008" s="23"/>
    </row>
    <row r="3009" spans="3:4" x14ac:dyDescent="0.55000000000000004">
      <c r="C3009" s="3"/>
      <c r="D3009" s="23"/>
    </row>
    <row r="3010" spans="3:4" x14ac:dyDescent="0.55000000000000004">
      <c r="C3010" s="3"/>
      <c r="D3010" s="23"/>
    </row>
    <row r="3011" spans="3:4" x14ac:dyDescent="0.55000000000000004">
      <c r="C3011" s="3"/>
      <c r="D3011" s="23"/>
    </row>
    <row r="3012" spans="3:4" x14ac:dyDescent="0.55000000000000004">
      <c r="C3012" s="3"/>
      <c r="D3012" s="23"/>
    </row>
    <row r="3013" spans="3:4" x14ac:dyDescent="0.55000000000000004">
      <c r="C3013" s="3"/>
      <c r="D3013" s="23"/>
    </row>
    <row r="3014" spans="3:4" x14ac:dyDescent="0.55000000000000004">
      <c r="C3014" s="3"/>
      <c r="D3014" s="23"/>
    </row>
    <row r="3015" spans="3:4" x14ac:dyDescent="0.55000000000000004">
      <c r="C3015" s="3"/>
      <c r="D3015" s="23"/>
    </row>
    <row r="3016" spans="3:4" x14ac:dyDescent="0.55000000000000004">
      <c r="C3016" s="3"/>
      <c r="D3016" s="23"/>
    </row>
    <row r="3017" spans="3:4" x14ac:dyDescent="0.55000000000000004">
      <c r="C3017" s="3"/>
      <c r="D3017" s="23"/>
    </row>
    <row r="3018" spans="3:4" x14ac:dyDescent="0.55000000000000004">
      <c r="C3018" s="3"/>
      <c r="D3018" s="23"/>
    </row>
    <row r="3019" spans="3:4" x14ac:dyDescent="0.55000000000000004">
      <c r="C3019" s="3"/>
      <c r="D3019" s="23"/>
    </row>
    <row r="3020" spans="3:4" x14ac:dyDescent="0.55000000000000004">
      <c r="C3020" s="3"/>
      <c r="D3020" s="23"/>
    </row>
    <row r="3021" spans="3:4" x14ac:dyDescent="0.55000000000000004">
      <c r="C3021" s="3"/>
      <c r="D3021" s="23"/>
    </row>
    <row r="3022" spans="3:4" x14ac:dyDescent="0.55000000000000004">
      <c r="C3022" s="3"/>
      <c r="D3022" s="23"/>
    </row>
    <row r="3023" spans="3:4" x14ac:dyDescent="0.55000000000000004">
      <c r="C3023" s="3"/>
      <c r="D3023" s="23"/>
    </row>
    <row r="3024" spans="3:4" x14ac:dyDescent="0.55000000000000004">
      <c r="C3024" s="3"/>
      <c r="D3024" s="23"/>
    </row>
    <row r="3025" spans="3:4" x14ac:dyDescent="0.55000000000000004">
      <c r="C3025" s="3"/>
      <c r="D3025" s="23"/>
    </row>
    <row r="3026" spans="3:4" x14ac:dyDescent="0.55000000000000004">
      <c r="C3026" s="3"/>
      <c r="D3026" s="23"/>
    </row>
    <row r="3027" spans="3:4" x14ac:dyDescent="0.55000000000000004">
      <c r="C3027" s="3"/>
      <c r="D3027" s="23"/>
    </row>
    <row r="3028" spans="3:4" x14ac:dyDescent="0.55000000000000004">
      <c r="C3028" s="3"/>
      <c r="D3028" s="23"/>
    </row>
    <row r="3029" spans="3:4" x14ac:dyDescent="0.55000000000000004">
      <c r="C3029" s="3"/>
      <c r="D3029" s="23"/>
    </row>
    <row r="3030" spans="3:4" x14ac:dyDescent="0.55000000000000004">
      <c r="C3030" s="3"/>
      <c r="D3030" s="23"/>
    </row>
    <row r="3031" spans="3:4" x14ac:dyDescent="0.55000000000000004">
      <c r="C3031" s="3"/>
      <c r="D3031" s="23"/>
    </row>
    <row r="3032" spans="3:4" x14ac:dyDescent="0.55000000000000004">
      <c r="C3032" s="3"/>
      <c r="D3032" s="23"/>
    </row>
    <row r="3033" spans="3:4" x14ac:dyDescent="0.55000000000000004">
      <c r="C3033" s="3"/>
      <c r="D3033" s="23"/>
    </row>
    <row r="3034" spans="3:4" x14ac:dyDescent="0.55000000000000004">
      <c r="C3034" s="3"/>
      <c r="D3034" s="23"/>
    </row>
    <row r="3035" spans="3:4" x14ac:dyDescent="0.55000000000000004">
      <c r="C3035" s="3"/>
      <c r="D3035" s="23"/>
    </row>
    <row r="3036" spans="3:4" x14ac:dyDescent="0.55000000000000004">
      <c r="C3036" s="3"/>
      <c r="D3036" s="23"/>
    </row>
    <row r="3037" spans="3:4" x14ac:dyDescent="0.55000000000000004">
      <c r="C3037" s="3"/>
      <c r="D3037" s="23"/>
    </row>
    <row r="3038" spans="3:4" x14ac:dyDescent="0.55000000000000004">
      <c r="C3038" s="3"/>
      <c r="D3038" s="23"/>
    </row>
    <row r="3039" spans="3:4" x14ac:dyDescent="0.55000000000000004">
      <c r="C3039" s="3"/>
      <c r="D3039" s="23"/>
    </row>
    <row r="3040" spans="3:4" x14ac:dyDescent="0.55000000000000004">
      <c r="C3040" s="3"/>
      <c r="D3040" s="23"/>
    </row>
    <row r="3041" spans="3:4" x14ac:dyDescent="0.55000000000000004">
      <c r="C3041" s="3"/>
      <c r="D3041" s="23"/>
    </row>
    <row r="3042" spans="3:4" x14ac:dyDescent="0.55000000000000004">
      <c r="C3042" s="3"/>
      <c r="D3042" s="23"/>
    </row>
    <row r="3043" spans="3:4" x14ac:dyDescent="0.55000000000000004">
      <c r="C3043" s="3"/>
      <c r="D3043" s="23"/>
    </row>
    <row r="3044" spans="3:4" x14ac:dyDescent="0.55000000000000004">
      <c r="C3044" s="3"/>
      <c r="D3044" s="23"/>
    </row>
    <row r="3045" spans="3:4" x14ac:dyDescent="0.55000000000000004">
      <c r="C3045" s="3"/>
      <c r="D3045" s="23"/>
    </row>
    <row r="3046" spans="3:4" x14ac:dyDescent="0.55000000000000004">
      <c r="C3046" s="3"/>
      <c r="D3046" s="23"/>
    </row>
    <row r="3047" spans="3:4" x14ac:dyDescent="0.55000000000000004">
      <c r="C3047" s="3"/>
      <c r="D3047" s="23"/>
    </row>
    <row r="3048" spans="3:4" x14ac:dyDescent="0.55000000000000004">
      <c r="C3048" s="3"/>
      <c r="D3048" s="23"/>
    </row>
    <row r="3049" spans="3:4" x14ac:dyDescent="0.55000000000000004">
      <c r="C3049" s="3"/>
      <c r="D3049" s="23"/>
    </row>
    <row r="3050" spans="3:4" x14ac:dyDescent="0.55000000000000004">
      <c r="C3050" s="3"/>
      <c r="D3050" s="23"/>
    </row>
    <row r="3051" spans="3:4" x14ac:dyDescent="0.55000000000000004">
      <c r="C3051" s="3"/>
      <c r="D3051" s="23"/>
    </row>
    <row r="3052" spans="3:4" x14ac:dyDescent="0.55000000000000004">
      <c r="C3052" s="3"/>
      <c r="D3052" s="23"/>
    </row>
    <row r="3053" spans="3:4" x14ac:dyDescent="0.55000000000000004">
      <c r="C3053" s="3"/>
      <c r="D3053" s="23"/>
    </row>
    <row r="3054" spans="3:4" x14ac:dyDescent="0.55000000000000004">
      <c r="C3054" s="3"/>
      <c r="D3054" s="23"/>
    </row>
    <row r="3055" spans="3:4" x14ac:dyDescent="0.55000000000000004">
      <c r="C3055" s="3"/>
      <c r="D3055" s="23"/>
    </row>
    <row r="3056" spans="3:4" x14ac:dyDescent="0.55000000000000004">
      <c r="C3056" s="3"/>
      <c r="D3056" s="23"/>
    </row>
    <row r="3057" spans="3:4" x14ac:dyDescent="0.55000000000000004">
      <c r="C3057" s="3"/>
      <c r="D3057" s="23"/>
    </row>
    <row r="3058" spans="3:4" x14ac:dyDescent="0.55000000000000004">
      <c r="C3058" s="3"/>
      <c r="D3058" s="23"/>
    </row>
    <row r="3059" spans="3:4" x14ac:dyDescent="0.55000000000000004">
      <c r="C3059" s="3"/>
      <c r="D3059" s="23"/>
    </row>
    <row r="3060" spans="3:4" x14ac:dyDescent="0.55000000000000004">
      <c r="C3060" s="3"/>
      <c r="D3060" s="23"/>
    </row>
    <row r="3061" spans="3:4" x14ac:dyDescent="0.55000000000000004">
      <c r="C3061" s="3"/>
      <c r="D3061" s="23"/>
    </row>
    <row r="3062" spans="3:4" x14ac:dyDescent="0.55000000000000004">
      <c r="C3062" s="3"/>
      <c r="D3062" s="23"/>
    </row>
    <row r="3063" spans="3:4" x14ac:dyDescent="0.55000000000000004">
      <c r="C3063" s="3"/>
      <c r="D3063" s="23"/>
    </row>
    <row r="3064" spans="3:4" x14ac:dyDescent="0.55000000000000004">
      <c r="C3064" s="3"/>
      <c r="D3064" s="23"/>
    </row>
    <row r="3065" spans="3:4" x14ac:dyDescent="0.55000000000000004">
      <c r="C3065" s="3"/>
      <c r="D3065" s="23"/>
    </row>
    <row r="3066" spans="3:4" x14ac:dyDescent="0.55000000000000004">
      <c r="C3066" s="3"/>
      <c r="D3066" s="23"/>
    </row>
    <row r="3067" spans="3:4" x14ac:dyDescent="0.55000000000000004">
      <c r="C3067" s="3"/>
      <c r="D3067" s="23"/>
    </row>
    <row r="3068" spans="3:4" x14ac:dyDescent="0.55000000000000004">
      <c r="C3068" s="3"/>
      <c r="D3068" s="23"/>
    </row>
    <row r="3069" spans="3:4" x14ac:dyDescent="0.55000000000000004">
      <c r="C3069" s="3"/>
      <c r="D3069" s="23"/>
    </row>
    <row r="3070" spans="3:4" x14ac:dyDescent="0.55000000000000004">
      <c r="C3070" s="3"/>
      <c r="D3070" s="23"/>
    </row>
    <row r="3071" spans="3:4" x14ac:dyDescent="0.55000000000000004">
      <c r="C3071" s="3"/>
      <c r="D3071" s="23"/>
    </row>
    <row r="3072" spans="3:4" x14ac:dyDescent="0.55000000000000004">
      <c r="C3072" s="3"/>
      <c r="D3072" s="23"/>
    </row>
    <row r="3073" spans="3:4" x14ac:dyDescent="0.55000000000000004">
      <c r="C3073" s="3"/>
      <c r="D3073" s="23"/>
    </row>
    <row r="3074" spans="3:4" x14ac:dyDescent="0.55000000000000004">
      <c r="C3074" s="3"/>
      <c r="D3074" s="23"/>
    </row>
    <row r="3075" spans="3:4" x14ac:dyDescent="0.55000000000000004">
      <c r="C3075" s="3"/>
      <c r="D3075" s="23"/>
    </row>
    <row r="3076" spans="3:4" x14ac:dyDescent="0.55000000000000004">
      <c r="C3076" s="3"/>
      <c r="D3076" s="23"/>
    </row>
    <row r="3077" spans="3:4" x14ac:dyDescent="0.55000000000000004">
      <c r="C3077" s="3"/>
      <c r="D3077" s="23"/>
    </row>
    <row r="3078" spans="3:4" x14ac:dyDescent="0.55000000000000004">
      <c r="C3078" s="3"/>
      <c r="D3078" s="23"/>
    </row>
    <row r="3079" spans="3:4" x14ac:dyDescent="0.55000000000000004">
      <c r="C3079" s="3"/>
      <c r="D3079" s="23"/>
    </row>
    <row r="3080" spans="3:4" x14ac:dyDescent="0.55000000000000004">
      <c r="C3080" s="3"/>
      <c r="D3080" s="23"/>
    </row>
    <row r="3081" spans="3:4" x14ac:dyDescent="0.55000000000000004">
      <c r="C3081" s="3"/>
      <c r="D3081" s="23"/>
    </row>
    <row r="3082" spans="3:4" x14ac:dyDescent="0.55000000000000004">
      <c r="C3082" s="3"/>
      <c r="D3082" s="23"/>
    </row>
    <row r="3083" spans="3:4" x14ac:dyDescent="0.55000000000000004">
      <c r="C3083" s="3"/>
      <c r="D3083" s="23"/>
    </row>
    <row r="3084" spans="3:4" x14ac:dyDescent="0.55000000000000004">
      <c r="C3084" s="3"/>
      <c r="D3084" s="23"/>
    </row>
    <row r="3085" spans="3:4" x14ac:dyDescent="0.55000000000000004">
      <c r="C3085" s="3"/>
      <c r="D3085" s="23"/>
    </row>
    <row r="3086" spans="3:4" x14ac:dyDescent="0.55000000000000004">
      <c r="C3086" s="3"/>
      <c r="D3086" s="23"/>
    </row>
    <row r="3087" spans="3:4" x14ac:dyDescent="0.55000000000000004">
      <c r="C3087" s="3"/>
      <c r="D3087" s="23"/>
    </row>
    <row r="3088" spans="3:4" x14ac:dyDescent="0.55000000000000004">
      <c r="C3088" s="3"/>
      <c r="D3088" s="23"/>
    </row>
    <row r="3089" spans="3:4" x14ac:dyDescent="0.55000000000000004">
      <c r="C3089" s="3"/>
      <c r="D3089" s="23"/>
    </row>
    <row r="3090" spans="3:4" x14ac:dyDescent="0.55000000000000004">
      <c r="C3090" s="3"/>
      <c r="D3090" s="23"/>
    </row>
    <row r="3091" spans="3:4" x14ac:dyDescent="0.55000000000000004">
      <c r="C3091" s="3"/>
      <c r="D3091" s="23"/>
    </row>
    <row r="3092" spans="3:4" x14ac:dyDescent="0.55000000000000004">
      <c r="C3092" s="3"/>
      <c r="D3092" s="23"/>
    </row>
    <row r="3093" spans="3:4" x14ac:dyDescent="0.55000000000000004">
      <c r="C3093" s="3"/>
      <c r="D3093" s="23"/>
    </row>
    <row r="3094" spans="3:4" x14ac:dyDescent="0.55000000000000004">
      <c r="C3094" s="3"/>
      <c r="D3094" s="23"/>
    </row>
    <row r="3095" spans="3:4" x14ac:dyDescent="0.55000000000000004">
      <c r="C3095" s="3"/>
      <c r="D3095" s="23"/>
    </row>
    <row r="3096" spans="3:4" x14ac:dyDescent="0.55000000000000004">
      <c r="C3096" s="3"/>
      <c r="D3096" s="23"/>
    </row>
    <row r="3097" spans="3:4" x14ac:dyDescent="0.55000000000000004">
      <c r="C3097" s="3"/>
      <c r="D3097" s="23"/>
    </row>
    <row r="3098" spans="3:4" x14ac:dyDescent="0.55000000000000004">
      <c r="C3098" s="3"/>
      <c r="D3098" s="23"/>
    </row>
    <row r="3099" spans="3:4" x14ac:dyDescent="0.55000000000000004">
      <c r="C3099" s="3"/>
      <c r="D3099" s="23"/>
    </row>
    <row r="3100" spans="3:4" x14ac:dyDescent="0.55000000000000004">
      <c r="C3100" s="3"/>
      <c r="D3100" s="23"/>
    </row>
    <row r="3101" spans="3:4" x14ac:dyDescent="0.55000000000000004">
      <c r="C3101" s="3"/>
      <c r="D3101" s="23"/>
    </row>
    <row r="3102" spans="3:4" x14ac:dyDescent="0.55000000000000004">
      <c r="C3102" s="3"/>
      <c r="D3102" s="23"/>
    </row>
    <row r="3103" spans="3:4" x14ac:dyDescent="0.55000000000000004">
      <c r="C3103" s="3"/>
      <c r="D3103" s="23"/>
    </row>
    <row r="3104" spans="3:4" x14ac:dyDescent="0.55000000000000004">
      <c r="C3104" s="3"/>
      <c r="D3104" s="23"/>
    </row>
    <row r="3105" spans="3:4" x14ac:dyDescent="0.55000000000000004">
      <c r="C3105" s="3"/>
      <c r="D3105" s="23"/>
    </row>
    <row r="3106" spans="3:4" x14ac:dyDescent="0.55000000000000004">
      <c r="C3106" s="3"/>
      <c r="D3106" s="23"/>
    </row>
    <row r="3107" spans="3:4" x14ac:dyDescent="0.55000000000000004">
      <c r="C3107" s="3"/>
      <c r="D3107" s="23"/>
    </row>
    <row r="3108" spans="3:4" x14ac:dyDescent="0.55000000000000004">
      <c r="C3108" s="3"/>
      <c r="D3108" s="23"/>
    </row>
    <row r="3109" spans="3:4" x14ac:dyDescent="0.55000000000000004">
      <c r="C3109" s="3"/>
      <c r="D3109" s="23"/>
    </row>
    <row r="3110" spans="3:4" x14ac:dyDescent="0.55000000000000004">
      <c r="C3110" s="3"/>
      <c r="D3110" s="23"/>
    </row>
    <row r="3111" spans="3:4" x14ac:dyDescent="0.55000000000000004">
      <c r="C3111" s="3"/>
      <c r="D3111" s="23"/>
    </row>
    <row r="3112" spans="3:4" x14ac:dyDescent="0.55000000000000004">
      <c r="C3112" s="3"/>
      <c r="D3112" s="23"/>
    </row>
    <row r="3113" spans="3:4" x14ac:dyDescent="0.55000000000000004">
      <c r="C3113" s="3"/>
      <c r="D3113" s="23"/>
    </row>
    <row r="3114" spans="3:4" x14ac:dyDescent="0.55000000000000004">
      <c r="C3114" s="3"/>
      <c r="D3114" s="23"/>
    </row>
    <row r="3115" spans="3:4" x14ac:dyDescent="0.55000000000000004">
      <c r="C3115" s="3"/>
      <c r="D3115" s="23"/>
    </row>
    <row r="3116" spans="3:4" x14ac:dyDescent="0.55000000000000004">
      <c r="C3116" s="3"/>
      <c r="D3116" s="23"/>
    </row>
    <row r="3117" spans="3:4" x14ac:dyDescent="0.55000000000000004">
      <c r="C3117" s="3"/>
      <c r="D3117" s="23"/>
    </row>
    <row r="3118" spans="3:4" x14ac:dyDescent="0.55000000000000004">
      <c r="C3118" s="3"/>
      <c r="D3118" s="23"/>
    </row>
    <row r="3119" spans="3:4" x14ac:dyDescent="0.55000000000000004">
      <c r="C3119" s="3"/>
      <c r="D3119" s="23"/>
    </row>
    <row r="3120" spans="3:4" x14ac:dyDescent="0.55000000000000004">
      <c r="C3120" s="3"/>
      <c r="D3120" s="23"/>
    </row>
    <row r="3121" spans="3:4" x14ac:dyDescent="0.55000000000000004">
      <c r="C3121" s="3"/>
      <c r="D3121" s="23"/>
    </row>
    <row r="3122" spans="3:4" x14ac:dyDescent="0.55000000000000004">
      <c r="C3122" s="3"/>
      <c r="D3122" s="23"/>
    </row>
    <row r="3123" spans="3:4" x14ac:dyDescent="0.55000000000000004">
      <c r="C3123" s="3"/>
      <c r="D3123" s="23"/>
    </row>
    <row r="3124" spans="3:4" x14ac:dyDescent="0.55000000000000004">
      <c r="C3124" s="3"/>
      <c r="D3124" s="23"/>
    </row>
    <row r="3125" spans="3:4" x14ac:dyDescent="0.55000000000000004">
      <c r="C3125" s="3"/>
      <c r="D3125" s="23"/>
    </row>
    <row r="3126" spans="3:4" x14ac:dyDescent="0.55000000000000004">
      <c r="C3126" s="3"/>
      <c r="D3126" s="23"/>
    </row>
    <row r="3127" spans="3:4" x14ac:dyDescent="0.55000000000000004">
      <c r="C3127" s="3"/>
      <c r="D3127" s="23"/>
    </row>
    <row r="3128" spans="3:4" x14ac:dyDescent="0.55000000000000004">
      <c r="C3128" s="3"/>
      <c r="D3128" s="23"/>
    </row>
    <row r="3129" spans="3:4" x14ac:dyDescent="0.55000000000000004">
      <c r="C3129" s="3"/>
      <c r="D3129" s="23"/>
    </row>
    <row r="3130" spans="3:4" x14ac:dyDescent="0.55000000000000004">
      <c r="C3130" s="3"/>
      <c r="D3130" s="23"/>
    </row>
    <row r="3131" spans="3:4" x14ac:dyDescent="0.55000000000000004">
      <c r="C3131" s="3"/>
      <c r="D3131" s="23"/>
    </row>
    <row r="3132" spans="3:4" x14ac:dyDescent="0.55000000000000004">
      <c r="C3132" s="3"/>
      <c r="D3132" s="23"/>
    </row>
    <row r="3133" spans="3:4" x14ac:dyDescent="0.55000000000000004">
      <c r="C3133" s="3"/>
      <c r="D3133" s="23"/>
    </row>
    <row r="3134" spans="3:4" x14ac:dyDescent="0.55000000000000004">
      <c r="C3134" s="3"/>
      <c r="D3134" s="23"/>
    </row>
    <row r="3135" spans="3:4" x14ac:dyDescent="0.55000000000000004">
      <c r="C3135" s="3"/>
      <c r="D3135" s="23"/>
    </row>
    <row r="3136" spans="3:4" x14ac:dyDescent="0.55000000000000004">
      <c r="C3136" s="3"/>
      <c r="D3136" s="23"/>
    </row>
    <row r="3137" spans="3:4" x14ac:dyDescent="0.55000000000000004">
      <c r="C3137" s="3"/>
      <c r="D3137" s="23"/>
    </row>
    <row r="3138" spans="3:4" x14ac:dyDescent="0.55000000000000004">
      <c r="C3138" s="3"/>
      <c r="D3138" s="23"/>
    </row>
    <row r="3139" spans="3:4" x14ac:dyDescent="0.55000000000000004">
      <c r="C3139" s="3"/>
      <c r="D3139" s="23"/>
    </row>
    <row r="3140" spans="3:4" x14ac:dyDescent="0.55000000000000004">
      <c r="C3140" s="3"/>
      <c r="D3140" s="23"/>
    </row>
    <row r="3141" spans="3:4" x14ac:dyDescent="0.55000000000000004">
      <c r="C3141" s="3"/>
      <c r="D3141" s="23"/>
    </row>
    <row r="3142" spans="3:4" x14ac:dyDescent="0.55000000000000004">
      <c r="C3142" s="3"/>
      <c r="D3142" s="23"/>
    </row>
    <row r="3143" spans="3:4" x14ac:dyDescent="0.55000000000000004">
      <c r="C3143" s="3"/>
      <c r="D3143" s="23"/>
    </row>
    <row r="3144" spans="3:4" x14ac:dyDescent="0.55000000000000004">
      <c r="C3144" s="3"/>
      <c r="D3144" s="23"/>
    </row>
    <row r="3145" spans="3:4" x14ac:dyDescent="0.55000000000000004">
      <c r="C3145" s="3"/>
      <c r="D3145" s="23"/>
    </row>
    <row r="3146" spans="3:4" x14ac:dyDescent="0.55000000000000004">
      <c r="C3146" s="3"/>
      <c r="D3146" s="23"/>
    </row>
    <row r="3147" spans="3:4" x14ac:dyDescent="0.55000000000000004">
      <c r="C3147" s="3"/>
      <c r="D3147" s="23"/>
    </row>
    <row r="3148" spans="3:4" x14ac:dyDescent="0.55000000000000004">
      <c r="C3148" s="3"/>
      <c r="D3148" s="23"/>
    </row>
    <row r="3149" spans="3:4" x14ac:dyDescent="0.55000000000000004">
      <c r="C3149" s="3"/>
      <c r="D3149" s="23"/>
    </row>
    <row r="3150" spans="3:4" x14ac:dyDescent="0.55000000000000004">
      <c r="C3150" s="3"/>
      <c r="D3150" s="23"/>
    </row>
    <row r="3151" spans="3:4" x14ac:dyDescent="0.55000000000000004">
      <c r="C3151" s="3"/>
      <c r="D3151" s="23"/>
    </row>
    <row r="3152" spans="3:4" x14ac:dyDescent="0.55000000000000004">
      <c r="C3152" s="3"/>
      <c r="D3152" s="23"/>
    </row>
    <row r="3153" spans="3:4" x14ac:dyDescent="0.55000000000000004">
      <c r="C3153" s="3"/>
      <c r="D3153" s="23"/>
    </row>
    <row r="3154" spans="3:4" x14ac:dyDescent="0.55000000000000004">
      <c r="C3154" s="3"/>
      <c r="D3154" s="23"/>
    </row>
    <row r="3155" spans="3:4" x14ac:dyDescent="0.55000000000000004">
      <c r="C3155" s="3"/>
      <c r="D3155" s="23"/>
    </row>
    <row r="3156" spans="3:4" x14ac:dyDescent="0.55000000000000004">
      <c r="C3156" s="3"/>
      <c r="D3156" s="23"/>
    </row>
    <row r="3157" spans="3:4" x14ac:dyDescent="0.55000000000000004">
      <c r="C3157" s="3"/>
      <c r="D3157" s="23"/>
    </row>
    <row r="3158" spans="3:4" x14ac:dyDescent="0.55000000000000004">
      <c r="C3158" s="3"/>
      <c r="D3158" s="23"/>
    </row>
    <row r="3159" spans="3:4" x14ac:dyDescent="0.55000000000000004">
      <c r="C3159" s="3"/>
      <c r="D3159" s="23"/>
    </row>
    <row r="3160" spans="3:4" x14ac:dyDescent="0.55000000000000004">
      <c r="C3160" s="3"/>
      <c r="D3160" s="23"/>
    </row>
    <row r="3161" spans="3:4" x14ac:dyDescent="0.55000000000000004">
      <c r="C3161" s="3"/>
      <c r="D3161" s="23"/>
    </row>
    <row r="3162" spans="3:4" x14ac:dyDescent="0.55000000000000004">
      <c r="C3162" s="3"/>
      <c r="D3162" s="23"/>
    </row>
    <row r="3163" spans="3:4" x14ac:dyDescent="0.55000000000000004">
      <c r="C3163" s="3"/>
      <c r="D3163" s="23"/>
    </row>
    <row r="3164" spans="3:4" x14ac:dyDescent="0.55000000000000004">
      <c r="C3164" s="3"/>
      <c r="D3164" s="23"/>
    </row>
    <row r="3165" spans="3:4" x14ac:dyDescent="0.55000000000000004">
      <c r="C3165" s="3"/>
      <c r="D3165" s="23"/>
    </row>
    <row r="3166" spans="3:4" x14ac:dyDescent="0.55000000000000004">
      <c r="C3166" s="3"/>
      <c r="D3166" s="23"/>
    </row>
    <row r="3167" spans="3:4" x14ac:dyDescent="0.55000000000000004">
      <c r="C3167" s="3"/>
      <c r="D3167" s="23"/>
    </row>
    <row r="3168" spans="3:4" x14ac:dyDescent="0.55000000000000004">
      <c r="C3168" s="3"/>
      <c r="D3168" s="23"/>
    </row>
    <row r="3169" spans="3:4" x14ac:dyDescent="0.55000000000000004">
      <c r="C3169" s="3"/>
      <c r="D3169" s="23"/>
    </row>
    <row r="3170" spans="3:4" x14ac:dyDescent="0.55000000000000004">
      <c r="C3170" s="3"/>
      <c r="D3170" s="23"/>
    </row>
    <row r="3171" spans="3:4" x14ac:dyDescent="0.55000000000000004">
      <c r="C3171" s="3"/>
      <c r="D3171" s="23"/>
    </row>
    <row r="3172" spans="3:4" x14ac:dyDescent="0.55000000000000004">
      <c r="C3172" s="3"/>
      <c r="D3172" s="23"/>
    </row>
    <row r="3173" spans="3:4" x14ac:dyDescent="0.55000000000000004">
      <c r="C3173" s="3"/>
      <c r="D3173" s="23"/>
    </row>
    <row r="3174" spans="3:4" x14ac:dyDescent="0.55000000000000004">
      <c r="C3174" s="3"/>
      <c r="D3174" s="23"/>
    </row>
    <row r="3175" spans="3:4" x14ac:dyDescent="0.55000000000000004">
      <c r="C3175" s="3"/>
      <c r="D3175" s="23"/>
    </row>
    <row r="3176" spans="3:4" x14ac:dyDescent="0.55000000000000004">
      <c r="C3176" s="3"/>
      <c r="D3176" s="23"/>
    </row>
    <row r="3177" spans="3:4" x14ac:dyDescent="0.55000000000000004">
      <c r="C3177" s="3"/>
      <c r="D3177" s="23"/>
    </row>
    <row r="3178" spans="3:4" x14ac:dyDescent="0.55000000000000004">
      <c r="C3178" s="3"/>
      <c r="D3178" s="23"/>
    </row>
    <row r="3179" spans="3:4" x14ac:dyDescent="0.55000000000000004">
      <c r="C3179" s="3"/>
      <c r="D3179" s="23"/>
    </row>
    <row r="3180" spans="3:4" x14ac:dyDescent="0.55000000000000004">
      <c r="C3180" s="3"/>
      <c r="D3180" s="23"/>
    </row>
    <row r="3181" spans="3:4" x14ac:dyDescent="0.55000000000000004">
      <c r="C3181" s="3"/>
      <c r="D3181" s="23"/>
    </row>
    <row r="3182" spans="3:4" x14ac:dyDescent="0.55000000000000004">
      <c r="C3182" s="3"/>
      <c r="D3182" s="23"/>
    </row>
    <row r="3183" spans="3:4" x14ac:dyDescent="0.55000000000000004">
      <c r="C3183" s="3"/>
      <c r="D3183" s="23"/>
    </row>
    <row r="3184" spans="3:4" x14ac:dyDescent="0.55000000000000004">
      <c r="C3184" s="3"/>
      <c r="D3184" s="23"/>
    </row>
    <row r="3185" spans="3:4" x14ac:dyDescent="0.55000000000000004">
      <c r="C3185" s="3"/>
      <c r="D3185" s="23"/>
    </row>
    <row r="3186" spans="3:4" x14ac:dyDescent="0.55000000000000004">
      <c r="C3186" s="3"/>
      <c r="D3186" s="23"/>
    </row>
    <row r="3187" spans="3:4" x14ac:dyDescent="0.55000000000000004">
      <c r="C3187" s="3"/>
      <c r="D3187" s="23"/>
    </row>
    <row r="3188" spans="3:4" x14ac:dyDescent="0.55000000000000004">
      <c r="C3188" s="3"/>
      <c r="D3188" s="23"/>
    </row>
    <row r="3189" spans="3:4" x14ac:dyDescent="0.55000000000000004">
      <c r="C3189" s="3"/>
      <c r="D3189" s="23"/>
    </row>
    <row r="3190" spans="3:4" x14ac:dyDescent="0.55000000000000004">
      <c r="C3190" s="3"/>
      <c r="D3190" s="23"/>
    </row>
    <row r="3191" spans="3:4" x14ac:dyDescent="0.55000000000000004">
      <c r="C3191" s="3"/>
      <c r="D3191" s="23"/>
    </row>
    <row r="3192" spans="3:4" x14ac:dyDescent="0.55000000000000004">
      <c r="C3192" s="3"/>
      <c r="D3192" s="23"/>
    </row>
    <row r="3193" spans="3:4" x14ac:dyDescent="0.55000000000000004">
      <c r="C3193" s="3"/>
      <c r="D3193" s="23"/>
    </row>
    <row r="3194" spans="3:4" x14ac:dyDescent="0.55000000000000004">
      <c r="C3194" s="3"/>
      <c r="D3194" s="23"/>
    </row>
    <row r="3195" spans="3:4" x14ac:dyDescent="0.55000000000000004">
      <c r="C3195" s="3"/>
      <c r="D3195" s="23"/>
    </row>
    <row r="3196" spans="3:4" x14ac:dyDescent="0.55000000000000004">
      <c r="C3196" s="3"/>
      <c r="D3196" s="23"/>
    </row>
    <row r="3197" spans="3:4" x14ac:dyDescent="0.55000000000000004">
      <c r="C3197" s="3"/>
      <c r="D3197" s="23"/>
    </row>
    <row r="3198" spans="3:4" x14ac:dyDescent="0.55000000000000004">
      <c r="C3198" s="3"/>
      <c r="D3198" s="23"/>
    </row>
    <row r="3199" spans="3:4" x14ac:dyDescent="0.55000000000000004">
      <c r="C3199" s="3"/>
      <c r="D3199" s="23"/>
    </row>
    <row r="3200" spans="3:4" x14ac:dyDescent="0.55000000000000004">
      <c r="C3200" s="3"/>
      <c r="D3200" s="23"/>
    </row>
    <row r="3201" spans="3:4" x14ac:dyDescent="0.55000000000000004">
      <c r="C3201" s="3"/>
      <c r="D3201" s="23"/>
    </row>
    <row r="3202" spans="3:4" x14ac:dyDescent="0.55000000000000004">
      <c r="C3202" s="3"/>
      <c r="D3202" s="23"/>
    </row>
    <row r="3203" spans="3:4" x14ac:dyDescent="0.55000000000000004">
      <c r="C3203" s="3"/>
      <c r="D3203" s="23"/>
    </row>
    <row r="3204" spans="3:4" x14ac:dyDescent="0.55000000000000004">
      <c r="C3204" s="3"/>
      <c r="D3204" s="23"/>
    </row>
    <row r="3205" spans="3:4" x14ac:dyDescent="0.55000000000000004">
      <c r="C3205" s="3"/>
      <c r="D3205" s="23"/>
    </row>
    <row r="3206" spans="3:4" x14ac:dyDescent="0.55000000000000004">
      <c r="C3206" s="3"/>
      <c r="D3206" s="23"/>
    </row>
    <row r="3207" spans="3:4" x14ac:dyDescent="0.55000000000000004">
      <c r="C3207" s="3"/>
      <c r="D3207" s="23"/>
    </row>
    <row r="3208" spans="3:4" x14ac:dyDescent="0.55000000000000004">
      <c r="C3208" s="3"/>
      <c r="D3208" s="23"/>
    </row>
    <row r="3209" spans="3:4" x14ac:dyDescent="0.55000000000000004">
      <c r="C3209" s="3"/>
      <c r="D3209" s="23"/>
    </row>
    <row r="3210" spans="3:4" x14ac:dyDescent="0.55000000000000004">
      <c r="C3210" s="3"/>
      <c r="D3210" s="23"/>
    </row>
    <row r="3211" spans="3:4" x14ac:dyDescent="0.55000000000000004">
      <c r="C3211" s="3"/>
      <c r="D3211" s="23"/>
    </row>
    <row r="3212" spans="3:4" x14ac:dyDescent="0.55000000000000004">
      <c r="C3212" s="3"/>
      <c r="D3212" s="23"/>
    </row>
    <row r="3213" spans="3:4" x14ac:dyDescent="0.55000000000000004">
      <c r="C3213" s="3"/>
      <c r="D3213" s="23"/>
    </row>
    <row r="3214" spans="3:4" x14ac:dyDescent="0.55000000000000004">
      <c r="C3214" s="3"/>
      <c r="D3214" s="23"/>
    </row>
    <row r="3215" spans="3:4" x14ac:dyDescent="0.55000000000000004">
      <c r="C3215" s="3"/>
      <c r="D3215" s="23"/>
    </row>
    <row r="3216" spans="3:4" x14ac:dyDescent="0.55000000000000004">
      <c r="C3216" s="3"/>
      <c r="D3216" s="23"/>
    </row>
    <row r="3217" spans="3:4" x14ac:dyDescent="0.55000000000000004">
      <c r="C3217" s="3"/>
      <c r="D3217" s="23"/>
    </row>
    <row r="3218" spans="3:4" x14ac:dyDescent="0.55000000000000004">
      <c r="C3218" s="3"/>
      <c r="D3218" s="23"/>
    </row>
    <row r="3219" spans="3:4" x14ac:dyDescent="0.55000000000000004">
      <c r="C3219" s="3"/>
      <c r="D3219" s="23"/>
    </row>
    <row r="3220" spans="3:4" x14ac:dyDescent="0.55000000000000004">
      <c r="C3220" s="3"/>
      <c r="D3220" s="23"/>
    </row>
    <row r="3221" spans="3:4" x14ac:dyDescent="0.55000000000000004">
      <c r="C3221" s="3"/>
      <c r="D3221" s="23"/>
    </row>
    <row r="3222" spans="3:4" x14ac:dyDescent="0.55000000000000004">
      <c r="C3222" s="3"/>
      <c r="D3222" s="23"/>
    </row>
    <row r="3223" spans="3:4" x14ac:dyDescent="0.55000000000000004">
      <c r="C3223" s="3"/>
      <c r="D3223" s="23"/>
    </row>
    <row r="3224" spans="3:4" x14ac:dyDescent="0.55000000000000004">
      <c r="C3224" s="3"/>
      <c r="D3224" s="23"/>
    </row>
    <row r="3225" spans="3:4" x14ac:dyDescent="0.55000000000000004">
      <c r="C3225" s="3"/>
      <c r="D3225" s="23"/>
    </row>
    <row r="3226" spans="3:4" x14ac:dyDescent="0.55000000000000004">
      <c r="C3226" s="3"/>
      <c r="D3226" s="23"/>
    </row>
    <row r="3227" spans="3:4" x14ac:dyDescent="0.55000000000000004">
      <c r="C3227" s="3"/>
      <c r="D3227" s="23"/>
    </row>
    <row r="3228" spans="3:4" x14ac:dyDescent="0.55000000000000004">
      <c r="C3228" s="3"/>
      <c r="D3228" s="23"/>
    </row>
    <row r="3229" spans="3:4" x14ac:dyDescent="0.55000000000000004">
      <c r="C3229" s="3"/>
      <c r="D3229" s="23"/>
    </row>
    <row r="3230" spans="3:4" x14ac:dyDescent="0.55000000000000004">
      <c r="C3230" s="3"/>
      <c r="D3230" s="23"/>
    </row>
    <row r="3231" spans="3:4" x14ac:dyDescent="0.55000000000000004">
      <c r="C3231" s="3"/>
      <c r="D3231" s="23"/>
    </row>
    <row r="3232" spans="3:4" x14ac:dyDescent="0.55000000000000004">
      <c r="C3232" s="3"/>
      <c r="D3232" s="23"/>
    </row>
    <row r="3233" spans="3:4" x14ac:dyDescent="0.55000000000000004">
      <c r="C3233" s="3"/>
      <c r="D3233" s="23"/>
    </row>
    <row r="3234" spans="3:4" x14ac:dyDescent="0.55000000000000004">
      <c r="C3234" s="3"/>
      <c r="D3234" s="23"/>
    </row>
    <row r="3235" spans="3:4" x14ac:dyDescent="0.55000000000000004">
      <c r="C3235" s="3"/>
      <c r="D3235" s="23"/>
    </row>
    <row r="3236" spans="3:4" x14ac:dyDescent="0.55000000000000004">
      <c r="C3236" s="3"/>
      <c r="D3236" s="23"/>
    </row>
    <row r="3237" spans="3:4" x14ac:dyDescent="0.55000000000000004">
      <c r="C3237" s="3"/>
      <c r="D3237" s="23"/>
    </row>
    <row r="3238" spans="3:4" x14ac:dyDescent="0.55000000000000004">
      <c r="C3238" s="3"/>
      <c r="D3238" s="23"/>
    </row>
    <row r="3239" spans="3:4" x14ac:dyDescent="0.55000000000000004">
      <c r="C3239" s="3"/>
      <c r="D3239" s="23"/>
    </row>
    <row r="3240" spans="3:4" x14ac:dyDescent="0.55000000000000004">
      <c r="C3240" s="3"/>
      <c r="D3240" s="23"/>
    </row>
    <row r="3241" spans="3:4" x14ac:dyDescent="0.55000000000000004">
      <c r="C3241" s="3"/>
      <c r="D3241" s="23"/>
    </row>
    <row r="3242" spans="3:4" x14ac:dyDescent="0.55000000000000004">
      <c r="C3242" s="3"/>
      <c r="D3242" s="23"/>
    </row>
    <row r="3243" spans="3:4" x14ac:dyDescent="0.55000000000000004">
      <c r="C3243" s="3"/>
      <c r="D3243" s="23"/>
    </row>
    <row r="3244" spans="3:4" x14ac:dyDescent="0.55000000000000004">
      <c r="C3244" s="3"/>
      <c r="D3244" s="23"/>
    </row>
    <row r="3245" spans="3:4" x14ac:dyDescent="0.55000000000000004">
      <c r="C3245" s="3"/>
      <c r="D3245" s="23"/>
    </row>
    <row r="3246" spans="3:4" x14ac:dyDescent="0.55000000000000004">
      <c r="C3246" s="3"/>
      <c r="D3246" s="23"/>
    </row>
    <row r="3247" spans="3:4" x14ac:dyDescent="0.55000000000000004">
      <c r="C3247" s="3"/>
      <c r="D3247" s="23"/>
    </row>
    <row r="3248" spans="3:4" x14ac:dyDescent="0.55000000000000004">
      <c r="C3248" s="3"/>
      <c r="D3248" s="23"/>
    </row>
    <row r="3249" spans="3:4" x14ac:dyDescent="0.55000000000000004">
      <c r="C3249" s="3"/>
      <c r="D3249" s="23"/>
    </row>
    <row r="3250" spans="3:4" x14ac:dyDescent="0.55000000000000004">
      <c r="C3250" s="3"/>
      <c r="D3250" s="23"/>
    </row>
    <row r="3251" spans="3:4" x14ac:dyDescent="0.55000000000000004">
      <c r="C3251" s="3"/>
      <c r="D3251" s="23"/>
    </row>
    <row r="3252" spans="3:4" x14ac:dyDescent="0.55000000000000004">
      <c r="C3252" s="3"/>
      <c r="D3252" s="23"/>
    </row>
    <row r="3253" spans="3:4" x14ac:dyDescent="0.55000000000000004">
      <c r="C3253" s="3"/>
      <c r="D3253" s="23"/>
    </row>
    <row r="3254" spans="3:4" x14ac:dyDescent="0.55000000000000004">
      <c r="C3254" s="3"/>
      <c r="D3254" s="23"/>
    </row>
    <row r="3255" spans="3:4" x14ac:dyDescent="0.55000000000000004">
      <c r="C3255" s="3"/>
      <c r="D3255" s="23"/>
    </row>
    <row r="3256" spans="3:4" x14ac:dyDescent="0.55000000000000004">
      <c r="C3256" s="3"/>
      <c r="D3256" s="23"/>
    </row>
    <row r="3257" spans="3:4" x14ac:dyDescent="0.55000000000000004">
      <c r="C3257" s="3"/>
      <c r="D3257" s="23"/>
    </row>
    <row r="3258" spans="3:4" x14ac:dyDescent="0.55000000000000004">
      <c r="C3258" s="3"/>
      <c r="D3258" s="23"/>
    </row>
    <row r="3259" spans="3:4" x14ac:dyDescent="0.55000000000000004">
      <c r="C3259" s="3"/>
      <c r="D3259" s="23"/>
    </row>
    <row r="3260" spans="3:4" x14ac:dyDescent="0.55000000000000004">
      <c r="C3260" s="3"/>
      <c r="D3260" s="23"/>
    </row>
    <row r="3261" spans="3:4" x14ac:dyDescent="0.55000000000000004">
      <c r="C3261" s="3"/>
      <c r="D3261" s="23"/>
    </row>
    <row r="3262" spans="3:4" x14ac:dyDescent="0.55000000000000004">
      <c r="C3262" s="3"/>
      <c r="D3262" s="23"/>
    </row>
    <row r="3263" spans="3:4" x14ac:dyDescent="0.55000000000000004">
      <c r="C3263" s="3"/>
      <c r="D3263" s="23"/>
    </row>
    <row r="3264" spans="3:4" x14ac:dyDescent="0.55000000000000004">
      <c r="C3264" s="3"/>
      <c r="D3264" s="23"/>
    </row>
    <row r="3265" spans="3:4" x14ac:dyDescent="0.55000000000000004">
      <c r="C3265" s="3"/>
      <c r="D3265" s="23"/>
    </row>
    <row r="3266" spans="3:4" x14ac:dyDescent="0.55000000000000004">
      <c r="C3266" s="3"/>
      <c r="D3266" s="23"/>
    </row>
    <row r="3267" spans="3:4" x14ac:dyDescent="0.55000000000000004">
      <c r="C3267" s="3"/>
      <c r="D3267" s="23"/>
    </row>
    <row r="3268" spans="3:4" x14ac:dyDescent="0.55000000000000004">
      <c r="C3268" s="3"/>
      <c r="D3268" s="23"/>
    </row>
    <row r="3269" spans="3:4" x14ac:dyDescent="0.55000000000000004">
      <c r="C3269" s="3"/>
      <c r="D3269" s="23"/>
    </row>
    <row r="3270" spans="3:4" x14ac:dyDescent="0.55000000000000004">
      <c r="C3270" s="3"/>
      <c r="D3270" s="23"/>
    </row>
    <row r="3271" spans="3:4" x14ac:dyDescent="0.55000000000000004">
      <c r="C3271" s="3"/>
      <c r="D3271" s="23"/>
    </row>
    <row r="3272" spans="3:4" x14ac:dyDescent="0.55000000000000004">
      <c r="C3272" s="3"/>
      <c r="D3272" s="23"/>
    </row>
    <row r="3273" spans="3:4" x14ac:dyDescent="0.55000000000000004">
      <c r="C3273" s="3"/>
      <c r="D3273" s="23"/>
    </row>
    <row r="3274" spans="3:4" x14ac:dyDescent="0.55000000000000004">
      <c r="C3274" s="3"/>
      <c r="D3274" s="23"/>
    </row>
    <row r="3275" spans="3:4" x14ac:dyDescent="0.55000000000000004">
      <c r="C3275" s="3"/>
      <c r="D3275" s="23"/>
    </row>
    <row r="3276" spans="3:4" x14ac:dyDescent="0.55000000000000004">
      <c r="C3276" s="3"/>
      <c r="D3276" s="23"/>
    </row>
    <row r="3277" spans="3:4" x14ac:dyDescent="0.55000000000000004">
      <c r="C3277" s="3"/>
      <c r="D3277" s="23"/>
    </row>
    <row r="3278" spans="3:4" x14ac:dyDescent="0.55000000000000004">
      <c r="C3278" s="3"/>
      <c r="D3278" s="23"/>
    </row>
    <row r="3279" spans="3:4" x14ac:dyDescent="0.55000000000000004">
      <c r="C3279" s="3"/>
      <c r="D3279" s="23"/>
    </row>
    <row r="3280" spans="3:4" x14ac:dyDescent="0.55000000000000004">
      <c r="C3280" s="3"/>
      <c r="D3280" s="23"/>
    </row>
    <row r="3281" spans="3:4" x14ac:dyDescent="0.55000000000000004">
      <c r="C3281" s="3"/>
      <c r="D3281" s="23"/>
    </row>
    <row r="3282" spans="3:4" x14ac:dyDescent="0.55000000000000004">
      <c r="C3282" s="3"/>
      <c r="D3282" s="23"/>
    </row>
    <row r="3283" spans="3:4" x14ac:dyDescent="0.55000000000000004">
      <c r="C3283" s="3"/>
      <c r="D3283" s="23"/>
    </row>
    <row r="3284" spans="3:4" x14ac:dyDescent="0.55000000000000004">
      <c r="C3284" s="3"/>
      <c r="D3284" s="23"/>
    </row>
    <row r="3285" spans="3:4" x14ac:dyDescent="0.55000000000000004">
      <c r="C3285" s="3"/>
      <c r="D3285" s="23"/>
    </row>
    <row r="3286" spans="3:4" x14ac:dyDescent="0.55000000000000004">
      <c r="C3286" s="3"/>
      <c r="D3286" s="23"/>
    </row>
    <row r="3287" spans="3:4" x14ac:dyDescent="0.55000000000000004">
      <c r="C3287" s="3"/>
      <c r="D3287" s="23"/>
    </row>
    <row r="3288" spans="3:4" x14ac:dyDescent="0.55000000000000004">
      <c r="C3288" s="3"/>
      <c r="D3288" s="23"/>
    </row>
    <row r="3289" spans="3:4" x14ac:dyDescent="0.55000000000000004">
      <c r="C3289" s="3"/>
      <c r="D3289" s="23"/>
    </row>
    <row r="3290" spans="3:4" x14ac:dyDescent="0.55000000000000004">
      <c r="C3290" s="3"/>
      <c r="D3290" s="23"/>
    </row>
    <row r="3291" spans="3:4" x14ac:dyDescent="0.55000000000000004">
      <c r="C3291" s="3"/>
      <c r="D3291" s="23"/>
    </row>
    <row r="3292" spans="3:4" x14ac:dyDescent="0.55000000000000004">
      <c r="C3292" s="3"/>
      <c r="D3292" s="23"/>
    </row>
    <row r="3293" spans="3:4" x14ac:dyDescent="0.55000000000000004">
      <c r="C3293" s="3"/>
      <c r="D3293" s="23"/>
    </row>
    <row r="3294" spans="3:4" x14ac:dyDescent="0.55000000000000004">
      <c r="C3294" s="3"/>
      <c r="D3294" s="23"/>
    </row>
    <row r="3295" spans="3:4" x14ac:dyDescent="0.55000000000000004">
      <c r="C3295" s="3"/>
      <c r="D3295" s="23"/>
    </row>
    <row r="3296" spans="3:4" x14ac:dyDescent="0.55000000000000004">
      <c r="C3296" s="3"/>
      <c r="D3296" s="23"/>
    </row>
    <row r="3297" spans="3:4" x14ac:dyDescent="0.55000000000000004">
      <c r="C3297" s="3"/>
      <c r="D3297" s="23"/>
    </row>
    <row r="3298" spans="3:4" x14ac:dyDescent="0.55000000000000004">
      <c r="C3298" s="3"/>
      <c r="D3298" s="23"/>
    </row>
    <row r="3299" spans="3:4" x14ac:dyDescent="0.55000000000000004">
      <c r="C3299" s="3"/>
      <c r="D3299" s="23"/>
    </row>
    <row r="3300" spans="3:4" x14ac:dyDescent="0.55000000000000004">
      <c r="C3300" s="3"/>
      <c r="D3300" s="23"/>
    </row>
    <row r="3301" spans="3:4" x14ac:dyDescent="0.55000000000000004">
      <c r="C3301" s="3"/>
      <c r="D3301" s="23"/>
    </row>
    <row r="3302" spans="3:4" x14ac:dyDescent="0.55000000000000004">
      <c r="C3302" s="3"/>
      <c r="D3302" s="23"/>
    </row>
    <row r="3303" spans="3:4" x14ac:dyDescent="0.55000000000000004">
      <c r="C3303" s="3"/>
      <c r="D3303" s="23"/>
    </row>
    <row r="3304" spans="3:4" x14ac:dyDescent="0.55000000000000004">
      <c r="C3304" s="3"/>
      <c r="D3304" s="23"/>
    </row>
    <row r="3305" spans="3:4" x14ac:dyDescent="0.55000000000000004">
      <c r="C3305" s="3"/>
      <c r="D3305" s="23"/>
    </row>
    <row r="3306" spans="3:4" x14ac:dyDescent="0.55000000000000004">
      <c r="C3306" s="3"/>
      <c r="D3306" s="23"/>
    </row>
    <row r="3307" spans="3:4" x14ac:dyDescent="0.55000000000000004">
      <c r="C3307" s="3"/>
      <c r="D3307" s="23"/>
    </row>
    <row r="3308" spans="3:4" x14ac:dyDescent="0.55000000000000004">
      <c r="C3308" s="3"/>
      <c r="D3308" s="23"/>
    </row>
    <row r="3309" spans="3:4" x14ac:dyDescent="0.55000000000000004">
      <c r="C3309" s="3"/>
      <c r="D3309" s="23"/>
    </row>
    <row r="3310" spans="3:4" x14ac:dyDescent="0.55000000000000004">
      <c r="C3310" s="3"/>
      <c r="D3310" s="23"/>
    </row>
    <row r="3311" spans="3:4" x14ac:dyDescent="0.55000000000000004">
      <c r="C3311" s="3"/>
      <c r="D3311" s="23"/>
    </row>
    <row r="3312" spans="3:4" x14ac:dyDescent="0.55000000000000004">
      <c r="C3312" s="3"/>
      <c r="D3312" s="23"/>
    </row>
    <row r="3313" spans="3:4" x14ac:dyDescent="0.55000000000000004">
      <c r="C3313" s="3"/>
      <c r="D3313" s="23"/>
    </row>
    <row r="3314" spans="3:4" x14ac:dyDescent="0.55000000000000004">
      <c r="C3314" s="3"/>
      <c r="D3314" s="23"/>
    </row>
    <row r="3315" spans="3:4" x14ac:dyDescent="0.55000000000000004">
      <c r="C3315" s="3"/>
      <c r="D3315" s="23"/>
    </row>
    <row r="3316" spans="3:4" x14ac:dyDescent="0.55000000000000004">
      <c r="C3316" s="3"/>
      <c r="D3316" s="23"/>
    </row>
    <row r="3317" spans="3:4" x14ac:dyDescent="0.55000000000000004">
      <c r="C3317" s="3"/>
      <c r="D3317" s="23"/>
    </row>
    <row r="3318" spans="3:4" x14ac:dyDescent="0.55000000000000004">
      <c r="C3318" s="3"/>
      <c r="D3318" s="23"/>
    </row>
    <row r="3319" spans="3:4" x14ac:dyDescent="0.55000000000000004">
      <c r="C3319" s="3"/>
      <c r="D3319" s="23"/>
    </row>
    <row r="3320" spans="3:4" x14ac:dyDescent="0.55000000000000004">
      <c r="C3320" s="3"/>
      <c r="D3320" s="23"/>
    </row>
    <row r="3321" spans="3:4" x14ac:dyDescent="0.55000000000000004">
      <c r="C3321" s="3"/>
      <c r="D3321" s="23"/>
    </row>
    <row r="3322" spans="3:4" x14ac:dyDescent="0.55000000000000004">
      <c r="C3322" s="3"/>
      <c r="D3322" s="23"/>
    </row>
    <row r="3323" spans="3:4" x14ac:dyDescent="0.55000000000000004">
      <c r="C3323" s="3"/>
      <c r="D3323" s="23"/>
    </row>
    <row r="3324" spans="3:4" x14ac:dyDescent="0.55000000000000004">
      <c r="C3324" s="3"/>
      <c r="D3324" s="23"/>
    </row>
    <row r="3325" spans="3:4" x14ac:dyDescent="0.55000000000000004">
      <c r="C3325" s="3"/>
      <c r="D3325" s="23"/>
    </row>
    <row r="3326" spans="3:4" x14ac:dyDescent="0.55000000000000004">
      <c r="C3326" s="3"/>
      <c r="D3326" s="23"/>
    </row>
    <row r="3327" spans="3:4" x14ac:dyDescent="0.55000000000000004">
      <c r="C3327" s="3"/>
      <c r="D3327" s="23"/>
    </row>
    <row r="3328" spans="3:4" x14ac:dyDescent="0.55000000000000004">
      <c r="C3328" s="3"/>
      <c r="D3328" s="23"/>
    </row>
    <row r="3329" spans="3:4" x14ac:dyDescent="0.55000000000000004">
      <c r="C3329" s="3"/>
      <c r="D3329" s="23"/>
    </row>
    <row r="3330" spans="3:4" x14ac:dyDescent="0.55000000000000004">
      <c r="C3330" s="3"/>
      <c r="D3330" s="23"/>
    </row>
    <row r="3331" spans="3:4" x14ac:dyDescent="0.55000000000000004">
      <c r="C3331" s="3"/>
      <c r="D3331" s="23"/>
    </row>
    <row r="3332" spans="3:4" x14ac:dyDescent="0.55000000000000004">
      <c r="C3332" s="3"/>
      <c r="D3332" s="23"/>
    </row>
    <row r="3333" spans="3:4" x14ac:dyDescent="0.55000000000000004">
      <c r="C3333" s="3"/>
      <c r="D3333" s="23"/>
    </row>
    <row r="3334" spans="3:4" x14ac:dyDescent="0.55000000000000004">
      <c r="C3334" s="3"/>
      <c r="D3334" s="23"/>
    </row>
    <row r="3335" spans="3:4" x14ac:dyDescent="0.55000000000000004">
      <c r="C3335" s="3"/>
      <c r="D3335" s="23"/>
    </row>
    <row r="3336" spans="3:4" x14ac:dyDescent="0.55000000000000004">
      <c r="C3336" s="3"/>
      <c r="D3336" s="23"/>
    </row>
    <row r="3337" spans="3:4" x14ac:dyDescent="0.55000000000000004">
      <c r="C3337" s="3"/>
      <c r="D3337" s="23"/>
    </row>
    <row r="3338" spans="3:4" x14ac:dyDescent="0.55000000000000004">
      <c r="C3338" s="3"/>
      <c r="D3338" s="23"/>
    </row>
    <row r="3339" spans="3:4" x14ac:dyDescent="0.55000000000000004">
      <c r="C3339" s="3"/>
      <c r="D3339" s="23"/>
    </row>
    <row r="3340" spans="3:4" x14ac:dyDescent="0.55000000000000004">
      <c r="C3340" s="3"/>
      <c r="D3340" s="23"/>
    </row>
    <row r="3341" spans="3:4" x14ac:dyDescent="0.55000000000000004">
      <c r="C3341" s="3"/>
      <c r="D3341" s="23"/>
    </row>
    <row r="3342" spans="3:4" x14ac:dyDescent="0.55000000000000004">
      <c r="C3342" s="3"/>
      <c r="D3342" s="23"/>
    </row>
    <row r="3343" spans="3:4" x14ac:dyDescent="0.55000000000000004">
      <c r="C3343" s="3"/>
      <c r="D3343" s="23"/>
    </row>
    <row r="3344" spans="3:4" x14ac:dyDescent="0.55000000000000004">
      <c r="C3344" s="3"/>
      <c r="D3344" s="23"/>
    </row>
    <row r="3345" spans="3:4" x14ac:dyDescent="0.55000000000000004">
      <c r="C3345" s="3"/>
      <c r="D3345" s="23"/>
    </row>
    <row r="3346" spans="3:4" x14ac:dyDescent="0.55000000000000004">
      <c r="C3346" s="3"/>
      <c r="D3346" s="23"/>
    </row>
    <row r="3347" spans="3:4" x14ac:dyDescent="0.55000000000000004">
      <c r="C3347" s="3"/>
      <c r="D3347" s="23"/>
    </row>
    <row r="3348" spans="3:4" x14ac:dyDescent="0.55000000000000004">
      <c r="C3348" s="3"/>
      <c r="D3348" s="23"/>
    </row>
    <row r="3349" spans="3:4" x14ac:dyDescent="0.55000000000000004">
      <c r="C3349" s="3"/>
      <c r="D3349" s="23"/>
    </row>
    <row r="3350" spans="3:4" x14ac:dyDescent="0.55000000000000004">
      <c r="C3350" s="3"/>
      <c r="D3350" s="23"/>
    </row>
    <row r="3351" spans="3:4" x14ac:dyDescent="0.55000000000000004">
      <c r="C3351" s="3"/>
      <c r="D3351" s="23"/>
    </row>
    <row r="3352" spans="3:4" x14ac:dyDescent="0.55000000000000004">
      <c r="C3352" s="3"/>
      <c r="D3352" s="23"/>
    </row>
    <row r="3353" spans="3:4" x14ac:dyDescent="0.55000000000000004">
      <c r="C3353" s="3"/>
      <c r="D3353" s="23"/>
    </row>
    <row r="3354" spans="3:4" x14ac:dyDescent="0.55000000000000004">
      <c r="C3354" s="3"/>
      <c r="D3354" s="23"/>
    </row>
    <row r="3355" spans="3:4" x14ac:dyDescent="0.55000000000000004">
      <c r="C3355" s="3"/>
      <c r="D3355" s="23"/>
    </row>
    <row r="3356" spans="3:4" x14ac:dyDescent="0.55000000000000004">
      <c r="C3356" s="3"/>
      <c r="D3356" s="23"/>
    </row>
    <row r="3357" spans="3:4" x14ac:dyDescent="0.55000000000000004">
      <c r="C3357" s="3"/>
      <c r="D3357" s="23"/>
    </row>
    <row r="3358" spans="3:4" x14ac:dyDescent="0.55000000000000004">
      <c r="C3358" s="3"/>
      <c r="D3358" s="23"/>
    </row>
    <row r="3359" spans="3:4" x14ac:dyDescent="0.55000000000000004">
      <c r="C3359" s="3"/>
      <c r="D3359" s="23"/>
    </row>
    <row r="3360" spans="3:4" x14ac:dyDescent="0.55000000000000004">
      <c r="C3360" s="3"/>
      <c r="D3360" s="23"/>
    </row>
    <row r="3361" spans="3:4" x14ac:dyDescent="0.55000000000000004">
      <c r="C3361" s="3"/>
      <c r="D3361" s="23"/>
    </row>
    <row r="3362" spans="3:4" x14ac:dyDescent="0.55000000000000004">
      <c r="C3362" s="3"/>
      <c r="D3362" s="23"/>
    </row>
    <row r="3363" spans="3:4" x14ac:dyDescent="0.55000000000000004">
      <c r="C3363" s="3"/>
      <c r="D3363" s="23"/>
    </row>
    <row r="3364" spans="3:4" x14ac:dyDescent="0.55000000000000004">
      <c r="C3364" s="3"/>
      <c r="D3364" s="23"/>
    </row>
    <row r="3365" spans="3:4" x14ac:dyDescent="0.55000000000000004">
      <c r="C3365" s="3"/>
      <c r="D3365" s="23"/>
    </row>
    <row r="3366" spans="3:4" x14ac:dyDescent="0.55000000000000004">
      <c r="C3366" s="3"/>
      <c r="D3366" s="23"/>
    </row>
    <row r="3367" spans="3:4" x14ac:dyDescent="0.55000000000000004">
      <c r="C3367" s="3"/>
      <c r="D3367" s="23"/>
    </row>
    <row r="3368" spans="3:4" x14ac:dyDescent="0.55000000000000004">
      <c r="C3368" s="3"/>
      <c r="D3368" s="23"/>
    </row>
    <row r="3369" spans="3:4" x14ac:dyDescent="0.55000000000000004">
      <c r="C3369" s="3"/>
      <c r="D3369" s="23"/>
    </row>
    <row r="3370" spans="3:4" x14ac:dyDescent="0.55000000000000004">
      <c r="C3370" s="3"/>
      <c r="D3370" s="23"/>
    </row>
    <row r="3371" spans="3:4" x14ac:dyDescent="0.55000000000000004">
      <c r="C3371" s="3"/>
      <c r="D3371" s="23"/>
    </row>
    <row r="3372" spans="3:4" x14ac:dyDescent="0.55000000000000004">
      <c r="C3372" s="3"/>
      <c r="D3372" s="23"/>
    </row>
    <row r="3373" spans="3:4" x14ac:dyDescent="0.55000000000000004">
      <c r="C3373" s="3"/>
      <c r="D3373" s="23"/>
    </row>
    <row r="3374" spans="3:4" x14ac:dyDescent="0.55000000000000004">
      <c r="C3374" s="3"/>
      <c r="D3374" s="23"/>
    </row>
    <row r="3375" spans="3:4" x14ac:dyDescent="0.55000000000000004">
      <c r="C3375" s="3"/>
      <c r="D3375" s="23"/>
    </row>
    <row r="3376" spans="3:4" x14ac:dyDescent="0.55000000000000004">
      <c r="C3376" s="3"/>
      <c r="D3376" s="23"/>
    </row>
    <row r="3377" spans="3:4" x14ac:dyDescent="0.55000000000000004">
      <c r="C3377" s="3"/>
      <c r="D3377" s="23"/>
    </row>
    <row r="3378" spans="3:4" x14ac:dyDescent="0.55000000000000004">
      <c r="C3378" s="3"/>
      <c r="D3378" s="23"/>
    </row>
    <row r="3379" spans="3:4" x14ac:dyDescent="0.55000000000000004">
      <c r="C3379" s="3"/>
      <c r="D3379" s="23"/>
    </row>
    <row r="3380" spans="3:4" x14ac:dyDescent="0.55000000000000004">
      <c r="C3380" s="3"/>
      <c r="D3380" s="23"/>
    </row>
    <row r="3381" spans="3:4" x14ac:dyDescent="0.55000000000000004">
      <c r="C3381" s="3"/>
      <c r="D3381" s="23"/>
    </row>
    <row r="3382" spans="3:4" x14ac:dyDescent="0.55000000000000004">
      <c r="C3382" s="3"/>
      <c r="D3382" s="23"/>
    </row>
    <row r="3383" spans="3:4" x14ac:dyDescent="0.55000000000000004">
      <c r="C3383" s="3"/>
      <c r="D3383" s="23"/>
    </row>
    <row r="3384" spans="3:4" x14ac:dyDescent="0.55000000000000004">
      <c r="C3384" s="3"/>
      <c r="D3384" s="23"/>
    </row>
    <row r="3385" spans="3:4" x14ac:dyDescent="0.55000000000000004">
      <c r="C3385" s="3"/>
      <c r="D3385" s="23"/>
    </row>
    <row r="3386" spans="3:4" x14ac:dyDescent="0.55000000000000004">
      <c r="C3386" s="3"/>
      <c r="D3386" s="23"/>
    </row>
    <row r="3387" spans="3:4" x14ac:dyDescent="0.55000000000000004">
      <c r="C3387" s="3"/>
      <c r="D3387" s="23"/>
    </row>
    <row r="3388" spans="3:4" x14ac:dyDescent="0.55000000000000004">
      <c r="C3388" s="3"/>
      <c r="D3388" s="23"/>
    </row>
    <row r="3389" spans="3:4" x14ac:dyDescent="0.55000000000000004">
      <c r="C3389" s="3"/>
      <c r="D3389" s="23"/>
    </row>
    <row r="3390" spans="3:4" x14ac:dyDescent="0.55000000000000004">
      <c r="C3390" s="3"/>
      <c r="D3390" s="23"/>
    </row>
    <row r="3391" spans="3:4" x14ac:dyDescent="0.55000000000000004">
      <c r="C3391" s="3"/>
      <c r="D3391" s="23"/>
    </row>
    <row r="3392" spans="3:4" x14ac:dyDescent="0.55000000000000004">
      <c r="C3392" s="3"/>
      <c r="D3392" s="23"/>
    </row>
    <row r="3393" spans="3:4" x14ac:dyDescent="0.55000000000000004">
      <c r="C3393" s="3"/>
      <c r="D3393" s="23"/>
    </row>
    <row r="3394" spans="3:4" x14ac:dyDescent="0.55000000000000004">
      <c r="C3394" s="3"/>
      <c r="D3394" s="23"/>
    </row>
    <row r="3395" spans="3:4" x14ac:dyDescent="0.55000000000000004">
      <c r="C3395" s="3"/>
      <c r="D3395" s="23"/>
    </row>
    <row r="3396" spans="3:4" x14ac:dyDescent="0.55000000000000004">
      <c r="C3396" s="3"/>
      <c r="D3396" s="23"/>
    </row>
    <row r="3397" spans="3:4" x14ac:dyDescent="0.55000000000000004">
      <c r="C3397" s="3"/>
      <c r="D3397" s="23"/>
    </row>
    <row r="3398" spans="3:4" x14ac:dyDescent="0.55000000000000004">
      <c r="C3398" s="3"/>
      <c r="D3398" s="23"/>
    </row>
    <row r="3399" spans="3:4" x14ac:dyDescent="0.55000000000000004">
      <c r="C3399" s="3"/>
      <c r="D3399" s="23"/>
    </row>
    <row r="3400" spans="3:4" x14ac:dyDescent="0.55000000000000004">
      <c r="C3400" s="3"/>
      <c r="D3400" s="23"/>
    </row>
    <row r="3401" spans="3:4" x14ac:dyDescent="0.55000000000000004">
      <c r="C3401" s="3"/>
      <c r="D3401" s="23"/>
    </row>
    <row r="3402" spans="3:4" x14ac:dyDescent="0.55000000000000004">
      <c r="C3402" s="3"/>
      <c r="D3402" s="23"/>
    </row>
    <row r="3403" spans="3:4" x14ac:dyDescent="0.55000000000000004">
      <c r="C3403" s="3"/>
      <c r="D3403" s="23"/>
    </row>
    <row r="3404" spans="3:4" x14ac:dyDescent="0.55000000000000004">
      <c r="C3404" s="3"/>
      <c r="D3404" s="23"/>
    </row>
    <row r="3405" spans="3:4" x14ac:dyDescent="0.55000000000000004">
      <c r="C3405" s="3"/>
      <c r="D3405" s="23"/>
    </row>
    <row r="3406" spans="3:4" x14ac:dyDescent="0.55000000000000004">
      <c r="C3406" s="3"/>
      <c r="D3406" s="23"/>
    </row>
    <row r="3407" spans="3:4" x14ac:dyDescent="0.55000000000000004">
      <c r="C3407" s="3"/>
      <c r="D3407" s="23"/>
    </row>
    <row r="3408" spans="3:4" x14ac:dyDescent="0.55000000000000004">
      <c r="C3408" s="3"/>
      <c r="D3408" s="23"/>
    </row>
    <row r="3409" spans="3:4" x14ac:dyDescent="0.55000000000000004">
      <c r="C3409" s="3"/>
      <c r="D3409" s="23"/>
    </row>
    <row r="3410" spans="3:4" x14ac:dyDescent="0.55000000000000004">
      <c r="C3410" s="3"/>
      <c r="D3410" s="23"/>
    </row>
    <row r="3411" spans="3:4" x14ac:dyDescent="0.55000000000000004">
      <c r="C3411" s="3"/>
      <c r="D3411" s="23"/>
    </row>
    <row r="3412" spans="3:4" x14ac:dyDescent="0.55000000000000004">
      <c r="C3412" s="3"/>
      <c r="D3412" s="23"/>
    </row>
    <row r="3413" spans="3:4" x14ac:dyDescent="0.55000000000000004">
      <c r="C3413" s="3"/>
      <c r="D3413" s="23"/>
    </row>
    <row r="3414" spans="3:4" x14ac:dyDescent="0.55000000000000004">
      <c r="C3414" s="3"/>
      <c r="D3414" s="23"/>
    </row>
    <row r="3415" spans="3:4" x14ac:dyDescent="0.55000000000000004">
      <c r="C3415" s="3"/>
      <c r="D3415" s="23"/>
    </row>
    <row r="3416" spans="3:4" x14ac:dyDescent="0.55000000000000004">
      <c r="C3416" s="3"/>
      <c r="D3416" s="23"/>
    </row>
    <row r="3417" spans="3:4" x14ac:dyDescent="0.55000000000000004">
      <c r="C3417" s="3"/>
      <c r="D3417" s="23"/>
    </row>
    <row r="3418" spans="3:4" x14ac:dyDescent="0.55000000000000004">
      <c r="C3418" s="3"/>
      <c r="D3418" s="23"/>
    </row>
    <row r="3419" spans="3:4" x14ac:dyDescent="0.55000000000000004">
      <c r="C3419" s="3"/>
      <c r="D3419" s="23"/>
    </row>
    <row r="3420" spans="3:4" x14ac:dyDescent="0.55000000000000004">
      <c r="C3420" s="3"/>
      <c r="D3420" s="23"/>
    </row>
    <row r="3421" spans="3:4" x14ac:dyDescent="0.55000000000000004">
      <c r="C3421" s="3"/>
      <c r="D3421" s="23"/>
    </row>
    <row r="3422" spans="3:4" x14ac:dyDescent="0.55000000000000004">
      <c r="C3422" s="3"/>
      <c r="D3422" s="23"/>
    </row>
    <row r="3423" spans="3:4" x14ac:dyDescent="0.55000000000000004">
      <c r="C3423" s="3"/>
      <c r="D3423" s="23"/>
    </row>
    <row r="3424" spans="3:4" x14ac:dyDescent="0.55000000000000004">
      <c r="C3424" s="3"/>
      <c r="D3424" s="23"/>
    </row>
    <row r="3425" spans="3:4" x14ac:dyDescent="0.55000000000000004">
      <c r="C3425" s="3"/>
      <c r="D3425" s="23"/>
    </row>
    <row r="3426" spans="3:4" x14ac:dyDescent="0.55000000000000004">
      <c r="C3426" s="3"/>
      <c r="D3426" s="23"/>
    </row>
    <row r="3427" spans="3:4" x14ac:dyDescent="0.55000000000000004">
      <c r="C3427" s="3"/>
      <c r="D3427" s="23"/>
    </row>
    <row r="3428" spans="3:4" x14ac:dyDescent="0.55000000000000004">
      <c r="C3428" s="3"/>
      <c r="D3428" s="23"/>
    </row>
    <row r="3429" spans="3:4" x14ac:dyDescent="0.55000000000000004">
      <c r="C3429" s="3"/>
      <c r="D3429" s="23"/>
    </row>
    <row r="3430" spans="3:4" x14ac:dyDescent="0.55000000000000004">
      <c r="C3430" s="3"/>
      <c r="D3430" s="23"/>
    </row>
    <row r="3431" spans="3:4" x14ac:dyDescent="0.55000000000000004">
      <c r="C3431" s="3"/>
      <c r="D3431" s="23"/>
    </row>
    <row r="3432" spans="3:4" x14ac:dyDescent="0.55000000000000004">
      <c r="C3432" s="3"/>
      <c r="D3432" s="23"/>
    </row>
    <row r="3433" spans="3:4" x14ac:dyDescent="0.55000000000000004">
      <c r="C3433" s="3"/>
      <c r="D3433" s="23"/>
    </row>
    <row r="3434" spans="3:4" x14ac:dyDescent="0.55000000000000004">
      <c r="C3434" s="3"/>
      <c r="D3434" s="23"/>
    </row>
    <row r="3435" spans="3:4" x14ac:dyDescent="0.55000000000000004">
      <c r="C3435" s="3"/>
      <c r="D3435" s="23"/>
    </row>
    <row r="3436" spans="3:4" x14ac:dyDescent="0.55000000000000004">
      <c r="C3436" s="3"/>
      <c r="D3436" s="23"/>
    </row>
    <row r="3437" spans="3:4" x14ac:dyDescent="0.55000000000000004">
      <c r="C3437" s="3"/>
      <c r="D3437" s="23"/>
    </row>
    <row r="3438" spans="3:4" x14ac:dyDescent="0.55000000000000004">
      <c r="C3438" s="3"/>
      <c r="D3438" s="23"/>
    </row>
    <row r="3439" spans="3:4" x14ac:dyDescent="0.55000000000000004">
      <c r="C3439" s="3"/>
      <c r="D3439" s="23"/>
    </row>
    <row r="3440" spans="3:4" x14ac:dyDescent="0.55000000000000004">
      <c r="C3440" s="3"/>
      <c r="D3440" s="23"/>
    </row>
    <row r="3441" spans="3:4" x14ac:dyDescent="0.55000000000000004">
      <c r="C3441" s="3"/>
      <c r="D3441" s="23"/>
    </row>
    <row r="3442" spans="3:4" x14ac:dyDescent="0.55000000000000004">
      <c r="C3442" s="3"/>
      <c r="D3442" s="23"/>
    </row>
    <row r="3443" spans="3:4" x14ac:dyDescent="0.55000000000000004">
      <c r="C3443" s="3"/>
      <c r="D3443" s="23"/>
    </row>
    <row r="3444" spans="3:4" x14ac:dyDescent="0.55000000000000004">
      <c r="C3444" s="3"/>
      <c r="D3444" s="23"/>
    </row>
    <row r="3445" spans="3:4" x14ac:dyDescent="0.55000000000000004">
      <c r="C3445" s="3"/>
      <c r="D3445" s="23"/>
    </row>
    <row r="3446" spans="3:4" x14ac:dyDescent="0.55000000000000004">
      <c r="C3446" s="3"/>
      <c r="D3446" s="23"/>
    </row>
    <row r="3447" spans="3:4" x14ac:dyDescent="0.55000000000000004">
      <c r="C3447" s="3"/>
      <c r="D3447" s="23"/>
    </row>
    <row r="3448" spans="3:4" x14ac:dyDescent="0.55000000000000004">
      <c r="C3448" s="3"/>
      <c r="D3448" s="23"/>
    </row>
    <row r="3449" spans="3:4" x14ac:dyDescent="0.55000000000000004">
      <c r="C3449" s="3"/>
      <c r="D3449" s="23"/>
    </row>
    <row r="3450" spans="3:4" x14ac:dyDescent="0.55000000000000004">
      <c r="C3450" s="3"/>
      <c r="D3450" s="23"/>
    </row>
    <row r="3451" spans="3:4" x14ac:dyDescent="0.55000000000000004">
      <c r="C3451" s="3"/>
      <c r="D3451" s="23"/>
    </row>
    <row r="3452" spans="3:4" x14ac:dyDescent="0.55000000000000004">
      <c r="C3452" s="3"/>
      <c r="D3452" s="23"/>
    </row>
    <row r="3453" spans="3:4" x14ac:dyDescent="0.55000000000000004">
      <c r="C3453" s="3"/>
      <c r="D3453" s="23"/>
    </row>
    <row r="3454" spans="3:4" x14ac:dyDescent="0.55000000000000004">
      <c r="C3454" s="3"/>
      <c r="D3454" s="23"/>
    </row>
    <row r="3455" spans="3:4" x14ac:dyDescent="0.55000000000000004">
      <c r="C3455" s="3"/>
      <c r="D3455" s="23"/>
    </row>
    <row r="3456" spans="3:4" x14ac:dyDescent="0.55000000000000004">
      <c r="C3456" s="3"/>
      <c r="D3456" s="23"/>
    </row>
    <row r="3457" spans="3:4" x14ac:dyDescent="0.55000000000000004">
      <c r="C3457" s="3"/>
      <c r="D3457" s="23"/>
    </row>
    <row r="3458" spans="3:4" x14ac:dyDescent="0.55000000000000004">
      <c r="C3458" s="3"/>
      <c r="D3458" s="23"/>
    </row>
    <row r="3459" spans="3:4" x14ac:dyDescent="0.55000000000000004">
      <c r="C3459" s="3"/>
      <c r="D3459" s="23"/>
    </row>
    <row r="3460" spans="3:4" x14ac:dyDescent="0.55000000000000004">
      <c r="C3460" s="3"/>
      <c r="D3460" s="23"/>
    </row>
    <row r="3461" spans="3:4" x14ac:dyDescent="0.55000000000000004">
      <c r="C3461" s="3"/>
      <c r="D3461" s="23"/>
    </row>
    <row r="3462" spans="3:4" x14ac:dyDescent="0.55000000000000004">
      <c r="C3462" s="3"/>
      <c r="D3462" s="23"/>
    </row>
    <row r="3463" spans="3:4" x14ac:dyDescent="0.55000000000000004">
      <c r="C3463" s="3"/>
      <c r="D3463" s="23"/>
    </row>
    <row r="3464" spans="3:4" x14ac:dyDescent="0.55000000000000004">
      <c r="C3464" s="3"/>
      <c r="D3464" s="23"/>
    </row>
    <row r="3465" spans="3:4" x14ac:dyDescent="0.55000000000000004">
      <c r="C3465" s="3"/>
      <c r="D3465" s="23"/>
    </row>
    <row r="3466" spans="3:4" x14ac:dyDescent="0.55000000000000004">
      <c r="C3466" s="3"/>
      <c r="D3466" s="23"/>
    </row>
    <row r="3467" spans="3:4" x14ac:dyDescent="0.55000000000000004">
      <c r="C3467" s="3"/>
      <c r="D3467" s="23"/>
    </row>
    <row r="3468" spans="3:4" x14ac:dyDescent="0.55000000000000004">
      <c r="C3468" s="3"/>
      <c r="D3468" s="23"/>
    </row>
    <row r="3469" spans="3:4" x14ac:dyDescent="0.55000000000000004">
      <c r="C3469" s="3"/>
      <c r="D3469" s="23"/>
    </row>
    <row r="3470" spans="3:4" x14ac:dyDescent="0.55000000000000004">
      <c r="C3470" s="3"/>
      <c r="D3470" s="23"/>
    </row>
    <row r="3471" spans="3:4" x14ac:dyDescent="0.55000000000000004">
      <c r="C3471" s="3"/>
      <c r="D3471" s="23"/>
    </row>
    <row r="3472" spans="3:4" x14ac:dyDescent="0.55000000000000004">
      <c r="C3472" s="3"/>
      <c r="D3472" s="23"/>
    </row>
    <row r="3473" spans="3:4" x14ac:dyDescent="0.55000000000000004">
      <c r="C3473" s="3"/>
      <c r="D3473" s="23"/>
    </row>
    <row r="3474" spans="3:4" x14ac:dyDescent="0.55000000000000004">
      <c r="C3474" s="3"/>
      <c r="D3474" s="23"/>
    </row>
    <row r="3475" spans="3:4" x14ac:dyDescent="0.55000000000000004">
      <c r="C3475" s="3"/>
      <c r="D3475" s="23"/>
    </row>
    <row r="3476" spans="3:4" x14ac:dyDescent="0.55000000000000004">
      <c r="C3476" s="3"/>
      <c r="D3476" s="23"/>
    </row>
    <row r="3477" spans="3:4" x14ac:dyDescent="0.55000000000000004">
      <c r="C3477" s="3"/>
      <c r="D3477" s="23"/>
    </row>
    <row r="3478" spans="3:4" x14ac:dyDescent="0.55000000000000004">
      <c r="C3478" s="3"/>
      <c r="D3478" s="23"/>
    </row>
    <row r="3479" spans="3:4" x14ac:dyDescent="0.55000000000000004">
      <c r="C3479" s="3"/>
      <c r="D3479" s="23"/>
    </row>
    <row r="3480" spans="3:4" x14ac:dyDescent="0.55000000000000004">
      <c r="C3480" s="3"/>
      <c r="D3480" s="23"/>
    </row>
    <row r="3481" spans="3:4" x14ac:dyDescent="0.55000000000000004">
      <c r="C3481" s="3"/>
      <c r="D3481" s="23"/>
    </row>
    <row r="3482" spans="3:4" x14ac:dyDescent="0.55000000000000004">
      <c r="C3482" s="3"/>
      <c r="D3482" s="23"/>
    </row>
    <row r="3483" spans="3:4" x14ac:dyDescent="0.55000000000000004">
      <c r="C3483" s="3"/>
      <c r="D3483" s="23"/>
    </row>
    <row r="3484" spans="3:4" x14ac:dyDescent="0.55000000000000004">
      <c r="C3484" s="3"/>
      <c r="D3484" s="23"/>
    </row>
    <row r="3485" spans="3:4" x14ac:dyDescent="0.55000000000000004">
      <c r="C3485" s="3"/>
      <c r="D3485" s="23"/>
    </row>
    <row r="3486" spans="3:4" x14ac:dyDescent="0.55000000000000004">
      <c r="C3486" s="3"/>
      <c r="D3486" s="23"/>
    </row>
    <row r="3487" spans="3:4" x14ac:dyDescent="0.55000000000000004">
      <c r="C3487" s="3"/>
      <c r="D3487" s="23"/>
    </row>
    <row r="3488" spans="3:4" x14ac:dyDescent="0.55000000000000004">
      <c r="C3488" s="3"/>
      <c r="D3488" s="23"/>
    </row>
    <row r="3489" spans="3:4" x14ac:dyDescent="0.55000000000000004">
      <c r="C3489" s="3"/>
      <c r="D3489" s="23"/>
    </row>
    <row r="3490" spans="3:4" x14ac:dyDescent="0.55000000000000004">
      <c r="C3490" s="3"/>
      <c r="D3490" s="23"/>
    </row>
    <row r="3491" spans="3:4" x14ac:dyDescent="0.55000000000000004">
      <c r="C3491" s="3"/>
      <c r="D3491" s="23"/>
    </row>
    <row r="3492" spans="3:4" x14ac:dyDescent="0.55000000000000004">
      <c r="C3492" s="3"/>
      <c r="D3492" s="23"/>
    </row>
    <row r="3493" spans="3:4" x14ac:dyDescent="0.55000000000000004">
      <c r="C3493" s="3"/>
      <c r="D3493" s="23"/>
    </row>
    <row r="3494" spans="3:4" x14ac:dyDescent="0.55000000000000004">
      <c r="C3494" s="3"/>
      <c r="D3494" s="23"/>
    </row>
    <row r="3495" spans="3:4" x14ac:dyDescent="0.55000000000000004">
      <c r="C3495" s="3"/>
      <c r="D3495" s="23"/>
    </row>
    <row r="3496" spans="3:4" x14ac:dyDescent="0.55000000000000004">
      <c r="C3496" s="3"/>
      <c r="D3496" s="23"/>
    </row>
    <row r="3497" spans="3:4" x14ac:dyDescent="0.55000000000000004">
      <c r="C3497" s="3"/>
      <c r="D3497" s="23"/>
    </row>
    <row r="3498" spans="3:4" x14ac:dyDescent="0.55000000000000004">
      <c r="C3498" s="3"/>
      <c r="D3498" s="23"/>
    </row>
    <row r="3499" spans="3:4" x14ac:dyDescent="0.55000000000000004">
      <c r="C3499" s="3"/>
      <c r="D3499" s="23"/>
    </row>
    <row r="3500" spans="3:4" x14ac:dyDescent="0.55000000000000004">
      <c r="C3500" s="3"/>
      <c r="D3500" s="23"/>
    </row>
    <row r="3501" spans="3:4" x14ac:dyDescent="0.55000000000000004">
      <c r="C3501" s="3"/>
      <c r="D3501" s="23"/>
    </row>
    <row r="3502" spans="3:4" x14ac:dyDescent="0.55000000000000004">
      <c r="C3502" s="3"/>
      <c r="D3502" s="23"/>
    </row>
    <row r="3503" spans="3:4" x14ac:dyDescent="0.55000000000000004">
      <c r="C3503" s="3"/>
      <c r="D3503" s="23"/>
    </row>
    <row r="3504" spans="3:4" x14ac:dyDescent="0.55000000000000004">
      <c r="C3504" s="3"/>
      <c r="D3504" s="23"/>
    </row>
    <row r="3505" spans="3:4" x14ac:dyDescent="0.55000000000000004">
      <c r="C3505" s="3"/>
      <c r="D3505" s="23"/>
    </row>
    <row r="3506" spans="3:4" x14ac:dyDescent="0.55000000000000004">
      <c r="C3506" s="3"/>
      <c r="D3506" s="23"/>
    </row>
    <row r="3507" spans="3:4" x14ac:dyDescent="0.55000000000000004">
      <c r="C3507" s="3"/>
      <c r="D3507" s="23"/>
    </row>
    <row r="3508" spans="3:4" x14ac:dyDescent="0.55000000000000004">
      <c r="C3508" s="3"/>
      <c r="D3508" s="23"/>
    </row>
    <row r="3509" spans="3:4" x14ac:dyDescent="0.55000000000000004">
      <c r="C3509" s="3"/>
      <c r="D3509" s="23"/>
    </row>
    <row r="3510" spans="3:4" x14ac:dyDescent="0.55000000000000004">
      <c r="C3510" s="3"/>
      <c r="D3510" s="23"/>
    </row>
    <row r="3511" spans="3:4" x14ac:dyDescent="0.55000000000000004">
      <c r="C3511" s="3"/>
      <c r="D3511" s="23"/>
    </row>
    <row r="3512" spans="3:4" x14ac:dyDescent="0.55000000000000004">
      <c r="C3512" s="3"/>
      <c r="D3512" s="23"/>
    </row>
    <row r="3513" spans="3:4" x14ac:dyDescent="0.55000000000000004">
      <c r="C3513" s="3"/>
      <c r="D3513" s="23"/>
    </row>
    <row r="3514" spans="3:4" x14ac:dyDescent="0.55000000000000004">
      <c r="C3514" s="3"/>
      <c r="D3514" s="23"/>
    </row>
    <row r="3515" spans="3:4" x14ac:dyDescent="0.55000000000000004">
      <c r="C3515" s="3"/>
      <c r="D3515" s="23"/>
    </row>
    <row r="3516" spans="3:4" x14ac:dyDescent="0.55000000000000004">
      <c r="C3516" s="3"/>
      <c r="D3516" s="23"/>
    </row>
    <row r="3517" spans="3:4" x14ac:dyDescent="0.55000000000000004">
      <c r="C3517" s="3"/>
      <c r="D3517" s="23"/>
    </row>
    <row r="3518" spans="3:4" x14ac:dyDescent="0.55000000000000004">
      <c r="C3518" s="3"/>
      <c r="D3518" s="23"/>
    </row>
    <row r="3519" spans="3:4" x14ac:dyDescent="0.55000000000000004">
      <c r="C3519" s="3"/>
      <c r="D3519" s="23"/>
    </row>
    <row r="3520" spans="3:4" x14ac:dyDescent="0.55000000000000004">
      <c r="C3520" s="3"/>
      <c r="D3520" s="23"/>
    </row>
    <row r="3521" spans="3:4" x14ac:dyDescent="0.55000000000000004">
      <c r="C3521" s="3"/>
      <c r="D3521" s="23"/>
    </row>
    <row r="3522" spans="3:4" x14ac:dyDescent="0.55000000000000004">
      <c r="C3522" s="3"/>
      <c r="D3522" s="23"/>
    </row>
    <row r="3523" spans="3:4" x14ac:dyDescent="0.55000000000000004">
      <c r="C3523" s="3"/>
      <c r="D3523" s="23"/>
    </row>
    <row r="3524" spans="3:4" x14ac:dyDescent="0.55000000000000004">
      <c r="C3524" s="3"/>
      <c r="D3524" s="23"/>
    </row>
    <row r="3525" spans="3:4" x14ac:dyDescent="0.55000000000000004">
      <c r="C3525" s="3"/>
      <c r="D3525" s="23"/>
    </row>
    <row r="3526" spans="3:4" x14ac:dyDescent="0.55000000000000004">
      <c r="C3526" s="3"/>
      <c r="D3526" s="23"/>
    </row>
    <row r="3527" spans="3:4" x14ac:dyDescent="0.55000000000000004">
      <c r="C3527" s="3"/>
      <c r="D3527" s="23"/>
    </row>
    <row r="3528" spans="3:4" x14ac:dyDescent="0.55000000000000004">
      <c r="C3528" s="3"/>
      <c r="D3528" s="23"/>
    </row>
    <row r="3529" spans="3:4" x14ac:dyDescent="0.55000000000000004">
      <c r="C3529" s="3"/>
      <c r="D3529" s="23"/>
    </row>
    <row r="3530" spans="3:4" x14ac:dyDescent="0.55000000000000004">
      <c r="C3530" s="3"/>
      <c r="D3530" s="23"/>
    </row>
    <row r="3531" spans="3:4" x14ac:dyDescent="0.55000000000000004">
      <c r="C3531" s="3"/>
      <c r="D3531" s="23"/>
    </row>
    <row r="3532" spans="3:4" x14ac:dyDescent="0.55000000000000004">
      <c r="C3532" s="3"/>
      <c r="D3532" s="23"/>
    </row>
    <row r="3533" spans="3:4" x14ac:dyDescent="0.55000000000000004">
      <c r="C3533" s="3"/>
      <c r="D3533" s="23"/>
    </row>
    <row r="3534" spans="3:4" x14ac:dyDescent="0.55000000000000004">
      <c r="C3534" s="3"/>
      <c r="D3534" s="23"/>
    </row>
    <row r="3535" spans="3:4" x14ac:dyDescent="0.55000000000000004">
      <c r="C3535" s="3"/>
      <c r="D3535" s="23"/>
    </row>
    <row r="3536" spans="3:4" x14ac:dyDescent="0.55000000000000004">
      <c r="C3536" s="3"/>
      <c r="D3536" s="23"/>
    </row>
    <row r="3537" spans="3:4" x14ac:dyDescent="0.55000000000000004">
      <c r="C3537" s="3"/>
      <c r="D3537" s="23"/>
    </row>
    <row r="3538" spans="3:4" x14ac:dyDescent="0.55000000000000004">
      <c r="C3538" s="3"/>
      <c r="D3538" s="23"/>
    </row>
    <row r="3539" spans="3:4" x14ac:dyDescent="0.55000000000000004">
      <c r="C3539" s="3"/>
      <c r="D3539" s="23"/>
    </row>
    <row r="3540" spans="3:4" x14ac:dyDescent="0.55000000000000004">
      <c r="C3540" s="3"/>
      <c r="D3540" s="23"/>
    </row>
    <row r="3541" spans="3:4" x14ac:dyDescent="0.55000000000000004">
      <c r="C3541" s="3"/>
      <c r="D3541" s="23"/>
    </row>
    <row r="3542" spans="3:4" x14ac:dyDescent="0.55000000000000004">
      <c r="C3542" s="3"/>
      <c r="D3542" s="23"/>
    </row>
    <row r="3543" spans="3:4" x14ac:dyDescent="0.55000000000000004">
      <c r="C3543" s="3"/>
      <c r="D3543" s="23"/>
    </row>
    <row r="3544" spans="3:4" x14ac:dyDescent="0.55000000000000004">
      <c r="C3544" s="3"/>
      <c r="D3544" s="23"/>
    </row>
    <row r="3545" spans="3:4" x14ac:dyDescent="0.55000000000000004">
      <c r="C3545" s="3"/>
      <c r="D3545" s="23"/>
    </row>
    <row r="3546" spans="3:4" x14ac:dyDescent="0.55000000000000004">
      <c r="C3546" s="3"/>
      <c r="D3546" s="23"/>
    </row>
    <row r="3547" spans="3:4" x14ac:dyDescent="0.55000000000000004">
      <c r="C3547" s="3"/>
      <c r="D3547" s="23"/>
    </row>
    <row r="3548" spans="3:4" x14ac:dyDescent="0.55000000000000004">
      <c r="C3548" s="3"/>
      <c r="D3548" s="23"/>
    </row>
    <row r="3549" spans="3:4" x14ac:dyDescent="0.55000000000000004">
      <c r="C3549" s="3"/>
      <c r="D3549" s="23"/>
    </row>
    <row r="3550" spans="3:4" x14ac:dyDescent="0.55000000000000004">
      <c r="C3550" s="3"/>
      <c r="D3550" s="23"/>
    </row>
    <row r="3551" spans="3:4" x14ac:dyDescent="0.55000000000000004">
      <c r="C3551" s="3"/>
      <c r="D3551" s="23"/>
    </row>
    <row r="3552" spans="3:4" x14ac:dyDescent="0.55000000000000004">
      <c r="C3552" s="3"/>
      <c r="D3552" s="23"/>
    </row>
    <row r="3553" spans="3:4" x14ac:dyDescent="0.55000000000000004">
      <c r="C3553" s="3"/>
      <c r="D3553" s="23"/>
    </row>
    <row r="3554" spans="3:4" x14ac:dyDescent="0.55000000000000004">
      <c r="C3554" s="3"/>
      <c r="D3554" s="23"/>
    </row>
    <row r="3555" spans="3:4" x14ac:dyDescent="0.55000000000000004">
      <c r="C3555" s="3"/>
      <c r="D3555" s="23"/>
    </row>
    <row r="3556" spans="3:4" x14ac:dyDescent="0.55000000000000004">
      <c r="C3556" s="3"/>
      <c r="D3556" s="23"/>
    </row>
    <row r="3557" spans="3:4" x14ac:dyDescent="0.55000000000000004">
      <c r="C3557" s="3"/>
      <c r="D3557" s="23"/>
    </row>
    <row r="3558" spans="3:4" x14ac:dyDescent="0.55000000000000004">
      <c r="C3558" s="3"/>
      <c r="D3558" s="23"/>
    </row>
    <row r="3559" spans="3:4" x14ac:dyDescent="0.55000000000000004">
      <c r="C3559" s="3"/>
      <c r="D3559" s="23"/>
    </row>
    <row r="3560" spans="3:4" x14ac:dyDescent="0.55000000000000004">
      <c r="C3560" s="3"/>
      <c r="D3560" s="23"/>
    </row>
    <row r="3561" spans="3:4" x14ac:dyDescent="0.55000000000000004">
      <c r="C3561" s="3"/>
      <c r="D3561" s="23"/>
    </row>
    <row r="3562" spans="3:4" x14ac:dyDescent="0.55000000000000004">
      <c r="C3562" s="3"/>
      <c r="D3562" s="23"/>
    </row>
    <row r="3563" spans="3:4" x14ac:dyDescent="0.55000000000000004">
      <c r="C3563" s="3"/>
      <c r="D3563" s="23"/>
    </row>
    <row r="3564" spans="3:4" x14ac:dyDescent="0.55000000000000004">
      <c r="C3564" s="3"/>
      <c r="D3564" s="23"/>
    </row>
    <row r="3565" spans="3:4" x14ac:dyDescent="0.55000000000000004">
      <c r="C3565" s="3"/>
      <c r="D3565" s="23"/>
    </row>
    <row r="3566" spans="3:4" x14ac:dyDescent="0.55000000000000004">
      <c r="C3566" s="3"/>
      <c r="D3566" s="23"/>
    </row>
    <row r="3567" spans="3:4" x14ac:dyDescent="0.55000000000000004">
      <c r="C3567" s="3"/>
      <c r="D3567" s="23"/>
    </row>
    <row r="3568" spans="3:4" x14ac:dyDescent="0.55000000000000004">
      <c r="C3568" s="3"/>
      <c r="D3568" s="23"/>
    </row>
    <row r="3569" spans="3:4" x14ac:dyDescent="0.55000000000000004">
      <c r="C3569" s="3"/>
      <c r="D3569" s="23"/>
    </row>
    <row r="3570" spans="3:4" x14ac:dyDescent="0.55000000000000004">
      <c r="C3570" s="3"/>
      <c r="D3570" s="23"/>
    </row>
    <row r="3571" spans="3:4" x14ac:dyDescent="0.55000000000000004">
      <c r="C3571" s="3"/>
      <c r="D3571" s="23"/>
    </row>
    <row r="3572" spans="3:4" x14ac:dyDescent="0.55000000000000004">
      <c r="C3572" s="3"/>
      <c r="D3572" s="23"/>
    </row>
    <row r="3573" spans="3:4" x14ac:dyDescent="0.55000000000000004">
      <c r="C3573" s="3"/>
      <c r="D3573" s="23"/>
    </row>
    <row r="3574" spans="3:4" x14ac:dyDescent="0.55000000000000004">
      <c r="C3574" s="3"/>
      <c r="D3574" s="23"/>
    </row>
    <row r="3575" spans="3:4" x14ac:dyDescent="0.55000000000000004">
      <c r="C3575" s="3"/>
      <c r="D3575" s="23"/>
    </row>
    <row r="3576" spans="3:4" x14ac:dyDescent="0.55000000000000004">
      <c r="C3576" s="3"/>
      <c r="D3576" s="23"/>
    </row>
    <row r="3577" spans="3:4" x14ac:dyDescent="0.55000000000000004">
      <c r="C3577" s="3"/>
      <c r="D3577" s="23"/>
    </row>
    <row r="3578" spans="3:4" x14ac:dyDescent="0.55000000000000004">
      <c r="C3578" s="3"/>
      <c r="D3578" s="23"/>
    </row>
    <row r="3579" spans="3:4" x14ac:dyDescent="0.55000000000000004">
      <c r="C3579" s="3"/>
      <c r="D3579" s="23"/>
    </row>
    <row r="3580" spans="3:4" x14ac:dyDescent="0.55000000000000004">
      <c r="C3580" s="3"/>
      <c r="D3580" s="23"/>
    </row>
    <row r="3581" spans="3:4" x14ac:dyDescent="0.55000000000000004">
      <c r="C3581" s="3"/>
      <c r="D3581" s="23"/>
    </row>
    <row r="3582" spans="3:4" x14ac:dyDescent="0.55000000000000004">
      <c r="C3582" s="3"/>
      <c r="D3582" s="23"/>
    </row>
    <row r="3583" spans="3:4" x14ac:dyDescent="0.55000000000000004">
      <c r="C3583" s="3"/>
      <c r="D3583" s="23"/>
    </row>
    <row r="3584" spans="3:4" x14ac:dyDescent="0.55000000000000004">
      <c r="C3584" s="3"/>
      <c r="D3584" s="23"/>
    </row>
    <row r="3585" spans="3:4" x14ac:dyDescent="0.55000000000000004">
      <c r="C3585" s="3"/>
      <c r="D3585" s="23"/>
    </row>
    <row r="3586" spans="3:4" x14ac:dyDescent="0.55000000000000004">
      <c r="C3586" s="3"/>
      <c r="D3586" s="23"/>
    </row>
    <row r="3587" spans="3:4" x14ac:dyDescent="0.55000000000000004">
      <c r="C3587" s="3"/>
      <c r="D3587" s="23"/>
    </row>
    <row r="3588" spans="3:4" x14ac:dyDescent="0.55000000000000004">
      <c r="C3588" s="3"/>
      <c r="D3588" s="23"/>
    </row>
    <row r="3589" spans="3:4" x14ac:dyDescent="0.55000000000000004">
      <c r="C3589" s="3"/>
      <c r="D3589" s="23"/>
    </row>
    <row r="3590" spans="3:4" x14ac:dyDescent="0.55000000000000004">
      <c r="C3590" s="3"/>
      <c r="D3590" s="23"/>
    </row>
    <row r="3591" spans="3:4" x14ac:dyDescent="0.55000000000000004">
      <c r="C3591" s="3"/>
      <c r="D3591" s="23"/>
    </row>
    <row r="3592" spans="3:4" x14ac:dyDescent="0.55000000000000004">
      <c r="C3592" s="3"/>
      <c r="D3592" s="23"/>
    </row>
    <row r="3593" spans="3:4" x14ac:dyDescent="0.55000000000000004">
      <c r="C3593" s="3"/>
      <c r="D3593" s="23"/>
    </row>
    <row r="3594" spans="3:4" x14ac:dyDescent="0.55000000000000004">
      <c r="C3594" s="3"/>
      <c r="D3594" s="23"/>
    </row>
    <row r="3595" spans="3:4" x14ac:dyDescent="0.55000000000000004">
      <c r="C3595" s="3"/>
      <c r="D3595" s="23"/>
    </row>
    <row r="3596" spans="3:4" x14ac:dyDescent="0.55000000000000004">
      <c r="C3596" s="3"/>
      <c r="D3596" s="23"/>
    </row>
    <row r="3597" spans="3:4" x14ac:dyDescent="0.55000000000000004">
      <c r="C3597" s="3"/>
      <c r="D3597" s="23"/>
    </row>
    <row r="3598" spans="3:4" x14ac:dyDescent="0.55000000000000004">
      <c r="C3598" s="3"/>
      <c r="D3598" s="23"/>
    </row>
    <row r="3599" spans="3:4" x14ac:dyDescent="0.55000000000000004">
      <c r="C3599" s="3"/>
      <c r="D3599" s="23"/>
    </row>
    <row r="3600" spans="3:4" x14ac:dyDescent="0.55000000000000004">
      <c r="C3600" s="3"/>
      <c r="D3600" s="23"/>
    </row>
    <row r="3601" spans="3:4" x14ac:dyDescent="0.55000000000000004">
      <c r="C3601" s="3"/>
      <c r="D3601" s="23"/>
    </row>
    <row r="3602" spans="3:4" x14ac:dyDescent="0.55000000000000004">
      <c r="C3602" s="3"/>
      <c r="D3602" s="23"/>
    </row>
    <row r="3603" spans="3:4" x14ac:dyDescent="0.55000000000000004">
      <c r="C3603" s="3"/>
      <c r="D3603" s="23"/>
    </row>
    <row r="3604" spans="3:4" x14ac:dyDescent="0.55000000000000004">
      <c r="C3604" s="3"/>
      <c r="D3604" s="23"/>
    </row>
    <row r="3605" spans="3:4" x14ac:dyDescent="0.55000000000000004">
      <c r="C3605" s="3"/>
      <c r="D3605" s="23"/>
    </row>
    <row r="3606" spans="3:4" x14ac:dyDescent="0.55000000000000004">
      <c r="C3606" s="3"/>
      <c r="D3606" s="23"/>
    </row>
    <row r="3607" spans="3:4" x14ac:dyDescent="0.55000000000000004">
      <c r="C3607" s="3"/>
      <c r="D3607" s="23"/>
    </row>
    <row r="3608" spans="3:4" x14ac:dyDescent="0.55000000000000004">
      <c r="C3608" s="3"/>
      <c r="D3608" s="23"/>
    </row>
    <row r="3609" spans="3:4" x14ac:dyDescent="0.55000000000000004">
      <c r="C3609" s="3"/>
      <c r="D3609" s="23"/>
    </row>
    <row r="3610" spans="3:4" x14ac:dyDescent="0.55000000000000004">
      <c r="C3610" s="3"/>
      <c r="D3610" s="23"/>
    </row>
    <row r="3611" spans="3:4" x14ac:dyDescent="0.55000000000000004">
      <c r="C3611" s="3"/>
      <c r="D3611" s="23"/>
    </row>
    <row r="3612" spans="3:4" x14ac:dyDescent="0.55000000000000004">
      <c r="C3612" s="3"/>
      <c r="D3612" s="23"/>
    </row>
    <row r="3613" spans="3:4" x14ac:dyDescent="0.55000000000000004">
      <c r="C3613" s="3"/>
      <c r="D3613" s="23"/>
    </row>
    <row r="3614" spans="3:4" x14ac:dyDescent="0.55000000000000004">
      <c r="C3614" s="3"/>
      <c r="D3614" s="23"/>
    </row>
    <row r="3615" spans="3:4" x14ac:dyDescent="0.55000000000000004">
      <c r="C3615" s="3"/>
      <c r="D3615" s="23"/>
    </row>
    <row r="3616" spans="3:4" x14ac:dyDescent="0.55000000000000004">
      <c r="C3616" s="3"/>
      <c r="D3616" s="23"/>
    </row>
    <row r="3617" spans="3:4" x14ac:dyDescent="0.55000000000000004">
      <c r="C3617" s="3"/>
      <c r="D3617" s="23"/>
    </row>
    <row r="3618" spans="3:4" x14ac:dyDescent="0.55000000000000004">
      <c r="C3618" s="3"/>
      <c r="D3618" s="23"/>
    </row>
    <row r="3619" spans="3:4" x14ac:dyDescent="0.55000000000000004">
      <c r="C3619" s="3"/>
      <c r="D3619" s="23"/>
    </row>
    <row r="3620" spans="3:4" x14ac:dyDescent="0.55000000000000004">
      <c r="C3620" s="3"/>
      <c r="D3620" s="23"/>
    </row>
    <row r="3621" spans="3:4" x14ac:dyDescent="0.55000000000000004">
      <c r="C3621" s="3"/>
      <c r="D3621" s="23"/>
    </row>
    <row r="3622" spans="3:4" x14ac:dyDescent="0.55000000000000004">
      <c r="C3622" s="3"/>
      <c r="D3622" s="23"/>
    </row>
    <row r="3623" spans="3:4" x14ac:dyDescent="0.55000000000000004">
      <c r="C3623" s="3"/>
      <c r="D3623" s="23"/>
    </row>
    <row r="3624" spans="3:4" x14ac:dyDescent="0.55000000000000004">
      <c r="C3624" s="3"/>
      <c r="D3624" s="23"/>
    </row>
    <row r="3625" spans="3:4" x14ac:dyDescent="0.55000000000000004">
      <c r="C3625" s="3"/>
      <c r="D3625" s="23"/>
    </row>
    <row r="3626" spans="3:4" x14ac:dyDescent="0.55000000000000004">
      <c r="C3626" s="3"/>
      <c r="D3626" s="23"/>
    </row>
    <row r="3627" spans="3:4" x14ac:dyDescent="0.55000000000000004">
      <c r="C3627" s="3"/>
      <c r="D3627" s="23"/>
    </row>
    <row r="3628" spans="3:4" x14ac:dyDescent="0.55000000000000004">
      <c r="C3628" s="3"/>
      <c r="D3628" s="23"/>
    </row>
    <row r="3629" spans="3:4" x14ac:dyDescent="0.55000000000000004">
      <c r="C3629" s="3"/>
      <c r="D3629" s="23"/>
    </row>
    <row r="3630" spans="3:4" x14ac:dyDescent="0.55000000000000004">
      <c r="C3630" s="3"/>
      <c r="D3630" s="23"/>
    </row>
    <row r="3631" spans="3:4" x14ac:dyDescent="0.55000000000000004">
      <c r="C3631" s="3"/>
      <c r="D3631" s="23"/>
    </row>
    <row r="3632" spans="3:4" x14ac:dyDescent="0.55000000000000004">
      <c r="C3632" s="3"/>
      <c r="D3632" s="23"/>
    </row>
    <row r="3633" spans="3:4" x14ac:dyDescent="0.55000000000000004">
      <c r="C3633" s="3"/>
      <c r="D3633" s="23"/>
    </row>
    <row r="3634" spans="3:4" x14ac:dyDescent="0.55000000000000004">
      <c r="C3634" s="3"/>
      <c r="D3634" s="23"/>
    </row>
    <row r="3635" spans="3:4" x14ac:dyDescent="0.55000000000000004">
      <c r="C3635" s="3"/>
      <c r="D3635" s="23"/>
    </row>
    <row r="3636" spans="3:4" x14ac:dyDescent="0.55000000000000004">
      <c r="C3636" s="3"/>
      <c r="D3636" s="23"/>
    </row>
    <row r="3637" spans="3:4" x14ac:dyDescent="0.55000000000000004">
      <c r="C3637" s="3"/>
      <c r="D3637" s="23"/>
    </row>
    <row r="3638" spans="3:4" x14ac:dyDescent="0.55000000000000004">
      <c r="C3638" s="3"/>
      <c r="D3638" s="23"/>
    </row>
    <row r="3639" spans="3:4" x14ac:dyDescent="0.55000000000000004">
      <c r="C3639" s="3"/>
      <c r="D3639" s="23"/>
    </row>
    <row r="3640" spans="3:4" x14ac:dyDescent="0.55000000000000004">
      <c r="C3640" s="3"/>
      <c r="D3640" s="23"/>
    </row>
    <row r="3641" spans="3:4" x14ac:dyDescent="0.55000000000000004">
      <c r="C3641" s="3"/>
      <c r="D3641" s="23"/>
    </row>
    <row r="3642" spans="3:4" x14ac:dyDescent="0.55000000000000004">
      <c r="C3642" s="3"/>
      <c r="D3642" s="23"/>
    </row>
    <row r="3643" spans="3:4" x14ac:dyDescent="0.55000000000000004">
      <c r="C3643" s="3"/>
      <c r="D3643" s="23"/>
    </row>
    <row r="3644" spans="3:4" x14ac:dyDescent="0.55000000000000004">
      <c r="C3644" s="3"/>
      <c r="D3644" s="23"/>
    </row>
    <row r="3645" spans="3:4" x14ac:dyDescent="0.55000000000000004">
      <c r="C3645" s="3"/>
      <c r="D3645" s="23"/>
    </row>
    <row r="3646" spans="3:4" x14ac:dyDescent="0.55000000000000004">
      <c r="C3646" s="3"/>
      <c r="D3646" s="23"/>
    </row>
    <row r="3647" spans="3:4" x14ac:dyDescent="0.55000000000000004">
      <c r="C3647" s="3"/>
      <c r="D3647" s="23"/>
    </row>
    <row r="3648" spans="3:4" x14ac:dyDescent="0.55000000000000004">
      <c r="C3648" s="3"/>
      <c r="D3648" s="23"/>
    </row>
    <row r="3649" spans="3:4" x14ac:dyDescent="0.55000000000000004">
      <c r="C3649" s="3"/>
      <c r="D3649" s="23"/>
    </row>
    <row r="3650" spans="3:4" x14ac:dyDescent="0.55000000000000004">
      <c r="C3650" s="3"/>
      <c r="D3650" s="23"/>
    </row>
    <row r="3651" spans="3:4" x14ac:dyDescent="0.55000000000000004">
      <c r="C3651" s="3"/>
      <c r="D3651" s="23"/>
    </row>
    <row r="3652" spans="3:4" x14ac:dyDescent="0.55000000000000004">
      <c r="C3652" s="3"/>
      <c r="D3652" s="23"/>
    </row>
    <row r="3653" spans="3:4" x14ac:dyDescent="0.55000000000000004">
      <c r="C3653" s="3"/>
      <c r="D3653" s="23"/>
    </row>
    <row r="3654" spans="3:4" x14ac:dyDescent="0.55000000000000004">
      <c r="C3654" s="3"/>
      <c r="D3654" s="23"/>
    </row>
    <row r="3655" spans="3:4" x14ac:dyDescent="0.55000000000000004">
      <c r="C3655" s="3"/>
      <c r="D3655" s="23"/>
    </row>
    <row r="3656" spans="3:4" x14ac:dyDescent="0.55000000000000004">
      <c r="C3656" s="3"/>
      <c r="D3656" s="23"/>
    </row>
    <row r="3657" spans="3:4" x14ac:dyDescent="0.55000000000000004">
      <c r="C3657" s="3"/>
      <c r="D3657" s="23"/>
    </row>
    <row r="3658" spans="3:4" x14ac:dyDescent="0.55000000000000004">
      <c r="C3658" s="3"/>
      <c r="D3658" s="23"/>
    </row>
    <row r="3659" spans="3:4" x14ac:dyDescent="0.55000000000000004">
      <c r="C3659" s="3"/>
      <c r="D3659" s="23"/>
    </row>
    <row r="3660" spans="3:4" x14ac:dyDescent="0.55000000000000004">
      <c r="C3660" s="3"/>
      <c r="D3660" s="23"/>
    </row>
    <row r="3661" spans="3:4" x14ac:dyDescent="0.55000000000000004">
      <c r="C3661" s="3"/>
      <c r="D3661" s="23"/>
    </row>
    <row r="3662" spans="3:4" x14ac:dyDescent="0.55000000000000004">
      <c r="C3662" s="3"/>
      <c r="D3662" s="23"/>
    </row>
    <row r="3663" spans="3:4" x14ac:dyDescent="0.55000000000000004">
      <c r="C3663" s="3"/>
      <c r="D3663" s="23"/>
    </row>
    <row r="3664" spans="3:4" x14ac:dyDescent="0.55000000000000004">
      <c r="C3664" s="3"/>
      <c r="D3664" s="23"/>
    </row>
    <row r="3665" spans="3:4" x14ac:dyDescent="0.55000000000000004">
      <c r="C3665" s="3"/>
      <c r="D3665" s="23"/>
    </row>
    <row r="3666" spans="3:4" x14ac:dyDescent="0.55000000000000004">
      <c r="C3666" s="3"/>
      <c r="D3666" s="23"/>
    </row>
    <row r="3667" spans="3:4" x14ac:dyDescent="0.55000000000000004">
      <c r="C3667" s="3"/>
      <c r="D3667" s="23"/>
    </row>
    <row r="3668" spans="3:4" x14ac:dyDescent="0.55000000000000004">
      <c r="C3668" s="3"/>
      <c r="D3668" s="23"/>
    </row>
    <row r="3669" spans="3:4" x14ac:dyDescent="0.55000000000000004">
      <c r="C3669" s="3"/>
      <c r="D3669" s="23"/>
    </row>
    <row r="3670" spans="3:4" x14ac:dyDescent="0.55000000000000004">
      <c r="C3670" s="3"/>
      <c r="D3670" s="23"/>
    </row>
    <row r="3671" spans="3:4" x14ac:dyDescent="0.55000000000000004">
      <c r="C3671" s="3"/>
      <c r="D3671" s="23"/>
    </row>
    <row r="3672" spans="3:4" x14ac:dyDescent="0.55000000000000004">
      <c r="C3672" s="3"/>
      <c r="D3672" s="23"/>
    </row>
    <row r="3673" spans="3:4" x14ac:dyDescent="0.55000000000000004">
      <c r="C3673" s="3"/>
      <c r="D3673" s="23"/>
    </row>
    <row r="3674" spans="3:4" x14ac:dyDescent="0.55000000000000004">
      <c r="C3674" s="3"/>
      <c r="D3674" s="23"/>
    </row>
    <row r="3675" spans="3:4" x14ac:dyDescent="0.55000000000000004">
      <c r="C3675" s="3"/>
      <c r="D3675" s="23"/>
    </row>
    <row r="3676" spans="3:4" x14ac:dyDescent="0.55000000000000004">
      <c r="C3676" s="3"/>
      <c r="D3676" s="23"/>
    </row>
    <row r="3677" spans="3:4" x14ac:dyDescent="0.55000000000000004">
      <c r="C3677" s="3"/>
      <c r="D3677" s="23"/>
    </row>
    <row r="3678" spans="3:4" x14ac:dyDescent="0.55000000000000004">
      <c r="C3678" s="3"/>
      <c r="D3678" s="23"/>
    </row>
    <row r="3679" spans="3:4" x14ac:dyDescent="0.55000000000000004">
      <c r="C3679" s="3"/>
      <c r="D3679" s="23"/>
    </row>
    <row r="3680" spans="3:4" x14ac:dyDescent="0.55000000000000004">
      <c r="C3680" s="3"/>
      <c r="D3680" s="23"/>
    </row>
    <row r="3681" spans="3:4" x14ac:dyDescent="0.55000000000000004">
      <c r="C3681" s="3"/>
      <c r="D3681" s="23"/>
    </row>
    <row r="3682" spans="3:4" x14ac:dyDescent="0.55000000000000004">
      <c r="C3682" s="3"/>
      <c r="D3682" s="23"/>
    </row>
    <row r="3683" spans="3:4" x14ac:dyDescent="0.55000000000000004">
      <c r="C3683" s="3"/>
      <c r="D3683" s="23"/>
    </row>
    <row r="3684" spans="3:4" x14ac:dyDescent="0.55000000000000004">
      <c r="C3684" s="3"/>
      <c r="D3684" s="23"/>
    </row>
    <row r="3685" spans="3:4" x14ac:dyDescent="0.55000000000000004">
      <c r="C3685" s="3"/>
      <c r="D3685" s="23"/>
    </row>
    <row r="3686" spans="3:4" x14ac:dyDescent="0.55000000000000004">
      <c r="C3686" s="3"/>
      <c r="D3686" s="23"/>
    </row>
    <row r="3687" spans="3:4" x14ac:dyDescent="0.55000000000000004">
      <c r="C3687" s="3"/>
      <c r="D3687" s="23"/>
    </row>
    <row r="3688" spans="3:4" x14ac:dyDescent="0.55000000000000004">
      <c r="C3688" s="3"/>
      <c r="D3688" s="23"/>
    </row>
    <row r="3689" spans="3:4" x14ac:dyDescent="0.55000000000000004">
      <c r="C3689" s="3"/>
      <c r="D3689" s="23"/>
    </row>
    <row r="3690" spans="3:4" x14ac:dyDescent="0.55000000000000004">
      <c r="C3690" s="3"/>
      <c r="D3690" s="23"/>
    </row>
    <row r="3691" spans="3:4" x14ac:dyDescent="0.55000000000000004">
      <c r="C3691" s="3"/>
      <c r="D3691" s="23"/>
    </row>
    <row r="3692" spans="3:4" x14ac:dyDescent="0.55000000000000004">
      <c r="C3692" s="3"/>
      <c r="D3692" s="23"/>
    </row>
    <row r="3693" spans="3:4" x14ac:dyDescent="0.55000000000000004">
      <c r="C3693" s="3"/>
      <c r="D3693" s="23"/>
    </row>
    <row r="3694" spans="3:4" x14ac:dyDescent="0.55000000000000004">
      <c r="C3694" s="3"/>
      <c r="D3694" s="23"/>
    </row>
    <row r="3695" spans="3:4" x14ac:dyDescent="0.55000000000000004">
      <c r="C3695" s="3"/>
      <c r="D3695" s="23"/>
    </row>
    <row r="3696" spans="3:4" x14ac:dyDescent="0.55000000000000004">
      <c r="C3696" s="3"/>
      <c r="D3696" s="23"/>
    </row>
    <row r="3697" spans="3:4" x14ac:dyDescent="0.55000000000000004">
      <c r="C3697" s="3"/>
      <c r="D3697" s="23"/>
    </row>
    <row r="3698" spans="3:4" x14ac:dyDescent="0.55000000000000004">
      <c r="C3698" s="3"/>
      <c r="D3698" s="23"/>
    </row>
    <row r="3699" spans="3:4" x14ac:dyDescent="0.55000000000000004">
      <c r="C3699" s="3"/>
      <c r="D3699" s="23"/>
    </row>
    <row r="3700" spans="3:4" x14ac:dyDescent="0.55000000000000004">
      <c r="C3700" s="3"/>
      <c r="D3700" s="23"/>
    </row>
    <row r="3701" spans="3:4" x14ac:dyDescent="0.55000000000000004">
      <c r="C3701" s="3"/>
      <c r="D3701" s="23"/>
    </row>
    <row r="3702" spans="3:4" x14ac:dyDescent="0.55000000000000004">
      <c r="C3702" s="3"/>
      <c r="D3702" s="23"/>
    </row>
    <row r="3703" spans="3:4" x14ac:dyDescent="0.55000000000000004">
      <c r="C3703" s="3"/>
      <c r="D3703" s="23"/>
    </row>
    <row r="3704" spans="3:4" x14ac:dyDescent="0.55000000000000004">
      <c r="C3704" s="3"/>
      <c r="D3704" s="23"/>
    </row>
    <row r="3705" spans="3:4" x14ac:dyDescent="0.55000000000000004">
      <c r="C3705" s="3"/>
      <c r="D3705" s="23"/>
    </row>
    <row r="3706" spans="3:4" x14ac:dyDescent="0.55000000000000004">
      <c r="C3706" s="3"/>
      <c r="D3706" s="23"/>
    </row>
    <row r="3707" spans="3:4" x14ac:dyDescent="0.55000000000000004">
      <c r="C3707" s="3"/>
      <c r="D3707" s="23"/>
    </row>
    <row r="3708" spans="3:4" x14ac:dyDescent="0.55000000000000004">
      <c r="C3708" s="3"/>
      <c r="D3708" s="23"/>
    </row>
    <row r="3709" spans="3:4" x14ac:dyDescent="0.55000000000000004">
      <c r="C3709" s="3"/>
      <c r="D3709" s="23"/>
    </row>
    <row r="3710" spans="3:4" x14ac:dyDescent="0.55000000000000004">
      <c r="C3710" s="3"/>
      <c r="D3710" s="23"/>
    </row>
    <row r="3711" spans="3:4" x14ac:dyDescent="0.55000000000000004">
      <c r="C3711" s="3"/>
      <c r="D3711" s="23"/>
    </row>
    <row r="3712" spans="3:4" x14ac:dyDescent="0.55000000000000004">
      <c r="C3712" s="3"/>
      <c r="D3712" s="23"/>
    </row>
    <row r="3713" spans="3:4" x14ac:dyDescent="0.55000000000000004">
      <c r="C3713" s="3"/>
      <c r="D3713" s="23"/>
    </row>
    <row r="3714" spans="3:4" x14ac:dyDescent="0.55000000000000004">
      <c r="C3714" s="3"/>
      <c r="D3714" s="23"/>
    </row>
    <row r="3715" spans="3:4" x14ac:dyDescent="0.55000000000000004">
      <c r="C3715" s="3"/>
      <c r="D3715" s="23"/>
    </row>
    <row r="3716" spans="3:4" x14ac:dyDescent="0.55000000000000004">
      <c r="C3716" s="3"/>
      <c r="D3716" s="23"/>
    </row>
    <row r="3717" spans="3:4" x14ac:dyDescent="0.55000000000000004">
      <c r="C3717" s="3"/>
      <c r="D3717" s="23"/>
    </row>
    <row r="3718" spans="3:4" x14ac:dyDescent="0.55000000000000004">
      <c r="C3718" s="3"/>
      <c r="D3718" s="23"/>
    </row>
    <row r="3719" spans="3:4" x14ac:dyDescent="0.55000000000000004">
      <c r="C3719" s="3"/>
      <c r="D3719" s="23"/>
    </row>
    <row r="3720" spans="3:4" x14ac:dyDescent="0.55000000000000004">
      <c r="C3720" s="3"/>
      <c r="D3720" s="23"/>
    </row>
    <row r="3721" spans="3:4" x14ac:dyDescent="0.55000000000000004">
      <c r="C3721" s="3"/>
      <c r="D3721" s="23"/>
    </row>
    <row r="3722" spans="3:4" x14ac:dyDescent="0.55000000000000004">
      <c r="C3722" s="3"/>
      <c r="D3722" s="23"/>
    </row>
    <row r="3723" spans="3:4" x14ac:dyDescent="0.55000000000000004">
      <c r="C3723" s="3"/>
      <c r="D3723" s="23"/>
    </row>
    <row r="3724" spans="3:4" x14ac:dyDescent="0.55000000000000004">
      <c r="C3724" s="3"/>
      <c r="D3724" s="23"/>
    </row>
    <row r="3725" spans="3:4" x14ac:dyDescent="0.55000000000000004">
      <c r="C3725" s="3"/>
      <c r="D3725" s="23"/>
    </row>
    <row r="3726" spans="3:4" x14ac:dyDescent="0.55000000000000004">
      <c r="C3726" s="3"/>
      <c r="D3726" s="23"/>
    </row>
    <row r="3727" spans="3:4" x14ac:dyDescent="0.55000000000000004">
      <c r="C3727" s="3"/>
      <c r="D3727" s="23"/>
    </row>
    <row r="3728" spans="3:4" x14ac:dyDescent="0.55000000000000004">
      <c r="C3728" s="3"/>
      <c r="D3728" s="23"/>
    </row>
    <row r="3729" spans="3:4" x14ac:dyDescent="0.55000000000000004">
      <c r="C3729" s="3"/>
      <c r="D3729" s="23"/>
    </row>
    <row r="3730" spans="3:4" x14ac:dyDescent="0.55000000000000004">
      <c r="C3730" s="3"/>
      <c r="D3730" s="23"/>
    </row>
    <row r="3731" spans="3:4" x14ac:dyDescent="0.55000000000000004">
      <c r="C3731" s="3"/>
      <c r="D3731" s="23"/>
    </row>
    <row r="3732" spans="3:4" x14ac:dyDescent="0.55000000000000004">
      <c r="C3732" s="3"/>
      <c r="D3732" s="23"/>
    </row>
    <row r="3733" spans="3:4" x14ac:dyDescent="0.55000000000000004">
      <c r="C3733" s="3"/>
      <c r="D3733" s="23"/>
    </row>
    <row r="3734" spans="3:4" x14ac:dyDescent="0.55000000000000004">
      <c r="C3734" s="3"/>
      <c r="D3734" s="23"/>
    </row>
    <row r="3735" spans="3:4" x14ac:dyDescent="0.55000000000000004">
      <c r="C3735" s="3"/>
      <c r="D3735" s="23"/>
    </row>
    <row r="3736" spans="3:4" x14ac:dyDescent="0.55000000000000004">
      <c r="C3736" s="3"/>
      <c r="D3736" s="23"/>
    </row>
    <row r="3737" spans="3:4" x14ac:dyDescent="0.55000000000000004">
      <c r="C3737" s="3"/>
      <c r="D3737" s="23"/>
    </row>
    <row r="3738" spans="3:4" x14ac:dyDescent="0.55000000000000004">
      <c r="C3738" s="3"/>
      <c r="D3738" s="23"/>
    </row>
    <row r="3739" spans="3:4" x14ac:dyDescent="0.55000000000000004">
      <c r="C3739" s="3"/>
      <c r="D3739" s="23"/>
    </row>
    <row r="3740" spans="3:4" x14ac:dyDescent="0.55000000000000004">
      <c r="C3740" s="3"/>
      <c r="D3740" s="23"/>
    </row>
    <row r="3741" spans="3:4" x14ac:dyDescent="0.55000000000000004">
      <c r="C3741" s="3"/>
      <c r="D3741" s="23"/>
    </row>
    <row r="3742" spans="3:4" x14ac:dyDescent="0.55000000000000004">
      <c r="C3742" s="3"/>
      <c r="D3742" s="23"/>
    </row>
    <row r="3743" spans="3:4" x14ac:dyDescent="0.55000000000000004">
      <c r="C3743" s="3"/>
      <c r="D3743" s="23"/>
    </row>
    <row r="3744" spans="3:4" x14ac:dyDescent="0.55000000000000004">
      <c r="C3744" s="3"/>
      <c r="D3744" s="23"/>
    </row>
    <row r="3745" spans="3:4" x14ac:dyDescent="0.55000000000000004">
      <c r="C3745" s="3"/>
      <c r="D3745" s="23"/>
    </row>
    <row r="3746" spans="3:4" x14ac:dyDescent="0.55000000000000004">
      <c r="C3746" s="3"/>
      <c r="D3746" s="23"/>
    </row>
    <row r="3747" spans="3:4" x14ac:dyDescent="0.55000000000000004">
      <c r="C3747" s="3"/>
      <c r="D3747" s="23"/>
    </row>
    <row r="3748" spans="3:4" x14ac:dyDescent="0.55000000000000004">
      <c r="C3748" s="3"/>
      <c r="D3748" s="23"/>
    </row>
    <row r="3749" spans="3:4" x14ac:dyDescent="0.55000000000000004">
      <c r="C3749" s="3"/>
      <c r="D3749" s="23"/>
    </row>
    <row r="3750" spans="3:4" x14ac:dyDescent="0.55000000000000004">
      <c r="C3750" s="3"/>
      <c r="D3750" s="23"/>
    </row>
    <row r="3751" spans="3:4" x14ac:dyDescent="0.55000000000000004">
      <c r="C3751" s="3"/>
      <c r="D3751" s="23"/>
    </row>
    <row r="3752" spans="3:4" x14ac:dyDescent="0.55000000000000004">
      <c r="C3752" s="3"/>
      <c r="D3752" s="23"/>
    </row>
    <row r="3753" spans="3:4" x14ac:dyDescent="0.55000000000000004">
      <c r="C3753" s="3"/>
      <c r="D3753" s="23"/>
    </row>
    <row r="3754" spans="3:4" x14ac:dyDescent="0.55000000000000004">
      <c r="C3754" s="3"/>
      <c r="D3754" s="23"/>
    </row>
    <row r="3755" spans="3:4" x14ac:dyDescent="0.55000000000000004">
      <c r="C3755" s="3"/>
      <c r="D3755" s="23"/>
    </row>
    <row r="3756" spans="3:4" x14ac:dyDescent="0.55000000000000004">
      <c r="C3756" s="3"/>
      <c r="D3756" s="23"/>
    </row>
    <row r="3757" spans="3:4" x14ac:dyDescent="0.55000000000000004">
      <c r="C3757" s="3"/>
      <c r="D3757" s="23"/>
    </row>
    <row r="3758" spans="3:4" x14ac:dyDescent="0.55000000000000004">
      <c r="C3758" s="3"/>
      <c r="D3758" s="23"/>
    </row>
    <row r="3759" spans="3:4" x14ac:dyDescent="0.55000000000000004">
      <c r="C3759" s="3"/>
      <c r="D3759" s="23"/>
    </row>
    <row r="3760" spans="3:4" x14ac:dyDescent="0.55000000000000004">
      <c r="C3760" s="3"/>
      <c r="D3760" s="23"/>
    </row>
    <row r="3761" spans="3:4" x14ac:dyDescent="0.55000000000000004">
      <c r="C3761" s="3"/>
      <c r="D3761" s="23"/>
    </row>
    <row r="3762" spans="3:4" x14ac:dyDescent="0.55000000000000004">
      <c r="C3762" s="3"/>
      <c r="D3762" s="23"/>
    </row>
    <row r="3763" spans="3:4" x14ac:dyDescent="0.55000000000000004">
      <c r="C3763" s="3"/>
      <c r="D3763" s="23"/>
    </row>
    <row r="3764" spans="3:4" x14ac:dyDescent="0.55000000000000004">
      <c r="C3764" s="3"/>
      <c r="D3764" s="23"/>
    </row>
    <row r="3765" spans="3:4" x14ac:dyDescent="0.55000000000000004">
      <c r="C3765" s="3"/>
      <c r="D3765" s="23"/>
    </row>
    <row r="3766" spans="3:4" x14ac:dyDescent="0.55000000000000004">
      <c r="C3766" s="3"/>
      <c r="D3766" s="23"/>
    </row>
    <row r="3767" spans="3:4" x14ac:dyDescent="0.55000000000000004">
      <c r="C3767" s="3"/>
      <c r="D3767" s="23"/>
    </row>
    <row r="3768" spans="3:4" x14ac:dyDescent="0.55000000000000004">
      <c r="C3768" s="3"/>
      <c r="D3768" s="23"/>
    </row>
    <row r="3769" spans="3:4" x14ac:dyDescent="0.55000000000000004">
      <c r="C3769" s="3"/>
      <c r="D3769" s="23"/>
    </row>
    <row r="3770" spans="3:4" x14ac:dyDescent="0.55000000000000004">
      <c r="C3770" s="3"/>
      <c r="D3770" s="23"/>
    </row>
    <row r="3771" spans="3:4" x14ac:dyDescent="0.55000000000000004">
      <c r="C3771" s="3"/>
      <c r="D3771" s="23"/>
    </row>
    <row r="3772" spans="3:4" x14ac:dyDescent="0.55000000000000004">
      <c r="C3772" s="3"/>
      <c r="D3772" s="23"/>
    </row>
    <row r="3773" spans="3:4" x14ac:dyDescent="0.55000000000000004">
      <c r="C3773" s="3"/>
      <c r="D3773" s="23"/>
    </row>
    <row r="3774" spans="3:4" x14ac:dyDescent="0.55000000000000004">
      <c r="C3774" s="3"/>
      <c r="D3774" s="23"/>
    </row>
    <row r="3775" spans="3:4" x14ac:dyDescent="0.55000000000000004">
      <c r="C3775" s="3"/>
      <c r="D3775" s="23"/>
    </row>
    <row r="3776" spans="3:4" x14ac:dyDescent="0.55000000000000004">
      <c r="C3776" s="3"/>
      <c r="D3776" s="23"/>
    </row>
    <row r="3777" spans="3:4" x14ac:dyDescent="0.55000000000000004">
      <c r="C3777" s="3"/>
      <c r="D3777" s="23"/>
    </row>
    <row r="3778" spans="3:4" x14ac:dyDescent="0.55000000000000004">
      <c r="C3778" s="3"/>
      <c r="D3778" s="23"/>
    </row>
    <row r="3779" spans="3:4" x14ac:dyDescent="0.55000000000000004">
      <c r="C3779" s="3"/>
      <c r="D3779" s="23"/>
    </row>
    <row r="3780" spans="3:4" x14ac:dyDescent="0.55000000000000004">
      <c r="C3780" s="3"/>
      <c r="D3780" s="23"/>
    </row>
    <row r="3781" spans="3:4" x14ac:dyDescent="0.55000000000000004">
      <c r="C3781" s="3"/>
      <c r="D3781" s="23"/>
    </row>
    <row r="3782" spans="3:4" x14ac:dyDescent="0.55000000000000004">
      <c r="C3782" s="3"/>
      <c r="D3782" s="23"/>
    </row>
    <row r="3783" spans="3:4" x14ac:dyDescent="0.55000000000000004">
      <c r="C3783" s="3"/>
      <c r="D3783" s="23"/>
    </row>
    <row r="3784" spans="3:4" x14ac:dyDescent="0.55000000000000004">
      <c r="C3784" s="3"/>
      <c r="D3784" s="23"/>
    </row>
    <row r="3785" spans="3:4" x14ac:dyDescent="0.55000000000000004">
      <c r="C3785" s="3"/>
      <c r="D3785" s="23"/>
    </row>
    <row r="3786" spans="3:4" x14ac:dyDescent="0.55000000000000004">
      <c r="C3786" s="3"/>
      <c r="D3786" s="23"/>
    </row>
    <row r="3787" spans="3:4" x14ac:dyDescent="0.55000000000000004">
      <c r="C3787" s="3"/>
      <c r="D3787" s="23"/>
    </row>
    <row r="3788" spans="3:4" x14ac:dyDescent="0.55000000000000004">
      <c r="C3788" s="3"/>
      <c r="D3788" s="23"/>
    </row>
    <row r="3789" spans="3:4" x14ac:dyDescent="0.55000000000000004">
      <c r="C3789" s="3"/>
      <c r="D3789" s="23"/>
    </row>
    <row r="3790" spans="3:4" x14ac:dyDescent="0.55000000000000004">
      <c r="C3790" s="3"/>
      <c r="D3790" s="23"/>
    </row>
    <row r="3791" spans="3:4" x14ac:dyDescent="0.55000000000000004">
      <c r="C3791" s="3"/>
      <c r="D3791" s="23"/>
    </row>
    <row r="3792" spans="3:4" x14ac:dyDescent="0.55000000000000004">
      <c r="C3792" s="3"/>
      <c r="D3792" s="23"/>
    </row>
    <row r="3793" spans="3:4" x14ac:dyDescent="0.55000000000000004">
      <c r="C3793" s="3"/>
      <c r="D3793" s="23"/>
    </row>
    <row r="3794" spans="3:4" x14ac:dyDescent="0.55000000000000004">
      <c r="C3794" s="3"/>
      <c r="D3794" s="23"/>
    </row>
    <row r="3795" spans="3:4" x14ac:dyDescent="0.55000000000000004">
      <c r="C3795" s="3"/>
      <c r="D3795" s="23"/>
    </row>
    <row r="3796" spans="3:4" x14ac:dyDescent="0.55000000000000004">
      <c r="C3796" s="3"/>
      <c r="D3796" s="23"/>
    </row>
    <row r="3797" spans="3:4" x14ac:dyDescent="0.55000000000000004">
      <c r="C3797" s="3"/>
      <c r="D3797" s="23"/>
    </row>
    <row r="3798" spans="3:4" x14ac:dyDescent="0.55000000000000004">
      <c r="C3798" s="3"/>
      <c r="D3798" s="23"/>
    </row>
    <row r="3799" spans="3:4" x14ac:dyDescent="0.55000000000000004">
      <c r="C3799" s="3"/>
      <c r="D3799" s="23"/>
    </row>
    <row r="3800" spans="3:4" x14ac:dyDescent="0.55000000000000004">
      <c r="C3800" s="3"/>
      <c r="D3800" s="23"/>
    </row>
    <row r="3801" spans="3:4" x14ac:dyDescent="0.55000000000000004">
      <c r="C3801" s="3"/>
      <c r="D3801" s="23"/>
    </row>
    <row r="3802" spans="3:4" x14ac:dyDescent="0.55000000000000004">
      <c r="C3802" s="3"/>
      <c r="D3802" s="23"/>
    </row>
    <row r="3803" spans="3:4" x14ac:dyDescent="0.55000000000000004">
      <c r="C3803" s="3"/>
      <c r="D3803" s="23"/>
    </row>
    <row r="3804" spans="3:4" x14ac:dyDescent="0.55000000000000004">
      <c r="C3804" s="3"/>
      <c r="D3804" s="23"/>
    </row>
    <row r="3805" spans="3:4" x14ac:dyDescent="0.55000000000000004">
      <c r="C3805" s="3"/>
      <c r="D3805" s="23"/>
    </row>
    <row r="3806" spans="3:4" x14ac:dyDescent="0.55000000000000004">
      <c r="C3806" s="3"/>
      <c r="D3806" s="23"/>
    </row>
    <row r="3807" spans="3:4" x14ac:dyDescent="0.55000000000000004">
      <c r="C3807" s="3"/>
      <c r="D3807" s="23"/>
    </row>
    <row r="3808" spans="3:4" x14ac:dyDescent="0.55000000000000004">
      <c r="C3808" s="3"/>
      <c r="D3808" s="23"/>
    </row>
    <row r="3809" spans="3:4" x14ac:dyDescent="0.55000000000000004">
      <c r="C3809" s="3"/>
      <c r="D3809" s="23"/>
    </row>
    <row r="3810" spans="3:4" x14ac:dyDescent="0.55000000000000004">
      <c r="C3810" s="3"/>
      <c r="D3810" s="23"/>
    </row>
    <row r="3811" spans="3:4" x14ac:dyDescent="0.55000000000000004">
      <c r="C3811" s="3"/>
      <c r="D3811" s="23"/>
    </row>
    <row r="3812" spans="3:4" x14ac:dyDescent="0.55000000000000004">
      <c r="C3812" s="3"/>
      <c r="D3812" s="23"/>
    </row>
    <row r="3813" spans="3:4" x14ac:dyDescent="0.55000000000000004">
      <c r="C3813" s="3"/>
      <c r="D3813" s="23"/>
    </row>
    <row r="3814" spans="3:4" x14ac:dyDescent="0.55000000000000004">
      <c r="C3814" s="3"/>
      <c r="D3814" s="23"/>
    </row>
    <row r="3815" spans="3:4" x14ac:dyDescent="0.55000000000000004">
      <c r="C3815" s="3"/>
      <c r="D3815" s="23"/>
    </row>
    <row r="3816" spans="3:4" x14ac:dyDescent="0.55000000000000004">
      <c r="C3816" s="3"/>
      <c r="D3816" s="23"/>
    </row>
    <row r="3817" spans="3:4" x14ac:dyDescent="0.55000000000000004">
      <c r="C3817" s="3"/>
      <c r="D3817" s="23"/>
    </row>
    <row r="3818" spans="3:4" x14ac:dyDescent="0.55000000000000004">
      <c r="C3818" s="3"/>
      <c r="D3818" s="23"/>
    </row>
    <row r="3819" spans="3:4" x14ac:dyDescent="0.55000000000000004">
      <c r="C3819" s="3"/>
      <c r="D3819" s="23"/>
    </row>
    <row r="3820" spans="3:4" x14ac:dyDescent="0.55000000000000004">
      <c r="C3820" s="3"/>
      <c r="D3820" s="23"/>
    </row>
    <row r="3821" spans="3:4" x14ac:dyDescent="0.55000000000000004">
      <c r="C3821" s="3"/>
      <c r="D3821" s="23"/>
    </row>
    <row r="3822" spans="3:4" x14ac:dyDescent="0.55000000000000004">
      <c r="C3822" s="3"/>
      <c r="D3822" s="23"/>
    </row>
    <row r="3823" spans="3:4" x14ac:dyDescent="0.55000000000000004">
      <c r="C3823" s="3"/>
      <c r="D3823" s="23"/>
    </row>
    <row r="3824" spans="3:4" x14ac:dyDescent="0.55000000000000004">
      <c r="C3824" s="3"/>
      <c r="D3824" s="23"/>
    </row>
    <row r="3825" spans="3:4" x14ac:dyDescent="0.55000000000000004">
      <c r="C3825" s="3"/>
      <c r="D3825" s="23"/>
    </row>
    <row r="3826" spans="3:4" x14ac:dyDescent="0.55000000000000004">
      <c r="C3826" s="3"/>
      <c r="D3826" s="23"/>
    </row>
    <row r="3827" spans="3:4" x14ac:dyDescent="0.55000000000000004">
      <c r="C3827" s="3"/>
      <c r="D3827" s="23"/>
    </row>
    <row r="3828" spans="3:4" x14ac:dyDescent="0.55000000000000004">
      <c r="C3828" s="3"/>
      <c r="D3828" s="23"/>
    </row>
    <row r="3829" spans="3:4" x14ac:dyDescent="0.55000000000000004">
      <c r="C3829" s="3"/>
      <c r="D3829" s="23"/>
    </row>
    <row r="3830" spans="3:4" x14ac:dyDescent="0.55000000000000004">
      <c r="C3830" s="3"/>
      <c r="D3830" s="23"/>
    </row>
    <row r="3831" spans="3:4" x14ac:dyDescent="0.55000000000000004">
      <c r="C3831" s="3"/>
      <c r="D3831" s="23"/>
    </row>
    <row r="3832" spans="3:4" x14ac:dyDescent="0.55000000000000004">
      <c r="C3832" s="3"/>
      <c r="D3832" s="23"/>
    </row>
    <row r="3833" spans="3:4" x14ac:dyDescent="0.55000000000000004">
      <c r="C3833" s="3"/>
      <c r="D3833" s="23"/>
    </row>
    <row r="3834" spans="3:4" x14ac:dyDescent="0.55000000000000004">
      <c r="C3834" s="3"/>
      <c r="D3834" s="23"/>
    </row>
    <row r="3835" spans="3:4" x14ac:dyDescent="0.55000000000000004">
      <c r="C3835" s="3"/>
      <c r="D3835" s="23"/>
    </row>
    <row r="3836" spans="3:4" x14ac:dyDescent="0.55000000000000004">
      <c r="C3836" s="3"/>
      <c r="D3836" s="23"/>
    </row>
    <row r="3837" spans="3:4" x14ac:dyDescent="0.55000000000000004">
      <c r="C3837" s="3"/>
      <c r="D3837" s="23"/>
    </row>
    <row r="3838" spans="3:4" x14ac:dyDescent="0.55000000000000004">
      <c r="C3838" s="3"/>
      <c r="D3838" s="23"/>
    </row>
    <row r="3839" spans="3:4" x14ac:dyDescent="0.55000000000000004">
      <c r="C3839" s="3"/>
      <c r="D3839" s="23"/>
    </row>
    <row r="3840" spans="3:4" x14ac:dyDescent="0.55000000000000004">
      <c r="C3840" s="3"/>
      <c r="D3840" s="23"/>
    </row>
    <row r="3841" spans="3:4" x14ac:dyDescent="0.55000000000000004">
      <c r="C3841" s="3"/>
      <c r="D3841" s="23"/>
    </row>
    <row r="3842" spans="3:4" x14ac:dyDescent="0.55000000000000004">
      <c r="C3842" s="3"/>
      <c r="D3842" s="23"/>
    </row>
    <row r="3843" spans="3:4" x14ac:dyDescent="0.55000000000000004">
      <c r="C3843" s="3"/>
      <c r="D3843" s="23"/>
    </row>
    <row r="3844" spans="3:4" x14ac:dyDescent="0.55000000000000004">
      <c r="C3844" s="3"/>
      <c r="D3844" s="23"/>
    </row>
    <row r="3845" spans="3:4" x14ac:dyDescent="0.55000000000000004">
      <c r="C3845" s="3"/>
      <c r="D3845" s="23"/>
    </row>
    <row r="3846" spans="3:4" x14ac:dyDescent="0.55000000000000004">
      <c r="C3846" s="3"/>
      <c r="D3846" s="23"/>
    </row>
    <row r="3847" spans="3:4" x14ac:dyDescent="0.55000000000000004">
      <c r="C3847" s="3"/>
      <c r="D3847" s="23"/>
    </row>
    <row r="3848" spans="3:4" x14ac:dyDescent="0.55000000000000004">
      <c r="C3848" s="3"/>
      <c r="D3848" s="23"/>
    </row>
    <row r="3849" spans="3:4" x14ac:dyDescent="0.55000000000000004">
      <c r="C3849" s="3"/>
      <c r="D3849" s="23"/>
    </row>
    <row r="3850" spans="3:4" x14ac:dyDescent="0.55000000000000004">
      <c r="C3850" s="3"/>
      <c r="D3850" s="23"/>
    </row>
    <row r="3851" spans="3:4" x14ac:dyDescent="0.55000000000000004">
      <c r="C3851" s="3"/>
      <c r="D3851" s="23"/>
    </row>
    <row r="3852" spans="3:4" x14ac:dyDescent="0.55000000000000004">
      <c r="C3852" s="3"/>
      <c r="D3852" s="23"/>
    </row>
    <row r="3853" spans="3:4" x14ac:dyDescent="0.55000000000000004">
      <c r="C3853" s="3"/>
      <c r="D3853" s="23"/>
    </row>
    <row r="3854" spans="3:4" x14ac:dyDescent="0.55000000000000004">
      <c r="C3854" s="3"/>
      <c r="D3854" s="23"/>
    </row>
    <row r="3855" spans="3:4" x14ac:dyDescent="0.55000000000000004">
      <c r="C3855" s="3"/>
      <c r="D3855" s="23"/>
    </row>
    <row r="3856" spans="3:4" x14ac:dyDescent="0.55000000000000004">
      <c r="C3856" s="3"/>
      <c r="D3856" s="23"/>
    </row>
    <row r="3857" spans="3:4" x14ac:dyDescent="0.55000000000000004">
      <c r="C3857" s="3"/>
      <c r="D3857" s="23"/>
    </row>
    <row r="3858" spans="3:4" x14ac:dyDescent="0.55000000000000004">
      <c r="C3858" s="3"/>
      <c r="D3858" s="23"/>
    </row>
    <row r="3859" spans="3:4" x14ac:dyDescent="0.55000000000000004">
      <c r="C3859" s="3"/>
      <c r="D3859" s="23"/>
    </row>
    <row r="3860" spans="3:4" x14ac:dyDescent="0.55000000000000004">
      <c r="C3860" s="3"/>
      <c r="D3860" s="23"/>
    </row>
    <row r="3861" spans="3:4" x14ac:dyDescent="0.55000000000000004">
      <c r="C3861" s="3"/>
      <c r="D3861" s="23"/>
    </row>
    <row r="3862" spans="3:4" x14ac:dyDescent="0.55000000000000004">
      <c r="C3862" s="3"/>
      <c r="D3862" s="23"/>
    </row>
    <row r="3863" spans="3:4" x14ac:dyDescent="0.55000000000000004">
      <c r="C3863" s="3"/>
      <c r="D3863" s="23"/>
    </row>
    <row r="3864" spans="3:4" x14ac:dyDescent="0.55000000000000004">
      <c r="C3864" s="3"/>
      <c r="D3864" s="23"/>
    </row>
    <row r="3865" spans="3:4" x14ac:dyDescent="0.55000000000000004">
      <c r="C3865" s="3"/>
      <c r="D3865" s="23"/>
    </row>
    <row r="3866" spans="3:4" x14ac:dyDescent="0.55000000000000004">
      <c r="C3866" s="3"/>
      <c r="D3866" s="23"/>
    </row>
    <row r="3867" spans="3:4" x14ac:dyDescent="0.55000000000000004">
      <c r="C3867" s="3"/>
      <c r="D3867" s="23"/>
    </row>
    <row r="3868" spans="3:4" x14ac:dyDescent="0.55000000000000004">
      <c r="C3868" s="3"/>
      <c r="D3868" s="23"/>
    </row>
    <row r="3869" spans="3:4" x14ac:dyDescent="0.55000000000000004">
      <c r="C3869" s="3"/>
      <c r="D3869" s="23"/>
    </row>
    <row r="3870" spans="3:4" x14ac:dyDescent="0.55000000000000004">
      <c r="C3870" s="3"/>
      <c r="D3870" s="23"/>
    </row>
    <row r="3871" spans="3:4" x14ac:dyDescent="0.55000000000000004">
      <c r="C3871" s="3"/>
      <c r="D3871" s="23"/>
    </row>
    <row r="3872" spans="3:4" x14ac:dyDescent="0.55000000000000004">
      <c r="C3872" s="3"/>
      <c r="D3872" s="23"/>
    </row>
    <row r="3873" spans="3:4" x14ac:dyDescent="0.55000000000000004">
      <c r="C3873" s="3"/>
      <c r="D3873" s="23"/>
    </row>
    <row r="3874" spans="3:4" x14ac:dyDescent="0.55000000000000004">
      <c r="C3874" s="3"/>
      <c r="D3874" s="23"/>
    </row>
    <row r="3875" spans="3:4" x14ac:dyDescent="0.55000000000000004">
      <c r="C3875" s="3"/>
      <c r="D3875" s="23"/>
    </row>
    <row r="3876" spans="3:4" x14ac:dyDescent="0.55000000000000004">
      <c r="C3876" s="3"/>
      <c r="D3876" s="23"/>
    </row>
    <row r="3877" spans="3:4" x14ac:dyDescent="0.55000000000000004">
      <c r="C3877" s="3"/>
      <c r="D3877" s="23"/>
    </row>
    <row r="3878" spans="3:4" x14ac:dyDescent="0.55000000000000004">
      <c r="C3878" s="3"/>
      <c r="D3878" s="23"/>
    </row>
    <row r="3879" spans="3:4" x14ac:dyDescent="0.55000000000000004">
      <c r="C3879" s="3"/>
      <c r="D3879" s="23"/>
    </row>
    <row r="3880" spans="3:4" x14ac:dyDescent="0.55000000000000004">
      <c r="C3880" s="3"/>
      <c r="D3880" s="23"/>
    </row>
    <row r="3881" spans="3:4" x14ac:dyDescent="0.55000000000000004">
      <c r="C3881" s="3"/>
      <c r="D3881" s="23"/>
    </row>
    <row r="3882" spans="3:4" x14ac:dyDescent="0.55000000000000004">
      <c r="C3882" s="3"/>
      <c r="D3882" s="23"/>
    </row>
    <row r="3883" spans="3:4" x14ac:dyDescent="0.55000000000000004">
      <c r="C3883" s="3"/>
      <c r="D3883" s="23"/>
    </row>
    <row r="3884" spans="3:4" x14ac:dyDescent="0.55000000000000004">
      <c r="C3884" s="3"/>
      <c r="D3884" s="23"/>
    </row>
    <row r="3885" spans="3:4" x14ac:dyDescent="0.55000000000000004">
      <c r="C3885" s="3"/>
      <c r="D3885" s="23"/>
    </row>
    <row r="3886" spans="3:4" x14ac:dyDescent="0.55000000000000004">
      <c r="C3886" s="3"/>
      <c r="D3886" s="23"/>
    </row>
    <row r="3887" spans="3:4" x14ac:dyDescent="0.55000000000000004">
      <c r="C3887" s="3"/>
      <c r="D3887" s="23"/>
    </row>
    <row r="3888" spans="3:4" x14ac:dyDescent="0.55000000000000004">
      <c r="C3888" s="3"/>
      <c r="D3888" s="23"/>
    </row>
    <row r="3889" spans="3:4" x14ac:dyDescent="0.55000000000000004">
      <c r="C3889" s="3"/>
      <c r="D3889" s="23"/>
    </row>
    <row r="3890" spans="3:4" x14ac:dyDescent="0.55000000000000004">
      <c r="C3890" s="3"/>
      <c r="D3890" s="23"/>
    </row>
    <row r="3891" spans="3:4" x14ac:dyDescent="0.55000000000000004">
      <c r="C3891" s="3"/>
      <c r="D3891" s="23"/>
    </row>
    <row r="3892" spans="3:4" x14ac:dyDescent="0.55000000000000004">
      <c r="C3892" s="3"/>
      <c r="D3892" s="23"/>
    </row>
    <row r="3893" spans="3:4" x14ac:dyDescent="0.55000000000000004">
      <c r="C3893" s="3"/>
      <c r="D3893" s="23"/>
    </row>
    <row r="3894" spans="3:4" x14ac:dyDescent="0.55000000000000004">
      <c r="C3894" s="3"/>
      <c r="D3894" s="23"/>
    </row>
    <row r="3895" spans="3:4" x14ac:dyDescent="0.55000000000000004">
      <c r="C3895" s="3"/>
      <c r="D3895" s="23"/>
    </row>
    <row r="3896" spans="3:4" x14ac:dyDescent="0.55000000000000004">
      <c r="C3896" s="3"/>
      <c r="D3896" s="23"/>
    </row>
    <row r="3897" spans="3:4" x14ac:dyDescent="0.55000000000000004">
      <c r="C3897" s="3"/>
      <c r="D3897" s="23"/>
    </row>
    <row r="3898" spans="3:4" x14ac:dyDescent="0.55000000000000004">
      <c r="C3898" s="3"/>
      <c r="D3898" s="23"/>
    </row>
    <row r="3899" spans="3:4" x14ac:dyDescent="0.55000000000000004">
      <c r="C3899" s="3"/>
      <c r="D3899" s="23"/>
    </row>
    <row r="3900" spans="3:4" x14ac:dyDescent="0.55000000000000004">
      <c r="C3900" s="3"/>
      <c r="D3900" s="23"/>
    </row>
    <row r="3901" spans="3:4" x14ac:dyDescent="0.55000000000000004">
      <c r="C3901" s="3"/>
      <c r="D3901" s="23"/>
    </row>
    <row r="3902" spans="3:4" x14ac:dyDescent="0.55000000000000004">
      <c r="C3902" s="3"/>
      <c r="D3902" s="23"/>
    </row>
    <row r="3903" spans="3:4" x14ac:dyDescent="0.55000000000000004">
      <c r="C3903" s="3"/>
      <c r="D3903" s="23"/>
    </row>
    <row r="3904" spans="3:4" x14ac:dyDescent="0.55000000000000004">
      <c r="C3904" s="3"/>
      <c r="D3904" s="23"/>
    </row>
    <row r="3905" spans="3:4" x14ac:dyDescent="0.55000000000000004">
      <c r="C3905" s="3"/>
      <c r="D3905" s="23"/>
    </row>
    <row r="3906" spans="3:4" x14ac:dyDescent="0.55000000000000004">
      <c r="C3906" s="3"/>
      <c r="D3906" s="23"/>
    </row>
    <row r="3907" spans="3:4" x14ac:dyDescent="0.55000000000000004">
      <c r="C3907" s="3"/>
      <c r="D3907" s="23"/>
    </row>
    <row r="3908" spans="3:4" x14ac:dyDescent="0.55000000000000004">
      <c r="C3908" s="3"/>
      <c r="D3908" s="23"/>
    </row>
    <row r="3909" spans="3:4" x14ac:dyDescent="0.55000000000000004">
      <c r="C3909" s="3"/>
      <c r="D3909" s="23"/>
    </row>
    <row r="3910" spans="3:4" x14ac:dyDescent="0.55000000000000004">
      <c r="C3910" s="3"/>
      <c r="D3910" s="23"/>
    </row>
    <row r="3911" spans="3:4" x14ac:dyDescent="0.55000000000000004">
      <c r="C3911" s="3"/>
      <c r="D3911" s="23"/>
    </row>
    <row r="3912" spans="3:4" x14ac:dyDescent="0.55000000000000004">
      <c r="C3912" s="3"/>
      <c r="D3912" s="23"/>
    </row>
    <row r="3913" spans="3:4" x14ac:dyDescent="0.55000000000000004">
      <c r="C3913" s="3"/>
      <c r="D3913" s="23"/>
    </row>
    <row r="3914" spans="3:4" x14ac:dyDescent="0.55000000000000004">
      <c r="C3914" s="3"/>
      <c r="D3914" s="23"/>
    </row>
    <row r="3915" spans="3:4" x14ac:dyDescent="0.55000000000000004">
      <c r="C3915" s="3"/>
      <c r="D3915" s="23"/>
    </row>
    <row r="3916" spans="3:4" x14ac:dyDescent="0.55000000000000004">
      <c r="C3916" s="3"/>
      <c r="D3916" s="23"/>
    </row>
    <row r="3917" spans="3:4" x14ac:dyDescent="0.55000000000000004">
      <c r="C3917" s="3"/>
      <c r="D3917" s="23"/>
    </row>
    <row r="3918" spans="3:4" x14ac:dyDescent="0.55000000000000004">
      <c r="C3918" s="3"/>
      <c r="D3918" s="23"/>
    </row>
    <row r="3919" spans="3:4" x14ac:dyDescent="0.55000000000000004">
      <c r="C3919" s="3"/>
      <c r="D3919" s="23"/>
    </row>
    <row r="3920" spans="3:4" x14ac:dyDescent="0.55000000000000004">
      <c r="C3920" s="3"/>
      <c r="D3920" s="23"/>
    </row>
    <row r="3921" spans="3:4" x14ac:dyDescent="0.55000000000000004">
      <c r="C3921" s="3"/>
      <c r="D3921" s="23"/>
    </row>
    <row r="3922" spans="3:4" x14ac:dyDescent="0.55000000000000004">
      <c r="C3922" s="3"/>
      <c r="D3922" s="23"/>
    </row>
    <row r="3923" spans="3:4" x14ac:dyDescent="0.55000000000000004">
      <c r="C3923" s="3"/>
      <c r="D3923" s="23"/>
    </row>
    <row r="3924" spans="3:4" x14ac:dyDescent="0.55000000000000004">
      <c r="C3924" s="3"/>
      <c r="D3924" s="23"/>
    </row>
    <row r="3925" spans="3:4" x14ac:dyDescent="0.55000000000000004">
      <c r="C3925" s="3"/>
      <c r="D3925" s="23"/>
    </row>
    <row r="3926" spans="3:4" x14ac:dyDescent="0.55000000000000004">
      <c r="C3926" s="3"/>
      <c r="D3926" s="23"/>
    </row>
    <row r="3927" spans="3:4" x14ac:dyDescent="0.55000000000000004">
      <c r="C3927" s="3"/>
      <c r="D3927" s="23"/>
    </row>
    <row r="3928" spans="3:4" x14ac:dyDescent="0.55000000000000004">
      <c r="C3928" s="3"/>
      <c r="D3928" s="23"/>
    </row>
    <row r="3929" spans="3:4" x14ac:dyDescent="0.55000000000000004">
      <c r="C3929" s="3"/>
      <c r="D3929" s="23"/>
    </row>
    <row r="3930" spans="3:4" x14ac:dyDescent="0.55000000000000004">
      <c r="C3930" s="3"/>
      <c r="D3930" s="23"/>
    </row>
    <row r="3931" spans="3:4" x14ac:dyDescent="0.55000000000000004">
      <c r="C3931" s="3"/>
      <c r="D3931" s="23"/>
    </row>
    <row r="3932" spans="3:4" x14ac:dyDescent="0.55000000000000004">
      <c r="C3932" s="3"/>
      <c r="D3932" s="23"/>
    </row>
    <row r="3933" spans="3:4" x14ac:dyDescent="0.55000000000000004">
      <c r="C3933" s="3"/>
      <c r="D3933" s="23"/>
    </row>
    <row r="3934" spans="3:4" x14ac:dyDescent="0.55000000000000004">
      <c r="C3934" s="3"/>
      <c r="D3934" s="23"/>
    </row>
    <row r="3935" spans="3:4" x14ac:dyDescent="0.55000000000000004">
      <c r="C3935" s="3"/>
      <c r="D3935" s="23"/>
    </row>
    <row r="3936" spans="3:4" x14ac:dyDescent="0.55000000000000004">
      <c r="C3936" s="3"/>
      <c r="D3936" s="23"/>
    </row>
    <row r="3937" spans="3:4" x14ac:dyDescent="0.55000000000000004">
      <c r="C3937" s="3"/>
      <c r="D3937" s="23"/>
    </row>
    <row r="3938" spans="3:4" x14ac:dyDescent="0.55000000000000004">
      <c r="C3938" s="3"/>
      <c r="D3938" s="23"/>
    </row>
    <row r="3939" spans="3:4" x14ac:dyDescent="0.55000000000000004">
      <c r="C3939" s="3"/>
      <c r="D3939" s="23"/>
    </row>
    <row r="3940" spans="3:4" x14ac:dyDescent="0.55000000000000004">
      <c r="C3940" s="3"/>
      <c r="D3940" s="23"/>
    </row>
    <row r="3941" spans="3:4" x14ac:dyDescent="0.55000000000000004">
      <c r="C3941" s="3"/>
      <c r="D3941" s="23"/>
    </row>
    <row r="3942" spans="3:4" x14ac:dyDescent="0.55000000000000004">
      <c r="C3942" s="3"/>
      <c r="D3942" s="23"/>
    </row>
    <row r="3943" spans="3:4" x14ac:dyDescent="0.55000000000000004">
      <c r="C3943" s="3"/>
      <c r="D3943" s="23"/>
    </row>
    <row r="3944" spans="3:4" x14ac:dyDescent="0.55000000000000004">
      <c r="C3944" s="3"/>
      <c r="D3944" s="23"/>
    </row>
    <row r="3945" spans="3:4" x14ac:dyDescent="0.55000000000000004">
      <c r="C3945" s="3"/>
      <c r="D3945" s="23"/>
    </row>
    <row r="3946" spans="3:4" x14ac:dyDescent="0.55000000000000004">
      <c r="C3946" s="3"/>
      <c r="D3946" s="23"/>
    </row>
    <row r="3947" spans="3:4" x14ac:dyDescent="0.55000000000000004">
      <c r="C3947" s="3"/>
      <c r="D3947" s="23"/>
    </row>
    <row r="3948" spans="3:4" x14ac:dyDescent="0.55000000000000004">
      <c r="C3948" s="3"/>
      <c r="D3948" s="23"/>
    </row>
    <row r="3949" spans="3:4" x14ac:dyDescent="0.55000000000000004">
      <c r="C3949" s="3"/>
      <c r="D3949" s="23"/>
    </row>
    <row r="3950" spans="3:4" x14ac:dyDescent="0.55000000000000004">
      <c r="C3950" s="3"/>
      <c r="D3950" s="23"/>
    </row>
    <row r="3951" spans="3:4" x14ac:dyDescent="0.55000000000000004">
      <c r="C3951" s="3"/>
      <c r="D3951" s="23"/>
    </row>
    <row r="3952" spans="3:4" x14ac:dyDescent="0.55000000000000004">
      <c r="C3952" s="3"/>
      <c r="D3952" s="23"/>
    </row>
    <row r="3953" spans="3:4" x14ac:dyDescent="0.55000000000000004">
      <c r="C3953" s="3"/>
      <c r="D3953" s="23"/>
    </row>
    <row r="3954" spans="3:4" x14ac:dyDescent="0.55000000000000004">
      <c r="C3954" s="3"/>
      <c r="D3954" s="23"/>
    </row>
    <row r="3955" spans="3:4" x14ac:dyDescent="0.55000000000000004">
      <c r="C3955" s="3"/>
      <c r="D3955" s="23"/>
    </row>
    <row r="3956" spans="3:4" x14ac:dyDescent="0.55000000000000004">
      <c r="C3956" s="3"/>
      <c r="D3956" s="23"/>
    </row>
    <row r="3957" spans="3:4" x14ac:dyDescent="0.55000000000000004">
      <c r="C3957" s="3"/>
      <c r="D3957" s="23"/>
    </row>
    <row r="3958" spans="3:4" x14ac:dyDescent="0.55000000000000004">
      <c r="C3958" s="3"/>
      <c r="D3958" s="23"/>
    </row>
    <row r="3959" spans="3:4" x14ac:dyDescent="0.55000000000000004">
      <c r="C3959" s="3"/>
      <c r="D3959" s="23"/>
    </row>
    <row r="3960" spans="3:4" x14ac:dyDescent="0.55000000000000004">
      <c r="C3960" s="3"/>
      <c r="D3960" s="23"/>
    </row>
    <row r="3961" spans="3:4" x14ac:dyDescent="0.55000000000000004">
      <c r="C3961" s="3"/>
      <c r="D3961" s="23"/>
    </row>
    <row r="3962" spans="3:4" x14ac:dyDescent="0.55000000000000004">
      <c r="C3962" s="3"/>
      <c r="D3962" s="23"/>
    </row>
    <row r="3963" spans="3:4" x14ac:dyDescent="0.55000000000000004">
      <c r="C3963" s="3"/>
      <c r="D3963" s="23"/>
    </row>
    <row r="3964" spans="3:4" x14ac:dyDescent="0.55000000000000004">
      <c r="C3964" s="3"/>
      <c r="D3964" s="23"/>
    </row>
    <row r="3965" spans="3:4" x14ac:dyDescent="0.55000000000000004">
      <c r="C3965" s="3"/>
      <c r="D3965" s="23"/>
    </row>
    <row r="3966" spans="3:4" x14ac:dyDescent="0.55000000000000004">
      <c r="C3966" s="3"/>
      <c r="D3966" s="23"/>
    </row>
    <row r="3967" spans="3:4" x14ac:dyDescent="0.55000000000000004">
      <c r="C3967" s="3"/>
      <c r="D3967" s="23"/>
    </row>
    <row r="3968" spans="3:4" x14ac:dyDescent="0.55000000000000004">
      <c r="C3968" s="3"/>
      <c r="D3968" s="23"/>
    </row>
    <row r="3969" spans="3:4" x14ac:dyDescent="0.55000000000000004">
      <c r="C3969" s="3"/>
      <c r="D3969" s="23"/>
    </row>
    <row r="3970" spans="3:4" x14ac:dyDescent="0.55000000000000004">
      <c r="C3970" s="3"/>
      <c r="D3970" s="23"/>
    </row>
    <row r="3971" spans="3:4" x14ac:dyDescent="0.55000000000000004">
      <c r="C3971" s="3"/>
      <c r="D3971" s="23"/>
    </row>
    <row r="3972" spans="3:4" x14ac:dyDescent="0.55000000000000004">
      <c r="C3972" s="3"/>
      <c r="D3972" s="23"/>
    </row>
    <row r="3973" spans="3:4" x14ac:dyDescent="0.55000000000000004">
      <c r="C3973" s="3"/>
      <c r="D3973" s="23"/>
    </row>
    <row r="3974" spans="3:4" x14ac:dyDescent="0.55000000000000004">
      <c r="C3974" s="3"/>
      <c r="D3974" s="23"/>
    </row>
    <row r="3975" spans="3:4" x14ac:dyDescent="0.55000000000000004">
      <c r="C3975" s="3"/>
      <c r="D3975" s="23"/>
    </row>
    <row r="3976" spans="3:4" x14ac:dyDescent="0.55000000000000004">
      <c r="C3976" s="3"/>
      <c r="D3976" s="23"/>
    </row>
    <row r="3977" spans="3:4" x14ac:dyDescent="0.55000000000000004">
      <c r="C3977" s="3"/>
      <c r="D3977" s="23"/>
    </row>
    <row r="3978" spans="3:4" x14ac:dyDescent="0.55000000000000004">
      <c r="C3978" s="3"/>
      <c r="D3978" s="23"/>
    </row>
    <row r="3979" spans="3:4" x14ac:dyDescent="0.55000000000000004">
      <c r="C3979" s="3"/>
      <c r="D3979" s="23"/>
    </row>
    <row r="3980" spans="3:4" x14ac:dyDescent="0.55000000000000004">
      <c r="C3980" s="3"/>
      <c r="D3980" s="23"/>
    </row>
    <row r="3981" spans="3:4" x14ac:dyDescent="0.55000000000000004">
      <c r="C3981" s="3"/>
      <c r="D3981" s="23"/>
    </row>
    <row r="3982" spans="3:4" x14ac:dyDescent="0.55000000000000004">
      <c r="C3982" s="3"/>
      <c r="D3982" s="23"/>
    </row>
    <row r="3983" spans="3:4" x14ac:dyDescent="0.55000000000000004">
      <c r="C3983" s="3"/>
      <c r="D3983" s="23"/>
    </row>
    <row r="3984" spans="3:4" x14ac:dyDescent="0.55000000000000004">
      <c r="C3984" s="3"/>
      <c r="D3984" s="23"/>
    </row>
    <row r="3985" spans="3:4" x14ac:dyDescent="0.55000000000000004">
      <c r="C3985" s="3"/>
      <c r="D3985" s="23"/>
    </row>
    <row r="3986" spans="3:4" x14ac:dyDescent="0.55000000000000004">
      <c r="C3986" s="3"/>
      <c r="D3986" s="23"/>
    </row>
    <row r="3987" spans="3:4" x14ac:dyDescent="0.55000000000000004">
      <c r="C3987" s="3"/>
      <c r="D3987" s="23"/>
    </row>
    <row r="3988" spans="3:4" x14ac:dyDescent="0.55000000000000004">
      <c r="C3988" s="3"/>
      <c r="D3988" s="23"/>
    </row>
    <row r="3989" spans="3:4" x14ac:dyDescent="0.55000000000000004">
      <c r="C3989" s="3"/>
      <c r="D3989" s="23"/>
    </row>
    <row r="3990" spans="3:4" x14ac:dyDescent="0.55000000000000004">
      <c r="C3990" s="3"/>
      <c r="D3990" s="23"/>
    </row>
    <row r="3991" spans="3:4" x14ac:dyDescent="0.55000000000000004">
      <c r="C3991" s="3"/>
      <c r="D3991" s="23"/>
    </row>
    <row r="3992" spans="3:4" x14ac:dyDescent="0.55000000000000004">
      <c r="C3992" s="3"/>
      <c r="D3992" s="23"/>
    </row>
    <row r="3993" spans="3:4" x14ac:dyDescent="0.55000000000000004">
      <c r="C3993" s="3"/>
      <c r="D3993" s="23"/>
    </row>
    <row r="3994" spans="3:4" x14ac:dyDescent="0.55000000000000004">
      <c r="C3994" s="3"/>
      <c r="D3994" s="23"/>
    </row>
    <row r="3995" spans="3:4" x14ac:dyDescent="0.55000000000000004">
      <c r="C3995" s="3"/>
      <c r="D3995" s="23"/>
    </row>
    <row r="3996" spans="3:4" x14ac:dyDescent="0.55000000000000004">
      <c r="C3996" s="3"/>
      <c r="D3996" s="23"/>
    </row>
    <row r="3997" spans="3:4" x14ac:dyDescent="0.55000000000000004">
      <c r="C3997" s="3"/>
      <c r="D3997" s="23"/>
    </row>
    <row r="3998" spans="3:4" x14ac:dyDescent="0.55000000000000004">
      <c r="C3998" s="3"/>
      <c r="D3998" s="23"/>
    </row>
    <row r="3999" spans="3:4" x14ac:dyDescent="0.55000000000000004">
      <c r="C3999" s="3"/>
      <c r="D3999" s="23"/>
    </row>
    <row r="4000" spans="3:4" x14ac:dyDescent="0.55000000000000004">
      <c r="C4000" s="3"/>
      <c r="D4000" s="23"/>
    </row>
    <row r="4001" spans="3:4" x14ac:dyDescent="0.55000000000000004">
      <c r="C4001" s="3"/>
      <c r="D4001" s="23"/>
    </row>
    <row r="4002" spans="3:4" x14ac:dyDescent="0.55000000000000004">
      <c r="C4002" s="3"/>
      <c r="D4002" s="23"/>
    </row>
    <row r="4003" spans="3:4" x14ac:dyDescent="0.55000000000000004">
      <c r="C4003" s="3"/>
      <c r="D4003" s="23"/>
    </row>
    <row r="4004" spans="3:4" x14ac:dyDescent="0.55000000000000004">
      <c r="C4004" s="3"/>
      <c r="D4004" s="23"/>
    </row>
    <row r="4005" spans="3:4" x14ac:dyDescent="0.55000000000000004">
      <c r="C4005" s="3"/>
      <c r="D4005" s="23"/>
    </row>
    <row r="4006" spans="3:4" x14ac:dyDescent="0.55000000000000004">
      <c r="C4006" s="3"/>
      <c r="D4006" s="23"/>
    </row>
    <row r="4007" spans="3:4" x14ac:dyDescent="0.55000000000000004">
      <c r="C4007" s="3"/>
      <c r="D4007" s="23"/>
    </row>
    <row r="4008" spans="3:4" x14ac:dyDescent="0.55000000000000004">
      <c r="C4008" s="3"/>
      <c r="D4008" s="23"/>
    </row>
    <row r="4009" spans="3:4" x14ac:dyDescent="0.55000000000000004">
      <c r="C4009" s="3"/>
      <c r="D4009" s="23"/>
    </row>
    <row r="4010" spans="3:4" x14ac:dyDescent="0.55000000000000004">
      <c r="C4010" s="3"/>
      <c r="D4010" s="23"/>
    </row>
    <row r="4011" spans="3:4" x14ac:dyDescent="0.55000000000000004">
      <c r="C4011" s="3"/>
      <c r="D4011" s="23"/>
    </row>
    <row r="4012" spans="3:4" x14ac:dyDescent="0.55000000000000004">
      <c r="C4012" s="3"/>
      <c r="D4012" s="23"/>
    </row>
    <row r="4013" spans="3:4" x14ac:dyDescent="0.55000000000000004">
      <c r="C4013" s="3"/>
      <c r="D4013" s="23"/>
    </row>
    <row r="4014" spans="3:4" x14ac:dyDescent="0.55000000000000004">
      <c r="C4014" s="3"/>
      <c r="D4014" s="23"/>
    </row>
    <row r="4015" spans="3:4" x14ac:dyDescent="0.55000000000000004">
      <c r="C4015" s="3"/>
      <c r="D4015" s="23"/>
    </row>
    <row r="4016" spans="3:4" x14ac:dyDescent="0.55000000000000004">
      <c r="C4016" s="3"/>
      <c r="D4016" s="23"/>
    </row>
    <row r="4017" spans="3:4" x14ac:dyDescent="0.55000000000000004">
      <c r="C4017" s="3"/>
      <c r="D4017" s="23"/>
    </row>
    <row r="4018" spans="3:4" x14ac:dyDescent="0.55000000000000004">
      <c r="C4018" s="3"/>
      <c r="D4018" s="23"/>
    </row>
    <row r="4019" spans="3:4" x14ac:dyDescent="0.55000000000000004">
      <c r="C4019" s="3"/>
      <c r="D4019" s="23"/>
    </row>
    <row r="4020" spans="3:4" x14ac:dyDescent="0.55000000000000004">
      <c r="C4020" s="3"/>
      <c r="D4020" s="23"/>
    </row>
    <row r="4021" spans="3:4" x14ac:dyDescent="0.55000000000000004">
      <c r="C4021" s="3"/>
      <c r="D4021" s="23"/>
    </row>
    <row r="4022" spans="3:4" x14ac:dyDescent="0.55000000000000004">
      <c r="C4022" s="3"/>
      <c r="D4022" s="23"/>
    </row>
    <row r="4023" spans="3:4" x14ac:dyDescent="0.55000000000000004">
      <c r="C4023" s="3"/>
      <c r="D4023" s="23"/>
    </row>
    <row r="4024" spans="3:4" x14ac:dyDescent="0.55000000000000004">
      <c r="C4024" s="3"/>
      <c r="D4024" s="23"/>
    </row>
    <row r="4025" spans="3:4" x14ac:dyDescent="0.55000000000000004">
      <c r="C4025" s="3"/>
      <c r="D4025" s="23"/>
    </row>
    <row r="4026" spans="3:4" x14ac:dyDescent="0.55000000000000004">
      <c r="C4026" s="3"/>
      <c r="D4026" s="23"/>
    </row>
    <row r="4027" spans="3:4" x14ac:dyDescent="0.55000000000000004">
      <c r="C4027" s="3"/>
      <c r="D4027" s="23"/>
    </row>
    <row r="4028" spans="3:4" x14ac:dyDescent="0.55000000000000004">
      <c r="C4028" s="3"/>
      <c r="D4028" s="23"/>
    </row>
    <row r="4029" spans="3:4" x14ac:dyDescent="0.55000000000000004">
      <c r="C4029" s="3"/>
      <c r="D4029" s="23"/>
    </row>
    <row r="4030" spans="3:4" x14ac:dyDescent="0.55000000000000004">
      <c r="C4030" s="3"/>
      <c r="D4030" s="23"/>
    </row>
    <row r="4031" spans="3:4" x14ac:dyDescent="0.55000000000000004">
      <c r="C4031" s="3"/>
      <c r="D4031" s="23"/>
    </row>
    <row r="4032" spans="3:4" x14ac:dyDescent="0.55000000000000004">
      <c r="C4032" s="3"/>
      <c r="D4032" s="23"/>
    </row>
    <row r="4033" spans="3:4" x14ac:dyDescent="0.55000000000000004">
      <c r="C4033" s="3"/>
      <c r="D4033" s="23"/>
    </row>
    <row r="4034" spans="3:4" x14ac:dyDescent="0.55000000000000004">
      <c r="C4034" s="3"/>
      <c r="D4034" s="23"/>
    </row>
    <row r="4035" spans="3:4" x14ac:dyDescent="0.55000000000000004">
      <c r="C4035" s="3"/>
      <c r="D4035" s="23"/>
    </row>
    <row r="4036" spans="3:4" x14ac:dyDescent="0.55000000000000004">
      <c r="C4036" s="3"/>
      <c r="D4036" s="23"/>
    </row>
    <row r="4037" spans="3:4" x14ac:dyDescent="0.55000000000000004">
      <c r="C4037" s="3"/>
      <c r="D4037" s="23"/>
    </row>
    <row r="4038" spans="3:4" x14ac:dyDescent="0.55000000000000004">
      <c r="C4038" s="3"/>
      <c r="D4038" s="23"/>
    </row>
    <row r="4039" spans="3:4" x14ac:dyDescent="0.55000000000000004">
      <c r="C4039" s="3"/>
      <c r="D4039" s="23"/>
    </row>
    <row r="4040" spans="3:4" x14ac:dyDescent="0.55000000000000004">
      <c r="C4040" s="3"/>
      <c r="D4040" s="23"/>
    </row>
    <row r="4041" spans="3:4" x14ac:dyDescent="0.55000000000000004">
      <c r="C4041" s="3"/>
      <c r="D4041" s="23"/>
    </row>
    <row r="4042" spans="3:4" x14ac:dyDescent="0.55000000000000004">
      <c r="C4042" s="3"/>
      <c r="D4042" s="23"/>
    </row>
    <row r="4043" spans="3:4" x14ac:dyDescent="0.55000000000000004">
      <c r="C4043" s="3"/>
      <c r="D4043" s="23"/>
    </row>
    <row r="4044" spans="3:4" x14ac:dyDescent="0.55000000000000004">
      <c r="C4044" s="3"/>
      <c r="D4044" s="23"/>
    </row>
    <row r="4045" spans="3:4" x14ac:dyDescent="0.55000000000000004">
      <c r="C4045" s="3"/>
      <c r="D4045" s="23"/>
    </row>
    <row r="4046" spans="3:4" x14ac:dyDescent="0.55000000000000004">
      <c r="C4046" s="3"/>
      <c r="D4046" s="23"/>
    </row>
    <row r="4047" spans="3:4" x14ac:dyDescent="0.55000000000000004">
      <c r="C4047" s="3"/>
      <c r="D4047" s="23"/>
    </row>
    <row r="4048" spans="3:4" x14ac:dyDescent="0.55000000000000004">
      <c r="C4048" s="3"/>
      <c r="D4048" s="23"/>
    </row>
    <row r="4049" spans="3:4" x14ac:dyDescent="0.55000000000000004">
      <c r="C4049" s="3"/>
      <c r="D4049" s="23"/>
    </row>
    <row r="4050" spans="3:4" x14ac:dyDescent="0.55000000000000004">
      <c r="C4050" s="3"/>
      <c r="D4050" s="23"/>
    </row>
    <row r="4051" spans="3:4" x14ac:dyDescent="0.55000000000000004">
      <c r="C4051" s="3"/>
      <c r="D4051" s="23"/>
    </row>
    <row r="4052" spans="3:4" x14ac:dyDescent="0.55000000000000004">
      <c r="C4052" s="3"/>
      <c r="D4052" s="23"/>
    </row>
    <row r="4053" spans="3:4" x14ac:dyDescent="0.55000000000000004">
      <c r="C4053" s="3"/>
      <c r="D4053" s="23"/>
    </row>
    <row r="4054" spans="3:4" x14ac:dyDescent="0.55000000000000004">
      <c r="C4054" s="3"/>
      <c r="D4054" s="23"/>
    </row>
    <row r="4055" spans="3:4" x14ac:dyDescent="0.55000000000000004">
      <c r="C4055" s="3"/>
      <c r="D4055" s="23"/>
    </row>
    <row r="4056" spans="3:4" x14ac:dyDescent="0.55000000000000004">
      <c r="C4056" s="3"/>
      <c r="D4056" s="23"/>
    </row>
    <row r="4057" spans="3:4" x14ac:dyDescent="0.55000000000000004">
      <c r="C4057" s="3"/>
      <c r="D4057" s="23"/>
    </row>
    <row r="4058" spans="3:4" x14ac:dyDescent="0.55000000000000004">
      <c r="C4058" s="3"/>
      <c r="D4058" s="23"/>
    </row>
    <row r="4059" spans="3:4" x14ac:dyDescent="0.55000000000000004">
      <c r="C4059" s="3"/>
      <c r="D4059" s="23"/>
    </row>
    <row r="4060" spans="3:4" x14ac:dyDescent="0.55000000000000004">
      <c r="C4060" s="3"/>
      <c r="D4060" s="23"/>
    </row>
    <row r="4061" spans="3:4" x14ac:dyDescent="0.55000000000000004">
      <c r="C4061" s="3"/>
      <c r="D4061" s="23"/>
    </row>
    <row r="4062" spans="3:4" x14ac:dyDescent="0.55000000000000004">
      <c r="C4062" s="3"/>
      <c r="D4062" s="23"/>
    </row>
    <row r="4063" spans="3:4" x14ac:dyDescent="0.55000000000000004">
      <c r="C4063" s="3"/>
      <c r="D4063" s="23"/>
    </row>
    <row r="4064" spans="3:4" x14ac:dyDescent="0.55000000000000004">
      <c r="C4064" s="3"/>
      <c r="D4064" s="23"/>
    </row>
    <row r="4065" spans="3:4" x14ac:dyDescent="0.55000000000000004">
      <c r="C4065" s="3"/>
      <c r="D4065" s="23"/>
    </row>
    <row r="4066" spans="3:4" x14ac:dyDescent="0.55000000000000004">
      <c r="C4066" s="3"/>
      <c r="D4066" s="23"/>
    </row>
    <row r="4067" spans="3:4" x14ac:dyDescent="0.55000000000000004">
      <c r="C4067" s="3"/>
      <c r="D4067" s="23"/>
    </row>
    <row r="4068" spans="3:4" x14ac:dyDescent="0.55000000000000004">
      <c r="C4068" s="3"/>
      <c r="D4068" s="23"/>
    </row>
    <row r="4069" spans="3:4" x14ac:dyDescent="0.55000000000000004">
      <c r="C4069" s="3"/>
      <c r="D4069" s="23"/>
    </row>
    <row r="4070" spans="3:4" x14ac:dyDescent="0.55000000000000004">
      <c r="C4070" s="3"/>
      <c r="D4070" s="23"/>
    </row>
    <row r="4071" spans="3:4" x14ac:dyDescent="0.55000000000000004">
      <c r="C4071" s="3"/>
      <c r="D4071" s="23"/>
    </row>
    <row r="4072" spans="3:4" x14ac:dyDescent="0.55000000000000004">
      <c r="C4072" s="3"/>
      <c r="D4072" s="23"/>
    </row>
    <row r="4073" spans="3:4" x14ac:dyDescent="0.55000000000000004">
      <c r="C4073" s="3"/>
      <c r="D4073" s="23"/>
    </row>
    <row r="4074" spans="3:4" x14ac:dyDescent="0.55000000000000004">
      <c r="C4074" s="3"/>
      <c r="D4074" s="23"/>
    </row>
    <row r="4075" spans="3:4" x14ac:dyDescent="0.55000000000000004">
      <c r="C4075" s="3"/>
      <c r="D4075" s="23"/>
    </row>
    <row r="4076" spans="3:4" x14ac:dyDescent="0.55000000000000004">
      <c r="C4076" s="3"/>
      <c r="D4076" s="23"/>
    </row>
    <row r="4077" spans="3:4" x14ac:dyDescent="0.55000000000000004">
      <c r="C4077" s="3"/>
      <c r="D4077" s="23"/>
    </row>
    <row r="4078" spans="3:4" x14ac:dyDescent="0.55000000000000004">
      <c r="C4078" s="3"/>
      <c r="D4078" s="23"/>
    </row>
    <row r="4079" spans="3:4" x14ac:dyDescent="0.55000000000000004">
      <c r="C4079" s="3"/>
      <c r="D4079" s="23"/>
    </row>
    <row r="4080" spans="3:4" x14ac:dyDescent="0.55000000000000004">
      <c r="C4080" s="3"/>
      <c r="D4080" s="23"/>
    </row>
    <row r="4081" spans="3:4" x14ac:dyDescent="0.55000000000000004">
      <c r="C4081" s="3"/>
      <c r="D4081" s="23"/>
    </row>
    <row r="4082" spans="3:4" x14ac:dyDescent="0.55000000000000004">
      <c r="C4082" s="3"/>
      <c r="D4082" s="23"/>
    </row>
    <row r="4083" spans="3:4" x14ac:dyDescent="0.55000000000000004">
      <c r="C4083" s="3"/>
      <c r="D4083" s="23"/>
    </row>
    <row r="4084" spans="3:4" x14ac:dyDescent="0.55000000000000004">
      <c r="C4084" s="3"/>
      <c r="D4084" s="23"/>
    </row>
    <row r="4085" spans="3:4" x14ac:dyDescent="0.55000000000000004">
      <c r="C4085" s="3"/>
      <c r="D4085" s="23"/>
    </row>
    <row r="4086" spans="3:4" x14ac:dyDescent="0.55000000000000004">
      <c r="C4086" s="3"/>
      <c r="D4086" s="23"/>
    </row>
    <row r="4087" spans="3:4" x14ac:dyDescent="0.55000000000000004">
      <c r="C4087" s="3"/>
      <c r="D4087" s="23"/>
    </row>
    <row r="4088" spans="3:4" x14ac:dyDescent="0.55000000000000004">
      <c r="C4088" s="3"/>
      <c r="D4088" s="23"/>
    </row>
    <row r="4089" spans="3:4" x14ac:dyDescent="0.55000000000000004">
      <c r="C4089" s="3"/>
      <c r="D4089" s="23"/>
    </row>
    <row r="4090" spans="3:4" x14ac:dyDescent="0.55000000000000004">
      <c r="C4090" s="3"/>
      <c r="D4090" s="23"/>
    </row>
    <row r="4091" spans="3:4" x14ac:dyDescent="0.55000000000000004">
      <c r="C4091" s="3"/>
      <c r="D4091" s="23"/>
    </row>
    <row r="4092" spans="3:4" x14ac:dyDescent="0.55000000000000004">
      <c r="C4092" s="3"/>
      <c r="D4092" s="23"/>
    </row>
    <row r="4093" spans="3:4" x14ac:dyDescent="0.55000000000000004">
      <c r="C4093" s="3"/>
      <c r="D4093" s="23"/>
    </row>
    <row r="4094" spans="3:4" x14ac:dyDescent="0.55000000000000004">
      <c r="C4094" s="3"/>
      <c r="D4094" s="23"/>
    </row>
    <row r="4095" spans="3:4" x14ac:dyDescent="0.55000000000000004">
      <c r="C4095" s="3"/>
      <c r="D4095" s="23"/>
    </row>
    <row r="4096" spans="3:4" x14ac:dyDescent="0.55000000000000004">
      <c r="C4096" s="3"/>
      <c r="D4096" s="23"/>
    </row>
    <row r="4097" spans="3:4" x14ac:dyDescent="0.55000000000000004">
      <c r="C4097" s="3"/>
      <c r="D4097" s="23"/>
    </row>
    <row r="4098" spans="3:4" x14ac:dyDescent="0.55000000000000004">
      <c r="C4098" s="3"/>
      <c r="D4098" s="23"/>
    </row>
    <row r="4099" spans="3:4" x14ac:dyDescent="0.55000000000000004">
      <c r="C4099" s="3"/>
      <c r="D4099" s="23"/>
    </row>
    <row r="4100" spans="3:4" x14ac:dyDescent="0.55000000000000004">
      <c r="C4100" s="3"/>
      <c r="D4100" s="23"/>
    </row>
    <row r="4101" spans="3:4" x14ac:dyDescent="0.55000000000000004">
      <c r="C4101" s="3"/>
      <c r="D4101" s="23"/>
    </row>
    <row r="4102" spans="3:4" x14ac:dyDescent="0.55000000000000004">
      <c r="C4102" s="3"/>
      <c r="D4102" s="23"/>
    </row>
    <row r="4103" spans="3:4" x14ac:dyDescent="0.55000000000000004">
      <c r="C4103" s="3"/>
      <c r="D4103" s="23"/>
    </row>
    <row r="4104" spans="3:4" x14ac:dyDescent="0.55000000000000004">
      <c r="C4104" s="3"/>
      <c r="D4104" s="23"/>
    </row>
    <row r="4105" spans="3:4" x14ac:dyDescent="0.55000000000000004">
      <c r="C4105" s="3"/>
      <c r="D4105" s="23"/>
    </row>
    <row r="4106" spans="3:4" x14ac:dyDescent="0.55000000000000004">
      <c r="C4106" s="3"/>
      <c r="D4106" s="23"/>
    </row>
    <row r="4107" spans="3:4" x14ac:dyDescent="0.55000000000000004">
      <c r="C4107" s="3"/>
      <c r="D4107" s="23"/>
    </row>
    <row r="4108" spans="3:4" x14ac:dyDescent="0.55000000000000004">
      <c r="C4108" s="3"/>
      <c r="D4108" s="23"/>
    </row>
    <row r="4109" spans="3:4" x14ac:dyDescent="0.55000000000000004">
      <c r="C4109" s="3"/>
      <c r="D4109" s="23"/>
    </row>
    <row r="4110" spans="3:4" x14ac:dyDescent="0.55000000000000004">
      <c r="C4110" s="3"/>
      <c r="D4110" s="23"/>
    </row>
    <row r="4111" spans="3:4" x14ac:dyDescent="0.55000000000000004">
      <c r="C4111" s="3"/>
      <c r="D4111" s="23"/>
    </row>
    <row r="4112" spans="3:4" x14ac:dyDescent="0.55000000000000004">
      <c r="C4112" s="3"/>
      <c r="D4112" s="23"/>
    </row>
    <row r="4113" spans="3:4" x14ac:dyDescent="0.55000000000000004">
      <c r="C4113" s="3"/>
      <c r="D4113" s="23"/>
    </row>
    <row r="4114" spans="3:4" x14ac:dyDescent="0.55000000000000004">
      <c r="C4114" s="3"/>
      <c r="D4114" s="23"/>
    </row>
    <row r="4115" spans="3:4" x14ac:dyDescent="0.55000000000000004">
      <c r="C4115" s="3"/>
      <c r="D4115" s="23"/>
    </row>
    <row r="4116" spans="3:4" x14ac:dyDescent="0.55000000000000004">
      <c r="C4116" s="3"/>
      <c r="D4116" s="23"/>
    </row>
    <row r="4117" spans="3:4" x14ac:dyDescent="0.55000000000000004">
      <c r="C4117" s="3"/>
      <c r="D4117" s="23"/>
    </row>
    <row r="4118" spans="3:4" x14ac:dyDescent="0.55000000000000004">
      <c r="C4118" s="3"/>
      <c r="D4118" s="23"/>
    </row>
    <row r="4119" spans="3:4" x14ac:dyDescent="0.55000000000000004">
      <c r="C4119" s="3"/>
      <c r="D4119" s="23"/>
    </row>
    <row r="4120" spans="3:4" x14ac:dyDescent="0.55000000000000004">
      <c r="C4120" s="3"/>
      <c r="D4120" s="23"/>
    </row>
    <row r="4121" spans="3:4" x14ac:dyDescent="0.55000000000000004">
      <c r="C4121" s="3"/>
      <c r="D4121" s="23"/>
    </row>
    <row r="4122" spans="3:4" x14ac:dyDescent="0.55000000000000004">
      <c r="C4122" s="3"/>
      <c r="D4122" s="23"/>
    </row>
    <row r="4123" spans="3:4" x14ac:dyDescent="0.55000000000000004">
      <c r="C4123" s="3"/>
      <c r="D4123" s="23"/>
    </row>
    <row r="4124" spans="3:4" x14ac:dyDescent="0.55000000000000004">
      <c r="C4124" s="3"/>
      <c r="D4124" s="23"/>
    </row>
    <row r="4125" spans="3:4" x14ac:dyDescent="0.55000000000000004">
      <c r="C4125" s="3"/>
      <c r="D4125" s="23"/>
    </row>
    <row r="4126" spans="3:4" x14ac:dyDescent="0.55000000000000004">
      <c r="C4126" s="3"/>
      <c r="D4126" s="23"/>
    </row>
    <row r="4127" spans="3:4" x14ac:dyDescent="0.55000000000000004">
      <c r="C4127" s="3"/>
      <c r="D4127" s="23"/>
    </row>
    <row r="4128" spans="3:4" x14ac:dyDescent="0.55000000000000004">
      <c r="C4128" s="3"/>
      <c r="D4128" s="23"/>
    </row>
    <row r="4129" spans="3:4" x14ac:dyDescent="0.55000000000000004">
      <c r="C4129" s="3"/>
      <c r="D4129" s="23"/>
    </row>
    <row r="4130" spans="3:4" x14ac:dyDescent="0.55000000000000004">
      <c r="C4130" s="3"/>
      <c r="D4130" s="23"/>
    </row>
    <row r="4131" spans="3:4" x14ac:dyDescent="0.55000000000000004">
      <c r="C4131" s="3"/>
      <c r="D4131" s="23"/>
    </row>
    <row r="4132" spans="3:4" x14ac:dyDescent="0.55000000000000004">
      <c r="C4132" s="3"/>
      <c r="D4132" s="23"/>
    </row>
    <row r="4133" spans="3:4" x14ac:dyDescent="0.55000000000000004">
      <c r="C4133" s="3"/>
      <c r="D4133" s="23"/>
    </row>
    <row r="4134" spans="3:4" x14ac:dyDescent="0.55000000000000004">
      <c r="C4134" s="3"/>
      <c r="D4134" s="23"/>
    </row>
    <row r="4135" spans="3:4" x14ac:dyDescent="0.55000000000000004">
      <c r="C4135" s="3"/>
      <c r="D4135" s="23"/>
    </row>
    <row r="4136" spans="3:4" x14ac:dyDescent="0.55000000000000004">
      <c r="C4136" s="3"/>
      <c r="D4136" s="23"/>
    </row>
    <row r="4137" spans="3:4" x14ac:dyDescent="0.55000000000000004">
      <c r="C4137" s="3"/>
      <c r="D4137" s="23"/>
    </row>
    <row r="4138" spans="3:4" x14ac:dyDescent="0.55000000000000004">
      <c r="C4138" s="3"/>
      <c r="D4138" s="23"/>
    </row>
    <row r="4139" spans="3:4" x14ac:dyDescent="0.55000000000000004">
      <c r="C4139" s="3"/>
      <c r="D4139" s="23"/>
    </row>
    <row r="4140" spans="3:4" x14ac:dyDescent="0.55000000000000004">
      <c r="C4140" s="3"/>
      <c r="D4140" s="23"/>
    </row>
    <row r="4141" spans="3:4" x14ac:dyDescent="0.55000000000000004">
      <c r="C4141" s="3"/>
      <c r="D4141" s="23"/>
    </row>
    <row r="4142" spans="3:4" x14ac:dyDescent="0.55000000000000004">
      <c r="C4142" s="3"/>
      <c r="D4142" s="23"/>
    </row>
    <row r="4143" spans="3:4" x14ac:dyDescent="0.55000000000000004">
      <c r="C4143" s="3"/>
      <c r="D4143" s="23"/>
    </row>
    <row r="4144" spans="3:4" x14ac:dyDescent="0.55000000000000004">
      <c r="C4144" s="3"/>
      <c r="D4144" s="23"/>
    </row>
    <row r="4145" spans="3:4" x14ac:dyDescent="0.55000000000000004">
      <c r="C4145" s="3"/>
      <c r="D4145" s="23"/>
    </row>
    <row r="4146" spans="3:4" x14ac:dyDescent="0.55000000000000004">
      <c r="C4146" s="3"/>
      <c r="D4146" s="23"/>
    </row>
    <row r="4147" spans="3:4" x14ac:dyDescent="0.55000000000000004">
      <c r="C4147" s="3"/>
      <c r="D4147" s="23"/>
    </row>
    <row r="4148" spans="3:4" x14ac:dyDescent="0.55000000000000004">
      <c r="C4148" s="3"/>
      <c r="D4148" s="23"/>
    </row>
    <row r="4149" spans="3:4" x14ac:dyDescent="0.55000000000000004">
      <c r="C4149" s="3"/>
      <c r="D4149" s="23"/>
    </row>
    <row r="4150" spans="3:4" x14ac:dyDescent="0.55000000000000004">
      <c r="C4150" s="3"/>
      <c r="D4150" s="23"/>
    </row>
    <row r="4151" spans="3:4" x14ac:dyDescent="0.55000000000000004">
      <c r="C4151" s="3"/>
      <c r="D4151" s="23"/>
    </row>
    <row r="4152" spans="3:4" x14ac:dyDescent="0.55000000000000004">
      <c r="C4152" s="3"/>
      <c r="D4152" s="23"/>
    </row>
    <row r="4153" spans="3:4" x14ac:dyDescent="0.55000000000000004">
      <c r="C4153" s="3"/>
      <c r="D4153" s="23"/>
    </row>
    <row r="4154" spans="3:4" x14ac:dyDescent="0.55000000000000004">
      <c r="C4154" s="3"/>
      <c r="D4154" s="23"/>
    </row>
    <row r="4155" spans="3:4" x14ac:dyDescent="0.55000000000000004">
      <c r="C4155" s="3"/>
      <c r="D4155" s="23"/>
    </row>
    <row r="4156" spans="3:4" x14ac:dyDescent="0.55000000000000004">
      <c r="C4156" s="3"/>
      <c r="D4156" s="23"/>
    </row>
    <row r="4157" spans="3:4" x14ac:dyDescent="0.55000000000000004">
      <c r="C4157" s="3"/>
      <c r="D4157" s="23"/>
    </row>
    <row r="4158" spans="3:4" x14ac:dyDescent="0.55000000000000004">
      <c r="C4158" s="3"/>
      <c r="D4158" s="23"/>
    </row>
    <row r="4159" spans="3:4" x14ac:dyDescent="0.55000000000000004">
      <c r="C4159" s="3"/>
      <c r="D4159" s="23"/>
    </row>
    <row r="4160" spans="3:4" x14ac:dyDescent="0.55000000000000004">
      <c r="C4160" s="3"/>
      <c r="D4160" s="23"/>
    </row>
    <row r="4161" spans="3:4" x14ac:dyDescent="0.55000000000000004">
      <c r="C4161" s="3"/>
      <c r="D4161" s="23"/>
    </row>
    <row r="4162" spans="3:4" x14ac:dyDescent="0.55000000000000004">
      <c r="C4162" s="3"/>
      <c r="D4162" s="23"/>
    </row>
    <row r="4163" spans="3:4" x14ac:dyDescent="0.55000000000000004">
      <c r="C4163" s="3"/>
      <c r="D4163" s="23"/>
    </row>
    <row r="4164" spans="3:4" x14ac:dyDescent="0.55000000000000004">
      <c r="C4164" s="3"/>
      <c r="D4164" s="23"/>
    </row>
    <row r="4165" spans="3:4" x14ac:dyDescent="0.55000000000000004">
      <c r="C4165" s="3"/>
      <c r="D4165" s="23"/>
    </row>
    <row r="4166" spans="3:4" x14ac:dyDescent="0.55000000000000004">
      <c r="C4166" s="3"/>
      <c r="D4166" s="23"/>
    </row>
    <row r="4167" spans="3:4" x14ac:dyDescent="0.55000000000000004">
      <c r="C4167" s="3"/>
      <c r="D4167" s="23"/>
    </row>
    <row r="4168" spans="3:4" x14ac:dyDescent="0.55000000000000004">
      <c r="C4168" s="3"/>
      <c r="D4168" s="23"/>
    </row>
    <row r="4169" spans="3:4" x14ac:dyDescent="0.55000000000000004">
      <c r="C4169" s="3"/>
      <c r="D4169" s="23"/>
    </row>
    <row r="4170" spans="3:4" x14ac:dyDescent="0.55000000000000004">
      <c r="C4170" s="3"/>
      <c r="D4170" s="23"/>
    </row>
    <row r="4171" spans="3:4" x14ac:dyDescent="0.55000000000000004">
      <c r="C4171" s="3"/>
      <c r="D4171" s="23"/>
    </row>
    <row r="4172" spans="3:4" x14ac:dyDescent="0.55000000000000004">
      <c r="C4172" s="3"/>
      <c r="D4172" s="23"/>
    </row>
    <row r="4173" spans="3:4" x14ac:dyDescent="0.55000000000000004">
      <c r="C4173" s="3"/>
      <c r="D4173" s="23"/>
    </row>
    <row r="4174" spans="3:4" x14ac:dyDescent="0.55000000000000004">
      <c r="C4174" s="3"/>
      <c r="D4174" s="23"/>
    </row>
    <row r="4175" spans="3:4" x14ac:dyDescent="0.55000000000000004">
      <c r="C4175" s="3"/>
      <c r="D4175" s="23"/>
    </row>
    <row r="4176" spans="3:4" x14ac:dyDescent="0.55000000000000004">
      <c r="C4176" s="3"/>
      <c r="D4176" s="23"/>
    </row>
    <row r="4177" spans="3:4" x14ac:dyDescent="0.55000000000000004">
      <c r="C4177" s="3"/>
      <c r="D4177" s="23"/>
    </row>
    <row r="4178" spans="3:4" x14ac:dyDescent="0.55000000000000004">
      <c r="C4178" s="3"/>
      <c r="D4178" s="23"/>
    </row>
    <row r="4179" spans="3:4" x14ac:dyDescent="0.55000000000000004">
      <c r="C4179" s="3"/>
      <c r="D4179" s="23"/>
    </row>
    <row r="4180" spans="3:4" x14ac:dyDescent="0.55000000000000004">
      <c r="C4180" s="3"/>
      <c r="D4180" s="23"/>
    </row>
    <row r="4181" spans="3:4" x14ac:dyDescent="0.55000000000000004">
      <c r="C4181" s="3"/>
      <c r="D4181" s="23"/>
    </row>
    <row r="4182" spans="3:4" x14ac:dyDescent="0.55000000000000004">
      <c r="C4182" s="3"/>
      <c r="D4182" s="23"/>
    </row>
    <row r="4183" spans="3:4" x14ac:dyDescent="0.55000000000000004">
      <c r="C4183" s="3"/>
      <c r="D4183" s="23"/>
    </row>
    <row r="4184" spans="3:4" x14ac:dyDescent="0.55000000000000004">
      <c r="C4184" s="3"/>
      <c r="D4184" s="23"/>
    </row>
    <row r="4185" spans="3:4" x14ac:dyDescent="0.55000000000000004">
      <c r="C4185" s="3"/>
      <c r="D4185" s="23"/>
    </row>
    <row r="4186" spans="3:4" x14ac:dyDescent="0.55000000000000004">
      <c r="C4186" s="3"/>
      <c r="D4186" s="23"/>
    </row>
    <row r="4187" spans="3:4" x14ac:dyDescent="0.55000000000000004">
      <c r="C4187" s="3"/>
      <c r="D4187" s="23"/>
    </row>
    <row r="4188" spans="3:4" x14ac:dyDescent="0.55000000000000004">
      <c r="C4188" s="3"/>
      <c r="D4188" s="23"/>
    </row>
    <row r="4189" spans="3:4" x14ac:dyDescent="0.55000000000000004">
      <c r="C4189" s="3"/>
      <c r="D4189" s="23"/>
    </row>
    <row r="4190" spans="3:4" x14ac:dyDescent="0.55000000000000004">
      <c r="C4190" s="3"/>
      <c r="D4190" s="23"/>
    </row>
    <row r="4191" spans="3:4" x14ac:dyDescent="0.55000000000000004">
      <c r="C4191" s="3"/>
      <c r="D4191" s="23"/>
    </row>
    <row r="4192" spans="3:4" x14ac:dyDescent="0.55000000000000004">
      <c r="C4192" s="3"/>
      <c r="D4192" s="23"/>
    </row>
    <row r="4193" spans="3:4" x14ac:dyDescent="0.55000000000000004">
      <c r="C4193" s="3"/>
      <c r="D4193" s="23"/>
    </row>
    <row r="4194" spans="3:4" x14ac:dyDescent="0.55000000000000004">
      <c r="C4194" s="3"/>
      <c r="D4194" s="23"/>
    </row>
    <row r="4195" spans="3:4" x14ac:dyDescent="0.55000000000000004">
      <c r="C4195" s="3"/>
      <c r="D4195" s="23"/>
    </row>
    <row r="4196" spans="3:4" x14ac:dyDescent="0.55000000000000004">
      <c r="C4196" s="3"/>
      <c r="D4196" s="23"/>
    </row>
    <row r="4197" spans="3:4" x14ac:dyDescent="0.55000000000000004">
      <c r="C4197" s="3"/>
      <c r="D4197" s="23"/>
    </row>
    <row r="4198" spans="3:4" x14ac:dyDescent="0.55000000000000004">
      <c r="C4198" s="3"/>
      <c r="D4198" s="23"/>
    </row>
    <row r="4199" spans="3:4" x14ac:dyDescent="0.55000000000000004">
      <c r="C4199" s="3"/>
      <c r="D4199" s="23"/>
    </row>
    <row r="4200" spans="3:4" x14ac:dyDescent="0.55000000000000004">
      <c r="C4200" s="3"/>
      <c r="D4200" s="23"/>
    </row>
    <row r="4201" spans="3:4" x14ac:dyDescent="0.55000000000000004">
      <c r="C4201" s="3"/>
      <c r="D4201" s="23"/>
    </row>
    <row r="4202" spans="3:4" x14ac:dyDescent="0.55000000000000004">
      <c r="C4202" s="3"/>
      <c r="D4202" s="23"/>
    </row>
    <row r="4203" spans="3:4" x14ac:dyDescent="0.55000000000000004">
      <c r="C4203" s="3"/>
      <c r="D4203" s="23"/>
    </row>
    <row r="4204" spans="3:4" x14ac:dyDescent="0.55000000000000004">
      <c r="C4204" s="3"/>
      <c r="D4204" s="23"/>
    </row>
    <row r="4205" spans="3:4" x14ac:dyDescent="0.55000000000000004">
      <c r="C4205" s="3"/>
      <c r="D4205" s="23"/>
    </row>
    <row r="4206" spans="3:4" x14ac:dyDescent="0.55000000000000004">
      <c r="C4206" s="3"/>
      <c r="D4206" s="23"/>
    </row>
    <row r="4207" spans="3:4" x14ac:dyDescent="0.55000000000000004">
      <c r="C4207" s="3"/>
      <c r="D4207" s="23"/>
    </row>
    <row r="4208" spans="3:4" x14ac:dyDescent="0.55000000000000004">
      <c r="C4208" s="3"/>
      <c r="D4208" s="23"/>
    </row>
    <row r="4209" spans="3:4" x14ac:dyDescent="0.55000000000000004">
      <c r="C4209" s="3"/>
      <c r="D4209" s="23"/>
    </row>
    <row r="4210" spans="3:4" x14ac:dyDescent="0.55000000000000004">
      <c r="C4210" s="3"/>
      <c r="D4210" s="23"/>
    </row>
    <row r="4211" spans="3:4" x14ac:dyDescent="0.55000000000000004">
      <c r="C4211" s="3"/>
      <c r="D4211" s="23"/>
    </row>
    <row r="4212" spans="3:4" x14ac:dyDescent="0.55000000000000004">
      <c r="C4212" s="3"/>
      <c r="D4212" s="23"/>
    </row>
    <row r="4213" spans="3:4" x14ac:dyDescent="0.55000000000000004">
      <c r="C4213" s="3"/>
      <c r="D4213" s="23"/>
    </row>
    <row r="4214" spans="3:4" x14ac:dyDescent="0.55000000000000004">
      <c r="C4214" s="3"/>
      <c r="D4214" s="23"/>
    </row>
    <row r="4215" spans="3:4" x14ac:dyDescent="0.55000000000000004">
      <c r="C4215" s="3"/>
      <c r="D4215" s="23"/>
    </row>
    <row r="4216" spans="3:4" x14ac:dyDescent="0.55000000000000004">
      <c r="C4216" s="3"/>
      <c r="D4216" s="23"/>
    </row>
    <row r="4217" spans="3:4" x14ac:dyDescent="0.55000000000000004">
      <c r="C4217" s="3"/>
      <c r="D4217" s="23"/>
    </row>
    <row r="4218" spans="3:4" x14ac:dyDescent="0.55000000000000004">
      <c r="C4218" s="3"/>
      <c r="D4218" s="23"/>
    </row>
    <row r="4219" spans="3:4" x14ac:dyDescent="0.55000000000000004">
      <c r="C4219" s="3"/>
      <c r="D4219" s="23"/>
    </row>
    <row r="4220" spans="3:4" x14ac:dyDescent="0.55000000000000004">
      <c r="C4220" s="3"/>
      <c r="D4220" s="23"/>
    </row>
    <row r="4221" spans="3:4" x14ac:dyDescent="0.55000000000000004">
      <c r="C4221" s="3"/>
      <c r="D4221" s="23"/>
    </row>
    <row r="4222" spans="3:4" x14ac:dyDescent="0.55000000000000004">
      <c r="C4222" s="3"/>
      <c r="D4222" s="23"/>
    </row>
    <row r="4223" spans="3:4" x14ac:dyDescent="0.55000000000000004">
      <c r="C4223" s="3"/>
      <c r="D4223" s="23"/>
    </row>
    <row r="4224" spans="3:4" x14ac:dyDescent="0.55000000000000004">
      <c r="C4224" s="3"/>
      <c r="D4224" s="23"/>
    </row>
    <row r="4225" spans="3:4" x14ac:dyDescent="0.55000000000000004">
      <c r="C4225" s="3"/>
      <c r="D4225" s="23"/>
    </row>
    <row r="4226" spans="3:4" x14ac:dyDescent="0.55000000000000004">
      <c r="C4226" s="3"/>
      <c r="D4226" s="23"/>
    </row>
    <row r="4227" spans="3:4" x14ac:dyDescent="0.55000000000000004">
      <c r="C4227" s="3"/>
      <c r="D4227" s="23"/>
    </row>
    <row r="4228" spans="3:4" x14ac:dyDescent="0.55000000000000004">
      <c r="C4228" s="3"/>
      <c r="D4228" s="23"/>
    </row>
    <row r="4229" spans="3:4" x14ac:dyDescent="0.55000000000000004">
      <c r="C4229" s="3"/>
      <c r="D4229" s="23"/>
    </row>
    <row r="4230" spans="3:4" x14ac:dyDescent="0.55000000000000004">
      <c r="C4230" s="3"/>
      <c r="D4230" s="23"/>
    </row>
    <row r="4231" spans="3:4" x14ac:dyDescent="0.55000000000000004">
      <c r="C4231" s="3"/>
      <c r="D4231" s="23"/>
    </row>
    <row r="4232" spans="3:4" x14ac:dyDescent="0.55000000000000004">
      <c r="C4232" s="3"/>
      <c r="D4232" s="23"/>
    </row>
    <row r="4233" spans="3:4" x14ac:dyDescent="0.55000000000000004">
      <c r="C4233" s="3"/>
      <c r="D4233" s="23"/>
    </row>
    <row r="4234" spans="3:4" x14ac:dyDescent="0.55000000000000004">
      <c r="C4234" s="3"/>
      <c r="D4234" s="23"/>
    </row>
    <row r="4235" spans="3:4" x14ac:dyDescent="0.55000000000000004">
      <c r="C4235" s="3"/>
      <c r="D4235" s="23"/>
    </row>
    <row r="4236" spans="3:4" x14ac:dyDescent="0.55000000000000004">
      <c r="C4236" s="3"/>
      <c r="D4236" s="23"/>
    </row>
    <row r="4237" spans="3:4" x14ac:dyDescent="0.55000000000000004">
      <c r="C4237" s="3"/>
      <c r="D4237" s="23"/>
    </row>
    <row r="4238" spans="3:4" x14ac:dyDescent="0.55000000000000004">
      <c r="C4238" s="3"/>
      <c r="D4238" s="23"/>
    </row>
    <row r="4239" spans="3:4" x14ac:dyDescent="0.55000000000000004">
      <c r="C4239" s="3"/>
      <c r="D4239" s="23"/>
    </row>
    <row r="4240" spans="3:4" x14ac:dyDescent="0.55000000000000004">
      <c r="C4240" s="3"/>
      <c r="D4240" s="23"/>
    </row>
    <row r="4241" spans="3:4" x14ac:dyDescent="0.55000000000000004">
      <c r="C4241" s="3"/>
      <c r="D4241" s="23"/>
    </row>
    <row r="4242" spans="3:4" x14ac:dyDescent="0.55000000000000004">
      <c r="C4242" s="3"/>
      <c r="D4242" s="23"/>
    </row>
    <row r="4243" spans="3:4" x14ac:dyDescent="0.55000000000000004">
      <c r="C4243" s="3"/>
      <c r="D4243" s="23"/>
    </row>
    <row r="4244" spans="3:4" x14ac:dyDescent="0.55000000000000004">
      <c r="C4244" s="3"/>
      <c r="D4244" s="23"/>
    </row>
    <row r="4245" spans="3:4" x14ac:dyDescent="0.55000000000000004">
      <c r="C4245" s="3"/>
      <c r="D4245" s="23"/>
    </row>
    <row r="4246" spans="3:4" x14ac:dyDescent="0.55000000000000004">
      <c r="C4246" s="3"/>
      <c r="D4246" s="23"/>
    </row>
    <row r="4247" spans="3:4" x14ac:dyDescent="0.55000000000000004">
      <c r="C4247" s="3"/>
      <c r="D4247" s="23"/>
    </row>
    <row r="4248" spans="3:4" x14ac:dyDescent="0.55000000000000004">
      <c r="C4248" s="3"/>
      <c r="D4248" s="23"/>
    </row>
    <row r="4249" spans="3:4" x14ac:dyDescent="0.55000000000000004">
      <c r="C4249" s="3"/>
      <c r="D4249" s="23"/>
    </row>
    <row r="4250" spans="3:4" x14ac:dyDescent="0.55000000000000004">
      <c r="C4250" s="3"/>
      <c r="D4250" s="23"/>
    </row>
    <row r="4251" spans="3:4" x14ac:dyDescent="0.55000000000000004">
      <c r="C4251" s="3"/>
      <c r="D4251" s="23"/>
    </row>
    <row r="4252" spans="3:4" x14ac:dyDescent="0.55000000000000004">
      <c r="C4252" s="3"/>
      <c r="D4252" s="23"/>
    </row>
    <row r="4253" spans="3:4" x14ac:dyDescent="0.55000000000000004">
      <c r="C4253" s="3"/>
      <c r="D4253" s="23"/>
    </row>
    <row r="4254" spans="3:4" x14ac:dyDescent="0.55000000000000004">
      <c r="C4254" s="3"/>
      <c r="D4254" s="23"/>
    </row>
    <row r="4255" spans="3:4" x14ac:dyDescent="0.55000000000000004">
      <c r="C4255" s="3"/>
      <c r="D4255" s="23"/>
    </row>
    <row r="4256" spans="3:4" x14ac:dyDescent="0.55000000000000004">
      <c r="C4256" s="3"/>
      <c r="D4256" s="23"/>
    </row>
    <row r="4257" spans="3:4" x14ac:dyDescent="0.55000000000000004">
      <c r="C4257" s="3"/>
      <c r="D4257" s="23"/>
    </row>
    <row r="4258" spans="3:4" x14ac:dyDescent="0.55000000000000004">
      <c r="C4258" s="3"/>
      <c r="D4258" s="23"/>
    </row>
    <row r="4259" spans="3:4" x14ac:dyDescent="0.55000000000000004">
      <c r="C4259" s="3"/>
      <c r="D4259" s="23"/>
    </row>
    <row r="4260" spans="3:4" x14ac:dyDescent="0.55000000000000004">
      <c r="C4260" s="3"/>
      <c r="D4260" s="23"/>
    </row>
    <row r="4261" spans="3:4" x14ac:dyDescent="0.55000000000000004">
      <c r="C4261" s="3"/>
      <c r="D4261" s="23"/>
    </row>
    <row r="4262" spans="3:4" x14ac:dyDescent="0.55000000000000004">
      <c r="C4262" s="3"/>
      <c r="D4262" s="23"/>
    </row>
    <row r="4263" spans="3:4" x14ac:dyDescent="0.55000000000000004">
      <c r="C4263" s="3"/>
      <c r="D4263" s="23"/>
    </row>
    <row r="4264" spans="3:4" x14ac:dyDescent="0.55000000000000004">
      <c r="C4264" s="3"/>
      <c r="D4264" s="23"/>
    </row>
    <row r="4265" spans="3:4" x14ac:dyDescent="0.55000000000000004">
      <c r="C4265" s="3"/>
      <c r="D4265" s="23"/>
    </row>
    <row r="4266" spans="3:4" x14ac:dyDescent="0.55000000000000004">
      <c r="C4266" s="3"/>
      <c r="D4266" s="23"/>
    </row>
    <row r="4267" spans="3:4" x14ac:dyDescent="0.55000000000000004">
      <c r="C4267" s="3"/>
      <c r="D4267" s="23"/>
    </row>
    <row r="4268" spans="3:4" x14ac:dyDescent="0.55000000000000004">
      <c r="C4268" s="3"/>
      <c r="D4268" s="23"/>
    </row>
    <row r="4269" spans="3:4" x14ac:dyDescent="0.55000000000000004">
      <c r="C4269" s="3"/>
      <c r="D4269" s="23"/>
    </row>
    <row r="4270" spans="3:4" x14ac:dyDescent="0.55000000000000004">
      <c r="C4270" s="3"/>
      <c r="D4270" s="23"/>
    </row>
    <row r="4271" spans="3:4" x14ac:dyDescent="0.55000000000000004">
      <c r="C4271" s="3"/>
      <c r="D4271" s="23"/>
    </row>
    <row r="4272" spans="3:4" x14ac:dyDescent="0.55000000000000004">
      <c r="C4272" s="3"/>
      <c r="D4272" s="23"/>
    </row>
    <row r="4273" spans="3:4" x14ac:dyDescent="0.55000000000000004">
      <c r="C4273" s="3"/>
      <c r="D4273" s="23"/>
    </row>
    <row r="4274" spans="3:4" x14ac:dyDescent="0.55000000000000004">
      <c r="C4274" s="3"/>
      <c r="D4274" s="23"/>
    </row>
    <row r="4275" spans="3:4" x14ac:dyDescent="0.55000000000000004">
      <c r="C4275" s="3"/>
      <c r="D4275" s="23"/>
    </row>
    <row r="4276" spans="3:4" x14ac:dyDescent="0.55000000000000004">
      <c r="C4276" s="3"/>
      <c r="D4276" s="23"/>
    </row>
    <row r="4277" spans="3:4" x14ac:dyDescent="0.55000000000000004">
      <c r="C4277" s="3"/>
      <c r="D4277" s="23"/>
    </row>
    <row r="4278" spans="3:4" x14ac:dyDescent="0.55000000000000004">
      <c r="C4278" s="3"/>
      <c r="D4278" s="23"/>
    </row>
    <row r="4279" spans="3:4" x14ac:dyDescent="0.55000000000000004">
      <c r="C4279" s="3"/>
      <c r="D4279" s="23"/>
    </row>
    <row r="4280" spans="3:4" x14ac:dyDescent="0.55000000000000004">
      <c r="C4280" s="3"/>
      <c r="D4280" s="23"/>
    </row>
    <row r="4281" spans="3:4" x14ac:dyDescent="0.55000000000000004">
      <c r="C4281" s="3"/>
      <c r="D4281" s="23"/>
    </row>
    <row r="4282" spans="3:4" x14ac:dyDescent="0.55000000000000004">
      <c r="C4282" s="3"/>
      <c r="D4282" s="23"/>
    </row>
    <row r="4283" spans="3:4" x14ac:dyDescent="0.55000000000000004">
      <c r="C4283" s="3"/>
      <c r="D4283" s="23"/>
    </row>
    <row r="4284" spans="3:4" x14ac:dyDescent="0.55000000000000004">
      <c r="C4284" s="3"/>
      <c r="D4284" s="23"/>
    </row>
    <row r="4285" spans="3:4" x14ac:dyDescent="0.55000000000000004">
      <c r="C4285" s="3"/>
      <c r="D4285" s="23"/>
    </row>
    <row r="4286" spans="3:4" x14ac:dyDescent="0.55000000000000004">
      <c r="C4286" s="3"/>
      <c r="D4286" s="23"/>
    </row>
    <row r="4287" spans="3:4" x14ac:dyDescent="0.55000000000000004">
      <c r="C4287" s="3"/>
      <c r="D4287" s="23"/>
    </row>
    <row r="4288" spans="3:4" x14ac:dyDescent="0.55000000000000004">
      <c r="C4288" s="3"/>
      <c r="D4288" s="23"/>
    </row>
    <row r="4289" spans="3:4" x14ac:dyDescent="0.55000000000000004">
      <c r="C4289" s="3"/>
      <c r="D4289" s="23"/>
    </row>
    <row r="4290" spans="3:4" x14ac:dyDescent="0.55000000000000004">
      <c r="C4290" s="3"/>
      <c r="D4290" s="23"/>
    </row>
    <row r="4291" spans="3:4" x14ac:dyDescent="0.55000000000000004">
      <c r="C4291" s="3"/>
      <c r="D4291" s="23"/>
    </row>
    <row r="4292" spans="3:4" x14ac:dyDescent="0.55000000000000004">
      <c r="C4292" s="3"/>
      <c r="D4292" s="23"/>
    </row>
    <row r="4293" spans="3:4" x14ac:dyDescent="0.55000000000000004">
      <c r="C4293" s="3"/>
      <c r="D4293" s="23"/>
    </row>
    <row r="4294" spans="3:4" x14ac:dyDescent="0.55000000000000004">
      <c r="C4294" s="3"/>
      <c r="D4294" s="23"/>
    </row>
    <row r="4295" spans="3:4" x14ac:dyDescent="0.55000000000000004">
      <c r="C4295" s="3"/>
      <c r="D4295" s="23"/>
    </row>
    <row r="4296" spans="3:4" x14ac:dyDescent="0.55000000000000004">
      <c r="C4296" s="3"/>
      <c r="D4296" s="23"/>
    </row>
    <row r="4297" spans="3:4" x14ac:dyDescent="0.55000000000000004">
      <c r="C4297" s="3"/>
      <c r="D4297" s="23"/>
    </row>
    <row r="4298" spans="3:4" x14ac:dyDescent="0.55000000000000004">
      <c r="C4298" s="3"/>
      <c r="D4298" s="23"/>
    </row>
    <row r="4299" spans="3:4" x14ac:dyDescent="0.55000000000000004">
      <c r="C4299" s="3"/>
      <c r="D4299" s="23"/>
    </row>
    <row r="4300" spans="3:4" x14ac:dyDescent="0.55000000000000004">
      <c r="C4300" s="3"/>
      <c r="D4300" s="23"/>
    </row>
    <row r="4301" spans="3:4" x14ac:dyDescent="0.55000000000000004">
      <c r="C4301" s="3"/>
      <c r="D4301" s="23"/>
    </row>
    <row r="4302" spans="3:4" x14ac:dyDescent="0.55000000000000004">
      <c r="C4302" s="3"/>
      <c r="D4302" s="23"/>
    </row>
    <row r="4303" spans="3:4" x14ac:dyDescent="0.55000000000000004">
      <c r="C4303" s="3"/>
      <c r="D4303" s="23"/>
    </row>
    <row r="4304" spans="3:4" x14ac:dyDescent="0.55000000000000004">
      <c r="C4304" s="3"/>
      <c r="D4304" s="23"/>
    </row>
    <row r="4305" spans="3:4" x14ac:dyDescent="0.55000000000000004">
      <c r="C4305" s="3"/>
      <c r="D4305" s="23"/>
    </row>
    <row r="4306" spans="3:4" x14ac:dyDescent="0.55000000000000004">
      <c r="C4306" s="3"/>
      <c r="D4306" s="23"/>
    </row>
    <row r="4307" spans="3:4" x14ac:dyDescent="0.55000000000000004">
      <c r="C4307" s="3"/>
      <c r="D4307" s="23"/>
    </row>
    <row r="4308" spans="3:4" x14ac:dyDescent="0.55000000000000004">
      <c r="C4308" s="3"/>
      <c r="D4308" s="23"/>
    </row>
    <row r="4309" spans="3:4" x14ac:dyDescent="0.55000000000000004">
      <c r="C4309" s="3"/>
      <c r="D4309" s="23"/>
    </row>
    <row r="4310" spans="3:4" x14ac:dyDescent="0.55000000000000004">
      <c r="C4310" s="3"/>
      <c r="D4310" s="23"/>
    </row>
    <row r="4311" spans="3:4" x14ac:dyDescent="0.55000000000000004">
      <c r="C4311" s="3"/>
      <c r="D4311" s="23"/>
    </row>
    <row r="4312" spans="3:4" x14ac:dyDescent="0.55000000000000004">
      <c r="C4312" s="3"/>
      <c r="D4312" s="23"/>
    </row>
    <row r="4313" spans="3:4" x14ac:dyDescent="0.55000000000000004">
      <c r="C4313" s="3"/>
      <c r="D4313" s="23"/>
    </row>
    <row r="4314" spans="3:4" x14ac:dyDescent="0.55000000000000004">
      <c r="C4314" s="3"/>
      <c r="D4314" s="23"/>
    </row>
    <row r="4315" spans="3:4" x14ac:dyDescent="0.55000000000000004">
      <c r="C4315" s="3"/>
      <c r="D4315" s="23"/>
    </row>
    <row r="4316" spans="3:4" x14ac:dyDescent="0.55000000000000004">
      <c r="C4316" s="3"/>
      <c r="D4316" s="23"/>
    </row>
    <row r="4317" spans="3:4" x14ac:dyDescent="0.55000000000000004">
      <c r="C4317" s="3"/>
      <c r="D4317" s="23"/>
    </row>
    <row r="4318" spans="3:4" x14ac:dyDescent="0.55000000000000004">
      <c r="C4318" s="3"/>
      <c r="D4318" s="23"/>
    </row>
    <row r="4319" spans="3:4" x14ac:dyDescent="0.55000000000000004">
      <c r="C4319" s="3"/>
      <c r="D4319" s="23"/>
    </row>
    <row r="4320" spans="3:4" x14ac:dyDescent="0.55000000000000004">
      <c r="C4320" s="3"/>
      <c r="D4320" s="23"/>
    </row>
    <row r="4321" spans="3:4" x14ac:dyDescent="0.55000000000000004">
      <c r="C4321" s="3"/>
      <c r="D4321" s="23"/>
    </row>
    <row r="4322" spans="3:4" x14ac:dyDescent="0.55000000000000004">
      <c r="C4322" s="3"/>
      <c r="D4322" s="23"/>
    </row>
    <row r="4323" spans="3:4" x14ac:dyDescent="0.55000000000000004">
      <c r="C4323" s="3"/>
      <c r="D4323" s="23"/>
    </row>
    <row r="4324" spans="3:4" x14ac:dyDescent="0.55000000000000004">
      <c r="C4324" s="3"/>
      <c r="D4324" s="23"/>
    </row>
    <row r="4325" spans="3:4" x14ac:dyDescent="0.55000000000000004">
      <c r="C4325" s="3"/>
      <c r="D4325" s="23"/>
    </row>
    <row r="4326" spans="3:4" x14ac:dyDescent="0.55000000000000004">
      <c r="C4326" s="3"/>
      <c r="D4326" s="23"/>
    </row>
    <row r="4327" spans="3:4" x14ac:dyDescent="0.55000000000000004">
      <c r="C4327" s="3"/>
      <c r="D4327" s="23"/>
    </row>
    <row r="4328" spans="3:4" x14ac:dyDescent="0.55000000000000004">
      <c r="C4328" s="3"/>
      <c r="D4328" s="23"/>
    </row>
    <row r="4329" spans="3:4" x14ac:dyDescent="0.55000000000000004">
      <c r="C4329" s="3"/>
      <c r="D4329" s="23"/>
    </row>
    <row r="4330" spans="3:4" x14ac:dyDescent="0.55000000000000004">
      <c r="C4330" s="3"/>
      <c r="D4330" s="23"/>
    </row>
    <row r="4331" spans="3:4" x14ac:dyDescent="0.55000000000000004">
      <c r="C4331" s="3"/>
      <c r="D4331" s="23"/>
    </row>
    <row r="4332" spans="3:4" x14ac:dyDescent="0.55000000000000004">
      <c r="C4332" s="3"/>
      <c r="D4332" s="23"/>
    </row>
    <row r="4333" spans="3:4" x14ac:dyDescent="0.55000000000000004">
      <c r="C4333" s="3"/>
      <c r="D4333" s="23"/>
    </row>
    <row r="4334" spans="3:4" x14ac:dyDescent="0.55000000000000004">
      <c r="C4334" s="3"/>
      <c r="D4334" s="23"/>
    </row>
    <row r="4335" spans="3:4" x14ac:dyDescent="0.55000000000000004">
      <c r="C4335" s="3"/>
      <c r="D4335" s="23"/>
    </row>
    <row r="4336" spans="3:4" x14ac:dyDescent="0.55000000000000004">
      <c r="C4336" s="3"/>
      <c r="D4336" s="23"/>
    </row>
    <row r="4337" spans="3:4" x14ac:dyDescent="0.55000000000000004">
      <c r="C4337" s="3"/>
      <c r="D4337" s="23"/>
    </row>
    <row r="4338" spans="3:4" x14ac:dyDescent="0.55000000000000004">
      <c r="C4338" s="3"/>
      <c r="D4338" s="23"/>
    </row>
    <row r="4339" spans="3:4" x14ac:dyDescent="0.55000000000000004">
      <c r="C4339" s="3"/>
      <c r="D4339" s="23"/>
    </row>
    <row r="4340" spans="3:4" x14ac:dyDescent="0.55000000000000004">
      <c r="C4340" s="3"/>
      <c r="D4340" s="23"/>
    </row>
    <row r="4341" spans="3:4" x14ac:dyDescent="0.55000000000000004">
      <c r="C4341" s="3"/>
      <c r="D4341" s="23"/>
    </row>
    <row r="4342" spans="3:4" x14ac:dyDescent="0.55000000000000004">
      <c r="C4342" s="3"/>
      <c r="D4342" s="23"/>
    </row>
    <row r="4343" spans="3:4" x14ac:dyDescent="0.55000000000000004">
      <c r="C4343" s="3"/>
      <c r="D4343" s="23"/>
    </row>
    <row r="4344" spans="3:4" x14ac:dyDescent="0.55000000000000004">
      <c r="C4344" s="3"/>
      <c r="D4344" s="23"/>
    </row>
    <row r="4345" spans="3:4" x14ac:dyDescent="0.55000000000000004">
      <c r="C4345" s="3"/>
      <c r="D4345" s="23"/>
    </row>
    <row r="4346" spans="3:4" x14ac:dyDescent="0.55000000000000004">
      <c r="C4346" s="3"/>
      <c r="D4346" s="23"/>
    </row>
    <row r="4347" spans="3:4" x14ac:dyDescent="0.55000000000000004">
      <c r="C4347" s="3"/>
      <c r="D4347" s="23"/>
    </row>
    <row r="4348" spans="3:4" x14ac:dyDescent="0.55000000000000004">
      <c r="C4348" s="3"/>
      <c r="D4348" s="23"/>
    </row>
    <row r="4349" spans="3:4" x14ac:dyDescent="0.55000000000000004">
      <c r="C4349" s="3"/>
      <c r="D4349" s="23"/>
    </row>
    <row r="4350" spans="3:4" x14ac:dyDescent="0.55000000000000004">
      <c r="C4350" s="3"/>
      <c r="D4350" s="23"/>
    </row>
    <row r="4351" spans="3:4" x14ac:dyDescent="0.55000000000000004">
      <c r="C4351" s="3"/>
      <c r="D4351" s="23"/>
    </row>
    <row r="4352" spans="3:4" x14ac:dyDescent="0.55000000000000004">
      <c r="C4352" s="3"/>
      <c r="D4352" s="23"/>
    </row>
    <row r="4353" spans="3:4" x14ac:dyDescent="0.55000000000000004">
      <c r="C4353" s="3"/>
      <c r="D4353" s="23"/>
    </row>
    <row r="4354" spans="3:4" x14ac:dyDescent="0.55000000000000004">
      <c r="C4354" s="3"/>
      <c r="D4354" s="23"/>
    </row>
    <row r="4355" spans="3:4" x14ac:dyDescent="0.55000000000000004">
      <c r="C4355" s="3"/>
      <c r="D4355" s="23"/>
    </row>
    <row r="4356" spans="3:4" x14ac:dyDescent="0.55000000000000004">
      <c r="C4356" s="3"/>
      <c r="D4356" s="23"/>
    </row>
    <row r="4357" spans="3:4" x14ac:dyDescent="0.55000000000000004">
      <c r="C4357" s="3"/>
      <c r="D4357" s="23"/>
    </row>
    <row r="4358" spans="3:4" x14ac:dyDescent="0.55000000000000004">
      <c r="C4358" s="3"/>
      <c r="D4358" s="23"/>
    </row>
    <row r="4359" spans="3:4" x14ac:dyDescent="0.55000000000000004">
      <c r="C4359" s="3"/>
      <c r="D4359" s="23"/>
    </row>
    <row r="4360" spans="3:4" x14ac:dyDescent="0.55000000000000004">
      <c r="C4360" s="3"/>
      <c r="D4360" s="23"/>
    </row>
    <row r="4361" spans="3:4" x14ac:dyDescent="0.55000000000000004">
      <c r="C4361" s="3"/>
      <c r="D4361" s="23"/>
    </row>
    <row r="4362" spans="3:4" x14ac:dyDescent="0.55000000000000004">
      <c r="C4362" s="3"/>
      <c r="D4362" s="23"/>
    </row>
    <row r="4363" spans="3:4" x14ac:dyDescent="0.55000000000000004">
      <c r="C4363" s="3"/>
      <c r="D4363" s="23"/>
    </row>
    <row r="4364" spans="3:4" x14ac:dyDescent="0.55000000000000004">
      <c r="C4364" s="3"/>
      <c r="D4364" s="23"/>
    </row>
    <row r="4365" spans="3:4" x14ac:dyDescent="0.55000000000000004">
      <c r="C4365" s="3"/>
      <c r="D4365" s="23"/>
    </row>
    <row r="4366" spans="3:4" x14ac:dyDescent="0.55000000000000004">
      <c r="C4366" s="3"/>
      <c r="D4366" s="23"/>
    </row>
    <row r="4367" spans="3:4" x14ac:dyDescent="0.55000000000000004">
      <c r="C4367" s="3"/>
      <c r="D4367" s="23"/>
    </row>
    <row r="4368" spans="3:4" x14ac:dyDescent="0.55000000000000004">
      <c r="C4368" s="3"/>
      <c r="D4368" s="23"/>
    </row>
    <row r="4369" spans="3:4" x14ac:dyDescent="0.55000000000000004">
      <c r="C4369" s="3"/>
      <c r="D4369" s="23"/>
    </row>
    <row r="4370" spans="3:4" x14ac:dyDescent="0.55000000000000004">
      <c r="C4370" s="3"/>
      <c r="D4370" s="23"/>
    </row>
    <row r="4371" spans="3:4" x14ac:dyDescent="0.55000000000000004">
      <c r="C4371" s="3"/>
      <c r="D4371" s="23"/>
    </row>
    <row r="4372" spans="3:4" x14ac:dyDescent="0.55000000000000004">
      <c r="C4372" s="3"/>
      <c r="D4372" s="23"/>
    </row>
    <row r="4373" spans="3:4" x14ac:dyDescent="0.55000000000000004">
      <c r="C4373" s="3"/>
      <c r="D4373" s="23"/>
    </row>
    <row r="4374" spans="3:4" x14ac:dyDescent="0.55000000000000004">
      <c r="C4374" s="3"/>
      <c r="D4374" s="23"/>
    </row>
    <row r="4375" spans="3:4" x14ac:dyDescent="0.55000000000000004">
      <c r="C4375" s="3"/>
      <c r="D4375" s="23"/>
    </row>
    <row r="4376" spans="3:4" x14ac:dyDescent="0.55000000000000004">
      <c r="C4376" s="3"/>
      <c r="D4376" s="23"/>
    </row>
    <row r="4377" spans="3:4" x14ac:dyDescent="0.55000000000000004">
      <c r="C4377" s="3"/>
      <c r="D4377" s="23"/>
    </row>
    <row r="4378" spans="3:4" x14ac:dyDescent="0.55000000000000004">
      <c r="C4378" s="3"/>
      <c r="D4378" s="23"/>
    </row>
    <row r="4379" spans="3:4" x14ac:dyDescent="0.55000000000000004">
      <c r="C4379" s="3"/>
      <c r="D4379" s="23"/>
    </row>
    <row r="4380" spans="3:4" x14ac:dyDescent="0.55000000000000004">
      <c r="C4380" s="3"/>
      <c r="D4380" s="23"/>
    </row>
    <row r="4381" spans="3:4" x14ac:dyDescent="0.55000000000000004">
      <c r="C4381" s="3"/>
      <c r="D4381" s="23"/>
    </row>
    <row r="4382" spans="3:4" x14ac:dyDescent="0.55000000000000004">
      <c r="C4382" s="3"/>
      <c r="D4382" s="23"/>
    </row>
    <row r="4383" spans="3:4" x14ac:dyDescent="0.55000000000000004">
      <c r="C4383" s="3"/>
      <c r="D4383" s="23"/>
    </row>
    <row r="4384" spans="3:4" x14ac:dyDescent="0.55000000000000004">
      <c r="C4384" s="3"/>
      <c r="D4384" s="23"/>
    </row>
    <row r="4385" spans="3:4" x14ac:dyDescent="0.55000000000000004">
      <c r="C4385" s="3"/>
      <c r="D4385" s="23"/>
    </row>
    <row r="4386" spans="3:4" x14ac:dyDescent="0.55000000000000004">
      <c r="C4386" s="3"/>
      <c r="D4386" s="23"/>
    </row>
    <row r="4387" spans="3:4" x14ac:dyDescent="0.55000000000000004">
      <c r="C4387" s="3"/>
      <c r="D4387" s="23"/>
    </row>
    <row r="4388" spans="3:4" x14ac:dyDescent="0.55000000000000004">
      <c r="C4388" s="3"/>
      <c r="D4388" s="23"/>
    </row>
    <row r="4389" spans="3:4" x14ac:dyDescent="0.55000000000000004">
      <c r="C4389" s="3"/>
      <c r="D4389" s="23"/>
    </row>
    <row r="4390" spans="3:4" x14ac:dyDescent="0.55000000000000004">
      <c r="C4390" s="3"/>
      <c r="D4390" s="23"/>
    </row>
    <row r="4391" spans="3:4" x14ac:dyDescent="0.55000000000000004">
      <c r="C4391" s="3"/>
      <c r="D4391" s="23"/>
    </row>
    <row r="4392" spans="3:4" x14ac:dyDescent="0.55000000000000004">
      <c r="C4392" s="3"/>
      <c r="D4392" s="23"/>
    </row>
    <row r="4393" spans="3:4" x14ac:dyDescent="0.55000000000000004">
      <c r="C4393" s="3"/>
      <c r="D4393" s="23"/>
    </row>
    <row r="4394" spans="3:4" x14ac:dyDescent="0.55000000000000004">
      <c r="C4394" s="3"/>
      <c r="D4394" s="23"/>
    </row>
    <row r="4395" spans="3:4" x14ac:dyDescent="0.55000000000000004">
      <c r="C4395" s="3"/>
      <c r="D4395" s="23"/>
    </row>
    <row r="4396" spans="3:4" x14ac:dyDescent="0.55000000000000004">
      <c r="C4396" s="3"/>
      <c r="D4396" s="23"/>
    </row>
    <row r="4397" spans="3:4" x14ac:dyDescent="0.55000000000000004">
      <c r="C4397" s="3"/>
      <c r="D4397" s="23"/>
    </row>
    <row r="4398" spans="3:4" x14ac:dyDescent="0.55000000000000004">
      <c r="C4398" s="3"/>
      <c r="D4398" s="23"/>
    </row>
    <row r="4399" spans="3:4" x14ac:dyDescent="0.55000000000000004">
      <c r="C4399" s="3"/>
      <c r="D4399" s="23"/>
    </row>
    <row r="4400" spans="3:4" x14ac:dyDescent="0.55000000000000004">
      <c r="C4400" s="3"/>
      <c r="D4400" s="23"/>
    </row>
    <row r="4401" spans="3:4" x14ac:dyDescent="0.55000000000000004">
      <c r="C4401" s="3"/>
      <c r="D4401" s="23"/>
    </row>
    <row r="4402" spans="3:4" x14ac:dyDescent="0.55000000000000004">
      <c r="C4402" s="3"/>
      <c r="D4402" s="23"/>
    </row>
    <row r="4403" spans="3:4" x14ac:dyDescent="0.55000000000000004">
      <c r="C4403" s="3"/>
      <c r="D4403" s="23"/>
    </row>
    <row r="4404" spans="3:4" x14ac:dyDescent="0.55000000000000004">
      <c r="C4404" s="3"/>
      <c r="D4404" s="23"/>
    </row>
    <row r="4405" spans="3:4" x14ac:dyDescent="0.55000000000000004">
      <c r="C4405" s="3"/>
      <c r="D4405" s="23"/>
    </row>
    <row r="4406" spans="3:4" x14ac:dyDescent="0.55000000000000004">
      <c r="C4406" s="3"/>
      <c r="D4406" s="23"/>
    </row>
    <row r="4407" spans="3:4" x14ac:dyDescent="0.55000000000000004">
      <c r="C4407" s="3"/>
      <c r="D4407" s="23"/>
    </row>
    <row r="4408" spans="3:4" x14ac:dyDescent="0.55000000000000004">
      <c r="C4408" s="3"/>
      <c r="D4408" s="23"/>
    </row>
    <row r="4409" spans="3:4" x14ac:dyDescent="0.55000000000000004">
      <c r="C4409" s="3"/>
      <c r="D4409" s="23"/>
    </row>
    <row r="4410" spans="3:4" x14ac:dyDescent="0.55000000000000004">
      <c r="C4410" s="3"/>
      <c r="D4410" s="23"/>
    </row>
    <row r="4411" spans="3:4" x14ac:dyDescent="0.55000000000000004">
      <c r="C4411" s="3"/>
      <c r="D4411" s="23"/>
    </row>
    <row r="4412" spans="3:4" x14ac:dyDescent="0.55000000000000004">
      <c r="C4412" s="3"/>
      <c r="D4412" s="23"/>
    </row>
    <row r="4413" spans="3:4" x14ac:dyDescent="0.55000000000000004">
      <c r="C4413" s="3"/>
      <c r="D4413" s="23"/>
    </row>
    <row r="4414" spans="3:4" x14ac:dyDescent="0.55000000000000004">
      <c r="C4414" s="3"/>
      <c r="D4414" s="23"/>
    </row>
    <row r="4415" spans="3:4" x14ac:dyDescent="0.55000000000000004">
      <c r="C4415" s="3"/>
      <c r="D4415" s="23"/>
    </row>
    <row r="4416" spans="3:4" x14ac:dyDescent="0.55000000000000004">
      <c r="C4416" s="3"/>
      <c r="D4416" s="23"/>
    </row>
    <row r="4417" spans="3:4" x14ac:dyDescent="0.55000000000000004">
      <c r="C4417" s="3"/>
      <c r="D4417" s="23"/>
    </row>
    <row r="4418" spans="3:4" x14ac:dyDescent="0.55000000000000004">
      <c r="C4418" s="3"/>
      <c r="D4418" s="23"/>
    </row>
    <row r="4419" spans="3:4" x14ac:dyDescent="0.55000000000000004">
      <c r="C4419" s="3"/>
      <c r="D4419" s="23"/>
    </row>
    <row r="4420" spans="3:4" x14ac:dyDescent="0.55000000000000004">
      <c r="C4420" s="3"/>
      <c r="D4420" s="23"/>
    </row>
    <row r="4421" spans="3:4" x14ac:dyDescent="0.55000000000000004">
      <c r="C4421" s="3"/>
      <c r="D4421" s="23"/>
    </row>
    <row r="4422" spans="3:4" x14ac:dyDescent="0.55000000000000004">
      <c r="C4422" s="3"/>
      <c r="D4422" s="23"/>
    </row>
    <row r="4423" spans="3:4" x14ac:dyDescent="0.55000000000000004">
      <c r="C4423" s="3"/>
      <c r="D4423" s="23"/>
    </row>
    <row r="4424" spans="3:4" x14ac:dyDescent="0.55000000000000004">
      <c r="C4424" s="3"/>
      <c r="D4424" s="23"/>
    </row>
    <row r="4425" spans="3:4" x14ac:dyDescent="0.55000000000000004">
      <c r="C4425" s="3"/>
      <c r="D4425" s="23"/>
    </row>
    <row r="4426" spans="3:4" x14ac:dyDescent="0.55000000000000004">
      <c r="C4426" s="3"/>
      <c r="D4426" s="23"/>
    </row>
    <row r="4427" spans="3:4" x14ac:dyDescent="0.55000000000000004">
      <c r="C4427" s="3"/>
      <c r="D4427" s="23"/>
    </row>
    <row r="4428" spans="3:4" x14ac:dyDescent="0.55000000000000004">
      <c r="C4428" s="3"/>
      <c r="D4428" s="23"/>
    </row>
    <row r="4429" spans="3:4" x14ac:dyDescent="0.55000000000000004">
      <c r="C4429" s="3"/>
      <c r="D4429" s="23"/>
    </row>
    <row r="4430" spans="3:4" x14ac:dyDescent="0.55000000000000004">
      <c r="C4430" s="3"/>
      <c r="D4430" s="23"/>
    </row>
    <row r="4431" spans="3:4" x14ac:dyDescent="0.55000000000000004">
      <c r="C4431" s="3"/>
      <c r="D4431" s="23"/>
    </row>
    <row r="4432" spans="3:4" x14ac:dyDescent="0.55000000000000004">
      <c r="C4432" s="3"/>
      <c r="D4432" s="23"/>
    </row>
    <row r="4433" spans="3:4" x14ac:dyDescent="0.55000000000000004">
      <c r="C4433" s="3"/>
      <c r="D4433" s="23"/>
    </row>
    <row r="4434" spans="3:4" x14ac:dyDescent="0.55000000000000004">
      <c r="C4434" s="3"/>
      <c r="D4434" s="23"/>
    </row>
    <row r="4435" spans="3:4" x14ac:dyDescent="0.55000000000000004">
      <c r="C4435" s="3"/>
      <c r="D4435" s="23"/>
    </row>
    <row r="4436" spans="3:4" x14ac:dyDescent="0.55000000000000004">
      <c r="C4436" s="3"/>
      <c r="D4436" s="23"/>
    </row>
    <row r="4437" spans="3:4" x14ac:dyDescent="0.55000000000000004">
      <c r="C4437" s="3"/>
      <c r="D4437" s="23"/>
    </row>
    <row r="4438" spans="3:4" x14ac:dyDescent="0.55000000000000004">
      <c r="C4438" s="3"/>
      <c r="D4438" s="23"/>
    </row>
    <row r="4439" spans="3:4" x14ac:dyDescent="0.55000000000000004">
      <c r="C4439" s="3"/>
      <c r="D4439" s="23"/>
    </row>
    <row r="4440" spans="3:4" x14ac:dyDescent="0.55000000000000004">
      <c r="C4440" s="3"/>
      <c r="D4440" s="23"/>
    </row>
    <row r="4441" spans="3:4" x14ac:dyDescent="0.55000000000000004">
      <c r="C4441" s="3"/>
      <c r="D4441" s="23"/>
    </row>
    <row r="4442" spans="3:4" x14ac:dyDescent="0.55000000000000004">
      <c r="C4442" s="3"/>
      <c r="D4442" s="23"/>
    </row>
    <row r="4443" spans="3:4" x14ac:dyDescent="0.55000000000000004">
      <c r="C4443" s="3"/>
      <c r="D4443" s="23"/>
    </row>
    <row r="4444" spans="3:4" x14ac:dyDescent="0.55000000000000004">
      <c r="C4444" s="3"/>
      <c r="D4444" s="23"/>
    </row>
    <row r="4445" spans="3:4" x14ac:dyDescent="0.55000000000000004">
      <c r="C4445" s="3"/>
      <c r="D4445" s="23"/>
    </row>
    <row r="4446" spans="3:4" x14ac:dyDescent="0.55000000000000004">
      <c r="C4446" s="3"/>
      <c r="D4446" s="23"/>
    </row>
    <row r="4447" spans="3:4" x14ac:dyDescent="0.55000000000000004">
      <c r="C4447" s="3"/>
      <c r="D4447" s="23"/>
    </row>
    <row r="4448" spans="3:4" x14ac:dyDescent="0.55000000000000004">
      <c r="C4448" s="3"/>
      <c r="D4448" s="23"/>
    </row>
    <row r="4449" spans="3:4" x14ac:dyDescent="0.55000000000000004">
      <c r="C4449" s="3"/>
      <c r="D4449" s="23"/>
    </row>
    <row r="4450" spans="3:4" x14ac:dyDescent="0.55000000000000004">
      <c r="C4450" s="3"/>
      <c r="D4450" s="23"/>
    </row>
    <row r="4451" spans="3:4" x14ac:dyDescent="0.55000000000000004">
      <c r="C4451" s="3"/>
      <c r="D4451" s="23"/>
    </row>
    <row r="4452" spans="3:4" x14ac:dyDescent="0.55000000000000004">
      <c r="C4452" s="3"/>
      <c r="D4452" s="23"/>
    </row>
    <row r="4453" spans="3:4" x14ac:dyDescent="0.55000000000000004">
      <c r="C4453" s="3"/>
      <c r="D4453" s="23"/>
    </row>
    <row r="4454" spans="3:4" x14ac:dyDescent="0.55000000000000004">
      <c r="C4454" s="3"/>
      <c r="D4454" s="23"/>
    </row>
    <row r="4455" spans="3:4" x14ac:dyDescent="0.55000000000000004">
      <c r="C4455" s="3"/>
      <c r="D4455" s="23"/>
    </row>
    <row r="4456" spans="3:4" x14ac:dyDescent="0.55000000000000004">
      <c r="C4456" s="3"/>
      <c r="D4456" s="23"/>
    </row>
    <row r="4457" spans="3:4" x14ac:dyDescent="0.55000000000000004">
      <c r="C4457" s="3"/>
      <c r="D4457" s="23"/>
    </row>
    <row r="4458" spans="3:4" x14ac:dyDescent="0.55000000000000004">
      <c r="C4458" s="3"/>
      <c r="D4458" s="23"/>
    </row>
    <row r="4459" spans="3:4" x14ac:dyDescent="0.55000000000000004">
      <c r="C4459" s="3"/>
      <c r="D4459" s="23"/>
    </row>
    <row r="4460" spans="3:4" x14ac:dyDescent="0.55000000000000004">
      <c r="C4460" s="3"/>
      <c r="D4460" s="23"/>
    </row>
    <row r="4461" spans="3:4" x14ac:dyDescent="0.55000000000000004">
      <c r="C4461" s="3"/>
      <c r="D4461" s="23"/>
    </row>
    <row r="4462" spans="3:4" x14ac:dyDescent="0.55000000000000004">
      <c r="C4462" s="3"/>
      <c r="D4462" s="23"/>
    </row>
    <row r="4463" spans="3:4" x14ac:dyDescent="0.55000000000000004">
      <c r="C4463" s="3"/>
      <c r="D4463" s="23"/>
    </row>
    <row r="4464" spans="3:4" x14ac:dyDescent="0.55000000000000004">
      <c r="C4464" s="3"/>
      <c r="D4464" s="23"/>
    </row>
    <row r="4465" spans="3:4" x14ac:dyDescent="0.55000000000000004">
      <c r="C4465" s="3"/>
      <c r="D4465" s="23"/>
    </row>
    <row r="4466" spans="3:4" x14ac:dyDescent="0.55000000000000004">
      <c r="C4466" s="3"/>
      <c r="D4466" s="23"/>
    </row>
    <row r="4467" spans="3:4" x14ac:dyDescent="0.55000000000000004">
      <c r="C4467" s="3"/>
      <c r="D4467" s="23"/>
    </row>
    <row r="4468" spans="3:4" x14ac:dyDescent="0.55000000000000004">
      <c r="C4468" s="3"/>
      <c r="D4468" s="23"/>
    </row>
    <row r="4469" spans="3:4" x14ac:dyDescent="0.55000000000000004">
      <c r="C4469" s="3"/>
      <c r="D4469" s="23"/>
    </row>
    <row r="4470" spans="3:4" x14ac:dyDescent="0.55000000000000004">
      <c r="C4470" s="3"/>
      <c r="D4470" s="23"/>
    </row>
    <row r="4471" spans="3:4" x14ac:dyDescent="0.55000000000000004">
      <c r="C4471" s="3"/>
      <c r="D4471" s="23"/>
    </row>
    <row r="4472" spans="3:4" x14ac:dyDescent="0.55000000000000004">
      <c r="C4472" s="3"/>
      <c r="D4472" s="23"/>
    </row>
    <row r="4473" spans="3:4" x14ac:dyDescent="0.55000000000000004">
      <c r="C4473" s="3"/>
      <c r="D4473" s="23"/>
    </row>
    <row r="4474" spans="3:4" x14ac:dyDescent="0.55000000000000004">
      <c r="C4474" s="3"/>
      <c r="D4474" s="23"/>
    </row>
    <row r="4475" spans="3:4" x14ac:dyDescent="0.55000000000000004">
      <c r="C4475" s="3"/>
      <c r="D4475" s="23"/>
    </row>
    <row r="4476" spans="3:4" x14ac:dyDescent="0.55000000000000004">
      <c r="C4476" s="3"/>
      <c r="D4476" s="23"/>
    </row>
    <row r="4477" spans="3:4" x14ac:dyDescent="0.55000000000000004">
      <c r="C4477" s="3"/>
      <c r="D4477" s="23"/>
    </row>
    <row r="4478" spans="3:4" x14ac:dyDescent="0.55000000000000004">
      <c r="C4478" s="3"/>
      <c r="D4478" s="23"/>
    </row>
    <row r="4479" spans="3:4" x14ac:dyDescent="0.55000000000000004">
      <c r="C4479" s="3"/>
      <c r="D4479" s="23"/>
    </row>
    <row r="4480" spans="3:4" x14ac:dyDescent="0.55000000000000004">
      <c r="C4480" s="3"/>
      <c r="D4480" s="23"/>
    </row>
    <row r="4481" spans="3:4" x14ac:dyDescent="0.55000000000000004">
      <c r="C4481" s="3"/>
      <c r="D4481" s="23"/>
    </row>
    <row r="4482" spans="3:4" x14ac:dyDescent="0.55000000000000004">
      <c r="C4482" s="3"/>
      <c r="D4482" s="23"/>
    </row>
    <row r="4483" spans="3:4" x14ac:dyDescent="0.55000000000000004">
      <c r="C4483" s="3"/>
      <c r="D4483" s="23"/>
    </row>
    <row r="4484" spans="3:4" x14ac:dyDescent="0.55000000000000004">
      <c r="C4484" s="3"/>
      <c r="D4484" s="23"/>
    </row>
    <row r="4485" spans="3:4" x14ac:dyDescent="0.55000000000000004">
      <c r="C4485" s="3"/>
      <c r="D4485" s="23"/>
    </row>
    <row r="4486" spans="3:4" x14ac:dyDescent="0.55000000000000004">
      <c r="C4486" s="3"/>
      <c r="D4486" s="23"/>
    </row>
    <row r="4487" spans="3:4" x14ac:dyDescent="0.55000000000000004">
      <c r="C4487" s="3"/>
      <c r="D4487" s="23"/>
    </row>
    <row r="4488" spans="3:4" x14ac:dyDescent="0.55000000000000004">
      <c r="C4488" s="3"/>
      <c r="D4488" s="23"/>
    </row>
    <row r="4489" spans="3:4" x14ac:dyDescent="0.55000000000000004">
      <c r="C4489" s="3"/>
      <c r="D4489" s="23"/>
    </row>
    <row r="4490" spans="3:4" x14ac:dyDescent="0.55000000000000004">
      <c r="C4490" s="3"/>
      <c r="D4490" s="23"/>
    </row>
    <row r="4491" spans="3:4" x14ac:dyDescent="0.55000000000000004">
      <c r="C4491" s="3"/>
      <c r="D4491" s="23"/>
    </row>
    <row r="4492" spans="3:4" x14ac:dyDescent="0.55000000000000004">
      <c r="C4492" s="3"/>
      <c r="D4492" s="23"/>
    </row>
    <row r="4493" spans="3:4" x14ac:dyDescent="0.55000000000000004">
      <c r="C4493" s="3"/>
      <c r="D4493" s="23"/>
    </row>
    <row r="4494" spans="3:4" x14ac:dyDescent="0.55000000000000004">
      <c r="C4494" s="3"/>
      <c r="D4494" s="23"/>
    </row>
    <row r="4495" spans="3:4" x14ac:dyDescent="0.55000000000000004">
      <c r="C4495" s="3"/>
      <c r="D4495" s="23"/>
    </row>
    <row r="4496" spans="3:4" x14ac:dyDescent="0.55000000000000004">
      <c r="C4496" s="3"/>
      <c r="D4496" s="23"/>
    </row>
    <row r="4497" spans="3:4" x14ac:dyDescent="0.55000000000000004">
      <c r="C4497" s="3"/>
      <c r="D4497" s="23"/>
    </row>
    <row r="4498" spans="3:4" x14ac:dyDescent="0.55000000000000004">
      <c r="C4498" s="3"/>
      <c r="D4498" s="23"/>
    </row>
    <row r="4499" spans="3:4" x14ac:dyDescent="0.55000000000000004">
      <c r="C4499" s="3"/>
      <c r="D4499" s="23"/>
    </row>
    <row r="4500" spans="3:4" x14ac:dyDescent="0.55000000000000004">
      <c r="C4500" s="3"/>
      <c r="D4500" s="23"/>
    </row>
    <row r="4501" spans="3:4" x14ac:dyDescent="0.55000000000000004">
      <c r="C4501" s="3"/>
      <c r="D4501" s="23"/>
    </row>
    <row r="4502" spans="3:4" x14ac:dyDescent="0.55000000000000004">
      <c r="C4502" s="3"/>
      <c r="D4502" s="23"/>
    </row>
    <row r="4503" spans="3:4" x14ac:dyDescent="0.55000000000000004">
      <c r="C4503" s="3"/>
      <c r="D4503" s="23"/>
    </row>
    <row r="4504" spans="3:4" x14ac:dyDescent="0.55000000000000004">
      <c r="C4504" s="3"/>
      <c r="D4504" s="23"/>
    </row>
    <row r="4505" spans="3:4" x14ac:dyDescent="0.55000000000000004">
      <c r="C4505" s="3"/>
      <c r="D4505" s="23"/>
    </row>
    <row r="4506" spans="3:4" x14ac:dyDescent="0.55000000000000004">
      <c r="C4506" s="3"/>
      <c r="D4506" s="23"/>
    </row>
    <row r="4507" spans="3:4" x14ac:dyDescent="0.55000000000000004">
      <c r="C4507" s="3"/>
      <c r="D4507" s="23"/>
    </row>
    <row r="4508" spans="3:4" x14ac:dyDescent="0.55000000000000004">
      <c r="C4508" s="3"/>
      <c r="D4508" s="23"/>
    </row>
    <row r="4509" spans="3:4" x14ac:dyDescent="0.55000000000000004">
      <c r="C4509" s="3"/>
      <c r="D4509" s="23"/>
    </row>
    <row r="4510" spans="3:4" x14ac:dyDescent="0.55000000000000004">
      <c r="C4510" s="3"/>
      <c r="D4510" s="23"/>
    </row>
    <row r="4511" spans="3:4" x14ac:dyDescent="0.55000000000000004">
      <c r="C4511" s="3"/>
      <c r="D4511" s="23"/>
    </row>
    <row r="4512" spans="3:4" x14ac:dyDescent="0.55000000000000004">
      <c r="C4512" s="3"/>
      <c r="D4512" s="23"/>
    </row>
    <row r="4513" spans="3:4" x14ac:dyDescent="0.55000000000000004">
      <c r="C4513" s="3"/>
      <c r="D4513" s="23"/>
    </row>
    <row r="4514" spans="3:4" x14ac:dyDescent="0.55000000000000004">
      <c r="C4514" s="3"/>
      <c r="D4514" s="23"/>
    </row>
    <row r="4515" spans="3:4" x14ac:dyDescent="0.55000000000000004">
      <c r="C4515" s="3"/>
      <c r="D4515" s="23"/>
    </row>
    <row r="4516" spans="3:4" x14ac:dyDescent="0.55000000000000004">
      <c r="C4516" s="3"/>
      <c r="D4516" s="23"/>
    </row>
    <row r="4517" spans="3:4" x14ac:dyDescent="0.55000000000000004">
      <c r="C4517" s="3"/>
      <c r="D4517" s="23"/>
    </row>
    <row r="4518" spans="3:4" x14ac:dyDescent="0.55000000000000004">
      <c r="C4518" s="3"/>
      <c r="D4518" s="23"/>
    </row>
    <row r="4519" spans="3:4" x14ac:dyDescent="0.55000000000000004">
      <c r="C4519" s="3"/>
      <c r="D4519" s="23"/>
    </row>
    <row r="4520" spans="3:4" x14ac:dyDescent="0.55000000000000004">
      <c r="C4520" s="3"/>
      <c r="D4520" s="23"/>
    </row>
    <row r="4521" spans="3:4" x14ac:dyDescent="0.55000000000000004">
      <c r="C4521" s="3"/>
      <c r="D4521" s="23"/>
    </row>
    <row r="4522" spans="3:4" x14ac:dyDescent="0.55000000000000004">
      <c r="C4522" s="3"/>
      <c r="D4522" s="23"/>
    </row>
    <row r="4523" spans="3:4" x14ac:dyDescent="0.55000000000000004">
      <c r="C4523" s="3"/>
      <c r="D4523" s="23"/>
    </row>
    <row r="4524" spans="3:4" x14ac:dyDescent="0.55000000000000004">
      <c r="C4524" s="3"/>
      <c r="D4524" s="23"/>
    </row>
    <row r="4525" spans="3:4" x14ac:dyDescent="0.55000000000000004">
      <c r="C4525" s="3"/>
      <c r="D4525" s="23"/>
    </row>
    <row r="4526" spans="3:4" x14ac:dyDescent="0.55000000000000004">
      <c r="C4526" s="3"/>
      <c r="D4526" s="23"/>
    </row>
    <row r="4527" spans="3:4" x14ac:dyDescent="0.55000000000000004">
      <c r="C4527" s="3"/>
      <c r="D4527" s="23"/>
    </row>
    <row r="4528" spans="3:4" x14ac:dyDescent="0.55000000000000004">
      <c r="C4528" s="3"/>
      <c r="D4528" s="23"/>
    </row>
    <row r="4529" spans="3:4" x14ac:dyDescent="0.55000000000000004">
      <c r="C4529" s="3"/>
      <c r="D4529" s="23"/>
    </row>
    <row r="4530" spans="3:4" x14ac:dyDescent="0.55000000000000004">
      <c r="C4530" s="3"/>
      <c r="D4530" s="23"/>
    </row>
    <row r="4531" spans="3:4" x14ac:dyDescent="0.55000000000000004">
      <c r="C4531" s="3"/>
      <c r="D4531" s="23"/>
    </row>
    <row r="4532" spans="3:4" x14ac:dyDescent="0.55000000000000004">
      <c r="C4532" s="3"/>
      <c r="D4532" s="23"/>
    </row>
    <row r="4533" spans="3:4" x14ac:dyDescent="0.55000000000000004">
      <c r="C4533" s="3"/>
      <c r="D4533" s="23"/>
    </row>
    <row r="4534" spans="3:4" x14ac:dyDescent="0.55000000000000004">
      <c r="C4534" s="3"/>
      <c r="D4534" s="23"/>
    </row>
    <row r="4535" spans="3:4" x14ac:dyDescent="0.55000000000000004">
      <c r="C4535" s="3"/>
      <c r="D4535" s="23"/>
    </row>
    <row r="4536" spans="3:4" x14ac:dyDescent="0.55000000000000004">
      <c r="C4536" s="3"/>
      <c r="D4536" s="23"/>
    </row>
    <row r="4537" spans="3:4" x14ac:dyDescent="0.55000000000000004">
      <c r="C4537" s="3"/>
      <c r="D4537" s="23"/>
    </row>
    <row r="4538" spans="3:4" x14ac:dyDescent="0.55000000000000004">
      <c r="C4538" s="3"/>
      <c r="D4538" s="23"/>
    </row>
    <row r="4539" spans="3:4" x14ac:dyDescent="0.55000000000000004">
      <c r="C4539" s="3"/>
      <c r="D4539" s="23"/>
    </row>
    <row r="4540" spans="3:4" x14ac:dyDescent="0.55000000000000004">
      <c r="C4540" s="3"/>
      <c r="D4540" s="23"/>
    </row>
    <row r="4541" spans="3:4" x14ac:dyDescent="0.55000000000000004">
      <c r="C4541" s="3"/>
      <c r="D4541" s="23"/>
    </row>
    <row r="4542" spans="3:4" x14ac:dyDescent="0.55000000000000004">
      <c r="C4542" s="3"/>
      <c r="D4542" s="23"/>
    </row>
    <row r="4543" spans="3:4" x14ac:dyDescent="0.55000000000000004">
      <c r="C4543" s="3"/>
      <c r="D4543" s="23"/>
    </row>
    <row r="4544" spans="3:4" x14ac:dyDescent="0.55000000000000004">
      <c r="C4544" s="3"/>
      <c r="D4544" s="23"/>
    </row>
    <row r="4545" spans="3:4" x14ac:dyDescent="0.55000000000000004">
      <c r="C4545" s="3"/>
      <c r="D4545" s="23"/>
    </row>
    <row r="4546" spans="3:4" x14ac:dyDescent="0.55000000000000004">
      <c r="C4546" s="3"/>
      <c r="D4546" s="23"/>
    </row>
    <row r="4547" spans="3:4" x14ac:dyDescent="0.55000000000000004">
      <c r="C4547" s="3"/>
      <c r="D4547" s="23"/>
    </row>
    <row r="4548" spans="3:4" x14ac:dyDescent="0.55000000000000004">
      <c r="C4548" s="3"/>
      <c r="D4548" s="23"/>
    </row>
    <row r="4549" spans="3:4" x14ac:dyDescent="0.55000000000000004">
      <c r="C4549" s="3"/>
      <c r="D4549" s="23"/>
    </row>
    <row r="4550" spans="3:4" x14ac:dyDescent="0.55000000000000004">
      <c r="C4550" s="3"/>
      <c r="D4550" s="23"/>
    </row>
    <row r="4551" spans="3:4" x14ac:dyDescent="0.55000000000000004">
      <c r="C4551" s="3"/>
      <c r="D4551" s="23"/>
    </row>
    <row r="4552" spans="3:4" x14ac:dyDescent="0.55000000000000004">
      <c r="C4552" s="3"/>
      <c r="D4552" s="23"/>
    </row>
    <row r="4553" spans="3:4" x14ac:dyDescent="0.55000000000000004">
      <c r="C4553" s="3"/>
      <c r="D4553" s="23"/>
    </row>
    <row r="4554" spans="3:4" x14ac:dyDescent="0.55000000000000004">
      <c r="C4554" s="3"/>
      <c r="D4554" s="23"/>
    </row>
    <row r="4555" spans="3:4" x14ac:dyDescent="0.55000000000000004">
      <c r="C4555" s="3"/>
      <c r="D4555" s="23"/>
    </row>
    <row r="4556" spans="3:4" x14ac:dyDescent="0.55000000000000004">
      <c r="C4556" s="3"/>
      <c r="D4556" s="23"/>
    </row>
    <row r="4557" spans="3:4" x14ac:dyDescent="0.55000000000000004">
      <c r="C4557" s="3"/>
      <c r="D4557" s="23"/>
    </row>
    <row r="4558" spans="3:4" x14ac:dyDescent="0.55000000000000004">
      <c r="C4558" s="3"/>
      <c r="D4558" s="23"/>
    </row>
    <row r="4559" spans="3:4" x14ac:dyDescent="0.55000000000000004">
      <c r="C4559" s="3"/>
      <c r="D4559" s="23"/>
    </row>
    <row r="4560" spans="3:4" x14ac:dyDescent="0.55000000000000004">
      <c r="C4560" s="3"/>
      <c r="D4560" s="23"/>
    </row>
    <row r="4561" spans="3:4" x14ac:dyDescent="0.55000000000000004">
      <c r="C4561" s="3"/>
      <c r="D4561" s="23"/>
    </row>
    <row r="4562" spans="3:4" x14ac:dyDescent="0.55000000000000004">
      <c r="C4562" s="3"/>
      <c r="D4562" s="23"/>
    </row>
    <row r="4563" spans="3:4" x14ac:dyDescent="0.55000000000000004">
      <c r="C4563" s="3"/>
      <c r="D4563" s="23"/>
    </row>
    <row r="4564" spans="3:4" x14ac:dyDescent="0.55000000000000004">
      <c r="C4564" s="3"/>
      <c r="D4564" s="23"/>
    </row>
    <row r="4565" spans="3:4" x14ac:dyDescent="0.55000000000000004">
      <c r="C4565" s="3"/>
      <c r="D4565" s="23"/>
    </row>
    <row r="4566" spans="3:4" x14ac:dyDescent="0.55000000000000004">
      <c r="C4566" s="3"/>
      <c r="D4566" s="23"/>
    </row>
    <row r="4567" spans="3:4" x14ac:dyDescent="0.55000000000000004">
      <c r="C4567" s="3"/>
      <c r="D4567" s="23"/>
    </row>
    <row r="4568" spans="3:4" x14ac:dyDescent="0.55000000000000004">
      <c r="C4568" s="3"/>
      <c r="D4568" s="23"/>
    </row>
    <row r="4569" spans="3:4" x14ac:dyDescent="0.55000000000000004">
      <c r="C4569" s="3"/>
      <c r="D4569" s="23"/>
    </row>
    <row r="4570" spans="3:4" x14ac:dyDescent="0.55000000000000004">
      <c r="C4570" s="3"/>
      <c r="D4570" s="23"/>
    </row>
    <row r="4571" spans="3:4" x14ac:dyDescent="0.55000000000000004">
      <c r="C4571" s="3"/>
      <c r="D4571" s="23"/>
    </row>
    <row r="4572" spans="3:4" x14ac:dyDescent="0.55000000000000004">
      <c r="C4572" s="3"/>
      <c r="D4572" s="23"/>
    </row>
    <row r="4573" spans="3:4" x14ac:dyDescent="0.55000000000000004">
      <c r="C4573" s="3"/>
      <c r="D4573" s="23"/>
    </row>
    <row r="4574" spans="3:4" x14ac:dyDescent="0.55000000000000004">
      <c r="C4574" s="3"/>
      <c r="D4574" s="23"/>
    </row>
    <row r="4575" spans="3:4" x14ac:dyDescent="0.55000000000000004">
      <c r="C4575" s="3"/>
      <c r="D4575" s="23"/>
    </row>
    <row r="4576" spans="3:4" x14ac:dyDescent="0.55000000000000004">
      <c r="C4576" s="3"/>
      <c r="D4576" s="23"/>
    </row>
    <row r="4577" spans="3:4" x14ac:dyDescent="0.55000000000000004">
      <c r="C4577" s="3"/>
      <c r="D4577" s="23"/>
    </row>
    <row r="4578" spans="3:4" x14ac:dyDescent="0.55000000000000004">
      <c r="C4578" s="3"/>
      <c r="D4578" s="23"/>
    </row>
    <row r="4579" spans="3:4" x14ac:dyDescent="0.55000000000000004">
      <c r="C4579" s="3"/>
      <c r="D4579" s="23"/>
    </row>
    <row r="4580" spans="3:4" x14ac:dyDescent="0.55000000000000004">
      <c r="C4580" s="3"/>
      <c r="D4580" s="23"/>
    </row>
    <row r="4581" spans="3:4" x14ac:dyDescent="0.55000000000000004">
      <c r="C4581" s="3"/>
      <c r="D4581" s="23"/>
    </row>
    <row r="4582" spans="3:4" x14ac:dyDescent="0.55000000000000004">
      <c r="C4582" s="3"/>
      <c r="D4582" s="23"/>
    </row>
    <row r="4583" spans="3:4" x14ac:dyDescent="0.55000000000000004">
      <c r="C4583" s="3"/>
      <c r="D4583" s="23"/>
    </row>
    <row r="4584" spans="3:4" x14ac:dyDescent="0.55000000000000004">
      <c r="C4584" s="3"/>
      <c r="D4584" s="23"/>
    </row>
    <row r="4585" spans="3:4" x14ac:dyDescent="0.55000000000000004">
      <c r="C4585" s="3"/>
      <c r="D4585" s="23"/>
    </row>
    <row r="4586" spans="3:4" x14ac:dyDescent="0.55000000000000004">
      <c r="C4586" s="3"/>
      <c r="D4586" s="23"/>
    </row>
    <row r="4587" spans="3:4" x14ac:dyDescent="0.55000000000000004">
      <c r="C4587" s="3"/>
      <c r="D4587" s="23"/>
    </row>
    <row r="4588" spans="3:4" x14ac:dyDescent="0.55000000000000004">
      <c r="C4588" s="3"/>
      <c r="D4588" s="23"/>
    </row>
    <row r="4589" spans="3:4" x14ac:dyDescent="0.55000000000000004">
      <c r="C4589" s="3"/>
      <c r="D4589" s="23"/>
    </row>
    <row r="4590" spans="3:4" x14ac:dyDescent="0.55000000000000004">
      <c r="C4590" s="3"/>
      <c r="D4590" s="23"/>
    </row>
    <row r="4591" spans="3:4" x14ac:dyDescent="0.55000000000000004">
      <c r="C4591" s="3"/>
      <c r="D4591" s="23"/>
    </row>
    <row r="4592" spans="3:4" x14ac:dyDescent="0.55000000000000004">
      <c r="C4592" s="3"/>
      <c r="D4592" s="23"/>
    </row>
    <row r="4593" spans="3:4" x14ac:dyDescent="0.55000000000000004">
      <c r="C4593" s="3"/>
      <c r="D4593" s="23"/>
    </row>
    <row r="4594" spans="3:4" x14ac:dyDescent="0.55000000000000004">
      <c r="C4594" s="3"/>
      <c r="D4594" s="23"/>
    </row>
    <row r="4595" spans="3:4" x14ac:dyDescent="0.55000000000000004">
      <c r="C4595" s="3"/>
      <c r="D4595" s="23"/>
    </row>
    <row r="4596" spans="3:4" x14ac:dyDescent="0.55000000000000004">
      <c r="C4596" s="3"/>
      <c r="D4596" s="23"/>
    </row>
    <row r="4597" spans="3:4" x14ac:dyDescent="0.55000000000000004">
      <c r="C4597" s="3"/>
      <c r="D4597" s="23"/>
    </row>
    <row r="4598" spans="3:4" x14ac:dyDescent="0.55000000000000004">
      <c r="C4598" s="3"/>
      <c r="D4598" s="23"/>
    </row>
    <row r="4599" spans="3:4" x14ac:dyDescent="0.55000000000000004">
      <c r="C4599" s="3"/>
      <c r="D4599" s="23"/>
    </row>
    <row r="4600" spans="3:4" x14ac:dyDescent="0.55000000000000004">
      <c r="C4600" s="3"/>
      <c r="D4600" s="23"/>
    </row>
    <row r="4601" spans="3:4" x14ac:dyDescent="0.55000000000000004">
      <c r="C4601" s="3"/>
      <c r="D4601" s="23"/>
    </row>
    <row r="4602" spans="3:4" x14ac:dyDescent="0.55000000000000004">
      <c r="C4602" s="3"/>
      <c r="D4602" s="23"/>
    </row>
    <row r="4603" spans="3:4" x14ac:dyDescent="0.55000000000000004">
      <c r="C4603" s="3"/>
      <c r="D4603" s="23"/>
    </row>
    <row r="4604" spans="3:4" x14ac:dyDescent="0.55000000000000004">
      <c r="C4604" s="3"/>
      <c r="D4604" s="23"/>
    </row>
    <row r="4605" spans="3:4" x14ac:dyDescent="0.55000000000000004">
      <c r="C4605" s="3"/>
      <c r="D4605" s="23"/>
    </row>
    <row r="4606" spans="3:4" x14ac:dyDescent="0.55000000000000004">
      <c r="C4606" s="3"/>
      <c r="D4606" s="23"/>
    </row>
    <row r="4607" spans="3:4" x14ac:dyDescent="0.55000000000000004">
      <c r="C4607" s="3"/>
      <c r="D4607" s="23"/>
    </row>
    <row r="4608" spans="3:4" x14ac:dyDescent="0.55000000000000004">
      <c r="C4608" s="3"/>
      <c r="D4608" s="23"/>
    </row>
    <row r="4609" spans="3:4" x14ac:dyDescent="0.55000000000000004">
      <c r="C4609" s="3"/>
      <c r="D4609" s="23"/>
    </row>
    <row r="4610" spans="3:4" x14ac:dyDescent="0.55000000000000004">
      <c r="C4610" s="3"/>
      <c r="D4610" s="23"/>
    </row>
    <row r="4611" spans="3:4" x14ac:dyDescent="0.55000000000000004">
      <c r="C4611" s="3"/>
      <c r="D4611" s="23"/>
    </row>
    <row r="4612" spans="3:4" x14ac:dyDescent="0.55000000000000004">
      <c r="C4612" s="3"/>
      <c r="D4612" s="23"/>
    </row>
    <row r="4613" spans="3:4" x14ac:dyDescent="0.55000000000000004">
      <c r="C4613" s="3"/>
      <c r="D4613" s="23"/>
    </row>
    <row r="4614" spans="3:4" x14ac:dyDescent="0.55000000000000004">
      <c r="C4614" s="3"/>
      <c r="D4614" s="23"/>
    </row>
    <row r="4615" spans="3:4" x14ac:dyDescent="0.55000000000000004">
      <c r="C4615" s="3"/>
      <c r="D4615" s="23"/>
    </row>
    <row r="4616" spans="3:4" x14ac:dyDescent="0.55000000000000004">
      <c r="C4616" s="3"/>
      <c r="D4616" s="23"/>
    </row>
    <row r="4617" spans="3:4" x14ac:dyDescent="0.55000000000000004">
      <c r="C4617" s="3"/>
      <c r="D4617" s="23"/>
    </row>
    <row r="4618" spans="3:4" x14ac:dyDescent="0.55000000000000004">
      <c r="C4618" s="3"/>
      <c r="D4618" s="23"/>
    </row>
    <row r="4619" spans="3:4" x14ac:dyDescent="0.55000000000000004">
      <c r="C4619" s="3"/>
      <c r="D4619" s="23"/>
    </row>
    <row r="4620" spans="3:4" x14ac:dyDescent="0.55000000000000004">
      <c r="C4620" s="3"/>
      <c r="D4620" s="23"/>
    </row>
    <row r="4621" spans="3:4" x14ac:dyDescent="0.55000000000000004">
      <c r="C4621" s="3"/>
      <c r="D4621" s="23"/>
    </row>
    <row r="4622" spans="3:4" x14ac:dyDescent="0.55000000000000004">
      <c r="C4622" s="3"/>
      <c r="D4622" s="23"/>
    </row>
    <row r="4623" spans="3:4" x14ac:dyDescent="0.55000000000000004">
      <c r="C4623" s="3"/>
      <c r="D4623" s="23"/>
    </row>
    <row r="4624" spans="3:4" x14ac:dyDescent="0.55000000000000004">
      <c r="C4624" s="3"/>
      <c r="D4624" s="23"/>
    </row>
    <row r="4625" spans="3:4" x14ac:dyDescent="0.55000000000000004">
      <c r="C4625" s="3"/>
      <c r="D4625" s="23"/>
    </row>
    <row r="4626" spans="3:4" x14ac:dyDescent="0.55000000000000004">
      <c r="C4626" s="3"/>
      <c r="D4626" s="23"/>
    </row>
    <row r="4627" spans="3:4" x14ac:dyDescent="0.55000000000000004">
      <c r="C4627" s="3"/>
      <c r="D4627" s="23"/>
    </row>
    <row r="4628" spans="3:4" x14ac:dyDescent="0.55000000000000004">
      <c r="C4628" s="3"/>
      <c r="D4628" s="23"/>
    </row>
    <row r="4629" spans="3:4" x14ac:dyDescent="0.55000000000000004">
      <c r="C4629" s="3"/>
      <c r="D4629" s="23"/>
    </row>
    <row r="4630" spans="3:4" x14ac:dyDescent="0.55000000000000004">
      <c r="C4630" s="3"/>
      <c r="D4630" s="23"/>
    </row>
    <row r="4631" spans="3:4" x14ac:dyDescent="0.55000000000000004">
      <c r="C4631" s="3"/>
      <c r="D4631" s="23"/>
    </row>
    <row r="4632" spans="3:4" x14ac:dyDescent="0.55000000000000004">
      <c r="C4632" s="3"/>
      <c r="D4632" s="23"/>
    </row>
    <row r="4633" spans="3:4" x14ac:dyDescent="0.55000000000000004">
      <c r="C4633" s="3"/>
      <c r="D4633" s="23"/>
    </row>
    <row r="4634" spans="3:4" x14ac:dyDescent="0.55000000000000004">
      <c r="C4634" s="3"/>
      <c r="D4634" s="23"/>
    </row>
    <row r="4635" spans="3:4" x14ac:dyDescent="0.55000000000000004">
      <c r="C4635" s="3"/>
      <c r="D4635" s="23"/>
    </row>
    <row r="4636" spans="3:4" x14ac:dyDescent="0.55000000000000004">
      <c r="C4636" s="3"/>
      <c r="D4636" s="23"/>
    </row>
    <row r="4637" spans="3:4" x14ac:dyDescent="0.55000000000000004">
      <c r="C4637" s="3"/>
      <c r="D4637" s="23"/>
    </row>
    <row r="4638" spans="3:4" x14ac:dyDescent="0.55000000000000004">
      <c r="C4638" s="3"/>
      <c r="D4638" s="23"/>
    </row>
    <row r="4639" spans="3:4" x14ac:dyDescent="0.55000000000000004">
      <c r="C4639" s="3"/>
      <c r="D4639" s="23"/>
    </row>
    <row r="4640" spans="3:4" x14ac:dyDescent="0.55000000000000004">
      <c r="C4640" s="3"/>
      <c r="D4640" s="23"/>
    </row>
    <row r="4641" spans="3:4" x14ac:dyDescent="0.55000000000000004">
      <c r="C4641" s="3"/>
      <c r="D4641" s="23"/>
    </row>
    <row r="4642" spans="3:4" x14ac:dyDescent="0.55000000000000004">
      <c r="C4642" s="3"/>
      <c r="D4642" s="23"/>
    </row>
    <row r="4643" spans="3:4" x14ac:dyDescent="0.55000000000000004">
      <c r="C4643" s="3"/>
      <c r="D4643" s="23"/>
    </row>
    <row r="4644" spans="3:4" x14ac:dyDescent="0.55000000000000004">
      <c r="C4644" s="3"/>
      <c r="D4644" s="23"/>
    </row>
    <row r="4645" spans="3:4" x14ac:dyDescent="0.55000000000000004">
      <c r="C4645" s="3"/>
      <c r="D4645" s="23"/>
    </row>
    <row r="4646" spans="3:4" x14ac:dyDescent="0.55000000000000004">
      <c r="C4646" s="3"/>
      <c r="D4646" s="23"/>
    </row>
    <row r="4647" spans="3:4" x14ac:dyDescent="0.55000000000000004">
      <c r="C4647" s="3"/>
      <c r="D4647" s="23"/>
    </row>
    <row r="4648" spans="3:4" x14ac:dyDescent="0.55000000000000004">
      <c r="C4648" s="3"/>
      <c r="D4648" s="23"/>
    </row>
    <row r="4649" spans="3:4" x14ac:dyDescent="0.55000000000000004">
      <c r="C4649" s="3"/>
      <c r="D4649" s="23"/>
    </row>
    <row r="4650" spans="3:4" x14ac:dyDescent="0.55000000000000004">
      <c r="C4650" s="3"/>
      <c r="D4650" s="23"/>
    </row>
    <row r="4651" spans="3:4" x14ac:dyDescent="0.55000000000000004">
      <c r="C4651" s="3"/>
      <c r="D4651" s="23"/>
    </row>
    <row r="4652" spans="3:4" x14ac:dyDescent="0.55000000000000004">
      <c r="C4652" s="3"/>
      <c r="D4652" s="23"/>
    </row>
    <row r="4653" spans="3:4" x14ac:dyDescent="0.55000000000000004">
      <c r="C4653" s="3"/>
      <c r="D4653" s="23"/>
    </row>
    <row r="4654" spans="3:4" x14ac:dyDescent="0.55000000000000004">
      <c r="C4654" s="3"/>
      <c r="D4654" s="23"/>
    </row>
    <row r="4655" spans="3:4" x14ac:dyDescent="0.55000000000000004">
      <c r="C4655" s="3"/>
      <c r="D4655" s="23"/>
    </row>
    <row r="4656" spans="3:4" x14ac:dyDescent="0.55000000000000004">
      <c r="C4656" s="3"/>
      <c r="D4656" s="23"/>
    </row>
    <row r="4657" spans="3:4" x14ac:dyDescent="0.55000000000000004">
      <c r="C4657" s="3"/>
      <c r="D4657" s="23"/>
    </row>
    <row r="4658" spans="3:4" x14ac:dyDescent="0.55000000000000004">
      <c r="C4658" s="3"/>
      <c r="D4658" s="23"/>
    </row>
    <row r="4659" spans="3:4" x14ac:dyDescent="0.55000000000000004">
      <c r="C4659" s="3"/>
      <c r="D4659" s="23"/>
    </row>
    <row r="4660" spans="3:4" x14ac:dyDescent="0.55000000000000004">
      <c r="C4660" s="3"/>
      <c r="D4660" s="23"/>
    </row>
    <row r="4661" spans="3:4" x14ac:dyDescent="0.55000000000000004">
      <c r="C4661" s="3"/>
      <c r="D4661" s="23"/>
    </row>
    <row r="4662" spans="3:4" x14ac:dyDescent="0.55000000000000004">
      <c r="C4662" s="3"/>
      <c r="D4662" s="23"/>
    </row>
    <row r="4663" spans="3:4" x14ac:dyDescent="0.55000000000000004">
      <c r="C4663" s="3"/>
      <c r="D4663" s="23"/>
    </row>
    <row r="4664" spans="3:4" x14ac:dyDescent="0.55000000000000004">
      <c r="C4664" s="3"/>
      <c r="D4664" s="23"/>
    </row>
    <row r="4665" spans="3:4" x14ac:dyDescent="0.55000000000000004">
      <c r="C4665" s="3"/>
      <c r="D4665" s="23"/>
    </row>
    <row r="4666" spans="3:4" x14ac:dyDescent="0.55000000000000004">
      <c r="C4666" s="3"/>
      <c r="D4666" s="23"/>
    </row>
    <row r="4667" spans="3:4" x14ac:dyDescent="0.55000000000000004">
      <c r="C4667" s="3"/>
      <c r="D4667" s="23"/>
    </row>
    <row r="4668" spans="3:4" x14ac:dyDescent="0.55000000000000004">
      <c r="C4668" s="3"/>
      <c r="D4668" s="23"/>
    </row>
    <row r="4669" spans="3:4" x14ac:dyDescent="0.55000000000000004">
      <c r="C4669" s="3"/>
      <c r="D4669" s="23"/>
    </row>
    <row r="4670" spans="3:4" x14ac:dyDescent="0.55000000000000004">
      <c r="C4670" s="3"/>
      <c r="D4670" s="23"/>
    </row>
    <row r="4671" spans="3:4" x14ac:dyDescent="0.55000000000000004">
      <c r="C4671" s="3"/>
      <c r="D4671" s="23"/>
    </row>
    <row r="4672" spans="3:4" x14ac:dyDescent="0.55000000000000004">
      <c r="C4672" s="3"/>
      <c r="D4672" s="23"/>
    </row>
    <row r="4673" spans="3:4" x14ac:dyDescent="0.55000000000000004">
      <c r="C4673" s="3"/>
      <c r="D4673" s="23"/>
    </row>
    <row r="4674" spans="3:4" x14ac:dyDescent="0.55000000000000004">
      <c r="C4674" s="3"/>
      <c r="D4674" s="23"/>
    </row>
    <row r="4675" spans="3:4" x14ac:dyDescent="0.55000000000000004">
      <c r="C4675" s="3"/>
      <c r="D4675" s="23"/>
    </row>
    <row r="4676" spans="3:4" x14ac:dyDescent="0.55000000000000004">
      <c r="C4676" s="3"/>
      <c r="D4676" s="23"/>
    </row>
    <row r="4677" spans="3:4" x14ac:dyDescent="0.55000000000000004">
      <c r="C4677" s="3"/>
      <c r="D4677" s="23"/>
    </row>
    <row r="4678" spans="3:4" x14ac:dyDescent="0.55000000000000004">
      <c r="C4678" s="3"/>
      <c r="D4678" s="23"/>
    </row>
    <row r="4679" spans="3:4" x14ac:dyDescent="0.55000000000000004">
      <c r="C4679" s="3"/>
      <c r="D4679" s="23"/>
    </row>
    <row r="4680" spans="3:4" x14ac:dyDescent="0.55000000000000004">
      <c r="C4680" s="3"/>
      <c r="D4680" s="23"/>
    </row>
    <row r="4681" spans="3:4" x14ac:dyDescent="0.55000000000000004">
      <c r="C4681" s="3"/>
      <c r="D4681" s="23"/>
    </row>
    <row r="4682" spans="3:4" x14ac:dyDescent="0.55000000000000004">
      <c r="C4682" s="3"/>
      <c r="D4682" s="23"/>
    </row>
    <row r="4683" spans="3:4" x14ac:dyDescent="0.55000000000000004">
      <c r="C4683" s="3"/>
      <c r="D4683" s="23"/>
    </row>
    <row r="4684" spans="3:4" x14ac:dyDescent="0.55000000000000004">
      <c r="C4684" s="3"/>
      <c r="D4684" s="23"/>
    </row>
    <row r="4685" spans="3:4" x14ac:dyDescent="0.55000000000000004">
      <c r="C4685" s="3"/>
      <c r="D4685" s="23"/>
    </row>
    <row r="4686" spans="3:4" x14ac:dyDescent="0.55000000000000004">
      <c r="C4686" s="3"/>
      <c r="D4686" s="23"/>
    </row>
    <row r="4687" spans="3:4" x14ac:dyDescent="0.55000000000000004">
      <c r="C4687" s="3"/>
      <c r="D4687" s="23"/>
    </row>
    <row r="4688" spans="3:4" x14ac:dyDescent="0.55000000000000004">
      <c r="C4688" s="3"/>
      <c r="D4688" s="23"/>
    </row>
    <row r="4689" spans="3:4" x14ac:dyDescent="0.55000000000000004">
      <c r="C4689" s="3"/>
      <c r="D4689" s="23"/>
    </row>
    <row r="4690" spans="3:4" x14ac:dyDescent="0.55000000000000004">
      <c r="C4690" s="3"/>
      <c r="D4690" s="23"/>
    </row>
    <row r="4691" spans="3:4" x14ac:dyDescent="0.55000000000000004">
      <c r="C4691" s="3"/>
      <c r="D4691" s="23"/>
    </row>
    <row r="4692" spans="3:4" x14ac:dyDescent="0.55000000000000004">
      <c r="C4692" s="3"/>
      <c r="D4692" s="23"/>
    </row>
    <row r="4693" spans="3:4" x14ac:dyDescent="0.55000000000000004">
      <c r="C4693" s="3"/>
      <c r="D4693" s="23"/>
    </row>
    <row r="4694" spans="3:4" x14ac:dyDescent="0.55000000000000004">
      <c r="C4694" s="3"/>
      <c r="D4694" s="23"/>
    </row>
    <row r="4695" spans="3:4" x14ac:dyDescent="0.55000000000000004">
      <c r="C4695" s="3"/>
      <c r="D4695" s="23"/>
    </row>
    <row r="4696" spans="3:4" x14ac:dyDescent="0.55000000000000004">
      <c r="C4696" s="3"/>
      <c r="D4696" s="23"/>
    </row>
    <row r="4697" spans="3:4" x14ac:dyDescent="0.55000000000000004">
      <c r="C4697" s="3"/>
      <c r="D4697" s="23"/>
    </row>
    <row r="4698" spans="3:4" x14ac:dyDescent="0.55000000000000004">
      <c r="C4698" s="3"/>
      <c r="D4698" s="23"/>
    </row>
    <row r="4699" spans="3:4" x14ac:dyDescent="0.55000000000000004">
      <c r="C4699" s="3"/>
      <c r="D4699" s="23"/>
    </row>
    <row r="4700" spans="3:4" x14ac:dyDescent="0.55000000000000004">
      <c r="C4700" s="3"/>
      <c r="D4700" s="23"/>
    </row>
    <row r="4701" spans="3:4" x14ac:dyDescent="0.55000000000000004">
      <c r="C4701" s="3"/>
      <c r="D4701" s="23"/>
    </row>
    <row r="4702" spans="3:4" x14ac:dyDescent="0.55000000000000004">
      <c r="C4702" s="3"/>
      <c r="D4702" s="23"/>
    </row>
    <row r="4703" spans="3:4" x14ac:dyDescent="0.55000000000000004">
      <c r="C4703" s="3"/>
      <c r="D4703" s="23"/>
    </row>
    <row r="4704" spans="3:4" x14ac:dyDescent="0.55000000000000004">
      <c r="C4704" s="3"/>
      <c r="D4704" s="23"/>
    </row>
    <row r="4705" spans="3:4" x14ac:dyDescent="0.55000000000000004">
      <c r="C4705" s="3"/>
      <c r="D4705" s="23"/>
    </row>
    <row r="4706" spans="3:4" x14ac:dyDescent="0.55000000000000004">
      <c r="C4706" s="3"/>
      <c r="D4706" s="23"/>
    </row>
    <row r="4707" spans="3:4" x14ac:dyDescent="0.55000000000000004">
      <c r="C4707" s="3"/>
      <c r="D4707" s="23"/>
    </row>
    <row r="4708" spans="3:4" x14ac:dyDescent="0.55000000000000004">
      <c r="C4708" s="3"/>
      <c r="D4708" s="23"/>
    </row>
    <row r="4709" spans="3:4" x14ac:dyDescent="0.55000000000000004">
      <c r="C4709" s="3"/>
      <c r="D4709" s="23"/>
    </row>
    <row r="4710" spans="3:4" x14ac:dyDescent="0.55000000000000004">
      <c r="C4710" s="3"/>
      <c r="D4710" s="23"/>
    </row>
    <row r="4711" spans="3:4" x14ac:dyDescent="0.55000000000000004">
      <c r="C4711" s="3"/>
      <c r="D4711" s="23"/>
    </row>
    <row r="4712" spans="3:4" x14ac:dyDescent="0.55000000000000004">
      <c r="C4712" s="3"/>
      <c r="D4712" s="23"/>
    </row>
    <row r="4713" spans="3:4" x14ac:dyDescent="0.55000000000000004">
      <c r="C4713" s="3"/>
      <c r="D4713" s="23"/>
    </row>
    <row r="4714" spans="3:4" x14ac:dyDescent="0.55000000000000004">
      <c r="C4714" s="3"/>
      <c r="D4714" s="23"/>
    </row>
    <row r="4715" spans="3:4" x14ac:dyDescent="0.55000000000000004">
      <c r="C4715" s="3"/>
      <c r="D4715" s="23"/>
    </row>
    <row r="4716" spans="3:4" x14ac:dyDescent="0.55000000000000004">
      <c r="C4716" s="3"/>
      <c r="D4716" s="23"/>
    </row>
    <row r="4717" spans="3:4" x14ac:dyDescent="0.55000000000000004">
      <c r="C4717" s="3"/>
      <c r="D4717" s="23"/>
    </row>
    <row r="4718" spans="3:4" x14ac:dyDescent="0.55000000000000004">
      <c r="C4718" s="3"/>
      <c r="D4718" s="23"/>
    </row>
    <row r="4719" spans="3:4" x14ac:dyDescent="0.55000000000000004">
      <c r="C4719" s="3"/>
      <c r="D4719" s="23"/>
    </row>
    <row r="4720" spans="3:4" x14ac:dyDescent="0.55000000000000004">
      <c r="C4720" s="3"/>
      <c r="D4720" s="23"/>
    </row>
    <row r="4721" spans="3:4" x14ac:dyDescent="0.55000000000000004">
      <c r="C4721" s="3"/>
      <c r="D4721" s="23"/>
    </row>
    <row r="4722" spans="3:4" x14ac:dyDescent="0.55000000000000004">
      <c r="C4722" s="3"/>
      <c r="D4722" s="23"/>
    </row>
    <row r="4723" spans="3:4" x14ac:dyDescent="0.55000000000000004">
      <c r="C4723" s="3"/>
      <c r="D4723" s="23"/>
    </row>
    <row r="4724" spans="3:4" x14ac:dyDescent="0.55000000000000004">
      <c r="C4724" s="3"/>
      <c r="D4724" s="23"/>
    </row>
    <row r="4725" spans="3:4" x14ac:dyDescent="0.55000000000000004">
      <c r="C4725" s="3"/>
      <c r="D4725" s="23"/>
    </row>
    <row r="4726" spans="3:4" x14ac:dyDescent="0.55000000000000004">
      <c r="C4726" s="3"/>
      <c r="D4726" s="23"/>
    </row>
    <row r="4727" spans="3:4" x14ac:dyDescent="0.55000000000000004">
      <c r="C4727" s="3"/>
      <c r="D4727" s="23"/>
    </row>
    <row r="4728" spans="3:4" x14ac:dyDescent="0.55000000000000004">
      <c r="C4728" s="3"/>
      <c r="D4728" s="23"/>
    </row>
    <row r="4729" spans="3:4" x14ac:dyDescent="0.55000000000000004">
      <c r="C4729" s="3"/>
      <c r="D4729" s="23"/>
    </row>
    <row r="4730" spans="3:4" x14ac:dyDescent="0.55000000000000004">
      <c r="C4730" s="3"/>
      <c r="D4730" s="23"/>
    </row>
    <row r="4731" spans="3:4" x14ac:dyDescent="0.55000000000000004">
      <c r="C4731" s="3"/>
      <c r="D4731" s="23"/>
    </row>
    <row r="4732" spans="3:4" x14ac:dyDescent="0.55000000000000004">
      <c r="C4732" s="3"/>
      <c r="D4732" s="23"/>
    </row>
    <row r="4733" spans="3:4" x14ac:dyDescent="0.55000000000000004">
      <c r="C4733" s="3"/>
      <c r="D4733" s="23"/>
    </row>
    <row r="4734" spans="3:4" x14ac:dyDescent="0.55000000000000004">
      <c r="C4734" s="3"/>
      <c r="D4734" s="23"/>
    </row>
    <row r="4735" spans="3:4" x14ac:dyDescent="0.55000000000000004">
      <c r="C4735" s="3"/>
      <c r="D4735" s="23"/>
    </row>
    <row r="4736" spans="3:4" x14ac:dyDescent="0.55000000000000004">
      <c r="C4736" s="3"/>
      <c r="D4736" s="23"/>
    </row>
    <row r="4737" spans="3:4" x14ac:dyDescent="0.55000000000000004">
      <c r="C4737" s="3"/>
      <c r="D4737" s="23"/>
    </row>
    <row r="4738" spans="3:4" x14ac:dyDescent="0.55000000000000004">
      <c r="C4738" s="3"/>
      <c r="D4738" s="23"/>
    </row>
    <row r="4739" spans="3:4" x14ac:dyDescent="0.55000000000000004">
      <c r="C4739" s="3"/>
      <c r="D4739" s="23"/>
    </row>
    <row r="4740" spans="3:4" x14ac:dyDescent="0.55000000000000004">
      <c r="C4740" s="3"/>
      <c r="D4740" s="23"/>
    </row>
    <row r="4741" spans="3:4" x14ac:dyDescent="0.55000000000000004">
      <c r="C4741" s="3"/>
      <c r="D4741" s="23"/>
    </row>
    <row r="4742" spans="3:4" x14ac:dyDescent="0.55000000000000004">
      <c r="C4742" s="3"/>
      <c r="D4742" s="23"/>
    </row>
    <row r="4743" spans="3:4" x14ac:dyDescent="0.55000000000000004">
      <c r="C4743" s="3"/>
      <c r="D4743" s="23"/>
    </row>
    <row r="4744" spans="3:4" x14ac:dyDescent="0.55000000000000004">
      <c r="C4744" s="3"/>
      <c r="D4744" s="23"/>
    </row>
    <row r="4745" spans="3:4" x14ac:dyDescent="0.55000000000000004">
      <c r="C4745" s="3"/>
      <c r="D4745" s="23"/>
    </row>
    <row r="4746" spans="3:4" x14ac:dyDescent="0.55000000000000004">
      <c r="C4746" s="3"/>
      <c r="D4746" s="23"/>
    </row>
    <row r="4747" spans="3:4" x14ac:dyDescent="0.55000000000000004">
      <c r="C4747" s="3"/>
      <c r="D4747" s="23"/>
    </row>
    <row r="4748" spans="3:4" x14ac:dyDescent="0.55000000000000004">
      <c r="C4748" s="3"/>
      <c r="D4748" s="23"/>
    </row>
    <row r="4749" spans="3:4" x14ac:dyDescent="0.55000000000000004">
      <c r="C4749" s="3"/>
      <c r="D4749" s="23"/>
    </row>
    <row r="4750" spans="3:4" x14ac:dyDescent="0.55000000000000004">
      <c r="C4750" s="3"/>
      <c r="D4750" s="23"/>
    </row>
    <row r="4751" spans="3:4" x14ac:dyDescent="0.55000000000000004">
      <c r="C4751" s="3"/>
      <c r="D4751" s="23"/>
    </row>
    <row r="4752" spans="3:4" x14ac:dyDescent="0.55000000000000004">
      <c r="C4752" s="3"/>
      <c r="D4752" s="23"/>
    </row>
    <row r="4753" spans="3:4" x14ac:dyDescent="0.55000000000000004">
      <c r="C4753" s="3"/>
      <c r="D4753" s="23"/>
    </row>
    <row r="4754" spans="3:4" x14ac:dyDescent="0.55000000000000004">
      <c r="C4754" s="3"/>
      <c r="D4754" s="23"/>
    </row>
    <row r="4755" spans="3:4" x14ac:dyDescent="0.55000000000000004">
      <c r="C4755" s="3"/>
      <c r="D4755" s="23"/>
    </row>
    <row r="4756" spans="3:4" x14ac:dyDescent="0.55000000000000004">
      <c r="C4756" s="3"/>
      <c r="D4756" s="23"/>
    </row>
    <row r="4757" spans="3:4" x14ac:dyDescent="0.55000000000000004">
      <c r="C4757" s="3"/>
      <c r="D4757" s="23"/>
    </row>
    <row r="4758" spans="3:4" x14ac:dyDescent="0.55000000000000004">
      <c r="C4758" s="3"/>
      <c r="D4758" s="23"/>
    </row>
    <row r="4759" spans="3:4" x14ac:dyDescent="0.55000000000000004">
      <c r="C4759" s="3"/>
      <c r="D4759" s="23"/>
    </row>
    <row r="4760" spans="3:4" x14ac:dyDescent="0.55000000000000004">
      <c r="C4760" s="3"/>
      <c r="D4760" s="23"/>
    </row>
    <row r="4761" spans="3:4" x14ac:dyDescent="0.55000000000000004">
      <c r="C4761" s="3"/>
      <c r="D4761" s="23"/>
    </row>
    <row r="4762" spans="3:4" x14ac:dyDescent="0.55000000000000004">
      <c r="C4762" s="3"/>
      <c r="D4762" s="23"/>
    </row>
    <row r="4763" spans="3:4" x14ac:dyDescent="0.55000000000000004">
      <c r="C4763" s="3"/>
      <c r="D4763" s="23"/>
    </row>
    <row r="4764" spans="3:4" x14ac:dyDescent="0.55000000000000004">
      <c r="C4764" s="3"/>
      <c r="D4764" s="23"/>
    </row>
    <row r="4765" spans="3:4" x14ac:dyDescent="0.55000000000000004">
      <c r="C4765" s="3"/>
      <c r="D4765" s="23"/>
    </row>
    <row r="4766" spans="3:4" x14ac:dyDescent="0.55000000000000004">
      <c r="C4766" s="3"/>
      <c r="D4766" s="23"/>
    </row>
    <row r="4767" spans="3:4" x14ac:dyDescent="0.55000000000000004">
      <c r="C4767" s="3"/>
      <c r="D4767" s="23"/>
    </row>
    <row r="4768" spans="3:4" x14ac:dyDescent="0.55000000000000004">
      <c r="C4768" s="3"/>
      <c r="D4768" s="23"/>
    </row>
    <row r="4769" spans="3:4" x14ac:dyDescent="0.55000000000000004">
      <c r="C4769" s="3"/>
      <c r="D4769" s="23"/>
    </row>
    <row r="4770" spans="3:4" x14ac:dyDescent="0.55000000000000004">
      <c r="C4770" s="3"/>
      <c r="D4770" s="23"/>
    </row>
    <row r="4771" spans="3:4" x14ac:dyDescent="0.55000000000000004">
      <c r="C4771" s="3"/>
      <c r="D4771" s="23"/>
    </row>
    <row r="4772" spans="3:4" x14ac:dyDescent="0.55000000000000004">
      <c r="C4772" s="3"/>
      <c r="D4772" s="23"/>
    </row>
    <row r="4773" spans="3:4" x14ac:dyDescent="0.55000000000000004">
      <c r="C4773" s="3"/>
      <c r="D4773" s="23"/>
    </row>
    <row r="4774" spans="3:4" x14ac:dyDescent="0.55000000000000004">
      <c r="C4774" s="3"/>
      <c r="D4774" s="23"/>
    </row>
    <row r="4775" spans="3:4" x14ac:dyDescent="0.55000000000000004">
      <c r="C4775" s="3"/>
      <c r="D4775" s="23"/>
    </row>
    <row r="4776" spans="3:4" x14ac:dyDescent="0.55000000000000004">
      <c r="C4776" s="3"/>
      <c r="D4776" s="23"/>
    </row>
    <row r="4777" spans="3:4" x14ac:dyDescent="0.55000000000000004">
      <c r="C4777" s="3"/>
      <c r="D4777" s="23"/>
    </row>
    <row r="4778" spans="3:4" x14ac:dyDescent="0.55000000000000004">
      <c r="C4778" s="3"/>
      <c r="D4778" s="23"/>
    </row>
    <row r="4779" spans="3:4" x14ac:dyDescent="0.55000000000000004">
      <c r="C4779" s="3"/>
      <c r="D4779" s="23"/>
    </row>
    <row r="4780" spans="3:4" x14ac:dyDescent="0.55000000000000004">
      <c r="C4780" s="3"/>
      <c r="D4780" s="23"/>
    </row>
    <row r="4781" spans="3:4" x14ac:dyDescent="0.55000000000000004">
      <c r="C4781" s="3"/>
      <c r="D4781" s="23"/>
    </row>
    <row r="4782" spans="3:4" x14ac:dyDescent="0.55000000000000004">
      <c r="C4782" s="3"/>
      <c r="D4782" s="23"/>
    </row>
    <row r="4783" spans="3:4" x14ac:dyDescent="0.55000000000000004">
      <c r="C4783" s="3"/>
      <c r="D4783" s="23"/>
    </row>
    <row r="4784" spans="3:4" x14ac:dyDescent="0.55000000000000004">
      <c r="C4784" s="3"/>
      <c r="D4784" s="23"/>
    </row>
    <row r="4785" spans="3:4" x14ac:dyDescent="0.55000000000000004">
      <c r="C4785" s="3"/>
      <c r="D4785" s="23"/>
    </row>
    <row r="4786" spans="3:4" x14ac:dyDescent="0.55000000000000004">
      <c r="C4786" s="3"/>
      <c r="D4786" s="23"/>
    </row>
    <row r="4787" spans="3:4" x14ac:dyDescent="0.55000000000000004">
      <c r="C4787" s="3"/>
      <c r="D4787" s="23"/>
    </row>
    <row r="4788" spans="3:4" x14ac:dyDescent="0.55000000000000004">
      <c r="C4788" s="3"/>
      <c r="D4788" s="23"/>
    </row>
    <row r="4789" spans="3:4" x14ac:dyDescent="0.55000000000000004">
      <c r="C4789" s="3"/>
      <c r="D4789" s="23"/>
    </row>
    <row r="4790" spans="3:4" x14ac:dyDescent="0.55000000000000004">
      <c r="C4790" s="3"/>
      <c r="D4790" s="23"/>
    </row>
    <row r="4791" spans="3:4" x14ac:dyDescent="0.55000000000000004">
      <c r="C4791" s="3"/>
      <c r="D4791" s="23"/>
    </row>
    <row r="4792" spans="3:4" x14ac:dyDescent="0.55000000000000004">
      <c r="C4792" s="3"/>
      <c r="D4792" s="23"/>
    </row>
    <row r="4793" spans="3:4" x14ac:dyDescent="0.55000000000000004">
      <c r="C4793" s="3"/>
      <c r="D4793" s="23"/>
    </row>
    <row r="4794" spans="3:4" x14ac:dyDescent="0.55000000000000004">
      <c r="C4794" s="3"/>
      <c r="D4794" s="23"/>
    </row>
    <row r="4795" spans="3:4" x14ac:dyDescent="0.55000000000000004">
      <c r="C4795" s="3"/>
      <c r="D4795" s="23"/>
    </row>
    <row r="4796" spans="3:4" x14ac:dyDescent="0.55000000000000004">
      <c r="C4796" s="3"/>
      <c r="D4796" s="23"/>
    </row>
    <row r="4797" spans="3:4" x14ac:dyDescent="0.55000000000000004">
      <c r="C4797" s="3"/>
      <c r="D4797" s="23"/>
    </row>
    <row r="4798" spans="3:4" x14ac:dyDescent="0.55000000000000004">
      <c r="C4798" s="3"/>
      <c r="D4798" s="23"/>
    </row>
    <row r="4799" spans="3:4" x14ac:dyDescent="0.55000000000000004">
      <c r="C4799" s="3"/>
      <c r="D4799" s="23"/>
    </row>
    <row r="4800" spans="3:4" x14ac:dyDescent="0.55000000000000004">
      <c r="C4800" s="3"/>
      <c r="D4800" s="23"/>
    </row>
    <row r="4801" spans="3:4" x14ac:dyDescent="0.55000000000000004">
      <c r="C4801" s="3"/>
      <c r="D4801" s="23"/>
    </row>
    <row r="4802" spans="3:4" x14ac:dyDescent="0.55000000000000004">
      <c r="C4802" s="3"/>
      <c r="D4802" s="23"/>
    </row>
    <row r="4803" spans="3:4" x14ac:dyDescent="0.55000000000000004">
      <c r="C4803" s="3"/>
      <c r="D4803" s="23"/>
    </row>
    <row r="4804" spans="3:4" x14ac:dyDescent="0.55000000000000004">
      <c r="C4804" s="3"/>
      <c r="D4804" s="23"/>
    </row>
    <row r="4805" spans="3:4" x14ac:dyDescent="0.55000000000000004">
      <c r="C4805" s="3"/>
      <c r="D4805" s="23"/>
    </row>
    <row r="4806" spans="3:4" x14ac:dyDescent="0.55000000000000004">
      <c r="C4806" s="3"/>
      <c r="D4806" s="23"/>
    </row>
    <row r="4807" spans="3:4" x14ac:dyDescent="0.55000000000000004">
      <c r="C4807" s="3"/>
      <c r="D4807" s="23"/>
    </row>
    <row r="4808" spans="3:4" x14ac:dyDescent="0.55000000000000004">
      <c r="C4808" s="3"/>
      <c r="D4808" s="23"/>
    </row>
    <row r="4809" spans="3:4" x14ac:dyDescent="0.55000000000000004">
      <c r="C4809" s="3"/>
      <c r="D4809" s="23"/>
    </row>
    <row r="4810" spans="3:4" x14ac:dyDescent="0.55000000000000004">
      <c r="C4810" s="3"/>
      <c r="D4810" s="23"/>
    </row>
    <row r="4811" spans="3:4" x14ac:dyDescent="0.55000000000000004">
      <c r="C4811" s="3"/>
      <c r="D4811" s="23"/>
    </row>
    <row r="4812" spans="3:4" x14ac:dyDescent="0.55000000000000004">
      <c r="C4812" s="3"/>
      <c r="D4812" s="23"/>
    </row>
    <row r="4813" spans="3:4" x14ac:dyDescent="0.55000000000000004">
      <c r="C4813" s="3"/>
      <c r="D4813" s="23"/>
    </row>
    <row r="4814" spans="3:4" x14ac:dyDescent="0.55000000000000004">
      <c r="C4814" s="3"/>
      <c r="D4814" s="23"/>
    </row>
    <row r="4815" spans="3:4" x14ac:dyDescent="0.55000000000000004">
      <c r="C4815" s="3"/>
      <c r="D4815" s="23"/>
    </row>
    <row r="4816" spans="3:4" x14ac:dyDescent="0.55000000000000004">
      <c r="C4816" s="3"/>
      <c r="D4816" s="23"/>
    </row>
    <row r="4817" spans="3:4" x14ac:dyDescent="0.55000000000000004">
      <c r="C4817" s="3"/>
      <c r="D4817" s="23"/>
    </row>
    <row r="4818" spans="3:4" x14ac:dyDescent="0.55000000000000004">
      <c r="C4818" s="3"/>
      <c r="D4818" s="23"/>
    </row>
    <row r="4819" spans="3:4" x14ac:dyDescent="0.55000000000000004">
      <c r="C4819" s="3"/>
      <c r="D4819" s="23"/>
    </row>
    <row r="4820" spans="3:4" x14ac:dyDescent="0.55000000000000004">
      <c r="C4820" s="3"/>
      <c r="D4820" s="23"/>
    </row>
    <row r="4821" spans="3:4" x14ac:dyDescent="0.55000000000000004">
      <c r="C4821" s="3"/>
      <c r="D4821" s="23"/>
    </row>
    <row r="4822" spans="3:4" x14ac:dyDescent="0.55000000000000004">
      <c r="C4822" s="3"/>
      <c r="D4822" s="23"/>
    </row>
    <row r="4823" spans="3:4" x14ac:dyDescent="0.55000000000000004">
      <c r="C4823" s="3"/>
      <c r="D4823" s="23"/>
    </row>
    <row r="4824" spans="3:4" x14ac:dyDescent="0.55000000000000004">
      <c r="C4824" s="3"/>
      <c r="D4824" s="23"/>
    </row>
    <row r="4825" spans="3:4" x14ac:dyDescent="0.55000000000000004">
      <c r="C4825" s="3"/>
      <c r="D4825" s="23"/>
    </row>
    <row r="4826" spans="3:4" x14ac:dyDescent="0.55000000000000004">
      <c r="C4826" s="3"/>
      <c r="D4826" s="23"/>
    </row>
    <row r="4827" spans="3:4" x14ac:dyDescent="0.55000000000000004">
      <c r="C4827" s="3"/>
      <c r="D4827" s="23"/>
    </row>
    <row r="4828" spans="3:4" x14ac:dyDescent="0.55000000000000004">
      <c r="C4828" s="3"/>
      <c r="D4828" s="23"/>
    </row>
    <row r="4829" spans="3:4" x14ac:dyDescent="0.55000000000000004">
      <c r="C4829" s="3"/>
      <c r="D4829" s="23"/>
    </row>
    <row r="4830" spans="3:4" x14ac:dyDescent="0.55000000000000004">
      <c r="C4830" s="3"/>
      <c r="D4830" s="23"/>
    </row>
    <row r="4831" spans="3:4" x14ac:dyDescent="0.55000000000000004">
      <c r="C4831" s="3"/>
      <c r="D4831" s="23"/>
    </row>
    <row r="4832" spans="3:4" x14ac:dyDescent="0.55000000000000004">
      <c r="C4832" s="3"/>
      <c r="D4832" s="23"/>
    </row>
    <row r="4833" spans="3:4" x14ac:dyDescent="0.55000000000000004">
      <c r="C4833" s="3"/>
      <c r="D4833" s="23"/>
    </row>
    <row r="4834" spans="3:4" x14ac:dyDescent="0.55000000000000004">
      <c r="C4834" s="3"/>
      <c r="D4834" s="23"/>
    </row>
    <row r="4835" spans="3:4" x14ac:dyDescent="0.55000000000000004">
      <c r="C4835" s="3"/>
      <c r="D4835" s="23"/>
    </row>
    <row r="4836" spans="3:4" x14ac:dyDescent="0.55000000000000004">
      <c r="C4836" s="3"/>
      <c r="D4836" s="23"/>
    </row>
    <row r="4837" spans="3:4" x14ac:dyDescent="0.55000000000000004">
      <c r="C4837" s="3"/>
      <c r="D4837" s="23"/>
    </row>
    <row r="4838" spans="3:4" x14ac:dyDescent="0.55000000000000004">
      <c r="C4838" s="3"/>
      <c r="D4838" s="23"/>
    </row>
    <row r="4839" spans="3:4" x14ac:dyDescent="0.55000000000000004">
      <c r="C4839" s="3"/>
      <c r="D4839" s="23"/>
    </row>
    <row r="4840" spans="3:4" x14ac:dyDescent="0.55000000000000004">
      <c r="C4840" s="3"/>
      <c r="D4840" s="23"/>
    </row>
    <row r="4841" spans="3:4" x14ac:dyDescent="0.55000000000000004">
      <c r="C4841" s="3"/>
      <c r="D4841" s="23"/>
    </row>
    <row r="4842" spans="3:4" x14ac:dyDescent="0.55000000000000004">
      <c r="C4842" s="3"/>
      <c r="D4842" s="23"/>
    </row>
    <row r="4843" spans="3:4" x14ac:dyDescent="0.55000000000000004">
      <c r="C4843" s="3"/>
      <c r="D4843" s="23"/>
    </row>
    <row r="4844" spans="3:4" x14ac:dyDescent="0.55000000000000004">
      <c r="C4844" s="3"/>
      <c r="D4844" s="23"/>
    </row>
    <row r="4845" spans="3:4" x14ac:dyDescent="0.55000000000000004">
      <c r="C4845" s="3"/>
      <c r="D4845" s="23"/>
    </row>
    <row r="4846" spans="3:4" x14ac:dyDescent="0.55000000000000004">
      <c r="C4846" s="3"/>
      <c r="D4846" s="23"/>
    </row>
    <row r="4847" spans="3:4" x14ac:dyDescent="0.55000000000000004">
      <c r="C4847" s="3"/>
      <c r="D4847" s="23"/>
    </row>
    <row r="4848" spans="3:4" x14ac:dyDescent="0.55000000000000004">
      <c r="C4848" s="3"/>
      <c r="D4848" s="23"/>
    </row>
    <row r="4849" spans="3:4" x14ac:dyDescent="0.55000000000000004">
      <c r="C4849" s="3"/>
      <c r="D4849" s="23"/>
    </row>
    <row r="4850" spans="3:4" x14ac:dyDescent="0.55000000000000004">
      <c r="C4850" s="3"/>
      <c r="D4850" s="23"/>
    </row>
    <row r="4851" spans="3:4" x14ac:dyDescent="0.55000000000000004">
      <c r="C4851" s="3"/>
      <c r="D4851" s="23"/>
    </row>
    <row r="4852" spans="3:4" x14ac:dyDescent="0.55000000000000004">
      <c r="C4852" s="3"/>
      <c r="D4852" s="23"/>
    </row>
    <row r="4853" spans="3:4" x14ac:dyDescent="0.55000000000000004">
      <c r="C4853" s="3"/>
      <c r="D4853" s="23"/>
    </row>
    <row r="4854" spans="3:4" x14ac:dyDescent="0.55000000000000004">
      <c r="C4854" s="3"/>
      <c r="D4854" s="23"/>
    </row>
    <row r="4855" spans="3:4" x14ac:dyDescent="0.55000000000000004">
      <c r="C4855" s="3"/>
      <c r="D4855" s="23"/>
    </row>
    <row r="4856" spans="3:4" x14ac:dyDescent="0.55000000000000004">
      <c r="C4856" s="3"/>
      <c r="D4856" s="23"/>
    </row>
    <row r="4857" spans="3:4" x14ac:dyDescent="0.55000000000000004">
      <c r="C4857" s="3"/>
      <c r="D4857" s="23"/>
    </row>
    <row r="4858" spans="3:4" x14ac:dyDescent="0.55000000000000004">
      <c r="C4858" s="3"/>
      <c r="D4858" s="23"/>
    </row>
    <row r="4859" spans="3:4" x14ac:dyDescent="0.55000000000000004">
      <c r="C4859" s="3"/>
      <c r="D4859" s="23"/>
    </row>
    <row r="4860" spans="3:4" x14ac:dyDescent="0.55000000000000004">
      <c r="C4860" s="3"/>
      <c r="D4860" s="23"/>
    </row>
    <row r="4861" spans="3:4" x14ac:dyDescent="0.55000000000000004">
      <c r="C4861" s="3"/>
      <c r="D4861" s="23"/>
    </row>
    <row r="4862" spans="3:4" x14ac:dyDescent="0.55000000000000004">
      <c r="C4862" s="3"/>
      <c r="D4862" s="23"/>
    </row>
    <row r="4863" spans="3:4" x14ac:dyDescent="0.55000000000000004">
      <c r="C4863" s="3"/>
      <c r="D4863" s="23"/>
    </row>
    <row r="4864" spans="3:4" x14ac:dyDescent="0.55000000000000004">
      <c r="C4864" s="3"/>
      <c r="D4864" s="23"/>
    </row>
    <row r="4865" spans="3:4" x14ac:dyDescent="0.55000000000000004">
      <c r="C4865" s="3"/>
      <c r="D4865" s="23"/>
    </row>
    <row r="4866" spans="3:4" x14ac:dyDescent="0.55000000000000004">
      <c r="C4866" s="3"/>
      <c r="D4866" s="23"/>
    </row>
    <row r="4867" spans="3:4" x14ac:dyDescent="0.55000000000000004">
      <c r="C4867" s="3"/>
      <c r="D4867" s="23"/>
    </row>
    <row r="4868" spans="3:4" x14ac:dyDescent="0.55000000000000004">
      <c r="C4868" s="3"/>
      <c r="D4868" s="23"/>
    </row>
    <row r="4869" spans="3:4" x14ac:dyDescent="0.55000000000000004">
      <c r="C4869" s="3"/>
      <c r="D4869" s="23"/>
    </row>
    <row r="4870" spans="3:4" x14ac:dyDescent="0.55000000000000004">
      <c r="C4870" s="3"/>
      <c r="D4870" s="23"/>
    </row>
    <row r="4871" spans="3:4" x14ac:dyDescent="0.55000000000000004">
      <c r="C4871" s="3"/>
      <c r="D4871" s="23"/>
    </row>
    <row r="4872" spans="3:4" x14ac:dyDescent="0.55000000000000004">
      <c r="C4872" s="3"/>
      <c r="D4872" s="23"/>
    </row>
    <row r="4873" spans="3:4" x14ac:dyDescent="0.55000000000000004">
      <c r="C4873" s="3"/>
      <c r="D4873" s="23"/>
    </row>
    <row r="4874" spans="3:4" x14ac:dyDescent="0.55000000000000004">
      <c r="C4874" s="3"/>
      <c r="D4874" s="23"/>
    </row>
    <row r="4875" spans="3:4" x14ac:dyDescent="0.55000000000000004">
      <c r="C4875" s="3"/>
      <c r="D4875" s="23"/>
    </row>
    <row r="4876" spans="3:4" x14ac:dyDescent="0.55000000000000004">
      <c r="C4876" s="3"/>
      <c r="D4876" s="23"/>
    </row>
    <row r="4877" spans="3:4" x14ac:dyDescent="0.55000000000000004">
      <c r="C4877" s="3"/>
      <c r="D4877" s="23"/>
    </row>
    <row r="4878" spans="3:4" x14ac:dyDescent="0.55000000000000004">
      <c r="C4878" s="3"/>
      <c r="D4878" s="23"/>
    </row>
    <row r="4879" spans="3:4" x14ac:dyDescent="0.55000000000000004">
      <c r="C4879" s="3"/>
      <c r="D4879" s="23"/>
    </row>
    <row r="4880" spans="3:4" x14ac:dyDescent="0.55000000000000004">
      <c r="C4880" s="3"/>
      <c r="D4880" s="23"/>
    </row>
    <row r="4881" spans="3:4" x14ac:dyDescent="0.55000000000000004">
      <c r="C4881" s="3"/>
      <c r="D4881" s="23"/>
    </row>
    <row r="4882" spans="3:4" x14ac:dyDescent="0.55000000000000004">
      <c r="C4882" s="3"/>
      <c r="D4882" s="23"/>
    </row>
    <row r="4883" spans="3:4" x14ac:dyDescent="0.55000000000000004">
      <c r="C4883" s="3"/>
      <c r="D4883" s="23"/>
    </row>
    <row r="4884" spans="3:4" x14ac:dyDescent="0.55000000000000004">
      <c r="C4884" s="3"/>
      <c r="D4884" s="23"/>
    </row>
    <row r="4885" spans="3:4" x14ac:dyDescent="0.55000000000000004">
      <c r="C4885" s="3"/>
      <c r="D4885" s="23"/>
    </row>
    <row r="4886" spans="3:4" x14ac:dyDescent="0.55000000000000004">
      <c r="C4886" s="3"/>
      <c r="D4886" s="23"/>
    </row>
    <row r="4887" spans="3:4" x14ac:dyDescent="0.55000000000000004">
      <c r="C4887" s="3"/>
      <c r="D4887" s="23"/>
    </row>
    <row r="4888" spans="3:4" x14ac:dyDescent="0.55000000000000004">
      <c r="C4888" s="3"/>
      <c r="D4888" s="23"/>
    </row>
    <row r="4889" spans="3:4" x14ac:dyDescent="0.55000000000000004">
      <c r="C4889" s="3"/>
      <c r="D4889" s="23"/>
    </row>
    <row r="4890" spans="3:4" x14ac:dyDescent="0.55000000000000004">
      <c r="C4890" s="3"/>
      <c r="D4890" s="23"/>
    </row>
    <row r="4891" spans="3:4" x14ac:dyDescent="0.55000000000000004">
      <c r="C4891" s="3"/>
      <c r="D4891" s="23"/>
    </row>
    <row r="4892" spans="3:4" x14ac:dyDescent="0.55000000000000004">
      <c r="C4892" s="3"/>
      <c r="D4892" s="23"/>
    </row>
    <row r="4893" spans="3:4" x14ac:dyDescent="0.55000000000000004">
      <c r="C4893" s="3"/>
      <c r="D4893" s="23"/>
    </row>
    <row r="4894" spans="3:4" x14ac:dyDescent="0.55000000000000004">
      <c r="C4894" s="3"/>
      <c r="D4894" s="23"/>
    </row>
    <row r="4895" spans="3:4" x14ac:dyDescent="0.55000000000000004">
      <c r="C4895" s="3"/>
      <c r="D4895" s="23"/>
    </row>
    <row r="4896" spans="3:4" x14ac:dyDescent="0.55000000000000004">
      <c r="C4896" s="3"/>
      <c r="D4896" s="23"/>
    </row>
    <row r="4897" spans="3:4" x14ac:dyDescent="0.55000000000000004">
      <c r="C4897" s="3"/>
      <c r="D4897" s="23"/>
    </row>
    <row r="4898" spans="3:4" x14ac:dyDescent="0.55000000000000004">
      <c r="C4898" s="3"/>
      <c r="D4898" s="23"/>
    </row>
    <row r="4899" spans="3:4" x14ac:dyDescent="0.55000000000000004">
      <c r="C4899" s="3"/>
      <c r="D4899" s="23"/>
    </row>
    <row r="4900" spans="3:4" x14ac:dyDescent="0.55000000000000004">
      <c r="C4900" s="3"/>
      <c r="D4900" s="23"/>
    </row>
    <row r="4901" spans="3:4" x14ac:dyDescent="0.55000000000000004">
      <c r="C4901" s="3"/>
      <c r="D4901" s="23"/>
    </row>
    <row r="4902" spans="3:4" x14ac:dyDescent="0.55000000000000004">
      <c r="C4902" s="3"/>
      <c r="D4902" s="23"/>
    </row>
    <row r="4903" spans="3:4" x14ac:dyDescent="0.55000000000000004">
      <c r="C4903" s="3"/>
      <c r="D4903" s="23"/>
    </row>
    <row r="4904" spans="3:4" x14ac:dyDescent="0.55000000000000004">
      <c r="C4904" s="3"/>
      <c r="D4904" s="23"/>
    </row>
    <row r="4905" spans="3:4" x14ac:dyDescent="0.55000000000000004">
      <c r="C4905" s="3"/>
      <c r="D4905" s="23"/>
    </row>
    <row r="4906" spans="3:4" x14ac:dyDescent="0.55000000000000004">
      <c r="C4906" s="3"/>
      <c r="D4906" s="23"/>
    </row>
    <row r="4907" spans="3:4" x14ac:dyDescent="0.55000000000000004">
      <c r="C4907" s="3"/>
      <c r="D4907" s="23"/>
    </row>
    <row r="4908" spans="3:4" x14ac:dyDescent="0.55000000000000004">
      <c r="C4908" s="3"/>
      <c r="D4908" s="23"/>
    </row>
    <row r="4909" spans="3:4" x14ac:dyDescent="0.55000000000000004">
      <c r="C4909" s="3"/>
      <c r="D4909" s="23"/>
    </row>
    <row r="4910" spans="3:4" x14ac:dyDescent="0.55000000000000004">
      <c r="C4910" s="3"/>
      <c r="D4910" s="23"/>
    </row>
    <row r="4911" spans="3:4" x14ac:dyDescent="0.55000000000000004">
      <c r="C4911" s="3"/>
      <c r="D4911" s="23"/>
    </row>
    <row r="4912" spans="3:4" x14ac:dyDescent="0.55000000000000004">
      <c r="C4912" s="3"/>
      <c r="D4912" s="23"/>
    </row>
    <row r="4913" spans="3:4" x14ac:dyDescent="0.55000000000000004">
      <c r="C4913" s="3"/>
      <c r="D4913" s="23"/>
    </row>
    <row r="4914" spans="3:4" x14ac:dyDescent="0.55000000000000004">
      <c r="C4914" s="3"/>
      <c r="D4914" s="23"/>
    </row>
    <row r="4915" spans="3:4" x14ac:dyDescent="0.55000000000000004">
      <c r="C4915" s="3"/>
      <c r="D4915" s="23"/>
    </row>
    <row r="4916" spans="3:4" x14ac:dyDescent="0.55000000000000004">
      <c r="C4916" s="3"/>
      <c r="D4916" s="23"/>
    </row>
    <row r="4917" spans="3:4" x14ac:dyDescent="0.55000000000000004">
      <c r="C4917" s="3"/>
      <c r="D4917" s="23"/>
    </row>
    <row r="4918" spans="3:4" x14ac:dyDescent="0.55000000000000004">
      <c r="C4918" s="3"/>
      <c r="D4918" s="23"/>
    </row>
    <row r="4919" spans="3:4" x14ac:dyDescent="0.55000000000000004">
      <c r="C4919" s="3"/>
      <c r="D4919" s="23"/>
    </row>
    <row r="4920" spans="3:4" x14ac:dyDescent="0.55000000000000004">
      <c r="C4920" s="3"/>
      <c r="D4920" s="23"/>
    </row>
    <row r="4921" spans="3:4" x14ac:dyDescent="0.55000000000000004">
      <c r="C4921" s="3"/>
      <c r="D4921" s="23"/>
    </row>
    <row r="4922" spans="3:4" x14ac:dyDescent="0.55000000000000004">
      <c r="C4922" s="3"/>
      <c r="D4922" s="23"/>
    </row>
    <row r="4923" spans="3:4" x14ac:dyDescent="0.55000000000000004">
      <c r="C4923" s="3"/>
      <c r="D4923" s="23"/>
    </row>
    <row r="4924" spans="3:4" x14ac:dyDescent="0.55000000000000004">
      <c r="C4924" s="3"/>
      <c r="D4924" s="23"/>
    </row>
    <row r="4925" spans="3:4" x14ac:dyDescent="0.55000000000000004">
      <c r="C4925" s="3"/>
      <c r="D4925" s="23"/>
    </row>
    <row r="4926" spans="3:4" x14ac:dyDescent="0.55000000000000004">
      <c r="C4926" s="3"/>
      <c r="D4926" s="23"/>
    </row>
    <row r="4927" spans="3:4" x14ac:dyDescent="0.55000000000000004">
      <c r="C4927" s="3"/>
      <c r="D4927" s="23"/>
    </row>
    <row r="4928" spans="3:4" x14ac:dyDescent="0.55000000000000004">
      <c r="C4928" s="3"/>
      <c r="D4928" s="23"/>
    </row>
    <row r="4929" spans="3:4" x14ac:dyDescent="0.55000000000000004">
      <c r="C4929" s="3"/>
      <c r="D4929" s="23"/>
    </row>
    <row r="4930" spans="3:4" x14ac:dyDescent="0.55000000000000004">
      <c r="C4930" s="3"/>
      <c r="D4930" s="23"/>
    </row>
    <row r="4931" spans="3:4" x14ac:dyDescent="0.55000000000000004">
      <c r="C4931" s="3"/>
      <c r="D4931" s="23"/>
    </row>
    <row r="4932" spans="3:4" x14ac:dyDescent="0.55000000000000004">
      <c r="C4932" s="3"/>
      <c r="D4932" s="23"/>
    </row>
    <row r="4933" spans="3:4" x14ac:dyDescent="0.55000000000000004">
      <c r="C4933" s="3"/>
      <c r="D4933" s="23"/>
    </row>
    <row r="4934" spans="3:4" x14ac:dyDescent="0.55000000000000004">
      <c r="C4934" s="3"/>
      <c r="D4934" s="23"/>
    </row>
    <row r="4935" spans="3:4" x14ac:dyDescent="0.55000000000000004">
      <c r="C4935" s="3"/>
      <c r="D4935" s="23"/>
    </row>
    <row r="4936" spans="3:4" x14ac:dyDescent="0.55000000000000004">
      <c r="C4936" s="3"/>
      <c r="D4936" s="23"/>
    </row>
    <row r="4937" spans="3:4" x14ac:dyDescent="0.55000000000000004">
      <c r="C4937" s="3"/>
      <c r="D4937" s="23"/>
    </row>
    <row r="4938" spans="3:4" x14ac:dyDescent="0.55000000000000004">
      <c r="C4938" s="3"/>
      <c r="D4938" s="23"/>
    </row>
    <row r="4939" spans="3:4" x14ac:dyDescent="0.55000000000000004">
      <c r="C4939" s="3"/>
      <c r="D4939" s="23"/>
    </row>
    <row r="4940" spans="3:4" x14ac:dyDescent="0.55000000000000004">
      <c r="C4940" s="3"/>
      <c r="D4940" s="23"/>
    </row>
    <row r="4941" spans="3:4" x14ac:dyDescent="0.55000000000000004">
      <c r="C4941" s="3"/>
      <c r="D4941" s="23"/>
    </row>
    <row r="4942" spans="3:4" x14ac:dyDescent="0.55000000000000004">
      <c r="C4942" s="3"/>
      <c r="D4942" s="23"/>
    </row>
    <row r="4943" spans="3:4" x14ac:dyDescent="0.55000000000000004">
      <c r="C4943" s="3"/>
      <c r="D4943" s="23"/>
    </row>
    <row r="4944" spans="3:4" x14ac:dyDescent="0.55000000000000004">
      <c r="C4944" s="3"/>
      <c r="D4944" s="23"/>
    </row>
    <row r="4945" spans="3:4" x14ac:dyDescent="0.55000000000000004">
      <c r="C4945" s="3"/>
      <c r="D4945" s="23"/>
    </row>
    <row r="4946" spans="3:4" x14ac:dyDescent="0.55000000000000004">
      <c r="C4946" s="3"/>
      <c r="D4946" s="23"/>
    </row>
    <row r="4947" spans="3:4" x14ac:dyDescent="0.55000000000000004">
      <c r="C4947" s="3"/>
      <c r="D4947" s="23"/>
    </row>
    <row r="4948" spans="3:4" x14ac:dyDescent="0.55000000000000004">
      <c r="C4948" s="3"/>
      <c r="D4948" s="23"/>
    </row>
    <row r="4949" spans="3:4" x14ac:dyDescent="0.55000000000000004">
      <c r="C4949" s="3"/>
      <c r="D4949" s="23"/>
    </row>
    <row r="4950" spans="3:4" x14ac:dyDescent="0.55000000000000004">
      <c r="C4950" s="3"/>
      <c r="D4950" s="23"/>
    </row>
    <row r="4951" spans="3:4" x14ac:dyDescent="0.55000000000000004">
      <c r="C4951" s="3"/>
      <c r="D4951" s="23"/>
    </row>
    <row r="4952" spans="3:4" x14ac:dyDescent="0.55000000000000004">
      <c r="C4952" s="3"/>
      <c r="D4952" s="23"/>
    </row>
    <row r="4953" spans="3:4" x14ac:dyDescent="0.55000000000000004">
      <c r="C4953" s="3"/>
      <c r="D4953" s="23"/>
    </row>
    <row r="4954" spans="3:4" x14ac:dyDescent="0.55000000000000004">
      <c r="C4954" s="3"/>
      <c r="D4954" s="23"/>
    </row>
    <row r="4955" spans="3:4" x14ac:dyDescent="0.55000000000000004">
      <c r="C4955" s="3"/>
      <c r="D4955" s="23"/>
    </row>
    <row r="4956" spans="3:4" x14ac:dyDescent="0.55000000000000004">
      <c r="C4956" s="3"/>
      <c r="D4956" s="23"/>
    </row>
    <row r="4957" spans="3:4" x14ac:dyDescent="0.55000000000000004">
      <c r="C4957" s="3"/>
      <c r="D4957" s="23"/>
    </row>
    <row r="4958" spans="3:4" x14ac:dyDescent="0.55000000000000004">
      <c r="C4958" s="3"/>
      <c r="D4958" s="23"/>
    </row>
    <row r="4959" spans="3:4" x14ac:dyDescent="0.55000000000000004">
      <c r="C4959" s="3"/>
      <c r="D4959" s="23"/>
    </row>
    <row r="4960" spans="3:4" x14ac:dyDescent="0.55000000000000004">
      <c r="C4960" s="3"/>
      <c r="D4960" s="23"/>
    </row>
    <row r="4961" spans="3:4" x14ac:dyDescent="0.55000000000000004">
      <c r="C4961" s="3"/>
      <c r="D4961" s="23"/>
    </row>
    <row r="4962" spans="3:4" x14ac:dyDescent="0.55000000000000004">
      <c r="C4962" s="3"/>
      <c r="D4962" s="23"/>
    </row>
    <row r="4963" spans="3:4" x14ac:dyDescent="0.55000000000000004">
      <c r="C4963" s="3"/>
      <c r="D4963" s="23"/>
    </row>
    <row r="4964" spans="3:4" x14ac:dyDescent="0.55000000000000004">
      <c r="C4964" s="3"/>
      <c r="D4964" s="23"/>
    </row>
    <row r="4965" spans="3:4" x14ac:dyDescent="0.55000000000000004">
      <c r="C4965" s="3"/>
      <c r="D4965" s="23"/>
    </row>
    <row r="4966" spans="3:4" x14ac:dyDescent="0.55000000000000004">
      <c r="C4966" s="3"/>
      <c r="D4966" s="23"/>
    </row>
    <row r="4967" spans="3:4" x14ac:dyDescent="0.55000000000000004">
      <c r="C4967" s="3"/>
      <c r="D4967" s="23"/>
    </row>
    <row r="4968" spans="3:4" x14ac:dyDescent="0.55000000000000004">
      <c r="C4968" s="3"/>
      <c r="D4968" s="23"/>
    </row>
    <row r="4969" spans="3:4" x14ac:dyDescent="0.55000000000000004">
      <c r="C4969" s="3"/>
      <c r="D4969" s="23"/>
    </row>
    <row r="4970" spans="3:4" x14ac:dyDescent="0.55000000000000004">
      <c r="C4970" s="3"/>
      <c r="D4970" s="23"/>
    </row>
    <row r="4971" spans="3:4" x14ac:dyDescent="0.55000000000000004">
      <c r="C4971" s="3"/>
      <c r="D4971" s="23"/>
    </row>
    <row r="4972" spans="3:4" x14ac:dyDescent="0.55000000000000004">
      <c r="C4972" s="3"/>
      <c r="D4972" s="23"/>
    </row>
    <row r="4973" spans="3:4" x14ac:dyDescent="0.55000000000000004">
      <c r="C4973" s="3"/>
      <c r="D4973" s="23"/>
    </row>
    <row r="4974" spans="3:4" x14ac:dyDescent="0.55000000000000004">
      <c r="C4974" s="3"/>
      <c r="D4974" s="23"/>
    </row>
    <row r="4975" spans="3:4" x14ac:dyDescent="0.55000000000000004">
      <c r="C4975" s="3"/>
      <c r="D4975" s="23"/>
    </row>
    <row r="4976" spans="3:4" x14ac:dyDescent="0.55000000000000004">
      <c r="C4976" s="3"/>
      <c r="D4976" s="23"/>
    </row>
    <row r="4977" spans="3:4" x14ac:dyDescent="0.55000000000000004">
      <c r="C4977" s="3"/>
      <c r="D4977" s="23"/>
    </row>
    <row r="4978" spans="3:4" x14ac:dyDescent="0.55000000000000004">
      <c r="C4978" s="3"/>
      <c r="D4978" s="23"/>
    </row>
    <row r="4979" spans="3:4" x14ac:dyDescent="0.55000000000000004">
      <c r="C4979" s="3"/>
      <c r="D4979" s="23"/>
    </row>
    <row r="4980" spans="3:4" x14ac:dyDescent="0.55000000000000004">
      <c r="C4980" s="3"/>
      <c r="D4980" s="23"/>
    </row>
    <row r="4981" spans="3:4" x14ac:dyDescent="0.55000000000000004">
      <c r="C4981" s="3"/>
      <c r="D4981" s="23"/>
    </row>
    <row r="4982" spans="3:4" x14ac:dyDescent="0.55000000000000004">
      <c r="C4982" s="3"/>
      <c r="D4982" s="23"/>
    </row>
    <row r="4983" spans="3:4" x14ac:dyDescent="0.55000000000000004">
      <c r="C4983" s="3"/>
      <c r="D4983" s="23"/>
    </row>
    <row r="4984" spans="3:4" x14ac:dyDescent="0.55000000000000004">
      <c r="C4984" s="3"/>
      <c r="D4984" s="23"/>
    </row>
    <row r="4985" spans="3:4" x14ac:dyDescent="0.55000000000000004">
      <c r="C4985" s="3"/>
      <c r="D4985" s="23"/>
    </row>
    <row r="4986" spans="3:4" x14ac:dyDescent="0.55000000000000004">
      <c r="C4986" s="3"/>
      <c r="D4986" s="23"/>
    </row>
    <row r="4987" spans="3:4" x14ac:dyDescent="0.55000000000000004">
      <c r="C4987" s="3"/>
      <c r="D4987" s="23"/>
    </row>
    <row r="4988" spans="3:4" x14ac:dyDescent="0.55000000000000004">
      <c r="C4988" s="3"/>
      <c r="D4988" s="23"/>
    </row>
    <row r="4989" spans="3:4" x14ac:dyDescent="0.55000000000000004">
      <c r="C4989" s="3"/>
      <c r="D4989" s="23"/>
    </row>
    <row r="4990" spans="3:4" x14ac:dyDescent="0.55000000000000004">
      <c r="C4990" s="3"/>
      <c r="D4990" s="23"/>
    </row>
    <row r="4991" spans="3:4" x14ac:dyDescent="0.55000000000000004">
      <c r="C4991" s="3"/>
      <c r="D4991" s="23"/>
    </row>
    <row r="4992" spans="3:4" x14ac:dyDescent="0.55000000000000004">
      <c r="C4992" s="3"/>
      <c r="D4992" s="23"/>
    </row>
    <row r="4993" spans="3:4" x14ac:dyDescent="0.55000000000000004">
      <c r="C4993" s="3"/>
      <c r="D4993" s="23"/>
    </row>
    <row r="4994" spans="3:4" x14ac:dyDescent="0.55000000000000004">
      <c r="C4994" s="3"/>
      <c r="D4994" s="23"/>
    </row>
    <row r="4995" spans="3:4" x14ac:dyDescent="0.55000000000000004">
      <c r="C4995" s="3"/>
      <c r="D4995" s="23"/>
    </row>
    <row r="4996" spans="3:4" x14ac:dyDescent="0.55000000000000004">
      <c r="C4996" s="3"/>
      <c r="D4996" s="23"/>
    </row>
    <row r="4997" spans="3:4" x14ac:dyDescent="0.55000000000000004">
      <c r="C4997" s="3"/>
      <c r="D4997" s="23"/>
    </row>
    <row r="4998" spans="3:4" x14ac:dyDescent="0.55000000000000004">
      <c r="C4998" s="3"/>
      <c r="D4998" s="23"/>
    </row>
    <row r="4999" spans="3:4" x14ac:dyDescent="0.55000000000000004">
      <c r="C4999" s="3"/>
      <c r="D4999" s="23"/>
    </row>
    <row r="5000" spans="3:4" x14ac:dyDescent="0.55000000000000004">
      <c r="C5000" s="3"/>
      <c r="D5000" s="23"/>
    </row>
    <row r="5001" spans="3:4" x14ac:dyDescent="0.55000000000000004">
      <c r="C5001" s="3"/>
      <c r="D5001" s="23"/>
    </row>
    <row r="5002" spans="3:4" x14ac:dyDescent="0.55000000000000004">
      <c r="C5002" s="3"/>
      <c r="D5002" s="23"/>
    </row>
    <row r="5003" spans="3:4" x14ac:dyDescent="0.55000000000000004">
      <c r="C5003" s="3"/>
      <c r="D5003" s="23"/>
    </row>
    <row r="5004" spans="3:4" x14ac:dyDescent="0.55000000000000004">
      <c r="C5004" s="3"/>
      <c r="D5004" s="23"/>
    </row>
    <row r="5005" spans="3:4" x14ac:dyDescent="0.55000000000000004">
      <c r="C5005" s="3"/>
      <c r="D5005" s="23"/>
    </row>
    <row r="5006" spans="3:4" x14ac:dyDescent="0.55000000000000004">
      <c r="C5006" s="3"/>
      <c r="D5006" s="23"/>
    </row>
    <row r="5007" spans="3:4" x14ac:dyDescent="0.55000000000000004">
      <c r="C5007" s="3"/>
      <c r="D5007" s="23"/>
    </row>
    <row r="5008" spans="3:4" x14ac:dyDescent="0.55000000000000004">
      <c r="C5008" s="3"/>
      <c r="D5008" s="23"/>
    </row>
    <row r="5009" spans="3:4" x14ac:dyDescent="0.55000000000000004">
      <c r="C5009" s="3"/>
      <c r="D5009" s="23"/>
    </row>
    <row r="5010" spans="3:4" x14ac:dyDescent="0.55000000000000004">
      <c r="C5010" s="3"/>
      <c r="D5010" s="23"/>
    </row>
    <row r="5011" spans="3:4" x14ac:dyDescent="0.55000000000000004">
      <c r="C5011" s="3"/>
      <c r="D5011" s="23"/>
    </row>
    <row r="5012" spans="3:4" x14ac:dyDescent="0.55000000000000004">
      <c r="C5012" s="3"/>
      <c r="D5012" s="23"/>
    </row>
    <row r="5013" spans="3:4" x14ac:dyDescent="0.55000000000000004">
      <c r="C5013" s="3"/>
      <c r="D5013" s="23"/>
    </row>
    <row r="5014" spans="3:4" x14ac:dyDescent="0.55000000000000004">
      <c r="C5014" s="3"/>
      <c r="D5014" s="23"/>
    </row>
    <row r="5015" spans="3:4" x14ac:dyDescent="0.55000000000000004">
      <c r="C5015" s="3"/>
      <c r="D5015" s="23"/>
    </row>
    <row r="5016" spans="3:4" x14ac:dyDescent="0.55000000000000004">
      <c r="C5016" s="3"/>
      <c r="D5016" s="23"/>
    </row>
    <row r="5017" spans="3:4" x14ac:dyDescent="0.55000000000000004">
      <c r="C5017" s="3"/>
      <c r="D5017" s="23"/>
    </row>
    <row r="5018" spans="3:4" x14ac:dyDescent="0.55000000000000004">
      <c r="C5018" s="3"/>
      <c r="D5018" s="23"/>
    </row>
    <row r="5019" spans="3:4" x14ac:dyDescent="0.55000000000000004">
      <c r="C5019" s="3"/>
      <c r="D5019" s="23"/>
    </row>
    <row r="5020" spans="3:4" x14ac:dyDescent="0.55000000000000004">
      <c r="C5020" s="3"/>
      <c r="D5020" s="23"/>
    </row>
    <row r="5021" spans="3:4" x14ac:dyDescent="0.55000000000000004">
      <c r="C5021" s="3"/>
      <c r="D5021" s="23"/>
    </row>
    <row r="5022" spans="3:4" x14ac:dyDescent="0.55000000000000004">
      <c r="C5022" s="3"/>
      <c r="D5022" s="23"/>
    </row>
    <row r="5023" spans="3:4" x14ac:dyDescent="0.55000000000000004">
      <c r="C5023" s="3"/>
      <c r="D5023" s="23"/>
    </row>
    <row r="5024" spans="3:4" x14ac:dyDescent="0.55000000000000004">
      <c r="C5024" s="3"/>
      <c r="D5024" s="23"/>
    </row>
    <row r="5025" spans="3:4" x14ac:dyDescent="0.55000000000000004">
      <c r="C5025" s="3"/>
      <c r="D5025" s="23"/>
    </row>
    <row r="5026" spans="3:4" x14ac:dyDescent="0.55000000000000004">
      <c r="C5026" s="3"/>
      <c r="D5026" s="23"/>
    </row>
    <row r="5027" spans="3:4" x14ac:dyDescent="0.55000000000000004">
      <c r="C5027" s="3"/>
      <c r="D5027" s="23"/>
    </row>
    <row r="5028" spans="3:4" x14ac:dyDescent="0.55000000000000004">
      <c r="C5028" s="3"/>
      <c r="D5028" s="23"/>
    </row>
    <row r="5029" spans="3:4" x14ac:dyDescent="0.55000000000000004">
      <c r="C5029" s="3"/>
      <c r="D5029" s="23"/>
    </row>
    <row r="5030" spans="3:4" x14ac:dyDescent="0.55000000000000004">
      <c r="C5030" s="3"/>
      <c r="D5030" s="23"/>
    </row>
    <row r="5031" spans="3:4" x14ac:dyDescent="0.55000000000000004">
      <c r="C5031" s="3"/>
      <c r="D5031" s="23"/>
    </row>
    <row r="5032" spans="3:4" x14ac:dyDescent="0.55000000000000004">
      <c r="C5032" s="3"/>
      <c r="D5032" s="23"/>
    </row>
    <row r="5033" spans="3:4" x14ac:dyDescent="0.55000000000000004">
      <c r="C5033" s="3"/>
      <c r="D5033" s="23"/>
    </row>
    <row r="5034" spans="3:4" x14ac:dyDescent="0.55000000000000004">
      <c r="C5034" s="3"/>
      <c r="D5034" s="23"/>
    </row>
    <row r="5035" spans="3:4" x14ac:dyDescent="0.55000000000000004">
      <c r="C5035" s="3"/>
      <c r="D5035" s="23"/>
    </row>
    <row r="5036" spans="3:4" x14ac:dyDescent="0.55000000000000004">
      <c r="C5036" s="3"/>
      <c r="D5036" s="23"/>
    </row>
    <row r="5037" spans="3:4" x14ac:dyDescent="0.55000000000000004">
      <c r="C5037" s="3"/>
      <c r="D5037" s="23"/>
    </row>
    <row r="5038" spans="3:4" x14ac:dyDescent="0.55000000000000004">
      <c r="C5038" s="3"/>
      <c r="D5038" s="23"/>
    </row>
    <row r="5039" spans="3:4" x14ac:dyDescent="0.55000000000000004">
      <c r="C5039" s="3"/>
      <c r="D5039" s="23"/>
    </row>
    <row r="5040" spans="3:4" x14ac:dyDescent="0.55000000000000004">
      <c r="C5040" s="3"/>
      <c r="D5040" s="23"/>
    </row>
    <row r="5041" spans="3:4" x14ac:dyDescent="0.55000000000000004">
      <c r="C5041" s="3"/>
      <c r="D5041" s="23"/>
    </row>
    <row r="5042" spans="3:4" x14ac:dyDescent="0.55000000000000004">
      <c r="C5042" s="3"/>
      <c r="D5042" s="23"/>
    </row>
    <row r="5043" spans="3:4" x14ac:dyDescent="0.55000000000000004">
      <c r="C5043" s="3"/>
      <c r="D5043" s="23"/>
    </row>
    <row r="5044" spans="3:4" x14ac:dyDescent="0.55000000000000004">
      <c r="C5044" s="3"/>
      <c r="D5044" s="23"/>
    </row>
    <row r="5045" spans="3:4" x14ac:dyDescent="0.55000000000000004">
      <c r="C5045" s="3"/>
      <c r="D5045" s="23"/>
    </row>
    <row r="5046" spans="3:4" x14ac:dyDescent="0.55000000000000004">
      <c r="C5046" s="3"/>
      <c r="D5046" s="23"/>
    </row>
    <row r="5047" spans="3:4" x14ac:dyDescent="0.55000000000000004">
      <c r="C5047" s="3"/>
      <c r="D5047" s="23"/>
    </row>
    <row r="5048" spans="3:4" x14ac:dyDescent="0.55000000000000004">
      <c r="C5048" s="3"/>
      <c r="D5048" s="23"/>
    </row>
    <row r="5049" spans="3:4" x14ac:dyDescent="0.55000000000000004">
      <c r="C5049" s="3"/>
      <c r="D5049" s="23"/>
    </row>
    <row r="5050" spans="3:4" x14ac:dyDescent="0.55000000000000004">
      <c r="C5050" s="3"/>
      <c r="D5050" s="23"/>
    </row>
    <row r="5051" spans="3:4" x14ac:dyDescent="0.55000000000000004">
      <c r="C5051" s="3"/>
      <c r="D5051" s="23"/>
    </row>
    <row r="5052" spans="3:4" x14ac:dyDescent="0.55000000000000004">
      <c r="C5052" s="3"/>
      <c r="D5052" s="23"/>
    </row>
    <row r="5053" spans="3:4" x14ac:dyDescent="0.55000000000000004">
      <c r="C5053" s="3"/>
      <c r="D5053" s="23"/>
    </row>
    <row r="5054" spans="3:4" x14ac:dyDescent="0.55000000000000004">
      <c r="C5054" s="3"/>
      <c r="D5054" s="23"/>
    </row>
    <row r="5055" spans="3:4" x14ac:dyDescent="0.55000000000000004">
      <c r="C5055" s="3"/>
      <c r="D5055" s="23"/>
    </row>
    <row r="5056" spans="3:4" x14ac:dyDescent="0.55000000000000004">
      <c r="C5056" s="3"/>
      <c r="D5056" s="23"/>
    </row>
    <row r="5057" spans="3:4" x14ac:dyDescent="0.55000000000000004">
      <c r="C5057" s="3"/>
      <c r="D5057" s="23"/>
    </row>
    <row r="5058" spans="3:4" x14ac:dyDescent="0.55000000000000004">
      <c r="C5058" s="3"/>
      <c r="D5058" s="23"/>
    </row>
    <row r="5059" spans="3:4" x14ac:dyDescent="0.55000000000000004">
      <c r="C5059" s="3"/>
      <c r="D5059" s="23"/>
    </row>
    <row r="5060" spans="3:4" x14ac:dyDescent="0.55000000000000004">
      <c r="C5060" s="3"/>
      <c r="D5060" s="23"/>
    </row>
    <row r="5061" spans="3:4" x14ac:dyDescent="0.55000000000000004">
      <c r="C5061" s="3"/>
      <c r="D5061" s="23"/>
    </row>
    <row r="5062" spans="3:4" x14ac:dyDescent="0.55000000000000004">
      <c r="C5062" s="3"/>
      <c r="D5062" s="23"/>
    </row>
    <row r="5063" spans="3:4" x14ac:dyDescent="0.55000000000000004">
      <c r="C5063" s="3"/>
      <c r="D5063" s="23"/>
    </row>
    <row r="5064" spans="3:4" x14ac:dyDescent="0.55000000000000004">
      <c r="C5064" s="3"/>
      <c r="D5064" s="23"/>
    </row>
    <row r="5065" spans="3:4" x14ac:dyDescent="0.55000000000000004">
      <c r="C5065" s="3"/>
      <c r="D5065" s="23"/>
    </row>
    <row r="5066" spans="3:4" x14ac:dyDescent="0.55000000000000004">
      <c r="C5066" s="3"/>
      <c r="D5066" s="23"/>
    </row>
    <row r="5067" spans="3:4" x14ac:dyDescent="0.55000000000000004">
      <c r="C5067" s="3"/>
      <c r="D5067" s="23"/>
    </row>
    <row r="5068" spans="3:4" x14ac:dyDescent="0.55000000000000004">
      <c r="C5068" s="3"/>
      <c r="D5068" s="23"/>
    </row>
    <row r="5069" spans="3:4" x14ac:dyDescent="0.55000000000000004">
      <c r="C5069" s="3"/>
      <c r="D5069" s="23"/>
    </row>
    <row r="5070" spans="3:4" x14ac:dyDescent="0.55000000000000004">
      <c r="C5070" s="3"/>
      <c r="D5070" s="23"/>
    </row>
    <row r="5071" spans="3:4" x14ac:dyDescent="0.55000000000000004">
      <c r="C5071" s="3"/>
      <c r="D5071" s="23"/>
    </row>
    <row r="5072" spans="3:4" x14ac:dyDescent="0.55000000000000004">
      <c r="C5072" s="3"/>
      <c r="D5072" s="23"/>
    </row>
    <row r="5073" spans="3:4" x14ac:dyDescent="0.55000000000000004">
      <c r="C5073" s="3"/>
      <c r="D5073" s="23"/>
    </row>
    <row r="5074" spans="3:4" x14ac:dyDescent="0.55000000000000004">
      <c r="C5074" s="3"/>
      <c r="D5074" s="23"/>
    </row>
    <row r="5075" spans="3:4" x14ac:dyDescent="0.55000000000000004">
      <c r="C5075" s="3"/>
      <c r="D5075" s="23"/>
    </row>
    <row r="5076" spans="3:4" x14ac:dyDescent="0.55000000000000004">
      <c r="C5076" s="3"/>
      <c r="D5076" s="23"/>
    </row>
    <row r="5077" spans="3:4" x14ac:dyDescent="0.55000000000000004">
      <c r="C5077" s="3"/>
      <c r="D5077" s="23"/>
    </row>
    <row r="5078" spans="3:4" x14ac:dyDescent="0.55000000000000004">
      <c r="C5078" s="3"/>
      <c r="D5078" s="23"/>
    </row>
    <row r="5079" spans="3:4" x14ac:dyDescent="0.55000000000000004">
      <c r="C5079" s="3"/>
      <c r="D5079" s="23"/>
    </row>
    <row r="5080" spans="3:4" x14ac:dyDescent="0.55000000000000004">
      <c r="C5080" s="3"/>
      <c r="D5080" s="23"/>
    </row>
    <row r="5081" spans="3:4" x14ac:dyDescent="0.55000000000000004">
      <c r="C5081" s="3"/>
      <c r="D5081" s="23"/>
    </row>
    <row r="5082" spans="3:4" x14ac:dyDescent="0.55000000000000004">
      <c r="C5082" s="3"/>
      <c r="D5082" s="23"/>
    </row>
    <row r="5083" spans="3:4" x14ac:dyDescent="0.55000000000000004">
      <c r="C5083" s="3"/>
      <c r="D5083" s="23"/>
    </row>
    <row r="5084" spans="3:4" x14ac:dyDescent="0.55000000000000004">
      <c r="C5084" s="3"/>
      <c r="D5084" s="23"/>
    </row>
    <row r="5085" spans="3:4" x14ac:dyDescent="0.55000000000000004">
      <c r="C5085" s="3"/>
      <c r="D5085" s="23"/>
    </row>
    <row r="5086" spans="3:4" x14ac:dyDescent="0.55000000000000004">
      <c r="C5086" s="3"/>
      <c r="D5086" s="23"/>
    </row>
    <row r="5087" spans="3:4" x14ac:dyDescent="0.55000000000000004">
      <c r="C5087" s="3"/>
      <c r="D5087" s="23"/>
    </row>
    <row r="5088" spans="3:4" x14ac:dyDescent="0.55000000000000004">
      <c r="C5088" s="3"/>
      <c r="D5088" s="23"/>
    </row>
    <row r="5089" spans="3:4" x14ac:dyDescent="0.55000000000000004">
      <c r="C5089" s="3"/>
      <c r="D5089" s="23"/>
    </row>
    <row r="5090" spans="3:4" x14ac:dyDescent="0.55000000000000004">
      <c r="C5090" s="3"/>
      <c r="D5090" s="23"/>
    </row>
    <row r="5091" spans="3:4" x14ac:dyDescent="0.55000000000000004">
      <c r="C5091" s="3"/>
      <c r="D5091" s="23"/>
    </row>
    <row r="5092" spans="3:4" x14ac:dyDescent="0.55000000000000004">
      <c r="C5092" s="3"/>
      <c r="D5092" s="23"/>
    </row>
    <row r="5093" spans="3:4" x14ac:dyDescent="0.55000000000000004">
      <c r="C5093" s="3"/>
      <c r="D5093" s="23"/>
    </row>
    <row r="5094" spans="3:4" x14ac:dyDescent="0.55000000000000004">
      <c r="C5094" s="3"/>
      <c r="D5094" s="23"/>
    </row>
    <row r="5095" spans="3:4" x14ac:dyDescent="0.55000000000000004">
      <c r="C5095" s="3"/>
      <c r="D5095" s="23"/>
    </row>
    <row r="5096" spans="3:4" x14ac:dyDescent="0.55000000000000004">
      <c r="C5096" s="3"/>
      <c r="D5096" s="23"/>
    </row>
    <row r="5097" spans="3:4" x14ac:dyDescent="0.55000000000000004">
      <c r="C5097" s="3"/>
      <c r="D5097" s="23"/>
    </row>
    <row r="5098" spans="3:4" x14ac:dyDescent="0.55000000000000004">
      <c r="C5098" s="3"/>
      <c r="D5098" s="23"/>
    </row>
    <row r="5099" spans="3:4" x14ac:dyDescent="0.55000000000000004">
      <c r="C5099" s="3"/>
      <c r="D5099" s="23"/>
    </row>
    <row r="5100" spans="3:4" x14ac:dyDescent="0.55000000000000004">
      <c r="C5100" s="3"/>
      <c r="D5100" s="23"/>
    </row>
    <row r="5101" spans="3:4" x14ac:dyDescent="0.55000000000000004">
      <c r="C5101" s="3"/>
      <c r="D5101" s="23"/>
    </row>
    <row r="5102" spans="3:4" x14ac:dyDescent="0.55000000000000004">
      <c r="C5102" s="3"/>
      <c r="D5102" s="23"/>
    </row>
    <row r="5103" spans="3:4" x14ac:dyDescent="0.55000000000000004">
      <c r="C5103" s="3"/>
      <c r="D5103" s="23"/>
    </row>
    <row r="5104" spans="3:4" x14ac:dyDescent="0.55000000000000004">
      <c r="C5104" s="3"/>
      <c r="D5104" s="23"/>
    </row>
    <row r="5105" spans="3:4" x14ac:dyDescent="0.55000000000000004">
      <c r="C5105" s="3"/>
      <c r="D5105" s="23"/>
    </row>
    <row r="5106" spans="3:4" x14ac:dyDescent="0.55000000000000004">
      <c r="C5106" s="3"/>
      <c r="D5106" s="23"/>
    </row>
    <row r="5107" spans="3:4" x14ac:dyDescent="0.55000000000000004">
      <c r="C5107" s="3"/>
      <c r="D5107" s="23"/>
    </row>
    <row r="5108" spans="3:4" x14ac:dyDescent="0.55000000000000004">
      <c r="C5108" s="3"/>
      <c r="D5108" s="23"/>
    </row>
    <row r="5109" spans="3:4" x14ac:dyDescent="0.55000000000000004">
      <c r="C5109" s="3"/>
      <c r="D5109" s="23"/>
    </row>
    <row r="5110" spans="3:4" x14ac:dyDescent="0.55000000000000004">
      <c r="C5110" s="3"/>
      <c r="D5110" s="23"/>
    </row>
    <row r="5111" spans="3:4" x14ac:dyDescent="0.55000000000000004">
      <c r="C5111" s="3"/>
      <c r="D5111" s="23"/>
    </row>
    <row r="5112" spans="3:4" x14ac:dyDescent="0.55000000000000004">
      <c r="C5112" s="3"/>
      <c r="D5112" s="23"/>
    </row>
    <row r="5113" spans="3:4" x14ac:dyDescent="0.55000000000000004">
      <c r="C5113" s="3"/>
      <c r="D5113" s="23"/>
    </row>
    <row r="5114" spans="3:4" x14ac:dyDescent="0.55000000000000004">
      <c r="C5114" s="3"/>
      <c r="D5114" s="23"/>
    </row>
    <row r="5115" spans="3:4" x14ac:dyDescent="0.55000000000000004">
      <c r="C5115" s="3"/>
      <c r="D5115" s="23"/>
    </row>
    <row r="5116" spans="3:4" x14ac:dyDescent="0.55000000000000004">
      <c r="C5116" s="3"/>
      <c r="D5116" s="23"/>
    </row>
    <row r="5117" spans="3:4" x14ac:dyDescent="0.55000000000000004">
      <c r="C5117" s="3"/>
      <c r="D5117" s="23"/>
    </row>
    <row r="5118" spans="3:4" x14ac:dyDescent="0.55000000000000004">
      <c r="C5118" s="3"/>
      <c r="D5118" s="23"/>
    </row>
    <row r="5119" spans="3:4" x14ac:dyDescent="0.55000000000000004">
      <c r="C5119" s="3"/>
      <c r="D5119" s="23"/>
    </row>
    <row r="5120" spans="3:4" x14ac:dyDescent="0.55000000000000004">
      <c r="C5120" s="3"/>
      <c r="D5120" s="23"/>
    </row>
    <row r="5121" spans="3:4" x14ac:dyDescent="0.55000000000000004">
      <c r="C5121" s="3"/>
      <c r="D5121" s="23"/>
    </row>
    <row r="5122" spans="3:4" x14ac:dyDescent="0.55000000000000004">
      <c r="C5122" s="3"/>
      <c r="D5122" s="23"/>
    </row>
    <row r="5123" spans="3:4" x14ac:dyDescent="0.55000000000000004">
      <c r="C5123" s="3"/>
      <c r="D5123" s="23"/>
    </row>
    <row r="5124" spans="3:4" x14ac:dyDescent="0.55000000000000004">
      <c r="C5124" s="3"/>
      <c r="D5124" s="23"/>
    </row>
    <row r="5125" spans="3:4" x14ac:dyDescent="0.55000000000000004">
      <c r="C5125" s="3"/>
      <c r="D5125" s="23"/>
    </row>
    <row r="5126" spans="3:4" x14ac:dyDescent="0.55000000000000004">
      <c r="C5126" s="3"/>
      <c r="D5126" s="23"/>
    </row>
    <row r="5127" spans="3:4" x14ac:dyDescent="0.55000000000000004">
      <c r="C5127" s="3"/>
      <c r="D5127" s="23"/>
    </row>
    <row r="5128" spans="3:4" x14ac:dyDescent="0.55000000000000004">
      <c r="C5128" s="3"/>
      <c r="D5128" s="23"/>
    </row>
    <row r="5129" spans="3:4" x14ac:dyDescent="0.55000000000000004">
      <c r="C5129" s="3"/>
      <c r="D5129" s="23"/>
    </row>
    <row r="5130" spans="3:4" x14ac:dyDescent="0.55000000000000004">
      <c r="C5130" s="3"/>
      <c r="D5130" s="23"/>
    </row>
    <row r="5131" spans="3:4" x14ac:dyDescent="0.55000000000000004">
      <c r="C5131" s="3"/>
      <c r="D5131" s="23"/>
    </row>
    <row r="5132" spans="3:4" x14ac:dyDescent="0.55000000000000004">
      <c r="C5132" s="3"/>
      <c r="D5132" s="23"/>
    </row>
    <row r="5133" spans="3:4" x14ac:dyDescent="0.55000000000000004">
      <c r="C5133" s="3"/>
      <c r="D5133" s="23"/>
    </row>
    <row r="5134" spans="3:4" x14ac:dyDescent="0.55000000000000004">
      <c r="C5134" s="3"/>
      <c r="D5134" s="23"/>
    </row>
    <row r="5135" spans="3:4" x14ac:dyDescent="0.55000000000000004">
      <c r="C5135" s="3"/>
      <c r="D5135" s="23"/>
    </row>
    <row r="5136" spans="3:4" x14ac:dyDescent="0.55000000000000004">
      <c r="C5136" s="3"/>
      <c r="D5136" s="23"/>
    </row>
    <row r="5137" spans="3:4" x14ac:dyDescent="0.55000000000000004">
      <c r="C5137" s="3"/>
      <c r="D5137" s="23"/>
    </row>
    <row r="5138" spans="3:4" x14ac:dyDescent="0.55000000000000004">
      <c r="C5138" s="3"/>
      <c r="D5138" s="23"/>
    </row>
    <row r="5139" spans="3:4" x14ac:dyDescent="0.55000000000000004">
      <c r="C5139" s="3"/>
      <c r="D5139" s="23"/>
    </row>
    <row r="5140" spans="3:4" x14ac:dyDescent="0.55000000000000004">
      <c r="C5140" s="3"/>
      <c r="D5140" s="23"/>
    </row>
    <row r="5141" spans="3:4" x14ac:dyDescent="0.55000000000000004">
      <c r="C5141" s="3"/>
      <c r="D5141" s="23"/>
    </row>
    <row r="5142" spans="3:4" x14ac:dyDescent="0.55000000000000004">
      <c r="C5142" s="3"/>
      <c r="D5142" s="23"/>
    </row>
    <row r="5143" spans="3:4" x14ac:dyDescent="0.55000000000000004">
      <c r="C5143" s="3"/>
      <c r="D5143" s="23"/>
    </row>
    <row r="5144" spans="3:4" x14ac:dyDescent="0.55000000000000004">
      <c r="C5144" s="3"/>
      <c r="D5144" s="23"/>
    </row>
    <row r="5145" spans="3:4" x14ac:dyDescent="0.55000000000000004">
      <c r="C5145" s="3"/>
      <c r="D5145" s="23"/>
    </row>
    <row r="5146" spans="3:4" x14ac:dyDescent="0.55000000000000004">
      <c r="C5146" s="3"/>
      <c r="D5146" s="23"/>
    </row>
    <row r="5147" spans="3:4" x14ac:dyDescent="0.55000000000000004">
      <c r="C5147" s="3"/>
      <c r="D5147" s="23"/>
    </row>
    <row r="5148" spans="3:4" x14ac:dyDescent="0.55000000000000004">
      <c r="C5148" s="3"/>
      <c r="D5148" s="23"/>
    </row>
    <row r="5149" spans="3:4" x14ac:dyDescent="0.55000000000000004">
      <c r="C5149" s="3"/>
      <c r="D5149" s="23"/>
    </row>
    <row r="5150" spans="3:4" x14ac:dyDescent="0.55000000000000004">
      <c r="C5150" s="3"/>
      <c r="D5150" s="23"/>
    </row>
    <row r="5151" spans="3:4" x14ac:dyDescent="0.55000000000000004">
      <c r="C5151" s="3"/>
      <c r="D5151" s="23"/>
    </row>
    <row r="5152" spans="3:4" x14ac:dyDescent="0.55000000000000004">
      <c r="C5152" s="3"/>
      <c r="D5152" s="23"/>
    </row>
    <row r="5153" spans="3:4" x14ac:dyDescent="0.55000000000000004">
      <c r="C5153" s="3"/>
      <c r="D5153" s="23"/>
    </row>
    <row r="5154" spans="3:4" x14ac:dyDescent="0.55000000000000004">
      <c r="C5154" s="3"/>
      <c r="D5154" s="23"/>
    </row>
    <row r="5155" spans="3:4" x14ac:dyDescent="0.55000000000000004">
      <c r="C5155" s="3"/>
      <c r="D5155" s="23"/>
    </row>
    <row r="5156" spans="3:4" x14ac:dyDescent="0.55000000000000004">
      <c r="C5156" s="3"/>
      <c r="D5156" s="23"/>
    </row>
    <row r="5157" spans="3:4" x14ac:dyDescent="0.55000000000000004">
      <c r="C5157" s="3"/>
      <c r="D5157" s="23"/>
    </row>
    <row r="5158" spans="3:4" x14ac:dyDescent="0.55000000000000004">
      <c r="C5158" s="3"/>
      <c r="D5158" s="23"/>
    </row>
    <row r="5159" spans="3:4" x14ac:dyDescent="0.55000000000000004">
      <c r="C5159" s="3"/>
      <c r="D5159" s="23"/>
    </row>
    <row r="5160" spans="3:4" x14ac:dyDescent="0.55000000000000004">
      <c r="C5160" s="3"/>
      <c r="D5160" s="23"/>
    </row>
    <row r="5161" spans="3:4" x14ac:dyDescent="0.55000000000000004">
      <c r="C5161" s="3"/>
      <c r="D5161" s="23"/>
    </row>
    <row r="5162" spans="3:4" x14ac:dyDescent="0.55000000000000004">
      <c r="C5162" s="3"/>
      <c r="D5162" s="23"/>
    </row>
    <row r="5163" spans="3:4" x14ac:dyDescent="0.55000000000000004">
      <c r="C5163" s="3"/>
      <c r="D5163" s="23"/>
    </row>
    <row r="5164" spans="3:4" x14ac:dyDescent="0.55000000000000004">
      <c r="C5164" s="3"/>
      <c r="D5164" s="23"/>
    </row>
    <row r="5165" spans="3:4" x14ac:dyDescent="0.55000000000000004">
      <c r="C5165" s="3"/>
      <c r="D5165" s="23"/>
    </row>
    <row r="5166" spans="3:4" x14ac:dyDescent="0.55000000000000004">
      <c r="C5166" s="3"/>
      <c r="D5166" s="23"/>
    </row>
    <row r="5167" spans="3:4" x14ac:dyDescent="0.55000000000000004">
      <c r="C5167" s="3"/>
      <c r="D5167" s="23"/>
    </row>
    <row r="5168" spans="3:4" x14ac:dyDescent="0.55000000000000004">
      <c r="C5168" s="3"/>
      <c r="D5168" s="23"/>
    </row>
    <row r="5169" spans="3:4" x14ac:dyDescent="0.55000000000000004">
      <c r="C5169" s="3"/>
      <c r="D5169" s="23"/>
    </row>
    <row r="5170" spans="3:4" x14ac:dyDescent="0.55000000000000004">
      <c r="C5170" s="3"/>
      <c r="D5170" s="23"/>
    </row>
    <row r="5171" spans="3:4" x14ac:dyDescent="0.55000000000000004">
      <c r="C5171" s="3"/>
      <c r="D5171" s="23"/>
    </row>
    <row r="5172" spans="3:4" x14ac:dyDescent="0.55000000000000004">
      <c r="C5172" s="3"/>
      <c r="D5172" s="23"/>
    </row>
    <row r="5173" spans="3:4" x14ac:dyDescent="0.55000000000000004">
      <c r="C5173" s="3"/>
      <c r="D5173" s="23"/>
    </row>
    <row r="5174" spans="3:4" x14ac:dyDescent="0.55000000000000004">
      <c r="C5174" s="3"/>
      <c r="D5174" s="23"/>
    </row>
    <row r="5175" spans="3:4" x14ac:dyDescent="0.55000000000000004">
      <c r="C5175" s="3"/>
      <c r="D5175" s="23"/>
    </row>
    <row r="5176" spans="3:4" x14ac:dyDescent="0.55000000000000004">
      <c r="C5176" s="3"/>
      <c r="D5176" s="23"/>
    </row>
    <row r="5177" spans="3:4" x14ac:dyDescent="0.55000000000000004">
      <c r="C5177" s="3"/>
      <c r="D5177" s="23"/>
    </row>
    <row r="5178" spans="3:4" x14ac:dyDescent="0.55000000000000004">
      <c r="C5178" s="3"/>
      <c r="D5178" s="23"/>
    </row>
    <row r="5179" spans="3:4" x14ac:dyDescent="0.55000000000000004">
      <c r="C5179" s="3"/>
      <c r="D5179" s="23"/>
    </row>
    <row r="5180" spans="3:4" x14ac:dyDescent="0.55000000000000004">
      <c r="C5180" s="3"/>
      <c r="D5180" s="23"/>
    </row>
    <row r="5181" spans="3:4" x14ac:dyDescent="0.55000000000000004">
      <c r="C5181" s="3"/>
      <c r="D5181" s="23"/>
    </row>
    <row r="5182" spans="3:4" x14ac:dyDescent="0.55000000000000004">
      <c r="C5182" s="3"/>
      <c r="D5182" s="23"/>
    </row>
    <row r="5183" spans="3:4" x14ac:dyDescent="0.55000000000000004">
      <c r="C5183" s="3"/>
      <c r="D5183" s="23"/>
    </row>
    <row r="5184" spans="3:4" x14ac:dyDescent="0.55000000000000004">
      <c r="C5184" s="3"/>
      <c r="D5184" s="23"/>
    </row>
    <row r="5185" spans="3:4" x14ac:dyDescent="0.55000000000000004">
      <c r="C5185" s="3"/>
      <c r="D5185" s="23"/>
    </row>
    <row r="5186" spans="3:4" x14ac:dyDescent="0.55000000000000004">
      <c r="C5186" s="3"/>
      <c r="D5186" s="23"/>
    </row>
    <row r="5187" spans="3:4" x14ac:dyDescent="0.55000000000000004">
      <c r="C5187" s="3"/>
      <c r="D5187" s="23"/>
    </row>
    <row r="5188" spans="3:4" x14ac:dyDescent="0.55000000000000004">
      <c r="C5188" s="3"/>
      <c r="D5188" s="23"/>
    </row>
    <row r="5189" spans="3:4" x14ac:dyDescent="0.55000000000000004">
      <c r="C5189" s="3"/>
      <c r="D5189" s="23"/>
    </row>
    <row r="5190" spans="3:4" x14ac:dyDescent="0.55000000000000004">
      <c r="C5190" s="3"/>
      <c r="D5190" s="23"/>
    </row>
    <row r="5191" spans="3:4" x14ac:dyDescent="0.55000000000000004">
      <c r="C5191" s="3"/>
      <c r="D5191" s="23"/>
    </row>
    <row r="5192" spans="3:4" x14ac:dyDescent="0.55000000000000004">
      <c r="C5192" s="3"/>
      <c r="D5192" s="23"/>
    </row>
    <row r="5193" spans="3:4" x14ac:dyDescent="0.55000000000000004">
      <c r="C5193" s="3"/>
      <c r="D5193" s="23"/>
    </row>
    <row r="5194" spans="3:4" x14ac:dyDescent="0.55000000000000004">
      <c r="C5194" s="3"/>
      <c r="D5194" s="23"/>
    </row>
    <row r="5195" spans="3:4" x14ac:dyDescent="0.55000000000000004">
      <c r="C5195" s="3"/>
      <c r="D5195" s="23"/>
    </row>
    <row r="5196" spans="3:4" x14ac:dyDescent="0.55000000000000004">
      <c r="C5196" s="3"/>
      <c r="D5196" s="23"/>
    </row>
    <row r="5197" spans="3:4" x14ac:dyDescent="0.55000000000000004">
      <c r="C5197" s="3"/>
      <c r="D5197" s="23"/>
    </row>
    <row r="5198" spans="3:4" x14ac:dyDescent="0.55000000000000004">
      <c r="C5198" s="3"/>
      <c r="D5198" s="23"/>
    </row>
    <row r="5199" spans="3:4" x14ac:dyDescent="0.55000000000000004">
      <c r="C5199" s="3"/>
      <c r="D5199" s="23"/>
    </row>
    <row r="5200" spans="3:4" x14ac:dyDescent="0.55000000000000004">
      <c r="C5200" s="3"/>
      <c r="D5200" s="23"/>
    </row>
    <row r="5201" spans="3:4" x14ac:dyDescent="0.55000000000000004">
      <c r="C5201" s="3"/>
      <c r="D5201" s="23"/>
    </row>
    <row r="5202" spans="3:4" x14ac:dyDescent="0.55000000000000004">
      <c r="C5202" s="3"/>
      <c r="D5202" s="23"/>
    </row>
    <row r="5203" spans="3:4" x14ac:dyDescent="0.55000000000000004">
      <c r="C5203" s="3"/>
      <c r="D5203" s="23"/>
    </row>
    <row r="5204" spans="3:4" x14ac:dyDescent="0.55000000000000004">
      <c r="C5204" s="3"/>
      <c r="D5204" s="23"/>
    </row>
    <row r="5205" spans="3:4" x14ac:dyDescent="0.55000000000000004">
      <c r="C5205" s="3"/>
      <c r="D5205" s="23"/>
    </row>
    <row r="5206" spans="3:4" x14ac:dyDescent="0.55000000000000004">
      <c r="C5206" s="3"/>
      <c r="D5206" s="23"/>
    </row>
    <row r="5207" spans="3:4" x14ac:dyDescent="0.55000000000000004">
      <c r="C5207" s="3"/>
      <c r="D5207" s="23"/>
    </row>
    <row r="5208" spans="3:4" x14ac:dyDescent="0.55000000000000004">
      <c r="C5208" s="3"/>
      <c r="D5208" s="23"/>
    </row>
    <row r="5209" spans="3:4" x14ac:dyDescent="0.55000000000000004">
      <c r="C5209" s="3"/>
      <c r="D5209" s="23"/>
    </row>
    <row r="5210" spans="3:4" x14ac:dyDescent="0.55000000000000004">
      <c r="C5210" s="3"/>
      <c r="D5210" s="23"/>
    </row>
    <row r="5211" spans="3:4" x14ac:dyDescent="0.55000000000000004">
      <c r="C5211" s="3"/>
      <c r="D5211" s="23"/>
    </row>
    <row r="5212" spans="3:4" x14ac:dyDescent="0.55000000000000004">
      <c r="C5212" s="3"/>
      <c r="D5212" s="23"/>
    </row>
    <row r="5213" spans="3:4" x14ac:dyDescent="0.55000000000000004">
      <c r="C5213" s="3"/>
      <c r="D5213" s="23"/>
    </row>
    <row r="5214" spans="3:4" x14ac:dyDescent="0.55000000000000004">
      <c r="C5214" s="3"/>
      <c r="D5214" s="23"/>
    </row>
    <row r="5215" spans="3:4" x14ac:dyDescent="0.55000000000000004">
      <c r="C5215" s="3"/>
      <c r="D5215" s="23"/>
    </row>
    <row r="5216" spans="3:4" x14ac:dyDescent="0.55000000000000004">
      <c r="C5216" s="3"/>
      <c r="D5216" s="23"/>
    </row>
    <row r="5217" spans="3:4" x14ac:dyDescent="0.55000000000000004">
      <c r="C5217" s="3"/>
      <c r="D5217" s="23"/>
    </row>
    <row r="5218" spans="3:4" x14ac:dyDescent="0.55000000000000004">
      <c r="C5218" s="3"/>
      <c r="D5218" s="23"/>
    </row>
    <row r="5219" spans="3:4" x14ac:dyDescent="0.55000000000000004">
      <c r="C5219" s="3"/>
      <c r="D5219" s="23"/>
    </row>
    <row r="5220" spans="3:4" x14ac:dyDescent="0.55000000000000004">
      <c r="C5220" s="3"/>
      <c r="D5220" s="23"/>
    </row>
    <row r="5221" spans="3:4" x14ac:dyDescent="0.55000000000000004">
      <c r="C5221" s="3"/>
      <c r="D5221" s="23"/>
    </row>
    <row r="5222" spans="3:4" x14ac:dyDescent="0.55000000000000004">
      <c r="C5222" s="3"/>
      <c r="D5222" s="23"/>
    </row>
    <row r="5223" spans="3:4" x14ac:dyDescent="0.55000000000000004">
      <c r="C5223" s="3"/>
      <c r="D5223" s="23"/>
    </row>
    <row r="5224" spans="3:4" x14ac:dyDescent="0.55000000000000004">
      <c r="C5224" s="3"/>
      <c r="D5224" s="23"/>
    </row>
    <row r="5225" spans="3:4" x14ac:dyDescent="0.55000000000000004">
      <c r="C5225" s="3"/>
      <c r="D5225" s="23"/>
    </row>
    <row r="5226" spans="3:4" x14ac:dyDescent="0.55000000000000004">
      <c r="C5226" s="3"/>
      <c r="D5226" s="23"/>
    </row>
    <row r="5227" spans="3:4" x14ac:dyDescent="0.55000000000000004">
      <c r="C5227" s="3"/>
      <c r="D5227" s="23"/>
    </row>
    <row r="5228" spans="3:4" x14ac:dyDescent="0.55000000000000004">
      <c r="C5228" s="3"/>
      <c r="D5228" s="23"/>
    </row>
    <row r="5229" spans="3:4" x14ac:dyDescent="0.55000000000000004">
      <c r="C5229" s="3"/>
      <c r="D5229" s="23"/>
    </row>
    <row r="5230" spans="3:4" x14ac:dyDescent="0.55000000000000004">
      <c r="C5230" s="3"/>
      <c r="D5230" s="23"/>
    </row>
    <row r="5231" spans="3:4" x14ac:dyDescent="0.55000000000000004">
      <c r="C5231" s="3"/>
      <c r="D5231" s="23"/>
    </row>
    <row r="5232" spans="3:4" x14ac:dyDescent="0.55000000000000004">
      <c r="C5232" s="3"/>
      <c r="D5232" s="23"/>
    </row>
    <row r="5233" spans="3:4" x14ac:dyDescent="0.55000000000000004">
      <c r="C5233" s="3"/>
      <c r="D5233" s="23"/>
    </row>
    <row r="5234" spans="3:4" x14ac:dyDescent="0.55000000000000004">
      <c r="C5234" s="3"/>
      <c r="D5234" s="23"/>
    </row>
    <row r="5235" spans="3:4" x14ac:dyDescent="0.55000000000000004">
      <c r="C5235" s="3"/>
      <c r="D5235" s="23"/>
    </row>
    <row r="5236" spans="3:4" x14ac:dyDescent="0.55000000000000004">
      <c r="C5236" s="3"/>
      <c r="D5236" s="23"/>
    </row>
    <row r="5237" spans="3:4" x14ac:dyDescent="0.55000000000000004">
      <c r="C5237" s="3"/>
      <c r="D5237" s="23"/>
    </row>
    <row r="5238" spans="3:4" x14ac:dyDescent="0.55000000000000004">
      <c r="C5238" s="3"/>
      <c r="D5238" s="23"/>
    </row>
    <row r="5239" spans="3:4" x14ac:dyDescent="0.55000000000000004">
      <c r="C5239" s="3"/>
      <c r="D5239" s="23"/>
    </row>
    <row r="5240" spans="3:4" x14ac:dyDescent="0.55000000000000004">
      <c r="C5240" s="3"/>
      <c r="D5240" s="23"/>
    </row>
    <row r="5241" spans="3:4" x14ac:dyDescent="0.55000000000000004">
      <c r="C5241" s="3"/>
      <c r="D5241" s="23"/>
    </row>
    <row r="5242" spans="3:4" x14ac:dyDescent="0.55000000000000004">
      <c r="C5242" s="3"/>
      <c r="D5242" s="23"/>
    </row>
    <row r="5243" spans="3:4" x14ac:dyDescent="0.55000000000000004">
      <c r="C5243" s="3"/>
      <c r="D5243" s="23"/>
    </row>
    <row r="5244" spans="3:4" x14ac:dyDescent="0.55000000000000004">
      <c r="C5244" s="3"/>
      <c r="D5244" s="23"/>
    </row>
    <row r="5245" spans="3:4" x14ac:dyDescent="0.55000000000000004">
      <c r="C5245" s="3"/>
      <c r="D5245" s="23"/>
    </row>
    <row r="5246" spans="3:4" x14ac:dyDescent="0.55000000000000004">
      <c r="C5246" s="3"/>
      <c r="D5246" s="23"/>
    </row>
    <row r="5247" spans="3:4" x14ac:dyDescent="0.55000000000000004">
      <c r="C5247" s="3"/>
      <c r="D5247" s="23"/>
    </row>
    <row r="5248" spans="3:4" x14ac:dyDescent="0.55000000000000004">
      <c r="C5248" s="3"/>
      <c r="D5248" s="23"/>
    </row>
    <row r="5249" spans="3:4" x14ac:dyDescent="0.55000000000000004">
      <c r="C5249" s="3"/>
      <c r="D5249" s="23"/>
    </row>
    <row r="5250" spans="3:4" x14ac:dyDescent="0.55000000000000004">
      <c r="C5250" s="3"/>
      <c r="D5250" s="23"/>
    </row>
    <row r="5251" spans="3:4" x14ac:dyDescent="0.55000000000000004">
      <c r="C5251" s="3"/>
      <c r="D5251" s="23"/>
    </row>
    <row r="5252" spans="3:4" x14ac:dyDescent="0.55000000000000004">
      <c r="C5252" s="3"/>
      <c r="D5252" s="23"/>
    </row>
    <row r="5253" spans="3:4" x14ac:dyDescent="0.55000000000000004">
      <c r="C5253" s="3"/>
      <c r="D5253" s="23"/>
    </row>
    <row r="5254" spans="3:4" x14ac:dyDescent="0.55000000000000004">
      <c r="C5254" s="3"/>
      <c r="D5254" s="23"/>
    </row>
    <row r="5255" spans="3:4" x14ac:dyDescent="0.55000000000000004">
      <c r="C5255" s="3"/>
      <c r="D5255" s="23"/>
    </row>
    <row r="5256" spans="3:4" x14ac:dyDescent="0.55000000000000004">
      <c r="C5256" s="3"/>
      <c r="D5256" s="23"/>
    </row>
    <row r="5257" spans="3:4" x14ac:dyDescent="0.55000000000000004">
      <c r="C5257" s="3"/>
      <c r="D5257" s="23"/>
    </row>
    <row r="5258" spans="3:4" x14ac:dyDescent="0.55000000000000004">
      <c r="C5258" s="3"/>
      <c r="D5258" s="23"/>
    </row>
    <row r="5259" spans="3:4" x14ac:dyDescent="0.55000000000000004">
      <c r="C5259" s="3"/>
      <c r="D5259" s="23"/>
    </row>
    <row r="5260" spans="3:4" x14ac:dyDescent="0.55000000000000004">
      <c r="C5260" s="3"/>
      <c r="D5260" s="23"/>
    </row>
    <row r="5261" spans="3:4" x14ac:dyDescent="0.55000000000000004">
      <c r="C5261" s="3"/>
      <c r="D5261" s="23"/>
    </row>
    <row r="5262" spans="3:4" x14ac:dyDescent="0.55000000000000004">
      <c r="C5262" s="3"/>
      <c r="D5262" s="23"/>
    </row>
    <row r="5263" spans="3:4" x14ac:dyDescent="0.55000000000000004">
      <c r="C5263" s="3"/>
      <c r="D5263" s="23"/>
    </row>
    <row r="5264" spans="3:4" x14ac:dyDescent="0.55000000000000004">
      <c r="C5264" s="3"/>
      <c r="D5264" s="23"/>
    </row>
    <row r="5265" spans="3:4" x14ac:dyDescent="0.55000000000000004">
      <c r="C5265" s="3"/>
      <c r="D5265" s="23"/>
    </row>
    <row r="5266" spans="3:4" x14ac:dyDescent="0.55000000000000004">
      <c r="C5266" s="3"/>
      <c r="D5266" s="23"/>
    </row>
    <row r="5267" spans="3:4" x14ac:dyDescent="0.55000000000000004">
      <c r="C5267" s="3"/>
      <c r="D5267" s="23"/>
    </row>
    <row r="5268" spans="3:4" x14ac:dyDescent="0.55000000000000004">
      <c r="C5268" s="3"/>
      <c r="D5268" s="23"/>
    </row>
    <row r="5269" spans="3:4" x14ac:dyDescent="0.55000000000000004">
      <c r="C5269" s="3"/>
      <c r="D5269" s="23"/>
    </row>
    <row r="5270" spans="3:4" x14ac:dyDescent="0.55000000000000004">
      <c r="C5270" s="3"/>
      <c r="D5270" s="23"/>
    </row>
    <row r="5271" spans="3:4" x14ac:dyDescent="0.55000000000000004">
      <c r="C5271" s="3"/>
      <c r="D5271" s="23"/>
    </row>
    <row r="5272" spans="3:4" x14ac:dyDescent="0.55000000000000004">
      <c r="C5272" s="3"/>
      <c r="D5272" s="23"/>
    </row>
    <row r="5273" spans="3:4" x14ac:dyDescent="0.55000000000000004">
      <c r="C5273" s="3"/>
      <c r="D5273" s="23"/>
    </row>
    <row r="5274" spans="3:4" x14ac:dyDescent="0.55000000000000004">
      <c r="C5274" s="3"/>
      <c r="D5274" s="23"/>
    </row>
    <row r="5275" spans="3:4" x14ac:dyDescent="0.55000000000000004">
      <c r="C5275" s="3"/>
      <c r="D5275" s="23"/>
    </row>
    <row r="5276" spans="3:4" x14ac:dyDescent="0.55000000000000004">
      <c r="C5276" s="3"/>
      <c r="D5276" s="23"/>
    </row>
    <row r="5277" spans="3:4" x14ac:dyDescent="0.55000000000000004">
      <c r="C5277" s="3"/>
      <c r="D5277" s="23"/>
    </row>
    <row r="5278" spans="3:4" x14ac:dyDescent="0.55000000000000004">
      <c r="C5278" s="3"/>
      <c r="D5278" s="23"/>
    </row>
    <row r="5279" spans="3:4" x14ac:dyDescent="0.55000000000000004">
      <c r="C5279" s="3"/>
      <c r="D5279" s="23"/>
    </row>
    <row r="5280" spans="3:4" x14ac:dyDescent="0.55000000000000004">
      <c r="C5280" s="3"/>
      <c r="D5280" s="23"/>
    </row>
    <row r="5281" spans="3:4" x14ac:dyDescent="0.55000000000000004">
      <c r="C5281" s="3"/>
      <c r="D5281" s="23"/>
    </row>
    <row r="5282" spans="3:4" x14ac:dyDescent="0.55000000000000004">
      <c r="C5282" s="3"/>
      <c r="D5282" s="23"/>
    </row>
    <row r="5283" spans="3:4" x14ac:dyDescent="0.55000000000000004">
      <c r="C5283" s="3"/>
      <c r="D5283" s="23"/>
    </row>
    <row r="5284" spans="3:4" x14ac:dyDescent="0.55000000000000004">
      <c r="C5284" s="3"/>
      <c r="D5284" s="23"/>
    </row>
    <row r="5285" spans="3:4" x14ac:dyDescent="0.55000000000000004">
      <c r="C5285" s="3"/>
      <c r="D5285" s="23"/>
    </row>
    <row r="5286" spans="3:4" x14ac:dyDescent="0.55000000000000004">
      <c r="C5286" s="3"/>
      <c r="D5286" s="23"/>
    </row>
    <row r="5287" spans="3:4" x14ac:dyDescent="0.55000000000000004">
      <c r="C5287" s="3"/>
      <c r="D5287" s="23"/>
    </row>
    <row r="5288" spans="3:4" x14ac:dyDescent="0.55000000000000004">
      <c r="C5288" s="3"/>
      <c r="D5288" s="23"/>
    </row>
    <row r="5289" spans="3:4" x14ac:dyDescent="0.55000000000000004">
      <c r="C5289" s="3"/>
      <c r="D5289" s="23"/>
    </row>
    <row r="5290" spans="3:4" x14ac:dyDescent="0.55000000000000004">
      <c r="C5290" s="3"/>
      <c r="D5290" s="23"/>
    </row>
    <row r="5291" spans="3:4" x14ac:dyDescent="0.55000000000000004">
      <c r="C5291" s="3"/>
      <c r="D5291" s="23"/>
    </row>
    <row r="5292" spans="3:4" x14ac:dyDescent="0.55000000000000004">
      <c r="C5292" s="3"/>
      <c r="D5292" s="23"/>
    </row>
    <row r="5293" spans="3:4" x14ac:dyDescent="0.55000000000000004">
      <c r="C5293" s="3"/>
      <c r="D5293" s="23"/>
    </row>
    <row r="5294" spans="3:4" x14ac:dyDescent="0.55000000000000004">
      <c r="C5294" s="3"/>
      <c r="D5294" s="23"/>
    </row>
    <row r="5295" spans="3:4" x14ac:dyDescent="0.55000000000000004">
      <c r="C5295" s="3"/>
      <c r="D5295" s="23"/>
    </row>
    <row r="5296" spans="3:4" x14ac:dyDescent="0.55000000000000004">
      <c r="C5296" s="3"/>
      <c r="D5296" s="23"/>
    </row>
    <row r="5297" spans="3:4" x14ac:dyDescent="0.55000000000000004">
      <c r="C5297" s="3"/>
      <c r="D5297" s="23"/>
    </row>
    <row r="5298" spans="3:4" x14ac:dyDescent="0.55000000000000004">
      <c r="C5298" s="3"/>
      <c r="D5298" s="23"/>
    </row>
    <row r="5299" spans="3:4" x14ac:dyDescent="0.55000000000000004">
      <c r="C5299" s="3"/>
      <c r="D5299" s="23"/>
    </row>
    <row r="5300" spans="3:4" x14ac:dyDescent="0.55000000000000004">
      <c r="C5300" s="3"/>
      <c r="D5300" s="23"/>
    </row>
    <row r="5301" spans="3:4" x14ac:dyDescent="0.55000000000000004">
      <c r="C5301" s="3"/>
      <c r="D5301" s="23"/>
    </row>
    <row r="5302" spans="3:4" x14ac:dyDescent="0.55000000000000004">
      <c r="C5302" s="3"/>
      <c r="D5302" s="23"/>
    </row>
    <row r="5303" spans="3:4" x14ac:dyDescent="0.55000000000000004">
      <c r="C5303" s="3"/>
      <c r="D5303" s="23"/>
    </row>
    <row r="5304" spans="3:4" x14ac:dyDescent="0.55000000000000004">
      <c r="C5304" s="3"/>
      <c r="D5304" s="23"/>
    </row>
    <row r="5305" spans="3:4" x14ac:dyDescent="0.55000000000000004">
      <c r="C5305" s="3"/>
      <c r="D5305" s="23"/>
    </row>
    <row r="5306" spans="3:4" x14ac:dyDescent="0.55000000000000004">
      <c r="C5306" s="3"/>
      <c r="D5306" s="23"/>
    </row>
    <row r="5307" spans="3:4" x14ac:dyDescent="0.55000000000000004">
      <c r="C5307" s="3"/>
      <c r="D5307" s="23"/>
    </row>
    <row r="5308" spans="3:4" x14ac:dyDescent="0.55000000000000004">
      <c r="C5308" s="3"/>
      <c r="D5308" s="23"/>
    </row>
    <row r="5309" spans="3:4" x14ac:dyDescent="0.55000000000000004">
      <c r="C5309" s="3"/>
      <c r="D5309" s="23"/>
    </row>
    <row r="5310" spans="3:4" x14ac:dyDescent="0.55000000000000004">
      <c r="C5310" s="3"/>
      <c r="D5310" s="23"/>
    </row>
    <row r="5311" spans="3:4" x14ac:dyDescent="0.55000000000000004">
      <c r="C5311" s="3"/>
      <c r="D5311" s="23"/>
    </row>
    <row r="5312" spans="3:4" x14ac:dyDescent="0.55000000000000004">
      <c r="C5312" s="3"/>
      <c r="D5312" s="23"/>
    </row>
    <row r="5313" spans="3:4" x14ac:dyDescent="0.55000000000000004">
      <c r="C5313" s="3"/>
      <c r="D5313" s="23"/>
    </row>
    <row r="5314" spans="3:4" x14ac:dyDescent="0.55000000000000004">
      <c r="C5314" s="3"/>
      <c r="D5314" s="23"/>
    </row>
    <row r="5315" spans="3:4" x14ac:dyDescent="0.55000000000000004">
      <c r="C5315" s="3"/>
      <c r="D5315" s="23"/>
    </row>
    <row r="5316" spans="3:4" x14ac:dyDescent="0.55000000000000004">
      <c r="C5316" s="3"/>
      <c r="D5316" s="23"/>
    </row>
    <row r="5317" spans="3:4" x14ac:dyDescent="0.55000000000000004">
      <c r="C5317" s="3"/>
      <c r="D5317" s="23"/>
    </row>
    <row r="5318" spans="3:4" x14ac:dyDescent="0.55000000000000004">
      <c r="C5318" s="3"/>
      <c r="D5318" s="23"/>
    </row>
    <row r="5319" spans="3:4" x14ac:dyDescent="0.55000000000000004">
      <c r="C5319" s="3"/>
      <c r="D5319" s="23"/>
    </row>
    <row r="5320" spans="3:4" x14ac:dyDescent="0.55000000000000004">
      <c r="C5320" s="3"/>
      <c r="D5320" s="23"/>
    </row>
    <row r="5321" spans="3:4" x14ac:dyDescent="0.55000000000000004">
      <c r="C5321" s="3"/>
      <c r="D5321" s="23"/>
    </row>
    <row r="5322" spans="3:4" x14ac:dyDescent="0.55000000000000004">
      <c r="C5322" s="3"/>
      <c r="D5322" s="23"/>
    </row>
    <row r="5323" spans="3:4" x14ac:dyDescent="0.55000000000000004">
      <c r="C5323" s="3"/>
      <c r="D5323" s="23"/>
    </row>
    <row r="5324" spans="3:4" x14ac:dyDescent="0.55000000000000004">
      <c r="C5324" s="3"/>
      <c r="D5324" s="23"/>
    </row>
    <row r="5325" spans="3:4" x14ac:dyDescent="0.55000000000000004">
      <c r="C5325" s="3"/>
      <c r="D5325" s="23"/>
    </row>
    <row r="5326" spans="3:4" x14ac:dyDescent="0.55000000000000004">
      <c r="C5326" s="3"/>
      <c r="D5326" s="23"/>
    </row>
    <row r="5327" spans="3:4" x14ac:dyDescent="0.55000000000000004">
      <c r="C5327" s="3"/>
      <c r="D5327" s="23"/>
    </row>
    <row r="5328" spans="3:4" x14ac:dyDescent="0.55000000000000004">
      <c r="C5328" s="3"/>
      <c r="D5328" s="23"/>
    </row>
    <row r="5329" spans="3:4" x14ac:dyDescent="0.55000000000000004">
      <c r="C5329" s="3"/>
      <c r="D5329" s="23"/>
    </row>
    <row r="5330" spans="3:4" x14ac:dyDescent="0.55000000000000004">
      <c r="C5330" s="3"/>
      <c r="D5330" s="23"/>
    </row>
    <row r="5331" spans="3:4" x14ac:dyDescent="0.55000000000000004">
      <c r="C5331" s="3"/>
      <c r="D5331" s="23"/>
    </row>
    <row r="5332" spans="3:4" x14ac:dyDescent="0.55000000000000004">
      <c r="C5332" s="3"/>
      <c r="D5332" s="23"/>
    </row>
    <row r="5333" spans="3:4" x14ac:dyDescent="0.55000000000000004">
      <c r="C5333" s="3"/>
      <c r="D5333" s="23"/>
    </row>
    <row r="5334" spans="3:4" x14ac:dyDescent="0.55000000000000004">
      <c r="C5334" s="3"/>
      <c r="D5334" s="23"/>
    </row>
    <row r="5335" spans="3:4" x14ac:dyDescent="0.55000000000000004">
      <c r="C5335" s="3"/>
      <c r="D5335" s="23"/>
    </row>
    <row r="5336" spans="3:4" x14ac:dyDescent="0.55000000000000004">
      <c r="C5336" s="3"/>
      <c r="D5336" s="23"/>
    </row>
    <row r="5337" spans="3:4" x14ac:dyDescent="0.55000000000000004">
      <c r="C5337" s="3"/>
      <c r="D5337" s="23"/>
    </row>
    <row r="5338" spans="3:4" x14ac:dyDescent="0.55000000000000004">
      <c r="C5338" s="3"/>
      <c r="D5338" s="23"/>
    </row>
    <row r="5339" spans="3:4" x14ac:dyDescent="0.55000000000000004">
      <c r="C5339" s="3"/>
      <c r="D5339" s="23"/>
    </row>
    <row r="5340" spans="3:4" x14ac:dyDescent="0.55000000000000004">
      <c r="C5340" s="3"/>
      <c r="D5340" s="23"/>
    </row>
    <row r="5341" spans="3:4" x14ac:dyDescent="0.55000000000000004">
      <c r="C5341" s="3"/>
      <c r="D5341" s="23"/>
    </row>
    <row r="5342" spans="3:4" x14ac:dyDescent="0.55000000000000004">
      <c r="C5342" s="3"/>
      <c r="D5342" s="23"/>
    </row>
    <row r="5343" spans="3:4" x14ac:dyDescent="0.55000000000000004">
      <c r="C5343" s="3"/>
      <c r="D5343" s="23"/>
    </row>
    <row r="5344" spans="3:4" x14ac:dyDescent="0.55000000000000004">
      <c r="C5344" s="3"/>
      <c r="D5344" s="23"/>
    </row>
    <row r="5345" spans="3:4" x14ac:dyDescent="0.55000000000000004">
      <c r="C5345" s="3"/>
      <c r="D5345" s="23"/>
    </row>
    <row r="5346" spans="3:4" x14ac:dyDescent="0.55000000000000004">
      <c r="C5346" s="3"/>
      <c r="D5346" s="23"/>
    </row>
    <row r="5347" spans="3:4" x14ac:dyDescent="0.55000000000000004">
      <c r="C5347" s="3"/>
      <c r="D5347" s="23"/>
    </row>
    <row r="5348" spans="3:4" x14ac:dyDescent="0.55000000000000004">
      <c r="C5348" s="3"/>
      <c r="D5348" s="23"/>
    </row>
    <row r="5349" spans="3:4" x14ac:dyDescent="0.55000000000000004">
      <c r="C5349" s="3"/>
      <c r="D5349" s="23"/>
    </row>
    <row r="5350" spans="3:4" x14ac:dyDescent="0.55000000000000004">
      <c r="C5350" s="3"/>
      <c r="D5350" s="23"/>
    </row>
    <row r="5351" spans="3:4" x14ac:dyDescent="0.55000000000000004">
      <c r="C5351" s="3"/>
      <c r="D5351" s="23"/>
    </row>
    <row r="5352" spans="3:4" x14ac:dyDescent="0.55000000000000004">
      <c r="C5352" s="3"/>
      <c r="D5352" s="23"/>
    </row>
    <row r="5353" spans="3:4" x14ac:dyDescent="0.55000000000000004">
      <c r="C5353" s="3"/>
      <c r="D5353" s="23"/>
    </row>
    <row r="5354" spans="3:4" x14ac:dyDescent="0.55000000000000004">
      <c r="C5354" s="3"/>
      <c r="D5354" s="23"/>
    </row>
    <row r="5355" spans="3:4" x14ac:dyDescent="0.55000000000000004">
      <c r="C5355" s="3"/>
      <c r="D5355" s="23"/>
    </row>
    <row r="5356" spans="3:4" x14ac:dyDescent="0.55000000000000004">
      <c r="C5356" s="3"/>
      <c r="D5356" s="23"/>
    </row>
    <row r="5357" spans="3:4" x14ac:dyDescent="0.55000000000000004">
      <c r="C5357" s="3"/>
      <c r="D5357" s="23"/>
    </row>
    <row r="5358" spans="3:4" x14ac:dyDescent="0.55000000000000004">
      <c r="C5358" s="3"/>
      <c r="D5358" s="23"/>
    </row>
    <row r="5359" spans="3:4" x14ac:dyDescent="0.55000000000000004">
      <c r="C5359" s="3"/>
      <c r="D5359" s="23"/>
    </row>
    <row r="5360" spans="3:4" x14ac:dyDescent="0.55000000000000004">
      <c r="C5360" s="3"/>
      <c r="D5360" s="23"/>
    </row>
    <row r="5361" spans="3:4" x14ac:dyDescent="0.55000000000000004">
      <c r="C5361" s="3"/>
      <c r="D5361" s="23"/>
    </row>
    <row r="5362" spans="3:4" x14ac:dyDescent="0.55000000000000004">
      <c r="C5362" s="3"/>
      <c r="D5362" s="23"/>
    </row>
    <row r="5363" spans="3:4" x14ac:dyDescent="0.55000000000000004">
      <c r="C5363" s="3"/>
      <c r="D5363" s="23"/>
    </row>
    <row r="5364" spans="3:4" x14ac:dyDescent="0.55000000000000004">
      <c r="C5364" s="3"/>
      <c r="D5364" s="23"/>
    </row>
    <row r="5365" spans="3:4" x14ac:dyDescent="0.55000000000000004">
      <c r="C5365" s="3"/>
      <c r="D5365" s="23"/>
    </row>
    <row r="5366" spans="3:4" x14ac:dyDescent="0.55000000000000004">
      <c r="C5366" s="3"/>
      <c r="D5366" s="23"/>
    </row>
    <row r="5367" spans="3:4" x14ac:dyDescent="0.55000000000000004">
      <c r="C5367" s="3"/>
      <c r="D5367" s="23"/>
    </row>
    <row r="5368" spans="3:4" x14ac:dyDescent="0.55000000000000004">
      <c r="C5368" s="3"/>
      <c r="D5368" s="23"/>
    </row>
    <row r="5369" spans="3:4" x14ac:dyDescent="0.55000000000000004">
      <c r="C5369" s="3"/>
      <c r="D5369" s="23"/>
    </row>
    <row r="5370" spans="3:4" x14ac:dyDescent="0.55000000000000004">
      <c r="C5370" s="3"/>
      <c r="D5370" s="23"/>
    </row>
    <row r="5371" spans="3:4" x14ac:dyDescent="0.55000000000000004">
      <c r="C5371" s="3"/>
      <c r="D5371" s="23"/>
    </row>
    <row r="5372" spans="3:4" x14ac:dyDescent="0.55000000000000004">
      <c r="C5372" s="3"/>
      <c r="D5372" s="23"/>
    </row>
    <row r="5373" spans="3:4" x14ac:dyDescent="0.55000000000000004">
      <c r="C5373" s="3"/>
      <c r="D5373" s="23"/>
    </row>
    <row r="5374" spans="3:4" x14ac:dyDescent="0.55000000000000004">
      <c r="C5374" s="3"/>
      <c r="D5374" s="23"/>
    </row>
    <row r="5375" spans="3:4" x14ac:dyDescent="0.55000000000000004">
      <c r="C5375" s="3"/>
      <c r="D5375" s="23"/>
    </row>
    <row r="5376" spans="3:4" x14ac:dyDescent="0.55000000000000004">
      <c r="C5376" s="3"/>
      <c r="D5376" s="23"/>
    </row>
    <row r="5377" spans="3:4" x14ac:dyDescent="0.55000000000000004">
      <c r="C5377" s="3"/>
      <c r="D5377" s="23"/>
    </row>
    <row r="5378" spans="3:4" x14ac:dyDescent="0.55000000000000004">
      <c r="C5378" s="3"/>
      <c r="D5378" s="23"/>
    </row>
    <row r="5379" spans="3:4" x14ac:dyDescent="0.55000000000000004">
      <c r="C5379" s="3"/>
      <c r="D5379" s="23"/>
    </row>
    <row r="5380" spans="3:4" x14ac:dyDescent="0.55000000000000004">
      <c r="C5380" s="3"/>
      <c r="D5380" s="23"/>
    </row>
    <row r="5381" spans="3:4" x14ac:dyDescent="0.55000000000000004">
      <c r="C5381" s="3"/>
      <c r="D5381" s="23"/>
    </row>
    <row r="5382" spans="3:4" x14ac:dyDescent="0.55000000000000004">
      <c r="C5382" s="3"/>
      <c r="D5382" s="23"/>
    </row>
    <row r="5383" spans="3:4" x14ac:dyDescent="0.55000000000000004">
      <c r="C5383" s="3"/>
      <c r="D5383" s="23"/>
    </row>
    <row r="5384" spans="3:4" x14ac:dyDescent="0.55000000000000004">
      <c r="C5384" s="3"/>
      <c r="D5384" s="23"/>
    </row>
    <row r="5385" spans="3:4" x14ac:dyDescent="0.55000000000000004">
      <c r="C5385" s="3"/>
      <c r="D5385" s="23"/>
    </row>
    <row r="5386" spans="3:4" x14ac:dyDescent="0.55000000000000004">
      <c r="C5386" s="3"/>
      <c r="D5386" s="23"/>
    </row>
    <row r="5387" spans="3:4" x14ac:dyDescent="0.55000000000000004">
      <c r="C5387" s="3"/>
      <c r="D5387" s="23"/>
    </row>
    <row r="5388" spans="3:4" x14ac:dyDescent="0.55000000000000004">
      <c r="C5388" s="3"/>
      <c r="D5388" s="23"/>
    </row>
    <row r="5389" spans="3:4" x14ac:dyDescent="0.55000000000000004">
      <c r="C5389" s="3"/>
      <c r="D5389" s="23"/>
    </row>
    <row r="5390" spans="3:4" x14ac:dyDescent="0.55000000000000004">
      <c r="C5390" s="3"/>
      <c r="D5390" s="23"/>
    </row>
    <row r="5391" spans="3:4" x14ac:dyDescent="0.55000000000000004">
      <c r="C5391" s="3"/>
      <c r="D5391" s="23"/>
    </row>
    <row r="5392" spans="3:4" x14ac:dyDescent="0.55000000000000004">
      <c r="C5392" s="3"/>
      <c r="D5392" s="23"/>
    </row>
    <row r="5393" spans="3:4" x14ac:dyDescent="0.55000000000000004">
      <c r="C5393" s="3"/>
      <c r="D5393" s="23"/>
    </row>
    <row r="5394" spans="3:4" x14ac:dyDescent="0.55000000000000004">
      <c r="C5394" s="3"/>
      <c r="D5394" s="23"/>
    </row>
    <row r="5395" spans="3:4" x14ac:dyDescent="0.55000000000000004">
      <c r="C5395" s="3"/>
      <c r="D5395" s="23"/>
    </row>
    <row r="5396" spans="3:4" x14ac:dyDescent="0.55000000000000004">
      <c r="C5396" s="3"/>
      <c r="D5396" s="23"/>
    </row>
    <row r="5397" spans="3:4" x14ac:dyDescent="0.55000000000000004">
      <c r="C5397" s="3"/>
      <c r="D5397" s="23"/>
    </row>
    <row r="5398" spans="3:4" x14ac:dyDescent="0.55000000000000004">
      <c r="C5398" s="3"/>
      <c r="D5398" s="23"/>
    </row>
    <row r="5399" spans="3:4" x14ac:dyDescent="0.55000000000000004">
      <c r="C5399" s="3"/>
      <c r="D5399" s="23"/>
    </row>
    <row r="5400" spans="3:4" x14ac:dyDescent="0.55000000000000004">
      <c r="C5400" s="3"/>
      <c r="D5400" s="23"/>
    </row>
    <row r="5401" spans="3:4" x14ac:dyDescent="0.55000000000000004">
      <c r="C5401" s="3"/>
      <c r="D5401" s="23"/>
    </row>
    <row r="5402" spans="3:4" x14ac:dyDescent="0.55000000000000004">
      <c r="C5402" s="3"/>
      <c r="D5402" s="23"/>
    </row>
    <row r="5403" spans="3:4" x14ac:dyDescent="0.55000000000000004">
      <c r="C5403" s="3"/>
      <c r="D5403" s="23"/>
    </row>
    <row r="5404" spans="3:4" x14ac:dyDescent="0.55000000000000004">
      <c r="C5404" s="3"/>
      <c r="D5404" s="23"/>
    </row>
    <row r="5405" spans="3:4" x14ac:dyDescent="0.55000000000000004">
      <c r="C5405" s="3"/>
      <c r="D5405" s="23"/>
    </row>
    <row r="5406" spans="3:4" x14ac:dyDescent="0.55000000000000004">
      <c r="C5406" s="3"/>
      <c r="D5406" s="23"/>
    </row>
    <row r="5407" spans="3:4" x14ac:dyDescent="0.55000000000000004">
      <c r="C5407" s="3"/>
      <c r="D5407" s="23"/>
    </row>
    <row r="5408" spans="3:4" x14ac:dyDescent="0.55000000000000004">
      <c r="C5408" s="3"/>
      <c r="D5408" s="23"/>
    </row>
    <row r="5409" spans="3:4" x14ac:dyDescent="0.55000000000000004">
      <c r="C5409" s="3"/>
      <c r="D5409" s="23"/>
    </row>
    <row r="5410" spans="3:4" x14ac:dyDescent="0.55000000000000004">
      <c r="C5410" s="3"/>
      <c r="D5410" s="23"/>
    </row>
    <row r="5411" spans="3:4" x14ac:dyDescent="0.55000000000000004">
      <c r="C5411" s="3"/>
      <c r="D5411" s="23"/>
    </row>
    <row r="5412" spans="3:4" x14ac:dyDescent="0.55000000000000004">
      <c r="C5412" s="3"/>
      <c r="D5412" s="23"/>
    </row>
    <row r="5413" spans="3:4" x14ac:dyDescent="0.55000000000000004">
      <c r="C5413" s="3"/>
      <c r="D5413" s="23"/>
    </row>
    <row r="5414" spans="3:4" x14ac:dyDescent="0.55000000000000004">
      <c r="C5414" s="3"/>
      <c r="D5414" s="23"/>
    </row>
    <row r="5415" spans="3:4" x14ac:dyDescent="0.55000000000000004">
      <c r="C5415" s="3"/>
      <c r="D5415" s="23"/>
    </row>
    <row r="5416" spans="3:4" x14ac:dyDescent="0.55000000000000004">
      <c r="C5416" s="3"/>
      <c r="D5416" s="23"/>
    </row>
    <row r="5417" spans="3:4" x14ac:dyDescent="0.55000000000000004">
      <c r="C5417" s="3"/>
      <c r="D5417" s="23"/>
    </row>
    <row r="5418" spans="3:4" x14ac:dyDescent="0.55000000000000004">
      <c r="C5418" s="3"/>
      <c r="D5418" s="23"/>
    </row>
    <row r="5419" spans="3:4" x14ac:dyDescent="0.55000000000000004">
      <c r="C5419" s="3"/>
      <c r="D5419" s="23"/>
    </row>
    <row r="5420" spans="3:4" x14ac:dyDescent="0.55000000000000004">
      <c r="C5420" s="3"/>
      <c r="D5420" s="23"/>
    </row>
    <row r="5421" spans="3:4" x14ac:dyDescent="0.55000000000000004">
      <c r="C5421" s="3"/>
      <c r="D5421" s="23"/>
    </row>
    <row r="5422" spans="3:4" x14ac:dyDescent="0.55000000000000004">
      <c r="C5422" s="3"/>
      <c r="D5422" s="23"/>
    </row>
    <row r="5423" spans="3:4" x14ac:dyDescent="0.55000000000000004">
      <c r="C5423" s="3"/>
      <c r="D5423" s="23"/>
    </row>
    <row r="5424" spans="3:4" x14ac:dyDescent="0.55000000000000004">
      <c r="C5424" s="3"/>
      <c r="D5424" s="23"/>
    </row>
    <row r="5425" spans="3:4" x14ac:dyDescent="0.55000000000000004">
      <c r="C5425" s="3"/>
      <c r="D5425" s="23"/>
    </row>
    <row r="5426" spans="3:4" x14ac:dyDescent="0.55000000000000004">
      <c r="C5426" s="3"/>
      <c r="D5426" s="23"/>
    </row>
    <row r="5427" spans="3:4" x14ac:dyDescent="0.55000000000000004">
      <c r="C5427" s="3"/>
      <c r="D5427" s="23"/>
    </row>
    <row r="5428" spans="3:4" x14ac:dyDescent="0.55000000000000004">
      <c r="C5428" s="3"/>
      <c r="D5428" s="23"/>
    </row>
    <row r="5429" spans="3:4" x14ac:dyDescent="0.55000000000000004">
      <c r="C5429" s="3"/>
      <c r="D5429" s="23"/>
    </row>
    <row r="5430" spans="3:4" x14ac:dyDescent="0.55000000000000004">
      <c r="C5430" s="3"/>
      <c r="D5430" s="23"/>
    </row>
    <row r="5431" spans="3:4" x14ac:dyDescent="0.55000000000000004">
      <c r="C5431" s="3"/>
      <c r="D5431" s="23"/>
    </row>
    <row r="5432" spans="3:4" x14ac:dyDescent="0.55000000000000004">
      <c r="C5432" s="3"/>
      <c r="D5432" s="23"/>
    </row>
    <row r="5433" spans="3:4" x14ac:dyDescent="0.55000000000000004">
      <c r="C5433" s="3"/>
      <c r="D5433" s="23"/>
    </row>
    <row r="5434" spans="3:4" x14ac:dyDescent="0.55000000000000004">
      <c r="C5434" s="3"/>
      <c r="D5434" s="23"/>
    </row>
    <row r="5435" spans="3:4" x14ac:dyDescent="0.55000000000000004">
      <c r="C5435" s="3"/>
      <c r="D5435" s="23"/>
    </row>
    <row r="5436" spans="3:4" x14ac:dyDescent="0.55000000000000004">
      <c r="C5436" s="3"/>
      <c r="D5436" s="23"/>
    </row>
    <row r="5437" spans="3:4" x14ac:dyDescent="0.55000000000000004">
      <c r="C5437" s="3"/>
      <c r="D5437" s="23"/>
    </row>
    <row r="5438" spans="3:4" x14ac:dyDescent="0.55000000000000004">
      <c r="C5438" s="3"/>
      <c r="D5438" s="23"/>
    </row>
    <row r="5439" spans="3:4" x14ac:dyDescent="0.55000000000000004">
      <c r="C5439" s="3"/>
      <c r="D5439" s="23"/>
    </row>
    <row r="5440" spans="3:4" x14ac:dyDescent="0.55000000000000004">
      <c r="C5440" s="3"/>
      <c r="D5440" s="23"/>
    </row>
    <row r="5441" spans="3:4" x14ac:dyDescent="0.55000000000000004">
      <c r="C5441" s="3"/>
      <c r="D5441" s="23"/>
    </row>
    <row r="5442" spans="3:4" x14ac:dyDescent="0.55000000000000004">
      <c r="C5442" s="3"/>
      <c r="D5442" s="23"/>
    </row>
    <row r="5443" spans="3:4" x14ac:dyDescent="0.55000000000000004">
      <c r="C5443" s="3"/>
      <c r="D5443" s="23"/>
    </row>
    <row r="5444" spans="3:4" x14ac:dyDescent="0.55000000000000004">
      <c r="C5444" s="3"/>
      <c r="D5444" s="23"/>
    </row>
    <row r="5445" spans="3:4" x14ac:dyDescent="0.55000000000000004">
      <c r="C5445" s="3"/>
      <c r="D5445" s="23"/>
    </row>
    <row r="5446" spans="3:4" x14ac:dyDescent="0.55000000000000004">
      <c r="C5446" s="3"/>
      <c r="D5446" s="23"/>
    </row>
    <row r="5447" spans="3:4" x14ac:dyDescent="0.55000000000000004">
      <c r="C5447" s="3"/>
      <c r="D5447" s="23"/>
    </row>
    <row r="5448" spans="3:4" x14ac:dyDescent="0.55000000000000004">
      <c r="C5448" s="3"/>
      <c r="D5448" s="23"/>
    </row>
    <row r="5449" spans="3:4" x14ac:dyDescent="0.55000000000000004">
      <c r="C5449" s="3"/>
      <c r="D5449" s="23"/>
    </row>
    <row r="5450" spans="3:4" x14ac:dyDescent="0.55000000000000004">
      <c r="C5450" s="3"/>
      <c r="D5450" s="23"/>
    </row>
    <row r="5451" spans="3:4" x14ac:dyDescent="0.55000000000000004">
      <c r="C5451" s="3"/>
      <c r="D5451" s="23"/>
    </row>
    <row r="5452" spans="3:4" x14ac:dyDescent="0.55000000000000004">
      <c r="C5452" s="3"/>
      <c r="D5452" s="23"/>
    </row>
    <row r="5453" spans="3:4" x14ac:dyDescent="0.55000000000000004">
      <c r="C5453" s="3"/>
      <c r="D5453" s="23"/>
    </row>
    <row r="5454" spans="3:4" x14ac:dyDescent="0.55000000000000004">
      <c r="C5454" s="3"/>
      <c r="D5454" s="23"/>
    </row>
    <row r="5455" spans="3:4" x14ac:dyDescent="0.55000000000000004">
      <c r="C5455" s="3"/>
      <c r="D5455" s="23"/>
    </row>
    <row r="5456" spans="3:4" x14ac:dyDescent="0.55000000000000004">
      <c r="C5456" s="3"/>
      <c r="D5456" s="23"/>
    </row>
    <row r="5457" spans="3:4" x14ac:dyDescent="0.55000000000000004">
      <c r="C5457" s="3"/>
      <c r="D5457" s="23"/>
    </row>
    <row r="5458" spans="3:4" x14ac:dyDescent="0.55000000000000004">
      <c r="C5458" s="3"/>
      <c r="D5458" s="23"/>
    </row>
    <row r="5459" spans="3:4" x14ac:dyDescent="0.55000000000000004">
      <c r="C5459" s="3"/>
      <c r="D5459" s="23"/>
    </row>
    <row r="5460" spans="3:4" x14ac:dyDescent="0.55000000000000004">
      <c r="C5460" s="3"/>
      <c r="D5460" s="23"/>
    </row>
    <row r="5461" spans="3:4" x14ac:dyDescent="0.55000000000000004">
      <c r="C5461" s="3"/>
      <c r="D5461" s="23"/>
    </row>
    <row r="5462" spans="3:4" x14ac:dyDescent="0.55000000000000004">
      <c r="C5462" s="3"/>
      <c r="D5462" s="23"/>
    </row>
    <row r="5463" spans="3:4" x14ac:dyDescent="0.55000000000000004">
      <c r="C5463" s="3"/>
      <c r="D5463" s="23"/>
    </row>
    <row r="5464" spans="3:4" x14ac:dyDescent="0.55000000000000004">
      <c r="C5464" s="3"/>
      <c r="D5464" s="23"/>
    </row>
    <row r="5465" spans="3:4" x14ac:dyDescent="0.55000000000000004">
      <c r="C5465" s="3"/>
      <c r="D5465" s="23"/>
    </row>
    <row r="5466" spans="3:4" x14ac:dyDescent="0.55000000000000004">
      <c r="C5466" s="3"/>
      <c r="D5466" s="23"/>
    </row>
    <row r="5467" spans="3:4" x14ac:dyDescent="0.55000000000000004">
      <c r="C5467" s="3"/>
      <c r="D5467" s="23"/>
    </row>
    <row r="5468" spans="3:4" x14ac:dyDescent="0.55000000000000004">
      <c r="C5468" s="3"/>
      <c r="D5468" s="23"/>
    </row>
    <row r="5469" spans="3:4" x14ac:dyDescent="0.55000000000000004">
      <c r="C5469" s="3"/>
      <c r="D5469" s="23"/>
    </row>
    <row r="5470" spans="3:4" x14ac:dyDescent="0.55000000000000004">
      <c r="C5470" s="3"/>
      <c r="D5470" s="23"/>
    </row>
    <row r="5471" spans="3:4" x14ac:dyDescent="0.55000000000000004">
      <c r="C5471" s="3"/>
      <c r="D5471" s="23"/>
    </row>
    <row r="5472" spans="3:4" x14ac:dyDescent="0.55000000000000004">
      <c r="C5472" s="3"/>
      <c r="D5472" s="23"/>
    </row>
    <row r="5473" spans="3:4" x14ac:dyDescent="0.55000000000000004">
      <c r="C5473" s="3"/>
      <c r="D5473" s="23"/>
    </row>
    <row r="5474" spans="3:4" x14ac:dyDescent="0.55000000000000004">
      <c r="C5474" s="3"/>
      <c r="D5474" s="23"/>
    </row>
    <row r="5475" spans="3:4" x14ac:dyDescent="0.55000000000000004">
      <c r="C5475" s="3"/>
      <c r="D5475" s="23"/>
    </row>
    <row r="5476" spans="3:4" x14ac:dyDescent="0.55000000000000004">
      <c r="C5476" s="3"/>
      <c r="D5476" s="23"/>
    </row>
    <row r="5477" spans="3:4" x14ac:dyDescent="0.55000000000000004">
      <c r="C5477" s="3"/>
      <c r="D5477" s="23"/>
    </row>
    <row r="5478" spans="3:4" x14ac:dyDescent="0.55000000000000004">
      <c r="C5478" s="3"/>
      <c r="D5478" s="23"/>
    </row>
    <row r="5479" spans="3:4" x14ac:dyDescent="0.55000000000000004">
      <c r="C5479" s="3"/>
      <c r="D5479" s="23"/>
    </row>
    <row r="5480" spans="3:4" x14ac:dyDescent="0.55000000000000004">
      <c r="C5480" s="3"/>
      <c r="D5480" s="23"/>
    </row>
    <row r="5481" spans="3:4" x14ac:dyDescent="0.55000000000000004">
      <c r="C5481" s="3"/>
      <c r="D5481" s="23"/>
    </row>
    <row r="5482" spans="3:4" x14ac:dyDescent="0.55000000000000004">
      <c r="C5482" s="3"/>
      <c r="D5482" s="23"/>
    </row>
    <row r="5483" spans="3:4" x14ac:dyDescent="0.55000000000000004">
      <c r="C5483" s="3"/>
      <c r="D5483" s="23"/>
    </row>
    <row r="5484" spans="3:4" x14ac:dyDescent="0.55000000000000004">
      <c r="C5484" s="3"/>
      <c r="D5484" s="23"/>
    </row>
    <row r="5485" spans="3:4" x14ac:dyDescent="0.55000000000000004">
      <c r="C5485" s="3"/>
      <c r="D5485" s="23"/>
    </row>
    <row r="5486" spans="3:4" x14ac:dyDescent="0.55000000000000004">
      <c r="C5486" s="3"/>
      <c r="D5486" s="23"/>
    </row>
    <row r="5487" spans="3:4" x14ac:dyDescent="0.55000000000000004">
      <c r="C5487" s="3"/>
      <c r="D5487" s="23"/>
    </row>
    <row r="5488" spans="3:4" x14ac:dyDescent="0.55000000000000004">
      <c r="C5488" s="3"/>
      <c r="D5488" s="23"/>
    </row>
    <row r="5489" spans="3:4" x14ac:dyDescent="0.55000000000000004">
      <c r="C5489" s="3"/>
      <c r="D5489" s="23"/>
    </row>
    <row r="5490" spans="3:4" x14ac:dyDescent="0.55000000000000004">
      <c r="C5490" s="3"/>
      <c r="D5490" s="23"/>
    </row>
    <row r="5491" spans="3:4" x14ac:dyDescent="0.55000000000000004">
      <c r="C5491" s="3"/>
      <c r="D5491" s="23"/>
    </row>
    <row r="5492" spans="3:4" x14ac:dyDescent="0.55000000000000004">
      <c r="C5492" s="3"/>
      <c r="D5492" s="23"/>
    </row>
    <row r="5493" spans="3:4" x14ac:dyDescent="0.55000000000000004">
      <c r="C5493" s="3"/>
      <c r="D5493" s="23"/>
    </row>
    <row r="5494" spans="3:4" x14ac:dyDescent="0.55000000000000004">
      <c r="C5494" s="3"/>
      <c r="D5494" s="23"/>
    </row>
    <row r="5495" spans="3:4" x14ac:dyDescent="0.55000000000000004">
      <c r="C5495" s="3"/>
      <c r="D5495" s="23"/>
    </row>
    <row r="5496" spans="3:4" x14ac:dyDescent="0.55000000000000004">
      <c r="C5496" s="3"/>
      <c r="D5496" s="23"/>
    </row>
    <row r="5497" spans="3:4" x14ac:dyDescent="0.55000000000000004">
      <c r="C5497" s="3"/>
      <c r="D5497" s="23"/>
    </row>
    <row r="5498" spans="3:4" x14ac:dyDescent="0.55000000000000004">
      <c r="C5498" s="3"/>
      <c r="D5498" s="23"/>
    </row>
    <row r="5499" spans="3:4" x14ac:dyDescent="0.55000000000000004">
      <c r="C5499" s="3"/>
      <c r="D5499" s="23"/>
    </row>
    <row r="5500" spans="3:4" x14ac:dyDescent="0.55000000000000004">
      <c r="C5500" s="3"/>
      <c r="D5500" s="23"/>
    </row>
    <row r="5501" spans="3:4" x14ac:dyDescent="0.55000000000000004">
      <c r="C5501" s="3"/>
      <c r="D5501" s="23"/>
    </row>
    <row r="5502" spans="3:4" x14ac:dyDescent="0.55000000000000004">
      <c r="C5502" s="3"/>
      <c r="D5502" s="23"/>
    </row>
    <row r="5503" spans="3:4" x14ac:dyDescent="0.55000000000000004">
      <c r="C5503" s="3"/>
      <c r="D5503" s="23"/>
    </row>
    <row r="5504" spans="3:4" x14ac:dyDescent="0.55000000000000004">
      <c r="C5504" s="3"/>
      <c r="D5504" s="23"/>
    </row>
    <row r="5505" spans="3:4" x14ac:dyDescent="0.55000000000000004">
      <c r="C5505" s="3"/>
      <c r="D5505" s="23"/>
    </row>
    <row r="5506" spans="3:4" x14ac:dyDescent="0.55000000000000004">
      <c r="C5506" s="3"/>
      <c r="D5506" s="23"/>
    </row>
    <row r="5507" spans="3:4" x14ac:dyDescent="0.55000000000000004">
      <c r="C5507" s="3"/>
      <c r="D5507" s="23"/>
    </row>
    <row r="5508" spans="3:4" x14ac:dyDescent="0.55000000000000004">
      <c r="C5508" s="3"/>
      <c r="D5508" s="23"/>
    </row>
    <row r="5509" spans="3:4" x14ac:dyDescent="0.55000000000000004">
      <c r="C5509" s="3"/>
      <c r="D5509" s="23"/>
    </row>
    <row r="5510" spans="3:4" x14ac:dyDescent="0.55000000000000004">
      <c r="C5510" s="3"/>
      <c r="D5510" s="23"/>
    </row>
    <row r="5511" spans="3:4" x14ac:dyDescent="0.55000000000000004">
      <c r="C5511" s="3"/>
      <c r="D5511" s="23"/>
    </row>
    <row r="5512" spans="3:4" x14ac:dyDescent="0.55000000000000004">
      <c r="C5512" s="3"/>
      <c r="D5512" s="23"/>
    </row>
    <row r="5513" spans="3:4" x14ac:dyDescent="0.55000000000000004">
      <c r="C5513" s="3"/>
      <c r="D5513" s="23"/>
    </row>
    <row r="5514" spans="3:4" x14ac:dyDescent="0.55000000000000004">
      <c r="C5514" s="3"/>
      <c r="D5514" s="23"/>
    </row>
    <row r="5515" spans="3:4" x14ac:dyDescent="0.55000000000000004">
      <c r="C5515" s="3"/>
      <c r="D5515" s="23"/>
    </row>
    <row r="5516" spans="3:4" x14ac:dyDescent="0.55000000000000004">
      <c r="C5516" s="3"/>
      <c r="D5516" s="23"/>
    </row>
    <row r="5517" spans="3:4" x14ac:dyDescent="0.55000000000000004">
      <c r="C5517" s="3"/>
      <c r="D5517" s="23"/>
    </row>
    <row r="5518" spans="3:4" x14ac:dyDescent="0.55000000000000004">
      <c r="C5518" s="3"/>
      <c r="D5518" s="23"/>
    </row>
    <row r="5519" spans="3:4" x14ac:dyDescent="0.55000000000000004">
      <c r="C5519" s="3"/>
      <c r="D5519" s="23"/>
    </row>
    <row r="5520" spans="3:4" x14ac:dyDescent="0.55000000000000004">
      <c r="C5520" s="3"/>
      <c r="D5520" s="23"/>
    </row>
    <row r="5521" spans="3:4" x14ac:dyDescent="0.55000000000000004">
      <c r="C5521" s="3"/>
      <c r="D5521" s="23"/>
    </row>
    <row r="5522" spans="3:4" x14ac:dyDescent="0.55000000000000004">
      <c r="C5522" s="3"/>
      <c r="D5522" s="23"/>
    </row>
    <row r="5523" spans="3:4" x14ac:dyDescent="0.55000000000000004">
      <c r="C5523" s="3"/>
      <c r="D5523" s="23"/>
    </row>
    <row r="5524" spans="3:4" x14ac:dyDescent="0.55000000000000004">
      <c r="C5524" s="3"/>
      <c r="D5524" s="23"/>
    </row>
    <row r="5525" spans="3:4" x14ac:dyDescent="0.55000000000000004">
      <c r="C5525" s="3"/>
      <c r="D5525" s="23"/>
    </row>
    <row r="5526" spans="3:4" x14ac:dyDescent="0.55000000000000004">
      <c r="C5526" s="3"/>
      <c r="D5526" s="23"/>
    </row>
    <row r="5527" spans="3:4" x14ac:dyDescent="0.55000000000000004">
      <c r="C5527" s="3"/>
      <c r="D5527" s="23"/>
    </row>
    <row r="5528" spans="3:4" x14ac:dyDescent="0.55000000000000004">
      <c r="C5528" s="3"/>
      <c r="D5528" s="23"/>
    </row>
    <row r="5529" spans="3:4" x14ac:dyDescent="0.55000000000000004">
      <c r="C5529" s="3"/>
      <c r="D5529" s="23"/>
    </row>
    <row r="5530" spans="3:4" x14ac:dyDescent="0.55000000000000004">
      <c r="C5530" s="3"/>
      <c r="D5530" s="23"/>
    </row>
    <row r="5531" spans="3:4" x14ac:dyDescent="0.55000000000000004">
      <c r="C5531" s="3"/>
      <c r="D5531" s="23"/>
    </row>
    <row r="5532" spans="3:4" x14ac:dyDescent="0.55000000000000004">
      <c r="C5532" s="3"/>
      <c r="D5532" s="23"/>
    </row>
    <row r="5533" spans="3:4" x14ac:dyDescent="0.55000000000000004">
      <c r="C5533" s="3"/>
      <c r="D5533" s="23"/>
    </row>
    <row r="5534" spans="3:4" x14ac:dyDescent="0.55000000000000004">
      <c r="C5534" s="3"/>
      <c r="D5534" s="23"/>
    </row>
    <row r="5535" spans="3:4" x14ac:dyDescent="0.55000000000000004">
      <c r="C5535" s="3"/>
      <c r="D5535" s="23"/>
    </row>
    <row r="5536" spans="3:4" x14ac:dyDescent="0.55000000000000004">
      <c r="C5536" s="3"/>
      <c r="D5536" s="23"/>
    </row>
    <row r="5537" spans="3:4" x14ac:dyDescent="0.55000000000000004">
      <c r="C5537" s="3"/>
      <c r="D5537" s="23"/>
    </row>
    <row r="5538" spans="3:4" x14ac:dyDescent="0.55000000000000004">
      <c r="C5538" s="3"/>
      <c r="D5538" s="23"/>
    </row>
    <row r="5539" spans="3:4" x14ac:dyDescent="0.55000000000000004">
      <c r="C5539" s="3"/>
      <c r="D5539" s="23"/>
    </row>
    <row r="5540" spans="3:4" x14ac:dyDescent="0.55000000000000004">
      <c r="C5540" s="3"/>
      <c r="D5540" s="23"/>
    </row>
    <row r="5541" spans="3:4" x14ac:dyDescent="0.55000000000000004">
      <c r="C5541" s="3"/>
      <c r="D5541" s="23"/>
    </row>
    <row r="5542" spans="3:4" x14ac:dyDescent="0.55000000000000004">
      <c r="C5542" s="3"/>
      <c r="D5542" s="23"/>
    </row>
    <row r="5543" spans="3:4" x14ac:dyDescent="0.55000000000000004">
      <c r="C5543" s="3"/>
      <c r="D5543" s="23"/>
    </row>
    <row r="5544" spans="3:4" x14ac:dyDescent="0.55000000000000004">
      <c r="C5544" s="3"/>
      <c r="D5544" s="23"/>
    </row>
    <row r="5545" spans="3:4" x14ac:dyDescent="0.55000000000000004">
      <c r="C5545" s="3"/>
      <c r="D5545" s="23"/>
    </row>
    <row r="5546" spans="3:4" x14ac:dyDescent="0.55000000000000004">
      <c r="C5546" s="3"/>
      <c r="D5546" s="23"/>
    </row>
    <row r="5547" spans="3:4" x14ac:dyDescent="0.55000000000000004">
      <c r="C5547" s="3"/>
      <c r="D5547" s="23"/>
    </row>
    <row r="5548" spans="3:4" x14ac:dyDescent="0.55000000000000004">
      <c r="C5548" s="3"/>
      <c r="D5548" s="23"/>
    </row>
    <row r="5549" spans="3:4" x14ac:dyDescent="0.55000000000000004">
      <c r="C5549" s="3"/>
      <c r="D5549" s="23"/>
    </row>
    <row r="5550" spans="3:4" x14ac:dyDescent="0.55000000000000004">
      <c r="C5550" s="3"/>
      <c r="D5550" s="23"/>
    </row>
    <row r="5551" spans="3:4" x14ac:dyDescent="0.55000000000000004">
      <c r="C5551" s="3"/>
      <c r="D5551" s="23"/>
    </row>
    <row r="5552" spans="3:4" x14ac:dyDescent="0.55000000000000004">
      <c r="C5552" s="3"/>
      <c r="D5552" s="23"/>
    </row>
    <row r="5553" spans="3:4" x14ac:dyDescent="0.55000000000000004">
      <c r="C5553" s="3"/>
      <c r="D5553" s="23"/>
    </row>
    <row r="5554" spans="3:4" x14ac:dyDescent="0.55000000000000004">
      <c r="C5554" s="3"/>
      <c r="D5554" s="23"/>
    </row>
    <row r="5555" spans="3:4" x14ac:dyDescent="0.55000000000000004">
      <c r="C5555" s="3"/>
      <c r="D5555" s="23"/>
    </row>
    <row r="5556" spans="3:4" x14ac:dyDescent="0.55000000000000004">
      <c r="C5556" s="3"/>
      <c r="D5556" s="23"/>
    </row>
    <row r="5557" spans="3:4" x14ac:dyDescent="0.55000000000000004">
      <c r="C5557" s="3"/>
      <c r="D5557" s="23"/>
    </row>
    <row r="5558" spans="3:4" x14ac:dyDescent="0.55000000000000004">
      <c r="C5558" s="3"/>
      <c r="D5558" s="23"/>
    </row>
    <row r="5559" spans="3:4" x14ac:dyDescent="0.55000000000000004">
      <c r="C5559" s="3"/>
      <c r="D5559" s="23"/>
    </row>
    <row r="5560" spans="3:4" x14ac:dyDescent="0.55000000000000004">
      <c r="C5560" s="3"/>
      <c r="D5560" s="23"/>
    </row>
    <row r="5561" spans="3:4" x14ac:dyDescent="0.55000000000000004">
      <c r="C5561" s="3"/>
      <c r="D5561" s="23"/>
    </row>
    <row r="5562" spans="3:4" x14ac:dyDescent="0.55000000000000004">
      <c r="C5562" s="3"/>
      <c r="D5562" s="23"/>
    </row>
    <row r="5563" spans="3:4" x14ac:dyDescent="0.55000000000000004">
      <c r="C5563" s="3"/>
      <c r="D5563" s="23"/>
    </row>
    <row r="5564" spans="3:4" x14ac:dyDescent="0.55000000000000004">
      <c r="C5564" s="3"/>
      <c r="D5564" s="23"/>
    </row>
    <row r="5565" spans="3:4" x14ac:dyDescent="0.55000000000000004">
      <c r="C5565" s="3"/>
      <c r="D5565" s="23"/>
    </row>
    <row r="5566" spans="3:4" x14ac:dyDescent="0.55000000000000004">
      <c r="C5566" s="3"/>
      <c r="D5566" s="23"/>
    </row>
    <row r="5567" spans="3:4" x14ac:dyDescent="0.55000000000000004">
      <c r="C5567" s="3"/>
      <c r="D5567" s="23"/>
    </row>
    <row r="5568" spans="3:4" x14ac:dyDescent="0.55000000000000004">
      <c r="C5568" s="3"/>
      <c r="D5568" s="23"/>
    </row>
    <row r="5569" spans="3:4" x14ac:dyDescent="0.55000000000000004">
      <c r="C5569" s="3"/>
      <c r="D5569" s="23"/>
    </row>
    <row r="5570" spans="3:4" x14ac:dyDescent="0.55000000000000004">
      <c r="C5570" s="3"/>
      <c r="D5570" s="23"/>
    </row>
    <row r="5571" spans="3:4" x14ac:dyDescent="0.55000000000000004">
      <c r="C5571" s="3"/>
      <c r="D5571" s="23"/>
    </row>
    <row r="5572" spans="3:4" x14ac:dyDescent="0.55000000000000004">
      <c r="C5572" s="3"/>
      <c r="D5572" s="23"/>
    </row>
    <row r="5573" spans="3:4" x14ac:dyDescent="0.55000000000000004">
      <c r="C5573" s="3"/>
      <c r="D5573" s="23"/>
    </row>
    <row r="5574" spans="3:4" x14ac:dyDescent="0.55000000000000004">
      <c r="C5574" s="3"/>
      <c r="D5574" s="23"/>
    </row>
    <row r="5575" spans="3:4" x14ac:dyDescent="0.55000000000000004">
      <c r="C5575" s="3"/>
      <c r="D5575" s="23"/>
    </row>
    <row r="5576" spans="3:4" x14ac:dyDescent="0.55000000000000004">
      <c r="C5576" s="3"/>
      <c r="D5576" s="23"/>
    </row>
    <row r="5577" spans="3:4" x14ac:dyDescent="0.55000000000000004">
      <c r="C5577" s="3"/>
      <c r="D5577" s="23"/>
    </row>
    <row r="5578" spans="3:4" x14ac:dyDescent="0.55000000000000004">
      <c r="C5578" s="3"/>
      <c r="D5578" s="23"/>
    </row>
    <row r="5579" spans="3:4" x14ac:dyDescent="0.55000000000000004">
      <c r="C5579" s="3"/>
      <c r="D5579" s="23"/>
    </row>
    <row r="5580" spans="3:4" x14ac:dyDescent="0.55000000000000004">
      <c r="C5580" s="3"/>
      <c r="D5580" s="23"/>
    </row>
    <row r="5581" spans="3:4" x14ac:dyDescent="0.55000000000000004">
      <c r="C5581" s="3"/>
      <c r="D5581" s="23"/>
    </row>
    <row r="5582" spans="3:4" x14ac:dyDescent="0.55000000000000004">
      <c r="C5582" s="3"/>
      <c r="D5582" s="23"/>
    </row>
    <row r="5583" spans="3:4" x14ac:dyDescent="0.55000000000000004">
      <c r="C5583" s="3"/>
      <c r="D5583" s="23"/>
    </row>
    <row r="5584" spans="3:4" x14ac:dyDescent="0.55000000000000004">
      <c r="C5584" s="3"/>
      <c r="D5584" s="23"/>
    </row>
    <row r="5585" spans="3:4" x14ac:dyDescent="0.55000000000000004">
      <c r="C5585" s="3"/>
      <c r="D5585" s="23"/>
    </row>
    <row r="5586" spans="3:4" x14ac:dyDescent="0.55000000000000004">
      <c r="C5586" s="3"/>
      <c r="D5586" s="23"/>
    </row>
    <row r="5587" spans="3:4" x14ac:dyDescent="0.55000000000000004">
      <c r="C5587" s="3"/>
      <c r="D5587" s="23"/>
    </row>
    <row r="5588" spans="3:4" x14ac:dyDescent="0.55000000000000004">
      <c r="C5588" s="3"/>
      <c r="D5588" s="23"/>
    </row>
    <row r="5589" spans="3:4" x14ac:dyDescent="0.55000000000000004">
      <c r="C5589" s="3"/>
      <c r="D5589" s="23"/>
    </row>
    <row r="5590" spans="3:4" x14ac:dyDescent="0.55000000000000004">
      <c r="C5590" s="3"/>
      <c r="D5590" s="23"/>
    </row>
    <row r="5591" spans="3:4" x14ac:dyDescent="0.55000000000000004">
      <c r="C5591" s="3"/>
      <c r="D5591" s="23"/>
    </row>
    <row r="5592" spans="3:4" x14ac:dyDescent="0.55000000000000004">
      <c r="C5592" s="3"/>
      <c r="D5592" s="23"/>
    </row>
    <row r="5593" spans="3:4" x14ac:dyDescent="0.55000000000000004">
      <c r="C5593" s="3"/>
      <c r="D5593" s="23"/>
    </row>
    <row r="5594" spans="3:4" x14ac:dyDescent="0.55000000000000004">
      <c r="C5594" s="3"/>
      <c r="D5594" s="23"/>
    </row>
    <row r="5595" spans="3:4" x14ac:dyDescent="0.55000000000000004">
      <c r="C5595" s="3"/>
      <c r="D5595" s="23"/>
    </row>
    <row r="5596" spans="3:4" x14ac:dyDescent="0.55000000000000004">
      <c r="C5596" s="3"/>
      <c r="D5596" s="23"/>
    </row>
    <row r="5597" spans="3:4" x14ac:dyDescent="0.55000000000000004">
      <c r="C5597" s="3"/>
      <c r="D5597" s="23"/>
    </row>
    <row r="5598" spans="3:4" x14ac:dyDescent="0.55000000000000004">
      <c r="C5598" s="3"/>
      <c r="D5598" s="23"/>
    </row>
    <row r="5599" spans="3:4" x14ac:dyDescent="0.55000000000000004">
      <c r="C5599" s="3"/>
      <c r="D5599" s="23"/>
    </row>
    <row r="5600" spans="3:4" x14ac:dyDescent="0.55000000000000004">
      <c r="C5600" s="3"/>
      <c r="D5600" s="23"/>
    </row>
    <row r="5601" spans="3:4" x14ac:dyDescent="0.55000000000000004">
      <c r="C5601" s="3"/>
      <c r="D5601" s="23"/>
    </row>
    <row r="5602" spans="3:4" x14ac:dyDescent="0.55000000000000004">
      <c r="C5602" s="3"/>
      <c r="D5602" s="23"/>
    </row>
    <row r="5603" spans="3:4" x14ac:dyDescent="0.55000000000000004">
      <c r="C5603" s="3"/>
      <c r="D5603" s="23"/>
    </row>
    <row r="5604" spans="3:4" x14ac:dyDescent="0.55000000000000004">
      <c r="C5604" s="3"/>
      <c r="D5604" s="23"/>
    </row>
    <row r="5605" spans="3:4" x14ac:dyDescent="0.55000000000000004">
      <c r="C5605" s="3"/>
      <c r="D5605" s="23"/>
    </row>
    <row r="5606" spans="3:4" x14ac:dyDescent="0.55000000000000004">
      <c r="C5606" s="3"/>
      <c r="D5606" s="23"/>
    </row>
    <row r="5607" spans="3:4" x14ac:dyDescent="0.55000000000000004">
      <c r="C5607" s="3"/>
      <c r="D5607" s="23"/>
    </row>
    <row r="5608" spans="3:4" x14ac:dyDescent="0.55000000000000004">
      <c r="C5608" s="3"/>
      <c r="D5608" s="23"/>
    </row>
    <row r="5609" spans="3:4" x14ac:dyDescent="0.55000000000000004">
      <c r="C5609" s="3"/>
      <c r="D5609" s="23"/>
    </row>
    <row r="5610" spans="3:4" x14ac:dyDescent="0.55000000000000004">
      <c r="C5610" s="3"/>
      <c r="D5610" s="23"/>
    </row>
    <row r="5611" spans="3:4" x14ac:dyDescent="0.55000000000000004">
      <c r="C5611" s="3"/>
      <c r="D5611" s="23"/>
    </row>
    <row r="5612" spans="3:4" x14ac:dyDescent="0.55000000000000004">
      <c r="C5612" s="3"/>
      <c r="D5612" s="23"/>
    </row>
    <row r="5613" spans="3:4" x14ac:dyDescent="0.55000000000000004">
      <c r="C5613" s="3"/>
      <c r="D5613" s="23"/>
    </row>
    <row r="5614" spans="3:4" x14ac:dyDescent="0.55000000000000004">
      <c r="C5614" s="3"/>
      <c r="D5614" s="23"/>
    </row>
    <row r="5615" spans="3:4" x14ac:dyDescent="0.55000000000000004">
      <c r="C5615" s="3"/>
      <c r="D5615" s="23"/>
    </row>
    <row r="5616" spans="3:4" x14ac:dyDescent="0.55000000000000004">
      <c r="C5616" s="3"/>
      <c r="D5616" s="23"/>
    </row>
    <row r="5617" spans="3:4" x14ac:dyDescent="0.55000000000000004">
      <c r="C5617" s="3"/>
      <c r="D5617" s="23"/>
    </row>
    <row r="5618" spans="3:4" x14ac:dyDescent="0.55000000000000004">
      <c r="C5618" s="3"/>
      <c r="D5618" s="23"/>
    </row>
    <row r="5619" spans="3:4" x14ac:dyDescent="0.55000000000000004">
      <c r="C5619" s="3"/>
      <c r="D5619" s="23"/>
    </row>
    <row r="5620" spans="3:4" x14ac:dyDescent="0.55000000000000004">
      <c r="C5620" s="3"/>
      <c r="D5620" s="23"/>
    </row>
    <row r="5621" spans="3:4" x14ac:dyDescent="0.55000000000000004">
      <c r="C5621" s="3"/>
      <c r="D5621" s="23"/>
    </row>
    <row r="5622" spans="3:4" x14ac:dyDescent="0.55000000000000004">
      <c r="C5622" s="3"/>
      <c r="D5622" s="23"/>
    </row>
    <row r="5623" spans="3:4" x14ac:dyDescent="0.55000000000000004">
      <c r="C5623" s="3"/>
      <c r="D5623" s="23"/>
    </row>
    <row r="5624" spans="3:4" x14ac:dyDescent="0.55000000000000004">
      <c r="C5624" s="3"/>
      <c r="D5624" s="23"/>
    </row>
    <row r="5625" spans="3:4" x14ac:dyDescent="0.55000000000000004">
      <c r="C5625" s="3"/>
      <c r="D5625" s="23"/>
    </row>
    <row r="5626" spans="3:4" x14ac:dyDescent="0.55000000000000004">
      <c r="C5626" s="3"/>
      <c r="D5626" s="23"/>
    </row>
    <row r="5627" spans="3:4" x14ac:dyDescent="0.55000000000000004">
      <c r="C5627" s="3"/>
      <c r="D5627" s="23"/>
    </row>
    <row r="5628" spans="3:4" x14ac:dyDescent="0.55000000000000004">
      <c r="C5628" s="3"/>
      <c r="D5628" s="23"/>
    </row>
    <row r="5629" spans="3:4" x14ac:dyDescent="0.55000000000000004">
      <c r="C5629" s="3"/>
      <c r="D5629" s="23"/>
    </row>
    <row r="5630" spans="3:4" x14ac:dyDescent="0.55000000000000004">
      <c r="C5630" s="3"/>
      <c r="D5630" s="23"/>
    </row>
    <row r="5631" spans="3:4" x14ac:dyDescent="0.55000000000000004">
      <c r="C5631" s="3"/>
      <c r="D5631" s="23"/>
    </row>
    <row r="5632" spans="3:4" x14ac:dyDescent="0.55000000000000004">
      <c r="C5632" s="3"/>
      <c r="D5632" s="23"/>
    </row>
    <row r="5633" spans="3:4" x14ac:dyDescent="0.55000000000000004">
      <c r="C5633" s="3"/>
      <c r="D5633" s="23"/>
    </row>
    <row r="5634" spans="3:4" x14ac:dyDescent="0.55000000000000004">
      <c r="C5634" s="3"/>
      <c r="D5634" s="23"/>
    </row>
    <row r="5635" spans="3:4" x14ac:dyDescent="0.55000000000000004">
      <c r="C5635" s="3"/>
      <c r="D5635" s="23"/>
    </row>
    <row r="5636" spans="3:4" x14ac:dyDescent="0.55000000000000004">
      <c r="C5636" s="3"/>
      <c r="D5636" s="23"/>
    </row>
    <row r="5637" spans="3:4" x14ac:dyDescent="0.55000000000000004">
      <c r="C5637" s="3"/>
      <c r="D5637" s="23"/>
    </row>
    <row r="5638" spans="3:4" x14ac:dyDescent="0.55000000000000004">
      <c r="C5638" s="3"/>
      <c r="D5638" s="23"/>
    </row>
    <row r="5639" spans="3:4" x14ac:dyDescent="0.55000000000000004">
      <c r="C5639" s="3"/>
      <c r="D5639" s="23"/>
    </row>
    <row r="5640" spans="3:4" x14ac:dyDescent="0.55000000000000004">
      <c r="C5640" s="3"/>
      <c r="D5640" s="23"/>
    </row>
    <row r="5641" spans="3:4" x14ac:dyDescent="0.55000000000000004">
      <c r="C5641" s="3"/>
      <c r="D5641" s="23"/>
    </row>
    <row r="5642" spans="3:4" x14ac:dyDescent="0.55000000000000004">
      <c r="C5642" s="3"/>
      <c r="D5642" s="23"/>
    </row>
    <row r="5643" spans="3:4" x14ac:dyDescent="0.55000000000000004">
      <c r="C5643" s="3"/>
      <c r="D5643" s="23"/>
    </row>
    <row r="5644" spans="3:4" x14ac:dyDescent="0.55000000000000004">
      <c r="C5644" s="3"/>
      <c r="D5644" s="23"/>
    </row>
    <row r="5645" spans="3:4" x14ac:dyDescent="0.55000000000000004">
      <c r="C5645" s="3"/>
      <c r="D5645" s="23"/>
    </row>
    <row r="5646" spans="3:4" x14ac:dyDescent="0.55000000000000004">
      <c r="C5646" s="3"/>
      <c r="D5646" s="23"/>
    </row>
    <row r="5647" spans="3:4" x14ac:dyDescent="0.55000000000000004">
      <c r="C5647" s="3"/>
      <c r="D5647" s="23"/>
    </row>
    <row r="5648" spans="3:4" x14ac:dyDescent="0.55000000000000004">
      <c r="C5648" s="3"/>
      <c r="D5648" s="23"/>
    </row>
    <row r="5649" spans="3:4" x14ac:dyDescent="0.55000000000000004">
      <c r="C5649" s="3"/>
      <c r="D5649" s="23"/>
    </row>
    <row r="5650" spans="3:4" x14ac:dyDescent="0.55000000000000004">
      <c r="C5650" s="3"/>
      <c r="D5650" s="23"/>
    </row>
    <row r="5651" spans="3:4" x14ac:dyDescent="0.55000000000000004">
      <c r="C5651" s="3"/>
      <c r="D5651" s="23"/>
    </row>
    <row r="5652" spans="3:4" x14ac:dyDescent="0.55000000000000004">
      <c r="C5652" s="3"/>
      <c r="D5652" s="23"/>
    </row>
    <row r="5653" spans="3:4" x14ac:dyDescent="0.55000000000000004">
      <c r="C5653" s="3"/>
      <c r="D5653" s="23"/>
    </row>
    <row r="5654" spans="3:4" x14ac:dyDescent="0.55000000000000004">
      <c r="C5654" s="3"/>
      <c r="D5654" s="23"/>
    </row>
    <row r="5655" spans="3:4" x14ac:dyDescent="0.55000000000000004">
      <c r="C5655" s="3"/>
      <c r="D5655" s="23"/>
    </row>
    <row r="5656" spans="3:4" x14ac:dyDescent="0.55000000000000004">
      <c r="C5656" s="3"/>
      <c r="D5656" s="23"/>
    </row>
    <row r="5657" spans="3:4" x14ac:dyDescent="0.55000000000000004">
      <c r="C5657" s="3"/>
      <c r="D5657" s="23"/>
    </row>
    <row r="5658" spans="3:4" x14ac:dyDescent="0.55000000000000004">
      <c r="C5658" s="3"/>
      <c r="D5658" s="23"/>
    </row>
    <row r="5659" spans="3:4" x14ac:dyDescent="0.55000000000000004">
      <c r="C5659" s="3"/>
      <c r="D5659" s="23"/>
    </row>
    <row r="5660" spans="3:4" x14ac:dyDescent="0.55000000000000004">
      <c r="C5660" s="3"/>
      <c r="D5660" s="23"/>
    </row>
    <row r="5661" spans="3:4" x14ac:dyDescent="0.55000000000000004">
      <c r="C5661" s="3"/>
      <c r="D5661" s="23"/>
    </row>
    <row r="5662" spans="3:4" x14ac:dyDescent="0.55000000000000004">
      <c r="C5662" s="3"/>
      <c r="D5662" s="23"/>
    </row>
    <row r="5663" spans="3:4" x14ac:dyDescent="0.55000000000000004">
      <c r="C5663" s="3"/>
      <c r="D5663" s="23"/>
    </row>
    <row r="5664" spans="3:4" x14ac:dyDescent="0.55000000000000004">
      <c r="C5664" s="3"/>
      <c r="D5664" s="23"/>
    </row>
    <row r="5665" spans="3:4" x14ac:dyDescent="0.55000000000000004">
      <c r="C5665" s="3"/>
      <c r="D5665" s="23"/>
    </row>
    <row r="5666" spans="3:4" x14ac:dyDescent="0.55000000000000004">
      <c r="C5666" s="3"/>
      <c r="D5666" s="23"/>
    </row>
    <row r="5667" spans="3:4" x14ac:dyDescent="0.55000000000000004">
      <c r="C5667" s="3"/>
      <c r="D5667" s="23"/>
    </row>
    <row r="5668" spans="3:4" x14ac:dyDescent="0.55000000000000004">
      <c r="C5668" s="3"/>
      <c r="D5668" s="23"/>
    </row>
    <row r="5669" spans="3:4" x14ac:dyDescent="0.55000000000000004">
      <c r="C5669" s="3"/>
      <c r="D5669" s="23"/>
    </row>
    <row r="5670" spans="3:4" x14ac:dyDescent="0.55000000000000004">
      <c r="C5670" s="3"/>
      <c r="D5670" s="23"/>
    </row>
    <row r="5671" spans="3:4" x14ac:dyDescent="0.55000000000000004">
      <c r="C5671" s="3"/>
      <c r="D5671" s="23"/>
    </row>
    <row r="5672" spans="3:4" x14ac:dyDescent="0.55000000000000004">
      <c r="C5672" s="3"/>
      <c r="D5672" s="23"/>
    </row>
    <row r="5673" spans="3:4" x14ac:dyDescent="0.55000000000000004">
      <c r="C5673" s="3"/>
      <c r="D5673" s="23"/>
    </row>
    <row r="5674" spans="3:4" x14ac:dyDescent="0.55000000000000004">
      <c r="C5674" s="3"/>
      <c r="D5674" s="23"/>
    </row>
    <row r="5675" spans="3:4" x14ac:dyDescent="0.55000000000000004">
      <c r="C5675" s="3"/>
      <c r="D5675" s="23"/>
    </row>
    <row r="5676" spans="3:4" x14ac:dyDescent="0.55000000000000004">
      <c r="C5676" s="3"/>
      <c r="D5676" s="23"/>
    </row>
    <row r="5677" spans="3:4" x14ac:dyDescent="0.55000000000000004">
      <c r="C5677" s="3"/>
      <c r="D5677" s="23"/>
    </row>
    <row r="5678" spans="3:4" x14ac:dyDescent="0.55000000000000004">
      <c r="C5678" s="3"/>
      <c r="D5678" s="23"/>
    </row>
    <row r="5679" spans="3:4" x14ac:dyDescent="0.55000000000000004">
      <c r="C5679" s="3"/>
      <c r="D5679" s="23"/>
    </row>
    <row r="5680" spans="3:4" x14ac:dyDescent="0.55000000000000004">
      <c r="C5680" s="3"/>
      <c r="D5680" s="23"/>
    </row>
    <row r="5681" spans="3:4" x14ac:dyDescent="0.55000000000000004">
      <c r="C5681" s="3"/>
      <c r="D5681" s="23"/>
    </row>
    <row r="5682" spans="3:4" x14ac:dyDescent="0.55000000000000004">
      <c r="C5682" s="3"/>
      <c r="D5682" s="23"/>
    </row>
    <row r="5683" spans="3:4" x14ac:dyDescent="0.55000000000000004">
      <c r="C5683" s="3"/>
      <c r="D5683" s="23"/>
    </row>
    <row r="5684" spans="3:4" x14ac:dyDescent="0.55000000000000004">
      <c r="C5684" s="3"/>
      <c r="D5684" s="23"/>
    </row>
    <row r="5685" spans="3:4" x14ac:dyDescent="0.55000000000000004">
      <c r="C5685" s="3"/>
      <c r="D5685" s="23"/>
    </row>
    <row r="5686" spans="3:4" x14ac:dyDescent="0.55000000000000004">
      <c r="C5686" s="3"/>
      <c r="D5686" s="23"/>
    </row>
    <row r="5687" spans="3:4" x14ac:dyDescent="0.55000000000000004">
      <c r="C5687" s="3"/>
      <c r="D5687" s="23"/>
    </row>
    <row r="5688" spans="3:4" x14ac:dyDescent="0.55000000000000004">
      <c r="C5688" s="3"/>
      <c r="D5688" s="23"/>
    </row>
    <row r="5689" spans="3:4" x14ac:dyDescent="0.55000000000000004">
      <c r="C5689" s="3"/>
      <c r="D5689" s="23"/>
    </row>
    <row r="5690" spans="3:4" x14ac:dyDescent="0.55000000000000004">
      <c r="C5690" s="3"/>
      <c r="D5690" s="23"/>
    </row>
    <row r="5691" spans="3:4" x14ac:dyDescent="0.55000000000000004">
      <c r="C5691" s="3"/>
      <c r="D5691" s="23"/>
    </row>
    <row r="5692" spans="3:4" x14ac:dyDescent="0.55000000000000004">
      <c r="C5692" s="3"/>
      <c r="D5692" s="23"/>
    </row>
    <row r="5693" spans="3:4" x14ac:dyDescent="0.55000000000000004">
      <c r="C5693" s="3"/>
      <c r="D5693" s="23"/>
    </row>
    <row r="5694" spans="3:4" x14ac:dyDescent="0.55000000000000004">
      <c r="C5694" s="3"/>
      <c r="D5694" s="23"/>
    </row>
    <row r="5695" spans="3:4" x14ac:dyDescent="0.55000000000000004">
      <c r="C5695" s="3"/>
      <c r="D5695" s="23"/>
    </row>
    <row r="5696" spans="3:4" x14ac:dyDescent="0.55000000000000004">
      <c r="C5696" s="3"/>
      <c r="D5696" s="23"/>
    </row>
    <row r="5697" spans="3:4" x14ac:dyDescent="0.55000000000000004">
      <c r="C5697" s="3"/>
      <c r="D5697" s="23"/>
    </row>
    <row r="5698" spans="3:4" x14ac:dyDescent="0.55000000000000004">
      <c r="C5698" s="3"/>
      <c r="D5698" s="23"/>
    </row>
    <row r="5699" spans="3:4" x14ac:dyDescent="0.55000000000000004">
      <c r="C5699" s="3"/>
      <c r="D5699" s="23"/>
    </row>
    <row r="5700" spans="3:4" x14ac:dyDescent="0.55000000000000004">
      <c r="C5700" s="3"/>
      <c r="D5700" s="23"/>
    </row>
    <row r="5701" spans="3:4" x14ac:dyDescent="0.55000000000000004">
      <c r="C5701" s="3"/>
      <c r="D5701" s="23"/>
    </row>
    <row r="5702" spans="3:4" x14ac:dyDescent="0.55000000000000004">
      <c r="C5702" s="3"/>
      <c r="D5702" s="23"/>
    </row>
    <row r="5703" spans="3:4" x14ac:dyDescent="0.55000000000000004">
      <c r="C5703" s="3"/>
      <c r="D5703" s="23"/>
    </row>
    <row r="5704" spans="3:4" x14ac:dyDescent="0.55000000000000004">
      <c r="C5704" s="3"/>
      <c r="D5704" s="23"/>
    </row>
    <row r="5705" spans="3:4" x14ac:dyDescent="0.55000000000000004">
      <c r="C5705" s="3"/>
      <c r="D5705" s="23"/>
    </row>
    <row r="5706" spans="3:4" x14ac:dyDescent="0.55000000000000004">
      <c r="C5706" s="3"/>
      <c r="D5706" s="23"/>
    </row>
    <row r="5707" spans="3:4" x14ac:dyDescent="0.55000000000000004">
      <c r="C5707" s="3"/>
      <c r="D5707" s="23"/>
    </row>
    <row r="5708" spans="3:4" x14ac:dyDescent="0.55000000000000004">
      <c r="C5708" s="3"/>
      <c r="D5708" s="23"/>
    </row>
    <row r="5709" spans="3:4" x14ac:dyDescent="0.55000000000000004">
      <c r="C5709" s="3"/>
      <c r="D5709" s="23"/>
    </row>
    <row r="5710" spans="3:4" x14ac:dyDescent="0.55000000000000004">
      <c r="C5710" s="3"/>
      <c r="D5710" s="23"/>
    </row>
    <row r="5711" spans="3:4" x14ac:dyDescent="0.55000000000000004">
      <c r="C5711" s="3"/>
      <c r="D5711" s="23"/>
    </row>
    <row r="5712" spans="3:4" x14ac:dyDescent="0.55000000000000004">
      <c r="C5712" s="3"/>
      <c r="D5712" s="23"/>
    </row>
    <row r="5713" spans="3:4" x14ac:dyDescent="0.55000000000000004">
      <c r="C5713" s="3"/>
      <c r="D5713" s="23"/>
    </row>
    <row r="5714" spans="3:4" x14ac:dyDescent="0.55000000000000004">
      <c r="C5714" s="3"/>
      <c r="D5714" s="23"/>
    </row>
    <row r="5715" spans="3:4" x14ac:dyDescent="0.55000000000000004">
      <c r="C5715" s="3"/>
      <c r="D5715" s="23"/>
    </row>
    <row r="5716" spans="3:4" x14ac:dyDescent="0.55000000000000004">
      <c r="C5716" s="3"/>
      <c r="D5716" s="23"/>
    </row>
    <row r="5717" spans="3:4" x14ac:dyDescent="0.55000000000000004">
      <c r="C5717" s="3"/>
      <c r="D5717" s="23"/>
    </row>
    <row r="5718" spans="3:4" x14ac:dyDescent="0.55000000000000004">
      <c r="C5718" s="3"/>
      <c r="D5718" s="23"/>
    </row>
    <row r="5719" spans="3:4" x14ac:dyDescent="0.55000000000000004">
      <c r="C5719" s="3"/>
      <c r="D5719" s="23"/>
    </row>
    <row r="5720" spans="3:4" x14ac:dyDescent="0.55000000000000004">
      <c r="C5720" s="3"/>
      <c r="D5720" s="23"/>
    </row>
    <row r="5721" spans="3:4" x14ac:dyDescent="0.55000000000000004">
      <c r="C5721" s="3"/>
      <c r="D5721" s="23"/>
    </row>
    <row r="5722" spans="3:4" x14ac:dyDescent="0.55000000000000004">
      <c r="C5722" s="3"/>
      <c r="D5722" s="23"/>
    </row>
    <row r="5723" spans="3:4" x14ac:dyDescent="0.55000000000000004">
      <c r="C5723" s="3"/>
      <c r="D5723" s="23"/>
    </row>
    <row r="5724" spans="3:4" x14ac:dyDescent="0.55000000000000004">
      <c r="C5724" s="3"/>
      <c r="D5724" s="23"/>
    </row>
    <row r="5725" spans="3:4" x14ac:dyDescent="0.55000000000000004">
      <c r="C5725" s="3"/>
      <c r="D5725" s="23"/>
    </row>
    <row r="5726" spans="3:4" x14ac:dyDescent="0.55000000000000004">
      <c r="C5726" s="3"/>
      <c r="D5726" s="23"/>
    </row>
    <row r="5727" spans="3:4" x14ac:dyDescent="0.55000000000000004">
      <c r="C5727" s="3"/>
      <c r="D5727" s="23"/>
    </row>
    <row r="5728" spans="3:4" x14ac:dyDescent="0.55000000000000004">
      <c r="C5728" s="3"/>
      <c r="D5728" s="23"/>
    </row>
    <row r="5729" spans="3:4" x14ac:dyDescent="0.55000000000000004">
      <c r="C5729" s="3"/>
      <c r="D5729" s="23"/>
    </row>
    <row r="5730" spans="3:4" x14ac:dyDescent="0.55000000000000004">
      <c r="C5730" s="3"/>
      <c r="D5730" s="23"/>
    </row>
    <row r="5731" spans="3:4" x14ac:dyDescent="0.55000000000000004">
      <c r="C5731" s="3"/>
      <c r="D5731" s="23"/>
    </row>
    <row r="5732" spans="3:4" x14ac:dyDescent="0.55000000000000004">
      <c r="C5732" s="3"/>
      <c r="D5732" s="23"/>
    </row>
    <row r="5733" spans="3:4" x14ac:dyDescent="0.55000000000000004">
      <c r="C5733" s="3"/>
      <c r="D5733" s="23"/>
    </row>
    <row r="5734" spans="3:4" x14ac:dyDescent="0.55000000000000004">
      <c r="C5734" s="3"/>
      <c r="D5734" s="23"/>
    </row>
    <row r="5735" spans="3:4" x14ac:dyDescent="0.55000000000000004">
      <c r="C5735" s="3"/>
      <c r="D5735" s="23"/>
    </row>
    <row r="5736" spans="3:4" x14ac:dyDescent="0.55000000000000004">
      <c r="C5736" s="3"/>
      <c r="D5736" s="23"/>
    </row>
    <row r="5737" spans="3:4" x14ac:dyDescent="0.55000000000000004">
      <c r="C5737" s="3"/>
      <c r="D5737" s="23"/>
    </row>
    <row r="5738" spans="3:4" x14ac:dyDescent="0.55000000000000004">
      <c r="C5738" s="3"/>
      <c r="D5738" s="23"/>
    </row>
    <row r="5739" spans="3:4" x14ac:dyDescent="0.55000000000000004">
      <c r="C5739" s="3"/>
      <c r="D5739" s="23"/>
    </row>
    <row r="5740" spans="3:4" x14ac:dyDescent="0.55000000000000004">
      <c r="C5740" s="3"/>
      <c r="D5740" s="23"/>
    </row>
    <row r="5741" spans="3:4" x14ac:dyDescent="0.55000000000000004">
      <c r="C5741" s="3"/>
      <c r="D5741" s="23"/>
    </row>
    <row r="5742" spans="3:4" x14ac:dyDescent="0.55000000000000004">
      <c r="C5742" s="3"/>
      <c r="D5742" s="23"/>
    </row>
    <row r="5743" spans="3:4" x14ac:dyDescent="0.55000000000000004">
      <c r="C5743" s="3"/>
      <c r="D5743" s="23"/>
    </row>
    <row r="5744" spans="3:4" x14ac:dyDescent="0.55000000000000004">
      <c r="C5744" s="3"/>
      <c r="D5744" s="23"/>
    </row>
    <row r="5745" spans="3:4" x14ac:dyDescent="0.55000000000000004">
      <c r="C5745" s="3"/>
      <c r="D5745" s="23"/>
    </row>
    <row r="5746" spans="3:4" x14ac:dyDescent="0.55000000000000004">
      <c r="C5746" s="3"/>
      <c r="D5746" s="23"/>
    </row>
    <row r="5747" spans="3:4" x14ac:dyDescent="0.55000000000000004">
      <c r="C5747" s="3"/>
      <c r="D5747" s="23"/>
    </row>
    <row r="5748" spans="3:4" x14ac:dyDescent="0.55000000000000004">
      <c r="C5748" s="3"/>
      <c r="D5748" s="23"/>
    </row>
    <row r="5749" spans="3:4" x14ac:dyDescent="0.55000000000000004">
      <c r="C5749" s="3"/>
      <c r="D5749" s="23"/>
    </row>
    <row r="5750" spans="3:4" x14ac:dyDescent="0.55000000000000004">
      <c r="C5750" s="3"/>
      <c r="D5750" s="23"/>
    </row>
    <row r="5751" spans="3:4" x14ac:dyDescent="0.55000000000000004">
      <c r="C5751" s="3"/>
      <c r="D5751" s="23"/>
    </row>
    <row r="5752" spans="3:4" x14ac:dyDescent="0.55000000000000004">
      <c r="C5752" s="3"/>
      <c r="D5752" s="23"/>
    </row>
    <row r="5753" spans="3:4" x14ac:dyDescent="0.55000000000000004">
      <c r="C5753" s="3"/>
      <c r="D5753" s="23"/>
    </row>
    <row r="5754" spans="3:4" x14ac:dyDescent="0.55000000000000004">
      <c r="C5754" s="3"/>
      <c r="D5754" s="23"/>
    </row>
    <row r="5755" spans="3:4" x14ac:dyDescent="0.55000000000000004">
      <c r="C5755" s="3"/>
      <c r="D5755" s="23"/>
    </row>
    <row r="5756" spans="3:4" x14ac:dyDescent="0.55000000000000004">
      <c r="C5756" s="3"/>
      <c r="D5756" s="23"/>
    </row>
    <row r="5757" spans="3:4" x14ac:dyDescent="0.55000000000000004">
      <c r="C5757" s="3"/>
      <c r="D5757" s="23"/>
    </row>
    <row r="5758" spans="3:4" x14ac:dyDescent="0.55000000000000004">
      <c r="C5758" s="3"/>
      <c r="D5758" s="23"/>
    </row>
    <row r="5759" spans="3:4" x14ac:dyDescent="0.55000000000000004">
      <c r="C5759" s="3"/>
      <c r="D5759" s="23"/>
    </row>
    <row r="5760" spans="3:4" x14ac:dyDescent="0.55000000000000004">
      <c r="C5760" s="3"/>
      <c r="D5760" s="23"/>
    </row>
    <row r="5761" spans="3:4" x14ac:dyDescent="0.55000000000000004">
      <c r="C5761" s="3"/>
      <c r="D5761" s="23"/>
    </row>
    <row r="5762" spans="3:4" x14ac:dyDescent="0.55000000000000004">
      <c r="C5762" s="3"/>
      <c r="D5762" s="23"/>
    </row>
    <row r="5763" spans="3:4" x14ac:dyDescent="0.55000000000000004">
      <c r="C5763" s="3"/>
      <c r="D5763" s="23"/>
    </row>
    <row r="5764" spans="3:4" x14ac:dyDescent="0.55000000000000004">
      <c r="C5764" s="3"/>
      <c r="D5764" s="23"/>
    </row>
    <row r="5765" spans="3:4" x14ac:dyDescent="0.55000000000000004">
      <c r="C5765" s="3"/>
      <c r="D5765" s="23"/>
    </row>
    <row r="5766" spans="3:4" x14ac:dyDescent="0.55000000000000004">
      <c r="C5766" s="3"/>
      <c r="D5766" s="23"/>
    </row>
    <row r="5767" spans="3:4" x14ac:dyDescent="0.55000000000000004">
      <c r="C5767" s="3"/>
      <c r="D5767" s="23"/>
    </row>
    <row r="5768" spans="3:4" x14ac:dyDescent="0.55000000000000004">
      <c r="C5768" s="3"/>
      <c r="D5768" s="23"/>
    </row>
    <row r="5769" spans="3:4" x14ac:dyDescent="0.55000000000000004">
      <c r="C5769" s="3"/>
      <c r="D5769" s="23"/>
    </row>
    <row r="5770" spans="3:4" x14ac:dyDescent="0.55000000000000004">
      <c r="C5770" s="3"/>
      <c r="D5770" s="23"/>
    </row>
    <row r="5771" spans="3:4" x14ac:dyDescent="0.55000000000000004">
      <c r="C5771" s="3"/>
      <c r="D5771" s="23"/>
    </row>
    <row r="5772" spans="3:4" x14ac:dyDescent="0.55000000000000004">
      <c r="C5772" s="3"/>
      <c r="D5772" s="23"/>
    </row>
    <row r="5773" spans="3:4" x14ac:dyDescent="0.55000000000000004">
      <c r="C5773" s="3"/>
      <c r="D5773" s="23"/>
    </row>
    <row r="5774" spans="3:4" x14ac:dyDescent="0.55000000000000004">
      <c r="C5774" s="3"/>
      <c r="D5774" s="23"/>
    </row>
    <row r="5775" spans="3:4" x14ac:dyDescent="0.55000000000000004">
      <c r="C5775" s="3"/>
      <c r="D5775" s="23"/>
    </row>
    <row r="5776" spans="3:4" x14ac:dyDescent="0.55000000000000004">
      <c r="C5776" s="3"/>
      <c r="D5776" s="23"/>
    </row>
    <row r="5777" spans="3:4" x14ac:dyDescent="0.55000000000000004">
      <c r="C5777" s="3"/>
      <c r="D5777" s="23"/>
    </row>
    <row r="5778" spans="3:4" x14ac:dyDescent="0.55000000000000004">
      <c r="C5778" s="3"/>
      <c r="D5778" s="23"/>
    </row>
    <row r="5779" spans="3:4" x14ac:dyDescent="0.55000000000000004">
      <c r="C5779" s="3"/>
      <c r="D5779" s="23"/>
    </row>
    <row r="5780" spans="3:4" x14ac:dyDescent="0.55000000000000004">
      <c r="C5780" s="3"/>
      <c r="D5780" s="23"/>
    </row>
    <row r="5781" spans="3:4" x14ac:dyDescent="0.55000000000000004">
      <c r="C5781" s="3"/>
      <c r="D5781" s="23"/>
    </row>
    <row r="5782" spans="3:4" x14ac:dyDescent="0.55000000000000004">
      <c r="C5782" s="3"/>
      <c r="D5782" s="23"/>
    </row>
    <row r="5783" spans="3:4" x14ac:dyDescent="0.55000000000000004">
      <c r="C5783" s="3"/>
      <c r="D5783" s="23"/>
    </row>
    <row r="5784" spans="3:4" x14ac:dyDescent="0.55000000000000004">
      <c r="C5784" s="3"/>
      <c r="D5784" s="23"/>
    </row>
    <row r="5785" spans="3:4" x14ac:dyDescent="0.55000000000000004">
      <c r="C5785" s="3"/>
      <c r="D5785" s="23"/>
    </row>
    <row r="5786" spans="3:4" x14ac:dyDescent="0.55000000000000004">
      <c r="C5786" s="3"/>
      <c r="D5786" s="23"/>
    </row>
    <row r="5787" spans="3:4" x14ac:dyDescent="0.55000000000000004">
      <c r="C5787" s="3"/>
      <c r="D5787" s="23"/>
    </row>
    <row r="5788" spans="3:4" x14ac:dyDescent="0.55000000000000004">
      <c r="C5788" s="3"/>
      <c r="D5788" s="23"/>
    </row>
    <row r="5789" spans="3:4" x14ac:dyDescent="0.55000000000000004">
      <c r="C5789" s="3"/>
      <c r="D5789" s="23"/>
    </row>
    <row r="5790" spans="3:4" x14ac:dyDescent="0.55000000000000004">
      <c r="C5790" s="3"/>
      <c r="D5790" s="23"/>
    </row>
    <row r="5791" spans="3:4" x14ac:dyDescent="0.55000000000000004">
      <c r="C5791" s="3"/>
      <c r="D5791" s="23"/>
    </row>
    <row r="5792" spans="3:4" x14ac:dyDescent="0.55000000000000004">
      <c r="C5792" s="3"/>
      <c r="D5792" s="23"/>
    </row>
    <row r="5793" spans="3:4" x14ac:dyDescent="0.55000000000000004">
      <c r="C5793" s="3"/>
      <c r="D5793" s="23"/>
    </row>
    <row r="5794" spans="3:4" x14ac:dyDescent="0.55000000000000004">
      <c r="C5794" s="3"/>
      <c r="D5794" s="23"/>
    </row>
    <row r="5795" spans="3:4" x14ac:dyDescent="0.55000000000000004">
      <c r="C5795" s="3"/>
      <c r="D5795" s="23"/>
    </row>
    <row r="5796" spans="3:4" x14ac:dyDescent="0.55000000000000004">
      <c r="C5796" s="3"/>
      <c r="D5796" s="23"/>
    </row>
    <row r="5797" spans="3:4" x14ac:dyDescent="0.55000000000000004">
      <c r="C5797" s="3"/>
      <c r="D5797" s="23"/>
    </row>
    <row r="5798" spans="3:4" x14ac:dyDescent="0.55000000000000004">
      <c r="C5798" s="3"/>
      <c r="D5798" s="23"/>
    </row>
    <row r="5799" spans="3:4" x14ac:dyDescent="0.55000000000000004">
      <c r="C5799" s="3"/>
      <c r="D5799" s="23"/>
    </row>
    <row r="5800" spans="3:4" x14ac:dyDescent="0.55000000000000004">
      <c r="C5800" s="3"/>
      <c r="D5800" s="23"/>
    </row>
    <row r="5801" spans="3:4" x14ac:dyDescent="0.55000000000000004">
      <c r="C5801" s="3"/>
      <c r="D5801" s="23"/>
    </row>
    <row r="5802" spans="3:4" x14ac:dyDescent="0.55000000000000004">
      <c r="C5802" s="3"/>
      <c r="D5802" s="23"/>
    </row>
    <row r="5803" spans="3:4" x14ac:dyDescent="0.55000000000000004">
      <c r="C5803" s="3"/>
      <c r="D5803" s="23"/>
    </row>
    <row r="5804" spans="3:4" x14ac:dyDescent="0.55000000000000004">
      <c r="C5804" s="3"/>
      <c r="D5804" s="23"/>
    </row>
    <row r="5805" spans="3:4" x14ac:dyDescent="0.55000000000000004">
      <c r="C5805" s="3"/>
      <c r="D5805" s="23"/>
    </row>
    <row r="5806" spans="3:4" x14ac:dyDescent="0.55000000000000004">
      <c r="C5806" s="3"/>
      <c r="D5806" s="23"/>
    </row>
    <row r="5807" spans="3:4" x14ac:dyDescent="0.55000000000000004">
      <c r="C5807" s="3"/>
      <c r="D5807" s="23"/>
    </row>
    <row r="5808" spans="3:4" x14ac:dyDescent="0.55000000000000004">
      <c r="C5808" s="3"/>
      <c r="D5808" s="23"/>
    </row>
    <row r="5809" spans="3:4" x14ac:dyDescent="0.55000000000000004">
      <c r="C5809" s="3"/>
      <c r="D5809" s="23"/>
    </row>
    <row r="5810" spans="3:4" x14ac:dyDescent="0.55000000000000004">
      <c r="C5810" s="3"/>
      <c r="D5810" s="23"/>
    </row>
    <row r="5811" spans="3:4" x14ac:dyDescent="0.55000000000000004">
      <c r="C5811" s="3"/>
      <c r="D5811" s="23"/>
    </row>
    <row r="5812" spans="3:4" x14ac:dyDescent="0.55000000000000004">
      <c r="C5812" s="3"/>
      <c r="D5812" s="23"/>
    </row>
    <row r="5813" spans="3:4" x14ac:dyDescent="0.55000000000000004">
      <c r="C5813" s="3"/>
      <c r="D5813" s="23"/>
    </row>
    <row r="5814" spans="3:4" x14ac:dyDescent="0.55000000000000004">
      <c r="C5814" s="3"/>
      <c r="D5814" s="23"/>
    </row>
    <row r="5815" spans="3:4" x14ac:dyDescent="0.55000000000000004">
      <c r="C5815" s="3"/>
      <c r="D5815" s="23"/>
    </row>
    <row r="5816" spans="3:4" x14ac:dyDescent="0.55000000000000004">
      <c r="C5816" s="3"/>
      <c r="D5816" s="23"/>
    </row>
    <row r="5817" spans="3:4" x14ac:dyDescent="0.55000000000000004">
      <c r="C5817" s="3"/>
      <c r="D5817" s="23"/>
    </row>
    <row r="5818" spans="3:4" x14ac:dyDescent="0.55000000000000004">
      <c r="C5818" s="3"/>
      <c r="D5818" s="23"/>
    </row>
    <row r="5819" spans="3:4" x14ac:dyDescent="0.55000000000000004">
      <c r="C5819" s="3"/>
      <c r="D5819" s="23"/>
    </row>
    <row r="5820" spans="3:4" x14ac:dyDescent="0.55000000000000004">
      <c r="C5820" s="3"/>
      <c r="D5820" s="23"/>
    </row>
    <row r="5821" spans="3:4" x14ac:dyDescent="0.55000000000000004">
      <c r="C5821" s="3"/>
      <c r="D5821" s="23"/>
    </row>
    <row r="5822" spans="3:4" x14ac:dyDescent="0.55000000000000004">
      <c r="C5822" s="3"/>
      <c r="D5822" s="23"/>
    </row>
    <row r="5823" spans="3:4" x14ac:dyDescent="0.55000000000000004">
      <c r="C5823" s="3"/>
      <c r="D5823" s="23"/>
    </row>
    <row r="5824" spans="3:4" x14ac:dyDescent="0.55000000000000004">
      <c r="C5824" s="3"/>
      <c r="D5824" s="23"/>
    </row>
    <row r="5825" spans="3:4" x14ac:dyDescent="0.55000000000000004">
      <c r="C5825" s="3"/>
      <c r="D5825" s="23"/>
    </row>
    <row r="5826" spans="3:4" x14ac:dyDescent="0.55000000000000004">
      <c r="C5826" s="3"/>
      <c r="D5826" s="23"/>
    </row>
    <row r="5827" spans="3:4" x14ac:dyDescent="0.55000000000000004">
      <c r="C5827" s="3"/>
      <c r="D5827" s="23"/>
    </row>
    <row r="5828" spans="3:4" x14ac:dyDescent="0.55000000000000004">
      <c r="C5828" s="3"/>
      <c r="D5828" s="23"/>
    </row>
    <row r="5829" spans="3:4" x14ac:dyDescent="0.55000000000000004">
      <c r="C5829" s="3"/>
      <c r="D5829" s="23"/>
    </row>
    <row r="5830" spans="3:4" x14ac:dyDescent="0.55000000000000004">
      <c r="C5830" s="3"/>
      <c r="D5830" s="23"/>
    </row>
    <row r="5831" spans="3:4" x14ac:dyDescent="0.55000000000000004">
      <c r="C5831" s="3"/>
      <c r="D5831" s="23"/>
    </row>
    <row r="5832" spans="3:4" x14ac:dyDescent="0.55000000000000004">
      <c r="C5832" s="3"/>
      <c r="D5832" s="23"/>
    </row>
    <row r="5833" spans="3:4" x14ac:dyDescent="0.55000000000000004">
      <c r="C5833" s="3"/>
      <c r="D5833" s="23"/>
    </row>
    <row r="5834" spans="3:4" x14ac:dyDescent="0.55000000000000004">
      <c r="C5834" s="3"/>
      <c r="D5834" s="23"/>
    </row>
    <row r="5835" spans="3:4" x14ac:dyDescent="0.55000000000000004">
      <c r="C5835" s="3"/>
      <c r="D5835" s="23"/>
    </row>
    <row r="5836" spans="3:4" x14ac:dyDescent="0.55000000000000004">
      <c r="C5836" s="3"/>
      <c r="D5836" s="23"/>
    </row>
    <row r="5837" spans="3:4" x14ac:dyDescent="0.55000000000000004">
      <c r="C5837" s="3"/>
      <c r="D5837" s="23"/>
    </row>
    <row r="5838" spans="3:4" x14ac:dyDescent="0.55000000000000004">
      <c r="C5838" s="3"/>
      <c r="D5838" s="23"/>
    </row>
    <row r="5839" spans="3:4" x14ac:dyDescent="0.55000000000000004">
      <c r="C5839" s="3"/>
      <c r="D5839" s="23"/>
    </row>
    <row r="5840" spans="3:4" x14ac:dyDescent="0.55000000000000004">
      <c r="C5840" s="3"/>
      <c r="D5840" s="23"/>
    </row>
    <row r="5841" spans="3:4" x14ac:dyDescent="0.55000000000000004">
      <c r="C5841" s="3"/>
      <c r="D5841" s="23"/>
    </row>
    <row r="5842" spans="3:4" x14ac:dyDescent="0.55000000000000004">
      <c r="C5842" s="3"/>
      <c r="D5842" s="23"/>
    </row>
    <row r="5843" spans="3:4" x14ac:dyDescent="0.55000000000000004">
      <c r="C5843" s="3"/>
      <c r="D5843" s="23"/>
    </row>
    <row r="5844" spans="3:4" x14ac:dyDescent="0.55000000000000004">
      <c r="C5844" s="3"/>
      <c r="D5844" s="23"/>
    </row>
    <row r="5845" spans="3:4" x14ac:dyDescent="0.55000000000000004">
      <c r="C5845" s="3"/>
      <c r="D5845" s="23"/>
    </row>
    <row r="5846" spans="3:4" x14ac:dyDescent="0.55000000000000004">
      <c r="C5846" s="3"/>
      <c r="D5846" s="23"/>
    </row>
    <row r="5847" spans="3:4" x14ac:dyDescent="0.55000000000000004">
      <c r="C5847" s="3"/>
      <c r="D5847" s="23"/>
    </row>
    <row r="5848" spans="3:4" x14ac:dyDescent="0.55000000000000004">
      <c r="C5848" s="3"/>
      <c r="D5848" s="23"/>
    </row>
    <row r="5849" spans="3:4" x14ac:dyDescent="0.55000000000000004">
      <c r="C5849" s="3"/>
      <c r="D5849" s="23"/>
    </row>
    <row r="5850" spans="3:4" x14ac:dyDescent="0.55000000000000004">
      <c r="C5850" s="3"/>
      <c r="D5850" s="23"/>
    </row>
    <row r="5851" spans="3:4" x14ac:dyDescent="0.55000000000000004">
      <c r="C5851" s="3"/>
      <c r="D5851" s="23"/>
    </row>
    <row r="5852" spans="3:4" x14ac:dyDescent="0.55000000000000004">
      <c r="C5852" s="3"/>
      <c r="D5852" s="23"/>
    </row>
    <row r="5853" spans="3:4" x14ac:dyDescent="0.55000000000000004">
      <c r="C5853" s="3"/>
      <c r="D5853" s="23"/>
    </row>
    <row r="5854" spans="3:4" x14ac:dyDescent="0.55000000000000004">
      <c r="C5854" s="3"/>
      <c r="D5854" s="23"/>
    </row>
    <row r="5855" spans="3:4" x14ac:dyDescent="0.55000000000000004">
      <c r="C5855" s="3"/>
      <c r="D5855" s="23"/>
    </row>
    <row r="5856" spans="3:4" x14ac:dyDescent="0.55000000000000004">
      <c r="C5856" s="3"/>
      <c r="D5856" s="23"/>
    </row>
    <row r="5857" spans="3:4" x14ac:dyDescent="0.55000000000000004">
      <c r="C5857" s="3"/>
      <c r="D5857" s="23"/>
    </row>
    <row r="5858" spans="3:4" x14ac:dyDescent="0.55000000000000004">
      <c r="C5858" s="3"/>
      <c r="D5858" s="23"/>
    </row>
    <row r="5859" spans="3:4" x14ac:dyDescent="0.55000000000000004">
      <c r="C5859" s="3"/>
      <c r="D5859" s="23"/>
    </row>
    <row r="5860" spans="3:4" x14ac:dyDescent="0.55000000000000004">
      <c r="C5860" s="3"/>
      <c r="D5860" s="23"/>
    </row>
    <row r="5861" spans="3:4" x14ac:dyDescent="0.55000000000000004">
      <c r="C5861" s="3"/>
      <c r="D5861" s="23"/>
    </row>
    <row r="5862" spans="3:4" x14ac:dyDescent="0.55000000000000004">
      <c r="C5862" s="3"/>
      <c r="D5862" s="23"/>
    </row>
    <row r="5863" spans="3:4" x14ac:dyDescent="0.55000000000000004">
      <c r="C5863" s="3"/>
      <c r="D5863" s="23"/>
    </row>
    <row r="5864" spans="3:4" x14ac:dyDescent="0.55000000000000004">
      <c r="C5864" s="3"/>
      <c r="D5864" s="23"/>
    </row>
    <row r="5865" spans="3:4" x14ac:dyDescent="0.55000000000000004">
      <c r="C5865" s="3"/>
      <c r="D5865" s="23"/>
    </row>
    <row r="5866" spans="3:4" x14ac:dyDescent="0.55000000000000004">
      <c r="C5866" s="3"/>
      <c r="D5866" s="23"/>
    </row>
    <row r="5867" spans="3:4" x14ac:dyDescent="0.55000000000000004">
      <c r="C5867" s="3"/>
      <c r="D5867" s="23"/>
    </row>
    <row r="5868" spans="3:4" x14ac:dyDescent="0.55000000000000004">
      <c r="C5868" s="3"/>
      <c r="D5868" s="23"/>
    </row>
    <row r="5869" spans="3:4" x14ac:dyDescent="0.55000000000000004">
      <c r="C5869" s="3"/>
      <c r="D5869" s="23"/>
    </row>
    <row r="5870" spans="3:4" x14ac:dyDescent="0.55000000000000004">
      <c r="C5870" s="3"/>
      <c r="D5870" s="23"/>
    </row>
    <row r="5871" spans="3:4" x14ac:dyDescent="0.55000000000000004">
      <c r="C5871" s="3"/>
      <c r="D5871" s="23"/>
    </row>
    <row r="5872" spans="3:4" x14ac:dyDescent="0.55000000000000004">
      <c r="C5872" s="3"/>
      <c r="D5872" s="23"/>
    </row>
    <row r="5873" spans="3:4" x14ac:dyDescent="0.55000000000000004">
      <c r="C5873" s="3"/>
      <c r="D5873" s="23"/>
    </row>
    <row r="5874" spans="3:4" x14ac:dyDescent="0.55000000000000004">
      <c r="C5874" s="3"/>
      <c r="D5874" s="23"/>
    </row>
    <row r="5875" spans="3:4" x14ac:dyDescent="0.55000000000000004">
      <c r="C5875" s="3"/>
      <c r="D5875" s="23"/>
    </row>
    <row r="5876" spans="3:4" x14ac:dyDescent="0.55000000000000004">
      <c r="C5876" s="3"/>
      <c r="D5876" s="23"/>
    </row>
    <row r="5877" spans="3:4" x14ac:dyDescent="0.55000000000000004">
      <c r="C5877" s="3"/>
      <c r="D5877" s="23"/>
    </row>
    <row r="5878" spans="3:4" x14ac:dyDescent="0.55000000000000004">
      <c r="C5878" s="3"/>
      <c r="D5878" s="23"/>
    </row>
    <row r="5879" spans="3:4" x14ac:dyDescent="0.55000000000000004">
      <c r="C5879" s="3"/>
      <c r="D5879" s="23"/>
    </row>
    <row r="5880" spans="3:4" x14ac:dyDescent="0.55000000000000004">
      <c r="C5880" s="3"/>
      <c r="D5880" s="23"/>
    </row>
    <row r="5881" spans="3:4" x14ac:dyDescent="0.55000000000000004">
      <c r="C5881" s="3"/>
      <c r="D5881" s="23"/>
    </row>
    <row r="5882" spans="3:4" x14ac:dyDescent="0.55000000000000004">
      <c r="C5882" s="3"/>
      <c r="D5882" s="23"/>
    </row>
    <row r="5883" spans="3:4" x14ac:dyDescent="0.55000000000000004">
      <c r="C5883" s="3"/>
      <c r="D5883" s="23"/>
    </row>
    <row r="5884" spans="3:4" x14ac:dyDescent="0.55000000000000004">
      <c r="C5884" s="3"/>
      <c r="D5884" s="23"/>
    </row>
    <row r="5885" spans="3:4" x14ac:dyDescent="0.55000000000000004">
      <c r="C5885" s="3"/>
      <c r="D5885" s="23"/>
    </row>
    <row r="5886" spans="3:4" x14ac:dyDescent="0.55000000000000004">
      <c r="C5886" s="3"/>
      <c r="D5886" s="23"/>
    </row>
    <row r="5887" spans="3:4" x14ac:dyDescent="0.55000000000000004">
      <c r="C5887" s="3"/>
      <c r="D5887" s="23"/>
    </row>
    <row r="5888" spans="3:4" x14ac:dyDescent="0.55000000000000004">
      <c r="C5888" s="3"/>
      <c r="D5888" s="23"/>
    </row>
    <row r="5889" spans="3:4" x14ac:dyDescent="0.55000000000000004">
      <c r="C5889" s="3"/>
      <c r="D5889" s="23"/>
    </row>
    <row r="5890" spans="3:4" x14ac:dyDescent="0.55000000000000004">
      <c r="C5890" s="3"/>
      <c r="D5890" s="23"/>
    </row>
    <row r="5891" spans="3:4" x14ac:dyDescent="0.55000000000000004">
      <c r="C5891" s="3"/>
      <c r="D5891" s="23"/>
    </row>
    <row r="5892" spans="3:4" x14ac:dyDescent="0.55000000000000004">
      <c r="C5892" s="3"/>
      <c r="D5892" s="23"/>
    </row>
    <row r="5893" spans="3:4" x14ac:dyDescent="0.55000000000000004">
      <c r="C5893" s="3"/>
      <c r="D5893" s="23"/>
    </row>
    <row r="5894" spans="3:4" x14ac:dyDescent="0.55000000000000004">
      <c r="C5894" s="3"/>
      <c r="D5894" s="23"/>
    </row>
    <row r="5895" spans="3:4" x14ac:dyDescent="0.55000000000000004">
      <c r="C5895" s="3"/>
      <c r="D5895" s="23"/>
    </row>
    <row r="5896" spans="3:4" x14ac:dyDescent="0.55000000000000004">
      <c r="C5896" s="3"/>
      <c r="D5896" s="23"/>
    </row>
    <row r="5897" spans="3:4" x14ac:dyDescent="0.55000000000000004">
      <c r="C5897" s="3"/>
      <c r="D5897" s="23"/>
    </row>
    <row r="5898" spans="3:4" x14ac:dyDescent="0.55000000000000004">
      <c r="C5898" s="3"/>
      <c r="D5898" s="23"/>
    </row>
    <row r="5899" spans="3:4" x14ac:dyDescent="0.55000000000000004">
      <c r="C5899" s="3"/>
      <c r="D5899" s="23"/>
    </row>
    <row r="5900" spans="3:4" x14ac:dyDescent="0.55000000000000004">
      <c r="C5900" s="3"/>
      <c r="D5900" s="23"/>
    </row>
    <row r="5901" spans="3:4" x14ac:dyDescent="0.55000000000000004">
      <c r="C5901" s="3"/>
      <c r="D5901" s="23"/>
    </row>
    <row r="5902" spans="3:4" x14ac:dyDescent="0.55000000000000004">
      <c r="C5902" s="3"/>
      <c r="D5902" s="23"/>
    </row>
    <row r="5903" spans="3:4" x14ac:dyDescent="0.55000000000000004">
      <c r="C5903" s="3"/>
      <c r="D5903" s="23"/>
    </row>
    <row r="5904" spans="3:4" x14ac:dyDescent="0.55000000000000004">
      <c r="C5904" s="3"/>
      <c r="D5904" s="23"/>
    </row>
    <row r="5905" spans="3:4" x14ac:dyDescent="0.55000000000000004">
      <c r="C5905" s="3"/>
      <c r="D5905" s="23"/>
    </row>
    <row r="5906" spans="3:4" x14ac:dyDescent="0.55000000000000004">
      <c r="C5906" s="3"/>
      <c r="D5906" s="23"/>
    </row>
    <row r="5907" spans="3:4" x14ac:dyDescent="0.55000000000000004">
      <c r="C5907" s="3"/>
      <c r="D5907" s="23"/>
    </row>
    <row r="5908" spans="3:4" x14ac:dyDescent="0.55000000000000004">
      <c r="C5908" s="3"/>
      <c r="D5908" s="23"/>
    </row>
    <row r="5909" spans="3:4" x14ac:dyDescent="0.55000000000000004">
      <c r="C5909" s="3"/>
      <c r="D5909" s="23"/>
    </row>
    <row r="5910" spans="3:4" x14ac:dyDescent="0.55000000000000004">
      <c r="C5910" s="3"/>
      <c r="D5910" s="23"/>
    </row>
    <row r="5911" spans="3:4" x14ac:dyDescent="0.55000000000000004">
      <c r="C5911" s="3"/>
      <c r="D5911" s="23"/>
    </row>
    <row r="5912" spans="3:4" x14ac:dyDescent="0.55000000000000004">
      <c r="C5912" s="3"/>
      <c r="D5912" s="23"/>
    </row>
    <row r="5913" spans="3:4" x14ac:dyDescent="0.55000000000000004">
      <c r="C5913" s="3"/>
      <c r="D5913" s="23"/>
    </row>
    <row r="5914" spans="3:4" x14ac:dyDescent="0.55000000000000004">
      <c r="C5914" s="3"/>
      <c r="D5914" s="23"/>
    </row>
    <row r="5915" spans="3:4" x14ac:dyDescent="0.55000000000000004">
      <c r="C5915" s="3"/>
      <c r="D5915" s="23"/>
    </row>
    <row r="5916" spans="3:4" x14ac:dyDescent="0.55000000000000004">
      <c r="C5916" s="3"/>
      <c r="D5916" s="23"/>
    </row>
    <row r="5917" spans="3:4" x14ac:dyDescent="0.55000000000000004">
      <c r="C5917" s="3"/>
      <c r="D5917" s="23"/>
    </row>
    <row r="5918" spans="3:4" x14ac:dyDescent="0.55000000000000004">
      <c r="C5918" s="3"/>
      <c r="D5918" s="23"/>
    </row>
    <row r="5919" spans="3:4" x14ac:dyDescent="0.55000000000000004">
      <c r="C5919" s="3"/>
      <c r="D5919" s="23"/>
    </row>
    <row r="5920" spans="3:4" x14ac:dyDescent="0.55000000000000004">
      <c r="C5920" s="3"/>
      <c r="D5920" s="23"/>
    </row>
    <row r="5921" spans="3:4" x14ac:dyDescent="0.55000000000000004">
      <c r="C5921" s="3"/>
      <c r="D5921" s="23"/>
    </row>
    <row r="5922" spans="3:4" x14ac:dyDescent="0.55000000000000004">
      <c r="C5922" s="3"/>
      <c r="D5922" s="23"/>
    </row>
    <row r="5923" spans="3:4" x14ac:dyDescent="0.55000000000000004">
      <c r="C5923" s="3"/>
      <c r="D5923" s="23"/>
    </row>
    <row r="5924" spans="3:4" x14ac:dyDescent="0.55000000000000004">
      <c r="C5924" s="3"/>
      <c r="D5924" s="23"/>
    </row>
    <row r="5925" spans="3:4" x14ac:dyDescent="0.55000000000000004">
      <c r="C5925" s="3"/>
      <c r="D5925" s="23"/>
    </row>
    <row r="5926" spans="3:4" x14ac:dyDescent="0.55000000000000004">
      <c r="C5926" s="3"/>
      <c r="D5926" s="23"/>
    </row>
    <row r="5927" spans="3:4" x14ac:dyDescent="0.55000000000000004">
      <c r="C5927" s="3"/>
      <c r="D5927" s="23"/>
    </row>
    <row r="5928" spans="3:4" x14ac:dyDescent="0.55000000000000004">
      <c r="C5928" s="3"/>
      <c r="D5928" s="23"/>
    </row>
    <row r="5929" spans="3:4" x14ac:dyDescent="0.55000000000000004">
      <c r="C5929" s="3"/>
      <c r="D5929" s="23"/>
    </row>
    <row r="5930" spans="3:4" x14ac:dyDescent="0.55000000000000004">
      <c r="C5930" s="3"/>
      <c r="D5930" s="23"/>
    </row>
    <row r="5931" spans="3:4" x14ac:dyDescent="0.55000000000000004">
      <c r="C5931" s="3"/>
      <c r="D5931" s="23"/>
    </row>
    <row r="5932" spans="3:4" x14ac:dyDescent="0.55000000000000004">
      <c r="C5932" s="3"/>
      <c r="D5932" s="23"/>
    </row>
    <row r="5933" spans="3:4" x14ac:dyDescent="0.55000000000000004">
      <c r="C5933" s="3"/>
      <c r="D5933" s="23"/>
    </row>
    <row r="5934" spans="3:4" x14ac:dyDescent="0.55000000000000004">
      <c r="C5934" s="3"/>
      <c r="D5934" s="23"/>
    </row>
    <row r="5935" spans="3:4" x14ac:dyDescent="0.55000000000000004">
      <c r="C5935" s="3"/>
      <c r="D5935" s="23"/>
    </row>
    <row r="5936" spans="3:4" x14ac:dyDescent="0.55000000000000004">
      <c r="C5936" s="3"/>
      <c r="D5936" s="23"/>
    </row>
    <row r="5937" spans="3:4" x14ac:dyDescent="0.55000000000000004">
      <c r="C5937" s="3"/>
      <c r="D5937" s="23"/>
    </row>
    <row r="5938" spans="3:4" x14ac:dyDescent="0.55000000000000004">
      <c r="C5938" s="3"/>
      <c r="D5938" s="23"/>
    </row>
    <row r="5939" spans="3:4" x14ac:dyDescent="0.55000000000000004">
      <c r="C5939" s="3"/>
      <c r="D5939" s="23"/>
    </row>
    <row r="5940" spans="3:4" x14ac:dyDescent="0.55000000000000004">
      <c r="C5940" s="3"/>
      <c r="D5940" s="23"/>
    </row>
    <row r="5941" spans="3:4" x14ac:dyDescent="0.55000000000000004">
      <c r="C5941" s="3"/>
      <c r="D5941" s="23"/>
    </row>
    <row r="5942" spans="3:4" x14ac:dyDescent="0.55000000000000004">
      <c r="C5942" s="3"/>
      <c r="D5942" s="23"/>
    </row>
    <row r="5943" spans="3:4" x14ac:dyDescent="0.55000000000000004">
      <c r="C5943" s="3"/>
      <c r="D5943" s="23"/>
    </row>
    <row r="5944" spans="3:4" x14ac:dyDescent="0.55000000000000004">
      <c r="C5944" s="3"/>
      <c r="D5944" s="23"/>
    </row>
    <row r="5945" spans="3:4" x14ac:dyDescent="0.55000000000000004">
      <c r="C5945" s="3"/>
      <c r="D5945" s="23"/>
    </row>
    <row r="5946" spans="3:4" x14ac:dyDescent="0.55000000000000004">
      <c r="C5946" s="3"/>
      <c r="D5946" s="23"/>
    </row>
    <row r="5947" spans="3:4" x14ac:dyDescent="0.55000000000000004">
      <c r="C5947" s="3"/>
      <c r="D5947" s="23"/>
    </row>
    <row r="5948" spans="3:4" x14ac:dyDescent="0.55000000000000004">
      <c r="C5948" s="3"/>
      <c r="D5948" s="23"/>
    </row>
    <row r="5949" spans="3:4" x14ac:dyDescent="0.55000000000000004">
      <c r="C5949" s="3"/>
      <c r="D5949" s="23"/>
    </row>
    <row r="5950" spans="3:4" x14ac:dyDescent="0.55000000000000004">
      <c r="C5950" s="3"/>
      <c r="D5950" s="23"/>
    </row>
    <row r="5951" spans="3:4" x14ac:dyDescent="0.55000000000000004">
      <c r="C5951" s="3"/>
      <c r="D5951" s="23"/>
    </row>
    <row r="5952" spans="3:4" x14ac:dyDescent="0.55000000000000004">
      <c r="C5952" s="3"/>
      <c r="D5952" s="23"/>
    </row>
    <row r="5953" spans="3:4" x14ac:dyDescent="0.55000000000000004">
      <c r="C5953" s="3"/>
      <c r="D5953" s="23"/>
    </row>
    <row r="5954" spans="3:4" x14ac:dyDescent="0.55000000000000004">
      <c r="C5954" s="3"/>
      <c r="D5954" s="23"/>
    </row>
    <row r="5955" spans="3:4" x14ac:dyDescent="0.55000000000000004">
      <c r="C5955" s="3"/>
      <c r="D5955" s="23"/>
    </row>
    <row r="5956" spans="3:4" x14ac:dyDescent="0.55000000000000004">
      <c r="C5956" s="3"/>
      <c r="D5956" s="23"/>
    </row>
    <row r="5957" spans="3:4" x14ac:dyDescent="0.55000000000000004">
      <c r="C5957" s="3"/>
      <c r="D5957" s="23"/>
    </row>
    <row r="5958" spans="3:4" x14ac:dyDescent="0.55000000000000004">
      <c r="C5958" s="3"/>
      <c r="D5958" s="23"/>
    </row>
    <row r="5959" spans="3:4" x14ac:dyDescent="0.55000000000000004">
      <c r="C5959" s="3"/>
      <c r="D5959" s="23"/>
    </row>
    <row r="5960" spans="3:4" x14ac:dyDescent="0.55000000000000004">
      <c r="C5960" s="3"/>
      <c r="D5960" s="23"/>
    </row>
    <row r="5961" spans="3:4" x14ac:dyDescent="0.55000000000000004">
      <c r="C5961" s="3"/>
      <c r="D5961" s="23"/>
    </row>
    <row r="5962" spans="3:4" x14ac:dyDescent="0.55000000000000004">
      <c r="C5962" s="3"/>
      <c r="D5962" s="23"/>
    </row>
    <row r="5963" spans="3:4" x14ac:dyDescent="0.55000000000000004">
      <c r="C5963" s="3"/>
      <c r="D5963" s="23"/>
    </row>
    <row r="5964" spans="3:4" x14ac:dyDescent="0.55000000000000004">
      <c r="C5964" s="3"/>
      <c r="D5964" s="23"/>
    </row>
    <row r="5965" spans="3:4" x14ac:dyDescent="0.55000000000000004">
      <c r="C5965" s="3"/>
      <c r="D5965" s="23"/>
    </row>
    <row r="5966" spans="3:4" x14ac:dyDescent="0.55000000000000004">
      <c r="C5966" s="3"/>
      <c r="D5966" s="23"/>
    </row>
    <row r="5967" spans="3:4" x14ac:dyDescent="0.55000000000000004">
      <c r="C5967" s="3"/>
      <c r="D5967" s="23"/>
    </row>
    <row r="5968" spans="3:4" x14ac:dyDescent="0.55000000000000004">
      <c r="C5968" s="3"/>
      <c r="D5968" s="23"/>
    </row>
    <row r="5969" spans="3:4" x14ac:dyDescent="0.55000000000000004">
      <c r="C5969" s="3"/>
      <c r="D5969" s="23"/>
    </row>
    <row r="5970" spans="3:4" x14ac:dyDescent="0.55000000000000004">
      <c r="C5970" s="3"/>
      <c r="D5970" s="23"/>
    </row>
    <row r="5971" spans="3:4" x14ac:dyDescent="0.55000000000000004">
      <c r="C5971" s="3"/>
      <c r="D5971" s="23"/>
    </row>
    <row r="5972" spans="3:4" x14ac:dyDescent="0.55000000000000004">
      <c r="C5972" s="3"/>
      <c r="D5972" s="23"/>
    </row>
    <row r="5973" spans="3:4" x14ac:dyDescent="0.55000000000000004">
      <c r="C5973" s="3"/>
      <c r="D5973" s="23"/>
    </row>
    <row r="5974" spans="3:4" x14ac:dyDescent="0.55000000000000004">
      <c r="C5974" s="3"/>
      <c r="D5974" s="23"/>
    </row>
    <row r="5975" spans="3:4" x14ac:dyDescent="0.55000000000000004">
      <c r="C5975" s="3"/>
      <c r="D5975" s="23"/>
    </row>
    <row r="5976" spans="3:4" x14ac:dyDescent="0.55000000000000004">
      <c r="C5976" s="3"/>
      <c r="D5976" s="23"/>
    </row>
    <row r="5977" spans="3:4" x14ac:dyDescent="0.55000000000000004">
      <c r="C5977" s="3"/>
      <c r="D5977" s="23"/>
    </row>
    <row r="5978" spans="3:4" x14ac:dyDescent="0.55000000000000004">
      <c r="C5978" s="3"/>
      <c r="D5978" s="23"/>
    </row>
    <row r="5979" spans="3:4" x14ac:dyDescent="0.55000000000000004">
      <c r="C5979" s="3"/>
      <c r="D5979" s="23"/>
    </row>
    <row r="5980" spans="3:4" x14ac:dyDescent="0.55000000000000004">
      <c r="C5980" s="3"/>
      <c r="D5980" s="23"/>
    </row>
    <row r="5981" spans="3:4" x14ac:dyDescent="0.55000000000000004">
      <c r="C5981" s="3"/>
      <c r="D5981" s="23"/>
    </row>
    <row r="5982" spans="3:4" x14ac:dyDescent="0.55000000000000004">
      <c r="C5982" s="3"/>
      <c r="D5982" s="23"/>
    </row>
    <row r="5983" spans="3:4" x14ac:dyDescent="0.55000000000000004">
      <c r="C5983" s="3"/>
      <c r="D5983" s="23"/>
    </row>
    <row r="5984" spans="3:4" x14ac:dyDescent="0.55000000000000004">
      <c r="C5984" s="3"/>
      <c r="D5984" s="23"/>
    </row>
    <row r="5985" spans="3:4" x14ac:dyDescent="0.55000000000000004">
      <c r="C5985" s="3"/>
      <c r="D5985" s="23"/>
    </row>
    <row r="5986" spans="3:4" x14ac:dyDescent="0.55000000000000004">
      <c r="C5986" s="3"/>
      <c r="D5986" s="23"/>
    </row>
    <row r="5987" spans="3:4" x14ac:dyDescent="0.55000000000000004">
      <c r="C5987" s="3"/>
      <c r="D5987" s="23"/>
    </row>
    <row r="5988" spans="3:4" x14ac:dyDescent="0.55000000000000004">
      <c r="C5988" s="3"/>
      <c r="D5988" s="23"/>
    </row>
    <row r="5989" spans="3:4" x14ac:dyDescent="0.55000000000000004">
      <c r="C5989" s="3"/>
      <c r="D5989" s="23"/>
    </row>
    <row r="5990" spans="3:4" x14ac:dyDescent="0.55000000000000004">
      <c r="C5990" s="3"/>
      <c r="D5990" s="23"/>
    </row>
    <row r="5991" spans="3:4" x14ac:dyDescent="0.55000000000000004">
      <c r="C5991" s="3"/>
      <c r="D5991" s="23"/>
    </row>
    <row r="5992" spans="3:4" x14ac:dyDescent="0.55000000000000004">
      <c r="C5992" s="3"/>
      <c r="D5992" s="23"/>
    </row>
    <row r="5993" spans="3:4" x14ac:dyDescent="0.55000000000000004">
      <c r="C5993" s="3"/>
      <c r="D5993" s="23"/>
    </row>
    <row r="5994" spans="3:4" x14ac:dyDescent="0.55000000000000004">
      <c r="C5994" s="3"/>
      <c r="D5994" s="23"/>
    </row>
    <row r="5995" spans="3:4" x14ac:dyDescent="0.55000000000000004">
      <c r="C5995" s="3"/>
      <c r="D5995" s="23"/>
    </row>
    <row r="5996" spans="3:4" x14ac:dyDescent="0.55000000000000004">
      <c r="C5996" s="3"/>
      <c r="D5996" s="23"/>
    </row>
    <row r="5997" spans="3:4" x14ac:dyDescent="0.55000000000000004">
      <c r="C5997" s="3"/>
      <c r="D5997" s="23"/>
    </row>
    <row r="5998" spans="3:4" x14ac:dyDescent="0.55000000000000004">
      <c r="C5998" s="3"/>
      <c r="D5998" s="23"/>
    </row>
    <row r="5999" spans="3:4" x14ac:dyDescent="0.55000000000000004">
      <c r="C5999" s="3"/>
      <c r="D5999" s="23"/>
    </row>
    <row r="6000" spans="3:4" x14ac:dyDescent="0.55000000000000004">
      <c r="C6000" s="3"/>
      <c r="D6000" s="23"/>
    </row>
    <row r="6001" spans="3:4" x14ac:dyDescent="0.55000000000000004">
      <c r="C6001" s="3"/>
      <c r="D6001" s="23"/>
    </row>
    <row r="6002" spans="3:4" x14ac:dyDescent="0.55000000000000004">
      <c r="C6002" s="3"/>
      <c r="D6002" s="23"/>
    </row>
    <row r="6003" spans="3:4" x14ac:dyDescent="0.55000000000000004">
      <c r="C6003" s="3"/>
      <c r="D6003" s="23"/>
    </row>
    <row r="6004" spans="3:4" x14ac:dyDescent="0.55000000000000004">
      <c r="C6004" s="3"/>
      <c r="D6004" s="23"/>
    </row>
    <row r="6005" spans="3:4" x14ac:dyDescent="0.55000000000000004">
      <c r="C6005" s="3"/>
      <c r="D6005" s="23"/>
    </row>
    <row r="6006" spans="3:4" x14ac:dyDescent="0.55000000000000004">
      <c r="C6006" s="3"/>
      <c r="D6006" s="23"/>
    </row>
    <row r="6007" spans="3:4" x14ac:dyDescent="0.55000000000000004">
      <c r="C6007" s="3"/>
      <c r="D6007" s="23"/>
    </row>
    <row r="6008" spans="3:4" x14ac:dyDescent="0.55000000000000004">
      <c r="C6008" s="3"/>
      <c r="D6008" s="23"/>
    </row>
    <row r="6009" spans="3:4" x14ac:dyDescent="0.55000000000000004">
      <c r="C6009" s="3"/>
      <c r="D6009" s="23"/>
    </row>
    <row r="6010" spans="3:4" x14ac:dyDescent="0.55000000000000004">
      <c r="C6010" s="3"/>
      <c r="D6010" s="23"/>
    </row>
    <row r="6011" spans="3:4" x14ac:dyDescent="0.55000000000000004">
      <c r="C6011" s="3"/>
      <c r="D6011" s="23"/>
    </row>
    <row r="6012" spans="3:4" x14ac:dyDescent="0.55000000000000004">
      <c r="C6012" s="3"/>
      <c r="D6012" s="23"/>
    </row>
    <row r="6013" spans="3:4" x14ac:dyDescent="0.55000000000000004">
      <c r="C6013" s="3"/>
      <c r="D6013" s="23"/>
    </row>
    <row r="6014" spans="3:4" x14ac:dyDescent="0.55000000000000004">
      <c r="C6014" s="3"/>
      <c r="D6014" s="23"/>
    </row>
    <row r="6015" spans="3:4" x14ac:dyDescent="0.55000000000000004">
      <c r="C6015" s="3"/>
      <c r="D6015" s="23"/>
    </row>
    <row r="6016" spans="3:4" x14ac:dyDescent="0.55000000000000004">
      <c r="C6016" s="3"/>
      <c r="D6016" s="23"/>
    </row>
    <row r="6017" spans="3:4" x14ac:dyDescent="0.55000000000000004">
      <c r="C6017" s="3"/>
      <c r="D6017" s="23"/>
    </row>
    <row r="6018" spans="3:4" x14ac:dyDescent="0.55000000000000004">
      <c r="C6018" s="3"/>
      <c r="D6018" s="23"/>
    </row>
    <row r="6019" spans="3:4" x14ac:dyDescent="0.55000000000000004">
      <c r="C6019" s="3"/>
      <c r="D6019" s="23"/>
    </row>
    <row r="6020" spans="3:4" x14ac:dyDescent="0.55000000000000004">
      <c r="C6020" s="3"/>
      <c r="D6020" s="23"/>
    </row>
    <row r="6021" spans="3:4" x14ac:dyDescent="0.55000000000000004">
      <c r="C6021" s="3"/>
      <c r="D6021" s="23"/>
    </row>
    <row r="6022" spans="3:4" x14ac:dyDescent="0.55000000000000004">
      <c r="C6022" s="3"/>
      <c r="D6022" s="23"/>
    </row>
    <row r="6023" spans="3:4" x14ac:dyDescent="0.55000000000000004">
      <c r="C6023" s="3"/>
      <c r="D6023" s="23"/>
    </row>
    <row r="6024" spans="3:4" x14ac:dyDescent="0.55000000000000004">
      <c r="C6024" s="3"/>
      <c r="D6024" s="23"/>
    </row>
    <row r="6025" spans="3:4" x14ac:dyDescent="0.55000000000000004">
      <c r="C6025" s="3"/>
      <c r="D6025" s="23"/>
    </row>
    <row r="6026" spans="3:4" x14ac:dyDescent="0.55000000000000004">
      <c r="C6026" s="3"/>
      <c r="D6026" s="23"/>
    </row>
    <row r="6027" spans="3:4" x14ac:dyDescent="0.55000000000000004">
      <c r="C6027" s="3"/>
      <c r="D6027" s="23"/>
    </row>
    <row r="6028" spans="3:4" x14ac:dyDescent="0.55000000000000004">
      <c r="C6028" s="3"/>
      <c r="D6028" s="23"/>
    </row>
    <row r="6029" spans="3:4" x14ac:dyDescent="0.55000000000000004">
      <c r="C6029" s="3"/>
      <c r="D6029" s="23"/>
    </row>
    <row r="6030" spans="3:4" x14ac:dyDescent="0.55000000000000004">
      <c r="C6030" s="3"/>
      <c r="D6030" s="23"/>
    </row>
    <row r="6031" spans="3:4" x14ac:dyDescent="0.55000000000000004">
      <c r="C6031" s="3"/>
      <c r="D6031" s="23"/>
    </row>
    <row r="6032" spans="3:4" x14ac:dyDescent="0.55000000000000004">
      <c r="C6032" s="3"/>
      <c r="D6032" s="23"/>
    </row>
    <row r="6033" spans="3:4" x14ac:dyDescent="0.55000000000000004">
      <c r="C6033" s="3"/>
      <c r="D6033" s="23"/>
    </row>
    <row r="6034" spans="3:4" x14ac:dyDescent="0.55000000000000004">
      <c r="C6034" s="3"/>
      <c r="D6034" s="23"/>
    </row>
    <row r="6035" spans="3:4" x14ac:dyDescent="0.55000000000000004">
      <c r="C6035" s="3"/>
      <c r="D6035" s="23"/>
    </row>
    <row r="6036" spans="3:4" x14ac:dyDescent="0.55000000000000004">
      <c r="C6036" s="3"/>
      <c r="D6036" s="23"/>
    </row>
    <row r="6037" spans="3:4" x14ac:dyDescent="0.55000000000000004">
      <c r="C6037" s="3"/>
      <c r="D6037" s="23"/>
    </row>
    <row r="6038" spans="3:4" x14ac:dyDescent="0.55000000000000004">
      <c r="C6038" s="3"/>
      <c r="D6038" s="23"/>
    </row>
    <row r="6039" spans="3:4" x14ac:dyDescent="0.55000000000000004">
      <c r="C6039" s="3"/>
      <c r="D6039" s="23"/>
    </row>
    <row r="6040" spans="3:4" x14ac:dyDescent="0.55000000000000004">
      <c r="C6040" s="3"/>
      <c r="D6040" s="23"/>
    </row>
    <row r="6041" spans="3:4" x14ac:dyDescent="0.55000000000000004">
      <c r="C6041" s="3"/>
      <c r="D6041" s="23"/>
    </row>
    <row r="6042" spans="3:4" x14ac:dyDescent="0.55000000000000004">
      <c r="C6042" s="3"/>
      <c r="D6042" s="23"/>
    </row>
    <row r="6043" spans="3:4" x14ac:dyDescent="0.55000000000000004">
      <c r="C6043" s="3"/>
      <c r="D6043" s="23"/>
    </row>
    <row r="6044" spans="3:4" x14ac:dyDescent="0.55000000000000004">
      <c r="C6044" s="3"/>
      <c r="D6044" s="23"/>
    </row>
    <row r="6045" spans="3:4" x14ac:dyDescent="0.55000000000000004">
      <c r="C6045" s="3"/>
      <c r="D6045" s="23"/>
    </row>
    <row r="6046" spans="3:4" x14ac:dyDescent="0.55000000000000004">
      <c r="C6046" s="3"/>
      <c r="D6046" s="23"/>
    </row>
    <row r="6047" spans="3:4" x14ac:dyDescent="0.55000000000000004">
      <c r="C6047" s="3"/>
      <c r="D6047" s="23"/>
    </row>
    <row r="6048" spans="3:4" x14ac:dyDescent="0.55000000000000004">
      <c r="C6048" s="3"/>
      <c r="D6048" s="23"/>
    </row>
    <row r="6049" spans="3:4" x14ac:dyDescent="0.55000000000000004">
      <c r="C6049" s="3"/>
      <c r="D6049" s="23"/>
    </row>
    <row r="6050" spans="3:4" x14ac:dyDescent="0.55000000000000004">
      <c r="C6050" s="3"/>
      <c r="D6050" s="23"/>
    </row>
    <row r="6051" spans="3:4" x14ac:dyDescent="0.55000000000000004">
      <c r="C6051" s="3"/>
      <c r="D6051" s="23"/>
    </row>
    <row r="6052" spans="3:4" x14ac:dyDescent="0.55000000000000004">
      <c r="C6052" s="3"/>
      <c r="D6052" s="23"/>
    </row>
    <row r="6053" spans="3:4" x14ac:dyDescent="0.55000000000000004">
      <c r="C6053" s="3"/>
      <c r="D6053" s="23"/>
    </row>
    <row r="6054" spans="3:4" x14ac:dyDescent="0.55000000000000004">
      <c r="C6054" s="3"/>
      <c r="D6054" s="23"/>
    </row>
    <row r="6055" spans="3:4" x14ac:dyDescent="0.55000000000000004">
      <c r="C6055" s="3"/>
      <c r="D6055" s="23"/>
    </row>
    <row r="6056" spans="3:4" x14ac:dyDescent="0.55000000000000004">
      <c r="C6056" s="3"/>
      <c r="D6056" s="23"/>
    </row>
    <row r="6057" spans="3:4" x14ac:dyDescent="0.55000000000000004">
      <c r="C6057" s="3"/>
      <c r="D6057" s="23"/>
    </row>
    <row r="6058" spans="3:4" x14ac:dyDescent="0.55000000000000004">
      <c r="C6058" s="3"/>
      <c r="D6058" s="23"/>
    </row>
    <row r="6059" spans="3:4" x14ac:dyDescent="0.55000000000000004">
      <c r="C6059" s="3"/>
      <c r="D6059" s="23"/>
    </row>
    <row r="6060" spans="3:4" x14ac:dyDescent="0.55000000000000004">
      <c r="C6060" s="3"/>
      <c r="D6060" s="23"/>
    </row>
    <row r="6061" spans="3:4" x14ac:dyDescent="0.55000000000000004">
      <c r="C6061" s="3"/>
      <c r="D6061" s="23"/>
    </row>
    <row r="6062" spans="3:4" x14ac:dyDescent="0.55000000000000004">
      <c r="C6062" s="3"/>
      <c r="D6062" s="23"/>
    </row>
    <row r="6063" spans="3:4" x14ac:dyDescent="0.55000000000000004">
      <c r="C6063" s="3"/>
      <c r="D6063" s="23"/>
    </row>
    <row r="6064" spans="3:4" x14ac:dyDescent="0.55000000000000004">
      <c r="C6064" s="3"/>
      <c r="D6064" s="23"/>
    </row>
    <row r="6065" spans="3:4" x14ac:dyDescent="0.55000000000000004">
      <c r="C6065" s="3"/>
      <c r="D6065" s="23"/>
    </row>
    <row r="6066" spans="3:4" x14ac:dyDescent="0.55000000000000004">
      <c r="C6066" s="3"/>
      <c r="D6066" s="23"/>
    </row>
    <row r="6067" spans="3:4" x14ac:dyDescent="0.55000000000000004">
      <c r="C6067" s="3"/>
      <c r="D6067" s="23"/>
    </row>
    <row r="6068" spans="3:4" x14ac:dyDescent="0.55000000000000004">
      <c r="C6068" s="3"/>
      <c r="D6068" s="23"/>
    </row>
    <row r="6069" spans="3:4" x14ac:dyDescent="0.55000000000000004">
      <c r="C6069" s="3"/>
      <c r="D6069" s="23"/>
    </row>
    <row r="6070" spans="3:4" x14ac:dyDescent="0.55000000000000004">
      <c r="C6070" s="3"/>
      <c r="D6070" s="23"/>
    </row>
    <row r="6071" spans="3:4" x14ac:dyDescent="0.55000000000000004">
      <c r="C6071" s="3"/>
      <c r="D6071" s="23"/>
    </row>
    <row r="6072" spans="3:4" x14ac:dyDescent="0.55000000000000004">
      <c r="C6072" s="3"/>
      <c r="D6072" s="23"/>
    </row>
    <row r="6073" spans="3:4" x14ac:dyDescent="0.55000000000000004">
      <c r="C6073" s="3"/>
      <c r="D6073" s="23"/>
    </row>
    <row r="6074" spans="3:4" x14ac:dyDescent="0.55000000000000004">
      <c r="C6074" s="3"/>
      <c r="D6074" s="23"/>
    </row>
    <row r="6075" spans="3:4" x14ac:dyDescent="0.55000000000000004">
      <c r="C6075" s="3"/>
      <c r="D6075" s="23"/>
    </row>
    <row r="6076" spans="3:4" x14ac:dyDescent="0.55000000000000004">
      <c r="C6076" s="3"/>
      <c r="D6076" s="23"/>
    </row>
    <row r="6077" spans="3:4" x14ac:dyDescent="0.55000000000000004">
      <c r="C6077" s="3"/>
      <c r="D6077" s="23"/>
    </row>
    <row r="6078" spans="3:4" x14ac:dyDescent="0.55000000000000004">
      <c r="C6078" s="3"/>
      <c r="D6078" s="23"/>
    </row>
    <row r="6079" spans="3:4" x14ac:dyDescent="0.55000000000000004">
      <c r="C6079" s="3"/>
      <c r="D6079" s="23"/>
    </row>
    <row r="6080" spans="3:4" x14ac:dyDescent="0.55000000000000004">
      <c r="C6080" s="3"/>
      <c r="D6080" s="23"/>
    </row>
    <row r="6081" spans="3:4" x14ac:dyDescent="0.55000000000000004">
      <c r="C6081" s="3"/>
      <c r="D6081" s="23"/>
    </row>
    <row r="6082" spans="3:4" x14ac:dyDescent="0.55000000000000004">
      <c r="C6082" s="3"/>
      <c r="D6082" s="23"/>
    </row>
    <row r="6083" spans="3:4" x14ac:dyDescent="0.55000000000000004">
      <c r="C6083" s="3"/>
      <c r="D6083" s="23"/>
    </row>
    <row r="6084" spans="3:4" x14ac:dyDescent="0.55000000000000004">
      <c r="C6084" s="3"/>
      <c r="D6084" s="23"/>
    </row>
    <row r="6085" spans="3:4" x14ac:dyDescent="0.55000000000000004">
      <c r="C6085" s="3"/>
      <c r="D6085" s="23"/>
    </row>
    <row r="6086" spans="3:4" x14ac:dyDescent="0.55000000000000004">
      <c r="C6086" s="3"/>
      <c r="D6086" s="23"/>
    </row>
    <row r="6087" spans="3:4" x14ac:dyDescent="0.55000000000000004">
      <c r="C6087" s="3"/>
      <c r="D6087" s="23"/>
    </row>
    <row r="6088" spans="3:4" x14ac:dyDescent="0.55000000000000004">
      <c r="C6088" s="3"/>
      <c r="D6088" s="23"/>
    </row>
    <row r="6089" spans="3:4" x14ac:dyDescent="0.55000000000000004">
      <c r="C6089" s="3"/>
      <c r="D6089" s="23"/>
    </row>
    <row r="6090" spans="3:4" x14ac:dyDescent="0.55000000000000004">
      <c r="C6090" s="3"/>
      <c r="D6090" s="23"/>
    </row>
    <row r="6091" spans="3:4" x14ac:dyDescent="0.55000000000000004">
      <c r="C6091" s="3"/>
      <c r="D6091" s="23"/>
    </row>
    <row r="6092" spans="3:4" x14ac:dyDescent="0.55000000000000004">
      <c r="C6092" s="3"/>
      <c r="D6092" s="23"/>
    </row>
    <row r="6093" spans="3:4" x14ac:dyDescent="0.55000000000000004">
      <c r="C6093" s="3"/>
      <c r="D6093" s="23"/>
    </row>
    <row r="6094" spans="3:4" x14ac:dyDescent="0.55000000000000004">
      <c r="C6094" s="3"/>
      <c r="D6094" s="23"/>
    </row>
    <row r="6095" spans="3:4" x14ac:dyDescent="0.55000000000000004">
      <c r="C6095" s="3"/>
      <c r="D6095" s="23"/>
    </row>
    <row r="6096" spans="3:4" x14ac:dyDescent="0.55000000000000004">
      <c r="C6096" s="3"/>
      <c r="D6096" s="23"/>
    </row>
    <row r="6097" spans="3:4" x14ac:dyDescent="0.55000000000000004">
      <c r="C6097" s="3"/>
      <c r="D6097" s="23"/>
    </row>
    <row r="6098" spans="3:4" x14ac:dyDescent="0.55000000000000004">
      <c r="C6098" s="3"/>
      <c r="D6098" s="23"/>
    </row>
    <row r="6099" spans="3:4" x14ac:dyDescent="0.55000000000000004">
      <c r="C6099" s="3"/>
      <c r="D6099" s="23"/>
    </row>
    <row r="6100" spans="3:4" x14ac:dyDescent="0.55000000000000004">
      <c r="C6100" s="3"/>
      <c r="D6100" s="23"/>
    </row>
    <row r="6101" spans="3:4" x14ac:dyDescent="0.55000000000000004">
      <c r="C6101" s="3"/>
      <c r="D6101" s="23"/>
    </row>
    <row r="6102" spans="3:4" x14ac:dyDescent="0.55000000000000004">
      <c r="C6102" s="3"/>
      <c r="D6102" s="23"/>
    </row>
    <row r="6103" spans="3:4" x14ac:dyDescent="0.55000000000000004">
      <c r="C6103" s="3"/>
      <c r="D6103" s="23"/>
    </row>
    <row r="6104" spans="3:4" x14ac:dyDescent="0.55000000000000004">
      <c r="C6104" s="3"/>
      <c r="D6104" s="23"/>
    </row>
    <row r="6105" spans="3:4" x14ac:dyDescent="0.55000000000000004">
      <c r="C6105" s="3"/>
      <c r="D6105" s="23"/>
    </row>
    <row r="6106" spans="3:4" x14ac:dyDescent="0.55000000000000004">
      <c r="C6106" s="3"/>
      <c r="D6106" s="23"/>
    </row>
    <row r="6107" spans="3:4" x14ac:dyDescent="0.55000000000000004">
      <c r="C6107" s="3"/>
      <c r="D6107" s="23"/>
    </row>
    <row r="6108" spans="3:4" x14ac:dyDescent="0.55000000000000004">
      <c r="C6108" s="3"/>
      <c r="D6108" s="23"/>
    </row>
    <row r="6109" spans="3:4" x14ac:dyDescent="0.55000000000000004">
      <c r="C6109" s="3"/>
      <c r="D6109" s="23"/>
    </row>
    <row r="6110" spans="3:4" x14ac:dyDescent="0.55000000000000004">
      <c r="C6110" s="3"/>
      <c r="D6110" s="23"/>
    </row>
    <row r="6111" spans="3:4" x14ac:dyDescent="0.55000000000000004">
      <c r="C6111" s="3"/>
      <c r="D6111" s="23"/>
    </row>
    <row r="6112" spans="3:4" x14ac:dyDescent="0.55000000000000004">
      <c r="C6112" s="3"/>
      <c r="D6112" s="23"/>
    </row>
    <row r="6113" spans="3:4" x14ac:dyDescent="0.55000000000000004">
      <c r="C6113" s="3"/>
      <c r="D6113" s="23"/>
    </row>
    <row r="6114" spans="3:4" x14ac:dyDescent="0.55000000000000004">
      <c r="C6114" s="3"/>
      <c r="D6114" s="23"/>
    </row>
    <row r="6115" spans="3:4" x14ac:dyDescent="0.55000000000000004">
      <c r="C6115" s="3"/>
      <c r="D6115" s="23"/>
    </row>
    <row r="6116" spans="3:4" x14ac:dyDescent="0.55000000000000004">
      <c r="C6116" s="3"/>
      <c r="D6116" s="23"/>
    </row>
    <row r="6117" spans="3:4" x14ac:dyDescent="0.55000000000000004">
      <c r="C6117" s="3"/>
      <c r="D6117" s="23"/>
    </row>
    <row r="6118" spans="3:4" x14ac:dyDescent="0.55000000000000004">
      <c r="C6118" s="3"/>
      <c r="D6118" s="23"/>
    </row>
    <row r="6119" spans="3:4" x14ac:dyDescent="0.55000000000000004">
      <c r="C6119" s="3"/>
      <c r="D6119" s="23"/>
    </row>
    <row r="6120" spans="3:4" x14ac:dyDescent="0.55000000000000004">
      <c r="C6120" s="3"/>
      <c r="D6120" s="23"/>
    </row>
    <row r="6121" spans="3:4" x14ac:dyDescent="0.55000000000000004">
      <c r="C6121" s="3"/>
      <c r="D6121" s="23"/>
    </row>
    <row r="6122" spans="3:4" x14ac:dyDescent="0.55000000000000004">
      <c r="C6122" s="3"/>
      <c r="D6122" s="23"/>
    </row>
    <row r="6123" spans="3:4" x14ac:dyDescent="0.55000000000000004">
      <c r="C6123" s="3"/>
      <c r="D6123" s="23"/>
    </row>
    <row r="6124" spans="3:4" x14ac:dyDescent="0.55000000000000004">
      <c r="C6124" s="3"/>
      <c r="D6124" s="23"/>
    </row>
    <row r="6125" spans="3:4" x14ac:dyDescent="0.55000000000000004">
      <c r="C6125" s="3"/>
      <c r="D6125" s="23"/>
    </row>
    <row r="6126" spans="3:4" x14ac:dyDescent="0.55000000000000004">
      <c r="C6126" s="3"/>
      <c r="D6126" s="23"/>
    </row>
    <row r="6127" spans="3:4" x14ac:dyDescent="0.55000000000000004">
      <c r="C6127" s="3"/>
      <c r="D6127" s="23"/>
    </row>
    <row r="6128" spans="3:4" x14ac:dyDescent="0.55000000000000004">
      <c r="C6128" s="3"/>
      <c r="D6128" s="23"/>
    </row>
    <row r="6129" spans="3:4" x14ac:dyDescent="0.55000000000000004">
      <c r="C6129" s="3"/>
      <c r="D6129" s="23"/>
    </row>
    <row r="6130" spans="3:4" x14ac:dyDescent="0.55000000000000004">
      <c r="C6130" s="3"/>
      <c r="D6130" s="23"/>
    </row>
    <row r="6131" spans="3:4" x14ac:dyDescent="0.55000000000000004">
      <c r="C6131" s="3"/>
      <c r="D6131" s="23"/>
    </row>
    <row r="6132" spans="3:4" x14ac:dyDescent="0.55000000000000004">
      <c r="C6132" s="3"/>
      <c r="D6132" s="23"/>
    </row>
    <row r="6133" spans="3:4" x14ac:dyDescent="0.55000000000000004">
      <c r="C6133" s="3"/>
      <c r="D6133" s="23"/>
    </row>
    <row r="6134" spans="3:4" x14ac:dyDescent="0.55000000000000004">
      <c r="C6134" s="3"/>
      <c r="D6134" s="23"/>
    </row>
    <row r="6135" spans="3:4" x14ac:dyDescent="0.55000000000000004">
      <c r="C6135" s="3"/>
      <c r="D6135" s="23"/>
    </row>
    <row r="6136" spans="3:4" x14ac:dyDescent="0.55000000000000004">
      <c r="C6136" s="3"/>
      <c r="D6136" s="23"/>
    </row>
    <row r="6137" spans="3:4" x14ac:dyDescent="0.55000000000000004">
      <c r="C6137" s="3"/>
      <c r="D6137" s="23"/>
    </row>
    <row r="6138" spans="3:4" x14ac:dyDescent="0.55000000000000004">
      <c r="C6138" s="3"/>
      <c r="D6138" s="23"/>
    </row>
    <row r="6139" spans="3:4" x14ac:dyDescent="0.55000000000000004">
      <c r="C6139" s="3"/>
      <c r="D6139" s="23"/>
    </row>
    <row r="6140" spans="3:4" x14ac:dyDescent="0.55000000000000004">
      <c r="C6140" s="3"/>
      <c r="D6140" s="23"/>
    </row>
    <row r="6141" spans="3:4" x14ac:dyDescent="0.55000000000000004">
      <c r="C6141" s="3"/>
      <c r="D6141" s="23"/>
    </row>
    <row r="6142" spans="3:4" x14ac:dyDescent="0.55000000000000004">
      <c r="C6142" s="3"/>
      <c r="D6142" s="23"/>
    </row>
    <row r="6143" spans="3:4" x14ac:dyDescent="0.55000000000000004">
      <c r="C6143" s="3"/>
      <c r="D6143" s="23"/>
    </row>
    <row r="6144" spans="3:4" x14ac:dyDescent="0.55000000000000004">
      <c r="C6144" s="3"/>
      <c r="D6144" s="23"/>
    </row>
    <row r="6145" spans="3:4" x14ac:dyDescent="0.55000000000000004">
      <c r="C6145" s="3"/>
      <c r="D6145" s="23"/>
    </row>
    <row r="6146" spans="3:4" x14ac:dyDescent="0.55000000000000004">
      <c r="C6146" s="3"/>
      <c r="D6146" s="23"/>
    </row>
    <row r="6147" spans="3:4" x14ac:dyDescent="0.55000000000000004">
      <c r="C6147" s="3"/>
      <c r="D6147" s="23"/>
    </row>
    <row r="6148" spans="3:4" x14ac:dyDescent="0.55000000000000004">
      <c r="C6148" s="3"/>
      <c r="D6148" s="23"/>
    </row>
    <row r="6149" spans="3:4" x14ac:dyDescent="0.55000000000000004">
      <c r="C6149" s="3"/>
      <c r="D6149" s="23"/>
    </row>
    <row r="6150" spans="3:4" x14ac:dyDescent="0.55000000000000004">
      <c r="C6150" s="3"/>
      <c r="D6150" s="23"/>
    </row>
    <row r="6151" spans="3:4" x14ac:dyDescent="0.55000000000000004">
      <c r="C6151" s="3"/>
      <c r="D6151" s="23"/>
    </row>
    <row r="6152" spans="3:4" x14ac:dyDescent="0.55000000000000004">
      <c r="C6152" s="3"/>
      <c r="D6152" s="23"/>
    </row>
    <row r="6153" spans="3:4" x14ac:dyDescent="0.55000000000000004">
      <c r="C6153" s="3"/>
      <c r="D6153" s="23"/>
    </row>
    <row r="6154" spans="3:4" x14ac:dyDescent="0.55000000000000004">
      <c r="C6154" s="3"/>
      <c r="D6154" s="23"/>
    </row>
    <row r="6155" spans="3:4" x14ac:dyDescent="0.55000000000000004">
      <c r="C6155" s="3"/>
      <c r="D6155" s="23"/>
    </row>
    <row r="6156" spans="3:4" x14ac:dyDescent="0.55000000000000004">
      <c r="C6156" s="3"/>
      <c r="D6156" s="23"/>
    </row>
    <row r="6157" spans="3:4" x14ac:dyDescent="0.55000000000000004">
      <c r="C6157" s="3"/>
      <c r="D6157" s="23"/>
    </row>
    <row r="6158" spans="3:4" x14ac:dyDescent="0.55000000000000004">
      <c r="C6158" s="3"/>
      <c r="D6158" s="23"/>
    </row>
    <row r="6159" spans="3:4" x14ac:dyDescent="0.55000000000000004">
      <c r="C6159" s="3"/>
      <c r="D6159" s="23"/>
    </row>
    <row r="6160" spans="3:4" x14ac:dyDescent="0.55000000000000004">
      <c r="C6160" s="3"/>
      <c r="D6160" s="23"/>
    </row>
    <row r="6161" spans="3:4" x14ac:dyDescent="0.55000000000000004">
      <c r="C6161" s="3"/>
      <c r="D6161" s="23"/>
    </row>
    <row r="6162" spans="3:4" x14ac:dyDescent="0.55000000000000004">
      <c r="C6162" s="3"/>
      <c r="D6162" s="23"/>
    </row>
    <row r="6163" spans="3:4" x14ac:dyDescent="0.55000000000000004">
      <c r="C6163" s="3"/>
      <c r="D6163" s="23"/>
    </row>
    <row r="6164" spans="3:4" x14ac:dyDescent="0.55000000000000004">
      <c r="C6164" s="3"/>
      <c r="D6164" s="23"/>
    </row>
    <row r="6165" spans="3:4" x14ac:dyDescent="0.55000000000000004">
      <c r="C6165" s="3"/>
      <c r="D6165" s="23"/>
    </row>
    <row r="6166" spans="3:4" x14ac:dyDescent="0.55000000000000004">
      <c r="C6166" s="3"/>
      <c r="D6166" s="23"/>
    </row>
    <row r="6167" spans="3:4" x14ac:dyDescent="0.55000000000000004">
      <c r="C6167" s="3"/>
      <c r="D6167" s="23"/>
    </row>
    <row r="6168" spans="3:4" x14ac:dyDescent="0.55000000000000004">
      <c r="C6168" s="3"/>
      <c r="D6168" s="23"/>
    </row>
    <row r="6169" spans="3:4" x14ac:dyDescent="0.55000000000000004">
      <c r="C6169" s="3"/>
      <c r="D6169" s="23"/>
    </row>
    <row r="6170" spans="3:4" x14ac:dyDescent="0.55000000000000004">
      <c r="C6170" s="3"/>
      <c r="D6170" s="23"/>
    </row>
    <row r="6171" spans="3:4" x14ac:dyDescent="0.55000000000000004">
      <c r="C6171" s="3"/>
      <c r="D6171" s="23"/>
    </row>
    <row r="6172" spans="3:4" x14ac:dyDescent="0.55000000000000004">
      <c r="C6172" s="3"/>
      <c r="D6172" s="23"/>
    </row>
    <row r="6173" spans="3:4" x14ac:dyDescent="0.55000000000000004">
      <c r="C6173" s="3"/>
      <c r="D6173" s="23"/>
    </row>
    <row r="6174" spans="3:4" x14ac:dyDescent="0.55000000000000004">
      <c r="C6174" s="3"/>
      <c r="D6174" s="23"/>
    </row>
    <row r="6175" spans="3:4" x14ac:dyDescent="0.55000000000000004">
      <c r="C6175" s="3"/>
      <c r="D6175" s="23"/>
    </row>
    <row r="6176" spans="3:4" x14ac:dyDescent="0.55000000000000004">
      <c r="C6176" s="3"/>
      <c r="D6176" s="23"/>
    </row>
    <row r="6177" spans="3:4" x14ac:dyDescent="0.55000000000000004">
      <c r="C6177" s="3"/>
      <c r="D6177" s="23"/>
    </row>
    <row r="6178" spans="3:4" x14ac:dyDescent="0.55000000000000004">
      <c r="C6178" s="3"/>
      <c r="D6178" s="23"/>
    </row>
    <row r="6179" spans="3:4" x14ac:dyDescent="0.55000000000000004">
      <c r="C6179" s="3"/>
      <c r="D6179" s="23"/>
    </row>
    <row r="6180" spans="3:4" x14ac:dyDescent="0.55000000000000004">
      <c r="C6180" s="3"/>
      <c r="D6180" s="23"/>
    </row>
    <row r="6181" spans="3:4" x14ac:dyDescent="0.55000000000000004">
      <c r="C6181" s="3"/>
      <c r="D6181" s="23"/>
    </row>
    <row r="6182" spans="3:4" x14ac:dyDescent="0.55000000000000004">
      <c r="C6182" s="3"/>
      <c r="D6182" s="23"/>
    </row>
    <row r="6183" spans="3:4" x14ac:dyDescent="0.55000000000000004">
      <c r="C6183" s="3"/>
      <c r="D6183" s="23"/>
    </row>
    <row r="6184" spans="3:4" x14ac:dyDescent="0.55000000000000004">
      <c r="C6184" s="3"/>
      <c r="D6184" s="23"/>
    </row>
    <row r="6185" spans="3:4" x14ac:dyDescent="0.55000000000000004">
      <c r="C6185" s="3"/>
      <c r="D6185" s="23"/>
    </row>
    <row r="6186" spans="3:4" x14ac:dyDescent="0.55000000000000004">
      <c r="C6186" s="3"/>
      <c r="D6186" s="23"/>
    </row>
    <row r="6187" spans="3:4" x14ac:dyDescent="0.55000000000000004">
      <c r="C6187" s="3"/>
      <c r="D6187" s="23"/>
    </row>
    <row r="6188" spans="3:4" x14ac:dyDescent="0.55000000000000004">
      <c r="C6188" s="3"/>
      <c r="D6188" s="23"/>
    </row>
    <row r="6189" spans="3:4" x14ac:dyDescent="0.55000000000000004">
      <c r="C6189" s="3"/>
      <c r="D6189" s="23"/>
    </row>
    <row r="6190" spans="3:4" x14ac:dyDescent="0.55000000000000004">
      <c r="C6190" s="3"/>
      <c r="D6190" s="23"/>
    </row>
    <row r="6191" spans="3:4" x14ac:dyDescent="0.55000000000000004">
      <c r="C6191" s="3"/>
      <c r="D6191" s="23"/>
    </row>
    <row r="6192" spans="3:4" x14ac:dyDescent="0.55000000000000004">
      <c r="C6192" s="3"/>
      <c r="D6192" s="23"/>
    </row>
    <row r="6193" spans="3:4" x14ac:dyDescent="0.55000000000000004">
      <c r="C6193" s="3"/>
      <c r="D6193" s="23"/>
    </row>
    <row r="6194" spans="3:4" x14ac:dyDescent="0.55000000000000004">
      <c r="C6194" s="3"/>
      <c r="D6194" s="23"/>
    </row>
    <row r="6195" spans="3:4" x14ac:dyDescent="0.55000000000000004">
      <c r="C6195" s="3"/>
      <c r="D6195" s="23"/>
    </row>
    <row r="6196" spans="3:4" x14ac:dyDescent="0.55000000000000004">
      <c r="C6196" s="3"/>
      <c r="D6196" s="23"/>
    </row>
    <row r="6197" spans="3:4" x14ac:dyDescent="0.55000000000000004">
      <c r="C6197" s="3"/>
      <c r="D6197" s="23"/>
    </row>
    <row r="6198" spans="3:4" x14ac:dyDescent="0.55000000000000004">
      <c r="C6198" s="3"/>
      <c r="D6198" s="23"/>
    </row>
    <row r="6199" spans="3:4" x14ac:dyDescent="0.55000000000000004">
      <c r="C6199" s="3"/>
      <c r="D6199" s="23"/>
    </row>
    <row r="6200" spans="3:4" x14ac:dyDescent="0.55000000000000004">
      <c r="C6200" s="3"/>
      <c r="D6200" s="23"/>
    </row>
    <row r="6201" spans="3:4" x14ac:dyDescent="0.55000000000000004">
      <c r="C6201" s="3"/>
      <c r="D6201" s="23"/>
    </row>
    <row r="6202" spans="3:4" x14ac:dyDescent="0.55000000000000004">
      <c r="C6202" s="3"/>
      <c r="D6202" s="23"/>
    </row>
    <row r="6203" spans="3:4" x14ac:dyDescent="0.55000000000000004">
      <c r="C6203" s="3"/>
      <c r="D6203" s="23"/>
    </row>
    <row r="6204" spans="3:4" x14ac:dyDescent="0.55000000000000004">
      <c r="C6204" s="3"/>
      <c r="D6204" s="23"/>
    </row>
    <row r="6205" spans="3:4" x14ac:dyDescent="0.55000000000000004">
      <c r="C6205" s="3"/>
      <c r="D6205" s="23"/>
    </row>
    <row r="6206" spans="3:4" x14ac:dyDescent="0.55000000000000004">
      <c r="C6206" s="3"/>
      <c r="D6206" s="23"/>
    </row>
    <row r="6207" spans="3:4" x14ac:dyDescent="0.55000000000000004">
      <c r="C6207" s="3"/>
      <c r="D6207" s="23"/>
    </row>
    <row r="6208" spans="3:4" x14ac:dyDescent="0.55000000000000004">
      <c r="C6208" s="3"/>
      <c r="D6208" s="23"/>
    </row>
    <row r="6209" spans="3:4" x14ac:dyDescent="0.55000000000000004">
      <c r="C6209" s="3"/>
      <c r="D6209" s="23"/>
    </row>
    <row r="6210" spans="3:4" x14ac:dyDescent="0.55000000000000004">
      <c r="C6210" s="3"/>
      <c r="D6210" s="23"/>
    </row>
    <row r="6211" spans="3:4" x14ac:dyDescent="0.55000000000000004">
      <c r="C6211" s="3"/>
      <c r="D6211" s="23"/>
    </row>
    <row r="6212" spans="3:4" x14ac:dyDescent="0.55000000000000004">
      <c r="C6212" s="3"/>
      <c r="D6212" s="23"/>
    </row>
    <row r="6213" spans="3:4" x14ac:dyDescent="0.55000000000000004">
      <c r="C6213" s="3"/>
      <c r="D6213" s="23"/>
    </row>
    <row r="6214" spans="3:4" x14ac:dyDescent="0.55000000000000004">
      <c r="C6214" s="3"/>
      <c r="D6214" s="23"/>
    </row>
    <row r="6215" spans="3:4" x14ac:dyDescent="0.55000000000000004">
      <c r="C6215" s="3"/>
      <c r="D6215" s="23"/>
    </row>
    <row r="6216" spans="3:4" x14ac:dyDescent="0.55000000000000004">
      <c r="C6216" s="3"/>
      <c r="D6216" s="23"/>
    </row>
    <row r="6217" spans="3:4" x14ac:dyDescent="0.55000000000000004">
      <c r="C6217" s="3"/>
      <c r="D6217" s="23"/>
    </row>
    <row r="6218" spans="3:4" x14ac:dyDescent="0.55000000000000004">
      <c r="C6218" s="3"/>
      <c r="D6218" s="23"/>
    </row>
    <row r="6219" spans="3:4" x14ac:dyDescent="0.55000000000000004">
      <c r="C6219" s="3"/>
      <c r="D6219" s="23"/>
    </row>
    <row r="6220" spans="3:4" x14ac:dyDescent="0.55000000000000004">
      <c r="C6220" s="3"/>
      <c r="D6220" s="23"/>
    </row>
    <row r="6221" spans="3:4" x14ac:dyDescent="0.55000000000000004">
      <c r="C6221" s="3"/>
      <c r="D6221" s="23"/>
    </row>
    <row r="6222" spans="3:4" x14ac:dyDescent="0.55000000000000004">
      <c r="C6222" s="3"/>
      <c r="D6222" s="23"/>
    </row>
    <row r="6223" spans="3:4" x14ac:dyDescent="0.55000000000000004">
      <c r="C6223" s="3"/>
      <c r="D6223" s="23"/>
    </row>
    <row r="6224" spans="3:4" x14ac:dyDescent="0.55000000000000004">
      <c r="C6224" s="3"/>
      <c r="D6224" s="23"/>
    </row>
    <row r="6225" spans="3:4" x14ac:dyDescent="0.55000000000000004">
      <c r="C6225" s="3"/>
      <c r="D6225" s="23"/>
    </row>
    <row r="6226" spans="3:4" x14ac:dyDescent="0.55000000000000004">
      <c r="C6226" s="3"/>
      <c r="D6226" s="23"/>
    </row>
    <row r="6227" spans="3:4" x14ac:dyDescent="0.55000000000000004">
      <c r="C6227" s="3"/>
      <c r="D6227" s="23"/>
    </row>
    <row r="6228" spans="3:4" x14ac:dyDescent="0.55000000000000004">
      <c r="C6228" s="3"/>
      <c r="D6228" s="23"/>
    </row>
    <row r="6229" spans="3:4" x14ac:dyDescent="0.55000000000000004">
      <c r="C6229" s="3"/>
      <c r="D6229" s="23"/>
    </row>
    <row r="6230" spans="3:4" x14ac:dyDescent="0.55000000000000004">
      <c r="C6230" s="3"/>
      <c r="D6230" s="23"/>
    </row>
    <row r="6231" spans="3:4" x14ac:dyDescent="0.55000000000000004">
      <c r="C6231" s="3"/>
      <c r="D6231" s="23"/>
    </row>
    <row r="6232" spans="3:4" x14ac:dyDescent="0.55000000000000004">
      <c r="C6232" s="3"/>
      <c r="D6232" s="23"/>
    </row>
    <row r="6233" spans="3:4" x14ac:dyDescent="0.55000000000000004">
      <c r="C6233" s="3"/>
      <c r="D6233" s="23"/>
    </row>
    <row r="6234" spans="3:4" x14ac:dyDescent="0.55000000000000004">
      <c r="C6234" s="3"/>
      <c r="D6234" s="23"/>
    </row>
    <row r="6235" spans="3:4" x14ac:dyDescent="0.55000000000000004">
      <c r="C6235" s="3"/>
      <c r="D6235" s="23"/>
    </row>
    <row r="6236" spans="3:4" x14ac:dyDescent="0.55000000000000004">
      <c r="C6236" s="3"/>
      <c r="D6236" s="23"/>
    </row>
    <row r="6237" spans="3:4" x14ac:dyDescent="0.55000000000000004">
      <c r="C6237" s="3"/>
      <c r="D6237" s="23"/>
    </row>
    <row r="6238" spans="3:4" x14ac:dyDescent="0.55000000000000004">
      <c r="C6238" s="3"/>
      <c r="D6238" s="23"/>
    </row>
    <row r="6239" spans="3:4" x14ac:dyDescent="0.55000000000000004">
      <c r="C6239" s="3"/>
      <c r="D6239" s="23"/>
    </row>
    <row r="6240" spans="3:4" x14ac:dyDescent="0.55000000000000004">
      <c r="C6240" s="3"/>
      <c r="D6240" s="23"/>
    </row>
    <row r="6241" spans="3:4" x14ac:dyDescent="0.55000000000000004">
      <c r="C6241" s="3"/>
      <c r="D6241" s="23"/>
    </row>
    <row r="6242" spans="3:4" x14ac:dyDescent="0.55000000000000004">
      <c r="C6242" s="3"/>
      <c r="D6242" s="23"/>
    </row>
    <row r="6243" spans="3:4" x14ac:dyDescent="0.55000000000000004">
      <c r="C6243" s="3"/>
      <c r="D6243" s="23"/>
    </row>
    <row r="6244" spans="3:4" x14ac:dyDescent="0.55000000000000004">
      <c r="C6244" s="3"/>
      <c r="D6244" s="23"/>
    </row>
    <row r="6245" spans="3:4" x14ac:dyDescent="0.55000000000000004">
      <c r="C6245" s="3"/>
      <c r="D6245" s="23"/>
    </row>
    <row r="6246" spans="3:4" x14ac:dyDescent="0.55000000000000004">
      <c r="C6246" s="3"/>
      <c r="D6246" s="23"/>
    </row>
    <row r="6247" spans="3:4" x14ac:dyDescent="0.55000000000000004">
      <c r="C6247" s="3"/>
      <c r="D6247" s="23"/>
    </row>
    <row r="6248" spans="3:4" x14ac:dyDescent="0.55000000000000004">
      <c r="C6248" s="3"/>
      <c r="D6248" s="23"/>
    </row>
    <row r="6249" spans="3:4" x14ac:dyDescent="0.55000000000000004">
      <c r="C6249" s="3"/>
      <c r="D6249" s="23"/>
    </row>
    <row r="6250" spans="3:4" x14ac:dyDescent="0.55000000000000004">
      <c r="C6250" s="3"/>
      <c r="D6250" s="23"/>
    </row>
    <row r="6251" spans="3:4" x14ac:dyDescent="0.55000000000000004">
      <c r="C6251" s="3"/>
      <c r="D6251" s="23"/>
    </row>
    <row r="6252" spans="3:4" x14ac:dyDescent="0.55000000000000004">
      <c r="C6252" s="3"/>
      <c r="D6252" s="23"/>
    </row>
    <row r="6253" spans="3:4" x14ac:dyDescent="0.55000000000000004">
      <c r="C6253" s="3"/>
      <c r="D6253" s="23"/>
    </row>
    <row r="6254" spans="3:4" x14ac:dyDescent="0.55000000000000004">
      <c r="C6254" s="3"/>
      <c r="D6254" s="23"/>
    </row>
    <row r="6255" spans="3:4" x14ac:dyDescent="0.55000000000000004">
      <c r="C6255" s="3"/>
      <c r="D6255" s="23"/>
    </row>
    <row r="6256" spans="3:4" x14ac:dyDescent="0.55000000000000004">
      <c r="C6256" s="3"/>
      <c r="D6256" s="23"/>
    </row>
    <row r="6257" spans="3:4" x14ac:dyDescent="0.55000000000000004">
      <c r="C6257" s="3"/>
      <c r="D6257" s="23"/>
    </row>
    <row r="6258" spans="3:4" x14ac:dyDescent="0.55000000000000004">
      <c r="C6258" s="3"/>
      <c r="D6258" s="23"/>
    </row>
    <row r="6259" spans="3:4" x14ac:dyDescent="0.55000000000000004">
      <c r="C6259" s="3"/>
      <c r="D6259" s="23"/>
    </row>
    <row r="6260" spans="3:4" x14ac:dyDescent="0.55000000000000004">
      <c r="C6260" s="3"/>
      <c r="D6260" s="23"/>
    </row>
    <row r="6261" spans="3:4" x14ac:dyDescent="0.55000000000000004">
      <c r="C6261" s="3"/>
      <c r="D6261" s="23"/>
    </row>
    <row r="6262" spans="3:4" x14ac:dyDescent="0.55000000000000004">
      <c r="C6262" s="3"/>
      <c r="D6262" s="23"/>
    </row>
    <row r="6263" spans="3:4" x14ac:dyDescent="0.55000000000000004">
      <c r="C6263" s="3"/>
      <c r="D6263" s="23"/>
    </row>
    <row r="6264" spans="3:4" x14ac:dyDescent="0.55000000000000004">
      <c r="C6264" s="3"/>
      <c r="D6264" s="23"/>
    </row>
    <row r="6265" spans="3:4" x14ac:dyDescent="0.55000000000000004">
      <c r="C6265" s="3"/>
      <c r="D6265" s="23"/>
    </row>
    <row r="6266" spans="3:4" x14ac:dyDescent="0.55000000000000004">
      <c r="C6266" s="3"/>
      <c r="D6266" s="23"/>
    </row>
    <row r="6267" spans="3:4" x14ac:dyDescent="0.55000000000000004">
      <c r="C6267" s="3"/>
      <c r="D6267" s="23"/>
    </row>
    <row r="6268" spans="3:4" x14ac:dyDescent="0.55000000000000004">
      <c r="C6268" s="3"/>
      <c r="D6268" s="23"/>
    </row>
    <row r="6269" spans="3:4" x14ac:dyDescent="0.55000000000000004">
      <c r="C6269" s="3"/>
      <c r="D6269" s="23"/>
    </row>
    <row r="6270" spans="3:4" x14ac:dyDescent="0.55000000000000004">
      <c r="C6270" s="3"/>
      <c r="D6270" s="23"/>
    </row>
    <row r="6271" spans="3:4" x14ac:dyDescent="0.55000000000000004">
      <c r="C6271" s="3"/>
      <c r="D6271" s="23"/>
    </row>
    <row r="6272" spans="3:4" x14ac:dyDescent="0.55000000000000004">
      <c r="C6272" s="3"/>
      <c r="D6272" s="23"/>
    </row>
    <row r="6273" spans="3:4" x14ac:dyDescent="0.55000000000000004">
      <c r="C6273" s="3"/>
      <c r="D6273" s="23"/>
    </row>
    <row r="6274" spans="3:4" x14ac:dyDescent="0.55000000000000004">
      <c r="C6274" s="3"/>
      <c r="D6274" s="23"/>
    </row>
    <row r="6275" spans="3:4" x14ac:dyDescent="0.55000000000000004">
      <c r="C6275" s="3"/>
      <c r="D6275" s="23"/>
    </row>
    <row r="6276" spans="3:4" x14ac:dyDescent="0.55000000000000004">
      <c r="C6276" s="3"/>
      <c r="D6276" s="23"/>
    </row>
    <row r="6277" spans="3:4" x14ac:dyDescent="0.55000000000000004">
      <c r="C6277" s="3"/>
      <c r="D6277" s="23"/>
    </row>
    <row r="6278" spans="3:4" x14ac:dyDescent="0.55000000000000004">
      <c r="C6278" s="3"/>
      <c r="D6278" s="23"/>
    </row>
    <row r="6279" spans="3:4" x14ac:dyDescent="0.55000000000000004">
      <c r="C6279" s="3"/>
      <c r="D6279" s="23"/>
    </row>
    <row r="6280" spans="3:4" x14ac:dyDescent="0.55000000000000004">
      <c r="C6280" s="3"/>
      <c r="D6280" s="23"/>
    </row>
    <row r="6281" spans="3:4" x14ac:dyDescent="0.55000000000000004">
      <c r="C6281" s="3"/>
      <c r="D6281" s="23"/>
    </row>
    <row r="6282" spans="3:4" x14ac:dyDescent="0.55000000000000004">
      <c r="C6282" s="3"/>
      <c r="D6282" s="23"/>
    </row>
    <row r="6283" spans="3:4" x14ac:dyDescent="0.55000000000000004">
      <c r="C6283" s="3"/>
      <c r="D6283" s="23"/>
    </row>
    <row r="6284" spans="3:4" x14ac:dyDescent="0.55000000000000004">
      <c r="C6284" s="3"/>
      <c r="D6284" s="23"/>
    </row>
    <row r="6285" spans="3:4" x14ac:dyDescent="0.55000000000000004">
      <c r="C6285" s="3"/>
      <c r="D6285" s="23"/>
    </row>
    <row r="6286" spans="3:4" x14ac:dyDescent="0.55000000000000004">
      <c r="C6286" s="3"/>
      <c r="D6286" s="23"/>
    </row>
    <row r="6287" spans="3:4" x14ac:dyDescent="0.55000000000000004">
      <c r="C6287" s="3"/>
      <c r="D6287" s="23"/>
    </row>
    <row r="6288" spans="3:4" x14ac:dyDescent="0.55000000000000004">
      <c r="C6288" s="3"/>
      <c r="D6288" s="23"/>
    </row>
    <row r="6289" spans="3:4" x14ac:dyDescent="0.55000000000000004">
      <c r="C6289" s="3"/>
      <c r="D6289" s="23"/>
    </row>
    <row r="6290" spans="3:4" x14ac:dyDescent="0.55000000000000004">
      <c r="C6290" s="3"/>
      <c r="D6290" s="23"/>
    </row>
    <row r="6291" spans="3:4" x14ac:dyDescent="0.55000000000000004">
      <c r="C6291" s="3"/>
      <c r="D6291" s="23"/>
    </row>
    <row r="6292" spans="3:4" x14ac:dyDescent="0.55000000000000004">
      <c r="C6292" s="3"/>
      <c r="D6292" s="23"/>
    </row>
    <row r="6293" spans="3:4" x14ac:dyDescent="0.55000000000000004">
      <c r="C6293" s="3"/>
      <c r="D6293" s="23"/>
    </row>
    <row r="6294" spans="3:4" x14ac:dyDescent="0.55000000000000004">
      <c r="C6294" s="3"/>
      <c r="D6294" s="23"/>
    </row>
    <row r="6295" spans="3:4" x14ac:dyDescent="0.55000000000000004">
      <c r="C6295" s="3"/>
      <c r="D6295" s="23"/>
    </row>
    <row r="6296" spans="3:4" x14ac:dyDescent="0.55000000000000004">
      <c r="C6296" s="3"/>
      <c r="D6296" s="23"/>
    </row>
    <row r="6297" spans="3:4" x14ac:dyDescent="0.55000000000000004">
      <c r="C6297" s="3"/>
      <c r="D6297" s="23"/>
    </row>
    <row r="6298" spans="3:4" x14ac:dyDescent="0.55000000000000004">
      <c r="C6298" s="3"/>
      <c r="D6298" s="23"/>
    </row>
    <row r="6299" spans="3:4" x14ac:dyDescent="0.55000000000000004">
      <c r="C6299" s="3"/>
      <c r="D6299" s="23"/>
    </row>
    <row r="6300" spans="3:4" x14ac:dyDescent="0.55000000000000004">
      <c r="C6300" s="3"/>
      <c r="D6300" s="23"/>
    </row>
    <row r="6301" spans="3:4" x14ac:dyDescent="0.55000000000000004">
      <c r="C6301" s="3"/>
      <c r="D6301" s="23"/>
    </row>
    <row r="6302" spans="3:4" x14ac:dyDescent="0.55000000000000004">
      <c r="C6302" s="3"/>
      <c r="D6302" s="23"/>
    </row>
    <row r="6303" spans="3:4" x14ac:dyDescent="0.55000000000000004">
      <c r="C6303" s="3"/>
      <c r="D6303" s="23"/>
    </row>
    <row r="6304" spans="3:4" x14ac:dyDescent="0.55000000000000004">
      <c r="C6304" s="3"/>
      <c r="D6304" s="23"/>
    </row>
    <row r="6305" spans="3:4" x14ac:dyDescent="0.55000000000000004">
      <c r="C6305" s="3"/>
      <c r="D6305" s="23"/>
    </row>
    <row r="6306" spans="3:4" x14ac:dyDescent="0.55000000000000004">
      <c r="C6306" s="3"/>
      <c r="D6306" s="23"/>
    </row>
    <row r="6307" spans="3:4" x14ac:dyDescent="0.55000000000000004">
      <c r="C6307" s="3"/>
      <c r="D6307" s="23"/>
    </row>
    <row r="6308" spans="3:4" x14ac:dyDescent="0.55000000000000004">
      <c r="C6308" s="3"/>
      <c r="D6308" s="23"/>
    </row>
    <row r="6309" spans="3:4" x14ac:dyDescent="0.55000000000000004">
      <c r="C6309" s="3"/>
      <c r="D6309" s="23"/>
    </row>
    <row r="6310" spans="3:4" x14ac:dyDescent="0.55000000000000004">
      <c r="C6310" s="3"/>
      <c r="D6310" s="23"/>
    </row>
    <row r="6311" spans="3:4" x14ac:dyDescent="0.55000000000000004">
      <c r="C6311" s="3"/>
      <c r="D6311" s="23"/>
    </row>
    <row r="6312" spans="3:4" x14ac:dyDescent="0.55000000000000004">
      <c r="C6312" s="3"/>
      <c r="D6312" s="23"/>
    </row>
    <row r="6313" spans="3:4" x14ac:dyDescent="0.55000000000000004">
      <c r="C6313" s="3"/>
      <c r="D6313" s="23"/>
    </row>
    <row r="6314" spans="3:4" x14ac:dyDescent="0.55000000000000004">
      <c r="C6314" s="3"/>
      <c r="D6314" s="23"/>
    </row>
    <row r="6315" spans="3:4" x14ac:dyDescent="0.55000000000000004">
      <c r="C6315" s="3"/>
      <c r="D6315" s="23"/>
    </row>
    <row r="6316" spans="3:4" x14ac:dyDescent="0.55000000000000004">
      <c r="C6316" s="3"/>
      <c r="D6316" s="23"/>
    </row>
    <row r="6317" spans="3:4" x14ac:dyDescent="0.55000000000000004">
      <c r="C6317" s="3"/>
      <c r="D6317" s="23"/>
    </row>
    <row r="6318" spans="3:4" x14ac:dyDescent="0.55000000000000004">
      <c r="C6318" s="3"/>
      <c r="D6318" s="23"/>
    </row>
    <row r="6319" spans="3:4" x14ac:dyDescent="0.55000000000000004">
      <c r="C6319" s="3"/>
      <c r="D6319" s="23"/>
    </row>
    <row r="6320" spans="3:4" x14ac:dyDescent="0.55000000000000004">
      <c r="C6320" s="3"/>
      <c r="D6320" s="23"/>
    </row>
    <row r="6321" spans="3:4" x14ac:dyDescent="0.55000000000000004">
      <c r="C6321" s="3"/>
      <c r="D6321" s="23"/>
    </row>
    <row r="6322" spans="3:4" x14ac:dyDescent="0.55000000000000004">
      <c r="C6322" s="3"/>
      <c r="D6322" s="23"/>
    </row>
    <row r="6323" spans="3:4" x14ac:dyDescent="0.55000000000000004">
      <c r="C6323" s="3"/>
      <c r="D6323" s="23"/>
    </row>
    <row r="6324" spans="3:4" x14ac:dyDescent="0.55000000000000004">
      <c r="C6324" s="3"/>
      <c r="D6324" s="23"/>
    </row>
    <row r="6325" spans="3:4" x14ac:dyDescent="0.55000000000000004">
      <c r="C6325" s="3"/>
      <c r="D6325" s="23"/>
    </row>
    <row r="6326" spans="3:4" x14ac:dyDescent="0.55000000000000004">
      <c r="C6326" s="3"/>
      <c r="D6326" s="23"/>
    </row>
    <row r="6327" spans="3:4" x14ac:dyDescent="0.55000000000000004">
      <c r="C6327" s="3"/>
      <c r="D6327" s="23"/>
    </row>
    <row r="6328" spans="3:4" x14ac:dyDescent="0.55000000000000004">
      <c r="C6328" s="3"/>
      <c r="D6328" s="23"/>
    </row>
    <row r="6329" spans="3:4" x14ac:dyDescent="0.55000000000000004">
      <c r="C6329" s="3"/>
      <c r="D6329" s="23"/>
    </row>
    <row r="6330" spans="3:4" x14ac:dyDescent="0.55000000000000004">
      <c r="C6330" s="3"/>
      <c r="D6330" s="23"/>
    </row>
    <row r="6331" spans="3:4" x14ac:dyDescent="0.55000000000000004">
      <c r="C6331" s="3"/>
      <c r="D6331" s="23"/>
    </row>
    <row r="6332" spans="3:4" x14ac:dyDescent="0.55000000000000004">
      <c r="C6332" s="3"/>
      <c r="D6332" s="23"/>
    </row>
    <row r="6333" spans="3:4" x14ac:dyDescent="0.55000000000000004">
      <c r="C6333" s="3"/>
      <c r="D6333" s="23"/>
    </row>
    <row r="6334" spans="3:4" x14ac:dyDescent="0.55000000000000004">
      <c r="C6334" s="3"/>
      <c r="D6334" s="23"/>
    </row>
    <row r="6335" spans="3:4" x14ac:dyDescent="0.55000000000000004">
      <c r="C6335" s="3"/>
      <c r="D6335" s="23"/>
    </row>
    <row r="6336" spans="3:4" x14ac:dyDescent="0.55000000000000004">
      <c r="C6336" s="3"/>
      <c r="D6336" s="23"/>
    </row>
    <row r="6337" spans="3:4" x14ac:dyDescent="0.55000000000000004">
      <c r="C6337" s="3"/>
      <c r="D6337" s="23"/>
    </row>
    <row r="6338" spans="3:4" x14ac:dyDescent="0.55000000000000004">
      <c r="C6338" s="3"/>
      <c r="D6338" s="23"/>
    </row>
    <row r="6339" spans="3:4" x14ac:dyDescent="0.55000000000000004">
      <c r="C6339" s="3"/>
      <c r="D6339" s="23"/>
    </row>
    <row r="6340" spans="3:4" x14ac:dyDescent="0.55000000000000004">
      <c r="C6340" s="3"/>
      <c r="D6340" s="23"/>
    </row>
    <row r="6341" spans="3:4" x14ac:dyDescent="0.55000000000000004">
      <c r="C6341" s="3"/>
      <c r="D6341" s="23"/>
    </row>
    <row r="6342" spans="3:4" x14ac:dyDescent="0.55000000000000004">
      <c r="C6342" s="3"/>
      <c r="D6342" s="23"/>
    </row>
    <row r="6343" spans="3:4" x14ac:dyDescent="0.55000000000000004">
      <c r="C6343" s="3"/>
      <c r="D6343" s="23"/>
    </row>
    <row r="6344" spans="3:4" x14ac:dyDescent="0.55000000000000004">
      <c r="C6344" s="3"/>
      <c r="D6344" s="23"/>
    </row>
    <row r="6345" spans="3:4" x14ac:dyDescent="0.55000000000000004">
      <c r="C6345" s="3"/>
      <c r="D6345" s="23"/>
    </row>
    <row r="6346" spans="3:4" x14ac:dyDescent="0.55000000000000004">
      <c r="C6346" s="3"/>
      <c r="D6346" s="23"/>
    </row>
    <row r="6347" spans="3:4" x14ac:dyDescent="0.55000000000000004">
      <c r="C6347" s="3"/>
      <c r="D6347" s="23"/>
    </row>
    <row r="6348" spans="3:4" x14ac:dyDescent="0.55000000000000004">
      <c r="C6348" s="3"/>
      <c r="D6348" s="23"/>
    </row>
    <row r="6349" spans="3:4" x14ac:dyDescent="0.55000000000000004">
      <c r="C6349" s="3"/>
      <c r="D6349" s="23"/>
    </row>
    <row r="6350" spans="3:4" x14ac:dyDescent="0.55000000000000004">
      <c r="C6350" s="3"/>
      <c r="D6350" s="23"/>
    </row>
    <row r="6351" spans="3:4" x14ac:dyDescent="0.55000000000000004">
      <c r="C6351" s="3"/>
      <c r="D6351" s="23"/>
    </row>
    <row r="6352" spans="3:4" x14ac:dyDescent="0.55000000000000004">
      <c r="C6352" s="3"/>
      <c r="D6352" s="23"/>
    </row>
    <row r="6353" spans="3:4" x14ac:dyDescent="0.55000000000000004">
      <c r="C6353" s="3"/>
      <c r="D6353" s="23"/>
    </row>
    <row r="6354" spans="3:4" x14ac:dyDescent="0.55000000000000004">
      <c r="C6354" s="3"/>
      <c r="D6354" s="23"/>
    </row>
    <row r="6355" spans="3:4" x14ac:dyDescent="0.55000000000000004">
      <c r="C6355" s="3"/>
      <c r="D6355" s="23"/>
    </row>
    <row r="6356" spans="3:4" x14ac:dyDescent="0.55000000000000004">
      <c r="C6356" s="3"/>
      <c r="D6356" s="23"/>
    </row>
    <row r="6357" spans="3:4" x14ac:dyDescent="0.55000000000000004">
      <c r="C6357" s="3"/>
      <c r="D6357" s="23"/>
    </row>
    <row r="6358" spans="3:4" x14ac:dyDescent="0.55000000000000004">
      <c r="C6358" s="3"/>
      <c r="D6358" s="23"/>
    </row>
    <row r="6359" spans="3:4" x14ac:dyDescent="0.55000000000000004">
      <c r="C6359" s="3"/>
      <c r="D6359" s="23"/>
    </row>
    <row r="6360" spans="3:4" x14ac:dyDescent="0.55000000000000004">
      <c r="C6360" s="3"/>
      <c r="D6360" s="23"/>
    </row>
    <row r="6361" spans="3:4" x14ac:dyDescent="0.55000000000000004">
      <c r="C6361" s="3"/>
      <c r="D6361" s="23"/>
    </row>
    <row r="6362" spans="3:4" x14ac:dyDescent="0.55000000000000004">
      <c r="C6362" s="3"/>
      <c r="D6362" s="23"/>
    </row>
    <row r="6363" spans="3:4" x14ac:dyDescent="0.55000000000000004">
      <c r="C6363" s="3"/>
      <c r="D6363" s="23"/>
    </row>
    <row r="6364" spans="3:4" x14ac:dyDescent="0.55000000000000004">
      <c r="C6364" s="3"/>
      <c r="D6364" s="23"/>
    </row>
    <row r="6365" spans="3:4" x14ac:dyDescent="0.55000000000000004">
      <c r="C6365" s="3"/>
      <c r="D6365" s="23"/>
    </row>
    <row r="6366" spans="3:4" x14ac:dyDescent="0.55000000000000004">
      <c r="C6366" s="3"/>
      <c r="D6366" s="23"/>
    </row>
    <row r="6367" spans="3:4" x14ac:dyDescent="0.55000000000000004">
      <c r="C6367" s="3"/>
      <c r="D6367" s="23"/>
    </row>
    <row r="6368" spans="3:4" x14ac:dyDescent="0.55000000000000004">
      <c r="C6368" s="3"/>
      <c r="D6368" s="23"/>
    </row>
    <row r="6369" spans="3:4" x14ac:dyDescent="0.55000000000000004">
      <c r="C6369" s="3"/>
      <c r="D6369" s="23"/>
    </row>
    <row r="6370" spans="3:4" x14ac:dyDescent="0.55000000000000004">
      <c r="C6370" s="3"/>
      <c r="D6370" s="23"/>
    </row>
    <row r="6371" spans="3:4" x14ac:dyDescent="0.55000000000000004">
      <c r="C6371" s="3"/>
      <c r="D6371" s="23"/>
    </row>
    <row r="6372" spans="3:4" x14ac:dyDescent="0.55000000000000004">
      <c r="C6372" s="3"/>
      <c r="D6372" s="23"/>
    </row>
    <row r="6373" spans="3:4" x14ac:dyDescent="0.55000000000000004">
      <c r="C6373" s="3"/>
      <c r="D6373" s="23"/>
    </row>
    <row r="6374" spans="3:4" x14ac:dyDescent="0.55000000000000004">
      <c r="C6374" s="3"/>
      <c r="D6374" s="23"/>
    </row>
    <row r="6375" spans="3:4" x14ac:dyDescent="0.55000000000000004">
      <c r="C6375" s="3"/>
      <c r="D6375" s="23"/>
    </row>
    <row r="6376" spans="3:4" x14ac:dyDescent="0.55000000000000004">
      <c r="C6376" s="3"/>
      <c r="D6376" s="23"/>
    </row>
    <row r="6377" spans="3:4" x14ac:dyDescent="0.55000000000000004">
      <c r="C6377" s="3"/>
      <c r="D6377" s="23"/>
    </row>
    <row r="6378" spans="3:4" x14ac:dyDescent="0.55000000000000004">
      <c r="C6378" s="3"/>
      <c r="D6378" s="23"/>
    </row>
    <row r="6379" spans="3:4" x14ac:dyDescent="0.55000000000000004">
      <c r="C6379" s="3"/>
      <c r="D6379" s="23"/>
    </row>
    <row r="6380" spans="3:4" x14ac:dyDescent="0.55000000000000004">
      <c r="C6380" s="3"/>
      <c r="D6380" s="23"/>
    </row>
    <row r="6381" spans="3:4" x14ac:dyDescent="0.55000000000000004">
      <c r="C6381" s="3"/>
      <c r="D6381" s="23"/>
    </row>
    <row r="6382" spans="3:4" x14ac:dyDescent="0.55000000000000004">
      <c r="C6382" s="3"/>
      <c r="D6382" s="23"/>
    </row>
    <row r="6383" spans="3:4" x14ac:dyDescent="0.55000000000000004">
      <c r="C6383" s="3"/>
      <c r="D6383" s="23"/>
    </row>
    <row r="6384" spans="3:4" x14ac:dyDescent="0.55000000000000004">
      <c r="C6384" s="3"/>
      <c r="D6384" s="23"/>
    </row>
    <row r="6385" spans="3:4" x14ac:dyDescent="0.55000000000000004">
      <c r="C6385" s="3"/>
      <c r="D6385" s="23"/>
    </row>
    <row r="6386" spans="3:4" x14ac:dyDescent="0.55000000000000004">
      <c r="C6386" s="3"/>
      <c r="D6386" s="23"/>
    </row>
    <row r="6387" spans="3:4" x14ac:dyDescent="0.55000000000000004">
      <c r="C6387" s="3"/>
      <c r="D6387" s="23"/>
    </row>
    <row r="6388" spans="3:4" x14ac:dyDescent="0.55000000000000004">
      <c r="C6388" s="3"/>
      <c r="D6388" s="23"/>
    </row>
    <row r="6389" spans="3:4" x14ac:dyDescent="0.55000000000000004">
      <c r="C6389" s="3"/>
      <c r="D6389" s="23"/>
    </row>
    <row r="6390" spans="3:4" x14ac:dyDescent="0.55000000000000004">
      <c r="C6390" s="3"/>
      <c r="D6390" s="23"/>
    </row>
    <row r="6391" spans="3:4" x14ac:dyDescent="0.55000000000000004">
      <c r="C6391" s="3"/>
      <c r="D6391" s="23"/>
    </row>
    <row r="6392" spans="3:4" x14ac:dyDescent="0.55000000000000004">
      <c r="C6392" s="3"/>
      <c r="D6392" s="23"/>
    </row>
    <row r="6393" spans="3:4" x14ac:dyDescent="0.55000000000000004">
      <c r="C6393" s="3"/>
      <c r="D6393" s="23"/>
    </row>
    <row r="6394" spans="3:4" x14ac:dyDescent="0.55000000000000004">
      <c r="C6394" s="3"/>
      <c r="D6394" s="23"/>
    </row>
    <row r="6395" spans="3:4" x14ac:dyDescent="0.55000000000000004">
      <c r="C6395" s="3"/>
      <c r="D6395" s="23"/>
    </row>
    <row r="6396" spans="3:4" x14ac:dyDescent="0.55000000000000004">
      <c r="C6396" s="3"/>
      <c r="D6396" s="23"/>
    </row>
    <row r="6397" spans="3:4" x14ac:dyDescent="0.55000000000000004">
      <c r="C6397" s="3"/>
      <c r="D6397" s="23"/>
    </row>
    <row r="6398" spans="3:4" x14ac:dyDescent="0.55000000000000004">
      <c r="C6398" s="3"/>
      <c r="D6398" s="23"/>
    </row>
    <row r="6399" spans="3:4" x14ac:dyDescent="0.55000000000000004">
      <c r="C6399" s="3"/>
      <c r="D6399" s="23"/>
    </row>
    <row r="6400" spans="3:4" x14ac:dyDescent="0.55000000000000004">
      <c r="C6400" s="3"/>
      <c r="D6400" s="23"/>
    </row>
    <row r="6401" spans="3:4" x14ac:dyDescent="0.55000000000000004">
      <c r="C6401" s="3"/>
      <c r="D6401" s="23"/>
    </row>
    <row r="6402" spans="3:4" x14ac:dyDescent="0.55000000000000004">
      <c r="C6402" s="3"/>
      <c r="D6402" s="23"/>
    </row>
    <row r="6403" spans="3:4" x14ac:dyDescent="0.55000000000000004">
      <c r="C6403" s="3"/>
      <c r="D6403" s="23"/>
    </row>
    <row r="6404" spans="3:4" x14ac:dyDescent="0.55000000000000004">
      <c r="C6404" s="3"/>
      <c r="D6404" s="23"/>
    </row>
    <row r="6405" spans="3:4" x14ac:dyDescent="0.55000000000000004">
      <c r="C6405" s="3"/>
      <c r="D6405" s="23"/>
    </row>
    <row r="6406" spans="3:4" x14ac:dyDescent="0.55000000000000004">
      <c r="C6406" s="3"/>
      <c r="D6406" s="23"/>
    </row>
    <row r="6407" spans="3:4" x14ac:dyDescent="0.55000000000000004">
      <c r="C6407" s="3"/>
      <c r="D6407" s="23"/>
    </row>
    <row r="6408" spans="3:4" x14ac:dyDescent="0.55000000000000004">
      <c r="C6408" s="3"/>
      <c r="D6408" s="23"/>
    </row>
    <row r="6409" spans="3:4" x14ac:dyDescent="0.55000000000000004">
      <c r="C6409" s="3"/>
      <c r="D6409" s="23"/>
    </row>
    <row r="6410" spans="3:4" x14ac:dyDescent="0.55000000000000004">
      <c r="C6410" s="3"/>
      <c r="D6410" s="23"/>
    </row>
    <row r="6411" spans="3:4" x14ac:dyDescent="0.55000000000000004">
      <c r="C6411" s="3"/>
      <c r="D6411" s="23"/>
    </row>
    <row r="6412" spans="3:4" x14ac:dyDescent="0.55000000000000004">
      <c r="C6412" s="3"/>
      <c r="D6412" s="23"/>
    </row>
    <row r="6413" spans="3:4" x14ac:dyDescent="0.55000000000000004">
      <c r="C6413" s="3"/>
      <c r="D6413" s="23"/>
    </row>
    <row r="6414" spans="3:4" x14ac:dyDescent="0.55000000000000004">
      <c r="C6414" s="3"/>
      <c r="D6414" s="23"/>
    </row>
    <row r="6415" spans="3:4" x14ac:dyDescent="0.55000000000000004">
      <c r="C6415" s="3"/>
      <c r="D6415" s="23"/>
    </row>
    <row r="6416" spans="3:4" x14ac:dyDescent="0.55000000000000004">
      <c r="C6416" s="3"/>
      <c r="D6416" s="23"/>
    </row>
    <row r="6417" spans="3:4" x14ac:dyDescent="0.55000000000000004">
      <c r="C6417" s="3"/>
      <c r="D6417" s="23"/>
    </row>
    <row r="6418" spans="3:4" x14ac:dyDescent="0.55000000000000004">
      <c r="C6418" s="3"/>
      <c r="D6418" s="23"/>
    </row>
    <row r="6419" spans="3:4" x14ac:dyDescent="0.55000000000000004">
      <c r="C6419" s="3"/>
      <c r="D6419" s="23"/>
    </row>
    <row r="6420" spans="3:4" x14ac:dyDescent="0.55000000000000004">
      <c r="C6420" s="3"/>
      <c r="D6420" s="23"/>
    </row>
    <row r="6421" spans="3:4" x14ac:dyDescent="0.55000000000000004">
      <c r="C6421" s="3"/>
      <c r="D6421" s="23"/>
    </row>
    <row r="6422" spans="3:4" x14ac:dyDescent="0.55000000000000004">
      <c r="C6422" s="3"/>
      <c r="D6422" s="23"/>
    </row>
    <row r="6423" spans="3:4" x14ac:dyDescent="0.55000000000000004">
      <c r="C6423" s="3"/>
      <c r="D6423" s="23"/>
    </row>
    <row r="6424" spans="3:4" x14ac:dyDescent="0.55000000000000004">
      <c r="C6424" s="3"/>
      <c r="D6424" s="23"/>
    </row>
    <row r="6425" spans="3:4" x14ac:dyDescent="0.55000000000000004">
      <c r="C6425" s="3"/>
      <c r="D6425" s="23"/>
    </row>
    <row r="6426" spans="3:4" x14ac:dyDescent="0.55000000000000004">
      <c r="C6426" s="3"/>
      <c r="D6426" s="23"/>
    </row>
    <row r="6427" spans="3:4" x14ac:dyDescent="0.55000000000000004">
      <c r="C6427" s="3"/>
      <c r="D6427" s="23"/>
    </row>
    <row r="6428" spans="3:4" x14ac:dyDescent="0.55000000000000004">
      <c r="C6428" s="3"/>
      <c r="D6428" s="23"/>
    </row>
    <row r="6429" spans="3:4" x14ac:dyDescent="0.55000000000000004">
      <c r="C6429" s="3"/>
      <c r="D6429" s="23"/>
    </row>
    <row r="6430" spans="3:4" x14ac:dyDescent="0.55000000000000004">
      <c r="C6430" s="3"/>
      <c r="D6430" s="23"/>
    </row>
    <row r="6431" spans="3:4" x14ac:dyDescent="0.55000000000000004">
      <c r="C6431" s="3"/>
      <c r="D6431" s="23"/>
    </row>
    <row r="6432" spans="3:4" x14ac:dyDescent="0.55000000000000004">
      <c r="C6432" s="3"/>
      <c r="D6432" s="23"/>
    </row>
    <row r="6433" spans="3:4" x14ac:dyDescent="0.55000000000000004">
      <c r="C6433" s="3"/>
      <c r="D6433" s="23"/>
    </row>
    <row r="6434" spans="3:4" x14ac:dyDescent="0.55000000000000004">
      <c r="C6434" s="3"/>
      <c r="D6434" s="23"/>
    </row>
    <row r="6435" spans="3:4" x14ac:dyDescent="0.55000000000000004">
      <c r="C6435" s="3"/>
      <c r="D6435" s="23"/>
    </row>
    <row r="6436" spans="3:4" x14ac:dyDescent="0.55000000000000004">
      <c r="C6436" s="3"/>
      <c r="D6436" s="23"/>
    </row>
    <row r="6437" spans="3:4" x14ac:dyDescent="0.55000000000000004">
      <c r="C6437" s="3"/>
      <c r="D6437" s="23"/>
    </row>
    <row r="6438" spans="3:4" x14ac:dyDescent="0.55000000000000004">
      <c r="C6438" s="3"/>
      <c r="D6438" s="23"/>
    </row>
    <row r="6439" spans="3:4" x14ac:dyDescent="0.55000000000000004">
      <c r="C6439" s="3"/>
      <c r="D6439" s="23"/>
    </row>
    <row r="6440" spans="3:4" x14ac:dyDescent="0.55000000000000004">
      <c r="C6440" s="3"/>
      <c r="D6440" s="23"/>
    </row>
    <row r="6441" spans="3:4" x14ac:dyDescent="0.55000000000000004">
      <c r="C6441" s="3"/>
      <c r="D6441" s="23"/>
    </row>
    <row r="6442" spans="3:4" x14ac:dyDescent="0.55000000000000004">
      <c r="C6442" s="3"/>
      <c r="D6442" s="23"/>
    </row>
    <row r="6443" spans="3:4" x14ac:dyDescent="0.55000000000000004">
      <c r="C6443" s="3"/>
      <c r="D6443" s="23"/>
    </row>
    <row r="6444" spans="3:4" x14ac:dyDescent="0.55000000000000004">
      <c r="C6444" s="3"/>
      <c r="D6444" s="23"/>
    </row>
    <row r="6445" spans="3:4" x14ac:dyDescent="0.55000000000000004">
      <c r="C6445" s="3"/>
      <c r="D6445" s="23"/>
    </row>
    <row r="6446" spans="3:4" x14ac:dyDescent="0.55000000000000004">
      <c r="C6446" s="3"/>
      <c r="D6446" s="23"/>
    </row>
    <row r="6447" spans="3:4" x14ac:dyDescent="0.55000000000000004">
      <c r="C6447" s="3"/>
      <c r="D6447" s="23"/>
    </row>
    <row r="6448" spans="3:4" x14ac:dyDescent="0.55000000000000004">
      <c r="C6448" s="3"/>
      <c r="D6448" s="23"/>
    </row>
    <row r="6449" spans="3:4" x14ac:dyDescent="0.55000000000000004">
      <c r="C6449" s="3"/>
      <c r="D6449" s="23"/>
    </row>
    <row r="6450" spans="3:4" x14ac:dyDescent="0.55000000000000004">
      <c r="C6450" s="3"/>
      <c r="D6450" s="23"/>
    </row>
    <row r="6451" spans="3:4" x14ac:dyDescent="0.55000000000000004">
      <c r="C6451" s="3"/>
      <c r="D6451" s="23"/>
    </row>
    <row r="6452" spans="3:4" x14ac:dyDescent="0.55000000000000004">
      <c r="C6452" s="3"/>
      <c r="D6452" s="23"/>
    </row>
    <row r="6453" spans="3:4" x14ac:dyDescent="0.55000000000000004">
      <c r="C6453" s="3"/>
      <c r="D6453" s="23"/>
    </row>
    <row r="6454" spans="3:4" x14ac:dyDescent="0.55000000000000004">
      <c r="C6454" s="3"/>
      <c r="D6454" s="23"/>
    </row>
    <row r="6455" spans="3:4" x14ac:dyDescent="0.55000000000000004">
      <c r="C6455" s="3"/>
      <c r="D6455" s="23"/>
    </row>
    <row r="6456" spans="3:4" x14ac:dyDescent="0.55000000000000004">
      <c r="C6456" s="3"/>
      <c r="D6456" s="23"/>
    </row>
    <row r="6457" spans="3:4" x14ac:dyDescent="0.55000000000000004">
      <c r="C6457" s="3"/>
      <c r="D6457" s="23"/>
    </row>
    <row r="6458" spans="3:4" x14ac:dyDescent="0.55000000000000004">
      <c r="C6458" s="3"/>
      <c r="D6458" s="23"/>
    </row>
    <row r="6459" spans="3:4" x14ac:dyDescent="0.55000000000000004">
      <c r="C6459" s="3"/>
      <c r="D6459" s="23"/>
    </row>
    <row r="6460" spans="3:4" x14ac:dyDescent="0.55000000000000004">
      <c r="C6460" s="3"/>
      <c r="D6460" s="23"/>
    </row>
    <row r="6461" spans="3:4" x14ac:dyDescent="0.55000000000000004">
      <c r="C6461" s="3"/>
      <c r="D6461" s="23"/>
    </row>
    <row r="6462" spans="3:4" x14ac:dyDescent="0.55000000000000004">
      <c r="C6462" s="3"/>
      <c r="D6462" s="23"/>
    </row>
    <row r="6463" spans="3:4" x14ac:dyDescent="0.55000000000000004">
      <c r="C6463" s="3"/>
      <c r="D6463" s="23"/>
    </row>
    <row r="6464" spans="3:4" x14ac:dyDescent="0.55000000000000004">
      <c r="C6464" s="3"/>
      <c r="D6464" s="23"/>
    </row>
    <row r="6465" spans="3:4" x14ac:dyDescent="0.55000000000000004">
      <c r="C6465" s="3"/>
      <c r="D6465" s="23"/>
    </row>
    <row r="6466" spans="3:4" x14ac:dyDescent="0.55000000000000004">
      <c r="C6466" s="3"/>
      <c r="D6466" s="23"/>
    </row>
    <row r="6467" spans="3:4" x14ac:dyDescent="0.55000000000000004">
      <c r="C6467" s="3"/>
      <c r="D6467" s="23"/>
    </row>
    <row r="6468" spans="3:4" x14ac:dyDescent="0.55000000000000004">
      <c r="C6468" s="3"/>
      <c r="D6468" s="23"/>
    </row>
    <row r="6469" spans="3:4" x14ac:dyDescent="0.55000000000000004">
      <c r="C6469" s="3"/>
      <c r="D6469" s="23"/>
    </row>
    <row r="6470" spans="3:4" x14ac:dyDescent="0.55000000000000004">
      <c r="C6470" s="3"/>
      <c r="D6470" s="23"/>
    </row>
    <row r="6471" spans="3:4" x14ac:dyDescent="0.55000000000000004">
      <c r="C6471" s="3"/>
      <c r="D6471" s="23"/>
    </row>
    <row r="6472" spans="3:4" x14ac:dyDescent="0.55000000000000004">
      <c r="C6472" s="3"/>
      <c r="D6472" s="23"/>
    </row>
    <row r="6473" spans="3:4" x14ac:dyDescent="0.55000000000000004">
      <c r="C6473" s="3"/>
      <c r="D6473" s="23"/>
    </row>
    <row r="6474" spans="3:4" x14ac:dyDescent="0.55000000000000004">
      <c r="C6474" s="3"/>
      <c r="D6474" s="23"/>
    </row>
    <row r="6475" spans="3:4" x14ac:dyDescent="0.55000000000000004">
      <c r="C6475" s="3"/>
      <c r="D6475" s="23"/>
    </row>
    <row r="6476" spans="3:4" x14ac:dyDescent="0.55000000000000004">
      <c r="C6476" s="3"/>
      <c r="D6476" s="23"/>
    </row>
    <row r="6477" spans="3:4" x14ac:dyDescent="0.55000000000000004">
      <c r="C6477" s="3"/>
      <c r="D6477" s="23"/>
    </row>
    <row r="6478" spans="3:4" x14ac:dyDescent="0.55000000000000004">
      <c r="C6478" s="3"/>
      <c r="D6478" s="23"/>
    </row>
    <row r="6479" spans="3:4" x14ac:dyDescent="0.55000000000000004">
      <c r="C6479" s="3"/>
      <c r="D6479" s="23"/>
    </row>
    <row r="6480" spans="3:4" x14ac:dyDescent="0.55000000000000004">
      <c r="C6480" s="3"/>
      <c r="D6480" s="23"/>
    </row>
    <row r="6481" spans="3:4" x14ac:dyDescent="0.55000000000000004">
      <c r="C6481" s="3"/>
      <c r="D6481" s="23"/>
    </row>
    <row r="6482" spans="3:4" x14ac:dyDescent="0.55000000000000004">
      <c r="C6482" s="3"/>
      <c r="D6482" s="23"/>
    </row>
    <row r="6483" spans="3:4" x14ac:dyDescent="0.55000000000000004">
      <c r="C6483" s="3"/>
      <c r="D6483" s="23"/>
    </row>
    <row r="6484" spans="3:4" x14ac:dyDescent="0.55000000000000004">
      <c r="C6484" s="3"/>
      <c r="D6484" s="23"/>
    </row>
    <row r="6485" spans="3:4" x14ac:dyDescent="0.55000000000000004">
      <c r="C6485" s="3"/>
      <c r="D6485" s="23"/>
    </row>
    <row r="6486" spans="3:4" x14ac:dyDescent="0.55000000000000004">
      <c r="C6486" s="3"/>
      <c r="D6486" s="23"/>
    </row>
    <row r="6487" spans="3:4" x14ac:dyDescent="0.55000000000000004">
      <c r="C6487" s="3"/>
      <c r="D6487" s="23"/>
    </row>
    <row r="6488" spans="3:4" x14ac:dyDescent="0.55000000000000004">
      <c r="C6488" s="3"/>
      <c r="D6488" s="23"/>
    </row>
    <row r="6489" spans="3:4" x14ac:dyDescent="0.55000000000000004">
      <c r="C6489" s="3"/>
      <c r="D6489" s="23"/>
    </row>
    <row r="6490" spans="3:4" x14ac:dyDescent="0.55000000000000004">
      <c r="C6490" s="3"/>
      <c r="D6490" s="23"/>
    </row>
    <row r="6491" spans="3:4" x14ac:dyDescent="0.55000000000000004">
      <c r="C6491" s="3"/>
      <c r="D6491" s="23"/>
    </row>
    <row r="6492" spans="3:4" x14ac:dyDescent="0.55000000000000004">
      <c r="C6492" s="3"/>
      <c r="D6492" s="23"/>
    </row>
    <row r="6493" spans="3:4" x14ac:dyDescent="0.55000000000000004">
      <c r="C6493" s="3"/>
      <c r="D6493" s="23"/>
    </row>
    <row r="6494" spans="3:4" x14ac:dyDescent="0.55000000000000004">
      <c r="C6494" s="3"/>
      <c r="D6494" s="23"/>
    </row>
    <row r="6495" spans="3:4" x14ac:dyDescent="0.55000000000000004">
      <c r="C6495" s="3"/>
      <c r="D6495" s="23"/>
    </row>
    <row r="6496" spans="3:4" x14ac:dyDescent="0.55000000000000004">
      <c r="C6496" s="3"/>
      <c r="D6496" s="23"/>
    </row>
    <row r="6497" spans="3:4" x14ac:dyDescent="0.55000000000000004">
      <c r="C6497" s="3"/>
      <c r="D6497" s="23"/>
    </row>
    <row r="6498" spans="3:4" x14ac:dyDescent="0.55000000000000004">
      <c r="C6498" s="3"/>
      <c r="D6498" s="23"/>
    </row>
    <row r="6499" spans="3:4" x14ac:dyDescent="0.55000000000000004">
      <c r="C6499" s="3"/>
      <c r="D6499" s="23"/>
    </row>
    <row r="6500" spans="3:4" x14ac:dyDescent="0.55000000000000004">
      <c r="C6500" s="3"/>
      <c r="D6500" s="23"/>
    </row>
    <row r="6501" spans="3:4" x14ac:dyDescent="0.55000000000000004">
      <c r="C6501" s="3"/>
      <c r="D6501" s="23"/>
    </row>
    <row r="6502" spans="3:4" x14ac:dyDescent="0.55000000000000004">
      <c r="C6502" s="3"/>
      <c r="D6502" s="23"/>
    </row>
    <row r="6503" spans="3:4" x14ac:dyDescent="0.55000000000000004">
      <c r="C6503" s="3"/>
      <c r="D6503" s="23"/>
    </row>
    <row r="6504" spans="3:4" x14ac:dyDescent="0.55000000000000004">
      <c r="C6504" s="3"/>
      <c r="D6504" s="23"/>
    </row>
    <row r="6505" spans="3:4" x14ac:dyDescent="0.55000000000000004">
      <c r="C6505" s="3"/>
      <c r="D6505" s="23"/>
    </row>
    <row r="6506" spans="3:4" x14ac:dyDescent="0.55000000000000004">
      <c r="C6506" s="3"/>
      <c r="D6506" s="23"/>
    </row>
    <row r="6507" spans="3:4" x14ac:dyDescent="0.55000000000000004">
      <c r="C6507" s="3"/>
      <c r="D6507" s="23"/>
    </row>
    <row r="6508" spans="3:4" x14ac:dyDescent="0.55000000000000004">
      <c r="C6508" s="3"/>
      <c r="D6508" s="23"/>
    </row>
    <row r="6509" spans="3:4" x14ac:dyDescent="0.55000000000000004">
      <c r="C6509" s="3"/>
      <c r="D6509" s="23"/>
    </row>
    <row r="6510" spans="3:4" x14ac:dyDescent="0.55000000000000004">
      <c r="C6510" s="3"/>
      <c r="D6510" s="23"/>
    </row>
    <row r="6511" spans="3:4" x14ac:dyDescent="0.55000000000000004">
      <c r="C6511" s="3"/>
      <c r="D6511" s="23"/>
    </row>
    <row r="6512" spans="3:4" x14ac:dyDescent="0.55000000000000004">
      <c r="C6512" s="3"/>
      <c r="D6512" s="23"/>
    </row>
    <row r="6513" spans="3:4" x14ac:dyDescent="0.55000000000000004">
      <c r="C6513" s="3"/>
      <c r="D6513" s="23"/>
    </row>
    <row r="6514" spans="3:4" x14ac:dyDescent="0.55000000000000004">
      <c r="C6514" s="3"/>
      <c r="D6514" s="23"/>
    </row>
    <row r="6515" spans="3:4" x14ac:dyDescent="0.55000000000000004">
      <c r="C6515" s="3"/>
      <c r="D6515" s="23"/>
    </row>
    <row r="6516" spans="3:4" x14ac:dyDescent="0.55000000000000004">
      <c r="C6516" s="3"/>
      <c r="D6516" s="23"/>
    </row>
    <row r="6517" spans="3:4" x14ac:dyDescent="0.55000000000000004">
      <c r="C6517" s="3"/>
      <c r="D6517" s="23"/>
    </row>
    <row r="6518" spans="3:4" x14ac:dyDescent="0.55000000000000004">
      <c r="C6518" s="3"/>
      <c r="D6518" s="23"/>
    </row>
    <row r="6519" spans="3:4" x14ac:dyDescent="0.55000000000000004">
      <c r="C6519" s="3"/>
      <c r="D6519" s="23"/>
    </row>
    <row r="6520" spans="3:4" x14ac:dyDescent="0.55000000000000004">
      <c r="C6520" s="3"/>
      <c r="D6520" s="23"/>
    </row>
    <row r="6521" spans="3:4" x14ac:dyDescent="0.55000000000000004">
      <c r="C6521" s="3"/>
      <c r="D6521" s="23"/>
    </row>
    <row r="6522" spans="3:4" x14ac:dyDescent="0.55000000000000004">
      <c r="C6522" s="3"/>
      <c r="D6522" s="23"/>
    </row>
    <row r="6523" spans="3:4" x14ac:dyDescent="0.55000000000000004">
      <c r="C6523" s="3"/>
      <c r="D6523" s="23"/>
    </row>
    <row r="6524" spans="3:4" x14ac:dyDescent="0.55000000000000004">
      <c r="C6524" s="3"/>
      <c r="D6524" s="23"/>
    </row>
    <row r="6525" spans="3:4" x14ac:dyDescent="0.55000000000000004">
      <c r="C6525" s="3"/>
      <c r="D6525" s="23"/>
    </row>
    <row r="6526" spans="3:4" x14ac:dyDescent="0.55000000000000004">
      <c r="C6526" s="3"/>
      <c r="D6526" s="23"/>
    </row>
    <row r="6527" spans="3:4" x14ac:dyDescent="0.55000000000000004">
      <c r="C6527" s="3"/>
      <c r="D6527" s="23"/>
    </row>
    <row r="6528" spans="3:4" x14ac:dyDescent="0.55000000000000004">
      <c r="C6528" s="3"/>
      <c r="D6528" s="23"/>
    </row>
    <row r="6529" spans="3:4" x14ac:dyDescent="0.55000000000000004">
      <c r="C6529" s="3"/>
      <c r="D6529" s="23"/>
    </row>
    <row r="6530" spans="3:4" x14ac:dyDescent="0.55000000000000004">
      <c r="C6530" s="3"/>
      <c r="D6530" s="23"/>
    </row>
    <row r="6531" spans="3:4" x14ac:dyDescent="0.55000000000000004">
      <c r="C6531" s="3"/>
      <c r="D6531" s="23"/>
    </row>
    <row r="6532" spans="3:4" x14ac:dyDescent="0.55000000000000004">
      <c r="C6532" s="3"/>
      <c r="D6532" s="23"/>
    </row>
    <row r="6533" spans="3:4" x14ac:dyDescent="0.55000000000000004">
      <c r="C6533" s="3"/>
      <c r="D6533" s="23"/>
    </row>
    <row r="6534" spans="3:4" x14ac:dyDescent="0.55000000000000004">
      <c r="C6534" s="3"/>
      <c r="D6534" s="23"/>
    </row>
    <row r="6535" spans="3:4" x14ac:dyDescent="0.55000000000000004">
      <c r="C6535" s="3"/>
      <c r="D6535" s="23"/>
    </row>
    <row r="6536" spans="3:4" x14ac:dyDescent="0.55000000000000004">
      <c r="C6536" s="3"/>
      <c r="D6536" s="23"/>
    </row>
    <row r="6537" spans="3:4" x14ac:dyDescent="0.55000000000000004">
      <c r="C6537" s="3"/>
      <c r="D6537" s="23"/>
    </row>
    <row r="6538" spans="3:4" x14ac:dyDescent="0.55000000000000004">
      <c r="C6538" s="3"/>
      <c r="D6538" s="23"/>
    </row>
    <row r="6539" spans="3:4" x14ac:dyDescent="0.55000000000000004">
      <c r="C6539" s="3"/>
      <c r="D6539" s="23"/>
    </row>
    <row r="6540" spans="3:4" x14ac:dyDescent="0.55000000000000004">
      <c r="C6540" s="3"/>
      <c r="D6540" s="23"/>
    </row>
    <row r="6541" spans="3:4" x14ac:dyDescent="0.55000000000000004">
      <c r="C6541" s="3"/>
      <c r="D6541" s="23"/>
    </row>
    <row r="6542" spans="3:4" x14ac:dyDescent="0.55000000000000004">
      <c r="C6542" s="3"/>
      <c r="D6542" s="23"/>
    </row>
    <row r="6543" spans="3:4" x14ac:dyDescent="0.55000000000000004">
      <c r="C6543" s="3"/>
      <c r="D6543" s="23"/>
    </row>
    <row r="6544" spans="3:4" x14ac:dyDescent="0.55000000000000004">
      <c r="C6544" s="3"/>
      <c r="D6544" s="23"/>
    </row>
    <row r="6545" spans="3:4" x14ac:dyDescent="0.55000000000000004">
      <c r="C6545" s="3"/>
      <c r="D6545" s="23"/>
    </row>
    <row r="6546" spans="3:4" x14ac:dyDescent="0.55000000000000004">
      <c r="C6546" s="3"/>
      <c r="D6546" s="23"/>
    </row>
    <row r="6547" spans="3:4" x14ac:dyDescent="0.55000000000000004">
      <c r="C6547" s="3"/>
      <c r="D6547" s="23"/>
    </row>
    <row r="6548" spans="3:4" x14ac:dyDescent="0.55000000000000004">
      <c r="C6548" s="3"/>
      <c r="D6548" s="23"/>
    </row>
    <row r="6549" spans="3:4" x14ac:dyDescent="0.55000000000000004">
      <c r="C6549" s="3"/>
      <c r="D6549" s="23"/>
    </row>
    <row r="6550" spans="3:4" x14ac:dyDescent="0.55000000000000004">
      <c r="C6550" s="3"/>
      <c r="D6550" s="23"/>
    </row>
    <row r="6551" spans="3:4" x14ac:dyDescent="0.55000000000000004">
      <c r="C6551" s="3"/>
      <c r="D6551" s="23"/>
    </row>
    <row r="6552" spans="3:4" x14ac:dyDescent="0.55000000000000004">
      <c r="C6552" s="3"/>
      <c r="D6552" s="23"/>
    </row>
    <row r="6553" spans="3:4" x14ac:dyDescent="0.55000000000000004">
      <c r="C6553" s="3"/>
      <c r="D6553" s="23"/>
    </row>
    <row r="6554" spans="3:4" x14ac:dyDescent="0.55000000000000004">
      <c r="C6554" s="3"/>
      <c r="D6554" s="23"/>
    </row>
    <row r="6555" spans="3:4" x14ac:dyDescent="0.55000000000000004">
      <c r="C6555" s="3"/>
      <c r="D6555" s="23"/>
    </row>
    <row r="6556" spans="3:4" x14ac:dyDescent="0.55000000000000004">
      <c r="C6556" s="3"/>
      <c r="D6556" s="23"/>
    </row>
    <row r="6557" spans="3:4" x14ac:dyDescent="0.55000000000000004">
      <c r="C6557" s="3"/>
      <c r="D6557" s="23"/>
    </row>
    <row r="6558" spans="3:4" x14ac:dyDescent="0.55000000000000004">
      <c r="C6558" s="3"/>
      <c r="D6558" s="23"/>
    </row>
    <row r="6559" spans="3:4" x14ac:dyDescent="0.55000000000000004">
      <c r="C6559" s="3"/>
      <c r="D6559" s="23"/>
    </row>
    <row r="6560" spans="3:4" x14ac:dyDescent="0.55000000000000004">
      <c r="C6560" s="3"/>
      <c r="D6560" s="23"/>
    </row>
    <row r="6561" spans="3:4" x14ac:dyDescent="0.55000000000000004">
      <c r="C6561" s="3"/>
      <c r="D6561" s="23"/>
    </row>
    <row r="6562" spans="3:4" x14ac:dyDescent="0.55000000000000004">
      <c r="C6562" s="3"/>
      <c r="D6562" s="23"/>
    </row>
    <row r="6563" spans="3:4" x14ac:dyDescent="0.55000000000000004">
      <c r="C6563" s="3"/>
      <c r="D6563" s="23"/>
    </row>
    <row r="6564" spans="3:4" x14ac:dyDescent="0.55000000000000004">
      <c r="C6564" s="3"/>
      <c r="D6564" s="23"/>
    </row>
    <row r="6565" spans="3:4" x14ac:dyDescent="0.55000000000000004">
      <c r="C6565" s="3"/>
      <c r="D6565" s="23"/>
    </row>
    <row r="6566" spans="3:4" x14ac:dyDescent="0.55000000000000004">
      <c r="C6566" s="3"/>
      <c r="D6566" s="23"/>
    </row>
    <row r="6567" spans="3:4" x14ac:dyDescent="0.55000000000000004">
      <c r="C6567" s="3"/>
      <c r="D6567" s="23"/>
    </row>
    <row r="6568" spans="3:4" x14ac:dyDescent="0.55000000000000004">
      <c r="C6568" s="3"/>
      <c r="D6568" s="23"/>
    </row>
    <row r="6569" spans="3:4" x14ac:dyDescent="0.55000000000000004">
      <c r="C6569" s="3"/>
      <c r="D6569" s="23"/>
    </row>
    <row r="6570" spans="3:4" x14ac:dyDescent="0.55000000000000004">
      <c r="C6570" s="3"/>
      <c r="D6570" s="23"/>
    </row>
    <row r="6571" spans="3:4" x14ac:dyDescent="0.55000000000000004">
      <c r="C6571" s="3"/>
      <c r="D6571" s="23"/>
    </row>
    <row r="6572" spans="3:4" x14ac:dyDescent="0.55000000000000004">
      <c r="C6572" s="3"/>
      <c r="D6572" s="23"/>
    </row>
    <row r="6573" spans="3:4" x14ac:dyDescent="0.55000000000000004">
      <c r="C6573" s="3"/>
      <c r="D6573" s="23"/>
    </row>
    <row r="6574" spans="3:4" x14ac:dyDescent="0.55000000000000004">
      <c r="C6574" s="3"/>
      <c r="D6574" s="23"/>
    </row>
    <row r="6575" spans="3:4" x14ac:dyDescent="0.55000000000000004">
      <c r="C6575" s="3"/>
      <c r="D6575" s="23"/>
    </row>
    <row r="6576" spans="3:4" x14ac:dyDescent="0.55000000000000004">
      <c r="C6576" s="3"/>
      <c r="D6576" s="23"/>
    </row>
    <row r="6577" spans="3:4" x14ac:dyDescent="0.55000000000000004">
      <c r="C6577" s="3"/>
      <c r="D6577" s="23"/>
    </row>
    <row r="6578" spans="3:4" x14ac:dyDescent="0.55000000000000004">
      <c r="C6578" s="3"/>
      <c r="D6578" s="23"/>
    </row>
    <row r="6579" spans="3:4" x14ac:dyDescent="0.55000000000000004">
      <c r="C6579" s="3"/>
      <c r="D6579" s="23"/>
    </row>
    <row r="6580" spans="3:4" x14ac:dyDescent="0.55000000000000004">
      <c r="C6580" s="3"/>
      <c r="D6580" s="23"/>
    </row>
    <row r="6581" spans="3:4" x14ac:dyDescent="0.55000000000000004">
      <c r="C6581" s="3"/>
      <c r="D6581" s="23"/>
    </row>
    <row r="6582" spans="3:4" x14ac:dyDescent="0.55000000000000004">
      <c r="C6582" s="3"/>
      <c r="D6582" s="23"/>
    </row>
    <row r="6583" spans="3:4" x14ac:dyDescent="0.55000000000000004">
      <c r="C6583" s="3"/>
      <c r="D6583" s="23"/>
    </row>
    <row r="6584" spans="3:4" x14ac:dyDescent="0.55000000000000004">
      <c r="C6584" s="3"/>
      <c r="D6584" s="23"/>
    </row>
    <row r="6585" spans="3:4" x14ac:dyDescent="0.55000000000000004">
      <c r="C6585" s="3"/>
      <c r="D6585" s="23"/>
    </row>
    <row r="6586" spans="3:4" x14ac:dyDescent="0.55000000000000004">
      <c r="C6586" s="3"/>
      <c r="D6586" s="23"/>
    </row>
    <row r="6587" spans="3:4" x14ac:dyDescent="0.55000000000000004">
      <c r="C6587" s="3"/>
      <c r="D6587" s="23"/>
    </row>
    <row r="6588" spans="3:4" x14ac:dyDescent="0.55000000000000004">
      <c r="C6588" s="3"/>
      <c r="D6588" s="23"/>
    </row>
    <row r="6589" spans="3:4" x14ac:dyDescent="0.55000000000000004">
      <c r="C6589" s="3"/>
      <c r="D6589" s="23"/>
    </row>
    <row r="6590" spans="3:4" x14ac:dyDescent="0.55000000000000004">
      <c r="C6590" s="3"/>
      <c r="D6590" s="23"/>
    </row>
    <row r="6591" spans="3:4" x14ac:dyDescent="0.55000000000000004">
      <c r="C6591" s="3"/>
      <c r="D6591" s="23"/>
    </row>
    <row r="6592" spans="3:4" x14ac:dyDescent="0.55000000000000004">
      <c r="C6592" s="3"/>
      <c r="D6592" s="23"/>
    </row>
    <row r="6593" spans="3:4" x14ac:dyDescent="0.55000000000000004">
      <c r="C6593" s="3"/>
      <c r="D6593" s="23"/>
    </row>
    <row r="6594" spans="3:4" x14ac:dyDescent="0.55000000000000004">
      <c r="C6594" s="3"/>
      <c r="D6594" s="23"/>
    </row>
    <row r="6595" spans="3:4" x14ac:dyDescent="0.55000000000000004">
      <c r="C6595" s="3"/>
      <c r="D6595" s="23"/>
    </row>
    <row r="6596" spans="3:4" x14ac:dyDescent="0.55000000000000004">
      <c r="C6596" s="3"/>
      <c r="D6596" s="23"/>
    </row>
    <row r="6597" spans="3:4" x14ac:dyDescent="0.55000000000000004">
      <c r="C6597" s="3"/>
      <c r="D6597" s="23"/>
    </row>
    <row r="6598" spans="3:4" x14ac:dyDescent="0.55000000000000004">
      <c r="C6598" s="3"/>
      <c r="D6598" s="23"/>
    </row>
    <row r="6599" spans="3:4" x14ac:dyDescent="0.55000000000000004">
      <c r="C6599" s="3"/>
      <c r="D6599" s="23"/>
    </row>
    <row r="6600" spans="3:4" x14ac:dyDescent="0.55000000000000004">
      <c r="C6600" s="3"/>
      <c r="D6600" s="23"/>
    </row>
    <row r="6601" spans="3:4" x14ac:dyDescent="0.55000000000000004">
      <c r="C6601" s="3"/>
      <c r="D6601" s="23"/>
    </row>
    <row r="6602" spans="3:4" x14ac:dyDescent="0.55000000000000004">
      <c r="C6602" s="3"/>
      <c r="D6602" s="23"/>
    </row>
    <row r="6603" spans="3:4" x14ac:dyDescent="0.55000000000000004">
      <c r="C6603" s="3"/>
      <c r="D6603" s="23"/>
    </row>
    <row r="6604" spans="3:4" x14ac:dyDescent="0.55000000000000004">
      <c r="C6604" s="3"/>
      <c r="D6604" s="23"/>
    </row>
    <row r="6605" spans="3:4" x14ac:dyDescent="0.55000000000000004">
      <c r="C6605" s="3"/>
      <c r="D6605" s="23"/>
    </row>
    <row r="6606" spans="3:4" x14ac:dyDescent="0.55000000000000004">
      <c r="C6606" s="3"/>
      <c r="D6606" s="23"/>
    </row>
    <row r="6607" spans="3:4" x14ac:dyDescent="0.55000000000000004">
      <c r="C6607" s="3"/>
      <c r="D6607" s="23"/>
    </row>
    <row r="6608" spans="3:4" x14ac:dyDescent="0.55000000000000004">
      <c r="C6608" s="3"/>
      <c r="D6608" s="23"/>
    </row>
    <row r="6609" spans="3:4" x14ac:dyDescent="0.55000000000000004">
      <c r="C6609" s="3"/>
      <c r="D6609" s="23"/>
    </row>
    <row r="6610" spans="3:4" x14ac:dyDescent="0.55000000000000004">
      <c r="C6610" s="3"/>
      <c r="D6610" s="23"/>
    </row>
    <row r="6611" spans="3:4" x14ac:dyDescent="0.55000000000000004">
      <c r="C6611" s="3"/>
      <c r="D6611" s="23"/>
    </row>
    <row r="6612" spans="3:4" x14ac:dyDescent="0.55000000000000004">
      <c r="C6612" s="3"/>
      <c r="D6612" s="23"/>
    </row>
    <row r="6613" spans="3:4" x14ac:dyDescent="0.55000000000000004">
      <c r="C6613" s="3"/>
      <c r="D6613" s="23"/>
    </row>
    <row r="6614" spans="3:4" x14ac:dyDescent="0.55000000000000004">
      <c r="C6614" s="3"/>
      <c r="D6614" s="23"/>
    </row>
    <row r="6615" spans="3:4" x14ac:dyDescent="0.55000000000000004">
      <c r="C6615" s="3"/>
      <c r="D6615" s="23"/>
    </row>
    <row r="6616" spans="3:4" x14ac:dyDescent="0.55000000000000004">
      <c r="C6616" s="3"/>
      <c r="D6616" s="23"/>
    </row>
    <row r="6617" spans="3:4" x14ac:dyDescent="0.55000000000000004">
      <c r="C6617" s="3"/>
      <c r="D6617" s="23"/>
    </row>
    <row r="6618" spans="3:4" x14ac:dyDescent="0.55000000000000004">
      <c r="C6618" s="3"/>
      <c r="D6618" s="23"/>
    </row>
    <row r="6619" spans="3:4" x14ac:dyDescent="0.55000000000000004">
      <c r="C6619" s="3"/>
      <c r="D6619" s="23"/>
    </row>
    <row r="6620" spans="3:4" x14ac:dyDescent="0.55000000000000004">
      <c r="C6620" s="3"/>
      <c r="D6620" s="23"/>
    </row>
    <row r="6621" spans="3:4" x14ac:dyDescent="0.55000000000000004">
      <c r="C6621" s="3"/>
      <c r="D6621" s="23"/>
    </row>
    <row r="6622" spans="3:4" x14ac:dyDescent="0.55000000000000004">
      <c r="C6622" s="3"/>
      <c r="D6622" s="23"/>
    </row>
    <row r="6623" spans="3:4" x14ac:dyDescent="0.55000000000000004">
      <c r="C6623" s="3"/>
      <c r="D6623" s="23"/>
    </row>
    <row r="6624" spans="3:4" x14ac:dyDescent="0.55000000000000004">
      <c r="C6624" s="3"/>
      <c r="D6624" s="23"/>
    </row>
    <row r="6625" spans="3:4" x14ac:dyDescent="0.55000000000000004">
      <c r="C6625" s="3"/>
      <c r="D6625" s="23"/>
    </row>
    <row r="6626" spans="3:4" x14ac:dyDescent="0.55000000000000004">
      <c r="C6626" s="3"/>
      <c r="D6626" s="23"/>
    </row>
    <row r="6627" spans="3:4" x14ac:dyDescent="0.55000000000000004">
      <c r="C6627" s="3"/>
      <c r="D6627" s="23"/>
    </row>
    <row r="6628" spans="3:4" x14ac:dyDescent="0.55000000000000004">
      <c r="C6628" s="3"/>
      <c r="D6628" s="23"/>
    </row>
    <row r="6629" spans="3:4" x14ac:dyDescent="0.55000000000000004">
      <c r="C6629" s="3"/>
      <c r="D6629" s="23"/>
    </row>
    <row r="6630" spans="3:4" x14ac:dyDescent="0.55000000000000004">
      <c r="C6630" s="3"/>
      <c r="D6630" s="23"/>
    </row>
    <row r="6631" spans="3:4" x14ac:dyDescent="0.55000000000000004">
      <c r="C6631" s="3"/>
      <c r="D6631" s="23"/>
    </row>
    <row r="6632" spans="3:4" x14ac:dyDescent="0.55000000000000004">
      <c r="C6632" s="3"/>
      <c r="D6632" s="23"/>
    </row>
    <row r="6633" spans="3:4" x14ac:dyDescent="0.55000000000000004">
      <c r="C6633" s="3"/>
      <c r="D6633" s="23"/>
    </row>
    <row r="6634" spans="3:4" x14ac:dyDescent="0.55000000000000004">
      <c r="C6634" s="3"/>
      <c r="D6634" s="23"/>
    </row>
    <row r="6635" spans="3:4" x14ac:dyDescent="0.55000000000000004">
      <c r="C6635" s="3"/>
      <c r="D6635" s="23"/>
    </row>
    <row r="6636" spans="3:4" x14ac:dyDescent="0.55000000000000004">
      <c r="C6636" s="3"/>
      <c r="D6636" s="23"/>
    </row>
    <row r="6637" spans="3:4" x14ac:dyDescent="0.55000000000000004">
      <c r="C6637" s="3"/>
      <c r="D6637" s="23"/>
    </row>
    <row r="6638" spans="3:4" x14ac:dyDescent="0.55000000000000004">
      <c r="C6638" s="3"/>
      <c r="D6638" s="23"/>
    </row>
    <row r="6639" spans="3:4" x14ac:dyDescent="0.55000000000000004">
      <c r="C6639" s="3"/>
      <c r="D6639" s="23"/>
    </row>
    <row r="6640" spans="3:4" x14ac:dyDescent="0.55000000000000004">
      <c r="C6640" s="3"/>
      <c r="D6640" s="23"/>
    </row>
    <row r="6641" spans="3:4" x14ac:dyDescent="0.55000000000000004">
      <c r="C6641" s="3"/>
      <c r="D6641" s="23"/>
    </row>
    <row r="6642" spans="3:4" x14ac:dyDescent="0.55000000000000004">
      <c r="C6642" s="3"/>
      <c r="D6642" s="23"/>
    </row>
    <row r="6643" spans="3:4" x14ac:dyDescent="0.55000000000000004">
      <c r="C6643" s="3"/>
      <c r="D6643" s="23"/>
    </row>
    <row r="6644" spans="3:4" x14ac:dyDescent="0.55000000000000004">
      <c r="C6644" s="3"/>
      <c r="D6644" s="23"/>
    </row>
    <row r="6645" spans="3:4" x14ac:dyDescent="0.55000000000000004">
      <c r="C6645" s="3"/>
      <c r="D6645" s="23"/>
    </row>
    <row r="6646" spans="3:4" x14ac:dyDescent="0.55000000000000004">
      <c r="C6646" s="3"/>
      <c r="D6646" s="23"/>
    </row>
    <row r="6647" spans="3:4" x14ac:dyDescent="0.55000000000000004">
      <c r="C6647" s="3"/>
      <c r="D6647" s="23"/>
    </row>
    <row r="6648" spans="3:4" x14ac:dyDescent="0.55000000000000004">
      <c r="C6648" s="3"/>
      <c r="D6648" s="23"/>
    </row>
    <row r="6649" spans="3:4" x14ac:dyDescent="0.55000000000000004">
      <c r="C6649" s="3"/>
      <c r="D6649" s="23"/>
    </row>
    <row r="6650" spans="3:4" x14ac:dyDescent="0.55000000000000004">
      <c r="C6650" s="3"/>
      <c r="D6650" s="23"/>
    </row>
    <row r="6651" spans="3:4" x14ac:dyDescent="0.55000000000000004">
      <c r="C6651" s="3"/>
      <c r="D6651" s="23"/>
    </row>
    <row r="6652" spans="3:4" x14ac:dyDescent="0.55000000000000004">
      <c r="C6652" s="3"/>
      <c r="D6652" s="23"/>
    </row>
    <row r="6653" spans="3:4" x14ac:dyDescent="0.55000000000000004">
      <c r="C6653" s="3"/>
      <c r="D6653" s="23"/>
    </row>
    <row r="6654" spans="3:4" x14ac:dyDescent="0.55000000000000004">
      <c r="C6654" s="3"/>
      <c r="D6654" s="23"/>
    </row>
    <row r="6655" spans="3:4" x14ac:dyDescent="0.55000000000000004">
      <c r="C6655" s="3"/>
      <c r="D6655" s="23"/>
    </row>
    <row r="6656" spans="3:4" x14ac:dyDescent="0.55000000000000004">
      <c r="C6656" s="3"/>
      <c r="D6656" s="23"/>
    </row>
    <row r="6657" spans="3:4" x14ac:dyDescent="0.55000000000000004">
      <c r="C6657" s="3"/>
      <c r="D6657" s="23"/>
    </row>
    <row r="6658" spans="3:4" x14ac:dyDescent="0.55000000000000004">
      <c r="C6658" s="3"/>
      <c r="D6658" s="23"/>
    </row>
    <row r="6659" spans="3:4" x14ac:dyDescent="0.55000000000000004">
      <c r="C6659" s="3"/>
      <c r="D6659" s="23"/>
    </row>
    <row r="6660" spans="3:4" x14ac:dyDescent="0.55000000000000004">
      <c r="C6660" s="3"/>
      <c r="D6660" s="23"/>
    </row>
    <row r="6661" spans="3:4" x14ac:dyDescent="0.55000000000000004">
      <c r="C6661" s="3"/>
      <c r="D6661" s="23"/>
    </row>
    <row r="6662" spans="3:4" x14ac:dyDescent="0.55000000000000004">
      <c r="C6662" s="3"/>
      <c r="D6662" s="23"/>
    </row>
    <row r="6663" spans="3:4" x14ac:dyDescent="0.55000000000000004">
      <c r="C6663" s="3"/>
      <c r="D6663" s="23"/>
    </row>
    <row r="6664" spans="3:4" x14ac:dyDescent="0.55000000000000004">
      <c r="C6664" s="3"/>
      <c r="D6664" s="23"/>
    </row>
    <row r="6665" spans="3:4" x14ac:dyDescent="0.55000000000000004">
      <c r="C6665" s="3"/>
      <c r="D6665" s="23"/>
    </row>
    <row r="6666" spans="3:4" x14ac:dyDescent="0.55000000000000004">
      <c r="C6666" s="3"/>
      <c r="D6666" s="23"/>
    </row>
    <row r="6667" spans="3:4" x14ac:dyDescent="0.55000000000000004">
      <c r="C6667" s="3"/>
      <c r="D6667" s="23"/>
    </row>
    <row r="6668" spans="3:4" x14ac:dyDescent="0.55000000000000004">
      <c r="C6668" s="3"/>
      <c r="D6668" s="23"/>
    </row>
    <row r="6669" spans="3:4" x14ac:dyDescent="0.55000000000000004">
      <c r="C6669" s="3"/>
      <c r="D6669" s="23"/>
    </row>
    <row r="6670" spans="3:4" x14ac:dyDescent="0.55000000000000004">
      <c r="C6670" s="3"/>
      <c r="D6670" s="23"/>
    </row>
    <row r="6671" spans="3:4" x14ac:dyDescent="0.55000000000000004">
      <c r="C6671" s="3"/>
      <c r="D6671" s="23"/>
    </row>
    <row r="6672" spans="3:4" x14ac:dyDescent="0.55000000000000004">
      <c r="C6672" s="3"/>
      <c r="D6672" s="23"/>
    </row>
    <row r="6673" spans="3:4" x14ac:dyDescent="0.55000000000000004">
      <c r="C6673" s="3"/>
      <c r="D6673" s="23"/>
    </row>
    <row r="6674" spans="3:4" x14ac:dyDescent="0.55000000000000004">
      <c r="C6674" s="3"/>
      <c r="D6674" s="23"/>
    </row>
    <row r="6675" spans="3:4" x14ac:dyDescent="0.55000000000000004">
      <c r="C6675" s="3"/>
      <c r="D6675" s="23"/>
    </row>
    <row r="6676" spans="3:4" x14ac:dyDescent="0.55000000000000004">
      <c r="C6676" s="3"/>
      <c r="D6676" s="23"/>
    </row>
    <row r="6677" spans="3:4" x14ac:dyDescent="0.55000000000000004">
      <c r="C6677" s="3"/>
      <c r="D6677" s="23"/>
    </row>
    <row r="6678" spans="3:4" x14ac:dyDescent="0.55000000000000004">
      <c r="C6678" s="3"/>
      <c r="D6678" s="23"/>
    </row>
    <row r="6679" spans="3:4" x14ac:dyDescent="0.55000000000000004">
      <c r="C6679" s="3"/>
      <c r="D6679" s="23"/>
    </row>
    <row r="6680" spans="3:4" x14ac:dyDescent="0.55000000000000004">
      <c r="C6680" s="3"/>
      <c r="D6680" s="23"/>
    </row>
    <row r="6681" spans="3:4" x14ac:dyDescent="0.55000000000000004">
      <c r="C6681" s="3"/>
      <c r="D6681" s="23"/>
    </row>
    <row r="6682" spans="3:4" x14ac:dyDescent="0.55000000000000004">
      <c r="C6682" s="3"/>
      <c r="D6682" s="23"/>
    </row>
    <row r="6683" spans="3:4" x14ac:dyDescent="0.55000000000000004">
      <c r="C6683" s="3"/>
      <c r="D6683" s="23"/>
    </row>
    <row r="6684" spans="3:4" x14ac:dyDescent="0.55000000000000004">
      <c r="C6684" s="3"/>
      <c r="D6684" s="23"/>
    </row>
    <row r="6685" spans="3:4" x14ac:dyDescent="0.55000000000000004">
      <c r="C6685" s="3"/>
      <c r="D6685" s="23"/>
    </row>
    <row r="6686" spans="3:4" x14ac:dyDescent="0.55000000000000004">
      <c r="C6686" s="3"/>
      <c r="D6686" s="23"/>
    </row>
    <row r="6687" spans="3:4" x14ac:dyDescent="0.55000000000000004">
      <c r="C6687" s="3"/>
      <c r="D6687" s="23"/>
    </row>
    <row r="6688" spans="3:4" x14ac:dyDescent="0.55000000000000004">
      <c r="C6688" s="3"/>
      <c r="D6688" s="23"/>
    </row>
    <row r="6689" spans="3:4" x14ac:dyDescent="0.55000000000000004">
      <c r="C6689" s="3"/>
      <c r="D6689" s="23"/>
    </row>
    <row r="6690" spans="3:4" x14ac:dyDescent="0.55000000000000004">
      <c r="C6690" s="3"/>
      <c r="D6690" s="23"/>
    </row>
    <row r="6691" spans="3:4" x14ac:dyDescent="0.55000000000000004">
      <c r="C6691" s="3"/>
      <c r="D6691" s="23"/>
    </row>
    <row r="6692" spans="3:4" x14ac:dyDescent="0.55000000000000004">
      <c r="C6692" s="3"/>
      <c r="D6692" s="23"/>
    </row>
    <row r="6693" spans="3:4" x14ac:dyDescent="0.55000000000000004">
      <c r="C6693" s="3"/>
      <c r="D6693" s="23"/>
    </row>
    <row r="6694" spans="3:4" x14ac:dyDescent="0.55000000000000004">
      <c r="C6694" s="3"/>
      <c r="D6694" s="23"/>
    </row>
    <row r="6695" spans="3:4" x14ac:dyDescent="0.55000000000000004">
      <c r="C6695" s="3"/>
      <c r="D6695" s="23"/>
    </row>
    <row r="6696" spans="3:4" x14ac:dyDescent="0.55000000000000004">
      <c r="C6696" s="3"/>
      <c r="D6696" s="23"/>
    </row>
    <row r="6697" spans="3:4" x14ac:dyDescent="0.55000000000000004">
      <c r="C6697" s="3"/>
      <c r="D6697" s="23"/>
    </row>
    <row r="6698" spans="3:4" x14ac:dyDescent="0.55000000000000004">
      <c r="C6698" s="3"/>
      <c r="D6698" s="23"/>
    </row>
    <row r="6699" spans="3:4" x14ac:dyDescent="0.55000000000000004">
      <c r="C6699" s="3"/>
      <c r="D6699" s="23"/>
    </row>
    <row r="6700" spans="3:4" x14ac:dyDescent="0.55000000000000004">
      <c r="C6700" s="3"/>
      <c r="D6700" s="23"/>
    </row>
    <row r="6701" spans="3:4" x14ac:dyDescent="0.55000000000000004">
      <c r="C6701" s="3"/>
      <c r="D6701" s="23"/>
    </row>
    <row r="6702" spans="3:4" x14ac:dyDescent="0.55000000000000004">
      <c r="C6702" s="3"/>
      <c r="D6702" s="23"/>
    </row>
    <row r="6703" spans="3:4" x14ac:dyDescent="0.55000000000000004">
      <c r="C6703" s="3"/>
      <c r="D6703" s="23"/>
    </row>
    <row r="6704" spans="3:4" x14ac:dyDescent="0.55000000000000004">
      <c r="C6704" s="3"/>
      <c r="D6704" s="23"/>
    </row>
    <row r="6705" spans="3:4" x14ac:dyDescent="0.55000000000000004">
      <c r="C6705" s="3"/>
      <c r="D6705" s="23"/>
    </row>
    <row r="6706" spans="3:4" x14ac:dyDescent="0.55000000000000004">
      <c r="C6706" s="3"/>
      <c r="D6706" s="23"/>
    </row>
    <row r="6707" spans="3:4" x14ac:dyDescent="0.55000000000000004">
      <c r="C6707" s="3"/>
      <c r="D6707" s="23"/>
    </row>
    <row r="6708" spans="3:4" x14ac:dyDescent="0.55000000000000004">
      <c r="C6708" s="3"/>
      <c r="D6708" s="23"/>
    </row>
    <row r="6709" spans="3:4" x14ac:dyDescent="0.55000000000000004">
      <c r="C6709" s="3"/>
      <c r="D6709" s="23"/>
    </row>
    <row r="6710" spans="3:4" x14ac:dyDescent="0.55000000000000004">
      <c r="C6710" s="3"/>
      <c r="D6710" s="23"/>
    </row>
    <row r="6711" spans="3:4" x14ac:dyDescent="0.55000000000000004">
      <c r="C6711" s="3"/>
      <c r="D6711" s="23"/>
    </row>
    <row r="6712" spans="3:4" x14ac:dyDescent="0.55000000000000004">
      <c r="C6712" s="3"/>
      <c r="D6712" s="23"/>
    </row>
    <row r="6713" spans="3:4" x14ac:dyDescent="0.55000000000000004">
      <c r="C6713" s="3"/>
      <c r="D6713" s="23"/>
    </row>
    <row r="6714" spans="3:4" x14ac:dyDescent="0.55000000000000004">
      <c r="C6714" s="3"/>
      <c r="D6714" s="23"/>
    </row>
    <row r="6715" spans="3:4" x14ac:dyDescent="0.55000000000000004">
      <c r="C6715" s="3"/>
      <c r="D6715" s="23"/>
    </row>
    <row r="6716" spans="3:4" x14ac:dyDescent="0.55000000000000004">
      <c r="C6716" s="3"/>
      <c r="D6716" s="23"/>
    </row>
    <row r="6717" spans="3:4" x14ac:dyDescent="0.55000000000000004">
      <c r="C6717" s="3"/>
      <c r="D6717" s="23"/>
    </row>
    <row r="6718" spans="3:4" x14ac:dyDescent="0.55000000000000004">
      <c r="C6718" s="3"/>
      <c r="D6718" s="23"/>
    </row>
    <row r="6719" spans="3:4" x14ac:dyDescent="0.55000000000000004">
      <c r="C6719" s="3"/>
      <c r="D6719" s="23"/>
    </row>
    <row r="6720" spans="3:4" x14ac:dyDescent="0.55000000000000004">
      <c r="C6720" s="3"/>
      <c r="D6720" s="23"/>
    </row>
    <row r="6721" spans="3:4" x14ac:dyDescent="0.55000000000000004">
      <c r="C6721" s="3"/>
      <c r="D6721" s="23"/>
    </row>
    <row r="6722" spans="3:4" x14ac:dyDescent="0.55000000000000004">
      <c r="C6722" s="3"/>
      <c r="D6722" s="23"/>
    </row>
    <row r="6723" spans="3:4" x14ac:dyDescent="0.55000000000000004">
      <c r="C6723" s="3"/>
      <c r="D6723" s="23"/>
    </row>
    <row r="6724" spans="3:4" x14ac:dyDescent="0.55000000000000004">
      <c r="C6724" s="3"/>
      <c r="D6724" s="23"/>
    </row>
    <row r="6725" spans="3:4" x14ac:dyDescent="0.55000000000000004">
      <c r="C6725" s="3"/>
      <c r="D6725" s="23"/>
    </row>
    <row r="6726" spans="3:4" x14ac:dyDescent="0.55000000000000004">
      <c r="C6726" s="3"/>
      <c r="D6726" s="23"/>
    </row>
    <row r="6727" spans="3:4" x14ac:dyDescent="0.55000000000000004">
      <c r="C6727" s="3"/>
      <c r="D6727" s="23"/>
    </row>
    <row r="6728" spans="3:4" x14ac:dyDescent="0.55000000000000004">
      <c r="C6728" s="3"/>
      <c r="D6728" s="23"/>
    </row>
    <row r="6729" spans="3:4" x14ac:dyDescent="0.55000000000000004">
      <c r="C6729" s="3"/>
      <c r="D6729" s="23"/>
    </row>
    <row r="6730" spans="3:4" x14ac:dyDescent="0.55000000000000004">
      <c r="C6730" s="3"/>
      <c r="D6730" s="23"/>
    </row>
    <row r="6731" spans="3:4" x14ac:dyDescent="0.55000000000000004">
      <c r="C6731" s="3"/>
      <c r="D6731" s="23"/>
    </row>
    <row r="6732" spans="3:4" x14ac:dyDescent="0.55000000000000004">
      <c r="C6732" s="3"/>
      <c r="D6732" s="23"/>
    </row>
    <row r="6733" spans="3:4" x14ac:dyDescent="0.55000000000000004">
      <c r="C6733" s="3"/>
      <c r="D6733" s="23"/>
    </row>
    <row r="6734" spans="3:4" x14ac:dyDescent="0.55000000000000004">
      <c r="C6734" s="3"/>
      <c r="D6734" s="23"/>
    </row>
    <row r="6735" spans="3:4" x14ac:dyDescent="0.55000000000000004">
      <c r="C6735" s="3"/>
      <c r="D6735" s="23"/>
    </row>
    <row r="6736" spans="3:4" x14ac:dyDescent="0.55000000000000004">
      <c r="C6736" s="3"/>
      <c r="D6736" s="23"/>
    </row>
    <row r="6737" spans="3:4" x14ac:dyDescent="0.55000000000000004">
      <c r="C6737" s="3"/>
      <c r="D6737" s="23"/>
    </row>
    <row r="6738" spans="3:4" x14ac:dyDescent="0.55000000000000004">
      <c r="C6738" s="3"/>
      <c r="D6738" s="23"/>
    </row>
    <row r="6739" spans="3:4" x14ac:dyDescent="0.55000000000000004">
      <c r="C6739" s="3"/>
      <c r="D6739" s="23"/>
    </row>
    <row r="6740" spans="3:4" x14ac:dyDescent="0.55000000000000004">
      <c r="C6740" s="3"/>
      <c r="D6740" s="23"/>
    </row>
    <row r="6741" spans="3:4" x14ac:dyDescent="0.55000000000000004">
      <c r="C6741" s="3"/>
      <c r="D6741" s="23"/>
    </row>
    <row r="6742" spans="3:4" x14ac:dyDescent="0.55000000000000004">
      <c r="C6742" s="3"/>
      <c r="D6742" s="23"/>
    </row>
    <row r="6743" spans="3:4" x14ac:dyDescent="0.55000000000000004">
      <c r="C6743" s="3"/>
      <c r="D6743" s="23"/>
    </row>
    <row r="6744" spans="3:4" x14ac:dyDescent="0.55000000000000004">
      <c r="C6744" s="3"/>
      <c r="D6744" s="23"/>
    </row>
    <row r="6745" spans="3:4" x14ac:dyDescent="0.55000000000000004">
      <c r="C6745" s="3"/>
      <c r="D6745" s="23"/>
    </row>
    <row r="6746" spans="3:4" x14ac:dyDescent="0.55000000000000004">
      <c r="C6746" s="3"/>
      <c r="D6746" s="23"/>
    </row>
    <row r="6747" spans="3:4" x14ac:dyDescent="0.55000000000000004">
      <c r="C6747" s="3"/>
      <c r="D6747" s="23"/>
    </row>
    <row r="6748" spans="3:4" x14ac:dyDescent="0.55000000000000004">
      <c r="C6748" s="3"/>
      <c r="D6748" s="23"/>
    </row>
    <row r="6749" spans="3:4" x14ac:dyDescent="0.55000000000000004">
      <c r="C6749" s="3"/>
      <c r="D6749" s="23"/>
    </row>
    <row r="6750" spans="3:4" x14ac:dyDescent="0.55000000000000004">
      <c r="C6750" s="3"/>
      <c r="D6750" s="23"/>
    </row>
    <row r="6751" spans="3:4" x14ac:dyDescent="0.55000000000000004">
      <c r="C6751" s="3"/>
      <c r="D6751" s="23"/>
    </row>
    <row r="6752" spans="3:4" x14ac:dyDescent="0.55000000000000004">
      <c r="C6752" s="3"/>
      <c r="D6752" s="23"/>
    </row>
    <row r="6753" spans="3:4" x14ac:dyDescent="0.55000000000000004">
      <c r="C6753" s="3"/>
      <c r="D6753" s="23"/>
    </row>
    <row r="6754" spans="3:4" x14ac:dyDescent="0.55000000000000004">
      <c r="C6754" s="3"/>
      <c r="D6754" s="23"/>
    </row>
    <row r="6755" spans="3:4" x14ac:dyDescent="0.55000000000000004">
      <c r="C6755" s="3"/>
      <c r="D6755" s="23"/>
    </row>
    <row r="6756" spans="3:4" x14ac:dyDescent="0.55000000000000004">
      <c r="C6756" s="3"/>
      <c r="D6756" s="23"/>
    </row>
    <row r="6757" spans="3:4" x14ac:dyDescent="0.55000000000000004">
      <c r="C6757" s="3"/>
      <c r="D6757" s="23"/>
    </row>
    <row r="6758" spans="3:4" x14ac:dyDescent="0.55000000000000004">
      <c r="C6758" s="3"/>
      <c r="D6758" s="23"/>
    </row>
    <row r="6759" spans="3:4" x14ac:dyDescent="0.55000000000000004">
      <c r="C6759" s="3"/>
      <c r="D6759" s="23"/>
    </row>
    <row r="6760" spans="3:4" x14ac:dyDescent="0.55000000000000004">
      <c r="C6760" s="3"/>
      <c r="D6760" s="23"/>
    </row>
    <row r="6761" spans="3:4" x14ac:dyDescent="0.55000000000000004">
      <c r="C6761" s="3"/>
      <c r="D6761" s="23"/>
    </row>
    <row r="6762" spans="3:4" x14ac:dyDescent="0.55000000000000004">
      <c r="C6762" s="3"/>
      <c r="D6762" s="23"/>
    </row>
    <row r="6763" spans="3:4" x14ac:dyDescent="0.55000000000000004">
      <c r="C6763" s="3"/>
      <c r="D6763" s="23"/>
    </row>
    <row r="6764" spans="3:4" x14ac:dyDescent="0.55000000000000004">
      <c r="C6764" s="3"/>
      <c r="D6764" s="23"/>
    </row>
    <row r="6765" spans="3:4" x14ac:dyDescent="0.55000000000000004">
      <c r="C6765" s="3"/>
      <c r="D6765" s="23"/>
    </row>
    <row r="6766" spans="3:4" x14ac:dyDescent="0.55000000000000004">
      <c r="C6766" s="3"/>
      <c r="D6766" s="23"/>
    </row>
    <row r="6767" spans="3:4" x14ac:dyDescent="0.55000000000000004">
      <c r="C6767" s="3"/>
      <c r="D6767" s="23"/>
    </row>
    <row r="6768" spans="3:4" x14ac:dyDescent="0.55000000000000004">
      <c r="C6768" s="3"/>
      <c r="D6768" s="23"/>
    </row>
    <row r="6769" spans="3:4" x14ac:dyDescent="0.55000000000000004">
      <c r="C6769" s="3"/>
      <c r="D6769" s="23"/>
    </row>
    <row r="6770" spans="3:4" x14ac:dyDescent="0.55000000000000004">
      <c r="C6770" s="3"/>
      <c r="D6770" s="23"/>
    </row>
    <row r="6771" spans="3:4" x14ac:dyDescent="0.55000000000000004">
      <c r="C6771" s="3"/>
      <c r="D6771" s="23"/>
    </row>
    <row r="6772" spans="3:4" x14ac:dyDescent="0.55000000000000004">
      <c r="C6772" s="3"/>
      <c r="D6772" s="23"/>
    </row>
    <row r="6773" spans="3:4" x14ac:dyDescent="0.55000000000000004">
      <c r="C6773" s="3"/>
      <c r="D6773" s="23"/>
    </row>
    <row r="6774" spans="3:4" x14ac:dyDescent="0.55000000000000004">
      <c r="C6774" s="3"/>
      <c r="D6774" s="23"/>
    </row>
    <row r="6775" spans="3:4" x14ac:dyDescent="0.55000000000000004">
      <c r="C6775" s="3"/>
      <c r="D6775" s="23"/>
    </row>
    <row r="6776" spans="3:4" x14ac:dyDescent="0.55000000000000004">
      <c r="C6776" s="3"/>
      <c r="D6776" s="23"/>
    </row>
    <row r="6777" spans="3:4" x14ac:dyDescent="0.55000000000000004">
      <c r="C6777" s="3"/>
      <c r="D6777" s="23"/>
    </row>
    <row r="6778" spans="3:4" x14ac:dyDescent="0.55000000000000004">
      <c r="C6778" s="3"/>
      <c r="D6778" s="23"/>
    </row>
    <row r="6779" spans="3:4" x14ac:dyDescent="0.55000000000000004">
      <c r="C6779" s="3"/>
      <c r="D6779" s="23"/>
    </row>
    <row r="6780" spans="3:4" x14ac:dyDescent="0.55000000000000004">
      <c r="C6780" s="3"/>
      <c r="D6780" s="23"/>
    </row>
    <row r="6781" spans="3:4" x14ac:dyDescent="0.55000000000000004">
      <c r="C6781" s="3"/>
      <c r="D6781" s="23"/>
    </row>
    <row r="6782" spans="3:4" x14ac:dyDescent="0.55000000000000004">
      <c r="C6782" s="3"/>
      <c r="D6782" s="23"/>
    </row>
    <row r="6783" spans="3:4" x14ac:dyDescent="0.55000000000000004">
      <c r="C6783" s="3"/>
      <c r="D6783" s="23"/>
    </row>
    <row r="6784" spans="3:4" x14ac:dyDescent="0.55000000000000004">
      <c r="C6784" s="3"/>
      <c r="D6784" s="23"/>
    </row>
    <row r="6785" spans="3:4" x14ac:dyDescent="0.55000000000000004">
      <c r="C6785" s="3"/>
      <c r="D6785" s="23"/>
    </row>
    <row r="6786" spans="3:4" x14ac:dyDescent="0.55000000000000004">
      <c r="C6786" s="3"/>
      <c r="D6786" s="23"/>
    </row>
    <row r="6787" spans="3:4" x14ac:dyDescent="0.55000000000000004">
      <c r="C6787" s="3"/>
      <c r="D6787" s="23"/>
    </row>
    <row r="6788" spans="3:4" x14ac:dyDescent="0.55000000000000004">
      <c r="C6788" s="3"/>
      <c r="D6788" s="23"/>
    </row>
    <row r="6789" spans="3:4" x14ac:dyDescent="0.55000000000000004">
      <c r="C6789" s="3"/>
      <c r="D6789" s="23"/>
    </row>
    <row r="6790" spans="3:4" x14ac:dyDescent="0.55000000000000004">
      <c r="C6790" s="3"/>
      <c r="D6790" s="23"/>
    </row>
    <row r="6791" spans="3:4" x14ac:dyDescent="0.55000000000000004">
      <c r="C6791" s="3"/>
      <c r="D6791" s="23"/>
    </row>
    <row r="6792" spans="3:4" x14ac:dyDescent="0.55000000000000004">
      <c r="C6792" s="3"/>
      <c r="D6792" s="23"/>
    </row>
    <row r="6793" spans="3:4" x14ac:dyDescent="0.55000000000000004">
      <c r="C6793" s="3"/>
      <c r="D6793" s="23"/>
    </row>
    <row r="6794" spans="3:4" x14ac:dyDescent="0.55000000000000004">
      <c r="C6794" s="3"/>
      <c r="D6794" s="23"/>
    </row>
    <row r="6795" spans="3:4" x14ac:dyDescent="0.55000000000000004">
      <c r="C6795" s="3"/>
      <c r="D6795" s="23"/>
    </row>
    <row r="6796" spans="3:4" x14ac:dyDescent="0.55000000000000004">
      <c r="C6796" s="3"/>
      <c r="D6796" s="23"/>
    </row>
    <row r="6797" spans="3:4" x14ac:dyDescent="0.55000000000000004">
      <c r="C6797" s="3"/>
      <c r="D6797" s="23"/>
    </row>
    <row r="6798" spans="3:4" x14ac:dyDescent="0.55000000000000004">
      <c r="C6798" s="3"/>
      <c r="D6798" s="23"/>
    </row>
    <row r="6799" spans="3:4" x14ac:dyDescent="0.55000000000000004">
      <c r="C6799" s="3"/>
      <c r="D6799" s="23"/>
    </row>
    <row r="6800" spans="3:4" x14ac:dyDescent="0.55000000000000004">
      <c r="C6800" s="3"/>
      <c r="D6800" s="23"/>
    </row>
    <row r="6801" spans="3:4" x14ac:dyDescent="0.55000000000000004">
      <c r="C6801" s="3"/>
      <c r="D6801" s="23"/>
    </row>
    <row r="6802" spans="3:4" x14ac:dyDescent="0.55000000000000004">
      <c r="C6802" s="3"/>
      <c r="D6802" s="23"/>
    </row>
    <row r="6803" spans="3:4" x14ac:dyDescent="0.55000000000000004">
      <c r="C6803" s="3"/>
      <c r="D6803" s="23"/>
    </row>
    <row r="6804" spans="3:4" x14ac:dyDescent="0.55000000000000004">
      <c r="C6804" s="3"/>
      <c r="D6804" s="23"/>
    </row>
    <row r="6805" spans="3:4" x14ac:dyDescent="0.55000000000000004">
      <c r="C6805" s="3"/>
      <c r="D6805" s="23"/>
    </row>
    <row r="6806" spans="3:4" x14ac:dyDescent="0.55000000000000004">
      <c r="C6806" s="3"/>
      <c r="D6806" s="23"/>
    </row>
    <row r="6807" spans="3:4" x14ac:dyDescent="0.55000000000000004">
      <c r="C6807" s="3"/>
      <c r="D6807" s="23"/>
    </row>
    <row r="6808" spans="3:4" x14ac:dyDescent="0.55000000000000004">
      <c r="C6808" s="3"/>
      <c r="D6808" s="23"/>
    </row>
    <row r="6809" spans="3:4" x14ac:dyDescent="0.55000000000000004">
      <c r="C6809" s="3"/>
      <c r="D6809" s="23"/>
    </row>
    <row r="6810" spans="3:4" x14ac:dyDescent="0.55000000000000004">
      <c r="C6810" s="3"/>
      <c r="D6810" s="23"/>
    </row>
    <row r="6811" spans="3:4" x14ac:dyDescent="0.55000000000000004">
      <c r="C6811" s="3"/>
      <c r="D6811" s="23"/>
    </row>
    <row r="6812" spans="3:4" x14ac:dyDescent="0.55000000000000004">
      <c r="C6812" s="3"/>
      <c r="D6812" s="23"/>
    </row>
    <row r="6813" spans="3:4" x14ac:dyDescent="0.55000000000000004">
      <c r="C6813" s="3"/>
      <c r="D6813" s="23"/>
    </row>
    <row r="6814" spans="3:4" x14ac:dyDescent="0.55000000000000004">
      <c r="C6814" s="3"/>
      <c r="D6814" s="23"/>
    </row>
    <row r="6815" spans="3:4" x14ac:dyDescent="0.55000000000000004">
      <c r="C6815" s="3"/>
      <c r="D6815" s="23"/>
    </row>
    <row r="6816" spans="3:4" x14ac:dyDescent="0.55000000000000004">
      <c r="C6816" s="3"/>
      <c r="D6816" s="23"/>
    </row>
    <row r="6817" spans="3:4" x14ac:dyDescent="0.55000000000000004">
      <c r="C6817" s="3"/>
      <c r="D6817" s="23"/>
    </row>
    <row r="6818" spans="3:4" x14ac:dyDescent="0.55000000000000004">
      <c r="C6818" s="3"/>
      <c r="D6818" s="23"/>
    </row>
    <row r="6819" spans="3:4" x14ac:dyDescent="0.55000000000000004">
      <c r="C6819" s="3"/>
      <c r="D6819" s="23"/>
    </row>
    <row r="6820" spans="3:4" x14ac:dyDescent="0.55000000000000004">
      <c r="C6820" s="3"/>
      <c r="D6820" s="23"/>
    </row>
    <row r="6821" spans="3:4" x14ac:dyDescent="0.55000000000000004">
      <c r="C6821" s="3"/>
      <c r="D6821" s="23"/>
    </row>
    <row r="6822" spans="3:4" x14ac:dyDescent="0.55000000000000004">
      <c r="C6822" s="3"/>
      <c r="D6822" s="23"/>
    </row>
    <row r="6823" spans="3:4" x14ac:dyDescent="0.55000000000000004">
      <c r="C6823" s="3"/>
      <c r="D6823" s="23"/>
    </row>
    <row r="6824" spans="3:4" x14ac:dyDescent="0.55000000000000004">
      <c r="C6824" s="3"/>
      <c r="D6824" s="23"/>
    </row>
    <row r="6825" spans="3:4" x14ac:dyDescent="0.55000000000000004">
      <c r="C6825" s="3"/>
      <c r="D6825" s="23"/>
    </row>
    <row r="6826" spans="3:4" x14ac:dyDescent="0.55000000000000004">
      <c r="C6826" s="3"/>
      <c r="D6826" s="23"/>
    </row>
    <row r="6827" spans="3:4" x14ac:dyDescent="0.55000000000000004">
      <c r="C6827" s="3"/>
      <c r="D6827" s="23"/>
    </row>
    <row r="6828" spans="3:4" x14ac:dyDescent="0.55000000000000004">
      <c r="C6828" s="3"/>
      <c r="D6828" s="23"/>
    </row>
    <row r="6829" spans="3:4" x14ac:dyDescent="0.55000000000000004">
      <c r="C6829" s="3"/>
      <c r="D6829" s="23"/>
    </row>
    <row r="6830" spans="3:4" x14ac:dyDescent="0.55000000000000004">
      <c r="C6830" s="3"/>
      <c r="D6830" s="23"/>
    </row>
    <row r="6831" spans="3:4" x14ac:dyDescent="0.55000000000000004">
      <c r="C6831" s="3"/>
      <c r="D6831" s="23"/>
    </row>
    <row r="6832" spans="3:4" x14ac:dyDescent="0.55000000000000004">
      <c r="C6832" s="3"/>
      <c r="D6832" s="23"/>
    </row>
    <row r="6833" spans="3:4" x14ac:dyDescent="0.55000000000000004">
      <c r="C6833" s="3"/>
      <c r="D6833" s="23"/>
    </row>
    <row r="6834" spans="3:4" x14ac:dyDescent="0.55000000000000004">
      <c r="C6834" s="3"/>
      <c r="D6834" s="23"/>
    </row>
    <row r="6835" spans="3:4" x14ac:dyDescent="0.55000000000000004">
      <c r="C6835" s="3"/>
      <c r="D6835" s="23"/>
    </row>
    <row r="6836" spans="3:4" x14ac:dyDescent="0.55000000000000004">
      <c r="C6836" s="3"/>
      <c r="D6836" s="23"/>
    </row>
    <row r="6837" spans="3:4" x14ac:dyDescent="0.55000000000000004">
      <c r="C6837" s="3"/>
      <c r="D6837" s="23"/>
    </row>
    <row r="6838" spans="3:4" x14ac:dyDescent="0.55000000000000004">
      <c r="C6838" s="3"/>
      <c r="D6838" s="23"/>
    </row>
    <row r="6839" spans="3:4" x14ac:dyDescent="0.55000000000000004">
      <c r="C6839" s="3"/>
      <c r="D6839" s="23"/>
    </row>
    <row r="6840" spans="3:4" x14ac:dyDescent="0.55000000000000004">
      <c r="C6840" s="3"/>
      <c r="D6840" s="23"/>
    </row>
    <row r="6841" spans="3:4" x14ac:dyDescent="0.55000000000000004">
      <c r="C6841" s="3"/>
      <c r="D6841" s="23"/>
    </row>
    <row r="6842" spans="3:4" x14ac:dyDescent="0.55000000000000004">
      <c r="C6842" s="3"/>
      <c r="D6842" s="23"/>
    </row>
    <row r="6843" spans="3:4" x14ac:dyDescent="0.55000000000000004">
      <c r="C6843" s="3"/>
      <c r="D6843" s="23"/>
    </row>
    <row r="6844" spans="3:4" x14ac:dyDescent="0.55000000000000004">
      <c r="C6844" s="3"/>
      <c r="D6844" s="23"/>
    </row>
    <row r="6845" spans="3:4" x14ac:dyDescent="0.55000000000000004">
      <c r="C6845" s="3"/>
      <c r="D6845" s="23"/>
    </row>
    <row r="6846" spans="3:4" x14ac:dyDescent="0.55000000000000004">
      <c r="C6846" s="3"/>
      <c r="D6846" s="23"/>
    </row>
    <row r="6847" spans="3:4" x14ac:dyDescent="0.55000000000000004">
      <c r="C6847" s="3"/>
      <c r="D6847" s="23"/>
    </row>
    <row r="6848" spans="3:4" x14ac:dyDescent="0.55000000000000004">
      <c r="C6848" s="3"/>
      <c r="D6848" s="23"/>
    </row>
    <row r="6849" spans="3:4" x14ac:dyDescent="0.55000000000000004">
      <c r="C6849" s="3"/>
      <c r="D6849" s="23"/>
    </row>
    <row r="6850" spans="3:4" x14ac:dyDescent="0.55000000000000004">
      <c r="C6850" s="3"/>
      <c r="D6850" s="23"/>
    </row>
    <row r="6851" spans="3:4" x14ac:dyDescent="0.55000000000000004">
      <c r="C6851" s="3"/>
      <c r="D6851" s="23"/>
    </row>
    <row r="6852" spans="3:4" x14ac:dyDescent="0.55000000000000004">
      <c r="C6852" s="3"/>
      <c r="D6852" s="23"/>
    </row>
    <row r="6853" spans="3:4" x14ac:dyDescent="0.55000000000000004">
      <c r="C6853" s="3"/>
      <c r="D6853" s="23"/>
    </row>
    <row r="6854" spans="3:4" x14ac:dyDescent="0.55000000000000004">
      <c r="C6854" s="3"/>
      <c r="D6854" s="23"/>
    </row>
    <row r="6855" spans="3:4" x14ac:dyDescent="0.55000000000000004">
      <c r="C6855" s="3"/>
      <c r="D6855" s="23"/>
    </row>
    <row r="6856" spans="3:4" x14ac:dyDescent="0.55000000000000004">
      <c r="C6856" s="3"/>
      <c r="D6856" s="23"/>
    </row>
    <row r="6857" spans="3:4" x14ac:dyDescent="0.55000000000000004">
      <c r="C6857" s="3"/>
      <c r="D6857" s="23"/>
    </row>
    <row r="6858" spans="3:4" x14ac:dyDescent="0.55000000000000004">
      <c r="C6858" s="3"/>
      <c r="D6858" s="23"/>
    </row>
    <row r="6859" spans="3:4" x14ac:dyDescent="0.55000000000000004">
      <c r="C6859" s="3"/>
      <c r="D6859" s="23"/>
    </row>
    <row r="6860" spans="3:4" x14ac:dyDescent="0.55000000000000004">
      <c r="C6860" s="3"/>
      <c r="D6860" s="23"/>
    </row>
    <row r="6861" spans="3:4" x14ac:dyDescent="0.55000000000000004">
      <c r="C6861" s="3"/>
      <c r="D6861" s="23"/>
    </row>
    <row r="6862" spans="3:4" x14ac:dyDescent="0.55000000000000004">
      <c r="C6862" s="3"/>
      <c r="D6862" s="23"/>
    </row>
    <row r="6863" spans="3:4" x14ac:dyDescent="0.55000000000000004">
      <c r="C6863" s="3"/>
      <c r="D6863" s="23"/>
    </row>
    <row r="6864" spans="3:4" x14ac:dyDescent="0.55000000000000004">
      <c r="C6864" s="3"/>
      <c r="D6864" s="23"/>
    </row>
    <row r="6865" spans="3:4" x14ac:dyDescent="0.55000000000000004">
      <c r="C6865" s="3"/>
      <c r="D6865" s="23"/>
    </row>
    <row r="6866" spans="3:4" x14ac:dyDescent="0.55000000000000004">
      <c r="C6866" s="3"/>
      <c r="D6866" s="23"/>
    </row>
    <row r="6867" spans="3:4" x14ac:dyDescent="0.55000000000000004">
      <c r="C6867" s="3"/>
      <c r="D6867" s="23"/>
    </row>
    <row r="6868" spans="3:4" x14ac:dyDescent="0.55000000000000004">
      <c r="C6868" s="3"/>
      <c r="D6868" s="23"/>
    </row>
    <row r="6869" spans="3:4" x14ac:dyDescent="0.55000000000000004">
      <c r="C6869" s="3"/>
      <c r="D6869" s="23"/>
    </row>
    <row r="6870" spans="3:4" x14ac:dyDescent="0.55000000000000004">
      <c r="C6870" s="3"/>
      <c r="D6870" s="23"/>
    </row>
    <row r="6871" spans="3:4" x14ac:dyDescent="0.55000000000000004">
      <c r="C6871" s="3"/>
      <c r="D6871" s="23"/>
    </row>
    <row r="6872" spans="3:4" x14ac:dyDescent="0.55000000000000004">
      <c r="C6872" s="3"/>
      <c r="D6872" s="23"/>
    </row>
    <row r="6873" spans="3:4" x14ac:dyDescent="0.55000000000000004">
      <c r="C6873" s="3"/>
      <c r="D6873" s="23"/>
    </row>
    <row r="6874" spans="3:4" x14ac:dyDescent="0.55000000000000004">
      <c r="C6874" s="3"/>
      <c r="D6874" s="23"/>
    </row>
    <row r="6875" spans="3:4" x14ac:dyDescent="0.55000000000000004">
      <c r="C6875" s="3"/>
      <c r="D6875" s="23"/>
    </row>
    <row r="6876" spans="3:4" x14ac:dyDescent="0.55000000000000004">
      <c r="C6876" s="3"/>
      <c r="D6876" s="23"/>
    </row>
    <row r="6877" spans="3:4" x14ac:dyDescent="0.55000000000000004">
      <c r="C6877" s="3"/>
      <c r="D6877" s="23"/>
    </row>
    <row r="6878" spans="3:4" x14ac:dyDescent="0.55000000000000004">
      <c r="C6878" s="3"/>
      <c r="D6878" s="23"/>
    </row>
    <row r="6879" spans="3:4" x14ac:dyDescent="0.55000000000000004">
      <c r="C6879" s="3"/>
      <c r="D6879" s="23"/>
    </row>
    <row r="6880" spans="3:4" x14ac:dyDescent="0.55000000000000004">
      <c r="C6880" s="3"/>
      <c r="D6880" s="23"/>
    </row>
    <row r="6881" spans="3:4" x14ac:dyDescent="0.55000000000000004">
      <c r="C6881" s="3"/>
      <c r="D6881" s="23"/>
    </row>
    <row r="6882" spans="3:4" x14ac:dyDescent="0.55000000000000004">
      <c r="C6882" s="3"/>
      <c r="D6882" s="23"/>
    </row>
    <row r="6883" spans="3:4" x14ac:dyDescent="0.55000000000000004">
      <c r="C6883" s="3"/>
      <c r="D6883" s="23"/>
    </row>
    <row r="6884" spans="3:4" x14ac:dyDescent="0.55000000000000004">
      <c r="C6884" s="3"/>
      <c r="D6884" s="23"/>
    </row>
    <row r="6885" spans="3:4" x14ac:dyDescent="0.55000000000000004">
      <c r="C6885" s="3"/>
      <c r="D6885" s="23"/>
    </row>
    <row r="6886" spans="3:4" x14ac:dyDescent="0.55000000000000004">
      <c r="C6886" s="3"/>
      <c r="D6886" s="23"/>
    </row>
    <row r="6887" spans="3:4" x14ac:dyDescent="0.55000000000000004">
      <c r="C6887" s="3"/>
      <c r="D6887" s="23"/>
    </row>
    <row r="6888" spans="3:4" x14ac:dyDescent="0.55000000000000004">
      <c r="C6888" s="3"/>
      <c r="D6888" s="23"/>
    </row>
    <row r="6889" spans="3:4" x14ac:dyDescent="0.55000000000000004">
      <c r="C6889" s="3"/>
      <c r="D6889" s="23"/>
    </row>
    <row r="6890" spans="3:4" x14ac:dyDescent="0.55000000000000004">
      <c r="C6890" s="3"/>
      <c r="D6890" s="23"/>
    </row>
    <row r="6891" spans="3:4" x14ac:dyDescent="0.55000000000000004">
      <c r="C6891" s="3"/>
      <c r="D6891" s="23"/>
    </row>
    <row r="6892" spans="3:4" x14ac:dyDescent="0.55000000000000004">
      <c r="C6892" s="3"/>
      <c r="D6892" s="23"/>
    </row>
    <row r="6893" spans="3:4" x14ac:dyDescent="0.55000000000000004">
      <c r="C6893" s="3"/>
      <c r="D6893" s="23"/>
    </row>
    <row r="6894" spans="3:4" x14ac:dyDescent="0.55000000000000004">
      <c r="C6894" s="3"/>
      <c r="D6894" s="23"/>
    </row>
    <row r="6895" spans="3:4" x14ac:dyDescent="0.55000000000000004">
      <c r="C6895" s="3"/>
      <c r="D6895" s="23"/>
    </row>
    <row r="6896" spans="3:4" x14ac:dyDescent="0.55000000000000004">
      <c r="C6896" s="3"/>
      <c r="D6896" s="23"/>
    </row>
    <row r="6897" spans="3:4" x14ac:dyDescent="0.55000000000000004">
      <c r="C6897" s="3"/>
      <c r="D6897" s="23"/>
    </row>
    <row r="6898" spans="3:4" x14ac:dyDescent="0.55000000000000004">
      <c r="C6898" s="3"/>
      <c r="D6898" s="23"/>
    </row>
    <row r="6899" spans="3:4" x14ac:dyDescent="0.55000000000000004">
      <c r="C6899" s="3"/>
      <c r="D6899" s="23"/>
    </row>
    <row r="6900" spans="3:4" x14ac:dyDescent="0.55000000000000004">
      <c r="C6900" s="3"/>
      <c r="D6900" s="23"/>
    </row>
    <row r="6901" spans="3:4" x14ac:dyDescent="0.55000000000000004">
      <c r="C6901" s="3"/>
      <c r="D6901" s="23"/>
    </row>
    <row r="6902" spans="3:4" x14ac:dyDescent="0.55000000000000004">
      <c r="C6902" s="3"/>
      <c r="D6902" s="23"/>
    </row>
    <row r="6903" spans="3:4" x14ac:dyDescent="0.55000000000000004">
      <c r="C6903" s="3"/>
      <c r="D6903" s="23"/>
    </row>
    <row r="6904" spans="3:4" x14ac:dyDescent="0.55000000000000004">
      <c r="C6904" s="3"/>
      <c r="D6904" s="23"/>
    </row>
    <row r="6905" spans="3:4" x14ac:dyDescent="0.55000000000000004">
      <c r="C6905" s="3"/>
      <c r="D6905" s="23"/>
    </row>
    <row r="6906" spans="3:4" x14ac:dyDescent="0.55000000000000004">
      <c r="C6906" s="3"/>
      <c r="D6906" s="23"/>
    </row>
    <row r="6907" spans="3:4" x14ac:dyDescent="0.55000000000000004">
      <c r="C6907" s="3"/>
      <c r="D6907" s="23"/>
    </row>
    <row r="6908" spans="3:4" x14ac:dyDescent="0.55000000000000004">
      <c r="C6908" s="3"/>
      <c r="D6908" s="23"/>
    </row>
    <row r="6909" spans="3:4" x14ac:dyDescent="0.55000000000000004">
      <c r="C6909" s="3"/>
      <c r="D6909" s="23"/>
    </row>
    <row r="6910" spans="3:4" x14ac:dyDescent="0.55000000000000004">
      <c r="C6910" s="3"/>
      <c r="D6910" s="23"/>
    </row>
    <row r="6911" spans="3:4" x14ac:dyDescent="0.55000000000000004">
      <c r="C6911" s="3"/>
      <c r="D6911" s="23"/>
    </row>
    <row r="6912" spans="3:4" x14ac:dyDescent="0.55000000000000004">
      <c r="C6912" s="3"/>
      <c r="D6912" s="23"/>
    </row>
    <row r="6913" spans="3:4" x14ac:dyDescent="0.55000000000000004">
      <c r="C6913" s="3"/>
      <c r="D6913" s="23"/>
    </row>
    <row r="6914" spans="3:4" x14ac:dyDescent="0.55000000000000004">
      <c r="C6914" s="3"/>
      <c r="D6914" s="23"/>
    </row>
    <row r="6915" spans="3:4" x14ac:dyDescent="0.55000000000000004">
      <c r="C6915" s="3"/>
      <c r="D6915" s="23"/>
    </row>
    <row r="6916" spans="3:4" x14ac:dyDescent="0.55000000000000004">
      <c r="C6916" s="3"/>
      <c r="D6916" s="23"/>
    </row>
    <row r="6917" spans="3:4" x14ac:dyDescent="0.55000000000000004">
      <c r="C6917" s="3"/>
      <c r="D6917" s="23"/>
    </row>
    <row r="6918" spans="3:4" x14ac:dyDescent="0.55000000000000004">
      <c r="C6918" s="3"/>
      <c r="D6918" s="23"/>
    </row>
    <row r="6919" spans="3:4" x14ac:dyDescent="0.55000000000000004">
      <c r="C6919" s="3"/>
      <c r="D6919" s="23"/>
    </row>
    <row r="6920" spans="3:4" x14ac:dyDescent="0.55000000000000004">
      <c r="C6920" s="3"/>
      <c r="D6920" s="23"/>
    </row>
    <row r="6921" spans="3:4" x14ac:dyDescent="0.55000000000000004">
      <c r="C6921" s="3"/>
      <c r="D6921" s="23"/>
    </row>
    <row r="6922" spans="3:4" x14ac:dyDescent="0.55000000000000004">
      <c r="C6922" s="3"/>
      <c r="D6922" s="23"/>
    </row>
    <row r="6923" spans="3:4" x14ac:dyDescent="0.55000000000000004">
      <c r="C6923" s="3"/>
      <c r="D6923" s="23"/>
    </row>
    <row r="6924" spans="3:4" x14ac:dyDescent="0.55000000000000004">
      <c r="C6924" s="3"/>
      <c r="D6924" s="23"/>
    </row>
    <row r="6925" spans="3:4" x14ac:dyDescent="0.55000000000000004">
      <c r="C6925" s="3"/>
      <c r="D6925" s="23"/>
    </row>
    <row r="6926" spans="3:4" x14ac:dyDescent="0.55000000000000004">
      <c r="C6926" s="3"/>
      <c r="D6926" s="23"/>
    </row>
    <row r="6927" spans="3:4" x14ac:dyDescent="0.55000000000000004">
      <c r="C6927" s="3"/>
      <c r="D6927" s="23"/>
    </row>
    <row r="6928" spans="3:4" x14ac:dyDescent="0.55000000000000004">
      <c r="C6928" s="3"/>
      <c r="D6928" s="23"/>
    </row>
    <row r="6929" spans="3:4" x14ac:dyDescent="0.55000000000000004">
      <c r="C6929" s="3"/>
      <c r="D6929" s="23"/>
    </row>
    <row r="6930" spans="3:4" x14ac:dyDescent="0.55000000000000004">
      <c r="C6930" s="3"/>
      <c r="D6930" s="23"/>
    </row>
    <row r="6931" spans="3:4" x14ac:dyDescent="0.55000000000000004">
      <c r="C6931" s="3"/>
      <c r="D6931" s="23"/>
    </row>
    <row r="6932" spans="3:4" x14ac:dyDescent="0.55000000000000004">
      <c r="C6932" s="3"/>
      <c r="D6932" s="23"/>
    </row>
    <row r="6933" spans="3:4" x14ac:dyDescent="0.55000000000000004">
      <c r="C6933" s="3"/>
      <c r="D6933" s="23"/>
    </row>
    <row r="6934" spans="3:4" x14ac:dyDescent="0.55000000000000004">
      <c r="C6934" s="3"/>
      <c r="D6934" s="23"/>
    </row>
    <row r="6935" spans="3:4" x14ac:dyDescent="0.55000000000000004">
      <c r="C6935" s="3"/>
      <c r="D6935" s="23"/>
    </row>
    <row r="6936" spans="3:4" x14ac:dyDescent="0.55000000000000004">
      <c r="C6936" s="3"/>
      <c r="D6936" s="23"/>
    </row>
    <row r="6937" spans="3:4" x14ac:dyDescent="0.55000000000000004">
      <c r="C6937" s="3"/>
      <c r="D6937" s="23"/>
    </row>
    <row r="6938" spans="3:4" x14ac:dyDescent="0.55000000000000004">
      <c r="C6938" s="3"/>
      <c r="D6938" s="23"/>
    </row>
    <row r="6939" spans="3:4" x14ac:dyDescent="0.55000000000000004">
      <c r="C6939" s="3"/>
      <c r="D6939" s="23"/>
    </row>
    <row r="6940" spans="3:4" x14ac:dyDescent="0.55000000000000004">
      <c r="C6940" s="3"/>
      <c r="D6940" s="23"/>
    </row>
    <row r="6941" spans="3:4" x14ac:dyDescent="0.55000000000000004">
      <c r="C6941" s="3"/>
      <c r="D6941" s="23"/>
    </row>
    <row r="6942" spans="3:4" x14ac:dyDescent="0.55000000000000004">
      <c r="C6942" s="3"/>
      <c r="D6942" s="23"/>
    </row>
    <row r="6943" spans="3:4" x14ac:dyDescent="0.55000000000000004">
      <c r="C6943" s="3"/>
      <c r="D6943" s="23"/>
    </row>
    <row r="6944" spans="3:4" x14ac:dyDescent="0.55000000000000004">
      <c r="C6944" s="3"/>
      <c r="D6944" s="23"/>
    </row>
    <row r="6945" spans="3:4" x14ac:dyDescent="0.55000000000000004">
      <c r="C6945" s="3"/>
      <c r="D6945" s="23"/>
    </row>
    <row r="6946" spans="3:4" x14ac:dyDescent="0.55000000000000004">
      <c r="C6946" s="3"/>
      <c r="D6946" s="23"/>
    </row>
    <row r="6947" spans="3:4" x14ac:dyDescent="0.55000000000000004">
      <c r="C6947" s="3"/>
      <c r="D6947" s="23"/>
    </row>
    <row r="6948" spans="3:4" x14ac:dyDescent="0.55000000000000004">
      <c r="C6948" s="3"/>
      <c r="D6948" s="23"/>
    </row>
    <row r="6949" spans="3:4" x14ac:dyDescent="0.55000000000000004">
      <c r="C6949" s="3"/>
      <c r="D6949" s="23"/>
    </row>
    <row r="6950" spans="3:4" x14ac:dyDescent="0.55000000000000004">
      <c r="C6950" s="3"/>
      <c r="D6950" s="23"/>
    </row>
    <row r="6951" spans="3:4" x14ac:dyDescent="0.55000000000000004">
      <c r="C6951" s="3"/>
      <c r="D6951" s="23"/>
    </row>
    <row r="6952" spans="3:4" x14ac:dyDescent="0.55000000000000004">
      <c r="C6952" s="3"/>
      <c r="D6952" s="23"/>
    </row>
    <row r="6953" spans="3:4" x14ac:dyDescent="0.55000000000000004">
      <c r="C6953" s="3"/>
      <c r="D6953" s="23"/>
    </row>
    <row r="6954" spans="3:4" x14ac:dyDescent="0.55000000000000004">
      <c r="C6954" s="3"/>
      <c r="D6954" s="23"/>
    </row>
    <row r="6955" spans="3:4" x14ac:dyDescent="0.55000000000000004">
      <c r="C6955" s="3"/>
      <c r="D6955" s="23"/>
    </row>
    <row r="6956" spans="3:4" x14ac:dyDescent="0.55000000000000004">
      <c r="C6956" s="3"/>
      <c r="D6956" s="23"/>
    </row>
    <row r="6957" spans="3:4" x14ac:dyDescent="0.55000000000000004">
      <c r="C6957" s="3"/>
      <c r="D6957" s="23"/>
    </row>
    <row r="6958" spans="3:4" x14ac:dyDescent="0.55000000000000004">
      <c r="C6958" s="3"/>
      <c r="D6958" s="23"/>
    </row>
    <row r="6959" spans="3:4" x14ac:dyDescent="0.55000000000000004">
      <c r="C6959" s="3"/>
      <c r="D6959" s="23"/>
    </row>
    <row r="6960" spans="3:4" x14ac:dyDescent="0.55000000000000004">
      <c r="C6960" s="3"/>
      <c r="D6960" s="23"/>
    </row>
    <row r="6961" spans="3:4" x14ac:dyDescent="0.55000000000000004">
      <c r="C6961" s="3"/>
      <c r="D6961" s="23"/>
    </row>
    <row r="6962" spans="3:4" x14ac:dyDescent="0.55000000000000004">
      <c r="C6962" s="3"/>
      <c r="D6962" s="23"/>
    </row>
    <row r="6963" spans="3:4" x14ac:dyDescent="0.55000000000000004">
      <c r="C6963" s="3"/>
      <c r="D6963" s="23"/>
    </row>
    <row r="6964" spans="3:4" x14ac:dyDescent="0.55000000000000004">
      <c r="C6964" s="3"/>
      <c r="D6964" s="23"/>
    </row>
    <row r="6965" spans="3:4" x14ac:dyDescent="0.55000000000000004">
      <c r="C6965" s="3"/>
      <c r="D6965" s="23"/>
    </row>
    <row r="6966" spans="3:4" x14ac:dyDescent="0.55000000000000004">
      <c r="C6966" s="3"/>
      <c r="D6966" s="23"/>
    </row>
    <row r="6967" spans="3:4" x14ac:dyDescent="0.55000000000000004">
      <c r="C6967" s="3"/>
      <c r="D6967" s="23"/>
    </row>
    <row r="6968" spans="3:4" x14ac:dyDescent="0.55000000000000004">
      <c r="C6968" s="3"/>
      <c r="D6968" s="23"/>
    </row>
    <row r="6969" spans="3:4" x14ac:dyDescent="0.55000000000000004">
      <c r="C6969" s="3"/>
      <c r="D6969" s="23"/>
    </row>
    <row r="6970" spans="3:4" x14ac:dyDescent="0.55000000000000004">
      <c r="C6970" s="3"/>
      <c r="D6970" s="23"/>
    </row>
    <row r="6971" spans="3:4" x14ac:dyDescent="0.55000000000000004">
      <c r="C6971" s="3"/>
      <c r="D6971" s="23"/>
    </row>
    <row r="6972" spans="3:4" x14ac:dyDescent="0.55000000000000004">
      <c r="C6972" s="3"/>
      <c r="D6972" s="23"/>
    </row>
    <row r="6973" spans="3:4" x14ac:dyDescent="0.55000000000000004">
      <c r="C6973" s="3"/>
      <c r="D6973" s="23"/>
    </row>
    <row r="6974" spans="3:4" x14ac:dyDescent="0.55000000000000004">
      <c r="C6974" s="3"/>
      <c r="D6974" s="23"/>
    </row>
    <row r="6975" spans="3:4" x14ac:dyDescent="0.55000000000000004">
      <c r="C6975" s="3"/>
      <c r="D6975" s="23"/>
    </row>
    <row r="6976" spans="3:4" x14ac:dyDescent="0.55000000000000004">
      <c r="C6976" s="3"/>
      <c r="D6976" s="23"/>
    </row>
    <row r="6977" spans="3:4" x14ac:dyDescent="0.55000000000000004">
      <c r="C6977" s="3"/>
      <c r="D6977" s="23"/>
    </row>
    <row r="6978" spans="3:4" x14ac:dyDescent="0.55000000000000004">
      <c r="C6978" s="3"/>
      <c r="D6978" s="23"/>
    </row>
    <row r="6979" spans="3:4" x14ac:dyDescent="0.55000000000000004">
      <c r="C6979" s="3"/>
      <c r="D6979" s="23"/>
    </row>
    <row r="6980" spans="3:4" x14ac:dyDescent="0.55000000000000004">
      <c r="C6980" s="3"/>
      <c r="D6980" s="23"/>
    </row>
    <row r="6981" spans="3:4" x14ac:dyDescent="0.55000000000000004">
      <c r="C6981" s="3"/>
      <c r="D6981" s="23"/>
    </row>
    <row r="6982" spans="3:4" x14ac:dyDescent="0.55000000000000004">
      <c r="C6982" s="3"/>
      <c r="D6982" s="23"/>
    </row>
    <row r="6983" spans="3:4" x14ac:dyDescent="0.55000000000000004">
      <c r="C6983" s="3"/>
      <c r="D6983" s="23"/>
    </row>
    <row r="6984" spans="3:4" x14ac:dyDescent="0.55000000000000004">
      <c r="C6984" s="3"/>
      <c r="D6984" s="23"/>
    </row>
    <row r="6985" spans="3:4" x14ac:dyDescent="0.55000000000000004">
      <c r="C6985" s="3"/>
      <c r="D6985" s="23"/>
    </row>
    <row r="6986" spans="3:4" x14ac:dyDescent="0.55000000000000004">
      <c r="C6986" s="3"/>
      <c r="D6986" s="23"/>
    </row>
    <row r="6987" spans="3:4" x14ac:dyDescent="0.55000000000000004">
      <c r="C6987" s="3"/>
      <c r="D6987" s="23"/>
    </row>
    <row r="6988" spans="3:4" x14ac:dyDescent="0.55000000000000004">
      <c r="C6988" s="3"/>
      <c r="D6988" s="23"/>
    </row>
    <row r="6989" spans="3:4" x14ac:dyDescent="0.55000000000000004">
      <c r="C6989" s="3"/>
      <c r="D6989" s="23"/>
    </row>
    <row r="6990" spans="3:4" x14ac:dyDescent="0.55000000000000004">
      <c r="C6990" s="3"/>
      <c r="D6990" s="23"/>
    </row>
    <row r="6991" spans="3:4" x14ac:dyDescent="0.55000000000000004">
      <c r="C6991" s="3"/>
      <c r="D6991" s="23"/>
    </row>
    <row r="6992" spans="3:4" x14ac:dyDescent="0.55000000000000004">
      <c r="C6992" s="3"/>
      <c r="D6992" s="23"/>
    </row>
    <row r="6993" spans="3:4" x14ac:dyDescent="0.55000000000000004">
      <c r="C6993" s="3"/>
      <c r="D6993" s="23"/>
    </row>
    <row r="6994" spans="3:4" x14ac:dyDescent="0.55000000000000004">
      <c r="C6994" s="3"/>
      <c r="D6994" s="23"/>
    </row>
    <row r="6995" spans="3:4" x14ac:dyDescent="0.55000000000000004">
      <c r="C6995" s="3"/>
      <c r="D6995" s="23"/>
    </row>
    <row r="6996" spans="3:4" x14ac:dyDescent="0.55000000000000004">
      <c r="C6996" s="3"/>
      <c r="D6996" s="23"/>
    </row>
    <row r="6997" spans="3:4" x14ac:dyDescent="0.55000000000000004">
      <c r="C6997" s="3"/>
      <c r="D6997" s="23"/>
    </row>
    <row r="6998" spans="3:4" x14ac:dyDescent="0.55000000000000004">
      <c r="C6998" s="3"/>
      <c r="D6998" s="23"/>
    </row>
    <row r="6999" spans="3:4" x14ac:dyDescent="0.55000000000000004">
      <c r="C6999" s="3"/>
      <c r="D6999" s="23"/>
    </row>
    <row r="7000" spans="3:4" x14ac:dyDescent="0.55000000000000004">
      <c r="C7000" s="3"/>
      <c r="D7000" s="23"/>
    </row>
    <row r="7001" spans="3:4" x14ac:dyDescent="0.55000000000000004">
      <c r="C7001" s="3"/>
      <c r="D7001" s="23"/>
    </row>
    <row r="7002" spans="3:4" x14ac:dyDescent="0.55000000000000004">
      <c r="C7002" s="3"/>
      <c r="D7002" s="23"/>
    </row>
    <row r="7003" spans="3:4" x14ac:dyDescent="0.55000000000000004">
      <c r="C7003" s="3"/>
      <c r="D7003" s="23"/>
    </row>
    <row r="7004" spans="3:4" x14ac:dyDescent="0.55000000000000004">
      <c r="C7004" s="3"/>
      <c r="D7004" s="23"/>
    </row>
    <row r="7005" spans="3:4" x14ac:dyDescent="0.55000000000000004">
      <c r="C7005" s="3"/>
      <c r="D7005" s="23"/>
    </row>
    <row r="7006" spans="3:4" x14ac:dyDescent="0.55000000000000004">
      <c r="C7006" s="3"/>
      <c r="D7006" s="23"/>
    </row>
    <row r="7007" spans="3:4" x14ac:dyDescent="0.55000000000000004">
      <c r="C7007" s="3"/>
      <c r="D7007" s="23"/>
    </row>
    <row r="7008" spans="3:4" x14ac:dyDescent="0.55000000000000004">
      <c r="C7008" s="3"/>
      <c r="D7008" s="23"/>
    </row>
    <row r="7009" spans="3:4" x14ac:dyDescent="0.55000000000000004">
      <c r="C7009" s="3"/>
      <c r="D7009" s="23"/>
    </row>
    <row r="7010" spans="3:4" x14ac:dyDescent="0.55000000000000004">
      <c r="C7010" s="3"/>
      <c r="D7010" s="23"/>
    </row>
    <row r="7011" spans="3:4" x14ac:dyDescent="0.55000000000000004">
      <c r="C7011" s="3"/>
      <c r="D7011" s="23"/>
    </row>
    <row r="7012" spans="3:4" x14ac:dyDescent="0.55000000000000004">
      <c r="C7012" s="3"/>
      <c r="D7012" s="23"/>
    </row>
    <row r="7013" spans="3:4" x14ac:dyDescent="0.55000000000000004">
      <c r="C7013" s="3"/>
      <c r="D7013" s="23"/>
    </row>
    <row r="7014" spans="3:4" x14ac:dyDescent="0.55000000000000004">
      <c r="C7014" s="3"/>
      <c r="D7014" s="23"/>
    </row>
    <row r="7015" spans="3:4" x14ac:dyDescent="0.55000000000000004">
      <c r="C7015" s="3"/>
      <c r="D7015" s="23"/>
    </row>
    <row r="7016" spans="3:4" x14ac:dyDescent="0.55000000000000004">
      <c r="C7016" s="3"/>
      <c r="D7016" s="23"/>
    </row>
    <row r="7017" spans="3:4" x14ac:dyDescent="0.55000000000000004">
      <c r="C7017" s="3"/>
      <c r="D7017" s="23"/>
    </row>
    <row r="7018" spans="3:4" x14ac:dyDescent="0.55000000000000004">
      <c r="C7018" s="3"/>
      <c r="D7018" s="23"/>
    </row>
    <row r="7019" spans="3:4" x14ac:dyDescent="0.55000000000000004">
      <c r="C7019" s="3"/>
      <c r="D7019" s="23"/>
    </row>
    <row r="7020" spans="3:4" x14ac:dyDescent="0.55000000000000004">
      <c r="C7020" s="3"/>
      <c r="D7020" s="23"/>
    </row>
    <row r="7021" spans="3:4" x14ac:dyDescent="0.55000000000000004">
      <c r="C7021" s="3"/>
      <c r="D7021" s="23"/>
    </row>
    <row r="7022" spans="3:4" x14ac:dyDescent="0.55000000000000004">
      <c r="C7022" s="3"/>
      <c r="D7022" s="23"/>
    </row>
    <row r="7023" spans="3:4" x14ac:dyDescent="0.55000000000000004">
      <c r="C7023" s="3"/>
      <c r="D7023" s="23"/>
    </row>
    <row r="7024" spans="3:4" x14ac:dyDescent="0.55000000000000004">
      <c r="C7024" s="3"/>
      <c r="D7024" s="23"/>
    </row>
    <row r="7025" spans="3:4" x14ac:dyDescent="0.55000000000000004">
      <c r="C7025" s="3"/>
      <c r="D7025" s="23"/>
    </row>
    <row r="7026" spans="3:4" x14ac:dyDescent="0.55000000000000004">
      <c r="C7026" s="3"/>
      <c r="D7026" s="23"/>
    </row>
    <row r="7027" spans="3:4" x14ac:dyDescent="0.55000000000000004">
      <c r="C7027" s="3"/>
      <c r="D7027" s="23"/>
    </row>
    <row r="7028" spans="3:4" x14ac:dyDescent="0.55000000000000004">
      <c r="C7028" s="3"/>
      <c r="D7028" s="23"/>
    </row>
    <row r="7029" spans="3:4" x14ac:dyDescent="0.55000000000000004">
      <c r="C7029" s="3"/>
      <c r="D7029" s="23"/>
    </row>
    <row r="7030" spans="3:4" x14ac:dyDescent="0.55000000000000004">
      <c r="C7030" s="3"/>
      <c r="D7030" s="23"/>
    </row>
    <row r="7031" spans="3:4" x14ac:dyDescent="0.55000000000000004">
      <c r="C7031" s="3"/>
      <c r="D7031" s="23"/>
    </row>
    <row r="7032" spans="3:4" x14ac:dyDescent="0.55000000000000004">
      <c r="C7032" s="3"/>
      <c r="D7032" s="23"/>
    </row>
    <row r="7033" spans="3:4" x14ac:dyDescent="0.55000000000000004">
      <c r="C7033" s="3"/>
      <c r="D7033" s="23"/>
    </row>
    <row r="7034" spans="3:4" x14ac:dyDescent="0.55000000000000004">
      <c r="C7034" s="3"/>
      <c r="D7034" s="23"/>
    </row>
    <row r="7035" spans="3:4" x14ac:dyDescent="0.55000000000000004">
      <c r="C7035" s="3"/>
      <c r="D7035" s="23"/>
    </row>
    <row r="7036" spans="3:4" x14ac:dyDescent="0.55000000000000004">
      <c r="C7036" s="3"/>
      <c r="D7036" s="23"/>
    </row>
    <row r="7037" spans="3:4" x14ac:dyDescent="0.55000000000000004">
      <c r="C7037" s="3"/>
      <c r="D7037" s="23"/>
    </row>
    <row r="7038" spans="3:4" x14ac:dyDescent="0.55000000000000004">
      <c r="C7038" s="3"/>
      <c r="D7038" s="23"/>
    </row>
    <row r="7039" spans="3:4" x14ac:dyDescent="0.55000000000000004">
      <c r="C7039" s="3"/>
      <c r="D7039" s="23"/>
    </row>
    <row r="7040" spans="3:4" x14ac:dyDescent="0.55000000000000004">
      <c r="C7040" s="3"/>
      <c r="D7040" s="23"/>
    </row>
    <row r="7041" spans="3:4" x14ac:dyDescent="0.55000000000000004">
      <c r="C7041" s="3"/>
      <c r="D7041" s="23"/>
    </row>
    <row r="7042" spans="3:4" x14ac:dyDescent="0.55000000000000004">
      <c r="C7042" s="3"/>
      <c r="D7042" s="23"/>
    </row>
    <row r="7043" spans="3:4" x14ac:dyDescent="0.55000000000000004">
      <c r="C7043" s="3"/>
      <c r="D7043" s="23"/>
    </row>
    <row r="7044" spans="3:4" x14ac:dyDescent="0.55000000000000004">
      <c r="C7044" s="3"/>
      <c r="D7044" s="23"/>
    </row>
    <row r="7045" spans="3:4" x14ac:dyDescent="0.55000000000000004">
      <c r="C7045" s="3"/>
      <c r="D7045" s="23"/>
    </row>
    <row r="7046" spans="3:4" x14ac:dyDescent="0.55000000000000004">
      <c r="C7046" s="3"/>
      <c r="D7046" s="23"/>
    </row>
    <row r="7047" spans="3:4" x14ac:dyDescent="0.55000000000000004">
      <c r="C7047" s="3"/>
      <c r="D7047" s="23"/>
    </row>
    <row r="7048" spans="3:4" x14ac:dyDescent="0.55000000000000004">
      <c r="C7048" s="3"/>
      <c r="D7048" s="23"/>
    </row>
    <row r="7049" spans="3:4" x14ac:dyDescent="0.55000000000000004">
      <c r="C7049" s="3"/>
      <c r="D7049" s="23"/>
    </row>
    <row r="7050" spans="3:4" x14ac:dyDescent="0.55000000000000004">
      <c r="C7050" s="3"/>
      <c r="D7050" s="23"/>
    </row>
    <row r="7051" spans="3:4" x14ac:dyDescent="0.55000000000000004">
      <c r="C7051" s="3"/>
      <c r="D7051" s="23"/>
    </row>
    <row r="7052" spans="3:4" x14ac:dyDescent="0.55000000000000004">
      <c r="C7052" s="3"/>
      <c r="D7052" s="23"/>
    </row>
    <row r="7053" spans="3:4" x14ac:dyDescent="0.55000000000000004">
      <c r="C7053" s="3"/>
      <c r="D7053" s="23"/>
    </row>
    <row r="7054" spans="3:4" x14ac:dyDescent="0.55000000000000004">
      <c r="C7054" s="3"/>
      <c r="D7054" s="23"/>
    </row>
    <row r="7055" spans="3:4" x14ac:dyDescent="0.55000000000000004">
      <c r="C7055" s="3"/>
      <c r="D7055" s="23"/>
    </row>
    <row r="7056" spans="3:4" x14ac:dyDescent="0.55000000000000004">
      <c r="C7056" s="3"/>
      <c r="D7056" s="23"/>
    </row>
    <row r="7057" spans="3:4" x14ac:dyDescent="0.55000000000000004">
      <c r="C7057" s="3"/>
      <c r="D7057" s="23"/>
    </row>
    <row r="7058" spans="3:4" x14ac:dyDescent="0.55000000000000004">
      <c r="C7058" s="3"/>
      <c r="D7058" s="23"/>
    </row>
    <row r="7059" spans="3:4" x14ac:dyDescent="0.55000000000000004">
      <c r="C7059" s="3"/>
      <c r="D7059" s="23"/>
    </row>
    <row r="7060" spans="3:4" x14ac:dyDescent="0.55000000000000004">
      <c r="C7060" s="3"/>
      <c r="D7060" s="23"/>
    </row>
    <row r="7061" spans="3:4" x14ac:dyDescent="0.55000000000000004">
      <c r="C7061" s="3"/>
      <c r="D7061" s="23"/>
    </row>
    <row r="7062" spans="3:4" x14ac:dyDescent="0.55000000000000004">
      <c r="C7062" s="3"/>
      <c r="D7062" s="23"/>
    </row>
    <row r="7063" spans="3:4" x14ac:dyDescent="0.55000000000000004">
      <c r="C7063" s="3"/>
      <c r="D7063" s="23"/>
    </row>
    <row r="7064" spans="3:4" x14ac:dyDescent="0.55000000000000004">
      <c r="C7064" s="3"/>
      <c r="D7064" s="23"/>
    </row>
    <row r="7065" spans="3:4" x14ac:dyDescent="0.55000000000000004">
      <c r="C7065" s="3"/>
      <c r="D7065" s="23"/>
    </row>
    <row r="7066" spans="3:4" x14ac:dyDescent="0.55000000000000004">
      <c r="C7066" s="3"/>
      <c r="D7066" s="23"/>
    </row>
    <row r="7067" spans="3:4" x14ac:dyDescent="0.55000000000000004">
      <c r="C7067" s="3"/>
      <c r="D7067" s="23"/>
    </row>
    <row r="7068" spans="3:4" x14ac:dyDescent="0.55000000000000004">
      <c r="C7068" s="3"/>
      <c r="D7068" s="23"/>
    </row>
    <row r="7069" spans="3:4" x14ac:dyDescent="0.55000000000000004">
      <c r="C7069" s="3"/>
      <c r="D7069" s="23"/>
    </row>
    <row r="7070" spans="3:4" x14ac:dyDescent="0.55000000000000004">
      <c r="C7070" s="3"/>
      <c r="D7070" s="23"/>
    </row>
    <row r="7071" spans="3:4" x14ac:dyDescent="0.55000000000000004">
      <c r="C7071" s="3"/>
      <c r="D7071" s="23"/>
    </row>
    <row r="7072" spans="3:4" x14ac:dyDescent="0.55000000000000004">
      <c r="C7072" s="3"/>
      <c r="D7072" s="23"/>
    </row>
    <row r="7073" spans="3:4" x14ac:dyDescent="0.55000000000000004">
      <c r="C7073" s="3"/>
      <c r="D7073" s="23"/>
    </row>
    <row r="7074" spans="3:4" x14ac:dyDescent="0.55000000000000004">
      <c r="C7074" s="3"/>
      <c r="D7074" s="23"/>
    </row>
    <row r="7075" spans="3:4" x14ac:dyDescent="0.55000000000000004">
      <c r="C7075" s="3"/>
      <c r="D7075" s="23"/>
    </row>
    <row r="7076" spans="3:4" x14ac:dyDescent="0.55000000000000004">
      <c r="C7076" s="3"/>
      <c r="D7076" s="23"/>
    </row>
    <row r="7077" spans="3:4" x14ac:dyDescent="0.55000000000000004">
      <c r="C7077" s="3"/>
      <c r="D7077" s="23"/>
    </row>
    <row r="7078" spans="3:4" x14ac:dyDescent="0.55000000000000004">
      <c r="C7078" s="3"/>
      <c r="D7078" s="23"/>
    </row>
    <row r="7079" spans="3:4" x14ac:dyDescent="0.55000000000000004">
      <c r="C7079" s="3"/>
      <c r="D7079" s="23"/>
    </row>
    <row r="7080" spans="3:4" x14ac:dyDescent="0.55000000000000004">
      <c r="C7080" s="3"/>
      <c r="D7080" s="23"/>
    </row>
    <row r="7081" spans="3:4" x14ac:dyDescent="0.55000000000000004">
      <c r="C7081" s="3"/>
      <c r="D7081" s="23"/>
    </row>
    <row r="7082" spans="3:4" x14ac:dyDescent="0.55000000000000004">
      <c r="C7082" s="3"/>
      <c r="D7082" s="23"/>
    </row>
    <row r="7083" spans="3:4" x14ac:dyDescent="0.55000000000000004">
      <c r="C7083" s="3"/>
      <c r="D7083" s="23"/>
    </row>
    <row r="7084" spans="3:4" x14ac:dyDescent="0.55000000000000004">
      <c r="C7084" s="3"/>
      <c r="D7084" s="23"/>
    </row>
    <row r="7085" spans="3:4" x14ac:dyDescent="0.55000000000000004">
      <c r="C7085" s="3"/>
      <c r="D7085" s="23"/>
    </row>
    <row r="7086" spans="3:4" x14ac:dyDescent="0.55000000000000004">
      <c r="C7086" s="3"/>
      <c r="D7086" s="23"/>
    </row>
    <row r="7087" spans="3:4" x14ac:dyDescent="0.55000000000000004">
      <c r="C7087" s="3"/>
      <c r="D7087" s="23"/>
    </row>
    <row r="7088" spans="3:4" x14ac:dyDescent="0.55000000000000004">
      <c r="C7088" s="3"/>
      <c r="D7088" s="23"/>
    </row>
    <row r="7089" spans="3:4" x14ac:dyDescent="0.55000000000000004">
      <c r="C7089" s="3"/>
      <c r="D7089" s="23"/>
    </row>
    <row r="7090" spans="3:4" x14ac:dyDescent="0.55000000000000004">
      <c r="C7090" s="3"/>
      <c r="D7090" s="23"/>
    </row>
    <row r="7091" spans="3:4" x14ac:dyDescent="0.55000000000000004">
      <c r="C7091" s="3"/>
      <c r="D7091" s="23"/>
    </row>
    <row r="7092" spans="3:4" x14ac:dyDescent="0.55000000000000004">
      <c r="C7092" s="3"/>
      <c r="D7092" s="23"/>
    </row>
    <row r="7093" spans="3:4" x14ac:dyDescent="0.55000000000000004">
      <c r="C7093" s="3"/>
      <c r="D7093" s="23"/>
    </row>
    <row r="7094" spans="3:4" x14ac:dyDescent="0.55000000000000004">
      <c r="C7094" s="3"/>
      <c r="D7094" s="23"/>
    </row>
    <row r="7095" spans="3:4" x14ac:dyDescent="0.55000000000000004">
      <c r="C7095" s="3"/>
      <c r="D7095" s="23"/>
    </row>
    <row r="7096" spans="3:4" x14ac:dyDescent="0.55000000000000004">
      <c r="C7096" s="3"/>
      <c r="D7096" s="23"/>
    </row>
    <row r="7097" spans="3:4" x14ac:dyDescent="0.55000000000000004">
      <c r="C7097" s="3"/>
      <c r="D7097" s="23"/>
    </row>
    <row r="7098" spans="3:4" x14ac:dyDescent="0.55000000000000004">
      <c r="C7098" s="3"/>
      <c r="D7098" s="23"/>
    </row>
    <row r="7099" spans="3:4" x14ac:dyDescent="0.55000000000000004">
      <c r="C7099" s="3"/>
      <c r="D7099" s="23"/>
    </row>
    <row r="7100" spans="3:4" x14ac:dyDescent="0.55000000000000004">
      <c r="C7100" s="3"/>
      <c r="D7100" s="23"/>
    </row>
    <row r="7101" spans="3:4" x14ac:dyDescent="0.55000000000000004">
      <c r="C7101" s="3"/>
      <c r="D7101" s="23"/>
    </row>
    <row r="7102" spans="3:4" x14ac:dyDescent="0.55000000000000004">
      <c r="C7102" s="3"/>
      <c r="D7102" s="23"/>
    </row>
    <row r="7103" spans="3:4" x14ac:dyDescent="0.55000000000000004">
      <c r="C7103" s="3"/>
      <c r="D7103" s="23"/>
    </row>
    <row r="7104" spans="3:4" x14ac:dyDescent="0.55000000000000004">
      <c r="C7104" s="3"/>
      <c r="D7104" s="23"/>
    </row>
    <row r="7105" spans="3:4" x14ac:dyDescent="0.55000000000000004">
      <c r="C7105" s="3"/>
      <c r="D7105" s="23"/>
    </row>
    <row r="7106" spans="3:4" x14ac:dyDescent="0.55000000000000004">
      <c r="C7106" s="3"/>
      <c r="D7106" s="23"/>
    </row>
    <row r="7107" spans="3:4" x14ac:dyDescent="0.55000000000000004">
      <c r="C7107" s="3"/>
      <c r="D7107" s="23"/>
    </row>
    <row r="7108" spans="3:4" x14ac:dyDescent="0.55000000000000004">
      <c r="C7108" s="3"/>
      <c r="D7108" s="23"/>
    </row>
    <row r="7109" spans="3:4" x14ac:dyDescent="0.55000000000000004">
      <c r="C7109" s="3"/>
      <c r="D7109" s="23"/>
    </row>
    <row r="7110" spans="3:4" x14ac:dyDescent="0.55000000000000004">
      <c r="C7110" s="3"/>
      <c r="D7110" s="23"/>
    </row>
    <row r="7111" spans="3:4" x14ac:dyDescent="0.55000000000000004">
      <c r="C7111" s="3"/>
      <c r="D7111" s="23"/>
    </row>
    <row r="7112" spans="3:4" x14ac:dyDescent="0.55000000000000004">
      <c r="C7112" s="3"/>
      <c r="D7112" s="23"/>
    </row>
    <row r="7113" spans="3:4" x14ac:dyDescent="0.55000000000000004">
      <c r="C7113" s="3"/>
      <c r="D7113" s="23"/>
    </row>
    <row r="7114" spans="3:4" x14ac:dyDescent="0.55000000000000004">
      <c r="C7114" s="3"/>
      <c r="D7114" s="23"/>
    </row>
    <row r="7115" spans="3:4" x14ac:dyDescent="0.55000000000000004">
      <c r="C7115" s="3"/>
      <c r="D7115" s="23"/>
    </row>
    <row r="7116" spans="3:4" x14ac:dyDescent="0.55000000000000004">
      <c r="C7116" s="3"/>
      <c r="D7116" s="23"/>
    </row>
    <row r="7117" spans="3:4" x14ac:dyDescent="0.55000000000000004">
      <c r="C7117" s="3"/>
      <c r="D7117" s="23"/>
    </row>
    <row r="7118" spans="3:4" x14ac:dyDescent="0.55000000000000004">
      <c r="C7118" s="3"/>
      <c r="D7118" s="23"/>
    </row>
    <row r="7119" spans="3:4" x14ac:dyDescent="0.55000000000000004">
      <c r="C7119" s="3"/>
      <c r="D7119" s="23"/>
    </row>
    <row r="7120" spans="3:4" x14ac:dyDescent="0.55000000000000004">
      <c r="C7120" s="3"/>
      <c r="D7120" s="23"/>
    </row>
    <row r="7121" spans="3:4" x14ac:dyDescent="0.55000000000000004">
      <c r="C7121" s="3"/>
      <c r="D7121" s="23"/>
    </row>
    <row r="7122" spans="3:4" x14ac:dyDescent="0.55000000000000004">
      <c r="C7122" s="3"/>
      <c r="D7122" s="23"/>
    </row>
    <row r="7123" spans="3:4" x14ac:dyDescent="0.55000000000000004">
      <c r="C7123" s="3"/>
      <c r="D7123" s="23"/>
    </row>
    <row r="7124" spans="3:4" x14ac:dyDescent="0.55000000000000004">
      <c r="C7124" s="3"/>
      <c r="D7124" s="23"/>
    </row>
    <row r="7125" spans="3:4" x14ac:dyDescent="0.55000000000000004">
      <c r="C7125" s="3"/>
      <c r="D7125" s="23"/>
    </row>
    <row r="7126" spans="3:4" x14ac:dyDescent="0.55000000000000004">
      <c r="C7126" s="3"/>
      <c r="D7126" s="23"/>
    </row>
    <row r="7127" spans="3:4" x14ac:dyDescent="0.55000000000000004">
      <c r="C7127" s="3"/>
      <c r="D7127" s="23"/>
    </row>
    <row r="7128" spans="3:4" x14ac:dyDescent="0.55000000000000004">
      <c r="C7128" s="3"/>
      <c r="D7128" s="23"/>
    </row>
    <row r="7129" spans="3:4" x14ac:dyDescent="0.55000000000000004">
      <c r="C7129" s="3"/>
      <c r="D7129" s="23"/>
    </row>
    <row r="7130" spans="3:4" x14ac:dyDescent="0.55000000000000004">
      <c r="C7130" s="3"/>
      <c r="D7130" s="23"/>
    </row>
    <row r="7131" spans="3:4" x14ac:dyDescent="0.55000000000000004">
      <c r="C7131" s="3"/>
      <c r="D7131" s="23"/>
    </row>
    <row r="7132" spans="3:4" x14ac:dyDescent="0.55000000000000004">
      <c r="C7132" s="3"/>
      <c r="D7132" s="23"/>
    </row>
    <row r="7133" spans="3:4" x14ac:dyDescent="0.55000000000000004">
      <c r="C7133" s="3"/>
      <c r="D7133" s="23"/>
    </row>
    <row r="7134" spans="3:4" x14ac:dyDescent="0.55000000000000004">
      <c r="C7134" s="3"/>
      <c r="D7134" s="23"/>
    </row>
    <row r="7135" spans="3:4" x14ac:dyDescent="0.55000000000000004">
      <c r="C7135" s="3"/>
      <c r="D7135" s="23"/>
    </row>
    <row r="7136" spans="3:4" x14ac:dyDescent="0.55000000000000004">
      <c r="C7136" s="3"/>
      <c r="D7136" s="23"/>
    </row>
    <row r="7137" spans="3:4" x14ac:dyDescent="0.55000000000000004">
      <c r="C7137" s="3"/>
      <c r="D7137" s="23"/>
    </row>
    <row r="7138" spans="3:4" x14ac:dyDescent="0.55000000000000004">
      <c r="C7138" s="3"/>
      <c r="D7138" s="23"/>
    </row>
    <row r="7139" spans="3:4" x14ac:dyDescent="0.55000000000000004">
      <c r="C7139" s="3"/>
      <c r="D7139" s="23"/>
    </row>
    <row r="7140" spans="3:4" x14ac:dyDescent="0.55000000000000004">
      <c r="C7140" s="3"/>
      <c r="D7140" s="23"/>
    </row>
    <row r="7141" spans="3:4" x14ac:dyDescent="0.55000000000000004">
      <c r="C7141" s="3"/>
      <c r="D7141" s="23"/>
    </row>
    <row r="7142" spans="3:4" x14ac:dyDescent="0.55000000000000004">
      <c r="C7142" s="3"/>
      <c r="D7142" s="23"/>
    </row>
    <row r="7143" spans="3:4" x14ac:dyDescent="0.55000000000000004">
      <c r="C7143" s="3"/>
      <c r="D7143" s="23"/>
    </row>
    <row r="7144" spans="3:4" x14ac:dyDescent="0.55000000000000004">
      <c r="C7144" s="3"/>
      <c r="D7144" s="23"/>
    </row>
    <row r="7145" spans="3:4" x14ac:dyDescent="0.55000000000000004">
      <c r="C7145" s="3"/>
      <c r="D7145" s="23"/>
    </row>
    <row r="7146" spans="3:4" x14ac:dyDescent="0.55000000000000004">
      <c r="C7146" s="3"/>
      <c r="D7146" s="23"/>
    </row>
    <row r="7147" spans="3:4" x14ac:dyDescent="0.55000000000000004">
      <c r="C7147" s="3"/>
      <c r="D7147" s="23"/>
    </row>
    <row r="7148" spans="3:4" x14ac:dyDescent="0.55000000000000004">
      <c r="C7148" s="3"/>
      <c r="D7148" s="23"/>
    </row>
    <row r="7149" spans="3:4" x14ac:dyDescent="0.55000000000000004">
      <c r="C7149" s="3"/>
      <c r="D7149" s="23"/>
    </row>
    <row r="7150" spans="3:4" x14ac:dyDescent="0.55000000000000004">
      <c r="C7150" s="3"/>
      <c r="D7150" s="23"/>
    </row>
    <row r="7151" spans="3:4" x14ac:dyDescent="0.55000000000000004">
      <c r="C7151" s="3"/>
      <c r="D7151" s="23"/>
    </row>
    <row r="7152" spans="3:4" x14ac:dyDescent="0.55000000000000004">
      <c r="C7152" s="3"/>
      <c r="D7152" s="23"/>
    </row>
    <row r="7153" spans="3:4" x14ac:dyDescent="0.55000000000000004">
      <c r="C7153" s="3"/>
      <c r="D7153" s="23"/>
    </row>
    <row r="7154" spans="3:4" x14ac:dyDescent="0.55000000000000004">
      <c r="C7154" s="3"/>
      <c r="D7154" s="23"/>
    </row>
    <row r="7155" spans="3:4" x14ac:dyDescent="0.55000000000000004">
      <c r="C7155" s="3"/>
      <c r="D7155" s="23"/>
    </row>
    <row r="7156" spans="3:4" x14ac:dyDescent="0.55000000000000004">
      <c r="C7156" s="3"/>
      <c r="D7156" s="23"/>
    </row>
    <row r="7157" spans="3:4" x14ac:dyDescent="0.55000000000000004">
      <c r="C7157" s="3"/>
      <c r="D7157" s="23"/>
    </row>
    <row r="7158" spans="3:4" x14ac:dyDescent="0.55000000000000004">
      <c r="C7158" s="3"/>
      <c r="D7158" s="23"/>
    </row>
    <row r="7159" spans="3:4" x14ac:dyDescent="0.55000000000000004">
      <c r="C7159" s="3"/>
      <c r="D7159" s="23"/>
    </row>
    <row r="7160" spans="3:4" x14ac:dyDescent="0.55000000000000004">
      <c r="C7160" s="3"/>
      <c r="D7160" s="23"/>
    </row>
    <row r="7161" spans="3:4" x14ac:dyDescent="0.55000000000000004">
      <c r="C7161" s="3"/>
      <c r="D7161" s="23"/>
    </row>
    <row r="7162" spans="3:4" x14ac:dyDescent="0.55000000000000004">
      <c r="C7162" s="3"/>
      <c r="D7162" s="23"/>
    </row>
    <row r="7163" spans="3:4" x14ac:dyDescent="0.55000000000000004">
      <c r="C7163" s="3"/>
      <c r="D7163" s="23"/>
    </row>
    <row r="7164" spans="3:4" x14ac:dyDescent="0.55000000000000004">
      <c r="C7164" s="3"/>
      <c r="D7164" s="23"/>
    </row>
    <row r="7165" spans="3:4" x14ac:dyDescent="0.55000000000000004">
      <c r="C7165" s="3"/>
      <c r="D7165" s="23"/>
    </row>
    <row r="7166" spans="3:4" x14ac:dyDescent="0.55000000000000004">
      <c r="C7166" s="3"/>
      <c r="D7166" s="23"/>
    </row>
    <row r="7167" spans="3:4" x14ac:dyDescent="0.55000000000000004">
      <c r="C7167" s="3"/>
      <c r="D7167" s="23"/>
    </row>
    <row r="7168" spans="3:4" x14ac:dyDescent="0.55000000000000004">
      <c r="C7168" s="3"/>
      <c r="D7168" s="23"/>
    </row>
    <row r="7169" spans="3:4" x14ac:dyDescent="0.55000000000000004">
      <c r="C7169" s="3"/>
      <c r="D7169" s="23"/>
    </row>
    <row r="7170" spans="3:4" x14ac:dyDescent="0.55000000000000004">
      <c r="C7170" s="3"/>
      <c r="D7170" s="23"/>
    </row>
    <row r="7171" spans="3:4" x14ac:dyDescent="0.55000000000000004">
      <c r="C7171" s="3"/>
      <c r="D7171" s="23"/>
    </row>
    <row r="7172" spans="3:4" x14ac:dyDescent="0.55000000000000004">
      <c r="C7172" s="3"/>
      <c r="D7172" s="23"/>
    </row>
    <row r="7173" spans="3:4" x14ac:dyDescent="0.55000000000000004">
      <c r="C7173" s="3"/>
      <c r="D7173" s="23"/>
    </row>
    <row r="7174" spans="3:4" x14ac:dyDescent="0.55000000000000004">
      <c r="C7174" s="3"/>
      <c r="D7174" s="23"/>
    </row>
    <row r="7175" spans="3:4" x14ac:dyDescent="0.55000000000000004">
      <c r="C7175" s="3"/>
      <c r="D7175" s="23"/>
    </row>
    <row r="7176" spans="3:4" x14ac:dyDescent="0.55000000000000004">
      <c r="C7176" s="3"/>
      <c r="D7176" s="23"/>
    </row>
    <row r="7177" spans="3:4" x14ac:dyDescent="0.55000000000000004">
      <c r="C7177" s="3"/>
      <c r="D7177" s="23"/>
    </row>
    <row r="7178" spans="3:4" x14ac:dyDescent="0.55000000000000004">
      <c r="C7178" s="3"/>
      <c r="D7178" s="23"/>
    </row>
    <row r="7179" spans="3:4" x14ac:dyDescent="0.55000000000000004">
      <c r="C7179" s="3"/>
      <c r="D7179" s="23"/>
    </row>
    <row r="7180" spans="3:4" x14ac:dyDescent="0.55000000000000004">
      <c r="C7180" s="3"/>
      <c r="D7180" s="23"/>
    </row>
    <row r="7181" spans="3:4" x14ac:dyDescent="0.55000000000000004">
      <c r="C7181" s="3"/>
      <c r="D7181" s="23"/>
    </row>
    <row r="7182" spans="3:4" x14ac:dyDescent="0.55000000000000004">
      <c r="C7182" s="3"/>
      <c r="D7182" s="23"/>
    </row>
    <row r="7183" spans="3:4" x14ac:dyDescent="0.55000000000000004">
      <c r="C7183" s="3"/>
      <c r="D7183" s="23"/>
    </row>
    <row r="7184" spans="3:4" x14ac:dyDescent="0.55000000000000004">
      <c r="C7184" s="3"/>
      <c r="D7184" s="23"/>
    </row>
    <row r="7185" spans="3:4" x14ac:dyDescent="0.55000000000000004">
      <c r="C7185" s="3"/>
      <c r="D7185" s="23"/>
    </row>
    <row r="7186" spans="3:4" x14ac:dyDescent="0.55000000000000004">
      <c r="C7186" s="3"/>
      <c r="D7186" s="23"/>
    </row>
    <row r="7187" spans="3:4" x14ac:dyDescent="0.55000000000000004">
      <c r="C7187" s="3"/>
      <c r="D7187" s="23"/>
    </row>
    <row r="7188" spans="3:4" x14ac:dyDescent="0.55000000000000004">
      <c r="C7188" s="3"/>
      <c r="D7188" s="23"/>
    </row>
    <row r="7189" spans="3:4" x14ac:dyDescent="0.55000000000000004">
      <c r="C7189" s="3"/>
      <c r="D7189" s="23"/>
    </row>
    <row r="7190" spans="3:4" x14ac:dyDescent="0.55000000000000004">
      <c r="C7190" s="3"/>
      <c r="D7190" s="23"/>
    </row>
    <row r="7191" spans="3:4" x14ac:dyDescent="0.55000000000000004">
      <c r="C7191" s="3"/>
      <c r="D7191" s="23"/>
    </row>
    <row r="7192" spans="3:4" x14ac:dyDescent="0.55000000000000004">
      <c r="C7192" s="3"/>
      <c r="D7192" s="23"/>
    </row>
    <row r="7193" spans="3:4" x14ac:dyDescent="0.55000000000000004">
      <c r="C7193" s="3"/>
      <c r="D7193" s="23"/>
    </row>
    <row r="7194" spans="3:4" x14ac:dyDescent="0.55000000000000004">
      <c r="C7194" s="3"/>
      <c r="D7194" s="23"/>
    </row>
    <row r="7195" spans="3:4" x14ac:dyDescent="0.55000000000000004">
      <c r="C7195" s="3"/>
      <c r="D7195" s="23"/>
    </row>
    <row r="7196" spans="3:4" x14ac:dyDescent="0.55000000000000004">
      <c r="C7196" s="3"/>
      <c r="D7196" s="23"/>
    </row>
    <row r="7197" spans="3:4" x14ac:dyDescent="0.55000000000000004">
      <c r="C7197" s="3"/>
      <c r="D7197" s="23"/>
    </row>
    <row r="7198" spans="3:4" x14ac:dyDescent="0.55000000000000004">
      <c r="C7198" s="3"/>
      <c r="D7198" s="23"/>
    </row>
    <row r="7199" spans="3:4" x14ac:dyDescent="0.55000000000000004">
      <c r="C7199" s="3"/>
      <c r="D7199" s="23"/>
    </row>
    <row r="7200" spans="3:4" x14ac:dyDescent="0.55000000000000004">
      <c r="C7200" s="3"/>
      <c r="D7200" s="23"/>
    </row>
    <row r="7201" spans="3:4" x14ac:dyDescent="0.55000000000000004">
      <c r="C7201" s="3"/>
      <c r="D7201" s="23"/>
    </row>
    <row r="7202" spans="3:4" x14ac:dyDescent="0.55000000000000004">
      <c r="C7202" s="3"/>
      <c r="D7202" s="23"/>
    </row>
    <row r="7203" spans="3:4" x14ac:dyDescent="0.55000000000000004">
      <c r="C7203" s="3"/>
      <c r="D7203" s="23"/>
    </row>
    <row r="7204" spans="3:4" x14ac:dyDescent="0.55000000000000004">
      <c r="C7204" s="3"/>
      <c r="D7204" s="23"/>
    </row>
    <row r="7205" spans="3:4" x14ac:dyDescent="0.55000000000000004">
      <c r="C7205" s="3"/>
      <c r="D7205" s="23"/>
    </row>
    <row r="7206" spans="3:4" x14ac:dyDescent="0.55000000000000004">
      <c r="C7206" s="3"/>
      <c r="D7206" s="23"/>
    </row>
    <row r="7207" spans="3:4" x14ac:dyDescent="0.55000000000000004">
      <c r="C7207" s="3"/>
      <c r="D7207" s="23"/>
    </row>
    <row r="7208" spans="3:4" x14ac:dyDescent="0.55000000000000004">
      <c r="C7208" s="3"/>
      <c r="D7208" s="23"/>
    </row>
    <row r="7209" spans="3:4" x14ac:dyDescent="0.55000000000000004">
      <c r="C7209" s="3"/>
      <c r="D7209" s="23"/>
    </row>
    <row r="7210" spans="3:4" x14ac:dyDescent="0.55000000000000004">
      <c r="C7210" s="3"/>
      <c r="D7210" s="23"/>
    </row>
    <row r="7211" spans="3:4" x14ac:dyDescent="0.55000000000000004">
      <c r="C7211" s="3"/>
      <c r="D7211" s="23"/>
    </row>
    <row r="7212" spans="3:4" x14ac:dyDescent="0.55000000000000004">
      <c r="C7212" s="3"/>
      <c r="D7212" s="23"/>
    </row>
    <row r="7213" spans="3:4" x14ac:dyDescent="0.55000000000000004">
      <c r="C7213" s="3"/>
      <c r="D7213" s="23"/>
    </row>
    <row r="7214" spans="3:4" x14ac:dyDescent="0.55000000000000004">
      <c r="C7214" s="3"/>
      <c r="D7214" s="23"/>
    </row>
    <row r="7215" spans="3:4" x14ac:dyDescent="0.55000000000000004">
      <c r="C7215" s="3"/>
      <c r="D7215" s="23"/>
    </row>
    <row r="7216" spans="3:4" x14ac:dyDescent="0.55000000000000004">
      <c r="C7216" s="3"/>
      <c r="D7216" s="23"/>
    </row>
    <row r="7217" spans="3:4" x14ac:dyDescent="0.55000000000000004">
      <c r="C7217" s="3"/>
      <c r="D7217" s="23"/>
    </row>
    <row r="7218" spans="3:4" x14ac:dyDescent="0.55000000000000004">
      <c r="C7218" s="3"/>
      <c r="D7218" s="23"/>
    </row>
    <row r="7219" spans="3:4" x14ac:dyDescent="0.55000000000000004">
      <c r="C7219" s="3"/>
      <c r="D7219" s="23"/>
    </row>
    <row r="7220" spans="3:4" x14ac:dyDescent="0.55000000000000004">
      <c r="C7220" s="3"/>
      <c r="D7220" s="23"/>
    </row>
    <row r="7221" spans="3:4" x14ac:dyDescent="0.55000000000000004">
      <c r="C7221" s="3"/>
      <c r="D7221" s="23"/>
    </row>
    <row r="7222" spans="3:4" x14ac:dyDescent="0.55000000000000004">
      <c r="C7222" s="3"/>
      <c r="D7222" s="23"/>
    </row>
    <row r="7223" spans="3:4" x14ac:dyDescent="0.55000000000000004">
      <c r="C7223" s="3"/>
      <c r="D7223" s="23"/>
    </row>
    <row r="7224" spans="3:4" x14ac:dyDescent="0.55000000000000004">
      <c r="C7224" s="3"/>
      <c r="D7224" s="23"/>
    </row>
    <row r="7225" spans="3:4" x14ac:dyDescent="0.55000000000000004">
      <c r="C7225" s="3"/>
      <c r="D7225" s="23"/>
    </row>
    <row r="7226" spans="3:4" x14ac:dyDescent="0.55000000000000004">
      <c r="C7226" s="3"/>
      <c r="D7226" s="23"/>
    </row>
    <row r="7227" spans="3:4" x14ac:dyDescent="0.55000000000000004">
      <c r="C7227" s="3"/>
      <c r="D7227" s="23"/>
    </row>
    <row r="7228" spans="3:4" x14ac:dyDescent="0.55000000000000004">
      <c r="C7228" s="3"/>
      <c r="D7228" s="23"/>
    </row>
    <row r="7229" spans="3:4" x14ac:dyDescent="0.55000000000000004">
      <c r="C7229" s="3"/>
      <c r="D7229" s="23"/>
    </row>
    <row r="7230" spans="3:4" x14ac:dyDescent="0.55000000000000004">
      <c r="C7230" s="3"/>
      <c r="D7230" s="23"/>
    </row>
    <row r="7231" spans="3:4" x14ac:dyDescent="0.55000000000000004">
      <c r="C7231" s="3"/>
      <c r="D7231" s="23"/>
    </row>
    <row r="7232" spans="3:4" x14ac:dyDescent="0.55000000000000004">
      <c r="C7232" s="3"/>
      <c r="D7232" s="23"/>
    </row>
    <row r="7233" spans="3:4" x14ac:dyDescent="0.55000000000000004">
      <c r="C7233" s="3"/>
      <c r="D7233" s="23"/>
    </row>
    <row r="7234" spans="3:4" x14ac:dyDescent="0.55000000000000004">
      <c r="C7234" s="3"/>
      <c r="D7234" s="23"/>
    </row>
    <row r="7235" spans="3:4" x14ac:dyDescent="0.55000000000000004">
      <c r="C7235" s="3"/>
      <c r="D7235" s="23"/>
    </row>
    <row r="7236" spans="3:4" x14ac:dyDescent="0.55000000000000004">
      <c r="C7236" s="3"/>
      <c r="D7236" s="23"/>
    </row>
    <row r="7237" spans="3:4" x14ac:dyDescent="0.55000000000000004">
      <c r="C7237" s="3"/>
      <c r="D7237" s="23"/>
    </row>
    <row r="7238" spans="3:4" x14ac:dyDescent="0.55000000000000004">
      <c r="C7238" s="3"/>
      <c r="D7238" s="23"/>
    </row>
    <row r="7239" spans="3:4" x14ac:dyDescent="0.55000000000000004">
      <c r="C7239" s="3"/>
      <c r="D7239" s="23"/>
    </row>
    <row r="7240" spans="3:4" x14ac:dyDescent="0.55000000000000004">
      <c r="C7240" s="3"/>
      <c r="D7240" s="23"/>
    </row>
    <row r="7241" spans="3:4" x14ac:dyDescent="0.55000000000000004">
      <c r="C7241" s="3"/>
      <c r="D7241" s="23"/>
    </row>
    <row r="7242" spans="3:4" x14ac:dyDescent="0.55000000000000004">
      <c r="C7242" s="3"/>
      <c r="D7242" s="23"/>
    </row>
    <row r="7243" spans="3:4" x14ac:dyDescent="0.55000000000000004">
      <c r="C7243" s="3"/>
      <c r="D7243" s="23"/>
    </row>
    <row r="7244" spans="3:4" x14ac:dyDescent="0.55000000000000004">
      <c r="C7244" s="3"/>
      <c r="D7244" s="23"/>
    </row>
    <row r="7245" spans="3:4" x14ac:dyDescent="0.55000000000000004">
      <c r="C7245" s="3"/>
      <c r="D7245" s="23"/>
    </row>
    <row r="7246" spans="3:4" x14ac:dyDescent="0.55000000000000004">
      <c r="C7246" s="3"/>
      <c r="D7246" s="23"/>
    </row>
    <row r="7247" spans="3:4" x14ac:dyDescent="0.55000000000000004">
      <c r="C7247" s="3"/>
      <c r="D7247" s="23"/>
    </row>
    <row r="7248" spans="3:4" x14ac:dyDescent="0.55000000000000004">
      <c r="C7248" s="3"/>
      <c r="D7248" s="23"/>
    </row>
    <row r="7249" spans="3:4" x14ac:dyDescent="0.55000000000000004">
      <c r="C7249" s="3"/>
      <c r="D7249" s="23"/>
    </row>
    <row r="7250" spans="3:4" x14ac:dyDescent="0.55000000000000004">
      <c r="C7250" s="3"/>
      <c r="D7250" s="23"/>
    </row>
    <row r="7251" spans="3:4" x14ac:dyDescent="0.55000000000000004">
      <c r="C7251" s="3"/>
      <c r="D7251" s="23"/>
    </row>
    <row r="7252" spans="3:4" x14ac:dyDescent="0.55000000000000004">
      <c r="C7252" s="3"/>
      <c r="D7252" s="23"/>
    </row>
    <row r="7253" spans="3:4" x14ac:dyDescent="0.55000000000000004">
      <c r="C7253" s="3"/>
      <c r="D7253" s="23"/>
    </row>
    <row r="7254" spans="3:4" x14ac:dyDescent="0.55000000000000004">
      <c r="C7254" s="3"/>
      <c r="D7254" s="23"/>
    </row>
    <row r="7255" spans="3:4" x14ac:dyDescent="0.55000000000000004">
      <c r="C7255" s="3"/>
      <c r="D7255" s="23"/>
    </row>
    <row r="7256" spans="3:4" x14ac:dyDescent="0.55000000000000004">
      <c r="C7256" s="3"/>
      <c r="D7256" s="23"/>
    </row>
    <row r="7257" spans="3:4" x14ac:dyDescent="0.55000000000000004">
      <c r="C7257" s="3"/>
      <c r="D7257" s="23"/>
    </row>
    <row r="7258" spans="3:4" x14ac:dyDescent="0.55000000000000004">
      <c r="C7258" s="3"/>
      <c r="D7258" s="23"/>
    </row>
    <row r="7259" spans="3:4" x14ac:dyDescent="0.55000000000000004">
      <c r="C7259" s="3"/>
      <c r="D7259" s="23"/>
    </row>
    <row r="7260" spans="3:4" x14ac:dyDescent="0.55000000000000004">
      <c r="C7260" s="3"/>
      <c r="D7260" s="23"/>
    </row>
    <row r="7261" spans="3:4" x14ac:dyDescent="0.55000000000000004">
      <c r="C7261" s="3"/>
      <c r="D7261" s="23"/>
    </row>
    <row r="7262" spans="3:4" x14ac:dyDescent="0.55000000000000004">
      <c r="C7262" s="3"/>
      <c r="D7262" s="23"/>
    </row>
    <row r="7263" spans="3:4" x14ac:dyDescent="0.55000000000000004">
      <c r="C7263" s="3"/>
      <c r="D7263" s="23"/>
    </row>
    <row r="7264" spans="3:4" x14ac:dyDescent="0.55000000000000004">
      <c r="C7264" s="3"/>
      <c r="D7264" s="23"/>
    </row>
    <row r="7265" spans="3:4" x14ac:dyDescent="0.55000000000000004">
      <c r="C7265" s="3"/>
      <c r="D7265" s="23"/>
    </row>
    <row r="7266" spans="3:4" x14ac:dyDescent="0.55000000000000004">
      <c r="C7266" s="3"/>
      <c r="D7266" s="23"/>
    </row>
    <row r="7267" spans="3:4" x14ac:dyDescent="0.55000000000000004">
      <c r="C7267" s="3"/>
      <c r="D7267" s="23"/>
    </row>
    <row r="7268" spans="3:4" x14ac:dyDescent="0.55000000000000004">
      <c r="C7268" s="3"/>
      <c r="D7268" s="23"/>
    </row>
    <row r="7269" spans="3:4" x14ac:dyDescent="0.55000000000000004">
      <c r="C7269" s="3"/>
      <c r="D7269" s="23"/>
    </row>
    <row r="7270" spans="3:4" x14ac:dyDescent="0.55000000000000004">
      <c r="C7270" s="3"/>
      <c r="D7270" s="23"/>
    </row>
    <row r="7271" spans="3:4" x14ac:dyDescent="0.55000000000000004">
      <c r="C7271" s="3"/>
      <c r="D7271" s="23"/>
    </row>
    <row r="7272" spans="3:4" x14ac:dyDescent="0.55000000000000004">
      <c r="C7272" s="3"/>
      <c r="D7272" s="23"/>
    </row>
    <row r="7273" spans="3:4" x14ac:dyDescent="0.55000000000000004">
      <c r="C7273" s="3"/>
      <c r="D7273" s="23"/>
    </row>
    <row r="7274" spans="3:4" x14ac:dyDescent="0.55000000000000004">
      <c r="C7274" s="3"/>
      <c r="D7274" s="23"/>
    </row>
    <row r="7275" spans="3:4" x14ac:dyDescent="0.55000000000000004">
      <c r="C7275" s="3"/>
      <c r="D7275" s="23"/>
    </row>
    <row r="7276" spans="3:4" x14ac:dyDescent="0.55000000000000004">
      <c r="C7276" s="3"/>
      <c r="D7276" s="23"/>
    </row>
    <row r="7277" spans="3:4" x14ac:dyDescent="0.55000000000000004">
      <c r="C7277" s="3"/>
      <c r="D7277" s="23"/>
    </row>
    <row r="7278" spans="3:4" x14ac:dyDescent="0.55000000000000004">
      <c r="C7278" s="3"/>
      <c r="D7278" s="23"/>
    </row>
    <row r="7279" spans="3:4" x14ac:dyDescent="0.55000000000000004">
      <c r="C7279" s="3"/>
      <c r="D7279" s="23"/>
    </row>
    <row r="7280" spans="3:4" x14ac:dyDescent="0.55000000000000004">
      <c r="C7280" s="3"/>
      <c r="D7280" s="23"/>
    </row>
    <row r="7281" spans="3:4" x14ac:dyDescent="0.55000000000000004">
      <c r="C7281" s="3"/>
      <c r="D7281" s="23"/>
    </row>
    <row r="7282" spans="3:4" x14ac:dyDescent="0.55000000000000004">
      <c r="C7282" s="3"/>
      <c r="D7282" s="23"/>
    </row>
    <row r="7283" spans="3:4" x14ac:dyDescent="0.55000000000000004">
      <c r="C7283" s="3"/>
      <c r="D7283" s="23"/>
    </row>
    <row r="7284" spans="3:4" x14ac:dyDescent="0.55000000000000004">
      <c r="C7284" s="3"/>
      <c r="D7284" s="23"/>
    </row>
    <row r="7285" spans="3:4" x14ac:dyDescent="0.55000000000000004">
      <c r="C7285" s="3"/>
      <c r="D7285" s="23"/>
    </row>
    <row r="7286" spans="3:4" x14ac:dyDescent="0.55000000000000004">
      <c r="C7286" s="3"/>
      <c r="D7286" s="23"/>
    </row>
    <row r="7287" spans="3:4" x14ac:dyDescent="0.55000000000000004">
      <c r="C7287" s="3"/>
      <c r="D7287" s="23"/>
    </row>
    <row r="7288" spans="3:4" x14ac:dyDescent="0.55000000000000004">
      <c r="C7288" s="3"/>
      <c r="D7288" s="23"/>
    </row>
    <row r="7289" spans="3:4" x14ac:dyDescent="0.55000000000000004">
      <c r="C7289" s="3"/>
      <c r="D7289" s="23"/>
    </row>
    <row r="7290" spans="3:4" x14ac:dyDescent="0.55000000000000004">
      <c r="C7290" s="3"/>
      <c r="D7290" s="23"/>
    </row>
    <row r="7291" spans="3:4" x14ac:dyDescent="0.55000000000000004">
      <c r="C7291" s="3"/>
      <c r="D7291" s="23"/>
    </row>
    <row r="7292" spans="3:4" x14ac:dyDescent="0.55000000000000004">
      <c r="C7292" s="3"/>
      <c r="D7292" s="23"/>
    </row>
    <row r="7293" spans="3:4" x14ac:dyDescent="0.55000000000000004">
      <c r="C7293" s="3"/>
      <c r="D7293" s="23"/>
    </row>
    <row r="7294" spans="3:4" x14ac:dyDescent="0.55000000000000004">
      <c r="C7294" s="3"/>
      <c r="D7294" s="23"/>
    </row>
    <row r="7295" spans="3:4" x14ac:dyDescent="0.55000000000000004">
      <c r="C7295" s="3"/>
      <c r="D7295" s="23"/>
    </row>
    <row r="7296" spans="3:4" x14ac:dyDescent="0.55000000000000004">
      <c r="C7296" s="3"/>
      <c r="D7296" s="23"/>
    </row>
    <row r="7297" spans="3:4" x14ac:dyDescent="0.55000000000000004">
      <c r="C7297" s="3"/>
      <c r="D7297" s="23"/>
    </row>
    <row r="7298" spans="3:4" x14ac:dyDescent="0.55000000000000004">
      <c r="C7298" s="3"/>
      <c r="D7298" s="23"/>
    </row>
    <row r="7299" spans="3:4" x14ac:dyDescent="0.55000000000000004">
      <c r="C7299" s="3"/>
      <c r="D7299" s="23"/>
    </row>
    <row r="7300" spans="3:4" x14ac:dyDescent="0.55000000000000004">
      <c r="C7300" s="3"/>
      <c r="D7300" s="23"/>
    </row>
    <row r="7301" spans="3:4" x14ac:dyDescent="0.55000000000000004">
      <c r="C7301" s="3"/>
      <c r="D7301" s="23"/>
    </row>
    <row r="7302" spans="3:4" x14ac:dyDescent="0.55000000000000004">
      <c r="C7302" s="3"/>
      <c r="D7302" s="23"/>
    </row>
    <row r="7303" spans="3:4" x14ac:dyDescent="0.55000000000000004">
      <c r="C7303" s="3"/>
      <c r="D7303" s="23"/>
    </row>
    <row r="7304" spans="3:4" x14ac:dyDescent="0.55000000000000004">
      <c r="C7304" s="3"/>
      <c r="D7304" s="23"/>
    </row>
    <row r="7305" spans="3:4" x14ac:dyDescent="0.55000000000000004">
      <c r="C7305" s="3"/>
      <c r="D7305" s="23"/>
    </row>
    <row r="7306" spans="3:4" x14ac:dyDescent="0.55000000000000004">
      <c r="C7306" s="3"/>
      <c r="D7306" s="23"/>
    </row>
    <row r="7307" spans="3:4" x14ac:dyDescent="0.55000000000000004">
      <c r="C7307" s="3"/>
      <c r="D7307" s="23"/>
    </row>
    <row r="7308" spans="3:4" x14ac:dyDescent="0.55000000000000004">
      <c r="C7308" s="3"/>
      <c r="D7308" s="23"/>
    </row>
    <row r="7309" spans="3:4" x14ac:dyDescent="0.55000000000000004">
      <c r="C7309" s="3"/>
      <c r="D7309" s="23"/>
    </row>
    <row r="7310" spans="3:4" x14ac:dyDescent="0.55000000000000004">
      <c r="C7310" s="3"/>
      <c r="D7310" s="23"/>
    </row>
    <row r="7311" spans="3:4" x14ac:dyDescent="0.55000000000000004">
      <c r="C7311" s="3"/>
      <c r="D7311" s="23"/>
    </row>
    <row r="7312" spans="3:4" x14ac:dyDescent="0.55000000000000004">
      <c r="C7312" s="3"/>
      <c r="D7312" s="23"/>
    </row>
    <row r="7313" spans="3:4" x14ac:dyDescent="0.55000000000000004">
      <c r="C7313" s="3"/>
      <c r="D7313" s="23"/>
    </row>
    <row r="7314" spans="3:4" x14ac:dyDescent="0.55000000000000004">
      <c r="C7314" s="3"/>
      <c r="D7314" s="23"/>
    </row>
    <row r="7315" spans="3:4" x14ac:dyDescent="0.55000000000000004">
      <c r="C7315" s="3"/>
      <c r="D7315" s="23"/>
    </row>
    <row r="7316" spans="3:4" x14ac:dyDescent="0.55000000000000004">
      <c r="C7316" s="3"/>
      <c r="D7316" s="23"/>
    </row>
    <row r="7317" spans="3:4" x14ac:dyDescent="0.55000000000000004">
      <c r="C7317" s="3"/>
      <c r="D7317" s="23"/>
    </row>
    <row r="7318" spans="3:4" x14ac:dyDescent="0.55000000000000004">
      <c r="C7318" s="3"/>
      <c r="D7318" s="23"/>
    </row>
    <row r="7319" spans="3:4" x14ac:dyDescent="0.55000000000000004">
      <c r="C7319" s="3"/>
      <c r="D7319" s="23"/>
    </row>
    <row r="7320" spans="3:4" x14ac:dyDescent="0.55000000000000004">
      <c r="C7320" s="3"/>
      <c r="D7320" s="23"/>
    </row>
    <row r="7321" spans="3:4" x14ac:dyDescent="0.55000000000000004">
      <c r="C7321" s="3"/>
      <c r="D7321" s="23"/>
    </row>
    <row r="7322" spans="3:4" x14ac:dyDescent="0.55000000000000004">
      <c r="C7322" s="3"/>
      <c r="D7322" s="23"/>
    </row>
    <row r="7323" spans="3:4" x14ac:dyDescent="0.55000000000000004">
      <c r="C7323" s="3"/>
      <c r="D7323" s="23"/>
    </row>
    <row r="7324" spans="3:4" x14ac:dyDescent="0.55000000000000004">
      <c r="C7324" s="3"/>
      <c r="D7324" s="23"/>
    </row>
    <row r="7325" spans="3:4" x14ac:dyDescent="0.55000000000000004">
      <c r="C7325" s="3"/>
      <c r="D7325" s="23"/>
    </row>
    <row r="7326" spans="3:4" x14ac:dyDescent="0.55000000000000004">
      <c r="C7326" s="3"/>
      <c r="D7326" s="23"/>
    </row>
    <row r="7327" spans="3:4" x14ac:dyDescent="0.55000000000000004">
      <c r="C7327" s="3"/>
      <c r="D7327" s="23"/>
    </row>
    <row r="7328" spans="3:4" x14ac:dyDescent="0.55000000000000004">
      <c r="C7328" s="3"/>
      <c r="D7328" s="23"/>
    </row>
    <row r="7329" spans="3:4" x14ac:dyDescent="0.55000000000000004">
      <c r="C7329" s="3"/>
      <c r="D7329" s="23"/>
    </row>
    <row r="7330" spans="3:4" x14ac:dyDescent="0.55000000000000004">
      <c r="C7330" s="3"/>
      <c r="D7330" s="23"/>
    </row>
    <row r="7331" spans="3:4" x14ac:dyDescent="0.55000000000000004">
      <c r="C7331" s="3"/>
      <c r="D7331" s="23"/>
    </row>
    <row r="7332" spans="3:4" x14ac:dyDescent="0.55000000000000004">
      <c r="C7332" s="3"/>
      <c r="D7332" s="23"/>
    </row>
    <row r="7333" spans="3:4" x14ac:dyDescent="0.55000000000000004">
      <c r="C7333" s="3"/>
      <c r="D7333" s="23"/>
    </row>
    <row r="7334" spans="3:4" x14ac:dyDescent="0.55000000000000004">
      <c r="C7334" s="3"/>
      <c r="D7334" s="23"/>
    </row>
    <row r="7335" spans="3:4" x14ac:dyDescent="0.55000000000000004">
      <c r="C7335" s="3"/>
      <c r="D7335" s="23"/>
    </row>
    <row r="7336" spans="3:4" x14ac:dyDescent="0.55000000000000004">
      <c r="C7336" s="3"/>
      <c r="D7336" s="23"/>
    </row>
    <row r="7337" spans="3:4" x14ac:dyDescent="0.55000000000000004">
      <c r="C7337" s="3"/>
      <c r="D7337" s="23"/>
    </row>
    <row r="7338" spans="3:4" x14ac:dyDescent="0.55000000000000004">
      <c r="C7338" s="3"/>
      <c r="D7338" s="23"/>
    </row>
    <row r="7339" spans="3:4" x14ac:dyDescent="0.55000000000000004">
      <c r="C7339" s="3"/>
      <c r="D7339" s="23"/>
    </row>
    <row r="7340" spans="3:4" x14ac:dyDescent="0.55000000000000004">
      <c r="C7340" s="3"/>
      <c r="D7340" s="23"/>
    </row>
    <row r="7341" spans="3:4" x14ac:dyDescent="0.55000000000000004">
      <c r="C7341" s="3"/>
      <c r="D7341" s="23"/>
    </row>
    <row r="7342" spans="3:4" x14ac:dyDescent="0.55000000000000004">
      <c r="C7342" s="3"/>
      <c r="D7342" s="23"/>
    </row>
    <row r="7343" spans="3:4" x14ac:dyDescent="0.55000000000000004">
      <c r="C7343" s="3"/>
      <c r="D7343" s="23"/>
    </row>
    <row r="7344" spans="3:4" x14ac:dyDescent="0.55000000000000004">
      <c r="C7344" s="3"/>
      <c r="D7344" s="23"/>
    </row>
    <row r="7345" spans="3:4" x14ac:dyDescent="0.55000000000000004">
      <c r="C7345" s="3"/>
      <c r="D7345" s="23"/>
    </row>
    <row r="7346" spans="3:4" x14ac:dyDescent="0.55000000000000004">
      <c r="C7346" s="3"/>
      <c r="D7346" s="23"/>
    </row>
    <row r="7347" spans="3:4" x14ac:dyDescent="0.55000000000000004">
      <c r="C7347" s="3"/>
      <c r="D7347" s="23"/>
    </row>
    <row r="7348" spans="3:4" x14ac:dyDescent="0.55000000000000004">
      <c r="C7348" s="3"/>
      <c r="D7348" s="23"/>
    </row>
    <row r="7349" spans="3:4" x14ac:dyDescent="0.55000000000000004">
      <c r="C7349" s="3"/>
      <c r="D7349" s="23"/>
    </row>
    <row r="7350" spans="3:4" x14ac:dyDescent="0.55000000000000004">
      <c r="C7350" s="3"/>
      <c r="D7350" s="23"/>
    </row>
    <row r="7351" spans="3:4" x14ac:dyDescent="0.55000000000000004">
      <c r="C7351" s="3"/>
      <c r="D7351" s="23"/>
    </row>
    <row r="7352" spans="3:4" x14ac:dyDescent="0.55000000000000004">
      <c r="C7352" s="3"/>
      <c r="D7352" s="23"/>
    </row>
    <row r="7353" spans="3:4" x14ac:dyDescent="0.55000000000000004">
      <c r="C7353" s="3"/>
      <c r="D7353" s="23"/>
    </row>
    <row r="7354" spans="3:4" x14ac:dyDescent="0.55000000000000004">
      <c r="C7354" s="3"/>
      <c r="D7354" s="23"/>
    </row>
    <row r="7355" spans="3:4" x14ac:dyDescent="0.55000000000000004">
      <c r="C7355" s="3"/>
      <c r="D7355" s="23"/>
    </row>
    <row r="7356" spans="3:4" x14ac:dyDescent="0.55000000000000004">
      <c r="C7356" s="3"/>
      <c r="D7356" s="23"/>
    </row>
    <row r="7357" spans="3:4" x14ac:dyDescent="0.55000000000000004">
      <c r="C7357" s="3"/>
      <c r="D7357" s="23"/>
    </row>
    <row r="7358" spans="3:4" x14ac:dyDescent="0.55000000000000004">
      <c r="C7358" s="3"/>
      <c r="D7358" s="23"/>
    </row>
    <row r="7359" spans="3:4" x14ac:dyDescent="0.55000000000000004">
      <c r="C7359" s="3"/>
      <c r="D7359" s="23"/>
    </row>
    <row r="7360" spans="3:4" x14ac:dyDescent="0.55000000000000004">
      <c r="C7360" s="3"/>
      <c r="D7360" s="23"/>
    </row>
    <row r="7361" spans="3:4" x14ac:dyDescent="0.55000000000000004">
      <c r="C7361" s="3"/>
      <c r="D7361" s="23"/>
    </row>
    <row r="7362" spans="3:4" x14ac:dyDescent="0.55000000000000004">
      <c r="C7362" s="3"/>
      <c r="D7362" s="23"/>
    </row>
    <row r="7363" spans="3:4" x14ac:dyDescent="0.55000000000000004">
      <c r="C7363" s="3"/>
      <c r="D7363" s="23"/>
    </row>
    <row r="7364" spans="3:4" x14ac:dyDescent="0.55000000000000004">
      <c r="C7364" s="3"/>
      <c r="D7364" s="23"/>
    </row>
    <row r="7365" spans="3:4" x14ac:dyDescent="0.55000000000000004">
      <c r="C7365" s="3"/>
      <c r="D7365" s="23"/>
    </row>
    <row r="7366" spans="3:4" x14ac:dyDescent="0.55000000000000004">
      <c r="C7366" s="3"/>
      <c r="D7366" s="23"/>
    </row>
    <row r="7367" spans="3:4" x14ac:dyDescent="0.55000000000000004">
      <c r="C7367" s="3"/>
      <c r="D7367" s="23"/>
    </row>
    <row r="7368" spans="3:4" x14ac:dyDescent="0.55000000000000004">
      <c r="C7368" s="3"/>
      <c r="D7368" s="23"/>
    </row>
    <row r="7369" spans="3:4" x14ac:dyDescent="0.55000000000000004">
      <c r="C7369" s="3"/>
      <c r="D7369" s="23"/>
    </row>
    <row r="7370" spans="3:4" x14ac:dyDescent="0.55000000000000004">
      <c r="C7370" s="3"/>
      <c r="D7370" s="23"/>
    </row>
    <row r="7371" spans="3:4" x14ac:dyDescent="0.55000000000000004">
      <c r="C7371" s="3"/>
      <c r="D7371" s="23"/>
    </row>
    <row r="7372" spans="3:4" x14ac:dyDescent="0.55000000000000004">
      <c r="C7372" s="3"/>
      <c r="D7372" s="23"/>
    </row>
    <row r="7373" spans="3:4" x14ac:dyDescent="0.55000000000000004">
      <c r="C7373" s="3"/>
      <c r="D7373" s="23"/>
    </row>
    <row r="7374" spans="3:4" x14ac:dyDescent="0.55000000000000004">
      <c r="C7374" s="3"/>
      <c r="D7374" s="23"/>
    </row>
    <row r="7375" spans="3:4" x14ac:dyDescent="0.55000000000000004">
      <c r="C7375" s="3"/>
      <c r="D7375" s="23"/>
    </row>
    <row r="7376" spans="3:4" x14ac:dyDescent="0.55000000000000004">
      <c r="C7376" s="3"/>
      <c r="D7376" s="23"/>
    </row>
    <row r="7377" spans="3:4" x14ac:dyDescent="0.55000000000000004">
      <c r="C7377" s="3"/>
      <c r="D7377" s="23"/>
    </row>
    <row r="7378" spans="3:4" x14ac:dyDescent="0.55000000000000004">
      <c r="C7378" s="3"/>
      <c r="D7378" s="23"/>
    </row>
    <row r="7379" spans="3:4" x14ac:dyDescent="0.55000000000000004">
      <c r="C7379" s="3"/>
      <c r="D7379" s="23"/>
    </row>
    <row r="7380" spans="3:4" x14ac:dyDescent="0.55000000000000004">
      <c r="C7380" s="3"/>
      <c r="D7380" s="23"/>
    </row>
    <row r="7381" spans="3:4" x14ac:dyDescent="0.55000000000000004">
      <c r="C7381" s="3"/>
      <c r="D7381" s="23"/>
    </row>
    <row r="7382" spans="3:4" x14ac:dyDescent="0.55000000000000004">
      <c r="C7382" s="3"/>
      <c r="D7382" s="23"/>
    </row>
    <row r="7383" spans="3:4" x14ac:dyDescent="0.55000000000000004">
      <c r="C7383" s="3"/>
      <c r="D7383" s="23"/>
    </row>
    <row r="7384" spans="3:4" x14ac:dyDescent="0.55000000000000004">
      <c r="C7384" s="3"/>
      <c r="D7384" s="23"/>
    </row>
    <row r="7385" spans="3:4" x14ac:dyDescent="0.55000000000000004">
      <c r="C7385" s="3"/>
      <c r="D7385" s="23"/>
    </row>
    <row r="7386" spans="3:4" x14ac:dyDescent="0.55000000000000004">
      <c r="C7386" s="3"/>
      <c r="D7386" s="23"/>
    </row>
    <row r="7387" spans="3:4" x14ac:dyDescent="0.55000000000000004">
      <c r="C7387" s="3"/>
      <c r="D7387" s="23"/>
    </row>
    <row r="7388" spans="3:4" x14ac:dyDescent="0.55000000000000004">
      <c r="C7388" s="3"/>
      <c r="D7388" s="23"/>
    </row>
    <row r="7389" spans="3:4" x14ac:dyDescent="0.55000000000000004">
      <c r="C7389" s="3"/>
      <c r="D7389" s="23"/>
    </row>
    <row r="7390" spans="3:4" x14ac:dyDescent="0.55000000000000004">
      <c r="C7390" s="3"/>
      <c r="D7390" s="23"/>
    </row>
    <row r="7391" spans="3:4" x14ac:dyDescent="0.55000000000000004">
      <c r="C7391" s="3"/>
      <c r="D7391" s="23"/>
    </row>
    <row r="7392" spans="3:4" x14ac:dyDescent="0.55000000000000004">
      <c r="C7392" s="3"/>
      <c r="D7392" s="23"/>
    </row>
    <row r="7393" spans="3:4" x14ac:dyDescent="0.55000000000000004">
      <c r="C7393" s="3"/>
      <c r="D7393" s="23"/>
    </row>
    <row r="7394" spans="3:4" x14ac:dyDescent="0.55000000000000004">
      <c r="C7394" s="3"/>
      <c r="D7394" s="23"/>
    </row>
    <row r="7395" spans="3:4" x14ac:dyDescent="0.55000000000000004">
      <c r="C7395" s="3"/>
      <c r="D7395" s="23"/>
    </row>
    <row r="7396" spans="3:4" x14ac:dyDescent="0.55000000000000004">
      <c r="C7396" s="3"/>
      <c r="D7396" s="23"/>
    </row>
    <row r="7397" spans="3:4" x14ac:dyDescent="0.55000000000000004">
      <c r="C7397" s="3"/>
      <c r="D7397" s="23"/>
    </row>
    <row r="7398" spans="3:4" x14ac:dyDescent="0.55000000000000004">
      <c r="C7398" s="3"/>
      <c r="D7398" s="23"/>
    </row>
    <row r="7399" spans="3:4" x14ac:dyDescent="0.55000000000000004">
      <c r="C7399" s="3"/>
      <c r="D7399" s="23"/>
    </row>
    <row r="7400" spans="3:4" x14ac:dyDescent="0.55000000000000004">
      <c r="C7400" s="3"/>
      <c r="D7400" s="23"/>
    </row>
    <row r="7401" spans="3:4" x14ac:dyDescent="0.55000000000000004">
      <c r="C7401" s="3"/>
      <c r="D7401" s="23"/>
    </row>
    <row r="7402" spans="3:4" x14ac:dyDescent="0.55000000000000004">
      <c r="C7402" s="3"/>
      <c r="D7402" s="23"/>
    </row>
    <row r="7403" spans="3:4" x14ac:dyDescent="0.55000000000000004">
      <c r="C7403" s="3"/>
      <c r="D7403" s="23"/>
    </row>
    <row r="7404" spans="3:4" x14ac:dyDescent="0.55000000000000004">
      <c r="C7404" s="3"/>
      <c r="D7404" s="23"/>
    </row>
    <row r="7405" spans="3:4" x14ac:dyDescent="0.55000000000000004">
      <c r="C7405" s="3"/>
      <c r="D7405" s="23"/>
    </row>
    <row r="7406" spans="3:4" x14ac:dyDescent="0.55000000000000004">
      <c r="C7406" s="3"/>
      <c r="D7406" s="23"/>
    </row>
    <row r="7407" spans="3:4" x14ac:dyDescent="0.55000000000000004">
      <c r="C7407" s="3"/>
      <c r="D7407" s="23"/>
    </row>
    <row r="7408" spans="3:4" x14ac:dyDescent="0.55000000000000004">
      <c r="C7408" s="3"/>
      <c r="D7408" s="23"/>
    </row>
    <row r="7409" spans="3:4" x14ac:dyDescent="0.55000000000000004">
      <c r="C7409" s="3"/>
      <c r="D7409" s="23"/>
    </row>
    <row r="7410" spans="3:4" x14ac:dyDescent="0.55000000000000004">
      <c r="C7410" s="3"/>
      <c r="D7410" s="23"/>
    </row>
    <row r="7411" spans="3:4" x14ac:dyDescent="0.55000000000000004">
      <c r="C7411" s="3"/>
      <c r="D7411" s="23"/>
    </row>
    <row r="7412" spans="3:4" x14ac:dyDescent="0.55000000000000004">
      <c r="C7412" s="3"/>
      <c r="D7412" s="23"/>
    </row>
    <row r="7413" spans="3:4" x14ac:dyDescent="0.55000000000000004">
      <c r="C7413" s="3"/>
      <c r="D7413" s="23"/>
    </row>
    <row r="7414" spans="3:4" x14ac:dyDescent="0.55000000000000004">
      <c r="C7414" s="3"/>
      <c r="D7414" s="23"/>
    </row>
    <row r="7415" spans="3:4" x14ac:dyDescent="0.55000000000000004">
      <c r="C7415" s="3"/>
      <c r="D7415" s="23"/>
    </row>
    <row r="7416" spans="3:4" x14ac:dyDescent="0.55000000000000004">
      <c r="C7416" s="3"/>
      <c r="D7416" s="23"/>
    </row>
    <row r="7417" spans="3:4" x14ac:dyDescent="0.55000000000000004">
      <c r="C7417" s="3"/>
      <c r="D7417" s="23"/>
    </row>
    <row r="7418" spans="3:4" x14ac:dyDescent="0.55000000000000004">
      <c r="C7418" s="3"/>
      <c r="D7418" s="23"/>
    </row>
    <row r="7419" spans="3:4" x14ac:dyDescent="0.55000000000000004">
      <c r="C7419" s="3"/>
      <c r="D7419" s="23"/>
    </row>
    <row r="7420" spans="3:4" x14ac:dyDescent="0.55000000000000004">
      <c r="C7420" s="3"/>
      <c r="D7420" s="23"/>
    </row>
    <row r="7421" spans="3:4" x14ac:dyDescent="0.55000000000000004">
      <c r="C7421" s="3"/>
      <c r="D7421" s="23"/>
    </row>
    <row r="7422" spans="3:4" x14ac:dyDescent="0.55000000000000004">
      <c r="C7422" s="3"/>
      <c r="D7422" s="23"/>
    </row>
    <row r="7423" spans="3:4" x14ac:dyDescent="0.55000000000000004">
      <c r="C7423" s="3"/>
      <c r="D7423" s="23"/>
    </row>
    <row r="7424" spans="3:4" x14ac:dyDescent="0.55000000000000004">
      <c r="C7424" s="3"/>
      <c r="D7424" s="23"/>
    </row>
    <row r="7425" spans="3:4" x14ac:dyDescent="0.55000000000000004">
      <c r="C7425" s="3"/>
      <c r="D7425" s="23"/>
    </row>
    <row r="7426" spans="3:4" x14ac:dyDescent="0.55000000000000004">
      <c r="C7426" s="3"/>
      <c r="D7426" s="23"/>
    </row>
    <row r="7427" spans="3:4" x14ac:dyDescent="0.55000000000000004">
      <c r="C7427" s="3"/>
      <c r="D7427" s="23"/>
    </row>
    <row r="7428" spans="3:4" x14ac:dyDescent="0.55000000000000004">
      <c r="C7428" s="3"/>
      <c r="D7428" s="23"/>
    </row>
    <row r="7429" spans="3:4" x14ac:dyDescent="0.55000000000000004">
      <c r="C7429" s="3"/>
      <c r="D7429" s="23"/>
    </row>
    <row r="7430" spans="3:4" x14ac:dyDescent="0.55000000000000004">
      <c r="C7430" s="3"/>
      <c r="D7430" s="23"/>
    </row>
    <row r="7431" spans="3:4" x14ac:dyDescent="0.55000000000000004">
      <c r="C7431" s="3"/>
      <c r="D7431" s="23"/>
    </row>
    <row r="7432" spans="3:4" x14ac:dyDescent="0.55000000000000004">
      <c r="C7432" s="3"/>
      <c r="D7432" s="23"/>
    </row>
    <row r="7433" spans="3:4" x14ac:dyDescent="0.55000000000000004">
      <c r="C7433" s="3"/>
      <c r="D7433" s="23"/>
    </row>
    <row r="7434" spans="3:4" x14ac:dyDescent="0.55000000000000004">
      <c r="C7434" s="3"/>
      <c r="D7434" s="23"/>
    </row>
    <row r="7435" spans="3:4" x14ac:dyDescent="0.55000000000000004">
      <c r="C7435" s="3"/>
      <c r="D7435" s="23"/>
    </row>
    <row r="7436" spans="3:4" x14ac:dyDescent="0.55000000000000004">
      <c r="C7436" s="3"/>
      <c r="D7436" s="23"/>
    </row>
    <row r="7437" spans="3:4" x14ac:dyDescent="0.55000000000000004">
      <c r="C7437" s="3"/>
      <c r="D7437" s="23"/>
    </row>
    <row r="7438" spans="3:4" x14ac:dyDescent="0.55000000000000004">
      <c r="C7438" s="3"/>
      <c r="D7438" s="23"/>
    </row>
    <row r="7439" spans="3:4" x14ac:dyDescent="0.55000000000000004">
      <c r="C7439" s="3"/>
      <c r="D7439" s="23"/>
    </row>
    <row r="7440" spans="3:4" x14ac:dyDescent="0.55000000000000004">
      <c r="C7440" s="3"/>
      <c r="D7440" s="23"/>
    </row>
    <row r="7441" spans="3:4" x14ac:dyDescent="0.55000000000000004">
      <c r="C7441" s="3"/>
      <c r="D7441" s="23"/>
    </row>
    <row r="7442" spans="3:4" x14ac:dyDescent="0.55000000000000004">
      <c r="C7442" s="3"/>
      <c r="D7442" s="23"/>
    </row>
    <row r="7443" spans="3:4" x14ac:dyDescent="0.55000000000000004">
      <c r="C7443" s="3"/>
      <c r="D7443" s="23"/>
    </row>
    <row r="7444" spans="3:4" x14ac:dyDescent="0.55000000000000004">
      <c r="C7444" s="3"/>
      <c r="D7444" s="23"/>
    </row>
    <row r="7445" spans="3:4" x14ac:dyDescent="0.55000000000000004">
      <c r="C7445" s="3"/>
      <c r="D7445" s="23"/>
    </row>
    <row r="7446" spans="3:4" x14ac:dyDescent="0.55000000000000004">
      <c r="C7446" s="3"/>
      <c r="D7446" s="23"/>
    </row>
    <row r="7447" spans="3:4" x14ac:dyDescent="0.55000000000000004">
      <c r="C7447" s="3"/>
      <c r="D7447" s="23"/>
    </row>
    <row r="7448" spans="3:4" x14ac:dyDescent="0.55000000000000004">
      <c r="C7448" s="3"/>
      <c r="D7448" s="23"/>
    </row>
    <row r="7449" spans="3:4" x14ac:dyDescent="0.55000000000000004">
      <c r="C7449" s="3"/>
      <c r="D7449" s="23"/>
    </row>
    <row r="7450" spans="3:4" x14ac:dyDescent="0.55000000000000004">
      <c r="C7450" s="3"/>
      <c r="D7450" s="23"/>
    </row>
    <row r="7451" spans="3:4" x14ac:dyDescent="0.55000000000000004">
      <c r="C7451" s="3"/>
      <c r="D7451" s="23"/>
    </row>
    <row r="7452" spans="3:4" x14ac:dyDescent="0.55000000000000004">
      <c r="C7452" s="3"/>
      <c r="D7452" s="23"/>
    </row>
    <row r="7453" spans="3:4" x14ac:dyDescent="0.55000000000000004">
      <c r="C7453" s="3"/>
      <c r="D7453" s="23"/>
    </row>
    <row r="7454" spans="3:4" x14ac:dyDescent="0.55000000000000004">
      <c r="C7454" s="3"/>
      <c r="D7454" s="23"/>
    </row>
    <row r="7455" spans="3:4" x14ac:dyDescent="0.55000000000000004">
      <c r="C7455" s="3"/>
      <c r="D7455" s="23"/>
    </row>
    <row r="7456" spans="3:4" x14ac:dyDescent="0.55000000000000004">
      <c r="C7456" s="3"/>
      <c r="D7456" s="23"/>
    </row>
    <row r="7457" spans="3:4" x14ac:dyDescent="0.55000000000000004">
      <c r="C7457" s="3"/>
      <c r="D7457" s="23"/>
    </row>
    <row r="7458" spans="3:4" x14ac:dyDescent="0.55000000000000004">
      <c r="C7458" s="3"/>
      <c r="D7458" s="23"/>
    </row>
    <row r="7459" spans="3:4" x14ac:dyDescent="0.55000000000000004">
      <c r="C7459" s="3"/>
      <c r="D7459" s="23"/>
    </row>
    <row r="7460" spans="3:4" x14ac:dyDescent="0.55000000000000004">
      <c r="C7460" s="3"/>
      <c r="D7460" s="23"/>
    </row>
    <row r="7461" spans="3:4" x14ac:dyDescent="0.55000000000000004">
      <c r="C7461" s="3"/>
      <c r="D7461" s="23"/>
    </row>
    <row r="7462" spans="3:4" x14ac:dyDescent="0.55000000000000004">
      <c r="C7462" s="3"/>
      <c r="D7462" s="23"/>
    </row>
    <row r="7463" spans="3:4" x14ac:dyDescent="0.55000000000000004">
      <c r="C7463" s="3"/>
      <c r="D7463" s="23"/>
    </row>
    <row r="7464" spans="3:4" x14ac:dyDescent="0.55000000000000004">
      <c r="C7464" s="3"/>
      <c r="D7464" s="23"/>
    </row>
    <row r="7465" spans="3:4" x14ac:dyDescent="0.55000000000000004">
      <c r="C7465" s="3"/>
      <c r="D7465" s="23"/>
    </row>
    <row r="7466" spans="3:4" x14ac:dyDescent="0.55000000000000004">
      <c r="C7466" s="3"/>
      <c r="D7466" s="23"/>
    </row>
    <row r="7467" spans="3:4" x14ac:dyDescent="0.55000000000000004">
      <c r="C7467" s="3"/>
      <c r="D7467" s="23"/>
    </row>
    <row r="7468" spans="3:4" x14ac:dyDescent="0.55000000000000004">
      <c r="C7468" s="3"/>
      <c r="D7468" s="23"/>
    </row>
    <row r="7469" spans="3:4" x14ac:dyDescent="0.55000000000000004">
      <c r="C7469" s="3"/>
      <c r="D7469" s="23"/>
    </row>
    <row r="7470" spans="3:4" x14ac:dyDescent="0.55000000000000004">
      <c r="C7470" s="3"/>
      <c r="D7470" s="23"/>
    </row>
    <row r="7471" spans="3:4" x14ac:dyDescent="0.55000000000000004">
      <c r="C7471" s="3"/>
      <c r="D7471" s="23"/>
    </row>
    <row r="7472" spans="3:4" x14ac:dyDescent="0.55000000000000004">
      <c r="C7472" s="3"/>
      <c r="D7472" s="23"/>
    </row>
    <row r="7473" spans="3:4" x14ac:dyDescent="0.55000000000000004">
      <c r="C7473" s="3"/>
      <c r="D7473" s="23"/>
    </row>
    <row r="7474" spans="3:4" x14ac:dyDescent="0.55000000000000004">
      <c r="C7474" s="3"/>
      <c r="D7474" s="23"/>
    </row>
    <row r="7475" spans="3:4" x14ac:dyDescent="0.55000000000000004">
      <c r="C7475" s="3"/>
      <c r="D7475" s="23"/>
    </row>
    <row r="7476" spans="3:4" x14ac:dyDescent="0.55000000000000004">
      <c r="C7476" s="3"/>
      <c r="D7476" s="23"/>
    </row>
    <row r="7477" spans="3:4" x14ac:dyDescent="0.55000000000000004">
      <c r="C7477" s="3"/>
      <c r="D7477" s="23"/>
    </row>
    <row r="7478" spans="3:4" x14ac:dyDescent="0.55000000000000004">
      <c r="C7478" s="3"/>
      <c r="D7478" s="23"/>
    </row>
    <row r="7479" spans="3:4" x14ac:dyDescent="0.55000000000000004">
      <c r="C7479" s="3"/>
      <c r="D7479" s="23"/>
    </row>
    <row r="7480" spans="3:4" x14ac:dyDescent="0.55000000000000004">
      <c r="C7480" s="3"/>
      <c r="D7480" s="23"/>
    </row>
    <row r="7481" spans="3:4" x14ac:dyDescent="0.55000000000000004">
      <c r="C7481" s="3"/>
      <c r="D7481" s="23"/>
    </row>
    <row r="7482" spans="3:4" x14ac:dyDescent="0.55000000000000004">
      <c r="C7482" s="3"/>
      <c r="D7482" s="23"/>
    </row>
    <row r="7483" spans="3:4" x14ac:dyDescent="0.55000000000000004">
      <c r="C7483" s="3"/>
      <c r="D7483" s="23"/>
    </row>
    <row r="7484" spans="3:4" x14ac:dyDescent="0.55000000000000004">
      <c r="C7484" s="3"/>
      <c r="D7484" s="23"/>
    </row>
    <row r="7485" spans="3:4" x14ac:dyDescent="0.55000000000000004">
      <c r="C7485" s="3"/>
      <c r="D7485" s="23"/>
    </row>
    <row r="7486" spans="3:4" x14ac:dyDescent="0.55000000000000004">
      <c r="C7486" s="3"/>
      <c r="D7486" s="23"/>
    </row>
    <row r="7487" spans="3:4" x14ac:dyDescent="0.55000000000000004">
      <c r="C7487" s="3"/>
      <c r="D7487" s="23"/>
    </row>
    <row r="7488" spans="3:4" x14ac:dyDescent="0.55000000000000004">
      <c r="C7488" s="3"/>
      <c r="D7488" s="23"/>
    </row>
    <row r="7489" spans="3:4" x14ac:dyDescent="0.55000000000000004">
      <c r="C7489" s="3"/>
      <c r="D7489" s="23"/>
    </row>
    <row r="7490" spans="3:4" x14ac:dyDescent="0.55000000000000004">
      <c r="C7490" s="3"/>
      <c r="D7490" s="23"/>
    </row>
    <row r="7491" spans="3:4" x14ac:dyDescent="0.55000000000000004">
      <c r="C7491" s="3"/>
      <c r="D7491" s="23"/>
    </row>
    <row r="7492" spans="3:4" x14ac:dyDescent="0.55000000000000004">
      <c r="C7492" s="3"/>
      <c r="D7492" s="23"/>
    </row>
    <row r="7493" spans="3:4" x14ac:dyDescent="0.55000000000000004">
      <c r="C7493" s="3"/>
      <c r="D7493" s="23"/>
    </row>
    <row r="7494" spans="3:4" x14ac:dyDescent="0.55000000000000004">
      <c r="C7494" s="3"/>
      <c r="D7494" s="23"/>
    </row>
    <row r="7495" spans="3:4" x14ac:dyDescent="0.55000000000000004">
      <c r="C7495" s="3"/>
      <c r="D7495" s="23"/>
    </row>
    <row r="7496" spans="3:4" x14ac:dyDescent="0.55000000000000004">
      <c r="C7496" s="3"/>
      <c r="D7496" s="23"/>
    </row>
    <row r="7497" spans="3:4" x14ac:dyDescent="0.55000000000000004">
      <c r="C7497" s="3"/>
      <c r="D7497" s="23"/>
    </row>
    <row r="7498" spans="3:4" x14ac:dyDescent="0.55000000000000004">
      <c r="C7498" s="3"/>
      <c r="D7498" s="23"/>
    </row>
    <row r="7499" spans="3:4" x14ac:dyDescent="0.55000000000000004">
      <c r="C7499" s="3"/>
      <c r="D7499" s="23"/>
    </row>
    <row r="7500" spans="3:4" x14ac:dyDescent="0.55000000000000004">
      <c r="C7500" s="3"/>
      <c r="D7500" s="23"/>
    </row>
    <row r="7501" spans="3:4" x14ac:dyDescent="0.55000000000000004">
      <c r="C7501" s="3"/>
      <c r="D7501" s="23"/>
    </row>
    <row r="7502" spans="3:4" x14ac:dyDescent="0.55000000000000004">
      <c r="C7502" s="3"/>
      <c r="D7502" s="23"/>
    </row>
    <row r="7503" spans="3:4" x14ac:dyDescent="0.55000000000000004">
      <c r="C7503" s="3"/>
      <c r="D7503" s="23"/>
    </row>
    <row r="7504" spans="3:4" x14ac:dyDescent="0.55000000000000004">
      <c r="C7504" s="3"/>
      <c r="D7504" s="23"/>
    </row>
    <row r="7505" spans="3:4" x14ac:dyDescent="0.55000000000000004">
      <c r="C7505" s="3"/>
      <c r="D7505" s="23"/>
    </row>
    <row r="7506" spans="3:4" x14ac:dyDescent="0.55000000000000004">
      <c r="C7506" s="3"/>
      <c r="D7506" s="23"/>
    </row>
    <row r="7507" spans="3:4" x14ac:dyDescent="0.55000000000000004">
      <c r="C7507" s="3"/>
      <c r="D7507" s="23"/>
    </row>
    <row r="7508" spans="3:4" x14ac:dyDescent="0.55000000000000004">
      <c r="C7508" s="3"/>
      <c r="D7508" s="23"/>
    </row>
    <row r="7509" spans="3:4" x14ac:dyDescent="0.55000000000000004">
      <c r="C7509" s="3"/>
      <c r="D7509" s="23"/>
    </row>
    <row r="7510" spans="3:4" x14ac:dyDescent="0.55000000000000004">
      <c r="C7510" s="3"/>
      <c r="D7510" s="23"/>
    </row>
    <row r="7511" spans="3:4" x14ac:dyDescent="0.55000000000000004">
      <c r="C7511" s="3"/>
      <c r="D7511" s="23"/>
    </row>
    <row r="7512" spans="3:4" x14ac:dyDescent="0.55000000000000004">
      <c r="C7512" s="3"/>
      <c r="D7512" s="23"/>
    </row>
    <row r="7513" spans="3:4" x14ac:dyDescent="0.55000000000000004">
      <c r="C7513" s="3"/>
      <c r="D7513" s="23"/>
    </row>
    <row r="7514" spans="3:4" x14ac:dyDescent="0.55000000000000004">
      <c r="C7514" s="3"/>
      <c r="D7514" s="23"/>
    </row>
    <row r="7515" spans="3:4" x14ac:dyDescent="0.55000000000000004">
      <c r="C7515" s="3"/>
      <c r="D7515" s="23"/>
    </row>
    <row r="7516" spans="3:4" x14ac:dyDescent="0.55000000000000004">
      <c r="C7516" s="3"/>
      <c r="D7516" s="23"/>
    </row>
    <row r="7517" spans="3:4" x14ac:dyDescent="0.55000000000000004">
      <c r="C7517" s="3"/>
      <c r="D7517" s="23"/>
    </row>
    <row r="7518" spans="3:4" x14ac:dyDescent="0.55000000000000004">
      <c r="C7518" s="3"/>
      <c r="D7518" s="23"/>
    </row>
    <row r="7519" spans="3:4" x14ac:dyDescent="0.55000000000000004">
      <c r="C7519" s="3"/>
      <c r="D7519" s="23"/>
    </row>
    <row r="7520" spans="3:4" x14ac:dyDescent="0.55000000000000004">
      <c r="C7520" s="3"/>
      <c r="D7520" s="23"/>
    </row>
    <row r="7521" spans="3:4" x14ac:dyDescent="0.55000000000000004">
      <c r="C7521" s="3"/>
      <c r="D7521" s="23"/>
    </row>
    <row r="7522" spans="3:4" x14ac:dyDescent="0.55000000000000004">
      <c r="C7522" s="3"/>
      <c r="D7522" s="23"/>
    </row>
    <row r="7523" spans="3:4" x14ac:dyDescent="0.55000000000000004">
      <c r="C7523" s="3"/>
      <c r="D7523" s="23"/>
    </row>
    <row r="7524" spans="3:4" x14ac:dyDescent="0.55000000000000004">
      <c r="C7524" s="3"/>
      <c r="D7524" s="23"/>
    </row>
    <row r="7525" spans="3:4" x14ac:dyDescent="0.55000000000000004">
      <c r="C7525" s="3"/>
      <c r="D7525" s="23"/>
    </row>
    <row r="7526" spans="3:4" x14ac:dyDescent="0.55000000000000004">
      <c r="C7526" s="3"/>
      <c r="D7526" s="23"/>
    </row>
    <row r="7527" spans="3:4" x14ac:dyDescent="0.55000000000000004">
      <c r="C7527" s="3"/>
      <c r="D7527" s="23"/>
    </row>
    <row r="7528" spans="3:4" x14ac:dyDescent="0.55000000000000004">
      <c r="C7528" s="3"/>
      <c r="D7528" s="23"/>
    </row>
    <row r="7529" spans="3:4" x14ac:dyDescent="0.55000000000000004">
      <c r="C7529" s="3"/>
      <c r="D7529" s="23"/>
    </row>
    <row r="7530" spans="3:4" x14ac:dyDescent="0.55000000000000004">
      <c r="C7530" s="3"/>
      <c r="D7530" s="23"/>
    </row>
    <row r="7531" spans="3:4" x14ac:dyDescent="0.55000000000000004">
      <c r="C7531" s="3"/>
      <c r="D7531" s="23"/>
    </row>
    <row r="7532" spans="3:4" x14ac:dyDescent="0.55000000000000004">
      <c r="C7532" s="3"/>
      <c r="D7532" s="23"/>
    </row>
    <row r="7533" spans="3:4" x14ac:dyDescent="0.55000000000000004">
      <c r="C7533" s="3"/>
      <c r="D7533" s="23"/>
    </row>
    <row r="7534" spans="3:4" x14ac:dyDescent="0.55000000000000004">
      <c r="C7534" s="3"/>
      <c r="D7534" s="23"/>
    </row>
    <row r="7535" spans="3:4" x14ac:dyDescent="0.55000000000000004">
      <c r="C7535" s="3"/>
      <c r="D7535" s="23"/>
    </row>
    <row r="7536" spans="3:4" x14ac:dyDescent="0.55000000000000004">
      <c r="C7536" s="3"/>
      <c r="D7536" s="23"/>
    </row>
    <row r="7537" spans="3:4" x14ac:dyDescent="0.55000000000000004">
      <c r="C7537" s="3"/>
      <c r="D7537" s="23"/>
    </row>
    <row r="7538" spans="3:4" x14ac:dyDescent="0.55000000000000004">
      <c r="C7538" s="3"/>
      <c r="D7538" s="23"/>
    </row>
    <row r="7539" spans="3:4" x14ac:dyDescent="0.55000000000000004">
      <c r="C7539" s="3"/>
      <c r="D7539" s="23"/>
    </row>
    <row r="7540" spans="3:4" x14ac:dyDescent="0.55000000000000004">
      <c r="C7540" s="3"/>
      <c r="D7540" s="23"/>
    </row>
    <row r="7541" spans="3:4" x14ac:dyDescent="0.55000000000000004">
      <c r="C7541" s="3"/>
      <c r="D7541" s="23"/>
    </row>
    <row r="7542" spans="3:4" x14ac:dyDescent="0.55000000000000004">
      <c r="C7542" s="3"/>
      <c r="D7542" s="23"/>
    </row>
    <row r="7543" spans="3:4" x14ac:dyDescent="0.55000000000000004">
      <c r="C7543" s="3"/>
      <c r="D7543" s="23"/>
    </row>
    <row r="7544" spans="3:4" x14ac:dyDescent="0.55000000000000004">
      <c r="C7544" s="3"/>
      <c r="D7544" s="23"/>
    </row>
    <row r="7545" spans="3:4" x14ac:dyDescent="0.55000000000000004">
      <c r="C7545" s="3"/>
      <c r="D7545" s="23"/>
    </row>
    <row r="7546" spans="3:4" x14ac:dyDescent="0.55000000000000004">
      <c r="C7546" s="3"/>
      <c r="D7546" s="23"/>
    </row>
    <row r="7547" spans="3:4" x14ac:dyDescent="0.55000000000000004">
      <c r="C7547" s="3"/>
      <c r="D7547" s="23"/>
    </row>
    <row r="7548" spans="3:4" x14ac:dyDescent="0.55000000000000004">
      <c r="C7548" s="3"/>
      <c r="D7548" s="23"/>
    </row>
    <row r="7549" spans="3:4" x14ac:dyDescent="0.55000000000000004">
      <c r="C7549" s="3"/>
      <c r="D7549" s="23"/>
    </row>
    <row r="7550" spans="3:4" x14ac:dyDescent="0.55000000000000004">
      <c r="C7550" s="3"/>
      <c r="D7550" s="23"/>
    </row>
    <row r="7551" spans="3:4" x14ac:dyDescent="0.55000000000000004">
      <c r="C7551" s="3"/>
      <c r="D7551" s="23"/>
    </row>
    <row r="7552" spans="3:4" x14ac:dyDescent="0.55000000000000004">
      <c r="C7552" s="3"/>
      <c r="D7552" s="23"/>
    </row>
    <row r="7553" spans="3:4" x14ac:dyDescent="0.55000000000000004">
      <c r="C7553" s="3"/>
      <c r="D7553" s="23"/>
    </row>
    <row r="7554" spans="3:4" x14ac:dyDescent="0.55000000000000004">
      <c r="C7554" s="3"/>
      <c r="D7554" s="23"/>
    </row>
    <row r="7555" spans="3:4" x14ac:dyDescent="0.55000000000000004">
      <c r="C7555" s="3"/>
      <c r="D7555" s="23"/>
    </row>
    <row r="7556" spans="3:4" x14ac:dyDescent="0.55000000000000004">
      <c r="C7556" s="3"/>
      <c r="D7556" s="23"/>
    </row>
    <row r="7557" spans="3:4" x14ac:dyDescent="0.55000000000000004">
      <c r="C7557" s="3"/>
      <c r="D7557" s="23"/>
    </row>
    <row r="7558" spans="3:4" x14ac:dyDescent="0.55000000000000004">
      <c r="C7558" s="3"/>
      <c r="D7558" s="23"/>
    </row>
    <row r="7559" spans="3:4" x14ac:dyDescent="0.55000000000000004">
      <c r="C7559" s="3"/>
      <c r="D7559" s="23"/>
    </row>
    <row r="7560" spans="3:4" x14ac:dyDescent="0.55000000000000004">
      <c r="C7560" s="3"/>
      <c r="D7560" s="23"/>
    </row>
    <row r="7561" spans="3:4" x14ac:dyDescent="0.55000000000000004">
      <c r="C7561" s="3"/>
      <c r="D7561" s="23"/>
    </row>
    <row r="7562" spans="3:4" x14ac:dyDescent="0.55000000000000004">
      <c r="C7562" s="3"/>
      <c r="D7562" s="23"/>
    </row>
    <row r="7563" spans="3:4" x14ac:dyDescent="0.55000000000000004">
      <c r="C7563" s="3"/>
      <c r="D7563" s="23"/>
    </row>
    <row r="7564" spans="3:4" x14ac:dyDescent="0.55000000000000004">
      <c r="C7564" s="3"/>
      <c r="D7564" s="23"/>
    </row>
    <row r="7565" spans="3:4" x14ac:dyDescent="0.55000000000000004">
      <c r="C7565" s="3"/>
      <c r="D7565" s="23"/>
    </row>
    <row r="7566" spans="3:4" x14ac:dyDescent="0.55000000000000004">
      <c r="C7566" s="3"/>
      <c r="D7566" s="23"/>
    </row>
    <row r="7567" spans="3:4" x14ac:dyDescent="0.55000000000000004">
      <c r="C7567" s="3"/>
      <c r="D7567" s="23"/>
    </row>
    <row r="7568" spans="3:4" x14ac:dyDescent="0.55000000000000004">
      <c r="C7568" s="3"/>
      <c r="D7568" s="23"/>
    </row>
    <row r="7569" spans="3:4" x14ac:dyDescent="0.55000000000000004">
      <c r="C7569" s="3"/>
      <c r="D7569" s="23"/>
    </row>
    <row r="7570" spans="3:4" x14ac:dyDescent="0.55000000000000004">
      <c r="C7570" s="3"/>
      <c r="D7570" s="23"/>
    </row>
    <row r="7571" spans="3:4" x14ac:dyDescent="0.55000000000000004">
      <c r="C7571" s="3"/>
      <c r="D7571" s="23"/>
    </row>
    <row r="7572" spans="3:4" x14ac:dyDescent="0.55000000000000004">
      <c r="C7572" s="3"/>
      <c r="D7572" s="23"/>
    </row>
    <row r="7573" spans="3:4" x14ac:dyDescent="0.55000000000000004">
      <c r="C7573" s="3"/>
      <c r="D7573" s="23"/>
    </row>
    <row r="7574" spans="3:4" x14ac:dyDescent="0.55000000000000004">
      <c r="C7574" s="3"/>
      <c r="D7574" s="23"/>
    </row>
    <row r="7575" spans="3:4" x14ac:dyDescent="0.55000000000000004">
      <c r="C7575" s="3"/>
      <c r="D7575" s="23"/>
    </row>
    <row r="7576" spans="3:4" x14ac:dyDescent="0.55000000000000004">
      <c r="C7576" s="3"/>
      <c r="D7576" s="23"/>
    </row>
    <row r="7577" spans="3:4" x14ac:dyDescent="0.55000000000000004">
      <c r="C7577" s="3"/>
      <c r="D7577" s="23"/>
    </row>
    <row r="7578" spans="3:4" x14ac:dyDescent="0.55000000000000004">
      <c r="C7578" s="3"/>
      <c r="D7578" s="23"/>
    </row>
    <row r="7579" spans="3:4" x14ac:dyDescent="0.55000000000000004">
      <c r="C7579" s="3"/>
      <c r="D7579" s="23"/>
    </row>
    <row r="7580" spans="3:4" x14ac:dyDescent="0.55000000000000004">
      <c r="C7580" s="3"/>
      <c r="D7580" s="23"/>
    </row>
    <row r="7581" spans="3:4" x14ac:dyDescent="0.55000000000000004">
      <c r="C7581" s="3"/>
      <c r="D7581" s="23"/>
    </row>
    <row r="7582" spans="3:4" x14ac:dyDescent="0.55000000000000004">
      <c r="C7582" s="3"/>
      <c r="D7582" s="23"/>
    </row>
    <row r="7583" spans="3:4" x14ac:dyDescent="0.55000000000000004">
      <c r="C7583" s="3"/>
      <c r="D7583" s="23"/>
    </row>
    <row r="7584" spans="3:4" x14ac:dyDescent="0.55000000000000004">
      <c r="C7584" s="3"/>
      <c r="D7584" s="23"/>
    </row>
    <row r="7585" spans="3:4" x14ac:dyDescent="0.55000000000000004">
      <c r="C7585" s="3"/>
      <c r="D7585" s="23"/>
    </row>
    <row r="7586" spans="3:4" x14ac:dyDescent="0.55000000000000004">
      <c r="C7586" s="3"/>
      <c r="D7586" s="23"/>
    </row>
    <row r="7587" spans="3:4" x14ac:dyDescent="0.55000000000000004">
      <c r="C7587" s="3"/>
      <c r="D7587" s="23"/>
    </row>
    <row r="7588" spans="3:4" x14ac:dyDescent="0.55000000000000004">
      <c r="C7588" s="3"/>
      <c r="D7588" s="23"/>
    </row>
    <row r="7589" spans="3:4" x14ac:dyDescent="0.55000000000000004">
      <c r="C7589" s="3"/>
      <c r="D7589" s="23"/>
    </row>
    <row r="7590" spans="3:4" x14ac:dyDescent="0.55000000000000004">
      <c r="C7590" s="3"/>
      <c r="D7590" s="23"/>
    </row>
    <row r="7591" spans="3:4" x14ac:dyDescent="0.55000000000000004">
      <c r="C7591" s="3"/>
      <c r="D7591" s="23"/>
    </row>
    <row r="7592" spans="3:4" x14ac:dyDescent="0.55000000000000004">
      <c r="C7592" s="3"/>
      <c r="D7592" s="23"/>
    </row>
    <row r="7593" spans="3:4" x14ac:dyDescent="0.55000000000000004">
      <c r="C7593" s="3"/>
      <c r="D7593" s="23"/>
    </row>
    <row r="7594" spans="3:4" x14ac:dyDescent="0.55000000000000004">
      <c r="C7594" s="3"/>
      <c r="D7594" s="23"/>
    </row>
    <row r="7595" spans="3:4" x14ac:dyDescent="0.55000000000000004">
      <c r="C7595" s="3"/>
      <c r="D7595" s="23"/>
    </row>
    <row r="7596" spans="3:4" x14ac:dyDescent="0.55000000000000004">
      <c r="C7596" s="3"/>
      <c r="D7596" s="23"/>
    </row>
    <row r="7597" spans="3:4" x14ac:dyDescent="0.55000000000000004">
      <c r="C7597" s="3"/>
      <c r="D7597" s="23"/>
    </row>
    <row r="7598" spans="3:4" x14ac:dyDescent="0.55000000000000004">
      <c r="C7598" s="3"/>
      <c r="D7598" s="23"/>
    </row>
    <row r="7599" spans="3:4" x14ac:dyDescent="0.55000000000000004">
      <c r="C7599" s="3"/>
      <c r="D7599" s="23"/>
    </row>
    <row r="7600" spans="3:4" x14ac:dyDescent="0.55000000000000004">
      <c r="C7600" s="3"/>
      <c r="D7600" s="23"/>
    </row>
    <row r="7601" spans="3:4" x14ac:dyDescent="0.55000000000000004">
      <c r="C7601" s="3"/>
      <c r="D7601" s="23"/>
    </row>
    <row r="7602" spans="3:4" x14ac:dyDescent="0.55000000000000004">
      <c r="C7602" s="3"/>
      <c r="D7602" s="23"/>
    </row>
    <row r="7603" spans="3:4" x14ac:dyDescent="0.55000000000000004">
      <c r="C7603" s="3"/>
      <c r="D7603" s="23"/>
    </row>
    <row r="7604" spans="3:4" x14ac:dyDescent="0.55000000000000004">
      <c r="C7604" s="3"/>
      <c r="D7604" s="23"/>
    </row>
    <row r="7605" spans="3:4" x14ac:dyDescent="0.55000000000000004">
      <c r="C7605" s="3"/>
      <c r="D7605" s="23"/>
    </row>
    <row r="7606" spans="3:4" x14ac:dyDescent="0.55000000000000004">
      <c r="C7606" s="3"/>
      <c r="D7606" s="23"/>
    </row>
    <row r="7607" spans="3:4" x14ac:dyDescent="0.55000000000000004">
      <c r="C7607" s="3"/>
      <c r="D7607" s="23"/>
    </row>
    <row r="7608" spans="3:4" x14ac:dyDescent="0.55000000000000004">
      <c r="C7608" s="3"/>
      <c r="D7608" s="23"/>
    </row>
    <row r="7609" spans="3:4" x14ac:dyDescent="0.55000000000000004">
      <c r="C7609" s="3"/>
      <c r="D7609" s="23"/>
    </row>
    <row r="7610" spans="3:4" x14ac:dyDescent="0.55000000000000004">
      <c r="C7610" s="3"/>
      <c r="D7610" s="23"/>
    </row>
    <row r="7611" spans="3:4" x14ac:dyDescent="0.55000000000000004">
      <c r="C7611" s="3"/>
      <c r="D7611" s="23"/>
    </row>
    <row r="7612" spans="3:4" x14ac:dyDescent="0.55000000000000004">
      <c r="C7612" s="3"/>
      <c r="D7612" s="23"/>
    </row>
    <row r="7613" spans="3:4" x14ac:dyDescent="0.55000000000000004">
      <c r="C7613" s="3"/>
      <c r="D7613" s="23"/>
    </row>
    <row r="7614" spans="3:4" x14ac:dyDescent="0.55000000000000004">
      <c r="C7614" s="3"/>
      <c r="D7614" s="23"/>
    </row>
    <row r="7615" spans="3:4" x14ac:dyDescent="0.55000000000000004">
      <c r="C7615" s="3"/>
      <c r="D7615" s="23"/>
    </row>
    <row r="7616" spans="3:4" x14ac:dyDescent="0.55000000000000004">
      <c r="C7616" s="3"/>
      <c r="D7616" s="23"/>
    </row>
    <row r="7617" spans="3:4" x14ac:dyDescent="0.55000000000000004">
      <c r="C7617" s="3"/>
      <c r="D7617" s="23"/>
    </row>
    <row r="7618" spans="3:4" x14ac:dyDescent="0.55000000000000004">
      <c r="C7618" s="3"/>
      <c r="D7618" s="23"/>
    </row>
    <row r="7619" spans="3:4" x14ac:dyDescent="0.55000000000000004">
      <c r="C7619" s="3"/>
      <c r="D7619" s="23"/>
    </row>
    <row r="7620" spans="3:4" x14ac:dyDescent="0.55000000000000004">
      <c r="C7620" s="3"/>
      <c r="D7620" s="23"/>
    </row>
    <row r="7621" spans="3:4" x14ac:dyDescent="0.55000000000000004">
      <c r="C7621" s="3"/>
      <c r="D7621" s="23"/>
    </row>
    <row r="7622" spans="3:4" x14ac:dyDescent="0.55000000000000004">
      <c r="C7622" s="3"/>
      <c r="D7622" s="23"/>
    </row>
    <row r="7623" spans="3:4" x14ac:dyDescent="0.55000000000000004">
      <c r="C7623" s="3"/>
      <c r="D7623" s="23"/>
    </row>
    <row r="7624" spans="3:4" x14ac:dyDescent="0.55000000000000004">
      <c r="C7624" s="3"/>
      <c r="D7624" s="23"/>
    </row>
    <row r="7625" spans="3:4" x14ac:dyDescent="0.55000000000000004">
      <c r="C7625" s="3"/>
      <c r="D7625" s="23"/>
    </row>
    <row r="7626" spans="3:4" x14ac:dyDescent="0.55000000000000004">
      <c r="C7626" s="3"/>
      <c r="D7626" s="23"/>
    </row>
    <row r="7627" spans="3:4" x14ac:dyDescent="0.55000000000000004">
      <c r="C7627" s="3"/>
      <c r="D7627" s="23"/>
    </row>
    <row r="7628" spans="3:4" x14ac:dyDescent="0.55000000000000004">
      <c r="C7628" s="3"/>
      <c r="D7628" s="23"/>
    </row>
    <row r="7629" spans="3:4" x14ac:dyDescent="0.55000000000000004">
      <c r="C7629" s="3"/>
      <c r="D7629" s="23"/>
    </row>
    <row r="7630" spans="3:4" x14ac:dyDescent="0.55000000000000004">
      <c r="C7630" s="3"/>
      <c r="D7630" s="23"/>
    </row>
    <row r="7631" spans="3:4" x14ac:dyDescent="0.55000000000000004">
      <c r="C7631" s="3"/>
      <c r="D7631" s="23"/>
    </row>
    <row r="7632" spans="3:4" x14ac:dyDescent="0.55000000000000004">
      <c r="C7632" s="3"/>
      <c r="D7632" s="23"/>
    </row>
    <row r="7633" spans="3:4" x14ac:dyDescent="0.55000000000000004">
      <c r="C7633" s="3"/>
      <c r="D7633" s="23"/>
    </row>
    <row r="7634" spans="3:4" x14ac:dyDescent="0.55000000000000004">
      <c r="C7634" s="3"/>
      <c r="D7634" s="23"/>
    </row>
    <row r="7635" spans="3:4" x14ac:dyDescent="0.55000000000000004">
      <c r="C7635" s="3"/>
      <c r="D7635" s="23"/>
    </row>
    <row r="7636" spans="3:4" x14ac:dyDescent="0.55000000000000004">
      <c r="C7636" s="3"/>
      <c r="D7636" s="23"/>
    </row>
    <row r="7637" spans="3:4" x14ac:dyDescent="0.55000000000000004">
      <c r="C7637" s="3"/>
      <c r="D7637" s="23"/>
    </row>
    <row r="7638" spans="3:4" x14ac:dyDescent="0.55000000000000004">
      <c r="C7638" s="3"/>
      <c r="D7638" s="23"/>
    </row>
    <row r="7639" spans="3:4" x14ac:dyDescent="0.55000000000000004">
      <c r="C7639" s="3"/>
      <c r="D7639" s="23"/>
    </row>
    <row r="7640" spans="3:4" x14ac:dyDescent="0.55000000000000004">
      <c r="C7640" s="3"/>
      <c r="D7640" s="23"/>
    </row>
    <row r="7641" spans="3:4" x14ac:dyDescent="0.55000000000000004">
      <c r="C7641" s="3"/>
      <c r="D7641" s="23"/>
    </row>
    <row r="7642" spans="3:4" x14ac:dyDescent="0.55000000000000004">
      <c r="C7642" s="3"/>
      <c r="D7642" s="23"/>
    </row>
    <row r="7643" spans="3:4" x14ac:dyDescent="0.55000000000000004">
      <c r="C7643" s="3"/>
      <c r="D7643" s="23"/>
    </row>
    <row r="7644" spans="3:4" x14ac:dyDescent="0.55000000000000004">
      <c r="C7644" s="3"/>
      <c r="D7644" s="23"/>
    </row>
    <row r="7645" spans="3:4" x14ac:dyDescent="0.55000000000000004">
      <c r="C7645" s="3"/>
      <c r="D7645" s="23"/>
    </row>
    <row r="7646" spans="3:4" x14ac:dyDescent="0.55000000000000004">
      <c r="C7646" s="3"/>
      <c r="D7646" s="23"/>
    </row>
    <row r="7647" spans="3:4" x14ac:dyDescent="0.55000000000000004">
      <c r="C7647" s="3"/>
      <c r="D7647" s="23"/>
    </row>
    <row r="7648" spans="3:4" x14ac:dyDescent="0.55000000000000004">
      <c r="C7648" s="3"/>
      <c r="D7648" s="23"/>
    </row>
    <row r="7649" spans="3:4" x14ac:dyDescent="0.55000000000000004">
      <c r="C7649" s="3"/>
      <c r="D7649" s="23"/>
    </row>
    <row r="7650" spans="3:4" x14ac:dyDescent="0.55000000000000004">
      <c r="C7650" s="3"/>
      <c r="D7650" s="23"/>
    </row>
    <row r="7651" spans="3:4" x14ac:dyDescent="0.55000000000000004">
      <c r="C7651" s="3"/>
      <c r="D7651" s="23"/>
    </row>
    <row r="7652" spans="3:4" x14ac:dyDescent="0.55000000000000004">
      <c r="C7652" s="3"/>
      <c r="D7652" s="23"/>
    </row>
    <row r="7653" spans="3:4" x14ac:dyDescent="0.55000000000000004">
      <c r="C7653" s="3"/>
      <c r="D7653" s="23"/>
    </row>
    <row r="7654" spans="3:4" x14ac:dyDescent="0.55000000000000004">
      <c r="C7654" s="3"/>
      <c r="D7654" s="23"/>
    </row>
    <row r="7655" spans="3:4" x14ac:dyDescent="0.55000000000000004">
      <c r="C7655" s="3"/>
      <c r="D7655" s="23"/>
    </row>
    <row r="7656" spans="3:4" x14ac:dyDescent="0.55000000000000004">
      <c r="C7656" s="3"/>
      <c r="D7656" s="23"/>
    </row>
    <row r="7657" spans="3:4" x14ac:dyDescent="0.55000000000000004">
      <c r="C7657" s="3"/>
      <c r="D7657" s="23"/>
    </row>
    <row r="7658" spans="3:4" x14ac:dyDescent="0.55000000000000004">
      <c r="C7658" s="3"/>
      <c r="D7658" s="23"/>
    </row>
    <row r="7659" spans="3:4" x14ac:dyDescent="0.55000000000000004">
      <c r="C7659" s="3"/>
      <c r="D7659" s="23"/>
    </row>
    <row r="7660" spans="3:4" x14ac:dyDescent="0.55000000000000004">
      <c r="C7660" s="3"/>
      <c r="D7660" s="23"/>
    </row>
    <row r="7661" spans="3:4" x14ac:dyDescent="0.55000000000000004">
      <c r="C7661" s="3"/>
      <c r="D7661" s="23"/>
    </row>
    <row r="7662" spans="3:4" x14ac:dyDescent="0.55000000000000004">
      <c r="C7662" s="3"/>
      <c r="D7662" s="23"/>
    </row>
    <row r="7663" spans="3:4" x14ac:dyDescent="0.55000000000000004">
      <c r="C7663" s="3"/>
      <c r="D7663" s="23"/>
    </row>
    <row r="7664" spans="3:4" x14ac:dyDescent="0.55000000000000004">
      <c r="C7664" s="3"/>
      <c r="D7664" s="23"/>
    </row>
    <row r="7665" spans="3:4" x14ac:dyDescent="0.55000000000000004">
      <c r="C7665" s="3"/>
      <c r="D7665" s="23"/>
    </row>
    <row r="7666" spans="3:4" x14ac:dyDescent="0.55000000000000004">
      <c r="C7666" s="3"/>
      <c r="D7666" s="23"/>
    </row>
    <row r="7667" spans="3:4" x14ac:dyDescent="0.55000000000000004">
      <c r="C7667" s="3"/>
      <c r="D7667" s="23"/>
    </row>
    <row r="7668" spans="3:4" x14ac:dyDescent="0.55000000000000004">
      <c r="C7668" s="3"/>
      <c r="D7668" s="23"/>
    </row>
    <row r="7669" spans="3:4" x14ac:dyDescent="0.55000000000000004">
      <c r="C7669" s="3"/>
      <c r="D7669" s="23"/>
    </row>
    <row r="7670" spans="3:4" x14ac:dyDescent="0.55000000000000004">
      <c r="C7670" s="3"/>
      <c r="D7670" s="23"/>
    </row>
    <row r="7671" spans="3:4" x14ac:dyDescent="0.55000000000000004">
      <c r="C7671" s="3"/>
      <c r="D7671" s="23"/>
    </row>
    <row r="7672" spans="3:4" x14ac:dyDescent="0.55000000000000004">
      <c r="C7672" s="3"/>
      <c r="D7672" s="23"/>
    </row>
    <row r="7673" spans="3:4" x14ac:dyDescent="0.55000000000000004">
      <c r="C7673" s="3"/>
      <c r="D7673" s="23"/>
    </row>
    <row r="7674" spans="3:4" x14ac:dyDescent="0.55000000000000004">
      <c r="C7674" s="3"/>
      <c r="D7674" s="23"/>
    </row>
    <row r="7675" spans="3:4" x14ac:dyDescent="0.55000000000000004">
      <c r="C7675" s="3"/>
      <c r="D7675" s="23"/>
    </row>
    <row r="7676" spans="3:4" x14ac:dyDescent="0.55000000000000004">
      <c r="C7676" s="3"/>
      <c r="D7676" s="23"/>
    </row>
    <row r="7677" spans="3:4" x14ac:dyDescent="0.55000000000000004">
      <c r="C7677" s="3"/>
      <c r="D7677" s="23"/>
    </row>
    <row r="7678" spans="3:4" x14ac:dyDescent="0.55000000000000004">
      <c r="C7678" s="3"/>
      <c r="D7678" s="23"/>
    </row>
    <row r="7679" spans="3:4" x14ac:dyDescent="0.55000000000000004">
      <c r="C7679" s="3"/>
      <c r="D7679" s="23"/>
    </row>
    <row r="7680" spans="3:4" x14ac:dyDescent="0.55000000000000004">
      <c r="C7680" s="3"/>
      <c r="D7680" s="23"/>
    </row>
    <row r="7681" spans="3:4" x14ac:dyDescent="0.55000000000000004">
      <c r="C7681" s="3"/>
      <c r="D7681" s="23"/>
    </row>
    <row r="7682" spans="3:4" x14ac:dyDescent="0.55000000000000004">
      <c r="C7682" s="3"/>
      <c r="D7682" s="23"/>
    </row>
    <row r="7683" spans="3:4" x14ac:dyDescent="0.55000000000000004">
      <c r="C7683" s="3"/>
      <c r="D7683" s="23"/>
    </row>
    <row r="7684" spans="3:4" x14ac:dyDescent="0.55000000000000004">
      <c r="C7684" s="3"/>
      <c r="D7684" s="23"/>
    </row>
    <row r="7685" spans="3:4" x14ac:dyDescent="0.55000000000000004">
      <c r="C7685" s="3"/>
      <c r="D7685" s="23"/>
    </row>
    <row r="7686" spans="3:4" x14ac:dyDescent="0.55000000000000004">
      <c r="C7686" s="3"/>
      <c r="D7686" s="23"/>
    </row>
    <row r="7687" spans="3:4" x14ac:dyDescent="0.55000000000000004">
      <c r="C7687" s="3"/>
      <c r="D7687" s="23"/>
    </row>
    <row r="7688" spans="3:4" x14ac:dyDescent="0.55000000000000004">
      <c r="C7688" s="3"/>
      <c r="D7688" s="23"/>
    </row>
    <row r="7689" spans="3:4" x14ac:dyDescent="0.55000000000000004">
      <c r="C7689" s="3"/>
      <c r="D7689" s="23"/>
    </row>
    <row r="7690" spans="3:4" x14ac:dyDescent="0.55000000000000004">
      <c r="C7690" s="3"/>
      <c r="D7690" s="23"/>
    </row>
    <row r="7691" spans="3:4" x14ac:dyDescent="0.55000000000000004">
      <c r="C7691" s="3"/>
      <c r="D7691" s="23"/>
    </row>
    <row r="7692" spans="3:4" x14ac:dyDescent="0.55000000000000004">
      <c r="C7692" s="3"/>
      <c r="D7692" s="23"/>
    </row>
    <row r="7693" spans="3:4" x14ac:dyDescent="0.55000000000000004">
      <c r="C7693" s="3"/>
      <c r="D7693" s="23"/>
    </row>
    <row r="7694" spans="3:4" x14ac:dyDescent="0.55000000000000004">
      <c r="C7694" s="3"/>
      <c r="D7694" s="23"/>
    </row>
    <row r="7695" spans="3:4" x14ac:dyDescent="0.55000000000000004">
      <c r="C7695" s="3"/>
      <c r="D7695" s="23"/>
    </row>
    <row r="7696" spans="3:4" x14ac:dyDescent="0.55000000000000004">
      <c r="C7696" s="3"/>
      <c r="D7696" s="23"/>
    </row>
    <row r="7697" spans="3:4" x14ac:dyDescent="0.55000000000000004">
      <c r="C7697" s="3"/>
      <c r="D7697" s="23"/>
    </row>
    <row r="7698" spans="3:4" x14ac:dyDescent="0.55000000000000004">
      <c r="C7698" s="3"/>
      <c r="D7698" s="23"/>
    </row>
    <row r="7699" spans="3:4" x14ac:dyDescent="0.55000000000000004">
      <c r="C7699" s="3"/>
      <c r="D7699" s="23"/>
    </row>
    <row r="7700" spans="3:4" x14ac:dyDescent="0.55000000000000004">
      <c r="C7700" s="3"/>
      <c r="D7700" s="23"/>
    </row>
    <row r="7701" spans="3:4" x14ac:dyDescent="0.55000000000000004">
      <c r="C7701" s="3"/>
      <c r="D7701" s="23"/>
    </row>
    <row r="7702" spans="3:4" x14ac:dyDescent="0.55000000000000004">
      <c r="C7702" s="3"/>
      <c r="D7702" s="23"/>
    </row>
    <row r="7703" spans="3:4" x14ac:dyDescent="0.55000000000000004">
      <c r="C7703" s="3"/>
      <c r="D7703" s="23"/>
    </row>
    <row r="7704" spans="3:4" x14ac:dyDescent="0.55000000000000004">
      <c r="C7704" s="3"/>
      <c r="D7704" s="23"/>
    </row>
    <row r="7705" spans="3:4" x14ac:dyDescent="0.55000000000000004">
      <c r="C7705" s="3"/>
      <c r="D7705" s="23"/>
    </row>
    <row r="7706" spans="3:4" x14ac:dyDescent="0.55000000000000004">
      <c r="C7706" s="3"/>
      <c r="D7706" s="23"/>
    </row>
    <row r="7707" spans="3:4" x14ac:dyDescent="0.55000000000000004">
      <c r="C7707" s="3"/>
      <c r="D7707" s="23"/>
    </row>
    <row r="7708" spans="3:4" x14ac:dyDescent="0.55000000000000004">
      <c r="C7708" s="3"/>
      <c r="D7708" s="23"/>
    </row>
    <row r="7709" spans="3:4" x14ac:dyDescent="0.55000000000000004">
      <c r="C7709" s="3"/>
      <c r="D7709" s="23"/>
    </row>
    <row r="7710" spans="3:4" x14ac:dyDescent="0.55000000000000004">
      <c r="C7710" s="3"/>
      <c r="D7710" s="23"/>
    </row>
    <row r="7711" spans="3:4" x14ac:dyDescent="0.55000000000000004">
      <c r="C7711" s="3"/>
      <c r="D7711" s="23"/>
    </row>
    <row r="7712" spans="3:4" x14ac:dyDescent="0.55000000000000004">
      <c r="C7712" s="3"/>
      <c r="D7712" s="23"/>
    </row>
    <row r="7713" spans="3:4" x14ac:dyDescent="0.55000000000000004">
      <c r="C7713" s="3"/>
      <c r="D7713" s="23"/>
    </row>
    <row r="7714" spans="3:4" x14ac:dyDescent="0.55000000000000004">
      <c r="C7714" s="3"/>
      <c r="D7714" s="23"/>
    </row>
    <row r="7715" spans="3:4" x14ac:dyDescent="0.55000000000000004">
      <c r="C7715" s="3"/>
      <c r="D7715" s="23"/>
    </row>
    <row r="7716" spans="3:4" x14ac:dyDescent="0.55000000000000004">
      <c r="C7716" s="3"/>
      <c r="D7716" s="23"/>
    </row>
    <row r="7717" spans="3:4" x14ac:dyDescent="0.55000000000000004">
      <c r="C7717" s="3"/>
      <c r="D7717" s="23"/>
    </row>
    <row r="7718" spans="3:4" x14ac:dyDescent="0.55000000000000004">
      <c r="C7718" s="3"/>
      <c r="D7718" s="23"/>
    </row>
    <row r="7719" spans="3:4" x14ac:dyDescent="0.55000000000000004">
      <c r="C7719" s="3"/>
      <c r="D7719" s="23"/>
    </row>
    <row r="7720" spans="3:4" x14ac:dyDescent="0.55000000000000004">
      <c r="C7720" s="3"/>
      <c r="D7720" s="23"/>
    </row>
    <row r="7721" spans="3:4" x14ac:dyDescent="0.55000000000000004">
      <c r="C7721" s="3"/>
      <c r="D7721" s="23"/>
    </row>
    <row r="7722" spans="3:4" x14ac:dyDescent="0.55000000000000004">
      <c r="C7722" s="3"/>
      <c r="D7722" s="23"/>
    </row>
    <row r="7723" spans="3:4" x14ac:dyDescent="0.55000000000000004">
      <c r="C7723" s="3"/>
      <c r="D7723" s="23"/>
    </row>
    <row r="7724" spans="3:4" x14ac:dyDescent="0.55000000000000004">
      <c r="C7724" s="3"/>
      <c r="D7724" s="23"/>
    </row>
    <row r="7725" spans="3:4" x14ac:dyDescent="0.55000000000000004">
      <c r="C7725" s="3"/>
      <c r="D7725" s="23"/>
    </row>
    <row r="7726" spans="3:4" x14ac:dyDescent="0.55000000000000004">
      <c r="C7726" s="3"/>
      <c r="D7726" s="23"/>
    </row>
    <row r="7727" spans="3:4" x14ac:dyDescent="0.55000000000000004">
      <c r="C7727" s="3"/>
      <c r="D7727" s="23"/>
    </row>
    <row r="7728" spans="3:4" x14ac:dyDescent="0.55000000000000004">
      <c r="C7728" s="3"/>
      <c r="D7728" s="23"/>
    </row>
    <row r="7729" spans="3:4" x14ac:dyDescent="0.55000000000000004">
      <c r="C7729" s="3"/>
      <c r="D7729" s="23"/>
    </row>
    <row r="7730" spans="3:4" x14ac:dyDescent="0.55000000000000004">
      <c r="C7730" s="3"/>
      <c r="D7730" s="23"/>
    </row>
    <row r="7731" spans="3:4" x14ac:dyDescent="0.55000000000000004">
      <c r="C7731" s="3"/>
      <c r="D7731" s="23"/>
    </row>
    <row r="7732" spans="3:4" x14ac:dyDescent="0.55000000000000004">
      <c r="C7732" s="3"/>
      <c r="D7732" s="23"/>
    </row>
    <row r="7733" spans="3:4" x14ac:dyDescent="0.55000000000000004">
      <c r="C7733" s="3"/>
      <c r="D7733" s="23"/>
    </row>
    <row r="7734" spans="3:4" x14ac:dyDescent="0.55000000000000004">
      <c r="C7734" s="3"/>
      <c r="D7734" s="23"/>
    </row>
    <row r="7735" spans="3:4" x14ac:dyDescent="0.55000000000000004">
      <c r="C7735" s="3"/>
      <c r="D7735" s="23"/>
    </row>
    <row r="7736" spans="3:4" x14ac:dyDescent="0.55000000000000004">
      <c r="C7736" s="3"/>
      <c r="D7736" s="23"/>
    </row>
    <row r="7737" spans="3:4" x14ac:dyDescent="0.55000000000000004">
      <c r="C7737" s="3"/>
      <c r="D7737" s="23"/>
    </row>
    <row r="7738" spans="3:4" x14ac:dyDescent="0.55000000000000004">
      <c r="C7738" s="3"/>
      <c r="D7738" s="23"/>
    </row>
    <row r="7739" spans="3:4" x14ac:dyDescent="0.55000000000000004">
      <c r="C7739" s="3"/>
      <c r="D7739" s="23"/>
    </row>
    <row r="7740" spans="3:4" x14ac:dyDescent="0.55000000000000004">
      <c r="C7740" s="3"/>
      <c r="D7740" s="23"/>
    </row>
    <row r="7741" spans="3:4" x14ac:dyDescent="0.55000000000000004">
      <c r="C7741" s="3"/>
      <c r="D7741" s="23"/>
    </row>
    <row r="7742" spans="3:4" x14ac:dyDescent="0.55000000000000004">
      <c r="C7742" s="3"/>
      <c r="D7742" s="23"/>
    </row>
    <row r="7743" spans="3:4" x14ac:dyDescent="0.55000000000000004">
      <c r="C7743" s="3"/>
      <c r="D7743" s="23"/>
    </row>
    <row r="7744" spans="3:4" x14ac:dyDescent="0.55000000000000004">
      <c r="C7744" s="3"/>
      <c r="D7744" s="23"/>
    </row>
    <row r="7745" spans="3:4" x14ac:dyDescent="0.55000000000000004">
      <c r="C7745" s="3"/>
      <c r="D7745" s="23"/>
    </row>
    <row r="7746" spans="3:4" x14ac:dyDescent="0.55000000000000004">
      <c r="C7746" s="3"/>
      <c r="D7746" s="23"/>
    </row>
    <row r="7747" spans="3:4" x14ac:dyDescent="0.55000000000000004">
      <c r="C7747" s="3"/>
      <c r="D7747" s="23"/>
    </row>
    <row r="7748" spans="3:4" x14ac:dyDescent="0.55000000000000004">
      <c r="C7748" s="3"/>
      <c r="D7748" s="23"/>
    </row>
    <row r="7749" spans="3:4" x14ac:dyDescent="0.55000000000000004">
      <c r="C7749" s="3"/>
      <c r="D7749" s="23"/>
    </row>
    <row r="7750" spans="3:4" x14ac:dyDescent="0.55000000000000004">
      <c r="C7750" s="3"/>
      <c r="D7750" s="23"/>
    </row>
    <row r="7751" spans="3:4" x14ac:dyDescent="0.55000000000000004">
      <c r="C7751" s="3"/>
      <c r="D7751" s="23"/>
    </row>
    <row r="7752" spans="3:4" x14ac:dyDescent="0.55000000000000004">
      <c r="C7752" s="3"/>
      <c r="D7752" s="23"/>
    </row>
    <row r="7753" spans="3:4" x14ac:dyDescent="0.55000000000000004">
      <c r="C7753" s="3"/>
      <c r="D7753" s="23"/>
    </row>
    <row r="7754" spans="3:4" x14ac:dyDescent="0.55000000000000004">
      <c r="C7754" s="3"/>
      <c r="D7754" s="23"/>
    </row>
    <row r="7755" spans="3:4" x14ac:dyDescent="0.55000000000000004">
      <c r="C7755" s="3"/>
      <c r="D7755" s="23"/>
    </row>
    <row r="7756" spans="3:4" x14ac:dyDescent="0.55000000000000004">
      <c r="C7756" s="3"/>
      <c r="D7756" s="23"/>
    </row>
    <row r="7757" spans="3:4" x14ac:dyDescent="0.55000000000000004">
      <c r="C7757" s="3"/>
      <c r="D7757" s="23"/>
    </row>
    <row r="7758" spans="3:4" x14ac:dyDescent="0.55000000000000004">
      <c r="C7758" s="3"/>
      <c r="D7758" s="23"/>
    </row>
    <row r="7759" spans="3:4" x14ac:dyDescent="0.55000000000000004">
      <c r="C7759" s="3"/>
      <c r="D7759" s="23"/>
    </row>
    <row r="7760" spans="3:4" x14ac:dyDescent="0.55000000000000004">
      <c r="C7760" s="3"/>
      <c r="D7760" s="23"/>
    </row>
    <row r="7761" spans="3:4" x14ac:dyDescent="0.55000000000000004">
      <c r="C7761" s="3"/>
      <c r="D7761" s="23"/>
    </row>
    <row r="7762" spans="3:4" x14ac:dyDescent="0.55000000000000004">
      <c r="C7762" s="3"/>
      <c r="D7762" s="23"/>
    </row>
    <row r="7763" spans="3:4" x14ac:dyDescent="0.55000000000000004">
      <c r="C7763" s="3"/>
      <c r="D7763" s="23"/>
    </row>
    <row r="7764" spans="3:4" x14ac:dyDescent="0.55000000000000004">
      <c r="C7764" s="3"/>
      <c r="D7764" s="23"/>
    </row>
    <row r="7765" spans="3:4" x14ac:dyDescent="0.55000000000000004">
      <c r="C7765" s="3"/>
      <c r="D7765" s="23"/>
    </row>
    <row r="7766" spans="3:4" x14ac:dyDescent="0.55000000000000004">
      <c r="C7766" s="3"/>
      <c r="D7766" s="23"/>
    </row>
    <row r="7767" spans="3:4" x14ac:dyDescent="0.55000000000000004">
      <c r="C7767" s="3"/>
      <c r="D7767" s="23"/>
    </row>
    <row r="7768" spans="3:4" x14ac:dyDescent="0.55000000000000004">
      <c r="C7768" s="3"/>
      <c r="D7768" s="23"/>
    </row>
    <row r="7769" spans="3:4" x14ac:dyDescent="0.55000000000000004">
      <c r="C7769" s="3"/>
      <c r="D7769" s="23"/>
    </row>
    <row r="7770" spans="3:4" x14ac:dyDescent="0.55000000000000004">
      <c r="C7770" s="3"/>
      <c r="D7770" s="23"/>
    </row>
    <row r="7771" spans="3:4" x14ac:dyDescent="0.55000000000000004">
      <c r="C7771" s="3"/>
      <c r="D7771" s="23"/>
    </row>
    <row r="7772" spans="3:4" x14ac:dyDescent="0.55000000000000004">
      <c r="C7772" s="3"/>
      <c r="D7772" s="23"/>
    </row>
    <row r="7773" spans="3:4" x14ac:dyDescent="0.55000000000000004">
      <c r="C7773" s="3"/>
      <c r="D7773" s="23"/>
    </row>
    <row r="7774" spans="3:4" x14ac:dyDescent="0.55000000000000004">
      <c r="C7774" s="3"/>
      <c r="D7774" s="23"/>
    </row>
    <row r="7775" spans="3:4" x14ac:dyDescent="0.55000000000000004">
      <c r="C7775" s="3"/>
      <c r="D7775" s="23"/>
    </row>
    <row r="7776" spans="3:4" x14ac:dyDescent="0.55000000000000004">
      <c r="C7776" s="3"/>
      <c r="D7776" s="23"/>
    </row>
    <row r="7777" spans="3:4" x14ac:dyDescent="0.55000000000000004">
      <c r="C7777" s="3"/>
      <c r="D7777" s="23"/>
    </row>
    <row r="7778" spans="3:4" x14ac:dyDescent="0.55000000000000004">
      <c r="C7778" s="3"/>
      <c r="D7778" s="23"/>
    </row>
    <row r="7779" spans="3:4" x14ac:dyDescent="0.55000000000000004">
      <c r="C7779" s="3"/>
      <c r="D7779" s="23"/>
    </row>
    <row r="7780" spans="3:4" x14ac:dyDescent="0.55000000000000004">
      <c r="C7780" s="3"/>
      <c r="D7780" s="23"/>
    </row>
    <row r="7781" spans="3:4" x14ac:dyDescent="0.55000000000000004">
      <c r="C7781" s="3"/>
      <c r="D7781" s="23"/>
    </row>
    <row r="7782" spans="3:4" x14ac:dyDescent="0.55000000000000004">
      <c r="C7782" s="3"/>
      <c r="D7782" s="23"/>
    </row>
    <row r="7783" spans="3:4" x14ac:dyDescent="0.55000000000000004">
      <c r="C7783" s="3"/>
      <c r="D7783" s="23"/>
    </row>
    <row r="7784" spans="3:4" x14ac:dyDescent="0.55000000000000004">
      <c r="C7784" s="3"/>
      <c r="D7784" s="23"/>
    </row>
    <row r="7785" spans="3:4" x14ac:dyDescent="0.55000000000000004">
      <c r="C7785" s="3"/>
      <c r="D7785" s="23"/>
    </row>
    <row r="7786" spans="3:4" x14ac:dyDescent="0.55000000000000004">
      <c r="C7786" s="3"/>
      <c r="D7786" s="23"/>
    </row>
    <row r="7787" spans="3:4" x14ac:dyDescent="0.55000000000000004">
      <c r="C7787" s="3"/>
      <c r="D7787" s="23"/>
    </row>
    <row r="7788" spans="3:4" x14ac:dyDescent="0.55000000000000004">
      <c r="C7788" s="3"/>
      <c r="D7788" s="23"/>
    </row>
    <row r="7789" spans="3:4" x14ac:dyDescent="0.55000000000000004">
      <c r="C7789" s="3"/>
      <c r="D7789" s="23"/>
    </row>
    <row r="7790" spans="3:4" x14ac:dyDescent="0.55000000000000004">
      <c r="C7790" s="3"/>
      <c r="D7790" s="23"/>
    </row>
    <row r="7791" spans="3:4" x14ac:dyDescent="0.55000000000000004">
      <c r="C7791" s="3"/>
      <c r="D7791" s="23"/>
    </row>
    <row r="7792" spans="3:4" x14ac:dyDescent="0.55000000000000004">
      <c r="C7792" s="3"/>
      <c r="D7792" s="23"/>
    </row>
    <row r="7793" spans="3:4" x14ac:dyDescent="0.55000000000000004">
      <c r="C7793" s="3"/>
      <c r="D7793" s="23"/>
    </row>
    <row r="7794" spans="3:4" x14ac:dyDescent="0.55000000000000004">
      <c r="C7794" s="3"/>
      <c r="D7794" s="23"/>
    </row>
    <row r="7795" spans="3:4" x14ac:dyDescent="0.55000000000000004">
      <c r="C7795" s="3"/>
      <c r="D7795" s="23"/>
    </row>
    <row r="7796" spans="3:4" x14ac:dyDescent="0.55000000000000004">
      <c r="C7796" s="3"/>
      <c r="D7796" s="23"/>
    </row>
    <row r="7797" spans="3:4" x14ac:dyDescent="0.55000000000000004">
      <c r="C7797" s="3"/>
      <c r="D7797" s="23"/>
    </row>
    <row r="7798" spans="3:4" x14ac:dyDescent="0.55000000000000004">
      <c r="C7798" s="3"/>
      <c r="D7798" s="23"/>
    </row>
    <row r="7799" spans="3:4" x14ac:dyDescent="0.55000000000000004">
      <c r="C7799" s="3"/>
      <c r="D7799" s="23"/>
    </row>
    <row r="7800" spans="3:4" x14ac:dyDescent="0.55000000000000004">
      <c r="C7800" s="3"/>
      <c r="D7800" s="23"/>
    </row>
    <row r="7801" spans="3:4" x14ac:dyDescent="0.55000000000000004">
      <c r="C7801" s="3"/>
      <c r="D7801" s="23"/>
    </row>
    <row r="7802" spans="3:4" x14ac:dyDescent="0.55000000000000004">
      <c r="C7802" s="3"/>
      <c r="D7802" s="23"/>
    </row>
    <row r="7803" spans="3:4" x14ac:dyDescent="0.55000000000000004">
      <c r="C7803" s="3"/>
      <c r="D7803" s="23"/>
    </row>
    <row r="7804" spans="3:4" x14ac:dyDescent="0.55000000000000004">
      <c r="C7804" s="3"/>
      <c r="D7804" s="23"/>
    </row>
    <row r="7805" spans="3:4" x14ac:dyDescent="0.55000000000000004">
      <c r="C7805" s="3"/>
      <c r="D7805" s="23"/>
    </row>
    <row r="7806" spans="3:4" x14ac:dyDescent="0.55000000000000004">
      <c r="C7806" s="3"/>
      <c r="D7806" s="23"/>
    </row>
    <row r="7807" spans="3:4" x14ac:dyDescent="0.55000000000000004">
      <c r="C7807" s="3"/>
      <c r="D7807" s="23"/>
    </row>
    <row r="7808" spans="3:4" x14ac:dyDescent="0.55000000000000004">
      <c r="C7808" s="3"/>
      <c r="D7808" s="23"/>
    </row>
    <row r="7809" spans="3:4" x14ac:dyDescent="0.55000000000000004">
      <c r="C7809" s="3"/>
      <c r="D7809" s="23"/>
    </row>
    <row r="7810" spans="3:4" x14ac:dyDescent="0.55000000000000004">
      <c r="C7810" s="3"/>
      <c r="D7810" s="23"/>
    </row>
    <row r="7811" spans="3:4" x14ac:dyDescent="0.55000000000000004">
      <c r="C7811" s="3"/>
      <c r="D7811" s="23"/>
    </row>
    <row r="7812" spans="3:4" x14ac:dyDescent="0.55000000000000004">
      <c r="C7812" s="3"/>
      <c r="D7812" s="23"/>
    </row>
    <row r="7813" spans="3:4" x14ac:dyDescent="0.55000000000000004">
      <c r="C7813" s="3"/>
      <c r="D7813" s="23"/>
    </row>
    <row r="7814" spans="3:4" x14ac:dyDescent="0.55000000000000004">
      <c r="C7814" s="3"/>
      <c r="D7814" s="23"/>
    </row>
    <row r="7815" spans="3:4" x14ac:dyDescent="0.55000000000000004">
      <c r="C7815" s="3"/>
      <c r="D7815" s="23"/>
    </row>
    <row r="7816" spans="3:4" x14ac:dyDescent="0.55000000000000004">
      <c r="C7816" s="3"/>
      <c r="D7816" s="23"/>
    </row>
    <row r="7817" spans="3:4" x14ac:dyDescent="0.55000000000000004">
      <c r="C7817" s="3"/>
      <c r="D7817" s="23"/>
    </row>
    <row r="7818" spans="3:4" x14ac:dyDescent="0.55000000000000004">
      <c r="C7818" s="3"/>
      <c r="D7818" s="23"/>
    </row>
    <row r="7819" spans="3:4" x14ac:dyDescent="0.55000000000000004">
      <c r="C7819" s="3"/>
      <c r="D7819" s="23"/>
    </row>
    <row r="7820" spans="3:4" x14ac:dyDescent="0.55000000000000004">
      <c r="C7820" s="3"/>
      <c r="D7820" s="23"/>
    </row>
    <row r="7821" spans="3:4" x14ac:dyDescent="0.55000000000000004">
      <c r="C7821" s="3"/>
      <c r="D7821" s="23"/>
    </row>
    <row r="7822" spans="3:4" x14ac:dyDescent="0.55000000000000004">
      <c r="C7822" s="3"/>
      <c r="D7822" s="23"/>
    </row>
    <row r="7823" spans="3:4" x14ac:dyDescent="0.55000000000000004">
      <c r="C7823" s="3"/>
      <c r="D7823" s="23"/>
    </row>
    <row r="7824" spans="3:4" x14ac:dyDescent="0.55000000000000004">
      <c r="C7824" s="3"/>
      <c r="D7824" s="23"/>
    </row>
    <row r="7825" spans="3:4" x14ac:dyDescent="0.55000000000000004">
      <c r="C7825" s="3"/>
      <c r="D7825" s="23"/>
    </row>
    <row r="7826" spans="3:4" x14ac:dyDescent="0.55000000000000004">
      <c r="C7826" s="3"/>
      <c r="D7826" s="23"/>
    </row>
    <row r="7827" spans="3:4" x14ac:dyDescent="0.55000000000000004">
      <c r="C7827" s="3"/>
      <c r="D7827" s="23"/>
    </row>
    <row r="7828" spans="3:4" x14ac:dyDescent="0.55000000000000004">
      <c r="C7828" s="3"/>
      <c r="D7828" s="23"/>
    </row>
    <row r="7829" spans="3:4" x14ac:dyDescent="0.55000000000000004">
      <c r="C7829" s="3"/>
      <c r="D7829" s="23"/>
    </row>
    <row r="7830" spans="3:4" x14ac:dyDescent="0.55000000000000004">
      <c r="C7830" s="3"/>
      <c r="D7830" s="23"/>
    </row>
    <row r="7831" spans="3:4" x14ac:dyDescent="0.55000000000000004">
      <c r="C7831" s="3"/>
      <c r="D7831" s="23"/>
    </row>
    <row r="7832" spans="3:4" x14ac:dyDescent="0.55000000000000004">
      <c r="C7832" s="3"/>
      <c r="D7832" s="23"/>
    </row>
    <row r="7833" spans="3:4" x14ac:dyDescent="0.55000000000000004">
      <c r="C7833" s="3"/>
      <c r="D7833" s="23"/>
    </row>
    <row r="7834" spans="3:4" x14ac:dyDescent="0.55000000000000004">
      <c r="C7834" s="3"/>
      <c r="D7834" s="23"/>
    </row>
    <row r="7835" spans="3:4" x14ac:dyDescent="0.55000000000000004">
      <c r="C7835" s="3"/>
      <c r="D7835" s="23"/>
    </row>
    <row r="7836" spans="3:4" x14ac:dyDescent="0.55000000000000004">
      <c r="C7836" s="3"/>
      <c r="D7836" s="23"/>
    </row>
    <row r="7837" spans="3:4" x14ac:dyDescent="0.55000000000000004">
      <c r="C7837" s="3"/>
      <c r="D7837" s="23"/>
    </row>
    <row r="7838" spans="3:4" x14ac:dyDescent="0.55000000000000004">
      <c r="C7838" s="3"/>
      <c r="D7838" s="23"/>
    </row>
    <row r="7839" spans="3:4" x14ac:dyDescent="0.55000000000000004">
      <c r="C7839" s="3"/>
      <c r="D7839" s="23"/>
    </row>
    <row r="7840" spans="3:4" x14ac:dyDescent="0.55000000000000004">
      <c r="C7840" s="3"/>
      <c r="D7840" s="23"/>
    </row>
    <row r="7841" spans="3:4" x14ac:dyDescent="0.55000000000000004">
      <c r="C7841" s="3"/>
      <c r="D7841" s="23"/>
    </row>
    <row r="7842" spans="3:4" x14ac:dyDescent="0.55000000000000004">
      <c r="C7842" s="3"/>
      <c r="D7842" s="23"/>
    </row>
    <row r="7843" spans="3:4" x14ac:dyDescent="0.55000000000000004">
      <c r="C7843" s="3"/>
      <c r="D7843" s="23"/>
    </row>
    <row r="7844" spans="3:4" x14ac:dyDescent="0.55000000000000004">
      <c r="C7844" s="3"/>
      <c r="D7844" s="23"/>
    </row>
    <row r="7845" spans="3:4" x14ac:dyDescent="0.55000000000000004">
      <c r="C7845" s="3"/>
      <c r="D7845" s="23"/>
    </row>
    <row r="7846" spans="3:4" x14ac:dyDescent="0.55000000000000004">
      <c r="C7846" s="3"/>
      <c r="D7846" s="23"/>
    </row>
    <row r="7847" spans="3:4" x14ac:dyDescent="0.55000000000000004">
      <c r="C7847" s="3"/>
      <c r="D7847" s="23"/>
    </row>
    <row r="7848" spans="3:4" x14ac:dyDescent="0.55000000000000004">
      <c r="C7848" s="3"/>
      <c r="D7848" s="23"/>
    </row>
    <row r="7849" spans="3:4" x14ac:dyDescent="0.55000000000000004">
      <c r="C7849" s="3"/>
      <c r="D7849" s="23"/>
    </row>
    <row r="7850" spans="3:4" x14ac:dyDescent="0.55000000000000004">
      <c r="C7850" s="3"/>
      <c r="D7850" s="23"/>
    </row>
    <row r="7851" spans="3:4" x14ac:dyDescent="0.55000000000000004">
      <c r="C7851" s="3"/>
      <c r="D7851" s="23"/>
    </row>
    <row r="7852" spans="3:4" x14ac:dyDescent="0.55000000000000004">
      <c r="C7852" s="3"/>
      <c r="D7852" s="23"/>
    </row>
    <row r="7853" spans="3:4" x14ac:dyDescent="0.55000000000000004">
      <c r="C7853" s="3"/>
      <c r="D7853" s="23"/>
    </row>
    <row r="7854" spans="3:4" x14ac:dyDescent="0.55000000000000004">
      <c r="C7854" s="3"/>
      <c r="D7854" s="23"/>
    </row>
    <row r="7855" spans="3:4" x14ac:dyDescent="0.55000000000000004">
      <c r="C7855" s="3"/>
      <c r="D7855" s="23"/>
    </row>
    <row r="7856" spans="3:4" x14ac:dyDescent="0.55000000000000004">
      <c r="C7856" s="3"/>
      <c r="D7856" s="23"/>
    </row>
    <row r="7857" spans="3:4" x14ac:dyDescent="0.55000000000000004">
      <c r="C7857" s="3"/>
      <c r="D7857" s="23"/>
    </row>
    <row r="7858" spans="3:4" x14ac:dyDescent="0.55000000000000004">
      <c r="C7858" s="3"/>
      <c r="D7858" s="23"/>
    </row>
    <row r="7859" spans="3:4" x14ac:dyDescent="0.55000000000000004">
      <c r="C7859" s="3"/>
      <c r="D7859" s="23"/>
    </row>
    <row r="7860" spans="3:4" x14ac:dyDescent="0.55000000000000004">
      <c r="C7860" s="3"/>
      <c r="D7860" s="23"/>
    </row>
    <row r="7861" spans="3:4" x14ac:dyDescent="0.55000000000000004">
      <c r="C7861" s="3"/>
      <c r="D7861" s="23"/>
    </row>
    <row r="7862" spans="3:4" x14ac:dyDescent="0.55000000000000004">
      <c r="C7862" s="3"/>
      <c r="D7862" s="23"/>
    </row>
    <row r="7863" spans="3:4" x14ac:dyDescent="0.55000000000000004">
      <c r="C7863" s="3"/>
      <c r="D7863" s="23"/>
    </row>
    <row r="7864" spans="3:4" x14ac:dyDescent="0.55000000000000004">
      <c r="C7864" s="3"/>
      <c r="D7864" s="23"/>
    </row>
    <row r="7865" spans="3:4" x14ac:dyDescent="0.55000000000000004">
      <c r="C7865" s="3"/>
      <c r="D7865" s="23"/>
    </row>
    <row r="7866" spans="3:4" x14ac:dyDescent="0.55000000000000004">
      <c r="C7866" s="3"/>
      <c r="D7866" s="23"/>
    </row>
    <row r="7867" spans="3:4" x14ac:dyDescent="0.55000000000000004">
      <c r="C7867" s="3"/>
      <c r="D7867" s="23"/>
    </row>
    <row r="7868" spans="3:4" x14ac:dyDescent="0.55000000000000004">
      <c r="C7868" s="3"/>
      <c r="D7868" s="23"/>
    </row>
    <row r="7869" spans="3:4" x14ac:dyDescent="0.55000000000000004">
      <c r="C7869" s="3"/>
      <c r="D7869" s="23"/>
    </row>
    <row r="7870" spans="3:4" x14ac:dyDescent="0.55000000000000004">
      <c r="C7870" s="3"/>
      <c r="D7870" s="23"/>
    </row>
    <row r="7871" spans="3:4" x14ac:dyDescent="0.55000000000000004">
      <c r="C7871" s="3"/>
      <c r="D7871" s="23"/>
    </row>
    <row r="7872" spans="3:4" x14ac:dyDescent="0.55000000000000004">
      <c r="C7872" s="3"/>
      <c r="D7872" s="23"/>
    </row>
    <row r="7873" spans="3:4" x14ac:dyDescent="0.55000000000000004">
      <c r="C7873" s="3"/>
      <c r="D7873" s="23"/>
    </row>
    <row r="7874" spans="3:4" x14ac:dyDescent="0.55000000000000004">
      <c r="C7874" s="3"/>
      <c r="D7874" s="23"/>
    </row>
    <row r="7875" spans="3:4" x14ac:dyDescent="0.55000000000000004">
      <c r="C7875" s="3"/>
      <c r="D7875" s="23"/>
    </row>
    <row r="7876" spans="3:4" x14ac:dyDescent="0.55000000000000004">
      <c r="C7876" s="3"/>
      <c r="D7876" s="23"/>
    </row>
    <row r="7877" spans="3:4" x14ac:dyDescent="0.55000000000000004">
      <c r="C7877" s="3"/>
      <c r="D7877" s="23"/>
    </row>
    <row r="7878" spans="3:4" x14ac:dyDescent="0.55000000000000004">
      <c r="C7878" s="3"/>
      <c r="D7878" s="23"/>
    </row>
    <row r="7879" spans="3:4" x14ac:dyDescent="0.55000000000000004">
      <c r="C7879" s="3"/>
      <c r="D7879" s="23"/>
    </row>
    <row r="7880" spans="3:4" x14ac:dyDescent="0.55000000000000004">
      <c r="C7880" s="3"/>
      <c r="D7880" s="23"/>
    </row>
    <row r="7881" spans="3:4" x14ac:dyDescent="0.55000000000000004">
      <c r="C7881" s="3"/>
      <c r="D7881" s="23"/>
    </row>
    <row r="7882" spans="3:4" x14ac:dyDescent="0.55000000000000004">
      <c r="C7882" s="3"/>
      <c r="D7882" s="23"/>
    </row>
    <row r="7883" spans="3:4" x14ac:dyDescent="0.55000000000000004">
      <c r="C7883" s="3"/>
      <c r="D7883" s="23"/>
    </row>
    <row r="7884" spans="3:4" x14ac:dyDescent="0.55000000000000004">
      <c r="C7884" s="3"/>
      <c r="D7884" s="23"/>
    </row>
    <row r="7885" spans="3:4" x14ac:dyDescent="0.55000000000000004">
      <c r="C7885" s="3"/>
      <c r="D7885" s="23"/>
    </row>
    <row r="7886" spans="3:4" x14ac:dyDescent="0.55000000000000004">
      <c r="C7886" s="3"/>
      <c r="D7886" s="23"/>
    </row>
    <row r="7887" spans="3:4" x14ac:dyDescent="0.55000000000000004">
      <c r="C7887" s="3"/>
      <c r="D7887" s="23"/>
    </row>
    <row r="7888" spans="3:4" x14ac:dyDescent="0.55000000000000004">
      <c r="C7888" s="3"/>
      <c r="D7888" s="23"/>
    </row>
    <row r="7889" spans="3:4" x14ac:dyDescent="0.55000000000000004">
      <c r="C7889" s="3"/>
      <c r="D7889" s="23"/>
    </row>
    <row r="7890" spans="3:4" x14ac:dyDescent="0.55000000000000004">
      <c r="C7890" s="3"/>
      <c r="D7890" s="23"/>
    </row>
    <row r="7891" spans="3:4" x14ac:dyDescent="0.55000000000000004">
      <c r="C7891" s="3"/>
      <c r="D7891" s="23"/>
    </row>
    <row r="7892" spans="3:4" x14ac:dyDescent="0.55000000000000004">
      <c r="C7892" s="3"/>
      <c r="D7892" s="23"/>
    </row>
    <row r="7893" spans="3:4" x14ac:dyDescent="0.55000000000000004">
      <c r="C7893" s="3"/>
      <c r="D7893" s="23"/>
    </row>
    <row r="7894" spans="3:4" x14ac:dyDescent="0.55000000000000004">
      <c r="C7894" s="3"/>
      <c r="D7894" s="23"/>
    </row>
    <row r="7895" spans="3:4" x14ac:dyDescent="0.55000000000000004">
      <c r="C7895" s="3"/>
      <c r="D7895" s="23"/>
    </row>
    <row r="7896" spans="3:4" x14ac:dyDescent="0.55000000000000004">
      <c r="C7896" s="3"/>
      <c r="D7896" s="23"/>
    </row>
    <row r="7897" spans="3:4" x14ac:dyDescent="0.55000000000000004">
      <c r="C7897" s="3"/>
      <c r="D7897" s="23"/>
    </row>
    <row r="7898" spans="3:4" x14ac:dyDescent="0.55000000000000004">
      <c r="C7898" s="3"/>
      <c r="D7898" s="23"/>
    </row>
    <row r="7899" spans="3:4" x14ac:dyDescent="0.55000000000000004">
      <c r="C7899" s="3"/>
      <c r="D7899" s="23"/>
    </row>
    <row r="7900" spans="3:4" x14ac:dyDescent="0.55000000000000004">
      <c r="C7900" s="3"/>
      <c r="D7900" s="23"/>
    </row>
    <row r="7901" spans="3:4" x14ac:dyDescent="0.55000000000000004">
      <c r="C7901" s="3"/>
      <c r="D7901" s="23"/>
    </row>
    <row r="7902" spans="3:4" x14ac:dyDescent="0.55000000000000004">
      <c r="C7902" s="3"/>
      <c r="D7902" s="23"/>
    </row>
    <row r="7903" spans="3:4" x14ac:dyDescent="0.55000000000000004">
      <c r="C7903" s="3"/>
      <c r="D7903" s="23"/>
    </row>
    <row r="7904" spans="3:4" x14ac:dyDescent="0.55000000000000004">
      <c r="C7904" s="3"/>
      <c r="D7904" s="23"/>
    </row>
    <row r="7905" spans="3:4" x14ac:dyDescent="0.55000000000000004">
      <c r="C7905" s="3"/>
      <c r="D7905" s="23"/>
    </row>
    <row r="7906" spans="3:4" x14ac:dyDescent="0.55000000000000004">
      <c r="C7906" s="3"/>
      <c r="D7906" s="23"/>
    </row>
    <row r="7907" spans="3:4" x14ac:dyDescent="0.55000000000000004">
      <c r="C7907" s="3"/>
      <c r="D7907" s="23"/>
    </row>
    <row r="7908" spans="3:4" x14ac:dyDescent="0.55000000000000004">
      <c r="C7908" s="3"/>
      <c r="D7908" s="23"/>
    </row>
    <row r="7909" spans="3:4" x14ac:dyDescent="0.55000000000000004">
      <c r="C7909" s="3"/>
      <c r="D7909" s="23"/>
    </row>
    <row r="7910" spans="3:4" x14ac:dyDescent="0.55000000000000004">
      <c r="C7910" s="3"/>
      <c r="D7910" s="23"/>
    </row>
    <row r="7911" spans="3:4" x14ac:dyDescent="0.55000000000000004">
      <c r="C7911" s="3"/>
      <c r="D7911" s="23"/>
    </row>
    <row r="7912" spans="3:4" x14ac:dyDescent="0.55000000000000004">
      <c r="C7912" s="3"/>
      <c r="D7912" s="23"/>
    </row>
    <row r="7913" spans="3:4" x14ac:dyDescent="0.55000000000000004">
      <c r="C7913" s="3"/>
      <c r="D7913" s="23"/>
    </row>
    <row r="7914" spans="3:4" x14ac:dyDescent="0.55000000000000004">
      <c r="C7914" s="3"/>
      <c r="D7914" s="23"/>
    </row>
    <row r="7915" spans="3:4" x14ac:dyDescent="0.55000000000000004">
      <c r="C7915" s="3"/>
      <c r="D7915" s="23"/>
    </row>
    <row r="7916" spans="3:4" x14ac:dyDescent="0.55000000000000004">
      <c r="C7916" s="3"/>
      <c r="D7916" s="23"/>
    </row>
    <row r="7917" spans="3:4" x14ac:dyDescent="0.55000000000000004">
      <c r="C7917" s="3"/>
      <c r="D7917" s="23"/>
    </row>
    <row r="7918" spans="3:4" x14ac:dyDescent="0.55000000000000004">
      <c r="C7918" s="3"/>
      <c r="D7918" s="23"/>
    </row>
    <row r="7919" spans="3:4" x14ac:dyDescent="0.55000000000000004">
      <c r="C7919" s="3"/>
      <c r="D7919" s="23"/>
    </row>
    <row r="7920" spans="3:4" x14ac:dyDescent="0.55000000000000004">
      <c r="C7920" s="3"/>
      <c r="D7920" s="23"/>
    </row>
    <row r="7921" spans="3:4" x14ac:dyDescent="0.55000000000000004">
      <c r="C7921" s="3"/>
      <c r="D7921" s="23"/>
    </row>
    <row r="7922" spans="3:4" x14ac:dyDescent="0.55000000000000004">
      <c r="C7922" s="3"/>
      <c r="D7922" s="23"/>
    </row>
    <row r="7923" spans="3:4" x14ac:dyDescent="0.55000000000000004">
      <c r="C7923" s="3"/>
      <c r="D7923" s="23"/>
    </row>
    <row r="7924" spans="3:4" x14ac:dyDescent="0.55000000000000004">
      <c r="C7924" s="3"/>
      <c r="D7924" s="23"/>
    </row>
    <row r="7925" spans="3:4" x14ac:dyDescent="0.55000000000000004">
      <c r="C7925" s="3"/>
      <c r="D7925" s="23"/>
    </row>
    <row r="7926" spans="3:4" x14ac:dyDescent="0.55000000000000004">
      <c r="C7926" s="3"/>
      <c r="D7926" s="23"/>
    </row>
    <row r="7927" spans="3:4" x14ac:dyDescent="0.55000000000000004">
      <c r="C7927" s="3"/>
      <c r="D7927" s="23"/>
    </row>
    <row r="7928" spans="3:4" x14ac:dyDescent="0.55000000000000004">
      <c r="C7928" s="3"/>
      <c r="D7928" s="23"/>
    </row>
    <row r="7929" spans="3:4" x14ac:dyDescent="0.55000000000000004">
      <c r="C7929" s="3"/>
      <c r="D7929" s="23"/>
    </row>
    <row r="7930" spans="3:4" x14ac:dyDescent="0.55000000000000004">
      <c r="C7930" s="3"/>
      <c r="D7930" s="23"/>
    </row>
    <row r="7931" spans="3:4" x14ac:dyDescent="0.55000000000000004">
      <c r="C7931" s="3"/>
      <c r="D7931" s="23"/>
    </row>
    <row r="7932" spans="3:4" x14ac:dyDescent="0.55000000000000004">
      <c r="C7932" s="3"/>
      <c r="D7932" s="23"/>
    </row>
    <row r="7933" spans="3:4" x14ac:dyDescent="0.55000000000000004">
      <c r="C7933" s="3"/>
      <c r="D7933" s="23"/>
    </row>
    <row r="7934" spans="3:4" x14ac:dyDescent="0.55000000000000004">
      <c r="C7934" s="3"/>
      <c r="D7934" s="23"/>
    </row>
    <row r="7935" spans="3:4" x14ac:dyDescent="0.55000000000000004">
      <c r="C7935" s="3"/>
      <c r="D7935" s="23"/>
    </row>
    <row r="7936" spans="3:4" x14ac:dyDescent="0.55000000000000004">
      <c r="C7936" s="3"/>
      <c r="D7936" s="23"/>
    </row>
    <row r="7937" spans="3:4" x14ac:dyDescent="0.55000000000000004">
      <c r="C7937" s="3"/>
      <c r="D7937" s="23"/>
    </row>
    <row r="7938" spans="3:4" x14ac:dyDescent="0.55000000000000004">
      <c r="C7938" s="3"/>
      <c r="D7938" s="23"/>
    </row>
    <row r="7939" spans="3:4" x14ac:dyDescent="0.55000000000000004">
      <c r="C7939" s="3"/>
      <c r="D7939" s="23"/>
    </row>
    <row r="7940" spans="3:4" x14ac:dyDescent="0.55000000000000004">
      <c r="C7940" s="3"/>
      <c r="D7940" s="23"/>
    </row>
    <row r="7941" spans="3:4" x14ac:dyDescent="0.55000000000000004">
      <c r="C7941" s="3"/>
      <c r="D7941" s="23"/>
    </row>
    <row r="7942" spans="3:4" x14ac:dyDescent="0.55000000000000004">
      <c r="C7942" s="3"/>
      <c r="D7942" s="23"/>
    </row>
    <row r="7943" spans="3:4" x14ac:dyDescent="0.55000000000000004">
      <c r="C7943" s="3"/>
      <c r="D7943" s="23"/>
    </row>
    <row r="7944" spans="3:4" x14ac:dyDescent="0.55000000000000004">
      <c r="C7944" s="3"/>
      <c r="D7944" s="23"/>
    </row>
    <row r="7945" spans="3:4" x14ac:dyDescent="0.55000000000000004">
      <c r="C7945" s="3"/>
      <c r="D7945" s="23"/>
    </row>
    <row r="7946" spans="3:4" x14ac:dyDescent="0.55000000000000004">
      <c r="C7946" s="3"/>
      <c r="D7946" s="23"/>
    </row>
    <row r="7947" spans="3:4" x14ac:dyDescent="0.55000000000000004">
      <c r="C7947" s="3"/>
      <c r="D7947" s="23"/>
    </row>
    <row r="7948" spans="3:4" x14ac:dyDescent="0.55000000000000004">
      <c r="C7948" s="3"/>
      <c r="D7948" s="23"/>
    </row>
    <row r="7949" spans="3:4" x14ac:dyDescent="0.55000000000000004">
      <c r="C7949" s="3"/>
      <c r="D7949" s="23"/>
    </row>
    <row r="7950" spans="3:4" x14ac:dyDescent="0.55000000000000004">
      <c r="C7950" s="3"/>
      <c r="D7950" s="23"/>
    </row>
    <row r="7951" spans="3:4" x14ac:dyDescent="0.55000000000000004">
      <c r="C7951" s="3"/>
      <c r="D7951" s="23"/>
    </row>
    <row r="7952" spans="3:4" x14ac:dyDescent="0.55000000000000004">
      <c r="C7952" s="3"/>
      <c r="D7952" s="23"/>
    </row>
    <row r="7953" spans="3:4" x14ac:dyDescent="0.55000000000000004">
      <c r="C7953" s="3"/>
      <c r="D7953" s="23"/>
    </row>
    <row r="7954" spans="3:4" x14ac:dyDescent="0.55000000000000004">
      <c r="C7954" s="3"/>
      <c r="D7954" s="23"/>
    </row>
    <row r="7955" spans="3:4" x14ac:dyDescent="0.55000000000000004">
      <c r="C7955" s="3"/>
      <c r="D7955" s="23"/>
    </row>
    <row r="7956" spans="3:4" x14ac:dyDescent="0.55000000000000004">
      <c r="C7956" s="3"/>
      <c r="D7956" s="23"/>
    </row>
    <row r="7957" spans="3:4" x14ac:dyDescent="0.55000000000000004">
      <c r="C7957" s="3"/>
      <c r="D7957" s="23"/>
    </row>
    <row r="7958" spans="3:4" x14ac:dyDescent="0.55000000000000004">
      <c r="C7958" s="3"/>
      <c r="D7958" s="23"/>
    </row>
    <row r="7959" spans="3:4" x14ac:dyDescent="0.55000000000000004">
      <c r="C7959" s="3"/>
      <c r="D7959" s="23"/>
    </row>
    <row r="7960" spans="3:4" x14ac:dyDescent="0.55000000000000004">
      <c r="C7960" s="3"/>
      <c r="D7960" s="23"/>
    </row>
    <row r="7961" spans="3:4" x14ac:dyDescent="0.55000000000000004">
      <c r="C7961" s="3"/>
      <c r="D7961" s="23"/>
    </row>
    <row r="7962" spans="3:4" x14ac:dyDescent="0.55000000000000004">
      <c r="C7962" s="3"/>
      <c r="D7962" s="23"/>
    </row>
    <row r="7963" spans="3:4" x14ac:dyDescent="0.55000000000000004">
      <c r="C7963" s="3"/>
      <c r="D7963" s="23"/>
    </row>
    <row r="7964" spans="3:4" x14ac:dyDescent="0.55000000000000004">
      <c r="C7964" s="3"/>
      <c r="D7964" s="23"/>
    </row>
    <row r="7965" spans="3:4" x14ac:dyDescent="0.55000000000000004">
      <c r="C7965" s="3"/>
      <c r="D7965" s="23"/>
    </row>
    <row r="7966" spans="3:4" x14ac:dyDescent="0.55000000000000004">
      <c r="C7966" s="3"/>
      <c r="D7966" s="23"/>
    </row>
    <row r="7967" spans="3:4" x14ac:dyDescent="0.55000000000000004">
      <c r="C7967" s="3"/>
      <c r="D7967" s="23"/>
    </row>
    <row r="7968" spans="3:4" x14ac:dyDescent="0.55000000000000004">
      <c r="C7968" s="3"/>
      <c r="D7968" s="23"/>
    </row>
    <row r="7969" spans="3:4" x14ac:dyDescent="0.55000000000000004">
      <c r="C7969" s="3"/>
      <c r="D7969" s="23"/>
    </row>
    <row r="7970" spans="3:4" x14ac:dyDescent="0.55000000000000004">
      <c r="C7970" s="3"/>
      <c r="D7970" s="23"/>
    </row>
    <row r="7971" spans="3:4" x14ac:dyDescent="0.55000000000000004">
      <c r="C7971" s="3"/>
      <c r="D7971" s="23"/>
    </row>
    <row r="7972" spans="3:4" x14ac:dyDescent="0.55000000000000004">
      <c r="C7972" s="3"/>
      <c r="D7972" s="23"/>
    </row>
    <row r="7973" spans="3:4" x14ac:dyDescent="0.55000000000000004">
      <c r="C7973" s="3"/>
      <c r="D7973" s="23"/>
    </row>
    <row r="7974" spans="3:4" x14ac:dyDescent="0.55000000000000004">
      <c r="C7974" s="3"/>
      <c r="D7974" s="23"/>
    </row>
    <row r="7975" spans="3:4" x14ac:dyDescent="0.55000000000000004">
      <c r="C7975" s="3"/>
      <c r="D7975" s="23"/>
    </row>
    <row r="7976" spans="3:4" x14ac:dyDescent="0.55000000000000004">
      <c r="C7976" s="3"/>
      <c r="D7976" s="23"/>
    </row>
    <row r="7977" spans="3:4" x14ac:dyDescent="0.55000000000000004">
      <c r="C7977" s="3"/>
      <c r="D7977" s="23"/>
    </row>
    <row r="7978" spans="3:4" x14ac:dyDescent="0.55000000000000004">
      <c r="C7978" s="3"/>
      <c r="D7978" s="23"/>
    </row>
    <row r="7979" spans="3:4" x14ac:dyDescent="0.55000000000000004">
      <c r="C7979" s="3"/>
      <c r="D7979" s="23"/>
    </row>
    <row r="7980" spans="3:4" x14ac:dyDescent="0.55000000000000004">
      <c r="C7980" s="3"/>
      <c r="D7980" s="23"/>
    </row>
    <row r="7981" spans="3:4" x14ac:dyDescent="0.55000000000000004">
      <c r="C7981" s="3"/>
      <c r="D7981" s="23"/>
    </row>
    <row r="7982" spans="3:4" x14ac:dyDescent="0.55000000000000004">
      <c r="C7982" s="3"/>
      <c r="D7982" s="23"/>
    </row>
    <row r="7983" spans="3:4" x14ac:dyDescent="0.55000000000000004">
      <c r="C7983" s="3"/>
      <c r="D7983" s="23"/>
    </row>
    <row r="7984" spans="3:4" x14ac:dyDescent="0.55000000000000004">
      <c r="C7984" s="3"/>
      <c r="D7984" s="23"/>
    </row>
    <row r="7985" spans="3:4" x14ac:dyDescent="0.55000000000000004">
      <c r="C7985" s="3"/>
      <c r="D7985" s="23"/>
    </row>
    <row r="7986" spans="3:4" x14ac:dyDescent="0.55000000000000004">
      <c r="C7986" s="3"/>
      <c r="D7986" s="23"/>
    </row>
    <row r="7987" spans="3:4" x14ac:dyDescent="0.55000000000000004">
      <c r="C7987" s="3"/>
      <c r="D7987" s="23"/>
    </row>
    <row r="7988" spans="3:4" x14ac:dyDescent="0.55000000000000004">
      <c r="C7988" s="3"/>
      <c r="D7988" s="23"/>
    </row>
    <row r="7989" spans="3:4" x14ac:dyDescent="0.55000000000000004">
      <c r="C7989" s="3"/>
      <c r="D7989" s="23"/>
    </row>
    <row r="7990" spans="3:4" x14ac:dyDescent="0.55000000000000004">
      <c r="C7990" s="3"/>
      <c r="D7990" s="23"/>
    </row>
    <row r="7991" spans="3:4" x14ac:dyDescent="0.55000000000000004">
      <c r="C7991" s="3"/>
      <c r="D7991" s="23"/>
    </row>
    <row r="7992" spans="3:4" x14ac:dyDescent="0.55000000000000004">
      <c r="C7992" s="3"/>
      <c r="D7992" s="23"/>
    </row>
    <row r="7993" spans="3:4" x14ac:dyDescent="0.55000000000000004">
      <c r="C7993" s="3"/>
      <c r="D7993" s="23"/>
    </row>
    <row r="7994" spans="3:4" x14ac:dyDescent="0.55000000000000004">
      <c r="C7994" s="3"/>
      <c r="D7994" s="23"/>
    </row>
    <row r="7995" spans="3:4" x14ac:dyDescent="0.55000000000000004">
      <c r="C7995" s="3"/>
      <c r="D7995" s="23"/>
    </row>
    <row r="7996" spans="3:4" x14ac:dyDescent="0.55000000000000004">
      <c r="C7996" s="3"/>
      <c r="D7996" s="23"/>
    </row>
    <row r="7997" spans="3:4" x14ac:dyDescent="0.55000000000000004">
      <c r="C7997" s="3"/>
      <c r="D7997" s="23"/>
    </row>
    <row r="7998" spans="3:4" x14ac:dyDescent="0.55000000000000004">
      <c r="C7998" s="3"/>
      <c r="D7998" s="23"/>
    </row>
    <row r="7999" spans="3:4" x14ac:dyDescent="0.55000000000000004">
      <c r="C7999" s="3"/>
      <c r="D7999" s="23"/>
    </row>
    <row r="8000" spans="3:4" x14ac:dyDescent="0.55000000000000004">
      <c r="C8000" s="3"/>
      <c r="D8000" s="23"/>
    </row>
    <row r="8001" spans="3:4" x14ac:dyDescent="0.55000000000000004">
      <c r="C8001" s="3"/>
      <c r="D8001" s="23"/>
    </row>
    <row r="8002" spans="3:4" x14ac:dyDescent="0.55000000000000004">
      <c r="C8002" s="3"/>
      <c r="D8002" s="23"/>
    </row>
    <row r="8003" spans="3:4" x14ac:dyDescent="0.55000000000000004">
      <c r="C8003" s="3"/>
      <c r="D8003" s="23"/>
    </row>
    <row r="8004" spans="3:4" x14ac:dyDescent="0.55000000000000004">
      <c r="C8004" s="3"/>
      <c r="D8004" s="23"/>
    </row>
    <row r="8005" spans="3:4" x14ac:dyDescent="0.55000000000000004">
      <c r="C8005" s="3"/>
      <c r="D8005" s="23"/>
    </row>
    <row r="8006" spans="3:4" x14ac:dyDescent="0.55000000000000004">
      <c r="C8006" s="3"/>
      <c r="D8006" s="23"/>
    </row>
    <row r="8007" spans="3:4" x14ac:dyDescent="0.55000000000000004">
      <c r="C8007" s="3"/>
      <c r="D8007" s="23"/>
    </row>
    <row r="8008" spans="3:4" x14ac:dyDescent="0.55000000000000004">
      <c r="C8008" s="3"/>
      <c r="D8008" s="23"/>
    </row>
    <row r="8009" spans="3:4" x14ac:dyDescent="0.55000000000000004">
      <c r="C8009" s="3"/>
      <c r="D8009" s="23"/>
    </row>
    <row r="8010" spans="3:4" x14ac:dyDescent="0.55000000000000004">
      <c r="C8010" s="3"/>
      <c r="D8010" s="23"/>
    </row>
    <row r="8011" spans="3:4" x14ac:dyDescent="0.55000000000000004">
      <c r="C8011" s="3"/>
      <c r="D8011" s="23"/>
    </row>
    <row r="8012" spans="3:4" x14ac:dyDescent="0.55000000000000004">
      <c r="C8012" s="3"/>
      <c r="D8012" s="23"/>
    </row>
    <row r="8013" spans="3:4" x14ac:dyDescent="0.55000000000000004">
      <c r="C8013" s="3"/>
      <c r="D8013" s="23"/>
    </row>
    <row r="8014" spans="3:4" x14ac:dyDescent="0.55000000000000004">
      <c r="C8014" s="3"/>
      <c r="D8014" s="23"/>
    </row>
    <row r="8015" spans="3:4" x14ac:dyDescent="0.55000000000000004">
      <c r="C8015" s="3"/>
      <c r="D8015" s="23"/>
    </row>
    <row r="8016" spans="3:4" x14ac:dyDescent="0.55000000000000004">
      <c r="C8016" s="3"/>
      <c r="D8016" s="23"/>
    </row>
    <row r="8017" spans="3:4" x14ac:dyDescent="0.55000000000000004">
      <c r="C8017" s="3"/>
      <c r="D8017" s="23"/>
    </row>
    <row r="8018" spans="3:4" x14ac:dyDescent="0.55000000000000004">
      <c r="C8018" s="3"/>
      <c r="D8018" s="23"/>
    </row>
    <row r="8019" spans="3:4" x14ac:dyDescent="0.55000000000000004">
      <c r="C8019" s="3"/>
      <c r="D8019" s="23"/>
    </row>
    <row r="8020" spans="3:4" x14ac:dyDescent="0.55000000000000004">
      <c r="C8020" s="3"/>
      <c r="D8020" s="23"/>
    </row>
    <row r="8021" spans="3:4" x14ac:dyDescent="0.55000000000000004">
      <c r="C8021" s="3"/>
      <c r="D8021" s="23"/>
    </row>
    <row r="8022" spans="3:4" x14ac:dyDescent="0.55000000000000004">
      <c r="C8022" s="3"/>
      <c r="D8022" s="23"/>
    </row>
    <row r="8023" spans="3:4" x14ac:dyDescent="0.55000000000000004">
      <c r="C8023" s="3"/>
      <c r="D8023" s="23"/>
    </row>
    <row r="8024" spans="3:4" x14ac:dyDescent="0.55000000000000004">
      <c r="C8024" s="3"/>
      <c r="D8024" s="23"/>
    </row>
    <row r="8025" spans="3:4" x14ac:dyDescent="0.55000000000000004">
      <c r="C8025" s="3"/>
      <c r="D8025" s="23"/>
    </row>
    <row r="8026" spans="3:4" x14ac:dyDescent="0.55000000000000004">
      <c r="C8026" s="3"/>
      <c r="D8026" s="23"/>
    </row>
    <row r="8027" spans="3:4" x14ac:dyDescent="0.55000000000000004">
      <c r="C8027" s="3"/>
      <c r="D8027" s="23"/>
    </row>
    <row r="8028" spans="3:4" x14ac:dyDescent="0.55000000000000004">
      <c r="C8028" s="3"/>
      <c r="D8028" s="23"/>
    </row>
    <row r="8029" spans="3:4" x14ac:dyDescent="0.55000000000000004">
      <c r="C8029" s="3"/>
      <c r="D8029" s="23"/>
    </row>
    <row r="8030" spans="3:4" x14ac:dyDescent="0.55000000000000004">
      <c r="C8030" s="3"/>
      <c r="D8030" s="23"/>
    </row>
    <row r="8031" spans="3:4" x14ac:dyDescent="0.55000000000000004">
      <c r="C8031" s="3"/>
      <c r="D8031" s="23"/>
    </row>
    <row r="8032" spans="3:4" x14ac:dyDescent="0.55000000000000004">
      <c r="C8032" s="3"/>
      <c r="D8032" s="23"/>
    </row>
    <row r="8033" spans="3:4" x14ac:dyDescent="0.55000000000000004">
      <c r="C8033" s="3"/>
      <c r="D8033" s="23"/>
    </row>
    <row r="8034" spans="3:4" x14ac:dyDescent="0.55000000000000004">
      <c r="C8034" s="3"/>
      <c r="D8034" s="23"/>
    </row>
    <row r="8035" spans="3:4" x14ac:dyDescent="0.55000000000000004">
      <c r="C8035" s="3"/>
      <c r="D8035" s="23"/>
    </row>
    <row r="8036" spans="3:4" x14ac:dyDescent="0.55000000000000004">
      <c r="C8036" s="3"/>
      <c r="D8036" s="23"/>
    </row>
    <row r="8037" spans="3:4" x14ac:dyDescent="0.55000000000000004">
      <c r="C8037" s="3"/>
      <c r="D8037" s="23"/>
    </row>
    <row r="8038" spans="3:4" x14ac:dyDescent="0.55000000000000004">
      <c r="C8038" s="3"/>
      <c r="D8038" s="23"/>
    </row>
    <row r="8039" spans="3:4" x14ac:dyDescent="0.55000000000000004">
      <c r="C8039" s="3"/>
      <c r="D8039" s="23"/>
    </row>
    <row r="8040" spans="3:4" x14ac:dyDescent="0.55000000000000004">
      <c r="C8040" s="3"/>
      <c r="D8040" s="23"/>
    </row>
    <row r="8041" spans="3:4" x14ac:dyDescent="0.55000000000000004">
      <c r="C8041" s="3"/>
      <c r="D8041" s="23"/>
    </row>
    <row r="8042" spans="3:4" x14ac:dyDescent="0.55000000000000004">
      <c r="C8042" s="3"/>
      <c r="D8042" s="23"/>
    </row>
    <row r="8043" spans="3:4" x14ac:dyDescent="0.55000000000000004">
      <c r="C8043" s="3"/>
      <c r="D8043" s="23"/>
    </row>
    <row r="8044" spans="3:4" x14ac:dyDescent="0.55000000000000004">
      <c r="C8044" s="3"/>
      <c r="D8044" s="23"/>
    </row>
    <row r="8045" spans="3:4" x14ac:dyDescent="0.55000000000000004">
      <c r="C8045" s="3"/>
      <c r="D8045" s="23"/>
    </row>
    <row r="8046" spans="3:4" x14ac:dyDescent="0.55000000000000004">
      <c r="C8046" s="3"/>
      <c r="D8046" s="23"/>
    </row>
    <row r="8047" spans="3:4" x14ac:dyDescent="0.55000000000000004">
      <c r="C8047" s="3"/>
      <c r="D8047" s="23"/>
    </row>
    <row r="8048" spans="3:4" x14ac:dyDescent="0.55000000000000004">
      <c r="C8048" s="3"/>
      <c r="D8048" s="23"/>
    </row>
    <row r="8049" spans="3:4" x14ac:dyDescent="0.55000000000000004">
      <c r="C8049" s="3"/>
      <c r="D8049" s="23"/>
    </row>
    <row r="8050" spans="3:4" x14ac:dyDescent="0.55000000000000004">
      <c r="C8050" s="3"/>
      <c r="D8050" s="23"/>
    </row>
    <row r="8051" spans="3:4" x14ac:dyDescent="0.55000000000000004">
      <c r="C8051" s="3"/>
      <c r="D8051" s="23"/>
    </row>
    <row r="8052" spans="3:4" x14ac:dyDescent="0.55000000000000004">
      <c r="C8052" s="3"/>
      <c r="D8052" s="23"/>
    </row>
    <row r="8053" spans="3:4" x14ac:dyDescent="0.55000000000000004">
      <c r="C8053" s="3"/>
      <c r="D8053" s="23"/>
    </row>
    <row r="8054" spans="3:4" x14ac:dyDescent="0.55000000000000004">
      <c r="C8054" s="3"/>
      <c r="D8054" s="23"/>
    </row>
    <row r="8055" spans="3:4" x14ac:dyDescent="0.55000000000000004">
      <c r="C8055" s="3"/>
      <c r="D8055" s="23"/>
    </row>
    <row r="8056" spans="3:4" x14ac:dyDescent="0.55000000000000004">
      <c r="C8056" s="3"/>
      <c r="D8056" s="23"/>
    </row>
    <row r="8057" spans="3:4" x14ac:dyDescent="0.55000000000000004">
      <c r="C8057" s="3"/>
      <c r="D8057" s="23"/>
    </row>
    <row r="8058" spans="3:4" x14ac:dyDescent="0.55000000000000004">
      <c r="C8058" s="3"/>
      <c r="D8058" s="23"/>
    </row>
    <row r="8059" spans="3:4" x14ac:dyDescent="0.55000000000000004">
      <c r="C8059" s="3"/>
      <c r="D8059" s="23"/>
    </row>
    <row r="8060" spans="3:4" x14ac:dyDescent="0.55000000000000004">
      <c r="C8060" s="3"/>
      <c r="D8060" s="23"/>
    </row>
    <row r="8061" spans="3:4" x14ac:dyDescent="0.55000000000000004">
      <c r="C8061" s="3"/>
      <c r="D8061" s="23"/>
    </row>
    <row r="8062" spans="3:4" x14ac:dyDescent="0.55000000000000004">
      <c r="C8062" s="3"/>
      <c r="D8062" s="23"/>
    </row>
    <row r="8063" spans="3:4" x14ac:dyDescent="0.55000000000000004">
      <c r="C8063" s="3"/>
      <c r="D8063" s="23"/>
    </row>
    <row r="8064" spans="3:4" x14ac:dyDescent="0.55000000000000004">
      <c r="C8064" s="3"/>
      <c r="D8064" s="23"/>
    </row>
    <row r="8065" spans="3:4" x14ac:dyDescent="0.55000000000000004">
      <c r="C8065" s="3"/>
      <c r="D8065" s="23"/>
    </row>
    <row r="8066" spans="3:4" x14ac:dyDescent="0.55000000000000004">
      <c r="C8066" s="3"/>
      <c r="D8066" s="23"/>
    </row>
    <row r="8067" spans="3:4" x14ac:dyDescent="0.55000000000000004">
      <c r="C8067" s="3"/>
      <c r="D8067" s="23"/>
    </row>
    <row r="8068" spans="3:4" x14ac:dyDescent="0.55000000000000004">
      <c r="C8068" s="3"/>
      <c r="D8068" s="23"/>
    </row>
    <row r="8069" spans="3:4" x14ac:dyDescent="0.55000000000000004">
      <c r="C8069" s="3"/>
      <c r="D8069" s="23"/>
    </row>
    <row r="8070" spans="3:4" x14ac:dyDescent="0.55000000000000004">
      <c r="C8070" s="3"/>
      <c r="D8070" s="23"/>
    </row>
    <row r="8071" spans="3:4" x14ac:dyDescent="0.55000000000000004">
      <c r="C8071" s="3"/>
      <c r="D8071" s="23"/>
    </row>
    <row r="8072" spans="3:4" x14ac:dyDescent="0.55000000000000004">
      <c r="C8072" s="3"/>
      <c r="D8072" s="23"/>
    </row>
    <row r="8073" spans="3:4" x14ac:dyDescent="0.55000000000000004">
      <c r="C8073" s="3"/>
      <c r="D8073" s="23"/>
    </row>
    <row r="8074" spans="3:4" x14ac:dyDescent="0.55000000000000004">
      <c r="C8074" s="3"/>
      <c r="D8074" s="23"/>
    </row>
    <row r="8075" spans="3:4" x14ac:dyDescent="0.55000000000000004">
      <c r="C8075" s="3"/>
      <c r="D8075" s="23"/>
    </row>
    <row r="8076" spans="3:4" x14ac:dyDescent="0.55000000000000004">
      <c r="C8076" s="3"/>
      <c r="D8076" s="23"/>
    </row>
    <row r="8077" spans="3:4" x14ac:dyDescent="0.55000000000000004">
      <c r="C8077" s="3"/>
      <c r="D8077" s="23"/>
    </row>
    <row r="8078" spans="3:4" x14ac:dyDescent="0.55000000000000004">
      <c r="C8078" s="3"/>
      <c r="D8078" s="23"/>
    </row>
    <row r="8079" spans="3:4" x14ac:dyDescent="0.55000000000000004">
      <c r="C8079" s="3"/>
      <c r="D8079" s="23"/>
    </row>
    <row r="8080" spans="3:4" x14ac:dyDescent="0.55000000000000004">
      <c r="C8080" s="3"/>
      <c r="D8080" s="23"/>
    </row>
    <row r="8081" spans="3:4" x14ac:dyDescent="0.55000000000000004">
      <c r="C8081" s="3"/>
      <c r="D8081" s="23"/>
    </row>
    <row r="8082" spans="3:4" x14ac:dyDescent="0.55000000000000004">
      <c r="C8082" s="3"/>
      <c r="D8082" s="23"/>
    </row>
    <row r="8083" spans="3:4" x14ac:dyDescent="0.55000000000000004">
      <c r="C8083" s="3"/>
      <c r="D8083" s="23"/>
    </row>
    <row r="8084" spans="3:4" x14ac:dyDescent="0.55000000000000004">
      <c r="C8084" s="3"/>
      <c r="D8084" s="23"/>
    </row>
    <row r="8085" spans="3:4" x14ac:dyDescent="0.55000000000000004">
      <c r="C8085" s="3"/>
      <c r="D8085" s="23"/>
    </row>
    <row r="8086" spans="3:4" x14ac:dyDescent="0.55000000000000004">
      <c r="C8086" s="3"/>
      <c r="D8086" s="23"/>
    </row>
    <row r="8087" spans="3:4" x14ac:dyDescent="0.55000000000000004">
      <c r="C8087" s="3"/>
      <c r="D8087" s="23"/>
    </row>
    <row r="8088" spans="3:4" x14ac:dyDescent="0.55000000000000004">
      <c r="C8088" s="3"/>
      <c r="D8088" s="23"/>
    </row>
    <row r="8089" spans="3:4" x14ac:dyDescent="0.55000000000000004">
      <c r="C8089" s="3"/>
      <c r="D8089" s="23"/>
    </row>
    <row r="8090" spans="3:4" x14ac:dyDescent="0.55000000000000004">
      <c r="C8090" s="3"/>
      <c r="D8090" s="23"/>
    </row>
    <row r="8091" spans="3:4" x14ac:dyDescent="0.55000000000000004">
      <c r="C8091" s="3"/>
      <c r="D8091" s="23"/>
    </row>
    <row r="8092" spans="3:4" x14ac:dyDescent="0.55000000000000004">
      <c r="C8092" s="3"/>
      <c r="D8092" s="23"/>
    </row>
    <row r="8093" spans="3:4" x14ac:dyDescent="0.55000000000000004">
      <c r="C8093" s="3"/>
      <c r="D8093" s="23"/>
    </row>
    <row r="8094" spans="3:4" x14ac:dyDescent="0.55000000000000004">
      <c r="C8094" s="3"/>
      <c r="D8094" s="23"/>
    </row>
    <row r="8095" spans="3:4" x14ac:dyDescent="0.55000000000000004">
      <c r="C8095" s="3"/>
      <c r="D8095" s="23"/>
    </row>
    <row r="8096" spans="3:4" x14ac:dyDescent="0.55000000000000004">
      <c r="C8096" s="3"/>
      <c r="D8096" s="23"/>
    </row>
    <row r="8097" spans="3:4" x14ac:dyDescent="0.55000000000000004">
      <c r="C8097" s="3"/>
      <c r="D8097" s="23"/>
    </row>
    <row r="8098" spans="3:4" x14ac:dyDescent="0.55000000000000004">
      <c r="C8098" s="3"/>
      <c r="D8098" s="23"/>
    </row>
    <row r="8099" spans="3:4" x14ac:dyDescent="0.55000000000000004">
      <c r="C8099" s="3"/>
      <c r="D8099" s="23"/>
    </row>
    <row r="8100" spans="3:4" x14ac:dyDescent="0.55000000000000004">
      <c r="C8100" s="3"/>
      <c r="D8100" s="23"/>
    </row>
    <row r="8101" spans="3:4" x14ac:dyDescent="0.55000000000000004">
      <c r="C8101" s="3"/>
      <c r="D8101" s="23"/>
    </row>
    <row r="8102" spans="3:4" x14ac:dyDescent="0.55000000000000004">
      <c r="C8102" s="3"/>
      <c r="D8102" s="23"/>
    </row>
    <row r="8103" spans="3:4" x14ac:dyDescent="0.55000000000000004">
      <c r="C8103" s="3"/>
      <c r="D8103" s="23"/>
    </row>
    <row r="8104" spans="3:4" x14ac:dyDescent="0.55000000000000004">
      <c r="C8104" s="3"/>
      <c r="D8104" s="23"/>
    </row>
    <row r="8105" spans="3:4" x14ac:dyDescent="0.55000000000000004">
      <c r="C8105" s="3"/>
      <c r="D8105" s="23"/>
    </row>
    <row r="8106" spans="3:4" x14ac:dyDescent="0.55000000000000004">
      <c r="C8106" s="3"/>
      <c r="D8106" s="23"/>
    </row>
    <row r="8107" spans="3:4" x14ac:dyDescent="0.55000000000000004">
      <c r="C8107" s="3"/>
      <c r="D8107" s="23"/>
    </row>
    <row r="8108" spans="3:4" x14ac:dyDescent="0.55000000000000004">
      <c r="C8108" s="3"/>
      <c r="D8108" s="23"/>
    </row>
    <row r="8109" spans="3:4" x14ac:dyDescent="0.55000000000000004">
      <c r="C8109" s="3"/>
      <c r="D8109" s="23"/>
    </row>
    <row r="8110" spans="3:4" x14ac:dyDescent="0.55000000000000004">
      <c r="C8110" s="3"/>
      <c r="D8110" s="23"/>
    </row>
    <row r="8111" spans="3:4" x14ac:dyDescent="0.55000000000000004">
      <c r="C8111" s="3"/>
      <c r="D8111" s="23"/>
    </row>
    <row r="8112" spans="3:4" x14ac:dyDescent="0.55000000000000004">
      <c r="C8112" s="3"/>
      <c r="D8112" s="23"/>
    </row>
    <row r="8113" spans="3:4" x14ac:dyDescent="0.55000000000000004">
      <c r="C8113" s="3"/>
      <c r="D8113" s="23"/>
    </row>
    <row r="8114" spans="3:4" x14ac:dyDescent="0.55000000000000004">
      <c r="C8114" s="3"/>
      <c r="D8114" s="23"/>
    </row>
    <row r="8115" spans="3:4" x14ac:dyDescent="0.55000000000000004">
      <c r="C8115" s="3"/>
      <c r="D8115" s="23"/>
    </row>
    <row r="8116" spans="3:4" x14ac:dyDescent="0.55000000000000004">
      <c r="C8116" s="3"/>
      <c r="D8116" s="23"/>
    </row>
    <row r="8117" spans="3:4" x14ac:dyDescent="0.55000000000000004">
      <c r="C8117" s="3"/>
      <c r="D8117" s="23"/>
    </row>
    <row r="8118" spans="3:4" x14ac:dyDescent="0.55000000000000004">
      <c r="C8118" s="3"/>
      <c r="D8118" s="23"/>
    </row>
    <row r="8119" spans="3:4" x14ac:dyDescent="0.55000000000000004">
      <c r="C8119" s="3"/>
      <c r="D8119" s="23"/>
    </row>
    <row r="8120" spans="3:4" x14ac:dyDescent="0.55000000000000004">
      <c r="C8120" s="3"/>
      <c r="D8120" s="23"/>
    </row>
    <row r="8121" spans="3:4" x14ac:dyDescent="0.55000000000000004">
      <c r="C8121" s="3"/>
      <c r="D8121" s="23"/>
    </row>
    <row r="8122" spans="3:4" x14ac:dyDescent="0.55000000000000004">
      <c r="C8122" s="3"/>
      <c r="D8122" s="23"/>
    </row>
    <row r="8123" spans="3:4" x14ac:dyDescent="0.55000000000000004">
      <c r="C8123" s="3"/>
      <c r="D8123" s="23"/>
    </row>
    <row r="8124" spans="3:4" x14ac:dyDescent="0.55000000000000004">
      <c r="C8124" s="3"/>
      <c r="D8124" s="23"/>
    </row>
    <row r="8125" spans="3:4" x14ac:dyDescent="0.55000000000000004">
      <c r="C8125" s="3"/>
      <c r="D8125" s="23"/>
    </row>
    <row r="8126" spans="3:4" x14ac:dyDescent="0.55000000000000004">
      <c r="C8126" s="3"/>
      <c r="D8126" s="23"/>
    </row>
    <row r="8127" spans="3:4" x14ac:dyDescent="0.55000000000000004">
      <c r="C8127" s="3"/>
      <c r="D8127" s="23"/>
    </row>
    <row r="8128" spans="3:4" x14ac:dyDescent="0.55000000000000004">
      <c r="C8128" s="3"/>
      <c r="D8128" s="23"/>
    </row>
    <row r="8129" spans="3:4" x14ac:dyDescent="0.55000000000000004">
      <c r="C8129" s="3"/>
      <c r="D8129" s="23"/>
    </row>
    <row r="8130" spans="3:4" x14ac:dyDescent="0.55000000000000004">
      <c r="C8130" s="3"/>
      <c r="D8130" s="23"/>
    </row>
    <row r="8131" spans="3:4" x14ac:dyDescent="0.55000000000000004">
      <c r="C8131" s="3"/>
      <c r="D8131" s="23"/>
    </row>
    <row r="8132" spans="3:4" x14ac:dyDescent="0.55000000000000004">
      <c r="C8132" s="3"/>
      <c r="D8132" s="23"/>
    </row>
    <row r="8133" spans="3:4" x14ac:dyDescent="0.55000000000000004">
      <c r="C8133" s="3"/>
      <c r="D8133" s="23"/>
    </row>
    <row r="8134" spans="3:4" x14ac:dyDescent="0.55000000000000004">
      <c r="C8134" s="3"/>
      <c r="D8134" s="23"/>
    </row>
    <row r="8135" spans="3:4" x14ac:dyDescent="0.55000000000000004">
      <c r="C8135" s="3"/>
      <c r="D8135" s="23"/>
    </row>
    <row r="8136" spans="3:4" x14ac:dyDescent="0.55000000000000004">
      <c r="C8136" s="3"/>
      <c r="D8136" s="23"/>
    </row>
    <row r="8137" spans="3:4" x14ac:dyDescent="0.55000000000000004">
      <c r="C8137" s="3"/>
      <c r="D8137" s="23"/>
    </row>
    <row r="8138" spans="3:4" x14ac:dyDescent="0.55000000000000004">
      <c r="C8138" s="3"/>
      <c r="D8138" s="23"/>
    </row>
    <row r="8139" spans="3:4" x14ac:dyDescent="0.55000000000000004">
      <c r="C8139" s="3"/>
      <c r="D8139" s="23"/>
    </row>
    <row r="8140" spans="3:4" x14ac:dyDescent="0.55000000000000004">
      <c r="C8140" s="3"/>
      <c r="D8140" s="23"/>
    </row>
    <row r="8141" spans="3:4" x14ac:dyDescent="0.55000000000000004">
      <c r="C8141" s="3"/>
      <c r="D8141" s="23"/>
    </row>
    <row r="8142" spans="3:4" x14ac:dyDescent="0.55000000000000004">
      <c r="C8142" s="3"/>
      <c r="D8142" s="23"/>
    </row>
    <row r="8143" spans="3:4" x14ac:dyDescent="0.55000000000000004">
      <c r="C8143" s="3"/>
      <c r="D8143" s="23"/>
    </row>
    <row r="8144" spans="3:4" x14ac:dyDescent="0.55000000000000004">
      <c r="C8144" s="3"/>
      <c r="D8144" s="23"/>
    </row>
    <row r="8145" spans="3:4" x14ac:dyDescent="0.55000000000000004">
      <c r="C8145" s="3"/>
      <c r="D8145" s="23"/>
    </row>
    <row r="8146" spans="3:4" x14ac:dyDescent="0.55000000000000004">
      <c r="C8146" s="3"/>
      <c r="D8146" s="23"/>
    </row>
    <row r="8147" spans="3:4" x14ac:dyDescent="0.55000000000000004">
      <c r="C8147" s="3"/>
      <c r="D8147" s="23"/>
    </row>
    <row r="8148" spans="3:4" x14ac:dyDescent="0.55000000000000004">
      <c r="C8148" s="3"/>
      <c r="D8148" s="23"/>
    </row>
    <row r="8149" spans="3:4" x14ac:dyDescent="0.55000000000000004">
      <c r="C8149" s="3"/>
      <c r="D8149" s="23"/>
    </row>
    <row r="8150" spans="3:4" x14ac:dyDescent="0.55000000000000004">
      <c r="C8150" s="3"/>
      <c r="D8150" s="23"/>
    </row>
    <row r="8151" spans="3:4" x14ac:dyDescent="0.55000000000000004">
      <c r="C8151" s="3"/>
      <c r="D8151" s="23"/>
    </row>
    <row r="8152" spans="3:4" x14ac:dyDescent="0.55000000000000004">
      <c r="C8152" s="3"/>
      <c r="D8152" s="23"/>
    </row>
    <row r="8153" spans="3:4" x14ac:dyDescent="0.55000000000000004">
      <c r="C8153" s="3"/>
      <c r="D8153" s="23"/>
    </row>
    <row r="8154" spans="3:4" x14ac:dyDescent="0.55000000000000004">
      <c r="C8154" s="3"/>
      <c r="D8154" s="23"/>
    </row>
    <row r="8155" spans="3:4" x14ac:dyDescent="0.55000000000000004">
      <c r="C8155" s="3"/>
      <c r="D8155" s="23"/>
    </row>
    <row r="8156" spans="3:4" x14ac:dyDescent="0.55000000000000004">
      <c r="C8156" s="3"/>
      <c r="D8156" s="23"/>
    </row>
    <row r="8157" spans="3:4" x14ac:dyDescent="0.55000000000000004">
      <c r="C8157" s="3"/>
      <c r="D8157" s="23"/>
    </row>
    <row r="8158" spans="3:4" x14ac:dyDescent="0.55000000000000004">
      <c r="C8158" s="3"/>
      <c r="D8158" s="23"/>
    </row>
    <row r="8159" spans="3:4" x14ac:dyDescent="0.55000000000000004">
      <c r="C8159" s="3"/>
      <c r="D8159" s="23"/>
    </row>
    <row r="8160" spans="3:4" x14ac:dyDescent="0.55000000000000004">
      <c r="C8160" s="3"/>
      <c r="D8160" s="23"/>
    </row>
    <row r="8161" spans="3:4" x14ac:dyDescent="0.55000000000000004">
      <c r="C8161" s="3"/>
      <c r="D8161" s="23"/>
    </row>
    <row r="8162" spans="3:4" x14ac:dyDescent="0.55000000000000004">
      <c r="C8162" s="3"/>
      <c r="D8162" s="23"/>
    </row>
    <row r="8163" spans="3:4" x14ac:dyDescent="0.55000000000000004">
      <c r="C8163" s="3"/>
      <c r="D8163" s="23"/>
    </row>
    <row r="8164" spans="3:4" x14ac:dyDescent="0.55000000000000004">
      <c r="C8164" s="3"/>
      <c r="D8164" s="23"/>
    </row>
    <row r="8165" spans="3:4" x14ac:dyDescent="0.55000000000000004">
      <c r="C8165" s="3"/>
      <c r="D8165" s="23"/>
    </row>
    <row r="8166" spans="3:4" x14ac:dyDescent="0.55000000000000004">
      <c r="C8166" s="3"/>
      <c r="D8166" s="23"/>
    </row>
    <row r="8167" spans="3:4" x14ac:dyDescent="0.55000000000000004">
      <c r="C8167" s="3"/>
      <c r="D8167" s="23"/>
    </row>
    <row r="8168" spans="3:4" x14ac:dyDescent="0.55000000000000004">
      <c r="C8168" s="3"/>
      <c r="D8168" s="23"/>
    </row>
    <row r="8169" spans="3:4" x14ac:dyDescent="0.55000000000000004">
      <c r="C8169" s="3"/>
      <c r="D8169" s="23"/>
    </row>
    <row r="8170" spans="3:4" x14ac:dyDescent="0.55000000000000004">
      <c r="C8170" s="3"/>
      <c r="D8170" s="23"/>
    </row>
    <row r="8171" spans="3:4" x14ac:dyDescent="0.55000000000000004">
      <c r="C8171" s="3"/>
      <c r="D8171" s="23"/>
    </row>
    <row r="8172" spans="3:4" x14ac:dyDescent="0.55000000000000004">
      <c r="C8172" s="3"/>
      <c r="D8172" s="23"/>
    </row>
    <row r="8173" spans="3:4" x14ac:dyDescent="0.55000000000000004">
      <c r="C8173" s="3"/>
      <c r="D8173" s="23"/>
    </row>
    <row r="8174" spans="3:4" x14ac:dyDescent="0.55000000000000004">
      <c r="C8174" s="3"/>
      <c r="D8174" s="23"/>
    </row>
    <row r="8175" spans="3:4" x14ac:dyDescent="0.55000000000000004">
      <c r="C8175" s="3"/>
      <c r="D8175" s="23"/>
    </row>
    <row r="8176" spans="3:4" x14ac:dyDescent="0.55000000000000004">
      <c r="C8176" s="3"/>
      <c r="D8176" s="23"/>
    </row>
    <row r="8177" spans="3:4" x14ac:dyDescent="0.55000000000000004">
      <c r="C8177" s="3"/>
      <c r="D8177" s="23"/>
    </row>
    <row r="8178" spans="3:4" x14ac:dyDescent="0.55000000000000004">
      <c r="C8178" s="3"/>
      <c r="D8178" s="23"/>
    </row>
    <row r="8179" spans="3:4" x14ac:dyDescent="0.55000000000000004">
      <c r="C8179" s="3"/>
      <c r="D8179" s="23"/>
    </row>
    <row r="8180" spans="3:4" x14ac:dyDescent="0.55000000000000004">
      <c r="C8180" s="3"/>
      <c r="D8180" s="23"/>
    </row>
    <row r="8181" spans="3:4" x14ac:dyDescent="0.55000000000000004">
      <c r="C8181" s="3"/>
      <c r="D8181" s="23"/>
    </row>
    <row r="8182" spans="3:4" x14ac:dyDescent="0.55000000000000004">
      <c r="C8182" s="3"/>
      <c r="D8182" s="23"/>
    </row>
    <row r="8183" spans="3:4" x14ac:dyDescent="0.55000000000000004">
      <c r="C8183" s="3"/>
      <c r="D8183" s="23"/>
    </row>
    <row r="8184" spans="3:4" x14ac:dyDescent="0.55000000000000004">
      <c r="C8184" s="3"/>
      <c r="D8184" s="23"/>
    </row>
    <row r="8185" spans="3:4" x14ac:dyDescent="0.55000000000000004">
      <c r="C8185" s="3"/>
      <c r="D8185" s="23"/>
    </row>
    <row r="8186" spans="3:4" x14ac:dyDescent="0.55000000000000004">
      <c r="C8186" s="3"/>
      <c r="D8186" s="23"/>
    </row>
    <row r="8187" spans="3:4" x14ac:dyDescent="0.55000000000000004">
      <c r="C8187" s="3"/>
      <c r="D8187" s="23"/>
    </row>
    <row r="8188" spans="3:4" x14ac:dyDescent="0.55000000000000004">
      <c r="C8188" s="3"/>
      <c r="D8188" s="23"/>
    </row>
    <row r="8189" spans="3:4" x14ac:dyDescent="0.55000000000000004">
      <c r="C8189" s="3"/>
      <c r="D8189" s="23"/>
    </row>
    <row r="8190" spans="3:4" x14ac:dyDescent="0.55000000000000004">
      <c r="C8190" s="3"/>
      <c r="D8190" s="23"/>
    </row>
    <row r="8191" spans="3:4" x14ac:dyDescent="0.55000000000000004">
      <c r="C8191" s="3"/>
      <c r="D8191" s="23"/>
    </row>
    <row r="8192" spans="3:4" x14ac:dyDescent="0.55000000000000004">
      <c r="C8192" s="3"/>
      <c r="D8192" s="23"/>
    </row>
    <row r="8193" spans="3:4" x14ac:dyDescent="0.55000000000000004">
      <c r="C8193" s="3"/>
      <c r="D8193" s="23"/>
    </row>
    <row r="8194" spans="3:4" x14ac:dyDescent="0.55000000000000004">
      <c r="C8194" s="3"/>
      <c r="D8194" s="23"/>
    </row>
    <row r="8195" spans="3:4" x14ac:dyDescent="0.55000000000000004">
      <c r="C8195" s="3"/>
      <c r="D8195" s="23"/>
    </row>
    <row r="8196" spans="3:4" x14ac:dyDescent="0.55000000000000004">
      <c r="C8196" s="3"/>
      <c r="D8196" s="23"/>
    </row>
    <row r="8197" spans="3:4" x14ac:dyDescent="0.55000000000000004">
      <c r="C8197" s="3"/>
      <c r="D8197" s="23"/>
    </row>
    <row r="8198" spans="3:4" x14ac:dyDescent="0.55000000000000004">
      <c r="C8198" s="3"/>
      <c r="D8198" s="23"/>
    </row>
    <row r="8199" spans="3:4" x14ac:dyDescent="0.55000000000000004">
      <c r="C8199" s="3"/>
      <c r="D8199" s="23"/>
    </row>
    <row r="8200" spans="3:4" x14ac:dyDescent="0.55000000000000004">
      <c r="C8200" s="3"/>
      <c r="D8200" s="23"/>
    </row>
    <row r="8201" spans="3:4" x14ac:dyDescent="0.55000000000000004">
      <c r="C8201" s="3"/>
      <c r="D8201" s="23"/>
    </row>
    <row r="8202" spans="3:4" x14ac:dyDescent="0.55000000000000004">
      <c r="C8202" s="3"/>
      <c r="D8202" s="23"/>
    </row>
    <row r="8203" spans="3:4" x14ac:dyDescent="0.55000000000000004">
      <c r="C8203" s="3"/>
      <c r="D8203" s="23"/>
    </row>
    <row r="8204" spans="3:4" x14ac:dyDescent="0.55000000000000004">
      <c r="C8204" s="3"/>
      <c r="D8204" s="23"/>
    </row>
    <row r="8205" spans="3:4" x14ac:dyDescent="0.55000000000000004">
      <c r="C8205" s="3"/>
      <c r="D8205" s="23"/>
    </row>
    <row r="8206" spans="3:4" x14ac:dyDescent="0.55000000000000004">
      <c r="C8206" s="3"/>
      <c r="D8206" s="23"/>
    </row>
    <row r="8207" spans="3:4" x14ac:dyDescent="0.55000000000000004">
      <c r="C8207" s="3"/>
      <c r="D8207" s="23"/>
    </row>
    <row r="8208" spans="3:4" x14ac:dyDescent="0.55000000000000004">
      <c r="C8208" s="3"/>
      <c r="D8208" s="23"/>
    </row>
    <row r="8209" spans="3:4" x14ac:dyDescent="0.55000000000000004">
      <c r="C8209" s="3"/>
      <c r="D8209" s="23"/>
    </row>
    <row r="8210" spans="3:4" x14ac:dyDescent="0.55000000000000004">
      <c r="C8210" s="3"/>
      <c r="D8210" s="23"/>
    </row>
    <row r="8211" spans="3:4" x14ac:dyDescent="0.55000000000000004">
      <c r="C8211" s="3"/>
      <c r="D8211" s="23"/>
    </row>
    <row r="8212" spans="3:4" x14ac:dyDescent="0.55000000000000004">
      <c r="C8212" s="3"/>
      <c r="D8212" s="23"/>
    </row>
    <row r="8213" spans="3:4" x14ac:dyDescent="0.55000000000000004">
      <c r="C8213" s="3"/>
      <c r="D8213" s="23"/>
    </row>
    <row r="8214" spans="3:4" x14ac:dyDescent="0.55000000000000004">
      <c r="C8214" s="3"/>
      <c r="D8214" s="23"/>
    </row>
    <row r="8215" spans="3:4" x14ac:dyDescent="0.55000000000000004">
      <c r="C8215" s="3"/>
      <c r="D8215" s="23"/>
    </row>
    <row r="8216" spans="3:4" x14ac:dyDescent="0.55000000000000004">
      <c r="C8216" s="3"/>
      <c r="D8216" s="23"/>
    </row>
    <row r="8217" spans="3:4" x14ac:dyDescent="0.55000000000000004">
      <c r="C8217" s="3"/>
      <c r="D8217" s="23"/>
    </row>
    <row r="8218" spans="3:4" x14ac:dyDescent="0.55000000000000004">
      <c r="C8218" s="3"/>
      <c r="D8218" s="23"/>
    </row>
    <row r="8219" spans="3:4" x14ac:dyDescent="0.55000000000000004">
      <c r="C8219" s="3"/>
      <c r="D8219" s="23"/>
    </row>
    <row r="8220" spans="3:4" x14ac:dyDescent="0.55000000000000004">
      <c r="C8220" s="3"/>
      <c r="D8220" s="23"/>
    </row>
    <row r="8221" spans="3:4" x14ac:dyDescent="0.55000000000000004">
      <c r="C8221" s="3"/>
      <c r="D8221" s="23"/>
    </row>
    <row r="8222" spans="3:4" x14ac:dyDescent="0.55000000000000004">
      <c r="C8222" s="3"/>
      <c r="D8222" s="23"/>
    </row>
    <row r="8223" spans="3:4" x14ac:dyDescent="0.55000000000000004">
      <c r="C8223" s="3"/>
      <c r="D8223" s="23"/>
    </row>
    <row r="8224" spans="3:4" x14ac:dyDescent="0.55000000000000004">
      <c r="C8224" s="3"/>
      <c r="D8224" s="23"/>
    </row>
    <row r="8225" spans="3:4" x14ac:dyDescent="0.55000000000000004">
      <c r="C8225" s="3"/>
      <c r="D8225" s="23"/>
    </row>
    <row r="8226" spans="3:4" x14ac:dyDescent="0.55000000000000004">
      <c r="C8226" s="3"/>
      <c r="D8226" s="23"/>
    </row>
    <row r="8227" spans="3:4" x14ac:dyDescent="0.55000000000000004">
      <c r="C8227" s="3"/>
      <c r="D8227" s="23"/>
    </row>
    <row r="8228" spans="3:4" x14ac:dyDescent="0.55000000000000004">
      <c r="C8228" s="3"/>
      <c r="D8228" s="23"/>
    </row>
    <row r="8229" spans="3:4" x14ac:dyDescent="0.55000000000000004">
      <c r="C8229" s="3"/>
      <c r="D8229" s="23"/>
    </row>
    <row r="8230" spans="3:4" x14ac:dyDescent="0.55000000000000004">
      <c r="C8230" s="3"/>
      <c r="D8230" s="23"/>
    </row>
    <row r="8231" spans="3:4" x14ac:dyDescent="0.55000000000000004">
      <c r="C8231" s="3"/>
      <c r="D8231" s="23"/>
    </row>
    <row r="8232" spans="3:4" x14ac:dyDescent="0.55000000000000004">
      <c r="C8232" s="3"/>
      <c r="D8232" s="23"/>
    </row>
    <row r="8233" spans="3:4" x14ac:dyDescent="0.55000000000000004">
      <c r="C8233" s="3"/>
      <c r="D8233" s="23"/>
    </row>
    <row r="8234" spans="3:4" x14ac:dyDescent="0.55000000000000004">
      <c r="C8234" s="3"/>
      <c r="D8234" s="23"/>
    </row>
    <row r="8235" spans="3:4" x14ac:dyDescent="0.55000000000000004">
      <c r="C8235" s="3"/>
      <c r="D8235" s="23"/>
    </row>
    <row r="8236" spans="3:4" x14ac:dyDescent="0.55000000000000004">
      <c r="C8236" s="3"/>
      <c r="D8236" s="23"/>
    </row>
    <row r="8237" spans="3:4" x14ac:dyDescent="0.55000000000000004">
      <c r="C8237" s="3"/>
      <c r="D8237" s="23"/>
    </row>
    <row r="8238" spans="3:4" x14ac:dyDescent="0.55000000000000004">
      <c r="C8238" s="3"/>
      <c r="D8238" s="23"/>
    </row>
    <row r="8239" spans="3:4" x14ac:dyDescent="0.55000000000000004">
      <c r="C8239" s="3"/>
      <c r="D8239" s="23"/>
    </row>
    <row r="8240" spans="3:4" x14ac:dyDescent="0.55000000000000004">
      <c r="C8240" s="3"/>
      <c r="D8240" s="23"/>
    </row>
    <row r="8241" spans="3:4" x14ac:dyDescent="0.55000000000000004">
      <c r="C8241" s="3"/>
      <c r="D8241" s="23"/>
    </row>
    <row r="8242" spans="3:4" x14ac:dyDescent="0.55000000000000004">
      <c r="C8242" s="3"/>
      <c r="D8242" s="23"/>
    </row>
    <row r="8243" spans="3:4" x14ac:dyDescent="0.55000000000000004">
      <c r="C8243" s="3"/>
      <c r="D8243" s="23"/>
    </row>
    <row r="8244" spans="3:4" x14ac:dyDescent="0.55000000000000004">
      <c r="C8244" s="3"/>
      <c r="D8244" s="23"/>
    </row>
    <row r="8245" spans="3:4" x14ac:dyDescent="0.55000000000000004">
      <c r="C8245" s="3"/>
      <c r="D8245" s="23"/>
    </row>
    <row r="8246" spans="3:4" x14ac:dyDescent="0.55000000000000004">
      <c r="C8246" s="3"/>
      <c r="D8246" s="23"/>
    </row>
    <row r="8247" spans="3:4" x14ac:dyDescent="0.55000000000000004">
      <c r="C8247" s="3"/>
      <c r="D8247" s="23"/>
    </row>
    <row r="8248" spans="3:4" x14ac:dyDescent="0.55000000000000004">
      <c r="C8248" s="3"/>
      <c r="D8248" s="23"/>
    </row>
    <row r="8249" spans="3:4" x14ac:dyDescent="0.55000000000000004">
      <c r="C8249" s="3"/>
      <c r="D8249" s="23"/>
    </row>
    <row r="8250" spans="3:4" x14ac:dyDescent="0.55000000000000004">
      <c r="C8250" s="3"/>
      <c r="D8250" s="23"/>
    </row>
    <row r="8251" spans="3:4" x14ac:dyDescent="0.55000000000000004">
      <c r="C8251" s="3"/>
      <c r="D8251" s="23"/>
    </row>
    <row r="8252" spans="3:4" x14ac:dyDescent="0.55000000000000004">
      <c r="C8252" s="3"/>
      <c r="D8252" s="23"/>
    </row>
    <row r="8253" spans="3:4" x14ac:dyDescent="0.55000000000000004">
      <c r="C8253" s="3"/>
      <c r="D8253" s="23"/>
    </row>
    <row r="8254" spans="3:4" x14ac:dyDescent="0.55000000000000004">
      <c r="C8254" s="3"/>
      <c r="D8254" s="23"/>
    </row>
    <row r="8255" spans="3:4" x14ac:dyDescent="0.55000000000000004">
      <c r="C8255" s="3"/>
      <c r="D8255" s="23"/>
    </row>
    <row r="8256" spans="3:4" x14ac:dyDescent="0.55000000000000004">
      <c r="C8256" s="3"/>
      <c r="D8256" s="23"/>
    </row>
    <row r="8257" spans="3:4" x14ac:dyDescent="0.55000000000000004">
      <c r="C8257" s="3"/>
      <c r="D8257" s="23"/>
    </row>
    <row r="8258" spans="3:4" x14ac:dyDescent="0.55000000000000004">
      <c r="C8258" s="3"/>
      <c r="D8258" s="23"/>
    </row>
    <row r="8259" spans="3:4" x14ac:dyDescent="0.55000000000000004">
      <c r="C8259" s="3"/>
      <c r="D8259" s="23"/>
    </row>
    <row r="8260" spans="3:4" x14ac:dyDescent="0.55000000000000004">
      <c r="C8260" s="3"/>
      <c r="D8260" s="23"/>
    </row>
    <row r="8261" spans="3:4" x14ac:dyDescent="0.55000000000000004">
      <c r="C8261" s="3"/>
      <c r="D8261" s="23"/>
    </row>
    <row r="8262" spans="3:4" x14ac:dyDescent="0.55000000000000004">
      <c r="C8262" s="3"/>
      <c r="D8262" s="23"/>
    </row>
    <row r="8263" spans="3:4" x14ac:dyDescent="0.55000000000000004">
      <c r="C8263" s="3"/>
      <c r="D8263" s="23"/>
    </row>
    <row r="8264" spans="3:4" x14ac:dyDescent="0.55000000000000004">
      <c r="C8264" s="3"/>
      <c r="D8264" s="23"/>
    </row>
    <row r="8265" spans="3:4" x14ac:dyDescent="0.55000000000000004">
      <c r="C8265" s="3"/>
      <c r="D8265" s="23"/>
    </row>
    <row r="8266" spans="3:4" x14ac:dyDescent="0.55000000000000004">
      <c r="C8266" s="3"/>
      <c r="D8266" s="23"/>
    </row>
    <row r="8267" spans="3:4" x14ac:dyDescent="0.55000000000000004">
      <c r="C8267" s="3"/>
      <c r="D8267" s="23"/>
    </row>
    <row r="8268" spans="3:4" x14ac:dyDescent="0.55000000000000004">
      <c r="C8268" s="3"/>
      <c r="D8268" s="23"/>
    </row>
    <row r="8269" spans="3:4" x14ac:dyDescent="0.55000000000000004">
      <c r="C8269" s="3"/>
      <c r="D8269" s="23"/>
    </row>
    <row r="8270" spans="3:4" x14ac:dyDescent="0.55000000000000004">
      <c r="C8270" s="3"/>
      <c r="D8270" s="23"/>
    </row>
    <row r="8271" spans="3:4" x14ac:dyDescent="0.55000000000000004">
      <c r="C8271" s="3"/>
      <c r="D8271" s="23"/>
    </row>
    <row r="8272" spans="3:4" x14ac:dyDescent="0.55000000000000004">
      <c r="C8272" s="3"/>
      <c r="D8272" s="23"/>
    </row>
    <row r="8273" spans="3:4" x14ac:dyDescent="0.55000000000000004">
      <c r="C8273" s="3"/>
      <c r="D8273" s="23"/>
    </row>
    <row r="8274" spans="3:4" x14ac:dyDescent="0.55000000000000004">
      <c r="C8274" s="3"/>
      <c r="D8274" s="23"/>
    </row>
    <row r="8275" spans="3:4" x14ac:dyDescent="0.55000000000000004">
      <c r="C8275" s="3"/>
      <c r="D8275" s="23"/>
    </row>
    <row r="8276" spans="3:4" x14ac:dyDescent="0.55000000000000004">
      <c r="C8276" s="3"/>
      <c r="D8276" s="23"/>
    </row>
    <row r="8277" spans="3:4" x14ac:dyDescent="0.55000000000000004">
      <c r="C8277" s="3"/>
      <c r="D8277" s="23"/>
    </row>
    <row r="8278" spans="3:4" x14ac:dyDescent="0.55000000000000004">
      <c r="C8278" s="3"/>
      <c r="D8278" s="23"/>
    </row>
    <row r="8279" spans="3:4" x14ac:dyDescent="0.55000000000000004">
      <c r="C8279" s="3"/>
      <c r="D8279" s="23"/>
    </row>
    <row r="8280" spans="3:4" x14ac:dyDescent="0.55000000000000004">
      <c r="C8280" s="3"/>
      <c r="D8280" s="23"/>
    </row>
    <row r="8281" spans="3:4" x14ac:dyDescent="0.55000000000000004">
      <c r="C8281" s="3"/>
      <c r="D8281" s="23"/>
    </row>
    <row r="8282" spans="3:4" x14ac:dyDescent="0.55000000000000004">
      <c r="C8282" s="3"/>
      <c r="D8282" s="23"/>
    </row>
    <row r="8283" spans="3:4" x14ac:dyDescent="0.55000000000000004">
      <c r="C8283" s="3"/>
      <c r="D8283" s="23"/>
    </row>
    <row r="8284" spans="3:4" x14ac:dyDescent="0.55000000000000004">
      <c r="C8284" s="3"/>
      <c r="D8284" s="23"/>
    </row>
    <row r="8285" spans="3:4" x14ac:dyDescent="0.55000000000000004">
      <c r="C8285" s="3"/>
      <c r="D8285" s="23"/>
    </row>
    <row r="8286" spans="3:4" x14ac:dyDescent="0.55000000000000004">
      <c r="C8286" s="3"/>
      <c r="D8286" s="23"/>
    </row>
    <row r="8287" spans="3:4" x14ac:dyDescent="0.55000000000000004">
      <c r="C8287" s="3"/>
      <c r="D8287" s="23"/>
    </row>
    <row r="8288" spans="3:4" x14ac:dyDescent="0.55000000000000004">
      <c r="C8288" s="3"/>
      <c r="D8288" s="23"/>
    </row>
    <row r="8289" spans="3:4" x14ac:dyDescent="0.55000000000000004">
      <c r="C8289" s="3"/>
      <c r="D8289" s="23"/>
    </row>
    <row r="8290" spans="3:4" x14ac:dyDescent="0.55000000000000004">
      <c r="C8290" s="3"/>
      <c r="D8290" s="23"/>
    </row>
    <row r="8291" spans="3:4" x14ac:dyDescent="0.55000000000000004">
      <c r="C8291" s="3"/>
      <c r="D8291" s="23"/>
    </row>
    <row r="8292" spans="3:4" x14ac:dyDescent="0.55000000000000004">
      <c r="C8292" s="3"/>
      <c r="D8292" s="23"/>
    </row>
    <row r="8293" spans="3:4" x14ac:dyDescent="0.55000000000000004">
      <c r="C8293" s="3"/>
      <c r="D8293" s="23"/>
    </row>
    <row r="8294" spans="3:4" x14ac:dyDescent="0.55000000000000004">
      <c r="C8294" s="3"/>
      <c r="D8294" s="23"/>
    </row>
    <row r="8295" spans="3:4" x14ac:dyDescent="0.55000000000000004">
      <c r="C8295" s="3"/>
      <c r="D8295" s="23"/>
    </row>
    <row r="8296" spans="3:4" x14ac:dyDescent="0.55000000000000004">
      <c r="C8296" s="3"/>
      <c r="D8296" s="23"/>
    </row>
    <row r="8297" spans="3:4" x14ac:dyDescent="0.55000000000000004">
      <c r="C8297" s="3"/>
      <c r="D8297" s="23"/>
    </row>
    <row r="8298" spans="3:4" x14ac:dyDescent="0.55000000000000004">
      <c r="C8298" s="3"/>
      <c r="D8298" s="23"/>
    </row>
    <row r="8299" spans="3:4" x14ac:dyDescent="0.55000000000000004">
      <c r="C8299" s="3"/>
      <c r="D8299" s="23"/>
    </row>
    <row r="8300" spans="3:4" x14ac:dyDescent="0.55000000000000004">
      <c r="C8300" s="3"/>
      <c r="D8300" s="23"/>
    </row>
    <row r="8301" spans="3:4" x14ac:dyDescent="0.55000000000000004">
      <c r="C8301" s="3"/>
      <c r="D8301" s="23"/>
    </row>
    <row r="8302" spans="3:4" x14ac:dyDescent="0.55000000000000004">
      <c r="C8302" s="3"/>
      <c r="D8302" s="23"/>
    </row>
    <row r="8303" spans="3:4" x14ac:dyDescent="0.55000000000000004">
      <c r="C8303" s="3"/>
      <c r="D8303" s="23"/>
    </row>
    <row r="8304" spans="3:4" x14ac:dyDescent="0.55000000000000004">
      <c r="C8304" s="3"/>
      <c r="D8304" s="23"/>
    </row>
    <row r="8305" spans="3:4" x14ac:dyDescent="0.55000000000000004">
      <c r="C8305" s="3"/>
      <c r="D8305" s="23"/>
    </row>
    <row r="8306" spans="3:4" x14ac:dyDescent="0.55000000000000004">
      <c r="C8306" s="3"/>
      <c r="D8306" s="23"/>
    </row>
    <row r="8307" spans="3:4" x14ac:dyDescent="0.55000000000000004">
      <c r="C8307" s="3"/>
      <c r="D8307" s="23"/>
    </row>
    <row r="8308" spans="3:4" x14ac:dyDescent="0.55000000000000004">
      <c r="C8308" s="3"/>
      <c r="D8308" s="23"/>
    </row>
    <row r="8309" spans="3:4" x14ac:dyDescent="0.55000000000000004">
      <c r="C8309" s="3"/>
      <c r="D8309" s="23"/>
    </row>
    <row r="8310" spans="3:4" x14ac:dyDescent="0.55000000000000004">
      <c r="C8310" s="3"/>
      <c r="D8310" s="23"/>
    </row>
    <row r="8311" spans="3:4" x14ac:dyDescent="0.55000000000000004">
      <c r="C8311" s="3"/>
      <c r="D8311" s="23"/>
    </row>
    <row r="8312" spans="3:4" x14ac:dyDescent="0.55000000000000004">
      <c r="C8312" s="3"/>
      <c r="D8312" s="23"/>
    </row>
    <row r="8313" spans="3:4" x14ac:dyDescent="0.55000000000000004">
      <c r="C8313" s="3"/>
      <c r="D8313" s="23"/>
    </row>
    <row r="8314" spans="3:4" x14ac:dyDescent="0.55000000000000004">
      <c r="C8314" s="3"/>
      <c r="D8314" s="23"/>
    </row>
    <row r="8315" spans="3:4" x14ac:dyDescent="0.55000000000000004">
      <c r="C8315" s="3"/>
      <c r="D8315" s="23"/>
    </row>
    <row r="8316" spans="3:4" x14ac:dyDescent="0.55000000000000004">
      <c r="C8316" s="3"/>
      <c r="D8316" s="23"/>
    </row>
    <row r="8317" spans="3:4" x14ac:dyDescent="0.55000000000000004">
      <c r="C8317" s="3"/>
      <c r="D8317" s="23"/>
    </row>
    <row r="8318" spans="3:4" x14ac:dyDescent="0.55000000000000004">
      <c r="C8318" s="3"/>
      <c r="D8318" s="23"/>
    </row>
    <row r="8319" spans="3:4" x14ac:dyDescent="0.55000000000000004">
      <c r="C8319" s="3"/>
      <c r="D8319" s="23"/>
    </row>
    <row r="8320" spans="3:4" x14ac:dyDescent="0.55000000000000004">
      <c r="C8320" s="3"/>
      <c r="D8320" s="23"/>
    </row>
    <row r="8321" spans="3:4" x14ac:dyDescent="0.55000000000000004">
      <c r="C8321" s="3"/>
      <c r="D8321" s="23"/>
    </row>
    <row r="8322" spans="3:4" x14ac:dyDescent="0.55000000000000004">
      <c r="C8322" s="3"/>
      <c r="D8322" s="23"/>
    </row>
    <row r="8323" spans="3:4" x14ac:dyDescent="0.55000000000000004">
      <c r="C8323" s="3"/>
      <c r="D8323" s="23"/>
    </row>
    <row r="8324" spans="3:4" x14ac:dyDescent="0.55000000000000004">
      <c r="C8324" s="3"/>
      <c r="D8324" s="23"/>
    </row>
    <row r="8325" spans="3:4" x14ac:dyDescent="0.55000000000000004">
      <c r="C8325" s="3"/>
      <c r="D8325" s="23"/>
    </row>
    <row r="8326" spans="3:4" x14ac:dyDescent="0.55000000000000004">
      <c r="C8326" s="3"/>
      <c r="D8326" s="23"/>
    </row>
    <row r="8327" spans="3:4" x14ac:dyDescent="0.55000000000000004">
      <c r="C8327" s="3"/>
      <c r="D8327" s="23"/>
    </row>
    <row r="8328" spans="3:4" x14ac:dyDescent="0.55000000000000004">
      <c r="C8328" s="3"/>
      <c r="D8328" s="23"/>
    </row>
    <row r="8329" spans="3:4" x14ac:dyDescent="0.55000000000000004">
      <c r="C8329" s="3"/>
      <c r="D8329" s="23"/>
    </row>
    <row r="8330" spans="3:4" x14ac:dyDescent="0.55000000000000004">
      <c r="C8330" s="3"/>
      <c r="D8330" s="23"/>
    </row>
    <row r="8331" spans="3:4" x14ac:dyDescent="0.55000000000000004">
      <c r="C8331" s="3"/>
      <c r="D8331" s="23"/>
    </row>
    <row r="8332" spans="3:4" x14ac:dyDescent="0.55000000000000004">
      <c r="C8332" s="3"/>
      <c r="D8332" s="23"/>
    </row>
    <row r="8333" spans="3:4" x14ac:dyDescent="0.55000000000000004">
      <c r="C8333" s="3"/>
      <c r="D8333" s="23"/>
    </row>
    <row r="8334" spans="3:4" x14ac:dyDescent="0.55000000000000004">
      <c r="C8334" s="3"/>
      <c r="D8334" s="23"/>
    </row>
    <row r="8335" spans="3:4" x14ac:dyDescent="0.55000000000000004">
      <c r="C8335" s="3"/>
      <c r="D8335" s="23"/>
    </row>
    <row r="8336" spans="3:4" x14ac:dyDescent="0.55000000000000004">
      <c r="C8336" s="3"/>
      <c r="D8336" s="23"/>
    </row>
    <row r="8337" spans="3:4" x14ac:dyDescent="0.55000000000000004">
      <c r="C8337" s="3"/>
      <c r="D8337" s="23"/>
    </row>
    <row r="8338" spans="3:4" x14ac:dyDescent="0.55000000000000004">
      <c r="C8338" s="3"/>
      <c r="D8338" s="23"/>
    </row>
    <row r="8339" spans="3:4" x14ac:dyDescent="0.55000000000000004">
      <c r="C8339" s="3"/>
      <c r="D8339" s="23"/>
    </row>
    <row r="8340" spans="3:4" x14ac:dyDescent="0.55000000000000004">
      <c r="C8340" s="3"/>
      <c r="D8340" s="23"/>
    </row>
    <row r="8341" spans="3:4" x14ac:dyDescent="0.55000000000000004">
      <c r="C8341" s="3"/>
      <c r="D8341" s="23"/>
    </row>
    <row r="8342" spans="3:4" x14ac:dyDescent="0.55000000000000004">
      <c r="C8342" s="3"/>
      <c r="D8342" s="23"/>
    </row>
    <row r="8343" spans="3:4" x14ac:dyDescent="0.55000000000000004">
      <c r="C8343" s="3"/>
      <c r="D8343" s="23"/>
    </row>
    <row r="8344" spans="3:4" x14ac:dyDescent="0.55000000000000004">
      <c r="C8344" s="3"/>
      <c r="D8344" s="23"/>
    </row>
    <row r="8345" spans="3:4" x14ac:dyDescent="0.55000000000000004">
      <c r="C8345" s="3"/>
      <c r="D8345" s="23"/>
    </row>
    <row r="8346" spans="3:4" x14ac:dyDescent="0.55000000000000004">
      <c r="C8346" s="3"/>
      <c r="D8346" s="23"/>
    </row>
    <row r="8347" spans="3:4" x14ac:dyDescent="0.55000000000000004">
      <c r="C8347" s="3"/>
      <c r="D8347" s="23"/>
    </row>
    <row r="8348" spans="3:4" x14ac:dyDescent="0.55000000000000004">
      <c r="C8348" s="3"/>
      <c r="D8348" s="23"/>
    </row>
    <row r="8349" spans="3:4" x14ac:dyDescent="0.55000000000000004">
      <c r="C8349" s="3"/>
      <c r="D8349" s="23"/>
    </row>
    <row r="8350" spans="3:4" x14ac:dyDescent="0.55000000000000004">
      <c r="C8350" s="3"/>
      <c r="D8350" s="23"/>
    </row>
    <row r="8351" spans="3:4" x14ac:dyDescent="0.55000000000000004">
      <c r="C8351" s="3"/>
      <c r="D8351" s="23"/>
    </row>
    <row r="8352" spans="3:4" x14ac:dyDescent="0.55000000000000004">
      <c r="C8352" s="3"/>
      <c r="D8352" s="23"/>
    </row>
    <row r="8353" spans="3:4" x14ac:dyDescent="0.55000000000000004">
      <c r="C8353" s="3"/>
      <c r="D8353" s="23"/>
    </row>
    <row r="8354" spans="3:4" x14ac:dyDescent="0.55000000000000004">
      <c r="C8354" s="3"/>
      <c r="D8354" s="23"/>
    </row>
    <row r="8355" spans="3:4" x14ac:dyDescent="0.55000000000000004">
      <c r="C8355" s="3"/>
      <c r="D8355" s="23"/>
    </row>
    <row r="8356" spans="3:4" x14ac:dyDescent="0.55000000000000004">
      <c r="C8356" s="3"/>
      <c r="D8356" s="23"/>
    </row>
    <row r="8357" spans="3:4" x14ac:dyDescent="0.55000000000000004">
      <c r="C8357" s="3"/>
      <c r="D8357" s="23"/>
    </row>
    <row r="8358" spans="3:4" x14ac:dyDescent="0.55000000000000004">
      <c r="C8358" s="3"/>
      <c r="D8358" s="23"/>
    </row>
    <row r="8359" spans="3:4" x14ac:dyDescent="0.55000000000000004">
      <c r="C8359" s="3"/>
      <c r="D8359" s="23"/>
    </row>
    <row r="8360" spans="3:4" x14ac:dyDescent="0.55000000000000004">
      <c r="C8360" s="3"/>
      <c r="D8360" s="23"/>
    </row>
    <row r="8361" spans="3:4" x14ac:dyDescent="0.55000000000000004">
      <c r="C8361" s="3"/>
      <c r="D8361" s="23"/>
    </row>
    <row r="8362" spans="3:4" x14ac:dyDescent="0.55000000000000004">
      <c r="C8362" s="3"/>
      <c r="D8362" s="23"/>
    </row>
    <row r="8363" spans="3:4" x14ac:dyDescent="0.55000000000000004">
      <c r="C8363" s="3"/>
      <c r="D8363" s="23"/>
    </row>
    <row r="8364" spans="3:4" x14ac:dyDescent="0.55000000000000004">
      <c r="C8364" s="3"/>
      <c r="D8364" s="23"/>
    </row>
    <row r="8365" spans="3:4" x14ac:dyDescent="0.55000000000000004">
      <c r="C8365" s="3"/>
      <c r="D8365" s="23"/>
    </row>
    <row r="8366" spans="3:4" x14ac:dyDescent="0.55000000000000004">
      <c r="C8366" s="3"/>
      <c r="D8366" s="23"/>
    </row>
    <row r="8367" spans="3:4" x14ac:dyDescent="0.55000000000000004">
      <c r="C8367" s="3"/>
      <c r="D8367" s="23"/>
    </row>
    <row r="8368" spans="3:4" x14ac:dyDescent="0.55000000000000004">
      <c r="C8368" s="3"/>
      <c r="D8368" s="23"/>
    </row>
    <row r="8369" spans="3:4" x14ac:dyDescent="0.55000000000000004">
      <c r="C8369" s="3"/>
      <c r="D8369" s="23"/>
    </row>
    <row r="8370" spans="3:4" x14ac:dyDescent="0.55000000000000004">
      <c r="C8370" s="3"/>
      <c r="D8370" s="23"/>
    </row>
    <row r="8371" spans="3:4" x14ac:dyDescent="0.55000000000000004">
      <c r="C8371" s="3"/>
      <c r="D8371" s="23"/>
    </row>
    <row r="8372" spans="3:4" x14ac:dyDescent="0.55000000000000004">
      <c r="C8372" s="3"/>
      <c r="D8372" s="23"/>
    </row>
    <row r="8373" spans="3:4" x14ac:dyDescent="0.55000000000000004">
      <c r="C8373" s="3"/>
      <c r="D8373" s="23"/>
    </row>
    <row r="8374" spans="3:4" x14ac:dyDescent="0.55000000000000004">
      <c r="C8374" s="3"/>
      <c r="D8374" s="23"/>
    </row>
    <row r="8375" spans="3:4" x14ac:dyDescent="0.55000000000000004">
      <c r="C8375" s="3"/>
      <c r="D8375" s="23"/>
    </row>
    <row r="8376" spans="3:4" x14ac:dyDescent="0.55000000000000004">
      <c r="C8376" s="3"/>
      <c r="D8376" s="23"/>
    </row>
    <row r="8377" spans="3:4" x14ac:dyDescent="0.55000000000000004">
      <c r="C8377" s="3"/>
      <c r="D8377" s="23"/>
    </row>
    <row r="8378" spans="3:4" x14ac:dyDescent="0.55000000000000004">
      <c r="C8378" s="3"/>
      <c r="D8378" s="23"/>
    </row>
    <row r="8379" spans="3:4" x14ac:dyDescent="0.55000000000000004">
      <c r="C8379" s="3"/>
      <c r="D8379" s="23"/>
    </row>
    <row r="8380" spans="3:4" x14ac:dyDescent="0.55000000000000004">
      <c r="C8380" s="3"/>
      <c r="D8380" s="23"/>
    </row>
    <row r="8381" spans="3:4" x14ac:dyDescent="0.55000000000000004">
      <c r="C8381" s="3"/>
      <c r="D8381" s="23"/>
    </row>
    <row r="8382" spans="3:4" x14ac:dyDescent="0.55000000000000004">
      <c r="C8382" s="3"/>
      <c r="D8382" s="23"/>
    </row>
    <row r="8383" spans="3:4" x14ac:dyDescent="0.55000000000000004">
      <c r="C8383" s="3"/>
      <c r="D8383" s="23"/>
    </row>
    <row r="8384" spans="3:4" x14ac:dyDescent="0.55000000000000004">
      <c r="C8384" s="3"/>
      <c r="D8384" s="23"/>
    </row>
    <row r="8385" spans="3:4" x14ac:dyDescent="0.55000000000000004">
      <c r="C8385" s="3"/>
      <c r="D8385" s="23"/>
    </row>
    <row r="8386" spans="3:4" x14ac:dyDescent="0.55000000000000004">
      <c r="C8386" s="3"/>
      <c r="D8386" s="23"/>
    </row>
    <row r="8387" spans="3:4" x14ac:dyDescent="0.55000000000000004">
      <c r="C8387" s="3"/>
      <c r="D8387" s="23"/>
    </row>
    <row r="8388" spans="3:4" x14ac:dyDescent="0.55000000000000004">
      <c r="C8388" s="3"/>
      <c r="D8388" s="23"/>
    </row>
    <row r="8389" spans="3:4" x14ac:dyDescent="0.55000000000000004">
      <c r="C8389" s="3"/>
      <c r="D8389" s="23"/>
    </row>
    <row r="8390" spans="3:4" x14ac:dyDescent="0.55000000000000004">
      <c r="C8390" s="3"/>
      <c r="D8390" s="23"/>
    </row>
    <row r="8391" spans="3:4" x14ac:dyDescent="0.55000000000000004">
      <c r="C8391" s="3"/>
      <c r="D8391" s="23"/>
    </row>
    <row r="8392" spans="3:4" x14ac:dyDescent="0.55000000000000004">
      <c r="C8392" s="3"/>
      <c r="D8392" s="23"/>
    </row>
    <row r="8393" spans="3:4" x14ac:dyDescent="0.55000000000000004">
      <c r="C8393" s="3"/>
      <c r="D8393" s="23"/>
    </row>
    <row r="8394" spans="3:4" x14ac:dyDescent="0.55000000000000004">
      <c r="C8394" s="3"/>
      <c r="D8394" s="23"/>
    </row>
    <row r="8395" spans="3:4" x14ac:dyDescent="0.55000000000000004">
      <c r="C8395" s="3"/>
      <c r="D8395" s="23"/>
    </row>
    <row r="8396" spans="3:4" x14ac:dyDescent="0.55000000000000004">
      <c r="C8396" s="3"/>
      <c r="D8396" s="23"/>
    </row>
    <row r="8397" spans="3:4" x14ac:dyDescent="0.55000000000000004">
      <c r="C8397" s="3"/>
      <c r="D8397" s="23"/>
    </row>
    <row r="8398" spans="3:4" x14ac:dyDescent="0.55000000000000004">
      <c r="C8398" s="3"/>
      <c r="D8398" s="23"/>
    </row>
    <row r="8399" spans="3:4" x14ac:dyDescent="0.55000000000000004">
      <c r="C8399" s="3"/>
      <c r="D8399" s="23"/>
    </row>
    <row r="8400" spans="3:4" x14ac:dyDescent="0.55000000000000004">
      <c r="C8400" s="3"/>
      <c r="D8400" s="23"/>
    </row>
    <row r="8401" spans="3:4" x14ac:dyDescent="0.55000000000000004">
      <c r="C8401" s="3"/>
      <c r="D8401" s="23"/>
    </row>
    <row r="8402" spans="3:4" x14ac:dyDescent="0.55000000000000004">
      <c r="C8402" s="3"/>
      <c r="D8402" s="23"/>
    </row>
    <row r="8403" spans="3:4" x14ac:dyDescent="0.55000000000000004">
      <c r="C8403" s="3"/>
      <c r="D8403" s="23"/>
    </row>
    <row r="8404" spans="3:4" x14ac:dyDescent="0.55000000000000004">
      <c r="C8404" s="3"/>
      <c r="D8404" s="23"/>
    </row>
    <row r="8405" spans="3:4" x14ac:dyDescent="0.55000000000000004">
      <c r="C8405" s="3"/>
      <c r="D8405" s="23"/>
    </row>
    <row r="8406" spans="3:4" x14ac:dyDescent="0.55000000000000004">
      <c r="C8406" s="3"/>
      <c r="D8406" s="23"/>
    </row>
    <row r="8407" spans="3:4" x14ac:dyDescent="0.55000000000000004">
      <c r="C8407" s="3"/>
      <c r="D8407" s="23"/>
    </row>
    <row r="8408" spans="3:4" x14ac:dyDescent="0.55000000000000004">
      <c r="C8408" s="3"/>
      <c r="D8408" s="23"/>
    </row>
    <row r="8409" spans="3:4" x14ac:dyDescent="0.55000000000000004">
      <c r="C8409" s="3"/>
      <c r="D8409" s="23"/>
    </row>
    <row r="8410" spans="3:4" x14ac:dyDescent="0.55000000000000004">
      <c r="C8410" s="3"/>
      <c r="D8410" s="23"/>
    </row>
    <row r="8411" spans="3:4" x14ac:dyDescent="0.55000000000000004">
      <c r="C8411" s="3"/>
      <c r="D8411" s="23"/>
    </row>
    <row r="8412" spans="3:4" x14ac:dyDescent="0.55000000000000004">
      <c r="C8412" s="3"/>
      <c r="D8412" s="23"/>
    </row>
    <row r="8413" spans="3:4" x14ac:dyDescent="0.55000000000000004">
      <c r="C8413" s="3"/>
      <c r="D8413" s="23"/>
    </row>
    <row r="8414" spans="3:4" x14ac:dyDescent="0.55000000000000004">
      <c r="C8414" s="3"/>
      <c r="D8414" s="23"/>
    </row>
    <row r="8415" spans="3:4" x14ac:dyDescent="0.55000000000000004">
      <c r="C8415" s="3"/>
      <c r="D8415" s="23"/>
    </row>
    <row r="8416" spans="3:4" x14ac:dyDescent="0.55000000000000004">
      <c r="C8416" s="3"/>
      <c r="D8416" s="23"/>
    </row>
    <row r="8417" spans="3:4" x14ac:dyDescent="0.55000000000000004">
      <c r="C8417" s="3"/>
      <c r="D8417" s="23"/>
    </row>
    <row r="8418" spans="3:4" x14ac:dyDescent="0.55000000000000004">
      <c r="C8418" s="3"/>
      <c r="D8418" s="23"/>
    </row>
    <row r="8419" spans="3:4" x14ac:dyDescent="0.55000000000000004">
      <c r="C8419" s="3"/>
      <c r="D8419" s="23"/>
    </row>
    <row r="8420" spans="3:4" x14ac:dyDescent="0.55000000000000004">
      <c r="C8420" s="3"/>
      <c r="D8420" s="23"/>
    </row>
    <row r="8421" spans="3:4" x14ac:dyDescent="0.55000000000000004">
      <c r="C8421" s="3"/>
      <c r="D8421" s="23"/>
    </row>
    <row r="8422" spans="3:4" x14ac:dyDescent="0.55000000000000004">
      <c r="C8422" s="3"/>
      <c r="D8422" s="23"/>
    </row>
    <row r="8423" spans="3:4" x14ac:dyDescent="0.55000000000000004">
      <c r="C8423" s="3"/>
      <c r="D8423" s="23"/>
    </row>
    <row r="8424" spans="3:4" x14ac:dyDescent="0.55000000000000004">
      <c r="C8424" s="3"/>
      <c r="D8424" s="23"/>
    </row>
    <row r="8425" spans="3:4" x14ac:dyDescent="0.55000000000000004">
      <c r="C8425" s="3"/>
      <c r="D8425" s="23"/>
    </row>
    <row r="8426" spans="3:4" x14ac:dyDescent="0.55000000000000004">
      <c r="C8426" s="3"/>
      <c r="D8426" s="23"/>
    </row>
    <row r="8427" spans="3:4" x14ac:dyDescent="0.55000000000000004">
      <c r="C8427" s="3"/>
      <c r="D8427" s="23"/>
    </row>
    <row r="8428" spans="3:4" x14ac:dyDescent="0.55000000000000004">
      <c r="C8428" s="3"/>
      <c r="D8428" s="23"/>
    </row>
    <row r="8429" spans="3:4" x14ac:dyDescent="0.55000000000000004">
      <c r="C8429" s="3"/>
      <c r="D8429" s="23"/>
    </row>
    <row r="8430" spans="3:4" x14ac:dyDescent="0.55000000000000004">
      <c r="C8430" s="3"/>
      <c r="D8430" s="23"/>
    </row>
    <row r="8431" spans="3:4" x14ac:dyDescent="0.55000000000000004">
      <c r="C8431" s="3"/>
      <c r="D8431" s="23"/>
    </row>
    <row r="8432" spans="3:4" x14ac:dyDescent="0.55000000000000004">
      <c r="C8432" s="3"/>
      <c r="D8432" s="23"/>
    </row>
    <row r="8433" spans="3:4" x14ac:dyDescent="0.55000000000000004">
      <c r="C8433" s="3"/>
      <c r="D8433" s="23"/>
    </row>
    <row r="8434" spans="3:4" x14ac:dyDescent="0.55000000000000004">
      <c r="C8434" s="3"/>
      <c r="D8434" s="23"/>
    </row>
    <row r="8435" spans="3:4" x14ac:dyDescent="0.55000000000000004">
      <c r="C8435" s="3"/>
      <c r="D8435" s="23"/>
    </row>
    <row r="8436" spans="3:4" x14ac:dyDescent="0.55000000000000004">
      <c r="C8436" s="3"/>
      <c r="D8436" s="23"/>
    </row>
    <row r="8437" spans="3:4" x14ac:dyDescent="0.55000000000000004">
      <c r="C8437" s="3"/>
      <c r="D8437" s="23"/>
    </row>
    <row r="8438" spans="3:4" x14ac:dyDescent="0.55000000000000004">
      <c r="C8438" s="3"/>
      <c r="D8438" s="23"/>
    </row>
    <row r="8439" spans="3:4" x14ac:dyDescent="0.55000000000000004">
      <c r="C8439" s="3"/>
      <c r="D8439" s="23"/>
    </row>
    <row r="8440" spans="3:4" x14ac:dyDescent="0.55000000000000004">
      <c r="C8440" s="3"/>
      <c r="D8440" s="23"/>
    </row>
    <row r="8441" spans="3:4" x14ac:dyDescent="0.55000000000000004">
      <c r="C8441" s="3"/>
      <c r="D8441" s="23"/>
    </row>
    <row r="8442" spans="3:4" x14ac:dyDescent="0.55000000000000004">
      <c r="C8442" s="3"/>
      <c r="D8442" s="23"/>
    </row>
    <row r="8443" spans="3:4" x14ac:dyDescent="0.55000000000000004">
      <c r="C8443" s="3"/>
      <c r="D8443" s="23"/>
    </row>
    <row r="8444" spans="3:4" x14ac:dyDescent="0.55000000000000004">
      <c r="C8444" s="3"/>
      <c r="D8444" s="23"/>
    </row>
    <row r="8445" spans="3:4" x14ac:dyDescent="0.55000000000000004">
      <c r="C8445" s="3"/>
      <c r="D8445" s="23"/>
    </row>
    <row r="8446" spans="3:4" x14ac:dyDescent="0.55000000000000004">
      <c r="C8446" s="3"/>
      <c r="D8446" s="23"/>
    </row>
    <row r="8447" spans="3:4" x14ac:dyDescent="0.55000000000000004">
      <c r="C8447" s="3"/>
      <c r="D8447" s="23"/>
    </row>
    <row r="8448" spans="3:4" x14ac:dyDescent="0.55000000000000004">
      <c r="C8448" s="3"/>
      <c r="D8448" s="23"/>
    </row>
    <row r="8449" spans="3:4" x14ac:dyDescent="0.55000000000000004">
      <c r="C8449" s="3"/>
      <c r="D8449" s="23"/>
    </row>
    <row r="8450" spans="3:4" x14ac:dyDescent="0.55000000000000004">
      <c r="C8450" s="3"/>
      <c r="D8450" s="23"/>
    </row>
    <row r="8451" spans="3:4" x14ac:dyDescent="0.55000000000000004">
      <c r="C8451" s="3"/>
      <c r="D8451" s="23"/>
    </row>
    <row r="8452" spans="3:4" x14ac:dyDescent="0.55000000000000004">
      <c r="C8452" s="3"/>
      <c r="D8452" s="23"/>
    </row>
    <row r="8453" spans="3:4" x14ac:dyDescent="0.55000000000000004">
      <c r="C8453" s="3"/>
      <c r="D8453" s="23"/>
    </row>
    <row r="8454" spans="3:4" x14ac:dyDescent="0.55000000000000004">
      <c r="C8454" s="3"/>
      <c r="D8454" s="23"/>
    </row>
    <row r="8455" spans="3:4" x14ac:dyDescent="0.55000000000000004">
      <c r="C8455" s="3"/>
      <c r="D8455" s="23"/>
    </row>
    <row r="8456" spans="3:4" x14ac:dyDescent="0.55000000000000004">
      <c r="C8456" s="3"/>
      <c r="D8456" s="23"/>
    </row>
    <row r="8457" spans="3:4" x14ac:dyDescent="0.55000000000000004">
      <c r="C8457" s="3"/>
      <c r="D8457" s="23"/>
    </row>
    <row r="8458" spans="3:4" x14ac:dyDescent="0.55000000000000004">
      <c r="C8458" s="3"/>
      <c r="D8458" s="23"/>
    </row>
    <row r="8459" spans="3:4" x14ac:dyDescent="0.55000000000000004">
      <c r="C8459" s="3"/>
      <c r="D8459" s="23"/>
    </row>
    <row r="8460" spans="3:4" x14ac:dyDescent="0.55000000000000004">
      <c r="C8460" s="3"/>
      <c r="D8460" s="23"/>
    </row>
    <row r="8461" spans="3:4" x14ac:dyDescent="0.55000000000000004">
      <c r="C8461" s="3"/>
      <c r="D8461" s="23"/>
    </row>
    <row r="8462" spans="3:4" x14ac:dyDescent="0.55000000000000004">
      <c r="C8462" s="3"/>
      <c r="D8462" s="23"/>
    </row>
    <row r="8463" spans="3:4" x14ac:dyDescent="0.55000000000000004">
      <c r="C8463" s="3"/>
      <c r="D8463" s="23"/>
    </row>
    <row r="8464" spans="3:4" x14ac:dyDescent="0.55000000000000004">
      <c r="C8464" s="3"/>
      <c r="D8464" s="23"/>
    </row>
    <row r="8465" spans="3:4" x14ac:dyDescent="0.55000000000000004">
      <c r="C8465" s="3"/>
      <c r="D8465" s="23"/>
    </row>
    <row r="8466" spans="3:4" x14ac:dyDescent="0.55000000000000004">
      <c r="C8466" s="3"/>
      <c r="D8466" s="23"/>
    </row>
    <row r="8467" spans="3:4" x14ac:dyDescent="0.55000000000000004">
      <c r="C8467" s="3"/>
      <c r="D8467" s="23"/>
    </row>
    <row r="8468" spans="3:4" x14ac:dyDescent="0.55000000000000004">
      <c r="C8468" s="3"/>
      <c r="D8468" s="23"/>
    </row>
    <row r="8469" spans="3:4" x14ac:dyDescent="0.55000000000000004">
      <c r="C8469" s="3"/>
      <c r="D8469" s="23"/>
    </row>
    <row r="8470" spans="3:4" x14ac:dyDescent="0.55000000000000004">
      <c r="C8470" s="3"/>
      <c r="D8470" s="23"/>
    </row>
    <row r="8471" spans="3:4" x14ac:dyDescent="0.55000000000000004">
      <c r="C8471" s="3"/>
      <c r="D8471" s="23"/>
    </row>
    <row r="8472" spans="3:4" x14ac:dyDescent="0.55000000000000004">
      <c r="C8472" s="3"/>
      <c r="D8472" s="23"/>
    </row>
    <row r="8473" spans="3:4" x14ac:dyDescent="0.55000000000000004">
      <c r="C8473" s="3"/>
      <c r="D8473" s="23"/>
    </row>
    <row r="8474" spans="3:4" x14ac:dyDescent="0.55000000000000004">
      <c r="C8474" s="3"/>
      <c r="D8474" s="23"/>
    </row>
    <row r="8475" spans="3:4" x14ac:dyDescent="0.55000000000000004">
      <c r="C8475" s="3"/>
      <c r="D8475" s="23"/>
    </row>
    <row r="8476" spans="3:4" x14ac:dyDescent="0.55000000000000004">
      <c r="C8476" s="3"/>
      <c r="D8476" s="23"/>
    </row>
    <row r="8477" spans="3:4" x14ac:dyDescent="0.55000000000000004">
      <c r="C8477" s="3"/>
      <c r="D8477" s="23"/>
    </row>
    <row r="8478" spans="3:4" x14ac:dyDescent="0.55000000000000004">
      <c r="C8478" s="3"/>
      <c r="D8478" s="23"/>
    </row>
    <row r="8479" spans="3:4" x14ac:dyDescent="0.55000000000000004">
      <c r="C8479" s="3"/>
      <c r="D8479" s="23"/>
    </row>
    <row r="8480" spans="3:4" x14ac:dyDescent="0.55000000000000004">
      <c r="C8480" s="3"/>
      <c r="D8480" s="23"/>
    </row>
    <row r="8481" spans="3:4" x14ac:dyDescent="0.55000000000000004">
      <c r="C8481" s="3"/>
      <c r="D8481" s="23"/>
    </row>
    <row r="8482" spans="3:4" x14ac:dyDescent="0.55000000000000004">
      <c r="C8482" s="3"/>
      <c r="D8482" s="23"/>
    </row>
    <row r="8483" spans="3:4" x14ac:dyDescent="0.55000000000000004">
      <c r="C8483" s="3"/>
      <c r="D8483" s="23"/>
    </row>
    <row r="8484" spans="3:4" x14ac:dyDescent="0.55000000000000004">
      <c r="C8484" s="3"/>
      <c r="D8484" s="23"/>
    </row>
    <row r="8485" spans="3:4" x14ac:dyDescent="0.55000000000000004">
      <c r="C8485" s="3"/>
      <c r="D8485" s="23"/>
    </row>
    <row r="8486" spans="3:4" x14ac:dyDescent="0.55000000000000004">
      <c r="C8486" s="3"/>
      <c r="D8486" s="23"/>
    </row>
    <row r="8487" spans="3:4" x14ac:dyDescent="0.55000000000000004">
      <c r="C8487" s="3"/>
      <c r="D8487" s="23"/>
    </row>
    <row r="8488" spans="3:4" x14ac:dyDescent="0.55000000000000004">
      <c r="C8488" s="3"/>
      <c r="D8488" s="23"/>
    </row>
    <row r="8489" spans="3:4" x14ac:dyDescent="0.55000000000000004">
      <c r="C8489" s="3"/>
      <c r="D8489" s="23"/>
    </row>
    <row r="8490" spans="3:4" x14ac:dyDescent="0.55000000000000004">
      <c r="C8490" s="3"/>
      <c r="D8490" s="23"/>
    </row>
    <row r="8491" spans="3:4" x14ac:dyDescent="0.55000000000000004">
      <c r="C8491" s="3"/>
      <c r="D8491" s="23"/>
    </row>
    <row r="8492" spans="3:4" x14ac:dyDescent="0.55000000000000004">
      <c r="C8492" s="3"/>
      <c r="D8492" s="23"/>
    </row>
    <row r="8493" spans="3:4" x14ac:dyDescent="0.55000000000000004">
      <c r="C8493" s="3"/>
      <c r="D8493" s="23"/>
    </row>
    <row r="8494" spans="3:4" x14ac:dyDescent="0.55000000000000004">
      <c r="C8494" s="3"/>
      <c r="D8494" s="23"/>
    </row>
    <row r="8495" spans="3:4" x14ac:dyDescent="0.55000000000000004">
      <c r="C8495" s="3"/>
      <c r="D8495" s="23"/>
    </row>
    <row r="8496" spans="3:4" x14ac:dyDescent="0.55000000000000004">
      <c r="C8496" s="3"/>
      <c r="D8496" s="23"/>
    </row>
    <row r="8497" spans="3:4" x14ac:dyDescent="0.55000000000000004">
      <c r="C8497" s="3"/>
      <c r="D8497" s="23"/>
    </row>
    <row r="8498" spans="3:4" x14ac:dyDescent="0.55000000000000004">
      <c r="C8498" s="3"/>
      <c r="D8498" s="23"/>
    </row>
    <row r="8499" spans="3:4" x14ac:dyDescent="0.55000000000000004">
      <c r="C8499" s="3"/>
      <c r="D8499" s="23"/>
    </row>
    <row r="8500" spans="3:4" x14ac:dyDescent="0.55000000000000004">
      <c r="C8500" s="3"/>
      <c r="D8500" s="23"/>
    </row>
    <row r="8501" spans="3:4" x14ac:dyDescent="0.55000000000000004">
      <c r="C8501" s="3"/>
      <c r="D8501" s="23"/>
    </row>
    <row r="8502" spans="3:4" x14ac:dyDescent="0.55000000000000004">
      <c r="C8502" s="3"/>
      <c r="D8502" s="23"/>
    </row>
    <row r="8503" spans="3:4" x14ac:dyDescent="0.55000000000000004">
      <c r="C8503" s="3"/>
      <c r="D8503" s="23"/>
    </row>
    <row r="8504" spans="3:4" x14ac:dyDescent="0.55000000000000004">
      <c r="C8504" s="3"/>
      <c r="D8504" s="23"/>
    </row>
    <row r="8505" spans="3:4" x14ac:dyDescent="0.55000000000000004">
      <c r="C8505" s="3"/>
      <c r="D8505" s="23"/>
    </row>
    <row r="8506" spans="3:4" x14ac:dyDescent="0.55000000000000004">
      <c r="C8506" s="3"/>
      <c r="D8506" s="23"/>
    </row>
    <row r="8507" spans="3:4" x14ac:dyDescent="0.55000000000000004">
      <c r="C8507" s="3"/>
      <c r="D8507" s="23"/>
    </row>
    <row r="8508" spans="3:4" x14ac:dyDescent="0.55000000000000004">
      <c r="C8508" s="3"/>
      <c r="D8508" s="23"/>
    </row>
    <row r="8509" spans="3:4" x14ac:dyDescent="0.55000000000000004">
      <c r="C8509" s="3"/>
      <c r="D8509" s="23"/>
    </row>
    <row r="8510" spans="3:4" x14ac:dyDescent="0.55000000000000004">
      <c r="C8510" s="3"/>
      <c r="D8510" s="23"/>
    </row>
    <row r="8511" spans="3:4" x14ac:dyDescent="0.55000000000000004">
      <c r="C8511" s="3"/>
      <c r="D8511" s="23"/>
    </row>
    <row r="8512" spans="3:4" x14ac:dyDescent="0.55000000000000004">
      <c r="C8512" s="3"/>
      <c r="D8512" s="23"/>
    </row>
    <row r="8513" spans="3:4" x14ac:dyDescent="0.55000000000000004">
      <c r="C8513" s="3"/>
      <c r="D8513" s="23"/>
    </row>
    <row r="8514" spans="3:4" x14ac:dyDescent="0.55000000000000004">
      <c r="C8514" s="3"/>
      <c r="D8514" s="23"/>
    </row>
    <row r="8515" spans="3:4" x14ac:dyDescent="0.55000000000000004">
      <c r="C8515" s="3"/>
      <c r="D8515" s="23"/>
    </row>
    <row r="8516" spans="3:4" x14ac:dyDescent="0.55000000000000004">
      <c r="C8516" s="3"/>
      <c r="D8516" s="23"/>
    </row>
    <row r="8517" spans="3:4" x14ac:dyDescent="0.55000000000000004">
      <c r="C8517" s="3"/>
      <c r="D8517" s="23"/>
    </row>
    <row r="8518" spans="3:4" x14ac:dyDescent="0.55000000000000004">
      <c r="C8518" s="3"/>
      <c r="D8518" s="23"/>
    </row>
    <row r="8519" spans="3:4" x14ac:dyDescent="0.55000000000000004">
      <c r="C8519" s="3"/>
      <c r="D8519" s="23"/>
    </row>
    <row r="8520" spans="3:4" x14ac:dyDescent="0.55000000000000004">
      <c r="C8520" s="3"/>
      <c r="D8520" s="23"/>
    </row>
    <row r="8521" spans="3:4" x14ac:dyDescent="0.55000000000000004">
      <c r="C8521" s="3"/>
      <c r="D8521" s="23"/>
    </row>
    <row r="8522" spans="3:4" x14ac:dyDescent="0.55000000000000004">
      <c r="C8522" s="3"/>
      <c r="D8522" s="23"/>
    </row>
    <row r="8523" spans="3:4" x14ac:dyDescent="0.55000000000000004">
      <c r="C8523" s="3"/>
      <c r="D8523" s="23"/>
    </row>
    <row r="8524" spans="3:4" x14ac:dyDescent="0.55000000000000004">
      <c r="C8524" s="3"/>
      <c r="D8524" s="23"/>
    </row>
    <row r="8525" spans="3:4" x14ac:dyDescent="0.55000000000000004">
      <c r="C8525" s="3"/>
      <c r="D8525" s="23"/>
    </row>
    <row r="8526" spans="3:4" x14ac:dyDescent="0.55000000000000004">
      <c r="C8526" s="3"/>
      <c r="D8526" s="23"/>
    </row>
    <row r="8527" spans="3:4" x14ac:dyDescent="0.55000000000000004">
      <c r="C8527" s="3"/>
      <c r="D8527" s="23"/>
    </row>
    <row r="8528" spans="3:4" x14ac:dyDescent="0.55000000000000004">
      <c r="C8528" s="3"/>
      <c r="D8528" s="23"/>
    </row>
    <row r="8529" spans="3:4" x14ac:dyDescent="0.55000000000000004">
      <c r="C8529" s="3"/>
      <c r="D8529" s="23"/>
    </row>
    <row r="8530" spans="3:4" x14ac:dyDescent="0.55000000000000004">
      <c r="C8530" s="3"/>
      <c r="D8530" s="23"/>
    </row>
    <row r="8531" spans="3:4" x14ac:dyDescent="0.55000000000000004">
      <c r="C8531" s="3"/>
      <c r="D8531" s="23"/>
    </row>
    <row r="8532" spans="3:4" x14ac:dyDescent="0.55000000000000004">
      <c r="C8532" s="3"/>
      <c r="D8532" s="23"/>
    </row>
    <row r="8533" spans="3:4" x14ac:dyDescent="0.55000000000000004">
      <c r="C8533" s="3"/>
      <c r="D8533" s="23"/>
    </row>
    <row r="8534" spans="3:4" x14ac:dyDescent="0.55000000000000004">
      <c r="C8534" s="3"/>
      <c r="D8534" s="23"/>
    </row>
    <row r="8535" spans="3:4" x14ac:dyDescent="0.55000000000000004">
      <c r="C8535" s="3"/>
      <c r="D8535" s="23"/>
    </row>
    <row r="8536" spans="3:4" x14ac:dyDescent="0.55000000000000004">
      <c r="C8536" s="3"/>
      <c r="D8536" s="23"/>
    </row>
    <row r="8537" spans="3:4" x14ac:dyDescent="0.55000000000000004">
      <c r="C8537" s="3"/>
      <c r="D8537" s="23"/>
    </row>
    <row r="8538" spans="3:4" x14ac:dyDescent="0.55000000000000004">
      <c r="C8538" s="3"/>
      <c r="D8538" s="23"/>
    </row>
    <row r="8539" spans="3:4" x14ac:dyDescent="0.55000000000000004">
      <c r="C8539" s="3"/>
      <c r="D8539" s="23"/>
    </row>
    <row r="8540" spans="3:4" x14ac:dyDescent="0.55000000000000004">
      <c r="C8540" s="3"/>
      <c r="D8540" s="23"/>
    </row>
    <row r="8541" spans="3:4" x14ac:dyDescent="0.55000000000000004">
      <c r="C8541" s="3"/>
      <c r="D8541" s="23"/>
    </row>
    <row r="8542" spans="3:4" x14ac:dyDescent="0.55000000000000004">
      <c r="C8542" s="3"/>
      <c r="D8542" s="23"/>
    </row>
    <row r="8543" spans="3:4" x14ac:dyDescent="0.55000000000000004">
      <c r="C8543" s="3"/>
      <c r="D8543" s="23"/>
    </row>
    <row r="8544" spans="3:4" x14ac:dyDescent="0.55000000000000004">
      <c r="C8544" s="3"/>
      <c r="D8544" s="23"/>
    </row>
    <row r="8545" spans="3:4" x14ac:dyDescent="0.55000000000000004">
      <c r="C8545" s="3"/>
      <c r="D8545" s="23"/>
    </row>
    <row r="8546" spans="3:4" x14ac:dyDescent="0.55000000000000004">
      <c r="C8546" s="3"/>
      <c r="D8546" s="23"/>
    </row>
    <row r="8547" spans="3:4" x14ac:dyDescent="0.55000000000000004">
      <c r="C8547" s="3"/>
      <c r="D8547" s="23"/>
    </row>
    <row r="8548" spans="3:4" x14ac:dyDescent="0.55000000000000004">
      <c r="C8548" s="3"/>
      <c r="D8548" s="23"/>
    </row>
    <row r="8549" spans="3:4" x14ac:dyDescent="0.55000000000000004">
      <c r="C8549" s="3"/>
      <c r="D8549" s="23"/>
    </row>
    <row r="8550" spans="3:4" x14ac:dyDescent="0.55000000000000004">
      <c r="C8550" s="3"/>
      <c r="D8550" s="23"/>
    </row>
    <row r="8551" spans="3:4" x14ac:dyDescent="0.55000000000000004">
      <c r="C8551" s="3"/>
      <c r="D8551" s="23"/>
    </row>
    <row r="8552" spans="3:4" x14ac:dyDescent="0.55000000000000004">
      <c r="C8552" s="3"/>
      <c r="D8552" s="23"/>
    </row>
    <row r="8553" spans="3:4" x14ac:dyDescent="0.55000000000000004">
      <c r="C8553" s="3"/>
      <c r="D8553" s="23"/>
    </row>
    <row r="8554" spans="3:4" x14ac:dyDescent="0.55000000000000004">
      <c r="C8554" s="3"/>
      <c r="D8554" s="23"/>
    </row>
    <row r="8555" spans="3:4" x14ac:dyDescent="0.55000000000000004">
      <c r="C8555" s="3"/>
      <c r="D8555" s="23"/>
    </row>
    <row r="8556" spans="3:4" x14ac:dyDescent="0.55000000000000004">
      <c r="C8556" s="3"/>
      <c r="D8556" s="23"/>
    </row>
    <row r="8557" spans="3:4" x14ac:dyDescent="0.55000000000000004">
      <c r="C8557" s="3"/>
      <c r="D8557" s="23"/>
    </row>
    <row r="8558" spans="3:4" x14ac:dyDescent="0.55000000000000004">
      <c r="C8558" s="3"/>
      <c r="D8558" s="23"/>
    </row>
    <row r="8559" spans="3:4" x14ac:dyDescent="0.55000000000000004">
      <c r="C8559" s="3"/>
      <c r="D8559" s="23"/>
    </row>
    <row r="8560" spans="3:4" x14ac:dyDescent="0.55000000000000004">
      <c r="C8560" s="3"/>
      <c r="D8560" s="23"/>
    </row>
    <row r="8561" spans="3:4" x14ac:dyDescent="0.55000000000000004">
      <c r="C8561" s="3"/>
      <c r="D8561" s="23"/>
    </row>
    <row r="8562" spans="3:4" x14ac:dyDescent="0.55000000000000004">
      <c r="C8562" s="3"/>
      <c r="D8562" s="23"/>
    </row>
    <row r="8563" spans="3:4" x14ac:dyDescent="0.55000000000000004">
      <c r="C8563" s="3"/>
      <c r="D8563" s="23"/>
    </row>
    <row r="8564" spans="3:4" x14ac:dyDescent="0.55000000000000004">
      <c r="C8564" s="3"/>
      <c r="D8564" s="23"/>
    </row>
    <row r="8565" spans="3:4" x14ac:dyDescent="0.55000000000000004">
      <c r="C8565" s="3"/>
      <c r="D8565" s="23"/>
    </row>
    <row r="8566" spans="3:4" x14ac:dyDescent="0.55000000000000004">
      <c r="C8566" s="3"/>
      <c r="D8566" s="23"/>
    </row>
    <row r="8567" spans="3:4" x14ac:dyDescent="0.55000000000000004">
      <c r="C8567" s="3"/>
      <c r="D8567" s="23"/>
    </row>
    <row r="8568" spans="3:4" x14ac:dyDescent="0.55000000000000004">
      <c r="C8568" s="3"/>
      <c r="D8568" s="23"/>
    </row>
    <row r="8569" spans="3:4" x14ac:dyDescent="0.55000000000000004">
      <c r="C8569" s="3"/>
      <c r="D8569" s="23"/>
    </row>
    <row r="8570" spans="3:4" x14ac:dyDescent="0.55000000000000004">
      <c r="C8570" s="3"/>
      <c r="D8570" s="23"/>
    </row>
    <row r="8571" spans="3:4" x14ac:dyDescent="0.55000000000000004">
      <c r="C8571" s="3"/>
      <c r="D8571" s="23"/>
    </row>
    <row r="8572" spans="3:4" x14ac:dyDescent="0.55000000000000004">
      <c r="C8572" s="3"/>
      <c r="D8572" s="23"/>
    </row>
    <row r="8573" spans="3:4" x14ac:dyDescent="0.55000000000000004">
      <c r="C8573" s="3"/>
      <c r="D8573" s="23"/>
    </row>
    <row r="8574" spans="3:4" x14ac:dyDescent="0.55000000000000004">
      <c r="C8574" s="3"/>
      <c r="D8574" s="23"/>
    </row>
    <row r="8575" spans="3:4" x14ac:dyDescent="0.55000000000000004">
      <c r="C8575" s="3"/>
      <c r="D8575" s="23"/>
    </row>
    <row r="8576" spans="3:4" x14ac:dyDescent="0.55000000000000004">
      <c r="C8576" s="3"/>
      <c r="D8576" s="23"/>
    </row>
    <row r="8577" spans="3:4" x14ac:dyDescent="0.55000000000000004">
      <c r="C8577" s="3"/>
      <c r="D8577" s="23"/>
    </row>
    <row r="8578" spans="3:4" x14ac:dyDescent="0.55000000000000004">
      <c r="C8578" s="3"/>
      <c r="D8578" s="23"/>
    </row>
    <row r="8579" spans="3:4" x14ac:dyDescent="0.55000000000000004">
      <c r="C8579" s="3"/>
      <c r="D8579" s="23"/>
    </row>
    <row r="8580" spans="3:4" x14ac:dyDescent="0.55000000000000004">
      <c r="C8580" s="3"/>
      <c r="D8580" s="23"/>
    </row>
    <row r="8581" spans="3:4" x14ac:dyDescent="0.55000000000000004">
      <c r="C8581" s="3"/>
      <c r="D8581" s="23"/>
    </row>
    <row r="8582" spans="3:4" x14ac:dyDescent="0.55000000000000004">
      <c r="C8582" s="3"/>
      <c r="D8582" s="23"/>
    </row>
    <row r="8583" spans="3:4" x14ac:dyDescent="0.55000000000000004">
      <c r="C8583" s="3"/>
      <c r="D8583" s="23"/>
    </row>
    <row r="8584" spans="3:4" x14ac:dyDescent="0.55000000000000004">
      <c r="C8584" s="3"/>
      <c r="D8584" s="23"/>
    </row>
    <row r="8585" spans="3:4" x14ac:dyDescent="0.55000000000000004">
      <c r="C8585" s="3"/>
      <c r="D8585" s="23"/>
    </row>
    <row r="8586" spans="3:4" x14ac:dyDescent="0.55000000000000004">
      <c r="C8586" s="3"/>
      <c r="D8586" s="23"/>
    </row>
    <row r="8587" spans="3:4" x14ac:dyDescent="0.55000000000000004">
      <c r="C8587" s="3"/>
      <c r="D8587" s="23"/>
    </row>
    <row r="8588" spans="3:4" x14ac:dyDescent="0.55000000000000004">
      <c r="C8588" s="3"/>
      <c r="D8588" s="23"/>
    </row>
    <row r="8589" spans="3:4" x14ac:dyDescent="0.55000000000000004">
      <c r="C8589" s="3"/>
      <c r="D8589" s="23"/>
    </row>
    <row r="8590" spans="3:4" x14ac:dyDescent="0.55000000000000004">
      <c r="C8590" s="3"/>
      <c r="D8590" s="23"/>
    </row>
    <row r="8591" spans="3:4" x14ac:dyDescent="0.55000000000000004">
      <c r="C8591" s="3"/>
      <c r="D8591" s="23"/>
    </row>
    <row r="8592" spans="3:4" x14ac:dyDescent="0.55000000000000004">
      <c r="C8592" s="3"/>
      <c r="D8592" s="23"/>
    </row>
    <row r="8593" spans="3:4" x14ac:dyDescent="0.55000000000000004">
      <c r="C8593" s="3"/>
      <c r="D8593" s="23"/>
    </row>
    <row r="8594" spans="3:4" x14ac:dyDescent="0.55000000000000004">
      <c r="C8594" s="3"/>
      <c r="D8594" s="23"/>
    </row>
    <row r="8595" spans="3:4" x14ac:dyDescent="0.55000000000000004">
      <c r="C8595" s="3"/>
      <c r="D8595" s="23"/>
    </row>
    <row r="8596" spans="3:4" x14ac:dyDescent="0.55000000000000004">
      <c r="C8596" s="3"/>
      <c r="D8596" s="23"/>
    </row>
    <row r="8597" spans="3:4" x14ac:dyDescent="0.55000000000000004">
      <c r="C8597" s="3"/>
      <c r="D8597" s="23"/>
    </row>
    <row r="8598" spans="3:4" x14ac:dyDescent="0.55000000000000004">
      <c r="C8598" s="3"/>
      <c r="D8598" s="23"/>
    </row>
    <row r="8599" spans="3:4" x14ac:dyDescent="0.55000000000000004">
      <c r="C8599" s="3"/>
      <c r="D8599" s="23"/>
    </row>
    <row r="8600" spans="3:4" x14ac:dyDescent="0.55000000000000004">
      <c r="C8600" s="3"/>
      <c r="D8600" s="23"/>
    </row>
    <row r="8601" spans="3:4" x14ac:dyDescent="0.55000000000000004">
      <c r="C8601" s="3"/>
      <c r="D8601" s="23"/>
    </row>
    <row r="8602" spans="3:4" x14ac:dyDescent="0.55000000000000004">
      <c r="C8602" s="3"/>
      <c r="D8602" s="23"/>
    </row>
    <row r="8603" spans="3:4" x14ac:dyDescent="0.55000000000000004">
      <c r="C8603" s="3"/>
      <c r="D8603" s="23"/>
    </row>
    <row r="8604" spans="3:4" x14ac:dyDescent="0.55000000000000004">
      <c r="C8604" s="3"/>
      <c r="D8604" s="23"/>
    </row>
    <row r="8605" spans="3:4" x14ac:dyDescent="0.55000000000000004">
      <c r="C8605" s="3"/>
      <c r="D8605" s="23"/>
    </row>
    <row r="8606" spans="3:4" x14ac:dyDescent="0.55000000000000004">
      <c r="C8606" s="3"/>
      <c r="D8606" s="23"/>
    </row>
    <row r="8607" spans="3:4" x14ac:dyDescent="0.55000000000000004">
      <c r="C8607" s="3"/>
      <c r="D8607" s="23"/>
    </row>
    <row r="8608" spans="3:4" x14ac:dyDescent="0.55000000000000004">
      <c r="C8608" s="3"/>
      <c r="D8608" s="23"/>
    </row>
    <row r="8609" spans="3:4" x14ac:dyDescent="0.55000000000000004">
      <c r="C8609" s="3"/>
      <c r="D8609" s="23"/>
    </row>
    <row r="8610" spans="3:4" x14ac:dyDescent="0.55000000000000004">
      <c r="C8610" s="3"/>
      <c r="D8610" s="23"/>
    </row>
    <row r="8611" spans="3:4" x14ac:dyDescent="0.55000000000000004">
      <c r="C8611" s="3"/>
      <c r="D8611" s="23"/>
    </row>
    <row r="8612" spans="3:4" x14ac:dyDescent="0.55000000000000004">
      <c r="C8612" s="3"/>
      <c r="D8612" s="23"/>
    </row>
    <row r="8613" spans="3:4" x14ac:dyDescent="0.55000000000000004">
      <c r="C8613" s="3"/>
      <c r="D8613" s="23"/>
    </row>
    <row r="8614" spans="3:4" x14ac:dyDescent="0.55000000000000004">
      <c r="C8614" s="3"/>
      <c r="D8614" s="23"/>
    </row>
    <row r="8615" spans="3:4" x14ac:dyDescent="0.55000000000000004">
      <c r="C8615" s="3"/>
      <c r="D8615" s="23"/>
    </row>
    <row r="8616" spans="3:4" x14ac:dyDescent="0.55000000000000004">
      <c r="C8616" s="3"/>
      <c r="D8616" s="23"/>
    </row>
    <row r="8617" spans="3:4" x14ac:dyDescent="0.55000000000000004">
      <c r="C8617" s="3"/>
      <c r="D8617" s="23"/>
    </row>
    <row r="8618" spans="3:4" x14ac:dyDescent="0.55000000000000004">
      <c r="C8618" s="3"/>
      <c r="D8618" s="23"/>
    </row>
    <row r="8619" spans="3:4" x14ac:dyDescent="0.55000000000000004">
      <c r="C8619" s="3"/>
      <c r="D8619" s="23"/>
    </row>
    <row r="8620" spans="3:4" x14ac:dyDescent="0.55000000000000004">
      <c r="C8620" s="3"/>
      <c r="D8620" s="23"/>
    </row>
    <row r="8621" spans="3:4" x14ac:dyDescent="0.55000000000000004">
      <c r="C8621" s="3"/>
      <c r="D8621" s="23"/>
    </row>
    <row r="8622" spans="3:4" x14ac:dyDescent="0.55000000000000004">
      <c r="C8622" s="3"/>
      <c r="D8622" s="23"/>
    </row>
    <row r="8623" spans="3:4" x14ac:dyDescent="0.55000000000000004">
      <c r="C8623" s="3"/>
      <c r="D8623" s="23"/>
    </row>
    <row r="8624" spans="3:4" x14ac:dyDescent="0.55000000000000004">
      <c r="C8624" s="3"/>
      <c r="D8624" s="23"/>
    </row>
    <row r="8625" spans="3:4" x14ac:dyDescent="0.55000000000000004">
      <c r="C8625" s="3"/>
      <c r="D8625" s="23"/>
    </row>
    <row r="8626" spans="3:4" x14ac:dyDescent="0.55000000000000004">
      <c r="C8626" s="3"/>
      <c r="D8626" s="23"/>
    </row>
    <row r="8627" spans="3:4" x14ac:dyDescent="0.55000000000000004">
      <c r="C8627" s="3"/>
      <c r="D8627" s="23"/>
    </row>
    <row r="8628" spans="3:4" x14ac:dyDescent="0.55000000000000004">
      <c r="C8628" s="3"/>
      <c r="D8628" s="23"/>
    </row>
    <row r="8629" spans="3:4" x14ac:dyDescent="0.55000000000000004">
      <c r="C8629" s="3"/>
      <c r="D8629" s="23"/>
    </row>
    <row r="8630" spans="3:4" x14ac:dyDescent="0.55000000000000004">
      <c r="C8630" s="3"/>
      <c r="D8630" s="23"/>
    </row>
    <row r="8631" spans="3:4" x14ac:dyDescent="0.55000000000000004">
      <c r="C8631" s="3"/>
      <c r="D8631" s="23"/>
    </row>
    <row r="8632" spans="3:4" x14ac:dyDescent="0.55000000000000004">
      <c r="C8632" s="3"/>
      <c r="D8632" s="23"/>
    </row>
    <row r="8633" spans="3:4" x14ac:dyDescent="0.55000000000000004">
      <c r="C8633" s="3"/>
      <c r="D8633" s="23"/>
    </row>
    <row r="8634" spans="3:4" x14ac:dyDescent="0.55000000000000004">
      <c r="C8634" s="3"/>
      <c r="D8634" s="23"/>
    </row>
    <row r="8635" spans="3:4" x14ac:dyDescent="0.55000000000000004">
      <c r="C8635" s="3"/>
      <c r="D8635" s="23"/>
    </row>
    <row r="8636" spans="3:4" x14ac:dyDescent="0.55000000000000004">
      <c r="C8636" s="3"/>
      <c r="D8636" s="23"/>
    </row>
    <row r="8637" spans="3:4" x14ac:dyDescent="0.55000000000000004">
      <c r="C8637" s="3"/>
      <c r="D8637" s="23"/>
    </row>
    <row r="8638" spans="3:4" x14ac:dyDescent="0.55000000000000004">
      <c r="C8638" s="3"/>
      <c r="D8638" s="23"/>
    </row>
    <row r="8639" spans="3:4" x14ac:dyDescent="0.55000000000000004">
      <c r="C8639" s="3"/>
      <c r="D8639" s="23"/>
    </row>
    <row r="8640" spans="3:4" x14ac:dyDescent="0.55000000000000004">
      <c r="C8640" s="3"/>
      <c r="D8640" s="23"/>
    </row>
    <row r="8641" spans="3:4" x14ac:dyDescent="0.55000000000000004">
      <c r="C8641" s="3"/>
      <c r="D8641" s="23"/>
    </row>
    <row r="8642" spans="3:4" x14ac:dyDescent="0.55000000000000004">
      <c r="C8642" s="3"/>
      <c r="D8642" s="23"/>
    </row>
    <row r="8643" spans="3:4" x14ac:dyDescent="0.55000000000000004">
      <c r="C8643" s="3"/>
      <c r="D8643" s="23"/>
    </row>
    <row r="8644" spans="3:4" x14ac:dyDescent="0.55000000000000004">
      <c r="C8644" s="3"/>
      <c r="D8644" s="23"/>
    </row>
    <row r="8645" spans="3:4" x14ac:dyDescent="0.55000000000000004">
      <c r="C8645" s="3"/>
      <c r="D8645" s="23"/>
    </row>
    <row r="8646" spans="3:4" x14ac:dyDescent="0.55000000000000004">
      <c r="C8646" s="3"/>
      <c r="D8646" s="23"/>
    </row>
    <row r="8647" spans="3:4" x14ac:dyDescent="0.55000000000000004">
      <c r="C8647" s="3"/>
      <c r="D8647" s="23"/>
    </row>
    <row r="8648" spans="3:4" x14ac:dyDescent="0.55000000000000004">
      <c r="C8648" s="3"/>
      <c r="D8648" s="23"/>
    </row>
    <row r="8649" spans="3:4" x14ac:dyDescent="0.55000000000000004">
      <c r="C8649" s="3"/>
      <c r="D8649" s="23"/>
    </row>
    <row r="8650" spans="3:4" x14ac:dyDescent="0.55000000000000004">
      <c r="C8650" s="3"/>
      <c r="D8650" s="23"/>
    </row>
    <row r="8651" spans="3:4" x14ac:dyDescent="0.55000000000000004">
      <c r="C8651" s="3"/>
      <c r="D8651" s="23"/>
    </row>
    <row r="8652" spans="3:4" x14ac:dyDescent="0.55000000000000004">
      <c r="C8652" s="3"/>
      <c r="D8652" s="23"/>
    </row>
    <row r="8653" spans="3:4" x14ac:dyDescent="0.55000000000000004">
      <c r="C8653" s="3"/>
      <c r="D8653" s="23"/>
    </row>
    <row r="8654" spans="3:4" x14ac:dyDescent="0.55000000000000004">
      <c r="C8654" s="3"/>
      <c r="D8654" s="23"/>
    </row>
    <row r="8655" spans="3:4" x14ac:dyDescent="0.55000000000000004">
      <c r="C8655" s="3"/>
      <c r="D8655" s="23"/>
    </row>
    <row r="8656" spans="3:4" x14ac:dyDescent="0.55000000000000004">
      <c r="C8656" s="3"/>
      <c r="D8656" s="23"/>
    </row>
    <row r="8657" spans="3:4" x14ac:dyDescent="0.55000000000000004">
      <c r="C8657" s="3"/>
      <c r="D8657" s="23"/>
    </row>
    <row r="8658" spans="3:4" x14ac:dyDescent="0.55000000000000004">
      <c r="C8658" s="3"/>
      <c r="D8658" s="23"/>
    </row>
    <row r="8659" spans="3:4" x14ac:dyDescent="0.55000000000000004">
      <c r="C8659" s="3"/>
      <c r="D8659" s="23"/>
    </row>
    <row r="8660" spans="3:4" x14ac:dyDescent="0.55000000000000004">
      <c r="C8660" s="3"/>
      <c r="D8660" s="23"/>
    </row>
    <row r="8661" spans="3:4" x14ac:dyDescent="0.55000000000000004">
      <c r="C8661" s="3"/>
      <c r="D8661" s="23"/>
    </row>
    <row r="8662" spans="3:4" x14ac:dyDescent="0.55000000000000004">
      <c r="C8662" s="3"/>
      <c r="D8662" s="23"/>
    </row>
    <row r="8663" spans="3:4" x14ac:dyDescent="0.55000000000000004">
      <c r="C8663" s="3"/>
      <c r="D8663" s="23"/>
    </row>
    <row r="8664" spans="3:4" x14ac:dyDescent="0.55000000000000004">
      <c r="C8664" s="3"/>
      <c r="D8664" s="23"/>
    </row>
    <row r="8665" spans="3:4" x14ac:dyDescent="0.55000000000000004">
      <c r="C8665" s="3"/>
      <c r="D8665" s="23"/>
    </row>
    <row r="8666" spans="3:4" x14ac:dyDescent="0.55000000000000004">
      <c r="C8666" s="3"/>
      <c r="D8666" s="23"/>
    </row>
    <row r="8667" spans="3:4" x14ac:dyDescent="0.55000000000000004">
      <c r="C8667" s="3"/>
      <c r="D8667" s="23"/>
    </row>
    <row r="8668" spans="3:4" x14ac:dyDescent="0.55000000000000004">
      <c r="C8668" s="3"/>
      <c r="D8668" s="23"/>
    </row>
    <row r="8669" spans="3:4" x14ac:dyDescent="0.55000000000000004">
      <c r="C8669" s="3"/>
      <c r="D8669" s="23"/>
    </row>
    <row r="8670" spans="3:4" x14ac:dyDescent="0.55000000000000004">
      <c r="C8670" s="3"/>
      <c r="D8670" s="23"/>
    </row>
    <row r="8671" spans="3:4" x14ac:dyDescent="0.55000000000000004">
      <c r="C8671" s="3"/>
      <c r="D8671" s="23"/>
    </row>
    <row r="8672" spans="3:4" x14ac:dyDescent="0.55000000000000004">
      <c r="C8672" s="3"/>
      <c r="D8672" s="23"/>
    </row>
    <row r="8673" spans="3:4" x14ac:dyDescent="0.55000000000000004">
      <c r="C8673" s="3"/>
      <c r="D8673" s="23"/>
    </row>
    <row r="8674" spans="3:4" x14ac:dyDescent="0.55000000000000004">
      <c r="C8674" s="3"/>
      <c r="D8674" s="23"/>
    </row>
    <row r="8675" spans="3:4" x14ac:dyDescent="0.55000000000000004">
      <c r="C8675" s="3"/>
      <c r="D8675" s="23"/>
    </row>
    <row r="8676" spans="3:4" x14ac:dyDescent="0.55000000000000004">
      <c r="C8676" s="3"/>
      <c r="D8676" s="23"/>
    </row>
    <row r="8677" spans="3:4" x14ac:dyDescent="0.55000000000000004">
      <c r="C8677" s="3"/>
      <c r="D8677" s="23"/>
    </row>
    <row r="8678" spans="3:4" x14ac:dyDescent="0.55000000000000004">
      <c r="C8678" s="3"/>
      <c r="D8678" s="23"/>
    </row>
    <row r="8679" spans="3:4" x14ac:dyDescent="0.55000000000000004">
      <c r="C8679" s="3"/>
      <c r="D8679" s="23"/>
    </row>
    <row r="8680" spans="3:4" x14ac:dyDescent="0.55000000000000004">
      <c r="C8680" s="3"/>
      <c r="D8680" s="23"/>
    </row>
    <row r="8681" spans="3:4" x14ac:dyDescent="0.55000000000000004">
      <c r="C8681" s="3"/>
      <c r="D8681" s="23"/>
    </row>
    <row r="8682" spans="3:4" x14ac:dyDescent="0.55000000000000004">
      <c r="C8682" s="3"/>
      <c r="D8682" s="23"/>
    </row>
    <row r="8683" spans="3:4" x14ac:dyDescent="0.55000000000000004">
      <c r="C8683" s="3"/>
      <c r="D8683" s="23"/>
    </row>
    <row r="8684" spans="3:4" x14ac:dyDescent="0.55000000000000004">
      <c r="C8684" s="3"/>
      <c r="D8684" s="23"/>
    </row>
    <row r="8685" spans="3:4" x14ac:dyDescent="0.55000000000000004">
      <c r="C8685" s="3"/>
      <c r="D8685" s="23"/>
    </row>
    <row r="8686" spans="3:4" x14ac:dyDescent="0.55000000000000004">
      <c r="C8686" s="3"/>
      <c r="D8686" s="23"/>
    </row>
    <row r="8687" spans="3:4" x14ac:dyDescent="0.55000000000000004">
      <c r="C8687" s="3"/>
      <c r="D8687" s="23"/>
    </row>
    <row r="8688" spans="3:4" x14ac:dyDescent="0.55000000000000004">
      <c r="C8688" s="3"/>
      <c r="D8688" s="23"/>
    </row>
    <row r="8689" spans="3:4" x14ac:dyDescent="0.55000000000000004">
      <c r="C8689" s="3"/>
      <c r="D8689" s="23"/>
    </row>
    <row r="8690" spans="3:4" x14ac:dyDescent="0.55000000000000004">
      <c r="C8690" s="3"/>
      <c r="D8690" s="23"/>
    </row>
    <row r="8691" spans="3:4" x14ac:dyDescent="0.55000000000000004">
      <c r="C8691" s="3"/>
      <c r="D8691" s="23"/>
    </row>
    <row r="8692" spans="3:4" x14ac:dyDescent="0.55000000000000004">
      <c r="C8692" s="3"/>
      <c r="D8692" s="23"/>
    </row>
    <row r="8693" spans="3:4" x14ac:dyDescent="0.55000000000000004">
      <c r="C8693" s="3"/>
      <c r="D8693" s="23"/>
    </row>
    <row r="8694" spans="3:4" x14ac:dyDescent="0.55000000000000004">
      <c r="C8694" s="3"/>
      <c r="D8694" s="23"/>
    </row>
    <row r="8695" spans="3:4" x14ac:dyDescent="0.55000000000000004">
      <c r="C8695" s="3"/>
      <c r="D8695" s="23"/>
    </row>
    <row r="8696" spans="3:4" x14ac:dyDescent="0.55000000000000004">
      <c r="C8696" s="3"/>
      <c r="D8696" s="23"/>
    </row>
    <row r="8697" spans="3:4" x14ac:dyDescent="0.55000000000000004">
      <c r="C8697" s="3"/>
      <c r="D8697" s="23"/>
    </row>
    <row r="8698" spans="3:4" x14ac:dyDescent="0.55000000000000004">
      <c r="C8698" s="3"/>
      <c r="D8698" s="23"/>
    </row>
    <row r="8699" spans="3:4" x14ac:dyDescent="0.55000000000000004">
      <c r="C8699" s="3"/>
      <c r="D8699" s="23"/>
    </row>
    <row r="8700" spans="3:4" x14ac:dyDescent="0.55000000000000004">
      <c r="C8700" s="3"/>
      <c r="D8700" s="23"/>
    </row>
    <row r="8701" spans="3:4" x14ac:dyDescent="0.55000000000000004">
      <c r="C8701" s="3"/>
      <c r="D8701" s="23"/>
    </row>
    <row r="8702" spans="3:4" x14ac:dyDescent="0.55000000000000004">
      <c r="C8702" s="3"/>
      <c r="D8702" s="23"/>
    </row>
    <row r="8703" spans="3:4" x14ac:dyDescent="0.55000000000000004">
      <c r="C8703" s="3"/>
      <c r="D8703" s="23"/>
    </row>
    <row r="8704" spans="3:4" x14ac:dyDescent="0.55000000000000004">
      <c r="C8704" s="3"/>
      <c r="D8704" s="23"/>
    </row>
    <row r="8705" spans="3:4" x14ac:dyDescent="0.55000000000000004">
      <c r="C8705" s="3"/>
      <c r="D8705" s="23"/>
    </row>
    <row r="8706" spans="3:4" x14ac:dyDescent="0.55000000000000004">
      <c r="C8706" s="3"/>
      <c r="D8706" s="23"/>
    </row>
    <row r="8707" spans="3:4" x14ac:dyDescent="0.55000000000000004">
      <c r="C8707" s="3"/>
      <c r="D8707" s="23"/>
    </row>
    <row r="8708" spans="3:4" x14ac:dyDescent="0.55000000000000004">
      <c r="C8708" s="3"/>
      <c r="D8708" s="23"/>
    </row>
    <row r="8709" spans="3:4" x14ac:dyDescent="0.55000000000000004">
      <c r="C8709" s="3"/>
      <c r="D8709" s="23"/>
    </row>
    <row r="8710" spans="3:4" x14ac:dyDescent="0.55000000000000004">
      <c r="C8710" s="3"/>
      <c r="D8710" s="23"/>
    </row>
    <row r="8711" spans="3:4" x14ac:dyDescent="0.55000000000000004">
      <c r="C8711" s="3"/>
      <c r="D8711" s="23"/>
    </row>
    <row r="8712" spans="3:4" x14ac:dyDescent="0.55000000000000004">
      <c r="C8712" s="3"/>
      <c r="D8712" s="23"/>
    </row>
    <row r="8713" spans="3:4" x14ac:dyDescent="0.55000000000000004">
      <c r="C8713" s="3"/>
      <c r="D8713" s="23"/>
    </row>
    <row r="8714" spans="3:4" x14ac:dyDescent="0.55000000000000004">
      <c r="C8714" s="3"/>
      <c r="D8714" s="23"/>
    </row>
    <row r="8715" spans="3:4" x14ac:dyDescent="0.55000000000000004">
      <c r="C8715" s="3"/>
      <c r="D8715" s="23"/>
    </row>
    <row r="8716" spans="3:4" x14ac:dyDescent="0.55000000000000004">
      <c r="C8716" s="3"/>
      <c r="D8716" s="23"/>
    </row>
    <row r="8717" spans="3:4" x14ac:dyDescent="0.55000000000000004">
      <c r="C8717" s="3"/>
      <c r="D8717" s="23"/>
    </row>
    <row r="8718" spans="3:4" x14ac:dyDescent="0.55000000000000004">
      <c r="C8718" s="3"/>
      <c r="D8718" s="23"/>
    </row>
    <row r="8719" spans="3:4" x14ac:dyDescent="0.55000000000000004">
      <c r="C8719" s="3"/>
      <c r="D8719" s="23"/>
    </row>
    <row r="8720" spans="3:4" x14ac:dyDescent="0.55000000000000004">
      <c r="C8720" s="3"/>
      <c r="D8720" s="23"/>
    </row>
    <row r="8721" spans="3:4" x14ac:dyDescent="0.55000000000000004">
      <c r="C8721" s="3"/>
      <c r="D8721" s="23"/>
    </row>
    <row r="8722" spans="3:4" x14ac:dyDescent="0.55000000000000004">
      <c r="C8722" s="3"/>
      <c r="D8722" s="23"/>
    </row>
    <row r="8723" spans="3:4" x14ac:dyDescent="0.55000000000000004">
      <c r="C8723" s="3"/>
      <c r="D8723" s="23"/>
    </row>
    <row r="8724" spans="3:4" x14ac:dyDescent="0.55000000000000004">
      <c r="C8724" s="3"/>
      <c r="D8724" s="23"/>
    </row>
    <row r="8725" spans="3:4" x14ac:dyDescent="0.55000000000000004">
      <c r="C8725" s="3"/>
      <c r="D8725" s="23"/>
    </row>
    <row r="8726" spans="3:4" x14ac:dyDescent="0.55000000000000004">
      <c r="C8726" s="3"/>
      <c r="D8726" s="23"/>
    </row>
    <row r="8727" spans="3:4" x14ac:dyDescent="0.55000000000000004">
      <c r="C8727" s="3"/>
      <c r="D8727" s="23"/>
    </row>
    <row r="8728" spans="3:4" x14ac:dyDescent="0.55000000000000004">
      <c r="C8728" s="3"/>
      <c r="D8728" s="23"/>
    </row>
    <row r="8729" spans="3:4" x14ac:dyDescent="0.55000000000000004">
      <c r="C8729" s="3"/>
      <c r="D8729" s="23"/>
    </row>
    <row r="8730" spans="3:4" x14ac:dyDescent="0.55000000000000004">
      <c r="C8730" s="3"/>
      <c r="D8730" s="23"/>
    </row>
    <row r="8731" spans="3:4" x14ac:dyDescent="0.55000000000000004">
      <c r="C8731" s="3"/>
      <c r="D8731" s="23"/>
    </row>
    <row r="8732" spans="3:4" x14ac:dyDescent="0.55000000000000004">
      <c r="C8732" s="3"/>
      <c r="D8732" s="23"/>
    </row>
    <row r="8733" spans="3:4" x14ac:dyDescent="0.55000000000000004">
      <c r="C8733" s="3"/>
      <c r="D8733" s="23"/>
    </row>
    <row r="8734" spans="3:4" x14ac:dyDescent="0.55000000000000004">
      <c r="C8734" s="3"/>
      <c r="D8734" s="23"/>
    </row>
    <row r="8735" spans="3:4" x14ac:dyDescent="0.55000000000000004">
      <c r="C8735" s="3"/>
      <c r="D8735" s="23"/>
    </row>
    <row r="8736" spans="3:4" x14ac:dyDescent="0.55000000000000004">
      <c r="C8736" s="3"/>
      <c r="D8736" s="23"/>
    </row>
    <row r="8737" spans="3:4" x14ac:dyDescent="0.55000000000000004">
      <c r="C8737" s="3"/>
      <c r="D8737" s="23"/>
    </row>
    <row r="8738" spans="3:4" x14ac:dyDescent="0.55000000000000004">
      <c r="C8738" s="3"/>
      <c r="D8738" s="23"/>
    </row>
    <row r="8739" spans="3:4" x14ac:dyDescent="0.55000000000000004">
      <c r="C8739" s="3"/>
      <c r="D8739" s="23"/>
    </row>
    <row r="8740" spans="3:4" x14ac:dyDescent="0.55000000000000004">
      <c r="C8740" s="3"/>
      <c r="D8740" s="23"/>
    </row>
    <row r="8741" spans="3:4" x14ac:dyDescent="0.55000000000000004">
      <c r="C8741" s="3"/>
      <c r="D8741" s="23"/>
    </row>
    <row r="8742" spans="3:4" x14ac:dyDescent="0.55000000000000004">
      <c r="C8742" s="3"/>
      <c r="D8742" s="23"/>
    </row>
    <row r="8743" spans="3:4" x14ac:dyDescent="0.55000000000000004">
      <c r="C8743" s="3"/>
      <c r="D8743" s="23"/>
    </row>
    <row r="8744" spans="3:4" x14ac:dyDescent="0.55000000000000004">
      <c r="C8744" s="3"/>
      <c r="D8744" s="23"/>
    </row>
    <row r="8745" spans="3:4" x14ac:dyDescent="0.55000000000000004">
      <c r="C8745" s="3"/>
      <c r="D8745" s="23"/>
    </row>
    <row r="8746" spans="3:4" x14ac:dyDescent="0.55000000000000004">
      <c r="C8746" s="3"/>
      <c r="D8746" s="23"/>
    </row>
    <row r="8747" spans="3:4" x14ac:dyDescent="0.55000000000000004">
      <c r="C8747" s="3"/>
      <c r="D8747" s="23"/>
    </row>
    <row r="8748" spans="3:4" x14ac:dyDescent="0.55000000000000004">
      <c r="C8748" s="3"/>
      <c r="D8748" s="23"/>
    </row>
    <row r="8749" spans="3:4" x14ac:dyDescent="0.55000000000000004">
      <c r="C8749" s="3"/>
      <c r="D8749" s="23"/>
    </row>
    <row r="8750" spans="3:4" x14ac:dyDescent="0.55000000000000004">
      <c r="C8750" s="3"/>
      <c r="D8750" s="23"/>
    </row>
    <row r="8751" spans="3:4" x14ac:dyDescent="0.55000000000000004">
      <c r="C8751" s="3"/>
      <c r="D8751" s="23"/>
    </row>
    <row r="8752" spans="3:4" x14ac:dyDescent="0.55000000000000004">
      <c r="C8752" s="3"/>
      <c r="D8752" s="23"/>
    </row>
    <row r="8753" spans="3:4" x14ac:dyDescent="0.55000000000000004">
      <c r="C8753" s="3"/>
      <c r="D8753" s="23"/>
    </row>
    <row r="8754" spans="3:4" x14ac:dyDescent="0.55000000000000004">
      <c r="C8754" s="3"/>
      <c r="D8754" s="23"/>
    </row>
    <row r="8755" spans="3:4" x14ac:dyDescent="0.55000000000000004">
      <c r="C8755" s="3"/>
      <c r="D8755" s="23"/>
    </row>
    <row r="8756" spans="3:4" x14ac:dyDescent="0.55000000000000004">
      <c r="C8756" s="3"/>
      <c r="D8756" s="23"/>
    </row>
    <row r="8757" spans="3:4" x14ac:dyDescent="0.55000000000000004">
      <c r="C8757" s="3"/>
      <c r="D8757" s="23"/>
    </row>
    <row r="8758" spans="3:4" x14ac:dyDescent="0.55000000000000004">
      <c r="C8758" s="3"/>
      <c r="D8758" s="23"/>
    </row>
    <row r="8759" spans="3:4" x14ac:dyDescent="0.55000000000000004">
      <c r="C8759" s="3"/>
      <c r="D8759" s="23"/>
    </row>
    <row r="8760" spans="3:4" x14ac:dyDescent="0.55000000000000004">
      <c r="C8760" s="3"/>
      <c r="D8760" s="23"/>
    </row>
    <row r="8761" spans="3:4" x14ac:dyDescent="0.55000000000000004">
      <c r="C8761" s="3"/>
      <c r="D8761" s="23"/>
    </row>
    <row r="8762" spans="3:4" x14ac:dyDescent="0.55000000000000004">
      <c r="C8762" s="3"/>
      <c r="D8762" s="23"/>
    </row>
    <row r="8763" spans="3:4" x14ac:dyDescent="0.55000000000000004">
      <c r="C8763" s="3"/>
      <c r="D8763" s="23"/>
    </row>
    <row r="8764" spans="3:4" x14ac:dyDescent="0.55000000000000004">
      <c r="C8764" s="3"/>
      <c r="D8764" s="23"/>
    </row>
    <row r="8765" spans="3:4" x14ac:dyDescent="0.55000000000000004">
      <c r="C8765" s="3"/>
      <c r="D8765" s="23"/>
    </row>
    <row r="8766" spans="3:4" x14ac:dyDescent="0.55000000000000004">
      <c r="C8766" s="3"/>
      <c r="D8766" s="23"/>
    </row>
    <row r="8767" spans="3:4" x14ac:dyDescent="0.55000000000000004">
      <c r="C8767" s="3"/>
      <c r="D8767" s="23"/>
    </row>
    <row r="8768" spans="3:4" x14ac:dyDescent="0.55000000000000004">
      <c r="C8768" s="3"/>
      <c r="D8768" s="23"/>
    </row>
    <row r="8769" spans="3:4" x14ac:dyDescent="0.55000000000000004">
      <c r="C8769" s="3"/>
      <c r="D8769" s="23"/>
    </row>
    <row r="8770" spans="3:4" x14ac:dyDescent="0.55000000000000004">
      <c r="C8770" s="3"/>
      <c r="D8770" s="23"/>
    </row>
    <row r="8771" spans="3:4" x14ac:dyDescent="0.55000000000000004">
      <c r="C8771" s="3"/>
      <c r="D8771" s="23"/>
    </row>
    <row r="8772" spans="3:4" x14ac:dyDescent="0.55000000000000004">
      <c r="C8772" s="3"/>
      <c r="D8772" s="23"/>
    </row>
    <row r="8773" spans="3:4" x14ac:dyDescent="0.55000000000000004">
      <c r="C8773" s="3"/>
      <c r="D8773" s="23"/>
    </row>
    <row r="8774" spans="3:4" x14ac:dyDescent="0.55000000000000004">
      <c r="C8774" s="3"/>
      <c r="D8774" s="23"/>
    </row>
    <row r="8775" spans="3:4" x14ac:dyDescent="0.55000000000000004">
      <c r="C8775" s="3"/>
      <c r="D8775" s="23"/>
    </row>
    <row r="8776" spans="3:4" x14ac:dyDescent="0.55000000000000004">
      <c r="C8776" s="3"/>
      <c r="D8776" s="23"/>
    </row>
    <row r="8777" spans="3:4" x14ac:dyDescent="0.55000000000000004">
      <c r="C8777" s="3"/>
      <c r="D8777" s="23"/>
    </row>
    <row r="8778" spans="3:4" x14ac:dyDescent="0.55000000000000004">
      <c r="C8778" s="3"/>
      <c r="D8778" s="23"/>
    </row>
    <row r="8779" spans="3:4" x14ac:dyDescent="0.55000000000000004">
      <c r="C8779" s="3"/>
      <c r="D8779" s="23"/>
    </row>
    <row r="8780" spans="3:4" x14ac:dyDescent="0.55000000000000004">
      <c r="C8780" s="3"/>
      <c r="D8780" s="23"/>
    </row>
    <row r="8781" spans="3:4" x14ac:dyDescent="0.55000000000000004">
      <c r="C8781" s="3"/>
      <c r="D8781" s="23"/>
    </row>
    <row r="8782" spans="3:4" x14ac:dyDescent="0.55000000000000004">
      <c r="C8782" s="3"/>
      <c r="D8782" s="23"/>
    </row>
    <row r="8783" spans="3:4" x14ac:dyDescent="0.55000000000000004">
      <c r="C8783" s="3"/>
      <c r="D8783" s="23"/>
    </row>
    <row r="8784" spans="3:4" x14ac:dyDescent="0.55000000000000004">
      <c r="C8784" s="3"/>
      <c r="D8784" s="23"/>
    </row>
    <row r="8785" spans="3:4" x14ac:dyDescent="0.55000000000000004">
      <c r="C8785" s="3"/>
      <c r="D8785" s="23"/>
    </row>
    <row r="8786" spans="3:4" x14ac:dyDescent="0.55000000000000004">
      <c r="C8786" s="3"/>
      <c r="D8786" s="23"/>
    </row>
    <row r="8787" spans="3:4" x14ac:dyDescent="0.55000000000000004">
      <c r="C8787" s="3"/>
      <c r="D8787" s="23"/>
    </row>
    <row r="8788" spans="3:4" x14ac:dyDescent="0.55000000000000004">
      <c r="C8788" s="3"/>
      <c r="D8788" s="23"/>
    </row>
    <row r="8789" spans="3:4" x14ac:dyDescent="0.55000000000000004">
      <c r="C8789" s="3"/>
      <c r="D8789" s="23"/>
    </row>
    <row r="8790" spans="3:4" x14ac:dyDescent="0.55000000000000004">
      <c r="C8790" s="3"/>
      <c r="D8790" s="23"/>
    </row>
    <row r="8791" spans="3:4" x14ac:dyDescent="0.55000000000000004">
      <c r="C8791" s="3"/>
      <c r="D8791" s="23"/>
    </row>
    <row r="8792" spans="3:4" x14ac:dyDescent="0.55000000000000004">
      <c r="C8792" s="3"/>
      <c r="D8792" s="23"/>
    </row>
    <row r="8793" spans="3:4" x14ac:dyDescent="0.55000000000000004">
      <c r="C8793" s="3"/>
      <c r="D8793" s="23"/>
    </row>
    <row r="8794" spans="3:4" x14ac:dyDescent="0.55000000000000004">
      <c r="C8794" s="3"/>
      <c r="D8794" s="23"/>
    </row>
    <row r="8795" spans="3:4" x14ac:dyDescent="0.55000000000000004">
      <c r="C8795" s="3"/>
      <c r="D8795" s="23"/>
    </row>
    <row r="8796" spans="3:4" x14ac:dyDescent="0.55000000000000004">
      <c r="C8796" s="3"/>
      <c r="D8796" s="23"/>
    </row>
    <row r="8797" spans="3:4" x14ac:dyDescent="0.55000000000000004">
      <c r="C8797" s="3"/>
      <c r="D8797" s="23"/>
    </row>
    <row r="8798" spans="3:4" x14ac:dyDescent="0.55000000000000004">
      <c r="C8798" s="3"/>
      <c r="D8798" s="23"/>
    </row>
    <row r="8799" spans="3:4" x14ac:dyDescent="0.55000000000000004">
      <c r="C8799" s="3"/>
      <c r="D8799" s="23"/>
    </row>
    <row r="8800" spans="3:4" x14ac:dyDescent="0.55000000000000004">
      <c r="C8800" s="3"/>
      <c r="D8800" s="23"/>
    </row>
    <row r="8801" spans="3:4" x14ac:dyDescent="0.55000000000000004">
      <c r="C8801" s="3"/>
      <c r="D8801" s="23"/>
    </row>
    <row r="8802" spans="3:4" x14ac:dyDescent="0.55000000000000004">
      <c r="C8802" s="3"/>
      <c r="D8802" s="23"/>
    </row>
    <row r="8803" spans="3:4" x14ac:dyDescent="0.55000000000000004">
      <c r="C8803" s="3"/>
      <c r="D8803" s="23"/>
    </row>
    <row r="8804" spans="3:4" x14ac:dyDescent="0.55000000000000004">
      <c r="C8804" s="3"/>
      <c r="D8804" s="23"/>
    </row>
    <row r="8805" spans="3:4" x14ac:dyDescent="0.55000000000000004">
      <c r="C8805" s="3"/>
      <c r="D8805" s="23"/>
    </row>
    <row r="8806" spans="3:4" x14ac:dyDescent="0.55000000000000004">
      <c r="C8806" s="3"/>
      <c r="D8806" s="23"/>
    </row>
    <row r="8807" spans="3:4" x14ac:dyDescent="0.55000000000000004">
      <c r="C8807" s="3"/>
      <c r="D8807" s="23"/>
    </row>
    <row r="8808" spans="3:4" x14ac:dyDescent="0.55000000000000004">
      <c r="C8808" s="3"/>
      <c r="D8808" s="23"/>
    </row>
    <row r="8809" spans="3:4" x14ac:dyDescent="0.55000000000000004">
      <c r="C8809" s="3"/>
      <c r="D8809" s="23"/>
    </row>
    <row r="8810" spans="3:4" x14ac:dyDescent="0.55000000000000004">
      <c r="C8810" s="3"/>
      <c r="D8810" s="23"/>
    </row>
    <row r="8811" spans="3:4" x14ac:dyDescent="0.55000000000000004">
      <c r="C8811" s="3"/>
      <c r="D8811" s="23"/>
    </row>
    <row r="8812" spans="3:4" x14ac:dyDescent="0.55000000000000004">
      <c r="C8812" s="3"/>
      <c r="D8812" s="23"/>
    </row>
    <row r="8813" spans="3:4" x14ac:dyDescent="0.55000000000000004">
      <c r="C8813" s="3"/>
      <c r="D8813" s="23"/>
    </row>
    <row r="8814" spans="3:4" x14ac:dyDescent="0.55000000000000004">
      <c r="C8814" s="3"/>
      <c r="D8814" s="23"/>
    </row>
    <row r="8815" spans="3:4" x14ac:dyDescent="0.55000000000000004">
      <c r="C8815" s="3"/>
      <c r="D8815" s="23"/>
    </row>
    <row r="8816" spans="3:4" x14ac:dyDescent="0.55000000000000004">
      <c r="C8816" s="3"/>
      <c r="D8816" s="23"/>
    </row>
    <row r="8817" spans="3:4" x14ac:dyDescent="0.55000000000000004">
      <c r="C8817" s="3"/>
      <c r="D8817" s="23"/>
    </row>
    <row r="8818" spans="3:4" x14ac:dyDescent="0.55000000000000004">
      <c r="C8818" s="3"/>
      <c r="D8818" s="23"/>
    </row>
    <row r="8819" spans="3:4" x14ac:dyDescent="0.55000000000000004">
      <c r="C8819" s="3"/>
      <c r="D8819" s="23"/>
    </row>
    <row r="8820" spans="3:4" x14ac:dyDescent="0.55000000000000004">
      <c r="C8820" s="3"/>
      <c r="D8820" s="23"/>
    </row>
    <row r="8821" spans="3:4" x14ac:dyDescent="0.55000000000000004">
      <c r="C8821" s="3"/>
      <c r="D8821" s="23"/>
    </row>
    <row r="8822" spans="3:4" x14ac:dyDescent="0.55000000000000004">
      <c r="C8822" s="3"/>
      <c r="D8822" s="23"/>
    </row>
    <row r="8823" spans="3:4" x14ac:dyDescent="0.55000000000000004">
      <c r="C8823" s="3"/>
      <c r="D8823" s="23"/>
    </row>
    <row r="8824" spans="3:4" x14ac:dyDescent="0.55000000000000004">
      <c r="C8824" s="3"/>
      <c r="D8824" s="23"/>
    </row>
    <row r="8825" spans="3:4" x14ac:dyDescent="0.55000000000000004">
      <c r="C8825" s="3"/>
      <c r="D8825" s="23"/>
    </row>
    <row r="8826" spans="3:4" x14ac:dyDescent="0.55000000000000004">
      <c r="C8826" s="3"/>
      <c r="D8826" s="23"/>
    </row>
    <row r="8827" spans="3:4" x14ac:dyDescent="0.55000000000000004">
      <c r="C8827" s="3"/>
      <c r="D8827" s="23"/>
    </row>
    <row r="8828" spans="3:4" x14ac:dyDescent="0.55000000000000004">
      <c r="C8828" s="3"/>
      <c r="D8828" s="23"/>
    </row>
    <row r="8829" spans="3:4" x14ac:dyDescent="0.55000000000000004">
      <c r="C8829" s="3"/>
      <c r="D8829" s="23"/>
    </row>
    <row r="8830" spans="3:4" x14ac:dyDescent="0.55000000000000004">
      <c r="C8830" s="3"/>
      <c r="D8830" s="23"/>
    </row>
    <row r="8831" spans="3:4" x14ac:dyDescent="0.55000000000000004">
      <c r="C8831" s="3"/>
      <c r="D8831" s="23"/>
    </row>
    <row r="8832" spans="3:4" x14ac:dyDescent="0.55000000000000004">
      <c r="C8832" s="3"/>
      <c r="D8832" s="23"/>
    </row>
    <row r="8833" spans="3:4" x14ac:dyDescent="0.55000000000000004">
      <c r="C8833" s="3"/>
      <c r="D8833" s="23"/>
    </row>
    <row r="8834" spans="3:4" x14ac:dyDescent="0.55000000000000004">
      <c r="C8834" s="3"/>
      <c r="D8834" s="23"/>
    </row>
    <row r="8835" spans="3:4" x14ac:dyDescent="0.55000000000000004">
      <c r="C8835" s="3"/>
      <c r="D8835" s="23"/>
    </row>
    <row r="8836" spans="3:4" x14ac:dyDescent="0.55000000000000004">
      <c r="C8836" s="3"/>
      <c r="D8836" s="23"/>
    </row>
    <row r="8837" spans="3:4" x14ac:dyDescent="0.55000000000000004">
      <c r="C8837" s="3"/>
      <c r="D8837" s="23"/>
    </row>
    <row r="8838" spans="3:4" x14ac:dyDescent="0.55000000000000004">
      <c r="C8838" s="3"/>
      <c r="D8838" s="23"/>
    </row>
    <row r="8839" spans="3:4" x14ac:dyDescent="0.55000000000000004">
      <c r="C8839" s="3"/>
      <c r="D8839" s="23"/>
    </row>
    <row r="8840" spans="3:4" x14ac:dyDescent="0.55000000000000004">
      <c r="C8840" s="3"/>
      <c r="D8840" s="23"/>
    </row>
    <row r="8841" spans="3:4" x14ac:dyDescent="0.55000000000000004">
      <c r="C8841" s="3"/>
      <c r="D8841" s="23"/>
    </row>
    <row r="8842" spans="3:4" x14ac:dyDescent="0.55000000000000004">
      <c r="C8842" s="3"/>
      <c r="D8842" s="23"/>
    </row>
    <row r="8843" spans="3:4" x14ac:dyDescent="0.55000000000000004">
      <c r="C8843" s="3"/>
      <c r="D8843" s="23"/>
    </row>
    <row r="8844" spans="3:4" x14ac:dyDescent="0.55000000000000004">
      <c r="C8844" s="3"/>
      <c r="D8844" s="23"/>
    </row>
    <row r="8845" spans="3:4" x14ac:dyDescent="0.55000000000000004">
      <c r="C8845" s="3"/>
      <c r="D8845" s="23"/>
    </row>
    <row r="8846" spans="3:4" x14ac:dyDescent="0.55000000000000004">
      <c r="C8846" s="3"/>
      <c r="D8846" s="23"/>
    </row>
    <row r="8847" spans="3:4" x14ac:dyDescent="0.55000000000000004">
      <c r="C8847" s="3"/>
      <c r="D8847" s="23"/>
    </row>
    <row r="8848" spans="3:4" x14ac:dyDescent="0.55000000000000004">
      <c r="C8848" s="3"/>
      <c r="D8848" s="23"/>
    </row>
    <row r="8849" spans="3:4" x14ac:dyDescent="0.55000000000000004">
      <c r="C8849" s="3"/>
      <c r="D8849" s="23"/>
    </row>
    <row r="8850" spans="3:4" x14ac:dyDescent="0.55000000000000004">
      <c r="C8850" s="3"/>
      <c r="D8850" s="23"/>
    </row>
    <row r="8851" spans="3:4" x14ac:dyDescent="0.55000000000000004">
      <c r="C8851" s="3"/>
      <c r="D8851" s="23"/>
    </row>
    <row r="8852" spans="3:4" x14ac:dyDescent="0.55000000000000004">
      <c r="C8852" s="3"/>
      <c r="D8852" s="23"/>
    </row>
    <row r="8853" spans="3:4" x14ac:dyDescent="0.55000000000000004">
      <c r="C8853" s="3"/>
      <c r="D8853" s="23"/>
    </row>
    <row r="8854" spans="3:4" x14ac:dyDescent="0.55000000000000004">
      <c r="C8854" s="3"/>
      <c r="D8854" s="23"/>
    </row>
    <row r="8855" spans="3:4" x14ac:dyDescent="0.55000000000000004">
      <c r="C8855" s="3"/>
      <c r="D8855" s="23"/>
    </row>
    <row r="8856" spans="3:4" x14ac:dyDescent="0.55000000000000004">
      <c r="C8856" s="3"/>
      <c r="D8856" s="23"/>
    </row>
    <row r="8857" spans="3:4" x14ac:dyDescent="0.55000000000000004">
      <c r="C8857" s="3"/>
      <c r="D8857" s="23"/>
    </row>
    <row r="8858" spans="3:4" x14ac:dyDescent="0.55000000000000004">
      <c r="C8858" s="3"/>
      <c r="D8858" s="23"/>
    </row>
    <row r="8859" spans="3:4" x14ac:dyDescent="0.55000000000000004">
      <c r="C8859" s="3"/>
      <c r="D8859" s="23"/>
    </row>
    <row r="8860" spans="3:4" x14ac:dyDescent="0.55000000000000004">
      <c r="C8860" s="3"/>
      <c r="D8860" s="23"/>
    </row>
    <row r="8861" spans="3:4" x14ac:dyDescent="0.55000000000000004">
      <c r="C8861" s="3"/>
      <c r="D8861" s="23"/>
    </row>
    <row r="8862" spans="3:4" x14ac:dyDescent="0.55000000000000004">
      <c r="C8862" s="3"/>
      <c r="D8862" s="23"/>
    </row>
    <row r="8863" spans="3:4" x14ac:dyDescent="0.55000000000000004">
      <c r="C8863" s="3"/>
      <c r="D8863" s="23"/>
    </row>
    <row r="8864" spans="3:4" x14ac:dyDescent="0.55000000000000004">
      <c r="C8864" s="3"/>
      <c r="D8864" s="23"/>
    </row>
    <row r="8865" spans="3:4" x14ac:dyDescent="0.55000000000000004">
      <c r="C8865" s="3"/>
      <c r="D8865" s="23"/>
    </row>
    <row r="8866" spans="3:4" x14ac:dyDescent="0.55000000000000004">
      <c r="C8866" s="3"/>
      <c r="D8866" s="23"/>
    </row>
    <row r="8867" spans="3:4" x14ac:dyDescent="0.55000000000000004">
      <c r="C8867" s="3"/>
      <c r="D8867" s="23"/>
    </row>
    <row r="8868" spans="3:4" x14ac:dyDescent="0.55000000000000004">
      <c r="C8868" s="3"/>
      <c r="D8868" s="23"/>
    </row>
    <row r="8869" spans="3:4" x14ac:dyDescent="0.55000000000000004">
      <c r="C8869" s="3"/>
      <c r="D8869" s="23"/>
    </row>
    <row r="8870" spans="3:4" x14ac:dyDescent="0.55000000000000004">
      <c r="C8870" s="3"/>
      <c r="D8870" s="23"/>
    </row>
    <row r="8871" spans="3:4" x14ac:dyDescent="0.55000000000000004">
      <c r="C8871" s="3"/>
      <c r="D8871" s="23"/>
    </row>
    <row r="8872" spans="3:4" x14ac:dyDescent="0.55000000000000004">
      <c r="C8872" s="3"/>
      <c r="D8872" s="23"/>
    </row>
    <row r="8873" spans="3:4" x14ac:dyDescent="0.55000000000000004">
      <c r="C8873" s="3"/>
      <c r="D8873" s="23"/>
    </row>
    <row r="8874" spans="3:4" x14ac:dyDescent="0.55000000000000004">
      <c r="C8874" s="3"/>
      <c r="D8874" s="23"/>
    </row>
    <row r="8875" spans="3:4" x14ac:dyDescent="0.55000000000000004">
      <c r="C8875" s="3"/>
      <c r="D8875" s="23"/>
    </row>
    <row r="8876" spans="3:4" x14ac:dyDescent="0.55000000000000004">
      <c r="C8876" s="3"/>
      <c r="D8876" s="23"/>
    </row>
    <row r="8877" spans="3:4" x14ac:dyDescent="0.55000000000000004">
      <c r="C8877" s="3"/>
      <c r="D8877" s="23"/>
    </row>
    <row r="8878" spans="3:4" x14ac:dyDescent="0.55000000000000004">
      <c r="C8878" s="3"/>
      <c r="D8878" s="23"/>
    </row>
    <row r="8879" spans="3:4" x14ac:dyDescent="0.55000000000000004">
      <c r="C8879" s="3"/>
      <c r="D8879" s="23"/>
    </row>
    <row r="8880" spans="3:4" x14ac:dyDescent="0.55000000000000004">
      <c r="C8880" s="3"/>
      <c r="D8880" s="23"/>
    </row>
    <row r="8881" spans="3:4" x14ac:dyDescent="0.55000000000000004">
      <c r="C8881" s="3"/>
      <c r="D8881" s="23"/>
    </row>
    <row r="8882" spans="3:4" x14ac:dyDescent="0.55000000000000004">
      <c r="C8882" s="3"/>
      <c r="D8882" s="23"/>
    </row>
    <row r="8883" spans="3:4" x14ac:dyDescent="0.55000000000000004">
      <c r="C8883" s="3"/>
      <c r="D8883" s="23"/>
    </row>
    <row r="8884" spans="3:4" x14ac:dyDescent="0.55000000000000004">
      <c r="C8884" s="3"/>
      <c r="D8884" s="23"/>
    </row>
    <row r="8885" spans="3:4" x14ac:dyDescent="0.55000000000000004">
      <c r="C8885" s="3"/>
      <c r="D8885" s="23"/>
    </row>
    <row r="8886" spans="3:4" x14ac:dyDescent="0.55000000000000004">
      <c r="C8886" s="3"/>
      <c r="D8886" s="23"/>
    </row>
    <row r="8887" spans="3:4" x14ac:dyDescent="0.55000000000000004">
      <c r="C8887" s="3"/>
      <c r="D8887" s="23"/>
    </row>
    <row r="8888" spans="3:4" x14ac:dyDescent="0.55000000000000004">
      <c r="C8888" s="3"/>
      <c r="D8888" s="23"/>
    </row>
    <row r="8889" spans="3:4" x14ac:dyDescent="0.55000000000000004">
      <c r="C8889" s="3"/>
      <c r="D8889" s="23"/>
    </row>
    <row r="8890" spans="3:4" x14ac:dyDescent="0.55000000000000004">
      <c r="C8890" s="3"/>
      <c r="D8890" s="23"/>
    </row>
    <row r="8891" spans="3:4" x14ac:dyDescent="0.55000000000000004">
      <c r="C8891" s="3"/>
      <c r="D8891" s="23"/>
    </row>
    <row r="8892" spans="3:4" x14ac:dyDescent="0.55000000000000004">
      <c r="C8892" s="3"/>
      <c r="D8892" s="23"/>
    </row>
    <row r="8893" spans="3:4" x14ac:dyDescent="0.55000000000000004">
      <c r="C8893" s="3"/>
      <c r="D8893" s="23"/>
    </row>
    <row r="8894" spans="3:4" x14ac:dyDescent="0.55000000000000004">
      <c r="C8894" s="3"/>
      <c r="D8894" s="23"/>
    </row>
    <row r="8895" spans="3:4" x14ac:dyDescent="0.55000000000000004">
      <c r="C8895" s="3"/>
      <c r="D8895" s="23"/>
    </row>
    <row r="8896" spans="3:4" x14ac:dyDescent="0.55000000000000004">
      <c r="C8896" s="3"/>
      <c r="D8896" s="23"/>
    </row>
    <row r="8897" spans="3:4" x14ac:dyDescent="0.55000000000000004">
      <c r="C8897" s="3"/>
      <c r="D8897" s="23"/>
    </row>
    <row r="8898" spans="3:4" x14ac:dyDescent="0.55000000000000004">
      <c r="C8898" s="3"/>
      <c r="D8898" s="23"/>
    </row>
    <row r="8899" spans="3:4" x14ac:dyDescent="0.55000000000000004">
      <c r="C8899" s="3"/>
      <c r="D8899" s="23"/>
    </row>
    <row r="8900" spans="3:4" x14ac:dyDescent="0.55000000000000004">
      <c r="C8900" s="3"/>
      <c r="D8900" s="23"/>
    </row>
    <row r="8901" spans="3:4" x14ac:dyDescent="0.55000000000000004">
      <c r="C8901" s="3"/>
      <c r="D8901" s="23"/>
    </row>
    <row r="8902" spans="3:4" x14ac:dyDescent="0.55000000000000004">
      <c r="C8902" s="3"/>
      <c r="D8902" s="23"/>
    </row>
    <row r="8903" spans="3:4" x14ac:dyDescent="0.55000000000000004">
      <c r="C8903" s="3"/>
      <c r="D8903" s="23"/>
    </row>
    <row r="8904" spans="3:4" x14ac:dyDescent="0.55000000000000004">
      <c r="C8904" s="3"/>
      <c r="D8904" s="23"/>
    </row>
    <row r="8905" spans="3:4" x14ac:dyDescent="0.55000000000000004">
      <c r="C8905" s="3"/>
      <c r="D8905" s="23"/>
    </row>
    <row r="8906" spans="3:4" x14ac:dyDescent="0.55000000000000004">
      <c r="C8906" s="3"/>
      <c r="D8906" s="23"/>
    </row>
    <row r="8907" spans="3:4" x14ac:dyDescent="0.55000000000000004">
      <c r="C8907" s="3"/>
      <c r="D8907" s="23"/>
    </row>
    <row r="8908" spans="3:4" x14ac:dyDescent="0.55000000000000004">
      <c r="C8908" s="3"/>
      <c r="D8908" s="23"/>
    </row>
    <row r="8909" spans="3:4" x14ac:dyDescent="0.55000000000000004">
      <c r="C8909" s="3"/>
      <c r="D8909" s="23"/>
    </row>
    <row r="8910" spans="3:4" x14ac:dyDescent="0.55000000000000004">
      <c r="C8910" s="3"/>
      <c r="D8910" s="23"/>
    </row>
    <row r="8911" spans="3:4" x14ac:dyDescent="0.55000000000000004">
      <c r="C8911" s="3"/>
      <c r="D8911" s="23"/>
    </row>
    <row r="8912" spans="3:4" x14ac:dyDescent="0.55000000000000004">
      <c r="C8912" s="3"/>
      <c r="D8912" s="23"/>
    </row>
    <row r="8913" spans="3:4" x14ac:dyDescent="0.55000000000000004">
      <c r="C8913" s="3"/>
      <c r="D8913" s="23"/>
    </row>
    <row r="8914" spans="3:4" x14ac:dyDescent="0.55000000000000004">
      <c r="C8914" s="3"/>
      <c r="D8914" s="23"/>
    </row>
    <row r="8915" spans="3:4" x14ac:dyDescent="0.55000000000000004">
      <c r="C8915" s="3"/>
      <c r="D8915" s="23"/>
    </row>
    <row r="8916" spans="3:4" x14ac:dyDescent="0.55000000000000004">
      <c r="C8916" s="3"/>
      <c r="D8916" s="23"/>
    </row>
    <row r="8917" spans="3:4" x14ac:dyDescent="0.55000000000000004">
      <c r="C8917" s="3"/>
      <c r="D8917" s="23"/>
    </row>
    <row r="8918" spans="3:4" x14ac:dyDescent="0.55000000000000004">
      <c r="C8918" s="3"/>
      <c r="D8918" s="23"/>
    </row>
    <row r="8919" spans="3:4" x14ac:dyDescent="0.55000000000000004">
      <c r="C8919" s="3"/>
      <c r="D8919" s="23"/>
    </row>
    <row r="8920" spans="3:4" x14ac:dyDescent="0.55000000000000004">
      <c r="C8920" s="3"/>
      <c r="D8920" s="23"/>
    </row>
    <row r="8921" spans="3:4" x14ac:dyDescent="0.55000000000000004">
      <c r="C8921" s="3"/>
      <c r="D8921" s="23"/>
    </row>
    <row r="8922" spans="3:4" x14ac:dyDescent="0.55000000000000004">
      <c r="C8922" s="3"/>
      <c r="D8922" s="23"/>
    </row>
    <row r="8923" spans="3:4" x14ac:dyDescent="0.55000000000000004">
      <c r="C8923" s="3"/>
      <c r="D8923" s="23"/>
    </row>
    <row r="8924" spans="3:4" x14ac:dyDescent="0.55000000000000004">
      <c r="C8924" s="3"/>
      <c r="D8924" s="23"/>
    </row>
    <row r="8925" spans="3:4" x14ac:dyDescent="0.55000000000000004">
      <c r="C8925" s="3"/>
      <c r="D8925" s="23"/>
    </row>
    <row r="8926" spans="3:4" x14ac:dyDescent="0.55000000000000004">
      <c r="C8926" s="3"/>
      <c r="D8926" s="23"/>
    </row>
    <row r="8927" spans="3:4" x14ac:dyDescent="0.55000000000000004">
      <c r="C8927" s="3"/>
      <c r="D8927" s="23"/>
    </row>
    <row r="8928" spans="3:4" x14ac:dyDescent="0.55000000000000004">
      <c r="C8928" s="3"/>
      <c r="D8928" s="23"/>
    </row>
    <row r="8929" spans="3:4" x14ac:dyDescent="0.55000000000000004">
      <c r="C8929" s="3"/>
      <c r="D8929" s="23"/>
    </row>
    <row r="8930" spans="3:4" x14ac:dyDescent="0.55000000000000004">
      <c r="C8930" s="3"/>
      <c r="D8930" s="23"/>
    </row>
    <row r="8931" spans="3:4" x14ac:dyDescent="0.55000000000000004">
      <c r="C8931" s="3"/>
      <c r="D8931" s="23"/>
    </row>
    <row r="8932" spans="3:4" x14ac:dyDescent="0.55000000000000004">
      <c r="C8932" s="3"/>
      <c r="D8932" s="23"/>
    </row>
    <row r="8933" spans="3:4" x14ac:dyDescent="0.55000000000000004">
      <c r="C8933" s="3"/>
      <c r="D8933" s="23"/>
    </row>
    <row r="8934" spans="3:4" x14ac:dyDescent="0.55000000000000004">
      <c r="C8934" s="3"/>
      <c r="D8934" s="23"/>
    </row>
    <row r="8935" spans="3:4" x14ac:dyDescent="0.55000000000000004">
      <c r="C8935" s="3"/>
      <c r="D8935" s="23"/>
    </row>
    <row r="8936" spans="3:4" x14ac:dyDescent="0.55000000000000004">
      <c r="C8936" s="3"/>
      <c r="D8936" s="23"/>
    </row>
    <row r="8937" spans="3:4" x14ac:dyDescent="0.55000000000000004">
      <c r="C8937" s="3"/>
      <c r="D8937" s="23"/>
    </row>
    <row r="8938" spans="3:4" x14ac:dyDescent="0.55000000000000004">
      <c r="C8938" s="3"/>
      <c r="D8938" s="23"/>
    </row>
    <row r="8939" spans="3:4" x14ac:dyDescent="0.55000000000000004">
      <c r="C8939" s="3"/>
      <c r="D8939" s="23"/>
    </row>
    <row r="8940" spans="3:4" x14ac:dyDescent="0.55000000000000004">
      <c r="C8940" s="3"/>
      <c r="D8940" s="23"/>
    </row>
    <row r="8941" spans="3:4" x14ac:dyDescent="0.55000000000000004">
      <c r="C8941" s="3"/>
      <c r="D8941" s="23"/>
    </row>
    <row r="8942" spans="3:4" x14ac:dyDescent="0.55000000000000004">
      <c r="C8942" s="3"/>
      <c r="D8942" s="23"/>
    </row>
    <row r="8943" spans="3:4" x14ac:dyDescent="0.55000000000000004">
      <c r="C8943" s="3"/>
      <c r="D8943" s="23"/>
    </row>
    <row r="8944" spans="3:4" x14ac:dyDescent="0.55000000000000004">
      <c r="C8944" s="3"/>
      <c r="D8944" s="23"/>
    </row>
    <row r="8945" spans="3:4" x14ac:dyDescent="0.55000000000000004">
      <c r="C8945" s="3"/>
      <c r="D8945" s="23"/>
    </row>
    <row r="8946" spans="3:4" x14ac:dyDescent="0.55000000000000004">
      <c r="C8946" s="3"/>
      <c r="D8946" s="23"/>
    </row>
    <row r="8947" spans="3:4" x14ac:dyDescent="0.55000000000000004">
      <c r="C8947" s="3"/>
      <c r="D8947" s="23"/>
    </row>
    <row r="8948" spans="3:4" x14ac:dyDescent="0.55000000000000004">
      <c r="C8948" s="3"/>
      <c r="D8948" s="23"/>
    </row>
    <row r="8949" spans="3:4" x14ac:dyDescent="0.55000000000000004">
      <c r="C8949" s="3"/>
      <c r="D8949" s="23"/>
    </row>
    <row r="8950" spans="3:4" x14ac:dyDescent="0.55000000000000004">
      <c r="C8950" s="3"/>
      <c r="D8950" s="23"/>
    </row>
    <row r="8951" spans="3:4" x14ac:dyDescent="0.55000000000000004">
      <c r="C8951" s="3"/>
      <c r="D8951" s="23"/>
    </row>
    <row r="8952" spans="3:4" x14ac:dyDescent="0.55000000000000004">
      <c r="C8952" s="3"/>
      <c r="D8952" s="23"/>
    </row>
    <row r="8953" spans="3:4" x14ac:dyDescent="0.55000000000000004">
      <c r="C8953" s="3"/>
      <c r="D8953" s="23"/>
    </row>
    <row r="8954" spans="3:4" x14ac:dyDescent="0.55000000000000004">
      <c r="C8954" s="3"/>
      <c r="D8954" s="23"/>
    </row>
    <row r="8955" spans="3:4" x14ac:dyDescent="0.55000000000000004">
      <c r="C8955" s="3"/>
      <c r="D8955" s="23"/>
    </row>
    <row r="8956" spans="3:4" x14ac:dyDescent="0.55000000000000004">
      <c r="C8956" s="3"/>
      <c r="D8956" s="23"/>
    </row>
    <row r="8957" spans="3:4" x14ac:dyDescent="0.55000000000000004">
      <c r="C8957" s="3"/>
      <c r="D8957" s="23"/>
    </row>
    <row r="8958" spans="3:4" x14ac:dyDescent="0.55000000000000004">
      <c r="C8958" s="3"/>
      <c r="D8958" s="23"/>
    </row>
    <row r="8959" spans="3:4" x14ac:dyDescent="0.55000000000000004">
      <c r="C8959" s="3"/>
      <c r="D8959" s="23"/>
    </row>
    <row r="8960" spans="3:4" x14ac:dyDescent="0.55000000000000004">
      <c r="C8960" s="3"/>
      <c r="D8960" s="23"/>
    </row>
    <row r="8961" spans="3:4" x14ac:dyDescent="0.55000000000000004">
      <c r="C8961" s="3"/>
      <c r="D8961" s="23"/>
    </row>
    <row r="8962" spans="3:4" x14ac:dyDescent="0.55000000000000004">
      <c r="C8962" s="3"/>
      <c r="D8962" s="23"/>
    </row>
    <row r="8963" spans="3:4" x14ac:dyDescent="0.55000000000000004">
      <c r="C8963" s="3"/>
      <c r="D8963" s="23"/>
    </row>
    <row r="8964" spans="3:4" x14ac:dyDescent="0.55000000000000004">
      <c r="C8964" s="3"/>
      <c r="D8964" s="23"/>
    </row>
    <row r="8965" spans="3:4" x14ac:dyDescent="0.55000000000000004">
      <c r="C8965" s="3"/>
      <c r="D8965" s="23"/>
    </row>
    <row r="8966" spans="3:4" x14ac:dyDescent="0.55000000000000004">
      <c r="C8966" s="3"/>
      <c r="D8966" s="23"/>
    </row>
    <row r="8967" spans="3:4" x14ac:dyDescent="0.55000000000000004">
      <c r="C8967" s="3"/>
      <c r="D8967" s="23"/>
    </row>
    <row r="8968" spans="3:4" x14ac:dyDescent="0.55000000000000004">
      <c r="C8968" s="3"/>
      <c r="D8968" s="23"/>
    </row>
    <row r="8969" spans="3:4" x14ac:dyDescent="0.55000000000000004">
      <c r="C8969" s="3"/>
      <c r="D8969" s="23"/>
    </row>
    <row r="8970" spans="3:4" x14ac:dyDescent="0.55000000000000004">
      <c r="C8970" s="3"/>
      <c r="D8970" s="23"/>
    </row>
    <row r="8971" spans="3:4" x14ac:dyDescent="0.55000000000000004">
      <c r="C8971" s="3"/>
      <c r="D8971" s="23"/>
    </row>
    <row r="8972" spans="3:4" x14ac:dyDescent="0.55000000000000004">
      <c r="C8972" s="3"/>
      <c r="D8972" s="23"/>
    </row>
    <row r="8973" spans="3:4" x14ac:dyDescent="0.55000000000000004">
      <c r="C8973" s="3"/>
      <c r="D8973" s="23"/>
    </row>
    <row r="8974" spans="3:4" x14ac:dyDescent="0.55000000000000004">
      <c r="C8974" s="3"/>
      <c r="D8974" s="23"/>
    </row>
    <row r="8975" spans="3:4" x14ac:dyDescent="0.55000000000000004">
      <c r="C8975" s="3"/>
      <c r="D8975" s="23"/>
    </row>
    <row r="8976" spans="3:4" x14ac:dyDescent="0.55000000000000004">
      <c r="C8976" s="3"/>
      <c r="D8976" s="23"/>
    </row>
    <row r="8977" spans="3:4" x14ac:dyDescent="0.55000000000000004">
      <c r="C8977" s="3"/>
      <c r="D8977" s="23"/>
    </row>
    <row r="8978" spans="3:4" x14ac:dyDescent="0.55000000000000004">
      <c r="C8978" s="3"/>
      <c r="D8978" s="23"/>
    </row>
    <row r="8979" spans="3:4" x14ac:dyDescent="0.55000000000000004">
      <c r="C8979" s="3"/>
      <c r="D8979" s="23"/>
    </row>
    <row r="8980" spans="3:4" x14ac:dyDescent="0.55000000000000004">
      <c r="C8980" s="3"/>
      <c r="D8980" s="23"/>
    </row>
    <row r="8981" spans="3:4" x14ac:dyDescent="0.55000000000000004">
      <c r="C8981" s="3"/>
      <c r="D8981" s="23"/>
    </row>
    <row r="8982" spans="3:4" x14ac:dyDescent="0.55000000000000004">
      <c r="C8982" s="3"/>
      <c r="D8982" s="23"/>
    </row>
    <row r="8983" spans="3:4" x14ac:dyDescent="0.55000000000000004">
      <c r="C8983" s="3"/>
      <c r="D8983" s="23"/>
    </row>
    <row r="8984" spans="3:4" x14ac:dyDescent="0.55000000000000004">
      <c r="C8984" s="3"/>
      <c r="D8984" s="23"/>
    </row>
    <row r="8985" spans="3:4" x14ac:dyDescent="0.55000000000000004">
      <c r="C8985" s="3"/>
      <c r="D8985" s="23"/>
    </row>
    <row r="8986" spans="3:4" x14ac:dyDescent="0.55000000000000004">
      <c r="C8986" s="3"/>
      <c r="D8986" s="23"/>
    </row>
    <row r="8987" spans="3:4" x14ac:dyDescent="0.55000000000000004">
      <c r="C8987" s="3"/>
      <c r="D8987" s="23"/>
    </row>
    <row r="8988" spans="3:4" x14ac:dyDescent="0.55000000000000004">
      <c r="C8988" s="3"/>
      <c r="D8988" s="23"/>
    </row>
    <row r="8989" spans="3:4" x14ac:dyDescent="0.55000000000000004">
      <c r="C8989" s="3"/>
      <c r="D8989" s="23"/>
    </row>
    <row r="8990" spans="3:4" x14ac:dyDescent="0.55000000000000004">
      <c r="C8990" s="3"/>
      <c r="D8990" s="23"/>
    </row>
    <row r="8991" spans="3:4" x14ac:dyDescent="0.55000000000000004">
      <c r="C8991" s="3"/>
      <c r="D8991" s="23"/>
    </row>
    <row r="8992" spans="3:4" x14ac:dyDescent="0.55000000000000004">
      <c r="C8992" s="3"/>
      <c r="D8992" s="23"/>
    </row>
    <row r="8993" spans="3:4" x14ac:dyDescent="0.55000000000000004">
      <c r="C8993" s="3"/>
      <c r="D8993" s="23"/>
    </row>
    <row r="8994" spans="3:4" x14ac:dyDescent="0.55000000000000004">
      <c r="C8994" s="3"/>
      <c r="D8994" s="23"/>
    </row>
    <row r="8995" spans="3:4" x14ac:dyDescent="0.55000000000000004">
      <c r="C8995" s="3"/>
      <c r="D8995" s="23"/>
    </row>
    <row r="8996" spans="3:4" x14ac:dyDescent="0.55000000000000004">
      <c r="C8996" s="3"/>
      <c r="D8996" s="23"/>
    </row>
    <row r="8997" spans="3:4" x14ac:dyDescent="0.55000000000000004">
      <c r="C8997" s="3"/>
      <c r="D8997" s="23"/>
    </row>
    <row r="8998" spans="3:4" x14ac:dyDescent="0.55000000000000004">
      <c r="C8998" s="3"/>
      <c r="D8998" s="23"/>
    </row>
    <row r="8999" spans="3:4" x14ac:dyDescent="0.55000000000000004">
      <c r="C8999" s="3"/>
      <c r="D8999" s="23"/>
    </row>
    <row r="9000" spans="3:4" x14ac:dyDescent="0.55000000000000004">
      <c r="C9000" s="3"/>
      <c r="D9000" s="23"/>
    </row>
    <row r="9001" spans="3:4" x14ac:dyDescent="0.55000000000000004">
      <c r="C9001" s="3"/>
      <c r="D9001" s="23"/>
    </row>
    <row r="9002" spans="3:4" x14ac:dyDescent="0.55000000000000004">
      <c r="C9002" s="3"/>
      <c r="D9002" s="23"/>
    </row>
    <row r="9003" spans="3:4" x14ac:dyDescent="0.55000000000000004">
      <c r="C9003" s="3"/>
      <c r="D9003" s="23"/>
    </row>
    <row r="9004" spans="3:4" x14ac:dyDescent="0.55000000000000004">
      <c r="C9004" s="3"/>
      <c r="D9004" s="23"/>
    </row>
    <row r="9005" spans="3:4" x14ac:dyDescent="0.55000000000000004">
      <c r="C9005" s="3"/>
      <c r="D9005" s="23"/>
    </row>
    <row r="9006" spans="3:4" x14ac:dyDescent="0.55000000000000004">
      <c r="C9006" s="3"/>
      <c r="D9006" s="23"/>
    </row>
    <row r="9007" spans="3:4" x14ac:dyDescent="0.55000000000000004">
      <c r="C9007" s="3"/>
      <c r="D9007" s="23"/>
    </row>
    <row r="9008" spans="3:4" x14ac:dyDescent="0.55000000000000004">
      <c r="C9008" s="3"/>
      <c r="D9008" s="23"/>
    </row>
    <row r="9009" spans="3:4" x14ac:dyDescent="0.55000000000000004">
      <c r="C9009" s="3"/>
      <c r="D9009" s="23"/>
    </row>
    <row r="9010" spans="3:4" x14ac:dyDescent="0.55000000000000004">
      <c r="C9010" s="3"/>
      <c r="D9010" s="23"/>
    </row>
    <row r="9011" spans="3:4" x14ac:dyDescent="0.55000000000000004">
      <c r="C9011" s="3"/>
      <c r="D9011" s="23"/>
    </row>
    <row r="9012" spans="3:4" x14ac:dyDescent="0.55000000000000004">
      <c r="C9012" s="3"/>
      <c r="D9012" s="23"/>
    </row>
    <row r="9013" spans="3:4" x14ac:dyDescent="0.55000000000000004">
      <c r="C9013" s="3"/>
      <c r="D9013" s="23"/>
    </row>
    <row r="9014" spans="3:4" x14ac:dyDescent="0.55000000000000004">
      <c r="C9014" s="3"/>
      <c r="D9014" s="23"/>
    </row>
    <row r="9015" spans="3:4" x14ac:dyDescent="0.55000000000000004">
      <c r="C9015" s="3"/>
      <c r="D9015" s="23"/>
    </row>
    <row r="9016" spans="3:4" x14ac:dyDescent="0.55000000000000004">
      <c r="C9016" s="3"/>
      <c r="D9016" s="23"/>
    </row>
    <row r="9017" spans="3:4" x14ac:dyDescent="0.55000000000000004">
      <c r="C9017" s="3"/>
      <c r="D9017" s="23"/>
    </row>
    <row r="9018" spans="3:4" x14ac:dyDescent="0.55000000000000004">
      <c r="C9018" s="3"/>
      <c r="D9018" s="23"/>
    </row>
    <row r="9019" spans="3:4" x14ac:dyDescent="0.55000000000000004">
      <c r="C9019" s="3"/>
      <c r="D9019" s="23"/>
    </row>
    <row r="9020" spans="3:4" x14ac:dyDescent="0.55000000000000004">
      <c r="C9020" s="3"/>
      <c r="D9020" s="23"/>
    </row>
    <row r="9021" spans="3:4" x14ac:dyDescent="0.55000000000000004">
      <c r="C9021" s="3"/>
      <c r="D9021" s="23"/>
    </row>
    <row r="9022" spans="3:4" x14ac:dyDescent="0.55000000000000004">
      <c r="C9022" s="3"/>
      <c r="D9022" s="23"/>
    </row>
    <row r="9023" spans="3:4" x14ac:dyDescent="0.55000000000000004">
      <c r="C9023" s="3"/>
      <c r="D9023" s="23"/>
    </row>
    <row r="9024" spans="3:4" x14ac:dyDescent="0.55000000000000004">
      <c r="C9024" s="3"/>
      <c r="D9024" s="23"/>
    </row>
    <row r="9025" spans="3:4" x14ac:dyDescent="0.55000000000000004">
      <c r="C9025" s="3"/>
      <c r="D9025" s="23"/>
    </row>
    <row r="9026" spans="3:4" x14ac:dyDescent="0.55000000000000004">
      <c r="C9026" s="3"/>
      <c r="D9026" s="23"/>
    </row>
    <row r="9027" spans="3:4" x14ac:dyDescent="0.55000000000000004">
      <c r="C9027" s="3"/>
      <c r="D9027" s="23"/>
    </row>
    <row r="9028" spans="3:4" x14ac:dyDescent="0.55000000000000004">
      <c r="C9028" s="3"/>
      <c r="D9028" s="23"/>
    </row>
    <row r="9029" spans="3:4" x14ac:dyDescent="0.55000000000000004">
      <c r="C9029" s="3"/>
      <c r="D9029" s="23"/>
    </row>
    <row r="9030" spans="3:4" x14ac:dyDescent="0.55000000000000004">
      <c r="C9030" s="3"/>
      <c r="D9030" s="23"/>
    </row>
    <row r="9031" spans="3:4" x14ac:dyDescent="0.55000000000000004">
      <c r="C9031" s="3"/>
      <c r="D9031" s="23"/>
    </row>
    <row r="9032" spans="3:4" x14ac:dyDescent="0.55000000000000004">
      <c r="C9032" s="3"/>
      <c r="D9032" s="23"/>
    </row>
    <row r="9033" spans="3:4" x14ac:dyDescent="0.55000000000000004">
      <c r="C9033" s="3"/>
      <c r="D9033" s="23"/>
    </row>
    <row r="9034" spans="3:4" x14ac:dyDescent="0.55000000000000004">
      <c r="C9034" s="3"/>
      <c r="D9034" s="23"/>
    </row>
    <row r="9035" spans="3:4" x14ac:dyDescent="0.55000000000000004">
      <c r="C9035" s="3"/>
      <c r="D9035" s="23"/>
    </row>
    <row r="9036" spans="3:4" x14ac:dyDescent="0.55000000000000004">
      <c r="C9036" s="3"/>
      <c r="D9036" s="23"/>
    </row>
    <row r="9037" spans="3:4" x14ac:dyDescent="0.55000000000000004">
      <c r="C9037" s="3"/>
      <c r="D9037" s="23"/>
    </row>
    <row r="9038" spans="3:4" x14ac:dyDescent="0.55000000000000004">
      <c r="C9038" s="3"/>
      <c r="D9038" s="23"/>
    </row>
    <row r="9039" spans="3:4" x14ac:dyDescent="0.55000000000000004">
      <c r="C9039" s="3"/>
      <c r="D9039" s="23"/>
    </row>
    <row r="9040" spans="3:4" x14ac:dyDescent="0.55000000000000004">
      <c r="C9040" s="3"/>
      <c r="D9040" s="23"/>
    </row>
    <row r="9041" spans="3:4" x14ac:dyDescent="0.55000000000000004">
      <c r="C9041" s="3"/>
      <c r="D9041" s="23"/>
    </row>
    <row r="9042" spans="3:4" x14ac:dyDescent="0.55000000000000004">
      <c r="C9042" s="3"/>
      <c r="D9042" s="23"/>
    </row>
    <row r="9043" spans="3:4" x14ac:dyDescent="0.55000000000000004">
      <c r="C9043" s="3"/>
      <c r="D9043" s="23"/>
    </row>
    <row r="9044" spans="3:4" x14ac:dyDescent="0.55000000000000004">
      <c r="C9044" s="3"/>
      <c r="D9044" s="23"/>
    </row>
    <row r="9045" spans="3:4" x14ac:dyDescent="0.55000000000000004">
      <c r="C9045" s="3"/>
      <c r="D9045" s="23"/>
    </row>
    <row r="9046" spans="3:4" x14ac:dyDescent="0.55000000000000004">
      <c r="C9046" s="3"/>
      <c r="D9046" s="23"/>
    </row>
    <row r="9047" spans="3:4" x14ac:dyDescent="0.55000000000000004">
      <c r="C9047" s="3"/>
      <c r="D9047" s="23"/>
    </row>
    <row r="9048" spans="3:4" x14ac:dyDescent="0.55000000000000004">
      <c r="C9048" s="3"/>
      <c r="D9048" s="23"/>
    </row>
    <row r="9049" spans="3:4" x14ac:dyDescent="0.55000000000000004">
      <c r="C9049" s="3"/>
      <c r="D9049" s="23"/>
    </row>
    <row r="9050" spans="3:4" x14ac:dyDescent="0.55000000000000004">
      <c r="C9050" s="3"/>
      <c r="D9050" s="23"/>
    </row>
    <row r="9051" spans="3:4" x14ac:dyDescent="0.55000000000000004">
      <c r="C9051" s="3"/>
      <c r="D9051" s="23"/>
    </row>
    <row r="9052" spans="3:4" x14ac:dyDescent="0.55000000000000004">
      <c r="C9052" s="3"/>
      <c r="D9052" s="23"/>
    </row>
    <row r="9053" spans="3:4" x14ac:dyDescent="0.55000000000000004">
      <c r="C9053" s="3"/>
      <c r="D9053" s="23"/>
    </row>
    <row r="9054" spans="3:4" x14ac:dyDescent="0.55000000000000004">
      <c r="C9054" s="3"/>
      <c r="D9054" s="23"/>
    </row>
    <row r="9055" spans="3:4" x14ac:dyDescent="0.55000000000000004">
      <c r="C9055" s="3"/>
      <c r="D9055" s="23"/>
    </row>
    <row r="9056" spans="3:4" x14ac:dyDescent="0.55000000000000004">
      <c r="C9056" s="3"/>
      <c r="D9056" s="23"/>
    </row>
    <row r="9057" spans="3:4" x14ac:dyDescent="0.55000000000000004">
      <c r="C9057" s="3"/>
      <c r="D9057" s="23"/>
    </row>
    <row r="9058" spans="3:4" x14ac:dyDescent="0.55000000000000004">
      <c r="C9058" s="3"/>
      <c r="D9058" s="23"/>
    </row>
    <row r="9059" spans="3:4" x14ac:dyDescent="0.55000000000000004">
      <c r="C9059" s="3"/>
      <c r="D9059" s="23"/>
    </row>
    <row r="9060" spans="3:4" x14ac:dyDescent="0.55000000000000004">
      <c r="C9060" s="3"/>
      <c r="D9060" s="23"/>
    </row>
    <row r="9061" spans="3:4" x14ac:dyDescent="0.55000000000000004">
      <c r="C9061" s="3"/>
      <c r="D9061" s="23"/>
    </row>
    <row r="9062" spans="3:4" x14ac:dyDescent="0.55000000000000004">
      <c r="C9062" s="3"/>
      <c r="D9062" s="23"/>
    </row>
    <row r="9063" spans="3:4" x14ac:dyDescent="0.55000000000000004">
      <c r="C9063" s="3"/>
      <c r="D9063" s="23"/>
    </row>
    <row r="9064" spans="3:4" x14ac:dyDescent="0.55000000000000004">
      <c r="C9064" s="3"/>
      <c r="D9064" s="23"/>
    </row>
    <row r="9065" spans="3:4" x14ac:dyDescent="0.55000000000000004">
      <c r="C9065" s="3"/>
      <c r="D9065" s="23"/>
    </row>
    <row r="9066" spans="3:4" x14ac:dyDescent="0.55000000000000004">
      <c r="C9066" s="3"/>
      <c r="D9066" s="23"/>
    </row>
    <row r="9067" spans="3:4" x14ac:dyDescent="0.55000000000000004">
      <c r="C9067" s="3"/>
      <c r="D9067" s="23"/>
    </row>
    <row r="9068" spans="3:4" x14ac:dyDescent="0.55000000000000004">
      <c r="C9068" s="3"/>
      <c r="D9068" s="23"/>
    </row>
    <row r="9069" spans="3:4" x14ac:dyDescent="0.55000000000000004">
      <c r="C9069" s="3"/>
      <c r="D9069" s="23"/>
    </row>
    <row r="9070" spans="3:4" x14ac:dyDescent="0.55000000000000004">
      <c r="C9070" s="3"/>
      <c r="D9070" s="23"/>
    </row>
    <row r="9071" spans="3:4" x14ac:dyDescent="0.55000000000000004">
      <c r="C9071" s="3"/>
      <c r="D9071" s="23"/>
    </row>
    <row r="9072" spans="3:4" x14ac:dyDescent="0.55000000000000004">
      <c r="C9072" s="3"/>
      <c r="D9072" s="23"/>
    </row>
    <row r="9073" spans="3:4" x14ac:dyDescent="0.55000000000000004">
      <c r="C9073" s="3"/>
      <c r="D9073" s="23"/>
    </row>
    <row r="9074" spans="3:4" x14ac:dyDescent="0.55000000000000004">
      <c r="C9074" s="3"/>
      <c r="D9074" s="23"/>
    </row>
    <row r="9075" spans="3:4" x14ac:dyDescent="0.55000000000000004">
      <c r="C9075" s="3"/>
      <c r="D9075" s="23"/>
    </row>
    <row r="9076" spans="3:4" x14ac:dyDescent="0.55000000000000004">
      <c r="C9076" s="3"/>
      <c r="D9076" s="23"/>
    </row>
    <row r="9077" spans="3:4" x14ac:dyDescent="0.55000000000000004">
      <c r="C9077" s="3"/>
      <c r="D9077" s="23"/>
    </row>
    <row r="9078" spans="3:4" x14ac:dyDescent="0.55000000000000004">
      <c r="C9078" s="3"/>
      <c r="D9078" s="23"/>
    </row>
    <row r="9079" spans="3:4" x14ac:dyDescent="0.55000000000000004">
      <c r="C9079" s="3"/>
      <c r="D9079" s="23"/>
    </row>
    <row r="9080" spans="3:4" x14ac:dyDescent="0.55000000000000004">
      <c r="C9080" s="3"/>
      <c r="D9080" s="23"/>
    </row>
    <row r="9081" spans="3:4" x14ac:dyDescent="0.55000000000000004">
      <c r="C9081" s="3"/>
      <c r="D9081" s="23"/>
    </row>
    <row r="9082" spans="3:4" x14ac:dyDescent="0.55000000000000004">
      <c r="C9082" s="3"/>
      <c r="D9082" s="23"/>
    </row>
    <row r="9083" spans="3:4" x14ac:dyDescent="0.55000000000000004">
      <c r="C9083" s="3"/>
      <c r="D9083" s="23"/>
    </row>
    <row r="9084" spans="3:4" x14ac:dyDescent="0.55000000000000004">
      <c r="C9084" s="3"/>
      <c r="D9084" s="23"/>
    </row>
    <row r="9085" spans="3:4" x14ac:dyDescent="0.55000000000000004">
      <c r="C9085" s="3"/>
      <c r="D9085" s="23"/>
    </row>
    <row r="9086" spans="3:4" x14ac:dyDescent="0.55000000000000004">
      <c r="C9086" s="3"/>
      <c r="D9086" s="23"/>
    </row>
    <row r="9087" spans="3:4" x14ac:dyDescent="0.55000000000000004">
      <c r="C9087" s="3"/>
      <c r="D9087" s="23"/>
    </row>
    <row r="9088" spans="3:4" x14ac:dyDescent="0.55000000000000004">
      <c r="C9088" s="3"/>
      <c r="D9088" s="23"/>
    </row>
    <row r="9089" spans="3:4" x14ac:dyDescent="0.55000000000000004">
      <c r="C9089" s="3"/>
      <c r="D9089" s="23"/>
    </row>
    <row r="9090" spans="3:4" x14ac:dyDescent="0.55000000000000004">
      <c r="C9090" s="3"/>
      <c r="D9090" s="23"/>
    </row>
    <row r="9091" spans="3:4" x14ac:dyDescent="0.55000000000000004">
      <c r="C9091" s="3"/>
      <c r="D9091" s="23"/>
    </row>
    <row r="9092" spans="3:4" x14ac:dyDescent="0.55000000000000004">
      <c r="C9092" s="3"/>
      <c r="D9092" s="23"/>
    </row>
    <row r="9093" spans="3:4" x14ac:dyDescent="0.55000000000000004">
      <c r="C9093" s="3"/>
      <c r="D9093" s="23"/>
    </row>
    <row r="9094" spans="3:4" x14ac:dyDescent="0.55000000000000004">
      <c r="C9094" s="3"/>
      <c r="D9094" s="23"/>
    </row>
    <row r="9095" spans="3:4" x14ac:dyDescent="0.55000000000000004">
      <c r="C9095" s="3"/>
      <c r="D9095" s="23"/>
    </row>
    <row r="9096" spans="3:4" x14ac:dyDescent="0.55000000000000004">
      <c r="C9096" s="3"/>
      <c r="D9096" s="23"/>
    </row>
    <row r="9097" spans="3:4" x14ac:dyDescent="0.55000000000000004">
      <c r="C9097" s="3"/>
      <c r="D9097" s="23"/>
    </row>
    <row r="9098" spans="3:4" x14ac:dyDescent="0.55000000000000004">
      <c r="C9098" s="3"/>
      <c r="D9098" s="23"/>
    </row>
    <row r="9099" spans="3:4" x14ac:dyDescent="0.55000000000000004">
      <c r="C9099" s="3"/>
      <c r="D9099" s="23"/>
    </row>
    <row r="9100" spans="3:4" x14ac:dyDescent="0.55000000000000004">
      <c r="C9100" s="3"/>
      <c r="D9100" s="23"/>
    </row>
    <row r="9101" spans="3:4" x14ac:dyDescent="0.55000000000000004">
      <c r="C9101" s="3"/>
      <c r="D9101" s="23"/>
    </row>
    <row r="9102" spans="3:4" x14ac:dyDescent="0.55000000000000004">
      <c r="C9102" s="3"/>
      <c r="D9102" s="23"/>
    </row>
    <row r="9103" spans="3:4" x14ac:dyDescent="0.55000000000000004">
      <c r="C9103" s="3"/>
      <c r="D9103" s="23"/>
    </row>
    <row r="9104" spans="3:4" x14ac:dyDescent="0.55000000000000004">
      <c r="C9104" s="3"/>
      <c r="D9104" s="23"/>
    </row>
    <row r="9105" spans="3:4" x14ac:dyDescent="0.55000000000000004">
      <c r="C9105" s="3"/>
      <c r="D9105" s="23"/>
    </row>
    <row r="9106" spans="3:4" x14ac:dyDescent="0.55000000000000004">
      <c r="C9106" s="3"/>
      <c r="D9106" s="23"/>
    </row>
    <row r="9107" spans="3:4" x14ac:dyDescent="0.55000000000000004">
      <c r="C9107" s="3"/>
      <c r="D9107" s="23"/>
    </row>
    <row r="9108" spans="3:4" x14ac:dyDescent="0.55000000000000004">
      <c r="C9108" s="3"/>
      <c r="D9108" s="23"/>
    </row>
    <row r="9109" spans="3:4" x14ac:dyDescent="0.55000000000000004">
      <c r="C9109" s="3"/>
      <c r="D9109" s="23"/>
    </row>
    <row r="9110" spans="3:4" x14ac:dyDescent="0.55000000000000004">
      <c r="C9110" s="3"/>
      <c r="D9110" s="23"/>
    </row>
    <row r="9111" spans="3:4" x14ac:dyDescent="0.55000000000000004">
      <c r="C9111" s="3"/>
      <c r="D9111" s="23"/>
    </row>
    <row r="9112" spans="3:4" x14ac:dyDescent="0.55000000000000004">
      <c r="C9112" s="3"/>
      <c r="D9112" s="23"/>
    </row>
    <row r="9113" spans="3:4" x14ac:dyDescent="0.55000000000000004">
      <c r="C9113" s="3"/>
      <c r="D9113" s="23"/>
    </row>
    <row r="9114" spans="3:4" x14ac:dyDescent="0.55000000000000004">
      <c r="C9114" s="3"/>
      <c r="D9114" s="23"/>
    </row>
    <row r="9115" spans="3:4" x14ac:dyDescent="0.55000000000000004">
      <c r="C9115" s="3"/>
      <c r="D9115" s="23"/>
    </row>
    <row r="9116" spans="3:4" x14ac:dyDescent="0.55000000000000004">
      <c r="C9116" s="3"/>
      <c r="D9116" s="23"/>
    </row>
    <row r="9117" spans="3:4" x14ac:dyDescent="0.55000000000000004">
      <c r="C9117" s="3"/>
      <c r="D9117" s="23"/>
    </row>
    <row r="9118" spans="3:4" x14ac:dyDescent="0.55000000000000004">
      <c r="C9118" s="3"/>
      <c r="D9118" s="23"/>
    </row>
    <row r="9119" spans="3:4" x14ac:dyDescent="0.55000000000000004">
      <c r="C9119" s="3"/>
      <c r="D9119" s="23"/>
    </row>
    <row r="9120" spans="3:4" x14ac:dyDescent="0.55000000000000004">
      <c r="C9120" s="3"/>
      <c r="D9120" s="23"/>
    </row>
    <row r="9121" spans="3:4" x14ac:dyDescent="0.55000000000000004">
      <c r="C9121" s="3"/>
      <c r="D9121" s="23"/>
    </row>
    <row r="9122" spans="3:4" x14ac:dyDescent="0.55000000000000004">
      <c r="C9122" s="3"/>
      <c r="D9122" s="23"/>
    </row>
    <row r="9123" spans="3:4" x14ac:dyDescent="0.55000000000000004">
      <c r="C9123" s="3"/>
      <c r="D9123" s="23"/>
    </row>
    <row r="9124" spans="3:4" x14ac:dyDescent="0.55000000000000004">
      <c r="C9124" s="3"/>
      <c r="D9124" s="23"/>
    </row>
    <row r="9125" spans="3:4" x14ac:dyDescent="0.55000000000000004">
      <c r="C9125" s="3"/>
      <c r="D9125" s="23"/>
    </row>
    <row r="9126" spans="3:4" x14ac:dyDescent="0.55000000000000004">
      <c r="C9126" s="3"/>
      <c r="D9126" s="23"/>
    </row>
    <row r="9127" spans="3:4" x14ac:dyDescent="0.55000000000000004">
      <c r="C9127" s="3"/>
      <c r="D9127" s="23"/>
    </row>
    <row r="9128" spans="3:4" x14ac:dyDescent="0.55000000000000004">
      <c r="C9128" s="3"/>
      <c r="D9128" s="23"/>
    </row>
    <row r="9129" spans="3:4" x14ac:dyDescent="0.55000000000000004">
      <c r="C9129" s="3"/>
      <c r="D9129" s="23"/>
    </row>
    <row r="9130" spans="3:4" x14ac:dyDescent="0.55000000000000004">
      <c r="C9130" s="3"/>
      <c r="D9130" s="23"/>
    </row>
    <row r="9131" spans="3:4" x14ac:dyDescent="0.55000000000000004">
      <c r="C9131" s="3"/>
      <c r="D9131" s="23"/>
    </row>
    <row r="9132" spans="3:4" x14ac:dyDescent="0.55000000000000004">
      <c r="C9132" s="3"/>
      <c r="D9132" s="23"/>
    </row>
    <row r="9133" spans="3:4" x14ac:dyDescent="0.55000000000000004">
      <c r="C9133" s="3"/>
      <c r="D9133" s="23"/>
    </row>
    <row r="9134" spans="3:4" x14ac:dyDescent="0.55000000000000004">
      <c r="C9134" s="3"/>
      <c r="D9134" s="23"/>
    </row>
    <row r="9135" spans="3:4" x14ac:dyDescent="0.55000000000000004">
      <c r="C9135" s="3"/>
      <c r="D9135" s="23"/>
    </row>
    <row r="9136" spans="3:4" x14ac:dyDescent="0.55000000000000004">
      <c r="C9136" s="3"/>
      <c r="D9136" s="23"/>
    </row>
    <row r="9137" spans="3:4" x14ac:dyDescent="0.55000000000000004">
      <c r="C9137" s="3"/>
      <c r="D9137" s="23"/>
    </row>
    <row r="9138" spans="3:4" x14ac:dyDescent="0.55000000000000004">
      <c r="C9138" s="3"/>
      <c r="D9138" s="23"/>
    </row>
    <row r="9139" spans="3:4" x14ac:dyDescent="0.55000000000000004">
      <c r="C9139" s="3"/>
      <c r="D9139" s="23"/>
    </row>
    <row r="9140" spans="3:4" x14ac:dyDescent="0.55000000000000004">
      <c r="C9140" s="3"/>
      <c r="D9140" s="23"/>
    </row>
    <row r="9141" spans="3:4" x14ac:dyDescent="0.55000000000000004">
      <c r="C9141" s="3"/>
      <c r="D9141" s="23"/>
    </row>
    <row r="9142" spans="3:4" x14ac:dyDescent="0.55000000000000004">
      <c r="C9142" s="3"/>
      <c r="D9142" s="23"/>
    </row>
    <row r="9143" spans="3:4" x14ac:dyDescent="0.55000000000000004">
      <c r="C9143" s="3"/>
      <c r="D9143" s="23"/>
    </row>
    <row r="9144" spans="3:4" x14ac:dyDescent="0.55000000000000004">
      <c r="C9144" s="3"/>
      <c r="D9144" s="23"/>
    </row>
    <row r="9145" spans="3:4" x14ac:dyDescent="0.55000000000000004">
      <c r="C9145" s="3"/>
      <c r="D9145" s="23"/>
    </row>
    <row r="9146" spans="3:4" x14ac:dyDescent="0.55000000000000004">
      <c r="C9146" s="3"/>
      <c r="D9146" s="23"/>
    </row>
    <row r="9147" spans="3:4" x14ac:dyDescent="0.55000000000000004">
      <c r="C9147" s="3"/>
      <c r="D9147" s="23"/>
    </row>
    <row r="9148" spans="3:4" x14ac:dyDescent="0.55000000000000004">
      <c r="C9148" s="3"/>
      <c r="D9148" s="23"/>
    </row>
    <row r="9149" spans="3:4" x14ac:dyDescent="0.55000000000000004">
      <c r="C9149" s="3"/>
      <c r="D9149" s="23"/>
    </row>
    <row r="9150" spans="3:4" x14ac:dyDescent="0.55000000000000004">
      <c r="C9150" s="3"/>
      <c r="D9150" s="23"/>
    </row>
    <row r="9151" spans="3:4" x14ac:dyDescent="0.55000000000000004">
      <c r="C9151" s="3"/>
      <c r="D9151" s="23"/>
    </row>
    <row r="9152" spans="3:4" x14ac:dyDescent="0.55000000000000004">
      <c r="C9152" s="3"/>
      <c r="D9152" s="23"/>
    </row>
    <row r="9153" spans="3:4" x14ac:dyDescent="0.55000000000000004">
      <c r="C9153" s="3"/>
      <c r="D9153" s="23"/>
    </row>
    <row r="9154" spans="3:4" x14ac:dyDescent="0.55000000000000004">
      <c r="C9154" s="3"/>
      <c r="D9154" s="23"/>
    </row>
    <row r="9155" spans="3:4" x14ac:dyDescent="0.55000000000000004">
      <c r="C9155" s="3"/>
      <c r="D9155" s="23"/>
    </row>
    <row r="9156" spans="3:4" x14ac:dyDescent="0.55000000000000004">
      <c r="C9156" s="3"/>
      <c r="D9156" s="23"/>
    </row>
    <row r="9157" spans="3:4" x14ac:dyDescent="0.55000000000000004">
      <c r="C9157" s="3"/>
      <c r="D9157" s="23"/>
    </row>
    <row r="9158" spans="3:4" x14ac:dyDescent="0.55000000000000004">
      <c r="C9158" s="3"/>
      <c r="D9158" s="23"/>
    </row>
    <row r="9159" spans="3:4" x14ac:dyDescent="0.55000000000000004">
      <c r="C9159" s="3"/>
      <c r="D9159" s="23"/>
    </row>
    <row r="9160" spans="3:4" x14ac:dyDescent="0.55000000000000004">
      <c r="C9160" s="3"/>
      <c r="D9160" s="23"/>
    </row>
    <row r="9161" spans="3:4" x14ac:dyDescent="0.55000000000000004">
      <c r="C9161" s="3"/>
      <c r="D9161" s="23"/>
    </row>
    <row r="9162" spans="3:4" x14ac:dyDescent="0.55000000000000004">
      <c r="C9162" s="3"/>
      <c r="D9162" s="23"/>
    </row>
    <row r="9163" spans="3:4" x14ac:dyDescent="0.55000000000000004">
      <c r="C9163" s="3"/>
      <c r="D9163" s="23"/>
    </row>
    <row r="9164" spans="3:4" x14ac:dyDescent="0.55000000000000004">
      <c r="C9164" s="3"/>
      <c r="D9164" s="23"/>
    </row>
    <row r="9165" spans="3:4" x14ac:dyDescent="0.55000000000000004">
      <c r="C9165" s="3"/>
      <c r="D9165" s="23"/>
    </row>
    <row r="9166" spans="3:4" x14ac:dyDescent="0.55000000000000004">
      <c r="C9166" s="3"/>
      <c r="D9166" s="23"/>
    </row>
    <row r="9167" spans="3:4" x14ac:dyDescent="0.55000000000000004">
      <c r="C9167" s="3"/>
      <c r="D9167" s="23"/>
    </row>
    <row r="9168" spans="3:4" x14ac:dyDescent="0.55000000000000004">
      <c r="C9168" s="3"/>
      <c r="D9168" s="23"/>
    </row>
    <row r="9169" spans="3:4" x14ac:dyDescent="0.55000000000000004">
      <c r="C9169" s="3"/>
      <c r="D9169" s="23"/>
    </row>
    <row r="9170" spans="3:4" x14ac:dyDescent="0.55000000000000004">
      <c r="C9170" s="3"/>
      <c r="D9170" s="23"/>
    </row>
    <row r="9171" spans="3:4" x14ac:dyDescent="0.55000000000000004">
      <c r="C9171" s="3"/>
      <c r="D9171" s="23"/>
    </row>
    <row r="9172" spans="3:4" x14ac:dyDescent="0.55000000000000004">
      <c r="C9172" s="3"/>
      <c r="D9172" s="23"/>
    </row>
    <row r="9173" spans="3:4" x14ac:dyDescent="0.55000000000000004">
      <c r="C9173" s="3"/>
      <c r="D9173" s="23"/>
    </row>
    <row r="9174" spans="3:4" x14ac:dyDescent="0.55000000000000004">
      <c r="C9174" s="3"/>
      <c r="D9174" s="23"/>
    </row>
    <row r="9175" spans="3:4" x14ac:dyDescent="0.55000000000000004">
      <c r="C9175" s="3"/>
      <c r="D9175" s="23"/>
    </row>
    <row r="9176" spans="3:4" x14ac:dyDescent="0.55000000000000004">
      <c r="C9176" s="3"/>
      <c r="D9176" s="23"/>
    </row>
    <row r="9177" spans="3:4" x14ac:dyDescent="0.55000000000000004">
      <c r="C9177" s="3"/>
      <c r="D9177" s="23"/>
    </row>
    <row r="9178" spans="3:4" x14ac:dyDescent="0.55000000000000004">
      <c r="C9178" s="3"/>
      <c r="D9178" s="23"/>
    </row>
    <row r="9179" spans="3:4" x14ac:dyDescent="0.55000000000000004">
      <c r="C9179" s="3"/>
      <c r="D9179" s="23"/>
    </row>
    <row r="9180" spans="3:4" x14ac:dyDescent="0.55000000000000004">
      <c r="C9180" s="3"/>
      <c r="D9180" s="23"/>
    </row>
    <row r="9181" spans="3:4" x14ac:dyDescent="0.55000000000000004">
      <c r="C9181" s="3"/>
      <c r="D9181" s="23"/>
    </row>
    <row r="9182" spans="3:4" x14ac:dyDescent="0.55000000000000004">
      <c r="C9182" s="3"/>
      <c r="D9182" s="23"/>
    </row>
    <row r="9183" spans="3:4" x14ac:dyDescent="0.55000000000000004">
      <c r="C9183" s="3"/>
      <c r="D9183" s="23"/>
    </row>
    <row r="9184" spans="3:4" x14ac:dyDescent="0.55000000000000004">
      <c r="C9184" s="3"/>
      <c r="D9184" s="23"/>
    </row>
    <row r="9185" spans="3:4" x14ac:dyDescent="0.55000000000000004">
      <c r="C9185" s="3"/>
      <c r="D9185" s="23"/>
    </row>
    <row r="9186" spans="3:4" x14ac:dyDescent="0.55000000000000004">
      <c r="C9186" s="3"/>
      <c r="D9186" s="23"/>
    </row>
    <row r="9187" spans="3:4" x14ac:dyDescent="0.55000000000000004">
      <c r="C9187" s="3"/>
      <c r="D9187" s="23"/>
    </row>
    <row r="9188" spans="3:4" x14ac:dyDescent="0.55000000000000004">
      <c r="C9188" s="3"/>
      <c r="D9188" s="23"/>
    </row>
    <row r="9189" spans="3:4" x14ac:dyDescent="0.55000000000000004">
      <c r="C9189" s="3"/>
      <c r="D9189" s="23"/>
    </row>
    <row r="9190" spans="3:4" x14ac:dyDescent="0.55000000000000004">
      <c r="C9190" s="3"/>
      <c r="D9190" s="23"/>
    </row>
    <row r="9191" spans="3:4" x14ac:dyDescent="0.55000000000000004">
      <c r="C9191" s="3"/>
      <c r="D9191" s="23"/>
    </row>
    <row r="9192" spans="3:4" x14ac:dyDescent="0.55000000000000004">
      <c r="C9192" s="3"/>
      <c r="D9192" s="23"/>
    </row>
    <row r="9193" spans="3:4" x14ac:dyDescent="0.55000000000000004">
      <c r="C9193" s="3"/>
      <c r="D9193" s="23"/>
    </row>
    <row r="9194" spans="3:4" x14ac:dyDescent="0.55000000000000004">
      <c r="C9194" s="3"/>
      <c r="D9194" s="23"/>
    </row>
    <row r="9195" spans="3:4" x14ac:dyDescent="0.55000000000000004">
      <c r="C9195" s="3"/>
      <c r="D9195" s="23"/>
    </row>
    <row r="9196" spans="3:4" x14ac:dyDescent="0.55000000000000004">
      <c r="C9196" s="3"/>
      <c r="D9196" s="23"/>
    </row>
    <row r="9197" spans="3:4" x14ac:dyDescent="0.55000000000000004">
      <c r="C9197" s="3"/>
      <c r="D9197" s="23"/>
    </row>
    <row r="9198" spans="3:4" x14ac:dyDescent="0.55000000000000004">
      <c r="C9198" s="3"/>
      <c r="D9198" s="23"/>
    </row>
    <row r="9199" spans="3:4" x14ac:dyDescent="0.55000000000000004">
      <c r="C9199" s="3"/>
      <c r="D9199" s="23"/>
    </row>
    <row r="9200" spans="3:4" x14ac:dyDescent="0.55000000000000004">
      <c r="C9200" s="3"/>
      <c r="D9200" s="23"/>
    </row>
    <row r="9201" spans="3:4" x14ac:dyDescent="0.55000000000000004">
      <c r="C9201" s="3"/>
      <c r="D9201" s="23"/>
    </row>
    <row r="9202" spans="3:4" x14ac:dyDescent="0.55000000000000004">
      <c r="C9202" s="3"/>
      <c r="D9202" s="23"/>
    </row>
    <row r="9203" spans="3:4" x14ac:dyDescent="0.55000000000000004">
      <c r="C9203" s="3"/>
      <c r="D9203" s="23"/>
    </row>
    <row r="9204" spans="3:4" x14ac:dyDescent="0.55000000000000004">
      <c r="C9204" s="3"/>
      <c r="D9204" s="23"/>
    </row>
    <row r="9205" spans="3:4" x14ac:dyDescent="0.55000000000000004">
      <c r="C9205" s="3"/>
      <c r="D9205" s="23"/>
    </row>
    <row r="9206" spans="3:4" x14ac:dyDescent="0.55000000000000004">
      <c r="C9206" s="3"/>
      <c r="D9206" s="23"/>
    </row>
    <row r="9207" spans="3:4" x14ac:dyDescent="0.55000000000000004">
      <c r="C9207" s="3"/>
      <c r="D9207" s="23"/>
    </row>
    <row r="9208" spans="3:4" x14ac:dyDescent="0.55000000000000004">
      <c r="C9208" s="3"/>
      <c r="D9208" s="23"/>
    </row>
    <row r="9209" spans="3:4" x14ac:dyDescent="0.55000000000000004">
      <c r="C9209" s="3"/>
      <c r="D9209" s="23"/>
    </row>
    <row r="9210" spans="3:4" x14ac:dyDescent="0.55000000000000004">
      <c r="C9210" s="3"/>
      <c r="D9210" s="23"/>
    </row>
    <row r="9211" spans="3:4" x14ac:dyDescent="0.55000000000000004">
      <c r="C9211" s="3"/>
      <c r="D9211" s="23"/>
    </row>
    <row r="9212" spans="3:4" x14ac:dyDescent="0.55000000000000004">
      <c r="C9212" s="3"/>
      <c r="D9212" s="23"/>
    </row>
    <row r="9213" spans="3:4" x14ac:dyDescent="0.55000000000000004">
      <c r="C9213" s="3"/>
      <c r="D9213" s="23"/>
    </row>
    <row r="9214" spans="3:4" x14ac:dyDescent="0.55000000000000004">
      <c r="C9214" s="3"/>
      <c r="D9214" s="23"/>
    </row>
    <row r="9215" spans="3:4" x14ac:dyDescent="0.55000000000000004">
      <c r="C9215" s="3"/>
      <c r="D9215" s="23"/>
    </row>
    <row r="9216" spans="3:4" x14ac:dyDescent="0.55000000000000004">
      <c r="C9216" s="3"/>
      <c r="D9216" s="23"/>
    </row>
    <row r="9217" spans="3:4" x14ac:dyDescent="0.55000000000000004">
      <c r="C9217" s="3"/>
      <c r="D9217" s="23"/>
    </row>
    <row r="9218" spans="3:4" x14ac:dyDescent="0.55000000000000004">
      <c r="C9218" s="3"/>
      <c r="D9218" s="23"/>
    </row>
    <row r="9219" spans="3:4" x14ac:dyDescent="0.55000000000000004">
      <c r="C9219" s="3"/>
      <c r="D9219" s="23"/>
    </row>
    <row r="9220" spans="3:4" x14ac:dyDescent="0.55000000000000004">
      <c r="C9220" s="3"/>
      <c r="D9220" s="23"/>
    </row>
    <row r="9221" spans="3:4" x14ac:dyDescent="0.55000000000000004">
      <c r="C9221" s="3"/>
      <c r="D9221" s="23"/>
    </row>
    <row r="9222" spans="3:4" x14ac:dyDescent="0.55000000000000004">
      <c r="C9222" s="3"/>
      <c r="D9222" s="23"/>
    </row>
    <row r="9223" spans="3:4" x14ac:dyDescent="0.55000000000000004">
      <c r="C9223" s="3"/>
      <c r="D9223" s="23"/>
    </row>
    <row r="9224" spans="3:4" x14ac:dyDescent="0.55000000000000004">
      <c r="C9224" s="3"/>
      <c r="D9224" s="23"/>
    </row>
    <row r="9225" spans="3:4" x14ac:dyDescent="0.55000000000000004">
      <c r="C9225" s="3"/>
      <c r="D9225" s="23"/>
    </row>
    <row r="9226" spans="3:4" x14ac:dyDescent="0.55000000000000004">
      <c r="C9226" s="3"/>
      <c r="D9226" s="23"/>
    </row>
    <row r="9227" spans="3:4" x14ac:dyDescent="0.55000000000000004">
      <c r="C9227" s="3"/>
      <c r="D9227" s="23"/>
    </row>
    <row r="9228" spans="3:4" x14ac:dyDescent="0.55000000000000004">
      <c r="C9228" s="3"/>
      <c r="D9228" s="23"/>
    </row>
    <row r="9229" spans="3:4" x14ac:dyDescent="0.55000000000000004">
      <c r="C9229" s="3"/>
      <c r="D9229" s="23"/>
    </row>
    <row r="9230" spans="3:4" x14ac:dyDescent="0.55000000000000004">
      <c r="C9230" s="3"/>
      <c r="D9230" s="23"/>
    </row>
    <row r="9231" spans="3:4" x14ac:dyDescent="0.55000000000000004">
      <c r="C9231" s="3"/>
      <c r="D9231" s="23"/>
    </row>
    <row r="9232" spans="3:4" x14ac:dyDescent="0.55000000000000004">
      <c r="C9232" s="3"/>
      <c r="D9232" s="23"/>
    </row>
    <row r="9233" spans="3:4" x14ac:dyDescent="0.55000000000000004">
      <c r="C9233" s="3"/>
      <c r="D9233" s="23"/>
    </row>
    <row r="9234" spans="3:4" x14ac:dyDescent="0.55000000000000004">
      <c r="C9234" s="3"/>
      <c r="D9234" s="23"/>
    </row>
    <row r="9235" spans="3:4" x14ac:dyDescent="0.55000000000000004">
      <c r="C9235" s="3"/>
      <c r="D9235" s="23"/>
    </row>
    <row r="9236" spans="3:4" x14ac:dyDescent="0.55000000000000004">
      <c r="C9236" s="3"/>
      <c r="D9236" s="23"/>
    </row>
    <row r="9237" spans="3:4" x14ac:dyDescent="0.55000000000000004">
      <c r="C9237" s="3"/>
      <c r="D9237" s="23"/>
    </row>
    <row r="9238" spans="3:4" x14ac:dyDescent="0.55000000000000004">
      <c r="C9238" s="3"/>
      <c r="D9238" s="23"/>
    </row>
    <row r="9239" spans="3:4" x14ac:dyDescent="0.55000000000000004">
      <c r="C9239" s="3"/>
      <c r="D9239" s="23"/>
    </row>
    <row r="9240" spans="3:4" x14ac:dyDescent="0.55000000000000004">
      <c r="C9240" s="3"/>
      <c r="D9240" s="23"/>
    </row>
    <row r="9241" spans="3:4" x14ac:dyDescent="0.55000000000000004">
      <c r="C9241" s="3"/>
      <c r="D9241" s="23"/>
    </row>
    <row r="9242" spans="3:4" x14ac:dyDescent="0.55000000000000004">
      <c r="C9242" s="3"/>
      <c r="D9242" s="23"/>
    </row>
    <row r="9243" spans="3:4" x14ac:dyDescent="0.55000000000000004">
      <c r="C9243" s="3"/>
      <c r="D9243" s="23"/>
    </row>
    <row r="9244" spans="3:4" x14ac:dyDescent="0.55000000000000004">
      <c r="C9244" s="3"/>
      <c r="D9244" s="23"/>
    </row>
    <row r="9245" spans="3:4" x14ac:dyDescent="0.55000000000000004">
      <c r="C9245" s="3"/>
      <c r="D9245" s="23"/>
    </row>
    <row r="9246" spans="3:4" x14ac:dyDescent="0.55000000000000004">
      <c r="C9246" s="3"/>
      <c r="D9246" s="23"/>
    </row>
    <row r="9247" spans="3:4" x14ac:dyDescent="0.55000000000000004">
      <c r="C9247" s="3"/>
      <c r="D9247" s="23"/>
    </row>
    <row r="9248" spans="3:4" x14ac:dyDescent="0.55000000000000004">
      <c r="C9248" s="3"/>
      <c r="D9248" s="23"/>
    </row>
    <row r="9249" spans="3:4" x14ac:dyDescent="0.55000000000000004">
      <c r="C9249" s="3"/>
      <c r="D9249" s="23"/>
    </row>
    <row r="9250" spans="3:4" x14ac:dyDescent="0.55000000000000004">
      <c r="C9250" s="3"/>
      <c r="D9250" s="23"/>
    </row>
    <row r="9251" spans="3:4" x14ac:dyDescent="0.55000000000000004">
      <c r="C9251" s="3"/>
      <c r="D9251" s="23"/>
    </row>
    <row r="9252" spans="3:4" x14ac:dyDescent="0.55000000000000004">
      <c r="C9252" s="3"/>
      <c r="D9252" s="23"/>
    </row>
    <row r="9253" spans="3:4" x14ac:dyDescent="0.55000000000000004">
      <c r="C9253" s="3"/>
      <c r="D9253" s="23"/>
    </row>
    <row r="9254" spans="3:4" x14ac:dyDescent="0.55000000000000004">
      <c r="C9254" s="3"/>
      <c r="D9254" s="23"/>
    </row>
    <row r="9255" spans="3:4" x14ac:dyDescent="0.55000000000000004">
      <c r="C9255" s="3"/>
      <c r="D9255" s="23"/>
    </row>
    <row r="9256" spans="3:4" x14ac:dyDescent="0.55000000000000004">
      <c r="C9256" s="3"/>
      <c r="D9256" s="23"/>
    </row>
    <row r="9257" spans="3:4" x14ac:dyDescent="0.55000000000000004">
      <c r="C9257" s="3"/>
      <c r="D9257" s="23"/>
    </row>
    <row r="9258" spans="3:4" x14ac:dyDescent="0.55000000000000004">
      <c r="C9258" s="3"/>
      <c r="D9258" s="23"/>
    </row>
    <row r="9259" spans="3:4" x14ac:dyDescent="0.55000000000000004">
      <c r="C9259" s="3"/>
      <c r="D9259" s="23"/>
    </row>
    <row r="9260" spans="3:4" x14ac:dyDescent="0.55000000000000004">
      <c r="C9260" s="3"/>
      <c r="D9260" s="23"/>
    </row>
    <row r="9261" spans="3:4" x14ac:dyDescent="0.55000000000000004">
      <c r="C9261" s="3"/>
      <c r="D9261" s="23"/>
    </row>
    <row r="9262" spans="3:4" x14ac:dyDescent="0.55000000000000004">
      <c r="C9262" s="3"/>
      <c r="D9262" s="23"/>
    </row>
    <row r="9263" spans="3:4" x14ac:dyDescent="0.55000000000000004">
      <c r="C9263" s="3"/>
      <c r="D9263" s="23"/>
    </row>
    <row r="9264" spans="3:4" x14ac:dyDescent="0.55000000000000004">
      <c r="C9264" s="3"/>
      <c r="D9264" s="23"/>
    </row>
    <row r="9265" spans="3:4" x14ac:dyDescent="0.55000000000000004">
      <c r="C9265" s="3"/>
      <c r="D9265" s="23"/>
    </row>
    <row r="9266" spans="3:4" x14ac:dyDescent="0.55000000000000004">
      <c r="C9266" s="3"/>
      <c r="D9266" s="23"/>
    </row>
    <row r="9267" spans="3:4" x14ac:dyDescent="0.55000000000000004">
      <c r="C9267" s="3"/>
      <c r="D9267" s="23"/>
    </row>
    <row r="9268" spans="3:4" x14ac:dyDescent="0.55000000000000004">
      <c r="C9268" s="3"/>
      <c r="D9268" s="23"/>
    </row>
    <row r="9269" spans="3:4" x14ac:dyDescent="0.55000000000000004">
      <c r="C9269" s="3"/>
      <c r="D9269" s="23"/>
    </row>
    <row r="9270" spans="3:4" x14ac:dyDescent="0.55000000000000004">
      <c r="C9270" s="3"/>
      <c r="D9270" s="23"/>
    </row>
    <row r="9271" spans="3:4" x14ac:dyDescent="0.55000000000000004">
      <c r="C9271" s="3"/>
      <c r="D9271" s="23"/>
    </row>
    <row r="9272" spans="3:4" x14ac:dyDescent="0.55000000000000004">
      <c r="C9272" s="3"/>
      <c r="D9272" s="23"/>
    </row>
    <row r="9273" spans="3:4" x14ac:dyDescent="0.55000000000000004">
      <c r="C9273" s="3"/>
      <c r="D9273" s="23"/>
    </row>
    <row r="9274" spans="3:4" x14ac:dyDescent="0.55000000000000004">
      <c r="C9274" s="3"/>
      <c r="D9274" s="23"/>
    </row>
    <row r="9275" spans="3:4" x14ac:dyDescent="0.55000000000000004">
      <c r="C9275" s="3"/>
      <c r="D9275" s="23"/>
    </row>
    <row r="9276" spans="3:4" x14ac:dyDescent="0.55000000000000004">
      <c r="C9276" s="3"/>
      <c r="D9276" s="23"/>
    </row>
    <row r="9277" spans="3:4" x14ac:dyDescent="0.55000000000000004">
      <c r="C9277" s="3"/>
      <c r="D9277" s="23"/>
    </row>
    <row r="9278" spans="3:4" x14ac:dyDescent="0.55000000000000004">
      <c r="C9278" s="3"/>
      <c r="D9278" s="23"/>
    </row>
    <row r="9279" spans="3:4" x14ac:dyDescent="0.55000000000000004">
      <c r="C9279" s="3"/>
      <c r="D9279" s="23"/>
    </row>
    <row r="9280" spans="3:4" x14ac:dyDescent="0.55000000000000004">
      <c r="C9280" s="3"/>
      <c r="D9280" s="23"/>
    </row>
    <row r="9281" spans="3:4" x14ac:dyDescent="0.55000000000000004">
      <c r="C9281" s="3"/>
      <c r="D9281" s="23"/>
    </row>
    <row r="9282" spans="3:4" x14ac:dyDescent="0.55000000000000004">
      <c r="C9282" s="3"/>
      <c r="D9282" s="23"/>
    </row>
    <row r="9283" spans="3:4" x14ac:dyDescent="0.55000000000000004">
      <c r="C9283" s="3"/>
      <c r="D9283" s="23"/>
    </row>
    <row r="9284" spans="3:4" x14ac:dyDescent="0.55000000000000004">
      <c r="C9284" s="3"/>
      <c r="D9284" s="23"/>
    </row>
    <row r="9285" spans="3:4" x14ac:dyDescent="0.55000000000000004">
      <c r="C9285" s="3"/>
      <c r="D9285" s="23"/>
    </row>
    <row r="9286" spans="3:4" x14ac:dyDescent="0.55000000000000004">
      <c r="C9286" s="3"/>
      <c r="D9286" s="23"/>
    </row>
    <row r="9287" spans="3:4" x14ac:dyDescent="0.55000000000000004">
      <c r="C9287" s="3"/>
      <c r="D9287" s="23"/>
    </row>
    <row r="9288" spans="3:4" x14ac:dyDescent="0.55000000000000004">
      <c r="C9288" s="3"/>
      <c r="D9288" s="23"/>
    </row>
    <row r="9289" spans="3:4" x14ac:dyDescent="0.55000000000000004">
      <c r="C9289" s="3"/>
      <c r="D9289" s="23"/>
    </row>
    <row r="9290" spans="3:4" x14ac:dyDescent="0.55000000000000004">
      <c r="C9290" s="3"/>
      <c r="D9290" s="23"/>
    </row>
    <row r="9291" spans="3:4" x14ac:dyDescent="0.55000000000000004">
      <c r="C9291" s="3"/>
      <c r="D9291" s="23"/>
    </row>
    <row r="9292" spans="3:4" x14ac:dyDescent="0.55000000000000004">
      <c r="C9292" s="3"/>
      <c r="D9292" s="23"/>
    </row>
    <row r="9293" spans="3:4" x14ac:dyDescent="0.55000000000000004">
      <c r="C9293" s="3"/>
      <c r="D9293" s="23"/>
    </row>
    <row r="9294" spans="3:4" x14ac:dyDescent="0.55000000000000004">
      <c r="C9294" s="3"/>
      <c r="D9294" s="23"/>
    </row>
    <row r="9295" spans="3:4" x14ac:dyDescent="0.55000000000000004">
      <c r="C9295" s="3"/>
      <c r="D9295" s="23"/>
    </row>
    <row r="9296" spans="3:4" x14ac:dyDescent="0.55000000000000004">
      <c r="C9296" s="3"/>
      <c r="D9296" s="23"/>
    </row>
    <row r="9297" spans="3:4" x14ac:dyDescent="0.55000000000000004">
      <c r="C9297" s="3"/>
      <c r="D9297" s="23"/>
    </row>
    <row r="9298" spans="3:4" x14ac:dyDescent="0.55000000000000004">
      <c r="C9298" s="3"/>
      <c r="D9298" s="23"/>
    </row>
    <row r="9299" spans="3:4" x14ac:dyDescent="0.55000000000000004">
      <c r="C9299" s="3"/>
      <c r="D9299" s="23"/>
    </row>
    <row r="9300" spans="3:4" x14ac:dyDescent="0.55000000000000004">
      <c r="C9300" s="3"/>
      <c r="D9300" s="23"/>
    </row>
    <row r="9301" spans="3:4" x14ac:dyDescent="0.55000000000000004">
      <c r="C9301" s="3"/>
      <c r="D9301" s="23"/>
    </row>
    <row r="9302" spans="3:4" x14ac:dyDescent="0.55000000000000004">
      <c r="C9302" s="3"/>
      <c r="D9302" s="23"/>
    </row>
    <row r="9303" spans="3:4" x14ac:dyDescent="0.55000000000000004">
      <c r="C9303" s="3"/>
      <c r="D9303" s="23"/>
    </row>
    <row r="9304" spans="3:4" x14ac:dyDescent="0.55000000000000004">
      <c r="C9304" s="3"/>
      <c r="D9304" s="23"/>
    </row>
    <row r="9305" spans="3:4" x14ac:dyDescent="0.55000000000000004">
      <c r="C9305" s="3"/>
      <c r="D9305" s="23"/>
    </row>
    <row r="9306" spans="3:4" x14ac:dyDescent="0.55000000000000004">
      <c r="C9306" s="3"/>
      <c r="D9306" s="23"/>
    </row>
    <row r="9307" spans="3:4" x14ac:dyDescent="0.55000000000000004">
      <c r="C9307" s="3"/>
      <c r="D9307" s="23"/>
    </row>
    <row r="9308" spans="3:4" x14ac:dyDescent="0.55000000000000004">
      <c r="C9308" s="3"/>
      <c r="D9308" s="23"/>
    </row>
    <row r="9309" spans="3:4" x14ac:dyDescent="0.55000000000000004">
      <c r="C9309" s="3"/>
      <c r="D9309" s="23"/>
    </row>
    <row r="9310" spans="3:4" x14ac:dyDescent="0.55000000000000004">
      <c r="C9310" s="3"/>
      <c r="D9310" s="23"/>
    </row>
    <row r="9311" spans="3:4" x14ac:dyDescent="0.55000000000000004">
      <c r="C9311" s="3"/>
      <c r="D9311" s="23"/>
    </row>
    <row r="9312" spans="3:4" x14ac:dyDescent="0.55000000000000004">
      <c r="C9312" s="3"/>
      <c r="D9312" s="23"/>
    </row>
    <row r="9313" spans="3:4" x14ac:dyDescent="0.55000000000000004">
      <c r="C9313" s="3"/>
      <c r="D9313" s="23"/>
    </row>
    <row r="9314" spans="3:4" x14ac:dyDescent="0.55000000000000004">
      <c r="C9314" s="3"/>
      <c r="D9314" s="23"/>
    </row>
    <row r="9315" spans="3:4" x14ac:dyDescent="0.55000000000000004">
      <c r="C9315" s="3"/>
      <c r="D9315" s="23"/>
    </row>
    <row r="9316" spans="3:4" x14ac:dyDescent="0.55000000000000004">
      <c r="C9316" s="3"/>
      <c r="D9316" s="23"/>
    </row>
    <row r="9317" spans="3:4" x14ac:dyDescent="0.55000000000000004">
      <c r="C9317" s="3"/>
      <c r="D9317" s="23"/>
    </row>
    <row r="9318" spans="3:4" x14ac:dyDescent="0.55000000000000004">
      <c r="C9318" s="3"/>
      <c r="D9318" s="23"/>
    </row>
    <row r="9319" spans="3:4" x14ac:dyDescent="0.55000000000000004">
      <c r="C9319" s="3"/>
      <c r="D9319" s="23"/>
    </row>
    <row r="9320" spans="3:4" x14ac:dyDescent="0.55000000000000004">
      <c r="C9320" s="3"/>
      <c r="D9320" s="23"/>
    </row>
    <row r="9321" spans="3:4" x14ac:dyDescent="0.55000000000000004">
      <c r="C9321" s="3"/>
      <c r="D9321" s="23"/>
    </row>
    <row r="9322" spans="3:4" x14ac:dyDescent="0.55000000000000004">
      <c r="C9322" s="3"/>
      <c r="D9322" s="23"/>
    </row>
    <row r="9323" spans="3:4" x14ac:dyDescent="0.55000000000000004">
      <c r="C9323" s="3"/>
      <c r="D9323" s="23"/>
    </row>
    <row r="9324" spans="3:4" x14ac:dyDescent="0.55000000000000004">
      <c r="C9324" s="3"/>
      <c r="D9324" s="23"/>
    </row>
    <row r="9325" spans="3:4" x14ac:dyDescent="0.55000000000000004">
      <c r="C9325" s="3"/>
      <c r="D9325" s="23"/>
    </row>
    <row r="9326" spans="3:4" x14ac:dyDescent="0.55000000000000004">
      <c r="C9326" s="3"/>
      <c r="D9326" s="23"/>
    </row>
    <row r="9327" spans="3:4" x14ac:dyDescent="0.55000000000000004">
      <c r="C9327" s="3"/>
      <c r="D9327" s="23"/>
    </row>
    <row r="9328" spans="3:4" x14ac:dyDescent="0.55000000000000004">
      <c r="C9328" s="3"/>
      <c r="D9328" s="23"/>
    </row>
    <row r="9329" spans="3:4" x14ac:dyDescent="0.55000000000000004">
      <c r="C9329" s="3"/>
      <c r="D9329" s="23"/>
    </row>
    <row r="9330" spans="3:4" x14ac:dyDescent="0.55000000000000004">
      <c r="C9330" s="3"/>
      <c r="D9330" s="23"/>
    </row>
    <row r="9331" spans="3:4" x14ac:dyDescent="0.55000000000000004">
      <c r="C9331" s="3"/>
      <c r="D9331" s="23"/>
    </row>
    <row r="9332" spans="3:4" x14ac:dyDescent="0.55000000000000004">
      <c r="C9332" s="3"/>
      <c r="D9332" s="23"/>
    </row>
    <row r="9333" spans="3:4" x14ac:dyDescent="0.55000000000000004">
      <c r="C9333" s="3"/>
      <c r="D9333" s="23"/>
    </row>
    <row r="9334" spans="3:4" x14ac:dyDescent="0.55000000000000004">
      <c r="C9334" s="3"/>
      <c r="D9334" s="23"/>
    </row>
    <row r="9335" spans="3:4" x14ac:dyDescent="0.55000000000000004">
      <c r="C9335" s="3"/>
      <c r="D9335" s="23"/>
    </row>
    <row r="9336" spans="3:4" x14ac:dyDescent="0.55000000000000004">
      <c r="C9336" s="3"/>
      <c r="D9336" s="23"/>
    </row>
    <row r="9337" spans="3:4" x14ac:dyDescent="0.55000000000000004">
      <c r="C9337" s="3"/>
      <c r="D9337" s="23"/>
    </row>
    <row r="9338" spans="3:4" x14ac:dyDescent="0.55000000000000004">
      <c r="C9338" s="3"/>
      <c r="D9338" s="23"/>
    </row>
    <row r="9339" spans="3:4" x14ac:dyDescent="0.55000000000000004">
      <c r="C9339" s="3"/>
      <c r="D9339" s="23"/>
    </row>
    <row r="9340" spans="3:4" x14ac:dyDescent="0.55000000000000004">
      <c r="C9340" s="3"/>
      <c r="D9340" s="23"/>
    </row>
    <row r="9341" spans="3:4" x14ac:dyDescent="0.55000000000000004">
      <c r="C9341" s="3"/>
      <c r="D9341" s="23"/>
    </row>
    <row r="9342" spans="3:4" x14ac:dyDescent="0.55000000000000004">
      <c r="C9342" s="3"/>
      <c r="D9342" s="23"/>
    </row>
    <row r="9343" spans="3:4" x14ac:dyDescent="0.55000000000000004">
      <c r="C9343" s="3"/>
      <c r="D9343" s="23"/>
    </row>
    <row r="9344" spans="3:4" x14ac:dyDescent="0.55000000000000004">
      <c r="C9344" s="3"/>
      <c r="D9344" s="23"/>
    </row>
    <row r="9345" spans="3:4" x14ac:dyDescent="0.55000000000000004">
      <c r="C9345" s="3"/>
      <c r="D9345" s="23"/>
    </row>
    <row r="9346" spans="3:4" x14ac:dyDescent="0.55000000000000004">
      <c r="C9346" s="3"/>
      <c r="D9346" s="23"/>
    </row>
    <row r="9347" spans="3:4" x14ac:dyDescent="0.55000000000000004">
      <c r="C9347" s="3"/>
      <c r="D9347" s="23"/>
    </row>
    <row r="9348" spans="3:4" x14ac:dyDescent="0.55000000000000004">
      <c r="C9348" s="3"/>
      <c r="D9348" s="23"/>
    </row>
    <row r="9349" spans="3:4" x14ac:dyDescent="0.55000000000000004">
      <c r="C9349" s="3"/>
      <c r="D9349" s="23"/>
    </row>
    <row r="9350" spans="3:4" x14ac:dyDescent="0.55000000000000004">
      <c r="C9350" s="3"/>
      <c r="D9350" s="23"/>
    </row>
    <row r="9351" spans="3:4" x14ac:dyDescent="0.55000000000000004">
      <c r="C9351" s="3"/>
      <c r="D9351" s="23"/>
    </row>
    <row r="9352" spans="3:4" x14ac:dyDescent="0.55000000000000004">
      <c r="C9352" s="3"/>
      <c r="D9352" s="23"/>
    </row>
    <row r="9353" spans="3:4" x14ac:dyDescent="0.55000000000000004">
      <c r="C9353" s="3"/>
      <c r="D9353" s="23"/>
    </row>
    <row r="9354" spans="3:4" x14ac:dyDescent="0.55000000000000004">
      <c r="C9354" s="3"/>
      <c r="D9354" s="23"/>
    </row>
    <row r="9355" spans="3:4" x14ac:dyDescent="0.55000000000000004">
      <c r="C9355" s="3"/>
      <c r="D9355" s="23"/>
    </row>
    <row r="9356" spans="3:4" x14ac:dyDescent="0.55000000000000004">
      <c r="C9356" s="3"/>
      <c r="D9356" s="23"/>
    </row>
    <row r="9357" spans="3:4" x14ac:dyDescent="0.55000000000000004">
      <c r="C9357" s="3"/>
      <c r="D9357" s="23"/>
    </row>
    <row r="9358" spans="3:4" x14ac:dyDescent="0.55000000000000004">
      <c r="C9358" s="3"/>
      <c r="D9358" s="23"/>
    </row>
    <row r="9359" spans="3:4" x14ac:dyDescent="0.55000000000000004">
      <c r="C9359" s="3"/>
      <c r="D9359" s="23"/>
    </row>
    <row r="9360" spans="3:4" x14ac:dyDescent="0.55000000000000004">
      <c r="C9360" s="3"/>
      <c r="D9360" s="23"/>
    </row>
    <row r="9361" spans="3:4" x14ac:dyDescent="0.55000000000000004">
      <c r="C9361" s="3"/>
      <c r="D9361" s="23"/>
    </row>
    <row r="9362" spans="3:4" x14ac:dyDescent="0.55000000000000004">
      <c r="C9362" s="3"/>
      <c r="D9362" s="23"/>
    </row>
    <row r="9363" spans="3:4" x14ac:dyDescent="0.55000000000000004">
      <c r="C9363" s="3"/>
      <c r="D9363" s="23"/>
    </row>
    <row r="9364" spans="3:4" x14ac:dyDescent="0.55000000000000004">
      <c r="C9364" s="3"/>
      <c r="D9364" s="23"/>
    </row>
    <row r="9365" spans="3:4" x14ac:dyDescent="0.55000000000000004">
      <c r="C9365" s="3"/>
      <c r="D9365" s="23"/>
    </row>
    <row r="9366" spans="3:4" x14ac:dyDescent="0.55000000000000004">
      <c r="C9366" s="3"/>
      <c r="D9366" s="23"/>
    </row>
    <row r="9367" spans="3:4" x14ac:dyDescent="0.55000000000000004">
      <c r="C9367" s="3"/>
      <c r="D9367" s="23"/>
    </row>
    <row r="9368" spans="3:4" x14ac:dyDescent="0.55000000000000004">
      <c r="C9368" s="3"/>
      <c r="D9368" s="23"/>
    </row>
    <row r="9369" spans="3:4" x14ac:dyDescent="0.55000000000000004">
      <c r="C9369" s="3"/>
      <c r="D9369" s="23"/>
    </row>
    <row r="9370" spans="3:4" x14ac:dyDescent="0.55000000000000004">
      <c r="C9370" s="3"/>
      <c r="D9370" s="23"/>
    </row>
    <row r="9371" spans="3:4" x14ac:dyDescent="0.55000000000000004">
      <c r="C9371" s="3"/>
      <c r="D9371" s="23"/>
    </row>
    <row r="9372" spans="3:4" x14ac:dyDescent="0.55000000000000004">
      <c r="C9372" s="3"/>
      <c r="D9372" s="23"/>
    </row>
    <row r="9373" spans="3:4" x14ac:dyDescent="0.55000000000000004">
      <c r="C9373" s="3"/>
      <c r="D9373" s="23"/>
    </row>
    <row r="9374" spans="3:4" x14ac:dyDescent="0.55000000000000004">
      <c r="C9374" s="3"/>
      <c r="D9374" s="23"/>
    </row>
    <row r="9375" spans="3:4" x14ac:dyDescent="0.55000000000000004">
      <c r="C9375" s="3"/>
      <c r="D9375" s="23"/>
    </row>
    <row r="9376" spans="3:4" x14ac:dyDescent="0.55000000000000004">
      <c r="C9376" s="3"/>
      <c r="D9376" s="23"/>
    </row>
    <row r="9377" spans="3:4" x14ac:dyDescent="0.55000000000000004">
      <c r="C9377" s="3"/>
      <c r="D9377" s="23"/>
    </row>
    <row r="9378" spans="3:4" x14ac:dyDescent="0.55000000000000004">
      <c r="C9378" s="3"/>
      <c r="D9378" s="23"/>
    </row>
    <row r="9379" spans="3:4" x14ac:dyDescent="0.55000000000000004">
      <c r="C9379" s="3"/>
      <c r="D9379" s="23"/>
    </row>
    <row r="9380" spans="3:4" x14ac:dyDescent="0.55000000000000004">
      <c r="C9380" s="3"/>
      <c r="D9380" s="23"/>
    </row>
    <row r="9381" spans="3:4" x14ac:dyDescent="0.55000000000000004">
      <c r="C9381" s="3"/>
      <c r="D9381" s="23"/>
    </row>
    <row r="9382" spans="3:4" x14ac:dyDescent="0.55000000000000004">
      <c r="C9382" s="3"/>
      <c r="D9382" s="23"/>
    </row>
    <row r="9383" spans="3:4" x14ac:dyDescent="0.55000000000000004">
      <c r="C9383" s="3"/>
      <c r="D9383" s="23"/>
    </row>
    <row r="9384" spans="3:4" x14ac:dyDescent="0.55000000000000004">
      <c r="C9384" s="3"/>
      <c r="D9384" s="23"/>
    </row>
    <row r="9385" spans="3:4" x14ac:dyDescent="0.55000000000000004">
      <c r="C9385" s="3"/>
      <c r="D9385" s="23"/>
    </row>
    <row r="9386" spans="3:4" x14ac:dyDescent="0.55000000000000004">
      <c r="C9386" s="3"/>
      <c r="D9386" s="23"/>
    </row>
    <row r="9387" spans="3:4" x14ac:dyDescent="0.55000000000000004">
      <c r="C9387" s="3"/>
      <c r="D9387" s="23"/>
    </row>
    <row r="9388" spans="3:4" x14ac:dyDescent="0.55000000000000004">
      <c r="C9388" s="3"/>
      <c r="D9388" s="23"/>
    </row>
    <row r="9389" spans="3:4" x14ac:dyDescent="0.55000000000000004">
      <c r="C9389" s="3"/>
      <c r="D9389" s="23"/>
    </row>
    <row r="9390" spans="3:4" x14ac:dyDescent="0.55000000000000004">
      <c r="C9390" s="3"/>
      <c r="D9390" s="23"/>
    </row>
    <row r="9391" spans="3:4" x14ac:dyDescent="0.55000000000000004">
      <c r="C9391" s="3"/>
      <c r="D9391" s="23"/>
    </row>
    <row r="9392" spans="3:4" x14ac:dyDescent="0.55000000000000004">
      <c r="C9392" s="3"/>
      <c r="D9392" s="23"/>
    </row>
    <row r="9393" spans="3:4" x14ac:dyDescent="0.55000000000000004">
      <c r="C9393" s="3"/>
      <c r="D9393" s="23"/>
    </row>
    <row r="9394" spans="3:4" x14ac:dyDescent="0.55000000000000004">
      <c r="C9394" s="3"/>
      <c r="D9394" s="23"/>
    </row>
    <row r="9395" spans="3:4" x14ac:dyDescent="0.55000000000000004">
      <c r="C9395" s="3"/>
      <c r="D9395" s="23"/>
    </row>
    <row r="9396" spans="3:4" x14ac:dyDescent="0.55000000000000004">
      <c r="C9396" s="3"/>
      <c r="D9396" s="23"/>
    </row>
    <row r="9397" spans="3:4" x14ac:dyDescent="0.55000000000000004">
      <c r="C9397" s="3"/>
      <c r="D9397" s="23"/>
    </row>
    <row r="9398" spans="3:4" x14ac:dyDescent="0.55000000000000004">
      <c r="C9398" s="3"/>
      <c r="D9398" s="23"/>
    </row>
    <row r="9399" spans="3:4" x14ac:dyDescent="0.55000000000000004">
      <c r="C9399" s="3"/>
      <c r="D9399" s="23"/>
    </row>
    <row r="9400" spans="3:4" x14ac:dyDescent="0.55000000000000004">
      <c r="C9400" s="3"/>
      <c r="D9400" s="23"/>
    </row>
    <row r="9401" spans="3:4" x14ac:dyDescent="0.55000000000000004">
      <c r="C9401" s="3"/>
      <c r="D9401" s="23"/>
    </row>
    <row r="9402" spans="3:4" x14ac:dyDescent="0.55000000000000004">
      <c r="C9402" s="3"/>
      <c r="D9402" s="23"/>
    </row>
    <row r="9403" spans="3:4" x14ac:dyDescent="0.55000000000000004">
      <c r="C9403" s="3"/>
      <c r="D9403" s="23"/>
    </row>
    <row r="9404" spans="3:4" x14ac:dyDescent="0.55000000000000004">
      <c r="C9404" s="3"/>
      <c r="D9404" s="23"/>
    </row>
    <row r="9405" spans="3:4" x14ac:dyDescent="0.55000000000000004">
      <c r="C9405" s="3"/>
      <c r="D9405" s="23"/>
    </row>
    <row r="9406" spans="3:4" x14ac:dyDescent="0.55000000000000004">
      <c r="C9406" s="3"/>
      <c r="D9406" s="23"/>
    </row>
    <row r="9407" spans="3:4" x14ac:dyDescent="0.55000000000000004">
      <c r="C9407" s="3"/>
      <c r="D9407" s="23"/>
    </row>
    <row r="9408" spans="3:4" x14ac:dyDescent="0.55000000000000004">
      <c r="C9408" s="3"/>
      <c r="D9408" s="23"/>
    </row>
    <row r="9409" spans="3:4" x14ac:dyDescent="0.55000000000000004">
      <c r="C9409" s="3"/>
      <c r="D9409" s="23"/>
    </row>
    <row r="9410" spans="3:4" x14ac:dyDescent="0.55000000000000004">
      <c r="C9410" s="3"/>
      <c r="D9410" s="23"/>
    </row>
    <row r="9411" spans="3:4" x14ac:dyDescent="0.55000000000000004">
      <c r="C9411" s="3"/>
      <c r="D9411" s="23"/>
    </row>
    <row r="9412" spans="3:4" x14ac:dyDescent="0.55000000000000004">
      <c r="C9412" s="3"/>
      <c r="D9412" s="23"/>
    </row>
    <row r="9413" spans="3:4" x14ac:dyDescent="0.55000000000000004">
      <c r="C9413" s="3"/>
      <c r="D9413" s="23"/>
    </row>
    <row r="9414" spans="3:4" x14ac:dyDescent="0.55000000000000004">
      <c r="C9414" s="3"/>
      <c r="D9414" s="23"/>
    </row>
    <row r="9415" spans="3:4" x14ac:dyDescent="0.55000000000000004">
      <c r="C9415" s="3"/>
      <c r="D9415" s="23"/>
    </row>
    <row r="9416" spans="3:4" x14ac:dyDescent="0.55000000000000004">
      <c r="C9416" s="3"/>
      <c r="D9416" s="23"/>
    </row>
    <row r="9417" spans="3:4" x14ac:dyDescent="0.55000000000000004">
      <c r="C9417" s="3"/>
      <c r="D9417" s="23"/>
    </row>
    <row r="9418" spans="3:4" x14ac:dyDescent="0.55000000000000004">
      <c r="C9418" s="3"/>
      <c r="D9418" s="23"/>
    </row>
    <row r="9419" spans="3:4" x14ac:dyDescent="0.55000000000000004">
      <c r="C9419" s="3"/>
      <c r="D9419" s="23"/>
    </row>
    <row r="9420" spans="3:4" x14ac:dyDescent="0.55000000000000004">
      <c r="C9420" s="3"/>
      <c r="D9420" s="23"/>
    </row>
    <row r="9421" spans="3:4" x14ac:dyDescent="0.55000000000000004">
      <c r="C9421" s="3"/>
      <c r="D9421" s="23"/>
    </row>
    <row r="9422" spans="3:4" x14ac:dyDescent="0.55000000000000004">
      <c r="C9422" s="3"/>
      <c r="D9422" s="23"/>
    </row>
    <row r="9423" spans="3:4" x14ac:dyDescent="0.55000000000000004">
      <c r="C9423" s="3"/>
      <c r="D9423" s="23"/>
    </row>
    <row r="9424" spans="3:4" x14ac:dyDescent="0.55000000000000004">
      <c r="C9424" s="3"/>
      <c r="D9424" s="23"/>
    </row>
    <row r="9425" spans="3:4" x14ac:dyDescent="0.55000000000000004">
      <c r="C9425" s="3"/>
      <c r="D9425" s="23"/>
    </row>
    <row r="9426" spans="3:4" x14ac:dyDescent="0.55000000000000004">
      <c r="C9426" s="3"/>
      <c r="D9426" s="23"/>
    </row>
    <row r="9427" spans="3:4" x14ac:dyDescent="0.55000000000000004">
      <c r="C9427" s="3"/>
      <c r="D9427" s="23"/>
    </row>
    <row r="9428" spans="3:4" x14ac:dyDescent="0.55000000000000004">
      <c r="C9428" s="3"/>
      <c r="D9428" s="23"/>
    </row>
    <row r="9429" spans="3:4" x14ac:dyDescent="0.55000000000000004">
      <c r="C9429" s="3"/>
      <c r="D9429" s="23"/>
    </row>
    <row r="9430" spans="3:4" x14ac:dyDescent="0.55000000000000004">
      <c r="C9430" s="3"/>
      <c r="D9430" s="23"/>
    </row>
    <row r="9431" spans="3:4" x14ac:dyDescent="0.55000000000000004">
      <c r="C9431" s="3"/>
      <c r="D9431" s="23"/>
    </row>
    <row r="9432" spans="3:4" x14ac:dyDescent="0.55000000000000004">
      <c r="C9432" s="3"/>
      <c r="D9432" s="23"/>
    </row>
    <row r="9433" spans="3:4" x14ac:dyDescent="0.55000000000000004">
      <c r="C9433" s="3"/>
      <c r="D9433" s="23"/>
    </row>
    <row r="9434" spans="3:4" x14ac:dyDescent="0.55000000000000004">
      <c r="C9434" s="3"/>
      <c r="D9434" s="23"/>
    </row>
    <row r="9435" spans="3:4" x14ac:dyDescent="0.55000000000000004">
      <c r="C9435" s="3"/>
      <c r="D9435" s="23"/>
    </row>
    <row r="9436" spans="3:4" x14ac:dyDescent="0.55000000000000004">
      <c r="C9436" s="3"/>
      <c r="D9436" s="23"/>
    </row>
    <row r="9437" spans="3:4" x14ac:dyDescent="0.55000000000000004">
      <c r="C9437" s="3"/>
      <c r="D9437" s="23"/>
    </row>
    <row r="9438" spans="3:4" x14ac:dyDescent="0.55000000000000004">
      <c r="C9438" s="3"/>
      <c r="D9438" s="23"/>
    </row>
    <row r="9439" spans="3:4" x14ac:dyDescent="0.55000000000000004">
      <c r="C9439" s="3"/>
      <c r="D9439" s="23"/>
    </row>
    <row r="9440" spans="3:4" x14ac:dyDescent="0.55000000000000004">
      <c r="C9440" s="3"/>
      <c r="D9440" s="23"/>
    </row>
    <row r="9441" spans="3:4" x14ac:dyDescent="0.55000000000000004">
      <c r="C9441" s="3"/>
      <c r="D9441" s="23"/>
    </row>
    <row r="9442" spans="3:4" x14ac:dyDescent="0.55000000000000004">
      <c r="C9442" s="3"/>
      <c r="D9442" s="23"/>
    </row>
    <row r="9443" spans="3:4" x14ac:dyDescent="0.55000000000000004">
      <c r="C9443" s="3"/>
      <c r="D9443" s="23"/>
    </row>
    <row r="9444" spans="3:4" x14ac:dyDescent="0.55000000000000004">
      <c r="C9444" s="3"/>
      <c r="D9444" s="23"/>
    </row>
    <row r="9445" spans="3:4" x14ac:dyDescent="0.55000000000000004">
      <c r="C9445" s="3"/>
      <c r="D9445" s="23"/>
    </row>
    <row r="9446" spans="3:4" x14ac:dyDescent="0.55000000000000004">
      <c r="C9446" s="3"/>
      <c r="D9446" s="23"/>
    </row>
    <row r="9447" spans="3:4" x14ac:dyDescent="0.55000000000000004">
      <c r="C9447" s="3"/>
      <c r="D9447" s="23"/>
    </row>
    <row r="9448" spans="3:4" x14ac:dyDescent="0.55000000000000004">
      <c r="C9448" s="3"/>
      <c r="D9448" s="23"/>
    </row>
    <row r="9449" spans="3:4" x14ac:dyDescent="0.55000000000000004">
      <c r="C9449" s="3"/>
      <c r="D9449" s="23"/>
    </row>
    <row r="9450" spans="3:4" x14ac:dyDescent="0.55000000000000004">
      <c r="C9450" s="3"/>
      <c r="D9450" s="23"/>
    </row>
    <row r="9451" spans="3:4" x14ac:dyDescent="0.55000000000000004">
      <c r="C9451" s="3"/>
      <c r="D9451" s="23"/>
    </row>
    <row r="9452" spans="3:4" x14ac:dyDescent="0.55000000000000004">
      <c r="C9452" s="3"/>
      <c r="D9452" s="23"/>
    </row>
    <row r="9453" spans="3:4" x14ac:dyDescent="0.55000000000000004">
      <c r="C9453" s="3"/>
      <c r="D9453" s="23"/>
    </row>
    <row r="9454" spans="3:4" x14ac:dyDescent="0.55000000000000004">
      <c r="C9454" s="3"/>
      <c r="D9454" s="23"/>
    </row>
    <row r="9455" spans="3:4" x14ac:dyDescent="0.55000000000000004">
      <c r="C9455" s="3"/>
      <c r="D9455" s="23"/>
    </row>
    <row r="9456" spans="3:4" x14ac:dyDescent="0.55000000000000004">
      <c r="C9456" s="3"/>
      <c r="D9456" s="23"/>
    </row>
    <row r="9457" spans="3:4" x14ac:dyDescent="0.55000000000000004">
      <c r="C9457" s="3"/>
      <c r="D9457" s="23"/>
    </row>
    <row r="9458" spans="3:4" x14ac:dyDescent="0.55000000000000004">
      <c r="C9458" s="3"/>
      <c r="D9458" s="23"/>
    </row>
    <row r="9459" spans="3:4" x14ac:dyDescent="0.55000000000000004">
      <c r="C9459" s="3"/>
      <c r="D9459" s="23"/>
    </row>
    <row r="9460" spans="3:4" x14ac:dyDescent="0.55000000000000004">
      <c r="C9460" s="3"/>
      <c r="D9460" s="23"/>
    </row>
    <row r="9461" spans="3:4" x14ac:dyDescent="0.55000000000000004">
      <c r="C9461" s="3"/>
      <c r="D9461" s="23"/>
    </row>
    <row r="9462" spans="3:4" x14ac:dyDescent="0.55000000000000004">
      <c r="C9462" s="3"/>
      <c r="D9462" s="23"/>
    </row>
    <row r="9463" spans="3:4" x14ac:dyDescent="0.55000000000000004">
      <c r="C9463" s="3"/>
      <c r="D9463" s="23"/>
    </row>
    <row r="9464" spans="3:4" x14ac:dyDescent="0.55000000000000004">
      <c r="C9464" s="3"/>
      <c r="D9464" s="23"/>
    </row>
    <row r="9465" spans="3:4" x14ac:dyDescent="0.55000000000000004">
      <c r="C9465" s="3"/>
      <c r="D9465" s="23"/>
    </row>
    <row r="9466" spans="3:4" x14ac:dyDescent="0.55000000000000004">
      <c r="C9466" s="3"/>
      <c r="D9466" s="23"/>
    </row>
    <row r="9467" spans="3:4" x14ac:dyDescent="0.55000000000000004">
      <c r="C9467" s="3"/>
      <c r="D9467" s="23"/>
    </row>
    <row r="9468" spans="3:4" x14ac:dyDescent="0.55000000000000004">
      <c r="C9468" s="3"/>
      <c r="D9468" s="23"/>
    </row>
    <row r="9469" spans="3:4" x14ac:dyDescent="0.55000000000000004">
      <c r="C9469" s="3"/>
      <c r="D9469" s="23"/>
    </row>
    <row r="9470" spans="3:4" x14ac:dyDescent="0.55000000000000004">
      <c r="C9470" s="3"/>
      <c r="D9470" s="23"/>
    </row>
    <row r="9471" spans="3:4" x14ac:dyDescent="0.55000000000000004">
      <c r="C9471" s="3"/>
      <c r="D9471" s="23"/>
    </row>
    <row r="9472" spans="3:4" x14ac:dyDescent="0.55000000000000004">
      <c r="C9472" s="3"/>
      <c r="D9472" s="23"/>
    </row>
    <row r="9473" spans="3:4" x14ac:dyDescent="0.55000000000000004">
      <c r="C9473" s="3"/>
      <c r="D9473" s="23"/>
    </row>
    <row r="9474" spans="3:4" x14ac:dyDescent="0.55000000000000004">
      <c r="C9474" s="3"/>
      <c r="D9474" s="23"/>
    </row>
    <row r="9475" spans="3:4" x14ac:dyDescent="0.55000000000000004">
      <c r="C9475" s="3"/>
      <c r="D9475" s="23"/>
    </row>
    <row r="9476" spans="3:4" x14ac:dyDescent="0.55000000000000004">
      <c r="C9476" s="3"/>
      <c r="D9476" s="23"/>
    </row>
    <row r="9477" spans="3:4" x14ac:dyDescent="0.55000000000000004">
      <c r="C9477" s="3"/>
      <c r="D9477" s="23"/>
    </row>
    <row r="9478" spans="3:4" x14ac:dyDescent="0.55000000000000004">
      <c r="C9478" s="3"/>
      <c r="D9478" s="23"/>
    </row>
    <row r="9479" spans="3:4" x14ac:dyDescent="0.55000000000000004">
      <c r="C9479" s="3"/>
      <c r="D9479" s="23"/>
    </row>
    <row r="9480" spans="3:4" x14ac:dyDescent="0.55000000000000004">
      <c r="C9480" s="3"/>
      <c r="D9480" s="23"/>
    </row>
    <row r="9481" spans="3:4" x14ac:dyDescent="0.55000000000000004">
      <c r="C9481" s="3"/>
      <c r="D9481" s="23"/>
    </row>
    <row r="9482" spans="3:4" x14ac:dyDescent="0.55000000000000004">
      <c r="C9482" s="3"/>
      <c r="D9482" s="23"/>
    </row>
    <row r="9483" spans="3:4" x14ac:dyDescent="0.55000000000000004">
      <c r="C9483" s="3"/>
      <c r="D9483" s="23"/>
    </row>
    <row r="9484" spans="3:4" x14ac:dyDescent="0.55000000000000004">
      <c r="C9484" s="3"/>
      <c r="D9484" s="23"/>
    </row>
    <row r="9485" spans="3:4" x14ac:dyDescent="0.55000000000000004">
      <c r="C9485" s="3"/>
      <c r="D9485" s="23"/>
    </row>
    <row r="9486" spans="3:4" x14ac:dyDescent="0.55000000000000004">
      <c r="C9486" s="3"/>
      <c r="D9486" s="23"/>
    </row>
    <row r="9487" spans="3:4" x14ac:dyDescent="0.55000000000000004">
      <c r="C9487" s="3"/>
      <c r="D9487" s="23"/>
    </row>
    <row r="9488" spans="3:4" x14ac:dyDescent="0.55000000000000004">
      <c r="C9488" s="3"/>
      <c r="D9488" s="23"/>
    </row>
    <row r="9489" spans="3:4" x14ac:dyDescent="0.55000000000000004">
      <c r="C9489" s="3"/>
      <c r="D9489" s="23"/>
    </row>
    <row r="9490" spans="3:4" x14ac:dyDescent="0.55000000000000004">
      <c r="C9490" s="3"/>
      <c r="D9490" s="23"/>
    </row>
    <row r="9491" spans="3:4" x14ac:dyDescent="0.55000000000000004">
      <c r="C9491" s="3"/>
      <c r="D9491" s="23"/>
    </row>
    <row r="9492" spans="3:4" x14ac:dyDescent="0.55000000000000004">
      <c r="C9492" s="3"/>
      <c r="D9492" s="23"/>
    </row>
    <row r="9493" spans="3:4" x14ac:dyDescent="0.55000000000000004">
      <c r="C9493" s="3"/>
      <c r="D9493" s="23"/>
    </row>
    <row r="9494" spans="3:4" x14ac:dyDescent="0.55000000000000004">
      <c r="C9494" s="3"/>
      <c r="D9494" s="23"/>
    </row>
    <row r="9495" spans="3:4" x14ac:dyDescent="0.55000000000000004">
      <c r="C9495" s="3"/>
      <c r="D9495" s="23"/>
    </row>
    <row r="9496" spans="3:4" x14ac:dyDescent="0.55000000000000004">
      <c r="C9496" s="3"/>
      <c r="D9496" s="23"/>
    </row>
    <row r="9497" spans="3:4" x14ac:dyDescent="0.55000000000000004">
      <c r="C9497" s="3"/>
      <c r="D9497" s="23"/>
    </row>
    <row r="9498" spans="3:4" x14ac:dyDescent="0.55000000000000004">
      <c r="C9498" s="3"/>
      <c r="D9498" s="23"/>
    </row>
    <row r="9499" spans="3:4" x14ac:dyDescent="0.55000000000000004">
      <c r="C9499" s="3"/>
      <c r="D9499" s="23"/>
    </row>
    <row r="9500" spans="3:4" x14ac:dyDescent="0.55000000000000004">
      <c r="C9500" s="3"/>
      <c r="D9500" s="23"/>
    </row>
    <row r="9501" spans="3:4" x14ac:dyDescent="0.55000000000000004">
      <c r="C9501" s="3"/>
      <c r="D9501" s="23"/>
    </row>
    <row r="9502" spans="3:4" x14ac:dyDescent="0.55000000000000004">
      <c r="C9502" s="3"/>
      <c r="D9502" s="23"/>
    </row>
    <row r="9503" spans="3:4" x14ac:dyDescent="0.55000000000000004">
      <c r="C9503" s="3"/>
      <c r="D9503" s="23"/>
    </row>
    <row r="9504" spans="3:4" x14ac:dyDescent="0.55000000000000004">
      <c r="C9504" s="3"/>
      <c r="D9504" s="23"/>
    </row>
    <row r="9505" spans="3:4" x14ac:dyDescent="0.55000000000000004">
      <c r="C9505" s="3"/>
      <c r="D9505" s="23"/>
    </row>
    <row r="9506" spans="3:4" x14ac:dyDescent="0.55000000000000004">
      <c r="C9506" s="3"/>
      <c r="D9506" s="23"/>
    </row>
    <row r="9507" spans="3:4" x14ac:dyDescent="0.55000000000000004">
      <c r="C9507" s="3"/>
      <c r="D9507" s="23"/>
    </row>
    <row r="9508" spans="3:4" x14ac:dyDescent="0.55000000000000004">
      <c r="C9508" s="3"/>
      <c r="D9508" s="23"/>
    </row>
    <row r="9509" spans="3:4" x14ac:dyDescent="0.55000000000000004">
      <c r="C9509" s="3"/>
      <c r="D9509" s="23"/>
    </row>
    <row r="9510" spans="3:4" x14ac:dyDescent="0.55000000000000004">
      <c r="C9510" s="3"/>
      <c r="D9510" s="23"/>
    </row>
    <row r="9511" spans="3:4" x14ac:dyDescent="0.55000000000000004">
      <c r="C9511" s="3"/>
      <c r="D9511" s="23"/>
    </row>
    <row r="9512" spans="3:4" x14ac:dyDescent="0.55000000000000004">
      <c r="C9512" s="3"/>
      <c r="D9512" s="23"/>
    </row>
    <row r="9513" spans="3:4" x14ac:dyDescent="0.55000000000000004">
      <c r="C9513" s="3"/>
      <c r="D9513" s="23"/>
    </row>
    <row r="9514" spans="3:4" x14ac:dyDescent="0.55000000000000004">
      <c r="C9514" s="3"/>
      <c r="D9514" s="23"/>
    </row>
    <row r="9515" spans="3:4" x14ac:dyDescent="0.55000000000000004">
      <c r="C9515" s="3"/>
      <c r="D9515" s="23"/>
    </row>
    <row r="9516" spans="3:4" x14ac:dyDescent="0.55000000000000004">
      <c r="C9516" s="3"/>
      <c r="D9516" s="23"/>
    </row>
    <row r="9517" spans="3:4" x14ac:dyDescent="0.55000000000000004">
      <c r="C9517" s="3"/>
      <c r="D9517" s="23"/>
    </row>
    <row r="9518" spans="3:4" x14ac:dyDescent="0.55000000000000004">
      <c r="C9518" s="3"/>
      <c r="D9518" s="23"/>
    </row>
    <row r="9519" spans="3:4" x14ac:dyDescent="0.55000000000000004">
      <c r="C9519" s="3"/>
      <c r="D9519" s="23"/>
    </row>
    <row r="9520" spans="3:4" x14ac:dyDescent="0.55000000000000004">
      <c r="C9520" s="3"/>
      <c r="D9520" s="23"/>
    </row>
    <row r="9521" spans="3:4" x14ac:dyDescent="0.55000000000000004">
      <c r="C9521" s="3"/>
      <c r="D9521" s="23"/>
    </row>
    <row r="9522" spans="3:4" x14ac:dyDescent="0.55000000000000004">
      <c r="C9522" s="3"/>
      <c r="D9522" s="23"/>
    </row>
    <row r="9523" spans="3:4" x14ac:dyDescent="0.55000000000000004">
      <c r="C9523" s="3"/>
      <c r="D9523" s="23"/>
    </row>
    <row r="9524" spans="3:4" x14ac:dyDescent="0.55000000000000004">
      <c r="C9524" s="3"/>
      <c r="D9524" s="23"/>
    </row>
    <row r="9525" spans="3:4" x14ac:dyDescent="0.55000000000000004">
      <c r="C9525" s="3"/>
      <c r="D9525" s="23"/>
    </row>
    <row r="9526" spans="3:4" x14ac:dyDescent="0.55000000000000004">
      <c r="C9526" s="3"/>
      <c r="D9526" s="23"/>
    </row>
    <row r="9527" spans="3:4" x14ac:dyDescent="0.55000000000000004">
      <c r="C9527" s="3"/>
      <c r="D9527" s="23"/>
    </row>
    <row r="9528" spans="3:4" x14ac:dyDescent="0.55000000000000004">
      <c r="C9528" s="3"/>
      <c r="D9528" s="23"/>
    </row>
    <row r="9529" spans="3:4" x14ac:dyDescent="0.55000000000000004">
      <c r="C9529" s="3"/>
      <c r="D9529" s="23"/>
    </row>
    <row r="9530" spans="3:4" x14ac:dyDescent="0.55000000000000004">
      <c r="C9530" s="3"/>
      <c r="D9530" s="23"/>
    </row>
    <row r="9531" spans="3:4" x14ac:dyDescent="0.55000000000000004">
      <c r="C9531" s="3"/>
      <c r="D9531" s="23"/>
    </row>
    <row r="9532" spans="3:4" x14ac:dyDescent="0.55000000000000004">
      <c r="C9532" s="3"/>
      <c r="D9532" s="23"/>
    </row>
    <row r="9533" spans="3:4" x14ac:dyDescent="0.55000000000000004">
      <c r="C9533" s="3"/>
      <c r="D9533" s="23"/>
    </row>
    <row r="9534" spans="3:4" x14ac:dyDescent="0.55000000000000004">
      <c r="C9534" s="3"/>
      <c r="D9534" s="23"/>
    </row>
    <row r="9535" spans="3:4" x14ac:dyDescent="0.55000000000000004">
      <c r="C9535" s="3"/>
      <c r="D9535" s="23"/>
    </row>
    <row r="9536" spans="3:4" x14ac:dyDescent="0.55000000000000004">
      <c r="C9536" s="3"/>
      <c r="D9536" s="23"/>
    </row>
    <row r="9537" spans="3:4" x14ac:dyDescent="0.55000000000000004">
      <c r="C9537" s="3"/>
      <c r="D9537" s="23"/>
    </row>
    <row r="9538" spans="3:4" x14ac:dyDescent="0.55000000000000004">
      <c r="C9538" s="3"/>
      <c r="D9538" s="23"/>
    </row>
    <row r="9539" spans="3:4" x14ac:dyDescent="0.55000000000000004">
      <c r="C9539" s="3"/>
      <c r="D9539" s="23"/>
    </row>
    <row r="9540" spans="3:4" x14ac:dyDescent="0.55000000000000004">
      <c r="C9540" s="3"/>
      <c r="D9540" s="23"/>
    </row>
    <row r="9541" spans="3:4" x14ac:dyDescent="0.55000000000000004">
      <c r="C9541" s="3"/>
      <c r="D9541" s="23"/>
    </row>
    <row r="9542" spans="3:4" x14ac:dyDescent="0.55000000000000004">
      <c r="C9542" s="3"/>
      <c r="D9542" s="23"/>
    </row>
    <row r="9543" spans="3:4" x14ac:dyDescent="0.55000000000000004">
      <c r="C9543" s="3"/>
      <c r="D9543" s="23"/>
    </row>
    <row r="9544" spans="3:4" x14ac:dyDescent="0.55000000000000004">
      <c r="C9544" s="3"/>
      <c r="D9544" s="23"/>
    </row>
    <row r="9545" spans="3:4" x14ac:dyDescent="0.55000000000000004">
      <c r="C9545" s="3"/>
      <c r="D9545" s="23"/>
    </row>
    <row r="9546" spans="3:4" x14ac:dyDescent="0.55000000000000004">
      <c r="C9546" s="3"/>
      <c r="D9546" s="23"/>
    </row>
    <row r="9547" spans="3:4" x14ac:dyDescent="0.55000000000000004">
      <c r="C9547" s="3"/>
      <c r="D9547" s="23"/>
    </row>
    <row r="9548" spans="3:4" x14ac:dyDescent="0.55000000000000004">
      <c r="C9548" s="3"/>
      <c r="D9548" s="23"/>
    </row>
    <row r="9549" spans="3:4" x14ac:dyDescent="0.55000000000000004">
      <c r="C9549" s="3"/>
      <c r="D9549" s="23"/>
    </row>
    <row r="9550" spans="3:4" x14ac:dyDescent="0.55000000000000004">
      <c r="C9550" s="3"/>
      <c r="D9550" s="23"/>
    </row>
    <row r="9551" spans="3:4" x14ac:dyDescent="0.55000000000000004">
      <c r="C9551" s="3"/>
      <c r="D9551" s="23"/>
    </row>
    <row r="9552" spans="3:4" x14ac:dyDescent="0.55000000000000004">
      <c r="C9552" s="3"/>
      <c r="D9552" s="23"/>
    </row>
    <row r="9553" spans="3:4" x14ac:dyDescent="0.55000000000000004">
      <c r="C9553" s="3"/>
      <c r="D9553" s="23"/>
    </row>
    <row r="9554" spans="3:4" x14ac:dyDescent="0.55000000000000004">
      <c r="C9554" s="3"/>
      <c r="D9554" s="23"/>
    </row>
    <row r="9555" spans="3:4" x14ac:dyDescent="0.55000000000000004">
      <c r="C9555" s="3"/>
      <c r="D9555" s="23"/>
    </row>
    <row r="9556" spans="3:4" x14ac:dyDescent="0.55000000000000004">
      <c r="C9556" s="3"/>
      <c r="D9556" s="23"/>
    </row>
    <row r="9557" spans="3:4" x14ac:dyDescent="0.55000000000000004">
      <c r="C9557" s="3"/>
      <c r="D9557" s="23"/>
    </row>
    <row r="9558" spans="3:4" x14ac:dyDescent="0.55000000000000004">
      <c r="C9558" s="3"/>
      <c r="D9558" s="23"/>
    </row>
    <row r="9559" spans="3:4" x14ac:dyDescent="0.55000000000000004">
      <c r="C9559" s="3"/>
      <c r="D9559" s="23"/>
    </row>
    <row r="9560" spans="3:4" x14ac:dyDescent="0.55000000000000004">
      <c r="C9560" s="3"/>
      <c r="D9560" s="23"/>
    </row>
    <row r="9561" spans="3:4" x14ac:dyDescent="0.55000000000000004">
      <c r="C9561" s="3"/>
      <c r="D9561" s="23"/>
    </row>
    <row r="9562" spans="3:4" x14ac:dyDescent="0.55000000000000004">
      <c r="C9562" s="3"/>
      <c r="D9562" s="23"/>
    </row>
    <row r="9563" spans="3:4" x14ac:dyDescent="0.55000000000000004">
      <c r="C9563" s="3"/>
      <c r="D9563" s="23"/>
    </row>
    <row r="9564" spans="3:4" x14ac:dyDescent="0.55000000000000004">
      <c r="C9564" s="3"/>
      <c r="D9564" s="23"/>
    </row>
    <row r="9565" spans="3:4" x14ac:dyDescent="0.55000000000000004">
      <c r="C9565" s="3"/>
      <c r="D9565" s="23"/>
    </row>
    <row r="9566" spans="3:4" x14ac:dyDescent="0.55000000000000004">
      <c r="C9566" s="3"/>
      <c r="D9566" s="23"/>
    </row>
    <row r="9567" spans="3:4" x14ac:dyDescent="0.55000000000000004">
      <c r="C9567" s="3"/>
      <c r="D9567" s="23"/>
    </row>
    <row r="9568" spans="3:4" x14ac:dyDescent="0.55000000000000004">
      <c r="C9568" s="3"/>
      <c r="D9568" s="23"/>
    </row>
    <row r="9569" spans="3:4" x14ac:dyDescent="0.55000000000000004">
      <c r="C9569" s="3"/>
      <c r="D9569" s="23"/>
    </row>
    <row r="9570" spans="3:4" x14ac:dyDescent="0.55000000000000004">
      <c r="C9570" s="3"/>
      <c r="D9570" s="23"/>
    </row>
    <row r="9571" spans="3:4" x14ac:dyDescent="0.55000000000000004">
      <c r="C9571" s="3"/>
      <c r="D9571" s="23"/>
    </row>
    <row r="9572" spans="3:4" x14ac:dyDescent="0.55000000000000004">
      <c r="C9572" s="3"/>
      <c r="D9572" s="23"/>
    </row>
    <row r="9573" spans="3:4" x14ac:dyDescent="0.55000000000000004">
      <c r="C9573" s="3"/>
      <c r="D9573" s="23"/>
    </row>
    <row r="9574" spans="3:4" x14ac:dyDescent="0.55000000000000004">
      <c r="C9574" s="3"/>
      <c r="D9574" s="23"/>
    </row>
    <row r="9575" spans="3:4" x14ac:dyDescent="0.55000000000000004">
      <c r="C9575" s="3"/>
      <c r="D9575" s="23"/>
    </row>
    <row r="9576" spans="3:4" x14ac:dyDescent="0.55000000000000004">
      <c r="C9576" s="3"/>
      <c r="D9576" s="23"/>
    </row>
    <row r="9577" spans="3:4" x14ac:dyDescent="0.55000000000000004">
      <c r="C9577" s="3"/>
      <c r="D9577" s="23"/>
    </row>
    <row r="9578" spans="3:4" x14ac:dyDescent="0.55000000000000004">
      <c r="C9578" s="3"/>
      <c r="D9578" s="23"/>
    </row>
    <row r="9579" spans="3:4" x14ac:dyDescent="0.55000000000000004">
      <c r="C9579" s="3"/>
      <c r="D9579" s="23"/>
    </row>
    <row r="9580" spans="3:4" x14ac:dyDescent="0.55000000000000004">
      <c r="C9580" s="3"/>
      <c r="D9580" s="23"/>
    </row>
    <row r="9581" spans="3:4" x14ac:dyDescent="0.55000000000000004">
      <c r="C9581" s="3"/>
      <c r="D9581" s="23"/>
    </row>
    <row r="9582" spans="3:4" x14ac:dyDescent="0.55000000000000004">
      <c r="C9582" s="3"/>
      <c r="D9582" s="23"/>
    </row>
    <row r="9583" spans="3:4" x14ac:dyDescent="0.55000000000000004">
      <c r="C9583" s="3"/>
      <c r="D9583" s="23"/>
    </row>
    <row r="9584" spans="3:4" x14ac:dyDescent="0.55000000000000004">
      <c r="C9584" s="3"/>
      <c r="D9584" s="23"/>
    </row>
    <row r="9585" spans="3:4" x14ac:dyDescent="0.55000000000000004">
      <c r="C9585" s="3"/>
      <c r="D9585" s="23"/>
    </row>
    <row r="9586" spans="3:4" x14ac:dyDescent="0.55000000000000004">
      <c r="C9586" s="3"/>
      <c r="D9586" s="23"/>
    </row>
    <row r="9587" spans="3:4" x14ac:dyDescent="0.55000000000000004">
      <c r="C9587" s="3"/>
      <c r="D9587" s="23"/>
    </row>
    <row r="9588" spans="3:4" x14ac:dyDescent="0.55000000000000004">
      <c r="C9588" s="3"/>
      <c r="D9588" s="23"/>
    </row>
    <row r="9589" spans="3:4" x14ac:dyDescent="0.55000000000000004">
      <c r="C9589" s="3"/>
      <c r="D9589" s="23"/>
    </row>
    <row r="9590" spans="3:4" x14ac:dyDescent="0.55000000000000004">
      <c r="C9590" s="3"/>
      <c r="D9590" s="23"/>
    </row>
    <row r="9591" spans="3:4" x14ac:dyDescent="0.55000000000000004">
      <c r="C9591" s="3"/>
      <c r="D9591" s="23"/>
    </row>
    <row r="9592" spans="3:4" x14ac:dyDescent="0.55000000000000004">
      <c r="C9592" s="3"/>
      <c r="D9592" s="23"/>
    </row>
    <row r="9593" spans="3:4" x14ac:dyDescent="0.55000000000000004">
      <c r="C9593" s="3"/>
      <c r="D9593" s="23"/>
    </row>
    <row r="9594" spans="3:4" x14ac:dyDescent="0.55000000000000004">
      <c r="C9594" s="3"/>
      <c r="D9594" s="23"/>
    </row>
    <row r="9595" spans="3:4" x14ac:dyDescent="0.55000000000000004">
      <c r="C9595" s="3"/>
      <c r="D9595" s="23"/>
    </row>
    <row r="9596" spans="3:4" x14ac:dyDescent="0.55000000000000004">
      <c r="C9596" s="3"/>
      <c r="D9596" s="23"/>
    </row>
    <row r="9597" spans="3:4" x14ac:dyDescent="0.55000000000000004">
      <c r="C9597" s="3"/>
      <c r="D9597" s="23"/>
    </row>
    <row r="9598" spans="3:4" x14ac:dyDescent="0.55000000000000004">
      <c r="C9598" s="3"/>
      <c r="D9598" s="23"/>
    </row>
    <row r="9599" spans="3:4" x14ac:dyDescent="0.55000000000000004">
      <c r="C9599" s="3"/>
      <c r="D9599" s="23"/>
    </row>
    <row r="9600" spans="3:4" x14ac:dyDescent="0.55000000000000004">
      <c r="C9600" s="3"/>
      <c r="D9600" s="23"/>
    </row>
    <row r="9601" spans="3:4" x14ac:dyDescent="0.55000000000000004">
      <c r="C9601" s="3"/>
      <c r="D9601" s="23"/>
    </row>
    <row r="9602" spans="3:4" x14ac:dyDescent="0.55000000000000004">
      <c r="C9602" s="3"/>
      <c r="D9602" s="23"/>
    </row>
    <row r="9603" spans="3:4" x14ac:dyDescent="0.55000000000000004">
      <c r="C9603" s="3"/>
      <c r="D9603" s="23"/>
    </row>
    <row r="9604" spans="3:4" x14ac:dyDescent="0.55000000000000004">
      <c r="C9604" s="3"/>
      <c r="D9604" s="23"/>
    </row>
    <row r="9605" spans="3:4" x14ac:dyDescent="0.55000000000000004">
      <c r="C9605" s="3"/>
      <c r="D9605" s="23"/>
    </row>
    <row r="9606" spans="3:4" x14ac:dyDescent="0.55000000000000004">
      <c r="C9606" s="3"/>
      <c r="D9606" s="23"/>
    </row>
    <row r="9607" spans="3:4" x14ac:dyDescent="0.55000000000000004">
      <c r="C9607" s="3"/>
      <c r="D9607" s="23"/>
    </row>
    <row r="9608" spans="3:4" x14ac:dyDescent="0.55000000000000004">
      <c r="C9608" s="3"/>
      <c r="D9608" s="23"/>
    </row>
    <row r="9609" spans="3:4" x14ac:dyDescent="0.55000000000000004">
      <c r="C9609" s="3"/>
      <c r="D9609" s="23"/>
    </row>
    <row r="9610" spans="3:4" x14ac:dyDescent="0.55000000000000004">
      <c r="C9610" s="3"/>
      <c r="D9610" s="23"/>
    </row>
    <row r="9611" spans="3:4" x14ac:dyDescent="0.55000000000000004">
      <c r="C9611" s="3"/>
      <c r="D9611" s="23"/>
    </row>
    <row r="9612" spans="3:4" x14ac:dyDescent="0.55000000000000004">
      <c r="C9612" s="3"/>
      <c r="D9612" s="23"/>
    </row>
    <row r="9613" spans="3:4" x14ac:dyDescent="0.55000000000000004">
      <c r="C9613" s="3"/>
      <c r="D9613" s="23"/>
    </row>
    <row r="9614" spans="3:4" x14ac:dyDescent="0.55000000000000004">
      <c r="C9614" s="3"/>
      <c r="D9614" s="23"/>
    </row>
    <row r="9615" spans="3:4" x14ac:dyDescent="0.55000000000000004">
      <c r="C9615" s="3"/>
      <c r="D9615" s="23"/>
    </row>
    <row r="9616" spans="3:4" x14ac:dyDescent="0.55000000000000004">
      <c r="C9616" s="3"/>
      <c r="D9616" s="23"/>
    </row>
    <row r="9617" spans="3:4" x14ac:dyDescent="0.55000000000000004">
      <c r="C9617" s="3"/>
      <c r="D9617" s="23"/>
    </row>
    <row r="9618" spans="3:4" x14ac:dyDescent="0.55000000000000004">
      <c r="C9618" s="3"/>
      <c r="D9618" s="23"/>
    </row>
    <row r="9619" spans="3:4" x14ac:dyDescent="0.55000000000000004">
      <c r="C9619" s="3"/>
      <c r="D9619" s="23"/>
    </row>
    <row r="9620" spans="3:4" x14ac:dyDescent="0.55000000000000004">
      <c r="C9620" s="3"/>
      <c r="D9620" s="23"/>
    </row>
    <row r="9621" spans="3:4" x14ac:dyDescent="0.55000000000000004">
      <c r="C9621" s="3"/>
      <c r="D9621" s="23"/>
    </row>
    <row r="9622" spans="3:4" x14ac:dyDescent="0.55000000000000004">
      <c r="C9622" s="3"/>
      <c r="D9622" s="23"/>
    </row>
    <row r="9623" spans="3:4" x14ac:dyDescent="0.55000000000000004">
      <c r="C9623" s="3"/>
      <c r="D9623" s="23"/>
    </row>
    <row r="9624" spans="3:4" x14ac:dyDescent="0.55000000000000004">
      <c r="C9624" s="3"/>
      <c r="D9624" s="23"/>
    </row>
    <row r="9625" spans="3:4" x14ac:dyDescent="0.55000000000000004">
      <c r="C9625" s="3"/>
      <c r="D9625" s="23"/>
    </row>
    <row r="9626" spans="3:4" x14ac:dyDescent="0.55000000000000004">
      <c r="C9626" s="3"/>
      <c r="D9626" s="23"/>
    </row>
    <row r="9627" spans="3:4" x14ac:dyDescent="0.55000000000000004">
      <c r="C9627" s="3"/>
      <c r="D9627" s="23"/>
    </row>
    <row r="9628" spans="3:4" x14ac:dyDescent="0.55000000000000004">
      <c r="C9628" s="3"/>
      <c r="D9628" s="23"/>
    </row>
    <row r="9629" spans="3:4" x14ac:dyDescent="0.55000000000000004">
      <c r="C9629" s="3"/>
      <c r="D9629" s="23"/>
    </row>
    <row r="9630" spans="3:4" x14ac:dyDescent="0.55000000000000004">
      <c r="C9630" s="3"/>
      <c r="D9630" s="23"/>
    </row>
    <row r="9631" spans="3:4" x14ac:dyDescent="0.55000000000000004">
      <c r="C9631" s="3"/>
      <c r="D9631" s="23"/>
    </row>
    <row r="9632" spans="3:4" x14ac:dyDescent="0.55000000000000004">
      <c r="C9632" s="3"/>
      <c r="D9632" s="23"/>
    </row>
    <row r="9633" spans="3:4" x14ac:dyDescent="0.55000000000000004">
      <c r="C9633" s="3"/>
      <c r="D9633" s="23"/>
    </row>
    <row r="9634" spans="3:4" x14ac:dyDescent="0.55000000000000004">
      <c r="C9634" s="3"/>
      <c r="D9634" s="23"/>
    </row>
    <row r="9635" spans="3:4" x14ac:dyDescent="0.55000000000000004">
      <c r="C9635" s="3"/>
      <c r="D9635" s="23"/>
    </row>
    <row r="9636" spans="3:4" x14ac:dyDescent="0.55000000000000004">
      <c r="C9636" s="3"/>
      <c r="D9636" s="23"/>
    </row>
    <row r="9637" spans="3:4" x14ac:dyDescent="0.55000000000000004">
      <c r="C9637" s="3"/>
      <c r="D9637" s="23"/>
    </row>
    <row r="9638" spans="3:4" x14ac:dyDescent="0.55000000000000004">
      <c r="C9638" s="3"/>
      <c r="D9638" s="23"/>
    </row>
    <row r="9639" spans="3:4" x14ac:dyDescent="0.55000000000000004">
      <c r="C9639" s="3"/>
      <c r="D9639" s="23"/>
    </row>
    <row r="9640" spans="3:4" x14ac:dyDescent="0.55000000000000004">
      <c r="C9640" s="3"/>
      <c r="D9640" s="23"/>
    </row>
    <row r="9641" spans="3:4" x14ac:dyDescent="0.55000000000000004">
      <c r="C9641" s="3"/>
      <c r="D9641" s="23"/>
    </row>
    <row r="9642" spans="3:4" x14ac:dyDescent="0.55000000000000004">
      <c r="C9642" s="3"/>
      <c r="D9642" s="23"/>
    </row>
    <row r="9643" spans="3:4" x14ac:dyDescent="0.55000000000000004">
      <c r="C9643" s="3"/>
      <c r="D9643" s="23"/>
    </row>
    <row r="9644" spans="3:4" x14ac:dyDescent="0.55000000000000004">
      <c r="C9644" s="3"/>
      <c r="D9644" s="23"/>
    </row>
    <row r="9645" spans="3:4" x14ac:dyDescent="0.55000000000000004">
      <c r="C9645" s="3"/>
      <c r="D9645" s="23"/>
    </row>
    <row r="9646" spans="3:4" x14ac:dyDescent="0.55000000000000004">
      <c r="C9646" s="3"/>
      <c r="D9646" s="23"/>
    </row>
    <row r="9647" spans="3:4" x14ac:dyDescent="0.55000000000000004">
      <c r="C9647" s="3"/>
      <c r="D9647" s="23"/>
    </row>
    <row r="9648" spans="3:4" x14ac:dyDescent="0.55000000000000004">
      <c r="C9648" s="3"/>
      <c r="D9648" s="23"/>
    </row>
    <row r="9649" spans="3:4" x14ac:dyDescent="0.55000000000000004">
      <c r="C9649" s="3"/>
      <c r="D9649" s="23"/>
    </row>
    <row r="9650" spans="3:4" x14ac:dyDescent="0.55000000000000004">
      <c r="C9650" s="3"/>
      <c r="D9650" s="23"/>
    </row>
    <row r="9651" spans="3:4" x14ac:dyDescent="0.55000000000000004">
      <c r="C9651" s="3"/>
      <c r="D9651" s="23"/>
    </row>
    <row r="9652" spans="3:4" x14ac:dyDescent="0.55000000000000004">
      <c r="C9652" s="3"/>
      <c r="D9652" s="23"/>
    </row>
    <row r="9653" spans="3:4" x14ac:dyDescent="0.55000000000000004">
      <c r="C9653" s="3"/>
      <c r="D9653" s="23"/>
    </row>
    <row r="9654" spans="3:4" x14ac:dyDescent="0.55000000000000004">
      <c r="C9654" s="3"/>
      <c r="D9654" s="23"/>
    </row>
    <row r="9655" spans="3:4" x14ac:dyDescent="0.55000000000000004">
      <c r="C9655" s="3"/>
      <c r="D9655" s="23"/>
    </row>
    <row r="9656" spans="3:4" x14ac:dyDescent="0.55000000000000004">
      <c r="C9656" s="3"/>
      <c r="D9656" s="23"/>
    </row>
    <row r="9657" spans="3:4" x14ac:dyDescent="0.55000000000000004">
      <c r="C9657" s="3"/>
      <c r="D9657" s="23"/>
    </row>
    <row r="9658" spans="3:4" x14ac:dyDescent="0.55000000000000004">
      <c r="C9658" s="3"/>
      <c r="D9658" s="23"/>
    </row>
    <row r="9659" spans="3:4" x14ac:dyDescent="0.55000000000000004">
      <c r="C9659" s="3"/>
      <c r="D9659" s="23"/>
    </row>
    <row r="9660" spans="3:4" x14ac:dyDescent="0.55000000000000004">
      <c r="C9660" s="3"/>
      <c r="D9660" s="23"/>
    </row>
    <row r="9661" spans="3:4" x14ac:dyDescent="0.55000000000000004">
      <c r="C9661" s="3"/>
      <c r="D9661" s="23"/>
    </row>
    <row r="9662" spans="3:4" x14ac:dyDescent="0.55000000000000004">
      <c r="C9662" s="3"/>
      <c r="D9662" s="23"/>
    </row>
    <row r="9663" spans="3:4" x14ac:dyDescent="0.55000000000000004">
      <c r="C9663" s="3"/>
      <c r="D9663" s="23"/>
    </row>
    <row r="9664" spans="3:4" x14ac:dyDescent="0.55000000000000004">
      <c r="C9664" s="3"/>
      <c r="D9664" s="23"/>
    </row>
    <row r="9665" spans="3:4" x14ac:dyDescent="0.55000000000000004">
      <c r="C9665" s="3"/>
      <c r="D9665" s="23"/>
    </row>
    <row r="9666" spans="3:4" x14ac:dyDescent="0.55000000000000004">
      <c r="C9666" s="3"/>
      <c r="D9666" s="23"/>
    </row>
    <row r="9667" spans="3:4" x14ac:dyDescent="0.55000000000000004">
      <c r="C9667" s="3"/>
      <c r="D9667" s="23"/>
    </row>
    <row r="9668" spans="3:4" x14ac:dyDescent="0.55000000000000004">
      <c r="C9668" s="3"/>
      <c r="D9668" s="23"/>
    </row>
    <row r="9669" spans="3:4" x14ac:dyDescent="0.55000000000000004">
      <c r="C9669" s="3"/>
      <c r="D9669" s="23"/>
    </row>
    <row r="9670" spans="3:4" x14ac:dyDescent="0.55000000000000004">
      <c r="C9670" s="3"/>
      <c r="D9670" s="23"/>
    </row>
    <row r="9671" spans="3:4" x14ac:dyDescent="0.55000000000000004">
      <c r="C9671" s="3"/>
      <c r="D9671" s="23"/>
    </row>
    <row r="9672" spans="3:4" x14ac:dyDescent="0.55000000000000004">
      <c r="C9672" s="3"/>
      <c r="D9672" s="23"/>
    </row>
    <row r="9673" spans="3:4" x14ac:dyDescent="0.55000000000000004">
      <c r="C9673" s="3"/>
      <c r="D9673" s="23"/>
    </row>
    <row r="9674" spans="3:4" x14ac:dyDescent="0.55000000000000004">
      <c r="C9674" s="3"/>
      <c r="D9674" s="23"/>
    </row>
    <row r="9675" spans="3:4" x14ac:dyDescent="0.55000000000000004">
      <c r="C9675" s="3"/>
      <c r="D9675" s="23"/>
    </row>
    <row r="9676" spans="3:4" x14ac:dyDescent="0.55000000000000004">
      <c r="C9676" s="3"/>
      <c r="D9676" s="23"/>
    </row>
    <row r="9677" spans="3:4" x14ac:dyDescent="0.55000000000000004">
      <c r="C9677" s="3"/>
      <c r="D9677" s="23"/>
    </row>
    <row r="9678" spans="3:4" x14ac:dyDescent="0.55000000000000004">
      <c r="C9678" s="3"/>
      <c r="D9678" s="23"/>
    </row>
    <row r="9679" spans="3:4" x14ac:dyDescent="0.55000000000000004">
      <c r="C9679" s="3"/>
      <c r="D9679" s="23"/>
    </row>
    <row r="9680" spans="3:4" x14ac:dyDescent="0.55000000000000004">
      <c r="C9680" s="3"/>
      <c r="D9680" s="23"/>
    </row>
    <row r="9681" spans="3:4" x14ac:dyDescent="0.55000000000000004">
      <c r="C9681" s="3"/>
      <c r="D9681" s="23"/>
    </row>
    <row r="9682" spans="3:4" x14ac:dyDescent="0.55000000000000004">
      <c r="C9682" s="3"/>
      <c r="D9682" s="23"/>
    </row>
    <row r="9683" spans="3:4" x14ac:dyDescent="0.55000000000000004">
      <c r="C9683" s="3"/>
      <c r="D9683" s="23"/>
    </row>
    <row r="9684" spans="3:4" x14ac:dyDescent="0.55000000000000004">
      <c r="C9684" s="3"/>
      <c r="D9684" s="23"/>
    </row>
    <row r="9685" spans="3:4" x14ac:dyDescent="0.55000000000000004">
      <c r="C9685" s="3"/>
      <c r="D9685" s="23"/>
    </row>
    <row r="9686" spans="3:4" x14ac:dyDescent="0.55000000000000004">
      <c r="C9686" s="3"/>
      <c r="D9686" s="23"/>
    </row>
    <row r="9687" spans="3:4" x14ac:dyDescent="0.55000000000000004">
      <c r="C9687" s="3"/>
      <c r="D9687" s="23"/>
    </row>
    <row r="9688" spans="3:4" x14ac:dyDescent="0.55000000000000004">
      <c r="C9688" s="3"/>
      <c r="D9688" s="23"/>
    </row>
    <row r="9689" spans="3:4" x14ac:dyDescent="0.55000000000000004">
      <c r="C9689" s="3"/>
      <c r="D9689" s="23"/>
    </row>
    <row r="9690" spans="3:4" x14ac:dyDescent="0.55000000000000004">
      <c r="C9690" s="3"/>
      <c r="D9690" s="23"/>
    </row>
    <row r="9691" spans="3:4" x14ac:dyDescent="0.55000000000000004">
      <c r="C9691" s="3"/>
      <c r="D9691" s="23"/>
    </row>
    <row r="9692" spans="3:4" x14ac:dyDescent="0.55000000000000004">
      <c r="C9692" s="3"/>
      <c r="D9692" s="23"/>
    </row>
    <row r="9693" spans="3:4" x14ac:dyDescent="0.55000000000000004">
      <c r="C9693" s="3"/>
      <c r="D9693" s="23"/>
    </row>
    <row r="9694" spans="3:4" x14ac:dyDescent="0.55000000000000004">
      <c r="C9694" s="3"/>
      <c r="D9694" s="23"/>
    </row>
    <row r="9695" spans="3:4" x14ac:dyDescent="0.55000000000000004">
      <c r="C9695" s="3"/>
      <c r="D9695" s="23"/>
    </row>
    <row r="9696" spans="3:4" x14ac:dyDescent="0.55000000000000004">
      <c r="C9696" s="3"/>
      <c r="D9696" s="23"/>
    </row>
    <row r="9697" spans="3:4" x14ac:dyDescent="0.55000000000000004">
      <c r="C9697" s="3"/>
      <c r="D9697" s="23"/>
    </row>
    <row r="9698" spans="3:4" x14ac:dyDescent="0.55000000000000004">
      <c r="C9698" s="3"/>
      <c r="D9698" s="23"/>
    </row>
    <row r="9699" spans="3:4" x14ac:dyDescent="0.55000000000000004">
      <c r="C9699" s="3"/>
      <c r="D9699" s="23"/>
    </row>
    <row r="9700" spans="3:4" x14ac:dyDescent="0.55000000000000004">
      <c r="C9700" s="3"/>
      <c r="D9700" s="23"/>
    </row>
    <row r="9701" spans="3:4" x14ac:dyDescent="0.55000000000000004">
      <c r="C9701" s="3"/>
      <c r="D9701" s="23"/>
    </row>
    <row r="9702" spans="3:4" x14ac:dyDescent="0.55000000000000004">
      <c r="C9702" s="3"/>
      <c r="D9702" s="23"/>
    </row>
    <row r="9703" spans="3:4" x14ac:dyDescent="0.55000000000000004">
      <c r="C9703" s="3"/>
      <c r="D9703" s="23"/>
    </row>
    <row r="9704" spans="3:4" x14ac:dyDescent="0.55000000000000004">
      <c r="C9704" s="3"/>
      <c r="D9704" s="23"/>
    </row>
    <row r="9705" spans="3:4" x14ac:dyDescent="0.55000000000000004">
      <c r="C9705" s="3"/>
      <c r="D9705" s="23"/>
    </row>
    <row r="9706" spans="3:4" x14ac:dyDescent="0.55000000000000004">
      <c r="C9706" s="3"/>
      <c r="D9706" s="23"/>
    </row>
    <row r="9707" spans="3:4" x14ac:dyDescent="0.55000000000000004">
      <c r="C9707" s="3"/>
      <c r="D9707" s="23"/>
    </row>
    <row r="9708" spans="3:4" x14ac:dyDescent="0.55000000000000004">
      <c r="C9708" s="3"/>
      <c r="D9708" s="23"/>
    </row>
    <row r="9709" spans="3:4" x14ac:dyDescent="0.55000000000000004">
      <c r="C9709" s="3"/>
      <c r="D9709" s="23"/>
    </row>
    <row r="9710" spans="3:4" x14ac:dyDescent="0.55000000000000004">
      <c r="C9710" s="3"/>
      <c r="D9710" s="23"/>
    </row>
    <row r="9711" spans="3:4" x14ac:dyDescent="0.55000000000000004">
      <c r="C9711" s="3"/>
      <c r="D9711" s="23"/>
    </row>
    <row r="9712" spans="3:4" x14ac:dyDescent="0.55000000000000004">
      <c r="C9712" s="3"/>
      <c r="D9712" s="23"/>
    </row>
    <row r="9713" spans="3:4" x14ac:dyDescent="0.55000000000000004">
      <c r="C9713" s="3"/>
      <c r="D9713" s="23"/>
    </row>
    <row r="9714" spans="3:4" x14ac:dyDescent="0.55000000000000004">
      <c r="C9714" s="3"/>
      <c r="D9714" s="23"/>
    </row>
    <row r="9715" spans="3:4" x14ac:dyDescent="0.55000000000000004">
      <c r="C9715" s="3"/>
      <c r="D9715" s="23"/>
    </row>
    <row r="9716" spans="3:4" x14ac:dyDescent="0.55000000000000004">
      <c r="C9716" s="3"/>
      <c r="D9716" s="23"/>
    </row>
    <row r="9717" spans="3:4" x14ac:dyDescent="0.55000000000000004">
      <c r="C9717" s="3"/>
      <c r="D9717" s="23"/>
    </row>
    <row r="9718" spans="3:4" x14ac:dyDescent="0.55000000000000004">
      <c r="C9718" s="3"/>
      <c r="D9718" s="23"/>
    </row>
    <row r="9719" spans="3:4" x14ac:dyDescent="0.55000000000000004">
      <c r="C9719" s="3"/>
      <c r="D9719" s="23"/>
    </row>
    <row r="9720" spans="3:4" x14ac:dyDescent="0.55000000000000004">
      <c r="C9720" s="3"/>
      <c r="D9720" s="23"/>
    </row>
    <row r="9721" spans="3:4" x14ac:dyDescent="0.55000000000000004">
      <c r="C9721" s="3"/>
      <c r="D9721" s="23"/>
    </row>
    <row r="9722" spans="3:4" x14ac:dyDescent="0.55000000000000004">
      <c r="C9722" s="3"/>
      <c r="D9722" s="23"/>
    </row>
    <row r="9723" spans="3:4" x14ac:dyDescent="0.55000000000000004">
      <c r="C9723" s="3"/>
      <c r="D9723" s="23"/>
    </row>
    <row r="9724" spans="3:4" x14ac:dyDescent="0.55000000000000004">
      <c r="C9724" s="3"/>
      <c r="D9724" s="23"/>
    </row>
    <row r="9725" spans="3:4" x14ac:dyDescent="0.55000000000000004">
      <c r="C9725" s="3"/>
      <c r="D9725" s="23"/>
    </row>
    <row r="9726" spans="3:4" x14ac:dyDescent="0.55000000000000004">
      <c r="C9726" s="3"/>
      <c r="D9726" s="23"/>
    </row>
    <row r="9727" spans="3:4" x14ac:dyDescent="0.55000000000000004">
      <c r="C9727" s="3"/>
      <c r="D9727" s="23"/>
    </row>
    <row r="9728" spans="3:4" x14ac:dyDescent="0.55000000000000004">
      <c r="C9728" s="3"/>
      <c r="D9728" s="23"/>
    </row>
    <row r="9729" spans="3:4" x14ac:dyDescent="0.55000000000000004">
      <c r="C9729" s="3"/>
      <c r="D9729" s="23"/>
    </row>
    <row r="9730" spans="3:4" x14ac:dyDescent="0.55000000000000004">
      <c r="C9730" s="3"/>
      <c r="D9730" s="23"/>
    </row>
    <row r="9731" spans="3:4" x14ac:dyDescent="0.55000000000000004">
      <c r="C9731" s="3"/>
      <c r="D9731" s="23"/>
    </row>
    <row r="9732" spans="3:4" x14ac:dyDescent="0.55000000000000004">
      <c r="C9732" s="3"/>
      <c r="D9732" s="23"/>
    </row>
    <row r="9733" spans="3:4" x14ac:dyDescent="0.55000000000000004">
      <c r="C9733" s="3"/>
      <c r="D9733" s="23"/>
    </row>
    <row r="9734" spans="3:4" x14ac:dyDescent="0.55000000000000004">
      <c r="C9734" s="3"/>
      <c r="D9734" s="23"/>
    </row>
    <row r="9735" spans="3:4" x14ac:dyDescent="0.55000000000000004">
      <c r="C9735" s="3"/>
      <c r="D9735" s="23"/>
    </row>
    <row r="9736" spans="3:4" x14ac:dyDescent="0.55000000000000004">
      <c r="C9736" s="3"/>
      <c r="D9736" s="23"/>
    </row>
    <row r="9737" spans="3:4" x14ac:dyDescent="0.55000000000000004">
      <c r="C9737" s="3"/>
      <c r="D9737" s="23"/>
    </row>
    <row r="9738" spans="3:4" x14ac:dyDescent="0.55000000000000004">
      <c r="C9738" s="3"/>
      <c r="D9738" s="23"/>
    </row>
    <row r="9739" spans="3:4" x14ac:dyDescent="0.55000000000000004">
      <c r="C9739" s="3"/>
      <c r="D9739" s="23"/>
    </row>
    <row r="9740" spans="3:4" x14ac:dyDescent="0.55000000000000004">
      <c r="C9740" s="3"/>
      <c r="D9740" s="23"/>
    </row>
    <row r="9741" spans="3:4" x14ac:dyDescent="0.55000000000000004">
      <c r="C9741" s="3"/>
      <c r="D9741" s="23"/>
    </row>
    <row r="9742" spans="3:4" x14ac:dyDescent="0.55000000000000004">
      <c r="C9742" s="3"/>
      <c r="D9742" s="23"/>
    </row>
    <row r="9743" spans="3:4" x14ac:dyDescent="0.55000000000000004">
      <c r="C9743" s="3"/>
      <c r="D9743" s="23"/>
    </row>
    <row r="9744" spans="3:4" x14ac:dyDescent="0.55000000000000004">
      <c r="C9744" s="3"/>
      <c r="D9744" s="23"/>
    </row>
    <row r="9745" spans="3:4" x14ac:dyDescent="0.55000000000000004">
      <c r="C9745" s="3"/>
      <c r="D9745" s="23"/>
    </row>
    <row r="9746" spans="3:4" x14ac:dyDescent="0.55000000000000004">
      <c r="C9746" s="3"/>
      <c r="D9746" s="23"/>
    </row>
    <row r="9747" spans="3:4" x14ac:dyDescent="0.55000000000000004">
      <c r="C9747" s="3"/>
      <c r="D9747" s="23"/>
    </row>
    <row r="9748" spans="3:4" x14ac:dyDescent="0.55000000000000004">
      <c r="C9748" s="3"/>
      <c r="D9748" s="23"/>
    </row>
    <row r="9749" spans="3:4" x14ac:dyDescent="0.55000000000000004">
      <c r="C9749" s="3"/>
      <c r="D9749" s="23"/>
    </row>
    <row r="9750" spans="3:4" x14ac:dyDescent="0.55000000000000004">
      <c r="C9750" s="3"/>
      <c r="D9750" s="23"/>
    </row>
    <row r="9751" spans="3:4" x14ac:dyDescent="0.55000000000000004">
      <c r="C9751" s="3"/>
      <c r="D9751" s="23"/>
    </row>
    <row r="9752" spans="3:4" x14ac:dyDescent="0.55000000000000004">
      <c r="C9752" s="3"/>
      <c r="D9752" s="23"/>
    </row>
    <row r="9753" spans="3:4" x14ac:dyDescent="0.55000000000000004">
      <c r="C9753" s="3"/>
      <c r="D9753" s="23"/>
    </row>
    <row r="9754" spans="3:4" x14ac:dyDescent="0.55000000000000004">
      <c r="C9754" s="3"/>
      <c r="D9754" s="23"/>
    </row>
    <row r="9755" spans="3:4" x14ac:dyDescent="0.55000000000000004">
      <c r="C9755" s="3"/>
      <c r="D9755" s="23"/>
    </row>
    <row r="9756" spans="3:4" x14ac:dyDescent="0.55000000000000004">
      <c r="C9756" s="3"/>
      <c r="D9756" s="23"/>
    </row>
    <row r="9757" spans="3:4" x14ac:dyDescent="0.55000000000000004">
      <c r="C9757" s="3"/>
      <c r="D9757" s="23"/>
    </row>
    <row r="9758" spans="3:4" x14ac:dyDescent="0.55000000000000004">
      <c r="C9758" s="3"/>
      <c r="D9758" s="23"/>
    </row>
    <row r="9759" spans="3:4" x14ac:dyDescent="0.55000000000000004">
      <c r="C9759" s="3"/>
      <c r="D9759" s="23"/>
    </row>
    <row r="9760" spans="3:4" x14ac:dyDescent="0.55000000000000004">
      <c r="C9760" s="3"/>
      <c r="D9760" s="23"/>
    </row>
    <row r="9761" spans="3:4" x14ac:dyDescent="0.55000000000000004">
      <c r="C9761" s="3"/>
      <c r="D9761" s="23"/>
    </row>
    <row r="9762" spans="3:4" x14ac:dyDescent="0.55000000000000004">
      <c r="C9762" s="3"/>
      <c r="D9762" s="23"/>
    </row>
    <row r="9763" spans="3:4" x14ac:dyDescent="0.55000000000000004">
      <c r="C9763" s="3"/>
      <c r="D9763" s="23"/>
    </row>
    <row r="9764" spans="3:4" x14ac:dyDescent="0.55000000000000004">
      <c r="C9764" s="3"/>
      <c r="D9764" s="23"/>
    </row>
    <row r="9765" spans="3:4" x14ac:dyDescent="0.55000000000000004">
      <c r="C9765" s="3"/>
      <c r="D9765" s="23"/>
    </row>
    <row r="9766" spans="3:4" x14ac:dyDescent="0.55000000000000004">
      <c r="C9766" s="3"/>
      <c r="D9766" s="23"/>
    </row>
    <row r="9767" spans="3:4" x14ac:dyDescent="0.55000000000000004">
      <c r="C9767" s="3"/>
      <c r="D9767" s="23"/>
    </row>
    <row r="9768" spans="3:4" x14ac:dyDescent="0.55000000000000004">
      <c r="C9768" s="3"/>
      <c r="D9768" s="23"/>
    </row>
    <row r="9769" spans="3:4" x14ac:dyDescent="0.55000000000000004">
      <c r="C9769" s="3"/>
      <c r="D9769" s="23"/>
    </row>
    <row r="9770" spans="3:4" x14ac:dyDescent="0.55000000000000004">
      <c r="C9770" s="3"/>
      <c r="D9770" s="23"/>
    </row>
    <row r="9771" spans="3:4" x14ac:dyDescent="0.55000000000000004">
      <c r="C9771" s="3"/>
      <c r="D9771" s="23"/>
    </row>
    <row r="9772" spans="3:4" x14ac:dyDescent="0.55000000000000004">
      <c r="C9772" s="3"/>
      <c r="D9772" s="23"/>
    </row>
    <row r="9773" spans="3:4" x14ac:dyDescent="0.55000000000000004">
      <c r="C9773" s="3"/>
      <c r="D9773" s="23"/>
    </row>
    <row r="9774" spans="3:4" x14ac:dyDescent="0.55000000000000004">
      <c r="C9774" s="3"/>
      <c r="D9774" s="23"/>
    </row>
    <row r="9775" spans="3:4" x14ac:dyDescent="0.55000000000000004">
      <c r="C9775" s="3"/>
      <c r="D9775" s="23"/>
    </row>
    <row r="9776" spans="3:4" x14ac:dyDescent="0.55000000000000004">
      <c r="C9776" s="3"/>
      <c r="D9776" s="23"/>
    </row>
    <row r="9777" spans="3:4" x14ac:dyDescent="0.55000000000000004">
      <c r="C9777" s="3"/>
      <c r="D9777" s="23"/>
    </row>
    <row r="9778" spans="3:4" x14ac:dyDescent="0.55000000000000004">
      <c r="C9778" s="3"/>
      <c r="D9778" s="23"/>
    </row>
    <row r="9779" spans="3:4" x14ac:dyDescent="0.55000000000000004">
      <c r="C9779" s="3"/>
      <c r="D9779" s="23"/>
    </row>
    <row r="9780" spans="3:4" x14ac:dyDescent="0.55000000000000004">
      <c r="C9780" s="3"/>
      <c r="D9780" s="23"/>
    </row>
    <row r="9781" spans="3:4" x14ac:dyDescent="0.55000000000000004">
      <c r="C9781" s="3"/>
      <c r="D9781" s="23"/>
    </row>
    <row r="9782" spans="3:4" x14ac:dyDescent="0.55000000000000004">
      <c r="C9782" s="3"/>
      <c r="D9782" s="23"/>
    </row>
    <row r="9783" spans="3:4" x14ac:dyDescent="0.55000000000000004">
      <c r="C9783" s="3"/>
      <c r="D9783" s="23"/>
    </row>
    <row r="9784" spans="3:4" x14ac:dyDescent="0.55000000000000004">
      <c r="C9784" s="3"/>
      <c r="D9784" s="23"/>
    </row>
    <row r="9785" spans="3:4" x14ac:dyDescent="0.55000000000000004">
      <c r="C9785" s="3"/>
      <c r="D9785" s="23"/>
    </row>
    <row r="9786" spans="3:4" x14ac:dyDescent="0.55000000000000004">
      <c r="C9786" s="3"/>
      <c r="D9786" s="23"/>
    </row>
    <row r="9787" spans="3:4" x14ac:dyDescent="0.55000000000000004">
      <c r="C9787" s="3"/>
      <c r="D9787" s="23"/>
    </row>
    <row r="9788" spans="3:4" x14ac:dyDescent="0.55000000000000004">
      <c r="C9788" s="3"/>
      <c r="D9788" s="23"/>
    </row>
    <row r="9789" spans="3:4" x14ac:dyDescent="0.55000000000000004">
      <c r="C9789" s="3"/>
      <c r="D9789" s="23"/>
    </row>
    <row r="9790" spans="3:4" x14ac:dyDescent="0.55000000000000004">
      <c r="C9790" s="3"/>
      <c r="D9790" s="23"/>
    </row>
    <row r="9791" spans="3:4" x14ac:dyDescent="0.55000000000000004">
      <c r="C9791" s="3"/>
      <c r="D9791" s="23"/>
    </row>
    <row r="9792" spans="3:4" x14ac:dyDescent="0.55000000000000004">
      <c r="C9792" s="3"/>
      <c r="D9792" s="23"/>
    </row>
    <row r="9793" spans="3:4" x14ac:dyDescent="0.55000000000000004">
      <c r="C9793" s="3"/>
      <c r="D9793" s="23"/>
    </row>
    <row r="9794" spans="3:4" x14ac:dyDescent="0.55000000000000004">
      <c r="C9794" s="3"/>
      <c r="D9794" s="23"/>
    </row>
    <row r="9795" spans="3:4" x14ac:dyDescent="0.55000000000000004">
      <c r="C9795" s="3"/>
      <c r="D9795" s="23"/>
    </row>
    <row r="9796" spans="3:4" x14ac:dyDescent="0.55000000000000004">
      <c r="C9796" s="3"/>
      <c r="D9796" s="23"/>
    </row>
    <row r="9797" spans="3:4" x14ac:dyDescent="0.55000000000000004">
      <c r="C9797" s="3"/>
      <c r="D9797" s="23"/>
    </row>
    <row r="9798" spans="3:4" x14ac:dyDescent="0.55000000000000004">
      <c r="C9798" s="3"/>
      <c r="D9798" s="23"/>
    </row>
    <row r="9799" spans="3:4" x14ac:dyDescent="0.55000000000000004">
      <c r="C9799" s="3"/>
      <c r="D9799" s="23"/>
    </row>
    <row r="9800" spans="3:4" x14ac:dyDescent="0.55000000000000004">
      <c r="C9800" s="3"/>
      <c r="D9800" s="23"/>
    </row>
    <row r="9801" spans="3:4" x14ac:dyDescent="0.55000000000000004">
      <c r="C9801" s="3"/>
      <c r="D9801" s="23"/>
    </row>
    <row r="9802" spans="3:4" x14ac:dyDescent="0.55000000000000004">
      <c r="C9802" s="3"/>
      <c r="D9802" s="23"/>
    </row>
    <row r="9803" spans="3:4" x14ac:dyDescent="0.55000000000000004">
      <c r="C9803" s="3"/>
      <c r="D9803" s="23"/>
    </row>
    <row r="9804" spans="3:4" x14ac:dyDescent="0.55000000000000004">
      <c r="C9804" s="3"/>
      <c r="D9804" s="23"/>
    </row>
    <row r="9805" spans="3:4" x14ac:dyDescent="0.55000000000000004">
      <c r="C9805" s="3"/>
      <c r="D9805" s="23"/>
    </row>
    <row r="9806" spans="3:4" x14ac:dyDescent="0.55000000000000004">
      <c r="C9806" s="3"/>
      <c r="D9806" s="23"/>
    </row>
    <row r="9807" spans="3:4" x14ac:dyDescent="0.55000000000000004">
      <c r="C9807" s="3"/>
      <c r="D9807" s="23"/>
    </row>
    <row r="9808" spans="3:4" x14ac:dyDescent="0.55000000000000004">
      <c r="C9808" s="3"/>
      <c r="D9808" s="23"/>
    </row>
    <row r="9809" spans="3:4" x14ac:dyDescent="0.55000000000000004">
      <c r="C9809" s="3"/>
      <c r="D9809" s="23"/>
    </row>
    <row r="9810" spans="3:4" x14ac:dyDescent="0.55000000000000004">
      <c r="C9810" s="3"/>
      <c r="D9810" s="23"/>
    </row>
    <row r="9811" spans="3:4" x14ac:dyDescent="0.55000000000000004">
      <c r="C9811" s="3"/>
      <c r="D9811" s="23"/>
    </row>
    <row r="9812" spans="3:4" x14ac:dyDescent="0.55000000000000004">
      <c r="C9812" s="3"/>
      <c r="D9812" s="23"/>
    </row>
    <row r="9813" spans="3:4" x14ac:dyDescent="0.55000000000000004">
      <c r="C9813" s="3"/>
      <c r="D9813" s="23"/>
    </row>
    <row r="9814" spans="3:4" x14ac:dyDescent="0.55000000000000004">
      <c r="C9814" s="3"/>
      <c r="D9814" s="23"/>
    </row>
    <row r="9815" spans="3:4" x14ac:dyDescent="0.55000000000000004">
      <c r="C9815" s="3"/>
      <c r="D9815" s="23"/>
    </row>
    <row r="9816" spans="3:4" x14ac:dyDescent="0.55000000000000004">
      <c r="C9816" s="3"/>
      <c r="D9816" s="23"/>
    </row>
    <row r="9817" spans="3:4" x14ac:dyDescent="0.55000000000000004">
      <c r="C9817" s="3"/>
      <c r="D9817" s="23"/>
    </row>
    <row r="9818" spans="3:4" x14ac:dyDescent="0.55000000000000004">
      <c r="C9818" s="3"/>
      <c r="D9818" s="23"/>
    </row>
    <row r="9819" spans="3:4" x14ac:dyDescent="0.55000000000000004">
      <c r="C9819" s="3"/>
      <c r="D9819" s="23"/>
    </row>
    <row r="9820" spans="3:4" x14ac:dyDescent="0.55000000000000004">
      <c r="C9820" s="3"/>
      <c r="D9820" s="23"/>
    </row>
    <row r="9821" spans="3:4" x14ac:dyDescent="0.55000000000000004">
      <c r="C9821" s="3"/>
      <c r="D9821" s="23"/>
    </row>
    <row r="9822" spans="3:4" x14ac:dyDescent="0.55000000000000004">
      <c r="C9822" s="3"/>
      <c r="D9822" s="23"/>
    </row>
    <row r="9823" spans="3:4" x14ac:dyDescent="0.55000000000000004">
      <c r="C9823" s="3"/>
      <c r="D9823" s="23"/>
    </row>
    <row r="9824" spans="3:4" x14ac:dyDescent="0.55000000000000004">
      <c r="C9824" s="3"/>
      <c r="D9824" s="23"/>
    </row>
    <row r="9825" spans="3:4" x14ac:dyDescent="0.55000000000000004">
      <c r="C9825" s="3"/>
      <c r="D9825" s="23"/>
    </row>
    <row r="9826" spans="3:4" x14ac:dyDescent="0.55000000000000004">
      <c r="C9826" s="3"/>
      <c r="D9826" s="23"/>
    </row>
    <row r="9827" spans="3:4" x14ac:dyDescent="0.55000000000000004">
      <c r="C9827" s="3"/>
      <c r="D9827" s="23"/>
    </row>
    <row r="9828" spans="3:4" x14ac:dyDescent="0.55000000000000004">
      <c r="C9828" s="3"/>
      <c r="D9828" s="23"/>
    </row>
    <row r="9829" spans="3:4" x14ac:dyDescent="0.55000000000000004">
      <c r="C9829" s="3"/>
      <c r="D9829" s="23"/>
    </row>
    <row r="9830" spans="3:4" x14ac:dyDescent="0.55000000000000004">
      <c r="C9830" s="3"/>
      <c r="D9830" s="23"/>
    </row>
    <row r="9831" spans="3:4" x14ac:dyDescent="0.55000000000000004">
      <c r="C9831" s="3"/>
      <c r="D9831" s="23"/>
    </row>
    <row r="9832" spans="3:4" x14ac:dyDescent="0.55000000000000004">
      <c r="C9832" s="3"/>
      <c r="D9832" s="23"/>
    </row>
    <row r="9833" spans="3:4" x14ac:dyDescent="0.55000000000000004">
      <c r="C9833" s="3"/>
      <c r="D9833" s="23"/>
    </row>
    <row r="9834" spans="3:4" x14ac:dyDescent="0.55000000000000004">
      <c r="C9834" s="3"/>
      <c r="D9834" s="23"/>
    </row>
    <row r="9835" spans="3:4" x14ac:dyDescent="0.55000000000000004">
      <c r="C9835" s="3"/>
      <c r="D9835" s="23"/>
    </row>
    <row r="9836" spans="3:4" x14ac:dyDescent="0.55000000000000004">
      <c r="C9836" s="3"/>
      <c r="D9836" s="23"/>
    </row>
    <row r="9837" spans="3:4" x14ac:dyDescent="0.55000000000000004">
      <c r="C9837" s="3"/>
      <c r="D9837" s="23"/>
    </row>
    <row r="9838" spans="3:4" x14ac:dyDescent="0.55000000000000004">
      <c r="C9838" s="3"/>
      <c r="D9838" s="23"/>
    </row>
    <row r="9839" spans="3:4" x14ac:dyDescent="0.55000000000000004">
      <c r="C9839" s="3"/>
      <c r="D9839" s="23"/>
    </row>
    <row r="9840" spans="3:4" x14ac:dyDescent="0.55000000000000004">
      <c r="C9840" s="3"/>
      <c r="D9840" s="23"/>
    </row>
    <row r="9841" spans="3:4" x14ac:dyDescent="0.55000000000000004">
      <c r="C9841" s="3"/>
      <c r="D9841" s="23"/>
    </row>
    <row r="9842" spans="3:4" x14ac:dyDescent="0.55000000000000004">
      <c r="C9842" s="3"/>
      <c r="D9842" s="23"/>
    </row>
    <row r="9843" spans="3:4" x14ac:dyDescent="0.55000000000000004">
      <c r="C9843" s="3"/>
      <c r="D9843" s="23"/>
    </row>
    <row r="9844" spans="3:4" x14ac:dyDescent="0.55000000000000004">
      <c r="C9844" s="3"/>
      <c r="D9844" s="23"/>
    </row>
    <row r="9845" spans="3:4" x14ac:dyDescent="0.55000000000000004">
      <c r="C9845" s="3"/>
      <c r="D9845" s="23"/>
    </row>
    <row r="9846" spans="3:4" x14ac:dyDescent="0.55000000000000004">
      <c r="C9846" s="3"/>
      <c r="D9846" s="23"/>
    </row>
    <row r="9847" spans="3:4" x14ac:dyDescent="0.55000000000000004">
      <c r="C9847" s="3"/>
      <c r="D9847" s="23"/>
    </row>
    <row r="9848" spans="3:4" x14ac:dyDescent="0.55000000000000004">
      <c r="C9848" s="3"/>
      <c r="D9848" s="23"/>
    </row>
    <row r="9849" spans="3:4" x14ac:dyDescent="0.55000000000000004">
      <c r="C9849" s="3"/>
      <c r="D9849" s="23"/>
    </row>
    <row r="9850" spans="3:4" x14ac:dyDescent="0.55000000000000004">
      <c r="C9850" s="3"/>
      <c r="D9850" s="23"/>
    </row>
    <row r="9851" spans="3:4" x14ac:dyDescent="0.55000000000000004">
      <c r="C9851" s="3"/>
      <c r="D9851" s="23"/>
    </row>
    <row r="9852" spans="3:4" x14ac:dyDescent="0.55000000000000004">
      <c r="C9852" s="3"/>
      <c r="D9852" s="23"/>
    </row>
    <row r="9853" spans="3:4" x14ac:dyDescent="0.55000000000000004">
      <c r="C9853" s="3"/>
      <c r="D9853" s="23"/>
    </row>
    <row r="9854" spans="3:4" x14ac:dyDescent="0.55000000000000004">
      <c r="C9854" s="3"/>
      <c r="D9854" s="23"/>
    </row>
    <row r="9855" spans="3:4" x14ac:dyDescent="0.55000000000000004">
      <c r="C9855" s="3"/>
      <c r="D9855" s="23"/>
    </row>
    <row r="9856" spans="3:4" x14ac:dyDescent="0.55000000000000004">
      <c r="C9856" s="3"/>
      <c r="D9856" s="23"/>
    </row>
    <row r="9857" spans="3:4" x14ac:dyDescent="0.55000000000000004">
      <c r="C9857" s="3"/>
      <c r="D9857" s="23"/>
    </row>
    <row r="9858" spans="3:4" x14ac:dyDescent="0.55000000000000004">
      <c r="C9858" s="3"/>
      <c r="D9858" s="23"/>
    </row>
    <row r="9859" spans="3:4" x14ac:dyDescent="0.55000000000000004">
      <c r="C9859" s="3"/>
      <c r="D9859" s="23"/>
    </row>
    <row r="9860" spans="3:4" x14ac:dyDescent="0.55000000000000004">
      <c r="C9860" s="3"/>
      <c r="D9860" s="23"/>
    </row>
    <row r="9861" spans="3:4" x14ac:dyDescent="0.55000000000000004">
      <c r="C9861" s="3"/>
      <c r="D9861" s="23"/>
    </row>
    <row r="9862" spans="3:4" x14ac:dyDescent="0.55000000000000004">
      <c r="C9862" s="3"/>
      <c r="D9862" s="23"/>
    </row>
    <row r="9863" spans="3:4" x14ac:dyDescent="0.55000000000000004">
      <c r="C9863" s="3"/>
      <c r="D9863" s="23"/>
    </row>
    <row r="9864" spans="3:4" x14ac:dyDescent="0.55000000000000004">
      <c r="C9864" s="3"/>
      <c r="D9864" s="23"/>
    </row>
    <row r="9865" spans="3:4" x14ac:dyDescent="0.55000000000000004">
      <c r="C9865" s="3"/>
      <c r="D9865" s="23"/>
    </row>
    <row r="9866" spans="3:4" x14ac:dyDescent="0.55000000000000004">
      <c r="C9866" s="3"/>
      <c r="D9866" s="23"/>
    </row>
    <row r="9867" spans="3:4" x14ac:dyDescent="0.55000000000000004">
      <c r="C9867" s="3"/>
      <c r="D9867" s="23"/>
    </row>
    <row r="9868" spans="3:4" x14ac:dyDescent="0.55000000000000004">
      <c r="C9868" s="3"/>
      <c r="D9868" s="23"/>
    </row>
    <row r="9869" spans="3:4" x14ac:dyDescent="0.55000000000000004">
      <c r="C9869" s="3"/>
      <c r="D9869" s="23"/>
    </row>
    <row r="9870" spans="3:4" x14ac:dyDescent="0.55000000000000004">
      <c r="C9870" s="3"/>
      <c r="D9870" s="23"/>
    </row>
    <row r="9871" spans="3:4" x14ac:dyDescent="0.55000000000000004">
      <c r="C9871" s="3"/>
      <c r="D9871" s="23"/>
    </row>
    <row r="9872" spans="3:4" x14ac:dyDescent="0.55000000000000004">
      <c r="C9872" s="3"/>
      <c r="D9872" s="23"/>
    </row>
    <row r="9873" spans="3:4" x14ac:dyDescent="0.55000000000000004">
      <c r="C9873" s="3"/>
      <c r="D9873" s="23"/>
    </row>
    <row r="9874" spans="3:4" x14ac:dyDescent="0.55000000000000004">
      <c r="C9874" s="3"/>
      <c r="D9874" s="23"/>
    </row>
    <row r="9875" spans="3:4" x14ac:dyDescent="0.55000000000000004">
      <c r="C9875" s="3"/>
      <c r="D9875" s="23"/>
    </row>
    <row r="9876" spans="3:4" x14ac:dyDescent="0.55000000000000004">
      <c r="C9876" s="3"/>
      <c r="D9876" s="23"/>
    </row>
    <row r="9877" spans="3:4" x14ac:dyDescent="0.55000000000000004">
      <c r="C9877" s="3"/>
      <c r="D9877" s="23"/>
    </row>
    <row r="9878" spans="3:4" x14ac:dyDescent="0.55000000000000004">
      <c r="C9878" s="3"/>
      <c r="D9878" s="23"/>
    </row>
    <row r="9879" spans="3:4" x14ac:dyDescent="0.55000000000000004">
      <c r="C9879" s="3"/>
      <c r="D9879" s="23"/>
    </row>
    <row r="9880" spans="3:4" x14ac:dyDescent="0.55000000000000004">
      <c r="C9880" s="3"/>
      <c r="D9880" s="23"/>
    </row>
    <row r="9881" spans="3:4" x14ac:dyDescent="0.55000000000000004">
      <c r="C9881" s="3"/>
      <c r="D9881" s="23"/>
    </row>
    <row r="9882" spans="3:4" x14ac:dyDescent="0.55000000000000004">
      <c r="C9882" s="3"/>
      <c r="D9882" s="23"/>
    </row>
    <row r="9883" spans="3:4" x14ac:dyDescent="0.55000000000000004">
      <c r="C9883" s="3"/>
      <c r="D9883" s="23"/>
    </row>
    <row r="9884" spans="3:4" x14ac:dyDescent="0.55000000000000004">
      <c r="C9884" s="3"/>
      <c r="D9884" s="23"/>
    </row>
    <row r="9885" spans="3:4" x14ac:dyDescent="0.55000000000000004">
      <c r="C9885" s="3"/>
      <c r="D9885" s="23"/>
    </row>
    <row r="9886" spans="3:4" x14ac:dyDescent="0.55000000000000004">
      <c r="C9886" s="3"/>
      <c r="D9886" s="23"/>
    </row>
    <row r="9887" spans="3:4" x14ac:dyDescent="0.55000000000000004">
      <c r="C9887" s="3"/>
      <c r="D9887" s="23"/>
    </row>
    <row r="9888" spans="3:4" x14ac:dyDescent="0.55000000000000004">
      <c r="C9888" s="3"/>
      <c r="D9888" s="23"/>
    </row>
    <row r="9889" spans="3:4" x14ac:dyDescent="0.55000000000000004">
      <c r="C9889" s="3"/>
      <c r="D9889" s="23"/>
    </row>
    <row r="9890" spans="3:4" x14ac:dyDescent="0.55000000000000004">
      <c r="C9890" s="3"/>
      <c r="D9890" s="23"/>
    </row>
    <row r="9891" spans="3:4" x14ac:dyDescent="0.55000000000000004">
      <c r="C9891" s="3"/>
      <c r="D9891" s="23"/>
    </row>
    <row r="9892" spans="3:4" x14ac:dyDescent="0.55000000000000004">
      <c r="C9892" s="3"/>
      <c r="D9892" s="23"/>
    </row>
    <row r="9893" spans="3:4" x14ac:dyDescent="0.55000000000000004">
      <c r="C9893" s="3"/>
      <c r="D9893" s="23"/>
    </row>
    <row r="9894" spans="3:4" x14ac:dyDescent="0.55000000000000004">
      <c r="C9894" s="3"/>
      <c r="D9894" s="23"/>
    </row>
    <row r="9895" spans="3:4" x14ac:dyDescent="0.55000000000000004">
      <c r="C9895" s="3"/>
      <c r="D9895" s="23"/>
    </row>
    <row r="9896" spans="3:4" x14ac:dyDescent="0.55000000000000004">
      <c r="C9896" s="3"/>
      <c r="D9896" s="23"/>
    </row>
    <row r="9897" spans="3:4" x14ac:dyDescent="0.55000000000000004">
      <c r="C9897" s="3"/>
      <c r="D9897" s="23"/>
    </row>
    <row r="9898" spans="3:4" x14ac:dyDescent="0.55000000000000004">
      <c r="C9898" s="3"/>
      <c r="D9898" s="23"/>
    </row>
    <row r="9899" spans="3:4" x14ac:dyDescent="0.55000000000000004">
      <c r="C9899" s="3"/>
      <c r="D9899" s="23"/>
    </row>
    <row r="9900" spans="3:4" x14ac:dyDescent="0.55000000000000004">
      <c r="C9900" s="3"/>
      <c r="D9900" s="23"/>
    </row>
    <row r="9901" spans="3:4" x14ac:dyDescent="0.55000000000000004">
      <c r="C9901" s="3"/>
      <c r="D9901" s="23"/>
    </row>
    <row r="9902" spans="3:4" x14ac:dyDescent="0.55000000000000004">
      <c r="C9902" s="3"/>
      <c r="D9902" s="23"/>
    </row>
    <row r="9903" spans="3:4" x14ac:dyDescent="0.55000000000000004">
      <c r="C9903" s="3"/>
      <c r="D9903" s="23"/>
    </row>
    <row r="9904" spans="3:4" x14ac:dyDescent="0.55000000000000004">
      <c r="C9904" s="3"/>
      <c r="D9904" s="23"/>
    </row>
    <row r="9905" spans="3:4" x14ac:dyDescent="0.55000000000000004">
      <c r="C9905" s="3"/>
      <c r="D9905" s="23"/>
    </row>
    <row r="9906" spans="3:4" x14ac:dyDescent="0.55000000000000004">
      <c r="C9906" s="3"/>
      <c r="D9906" s="23"/>
    </row>
    <row r="9907" spans="3:4" x14ac:dyDescent="0.55000000000000004">
      <c r="C9907" s="3"/>
      <c r="D9907" s="23"/>
    </row>
    <row r="9908" spans="3:4" x14ac:dyDescent="0.55000000000000004">
      <c r="C9908" s="3"/>
      <c r="D9908" s="23"/>
    </row>
    <row r="9909" spans="3:4" x14ac:dyDescent="0.55000000000000004">
      <c r="C9909" s="3"/>
      <c r="D9909" s="23"/>
    </row>
    <row r="9910" spans="3:4" x14ac:dyDescent="0.55000000000000004">
      <c r="C9910" s="3"/>
      <c r="D9910" s="23"/>
    </row>
    <row r="9911" spans="3:4" x14ac:dyDescent="0.55000000000000004">
      <c r="C9911" s="3"/>
      <c r="D9911" s="23"/>
    </row>
    <row r="9912" spans="3:4" x14ac:dyDescent="0.55000000000000004">
      <c r="C9912" s="3"/>
      <c r="D9912" s="23"/>
    </row>
    <row r="9913" spans="3:4" x14ac:dyDescent="0.55000000000000004">
      <c r="C9913" s="3"/>
      <c r="D9913" s="23"/>
    </row>
    <row r="9914" spans="3:4" x14ac:dyDescent="0.55000000000000004">
      <c r="C9914" s="3"/>
      <c r="D9914" s="23"/>
    </row>
    <row r="9915" spans="3:4" x14ac:dyDescent="0.55000000000000004">
      <c r="C9915" s="3"/>
      <c r="D9915" s="23"/>
    </row>
    <row r="9916" spans="3:4" x14ac:dyDescent="0.55000000000000004">
      <c r="C9916" s="3"/>
      <c r="D9916" s="23"/>
    </row>
    <row r="9917" spans="3:4" x14ac:dyDescent="0.55000000000000004">
      <c r="C9917" s="3"/>
      <c r="D9917" s="23"/>
    </row>
    <row r="9918" spans="3:4" x14ac:dyDescent="0.55000000000000004">
      <c r="C9918" s="3"/>
      <c r="D9918" s="23"/>
    </row>
    <row r="9919" spans="3:4" x14ac:dyDescent="0.55000000000000004">
      <c r="C9919" s="3"/>
      <c r="D9919" s="23"/>
    </row>
    <row r="9920" spans="3:4" x14ac:dyDescent="0.55000000000000004">
      <c r="C9920" s="3"/>
      <c r="D9920" s="23"/>
    </row>
    <row r="9921" spans="3:4" x14ac:dyDescent="0.55000000000000004">
      <c r="C9921" s="3"/>
      <c r="D9921" s="23"/>
    </row>
    <row r="9922" spans="3:4" x14ac:dyDescent="0.55000000000000004">
      <c r="C9922" s="3"/>
      <c r="D9922" s="23"/>
    </row>
    <row r="9923" spans="3:4" x14ac:dyDescent="0.55000000000000004">
      <c r="C9923" s="3"/>
      <c r="D9923" s="23"/>
    </row>
    <row r="9924" spans="3:4" x14ac:dyDescent="0.55000000000000004">
      <c r="C9924" s="3"/>
      <c r="D9924" s="23"/>
    </row>
    <row r="9925" spans="3:4" x14ac:dyDescent="0.55000000000000004">
      <c r="C9925" s="3"/>
      <c r="D9925" s="23"/>
    </row>
    <row r="9926" spans="3:4" x14ac:dyDescent="0.55000000000000004">
      <c r="C9926" s="3"/>
      <c r="D9926" s="23"/>
    </row>
    <row r="9927" spans="3:4" x14ac:dyDescent="0.55000000000000004">
      <c r="C9927" s="3"/>
      <c r="D9927" s="23"/>
    </row>
    <row r="9928" spans="3:4" x14ac:dyDescent="0.55000000000000004">
      <c r="C9928" s="3"/>
      <c r="D9928" s="23"/>
    </row>
    <row r="9929" spans="3:4" x14ac:dyDescent="0.55000000000000004">
      <c r="C9929" s="3"/>
      <c r="D9929" s="23"/>
    </row>
    <row r="9930" spans="3:4" x14ac:dyDescent="0.55000000000000004">
      <c r="C9930" s="3"/>
      <c r="D9930" s="23"/>
    </row>
    <row r="9931" spans="3:4" x14ac:dyDescent="0.55000000000000004">
      <c r="C9931" s="3"/>
      <c r="D9931" s="23"/>
    </row>
    <row r="9932" spans="3:4" x14ac:dyDescent="0.55000000000000004">
      <c r="C9932" s="3"/>
      <c r="D9932" s="23"/>
    </row>
    <row r="9933" spans="3:4" x14ac:dyDescent="0.55000000000000004">
      <c r="C9933" s="3"/>
      <c r="D9933" s="23"/>
    </row>
    <row r="9934" spans="3:4" x14ac:dyDescent="0.55000000000000004">
      <c r="C9934" s="3"/>
      <c r="D9934" s="23"/>
    </row>
    <row r="9935" spans="3:4" x14ac:dyDescent="0.55000000000000004">
      <c r="C9935" s="3"/>
      <c r="D9935" s="23"/>
    </row>
    <row r="9936" spans="3:4" x14ac:dyDescent="0.55000000000000004">
      <c r="C9936" s="3"/>
      <c r="D9936" s="23"/>
    </row>
    <row r="9937" spans="3:4" x14ac:dyDescent="0.55000000000000004">
      <c r="C9937" s="3"/>
      <c r="D9937" s="23"/>
    </row>
    <row r="9938" spans="3:4" x14ac:dyDescent="0.55000000000000004">
      <c r="C9938" s="3"/>
      <c r="D9938" s="23"/>
    </row>
    <row r="9939" spans="3:4" x14ac:dyDescent="0.55000000000000004">
      <c r="C9939" s="3"/>
      <c r="D9939" s="23"/>
    </row>
    <row r="9940" spans="3:4" x14ac:dyDescent="0.55000000000000004">
      <c r="C9940" s="3"/>
      <c r="D9940" s="23"/>
    </row>
    <row r="9941" spans="3:4" x14ac:dyDescent="0.55000000000000004">
      <c r="C9941" s="3"/>
      <c r="D9941" s="23"/>
    </row>
    <row r="9942" spans="3:4" x14ac:dyDescent="0.55000000000000004">
      <c r="C9942" s="3"/>
      <c r="D9942" s="23"/>
    </row>
    <row r="9943" spans="3:4" x14ac:dyDescent="0.55000000000000004">
      <c r="C9943" s="3"/>
      <c r="D9943" s="23"/>
    </row>
    <row r="9944" spans="3:4" x14ac:dyDescent="0.55000000000000004">
      <c r="C9944" s="3"/>
      <c r="D9944" s="23"/>
    </row>
    <row r="9945" spans="3:4" x14ac:dyDescent="0.55000000000000004">
      <c r="C9945" s="3"/>
      <c r="D9945" s="23"/>
    </row>
    <row r="9946" spans="3:4" x14ac:dyDescent="0.55000000000000004">
      <c r="C9946" s="3"/>
      <c r="D9946" s="23"/>
    </row>
    <row r="9947" spans="3:4" x14ac:dyDescent="0.55000000000000004">
      <c r="C9947" s="3"/>
      <c r="D9947" s="23"/>
    </row>
    <row r="9948" spans="3:4" x14ac:dyDescent="0.55000000000000004">
      <c r="C9948" s="3"/>
      <c r="D9948" s="23"/>
    </row>
    <row r="9949" spans="3:4" x14ac:dyDescent="0.55000000000000004">
      <c r="C9949" s="3"/>
      <c r="D9949" s="23"/>
    </row>
    <row r="9950" spans="3:4" x14ac:dyDescent="0.55000000000000004">
      <c r="C9950" s="3"/>
      <c r="D9950" s="23"/>
    </row>
    <row r="9951" spans="3:4" x14ac:dyDescent="0.55000000000000004">
      <c r="C9951" s="3"/>
      <c r="D9951" s="23"/>
    </row>
    <row r="9952" spans="3:4" x14ac:dyDescent="0.55000000000000004">
      <c r="C9952" s="3"/>
      <c r="D9952" s="23"/>
    </row>
    <row r="9953" spans="3:4" x14ac:dyDescent="0.55000000000000004">
      <c r="C9953" s="3"/>
      <c r="D9953" s="23"/>
    </row>
    <row r="9954" spans="3:4" x14ac:dyDescent="0.55000000000000004">
      <c r="C9954" s="3"/>
      <c r="D9954" s="23"/>
    </row>
    <row r="9955" spans="3:4" x14ac:dyDescent="0.55000000000000004">
      <c r="C9955" s="3"/>
      <c r="D9955" s="23"/>
    </row>
    <row r="9956" spans="3:4" x14ac:dyDescent="0.55000000000000004">
      <c r="C9956" s="3"/>
      <c r="D9956" s="23"/>
    </row>
    <row r="9957" spans="3:4" x14ac:dyDescent="0.55000000000000004">
      <c r="C9957" s="3"/>
      <c r="D9957" s="23"/>
    </row>
    <row r="9958" spans="3:4" x14ac:dyDescent="0.55000000000000004">
      <c r="C9958" s="3"/>
      <c r="D9958" s="23"/>
    </row>
    <row r="9959" spans="3:4" x14ac:dyDescent="0.55000000000000004">
      <c r="C9959" s="3"/>
      <c r="D9959" s="23"/>
    </row>
    <row r="9960" spans="3:4" x14ac:dyDescent="0.55000000000000004">
      <c r="C9960" s="3"/>
      <c r="D9960" s="23"/>
    </row>
    <row r="9961" spans="3:4" x14ac:dyDescent="0.55000000000000004">
      <c r="C9961" s="3"/>
      <c r="D9961" s="23"/>
    </row>
    <row r="9962" spans="3:4" x14ac:dyDescent="0.55000000000000004">
      <c r="C9962" s="3"/>
      <c r="D9962" s="23"/>
    </row>
    <row r="9963" spans="3:4" x14ac:dyDescent="0.55000000000000004">
      <c r="C9963" s="3"/>
      <c r="D9963" s="23"/>
    </row>
    <row r="9964" spans="3:4" x14ac:dyDescent="0.55000000000000004">
      <c r="C9964" s="3"/>
      <c r="D9964" s="23"/>
    </row>
    <row r="9965" spans="3:4" x14ac:dyDescent="0.55000000000000004">
      <c r="C9965" s="3"/>
      <c r="D9965" s="23"/>
    </row>
    <row r="9966" spans="3:4" x14ac:dyDescent="0.55000000000000004">
      <c r="C9966" s="3"/>
      <c r="D9966" s="23"/>
    </row>
    <row r="9967" spans="3:4" x14ac:dyDescent="0.55000000000000004">
      <c r="C9967" s="3"/>
      <c r="D9967" s="23"/>
    </row>
    <row r="9968" spans="3:4" x14ac:dyDescent="0.55000000000000004">
      <c r="C9968" s="3"/>
      <c r="D9968" s="23"/>
    </row>
    <row r="9969" spans="3:4" x14ac:dyDescent="0.55000000000000004">
      <c r="C9969" s="3"/>
      <c r="D9969" s="23"/>
    </row>
    <row r="9970" spans="3:4" x14ac:dyDescent="0.55000000000000004">
      <c r="C9970" s="3"/>
      <c r="D9970" s="23"/>
    </row>
    <row r="9971" spans="3:4" x14ac:dyDescent="0.55000000000000004">
      <c r="C9971" s="3"/>
      <c r="D9971" s="23"/>
    </row>
    <row r="9972" spans="3:4" x14ac:dyDescent="0.55000000000000004">
      <c r="C9972" s="3"/>
      <c r="D9972" s="23"/>
    </row>
    <row r="9973" spans="3:4" x14ac:dyDescent="0.55000000000000004">
      <c r="C9973" s="3"/>
      <c r="D9973" s="23"/>
    </row>
    <row r="9974" spans="3:4" x14ac:dyDescent="0.55000000000000004">
      <c r="C9974" s="3"/>
      <c r="D9974" s="23"/>
    </row>
    <row r="9975" spans="3:4" x14ac:dyDescent="0.55000000000000004">
      <c r="C9975" s="3"/>
      <c r="D9975" s="23"/>
    </row>
    <row r="9976" spans="3:4" x14ac:dyDescent="0.55000000000000004">
      <c r="C9976" s="3"/>
      <c r="D9976" s="23"/>
    </row>
    <row r="9977" spans="3:4" x14ac:dyDescent="0.55000000000000004">
      <c r="C9977" s="3"/>
      <c r="D9977" s="23"/>
    </row>
    <row r="9978" spans="3:4" x14ac:dyDescent="0.55000000000000004">
      <c r="C9978" s="3"/>
      <c r="D9978" s="23"/>
    </row>
    <row r="9979" spans="3:4" x14ac:dyDescent="0.55000000000000004">
      <c r="C9979" s="3"/>
      <c r="D9979" s="23"/>
    </row>
    <row r="9980" spans="3:4" x14ac:dyDescent="0.55000000000000004">
      <c r="C9980" s="3"/>
      <c r="D9980" s="23"/>
    </row>
    <row r="9981" spans="3:4" x14ac:dyDescent="0.55000000000000004">
      <c r="C9981" s="3"/>
      <c r="D9981" s="23"/>
    </row>
    <row r="9982" spans="3:4" x14ac:dyDescent="0.55000000000000004">
      <c r="C9982" s="3"/>
      <c r="D9982" s="23"/>
    </row>
    <row r="9983" spans="3:4" x14ac:dyDescent="0.55000000000000004">
      <c r="C9983" s="3"/>
      <c r="D9983" s="23"/>
    </row>
    <row r="9984" spans="3:4" x14ac:dyDescent="0.55000000000000004">
      <c r="C9984" s="3"/>
      <c r="D9984" s="23"/>
    </row>
    <row r="9985" spans="3:4" x14ac:dyDescent="0.55000000000000004">
      <c r="C9985" s="3"/>
      <c r="D9985" s="23"/>
    </row>
    <row r="9986" spans="3:4" x14ac:dyDescent="0.55000000000000004">
      <c r="C9986" s="3"/>
      <c r="D9986" s="23"/>
    </row>
    <row r="9987" spans="3:4" x14ac:dyDescent="0.55000000000000004">
      <c r="C9987" s="3"/>
      <c r="D9987" s="23"/>
    </row>
    <row r="9988" spans="3:4" x14ac:dyDescent="0.55000000000000004">
      <c r="C9988" s="3"/>
      <c r="D9988" s="23"/>
    </row>
    <row r="9989" spans="3:4" x14ac:dyDescent="0.55000000000000004">
      <c r="C9989" s="3"/>
      <c r="D9989" s="23"/>
    </row>
    <row r="9990" spans="3:4" x14ac:dyDescent="0.55000000000000004">
      <c r="C9990" s="3"/>
      <c r="D9990" s="23"/>
    </row>
    <row r="9991" spans="3:4" x14ac:dyDescent="0.55000000000000004">
      <c r="C9991" s="3"/>
      <c r="D9991" s="23"/>
    </row>
    <row r="9992" spans="3:4" x14ac:dyDescent="0.55000000000000004">
      <c r="C9992" s="3"/>
      <c r="D9992" s="23"/>
    </row>
    <row r="9993" spans="3:4" x14ac:dyDescent="0.55000000000000004">
      <c r="C9993" s="3"/>
      <c r="D9993" s="23"/>
    </row>
    <row r="9994" spans="3:4" x14ac:dyDescent="0.55000000000000004">
      <c r="C9994" s="3"/>
      <c r="D9994" s="23"/>
    </row>
    <row r="9995" spans="3:4" x14ac:dyDescent="0.55000000000000004">
      <c r="C9995" s="3"/>
      <c r="D9995" s="23"/>
    </row>
    <row r="9996" spans="3:4" x14ac:dyDescent="0.55000000000000004">
      <c r="C9996" s="3"/>
      <c r="D9996" s="23"/>
    </row>
    <row r="9997" spans="3:4" x14ac:dyDescent="0.55000000000000004">
      <c r="C9997" s="3"/>
      <c r="D9997" s="23"/>
    </row>
    <row r="9998" spans="3:4" x14ac:dyDescent="0.55000000000000004">
      <c r="C9998" s="3"/>
      <c r="D9998" s="23"/>
    </row>
    <row r="9999" spans="3:4" x14ac:dyDescent="0.55000000000000004">
      <c r="C9999" s="3"/>
      <c r="D9999" s="23"/>
    </row>
    <row r="10000" spans="3:4" x14ac:dyDescent="0.55000000000000004">
      <c r="C10000" s="3"/>
      <c r="D10000" s="23"/>
    </row>
    <row r="10001" spans="3:4" x14ac:dyDescent="0.55000000000000004">
      <c r="C10001" s="3"/>
      <c r="D10001" s="23"/>
    </row>
    <row r="10002" spans="3:4" x14ac:dyDescent="0.55000000000000004">
      <c r="C10002" s="3"/>
      <c r="D10002" s="23"/>
    </row>
    <row r="10003" spans="3:4" x14ac:dyDescent="0.55000000000000004">
      <c r="C10003" s="3"/>
      <c r="D10003" s="23"/>
    </row>
    <row r="10004" spans="3:4" x14ac:dyDescent="0.55000000000000004">
      <c r="C10004" s="3"/>
      <c r="D10004" s="23"/>
    </row>
    <row r="10005" spans="3:4" x14ac:dyDescent="0.55000000000000004">
      <c r="C10005" s="3"/>
      <c r="D10005" s="23"/>
    </row>
    <row r="10006" spans="3:4" x14ac:dyDescent="0.55000000000000004">
      <c r="C10006" s="3"/>
      <c r="D10006" s="23"/>
    </row>
    <row r="10007" spans="3:4" x14ac:dyDescent="0.55000000000000004">
      <c r="C10007" s="3"/>
      <c r="D10007" s="23"/>
    </row>
    <row r="10008" spans="3:4" x14ac:dyDescent="0.55000000000000004">
      <c r="C10008" s="3"/>
      <c r="D10008" s="23"/>
    </row>
    <row r="10009" spans="3:4" x14ac:dyDescent="0.55000000000000004">
      <c r="C10009" s="3"/>
      <c r="D10009" s="23"/>
    </row>
    <row r="10010" spans="3:4" x14ac:dyDescent="0.55000000000000004">
      <c r="C10010" s="3"/>
      <c r="D10010" s="23"/>
    </row>
    <row r="10011" spans="3:4" x14ac:dyDescent="0.55000000000000004">
      <c r="C10011" s="3"/>
      <c r="D10011" s="23"/>
    </row>
    <row r="10012" spans="3:4" x14ac:dyDescent="0.55000000000000004">
      <c r="C10012" s="3"/>
      <c r="D10012" s="23"/>
    </row>
    <row r="10013" spans="3:4" x14ac:dyDescent="0.55000000000000004">
      <c r="C10013" s="3"/>
      <c r="D10013" s="23"/>
    </row>
    <row r="10014" spans="3:4" x14ac:dyDescent="0.55000000000000004">
      <c r="C10014" s="3"/>
      <c r="D10014" s="23"/>
    </row>
    <row r="10015" spans="3:4" x14ac:dyDescent="0.55000000000000004">
      <c r="C10015" s="3"/>
      <c r="D10015" s="23"/>
    </row>
    <row r="10016" spans="3:4" x14ac:dyDescent="0.55000000000000004">
      <c r="C10016" s="3"/>
      <c r="D10016" s="23"/>
    </row>
    <row r="10017" spans="3:4" x14ac:dyDescent="0.55000000000000004">
      <c r="C10017" s="3"/>
      <c r="D10017" s="23"/>
    </row>
    <row r="10018" spans="3:4" x14ac:dyDescent="0.55000000000000004">
      <c r="C10018" s="3"/>
      <c r="D10018" s="23"/>
    </row>
    <row r="10019" spans="3:4" x14ac:dyDescent="0.55000000000000004">
      <c r="C10019" s="3"/>
      <c r="D10019" s="23"/>
    </row>
    <row r="10020" spans="3:4" x14ac:dyDescent="0.55000000000000004">
      <c r="C10020" s="3"/>
      <c r="D10020" s="23"/>
    </row>
    <row r="10021" spans="3:4" x14ac:dyDescent="0.55000000000000004">
      <c r="C10021" s="3"/>
      <c r="D10021" s="23"/>
    </row>
    <row r="10022" spans="3:4" x14ac:dyDescent="0.55000000000000004">
      <c r="C10022" s="3"/>
      <c r="D10022" s="23"/>
    </row>
    <row r="10023" spans="3:4" x14ac:dyDescent="0.55000000000000004">
      <c r="C10023" s="3"/>
      <c r="D10023" s="23"/>
    </row>
    <row r="10024" spans="3:4" x14ac:dyDescent="0.55000000000000004">
      <c r="C10024" s="3"/>
      <c r="D10024" s="23"/>
    </row>
    <row r="10025" spans="3:4" x14ac:dyDescent="0.55000000000000004">
      <c r="C10025" s="3"/>
      <c r="D10025" s="23"/>
    </row>
    <row r="10026" spans="3:4" x14ac:dyDescent="0.55000000000000004">
      <c r="C10026" s="3"/>
      <c r="D10026" s="23"/>
    </row>
    <row r="10027" spans="3:4" x14ac:dyDescent="0.55000000000000004">
      <c r="C10027" s="3"/>
      <c r="D10027" s="23"/>
    </row>
    <row r="10028" spans="3:4" x14ac:dyDescent="0.55000000000000004">
      <c r="C10028" s="3"/>
      <c r="D10028" s="23"/>
    </row>
    <row r="10029" spans="3:4" x14ac:dyDescent="0.55000000000000004">
      <c r="C10029" s="3"/>
      <c r="D10029" s="23"/>
    </row>
    <row r="10030" spans="3:4" x14ac:dyDescent="0.55000000000000004">
      <c r="C10030" s="3"/>
      <c r="D10030" s="23"/>
    </row>
    <row r="10031" spans="3:4" x14ac:dyDescent="0.55000000000000004">
      <c r="C10031" s="3"/>
      <c r="D10031" s="23"/>
    </row>
    <row r="10032" spans="3:4" x14ac:dyDescent="0.55000000000000004">
      <c r="C10032" s="3"/>
      <c r="D10032" s="23"/>
    </row>
    <row r="10033" spans="3:4" x14ac:dyDescent="0.55000000000000004">
      <c r="C10033" s="3"/>
      <c r="D10033" s="23"/>
    </row>
    <row r="10034" spans="3:4" x14ac:dyDescent="0.55000000000000004">
      <c r="C10034" s="3"/>
      <c r="D10034" s="23"/>
    </row>
    <row r="10035" spans="3:4" x14ac:dyDescent="0.55000000000000004">
      <c r="C10035" s="3"/>
      <c r="D10035" s="23"/>
    </row>
    <row r="10036" spans="3:4" x14ac:dyDescent="0.55000000000000004">
      <c r="C10036" s="3"/>
      <c r="D10036" s="23"/>
    </row>
    <row r="10037" spans="3:4" x14ac:dyDescent="0.55000000000000004">
      <c r="C10037" s="3"/>
      <c r="D10037" s="23"/>
    </row>
    <row r="10038" spans="3:4" x14ac:dyDescent="0.55000000000000004">
      <c r="C10038" s="3"/>
      <c r="D10038" s="23"/>
    </row>
    <row r="10039" spans="3:4" x14ac:dyDescent="0.55000000000000004">
      <c r="C10039" s="3"/>
      <c r="D10039" s="23"/>
    </row>
    <row r="10040" spans="3:4" x14ac:dyDescent="0.55000000000000004">
      <c r="C10040" s="3"/>
      <c r="D10040" s="23"/>
    </row>
    <row r="10041" spans="3:4" x14ac:dyDescent="0.55000000000000004">
      <c r="C10041" s="3"/>
      <c r="D10041" s="23"/>
    </row>
    <row r="10042" spans="3:4" x14ac:dyDescent="0.55000000000000004">
      <c r="C10042" s="3"/>
      <c r="D10042" s="23"/>
    </row>
    <row r="10043" spans="3:4" x14ac:dyDescent="0.55000000000000004">
      <c r="C10043" s="3"/>
      <c r="D10043" s="23"/>
    </row>
    <row r="10044" spans="3:4" x14ac:dyDescent="0.55000000000000004">
      <c r="C10044" s="3"/>
      <c r="D10044" s="23"/>
    </row>
    <row r="10045" spans="3:4" x14ac:dyDescent="0.55000000000000004">
      <c r="C10045" s="3"/>
      <c r="D10045" s="23"/>
    </row>
    <row r="10046" spans="3:4" x14ac:dyDescent="0.55000000000000004">
      <c r="C10046" s="3"/>
      <c r="D10046" s="23"/>
    </row>
    <row r="10047" spans="3:4" x14ac:dyDescent="0.55000000000000004">
      <c r="C10047" s="3"/>
      <c r="D10047" s="23"/>
    </row>
    <row r="10048" spans="3:4" x14ac:dyDescent="0.55000000000000004">
      <c r="C10048" s="3"/>
      <c r="D10048" s="23"/>
    </row>
    <row r="10049" spans="3:4" x14ac:dyDescent="0.55000000000000004">
      <c r="C10049" s="3"/>
      <c r="D10049" s="23"/>
    </row>
    <row r="10050" spans="3:4" x14ac:dyDescent="0.55000000000000004">
      <c r="C10050" s="3"/>
      <c r="D10050" s="23"/>
    </row>
    <row r="10051" spans="3:4" x14ac:dyDescent="0.55000000000000004">
      <c r="C10051" s="3"/>
      <c r="D10051" s="23"/>
    </row>
    <row r="10052" spans="3:4" x14ac:dyDescent="0.55000000000000004">
      <c r="C10052" s="3"/>
      <c r="D10052" s="23"/>
    </row>
    <row r="10053" spans="3:4" x14ac:dyDescent="0.55000000000000004">
      <c r="C10053" s="3"/>
      <c r="D10053" s="23"/>
    </row>
    <row r="10054" spans="3:4" x14ac:dyDescent="0.55000000000000004">
      <c r="C10054" s="3"/>
      <c r="D10054" s="23"/>
    </row>
    <row r="10055" spans="3:4" x14ac:dyDescent="0.55000000000000004">
      <c r="C10055" s="3"/>
      <c r="D10055" s="23"/>
    </row>
    <row r="10056" spans="3:4" x14ac:dyDescent="0.55000000000000004">
      <c r="C10056" s="3"/>
      <c r="D10056" s="23"/>
    </row>
    <row r="10057" spans="3:4" x14ac:dyDescent="0.55000000000000004">
      <c r="C10057" s="3"/>
      <c r="D10057" s="23"/>
    </row>
    <row r="10058" spans="3:4" x14ac:dyDescent="0.55000000000000004">
      <c r="C10058" s="3"/>
      <c r="D10058" s="23"/>
    </row>
    <row r="10059" spans="3:4" x14ac:dyDescent="0.55000000000000004">
      <c r="C10059" s="3"/>
      <c r="D10059" s="23"/>
    </row>
    <row r="10060" spans="3:4" x14ac:dyDescent="0.55000000000000004">
      <c r="C10060" s="3"/>
      <c r="D10060" s="23"/>
    </row>
    <row r="10061" spans="3:4" x14ac:dyDescent="0.55000000000000004">
      <c r="C10061" s="3"/>
      <c r="D10061" s="23"/>
    </row>
    <row r="10062" spans="3:4" x14ac:dyDescent="0.55000000000000004">
      <c r="C10062" s="3"/>
      <c r="D10062" s="23"/>
    </row>
    <row r="10063" spans="3:4" x14ac:dyDescent="0.55000000000000004">
      <c r="C10063" s="3"/>
      <c r="D10063" s="23"/>
    </row>
    <row r="10064" spans="3:4" x14ac:dyDescent="0.55000000000000004">
      <c r="C10064" s="3"/>
      <c r="D10064" s="23"/>
    </row>
    <row r="10065" spans="3:4" x14ac:dyDescent="0.55000000000000004">
      <c r="C10065" s="3"/>
      <c r="D10065" s="23"/>
    </row>
    <row r="10066" spans="3:4" x14ac:dyDescent="0.55000000000000004">
      <c r="C10066" s="3"/>
      <c r="D10066" s="23"/>
    </row>
    <row r="10067" spans="3:4" x14ac:dyDescent="0.55000000000000004">
      <c r="C10067" s="3"/>
      <c r="D10067" s="23"/>
    </row>
    <row r="10068" spans="3:4" x14ac:dyDescent="0.55000000000000004">
      <c r="C10068" s="3"/>
      <c r="D10068" s="23"/>
    </row>
    <row r="10069" spans="3:4" x14ac:dyDescent="0.55000000000000004">
      <c r="C10069" s="3"/>
      <c r="D10069" s="23"/>
    </row>
    <row r="10070" spans="3:4" x14ac:dyDescent="0.55000000000000004">
      <c r="C10070" s="3"/>
      <c r="D10070" s="23"/>
    </row>
    <row r="10071" spans="3:4" x14ac:dyDescent="0.55000000000000004">
      <c r="C10071" s="3"/>
      <c r="D10071" s="23"/>
    </row>
    <row r="10072" spans="3:4" x14ac:dyDescent="0.55000000000000004">
      <c r="C10072" s="3"/>
      <c r="D10072" s="23"/>
    </row>
    <row r="10073" spans="3:4" x14ac:dyDescent="0.55000000000000004">
      <c r="C10073" s="3"/>
      <c r="D10073" s="23"/>
    </row>
    <row r="10074" spans="3:4" x14ac:dyDescent="0.55000000000000004">
      <c r="C10074" s="3"/>
      <c r="D10074" s="23"/>
    </row>
    <row r="10075" spans="3:4" x14ac:dyDescent="0.55000000000000004">
      <c r="C10075" s="3"/>
      <c r="D10075" s="23"/>
    </row>
    <row r="10076" spans="3:4" x14ac:dyDescent="0.55000000000000004">
      <c r="C10076" s="3"/>
      <c r="D10076" s="23"/>
    </row>
    <row r="10077" spans="3:4" x14ac:dyDescent="0.55000000000000004">
      <c r="C10077" s="3"/>
      <c r="D10077" s="23"/>
    </row>
    <row r="10078" spans="3:4" x14ac:dyDescent="0.55000000000000004">
      <c r="C10078" s="3"/>
      <c r="D10078" s="23"/>
    </row>
    <row r="10079" spans="3:4" x14ac:dyDescent="0.55000000000000004">
      <c r="C10079" s="3"/>
      <c r="D10079" s="23"/>
    </row>
    <row r="10080" spans="3:4" x14ac:dyDescent="0.55000000000000004">
      <c r="C10080" s="3"/>
      <c r="D10080" s="23"/>
    </row>
    <row r="10081" spans="3:4" x14ac:dyDescent="0.55000000000000004">
      <c r="C10081" s="3"/>
      <c r="D10081" s="23"/>
    </row>
    <row r="10082" spans="3:4" x14ac:dyDescent="0.55000000000000004">
      <c r="C10082" s="3"/>
      <c r="D10082" s="23"/>
    </row>
    <row r="10083" spans="3:4" x14ac:dyDescent="0.55000000000000004">
      <c r="C10083" s="3"/>
      <c r="D10083" s="23"/>
    </row>
    <row r="10084" spans="3:4" x14ac:dyDescent="0.55000000000000004">
      <c r="C10084" s="3"/>
      <c r="D10084" s="23"/>
    </row>
    <row r="10085" spans="3:4" x14ac:dyDescent="0.55000000000000004">
      <c r="C10085" s="3"/>
      <c r="D10085" s="23"/>
    </row>
    <row r="10086" spans="3:4" x14ac:dyDescent="0.55000000000000004">
      <c r="C10086" s="3"/>
      <c r="D10086" s="23"/>
    </row>
    <row r="10087" spans="3:4" x14ac:dyDescent="0.55000000000000004">
      <c r="C10087" s="3"/>
      <c r="D10087" s="23"/>
    </row>
    <row r="10088" spans="3:4" x14ac:dyDescent="0.55000000000000004">
      <c r="C10088" s="3"/>
      <c r="D10088" s="23"/>
    </row>
    <row r="10089" spans="3:4" x14ac:dyDescent="0.55000000000000004">
      <c r="C10089" s="3"/>
      <c r="D10089" s="23"/>
    </row>
    <row r="10090" spans="3:4" x14ac:dyDescent="0.55000000000000004">
      <c r="C10090" s="3"/>
      <c r="D10090" s="23"/>
    </row>
    <row r="10091" spans="3:4" x14ac:dyDescent="0.55000000000000004">
      <c r="C10091" s="3"/>
      <c r="D10091" s="23"/>
    </row>
    <row r="10092" spans="3:4" x14ac:dyDescent="0.55000000000000004">
      <c r="C10092" s="3"/>
      <c r="D10092" s="23"/>
    </row>
    <row r="10093" spans="3:4" x14ac:dyDescent="0.55000000000000004">
      <c r="C10093" s="3"/>
      <c r="D10093" s="23"/>
    </row>
    <row r="10094" spans="3:4" x14ac:dyDescent="0.55000000000000004">
      <c r="C10094" s="3"/>
      <c r="D10094" s="23"/>
    </row>
    <row r="10095" spans="3:4" x14ac:dyDescent="0.55000000000000004">
      <c r="C10095" s="3"/>
      <c r="D10095" s="23"/>
    </row>
    <row r="10096" spans="3:4" x14ac:dyDescent="0.55000000000000004">
      <c r="C10096" s="3"/>
      <c r="D10096" s="23"/>
    </row>
    <row r="10097" spans="3:4" x14ac:dyDescent="0.55000000000000004">
      <c r="C10097" s="3"/>
      <c r="D10097" s="23"/>
    </row>
    <row r="10098" spans="3:4" x14ac:dyDescent="0.55000000000000004">
      <c r="C10098" s="3"/>
      <c r="D10098" s="23"/>
    </row>
    <row r="10099" spans="3:4" x14ac:dyDescent="0.55000000000000004">
      <c r="C10099" s="3"/>
      <c r="D10099" s="23"/>
    </row>
    <row r="10100" spans="3:4" x14ac:dyDescent="0.55000000000000004">
      <c r="C10100" s="3"/>
      <c r="D10100" s="23"/>
    </row>
    <row r="10101" spans="3:4" x14ac:dyDescent="0.55000000000000004">
      <c r="C10101" s="3"/>
      <c r="D10101" s="23"/>
    </row>
    <row r="10102" spans="3:4" x14ac:dyDescent="0.55000000000000004">
      <c r="C10102" s="3"/>
      <c r="D10102" s="23"/>
    </row>
    <row r="10103" spans="3:4" x14ac:dyDescent="0.55000000000000004">
      <c r="C10103" s="3"/>
      <c r="D10103" s="23"/>
    </row>
    <row r="10104" spans="3:4" x14ac:dyDescent="0.55000000000000004">
      <c r="C10104" s="3"/>
      <c r="D10104" s="23"/>
    </row>
    <row r="10105" spans="3:4" x14ac:dyDescent="0.55000000000000004">
      <c r="C10105" s="3"/>
      <c r="D10105" s="23"/>
    </row>
    <row r="10106" spans="3:4" x14ac:dyDescent="0.55000000000000004">
      <c r="C10106" s="3"/>
      <c r="D10106" s="23"/>
    </row>
    <row r="10107" spans="3:4" x14ac:dyDescent="0.55000000000000004">
      <c r="C10107" s="3"/>
      <c r="D10107" s="23"/>
    </row>
    <row r="10108" spans="3:4" x14ac:dyDescent="0.55000000000000004">
      <c r="C10108" s="3"/>
      <c r="D10108" s="23"/>
    </row>
    <row r="10109" spans="3:4" x14ac:dyDescent="0.55000000000000004">
      <c r="C10109" s="3"/>
      <c r="D10109" s="23"/>
    </row>
    <row r="10110" spans="3:4" x14ac:dyDescent="0.55000000000000004">
      <c r="C10110" s="3"/>
      <c r="D10110" s="23"/>
    </row>
    <row r="10111" spans="3:4" x14ac:dyDescent="0.55000000000000004">
      <c r="C10111" s="3"/>
      <c r="D10111" s="23"/>
    </row>
    <row r="10112" spans="3:4" x14ac:dyDescent="0.55000000000000004">
      <c r="C10112" s="3"/>
      <c r="D10112" s="23"/>
    </row>
    <row r="10113" spans="3:4" x14ac:dyDescent="0.55000000000000004">
      <c r="C10113" s="3"/>
      <c r="D10113" s="23"/>
    </row>
    <row r="10114" spans="3:4" x14ac:dyDescent="0.55000000000000004">
      <c r="C10114" s="3"/>
      <c r="D10114" s="23"/>
    </row>
    <row r="10115" spans="3:4" x14ac:dyDescent="0.55000000000000004">
      <c r="C10115" s="3"/>
      <c r="D10115" s="23"/>
    </row>
    <row r="10116" spans="3:4" x14ac:dyDescent="0.55000000000000004">
      <c r="C10116" s="3"/>
      <c r="D10116" s="23"/>
    </row>
    <row r="10117" spans="3:4" x14ac:dyDescent="0.55000000000000004">
      <c r="C10117" s="3"/>
      <c r="D10117" s="23"/>
    </row>
    <row r="10118" spans="3:4" x14ac:dyDescent="0.55000000000000004">
      <c r="C10118" s="3"/>
      <c r="D10118" s="23"/>
    </row>
    <row r="10119" spans="3:4" x14ac:dyDescent="0.55000000000000004">
      <c r="C10119" s="3"/>
      <c r="D10119" s="23"/>
    </row>
    <row r="10120" spans="3:4" x14ac:dyDescent="0.55000000000000004">
      <c r="C10120" s="3"/>
      <c r="D10120" s="23"/>
    </row>
    <row r="10121" spans="3:4" x14ac:dyDescent="0.55000000000000004">
      <c r="C10121" s="3"/>
      <c r="D10121" s="23"/>
    </row>
    <row r="10122" spans="3:4" x14ac:dyDescent="0.55000000000000004">
      <c r="C10122" s="3"/>
      <c r="D10122" s="23"/>
    </row>
    <row r="10123" spans="3:4" x14ac:dyDescent="0.55000000000000004">
      <c r="C10123" s="3"/>
      <c r="D10123" s="23"/>
    </row>
    <row r="10124" spans="3:4" x14ac:dyDescent="0.55000000000000004">
      <c r="C10124" s="3"/>
      <c r="D10124" s="23"/>
    </row>
    <row r="10125" spans="3:4" x14ac:dyDescent="0.55000000000000004">
      <c r="C10125" s="3"/>
      <c r="D10125" s="23"/>
    </row>
    <row r="10126" spans="3:4" x14ac:dyDescent="0.55000000000000004">
      <c r="C10126" s="3"/>
      <c r="D10126" s="23"/>
    </row>
    <row r="10127" spans="3:4" x14ac:dyDescent="0.55000000000000004">
      <c r="C10127" s="3"/>
      <c r="D10127" s="23"/>
    </row>
    <row r="10128" spans="3:4" x14ac:dyDescent="0.55000000000000004">
      <c r="C10128" s="3"/>
      <c r="D10128" s="23"/>
    </row>
    <row r="10129" spans="3:4" x14ac:dyDescent="0.55000000000000004">
      <c r="C10129" s="3"/>
      <c r="D10129" s="23"/>
    </row>
    <row r="10130" spans="3:4" x14ac:dyDescent="0.55000000000000004">
      <c r="C10130" s="3"/>
      <c r="D10130" s="23"/>
    </row>
    <row r="10131" spans="3:4" x14ac:dyDescent="0.55000000000000004">
      <c r="C10131" s="3"/>
      <c r="D10131" s="23"/>
    </row>
    <row r="10132" spans="3:4" x14ac:dyDescent="0.55000000000000004">
      <c r="C10132" s="3"/>
      <c r="D10132" s="23"/>
    </row>
    <row r="10133" spans="3:4" x14ac:dyDescent="0.55000000000000004">
      <c r="C10133" s="3"/>
      <c r="D10133" s="23"/>
    </row>
    <row r="10134" spans="3:4" x14ac:dyDescent="0.55000000000000004">
      <c r="C10134" s="3"/>
      <c r="D10134" s="23"/>
    </row>
    <row r="10135" spans="3:4" x14ac:dyDescent="0.55000000000000004">
      <c r="C10135" s="3"/>
      <c r="D10135" s="23"/>
    </row>
    <row r="10136" spans="3:4" x14ac:dyDescent="0.55000000000000004">
      <c r="C10136" s="3"/>
      <c r="D10136" s="23"/>
    </row>
    <row r="10137" spans="3:4" x14ac:dyDescent="0.55000000000000004">
      <c r="C10137" s="3"/>
      <c r="D10137" s="23"/>
    </row>
    <row r="10138" spans="3:4" x14ac:dyDescent="0.55000000000000004">
      <c r="C10138" s="3"/>
      <c r="D10138" s="23"/>
    </row>
    <row r="10139" spans="3:4" x14ac:dyDescent="0.55000000000000004">
      <c r="C10139" s="3"/>
      <c r="D10139" s="23"/>
    </row>
    <row r="10140" spans="3:4" x14ac:dyDescent="0.55000000000000004">
      <c r="C10140" s="3"/>
      <c r="D10140" s="23"/>
    </row>
    <row r="10141" spans="3:4" x14ac:dyDescent="0.55000000000000004">
      <c r="C10141" s="3"/>
      <c r="D10141" s="23"/>
    </row>
    <row r="10142" spans="3:4" x14ac:dyDescent="0.55000000000000004">
      <c r="C10142" s="3"/>
      <c r="D10142" s="23"/>
    </row>
    <row r="10143" spans="3:4" x14ac:dyDescent="0.55000000000000004">
      <c r="C10143" s="3"/>
      <c r="D10143" s="23"/>
    </row>
    <row r="10144" spans="3:4" x14ac:dyDescent="0.55000000000000004">
      <c r="C10144" s="3"/>
      <c r="D10144" s="23"/>
    </row>
    <row r="10145" spans="3:4" x14ac:dyDescent="0.55000000000000004">
      <c r="C10145" s="3"/>
      <c r="D10145" s="23"/>
    </row>
    <row r="10146" spans="3:4" x14ac:dyDescent="0.55000000000000004">
      <c r="C10146" s="3"/>
      <c r="D10146" s="23"/>
    </row>
    <row r="10147" spans="3:4" x14ac:dyDescent="0.55000000000000004">
      <c r="C10147" s="3"/>
      <c r="D10147" s="23"/>
    </row>
    <row r="10148" spans="3:4" x14ac:dyDescent="0.55000000000000004">
      <c r="C10148" s="3"/>
      <c r="D10148" s="23"/>
    </row>
    <row r="10149" spans="3:4" x14ac:dyDescent="0.55000000000000004">
      <c r="C10149" s="3"/>
      <c r="D10149" s="23"/>
    </row>
    <row r="10150" spans="3:4" x14ac:dyDescent="0.55000000000000004">
      <c r="C10150" s="3"/>
      <c r="D10150" s="23"/>
    </row>
    <row r="10151" spans="3:4" x14ac:dyDescent="0.55000000000000004">
      <c r="C10151" s="3"/>
      <c r="D10151" s="23"/>
    </row>
    <row r="10152" spans="3:4" x14ac:dyDescent="0.55000000000000004">
      <c r="C10152" s="3"/>
      <c r="D10152" s="23"/>
    </row>
    <row r="10153" spans="3:4" x14ac:dyDescent="0.55000000000000004">
      <c r="C10153" s="3"/>
      <c r="D10153" s="23"/>
    </row>
    <row r="10154" spans="3:4" x14ac:dyDescent="0.55000000000000004">
      <c r="C10154" s="3"/>
      <c r="D10154" s="23"/>
    </row>
    <row r="10155" spans="3:4" x14ac:dyDescent="0.55000000000000004">
      <c r="C10155" s="3"/>
      <c r="D10155" s="23"/>
    </row>
    <row r="10156" spans="3:4" x14ac:dyDescent="0.55000000000000004">
      <c r="C10156" s="3"/>
      <c r="D10156" s="23"/>
    </row>
    <row r="10157" spans="3:4" x14ac:dyDescent="0.55000000000000004">
      <c r="C10157" s="3"/>
      <c r="D10157" s="23"/>
    </row>
    <row r="10158" spans="3:4" x14ac:dyDescent="0.55000000000000004">
      <c r="C10158" s="3"/>
      <c r="D10158" s="23"/>
    </row>
    <row r="10159" spans="3:4" x14ac:dyDescent="0.55000000000000004">
      <c r="C10159" s="3"/>
      <c r="D10159" s="23"/>
    </row>
    <row r="10160" spans="3:4" x14ac:dyDescent="0.55000000000000004">
      <c r="C10160" s="3"/>
      <c r="D10160" s="23"/>
    </row>
    <row r="10161" spans="3:4" x14ac:dyDescent="0.55000000000000004">
      <c r="C10161" s="3"/>
      <c r="D10161" s="23"/>
    </row>
    <row r="10162" spans="3:4" x14ac:dyDescent="0.55000000000000004">
      <c r="C10162" s="3"/>
      <c r="D10162" s="23"/>
    </row>
    <row r="10163" spans="3:4" x14ac:dyDescent="0.55000000000000004">
      <c r="C10163" s="3"/>
      <c r="D10163" s="23"/>
    </row>
    <row r="10164" spans="3:4" x14ac:dyDescent="0.55000000000000004">
      <c r="C10164" s="3"/>
      <c r="D10164" s="23"/>
    </row>
    <row r="10165" spans="3:4" x14ac:dyDescent="0.55000000000000004">
      <c r="C10165" s="3"/>
      <c r="D10165" s="23"/>
    </row>
    <row r="10166" spans="3:4" x14ac:dyDescent="0.55000000000000004">
      <c r="C10166" s="3"/>
      <c r="D10166" s="23"/>
    </row>
    <row r="10167" spans="3:4" x14ac:dyDescent="0.55000000000000004">
      <c r="C10167" s="3"/>
      <c r="D10167" s="23"/>
    </row>
    <row r="10168" spans="3:4" x14ac:dyDescent="0.55000000000000004">
      <c r="C10168" s="3"/>
      <c r="D10168" s="23"/>
    </row>
    <row r="10169" spans="3:4" x14ac:dyDescent="0.55000000000000004">
      <c r="C10169" s="3"/>
      <c r="D10169" s="23"/>
    </row>
    <row r="10170" spans="3:4" x14ac:dyDescent="0.55000000000000004">
      <c r="C10170" s="3"/>
      <c r="D10170" s="23"/>
    </row>
    <row r="10171" spans="3:4" x14ac:dyDescent="0.55000000000000004">
      <c r="C10171" s="3"/>
      <c r="D10171" s="23"/>
    </row>
    <row r="10172" spans="3:4" x14ac:dyDescent="0.55000000000000004">
      <c r="C10172" s="3"/>
      <c r="D10172" s="23"/>
    </row>
    <row r="10173" spans="3:4" x14ac:dyDescent="0.55000000000000004">
      <c r="C10173" s="3"/>
      <c r="D10173" s="23"/>
    </row>
    <row r="10174" spans="3:4" x14ac:dyDescent="0.55000000000000004">
      <c r="C10174" s="3"/>
      <c r="D10174" s="23"/>
    </row>
    <row r="10175" spans="3:4" x14ac:dyDescent="0.55000000000000004">
      <c r="C10175" s="3"/>
      <c r="D10175" s="23"/>
    </row>
    <row r="10176" spans="3:4" x14ac:dyDescent="0.55000000000000004">
      <c r="C10176" s="3"/>
      <c r="D10176" s="23"/>
    </row>
    <row r="10177" spans="3:4" x14ac:dyDescent="0.55000000000000004">
      <c r="C10177" s="3"/>
      <c r="D10177" s="23"/>
    </row>
    <row r="10178" spans="3:4" x14ac:dyDescent="0.55000000000000004">
      <c r="C10178" s="3"/>
      <c r="D10178" s="23"/>
    </row>
    <row r="10179" spans="3:4" x14ac:dyDescent="0.55000000000000004">
      <c r="C10179" s="3"/>
      <c r="D10179" s="23"/>
    </row>
    <row r="10180" spans="3:4" x14ac:dyDescent="0.55000000000000004">
      <c r="C10180" s="3"/>
      <c r="D10180" s="23"/>
    </row>
    <row r="10181" spans="3:4" x14ac:dyDescent="0.55000000000000004">
      <c r="C10181" s="3"/>
      <c r="D10181" s="23"/>
    </row>
    <row r="10182" spans="3:4" x14ac:dyDescent="0.55000000000000004">
      <c r="C10182" s="3"/>
      <c r="D10182" s="23"/>
    </row>
    <row r="10183" spans="3:4" x14ac:dyDescent="0.55000000000000004">
      <c r="C10183" s="3"/>
      <c r="D10183" s="2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FB7E-1E97-4744-B7BC-42245C2636F9}">
  <sheetPr codeName="Arkusz2"/>
  <dimension ref="B2:GK58"/>
  <sheetViews>
    <sheetView topLeftCell="B1" zoomScale="85" zoomScaleNormal="85" workbookViewId="0">
      <selection activeCell="F18" sqref="F18"/>
    </sheetView>
  </sheetViews>
  <sheetFormatPr defaultColWidth="8.89453125" defaultRowHeight="14.4" x14ac:dyDescent="0.55000000000000004"/>
  <cols>
    <col min="2" max="2" width="37.20703125" bestFit="1" customWidth="1"/>
    <col min="3" max="127" width="11.68359375" bestFit="1" customWidth="1"/>
    <col min="128" max="193" width="9.7890625" bestFit="1" customWidth="1"/>
  </cols>
  <sheetData>
    <row r="2" spans="2:193" x14ac:dyDescent="0.55000000000000004">
      <c r="C2" vm="117">
        <f ca="1">'RAW DATA'!D1</f>
        <v>42370</v>
      </c>
      <c r="D2" vm="1">
        <f ca="1">'RAW DATA'!E1</f>
        <v>42401</v>
      </c>
      <c r="E2" vm="2">
        <f ca="1">'RAW DATA'!F1</f>
        <v>42430</v>
      </c>
      <c r="F2" vm="3">
        <f ca="1">'RAW DATA'!G1</f>
        <v>42461</v>
      </c>
      <c r="G2" vm="4">
        <f ca="1">'RAW DATA'!H1</f>
        <v>42491</v>
      </c>
      <c r="H2" vm="5">
        <f ca="1">'RAW DATA'!I1</f>
        <v>42522</v>
      </c>
      <c r="I2" vm="6">
        <f ca="1">'RAW DATA'!J1</f>
        <v>42552</v>
      </c>
      <c r="J2" vm="7">
        <f ca="1">'RAW DATA'!K1</f>
        <v>42583</v>
      </c>
      <c r="K2" vm="8">
        <f ca="1">'RAW DATA'!L1</f>
        <v>42614</v>
      </c>
      <c r="L2" vm="9">
        <f ca="1">'RAW DATA'!M1</f>
        <v>42644</v>
      </c>
      <c r="M2" vm="10">
        <f ca="1">'RAW DATA'!N1</f>
        <v>42675</v>
      </c>
      <c r="N2" vm="11">
        <f ca="1">'RAW DATA'!O1</f>
        <v>42705</v>
      </c>
      <c r="O2" vm="12">
        <f ca="1">'RAW DATA'!P1</f>
        <v>42736</v>
      </c>
      <c r="P2" vm="13">
        <f ca="1">'RAW DATA'!Q1</f>
        <v>42767</v>
      </c>
      <c r="Q2" vm="14">
        <f ca="1">'RAW DATA'!R1</f>
        <v>42795</v>
      </c>
      <c r="R2" vm="15">
        <f ca="1">'RAW DATA'!S1</f>
        <v>42826</v>
      </c>
      <c r="S2" vm="16">
        <f ca="1">'RAW DATA'!T1</f>
        <v>42856</v>
      </c>
      <c r="T2" vm="17">
        <f ca="1">'RAW DATA'!U1</f>
        <v>42887</v>
      </c>
      <c r="U2" vm="18">
        <f ca="1">'RAW DATA'!V1</f>
        <v>42917</v>
      </c>
      <c r="V2" vm="19">
        <f ca="1">'RAW DATA'!W1</f>
        <v>42948</v>
      </c>
      <c r="W2" vm="20">
        <f ca="1">'RAW DATA'!X1</f>
        <v>42979</v>
      </c>
      <c r="X2" vm="21">
        <f ca="1">'RAW DATA'!Y1</f>
        <v>43009</v>
      </c>
      <c r="Y2" vm="22">
        <f ca="1">'RAW DATA'!Z1</f>
        <v>43040</v>
      </c>
      <c r="Z2" vm="23">
        <f ca="1">'RAW DATA'!AA1</f>
        <v>43070</v>
      </c>
      <c r="AA2" vm="24">
        <f ca="1">'RAW DATA'!AB1</f>
        <v>43101</v>
      </c>
      <c r="AB2" vm="25">
        <f ca="1">'RAW DATA'!AC1</f>
        <v>43132</v>
      </c>
      <c r="AC2" vm="26">
        <f ca="1">'RAW DATA'!AD1</f>
        <v>43160</v>
      </c>
      <c r="AD2" vm="27">
        <f ca="1">'RAW DATA'!AE1</f>
        <v>43191</v>
      </c>
      <c r="AE2" vm="28">
        <f ca="1">'RAW DATA'!AF1</f>
        <v>43221</v>
      </c>
      <c r="AF2" vm="29">
        <f ca="1">'RAW DATA'!AG1</f>
        <v>43252</v>
      </c>
      <c r="AG2" vm="30">
        <f ca="1">'RAW DATA'!AH1</f>
        <v>43282</v>
      </c>
      <c r="AH2" vm="31">
        <f ca="1">'RAW DATA'!AI1</f>
        <v>43313</v>
      </c>
      <c r="AI2" vm="32">
        <f ca="1">'RAW DATA'!AJ1</f>
        <v>43344</v>
      </c>
      <c r="AJ2" vm="33">
        <f ca="1">'RAW DATA'!AK1</f>
        <v>43374</v>
      </c>
      <c r="AK2" vm="34">
        <f ca="1">'RAW DATA'!AL1</f>
        <v>43405</v>
      </c>
      <c r="AL2" vm="35">
        <f ca="1">'RAW DATA'!AM1</f>
        <v>43435</v>
      </c>
      <c r="AM2" vm="36">
        <f ca="1">'RAW DATA'!AN1</f>
        <v>43466</v>
      </c>
      <c r="AN2" vm="37">
        <f ca="1">'RAW DATA'!AO1</f>
        <v>43497</v>
      </c>
      <c r="AO2" vm="38">
        <f ca="1">'RAW DATA'!AP1</f>
        <v>43525</v>
      </c>
      <c r="AP2" vm="39">
        <f ca="1">'RAW DATA'!AQ1</f>
        <v>43556</v>
      </c>
      <c r="AQ2" vm="40">
        <f ca="1">'RAW DATA'!AR1</f>
        <v>43586</v>
      </c>
      <c r="AR2" vm="41">
        <f ca="1">'RAW DATA'!AS1</f>
        <v>43617</v>
      </c>
      <c r="AS2" vm="42">
        <f ca="1">'RAW DATA'!AT1</f>
        <v>43647</v>
      </c>
      <c r="AT2" vm="43">
        <f ca="1">'RAW DATA'!AU1</f>
        <v>43678</v>
      </c>
      <c r="AU2" vm="44">
        <f ca="1">'RAW DATA'!AV1</f>
        <v>43709</v>
      </c>
      <c r="AV2" vm="45">
        <f ca="1">'RAW DATA'!AW1</f>
        <v>43739</v>
      </c>
      <c r="AW2" vm="46">
        <f ca="1">'RAW DATA'!AX1</f>
        <v>43770</v>
      </c>
      <c r="AX2" vm="47">
        <f ca="1">'RAW DATA'!AY1</f>
        <v>43800</v>
      </c>
      <c r="AY2" vm="48">
        <f ca="1">'RAW DATA'!AZ1</f>
        <v>43831</v>
      </c>
      <c r="AZ2" vm="49">
        <f ca="1">'RAW DATA'!BA1</f>
        <v>43862</v>
      </c>
      <c r="BA2" vm="50">
        <f ca="1">'RAW DATA'!BB1</f>
        <v>43891</v>
      </c>
      <c r="BB2" vm="51">
        <f ca="1">'RAW DATA'!BC1</f>
        <v>43922</v>
      </c>
      <c r="BC2" vm="52">
        <f ca="1">'RAW DATA'!BD1</f>
        <v>43952</v>
      </c>
      <c r="BD2" vm="53">
        <f ca="1">'RAW DATA'!BE1</f>
        <v>43983</v>
      </c>
      <c r="BE2" vm="54">
        <f ca="1">'RAW DATA'!BF1</f>
        <v>44013</v>
      </c>
      <c r="BF2" vm="55">
        <f ca="1">'RAW DATA'!BG1</f>
        <v>44044</v>
      </c>
      <c r="BG2" vm="56">
        <f ca="1">'RAW DATA'!BH1</f>
        <v>44075</v>
      </c>
      <c r="BH2" vm="57">
        <f ca="1">'RAW DATA'!BI1</f>
        <v>44105</v>
      </c>
      <c r="BI2" vm="58">
        <f ca="1">'RAW DATA'!BJ1</f>
        <v>44136</v>
      </c>
      <c r="BJ2" vm="59">
        <f ca="1">'RAW DATA'!BK1</f>
        <v>44166</v>
      </c>
      <c r="BK2" vm="60">
        <f ca="1">'RAW DATA'!BL1</f>
        <v>44197</v>
      </c>
      <c r="BL2" vm="61">
        <f ca="1">'RAW DATA'!BM1</f>
        <v>44228</v>
      </c>
      <c r="BM2" vm="62">
        <f ca="1">'RAW DATA'!BN1</f>
        <v>44256</v>
      </c>
      <c r="BN2" vm="63">
        <f ca="1">'RAW DATA'!BO1</f>
        <v>44287</v>
      </c>
      <c r="BO2" vm="64">
        <f ca="1">'RAW DATA'!BP1</f>
        <v>44317</v>
      </c>
      <c r="BP2" vm="65">
        <f ca="1">'RAW DATA'!BQ1</f>
        <v>44348</v>
      </c>
      <c r="BQ2" vm="66">
        <f ca="1">'RAW DATA'!BR1</f>
        <v>44378</v>
      </c>
      <c r="BR2" vm="67">
        <f ca="1">'RAW DATA'!BS1</f>
        <v>44409</v>
      </c>
      <c r="BS2" vm="68">
        <f ca="1">'RAW DATA'!BT1</f>
        <v>44440</v>
      </c>
      <c r="BT2" vm="69">
        <f ca="1">'RAW DATA'!BU1</f>
        <v>44470</v>
      </c>
      <c r="BU2" vm="70">
        <f ca="1">'RAW DATA'!BV1</f>
        <v>44501</v>
      </c>
      <c r="BV2" vm="71">
        <f ca="1">'RAW DATA'!BW1</f>
        <v>44531</v>
      </c>
      <c r="BW2" vm="72">
        <f ca="1">'RAW DATA'!BX1</f>
        <v>44562</v>
      </c>
      <c r="BX2" vm="73">
        <f ca="1">'RAW DATA'!BY1</f>
        <v>44593</v>
      </c>
      <c r="BY2" vm="74">
        <f ca="1">'RAW DATA'!BZ1</f>
        <v>44621</v>
      </c>
      <c r="BZ2" vm="75">
        <f ca="1">'RAW DATA'!CA1</f>
        <v>44652</v>
      </c>
      <c r="CA2" vm="76">
        <f ca="1">'RAW DATA'!CB1</f>
        <v>44682</v>
      </c>
      <c r="CB2" vm="77">
        <f ca="1">'RAW DATA'!CC1</f>
        <v>44713</v>
      </c>
      <c r="CC2" vm="78">
        <f ca="1">'RAW DATA'!CD1</f>
        <v>44743</v>
      </c>
      <c r="CD2" vm="79">
        <f ca="1">'RAW DATA'!CE1</f>
        <v>44774</v>
      </c>
      <c r="CE2" vm="80">
        <f ca="1">'RAW DATA'!CF1</f>
        <v>44805</v>
      </c>
      <c r="CF2" vm="81">
        <f ca="1">'RAW DATA'!CG1</f>
        <v>44835</v>
      </c>
      <c r="CG2" vm="82">
        <f ca="1">'RAW DATA'!CH1</f>
        <v>44866</v>
      </c>
      <c r="CH2" vm="83">
        <f ca="1">'RAW DATA'!CI1</f>
        <v>44896</v>
      </c>
      <c r="CI2" vm="84">
        <f ca="1">'RAW DATA'!CJ1</f>
        <v>44927</v>
      </c>
      <c r="CJ2" vm="85">
        <f ca="1">'RAW DATA'!CK1</f>
        <v>44958</v>
      </c>
      <c r="CK2" vm="86">
        <f ca="1">'RAW DATA'!CL1</f>
        <v>44986</v>
      </c>
      <c r="CL2" vm="87">
        <f ca="1">'RAW DATA'!CM1</f>
        <v>45017</v>
      </c>
      <c r="CM2" vm="88">
        <f ca="1">'RAW DATA'!CN1</f>
        <v>45047</v>
      </c>
      <c r="CN2" vm="89">
        <f ca="1">'RAW DATA'!CO1</f>
        <v>45078</v>
      </c>
      <c r="CO2" vm="90">
        <f ca="1">'RAW DATA'!CP1</f>
        <v>45108</v>
      </c>
      <c r="CP2" vm="91">
        <f ca="1">'RAW DATA'!CQ1</f>
        <v>45139</v>
      </c>
      <c r="CQ2" vm="92">
        <f ca="1">'RAW DATA'!CR1</f>
        <v>45170</v>
      </c>
      <c r="CR2" vm="93">
        <f ca="1">'RAW DATA'!CS1</f>
        <v>45200</v>
      </c>
      <c r="CS2" vm="94">
        <f ca="1">'RAW DATA'!CT1</f>
        <v>45231</v>
      </c>
      <c r="CT2" vm="95">
        <f ca="1">'RAW DATA'!CU1</f>
        <v>45261</v>
      </c>
      <c r="CU2" vm="96">
        <f ca="1">'RAW DATA'!CV1</f>
        <v>45292</v>
      </c>
      <c r="CV2" vm="97">
        <f ca="1">'RAW DATA'!CW1</f>
        <v>45323</v>
      </c>
      <c r="CW2" vm="98">
        <f ca="1">'RAW DATA'!CX1</f>
        <v>45352</v>
      </c>
      <c r="CX2" vm="99">
        <f ca="1">'RAW DATA'!CY1</f>
        <v>45383</v>
      </c>
      <c r="CY2" vm="100">
        <f ca="1">'RAW DATA'!CZ1</f>
        <v>45413</v>
      </c>
      <c r="CZ2" vm="101">
        <f ca="1">'RAW DATA'!DA1</f>
        <v>45444</v>
      </c>
      <c r="DA2" vm="102">
        <f ca="1">'RAW DATA'!DB1</f>
        <v>45474</v>
      </c>
      <c r="DB2" vm="103">
        <f ca="1">'RAW DATA'!DC1</f>
        <v>45505</v>
      </c>
      <c r="DC2" vm="104">
        <f ca="1">'RAW DATA'!DD1</f>
        <v>45536</v>
      </c>
      <c r="DD2" vm="105">
        <f ca="1">'RAW DATA'!DE1</f>
        <v>45566</v>
      </c>
      <c r="DE2" vm="106">
        <f ca="1">'RAW DATA'!DF1</f>
        <v>45597</v>
      </c>
      <c r="DF2" vm="107">
        <f ca="1">'RAW DATA'!DG1</f>
        <v>45627</v>
      </c>
      <c r="DG2">
        <f>'RAW DATA'!DH1</f>
        <v>0</v>
      </c>
      <c r="DH2">
        <f>'RAW DATA'!DI1</f>
        <v>0</v>
      </c>
      <c r="DI2">
        <f>'RAW DATA'!DJ1</f>
        <v>0</v>
      </c>
      <c r="DJ2">
        <f>'RAW DATA'!DK1</f>
        <v>0</v>
      </c>
      <c r="DK2">
        <f>'RAW DATA'!DL1</f>
        <v>0</v>
      </c>
      <c r="DL2">
        <f>'RAW DATA'!DM1</f>
        <v>0</v>
      </c>
      <c r="DM2">
        <f>'RAW DATA'!DN1</f>
        <v>0</v>
      </c>
      <c r="DN2">
        <f>'RAW DATA'!DO1</f>
        <v>0</v>
      </c>
      <c r="DO2">
        <f>'RAW DATA'!DP1</f>
        <v>0</v>
      </c>
      <c r="DP2">
        <f>'RAW DATA'!DQ1</f>
        <v>0</v>
      </c>
      <c r="DQ2">
        <f>'RAW DATA'!DR1</f>
        <v>0</v>
      </c>
      <c r="DR2">
        <f>'RAW DATA'!DS1</f>
        <v>0</v>
      </c>
      <c r="DS2">
        <f>'RAW DATA'!DT1</f>
        <v>0</v>
      </c>
      <c r="DT2">
        <f>'RAW DATA'!DU1</f>
        <v>0</v>
      </c>
      <c r="DU2">
        <f>'RAW DATA'!DV1</f>
        <v>0</v>
      </c>
      <c r="DV2">
        <f>'RAW DATA'!DW1</f>
        <v>0</v>
      </c>
      <c r="DW2">
        <f>'RAW DATA'!DX1</f>
        <v>0</v>
      </c>
      <c r="DX2">
        <f>'RAW DATA'!DY1</f>
        <v>0</v>
      </c>
      <c r="DY2">
        <f>'RAW DATA'!DZ1</f>
        <v>0</v>
      </c>
      <c r="DZ2">
        <f>'RAW DATA'!EA1</f>
        <v>0</v>
      </c>
      <c r="EA2">
        <f>'RAW DATA'!EB1</f>
        <v>0</v>
      </c>
      <c r="EB2">
        <f>'RAW DATA'!EC1</f>
        <v>0</v>
      </c>
      <c r="EC2">
        <f>'RAW DATA'!ED1</f>
        <v>0</v>
      </c>
      <c r="ED2">
        <f>'RAW DATA'!EE1</f>
        <v>0</v>
      </c>
      <c r="EE2">
        <f>'RAW DATA'!EF1</f>
        <v>0</v>
      </c>
      <c r="EF2">
        <f>'RAW DATA'!EG1</f>
        <v>0</v>
      </c>
      <c r="EG2">
        <f>'RAW DATA'!EH1</f>
        <v>0</v>
      </c>
      <c r="EH2">
        <f>'RAW DATA'!EI1</f>
        <v>0</v>
      </c>
      <c r="EI2">
        <f>'RAW DATA'!EJ1</f>
        <v>0</v>
      </c>
      <c r="EJ2">
        <f>'RAW DATA'!EK1</f>
        <v>0</v>
      </c>
      <c r="EK2">
        <f>'RAW DATA'!EL1</f>
        <v>0</v>
      </c>
      <c r="EL2">
        <f>'RAW DATA'!EM1</f>
        <v>0</v>
      </c>
      <c r="EM2">
        <f>'RAW DATA'!EN1</f>
        <v>0</v>
      </c>
      <c r="EN2">
        <f>'RAW DATA'!EO1</f>
        <v>0</v>
      </c>
      <c r="EO2">
        <f>'RAW DATA'!EP1</f>
        <v>0</v>
      </c>
      <c r="EP2">
        <f>'RAW DATA'!EQ1</f>
        <v>0</v>
      </c>
      <c r="EQ2">
        <f>'RAW DATA'!ER1</f>
        <v>0</v>
      </c>
      <c r="ER2">
        <f>'RAW DATA'!ES1</f>
        <v>0</v>
      </c>
      <c r="ES2">
        <f>'RAW DATA'!ET1</f>
        <v>0</v>
      </c>
      <c r="ET2">
        <f>'RAW DATA'!EU1</f>
        <v>0</v>
      </c>
      <c r="EU2">
        <f>'RAW DATA'!EV1</f>
        <v>0</v>
      </c>
      <c r="EV2">
        <f>'RAW DATA'!EW1</f>
        <v>0</v>
      </c>
      <c r="EW2">
        <f>'RAW DATA'!EX1</f>
        <v>0</v>
      </c>
      <c r="EX2">
        <f>'RAW DATA'!EY1</f>
        <v>0</v>
      </c>
      <c r="EY2">
        <f>'RAW DATA'!EZ1</f>
        <v>0</v>
      </c>
      <c r="EZ2">
        <f>'RAW DATA'!FA1</f>
        <v>0</v>
      </c>
      <c r="FA2">
        <f>'RAW DATA'!FB1</f>
        <v>0</v>
      </c>
      <c r="FB2">
        <f>'RAW DATA'!FC1</f>
        <v>0</v>
      </c>
      <c r="FC2">
        <f>'RAW DATA'!FD1</f>
        <v>0</v>
      </c>
      <c r="FD2">
        <f>'RAW DATA'!FE1</f>
        <v>0</v>
      </c>
      <c r="FE2">
        <f>'RAW DATA'!FF1</f>
        <v>0</v>
      </c>
      <c r="FF2">
        <f>'RAW DATA'!FG1</f>
        <v>0</v>
      </c>
      <c r="FG2">
        <f>'RAW DATA'!FH1</f>
        <v>0</v>
      </c>
      <c r="FH2">
        <f>'RAW DATA'!FI1</f>
        <v>0</v>
      </c>
      <c r="FI2">
        <f>'RAW DATA'!FJ1</f>
        <v>0</v>
      </c>
      <c r="FJ2">
        <f>'RAW DATA'!FK1</f>
        <v>0</v>
      </c>
      <c r="FK2">
        <f>'RAW DATA'!FL1</f>
        <v>0</v>
      </c>
      <c r="FL2">
        <f>'RAW DATA'!FM1</f>
        <v>0</v>
      </c>
      <c r="FM2">
        <f>'RAW DATA'!FN1</f>
        <v>0</v>
      </c>
      <c r="FN2">
        <f>'RAW DATA'!FO1</f>
        <v>0</v>
      </c>
      <c r="FO2">
        <f>'RAW DATA'!FP1</f>
        <v>0</v>
      </c>
      <c r="FP2">
        <f>'RAW DATA'!FQ1</f>
        <v>0</v>
      </c>
      <c r="FQ2">
        <f>'RAW DATA'!FR1</f>
        <v>0</v>
      </c>
      <c r="FR2">
        <f>'RAW DATA'!FS1</f>
        <v>0</v>
      </c>
      <c r="FS2">
        <f>'RAW DATA'!FT1</f>
        <v>0</v>
      </c>
      <c r="FT2">
        <f>'RAW DATA'!FU1</f>
        <v>0</v>
      </c>
      <c r="FU2">
        <f>'RAW DATA'!FV1</f>
        <v>0</v>
      </c>
      <c r="FV2">
        <f>'RAW DATA'!FW1</f>
        <v>0</v>
      </c>
      <c r="FW2">
        <f>'RAW DATA'!FX1</f>
        <v>0</v>
      </c>
      <c r="FX2">
        <f>'RAW DATA'!FY1</f>
        <v>0</v>
      </c>
      <c r="FY2">
        <f>'RAW DATA'!FZ1</f>
        <v>0</v>
      </c>
      <c r="FZ2">
        <f>'RAW DATA'!GA1</f>
        <v>0</v>
      </c>
      <c r="GA2">
        <f>'RAW DATA'!GB1</f>
        <v>0</v>
      </c>
      <c r="GB2">
        <f>'RAW DATA'!GC1</f>
        <v>0</v>
      </c>
      <c r="GC2">
        <f>'RAW DATA'!GD1</f>
        <v>0</v>
      </c>
      <c r="GD2">
        <f>'RAW DATA'!GE1</f>
        <v>0</v>
      </c>
      <c r="GE2">
        <f>'RAW DATA'!GF1</f>
        <v>0</v>
      </c>
      <c r="GF2">
        <f>'RAW DATA'!GG1</f>
        <v>0</v>
      </c>
      <c r="GG2">
        <f>'RAW DATA'!GH1</f>
        <v>0</v>
      </c>
      <c r="GH2">
        <f>'RAW DATA'!GI1</f>
        <v>0</v>
      </c>
      <c r="GI2">
        <f>'RAW DATA'!GJ1</f>
        <v>0</v>
      </c>
      <c r="GJ2">
        <f>'RAW DATA'!GK1</f>
        <v>0</v>
      </c>
      <c r="GK2">
        <f>'RAW DATA'!GL1</f>
        <v>0</v>
      </c>
    </row>
    <row r="3" spans="2:193" x14ac:dyDescent="0.55000000000000004">
      <c r="B3" t="s">
        <v>12</v>
      </c>
      <c r="C3">
        <f ca="1">IFERROR(AVERAGEIF('RAW DATA'!$C$2:$GL$502,'DATA CLEANING'!$B3,'RAW DATA'!D$2:D$502),"")</f>
        <v>22.4514125</v>
      </c>
      <c r="D3">
        <f ca="1">IFERROR(AVERAGEIF('RAW DATA'!$C$2:$GL$502,'DATA CLEANING'!$B3,'RAW DATA'!E$2:E$502),"")</f>
        <v>22.719237500000002</v>
      </c>
      <c r="E3">
        <f ca="1">IFERROR(AVERAGEIF('RAW DATA'!$C$2:$GL$502,'DATA CLEANING'!$B3,'RAW DATA'!F$2:F$502),"")</f>
        <v>24.705437500000002</v>
      </c>
      <c r="F3">
        <f ca="1">IFERROR(AVERAGEIF('RAW DATA'!$C$2:$GL$502,'DATA CLEANING'!$B3,'RAW DATA'!G$2:G$502),"")</f>
        <v>21.224325</v>
      </c>
      <c r="G3">
        <f ca="1">IFERROR(AVERAGEIF('RAW DATA'!$C$2:$GL$502,'DATA CLEANING'!$B3,'RAW DATA'!H$2:H$502),"")</f>
        <v>23.373199999999997</v>
      </c>
      <c r="H3">
        <f ca="1">IFERROR(AVERAGEIF('RAW DATA'!$C$2:$GL$502,'DATA CLEANING'!$B3,'RAW DATA'!I$2:I$502),"")</f>
        <v>23.561937499999999</v>
      </c>
      <c r="I3">
        <f ca="1">IFERROR(AVERAGEIF('RAW DATA'!$C$2:$GL$502,'DATA CLEANING'!$B3,'RAW DATA'!J$2:J$502),"")</f>
        <v>25.906749999999995</v>
      </c>
      <c r="J3">
        <f ca="1">IFERROR(AVERAGEIF('RAW DATA'!$C$2:$GL$502,'DATA CLEANING'!$B3,'RAW DATA'!K$2:K$502),"")</f>
        <v>27.394262500000004</v>
      </c>
      <c r="K3">
        <f ca="1">IFERROR(AVERAGEIF('RAW DATA'!$C$2:$GL$502,'DATA CLEANING'!$B3,'RAW DATA'!L$2:L$502),"")</f>
        <v>30.140112500000004</v>
      </c>
      <c r="L3">
        <f ca="1">IFERROR(AVERAGEIF('RAW DATA'!$C$2:$GL$502,'DATA CLEANING'!$B3,'RAW DATA'!M$2:M$502),"")</f>
        <v>28.716237499999998</v>
      </c>
      <c r="M3">
        <f ca="1">IFERROR(AVERAGEIF('RAW DATA'!$C$2:$GL$502,'DATA CLEANING'!$B3,'RAW DATA'!N$2:N$502),"")</f>
        <v>31.514162499999998</v>
      </c>
      <c r="N3">
        <f ca="1">IFERROR(AVERAGEIF('RAW DATA'!$C$2:$GL$502,'DATA CLEANING'!$B3,'RAW DATA'!O$2:O$502),"")</f>
        <v>28.096599999999995</v>
      </c>
      <c r="O3">
        <f ca="1">IFERROR(AVERAGEIF('RAW DATA'!$C$2:$GL$502,'DATA CLEANING'!$B3,'RAW DATA'!P$2:P$502),"")</f>
        <v>30.987012499999999</v>
      </c>
      <c r="P3">
        <f ca="1">IFERROR(AVERAGEIF('RAW DATA'!$C$2:$GL$502,'DATA CLEANING'!$B3,'RAW DATA'!Q$2:Q$502),"")</f>
        <v>32.746575000000007</v>
      </c>
      <c r="Q3">
        <f ca="1">IFERROR(AVERAGEIF('RAW DATA'!$C$2:$GL$502,'DATA CLEANING'!$B3,'RAW DATA'!R$2:R$502),"")</f>
        <v>33.715800000000002</v>
      </c>
      <c r="R3">
        <f ca="1">IFERROR(AVERAGEIF('RAW DATA'!$C$2:$GL$502,'DATA CLEANING'!$B3,'RAW DATA'!S$2:S$502),"")</f>
        <v>34.578687500000001</v>
      </c>
      <c r="S3">
        <f ca="1">IFERROR(AVERAGEIF('RAW DATA'!$C$2:$GL$502,'DATA CLEANING'!$B3,'RAW DATA'!T$2:T$502),"")</f>
        <v>34.716537500000001</v>
      </c>
      <c r="T3">
        <f ca="1">IFERROR(AVERAGEIF('RAW DATA'!$C$2:$GL$502,'DATA CLEANING'!$B3,'RAW DATA'!U$2:U$502),"")</f>
        <v>32.678362499999999</v>
      </c>
      <c r="U3">
        <f ca="1">IFERROR(AVERAGEIF('RAW DATA'!$C$2:$GL$502,'DATA CLEANING'!$B3,'RAW DATA'!V$2:V$502),"")</f>
        <v>32.806287500000003</v>
      </c>
      <c r="V3">
        <f ca="1">IFERROR(AVERAGEIF('RAW DATA'!$C$2:$GL$502,'DATA CLEANING'!$B3,'RAW DATA'!W$2:W$502),"")</f>
        <v>32.5683875</v>
      </c>
      <c r="W3">
        <f ca="1">IFERROR(AVERAGEIF('RAW DATA'!$C$2:$GL$502,'DATA CLEANING'!$B3,'RAW DATA'!X$2:X$502),"")</f>
        <v>33.090675000000005</v>
      </c>
      <c r="X3">
        <f ca="1">IFERROR(AVERAGEIF('RAW DATA'!$C$2:$GL$502,'DATA CLEANING'!$B3,'RAW DATA'!Y$2:Y$502),"")</f>
        <v>34.6569</v>
      </c>
      <c r="Y3">
        <f ca="1">IFERROR(AVERAGEIF('RAW DATA'!$C$2:$GL$502,'DATA CLEANING'!$B3,'RAW DATA'!Z$2:Z$502),"")</f>
        <v>34.873800000000003</v>
      </c>
      <c r="Z3">
        <f ca="1">IFERROR(AVERAGEIF('RAW DATA'!$C$2:$GL$502,'DATA CLEANING'!$B3,'RAW DATA'!AA$2:AA$502),"")</f>
        <v>35.350849999999994</v>
      </c>
      <c r="AA3">
        <f ca="1">IFERROR(AVERAGEIF('RAW DATA'!$C$2:$GL$502,'DATA CLEANING'!$B3,'RAW DATA'!AB$2:AB$502),"")</f>
        <v>39.345412500000002</v>
      </c>
      <c r="AB3">
        <f ca="1">IFERROR(AVERAGEIF('RAW DATA'!$C$2:$GL$502,'DATA CLEANING'!$B3,'RAW DATA'!AC$2:AC$502),"")</f>
        <v>38.817187500000003</v>
      </c>
      <c r="AC3">
        <f ca="1">IFERROR(AVERAGEIF('RAW DATA'!$C$2:$GL$502,'DATA CLEANING'!$B3,'RAW DATA'!AD$2:AD$502),"")</f>
        <v>39.506425</v>
      </c>
      <c r="AD3">
        <f ca="1">IFERROR(AVERAGEIF('RAW DATA'!$C$2:$GL$502,'DATA CLEANING'!$B3,'RAW DATA'!AE$2:AE$502),"")</f>
        <v>38.379287500000004</v>
      </c>
      <c r="AE3">
        <f ca="1">IFERROR(AVERAGEIF('RAW DATA'!$C$2:$GL$502,'DATA CLEANING'!$B3,'RAW DATA'!AF$2:AF$502),"")</f>
        <v>39.989262500000002</v>
      </c>
      <c r="AF3">
        <f ca="1">IFERROR(AVERAGEIF('RAW DATA'!$C$2:$GL$502,'DATA CLEANING'!$B3,'RAW DATA'!AG$2:AG$502),"")</f>
        <v>40.832799999999999</v>
      </c>
      <c r="AG3">
        <f ca="1">IFERROR(AVERAGEIF('RAW DATA'!$C$2:$GL$502,'DATA CLEANING'!$B3,'RAW DATA'!AH$2:AH$502),"")</f>
        <v>39.965812499999998</v>
      </c>
      <c r="AH3">
        <f ca="1">IFERROR(AVERAGEIF('RAW DATA'!$C$2:$GL$502,'DATA CLEANING'!$B3,'RAW DATA'!AI$2:AI$502),"")</f>
        <v>42.237075000000004</v>
      </c>
      <c r="AI3">
        <f ca="1">IFERROR(AVERAGEIF('RAW DATA'!$C$2:$GL$502,'DATA CLEANING'!$B3,'RAW DATA'!AJ$2:AJ$502),"")</f>
        <v>40.903850000000006</v>
      </c>
      <c r="AJ3">
        <f ca="1">IFERROR(AVERAGEIF('RAW DATA'!$C$2:$GL$502,'DATA CLEANING'!$B3,'RAW DATA'!AK$2:AK$502),"")</f>
        <v>36.087287500000002</v>
      </c>
      <c r="AK3">
        <f ca="1">IFERROR(AVERAGEIF('RAW DATA'!$C$2:$GL$502,'DATA CLEANING'!$B3,'RAW DATA'!AL$2:AL$502),"")</f>
        <v>34.473837500000002</v>
      </c>
      <c r="AL3">
        <f ca="1">IFERROR(AVERAGEIF('RAW DATA'!$C$2:$GL$502,'DATA CLEANING'!$B3,'RAW DATA'!AM$2:AM$502),"")</f>
        <v>31.079262499999999</v>
      </c>
      <c r="AM3">
        <f ca="1">IFERROR(AVERAGEIF('RAW DATA'!$C$2:$GL$502,'DATA CLEANING'!$B3,'RAW DATA'!AN$2:AN$502),"")</f>
        <v>34.037550000000003</v>
      </c>
      <c r="AN3">
        <f ca="1">IFERROR(AVERAGEIF('RAW DATA'!$C$2:$GL$502,'DATA CLEANING'!$B3,'RAW DATA'!AO$2:AO$502),"")</f>
        <v>35.724424999999997</v>
      </c>
      <c r="AO3">
        <f ca="1">IFERROR(AVERAGEIF('RAW DATA'!$C$2:$GL$502,'DATA CLEANING'!$B3,'RAW DATA'!AP$2:AP$502),"")</f>
        <v>37.025700000000001</v>
      </c>
      <c r="AP3">
        <f ca="1">IFERROR(AVERAGEIF('RAW DATA'!$C$2:$GL$502,'DATA CLEANING'!$B3,'RAW DATA'!AQ$2:AQ$502),"")</f>
        <v>38.967424999999999</v>
      </c>
      <c r="AQ3">
        <f ca="1">IFERROR(AVERAGEIF('RAW DATA'!$C$2:$GL$502,'DATA CLEANING'!$B3,'RAW DATA'!AR$2:AR$502),"")</f>
        <v>33.486049999999999</v>
      </c>
      <c r="AR3">
        <f ca="1">IFERROR(AVERAGEIF('RAW DATA'!$C$2:$GL$502,'DATA CLEANING'!$B3,'RAW DATA'!AS$2:AS$502),"")</f>
        <v>36.950849999999996</v>
      </c>
      <c r="AS3">
        <f ca="1">IFERROR(AVERAGEIF('RAW DATA'!$C$2:$GL$502,'DATA CLEANING'!$B3,'RAW DATA'!AT$2:AT$502),"")</f>
        <v>37.514687500000001</v>
      </c>
      <c r="AT3">
        <f ca="1">IFERROR(AVERAGEIF('RAW DATA'!$C$2:$GL$502,'DATA CLEANING'!$B3,'RAW DATA'!AU$2:AU$502),"")</f>
        <v>36.608512499999996</v>
      </c>
      <c r="AU3">
        <f ca="1">IFERROR(AVERAGEIF('RAW DATA'!$C$2:$GL$502,'DATA CLEANING'!$B3,'RAW DATA'!AV$2:AV$502),"")</f>
        <v>39.049049999999994</v>
      </c>
      <c r="AV3">
        <f ca="1">IFERROR(AVERAGEIF('RAW DATA'!$C$2:$GL$502,'DATA CLEANING'!$B3,'RAW DATA'!AW$2:AW$502),"")</f>
        <v>40.09956249999999</v>
      </c>
      <c r="AW3">
        <f ca="1">IFERROR(AVERAGEIF('RAW DATA'!$C$2:$GL$502,'DATA CLEANING'!$B3,'RAW DATA'!AX$2:AX$502),"")</f>
        <v>41.741562500000001</v>
      </c>
      <c r="AX3">
        <f ca="1">IFERROR(AVERAGEIF('RAW DATA'!$C$2:$GL$502,'DATA CLEANING'!$B3,'RAW DATA'!AY$2:AY$502),"")</f>
        <v>44.450937500000009</v>
      </c>
      <c r="AY3">
        <f ca="1">IFERROR(AVERAGEIF('RAW DATA'!$C$2:$GL$502,'DATA CLEANING'!$B3,'RAW DATA'!AZ$2:AZ$502),"")</f>
        <v>43.672437500000001</v>
      </c>
      <c r="AZ3">
        <f ca="1">IFERROR(AVERAGEIF('RAW DATA'!$C$2:$GL$502,'DATA CLEANING'!$B3,'RAW DATA'!BA$2:BA$502),"")</f>
        <v>38.379874999999998</v>
      </c>
      <c r="BA3">
        <f ca="1">IFERROR(AVERAGEIF('RAW DATA'!$C$2:$GL$502,'DATA CLEANING'!$B3,'RAW DATA'!BB$2:BB$502),"")</f>
        <v>34.593687500000001</v>
      </c>
      <c r="BB3">
        <f ca="1">IFERROR(AVERAGEIF('RAW DATA'!$C$2:$GL$502,'DATA CLEANING'!$B3,'RAW DATA'!BC$2:BC$502),"")</f>
        <v>36.255000000000003</v>
      </c>
      <c r="BC3">
        <f ca="1">IFERROR(AVERAGEIF('RAW DATA'!$C$2:$GL$502,'DATA CLEANING'!$B3,'RAW DATA'!BD$2:BD$502),"")</f>
        <v>37.653874999999999</v>
      </c>
      <c r="BD3">
        <f ca="1">IFERROR(AVERAGEIF('RAW DATA'!$C$2:$GL$502,'DATA CLEANING'!$B3,'RAW DATA'!BE$2:BE$502),"")</f>
        <v>38.191874999999996</v>
      </c>
      <c r="BE3">
        <f ca="1">IFERROR(AVERAGEIF('RAW DATA'!$C$2:$GL$502,'DATA CLEANING'!$B3,'RAW DATA'!BF$2:BF$502),"")</f>
        <v>39.598875000000007</v>
      </c>
      <c r="BF3">
        <f ca="1">IFERROR(AVERAGEIF('RAW DATA'!$C$2:$GL$502,'DATA CLEANING'!$B3,'RAW DATA'!BG$2:BG$502),"")</f>
        <v>42.107250000000001</v>
      </c>
      <c r="BG3">
        <f ca="1">IFERROR(AVERAGEIF('RAW DATA'!$C$2:$GL$502,'DATA CLEANING'!$B3,'RAW DATA'!BH$2:BH$502),"")</f>
        <v>39.188375000000008</v>
      </c>
      <c r="BH3">
        <f ca="1">IFERROR(AVERAGEIF('RAW DATA'!$C$2:$GL$502,'DATA CLEANING'!$B3,'RAW DATA'!BI$2:BI$502),"")</f>
        <v>38.782375000000002</v>
      </c>
      <c r="BI3">
        <f ca="1">IFERROR(AVERAGEIF('RAW DATA'!$C$2:$GL$502,'DATA CLEANING'!$B3,'RAW DATA'!BJ$2:BJ$502),"")</f>
        <v>45.354124999999996</v>
      </c>
      <c r="BJ3">
        <f ca="1">IFERROR(AVERAGEIF('RAW DATA'!$C$2:$GL$502,'DATA CLEANING'!$B3,'RAW DATA'!BK$2:BK$502),"")</f>
        <v>50.168749999999989</v>
      </c>
      <c r="BK3">
        <f ca="1">IFERROR(AVERAGEIF('RAW DATA'!$C$2:$GL$502,'DATA CLEANING'!$B3,'RAW DATA'!BL$2:BL$502),"")</f>
        <v>50.685375000000008</v>
      </c>
      <c r="BL3">
        <f ca="1">IFERROR(AVERAGEIF('RAW DATA'!$C$2:$GL$502,'DATA CLEANING'!$B3,'RAW DATA'!BM$2:BM$502),"")</f>
        <v>52.448375000000013</v>
      </c>
      <c r="BM3">
        <f ca="1">IFERROR(AVERAGEIF('RAW DATA'!$C$2:$GL$502,'DATA CLEANING'!$B3,'RAW DATA'!BN$2:BN$502),"")</f>
        <v>54.584375000000001</v>
      </c>
      <c r="BN3">
        <f ca="1">IFERROR(AVERAGEIF('RAW DATA'!$C$2:$GL$502,'DATA CLEANING'!$B3,'RAW DATA'!BO$2:BO$502),"")</f>
        <v>59.222875000000002</v>
      </c>
      <c r="BO3">
        <f ca="1">IFERROR(AVERAGEIF('RAW DATA'!$C$2:$GL$502,'DATA CLEANING'!$B3,'RAW DATA'!BP$2:BP$502),"")</f>
        <v>60.669375000000002</v>
      </c>
      <c r="BP3">
        <f ca="1">IFERROR(AVERAGEIF('RAW DATA'!$C$2:$GL$502,'DATA CLEANING'!$B3,'RAW DATA'!BQ$2:BQ$502),"")</f>
        <v>62.710625</v>
      </c>
      <c r="BQ3">
        <f ca="1">IFERROR(AVERAGEIF('RAW DATA'!$C$2:$GL$502,'DATA CLEANING'!$B3,'RAW DATA'!BR$2:BR$502),"")</f>
        <v>63.449625000000005</v>
      </c>
      <c r="BR3">
        <f ca="1">IFERROR(AVERAGEIF('RAW DATA'!$C$2:$GL$502,'DATA CLEANING'!$B3,'RAW DATA'!BS$2:BS$502),"")</f>
        <v>65.062250000000006</v>
      </c>
      <c r="BS3">
        <f ca="1">IFERROR(AVERAGEIF('RAW DATA'!$C$2:$GL$502,'DATA CLEANING'!$B3,'RAW DATA'!BT$2:BT$502),"")</f>
        <v>63.519000000000005</v>
      </c>
      <c r="BT3">
        <f ca="1">IFERROR(AVERAGEIF('RAW DATA'!$C$2:$GL$502,'DATA CLEANING'!$B3,'RAW DATA'!BU$2:BU$502),"")</f>
        <v>64.537125000000003</v>
      </c>
      <c r="BU3">
        <f ca="1">IFERROR(AVERAGEIF('RAW DATA'!$C$2:$GL$502,'DATA CLEANING'!$B3,'RAW DATA'!BV$2:BV$502),"")</f>
        <v>70.942125000000004</v>
      </c>
      <c r="BV3">
        <f ca="1">IFERROR(AVERAGEIF('RAW DATA'!$C$2:$GL$502,'DATA CLEANING'!$B3,'RAW DATA'!BW$2:BW$502),"")</f>
        <v>75.764499999999998</v>
      </c>
      <c r="BW3">
        <f ca="1">IFERROR(AVERAGEIF('RAW DATA'!$C$2:$GL$502,'DATA CLEANING'!$B3,'RAW DATA'!BX$2:BX$502),"")</f>
        <v>76.135125000000002</v>
      </c>
      <c r="BX3">
        <f ca="1">IFERROR(AVERAGEIF('RAW DATA'!$C$2:$GL$502,'DATA CLEANING'!$B3,'RAW DATA'!BY$2:BY$502),"")</f>
        <v>78.644000000000005</v>
      </c>
      <c r="BY3">
        <f ca="1">IFERROR(AVERAGEIF('RAW DATA'!$C$2:$GL$502,'DATA CLEANING'!$B3,'RAW DATA'!BZ$2:BZ$502),"")</f>
        <v>83.160375000000002</v>
      </c>
      <c r="BZ3">
        <f ca="1">IFERROR(AVERAGEIF('RAW DATA'!$C$2:$GL$502,'DATA CLEANING'!$B3,'RAW DATA'!CA$2:CA$502),"")</f>
        <v>78.571250000000006</v>
      </c>
      <c r="CA3">
        <f ca="1">IFERROR(AVERAGEIF('RAW DATA'!$C$2:$GL$502,'DATA CLEANING'!$B3,'RAW DATA'!CB$2:CB$502),"")</f>
        <v>79.825124999999986</v>
      </c>
      <c r="CB3">
        <f ca="1">IFERROR(AVERAGEIF('RAW DATA'!$C$2:$GL$502,'DATA CLEANING'!$B3,'RAW DATA'!CC$2:CC$502),"")</f>
        <v>73.014375000000001</v>
      </c>
      <c r="CC3">
        <f ca="1">IFERROR(AVERAGEIF('RAW DATA'!$C$2:$GL$502,'DATA CLEANING'!$B3,'RAW DATA'!CD$2:CD$502),"")</f>
        <v>74.299374999999998</v>
      </c>
      <c r="CD3">
        <f ca="1">IFERROR(AVERAGEIF('RAW DATA'!$C$2:$GL$502,'DATA CLEANING'!$B3,'RAW DATA'!CE$2:CE$502),"")</f>
        <v>67.523750000000007</v>
      </c>
      <c r="CE3">
        <f ca="1">IFERROR(AVERAGEIF('RAW DATA'!$C$2:$GL$502,'DATA CLEANING'!$B3,'RAW DATA'!CF$2:CF$502),"")</f>
        <v>60.36375000000001</v>
      </c>
      <c r="CF3">
        <f ca="1">IFERROR(AVERAGEIF('RAW DATA'!$C$2:$GL$502,'DATA CLEANING'!$B3,'RAW DATA'!CG$2:CG$502),"")</f>
        <v>62.658749999999998</v>
      </c>
      <c r="CG3">
        <f ca="1">IFERROR(AVERAGEIF('RAW DATA'!$C$2:$GL$502,'DATA CLEANING'!$B3,'RAW DATA'!CH$2:CH$502),"")</f>
        <v>64.051249999999996</v>
      </c>
      <c r="CH3">
        <f ca="1">IFERROR(AVERAGEIF('RAW DATA'!$C$2:$GL$502,'DATA CLEANING'!$B3,'RAW DATA'!CI$2:CI$502),"")</f>
        <v>57.837500000000006</v>
      </c>
      <c r="CI3">
        <f ca="1">IFERROR(AVERAGEIF('RAW DATA'!$C$2:$GL$502,'DATA CLEANING'!$B3,'RAW DATA'!CJ$2:CJ$502),"")</f>
        <v>61.253333333333337</v>
      </c>
      <c r="CJ3">
        <f ca="1">IFERROR(AVERAGEIF('RAW DATA'!$C$2:$GL$502,'DATA CLEANING'!$B3,'RAW DATA'!CK$2:CK$502),"")</f>
        <v>60.021666666666675</v>
      </c>
      <c r="CK3">
        <f ca="1">IFERROR(AVERAGEIF('RAW DATA'!$C$2:$GL$502,'DATA CLEANING'!$B3,'RAW DATA'!CL$2:CL$502),"")</f>
        <v>62.970000000000006</v>
      </c>
      <c r="CL3">
        <f ca="1">IFERROR(AVERAGEIF('RAW DATA'!$C$2:$GL$502,'DATA CLEANING'!$B3,'RAW DATA'!CM$2:CM$502),"")</f>
        <v>61.634999999999998</v>
      </c>
      <c r="CM3">
        <f ca="1">IFERROR(AVERAGEIF('RAW DATA'!$C$2:$GL$502,'DATA CLEANING'!$B3,'RAW DATA'!CN$2:CN$502),"")</f>
        <v>64.318333333333342</v>
      </c>
      <c r="CN3">
        <f ca="1">IFERROR(AVERAGEIF('RAW DATA'!$C$2:$GL$502,'DATA CLEANING'!$B3,'RAW DATA'!CO$2:CO$502),"")</f>
        <v>69.61333333333333</v>
      </c>
      <c r="CO3">
        <f ca="1">IFERROR(AVERAGEIF('RAW DATA'!$C$2:$GL$502,'DATA CLEANING'!$B3,'RAW DATA'!CP$2:CP$502),"")</f>
        <v>71.788333333333327</v>
      </c>
      <c r="CP3">
        <f ca="1">IFERROR(AVERAGEIF('RAW DATA'!$C$2:$GL$502,'DATA CLEANING'!$B3,'RAW DATA'!CQ$2:CQ$502),"")</f>
        <v>71.176666666666677</v>
      </c>
      <c r="CQ3">
        <f ca="1">IFERROR(AVERAGEIF('RAW DATA'!$C$2:$GL$502,'DATA CLEANING'!$B3,'RAW DATA'!CR$2:CR$502),"")</f>
        <v>66.956666666666663</v>
      </c>
      <c r="CR3">
        <f ca="1">IFERROR(AVERAGEIF('RAW DATA'!$C$2:$GL$502,'DATA CLEANING'!$B3,'RAW DATA'!CS$2:CS$502),"")</f>
        <v>65.61</v>
      </c>
      <c r="CS3">
        <f ca="1">IFERROR(AVERAGEIF('RAW DATA'!$C$2:$GL$502,'DATA CLEANING'!$B3,'RAW DATA'!CT$2:CT$502),"")</f>
        <v>75.833333333333329</v>
      </c>
      <c r="CT3">
        <f ca="1">IFERROR(AVERAGEIF('RAW DATA'!$C$2:$GL$502,'DATA CLEANING'!$B3,'RAW DATA'!CU$2:CU$502),"")</f>
        <v>77.583333333333329</v>
      </c>
      <c r="CU3">
        <f ca="1">IFERROR(AVERAGEIF('RAW DATA'!$C$2:$GL$502,'DATA CLEANING'!$B3,'RAW DATA'!CV$2:CV$502),"")</f>
        <v>76.421666666666667</v>
      </c>
      <c r="CV3">
        <f ca="1">IFERROR(AVERAGEIF('RAW DATA'!$C$2:$GL$502,'DATA CLEANING'!$B3,'RAW DATA'!CW$2:CW$502),"")</f>
        <v>77.658333333333317</v>
      </c>
      <c r="CW3">
        <f ca="1">IFERROR(AVERAGEIF('RAW DATA'!$C$2:$GL$502,'DATA CLEANING'!$B3,'RAW DATA'!CX$2:CX$502),"")</f>
        <v>80.948333333333338</v>
      </c>
      <c r="CX3">
        <f ca="1">IFERROR(AVERAGEIF('RAW DATA'!$C$2:$GL$502,'DATA CLEANING'!$B3,'RAW DATA'!CY$2:CY$502),"")</f>
        <v>79.061666666666653</v>
      </c>
      <c r="CY3">
        <f ca="1">IFERROR(AVERAGEIF('RAW DATA'!$C$2:$GL$502,'DATA CLEANING'!$B3,'RAW DATA'!CZ$2:CZ$502),"")</f>
        <v>89.226666666666674</v>
      </c>
      <c r="CZ3">
        <f ca="1">IFERROR(AVERAGEIF('RAW DATA'!$C$2:$GL$502,'DATA CLEANING'!$B3,'RAW DATA'!DA$2:DA$502),"")</f>
        <v>95.774999999999991</v>
      </c>
      <c r="DA3">
        <f ca="1">IFERROR(AVERAGEIF('RAW DATA'!$C$2:$GL$502,'DATA CLEANING'!$B3,'RAW DATA'!DB$2:DB$502),"")</f>
        <v>95.713333333333352</v>
      </c>
      <c r="DB3">
        <f ca="1">IFERROR(AVERAGEIF('RAW DATA'!$C$2:$GL$502,'DATA CLEANING'!$B3,'RAW DATA'!DC$2:DC$502),"")</f>
        <v>95.068333333333328</v>
      </c>
      <c r="DC3">
        <f ca="1">IFERROR(AVERAGEIF('RAW DATA'!$C$2:$GL$502,'DATA CLEANING'!$B3,'RAW DATA'!DD$2:DD$502),"")</f>
        <v>98.443333333333328</v>
      </c>
      <c r="DD3">
        <f ca="1">IFERROR(AVERAGEIF('RAW DATA'!$C$2:$GL$502,'DATA CLEANING'!$B3,'RAW DATA'!DE$2:DE$502),"")</f>
        <v>93.651666666666685</v>
      </c>
      <c r="DE3">
        <f ca="1">IFERROR(AVERAGEIF('RAW DATA'!$C$2:$GL$502,'DATA CLEANING'!$B3,'RAW DATA'!DF$2:DF$502),"")</f>
        <v>98.490000000000009</v>
      </c>
      <c r="DF3">
        <f ca="1">IFERROR(AVERAGEIF('RAW DATA'!$C$2:$GL$502,'DATA CLEANING'!$B3,'RAW DATA'!DG$2:DG$502),"")</f>
        <v>94.40333333333335</v>
      </c>
      <c r="DG3" t="str">
        <f ca="1">IFERROR(AVERAGEIF('RAW DATA'!$C$2:$GL$502,'DATA CLEANING'!$B3,'RAW DATA'!DH$2:DH$502),"")</f>
        <v/>
      </c>
      <c r="DH3" t="str">
        <f ca="1">IFERROR(AVERAGEIF('RAW DATA'!$C$2:$GL$502,'DATA CLEANING'!$B3,'RAW DATA'!DI$2:DI$502),"")</f>
        <v/>
      </c>
      <c r="DI3" t="str">
        <f ca="1">IFERROR(AVERAGEIF('RAW DATA'!$C$2:$GL$502,'DATA CLEANING'!$B3,'RAW DATA'!DJ$2:DJ$502),"")</f>
        <v/>
      </c>
      <c r="DJ3" t="str">
        <f ca="1">IFERROR(AVERAGEIF('RAW DATA'!$C$2:$GL$502,'DATA CLEANING'!$B3,'RAW DATA'!DK$2:DK$502),"")</f>
        <v/>
      </c>
      <c r="DK3" t="str">
        <f ca="1">IFERROR(AVERAGEIF('RAW DATA'!$C$2:$GL$502,'DATA CLEANING'!$B3,'RAW DATA'!DL$2:DL$502),"")</f>
        <v/>
      </c>
      <c r="DL3" t="str">
        <f ca="1">IFERROR(AVERAGEIF('RAW DATA'!$C$2:$GL$502,'DATA CLEANING'!$B3,'RAW DATA'!DM$2:DM$502),"")</f>
        <v/>
      </c>
      <c r="DM3" t="str">
        <f ca="1">IFERROR(AVERAGEIF('RAW DATA'!$C$2:$GL$502,'DATA CLEANING'!$B3,'RAW DATA'!DN$2:DN$502),"")</f>
        <v/>
      </c>
      <c r="DN3" t="str">
        <f ca="1">IFERROR(AVERAGEIF('RAW DATA'!$C$2:$GL$502,'DATA CLEANING'!$B3,'RAW DATA'!DO$2:DO$502),"")</f>
        <v/>
      </c>
      <c r="DO3" t="str">
        <f ca="1">IFERROR(AVERAGEIF('RAW DATA'!$C$2:$GL$502,'DATA CLEANING'!$B3,'RAW DATA'!DP$2:DP$502),"")</f>
        <v/>
      </c>
      <c r="DP3" t="str">
        <f ca="1">IFERROR(AVERAGEIF('RAW DATA'!$C$2:$GL$502,'DATA CLEANING'!$B3,'RAW DATA'!DQ$2:DQ$502),"")</f>
        <v/>
      </c>
      <c r="DQ3" t="str">
        <f ca="1">IFERROR(AVERAGEIF('RAW DATA'!$C$2:$GL$502,'DATA CLEANING'!$B3,'RAW DATA'!DR$2:DR$502),"")</f>
        <v/>
      </c>
      <c r="DR3" t="str">
        <f ca="1">IFERROR(AVERAGEIF('RAW DATA'!$C$2:$GL$502,'DATA CLEANING'!$B3,'RAW DATA'!DS$2:DS$502),"")</f>
        <v/>
      </c>
      <c r="DS3" t="str">
        <f ca="1">IFERROR(AVERAGEIF('RAW DATA'!$C$2:$GL$502,'DATA CLEANING'!$B3,'RAW DATA'!DT$2:DT$502),"")</f>
        <v/>
      </c>
      <c r="DT3" t="str">
        <f ca="1">IFERROR(AVERAGEIF('RAW DATA'!$C$2:$GL$502,'DATA CLEANING'!$B3,'RAW DATA'!DU$2:DU$502),"")</f>
        <v/>
      </c>
      <c r="DU3" t="str">
        <f ca="1">IFERROR(AVERAGEIF('RAW DATA'!$C$2:$GL$502,'DATA CLEANING'!$B3,'RAW DATA'!DV$2:DV$502),"")</f>
        <v/>
      </c>
      <c r="DV3" t="str">
        <f ca="1">IFERROR(AVERAGEIF('RAW DATA'!$C$2:$GL$502,'DATA CLEANING'!$B3,'RAW DATA'!DW$2:DW$502),"")</f>
        <v/>
      </c>
      <c r="DW3" t="str">
        <f ca="1">IFERROR(AVERAGEIF('RAW DATA'!$C$2:$GL$502,'DATA CLEANING'!$B3,'RAW DATA'!DX$2:DX$502),"")</f>
        <v/>
      </c>
      <c r="DX3" s="11" t="str">
        <f ca="1">IFERROR(AVERAGEIF('RAW DATA'!$C$2:$GL$502,'DATA CLEANING'!$B3,'RAW DATA'!DY$2:DY$502),"")</f>
        <v/>
      </c>
      <c r="DY3" s="11" t="str">
        <f ca="1">IFERROR(AVERAGEIF('RAW DATA'!$C$2:$GL$502,'DATA CLEANING'!$B3,'RAW DATA'!DZ$2:DZ$502),"")</f>
        <v/>
      </c>
      <c r="DZ3" s="11" t="str">
        <f ca="1">IFERROR(AVERAGEIF('RAW DATA'!$C$2:$GL$502,'DATA CLEANING'!$B3,'RAW DATA'!EA$2:EA$502),"")</f>
        <v/>
      </c>
      <c r="EA3" s="11" t="str">
        <f ca="1">IFERROR(AVERAGEIF('RAW DATA'!$C$2:$GL$502,'DATA CLEANING'!$B3,'RAW DATA'!EB$2:EB$502),"")</f>
        <v/>
      </c>
      <c r="EB3" s="11" t="str">
        <f ca="1">IFERROR(AVERAGEIF('RAW DATA'!$C$2:$GL$502,'DATA CLEANING'!$B3,'RAW DATA'!EC$2:EC$502),"")</f>
        <v/>
      </c>
      <c r="EC3" s="11" t="str">
        <f ca="1">IFERROR(AVERAGEIF('RAW DATA'!$C$2:$GL$502,'DATA CLEANING'!$B3,'RAW DATA'!ED$2:ED$502),"")</f>
        <v/>
      </c>
      <c r="ED3" s="11" t="str">
        <f ca="1">IFERROR(AVERAGEIF('RAW DATA'!$C$2:$GL$502,'DATA CLEANING'!$B3,'RAW DATA'!EE$2:EE$502),"")</f>
        <v/>
      </c>
      <c r="EE3" s="11" t="str">
        <f ca="1">IFERROR(AVERAGEIF('RAW DATA'!$C$2:$GL$502,'DATA CLEANING'!$B3,'RAW DATA'!EF$2:EF$502),"")</f>
        <v/>
      </c>
      <c r="EF3" s="11" t="str">
        <f ca="1">IFERROR(AVERAGEIF('RAW DATA'!$C$2:$GL$502,'DATA CLEANING'!$B3,'RAW DATA'!EG$2:EG$502),"")</f>
        <v/>
      </c>
      <c r="EG3" s="11" t="str">
        <f ca="1">IFERROR(AVERAGEIF('RAW DATA'!$C$2:$GL$502,'DATA CLEANING'!$B3,'RAW DATA'!EH$2:EH$502),"")</f>
        <v/>
      </c>
      <c r="EH3" s="11" t="str">
        <f ca="1">IFERROR(AVERAGEIF('RAW DATA'!$C$2:$GL$502,'DATA CLEANING'!$B3,'RAW DATA'!EI$2:EI$502),"")</f>
        <v/>
      </c>
      <c r="EI3" s="11" t="str">
        <f ca="1">IFERROR(AVERAGEIF('RAW DATA'!$C$2:$GL$502,'DATA CLEANING'!$B3,'RAW DATA'!EJ$2:EJ$502),"")</f>
        <v/>
      </c>
      <c r="EJ3" s="11" t="str">
        <f ca="1">IFERROR(AVERAGEIF('RAW DATA'!$C$2:$GL$502,'DATA CLEANING'!$B3,'RAW DATA'!EK$2:EK$502),"")</f>
        <v/>
      </c>
      <c r="EK3" s="11" t="str">
        <f ca="1">IFERROR(AVERAGEIF('RAW DATA'!$C$2:$GL$502,'DATA CLEANING'!$B3,'RAW DATA'!EL$2:EL$502),"")</f>
        <v/>
      </c>
      <c r="EL3" s="11" t="str">
        <f ca="1">IFERROR(AVERAGEIF('RAW DATA'!$C$2:$GL$502,'DATA CLEANING'!$B3,'RAW DATA'!EM$2:EM$502),"")</f>
        <v/>
      </c>
      <c r="EM3" s="11" t="str">
        <f ca="1">IFERROR(AVERAGEIF('RAW DATA'!$C$2:$GL$502,'DATA CLEANING'!$B3,'RAW DATA'!EN$2:EN$502),"")</f>
        <v/>
      </c>
      <c r="EN3" s="11" t="str">
        <f ca="1">IFERROR(AVERAGEIF('RAW DATA'!$C$2:$GL$502,'DATA CLEANING'!$B3,'RAW DATA'!EO$2:EO$502),"")</f>
        <v/>
      </c>
      <c r="EO3" s="11" t="str">
        <f ca="1">IFERROR(AVERAGEIF('RAW DATA'!$C$2:$GL$502,'DATA CLEANING'!$B3,'RAW DATA'!EP$2:EP$502),"")</f>
        <v/>
      </c>
      <c r="EP3" s="11" t="str">
        <f ca="1">IFERROR(AVERAGEIF('RAW DATA'!$C$2:$GL$502,'DATA CLEANING'!$B3,'RAW DATA'!EQ$2:EQ$502),"")</f>
        <v/>
      </c>
      <c r="EQ3" s="11" t="str">
        <f ca="1">IFERROR(AVERAGEIF('RAW DATA'!$C$2:$GL$502,'DATA CLEANING'!$B3,'RAW DATA'!ER$2:ER$502),"")</f>
        <v/>
      </c>
      <c r="ER3" s="11" t="str">
        <f ca="1">IFERROR(AVERAGEIF('RAW DATA'!$C$2:$GL$502,'DATA CLEANING'!$B3,'RAW DATA'!ES$2:ES$502),"")</f>
        <v/>
      </c>
      <c r="ES3" s="11" t="str">
        <f ca="1">IFERROR(AVERAGEIF('RAW DATA'!$C$2:$GL$502,'DATA CLEANING'!$B3,'RAW DATA'!ET$2:ET$502),"")</f>
        <v/>
      </c>
      <c r="ET3" s="11" t="str">
        <f ca="1">IFERROR(AVERAGEIF('RAW DATA'!$C$2:$GL$502,'DATA CLEANING'!$B3,'RAW DATA'!EU$2:EU$502),"")</f>
        <v/>
      </c>
      <c r="EU3" s="11" t="str">
        <f ca="1">IFERROR(AVERAGEIF('RAW DATA'!$C$2:$GL$502,'DATA CLEANING'!$B3,'RAW DATA'!EV$2:EV$502),"")</f>
        <v/>
      </c>
      <c r="EV3" s="11" t="str">
        <f ca="1">IFERROR(AVERAGEIF('RAW DATA'!$C$2:$GL$502,'DATA CLEANING'!$B3,'RAW DATA'!EW$2:EW$502),"")</f>
        <v/>
      </c>
      <c r="EW3" s="11" t="str">
        <f ca="1">IFERROR(AVERAGEIF('RAW DATA'!$C$2:$GL$502,'DATA CLEANING'!$B3,'RAW DATA'!EX$2:EX$502),"")</f>
        <v/>
      </c>
      <c r="EX3" s="11" t="str">
        <f ca="1">IFERROR(AVERAGEIF('RAW DATA'!$C$2:$GL$502,'DATA CLEANING'!$B3,'RAW DATA'!EY$2:EY$502),"")</f>
        <v/>
      </c>
      <c r="EY3" s="11" t="str">
        <f ca="1">IFERROR(AVERAGEIF('RAW DATA'!$C$2:$GL$502,'DATA CLEANING'!$B3,'RAW DATA'!EZ$2:EZ$502),"")</f>
        <v/>
      </c>
      <c r="EZ3" s="11" t="str">
        <f ca="1">IFERROR(AVERAGEIF('RAW DATA'!$C$2:$GL$502,'DATA CLEANING'!$B3,'RAW DATA'!FA$2:FA$502),"")</f>
        <v/>
      </c>
      <c r="FA3" s="11" t="str">
        <f ca="1">IFERROR(AVERAGEIF('RAW DATA'!$C$2:$GL$502,'DATA CLEANING'!$B3,'RAW DATA'!FB$2:FB$502),"")</f>
        <v/>
      </c>
      <c r="FB3" s="11" t="str">
        <f ca="1">IFERROR(AVERAGEIF('RAW DATA'!$C$2:$GL$502,'DATA CLEANING'!$B3,'RAW DATA'!FC$2:FC$502),"")</f>
        <v/>
      </c>
      <c r="FC3" s="11" t="str">
        <f ca="1">IFERROR(AVERAGEIF('RAW DATA'!$C$2:$GL$502,'DATA CLEANING'!$B3,'RAW DATA'!FD$2:FD$502),"")</f>
        <v/>
      </c>
      <c r="FD3" s="11" t="str">
        <f ca="1">IFERROR(AVERAGEIF('RAW DATA'!$C$2:$GL$502,'DATA CLEANING'!$B3,'RAW DATA'!FE$2:FE$502),"")</f>
        <v/>
      </c>
      <c r="FE3" s="11" t="str">
        <f ca="1">IFERROR(AVERAGEIF('RAW DATA'!$C$2:$GL$502,'DATA CLEANING'!$B3,'RAW DATA'!FF$2:FF$502),"")</f>
        <v/>
      </c>
      <c r="FF3" s="11" t="str">
        <f ca="1">IFERROR(AVERAGEIF('RAW DATA'!$C$2:$GL$502,'DATA CLEANING'!$B3,'RAW DATA'!FG$2:FG$502),"")</f>
        <v/>
      </c>
      <c r="FG3" s="11" t="str">
        <f ca="1">IFERROR(AVERAGEIF('RAW DATA'!$C$2:$GL$502,'DATA CLEANING'!$B3,'RAW DATA'!FH$2:FH$502),"")</f>
        <v/>
      </c>
      <c r="FH3" s="11" t="str">
        <f ca="1">IFERROR(AVERAGEIF('RAW DATA'!$C$2:$GL$502,'DATA CLEANING'!$B3,'RAW DATA'!FI$2:FI$502),"")</f>
        <v/>
      </c>
      <c r="FI3" s="11" t="str">
        <f ca="1">IFERROR(AVERAGEIF('RAW DATA'!$C$2:$GL$502,'DATA CLEANING'!$B3,'RAW DATA'!FJ$2:FJ$502),"")</f>
        <v/>
      </c>
      <c r="FJ3" s="11" t="str">
        <f ca="1">IFERROR(AVERAGEIF('RAW DATA'!$C$2:$GL$502,'DATA CLEANING'!$B3,'RAW DATA'!FK$2:FK$502),"")</f>
        <v/>
      </c>
      <c r="FK3" s="11" t="str">
        <f ca="1">IFERROR(AVERAGEIF('RAW DATA'!$C$2:$GL$502,'DATA CLEANING'!$B3,'RAW DATA'!FL$2:FL$502),"")</f>
        <v/>
      </c>
      <c r="FL3" s="11" t="str">
        <f ca="1">IFERROR(AVERAGEIF('RAW DATA'!$C$2:$GL$502,'DATA CLEANING'!$B3,'RAW DATA'!FM$2:FM$502),"")</f>
        <v/>
      </c>
      <c r="FM3" s="11" t="str">
        <f ca="1">IFERROR(AVERAGEIF('RAW DATA'!$C$2:$GL$502,'DATA CLEANING'!$B3,'RAW DATA'!FN$2:FN$502),"")</f>
        <v/>
      </c>
      <c r="FN3" s="11" t="str">
        <f ca="1">IFERROR(AVERAGEIF('RAW DATA'!$C$2:$GL$502,'DATA CLEANING'!$B3,'RAW DATA'!FO$2:FO$502),"")</f>
        <v/>
      </c>
      <c r="FO3" s="11" t="str">
        <f ca="1">IFERROR(AVERAGEIF('RAW DATA'!$C$2:$GL$502,'DATA CLEANING'!$B3,'RAW DATA'!FP$2:FP$502),"")</f>
        <v/>
      </c>
      <c r="FP3" s="11" t="str">
        <f ca="1">IFERROR(AVERAGEIF('RAW DATA'!$C$2:$GL$502,'DATA CLEANING'!$B3,'RAW DATA'!FQ$2:FQ$502),"")</f>
        <v/>
      </c>
      <c r="FQ3" s="11" t="str">
        <f ca="1">IFERROR(AVERAGEIF('RAW DATA'!$C$2:$GL$502,'DATA CLEANING'!$B3,'RAW DATA'!FR$2:FR$502),"")</f>
        <v/>
      </c>
      <c r="FR3" s="11" t="str">
        <f ca="1">IFERROR(AVERAGEIF('RAW DATA'!$C$2:$GL$502,'DATA CLEANING'!$B3,'RAW DATA'!FS$2:FS$502),"")</f>
        <v/>
      </c>
      <c r="FS3" s="11" t="str">
        <f ca="1">IFERROR(AVERAGEIF('RAW DATA'!$C$2:$GL$502,'DATA CLEANING'!$B3,'RAW DATA'!FT$2:FT$502),"")</f>
        <v/>
      </c>
      <c r="FT3" s="11" t="str">
        <f ca="1">IFERROR(AVERAGEIF('RAW DATA'!$C$2:$GL$502,'DATA CLEANING'!$B3,'RAW DATA'!FU$2:FU$502),"")</f>
        <v/>
      </c>
      <c r="FU3" s="11" t="str">
        <f ca="1">IFERROR(AVERAGEIF('RAW DATA'!$C$2:$GL$502,'DATA CLEANING'!$B3,'RAW DATA'!FV$2:FV$502),"")</f>
        <v/>
      </c>
      <c r="FV3" s="11" t="str">
        <f ca="1">IFERROR(AVERAGEIF('RAW DATA'!$C$2:$GL$502,'DATA CLEANING'!$B3,'RAW DATA'!FW$2:FW$502),"")</f>
        <v/>
      </c>
      <c r="FW3" s="11" t="str">
        <f ca="1">IFERROR(AVERAGEIF('RAW DATA'!$C$2:$GL$502,'DATA CLEANING'!$B3,'RAW DATA'!FX$2:FX$502),"")</f>
        <v/>
      </c>
      <c r="FX3" s="11" t="str">
        <f ca="1">IFERROR(AVERAGEIF('RAW DATA'!$C$2:$GL$502,'DATA CLEANING'!$B3,'RAW DATA'!FY$2:FY$502),"")</f>
        <v/>
      </c>
      <c r="FY3" s="11" t="str">
        <f ca="1">IFERROR(AVERAGEIF('RAW DATA'!$C$2:$GL$502,'DATA CLEANING'!$B3,'RAW DATA'!FZ$2:FZ$502),"")</f>
        <v/>
      </c>
      <c r="FZ3" s="11" t="str">
        <f ca="1">IFERROR(AVERAGEIF('RAW DATA'!$C$2:$GL$502,'DATA CLEANING'!$B3,'RAW DATA'!GA$2:GA$502),"")</f>
        <v/>
      </c>
      <c r="GA3" s="11" t="str">
        <f ca="1">IFERROR(AVERAGEIF('RAW DATA'!$C$2:$GL$502,'DATA CLEANING'!$B3,'RAW DATA'!GB$2:GB$502),"")</f>
        <v/>
      </c>
      <c r="GB3" s="11" t="str">
        <f ca="1">IFERROR(AVERAGEIF('RAW DATA'!$C$2:$GL$502,'DATA CLEANING'!$B3,'RAW DATA'!GC$2:GC$502),"")</f>
        <v/>
      </c>
      <c r="GC3" s="11" t="str">
        <f ca="1">IFERROR(AVERAGEIF('RAW DATA'!$C$2:$GL$502,'DATA CLEANING'!$B3,'RAW DATA'!GD$2:GD$502),"")</f>
        <v/>
      </c>
      <c r="GD3" s="11" t="str">
        <f ca="1">IFERROR(AVERAGEIF('RAW DATA'!$C$2:$GL$502,'DATA CLEANING'!$B3,'RAW DATA'!GE$2:GE$502),"")</f>
        <v/>
      </c>
      <c r="GE3" s="11" t="str">
        <f ca="1">IFERROR(AVERAGEIF('RAW DATA'!$C$2:$GL$502,'DATA CLEANING'!$B3,'RAW DATA'!GF$2:GF$502),"")</f>
        <v/>
      </c>
      <c r="GF3" s="11" t="str">
        <f ca="1">IFERROR(AVERAGEIF('RAW DATA'!$C$2:$GL$502,'DATA CLEANING'!$B3,'RAW DATA'!GG$2:GG$502),"")</f>
        <v/>
      </c>
      <c r="GG3" s="11" t="str">
        <f ca="1">IFERROR(AVERAGEIF('RAW DATA'!$C$2:$GL$502,'DATA CLEANING'!$B3,'RAW DATA'!GH$2:GH$502),"")</f>
        <v/>
      </c>
      <c r="GH3" s="11" t="str">
        <f ca="1">IFERROR(AVERAGEIF('RAW DATA'!$C$2:$GL$502,'DATA CLEANING'!$B3,'RAW DATA'!GI$2:GI$502),"")</f>
        <v/>
      </c>
      <c r="GI3" s="11" t="str">
        <f ca="1">IFERROR(AVERAGEIF('RAW DATA'!$C$2:$GL$502,'DATA CLEANING'!$B3,'RAW DATA'!GJ$2:GJ$502),"")</f>
        <v/>
      </c>
      <c r="GJ3" s="11" t="str">
        <f ca="1">IFERROR(AVERAGEIF('RAW DATA'!$C$2:$GL$502,'DATA CLEANING'!$B3,'RAW DATA'!GK$2:GK$502),"")</f>
        <v/>
      </c>
      <c r="GK3" s="11" t="str">
        <f ca="1">IFERROR(AVERAGEIF('RAW DATA'!$C$2:$GL$502,'DATA CLEANING'!$B3,'RAW DATA'!GL$2:GL$502),"")</f>
        <v/>
      </c>
    </row>
    <row r="4" spans="2:193" x14ac:dyDescent="0.55000000000000004">
      <c r="B4" t="s">
        <v>13</v>
      </c>
      <c r="C4">
        <f ca="1">IFERROR(AVERAGEIF('RAW DATA'!$C$2:$GL$502,'DATA CLEANING'!$B4,'RAW DATA'!D$2:D$502),"")</f>
        <v>36.633958823529412</v>
      </c>
      <c r="D4">
        <f ca="1">IFERROR(AVERAGEIF('RAW DATA'!$C$2:$GL$502,'DATA CLEANING'!$B4,'RAW DATA'!E$2:E$502),"")</f>
        <v>36.647411764705886</v>
      </c>
      <c r="E4">
        <f ca="1">IFERROR(AVERAGEIF('RAW DATA'!$C$2:$GL$502,'DATA CLEANING'!$B4,'RAW DATA'!F$2:F$502),"")</f>
        <v>40.092988235294115</v>
      </c>
      <c r="F4">
        <f ca="1">IFERROR(AVERAGEIF('RAW DATA'!$C$2:$GL$502,'DATA CLEANING'!$B4,'RAW DATA'!G$2:G$502),"")</f>
        <v>37.899311764705878</v>
      </c>
      <c r="G4">
        <f ca="1">IFERROR(AVERAGEIF('RAW DATA'!$C$2:$GL$502,'DATA CLEANING'!$B4,'RAW DATA'!H$2:H$502),"")</f>
        <v>40.860882352941175</v>
      </c>
      <c r="H4">
        <f ca="1">IFERROR(AVERAGEIF('RAW DATA'!$C$2:$GL$502,'DATA CLEANING'!$B4,'RAW DATA'!I$2:I$502),"")</f>
        <v>39.954776470588243</v>
      </c>
      <c r="I4">
        <f ca="1">IFERROR(AVERAGEIF('RAW DATA'!$C$2:$GL$502,'DATA CLEANING'!$B4,'RAW DATA'!J$2:J$502),"")</f>
        <v>43.560147058823532</v>
      </c>
      <c r="J4">
        <f ca="1">IFERROR(AVERAGEIF('RAW DATA'!$C$2:$GL$502,'DATA CLEANING'!$B4,'RAW DATA'!K$2:K$502),"")</f>
        <v>44.419558823529407</v>
      </c>
      <c r="K4">
        <f ca="1">IFERROR(AVERAGEIF('RAW DATA'!$C$2:$GL$502,'DATA CLEANING'!$B4,'RAW DATA'!L$2:L$502),"")</f>
        <v>45.983294117647063</v>
      </c>
      <c r="L4">
        <f ca="1">IFERROR(AVERAGEIF('RAW DATA'!$C$2:$GL$502,'DATA CLEANING'!$B4,'RAW DATA'!M$2:M$502),"")</f>
        <v>45.657529411764706</v>
      </c>
      <c r="M4">
        <f ca="1">IFERROR(AVERAGEIF('RAW DATA'!$C$2:$GL$502,'DATA CLEANING'!$B4,'RAW DATA'!N$2:N$502),"")</f>
        <v>47.32564705882352</v>
      </c>
      <c r="N4">
        <f ca="1">IFERROR(AVERAGEIF('RAW DATA'!$C$2:$GL$502,'DATA CLEANING'!$B4,'RAW DATA'!O$2:O$502),"")</f>
        <v>46.729029411764706</v>
      </c>
      <c r="O4">
        <f ca="1">IFERROR(AVERAGEIF('RAW DATA'!$C$2:$GL$502,'DATA CLEANING'!$B4,'RAW DATA'!P$2:P$502),"")</f>
        <v>49.55238235294118</v>
      </c>
      <c r="P4">
        <f ca="1">IFERROR(AVERAGEIF('RAW DATA'!$C$2:$GL$502,'DATA CLEANING'!$B4,'RAW DATA'!Q$2:Q$502),"")</f>
        <v>51.788470588235299</v>
      </c>
      <c r="Q4">
        <f ca="1">IFERROR(AVERAGEIF('RAW DATA'!$C$2:$GL$502,'DATA CLEANING'!$B4,'RAW DATA'!R$2:R$502),"")</f>
        <v>53.565017647058831</v>
      </c>
      <c r="R4">
        <f ca="1">IFERROR(AVERAGEIF('RAW DATA'!$C$2:$GL$502,'DATA CLEANING'!$B4,'RAW DATA'!S$2:S$502),"")</f>
        <v>53.937264705882342</v>
      </c>
      <c r="S4">
        <f ca="1">IFERROR(AVERAGEIF('RAW DATA'!$C$2:$GL$502,'DATA CLEANING'!$B4,'RAW DATA'!T$2:T$502),"")</f>
        <v>57.476694117647064</v>
      </c>
      <c r="T4">
        <f ca="1">IFERROR(AVERAGEIF('RAW DATA'!$C$2:$GL$502,'DATA CLEANING'!$B4,'RAW DATA'!U$2:U$502),"")</f>
        <v>53.711294117647064</v>
      </c>
      <c r="U4">
        <f ca="1">IFERROR(AVERAGEIF('RAW DATA'!$C$2:$GL$502,'DATA CLEANING'!$B4,'RAW DATA'!V$2:V$502),"")</f>
        <v>56.209694117647068</v>
      </c>
      <c r="V4">
        <f ca="1">IFERROR(AVERAGEIF('RAW DATA'!$C$2:$GL$502,'DATA CLEANING'!$B4,'RAW DATA'!W$2:W$502),"")</f>
        <v>57.468294117647069</v>
      </c>
      <c r="W4">
        <f ca="1">IFERROR(AVERAGEIF('RAW DATA'!$C$2:$GL$502,'DATA CLEANING'!$B4,'RAW DATA'!X$2:X$502),"")</f>
        <v>57.307211111111116</v>
      </c>
      <c r="X4">
        <f ca="1">IFERROR(AVERAGEIF('RAW DATA'!$C$2:$GL$502,'DATA CLEANING'!$B4,'RAW DATA'!Y$2:Y$502),"")</f>
        <v>64.99225294117646</v>
      </c>
      <c r="Y4">
        <f ca="1">IFERROR(AVERAGEIF('RAW DATA'!$C$2:$GL$502,'DATA CLEANING'!$B4,'RAW DATA'!Z$2:Z$502),"")</f>
        <v>63.720576470588242</v>
      </c>
      <c r="Z4">
        <f ca="1">IFERROR(AVERAGEIF('RAW DATA'!$C$2:$GL$502,'DATA CLEANING'!$B4,'RAW DATA'!AA$2:AA$502),"")</f>
        <v>63.174382352941194</v>
      </c>
      <c r="AA4">
        <f ca="1">IFERROR(AVERAGEIF('RAW DATA'!$C$2:$GL$502,'DATA CLEANING'!$B4,'RAW DATA'!AB$2:AB$502),"")</f>
        <v>65.997058823529414</v>
      </c>
      <c r="AB4">
        <f ca="1">IFERROR(AVERAGEIF('RAW DATA'!$C$2:$GL$502,'DATA CLEANING'!$B4,'RAW DATA'!AC$2:AC$502),"")</f>
        <v>67.129823529411766</v>
      </c>
      <c r="AC4">
        <f ca="1">IFERROR(AVERAGEIF('RAW DATA'!$C$2:$GL$502,'DATA CLEANING'!$B4,'RAW DATA'!AD$2:AD$502),"")</f>
        <v>64.513576470588234</v>
      </c>
      <c r="AD4">
        <f ca="1">IFERROR(AVERAGEIF('RAW DATA'!$C$2:$GL$502,'DATA CLEANING'!$B4,'RAW DATA'!AE$2:AE$502),"")</f>
        <v>61.087088235294125</v>
      </c>
      <c r="AE4">
        <f ca="1">IFERROR(AVERAGEIF('RAW DATA'!$C$2:$GL$502,'DATA CLEANING'!$B4,'RAW DATA'!AF$2:AF$502),"")</f>
        <v>68.285282352941181</v>
      </c>
      <c r="AF4">
        <f ca="1">IFERROR(AVERAGEIF('RAW DATA'!$C$2:$GL$502,'DATA CLEANING'!$B4,'RAW DATA'!AG$2:AG$502),"")</f>
        <v>63.611750000000001</v>
      </c>
      <c r="AG4">
        <f ca="1">IFERROR(AVERAGEIF('RAW DATA'!$C$2:$GL$502,'DATA CLEANING'!$B4,'RAW DATA'!AH$2:AH$502),"")</f>
        <v>64.418750000000003</v>
      </c>
      <c r="AH4">
        <f ca="1">IFERROR(AVERAGEIF('RAW DATA'!$C$2:$GL$502,'DATA CLEANING'!$B4,'RAW DATA'!AI$2:AI$502),"")</f>
        <v>67.652588235294118</v>
      </c>
      <c r="AI4">
        <f ca="1">IFERROR(AVERAGEIF('RAW DATA'!$C$2:$GL$502,'DATA CLEANING'!$B4,'RAW DATA'!AJ$2:AJ$502),"")</f>
        <v>62.79432352941177</v>
      </c>
      <c r="AJ4">
        <f ca="1">IFERROR(AVERAGEIF('RAW DATA'!$C$2:$GL$502,'DATA CLEANING'!$B4,'RAW DATA'!AK$2:AK$502),"")</f>
        <v>57.727223529411766</v>
      </c>
      <c r="AK4">
        <f ca="1">IFERROR(AVERAGEIF('RAW DATA'!$C$2:$GL$502,'DATA CLEANING'!$B4,'RAW DATA'!AL$2:AL$502),"")</f>
        <v>61.076635294117644</v>
      </c>
      <c r="AL4">
        <f ca="1">IFERROR(AVERAGEIF('RAW DATA'!$C$2:$GL$502,'DATA CLEANING'!$B4,'RAW DATA'!AM$2:AM$502),"")</f>
        <v>57.067794117647061</v>
      </c>
      <c r="AM4">
        <f ca="1">IFERROR(AVERAGEIF('RAW DATA'!$C$2:$GL$502,'DATA CLEANING'!$B4,'RAW DATA'!AN$2:AN$502),"")</f>
        <v>61.948341176470571</v>
      </c>
      <c r="AN4">
        <f ca="1">IFERROR(AVERAGEIF('RAW DATA'!$C$2:$GL$502,'DATA CLEANING'!$B4,'RAW DATA'!AO$2:AO$502),"")</f>
        <v>66.679794117647063</v>
      </c>
      <c r="AO4">
        <f ca="1">IFERROR(AVERAGEIF('RAW DATA'!$C$2:$GL$502,'DATA CLEANING'!$B4,'RAW DATA'!AP$2:AP$502),"")</f>
        <v>64.116722222222222</v>
      </c>
      <c r="AP4">
        <f ca="1">IFERROR(AVERAGEIF('RAW DATA'!$C$2:$GL$502,'DATA CLEANING'!$B4,'RAW DATA'!AQ$2:AQ$502),"")</f>
        <v>71.206277777777771</v>
      </c>
      <c r="AQ4">
        <f ca="1">IFERROR(AVERAGEIF('RAW DATA'!$C$2:$GL$502,'DATA CLEANING'!$B4,'RAW DATA'!AR$2:AR$502),"")</f>
        <v>59.398138888888894</v>
      </c>
      <c r="AR4">
        <f ca="1">IFERROR(AVERAGEIF('RAW DATA'!$C$2:$GL$502,'DATA CLEANING'!$B4,'RAW DATA'!AS$2:AS$502),"")</f>
        <v>66.374205555555548</v>
      </c>
      <c r="AS4">
        <f ca="1">IFERROR(AVERAGEIF('RAW DATA'!$C$2:$GL$502,'DATA CLEANING'!$B4,'RAW DATA'!AT$2:AT$502),"")</f>
        <v>70.745999999999995</v>
      </c>
      <c r="AT4">
        <f ca="1">IFERROR(AVERAGEIF('RAW DATA'!$C$2:$GL$502,'DATA CLEANING'!$B4,'RAW DATA'!AU$2:AU$502),"")</f>
        <v>69.486544444444434</v>
      </c>
      <c r="AU4">
        <f ca="1">IFERROR(AVERAGEIF('RAW DATA'!$C$2:$GL$502,'DATA CLEANING'!$B4,'RAW DATA'!AV$2:AV$502),"")</f>
        <v>71.284711111111108</v>
      </c>
      <c r="AV4">
        <f ca="1">IFERROR(AVERAGEIF('RAW DATA'!$C$2:$GL$502,'DATA CLEANING'!$B4,'RAW DATA'!AW$2:AW$502),"")</f>
        <v>74.875527777777762</v>
      </c>
      <c r="AW4">
        <f ca="1">IFERROR(AVERAGEIF('RAW DATA'!$C$2:$GL$502,'DATA CLEANING'!$B4,'RAW DATA'!AX$2:AX$502),"")</f>
        <v>82.831323529411762</v>
      </c>
      <c r="AX4">
        <f ca="1">IFERROR(AVERAGEIF('RAW DATA'!$C$2:$GL$502,'DATA CLEANING'!$B4,'RAW DATA'!AY$2:AY$502),"")</f>
        <v>90.446147058823527</v>
      </c>
      <c r="AY4">
        <f ca="1">IFERROR(AVERAGEIF('RAW DATA'!$C$2:$GL$502,'DATA CLEANING'!$B4,'RAW DATA'!AZ$2:AZ$502),"")</f>
        <v>84.062811764705884</v>
      </c>
      <c r="AZ4">
        <f ca="1">IFERROR(AVERAGEIF('RAW DATA'!$C$2:$GL$502,'DATA CLEANING'!$B4,'RAW DATA'!BA$2:BA$502),"")</f>
        <v>78.810694117647074</v>
      </c>
      <c r="BA4">
        <f ca="1">IFERROR(AVERAGEIF('RAW DATA'!$C$2:$GL$502,'DATA CLEANING'!$B4,'RAW DATA'!BB$2:BB$502),"")</f>
        <v>69.543529411764723</v>
      </c>
      <c r="BB4">
        <f ca="1">IFERROR(AVERAGEIF('RAW DATA'!$C$2:$GL$502,'DATA CLEANING'!$B4,'RAW DATA'!BC$2:BC$502),"")</f>
        <v>79.572764705882349</v>
      </c>
      <c r="BC4">
        <f ca="1">IFERROR(AVERAGEIF('RAW DATA'!$C$2:$GL$502,'DATA CLEANING'!$B4,'RAW DATA'!BD$2:BD$502),"")</f>
        <v>83.753499999999988</v>
      </c>
      <c r="BD4">
        <f ca="1">IFERROR(AVERAGEIF('RAW DATA'!$C$2:$GL$502,'DATA CLEANING'!$B4,'RAW DATA'!BE$2:BE$502),"")</f>
        <v>90.115282352941151</v>
      </c>
      <c r="BE4">
        <f ca="1">IFERROR(AVERAGEIF('RAW DATA'!$C$2:$GL$502,'DATA CLEANING'!$B4,'RAW DATA'!BF$2:BF$502),"")</f>
        <v>95.21092941176471</v>
      </c>
      <c r="BF4">
        <f ca="1">IFERROR(AVERAGEIF('RAW DATA'!$C$2:$GL$502,'DATA CLEANING'!$B4,'RAW DATA'!BG$2:BG$502),"")</f>
        <v>97.054323529411761</v>
      </c>
      <c r="BG4">
        <f ca="1">IFERROR(AVERAGEIF('RAW DATA'!$C$2:$GL$502,'DATA CLEANING'!$B4,'RAW DATA'!BH$2:BH$502),"")</f>
        <v>96.436911764705883</v>
      </c>
      <c r="BH4">
        <f ca="1">IFERROR(AVERAGEIF('RAW DATA'!$C$2:$GL$502,'DATA CLEANING'!$B4,'RAW DATA'!BI$2:BI$502),"")</f>
        <v>100.09205882352938</v>
      </c>
      <c r="BI4">
        <f ca="1">IFERROR(AVERAGEIF('RAW DATA'!$C$2:$GL$502,'DATA CLEANING'!$B4,'RAW DATA'!BJ$2:BJ$502),"")</f>
        <v>115.2259117647059</v>
      </c>
      <c r="BJ4">
        <f ca="1">IFERROR(AVERAGEIF('RAW DATA'!$C$2:$GL$502,'DATA CLEANING'!$B4,'RAW DATA'!BK$2:BK$502),"")</f>
        <v>121.88247058823529</v>
      </c>
      <c r="BK4">
        <f ca="1">IFERROR(AVERAGEIF('RAW DATA'!$C$2:$GL$502,'DATA CLEANING'!$B4,'RAW DATA'!BL$2:BL$502),"")</f>
        <v>126.2588117647059</v>
      </c>
      <c r="BL4">
        <f ca="1">IFERROR(AVERAGEIF('RAW DATA'!$C$2:$GL$502,'DATA CLEANING'!$B4,'RAW DATA'!BM$2:BM$502),"")</f>
        <v>134.75150000000002</v>
      </c>
      <c r="BM4">
        <f ca="1">IFERROR(AVERAGEIF('RAW DATA'!$C$2:$GL$502,'DATA CLEANING'!$B4,'RAW DATA'!BN$2:BN$502),"")</f>
        <v>138.79813529411763</v>
      </c>
      <c r="BN4">
        <f ca="1">IFERROR(AVERAGEIF('RAW DATA'!$C$2:$GL$502,'DATA CLEANING'!$B4,'RAW DATA'!BO$2:BO$502),"")</f>
        <v>136.21879411764704</v>
      </c>
      <c r="BO4">
        <f ca="1">IFERROR(AVERAGEIF('RAW DATA'!$C$2:$GL$502,'DATA CLEANING'!$B4,'RAW DATA'!BP$2:BP$502),"")</f>
        <v>137.62749999999997</v>
      </c>
      <c r="BP4">
        <f ca="1">IFERROR(AVERAGEIF('RAW DATA'!$C$2:$GL$502,'DATA CLEANING'!$B4,'RAW DATA'!BQ$2:BQ$502),"")</f>
        <v>143.46626470588237</v>
      </c>
      <c r="BQ4">
        <f ca="1">IFERROR(AVERAGEIF('RAW DATA'!$C$2:$GL$502,'DATA CLEANING'!$B4,'RAW DATA'!BR$2:BR$502),"")</f>
        <v>147.78352941176468</v>
      </c>
      <c r="BR4">
        <f ca="1">IFERROR(AVERAGEIF('RAW DATA'!$C$2:$GL$502,'DATA CLEANING'!$B4,'RAW DATA'!BS$2:BS$502),"")</f>
        <v>149.90870588235296</v>
      </c>
      <c r="BS4">
        <f ca="1">IFERROR(AVERAGEIF('RAW DATA'!$C$2:$GL$502,'DATA CLEANING'!$B4,'RAW DATA'!BT$2:BT$502),"")</f>
        <v>143.39935294117649</v>
      </c>
      <c r="BT4">
        <f ca="1">IFERROR(AVERAGEIF('RAW DATA'!$C$2:$GL$502,'DATA CLEANING'!$B4,'RAW DATA'!BU$2:BU$502),"")</f>
        <v>148.45417647058827</v>
      </c>
      <c r="BU4">
        <f ca="1">IFERROR(AVERAGEIF('RAW DATA'!$C$2:$GL$502,'DATA CLEANING'!$B4,'RAW DATA'!BV$2:BV$502),"")</f>
        <v>159.38405882352939</v>
      </c>
      <c r="BV4">
        <f ca="1">IFERROR(AVERAGEIF('RAW DATA'!$C$2:$GL$502,'DATA CLEANING'!$B4,'RAW DATA'!BW$2:BW$502),"")</f>
        <v>161.36688235294116</v>
      </c>
      <c r="BW4">
        <f ca="1">IFERROR(AVERAGEIF('RAW DATA'!$C$2:$GL$502,'DATA CLEANING'!$B4,'RAW DATA'!BX$2:BX$502),"")</f>
        <v>143.82741176470591</v>
      </c>
      <c r="BX4">
        <f ca="1">IFERROR(AVERAGEIF('RAW DATA'!$C$2:$GL$502,'DATA CLEANING'!$B4,'RAW DATA'!BY$2:BY$502),"")</f>
        <v>142.41729411764706</v>
      </c>
      <c r="BY4">
        <f ca="1">IFERROR(AVERAGEIF('RAW DATA'!$C$2:$GL$502,'DATA CLEANING'!$B4,'RAW DATA'!BZ$2:BZ$502),"")</f>
        <v>144.08970588235294</v>
      </c>
      <c r="BZ4">
        <f ca="1">IFERROR(AVERAGEIF('RAW DATA'!$C$2:$GL$502,'DATA CLEANING'!$B4,'RAW DATA'!CA$2:CA$502),"")</f>
        <v>126.47776470588235</v>
      </c>
      <c r="CA4">
        <f ca="1">IFERROR(AVERAGEIF('RAW DATA'!$C$2:$GL$502,'DATA CLEANING'!$B4,'RAW DATA'!CB$2:CB$502),"")</f>
        <v>138.38282352941175</v>
      </c>
      <c r="CB4">
        <f ca="1">IFERROR(AVERAGEIF('RAW DATA'!$C$2:$GL$502,'DATA CLEANING'!$B4,'RAW DATA'!CC$2:CC$502),"")</f>
        <v>118.37029411764705</v>
      </c>
      <c r="CC4">
        <f ca="1">IFERROR(AVERAGEIF('RAW DATA'!$C$2:$GL$502,'DATA CLEANING'!$B4,'RAW DATA'!CD$2:CD$502),"")</f>
        <v>137.27717647058827</v>
      </c>
      <c r="CD4">
        <f ca="1">IFERROR(AVERAGEIF('RAW DATA'!$C$2:$GL$502,'DATA CLEANING'!$B4,'RAW DATA'!CE$2:CE$502),"")</f>
        <v>127.13505882352943</v>
      </c>
      <c r="CE4">
        <f ca="1">IFERROR(AVERAGEIF('RAW DATA'!$C$2:$GL$502,'DATA CLEANING'!$B4,'RAW DATA'!CF$2:CF$502),"")</f>
        <v>111.38529411764705</v>
      </c>
      <c r="CF4">
        <f ca="1">IFERROR(AVERAGEIF('RAW DATA'!$C$2:$GL$502,'DATA CLEANING'!$B4,'RAW DATA'!CG$2:CG$502),"")</f>
        <v>111.53923529411765</v>
      </c>
      <c r="CG4">
        <f ca="1">IFERROR(AVERAGEIF('RAW DATA'!$C$2:$GL$502,'DATA CLEANING'!$B4,'RAW DATA'!CH$2:CH$502),"")</f>
        <v>129.74435294117646</v>
      </c>
      <c r="CH4">
        <f ca="1">IFERROR(AVERAGEIF('RAW DATA'!$C$2:$GL$502,'DATA CLEANING'!$B4,'RAW DATA'!CI$2:CI$502),"")</f>
        <v>120.85394117647058</v>
      </c>
      <c r="CI4">
        <f ca="1">IFERROR(AVERAGEIF('RAW DATA'!$C$2:$GL$502,'DATA CLEANING'!$B4,'RAW DATA'!CJ$2:CJ$502),"")</f>
        <v>136.42112499999996</v>
      </c>
      <c r="CJ4">
        <f ca="1">IFERROR(AVERAGEIF('RAW DATA'!$C$2:$GL$502,'DATA CLEANING'!$B4,'RAW DATA'!CK$2:CK$502),"")</f>
        <v>138.85287500000001</v>
      </c>
      <c r="CK4">
        <f ca="1">IFERROR(AVERAGEIF('RAW DATA'!$C$2:$GL$502,'DATA CLEANING'!$B4,'RAW DATA'!CL$2:CL$502),"")</f>
        <v>146.46424999999999</v>
      </c>
      <c r="CL4">
        <f ca="1">IFERROR(AVERAGEIF('RAW DATA'!$C$2:$GL$502,'DATA CLEANING'!$B4,'RAW DATA'!CM$2:CM$502),"")</f>
        <v>135.6448125</v>
      </c>
      <c r="CM4">
        <f ca="1">IFERROR(AVERAGEIF('RAW DATA'!$C$2:$GL$502,'DATA CLEANING'!$B4,'RAW DATA'!CN$2:CN$502),"")</f>
        <v>146.86562500000002</v>
      </c>
      <c r="CN4">
        <f ca="1">IFERROR(AVERAGEIF('RAW DATA'!$C$2:$GL$502,'DATA CLEANING'!$B4,'RAW DATA'!CO$2:CO$502),"")</f>
        <v>159.69443750000005</v>
      </c>
      <c r="CO4">
        <f ca="1">IFERROR(AVERAGEIF('RAW DATA'!$C$2:$GL$502,'DATA CLEANING'!$B4,'RAW DATA'!CP$2:CP$502),"")</f>
        <v>168.8370625</v>
      </c>
      <c r="CP4">
        <f ca="1">IFERROR(AVERAGEIF('RAW DATA'!$C$2:$GL$502,'DATA CLEANING'!$B4,'RAW DATA'!CQ$2:CQ$502),"")</f>
        <v>159.95775</v>
      </c>
      <c r="CQ4">
        <f ca="1">IFERROR(AVERAGEIF('RAW DATA'!$C$2:$GL$502,'DATA CLEANING'!$B4,'RAW DATA'!CR$2:CR$502),"")</f>
        <v>147.62899999999999</v>
      </c>
      <c r="CR4">
        <f ca="1">IFERROR(AVERAGEIF('RAW DATA'!$C$2:$GL$502,'DATA CLEANING'!$B4,'RAW DATA'!CS$2:CS$502),"")</f>
        <v>138.73431250000002</v>
      </c>
      <c r="CS4">
        <f ca="1">IFERROR(AVERAGEIF('RAW DATA'!$C$2:$GL$502,'DATA CLEANING'!$B4,'RAW DATA'!CT$2:CT$502),"")</f>
        <v>162.0184375</v>
      </c>
      <c r="CT4">
        <f ca="1">IFERROR(AVERAGEIF('RAW DATA'!$C$2:$GL$502,'DATA CLEANING'!$B4,'RAW DATA'!CU$2:CU$502),"")</f>
        <v>180.70518750000002</v>
      </c>
      <c r="CU4">
        <f ca="1">IFERROR(AVERAGEIF('RAW DATA'!$C$2:$GL$502,'DATA CLEANING'!$B4,'RAW DATA'!CV$2:CV$502),"")</f>
        <v>176.50024999999997</v>
      </c>
      <c r="CV4">
        <f ca="1">IFERROR(AVERAGEIF('RAW DATA'!$C$2:$GL$502,'DATA CLEANING'!$B4,'RAW DATA'!CW$2:CW$502),"")</f>
        <v>199.362875</v>
      </c>
      <c r="CW4">
        <f ca="1">IFERROR(AVERAGEIF('RAW DATA'!$C$2:$GL$502,'DATA CLEANING'!$B4,'RAW DATA'!CX$2:CX$502),"")</f>
        <v>202.48837500000002</v>
      </c>
      <c r="CX4">
        <f ca="1">IFERROR(AVERAGEIF('RAW DATA'!$C$2:$GL$502,'DATA CLEANING'!$B4,'RAW DATA'!CY$2:CY$502),"")</f>
        <v>199.450625</v>
      </c>
      <c r="CY4">
        <f ca="1">IFERROR(AVERAGEIF('RAW DATA'!$C$2:$GL$502,'DATA CLEANING'!$B4,'RAW DATA'!CZ$2:CZ$502),"")</f>
        <v>216.79949999999997</v>
      </c>
      <c r="CZ4">
        <f ca="1">IFERROR(AVERAGEIF('RAW DATA'!$C$2:$GL$502,'DATA CLEANING'!$B4,'RAW DATA'!DA$2:DA$502),"")</f>
        <v>231.81174999999999</v>
      </c>
      <c r="DA4">
        <f ca="1">IFERROR(AVERAGEIF('RAW DATA'!$C$2:$GL$502,'DATA CLEANING'!$B4,'RAW DATA'!DB$2:DB$502),"")</f>
        <v>230.53087500000004</v>
      </c>
      <c r="DB4">
        <f ca="1">IFERROR(AVERAGEIF('RAW DATA'!$C$2:$GL$502,'DATA CLEANING'!$B4,'RAW DATA'!DC$2:DC$502),"")</f>
        <v>231.26818749999995</v>
      </c>
      <c r="DC4">
        <f ca="1">IFERROR(AVERAGEIF('RAW DATA'!$C$2:$GL$502,'DATA CLEANING'!$B4,'RAW DATA'!DD$2:DD$502),"")</f>
        <v>225.34050000000002</v>
      </c>
      <c r="DD4">
        <f ca="1">IFERROR(AVERAGEIF('RAW DATA'!$C$2:$GL$502,'DATA CLEANING'!$B4,'RAW DATA'!DE$2:DE$502),"")</f>
        <v>201.96249999999998</v>
      </c>
      <c r="DE4">
        <f ca="1">IFERROR(AVERAGEIF('RAW DATA'!$C$2:$GL$502,'DATA CLEANING'!$B4,'RAW DATA'!DF$2:DF$502),"")</f>
        <v>186.78125</v>
      </c>
      <c r="DF4">
        <f ca="1">IFERROR(AVERAGEIF('RAW DATA'!$C$2:$GL$502,'DATA CLEANING'!$B4,'RAW DATA'!DG$2:DG$502),"")</f>
        <v>185.46687499999999</v>
      </c>
      <c r="DG4" t="str">
        <f ca="1">IFERROR(AVERAGEIF('RAW DATA'!$C$2:$GL$502,'DATA CLEANING'!$B4,'RAW DATA'!DH$2:DH$502),"")</f>
        <v/>
      </c>
      <c r="DH4" t="str">
        <f ca="1">IFERROR(AVERAGEIF('RAW DATA'!$C$2:$GL$502,'DATA CLEANING'!$B4,'RAW DATA'!DI$2:DI$502),"")</f>
        <v/>
      </c>
      <c r="DI4" t="str">
        <f ca="1">IFERROR(AVERAGEIF('RAW DATA'!$C$2:$GL$502,'DATA CLEANING'!$B4,'RAW DATA'!DJ$2:DJ$502),"")</f>
        <v/>
      </c>
      <c r="DJ4" t="str">
        <f ca="1">IFERROR(AVERAGEIF('RAW DATA'!$C$2:$GL$502,'DATA CLEANING'!$B4,'RAW DATA'!DK$2:DK$502),"")</f>
        <v/>
      </c>
      <c r="DK4" t="str">
        <f ca="1">IFERROR(AVERAGEIF('RAW DATA'!$C$2:$GL$502,'DATA CLEANING'!$B4,'RAW DATA'!DL$2:DL$502),"")</f>
        <v/>
      </c>
      <c r="DL4" t="str">
        <f ca="1">IFERROR(AVERAGEIF('RAW DATA'!$C$2:$GL$502,'DATA CLEANING'!$B4,'RAW DATA'!DM$2:DM$502),"")</f>
        <v/>
      </c>
      <c r="DM4" t="str">
        <f ca="1">IFERROR(AVERAGEIF('RAW DATA'!$C$2:$GL$502,'DATA CLEANING'!$B4,'RAW DATA'!DN$2:DN$502),"")</f>
        <v/>
      </c>
      <c r="DN4" t="str">
        <f ca="1">IFERROR(AVERAGEIF('RAW DATA'!$C$2:$GL$502,'DATA CLEANING'!$B4,'RAW DATA'!DO$2:DO$502),"")</f>
        <v/>
      </c>
      <c r="DO4" t="str">
        <f ca="1">IFERROR(AVERAGEIF('RAW DATA'!$C$2:$GL$502,'DATA CLEANING'!$B4,'RAW DATA'!DP$2:DP$502),"")</f>
        <v/>
      </c>
      <c r="DP4" t="str">
        <f ca="1">IFERROR(AVERAGEIF('RAW DATA'!$C$2:$GL$502,'DATA CLEANING'!$B4,'RAW DATA'!DQ$2:DQ$502),"")</f>
        <v/>
      </c>
      <c r="DQ4" t="str">
        <f ca="1">IFERROR(AVERAGEIF('RAW DATA'!$C$2:$GL$502,'DATA CLEANING'!$B4,'RAW DATA'!DR$2:DR$502),"")</f>
        <v/>
      </c>
      <c r="DR4" t="str">
        <f ca="1">IFERROR(AVERAGEIF('RAW DATA'!$C$2:$GL$502,'DATA CLEANING'!$B4,'RAW DATA'!DS$2:DS$502),"")</f>
        <v/>
      </c>
      <c r="DS4" t="str">
        <f ca="1">IFERROR(AVERAGEIF('RAW DATA'!$C$2:$GL$502,'DATA CLEANING'!$B4,'RAW DATA'!DT$2:DT$502),"")</f>
        <v/>
      </c>
      <c r="DT4" t="str">
        <f ca="1">IFERROR(AVERAGEIF('RAW DATA'!$C$2:$GL$502,'DATA CLEANING'!$B4,'RAW DATA'!DU$2:DU$502),"")</f>
        <v/>
      </c>
      <c r="DU4" t="str">
        <f ca="1">IFERROR(AVERAGEIF('RAW DATA'!$C$2:$GL$502,'DATA CLEANING'!$B4,'RAW DATA'!DV$2:DV$502),"")</f>
        <v/>
      </c>
      <c r="DV4" t="str">
        <f ca="1">IFERROR(AVERAGEIF('RAW DATA'!$C$2:$GL$502,'DATA CLEANING'!$B4,'RAW DATA'!DW$2:DW$502),"")</f>
        <v/>
      </c>
      <c r="DW4" t="str">
        <f ca="1">IFERROR(AVERAGEIF('RAW DATA'!$C$2:$GL$502,'DATA CLEANING'!$B4,'RAW DATA'!DX$2:DX$502),"")</f>
        <v/>
      </c>
      <c r="DX4" s="11" t="str">
        <f ca="1">IFERROR(AVERAGEIF('RAW DATA'!$C$2:$GL$502,'DATA CLEANING'!$B4,'RAW DATA'!DY$2:DY$502),"")</f>
        <v/>
      </c>
      <c r="DY4" s="11" t="str">
        <f ca="1">IFERROR(AVERAGEIF('RAW DATA'!$C$2:$GL$502,'DATA CLEANING'!$B4,'RAW DATA'!DZ$2:DZ$502),"")</f>
        <v/>
      </c>
      <c r="DZ4" s="11" t="str">
        <f ca="1">IFERROR(AVERAGEIF('RAW DATA'!$C$2:$GL$502,'DATA CLEANING'!$B4,'RAW DATA'!EA$2:EA$502),"")</f>
        <v/>
      </c>
      <c r="EA4" s="11" t="str">
        <f ca="1">IFERROR(AVERAGEIF('RAW DATA'!$C$2:$GL$502,'DATA CLEANING'!$B4,'RAW DATA'!EB$2:EB$502),"")</f>
        <v/>
      </c>
      <c r="EB4" s="11" t="str">
        <f ca="1">IFERROR(AVERAGEIF('RAW DATA'!$C$2:$GL$502,'DATA CLEANING'!$B4,'RAW DATA'!EC$2:EC$502),"")</f>
        <v/>
      </c>
      <c r="EC4" s="11" t="str">
        <f ca="1">IFERROR(AVERAGEIF('RAW DATA'!$C$2:$GL$502,'DATA CLEANING'!$B4,'RAW DATA'!ED$2:ED$502),"")</f>
        <v/>
      </c>
      <c r="ED4" s="11" t="str">
        <f ca="1">IFERROR(AVERAGEIF('RAW DATA'!$C$2:$GL$502,'DATA CLEANING'!$B4,'RAW DATA'!EE$2:EE$502),"")</f>
        <v/>
      </c>
      <c r="EE4" s="11" t="str">
        <f ca="1">IFERROR(AVERAGEIF('RAW DATA'!$C$2:$GL$502,'DATA CLEANING'!$B4,'RAW DATA'!EF$2:EF$502),"")</f>
        <v/>
      </c>
      <c r="EF4" s="11" t="str">
        <f ca="1">IFERROR(AVERAGEIF('RAW DATA'!$C$2:$GL$502,'DATA CLEANING'!$B4,'RAW DATA'!EG$2:EG$502),"")</f>
        <v/>
      </c>
      <c r="EG4" s="11" t="str">
        <f ca="1">IFERROR(AVERAGEIF('RAW DATA'!$C$2:$GL$502,'DATA CLEANING'!$B4,'RAW DATA'!EH$2:EH$502),"")</f>
        <v/>
      </c>
      <c r="EH4" s="11" t="str">
        <f ca="1">IFERROR(AVERAGEIF('RAW DATA'!$C$2:$GL$502,'DATA CLEANING'!$B4,'RAW DATA'!EI$2:EI$502),"")</f>
        <v/>
      </c>
      <c r="EI4" s="11" t="str">
        <f ca="1">IFERROR(AVERAGEIF('RAW DATA'!$C$2:$GL$502,'DATA CLEANING'!$B4,'RAW DATA'!EJ$2:EJ$502),"")</f>
        <v/>
      </c>
      <c r="EJ4" s="11" t="str">
        <f ca="1">IFERROR(AVERAGEIF('RAW DATA'!$C$2:$GL$502,'DATA CLEANING'!$B4,'RAW DATA'!EK$2:EK$502),"")</f>
        <v/>
      </c>
      <c r="EK4" s="11" t="str">
        <f ca="1">IFERROR(AVERAGEIF('RAW DATA'!$C$2:$GL$502,'DATA CLEANING'!$B4,'RAW DATA'!EL$2:EL$502),"")</f>
        <v/>
      </c>
      <c r="EL4" s="11" t="str">
        <f ca="1">IFERROR(AVERAGEIF('RAW DATA'!$C$2:$GL$502,'DATA CLEANING'!$B4,'RAW DATA'!EM$2:EM$502),"")</f>
        <v/>
      </c>
      <c r="EM4" s="11" t="str">
        <f ca="1">IFERROR(AVERAGEIF('RAW DATA'!$C$2:$GL$502,'DATA CLEANING'!$B4,'RAW DATA'!EN$2:EN$502),"")</f>
        <v/>
      </c>
      <c r="EN4" s="11" t="str">
        <f ca="1">IFERROR(AVERAGEIF('RAW DATA'!$C$2:$GL$502,'DATA CLEANING'!$B4,'RAW DATA'!EO$2:EO$502),"")</f>
        <v/>
      </c>
      <c r="EO4" s="11" t="str">
        <f ca="1">IFERROR(AVERAGEIF('RAW DATA'!$C$2:$GL$502,'DATA CLEANING'!$B4,'RAW DATA'!EP$2:EP$502),"")</f>
        <v/>
      </c>
      <c r="EP4" s="11" t="str">
        <f ca="1">IFERROR(AVERAGEIF('RAW DATA'!$C$2:$GL$502,'DATA CLEANING'!$B4,'RAW DATA'!EQ$2:EQ$502),"")</f>
        <v/>
      </c>
      <c r="EQ4" s="11" t="str">
        <f ca="1">IFERROR(AVERAGEIF('RAW DATA'!$C$2:$GL$502,'DATA CLEANING'!$B4,'RAW DATA'!ER$2:ER$502),"")</f>
        <v/>
      </c>
      <c r="ER4" s="11" t="str">
        <f ca="1">IFERROR(AVERAGEIF('RAW DATA'!$C$2:$GL$502,'DATA CLEANING'!$B4,'RAW DATA'!ES$2:ES$502),"")</f>
        <v/>
      </c>
      <c r="ES4" s="11" t="str">
        <f ca="1">IFERROR(AVERAGEIF('RAW DATA'!$C$2:$GL$502,'DATA CLEANING'!$B4,'RAW DATA'!ET$2:ET$502),"")</f>
        <v/>
      </c>
      <c r="ET4" s="11" t="str">
        <f ca="1">IFERROR(AVERAGEIF('RAW DATA'!$C$2:$GL$502,'DATA CLEANING'!$B4,'RAW DATA'!EU$2:EU$502),"")</f>
        <v/>
      </c>
      <c r="EU4" s="11" t="str">
        <f ca="1">IFERROR(AVERAGEIF('RAW DATA'!$C$2:$GL$502,'DATA CLEANING'!$B4,'RAW DATA'!EV$2:EV$502),"")</f>
        <v/>
      </c>
      <c r="EV4" s="11" t="str">
        <f ca="1">IFERROR(AVERAGEIF('RAW DATA'!$C$2:$GL$502,'DATA CLEANING'!$B4,'RAW DATA'!EW$2:EW$502),"")</f>
        <v/>
      </c>
      <c r="EW4" s="11" t="str">
        <f ca="1">IFERROR(AVERAGEIF('RAW DATA'!$C$2:$GL$502,'DATA CLEANING'!$B4,'RAW DATA'!EX$2:EX$502),"")</f>
        <v/>
      </c>
      <c r="EX4" s="11" t="str">
        <f ca="1">IFERROR(AVERAGEIF('RAW DATA'!$C$2:$GL$502,'DATA CLEANING'!$B4,'RAW DATA'!EY$2:EY$502),"")</f>
        <v/>
      </c>
      <c r="EY4" s="11" t="str">
        <f ca="1">IFERROR(AVERAGEIF('RAW DATA'!$C$2:$GL$502,'DATA CLEANING'!$B4,'RAW DATA'!EZ$2:EZ$502),"")</f>
        <v/>
      </c>
      <c r="EZ4" s="11" t="str">
        <f ca="1">IFERROR(AVERAGEIF('RAW DATA'!$C$2:$GL$502,'DATA CLEANING'!$B4,'RAW DATA'!FA$2:FA$502),"")</f>
        <v/>
      </c>
      <c r="FA4" s="11" t="str">
        <f ca="1">IFERROR(AVERAGEIF('RAW DATA'!$C$2:$GL$502,'DATA CLEANING'!$B4,'RAW DATA'!FB$2:FB$502),"")</f>
        <v/>
      </c>
      <c r="FB4" s="11" t="str">
        <f ca="1">IFERROR(AVERAGEIF('RAW DATA'!$C$2:$GL$502,'DATA CLEANING'!$B4,'RAW DATA'!FC$2:FC$502),"")</f>
        <v/>
      </c>
      <c r="FC4" s="11" t="str">
        <f ca="1">IFERROR(AVERAGEIF('RAW DATA'!$C$2:$GL$502,'DATA CLEANING'!$B4,'RAW DATA'!FD$2:FD$502),"")</f>
        <v/>
      </c>
      <c r="FD4" s="11" t="str">
        <f ca="1">IFERROR(AVERAGEIF('RAW DATA'!$C$2:$GL$502,'DATA CLEANING'!$B4,'RAW DATA'!FE$2:FE$502),"")</f>
        <v/>
      </c>
      <c r="FE4" s="11" t="str">
        <f ca="1">IFERROR(AVERAGEIF('RAW DATA'!$C$2:$GL$502,'DATA CLEANING'!$B4,'RAW DATA'!FF$2:FF$502),"")</f>
        <v/>
      </c>
      <c r="FF4" s="11" t="str">
        <f ca="1">IFERROR(AVERAGEIF('RAW DATA'!$C$2:$GL$502,'DATA CLEANING'!$B4,'RAW DATA'!FG$2:FG$502),"")</f>
        <v/>
      </c>
      <c r="FG4" s="11" t="str">
        <f ca="1">IFERROR(AVERAGEIF('RAW DATA'!$C$2:$GL$502,'DATA CLEANING'!$B4,'RAW DATA'!FH$2:FH$502),"")</f>
        <v/>
      </c>
      <c r="FH4" s="11" t="str">
        <f ca="1">IFERROR(AVERAGEIF('RAW DATA'!$C$2:$GL$502,'DATA CLEANING'!$B4,'RAW DATA'!FI$2:FI$502),"")</f>
        <v/>
      </c>
      <c r="FI4" s="11" t="str">
        <f ca="1">IFERROR(AVERAGEIF('RAW DATA'!$C$2:$GL$502,'DATA CLEANING'!$B4,'RAW DATA'!FJ$2:FJ$502),"")</f>
        <v/>
      </c>
      <c r="FJ4" s="11" t="str">
        <f ca="1">IFERROR(AVERAGEIF('RAW DATA'!$C$2:$GL$502,'DATA CLEANING'!$B4,'RAW DATA'!FK$2:FK$502),"")</f>
        <v/>
      </c>
      <c r="FK4" s="11" t="str">
        <f ca="1">IFERROR(AVERAGEIF('RAW DATA'!$C$2:$GL$502,'DATA CLEANING'!$B4,'RAW DATA'!FL$2:FL$502),"")</f>
        <v/>
      </c>
      <c r="FL4" s="11" t="str">
        <f ca="1">IFERROR(AVERAGEIF('RAW DATA'!$C$2:$GL$502,'DATA CLEANING'!$B4,'RAW DATA'!FM$2:FM$502),"")</f>
        <v/>
      </c>
      <c r="FM4" s="11" t="str">
        <f ca="1">IFERROR(AVERAGEIF('RAW DATA'!$C$2:$GL$502,'DATA CLEANING'!$B4,'RAW DATA'!FN$2:FN$502),"")</f>
        <v/>
      </c>
      <c r="FN4" s="11" t="str">
        <f ca="1">IFERROR(AVERAGEIF('RAW DATA'!$C$2:$GL$502,'DATA CLEANING'!$B4,'RAW DATA'!FO$2:FO$502),"")</f>
        <v/>
      </c>
      <c r="FO4" s="11" t="str">
        <f ca="1">IFERROR(AVERAGEIF('RAW DATA'!$C$2:$GL$502,'DATA CLEANING'!$B4,'RAW DATA'!FP$2:FP$502),"")</f>
        <v/>
      </c>
      <c r="FP4" s="11" t="str">
        <f ca="1">IFERROR(AVERAGEIF('RAW DATA'!$C$2:$GL$502,'DATA CLEANING'!$B4,'RAW DATA'!FQ$2:FQ$502),"")</f>
        <v/>
      </c>
      <c r="FQ4" s="11" t="str">
        <f ca="1">IFERROR(AVERAGEIF('RAW DATA'!$C$2:$GL$502,'DATA CLEANING'!$B4,'RAW DATA'!FR$2:FR$502),"")</f>
        <v/>
      </c>
      <c r="FR4" s="11" t="str">
        <f ca="1">IFERROR(AVERAGEIF('RAW DATA'!$C$2:$GL$502,'DATA CLEANING'!$B4,'RAW DATA'!FS$2:FS$502),"")</f>
        <v/>
      </c>
      <c r="FS4" s="11" t="str">
        <f ca="1">IFERROR(AVERAGEIF('RAW DATA'!$C$2:$GL$502,'DATA CLEANING'!$B4,'RAW DATA'!FT$2:FT$502),"")</f>
        <v/>
      </c>
      <c r="FT4" s="11" t="str">
        <f ca="1">IFERROR(AVERAGEIF('RAW DATA'!$C$2:$GL$502,'DATA CLEANING'!$B4,'RAW DATA'!FU$2:FU$502),"")</f>
        <v/>
      </c>
      <c r="FU4" s="11" t="str">
        <f ca="1">IFERROR(AVERAGEIF('RAW DATA'!$C$2:$GL$502,'DATA CLEANING'!$B4,'RAW DATA'!FV$2:FV$502),"")</f>
        <v/>
      </c>
      <c r="FV4" s="11" t="str">
        <f ca="1">IFERROR(AVERAGEIF('RAW DATA'!$C$2:$GL$502,'DATA CLEANING'!$B4,'RAW DATA'!FW$2:FW$502),"")</f>
        <v/>
      </c>
      <c r="FW4" s="11" t="str">
        <f ca="1">IFERROR(AVERAGEIF('RAW DATA'!$C$2:$GL$502,'DATA CLEANING'!$B4,'RAW DATA'!FX$2:FX$502),"")</f>
        <v/>
      </c>
      <c r="FX4" s="11" t="str">
        <f ca="1">IFERROR(AVERAGEIF('RAW DATA'!$C$2:$GL$502,'DATA CLEANING'!$B4,'RAW DATA'!FY$2:FY$502),"")</f>
        <v/>
      </c>
      <c r="FY4" s="11" t="str">
        <f ca="1">IFERROR(AVERAGEIF('RAW DATA'!$C$2:$GL$502,'DATA CLEANING'!$B4,'RAW DATA'!FZ$2:FZ$502),"")</f>
        <v/>
      </c>
      <c r="FZ4" s="11" t="str">
        <f ca="1">IFERROR(AVERAGEIF('RAW DATA'!$C$2:$GL$502,'DATA CLEANING'!$B4,'RAW DATA'!GA$2:GA$502),"")</f>
        <v/>
      </c>
      <c r="GA4" s="11" t="str">
        <f ca="1">IFERROR(AVERAGEIF('RAW DATA'!$C$2:$GL$502,'DATA CLEANING'!$B4,'RAW DATA'!GB$2:GB$502),"")</f>
        <v/>
      </c>
      <c r="GB4" s="11" t="str">
        <f ca="1">IFERROR(AVERAGEIF('RAW DATA'!$C$2:$GL$502,'DATA CLEANING'!$B4,'RAW DATA'!GC$2:GC$502),"")</f>
        <v/>
      </c>
      <c r="GC4" s="11" t="str">
        <f ca="1">IFERROR(AVERAGEIF('RAW DATA'!$C$2:$GL$502,'DATA CLEANING'!$B4,'RAW DATA'!GD$2:GD$502),"")</f>
        <v/>
      </c>
      <c r="GD4" s="11" t="str">
        <f ca="1">IFERROR(AVERAGEIF('RAW DATA'!$C$2:$GL$502,'DATA CLEANING'!$B4,'RAW DATA'!GE$2:GE$502),"")</f>
        <v/>
      </c>
      <c r="GE4" s="11" t="str">
        <f ca="1">IFERROR(AVERAGEIF('RAW DATA'!$C$2:$GL$502,'DATA CLEANING'!$B4,'RAW DATA'!GF$2:GF$502),"")</f>
        <v/>
      </c>
      <c r="GF4" s="11" t="str">
        <f ca="1">IFERROR(AVERAGEIF('RAW DATA'!$C$2:$GL$502,'DATA CLEANING'!$B4,'RAW DATA'!GG$2:GG$502),"")</f>
        <v/>
      </c>
      <c r="GG4" s="11" t="str">
        <f ca="1">IFERROR(AVERAGEIF('RAW DATA'!$C$2:$GL$502,'DATA CLEANING'!$B4,'RAW DATA'!GH$2:GH$502),"")</f>
        <v/>
      </c>
      <c r="GH4" s="11" t="str">
        <f ca="1">IFERROR(AVERAGEIF('RAW DATA'!$C$2:$GL$502,'DATA CLEANING'!$B4,'RAW DATA'!GI$2:GI$502),"")</f>
        <v/>
      </c>
      <c r="GI4" s="11" t="str">
        <f ca="1">IFERROR(AVERAGEIF('RAW DATA'!$C$2:$GL$502,'DATA CLEANING'!$B4,'RAW DATA'!GJ$2:GJ$502),"")</f>
        <v/>
      </c>
      <c r="GJ4" s="11" t="str">
        <f ca="1">IFERROR(AVERAGEIF('RAW DATA'!$C$2:$GL$502,'DATA CLEANING'!$B4,'RAW DATA'!GK$2:GK$502),"")</f>
        <v/>
      </c>
      <c r="GK4" s="11" t="str">
        <f ca="1">IFERROR(AVERAGEIF('RAW DATA'!$C$2:$GL$502,'DATA CLEANING'!$B4,'RAW DATA'!GL$2:GL$502),"")</f>
        <v/>
      </c>
    </row>
    <row r="5" spans="2:193" x14ac:dyDescent="0.55000000000000004">
      <c r="B5" t="s">
        <v>14</v>
      </c>
      <c r="C5">
        <f ca="1">IFERROR(AVERAGEIF('RAW DATA'!$C$2:$GL$502,'DATA CLEANING'!$B5,'RAW DATA'!D$2:D$502),"")</f>
        <v>58.769549999999988</v>
      </c>
      <c r="D5">
        <f ca="1">IFERROR(AVERAGEIF('RAW DATA'!$C$2:$GL$502,'DATA CLEANING'!$B5,'RAW DATA'!E$2:E$502),"")</f>
        <v>60.01103673469386</v>
      </c>
      <c r="E5">
        <f ca="1">IFERROR(AVERAGEIF('RAW DATA'!$C$2:$GL$502,'DATA CLEANING'!$B5,'RAW DATA'!F$2:F$502),"")</f>
        <v>65.134346938775508</v>
      </c>
      <c r="F5">
        <f ca="1">IFERROR(AVERAGEIF('RAW DATA'!$C$2:$GL$502,'DATA CLEANING'!$B5,'RAW DATA'!G$2:G$502),"")</f>
        <v>64.193083673469374</v>
      </c>
      <c r="G5">
        <f ca="1">IFERROR(AVERAGEIF('RAW DATA'!$C$2:$GL$502,'DATA CLEANING'!$B5,'RAW DATA'!H$2:H$502),"")</f>
        <v>67.328452083333346</v>
      </c>
      <c r="H5">
        <f ca="1">IFERROR(AVERAGEIF('RAW DATA'!$C$2:$GL$502,'DATA CLEANING'!$B5,'RAW DATA'!I$2:I$502),"")</f>
        <v>66.097387499999996</v>
      </c>
      <c r="I5">
        <f ca="1">IFERROR(AVERAGEIF('RAW DATA'!$C$2:$GL$502,'DATA CLEANING'!$B5,'RAW DATA'!J$2:J$502),"")</f>
        <v>67.337658333333337</v>
      </c>
      <c r="J5">
        <f ca="1">IFERROR(AVERAGEIF('RAW DATA'!$C$2:$GL$502,'DATA CLEANING'!$B5,'RAW DATA'!K$2:K$502),"")</f>
        <v>68.886672916666683</v>
      </c>
      <c r="K5">
        <f ca="1">IFERROR(AVERAGEIF('RAW DATA'!$C$2:$GL$502,'DATA CLEANING'!$B5,'RAW DATA'!L$2:L$502),"")</f>
        <v>69.552212499999982</v>
      </c>
      <c r="L5">
        <f ca="1">IFERROR(AVERAGEIF('RAW DATA'!$C$2:$GL$502,'DATA CLEANING'!$B5,'RAW DATA'!M$2:M$502),"")</f>
        <v>70.376518749999988</v>
      </c>
      <c r="M5">
        <f ca="1">IFERROR(AVERAGEIF('RAW DATA'!$C$2:$GL$502,'DATA CLEANING'!$B5,'RAW DATA'!N$2:N$502),"")</f>
        <v>70.829620833333323</v>
      </c>
      <c r="N5">
        <f ca="1">IFERROR(AVERAGEIF('RAW DATA'!$C$2:$GL$502,'DATA CLEANING'!$B5,'RAW DATA'!O$2:O$502),"")</f>
        <v>71.475089583333329</v>
      </c>
      <c r="O5">
        <f ca="1">IFERROR(AVERAGEIF('RAW DATA'!$C$2:$GL$502,'DATA CLEANING'!$B5,'RAW DATA'!P$2:P$502),"")</f>
        <v>74.700137500000025</v>
      </c>
      <c r="P5">
        <f ca="1">IFERROR(AVERAGEIF('RAW DATA'!$C$2:$GL$502,'DATA CLEANING'!$B5,'RAW DATA'!Q$2:Q$502),"")</f>
        <v>77.966539583333343</v>
      </c>
      <c r="Q5">
        <f ca="1">IFERROR(AVERAGEIF('RAW DATA'!$C$2:$GL$502,'DATA CLEANING'!$B5,'RAW DATA'!R$2:R$502),"")</f>
        <v>78.578356249999999</v>
      </c>
      <c r="R5">
        <f ca="1">IFERROR(AVERAGEIF('RAW DATA'!$C$2:$GL$502,'DATA CLEANING'!$B5,'RAW DATA'!S$2:S$502),"")</f>
        <v>80.915754166666673</v>
      </c>
      <c r="S5">
        <f ca="1">IFERROR(AVERAGEIF('RAW DATA'!$C$2:$GL$502,'DATA CLEANING'!$B5,'RAW DATA'!T$2:T$502),"")</f>
        <v>84.540308333333329</v>
      </c>
      <c r="T5">
        <f ca="1">IFERROR(AVERAGEIF('RAW DATA'!$C$2:$GL$502,'DATA CLEANING'!$B5,'RAW DATA'!U$2:U$502),"")</f>
        <v>83.883279166666668</v>
      </c>
      <c r="U5">
        <f ca="1">IFERROR(AVERAGEIF('RAW DATA'!$C$2:$GL$502,'DATA CLEANING'!$B5,'RAW DATA'!V$2:V$502),"")</f>
        <v>88.168804166666675</v>
      </c>
      <c r="V5">
        <f ca="1">IFERROR(AVERAGEIF('RAW DATA'!$C$2:$GL$502,'DATA CLEANING'!$B5,'RAW DATA'!W$2:W$502),"")</f>
        <v>88.698704166666673</v>
      </c>
      <c r="W5">
        <f ca="1">IFERROR(AVERAGEIF('RAW DATA'!$C$2:$GL$502,'DATA CLEANING'!$B5,'RAW DATA'!X$2:X$502),"")</f>
        <v>90.344237500000006</v>
      </c>
      <c r="X5">
        <f ca="1">IFERROR(AVERAGEIF('RAW DATA'!$C$2:$GL$502,'DATA CLEANING'!$B5,'RAW DATA'!Y$2:Y$502),"")</f>
        <v>94.903262499999983</v>
      </c>
      <c r="Y5">
        <f ca="1">IFERROR(AVERAGEIF('RAW DATA'!$C$2:$GL$502,'DATA CLEANING'!$B5,'RAW DATA'!Z$2:Z$502),"")</f>
        <v>96.539987499999953</v>
      </c>
      <c r="Z5">
        <f ca="1">IFERROR(AVERAGEIF('RAW DATA'!$C$2:$GL$502,'DATA CLEANING'!$B5,'RAW DATA'!AA$2:AA$502),"")</f>
        <v>96.264727083333355</v>
      </c>
      <c r="AA5">
        <f ca="1">IFERROR(AVERAGEIF('RAW DATA'!$C$2:$GL$502,'DATA CLEANING'!$B5,'RAW DATA'!AB$2:AB$502),"")</f>
        <v>106.65033125000001</v>
      </c>
      <c r="AB5">
        <f ca="1">IFERROR(AVERAGEIF('RAW DATA'!$C$2:$GL$502,'DATA CLEANING'!$B5,'RAW DATA'!AC$2:AC$502),"")</f>
        <v>105.85722291666671</v>
      </c>
      <c r="AC5">
        <f ca="1">IFERROR(AVERAGEIF('RAW DATA'!$C$2:$GL$502,'DATA CLEANING'!$B5,'RAW DATA'!AD$2:AD$502),"")</f>
        <v>106.95054166666667</v>
      </c>
      <c r="AD5">
        <f ca="1">IFERROR(AVERAGEIF('RAW DATA'!$C$2:$GL$502,'DATA CLEANING'!$B5,'RAW DATA'!AE$2:AE$502),"")</f>
        <v>108.21808750000002</v>
      </c>
      <c r="AE5">
        <f ca="1">IFERROR(AVERAGEIF('RAW DATA'!$C$2:$GL$502,'DATA CLEANING'!$B5,'RAW DATA'!AF$2:AF$502),"")</f>
        <v>114.45388125000001</v>
      </c>
      <c r="AF5">
        <f ca="1">IFERROR(AVERAGEIF('RAW DATA'!$C$2:$GL$502,'DATA CLEANING'!$B5,'RAW DATA'!AG$2:AG$502),"")</f>
        <v>115.12303541666665</v>
      </c>
      <c r="AG5">
        <f ca="1">IFERROR(AVERAGEIF('RAW DATA'!$C$2:$GL$502,'DATA CLEANING'!$B5,'RAW DATA'!AH$2:AH$502),"")</f>
        <v>114.94003125</v>
      </c>
      <c r="AH5">
        <f ca="1">IFERROR(AVERAGEIF('RAW DATA'!$C$2:$GL$502,'DATA CLEANING'!$B5,'RAW DATA'!AI$2:AI$502),"")</f>
        <v>124.43957499999999</v>
      </c>
      <c r="AI5">
        <f ca="1">IFERROR(AVERAGEIF('RAW DATA'!$C$2:$GL$502,'DATA CLEANING'!$B5,'RAW DATA'!AJ$2:AJ$502),"")</f>
        <v>126.71814583333334</v>
      </c>
      <c r="AJ5">
        <f ca="1">IFERROR(AVERAGEIF('RAW DATA'!$C$2:$GL$502,'DATA CLEANING'!$B5,'RAW DATA'!AK$2:AK$502),"")</f>
        <v>113.12727916666667</v>
      </c>
      <c r="AK5">
        <f ca="1">IFERROR(AVERAGEIF('RAW DATA'!$C$2:$GL$502,'DATA CLEANING'!$B5,'RAW DATA'!AL$2:AL$502),"")</f>
        <v>113.48855625000003</v>
      </c>
      <c r="AL5">
        <f ca="1">IFERROR(AVERAGEIF('RAW DATA'!$C$2:$GL$502,'DATA CLEANING'!$B5,'RAW DATA'!AM$2:AM$502),"")</f>
        <v>103.71666458333335</v>
      </c>
      <c r="AM5">
        <f ca="1">IFERROR(AVERAGEIF('RAW DATA'!$C$2:$GL$502,'DATA CLEANING'!$B5,'RAW DATA'!AN$2:AN$502),"")</f>
        <v>115.5277395833333</v>
      </c>
      <c r="AN5">
        <f ca="1">IFERROR(AVERAGEIF('RAW DATA'!$C$2:$GL$502,'DATA CLEANING'!$B5,'RAW DATA'!AO$2:AO$502),"")</f>
        <v>123.4920125</v>
      </c>
      <c r="AO5">
        <f ca="1">IFERROR(AVERAGEIF('RAW DATA'!$C$2:$GL$502,'DATA CLEANING'!$B5,'RAW DATA'!AP$2:AP$502),"")</f>
        <v>127.53360625000001</v>
      </c>
      <c r="AP5">
        <f ca="1">IFERROR(AVERAGEIF('RAW DATA'!$C$2:$GL$502,'DATA CLEANING'!$B5,'RAW DATA'!AQ$2:AQ$502),"")</f>
        <v>134.79046458333329</v>
      </c>
      <c r="AQ5">
        <f ca="1">IFERROR(AVERAGEIF('RAW DATA'!$C$2:$GL$502,'DATA CLEANING'!$B5,'RAW DATA'!AR$2:AR$502),"")</f>
        <v>129.35297499999999</v>
      </c>
      <c r="AR5">
        <f ca="1">IFERROR(AVERAGEIF('RAW DATA'!$C$2:$GL$502,'DATA CLEANING'!$B5,'RAW DATA'!AS$2:AS$502),"")</f>
        <v>135.44879583333338</v>
      </c>
      <c r="AS5">
        <f ca="1">IFERROR(AVERAGEIF('RAW DATA'!$C$2:$GL$502,'DATA CLEANING'!$B5,'RAW DATA'!AT$2:AT$502),"")</f>
        <v>137.24135000000004</v>
      </c>
      <c r="AT5">
        <f ca="1">IFERROR(AVERAGEIF('RAW DATA'!$C$2:$GL$502,'DATA CLEANING'!$B5,'RAW DATA'!AU$2:AU$502),"")</f>
        <v>136.00517291666668</v>
      </c>
      <c r="AU5">
        <f ca="1">IFERROR(AVERAGEIF('RAW DATA'!$C$2:$GL$502,'DATA CLEANING'!$B5,'RAW DATA'!AV$2:AV$502),"")</f>
        <v>132.49578749999998</v>
      </c>
      <c r="AV5">
        <f ca="1">IFERROR(AVERAGEIF('RAW DATA'!$C$2:$GL$502,'DATA CLEANING'!$B5,'RAW DATA'!AW$2:AW$502),"")</f>
        <v>131.95369791666664</v>
      </c>
      <c r="AW5">
        <f ca="1">IFERROR(AVERAGEIF('RAW DATA'!$C$2:$GL$502,'DATA CLEANING'!$B5,'RAW DATA'!AX$2:AX$502),"")</f>
        <v>142.55521041666665</v>
      </c>
      <c r="AX5">
        <f ca="1">IFERROR(AVERAGEIF('RAW DATA'!$C$2:$GL$502,'DATA CLEANING'!$B5,'RAW DATA'!AY$2:AY$502),"")</f>
        <v>144.98226666666667</v>
      </c>
      <c r="AY5">
        <f ca="1">IFERROR(AVERAGEIF('RAW DATA'!$C$2:$GL$502,'DATA CLEANING'!$B5,'RAW DATA'!AZ$2:AZ$502),"")</f>
        <v>153.24450208333337</v>
      </c>
      <c r="AZ5">
        <f ca="1">IFERROR(AVERAGEIF('RAW DATA'!$C$2:$GL$502,'DATA CLEANING'!$B5,'RAW DATA'!BA$2:BA$502),"")</f>
        <v>144.82895208333329</v>
      </c>
      <c r="BA5">
        <f ca="1">IFERROR(AVERAGEIF('RAW DATA'!$C$2:$GL$502,'DATA CLEANING'!$B5,'RAW DATA'!BB$2:BB$502),"")</f>
        <v>131.02934893617018</v>
      </c>
      <c r="BB5">
        <f ca="1">IFERROR(AVERAGEIF('RAW DATA'!$C$2:$GL$502,'DATA CLEANING'!$B5,'RAW DATA'!BC$2:BC$502),"")</f>
        <v>149.42278297872346</v>
      </c>
      <c r="BC5">
        <f ca="1">IFERROR(AVERAGEIF('RAW DATA'!$C$2:$GL$502,'DATA CLEANING'!$B5,'RAW DATA'!BD$2:BD$502),"")</f>
        <v>164.31588695652175</v>
      </c>
      <c r="BD5">
        <f ca="1">IFERROR(AVERAGEIF('RAW DATA'!$C$2:$GL$502,'DATA CLEANING'!$B5,'RAW DATA'!BE$2:BE$502),"")</f>
        <v>170.40651086956515</v>
      </c>
      <c r="BE5">
        <f ca="1">IFERROR(AVERAGEIF('RAW DATA'!$C$2:$GL$502,'DATA CLEANING'!$B5,'RAW DATA'!BF$2:BF$502),"")</f>
        <v>178.81275869565215</v>
      </c>
      <c r="BF5">
        <f ca="1">IFERROR(AVERAGEIF('RAW DATA'!$C$2:$GL$502,'DATA CLEANING'!$B5,'RAW DATA'!BG$2:BG$502),"")</f>
        <v>190.85864565217392</v>
      </c>
      <c r="BG5">
        <f ca="1">IFERROR(AVERAGEIF('RAW DATA'!$C$2:$GL$502,'DATA CLEANING'!$B5,'RAW DATA'!BH$2:BH$502),"")</f>
        <v>184.74987608695653</v>
      </c>
      <c r="BH5">
        <f ca="1">IFERROR(AVERAGEIF('RAW DATA'!$C$2:$GL$502,'DATA CLEANING'!$B5,'RAW DATA'!BI$2:BI$502),"")</f>
        <v>180.4281652173913</v>
      </c>
      <c r="BI5">
        <f ca="1">IFERROR(AVERAGEIF('RAW DATA'!$C$2:$GL$502,'DATA CLEANING'!$B5,'RAW DATA'!BJ$2:BJ$502),"")</f>
        <v>198.97192826086956</v>
      </c>
      <c r="BJ5">
        <f ca="1">IFERROR(AVERAGEIF('RAW DATA'!$C$2:$GL$502,'DATA CLEANING'!$B5,'RAW DATA'!BK$2:BK$502),"")</f>
        <v>210.12551304347832</v>
      </c>
      <c r="BK5">
        <f ca="1">IFERROR(AVERAGEIF('RAW DATA'!$C$2:$GL$502,'DATA CLEANING'!$B5,'RAW DATA'!BL$2:BL$502),"")</f>
        <v>201.23611304347824</v>
      </c>
      <c r="BL5">
        <f ca="1">IFERROR(AVERAGEIF('RAW DATA'!$C$2:$GL$502,'DATA CLEANING'!$B5,'RAW DATA'!BM$2:BM$502),"")</f>
        <v>200.1428739130435</v>
      </c>
      <c r="BM5">
        <f ca="1">IFERROR(AVERAGEIF('RAW DATA'!$C$2:$GL$502,'DATA CLEANING'!$B5,'RAW DATA'!BN$2:BN$502),"")</f>
        <v>204.1786760869565</v>
      </c>
      <c r="BN5">
        <f ca="1">IFERROR(AVERAGEIF('RAW DATA'!$C$2:$GL$502,'DATA CLEANING'!$B5,'RAW DATA'!BO$2:BO$502),"")</f>
        <v>214.98380869565213</v>
      </c>
      <c r="BO5">
        <f ca="1">IFERROR(AVERAGEIF('RAW DATA'!$C$2:$GL$502,'DATA CLEANING'!$B5,'RAW DATA'!BP$2:BP$502),"")</f>
        <v>212.36395869565217</v>
      </c>
      <c r="BP5">
        <f ca="1">IFERROR(AVERAGEIF('RAW DATA'!$C$2:$GL$502,'DATA CLEANING'!$B5,'RAW DATA'!BQ$2:BQ$502),"")</f>
        <v>224.43765217391302</v>
      </c>
      <c r="BQ5">
        <f ca="1">IFERROR(AVERAGEIF('RAW DATA'!$C$2:$GL$502,'DATA CLEANING'!$B5,'RAW DATA'!BR$2:BR$502),"")</f>
        <v>235.03289565217395</v>
      </c>
      <c r="BR5">
        <f ca="1">IFERROR(AVERAGEIF('RAW DATA'!$C$2:$GL$502,'DATA CLEANING'!$B5,'RAW DATA'!BS$2:BS$502),"")</f>
        <v>240.35259333333326</v>
      </c>
      <c r="BS5">
        <f ca="1">IFERROR(AVERAGEIF('RAW DATA'!$C$2:$GL$502,'DATA CLEANING'!$B5,'RAW DATA'!BT$2:BT$502),"")</f>
        <v>232.33163636363636</v>
      </c>
      <c r="BT5">
        <f ca="1">IFERROR(AVERAGEIF('RAW DATA'!$C$2:$GL$502,'DATA CLEANING'!$B5,'RAW DATA'!BU$2:BU$502),"")</f>
        <v>252.8569204545455</v>
      </c>
      <c r="BU5">
        <f ca="1">IFERROR(AVERAGEIF('RAW DATA'!$C$2:$GL$502,'DATA CLEANING'!$B5,'RAW DATA'!BV$2:BV$502),"")</f>
        <v>240.66562045454546</v>
      </c>
      <c r="BV5">
        <f ca="1">IFERROR(AVERAGEIF('RAW DATA'!$C$2:$GL$502,'DATA CLEANING'!$B5,'RAW DATA'!BW$2:BW$502),"")</f>
        <v>249.45111136363633</v>
      </c>
      <c r="BW5">
        <f ca="1">IFERROR(AVERAGEIF('RAW DATA'!$C$2:$GL$502,'DATA CLEANING'!$B5,'RAW DATA'!BX$2:BX$502),"")</f>
        <v>222.10079545454548</v>
      </c>
      <c r="BX5">
        <f ca="1">IFERROR(AVERAGEIF('RAW DATA'!$C$2:$GL$502,'DATA CLEANING'!$B5,'RAW DATA'!BY$2:BY$502),"")</f>
        <v>205.39210681818179</v>
      </c>
      <c r="BY5">
        <f ca="1">IFERROR(AVERAGEIF('RAW DATA'!$C$2:$GL$502,'DATA CLEANING'!$B5,'RAW DATA'!BZ$2:BZ$502),"")</f>
        <v>212.16847954545457</v>
      </c>
      <c r="BZ5">
        <f ca="1">IFERROR(AVERAGEIF('RAW DATA'!$C$2:$GL$502,'DATA CLEANING'!$B5,'RAW DATA'!CA$2:CA$502),"")</f>
        <v>186.82514090909089</v>
      </c>
      <c r="CA5">
        <f ca="1">IFERROR(AVERAGEIF('RAW DATA'!$C$2:$GL$502,'DATA CLEANING'!$B5,'RAW DATA'!CB$2:CB$502),"")</f>
        <v>186.72925681818177</v>
      </c>
      <c r="CB5">
        <f ca="1">IFERROR(AVERAGEIF('RAW DATA'!$C$2:$GL$502,'DATA CLEANING'!$B5,'RAW DATA'!CC$2:CC$502),"")</f>
        <v>174.3439318181818</v>
      </c>
      <c r="CC5">
        <f ca="1">IFERROR(AVERAGEIF('RAW DATA'!$C$2:$GL$502,'DATA CLEANING'!$B5,'RAW DATA'!CD$2:CD$502),"")</f>
        <v>194.85812499999994</v>
      </c>
      <c r="CD5">
        <f ca="1">IFERROR(AVERAGEIF('RAW DATA'!$C$2:$GL$502,'DATA CLEANING'!$B5,'RAW DATA'!CE$2:CE$502),"")</f>
        <v>187.7093909090909</v>
      </c>
      <c r="CE5">
        <f ca="1">IFERROR(AVERAGEIF('RAW DATA'!$C$2:$GL$502,'DATA CLEANING'!$B5,'RAW DATA'!CF$2:CF$502),"")</f>
        <v>169.06420454545454</v>
      </c>
      <c r="CF5">
        <f ca="1">IFERROR(AVERAGEIF('RAW DATA'!$C$2:$GL$502,'DATA CLEANING'!$B5,'RAW DATA'!CG$2:CG$502),"")</f>
        <v>184.18046511627907</v>
      </c>
      <c r="CG5">
        <f ca="1">IFERROR(AVERAGEIF('RAW DATA'!$C$2:$GL$502,'DATA CLEANING'!$B5,'RAW DATA'!CH$2:CH$502),"")</f>
        <v>196.93372093023254</v>
      </c>
      <c r="CH5">
        <f ca="1">IFERROR(AVERAGEIF('RAW DATA'!$C$2:$GL$502,'DATA CLEANING'!$B5,'RAW DATA'!CI$2:CI$502),"")</f>
        <v>185.09267441860467</v>
      </c>
      <c r="CI5">
        <f ca="1">IFERROR(AVERAGEIF('RAW DATA'!$C$2:$GL$502,'DATA CLEANING'!$B5,'RAW DATA'!CJ$2:CJ$502),"")</f>
        <v>199.2687209302326</v>
      </c>
      <c r="CJ5">
        <f ca="1">IFERROR(AVERAGEIF('RAW DATA'!$C$2:$GL$502,'DATA CLEANING'!$B5,'RAW DATA'!CK$2:CK$502),"")</f>
        <v>192.64267441860463</v>
      </c>
      <c r="CK5">
        <f ca="1">IFERROR(AVERAGEIF('RAW DATA'!$C$2:$GL$502,'DATA CLEANING'!$B5,'RAW DATA'!CL$2:CL$502),"")</f>
        <v>204.42918604651163</v>
      </c>
      <c r="CL5">
        <f ca="1">IFERROR(AVERAGEIF('RAW DATA'!$C$2:$GL$502,'DATA CLEANING'!$B5,'RAW DATA'!CM$2:CM$502),"")</f>
        <v>204.87337209302331</v>
      </c>
      <c r="CM5">
        <f ca="1">IFERROR(AVERAGEIF('RAW DATA'!$C$2:$GL$502,'DATA CLEANING'!$B5,'RAW DATA'!CN$2:CN$502),"")</f>
        <v>217.95069767441862</v>
      </c>
      <c r="CN5">
        <f ca="1">IFERROR(AVERAGEIF('RAW DATA'!$C$2:$GL$502,'DATA CLEANING'!$B5,'RAW DATA'!CO$2:CO$502),"")</f>
        <v>227.6751162790697</v>
      </c>
      <c r="CO5">
        <f ca="1">IFERROR(AVERAGEIF('RAW DATA'!$C$2:$GL$502,'DATA CLEANING'!$B5,'RAW DATA'!CP$2:CP$502),"")</f>
        <v>235.44941860465119</v>
      </c>
      <c r="CP5">
        <f ca="1">IFERROR(AVERAGEIF('RAW DATA'!$C$2:$GL$502,'DATA CLEANING'!$B5,'RAW DATA'!CQ$2:CQ$502),"")</f>
        <v>236.09348837209308</v>
      </c>
      <c r="CQ5">
        <f ca="1">IFERROR(AVERAGEIF('RAW DATA'!$C$2:$GL$502,'DATA CLEANING'!$B5,'RAW DATA'!CR$2:CR$502),"")</f>
        <v>225.30500000000004</v>
      </c>
      <c r="CR5">
        <f ca="1">IFERROR(AVERAGEIF('RAW DATA'!$C$2:$GL$502,'DATA CLEANING'!$B5,'RAW DATA'!CS$2:CS$502),"")</f>
        <v>222.51232558139529</v>
      </c>
      <c r="CS5">
        <f ca="1">IFERROR(AVERAGEIF('RAW DATA'!$C$2:$GL$502,'DATA CLEANING'!$B5,'RAW DATA'!CT$2:CT$502),"")</f>
        <v>252.24988372093037</v>
      </c>
      <c r="CT5">
        <f ca="1">IFERROR(AVERAGEIF('RAW DATA'!$C$2:$GL$502,'DATA CLEANING'!$B5,'RAW DATA'!CU$2:CU$502),"")</f>
        <v>261.54116279069763</v>
      </c>
      <c r="CU5">
        <f ca="1">IFERROR(AVERAGEIF('RAW DATA'!$C$2:$GL$502,'DATA CLEANING'!$B5,'RAW DATA'!CV$2:CV$502),"")</f>
        <v>270.30151162790696</v>
      </c>
      <c r="CV5">
        <f ca="1">IFERROR(AVERAGEIF('RAW DATA'!$C$2:$GL$502,'DATA CLEANING'!$B5,'RAW DATA'!CW$2:CW$502),"")</f>
        <v>279.30430232558143</v>
      </c>
      <c r="CW5">
        <f ca="1">IFERROR(AVERAGEIF('RAW DATA'!$C$2:$GL$502,'DATA CLEANING'!$B5,'RAW DATA'!CX$2:CX$502),"")</f>
        <v>278.31220930232564</v>
      </c>
      <c r="CX5">
        <f ca="1">IFERROR(AVERAGEIF('RAW DATA'!$C$2:$GL$502,'DATA CLEANING'!$B5,'RAW DATA'!CY$2:CY$502),"")</f>
        <v>257.21151162790693</v>
      </c>
      <c r="CY5">
        <f ca="1">IFERROR(AVERAGEIF('RAW DATA'!$C$2:$GL$502,'DATA CLEANING'!$B5,'RAW DATA'!CZ$2:CZ$502),"")</f>
        <v>263.43593023255812</v>
      </c>
      <c r="CZ5">
        <f ca="1">IFERROR(AVERAGEIF('RAW DATA'!$C$2:$GL$502,'DATA CLEANING'!$B5,'RAW DATA'!DA$2:DA$502),"")</f>
        <v>283.41197674418595</v>
      </c>
      <c r="DA5">
        <f ca="1">IFERROR(AVERAGEIF('RAW DATA'!$C$2:$GL$502,'DATA CLEANING'!$B5,'RAW DATA'!DB$2:DB$502),"")</f>
        <v>288.84686046511632</v>
      </c>
      <c r="DB5">
        <f ca="1">IFERROR(AVERAGEIF('RAW DATA'!$C$2:$GL$502,'DATA CLEANING'!$B5,'RAW DATA'!DC$2:DC$502),"")</f>
        <v>299.22813953488361</v>
      </c>
      <c r="DC5">
        <f ca="1">IFERROR(AVERAGEIF('RAW DATA'!$C$2:$GL$502,'DATA CLEANING'!$B5,'RAW DATA'!DD$2:DD$502),"")</f>
        <v>308.09488372093028</v>
      </c>
      <c r="DD5">
        <f ca="1">IFERROR(AVERAGEIF('RAW DATA'!$C$2:$GL$502,'DATA CLEANING'!$B5,'RAW DATA'!DE$2:DE$502),"")</f>
        <v>313.06848837209304</v>
      </c>
      <c r="DE5">
        <f ca="1">IFERROR(AVERAGEIF('RAW DATA'!$C$2:$GL$502,'DATA CLEANING'!$B5,'RAW DATA'!DF$2:DF$502),"")</f>
        <v>343.08651162790699</v>
      </c>
      <c r="DF5">
        <f ca="1">IFERROR(AVERAGEIF('RAW DATA'!$C$2:$GL$502,'DATA CLEANING'!$B5,'RAW DATA'!DG$2:DG$502),"")</f>
        <v>324.55139534883705</v>
      </c>
      <c r="DG5" t="str">
        <f ca="1">IFERROR(AVERAGEIF('RAW DATA'!$C$2:$GL$502,'DATA CLEANING'!$B5,'RAW DATA'!DH$2:DH$502),"")</f>
        <v/>
      </c>
      <c r="DH5" t="str">
        <f ca="1">IFERROR(AVERAGEIF('RAW DATA'!$C$2:$GL$502,'DATA CLEANING'!$B5,'RAW DATA'!DI$2:DI$502),"")</f>
        <v/>
      </c>
      <c r="DI5" t="str">
        <f ca="1">IFERROR(AVERAGEIF('RAW DATA'!$C$2:$GL$502,'DATA CLEANING'!$B5,'RAW DATA'!DJ$2:DJ$502),"")</f>
        <v/>
      </c>
      <c r="DJ5" t="str">
        <f ca="1">IFERROR(AVERAGEIF('RAW DATA'!$C$2:$GL$502,'DATA CLEANING'!$B5,'RAW DATA'!DK$2:DK$502),"")</f>
        <v/>
      </c>
      <c r="DK5" t="str">
        <f ca="1">IFERROR(AVERAGEIF('RAW DATA'!$C$2:$GL$502,'DATA CLEANING'!$B5,'RAW DATA'!DL$2:DL$502),"")</f>
        <v/>
      </c>
      <c r="DL5" t="str">
        <f ca="1">IFERROR(AVERAGEIF('RAW DATA'!$C$2:$GL$502,'DATA CLEANING'!$B5,'RAW DATA'!DM$2:DM$502),"")</f>
        <v/>
      </c>
      <c r="DM5" t="str">
        <f ca="1">IFERROR(AVERAGEIF('RAW DATA'!$C$2:$GL$502,'DATA CLEANING'!$B5,'RAW DATA'!DN$2:DN$502),"")</f>
        <v/>
      </c>
      <c r="DN5" t="str">
        <f ca="1">IFERROR(AVERAGEIF('RAW DATA'!$C$2:$GL$502,'DATA CLEANING'!$B5,'RAW DATA'!DO$2:DO$502),"")</f>
        <v/>
      </c>
      <c r="DO5" t="str">
        <f ca="1">IFERROR(AVERAGEIF('RAW DATA'!$C$2:$GL$502,'DATA CLEANING'!$B5,'RAW DATA'!DP$2:DP$502),"")</f>
        <v/>
      </c>
      <c r="DP5" t="str">
        <f ca="1">IFERROR(AVERAGEIF('RAW DATA'!$C$2:$GL$502,'DATA CLEANING'!$B5,'RAW DATA'!DQ$2:DQ$502),"")</f>
        <v/>
      </c>
      <c r="DQ5" t="str">
        <f ca="1">IFERROR(AVERAGEIF('RAW DATA'!$C$2:$GL$502,'DATA CLEANING'!$B5,'RAW DATA'!DR$2:DR$502),"")</f>
        <v/>
      </c>
      <c r="DR5" t="str">
        <f ca="1">IFERROR(AVERAGEIF('RAW DATA'!$C$2:$GL$502,'DATA CLEANING'!$B5,'RAW DATA'!DS$2:DS$502),"")</f>
        <v/>
      </c>
      <c r="DS5" t="str">
        <f ca="1">IFERROR(AVERAGEIF('RAW DATA'!$C$2:$GL$502,'DATA CLEANING'!$B5,'RAW DATA'!DT$2:DT$502),"")</f>
        <v/>
      </c>
      <c r="DT5" t="str">
        <f ca="1">IFERROR(AVERAGEIF('RAW DATA'!$C$2:$GL$502,'DATA CLEANING'!$B5,'RAW DATA'!DU$2:DU$502),"")</f>
        <v/>
      </c>
      <c r="DU5" t="str">
        <f ca="1">IFERROR(AVERAGEIF('RAW DATA'!$C$2:$GL$502,'DATA CLEANING'!$B5,'RAW DATA'!DV$2:DV$502),"")</f>
        <v/>
      </c>
      <c r="DV5" t="str">
        <f ca="1">IFERROR(AVERAGEIF('RAW DATA'!$C$2:$GL$502,'DATA CLEANING'!$B5,'RAW DATA'!DW$2:DW$502),"")</f>
        <v/>
      </c>
      <c r="DW5" t="str">
        <f ca="1">IFERROR(AVERAGEIF('RAW DATA'!$C$2:$GL$502,'DATA CLEANING'!$B5,'RAW DATA'!DX$2:DX$502),"")</f>
        <v/>
      </c>
      <c r="DX5" s="11" t="str">
        <f ca="1">IFERROR(AVERAGEIF('RAW DATA'!$C$2:$GL$502,'DATA CLEANING'!$B5,'RAW DATA'!DY$2:DY$502),"")</f>
        <v/>
      </c>
      <c r="DY5" s="11" t="str">
        <f ca="1">IFERROR(AVERAGEIF('RAW DATA'!$C$2:$GL$502,'DATA CLEANING'!$B5,'RAW DATA'!DZ$2:DZ$502),"")</f>
        <v/>
      </c>
      <c r="DZ5" s="11" t="str">
        <f ca="1">IFERROR(AVERAGEIF('RAW DATA'!$C$2:$GL$502,'DATA CLEANING'!$B5,'RAW DATA'!EA$2:EA$502),"")</f>
        <v/>
      </c>
      <c r="EA5" s="11" t="str">
        <f ca="1">IFERROR(AVERAGEIF('RAW DATA'!$C$2:$GL$502,'DATA CLEANING'!$B5,'RAW DATA'!EB$2:EB$502),"")</f>
        <v/>
      </c>
      <c r="EB5" s="11" t="str">
        <f ca="1">IFERROR(AVERAGEIF('RAW DATA'!$C$2:$GL$502,'DATA CLEANING'!$B5,'RAW DATA'!EC$2:EC$502),"")</f>
        <v/>
      </c>
      <c r="EC5" s="11" t="str">
        <f ca="1">IFERROR(AVERAGEIF('RAW DATA'!$C$2:$GL$502,'DATA CLEANING'!$B5,'RAW DATA'!ED$2:ED$502),"")</f>
        <v/>
      </c>
      <c r="ED5" s="11" t="str">
        <f ca="1">IFERROR(AVERAGEIF('RAW DATA'!$C$2:$GL$502,'DATA CLEANING'!$B5,'RAW DATA'!EE$2:EE$502),"")</f>
        <v/>
      </c>
      <c r="EE5" s="11" t="str">
        <f ca="1">IFERROR(AVERAGEIF('RAW DATA'!$C$2:$GL$502,'DATA CLEANING'!$B5,'RAW DATA'!EF$2:EF$502),"")</f>
        <v/>
      </c>
      <c r="EF5" s="11" t="str">
        <f ca="1">IFERROR(AVERAGEIF('RAW DATA'!$C$2:$GL$502,'DATA CLEANING'!$B5,'RAW DATA'!EG$2:EG$502),"")</f>
        <v/>
      </c>
      <c r="EG5" s="11" t="str">
        <f ca="1">IFERROR(AVERAGEIF('RAW DATA'!$C$2:$GL$502,'DATA CLEANING'!$B5,'RAW DATA'!EH$2:EH$502),"")</f>
        <v/>
      </c>
      <c r="EH5" s="11" t="str">
        <f ca="1">IFERROR(AVERAGEIF('RAW DATA'!$C$2:$GL$502,'DATA CLEANING'!$B5,'RAW DATA'!EI$2:EI$502),"")</f>
        <v/>
      </c>
      <c r="EI5" s="11" t="str">
        <f ca="1">IFERROR(AVERAGEIF('RAW DATA'!$C$2:$GL$502,'DATA CLEANING'!$B5,'RAW DATA'!EJ$2:EJ$502),"")</f>
        <v/>
      </c>
      <c r="EJ5" s="11" t="str">
        <f ca="1">IFERROR(AVERAGEIF('RAW DATA'!$C$2:$GL$502,'DATA CLEANING'!$B5,'RAW DATA'!EK$2:EK$502),"")</f>
        <v/>
      </c>
      <c r="EK5" s="11" t="str">
        <f ca="1">IFERROR(AVERAGEIF('RAW DATA'!$C$2:$GL$502,'DATA CLEANING'!$B5,'RAW DATA'!EL$2:EL$502),"")</f>
        <v/>
      </c>
      <c r="EL5" s="11" t="str">
        <f ca="1">IFERROR(AVERAGEIF('RAW DATA'!$C$2:$GL$502,'DATA CLEANING'!$B5,'RAW DATA'!EM$2:EM$502),"")</f>
        <v/>
      </c>
      <c r="EM5" s="11" t="str">
        <f ca="1">IFERROR(AVERAGEIF('RAW DATA'!$C$2:$GL$502,'DATA CLEANING'!$B5,'RAW DATA'!EN$2:EN$502),"")</f>
        <v/>
      </c>
      <c r="EN5" s="11" t="str">
        <f ca="1">IFERROR(AVERAGEIF('RAW DATA'!$C$2:$GL$502,'DATA CLEANING'!$B5,'RAW DATA'!EO$2:EO$502),"")</f>
        <v/>
      </c>
      <c r="EO5" s="11" t="str">
        <f ca="1">IFERROR(AVERAGEIF('RAW DATA'!$C$2:$GL$502,'DATA CLEANING'!$B5,'RAW DATA'!EP$2:EP$502),"")</f>
        <v/>
      </c>
      <c r="EP5" s="11" t="str">
        <f ca="1">IFERROR(AVERAGEIF('RAW DATA'!$C$2:$GL$502,'DATA CLEANING'!$B5,'RAW DATA'!EQ$2:EQ$502),"")</f>
        <v/>
      </c>
      <c r="EQ5" s="11" t="str">
        <f ca="1">IFERROR(AVERAGEIF('RAW DATA'!$C$2:$GL$502,'DATA CLEANING'!$B5,'RAW DATA'!ER$2:ER$502),"")</f>
        <v/>
      </c>
      <c r="ER5" s="11" t="str">
        <f ca="1">IFERROR(AVERAGEIF('RAW DATA'!$C$2:$GL$502,'DATA CLEANING'!$B5,'RAW DATA'!ES$2:ES$502),"")</f>
        <v/>
      </c>
      <c r="ES5" s="11" t="str">
        <f ca="1">IFERROR(AVERAGEIF('RAW DATA'!$C$2:$GL$502,'DATA CLEANING'!$B5,'RAW DATA'!ET$2:ET$502),"")</f>
        <v/>
      </c>
      <c r="ET5" s="11" t="str">
        <f ca="1">IFERROR(AVERAGEIF('RAW DATA'!$C$2:$GL$502,'DATA CLEANING'!$B5,'RAW DATA'!EU$2:EU$502),"")</f>
        <v/>
      </c>
      <c r="EU5" s="11" t="str">
        <f ca="1">IFERROR(AVERAGEIF('RAW DATA'!$C$2:$GL$502,'DATA CLEANING'!$B5,'RAW DATA'!EV$2:EV$502),"")</f>
        <v/>
      </c>
      <c r="EV5" s="11" t="str">
        <f ca="1">IFERROR(AVERAGEIF('RAW DATA'!$C$2:$GL$502,'DATA CLEANING'!$B5,'RAW DATA'!EW$2:EW$502),"")</f>
        <v/>
      </c>
      <c r="EW5" s="11" t="str">
        <f ca="1">IFERROR(AVERAGEIF('RAW DATA'!$C$2:$GL$502,'DATA CLEANING'!$B5,'RAW DATA'!EX$2:EX$502),"")</f>
        <v/>
      </c>
      <c r="EX5" s="11" t="str">
        <f ca="1">IFERROR(AVERAGEIF('RAW DATA'!$C$2:$GL$502,'DATA CLEANING'!$B5,'RAW DATA'!EY$2:EY$502),"")</f>
        <v/>
      </c>
      <c r="EY5" s="11" t="str">
        <f ca="1">IFERROR(AVERAGEIF('RAW DATA'!$C$2:$GL$502,'DATA CLEANING'!$B5,'RAW DATA'!EZ$2:EZ$502),"")</f>
        <v/>
      </c>
      <c r="EZ5" s="11" t="str">
        <f ca="1">IFERROR(AVERAGEIF('RAW DATA'!$C$2:$GL$502,'DATA CLEANING'!$B5,'RAW DATA'!FA$2:FA$502),"")</f>
        <v/>
      </c>
      <c r="FA5" s="11" t="str">
        <f ca="1">IFERROR(AVERAGEIF('RAW DATA'!$C$2:$GL$502,'DATA CLEANING'!$B5,'RAW DATA'!FB$2:FB$502),"")</f>
        <v/>
      </c>
      <c r="FB5" s="11" t="str">
        <f ca="1">IFERROR(AVERAGEIF('RAW DATA'!$C$2:$GL$502,'DATA CLEANING'!$B5,'RAW DATA'!FC$2:FC$502),"")</f>
        <v/>
      </c>
      <c r="FC5" s="11" t="str">
        <f ca="1">IFERROR(AVERAGEIF('RAW DATA'!$C$2:$GL$502,'DATA CLEANING'!$B5,'RAW DATA'!FD$2:FD$502),"")</f>
        <v/>
      </c>
      <c r="FD5" s="11" t="str">
        <f ca="1">IFERROR(AVERAGEIF('RAW DATA'!$C$2:$GL$502,'DATA CLEANING'!$B5,'RAW DATA'!FE$2:FE$502),"")</f>
        <v/>
      </c>
      <c r="FE5" s="11" t="str">
        <f ca="1">IFERROR(AVERAGEIF('RAW DATA'!$C$2:$GL$502,'DATA CLEANING'!$B5,'RAW DATA'!FF$2:FF$502),"")</f>
        <v/>
      </c>
      <c r="FF5" s="11" t="str">
        <f ca="1">IFERROR(AVERAGEIF('RAW DATA'!$C$2:$GL$502,'DATA CLEANING'!$B5,'RAW DATA'!FG$2:FG$502),"")</f>
        <v/>
      </c>
      <c r="FG5" s="11" t="str">
        <f ca="1">IFERROR(AVERAGEIF('RAW DATA'!$C$2:$GL$502,'DATA CLEANING'!$B5,'RAW DATA'!FH$2:FH$502),"")</f>
        <v/>
      </c>
      <c r="FH5" s="11" t="str">
        <f ca="1">IFERROR(AVERAGEIF('RAW DATA'!$C$2:$GL$502,'DATA CLEANING'!$B5,'RAW DATA'!FI$2:FI$502),"")</f>
        <v/>
      </c>
      <c r="FI5" s="11" t="str">
        <f ca="1">IFERROR(AVERAGEIF('RAW DATA'!$C$2:$GL$502,'DATA CLEANING'!$B5,'RAW DATA'!FJ$2:FJ$502),"")</f>
        <v/>
      </c>
      <c r="FJ5" s="11" t="str">
        <f ca="1">IFERROR(AVERAGEIF('RAW DATA'!$C$2:$GL$502,'DATA CLEANING'!$B5,'RAW DATA'!FK$2:FK$502),"")</f>
        <v/>
      </c>
      <c r="FK5" s="11" t="str">
        <f ca="1">IFERROR(AVERAGEIF('RAW DATA'!$C$2:$GL$502,'DATA CLEANING'!$B5,'RAW DATA'!FL$2:FL$502),"")</f>
        <v/>
      </c>
      <c r="FL5" s="11" t="str">
        <f ca="1">IFERROR(AVERAGEIF('RAW DATA'!$C$2:$GL$502,'DATA CLEANING'!$B5,'RAW DATA'!FM$2:FM$502),"")</f>
        <v/>
      </c>
      <c r="FM5" s="11" t="str">
        <f ca="1">IFERROR(AVERAGEIF('RAW DATA'!$C$2:$GL$502,'DATA CLEANING'!$B5,'RAW DATA'!FN$2:FN$502),"")</f>
        <v/>
      </c>
      <c r="FN5" s="11" t="str">
        <f ca="1">IFERROR(AVERAGEIF('RAW DATA'!$C$2:$GL$502,'DATA CLEANING'!$B5,'RAW DATA'!FO$2:FO$502),"")</f>
        <v/>
      </c>
      <c r="FO5" s="11" t="str">
        <f ca="1">IFERROR(AVERAGEIF('RAW DATA'!$C$2:$GL$502,'DATA CLEANING'!$B5,'RAW DATA'!FP$2:FP$502),"")</f>
        <v/>
      </c>
      <c r="FP5" s="11" t="str">
        <f ca="1">IFERROR(AVERAGEIF('RAW DATA'!$C$2:$GL$502,'DATA CLEANING'!$B5,'RAW DATA'!FQ$2:FQ$502),"")</f>
        <v/>
      </c>
      <c r="FQ5" s="11" t="str">
        <f ca="1">IFERROR(AVERAGEIF('RAW DATA'!$C$2:$GL$502,'DATA CLEANING'!$B5,'RAW DATA'!FR$2:FR$502),"")</f>
        <v/>
      </c>
      <c r="FR5" s="11" t="str">
        <f ca="1">IFERROR(AVERAGEIF('RAW DATA'!$C$2:$GL$502,'DATA CLEANING'!$B5,'RAW DATA'!FS$2:FS$502),"")</f>
        <v/>
      </c>
      <c r="FS5" s="11" t="str">
        <f ca="1">IFERROR(AVERAGEIF('RAW DATA'!$C$2:$GL$502,'DATA CLEANING'!$B5,'RAW DATA'!FT$2:FT$502),"")</f>
        <v/>
      </c>
      <c r="FT5" s="11" t="str">
        <f ca="1">IFERROR(AVERAGEIF('RAW DATA'!$C$2:$GL$502,'DATA CLEANING'!$B5,'RAW DATA'!FU$2:FU$502),"")</f>
        <v/>
      </c>
      <c r="FU5" s="11" t="str">
        <f ca="1">IFERROR(AVERAGEIF('RAW DATA'!$C$2:$GL$502,'DATA CLEANING'!$B5,'RAW DATA'!FV$2:FV$502),"")</f>
        <v/>
      </c>
      <c r="FV5" s="11" t="str">
        <f ca="1">IFERROR(AVERAGEIF('RAW DATA'!$C$2:$GL$502,'DATA CLEANING'!$B5,'RAW DATA'!FW$2:FW$502),"")</f>
        <v/>
      </c>
      <c r="FW5" s="11" t="str">
        <f ca="1">IFERROR(AVERAGEIF('RAW DATA'!$C$2:$GL$502,'DATA CLEANING'!$B5,'RAW DATA'!FX$2:FX$502),"")</f>
        <v/>
      </c>
      <c r="FX5" s="11" t="str">
        <f ca="1">IFERROR(AVERAGEIF('RAW DATA'!$C$2:$GL$502,'DATA CLEANING'!$B5,'RAW DATA'!FY$2:FY$502),"")</f>
        <v/>
      </c>
      <c r="FY5" s="11" t="str">
        <f ca="1">IFERROR(AVERAGEIF('RAW DATA'!$C$2:$GL$502,'DATA CLEANING'!$B5,'RAW DATA'!FZ$2:FZ$502),"")</f>
        <v/>
      </c>
      <c r="FZ5" s="11" t="str">
        <f ca="1">IFERROR(AVERAGEIF('RAW DATA'!$C$2:$GL$502,'DATA CLEANING'!$B5,'RAW DATA'!GA$2:GA$502),"")</f>
        <v/>
      </c>
      <c r="GA5" s="11" t="str">
        <f ca="1">IFERROR(AVERAGEIF('RAW DATA'!$C$2:$GL$502,'DATA CLEANING'!$B5,'RAW DATA'!GB$2:GB$502),"")</f>
        <v/>
      </c>
      <c r="GB5" s="11" t="str">
        <f ca="1">IFERROR(AVERAGEIF('RAW DATA'!$C$2:$GL$502,'DATA CLEANING'!$B5,'RAW DATA'!GC$2:GC$502),"")</f>
        <v/>
      </c>
      <c r="GC5" s="11" t="str">
        <f ca="1">IFERROR(AVERAGEIF('RAW DATA'!$C$2:$GL$502,'DATA CLEANING'!$B5,'RAW DATA'!GD$2:GD$502),"")</f>
        <v/>
      </c>
      <c r="GD5" s="11" t="str">
        <f ca="1">IFERROR(AVERAGEIF('RAW DATA'!$C$2:$GL$502,'DATA CLEANING'!$B5,'RAW DATA'!GE$2:GE$502),"")</f>
        <v/>
      </c>
      <c r="GE5" s="11" t="str">
        <f ca="1">IFERROR(AVERAGEIF('RAW DATA'!$C$2:$GL$502,'DATA CLEANING'!$B5,'RAW DATA'!GF$2:GF$502),"")</f>
        <v/>
      </c>
      <c r="GF5" s="11" t="str">
        <f ca="1">IFERROR(AVERAGEIF('RAW DATA'!$C$2:$GL$502,'DATA CLEANING'!$B5,'RAW DATA'!GG$2:GG$502),"")</f>
        <v/>
      </c>
      <c r="GG5" s="11" t="str">
        <f ca="1">IFERROR(AVERAGEIF('RAW DATA'!$C$2:$GL$502,'DATA CLEANING'!$B5,'RAW DATA'!GH$2:GH$502),"")</f>
        <v/>
      </c>
      <c r="GH5" s="11" t="str">
        <f ca="1">IFERROR(AVERAGEIF('RAW DATA'!$C$2:$GL$502,'DATA CLEANING'!$B5,'RAW DATA'!GI$2:GI$502),"")</f>
        <v/>
      </c>
      <c r="GI5" s="11" t="str">
        <f ca="1">IFERROR(AVERAGEIF('RAW DATA'!$C$2:$GL$502,'DATA CLEANING'!$B5,'RAW DATA'!GJ$2:GJ$502),"")</f>
        <v/>
      </c>
      <c r="GJ5" s="11" t="str">
        <f ca="1">IFERROR(AVERAGEIF('RAW DATA'!$C$2:$GL$502,'DATA CLEANING'!$B5,'RAW DATA'!GK$2:GK$502),"")</f>
        <v/>
      </c>
      <c r="GK5" s="11" t="str">
        <f ca="1">IFERROR(AVERAGEIF('RAW DATA'!$C$2:$GL$502,'DATA CLEANING'!$B5,'RAW DATA'!GL$2:GL$502),"")</f>
        <v/>
      </c>
    </row>
    <row r="6" spans="2:193" x14ac:dyDescent="0.55000000000000004">
      <c r="B6" t="s">
        <v>15</v>
      </c>
      <c r="C6">
        <f ca="1">IFERROR(AVERAGEIF('RAW DATA'!$C$2:$GL$502,'DATA CLEANING'!$B6,'RAW DATA'!D$2:D$502),"")</f>
        <v>73.169933333333333</v>
      </c>
      <c r="D6">
        <f ca="1">IFERROR(AVERAGEIF('RAW DATA'!$C$2:$GL$502,'DATA CLEANING'!$B6,'RAW DATA'!E$2:E$502),"")</f>
        <v>73.637983333333338</v>
      </c>
      <c r="E6">
        <f ca="1">IFERROR(AVERAGEIF('RAW DATA'!$C$2:$GL$502,'DATA CLEANING'!$B6,'RAW DATA'!F$2:F$502),"")</f>
        <v>78.442599999999999</v>
      </c>
      <c r="F6">
        <f ca="1">IFERROR(AVERAGEIF('RAW DATA'!$C$2:$GL$502,'DATA CLEANING'!$B6,'RAW DATA'!G$2:G$502),"")</f>
        <v>75.730866666666671</v>
      </c>
      <c r="G6">
        <f ca="1">IFERROR(AVERAGEIF('RAW DATA'!$C$2:$GL$502,'DATA CLEANING'!$B6,'RAW DATA'!H$2:H$502),"")</f>
        <v>77.735066666666668</v>
      </c>
      <c r="H6">
        <f ca="1">IFERROR(AVERAGEIF('RAW DATA'!$C$2:$GL$502,'DATA CLEANING'!$B6,'RAW DATA'!I$2:I$502),"")</f>
        <v>80.565933333333348</v>
      </c>
      <c r="I6">
        <f ca="1">IFERROR(AVERAGEIF('RAW DATA'!$C$2:$GL$502,'DATA CLEANING'!$B6,'RAW DATA'!J$2:J$502),"")</f>
        <v>84.314116666666663</v>
      </c>
      <c r="J6">
        <f ca="1">IFERROR(AVERAGEIF('RAW DATA'!$C$2:$GL$502,'DATA CLEANING'!$B6,'RAW DATA'!K$2:K$502),"")</f>
        <v>76.545249999999996</v>
      </c>
      <c r="K6">
        <f ca="1">IFERROR(AVERAGEIF('RAW DATA'!$C$2:$GL$502,'DATA CLEANING'!$B6,'RAW DATA'!L$2:L$502),"")</f>
        <v>73.906850000000006</v>
      </c>
      <c r="L6">
        <f ca="1">IFERROR(AVERAGEIF('RAW DATA'!$C$2:$GL$502,'DATA CLEANING'!$B6,'RAW DATA'!M$2:M$502),"")</f>
        <v>71.976966666666684</v>
      </c>
      <c r="M6">
        <f ca="1">IFERROR(AVERAGEIF('RAW DATA'!$C$2:$GL$502,'DATA CLEANING'!$B6,'RAW DATA'!N$2:N$502),"")</f>
        <v>77.282883333333345</v>
      </c>
      <c r="N6">
        <f ca="1">IFERROR(AVERAGEIF('RAW DATA'!$C$2:$GL$502,'DATA CLEANING'!$B6,'RAW DATA'!O$2:O$502),"")</f>
        <v>75.404816666666662</v>
      </c>
      <c r="O6">
        <f ca="1">IFERROR(AVERAGEIF('RAW DATA'!$C$2:$GL$502,'DATA CLEANING'!$B6,'RAW DATA'!P$2:P$502),"")</f>
        <v>75.284199999999998</v>
      </c>
      <c r="P6">
        <f ca="1">IFERROR(AVERAGEIF('RAW DATA'!$C$2:$GL$502,'DATA CLEANING'!$B6,'RAW DATA'!Q$2:Q$502),"")</f>
        <v>76.70738333333334</v>
      </c>
      <c r="Q6">
        <f ca="1">IFERROR(AVERAGEIF('RAW DATA'!$C$2:$GL$502,'DATA CLEANING'!$B6,'RAW DATA'!R$2:R$502),"")</f>
        <v>74.73715</v>
      </c>
      <c r="R6">
        <f ca="1">IFERROR(AVERAGEIF('RAW DATA'!$C$2:$GL$502,'DATA CLEANING'!$B6,'RAW DATA'!S$2:S$502),"")</f>
        <v>77.920599999999993</v>
      </c>
      <c r="S6">
        <f ca="1">IFERROR(AVERAGEIF('RAW DATA'!$C$2:$GL$502,'DATA CLEANING'!$B6,'RAW DATA'!T$2:T$502),"")</f>
        <v>79.000999999999991</v>
      </c>
      <c r="T6">
        <f ca="1">IFERROR(AVERAGEIF('RAW DATA'!$C$2:$GL$502,'DATA CLEANING'!$B6,'RAW DATA'!U$2:U$502),"")</f>
        <v>73.119166666666686</v>
      </c>
      <c r="U6">
        <f ca="1">IFERROR(AVERAGEIF('RAW DATA'!$C$2:$GL$502,'DATA CLEANING'!$B6,'RAW DATA'!V$2:V$502),"")</f>
        <v>74.494</v>
      </c>
      <c r="V6">
        <f ca="1">IFERROR(AVERAGEIF('RAW DATA'!$C$2:$GL$502,'DATA CLEANING'!$B6,'RAW DATA'!W$2:W$502),"")</f>
        <v>74.775000000000006</v>
      </c>
      <c r="W6">
        <f ca="1">IFERROR(AVERAGEIF('RAW DATA'!$C$2:$GL$502,'DATA CLEANING'!$B6,'RAW DATA'!X$2:X$502),"")</f>
        <v>79.350416666666675</v>
      </c>
      <c r="X6">
        <f ca="1">IFERROR(AVERAGEIF('RAW DATA'!$C$2:$GL$502,'DATA CLEANING'!$B6,'RAW DATA'!Y$2:Y$502),"")</f>
        <v>80.395666666666671</v>
      </c>
      <c r="Y6">
        <f ca="1">IFERROR(AVERAGEIF('RAW DATA'!$C$2:$GL$502,'DATA CLEANING'!$B6,'RAW DATA'!Z$2:Z$502),"")</f>
        <v>88.630416666666676</v>
      </c>
      <c r="Z6">
        <f ca="1">IFERROR(AVERAGEIF('RAW DATA'!$C$2:$GL$502,'DATA CLEANING'!$B6,'RAW DATA'!AA$2:AA$502),"")</f>
        <v>91.398916666666665</v>
      </c>
      <c r="AA6">
        <f ca="1">IFERROR(AVERAGEIF('RAW DATA'!$C$2:$GL$502,'DATA CLEANING'!$B6,'RAW DATA'!AB$2:AB$502),"")</f>
        <v>100.15241666666667</v>
      </c>
      <c r="AB6">
        <f ca="1">IFERROR(AVERAGEIF('RAW DATA'!$C$2:$GL$502,'DATA CLEANING'!$B6,'RAW DATA'!AC$2:AC$502),"")</f>
        <v>96.75041666666668</v>
      </c>
      <c r="AC6">
        <f ca="1">IFERROR(AVERAGEIF('RAW DATA'!$C$2:$GL$502,'DATA CLEANING'!$B6,'RAW DATA'!AD$2:AD$502),"")</f>
        <v>93.242833333333337</v>
      </c>
      <c r="AD6">
        <f ca="1">IFERROR(AVERAGEIF('RAW DATA'!$C$2:$GL$502,'DATA CLEANING'!$B6,'RAW DATA'!AE$2:AE$502),"")</f>
        <v>97.151916666666651</v>
      </c>
      <c r="AE6">
        <f ca="1">IFERROR(AVERAGEIF('RAW DATA'!$C$2:$GL$502,'DATA CLEANING'!$B6,'RAW DATA'!AF$2:AF$502),"")</f>
        <v>94.640166666666673</v>
      </c>
      <c r="AF6">
        <f ca="1">IFERROR(AVERAGEIF('RAW DATA'!$C$2:$GL$502,'DATA CLEANING'!$B6,'RAW DATA'!AG$2:AG$502),"")</f>
        <v>100.21333333333332</v>
      </c>
      <c r="AG6">
        <f ca="1">IFERROR(AVERAGEIF('RAW DATA'!$C$2:$GL$502,'DATA CLEANING'!$B6,'RAW DATA'!AH$2:AH$502),"")</f>
        <v>104.387</v>
      </c>
      <c r="AH6">
        <f ca="1">IFERROR(AVERAGEIF('RAW DATA'!$C$2:$GL$502,'DATA CLEANING'!$B6,'RAW DATA'!AI$2:AI$502),"")</f>
        <v>110.74841666666667</v>
      </c>
      <c r="AI6">
        <f ca="1">IFERROR(AVERAGEIF('RAW DATA'!$C$2:$GL$502,'DATA CLEANING'!$B6,'RAW DATA'!AJ$2:AJ$502),"")</f>
        <v>111.68333333333332</v>
      </c>
      <c r="AJ6">
        <f ca="1">IFERROR(AVERAGEIF('RAW DATA'!$C$2:$GL$502,'DATA CLEANING'!$B6,'RAW DATA'!AK$2:AK$502),"")</f>
        <v>107.1300833333333</v>
      </c>
      <c r="AK6">
        <f ca="1">IFERROR(AVERAGEIF('RAW DATA'!$C$2:$GL$502,'DATA CLEANING'!$B6,'RAW DATA'!AL$2:AL$502),"")</f>
        <v>105.55974999999999</v>
      </c>
      <c r="AL6">
        <f ca="1">IFERROR(AVERAGEIF('RAW DATA'!$C$2:$GL$502,'DATA CLEANING'!$B6,'RAW DATA'!AM$2:AM$502),"")</f>
        <v>98.006416666666667</v>
      </c>
      <c r="AM6">
        <f ca="1">IFERROR(AVERAGEIF('RAW DATA'!$C$2:$GL$502,'DATA CLEANING'!$B6,'RAW DATA'!AN$2:AN$502),"")</f>
        <v>105.92608333333334</v>
      </c>
      <c r="AN6">
        <f ca="1">IFERROR(AVERAGEIF('RAW DATA'!$C$2:$GL$502,'DATA CLEANING'!$B6,'RAW DATA'!AO$2:AO$502),"")</f>
        <v>106.57525</v>
      </c>
      <c r="AO6">
        <f ca="1">IFERROR(AVERAGEIF('RAW DATA'!$C$2:$GL$502,'DATA CLEANING'!$B6,'RAW DATA'!AP$2:AP$502),"")</f>
        <v>114.83125</v>
      </c>
      <c r="AP6">
        <f ca="1">IFERROR(AVERAGEIF('RAW DATA'!$C$2:$GL$502,'DATA CLEANING'!$B6,'RAW DATA'!AQ$2:AQ$502),"")</f>
        <v>118.58766666666666</v>
      </c>
      <c r="AQ6">
        <f ca="1">IFERROR(AVERAGEIF('RAW DATA'!$C$2:$GL$502,'DATA CLEANING'!$B6,'RAW DATA'!AR$2:AR$502),"")</f>
        <v>114.65725000000002</v>
      </c>
      <c r="AR6">
        <f ca="1">IFERROR(AVERAGEIF('RAW DATA'!$C$2:$GL$502,'DATA CLEANING'!$B6,'RAW DATA'!AS$2:AS$502),"")</f>
        <v>123.49691666666666</v>
      </c>
      <c r="AS6">
        <f ca="1">IFERROR(AVERAGEIF('RAW DATA'!$C$2:$GL$502,'DATA CLEANING'!$B6,'RAW DATA'!AT$2:AT$502),"")</f>
        <v>124.28316666666666</v>
      </c>
      <c r="AT6">
        <f ca="1">IFERROR(AVERAGEIF('RAW DATA'!$C$2:$GL$502,'DATA CLEANING'!$B6,'RAW DATA'!AU$2:AU$502),"")</f>
        <v>133.86741666666666</v>
      </c>
      <c r="AU6">
        <f ca="1">IFERROR(AVERAGEIF('RAW DATA'!$C$2:$GL$502,'DATA CLEANING'!$B6,'RAW DATA'!AV$2:AV$502),"")</f>
        <v>135.10925</v>
      </c>
      <c r="AV6">
        <f ca="1">IFERROR(AVERAGEIF('RAW DATA'!$C$2:$GL$502,'DATA CLEANING'!$B6,'RAW DATA'!AW$2:AW$502),"")</f>
        <v>136.87383333333332</v>
      </c>
      <c r="AW6">
        <f ca="1">IFERROR(AVERAGEIF('RAW DATA'!$C$2:$GL$502,'DATA CLEANING'!$B6,'RAW DATA'!AX$2:AX$502),"")</f>
        <v>137.46833333333333</v>
      </c>
      <c r="AX6">
        <f ca="1">IFERROR(AVERAGEIF('RAW DATA'!$C$2:$GL$502,'DATA CLEANING'!$B6,'RAW DATA'!AY$2:AY$502),"")</f>
        <v>137.602</v>
      </c>
      <c r="AY6">
        <f ca="1">IFERROR(AVERAGEIF('RAW DATA'!$C$2:$GL$502,'DATA CLEANING'!$B6,'RAW DATA'!AZ$2:AZ$502),"")</f>
        <v>136.03599999999997</v>
      </c>
      <c r="AZ6">
        <f ca="1">IFERROR(AVERAGEIF('RAW DATA'!$C$2:$GL$502,'DATA CLEANING'!$B6,'RAW DATA'!BA$2:BA$502),"")</f>
        <v>128.57624999999999</v>
      </c>
      <c r="BA6">
        <f ca="1">IFERROR(AVERAGEIF('RAW DATA'!$C$2:$GL$502,'DATA CLEANING'!$B6,'RAW DATA'!BB$2:BB$502),"")</f>
        <v>124.646</v>
      </c>
      <c r="BB6">
        <f ca="1">IFERROR(AVERAGEIF('RAW DATA'!$C$2:$GL$502,'DATA CLEANING'!$B6,'RAW DATA'!BC$2:BC$502),"")</f>
        <v>140.07666666666665</v>
      </c>
      <c r="BC6">
        <f ca="1">IFERROR(AVERAGEIF('RAW DATA'!$C$2:$GL$502,'DATA CLEANING'!$B6,'RAW DATA'!BD$2:BD$502),"")</f>
        <v>149.17641666666665</v>
      </c>
      <c r="BD6">
        <f ca="1">IFERROR(AVERAGEIF('RAW DATA'!$C$2:$GL$502,'DATA CLEANING'!$B6,'RAW DATA'!BE$2:BE$502),"")</f>
        <v>149.13849999999999</v>
      </c>
      <c r="BE6">
        <f ca="1">IFERROR(AVERAGEIF('RAW DATA'!$C$2:$GL$502,'DATA CLEANING'!$B6,'RAW DATA'!BF$2:BF$502),"")</f>
        <v>157.56399999999999</v>
      </c>
      <c r="BF6">
        <f ca="1">IFERROR(AVERAGEIF('RAW DATA'!$C$2:$GL$502,'DATA CLEANING'!$B6,'RAW DATA'!BG$2:BG$502),"")</f>
        <v>170.72633333333337</v>
      </c>
      <c r="BG6">
        <f ca="1">IFERROR(AVERAGEIF('RAW DATA'!$C$2:$GL$502,'DATA CLEANING'!$B6,'RAW DATA'!BH$2:BH$502),"")</f>
        <v>171.07775000000001</v>
      </c>
      <c r="BH6">
        <f ca="1">IFERROR(AVERAGEIF('RAW DATA'!$C$2:$GL$502,'DATA CLEANING'!$B6,'RAW DATA'!BI$2:BI$502),"")</f>
        <v>168.57958333333332</v>
      </c>
      <c r="BI6">
        <f ca="1">IFERROR(AVERAGEIF('RAW DATA'!$C$2:$GL$502,'DATA CLEANING'!$B6,'RAW DATA'!BJ$2:BJ$502),"")</f>
        <v>186.83866666666665</v>
      </c>
      <c r="BJ6">
        <f ca="1">IFERROR(AVERAGEIF('RAW DATA'!$C$2:$GL$502,'DATA CLEANING'!$B6,'RAW DATA'!BK$2:BK$502),"")</f>
        <v>183.79774999999998</v>
      </c>
      <c r="BK6">
        <f ca="1">IFERROR(AVERAGEIF('RAW DATA'!$C$2:$GL$502,'DATA CLEANING'!$B6,'RAW DATA'!BL$2:BL$502),"")</f>
        <v>175.70333333333335</v>
      </c>
      <c r="BL6">
        <f ca="1">IFERROR(AVERAGEIF('RAW DATA'!$C$2:$GL$502,'DATA CLEANING'!$B6,'RAW DATA'!BM$2:BM$502),"")</f>
        <v>170.37774999999999</v>
      </c>
      <c r="BM6">
        <f ca="1">IFERROR(AVERAGEIF('RAW DATA'!$C$2:$GL$502,'DATA CLEANING'!$B6,'RAW DATA'!BN$2:BN$502),"")</f>
        <v>181.41399999999999</v>
      </c>
      <c r="BN6">
        <f ca="1">IFERROR(AVERAGEIF('RAW DATA'!$C$2:$GL$502,'DATA CLEANING'!$B6,'RAW DATA'!BO$2:BO$502),"")</f>
        <v>192.22850000000003</v>
      </c>
      <c r="BO6">
        <f ca="1">IFERROR(AVERAGEIF('RAW DATA'!$C$2:$GL$502,'DATA CLEANING'!$B6,'RAW DATA'!BP$2:BP$502),"")</f>
        <v>189.05724999999998</v>
      </c>
      <c r="BP6">
        <f ca="1">IFERROR(AVERAGEIF('RAW DATA'!$C$2:$GL$502,'DATA CLEANING'!$B6,'RAW DATA'!BQ$2:BQ$502),"")</f>
        <v>198.78800000000001</v>
      </c>
      <c r="BQ6">
        <f ca="1">IFERROR(AVERAGEIF('RAW DATA'!$C$2:$GL$502,'DATA CLEANING'!$B6,'RAW DATA'!BR$2:BR$502),"")</f>
        <v>209.7315833333333</v>
      </c>
      <c r="BR6">
        <f ca="1">IFERROR(AVERAGEIF('RAW DATA'!$C$2:$GL$502,'DATA CLEANING'!$B6,'RAW DATA'!BS$2:BS$502),"")</f>
        <v>210.36324999999999</v>
      </c>
      <c r="BS6">
        <f ca="1">IFERROR(AVERAGEIF('RAW DATA'!$C$2:$GL$502,'DATA CLEANING'!$B6,'RAW DATA'!BT$2:BT$502),"")</f>
        <v>202.70200000000003</v>
      </c>
      <c r="BT6">
        <f ca="1">IFERROR(AVERAGEIF('RAW DATA'!$C$2:$GL$502,'DATA CLEANING'!$B6,'RAW DATA'!BU$2:BU$502),"")</f>
        <v>219.09191666666666</v>
      </c>
      <c r="BU6">
        <f ca="1">IFERROR(AVERAGEIF('RAW DATA'!$C$2:$GL$502,'DATA CLEANING'!$B6,'RAW DATA'!BV$2:BV$502),"")</f>
        <v>230.51724999999999</v>
      </c>
      <c r="BV6">
        <f ca="1">IFERROR(AVERAGEIF('RAW DATA'!$C$2:$GL$502,'DATA CLEANING'!$B6,'RAW DATA'!BW$2:BW$502),"")</f>
        <v>236.3545</v>
      </c>
      <c r="BW6">
        <f ca="1">IFERROR(AVERAGEIF('RAW DATA'!$C$2:$GL$502,'DATA CLEANING'!$B6,'RAW DATA'!BX$2:BX$502),"")</f>
        <v>214.46725000000001</v>
      </c>
      <c r="BX6">
        <f ca="1">IFERROR(AVERAGEIF('RAW DATA'!$C$2:$GL$502,'DATA CLEANING'!$B6,'RAW DATA'!BY$2:BY$502),"")</f>
        <v>213.1838333333333</v>
      </c>
      <c r="BY6">
        <f ca="1">IFERROR(AVERAGEIF('RAW DATA'!$C$2:$GL$502,'DATA CLEANING'!$B6,'RAW DATA'!BZ$2:BZ$502),"")</f>
        <v>232.40458333333336</v>
      </c>
      <c r="BZ6">
        <f ca="1">IFERROR(AVERAGEIF('RAW DATA'!$C$2:$GL$502,'DATA CLEANING'!$B6,'RAW DATA'!CA$2:CA$502),"")</f>
        <v>224.31858333333335</v>
      </c>
      <c r="CA6">
        <f ca="1">IFERROR(AVERAGEIF('RAW DATA'!$C$2:$GL$502,'DATA CLEANING'!$B6,'RAW DATA'!CB$2:CB$502),"")</f>
        <v>198.75825</v>
      </c>
      <c r="CB6">
        <f ca="1">IFERROR(AVERAGEIF('RAW DATA'!$C$2:$GL$502,'DATA CLEANING'!$B6,'RAW DATA'!CC$2:CC$502),"")</f>
        <v>197.30999999999997</v>
      </c>
      <c r="CC6">
        <f ca="1">IFERROR(AVERAGEIF('RAW DATA'!$C$2:$GL$502,'DATA CLEANING'!$B6,'RAW DATA'!CD$2:CD$502),"")</f>
        <v>219.09666666666666</v>
      </c>
      <c r="CD6">
        <f ca="1">IFERROR(AVERAGEIF('RAW DATA'!$C$2:$GL$502,'DATA CLEANING'!$B6,'RAW DATA'!CE$2:CE$502),"")</f>
        <v>207.44333333333336</v>
      </c>
      <c r="CE6">
        <f ca="1">IFERROR(AVERAGEIF('RAW DATA'!$C$2:$GL$502,'DATA CLEANING'!$B6,'RAW DATA'!CF$2:CF$502),"")</f>
        <v>195.28999999999996</v>
      </c>
      <c r="CF6">
        <f ca="1">IFERROR(AVERAGEIF('RAW DATA'!$C$2:$GL$502,'DATA CLEANING'!$B6,'RAW DATA'!CG$2:CG$502),"")</f>
        <v>208.97333333333336</v>
      </c>
      <c r="CG6">
        <f ca="1">IFERROR(AVERAGEIF('RAW DATA'!$C$2:$GL$502,'DATA CLEANING'!$B6,'RAW DATA'!CH$2:CH$502),"")</f>
        <v>214.8133333333333</v>
      </c>
      <c r="CH6">
        <f ca="1">IFERROR(AVERAGEIF('RAW DATA'!$C$2:$GL$502,'DATA CLEANING'!$B6,'RAW DATA'!CI$2:CI$502),"")</f>
        <v>192.80499999999998</v>
      </c>
      <c r="CI6">
        <f ca="1">IFERROR(AVERAGEIF('RAW DATA'!$C$2:$GL$502,'DATA CLEANING'!$B6,'RAW DATA'!CJ$2:CJ$502),"")</f>
        <v>208.67499999999998</v>
      </c>
      <c r="CJ6">
        <f ca="1">IFERROR(AVERAGEIF('RAW DATA'!$C$2:$GL$502,'DATA CLEANING'!$B6,'RAW DATA'!CK$2:CK$502),"")</f>
        <v>197.51499999999999</v>
      </c>
      <c r="CK6">
        <f ca="1">IFERROR(AVERAGEIF('RAW DATA'!$C$2:$GL$502,'DATA CLEANING'!$B6,'RAW DATA'!CL$2:CL$502),"")</f>
        <v>199.6933333333333</v>
      </c>
      <c r="CL6">
        <f ca="1">IFERROR(AVERAGEIF('RAW DATA'!$C$2:$GL$502,'DATA CLEANING'!$B6,'RAW DATA'!CM$2:CM$502),"")</f>
        <v>203.40166666666667</v>
      </c>
      <c r="CM6">
        <f ca="1">IFERROR(AVERAGEIF('RAW DATA'!$C$2:$GL$502,'DATA CLEANING'!$B6,'RAW DATA'!CN$2:CN$502),"")</f>
        <v>195.97166666666666</v>
      </c>
      <c r="CN6">
        <f ca="1">IFERROR(AVERAGEIF('RAW DATA'!$C$2:$GL$502,'DATA CLEANING'!$B6,'RAW DATA'!CO$2:CO$502),"")</f>
        <v>199.785</v>
      </c>
      <c r="CO6">
        <f ca="1">IFERROR(AVERAGEIF('RAW DATA'!$C$2:$GL$502,'DATA CLEANING'!$B6,'RAW DATA'!CP$2:CP$502),"")</f>
        <v>206.75666666666666</v>
      </c>
      <c r="CP6">
        <f ca="1">IFERROR(AVERAGEIF('RAW DATA'!$C$2:$GL$502,'DATA CLEANING'!$B6,'RAW DATA'!CQ$2:CQ$502),"")</f>
        <v>194.52999999999997</v>
      </c>
      <c r="CQ6">
        <f ca="1">IFERROR(AVERAGEIF('RAW DATA'!$C$2:$GL$502,'DATA CLEANING'!$B6,'RAW DATA'!CR$2:CR$502),"")</f>
        <v>183.96333333333334</v>
      </c>
      <c r="CR6">
        <f ca="1">IFERROR(AVERAGEIF('RAW DATA'!$C$2:$GL$502,'DATA CLEANING'!$B6,'RAW DATA'!CS$2:CS$502),"")</f>
        <v>185.75333333333333</v>
      </c>
      <c r="CS6">
        <f ca="1">IFERROR(AVERAGEIF('RAW DATA'!$C$2:$GL$502,'DATA CLEANING'!$B6,'RAW DATA'!CT$2:CT$502),"")</f>
        <v>202.57666666666663</v>
      </c>
      <c r="CT6">
        <f ca="1">IFERROR(AVERAGEIF('RAW DATA'!$C$2:$GL$502,'DATA CLEANING'!$B6,'RAW DATA'!CU$2:CU$502),"")</f>
        <v>221.04166666666666</v>
      </c>
      <c r="CU6">
        <f ca="1">IFERROR(AVERAGEIF('RAW DATA'!$C$2:$GL$502,'DATA CLEANING'!$B6,'RAW DATA'!CV$2:CV$502),"")</f>
        <v>224.45999999999995</v>
      </c>
      <c r="CV6">
        <f ca="1">IFERROR(AVERAGEIF('RAW DATA'!$C$2:$GL$502,'DATA CLEANING'!$B6,'RAW DATA'!CW$2:CW$502),"")</f>
        <v>244.11666666666667</v>
      </c>
      <c r="CW6">
        <f ca="1">IFERROR(AVERAGEIF('RAW DATA'!$C$2:$GL$502,'DATA CLEANING'!$B6,'RAW DATA'!CX$2:CX$502),"")</f>
        <v>246.80833333333331</v>
      </c>
      <c r="CX6">
        <f ca="1">IFERROR(AVERAGEIF('RAW DATA'!$C$2:$GL$502,'DATA CLEANING'!$B6,'RAW DATA'!CY$2:CY$502),"")</f>
        <v>235.06833333333336</v>
      </c>
      <c r="CY6">
        <f ca="1">IFERROR(AVERAGEIF('RAW DATA'!$C$2:$GL$502,'DATA CLEANING'!$B6,'RAW DATA'!CZ$2:CZ$502),"")</f>
        <v>250.07500000000002</v>
      </c>
      <c r="CZ6">
        <f ca="1">IFERROR(AVERAGEIF('RAW DATA'!$C$2:$GL$502,'DATA CLEANING'!$B6,'RAW DATA'!DA$2:DA$502),"")</f>
        <v>256.72999999999996</v>
      </c>
      <c r="DA6">
        <f ca="1">IFERROR(AVERAGEIF('RAW DATA'!$C$2:$GL$502,'DATA CLEANING'!$B6,'RAW DATA'!DB$2:DB$502),"")</f>
        <v>249.52333333333334</v>
      </c>
      <c r="DB6">
        <f ca="1">IFERROR(AVERAGEIF('RAW DATA'!$C$2:$GL$502,'DATA CLEANING'!$B6,'RAW DATA'!DC$2:DC$502),"")</f>
        <v>251.53833333333333</v>
      </c>
      <c r="DC6">
        <f ca="1">IFERROR(AVERAGEIF('RAW DATA'!$C$2:$GL$502,'DATA CLEANING'!$B6,'RAW DATA'!DD$2:DD$502),"")</f>
        <v>250.18999999999997</v>
      </c>
      <c r="DD6">
        <f ca="1">IFERROR(AVERAGEIF('RAW DATA'!$C$2:$GL$502,'DATA CLEANING'!$B6,'RAW DATA'!DE$2:DE$502),"")</f>
        <v>244.72166666666666</v>
      </c>
      <c r="DE6">
        <f ca="1">IFERROR(AVERAGEIF('RAW DATA'!$C$2:$GL$502,'DATA CLEANING'!$B6,'RAW DATA'!DF$2:DF$502),"")</f>
        <v>264.38499999999999</v>
      </c>
      <c r="DF6">
        <f ca="1">IFERROR(AVERAGEIF('RAW DATA'!$C$2:$GL$502,'DATA CLEANING'!$B6,'RAW DATA'!DG$2:DG$502),"")</f>
        <v>257.06833333333333</v>
      </c>
      <c r="DG6" t="str">
        <f ca="1">IFERROR(AVERAGEIF('RAW DATA'!$C$2:$GL$502,'DATA CLEANING'!$B6,'RAW DATA'!DH$2:DH$502),"")</f>
        <v/>
      </c>
      <c r="DH6" t="str">
        <f ca="1">IFERROR(AVERAGEIF('RAW DATA'!$C$2:$GL$502,'DATA CLEANING'!$B6,'RAW DATA'!DI$2:DI$502),"")</f>
        <v/>
      </c>
      <c r="DI6" t="str">
        <f ca="1">IFERROR(AVERAGEIF('RAW DATA'!$C$2:$GL$502,'DATA CLEANING'!$B6,'RAW DATA'!DJ$2:DJ$502),"")</f>
        <v/>
      </c>
      <c r="DJ6" t="str">
        <f ca="1">IFERROR(AVERAGEIF('RAW DATA'!$C$2:$GL$502,'DATA CLEANING'!$B6,'RAW DATA'!DK$2:DK$502),"")</f>
        <v/>
      </c>
      <c r="DK6" t="str">
        <f ca="1">IFERROR(AVERAGEIF('RAW DATA'!$C$2:$GL$502,'DATA CLEANING'!$B6,'RAW DATA'!DL$2:DL$502),"")</f>
        <v/>
      </c>
      <c r="DL6" t="str">
        <f ca="1">IFERROR(AVERAGEIF('RAW DATA'!$C$2:$GL$502,'DATA CLEANING'!$B6,'RAW DATA'!DM$2:DM$502),"")</f>
        <v/>
      </c>
      <c r="DM6" t="str">
        <f ca="1">IFERROR(AVERAGEIF('RAW DATA'!$C$2:$GL$502,'DATA CLEANING'!$B6,'RAW DATA'!DN$2:DN$502),"")</f>
        <v/>
      </c>
      <c r="DN6" t="str">
        <f ca="1">IFERROR(AVERAGEIF('RAW DATA'!$C$2:$GL$502,'DATA CLEANING'!$B6,'RAW DATA'!DO$2:DO$502),"")</f>
        <v/>
      </c>
      <c r="DO6" t="str">
        <f ca="1">IFERROR(AVERAGEIF('RAW DATA'!$C$2:$GL$502,'DATA CLEANING'!$B6,'RAW DATA'!DP$2:DP$502),"")</f>
        <v/>
      </c>
      <c r="DP6" t="str">
        <f ca="1">IFERROR(AVERAGEIF('RAW DATA'!$C$2:$GL$502,'DATA CLEANING'!$B6,'RAW DATA'!DQ$2:DQ$502),"")</f>
        <v/>
      </c>
      <c r="DQ6" t="str">
        <f ca="1">IFERROR(AVERAGEIF('RAW DATA'!$C$2:$GL$502,'DATA CLEANING'!$B6,'RAW DATA'!DR$2:DR$502),"")</f>
        <v/>
      </c>
      <c r="DR6" t="str">
        <f ca="1">IFERROR(AVERAGEIF('RAW DATA'!$C$2:$GL$502,'DATA CLEANING'!$B6,'RAW DATA'!DS$2:DS$502),"")</f>
        <v/>
      </c>
      <c r="DS6" t="str">
        <f ca="1">IFERROR(AVERAGEIF('RAW DATA'!$C$2:$GL$502,'DATA CLEANING'!$B6,'RAW DATA'!DT$2:DT$502),"")</f>
        <v/>
      </c>
      <c r="DT6" t="str">
        <f ca="1">IFERROR(AVERAGEIF('RAW DATA'!$C$2:$GL$502,'DATA CLEANING'!$B6,'RAW DATA'!DU$2:DU$502),"")</f>
        <v/>
      </c>
      <c r="DU6" t="str">
        <f ca="1">IFERROR(AVERAGEIF('RAW DATA'!$C$2:$GL$502,'DATA CLEANING'!$B6,'RAW DATA'!DV$2:DV$502),"")</f>
        <v/>
      </c>
      <c r="DV6" t="str">
        <f ca="1">IFERROR(AVERAGEIF('RAW DATA'!$C$2:$GL$502,'DATA CLEANING'!$B6,'RAW DATA'!DW$2:DW$502),"")</f>
        <v/>
      </c>
      <c r="DW6" t="str">
        <f ca="1">IFERROR(AVERAGEIF('RAW DATA'!$C$2:$GL$502,'DATA CLEANING'!$B6,'RAW DATA'!DX$2:DX$502),"")</f>
        <v/>
      </c>
      <c r="DX6" s="11" t="str">
        <f ca="1">IFERROR(AVERAGEIF('RAW DATA'!$C$2:$GL$502,'DATA CLEANING'!$B6,'RAW DATA'!DY$2:DY$502),"")</f>
        <v/>
      </c>
      <c r="DY6" s="11" t="str">
        <f ca="1">IFERROR(AVERAGEIF('RAW DATA'!$C$2:$GL$502,'DATA CLEANING'!$B6,'RAW DATA'!DZ$2:DZ$502),"")</f>
        <v/>
      </c>
      <c r="DZ6" s="11" t="str">
        <f ca="1">IFERROR(AVERAGEIF('RAW DATA'!$C$2:$GL$502,'DATA CLEANING'!$B6,'RAW DATA'!EA$2:EA$502),"")</f>
        <v/>
      </c>
      <c r="EA6" s="11" t="str">
        <f ca="1">IFERROR(AVERAGEIF('RAW DATA'!$C$2:$GL$502,'DATA CLEANING'!$B6,'RAW DATA'!EB$2:EB$502),"")</f>
        <v/>
      </c>
      <c r="EB6" s="11" t="str">
        <f ca="1">IFERROR(AVERAGEIF('RAW DATA'!$C$2:$GL$502,'DATA CLEANING'!$B6,'RAW DATA'!EC$2:EC$502),"")</f>
        <v/>
      </c>
      <c r="EC6" s="11" t="str">
        <f ca="1">IFERROR(AVERAGEIF('RAW DATA'!$C$2:$GL$502,'DATA CLEANING'!$B6,'RAW DATA'!ED$2:ED$502),"")</f>
        <v/>
      </c>
      <c r="ED6" s="11" t="str">
        <f ca="1">IFERROR(AVERAGEIF('RAW DATA'!$C$2:$GL$502,'DATA CLEANING'!$B6,'RAW DATA'!EE$2:EE$502),"")</f>
        <v/>
      </c>
      <c r="EE6" s="11" t="str">
        <f ca="1">IFERROR(AVERAGEIF('RAW DATA'!$C$2:$GL$502,'DATA CLEANING'!$B6,'RAW DATA'!EF$2:EF$502),"")</f>
        <v/>
      </c>
      <c r="EF6" s="11" t="str">
        <f ca="1">IFERROR(AVERAGEIF('RAW DATA'!$C$2:$GL$502,'DATA CLEANING'!$B6,'RAW DATA'!EG$2:EG$502),"")</f>
        <v/>
      </c>
      <c r="EG6" s="11" t="str">
        <f ca="1">IFERROR(AVERAGEIF('RAW DATA'!$C$2:$GL$502,'DATA CLEANING'!$B6,'RAW DATA'!EH$2:EH$502),"")</f>
        <v/>
      </c>
      <c r="EH6" s="11" t="str">
        <f ca="1">IFERROR(AVERAGEIF('RAW DATA'!$C$2:$GL$502,'DATA CLEANING'!$B6,'RAW DATA'!EI$2:EI$502),"")</f>
        <v/>
      </c>
      <c r="EI6" s="11" t="str">
        <f ca="1">IFERROR(AVERAGEIF('RAW DATA'!$C$2:$GL$502,'DATA CLEANING'!$B6,'RAW DATA'!EJ$2:EJ$502),"")</f>
        <v/>
      </c>
      <c r="EJ6" s="11" t="str">
        <f ca="1">IFERROR(AVERAGEIF('RAW DATA'!$C$2:$GL$502,'DATA CLEANING'!$B6,'RAW DATA'!EK$2:EK$502),"")</f>
        <v/>
      </c>
      <c r="EK6" s="11" t="str">
        <f ca="1">IFERROR(AVERAGEIF('RAW DATA'!$C$2:$GL$502,'DATA CLEANING'!$B6,'RAW DATA'!EL$2:EL$502),"")</f>
        <v/>
      </c>
      <c r="EL6" s="11" t="str">
        <f ca="1">IFERROR(AVERAGEIF('RAW DATA'!$C$2:$GL$502,'DATA CLEANING'!$B6,'RAW DATA'!EM$2:EM$502),"")</f>
        <v/>
      </c>
      <c r="EM6" s="11" t="str">
        <f ca="1">IFERROR(AVERAGEIF('RAW DATA'!$C$2:$GL$502,'DATA CLEANING'!$B6,'RAW DATA'!EN$2:EN$502),"")</f>
        <v/>
      </c>
      <c r="EN6" s="11" t="str">
        <f ca="1">IFERROR(AVERAGEIF('RAW DATA'!$C$2:$GL$502,'DATA CLEANING'!$B6,'RAW DATA'!EO$2:EO$502),"")</f>
        <v/>
      </c>
      <c r="EO6" s="11" t="str">
        <f ca="1">IFERROR(AVERAGEIF('RAW DATA'!$C$2:$GL$502,'DATA CLEANING'!$B6,'RAW DATA'!EP$2:EP$502),"")</f>
        <v/>
      </c>
      <c r="EP6" s="11" t="str">
        <f ca="1">IFERROR(AVERAGEIF('RAW DATA'!$C$2:$GL$502,'DATA CLEANING'!$B6,'RAW DATA'!EQ$2:EQ$502),"")</f>
        <v/>
      </c>
      <c r="EQ6" s="11" t="str">
        <f ca="1">IFERROR(AVERAGEIF('RAW DATA'!$C$2:$GL$502,'DATA CLEANING'!$B6,'RAW DATA'!ER$2:ER$502),"")</f>
        <v/>
      </c>
      <c r="ER6" s="11" t="str">
        <f ca="1">IFERROR(AVERAGEIF('RAW DATA'!$C$2:$GL$502,'DATA CLEANING'!$B6,'RAW DATA'!ES$2:ES$502),"")</f>
        <v/>
      </c>
      <c r="ES6" s="11" t="str">
        <f ca="1">IFERROR(AVERAGEIF('RAW DATA'!$C$2:$GL$502,'DATA CLEANING'!$B6,'RAW DATA'!ET$2:ET$502),"")</f>
        <v/>
      </c>
      <c r="ET6" s="11" t="str">
        <f ca="1">IFERROR(AVERAGEIF('RAW DATA'!$C$2:$GL$502,'DATA CLEANING'!$B6,'RAW DATA'!EU$2:EU$502),"")</f>
        <v/>
      </c>
      <c r="EU6" s="11" t="str">
        <f ca="1">IFERROR(AVERAGEIF('RAW DATA'!$C$2:$GL$502,'DATA CLEANING'!$B6,'RAW DATA'!EV$2:EV$502),"")</f>
        <v/>
      </c>
      <c r="EV6" s="11" t="str">
        <f ca="1">IFERROR(AVERAGEIF('RAW DATA'!$C$2:$GL$502,'DATA CLEANING'!$B6,'RAW DATA'!EW$2:EW$502),"")</f>
        <v/>
      </c>
      <c r="EW6" s="11" t="str">
        <f ca="1">IFERROR(AVERAGEIF('RAW DATA'!$C$2:$GL$502,'DATA CLEANING'!$B6,'RAW DATA'!EX$2:EX$502),"")</f>
        <v/>
      </c>
      <c r="EX6" s="11" t="str">
        <f ca="1">IFERROR(AVERAGEIF('RAW DATA'!$C$2:$GL$502,'DATA CLEANING'!$B6,'RAW DATA'!EY$2:EY$502),"")</f>
        <v/>
      </c>
      <c r="EY6" s="11" t="str">
        <f ca="1">IFERROR(AVERAGEIF('RAW DATA'!$C$2:$GL$502,'DATA CLEANING'!$B6,'RAW DATA'!EZ$2:EZ$502),"")</f>
        <v/>
      </c>
      <c r="EZ6" s="11" t="str">
        <f ca="1">IFERROR(AVERAGEIF('RAW DATA'!$C$2:$GL$502,'DATA CLEANING'!$B6,'RAW DATA'!FA$2:FA$502),"")</f>
        <v/>
      </c>
      <c r="FA6" s="11" t="str">
        <f ca="1">IFERROR(AVERAGEIF('RAW DATA'!$C$2:$GL$502,'DATA CLEANING'!$B6,'RAW DATA'!FB$2:FB$502),"")</f>
        <v/>
      </c>
      <c r="FB6" s="11" t="str">
        <f ca="1">IFERROR(AVERAGEIF('RAW DATA'!$C$2:$GL$502,'DATA CLEANING'!$B6,'RAW DATA'!FC$2:FC$502),"")</f>
        <v/>
      </c>
      <c r="FC6" s="11" t="str">
        <f ca="1">IFERROR(AVERAGEIF('RAW DATA'!$C$2:$GL$502,'DATA CLEANING'!$B6,'RAW DATA'!FD$2:FD$502),"")</f>
        <v/>
      </c>
      <c r="FD6" s="11" t="str">
        <f ca="1">IFERROR(AVERAGEIF('RAW DATA'!$C$2:$GL$502,'DATA CLEANING'!$B6,'RAW DATA'!FE$2:FE$502),"")</f>
        <v/>
      </c>
      <c r="FE6" s="11" t="str">
        <f ca="1">IFERROR(AVERAGEIF('RAW DATA'!$C$2:$GL$502,'DATA CLEANING'!$B6,'RAW DATA'!FF$2:FF$502),"")</f>
        <v/>
      </c>
      <c r="FF6" s="11" t="str">
        <f ca="1">IFERROR(AVERAGEIF('RAW DATA'!$C$2:$GL$502,'DATA CLEANING'!$B6,'RAW DATA'!FG$2:FG$502),"")</f>
        <v/>
      </c>
      <c r="FG6" s="11" t="str">
        <f ca="1">IFERROR(AVERAGEIF('RAW DATA'!$C$2:$GL$502,'DATA CLEANING'!$B6,'RAW DATA'!FH$2:FH$502),"")</f>
        <v/>
      </c>
      <c r="FH6" s="11" t="str">
        <f ca="1">IFERROR(AVERAGEIF('RAW DATA'!$C$2:$GL$502,'DATA CLEANING'!$B6,'RAW DATA'!FI$2:FI$502),"")</f>
        <v/>
      </c>
      <c r="FI6" s="11" t="str">
        <f ca="1">IFERROR(AVERAGEIF('RAW DATA'!$C$2:$GL$502,'DATA CLEANING'!$B6,'RAW DATA'!FJ$2:FJ$502),"")</f>
        <v/>
      </c>
      <c r="FJ6" s="11" t="str">
        <f ca="1">IFERROR(AVERAGEIF('RAW DATA'!$C$2:$GL$502,'DATA CLEANING'!$B6,'RAW DATA'!FK$2:FK$502),"")</f>
        <v/>
      </c>
      <c r="FK6" s="11" t="str">
        <f ca="1">IFERROR(AVERAGEIF('RAW DATA'!$C$2:$GL$502,'DATA CLEANING'!$B6,'RAW DATA'!FL$2:FL$502),"")</f>
        <v/>
      </c>
      <c r="FL6" s="11" t="str">
        <f ca="1">IFERROR(AVERAGEIF('RAW DATA'!$C$2:$GL$502,'DATA CLEANING'!$B6,'RAW DATA'!FM$2:FM$502),"")</f>
        <v/>
      </c>
      <c r="FM6" s="11" t="str">
        <f ca="1">IFERROR(AVERAGEIF('RAW DATA'!$C$2:$GL$502,'DATA CLEANING'!$B6,'RAW DATA'!FN$2:FN$502),"")</f>
        <v/>
      </c>
      <c r="FN6" s="11" t="str">
        <f ca="1">IFERROR(AVERAGEIF('RAW DATA'!$C$2:$GL$502,'DATA CLEANING'!$B6,'RAW DATA'!FO$2:FO$502),"")</f>
        <v/>
      </c>
      <c r="FO6" s="11" t="str">
        <f ca="1">IFERROR(AVERAGEIF('RAW DATA'!$C$2:$GL$502,'DATA CLEANING'!$B6,'RAW DATA'!FP$2:FP$502),"")</f>
        <v/>
      </c>
      <c r="FP6" s="11" t="str">
        <f ca="1">IFERROR(AVERAGEIF('RAW DATA'!$C$2:$GL$502,'DATA CLEANING'!$B6,'RAW DATA'!FQ$2:FQ$502),"")</f>
        <v/>
      </c>
      <c r="FQ6" s="11" t="str">
        <f ca="1">IFERROR(AVERAGEIF('RAW DATA'!$C$2:$GL$502,'DATA CLEANING'!$B6,'RAW DATA'!FR$2:FR$502),"")</f>
        <v/>
      </c>
      <c r="FR6" s="11" t="str">
        <f ca="1">IFERROR(AVERAGEIF('RAW DATA'!$C$2:$GL$502,'DATA CLEANING'!$B6,'RAW DATA'!FS$2:FS$502),"")</f>
        <v/>
      </c>
      <c r="FS6" s="11" t="str">
        <f ca="1">IFERROR(AVERAGEIF('RAW DATA'!$C$2:$GL$502,'DATA CLEANING'!$B6,'RAW DATA'!FT$2:FT$502),"")</f>
        <v/>
      </c>
      <c r="FT6" s="11" t="str">
        <f ca="1">IFERROR(AVERAGEIF('RAW DATA'!$C$2:$GL$502,'DATA CLEANING'!$B6,'RAW DATA'!FU$2:FU$502),"")</f>
        <v/>
      </c>
      <c r="FU6" s="11" t="str">
        <f ca="1">IFERROR(AVERAGEIF('RAW DATA'!$C$2:$GL$502,'DATA CLEANING'!$B6,'RAW DATA'!FV$2:FV$502),"")</f>
        <v/>
      </c>
      <c r="FV6" s="11" t="str">
        <f ca="1">IFERROR(AVERAGEIF('RAW DATA'!$C$2:$GL$502,'DATA CLEANING'!$B6,'RAW DATA'!FW$2:FW$502),"")</f>
        <v/>
      </c>
      <c r="FW6" s="11" t="str">
        <f ca="1">IFERROR(AVERAGEIF('RAW DATA'!$C$2:$GL$502,'DATA CLEANING'!$B6,'RAW DATA'!FX$2:FX$502),"")</f>
        <v/>
      </c>
      <c r="FX6" s="11" t="str">
        <f ca="1">IFERROR(AVERAGEIF('RAW DATA'!$C$2:$GL$502,'DATA CLEANING'!$B6,'RAW DATA'!FY$2:FY$502),"")</f>
        <v/>
      </c>
      <c r="FY6" s="11" t="str">
        <f ca="1">IFERROR(AVERAGEIF('RAW DATA'!$C$2:$GL$502,'DATA CLEANING'!$B6,'RAW DATA'!FZ$2:FZ$502),"")</f>
        <v/>
      </c>
      <c r="FZ6" s="11" t="str">
        <f ca="1">IFERROR(AVERAGEIF('RAW DATA'!$C$2:$GL$502,'DATA CLEANING'!$B6,'RAW DATA'!GA$2:GA$502),"")</f>
        <v/>
      </c>
      <c r="GA6" s="11" t="str">
        <f ca="1">IFERROR(AVERAGEIF('RAW DATA'!$C$2:$GL$502,'DATA CLEANING'!$B6,'RAW DATA'!GB$2:GB$502),"")</f>
        <v/>
      </c>
      <c r="GB6" s="11" t="str">
        <f ca="1">IFERROR(AVERAGEIF('RAW DATA'!$C$2:$GL$502,'DATA CLEANING'!$B6,'RAW DATA'!GC$2:GC$502),"")</f>
        <v/>
      </c>
      <c r="GC6" s="11" t="str">
        <f ca="1">IFERROR(AVERAGEIF('RAW DATA'!$C$2:$GL$502,'DATA CLEANING'!$B6,'RAW DATA'!GD$2:GD$502),"")</f>
        <v/>
      </c>
      <c r="GD6" s="11" t="str">
        <f ca="1">IFERROR(AVERAGEIF('RAW DATA'!$C$2:$GL$502,'DATA CLEANING'!$B6,'RAW DATA'!GE$2:GE$502),"")</f>
        <v/>
      </c>
      <c r="GE6" s="11" t="str">
        <f ca="1">IFERROR(AVERAGEIF('RAW DATA'!$C$2:$GL$502,'DATA CLEANING'!$B6,'RAW DATA'!GF$2:GF$502),"")</f>
        <v/>
      </c>
      <c r="GF6" s="11" t="str">
        <f ca="1">IFERROR(AVERAGEIF('RAW DATA'!$C$2:$GL$502,'DATA CLEANING'!$B6,'RAW DATA'!GG$2:GG$502),"")</f>
        <v/>
      </c>
      <c r="GG6" s="11" t="str">
        <f ca="1">IFERROR(AVERAGEIF('RAW DATA'!$C$2:$GL$502,'DATA CLEANING'!$B6,'RAW DATA'!GH$2:GH$502),"")</f>
        <v/>
      </c>
      <c r="GH6" s="11" t="str">
        <f ca="1">IFERROR(AVERAGEIF('RAW DATA'!$C$2:$GL$502,'DATA CLEANING'!$B6,'RAW DATA'!GI$2:GI$502),"")</f>
        <v/>
      </c>
      <c r="GI6" s="11" t="str">
        <f ca="1">IFERROR(AVERAGEIF('RAW DATA'!$C$2:$GL$502,'DATA CLEANING'!$B6,'RAW DATA'!GJ$2:GJ$502),"")</f>
        <v/>
      </c>
      <c r="GJ6" s="11" t="str">
        <f ca="1">IFERROR(AVERAGEIF('RAW DATA'!$C$2:$GL$502,'DATA CLEANING'!$B6,'RAW DATA'!GK$2:GK$502),"")</f>
        <v/>
      </c>
      <c r="GK6" s="11" t="str">
        <f ca="1">IFERROR(AVERAGEIF('RAW DATA'!$C$2:$GL$502,'DATA CLEANING'!$B6,'RAW DATA'!GL$2:GL$502),"")</f>
        <v/>
      </c>
    </row>
    <row r="7" spans="2:193" x14ac:dyDescent="0.55000000000000004">
      <c r="B7" t="s">
        <v>16</v>
      </c>
      <c r="C7">
        <f ca="1">IFERROR(AVERAGEIF('RAW DATA'!$C$2:$GL$502,'DATA CLEANING'!$B7,'RAW DATA'!D$2:D$502),"")</f>
        <v>111.08352499999999</v>
      </c>
      <c r="D7">
        <f ca="1">IFERROR(AVERAGEIF('RAW DATA'!$C$2:$GL$502,'DATA CLEANING'!$B7,'RAW DATA'!E$2:E$502),"")</f>
        <v>114.015175</v>
      </c>
      <c r="E7">
        <f ca="1">IFERROR(AVERAGEIF('RAW DATA'!$C$2:$GL$502,'DATA CLEANING'!$B7,'RAW DATA'!F$2:F$502),"")</f>
        <v>122.576775</v>
      </c>
      <c r="F7">
        <f ca="1">IFERROR(AVERAGEIF('RAW DATA'!$C$2:$GL$502,'DATA CLEANING'!$B7,'RAW DATA'!G$2:G$502),"")</f>
        <v>124.68189999999998</v>
      </c>
      <c r="G7">
        <f ca="1">IFERROR(AVERAGEIF('RAW DATA'!$C$2:$GL$502,'DATA CLEANING'!$B7,'RAW DATA'!H$2:H$502),"")</f>
        <v>123.91617500000001</v>
      </c>
      <c r="H7">
        <f ca="1">IFERROR(AVERAGEIF('RAW DATA'!$C$2:$GL$502,'DATA CLEANING'!$B7,'RAW DATA'!I$2:I$502),"")</f>
        <v>126.52509999999998</v>
      </c>
      <c r="I7">
        <f ca="1">IFERROR(AVERAGEIF('RAW DATA'!$C$2:$GL$502,'DATA CLEANING'!$B7,'RAW DATA'!J$2:J$502),"")</f>
        <v>129.884725</v>
      </c>
      <c r="J7">
        <f ca="1">IFERROR(AVERAGEIF('RAW DATA'!$C$2:$GL$502,'DATA CLEANING'!$B7,'RAW DATA'!K$2:K$502),"")</f>
        <v>132.57660000000001</v>
      </c>
      <c r="K7">
        <f ca="1">IFERROR(AVERAGEIF('RAW DATA'!$C$2:$GL$502,'DATA CLEANING'!$B7,'RAW DATA'!L$2:L$502),"")</f>
        <v>130.66140000000001</v>
      </c>
      <c r="L7">
        <f ca="1">IFERROR(AVERAGEIF('RAW DATA'!$C$2:$GL$502,'DATA CLEANING'!$B7,'RAW DATA'!M$2:M$502),"")</f>
        <v>125.27165000000001</v>
      </c>
      <c r="M7">
        <f ca="1">IFERROR(AVERAGEIF('RAW DATA'!$C$2:$GL$502,'DATA CLEANING'!$B7,'RAW DATA'!N$2:N$502),"")</f>
        <v>133.82492500000001</v>
      </c>
      <c r="N7">
        <f ca="1">IFERROR(AVERAGEIF('RAW DATA'!$C$2:$GL$502,'DATA CLEANING'!$B7,'RAW DATA'!O$2:O$502),"")</f>
        <v>136.414725</v>
      </c>
      <c r="O7">
        <f ca="1">IFERROR(AVERAGEIF('RAW DATA'!$C$2:$GL$502,'DATA CLEANING'!$B7,'RAW DATA'!P$2:P$502),"")</f>
        <v>137.69710000000001</v>
      </c>
      <c r="P7">
        <f ca="1">IFERROR(AVERAGEIF('RAW DATA'!$C$2:$GL$502,'DATA CLEANING'!$B7,'RAW DATA'!Q$2:Q$502),"")</f>
        <v>144.60887499999998</v>
      </c>
      <c r="Q7">
        <f ca="1">IFERROR(AVERAGEIF('RAW DATA'!$C$2:$GL$502,'DATA CLEANING'!$B7,'RAW DATA'!R$2:R$502),"")</f>
        <v>144.66835</v>
      </c>
      <c r="R7">
        <f ca="1">IFERROR(AVERAGEIF('RAW DATA'!$C$2:$GL$502,'DATA CLEANING'!$B7,'RAW DATA'!S$2:S$502),"")</f>
        <v>148.14722500000002</v>
      </c>
      <c r="S7">
        <f ca="1">IFERROR(AVERAGEIF('RAW DATA'!$C$2:$GL$502,'DATA CLEANING'!$B7,'RAW DATA'!T$2:T$502),"")</f>
        <v>151.196</v>
      </c>
      <c r="T7">
        <f ca="1">IFERROR(AVERAGEIF('RAW DATA'!$C$2:$GL$502,'DATA CLEANING'!$B7,'RAW DATA'!U$2:U$502),"")</f>
        <v>153.57535000000001</v>
      </c>
      <c r="U7">
        <f ca="1">IFERROR(AVERAGEIF('RAW DATA'!$C$2:$GL$502,'DATA CLEANING'!$B7,'RAW DATA'!V$2:V$502),"")</f>
        <v>153.55042500000002</v>
      </c>
      <c r="V7">
        <f ca="1">IFERROR(AVERAGEIF('RAW DATA'!$C$2:$GL$502,'DATA CLEANING'!$B7,'RAW DATA'!W$2:W$502),"")</f>
        <v>155.47097500000001</v>
      </c>
      <c r="W7">
        <f ca="1">IFERROR(AVERAGEIF('RAW DATA'!$C$2:$GL$502,'DATA CLEANING'!$B7,'RAW DATA'!X$2:X$502),"")</f>
        <v>160.620375</v>
      </c>
      <c r="X7">
        <f ca="1">IFERROR(AVERAGEIF('RAW DATA'!$C$2:$GL$502,'DATA CLEANING'!$B7,'RAW DATA'!Y$2:Y$502),"")</f>
        <v>168.48564999999999</v>
      </c>
      <c r="Y7">
        <f ca="1">IFERROR(AVERAGEIF('RAW DATA'!$C$2:$GL$502,'DATA CLEANING'!$B7,'RAW DATA'!Z$2:Z$502),"")</f>
        <v>178.716925</v>
      </c>
      <c r="Z7">
        <f ca="1">IFERROR(AVERAGEIF('RAW DATA'!$C$2:$GL$502,'DATA CLEANING'!$B7,'RAW DATA'!AA$2:AA$502),"")</f>
        <v>177.17297500000001</v>
      </c>
      <c r="AA7">
        <f ca="1">IFERROR(AVERAGEIF('RAW DATA'!$C$2:$GL$502,'DATA CLEANING'!$B7,'RAW DATA'!AB$2:AB$502),"")</f>
        <v>187.590825</v>
      </c>
      <c r="AB7">
        <f ca="1">IFERROR(AVERAGEIF('RAW DATA'!$C$2:$GL$502,'DATA CLEANING'!$B7,'RAW DATA'!AC$2:AC$502),"")</f>
        <v>177.55619999999999</v>
      </c>
      <c r="AC7">
        <f ca="1">IFERROR(AVERAGEIF('RAW DATA'!$C$2:$GL$502,'DATA CLEANING'!$B7,'RAW DATA'!AD$2:AD$502),"")</f>
        <v>169.509175</v>
      </c>
      <c r="AD7">
        <f ca="1">IFERROR(AVERAGEIF('RAW DATA'!$C$2:$GL$502,'DATA CLEANING'!$B7,'RAW DATA'!AE$2:AE$502),"")</f>
        <v>159.19970000000001</v>
      </c>
      <c r="AE7">
        <f ca="1">IFERROR(AVERAGEIF('RAW DATA'!$C$2:$GL$502,'DATA CLEANING'!$B7,'RAW DATA'!AF$2:AF$502),"")</f>
        <v>160.436475</v>
      </c>
      <c r="AF7">
        <f ca="1">IFERROR(AVERAGEIF('RAW DATA'!$C$2:$GL$502,'DATA CLEANING'!$B7,'RAW DATA'!AG$2:AG$502),"")</f>
        <v>156.89592500000001</v>
      </c>
      <c r="AG7">
        <f ca="1">IFERROR(AVERAGEIF('RAW DATA'!$C$2:$GL$502,'DATA CLEANING'!$B7,'RAW DATA'!AH$2:AH$502),"")</f>
        <v>167.89317500000001</v>
      </c>
      <c r="AH7">
        <f ca="1">IFERROR(AVERAGEIF('RAW DATA'!$C$2:$GL$502,'DATA CLEANING'!$B7,'RAW DATA'!AI$2:AI$502),"")</f>
        <v>169.059325</v>
      </c>
      <c r="AI7">
        <f ca="1">IFERROR(AVERAGEIF('RAW DATA'!$C$2:$GL$502,'DATA CLEANING'!$B7,'RAW DATA'!AJ$2:AJ$502),"")</f>
        <v>172.67982499999999</v>
      </c>
      <c r="AJ7">
        <f ca="1">IFERROR(AVERAGEIF('RAW DATA'!$C$2:$GL$502,'DATA CLEANING'!$B7,'RAW DATA'!AK$2:AK$502),"")</f>
        <v>159.18565000000001</v>
      </c>
      <c r="AK7">
        <f ca="1">IFERROR(AVERAGEIF('RAW DATA'!$C$2:$GL$502,'DATA CLEANING'!$B7,'RAW DATA'!AL$2:AL$502),"")</f>
        <v>169.46944999999999</v>
      </c>
      <c r="AL7">
        <f ca="1">IFERROR(AVERAGEIF('RAW DATA'!$C$2:$GL$502,'DATA CLEANING'!$B7,'RAW DATA'!AM$2:AM$502),"")</f>
        <v>155.57417500000003</v>
      </c>
      <c r="AM7">
        <f ca="1">IFERROR(AVERAGEIF('RAW DATA'!$C$2:$GL$502,'DATA CLEANING'!$B7,'RAW DATA'!AN$2:AN$502),"")</f>
        <v>163.48669999999998</v>
      </c>
      <c r="AN7">
        <f ca="1">IFERROR(AVERAGEIF('RAW DATA'!$C$2:$GL$502,'DATA CLEANING'!$B7,'RAW DATA'!AO$2:AO$502),"")</f>
        <v>168.21115</v>
      </c>
      <c r="AO7">
        <f ca="1">IFERROR(AVERAGEIF('RAW DATA'!$C$2:$GL$502,'DATA CLEANING'!$B7,'RAW DATA'!AP$2:AP$502),"")</f>
        <v>169.26517499999997</v>
      </c>
      <c r="AP7">
        <f ca="1">IFERROR(AVERAGEIF('RAW DATA'!$C$2:$GL$502,'DATA CLEANING'!$B7,'RAW DATA'!AQ$2:AQ$502),"")</f>
        <v>176.10387500000002</v>
      </c>
      <c r="AQ7">
        <f ca="1">IFERROR(AVERAGEIF('RAW DATA'!$C$2:$GL$502,'DATA CLEANING'!$B7,'RAW DATA'!AR$2:AR$502),"")</f>
        <v>158.73345</v>
      </c>
      <c r="AR7">
        <f ca="1">IFERROR(AVERAGEIF('RAW DATA'!$C$2:$GL$502,'DATA CLEANING'!$B7,'RAW DATA'!AS$2:AS$502),"")</f>
        <v>170.87402500000002</v>
      </c>
      <c r="AS7">
        <f ca="1">IFERROR(AVERAGEIF('RAW DATA'!$C$2:$GL$502,'DATA CLEANING'!$B7,'RAW DATA'!AT$2:AT$502),"")</f>
        <v>169.54997500000002</v>
      </c>
      <c r="AT7">
        <f ca="1">IFERROR(AVERAGEIF('RAW DATA'!$C$2:$GL$502,'DATA CLEANING'!$B7,'RAW DATA'!AU$2:AU$502),"")</f>
        <v>163.27522500000001</v>
      </c>
      <c r="AU7">
        <f ca="1">IFERROR(AVERAGEIF('RAW DATA'!$C$2:$GL$502,'DATA CLEANING'!$B7,'RAW DATA'!AV$2:AV$502),"")</f>
        <v>167.79040000000001</v>
      </c>
      <c r="AV7">
        <f ca="1">IFERROR(AVERAGEIF('RAW DATA'!$C$2:$GL$502,'DATA CLEANING'!$B7,'RAW DATA'!AW$2:AW$502),"")</f>
        <v>172.95869999999999</v>
      </c>
      <c r="AW7">
        <f ca="1">IFERROR(AVERAGEIF('RAW DATA'!$C$2:$GL$502,'DATA CLEANING'!$B7,'RAW DATA'!AX$2:AX$502),"")</f>
        <v>178.78032500000003</v>
      </c>
      <c r="AX7">
        <f ca="1">IFERROR(AVERAGEIF('RAW DATA'!$C$2:$GL$502,'DATA CLEANING'!$B7,'RAW DATA'!AY$2:AY$502),"")</f>
        <v>182.65780000000001</v>
      </c>
      <c r="AY7">
        <f ca="1">IFERROR(AVERAGEIF('RAW DATA'!$C$2:$GL$502,'DATA CLEANING'!$B7,'RAW DATA'!AZ$2:AZ$502),"")</f>
        <v>176.32062500000001</v>
      </c>
      <c r="AZ7">
        <f ca="1">IFERROR(AVERAGEIF('RAW DATA'!$C$2:$GL$502,'DATA CLEANING'!$B7,'RAW DATA'!BA$2:BA$502),"")</f>
        <v>165.26665</v>
      </c>
      <c r="BA7">
        <f ca="1">IFERROR(AVERAGEIF('RAW DATA'!$C$2:$GL$502,'DATA CLEANING'!$B7,'RAW DATA'!BB$2:BB$502),"")</f>
        <v>143.21832499999999</v>
      </c>
      <c r="BB7">
        <f ca="1">IFERROR(AVERAGEIF('RAW DATA'!$C$2:$GL$502,'DATA CLEANING'!$B7,'RAW DATA'!BC$2:BC$502),"")</f>
        <v>154.69432499999999</v>
      </c>
      <c r="BC7">
        <f ca="1">IFERROR(AVERAGEIF('RAW DATA'!$C$2:$GL$502,'DATA CLEANING'!$B7,'RAW DATA'!BD$2:BD$502),"")</f>
        <v>158.67160000000001</v>
      </c>
      <c r="BD7">
        <f ca="1">IFERROR(AVERAGEIF('RAW DATA'!$C$2:$GL$502,'DATA CLEANING'!$B7,'RAW DATA'!BE$2:BE$502),"")</f>
        <v>157.09252499999999</v>
      </c>
      <c r="BE7">
        <f ca="1">IFERROR(AVERAGEIF('RAW DATA'!$C$2:$GL$502,'DATA CLEANING'!$B7,'RAW DATA'!BF$2:BF$502),"")</f>
        <v>163.98624999999998</v>
      </c>
      <c r="BF7">
        <f ca="1">IFERROR(AVERAGEIF('RAW DATA'!$C$2:$GL$502,'DATA CLEANING'!$B7,'RAW DATA'!BG$2:BG$502),"")</f>
        <v>179.35944999999998</v>
      </c>
      <c r="BG7">
        <f ca="1">IFERROR(AVERAGEIF('RAW DATA'!$C$2:$GL$502,'DATA CLEANING'!$B7,'RAW DATA'!BH$2:BH$502),"")</f>
        <v>176.17082500000001</v>
      </c>
      <c r="BH7">
        <f ca="1">IFERROR(AVERAGEIF('RAW DATA'!$C$2:$GL$502,'DATA CLEANING'!$B7,'RAW DATA'!BI$2:BI$502),"")</f>
        <v>174.11734999999999</v>
      </c>
      <c r="BI7">
        <f ca="1">IFERROR(AVERAGEIF('RAW DATA'!$C$2:$GL$502,'DATA CLEANING'!$B7,'RAW DATA'!BJ$2:BJ$502),"")</f>
        <v>197.084025</v>
      </c>
      <c r="BJ7">
        <f ca="1">IFERROR(AVERAGEIF('RAW DATA'!$C$2:$GL$502,'DATA CLEANING'!$B7,'RAW DATA'!BK$2:BK$502),"")</f>
        <v>198.64709999999999</v>
      </c>
      <c r="BK7">
        <f ca="1">IFERROR(AVERAGEIF('RAW DATA'!$C$2:$GL$502,'DATA CLEANING'!$B7,'RAW DATA'!BL$2:BL$502),"")</f>
        <v>191.07895000000002</v>
      </c>
      <c r="BL7">
        <f ca="1">IFERROR(AVERAGEIF('RAW DATA'!$C$2:$GL$502,'DATA CLEANING'!$B7,'RAW DATA'!BM$2:BM$502),"")</f>
        <v>197.85104999999999</v>
      </c>
      <c r="BM7">
        <f ca="1">IFERROR(AVERAGEIF('RAW DATA'!$C$2:$GL$502,'DATA CLEANING'!$B7,'RAW DATA'!BN$2:BN$502),"")</f>
        <v>213.78897499999999</v>
      </c>
      <c r="BN7">
        <f ca="1">IFERROR(AVERAGEIF('RAW DATA'!$C$2:$GL$502,'DATA CLEANING'!$B7,'RAW DATA'!BO$2:BO$502),"")</f>
        <v>223.31870000000001</v>
      </c>
      <c r="BO7">
        <f ca="1">IFERROR(AVERAGEIF('RAW DATA'!$C$2:$GL$502,'DATA CLEANING'!$B7,'RAW DATA'!BP$2:BP$502),"")</f>
        <v>230.466925</v>
      </c>
      <c r="BP7">
        <f ca="1">IFERROR(AVERAGEIF('RAW DATA'!$C$2:$GL$502,'DATA CLEANING'!$B7,'RAW DATA'!BQ$2:BQ$502),"")</f>
        <v>221.72514999999999</v>
      </c>
      <c r="BQ7">
        <f ca="1">IFERROR(AVERAGEIF('RAW DATA'!$C$2:$GL$502,'DATA CLEANING'!$B7,'RAW DATA'!BR$2:BR$502),"")</f>
        <v>226.060925</v>
      </c>
      <c r="BR7">
        <f ca="1">IFERROR(AVERAGEIF('RAW DATA'!$C$2:$GL$502,'DATA CLEANING'!$B7,'RAW DATA'!BS$2:BS$502),"")</f>
        <v>228.33955</v>
      </c>
      <c r="BS7">
        <f ca="1">IFERROR(AVERAGEIF('RAW DATA'!$C$2:$GL$502,'DATA CLEANING'!$B7,'RAW DATA'!BT$2:BT$502),"")</f>
        <v>209.62880000000001</v>
      </c>
      <c r="BT7">
        <f ca="1">IFERROR(AVERAGEIF('RAW DATA'!$C$2:$GL$502,'DATA CLEANING'!$B7,'RAW DATA'!BU$2:BU$502),"")</f>
        <v>220.7227</v>
      </c>
      <c r="BU7">
        <f ca="1">IFERROR(AVERAGEIF('RAW DATA'!$C$2:$GL$502,'DATA CLEANING'!$B7,'RAW DATA'!BV$2:BV$502),"")</f>
        <v>213.31174999999999</v>
      </c>
      <c r="BV7">
        <f ca="1">IFERROR(AVERAGEIF('RAW DATA'!$C$2:$GL$502,'DATA CLEANING'!$B7,'RAW DATA'!BW$2:BW$502),"")</f>
        <v>225.70572499999997</v>
      </c>
      <c r="BW7">
        <f ca="1">IFERROR(AVERAGEIF('RAW DATA'!$C$2:$GL$502,'DATA CLEANING'!$B7,'RAW DATA'!BX$2:BX$502),"")</f>
        <v>222.5565</v>
      </c>
      <c r="BX7">
        <f ca="1">IFERROR(AVERAGEIF('RAW DATA'!$C$2:$GL$502,'DATA CLEANING'!$B7,'RAW DATA'!BY$2:BY$502),"")</f>
        <v>212.955825</v>
      </c>
      <c r="BY7">
        <f ca="1">IFERROR(AVERAGEIF('RAW DATA'!$C$2:$GL$502,'DATA CLEANING'!$B7,'RAW DATA'!BZ$2:BZ$502),"")</f>
        <v>220.34139999999999</v>
      </c>
      <c r="BZ7">
        <f ca="1">IFERROR(AVERAGEIF('RAW DATA'!$C$2:$GL$502,'DATA CLEANING'!$B7,'RAW DATA'!CA$2:CA$502),"")</f>
        <v>208.507375</v>
      </c>
      <c r="CA7">
        <f ca="1">IFERROR(AVERAGEIF('RAW DATA'!$C$2:$GL$502,'DATA CLEANING'!$B7,'RAW DATA'!CB$2:CB$502),"")</f>
        <v>210.62209999999999</v>
      </c>
      <c r="CB7">
        <f ca="1">IFERROR(AVERAGEIF('RAW DATA'!$C$2:$GL$502,'DATA CLEANING'!$B7,'RAW DATA'!CC$2:CC$502),"")</f>
        <v>184.319275</v>
      </c>
      <c r="CC7">
        <f ca="1">IFERROR(AVERAGEIF('RAW DATA'!$C$2:$GL$502,'DATA CLEANING'!$B7,'RAW DATA'!CD$2:CD$502),"")</f>
        <v>205.145025</v>
      </c>
      <c r="CD7">
        <f ca="1">IFERROR(AVERAGEIF('RAW DATA'!$C$2:$GL$502,'DATA CLEANING'!$B7,'RAW DATA'!CE$2:CE$502),"")</f>
        <v>192.236625</v>
      </c>
      <c r="CE7">
        <f ca="1">IFERROR(AVERAGEIF('RAW DATA'!$C$2:$GL$502,'DATA CLEANING'!$B7,'RAW DATA'!CF$2:CF$502),"")</f>
        <v>176.7567</v>
      </c>
      <c r="CF7">
        <f ca="1">IFERROR(AVERAGEIF('RAW DATA'!$C$2:$GL$502,'DATA CLEANING'!$B7,'RAW DATA'!CG$2:CG$502),"")</f>
        <v>204.45262500000001</v>
      </c>
      <c r="CG7">
        <f ca="1">IFERROR(AVERAGEIF('RAW DATA'!$C$2:$GL$502,'DATA CLEANING'!$B7,'RAW DATA'!CH$2:CH$502),"")</f>
        <v>217.73525000000004</v>
      </c>
      <c r="CH7">
        <f ca="1">IFERROR(AVERAGEIF('RAW DATA'!$C$2:$GL$502,'DATA CLEANING'!$B7,'RAW DATA'!CI$2:CI$502),"")</f>
        <v>210.940675</v>
      </c>
      <c r="CI7">
        <f ca="1">IFERROR(AVERAGEIF('RAW DATA'!$C$2:$GL$502,'DATA CLEANING'!$B7,'RAW DATA'!CJ$2:CJ$502),"")</f>
        <v>213.06402499999999</v>
      </c>
      <c r="CJ7">
        <f ca="1">IFERROR(AVERAGEIF('RAW DATA'!$C$2:$GL$502,'DATA CLEANING'!$B7,'RAW DATA'!CK$2:CK$502),"")</f>
        <v>204.97482499999998</v>
      </c>
      <c r="CK7">
        <f ca="1">IFERROR(AVERAGEIF('RAW DATA'!$C$2:$GL$502,'DATA CLEANING'!$B7,'RAW DATA'!CL$2:CL$502),"")</f>
        <v>207.80509999999998</v>
      </c>
      <c r="CL7">
        <f ca="1">IFERROR(AVERAGEIF('RAW DATA'!$C$2:$GL$502,'DATA CLEANING'!$B7,'RAW DATA'!CM$2:CM$502),"")</f>
        <v>214.78460000000001</v>
      </c>
      <c r="CM7">
        <f ca="1">IFERROR(AVERAGEIF('RAW DATA'!$C$2:$GL$502,'DATA CLEANING'!$B7,'RAW DATA'!CN$2:CN$502),"")</f>
        <v>202.35614999999999</v>
      </c>
      <c r="CN7">
        <f ca="1">IFERROR(AVERAGEIF('RAW DATA'!$C$2:$GL$502,'DATA CLEANING'!$B7,'RAW DATA'!CO$2:CO$502),"")</f>
        <v>220.58579999999998</v>
      </c>
      <c r="CO7">
        <f ca="1">IFERROR(AVERAGEIF('RAW DATA'!$C$2:$GL$502,'DATA CLEANING'!$B7,'RAW DATA'!CP$2:CP$502),"")</f>
        <v>225.65822499999996</v>
      </c>
      <c r="CP7">
        <f ca="1">IFERROR(AVERAGEIF('RAW DATA'!$C$2:$GL$502,'DATA CLEANING'!$B7,'RAW DATA'!CQ$2:CQ$502),"")</f>
        <v>221.16867500000001</v>
      </c>
      <c r="CQ7">
        <f ca="1">IFERROR(AVERAGEIF('RAW DATA'!$C$2:$GL$502,'DATA CLEANING'!$B7,'RAW DATA'!CR$2:CR$502),"")</f>
        <v>210.90594999999996</v>
      </c>
      <c r="CR7">
        <f ca="1">IFERROR(AVERAGEIF('RAW DATA'!$C$2:$GL$502,'DATA CLEANING'!$B7,'RAW DATA'!CS$2:CS$502),"")</f>
        <v>206.18787499999999</v>
      </c>
      <c r="CS7">
        <f ca="1">IFERROR(AVERAGEIF('RAW DATA'!$C$2:$GL$502,'DATA CLEANING'!$B7,'RAW DATA'!CT$2:CT$502),"")</f>
        <v>220.24009999999998</v>
      </c>
      <c r="CT7">
        <f ca="1">IFERROR(AVERAGEIF('RAW DATA'!$C$2:$GL$502,'DATA CLEANING'!$B7,'RAW DATA'!CU$2:CU$502),"")</f>
        <v>229.92757499999999</v>
      </c>
      <c r="CU7">
        <f ca="1">IFERROR(AVERAGEIF('RAW DATA'!$C$2:$GL$502,'DATA CLEANING'!$B7,'RAW DATA'!CV$2:CV$502),"")</f>
        <v>231.44602499999999</v>
      </c>
      <c r="CV7">
        <f ca="1">IFERROR(AVERAGEIF('RAW DATA'!$C$2:$GL$502,'DATA CLEANING'!$B7,'RAW DATA'!CW$2:CW$502),"")</f>
        <v>236.82492499999998</v>
      </c>
      <c r="CW7">
        <f ca="1">IFERROR(AVERAGEIF('RAW DATA'!$C$2:$GL$502,'DATA CLEANING'!$B7,'RAW DATA'!CX$2:CX$502),"")</f>
        <v>245.69574999999998</v>
      </c>
      <c r="CX7">
        <f ca="1">IFERROR(AVERAGEIF('RAW DATA'!$C$2:$GL$502,'DATA CLEANING'!$B7,'RAW DATA'!CY$2:CY$502),"")</f>
        <v>232.52</v>
      </c>
      <c r="CY7">
        <f ca="1">IFERROR(AVERAGEIF('RAW DATA'!$C$2:$GL$502,'DATA CLEANING'!$B7,'RAW DATA'!CZ$2:CZ$502),"")</f>
        <v>239.86999999999998</v>
      </c>
      <c r="CZ7">
        <f ca="1">IFERROR(AVERAGEIF('RAW DATA'!$C$2:$GL$502,'DATA CLEANING'!$B7,'RAW DATA'!DA$2:DA$502),"")</f>
        <v>239.8725</v>
      </c>
      <c r="DA7">
        <f ca="1">IFERROR(AVERAGEIF('RAW DATA'!$C$2:$GL$502,'DATA CLEANING'!$B7,'RAW DATA'!DB$2:DB$502),"")</f>
        <v>254.51999999999998</v>
      </c>
      <c r="DB7">
        <f ca="1">IFERROR(AVERAGEIF('RAW DATA'!$C$2:$GL$502,'DATA CLEANING'!$B7,'RAW DATA'!DC$2:DC$502),"")</f>
        <v>267.92500000000001</v>
      </c>
      <c r="DC7">
        <f ca="1">IFERROR(AVERAGEIF('RAW DATA'!$C$2:$GL$502,'DATA CLEANING'!$B7,'RAW DATA'!DD$2:DD$502),"")</f>
        <v>266.435</v>
      </c>
      <c r="DD7">
        <f ca="1">IFERROR(AVERAGEIF('RAW DATA'!$C$2:$GL$502,'DATA CLEANING'!$B7,'RAW DATA'!DE$2:DE$502),"")</f>
        <v>261.55</v>
      </c>
      <c r="DE7">
        <f ca="1">IFERROR(AVERAGEIF('RAW DATA'!$C$2:$GL$502,'DATA CLEANING'!$B7,'RAW DATA'!DF$2:DF$502),"")</f>
        <v>281.75</v>
      </c>
      <c r="DF7">
        <f ca="1">IFERROR(AVERAGEIF('RAW DATA'!$C$2:$GL$502,'DATA CLEANING'!$B7,'RAW DATA'!DG$2:DG$502),"")</f>
        <v>265.45499999999998</v>
      </c>
      <c r="DG7" t="str">
        <f ca="1">IFERROR(AVERAGEIF('RAW DATA'!$C$2:$GL$502,'DATA CLEANING'!$B7,'RAW DATA'!DH$2:DH$502),"")</f>
        <v/>
      </c>
      <c r="DH7" t="str">
        <f ca="1">IFERROR(AVERAGEIF('RAW DATA'!$C$2:$GL$502,'DATA CLEANING'!$B7,'RAW DATA'!DI$2:DI$502),"")</f>
        <v/>
      </c>
      <c r="DI7" t="str">
        <f ca="1">IFERROR(AVERAGEIF('RAW DATA'!$C$2:$GL$502,'DATA CLEANING'!$B7,'RAW DATA'!DJ$2:DJ$502),"")</f>
        <v/>
      </c>
      <c r="DJ7" t="str">
        <f ca="1">IFERROR(AVERAGEIF('RAW DATA'!$C$2:$GL$502,'DATA CLEANING'!$B7,'RAW DATA'!DK$2:DK$502),"")</f>
        <v/>
      </c>
      <c r="DK7" t="str">
        <f ca="1">IFERROR(AVERAGEIF('RAW DATA'!$C$2:$GL$502,'DATA CLEANING'!$B7,'RAW DATA'!DL$2:DL$502),"")</f>
        <v/>
      </c>
      <c r="DL7" t="str">
        <f ca="1">IFERROR(AVERAGEIF('RAW DATA'!$C$2:$GL$502,'DATA CLEANING'!$B7,'RAW DATA'!DM$2:DM$502),"")</f>
        <v/>
      </c>
      <c r="DM7" t="str">
        <f ca="1">IFERROR(AVERAGEIF('RAW DATA'!$C$2:$GL$502,'DATA CLEANING'!$B7,'RAW DATA'!DN$2:DN$502),"")</f>
        <v/>
      </c>
      <c r="DN7" t="str">
        <f ca="1">IFERROR(AVERAGEIF('RAW DATA'!$C$2:$GL$502,'DATA CLEANING'!$B7,'RAW DATA'!DO$2:DO$502),"")</f>
        <v/>
      </c>
      <c r="DO7" t="str">
        <f ca="1">IFERROR(AVERAGEIF('RAW DATA'!$C$2:$GL$502,'DATA CLEANING'!$B7,'RAW DATA'!DP$2:DP$502),"")</f>
        <v/>
      </c>
      <c r="DP7" t="str">
        <f ca="1">IFERROR(AVERAGEIF('RAW DATA'!$C$2:$GL$502,'DATA CLEANING'!$B7,'RAW DATA'!DQ$2:DQ$502),"")</f>
        <v/>
      </c>
      <c r="DQ7" t="str">
        <f ca="1">IFERROR(AVERAGEIF('RAW DATA'!$C$2:$GL$502,'DATA CLEANING'!$B7,'RAW DATA'!DR$2:DR$502),"")</f>
        <v/>
      </c>
      <c r="DR7" t="str">
        <f ca="1">IFERROR(AVERAGEIF('RAW DATA'!$C$2:$GL$502,'DATA CLEANING'!$B7,'RAW DATA'!DS$2:DS$502),"")</f>
        <v/>
      </c>
      <c r="DS7" t="str">
        <f ca="1">IFERROR(AVERAGEIF('RAW DATA'!$C$2:$GL$502,'DATA CLEANING'!$B7,'RAW DATA'!DT$2:DT$502),"")</f>
        <v/>
      </c>
      <c r="DT7" t="str">
        <f ca="1">IFERROR(AVERAGEIF('RAW DATA'!$C$2:$GL$502,'DATA CLEANING'!$B7,'RAW DATA'!DU$2:DU$502),"")</f>
        <v/>
      </c>
      <c r="DU7" t="str">
        <f ca="1">IFERROR(AVERAGEIF('RAW DATA'!$C$2:$GL$502,'DATA CLEANING'!$B7,'RAW DATA'!DV$2:DV$502),"")</f>
        <v/>
      </c>
      <c r="DV7" t="str">
        <f ca="1">IFERROR(AVERAGEIF('RAW DATA'!$C$2:$GL$502,'DATA CLEANING'!$B7,'RAW DATA'!DW$2:DW$502),"")</f>
        <v/>
      </c>
      <c r="DW7" t="str">
        <f ca="1">IFERROR(AVERAGEIF('RAW DATA'!$C$2:$GL$502,'DATA CLEANING'!$B7,'RAW DATA'!DX$2:DX$502),"")</f>
        <v/>
      </c>
      <c r="DX7" s="11" t="str">
        <f ca="1">IFERROR(AVERAGEIF('RAW DATA'!$C$2:$GL$502,'DATA CLEANING'!$B7,'RAW DATA'!DY$2:DY$502),"")</f>
        <v/>
      </c>
      <c r="DY7" s="11" t="str">
        <f ca="1">IFERROR(AVERAGEIF('RAW DATA'!$C$2:$GL$502,'DATA CLEANING'!$B7,'RAW DATA'!DZ$2:DZ$502),"")</f>
        <v/>
      </c>
      <c r="DZ7" s="11" t="str">
        <f ca="1">IFERROR(AVERAGEIF('RAW DATA'!$C$2:$GL$502,'DATA CLEANING'!$B7,'RAW DATA'!EA$2:EA$502),"")</f>
        <v/>
      </c>
      <c r="EA7" s="11" t="str">
        <f ca="1">IFERROR(AVERAGEIF('RAW DATA'!$C$2:$GL$502,'DATA CLEANING'!$B7,'RAW DATA'!EB$2:EB$502),"")</f>
        <v/>
      </c>
      <c r="EB7" s="11" t="str">
        <f ca="1">IFERROR(AVERAGEIF('RAW DATA'!$C$2:$GL$502,'DATA CLEANING'!$B7,'RAW DATA'!EC$2:EC$502),"")</f>
        <v/>
      </c>
      <c r="EC7" s="11" t="str">
        <f ca="1">IFERROR(AVERAGEIF('RAW DATA'!$C$2:$GL$502,'DATA CLEANING'!$B7,'RAW DATA'!ED$2:ED$502),"")</f>
        <v/>
      </c>
      <c r="ED7" s="11" t="str">
        <f ca="1">IFERROR(AVERAGEIF('RAW DATA'!$C$2:$GL$502,'DATA CLEANING'!$B7,'RAW DATA'!EE$2:EE$502),"")</f>
        <v/>
      </c>
      <c r="EE7" s="11" t="str">
        <f ca="1">IFERROR(AVERAGEIF('RAW DATA'!$C$2:$GL$502,'DATA CLEANING'!$B7,'RAW DATA'!EF$2:EF$502),"")</f>
        <v/>
      </c>
      <c r="EF7" s="11" t="str">
        <f ca="1">IFERROR(AVERAGEIF('RAW DATA'!$C$2:$GL$502,'DATA CLEANING'!$B7,'RAW DATA'!EG$2:EG$502),"")</f>
        <v/>
      </c>
      <c r="EG7" s="11" t="str">
        <f ca="1">IFERROR(AVERAGEIF('RAW DATA'!$C$2:$GL$502,'DATA CLEANING'!$B7,'RAW DATA'!EH$2:EH$502),"")</f>
        <v/>
      </c>
      <c r="EH7" s="11" t="str">
        <f ca="1">IFERROR(AVERAGEIF('RAW DATA'!$C$2:$GL$502,'DATA CLEANING'!$B7,'RAW DATA'!EI$2:EI$502),"")</f>
        <v/>
      </c>
      <c r="EI7" s="11" t="str">
        <f ca="1">IFERROR(AVERAGEIF('RAW DATA'!$C$2:$GL$502,'DATA CLEANING'!$B7,'RAW DATA'!EJ$2:EJ$502),"")</f>
        <v/>
      </c>
      <c r="EJ7" s="11" t="str">
        <f ca="1">IFERROR(AVERAGEIF('RAW DATA'!$C$2:$GL$502,'DATA CLEANING'!$B7,'RAW DATA'!EK$2:EK$502),"")</f>
        <v/>
      </c>
      <c r="EK7" s="11" t="str">
        <f ca="1">IFERROR(AVERAGEIF('RAW DATA'!$C$2:$GL$502,'DATA CLEANING'!$B7,'RAW DATA'!EL$2:EL$502),"")</f>
        <v/>
      </c>
      <c r="EL7" s="11" t="str">
        <f ca="1">IFERROR(AVERAGEIF('RAW DATA'!$C$2:$GL$502,'DATA CLEANING'!$B7,'RAW DATA'!EM$2:EM$502),"")</f>
        <v/>
      </c>
      <c r="EM7" s="11" t="str">
        <f ca="1">IFERROR(AVERAGEIF('RAW DATA'!$C$2:$GL$502,'DATA CLEANING'!$B7,'RAW DATA'!EN$2:EN$502),"")</f>
        <v/>
      </c>
      <c r="EN7" s="11" t="str">
        <f ca="1">IFERROR(AVERAGEIF('RAW DATA'!$C$2:$GL$502,'DATA CLEANING'!$B7,'RAW DATA'!EO$2:EO$502),"")</f>
        <v/>
      </c>
      <c r="EO7" s="11" t="str">
        <f ca="1">IFERROR(AVERAGEIF('RAW DATA'!$C$2:$GL$502,'DATA CLEANING'!$B7,'RAW DATA'!EP$2:EP$502),"")</f>
        <v/>
      </c>
      <c r="EP7" s="11" t="str">
        <f ca="1">IFERROR(AVERAGEIF('RAW DATA'!$C$2:$GL$502,'DATA CLEANING'!$B7,'RAW DATA'!EQ$2:EQ$502),"")</f>
        <v/>
      </c>
      <c r="EQ7" s="11" t="str">
        <f ca="1">IFERROR(AVERAGEIF('RAW DATA'!$C$2:$GL$502,'DATA CLEANING'!$B7,'RAW DATA'!ER$2:ER$502),"")</f>
        <v/>
      </c>
      <c r="ER7" s="11" t="str">
        <f ca="1">IFERROR(AVERAGEIF('RAW DATA'!$C$2:$GL$502,'DATA CLEANING'!$B7,'RAW DATA'!ES$2:ES$502),"")</f>
        <v/>
      </c>
      <c r="ES7" s="11" t="str">
        <f ca="1">IFERROR(AVERAGEIF('RAW DATA'!$C$2:$GL$502,'DATA CLEANING'!$B7,'RAW DATA'!ET$2:ET$502),"")</f>
        <v/>
      </c>
      <c r="ET7" s="11" t="str">
        <f ca="1">IFERROR(AVERAGEIF('RAW DATA'!$C$2:$GL$502,'DATA CLEANING'!$B7,'RAW DATA'!EU$2:EU$502),"")</f>
        <v/>
      </c>
      <c r="EU7" s="11" t="str">
        <f ca="1">IFERROR(AVERAGEIF('RAW DATA'!$C$2:$GL$502,'DATA CLEANING'!$B7,'RAW DATA'!EV$2:EV$502),"")</f>
        <v/>
      </c>
      <c r="EV7" s="11" t="str">
        <f ca="1">IFERROR(AVERAGEIF('RAW DATA'!$C$2:$GL$502,'DATA CLEANING'!$B7,'RAW DATA'!EW$2:EW$502),"")</f>
        <v/>
      </c>
      <c r="EW7" s="11" t="str">
        <f ca="1">IFERROR(AVERAGEIF('RAW DATA'!$C$2:$GL$502,'DATA CLEANING'!$B7,'RAW DATA'!EX$2:EX$502),"")</f>
        <v/>
      </c>
      <c r="EX7" s="11" t="str">
        <f ca="1">IFERROR(AVERAGEIF('RAW DATA'!$C$2:$GL$502,'DATA CLEANING'!$B7,'RAW DATA'!EY$2:EY$502),"")</f>
        <v/>
      </c>
      <c r="EY7" s="11" t="str">
        <f ca="1">IFERROR(AVERAGEIF('RAW DATA'!$C$2:$GL$502,'DATA CLEANING'!$B7,'RAW DATA'!EZ$2:EZ$502),"")</f>
        <v/>
      </c>
      <c r="EZ7" s="11" t="str">
        <f ca="1">IFERROR(AVERAGEIF('RAW DATA'!$C$2:$GL$502,'DATA CLEANING'!$B7,'RAW DATA'!FA$2:FA$502),"")</f>
        <v/>
      </c>
      <c r="FA7" s="11" t="str">
        <f ca="1">IFERROR(AVERAGEIF('RAW DATA'!$C$2:$GL$502,'DATA CLEANING'!$B7,'RAW DATA'!FB$2:FB$502),"")</f>
        <v/>
      </c>
      <c r="FB7" s="11" t="str">
        <f ca="1">IFERROR(AVERAGEIF('RAW DATA'!$C$2:$GL$502,'DATA CLEANING'!$B7,'RAW DATA'!FC$2:FC$502),"")</f>
        <v/>
      </c>
      <c r="FC7" s="11" t="str">
        <f ca="1">IFERROR(AVERAGEIF('RAW DATA'!$C$2:$GL$502,'DATA CLEANING'!$B7,'RAW DATA'!FD$2:FD$502),"")</f>
        <v/>
      </c>
      <c r="FD7" s="11" t="str">
        <f ca="1">IFERROR(AVERAGEIF('RAW DATA'!$C$2:$GL$502,'DATA CLEANING'!$B7,'RAW DATA'!FE$2:FE$502),"")</f>
        <v/>
      </c>
      <c r="FE7" s="11" t="str">
        <f ca="1">IFERROR(AVERAGEIF('RAW DATA'!$C$2:$GL$502,'DATA CLEANING'!$B7,'RAW DATA'!FF$2:FF$502),"")</f>
        <v/>
      </c>
      <c r="FF7" s="11" t="str">
        <f ca="1">IFERROR(AVERAGEIF('RAW DATA'!$C$2:$GL$502,'DATA CLEANING'!$B7,'RAW DATA'!FG$2:FG$502),"")</f>
        <v/>
      </c>
      <c r="FG7" s="11" t="str">
        <f ca="1">IFERROR(AVERAGEIF('RAW DATA'!$C$2:$GL$502,'DATA CLEANING'!$B7,'RAW DATA'!FH$2:FH$502),"")</f>
        <v/>
      </c>
      <c r="FH7" s="11" t="str">
        <f ca="1">IFERROR(AVERAGEIF('RAW DATA'!$C$2:$GL$502,'DATA CLEANING'!$B7,'RAW DATA'!FI$2:FI$502),"")</f>
        <v/>
      </c>
      <c r="FI7" s="11" t="str">
        <f ca="1">IFERROR(AVERAGEIF('RAW DATA'!$C$2:$GL$502,'DATA CLEANING'!$B7,'RAW DATA'!FJ$2:FJ$502),"")</f>
        <v/>
      </c>
      <c r="FJ7" s="11" t="str">
        <f ca="1">IFERROR(AVERAGEIF('RAW DATA'!$C$2:$GL$502,'DATA CLEANING'!$B7,'RAW DATA'!FK$2:FK$502),"")</f>
        <v/>
      </c>
      <c r="FK7" s="11" t="str">
        <f ca="1">IFERROR(AVERAGEIF('RAW DATA'!$C$2:$GL$502,'DATA CLEANING'!$B7,'RAW DATA'!FL$2:FL$502),"")</f>
        <v/>
      </c>
      <c r="FL7" s="11" t="str">
        <f ca="1">IFERROR(AVERAGEIF('RAW DATA'!$C$2:$GL$502,'DATA CLEANING'!$B7,'RAW DATA'!FM$2:FM$502),"")</f>
        <v/>
      </c>
      <c r="FM7" s="11" t="str">
        <f ca="1">IFERROR(AVERAGEIF('RAW DATA'!$C$2:$GL$502,'DATA CLEANING'!$B7,'RAW DATA'!FN$2:FN$502),"")</f>
        <v/>
      </c>
      <c r="FN7" s="11" t="str">
        <f ca="1">IFERROR(AVERAGEIF('RAW DATA'!$C$2:$GL$502,'DATA CLEANING'!$B7,'RAW DATA'!FO$2:FO$502),"")</f>
        <v/>
      </c>
      <c r="FO7" s="11" t="str">
        <f ca="1">IFERROR(AVERAGEIF('RAW DATA'!$C$2:$GL$502,'DATA CLEANING'!$B7,'RAW DATA'!FP$2:FP$502),"")</f>
        <v/>
      </c>
      <c r="FP7" s="11" t="str">
        <f ca="1">IFERROR(AVERAGEIF('RAW DATA'!$C$2:$GL$502,'DATA CLEANING'!$B7,'RAW DATA'!FQ$2:FQ$502),"")</f>
        <v/>
      </c>
      <c r="FQ7" s="11" t="str">
        <f ca="1">IFERROR(AVERAGEIF('RAW DATA'!$C$2:$GL$502,'DATA CLEANING'!$B7,'RAW DATA'!FR$2:FR$502),"")</f>
        <v/>
      </c>
      <c r="FR7" s="11" t="str">
        <f ca="1">IFERROR(AVERAGEIF('RAW DATA'!$C$2:$GL$502,'DATA CLEANING'!$B7,'RAW DATA'!FS$2:FS$502),"")</f>
        <v/>
      </c>
      <c r="FS7" s="11" t="str">
        <f ca="1">IFERROR(AVERAGEIF('RAW DATA'!$C$2:$GL$502,'DATA CLEANING'!$B7,'RAW DATA'!FT$2:FT$502),"")</f>
        <v/>
      </c>
      <c r="FT7" s="11" t="str">
        <f ca="1">IFERROR(AVERAGEIF('RAW DATA'!$C$2:$GL$502,'DATA CLEANING'!$B7,'RAW DATA'!FU$2:FU$502),"")</f>
        <v/>
      </c>
      <c r="FU7" s="11" t="str">
        <f ca="1">IFERROR(AVERAGEIF('RAW DATA'!$C$2:$GL$502,'DATA CLEANING'!$B7,'RAW DATA'!FV$2:FV$502),"")</f>
        <v/>
      </c>
      <c r="FV7" s="11" t="str">
        <f ca="1">IFERROR(AVERAGEIF('RAW DATA'!$C$2:$GL$502,'DATA CLEANING'!$B7,'RAW DATA'!FW$2:FW$502),"")</f>
        <v/>
      </c>
      <c r="FW7" s="11" t="str">
        <f ca="1">IFERROR(AVERAGEIF('RAW DATA'!$C$2:$GL$502,'DATA CLEANING'!$B7,'RAW DATA'!FX$2:FX$502),"")</f>
        <v/>
      </c>
      <c r="FX7" s="11" t="str">
        <f ca="1">IFERROR(AVERAGEIF('RAW DATA'!$C$2:$GL$502,'DATA CLEANING'!$B7,'RAW DATA'!FY$2:FY$502),"")</f>
        <v/>
      </c>
      <c r="FY7" s="11" t="str">
        <f ca="1">IFERROR(AVERAGEIF('RAW DATA'!$C$2:$GL$502,'DATA CLEANING'!$B7,'RAW DATA'!FZ$2:FZ$502),"")</f>
        <v/>
      </c>
      <c r="FZ7" s="11" t="str">
        <f ca="1">IFERROR(AVERAGEIF('RAW DATA'!$C$2:$GL$502,'DATA CLEANING'!$B7,'RAW DATA'!GA$2:GA$502),"")</f>
        <v/>
      </c>
      <c r="GA7" s="11" t="str">
        <f ca="1">IFERROR(AVERAGEIF('RAW DATA'!$C$2:$GL$502,'DATA CLEANING'!$B7,'RAW DATA'!GB$2:GB$502),"")</f>
        <v/>
      </c>
      <c r="GB7" s="11" t="str">
        <f ca="1">IFERROR(AVERAGEIF('RAW DATA'!$C$2:$GL$502,'DATA CLEANING'!$B7,'RAW DATA'!GC$2:GC$502),"")</f>
        <v/>
      </c>
      <c r="GC7" s="11" t="str">
        <f ca="1">IFERROR(AVERAGEIF('RAW DATA'!$C$2:$GL$502,'DATA CLEANING'!$B7,'RAW DATA'!GD$2:GD$502),"")</f>
        <v/>
      </c>
      <c r="GD7" s="11" t="str">
        <f ca="1">IFERROR(AVERAGEIF('RAW DATA'!$C$2:$GL$502,'DATA CLEANING'!$B7,'RAW DATA'!GE$2:GE$502),"")</f>
        <v/>
      </c>
      <c r="GE7" s="11" t="str">
        <f ca="1">IFERROR(AVERAGEIF('RAW DATA'!$C$2:$GL$502,'DATA CLEANING'!$B7,'RAW DATA'!GF$2:GF$502),"")</f>
        <v/>
      </c>
      <c r="GF7" s="11" t="str">
        <f ca="1">IFERROR(AVERAGEIF('RAW DATA'!$C$2:$GL$502,'DATA CLEANING'!$B7,'RAW DATA'!GG$2:GG$502),"")</f>
        <v/>
      </c>
      <c r="GG7" s="11" t="str">
        <f ca="1">IFERROR(AVERAGEIF('RAW DATA'!$C$2:$GL$502,'DATA CLEANING'!$B7,'RAW DATA'!GH$2:GH$502),"")</f>
        <v/>
      </c>
      <c r="GH7" s="11" t="str">
        <f ca="1">IFERROR(AVERAGEIF('RAW DATA'!$C$2:$GL$502,'DATA CLEANING'!$B7,'RAW DATA'!GI$2:GI$502),"")</f>
        <v/>
      </c>
      <c r="GI7" s="11" t="str">
        <f ca="1">IFERROR(AVERAGEIF('RAW DATA'!$C$2:$GL$502,'DATA CLEANING'!$B7,'RAW DATA'!GJ$2:GJ$502),"")</f>
        <v/>
      </c>
      <c r="GJ7" s="11" t="str">
        <f ca="1">IFERROR(AVERAGEIF('RAW DATA'!$C$2:$GL$502,'DATA CLEANING'!$B7,'RAW DATA'!GK$2:GK$502),"")</f>
        <v/>
      </c>
      <c r="GK7" s="11" t="str">
        <f ca="1">IFERROR(AVERAGEIF('RAW DATA'!$C$2:$GL$502,'DATA CLEANING'!$B7,'RAW DATA'!GL$2:GL$502),"")</f>
        <v/>
      </c>
    </row>
    <row r="8" spans="2:193" x14ac:dyDescent="0.55000000000000004">
      <c r="B8" t="s">
        <v>17</v>
      </c>
      <c r="C8">
        <f ca="1">IFERROR(AVERAGEIF('RAW DATA'!$C$2:$GL$502,'DATA CLEANING'!$B8,'RAW DATA'!D$2:D$502),"")</f>
        <v>42.233924999999999</v>
      </c>
      <c r="D8">
        <f ca="1">IFERROR(AVERAGEIF('RAW DATA'!$C$2:$GL$502,'DATA CLEANING'!$B8,'RAW DATA'!E$2:E$502),"")</f>
        <v>44.3151875</v>
      </c>
      <c r="E8">
        <f ca="1">IFERROR(AVERAGEIF('RAW DATA'!$C$2:$GL$502,'DATA CLEANING'!$B8,'RAW DATA'!F$2:F$502),"")</f>
        <v>49.742474999999999</v>
      </c>
      <c r="F8">
        <f ca="1">IFERROR(AVERAGEIF('RAW DATA'!$C$2:$GL$502,'DATA CLEANING'!$B8,'RAW DATA'!G$2:G$502),"")</f>
        <v>49.947025000000004</v>
      </c>
      <c r="G8">
        <f ca="1">IFERROR(AVERAGEIF('RAW DATA'!$C$2:$GL$502,'DATA CLEANING'!$B8,'RAW DATA'!H$2:H$502),"")</f>
        <v>48.8521</v>
      </c>
      <c r="H8">
        <f ca="1">IFERROR(AVERAGEIF('RAW DATA'!$C$2:$GL$502,'DATA CLEANING'!$B8,'RAW DATA'!I$2:I$502),"")</f>
        <v>47.333812499999993</v>
      </c>
      <c r="I8">
        <f ca="1">IFERROR(AVERAGEIF('RAW DATA'!$C$2:$GL$502,'DATA CLEANING'!$B8,'RAW DATA'!J$2:J$502),"")</f>
        <v>50.637712499999992</v>
      </c>
      <c r="J8">
        <f ca="1">IFERROR(AVERAGEIF('RAW DATA'!$C$2:$GL$502,'DATA CLEANING'!$B8,'RAW DATA'!K$2:K$502),"")</f>
        <v>51.558362499999994</v>
      </c>
      <c r="K8">
        <f ca="1">IFERROR(AVERAGEIF('RAW DATA'!$C$2:$GL$502,'DATA CLEANING'!$B8,'RAW DATA'!L$2:L$502),"")</f>
        <v>51.506062500000006</v>
      </c>
      <c r="L8">
        <f ca="1">IFERROR(AVERAGEIF('RAW DATA'!$C$2:$GL$502,'DATA CLEANING'!$B8,'RAW DATA'!M$2:M$502),"")</f>
        <v>49.138474999999993</v>
      </c>
      <c r="M8">
        <f ca="1">IFERROR(AVERAGEIF('RAW DATA'!$C$2:$GL$502,'DATA CLEANING'!$B8,'RAW DATA'!N$2:N$502),"")</f>
        <v>51.842812500000001</v>
      </c>
      <c r="N8">
        <f ca="1">IFERROR(AVERAGEIF('RAW DATA'!$C$2:$GL$502,'DATA CLEANING'!$B8,'RAW DATA'!O$2:O$502),"")</f>
        <v>51.880449999999996</v>
      </c>
      <c r="O8">
        <f ca="1">IFERROR(AVERAGEIF('RAW DATA'!$C$2:$GL$502,'DATA CLEANING'!$B8,'RAW DATA'!P$2:P$502),"")</f>
        <v>54.494125000000004</v>
      </c>
      <c r="P8">
        <f ca="1">IFERROR(AVERAGEIF('RAW DATA'!$C$2:$GL$502,'DATA CLEANING'!$B8,'RAW DATA'!Q$2:Q$502),"")</f>
        <v>55.319000000000003</v>
      </c>
      <c r="Q8">
        <f ca="1">IFERROR(AVERAGEIF('RAW DATA'!$C$2:$GL$502,'DATA CLEANING'!$B8,'RAW DATA'!R$2:R$502),"")</f>
        <v>55.309912499999989</v>
      </c>
      <c r="R8">
        <f ca="1">IFERROR(AVERAGEIF('RAW DATA'!$C$2:$GL$502,'DATA CLEANING'!$B8,'RAW DATA'!S$2:S$502),"")</f>
        <v>55.7064375</v>
      </c>
      <c r="S8">
        <f ca="1">IFERROR(AVERAGEIF('RAW DATA'!$C$2:$GL$502,'DATA CLEANING'!$B8,'RAW DATA'!T$2:T$502),"")</f>
        <v>57.568037500000003</v>
      </c>
      <c r="T8">
        <f ca="1">IFERROR(AVERAGEIF('RAW DATA'!$C$2:$GL$502,'DATA CLEANING'!$B8,'RAW DATA'!U$2:U$502),"")</f>
        <v>58.588349999999991</v>
      </c>
      <c r="U8">
        <f ca="1">IFERROR(AVERAGEIF('RAW DATA'!$C$2:$GL$502,'DATA CLEANING'!$B8,'RAW DATA'!V$2:V$502),"")</f>
        <v>59.109587499999996</v>
      </c>
      <c r="V8">
        <f ca="1">IFERROR(AVERAGEIF('RAW DATA'!$C$2:$GL$502,'DATA CLEANING'!$B8,'RAW DATA'!W$2:W$502),"")</f>
        <v>58.6999</v>
      </c>
      <c r="W8">
        <f ca="1">IFERROR(AVERAGEIF('RAW DATA'!$C$2:$GL$502,'DATA CLEANING'!$B8,'RAW DATA'!X$2:X$502),"")</f>
        <v>62.763375000000011</v>
      </c>
      <c r="X8">
        <f ca="1">IFERROR(AVERAGEIF('RAW DATA'!$C$2:$GL$502,'DATA CLEANING'!$B8,'RAW DATA'!Y$2:Y$502),"")</f>
        <v>63.703387499999998</v>
      </c>
      <c r="Y8">
        <f ca="1">IFERROR(AVERAGEIF('RAW DATA'!$C$2:$GL$502,'DATA CLEANING'!$B8,'RAW DATA'!Z$2:Z$502),"")</f>
        <v>64.062100000000001</v>
      </c>
      <c r="Z8">
        <f ca="1">IFERROR(AVERAGEIF('RAW DATA'!$C$2:$GL$502,'DATA CLEANING'!$B8,'RAW DATA'!AA$2:AA$502),"")</f>
        <v>64.523300000000006</v>
      </c>
      <c r="AA8">
        <f ca="1">IFERROR(AVERAGEIF('RAW DATA'!$C$2:$GL$502,'DATA CLEANING'!$B8,'RAW DATA'!AB$2:AB$502),"")</f>
        <v>69.433412500000003</v>
      </c>
      <c r="AB8">
        <f ca="1">IFERROR(AVERAGEIF('RAW DATA'!$C$2:$GL$502,'DATA CLEANING'!$B8,'RAW DATA'!AC$2:AC$502),"")</f>
        <v>63.352712499999996</v>
      </c>
      <c r="AC8">
        <f ca="1">IFERROR(AVERAGEIF('RAW DATA'!$C$2:$GL$502,'DATA CLEANING'!$B8,'RAW DATA'!AD$2:AD$502),"")</f>
        <v>60.524325000000005</v>
      </c>
      <c r="AD8">
        <f ca="1">IFERROR(AVERAGEIF('RAW DATA'!$C$2:$GL$502,'DATA CLEANING'!$B8,'RAW DATA'!AE$2:AE$502),"")</f>
        <v>59.300149999999995</v>
      </c>
      <c r="AE8">
        <f ca="1">IFERROR(AVERAGEIF('RAW DATA'!$C$2:$GL$502,'DATA CLEANING'!$B8,'RAW DATA'!AF$2:AF$502),"")</f>
        <v>59.823650000000001</v>
      </c>
      <c r="AF8">
        <f ca="1">IFERROR(AVERAGEIF('RAW DATA'!$C$2:$GL$502,'DATA CLEANING'!$B8,'RAW DATA'!AG$2:AG$502),"")</f>
        <v>57.452137499999999</v>
      </c>
      <c r="AG8">
        <f ca="1">IFERROR(AVERAGEIF('RAW DATA'!$C$2:$GL$502,'DATA CLEANING'!$B8,'RAW DATA'!AH$2:AH$502),"")</f>
        <v>60.00193749999999</v>
      </c>
      <c r="AH8">
        <f ca="1">IFERROR(AVERAGEIF('RAW DATA'!$C$2:$GL$502,'DATA CLEANING'!$B8,'RAW DATA'!AI$2:AI$502),"")</f>
        <v>58.540125000000003</v>
      </c>
      <c r="AI8">
        <f ca="1">IFERROR(AVERAGEIF('RAW DATA'!$C$2:$GL$502,'DATA CLEANING'!$B8,'RAW DATA'!AJ$2:AJ$502),"")</f>
        <v>57.405112500000001</v>
      </c>
      <c r="AJ8">
        <f ca="1">IFERROR(AVERAGEIF('RAW DATA'!$C$2:$GL$502,'DATA CLEANING'!$B8,'RAW DATA'!AK$2:AK$502),"")</f>
        <v>55.246649999999995</v>
      </c>
      <c r="AK8">
        <f ca="1">IFERROR(AVERAGEIF('RAW DATA'!$C$2:$GL$502,'DATA CLEANING'!$B8,'RAW DATA'!AL$2:AL$502),"")</f>
        <v>57.506262499999998</v>
      </c>
      <c r="AL8">
        <f ca="1">IFERROR(AVERAGEIF('RAW DATA'!$C$2:$GL$502,'DATA CLEANING'!$B8,'RAW DATA'!AM$2:AM$502),"")</f>
        <v>51.100512500000001</v>
      </c>
      <c r="AM8">
        <f ca="1">IFERROR(AVERAGEIF('RAW DATA'!$C$2:$GL$502,'DATA CLEANING'!$B8,'RAW DATA'!AN$2:AN$502),"")</f>
        <v>57.067975000000004</v>
      </c>
      <c r="AN8">
        <f ca="1">IFERROR(AVERAGEIF('RAW DATA'!$C$2:$GL$502,'DATA CLEANING'!$B8,'RAW DATA'!AO$2:AO$502),"")</f>
        <v>59.872012500000004</v>
      </c>
      <c r="AO8">
        <f ca="1">IFERROR(AVERAGEIF('RAW DATA'!$C$2:$GL$502,'DATA CLEANING'!$B8,'RAW DATA'!AP$2:AP$502),"")</f>
        <v>59.511612499999998</v>
      </c>
      <c r="AP8">
        <f ca="1">IFERROR(AVERAGEIF('RAW DATA'!$C$2:$GL$502,'DATA CLEANING'!$B8,'RAW DATA'!AQ$2:AQ$502),"")</f>
        <v>60.83547500000001</v>
      </c>
      <c r="AQ8">
        <f ca="1">IFERROR(AVERAGEIF('RAW DATA'!$C$2:$GL$502,'DATA CLEANING'!$B8,'RAW DATA'!AR$2:AR$502),"")</f>
        <v>53.220312499999999</v>
      </c>
      <c r="AR8">
        <f ca="1">IFERROR(AVERAGEIF('RAW DATA'!$C$2:$GL$502,'DATA CLEANING'!$B8,'RAW DATA'!AS$2:AS$502),"")</f>
        <v>60.367899999999999</v>
      </c>
      <c r="AS8">
        <f ca="1">IFERROR(AVERAGEIF('RAW DATA'!$C$2:$GL$502,'DATA CLEANING'!$B8,'RAW DATA'!AT$2:AT$502),"")</f>
        <v>59.365812500000004</v>
      </c>
      <c r="AT8">
        <f ca="1">IFERROR(AVERAGEIF('RAW DATA'!$C$2:$GL$502,'DATA CLEANING'!$B8,'RAW DATA'!AU$2:AU$502),"")</f>
        <v>54.875275000000002</v>
      </c>
      <c r="AU8">
        <f ca="1">IFERROR(AVERAGEIF('RAW DATA'!$C$2:$GL$502,'DATA CLEANING'!$B8,'RAW DATA'!AV$2:AV$502),"")</f>
        <v>59.511487499999994</v>
      </c>
      <c r="AV8">
        <f ca="1">IFERROR(AVERAGEIF('RAW DATA'!$C$2:$GL$502,'DATA CLEANING'!$B8,'RAW DATA'!AW$2:AW$502),"")</f>
        <v>62.750824999999999</v>
      </c>
      <c r="AW8">
        <f ca="1">IFERROR(AVERAGEIF('RAW DATA'!$C$2:$GL$502,'DATA CLEANING'!$B8,'RAW DATA'!AX$2:AX$502),"")</f>
        <v>65.054175000000001</v>
      </c>
      <c r="AX8">
        <f ca="1">IFERROR(AVERAGEIF('RAW DATA'!$C$2:$GL$502,'DATA CLEANING'!$B8,'RAW DATA'!AY$2:AY$502),"")</f>
        <v>65.975737499999994</v>
      </c>
      <c r="AY8">
        <f ca="1">IFERROR(AVERAGEIF('RAW DATA'!$C$2:$GL$502,'DATA CLEANING'!$B8,'RAW DATA'!AZ$2:AZ$502),"")</f>
        <v>60.8447125</v>
      </c>
      <c r="AZ8">
        <f ca="1">IFERROR(AVERAGEIF('RAW DATA'!$C$2:$GL$502,'DATA CLEANING'!$B8,'RAW DATA'!BA$2:BA$502),"")</f>
        <v>57.000987500000001</v>
      </c>
      <c r="BA8">
        <f ca="1">IFERROR(AVERAGEIF('RAW DATA'!$C$2:$GL$502,'DATA CLEANING'!$B8,'RAW DATA'!BB$2:BB$502),"")</f>
        <v>44.297387499999999</v>
      </c>
      <c r="BB8">
        <f ca="1">IFERROR(AVERAGEIF('RAW DATA'!$C$2:$GL$502,'DATA CLEANING'!$B8,'RAW DATA'!BC$2:BC$502),"")</f>
        <v>55.389412499999992</v>
      </c>
      <c r="BC8">
        <f ca="1">IFERROR(AVERAGEIF('RAW DATA'!$C$2:$GL$502,'DATA CLEANING'!$B8,'RAW DATA'!BD$2:BD$502),"")</f>
        <v>58.919449999999991</v>
      </c>
      <c r="BD8">
        <f ca="1">IFERROR(AVERAGEIF('RAW DATA'!$C$2:$GL$502,'DATA CLEANING'!$B8,'RAW DATA'!BE$2:BE$502),"")</f>
        <v>62.3446</v>
      </c>
      <c r="BE8">
        <f ca="1">IFERROR(AVERAGEIF('RAW DATA'!$C$2:$GL$502,'DATA CLEANING'!$B8,'RAW DATA'!BF$2:BF$502),"")</f>
        <v>68.553337500000012</v>
      </c>
      <c r="BF8">
        <f ca="1">IFERROR(AVERAGEIF('RAW DATA'!$C$2:$GL$502,'DATA CLEANING'!$B8,'RAW DATA'!BG$2:BG$502),"")</f>
        <v>82.226050000000001</v>
      </c>
      <c r="BG8">
        <f ca="1">IFERROR(AVERAGEIF('RAW DATA'!$C$2:$GL$502,'DATA CLEANING'!$B8,'RAW DATA'!BH$2:BH$502),"")</f>
        <v>79.883499999999998</v>
      </c>
      <c r="BH8">
        <f ca="1">IFERROR(AVERAGEIF('RAW DATA'!$C$2:$GL$502,'DATA CLEANING'!$B8,'RAW DATA'!BI$2:BI$502),"")</f>
        <v>80.146775000000019</v>
      </c>
      <c r="BI8">
        <f ca="1">IFERROR(AVERAGEIF('RAW DATA'!$C$2:$GL$502,'DATA CLEANING'!$B8,'RAW DATA'!BJ$2:BJ$502),"")</f>
        <v>94.968862500000014</v>
      </c>
      <c r="BJ8">
        <f ca="1">IFERROR(AVERAGEIF('RAW DATA'!$C$2:$GL$502,'DATA CLEANING'!$B8,'RAW DATA'!BK$2:BK$502),"")</f>
        <v>101.58738750000001</v>
      </c>
      <c r="BK8">
        <f ca="1">IFERROR(AVERAGEIF('RAW DATA'!$C$2:$GL$502,'DATA CLEANING'!$B8,'RAW DATA'!BL$2:BL$502),"")</f>
        <v>107.455275</v>
      </c>
      <c r="BL8">
        <f ca="1">IFERROR(AVERAGEIF('RAW DATA'!$C$2:$GL$502,'DATA CLEANING'!$B8,'RAW DATA'!BM$2:BM$502),"")</f>
        <v>109.44461250000001</v>
      </c>
      <c r="BM8">
        <f ca="1">IFERROR(AVERAGEIF('RAW DATA'!$C$2:$GL$502,'DATA CLEANING'!$B8,'RAW DATA'!BN$2:BN$502),"")</f>
        <v>111.007475</v>
      </c>
      <c r="BN8">
        <f ca="1">IFERROR(AVERAGEIF('RAW DATA'!$C$2:$GL$502,'DATA CLEANING'!$B8,'RAW DATA'!BO$2:BO$502),"")</f>
        <v>114.44738749999999</v>
      </c>
      <c r="BO8">
        <f ca="1">IFERROR(AVERAGEIF('RAW DATA'!$C$2:$GL$502,'DATA CLEANING'!$B8,'RAW DATA'!BP$2:BP$502),"")</f>
        <v>114.64247499999999</v>
      </c>
      <c r="BP8">
        <f ca="1">IFERROR(AVERAGEIF('RAW DATA'!$C$2:$GL$502,'DATA CLEANING'!$B8,'RAW DATA'!BQ$2:BQ$502),"")</f>
        <v>115.01508750000001</v>
      </c>
      <c r="BQ8">
        <f ca="1">IFERROR(AVERAGEIF('RAW DATA'!$C$2:$GL$502,'DATA CLEANING'!$B8,'RAW DATA'!BR$2:BR$502),"")</f>
        <v>114.94471250000001</v>
      </c>
      <c r="BR8">
        <f ca="1">IFERROR(AVERAGEIF('RAW DATA'!$C$2:$GL$502,'DATA CLEANING'!$B8,'RAW DATA'!BS$2:BS$502),"")</f>
        <v>113.48366250000001</v>
      </c>
      <c r="BS8">
        <f ca="1">IFERROR(AVERAGEIF('RAW DATA'!$C$2:$GL$502,'DATA CLEANING'!$B8,'RAW DATA'!BT$2:BT$502),"")</f>
        <v>113.55607500000001</v>
      </c>
      <c r="BT8">
        <f ca="1">IFERROR(AVERAGEIF('RAW DATA'!$C$2:$GL$502,'DATA CLEANING'!$B8,'RAW DATA'!BU$2:BU$502),"")</f>
        <v>135.17545000000001</v>
      </c>
      <c r="BU8">
        <f ca="1">IFERROR(AVERAGEIF('RAW DATA'!$C$2:$GL$502,'DATA CLEANING'!$B8,'RAW DATA'!BV$2:BV$502),"")</f>
        <v>131.30655000000002</v>
      </c>
      <c r="BV8">
        <f ca="1">IFERROR(AVERAGEIF('RAW DATA'!$C$2:$GL$502,'DATA CLEANING'!$B8,'RAW DATA'!BW$2:BW$502),"")</f>
        <v>131.8275625</v>
      </c>
      <c r="BW8">
        <f ca="1">IFERROR(AVERAGEIF('RAW DATA'!$C$2:$GL$502,'DATA CLEANING'!$B8,'RAW DATA'!BX$2:BX$502),"")</f>
        <v>121.17722500000001</v>
      </c>
      <c r="BX8">
        <f ca="1">IFERROR(AVERAGEIF('RAW DATA'!$C$2:$GL$502,'DATA CLEANING'!$B8,'RAW DATA'!BY$2:BY$502),"")</f>
        <v>111.6454</v>
      </c>
      <c r="BY8">
        <f ca="1">IFERROR(AVERAGEIF('RAW DATA'!$C$2:$GL$502,'DATA CLEANING'!$B8,'RAW DATA'!BZ$2:BZ$502),"")</f>
        <v>118.78914999999999</v>
      </c>
      <c r="BZ8">
        <f ca="1">IFERROR(AVERAGEIF('RAW DATA'!$C$2:$GL$502,'DATA CLEANING'!$B8,'RAW DATA'!CA$2:CA$502),"")</f>
        <v>106.24829999999999</v>
      </c>
      <c r="CA8">
        <f ca="1">IFERROR(AVERAGEIF('RAW DATA'!$C$2:$GL$502,'DATA CLEANING'!$B8,'RAW DATA'!CB$2:CB$502),"")</f>
        <v>105.5070875</v>
      </c>
      <c r="CB8">
        <f ca="1">IFERROR(AVERAGEIF('RAW DATA'!$C$2:$GL$502,'DATA CLEANING'!$B8,'RAW DATA'!CC$2:CC$502),"")</f>
        <v>95.175462500000009</v>
      </c>
      <c r="CC8">
        <f ca="1">IFERROR(AVERAGEIF('RAW DATA'!$C$2:$GL$502,'DATA CLEANING'!$B8,'RAW DATA'!CD$2:CD$502),"")</f>
        <v>114.4796</v>
      </c>
      <c r="CD8">
        <f ca="1">IFERROR(AVERAGEIF('RAW DATA'!$C$2:$GL$502,'DATA CLEANING'!$B8,'RAW DATA'!CE$2:CE$502),"")</f>
        <v>110.03141250000002</v>
      </c>
      <c r="CE8">
        <f ca="1">IFERROR(AVERAGEIF('RAW DATA'!$C$2:$GL$502,'DATA CLEANING'!$B8,'RAW DATA'!CF$2:CF$502),"")</f>
        <v>101.79372500000002</v>
      </c>
      <c r="CF8">
        <f ca="1">IFERROR(AVERAGEIF('RAW DATA'!$C$2:$GL$502,'DATA CLEANING'!$B8,'RAW DATA'!CG$2:CG$502),"")</f>
        <v>110.281475</v>
      </c>
      <c r="CG8">
        <f ca="1">IFERROR(AVERAGEIF('RAW DATA'!$C$2:$GL$502,'DATA CLEANING'!$B8,'RAW DATA'!CH$2:CH$502),"")</f>
        <v>110.255275</v>
      </c>
      <c r="CH8">
        <f ca="1">IFERROR(AVERAGEIF('RAW DATA'!$C$2:$GL$502,'DATA CLEANING'!$B8,'RAW DATA'!CI$2:CI$502),"")</f>
        <v>95.7742875</v>
      </c>
      <c r="CI8">
        <f ca="1">IFERROR(AVERAGEIF('RAW DATA'!$C$2:$GL$502,'DATA CLEANING'!$B8,'RAW DATA'!CJ$2:CJ$502),"")</f>
        <v>107.131</v>
      </c>
      <c r="CJ8">
        <f ca="1">IFERROR(AVERAGEIF('RAW DATA'!$C$2:$GL$502,'DATA CLEANING'!$B8,'RAW DATA'!CK$2:CK$502),"")</f>
        <v>111.7821</v>
      </c>
      <c r="CK8">
        <f ca="1">IFERROR(AVERAGEIF('RAW DATA'!$C$2:$GL$502,'DATA CLEANING'!$B8,'RAW DATA'!CL$2:CL$502),"")</f>
        <v>109.38469999999998</v>
      </c>
      <c r="CL8">
        <f ca="1">IFERROR(AVERAGEIF('RAW DATA'!$C$2:$GL$502,'DATA CLEANING'!$B8,'RAW DATA'!CM$2:CM$502),"")</f>
        <v>101.93820000000001</v>
      </c>
      <c r="CM8">
        <f ca="1">IFERROR(AVERAGEIF('RAW DATA'!$C$2:$GL$502,'DATA CLEANING'!$B8,'RAW DATA'!CN$2:CN$502),"")</f>
        <v>97.687887500000002</v>
      </c>
      <c r="CN8">
        <f ca="1">IFERROR(AVERAGEIF('RAW DATA'!$C$2:$GL$502,'DATA CLEANING'!$B8,'RAW DATA'!CO$2:CO$502),"")</f>
        <v>116.65396250000001</v>
      </c>
      <c r="CO8">
        <f ca="1">IFERROR(AVERAGEIF('RAW DATA'!$C$2:$GL$502,'DATA CLEANING'!$B8,'RAW DATA'!CP$2:CP$502),"")</f>
        <v>118.28875000000001</v>
      </c>
      <c r="CP8">
        <f ca="1">IFERROR(AVERAGEIF('RAW DATA'!$C$2:$GL$502,'DATA CLEANING'!$B8,'RAW DATA'!CQ$2:CQ$502),"")</f>
        <v>110.2775</v>
      </c>
      <c r="CQ8">
        <f ca="1">IFERROR(AVERAGEIF('RAW DATA'!$C$2:$GL$502,'DATA CLEANING'!$B8,'RAW DATA'!CR$2:CR$502),"")</f>
        <v>107.11499999999999</v>
      </c>
      <c r="CR8">
        <f ca="1">IFERROR(AVERAGEIF('RAW DATA'!$C$2:$GL$502,'DATA CLEANING'!$B8,'RAW DATA'!CS$2:CS$502),"")</f>
        <v>93.996250000000003</v>
      </c>
      <c r="CS8">
        <f ca="1">IFERROR(AVERAGEIF('RAW DATA'!$C$2:$GL$502,'DATA CLEANING'!$B8,'RAW DATA'!CT$2:CT$502),"")</f>
        <v>99.992500000000007</v>
      </c>
      <c r="CT8">
        <f ca="1">IFERROR(AVERAGEIF('RAW DATA'!$C$2:$GL$502,'DATA CLEANING'!$B8,'RAW DATA'!CU$2:CU$502),"")</f>
        <v>106.00250000000001</v>
      </c>
      <c r="CU8">
        <f ca="1">IFERROR(AVERAGEIF('RAW DATA'!$C$2:$GL$502,'DATA CLEANING'!$B8,'RAW DATA'!CV$2:CV$502),"")</f>
        <v>97.405000000000001</v>
      </c>
      <c r="CV8">
        <f ca="1">IFERROR(AVERAGEIF('RAW DATA'!$C$2:$GL$502,'DATA CLEANING'!$B8,'RAW DATA'!CW$2:CW$502),"")</f>
        <v>104.51</v>
      </c>
      <c r="CW8">
        <f ca="1">IFERROR(AVERAGEIF('RAW DATA'!$C$2:$GL$502,'DATA CLEANING'!$B8,'RAW DATA'!CX$2:CX$502),"")</f>
        <v>106.47499999999998</v>
      </c>
      <c r="CX8">
        <f ca="1">IFERROR(AVERAGEIF('RAW DATA'!$C$2:$GL$502,'DATA CLEANING'!$B8,'RAW DATA'!CY$2:CY$502),"")</f>
        <v>103.32000000000001</v>
      </c>
      <c r="CY8">
        <f ca="1">IFERROR(AVERAGEIF('RAW DATA'!$C$2:$GL$502,'DATA CLEANING'!$B8,'RAW DATA'!CZ$2:CZ$502),"")</f>
        <v>102.8775</v>
      </c>
      <c r="CZ8">
        <f ca="1">IFERROR(AVERAGEIF('RAW DATA'!$C$2:$GL$502,'DATA CLEANING'!$B8,'RAW DATA'!DA$2:DA$502),"")</f>
        <v>102.0475</v>
      </c>
      <c r="DA8">
        <f ca="1">IFERROR(AVERAGEIF('RAW DATA'!$C$2:$GL$502,'DATA CLEANING'!$B8,'RAW DATA'!DB$2:DB$502),"")</f>
        <v>109.04000000000002</v>
      </c>
      <c r="DB8">
        <f ca="1">IFERROR(AVERAGEIF('RAW DATA'!$C$2:$GL$502,'DATA CLEANING'!$B8,'RAW DATA'!DC$2:DC$502),"")</f>
        <v>109.79750000000001</v>
      </c>
      <c r="DC8">
        <f ca="1">IFERROR(AVERAGEIF('RAW DATA'!$C$2:$GL$502,'DATA CLEANING'!$B8,'RAW DATA'!DD$2:DD$502),"")</f>
        <v>116.08999999999999</v>
      </c>
      <c r="DD8">
        <f ca="1">IFERROR(AVERAGEIF('RAW DATA'!$C$2:$GL$502,'DATA CLEANING'!$B8,'RAW DATA'!DE$2:DE$502),"")</f>
        <v>110.22875000000001</v>
      </c>
      <c r="DE8">
        <f ca="1">IFERROR(AVERAGEIF('RAW DATA'!$C$2:$GL$502,'DATA CLEANING'!$B8,'RAW DATA'!DF$2:DF$502),"")</f>
        <v>130.34875</v>
      </c>
      <c r="DF8">
        <f ca="1">IFERROR(AVERAGEIF('RAW DATA'!$C$2:$GL$502,'DATA CLEANING'!$B8,'RAW DATA'!DG$2:DG$502),"")</f>
        <v>132.67374999999998</v>
      </c>
      <c r="DG8" t="str">
        <f ca="1">IFERROR(AVERAGEIF('RAW DATA'!$C$2:$GL$502,'DATA CLEANING'!$B8,'RAW DATA'!DH$2:DH$502),"")</f>
        <v/>
      </c>
      <c r="DH8" t="str">
        <f ca="1">IFERROR(AVERAGEIF('RAW DATA'!$C$2:$GL$502,'DATA CLEANING'!$B8,'RAW DATA'!DI$2:DI$502),"")</f>
        <v/>
      </c>
      <c r="DI8" t="str">
        <f ca="1">IFERROR(AVERAGEIF('RAW DATA'!$C$2:$GL$502,'DATA CLEANING'!$B8,'RAW DATA'!DJ$2:DJ$502),"")</f>
        <v/>
      </c>
      <c r="DJ8" t="str">
        <f ca="1">IFERROR(AVERAGEIF('RAW DATA'!$C$2:$GL$502,'DATA CLEANING'!$B8,'RAW DATA'!DK$2:DK$502),"")</f>
        <v/>
      </c>
      <c r="DK8" t="str">
        <f ca="1">IFERROR(AVERAGEIF('RAW DATA'!$C$2:$GL$502,'DATA CLEANING'!$B8,'RAW DATA'!DL$2:DL$502),"")</f>
        <v/>
      </c>
      <c r="DL8" t="str">
        <f ca="1">IFERROR(AVERAGEIF('RAW DATA'!$C$2:$GL$502,'DATA CLEANING'!$B8,'RAW DATA'!DM$2:DM$502),"")</f>
        <v/>
      </c>
      <c r="DM8" t="str">
        <f ca="1">IFERROR(AVERAGEIF('RAW DATA'!$C$2:$GL$502,'DATA CLEANING'!$B8,'RAW DATA'!DN$2:DN$502),"")</f>
        <v/>
      </c>
      <c r="DN8" t="str">
        <f ca="1">IFERROR(AVERAGEIF('RAW DATA'!$C$2:$GL$502,'DATA CLEANING'!$B8,'RAW DATA'!DO$2:DO$502),"")</f>
        <v/>
      </c>
      <c r="DO8" t="str">
        <f ca="1">IFERROR(AVERAGEIF('RAW DATA'!$C$2:$GL$502,'DATA CLEANING'!$B8,'RAW DATA'!DP$2:DP$502),"")</f>
        <v/>
      </c>
      <c r="DP8" t="str">
        <f ca="1">IFERROR(AVERAGEIF('RAW DATA'!$C$2:$GL$502,'DATA CLEANING'!$B8,'RAW DATA'!DQ$2:DQ$502),"")</f>
        <v/>
      </c>
      <c r="DQ8" t="str">
        <f ca="1">IFERROR(AVERAGEIF('RAW DATA'!$C$2:$GL$502,'DATA CLEANING'!$B8,'RAW DATA'!DR$2:DR$502),"")</f>
        <v/>
      </c>
      <c r="DR8" t="str">
        <f ca="1">IFERROR(AVERAGEIF('RAW DATA'!$C$2:$GL$502,'DATA CLEANING'!$B8,'RAW DATA'!DS$2:DS$502),"")</f>
        <v/>
      </c>
      <c r="DS8" t="str">
        <f ca="1">IFERROR(AVERAGEIF('RAW DATA'!$C$2:$GL$502,'DATA CLEANING'!$B8,'RAW DATA'!DT$2:DT$502),"")</f>
        <v/>
      </c>
      <c r="DT8" t="str">
        <f ca="1">IFERROR(AVERAGEIF('RAW DATA'!$C$2:$GL$502,'DATA CLEANING'!$B8,'RAW DATA'!DU$2:DU$502),"")</f>
        <v/>
      </c>
      <c r="DU8" t="str">
        <f ca="1">IFERROR(AVERAGEIF('RAW DATA'!$C$2:$GL$502,'DATA CLEANING'!$B8,'RAW DATA'!DV$2:DV$502),"")</f>
        <v/>
      </c>
      <c r="DV8" t="str">
        <f ca="1">IFERROR(AVERAGEIF('RAW DATA'!$C$2:$GL$502,'DATA CLEANING'!$B8,'RAW DATA'!DW$2:DW$502),"")</f>
        <v/>
      </c>
      <c r="DW8" t="str">
        <f ca="1">IFERROR(AVERAGEIF('RAW DATA'!$C$2:$GL$502,'DATA CLEANING'!$B8,'RAW DATA'!DX$2:DX$502),"")</f>
        <v/>
      </c>
      <c r="DX8" s="11" t="str">
        <f ca="1">IFERROR(AVERAGEIF('RAW DATA'!$C$2:$GL$502,'DATA CLEANING'!$B8,'RAW DATA'!DY$2:DY$502),"")</f>
        <v/>
      </c>
      <c r="DY8" s="11" t="str">
        <f ca="1">IFERROR(AVERAGEIF('RAW DATA'!$C$2:$GL$502,'DATA CLEANING'!$B8,'RAW DATA'!DZ$2:DZ$502),"")</f>
        <v/>
      </c>
      <c r="DZ8" s="11" t="str">
        <f ca="1">IFERROR(AVERAGEIF('RAW DATA'!$C$2:$GL$502,'DATA CLEANING'!$B8,'RAW DATA'!EA$2:EA$502),"")</f>
        <v/>
      </c>
      <c r="EA8" s="11" t="str">
        <f ca="1">IFERROR(AVERAGEIF('RAW DATA'!$C$2:$GL$502,'DATA CLEANING'!$B8,'RAW DATA'!EB$2:EB$502),"")</f>
        <v/>
      </c>
      <c r="EB8" s="11" t="str">
        <f ca="1">IFERROR(AVERAGEIF('RAW DATA'!$C$2:$GL$502,'DATA CLEANING'!$B8,'RAW DATA'!EC$2:EC$502),"")</f>
        <v/>
      </c>
      <c r="EC8" s="11" t="str">
        <f ca="1">IFERROR(AVERAGEIF('RAW DATA'!$C$2:$GL$502,'DATA CLEANING'!$B8,'RAW DATA'!ED$2:ED$502),"")</f>
        <v/>
      </c>
      <c r="ED8" s="11" t="str">
        <f ca="1">IFERROR(AVERAGEIF('RAW DATA'!$C$2:$GL$502,'DATA CLEANING'!$B8,'RAW DATA'!EE$2:EE$502),"")</f>
        <v/>
      </c>
      <c r="EE8" s="11" t="str">
        <f ca="1">IFERROR(AVERAGEIF('RAW DATA'!$C$2:$GL$502,'DATA CLEANING'!$B8,'RAW DATA'!EF$2:EF$502),"")</f>
        <v/>
      </c>
      <c r="EF8" s="11" t="str">
        <f ca="1">IFERROR(AVERAGEIF('RAW DATA'!$C$2:$GL$502,'DATA CLEANING'!$B8,'RAW DATA'!EG$2:EG$502),"")</f>
        <v/>
      </c>
      <c r="EG8" s="11" t="str">
        <f ca="1">IFERROR(AVERAGEIF('RAW DATA'!$C$2:$GL$502,'DATA CLEANING'!$B8,'RAW DATA'!EH$2:EH$502),"")</f>
        <v/>
      </c>
      <c r="EH8" s="11" t="str">
        <f ca="1">IFERROR(AVERAGEIF('RAW DATA'!$C$2:$GL$502,'DATA CLEANING'!$B8,'RAW DATA'!EI$2:EI$502),"")</f>
        <v/>
      </c>
      <c r="EI8" s="11" t="str">
        <f ca="1">IFERROR(AVERAGEIF('RAW DATA'!$C$2:$GL$502,'DATA CLEANING'!$B8,'RAW DATA'!EJ$2:EJ$502),"")</f>
        <v/>
      </c>
      <c r="EJ8" s="11" t="str">
        <f ca="1">IFERROR(AVERAGEIF('RAW DATA'!$C$2:$GL$502,'DATA CLEANING'!$B8,'RAW DATA'!EK$2:EK$502),"")</f>
        <v/>
      </c>
      <c r="EK8" s="11" t="str">
        <f ca="1">IFERROR(AVERAGEIF('RAW DATA'!$C$2:$GL$502,'DATA CLEANING'!$B8,'RAW DATA'!EL$2:EL$502),"")</f>
        <v/>
      </c>
      <c r="EL8" s="11" t="str">
        <f ca="1">IFERROR(AVERAGEIF('RAW DATA'!$C$2:$GL$502,'DATA CLEANING'!$B8,'RAW DATA'!EM$2:EM$502),"")</f>
        <v/>
      </c>
      <c r="EM8" s="11" t="str">
        <f ca="1">IFERROR(AVERAGEIF('RAW DATA'!$C$2:$GL$502,'DATA CLEANING'!$B8,'RAW DATA'!EN$2:EN$502),"")</f>
        <v/>
      </c>
      <c r="EN8" s="11" t="str">
        <f ca="1">IFERROR(AVERAGEIF('RAW DATA'!$C$2:$GL$502,'DATA CLEANING'!$B8,'RAW DATA'!EO$2:EO$502),"")</f>
        <v/>
      </c>
      <c r="EO8" s="11" t="str">
        <f ca="1">IFERROR(AVERAGEIF('RAW DATA'!$C$2:$GL$502,'DATA CLEANING'!$B8,'RAW DATA'!EP$2:EP$502),"")</f>
        <v/>
      </c>
      <c r="EP8" s="11" t="str">
        <f ca="1">IFERROR(AVERAGEIF('RAW DATA'!$C$2:$GL$502,'DATA CLEANING'!$B8,'RAW DATA'!EQ$2:EQ$502),"")</f>
        <v/>
      </c>
      <c r="EQ8" s="11" t="str">
        <f ca="1">IFERROR(AVERAGEIF('RAW DATA'!$C$2:$GL$502,'DATA CLEANING'!$B8,'RAW DATA'!ER$2:ER$502),"")</f>
        <v/>
      </c>
      <c r="ER8" s="11" t="str">
        <f ca="1">IFERROR(AVERAGEIF('RAW DATA'!$C$2:$GL$502,'DATA CLEANING'!$B8,'RAW DATA'!ES$2:ES$502),"")</f>
        <v/>
      </c>
      <c r="ES8" s="11" t="str">
        <f ca="1">IFERROR(AVERAGEIF('RAW DATA'!$C$2:$GL$502,'DATA CLEANING'!$B8,'RAW DATA'!ET$2:ET$502),"")</f>
        <v/>
      </c>
      <c r="ET8" s="11" t="str">
        <f ca="1">IFERROR(AVERAGEIF('RAW DATA'!$C$2:$GL$502,'DATA CLEANING'!$B8,'RAW DATA'!EU$2:EU$502),"")</f>
        <v/>
      </c>
      <c r="EU8" s="11" t="str">
        <f ca="1">IFERROR(AVERAGEIF('RAW DATA'!$C$2:$GL$502,'DATA CLEANING'!$B8,'RAW DATA'!EV$2:EV$502),"")</f>
        <v/>
      </c>
      <c r="EV8" s="11" t="str">
        <f ca="1">IFERROR(AVERAGEIF('RAW DATA'!$C$2:$GL$502,'DATA CLEANING'!$B8,'RAW DATA'!EW$2:EW$502),"")</f>
        <v/>
      </c>
      <c r="EW8" s="11" t="str">
        <f ca="1">IFERROR(AVERAGEIF('RAW DATA'!$C$2:$GL$502,'DATA CLEANING'!$B8,'RAW DATA'!EX$2:EX$502),"")</f>
        <v/>
      </c>
      <c r="EX8" s="11" t="str">
        <f ca="1">IFERROR(AVERAGEIF('RAW DATA'!$C$2:$GL$502,'DATA CLEANING'!$B8,'RAW DATA'!EY$2:EY$502),"")</f>
        <v/>
      </c>
      <c r="EY8" s="11" t="str">
        <f ca="1">IFERROR(AVERAGEIF('RAW DATA'!$C$2:$GL$502,'DATA CLEANING'!$B8,'RAW DATA'!EZ$2:EZ$502),"")</f>
        <v/>
      </c>
      <c r="EZ8" s="11" t="str">
        <f ca="1">IFERROR(AVERAGEIF('RAW DATA'!$C$2:$GL$502,'DATA CLEANING'!$B8,'RAW DATA'!FA$2:FA$502),"")</f>
        <v/>
      </c>
      <c r="FA8" s="11" t="str">
        <f ca="1">IFERROR(AVERAGEIF('RAW DATA'!$C$2:$GL$502,'DATA CLEANING'!$B8,'RAW DATA'!FB$2:FB$502),"")</f>
        <v/>
      </c>
      <c r="FB8" s="11" t="str">
        <f ca="1">IFERROR(AVERAGEIF('RAW DATA'!$C$2:$GL$502,'DATA CLEANING'!$B8,'RAW DATA'!FC$2:FC$502),"")</f>
        <v/>
      </c>
      <c r="FC8" s="11" t="str">
        <f ca="1">IFERROR(AVERAGEIF('RAW DATA'!$C$2:$GL$502,'DATA CLEANING'!$B8,'RAW DATA'!FD$2:FD$502),"")</f>
        <v/>
      </c>
      <c r="FD8" s="11" t="str">
        <f ca="1">IFERROR(AVERAGEIF('RAW DATA'!$C$2:$GL$502,'DATA CLEANING'!$B8,'RAW DATA'!FE$2:FE$502),"")</f>
        <v/>
      </c>
      <c r="FE8" s="11" t="str">
        <f ca="1">IFERROR(AVERAGEIF('RAW DATA'!$C$2:$GL$502,'DATA CLEANING'!$B8,'RAW DATA'!FF$2:FF$502),"")</f>
        <v/>
      </c>
      <c r="FF8" s="11" t="str">
        <f ca="1">IFERROR(AVERAGEIF('RAW DATA'!$C$2:$GL$502,'DATA CLEANING'!$B8,'RAW DATA'!FG$2:FG$502),"")</f>
        <v/>
      </c>
      <c r="FG8" s="11" t="str">
        <f ca="1">IFERROR(AVERAGEIF('RAW DATA'!$C$2:$GL$502,'DATA CLEANING'!$B8,'RAW DATA'!FH$2:FH$502),"")</f>
        <v/>
      </c>
      <c r="FH8" s="11" t="str">
        <f ca="1">IFERROR(AVERAGEIF('RAW DATA'!$C$2:$GL$502,'DATA CLEANING'!$B8,'RAW DATA'!FI$2:FI$502),"")</f>
        <v/>
      </c>
      <c r="FI8" s="11" t="str">
        <f ca="1">IFERROR(AVERAGEIF('RAW DATA'!$C$2:$GL$502,'DATA CLEANING'!$B8,'RAW DATA'!FJ$2:FJ$502),"")</f>
        <v/>
      </c>
      <c r="FJ8" s="11" t="str">
        <f ca="1">IFERROR(AVERAGEIF('RAW DATA'!$C$2:$GL$502,'DATA CLEANING'!$B8,'RAW DATA'!FK$2:FK$502),"")</f>
        <v/>
      </c>
      <c r="FK8" s="11" t="str">
        <f ca="1">IFERROR(AVERAGEIF('RAW DATA'!$C$2:$GL$502,'DATA CLEANING'!$B8,'RAW DATA'!FL$2:FL$502),"")</f>
        <v/>
      </c>
      <c r="FL8" s="11" t="str">
        <f ca="1">IFERROR(AVERAGEIF('RAW DATA'!$C$2:$GL$502,'DATA CLEANING'!$B8,'RAW DATA'!FM$2:FM$502),"")</f>
        <v/>
      </c>
      <c r="FM8" s="11" t="str">
        <f ca="1">IFERROR(AVERAGEIF('RAW DATA'!$C$2:$GL$502,'DATA CLEANING'!$B8,'RAW DATA'!FN$2:FN$502),"")</f>
        <v/>
      </c>
      <c r="FN8" s="11" t="str">
        <f ca="1">IFERROR(AVERAGEIF('RAW DATA'!$C$2:$GL$502,'DATA CLEANING'!$B8,'RAW DATA'!FO$2:FO$502),"")</f>
        <v/>
      </c>
      <c r="FO8" s="11" t="str">
        <f ca="1">IFERROR(AVERAGEIF('RAW DATA'!$C$2:$GL$502,'DATA CLEANING'!$B8,'RAW DATA'!FP$2:FP$502),"")</f>
        <v/>
      </c>
      <c r="FP8" s="11" t="str">
        <f ca="1">IFERROR(AVERAGEIF('RAW DATA'!$C$2:$GL$502,'DATA CLEANING'!$B8,'RAW DATA'!FQ$2:FQ$502),"")</f>
        <v/>
      </c>
      <c r="FQ8" s="11" t="str">
        <f ca="1">IFERROR(AVERAGEIF('RAW DATA'!$C$2:$GL$502,'DATA CLEANING'!$B8,'RAW DATA'!FR$2:FR$502),"")</f>
        <v/>
      </c>
      <c r="FR8" s="11" t="str">
        <f ca="1">IFERROR(AVERAGEIF('RAW DATA'!$C$2:$GL$502,'DATA CLEANING'!$B8,'RAW DATA'!FS$2:FS$502),"")</f>
        <v/>
      </c>
      <c r="FS8" s="11" t="str">
        <f ca="1">IFERROR(AVERAGEIF('RAW DATA'!$C$2:$GL$502,'DATA CLEANING'!$B8,'RAW DATA'!FT$2:FT$502),"")</f>
        <v/>
      </c>
      <c r="FT8" s="11" t="str">
        <f ca="1">IFERROR(AVERAGEIF('RAW DATA'!$C$2:$GL$502,'DATA CLEANING'!$B8,'RAW DATA'!FU$2:FU$502),"")</f>
        <v/>
      </c>
      <c r="FU8" s="11" t="str">
        <f ca="1">IFERROR(AVERAGEIF('RAW DATA'!$C$2:$GL$502,'DATA CLEANING'!$B8,'RAW DATA'!FV$2:FV$502),"")</f>
        <v/>
      </c>
      <c r="FV8" s="11" t="str">
        <f ca="1">IFERROR(AVERAGEIF('RAW DATA'!$C$2:$GL$502,'DATA CLEANING'!$B8,'RAW DATA'!FW$2:FW$502),"")</f>
        <v/>
      </c>
      <c r="FW8" s="11" t="str">
        <f ca="1">IFERROR(AVERAGEIF('RAW DATA'!$C$2:$GL$502,'DATA CLEANING'!$B8,'RAW DATA'!FX$2:FX$502),"")</f>
        <v/>
      </c>
      <c r="FX8" s="11" t="str">
        <f ca="1">IFERROR(AVERAGEIF('RAW DATA'!$C$2:$GL$502,'DATA CLEANING'!$B8,'RAW DATA'!FY$2:FY$502),"")</f>
        <v/>
      </c>
      <c r="FY8" s="11" t="str">
        <f ca="1">IFERROR(AVERAGEIF('RAW DATA'!$C$2:$GL$502,'DATA CLEANING'!$B8,'RAW DATA'!FZ$2:FZ$502),"")</f>
        <v/>
      </c>
      <c r="FZ8" s="11" t="str">
        <f ca="1">IFERROR(AVERAGEIF('RAW DATA'!$C$2:$GL$502,'DATA CLEANING'!$B8,'RAW DATA'!GA$2:GA$502),"")</f>
        <v/>
      </c>
      <c r="GA8" s="11" t="str">
        <f ca="1">IFERROR(AVERAGEIF('RAW DATA'!$C$2:$GL$502,'DATA CLEANING'!$B8,'RAW DATA'!GB$2:GB$502),"")</f>
        <v/>
      </c>
      <c r="GB8" s="11" t="str">
        <f ca="1">IFERROR(AVERAGEIF('RAW DATA'!$C$2:$GL$502,'DATA CLEANING'!$B8,'RAW DATA'!GC$2:GC$502),"")</f>
        <v/>
      </c>
      <c r="GC8" s="11" t="str">
        <f ca="1">IFERROR(AVERAGEIF('RAW DATA'!$C$2:$GL$502,'DATA CLEANING'!$B8,'RAW DATA'!GD$2:GD$502),"")</f>
        <v/>
      </c>
      <c r="GD8" s="11" t="str">
        <f ca="1">IFERROR(AVERAGEIF('RAW DATA'!$C$2:$GL$502,'DATA CLEANING'!$B8,'RAW DATA'!GE$2:GE$502),"")</f>
        <v/>
      </c>
      <c r="GE8" s="11" t="str">
        <f ca="1">IFERROR(AVERAGEIF('RAW DATA'!$C$2:$GL$502,'DATA CLEANING'!$B8,'RAW DATA'!GF$2:GF$502),"")</f>
        <v/>
      </c>
      <c r="GF8" s="11" t="str">
        <f ca="1">IFERROR(AVERAGEIF('RAW DATA'!$C$2:$GL$502,'DATA CLEANING'!$B8,'RAW DATA'!GG$2:GG$502),"")</f>
        <v/>
      </c>
      <c r="GG8" s="11" t="str">
        <f ca="1">IFERROR(AVERAGEIF('RAW DATA'!$C$2:$GL$502,'DATA CLEANING'!$B8,'RAW DATA'!GH$2:GH$502),"")</f>
        <v/>
      </c>
      <c r="GH8" s="11" t="str">
        <f ca="1">IFERROR(AVERAGEIF('RAW DATA'!$C$2:$GL$502,'DATA CLEANING'!$B8,'RAW DATA'!GI$2:GI$502),"")</f>
        <v/>
      </c>
      <c r="GI8" s="11" t="str">
        <f ca="1">IFERROR(AVERAGEIF('RAW DATA'!$C$2:$GL$502,'DATA CLEANING'!$B8,'RAW DATA'!GJ$2:GJ$502),"")</f>
        <v/>
      </c>
      <c r="GJ8" s="11" t="str">
        <f ca="1">IFERROR(AVERAGEIF('RAW DATA'!$C$2:$GL$502,'DATA CLEANING'!$B8,'RAW DATA'!GK$2:GK$502),"")</f>
        <v/>
      </c>
      <c r="GK8" s="11" t="str">
        <f ca="1">IFERROR(AVERAGEIF('RAW DATA'!$C$2:$GL$502,'DATA CLEANING'!$B8,'RAW DATA'!GL$2:GL$502),"")</f>
        <v/>
      </c>
    </row>
    <row r="9" spans="2:193" x14ac:dyDescent="0.55000000000000004">
      <c r="B9" t="s">
        <v>18</v>
      </c>
      <c r="C9">
        <f ca="1">IFERROR(AVERAGEIF('RAW DATA'!$C$2:$GL$502,'DATA CLEANING'!$B9,'RAW DATA'!D$2:D$502),"")</f>
        <v>86.482946666666663</v>
      </c>
      <c r="D9">
        <f ca="1">IFERROR(AVERAGEIF('RAW DATA'!$C$2:$GL$502,'DATA CLEANING'!$B9,'RAW DATA'!E$2:E$502),"")</f>
        <v>83.963626666666656</v>
      </c>
      <c r="E9">
        <f ca="1">IFERROR(AVERAGEIF('RAW DATA'!$C$2:$GL$502,'DATA CLEANING'!$B9,'RAW DATA'!F$2:F$502),"")</f>
        <v>86.023300000000006</v>
      </c>
      <c r="F9">
        <f ca="1">IFERROR(AVERAGEIF('RAW DATA'!$C$2:$GL$502,'DATA CLEANING'!$B9,'RAW DATA'!G$2:G$502),"")</f>
        <v>89.380840000000006</v>
      </c>
      <c r="G9">
        <f ca="1">IFERROR(AVERAGEIF('RAW DATA'!$C$2:$GL$502,'DATA CLEANING'!$B9,'RAW DATA'!H$2:H$502),"")</f>
        <v>92.410006666666661</v>
      </c>
      <c r="H9">
        <f ca="1">IFERROR(AVERAGEIF('RAW DATA'!$C$2:$GL$502,'DATA CLEANING'!$B9,'RAW DATA'!I$2:I$502),"")</f>
        <v>89.364053333333331</v>
      </c>
      <c r="I9">
        <f ca="1">IFERROR(AVERAGEIF('RAW DATA'!$C$2:$GL$502,'DATA CLEANING'!$B9,'RAW DATA'!J$2:J$502),"")</f>
        <v>96.652586666666664</v>
      </c>
      <c r="J9">
        <f ca="1">IFERROR(AVERAGEIF('RAW DATA'!$C$2:$GL$502,'DATA CLEANING'!$B9,'RAW DATA'!K$2:K$502),"")</f>
        <v>93.698459999999997</v>
      </c>
      <c r="K9">
        <f ca="1">IFERROR(AVERAGEIF('RAW DATA'!$C$2:$GL$502,'DATA CLEANING'!$B9,'RAW DATA'!L$2:L$502),"")</f>
        <v>93.064606666666648</v>
      </c>
      <c r="L9">
        <f ca="1">IFERROR(AVERAGEIF('RAW DATA'!$C$2:$GL$502,'DATA CLEANING'!$B9,'RAW DATA'!M$2:M$502),"")</f>
        <v>83.024993333333342</v>
      </c>
      <c r="M9">
        <f ca="1">IFERROR(AVERAGEIF('RAW DATA'!$C$2:$GL$502,'DATA CLEANING'!$B9,'RAW DATA'!N$2:N$502),"")</f>
        <v>86.74278666666666</v>
      </c>
      <c r="N9">
        <f ca="1">IFERROR(AVERAGEIF('RAW DATA'!$C$2:$GL$502,'DATA CLEANING'!$B9,'RAW DATA'!O$2:O$502),"")</f>
        <v>87.139966666666666</v>
      </c>
      <c r="O9">
        <f ca="1">IFERROR(AVERAGEIF('RAW DATA'!$C$2:$GL$502,'DATA CLEANING'!$B9,'RAW DATA'!P$2:P$502),"")</f>
        <v>88.620253333333338</v>
      </c>
      <c r="P9">
        <f ca="1">IFERROR(AVERAGEIF('RAW DATA'!$C$2:$GL$502,'DATA CLEANING'!$B9,'RAW DATA'!Q$2:Q$502),"")</f>
        <v>96.186206666666678</v>
      </c>
      <c r="Q9">
        <f ca="1">IFERROR(AVERAGEIF('RAW DATA'!$C$2:$GL$502,'DATA CLEANING'!$B9,'RAW DATA'!R$2:R$502),"")</f>
        <v>94.052446666666654</v>
      </c>
      <c r="R9">
        <f ca="1">IFERROR(AVERAGEIF('RAW DATA'!$C$2:$GL$502,'DATA CLEANING'!$B9,'RAW DATA'!S$2:S$502),"")</f>
        <v>92.005866666666648</v>
      </c>
      <c r="S9">
        <f ca="1">IFERROR(AVERAGEIF('RAW DATA'!$C$2:$GL$502,'DATA CLEANING'!$B9,'RAW DATA'!T$2:T$502),"")</f>
        <v>92.814993333333334</v>
      </c>
      <c r="T9">
        <f ca="1">IFERROR(AVERAGEIF('RAW DATA'!$C$2:$GL$502,'DATA CLEANING'!$B9,'RAW DATA'!U$2:U$502),"")</f>
        <v>96.987553333333324</v>
      </c>
      <c r="U9">
        <f ca="1">IFERROR(AVERAGEIF('RAW DATA'!$C$2:$GL$502,'DATA CLEANING'!$B9,'RAW DATA'!V$2:V$502),"")</f>
        <v>98.890366666666665</v>
      </c>
      <c r="V9">
        <f ca="1">IFERROR(AVERAGEIF('RAW DATA'!$C$2:$GL$502,'DATA CLEANING'!$B9,'RAW DATA'!W$2:W$502),"")</f>
        <v>100.67846000000002</v>
      </c>
      <c r="W9">
        <f ca="1">IFERROR(AVERAGEIF('RAW DATA'!$C$2:$GL$502,'DATA CLEANING'!$B9,'RAW DATA'!X$2:X$502),"")</f>
        <v>101.06375333333334</v>
      </c>
      <c r="X9">
        <f ca="1">IFERROR(AVERAGEIF('RAW DATA'!$C$2:$GL$502,'DATA CLEANING'!$B9,'RAW DATA'!Y$2:Y$502),"")</f>
        <v>98.401006666666675</v>
      </c>
      <c r="Y9">
        <f ca="1">IFERROR(AVERAGEIF('RAW DATA'!$C$2:$GL$502,'DATA CLEANING'!$B9,'RAW DATA'!Z$2:Z$502),"")</f>
        <v>99.886286666666663</v>
      </c>
      <c r="Z9">
        <f ca="1">IFERROR(AVERAGEIF('RAW DATA'!$C$2:$GL$502,'DATA CLEANING'!$B9,'RAW DATA'!AA$2:AA$502),"")</f>
        <v>100.10865333333331</v>
      </c>
      <c r="AA9">
        <f ca="1">IFERROR(AVERAGEIF('RAW DATA'!$C$2:$GL$502,'DATA CLEANING'!$B9,'RAW DATA'!AB$2:AB$502),"")</f>
        <v>106.72058666666665</v>
      </c>
      <c r="AB9">
        <f ca="1">IFERROR(AVERAGEIF('RAW DATA'!$C$2:$GL$502,'DATA CLEANING'!$B9,'RAW DATA'!AC$2:AC$502),"")</f>
        <v>99.538033333333331</v>
      </c>
      <c r="AC9">
        <f ca="1">IFERROR(AVERAGEIF('RAW DATA'!$C$2:$GL$502,'DATA CLEANING'!$B9,'RAW DATA'!AD$2:AD$502),"")</f>
        <v>94.75409999999998</v>
      </c>
      <c r="AD9">
        <f ca="1">IFERROR(AVERAGEIF('RAW DATA'!$C$2:$GL$502,'DATA CLEANING'!$B9,'RAW DATA'!AE$2:AE$502),"")</f>
        <v>94.203913333333333</v>
      </c>
      <c r="AE9">
        <f ca="1">IFERROR(AVERAGEIF('RAW DATA'!$C$2:$GL$502,'DATA CLEANING'!$B9,'RAW DATA'!AF$2:AF$502),"")</f>
        <v>94.116226666666677</v>
      </c>
      <c r="AF9">
        <f ca="1">IFERROR(AVERAGEIF('RAW DATA'!$C$2:$GL$502,'DATA CLEANING'!$B9,'RAW DATA'!AG$2:AG$502),"")</f>
        <v>93.670060000000021</v>
      </c>
      <c r="AG9">
        <f ca="1">IFERROR(AVERAGEIF('RAW DATA'!$C$2:$GL$502,'DATA CLEANING'!$B9,'RAW DATA'!AH$2:AH$502),"")</f>
        <v>99.953373333333346</v>
      </c>
      <c r="AH9">
        <f ca="1">IFERROR(AVERAGEIF('RAW DATA'!$C$2:$GL$502,'DATA CLEANING'!$B9,'RAW DATA'!AI$2:AI$502),"")</f>
        <v>103.80276666666667</v>
      </c>
      <c r="AI9">
        <f ca="1">IFERROR(AVERAGEIF('RAW DATA'!$C$2:$GL$502,'DATA CLEANING'!$B9,'RAW DATA'!AJ$2:AJ$502),"")</f>
        <v>105.25397333333332</v>
      </c>
      <c r="AJ9">
        <f ca="1">IFERROR(AVERAGEIF('RAW DATA'!$C$2:$GL$502,'DATA CLEANING'!$B9,'RAW DATA'!AK$2:AK$502),"")</f>
        <v>96.999199999999988</v>
      </c>
      <c r="AK9">
        <f ca="1">IFERROR(AVERAGEIF('RAW DATA'!$C$2:$GL$502,'DATA CLEANING'!$B9,'RAW DATA'!AL$2:AL$502),"")</f>
        <v>103.84111999999999</v>
      </c>
      <c r="AL9">
        <f ca="1">IFERROR(AVERAGEIF('RAW DATA'!$C$2:$GL$502,'DATA CLEANING'!$B9,'RAW DATA'!AM$2:AM$502),"")</f>
        <v>94.939813333333348</v>
      </c>
      <c r="AM9">
        <f ca="1">IFERROR(AVERAGEIF('RAW DATA'!$C$2:$GL$502,'DATA CLEANING'!$B9,'RAW DATA'!AN$2:AN$502),"")</f>
        <v>99.770780000000002</v>
      </c>
      <c r="AN9">
        <f ca="1">IFERROR(AVERAGEIF('RAW DATA'!$C$2:$GL$502,'DATA CLEANING'!$B9,'RAW DATA'!AO$2:AO$502),"")</f>
        <v>101.80774000000001</v>
      </c>
      <c r="AO9">
        <f ca="1">IFERROR(AVERAGEIF('RAW DATA'!$C$2:$GL$502,'DATA CLEANING'!$B9,'RAW DATA'!AP$2:AP$502),"")</f>
        <v>95.306966666666639</v>
      </c>
      <c r="AP9">
        <f ca="1">IFERROR(AVERAGEIF('RAW DATA'!$C$2:$GL$502,'DATA CLEANING'!$B9,'RAW DATA'!AQ$2:AQ$502),"")</f>
        <v>92.641233333333318</v>
      </c>
      <c r="AQ9">
        <f ca="1">IFERROR(AVERAGEIF('RAW DATA'!$C$2:$GL$502,'DATA CLEANING'!$B9,'RAW DATA'!AR$2:AR$502),"")</f>
        <v>89.232533333333322</v>
      </c>
      <c r="AR9">
        <f ca="1">IFERROR(AVERAGEIF('RAW DATA'!$C$2:$GL$502,'DATA CLEANING'!$B9,'RAW DATA'!AS$2:AS$502),"")</f>
        <v>95.203913333333333</v>
      </c>
      <c r="AS9">
        <f ca="1">IFERROR(AVERAGEIF('RAW DATA'!$C$2:$GL$502,'DATA CLEANING'!$B9,'RAW DATA'!AT$2:AT$502),"")</f>
        <v>94.530126666666675</v>
      </c>
      <c r="AT9">
        <f ca="1">IFERROR(AVERAGEIF('RAW DATA'!$C$2:$GL$502,'DATA CLEANING'!$B9,'RAW DATA'!AU$2:AU$502),"")</f>
        <v>95.003420000000006</v>
      </c>
      <c r="AU9">
        <f ca="1">IFERROR(AVERAGEIF('RAW DATA'!$C$2:$GL$502,'DATA CLEANING'!$B9,'RAW DATA'!AV$2:AV$502),"")</f>
        <v>94.785866666666664</v>
      </c>
      <c r="AV9">
        <f ca="1">IFERROR(AVERAGEIF('RAW DATA'!$C$2:$GL$502,'DATA CLEANING'!$B9,'RAW DATA'!AW$2:AW$502),"")</f>
        <v>102.6450466666667</v>
      </c>
      <c r="AW9">
        <f ca="1">IFERROR(AVERAGEIF('RAW DATA'!$C$2:$GL$502,'DATA CLEANING'!$B9,'RAW DATA'!AX$2:AX$502),"")</f>
        <v>107.06957999999999</v>
      </c>
      <c r="AX9">
        <f ca="1">IFERROR(AVERAGEIF('RAW DATA'!$C$2:$GL$502,'DATA CLEANING'!$B9,'RAW DATA'!AY$2:AY$502),"")</f>
        <v>109.44295333333334</v>
      </c>
      <c r="AY9">
        <f ca="1">IFERROR(AVERAGEIF('RAW DATA'!$C$2:$GL$502,'DATA CLEANING'!$B9,'RAW DATA'!AZ$2:AZ$502),"")</f>
        <v>105.39808666666666</v>
      </c>
      <c r="AZ9">
        <f ca="1">IFERROR(AVERAGEIF('RAW DATA'!$C$2:$GL$502,'DATA CLEANING'!$B9,'RAW DATA'!BA$2:BA$502),"")</f>
        <v>103.79218666666665</v>
      </c>
      <c r="BA9">
        <f ca="1">IFERROR(AVERAGEIF('RAW DATA'!$C$2:$GL$502,'DATA CLEANING'!$B9,'RAW DATA'!BB$2:BB$502),"")</f>
        <v>102.72904666666666</v>
      </c>
      <c r="BB9">
        <f ca="1">IFERROR(AVERAGEIF('RAW DATA'!$C$2:$GL$502,'DATA CLEANING'!$B9,'RAW DATA'!BC$2:BC$502),"")</f>
        <v>112.22509999999998</v>
      </c>
      <c r="BC9">
        <f ca="1">IFERROR(AVERAGEIF('RAW DATA'!$C$2:$GL$502,'DATA CLEANING'!$B9,'RAW DATA'!BD$2:BD$502),"")</f>
        <v>115.42274</v>
      </c>
      <c r="BD9">
        <f ca="1">IFERROR(AVERAGEIF('RAW DATA'!$C$2:$GL$502,'DATA CLEANING'!$B9,'RAW DATA'!BE$2:BE$502),"")</f>
        <v>112.19163333333333</v>
      </c>
      <c r="BE9">
        <f ca="1">IFERROR(AVERAGEIF('RAW DATA'!$C$2:$GL$502,'DATA CLEANING'!$B9,'RAW DATA'!BF$2:BF$502),"")</f>
        <v>114.01121999999997</v>
      </c>
      <c r="BF9">
        <f ca="1">IFERROR(AVERAGEIF('RAW DATA'!$C$2:$GL$502,'DATA CLEANING'!$B9,'RAW DATA'!BG$2:BG$502),"")</f>
        <v>116.9427</v>
      </c>
      <c r="BG9">
        <f ca="1">IFERROR(AVERAGEIF('RAW DATA'!$C$2:$GL$502,'DATA CLEANING'!$B9,'RAW DATA'!BH$2:BH$502),"")</f>
        <v>114.07834000000001</v>
      </c>
      <c r="BH9">
        <f ca="1">IFERROR(AVERAGEIF('RAW DATA'!$C$2:$GL$502,'DATA CLEANING'!$B9,'RAW DATA'!BI$2:BI$502),"")</f>
        <v>105.62722000000001</v>
      </c>
      <c r="BI9">
        <f ca="1">IFERROR(AVERAGEIF('RAW DATA'!$C$2:$GL$502,'DATA CLEANING'!$B9,'RAW DATA'!BJ$2:BJ$502),"")</f>
        <v>112.50228666666665</v>
      </c>
      <c r="BJ9">
        <f ca="1">IFERROR(AVERAGEIF('RAW DATA'!$C$2:$GL$502,'DATA CLEANING'!$B9,'RAW DATA'!BK$2:BK$502),"")</f>
        <v>116.40125333333332</v>
      </c>
      <c r="BK9">
        <f ca="1">IFERROR(AVERAGEIF('RAW DATA'!$C$2:$GL$502,'DATA CLEANING'!$B9,'RAW DATA'!BL$2:BL$502),"")</f>
        <v>122.55190666666667</v>
      </c>
      <c r="BL9">
        <f ca="1">IFERROR(AVERAGEIF('RAW DATA'!$C$2:$GL$502,'DATA CLEANING'!$B9,'RAW DATA'!BM$2:BM$502),"")</f>
        <v>118.52368666666666</v>
      </c>
      <c r="BM9">
        <f ca="1">IFERROR(AVERAGEIF('RAW DATA'!$C$2:$GL$502,'DATA CLEANING'!$B9,'RAW DATA'!BN$2:BN$502),"")</f>
        <v>122.61783999999999</v>
      </c>
      <c r="BN9">
        <f ca="1">IFERROR(AVERAGEIF('RAW DATA'!$C$2:$GL$502,'DATA CLEANING'!$B9,'RAW DATA'!BO$2:BO$502),"")</f>
        <v>122.10853333333331</v>
      </c>
      <c r="BO9">
        <f ca="1">IFERROR(AVERAGEIF('RAW DATA'!$C$2:$GL$502,'DATA CLEANING'!$B9,'RAW DATA'!BP$2:BP$502),"")</f>
        <v>123.96822666666665</v>
      </c>
      <c r="BP9">
        <f ca="1">IFERROR(AVERAGEIF('RAW DATA'!$C$2:$GL$502,'DATA CLEANING'!$B9,'RAW DATA'!BQ$2:BQ$502),"")</f>
        <v>132.71733333333333</v>
      </c>
      <c r="BQ9">
        <f ca="1">IFERROR(AVERAGEIF('RAW DATA'!$C$2:$GL$502,'DATA CLEANING'!$B9,'RAW DATA'!BR$2:BR$502),"")</f>
        <v>135.55000000000001</v>
      </c>
      <c r="BR9">
        <f ca="1">IFERROR(AVERAGEIF('RAW DATA'!$C$2:$GL$502,'DATA CLEANING'!$B9,'RAW DATA'!BS$2:BS$502),"")</f>
        <v>137.42599999999999</v>
      </c>
      <c r="BS9">
        <f ca="1">IFERROR(AVERAGEIF('RAW DATA'!$C$2:$GL$502,'DATA CLEANING'!$B9,'RAW DATA'!BT$2:BT$502),"")</f>
        <v>126.77199999999999</v>
      </c>
      <c r="BT9">
        <f ca="1">IFERROR(AVERAGEIF('RAW DATA'!$C$2:$GL$502,'DATA CLEANING'!$B9,'RAW DATA'!BU$2:BU$502),"")</f>
        <v>130.07399999999998</v>
      </c>
      <c r="BU9">
        <f ca="1">IFERROR(AVERAGEIF('RAW DATA'!$C$2:$GL$502,'DATA CLEANING'!$B9,'RAW DATA'!BV$2:BV$502),"")</f>
        <v>126.58600000000001</v>
      </c>
      <c r="BV9">
        <f ca="1">IFERROR(AVERAGEIF('RAW DATA'!$C$2:$GL$502,'DATA CLEANING'!$B9,'RAW DATA'!BW$2:BW$502),"")</f>
        <v>138.48533333333333</v>
      </c>
      <c r="BW9">
        <f ca="1">IFERROR(AVERAGEIF('RAW DATA'!$C$2:$GL$502,'DATA CLEANING'!$B9,'RAW DATA'!BX$2:BX$502),"")</f>
        <v>131.78399999999999</v>
      </c>
      <c r="BX9">
        <f ca="1">IFERROR(AVERAGEIF('RAW DATA'!$C$2:$GL$502,'DATA CLEANING'!$B9,'RAW DATA'!BY$2:BY$502),"")</f>
        <v>130.42266666666666</v>
      </c>
      <c r="BY9">
        <f ca="1">IFERROR(AVERAGEIF('RAW DATA'!$C$2:$GL$502,'DATA CLEANING'!$B9,'RAW DATA'!BZ$2:BZ$502),"")</f>
        <v>139.80333333333331</v>
      </c>
      <c r="BZ9">
        <f ca="1">IFERROR(AVERAGEIF('RAW DATA'!$C$2:$GL$502,'DATA CLEANING'!$B9,'RAW DATA'!CA$2:CA$502),"")</f>
        <v>136.88200000000001</v>
      </c>
      <c r="CA9">
        <f ca="1">IFERROR(AVERAGEIF('RAW DATA'!$C$2:$GL$502,'DATA CLEANING'!$B9,'RAW DATA'!CB$2:CB$502),"")</f>
        <v>141.97400000000002</v>
      </c>
      <c r="CB9">
        <f ca="1">IFERROR(AVERAGEIF('RAW DATA'!$C$2:$GL$502,'DATA CLEANING'!$B9,'RAW DATA'!CC$2:CC$502),"")</f>
        <v>141.91</v>
      </c>
      <c r="CC9">
        <f ca="1">IFERROR(AVERAGEIF('RAW DATA'!$C$2:$GL$502,'DATA CLEANING'!$B9,'RAW DATA'!CD$2:CD$502),"")</f>
        <v>144.51933333333332</v>
      </c>
      <c r="CD9">
        <f ca="1">IFERROR(AVERAGEIF('RAW DATA'!$C$2:$GL$502,'DATA CLEANING'!$B9,'RAW DATA'!CE$2:CE$502),"")</f>
        <v>137.09400000000002</v>
      </c>
      <c r="CE9">
        <f ca="1">IFERROR(AVERAGEIF('RAW DATA'!$C$2:$GL$502,'DATA CLEANING'!$B9,'RAW DATA'!CF$2:CF$502),"")</f>
        <v>138.55599999999998</v>
      </c>
      <c r="CF9">
        <f ca="1">IFERROR(AVERAGEIF('RAW DATA'!$C$2:$GL$502,'DATA CLEANING'!$B9,'RAW DATA'!CG$2:CG$502),"")</f>
        <v>153.74533333333335</v>
      </c>
      <c r="CG9">
        <f ca="1">IFERROR(AVERAGEIF('RAW DATA'!$C$2:$GL$502,'DATA CLEANING'!$B9,'RAW DATA'!CH$2:CH$502),"")</f>
        <v>159.13400000000001</v>
      </c>
      <c r="CH9">
        <f ca="1">IFERROR(AVERAGEIF('RAW DATA'!$C$2:$GL$502,'DATA CLEANING'!$B9,'RAW DATA'!CI$2:CI$502),"")</f>
        <v>153.24333333333337</v>
      </c>
      <c r="CI9">
        <f ca="1">IFERROR(AVERAGEIF('RAW DATA'!$C$2:$GL$502,'DATA CLEANING'!$B9,'RAW DATA'!CJ$2:CJ$502),"")</f>
        <v>151.93666666666667</v>
      </c>
      <c r="CJ9">
        <f ca="1">IFERROR(AVERAGEIF('RAW DATA'!$C$2:$GL$502,'DATA CLEANING'!$B9,'RAW DATA'!CK$2:CK$502),"")</f>
        <v>144.35466666666667</v>
      </c>
      <c r="CK9">
        <f ca="1">IFERROR(AVERAGEIF('RAW DATA'!$C$2:$GL$502,'DATA CLEANING'!$B9,'RAW DATA'!CL$2:CL$502),"")</f>
        <v>148.1753333333333</v>
      </c>
      <c r="CL9">
        <f ca="1">IFERROR(AVERAGEIF('RAW DATA'!$C$2:$GL$502,'DATA CLEANING'!$B9,'RAW DATA'!CM$2:CM$502),"")</f>
        <v>154.26466666666661</v>
      </c>
      <c r="CM9">
        <f ca="1">IFERROR(AVERAGEIF('RAW DATA'!$C$2:$GL$502,'DATA CLEANING'!$B9,'RAW DATA'!CN$2:CN$502),"")</f>
        <v>151.56200000000001</v>
      </c>
      <c r="CN9">
        <f ca="1">IFERROR(AVERAGEIF('RAW DATA'!$C$2:$GL$502,'DATA CLEANING'!$B9,'RAW DATA'!CO$2:CO$502),"")</f>
        <v>158.59133333333335</v>
      </c>
      <c r="CO9">
        <f ca="1">IFERROR(AVERAGEIF('RAW DATA'!$C$2:$GL$502,'DATA CLEANING'!$B9,'RAW DATA'!CP$2:CP$502),"")</f>
        <v>157.45133333333334</v>
      </c>
      <c r="CP9">
        <f ca="1">IFERROR(AVERAGEIF('RAW DATA'!$C$2:$GL$502,'DATA CLEANING'!$B9,'RAW DATA'!CQ$2:CQ$502),"")</f>
        <v>165.62933333333336</v>
      </c>
      <c r="CQ9">
        <f ca="1">IFERROR(AVERAGEIF('RAW DATA'!$C$2:$GL$502,'DATA CLEANING'!$B9,'RAW DATA'!CR$2:CR$502),"")</f>
        <v>163.04133333333337</v>
      </c>
      <c r="CR9">
        <f ca="1">IFERROR(AVERAGEIF('RAW DATA'!$C$2:$GL$502,'DATA CLEANING'!$B9,'RAW DATA'!CS$2:CS$502),"")</f>
        <v>160.04</v>
      </c>
      <c r="CS9">
        <f ca="1">IFERROR(AVERAGEIF('RAW DATA'!$C$2:$GL$502,'DATA CLEANING'!$B9,'RAW DATA'!CT$2:CT$502),"")</f>
        <v>167.16133333333335</v>
      </c>
      <c r="CT9">
        <f ca="1">IFERROR(AVERAGEIF('RAW DATA'!$C$2:$GL$502,'DATA CLEANING'!$B9,'RAW DATA'!CU$2:CU$502),"")</f>
        <v>172.75</v>
      </c>
      <c r="CU9">
        <f ca="1">IFERROR(AVERAGEIF('RAW DATA'!$C$2:$GL$502,'DATA CLEANING'!$B9,'RAW DATA'!CV$2:CV$502),"")</f>
        <v>181.59266666666662</v>
      </c>
      <c r="CV9">
        <f ca="1">IFERROR(AVERAGEIF('RAW DATA'!$C$2:$GL$502,'DATA CLEANING'!$B9,'RAW DATA'!CW$2:CW$502),"")</f>
        <v>187.88533333333334</v>
      </c>
      <c r="CW9">
        <f ca="1">IFERROR(AVERAGEIF('RAW DATA'!$C$2:$GL$502,'DATA CLEANING'!$B9,'RAW DATA'!CX$2:CX$502),"")</f>
        <v>189.91333333333333</v>
      </c>
      <c r="CX9">
        <f ca="1">IFERROR(AVERAGEIF('RAW DATA'!$C$2:$GL$502,'DATA CLEANING'!$B9,'RAW DATA'!CY$2:CY$502),"")</f>
        <v>184.00200000000001</v>
      </c>
      <c r="CY9">
        <f ca="1">IFERROR(AVERAGEIF('RAW DATA'!$C$2:$GL$502,'DATA CLEANING'!$B9,'RAW DATA'!CZ$2:CZ$502),"")</f>
        <v>191.94666666666666</v>
      </c>
      <c r="CZ9">
        <f ca="1">IFERROR(AVERAGEIF('RAW DATA'!$C$2:$GL$502,'DATA CLEANING'!$B9,'RAW DATA'!DA$2:DA$502),"")</f>
        <v>200.83</v>
      </c>
      <c r="DA9">
        <f ca="1">IFERROR(AVERAGEIF('RAW DATA'!$C$2:$GL$502,'DATA CLEANING'!$B9,'RAW DATA'!DB$2:DB$502),"")</f>
        <v>199.65066666666669</v>
      </c>
      <c r="DB9">
        <f ca="1">IFERROR(AVERAGEIF('RAW DATA'!$C$2:$GL$502,'DATA CLEANING'!$B9,'RAW DATA'!DC$2:DC$502),"")</f>
        <v>208.87866666666662</v>
      </c>
      <c r="DC9">
        <f ca="1">IFERROR(AVERAGEIF('RAW DATA'!$C$2:$GL$502,'DATA CLEANING'!$B9,'RAW DATA'!DD$2:DD$502),"")</f>
        <v>198.54733333333337</v>
      </c>
      <c r="DD9">
        <f ca="1">IFERROR(AVERAGEIF('RAW DATA'!$C$2:$GL$502,'DATA CLEANING'!$B9,'RAW DATA'!DE$2:DE$502),"")</f>
        <v>193.0033333333333</v>
      </c>
      <c r="DE9">
        <f ca="1">IFERROR(AVERAGEIF('RAW DATA'!$C$2:$GL$502,'DATA CLEANING'!$B9,'RAW DATA'!DF$2:DF$502),"")</f>
        <v>195.4146666666667</v>
      </c>
      <c r="DF9">
        <f ca="1">IFERROR(AVERAGEIF('RAW DATA'!$C$2:$GL$502,'DATA CLEANING'!$B9,'RAW DATA'!DG$2:DG$502),"")</f>
        <v>185.26200000000003</v>
      </c>
      <c r="DG9" t="str">
        <f ca="1">IFERROR(AVERAGEIF('RAW DATA'!$C$2:$GL$502,'DATA CLEANING'!$B9,'RAW DATA'!DH$2:DH$502),"")</f>
        <v/>
      </c>
      <c r="DH9" t="str">
        <f ca="1">IFERROR(AVERAGEIF('RAW DATA'!$C$2:$GL$502,'DATA CLEANING'!$B9,'RAW DATA'!DI$2:DI$502),"")</f>
        <v/>
      </c>
      <c r="DI9" t="str">
        <f ca="1">IFERROR(AVERAGEIF('RAW DATA'!$C$2:$GL$502,'DATA CLEANING'!$B9,'RAW DATA'!DJ$2:DJ$502),"")</f>
        <v/>
      </c>
      <c r="DJ9" t="str">
        <f ca="1">IFERROR(AVERAGEIF('RAW DATA'!$C$2:$GL$502,'DATA CLEANING'!$B9,'RAW DATA'!DK$2:DK$502),"")</f>
        <v/>
      </c>
      <c r="DK9" t="str">
        <f ca="1">IFERROR(AVERAGEIF('RAW DATA'!$C$2:$GL$502,'DATA CLEANING'!$B9,'RAW DATA'!DL$2:DL$502),"")</f>
        <v/>
      </c>
      <c r="DL9" t="str">
        <f ca="1">IFERROR(AVERAGEIF('RAW DATA'!$C$2:$GL$502,'DATA CLEANING'!$B9,'RAW DATA'!DM$2:DM$502),"")</f>
        <v/>
      </c>
      <c r="DM9" t="str">
        <f ca="1">IFERROR(AVERAGEIF('RAW DATA'!$C$2:$GL$502,'DATA CLEANING'!$B9,'RAW DATA'!DN$2:DN$502),"")</f>
        <v/>
      </c>
      <c r="DN9" t="str">
        <f ca="1">IFERROR(AVERAGEIF('RAW DATA'!$C$2:$GL$502,'DATA CLEANING'!$B9,'RAW DATA'!DO$2:DO$502),"")</f>
        <v/>
      </c>
      <c r="DO9" t="str">
        <f ca="1">IFERROR(AVERAGEIF('RAW DATA'!$C$2:$GL$502,'DATA CLEANING'!$B9,'RAW DATA'!DP$2:DP$502),"")</f>
        <v/>
      </c>
      <c r="DP9" t="str">
        <f ca="1">IFERROR(AVERAGEIF('RAW DATA'!$C$2:$GL$502,'DATA CLEANING'!$B9,'RAW DATA'!DQ$2:DQ$502),"")</f>
        <v/>
      </c>
      <c r="DQ9" t="str">
        <f ca="1">IFERROR(AVERAGEIF('RAW DATA'!$C$2:$GL$502,'DATA CLEANING'!$B9,'RAW DATA'!DR$2:DR$502),"")</f>
        <v/>
      </c>
      <c r="DR9" t="str">
        <f ca="1">IFERROR(AVERAGEIF('RAW DATA'!$C$2:$GL$502,'DATA CLEANING'!$B9,'RAW DATA'!DS$2:DS$502),"")</f>
        <v/>
      </c>
      <c r="DS9" t="str">
        <f ca="1">IFERROR(AVERAGEIF('RAW DATA'!$C$2:$GL$502,'DATA CLEANING'!$B9,'RAW DATA'!DT$2:DT$502),"")</f>
        <v/>
      </c>
      <c r="DT9" t="str">
        <f ca="1">IFERROR(AVERAGEIF('RAW DATA'!$C$2:$GL$502,'DATA CLEANING'!$B9,'RAW DATA'!DU$2:DU$502),"")</f>
        <v/>
      </c>
      <c r="DU9" t="str">
        <f ca="1">IFERROR(AVERAGEIF('RAW DATA'!$C$2:$GL$502,'DATA CLEANING'!$B9,'RAW DATA'!DV$2:DV$502),"")</f>
        <v/>
      </c>
      <c r="DV9" t="str">
        <f ca="1">IFERROR(AVERAGEIF('RAW DATA'!$C$2:$GL$502,'DATA CLEANING'!$B9,'RAW DATA'!DW$2:DW$502),"")</f>
        <v/>
      </c>
      <c r="DW9" t="str">
        <f ca="1">IFERROR(AVERAGEIF('RAW DATA'!$C$2:$GL$502,'DATA CLEANING'!$B9,'RAW DATA'!DX$2:DX$502),"")</f>
        <v/>
      </c>
      <c r="DX9" s="11" t="str">
        <f ca="1">IFERROR(AVERAGEIF('RAW DATA'!$C$2:$GL$502,'DATA CLEANING'!$B9,'RAW DATA'!DY$2:DY$502),"")</f>
        <v/>
      </c>
      <c r="DY9" s="11" t="str">
        <f ca="1">IFERROR(AVERAGEIF('RAW DATA'!$C$2:$GL$502,'DATA CLEANING'!$B9,'RAW DATA'!DZ$2:DZ$502),"")</f>
        <v/>
      </c>
      <c r="DZ9" s="11" t="str">
        <f ca="1">IFERROR(AVERAGEIF('RAW DATA'!$C$2:$GL$502,'DATA CLEANING'!$B9,'RAW DATA'!EA$2:EA$502),"")</f>
        <v/>
      </c>
      <c r="EA9" s="11" t="str">
        <f ca="1">IFERROR(AVERAGEIF('RAW DATA'!$C$2:$GL$502,'DATA CLEANING'!$B9,'RAW DATA'!EB$2:EB$502),"")</f>
        <v/>
      </c>
      <c r="EB9" s="11" t="str">
        <f ca="1">IFERROR(AVERAGEIF('RAW DATA'!$C$2:$GL$502,'DATA CLEANING'!$B9,'RAW DATA'!EC$2:EC$502),"")</f>
        <v/>
      </c>
      <c r="EC9" s="11" t="str">
        <f ca="1">IFERROR(AVERAGEIF('RAW DATA'!$C$2:$GL$502,'DATA CLEANING'!$B9,'RAW DATA'!ED$2:ED$502),"")</f>
        <v/>
      </c>
      <c r="ED9" s="11" t="str">
        <f ca="1">IFERROR(AVERAGEIF('RAW DATA'!$C$2:$GL$502,'DATA CLEANING'!$B9,'RAW DATA'!EE$2:EE$502),"")</f>
        <v/>
      </c>
      <c r="EE9" s="11" t="str">
        <f ca="1">IFERROR(AVERAGEIF('RAW DATA'!$C$2:$GL$502,'DATA CLEANING'!$B9,'RAW DATA'!EF$2:EF$502),"")</f>
        <v/>
      </c>
      <c r="EF9" s="11" t="str">
        <f ca="1">IFERROR(AVERAGEIF('RAW DATA'!$C$2:$GL$502,'DATA CLEANING'!$B9,'RAW DATA'!EG$2:EG$502),"")</f>
        <v/>
      </c>
      <c r="EG9" s="11" t="str">
        <f ca="1">IFERROR(AVERAGEIF('RAW DATA'!$C$2:$GL$502,'DATA CLEANING'!$B9,'RAW DATA'!EH$2:EH$502),"")</f>
        <v/>
      </c>
      <c r="EH9" s="11" t="str">
        <f ca="1">IFERROR(AVERAGEIF('RAW DATA'!$C$2:$GL$502,'DATA CLEANING'!$B9,'RAW DATA'!EI$2:EI$502),"")</f>
        <v/>
      </c>
      <c r="EI9" s="11" t="str">
        <f ca="1">IFERROR(AVERAGEIF('RAW DATA'!$C$2:$GL$502,'DATA CLEANING'!$B9,'RAW DATA'!EJ$2:EJ$502),"")</f>
        <v/>
      </c>
      <c r="EJ9" s="11" t="str">
        <f ca="1">IFERROR(AVERAGEIF('RAW DATA'!$C$2:$GL$502,'DATA CLEANING'!$B9,'RAW DATA'!EK$2:EK$502),"")</f>
        <v/>
      </c>
      <c r="EK9" s="11" t="str">
        <f ca="1">IFERROR(AVERAGEIF('RAW DATA'!$C$2:$GL$502,'DATA CLEANING'!$B9,'RAW DATA'!EL$2:EL$502),"")</f>
        <v/>
      </c>
      <c r="EL9" s="11" t="str">
        <f ca="1">IFERROR(AVERAGEIF('RAW DATA'!$C$2:$GL$502,'DATA CLEANING'!$B9,'RAW DATA'!EM$2:EM$502),"")</f>
        <v/>
      </c>
      <c r="EM9" s="11" t="str">
        <f ca="1">IFERROR(AVERAGEIF('RAW DATA'!$C$2:$GL$502,'DATA CLEANING'!$B9,'RAW DATA'!EN$2:EN$502),"")</f>
        <v/>
      </c>
      <c r="EN9" s="11" t="str">
        <f ca="1">IFERROR(AVERAGEIF('RAW DATA'!$C$2:$GL$502,'DATA CLEANING'!$B9,'RAW DATA'!EO$2:EO$502),"")</f>
        <v/>
      </c>
      <c r="EO9" s="11" t="str">
        <f ca="1">IFERROR(AVERAGEIF('RAW DATA'!$C$2:$GL$502,'DATA CLEANING'!$B9,'RAW DATA'!EP$2:EP$502),"")</f>
        <v/>
      </c>
      <c r="EP9" s="11" t="str">
        <f ca="1">IFERROR(AVERAGEIF('RAW DATA'!$C$2:$GL$502,'DATA CLEANING'!$B9,'RAW DATA'!EQ$2:EQ$502),"")</f>
        <v/>
      </c>
      <c r="EQ9" s="11" t="str">
        <f ca="1">IFERROR(AVERAGEIF('RAW DATA'!$C$2:$GL$502,'DATA CLEANING'!$B9,'RAW DATA'!ER$2:ER$502),"")</f>
        <v/>
      </c>
      <c r="ER9" s="11" t="str">
        <f ca="1">IFERROR(AVERAGEIF('RAW DATA'!$C$2:$GL$502,'DATA CLEANING'!$B9,'RAW DATA'!ES$2:ES$502),"")</f>
        <v/>
      </c>
      <c r="ES9" s="11" t="str">
        <f ca="1">IFERROR(AVERAGEIF('RAW DATA'!$C$2:$GL$502,'DATA CLEANING'!$B9,'RAW DATA'!ET$2:ET$502),"")</f>
        <v/>
      </c>
      <c r="ET9" s="11" t="str">
        <f ca="1">IFERROR(AVERAGEIF('RAW DATA'!$C$2:$GL$502,'DATA CLEANING'!$B9,'RAW DATA'!EU$2:EU$502),"")</f>
        <v/>
      </c>
      <c r="EU9" s="11" t="str">
        <f ca="1">IFERROR(AVERAGEIF('RAW DATA'!$C$2:$GL$502,'DATA CLEANING'!$B9,'RAW DATA'!EV$2:EV$502),"")</f>
        <v/>
      </c>
      <c r="EV9" s="11" t="str">
        <f ca="1">IFERROR(AVERAGEIF('RAW DATA'!$C$2:$GL$502,'DATA CLEANING'!$B9,'RAW DATA'!EW$2:EW$502),"")</f>
        <v/>
      </c>
      <c r="EW9" s="11" t="str">
        <f ca="1">IFERROR(AVERAGEIF('RAW DATA'!$C$2:$GL$502,'DATA CLEANING'!$B9,'RAW DATA'!EX$2:EX$502),"")</f>
        <v/>
      </c>
      <c r="EX9" s="11" t="str">
        <f ca="1">IFERROR(AVERAGEIF('RAW DATA'!$C$2:$GL$502,'DATA CLEANING'!$B9,'RAW DATA'!EY$2:EY$502),"")</f>
        <v/>
      </c>
      <c r="EY9" s="11" t="str">
        <f ca="1">IFERROR(AVERAGEIF('RAW DATA'!$C$2:$GL$502,'DATA CLEANING'!$B9,'RAW DATA'!EZ$2:EZ$502),"")</f>
        <v/>
      </c>
      <c r="EZ9" s="11" t="str">
        <f ca="1">IFERROR(AVERAGEIF('RAW DATA'!$C$2:$GL$502,'DATA CLEANING'!$B9,'RAW DATA'!FA$2:FA$502),"")</f>
        <v/>
      </c>
      <c r="FA9" s="11" t="str">
        <f ca="1">IFERROR(AVERAGEIF('RAW DATA'!$C$2:$GL$502,'DATA CLEANING'!$B9,'RAW DATA'!FB$2:FB$502),"")</f>
        <v/>
      </c>
      <c r="FB9" s="11" t="str">
        <f ca="1">IFERROR(AVERAGEIF('RAW DATA'!$C$2:$GL$502,'DATA CLEANING'!$B9,'RAW DATA'!FC$2:FC$502),"")</f>
        <v/>
      </c>
      <c r="FC9" s="11" t="str">
        <f ca="1">IFERROR(AVERAGEIF('RAW DATA'!$C$2:$GL$502,'DATA CLEANING'!$B9,'RAW DATA'!FD$2:FD$502),"")</f>
        <v/>
      </c>
      <c r="FD9" s="11" t="str">
        <f ca="1">IFERROR(AVERAGEIF('RAW DATA'!$C$2:$GL$502,'DATA CLEANING'!$B9,'RAW DATA'!FE$2:FE$502),"")</f>
        <v/>
      </c>
      <c r="FE9" s="11" t="str">
        <f ca="1">IFERROR(AVERAGEIF('RAW DATA'!$C$2:$GL$502,'DATA CLEANING'!$B9,'RAW DATA'!FF$2:FF$502),"")</f>
        <v/>
      </c>
      <c r="FF9" s="11" t="str">
        <f ca="1">IFERROR(AVERAGEIF('RAW DATA'!$C$2:$GL$502,'DATA CLEANING'!$B9,'RAW DATA'!FG$2:FG$502),"")</f>
        <v/>
      </c>
      <c r="FG9" s="11" t="str">
        <f ca="1">IFERROR(AVERAGEIF('RAW DATA'!$C$2:$GL$502,'DATA CLEANING'!$B9,'RAW DATA'!FH$2:FH$502),"")</f>
        <v/>
      </c>
      <c r="FH9" s="11" t="str">
        <f ca="1">IFERROR(AVERAGEIF('RAW DATA'!$C$2:$GL$502,'DATA CLEANING'!$B9,'RAW DATA'!FI$2:FI$502),"")</f>
        <v/>
      </c>
      <c r="FI9" s="11" t="str">
        <f ca="1">IFERROR(AVERAGEIF('RAW DATA'!$C$2:$GL$502,'DATA CLEANING'!$B9,'RAW DATA'!FJ$2:FJ$502),"")</f>
        <v/>
      </c>
      <c r="FJ9" s="11" t="str">
        <f ca="1">IFERROR(AVERAGEIF('RAW DATA'!$C$2:$GL$502,'DATA CLEANING'!$B9,'RAW DATA'!FK$2:FK$502),"")</f>
        <v/>
      </c>
      <c r="FK9" s="11" t="str">
        <f ca="1">IFERROR(AVERAGEIF('RAW DATA'!$C$2:$GL$502,'DATA CLEANING'!$B9,'RAW DATA'!FL$2:FL$502),"")</f>
        <v/>
      </c>
      <c r="FL9" s="11" t="str">
        <f ca="1">IFERROR(AVERAGEIF('RAW DATA'!$C$2:$GL$502,'DATA CLEANING'!$B9,'RAW DATA'!FM$2:FM$502),"")</f>
        <v/>
      </c>
      <c r="FM9" s="11" t="str">
        <f ca="1">IFERROR(AVERAGEIF('RAW DATA'!$C$2:$GL$502,'DATA CLEANING'!$B9,'RAW DATA'!FN$2:FN$502),"")</f>
        <v/>
      </c>
      <c r="FN9" s="11" t="str">
        <f ca="1">IFERROR(AVERAGEIF('RAW DATA'!$C$2:$GL$502,'DATA CLEANING'!$B9,'RAW DATA'!FO$2:FO$502),"")</f>
        <v/>
      </c>
      <c r="FO9" s="11" t="str">
        <f ca="1">IFERROR(AVERAGEIF('RAW DATA'!$C$2:$GL$502,'DATA CLEANING'!$B9,'RAW DATA'!FP$2:FP$502),"")</f>
        <v/>
      </c>
      <c r="FP9" s="11" t="str">
        <f ca="1">IFERROR(AVERAGEIF('RAW DATA'!$C$2:$GL$502,'DATA CLEANING'!$B9,'RAW DATA'!FQ$2:FQ$502),"")</f>
        <v/>
      </c>
      <c r="FQ9" s="11" t="str">
        <f ca="1">IFERROR(AVERAGEIF('RAW DATA'!$C$2:$GL$502,'DATA CLEANING'!$B9,'RAW DATA'!FR$2:FR$502),"")</f>
        <v/>
      </c>
      <c r="FR9" s="11" t="str">
        <f ca="1">IFERROR(AVERAGEIF('RAW DATA'!$C$2:$GL$502,'DATA CLEANING'!$B9,'RAW DATA'!FS$2:FS$502),"")</f>
        <v/>
      </c>
      <c r="FS9" s="11" t="str">
        <f ca="1">IFERROR(AVERAGEIF('RAW DATA'!$C$2:$GL$502,'DATA CLEANING'!$B9,'RAW DATA'!FT$2:FT$502),"")</f>
        <v/>
      </c>
      <c r="FT9" s="11" t="str">
        <f ca="1">IFERROR(AVERAGEIF('RAW DATA'!$C$2:$GL$502,'DATA CLEANING'!$B9,'RAW DATA'!FU$2:FU$502),"")</f>
        <v/>
      </c>
      <c r="FU9" s="11" t="str">
        <f ca="1">IFERROR(AVERAGEIF('RAW DATA'!$C$2:$GL$502,'DATA CLEANING'!$B9,'RAW DATA'!FV$2:FV$502),"")</f>
        <v/>
      </c>
      <c r="FV9" s="11" t="str">
        <f ca="1">IFERROR(AVERAGEIF('RAW DATA'!$C$2:$GL$502,'DATA CLEANING'!$B9,'RAW DATA'!FW$2:FW$502),"")</f>
        <v/>
      </c>
      <c r="FW9" s="11" t="str">
        <f ca="1">IFERROR(AVERAGEIF('RAW DATA'!$C$2:$GL$502,'DATA CLEANING'!$B9,'RAW DATA'!FX$2:FX$502),"")</f>
        <v/>
      </c>
      <c r="FX9" s="11" t="str">
        <f ca="1">IFERROR(AVERAGEIF('RAW DATA'!$C$2:$GL$502,'DATA CLEANING'!$B9,'RAW DATA'!FY$2:FY$502),"")</f>
        <v/>
      </c>
      <c r="FY9" s="11" t="str">
        <f ca="1">IFERROR(AVERAGEIF('RAW DATA'!$C$2:$GL$502,'DATA CLEANING'!$B9,'RAW DATA'!FZ$2:FZ$502),"")</f>
        <v/>
      </c>
      <c r="FZ9" s="11" t="str">
        <f ca="1">IFERROR(AVERAGEIF('RAW DATA'!$C$2:$GL$502,'DATA CLEANING'!$B9,'RAW DATA'!GA$2:GA$502),"")</f>
        <v/>
      </c>
      <c r="GA9" s="11" t="str">
        <f ca="1">IFERROR(AVERAGEIF('RAW DATA'!$C$2:$GL$502,'DATA CLEANING'!$B9,'RAW DATA'!GB$2:GB$502),"")</f>
        <v/>
      </c>
      <c r="GB9" s="11" t="str">
        <f ca="1">IFERROR(AVERAGEIF('RAW DATA'!$C$2:$GL$502,'DATA CLEANING'!$B9,'RAW DATA'!GC$2:GC$502),"")</f>
        <v/>
      </c>
      <c r="GC9" s="11" t="str">
        <f ca="1">IFERROR(AVERAGEIF('RAW DATA'!$C$2:$GL$502,'DATA CLEANING'!$B9,'RAW DATA'!GD$2:GD$502),"")</f>
        <v/>
      </c>
      <c r="GD9" s="11" t="str">
        <f ca="1">IFERROR(AVERAGEIF('RAW DATA'!$C$2:$GL$502,'DATA CLEANING'!$B9,'RAW DATA'!GE$2:GE$502),"")</f>
        <v/>
      </c>
      <c r="GE9" s="11" t="str">
        <f ca="1">IFERROR(AVERAGEIF('RAW DATA'!$C$2:$GL$502,'DATA CLEANING'!$B9,'RAW DATA'!GF$2:GF$502),"")</f>
        <v/>
      </c>
      <c r="GF9" s="11" t="str">
        <f ca="1">IFERROR(AVERAGEIF('RAW DATA'!$C$2:$GL$502,'DATA CLEANING'!$B9,'RAW DATA'!GG$2:GG$502),"")</f>
        <v/>
      </c>
      <c r="GG9" s="11" t="str">
        <f ca="1">IFERROR(AVERAGEIF('RAW DATA'!$C$2:$GL$502,'DATA CLEANING'!$B9,'RAW DATA'!GH$2:GH$502),"")</f>
        <v/>
      </c>
      <c r="GH9" s="11" t="str">
        <f ca="1">IFERROR(AVERAGEIF('RAW DATA'!$C$2:$GL$502,'DATA CLEANING'!$B9,'RAW DATA'!GI$2:GI$502),"")</f>
        <v/>
      </c>
      <c r="GI9" s="11" t="str">
        <f ca="1">IFERROR(AVERAGEIF('RAW DATA'!$C$2:$GL$502,'DATA CLEANING'!$B9,'RAW DATA'!GJ$2:GJ$502),"")</f>
        <v/>
      </c>
      <c r="GJ9" s="11" t="str">
        <f ca="1">IFERROR(AVERAGEIF('RAW DATA'!$C$2:$GL$502,'DATA CLEANING'!$B9,'RAW DATA'!GK$2:GK$502),"")</f>
        <v/>
      </c>
      <c r="GK9" s="11" t="str">
        <f ca="1">IFERROR(AVERAGEIF('RAW DATA'!$C$2:$GL$502,'DATA CLEANING'!$B9,'RAW DATA'!GL$2:GL$502),"")</f>
        <v/>
      </c>
    </row>
    <row r="10" spans="2:193" x14ac:dyDescent="0.55000000000000004">
      <c r="B10" t="s">
        <v>19</v>
      </c>
      <c r="C10">
        <f ca="1">IFERROR(AVERAGEIF('RAW DATA'!$C$2:$GL$502,'DATA CLEANING'!$B10,'RAW DATA'!D$2:D$502),"")</f>
        <v>40.728749999999998</v>
      </c>
      <c r="D10">
        <f ca="1">IFERROR(AVERAGEIF('RAW DATA'!$C$2:$GL$502,'DATA CLEANING'!$B10,'RAW DATA'!E$2:E$502),"")</f>
        <v>39.141874999999999</v>
      </c>
      <c r="E10">
        <f ca="1">IFERROR(AVERAGEIF('RAW DATA'!$C$2:$GL$502,'DATA CLEANING'!$B10,'RAW DATA'!F$2:F$502),"")</f>
        <v>41.680624999999999</v>
      </c>
      <c r="F10">
        <f ca="1">IFERROR(AVERAGEIF('RAW DATA'!$C$2:$GL$502,'DATA CLEANING'!$B10,'RAW DATA'!G$2:G$502),"")</f>
        <v>44.341249999999995</v>
      </c>
      <c r="G10">
        <f ca="1">IFERROR(AVERAGEIF('RAW DATA'!$C$2:$GL$502,'DATA CLEANING'!$B10,'RAW DATA'!H$2:H$502),"")</f>
        <v>45.108750000000008</v>
      </c>
      <c r="H10">
        <f ca="1">IFERROR(AVERAGEIF('RAW DATA'!$C$2:$GL$502,'DATA CLEANING'!$B10,'RAW DATA'!I$2:I$502),"")</f>
        <v>41.719374999999999</v>
      </c>
      <c r="I10">
        <f ca="1">IFERROR(AVERAGEIF('RAW DATA'!$C$2:$GL$502,'DATA CLEANING'!$B10,'RAW DATA'!J$2:J$502),"")</f>
        <v>43.16375</v>
      </c>
      <c r="J10">
        <f ca="1">IFERROR(AVERAGEIF('RAW DATA'!$C$2:$GL$502,'DATA CLEANING'!$B10,'RAW DATA'!K$2:K$502),"")</f>
        <v>45.5</v>
      </c>
      <c r="K10">
        <f ca="1">IFERROR(AVERAGEIF('RAW DATA'!$C$2:$GL$502,'DATA CLEANING'!$B10,'RAW DATA'!L$2:L$502),"")</f>
        <v>44.425624999999997</v>
      </c>
      <c r="L10">
        <f ca="1">IFERROR(AVERAGEIF('RAW DATA'!$C$2:$GL$502,'DATA CLEANING'!$B10,'RAW DATA'!M$2:M$502),"")</f>
        <v>46.435625000000002</v>
      </c>
      <c r="M10">
        <f ca="1">IFERROR(AVERAGEIF('RAW DATA'!$C$2:$GL$502,'DATA CLEANING'!$B10,'RAW DATA'!N$2:N$502),"")</f>
        <v>54.050624999999997</v>
      </c>
      <c r="N10">
        <f ca="1">IFERROR(AVERAGEIF('RAW DATA'!$C$2:$GL$502,'DATA CLEANING'!$B10,'RAW DATA'!O$2:O$502),"")</f>
        <v>57.088125000000005</v>
      </c>
      <c r="O10">
        <f ca="1">IFERROR(AVERAGEIF('RAW DATA'!$C$2:$GL$502,'DATA CLEANING'!$B10,'RAW DATA'!P$2:P$502),"")</f>
        <v>57.657499999999999</v>
      </c>
      <c r="P10">
        <f ca="1">IFERROR(AVERAGEIF('RAW DATA'!$C$2:$GL$502,'DATA CLEANING'!$B10,'RAW DATA'!Q$2:Q$502),"")</f>
        <v>60.305625000000006</v>
      </c>
      <c r="Q10">
        <f ca="1">IFERROR(AVERAGEIF('RAW DATA'!$C$2:$GL$502,'DATA CLEANING'!$B10,'RAW DATA'!R$2:R$502),"")</f>
        <v>57.023124999999993</v>
      </c>
      <c r="R10">
        <f ca="1">IFERROR(AVERAGEIF('RAW DATA'!$C$2:$GL$502,'DATA CLEANING'!$B10,'RAW DATA'!S$2:S$502),"")</f>
        <v>55.613124999999997</v>
      </c>
      <c r="S10">
        <f ca="1">IFERROR(AVERAGEIF('RAW DATA'!$C$2:$GL$502,'DATA CLEANING'!$B10,'RAW DATA'!T$2:T$502),"")</f>
        <v>54.031875000000007</v>
      </c>
      <c r="T10">
        <f ca="1">IFERROR(AVERAGEIF('RAW DATA'!$C$2:$GL$502,'DATA CLEANING'!$B10,'RAW DATA'!U$2:U$502),"")</f>
        <v>57.664375</v>
      </c>
      <c r="U10">
        <f ca="1">IFERROR(AVERAGEIF('RAW DATA'!$C$2:$GL$502,'DATA CLEANING'!$B10,'RAW DATA'!V$2:V$502),"")</f>
        <v>58.265625000000014</v>
      </c>
      <c r="V10">
        <f ca="1">IFERROR(AVERAGEIF('RAW DATA'!$C$2:$GL$502,'DATA CLEANING'!$B10,'RAW DATA'!W$2:W$502),"")</f>
        <v>55.94250000000001</v>
      </c>
      <c r="W10">
        <f ca="1">IFERROR(AVERAGEIF('RAW DATA'!$C$2:$GL$502,'DATA CLEANING'!$B10,'RAW DATA'!X$2:X$502),"")</f>
        <v>59.803124999999994</v>
      </c>
      <c r="X10">
        <f ca="1">IFERROR(AVERAGEIF('RAW DATA'!$C$2:$GL$502,'DATA CLEANING'!$B10,'RAW DATA'!Y$2:Y$502),"")</f>
        <v>62.038124999999994</v>
      </c>
      <c r="Y10">
        <f ca="1">IFERROR(AVERAGEIF('RAW DATA'!$C$2:$GL$502,'DATA CLEANING'!$B10,'RAW DATA'!Z$2:Z$502),"")</f>
        <v>63.78875</v>
      </c>
      <c r="Z10">
        <f ca="1">IFERROR(AVERAGEIF('RAW DATA'!$C$2:$GL$502,'DATA CLEANING'!$B10,'RAW DATA'!AA$2:AA$502),"")</f>
        <v>65.903750000000002</v>
      </c>
      <c r="AA10">
        <f ca="1">IFERROR(AVERAGEIF('RAW DATA'!$C$2:$GL$502,'DATA CLEANING'!$B10,'RAW DATA'!AB$2:AB$502),"")</f>
        <v>70.826875000000015</v>
      </c>
      <c r="AB10">
        <f ca="1">IFERROR(AVERAGEIF('RAW DATA'!$C$2:$GL$502,'DATA CLEANING'!$B10,'RAW DATA'!AC$2:AC$502),"")</f>
        <v>69.103750000000019</v>
      </c>
      <c r="AC10">
        <f ca="1">IFERROR(AVERAGEIF('RAW DATA'!$C$2:$GL$502,'DATA CLEANING'!$B10,'RAW DATA'!AD$2:AD$502),"")</f>
        <v>65.751874999999998</v>
      </c>
      <c r="AD10">
        <f ca="1">IFERROR(AVERAGEIF('RAW DATA'!$C$2:$GL$502,'DATA CLEANING'!$B10,'RAW DATA'!AE$2:AE$502),"")</f>
        <v>65.235624999999985</v>
      </c>
      <c r="AE10">
        <f ca="1">IFERROR(AVERAGEIF('RAW DATA'!$C$2:$GL$502,'DATA CLEANING'!$B10,'RAW DATA'!AF$2:AF$502),"")</f>
        <v>64.549375000000012</v>
      </c>
      <c r="AF10">
        <f ca="1">IFERROR(AVERAGEIF('RAW DATA'!$C$2:$GL$502,'DATA CLEANING'!$B10,'RAW DATA'!AG$2:AG$502),"")</f>
        <v>62.931874999999991</v>
      </c>
      <c r="AG10">
        <f ca="1">IFERROR(AVERAGEIF('RAW DATA'!$C$2:$GL$502,'DATA CLEANING'!$B10,'RAW DATA'!AH$2:AH$502),"")</f>
        <v>65.224999999999994</v>
      </c>
      <c r="AH10">
        <f ca="1">IFERROR(AVERAGEIF('RAW DATA'!$C$2:$GL$502,'DATA CLEANING'!$B10,'RAW DATA'!AI$2:AI$502),"")</f>
        <v>67.039999999999992</v>
      </c>
      <c r="AI10">
        <f ca="1">IFERROR(AVERAGEIF('RAW DATA'!$C$2:$GL$502,'DATA CLEANING'!$B10,'RAW DATA'!AJ$2:AJ$502),"")</f>
        <v>64.096249999999998</v>
      </c>
      <c r="AJ10">
        <f ca="1">IFERROR(AVERAGEIF('RAW DATA'!$C$2:$GL$502,'DATA CLEANING'!$B10,'RAW DATA'!AK$2:AK$502),"")</f>
        <v>61.841249999999995</v>
      </c>
      <c r="AK10">
        <f ca="1">IFERROR(AVERAGEIF('RAW DATA'!$C$2:$GL$502,'DATA CLEANING'!$B10,'RAW DATA'!AL$2:AL$502),"")</f>
        <v>63.57</v>
      </c>
      <c r="AL10">
        <f ca="1">IFERROR(AVERAGEIF('RAW DATA'!$C$2:$GL$502,'DATA CLEANING'!$B10,'RAW DATA'!AM$2:AM$502),"")</f>
        <v>54.005625000000002</v>
      </c>
      <c r="AM10">
        <f ca="1">IFERROR(AVERAGEIF('RAW DATA'!$C$2:$GL$502,'DATA CLEANING'!$B10,'RAW DATA'!AN$2:AN$502),"")</f>
        <v>59.655624999999993</v>
      </c>
      <c r="AN10">
        <f ca="1">IFERROR(AVERAGEIF('RAW DATA'!$C$2:$GL$502,'DATA CLEANING'!$B10,'RAW DATA'!AO$2:AO$502),"")</f>
        <v>62.1</v>
      </c>
      <c r="AO10">
        <f ca="1">IFERROR(AVERAGEIF('RAW DATA'!$C$2:$GL$502,'DATA CLEANING'!$B10,'RAW DATA'!AP$2:AP$502),"")</f>
        <v>59.118124999999992</v>
      </c>
      <c r="AP10">
        <f ca="1">IFERROR(AVERAGEIF('RAW DATA'!$C$2:$GL$502,'DATA CLEANING'!$B10,'RAW DATA'!AQ$2:AQ$502),"")</f>
        <v>65.3</v>
      </c>
      <c r="AQ10">
        <f ca="1">IFERROR(AVERAGEIF('RAW DATA'!$C$2:$GL$502,'DATA CLEANING'!$B10,'RAW DATA'!AR$2:AR$502),"")</f>
        <v>60.689375000000005</v>
      </c>
      <c r="AR10">
        <f ca="1">IFERROR(AVERAGEIF('RAW DATA'!$C$2:$GL$502,'DATA CLEANING'!$B10,'RAW DATA'!AS$2:AS$502),"")</f>
        <v>64.575625000000002</v>
      </c>
      <c r="AS10">
        <f ca="1">IFERROR(AVERAGEIF('RAW DATA'!$C$2:$GL$502,'DATA CLEANING'!$B10,'RAW DATA'!AT$2:AT$502),"")</f>
        <v>66.801874999999995</v>
      </c>
      <c r="AT10">
        <f ca="1">IFERROR(AVERAGEIF('RAW DATA'!$C$2:$GL$502,'DATA CLEANING'!$B10,'RAW DATA'!AU$2:AU$502),"")</f>
        <v>61.443125000000002</v>
      </c>
      <c r="AU10">
        <f ca="1">IFERROR(AVERAGEIF('RAW DATA'!$C$2:$GL$502,'DATA CLEANING'!$B10,'RAW DATA'!AV$2:AV$502),"")</f>
        <v>64.953750000000014</v>
      </c>
      <c r="AV10">
        <f ca="1">IFERROR(AVERAGEIF('RAW DATA'!$C$2:$GL$502,'DATA CLEANING'!$B10,'RAW DATA'!AW$2:AW$502),"")</f>
        <v>66.232500000000002</v>
      </c>
      <c r="AW10">
        <f ca="1">IFERROR(AVERAGEIF('RAW DATA'!$C$2:$GL$502,'DATA CLEANING'!$B10,'RAW DATA'!AX$2:AX$502),"")</f>
        <v>69.638750000000016</v>
      </c>
      <c r="AX10">
        <f ca="1">IFERROR(AVERAGEIF('RAW DATA'!$C$2:$GL$502,'DATA CLEANING'!$B10,'RAW DATA'!AY$2:AY$502),"")</f>
        <v>71.591875000000002</v>
      </c>
      <c r="AY10">
        <f ca="1">IFERROR(AVERAGEIF('RAW DATA'!$C$2:$GL$502,'DATA CLEANING'!$B10,'RAW DATA'!AZ$2:AZ$502),"")</f>
        <v>67.798749999999998</v>
      </c>
      <c r="AZ10">
        <f ca="1">IFERROR(AVERAGEIF('RAW DATA'!$C$2:$GL$502,'DATA CLEANING'!$B10,'RAW DATA'!BA$2:BA$502),"")</f>
        <v>58.495000000000005</v>
      </c>
      <c r="BA10">
        <f ca="1">IFERROR(AVERAGEIF('RAW DATA'!$C$2:$GL$502,'DATA CLEANING'!$B10,'RAW DATA'!BB$2:BB$502),"")</f>
        <v>40.837500000000006</v>
      </c>
      <c r="BB10">
        <f ca="1">IFERROR(AVERAGEIF('RAW DATA'!$C$2:$GL$502,'DATA CLEANING'!$B10,'RAW DATA'!BC$2:BC$502),"")</f>
        <v>45.807500000000005</v>
      </c>
      <c r="BC10">
        <f ca="1">IFERROR(AVERAGEIF('RAW DATA'!$C$2:$GL$502,'DATA CLEANING'!$B10,'RAW DATA'!BD$2:BD$502),"")</f>
        <v>46.654374999999995</v>
      </c>
      <c r="BD10">
        <f ca="1">IFERROR(AVERAGEIF('RAW DATA'!$C$2:$GL$502,'DATA CLEANING'!$B10,'RAW DATA'!BE$2:BE$502),"")</f>
        <v>45.865937499999994</v>
      </c>
      <c r="BE10">
        <f ca="1">IFERROR(AVERAGEIF('RAW DATA'!$C$2:$GL$502,'DATA CLEANING'!$B10,'RAW DATA'!BF$2:BF$502),"")</f>
        <v>46.136874999999996</v>
      </c>
      <c r="BF10">
        <f ca="1">IFERROR(AVERAGEIF('RAW DATA'!$C$2:$GL$502,'DATA CLEANING'!$B10,'RAW DATA'!BG$2:BG$502),"")</f>
        <v>48.004999999999988</v>
      </c>
      <c r="BG10">
        <f ca="1">IFERROR(AVERAGEIF('RAW DATA'!$C$2:$GL$502,'DATA CLEANING'!$B10,'RAW DATA'!BH$2:BH$502),"")</f>
        <v>47.191249999999997</v>
      </c>
      <c r="BH10">
        <f ca="1">IFERROR(AVERAGEIF('RAW DATA'!$C$2:$GL$502,'DATA CLEANING'!$B10,'RAW DATA'!BI$2:BI$502),"")</f>
        <v>48.828750000000007</v>
      </c>
      <c r="BI10">
        <f ca="1">IFERROR(AVERAGEIF('RAW DATA'!$C$2:$GL$502,'DATA CLEANING'!$B10,'RAW DATA'!BJ$2:BJ$502),"")</f>
        <v>58.078749999999999</v>
      </c>
      <c r="BJ10">
        <f ca="1">IFERROR(AVERAGEIF('RAW DATA'!$C$2:$GL$502,'DATA CLEANING'!$B10,'RAW DATA'!BK$2:BK$502),"")</f>
        <v>63.241875</v>
      </c>
      <c r="BK10">
        <f ca="1">IFERROR(AVERAGEIF('RAW DATA'!$C$2:$GL$502,'DATA CLEANING'!$B10,'RAW DATA'!BL$2:BL$502),"")</f>
        <v>62.824687500000003</v>
      </c>
      <c r="BL10">
        <f ca="1">IFERROR(AVERAGEIF('RAW DATA'!$C$2:$GL$502,'DATA CLEANING'!$B10,'RAW DATA'!BM$2:BM$502),"")</f>
        <v>72.921875000000028</v>
      </c>
      <c r="BM10">
        <f ca="1">IFERROR(AVERAGEIF('RAW DATA'!$C$2:$GL$502,'DATA CLEANING'!$B10,'RAW DATA'!BN$2:BN$502),"")</f>
        <v>75.807500000000033</v>
      </c>
      <c r="BN10">
        <f ca="1">IFERROR(AVERAGEIF('RAW DATA'!$C$2:$GL$502,'DATA CLEANING'!$B10,'RAW DATA'!BO$2:BO$502),"")</f>
        <v>81.784999999999997</v>
      </c>
      <c r="BO10">
        <f ca="1">IFERROR(AVERAGEIF('RAW DATA'!$C$2:$GL$502,'DATA CLEANING'!$B10,'RAW DATA'!BP$2:BP$502),"")</f>
        <v>85.700625000000016</v>
      </c>
      <c r="BP10">
        <f ca="1">IFERROR(AVERAGEIF('RAW DATA'!$C$2:$GL$502,'DATA CLEANING'!$B10,'RAW DATA'!BQ$2:BQ$502),"")</f>
        <v>82.283124999999998</v>
      </c>
      <c r="BQ10">
        <f ca="1">IFERROR(AVERAGEIF('RAW DATA'!$C$2:$GL$502,'DATA CLEANING'!$B10,'RAW DATA'!BR$2:BR$502),"")</f>
        <v>81.082499999999996</v>
      </c>
      <c r="BR10">
        <f ca="1">IFERROR(AVERAGEIF('RAW DATA'!$C$2:$GL$502,'DATA CLEANING'!$B10,'RAW DATA'!BS$2:BS$502),"")</f>
        <v>83.861874999999998</v>
      </c>
      <c r="BS10">
        <f ca="1">IFERROR(AVERAGEIF('RAW DATA'!$C$2:$GL$502,'DATA CLEANING'!$B10,'RAW DATA'!BT$2:BT$502),"")</f>
        <v>85.291250000000005</v>
      </c>
      <c r="BT10">
        <f ca="1">IFERROR(AVERAGEIF('RAW DATA'!$C$2:$GL$502,'DATA CLEANING'!$B10,'RAW DATA'!BU$2:BU$502),"")</f>
        <v>86.8125</v>
      </c>
      <c r="BU10">
        <f ca="1">IFERROR(AVERAGEIF('RAW DATA'!$C$2:$GL$502,'DATA CLEANING'!$B10,'RAW DATA'!BV$2:BV$502),"")</f>
        <v>81.516249999999999</v>
      </c>
      <c r="BV10">
        <f ca="1">IFERROR(AVERAGEIF('RAW DATA'!$C$2:$GL$502,'DATA CLEANING'!$B10,'RAW DATA'!BW$2:BW$502),"")</f>
        <v>83.839375000000004</v>
      </c>
      <c r="BW10">
        <f ca="1">IFERROR(AVERAGEIF('RAW DATA'!$C$2:$GL$502,'DATA CLEANING'!$B10,'RAW DATA'!BX$2:BX$502),"")</f>
        <v>86.810625000000002</v>
      </c>
      <c r="BX10">
        <f ca="1">IFERROR(AVERAGEIF('RAW DATA'!$C$2:$GL$502,'DATA CLEANING'!$B10,'RAW DATA'!BY$2:BY$502),"")</f>
        <v>88.667500000000004</v>
      </c>
      <c r="BY10">
        <f ca="1">IFERROR(AVERAGEIF('RAW DATA'!$C$2:$GL$502,'DATA CLEANING'!$B10,'RAW DATA'!BZ$2:BZ$502),"")</f>
        <v>81.294999999999987</v>
      </c>
      <c r="BZ10">
        <f ca="1">IFERROR(AVERAGEIF('RAW DATA'!$C$2:$GL$502,'DATA CLEANING'!$B10,'RAW DATA'!CA$2:CA$502),"")</f>
        <v>75.439375000000013</v>
      </c>
      <c r="CA10">
        <f ca="1">IFERROR(AVERAGEIF('RAW DATA'!$C$2:$GL$502,'DATA CLEANING'!$B10,'RAW DATA'!CB$2:CB$502),"")</f>
        <v>78.583750000000009</v>
      </c>
      <c r="CB10">
        <f ca="1">IFERROR(AVERAGEIF('RAW DATA'!$C$2:$GL$502,'DATA CLEANING'!$B10,'RAW DATA'!CC$2:CC$502),"")</f>
        <v>67.239374999999995</v>
      </c>
      <c r="CC10">
        <f ca="1">IFERROR(AVERAGEIF('RAW DATA'!$C$2:$GL$502,'DATA CLEANING'!$B10,'RAW DATA'!CD$2:CD$502),"")</f>
        <v>72.330624999999998</v>
      </c>
      <c r="CD10">
        <f ca="1">IFERROR(AVERAGEIF('RAW DATA'!$C$2:$GL$502,'DATA CLEANING'!$B10,'RAW DATA'!CE$2:CE$502),"")</f>
        <v>71.120625000000018</v>
      </c>
      <c r="CE10">
        <f ca="1">IFERROR(AVERAGEIF('RAW DATA'!$C$2:$GL$502,'DATA CLEANING'!$B10,'RAW DATA'!CF$2:CF$502),"")</f>
        <v>65.393749999999983</v>
      </c>
      <c r="CF10">
        <f ca="1">IFERROR(AVERAGEIF('RAW DATA'!$C$2:$GL$502,'DATA CLEANING'!$B10,'RAW DATA'!CG$2:CG$502),"")</f>
        <v>71.964375000000004</v>
      </c>
      <c r="CG10">
        <f ca="1">IFERROR(AVERAGEIF('RAW DATA'!$C$2:$GL$502,'DATA CLEANING'!$B10,'RAW DATA'!CH$2:CH$502),"")</f>
        <v>74.841875000000002</v>
      </c>
      <c r="CH10">
        <f ca="1">IFERROR(AVERAGEIF('RAW DATA'!$C$2:$GL$502,'DATA CLEANING'!$B10,'RAW DATA'!CI$2:CI$502),"")</f>
        <v>68.425624999999997</v>
      </c>
      <c r="CI10">
        <f ca="1">IFERROR(AVERAGEIF('RAW DATA'!$C$2:$GL$502,'DATA CLEANING'!$B10,'RAW DATA'!CJ$2:CJ$502),"")</f>
        <v>76.73937500000001</v>
      </c>
      <c r="CJ10">
        <f ca="1">IFERROR(AVERAGEIF('RAW DATA'!$C$2:$GL$502,'DATA CLEANING'!$B10,'RAW DATA'!CK$2:CK$502),"")</f>
        <v>74.88</v>
      </c>
      <c r="CK10">
        <f ca="1">IFERROR(AVERAGEIF('RAW DATA'!$C$2:$GL$502,'DATA CLEANING'!$B10,'RAW DATA'!CL$2:CL$502),"")</f>
        <v>62.589374999999997</v>
      </c>
      <c r="CL10">
        <f ca="1">IFERROR(AVERAGEIF('RAW DATA'!$C$2:$GL$502,'DATA CLEANING'!$B10,'RAW DATA'!CM$2:CM$502),"")</f>
        <v>63.728750000000005</v>
      </c>
      <c r="CM10">
        <f ca="1">IFERROR(AVERAGEIF('RAW DATA'!$C$2:$GL$502,'DATA CLEANING'!$B10,'RAW DATA'!CN$2:CN$502),"")</f>
        <v>61.381874999999994</v>
      </c>
      <c r="CN10">
        <f ca="1">IFERROR(AVERAGEIF('RAW DATA'!$C$2:$GL$502,'DATA CLEANING'!$B10,'RAW DATA'!CO$2:CO$502),"")</f>
        <v>65.898750000000007</v>
      </c>
      <c r="CO10">
        <f ca="1">IFERROR(AVERAGEIF('RAW DATA'!$C$2:$GL$502,'DATA CLEANING'!$B10,'RAW DATA'!CP$2:CP$502),"")</f>
        <v>69.877499999999984</v>
      </c>
      <c r="CP10">
        <f ca="1">IFERROR(AVERAGEIF('RAW DATA'!$C$2:$GL$502,'DATA CLEANING'!$B10,'RAW DATA'!CQ$2:CQ$502),"")</f>
        <v>62.957499999999996</v>
      </c>
      <c r="CQ10">
        <f ca="1">IFERROR(AVERAGEIF('RAW DATA'!$C$2:$GL$502,'DATA CLEANING'!$B10,'RAW DATA'!CR$2:CR$502),"")</f>
        <v>61.13</v>
      </c>
      <c r="CR10">
        <f ca="1">IFERROR(AVERAGEIF('RAW DATA'!$C$2:$GL$502,'DATA CLEANING'!$B10,'RAW DATA'!CS$2:CS$502),"")</f>
        <v>58.22625</v>
      </c>
      <c r="CS10">
        <f ca="1">IFERROR(AVERAGEIF('RAW DATA'!$C$2:$GL$502,'DATA CLEANING'!$B10,'RAW DATA'!CT$2:CT$502),"")</f>
        <v>66.743125000000006</v>
      </c>
      <c r="CT10">
        <f ca="1">IFERROR(AVERAGEIF('RAW DATA'!$C$2:$GL$502,'DATA CLEANING'!$B10,'RAW DATA'!CU$2:CU$502),"")</f>
        <v>75.518750000000026</v>
      </c>
      <c r="CU10">
        <f ca="1">IFERROR(AVERAGEIF('RAW DATA'!$C$2:$GL$502,'DATA CLEANING'!$B10,'RAW DATA'!CV$2:CV$502),"")</f>
        <v>76.236249999999998</v>
      </c>
      <c r="CV10">
        <f ca="1">IFERROR(AVERAGEIF('RAW DATA'!$C$2:$GL$502,'DATA CLEANING'!$B10,'RAW DATA'!CW$2:CW$502),"")</f>
        <v>79.421875000000014</v>
      </c>
      <c r="CW10">
        <f ca="1">IFERROR(AVERAGEIF('RAW DATA'!$C$2:$GL$502,'DATA CLEANING'!$B10,'RAW DATA'!CX$2:CX$502),"")</f>
        <v>85.124375000000001</v>
      </c>
      <c r="CX10">
        <f ca="1">IFERROR(AVERAGEIF('RAW DATA'!$C$2:$GL$502,'DATA CLEANING'!$B10,'RAW DATA'!CY$2:CY$502),"")</f>
        <v>83.116875000000007</v>
      </c>
      <c r="CY10">
        <f ca="1">IFERROR(AVERAGEIF('RAW DATA'!$C$2:$GL$502,'DATA CLEANING'!$B10,'RAW DATA'!CZ$2:CZ$502),"")</f>
        <v>84.641874999999985</v>
      </c>
      <c r="CZ10">
        <f ca="1">IFERROR(AVERAGEIF('RAW DATA'!$C$2:$GL$502,'DATA CLEANING'!$B10,'RAW DATA'!DA$2:DA$502),"")</f>
        <v>84.672500000000028</v>
      </c>
      <c r="DA10">
        <f ca="1">IFERROR(AVERAGEIF('RAW DATA'!$C$2:$GL$502,'DATA CLEANING'!$B10,'RAW DATA'!DB$2:DB$502),"")</f>
        <v>93.310625000000002</v>
      </c>
      <c r="DB10">
        <f ca="1">IFERROR(AVERAGEIF('RAW DATA'!$C$2:$GL$502,'DATA CLEANING'!$B10,'RAW DATA'!DC$2:DC$502),"")</f>
        <v>94.29062500000002</v>
      </c>
      <c r="DC10">
        <f ca="1">IFERROR(AVERAGEIF('RAW DATA'!$C$2:$GL$502,'DATA CLEANING'!$B10,'RAW DATA'!DD$2:DD$502),"")</f>
        <v>94.268125000000012</v>
      </c>
      <c r="DD10">
        <f ca="1">IFERROR(AVERAGEIF('RAW DATA'!$C$2:$GL$502,'DATA CLEANING'!$B10,'RAW DATA'!DE$2:DE$502),"")</f>
        <v>98.86999999999999</v>
      </c>
      <c r="DE10">
        <f ca="1">IFERROR(AVERAGEIF('RAW DATA'!$C$2:$GL$502,'DATA CLEANING'!$B10,'RAW DATA'!DF$2:DF$502),"")</f>
        <v>113.541875</v>
      </c>
      <c r="DF10">
        <f ca="1">IFERROR(AVERAGEIF('RAW DATA'!$C$2:$GL$502,'DATA CLEANING'!$B10,'RAW DATA'!DG$2:DG$502),"")</f>
        <v>105.14250000000001</v>
      </c>
      <c r="DG10" t="str">
        <f ca="1">IFERROR(AVERAGEIF('RAW DATA'!$C$2:$GL$502,'DATA CLEANING'!$B10,'RAW DATA'!DH$2:DH$502),"")</f>
        <v/>
      </c>
      <c r="DH10" t="str">
        <f ca="1">IFERROR(AVERAGEIF('RAW DATA'!$C$2:$GL$502,'DATA CLEANING'!$B10,'RAW DATA'!DI$2:DI$502),"")</f>
        <v/>
      </c>
      <c r="DI10" t="str">
        <f ca="1">IFERROR(AVERAGEIF('RAW DATA'!$C$2:$GL$502,'DATA CLEANING'!$B10,'RAW DATA'!DJ$2:DJ$502),"")</f>
        <v/>
      </c>
      <c r="DJ10" t="str">
        <f ca="1">IFERROR(AVERAGEIF('RAW DATA'!$C$2:$GL$502,'DATA CLEANING'!$B10,'RAW DATA'!DK$2:DK$502),"")</f>
        <v/>
      </c>
      <c r="DK10" t="str">
        <f ca="1">IFERROR(AVERAGEIF('RAW DATA'!$C$2:$GL$502,'DATA CLEANING'!$B10,'RAW DATA'!DL$2:DL$502),"")</f>
        <v/>
      </c>
      <c r="DL10" t="str">
        <f ca="1">IFERROR(AVERAGEIF('RAW DATA'!$C$2:$GL$502,'DATA CLEANING'!$B10,'RAW DATA'!DM$2:DM$502),"")</f>
        <v/>
      </c>
      <c r="DM10" t="str">
        <f ca="1">IFERROR(AVERAGEIF('RAW DATA'!$C$2:$GL$502,'DATA CLEANING'!$B10,'RAW DATA'!DN$2:DN$502),"")</f>
        <v/>
      </c>
      <c r="DN10" t="str">
        <f ca="1">IFERROR(AVERAGEIF('RAW DATA'!$C$2:$GL$502,'DATA CLEANING'!$B10,'RAW DATA'!DO$2:DO$502),"")</f>
        <v/>
      </c>
      <c r="DO10" t="str">
        <f ca="1">IFERROR(AVERAGEIF('RAW DATA'!$C$2:$GL$502,'DATA CLEANING'!$B10,'RAW DATA'!DP$2:DP$502),"")</f>
        <v/>
      </c>
      <c r="DP10" t="str">
        <f ca="1">IFERROR(AVERAGEIF('RAW DATA'!$C$2:$GL$502,'DATA CLEANING'!$B10,'RAW DATA'!DQ$2:DQ$502),"")</f>
        <v/>
      </c>
      <c r="DQ10" t="str">
        <f ca="1">IFERROR(AVERAGEIF('RAW DATA'!$C$2:$GL$502,'DATA CLEANING'!$B10,'RAW DATA'!DR$2:DR$502),"")</f>
        <v/>
      </c>
      <c r="DR10" t="str">
        <f ca="1">IFERROR(AVERAGEIF('RAW DATA'!$C$2:$GL$502,'DATA CLEANING'!$B10,'RAW DATA'!DS$2:DS$502),"")</f>
        <v/>
      </c>
      <c r="DS10" t="str">
        <f ca="1">IFERROR(AVERAGEIF('RAW DATA'!$C$2:$GL$502,'DATA CLEANING'!$B10,'RAW DATA'!DT$2:DT$502),"")</f>
        <v/>
      </c>
      <c r="DT10" t="str">
        <f ca="1">IFERROR(AVERAGEIF('RAW DATA'!$C$2:$GL$502,'DATA CLEANING'!$B10,'RAW DATA'!DU$2:DU$502),"")</f>
        <v/>
      </c>
      <c r="DU10" t="str">
        <f ca="1">IFERROR(AVERAGEIF('RAW DATA'!$C$2:$GL$502,'DATA CLEANING'!$B10,'RAW DATA'!DV$2:DV$502),"")</f>
        <v/>
      </c>
      <c r="DV10" t="str">
        <f ca="1">IFERROR(AVERAGEIF('RAW DATA'!$C$2:$GL$502,'DATA CLEANING'!$B10,'RAW DATA'!DW$2:DW$502),"")</f>
        <v/>
      </c>
      <c r="DW10" t="str">
        <f ca="1">IFERROR(AVERAGEIF('RAW DATA'!$C$2:$GL$502,'DATA CLEANING'!$B10,'RAW DATA'!DX$2:DX$502),"")</f>
        <v/>
      </c>
      <c r="DX10" s="11" t="str">
        <f ca="1">IFERROR(AVERAGEIF('RAW DATA'!$C$2:$GL$502,'DATA CLEANING'!$B10,'RAW DATA'!DY$2:DY$502),"")</f>
        <v/>
      </c>
      <c r="DY10" s="11" t="str">
        <f ca="1">IFERROR(AVERAGEIF('RAW DATA'!$C$2:$GL$502,'DATA CLEANING'!$B10,'RAW DATA'!DZ$2:DZ$502),"")</f>
        <v/>
      </c>
      <c r="DZ10" s="11" t="str">
        <f ca="1">IFERROR(AVERAGEIF('RAW DATA'!$C$2:$GL$502,'DATA CLEANING'!$B10,'RAW DATA'!EA$2:EA$502),"")</f>
        <v/>
      </c>
      <c r="EA10" s="11" t="str">
        <f ca="1">IFERROR(AVERAGEIF('RAW DATA'!$C$2:$GL$502,'DATA CLEANING'!$B10,'RAW DATA'!EB$2:EB$502),"")</f>
        <v/>
      </c>
      <c r="EB10" s="11" t="str">
        <f ca="1">IFERROR(AVERAGEIF('RAW DATA'!$C$2:$GL$502,'DATA CLEANING'!$B10,'RAW DATA'!EC$2:EC$502),"")</f>
        <v/>
      </c>
      <c r="EC10" s="11" t="str">
        <f ca="1">IFERROR(AVERAGEIF('RAW DATA'!$C$2:$GL$502,'DATA CLEANING'!$B10,'RAW DATA'!ED$2:ED$502),"")</f>
        <v/>
      </c>
      <c r="ED10" s="11" t="str">
        <f ca="1">IFERROR(AVERAGEIF('RAW DATA'!$C$2:$GL$502,'DATA CLEANING'!$B10,'RAW DATA'!EE$2:EE$502),"")</f>
        <v/>
      </c>
      <c r="EE10" s="11" t="str">
        <f ca="1">IFERROR(AVERAGEIF('RAW DATA'!$C$2:$GL$502,'DATA CLEANING'!$B10,'RAW DATA'!EF$2:EF$502),"")</f>
        <v/>
      </c>
      <c r="EF10" s="11" t="str">
        <f ca="1">IFERROR(AVERAGEIF('RAW DATA'!$C$2:$GL$502,'DATA CLEANING'!$B10,'RAW DATA'!EG$2:EG$502),"")</f>
        <v/>
      </c>
      <c r="EG10" s="11" t="str">
        <f ca="1">IFERROR(AVERAGEIF('RAW DATA'!$C$2:$GL$502,'DATA CLEANING'!$B10,'RAW DATA'!EH$2:EH$502),"")</f>
        <v/>
      </c>
      <c r="EH10" s="11" t="str">
        <f ca="1">IFERROR(AVERAGEIF('RAW DATA'!$C$2:$GL$502,'DATA CLEANING'!$B10,'RAW DATA'!EI$2:EI$502),"")</f>
        <v/>
      </c>
      <c r="EI10" s="11" t="str">
        <f ca="1">IFERROR(AVERAGEIF('RAW DATA'!$C$2:$GL$502,'DATA CLEANING'!$B10,'RAW DATA'!EJ$2:EJ$502),"")</f>
        <v/>
      </c>
      <c r="EJ10" s="11" t="str">
        <f ca="1">IFERROR(AVERAGEIF('RAW DATA'!$C$2:$GL$502,'DATA CLEANING'!$B10,'RAW DATA'!EK$2:EK$502),"")</f>
        <v/>
      </c>
      <c r="EK10" s="11" t="str">
        <f ca="1">IFERROR(AVERAGEIF('RAW DATA'!$C$2:$GL$502,'DATA CLEANING'!$B10,'RAW DATA'!EL$2:EL$502),"")</f>
        <v/>
      </c>
      <c r="EL10" s="11" t="str">
        <f ca="1">IFERROR(AVERAGEIF('RAW DATA'!$C$2:$GL$502,'DATA CLEANING'!$B10,'RAW DATA'!EM$2:EM$502),"")</f>
        <v/>
      </c>
      <c r="EM10" s="11" t="str">
        <f ca="1">IFERROR(AVERAGEIF('RAW DATA'!$C$2:$GL$502,'DATA CLEANING'!$B10,'RAW DATA'!EN$2:EN$502),"")</f>
        <v/>
      </c>
      <c r="EN10" s="11" t="str">
        <f ca="1">IFERROR(AVERAGEIF('RAW DATA'!$C$2:$GL$502,'DATA CLEANING'!$B10,'RAW DATA'!EO$2:EO$502),"")</f>
        <v/>
      </c>
      <c r="EO10" s="11" t="str">
        <f ca="1">IFERROR(AVERAGEIF('RAW DATA'!$C$2:$GL$502,'DATA CLEANING'!$B10,'RAW DATA'!EP$2:EP$502),"")</f>
        <v/>
      </c>
      <c r="EP10" s="11" t="str">
        <f ca="1">IFERROR(AVERAGEIF('RAW DATA'!$C$2:$GL$502,'DATA CLEANING'!$B10,'RAW DATA'!EQ$2:EQ$502),"")</f>
        <v/>
      </c>
      <c r="EQ10" s="11" t="str">
        <f ca="1">IFERROR(AVERAGEIF('RAW DATA'!$C$2:$GL$502,'DATA CLEANING'!$B10,'RAW DATA'!ER$2:ER$502),"")</f>
        <v/>
      </c>
      <c r="ER10" s="11" t="str">
        <f ca="1">IFERROR(AVERAGEIF('RAW DATA'!$C$2:$GL$502,'DATA CLEANING'!$B10,'RAW DATA'!ES$2:ES$502),"")</f>
        <v/>
      </c>
      <c r="ES10" s="11" t="str">
        <f ca="1">IFERROR(AVERAGEIF('RAW DATA'!$C$2:$GL$502,'DATA CLEANING'!$B10,'RAW DATA'!ET$2:ET$502),"")</f>
        <v/>
      </c>
      <c r="ET10" s="11" t="str">
        <f ca="1">IFERROR(AVERAGEIF('RAW DATA'!$C$2:$GL$502,'DATA CLEANING'!$B10,'RAW DATA'!EU$2:EU$502),"")</f>
        <v/>
      </c>
      <c r="EU10" s="11" t="str">
        <f ca="1">IFERROR(AVERAGEIF('RAW DATA'!$C$2:$GL$502,'DATA CLEANING'!$B10,'RAW DATA'!EV$2:EV$502),"")</f>
        <v/>
      </c>
      <c r="EV10" s="11" t="str">
        <f ca="1">IFERROR(AVERAGEIF('RAW DATA'!$C$2:$GL$502,'DATA CLEANING'!$B10,'RAW DATA'!EW$2:EW$502),"")</f>
        <v/>
      </c>
      <c r="EW10" s="11" t="str">
        <f ca="1">IFERROR(AVERAGEIF('RAW DATA'!$C$2:$GL$502,'DATA CLEANING'!$B10,'RAW DATA'!EX$2:EX$502),"")</f>
        <v/>
      </c>
      <c r="EX10" s="11" t="str">
        <f ca="1">IFERROR(AVERAGEIF('RAW DATA'!$C$2:$GL$502,'DATA CLEANING'!$B10,'RAW DATA'!EY$2:EY$502),"")</f>
        <v/>
      </c>
      <c r="EY10" s="11" t="str">
        <f ca="1">IFERROR(AVERAGEIF('RAW DATA'!$C$2:$GL$502,'DATA CLEANING'!$B10,'RAW DATA'!EZ$2:EZ$502),"")</f>
        <v/>
      </c>
      <c r="EZ10" s="11" t="str">
        <f ca="1">IFERROR(AVERAGEIF('RAW DATA'!$C$2:$GL$502,'DATA CLEANING'!$B10,'RAW DATA'!FA$2:FA$502),"")</f>
        <v/>
      </c>
      <c r="FA10" s="11" t="str">
        <f ca="1">IFERROR(AVERAGEIF('RAW DATA'!$C$2:$GL$502,'DATA CLEANING'!$B10,'RAW DATA'!FB$2:FB$502),"")</f>
        <v/>
      </c>
      <c r="FB10" s="11" t="str">
        <f ca="1">IFERROR(AVERAGEIF('RAW DATA'!$C$2:$GL$502,'DATA CLEANING'!$B10,'RAW DATA'!FC$2:FC$502),"")</f>
        <v/>
      </c>
      <c r="FC10" s="11" t="str">
        <f ca="1">IFERROR(AVERAGEIF('RAW DATA'!$C$2:$GL$502,'DATA CLEANING'!$B10,'RAW DATA'!FD$2:FD$502),"")</f>
        <v/>
      </c>
      <c r="FD10" s="11" t="str">
        <f ca="1">IFERROR(AVERAGEIF('RAW DATA'!$C$2:$GL$502,'DATA CLEANING'!$B10,'RAW DATA'!FE$2:FE$502),"")</f>
        <v/>
      </c>
      <c r="FE10" s="11" t="str">
        <f ca="1">IFERROR(AVERAGEIF('RAW DATA'!$C$2:$GL$502,'DATA CLEANING'!$B10,'RAW DATA'!FF$2:FF$502),"")</f>
        <v/>
      </c>
      <c r="FF10" s="11" t="str">
        <f ca="1">IFERROR(AVERAGEIF('RAW DATA'!$C$2:$GL$502,'DATA CLEANING'!$B10,'RAW DATA'!FG$2:FG$502),"")</f>
        <v/>
      </c>
      <c r="FG10" s="11" t="str">
        <f ca="1">IFERROR(AVERAGEIF('RAW DATA'!$C$2:$GL$502,'DATA CLEANING'!$B10,'RAW DATA'!FH$2:FH$502),"")</f>
        <v/>
      </c>
      <c r="FH10" s="11" t="str">
        <f ca="1">IFERROR(AVERAGEIF('RAW DATA'!$C$2:$GL$502,'DATA CLEANING'!$B10,'RAW DATA'!FI$2:FI$502),"")</f>
        <v/>
      </c>
      <c r="FI10" s="11" t="str">
        <f ca="1">IFERROR(AVERAGEIF('RAW DATA'!$C$2:$GL$502,'DATA CLEANING'!$B10,'RAW DATA'!FJ$2:FJ$502),"")</f>
        <v/>
      </c>
      <c r="FJ10" s="11" t="str">
        <f ca="1">IFERROR(AVERAGEIF('RAW DATA'!$C$2:$GL$502,'DATA CLEANING'!$B10,'RAW DATA'!FK$2:FK$502),"")</f>
        <v/>
      </c>
      <c r="FK10" s="11" t="str">
        <f ca="1">IFERROR(AVERAGEIF('RAW DATA'!$C$2:$GL$502,'DATA CLEANING'!$B10,'RAW DATA'!FL$2:FL$502),"")</f>
        <v/>
      </c>
      <c r="FL10" s="11" t="str">
        <f ca="1">IFERROR(AVERAGEIF('RAW DATA'!$C$2:$GL$502,'DATA CLEANING'!$B10,'RAW DATA'!FM$2:FM$502),"")</f>
        <v/>
      </c>
      <c r="FM10" s="11" t="str">
        <f ca="1">IFERROR(AVERAGEIF('RAW DATA'!$C$2:$GL$502,'DATA CLEANING'!$B10,'RAW DATA'!FN$2:FN$502),"")</f>
        <v/>
      </c>
      <c r="FN10" s="11" t="str">
        <f ca="1">IFERROR(AVERAGEIF('RAW DATA'!$C$2:$GL$502,'DATA CLEANING'!$B10,'RAW DATA'!FO$2:FO$502),"")</f>
        <v/>
      </c>
      <c r="FO10" s="11" t="str">
        <f ca="1">IFERROR(AVERAGEIF('RAW DATA'!$C$2:$GL$502,'DATA CLEANING'!$B10,'RAW DATA'!FP$2:FP$502),"")</f>
        <v/>
      </c>
      <c r="FP10" s="11" t="str">
        <f ca="1">IFERROR(AVERAGEIF('RAW DATA'!$C$2:$GL$502,'DATA CLEANING'!$B10,'RAW DATA'!FQ$2:FQ$502),"")</f>
        <v/>
      </c>
      <c r="FQ10" s="11" t="str">
        <f ca="1">IFERROR(AVERAGEIF('RAW DATA'!$C$2:$GL$502,'DATA CLEANING'!$B10,'RAW DATA'!FR$2:FR$502),"")</f>
        <v/>
      </c>
      <c r="FR10" s="11" t="str">
        <f ca="1">IFERROR(AVERAGEIF('RAW DATA'!$C$2:$GL$502,'DATA CLEANING'!$B10,'RAW DATA'!FS$2:FS$502),"")</f>
        <v/>
      </c>
      <c r="FS10" s="11" t="str">
        <f ca="1">IFERROR(AVERAGEIF('RAW DATA'!$C$2:$GL$502,'DATA CLEANING'!$B10,'RAW DATA'!FT$2:FT$502),"")</f>
        <v/>
      </c>
      <c r="FT10" s="11" t="str">
        <f ca="1">IFERROR(AVERAGEIF('RAW DATA'!$C$2:$GL$502,'DATA CLEANING'!$B10,'RAW DATA'!FU$2:FU$502),"")</f>
        <v/>
      </c>
      <c r="FU10" s="11" t="str">
        <f ca="1">IFERROR(AVERAGEIF('RAW DATA'!$C$2:$GL$502,'DATA CLEANING'!$B10,'RAW DATA'!FV$2:FV$502),"")</f>
        <v/>
      </c>
      <c r="FV10" s="11" t="str">
        <f ca="1">IFERROR(AVERAGEIF('RAW DATA'!$C$2:$GL$502,'DATA CLEANING'!$B10,'RAW DATA'!FW$2:FW$502),"")</f>
        <v/>
      </c>
      <c r="FW10" s="11" t="str">
        <f ca="1">IFERROR(AVERAGEIF('RAW DATA'!$C$2:$GL$502,'DATA CLEANING'!$B10,'RAW DATA'!FX$2:FX$502),"")</f>
        <v/>
      </c>
      <c r="FX10" s="11" t="str">
        <f ca="1">IFERROR(AVERAGEIF('RAW DATA'!$C$2:$GL$502,'DATA CLEANING'!$B10,'RAW DATA'!FY$2:FY$502),"")</f>
        <v/>
      </c>
      <c r="FY10" s="11" t="str">
        <f ca="1">IFERROR(AVERAGEIF('RAW DATA'!$C$2:$GL$502,'DATA CLEANING'!$B10,'RAW DATA'!FZ$2:FZ$502),"")</f>
        <v/>
      </c>
      <c r="FZ10" s="11" t="str">
        <f ca="1">IFERROR(AVERAGEIF('RAW DATA'!$C$2:$GL$502,'DATA CLEANING'!$B10,'RAW DATA'!GA$2:GA$502),"")</f>
        <v/>
      </c>
      <c r="GA10" s="11" t="str">
        <f ca="1">IFERROR(AVERAGEIF('RAW DATA'!$C$2:$GL$502,'DATA CLEANING'!$B10,'RAW DATA'!GB$2:GB$502),"")</f>
        <v/>
      </c>
      <c r="GB10" s="11" t="str">
        <f ca="1">IFERROR(AVERAGEIF('RAW DATA'!$C$2:$GL$502,'DATA CLEANING'!$B10,'RAW DATA'!GC$2:GC$502),"")</f>
        <v/>
      </c>
      <c r="GC10" s="11" t="str">
        <f ca="1">IFERROR(AVERAGEIF('RAW DATA'!$C$2:$GL$502,'DATA CLEANING'!$B10,'RAW DATA'!GD$2:GD$502),"")</f>
        <v/>
      </c>
      <c r="GD10" s="11" t="str">
        <f ca="1">IFERROR(AVERAGEIF('RAW DATA'!$C$2:$GL$502,'DATA CLEANING'!$B10,'RAW DATA'!GE$2:GE$502),"")</f>
        <v/>
      </c>
      <c r="GE10" s="11" t="str">
        <f ca="1">IFERROR(AVERAGEIF('RAW DATA'!$C$2:$GL$502,'DATA CLEANING'!$B10,'RAW DATA'!GF$2:GF$502),"")</f>
        <v/>
      </c>
      <c r="GF10" s="11" t="str">
        <f ca="1">IFERROR(AVERAGEIF('RAW DATA'!$C$2:$GL$502,'DATA CLEANING'!$B10,'RAW DATA'!GG$2:GG$502),"")</f>
        <v/>
      </c>
      <c r="GG10" s="11" t="str">
        <f ca="1">IFERROR(AVERAGEIF('RAW DATA'!$C$2:$GL$502,'DATA CLEANING'!$B10,'RAW DATA'!GH$2:GH$502),"")</f>
        <v/>
      </c>
      <c r="GH10" s="11" t="str">
        <f ca="1">IFERROR(AVERAGEIF('RAW DATA'!$C$2:$GL$502,'DATA CLEANING'!$B10,'RAW DATA'!GI$2:GI$502),"")</f>
        <v/>
      </c>
      <c r="GI10" s="11" t="str">
        <f ca="1">IFERROR(AVERAGEIF('RAW DATA'!$C$2:$GL$502,'DATA CLEANING'!$B10,'RAW DATA'!GJ$2:GJ$502),"")</f>
        <v/>
      </c>
      <c r="GJ10" s="11" t="str">
        <f ca="1">IFERROR(AVERAGEIF('RAW DATA'!$C$2:$GL$502,'DATA CLEANING'!$B10,'RAW DATA'!GK$2:GK$502),"")</f>
        <v/>
      </c>
      <c r="GK10" s="11" t="str">
        <f ca="1">IFERROR(AVERAGEIF('RAW DATA'!$C$2:$GL$502,'DATA CLEANING'!$B10,'RAW DATA'!GL$2:GL$502),"")</f>
        <v/>
      </c>
    </row>
    <row r="11" spans="2:193" x14ac:dyDescent="0.55000000000000004">
      <c r="B11" t="s">
        <v>20</v>
      </c>
      <c r="C11">
        <f ca="1">IFERROR(AVERAGEIF('RAW DATA'!$C$2:$GL$502,'DATA CLEANING'!$B11,'RAW DATA'!D$2:D$502),"")</f>
        <v>52.373859999999993</v>
      </c>
      <c r="D11">
        <f ca="1">IFERROR(AVERAGEIF('RAW DATA'!$C$2:$GL$502,'DATA CLEANING'!$B11,'RAW DATA'!E$2:E$502),"")</f>
        <v>49.079433333333327</v>
      </c>
      <c r="E11">
        <f ca="1">IFERROR(AVERAGEIF('RAW DATA'!$C$2:$GL$502,'DATA CLEANING'!$B11,'RAW DATA'!F$2:F$502),"")</f>
        <v>54.98148666666669</v>
      </c>
      <c r="F11">
        <f ca="1">IFERROR(AVERAGEIF('RAW DATA'!$C$2:$GL$502,'DATA CLEANING'!$B11,'RAW DATA'!G$2:G$502),"")</f>
        <v>59.241879999999995</v>
      </c>
      <c r="G11">
        <f ca="1">IFERROR(AVERAGEIF('RAW DATA'!$C$2:$GL$502,'DATA CLEANING'!$B11,'RAW DATA'!H$2:H$502),"")</f>
        <v>58.768193333333329</v>
      </c>
      <c r="H11">
        <f ca="1">IFERROR(AVERAGEIF('RAW DATA'!$C$2:$GL$502,'DATA CLEANING'!$B11,'RAW DATA'!I$2:I$502),"")</f>
        <v>59.705213333333326</v>
      </c>
      <c r="I11">
        <f ca="1">IFERROR(AVERAGEIF('RAW DATA'!$C$2:$GL$502,'DATA CLEANING'!$B11,'RAW DATA'!J$2:J$502),"")</f>
        <v>57.773373333333325</v>
      </c>
      <c r="J11">
        <f ca="1">IFERROR(AVERAGEIF('RAW DATA'!$C$2:$GL$502,'DATA CLEANING'!$B11,'RAW DATA'!K$2:K$502),"")</f>
        <v>59.438020000000009</v>
      </c>
      <c r="K11">
        <f ca="1">IFERROR(AVERAGEIF('RAW DATA'!$C$2:$GL$502,'DATA CLEANING'!$B11,'RAW DATA'!L$2:L$502),"")</f>
        <v>61.11466666666665</v>
      </c>
      <c r="L11">
        <f ca="1">IFERROR(AVERAGEIF('RAW DATA'!$C$2:$GL$502,'DATA CLEANING'!$B11,'RAW DATA'!M$2:M$502),"")</f>
        <v>59.029760000000003</v>
      </c>
      <c r="M11">
        <f ca="1">IFERROR(AVERAGEIF('RAW DATA'!$C$2:$GL$502,'DATA CLEANING'!$B11,'RAW DATA'!N$2:N$502),"")</f>
        <v>64.622486666666674</v>
      </c>
      <c r="N11">
        <f ca="1">IFERROR(AVERAGEIF('RAW DATA'!$C$2:$GL$502,'DATA CLEANING'!$B11,'RAW DATA'!O$2:O$502),"")</f>
        <v>65.617986666666653</v>
      </c>
      <c r="O11">
        <f ca="1">IFERROR(AVERAGEIF('RAW DATA'!$C$2:$GL$502,'DATA CLEANING'!$B11,'RAW DATA'!P$2:P$502),"")</f>
        <v>62.981553333333324</v>
      </c>
      <c r="P11">
        <f ca="1">IFERROR(AVERAGEIF('RAW DATA'!$C$2:$GL$502,'DATA CLEANING'!$B11,'RAW DATA'!Q$2:Q$502),"")</f>
        <v>61.228033333333329</v>
      </c>
      <c r="Q11">
        <f ca="1">IFERROR(AVERAGEIF('RAW DATA'!$C$2:$GL$502,'DATA CLEANING'!$B11,'RAW DATA'!R$2:R$502),"")</f>
        <v>60.947613333333337</v>
      </c>
      <c r="R11">
        <f ca="1">IFERROR(AVERAGEIF('RAW DATA'!$C$2:$GL$502,'DATA CLEANING'!$B11,'RAW DATA'!S$2:S$502),"")</f>
        <v>59.464526666666671</v>
      </c>
      <c r="S11">
        <f ca="1">IFERROR(AVERAGEIF('RAW DATA'!$C$2:$GL$502,'DATA CLEANING'!$B11,'RAW DATA'!T$2:T$502),"")</f>
        <v>56.81438</v>
      </c>
      <c r="T11">
        <f ca="1">IFERROR(AVERAGEIF('RAW DATA'!$C$2:$GL$502,'DATA CLEANING'!$B11,'RAW DATA'!U$2:U$502),"")</f>
        <v>57.552860000000003</v>
      </c>
      <c r="U11">
        <f ca="1">IFERROR(AVERAGEIF('RAW DATA'!$C$2:$GL$502,'DATA CLEANING'!$B11,'RAW DATA'!V$2:V$502),"")</f>
        <v>59.690966666666661</v>
      </c>
      <c r="V11">
        <f ca="1">IFERROR(AVERAGEIF('RAW DATA'!$C$2:$GL$502,'DATA CLEANING'!$B11,'RAW DATA'!W$2:W$502),"")</f>
        <v>56.479613333333326</v>
      </c>
      <c r="W11">
        <f ca="1">IFERROR(AVERAGEIF('RAW DATA'!$C$2:$GL$502,'DATA CLEANING'!$B11,'RAW DATA'!X$2:X$502),"")</f>
        <v>62.552180000000007</v>
      </c>
      <c r="X11">
        <f ca="1">IFERROR(AVERAGEIF('RAW DATA'!$C$2:$GL$502,'DATA CLEANING'!$B11,'RAW DATA'!Y$2:Y$502),"")</f>
        <v>63.339533333333335</v>
      </c>
      <c r="Y11">
        <f ca="1">IFERROR(AVERAGEIF('RAW DATA'!$C$2:$GL$502,'DATA CLEANING'!$B11,'RAW DATA'!Z$2:Z$502),"")</f>
        <v>65.571513333333343</v>
      </c>
      <c r="Z11">
        <f ca="1">IFERROR(AVERAGEIF('RAW DATA'!$C$2:$GL$502,'DATA CLEANING'!$B11,'RAW DATA'!AA$2:AA$502),"")</f>
        <v>69.212253333333322</v>
      </c>
      <c r="AA11">
        <f ca="1">IFERROR(AVERAGEIF('RAW DATA'!$C$2:$GL$502,'DATA CLEANING'!$B11,'RAW DATA'!AB$2:AB$502),"")</f>
        <v>71.027479999999997</v>
      </c>
      <c r="AB11">
        <f ca="1">IFERROR(AVERAGEIF('RAW DATA'!$C$2:$GL$502,'DATA CLEANING'!$B11,'RAW DATA'!AC$2:AC$502),"")</f>
        <v>63.652379999999994</v>
      </c>
      <c r="AC11">
        <f ca="1">IFERROR(AVERAGEIF('RAW DATA'!$C$2:$GL$502,'DATA CLEANING'!$B11,'RAW DATA'!AD$2:AD$502),"")</f>
        <v>66.223439999999997</v>
      </c>
      <c r="AD11">
        <f ca="1">IFERROR(AVERAGEIF('RAW DATA'!$C$2:$GL$502,'DATA CLEANING'!$B11,'RAW DATA'!AE$2:AE$502),"")</f>
        <v>72.876026666666675</v>
      </c>
      <c r="AE11">
        <f ca="1">IFERROR(AVERAGEIF('RAW DATA'!$C$2:$GL$502,'DATA CLEANING'!$B11,'RAW DATA'!AF$2:AF$502),"")</f>
        <v>75.116353333333336</v>
      </c>
      <c r="AF11">
        <f ca="1">IFERROR(AVERAGEIF('RAW DATA'!$C$2:$GL$502,'DATA CLEANING'!$B11,'RAW DATA'!AG$2:AG$502),"")</f>
        <v>76.270446666666658</v>
      </c>
      <c r="AG11">
        <f ca="1">IFERROR(AVERAGEIF('RAW DATA'!$C$2:$GL$502,'DATA CLEANING'!$B11,'RAW DATA'!AH$2:AH$502),"")</f>
        <v>78.372853333333325</v>
      </c>
      <c r="AH11">
        <f ca="1">IFERROR(AVERAGEIF('RAW DATA'!$C$2:$GL$502,'DATA CLEANING'!$B11,'RAW DATA'!AI$2:AI$502),"")</f>
        <v>75.808813333333333</v>
      </c>
      <c r="AI11">
        <f ca="1">IFERROR(AVERAGEIF('RAW DATA'!$C$2:$GL$502,'DATA CLEANING'!$B11,'RAW DATA'!AJ$2:AJ$502),"")</f>
        <v>77.675746666666683</v>
      </c>
      <c r="AJ11">
        <f ca="1">IFERROR(AVERAGEIF('RAW DATA'!$C$2:$GL$502,'DATA CLEANING'!$B11,'RAW DATA'!AK$2:AK$502),"")</f>
        <v>66.646746666666687</v>
      </c>
      <c r="AK11">
        <f ca="1">IFERROR(AVERAGEIF('RAW DATA'!$C$2:$GL$502,'DATA CLEANING'!$B11,'RAW DATA'!AL$2:AL$502),"")</f>
        <v>64.251333333333335</v>
      </c>
      <c r="AL11">
        <f ca="1">IFERROR(AVERAGEIF('RAW DATA'!$C$2:$GL$502,'DATA CLEANING'!$B11,'RAW DATA'!AM$2:AM$502),"")</f>
        <v>56.374666666666677</v>
      </c>
      <c r="AM11">
        <f ca="1">IFERROR(AVERAGEIF('RAW DATA'!$C$2:$GL$502,'DATA CLEANING'!$B11,'RAW DATA'!AN$2:AN$502),"")</f>
        <v>63.192666666666668</v>
      </c>
      <c r="AN11">
        <f ca="1">IFERROR(AVERAGEIF('RAW DATA'!$C$2:$GL$502,'DATA CLEANING'!$B11,'RAW DATA'!AO$2:AO$502),"")</f>
        <v>63.290000000000006</v>
      </c>
      <c r="AO11">
        <f ca="1">IFERROR(AVERAGEIF('RAW DATA'!$C$2:$GL$502,'DATA CLEANING'!$B11,'RAW DATA'!AP$2:AP$502),"")</f>
        <v>64.232000000000014</v>
      </c>
      <c r="AP11">
        <f ca="1">IFERROR(AVERAGEIF('RAW DATA'!$C$2:$GL$502,'DATA CLEANING'!$B11,'RAW DATA'!AQ$2:AQ$502),"")</f>
        <v>64.208666666666659</v>
      </c>
      <c r="AQ11">
        <f ca="1">IFERROR(AVERAGEIF('RAW DATA'!$C$2:$GL$502,'DATA CLEANING'!$B11,'RAW DATA'!AR$2:AR$502),"")</f>
        <v>55.602666666666671</v>
      </c>
      <c r="AR11">
        <f ca="1">IFERROR(AVERAGEIF('RAW DATA'!$C$2:$GL$502,'DATA CLEANING'!$B11,'RAW DATA'!AS$2:AS$502),"")</f>
        <v>61.570000000000007</v>
      </c>
      <c r="AS11">
        <f ca="1">IFERROR(AVERAGEIF('RAW DATA'!$C$2:$GL$502,'DATA CLEANING'!$B11,'RAW DATA'!AT$2:AT$502),"")</f>
        <v>60.399333333333331</v>
      </c>
      <c r="AT11">
        <f ca="1">IFERROR(AVERAGEIF('RAW DATA'!$C$2:$GL$502,'DATA CLEANING'!$B11,'RAW DATA'!AU$2:AU$502),"")</f>
        <v>54.859333333333339</v>
      </c>
      <c r="AU11">
        <f ca="1">IFERROR(AVERAGEIF('RAW DATA'!$C$2:$GL$502,'DATA CLEANING'!$B11,'RAW DATA'!AV$2:AV$502),"")</f>
        <v>56.919999999999995</v>
      </c>
      <c r="AV11">
        <f ca="1">IFERROR(AVERAGEIF('RAW DATA'!$C$2:$GL$502,'DATA CLEANING'!$B11,'RAW DATA'!AW$2:AW$502),"")</f>
        <v>57.388666666666651</v>
      </c>
      <c r="AW11">
        <f ca="1">IFERROR(AVERAGEIF('RAW DATA'!$C$2:$GL$502,'DATA CLEANING'!$B11,'RAW DATA'!AX$2:AX$502),"")</f>
        <v>56.362666666666676</v>
      </c>
      <c r="AX11">
        <f ca="1">IFERROR(AVERAGEIF('RAW DATA'!$C$2:$GL$502,'DATA CLEANING'!$B11,'RAW DATA'!AY$2:AY$502),"")</f>
        <v>59.914666666666676</v>
      </c>
      <c r="AY11">
        <f ca="1">IFERROR(AVERAGEIF('RAW DATA'!$C$2:$GL$502,'DATA CLEANING'!$B11,'RAW DATA'!AZ$2:AZ$502),"")</f>
        <v>52.20933333333334</v>
      </c>
      <c r="AZ11">
        <f ca="1">IFERROR(AVERAGEIF('RAW DATA'!$C$2:$GL$502,'DATA CLEANING'!$B11,'RAW DATA'!BA$2:BA$502),"")</f>
        <v>44.343333333333327</v>
      </c>
      <c r="BA11">
        <f ca="1">IFERROR(AVERAGEIF('RAW DATA'!$C$2:$GL$502,'DATA CLEANING'!$B11,'RAW DATA'!BB$2:BB$502),"")</f>
        <v>27.3</v>
      </c>
      <c r="BB11">
        <f ca="1">IFERROR(AVERAGEIF('RAW DATA'!$C$2:$GL$502,'DATA CLEANING'!$B11,'RAW DATA'!BC$2:BC$502),"")</f>
        <v>38.222666666666676</v>
      </c>
      <c r="BC11">
        <f ca="1">IFERROR(AVERAGEIF('RAW DATA'!$C$2:$GL$502,'DATA CLEANING'!$B11,'RAW DATA'!BD$2:BD$502),"")</f>
        <v>38.231999999999999</v>
      </c>
      <c r="BD11">
        <f ca="1">IFERROR(AVERAGEIF('RAW DATA'!$C$2:$GL$502,'DATA CLEANING'!$B11,'RAW DATA'!BE$2:BE$502),"")</f>
        <v>37.779999999999994</v>
      </c>
      <c r="BE11">
        <f ca="1">IFERROR(AVERAGEIF('RAW DATA'!$C$2:$GL$502,'DATA CLEANING'!$B11,'RAW DATA'!BF$2:BF$502),"")</f>
        <v>35.738000000000007</v>
      </c>
      <c r="BF11">
        <f ca="1">IFERROR(AVERAGEIF('RAW DATA'!$C$2:$GL$502,'DATA CLEANING'!$B11,'RAW DATA'!BG$2:BG$502),"")</f>
        <v>34.476666666666667</v>
      </c>
      <c r="BG11">
        <f ca="1">IFERROR(AVERAGEIF('RAW DATA'!$C$2:$GL$502,'DATA CLEANING'!$B11,'RAW DATA'!BH$2:BH$502),"")</f>
        <v>28.932000000000002</v>
      </c>
      <c r="BH11">
        <f ca="1">IFERROR(AVERAGEIF('RAW DATA'!$C$2:$GL$502,'DATA CLEANING'!$B11,'RAW DATA'!BI$2:BI$502),"")</f>
        <v>27.078666666666667</v>
      </c>
      <c r="BI11">
        <f ca="1">IFERROR(AVERAGEIF('RAW DATA'!$C$2:$GL$502,'DATA CLEANING'!$B11,'RAW DATA'!BJ$2:BJ$502),"")</f>
        <v>35.538666666666664</v>
      </c>
      <c r="BJ11">
        <f ca="1">IFERROR(AVERAGEIF('RAW DATA'!$C$2:$GL$502,'DATA CLEANING'!$B11,'RAW DATA'!BK$2:BK$502),"")</f>
        <v>37.837333333333341</v>
      </c>
      <c r="BK11">
        <f ca="1">IFERROR(AVERAGEIF('RAW DATA'!$C$2:$GL$502,'DATA CLEANING'!$B11,'RAW DATA'!BL$2:BL$502),"")</f>
        <v>39.451333333333338</v>
      </c>
      <c r="BL11">
        <f ca="1">IFERROR(AVERAGEIF('RAW DATA'!$C$2:$GL$502,'DATA CLEANING'!$B11,'RAW DATA'!BM$2:BM$502),"")</f>
        <v>49.045333333333332</v>
      </c>
      <c r="BM11">
        <f ca="1">IFERROR(AVERAGEIF('RAW DATA'!$C$2:$GL$502,'DATA CLEANING'!$B11,'RAW DATA'!BN$2:BN$502),"")</f>
        <v>50.094000000000001</v>
      </c>
      <c r="BN11">
        <f ca="1">IFERROR(AVERAGEIF('RAW DATA'!$C$2:$GL$502,'DATA CLEANING'!$B11,'RAW DATA'!BO$2:BO$502),"")</f>
        <v>51.174666666666667</v>
      </c>
      <c r="BO11">
        <f ca="1">IFERROR(AVERAGEIF('RAW DATA'!$C$2:$GL$502,'DATA CLEANING'!$B11,'RAW DATA'!BP$2:BP$502),"")</f>
        <v>54.083999999999989</v>
      </c>
      <c r="BP11">
        <f ca="1">IFERROR(AVERAGEIF('RAW DATA'!$C$2:$GL$502,'DATA CLEANING'!$B11,'RAW DATA'!BQ$2:BQ$502),"")</f>
        <v>56.87466666666667</v>
      </c>
      <c r="BQ11">
        <f ca="1">IFERROR(AVERAGEIF('RAW DATA'!$C$2:$GL$502,'DATA CLEANING'!$B11,'RAW DATA'!BR$2:BR$502),"")</f>
        <v>50.277333333333345</v>
      </c>
      <c r="BR11">
        <f ca="1">IFERROR(AVERAGEIF('RAW DATA'!$C$2:$GL$502,'DATA CLEANING'!$B11,'RAW DATA'!BS$2:BS$502),"")</f>
        <v>49.172666666666672</v>
      </c>
      <c r="BS11">
        <f ca="1">IFERROR(AVERAGEIF('RAW DATA'!$C$2:$GL$502,'DATA CLEANING'!$B11,'RAW DATA'!BT$2:BT$502),"")</f>
        <v>55.060666666666663</v>
      </c>
      <c r="BT11">
        <f ca="1">IFERROR(AVERAGEIF('RAW DATA'!$C$2:$GL$502,'DATA CLEANING'!$B11,'RAW DATA'!BU$2:BU$502),"")</f>
        <v>60.738666666666674</v>
      </c>
      <c r="BU11">
        <f ca="1">IFERROR(AVERAGEIF('RAW DATA'!$C$2:$GL$502,'DATA CLEANING'!$B11,'RAW DATA'!BV$2:BV$502),"")</f>
        <v>57.368666666666662</v>
      </c>
      <c r="BV11">
        <f ca="1">IFERROR(AVERAGEIF('RAW DATA'!$C$2:$GL$502,'DATA CLEANING'!$B11,'RAW DATA'!BW$2:BW$502),"")</f>
        <v>59.343333333333327</v>
      </c>
      <c r="BW11">
        <f ca="1">IFERROR(AVERAGEIF('RAW DATA'!$C$2:$GL$502,'DATA CLEANING'!$B11,'RAW DATA'!BX$2:BX$502),"")</f>
        <v>69.961333333333343</v>
      </c>
      <c r="BX11">
        <f ca="1">IFERROR(AVERAGEIF('RAW DATA'!$C$2:$GL$502,'DATA CLEANING'!$B11,'RAW DATA'!BY$2:BY$502),"")</f>
        <v>74.994666666666674</v>
      </c>
      <c r="BY11">
        <f ca="1">IFERROR(AVERAGEIF('RAW DATA'!$C$2:$GL$502,'DATA CLEANING'!$B11,'RAW DATA'!BZ$2:BZ$502),"")</f>
        <v>81.726000000000013</v>
      </c>
      <c r="BZ11">
        <f ca="1">IFERROR(AVERAGEIF('RAW DATA'!$C$2:$GL$502,'DATA CLEANING'!$B11,'RAW DATA'!CA$2:CA$502),"")</f>
        <v>81.11</v>
      </c>
      <c r="CA11">
        <f ca="1">IFERROR(AVERAGEIF('RAW DATA'!$C$2:$GL$502,'DATA CLEANING'!$B11,'RAW DATA'!CB$2:CB$502),"")</f>
        <v>95.464666666666673</v>
      </c>
      <c r="CB11">
        <f ca="1">IFERROR(AVERAGEIF('RAW DATA'!$C$2:$GL$502,'DATA CLEANING'!$B11,'RAW DATA'!CC$2:CC$502),"")</f>
        <v>77.319999999999993</v>
      </c>
      <c r="CC11">
        <f ca="1">IFERROR(AVERAGEIF('RAW DATA'!$C$2:$GL$502,'DATA CLEANING'!$B11,'RAW DATA'!CD$2:CD$502),"")</f>
        <v>84.431333333333313</v>
      </c>
      <c r="CD11">
        <f ca="1">IFERROR(AVERAGEIF('RAW DATA'!$C$2:$GL$502,'DATA CLEANING'!$B11,'RAW DATA'!CE$2:CE$502),"")</f>
        <v>88.72133333333332</v>
      </c>
      <c r="CE11">
        <f ca="1">IFERROR(AVERAGEIF('RAW DATA'!$C$2:$GL$502,'DATA CLEANING'!$B11,'RAW DATA'!CF$2:CF$502),"")</f>
        <v>80.441333333333347</v>
      </c>
      <c r="CF11">
        <f ca="1">IFERROR(AVERAGEIF('RAW DATA'!$C$2:$GL$502,'DATA CLEANING'!$B11,'RAW DATA'!CG$2:CG$502),"")</f>
        <v>99.653333333333322</v>
      </c>
      <c r="CG11">
        <f ca="1">IFERROR(AVERAGEIF('RAW DATA'!$C$2:$GL$502,'DATA CLEANING'!$B11,'RAW DATA'!CH$2:CH$502),"")</f>
        <v>100.11333333333333</v>
      </c>
      <c r="CH11">
        <f ca="1">IFERROR(AVERAGEIF('RAW DATA'!$C$2:$GL$502,'DATA CLEANING'!$B11,'RAW DATA'!CI$2:CI$502),"")</f>
        <v>94.659333333333322</v>
      </c>
      <c r="CI11">
        <f ca="1">IFERROR(AVERAGEIF('RAW DATA'!$C$2:$GL$502,'DATA CLEANING'!$B11,'RAW DATA'!CJ$2:CJ$502),"")</f>
        <v>97.785333333333327</v>
      </c>
      <c r="CJ11">
        <f ca="1">IFERROR(AVERAGEIF('RAW DATA'!$C$2:$GL$502,'DATA CLEANING'!$B11,'RAW DATA'!CK$2:CK$502),"")</f>
        <v>90.292000000000002</v>
      </c>
      <c r="CK11">
        <f ca="1">IFERROR(AVERAGEIF('RAW DATA'!$C$2:$GL$502,'DATA CLEANING'!$B11,'RAW DATA'!CL$2:CL$502),"")</f>
        <v>90.632666666666665</v>
      </c>
      <c r="CL11">
        <f ca="1">IFERROR(AVERAGEIF('RAW DATA'!$C$2:$GL$502,'DATA CLEANING'!$B11,'RAW DATA'!CM$2:CM$502),"")</f>
        <v>91.24133333333333</v>
      </c>
      <c r="CM11">
        <f ca="1">IFERROR(AVERAGEIF('RAW DATA'!$C$2:$GL$502,'DATA CLEANING'!$B11,'RAW DATA'!CN$2:CN$502),"")</f>
        <v>82.165999999999983</v>
      </c>
      <c r="CN11">
        <f ca="1">IFERROR(AVERAGEIF('RAW DATA'!$C$2:$GL$502,'DATA CLEANING'!$B11,'RAW DATA'!CO$2:CO$502),"")</f>
        <v>87.333333333333329</v>
      </c>
      <c r="CO11">
        <f ca="1">IFERROR(AVERAGEIF('RAW DATA'!$C$2:$GL$502,'DATA CLEANING'!$B11,'RAW DATA'!CP$2:CP$502),"")</f>
        <v>96.486000000000004</v>
      </c>
      <c r="CP11">
        <f ca="1">IFERROR(AVERAGEIF('RAW DATA'!$C$2:$GL$502,'DATA CLEANING'!$B11,'RAW DATA'!CQ$2:CQ$502),"")</f>
        <v>97.901999999999987</v>
      </c>
      <c r="CQ11">
        <f ca="1">IFERROR(AVERAGEIF('RAW DATA'!$C$2:$GL$502,'DATA CLEANING'!$B11,'RAW DATA'!CR$2:CR$502),"")</f>
        <v>100.12666666666668</v>
      </c>
      <c r="CR11">
        <f ca="1">IFERROR(AVERAGEIF('RAW DATA'!$C$2:$GL$502,'DATA CLEANING'!$B11,'RAW DATA'!CS$2:CS$502),"")</f>
        <v>95.930666666666667</v>
      </c>
      <c r="CS11">
        <f ca="1">IFERROR(AVERAGEIF('RAW DATA'!$C$2:$GL$502,'DATA CLEANING'!$B11,'RAW DATA'!CT$2:CT$502),"")</f>
        <v>94.343333333333348</v>
      </c>
      <c r="CT11">
        <f ca="1">IFERROR(AVERAGEIF('RAW DATA'!$C$2:$GL$502,'DATA CLEANING'!$B11,'RAW DATA'!CU$2:CU$502),"")</f>
        <v>95.075333333333347</v>
      </c>
      <c r="CU11">
        <f ca="1">IFERROR(AVERAGEIF('RAW DATA'!$C$2:$GL$502,'DATA CLEANING'!$B11,'RAW DATA'!CV$2:CV$502),"")</f>
        <v>95.535333333333327</v>
      </c>
      <c r="CV11">
        <f ca="1">IFERROR(AVERAGEIF('RAW DATA'!$C$2:$GL$502,'DATA CLEANING'!$B11,'RAW DATA'!CW$2:CW$502),"")</f>
        <v>99.109333333333325</v>
      </c>
      <c r="CW11">
        <f ca="1">IFERROR(AVERAGEIF('RAW DATA'!$C$2:$GL$502,'DATA CLEANING'!$B11,'RAW DATA'!CX$2:CX$502),"")</f>
        <v>110.55200000000001</v>
      </c>
      <c r="CX11">
        <f ca="1">IFERROR(AVERAGEIF('RAW DATA'!$C$2:$GL$502,'DATA CLEANING'!$B11,'RAW DATA'!CY$2:CY$502),"")</f>
        <v>108.25133333333332</v>
      </c>
      <c r="CY11">
        <f ca="1">IFERROR(AVERAGEIF('RAW DATA'!$C$2:$GL$502,'DATA CLEANING'!$B11,'RAW DATA'!CZ$2:CZ$502),"")</f>
        <v>106.03266666666666</v>
      </c>
      <c r="CZ11">
        <f ca="1">IFERROR(AVERAGEIF('RAW DATA'!$C$2:$GL$502,'DATA CLEANING'!$B11,'RAW DATA'!DA$2:DA$502),"")</f>
        <v>104.20666666666669</v>
      </c>
      <c r="DA11">
        <f ca="1">IFERROR(AVERAGEIF('RAW DATA'!$C$2:$GL$502,'DATA CLEANING'!$B11,'RAW DATA'!DB$2:DB$502),"")</f>
        <v>105.62733333333333</v>
      </c>
      <c r="DB11">
        <f ca="1">IFERROR(AVERAGEIF('RAW DATA'!$C$2:$GL$502,'DATA CLEANING'!$B11,'RAW DATA'!DC$2:DC$502),"")</f>
        <v>101.50466666666667</v>
      </c>
      <c r="DC11">
        <f ca="1">IFERROR(AVERAGEIF('RAW DATA'!$C$2:$GL$502,'DATA CLEANING'!$B11,'RAW DATA'!DD$2:DD$502),"")</f>
        <v>95.50866666666667</v>
      </c>
      <c r="DD11">
        <f ca="1">IFERROR(AVERAGEIF('RAW DATA'!$C$2:$GL$502,'DATA CLEANING'!$B11,'RAW DATA'!DE$2:DE$502),"")</f>
        <v>93.73</v>
      </c>
      <c r="DE11">
        <f ca="1">IFERROR(AVERAGEIF('RAW DATA'!$C$2:$GL$502,'DATA CLEANING'!$B11,'RAW DATA'!DF$2:DF$502),"")</f>
        <v>99.157333333333341</v>
      </c>
      <c r="DF11">
        <f ca="1">IFERROR(AVERAGEIF('RAW DATA'!$C$2:$GL$502,'DATA CLEANING'!$B11,'RAW DATA'!DG$2:DG$502),"")</f>
        <v>94.564285714285688</v>
      </c>
      <c r="DG11" t="str">
        <f ca="1">IFERROR(AVERAGEIF('RAW DATA'!$C$2:$GL$502,'DATA CLEANING'!$B11,'RAW DATA'!DH$2:DH$502),"")</f>
        <v/>
      </c>
      <c r="DH11" t="str">
        <f ca="1">IFERROR(AVERAGEIF('RAW DATA'!$C$2:$GL$502,'DATA CLEANING'!$B11,'RAW DATA'!DI$2:DI$502),"")</f>
        <v/>
      </c>
      <c r="DI11" t="str">
        <f ca="1">IFERROR(AVERAGEIF('RAW DATA'!$C$2:$GL$502,'DATA CLEANING'!$B11,'RAW DATA'!DJ$2:DJ$502),"")</f>
        <v/>
      </c>
      <c r="DJ11" t="str">
        <f ca="1">IFERROR(AVERAGEIF('RAW DATA'!$C$2:$GL$502,'DATA CLEANING'!$B11,'RAW DATA'!DK$2:DK$502),"")</f>
        <v/>
      </c>
      <c r="DK11" t="str">
        <f ca="1">IFERROR(AVERAGEIF('RAW DATA'!$C$2:$GL$502,'DATA CLEANING'!$B11,'RAW DATA'!DL$2:DL$502),"")</f>
        <v/>
      </c>
      <c r="DL11" t="str">
        <f ca="1">IFERROR(AVERAGEIF('RAW DATA'!$C$2:$GL$502,'DATA CLEANING'!$B11,'RAW DATA'!DM$2:DM$502),"")</f>
        <v/>
      </c>
      <c r="DM11" t="str">
        <f ca="1">IFERROR(AVERAGEIF('RAW DATA'!$C$2:$GL$502,'DATA CLEANING'!$B11,'RAW DATA'!DN$2:DN$502),"")</f>
        <v/>
      </c>
      <c r="DN11" t="str">
        <f ca="1">IFERROR(AVERAGEIF('RAW DATA'!$C$2:$GL$502,'DATA CLEANING'!$B11,'RAW DATA'!DO$2:DO$502),"")</f>
        <v/>
      </c>
      <c r="DO11" t="str">
        <f ca="1">IFERROR(AVERAGEIF('RAW DATA'!$C$2:$GL$502,'DATA CLEANING'!$B11,'RAW DATA'!DP$2:DP$502),"")</f>
        <v/>
      </c>
      <c r="DP11" t="str">
        <f ca="1">IFERROR(AVERAGEIF('RAW DATA'!$C$2:$GL$502,'DATA CLEANING'!$B11,'RAW DATA'!DQ$2:DQ$502),"")</f>
        <v/>
      </c>
      <c r="DQ11" t="str">
        <f ca="1">IFERROR(AVERAGEIF('RAW DATA'!$C$2:$GL$502,'DATA CLEANING'!$B11,'RAW DATA'!DR$2:DR$502),"")</f>
        <v/>
      </c>
      <c r="DR11" t="str">
        <f ca="1">IFERROR(AVERAGEIF('RAW DATA'!$C$2:$GL$502,'DATA CLEANING'!$B11,'RAW DATA'!DS$2:DS$502),"")</f>
        <v/>
      </c>
      <c r="DS11" t="str">
        <f ca="1">IFERROR(AVERAGEIF('RAW DATA'!$C$2:$GL$502,'DATA CLEANING'!$B11,'RAW DATA'!DT$2:DT$502),"")</f>
        <v/>
      </c>
      <c r="DT11" t="str">
        <f ca="1">IFERROR(AVERAGEIF('RAW DATA'!$C$2:$GL$502,'DATA CLEANING'!$B11,'RAW DATA'!DU$2:DU$502),"")</f>
        <v/>
      </c>
      <c r="DU11" t="str">
        <f ca="1">IFERROR(AVERAGEIF('RAW DATA'!$C$2:$GL$502,'DATA CLEANING'!$B11,'RAW DATA'!DV$2:DV$502),"")</f>
        <v/>
      </c>
      <c r="DV11" t="str">
        <f ca="1">IFERROR(AVERAGEIF('RAW DATA'!$C$2:$GL$502,'DATA CLEANING'!$B11,'RAW DATA'!DW$2:DW$502),"")</f>
        <v/>
      </c>
      <c r="DW11" t="str">
        <f ca="1">IFERROR(AVERAGEIF('RAW DATA'!$C$2:$GL$502,'DATA CLEANING'!$B11,'RAW DATA'!DX$2:DX$502),"")</f>
        <v/>
      </c>
      <c r="DX11" s="11" t="str">
        <f ca="1">IFERROR(AVERAGEIF('RAW DATA'!$C$2:$GL$502,'DATA CLEANING'!$B11,'RAW DATA'!DY$2:DY$502),"")</f>
        <v/>
      </c>
      <c r="DY11" s="11" t="str">
        <f ca="1">IFERROR(AVERAGEIF('RAW DATA'!$C$2:$GL$502,'DATA CLEANING'!$B11,'RAW DATA'!DZ$2:DZ$502),"")</f>
        <v/>
      </c>
      <c r="DZ11" s="11" t="str">
        <f ca="1">IFERROR(AVERAGEIF('RAW DATA'!$C$2:$GL$502,'DATA CLEANING'!$B11,'RAW DATA'!EA$2:EA$502),"")</f>
        <v/>
      </c>
      <c r="EA11" s="11" t="str">
        <f ca="1">IFERROR(AVERAGEIF('RAW DATA'!$C$2:$GL$502,'DATA CLEANING'!$B11,'RAW DATA'!EB$2:EB$502),"")</f>
        <v/>
      </c>
      <c r="EB11" s="11" t="str">
        <f ca="1">IFERROR(AVERAGEIF('RAW DATA'!$C$2:$GL$502,'DATA CLEANING'!$B11,'RAW DATA'!EC$2:EC$502),"")</f>
        <v/>
      </c>
      <c r="EC11" s="11" t="str">
        <f ca="1">IFERROR(AVERAGEIF('RAW DATA'!$C$2:$GL$502,'DATA CLEANING'!$B11,'RAW DATA'!ED$2:ED$502),"")</f>
        <v/>
      </c>
      <c r="ED11" s="11" t="str">
        <f ca="1">IFERROR(AVERAGEIF('RAW DATA'!$C$2:$GL$502,'DATA CLEANING'!$B11,'RAW DATA'!EE$2:EE$502),"")</f>
        <v/>
      </c>
      <c r="EE11" s="11" t="str">
        <f ca="1">IFERROR(AVERAGEIF('RAW DATA'!$C$2:$GL$502,'DATA CLEANING'!$B11,'RAW DATA'!EF$2:EF$502),"")</f>
        <v/>
      </c>
      <c r="EF11" s="11" t="str">
        <f ca="1">IFERROR(AVERAGEIF('RAW DATA'!$C$2:$GL$502,'DATA CLEANING'!$B11,'RAW DATA'!EG$2:EG$502),"")</f>
        <v/>
      </c>
      <c r="EG11" s="11" t="str">
        <f ca="1">IFERROR(AVERAGEIF('RAW DATA'!$C$2:$GL$502,'DATA CLEANING'!$B11,'RAW DATA'!EH$2:EH$502),"")</f>
        <v/>
      </c>
      <c r="EH11" s="11" t="str">
        <f ca="1">IFERROR(AVERAGEIF('RAW DATA'!$C$2:$GL$502,'DATA CLEANING'!$B11,'RAW DATA'!EI$2:EI$502),"")</f>
        <v/>
      </c>
      <c r="EI11" s="11" t="str">
        <f ca="1">IFERROR(AVERAGEIF('RAW DATA'!$C$2:$GL$502,'DATA CLEANING'!$B11,'RAW DATA'!EJ$2:EJ$502),"")</f>
        <v/>
      </c>
      <c r="EJ11" s="11" t="str">
        <f ca="1">IFERROR(AVERAGEIF('RAW DATA'!$C$2:$GL$502,'DATA CLEANING'!$B11,'RAW DATA'!EK$2:EK$502),"")</f>
        <v/>
      </c>
      <c r="EK11" s="11" t="str">
        <f ca="1">IFERROR(AVERAGEIF('RAW DATA'!$C$2:$GL$502,'DATA CLEANING'!$B11,'RAW DATA'!EL$2:EL$502),"")</f>
        <v/>
      </c>
      <c r="EL11" s="11" t="str">
        <f ca="1">IFERROR(AVERAGEIF('RAW DATA'!$C$2:$GL$502,'DATA CLEANING'!$B11,'RAW DATA'!EM$2:EM$502),"")</f>
        <v/>
      </c>
      <c r="EM11" s="11" t="str">
        <f ca="1">IFERROR(AVERAGEIF('RAW DATA'!$C$2:$GL$502,'DATA CLEANING'!$B11,'RAW DATA'!EN$2:EN$502),"")</f>
        <v/>
      </c>
      <c r="EN11" s="11" t="str">
        <f ca="1">IFERROR(AVERAGEIF('RAW DATA'!$C$2:$GL$502,'DATA CLEANING'!$B11,'RAW DATA'!EO$2:EO$502),"")</f>
        <v/>
      </c>
      <c r="EO11" s="11" t="str">
        <f ca="1">IFERROR(AVERAGEIF('RAW DATA'!$C$2:$GL$502,'DATA CLEANING'!$B11,'RAW DATA'!EP$2:EP$502),"")</f>
        <v/>
      </c>
      <c r="EP11" s="11" t="str">
        <f ca="1">IFERROR(AVERAGEIF('RAW DATA'!$C$2:$GL$502,'DATA CLEANING'!$B11,'RAW DATA'!EQ$2:EQ$502),"")</f>
        <v/>
      </c>
      <c r="EQ11" s="11" t="str">
        <f ca="1">IFERROR(AVERAGEIF('RAW DATA'!$C$2:$GL$502,'DATA CLEANING'!$B11,'RAW DATA'!ER$2:ER$502),"")</f>
        <v/>
      </c>
      <c r="ER11" s="11" t="str">
        <f ca="1">IFERROR(AVERAGEIF('RAW DATA'!$C$2:$GL$502,'DATA CLEANING'!$B11,'RAW DATA'!ES$2:ES$502),"")</f>
        <v/>
      </c>
      <c r="ES11" s="11" t="str">
        <f ca="1">IFERROR(AVERAGEIF('RAW DATA'!$C$2:$GL$502,'DATA CLEANING'!$B11,'RAW DATA'!ET$2:ET$502),"")</f>
        <v/>
      </c>
      <c r="ET11" s="11" t="str">
        <f ca="1">IFERROR(AVERAGEIF('RAW DATA'!$C$2:$GL$502,'DATA CLEANING'!$B11,'RAW DATA'!EU$2:EU$502),"")</f>
        <v/>
      </c>
      <c r="EU11" s="11" t="str">
        <f ca="1">IFERROR(AVERAGEIF('RAW DATA'!$C$2:$GL$502,'DATA CLEANING'!$B11,'RAW DATA'!EV$2:EV$502),"")</f>
        <v/>
      </c>
      <c r="EV11" s="11" t="str">
        <f ca="1">IFERROR(AVERAGEIF('RAW DATA'!$C$2:$GL$502,'DATA CLEANING'!$B11,'RAW DATA'!EW$2:EW$502),"")</f>
        <v/>
      </c>
      <c r="EW11" s="11" t="str">
        <f ca="1">IFERROR(AVERAGEIF('RAW DATA'!$C$2:$GL$502,'DATA CLEANING'!$B11,'RAW DATA'!EX$2:EX$502),"")</f>
        <v/>
      </c>
      <c r="EX11" s="11" t="str">
        <f ca="1">IFERROR(AVERAGEIF('RAW DATA'!$C$2:$GL$502,'DATA CLEANING'!$B11,'RAW DATA'!EY$2:EY$502),"")</f>
        <v/>
      </c>
      <c r="EY11" s="11" t="str">
        <f ca="1">IFERROR(AVERAGEIF('RAW DATA'!$C$2:$GL$502,'DATA CLEANING'!$B11,'RAW DATA'!EZ$2:EZ$502),"")</f>
        <v/>
      </c>
      <c r="EZ11" s="11" t="str">
        <f ca="1">IFERROR(AVERAGEIF('RAW DATA'!$C$2:$GL$502,'DATA CLEANING'!$B11,'RAW DATA'!FA$2:FA$502),"")</f>
        <v/>
      </c>
      <c r="FA11" s="11" t="str">
        <f ca="1">IFERROR(AVERAGEIF('RAW DATA'!$C$2:$GL$502,'DATA CLEANING'!$B11,'RAW DATA'!FB$2:FB$502),"")</f>
        <v/>
      </c>
      <c r="FB11" s="11" t="str">
        <f ca="1">IFERROR(AVERAGEIF('RAW DATA'!$C$2:$GL$502,'DATA CLEANING'!$B11,'RAW DATA'!FC$2:FC$502),"")</f>
        <v/>
      </c>
      <c r="FC11" s="11" t="str">
        <f ca="1">IFERROR(AVERAGEIF('RAW DATA'!$C$2:$GL$502,'DATA CLEANING'!$B11,'RAW DATA'!FD$2:FD$502),"")</f>
        <v/>
      </c>
      <c r="FD11" s="11" t="str">
        <f ca="1">IFERROR(AVERAGEIF('RAW DATA'!$C$2:$GL$502,'DATA CLEANING'!$B11,'RAW DATA'!FE$2:FE$502),"")</f>
        <v/>
      </c>
      <c r="FE11" s="11" t="str">
        <f ca="1">IFERROR(AVERAGEIF('RAW DATA'!$C$2:$GL$502,'DATA CLEANING'!$B11,'RAW DATA'!FF$2:FF$502),"")</f>
        <v/>
      </c>
      <c r="FF11" s="11" t="str">
        <f ca="1">IFERROR(AVERAGEIF('RAW DATA'!$C$2:$GL$502,'DATA CLEANING'!$B11,'RAW DATA'!FG$2:FG$502),"")</f>
        <v/>
      </c>
      <c r="FG11" s="11" t="str">
        <f ca="1">IFERROR(AVERAGEIF('RAW DATA'!$C$2:$GL$502,'DATA CLEANING'!$B11,'RAW DATA'!FH$2:FH$502),"")</f>
        <v/>
      </c>
      <c r="FH11" s="11" t="str">
        <f ca="1">IFERROR(AVERAGEIF('RAW DATA'!$C$2:$GL$502,'DATA CLEANING'!$B11,'RAW DATA'!FI$2:FI$502),"")</f>
        <v/>
      </c>
      <c r="FI11" s="11" t="str">
        <f ca="1">IFERROR(AVERAGEIF('RAW DATA'!$C$2:$GL$502,'DATA CLEANING'!$B11,'RAW DATA'!FJ$2:FJ$502),"")</f>
        <v/>
      </c>
      <c r="FJ11" s="11" t="str">
        <f ca="1">IFERROR(AVERAGEIF('RAW DATA'!$C$2:$GL$502,'DATA CLEANING'!$B11,'RAW DATA'!FK$2:FK$502),"")</f>
        <v/>
      </c>
      <c r="FK11" s="11" t="str">
        <f ca="1">IFERROR(AVERAGEIF('RAW DATA'!$C$2:$GL$502,'DATA CLEANING'!$B11,'RAW DATA'!FL$2:FL$502),"")</f>
        <v/>
      </c>
      <c r="FL11" s="11" t="str">
        <f ca="1">IFERROR(AVERAGEIF('RAW DATA'!$C$2:$GL$502,'DATA CLEANING'!$B11,'RAW DATA'!FM$2:FM$502),"")</f>
        <v/>
      </c>
      <c r="FM11" s="11" t="str">
        <f ca="1">IFERROR(AVERAGEIF('RAW DATA'!$C$2:$GL$502,'DATA CLEANING'!$B11,'RAW DATA'!FN$2:FN$502),"")</f>
        <v/>
      </c>
      <c r="FN11" s="11" t="str">
        <f ca="1">IFERROR(AVERAGEIF('RAW DATA'!$C$2:$GL$502,'DATA CLEANING'!$B11,'RAW DATA'!FO$2:FO$502),"")</f>
        <v/>
      </c>
      <c r="FO11" s="11" t="str">
        <f ca="1">IFERROR(AVERAGEIF('RAW DATA'!$C$2:$GL$502,'DATA CLEANING'!$B11,'RAW DATA'!FP$2:FP$502),"")</f>
        <v/>
      </c>
      <c r="FP11" s="11" t="str">
        <f ca="1">IFERROR(AVERAGEIF('RAW DATA'!$C$2:$GL$502,'DATA CLEANING'!$B11,'RAW DATA'!FQ$2:FQ$502),"")</f>
        <v/>
      </c>
      <c r="FQ11" s="11" t="str">
        <f ca="1">IFERROR(AVERAGEIF('RAW DATA'!$C$2:$GL$502,'DATA CLEANING'!$B11,'RAW DATA'!FR$2:FR$502),"")</f>
        <v/>
      </c>
      <c r="FR11" s="11" t="str">
        <f ca="1">IFERROR(AVERAGEIF('RAW DATA'!$C$2:$GL$502,'DATA CLEANING'!$B11,'RAW DATA'!FS$2:FS$502),"")</f>
        <v/>
      </c>
      <c r="FS11" s="11" t="str">
        <f ca="1">IFERROR(AVERAGEIF('RAW DATA'!$C$2:$GL$502,'DATA CLEANING'!$B11,'RAW DATA'!FT$2:FT$502),"")</f>
        <v/>
      </c>
      <c r="FT11" s="11" t="str">
        <f ca="1">IFERROR(AVERAGEIF('RAW DATA'!$C$2:$GL$502,'DATA CLEANING'!$B11,'RAW DATA'!FU$2:FU$502),"")</f>
        <v/>
      </c>
      <c r="FU11" s="11" t="str">
        <f ca="1">IFERROR(AVERAGEIF('RAW DATA'!$C$2:$GL$502,'DATA CLEANING'!$B11,'RAW DATA'!FV$2:FV$502),"")</f>
        <v/>
      </c>
      <c r="FV11" s="11" t="str">
        <f ca="1">IFERROR(AVERAGEIF('RAW DATA'!$C$2:$GL$502,'DATA CLEANING'!$B11,'RAW DATA'!FW$2:FW$502),"")</f>
        <v/>
      </c>
      <c r="FW11" s="11" t="str">
        <f ca="1">IFERROR(AVERAGEIF('RAW DATA'!$C$2:$GL$502,'DATA CLEANING'!$B11,'RAW DATA'!FX$2:FX$502),"")</f>
        <v/>
      </c>
      <c r="FX11" s="11" t="str">
        <f ca="1">IFERROR(AVERAGEIF('RAW DATA'!$C$2:$GL$502,'DATA CLEANING'!$B11,'RAW DATA'!FY$2:FY$502),"")</f>
        <v/>
      </c>
      <c r="FY11" s="11" t="str">
        <f ca="1">IFERROR(AVERAGEIF('RAW DATA'!$C$2:$GL$502,'DATA CLEANING'!$B11,'RAW DATA'!FZ$2:FZ$502),"")</f>
        <v/>
      </c>
      <c r="FZ11" s="11" t="str">
        <f ca="1">IFERROR(AVERAGEIF('RAW DATA'!$C$2:$GL$502,'DATA CLEANING'!$B11,'RAW DATA'!GA$2:GA$502),"")</f>
        <v/>
      </c>
      <c r="GA11" s="11" t="str">
        <f ca="1">IFERROR(AVERAGEIF('RAW DATA'!$C$2:$GL$502,'DATA CLEANING'!$B11,'RAW DATA'!GB$2:GB$502),"")</f>
        <v/>
      </c>
      <c r="GB11" s="11" t="str">
        <f ca="1">IFERROR(AVERAGEIF('RAW DATA'!$C$2:$GL$502,'DATA CLEANING'!$B11,'RAW DATA'!GC$2:GC$502),"")</f>
        <v/>
      </c>
      <c r="GC11" s="11" t="str">
        <f ca="1">IFERROR(AVERAGEIF('RAW DATA'!$C$2:$GL$502,'DATA CLEANING'!$B11,'RAW DATA'!GD$2:GD$502),"")</f>
        <v/>
      </c>
      <c r="GD11" s="11" t="str">
        <f ca="1">IFERROR(AVERAGEIF('RAW DATA'!$C$2:$GL$502,'DATA CLEANING'!$B11,'RAW DATA'!GE$2:GE$502),"")</f>
        <v/>
      </c>
      <c r="GE11" s="11" t="str">
        <f ca="1">IFERROR(AVERAGEIF('RAW DATA'!$C$2:$GL$502,'DATA CLEANING'!$B11,'RAW DATA'!GF$2:GF$502),"")</f>
        <v/>
      </c>
      <c r="GF11" s="11" t="str">
        <f ca="1">IFERROR(AVERAGEIF('RAW DATA'!$C$2:$GL$502,'DATA CLEANING'!$B11,'RAW DATA'!GG$2:GG$502),"")</f>
        <v/>
      </c>
      <c r="GG11" s="11" t="str">
        <f ca="1">IFERROR(AVERAGEIF('RAW DATA'!$C$2:$GL$502,'DATA CLEANING'!$B11,'RAW DATA'!GH$2:GH$502),"")</f>
        <v/>
      </c>
      <c r="GH11" s="11" t="str">
        <f ca="1">IFERROR(AVERAGEIF('RAW DATA'!$C$2:$GL$502,'DATA CLEANING'!$B11,'RAW DATA'!GI$2:GI$502),"")</f>
        <v/>
      </c>
      <c r="GI11" s="11" t="str">
        <f ca="1">IFERROR(AVERAGEIF('RAW DATA'!$C$2:$GL$502,'DATA CLEANING'!$B11,'RAW DATA'!GJ$2:GJ$502),"")</f>
        <v/>
      </c>
      <c r="GJ11" s="11" t="str">
        <f ca="1">IFERROR(AVERAGEIF('RAW DATA'!$C$2:$GL$502,'DATA CLEANING'!$B11,'RAW DATA'!GK$2:GK$502),"")</f>
        <v/>
      </c>
      <c r="GK11" s="11" t="str">
        <f ca="1">IFERROR(AVERAGEIF('RAW DATA'!$C$2:$GL$502,'DATA CLEANING'!$B11,'RAW DATA'!GL$2:GL$502),"")</f>
        <v/>
      </c>
    </row>
    <row r="12" spans="2:193" x14ac:dyDescent="0.55000000000000004">
      <c r="B12" t="s">
        <v>21</v>
      </c>
      <c r="C12">
        <f ca="1">IFERROR(AVERAGEIF('RAW DATA'!$C$2:$GL$502,'DATA CLEANING'!$B12,'RAW DATA'!D$2:D$502),"")</f>
        <v>94.674708333333299</v>
      </c>
      <c r="D12">
        <f ca="1">IFERROR(AVERAGEIF('RAW DATA'!$C$2:$GL$502,'DATA CLEANING'!$B12,'RAW DATA'!E$2:E$502),"")</f>
        <v>96.708349999999996</v>
      </c>
      <c r="E12">
        <f ca="1">IFERROR(AVERAGEIF('RAW DATA'!$C$2:$GL$502,'DATA CLEANING'!$B12,'RAW DATA'!F$2:F$502),"")</f>
        <v>102.94232499999998</v>
      </c>
      <c r="F12">
        <f ca="1">IFERROR(AVERAGEIF('RAW DATA'!$C$2:$GL$502,'DATA CLEANING'!$B12,'RAW DATA'!G$2:G$502),"")</f>
        <v>103.52739166666669</v>
      </c>
      <c r="G12">
        <f ca="1">IFERROR(AVERAGEIF('RAW DATA'!$C$2:$GL$502,'DATA CLEANING'!$B12,'RAW DATA'!H$2:H$502),"")</f>
        <v>101.64941666666665</v>
      </c>
      <c r="H12">
        <f ca="1">IFERROR(AVERAGEIF('RAW DATA'!$C$2:$GL$502,'DATA CLEANING'!$B12,'RAW DATA'!I$2:I$502),"")</f>
        <v>103.62383333333331</v>
      </c>
      <c r="I12">
        <f ca="1">IFERROR(AVERAGEIF('RAW DATA'!$C$2:$GL$502,'DATA CLEANING'!$B12,'RAW DATA'!J$2:J$502),"")</f>
        <v>104.27556666666665</v>
      </c>
      <c r="J12">
        <f ca="1">IFERROR(AVERAGEIF('RAW DATA'!$C$2:$GL$502,'DATA CLEANING'!$B12,'RAW DATA'!K$2:K$502),"")</f>
        <v>100.88479166666666</v>
      </c>
      <c r="K12">
        <f ca="1">IFERROR(AVERAGEIF('RAW DATA'!$C$2:$GL$502,'DATA CLEANING'!$B12,'RAW DATA'!L$2:L$502),"")</f>
        <v>101.747075</v>
      </c>
      <c r="L12">
        <f ca="1">IFERROR(AVERAGEIF('RAW DATA'!$C$2:$GL$502,'DATA CLEANING'!$B12,'RAW DATA'!M$2:M$502),"")</f>
        <v>97.356316666666658</v>
      </c>
      <c r="M12">
        <f ca="1">IFERROR(AVERAGEIF('RAW DATA'!$C$2:$GL$502,'DATA CLEANING'!$B12,'RAW DATA'!N$2:N$502),"")</f>
        <v>104.96908333333333</v>
      </c>
      <c r="N12">
        <f ca="1">IFERROR(AVERAGEIF('RAW DATA'!$C$2:$GL$502,'DATA CLEANING'!$B12,'RAW DATA'!O$2:O$502),"")</f>
        <v>104.12020000000001</v>
      </c>
      <c r="O12">
        <f ca="1">IFERROR(AVERAGEIF('RAW DATA'!$C$2:$GL$502,'DATA CLEANING'!$B12,'RAW DATA'!P$2:P$502),"")</f>
        <v>107.66673333333331</v>
      </c>
      <c r="P12">
        <f ca="1">IFERROR(AVERAGEIF('RAW DATA'!$C$2:$GL$502,'DATA CLEANING'!$B12,'RAW DATA'!Q$2:Q$502),"")</f>
        <v>113.04927500000001</v>
      </c>
      <c r="Q12">
        <f ca="1">IFERROR(AVERAGEIF('RAW DATA'!$C$2:$GL$502,'DATA CLEANING'!$B12,'RAW DATA'!R$2:R$502),"")</f>
        <v>112.05006666666668</v>
      </c>
      <c r="R12">
        <f ca="1">IFERROR(AVERAGEIF('RAW DATA'!$C$2:$GL$502,'DATA CLEANING'!$B12,'RAW DATA'!S$2:S$502),"")</f>
        <v>116.70322499999999</v>
      </c>
      <c r="S12">
        <f ca="1">IFERROR(AVERAGEIF('RAW DATA'!$C$2:$GL$502,'DATA CLEANING'!$B12,'RAW DATA'!T$2:T$502),"")</f>
        <v>118.22880833333333</v>
      </c>
      <c r="T12">
        <f ca="1">IFERROR(AVERAGEIF('RAW DATA'!$C$2:$GL$502,'DATA CLEANING'!$B12,'RAW DATA'!U$2:U$502),"")</f>
        <v>124.06308333333334</v>
      </c>
      <c r="U12">
        <f ca="1">IFERROR(AVERAGEIF('RAW DATA'!$C$2:$GL$502,'DATA CLEANING'!$B12,'RAW DATA'!V$2:V$502),"")</f>
        <v>122.49956666666664</v>
      </c>
      <c r="V12">
        <f ca="1">IFERROR(AVERAGEIF('RAW DATA'!$C$2:$GL$502,'DATA CLEANING'!$B12,'RAW DATA'!W$2:W$502),"")</f>
        <v>125.737275</v>
      </c>
      <c r="W12">
        <f ca="1">IFERROR(AVERAGEIF('RAW DATA'!$C$2:$GL$502,'DATA CLEANING'!$B12,'RAW DATA'!X$2:X$502),"")</f>
        <v>124.0015666666667</v>
      </c>
      <c r="X12">
        <f ca="1">IFERROR(AVERAGEIF('RAW DATA'!$C$2:$GL$502,'DATA CLEANING'!$B12,'RAW DATA'!Y$2:Y$502),"")</f>
        <v>126.67604999999998</v>
      </c>
      <c r="Y12">
        <f ca="1">IFERROR(AVERAGEIF('RAW DATA'!$C$2:$GL$502,'DATA CLEANING'!$B12,'RAW DATA'!Z$2:Z$502),"")</f>
        <v>135.86999999999998</v>
      </c>
      <c r="Z12">
        <f ca="1">IFERROR(AVERAGEIF('RAW DATA'!$C$2:$GL$502,'DATA CLEANING'!$B12,'RAW DATA'!AA$2:AA$502),"")</f>
        <v>133.76752500000001</v>
      </c>
      <c r="AA12">
        <f ca="1">IFERROR(AVERAGEIF('RAW DATA'!$C$2:$GL$502,'DATA CLEANING'!$B12,'RAW DATA'!AB$2:AB$502),"")</f>
        <v>146.24230833333331</v>
      </c>
      <c r="AB12">
        <f ca="1">IFERROR(AVERAGEIF('RAW DATA'!$C$2:$GL$502,'DATA CLEANING'!$B12,'RAW DATA'!AC$2:AC$502),"")</f>
        <v>138.07261666666668</v>
      </c>
      <c r="AC12">
        <f ca="1">IFERROR(AVERAGEIF('RAW DATA'!$C$2:$GL$502,'DATA CLEANING'!$B12,'RAW DATA'!AD$2:AD$502),"")</f>
        <v>132.3083</v>
      </c>
      <c r="AD12">
        <f ca="1">IFERROR(AVERAGEIF('RAW DATA'!$C$2:$GL$502,'DATA CLEANING'!$B12,'RAW DATA'!AE$2:AE$502),"")</f>
        <v>138.86468333333335</v>
      </c>
      <c r="AE12">
        <f ca="1">IFERROR(AVERAGEIF('RAW DATA'!$C$2:$GL$502,'DATA CLEANING'!$B12,'RAW DATA'!AF$2:AF$502),"")</f>
        <v>139.73412499999998</v>
      </c>
      <c r="AF12">
        <f ca="1">IFERROR(AVERAGEIF('RAW DATA'!$C$2:$GL$502,'DATA CLEANING'!$B12,'RAW DATA'!AG$2:AG$502),"")</f>
        <v>143.54115000000004</v>
      </c>
      <c r="AG12">
        <f ca="1">IFERROR(AVERAGEIF('RAW DATA'!$C$2:$GL$502,'DATA CLEANING'!$B12,'RAW DATA'!AH$2:AH$502),"")</f>
        <v>150.74119166666665</v>
      </c>
      <c r="AH12">
        <f ca="1">IFERROR(AVERAGEIF('RAW DATA'!$C$2:$GL$502,'DATA CLEANING'!$B12,'RAW DATA'!AI$2:AI$502),"")</f>
        <v>161.10978333333335</v>
      </c>
      <c r="AI12">
        <f ca="1">IFERROR(AVERAGEIF('RAW DATA'!$C$2:$GL$502,'DATA CLEANING'!$B12,'RAW DATA'!AJ$2:AJ$502),"")</f>
        <v>165.19777500000001</v>
      </c>
      <c r="AJ12">
        <f ca="1">IFERROR(AVERAGEIF('RAW DATA'!$C$2:$GL$502,'DATA CLEANING'!$B12,'RAW DATA'!AK$2:AK$502),"")</f>
        <v>157.49364166666666</v>
      </c>
      <c r="AK12">
        <f ca="1">IFERROR(AVERAGEIF('RAW DATA'!$C$2:$GL$502,'DATA CLEANING'!$B12,'RAW DATA'!AL$2:AL$502),"")</f>
        <v>164.75333333333333</v>
      </c>
      <c r="AL12">
        <f ca="1">IFERROR(AVERAGEIF('RAW DATA'!$C$2:$GL$502,'DATA CLEANING'!$B12,'RAW DATA'!AM$2:AM$502),"")</f>
        <v>142.65267499999999</v>
      </c>
      <c r="AM12">
        <f ca="1">IFERROR(AVERAGEIF('RAW DATA'!$C$2:$GL$502,'DATA CLEANING'!$B12,'RAW DATA'!AN$2:AN$502),"")</f>
        <v>156.74719999999999</v>
      </c>
      <c r="AN12">
        <f ca="1">IFERROR(AVERAGEIF('RAW DATA'!$C$2:$GL$502,'DATA CLEANING'!$B12,'RAW DATA'!AO$2:AO$502),"")</f>
        <v>150.37070833333334</v>
      </c>
      <c r="AO12">
        <f ca="1">IFERROR(AVERAGEIF('RAW DATA'!$C$2:$GL$502,'DATA CLEANING'!$B12,'RAW DATA'!AP$2:AP$502),"")</f>
        <v>145.81920833333331</v>
      </c>
      <c r="AP12">
        <f ca="1">IFERROR(AVERAGEIF('RAW DATA'!$C$2:$GL$502,'DATA CLEANING'!$B12,'RAW DATA'!AQ$2:AQ$502),"")</f>
        <v>140.75187499999998</v>
      </c>
      <c r="AQ12">
        <f ca="1">IFERROR(AVERAGEIF('RAW DATA'!$C$2:$GL$502,'DATA CLEANING'!$B12,'RAW DATA'!AR$2:AR$502),"")</f>
        <v>140.38111666666666</v>
      </c>
      <c r="AR12">
        <f ca="1">IFERROR(AVERAGEIF('RAW DATA'!$C$2:$GL$502,'DATA CLEANING'!$B12,'RAW DATA'!AS$2:AS$502),"")</f>
        <v>147.60859999999997</v>
      </c>
      <c r="AS12">
        <f ca="1">IFERROR(AVERAGEIF('RAW DATA'!$C$2:$GL$502,'DATA CLEANING'!$B12,'RAW DATA'!AT$2:AT$502),"")</f>
        <v>153.43678333333332</v>
      </c>
      <c r="AT12">
        <f ca="1">IFERROR(AVERAGEIF('RAW DATA'!$C$2:$GL$502,'DATA CLEANING'!$B12,'RAW DATA'!AU$2:AU$502),"")</f>
        <v>144.83214999999998</v>
      </c>
      <c r="AU12">
        <f ca="1">IFERROR(AVERAGEIF('RAW DATA'!$C$2:$GL$502,'DATA CLEANING'!$B12,'RAW DATA'!AV$2:AV$502),"")</f>
        <v>138.21031666666664</v>
      </c>
      <c r="AV12">
        <f ca="1">IFERROR(AVERAGEIF('RAW DATA'!$C$2:$GL$502,'DATA CLEANING'!$B12,'RAW DATA'!AW$2:AW$502),"")</f>
        <v>150.32908333333333</v>
      </c>
      <c r="AW12">
        <f ca="1">IFERROR(AVERAGEIF('RAW DATA'!$C$2:$GL$502,'DATA CLEANING'!$B12,'RAW DATA'!AX$2:AX$502),"")</f>
        <v>165.44993333333332</v>
      </c>
      <c r="AX12">
        <f ca="1">IFERROR(AVERAGEIF('RAW DATA'!$C$2:$GL$502,'DATA CLEANING'!$B12,'RAW DATA'!AY$2:AY$502),"")</f>
        <v>171.52407500000001</v>
      </c>
      <c r="AY12">
        <f ca="1">IFERROR(AVERAGEIF('RAW DATA'!$C$2:$GL$502,'DATA CLEANING'!$B12,'RAW DATA'!AZ$2:AZ$502),"")</f>
        <v>161.42340833333333</v>
      </c>
      <c r="AZ12">
        <f ca="1">IFERROR(AVERAGEIF('RAW DATA'!$C$2:$GL$502,'DATA CLEANING'!$B12,'RAW DATA'!BA$2:BA$502),"")</f>
        <v>152.89833333333331</v>
      </c>
      <c r="BA12">
        <f ca="1">IFERROR(AVERAGEIF('RAW DATA'!$C$2:$GL$502,'DATA CLEANING'!$B12,'RAW DATA'!BB$2:BB$502),"")</f>
        <v>139.99482499999999</v>
      </c>
      <c r="BB12">
        <f ca="1">IFERROR(AVERAGEIF('RAW DATA'!$C$2:$GL$502,'DATA CLEANING'!$B12,'RAW DATA'!BC$2:BC$502),"")</f>
        <v>165.738675</v>
      </c>
      <c r="BC12">
        <f ca="1">IFERROR(AVERAGEIF('RAW DATA'!$C$2:$GL$502,'DATA CLEANING'!$B12,'RAW DATA'!BD$2:BD$502),"")</f>
        <v>173.89768333333333</v>
      </c>
      <c r="BD12">
        <f ca="1">IFERROR(AVERAGEIF('RAW DATA'!$C$2:$GL$502,'DATA CLEANING'!$B12,'RAW DATA'!BE$2:BE$502),"")</f>
        <v>163.79834166666669</v>
      </c>
      <c r="BE12">
        <f ca="1">IFERROR(AVERAGEIF('RAW DATA'!$C$2:$GL$502,'DATA CLEANING'!$B12,'RAW DATA'!BF$2:BF$502),"")</f>
        <v>172.61181666666667</v>
      </c>
      <c r="BF12">
        <f ca="1">IFERROR(AVERAGEIF('RAW DATA'!$C$2:$GL$502,'DATA CLEANING'!$B12,'RAW DATA'!BG$2:BG$502),"")</f>
        <v>174.17263333333335</v>
      </c>
      <c r="BG12">
        <f ca="1">IFERROR(AVERAGEIF('RAW DATA'!$C$2:$GL$502,'DATA CLEANING'!$B12,'RAW DATA'!BH$2:BH$502),"")</f>
        <v>171.41725833333331</v>
      </c>
      <c r="BH12">
        <f ca="1">IFERROR(AVERAGEIF('RAW DATA'!$C$2:$GL$502,'DATA CLEANING'!$B12,'RAW DATA'!BI$2:BI$502),"")</f>
        <v>171.61220000000003</v>
      </c>
      <c r="BI12">
        <f ca="1">IFERROR(AVERAGEIF('RAW DATA'!$C$2:$GL$502,'DATA CLEANING'!$B12,'RAW DATA'!BJ$2:BJ$502),"")</f>
        <v>189.77387499999998</v>
      </c>
      <c r="BJ12">
        <f ca="1">IFERROR(AVERAGEIF('RAW DATA'!$C$2:$GL$502,'DATA CLEANING'!$B12,'RAW DATA'!BK$2:BK$502),"")</f>
        <v>195.38530833333334</v>
      </c>
      <c r="BK12">
        <f ca="1">IFERROR(AVERAGEIF('RAW DATA'!$C$2:$GL$502,'DATA CLEANING'!$B12,'RAW DATA'!BL$2:BL$502),"")</f>
        <v>192.21747500000001</v>
      </c>
      <c r="BL12">
        <f ca="1">IFERROR(AVERAGEIF('RAW DATA'!$C$2:$GL$502,'DATA CLEANING'!$B12,'RAW DATA'!BM$2:BM$502),"")</f>
        <v>190.79745833333334</v>
      </c>
      <c r="BM12">
        <f ca="1">IFERROR(AVERAGEIF('RAW DATA'!$C$2:$GL$502,'DATA CLEANING'!$B12,'RAW DATA'!BN$2:BN$502),"")</f>
        <v>211.81988333333334</v>
      </c>
      <c r="BN12">
        <f ca="1">IFERROR(AVERAGEIF('RAW DATA'!$C$2:$GL$502,'DATA CLEANING'!$B12,'RAW DATA'!BO$2:BO$502),"")</f>
        <v>224.33007500000005</v>
      </c>
      <c r="BO12">
        <f ca="1">IFERROR(AVERAGEIF('RAW DATA'!$C$2:$GL$502,'DATA CLEANING'!$B12,'RAW DATA'!BP$2:BP$502),"")</f>
        <v>231.67062500000006</v>
      </c>
      <c r="BP12">
        <f ca="1">IFERROR(AVERAGEIF('RAW DATA'!$C$2:$GL$502,'DATA CLEANING'!$B12,'RAW DATA'!BQ$2:BQ$502),"")</f>
        <v>226.16704166666662</v>
      </c>
      <c r="BQ12">
        <f ca="1">IFERROR(AVERAGEIF('RAW DATA'!$C$2:$GL$502,'DATA CLEANING'!$B12,'RAW DATA'!BR$2:BR$502),"")</f>
        <v>233.38613333333333</v>
      </c>
      <c r="BR12">
        <f ca="1">IFERROR(AVERAGEIF('RAW DATA'!$C$2:$GL$502,'DATA CLEANING'!$B12,'RAW DATA'!BS$2:BS$502),"")</f>
        <v>231.63122499999997</v>
      </c>
      <c r="BS12">
        <f ca="1">IFERROR(AVERAGEIF('RAW DATA'!$C$2:$GL$502,'DATA CLEANING'!$B12,'RAW DATA'!BT$2:BT$502),"")</f>
        <v>221.31389166666665</v>
      </c>
      <c r="BT12">
        <f ca="1">IFERROR(AVERAGEIF('RAW DATA'!$C$2:$GL$502,'DATA CLEANING'!$B12,'RAW DATA'!BU$2:BU$502),"")</f>
        <v>241.64669166666667</v>
      </c>
      <c r="BU12">
        <f ca="1">IFERROR(AVERAGEIF('RAW DATA'!$C$2:$GL$502,'DATA CLEANING'!$B12,'RAW DATA'!BV$2:BV$502),"")</f>
        <v>228.36069999999998</v>
      </c>
      <c r="BV12">
        <f ca="1">IFERROR(AVERAGEIF('RAW DATA'!$C$2:$GL$502,'DATA CLEANING'!$B12,'RAW DATA'!BW$2:BW$502),"")</f>
        <v>258.84070000000003</v>
      </c>
      <c r="BW12">
        <f ca="1">IFERROR(AVERAGEIF('RAW DATA'!$C$2:$GL$502,'DATA CLEANING'!$B12,'RAW DATA'!BX$2:BX$502),"")</f>
        <v>238.15726666666663</v>
      </c>
      <c r="BX12">
        <f ca="1">IFERROR(AVERAGEIF('RAW DATA'!$C$2:$GL$502,'DATA CLEANING'!$B12,'RAW DATA'!BY$2:BY$502),"")</f>
        <v>247.0226083333333</v>
      </c>
      <c r="BY12">
        <f ca="1">IFERROR(AVERAGEIF('RAW DATA'!$C$2:$GL$502,'DATA CLEANING'!$B12,'RAW DATA'!BZ$2:BZ$502),"")</f>
        <v>255.58353333333335</v>
      </c>
      <c r="BZ12">
        <f ca="1">IFERROR(AVERAGEIF('RAW DATA'!$C$2:$GL$502,'DATA CLEANING'!$B12,'RAW DATA'!CA$2:CA$502),"")</f>
        <v>248.13810833333335</v>
      </c>
      <c r="CA12">
        <f ca="1">IFERROR(AVERAGEIF('RAW DATA'!$C$2:$GL$502,'DATA CLEANING'!$B12,'RAW DATA'!CB$2:CB$502),"")</f>
        <v>248.56581666666662</v>
      </c>
      <c r="CB12">
        <f ca="1">IFERROR(AVERAGEIF('RAW DATA'!$C$2:$GL$502,'DATA CLEANING'!$B12,'RAW DATA'!CC$2:CC$502),"")</f>
        <v>238.97680000000003</v>
      </c>
      <c r="CC12">
        <f ca="1">IFERROR(AVERAGEIF('RAW DATA'!$C$2:$GL$502,'DATA CLEANING'!$B12,'RAW DATA'!CD$2:CD$502),"")</f>
        <v>255.33579999999998</v>
      </c>
      <c r="CD12">
        <f ca="1">IFERROR(AVERAGEIF('RAW DATA'!$C$2:$GL$502,'DATA CLEANING'!$B12,'RAW DATA'!CE$2:CE$502),"")</f>
        <v>249.56355833333336</v>
      </c>
      <c r="CE12">
        <f ca="1">IFERROR(AVERAGEIF('RAW DATA'!$C$2:$GL$502,'DATA CLEANING'!$B12,'RAW DATA'!CF$2:CF$502),"")</f>
        <v>239.86134166666668</v>
      </c>
      <c r="CF12">
        <f ca="1">IFERROR(AVERAGEIF('RAW DATA'!$C$2:$GL$502,'DATA CLEANING'!$B12,'RAW DATA'!CG$2:CG$502),"")</f>
        <v>271.86194166666672</v>
      </c>
      <c r="CG12">
        <f ca="1">IFERROR(AVERAGEIF('RAW DATA'!$C$2:$GL$502,'DATA CLEANING'!$B12,'RAW DATA'!CH$2:CH$502),"")</f>
        <v>274.04817499999996</v>
      </c>
      <c r="CH12">
        <f ca="1">IFERROR(AVERAGEIF('RAW DATA'!$C$2:$GL$502,'DATA CLEANING'!$B12,'RAW DATA'!CI$2:CI$502),"")</f>
        <v>267.19614999999999</v>
      </c>
      <c r="CI12">
        <f ca="1">IFERROR(AVERAGEIF('RAW DATA'!$C$2:$GL$502,'DATA CLEANING'!$B12,'RAW DATA'!CJ$2:CJ$502),"")</f>
        <v>262.88155833333332</v>
      </c>
      <c r="CJ12">
        <f ca="1">IFERROR(AVERAGEIF('RAW DATA'!$C$2:$GL$502,'DATA CLEANING'!$B12,'RAW DATA'!CK$2:CK$502),"")</f>
        <v>246.9389166666667</v>
      </c>
      <c r="CK12">
        <f ca="1">IFERROR(AVERAGEIF('RAW DATA'!$C$2:$GL$502,'DATA CLEANING'!$B12,'RAW DATA'!CL$2:CL$502),"")</f>
        <v>240.73815000000002</v>
      </c>
      <c r="CL12">
        <f ca="1">IFERROR(AVERAGEIF('RAW DATA'!$C$2:$GL$502,'DATA CLEANING'!$B12,'RAW DATA'!CM$2:CM$502),"")</f>
        <v>253.85498333333331</v>
      </c>
      <c r="CM12">
        <f ca="1">IFERROR(AVERAGEIF('RAW DATA'!$C$2:$GL$502,'DATA CLEANING'!$B12,'RAW DATA'!CN$2:CN$502),"")</f>
        <v>241.15817500000006</v>
      </c>
      <c r="CN12">
        <f ca="1">IFERROR(AVERAGEIF('RAW DATA'!$C$2:$GL$502,'DATA CLEANING'!$B12,'RAW DATA'!CO$2:CO$502),"")</f>
        <v>250.00661666666667</v>
      </c>
      <c r="CO12">
        <f ca="1">IFERROR(AVERAGEIF('RAW DATA'!$C$2:$GL$502,'DATA CLEANING'!$B12,'RAW DATA'!CP$2:CP$502),"")</f>
        <v>253.34166666666661</v>
      </c>
      <c r="CP12">
        <f ca="1">IFERROR(AVERAGEIF('RAW DATA'!$C$2:$GL$502,'DATA CLEANING'!$B12,'RAW DATA'!CQ$2:CQ$502),"")</f>
        <v>245.61999999999998</v>
      </c>
      <c r="CQ12">
        <f ca="1">IFERROR(AVERAGEIF('RAW DATA'!$C$2:$GL$502,'DATA CLEANING'!$B12,'RAW DATA'!CR$2:CR$502),"")</f>
        <v>247.32833333333338</v>
      </c>
      <c r="CR12">
        <f ca="1">IFERROR(AVERAGEIF('RAW DATA'!$C$2:$GL$502,'DATA CLEANING'!$B12,'RAW DATA'!CS$2:CS$502),"")</f>
        <v>254.04749999999999</v>
      </c>
      <c r="CS12">
        <f ca="1">IFERROR(AVERAGEIF('RAW DATA'!$C$2:$GL$502,'DATA CLEANING'!$B12,'RAW DATA'!CT$2:CT$502),"")</f>
        <v>260.91250000000002</v>
      </c>
      <c r="CT12">
        <f ca="1">IFERROR(AVERAGEIF('RAW DATA'!$C$2:$GL$502,'DATA CLEANING'!$B12,'RAW DATA'!CU$2:CU$502),"")</f>
        <v>263.56833333333338</v>
      </c>
      <c r="CU12">
        <f ca="1">IFERROR(AVERAGEIF('RAW DATA'!$C$2:$GL$502,'DATA CLEANING'!$B12,'RAW DATA'!CV$2:CV$502),"")</f>
        <v>259.40916666666664</v>
      </c>
      <c r="CV12">
        <f ca="1">IFERROR(AVERAGEIF('RAW DATA'!$C$2:$GL$502,'DATA CLEANING'!$B12,'RAW DATA'!CW$2:CW$502),"")</f>
        <v>264.53916666666663</v>
      </c>
      <c r="CW12">
        <f ca="1">IFERROR(AVERAGEIF('RAW DATA'!$C$2:$GL$502,'DATA CLEANING'!$B12,'RAW DATA'!CX$2:CX$502),"")</f>
        <v>274.81916666666672</v>
      </c>
      <c r="CX12">
        <f ca="1">IFERROR(AVERAGEIF('RAW DATA'!$C$2:$GL$502,'DATA CLEANING'!$B12,'RAW DATA'!CY$2:CY$502),"")</f>
        <v>259.42416666666662</v>
      </c>
      <c r="CY12">
        <f ca="1">IFERROR(AVERAGEIF('RAW DATA'!$C$2:$GL$502,'DATA CLEANING'!$B12,'RAW DATA'!CZ$2:CZ$502),"")</f>
        <v>266.32583333333326</v>
      </c>
      <c r="CZ12">
        <f ca="1">IFERROR(AVERAGEIF('RAW DATA'!$C$2:$GL$502,'DATA CLEANING'!$B12,'RAW DATA'!DA$2:DA$502),"")</f>
        <v>263.59750000000003</v>
      </c>
      <c r="DA12">
        <f ca="1">IFERROR(AVERAGEIF('RAW DATA'!$C$2:$GL$502,'DATA CLEANING'!$B12,'RAW DATA'!DB$2:DB$502),"")</f>
        <v>280.68</v>
      </c>
      <c r="DB12">
        <f ca="1">IFERROR(AVERAGEIF('RAW DATA'!$C$2:$GL$502,'DATA CLEANING'!$B12,'RAW DATA'!DC$2:DC$502),"")</f>
        <v>293.38083333333327</v>
      </c>
      <c r="DC12">
        <f ca="1">IFERROR(AVERAGEIF('RAW DATA'!$C$2:$GL$502,'DATA CLEANING'!$B12,'RAW DATA'!DD$2:DD$502),"")</f>
        <v>285.7233333333333</v>
      </c>
      <c r="DD12">
        <f ca="1">IFERROR(AVERAGEIF('RAW DATA'!$C$2:$GL$502,'DATA CLEANING'!$B12,'RAW DATA'!DE$2:DE$502),"")</f>
        <v>255.73333333333335</v>
      </c>
      <c r="DE12">
        <f ca="1">IFERROR(AVERAGEIF('RAW DATA'!$C$2:$GL$502,'DATA CLEANING'!$B12,'RAW DATA'!DF$2:DF$502),"")</f>
        <v>264.27499999999998</v>
      </c>
      <c r="DF12">
        <f ca="1">IFERROR(AVERAGEIF('RAW DATA'!$C$2:$GL$502,'DATA CLEANING'!$B12,'RAW DATA'!DG$2:DG$502),"")</f>
        <v>234.20250000000007</v>
      </c>
      <c r="DG12" t="str">
        <f ca="1">IFERROR(AVERAGEIF('RAW DATA'!$C$2:$GL$502,'DATA CLEANING'!$B12,'RAW DATA'!DH$2:DH$502),"")</f>
        <v/>
      </c>
      <c r="DH12" t="str">
        <f ca="1">IFERROR(AVERAGEIF('RAW DATA'!$C$2:$GL$502,'DATA CLEANING'!$B12,'RAW DATA'!DI$2:DI$502),"")</f>
        <v/>
      </c>
      <c r="DI12" t="str">
        <f ca="1">IFERROR(AVERAGEIF('RAW DATA'!$C$2:$GL$502,'DATA CLEANING'!$B12,'RAW DATA'!DJ$2:DJ$502),"")</f>
        <v/>
      </c>
      <c r="DJ12" t="str">
        <f ca="1">IFERROR(AVERAGEIF('RAW DATA'!$C$2:$GL$502,'DATA CLEANING'!$B12,'RAW DATA'!DK$2:DK$502),"")</f>
        <v/>
      </c>
      <c r="DK12" t="str">
        <f ca="1">IFERROR(AVERAGEIF('RAW DATA'!$C$2:$GL$502,'DATA CLEANING'!$B12,'RAW DATA'!DL$2:DL$502),"")</f>
        <v/>
      </c>
      <c r="DL12" t="str">
        <f ca="1">IFERROR(AVERAGEIF('RAW DATA'!$C$2:$GL$502,'DATA CLEANING'!$B12,'RAW DATA'!DM$2:DM$502),"")</f>
        <v/>
      </c>
      <c r="DM12" t="str">
        <f ca="1">IFERROR(AVERAGEIF('RAW DATA'!$C$2:$GL$502,'DATA CLEANING'!$B12,'RAW DATA'!DN$2:DN$502),"")</f>
        <v/>
      </c>
      <c r="DN12" t="str">
        <f ca="1">IFERROR(AVERAGEIF('RAW DATA'!$C$2:$GL$502,'DATA CLEANING'!$B12,'RAW DATA'!DO$2:DO$502),"")</f>
        <v/>
      </c>
      <c r="DO12" t="str">
        <f ca="1">IFERROR(AVERAGEIF('RAW DATA'!$C$2:$GL$502,'DATA CLEANING'!$B12,'RAW DATA'!DP$2:DP$502),"")</f>
        <v/>
      </c>
      <c r="DP12" t="str">
        <f ca="1">IFERROR(AVERAGEIF('RAW DATA'!$C$2:$GL$502,'DATA CLEANING'!$B12,'RAW DATA'!DQ$2:DQ$502),"")</f>
        <v/>
      </c>
      <c r="DQ12" t="str">
        <f ca="1">IFERROR(AVERAGEIF('RAW DATA'!$C$2:$GL$502,'DATA CLEANING'!$B12,'RAW DATA'!DR$2:DR$502),"")</f>
        <v/>
      </c>
      <c r="DR12" t="str">
        <f ca="1">IFERROR(AVERAGEIF('RAW DATA'!$C$2:$GL$502,'DATA CLEANING'!$B12,'RAW DATA'!DS$2:DS$502),"")</f>
        <v/>
      </c>
      <c r="DS12" t="str">
        <f ca="1">IFERROR(AVERAGEIF('RAW DATA'!$C$2:$GL$502,'DATA CLEANING'!$B12,'RAW DATA'!DT$2:DT$502),"")</f>
        <v/>
      </c>
      <c r="DT12" t="str">
        <f ca="1">IFERROR(AVERAGEIF('RAW DATA'!$C$2:$GL$502,'DATA CLEANING'!$B12,'RAW DATA'!DU$2:DU$502),"")</f>
        <v/>
      </c>
      <c r="DU12" t="str">
        <f ca="1">IFERROR(AVERAGEIF('RAW DATA'!$C$2:$GL$502,'DATA CLEANING'!$B12,'RAW DATA'!DV$2:DV$502),"")</f>
        <v/>
      </c>
      <c r="DV12" t="str">
        <f ca="1">IFERROR(AVERAGEIF('RAW DATA'!$C$2:$GL$502,'DATA CLEANING'!$B12,'RAW DATA'!DW$2:DW$502),"")</f>
        <v/>
      </c>
      <c r="DW12" t="str">
        <f ca="1">IFERROR(AVERAGEIF('RAW DATA'!$C$2:$GL$502,'DATA CLEANING'!$B12,'RAW DATA'!DX$2:DX$502),"")</f>
        <v/>
      </c>
      <c r="DX12" s="11" t="str">
        <f ca="1">IFERROR(AVERAGEIF('RAW DATA'!$C$2:$GL$502,'DATA CLEANING'!$B12,'RAW DATA'!DY$2:DY$502),"")</f>
        <v/>
      </c>
      <c r="DY12" s="11" t="str">
        <f ca="1">IFERROR(AVERAGEIF('RAW DATA'!$C$2:$GL$502,'DATA CLEANING'!$B12,'RAW DATA'!DZ$2:DZ$502),"")</f>
        <v/>
      </c>
      <c r="DZ12" s="11" t="str">
        <f ca="1">IFERROR(AVERAGEIF('RAW DATA'!$C$2:$GL$502,'DATA CLEANING'!$B12,'RAW DATA'!EA$2:EA$502),"")</f>
        <v/>
      </c>
      <c r="EA12" s="11" t="str">
        <f ca="1">IFERROR(AVERAGEIF('RAW DATA'!$C$2:$GL$502,'DATA CLEANING'!$B12,'RAW DATA'!EB$2:EB$502),"")</f>
        <v/>
      </c>
      <c r="EB12" s="11" t="str">
        <f ca="1">IFERROR(AVERAGEIF('RAW DATA'!$C$2:$GL$502,'DATA CLEANING'!$B12,'RAW DATA'!EC$2:EC$502),"")</f>
        <v/>
      </c>
      <c r="EC12" s="11" t="str">
        <f ca="1">IFERROR(AVERAGEIF('RAW DATA'!$C$2:$GL$502,'DATA CLEANING'!$B12,'RAW DATA'!ED$2:ED$502),"")</f>
        <v/>
      </c>
      <c r="ED12" s="11" t="str">
        <f ca="1">IFERROR(AVERAGEIF('RAW DATA'!$C$2:$GL$502,'DATA CLEANING'!$B12,'RAW DATA'!EE$2:EE$502),"")</f>
        <v/>
      </c>
      <c r="EE12" s="11" t="str">
        <f ca="1">IFERROR(AVERAGEIF('RAW DATA'!$C$2:$GL$502,'DATA CLEANING'!$B12,'RAW DATA'!EF$2:EF$502),"")</f>
        <v/>
      </c>
      <c r="EF12" s="11" t="str">
        <f ca="1">IFERROR(AVERAGEIF('RAW DATA'!$C$2:$GL$502,'DATA CLEANING'!$B12,'RAW DATA'!EG$2:EG$502),"")</f>
        <v/>
      </c>
      <c r="EG12" s="11" t="str">
        <f ca="1">IFERROR(AVERAGEIF('RAW DATA'!$C$2:$GL$502,'DATA CLEANING'!$B12,'RAW DATA'!EH$2:EH$502),"")</f>
        <v/>
      </c>
      <c r="EH12" s="11" t="str">
        <f ca="1">IFERROR(AVERAGEIF('RAW DATA'!$C$2:$GL$502,'DATA CLEANING'!$B12,'RAW DATA'!EI$2:EI$502),"")</f>
        <v/>
      </c>
      <c r="EI12" s="11" t="str">
        <f ca="1">IFERROR(AVERAGEIF('RAW DATA'!$C$2:$GL$502,'DATA CLEANING'!$B12,'RAW DATA'!EJ$2:EJ$502),"")</f>
        <v/>
      </c>
      <c r="EJ12" s="11" t="str">
        <f ca="1">IFERROR(AVERAGEIF('RAW DATA'!$C$2:$GL$502,'DATA CLEANING'!$B12,'RAW DATA'!EK$2:EK$502),"")</f>
        <v/>
      </c>
      <c r="EK12" s="11" t="str">
        <f ca="1">IFERROR(AVERAGEIF('RAW DATA'!$C$2:$GL$502,'DATA CLEANING'!$B12,'RAW DATA'!EL$2:EL$502),"")</f>
        <v/>
      </c>
      <c r="EL12" s="11" t="str">
        <f ca="1">IFERROR(AVERAGEIF('RAW DATA'!$C$2:$GL$502,'DATA CLEANING'!$B12,'RAW DATA'!EM$2:EM$502),"")</f>
        <v/>
      </c>
      <c r="EM12" s="11" t="str">
        <f ca="1">IFERROR(AVERAGEIF('RAW DATA'!$C$2:$GL$502,'DATA CLEANING'!$B12,'RAW DATA'!EN$2:EN$502),"")</f>
        <v/>
      </c>
      <c r="EN12" s="11" t="str">
        <f ca="1">IFERROR(AVERAGEIF('RAW DATA'!$C$2:$GL$502,'DATA CLEANING'!$B12,'RAW DATA'!EO$2:EO$502),"")</f>
        <v/>
      </c>
      <c r="EO12" s="11" t="str">
        <f ca="1">IFERROR(AVERAGEIF('RAW DATA'!$C$2:$GL$502,'DATA CLEANING'!$B12,'RAW DATA'!EP$2:EP$502),"")</f>
        <v/>
      </c>
      <c r="EP12" s="11" t="str">
        <f ca="1">IFERROR(AVERAGEIF('RAW DATA'!$C$2:$GL$502,'DATA CLEANING'!$B12,'RAW DATA'!EQ$2:EQ$502),"")</f>
        <v/>
      </c>
      <c r="EQ12" s="11" t="str">
        <f ca="1">IFERROR(AVERAGEIF('RAW DATA'!$C$2:$GL$502,'DATA CLEANING'!$B12,'RAW DATA'!ER$2:ER$502),"")</f>
        <v/>
      </c>
      <c r="ER12" s="11" t="str">
        <f ca="1">IFERROR(AVERAGEIF('RAW DATA'!$C$2:$GL$502,'DATA CLEANING'!$B12,'RAW DATA'!ES$2:ES$502),"")</f>
        <v/>
      </c>
      <c r="ES12" s="11" t="str">
        <f ca="1">IFERROR(AVERAGEIF('RAW DATA'!$C$2:$GL$502,'DATA CLEANING'!$B12,'RAW DATA'!ET$2:ET$502),"")</f>
        <v/>
      </c>
      <c r="ET12" s="11" t="str">
        <f ca="1">IFERROR(AVERAGEIF('RAW DATA'!$C$2:$GL$502,'DATA CLEANING'!$B12,'RAW DATA'!EU$2:EU$502),"")</f>
        <v/>
      </c>
      <c r="EU12" s="11" t="str">
        <f ca="1">IFERROR(AVERAGEIF('RAW DATA'!$C$2:$GL$502,'DATA CLEANING'!$B12,'RAW DATA'!EV$2:EV$502),"")</f>
        <v/>
      </c>
      <c r="EV12" s="11" t="str">
        <f ca="1">IFERROR(AVERAGEIF('RAW DATA'!$C$2:$GL$502,'DATA CLEANING'!$B12,'RAW DATA'!EW$2:EW$502),"")</f>
        <v/>
      </c>
      <c r="EW12" s="11" t="str">
        <f ca="1">IFERROR(AVERAGEIF('RAW DATA'!$C$2:$GL$502,'DATA CLEANING'!$B12,'RAW DATA'!EX$2:EX$502),"")</f>
        <v/>
      </c>
      <c r="EX12" s="11" t="str">
        <f ca="1">IFERROR(AVERAGEIF('RAW DATA'!$C$2:$GL$502,'DATA CLEANING'!$B12,'RAW DATA'!EY$2:EY$502),"")</f>
        <v/>
      </c>
      <c r="EY12" s="11" t="str">
        <f ca="1">IFERROR(AVERAGEIF('RAW DATA'!$C$2:$GL$502,'DATA CLEANING'!$B12,'RAW DATA'!EZ$2:EZ$502),"")</f>
        <v/>
      </c>
      <c r="EZ12" s="11" t="str">
        <f ca="1">IFERROR(AVERAGEIF('RAW DATA'!$C$2:$GL$502,'DATA CLEANING'!$B12,'RAW DATA'!FA$2:FA$502),"")</f>
        <v/>
      </c>
      <c r="FA12" s="11" t="str">
        <f ca="1">IFERROR(AVERAGEIF('RAW DATA'!$C$2:$GL$502,'DATA CLEANING'!$B12,'RAW DATA'!FB$2:FB$502),"")</f>
        <v/>
      </c>
      <c r="FB12" s="11" t="str">
        <f ca="1">IFERROR(AVERAGEIF('RAW DATA'!$C$2:$GL$502,'DATA CLEANING'!$B12,'RAW DATA'!FC$2:FC$502),"")</f>
        <v/>
      </c>
      <c r="FC12" s="11" t="str">
        <f ca="1">IFERROR(AVERAGEIF('RAW DATA'!$C$2:$GL$502,'DATA CLEANING'!$B12,'RAW DATA'!FD$2:FD$502),"")</f>
        <v/>
      </c>
      <c r="FD12" s="11" t="str">
        <f ca="1">IFERROR(AVERAGEIF('RAW DATA'!$C$2:$GL$502,'DATA CLEANING'!$B12,'RAW DATA'!FE$2:FE$502),"")</f>
        <v/>
      </c>
      <c r="FE12" s="11" t="str">
        <f ca="1">IFERROR(AVERAGEIF('RAW DATA'!$C$2:$GL$502,'DATA CLEANING'!$B12,'RAW DATA'!FF$2:FF$502),"")</f>
        <v/>
      </c>
      <c r="FF12" s="11" t="str">
        <f ca="1">IFERROR(AVERAGEIF('RAW DATA'!$C$2:$GL$502,'DATA CLEANING'!$B12,'RAW DATA'!FG$2:FG$502),"")</f>
        <v/>
      </c>
      <c r="FG12" s="11" t="str">
        <f ca="1">IFERROR(AVERAGEIF('RAW DATA'!$C$2:$GL$502,'DATA CLEANING'!$B12,'RAW DATA'!FH$2:FH$502),"")</f>
        <v/>
      </c>
      <c r="FH12" s="11" t="str">
        <f ca="1">IFERROR(AVERAGEIF('RAW DATA'!$C$2:$GL$502,'DATA CLEANING'!$B12,'RAW DATA'!FI$2:FI$502),"")</f>
        <v/>
      </c>
      <c r="FI12" s="11" t="str">
        <f ca="1">IFERROR(AVERAGEIF('RAW DATA'!$C$2:$GL$502,'DATA CLEANING'!$B12,'RAW DATA'!FJ$2:FJ$502),"")</f>
        <v/>
      </c>
      <c r="FJ12" s="11" t="str">
        <f ca="1">IFERROR(AVERAGEIF('RAW DATA'!$C$2:$GL$502,'DATA CLEANING'!$B12,'RAW DATA'!FK$2:FK$502),"")</f>
        <v/>
      </c>
      <c r="FK12" s="11" t="str">
        <f ca="1">IFERROR(AVERAGEIF('RAW DATA'!$C$2:$GL$502,'DATA CLEANING'!$B12,'RAW DATA'!FL$2:FL$502),"")</f>
        <v/>
      </c>
      <c r="FL12" s="11" t="str">
        <f ca="1">IFERROR(AVERAGEIF('RAW DATA'!$C$2:$GL$502,'DATA CLEANING'!$B12,'RAW DATA'!FM$2:FM$502),"")</f>
        <v/>
      </c>
      <c r="FM12" s="11" t="str">
        <f ca="1">IFERROR(AVERAGEIF('RAW DATA'!$C$2:$GL$502,'DATA CLEANING'!$B12,'RAW DATA'!FN$2:FN$502),"")</f>
        <v/>
      </c>
      <c r="FN12" s="11" t="str">
        <f ca="1">IFERROR(AVERAGEIF('RAW DATA'!$C$2:$GL$502,'DATA CLEANING'!$B12,'RAW DATA'!FO$2:FO$502),"")</f>
        <v/>
      </c>
      <c r="FO12" s="11" t="str">
        <f ca="1">IFERROR(AVERAGEIF('RAW DATA'!$C$2:$GL$502,'DATA CLEANING'!$B12,'RAW DATA'!FP$2:FP$502),"")</f>
        <v/>
      </c>
      <c r="FP12" s="11" t="str">
        <f ca="1">IFERROR(AVERAGEIF('RAW DATA'!$C$2:$GL$502,'DATA CLEANING'!$B12,'RAW DATA'!FQ$2:FQ$502),"")</f>
        <v/>
      </c>
      <c r="FQ12" s="11" t="str">
        <f ca="1">IFERROR(AVERAGEIF('RAW DATA'!$C$2:$GL$502,'DATA CLEANING'!$B12,'RAW DATA'!FR$2:FR$502),"")</f>
        <v/>
      </c>
      <c r="FR12" s="11" t="str">
        <f ca="1">IFERROR(AVERAGEIF('RAW DATA'!$C$2:$GL$502,'DATA CLEANING'!$B12,'RAW DATA'!FS$2:FS$502),"")</f>
        <v/>
      </c>
      <c r="FS12" s="11" t="str">
        <f ca="1">IFERROR(AVERAGEIF('RAW DATA'!$C$2:$GL$502,'DATA CLEANING'!$B12,'RAW DATA'!FT$2:FT$502),"")</f>
        <v/>
      </c>
      <c r="FT12" s="11" t="str">
        <f ca="1">IFERROR(AVERAGEIF('RAW DATA'!$C$2:$GL$502,'DATA CLEANING'!$B12,'RAW DATA'!FU$2:FU$502),"")</f>
        <v/>
      </c>
      <c r="FU12" s="11" t="str">
        <f ca="1">IFERROR(AVERAGEIF('RAW DATA'!$C$2:$GL$502,'DATA CLEANING'!$B12,'RAW DATA'!FV$2:FV$502),"")</f>
        <v/>
      </c>
      <c r="FV12" s="11" t="str">
        <f ca="1">IFERROR(AVERAGEIF('RAW DATA'!$C$2:$GL$502,'DATA CLEANING'!$B12,'RAW DATA'!FW$2:FW$502),"")</f>
        <v/>
      </c>
      <c r="FW12" s="11" t="str">
        <f ca="1">IFERROR(AVERAGEIF('RAW DATA'!$C$2:$GL$502,'DATA CLEANING'!$B12,'RAW DATA'!FX$2:FX$502),"")</f>
        <v/>
      </c>
      <c r="FX12" s="11" t="str">
        <f ca="1">IFERROR(AVERAGEIF('RAW DATA'!$C$2:$GL$502,'DATA CLEANING'!$B12,'RAW DATA'!FY$2:FY$502),"")</f>
        <v/>
      </c>
      <c r="FY12" s="11" t="str">
        <f ca="1">IFERROR(AVERAGEIF('RAW DATA'!$C$2:$GL$502,'DATA CLEANING'!$B12,'RAW DATA'!FZ$2:FZ$502),"")</f>
        <v/>
      </c>
      <c r="FZ12" s="11" t="str">
        <f ca="1">IFERROR(AVERAGEIF('RAW DATA'!$C$2:$GL$502,'DATA CLEANING'!$B12,'RAW DATA'!GA$2:GA$502),"")</f>
        <v/>
      </c>
      <c r="GA12" s="11" t="str">
        <f ca="1">IFERROR(AVERAGEIF('RAW DATA'!$C$2:$GL$502,'DATA CLEANING'!$B12,'RAW DATA'!GB$2:GB$502),"")</f>
        <v/>
      </c>
      <c r="GB12" s="11" t="str">
        <f ca="1">IFERROR(AVERAGEIF('RAW DATA'!$C$2:$GL$502,'DATA CLEANING'!$B12,'RAW DATA'!GC$2:GC$502),"")</f>
        <v/>
      </c>
      <c r="GC12" s="11" t="str">
        <f ca="1">IFERROR(AVERAGEIF('RAW DATA'!$C$2:$GL$502,'DATA CLEANING'!$B12,'RAW DATA'!GD$2:GD$502),"")</f>
        <v/>
      </c>
      <c r="GD12" s="11" t="str">
        <f ca="1">IFERROR(AVERAGEIF('RAW DATA'!$C$2:$GL$502,'DATA CLEANING'!$B12,'RAW DATA'!GE$2:GE$502),"")</f>
        <v/>
      </c>
      <c r="GE12" s="11" t="str">
        <f ca="1">IFERROR(AVERAGEIF('RAW DATA'!$C$2:$GL$502,'DATA CLEANING'!$B12,'RAW DATA'!GF$2:GF$502),"")</f>
        <v/>
      </c>
      <c r="GF12" s="11" t="str">
        <f ca="1">IFERROR(AVERAGEIF('RAW DATA'!$C$2:$GL$502,'DATA CLEANING'!$B12,'RAW DATA'!GG$2:GG$502),"")</f>
        <v/>
      </c>
      <c r="GG12" s="11" t="str">
        <f ca="1">IFERROR(AVERAGEIF('RAW DATA'!$C$2:$GL$502,'DATA CLEANING'!$B12,'RAW DATA'!GH$2:GH$502),"")</f>
        <v/>
      </c>
      <c r="GH12" s="11" t="str">
        <f ca="1">IFERROR(AVERAGEIF('RAW DATA'!$C$2:$GL$502,'DATA CLEANING'!$B12,'RAW DATA'!GI$2:GI$502),"")</f>
        <v/>
      </c>
      <c r="GI12" s="11" t="str">
        <f ca="1">IFERROR(AVERAGEIF('RAW DATA'!$C$2:$GL$502,'DATA CLEANING'!$B12,'RAW DATA'!GJ$2:GJ$502),"")</f>
        <v/>
      </c>
      <c r="GJ12" s="11" t="str">
        <f ca="1">IFERROR(AVERAGEIF('RAW DATA'!$C$2:$GL$502,'DATA CLEANING'!$B12,'RAW DATA'!GK$2:GK$502),"")</f>
        <v/>
      </c>
      <c r="GK12" s="11" t="str">
        <f ca="1">IFERROR(AVERAGEIF('RAW DATA'!$C$2:$GL$502,'DATA CLEANING'!$B12,'RAW DATA'!GL$2:GL$502),"")</f>
        <v/>
      </c>
    </row>
    <row r="13" spans="2:193" x14ac:dyDescent="0.55000000000000004">
      <c r="B13" t="s">
        <v>22</v>
      </c>
      <c r="C13">
        <f ca="1">IFERROR(AVERAGEIF('RAW DATA'!$C$2:$GL$502,'DATA CLEANING'!$B13,'RAW DATA'!D$2:D$502),"")</f>
        <v>158.95863000000003</v>
      </c>
      <c r="D13">
        <f ca="1">IFERROR(AVERAGEIF('RAW DATA'!$C$2:$GL$502,'DATA CLEANING'!$B13,'RAW DATA'!E$2:E$502),"")</f>
        <v>158.07783000000001</v>
      </c>
      <c r="E13">
        <f ca="1">IFERROR(AVERAGEIF('RAW DATA'!$C$2:$GL$502,'DATA CLEANING'!$B13,'RAW DATA'!F$2:F$502),"")</f>
        <v>167.28920000000002</v>
      </c>
      <c r="F13">
        <f ca="1">IFERROR(AVERAGEIF('RAW DATA'!$C$2:$GL$502,'DATA CLEANING'!$B13,'RAW DATA'!G$2:G$502),"")</f>
        <v>164.71119999999999</v>
      </c>
      <c r="G13">
        <f ca="1">IFERROR(AVERAGEIF('RAW DATA'!$C$2:$GL$502,'DATA CLEANING'!$B13,'RAW DATA'!H$2:H$502),"")</f>
        <v>166.97600000000006</v>
      </c>
      <c r="H13">
        <f ca="1">IFERROR(AVERAGEIF('RAW DATA'!$C$2:$GL$502,'DATA CLEANING'!$B13,'RAW DATA'!I$2:I$502),"")</f>
        <v>171.07360000000003</v>
      </c>
      <c r="I13">
        <f ca="1">IFERROR(AVERAGEIF('RAW DATA'!$C$2:$GL$502,'DATA CLEANING'!$B13,'RAW DATA'!J$2:J$502),"")</f>
        <v>180.14599999999996</v>
      </c>
      <c r="J13">
        <f ca="1">IFERROR(AVERAGEIF('RAW DATA'!$C$2:$GL$502,'DATA CLEANING'!$B13,'RAW DATA'!K$2:K$502),"")</f>
        <v>169.428</v>
      </c>
      <c r="K13">
        <f ca="1">IFERROR(AVERAGEIF('RAW DATA'!$C$2:$GL$502,'DATA CLEANING'!$B13,'RAW DATA'!L$2:L$502),"")</f>
        <v>169.31800000000001</v>
      </c>
      <c r="L13">
        <f ca="1">IFERROR(AVERAGEIF('RAW DATA'!$C$2:$GL$502,'DATA CLEANING'!$B13,'RAW DATA'!M$2:M$502),"")</f>
        <v>163.84060000000002</v>
      </c>
      <c r="M13">
        <f ca="1">IFERROR(AVERAGEIF('RAW DATA'!$C$2:$GL$502,'DATA CLEANING'!$B13,'RAW DATA'!N$2:N$502),"")</f>
        <v>173.96139999999997</v>
      </c>
      <c r="N13">
        <f ca="1">IFERROR(AVERAGEIF('RAW DATA'!$C$2:$GL$502,'DATA CLEANING'!$B13,'RAW DATA'!O$2:O$502),"")</f>
        <v>175.11820000000003</v>
      </c>
      <c r="O13">
        <f ca="1">IFERROR(AVERAGEIF('RAW DATA'!$C$2:$GL$502,'DATA CLEANING'!$B13,'RAW DATA'!P$2:P$502),"")</f>
        <v>169.96139999999997</v>
      </c>
      <c r="P13">
        <f ca="1">IFERROR(AVERAGEIF('RAW DATA'!$C$2:$GL$502,'DATA CLEANING'!$B13,'RAW DATA'!Q$2:Q$502),"")</f>
        <v>173.04919999999998</v>
      </c>
      <c r="Q13">
        <f ca="1">IFERROR(AVERAGEIF('RAW DATA'!$C$2:$GL$502,'DATA CLEANING'!$B13,'RAW DATA'!R$2:R$502),"")</f>
        <v>173.6524</v>
      </c>
      <c r="R13">
        <f ca="1">IFERROR(AVERAGEIF('RAW DATA'!$C$2:$GL$502,'DATA CLEANING'!$B13,'RAW DATA'!S$2:S$502),"")</f>
        <v>168.98420000000004</v>
      </c>
      <c r="S13">
        <f ca="1">IFERROR(AVERAGEIF('RAW DATA'!$C$2:$GL$502,'DATA CLEANING'!$B13,'RAW DATA'!T$2:T$502),"")</f>
        <v>162.85</v>
      </c>
      <c r="T13">
        <f ca="1">IFERROR(AVERAGEIF('RAW DATA'!$C$2:$GL$502,'DATA CLEANING'!$B13,'RAW DATA'!U$2:U$502),"")</f>
        <v>154.37719999999999</v>
      </c>
      <c r="U13">
        <f ca="1">IFERROR(AVERAGEIF('RAW DATA'!$C$2:$GL$502,'DATA CLEANING'!$B13,'RAW DATA'!V$2:V$502),"")</f>
        <v>146.06040000000002</v>
      </c>
      <c r="V13">
        <f ca="1">IFERROR(AVERAGEIF('RAW DATA'!$C$2:$GL$502,'DATA CLEANING'!$B13,'RAW DATA'!W$2:W$502),"")</f>
        <v>140.28020000000004</v>
      </c>
      <c r="W13">
        <f ca="1">IFERROR(AVERAGEIF('RAW DATA'!$C$2:$GL$502,'DATA CLEANING'!$B13,'RAW DATA'!X$2:X$502),"")</f>
        <v>153.03179999999998</v>
      </c>
      <c r="X13">
        <f ca="1">IFERROR(AVERAGEIF('RAW DATA'!$C$2:$GL$502,'DATA CLEANING'!$B13,'RAW DATA'!Y$2:Y$502),"")</f>
        <v>149.55419999999998</v>
      </c>
      <c r="Y13">
        <f ca="1">IFERROR(AVERAGEIF('RAW DATA'!$C$2:$GL$502,'DATA CLEANING'!$B13,'RAW DATA'!Z$2:Z$502),"")</f>
        <v>166.77579999999998</v>
      </c>
      <c r="Z13">
        <f ca="1">IFERROR(AVERAGEIF('RAW DATA'!$C$2:$GL$502,'DATA CLEANING'!$B13,'RAW DATA'!AA$2:AA$502),"")</f>
        <v>173.00700000000001</v>
      </c>
      <c r="AA13">
        <f ca="1">IFERROR(AVERAGEIF('RAW DATA'!$C$2:$GL$502,'DATA CLEANING'!$B13,'RAW DATA'!AB$2:AB$502),"")</f>
        <v>184.69699999999997</v>
      </c>
      <c r="AB13">
        <f ca="1">IFERROR(AVERAGEIF('RAW DATA'!$C$2:$GL$502,'DATA CLEANING'!$B13,'RAW DATA'!AC$2:AC$502),"")</f>
        <v>166.04660000000001</v>
      </c>
      <c r="AC13">
        <f ca="1">IFERROR(AVERAGEIF('RAW DATA'!$C$2:$GL$502,'DATA CLEANING'!$B13,'RAW DATA'!AD$2:AD$502),"")</f>
        <v>164.1454</v>
      </c>
      <c r="AD13">
        <f ca="1">IFERROR(AVERAGEIF('RAW DATA'!$C$2:$GL$502,'DATA CLEANING'!$B13,'RAW DATA'!AE$2:AE$502),"")</f>
        <v>168.59799999999998</v>
      </c>
      <c r="AE13">
        <f ca="1">IFERROR(AVERAGEIF('RAW DATA'!$C$2:$GL$502,'DATA CLEANING'!$B13,'RAW DATA'!AF$2:AF$502),"")</f>
        <v>172.18320000000003</v>
      </c>
      <c r="AF13">
        <f ca="1">IFERROR(AVERAGEIF('RAW DATA'!$C$2:$GL$502,'DATA CLEANING'!$B13,'RAW DATA'!AG$2:AG$502),"")</f>
        <v>176.28380000000001</v>
      </c>
      <c r="AG13">
        <f ca="1">IFERROR(AVERAGEIF('RAW DATA'!$C$2:$GL$502,'DATA CLEANING'!$B13,'RAW DATA'!AH$2:AH$502),"")</f>
        <v>185.26479999999998</v>
      </c>
      <c r="AH13">
        <f ca="1">IFERROR(AVERAGEIF('RAW DATA'!$C$2:$GL$502,'DATA CLEANING'!$B13,'RAW DATA'!AI$2:AI$502),"")</f>
        <v>199.35560000000001</v>
      </c>
      <c r="AI13">
        <f ca="1">IFERROR(AVERAGEIF('RAW DATA'!$C$2:$GL$502,'DATA CLEANING'!$B13,'RAW DATA'!AJ$2:AJ$502),"")</f>
        <v>204.86859999999996</v>
      </c>
      <c r="AJ13">
        <f ca="1">IFERROR(AVERAGEIF('RAW DATA'!$C$2:$GL$502,'DATA CLEANING'!$B13,'RAW DATA'!AK$2:AK$502),"")</f>
        <v>189.75980000000001</v>
      </c>
      <c r="AK13">
        <f ca="1">IFERROR(AVERAGEIF('RAW DATA'!$C$2:$GL$502,'DATA CLEANING'!$B13,'RAW DATA'!AL$2:AL$502),"")</f>
        <v>200.45459999999997</v>
      </c>
      <c r="AL13">
        <f ca="1">IFERROR(AVERAGEIF('RAW DATA'!$C$2:$GL$502,'DATA CLEANING'!$B13,'RAW DATA'!AM$2:AM$502),"")</f>
        <v>194.1018</v>
      </c>
      <c r="AM13">
        <f ca="1">IFERROR(AVERAGEIF('RAW DATA'!$C$2:$GL$502,'DATA CLEANING'!$B13,'RAW DATA'!AN$2:AN$502),"")</f>
        <v>202.95400000000001</v>
      </c>
      <c r="AN13">
        <f ca="1">IFERROR(AVERAGEIF('RAW DATA'!$C$2:$GL$502,'DATA CLEANING'!$B13,'RAW DATA'!AO$2:AO$502),"")</f>
        <v>219.34299999999999</v>
      </c>
      <c r="AO13">
        <f ca="1">IFERROR(AVERAGEIF('RAW DATA'!$C$2:$GL$502,'DATA CLEANING'!$B13,'RAW DATA'!AP$2:AP$502),"")</f>
        <v>234.85119999999998</v>
      </c>
      <c r="AP13">
        <f ca="1">IFERROR(AVERAGEIF('RAW DATA'!$C$2:$GL$502,'DATA CLEANING'!$B13,'RAW DATA'!AQ$2:AQ$502),"")</f>
        <v>237.56000000000003</v>
      </c>
      <c r="AQ13">
        <f ca="1">IFERROR(AVERAGEIF('RAW DATA'!$C$2:$GL$502,'DATA CLEANING'!$B13,'RAW DATA'!AR$2:AR$502),"")</f>
        <v>229.76460000000003</v>
      </c>
      <c r="AR13">
        <f ca="1">IFERROR(AVERAGEIF('RAW DATA'!$C$2:$GL$502,'DATA CLEANING'!$B13,'RAW DATA'!AS$2:AS$502),"")</f>
        <v>243.37299999999999</v>
      </c>
      <c r="AS13">
        <f ca="1">IFERROR(AVERAGEIF('RAW DATA'!$C$2:$GL$502,'DATA CLEANING'!$B13,'RAW DATA'!AT$2:AT$502),"")</f>
        <v>249.11519999999996</v>
      </c>
      <c r="AT13">
        <f ca="1">IFERROR(AVERAGEIF('RAW DATA'!$C$2:$GL$502,'DATA CLEANING'!$B13,'RAW DATA'!AU$2:AU$502),"")</f>
        <v>235.72560000000004</v>
      </c>
      <c r="AU13">
        <f ca="1">IFERROR(AVERAGEIF('RAW DATA'!$C$2:$GL$502,'DATA CLEANING'!$B13,'RAW DATA'!AV$2:AV$502),"")</f>
        <v>238.67379999999997</v>
      </c>
      <c r="AV13">
        <f ca="1">IFERROR(AVERAGEIF('RAW DATA'!$C$2:$GL$502,'DATA CLEANING'!$B13,'RAW DATA'!AW$2:AW$502),"")</f>
        <v>247.87640000000005</v>
      </c>
      <c r="AW13">
        <f ca="1">IFERROR(AVERAGEIF('RAW DATA'!$C$2:$GL$502,'DATA CLEANING'!$B13,'RAW DATA'!AX$2:AX$502),"")</f>
        <v>253.17080000000001</v>
      </c>
      <c r="AX13">
        <f ca="1">IFERROR(AVERAGEIF('RAW DATA'!$C$2:$GL$502,'DATA CLEANING'!$B13,'RAW DATA'!AY$2:AY$502),"")</f>
        <v>255.83980000000003</v>
      </c>
      <c r="AY13">
        <f ca="1">IFERROR(AVERAGEIF('RAW DATA'!$C$2:$GL$502,'DATA CLEANING'!$B13,'RAW DATA'!AZ$2:AZ$502),"")</f>
        <v>241.459</v>
      </c>
      <c r="AZ13">
        <f ca="1">IFERROR(AVERAGEIF('RAW DATA'!$C$2:$GL$502,'DATA CLEANING'!$B13,'RAW DATA'!BA$2:BA$502),"")</f>
        <v>229.56219999999999</v>
      </c>
      <c r="BA13">
        <f ca="1">IFERROR(AVERAGEIF('RAW DATA'!$C$2:$GL$502,'DATA CLEANING'!$B13,'RAW DATA'!BB$2:BB$502),"")</f>
        <v>182.31700000000001</v>
      </c>
      <c r="BB13">
        <f ca="1">IFERROR(AVERAGEIF('RAW DATA'!$C$2:$GL$502,'DATA CLEANING'!$B13,'RAW DATA'!BC$2:BC$502),"")</f>
        <v>222.60660000000001</v>
      </c>
      <c r="BC13">
        <f ca="1">IFERROR(AVERAGEIF('RAW DATA'!$C$2:$GL$502,'DATA CLEANING'!$B13,'RAW DATA'!BD$2:BD$502),"")</f>
        <v>248.90440000000004</v>
      </c>
      <c r="BD13">
        <f ca="1">IFERROR(AVERAGEIF('RAW DATA'!$C$2:$GL$502,'DATA CLEANING'!$B13,'RAW DATA'!BE$2:BE$502),"")</f>
        <v>244.05380000000005</v>
      </c>
      <c r="BE13">
        <f ca="1">IFERROR(AVERAGEIF('RAW DATA'!$C$2:$GL$502,'DATA CLEANING'!$B13,'RAW DATA'!BF$2:BF$502),"")</f>
        <v>262.03279999999995</v>
      </c>
      <c r="BF13">
        <f ca="1">IFERROR(AVERAGEIF('RAW DATA'!$C$2:$GL$502,'DATA CLEANING'!$B13,'RAW DATA'!BG$2:BG$502),"")</f>
        <v>269.72659999999996</v>
      </c>
      <c r="BG13">
        <f ca="1">IFERROR(AVERAGEIF('RAW DATA'!$C$2:$GL$502,'DATA CLEANING'!$B13,'RAW DATA'!BH$2:BH$502),"")</f>
        <v>264.7088</v>
      </c>
      <c r="BH13">
        <f ca="1">IFERROR(AVERAGEIF('RAW DATA'!$C$2:$GL$502,'DATA CLEANING'!$B13,'RAW DATA'!BI$2:BI$502),"")</f>
        <v>252.91919999999999</v>
      </c>
      <c r="BI13">
        <f ca="1">IFERROR(AVERAGEIF('RAW DATA'!$C$2:$GL$502,'DATA CLEANING'!$B13,'RAW DATA'!BJ$2:BJ$502),"")</f>
        <v>265.50020000000006</v>
      </c>
      <c r="BJ13">
        <f ca="1">IFERROR(AVERAGEIF('RAW DATA'!$C$2:$GL$502,'DATA CLEANING'!$B13,'RAW DATA'!BK$2:BK$502),"")</f>
        <v>272.75560000000002</v>
      </c>
      <c r="BK13">
        <f ca="1">IFERROR(AVERAGEIF('RAW DATA'!$C$2:$GL$502,'DATA CLEANING'!$B13,'RAW DATA'!BL$2:BL$502),"")</f>
        <v>265.9128</v>
      </c>
      <c r="BL13">
        <f ca="1">IFERROR(AVERAGEIF('RAW DATA'!$C$2:$GL$502,'DATA CLEANING'!$B13,'RAW DATA'!BM$2:BM$502),"")</f>
        <v>275.81020000000001</v>
      </c>
      <c r="BM13">
        <f ca="1">IFERROR(AVERAGEIF('RAW DATA'!$C$2:$GL$502,'DATA CLEANING'!$B13,'RAW DATA'!BN$2:BN$502),"")</f>
        <v>316.01560000000001</v>
      </c>
      <c r="BN13">
        <f ca="1">IFERROR(AVERAGEIF('RAW DATA'!$C$2:$GL$502,'DATA CLEANING'!$B13,'RAW DATA'!BO$2:BO$502),"")</f>
        <v>333.22899999999993</v>
      </c>
      <c r="BO13">
        <f ca="1">IFERROR(AVERAGEIF('RAW DATA'!$C$2:$GL$502,'DATA CLEANING'!$B13,'RAW DATA'!BP$2:BP$502),"")</f>
        <v>323.98699999999997</v>
      </c>
      <c r="BP13">
        <f ca="1">IFERROR(AVERAGEIF('RAW DATA'!$C$2:$GL$502,'DATA CLEANING'!$B13,'RAW DATA'!BQ$2:BQ$502),"")</f>
        <v>336.58820000000003</v>
      </c>
      <c r="BQ13">
        <f ca="1">IFERROR(AVERAGEIF('RAW DATA'!$C$2:$GL$502,'DATA CLEANING'!$B13,'RAW DATA'!BR$2:BR$502),"")</f>
        <v>353.15660000000003</v>
      </c>
      <c r="BR13">
        <f ca="1">IFERROR(AVERAGEIF('RAW DATA'!$C$2:$GL$502,'DATA CLEANING'!$B13,'RAW DATA'!BS$2:BS$502),"")</f>
        <v>349.99000000000007</v>
      </c>
      <c r="BS13">
        <f ca="1">IFERROR(AVERAGEIF('RAW DATA'!$C$2:$GL$502,'DATA CLEANING'!$B13,'RAW DATA'!BT$2:BT$502),"")</f>
        <v>362.11520000000002</v>
      </c>
      <c r="BT13">
        <f ca="1">IFERROR(AVERAGEIF('RAW DATA'!$C$2:$GL$502,'DATA CLEANING'!$B13,'RAW DATA'!BU$2:BU$502),"")</f>
        <v>383.48540000000003</v>
      </c>
      <c r="BU13">
        <f ca="1">IFERROR(AVERAGEIF('RAW DATA'!$C$2:$GL$502,'DATA CLEANING'!$B13,'RAW DATA'!BV$2:BV$502),"")</f>
        <v>392.67660000000001</v>
      </c>
      <c r="BV13">
        <f ca="1">IFERROR(AVERAGEIF('RAW DATA'!$C$2:$GL$502,'DATA CLEANING'!$B13,'RAW DATA'!BW$2:BW$502),"")</f>
        <v>432.2879999999999</v>
      </c>
      <c r="BW13">
        <f ca="1">IFERROR(AVERAGEIF('RAW DATA'!$C$2:$GL$502,'DATA CLEANING'!$B13,'RAW DATA'!BX$2:BX$502),"")</f>
        <v>399.59820000000002</v>
      </c>
      <c r="BX13">
        <f ca="1">IFERROR(AVERAGEIF('RAW DATA'!$C$2:$GL$502,'DATA CLEANING'!$B13,'RAW DATA'!BY$2:BY$502),"")</f>
        <v>380.30380000000002</v>
      </c>
      <c r="BY13">
        <f ca="1">IFERROR(AVERAGEIF('RAW DATA'!$C$2:$GL$502,'DATA CLEANING'!$B13,'RAW DATA'!BZ$2:BZ$502),"")</f>
        <v>399.09440000000006</v>
      </c>
      <c r="BZ13">
        <f ca="1">IFERROR(AVERAGEIF('RAW DATA'!$C$2:$GL$502,'DATA CLEANING'!$B13,'RAW DATA'!CA$2:CA$502),"")</f>
        <v>380.56399999999996</v>
      </c>
      <c r="CA13">
        <f ca="1">IFERROR(AVERAGEIF('RAW DATA'!$C$2:$GL$502,'DATA CLEANING'!$B13,'RAW DATA'!CB$2:CB$502),"")</f>
        <v>395.62919999999997</v>
      </c>
      <c r="CB13">
        <f ca="1">IFERROR(AVERAGEIF('RAW DATA'!$C$2:$GL$502,'DATA CLEANING'!$B13,'RAW DATA'!CC$2:CC$502),"")</f>
        <v>391.04899999999998</v>
      </c>
      <c r="CC13">
        <f ca="1">IFERROR(AVERAGEIF('RAW DATA'!$C$2:$GL$502,'DATA CLEANING'!$B13,'RAW DATA'!CD$2:CD$502),"")</f>
        <v>405.20759999999996</v>
      </c>
      <c r="CD13">
        <f ca="1">IFERROR(AVERAGEIF('RAW DATA'!$C$2:$GL$502,'DATA CLEANING'!$B13,'RAW DATA'!CE$2:CE$502),"")</f>
        <v>403.59200000000004</v>
      </c>
      <c r="CE13">
        <f ca="1">IFERROR(AVERAGEIF('RAW DATA'!$C$2:$GL$502,'DATA CLEANING'!$B13,'RAW DATA'!CF$2:CF$502),"")</f>
        <v>398.94559999999996</v>
      </c>
      <c r="CF13">
        <f ca="1">IFERROR(AVERAGEIF('RAW DATA'!$C$2:$GL$502,'DATA CLEANING'!$B13,'RAW DATA'!CG$2:CG$502),"")</f>
        <v>458.32440000000008</v>
      </c>
      <c r="CG13">
        <f ca="1">IFERROR(AVERAGEIF('RAW DATA'!$C$2:$GL$502,'DATA CLEANING'!$B13,'RAW DATA'!CH$2:CH$502),"")</f>
        <v>480.02820000000003</v>
      </c>
      <c r="CH13">
        <f ca="1">IFERROR(AVERAGEIF('RAW DATA'!$C$2:$GL$502,'DATA CLEANING'!$B13,'RAW DATA'!CI$2:CI$502),"")</f>
        <v>463.46240000000006</v>
      </c>
      <c r="CI13">
        <f ca="1">IFERROR(AVERAGEIF('RAW DATA'!$C$2:$GL$502,'DATA CLEANING'!$B13,'RAW DATA'!CJ$2:CJ$502),"")</f>
        <v>464.61079999999993</v>
      </c>
      <c r="CJ13">
        <f ca="1">IFERROR(AVERAGEIF('RAW DATA'!$C$2:$GL$502,'DATA CLEANING'!$B13,'RAW DATA'!CK$2:CK$502),"")</f>
        <v>469.05820000000006</v>
      </c>
      <c r="CK13">
        <f ca="1">IFERROR(AVERAGEIF('RAW DATA'!$C$2:$GL$502,'DATA CLEANING'!$B13,'RAW DATA'!CL$2:CL$502),"")</f>
        <v>468.66879999999992</v>
      </c>
      <c r="CL13">
        <f ca="1">IFERROR(AVERAGEIF('RAW DATA'!$C$2:$GL$502,'DATA CLEANING'!$B13,'RAW DATA'!CM$2:CM$502),"")</f>
        <v>498.01900000000006</v>
      </c>
      <c r="CM13">
        <f ca="1">IFERROR(AVERAGEIF('RAW DATA'!$C$2:$GL$502,'DATA CLEANING'!$B13,'RAW DATA'!CN$2:CN$502),"")</f>
        <v>451.49980000000005</v>
      </c>
      <c r="CN13">
        <f ca="1">IFERROR(AVERAGEIF('RAW DATA'!$C$2:$GL$502,'DATA CLEANING'!$B13,'RAW DATA'!CO$2:CO$502),"")</f>
        <v>482.03950000000003</v>
      </c>
      <c r="CO13">
        <f ca="1">IFERROR(AVERAGEIF('RAW DATA'!$C$2:$GL$502,'DATA CLEANING'!$B13,'RAW DATA'!CP$2:CP$502),"")</f>
        <v>478.86679999999996</v>
      </c>
      <c r="CP13">
        <f ca="1">IFERROR(AVERAGEIF('RAW DATA'!$C$2:$GL$502,'DATA CLEANING'!$B13,'RAW DATA'!CQ$2:CQ$502),"")</f>
        <v>480.37999999999994</v>
      </c>
      <c r="CQ13">
        <f ca="1">IFERROR(AVERAGEIF('RAW DATA'!$C$2:$GL$502,'DATA CLEANING'!$B13,'RAW DATA'!CR$2:CR$502),"")</f>
        <v>468.08099999999996</v>
      </c>
      <c r="CR13">
        <f ca="1">IFERROR(AVERAGEIF('RAW DATA'!$C$2:$GL$502,'DATA CLEANING'!$B13,'RAW DATA'!CS$2:CS$502),"")</f>
        <v>457.40920000000006</v>
      </c>
      <c r="CS13">
        <f ca="1">IFERROR(AVERAGEIF('RAW DATA'!$C$2:$GL$502,'DATA CLEANING'!$B13,'RAW DATA'!CT$2:CT$502),"")</f>
        <v>486.81519999999989</v>
      </c>
      <c r="CT13">
        <f ca="1">IFERROR(AVERAGEIF('RAW DATA'!$C$2:$GL$502,'DATA CLEANING'!$B13,'RAW DATA'!CU$2:CU$502),"")</f>
        <v>496.80060000000003</v>
      </c>
      <c r="CU13">
        <f ca="1">IFERROR(AVERAGEIF('RAW DATA'!$C$2:$GL$502,'DATA CLEANING'!$B13,'RAW DATA'!CV$2:CV$502),"")</f>
        <v>522.06899999999996</v>
      </c>
      <c r="CV13">
        <f ca="1">IFERROR(AVERAGEIF('RAW DATA'!$C$2:$GL$502,'DATA CLEANING'!$B13,'RAW DATA'!CW$2:CW$502),"")</f>
        <v>567.05140000000006</v>
      </c>
      <c r="CW13">
        <f ca="1">IFERROR(AVERAGEIF('RAW DATA'!$C$2:$GL$502,'DATA CLEANING'!$B13,'RAW DATA'!CX$2:CX$502),"")</f>
        <v>585.74639999999999</v>
      </c>
      <c r="CX13">
        <f ca="1">IFERROR(AVERAGEIF('RAW DATA'!$C$2:$GL$502,'DATA CLEANING'!$B13,'RAW DATA'!CY$2:CY$502),"")</f>
        <v>530.24060000000009</v>
      </c>
      <c r="CY13">
        <f ca="1">IFERROR(AVERAGEIF('RAW DATA'!$C$2:$GL$502,'DATA CLEANING'!$B13,'RAW DATA'!CZ$2:CZ$502),"")</f>
        <v>507.98380000000009</v>
      </c>
      <c r="CZ13">
        <f ca="1">IFERROR(AVERAGEIF('RAW DATA'!$C$2:$GL$502,'DATA CLEANING'!$B13,'RAW DATA'!DA$2:DA$502),"")</f>
        <v>537.04699999999991</v>
      </c>
      <c r="DA13">
        <f ca="1">IFERROR(AVERAGEIF('RAW DATA'!$C$2:$GL$502,'DATA CLEANING'!$B13,'RAW DATA'!DB$2:DB$502),"")</f>
        <v>564.55340000000001</v>
      </c>
      <c r="DB13">
        <f ca="1">IFERROR(AVERAGEIF('RAW DATA'!$C$2:$GL$502,'DATA CLEANING'!$B13,'RAW DATA'!DC$2:DC$502),"")</f>
        <v>571.13300000000004</v>
      </c>
      <c r="DC13">
        <f ca="1">IFERROR(AVERAGEIF('RAW DATA'!$C$2:$GL$502,'DATA CLEANING'!$B13,'RAW DATA'!DD$2:DD$502),"")</f>
        <v>580.31659999999988</v>
      </c>
      <c r="DD13">
        <f ca="1">IFERROR(AVERAGEIF('RAW DATA'!$C$2:$GL$502,'DATA CLEANING'!$B13,'RAW DATA'!DE$2:DE$502),"")</f>
        <v>558.97820000000013</v>
      </c>
      <c r="DE13">
        <f ca="1">IFERROR(AVERAGEIF('RAW DATA'!$C$2:$GL$502,'DATA CLEANING'!$B13,'RAW DATA'!DF$2:DF$502),"")</f>
        <v>594.88139999999999</v>
      </c>
      <c r="DF13">
        <f ca="1">IFERROR(AVERAGEIF('RAW DATA'!$C$2:$GL$502,'DATA CLEANING'!$B13,'RAW DATA'!DG$2:DG$502),"")</f>
        <v>589.57400000000018</v>
      </c>
      <c r="DG13" t="str">
        <f ca="1">IFERROR(AVERAGEIF('RAW DATA'!$C$2:$GL$502,'DATA CLEANING'!$B13,'RAW DATA'!DH$2:DH$502),"")</f>
        <v/>
      </c>
      <c r="DH13" t="str">
        <f ca="1">IFERROR(AVERAGEIF('RAW DATA'!$C$2:$GL$502,'DATA CLEANING'!$B13,'RAW DATA'!DI$2:DI$502),"")</f>
        <v/>
      </c>
      <c r="DI13" t="str">
        <f ca="1">IFERROR(AVERAGEIF('RAW DATA'!$C$2:$GL$502,'DATA CLEANING'!$B13,'RAW DATA'!DJ$2:DJ$502),"")</f>
        <v/>
      </c>
      <c r="DJ13" t="str">
        <f ca="1">IFERROR(AVERAGEIF('RAW DATA'!$C$2:$GL$502,'DATA CLEANING'!$B13,'RAW DATA'!DK$2:DK$502),"")</f>
        <v/>
      </c>
      <c r="DK13" t="str">
        <f ca="1">IFERROR(AVERAGEIF('RAW DATA'!$C$2:$GL$502,'DATA CLEANING'!$B13,'RAW DATA'!DL$2:DL$502),"")</f>
        <v/>
      </c>
      <c r="DL13" t="str">
        <f ca="1">IFERROR(AVERAGEIF('RAW DATA'!$C$2:$GL$502,'DATA CLEANING'!$B13,'RAW DATA'!DM$2:DM$502),"")</f>
        <v/>
      </c>
      <c r="DM13" t="str">
        <f ca="1">IFERROR(AVERAGEIF('RAW DATA'!$C$2:$GL$502,'DATA CLEANING'!$B13,'RAW DATA'!DN$2:DN$502),"")</f>
        <v/>
      </c>
      <c r="DN13" t="str">
        <f ca="1">IFERROR(AVERAGEIF('RAW DATA'!$C$2:$GL$502,'DATA CLEANING'!$B13,'RAW DATA'!DO$2:DO$502),"")</f>
        <v/>
      </c>
      <c r="DO13" t="str">
        <f ca="1">IFERROR(AVERAGEIF('RAW DATA'!$C$2:$GL$502,'DATA CLEANING'!$B13,'RAW DATA'!DP$2:DP$502),"")</f>
        <v/>
      </c>
      <c r="DP13" t="str">
        <f ca="1">IFERROR(AVERAGEIF('RAW DATA'!$C$2:$GL$502,'DATA CLEANING'!$B13,'RAW DATA'!DQ$2:DQ$502),"")</f>
        <v/>
      </c>
      <c r="DQ13" t="str">
        <f ca="1">IFERROR(AVERAGEIF('RAW DATA'!$C$2:$GL$502,'DATA CLEANING'!$B13,'RAW DATA'!DR$2:DR$502),"")</f>
        <v/>
      </c>
      <c r="DR13" t="str">
        <f ca="1">IFERROR(AVERAGEIF('RAW DATA'!$C$2:$GL$502,'DATA CLEANING'!$B13,'RAW DATA'!DS$2:DS$502),"")</f>
        <v/>
      </c>
      <c r="DS13" t="str">
        <f ca="1">IFERROR(AVERAGEIF('RAW DATA'!$C$2:$GL$502,'DATA CLEANING'!$B13,'RAW DATA'!DT$2:DT$502),"")</f>
        <v/>
      </c>
      <c r="DT13" t="str">
        <f ca="1">IFERROR(AVERAGEIF('RAW DATA'!$C$2:$GL$502,'DATA CLEANING'!$B13,'RAW DATA'!DU$2:DU$502),"")</f>
        <v/>
      </c>
      <c r="DU13" t="str">
        <f ca="1">IFERROR(AVERAGEIF('RAW DATA'!$C$2:$GL$502,'DATA CLEANING'!$B13,'RAW DATA'!DV$2:DV$502),"")</f>
        <v/>
      </c>
      <c r="DV13" t="str">
        <f ca="1">IFERROR(AVERAGEIF('RAW DATA'!$C$2:$GL$502,'DATA CLEANING'!$B13,'RAW DATA'!DW$2:DW$502),"")</f>
        <v/>
      </c>
      <c r="DW13" t="str">
        <f ca="1">IFERROR(AVERAGEIF('RAW DATA'!$C$2:$GL$502,'DATA CLEANING'!$B13,'RAW DATA'!DX$2:DX$502),"")</f>
        <v/>
      </c>
      <c r="DX13" s="11" t="str">
        <f ca="1">IFERROR(AVERAGEIF('RAW DATA'!$C$2:$GL$502,'DATA CLEANING'!$B13,'RAW DATA'!DY$2:DY$502),"")</f>
        <v/>
      </c>
      <c r="DY13" s="11" t="str">
        <f ca="1">IFERROR(AVERAGEIF('RAW DATA'!$C$2:$GL$502,'DATA CLEANING'!$B13,'RAW DATA'!DZ$2:DZ$502),"")</f>
        <v/>
      </c>
      <c r="DZ13" s="11" t="str">
        <f ca="1">IFERROR(AVERAGEIF('RAW DATA'!$C$2:$GL$502,'DATA CLEANING'!$B13,'RAW DATA'!EA$2:EA$502),"")</f>
        <v/>
      </c>
      <c r="EA13" s="11" t="str">
        <f ca="1">IFERROR(AVERAGEIF('RAW DATA'!$C$2:$GL$502,'DATA CLEANING'!$B13,'RAW DATA'!EB$2:EB$502),"")</f>
        <v/>
      </c>
      <c r="EB13" s="11" t="str">
        <f ca="1">IFERROR(AVERAGEIF('RAW DATA'!$C$2:$GL$502,'DATA CLEANING'!$B13,'RAW DATA'!EC$2:EC$502),"")</f>
        <v/>
      </c>
      <c r="EC13" s="11" t="str">
        <f ca="1">IFERROR(AVERAGEIF('RAW DATA'!$C$2:$GL$502,'DATA CLEANING'!$B13,'RAW DATA'!ED$2:ED$502),"")</f>
        <v/>
      </c>
      <c r="ED13" s="11" t="str">
        <f ca="1">IFERROR(AVERAGEIF('RAW DATA'!$C$2:$GL$502,'DATA CLEANING'!$B13,'RAW DATA'!EE$2:EE$502),"")</f>
        <v/>
      </c>
      <c r="EE13" s="11" t="str">
        <f ca="1">IFERROR(AVERAGEIF('RAW DATA'!$C$2:$GL$502,'DATA CLEANING'!$B13,'RAW DATA'!EF$2:EF$502),"")</f>
        <v/>
      </c>
      <c r="EF13" s="11" t="str">
        <f ca="1">IFERROR(AVERAGEIF('RAW DATA'!$C$2:$GL$502,'DATA CLEANING'!$B13,'RAW DATA'!EG$2:EG$502),"")</f>
        <v/>
      </c>
      <c r="EG13" s="11" t="str">
        <f ca="1">IFERROR(AVERAGEIF('RAW DATA'!$C$2:$GL$502,'DATA CLEANING'!$B13,'RAW DATA'!EH$2:EH$502),"")</f>
        <v/>
      </c>
      <c r="EH13" s="11" t="str">
        <f ca="1">IFERROR(AVERAGEIF('RAW DATA'!$C$2:$GL$502,'DATA CLEANING'!$B13,'RAW DATA'!EI$2:EI$502),"")</f>
        <v/>
      </c>
      <c r="EI13" s="11" t="str">
        <f ca="1">IFERROR(AVERAGEIF('RAW DATA'!$C$2:$GL$502,'DATA CLEANING'!$B13,'RAW DATA'!EJ$2:EJ$502),"")</f>
        <v/>
      </c>
      <c r="EJ13" s="11" t="str">
        <f ca="1">IFERROR(AVERAGEIF('RAW DATA'!$C$2:$GL$502,'DATA CLEANING'!$B13,'RAW DATA'!EK$2:EK$502),"")</f>
        <v/>
      </c>
      <c r="EK13" s="11" t="str">
        <f ca="1">IFERROR(AVERAGEIF('RAW DATA'!$C$2:$GL$502,'DATA CLEANING'!$B13,'RAW DATA'!EL$2:EL$502),"")</f>
        <v/>
      </c>
      <c r="EL13" s="11" t="str">
        <f ca="1">IFERROR(AVERAGEIF('RAW DATA'!$C$2:$GL$502,'DATA CLEANING'!$B13,'RAW DATA'!EM$2:EM$502),"")</f>
        <v/>
      </c>
      <c r="EM13" s="11" t="str">
        <f ca="1">IFERROR(AVERAGEIF('RAW DATA'!$C$2:$GL$502,'DATA CLEANING'!$B13,'RAW DATA'!EN$2:EN$502),"")</f>
        <v/>
      </c>
      <c r="EN13" s="11" t="str">
        <f ca="1">IFERROR(AVERAGEIF('RAW DATA'!$C$2:$GL$502,'DATA CLEANING'!$B13,'RAW DATA'!EO$2:EO$502),"")</f>
        <v/>
      </c>
      <c r="EO13" s="11" t="str">
        <f ca="1">IFERROR(AVERAGEIF('RAW DATA'!$C$2:$GL$502,'DATA CLEANING'!$B13,'RAW DATA'!EP$2:EP$502),"")</f>
        <v/>
      </c>
      <c r="EP13" s="11" t="str">
        <f ca="1">IFERROR(AVERAGEIF('RAW DATA'!$C$2:$GL$502,'DATA CLEANING'!$B13,'RAW DATA'!EQ$2:EQ$502),"")</f>
        <v/>
      </c>
      <c r="EQ13" s="11" t="str">
        <f ca="1">IFERROR(AVERAGEIF('RAW DATA'!$C$2:$GL$502,'DATA CLEANING'!$B13,'RAW DATA'!ER$2:ER$502),"")</f>
        <v/>
      </c>
      <c r="ER13" s="11" t="str">
        <f ca="1">IFERROR(AVERAGEIF('RAW DATA'!$C$2:$GL$502,'DATA CLEANING'!$B13,'RAW DATA'!ES$2:ES$502),"")</f>
        <v/>
      </c>
      <c r="ES13" s="11" t="str">
        <f ca="1">IFERROR(AVERAGEIF('RAW DATA'!$C$2:$GL$502,'DATA CLEANING'!$B13,'RAW DATA'!ET$2:ET$502),"")</f>
        <v/>
      </c>
      <c r="ET13" s="11" t="str">
        <f ca="1">IFERROR(AVERAGEIF('RAW DATA'!$C$2:$GL$502,'DATA CLEANING'!$B13,'RAW DATA'!EU$2:EU$502),"")</f>
        <v/>
      </c>
      <c r="EU13" s="11" t="str">
        <f ca="1">IFERROR(AVERAGEIF('RAW DATA'!$C$2:$GL$502,'DATA CLEANING'!$B13,'RAW DATA'!EV$2:EV$502),"")</f>
        <v/>
      </c>
      <c r="EV13" s="11" t="str">
        <f ca="1">IFERROR(AVERAGEIF('RAW DATA'!$C$2:$GL$502,'DATA CLEANING'!$B13,'RAW DATA'!EW$2:EW$502),"")</f>
        <v/>
      </c>
      <c r="EW13" s="11" t="str">
        <f ca="1">IFERROR(AVERAGEIF('RAW DATA'!$C$2:$GL$502,'DATA CLEANING'!$B13,'RAW DATA'!EX$2:EX$502),"")</f>
        <v/>
      </c>
      <c r="EX13" s="11" t="str">
        <f ca="1">IFERROR(AVERAGEIF('RAW DATA'!$C$2:$GL$502,'DATA CLEANING'!$B13,'RAW DATA'!EY$2:EY$502),"")</f>
        <v/>
      </c>
      <c r="EY13" s="11" t="str">
        <f ca="1">IFERROR(AVERAGEIF('RAW DATA'!$C$2:$GL$502,'DATA CLEANING'!$B13,'RAW DATA'!EZ$2:EZ$502),"")</f>
        <v/>
      </c>
      <c r="EZ13" s="11" t="str">
        <f ca="1">IFERROR(AVERAGEIF('RAW DATA'!$C$2:$GL$502,'DATA CLEANING'!$B13,'RAW DATA'!FA$2:FA$502),"")</f>
        <v/>
      </c>
      <c r="FA13" s="11" t="str">
        <f ca="1">IFERROR(AVERAGEIF('RAW DATA'!$C$2:$GL$502,'DATA CLEANING'!$B13,'RAW DATA'!FB$2:FB$502),"")</f>
        <v/>
      </c>
      <c r="FB13" s="11" t="str">
        <f ca="1">IFERROR(AVERAGEIF('RAW DATA'!$C$2:$GL$502,'DATA CLEANING'!$B13,'RAW DATA'!FC$2:FC$502),"")</f>
        <v/>
      </c>
      <c r="FC13" s="11" t="str">
        <f ca="1">IFERROR(AVERAGEIF('RAW DATA'!$C$2:$GL$502,'DATA CLEANING'!$B13,'RAW DATA'!FD$2:FD$502),"")</f>
        <v/>
      </c>
      <c r="FD13" s="11" t="str">
        <f ca="1">IFERROR(AVERAGEIF('RAW DATA'!$C$2:$GL$502,'DATA CLEANING'!$B13,'RAW DATA'!FE$2:FE$502),"")</f>
        <v/>
      </c>
      <c r="FE13" s="11" t="str">
        <f ca="1">IFERROR(AVERAGEIF('RAW DATA'!$C$2:$GL$502,'DATA CLEANING'!$B13,'RAW DATA'!FF$2:FF$502),"")</f>
        <v/>
      </c>
      <c r="FF13" s="11" t="str">
        <f ca="1">IFERROR(AVERAGEIF('RAW DATA'!$C$2:$GL$502,'DATA CLEANING'!$B13,'RAW DATA'!FG$2:FG$502),"")</f>
        <v/>
      </c>
      <c r="FG13" s="11" t="str">
        <f ca="1">IFERROR(AVERAGEIF('RAW DATA'!$C$2:$GL$502,'DATA CLEANING'!$B13,'RAW DATA'!FH$2:FH$502),"")</f>
        <v/>
      </c>
      <c r="FH13" s="11" t="str">
        <f ca="1">IFERROR(AVERAGEIF('RAW DATA'!$C$2:$GL$502,'DATA CLEANING'!$B13,'RAW DATA'!FI$2:FI$502),"")</f>
        <v/>
      </c>
      <c r="FI13" s="11" t="str">
        <f ca="1">IFERROR(AVERAGEIF('RAW DATA'!$C$2:$GL$502,'DATA CLEANING'!$B13,'RAW DATA'!FJ$2:FJ$502),"")</f>
        <v/>
      </c>
      <c r="FJ13" s="11" t="str">
        <f ca="1">IFERROR(AVERAGEIF('RAW DATA'!$C$2:$GL$502,'DATA CLEANING'!$B13,'RAW DATA'!FK$2:FK$502),"")</f>
        <v/>
      </c>
      <c r="FK13" s="11" t="str">
        <f ca="1">IFERROR(AVERAGEIF('RAW DATA'!$C$2:$GL$502,'DATA CLEANING'!$B13,'RAW DATA'!FL$2:FL$502),"")</f>
        <v/>
      </c>
      <c r="FL13" s="11" t="str">
        <f ca="1">IFERROR(AVERAGEIF('RAW DATA'!$C$2:$GL$502,'DATA CLEANING'!$B13,'RAW DATA'!FM$2:FM$502),"")</f>
        <v/>
      </c>
      <c r="FM13" s="11" t="str">
        <f ca="1">IFERROR(AVERAGEIF('RAW DATA'!$C$2:$GL$502,'DATA CLEANING'!$B13,'RAW DATA'!FN$2:FN$502),"")</f>
        <v/>
      </c>
      <c r="FN13" s="11" t="str">
        <f ca="1">IFERROR(AVERAGEIF('RAW DATA'!$C$2:$GL$502,'DATA CLEANING'!$B13,'RAW DATA'!FO$2:FO$502),"")</f>
        <v/>
      </c>
      <c r="FO13" s="11" t="str">
        <f ca="1">IFERROR(AVERAGEIF('RAW DATA'!$C$2:$GL$502,'DATA CLEANING'!$B13,'RAW DATA'!FP$2:FP$502),"")</f>
        <v/>
      </c>
      <c r="FP13" s="11" t="str">
        <f ca="1">IFERROR(AVERAGEIF('RAW DATA'!$C$2:$GL$502,'DATA CLEANING'!$B13,'RAW DATA'!FQ$2:FQ$502),"")</f>
        <v/>
      </c>
      <c r="FQ13" s="11" t="str">
        <f ca="1">IFERROR(AVERAGEIF('RAW DATA'!$C$2:$GL$502,'DATA CLEANING'!$B13,'RAW DATA'!FR$2:FR$502),"")</f>
        <v/>
      </c>
      <c r="FR13" s="11" t="str">
        <f ca="1">IFERROR(AVERAGEIF('RAW DATA'!$C$2:$GL$502,'DATA CLEANING'!$B13,'RAW DATA'!FS$2:FS$502),"")</f>
        <v/>
      </c>
      <c r="FS13" s="11" t="str">
        <f ca="1">IFERROR(AVERAGEIF('RAW DATA'!$C$2:$GL$502,'DATA CLEANING'!$B13,'RAW DATA'!FT$2:FT$502),"")</f>
        <v/>
      </c>
      <c r="FT13" s="11" t="str">
        <f ca="1">IFERROR(AVERAGEIF('RAW DATA'!$C$2:$GL$502,'DATA CLEANING'!$B13,'RAW DATA'!FU$2:FU$502),"")</f>
        <v/>
      </c>
      <c r="FU13" s="11" t="str">
        <f ca="1">IFERROR(AVERAGEIF('RAW DATA'!$C$2:$GL$502,'DATA CLEANING'!$B13,'RAW DATA'!FV$2:FV$502),"")</f>
        <v/>
      </c>
      <c r="FV13" s="11" t="str">
        <f ca="1">IFERROR(AVERAGEIF('RAW DATA'!$C$2:$GL$502,'DATA CLEANING'!$B13,'RAW DATA'!FW$2:FW$502),"")</f>
        <v/>
      </c>
      <c r="FW13" s="11" t="str">
        <f ca="1">IFERROR(AVERAGEIF('RAW DATA'!$C$2:$GL$502,'DATA CLEANING'!$B13,'RAW DATA'!FX$2:FX$502),"")</f>
        <v/>
      </c>
      <c r="FX13" s="11" t="str">
        <f ca="1">IFERROR(AVERAGEIF('RAW DATA'!$C$2:$GL$502,'DATA CLEANING'!$B13,'RAW DATA'!FY$2:FY$502),"")</f>
        <v/>
      </c>
      <c r="FY13" s="11" t="str">
        <f ca="1">IFERROR(AVERAGEIF('RAW DATA'!$C$2:$GL$502,'DATA CLEANING'!$B13,'RAW DATA'!FZ$2:FZ$502),"")</f>
        <v/>
      </c>
      <c r="FZ13" s="11" t="str">
        <f ca="1">IFERROR(AVERAGEIF('RAW DATA'!$C$2:$GL$502,'DATA CLEANING'!$B13,'RAW DATA'!GA$2:GA$502),"")</f>
        <v/>
      </c>
      <c r="GA13" s="11" t="str">
        <f ca="1">IFERROR(AVERAGEIF('RAW DATA'!$C$2:$GL$502,'DATA CLEANING'!$B13,'RAW DATA'!GB$2:GB$502),"")</f>
        <v/>
      </c>
      <c r="GB13" s="11" t="str">
        <f ca="1">IFERROR(AVERAGEIF('RAW DATA'!$C$2:$GL$502,'DATA CLEANING'!$B13,'RAW DATA'!GC$2:GC$502),"")</f>
        <v/>
      </c>
      <c r="GC13" s="11" t="str">
        <f ca="1">IFERROR(AVERAGEIF('RAW DATA'!$C$2:$GL$502,'DATA CLEANING'!$B13,'RAW DATA'!GD$2:GD$502),"")</f>
        <v/>
      </c>
      <c r="GD13" s="11" t="str">
        <f ca="1">IFERROR(AVERAGEIF('RAW DATA'!$C$2:$GL$502,'DATA CLEANING'!$B13,'RAW DATA'!GE$2:GE$502),"")</f>
        <v/>
      </c>
      <c r="GE13" s="11" t="str">
        <f ca="1">IFERROR(AVERAGEIF('RAW DATA'!$C$2:$GL$502,'DATA CLEANING'!$B13,'RAW DATA'!GF$2:GF$502),"")</f>
        <v/>
      </c>
      <c r="GF13" s="11" t="str">
        <f ca="1">IFERROR(AVERAGEIF('RAW DATA'!$C$2:$GL$502,'DATA CLEANING'!$B13,'RAW DATA'!GG$2:GG$502),"")</f>
        <v/>
      </c>
      <c r="GG13" s="11" t="str">
        <f ca="1">IFERROR(AVERAGEIF('RAW DATA'!$C$2:$GL$502,'DATA CLEANING'!$B13,'RAW DATA'!GH$2:GH$502),"")</f>
        <v/>
      </c>
      <c r="GH13" s="11" t="str">
        <f ca="1">IFERROR(AVERAGEIF('RAW DATA'!$C$2:$GL$502,'DATA CLEANING'!$B13,'RAW DATA'!GI$2:GI$502),"")</f>
        <v/>
      </c>
      <c r="GI13" s="11" t="str">
        <f ca="1">IFERROR(AVERAGEIF('RAW DATA'!$C$2:$GL$502,'DATA CLEANING'!$B13,'RAW DATA'!GJ$2:GJ$502),"")</f>
        <v/>
      </c>
      <c r="GJ13" s="11" t="str">
        <f ca="1">IFERROR(AVERAGEIF('RAW DATA'!$C$2:$GL$502,'DATA CLEANING'!$B13,'RAW DATA'!GK$2:GK$502),"")</f>
        <v/>
      </c>
      <c r="GK13" s="11" t="str">
        <f ca="1">IFERROR(AVERAGEIF('RAW DATA'!$C$2:$GL$502,'DATA CLEANING'!$B13,'RAW DATA'!GL$2:GL$502),"")</f>
        <v/>
      </c>
    </row>
    <row r="14" spans="2:193" x14ac:dyDescent="0.55000000000000004">
      <c r="B14" t="s">
        <v>23</v>
      </c>
      <c r="C14">
        <f ca="1">IFERROR(AVERAGEIF('RAW DATA'!$C$2:$GL$502,'DATA CLEANING'!$B14,'RAW DATA'!D$2:D$502),"")</f>
        <v>88.990000000000009</v>
      </c>
      <c r="D14">
        <f ca="1">IFERROR(AVERAGEIF('RAW DATA'!$C$2:$GL$502,'DATA CLEANING'!$B14,'RAW DATA'!E$2:E$502),"")</f>
        <v>89.893333333333331</v>
      </c>
      <c r="E14">
        <f ca="1">IFERROR(AVERAGEIF('RAW DATA'!$C$2:$GL$502,'DATA CLEANING'!$B14,'RAW DATA'!F$2:F$502),"")</f>
        <v>92.321666666666673</v>
      </c>
      <c r="F14">
        <f ca="1">IFERROR(AVERAGEIF('RAW DATA'!$C$2:$GL$502,'DATA CLEANING'!$B14,'RAW DATA'!G$2:G$502),"")</f>
        <v>90.613333333333344</v>
      </c>
      <c r="G14">
        <f ca="1">IFERROR(AVERAGEIF('RAW DATA'!$C$2:$GL$502,'DATA CLEANING'!$B14,'RAW DATA'!H$2:H$502),"")</f>
        <v>81.877142857142857</v>
      </c>
      <c r="H14">
        <f ca="1">IFERROR(AVERAGEIF('RAW DATA'!$C$2:$GL$502,'DATA CLEANING'!$B14,'RAW DATA'!I$2:I$502),"")</f>
        <v>86.089285714285708</v>
      </c>
      <c r="I14">
        <f ca="1">IFERROR(AVERAGEIF('RAW DATA'!$C$2:$GL$502,'DATA CLEANING'!$B14,'RAW DATA'!J$2:J$502),"")</f>
        <v>83.762857142857158</v>
      </c>
      <c r="J14">
        <f ca="1">IFERROR(AVERAGEIF('RAW DATA'!$C$2:$GL$502,'DATA CLEANING'!$B14,'RAW DATA'!K$2:K$502),"")</f>
        <v>83.248571428571424</v>
      </c>
      <c r="K14">
        <f ca="1">IFERROR(AVERAGEIF('RAW DATA'!$C$2:$GL$502,'DATA CLEANING'!$B14,'RAW DATA'!L$2:L$502),"")</f>
        <v>81.681428571428569</v>
      </c>
      <c r="L14">
        <f ca="1">IFERROR(AVERAGEIF('RAW DATA'!$C$2:$GL$502,'DATA CLEANING'!$B14,'RAW DATA'!M$2:M$502),"")</f>
        <v>78.082857142857151</v>
      </c>
      <c r="M14">
        <f ca="1">IFERROR(AVERAGEIF('RAW DATA'!$C$2:$GL$502,'DATA CLEANING'!$B14,'RAW DATA'!N$2:N$502),"")</f>
        <v>74.398571428571429</v>
      </c>
      <c r="N14">
        <f ca="1">IFERROR(AVERAGEIF('RAW DATA'!$C$2:$GL$502,'DATA CLEANING'!$B14,'RAW DATA'!O$2:O$502),"")</f>
        <v>75.124285714285719</v>
      </c>
      <c r="O14">
        <f ca="1">IFERROR(AVERAGEIF('RAW DATA'!$C$2:$GL$502,'DATA CLEANING'!$B14,'RAW DATA'!P$2:P$502),"")</f>
        <v>77.214285714285708</v>
      </c>
      <c r="P14">
        <f ca="1">IFERROR(AVERAGEIF('RAW DATA'!$C$2:$GL$502,'DATA CLEANING'!$B14,'RAW DATA'!Q$2:Q$502),"")</f>
        <v>83.585714285714303</v>
      </c>
      <c r="Q14">
        <f ca="1">IFERROR(AVERAGEIF('RAW DATA'!$C$2:$GL$502,'DATA CLEANING'!$B14,'RAW DATA'!R$2:R$502),"")</f>
        <v>83.66</v>
      </c>
      <c r="R14">
        <f ca="1">IFERROR(AVERAGEIF('RAW DATA'!$C$2:$GL$502,'DATA CLEANING'!$B14,'RAW DATA'!S$2:S$502),"")</f>
        <v>82.614285714285714</v>
      </c>
      <c r="S14">
        <f ca="1">IFERROR(AVERAGEIF('RAW DATA'!$C$2:$GL$502,'DATA CLEANING'!$B14,'RAW DATA'!T$2:T$502),"")</f>
        <v>85.001428571428576</v>
      </c>
      <c r="T14">
        <f ca="1">IFERROR(AVERAGEIF('RAW DATA'!$C$2:$GL$502,'DATA CLEANING'!$B14,'RAW DATA'!U$2:U$502),"")</f>
        <v>84.238571428571433</v>
      </c>
      <c r="U14">
        <f ca="1">IFERROR(AVERAGEIF('RAW DATA'!$C$2:$GL$502,'DATA CLEANING'!$B14,'RAW DATA'!V$2:V$502),"")</f>
        <v>84.357142857142861</v>
      </c>
      <c r="V14">
        <f ca="1">IFERROR(AVERAGEIF('RAW DATA'!$C$2:$GL$502,'DATA CLEANING'!$B14,'RAW DATA'!W$2:W$502),"")</f>
        <v>86.405714285714296</v>
      </c>
      <c r="W14">
        <f ca="1">IFERROR(AVERAGEIF('RAW DATA'!$C$2:$GL$502,'DATA CLEANING'!$B14,'RAW DATA'!X$2:X$502),"")</f>
        <v>84.69142857142856</v>
      </c>
      <c r="X14">
        <f ca="1">IFERROR(AVERAGEIF('RAW DATA'!$C$2:$GL$502,'DATA CLEANING'!$B14,'RAW DATA'!Y$2:Y$502),"")</f>
        <v>82.248571428571424</v>
      </c>
      <c r="Y14">
        <f ca="1">IFERROR(AVERAGEIF('RAW DATA'!$C$2:$GL$502,'DATA CLEANING'!$B14,'RAW DATA'!Z$2:Z$502),"")</f>
        <v>88.212857142857146</v>
      </c>
      <c r="Z14">
        <f ca="1">IFERROR(AVERAGEIF('RAW DATA'!$C$2:$GL$502,'DATA CLEANING'!$B14,'RAW DATA'!AA$2:AA$502),"")</f>
        <v>90.784285714285716</v>
      </c>
      <c r="AA14">
        <f ca="1">IFERROR(AVERAGEIF('RAW DATA'!$C$2:$GL$502,'DATA CLEANING'!$B14,'RAW DATA'!AB$2:AB$502),"")</f>
        <v>100.51333333333332</v>
      </c>
      <c r="AB14">
        <f ca="1">IFERROR(AVERAGEIF('RAW DATA'!$C$2:$GL$502,'DATA CLEANING'!$B14,'RAW DATA'!AC$2:AC$502),"")</f>
        <v>95.853333333333339</v>
      </c>
      <c r="AC14">
        <f ca="1">IFERROR(AVERAGEIF('RAW DATA'!$C$2:$GL$502,'DATA CLEANING'!$B14,'RAW DATA'!AD$2:AD$502),"")</f>
        <v>99.046666666666681</v>
      </c>
      <c r="AD14">
        <f ca="1">IFERROR(AVERAGEIF('RAW DATA'!$C$2:$GL$502,'DATA CLEANING'!$B14,'RAW DATA'!AE$2:AE$502),"")</f>
        <v>92.100000000000009</v>
      </c>
      <c r="AE14">
        <f ca="1">IFERROR(AVERAGEIF('RAW DATA'!$C$2:$GL$502,'DATA CLEANING'!$B14,'RAW DATA'!AF$2:AF$502),"")</f>
        <v>92.388333333333335</v>
      </c>
      <c r="AF14">
        <f ca="1">IFERROR(AVERAGEIF('RAW DATA'!$C$2:$GL$502,'DATA CLEANING'!$B14,'RAW DATA'!AG$2:AG$502),"")</f>
        <v>96.551666666666662</v>
      </c>
      <c r="AG14">
        <f ca="1">IFERROR(AVERAGEIF('RAW DATA'!$C$2:$GL$502,'DATA CLEANING'!$B14,'RAW DATA'!AH$2:AH$502),"")</f>
        <v>97.96</v>
      </c>
      <c r="AH14">
        <f ca="1">IFERROR(AVERAGEIF('RAW DATA'!$C$2:$GL$502,'DATA CLEANING'!$B14,'RAW DATA'!AI$2:AI$502),"")</f>
        <v>101.09666666666668</v>
      </c>
      <c r="AI14">
        <f ca="1">IFERROR(AVERAGEIF('RAW DATA'!$C$2:$GL$502,'DATA CLEANING'!$B14,'RAW DATA'!AJ$2:AJ$502),"")</f>
        <v>103.15333333333332</v>
      </c>
      <c r="AJ14">
        <f ca="1">IFERROR(AVERAGEIF('RAW DATA'!$C$2:$GL$502,'DATA CLEANING'!$B14,'RAW DATA'!AK$2:AK$502),"")</f>
        <v>99.631666666666661</v>
      </c>
      <c r="AK14">
        <f ca="1">IFERROR(AVERAGEIF('RAW DATA'!$C$2:$GL$502,'DATA CLEANING'!$B14,'RAW DATA'!AL$2:AL$502),"")</f>
        <v>107.97833333333334</v>
      </c>
      <c r="AL14">
        <f ca="1">IFERROR(AVERAGEIF('RAW DATA'!$C$2:$GL$502,'DATA CLEANING'!$B14,'RAW DATA'!AM$2:AM$502),"")</f>
        <v>102.56333333333333</v>
      </c>
      <c r="AM14">
        <f ca="1">IFERROR(AVERAGEIF('RAW DATA'!$C$2:$GL$502,'DATA CLEANING'!$B14,'RAW DATA'!AN$2:AN$502),"")</f>
        <v>103.65666666666665</v>
      </c>
      <c r="AN14">
        <f ca="1">IFERROR(AVERAGEIF('RAW DATA'!$C$2:$GL$502,'DATA CLEANING'!$B14,'RAW DATA'!AO$2:AO$502),"")</f>
        <v>110.33666666666666</v>
      </c>
      <c r="AO14">
        <f ca="1">IFERROR(AVERAGEIF('RAW DATA'!$C$2:$GL$502,'DATA CLEANING'!$B14,'RAW DATA'!AP$2:AP$502),"")</f>
        <v>115.62166666666667</v>
      </c>
      <c r="AP14">
        <f ca="1">IFERROR(AVERAGEIF('RAW DATA'!$C$2:$GL$502,'DATA CLEANING'!$B14,'RAW DATA'!AQ$2:AQ$502),"")</f>
        <v>119.02333333333333</v>
      </c>
      <c r="AQ14">
        <f ca="1">IFERROR(AVERAGEIF('RAW DATA'!$C$2:$GL$502,'DATA CLEANING'!$B14,'RAW DATA'!AR$2:AR$502),"")</f>
        <v>114.11166666666668</v>
      </c>
      <c r="AR14">
        <f ca="1">IFERROR(AVERAGEIF('RAW DATA'!$C$2:$GL$502,'DATA CLEANING'!$B14,'RAW DATA'!AS$2:AS$502),"")</f>
        <v>120.64666666666666</v>
      </c>
      <c r="AS14">
        <f ca="1">IFERROR(AVERAGEIF('RAW DATA'!$C$2:$GL$502,'DATA CLEANING'!$B14,'RAW DATA'!AT$2:AT$502),"")</f>
        <v>124.61</v>
      </c>
      <c r="AT14">
        <f ca="1">IFERROR(AVERAGEIF('RAW DATA'!$C$2:$GL$502,'DATA CLEANING'!$B14,'RAW DATA'!AU$2:AU$502),"")</f>
        <v>128.57</v>
      </c>
      <c r="AU14">
        <f ca="1">IFERROR(AVERAGEIF('RAW DATA'!$C$2:$GL$502,'DATA CLEANING'!$B14,'RAW DATA'!AV$2:AV$502),"")</f>
        <v>127.66666666666667</v>
      </c>
      <c r="AV14">
        <f ca="1">IFERROR(AVERAGEIF('RAW DATA'!$C$2:$GL$502,'DATA CLEANING'!$B14,'RAW DATA'!AW$2:AW$502),"")</f>
        <v>121.64833333333335</v>
      </c>
      <c r="AW14">
        <f ca="1">IFERROR(AVERAGEIF('RAW DATA'!$C$2:$GL$502,'DATA CLEANING'!$B14,'RAW DATA'!AX$2:AX$502),"")</f>
        <v>123.36000000000001</v>
      </c>
      <c r="AX14">
        <f ca="1">IFERROR(AVERAGEIF('RAW DATA'!$C$2:$GL$502,'DATA CLEANING'!$B14,'RAW DATA'!AY$2:AY$502),"")</f>
        <v>126.95166666666665</v>
      </c>
      <c r="AY14">
        <f ca="1">IFERROR(AVERAGEIF('RAW DATA'!$C$2:$GL$502,'DATA CLEANING'!$B14,'RAW DATA'!AZ$2:AZ$502),"")</f>
        <v>128.05499999999998</v>
      </c>
      <c r="AZ14">
        <f ca="1">IFERROR(AVERAGEIF('RAW DATA'!$C$2:$GL$502,'DATA CLEANING'!$B14,'RAW DATA'!BA$2:BA$502),"")</f>
        <v>120.755</v>
      </c>
      <c r="BA14">
        <f ca="1">IFERROR(AVERAGEIF('RAW DATA'!$C$2:$GL$502,'DATA CLEANING'!$B14,'RAW DATA'!BB$2:BB$502),"")</f>
        <v>116.83333333333333</v>
      </c>
      <c r="BB14">
        <f ca="1">IFERROR(AVERAGEIF('RAW DATA'!$C$2:$GL$502,'DATA CLEANING'!$B14,'RAW DATA'!BC$2:BC$502),"")</f>
        <v>126.575</v>
      </c>
      <c r="BC14">
        <f ca="1">IFERROR(AVERAGEIF('RAW DATA'!$C$2:$GL$502,'DATA CLEANING'!$B14,'RAW DATA'!BD$2:BD$502),"")</f>
        <v>134.74666666666667</v>
      </c>
      <c r="BD14">
        <f ca="1">IFERROR(AVERAGEIF('RAW DATA'!$C$2:$GL$502,'DATA CLEANING'!$B14,'RAW DATA'!BE$2:BE$502),"")</f>
        <v>136.58833333333334</v>
      </c>
      <c r="BE14">
        <f ca="1">IFERROR(AVERAGEIF('RAW DATA'!$C$2:$GL$502,'DATA CLEANING'!$B14,'RAW DATA'!BF$2:BF$502),"")</f>
        <v>148.45666666666668</v>
      </c>
      <c r="BF14">
        <f ca="1">IFERROR(AVERAGEIF('RAW DATA'!$C$2:$GL$502,'DATA CLEANING'!$B14,'RAW DATA'!BG$2:BG$502),"")</f>
        <v>152.73333333333332</v>
      </c>
      <c r="BG14">
        <f ca="1">IFERROR(AVERAGEIF('RAW DATA'!$C$2:$GL$502,'DATA CLEANING'!$B14,'RAW DATA'!BH$2:BH$502),"")</f>
        <v>147.655</v>
      </c>
      <c r="BH14">
        <f ca="1">IFERROR(AVERAGEIF('RAW DATA'!$C$2:$GL$502,'DATA CLEANING'!$B14,'RAW DATA'!BI$2:BI$502),"")</f>
        <v>143.97999999999999</v>
      </c>
      <c r="BI14">
        <f ca="1">IFERROR(AVERAGEIF('RAW DATA'!$C$2:$GL$502,'DATA CLEANING'!$B14,'RAW DATA'!BJ$2:BJ$502),"")</f>
        <v>149.97833333333332</v>
      </c>
      <c r="BJ14">
        <f ca="1">IFERROR(AVERAGEIF('RAW DATA'!$C$2:$GL$502,'DATA CLEANING'!$B14,'RAW DATA'!BK$2:BK$502),"")</f>
        <v>152.47</v>
      </c>
      <c r="BK14">
        <f ca="1">IFERROR(AVERAGEIF('RAW DATA'!$C$2:$GL$502,'DATA CLEANING'!$B14,'RAW DATA'!BL$2:BL$502),"")</f>
        <v>144.80833333333334</v>
      </c>
      <c r="BL14">
        <f ca="1">IFERROR(AVERAGEIF('RAW DATA'!$C$2:$GL$502,'DATA CLEANING'!$B14,'RAW DATA'!BM$2:BM$502),"")</f>
        <v>145.45333333333335</v>
      </c>
      <c r="BM14">
        <f ca="1">IFERROR(AVERAGEIF('RAW DATA'!$C$2:$GL$502,'DATA CLEANING'!$B14,'RAW DATA'!BN$2:BN$502),"")</f>
        <v>154.065</v>
      </c>
      <c r="BN14">
        <f ca="1">IFERROR(AVERAGEIF('RAW DATA'!$C$2:$GL$502,'DATA CLEANING'!$B14,'RAW DATA'!BO$2:BO$502),"")</f>
        <v>154.91333333333333</v>
      </c>
      <c r="BO14">
        <f ca="1">IFERROR(AVERAGEIF('RAW DATA'!$C$2:$GL$502,'DATA CLEANING'!$B14,'RAW DATA'!BP$2:BP$502),"")</f>
        <v>153.04</v>
      </c>
      <c r="BP14">
        <f ca="1">IFERROR(AVERAGEIF('RAW DATA'!$C$2:$GL$502,'DATA CLEANING'!$B14,'RAW DATA'!BQ$2:BQ$502),"")</f>
        <v>155.54499999999999</v>
      </c>
      <c r="BQ14">
        <f ca="1">IFERROR(AVERAGEIF('RAW DATA'!$C$2:$GL$502,'DATA CLEANING'!$B14,'RAW DATA'!BR$2:BR$502),"")</f>
        <v>159.79166666666666</v>
      </c>
      <c r="BR14">
        <f ca="1">IFERROR(AVERAGEIF('RAW DATA'!$C$2:$GL$502,'DATA CLEANING'!$B14,'RAW DATA'!BS$2:BS$502),"")</f>
        <v>158.39166666666665</v>
      </c>
      <c r="BS14">
        <f ca="1">IFERROR(AVERAGEIF('RAW DATA'!$C$2:$GL$502,'DATA CLEANING'!$B14,'RAW DATA'!BT$2:BT$502),"")</f>
        <v>149.32166666666666</v>
      </c>
      <c r="BT14">
        <f ca="1">IFERROR(AVERAGEIF('RAW DATA'!$C$2:$GL$502,'DATA CLEANING'!$B14,'RAW DATA'!BU$2:BU$502),"")</f>
        <v>153.89500000000001</v>
      </c>
      <c r="BU14">
        <f ca="1">IFERROR(AVERAGEIF('RAW DATA'!$C$2:$GL$502,'DATA CLEANING'!$B14,'RAW DATA'!BV$2:BV$502),"")</f>
        <v>155.70166666666668</v>
      </c>
      <c r="BV14">
        <f ca="1">IFERROR(AVERAGEIF('RAW DATA'!$C$2:$GL$502,'DATA CLEANING'!$B14,'RAW DATA'!BW$2:BW$502),"")</f>
        <v>173.15</v>
      </c>
      <c r="BW14">
        <f ca="1">IFERROR(AVERAGEIF('RAW DATA'!$C$2:$GL$502,'DATA CLEANING'!$B14,'RAW DATA'!BX$2:BX$502),"")</f>
        <v>160.47499999999999</v>
      </c>
      <c r="BX14">
        <f ca="1">IFERROR(AVERAGEIF('RAW DATA'!$C$2:$GL$502,'DATA CLEANING'!$B14,'RAW DATA'!BY$2:BY$502),"")</f>
        <v>150.49333333333334</v>
      </c>
      <c r="BY14">
        <f ca="1">IFERROR(AVERAGEIF('RAW DATA'!$C$2:$GL$502,'DATA CLEANING'!$B14,'RAW DATA'!BZ$2:BZ$502),"")</f>
        <v>143.75333333333333</v>
      </c>
      <c r="BZ14">
        <f ca="1">IFERROR(AVERAGEIF('RAW DATA'!$C$2:$GL$502,'DATA CLEANING'!$B14,'RAW DATA'!CA$2:CA$502),"")</f>
        <v>146.92000000000002</v>
      </c>
      <c r="CA14">
        <f ca="1">IFERROR(AVERAGEIF('RAW DATA'!$C$2:$GL$502,'DATA CLEANING'!$B14,'RAW DATA'!CB$2:CB$502),"")</f>
        <v>141.63000000000002</v>
      </c>
      <c r="CB14">
        <f ca="1">IFERROR(AVERAGEIF('RAW DATA'!$C$2:$GL$502,'DATA CLEANING'!$B14,'RAW DATA'!CC$2:CC$502),"")</f>
        <v>141.23166666666665</v>
      </c>
      <c r="CC14">
        <f ca="1">IFERROR(AVERAGEIF('RAW DATA'!$C$2:$GL$502,'DATA CLEANING'!$B14,'RAW DATA'!CD$2:CD$502),"")</f>
        <v>142.05833333333334</v>
      </c>
      <c r="CD14">
        <f ca="1">IFERROR(AVERAGEIF('RAW DATA'!$C$2:$GL$502,'DATA CLEANING'!$B14,'RAW DATA'!CE$2:CE$502),"")</f>
        <v>137.68333333333334</v>
      </c>
      <c r="CE14">
        <f ca="1">IFERROR(AVERAGEIF('RAW DATA'!$C$2:$GL$502,'DATA CLEANING'!$B14,'RAW DATA'!CF$2:CF$502),"")</f>
        <v>120.795</v>
      </c>
      <c r="CF14">
        <f ca="1">IFERROR(AVERAGEIF('RAW DATA'!$C$2:$GL$502,'DATA CLEANING'!$B14,'RAW DATA'!CG$2:CG$502),"")</f>
        <v>125.60499999999998</v>
      </c>
      <c r="CG14">
        <f ca="1">IFERROR(AVERAGEIF('RAW DATA'!$C$2:$GL$502,'DATA CLEANING'!$B14,'RAW DATA'!CH$2:CH$502),"")</f>
        <v>138.09666666666666</v>
      </c>
      <c r="CH14">
        <f ca="1">IFERROR(AVERAGEIF('RAW DATA'!$C$2:$GL$502,'DATA CLEANING'!$B14,'RAW DATA'!CI$2:CI$502),"")</f>
        <v>139.19166666666669</v>
      </c>
      <c r="CI14">
        <f ca="1">IFERROR(AVERAGEIF('RAW DATA'!$C$2:$GL$502,'DATA CLEANING'!$B14,'RAW DATA'!CJ$2:CJ$502),"")</f>
        <v>141.59166666666667</v>
      </c>
      <c r="CJ14">
        <f ca="1">IFERROR(AVERAGEIF('RAW DATA'!$C$2:$GL$502,'DATA CLEANING'!$B14,'RAW DATA'!CK$2:CK$502),"")</f>
        <v>136.36333333333334</v>
      </c>
      <c r="CK14">
        <f ca="1">IFERROR(AVERAGEIF('RAW DATA'!$C$2:$GL$502,'DATA CLEANING'!$B14,'RAW DATA'!CL$2:CL$502),"")</f>
        <v>141.86166666666668</v>
      </c>
      <c r="CL14">
        <f ca="1">IFERROR(AVERAGEIF('RAW DATA'!$C$2:$GL$502,'DATA CLEANING'!$B14,'RAW DATA'!CM$2:CM$502),"")</f>
        <v>148.42166666666665</v>
      </c>
      <c r="CM14">
        <f ca="1">IFERROR(AVERAGEIF('RAW DATA'!$C$2:$GL$502,'DATA CLEANING'!$B14,'RAW DATA'!CN$2:CN$502),"")</f>
        <v>130.97</v>
      </c>
      <c r="CN14">
        <f ca="1">IFERROR(AVERAGEIF('RAW DATA'!$C$2:$GL$502,'DATA CLEANING'!$B14,'RAW DATA'!CO$2:CO$502),"")</f>
        <v>137.08166666666668</v>
      </c>
      <c r="CO14">
        <f ca="1">IFERROR(AVERAGEIF('RAW DATA'!$C$2:$GL$502,'DATA CLEANING'!$B14,'RAW DATA'!CP$2:CP$502),"")</f>
        <v>131.46833333333333</v>
      </c>
      <c r="CP14">
        <f ca="1">IFERROR(AVERAGEIF('RAW DATA'!$C$2:$GL$502,'DATA CLEANING'!$B14,'RAW DATA'!CQ$2:CQ$502),"")</f>
        <v>128.39833333333331</v>
      </c>
      <c r="CQ14">
        <f ca="1">IFERROR(AVERAGEIF('RAW DATA'!$C$2:$GL$502,'DATA CLEANING'!$B14,'RAW DATA'!CR$2:CR$502),"")</f>
        <v>117.50999999999999</v>
      </c>
      <c r="CR14">
        <f ca="1">IFERROR(AVERAGEIF('RAW DATA'!$C$2:$GL$502,'DATA CLEANING'!$B14,'RAW DATA'!CS$2:CS$502),"")</f>
        <v>113.71666666666668</v>
      </c>
      <c r="CS14">
        <f ca="1">IFERROR(AVERAGEIF('RAW DATA'!$C$2:$GL$502,'DATA CLEANING'!$B14,'RAW DATA'!CT$2:CT$502),"")</f>
        <v>120.61500000000001</v>
      </c>
      <c r="CT14">
        <f ca="1">IFERROR(AVERAGEIF('RAW DATA'!$C$2:$GL$502,'DATA CLEANING'!$B14,'RAW DATA'!CU$2:CU$502),"")</f>
        <v>121.86</v>
      </c>
      <c r="CU14">
        <f ca="1">IFERROR(AVERAGEIF('RAW DATA'!$C$2:$GL$502,'DATA CLEANING'!$B14,'RAW DATA'!CV$2:CV$502),"")</f>
        <v>123.23333333333333</v>
      </c>
      <c r="CV14">
        <f ca="1">IFERROR(AVERAGEIF('RAW DATA'!$C$2:$GL$502,'DATA CLEANING'!$B14,'RAW DATA'!CW$2:CW$502),"")</f>
        <v>128.10666666666668</v>
      </c>
      <c r="CW14">
        <f ca="1">IFERROR(AVERAGEIF('RAW DATA'!$C$2:$GL$502,'DATA CLEANING'!$B14,'RAW DATA'!CX$2:CX$502),"")</f>
        <v>132.20333333333335</v>
      </c>
      <c r="CX14">
        <f ca="1">IFERROR(AVERAGEIF('RAW DATA'!$C$2:$GL$502,'DATA CLEANING'!$B14,'RAW DATA'!CY$2:CY$502),"")</f>
        <v>132.35333333333332</v>
      </c>
      <c r="CY14">
        <f ca="1">IFERROR(AVERAGEIF('RAW DATA'!$C$2:$GL$502,'DATA CLEANING'!$B14,'RAW DATA'!CZ$2:CZ$502),"")</f>
        <v>125.455</v>
      </c>
      <c r="CZ14">
        <f ca="1">IFERROR(AVERAGEIF('RAW DATA'!$C$2:$GL$502,'DATA CLEANING'!$B14,'RAW DATA'!DA$2:DA$502),"")</f>
        <v>124.45166666666667</v>
      </c>
      <c r="DA14">
        <f ca="1">IFERROR(AVERAGEIF('RAW DATA'!$C$2:$GL$502,'DATA CLEANING'!$B14,'RAW DATA'!DB$2:DB$502),"")</f>
        <v>120.75833333333333</v>
      </c>
      <c r="DB14">
        <f ca="1">IFERROR(AVERAGEIF('RAW DATA'!$C$2:$GL$502,'DATA CLEANING'!$B14,'RAW DATA'!DC$2:DC$502),"")</f>
        <v>129.09166666666667</v>
      </c>
      <c r="DC14">
        <f ca="1">IFERROR(AVERAGEIF('RAW DATA'!$C$2:$GL$502,'DATA CLEANING'!$B14,'RAW DATA'!DD$2:DD$502),"")</f>
        <v>131.10166666666666</v>
      </c>
      <c r="DD14">
        <f ca="1">IFERROR(AVERAGEIF('RAW DATA'!$C$2:$GL$502,'DATA CLEANING'!$B14,'RAW DATA'!DE$2:DE$502),"")</f>
        <v>120.07833333333333</v>
      </c>
      <c r="DE14">
        <f ca="1">IFERROR(AVERAGEIF('RAW DATA'!$C$2:$GL$502,'DATA CLEANING'!$B14,'RAW DATA'!DF$2:DF$502),"")</f>
        <v>127.44333333333333</v>
      </c>
      <c r="DF14">
        <f ca="1">IFERROR(AVERAGEIF('RAW DATA'!$C$2:$GL$502,'DATA CLEANING'!$B14,'RAW DATA'!DG$2:DG$502),"")</f>
        <v>121.94999999999999</v>
      </c>
      <c r="DG14" t="str">
        <f ca="1">IFERROR(AVERAGEIF('RAW DATA'!$C$2:$GL$502,'DATA CLEANING'!$B14,'RAW DATA'!DH$2:DH$502),"")</f>
        <v/>
      </c>
      <c r="DH14" t="str">
        <f ca="1">IFERROR(AVERAGEIF('RAW DATA'!$C$2:$GL$502,'DATA CLEANING'!$B14,'RAW DATA'!DI$2:DI$502),"")</f>
        <v/>
      </c>
      <c r="DI14" t="str">
        <f ca="1">IFERROR(AVERAGEIF('RAW DATA'!$C$2:$GL$502,'DATA CLEANING'!$B14,'RAW DATA'!DJ$2:DJ$502),"")</f>
        <v/>
      </c>
      <c r="DJ14" t="str">
        <f ca="1">IFERROR(AVERAGEIF('RAW DATA'!$C$2:$GL$502,'DATA CLEANING'!$B14,'RAW DATA'!DK$2:DK$502),"")</f>
        <v/>
      </c>
      <c r="DK14" t="str">
        <f ca="1">IFERROR(AVERAGEIF('RAW DATA'!$C$2:$GL$502,'DATA CLEANING'!$B14,'RAW DATA'!DL$2:DL$502),"")</f>
        <v/>
      </c>
      <c r="DL14" t="str">
        <f ca="1">IFERROR(AVERAGEIF('RAW DATA'!$C$2:$GL$502,'DATA CLEANING'!$B14,'RAW DATA'!DM$2:DM$502),"")</f>
        <v/>
      </c>
      <c r="DM14" t="str">
        <f ca="1">IFERROR(AVERAGEIF('RAW DATA'!$C$2:$GL$502,'DATA CLEANING'!$B14,'RAW DATA'!DN$2:DN$502),"")</f>
        <v/>
      </c>
      <c r="DN14" t="str">
        <f ca="1">IFERROR(AVERAGEIF('RAW DATA'!$C$2:$GL$502,'DATA CLEANING'!$B14,'RAW DATA'!DO$2:DO$502),"")</f>
        <v/>
      </c>
      <c r="DO14" t="str">
        <f ca="1">IFERROR(AVERAGEIF('RAW DATA'!$C$2:$GL$502,'DATA CLEANING'!$B14,'RAW DATA'!DP$2:DP$502),"")</f>
        <v/>
      </c>
      <c r="DP14" t="str">
        <f ca="1">IFERROR(AVERAGEIF('RAW DATA'!$C$2:$GL$502,'DATA CLEANING'!$B14,'RAW DATA'!DQ$2:DQ$502),"")</f>
        <v/>
      </c>
      <c r="DQ14" t="str">
        <f ca="1">IFERROR(AVERAGEIF('RAW DATA'!$C$2:$GL$502,'DATA CLEANING'!$B14,'RAW DATA'!DR$2:DR$502),"")</f>
        <v/>
      </c>
      <c r="DR14" t="str">
        <f ca="1">IFERROR(AVERAGEIF('RAW DATA'!$C$2:$GL$502,'DATA CLEANING'!$B14,'RAW DATA'!DS$2:DS$502),"")</f>
        <v/>
      </c>
      <c r="DS14" t="str">
        <f ca="1">IFERROR(AVERAGEIF('RAW DATA'!$C$2:$GL$502,'DATA CLEANING'!$B14,'RAW DATA'!DT$2:DT$502),"")</f>
        <v/>
      </c>
      <c r="DT14" t="str">
        <f ca="1">IFERROR(AVERAGEIF('RAW DATA'!$C$2:$GL$502,'DATA CLEANING'!$B14,'RAW DATA'!DU$2:DU$502),"")</f>
        <v/>
      </c>
      <c r="DU14" t="str">
        <f ca="1">IFERROR(AVERAGEIF('RAW DATA'!$C$2:$GL$502,'DATA CLEANING'!$B14,'RAW DATA'!DV$2:DV$502),"")</f>
        <v/>
      </c>
      <c r="DV14" t="str">
        <f ca="1">IFERROR(AVERAGEIF('RAW DATA'!$C$2:$GL$502,'DATA CLEANING'!$B14,'RAW DATA'!DW$2:DW$502),"")</f>
        <v/>
      </c>
      <c r="DW14" t="str">
        <f ca="1">IFERROR(AVERAGEIF('RAW DATA'!$C$2:$GL$502,'DATA CLEANING'!$B14,'RAW DATA'!DX$2:DX$502),"")</f>
        <v/>
      </c>
      <c r="DX14" s="11" t="str">
        <f ca="1">IFERROR(AVERAGEIF('RAW DATA'!$C$2:$GL$502,'DATA CLEANING'!$B14,'RAW DATA'!DY$2:DY$502),"")</f>
        <v/>
      </c>
      <c r="DY14" s="11" t="str">
        <f ca="1">IFERROR(AVERAGEIF('RAW DATA'!$C$2:$GL$502,'DATA CLEANING'!$B14,'RAW DATA'!DZ$2:DZ$502),"")</f>
        <v/>
      </c>
      <c r="DZ14" s="11" t="str">
        <f ca="1">IFERROR(AVERAGEIF('RAW DATA'!$C$2:$GL$502,'DATA CLEANING'!$B14,'RAW DATA'!EA$2:EA$502),"")</f>
        <v/>
      </c>
      <c r="EA14" s="11" t="str">
        <f ca="1">IFERROR(AVERAGEIF('RAW DATA'!$C$2:$GL$502,'DATA CLEANING'!$B14,'RAW DATA'!EB$2:EB$502),"")</f>
        <v/>
      </c>
      <c r="EB14" s="11" t="str">
        <f ca="1">IFERROR(AVERAGEIF('RAW DATA'!$C$2:$GL$502,'DATA CLEANING'!$B14,'RAW DATA'!EC$2:EC$502),"")</f>
        <v/>
      </c>
      <c r="EC14" s="11" t="str">
        <f ca="1">IFERROR(AVERAGEIF('RAW DATA'!$C$2:$GL$502,'DATA CLEANING'!$B14,'RAW DATA'!ED$2:ED$502),"")</f>
        <v/>
      </c>
      <c r="ED14" s="11" t="str">
        <f ca="1">IFERROR(AVERAGEIF('RAW DATA'!$C$2:$GL$502,'DATA CLEANING'!$B14,'RAW DATA'!EE$2:EE$502),"")</f>
        <v/>
      </c>
      <c r="EE14" s="11" t="str">
        <f ca="1">IFERROR(AVERAGEIF('RAW DATA'!$C$2:$GL$502,'DATA CLEANING'!$B14,'RAW DATA'!EF$2:EF$502),"")</f>
        <v/>
      </c>
      <c r="EF14" s="11" t="str">
        <f ca="1">IFERROR(AVERAGEIF('RAW DATA'!$C$2:$GL$502,'DATA CLEANING'!$B14,'RAW DATA'!EG$2:EG$502),"")</f>
        <v/>
      </c>
      <c r="EG14" s="11" t="str">
        <f ca="1">IFERROR(AVERAGEIF('RAW DATA'!$C$2:$GL$502,'DATA CLEANING'!$B14,'RAW DATA'!EH$2:EH$502),"")</f>
        <v/>
      </c>
      <c r="EH14" s="11" t="str">
        <f ca="1">IFERROR(AVERAGEIF('RAW DATA'!$C$2:$GL$502,'DATA CLEANING'!$B14,'RAW DATA'!EI$2:EI$502),"")</f>
        <v/>
      </c>
      <c r="EI14" s="11" t="str">
        <f ca="1">IFERROR(AVERAGEIF('RAW DATA'!$C$2:$GL$502,'DATA CLEANING'!$B14,'RAW DATA'!EJ$2:EJ$502),"")</f>
        <v/>
      </c>
      <c r="EJ14" s="11" t="str">
        <f ca="1">IFERROR(AVERAGEIF('RAW DATA'!$C$2:$GL$502,'DATA CLEANING'!$B14,'RAW DATA'!EK$2:EK$502),"")</f>
        <v/>
      </c>
      <c r="EK14" s="11" t="str">
        <f ca="1">IFERROR(AVERAGEIF('RAW DATA'!$C$2:$GL$502,'DATA CLEANING'!$B14,'RAW DATA'!EL$2:EL$502),"")</f>
        <v/>
      </c>
      <c r="EL14" s="11" t="str">
        <f ca="1">IFERROR(AVERAGEIF('RAW DATA'!$C$2:$GL$502,'DATA CLEANING'!$B14,'RAW DATA'!EM$2:EM$502),"")</f>
        <v/>
      </c>
      <c r="EM14" s="11" t="str">
        <f ca="1">IFERROR(AVERAGEIF('RAW DATA'!$C$2:$GL$502,'DATA CLEANING'!$B14,'RAW DATA'!EN$2:EN$502),"")</f>
        <v/>
      </c>
      <c r="EN14" s="11" t="str">
        <f ca="1">IFERROR(AVERAGEIF('RAW DATA'!$C$2:$GL$502,'DATA CLEANING'!$B14,'RAW DATA'!EO$2:EO$502),"")</f>
        <v/>
      </c>
      <c r="EO14" s="11" t="str">
        <f ca="1">IFERROR(AVERAGEIF('RAW DATA'!$C$2:$GL$502,'DATA CLEANING'!$B14,'RAW DATA'!EP$2:EP$502),"")</f>
        <v/>
      </c>
      <c r="EP14" s="11" t="str">
        <f ca="1">IFERROR(AVERAGEIF('RAW DATA'!$C$2:$GL$502,'DATA CLEANING'!$B14,'RAW DATA'!EQ$2:EQ$502),"")</f>
        <v/>
      </c>
      <c r="EQ14" s="11" t="str">
        <f ca="1">IFERROR(AVERAGEIF('RAW DATA'!$C$2:$GL$502,'DATA CLEANING'!$B14,'RAW DATA'!ER$2:ER$502),"")</f>
        <v/>
      </c>
      <c r="ER14" s="11" t="str">
        <f ca="1">IFERROR(AVERAGEIF('RAW DATA'!$C$2:$GL$502,'DATA CLEANING'!$B14,'RAW DATA'!ES$2:ES$502),"")</f>
        <v/>
      </c>
      <c r="ES14" s="11" t="str">
        <f ca="1">IFERROR(AVERAGEIF('RAW DATA'!$C$2:$GL$502,'DATA CLEANING'!$B14,'RAW DATA'!ET$2:ET$502),"")</f>
        <v/>
      </c>
      <c r="ET14" s="11" t="str">
        <f ca="1">IFERROR(AVERAGEIF('RAW DATA'!$C$2:$GL$502,'DATA CLEANING'!$B14,'RAW DATA'!EU$2:EU$502),"")</f>
        <v/>
      </c>
      <c r="EU14" s="11" t="str">
        <f ca="1">IFERROR(AVERAGEIF('RAW DATA'!$C$2:$GL$502,'DATA CLEANING'!$B14,'RAW DATA'!EV$2:EV$502),"")</f>
        <v/>
      </c>
      <c r="EV14" s="11" t="str">
        <f ca="1">IFERROR(AVERAGEIF('RAW DATA'!$C$2:$GL$502,'DATA CLEANING'!$B14,'RAW DATA'!EW$2:EW$502),"")</f>
        <v/>
      </c>
      <c r="EW14" s="11" t="str">
        <f ca="1">IFERROR(AVERAGEIF('RAW DATA'!$C$2:$GL$502,'DATA CLEANING'!$B14,'RAW DATA'!EX$2:EX$502),"")</f>
        <v/>
      </c>
      <c r="EX14" s="11" t="str">
        <f ca="1">IFERROR(AVERAGEIF('RAW DATA'!$C$2:$GL$502,'DATA CLEANING'!$B14,'RAW DATA'!EY$2:EY$502),"")</f>
        <v/>
      </c>
      <c r="EY14" s="11" t="str">
        <f ca="1">IFERROR(AVERAGEIF('RAW DATA'!$C$2:$GL$502,'DATA CLEANING'!$B14,'RAW DATA'!EZ$2:EZ$502),"")</f>
        <v/>
      </c>
      <c r="EZ14" s="11" t="str">
        <f ca="1">IFERROR(AVERAGEIF('RAW DATA'!$C$2:$GL$502,'DATA CLEANING'!$B14,'RAW DATA'!FA$2:FA$502),"")</f>
        <v/>
      </c>
      <c r="FA14" s="11" t="str">
        <f ca="1">IFERROR(AVERAGEIF('RAW DATA'!$C$2:$GL$502,'DATA CLEANING'!$B14,'RAW DATA'!FB$2:FB$502),"")</f>
        <v/>
      </c>
      <c r="FB14" s="11" t="str">
        <f ca="1">IFERROR(AVERAGEIF('RAW DATA'!$C$2:$GL$502,'DATA CLEANING'!$B14,'RAW DATA'!FC$2:FC$502),"")</f>
        <v/>
      </c>
      <c r="FC14" s="11" t="str">
        <f ca="1">IFERROR(AVERAGEIF('RAW DATA'!$C$2:$GL$502,'DATA CLEANING'!$B14,'RAW DATA'!FD$2:FD$502),"")</f>
        <v/>
      </c>
      <c r="FD14" s="11" t="str">
        <f ca="1">IFERROR(AVERAGEIF('RAW DATA'!$C$2:$GL$502,'DATA CLEANING'!$B14,'RAW DATA'!FE$2:FE$502),"")</f>
        <v/>
      </c>
      <c r="FE14" s="11" t="str">
        <f ca="1">IFERROR(AVERAGEIF('RAW DATA'!$C$2:$GL$502,'DATA CLEANING'!$B14,'RAW DATA'!FF$2:FF$502),"")</f>
        <v/>
      </c>
      <c r="FF14" s="11" t="str">
        <f ca="1">IFERROR(AVERAGEIF('RAW DATA'!$C$2:$GL$502,'DATA CLEANING'!$B14,'RAW DATA'!FG$2:FG$502),"")</f>
        <v/>
      </c>
      <c r="FG14" s="11" t="str">
        <f ca="1">IFERROR(AVERAGEIF('RAW DATA'!$C$2:$GL$502,'DATA CLEANING'!$B14,'RAW DATA'!FH$2:FH$502),"")</f>
        <v/>
      </c>
      <c r="FH14" s="11" t="str">
        <f ca="1">IFERROR(AVERAGEIF('RAW DATA'!$C$2:$GL$502,'DATA CLEANING'!$B14,'RAW DATA'!FI$2:FI$502),"")</f>
        <v/>
      </c>
      <c r="FI14" s="11" t="str">
        <f ca="1">IFERROR(AVERAGEIF('RAW DATA'!$C$2:$GL$502,'DATA CLEANING'!$B14,'RAW DATA'!FJ$2:FJ$502),"")</f>
        <v/>
      </c>
      <c r="FJ14" s="11" t="str">
        <f ca="1">IFERROR(AVERAGEIF('RAW DATA'!$C$2:$GL$502,'DATA CLEANING'!$B14,'RAW DATA'!FK$2:FK$502),"")</f>
        <v/>
      </c>
      <c r="FK14" s="11" t="str">
        <f ca="1">IFERROR(AVERAGEIF('RAW DATA'!$C$2:$GL$502,'DATA CLEANING'!$B14,'RAW DATA'!FL$2:FL$502),"")</f>
        <v/>
      </c>
      <c r="FL14" s="11" t="str">
        <f ca="1">IFERROR(AVERAGEIF('RAW DATA'!$C$2:$GL$502,'DATA CLEANING'!$B14,'RAW DATA'!FM$2:FM$502),"")</f>
        <v/>
      </c>
      <c r="FM14" s="11" t="str">
        <f ca="1">IFERROR(AVERAGEIF('RAW DATA'!$C$2:$GL$502,'DATA CLEANING'!$B14,'RAW DATA'!FN$2:FN$502),"")</f>
        <v/>
      </c>
      <c r="FN14" s="11" t="str">
        <f ca="1">IFERROR(AVERAGEIF('RAW DATA'!$C$2:$GL$502,'DATA CLEANING'!$B14,'RAW DATA'!FO$2:FO$502),"")</f>
        <v/>
      </c>
      <c r="FO14" s="11" t="str">
        <f ca="1">IFERROR(AVERAGEIF('RAW DATA'!$C$2:$GL$502,'DATA CLEANING'!$B14,'RAW DATA'!FP$2:FP$502),"")</f>
        <v/>
      </c>
      <c r="FP14" s="11" t="str">
        <f ca="1">IFERROR(AVERAGEIF('RAW DATA'!$C$2:$GL$502,'DATA CLEANING'!$B14,'RAW DATA'!FQ$2:FQ$502),"")</f>
        <v/>
      </c>
      <c r="FQ14" s="11" t="str">
        <f ca="1">IFERROR(AVERAGEIF('RAW DATA'!$C$2:$GL$502,'DATA CLEANING'!$B14,'RAW DATA'!FR$2:FR$502),"")</f>
        <v/>
      </c>
      <c r="FR14" s="11" t="str">
        <f ca="1">IFERROR(AVERAGEIF('RAW DATA'!$C$2:$GL$502,'DATA CLEANING'!$B14,'RAW DATA'!FS$2:FS$502),"")</f>
        <v/>
      </c>
      <c r="FS14" s="11" t="str">
        <f ca="1">IFERROR(AVERAGEIF('RAW DATA'!$C$2:$GL$502,'DATA CLEANING'!$B14,'RAW DATA'!FT$2:FT$502),"")</f>
        <v/>
      </c>
      <c r="FT14" s="11" t="str">
        <f ca="1">IFERROR(AVERAGEIF('RAW DATA'!$C$2:$GL$502,'DATA CLEANING'!$B14,'RAW DATA'!FU$2:FU$502),"")</f>
        <v/>
      </c>
      <c r="FU14" s="11" t="str">
        <f ca="1">IFERROR(AVERAGEIF('RAW DATA'!$C$2:$GL$502,'DATA CLEANING'!$B14,'RAW DATA'!FV$2:FV$502),"")</f>
        <v/>
      </c>
      <c r="FV14" s="11" t="str">
        <f ca="1">IFERROR(AVERAGEIF('RAW DATA'!$C$2:$GL$502,'DATA CLEANING'!$B14,'RAW DATA'!FW$2:FW$502),"")</f>
        <v/>
      </c>
      <c r="FW14" s="11" t="str">
        <f ca="1">IFERROR(AVERAGEIF('RAW DATA'!$C$2:$GL$502,'DATA CLEANING'!$B14,'RAW DATA'!FX$2:FX$502),"")</f>
        <v/>
      </c>
      <c r="FX14" s="11" t="str">
        <f ca="1">IFERROR(AVERAGEIF('RAW DATA'!$C$2:$GL$502,'DATA CLEANING'!$B14,'RAW DATA'!FY$2:FY$502),"")</f>
        <v/>
      </c>
      <c r="FY14" s="11" t="str">
        <f ca="1">IFERROR(AVERAGEIF('RAW DATA'!$C$2:$GL$502,'DATA CLEANING'!$B14,'RAW DATA'!FZ$2:FZ$502),"")</f>
        <v/>
      </c>
      <c r="FZ14" s="11" t="str">
        <f ca="1">IFERROR(AVERAGEIF('RAW DATA'!$C$2:$GL$502,'DATA CLEANING'!$B14,'RAW DATA'!GA$2:GA$502),"")</f>
        <v/>
      </c>
      <c r="GA14" s="11" t="str">
        <f ca="1">IFERROR(AVERAGEIF('RAW DATA'!$C$2:$GL$502,'DATA CLEANING'!$B14,'RAW DATA'!GB$2:GB$502),"")</f>
        <v/>
      </c>
      <c r="GB14" s="11" t="str">
        <f ca="1">IFERROR(AVERAGEIF('RAW DATA'!$C$2:$GL$502,'DATA CLEANING'!$B14,'RAW DATA'!GC$2:GC$502),"")</f>
        <v/>
      </c>
      <c r="GC14" s="11" t="str">
        <f ca="1">IFERROR(AVERAGEIF('RAW DATA'!$C$2:$GL$502,'DATA CLEANING'!$B14,'RAW DATA'!GD$2:GD$502),"")</f>
        <v/>
      </c>
      <c r="GD14" s="11" t="str">
        <f ca="1">IFERROR(AVERAGEIF('RAW DATA'!$C$2:$GL$502,'DATA CLEANING'!$B14,'RAW DATA'!GE$2:GE$502),"")</f>
        <v/>
      </c>
      <c r="GE14" s="11" t="str">
        <f ca="1">IFERROR(AVERAGEIF('RAW DATA'!$C$2:$GL$502,'DATA CLEANING'!$B14,'RAW DATA'!GF$2:GF$502),"")</f>
        <v/>
      </c>
      <c r="GF14" s="11" t="str">
        <f ca="1">IFERROR(AVERAGEIF('RAW DATA'!$C$2:$GL$502,'DATA CLEANING'!$B14,'RAW DATA'!GG$2:GG$502),"")</f>
        <v/>
      </c>
      <c r="GG14" s="11" t="str">
        <f ca="1">IFERROR(AVERAGEIF('RAW DATA'!$C$2:$GL$502,'DATA CLEANING'!$B14,'RAW DATA'!GH$2:GH$502),"")</f>
        <v/>
      </c>
      <c r="GH14" s="11" t="str">
        <f ca="1">IFERROR(AVERAGEIF('RAW DATA'!$C$2:$GL$502,'DATA CLEANING'!$B14,'RAW DATA'!GI$2:GI$502),"")</f>
        <v/>
      </c>
      <c r="GI14" s="11" t="str">
        <f ca="1">IFERROR(AVERAGEIF('RAW DATA'!$C$2:$GL$502,'DATA CLEANING'!$B14,'RAW DATA'!GJ$2:GJ$502),"")</f>
        <v/>
      </c>
      <c r="GJ14" s="11" t="str">
        <f ca="1">IFERROR(AVERAGEIF('RAW DATA'!$C$2:$GL$502,'DATA CLEANING'!$B14,'RAW DATA'!GK$2:GK$502),"")</f>
        <v/>
      </c>
      <c r="GK14" s="11" t="str">
        <f ca="1">IFERROR(AVERAGEIF('RAW DATA'!$C$2:$GL$502,'DATA CLEANING'!$B14,'RAW DATA'!GL$2:GL$502),"")</f>
        <v/>
      </c>
    </row>
    <row r="15" spans="2:193" x14ac:dyDescent="0.55000000000000004">
      <c r="B15" t="s">
        <v>24</v>
      </c>
      <c r="C15">
        <f ca="1">IFERROR(AVERAGEIF('RAW DATA'!$C$2:$GL$502,'DATA CLEANING'!$B15,'RAW DATA'!D$2:D$502),"")</f>
        <v>45.11495</v>
      </c>
      <c r="D15">
        <f ca="1">IFERROR(AVERAGEIF('RAW DATA'!$C$2:$GL$502,'DATA CLEANING'!$B15,'RAW DATA'!E$2:E$502),"")</f>
        <v>46.273274999999998</v>
      </c>
      <c r="E15">
        <f ca="1">IFERROR(AVERAGEIF('RAW DATA'!$C$2:$GL$502,'DATA CLEANING'!$B15,'RAW DATA'!F$2:F$502),"")</f>
        <v>48.012450000000001</v>
      </c>
      <c r="F15">
        <f ca="1">IFERROR(AVERAGEIF('RAW DATA'!$C$2:$GL$502,'DATA CLEANING'!$B15,'RAW DATA'!G$2:G$502),"")</f>
        <v>45.757449999999999</v>
      </c>
      <c r="G15">
        <f ca="1">IFERROR(AVERAGEIF('RAW DATA'!$C$2:$GL$502,'DATA CLEANING'!$B15,'RAW DATA'!H$2:H$502),"")</f>
        <v>46.215775000000001</v>
      </c>
      <c r="H15">
        <f ca="1">IFERROR(AVERAGEIF('RAW DATA'!$C$2:$GL$502,'DATA CLEANING'!$B15,'RAW DATA'!I$2:I$502),"")</f>
        <v>48.784949999999995</v>
      </c>
      <c r="I15">
        <f ca="1">IFERROR(AVERAGEIF('RAW DATA'!$C$2:$GL$502,'DATA CLEANING'!$B15,'RAW DATA'!J$2:J$502),"")</f>
        <v>47.388275</v>
      </c>
      <c r="J15">
        <f ca="1">IFERROR(AVERAGEIF('RAW DATA'!$C$2:$GL$502,'DATA CLEANING'!$B15,'RAW DATA'!K$2:K$502),"")</f>
        <v>47.093274999999998</v>
      </c>
      <c r="K15">
        <f ca="1">IFERROR(AVERAGEIF('RAW DATA'!$C$2:$GL$502,'DATA CLEANING'!$B15,'RAW DATA'!L$2:L$502),"")</f>
        <v>45.837450000000004</v>
      </c>
      <c r="L15">
        <f ca="1">IFERROR(AVERAGEIF('RAW DATA'!$C$2:$GL$502,'DATA CLEANING'!$B15,'RAW DATA'!M$2:M$502),"")</f>
        <v>46.292450000000002</v>
      </c>
      <c r="M15">
        <f ca="1">IFERROR(AVERAGEIF('RAW DATA'!$C$2:$GL$502,'DATA CLEANING'!$B15,'RAW DATA'!N$2:N$502),"")</f>
        <v>48.439099999999996</v>
      </c>
      <c r="N15">
        <f ca="1">IFERROR(AVERAGEIF('RAW DATA'!$C$2:$GL$502,'DATA CLEANING'!$B15,'RAW DATA'!O$2:O$502),"")</f>
        <v>48.91995</v>
      </c>
      <c r="O15">
        <f ca="1">IFERROR(AVERAGEIF('RAW DATA'!$C$2:$GL$502,'DATA CLEANING'!$B15,'RAW DATA'!P$2:P$502),"")</f>
        <v>47.651600000000002</v>
      </c>
      <c r="P15">
        <f ca="1">IFERROR(AVERAGEIF('RAW DATA'!$C$2:$GL$502,'DATA CLEANING'!$B15,'RAW DATA'!Q$2:Q$502),"")</f>
        <v>48.635774999999995</v>
      </c>
      <c r="Q15">
        <f ca="1">IFERROR(AVERAGEIF('RAW DATA'!$C$2:$GL$502,'DATA CLEANING'!$B15,'RAW DATA'!R$2:R$502),"")</f>
        <v>47.121600000000001</v>
      </c>
      <c r="R15">
        <f ca="1">IFERROR(AVERAGEIF('RAW DATA'!$C$2:$GL$502,'DATA CLEANING'!$B15,'RAW DATA'!S$2:S$502),"")</f>
        <v>48.529925000000006</v>
      </c>
      <c r="S15">
        <f ca="1">IFERROR(AVERAGEIF('RAW DATA'!$C$2:$GL$502,'DATA CLEANING'!$B15,'RAW DATA'!T$2:T$502),"")</f>
        <v>47.889925000000005</v>
      </c>
      <c r="T15">
        <f ca="1">IFERROR(AVERAGEIF('RAW DATA'!$C$2:$GL$502,'DATA CLEANING'!$B15,'RAW DATA'!U$2:U$502),"")</f>
        <v>44.296599999999998</v>
      </c>
      <c r="U15">
        <f ca="1">IFERROR(AVERAGEIF('RAW DATA'!$C$2:$GL$502,'DATA CLEANING'!$B15,'RAW DATA'!V$2:V$502),"")</f>
        <v>46.118274999999997</v>
      </c>
      <c r="V15">
        <f ca="1">IFERROR(AVERAGEIF('RAW DATA'!$C$2:$GL$502,'DATA CLEANING'!$B15,'RAW DATA'!W$2:W$502),"")</f>
        <v>45.515775000000005</v>
      </c>
      <c r="W15">
        <f ca="1">IFERROR(AVERAGEIF('RAW DATA'!$C$2:$GL$502,'DATA CLEANING'!$B15,'RAW DATA'!X$2:X$502),"")</f>
        <v>44.319099999999999</v>
      </c>
      <c r="X15">
        <f ca="1">IFERROR(AVERAGEIF('RAW DATA'!$C$2:$GL$502,'DATA CLEANING'!$B15,'RAW DATA'!Y$2:Y$502),"")</f>
        <v>42.923249999999996</v>
      </c>
      <c r="Y15">
        <f ca="1">IFERROR(AVERAGEIF('RAW DATA'!$C$2:$GL$502,'DATA CLEANING'!$B15,'RAW DATA'!Z$2:Z$502),"")</f>
        <v>47.189925000000002</v>
      </c>
      <c r="Z15">
        <f ca="1">IFERROR(AVERAGEIF('RAW DATA'!$C$2:$GL$502,'DATA CLEANING'!$B15,'RAW DATA'!AA$2:AA$502),"")</f>
        <v>48.429074999999997</v>
      </c>
      <c r="AA15">
        <f ca="1">IFERROR(AVERAGEIF('RAW DATA'!$C$2:$GL$502,'DATA CLEANING'!$B15,'RAW DATA'!AB$2:AB$502),"")</f>
        <v>51.005750000000006</v>
      </c>
      <c r="AB15">
        <f ca="1">IFERROR(AVERAGEIF('RAW DATA'!$C$2:$GL$502,'DATA CLEANING'!$B15,'RAW DATA'!AC$2:AC$502),"")</f>
        <v>46.415750000000003</v>
      </c>
      <c r="AC15">
        <f ca="1">IFERROR(AVERAGEIF('RAW DATA'!$C$2:$GL$502,'DATA CLEANING'!$B15,'RAW DATA'!AD$2:AD$502),"")</f>
        <v>44.756599999999999</v>
      </c>
      <c r="AD15">
        <f ca="1">IFERROR(AVERAGEIF('RAW DATA'!$C$2:$GL$502,'DATA CLEANING'!$B15,'RAW DATA'!AE$2:AE$502),"")</f>
        <v>45.916600000000003</v>
      </c>
      <c r="AE15">
        <f ca="1">IFERROR(AVERAGEIF('RAW DATA'!$C$2:$GL$502,'DATA CLEANING'!$B15,'RAW DATA'!AF$2:AF$502),"")</f>
        <v>44.815775000000002</v>
      </c>
      <c r="AF15">
        <f ca="1">IFERROR(AVERAGEIF('RAW DATA'!$C$2:$GL$502,'DATA CLEANING'!$B15,'RAW DATA'!AG$2:AG$502),"")</f>
        <v>46.326175000000006</v>
      </c>
      <c r="AG15">
        <f ca="1">IFERROR(AVERAGEIF('RAW DATA'!$C$2:$GL$502,'DATA CLEANING'!$B15,'RAW DATA'!AH$2:AH$502),"")</f>
        <v>48.393249999999995</v>
      </c>
      <c r="AH15">
        <f ca="1">IFERROR(AVERAGEIF('RAW DATA'!$C$2:$GL$502,'DATA CLEANING'!$B15,'RAW DATA'!AI$2:AI$502),"")</f>
        <v>51.70825</v>
      </c>
      <c r="AI15">
        <f ca="1">IFERROR(AVERAGEIF('RAW DATA'!$C$2:$GL$502,'DATA CLEANING'!$B15,'RAW DATA'!AJ$2:AJ$502),"")</f>
        <v>51.640750000000004</v>
      </c>
      <c r="AJ15">
        <f ca="1">IFERROR(AVERAGEIF('RAW DATA'!$C$2:$GL$502,'DATA CLEANING'!$B15,'RAW DATA'!AK$2:AK$502),"")</f>
        <v>53.571574999999996</v>
      </c>
      <c r="AK15">
        <f ca="1">IFERROR(AVERAGEIF('RAW DATA'!$C$2:$GL$502,'DATA CLEANING'!$B15,'RAW DATA'!AL$2:AL$502),"")</f>
        <v>53.569924999999998</v>
      </c>
      <c r="AL15">
        <f ca="1">IFERROR(AVERAGEIF('RAW DATA'!$C$2:$GL$502,'DATA CLEANING'!$B15,'RAW DATA'!AM$2:AM$502),"")</f>
        <v>47.384924999999996</v>
      </c>
      <c r="AM15">
        <f ca="1">IFERROR(AVERAGEIF('RAW DATA'!$C$2:$GL$502,'DATA CLEANING'!$B15,'RAW DATA'!AN$2:AN$502),"")</f>
        <v>49.095749999999995</v>
      </c>
      <c r="AN15">
        <f ca="1">IFERROR(AVERAGEIF('RAW DATA'!$C$2:$GL$502,'DATA CLEANING'!$B15,'RAW DATA'!AO$2:AO$502),"")</f>
        <v>50.266574999999996</v>
      </c>
      <c r="AO15">
        <f ca="1">IFERROR(AVERAGEIF('RAW DATA'!$C$2:$GL$502,'DATA CLEANING'!$B15,'RAW DATA'!AP$2:AP$502),"")</f>
        <v>46.784925000000001</v>
      </c>
      <c r="AP15">
        <f ca="1">IFERROR(AVERAGEIF('RAW DATA'!$C$2:$GL$502,'DATA CLEANING'!$B15,'RAW DATA'!AQ$2:AQ$502),"")</f>
        <v>45.999924999999998</v>
      </c>
      <c r="AQ15">
        <f ca="1">IFERROR(AVERAGEIF('RAW DATA'!$C$2:$GL$502,'DATA CLEANING'!$B15,'RAW DATA'!AR$2:AR$502),"")</f>
        <v>43.695750000000004</v>
      </c>
      <c r="AR15">
        <f ca="1">IFERROR(AVERAGEIF('RAW DATA'!$C$2:$GL$502,'DATA CLEANING'!$B15,'RAW DATA'!AS$2:AS$502),"")</f>
        <v>45.982399999999998</v>
      </c>
      <c r="AS15">
        <f ca="1">IFERROR(AVERAGEIF('RAW DATA'!$C$2:$GL$502,'DATA CLEANING'!$B15,'RAW DATA'!AT$2:AT$502),"")</f>
        <v>45.253250000000001</v>
      </c>
      <c r="AT15">
        <f ca="1">IFERROR(AVERAGEIF('RAW DATA'!$C$2:$GL$502,'DATA CLEANING'!$B15,'RAW DATA'!AU$2:AU$502),"")</f>
        <v>46.821574999999996</v>
      </c>
      <c r="AU15">
        <f ca="1">IFERROR(AVERAGEIF('RAW DATA'!$C$2:$GL$502,'DATA CLEANING'!$B15,'RAW DATA'!AV$2:AV$502),"")</f>
        <v>50.0124</v>
      </c>
      <c r="AV15">
        <f ca="1">IFERROR(AVERAGEIF('RAW DATA'!$C$2:$GL$502,'DATA CLEANING'!$B15,'RAW DATA'!AW$2:AW$502),"")</f>
        <v>49.594075000000004</v>
      </c>
      <c r="AW15">
        <f ca="1">IFERROR(AVERAGEIF('RAW DATA'!$C$2:$GL$502,'DATA CLEANING'!$B15,'RAW DATA'!AX$2:AX$502),"")</f>
        <v>51.796574999999997</v>
      </c>
      <c r="AX15">
        <f ca="1">IFERROR(AVERAGEIF('RAW DATA'!$C$2:$GL$502,'DATA CLEANING'!$B15,'RAW DATA'!AY$2:AY$502),"")</f>
        <v>53.275725000000001</v>
      </c>
      <c r="AY15">
        <f ca="1">IFERROR(AVERAGEIF('RAW DATA'!$C$2:$GL$502,'DATA CLEANING'!$B15,'RAW DATA'!AZ$2:AZ$502),"")</f>
        <v>49.503250000000001</v>
      </c>
      <c r="AZ15">
        <f ca="1">IFERROR(AVERAGEIF('RAW DATA'!$C$2:$GL$502,'DATA CLEANING'!$B15,'RAW DATA'!BA$2:BA$502),"")</f>
        <v>44.108249999999998</v>
      </c>
      <c r="BA15">
        <f ca="1">IFERROR(AVERAGEIF('RAW DATA'!$C$2:$GL$502,'DATA CLEANING'!$B15,'RAW DATA'!BB$2:BB$502),"")</f>
        <v>39.843249999999998</v>
      </c>
      <c r="BB15">
        <f ca="1">IFERROR(AVERAGEIF('RAW DATA'!$C$2:$GL$502,'DATA CLEANING'!$B15,'RAW DATA'!BC$2:BC$502),"")</f>
        <v>42.921574999999997</v>
      </c>
      <c r="BC15">
        <f ca="1">IFERROR(AVERAGEIF('RAW DATA'!$C$2:$GL$502,'DATA CLEANING'!$B15,'RAW DATA'!BD$2:BD$502),"")</f>
        <v>43.018225000000001</v>
      </c>
      <c r="BD15">
        <f ca="1">IFERROR(AVERAGEIF('RAW DATA'!$C$2:$GL$502,'DATA CLEANING'!$B15,'RAW DATA'!BE$2:BE$502),"")</f>
        <v>42.706575000000001</v>
      </c>
      <c r="BE15">
        <f ca="1">IFERROR(AVERAGEIF('RAW DATA'!$C$2:$GL$502,'DATA CLEANING'!$B15,'RAW DATA'!BF$2:BF$502),"")</f>
        <v>42.870725</v>
      </c>
      <c r="BF15">
        <f ca="1">IFERROR(AVERAGEIF('RAW DATA'!$C$2:$GL$502,'DATA CLEANING'!$B15,'RAW DATA'!BG$2:BG$502),"")</f>
        <v>45.030724999999997</v>
      </c>
      <c r="BG15">
        <f ca="1">IFERROR(AVERAGEIF('RAW DATA'!$C$2:$GL$502,'DATA CLEANING'!$B15,'RAW DATA'!BH$2:BH$502),"")</f>
        <v>44.671549999999996</v>
      </c>
      <c r="BH15">
        <f ca="1">IFERROR(AVERAGEIF('RAW DATA'!$C$2:$GL$502,'DATA CLEANING'!$B15,'RAW DATA'!BI$2:BI$502),"")</f>
        <v>41.952374999999996</v>
      </c>
      <c r="BI15">
        <f ca="1">IFERROR(AVERAGEIF('RAW DATA'!$C$2:$GL$502,'DATA CLEANING'!$B15,'RAW DATA'!BJ$2:BJ$502),"")</f>
        <v>48.307374999999993</v>
      </c>
      <c r="BJ15">
        <f ca="1">IFERROR(AVERAGEIF('RAW DATA'!$C$2:$GL$502,'DATA CLEANING'!$B15,'RAW DATA'!BK$2:BK$502),"")</f>
        <v>48.487375</v>
      </c>
      <c r="BK15">
        <f ca="1">IFERROR(AVERAGEIF('RAW DATA'!$C$2:$GL$502,'DATA CLEANING'!$B15,'RAW DATA'!BL$2:BL$502),"")</f>
        <v>50.772374999999997</v>
      </c>
      <c r="BL15">
        <f ca="1">IFERROR(AVERAGEIF('RAW DATA'!$C$2:$GL$502,'DATA CLEANING'!$B15,'RAW DATA'!BM$2:BM$502),"")</f>
        <v>50.76905</v>
      </c>
      <c r="BM15">
        <f ca="1">IFERROR(AVERAGEIF('RAW DATA'!$C$2:$GL$502,'DATA CLEANING'!$B15,'RAW DATA'!BN$2:BN$502),"")</f>
        <v>53.726549999999996</v>
      </c>
      <c r="BN15">
        <f ca="1">IFERROR(AVERAGEIF('RAW DATA'!$C$2:$GL$502,'DATA CLEANING'!$B15,'RAW DATA'!BO$2:BO$502),"")</f>
        <v>55.251550000000002</v>
      </c>
      <c r="BO15">
        <f ca="1">IFERROR(AVERAGEIF('RAW DATA'!$C$2:$GL$502,'DATA CLEANING'!$B15,'RAW DATA'!BP$2:BP$502),"")</f>
        <v>54.495725</v>
      </c>
      <c r="BP15">
        <f ca="1">IFERROR(AVERAGEIF('RAW DATA'!$C$2:$GL$502,'DATA CLEANING'!$B15,'RAW DATA'!BQ$2:BQ$502),"")</f>
        <v>53.919049999999999</v>
      </c>
      <c r="BQ15">
        <f ca="1">IFERROR(AVERAGEIF('RAW DATA'!$C$2:$GL$502,'DATA CLEANING'!$B15,'RAW DATA'!BR$2:BR$502),"")</f>
        <v>52.391550000000002</v>
      </c>
      <c r="BR15">
        <f ca="1">IFERROR(AVERAGEIF('RAW DATA'!$C$2:$GL$502,'DATA CLEANING'!$B15,'RAW DATA'!BS$2:BS$502),"")</f>
        <v>56.44905</v>
      </c>
      <c r="BS15">
        <f ca="1">IFERROR(AVERAGEIF('RAW DATA'!$C$2:$GL$502,'DATA CLEANING'!$B15,'RAW DATA'!BT$2:BT$502),"")</f>
        <v>53.109875000000002</v>
      </c>
      <c r="BT15">
        <f ca="1">IFERROR(AVERAGEIF('RAW DATA'!$C$2:$GL$502,'DATA CLEANING'!$B15,'RAW DATA'!BU$2:BU$502),"")</f>
        <v>53.436550000000004</v>
      </c>
      <c r="BU15">
        <f ca="1">IFERROR(AVERAGEIF('RAW DATA'!$C$2:$GL$502,'DATA CLEANING'!$B15,'RAW DATA'!BV$2:BV$502),"")</f>
        <v>50.811549999999997</v>
      </c>
      <c r="BV15">
        <f ca="1">IFERROR(AVERAGEIF('RAW DATA'!$C$2:$GL$502,'DATA CLEANING'!$B15,'RAW DATA'!BW$2:BW$502),"")</f>
        <v>56.049874999999993</v>
      </c>
      <c r="BW15">
        <f ca="1">IFERROR(AVERAGEIF('RAW DATA'!$C$2:$GL$502,'DATA CLEANING'!$B15,'RAW DATA'!BX$2:BX$502),"")</f>
        <v>54.525725000000001</v>
      </c>
      <c r="BX15">
        <f ca="1">IFERROR(AVERAGEIF('RAW DATA'!$C$2:$GL$502,'DATA CLEANING'!$B15,'RAW DATA'!BY$2:BY$502),"")</f>
        <v>56.260725000000001</v>
      </c>
      <c r="BY15">
        <f ca="1">IFERROR(AVERAGEIF('RAW DATA'!$C$2:$GL$502,'DATA CLEANING'!$B15,'RAW DATA'!BZ$2:BZ$502),"")</f>
        <v>58.357375000000005</v>
      </c>
      <c r="BZ15">
        <f ca="1">IFERROR(AVERAGEIF('RAW DATA'!$C$2:$GL$502,'DATA CLEANING'!$B15,'RAW DATA'!CA$2:CA$502),"")</f>
        <v>58.209049999999998</v>
      </c>
      <c r="CA15">
        <f ca="1">IFERROR(AVERAGEIF('RAW DATA'!$C$2:$GL$502,'DATA CLEANING'!$B15,'RAW DATA'!CB$2:CB$502),"")</f>
        <v>55.96405</v>
      </c>
      <c r="CB15">
        <f ca="1">IFERROR(AVERAGEIF('RAW DATA'!$C$2:$GL$502,'DATA CLEANING'!$B15,'RAW DATA'!CC$2:CC$502),"")</f>
        <v>52.616575000000005</v>
      </c>
      <c r="CC15">
        <f ca="1">IFERROR(AVERAGEIF('RAW DATA'!$C$2:$GL$502,'DATA CLEANING'!$B15,'RAW DATA'!CD$2:CD$502),"")</f>
        <v>53.744050000000001</v>
      </c>
      <c r="CD15">
        <f ca="1">IFERROR(AVERAGEIF('RAW DATA'!$C$2:$GL$502,'DATA CLEANING'!$B15,'RAW DATA'!CE$2:CE$502),"")</f>
        <v>52.350724999999997</v>
      </c>
      <c r="CE15">
        <f ca="1">IFERROR(AVERAGEIF('RAW DATA'!$C$2:$GL$502,'DATA CLEANING'!$B15,'RAW DATA'!CF$2:CF$502),"")</f>
        <v>47.273225000000004</v>
      </c>
      <c r="CF15">
        <f ca="1">IFERROR(AVERAGEIF('RAW DATA'!$C$2:$GL$502,'DATA CLEANING'!$B15,'RAW DATA'!CG$2:CG$502),"")</f>
        <v>54.448225000000001</v>
      </c>
      <c r="CG15">
        <f ca="1">IFERROR(AVERAGEIF('RAW DATA'!$C$2:$GL$502,'DATA CLEANING'!$B15,'RAW DATA'!CH$2:CH$502),"")</f>
        <v>57.001549999999995</v>
      </c>
      <c r="CH15">
        <f ca="1">IFERROR(AVERAGEIF('RAW DATA'!$C$2:$GL$502,'DATA CLEANING'!$B15,'RAW DATA'!CI$2:CI$502),"")</f>
        <v>51.413224999999997</v>
      </c>
      <c r="CI15">
        <f ca="1">IFERROR(AVERAGEIF('RAW DATA'!$C$2:$GL$502,'DATA CLEANING'!$B15,'RAW DATA'!CJ$2:CJ$502),"")</f>
        <v>51.726550000000003</v>
      </c>
      <c r="CJ15">
        <f ca="1">IFERROR(AVERAGEIF('RAW DATA'!$C$2:$GL$502,'DATA CLEANING'!$B15,'RAW DATA'!CK$2:CK$502),"")</f>
        <v>50.154049999999998</v>
      </c>
      <c r="CK15">
        <f ca="1">IFERROR(AVERAGEIF('RAW DATA'!$C$2:$GL$502,'DATA CLEANING'!$B15,'RAW DATA'!CL$2:CL$502),"")</f>
        <v>52.582374999999999</v>
      </c>
      <c r="CL15">
        <f ca="1">IFERROR(AVERAGEIF('RAW DATA'!$C$2:$GL$502,'DATA CLEANING'!$B15,'RAW DATA'!CM$2:CM$502),"")</f>
        <v>52.735699999999994</v>
      </c>
      <c r="CM15">
        <f ca="1">IFERROR(AVERAGEIF('RAW DATA'!$C$2:$GL$502,'DATA CLEANING'!$B15,'RAW DATA'!CN$2:CN$502),"")</f>
        <v>48.65155</v>
      </c>
      <c r="CN15">
        <f ca="1">IFERROR(AVERAGEIF('RAW DATA'!$C$2:$GL$502,'DATA CLEANING'!$B15,'RAW DATA'!CO$2:CO$502),"")</f>
        <v>50.520700000000005</v>
      </c>
      <c r="CO15">
        <f ca="1">IFERROR(AVERAGEIF('RAW DATA'!$C$2:$GL$502,'DATA CLEANING'!$B15,'RAW DATA'!CP$2:CP$502),"")</f>
        <v>52.051524999999998</v>
      </c>
      <c r="CP15">
        <f ca="1">IFERROR(AVERAGEIF('RAW DATA'!$C$2:$GL$502,'DATA CLEANING'!$B15,'RAW DATA'!CQ$2:CQ$502),"")</f>
        <v>48.888200000000005</v>
      </c>
      <c r="CQ15">
        <f ca="1">IFERROR(AVERAGEIF('RAW DATA'!$C$2:$GL$502,'DATA CLEANING'!$B15,'RAW DATA'!CR$2:CR$502),"")</f>
        <v>46.587375000000002</v>
      </c>
      <c r="CR15">
        <f ca="1">IFERROR(AVERAGEIF('RAW DATA'!$C$2:$GL$502,'DATA CLEANING'!$B15,'RAW DATA'!CS$2:CS$502),"")</f>
        <v>46.852374999999995</v>
      </c>
      <c r="CS15">
        <f ca="1">IFERROR(AVERAGEIF('RAW DATA'!$C$2:$GL$502,'DATA CLEANING'!$B15,'RAW DATA'!CT$2:CT$502),"")</f>
        <v>47.069024999999996</v>
      </c>
      <c r="CT15">
        <f ca="1">IFERROR(AVERAGEIF('RAW DATA'!$C$2:$GL$502,'DATA CLEANING'!$B15,'RAW DATA'!CU$2:CU$502),"")</f>
        <v>49.374875000000003</v>
      </c>
      <c r="CU15">
        <f ca="1">IFERROR(AVERAGEIF('RAW DATA'!$C$2:$GL$502,'DATA CLEANING'!$B15,'RAW DATA'!CV$2:CV$502),"")</f>
        <v>51.180700000000002</v>
      </c>
      <c r="CV15">
        <f ca="1">IFERROR(AVERAGEIF('RAW DATA'!$C$2:$GL$502,'DATA CLEANING'!$B15,'RAW DATA'!CW$2:CW$502),"")</f>
        <v>52.612499999999997</v>
      </c>
      <c r="CW15">
        <f ca="1">IFERROR(AVERAGEIF('RAW DATA'!$C$2:$GL$502,'DATA CLEANING'!$B15,'RAW DATA'!CX$2:CX$502),"")</f>
        <v>55.042500000000004</v>
      </c>
      <c r="CX15">
        <f ca="1">IFERROR(AVERAGEIF('RAW DATA'!$C$2:$GL$502,'DATA CLEANING'!$B15,'RAW DATA'!CY$2:CY$502),"")</f>
        <v>51.695</v>
      </c>
      <c r="CY15">
        <f ca="1">IFERROR(AVERAGEIF('RAW DATA'!$C$2:$GL$502,'DATA CLEANING'!$B15,'RAW DATA'!CZ$2:CZ$502),"")</f>
        <v>51.792499999999997</v>
      </c>
      <c r="CZ15">
        <f ca="1">IFERROR(AVERAGEIF('RAW DATA'!$C$2:$GL$502,'DATA CLEANING'!$B15,'RAW DATA'!DA$2:DA$502),"")</f>
        <v>50.281249999999993</v>
      </c>
      <c r="DA15">
        <f ca="1">IFERROR(AVERAGEIF('RAW DATA'!$C$2:$GL$502,'DATA CLEANING'!$B15,'RAW DATA'!DB$2:DB$502),"")</f>
        <v>52.915000000000006</v>
      </c>
      <c r="DB15">
        <f ca="1">IFERROR(AVERAGEIF('RAW DATA'!$C$2:$GL$502,'DATA CLEANING'!$B15,'RAW DATA'!DC$2:DC$502),"")</f>
        <v>54.414999999999999</v>
      </c>
      <c r="DC15">
        <f ca="1">IFERROR(AVERAGEIF('RAW DATA'!$C$2:$GL$502,'DATA CLEANING'!$B15,'RAW DATA'!DD$2:DD$502),"")</f>
        <v>56.267500000000005</v>
      </c>
      <c r="DD15">
        <f ca="1">IFERROR(AVERAGEIF('RAW DATA'!$C$2:$GL$502,'DATA CLEANING'!$B15,'RAW DATA'!DE$2:DE$502),"")</f>
        <v>55.532500000000006</v>
      </c>
      <c r="DE15">
        <f ca="1">IFERROR(AVERAGEIF('RAW DATA'!$C$2:$GL$502,'DATA CLEANING'!$B15,'RAW DATA'!DF$2:DF$502),"")</f>
        <v>59.927500000000002</v>
      </c>
      <c r="DF15">
        <f ca="1">IFERROR(AVERAGEIF('RAW DATA'!$C$2:$GL$502,'DATA CLEANING'!$B15,'RAW DATA'!DG$2:DG$502),"")</f>
        <v>59.322499999999998</v>
      </c>
      <c r="DG15" t="str">
        <f ca="1">IFERROR(AVERAGEIF('RAW DATA'!$C$2:$GL$502,'DATA CLEANING'!$B15,'RAW DATA'!DH$2:DH$502),"")</f>
        <v/>
      </c>
      <c r="DH15" t="str">
        <f ca="1">IFERROR(AVERAGEIF('RAW DATA'!$C$2:$GL$502,'DATA CLEANING'!$B15,'RAW DATA'!DI$2:DI$502),"")</f>
        <v/>
      </c>
      <c r="DI15" t="str">
        <f ca="1">IFERROR(AVERAGEIF('RAW DATA'!$C$2:$GL$502,'DATA CLEANING'!$B15,'RAW DATA'!DJ$2:DJ$502),"")</f>
        <v/>
      </c>
      <c r="DJ15" t="str">
        <f ca="1">IFERROR(AVERAGEIF('RAW DATA'!$C$2:$GL$502,'DATA CLEANING'!$B15,'RAW DATA'!DK$2:DK$502),"")</f>
        <v/>
      </c>
      <c r="DK15" t="str">
        <f ca="1">IFERROR(AVERAGEIF('RAW DATA'!$C$2:$GL$502,'DATA CLEANING'!$B15,'RAW DATA'!DL$2:DL$502),"")</f>
        <v/>
      </c>
      <c r="DL15" t="str">
        <f ca="1">IFERROR(AVERAGEIF('RAW DATA'!$C$2:$GL$502,'DATA CLEANING'!$B15,'RAW DATA'!DM$2:DM$502),"")</f>
        <v/>
      </c>
      <c r="DM15" t="str">
        <f ca="1">IFERROR(AVERAGEIF('RAW DATA'!$C$2:$GL$502,'DATA CLEANING'!$B15,'RAW DATA'!DN$2:DN$502),"")</f>
        <v/>
      </c>
      <c r="DN15" t="str">
        <f ca="1">IFERROR(AVERAGEIF('RAW DATA'!$C$2:$GL$502,'DATA CLEANING'!$B15,'RAW DATA'!DO$2:DO$502),"")</f>
        <v/>
      </c>
      <c r="DO15" t="str">
        <f ca="1">IFERROR(AVERAGEIF('RAW DATA'!$C$2:$GL$502,'DATA CLEANING'!$B15,'RAW DATA'!DP$2:DP$502),"")</f>
        <v/>
      </c>
      <c r="DP15" t="str">
        <f ca="1">IFERROR(AVERAGEIF('RAW DATA'!$C$2:$GL$502,'DATA CLEANING'!$B15,'RAW DATA'!DQ$2:DQ$502),"")</f>
        <v/>
      </c>
      <c r="DQ15" t="str">
        <f ca="1">IFERROR(AVERAGEIF('RAW DATA'!$C$2:$GL$502,'DATA CLEANING'!$B15,'RAW DATA'!DR$2:DR$502),"")</f>
        <v/>
      </c>
      <c r="DR15" t="str">
        <f ca="1">IFERROR(AVERAGEIF('RAW DATA'!$C$2:$GL$502,'DATA CLEANING'!$B15,'RAW DATA'!DS$2:DS$502),"")</f>
        <v/>
      </c>
      <c r="DS15" t="str">
        <f ca="1">IFERROR(AVERAGEIF('RAW DATA'!$C$2:$GL$502,'DATA CLEANING'!$B15,'RAW DATA'!DT$2:DT$502),"")</f>
        <v/>
      </c>
      <c r="DT15" t="str">
        <f ca="1">IFERROR(AVERAGEIF('RAW DATA'!$C$2:$GL$502,'DATA CLEANING'!$B15,'RAW DATA'!DU$2:DU$502),"")</f>
        <v/>
      </c>
      <c r="DU15" t="str">
        <f ca="1">IFERROR(AVERAGEIF('RAW DATA'!$C$2:$GL$502,'DATA CLEANING'!$B15,'RAW DATA'!DV$2:DV$502),"")</f>
        <v/>
      </c>
      <c r="DV15" t="str">
        <f ca="1">IFERROR(AVERAGEIF('RAW DATA'!$C$2:$GL$502,'DATA CLEANING'!$B15,'RAW DATA'!DW$2:DW$502),"")</f>
        <v/>
      </c>
      <c r="DW15" t="str">
        <f ca="1">IFERROR(AVERAGEIF('RAW DATA'!$C$2:$GL$502,'DATA CLEANING'!$B15,'RAW DATA'!DX$2:DX$502),"")</f>
        <v/>
      </c>
      <c r="DX15" s="11" t="str">
        <f ca="1">IFERROR(AVERAGEIF('RAW DATA'!$C$2:$GL$502,'DATA CLEANING'!$B15,'RAW DATA'!DY$2:DY$502),"")</f>
        <v/>
      </c>
      <c r="DY15" s="11" t="str">
        <f ca="1">IFERROR(AVERAGEIF('RAW DATA'!$C$2:$GL$502,'DATA CLEANING'!$B15,'RAW DATA'!DZ$2:DZ$502),"")</f>
        <v/>
      </c>
      <c r="DZ15" s="11" t="str">
        <f ca="1">IFERROR(AVERAGEIF('RAW DATA'!$C$2:$GL$502,'DATA CLEANING'!$B15,'RAW DATA'!EA$2:EA$502),"")</f>
        <v/>
      </c>
      <c r="EA15" s="11" t="str">
        <f ca="1">IFERROR(AVERAGEIF('RAW DATA'!$C$2:$GL$502,'DATA CLEANING'!$B15,'RAW DATA'!EB$2:EB$502),"")</f>
        <v/>
      </c>
      <c r="EB15" s="11" t="str">
        <f ca="1">IFERROR(AVERAGEIF('RAW DATA'!$C$2:$GL$502,'DATA CLEANING'!$B15,'RAW DATA'!EC$2:EC$502),"")</f>
        <v/>
      </c>
      <c r="EC15" s="11" t="str">
        <f ca="1">IFERROR(AVERAGEIF('RAW DATA'!$C$2:$GL$502,'DATA CLEANING'!$B15,'RAW DATA'!ED$2:ED$502),"")</f>
        <v/>
      </c>
      <c r="ED15" s="11" t="str">
        <f ca="1">IFERROR(AVERAGEIF('RAW DATA'!$C$2:$GL$502,'DATA CLEANING'!$B15,'RAW DATA'!EE$2:EE$502),"")</f>
        <v/>
      </c>
      <c r="EE15" s="11" t="str">
        <f ca="1">IFERROR(AVERAGEIF('RAW DATA'!$C$2:$GL$502,'DATA CLEANING'!$B15,'RAW DATA'!EF$2:EF$502),"")</f>
        <v/>
      </c>
      <c r="EF15" s="11" t="str">
        <f ca="1">IFERROR(AVERAGEIF('RAW DATA'!$C$2:$GL$502,'DATA CLEANING'!$B15,'RAW DATA'!EG$2:EG$502),"")</f>
        <v/>
      </c>
      <c r="EG15" s="11" t="str">
        <f ca="1">IFERROR(AVERAGEIF('RAW DATA'!$C$2:$GL$502,'DATA CLEANING'!$B15,'RAW DATA'!EH$2:EH$502),"")</f>
        <v/>
      </c>
      <c r="EH15" s="11" t="str">
        <f ca="1">IFERROR(AVERAGEIF('RAW DATA'!$C$2:$GL$502,'DATA CLEANING'!$B15,'RAW DATA'!EI$2:EI$502),"")</f>
        <v/>
      </c>
      <c r="EI15" s="11" t="str">
        <f ca="1">IFERROR(AVERAGEIF('RAW DATA'!$C$2:$GL$502,'DATA CLEANING'!$B15,'RAW DATA'!EJ$2:EJ$502),"")</f>
        <v/>
      </c>
      <c r="EJ15" s="11" t="str">
        <f ca="1">IFERROR(AVERAGEIF('RAW DATA'!$C$2:$GL$502,'DATA CLEANING'!$B15,'RAW DATA'!EK$2:EK$502),"")</f>
        <v/>
      </c>
      <c r="EK15" s="11" t="str">
        <f ca="1">IFERROR(AVERAGEIF('RAW DATA'!$C$2:$GL$502,'DATA CLEANING'!$B15,'RAW DATA'!EL$2:EL$502),"")</f>
        <v/>
      </c>
      <c r="EL15" s="11" t="str">
        <f ca="1">IFERROR(AVERAGEIF('RAW DATA'!$C$2:$GL$502,'DATA CLEANING'!$B15,'RAW DATA'!EM$2:EM$502),"")</f>
        <v/>
      </c>
      <c r="EM15" s="11" t="str">
        <f ca="1">IFERROR(AVERAGEIF('RAW DATA'!$C$2:$GL$502,'DATA CLEANING'!$B15,'RAW DATA'!EN$2:EN$502),"")</f>
        <v/>
      </c>
      <c r="EN15" s="11" t="str">
        <f ca="1">IFERROR(AVERAGEIF('RAW DATA'!$C$2:$GL$502,'DATA CLEANING'!$B15,'RAW DATA'!EO$2:EO$502),"")</f>
        <v/>
      </c>
      <c r="EO15" s="11" t="str">
        <f ca="1">IFERROR(AVERAGEIF('RAW DATA'!$C$2:$GL$502,'DATA CLEANING'!$B15,'RAW DATA'!EP$2:EP$502),"")</f>
        <v/>
      </c>
      <c r="EP15" s="11" t="str">
        <f ca="1">IFERROR(AVERAGEIF('RAW DATA'!$C$2:$GL$502,'DATA CLEANING'!$B15,'RAW DATA'!EQ$2:EQ$502),"")</f>
        <v/>
      </c>
      <c r="EQ15" s="11" t="str">
        <f ca="1">IFERROR(AVERAGEIF('RAW DATA'!$C$2:$GL$502,'DATA CLEANING'!$B15,'RAW DATA'!ER$2:ER$502),"")</f>
        <v/>
      </c>
      <c r="ER15" s="11" t="str">
        <f ca="1">IFERROR(AVERAGEIF('RAW DATA'!$C$2:$GL$502,'DATA CLEANING'!$B15,'RAW DATA'!ES$2:ES$502),"")</f>
        <v/>
      </c>
      <c r="ES15" s="11" t="str">
        <f ca="1">IFERROR(AVERAGEIF('RAW DATA'!$C$2:$GL$502,'DATA CLEANING'!$B15,'RAW DATA'!ET$2:ET$502),"")</f>
        <v/>
      </c>
      <c r="ET15" s="11" t="str">
        <f ca="1">IFERROR(AVERAGEIF('RAW DATA'!$C$2:$GL$502,'DATA CLEANING'!$B15,'RAW DATA'!EU$2:EU$502),"")</f>
        <v/>
      </c>
      <c r="EU15" s="11" t="str">
        <f ca="1">IFERROR(AVERAGEIF('RAW DATA'!$C$2:$GL$502,'DATA CLEANING'!$B15,'RAW DATA'!EV$2:EV$502),"")</f>
        <v/>
      </c>
      <c r="EV15" s="11" t="str">
        <f ca="1">IFERROR(AVERAGEIF('RAW DATA'!$C$2:$GL$502,'DATA CLEANING'!$B15,'RAW DATA'!EW$2:EW$502),"")</f>
        <v/>
      </c>
      <c r="EW15" s="11" t="str">
        <f ca="1">IFERROR(AVERAGEIF('RAW DATA'!$C$2:$GL$502,'DATA CLEANING'!$B15,'RAW DATA'!EX$2:EX$502),"")</f>
        <v/>
      </c>
      <c r="EX15" s="11" t="str">
        <f ca="1">IFERROR(AVERAGEIF('RAW DATA'!$C$2:$GL$502,'DATA CLEANING'!$B15,'RAW DATA'!EY$2:EY$502),"")</f>
        <v/>
      </c>
      <c r="EY15" s="11" t="str">
        <f ca="1">IFERROR(AVERAGEIF('RAW DATA'!$C$2:$GL$502,'DATA CLEANING'!$B15,'RAW DATA'!EZ$2:EZ$502),"")</f>
        <v/>
      </c>
      <c r="EZ15" s="11" t="str">
        <f ca="1">IFERROR(AVERAGEIF('RAW DATA'!$C$2:$GL$502,'DATA CLEANING'!$B15,'RAW DATA'!FA$2:FA$502),"")</f>
        <v/>
      </c>
      <c r="FA15" s="11" t="str">
        <f ca="1">IFERROR(AVERAGEIF('RAW DATA'!$C$2:$GL$502,'DATA CLEANING'!$B15,'RAW DATA'!FB$2:FB$502),"")</f>
        <v/>
      </c>
      <c r="FB15" s="11" t="str">
        <f ca="1">IFERROR(AVERAGEIF('RAW DATA'!$C$2:$GL$502,'DATA CLEANING'!$B15,'RAW DATA'!FC$2:FC$502),"")</f>
        <v/>
      </c>
      <c r="FC15" s="11" t="str">
        <f ca="1">IFERROR(AVERAGEIF('RAW DATA'!$C$2:$GL$502,'DATA CLEANING'!$B15,'RAW DATA'!FD$2:FD$502),"")</f>
        <v/>
      </c>
      <c r="FD15" s="11" t="str">
        <f ca="1">IFERROR(AVERAGEIF('RAW DATA'!$C$2:$GL$502,'DATA CLEANING'!$B15,'RAW DATA'!FE$2:FE$502),"")</f>
        <v/>
      </c>
      <c r="FE15" s="11" t="str">
        <f ca="1">IFERROR(AVERAGEIF('RAW DATA'!$C$2:$GL$502,'DATA CLEANING'!$B15,'RAW DATA'!FF$2:FF$502),"")</f>
        <v/>
      </c>
      <c r="FF15" s="11" t="str">
        <f ca="1">IFERROR(AVERAGEIF('RAW DATA'!$C$2:$GL$502,'DATA CLEANING'!$B15,'RAW DATA'!FG$2:FG$502),"")</f>
        <v/>
      </c>
      <c r="FG15" s="11" t="str">
        <f ca="1">IFERROR(AVERAGEIF('RAW DATA'!$C$2:$GL$502,'DATA CLEANING'!$B15,'RAW DATA'!FH$2:FH$502),"")</f>
        <v/>
      </c>
      <c r="FH15" s="11" t="str">
        <f ca="1">IFERROR(AVERAGEIF('RAW DATA'!$C$2:$GL$502,'DATA CLEANING'!$B15,'RAW DATA'!FI$2:FI$502),"")</f>
        <v/>
      </c>
      <c r="FI15" s="11" t="str">
        <f ca="1">IFERROR(AVERAGEIF('RAW DATA'!$C$2:$GL$502,'DATA CLEANING'!$B15,'RAW DATA'!FJ$2:FJ$502),"")</f>
        <v/>
      </c>
      <c r="FJ15" s="11" t="str">
        <f ca="1">IFERROR(AVERAGEIF('RAW DATA'!$C$2:$GL$502,'DATA CLEANING'!$B15,'RAW DATA'!FK$2:FK$502),"")</f>
        <v/>
      </c>
      <c r="FK15" s="11" t="str">
        <f ca="1">IFERROR(AVERAGEIF('RAW DATA'!$C$2:$GL$502,'DATA CLEANING'!$B15,'RAW DATA'!FL$2:FL$502),"")</f>
        <v/>
      </c>
      <c r="FL15" s="11" t="str">
        <f ca="1">IFERROR(AVERAGEIF('RAW DATA'!$C$2:$GL$502,'DATA CLEANING'!$B15,'RAW DATA'!FM$2:FM$502),"")</f>
        <v/>
      </c>
      <c r="FM15" s="11" t="str">
        <f ca="1">IFERROR(AVERAGEIF('RAW DATA'!$C$2:$GL$502,'DATA CLEANING'!$B15,'RAW DATA'!FN$2:FN$502),"")</f>
        <v/>
      </c>
      <c r="FN15" s="11" t="str">
        <f ca="1">IFERROR(AVERAGEIF('RAW DATA'!$C$2:$GL$502,'DATA CLEANING'!$B15,'RAW DATA'!FO$2:FO$502),"")</f>
        <v/>
      </c>
      <c r="FO15" s="11" t="str">
        <f ca="1">IFERROR(AVERAGEIF('RAW DATA'!$C$2:$GL$502,'DATA CLEANING'!$B15,'RAW DATA'!FP$2:FP$502),"")</f>
        <v/>
      </c>
      <c r="FP15" s="11" t="str">
        <f ca="1">IFERROR(AVERAGEIF('RAW DATA'!$C$2:$GL$502,'DATA CLEANING'!$B15,'RAW DATA'!FQ$2:FQ$502),"")</f>
        <v/>
      </c>
      <c r="FQ15" s="11" t="str">
        <f ca="1">IFERROR(AVERAGEIF('RAW DATA'!$C$2:$GL$502,'DATA CLEANING'!$B15,'RAW DATA'!FR$2:FR$502),"")</f>
        <v/>
      </c>
      <c r="FR15" s="11" t="str">
        <f ca="1">IFERROR(AVERAGEIF('RAW DATA'!$C$2:$GL$502,'DATA CLEANING'!$B15,'RAW DATA'!FS$2:FS$502),"")</f>
        <v/>
      </c>
      <c r="FS15" s="11" t="str">
        <f ca="1">IFERROR(AVERAGEIF('RAW DATA'!$C$2:$GL$502,'DATA CLEANING'!$B15,'RAW DATA'!FT$2:FT$502),"")</f>
        <v/>
      </c>
      <c r="FT15" s="11" t="str">
        <f ca="1">IFERROR(AVERAGEIF('RAW DATA'!$C$2:$GL$502,'DATA CLEANING'!$B15,'RAW DATA'!FU$2:FU$502),"")</f>
        <v/>
      </c>
      <c r="FU15" s="11" t="str">
        <f ca="1">IFERROR(AVERAGEIF('RAW DATA'!$C$2:$GL$502,'DATA CLEANING'!$B15,'RAW DATA'!FV$2:FV$502),"")</f>
        <v/>
      </c>
      <c r="FV15" s="11" t="str">
        <f ca="1">IFERROR(AVERAGEIF('RAW DATA'!$C$2:$GL$502,'DATA CLEANING'!$B15,'RAW DATA'!FW$2:FW$502),"")</f>
        <v/>
      </c>
      <c r="FW15" s="11" t="str">
        <f ca="1">IFERROR(AVERAGEIF('RAW DATA'!$C$2:$GL$502,'DATA CLEANING'!$B15,'RAW DATA'!FX$2:FX$502),"")</f>
        <v/>
      </c>
      <c r="FX15" s="11" t="str">
        <f ca="1">IFERROR(AVERAGEIF('RAW DATA'!$C$2:$GL$502,'DATA CLEANING'!$B15,'RAW DATA'!FY$2:FY$502),"")</f>
        <v/>
      </c>
      <c r="FY15" s="11" t="str">
        <f ca="1">IFERROR(AVERAGEIF('RAW DATA'!$C$2:$GL$502,'DATA CLEANING'!$B15,'RAW DATA'!FZ$2:FZ$502),"")</f>
        <v/>
      </c>
      <c r="FZ15" s="11" t="str">
        <f ca="1">IFERROR(AVERAGEIF('RAW DATA'!$C$2:$GL$502,'DATA CLEANING'!$B15,'RAW DATA'!GA$2:GA$502),"")</f>
        <v/>
      </c>
      <c r="GA15" s="11" t="str">
        <f ca="1">IFERROR(AVERAGEIF('RAW DATA'!$C$2:$GL$502,'DATA CLEANING'!$B15,'RAW DATA'!GB$2:GB$502),"")</f>
        <v/>
      </c>
      <c r="GB15" s="11" t="str">
        <f ca="1">IFERROR(AVERAGEIF('RAW DATA'!$C$2:$GL$502,'DATA CLEANING'!$B15,'RAW DATA'!GC$2:GC$502),"")</f>
        <v/>
      </c>
      <c r="GC15" s="11" t="str">
        <f ca="1">IFERROR(AVERAGEIF('RAW DATA'!$C$2:$GL$502,'DATA CLEANING'!$B15,'RAW DATA'!GD$2:GD$502),"")</f>
        <v/>
      </c>
      <c r="GD15" s="11" t="str">
        <f ca="1">IFERROR(AVERAGEIF('RAW DATA'!$C$2:$GL$502,'DATA CLEANING'!$B15,'RAW DATA'!GE$2:GE$502),"")</f>
        <v/>
      </c>
      <c r="GE15" s="11" t="str">
        <f ca="1">IFERROR(AVERAGEIF('RAW DATA'!$C$2:$GL$502,'DATA CLEANING'!$B15,'RAW DATA'!GF$2:GF$502),"")</f>
        <v/>
      </c>
      <c r="GF15" s="11" t="str">
        <f ca="1">IFERROR(AVERAGEIF('RAW DATA'!$C$2:$GL$502,'DATA CLEANING'!$B15,'RAW DATA'!GG$2:GG$502),"")</f>
        <v/>
      </c>
      <c r="GG15" s="11" t="str">
        <f ca="1">IFERROR(AVERAGEIF('RAW DATA'!$C$2:$GL$502,'DATA CLEANING'!$B15,'RAW DATA'!GH$2:GH$502),"")</f>
        <v/>
      </c>
      <c r="GH15" s="11" t="str">
        <f ca="1">IFERROR(AVERAGEIF('RAW DATA'!$C$2:$GL$502,'DATA CLEANING'!$B15,'RAW DATA'!GI$2:GI$502),"")</f>
        <v/>
      </c>
      <c r="GI15" s="11" t="str">
        <f ca="1">IFERROR(AVERAGEIF('RAW DATA'!$C$2:$GL$502,'DATA CLEANING'!$B15,'RAW DATA'!GJ$2:GJ$502),"")</f>
        <v/>
      </c>
      <c r="GJ15" s="11" t="str">
        <f ca="1">IFERROR(AVERAGEIF('RAW DATA'!$C$2:$GL$502,'DATA CLEANING'!$B15,'RAW DATA'!GK$2:GK$502),"")</f>
        <v/>
      </c>
      <c r="GK15" s="11" t="str">
        <f ca="1">IFERROR(AVERAGEIF('RAW DATA'!$C$2:$GL$502,'DATA CLEANING'!$B15,'RAW DATA'!GL$2:GL$502),"")</f>
        <v/>
      </c>
    </row>
    <row r="16" spans="2:193" x14ac:dyDescent="0.55000000000000004">
      <c r="B16" t="s">
        <v>25</v>
      </c>
      <c r="C16">
        <f ca="1">IFERROR(AVERAGEIF('RAW DATA'!$C$2:$GL$502,'DATA CLEANING'!$B16,'RAW DATA'!D$2:D$502),"")</f>
        <v>66.472857142857137</v>
      </c>
      <c r="D16">
        <f ca="1">IFERROR(AVERAGEIF('RAW DATA'!$C$2:$GL$502,'DATA CLEANING'!$B16,'RAW DATA'!E$2:E$502),"")</f>
        <v>63.705671428571428</v>
      </c>
      <c r="E16">
        <f ca="1">IFERROR(AVERAGEIF('RAW DATA'!$C$2:$GL$502,'DATA CLEANING'!$B16,'RAW DATA'!F$2:F$502),"")</f>
        <v>68.01230000000001</v>
      </c>
      <c r="F16">
        <f ca="1">IFERROR(AVERAGEIF('RAW DATA'!$C$2:$GL$502,'DATA CLEANING'!$B16,'RAW DATA'!G$2:G$502),"")</f>
        <v>68.659000000000006</v>
      </c>
      <c r="G16">
        <f ca="1">IFERROR(AVERAGEIF('RAW DATA'!$C$2:$GL$502,'DATA CLEANING'!$B16,'RAW DATA'!H$2:H$502),"")</f>
        <v>68.686728571428574</v>
      </c>
      <c r="H16">
        <f ca="1">IFERROR(AVERAGEIF('RAW DATA'!$C$2:$GL$502,'DATA CLEANING'!$B16,'RAW DATA'!I$2:I$502),"")</f>
        <v>71.912899999999993</v>
      </c>
      <c r="I16">
        <f ca="1">IFERROR(AVERAGEIF('RAW DATA'!$C$2:$GL$502,'DATA CLEANING'!$B16,'RAW DATA'!J$2:J$502),"")</f>
        <v>72.666842857142839</v>
      </c>
      <c r="J16">
        <f ca="1">IFERROR(AVERAGEIF('RAW DATA'!$C$2:$GL$502,'DATA CLEANING'!$B16,'RAW DATA'!K$2:K$502),"")</f>
        <v>71.873814285714289</v>
      </c>
      <c r="K16">
        <f ca="1">IFERROR(AVERAGEIF('RAW DATA'!$C$2:$GL$502,'DATA CLEANING'!$B16,'RAW DATA'!L$2:L$502),"")</f>
        <v>73.18074285714286</v>
      </c>
      <c r="L16">
        <f ca="1">IFERROR(AVERAGEIF('RAW DATA'!$C$2:$GL$502,'DATA CLEANING'!$B16,'RAW DATA'!M$2:M$502),"")</f>
        <v>72.405185714285722</v>
      </c>
      <c r="M16">
        <f ca="1">IFERROR(AVERAGEIF('RAW DATA'!$C$2:$GL$502,'DATA CLEANING'!$B16,'RAW DATA'!N$2:N$502),"")</f>
        <v>67.800128571428573</v>
      </c>
      <c r="N16">
        <f ca="1">IFERROR(AVERAGEIF('RAW DATA'!$C$2:$GL$502,'DATA CLEANING'!$B16,'RAW DATA'!O$2:O$502),"")</f>
        <v>68.541185714285717</v>
      </c>
      <c r="O16">
        <f ca="1">IFERROR(AVERAGEIF('RAW DATA'!$C$2:$GL$502,'DATA CLEANING'!$B16,'RAW DATA'!P$2:P$502),"")</f>
        <v>67.993171428571415</v>
      </c>
      <c r="P16">
        <f ca="1">IFERROR(AVERAGEIF('RAW DATA'!$C$2:$GL$502,'DATA CLEANING'!$B16,'RAW DATA'!Q$2:Q$502),"")</f>
        <v>70.813314285714284</v>
      </c>
      <c r="Q16">
        <f ca="1">IFERROR(AVERAGEIF('RAW DATA'!$C$2:$GL$502,'DATA CLEANING'!$B16,'RAW DATA'!R$2:R$502),"")</f>
        <v>71.341799999999992</v>
      </c>
      <c r="R16">
        <f ca="1">IFERROR(AVERAGEIF('RAW DATA'!$C$2:$GL$502,'DATA CLEANING'!$B16,'RAW DATA'!S$2:S$502),"")</f>
        <v>73.396085714285718</v>
      </c>
      <c r="S16">
        <f ca="1">IFERROR(AVERAGEIF('RAW DATA'!$C$2:$GL$502,'DATA CLEANING'!$B16,'RAW DATA'!T$2:T$502),"")</f>
        <v>76.305399999999992</v>
      </c>
      <c r="T16">
        <f ca="1">IFERROR(AVERAGEIF('RAW DATA'!$C$2:$GL$502,'DATA CLEANING'!$B16,'RAW DATA'!U$2:U$502),"")</f>
        <v>76.043942857142852</v>
      </c>
      <c r="U16">
        <f ca="1">IFERROR(AVERAGEIF('RAW DATA'!$C$2:$GL$502,'DATA CLEANING'!$B16,'RAW DATA'!V$2:V$502),"")</f>
        <v>76.868671428571432</v>
      </c>
      <c r="V16">
        <f ca="1">IFERROR(AVERAGEIF('RAW DATA'!$C$2:$GL$502,'DATA CLEANING'!$B16,'RAW DATA'!W$2:W$502),"")</f>
        <v>78.28051428571429</v>
      </c>
      <c r="W16">
        <f ca="1">IFERROR(AVERAGEIF('RAW DATA'!$C$2:$GL$502,'DATA CLEANING'!$B16,'RAW DATA'!X$2:X$502),"")</f>
        <v>76.443985714285716</v>
      </c>
      <c r="X16">
        <f ca="1">IFERROR(AVERAGEIF('RAW DATA'!$C$2:$GL$502,'DATA CLEANING'!$B16,'RAW DATA'!Y$2:Y$502),"")</f>
        <v>79.723357142857154</v>
      </c>
      <c r="Y16">
        <f ca="1">IFERROR(AVERAGEIF('RAW DATA'!$C$2:$GL$502,'DATA CLEANING'!$B16,'RAW DATA'!Z$2:Z$502),"")</f>
        <v>81.029442857142854</v>
      </c>
      <c r="Z16">
        <f ca="1">IFERROR(AVERAGEIF('RAW DATA'!$C$2:$GL$502,'DATA CLEANING'!$B16,'RAW DATA'!AA$2:AA$502),"")</f>
        <v>84.421471428571422</v>
      </c>
      <c r="AA16">
        <f ca="1">IFERROR(AVERAGEIF('RAW DATA'!$C$2:$GL$502,'DATA CLEANING'!$B16,'RAW DATA'!AB$2:AB$502),"")</f>
        <v>84.062128571428573</v>
      </c>
      <c r="AB16">
        <f ca="1">IFERROR(AVERAGEIF('RAW DATA'!$C$2:$GL$502,'DATA CLEANING'!$B16,'RAW DATA'!AC$2:AC$502),"")</f>
        <v>79.862799999999993</v>
      </c>
      <c r="AC16">
        <f ca="1">IFERROR(AVERAGEIF('RAW DATA'!$C$2:$GL$502,'DATA CLEANING'!$B16,'RAW DATA'!AD$2:AD$502),"")</f>
        <v>80.443571428571431</v>
      </c>
      <c r="AD16">
        <f ca="1">IFERROR(AVERAGEIF('RAW DATA'!$C$2:$GL$502,'DATA CLEANING'!$B16,'RAW DATA'!AE$2:AE$502),"")</f>
        <v>79.78857142857143</v>
      </c>
      <c r="AE16">
        <f ca="1">IFERROR(AVERAGEIF('RAW DATA'!$C$2:$GL$502,'DATA CLEANING'!$B16,'RAW DATA'!AF$2:AF$502),"")</f>
        <v>76.862857142857138</v>
      </c>
      <c r="AF16">
        <f ca="1">IFERROR(AVERAGEIF('RAW DATA'!$C$2:$GL$502,'DATA CLEANING'!$B16,'RAW DATA'!AG$2:AG$502),"")</f>
        <v>77.95714285714287</v>
      </c>
      <c r="AG16">
        <f ca="1">IFERROR(AVERAGEIF('RAW DATA'!$C$2:$GL$502,'DATA CLEANING'!$B16,'RAW DATA'!AH$2:AH$502),"")</f>
        <v>78.954285714285703</v>
      </c>
      <c r="AH16">
        <f ca="1">IFERROR(AVERAGEIF('RAW DATA'!$C$2:$GL$502,'DATA CLEANING'!$B16,'RAW DATA'!AI$2:AI$502),"")</f>
        <v>77.716428571428565</v>
      </c>
      <c r="AI16">
        <f ca="1">IFERROR(AVERAGEIF('RAW DATA'!$C$2:$GL$502,'DATA CLEANING'!$B16,'RAW DATA'!AJ$2:AJ$502),"")</f>
        <v>77.48571428571428</v>
      </c>
      <c r="AJ16">
        <f ca="1">IFERROR(AVERAGEIF('RAW DATA'!$C$2:$GL$502,'DATA CLEANING'!$B16,'RAW DATA'!AK$2:AK$502),"")</f>
        <v>74.736428571428561</v>
      </c>
      <c r="AK16">
        <f ca="1">IFERROR(AVERAGEIF('RAW DATA'!$C$2:$GL$502,'DATA CLEANING'!$B16,'RAW DATA'!AL$2:AL$502),"")</f>
        <v>77.411428571428573</v>
      </c>
      <c r="AL16">
        <f ca="1">IFERROR(AVERAGEIF('RAW DATA'!$C$2:$GL$502,'DATA CLEANING'!$B16,'RAW DATA'!AM$2:AM$502),"")</f>
        <v>68.428571428571416</v>
      </c>
      <c r="AM16">
        <f ca="1">IFERROR(AVERAGEIF('RAW DATA'!$C$2:$GL$502,'DATA CLEANING'!$B16,'RAW DATA'!AN$2:AN$502),"")</f>
        <v>72.677142857142869</v>
      </c>
      <c r="AN16">
        <f ca="1">IFERROR(AVERAGEIF('RAW DATA'!$C$2:$GL$502,'DATA CLEANING'!$B16,'RAW DATA'!AO$2:AO$502),"")</f>
        <v>71.960714285714289</v>
      </c>
      <c r="AO16">
        <f ca="1">IFERROR(AVERAGEIF('RAW DATA'!$C$2:$GL$502,'DATA CLEANING'!$B16,'RAW DATA'!AP$2:AP$502),"")</f>
        <v>74.118571428571428</v>
      </c>
      <c r="AP16">
        <f ca="1">IFERROR(AVERAGEIF('RAW DATA'!$C$2:$GL$502,'DATA CLEANING'!$B16,'RAW DATA'!AQ$2:AQ$502),"")</f>
        <v>81.701428571428565</v>
      </c>
      <c r="AQ16">
        <f ca="1">IFERROR(AVERAGEIF('RAW DATA'!$C$2:$GL$502,'DATA CLEANING'!$B16,'RAW DATA'!AR$2:AR$502),"")</f>
        <v>75.204285714285703</v>
      </c>
      <c r="AR16">
        <f ca="1">IFERROR(AVERAGEIF('RAW DATA'!$C$2:$GL$502,'DATA CLEANING'!$B16,'RAW DATA'!AS$2:AS$502),"")</f>
        <v>79.653571428571439</v>
      </c>
      <c r="AS16">
        <f ca="1">IFERROR(AVERAGEIF('RAW DATA'!$C$2:$GL$502,'DATA CLEANING'!$B16,'RAW DATA'!AT$2:AT$502),"")</f>
        <v>79.07214285714285</v>
      </c>
      <c r="AT16">
        <f ca="1">IFERROR(AVERAGEIF('RAW DATA'!$C$2:$GL$502,'DATA CLEANING'!$B16,'RAW DATA'!AU$2:AU$502),"")</f>
        <v>81.63928571428572</v>
      </c>
      <c r="AU16">
        <f ca="1">IFERROR(AVERAGEIF('RAW DATA'!$C$2:$GL$502,'DATA CLEANING'!$B16,'RAW DATA'!AV$2:AV$502),"")</f>
        <v>83.184285714285707</v>
      </c>
      <c r="AV16">
        <f ca="1">IFERROR(AVERAGEIF('RAW DATA'!$C$2:$GL$502,'DATA CLEANING'!$B16,'RAW DATA'!AW$2:AW$502),"")</f>
        <v>80.617857142857147</v>
      </c>
      <c r="AW16">
        <f ca="1">IFERROR(AVERAGEIF('RAW DATA'!$C$2:$GL$502,'DATA CLEANING'!$B16,'RAW DATA'!AX$2:AX$502),"")</f>
        <v>79.641428571428577</v>
      </c>
      <c r="AX16">
        <f ca="1">IFERROR(AVERAGEIF('RAW DATA'!$C$2:$GL$502,'DATA CLEANING'!$B16,'RAW DATA'!AY$2:AY$502),"")</f>
        <v>81.700714285714284</v>
      </c>
      <c r="AY16">
        <f ca="1">IFERROR(AVERAGEIF('RAW DATA'!$C$2:$GL$502,'DATA CLEANING'!$B16,'RAW DATA'!AZ$2:AZ$502),"")</f>
        <v>83.312857142857155</v>
      </c>
      <c r="AZ16">
        <f ca="1">IFERROR(AVERAGEIF('RAW DATA'!$C$2:$GL$502,'DATA CLEANING'!$B16,'RAW DATA'!BA$2:BA$502),"")</f>
        <v>76.97071428571428</v>
      </c>
      <c r="BA16">
        <f ca="1">IFERROR(AVERAGEIF('RAW DATA'!$C$2:$GL$502,'DATA CLEANING'!$B16,'RAW DATA'!BB$2:BB$502),"")</f>
        <v>66.894285714285715</v>
      </c>
      <c r="BB16">
        <f ca="1">IFERROR(AVERAGEIF('RAW DATA'!$C$2:$GL$502,'DATA CLEANING'!$B16,'RAW DATA'!BC$2:BC$502),"")</f>
        <v>73.483571428571423</v>
      </c>
      <c r="BC16">
        <f ca="1">IFERROR(AVERAGEIF('RAW DATA'!$C$2:$GL$502,'DATA CLEANING'!$B16,'RAW DATA'!BD$2:BD$502),"")</f>
        <v>75.073571428571427</v>
      </c>
      <c r="BD16">
        <f ca="1">IFERROR(AVERAGEIF('RAW DATA'!$C$2:$GL$502,'DATA CLEANING'!$B16,'RAW DATA'!BE$2:BE$502),"")</f>
        <v>74.279999999999987</v>
      </c>
      <c r="BE16">
        <f ca="1">IFERROR(AVERAGEIF('RAW DATA'!$C$2:$GL$502,'DATA CLEANING'!$B16,'RAW DATA'!BF$2:BF$502),"")</f>
        <v>78.277142857142863</v>
      </c>
      <c r="BF16">
        <f ca="1">IFERROR(AVERAGEIF('RAW DATA'!$C$2:$GL$502,'DATA CLEANING'!$B16,'RAW DATA'!BG$2:BG$502),"")</f>
        <v>80.704285714285703</v>
      </c>
      <c r="BG16">
        <f ca="1">IFERROR(AVERAGEIF('RAW DATA'!$C$2:$GL$502,'DATA CLEANING'!$B16,'RAW DATA'!BH$2:BH$502),"")</f>
        <v>80.325714285714284</v>
      </c>
      <c r="BH16">
        <f ca="1">IFERROR(AVERAGEIF('RAW DATA'!$C$2:$GL$502,'DATA CLEANING'!$B16,'RAW DATA'!BI$2:BI$502),"")</f>
        <v>75.525000000000006</v>
      </c>
      <c r="BI16">
        <f ca="1">IFERROR(AVERAGEIF('RAW DATA'!$C$2:$GL$502,'DATA CLEANING'!$B16,'RAW DATA'!BJ$2:BJ$502),"")</f>
        <v>87.055714285714288</v>
      </c>
      <c r="BJ16">
        <f ca="1">IFERROR(AVERAGEIF('RAW DATA'!$C$2:$GL$502,'DATA CLEANING'!$B16,'RAW DATA'!BK$2:BK$502),"")</f>
        <v>89.815714285714293</v>
      </c>
      <c r="BK16">
        <f ca="1">IFERROR(AVERAGEIF('RAW DATA'!$C$2:$GL$502,'DATA CLEANING'!$B16,'RAW DATA'!BL$2:BL$502),"")</f>
        <v>85.16785714285713</v>
      </c>
      <c r="BL16">
        <f ca="1">IFERROR(AVERAGEIF('RAW DATA'!$C$2:$GL$502,'DATA CLEANING'!$B16,'RAW DATA'!BM$2:BM$502),"")</f>
        <v>83.824285714285722</v>
      </c>
      <c r="BM16">
        <f ca="1">IFERROR(AVERAGEIF('RAW DATA'!$C$2:$GL$502,'DATA CLEANING'!$B16,'RAW DATA'!BN$2:BN$502),"")</f>
        <v>89.015000000000001</v>
      </c>
      <c r="BN16">
        <f ca="1">IFERROR(AVERAGEIF('RAW DATA'!$C$2:$GL$502,'DATA CLEANING'!$B16,'RAW DATA'!BO$2:BO$502),"")</f>
        <v>92.987857142857138</v>
      </c>
      <c r="BO16">
        <f ca="1">IFERROR(AVERAGEIF('RAW DATA'!$C$2:$GL$502,'DATA CLEANING'!$B16,'RAW DATA'!BP$2:BP$502),"")</f>
        <v>94.269285714285715</v>
      </c>
      <c r="BP16">
        <f ca="1">IFERROR(AVERAGEIF('RAW DATA'!$C$2:$GL$502,'DATA CLEANING'!$B16,'RAW DATA'!BQ$2:BQ$502),"")</f>
        <v>91.677857142857164</v>
      </c>
      <c r="BQ16">
        <f ca="1">IFERROR(AVERAGEIF('RAW DATA'!$C$2:$GL$502,'DATA CLEANING'!$B16,'RAW DATA'!BR$2:BR$502),"")</f>
        <v>91.328571428571422</v>
      </c>
      <c r="BR16">
        <f ca="1">IFERROR(AVERAGEIF('RAW DATA'!$C$2:$GL$502,'DATA CLEANING'!$B16,'RAW DATA'!BS$2:BS$502),"")</f>
        <v>89.146428571428572</v>
      </c>
      <c r="BS16">
        <f ca="1">IFERROR(AVERAGEIF('RAW DATA'!$C$2:$GL$502,'DATA CLEANING'!$B16,'RAW DATA'!BT$2:BT$502),"")</f>
        <v>86.135000000000005</v>
      </c>
      <c r="BT16">
        <f ca="1">IFERROR(AVERAGEIF('RAW DATA'!$C$2:$GL$502,'DATA CLEANING'!$B16,'RAW DATA'!BU$2:BU$502),"")</f>
        <v>88.512857142857129</v>
      </c>
      <c r="BU16">
        <f ca="1">IFERROR(AVERAGEIF('RAW DATA'!$C$2:$GL$502,'DATA CLEANING'!$B16,'RAW DATA'!BV$2:BV$502),"")</f>
        <v>89.402857142857144</v>
      </c>
      <c r="BV16">
        <f ca="1">IFERROR(AVERAGEIF('RAW DATA'!$C$2:$GL$502,'DATA CLEANING'!$B16,'RAW DATA'!BW$2:BW$502),"")</f>
        <v>97.777142857142863</v>
      </c>
      <c r="BW16">
        <f ca="1">IFERROR(AVERAGEIF('RAW DATA'!$C$2:$GL$502,'DATA CLEANING'!$B16,'RAW DATA'!BX$2:BX$502),"")</f>
        <v>94.595714285714294</v>
      </c>
      <c r="BX16">
        <f ca="1">IFERROR(AVERAGEIF('RAW DATA'!$C$2:$GL$502,'DATA CLEANING'!$B16,'RAW DATA'!BY$2:BY$502),"")</f>
        <v>90.16</v>
      </c>
      <c r="BY16">
        <f ca="1">IFERROR(AVERAGEIF('RAW DATA'!$C$2:$GL$502,'DATA CLEANING'!$B16,'RAW DATA'!BZ$2:BZ$502),"")</f>
        <v>92.96</v>
      </c>
      <c r="BZ16">
        <f ca="1">IFERROR(AVERAGEIF('RAW DATA'!$C$2:$GL$502,'DATA CLEANING'!$B16,'RAW DATA'!CA$2:CA$502),"")</f>
        <v>97.218571428571423</v>
      </c>
      <c r="CA16">
        <f ca="1">IFERROR(AVERAGEIF('RAW DATA'!$C$2:$GL$502,'DATA CLEANING'!$B16,'RAW DATA'!CB$2:CB$502),"")</f>
        <v>96.767142857142872</v>
      </c>
      <c r="CB16">
        <f ca="1">IFERROR(AVERAGEIF('RAW DATA'!$C$2:$GL$502,'DATA CLEANING'!$B16,'RAW DATA'!CC$2:CC$502),"")</f>
        <v>95.29285714285713</v>
      </c>
      <c r="CC16">
        <f ca="1">IFERROR(AVERAGEIF('RAW DATA'!$C$2:$GL$502,'DATA CLEANING'!$B16,'RAW DATA'!CD$2:CD$502),"")</f>
        <v>100.5</v>
      </c>
      <c r="CD16">
        <f ca="1">IFERROR(AVERAGEIF('RAW DATA'!$C$2:$GL$502,'DATA CLEANING'!$B16,'RAW DATA'!CE$2:CE$502),"")</f>
        <v>97.917857142857159</v>
      </c>
      <c r="CE16">
        <f ca="1">IFERROR(AVERAGEIF('RAW DATA'!$C$2:$GL$502,'DATA CLEANING'!$B16,'RAW DATA'!CF$2:CF$502),"")</f>
        <v>92.068571428571431</v>
      </c>
      <c r="CF16">
        <f ca="1">IFERROR(AVERAGEIF('RAW DATA'!$C$2:$GL$502,'DATA CLEANING'!$B16,'RAW DATA'!CG$2:CG$502),"")</f>
        <v>98.107142857142861</v>
      </c>
      <c r="CG16">
        <f ca="1">IFERROR(AVERAGEIF('RAW DATA'!$C$2:$GL$502,'DATA CLEANING'!$B16,'RAW DATA'!CH$2:CH$502),"")</f>
        <v>102.66857142857143</v>
      </c>
      <c r="CH16">
        <f ca="1">IFERROR(AVERAGEIF('RAW DATA'!$C$2:$GL$502,'DATA CLEANING'!$B16,'RAW DATA'!CI$2:CI$502),"")</f>
        <v>96.58642857142857</v>
      </c>
      <c r="CI16">
        <f ca="1">IFERROR(AVERAGEIF('RAW DATA'!$C$2:$GL$502,'DATA CLEANING'!$B16,'RAW DATA'!CJ$2:CJ$502),"")</f>
        <v>105.84333333333335</v>
      </c>
      <c r="CJ16">
        <f ca="1">IFERROR(AVERAGEIF('RAW DATA'!$C$2:$GL$502,'DATA CLEANING'!$B16,'RAW DATA'!CK$2:CK$502),"")</f>
        <v>104.27999999999999</v>
      </c>
      <c r="CK16">
        <f ca="1">IFERROR(AVERAGEIF('RAW DATA'!$C$2:$GL$502,'DATA CLEANING'!$B16,'RAW DATA'!CL$2:CL$502),"")</f>
        <v>106.69666666666666</v>
      </c>
      <c r="CL16">
        <f ca="1">IFERROR(AVERAGEIF('RAW DATA'!$C$2:$GL$502,'DATA CLEANING'!$B16,'RAW DATA'!CM$2:CM$502),"")</f>
        <v>110.84666666666668</v>
      </c>
      <c r="CM16">
        <f ca="1">IFERROR(AVERAGEIF('RAW DATA'!$C$2:$GL$502,'DATA CLEANING'!$B16,'RAW DATA'!CN$2:CN$502),"")</f>
        <v>111.20333333333333</v>
      </c>
      <c r="CN16">
        <f ca="1">IFERROR(AVERAGEIF('RAW DATA'!$C$2:$GL$502,'DATA CLEANING'!$B16,'RAW DATA'!CO$2:CO$502),"")</f>
        <v>113.605</v>
      </c>
      <c r="CO16">
        <f ca="1">IFERROR(AVERAGEIF('RAW DATA'!$C$2:$GL$502,'DATA CLEANING'!$B16,'RAW DATA'!CP$2:CP$502),"")</f>
        <v>120.00833333333334</v>
      </c>
      <c r="CP16">
        <f ca="1">IFERROR(AVERAGEIF('RAW DATA'!$C$2:$GL$502,'DATA CLEANING'!$B16,'RAW DATA'!CQ$2:CQ$502),"")</f>
        <v>114.22333333333334</v>
      </c>
      <c r="CQ16">
        <f ca="1">IFERROR(AVERAGEIF('RAW DATA'!$C$2:$GL$502,'DATA CLEANING'!$B16,'RAW DATA'!CR$2:CR$502),"")</f>
        <v>108.49666666666667</v>
      </c>
      <c r="CR16">
        <f ca="1">IFERROR(AVERAGEIF('RAW DATA'!$C$2:$GL$502,'DATA CLEANING'!$B16,'RAW DATA'!CS$2:CS$502),"")</f>
        <v>103.15833333333335</v>
      </c>
      <c r="CS16">
        <f ca="1">IFERROR(AVERAGEIF('RAW DATA'!$C$2:$GL$502,'DATA CLEANING'!$B16,'RAW DATA'!CT$2:CT$502),"")</f>
        <v>107.10833333333333</v>
      </c>
      <c r="CT16">
        <f ca="1">IFERROR(AVERAGEIF('RAW DATA'!$C$2:$GL$502,'DATA CLEANING'!$B16,'RAW DATA'!CU$2:CU$502),"")</f>
        <v>107.74000000000001</v>
      </c>
      <c r="CU16">
        <f ca="1">IFERROR(AVERAGEIF('RAW DATA'!$C$2:$GL$502,'DATA CLEANING'!$B16,'RAW DATA'!CV$2:CV$502),"")</f>
        <v>107.46833333333332</v>
      </c>
      <c r="CV16">
        <f ca="1">IFERROR(AVERAGEIF('RAW DATA'!$C$2:$GL$502,'DATA CLEANING'!$B16,'RAW DATA'!CW$2:CW$502),"")</f>
        <v>109.27166666666666</v>
      </c>
      <c r="CW16">
        <f ca="1">IFERROR(AVERAGEIF('RAW DATA'!$C$2:$GL$502,'DATA CLEANING'!$B16,'RAW DATA'!CX$2:CX$502),"")</f>
        <v>114.35000000000001</v>
      </c>
      <c r="CX16">
        <f ca="1">IFERROR(AVERAGEIF('RAW DATA'!$C$2:$GL$502,'DATA CLEANING'!$B16,'RAW DATA'!CY$2:CY$502),"")</f>
        <v>108.28333333333335</v>
      </c>
      <c r="CY16">
        <f ca="1">IFERROR(AVERAGEIF('RAW DATA'!$C$2:$GL$502,'DATA CLEANING'!$B16,'RAW DATA'!CZ$2:CZ$502),"")</f>
        <v>106.44166666666666</v>
      </c>
      <c r="CZ16">
        <f ca="1">IFERROR(AVERAGEIF('RAW DATA'!$C$2:$GL$502,'DATA CLEANING'!$B16,'RAW DATA'!DA$2:DA$502),"")</f>
        <v>104.97166666666669</v>
      </c>
      <c r="DA16">
        <f ca="1">IFERROR(AVERAGEIF('RAW DATA'!$C$2:$GL$502,'DATA CLEANING'!$B16,'RAW DATA'!DB$2:DB$502),"")</f>
        <v>105.67166666666667</v>
      </c>
      <c r="DB16">
        <f ca="1">IFERROR(AVERAGEIF('RAW DATA'!$C$2:$GL$502,'DATA CLEANING'!$B16,'RAW DATA'!DC$2:DC$502),"")</f>
        <v>105.45833333333336</v>
      </c>
      <c r="DC16">
        <f ca="1">IFERROR(AVERAGEIF('RAW DATA'!$C$2:$GL$502,'DATA CLEANING'!$B16,'RAW DATA'!DD$2:DD$502),"")</f>
        <v>109.74833333333333</v>
      </c>
      <c r="DD16">
        <f ca="1">IFERROR(AVERAGEIF('RAW DATA'!$C$2:$GL$502,'DATA CLEANING'!$B16,'RAW DATA'!DE$2:DE$502),"")</f>
        <v>102.485</v>
      </c>
      <c r="DE16">
        <f ca="1">IFERROR(AVERAGEIF('RAW DATA'!$C$2:$GL$502,'DATA CLEANING'!$B16,'RAW DATA'!DF$2:DF$502),"")</f>
        <v>104.62500000000001</v>
      </c>
      <c r="DF16">
        <f ca="1">IFERROR(AVERAGEIF('RAW DATA'!$C$2:$GL$502,'DATA CLEANING'!$B16,'RAW DATA'!DG$2:DG$502),"")</f>
        <v>97.196666666666673</v>
      </c>
      <c r="DG16" t="str">
        <f ca="1">IFERROR(AVERAGEIF('RAW DATA'!$C$2:$GL$502,'DATA CLEANING'!$B16,'RAW DATA'!DH$2:DH$502),"")</f>
        <v/>
      </c>
      <c r="DH16" t="str">
        <f ca="1">IFERROR(AVERAGEIF('RAW DATA'!$C$2:$GL$502,'DATA CLEANING'!$B16,'RAW DATA'!DI$2:DI$502),"")</f>
        <v/>
      </c>
      <c r="DI16" t="str">
        <f ca="1">IFERROR(AVERAGEIF('RAW DATA'!$C$2:$GL$502,'DATA CLEANING'!$B16,'RAW DATA'!DJ$2:DJ$502),"")</f>
        <v/>
      </c>
      <c r="DJ16" t="str">
        <f ca="1">IFERROR(AVERAGEIF('RAW DATA'!$C$2:$GL$502,'DATA CLEANING'!$B16,'RAW DATA'!DK$2:DK$502),"")</f>
        <v/>
      </c>
      <c r="DK16" t="str">
        <f ca="1">IFERROR(AVERAGEIF('RAW DATA'!$C$2:$GL$502,'DATA CLEANING'!$B16,'RAW DATA'!DL$2:DL$502),"")</f>
        <v/>
      </c>
      <c r="DL16" t="str">
        <f ca="1">IFERROR(AVERAGEIF('RAW DATA'!$C$2:$GL$502,'DATA CLEANING'!$B16,'RAW DATA'!DM$2:DM$502),"")</f>
        <v/>
      </c>
      <c r="DM16" t="str">
        <f ca="1">IFERROR(AVERAGEIF('RAW DATA'!$C$2:$GL$502,'DATA CLEANING'!$B16,'RAW DATA'!DN$2:DN$502),"")</f>
        <v/>
      </c>
      <c r="DN16" t="str">
        <f ca="1">IFERROR(AVERAGEIF('RAW DATA'!$C$2:$GL$502,'DATA CLEANING'!$B16,'RAW DATA'!DO$2:DO$502),"")</f>
        <v/>
      </c>
      <c r="DO16" t="str">
        <f ca="1">IFERROR(AVERAGEIF('RAW DATA'!$C$2:$GL$502,'DATA CLEANING'!$B16,'RAW DATA'!DP$2:DP$502),"")</f>
        <v/>
      </c>
      <c r="DP16" t="str">
        <f ca="1">IFERROR(AVERAGEIF('RAW DATA'!$C$2:$GL$502,'DATA CLEANING'!$B16,'RAW DATA'!DQ$2:DQ$502),"")</f>
        <v/>
      </c>
      <c r="DQ16" t="str">
        <f ca="1">IFERROR(AVERAGEIF('RAW DATA'!$C$2:$GL$502,'DATA CLEANING'!$B16,'RAW DATA'!DR$2:DR$502),"")</f>
        <v/>
      </c>
      <c r="DR16" t="str">
        <f ca="1">IFERROR(AVERAGEIF('RAW DATA'!$C$2:$GL$502,'DATA CLEANING'!$B16,'RAW DATA'!DS$2:DS$502),"")</f>
        <v/>
      </c>
      <c r="DS16" t="str">
        <f ca="1">IFERROR(AVERAGEIF('RAW DATA'!$C$2:$GL$502,'DATA CLEANING'!$B16,'RAW DATA'!DT$2:DT$502),"")</f>
        <v/>
      </c>
      <c r="DT16" t="str">
        <f ca="1">IFERROR(AVERAGEIF('RAW DATA'!$C$2:$GL$502,'DATA CLEANING'!$B16,'RAW DATA'!DU$2:DU$502),"")</f>
        <v/>
      </c>
      <c r="DU16" t="str">
        <f ca="1">IFERROR(AVERAGEIF('RAW DATA'!$C$2:$GL$502,'DATA CLEANING'!$B16,'RAW DATA'!DV$2:DV$502),"")</f>
        <v/>
      </c>
      <c r="DV16" t="str">
        <f ca="1">IFERROR(AVERAGEIF('RAW DATA'!$C$2:$GL$502,'DATA CLEANING'!$B16,'RAW DATA'!DW$2:DW$502),"")</f>
        <v/>
      </c>
      <c r="DW16" t="str">
        <f ca="1">IFERROR(AVERAGEIF('RAW DATA'!$C$2:$GL$502,'DATA CLEANING'!$B16,'RAW DATA'!DX$2:DX$502),"")</f>
        <v/>
      </c>
      <c r="DX16" s="11" t="str">
        <f ca="1">IFERROR(AVERAGEIF('RAW DATA'!$C$2:$GL$502,'DATA CLEANING'!$B16,'RAW DATA'!DY$2:DY$502),"")</f>
        <v/>
      </c>
      <c r="DY16" s="11" t="str">
        <f ca="1">IFERROR(AVERAGEIF('RAW DATA'!$C$2:$GL$502,'DATA CLEANING'!$B16,'RAW DATA'!DZ$2:DZ$502),"")</f>
        <v/>
      </c>
      <c r="DZ16" s="11" t="str">
        <f ca="1">IFERROR(AVERAGEIF('RAW DATA'!$C$2:$GL$502,'DATA CLEANING'!$B16,'RAW DATA'!EA$2:EA$502),"")</f>
        <v/>
      </c>
      <c r="EA16" s="11" t="str">
        <f ca="1">IFERROR(AVERAGEIF('RAW DATA'!$C$2:$GL$502,'DATA CLEANING'!$B16,'RAW DATA'!EB$2:EB$502),"")</f>
        <v/>
      </c>
      <c r="EB16" s="11" t="str">
        <f ca="1">IFERROR(AVERAGEIF('RAW DATA'!$C$2:$GL$502,'DATA CLEANING'!$B16,'RAW DATA'!EC$2:EC$502),"")</f>
        <v/>
      </c>
      <c r="EC16" s="11" t="str">
        <f ca="1">IFERROR(AVERAGEIF('RAW DATA'!$C$2:$GL$502,'DATA CLEANING'!$B16,'RAW DATA'!ED$2:ED$502),"")</f>
        <v/>
      </c>
      <c r="ED16" s="11" t="str">
        <f ca="1">IFERROR(AVERAGEIF('RAW DATA'!$C$2:$GL$502,'DATA CLEANING'!$B16,'RAW DATA'!EE$2:EE$502),"")</f>
        <v/>
      </c>
      <c r="EE16" s="11" t="str">
        <f ca="1">IFERROR(AVERAGEIF('RAW DATA'!$C$2:$GL$502,'DATA CLEANING'!$B16,'RAW DATA'!EF$2:EF$502),"")</f>
        <v/>
      </c>
      <c r="EF16" s="11" t="str">
        <f ca="1">IFERROR(AVERAGEIF('RAW DATA'!$C$2:$GL$502,'DATA CLEANING'!$B16,'RAW DATA'!EG$2:EG$502),"")</f>
        <v/>
      </c>
      <c r="EG16" s="11" t="str">
        <f ca="1">IFERROR(AVERAGEIF('RAW DATA'!$C$2:$GL$502,'DATA CLEANING'!$B16,'RAW DATA'!EH$2:EH$502),"")</f>
        <v/>
      </c>
      <c r="EH16" s="11" t="str">
        <f ca="1">IFERROR(AVERAGEIF('RAW DATA'!$C$2:$GL$502,'DATA CLEANING'!$B16,'RAW DATA'!EI$2:EI$502),"")</f>
        <v/>
      </c>
      <c r="EI16" s="11" t="str">
        <f ca="1">IFERROR(AVERAGEIF('RAW DATA'!$C$2:$GL$502,'DATA CLEANING'!$B16,'RAW DATA'!EJ$2:EJ$502),"")</f>
        <v/>
      </c>
      <c r="EJ16" s="11" t="str">
        <f ca="1">IFERROR(AVERAGEIF('RAW DATA'!$C$2:$GL$502,'DATA CLEANING'!$B16,'RAW DATA'!EK$2:EK$502),"")</f>
        <v/>
      </c>
      <c r="EK16" s="11" t="str">
        <f ca="1">IFERROR(AVERAGEIF('RAW DATA'!$C$2:$GL$502,'DATA CLEANING'!$B16,'RAW DATA'!EL$2:EL$502),"")</f>
        <v/>
      </c>
      <c r="EL16" s="11" t="str">
        <f ca="1">IFERROR(AVERAGEIF('RAW DATA'!$C$2:$GL$502,'DATA CLEANING'!$B16,'RAW DATA'!EM$2:EM$502),"")</f>
        <v/>
      </c>
      <c r="EM16" s="11" t="str">
        <f ca="1">IFERROR(AVERAGEIF('RAW DATA'!$C$2:$GL$502,'DATA CLEANING'!$B16,'RAW DATA'!EN$2:EN$502),"")</f>
        <v/>
      </c>
      <c r="EN16" s="11" t="str">
        <f ca="1">IFERROR(AVERAGEIF('RAW DATA'!$C$2:$GL$502,'DATA CLEANING'!$B16,'RAW DATA'!EO$2:EO$502),"")</f>
        <v/>
      </c>
      <c r="EO16" s="11" t="str">
        <f ca="1">IFERROR(AVERAGEIF('RAW DATA'!$C$2:$GL$502,'DATA CLEANING'!$B16,'RAW DATA'!EP$2:EP$502),"")</f>
        <v/>
      </c>
      <c r="EP16" s="11" t="str">
        <f ca="1">IFERROR(AVERAGEIF('RAW DATA'!$C$2:$GL$502,'DATA CLEANING'!$B16,'RAW DATA'!EQ$2:EQ$502),"")</f>
        <v/>
      </c>
      <c r="EQ16" s="11" t="str">
        <f ca="1">IFERROR(AVERAGEIF('RAW DATA'!$C$2:$GL$502,'DATA CLEANING'!$B16,'RAW DATA'!ER$2:ER$502),"")</f>
        <v/>
      </c>
      <c r="ER16" s="11" t="str">
        <f ca="1">IFERROR(AVERAGEIF('RAW DATA'!$C$2:$GL$502,'DATA CLEANING'!$B16,'RAW DATA'!ES$2:ES$502),"")</f>
        <v/>
      </c>
      <c r="ES16" s="11" t="str">
        <f ca="1">IFERROR(AVERAGEIF('RAW DATA'!$C$2:$GL$502,'DATA CLEANING'!$B16,'RAW DATA'!ET$2:ET$502),"")</f>
        <v/>
      </c>
      <c r="ET16" s="11" t="str">
        <f ca="1">IFERROR(AVERAGEIF('RAW DATA'!$C$2:$GL$502,'DATA CLEANING'!$B16,'RAW DATA'!EU$2:EU$502),"")</f>
        <v/>
      </c>
      <c r="EU16" s="11" t="str">
        <f ca="1">IFERROR(AVERAGEIF('RAW DATA'!$C$2:$GL$502,'DATA CLEANING'!$B16,'RAW DATA'!EV$2:EV$502),"")</f>
        <v/>
      </c>
      <c r="EV16" s="11" t="str">
        <f ca="1">IFERROR(AVERAGEIF('RAW DATA'!$C$2:$GL$502,'DATA CLEANING'!$B16,'RAW DATA'!EW$2:EW$502),"")</f>
        <v/>
      </c>
      <c r="EW16" s="11" t="str">
        <f ca="1">IFERROR(AVERAGEIF('RAW DATA'!$C$2:$GL$502,'DATA CLEANING'!$B16,'RAW DATA'!EX$2:EX$502),"")</f>
        <v/>
      </c>
      <c r="EX16" s="11" t="str">
        <f ca="1">IFERROR(AVERAGEIF('RAW DATA'!$C$2:$GL$502,'DATA CLEANING'!$B16,'RAW DATA'!EY$2:EY$502),"")</f>
        <v/>
      </c>
      <c r="EY16" s="11" t="str">
        <f ca="1">IFERROR(AVERAGEIF('RAW DATA'!$C$2:$GL$502,'DATA CLEANING'!$B16,'RAW DATA'!EZ$2:EZ$502),"")</f>
        <v/>
      </c>
      <c r="EZ16" s="11" t="str">
        <f ca="1">IFERROR(AVERAGEIF('RAW DATA'!$C$2:$GL$502,'DATA CLEANING'!$B16,'RAW DATA'!FA$2:FA$502),"")</f>
        <v/>
      </c>
      <c r="FA16" s="11" t="str">
        <f ca="1">IFERROR(AVERAGEIF('RAW DATA'!$C$2:$GL$502,'DATA CLEANING'!$B16,'RAW DATA'!FB$2:FB$502),"")</f>
        <v/>
      </c>
      <c r="FB16" s="11" t="str">
        <f ca="1">IFERROR(AVERAGEIF('RAW DATA'!$C$2:$GL$502,'DATA CLEANING'!$B16,'RAW DATA'!FC$2:FC$502),"")</f>
        <v/>
      </c>
      <c r="FC16" s="11" t="str">
        <f ca="1">IFERROR(AVERAGEIF('RAW DATA'!$C$2:$GL$502,'DATA CLEANING'!$B16,'RAW DATA'!FD$2:FD$502),"")</f>
        <v/>
      </c>
      <c r="FD16" s="11" t="str">
        <f ca="1">IFERROR(AVERAGEIF('RAW DATA'!$C$2:$GL$502,'DATA CLEANING'!$B16,'RAW DATA'!FE$2:FE$502),"")</f>
        <v/>
      </c>
      <c r="FE16" s="11" t="str">
        <f ca="1">IFERROR(AVERAGEIF('RAW DATA'!$C$2:$GL$502,'DATA CLEANING'!$B16,'RAW DATA'!FF$2:FF$502),"")</f>
        <v/>
      </c>
      <c r="FF16" s="11" t="str">
        <f ca="1">IFERROR(AVERAGEIF('RAW DATA'!$C$2:$GL$502,'DATA CLEANING'!$B16,'RAW DATA'!FG$2:FG$502),"")</f>
        <v/>
      </c>
      <c r="FG16" s="11" t="str">
        <f ca="1">IFERROR(AVERAGEIF('RAW DATA'!$C$2:$GL$502,'DATA CLEANING'!$B16,'RAW DATA'!FH$2:FH$502),"")</f>
        <v/>
      </c>
      <c r="FH16" s="11" t="str">
        <f ca="1">IFERROR(AVERAGEIF('RAW DATA'!$C$2:$GL$502,'DATA CLEANING'!$B16,'RAW DATA'!FI$2:FI$502),"")</f>
        <v/>
      </c>
      <c r="FI16" s="11" t="str">
        <f ca="1">IFERROR(AVERAGEIF('RAW DATA'!$C$2:$GL$502,'DATA CLEANING'!$B16,'RAW DATA'!FJ$2:FJ$502),"")</f>
        <v/>
      </c>
      <c r="FJ16" s="11" t="str">
        <f ca="1">IFERROR(AVERAGEIF('RAW DATA'!$C$2:$GL$502,'DATA CLEANING'!$B16,'RAW DATA'!FK$2:FK$502),"")</f>
        <v/>
      </c>
      <c r="FK16" s="11" t="str">
        <f ca="1">IFERROR(AVERAGEIF('RAW DATA'!$C$2:$GL$502,'DATA CLEANING'!$B16,'RAW DATA'!FL$2:FL$502),"")</f>
        <v/>
      </c>
      <c r="FL16" s="11" t="str">
        <f ca="1">IFERROR(AVERAGEIF('RAW DATA'!$C$2:$GL$502,'DATA CLEANING'!$B16,'RAW DATA'!FM$2:FM$502),"")</f>
        <v/>
      </c>
      <c r="FM16" s="11" t="str">
        <f ca="1">IFERROR(AVERAGEIF('RAW DATA'!$C$2:$GL$502,'DATA CLEANING'!$B16,'RAW DATA'!FN$2:FN$502),"")</f>
        <v/>
      </c>
      <c r="FN16" s="11" t="str">
        <f ca="1">IFERROR(AVERAGEIF('RAW DATA'!$C$2:$GL$502,'DATA CLEANING'!$B16,'RAW DATA'!FO$2:FO$502),"")</f>
        <v/>
      </c>
      <c r="FO16" s="11" t="str">
        <f ca="1">IFERROR(AVERAGEIF('RAW DATA'!$C$2:$GL$502,'DATA CLEANING'!$B16,'RAW DATA'!FP$2:FP$502),"")</f>
        <v/>
      </c>
      <c r="FP16" s="11" t="str">
        <f ca="1">IFERROR(AVERAGEIF('RAW DATA'!$C$2:$GL$502,'DATA CLEANING'!$B16,'RAW DATA'!FQ$2:FQ$502),"")</f>
        <v/>
      </c>
      <c r="FQ16" s="11" t="str">
        <f ca="1">IFERROR(AVERAGEIF('RAW DATA'!$C$2:$GL$502,'DATA CLEANING'!$B16,'RAW DATA'!FR$2:FR$502),"")</f>
        <v/>
      </c>
      <c r="FR16" s="11" t="str">
        <f ca="1">IFERROR(AVERAGEIF('RAW DATA'!$C$2:$GL$502,'DATA CLEANING'!$B16,'RAW DATA'!FS$2:FS$502),"")</f>
        <v/>
      </c>
      <c r="FS16" s="11" t="str">
        <f ca="1">IFERROR(AVERAGEIF('RAW DATA'!$C$2:$GL$502,'DATA CLEANING'!$B16,'RAW DATA'!FT$2:FT$502),"")</f>
        <v/>
      </c>
      <c r="FT16" s="11" t="str">
        <f ca="1">IFERROR(AVERAGEIF('RAW DATA'!$C$2:$GL$502,'DATA CLEANING'!$B16,'RAW DATA'!FU$2:FU$502),"")</f>
        <v/>
      </c>
      <c r="FU16" s="11" t="str">
        <f ca="1">IFERROR(AVERAGEIF('RAW DATA'!$C$2:$GL$502,'DATA CLEANING'!$B16,'RAW DATA'!FV$2:FV$502),"")</f>
        <v/>
      </c>
      <c r="FV16" s="11" t="str">
        <f ca="1">IFERROR(AVERAGEIF('RAW DATA'!$C$2:$GL$502,'DATA CLEANING'!$B16,'RAW DATA'!FW$2:FW$502),"")</f>
        <v/>
      </c>
      <c r="FW16" s="11" t="str">
        <f ca="1">IFERROR(AVERAGEIF('RAW DATA'!$C$2:$GL$502,'DATA CLEANING'!$B16,'RAW DATA'!FX$2:FX$502),"")</f>
        <v/>
      </c>
      <c r="FX16" s="11" t="str">
        <f ca="1">IFERROR(AVERAGEIF('RAW DATA'!$C$2:$GL$502,'DATA CLEANING'!$B16,'RAW DATA'!FY$2:FY$502),"")</f>
        <v/>
      </c>
      <c r="FY16" s="11" t="str">
        <f ca="1">IFERROR(AVERAGEIF('RAW DATA'!$C$2:$GL$502,'DATA CLEANING'!$B16,'RAW DATA'!FZ$2:FZ$502),"")</f>
        <v/>
      </c>
      <c r="FZ16" s="11" t="str">
        <f ca="1">IFERROR(AVERAGEIF('RAW DATA'!$C$2:$GL$502,'DATA CLEANING'!$B16,'RAW DATA'!GA$2:GA$502),"")</f>
        <v/>
      </c>
      <c r="GA16" s="11" t="str">
        <f ca="1">IFERROR(AVERAGEIF('RAW DATA'!$C$2:$GL$502,'DATA CLEANING'!$B16,'RAW DATA'!GB$2:GB$502),"")</f>
        <v/>
      </c>
      <c r="GB16" s="11" t="str">
        <f ca="1">IFERROR(AVERAGEIF('RAW DATA'!$C$2:$GL$502,'DATA CLEANING'!$B16,'RAW DATA'!GC$2:GC$502),"")</f>
        <v/>
      </c>
      <c r="GC16" s="11" t="str">
        <f ca="1">IFERROR(AVERAGEIF('RAW DATA'!$C$2:$GL$502,'DATA CLEANING'!$B16,'RAW DATA'!GD$2:GD$502),"")</f>
        <v/>
      </c>
      <c r="GD16" s="11" t="str">
        <f ca="1">IFERROR(AVERAGEIF('RAW DATA'!$C$2:$GL$502,'DATA CLEANING'!$B16,'RAW DATA'!GE$2:GE$502),"")</f>
        <v/>
      </c>
      <c r="GE16" s="11" t="str">
        <f ca="1">IFERROR(AVERAGEIF('RAW DATA'!$C$2:$GL$502,'DATA CLEANING'!$B16,'RAW DATA'!GF$2:GF$502),"")</f>
        <v/>
      </c>
      <c r="GF16" s="11" t="str">
        <f ca="1">IFERROR(AVERAGEIF('RAW DATA'!$C$2:$GL$502,'DATA CLEANING'!$B16,'RAW DATA'!GG$2:GG$502),"")</f>
        <v/>
      </c>
      <c r="GG16" s="11" t="str">
        <f ca="1">IFERROR(AVERAGEIF('RAW DATA'!$C$2:$GL$502,'DATA CLEANING'!$B16,'RAW DATA'!GH$2:GH$502),"")</f>
        <v/>
      </c>
      <c r="GH16" s="11" t="str">
        <f ca="1">IFERROR(AVERAGEIF('RAW DATA'!$C$2:$GL$502,'DATA CLEANING'!$B16,'RAW DATA'!GI$2:GI$502),"")</f>
        <v/>
      </c>
      <c r="GI16" s="11" t="str">
        <f ca="1">IFERROR(AVERAGEIF('RAW DATA'!$C$2:$GL$502,'DATA CLEANING'!$B16,'RAW DATA'!GJ$2:GJ$502),"")</f>
        <v/>
      </c>
      <c r="GJ16" s="11" t="str">
        <f ca="1">IFERROR(AVERAGEIF('RAW DATA'!$C$2:$GL$502,'DATA CLEANING'!$B16,'RAW DATA'!GK$2:GK$502),"")</f>
        <v/>
      </c>
      <c r="GK16" s="11" t="str">
        <f ca="1">IFERROR(AVERAGEIF('RAW DATA'!$C$2:$GL$502,'DATA CLEANING'!$B16,'RAW DATA'!GL$2:GL$502),"")</f>
        <v/>
      </c>
    </row>
    <row r="17" spans="2:193" x14ac:dyDescent="0.55000000000000004">
      <c r="B17" t="s">
        <v>26</v>
      </c>
      <c r="C17">
        <f ca="1">IFERROR(AVERAGEIF('RAW DATA'!$C$2:$GL$502,'DATA CLEANING'!$B17,'RAW DATA'!D$2:D$502),"")</f>
        <v>69.781957142857152</v>
      </c>
      <c r="D17">
        <f ca="1">IFERROR(AVERAGEIF('RAW DATA'!$C$2:$GL$502,'DATA CLEANING'!$B17,'RAW DATA'!E$2:E$502),"")</f>
        <v>71.175692857142863</v>
      </c>
      <c r="E17">
        <f ca="1">IFERROR(AVERAGEIF('RAW DATA'!$C$2:$GL$502,'DATA CLEANING'!$B17,'RAW DATA'!F$2:F$502),"")</f>
        <v>74.028742857142859</v>
      </c>
      <c r="F17">
        <f ca="1">IFERROR(AVERAGEIF('RAW DATA'!$C$2:$GL$502,'DATA CLEANING'!$B17,'RAW DATA'!G$2:G$502),"")</f>
        <v>75.475707142857146</v>
      </c>
      <c r="G17">
        <f ca="1">IFERROR(AVERAGEIF('RAW DATA'!$C$2:$GL$502,'DATA CLEANING'!$B17,'RAW DATA'!H$2:H$502),"")</f>
        <v>75.522564285714296</v>
      </c>
      <c r="H17">
        <f ca="1">IFERROR(AVERAGEIF('RAW DATA'!$C$2:$GL$502,'DATA CLEANING'!$B17,'RAW DATA'!I$2:I$502),"")</f>
        <v>73.672807142857124</v>
      </c>
      <c r="I17">
        <f ca="1">IFERROR(AVERAGEIF('RAW DATA'!$C$2:$GL$502,'DATA CLEANING'!$B17,'RAW DATA'!J$2:J$502),"")</f>
        <v>75.319757142857142</v>
      </c>
      <c r="J17">
        <f ca="1">IFERROR(AVERAGEIF('RAW DATA'!$C$2:$GL$502,'DATA CLEANING'!$B17,'RAW DATA'!K$2:K$502),"")</f>
        <v>76.914407142857144</v>
      </c>
      <c r="K17">
        <f ca="1">IFERROR(AVERAGEIF('RAW DATA'!$C$2:$GL$502,'DATA CLEANING'!$B17,'RAW DATA'!L$2:L$502),"")</f>
        <v>75.670328571428584</v>
      </c>
      <c r="L17">
        <f ca="1">IFERROR(AVERAGEIF('RAW DATA'!$C$2:$GL$502,'DATA CLEANING'!$B17,'RAW DATA'!M$2:M$502),"")</f>
        <v>72.080807142857125</v>
      </c>
      <c r="M17">
        <f ca="1">IFERROR(AVERAGEIF('RAW DATA'!$C$2:$GL$502,'DATA CLEANING'!$B17,'RAW DATA'!N$2:N$502),"")</f>
        <v>76.531671428571414</v>
      </c>
      <c r="N17">
        <f ca="1">IFERROR(AVERAGEIF('RAW DATA'!$C$2:$GL$502,'DATA CLEANING'!$B17,'RAW DATA'!O$2:O$502),"")</f>
        <v>75.391685714285714</v>
      </c>
      <c r="O17">
        <f ca="1">IFERROR(AVERAGEIF('RAW DATA'!$C$2:$GL$502,'DATA CLEANING'!$B17,'RAW DATA'!P$2:P$502),"")</f>
        <v>78.061349999999976</v>
      </c>
      <c r="P17">
        <f ca="1">IFERROR(AVERAGEIF('RAW DATA'!$C$2:$GL$502,'DATA CLEANING'!$B17,'RAW DATA'!Q$2:Q$502),"")</f>
        <v>79.662464285714279</v>
      </c>
      <c r="Q17">
        <f ca="1">IFERROR(AVERAGEIF('RAW DATA'!$C$2:$GL$502,'DATA CLEANING'!$B17,'RAW DATA'!R$2:R$502),"")</f>
        <v>80.722064285714296</v>
      </c>
      <c r="R17">
        <f ca="1">IFERROR(AVERAGEIF('RAW DATA'!$C$2:$GL$502,'DATA CLEANING'!$B17,'RAW DATA'!S$2:S$502),"")</f>
        <v>82.374235714285717</v>
      </c>
      <c r="S17">
        <f ca="1">IFERROR(AVERAGEIF('RAW DATA'!$C$2:$GL$502,'DATA CLEANING'!$B17,'RAW DATA'!T$2:T$502),"")</f>
        <v>80.778842857142862</v>
      </c>
      <c r="T17">
        <f ca="1">IFERROR(AVERAGEIF('RAW DATA'!$C$2:$GL$502,'DATA CLEANING'!$B17,'RAW DATA'!U$2:U$502),"")</f>
        <v>81.348564285714275</v>
      </c>
      <c r="U17">
        <f ca="1">IFERROR(AVERAGEIF('RAW DATA'!$C$2:$GL$502,'DATA CLEANING'!$B17,'RAW DATA'!V$2:V$502),"")</f>
        <v>82.423021428571445</v>
      </c>
      <c r="V17">
        <f ca="1">IFERROR(AVERAGEIF('RAW DATA'!$C$2:$GL$502,'DATA CLEANING'!$B17,'RAW DATA'!W$2:W$502),"")</f>
        <v>82.998307142857144</v>
      </c>
      <c r="W17">
        <f ca="1">IFERROR(AVERAGEIF('RAW DATA'!$C$2:$GL$502,'DATA CLEANING'!$B17,'RAW DATA'!X$2:X$502),"")</f>
        <v>88.305764285714275</v>
      </c>
      <c r="X17">
        <f ca="1">IFERROR(AVERAGEIF('RAW DATA'!$C$2:$GL$502,'DATA CLEANING'!$B17,'RAW DATA'!Y$2:Y$502),"")</f>
        <v>91.781199999999984</v>
      </c>
      <c r="Y17">
        <f ca="1">IFERROR(AVERAGEIF('RAW DATA'!$C$2:$GL$502,'DATA CLEANING'!$B17,'RAW DATA'!Z$2:Z$502),"")</f>
        <v>92.462485714285705</v>
      </c>
      <c r="Z17">
        <f ca="1">IFERROR(AVERAGEIF('RAW DATA'!$C$2:$GL$502,'DATA CLEANING'!$B17,'RAW DATA'!AA$2:AA$502),"")</f>
        <v>93.727857142857161</v>
      </c>
      <c r="AA17">
        <f ca="1">IFERROR(AVERAGEIF('RAW DATA'!$C$2:$GL$502,'DATA CLEANING'!$B17,'RAW DATA'!AB$2:AB$502),"")</f>
        <v>93.720785714285711</v>
      </c>
      <c r="AB17">
        <f ca="1">IFERROR(AVERAGEIF('RAW DATA'!$C$2:$GL$502,'DATA CLEANING'!$B17,'RAW DATA'!AC$2:AC$502),"")</f>
        <v>88.103478571428568</v>
      </c>
      <c r="AC17">
        <f ca="1">IFERROR(AVERAGEIF('RAW DATA'!$C$2:$GL$502,'DATA CLEANING'!$B17,'RAW DATA'!AD$2:AD$502),"")</f>
        <v>86.877157142857158</v>
      </c>
      <c r="AD17">
        <f ca="1">IFERROR(AVERAGEIF('RAW DATA'!$C$2:$GL$502,'DATA CLEANING'!$B17,'RAW DATA'!AE$2:AE$502),"")</f>
        <v>88.431807142857139</v>
      </c>
      <c r="AE17">
        <f ca="1">IFERROR(AVERAGEIF('RAW DATA'!$C$2:$GL$502,'DATA CLEANING'!$B17,'RAW DATA'!AF$2:AF$502),"")</f>
        <v>89.517621428571417</v>
      </c>
      <c r="AF17">
        <f ca="1">IFERROR(AVERAGEIF('RAW DATA'!$C$2:$GL$502,'DATA CLEANING'!$B17,'RAW DATA'!AG$2:AG$502),"")</f>
        <v>89.984557142857142</v>
      </c>
      <c r="AG17">
        <f ca="1">IFERROR(AVERAGEIF('RAW DATA'!$C$2:$GL$502,'DATA CLEANING'!$B17,'RAW DATA'!AH$2:AH$502),"")</f>
        <v>92.686971428571411</v>
      </c>
      <c r="AH17">
        <f ca="1">IFERROR(AVERAGEIF('RAW DATA'!$C$2:$GL$502,'DATA CLEANING'!$B17,'RAW DATA'!AI$2:AI$502),"")</f>
        <v>94.114900000000006</v>
      </c>
      <c r="AI17">
        <f ca="1">IFERROR(AVERAGEIF('RAW DATA'!$C$2:$GL$502,'DATA CLEANING'!$B17,'RAW DATA'!AJ$2:AJ$502),"")</f>
        <v>94.11888571428571</v>
      </c>
      <c r="AJ17">
        <f ca="1">IFERROR(AVERAGEIF('RAW DATA'!$C$2:$GL$502,'DATA CLEANING'!$B17,'RAW DATA'!AK$2:AK$502),"")</f>
        <v>87.127764285714278</v>
      </c>
      <c r="AK17">
        <f ca="1">IFERROR(AVERAGEIF('RAW DATA'!$C$2:$GL$502,'DATA CLEANING'!$B17,'RAW DATA'!AL$2:AL$502),"")</f>
        <v>90.854785714285725</v>
      </c>
      <c r="AL17">
        <f ca="1">IFERROR(AVERAGEIF('RAW DATA'!$C$2:$GL$502,'DATA CLEANING'!$B17,'RAW DATA'!AM$2:AM$502),"")</f>
        <v>84.904642857142875</v>
      </c>
      <c r="AM17">
        <f ca="1">IFERROR(AVERAGEIF('RAW DATA'!$C$2:$GL$502,'DATA CLEANING'!$B17,'RAW DATA'!AN$2:AN$502),"")</f>
        <v>90.247085714285717</v>
      </c>
      <c r="AN17">
        <f ca="1">IFERROR(AVERAGEIF('RAW DATA'!$C$2:$GL$502,'DATA CLEANING'!$B17,'RAW DATA'!AO$2:AO$502),"")</f>
        <v>93.588457142857138</v>
      </c>
      <c r="AO17">
        <f ca="1">IFERROR(AVERAGEIF('RAW DATA'!$C$2:$GL$502,'DATA CLEANING'!$B17,'RAW DATA'!AP$2:AP$502),"")</f>
        <v>93.736328571428544</v>
      </c>
      <c r="AP17">
        <f ca="1">IFERROR(AVERAGEIF('RAW DATA'!$C$2:$GL$502,'DATA CLEANING'!$B17,'RAW DATA'!AQ$2:AQ$502),"")</f>
        <v>96.367035714285706</v>
      </c>
      <c r="AQ17">
        <f ca="1">IFERROR(AVERAGEIF('RAW DATA'!$C$2:$GL$502,'DATA CLEANING'!$B17,'RAW DATA'!AR$2:AR$502),"")</f>
        <v>89.975378571428578</v>
      </c>
      <c r="AR17">
        <f ca="1">IFERROR(AVERAGEIF('RAW DATA'!$C$2:$GL$502,'DATA CLEANING'!$B17,'RAW DATA'!AS$2:AS$502),"")</f>
        <v>98.849414285714289</v>
      </c>
      <c r="AS17">
        <f ca="1">IFERROR(AVERAGEIF('RAW DATA'!$C$2:$GL$502,'DATA CLEANING'!$B17,'RAW DATA'!AT$2:AT$502),"")</f>
        <v>100.70582857142857</v>
      </c>
      <c r="AT17">
        <f ca="1">IFERROR(AVERAGEIF('RAW DATA'!$C$2:$GL$502,'DATA CLEANING'!$B17,'RAW DATA'!AU$2:AU$502),"")</f>
        <v>97.778685714285714</v>
      </c>
      <c r="AU17">
        <f ca="1">IFERROR(AVERAGEIF('RAW DATA'!$C$2:$GL$502,'DATA CLEANING'!$B17,'RAW DATA'!AV$2:AV$502),"")</f>
        <v>101.25701428571428</v>
      </c>
      <c r="AV17">
        <f ca="1">IFERROR(AVERAGEIF('RAW DATA'!$C$2:$GL$502,'DATA CLEANING'!$B17,'RAW DATA'!AW$2:AW$502),"")</f>
        <v>100.56152857142858</v>
      </c>
      <c r="AW17">
        <f ca="1">IFERROR(AVERAGEIF('RAW DATA'!$C$2:$GL$502,'DATA CLEANING'!$B17,'RAW DATA'!AX$2:AX$502),"")</f>
        <v>104.63676428571429</v>
      </c>
      <c r="AX17">
        <f ca="1">IFERROR(AVERAGEIF('RAW DATA'!$C$2:$GL$502,'DATA CLEANING'!$B17,'RAW DATA'!AY$2:AY$502),"")</f>
        <v>106.72724285714287</v>
      </c>
      <c r="AY17">
        <f ca="1">IFERROR(AVERAGEIF('RAW DATA'!$C$2:$GL$502,'DATA CLEANING'!$B17,'RAW DATA'!AZ$2:AZ$502),"")</f>
        <v>100.98939285714286</v>
      </c>
      <c r="AZ17">
        <f ca="1">IFERROR(AVERAGEIF('RAW DATA'!$C$2:$GL$502,'DATA CLEANING'!$B17,'RAW DATA'!BA$2:BA$502),"")</f>
        <v>94.384164285714263</v>
      </c>
      <c r="BA17">
        <f ca="1">IFERROR(AVERAGEIF('RAW DATA'!$C$2:$GL$502,'DATA CLEANING'!$B17,'RAW DATA'!BB$2:BB$502),"")</f>
        <v>79.762985714285719</v>
      </c>
      <c r="BB17">
        <f ca="1">IFERROR(AVERAGEIF('RAW DATA'!$C$2:$GL$502,'DATA CLEANING'!$B17,'RAW DATA'!BC$2:BC$502),"")</f>
        <v>89.447728571428584</v>
      </c>
      <c r="BC17">
        <f ca="1">IFERROR(AVERAGEIF('RAW DATA'!$C$2:$GL$502,'DATA CLEANING'!$B17,'RAW DATA'!BD$2:BD$502),"")</f>
        <v>97.676285714285697</v>
      </c>
      <c r="BD17">
        <f ca="1">IFERROR(AVERAGEIF('RAW DATA'!$C$2:$GL$502,'DATA CLEANING'!$B17,'RAW DATA'!BE$2:BE$502),"")</f>
        <v>95.4674785714286</v>
      </c>
      <c r="BE17">
        <f ca="1">IFERROR(AVERAGEIF('RAW DATA'!$C$2:$GL$502,'DATA CLEANING'!$B17,'RAW DATA'!BF$2:BF$502),"")</f>
        <v>101.64151428571429</v>
      </c>
      <c r="BF17">
        <f ca="1">IFERROR(AVERAGEIF('RAW DATA'!$C$2:$GL$502,'DATA CLEANING'!$B17,'RAW DATA'!BG$2:BG$502),"")</f>
        <v>105.27079285714285</v>
      </c>
      <c r="BG17">
        <f ca="1">IFERROR(AVERAGEIF('RAW DATA'!$C$2:$GL$502,'DATA CLEANING'!$B17,'RAW DATA'!BH$2:BH$502),"")</f>
        <v>107.13459285714286</v>
      </c>
      <c r="BH17">
        <f ca="1">IFERROR(AVERAGEIF('RAW DATA'!$C$2:$GL$502,'DATA CLEANING'!$B17,'RAW DATA'!BI$2:BI$502),"")</f>
        <v>106.37817142857143</v>
      </c>
      <c r="BI17">
        <f ca="1">IFERROR(AVERAGEIF('RAW DATA'!$C$2:$GL$502,'DATA CLEANING'!$B17,'RAW DATA'!BJ$2:BJ$502),"")</f>
        <v>121.65124999999999</v>
      </c>
      <c r="BJ17">
        <f ca="1">IFERROR(AVERAGEIF('RAW DATA'!$C$2:$GL$502,'DATA CLEANING'!$B17,'RAW DATA'!BK$2:BK$502),"")</f>
        <v>121.67554285714287</v>
      </c>
      <c r="BK17">
        <f ca="1">IFERROR(AVERAGEIF('RAW DATA'!$C$2:$GL$502,'DATA CLEANING'!$B17,'RAW DATA'!BL$2:BL$502),"")</f>
        <v>119.21055000000001</v>
      </c>
      <c r="BL17">
        <f ca="1">IFERROR(AVERAGEIF('RAW DATA'!$C$2:$GL$502,'DATA CLEANING'!$B17,'RAW DATA'!BM$2:BM$502),"")</f>
        <v>121.09197857142858</v>
      </c>
      <c r="BM17">
        <f ca="1">IFERROR(AVERAGEIF('RAW DATA'!$C$2:$GL$502,'DATA CLEANING'!$B17,'RAW DATA'!BN$2:BN$502),"")</f>
        <v>126.77577857142855</v>
      </c>
      <c r="BN17">
        <f ca="1">IFERROR(AVERAGEIF('RAW DATA'!$C$2:$GL$502,'DATA CLEANING'!$B17,'RAW DATA'!BO$2:BO$502),"")</f>
        <v>134.55571428571432</v>
      </c>
      <c r="BO17">
        <f ca="1">IFERROR(AVERAGEIF('RAW DATA'!$C$2:$GL$502,'DATA CLEANING'!$B17,'RAW DATA'!BP$2:BP$502),"")</f>
        <v>138.21357142857144</v>
      </c>
      <c r="BP17">
        <f ca="1">IFERROR(AVERAGEIF('RAW DATA'!$C$2:$GL$502,'DATA CLEANING'!$B17,'RAW DATA'!BQ$2:BQ$502),"")</f>
        <v>132.36071428571429</v>
      </c>
      <c r="BQ17">
        <f ca="1">IFERROR(AVERAGEIF('RAW DATA'!$C$2:$GL$502,'DATA CLEANING'!$B17,'RAW DATA'!BR$2:BR$502),"")</f>
        <v>137.15714285714287</v>
      </c>
      <c r="BR17">
        <f ca="1">IFERROR(AVERAGEIF('RAW DATA'!$C$2:$GL$502,'DATA CLEANING'!$B17,'RAW DATA'!BS$2:BS$502),"")</f>
        <v>137.24285714285716</v>
      </c>
      <c r="BS17">
        <f ca="1">IFERROR(AVERAGEIF('RAW DATA'!$C$2:$GL$502,'DATA CLEANING'!$B17,'RAW DATA'!BT$2:BT$502),"")</f>
        <v>134.88999999999999</v>
      </c>
      <c r="BT17">
        <f ca="1">IFERROR(AVERAGEIF('RAW DATA'!$C$2:$GL$502,'DATA CLEANING'!$B17,'RAW DATA'!BU$2:BU$502),"")</f>
        <v>146.95615384615382</v>
      </c>
      <c r="BU17">
        <f ca="1">IFERROR(AVERAGEIF('RAW DATA'!$C$2:$GL$502,'DATA CLEANING'!$B17,'RAW DATA'!BV$2:BV$502),"")</f>
        <v>155.84416666666667</v>
      </c>
      <c r="BV17">
        <f ca="1">IFERROR(AVERAGEIF('RAW DATA'!$C$2:$GL$502,'DATA CLEANING'!$B17,'RAW DATA'!BW$2:BW$502),"")</f>
        <v>164.60916666666668</v>
      </c>
      <c r="BW17">
        <f ca="1">IFERROR(AVERAGEIF('RAW DATA'!$C$2:$GL$502,'DATA CLEANING'!$B17,'RAW DATA'!BX$2:BX$502),"")</f>
        <v>148.94833333333335</v>
      </c>
      <c r="BX17">
        <f ca="1">IFERROR(AVERAGEIF('RAW DATA'!$C$2:$GL$502,'DATA CLEANING'!$B17,'RAW DATA'!BY$2:BY$502),"")</f>
        <v>140.00583333333336</v>
      </c>
      <c r="BY17">
        <f ca="1">IFERROR(AVERAGEIF('RAW DATA'!$C$2:$GL$502,'DATA CLEANING'!$B17,'RAW DATA'!BZ$2:BZ$502),"")</f>
        <v>146.98833333333332</v>
      </c>
      <c r="BZ17">
        <f ca="1">IFERROR(AVERAGEIF('RAW DATA'!$C$2:$GL$502,'DATA CLEANING'!$B17,'RAW DATA'!CA$2:CA$502),"")</f>
        <v>143.26000000000002</v>
      </c>
      <c r="CA17">
        <f ca="1">IFERROR(AVERAGEIF('RAW DATA'!$C$2:$GL$502,'DATA CLEANING'!$B17,'RAW DATA'!CB$2:CB$502),"")</f>
        <v>151.00916666666669</v>
      </c>
      <c r="CB17">
        <f ca="1">IFERROR(AVERAGEIF('RAW DATA'!$C$2:$GL$502,'DATA CLEANING'!$B17,'RAW DATA'!CC$2:CC$502),"")</f>
        <v>129.73083333333332</v>
      </c>
      <c r="CC17">
        <f ca="1">IFERROR(AVERAGEIF('RAW DATA'!$C$2:$GL$502,'DATA CLEANING'!$B17,'RAW DATA'!CD$2:CD$502),"")</f>
        <v>139.53749999999999</v>
      </c>
      <c r="CD17">
        <f ca="1">IFERROR(AVERAGEIF('RAW DATA'!$C$2:$GL$502,'DATA CLEANING'!$B17,'RAW DATA'!CE$2:CE$502),"")</f>
        <v>139.81999999999996</v>
      </c>
      <c r="CE17">
        <f ca="1">IFERROR(AVERAGEIF('RAW DATA'!$C$2:$GL$502,'DATA CLEANING'!$B17,'RAW DATA'!CF$2:CF$502),"")</f>
        <v>127.75749999999999</v>
      </c>
      <c r="CF17">
        <f ca="1">IFERROR(AVERAGEIF('RAW DATA'!$C$2:$GL$502,'DATA CLEANING'!$B17,'RAW DATA'!CG$2:CG$502),"")</f>
        <v>136.48583333333332</v>
      </c>
      <c r="CG17">
        <f ca="1">IFERROR(AVERAGEIF('RAW DATA'!$C$2:$GL$502,'DATA CLEANING'!$B17,'RAW DATA'!CH$2:CH$502),"")</f>
        <v>147.91916666666665</v>
      </c>
      <c r="CH17">
        <f ca="1">IFERROR(AVERAGEIF('RAW DATA'!$C$2:$GL$502,'DATA CLEANING'!$B17,'RAW DATA'!CI$2:CI$502),"")</f>
        <v>135.88166666666669</v>
      </c>
      <c r="CI17">
        <f ca="1">IFERROR(AVERAGEIF('RAW DATA'!$C$2:$GL$502,'DATA CLEANING'!$B17,'RAW DATA'!CJ$2:CJ$502),"")</f>
        <v>154.46818181818182</v>
      </c>
      <c r="CJ17">
        <f ca="1">IFERROR(AVERAGEIF('RAW DATA'!$C$2:$GL$502,'DATA CLEANING'!$B17,'RAW DATA'!CK$2:CK$502),"")</f>
        <v>147.15636363636364</v>
      </c>
      <c r="CK17">
        <f ca="1">IFERROR(AVERAGEIF('RAW DATA'!$C$2:$GL$502,'DATA CLEANING'!$B17,'RAW DATA'!CL$2:CL$502),"")</f>
        <v>141.79545454545453</v>
      </c>
      <c r="CL17">
        <f ca="1">IFERROR(AVERAGEIF('RAW DATA'!$C$2:$GL$502,'DATA CLEANING'!$B17,'RAW DATA'!CM$2:CM$502),"")</f>
        <v>140.78090909090909</v>
      </c>
      <c r="CM17">
        <f ca="1">IFERROR(AVERAGEIF('RAW DATA'!$C$2:$GL$502,'DATA CLEANING'!$B17,'RAW DATA'!CN$2:CN$502),"")</f>
        <v>131.90818181818179</v>
      </c>
      <c r="CN17">
        <f ca="1">IFERROR(AVERAGEIF('RAW DATA'!$C$2:$GL$502,'DATA CLEANING'!$B17,'RAW DATA'!CO$2:CO$502),"")</f>
        <v>147.56727272727269</v>
      </c>
      <c r="CO17">
        <f ca="1">IFERROR(AVERAGEIF('RAW DATA'!$C$2:$GL$502,'DATA CLEANING'!$B17,'RAW DATA'!CP$2:CP$502),"")</f>
        <v>150.00454545454545</v>
      </c>
      <c r="CP17">
        <f ca="1">IFERROR(AVERAGEIF('RAW DATA'!$C$2:$GL$502,'DATA CLEANING'!$B17,'RAW DATA'!CQ$2:CQ$502),"")</f>
        <v>145.7981818181818</v>
      </c>
      <c r="CQ17">
        <f ca="1">IFERROR(AVERAGEIF('RAW DATA'!$C$2:$GL$502,'DATA CLEANING'!$B17,'RAW DATA'!CR$2:CR$502),"")</f>
        <v>135.72181818181818</v>
      </c>
      <c r="CR17">
        <f ca="1">IFERROR(AVERAGEIF('RAW DATA'!$C$2:$GL$502,'DATA CLEANING'!$B17,'RAW DATA'!CS$2:CS$502),"")</f>
        <v>125.71636363636365</v>
      </c>
      <c r="CS17">
        <f ca="1">IFERROR(AVERAGEIF('RAW DATA'!$C$2:$GL$502,'DATA CLEANING'!$B17,'RAW DATA'!CT$2:CT$502),"")</f>
        <v>135.14818181818185</v>
      </c>
      <c r="CT17">
        <f ca="1">IFERROR(AVERAGEIF('RAW DATA'!$C$2:$GL$502,'DATA CLEANING'!$B17,'RAW DATA'!CU$2:CU$502),"")</f>
        <v>145.14818181818183</v>
      </c>
      <c r="CU17">
        <f ca="1">IFERROR(AVERAGEIF('RAW DATA'!$C$2:$GL$502,'DATA CLEANING'!$B17,'RAW DATA'!CV$2:CV$502),"")</f>
        <v>136.40636363636364</v>
      </c>
      <c r="CV17">
        <f ca="1">IFERROR(AVERAGEIF('RAW DATA'!$C$2:$GL$502,'DATA CLEANING'!$B17,'RAW DATA'!CW$2:CW$502),"")</f>
        <v>143.51090909090911</v>
      </c>
      <c r="CW17">
        <f ca="1">IFERROR(AVERAGEIF('RAW DATA'!$C$2:$GL$502,'DATA CLEANING'!$B17,'RAW DATA'!CX$2:CX$502),"")</f>
        <v>150.07909090909092</v>
      </c>
      <c r="CX17">
        <f ca="1">IFERROR(AVERAGEIF('RAW DATA'!$C$2:$GL$502,'DATA CLEANING'!$B17,'RAW DATA'!CY$2:CY$502),"")</f>
        <v>138.9818181818182</v>
      </c>
      <c r="CY17">
        <f ca="1">IFERROR(AVERAGEIF('RAW DATA'!$C$2:$GL$502,'DATA CLEANING'!$B17,'RAW DATA'!CZ$2:CZ$502),"")</f>
        <v>143.73636363636362</v>
      </c>
      <c r="CZ17">
        <f ca="1">IFERROR(AVERAGEIF('RAW DATA'!$C$2:$GL$502,'DATA CLEANING'!$B17,'RAW DATA'!DA$2:DA$502),"")</f>
        <v>136.81636363636363</v>
      </c>
      <c r="DA17">
        <f ca="1">IFERROR(AVERAGEIF('RAW DATA'!$C$2:$GL$502,'DATA CLEANING'!$B17,'RAW DATA'!DB$2:DB$502),"")</f>
        <v>143.1318181818182</v>
      </c>
      <c r="DB17">
        <f ca="1">IFERROR(AVERAGEIF('RAW DATA'!$C$2:$GL$502,'DATA CLEANING'!$B17,'RAW DATA'!DC$2:DC$502),"")</f>
        <v>148.11727272727271</v>
      </c>
      <c r="DC17">
        <f ca="1">IFERROR(AVERAGEIF('RAW DATA'!$C$2:$GL$502,'DATA CLEANING'!$B17,'RAW DATA'!DD$2:DD$502),"")</f>
        <v>153.11272727272728</v>
      </c>
      <c r="DD17">
        <f ca="1">IFERROR(AVERAGEIF('RAW DATA'!$C$2:$GL$502,'DATA CLEANING'!$B17,'RAW DATA'!DE$2:DE$502),"")</f>
        <v>147.83272727272725</v>
      </c>
      <c r="DE17">
        <f ca="1">IFERROR(AVERAGEIF('RAW DATA'!$C$2:$GL$502,'DATA CLEANING'!$B17,'RAW DATA'!DF$2:DF$502),"")</f>
        <v>149.91363636363636</v>
      </c>
      <c r="DF17">
        <f ca="1">IFERROR(AVERAGEIF('RAW DATA'!$C$2:$GL$502,'DATA CLEANING'!$B17,'RAW DATA'!DG$2:DG$502),"")</f>
        <v>133.01181818181814</v>
      </c>
      <c r="DG17" t="str">
        <f ca="1">IFERROR(AVERAGEIF('RAW DATA'!$C$2:$GL$502,'DATA CLEANING'!$B17,'RAW DATA'!DH$2:DH$502),"")</f>
        <v/>
      </c>
      <c r="DH17" t="str">
        <f ca="1">IFERROR(AVERAGEIF('RAW DATA'!$C$2:$GL$502,'DATA CLEANING'!$B17,'RAW DATA'!DI$2:DI$502),"")</f>
        <v/>
      </c>
      <c r="DI17" t="str">
        <f ca="1">IFERROR(AVERAGEIF('RAW DATA'!$C$2:$GL$502,'DATA CLEANING'!$B17,'RAW DATA'!DJ$2:DJ$502),"")</f>
        <v/>
      </c>
      <c r="DJ17" t="str">
        <f ca="1">IFERROR(AVERAGEIF('RAW DATA'!$C$2:$GL$502,'DATA CLEANING'!$B17,'RAW DATA'!DK$2:DK$502),"")</f>
        <v/>
      </c>
      <c r="DK17" t="str">
        <f ca="1">IFERROR(AVERAGEIF('RAW DATA'!$C$2:$GL$502,'DATA CLEANING'!$B17,'RAW DATA'!DL$2:DL$502),"")</f>
        <v/>
      </c>
      <c r="DL17" t="str">
        <f ca="1">IFERROR(AVERAGEIF('RAW DATA'!$C$2:$GL$502,'DATA CLEANING'!$B17,'RAW DATA'!DM$2:DM$502),"")</f>
        <v/>
      </c>
      <c r="DM17" t="str">
        <f ca="1">IFERROR(AVERAGEIF('RAW DATA'!$C$2:$GL$502,'DATA CLEANING'!$B17,'RAW DATA'!DN$2:DN$502),"")</f>
        <v/>
      </c>
      <c r="DN17" t="str">
        <f ca="1">IFERROR(AVERAGEIF('RAW DATA'!$C$2:$GL$502,'DATA CLEANING'!$B17,'RAW DATA'!DO$2:DO$502),"")</f>
        <v/>
      </c>
      <c r="DO17" t="str">
        <f ca="1">IFERROR(AVERAGEIF('RAW DATA'!$C$2:$GL$502,'DATA CLEANING'!$B17,'RAW DATA'!DP$2:DP$502),"")</f>
        <v/>
      </c>
      <c r="DP17" t="str">
        <f ca="1">IFERROR(AVERAGEIF('RAW DATA'!$C$2:$GL$502,'DATA CLEANING'!$B17,'RAW DATA'!DQ$2:DQ$502),"")</f>
        <v/>
      </c>
      <c r="DQ17" t="str">
        <f ca="1">IFERROR(AVERAGEIF('RAW DATA'!$C$2:$GL$502,'DATA CLEANING'!$B17,'RAW DATA'!DR$2:DR$502),"")</f>
        <v/>
      </c>
      <c r="DR17" t="str">
        <f ca="1">IFERROR(AVERAGEIF('RAW DATA'!$C$2:$GL$502,'DATA CLEANING'!$B17,'RAW DATA'!DS$2:DS$502),"")</f>
        <v/>
      </c>
      <c r="DS17" t="str">
        <f ca="1">IFERROR(AVERAGEIF('RAW DATA'!$C$2:$GL$502,'DATA CLEANING'!$B17,'RAW DATA'!DT$2:DT$502),"")</f>
        <v/>
      </c>
      <c r="DT17" t="str">
        <f ca="1">IFERROR(AVERAGEIF('RAW DATA'!$C$2:$GL$502,'DATA CLEANING'!$B17,'RAW DATA'!DU$2:DU$502),"")</f>
        <v/>
      </c>
      <c r="DU17" t="str">
        <f ca="1">IFERROR(AVERAGEIF('RAW DATA'!$C$2:$GL$502,'DATA CLEANING'!$B17,'RAW DATA'!DV$2:DV$502),"")</f>
        <v/>
      </c>
      <c r="DV17" t="str">
        <f ca="1">IFERROR(AVERAGEIF('RAW DATA'!$C$2:$GL$502,'DATA CLEANING'!$B17,'RAW DATA'!DW$2:DW$502),"")</f>
        <v/>
      </c>
      <c r="DW17" t="str">
        <f ca="1">IFERROR(AVERAGEIF('RAW DATA'!$C$2:$GL$502,'DATA CLEANING'!$B17,'RAW DATA'!DX$2:DX$502),"")</f>
        <v/>
      </c>
      <c r="DX17" s="11" t="str">
        <f ca="1">IFERROR(AVERAGEIF('RAW DATA'!$C$2:$GL$502,'DATA CLEANING'!$B17,'RAW DATA'!DY$2:DY$502),"")</f>
        <v/>
      </c>
      <c r="DY17" s="11" t="str">
        <f ca="1">IFERROR(AVERAGEIF('RAW DATA'!$C$2:$GL$502,'DATA CLEANING'!$B17,'RAW DATA'!DZ$2:DZ$502),"")</f>
        <v/>
      </c>
      <c r="DZ17" s="11" t="str">
        <f ca="1">IFERROR(AVERAGEIF('RAW DATA'!$C$2:$GL$502,'DATA CLEANING'!$B17,'RAW DATA'!EA$2:EA$502),"")</f>
        <v/>
      </c>
      <c r="EA17" s="11" t="str">
        <f ca="1">IFERROR(AVERAGEIF('RAW DATA'!$C$2:$GL$502,'DATA CLEANING'!$B17,'RAW DATA'!EB$2:EB$502),"")</f>
        <v/>
      </c>
      <c r="EB17" s="11" t="str">
        <f ca="1">IFERROR(AVERAGEIF('RAW DATA'!$C$2:$GL$502,'DATA CLEANING'!$B17,'RAW DATA'!EC$2:EC$502),"")</f>
        <v/>
      </c>
      <c r="EC17" s="11" t="str">
        <f ca="1">IFERROR(AVERAGEIF('RAW DATA'!$C$2:$GL$502,'DATA CLEANING'!$B17,'RAW DATA'!ED$2:ED$502),"")</f>
        <v/>
      </c>
      <c r="ED17" s="11" t="str">
        <f ca="1">IFERROR(AVERAGEIF('RAW DATA'!$C$2:$GL$502,'DATA CLEANING'!$B17,'RAW DATA'!EE$2:EE$502),"")</f>
        <v/>
      </c>
      <c r="EE17" s="11" t="str">
        <f ca="1">IFERROR(AVERAGEIF('RAW DATA'!$C$2:$GL$502,'DATA CLEANING'!$B17,'RAW DATA'!EF$2:EF$502),"")</f>
        <v/>
      </c>
      <c r="EF17" s="11" t="str">
        <f ca="1">IFERROR(AVERAGEIF('RAW DATA'!$C$2:$GL$502,'DATA CLEANING'!$B17,'RAW DATA'!EG$2:EG$502),"")</f>
        <v/>
      </c>
      <c r="EG17" s="11" t="str">
        <f ca="1">IFERROR(AVERAGEIF('RAW DATA'!$C$2:$GL$502,'DATA CLEANING'!$B17,'RAW DATA'!EH$2:EH$502),"")</f>
        <v/>
      </c>
      <c r="EH17" s="11" t="str">
        <f ca="1">IFERROR(AVERAGEIF('RAW DATA'!$C$2:$GL$502,'DATA CLEANING'!$B17,'RAW DATA'!EI$2:EI$502),"")</f>
        <v/>
      </c>
      <c r="EI17" s="11" t="str">
        <f ca="1">IFERROR(AVERAGEIF('RAW DATA'!$C$2:$GL$502,'DATA CLEANING'!$B17,'RAW DATA'!EJ$2:EJ$502),"")</f>
        <v/>
      </c>
      <c r="EJ17" s="11" t="str">
        <f ca="1">IFERROR(AVERAGEIF('RAW DATA'!$C$2:$GL$502,'DATA CLEANING'!$B17,'RAW DATA'!EK$2:EK$502),"")</f>
        <v/>
      </c>
      <c r="EK17" s="11" t="str">
        <f ca="1">IFERROR(AVERAGEIF('RAW DATA'!$C$2:$GL$502,'DATA CLEANING'!$B17,'RAW DATA'!EL$2:EL$502),"")</f>
        <v/>
      </c>
      <c r="EL17" s="11" t="str">
        <f ca="1">IFERROR(AVERAGEIF('RAW DATA'!$C$2:$GL$502,'DATA CLEANING'!$B17,'RAW DATA'!EM$2:EM$502),"")</f>
        <v/>
      </c>
      <c r="EM17" s="11" t="str">
        <f ca="1">IFERROR(AVERAGEIF('RAW DATA'!$C$2:$GL$502,'DATA CLEANING'!$B17,'RAW DATA'!EN$2:EN$502),"")</f>
        <v/>
      </c>
      <c r="EN17" s="11" t="str">
        <f ca="1">IFERROR(AVERAGEIF('RAW DATA'!$C$2:$GL$502,'DATA CLEANING'!$B17,'RAW DATA'!EO$2:EO$502),"")</f>
        <v/>
      </c>
      <c r="EO17" s="11" t="str">
        <f ca="1">IFERROR(AVERAGEIF('RAW DATA'!$C$2:$GL$502,'DATA CLEANING'!$B17,'RAW DATA'!EP$2:EP$502),"")</f>
        <v/>
      </c>
      <c r="EP17" s="11" t="str">
        <f ca="1">IFERROR(AVERAGEIF('RAW DATA'!$C$2:$GL$502,'DATA CLEANING'!$B17,'RAW DATA'!EQ$2:EQ$502),"")</f>
        <v/>
      </c>
      <c r="EQ17" s="11" t="str">
        <f ca="1">IFERROR(AVERAGEIF('RAW DATA'!$C$2:$GL$502,'DATA CLEANING'!$B17,'RAW DATA'!ER$2:ER$502),"")</f>
        <v/>
      </c>
      <c r="ER17" s="11" t="str">
        <f ca="1">IFERROR(AVERAGEIF('RAW DATA'!$C$2:$GL$502,'DATA CLEANING'!$B17,'RAW DATA'!ES$2:ES$502),"")</f>
        <v/>
      </c>
      <c r="ES17" s="11" t="str">
        <f ca="1">IFERROR(AVERAGEIF('RAW DATA'!$C$2:$GL$502,'DATA CLEANING'!$B17,'RAW DATA'!ET$2:ET$502),"")</f>
        <v/>
      </c>
      <c r="ET17" s="11" t="str">
        <f ca="1">IFERROR(AVERAGEIF('RAW DATA'!$C$2:$GL$502,'DATA CLEANING'!$B17,'RAW DATA'!EU$2:EU$502),"")</f>
        <v/>
      </c>
      <c r="EU17" s="11" t="str">
        <f ca="1">IFERROR(AVERAGEIF('RAW DATA'!$C$2:$GL$502,'DATA CLEANING'!$B17,'RAW DATA'!EV$2:EV$502),"")</f>
        <v/>
      </c>
      <c r="EV17" s="11" t="str">
        <f ca="1">IFERROR(AVERAGEIF('RAW DATA'!$C$2:$GL$502,'DATA CLEANING'!$B17,'RAW DATA'!EW$2:EW$502),"")</f>
        <v/>
      </c>
      <c r="EW17" s="11" t="str">
        <f ca="1">IFERROR(AVERAGEIF('RAW DATA'!$C$2:$GL$502,'DATA CLEANING'!$B17,'RAW DATA'!EX$2:EX$502),"")</f>
        <v/>
      </c>
      <c r="EX17" s="11" t="str">
        <f ca="1">IFERROR(AVERAGEIF('RAW DATA'!$C$2:$GL$502,'DATA CLEANING'!$B17,'RAW DATA'!EY$2:EY$502),"")</f>
        <v/>
      </c>
      <c r="EY17" s="11" t="str">
        <f ca="1">IFERROR(AVERAGEIF('RAW DATA'!$C$2:$GL$502,'DATA CLEANING'!$B17,'RAW DATA'!EZ$2:EZ$502),"")</f>
        <v/>
      </c>
      <c r="EZ17" s="11" t="str">
        <f ca="1">IFERROR(AVERAGEIF('RAW DATA'!$C$2:$GL$502,'DATA CLEANING'!$B17,'RAW DATA'!FA$2:FA$502),"")</f>
        <v/>
      </c>
      <c r="FA17" s="11" t="str">
        <f ca="1">IFERROR(AVERAGEIF('RAW DATA'!$C$2:$GL$502,'DATA CLEANING'!$B17,'RAW DATA'!FB$2:FB$502),"")</f>
        <v/>
      </c>
      <c r="FB17" s="11" t="str">
        <f ca="1">IFERROR(AVERAGEIF('RAW DATA'!$C$2:$GL$502,'DATA CLEANING'!$B17,'RAW DATA'!FC$2:FC$502),"")</f>
        <v/>
      </c>
      <c r="FC17" s="11" t="str">
        <f ca="1">IFERROR(AVERAGEIF('RAW DATA'!$C$2:$GL$502,'DATA CLEANING'!$B17,'RAW DATA'!FD$2:FD$502),"")</f>
        <v/>
      </c>
      <c r="FD17" s="11" t="str">
        <f ca="1">IFERROR(AVERAGEIF('RAW DATA'!$C$2:$GL$502,'DATA CLEANING'!$B17,'RAW DATA'!FE$2:FE$502),"")</f>
        <v/>
      </c>
      <c r="FE17" s="11" t="str">
        <f ca="1">IFERROR(AVERAGEIF('RAW DATA'!$C$2:$GL$502,'DATA CLEANING'!$B17,'RAW DATA'!FF$2:FF$502),"")</f>
        <v/>
      </c>
      <c r="FF17" s="11" t="str">
        <f ca="1">IFERROR(AVERAGEIF('RAW DATA'!$C$2:$GL$502,'DATA CLEANING'!$B17,'RAW DATA'!FG$2:FG$502),"")</f>
        <v/>
      </c>
      <c r="FG17" s="11" t="str">
        <f ca="1">IFERROR(AVERAGEIF('RAW DATA'!$C$2:$GL$502,'DATA CLEANING'!$B17,'RAW DATA'!FH$2:FH$502),"")</f>
        <v/>
      </c>
      <c r="FH17" s="11" t="str">
        <f ca="1">IFERROR(AVERAGEIF('RAW DATA'!$C$2:$GL$502,'DATA CLEANING'!$B17,'RAW DATA'!FI$2:FI$502),"")</f>
        <v/>
      </c>
      <c r="FI17" s="11" t="str">
        <f ca="1">IFERROR(AVERAGEIF('RAW DATA'!$C$2:$GL$502,'DATA CLEANING'!$B17,'RAW DATA'!FJ$2:FJ$502),"")</f>
        <v/>
      </c>
      <c r="FJ17" s="11" t="str">
        <f ca="1">IFERROR(AVERAGEIF('RAW DATA'!$C$2:$GL$502,'DATA CLEANING'!$B17,'RAW DATA'!FK$2:FK$502),"")</f>
        <v/>
      </c>
      <c r="FK17" s="11" t="str">
        <f ca="1">IFERROR(AVERAGEIF('RAW DATA'!$C$2:$GL$502,'DATA CLEANING'!$B17,'RAW DATA'!FL$2:FL$502),"")</f>
        <v/>
      </c>
      <c r="FL17" s="11" t="str">
        <f ca="1">IFERROR(AVERAGEIF('RAW DATA'!$C$2:$GL$502,'DATA CLEANING'!$B17,'RAW DATA'!FM$2:FM$502),"")</f>
        <v/>
      </c>
      <c r="FM17" s="11" t="str">
        <f ca="1">IFERROR(AVERAGEIF('RAW DATA'!$C$2:$GL$502,'DATA CLEANING'!$B17,'RAW DATA'!FN$2:FN$502),"")</f>
        <v/>
      </c>
      <c r="FN17" s="11" t="str">
        <f ca="1">IFERROR(AVERAGEIF('RAW DATA'!$C$2:$GL$502,'DATA CLEANING'!$B17,'RAW DATA'!FO$2:FO$502),"")</f>
        <v/>
      </c>
      <c r="FO17" s="11" t="str">
        <f ca="1">IFERROR(AVERAGEIF('RAW DATA'!$C$2:$GL$502,'DATA CLEANING'!$B17,'RAW DATA'!FP$2:FP$502),"")</f>
        <v/>
      </c>
      <c r="FP17" s="11" t="str">
        <f ca="1">IFERROR(AVERAGEIF('RAW DATA'!$C$2:$GL$502,'DATA CLEANING'!$B17,'RAW DATA'!FQ$2:FQ$502),"")</f>
        <v/>
      </c>
      <c r="FQ17" s="11" t="str">
        <f ca="1">IFERROR(AVERAGEIF('RAW DATA'!$C$2:$GL$502,'DATA CLEANING'!$B17,'RAW DATA'!FR$2:FR$502),"")</f>
        <v/>
      </c>
      <c r="FR17" s="11" t="str">
        <f ca="1">IFERROR(AVERAGEIF('RAW DATA'!$C$2:$GL$502,'DATA CLEANING'!$B17,'RAW DATA'!FS$2:FS$502),"")</f>
        <v/>
      </c>
      <c r="FS17" s="11" t="str">
        <f ca="1">IFERROR(AVERAGEIF('RAW DATA'!$C$2:$GL$502,'DATA CLEANING'!$B17,'RAW DATA'!FT$2:FT$502),"")</f>
        <v/>
      </c>
      <c r="FT17" s="11" t="str">
        <f ca="1">IFERROR(AVERAGEIF('RAW DATA'!$C$2:$GL$502,'DATA CLEANING'!$B17,'RAW DATA'!FU$2:FU$502),"")</f>
        <v/>
      </c>
      <c r="FU17" s="11" t="str">
        <f ca="1">IFERROR(AVERAGEIF('RAW DATA'!$C$2:$GL$502,'DATA CLEANING'!$B17,'RAW DATA'!FV$2:FV$502),"")</f>
        <v/>
      </c>
      <c r="FV17" s="11" t="str">
        <f ca="1">IFERROR(AVERAGEIF('RAW DATA'!$C$2:$GL$502,'DATA CLEANING'!$B17,'RAW DATA'!FW$2:FW$502),"")</f>
        <v/>
      </c>
      <c r="FW17" s="11" t="str">
        <f ca="1">IFERROR(AVERAGEIF('RAW DATA'!$C$2:$GL$502,'DATA CLEANING'!$B17,'RAW DATA'!FX$2:FX$502),"")</f>
        <v/>
      </c>
      <c r="FX17" s="11" t="str">
        <f ca="1">IFERROR(AVERAGEIF('RAW DATA'!$C$2:$GL$502,'DATA CLEANING'!$B17,'RAW DATA'!FY$2:FY$502),"")</f>
        <v/>
      </c>
      <c r="FY17" s="11" t="str">
        <f ca="1">IFERROR(AVERAGEIF('RAW DATA'!$C$2:$GL$502,'DATA CLEANING'!$B17,'RAW DATA'!FZ$2:FZ$502),"")</f>
        <v/>
      </c>
      <c r="FZ17" s="11" t="str">
        <f ca="1">IFERROR(AVERAGEIF('RAW DATA'!$C$2:$GL$502,'DATA CLEANING'!$B17,'RAW DATA'!GA$2:GA$502),"")</f>
        <v/>
      </c>
      <c r="GA17" s="11" t="str">
        <f ca="1">IFERROR(AVERAGEIF('RAW DATA'!$C$2:$GL$502,'DATA CLEANING'!$B17,'RAW DATA'!GB$2:GB$502),"")</f>
        <v/>
      </c>
      <c r="GB17" s="11" t="str">
        <f ca="1">IFERROR(AVERAGEIF('RAW DATA'!$C$2:$GL$502,'DATA CLEANING'!$B17,'RAW DATA'!GC$2:GC$502),"")</f>
        <v/>
      </c>
      <c r="GC17" s="11" t="str">
        <f ca="1">IFERROR(AVERAGEIF('RAW DATA'!$C$2:$GL$502,'DATA CLEANING'!$B17,'RAW DATA'!GD$2:GD$502),"")</f>
        <v/>
      </c>
      <c r="GD17" s="11" t="str">
        <f ca="1">IFERROR(AVERAGEIF('RAW DATA'!$C$2:$GL$502,'DATA CLEANING'!$B17,'RAW DATA'!GE$2:GE$502),"")</f>
        <v/>
      </c>
      <c r="GE17" s="11" t="str">
        <f ca="1">IFERROR(AVERAGEIF('RAW DATA'!$C$2:$GL$502,'DATA CLEANING'!$B17,'RAW DATA'!GF$2:GF$502),"")</f>
        <v/>
      </c>
      <c r="GF17" s="11" t="str">
        <f ca="1">IFERROR(AVERAGEIF('RAW DATA'!$C$2:$GL$502,'DATA CLEANING'!$B17,'RAW DATA'!GG$2:GG$502),"")</f>
        <v/>
      </c>
      <c r="GG17" s="11" t="str">
        <f ca="1">IFERROR(AVERAGEIF('RAW DATA'!$C$2:$GL$502,'DATA CLEANING'!$B17,'RAW DATA'!GH$2:GH$502),"")</f>
        <v/>
      </c>
      <c r="GH17" s="11" t="str">
        <f ca="1">IFERROR(AVERAGEIF('RAW DATA'!$C$2:$GL$502,'DATA CLEANING'!$B17,'RAW DATA'!GI$2:GI$502),"")</f>
        <v/>
      </c>
      <c r="GI17" s="11" t="str">
        <f ca="1">IFERROR(AVERAGEIF('RAW DATA'!$C$2:$GL$502,'DATA CLEANING'!$B17,'RAW DATA'!GJ$2:GJ$502),"")</f>
        <v/>
      </c>
      <c r="GJ17" s="11" t="str">
        <f ca="1">IFERROR(AVERAGEIF('RAW DATA'!$C$2:$GL$502,'DATA CLEANING'!$B17,'RAW DATA'!GK$2:GK$502),"")</f>
        <v/>
      </c>
      <c r="GK17" s="11" t="str">
        <f ca="1">IFERROR(AVERAGEIF('RAW DATA'!$C$2:$GL$502,'DATA CLEANING'!$B17,'RAW DATA'!GL$2:GL$502),"")</f>
        <v/>
      </c>
    </row>
    <row r="18" spans="2:193" x14ac:dyDescent="0.55000000000000004">
      <c r="B18" t="s">
        <v>27</v>
      </c>
      <c r="C18">
        <f ca="1">IFERROR(AVERAGEIF('RAW DATA'!$C$2:$GL$502,'DATA CLEANING'!$B18,'RAW DATA'!D$2:D$502),"")</f>
        <v>35.608649999999997</v>
      </c>
      <c r="D18">
        <f ca="1">IFERROR(AVERAGEIF('RAW DATA'!$C$2:$GL$502,'DATA CLEANING'!$B18,'RAW DATA'!E$2:E$502),"")</f>
        <v>38.693966666666661</v>
      </c>
      <c r="E18">
        <f ca="1">IFERROR(AVERAGEIF('RAW DATA'!$C$2:$GL$502,'DATA CLEANING'!$B18,'RAW DATA'!F$2:F$502),"")</f>
        <v>39.548966666666665</v>
      </c>
      <c r="F18">
        <f ca="1">IFERROR(AVERAGEIF('RAW DATA'!$C$2:$GL$502,'DATA CLEANING'!$B18,'RAW DATA'!G$2:G$502),"")</f>
        <v>39.720633333333332</v>
      </c>
      <c r="G18">
        <f ca="1">IFERROR(AVERAGEIF('RAW DATA'!$C$2:$GL$502,'DATA CLEANING'!$B18,'RAW DATA'!H$2:H$502),"")</f>
        <v>39.411766666666665</v>
      </c>
      <c r="H18">
        <f ca="1">IFERROR(AVERAGEIF('RAW DATA'!$C$2:$GL$502,'DATA CLEANING'!$B18,'RAW DATA'!I$2:I$502),"")</f>
        <v>38.837299999999999</v>
      </c>
      <c r="I18">
        <f ca="1">IFERROR(AVERAGEIF('RAW DATA'!$C$2:$GL$502,'DATA CLEANING'!$B18,'RAW DATA'!J$2:J$502),"")</f>
        <v>42.295733333333324</v>
      </c>
      <c r="J18">
        <f ca="1">IFERROR(AVERAGEIF('RAW DATA'!$C$2:$GL$502,'DATA CLEANING'!$B18,'RAW DATA'!K$2:K$502),"")</f>
        <v>42.798333333333325</v>
      </c>
      <c r="K18">
        <f ca="1">IFERROR(AVERAGEIF('RAW DATA'!$C$2:$GL$502,'DATA CLEANING'!$B18,'RAW DATA'!L$2:L$502),"")</f>
        <v>42.399583333333332</v>
      </c>
      <c r="L18">
        <f ca="1">IFERROR(AVERAGEIF('RAW DATA'!$C$2:$GL$502,'DATA CLEANING'!$B18,'RAW DATA'!M$2:M$502),"")</f>
        <v>41.182816666666668</v>
      </c>
      <c r="M18">
        <f ca="1">IFERROR(AVERAGEIF('RAW DATA'!$C$2:$GL$502,'DATA CLEANING'!$B18,'RAW DATA'!N$2:N$502),"")</f>
        <v>43.767599999999995</v>
      </c>
      <c r="N18">
        <f ca="1">IFERROR(AVERAGEIF('RAW DATA'!$C$2:$GL$502,'DATA CLEANING'!$B18,'RAW DATA'!O$2:O$502),"")</f>
        <v>43.318016666666665</v>
      </c>
      <c r="O18">
        <f ca="1">IFERROR(AVERAGEIF('RAW DATA'!$C$2:$GL$502,'DATA CLEANING'!$B18,'RAW DATA'!P$2:P$502),"")</f>
        <v>43.0075</v>
      </c>
      <c r="P18">
        <f ca="1">IFERROR(AVERAGEIF('RAW DATA'!$C$2:$GL$502,'DATA CLEANING'!$B18,'RAW DATA'!Q$2:Q$502),"")</f>
        <v>45.464483333333334</v>
      </c>
      <c r="Q18">
        <f ca="1">IFERROR(AVERAGEIF('RAW DATA'!$C$2:$GL$502,'DATA CLEANING'!$B18,'RAW DATA'!R$2:R$502),"")</f>
        <v>47.154483333333332</v>
      </c>
      <c r="R18">
        <f ca="1">IFERROR(AVERAGEIF('RAW DATA'!$C$2:$GL$502,'DATA CLEANING'!$B18,'RAW DATA'!S$2:S$502),"")</f>
        <v>48.052916666666668</v>
      </c>
      <c r="S18">
        <f ca="1">IFERROR(AVERAGEIF('RAW DATA'!$C$2:$GL$502,'DATA CLEANING'!$B18,'RAW DATA'!T$2:T$502),"")</f>
        <v>47.385216666666658</v>
      </c>
      <c r="T18">
        <f ca="1">IFERROR(AVERAGEIF('RAW DATA'!$C$2:$GL$502,'DATA CLEANING'!$B18,'RAW DATA'!U$2:U$502),"")</f>
        <v>47.905316666666664</v>
      </c>
      <c r="U18">
        <f ca="1">IFERROR(AVERAGEIF('RAW DATA'!$C$2:$GL$502,'DATA CLEANING'!$B18,'RAW DATA'!V$2:V$502),"")</f>
        <v>48.473433333333332</v>
      </c>
      <c r="V18">
        <f ca="1">IFERROR(AVERAGEIF('RAW DATA'!$C$2:$GL$502,'DATA CLEANING'!$B18,'RAW DATA'!W$2:W$502),"")</f>
        <v>48.213233333333335</v>
      </c>
      <c r="W18">
        <f ca="1">IFERROR(AVERAGEIF('RAW DATA'!$C$2:$GL$502,'DATA CLEANING'!$B18,'RAW DATA'!X$2:X$502),"")</f>
        <v>49.770099999999992</v>
      </c>
      <c r="X18">
        <f ca="1">IFERROR(AVERAGEIF('RAW DATA'!$C$2:$GL$502,'DATA CLEANING'!$B18,'RAW DATA'!Y$2:Y$502),"")</f>
        <v>50.335516666666656</v>
      </c>
      <c r="Y18">
        <f ca="1">IFERROR(AVERAGEIF('RAW DATA'!$C$2:$GL$502,'DATA CLEANING'!$B18,'RAW DATA'!Z$2:Z$502),"")</f>
        <v>53.326666666666661</v>
      </c>
      <c r="Z18">
        <f ca="1">IFERROR(AVERAGEIF('RAW DATA'!$C$2:$GL$502,'DATA CLEANING'!$B18,'RAW DATA'!AA$2:AA$502),"")</f>
        <v>51.832299999999996</v>
      </c>
      <c r="AA18">
        <f ca="1">IFERROR(AVERAGEIF('RAW DATA'!$C$2:$GL$502,'DATA CLEANING'!$B18,'RAW DATA'!AB$2:AB$502),"")</f>
        <v>55.573133333333338</v>
      </c>
      <c r="AB18">
        <f ca="1">IFERROR(AVERAGEIF('RAW DATA'!$C$2:$GL$502,'DATA CLEANING'!$B18,'RAW DATA'!AC$2:AC$502),"")</f>
        <v>56.13313333333334</v>
      </c>
      <c r="AC18">
        <f ca="1">IFERROR(AVERAGEIF('RAW DATA'!$C$2:$GL$502,'DATA CLEANING'!$B18,'RAW DATA'!AD$2:AD$502),"")</f>
        <v>55.449383333333337</v>
      </c>
      <c r="AD18">
        <f ca="1">IFERROR(AVERAGEIF('RAW DATA'!$C$2:$GL$502,'DATA CLEANING'!$B18,'RAW DATA'!AE$2:AE$502),"")</f>
        <v>55.182400000000008</v>
      </c>
      <c r="AE18">
        <f ca="1">IFERROR(AVERAGEIF('RAW DATA'!$C$2:$GL$502,'DATA CLEANING'!$B18,'RAW DATA'!AF$2:AF$502),"")</f>
        <v>54.822083333333332</v>
      </c>
      <c r="AF18">
        <f ca="1">IFERROR(AVERAGEIF('RAW DATA'!$C$2:$GL$502,'DATA CLEANING'!$B18,'RAW DATA'!AG$2:AG$502),"")</f>
        <v>56.87885</v>
      </c>
      <c r="AG18">
        <f ca="1">IFERROR(AVERAGEIF('RAW DATA'!$C$2:$GL$502,'DATA CLEANING'!$B18,'RAW DATA'!AH$2:AH$502),"")</f>
        <v>58.317183333333332</v>
      </c>
      <c r="AH18">
        <f ca="1">IFERROR(AVERAGEIF('RAW DATA'!$C$2:$GL$502,'DATA CLEANING'!$B18,'RAW DATA'!AI$2:AI$502),"")</f>
        <v>63.101050000000008</v>
      </c>
      <c r="AI18">
        <f ca="1">IFERROR(AVERAGEIF('RAW DATA'!$C$2:$GL$502,'DATA CLEANING'!$B18,'RAW DATA'!AJ$2:AJ$502),"")</f>
        <v>64.332716666666656</v>
      </c>
      <c r="AJ18">
        <f ca="1">IFERROR(AVERAGEIF('RAW DATA'!$C$2:$GL$502,'DATA CLEANING'!$B18,'RAW DATA'!AK$2:AK$502),"")</f>
        <v>60.644483333333341</v>
      </c>
      <c r="AK18">
        <f ca="1">IFERROR(AVERAGEIF('RAW DATA'!$C$2:$GL$502,'DATA CLEANING'!$B18,'RAW DATA'!AL$2:AL$502),"")</f>
        <v>63.497500000000002</v>
      </c>
      <c r="AL18">
        <f ca="1">IFERROR(AVERAGEIF('RAW DATA'!$C$2:$GL$502,'DATA CLEANING'!$B18,'RAW DATA'!AM$2:AM$502),"")</f>
        <v>56.913133333333327</v>
      </c>
      <c r="AM18">
        <f ca="1">IFERROR(AVERAGEIF('RAW DATA'!$C$2:$GL$502,'DATA CLEANING'!$B18,'RAW DATA'!AN$2:AN$502),"")</f>
        <v>59.767300000000006</v>
      </c>
      <c r="AN18">
        <f ca="1">IFERROR(AVERAGEIF('RAW DATA'!$C$2:$GL$502,'DATA CLEANING'!$B18,'RAW DATA'!AO$2:AO$502),"")</f>
        <v>68.954683333333321</v>
      </c>
      <c r="AO18">
        <f ca="1">IFERROR(AVERAGEIF('RAW DATA'!$C$2:$GL$502,'DATA CLEANING'!$B18,'RAW DATA'!AP$2:AP$502),"")</f>
        <v>69.598966666666655</v>
      </c>
      <c r="AP18">
        <f ca="1">IFERROR(AVERAGEIF('RAW DATA'!$C$2:$GL$502,'DATA CLEANING'!$B18,'RAW DATA'!AQ$2:AQ$502),"")</f>
        <v>72.186350000000004</v>
      </c>
      <c r="AQ18">
        <f ca="1">IFERROR(AVERAGEIF('RAW DATA'!$C$2:$GL$502,'DATA CLEANING'!$B18,'RAW DATA'!AR$2:AR$502),"")</f>
        <v>69.23448333333333</v>
      </c>
      <c r="AR18">
        <f ca="1">IFERROR(AVERAGEIF('RAW DATA'!$C$2:$GL$502,'DATA CLEANING'!$B18,'RAW DATA'!AS$2:AS$502),"")</f>
        <v>75.777716666666663</v>
      </c>
      <c r="AS18">
        <f ca="1">IFERROR(AVERAGEIF('RAW DATA'!$C$2:$GL$502,'DATA CLEANING'!$B18,'RAW DATA'!AT$2:AT$502),"")</f>
        <v>74.600100000000012</v>
      </c>
      <c r="AT18">
        <f ca="1">IFERROR(AVERAGEIF('RAW DATA'!$C$2:$GL$502,'DATA CLEANING'!$B18,'RAW DATA'!AU$2:AU$502),"")</f>
        <v>73.813966666666673</v>
      </c>
      <c r="AU18">
        <f ca="1">IFERROR(AVERAGEIF('RAW DATA'!$C$2:$GL$502,'DATA CLEANING'!$B18,'RAW DATA'!AV$2:AV$502),"")</f>
        <v>74.640416666666667</v>
      </c>
      <c r="AV18">
        <f ca="1">IFERROR(AVERAGEIF('RAW DATA'!$C$2:$GL$502,'DATA CLEANING'!$B18,'RAW DATA'!AW$2:AW$502),"")</f>
        <v>77.287599999999998</v>
      </c>
      <c r="AW18">
        <f ca="1">IFERROR(AVERAGEIF('RAW DATA'!$C$2:$GL$502,'DATA CLEANING'!$B18,'RAW DATA'!AX$2:AX$502),"")</f>
        <v>77.930933333333329</v>
      </c>
      <c r="AX18">
        <f ca="1">IFERROR(AVERAGEIF('RAW DATA'!$C$2:$GL$502,'DATA CLEANING'!$B18,'RAW DATA'!AY$2:AY$502),"")</f>
        <v>78.09041666666667</v>
      </c>
      <c r="AY18">
        <f ca="1">IFERROR(AVERAGEIF('RAW DATA'!$C$2:$GL$502,'DATA CLEANING'!$B18,'RAW DATA'!AZ$2:AZ$502),"")</f>
        <v>81.023133333333334</v>
      </c>
      <c r="AZ18">
        <f ca="1">IFERROR(AVERAGEIF('RAW DATA'!$C$2:$GL$502,'DATA CLEANING'!$B18,'RAW DATA'!BA$2:BA$502),"")</f>
        <v>73.713333333333324</v>
      </c>
      <c r="BA18">
        <f ca="1">IFERROR(AVERAGEIF('RAW DATA'!$C$2:$GL$502,'DATA CLEANING'!$B18,'RAW DATA'!BB$2:BB$502),"")</f>
        <v>61.834899999999998</v>
      </c>
      <c r="BB18">
        <f ca="1">IFERROR(AVERAGEIF('RAW DATA'!$C$2:$GL$502,'DATA CLEANING'!$B18,'RAW DATA'!BC$2:BC$502),"")</f>
        <v>67.19938333333333</v>
      </c>
      <c r="BC18">
        <f ca="1">IFERROR(AVERAGEIF('RAW DATA'!$C$2:$GL$502,'DATA CLEANING'!$B18,'RAW DATA'!BD$2:BD$502),"")</f>
        <v>68.64521666666667</v>
      </c>
      <c r="BD18">
        <f ca="1">IFERROR(AVERAGEIF('RAW DATA'!$C$2:$GL$502,'DATA CLEANING'!$B18,'RAW DATA'!BE$2:BE$502),"")</f>
        <v>70.412816666666671</v>
      </c>
      <c r="BE18">
        <f ca="1">IFERROR(AVERAGEIF('RAW DATA'!$C$2:$GL$502,'DATA CLEANING'!$B18,'RAW DATA'!BF$2:BF$502),"")</f>
        <v>71.094266666666655</v>
      </c>
      <c r="BF18">
        <f ca="1">IFERROR(AVERAGEIF('RAW DATA'!$C$2:$GL$502,'DATA CLEANING'!$B18,'RAW DATA'!BG$2:BG$502),"")</f>
        <v>73.822599999999994</v>
      </c>
      <c r="BG18">
        <f ca="1">IFERROR(AVERAGEIF('RAW DATA'!$C$2:$GL$502,'DATA CLEANING'!$B18,'RAW DATA'!BH$2:BH$502),"")</f>
        <v>70.733850000000004</v>
      </c>
      <c r="BH18">
        <f ca="1">IFERROR(AVERAGEIF('RAW DATA'!$C$2:$GL$502,'DATA CLEANING'!$B18,'RAW DATA'!BI$2:BI$502),"")</f>
        <v>71.542716666666664</v>
      </c>
      <c r="BI18">
        <f ca="1">IFERROR(AVERAGEIF('RAW DATA'!$C$2:$GL$502,'DATA CLEANING'!$B18,'RAW DATA'!BJ$2:BJ$502),"")</f>
        <v>80.673133333333325</v>
      </c>
      <c r="BJ18">
        <f ca="1">IFERROR(AVERAGEIF('RAW DATA'!$C$2:$GL$502,'DATA CLEANING'!$B18,'RAW DATA'!BK$2:BK$502),"")</f>
        <v>81.920099999999991</v>
      </c>
      <c r="BK18">
        <f ca="1">IFERROR(AVERAGEIF('RAW DATA'!$C$2:$GL$502,'DATA CLEANING'!$B18,'RAW DATA'!BL$2:BL$502),"")</f>
        <v>79.607083333333335</v>
      </c>
      <c r="BL18">
        <f ca="1">IFERROR(AVERAGEIF('RAW DATA'!$C$2:$GL$502,'DATA CLEANING'!$B18,'RAW DATA'!BM$2:BM$502),"")</f>
        <v>82.32</v>
      </c>
      <c r="BM18">
        <f ca="1">IFERROR(AVERAGEIF('RAW DATA'!$C$2:$GL$502,'DATA CLEANING'!$B18,'RAW DATA'!BN$2:BN$502),"")</f>
        <v>90.238016666666681</v>
      </c>
      <c r="BN18">
        <f ca="1">IFERROR(AVERAGEIF('RAW DATA'!$C$2:$GL$502,'DATA CLEANING'!$B18,'RAW DATA'!BO$2:BO$502),"")</f>
        <v>92.653016666666659</v>
      </c>
      <c r="BO18">
        <f ca="1">IFERROR(AVERAGEIF('RAW DATA'!$C$2:$GL$502,'DATA CLEANING'!$B18,'RAW DATA'!BP$2:BP$502),"")</f>
        <v>98.078549999999993</v>
      </c>
      <c r="BP18">
        <f ca="1">IFERROR(AVERAGEIF('RAW DATA'!$C$2:$GL$502,'DATA CLEANING'!$B18,'RAW DATA'!BQ$2:BQ$502),"")</f>
        <v>100.63073333333334</v>
      </c>
      <c r="BQ18">
        <f ca="1">IFERROR(AVERAGEIF('RAW DATA'!$C$2:$GL$502,'DATA CLEANING'!$B18,'RAW DATA'!BR$2:BR$502),"")</f>
        <v>104.16739999999999</v>
      </c>
      <c r="BR18">
        <f ca="1">IFERROR(AVERAGEIF('RAW DATA'!$C$2:$GL$502,'DATA CLEANING'!$B18,'RAW DATA'!BS$2:BS$502),"")</f>
        <v>112.28926666666666</v>
      </c>
      <c r="BS18">
        <f ca="1">IFERROR(AVERAGEIF('RAW DATA'!$C$2:$GL$502,'DATA CLEANING'!$B18,'RAW DATA'!BT$2:BT$502),"")</f>
        <v>103.89791666666667</v>
      </c>
      <c r="BT18">
        <f ca="1">IFERROR(AVERAGEIF('RAW DATA'!$C$2:$GL$502,'DATA CLEANING'!$B18,'RAW DATA'!BU$2:BU$502),"")</f>
        <v>105.26426666666664</v>
      </c>
      <c r="BU18">
        <f ca="1">IFERROR(AVERAGEIF('RAW DATA'!$C$2:$GL$502,'DATA CLEANING'!$B18,'RAW DATA'!BV$2:BV$502),"")</f>
        <v>104.5575</v>
      </c>
      <c r="BV18">
        <f ca="1">IFERROR(AVERAGEIF('RAW DATA'!$C$2:$GL$502,'DATA CLEANING'!$B18,'RAW DATA'!BW$2:BW$502),"")</f>
        <v>112.55458333333335</v>
      </c>
      <c r="BW18">
        <f ca="1">IFERROR(AVERAGEIF('RAW DATA'!$C$2:$GL$502,'DATA CLEANING'!$B18,'RAW DATA'!BX$2:BX$502),"")</f>
        <v>100.10958333333333</v>
      </c>
      <c r="BX18">
        <f ca="1">IFERROR(AVERAGEIF('RAW DATA'!$C$2:$GL$502,'DATA CLEANING'!$B18,'RAW DATA'!BY$2:BY$502),"")</f>
        <v>94.272083333333342</v>
      </c>
      <c r="BY18">
        <f ca="1">IFERROR(AVERAGEIF('RAW DATA'!$C$2:$GL$502,'DATA CLEANING'!$B18,'RAW DATA'!BZ$2:BZ$502),"")</f>
        <v>99.709166666666661</v>
      </c>
      <c r="BZ18">
        <f ca="1">IFERROR(AVERAGEIF('RAW DATA'!$C$2:$GL$502,'DATA CLEANING'!$B18,'RAW DATA'!CA$2:CA$502),"")</f>
        <v>91.177083333333329</v>
      </c>
      <c r="CA18">
        <f ca="1">IFERROR(AVERAGEIF('RAW DATA'!$C$2:$GL$502,'DATA CLEANING'!$B18,'RAW DATA'!CB$2:CB$502),"")</f>
        <v>89.718333333333348</v>
      </c>
      <c r="CB18">
        <f ca="1">IFERROR(AVERAGEIF('RAW DATA'!$C$2:$GL$502,'DATA CLEANING'!$B18,'RAW DATA'!CC$2:CC$502),"")</f>
        <v>83.387500000000003</v>
      </c>
      <c r="CC18">
        <f ca="1">IFERROR(AVERAGEIF('RAW DATA'!$C$2:$GL$502,'DATA CLEANING'!$B18,'RAW DATA'!CD$2:CD$502),"")</f>
        <v>90.744583333333352</v>
      </c>
      <c r="CD18">
        <f ca="1">IFERROR(AVERAGEIF('RAW DATA'!$C$2:$GL$502,'DATA CLEANING'!$B18,'RAW DATA'!CE$2:CE$502),"")</f>
        <v>88.351666666666674</v>
      </c>
      <c r="CE18">
        <f ca="1">IFERROR(AVERAGEIF('RAW DATA'!$C$2:$GL$502,'DATA CLEANING'!$B18,'RAW DATA'!CF$2:CF$502),"")</f>
        <v>81.383750000000006</v>
      </c>
      <c r="CF18">
        <f ca="1">IFERROR(AVERAGEIF('RAW DATA'!$C$2:$GL$502,'DATA CLEANING'!$B18,'RAW DATA'!CG$2:CG$502),"")</f>
        <v>91.460833333333355</v>
      </c>
      <c r="CG18">
        <f ca="1">IFERROR(AVERAGEIF('RAW DATA'!$C$2:$GL$502,'DATA CLEANING'!$B18,'RAW DATA'!CH$2:CH$502),"")</f>
        <v>99.4375</v>
      </c>
      <c r="CH18">
        <f ca="1">IFERROR(AVERAGEIF('RAW DATA'!$C$2:$GL$502,'DATA CLEANING'!$B18,'RAW DATA'!CI$2:CI$502),"")</f>
        <v>94.199583333333337</v>
      </c>
      <c r="CI18">
        <f ca="1">IFERROR(AVERAGEIF('RAW DATA'!$C$2:$GL$502,'DATA CLEANING'!$B18,'RAW DATA'!CJ$2:CJ$502),"")</f>
        <v>97.652499999999989</v>
      </c>
      <c r="CJ18">
        <f ca="1">IFERROR(AVERAGEIF('RAW DATA'!$C$2:$GL$502,'DATA CLEANING'!$B18,'RAW DATA'!CK$2:CK$502),"")</f>
        <v>97.920833333333334</v>
      </c>
      <c r="CK18">
        <f ca="1">IFERROR(AVERAGEIF('RAW DATA'!$C$2:$GL$502,'DATA CLEANING'!$B18,'RAW DATA'!CL$2:CL$502),"")</f>
        <v>103.74000000000001</v>
      </c>
      <c r="CL18">
        <f ca="1">IFERROR(AVERAGEIF('RAW DATA'!$C$2:$GL$502,'DATA CLEANING'!$B18,'RAW DATA'!CM$2:CM$502),"")</f>
        <v>102.91499999999998</v>
      </c>
      <c r="CM18">
        <f ca="1">IFERROR(AVERAGEIF('RAW DATA'!$C$2:$GL$502,'DATA CLEANING'!$B18,'RAW DATA'!CN$2:CN$502),"")</f>
        <v>101.90583333333335</v>
      </c>
      <c r="CN18">
        <f ca="1">IFERROR(AVERAGEIF('RAW DATA'!$C$2:$GL$502,'DATA CLEANING'!$B18,'RAW DATA'!CO$2:CO$502),"")</f>
        <v>106.8625</v>
      </c>
      <c r="CO18">
        <f ca="1">IFERROR(AVERAGEIF('RAW DATA'!$C$2:$GL$502,'DATA CLEANING'!$B18,'RAW DATA'!CP$2:CP$502),"")</f>
        <v>104.66541666666666</v>
      </c>
      <c r="CP18">
        <f ca="1">IFERROR(AVERAGEIF('RAW DATA'!$C$2:$GL$502,'DATA CLEANING'!$B18,'RAW DATA'!CQ$2:CQ$502),"")</f>
        <v>106.44625000000001</v>
      </c>
      <c r="CQ18">
        <f ca="1">IFERROR(AVERAGEIF('RAW DATA'!$C$2:$GL$502,'DATA CLEANING'!$B18,'RAW DATA'!CR$2:CR$502),"")</f>
        <v>101.52875</v>
      </c>
      <c r="CR18">
        <f ca="1">IFERROR(AVERAGEIF('RAW DATA'!$C$2:$GL$502,'DATA CLEANING'!$B18,'RAW DATA'!CS$2:CS$502),"")</f>
        <v>101.41541666666666</v>
      </c>
      <c r="CS18">
        <f ca="1">IFERROR(AVERAGEIF('RAW DATA'!$C$2:$GL$502,'DATA CLEANING'!$B18,'RAW DATA'!CT$2:CT$502),"")</f>
        <v>113.82625000000002</v>
      </c>
      <c r="CT18">
        <f ca="1">IFERROR(AVERAGEIF('RAW DATA'!$C$2:$GL$502,'DATA CLEANING'!$B18,'RAW DATA'!CU$2:CU$502),"")</f>
        <v>117.86624999999999</v>
      </c>
      <c r="CU18">
        <f ca="1">IFERROR(AVERAGEIF('RAW DATA'!$C$2:$GL$502,'DATA CLEANING'!$B18,'RAW DATA'!CV$2:CV$502),"")</f>
        <v>119.11500000000001</v>
      </c>
      <c r="CV18">
        <f ca="1">IFERROR(AVERAGEIF('RAW DATA'!$C$2:$GL$502,'DATA CLEANING'!$B18,'RAW DATA'!CW$2:CW$502),"")</f>
        <v>125.06583333333333</v>
      </c>
      <c r="CW18">
        <f ca="1">IFERROR(AVERAGEIF('RAW DATA'!$C$2:$GL$502,'DATA CLEANING'!$B18,'RAW DATA'!CX$2:CX$502),"")</f>
        <v>133.00416666666669</v>
      </c>
      <c r="CX18">
        <f ca="1">IFERROR(AVERAGEIF('RAW DATA'!$C$2:$GL$502,'DATA CLEANING'!$B18,'RAW DATA'!CY$2:CY$502),"")</f>
        <v>125.18666666666668</v>
      </c>
      <c r="CY18">
        <f ca="1">IFERROR(AVERAGEIF('RAW DATA'!$C$2:$GL$502,'DATA CLEANING'!$B18,'RAW DATA'!CZ$2:CZ$502),"")</f>
        <v>134.52708333333331</v>
      </c>
      <c r="CZ18">
        <f ca="1">IFERROR(AVERAGEIF('RAW DATA'!$C$2:$GL$502,'DATA CLEANING'!$B18,'RAW DATA'!DA$2:DA$502),"")</f>
        <v>139.785</v>
      </c>
      <c r="DA18">
        <f ca="1">IFERROR(AVERAGEIF('RAW DATA'!$C$2:$GL$502,'DATA CLEANING'!$B18,'RAW DATA'!DB$2:DB$502),"")</f>
        <v>146.62625</v>
      </c>
      <c r="DB18">
        <f ca="1">IFERROR(AVERAGEIF('RAW DATA'!$C$2:$GL$502,'DATA CLEANING'!$B18,'RAW DATA'!DC$2:DC$502),"")</f>
        <v>156.98916666666665</v>
      </c>
      <c r="DC18">
        <f ca="1">IFERROR(AVERAGEIF('RAW DATA'!$C$2:$GL$502,'DATA CLEANING'!$B18,'RAW DATA'!DD$2:DD$502),"")</f>
        <v>159.92583333333334</v>
      </c>
      <c r="DD18">
        <f ca="1">IFERROR(AVERAGEIF('RAW DATA'!$C$2:$GL$502,'DATA CLEANING'!$B18,'RAW DATA'!DE$2:DE$502),"")</f>
        <v>162.935</v>
      </c>
      <c r="DE18">
        <f ca="1">IFERROR(AVERAGEIF('RAW DATA'!$C$2:$GL$502,'DATA CLEANING'!$B18,'RAW DATA'!DF$2:DF$502),"")</f>
        <v>174.95416666666665</v>
      </c>
      <c r="DF18">
        <f ca="1">IFERROR(AVERAGEIF('RAW DATA'!$C$2:$GL$502,'DATA CLEANING'!$B18,'RAW DATA'!DG$2:DG$502),"")</f>
        <v>167.72500000000002</v>
      </c>
      <c r="DG18" t="str">
        <f ca="1">IFERROR(AVERAGEIF('RAW DATA'!$C$2:$GL$502,'DATA CLEANING'!$B18,'RAW DATA'!DH$2:DH$502),"")</f>
        <v/>
      </c>
      <c r="DH18" t="str">
        <f ca="1">IFERROR(AVERAGEIF('RAW DATA'!$C$2:$GL$502,'DATA CLEANING'!$B18,'RAW DATA'!DI$2:DI$502),"")</f>
        <v/>
      </c>
      <c r="DI18" t="str">
        <f ca="1">IFERROR(AVERAGEIF('RAW DATA'!$C$2:$GL$502,'DATA CLEANING'!$B18,'RAW DATA'!DJ$2:DJ$502),"")</f>
        <v/>
      </c>
      <c r="DJ18" t="str">
        <f ca="1">IFERROR(AVERAGEIF('RAW DATA'!$C$2:$GL$502,'DATA CLEANING'!$B18,'RAW DATA'!DK$2:DK$502),"")</f>
        <v/>
      </c>
      <c r="DK18" t="str">
        <f ca="1">IFERROR(AVERAGEIF('RAW DATA'!$C$2:$GL$502,'DATA CLEANING'!$B18,'RAW DATA'!DL$2:DL$502),"")</f>
        <v/>
      </c>
      <c r="DL18" t="str">
        <f ca="1">IFERROR(AVERAGEIF('RAW DATA'!$C$2:$GL$502,'DATA CLEANING'!$B18,'RAW DATA'!DM$2:DM$502),"")</f>
        <v/>
      </c>
      <c r="DM18" t="str">
        <f ca="1">IFERROR(AVERAGEIF('RAW DATA'!$C$2:$GL$502,'DATA CLEANING'!$B18,'RAW DATA'!DN$2:DN$502),"")</f>
        <v/>
      </c>
      <c r="DN18" t="str">
        <f ca="1">IFERROR(AVERAGEIF('RAW DATA'!$C$2:$GL$502,'DATA CLEANING'!$B18,'RAW DATA'!DO$2:DO$502),"")</f>
        <v/>
      </c>
      <c r="DO18" t="str">
        <f ca="1">IFERROR(AVERAGEIF('RAW DATA'!$C$2:$GL$502,'DATA CLEANING'!$B18,'RAW DATA'!DP$2:DP$502),"")</f>
        <v/>
      </c>
      <c r="DP18" t="str">
        <f ca="1">IFERROR(AVERAGEIF('RAW DATA'!$C$2:$GL$502,'DATA CLEANING'!$B18,'RAW DATA'!DQ$2:DQ$502),"")</f>
        <v/>
      </c>
      <c r="DQ18" t="str">
        <f ca="1">IFERROR(AVERAGEIF('RAW DATA'!$C$2:$GL$502,'DATA CLEANING'!$B18,'RAW DATA'!DR$2:DR$502),"")</f>
        <v/>
      </c>
      <c r="DR18" t="str">
        <f ca="1">IFERROR(AVERAGEIF('RAW DATA'!$C$2:$GL$502,'DATA CLEANING'!$B18,'RAW DATA'!DS$2:DS$502),"")</f>
        <v/>
      </c>
      <c r="DS18" t="str">
        <f ca="1">IFERROR(AVERAGEIF('RAW DATA'!$C$2:$GL$502,'DATA CLEANING'!$B18,'RAW DATA'!DT$2:DT$502),"")</f>
        <v/>
      </c>
      <c r="DT18" t="str">
        <f ca="1">IFERROR(AVERAGEIF('RAW DATA'!$C$2:$GL$502,'DATA CLEANING'!$B18,'RAW DATA'!DU$2:DU$502),"")</f>
        <v/>
      </c>
      <c r="DU18" t="str">
        <f ca="1">IFERROR(AVERAGEIF('RAW DATA'!$C$2:$GL$502,'DATA CLEANING'!$B18,'RAW DATA'!DV$2:DV$502),"")</f>
        <v/>
      </c>
      <c r="DV18" t="str">
        <f ca="1">IFERROR(AVERAGEIF('RAW DATA'!$C$2:$GL$502,'DATA CLEANING'!$B18,'RAW DATA'!DW$2:DW$502),"")</f>
        <v/>
      </c>
      <c r="DW18" t="str">
        <f ca="1">IFERROR(AVERAGEIF('RAW DATA'!$C$2:$GL$502,'DATA CLEANING'!$B18,'RAW DATA'!DX$2:DX$502),"")</f>
        <v/>
      </c>
      <c r="DX18" s="11" t="str">
        <f ca="1">IFERROR(AVERAGEIF('RAW DATA'!$C$2:$GL$502,'DATA CLEANING'!$B18,'RAW DATA'!DY$2:DY$502),"")</f>
        <v/>
      </c>
      <c r="DY18" s="11" t="str">
        <f ca="1">IFERROR(AVERAGEIF('RAW DATA'!$C$2:$GL$502,'DATA CLEANING'!$B18,'RAW DATA'!DZ$2:DZ$502),"")</f>
        <v/>
      </c>
      <c r="DZ18" s="11" t="str">
        <f ca="1">IFERROR(AVERAGEIF('RAW DATA'!$C$2:$GL$502,'DATA CLEANING'!$B18,'RAW DATA'!EA$2:EA$502),"")</f>
        <v/>
      </c>
      <c r="EA18" s="11" t="str">
        <f ca="1">IFERROR(AVERAGEIF('RAW DATA'!$C$2:$GL$502,'DATA CLEANING'!$B18,'RAW DATA'!EB$2:EB$502),"")</f>
        <v/>
      </c>
      <c r="EB18" s="11" t="str">
        <f ca="1">IFERROR(AVERAGEIF('RAW DATA'!$C$2:$GL$502,'DATA CLEANING'!$B18,'RAW DATA'!EC$2:EC$502),"")</f>
        <v/>
      </c>
      <c r="EC18" s="11" t="str">
        <f ca="1">IFERROR(AVERAGEIF('RAW DATA'!$C$2:$GL$502,'DATA CLEANING'!$B18,'RAW DATA'!ED$2:ED$502),"")</f>
        <v/>
      </c>
      <c r="ED18" s="11" t="str">
        <f ca="1">IFERROR(AVERAGEIF('RAW DATA'!$C$2:$GL$502,'DATA CLEANING'!$B18,'RAW DATA'!EE$2:EE$502),"")</f>
        <v/>
      </c>
      <c r="EE18" s="11" t="str">
        <f ca="1">IFERROR(AVERAGEIF('RAW DATA'!$C$2:$GL$502,'DATA CLEANING'!$B18,'RAW DATA'!EF$2:EF$502),"")</f>
        <v/>
      </c>
      <c r="EF18" s="11" t="str">
        <f ca="1">IFERROR(AVERAGEIF('RAW DATA'!$C$2:$GL$502,'DATA CLEANING'!$B18,'RAW DATA'!EG$2:EG$502),"")</f>
        <v/>
      </c>
      <c r="EG18" s="11" t="str">
        <f ca="1">IFERROR(AVERAGEIF('RAW DATA'!$C$2:$GL$502,'DATA CLEANING'!$B18,'RAW DATA'!EH$2:EH$502),"")</f>
        <v/>
      </c>
      <c r="EH18" s="11" t="str">
        <f ca="1">IFERROR(AVERAGEIF('RAW DATA'!$C$2:$GL$502,'DATA CLEANING'!$B18,'RAW DATA'!EI$2:EI$502),"")</f>
        <v/>
      </c>
      <c r="EI18" s="11" t="str">
        <f ca="1">IFERROR(AVERAGEIF('RAW DATA'!$C$2:$GL$502,'DATA CLEANING'!$B18,'RAW DATA'!EJ$2:EJ$502),"")</f>
        <v/>
      </c>
      <c r="EJ18" s="11" t="str">
        <f ca="1">IFERROR(AVERAGEIF('RAW DATA'!$C$2:$GL$502,'DATA CLEANING'!$B18,'RAW DATA'!EK$2:EK$502),"")</f>
        <v/>
      </c>
      <c r="EK18" s="11" t="str">
        <f ca="1">IFERROR(AVERAGEIF('RAW DATA'!$C$2:$GL$502,'DATA CLEANING'!$B18,'RAW DATA'!EL$2:EL$502),"")</f>
        <v/>
      </c>
      <c r="EL18" s="11" t="str">
        <f ca="1">IFERROR(AVERAGEIF('RAW DATA'!$C$2:$GL$502,'DATA CLEANING'!$B18,'RAW DATA'!EM$2:EM$502),"")</f>
        <v/>
      </c>
      <c r="EM18" s="11" t="str">
        <f ca="1">IFERROR(AVERAGEIF('RAW DATA'!$C$2:$GL$502,'DATA CLEANING'!$B18,'RAW DATA'!EN$2:EN$502),"")</f>
        <v/>
      </c>
      <c r="EN18" s="11" t="str">
        <f ca="1">IFERROR(AVERAGEIF('RAW DATA'!$C$2:$GL$502,'DATA CLEANING'!$B18,'RAW DATA'!EO$2:EO$502),"")</f>
        <v/>
      </c>
      <c r="EO18" s="11" t="str">
        <f ca="1">IFERROR(AVERAGEIF('RAW DATA'!$C$2:$GL$502,'DATA CLEANING'!$B18,'RAW DATA'!EP$2:EP$502),"")</f>
        <v/>
      </c>
      <c r="EP18" s="11" t="str">
        <f ca="1">IFERROR(AVERAGEIF('RAW DATA'!$C$2:$GL$502,'DATA CLEANING'!$B18,'RAW DATA'!EQ$2:EQ$502),"")</f>
        <v/>
      </c>
      <c r="EQ18" s="11" t="str">
        <f ca="1">IFERROR(AVERAGEIF('RAW DATA'!$C$2:$GL$502,'DATA CLEANING'!$B18,'RAW DATA'!ER$2:ER$502),"")</f>
        <v/>
      </c>
      <c r="ER18" s="11" t="str">
        <f ca="1">IFERROR(AVERAGEIF('RAW DATA'!$C$2:$GL$502,'DATA CLEANING'!$B18,'RAW DATA'!ES$2:ES$502),"")</f>
        <v/>
      </c>
      <c r="ES18" s="11" t="str">
        <f ca="1">IFERROR(AVERAGEIF('RAW DATA'!$C$2:$GL$502,'DATA CLEANING'!$B18,'RAW DATA'!ET$2:ET$502),"")</f>
        <v/>
      </c>
      <c r="ET18" s="11" t="str">
        <f ca="1">IFERROR(AVERAGEIF('RAW DATA'!$C$2:$GL$502,'DATA CLEANING'!$B18,'RAW DATA'!EU$2:EU$502),"")</f>
        <v/>
      </c>
      <c r="EU18" s="11" t="str">
        <f ca="1">IFERROR(AVERAGEIF('RAW DATA'!$C$2:$GL$502,'DATA CLEANING'!$B18,'RAW DATA'!EV$2:EV$502),"")</f>
        <v/>
      </c>
      <c r="EV18" s="11" t="str">
        <f ca="1">IFERROR(AVERAGEIF('RAW DATA'!$C$2:$GL$502,'DATA CLEANING'!$B18,'RAW DATA'!EW$2:EW$502),"")</f>
        <v/>
      </c>
      <c r="EW18" s="11" t="str">
        <f ca="1">IFERROR(AVERAGEIF('RAW DATA'!$C$2:$GL$502,'DATA CLEANING'!$B18,'RAW DATA'!EX$2:EX$502),"")</f>
        <v/>
      </c>
      <c r="EX18" s="11" t="str">
        <f ca="1">IFERROR(AVERAGEIF('RAW DATA'!$C$2:$GL$502,'DATA CLEANING'!$B18,'RAW DATA'!EY$2:EY$502),"")</f>
        <v/>
      </c>
      <c r="EY18" s="11" t="str">
        <f ca="1">IFERROR(AVERAGEIF('RAW DATA'!$C$2:$GL$502,'DATA CLEANING'!$B18,'RAW DATA'!EZ$2:EZ$502),"")</f>
        <v/>
      </c>
      <c r="EZ18" s="11" t="str">
        <f ca="1">IFERROR(AVERAGEIF('RAW DATA'!$C$2:$GL$502,'DATA CLEANING'!$B18,'RAW DATA'!FA$2:FA$502),"")</f>
        <v/>
      </c>
      <c r="FA18" s="11" t="str">
        <f ca="1">IFERROR(AVERAGEIF('RAW DATA'!$C$2:$GL$502,'DATA CLEANING'!$B18,'RAW DATA'!FB$2:FB$502),"")</f>
        <v/>
      </c>
      <c r="FB18" s="11" t="str">
        <f ca="1">IFERROR(AVERAGEIF('RAW DATA'!$C$2:$GL$502,'DATA CLEANING'!$B18,'RAW DATA'!FC$2:FC$502),"")</f>
        <v/>
      </c>
      <c r="FC18" s="11" t="str">
        <f ca="1">IFERROR(AVERAGEIF('RAW DATA'!$C$2:$GL$502,'DATA CLEANING'!$B18,'RAW DATA'!FD$2:FD$502),"")</f>
        <v/>
      </c>
      <c r="FD18" s="11" t="str">
        <f ca="1">IFERROR(AVERAGEIF('RAW DATA'!$C$2:$GL$502,'DATA CLEANING'!$B18,'RAW DATA'!FE$2:FE$502),"")</f>
        <v/>
      </c>
      <c r="FE18" s="11" t="str">
        <f ca="1">IFERROR(AVERAGEIF('RAW DATA'!$C$2:$GL$502,'DATA CLEANING'!$B18,'RAW DATA'!FF$2:FF$502),"")</f>
        <v/>
      </c>
      <c r="FF18" s="11" t="str">
        <f ca="1">IFERROR(AVERAGEIF('RAW DATA'!$C$2:$GL$502,'DATA CLEANING'!$B18,'RAW DATA'!FG$2:FG$502),"")</f>
        <v/>
      </c>
      <c r="FG18" s="11" t="str">
        <f ca="1">IFERROR(AVERAGEIF('RAW DATA'!$C$2:$GL$502,'DATA CLEANING'!$B18,'RAW DATA'!FH$2:FH$502),"")</f>
        <v/>
      </c>
      <c r="FH18" s="11" t="str">
        <f ca="1">IFERROR(AVERAGEIF('RAW DATA'!$C$2:$GL$502,'DATA CLEANING'!$B18,'RAW DATA'!FI$2:FI$502),"")</f>
        <v/>
      </c>
      <c r="FI18" s="11" t="str">
        <f ca="1">IFERROR(AVERAGEIF('RAW DATA'!$C$2:$GL$502,'DATA CLEANING'!$B18,'RAW DATA'!FJ$2:FJ$502),"")</f>
        <v/>
      </c>
      <c r="FJ18" s="11" t="str">
        <f ca="1">IFERROR(AVERAGEIF('RAW DATA'!$C$2:$GL$502,'DATA CLEANING'!$B18,'RAW DATA'!FK$2:FK$502),"")</f>
        <v/>
      </c>
      <c r="FK18" s="11" t="str">
        <f ca="1">IFERROR(AVERAGEIF('RAW DATA'!$C$2:$GL$502,'DATA CLEANING'!$B18,'RAW DATA'!FL$2:FL$502),"")</f>
        <v/>
      </c>
      <c r="FL18" s="11" t="str">
        <f ca="1">IFERROR(AVERAGEIF('RAW DATA'!$C$2:$GL$502,'DATA CLEANING'!$B18,'RAW DATA'!FM$2:FM$502),"")</f>
        <v/>
      </c>
      <c r="FM18" s="11" t="str">
        <f ca="1">IFERROR(AVERAGEIF('RAW DATA'!$C$2:$GL$502,'DATA CLEANING'!$B18,'RAW DATA'!FN$2:FN$502),"")</f>
        <v/>
      </c>
      <c r="FN18" s="11" t="str">
        <f ca="1">IFERROR(AVERAGEIF('RAW DATA'!$C$2:$GL$502,'DATA CLEANING'!$B18,'RAW DATA'!FO$2:FO$502),"")</f>
        <v/>
      </c>
      <c r="FO18" s="11" t="str">
        <f ca="1">IFERROR(AVERAGEIF('RAW DATA'!$C$2:$GL$502,'DATA CLEANING'!$B18,'RAW DATA'!FP$2:FP$502),"")</f>
        <v/>
      </c>
      <c r="FP18" s="11" t="str">
        <f ca="1">IFERROR(AVERAGEIF('RAW DATA'!$C$2:$GL$502,'DATA CLEANING'!$B18,'RAW DATA'!FQ$2:FQ$502),"")</f>
        <v/>
      </c>
      <c r="FQ18" s="11" t="str">
        <f ca="1">IFERROR(AVERAGEIF('RAW DATA'!$C$2:$GL$502,'DATA CLEANING'!$B18,'RAW DATA'!FR$2:FR$502),"")</f>
        <v/>
      </c>
      <c r="FR18" s="11" t="str">
        <f ca="1">IFERROR(AVERAGEIF('RAW DATA'!$C$2:$GL$502,'DATA CLEANING'!$B18,'RAW DATA'!FS$2:FS$502),"")</f>
        <v/>
      </c>
      <c r="FS18" s="11" t="str">
        <f ca="1">IFERROR(AVERAGEIF('RAW DATA'!$C$2:$GL$502,'DATA CLEANING'!$B18,'RAW DATA'!FT$2:FT$502),"")</f>
        <v/>
      </c>
      <c r="FT18" s="11" t="str">
        <f ca="1">IFERROR(AVERAGEIF('RAW DATA'!$C$2:$GL$502,'DATA CLEANING'!$B18,'RAW DATA'!FU$2:FU$502),"")</f>
        <v/>
      </c>
      <c r="FU18" s="11" t="str">
        <f ca="1">IFERROR(AVERAGEIF('RAW DATA'!$C$2:$GL$502,'DATA CLEANING'!$B18,'RAW DATA'!FV$2:FV$502),"")</f>
        <v/>
      </c>
      <c r="FV18" s="11" t="str">
        <f ca="1">IFERROR(AVERAGEIF('RAW DATA'!$C$2:$GL$502,'DATA CLEANING'!$B18,'RAW DATA'!FW$2:FW$502),"")</f>
        <v/>
      </c>
      <c r="FW18" s="11" t="str">
        <f ca="1">IFERROR(AVERAGEIF('RAW DATA'!$C$2:$GL$502,'DATA CLEANING'!$B18,'RAW DATA'!FX$2:FX$502),"")</f>
        <v/>
      </c>
      <c r="FX18" s="11" t="str">
        <f ca="1">IFERROR(AVERAGEIF('RAW DATA'!$C$2:$GL$502,'DATA CLEANING'!$B18,'RAW DATA'!FY$2:FY$502),"")</f>
        <v/>
      </c>
      <c r="FY18" s="11" t="str">
        <f ca="1">IFERROR(AVERAGEIF('RAW DATA'!$C$2:$GL$502,'DATA CLEANING'!$B18,'RAW DATA'!FZ$2:FZ$502),"")</f>
        <v/>
      </c>
      <c r="FZ18" s="11" t="str">
        <f ca="1">IFERROR(AVERAGEIF('RAW DATA'!$C$2:$GL$502,'DATA CLEANING'!$B18,'RAW DATA'!GA$2:GA$502),"")</f>
        <v/>
      </c>
      <c r="GA18" s="11" t="str">
        <f ca="1">IFERROR(AVERAGEIF('RAW DATA'!$C$2:$GL$502,'DATA CLEANING'!$B18,'RAW DATA'!GB$2:GB$502),"")</f>
        <v/>
      </c>
      <c r="GB18" s="11" t="str">
        <f ca="1">IFERROR(AVERAGEIF('RAW DATA'!$C$2:$GL$502,'DATA CLEANING'!$B18,'RAW DATA'!GC$2:GC$502),"")</f>
        <v/>
      </c>
      <c r="GC18" s="11" t="str">
        <f ca="1">IFERROR(AVERAGEIF('RAW DATA'!$C$2:$GL$502,'DATA CLEANING'!$B18,'RAW DATA'!GD$2:GD$502),"")</f>
        <v/>
      </c>
      <c r="GD18" s="11" t="str">
        <f ca="1">IFERROR(AVERAGEIF('RAW DATA'!$C$2:$GL$502,'DATA CLEANING'!$B18,'RAW DATA'!GE$2:GE$502),"")</f>
        <v/>
      </c>
      <c r="GE18" s="11" t="str">
        <f ca="1">IFERROR(AVERAGEIF('RAW DATA'!$C$2:$GL$502,'DATA CLEANING'!$B18,'RAW DATA'!GF$2:GF$502),"")</f>
        <v/>
      </c>
      <c r="GF18" s="11" t="str">
        <f ca="1">IFERROR(AVERAGEIF('RAW DATA'!$C$2:$GL$502,'DATA CLEANING'!$B18,'RAW DATA'!GG$2:GG$502),"")</f>
        <v/>
      </c>
      <c r="GG18" s="11" t="str">
        <f ca="1">IFERROR(AVERAGEIF('RAW DATA'!$C$2:$GL$502,'DATA CLEANING'!$B18,'RAW DATA'!GH$2:GH$502),"")</f>
        <v/>
      </c>
      <c r="GH18" s="11" t="str">
        <f ca="1">IFERROR(AVERAGEIF('RAW DATA'!$C$2:$GL$502,'DATA CLEANING'!$B18,'RAW DATA'!GI$2:GI$502),"")</f>
        <v/>
      </c>
      <c r="GI18" s="11" t="str">
        <f ca="1">IFERROR(AVERAGEIF('RAW DATA'!$C$2:$GL$502,'DATA CLEANING'!$B18,'RAW DATA'!GJ$2:GJ$502),"")</f>
        <v/>
      </c>
      <c r="GJ18" s="11" t="str">
        <f ca="1">IFERROR(AVERAGEIF('RAW DATA'!$C$2:$GL$502,'DATA CLEANING'!$B18,'RAW DATA'!GK$2:GK$502),"")</f>
        <v/>
      </c>
      <c r="GK18" s="11" t="str">
        <f ca="1">IFERROR(AVERAGEIF('RAW DATA'!$C$2:$GL$502,'DATA CLEANING'!$B18,'RAW DATA'!GL$2:GL$502),"")</f>
        <v/>
      </c>
    </row>
    <row r="19" spans="2:193" x14ac:dyDescent="0.55000000000000004">
      <c r="B19" t="s">
        <v>28</v>
      </c>
      <c r="C19">
        <f ca="1">IFERROR(AVERAGEIF('RAW DATA'!$C$2:$GL$502,'DATA CLEANING'!$B19,'RAW DATA'!D$2:D$502),"")</f>
        <v>158.95925294117646</v>
      </c>
      <c r="D19">
        <f ca="1">IFERROR(AVERAGEIF('RAW DATA'!$C$2:$GL$502,'DATA CLEANING'!$B19,'RAW DATA'!E$2:E$502),"")</f>
        <v>172.00194117647061</v>
      </c>
      <c r="E19">
        <f ca="1">IFERROR(AVERAGEIF('RAW DATA'!$C$2:$GL$502,'DATA CLEANING'!$B19,'RAW DATA'!F$2:F$502),"")</f>
        <v>182.48376470588235</v>
      </c>
      <c r="F19">
        <f ca="1">IFERROR(AVERAGEIF('RAW DATA'!$C$2:$GL$502,'DATA CLEANING'!$B19,'RAW DATA'!G$2:G$502),"")</f>
        <v>183.00925294117653</v>
      </c>
      <c r="G19">
        <f ca="1">IFERROR(AVERAGEIF('RAW DATA'!$C$2:$GL$502,'DATA CLEANING'!$B19,'RAW DATA'!H$2:H$502),"")</f>
        <v>188.81860588235284</v>
      </c>
      <c r="H19">
        <f ca="1">IFERROR(AVERAGEIF('RAW DATA'!$C$2:$GL$502,'DATA CLEANING'!$B19,'RAW DATA'!I$2:I$502),"")</f>
        <v>183.81024705882353</v>
      </c>
      <c r="I19">
        <f ca="1">IFERROR(AVERAGEIF('RAW DATA'!$C$2:$GL$502,'DATA CLEANING'!$B19,'RAW DATA'!J$2:J$502),"")</f>
        <v>182.10515294117644</v>
      </c>
      <c r="J19">
        <f ca="1">IFERROR(AVERAGEIF('RAW DATA'!$C$2:$GL$502,'DATA CLEANING'!$B19,'RAW DATA'!K$2:K$502),"")</f>
        <v>181.39411764705886</v>
      </c>
      <c r="K19">
        <f ca="1">IFERROR(AVERAGEIF('RAW DATA'!$C$2:$GL$502,'DATA CLEANING'!$B19,'RAW DATA'!L$2:L$502),"")</f>
        <v>178.42689999999999</v>
      </c>
      <c r="L19">
        <f ca="1">IFERROR(AVERAGEIF('RAW DATA'!$C$2:$GL$502,'DATA CLEANING'!$B19,'RAW DATA'!M$2:M$502),"")</f>
        <v>181.92677647058827</v>
      </c>
      <c r="M19">
        <f ca="1">IFERROR(AVERAGEIF('RAW DATA'!$C$2:$GL$502,'DATA CLEANING'!$B19,'RAW DATA'!N$2:N$502),"")</f>
        <v>178.00509411764705</v>
      </c>
      <c r="N19">
        <f ca="1">IFERROR(AVERAGEIF('RAW DATA'!$C$2:$GL$502,'DATA CLEANING'!$B19,'RAW DATA'!O$2:O$502),"")</f>
        <v>177.68449411764706</v>
      </c>
      <c r="O19">
        <f ca="1">IFERROR(AVERAGEIF('RAW DATA'!$C$2:$GL$502,'DATA CLEANING'!$B19,'RAW DATA'!P$2:P$502),"")</f>
        <v>169.14522352941179</v>
      </c>
      <c r="P19">
        <f ca="1">IFERROR(AVERAGEIF('RAW DATA'!$C$2:$GL$502,'DATA CLEANING'!$B19,'RAW DATA'!Q$2:Q$502),"")</f>
        <v>177.28910588235289</v>
      </c>
      <c r="Q19">
        <f ca="1">IFERROR(AVERAGEIF('RAW DATA'!$C$2:$GL$502,'DATA CLEANING'!$B19,'RAW DATA'!R$2:R$502),"")</f>
        <v>172.65796470588242</v>
      </c>
      <c r="R19">
        <f ca="1">IFERROR(AVERAGEIF('RAW DATA'!$C$2:$GL$502,'DATA CLEANING'!$B19,'RAW DATA'!S$2:S$502),"")</f>
        <v>178.17614117647057</v>
      </c>
      <c r="S19">
        <f ca="1">IFERROR(AVERAGEIF('RAW DATA'!$C$2:$GL$502,'DATA CLEANING'!$B19,'RAW DATA'!T$2:T$502),"")</f>
        <v>190.65688235294115</v>
      </c>
      <c r="T19">
        <f ca="1">IFERROR(AVERAGEIF('RAW DATA'!$C$2:$GL$502,'DATA CLEANING'!$B19,'RAW DATA'!U$2:U$502),"")</f>
        <v>178.92129411764705</v>
      </c>
      <c r="U19">
        <f ca="1">IFERROR(AVERAGEIF('RAW DATA'!$C$2:$GL$502,'DATA CLEANING'!$B19,'RAW DATA'!V$2:V$502),"")</f>
        <v>190.44208235294121</v>
      </c>
      <c r="V19">
        <f ca="1">IFERROR(AVERAGEIF('RAW DATA'!$C$2:$GL$502,'DATA CLEANING'!$B19,'RAW DATA'!W$2:W$502),"")</f>
        <v>192.10318823529414</v>
      </c>
      <c r="W19">
        <f ca="1">IFERROR(AVERAGEIF('RAW DATA'!$C$2:$GL$502,'DATA CLEANING'!$B19,'RAW DATA'!X$2:X$502),"")</f>
        <v>197.80744705882358</v>
      </c>
      <c r="X19">
        <f ca="1">IFERROR(AVERAGEIF('RAW DATA'!$C$2:$GL$502,'DATA CLEANING'!$B19,'RAW DATA'!Y$2:Y$502),"")</f>
        <v>197.39929411764703</v>
      </c>
      <c r="Y19">
        <f ca="1">IFERROR(AVERAGEIF('RAW DATA'!$C$2:$GL$502,'DATA CLEANING'!$B19,'RAW DATA'!Z$2:Z$502),"")</f>
        <v>205.76634117647055</v>
      </c>
      <c r="Z19">
        <f ca="1">IFERROR(AVERAGEIF('RAW DATA'!$C$2:$GL$502,'DATA CLEANING'!$B19,'RAW DATA'!AA$2:AA$502),"")</f>
        <v>199.13062352941176</v>
      </c>
      <c r="AA19">
        <f ca="1">IFERROR(AVERAGEIF('RAW DATA'!$C$2:$GL$502,'DATA CLEANING'!$B19,'RAW DATA'!AB$2:AB$502),"")</f>
        <v>213.18501176470591</v>
      </c>
      <c r="AB19">
        <f ca="1">IFERROR(AVERAGEIF('RAW DATA'!$C$2:$GL$502,'DATA CLEANING'!$B19,'RAW DATA'!AC$2:AC$502),"")</f>
        <v>195.93577647058819</v>
      </c>
      <c r="AC19">
        <f ca="1">IFERROR(AVERAGEIF('RAW DATA'!$C$2:$GL$502,'DATA CLEANING'!$B19,'RAW DATA'!AD$2:AD$502),"")</f>
        <v>187.5495411764706</v>
      </c>
      <c r="AD19">
        <f ca="1">IFERROR(AVERAGEIF('RAW DATA'!$C$2:$GL$502,'DATA CLEANING'!$B19,'RAW DATA'!AE$2:AE$502),"")</f>
        <v>167.34097647058823</v>
      </c>
      <c r="AE19">
        <f ca="1">IFERROR(AVERAGEIF('RAW DATA'!$C$2:$GL$502,'DATA CLEANING'!$B19,'RAW DATA'!AF$2:AF$502),"")</f>
        <v>176.4766823529412</v>
      </c>
      <c r="AF19">
        <f ca="1">IFERROR(AVERAGEIF('RAW DATA'!$C$2:$GL$502,'DATA CLEANING'!$B19,'RAW DATA'!AG$2:AG$502),"")</f>
        <v>184.43455294117646</v>
      </c>
      <c r="AG19">
        <f ca="1">IFERROR(AVERAGEIF('RAW DATA'!$C$2:$GL$502,'DATA CLEANING'!$B19,'RAW DATA'!AH$2:AH$502),"")</f>
        <v>182.44136470588234</v>
      </c>
      <c r="AH19">
        <f ca="1">IFERROR(AVERAGEIF('RAW DATA'!$C$2:$GL$502,'DATA CLEANING'!$B19,'RAW DATA'!AI$2:AI$502),"")</f>
        <v>188.93550588235291</v>
      </c>
      <c r="AI19">
        <f ca="1">IFERROR(AVERAGEIF('RAW DATA'!$C$2:$GL$502,'DATA CLEANING'!$B19,'RAW DATA'!AJ$2:AJ$502),"")</f>
        <v>203.38708235294121</v>
      </c>
      <c r="AJ19">
        <f ca="1">IFERROR(AVERAGEIF('RAW DATA'!$C$2:$GL$502,'DATA CLEANING'!$B19,'RAW DATA'!AK$2:AK$502),"")</f>
        <v>183.94038823529414</v>
      </c>
      <c r="AK19">
        <f ca="1">IFERROR(AVERAGEIF('RAW DATA'!$C$2:$GL$502,'DATA CLEANING'!$B19,'RAW DATA'!AL$2:AL$502),"")</f>
        <v>182.58260000000001</v>
      </c>
      <c r="AL19">
        <f ca="1">IFERROR(AVERAGEIF('RAW DATA'!$C$2:$GL$502,'DATA CLEANING'!$B19,'RAW DATA'!AM$2:AM$502),"")</f>
        <v>199.6015176470589</v>
      </c>
      <c r="AM19">
        <f ca="1">IFERROR(AVERAGEIF('RAW DATA'!$C$2:$GL$502,'DATA CLEANING'!$B19,'RAW DATA'!AN$2:AN$502),"")</f>
        <v>219.77483529411768</v>
      </c>
      <c r="AN19">
        <f ca="1">IFERROR(AVERAGEIF('RAW DATA'!$C$2:$GL$502,'DATA CLEANING'!$B19,'RAW DATA'!AO$2:AO$502),"")</f>
        <v>203.62532941176474</v>
      </c>
      <c r="AO19">
        <f ca="1">IFERROR(AVERAGEIF('RAW DATA'!$C$2:$GL$502,'DATA CLEANING'!$B19,'RAW DATA'!AP$2:AP$502),"")</f>
        <v>227.1215411764706</v>
      </c>
      <c r="AP19">
        <f ca="1">IFERROR(AVERAGEIF('RAW DATA'!$C$2:$GL$502,'DATA CLEANING'!$B19,'RAW DATA'!AQ$2:AQ$502),"")</f>
        <v>232.68004705882353</v>
      </c>
      <c r="AQ19">
        <f ca="1">IFERROR(AVERAGEIF('RAW DATA'!$C$2:$GL$502,'DATA CLEANING'!$B19,'RAW DATA'!AR$2:AR$502),"")</f>
        <v>236.55172941176474</v>
      </c>
      <c r="AR19">
        <f ca="1">IFERROR(AVERAGEIF('RAW DATA'!$C$2:$GL$502,'DATA CLEANING'!$B19,'RAW DATA'!AS$2:AS$502),"")</f>
        <v>235.6951529411765</v>
      </c>
      <c r="AS19">
        <f ca="1">IFERROR(AVERAGEIF('RAW DATA'!$C$2:$GL$502,'DATA CLEANING'!$B19,'RAW DATA'!AT$2:AT$502),"")</f>
        <v>224.41180000000006</v>
      </c>
      <c r="AT19">
        <f ca="1">IFERROR(AVERAGEIF('RAW DATA'!$C$2:$GL$502,'DATA CLEANING'!$B19,'RAW DATA'!AU$2:AU$502),"")</f>
        <v>219.25108235294121</v>
      </c>
      <c r="AU19">
        <f ca="1">IFERROR(AVERAGEIF('RAW DATA'!$C$2:$GL$502,'DATA CLEANING'!$B19,'RAW DATA'!AV$2:AV$502),"")</f>
        <v>227.04055294117646</v>
      </c>
      <c r="AV19">
        <f ca="1">IFERROR(AVERAGEIF('RAW DATA'!$C$2:$GL$502,'DATA CLEANING'!$B19,'RAW DATA'!AW$2:AW$502),"")</f>
        <v>232.43195294117646</v>
      </c>
      <c r="AW19">
        <f ca="1">IFERROR(AVERAGEIF('RAW DATA'!$C$2:$GL$502,'DATA CLEANING'!$B19,'RAW DATA'!AX$2:AX$502),"")</f>
        <v>237.48696470588237</v>
      </c>
      <c r="AX19">
        <f ca="1">IFERROR(AVERAGEIF('RAW DATA'!$C$2:$GL$502,'DATA CLEANING'!$B19,'RAW DATA'!AY$2:AY$502),"")</f>
        <v>222.5171882352941</v>
      </c>
      <c r="AY19">
        <f ca="1">IFERROR(AVERAGEIF('RAW DATA'!$C$2:$GL$502,'DATA CLEANING'!$B19,'RAW DATA'!AZ$2:AZ$502),"")</f>
        <v>237.60501176470584</v>
      </c>
      <c r="AZ19">
        <f ca="1">IFERROR(AVERAGEIF('RAW DATA'!$C$2:$GL$502,'DATA CLEANING'!$B19,'RAW DATA'!BA$2:BA$502),"")</f>
        <v>233.29185882352937</v>
      </c>
      <c r="BA19">
        <f ca="1">IFERROR(AVERAGEIF('RAW DATA'!$C$2:$GL$502,'DATA CLEANING'!$B19,'RAW DATA'!BB$2:BB$502),"")</f>
        <v>191.55870588235294</v>
      </c>
      <c r="BB19">
        <f ca="1">IFERROR(AVERAGEIF('RAW DATA'!$C$2:$GL$502,'DATA CLEANING'!$B19,'RAW DATA'!BC$2:BC$502),"")</f>
        <v>214.49770588235293</v>
      </c>
      <c r="BC19">
        <f ca="1">IFERROR(AVERAGEIF('RAW DATA'!$C$2:$GL$502,'DATA CLEANING'!$B19,'RAW DATA'!BD$2:BD$502),"")</f>
        <v>209.75989411764706</v>
      </c>
      <c r="BD19">
        <f ca="1">IFERROR(AVERAGEIF('RAW DATA'!$C$2:$GL$502,'DATA CLEANING'!$B19,'RAW DATA'!BE$2:BE$502),"")</f>
        <v>209.16395294117646</v>
      </c>
      <c r="BE19">
        <f ca="1">IFERROR(AVERAGEIF('RAW DATA'!$C$2:$GL$502,'DATA CLEANING'!$B19,'RAW DATA'!BF$2:BF$502),"")</f>
        <v>180.78048235294122</v>
      </c>
      <c r="BF19">
        <f ca="1">IFERROR(AVERAGEIF('RAW DATA'!$C$2:$GL$502,'DATA CLEANING'!$B19,'RAW DATA'!BG$2:BG$502),"")</f>
        <v>202.74797647058824</v>
      </c>
      <c r="BG19">
        <f ca="1">IFERROR(AVERAGEIF('RAW DATA'!$C$2:$GL$502,'DATA CLEANING'!$B19,'RAW DATA'!BH$2:BH$502),"")</f>
        <v>198.95730588235293</v>
      </c>
      <c r="BH19">
        <f ca="1">IFERROR(AVERAGEIF('RAW DATA'!$C$2:$GL$502,'DATA CLEANING'!$B19,'RAW DATA'!BI$2:BI$502),"")</f>
        <v>180.76350588235297</v>
      </c>
      <c r="BI19">
        <f ca="1">IFERROR(AVERAGEIF('RAW DATA'!$C$2:$GL$502,'DATA CLEANING'!$B19,'RAW DATA'!BJ$2:BJ$502),"")</f>
        <v>208.25462352941176</v>
      </c>
      <c r="BJ19">
        <f ca="1">IFERROR(AVERAGEIF('RAW DATA'!$C$2:$GL$502,'DATA CLEANING'!$B19,'RAW DATA'!BK$2:BK$502),"")</f>
        <v>223.90965882352941</v>
      </c>
      <c r="BK19">
        <f ca="1">IFERROR(AVERAGEIF('RAW DATA'!$C$2:$GL$502,'DATA CLEANING'!$B19,'RAW DATA'!BL$2:BL$502),"")</f>
        <v>213.11470588235289</v>
      </c>
      <c r="BL19">
        <f ca="1">IFERROR(AVERAGEIF('RAW DATA'!$C$2:$GL$502,'DATA CLEANING'!$B19,'RAW DATA'!BM$2:BM$502),"")</f>
        <v>250.47176470588238</v>
      </c>
      <c r="BM19">
        <f ca="1">IFERROR(AVERAGEIF('RAW DATA'!$C$2:$GL$502,'DATA CLEANING'!$B19,'RAW DATA'!BN$2:BN$502),"")</f>
        <v>257.85214117647058</v>
      </c>
      <c r="BN19">
        <f ca="1">IFERROR(AVERAGEIF('RAW DATA'!$C$2:$GL$502,'DATA CLEANING'!$B19,'RAW DATA'!BO$2:BO$502),"")</f>
        <v>272.43709411764701</v>
      </c>
      <c r="BO19">
        <f ca="1">IFERROR(AVERAGEIF('RAW DATA'!$C$2:$GL$502,'DATA CLEANING'!$B19,'RAW DATA'!BP$2:BP$502),"")</f>
        <v>274.91232941176469</v>
      </c>
      <c r="BP19">
        <f ca="1">IFERROR(AVERAGEIF('RAW DATA'!$C$2:$GL$502,'DATA CLEANING'!$B19,'RAW DATA'!BQ$2:BQ$502),"")</f>
        <v>263.45981176470599</v>
      </c>
      <c r="BQ19">
        <f ca="1">IFERROR(AVERAGEIF('RAW DATA'!$C$2:$GL$502,'DATA CLEANING'!$B19,'RAW DATA'!BR$2:BR$502),"")</f>
        <v>278.15639999999996</v>
      </c>
      <c r="BR19">
        <f ca="1">IFERROR(AVERAGEIF('RAW DATA'!$C$2:$GL$502,'DATA CLEANING'!$B19,'RAW DATA'!BS$2:BS$502),"")</f>
        <v>293.31627058823528</v>
      </c>
      <c r="BS19">
        <f ca="1">IFERROR(AVERAGEIF('RAW DATA'!$C$2:$GL$502,'DATA CLEANING'!$B19,'RAW DATA'!BT$2:BT$502),"")</f>
        <v>299.70296470588232</v>
      </c>
      <c r="BT19">
        <f ca="1">IFERROR(AVERAGEIF('RAW DATA'!$C$2:$GL$502,'DATA CLEANING'!$B19,'RAW DATA'!BU$2:BU$502),"")</f>
        <v>300.34591764705885</v>
      </c>
      <c r="BU19">
        <f ca="1">IFERROR(AVERAGEIF('RAW DATA'!$C$2:$GL$502,'DATA CLEANING'!$B19,'RAW DATA'!BV$2:BV$502),"")</f>
        <v>279.56695294117651</v>
      </c>
      <c r="BV19">
        <f ca="1">IFERROR(AVERAGEIF('RAW DATA'!$C$2:$GL$502,'DATA CLEANING'!$B19,'RAW DATA'!BW$2:BW$502),"")</f>
        <v>310.28617647058826</v>
      </c>
      <c r="BW19">
        <f ca="1">IFERROR(AVERAGEIF('RAW DATA'!$C$2:$GL$502,'DATA CLEANING'!$B19,'RAW DATA'!BX$2:BX$502),"")</f>
        <v>324.0989176470589</v>
      </c>
      <c r="BX19">
        <f ca="1">IFERROR(AVERAGEIF('RAW DATA'!$C$2:$GL$502,'DATA CLEANING'!$B19,'RAW DATA'!BY$2:BY$502),"")</f>
        <v>321.54864705882346</v>
      </c>
      <c r="BY19">
        <f ca="1">IFERROR(AVERAGEIF('RAW DATA'!$C$2:$GL$502,'DATA CLEANING'!$B19,'RAW DATA'!BZ$2:BZ$502),"")</f>
        <v>316.56885882352935</v>
      </c>
      <c r="BZ19">
        <f ca="1">IFERROR(AVERAGEIF('RAW DATA'!$C$2:$GL$502,'DATA CLEANING'!$B19,'RAW DATA'!CA$2:CA$502),"")</f>
        <v>317.89895294117645</v>
      </c>
      <c r="CA19">
        <f ca="1">IFERROR(AVERAGEIF('RAW DATA'!$C$2:$GL$502,'DATA CLEANING'!$B19,'RAW DATA'!CB$2:CB$502),"")</f>
        <v>302.33947058823532</v>
      </c>
      <c r="CB19">
        <f ca="1">IFERROR(AVERAGEIF('RAW DATA'!$C$2:$GL$502,'DATA CLEANING'!$B19,'RAW DATA'!CC$2:CC$502),"")</f>
        <v>311.90383529411758</v>
      </c>
      <c r="CC19">
        <f ca="1">IFERROR(AVERAGEIF('RAW DATA'!$C$2:$GL$502,'DATA CLEANING'!$B19,'RAW DATA'!CD$2:CD$502),"")</f>
        <v>330.53908235294102</v>
      </c>
      <c r="CD19">
        <f ca="1">IFERROR(AVERAGEIF('RAW DATA'!$C$2:$GL$502,'DATA CLEANING'!$B19,'RAW DATA'!CE$2:CE$502),"")</f>
        <v>312.73976470588241</v>
      </c>
      <c r="CE19">
        <f ca="1">IFERROR(AVERAGEIF('RAW DATA'!$C$2:$GL$502,'DATA CLEANING'!$B19,'RAW DATA'!CF$2:CF$502),"")</f>
        <v>316.29089411764704</v>
      </c>
      <c r="CF19">
        <f ca="1">IFERROR(AVERAGEIF('RAW DATA'!$C$2:$GL$502,'DATA CLEANING'!$B19,'RAW DATA'!CG$2:CG$502),"")</f>
        <v>343.99803529411764</v>
      </c>
      <c r="CG19">
        <f ca="1">IFERROR(AVERAGEIF('RAW DATA'!$C$2:$GL$502,'DATA CLEANING'!$B19,'RAW DATA'!CH$2:CH$502),"")</f>
        <v>380.96112941176472</v>
      </c>
      <c r="CH19">
        <f ca="1">IFERROR(AVERAGEIF('RAW DATA'!$C$2:$GL$502,'DATA CLEANING'!$B19,'RAW DATA'!CI$2:CI$502),"")</f>
        <v>403.42175294117646</v>
      </c>
      <c r="CI19">
        <f ca="1">IFERROR(AVERAGEIF('RAW DATA'!$C$2:$GL$502,'DATA CLEANING'!$B19,'RAW DATA'!CJ$2:CJ$502),"")</f>
        <v>400.03162352941177</v>
      </c>
      <c r="CJ19">
        <f ca="1">IFERROR(AVERAGEIF('RAW DATA'!$C$2:$GL$502,'DATA CLEANING'!$B19,'RAW DATA'!CK$2:CK$502),"")</f>
        <v>114.90477333333332</v>
      </c>
      <c r="CK19">
        <f ca="1">IFERROR(AVERAGEIF('RAW DATA'!$C$2:$GL$502,'DATA CLEANING'!$B19,'RAW DATA'!CL$2:CL$502),"")</f>
        <v>118.46638666666669</v>
      </c>
      <c r="CL19">
        <f ca="1">IFERROR(AVERAGEIF('RAW DATA'!$C$2:$GL$502,'DATA CLEANING'!$B19,'RAW DATA'!CM$2:CM$502),"")</f>
        <v>120.77816</v>
      </c>
      <c r="CM19">
        <f ca="1">IFERROR(AVERAGEIF('RAW DATA'!$C$2:$GL$502,'DATA CLEANING'!$B19,'RAW DATA'!CN$2:CN$502),"")</f>
        <v>115.15265333333333</v>
      </c>
      <c r="CN19">
        <f ca="1">IFERROR(AVERAGEIF('RAW DATA'!$C$2:$GL$502,'DATA CLEANING'!$B19,'RAW DATA'!CO$2:CO$502),"")</f>
        <v>126.83799999999999</v>
      </c>
      <c r="CO19">
        <f ca="1">IFERROR(AVERAGEIF('RAW DATA'!$C$2:$GL$502,'DATA CLEANING'!$B19,'RAW DATA'!CP$2:CP$502),"")</f>
        <v>134.91370666666666</v>
      </c>
      <c r="CP19">
        <f ca="1">IFERROR(AVERAGEIF('RAW DATA'!$C$2:$GL$502,'DATA CLEANING'!$B19,'RAW DATA'!CQ$2:CQ$502),"")</f>
        <v>128.01352</v>
      </c>
      <c r="CQ19">
        <f ca="1">IFERROR(AVERAGEIF('RAW DATA'!$C$2:$GL$502,'DATA CLEANING'!$B19,'RAW DATA'!CR$2:CR$502),"")</f>
        <v>121.02177333333333</v>
      </c>
      <c r="CR19">
        <f ca="1">IFERROR(AVERAGEIF('RAW DATA'!$C$2:$GL$502,'DATA CLEANING'!$B19,'RAW DATA'!CS$2:CS$502),"")</f>
        <v>116.01693333333336</v>
      </c>
      <c r="CS19">
        <f ca="1">IFERROR(AVERAGEIF('RAW DATA'!$C$2:$GL$502,'DATA CLEANING'!$B19,'RAW DATA'!CT$2:CT$502),"")</f>
        <v>129.58099999999999</v>
      </c>
      <c r="CT19">
        <f ca="1">IFERROR(AVERAGEIF('RAW DATA'!$C$2:$GL$502,'DATA CLEANING'!$B19,'RAW DATA'!CU$2:CU$502),"")</f>
        <v>138.98328000000001</v>
      </c>
      <c r="CU19">
        <f ca="1">IFERROR(AVERAGEIF('RAW DATA'!$C$2:$GL$502,'DATA CLEANING'!$B19,'RAW DATA'!CV$2:CV$502),"")</f>
        <v>140.39369333333332</v>
      </c>
      <c r="CV19">
        <f ca="1">IFERROR(AVERAGEIF('RAW DATA'!$C$2:$GL$502,'DATA CLEANING'!$B19,'RAW DATA'!CW$2:CW$502),"")</f>
        <v>145.00835999999995</v>
      </c>
      <c r="CW19">
        <f ca="1">IFERROR(AVERAGEIF('RAW DATA'!$C$2:$GL$502,'DATA CLEANING'!$B19,'RAW DATA'!CX$2:CX$502),"")</f>
        <v>149.18369333333334</v>
      </c>
      <c r="CX19">
        <f ca="1">IFERROR(AVERAGEIF('RAW DATA'!$C$2:$GL$502,'DATA CLEANING'!$B19,'RAW DATA'!CY$2:CY$502),"")</f>
        <v>145.49413333333334</v>
      </c>
      <c r="CY19">
        <f ca="1">IFERROR(AVERAGEIF('RAW DATA'!$C$2:$GL$502,'DATA CLEANING'!$B19,'RAW DATA'!CZ$2:CZ$502),"")</f>
        <v>141.4086933333333</v>
      </c>
      <c r="CZ19">
        <f ca="1">IFERROR(AVERAGEIF('RAW DATA'!$C$2:$GL$502,'DATA CLEANING'!$B19,'RAW DATA'!DA$2:DA$502),"")</f>
        <v>145.166</v>
      </c>
      <c r="DA19">
        <f ca="1">IFERROR(AVERAGEIF('RAW DATA'!$C$2:$GL$502,'DATA CLEANING'!$B19,'RAW DATA'!DB$2:DB$502),"")</f>
        <v>136.92800000000003</v>
      </c>
      <c r="DB19">
        <f ca="1">IFERROR(AVERAGEIF('RAW DATA'!$C$2:$GL$502,'DATA CLEANING'!$B19,'RAW DATA'!DC$2:DC$502),"")</f>
        <v>140.81533333333334</v>
      </c>
      <c r="DC19">
        <f ca="1">IFERROR(AVERAGEIF('RAW DATA'!$C$2:$GL$502,'DATA CLEANING'!$B19,'RAW DATA'!DD$2:DD$502),"")</f>
        <v>149.57400000000001</v>
      </c>
      <c r="DD19">
        <f ca="1">IFERROR(AVERAGEIF('RAW DATA'!$C$2:$GL$502,'DATA CLEANING'!$B19,'RAW DATA'!DE$2:DE$502),"")</f>
        <v>150.32066666666665</v>
      </c>
      <c r="DE19">
        <f ca="1">IFERROR(AVERAGEIF('RAW DATA'!$C$2:$GL$502,'DATA CLEANING'!$B19,'RAW DATA'!DF$2:DF$502),"")</f>
        <v>164.82000000000002</v>
      </c>
      <c r="DF19">
        <f ca="1">IFERROR(AVERAGEIF('RAW DATA'!$C$2:$GL$502,'DATA CLEANING'!$B19,'RAW DATA'!DG$2:DG$502),"")</f>
        <v>157.04533333333333</v>
      </c>
      <c r="DG19" t="str">
        <f ca="1">IFERROR(AVERAGEIF('RAW DATA'!$C$2:$GL$502,'DATA CLEANING'!$B19,'RAW DATA'!DH$2:DH$502),"")</f>
        <v/>
      </c>
      <c r="DH19" t="str">
        <f ca="1">IFERROR(AVERAGEIF('RAW DATA'!$C$2:$GL$502,'DATA CLEANING'!$B19,'RAW DATA'!DI$2:DI$502),"")</f>
        <v/>
      </c>
      <c r="DI19" t="str">
        <f ca="1">IFERROR(AVERAGEIF('RAW DATA'!$C$2:$GL$502,'DATA CLEANING'!$B19,'RAW DATA'!DJ$2:DJ$502),"")</f>
        <v/>
      </c>
      <c r="DJ19" t="str">
        <f ca="1">IFERROR(AVERAGEIF('RAW DATA'!$C$2:$GL$502,'DATA CLEANING'!$B19,'RAW DATA'!DK$2:DK$502),"")</f>
        <v/>
      </c>
      <c r="DK19" t="str">
        <f ca="1">IFERROR(AVERAGEIF('RAW DATA'!$C$2:$GL$502,'DATA CLEANING'!$B19,'RAW DATA'!DL$2:DL$502),"")</f>
        <v/>
      </c>
      <c r="DL19" t="str">
        <f ca="1">IFERROR(AVERAGEIF('RAW DATA'!$C$2:$GL$502,'DATA CLEANING'!$B19,'RAW DATA'!DM$2:DM$502),"")</f>
        <v/>
      </c>
      <c r="DM19" t="str">
        <f ca="1">IFERROR(AVERAGEIF('RAW DATA'!$C$2:$GL$502,'DATA CLEANING'!$B19,'RAW DATA'!DN$2:DN$502),"")</f>
        <v/>
      </c>
      <c r="DN19" t="str">
        <f ca="1">IFERROR(AVERAGEIF('RAW DATA'!$C$2:$GL$502,'DATA CLEANING'!$B19,'RAW DATA'!DO$2:DO$502),"")</f>
        <v/>
      </c>
      <c r="DO19" t="str">
        <f ca="1">IFERROR(AVERAGEIF('RAW DATA'!$C$2:$GL$502,'DATA CLEANING'!$B19,'RAW DATA'!DP$2:DP$502),"")</f>
        <v/>
      </c>
      <c r="DP19" t="str">
        <f ca="1">IFERROR(AVERAGEIF('RAW DATA'!$C$2:$GL$502,'DATA CLEANING'!$B19,'RAW DATA'!DQ$2:DQ$502),"")</f>
        <v/>
      </c>
      <c r="DQ19" t="str">
        <f ca="1">IFERROR(AVERAGEIF('RAW DATA'!$C$2:$GL$502,'DATA CLEANING'!$B19,'RAW DATA'!DR$2:DR$502),"")</f>
        <v/>
      </c>
      <c r="DR19" t="str">
        <f ca="1">IFERROR(AVERAGEIF('RAW DATA'!$C$2:$GL$502,'DATA CLEANING'!$B19,'RAW DATA'!DS$2:DS$502),"")</f>
        <v/>
      </c>
      <c r="DS19" t="str">
        <f ca="1">IFERROR(AVERAGEIF('RAW DATA'!$C$2:$GL$502,'DATA CLEANING'!$B19,'RAW DATA'!DT$2:DT$502),"")</f>
        <v/>
      </c>
      <c r="DT19" t="str">
        <f ca="1">IFERROR(AVERAGEIF('RAW DATA'!$C$2:$GL$502,'DATA CLEANING'!$B19,'RAW DATA'!DU$2:DU$502),"")</f>
        <v/>
      </c>
      <c r="DU19" t="str">
        <f ca="1">IFERROR(AVERAGEIF('RAW DATA'!$C$2:$GL$502,'DATA CLEANING'!$B19,'RAW DATA'!DV$2:DV$502),"")</f>
        <v/>
      </c>
      <c r="DV19" t="str">
        <f ca="1">IFERROR(AVERAGEIF('RAW DATA'!$C$2:$GL$502,'DATA CLEANING'!$B19,'RAW DATA'!DW$2:DW$502),"")</f>
        <v/>
      </c>
      <c r="DW19" t="str">
        <f ca="1">IFERROR(AVERAGEIF('RAW DATA'!$C$2:$GL$502,'DATA CLEANING'!$B19,'RAW DATA'!DX$2:DX$502),"")</f>
        <v/>
      </c>
      <c r="DX19" s="11" t="str">
        <f ca="1">IFERROR(AVERAGEIF('RAW DATA'!$C$2:$GL$502,'DATA CLEANING'!$B19,'RAW DATA'!DY$2:DY$502),"")</f>
        <v/>
      </c>
      <c r="DY19" s="11" t="str">
        <f ca="1">IFERROR(AVERAGEIF('RAW DATA'!$C$2:$GL$502,'DATA CLEANING'!$B19,'RAW DATA'!DZ$2:DZ$502),"")</f>
        <v/>
      </c>
      <c r="DZ19" s="11" t="str">
        <f ca="1">IFERROR(AVERAGEIF('RAW DATA'!$C$2:$GL$502,'DATA CLEANING'!$B19,'RAW DATA'!EA$2:EA$502),"")</f>
        <v/>
      </c>
      <c r="EA19" s="11" t="str">
        <f ca="1">IFERROR(AVERAGEIF('RAW DATA'!$C$2:$GL$502,'DATA CLEANING'!$B19,'RAW DATA'!EB$2:EB$502),"")</f>
        <v/>
      </c>
      <c r="EB19" s="11" t="str">
        <f ca="1">IFERROR(AVERAGEIF('RAW DATA'!$C$2:$GL$502,'DATA CLEANING'!$B19,'RAW DATA'!EC$2:EC$502),"")</f>
        <v/>
      </c>
      <c r="EC19" s="11" t="str">
        <f ca="1">IFERROR(AVERAGEIF('RAW DATA'!$C$2:$GL$502,'DATA CLEANING'!$B19,'RAW DATA'!ED$2:ED$502),"")</f>
        <v/>
      </c>
      <c r="ED19" s="11" t="str">
        <f ca="1">IFERROR(AVERAGEIF('RAW DATA'!$C$2:$GL$502,'DATA CLEANING'!$B19,'RAW DATA'!EE$2:EE$502),"")</f>
        <v/>
      </c>
      <c r="EE19" s="11" t="str">
        <f ca="1">IFERROR(AVERAGEIF('RAW DATA'!$C$2:$GL$502,'DATA CLEANING'!$B19,'RAW DATA'!EF$2:EF$502),"")</f>
        <v/>
      </c>
      <c r="EF19" s="11" t="str">
        <f ca="1">IFERROR(AVERAGEIF('RAW DATA'!$C$2:$GL$502,'DATA CLEANING'!$B19,'RAW DATA'!EG$2:EG$502),"")</f>
        <v/>
      </c>
      <c r="EG19" s="11" t="str">
        <f ca="1">IFERROR(AVERAGEIF('RAW DATA'!$C$2:$GL$502,'DATA CLEANING'!$B19,'RAW DATA'!EH$2:EH$502),"")</f>
        <v/>
      </c>
      <c r="EH19" s="11" t="str">
        <f ca="1">IFERROR(AVERAGEIF('RAW DATA'!$C$2:$GL$502,'DATA CLEANING'!$B19,'RAW DATA'!EI$2:EI$502),"")</f>
        <v/>
      </c>
      <c r="EI19" s="11" t="str">
        <f ca="1">IFERROR(AVERAGEIF('RAW DATA'!$C$2:$GL$502,'DATA CLEANING'!$B19,'RAW DATA'!EJ$2:EJ$502),"")</f>
        <v/>
      </c>
      <c r="EJ19" s="11" t="str">
        <f ca="1">IFERROR(AVERAGEIF('RAW DATA'!$C$2:$GL$502,'DATA CLEANING'!$B19,'RAW DATA'!EK$2:EK$502),"")</f>
        <v/>
      </c>
      <c r="EK19" s="11" t="str">
        <f ca="1">IFERROR(AVERAGEIF('RAW DATA'!$C$2:$GL$502,'DATA CLEANING'!$B19,'RAW DATA'!EL$2:EL$502),"")</f>
        <v/>
      </c>
      <c r="EL19" s="11" t="str">
        <f ca="1">IFERROR(AVERAGEIF('RAW DATA'!$C$2:$GL$502,'DATA CLEANING'!$B19,'RAW DATA'!EM$2:EM$502),"")</f>
        <v/>
      </c>
      <c r="EM19" s="11" t="str">
        <f ca="1">IFERROR(AVERAGEIF('RAW DATA'!$C$2:$GL$502,'DATA CLEANING'!$B19,'RAW DATA'!EN$2:EN$502),"")</f>
        <v/>
      </c>
      <c r="EN19" s="11" t="str">
        <f ca="1">IFERROR(AVERAGEIF('RAW DATA'!$C$2:$GL$502,'DATA CLEANING'!$B19,'RAW DATA'!EO$2:EO$502),"")</f>
        <v/>
      </c>
      <c r="EO19" s="11" t="str">
        <f ca="1">IFERROR(AVERAGEIF('RAW DATA'!$C$2:$GL$502,'DATA CLEANING'!$B19,'RAW DATA'!EP$2:EP$502),"")</f>
        <v/>
      </c>
      <c r="EP19" s="11" t="str">
        <f ca="1">IFERROR(AVERAGEIF('RAW DATA'!$C$2:$GL$502,'DATA CLEANING'!$B19,'RAW DATA'!EQ$2:EQ$502),"")</f>
        <v/>
      </c>
      <c r="EQ19" s="11" t="str">
        <f ca="1">IFERROR(AVERAGEIF('RAW DATA'!$C$2:$GL$502,'DATA CLEANING'!$B19,'RAW DATA'!ER$2:ER$502),"")</f>
        <v/>
      </c>
      <c r="ER19" s="11" t="str">
        <f ca="1">IFERROR(AVERAGEIF('RAW DATA'!$C$2:$GL$502,'DATA CLEANING'!$B19,'RAW DATA'!ES$2:ES$502),"")</f>
        <v/>
      </c>
      <c r="ES19" s="11" t="str">
        <f ca="1">IFERROR(AVERAGEIF('RAW DATA'!$C$2:$GL$502,'DATA CLEANING'!$B19,'RAW DATA'!ET$2:ET$502),"")</f>
        <v/>
      </c>
      <c r="ET19" s="11" t="str">
        <f ca="1">IFERROR(AVERAGEIF('RAW DATA'!$C$2:$GL$502,'DATA CLEANING'!$B19,'RAW DATA'!EU$2:EU$502),"")</f>
        <v/>
      </c>
      <c r="EU19" s="11" t="str">
        <f ca="1">IFERROR(AVERAGEIF('RAW DATA'!$C$2:$GL$502,'DATA CLEANING'!$B19,'RAW DATA'!EV$2:EV$502),"")</f>
        <v/>
      </c>
      <c r="EV19" s="11" t="str">
        <f ca="1">IFERROR(AVERAGEIF('RAW DATA'!$C$2:$GL$502,'DATA CLEANING'!$B19,'RAW DATA'!EW$2:EW$502),"")</f>
        <v/>
      </c>
      <c r="EW19" s="11" t="str">
        <f ca="1">IFERROR(AVERAGEIF('RAW DATA'!$C$2:$GL$502,'DATA CLEANING'!$B19,'RAW DATA'!EX$2:EX$502),"")</f>
        <v/>
      </c>
      <c r="EX19" s="11" t="str">
        <f ca="1">IFERROR(AVERAGEIF('RAW DATA'!$C$2:$GL$502,'DATA CLEANING'!$B19,'RAW DATA'!EY$2:EY$502),"")</f>
        <v/>
      </c>
      <c r="EY19" s="11" t="str">
        <f ca="1">IFERROR(AVERAGEIF('RAW DATA'!$C$2:$GL$502,'DATA CLEANING'!$B19,'RAW DATA'!EZ$2:EZ$502),"")</f>
        <v/>
      </c>
      <c r="EZ19" s="11" t="str">
        <f ca="1">IFERROR(AVERAGEIF('RAW DATA'!$C$2:$GL$502,'DATA CLEANING'!$B19,'RAW DATA'!FA$2:FA$502),"")</f>
        <v/>
      </c>
      <c r="FA19" s="11" t="str">
        <f ca="1">IFERROR(AVERAGEIF('RAW DATA'!$C$2:$GL$502,'DATA CLEANING'!$B19,'RAW DATA'!FB$2:FB$502),"")</f>
        <v/>
      </c>
      <c r="FB19" s="11" t="str">
        <f ca="1">IFERROR(AVERAGEIF('RAW DATA'!$C$2:$GL$502,'DATA CLEANING'!$B19,'RAW DATA'!FC$2:FC$502),"")</f>
        <v/>
      </c>
      <c r="FC19" s="11" t="str">
        <f ca="1">IFERROR(AVERAGEIF('RAW DATA'!$C$2:$GL$502,'DATA CLEANING'!$B19,'RAW DATA'!FD$2:FD$502),"")</f>
        <v/>
      </c>
      <c r="FD19" s="11" t="str">
        <f ca="1">IFERROR(AVERAGEIF('RAW DATA'!$C$2:$GL$502,'DATA CLEANING'!$B19,'RAW DATA'!FE$2:FE$502),"")</f>
        <v/>
      </c>
      <c r="FE19" s="11" t="str">
        <f ca="1">IFERROR(AVERAGEIF('RAW DATA'!$C$2:$GL$502,'DATA CLEANING'!$B19,'RAW DATA'!FF$2:FF$502),"")</f>
        <v/>
      </c>
      <c r="FF19" s="11" t="str">
        <f ca="1">IFERROR(AVERAGEIF('RAW DATA'!$C$2:$GL$502,'DATA CLEANING'!$B19,'RAW DATA'!FG$2:FG$502),"")</f>
        <v/>
      </c>
      <c r="FG19" s="11" t="str">
        <f ca="1">IFERROR(AVERAGEIF('RAW DATA'!$C$2:$GL$502,'DATA CLEANING'!$B19,'RAW DATA'!FH$2:FH$502),"")</f>
        <v/>
      </c>
      <c r="FH19" s="11" t="str">
        <f ca="1">IFERROR(AVERAGEIF('RAW DATA'!$C$2:$GL$502,'DATA CLEANING'!$B19,'RAW DATA'!FI$2:FI$502),"")</f>
        <v/>
      </c>
      <c r="FI19" s="11" t="str">
        <f ca="1">IFERROR(AVERAGEIF('RAW DATA'!$C$2:$GL$502,'DATA CLEANING'!$B19,'RAW DATA'!FJ$2:FJ$502),"")</f>
        <v/>
      </c>
      <c r="FJ19" s="11" t="str">
        <f ca="1">IFERROR(AVERAGEIF('RAW DATA'!$C$2:$GL$502,'DATA CLEANING'!$B19,'RAW DATA'!FK$2:FK$502),"")</f>
        <v/>
      </c>
      <c r="FK19" s="11" t="str">
        <f ca="1">IFERROR(AVERAGEIF('RAW DATA'!$C$2:$GL$502,'DATA CLEANING'!$B19,'RAW DATA'!FL$2:FL$502),"")</f>
        <v/>
      </c>
      <c r="FL19" s="11" t="str">
        <f ca="1">IFERROR(AVERAGEIF('RAW DATA'!$C$2:$GL$502,'DATA CLEANING'!$B19,'RAW DATA'!FM$2:FM$502),"")</f>
        <v/>
      </c>
      <c r="FM19" s="11" t="str">
        <f ca="1">IFERROR(AVERAGEIF('RAW DATA'!$C$2:$GL$502,'DATA CLEANING'!$B19,'RAW DATA'!FN$2:FN$502),"")</f>
        <v/>
      </c>
      <c r="FN19" s="11" t="str">
        <f ca="1">IFERROR(AVERAGEIF('RAW DATA'!$C$2:$GL$502,'DATA CLEANING'!$B19,'RAW DATA'!FO$2:FO$502),"")</f>
        <v/>
      </c>
      <c r="FO19" s="11" t="str">
        <f ca="1">IFERROR(AVERAGEIF('RAW DATA'!$C$2:$GL$502,'DATA CLEANING'!$B19,'RAW DATA'!FP$2:FP$502),"")</f>
        <v/>
      </c>
      <c r="FP19" s="11" t="str">
        <f ca="1">IFERROR(AVERAGEIF('RAW DATA'!$C$2:$GL$502,'DATA CLEANING'!$B19,'RAW DATA'!FQ$2:FQ$502),"")</f>
        <v/>
      </c>
      <c r="FQ19" s="11" t="str">
        <f ca="1">IFERROR(AVERAGEIF('RAW DATA'!$C$2:$GL$502,'DATA CLEANING'!$B19,'RAW DATA'!FR$2:FR$502),"")</f>
        <v/>
      </c>
      <c r="FR19" s="11" t="str">
        <f ca="1">IFERROR(AVERAGEIF('RAW DATA'!$C$2:$GL$502,'DATA CLEANING'!$B19,'RAW DATA'!FS$2:FS$502),"")</f>
        <v/>
      </c>
      <c r="FS19" s="11" t="str">
        <f ca="1">IFERROR(AVERAGEIF('RAW DATA'!$C$2:$GL$502,'DATA CLEANING'!$B19,'RAW DATA'!FT$2:FT$502),"")</f>
        <v/>
      </c>
      <c r="FT19" s="11" t="str">
        <f ca="1">IFERROR(AVERAGEIF('RAW DATA'!$C$2:$GL$502,'DATA CLEANING'!$B19,'RAW DATA'!FU$2:FU$502),"")</f>
        <v/>
      </c>
      <c r="FU19" s="11" t="str">
        <f ca="1">IFERROR(AVERAGEIF('RAW DATA'!$C$2:$GL$502,'DATA CLEANING'!$B19,'RAW DATA'!FV$2:FV$502),"")</f>
        <v/>
      </c>
      <c r="FV19" s="11" t="str">
        <f ca="1">IFERROR(AVERAGEIF('RAW DATA'!$C$2:$GL$502,'DATA CLEANING'!$B19,'RAW DATA'!FW$2:FW$502),"")</f>
        <v/>
      </c>
      <c r="FW19" s="11" t="str">
        <f ca="1">IFERROR(AVERAGEIF('RAW DATA'!$C$2:$GL$502,'DATA CLEANING'!$B19,'RAW DATA'!FX$2:FX$502),"")</f>
        <v/>
      </c>
      <c r="FX19" s="11" t="str">
        <f ca="1">IFERROR(AVERAGEIF('RAW DATA'!$C$2:$GL$502,'DATA CLEANING'!$B19,'RAW DATA'!FY$2:FY$502),"")</f>
        <v/>
      </c>
      <c r="FY19" s="11" t="str">
        <f ca="1">IFERROR(AVERAGEIF('RAW DATA'!$C$2:$GL$502,'DATA CLEANING'!$B19,'RAW DATA'!FZ$2:FZ$502),"")</f>
        <v/>
      </c>
      <c r="FZ19" s="11" t="str">
        <f ca="1">IFERROR(AVERAGEIF('RAW DATA'!$C$2:$GL$502,'DATA CLEANING'!$B19,'RAW DATA'!GA$2:GA$502),"")</f>
        <v/>
      </c>
      <c r="GA19" s="11" t="str">
        <f ca="1">IFERROR(AVERAGEIF('RAW DATA'!$C$2:$GL$502,'DATA CLEANING'!$B19,'RAW DATA'!GB$2:GB$502),"")</f>
        <v/>
      </c>
      <c r="GB19" s="11" t="str">
        <f ca="1">IFERROR(AVERAGEIF('RAW DATA'!$C$2:$GL$502,'DATA CLEANING'!$B19,'RAW DATA'!GC$2:GC$502),"")</f>
        <v/>
      </c>
      <c r="GC19" s="11" t="str">
        <f ca="1">IFERROR(AVERAGEIF('RAW DATA'!$C$2:$GL$502,'DATA CLEANING'!$B19,'RAW DATA'!GD$2:GD$502),"")</f>
        <v/>
      </c>
      <c r="GD19" s="11" t="str">
        <f ca="1">IFERROR(AVERAGEIF('RAW DATA'!$C$2:$GL$502,'DATA CLEANING'!$B19,'RAW DATA'!GE$2:GE$502),"")</f>
        <v/>
      </c>
      <c r="GE19" s="11" t="str">
        <f ca="1">IFERROR(AVERAGEIF('RAW DATA'!$C$2:$GL$502,'DATA CLEANING'!$B19,'RAW DATA'!GF$2:GF$502),"")</f>
        <v/>
      </c>
      <c r="GF19" s="11" t="str">
        <f ca="1">IFERROR(AVERAGEIF('RAW DATA'!$C$2:$GL$502,'DATA CLEANING'!$B19,'RAW DATA'!GG$2:GG$502),"")</f>
        <v/>
      </c>
      <c r="GG19" s="11" t="str">
        <f ca="1">IFERROR(AVERAGEIF('RAW DATA'!$C$2:$GL$502,'DATA CLEANING'!$B19,'RAW DATA'!GH$2:GH$502),"")</f>
        <v/>
      </c>
      <c r="GH19" s="11" t="str">
        <f ca="1">IFERROR(AVERAGEIF('RAW DATA'!$C$2:$GL$502,'DATA CLEANING'!$B19,'RAW DATA'!GI$2:GI$502),"")</f>
        <v/>
      </c>
      <c r="GI19" s="11" t="str">
        <f ca="1">IFERROR(AVERAGEIF('RAW DATA'!$C$2:$GL$502,'DATA CLEANING'!$B19,'RAW DATA'!GJ$2:GJ$502),"")</f>
        <v/>
      </c>
      <c r="GJ19" s="11" t="str">
        <f ca="1">IFERROR(AVERAGEIF('RAW DATA'!$C$2:$GL$502,'DATA CLEANING'!$B19,'RAW DATA'!GK$2:GK$502),"")</f>
        <v/>
      </c>
      <c r="GK19" s="11" t="str">
        <f ca="1">IFERROR(AVERAGEIF('RAW DATA'!$C$2:$GL$502,'DATA CLEANING'!$B19,'RAW DATA'!GL$2:GL$502),"")</f>
        <v/>
      </c>
    </row>
    <row r="20" spans="2:193" x14ac:dyDescent="0.55000000000000004">
      <c r="B20" t="s">
        <v>29</v>
      </c>
      <c r="C20">
        <f ca="1">IFERROR(AVERAGEIF('RAW DATA'!$C$2:$GL$502,'DATA CLEANING'!$B20,'RAW DATA'!D$2:D$502),"")</f>
        <v>65.652696428571431</v>
      </c>
      <c r="D20">
        <f ca="1">IFERROR(AVERAGEIF('RAW DATA'!$C$2:$GL$502,'DATA CLEANING'!$B20,'RAW DATA'!E$2:E$502),"")</f>
        <v>66.579746428571426</v>
      </c>
      <c r="E20">
        <f ca="1">IFERROR(AVERAGEIF('RAW DATA'!$C$2:$GL$502,'DATA CLEANING'!$B20,'RAW DATA'!F$2:F$502),"")</f>
        <v>70.606174999999993</v>
      </c>
      <c r="F20">
        <f ca="1">IFERROR(AVERAGEIF('RAW DATA'!$C$2:$GL$502,'DATA CLEANING'!$B20,'RAW DATA'!G$2:G$502),"")</f>
        <v>71.990042857142868</v>
      </c>
      <c r="G20">
        <f ca="1">IFERROR(AVERAGEIF('RAW DATA'!$C$2:$GL$502,'DATA CLEANING'!$B20,'RAW DATA'!H$2:H$502),"")</f>
        <v>74.027050000000003</v>
      </c>
      <c r="H20">
        <f ca="1">IFERROR(AVERAGEIF('RAW DATA'!$C$2:$GL$502,'DATA CLEANING'!$B20,'RAW DATA'!I$2:I$502),"")</f>
        <v>76.237242857142846</v>
      </c>
      <c r="I20">
        <f ca="1">IFERROR(AVERAGEIF('RAW DATA'!$C$2:$GL$502,'DATA CLEANING'!$B20,'RAW DATA'!J$2:J$502),"")</f>
        <v>80.824750000000009</v>
      </c>
      <c r="J20">
        <f ca="1">IFERROR(AVERAGEIF('RAW DATA'!$C$2:$GL$502,'DATA CLEANING'!$B20,'RAW DATA'!K$2:K$502),"")</f>
        <v>81.063824999999994</v>
      </c>
      <c r="K20">
        <f ca="1">IFERROR(AVERAGEIF('RAW DATA'!$C$2:$GL$502,'DATA CLEANING'!$B20,'RAW DATA'!L$2:L$502),"")</f>
        <v>80.311107142857139</v>
      </c>
      <c r="L20">
        <f ca="1">IFERROR(AVERAGEIF('RAW DATA'!$C$2:$GL$502,'DATA CLEANING'!$B20,'RAW DATA'!M$2:M$502),"")</f>
        <v>73.825053571428569</v>
      </c>
      <c r="M20">
        <f ca="1">IFERROR(AVERAGEIF('RAW DATA'!$C$2:$GL$502,'DATA CLEANING'!$B20,'RAW DATA'!N$2:N$502),"")</f>
        <v>73.708148148148155</v>
      </c>
      <c r="N20">
        <f ca="1">IFERROR(AVERAGEIF('RAW DATA'!$C$2:$GL$502,'DATA CLEANING'!$B20,'RAW DATA'!O$2:O$502),"")</f>
        <v>75.262655555555568</v>
      </c>
      <c r="O20">
        <f ca="1">IFERROR(AVERAGEIF('RAW DATA'!$C$2:$GL$502,'DATA CLEANING'!$B20,'RAW DATA'!P$2:P$502),"")</f>
        <v>80.01845185185185</v>
      </c>
      <c r="P20">
        <f ca="1">IFERROR(AVERAGEIF('RAW DATA'!$C$2:$GL$502,'DATA CLEANING'!$B20,'RAW DATA'!Q$2:Q$502),"")</f>
        <v>84.38164074074075</v>
      </c>
      <c r="Q20">
        <f ca="1">IFERROR(AVERAGEIF('RAW DATA'!$C$2:$GL$502,'DATA CLEANING'!$B20,'RAW DATA'!R$2:R$502),"")</f>
        <v>86.406133333333329</v>
      </c>
      <c r="R20">
        <f ca="1">IFERROR(AVERAGEIF('RAW DATA'!$C$2:$GL$502,'DATA CLEANING'!$B20,'RAW DATA'!S$2:S$502),"")</f>
        <v>90.319229629629618</v>
      </c>
      <c r="S20">
        <f ca="1">IFERROR(AVERAGEIF('RAW DATA'!$C$2:$GL$502,'DATA CLEANING'!$B20,'RAW DATA'!T$2:T$502),"")</f>
        <v>92.829611111111092</v>
      </c>
      <c r="T20">
        <f ca="1">IFERROR(AVERAGEIF('RAW DATA'!$C$2:$GL$502,'DATA CLEANING'!$B20,'RAW DATA'!U$2:U$502),"")</f>
        <v>95.378574074074066</v>
      </c>
      <c r="U20">
        <f ca="1">IFERROR(AVERAGEIF('RAW DATA'!$C$2:$GL$502,'DATA CLEANING'!$B20,'RAW DATA'!V$2:V$502),"")</f>
        <v>95.355003703703701</v>
      </c>
      <c r="V20">
        <f ca="1">IFERROR(AVERAGEIF('RAW DATA'!$C$2:$GL$502,'DATA CLEANING'!$B20,'RAW DATA'!W$2:W$502),"")</f>
        <v>96.301040740740731</v>
      </c>
      <c r="W20">
        <f ca="1">IFERROR(AVERAGEIF('RAW DATA'!$C$2:$GL$502,'DATA CLEANING'!$B20,'RAW DATA'!X$2:X$502),"")</f>
        <v>97.799618518518514</v>
      </c>
      <c r="X20">
        <f ca="1">IFERROR(AVERAGEIF('RAW DATA'!$C$2:$GL$502,'DATA CLEANING'!$B20,'RAW DATA'!Y$2:Y$502),"")</f>
        <v>103.56044444444444</v>
      </c>
      <c r="Y20">
        <f ca="1">IFERROR(AVERAGEIF('RAW DATA'!$C$2:$GL$502,'DATA CLEANING'!$B20,'RAW DATA'!Z$2:Z$502),"")</f>
        <v>106.87707037037038</v>
      </c>
      <c r="Z20">
        <f ca="1">IFERROR(AVERAGEIF('RAW DATA'!$C$2:$GL$502,'DATA CLEANING'!$B20,'RAW DATA'!AA$2:AA$502),"")</f>
        <v>102.99794444444446</v>
      </c>
      <c r="AA20">
        <f ca="1">IFERROR(AVERAGEIF('RAW DATA'!$C$2:$GL$502,'DATA CLEANING'!$B20,'RAW DATA'!AB$2:AB$502),"")</f>
        <v>114.53340000000001</v>
      </c>
      <c r="AB20">
        <f ca="1">IFERROR(AVERAGEIF('RAW DATA'!$C$2:$GL$502,'DATA CLEANING'!$B20,'RAW DATA'!AC$2:AC$502),"")</f>
        <v>110.15482692307695</v>
      </c>
      <c r="AC20">
        <f ca="1">IFERROR(AVERAGEIF('RAW DATA'!$C$2:$GL$502,'DATA CLEANING'!$B20,'RAW DATA'!AD$2:AD$502),"")</f>
        <v>109.43238846153847</v>
      </c>
      <c r="AD20">
        <f ca="1">IFERROR(AVERAGEIF('RAW DATA'!$C$2:$GL$502,'DATA CLEANING'!$B20,'RAW DATA'!AE$2:AE$502),"")</f>
        <v>111.52647307692308</v>
      </c>
      <c r="AE20">
        <f ca="1">IFERROR(AVERAGEIF('RAW DATA'!$C$2:$GL$502,'DATA CLEANING'!$B20,'RAW DATA'!AF$2:AF$502),"")</f>
        <v>116.34213846153845</v>
      </c>
      <c r="AF20">
        <f ca="1">IFERROR(AVERAGEIF('RAW DATA'!$C$2:$GL$502,'DATA CLEANING'!$B20,'RAW DATA'!AG$2:AG$502),"")</f>
        <v>118.50838461538461</v>
      </c>
      <c r="AG20">
        <f ca="1">IFERROR(AVERAGEIF('RAW DATA'!$C$2:$GL$502,'DATA CLEANING'!$B20,'RAW DATA'!AH$2:AH$502),"")</f>
        <v>124.5704846153846</v>
      </c>
      <c r="AH20">
        <f ca="1">IFERROR(AVERAGEIF('RAW DATA'!$C$2:$GL$502,'DATA CLEANING'!$B20,'RAW DATA'!AI$2:AI$502),"")</f>
        <v>129.17341923076924</v>
      </c>
      <c r="AI20">
        <f ca="1">IFERROR(AVERAGEIF('RAW DATA'!$C$2:$GL$502,'DATA CLEANING'!$B20,'RAW DATA'!AJ$2:AJ$502),"")</f>
        <v>133.46505769230771</v>
      </c>
      <c r="AJ20">
        <f ca="1">IFERROR(AVERAGEIF('RAW DATA'!$C$2:$GL$502,'DATA CLEANING'!$B20,'RAW DATA'!AK$2:AK$502),"")</f>
        <v>115.89488076923077</v>
      </c>
      <c r="AK20">
        <f ca="1">IFERROR(AVERAGEIF('RAW DATA'!$C$2:$GL$502,'DATA CLEANING'!$B20,'RAW DATA'!AL$2:AL$502),"")</f>
        <v>122.59153461538462</v>
      </c>
      <c r="AL20">
        <f ca="1">IFERROR(AVERAGEIF('RAW DATA'!$C$2:$GL$502,'DATA CLEANING'!$B20,'RAW DATA'!AM$2:AM$502),"")</f>
        <v>112.48110769230772</v>
      </c>
      <c r="AM20">
        <f ca="1">IFERROR(AVERAGEIF('RAW DATA'!$C$2:$GL$502,'DATA CLEANING'!$B20,'RAW DATA'!AN$2:AN$502),"")</f>
        <v>123.05976153846152</v>
      </c>
      <c r="AN20">
        <f ca="1">IFERROR(AVERAGEIF('RAW DATA'!$C$2:$GL$502,'DATA CLEANING'!$B20,'RAW DATA'!AO$2:AO$502),"")</f>
        <v>128.42990000000003</v>
      </c>
      <c r="AO20">
        <f ca="1">IFERROR(AVERAGEIF('RAW DATA'!$C$2:$GL$502,'DATA CLEANING'!$B20,'RAW DATA'!AP$2:AP$502),"")</f>
        <v>133.37644615384619</v>
      </c>
      <c r="AP20">
        <f ca="1">IFERROR(AVERAGEIF('RAW DATA'!$C$2:$GL$502,'DATA CLEANING'!$B20,'RAW DATA'!AQ$2:AQ$502),"")</f>
        <v>131.25645</v>
      </c>
      <c r="AQ20">
        <f ca="1">IFERROR(AVERAGEIF('RAW DATA'!$C$2:$GL$502,'DATA CLEANING'!$B20,'RAW DATA'!AR$2:AR$502),"")</f>
        <v>128.36145769230774</v>
      </c>
      <c r="AR20">
        <f ca="1">IFERROR(AVERAGEIF('RAW DATA'!$C$2:$GL$502,'DATA CLEANING'!$B20,'RAW DATA'!AS$2:AS$502),"")</f>
        <v>139.8156730769231</v>
      </c>
      <c r="AS20">
        <f ca="1">IFERROR(AVERAGEIF('RAW DATA'!$C$2:$GL$502,'DATA CLEANING'!$B20,'RAW DATA'!AT$2:AT$502),"")</f>
        <v>138.93042307692306</v>
      </c>
      <c r="AT20">
        <f ca="1">IFERROR(AVERAGEIF('RAW DATA'!$C$2:$GL$502,'DATA CLEANING'!$B20,'RAW DATA'!AU$2:AU$502),"")</f>
        <v>142.0674769230769</v>
      </c>
      <c r="AU20">
        <f ca="1">IFERROR(AVERAGEIF('RAW DATA'!$C$2:$GL$502,'DATA CLEANING'!$B20,'RAW DATA'!AV$2:AV$502),"")</f>
        <v>140.79915769230769</v>
      </c>
      <c r="AV20">
        <f ca="1">IFERROR(AVERAGEIF('RAW DATA'!$C$2:$GL$502,'DATA CLEANING'!$B20,'RAW DATA'!AW$2:AW$502),"")</f>
        <v>143.95629230769231</v>
      </c>
      <c r="AW20">
        <f ca="1">IFERROR(AVERAGEIF('RAW DATA'!$C$2:$GL$502,'DATA CLEANING'!$B20,'RAW DATA'!AX$2:AX$502),"")</f>
        <v>149.88490769230771</v>
      </c>
      <c r="AX20">
        <f ca="1">IFERROR(AVERAGEIF('RAW DATA'!$C$2:$GL$502,'DATA CLEANING'!$B20,'RAW DATA'!AY$2:AY$502),"")</f>
        <v>153.28916153846154</v>
      </c>
      <c r="AY20">
        <f ca="1">IFERROR(AVERAGEIF('RAW DATA'!$C$2:$GL$502,'DATA CLEANING'!$B20,'RAW DATA'!AZ$2:AZ$502),"")</f>
        <v>153.25459999999998</v>
      </c>
      <c r="AZ20">
        <f ca="1">IFERROR(AVERAGEIF('RAW DATA'!$C$2:$GL$502,'DATA CLEANING'!$B20,'RAW DATA'!BA$2:BA$502),"")</f>
        <v>141.73238076923073</v>
      </c>
      <c r="BA20">
        <f ca="1">IFERROR(AVERAGEIF('RAW DATA'!$C$2:$GL$502,'DATA CLEANING'!$B20,'RAW DATA'!BB$2:BB$502),"")</f>
        <v>129.19534999999999</v>
      </c>
      <c r="BB20">
        <f ca="1">IFERROR(AVERAGEIF('RAW DATA'!$C$2:$GL$502,'DATA CLEANING'!$B20,'RAW DATA'!BC$2:BC$502),"")</f>
        <v>146.36719230769231</v>
      </c>
      <c r="BC20">
        <f ca="1">IFERROR(AVERAGEIF('RAW DATA'!$C$2:$GL$502,'DATA CLEANING'!$B20,'RAW DATA'!BD$2:BD$502),"")</f>
        <v>156.36521153846152</v>
      </c>
      <c r="BD20">
        <f ca="1">IFERROR(AVERAGEIF('RAW DATA'!$C$2:$GL$502,'DATA CLEANING'!$B20,'RAW DATA'!BE$2:BE$502),"")</f>
        <v>157.78013076923077</v>
      </c>
      <c r="BE20">
        <f ca="1">IFERROR(AVERAGEIF('RAW DATA'!$C$2:$GL$502,'DATA CLEANING'!$B20,'RAW DATA'!BF$2:BF$502),"")</f>
        <v>175.67372692307694</v>
      </c>
      <c r="BF20">
        <f ca="1">IFERROR(AVERAGEIF('RAW DATA'!$C$2:$GL$502,'DATA CLEANING'!$B20,'RAW DATA'!BG$2:BG$502),"")</f>
        <v>177.84470769230768</v>
      </c>
      <c r="BG20">
        <f ca="1">IFERROR(AVERAGEIF('RAW DATA'!$C$2:$GL$502,'DATA CLEANING'!$B20,'RAW DATA'!BH$2:BH$502),"")</f>
        <v>176.87876153846156</v>
      </c>
      <c r="BH20">
        <f ca="1">IFERROR(AVERAGEIF('RAW DATA'!$C$2:$GL$502,'DATA CLEANING'!$B20,'RAW DATA'!BI$2:BI$502),"")</f>
        <v>181.48623461538466</v>
      </c>
      <c r="BI20">
        <f ca="1">IFERROR(AVERAGEIF('RAW DATA'!$C$2:$GL$502,'DATA CLEANING'!$B20,'RAW DATA'!BJ$2:BJ$502),"")</f>
        <v>195.05591538461542</v>
      </c>
      <c r="BJ20">
        <f ca="1">IFERROR(AVERAGEIF('RAW DATA'!$C$2:$GL$502,'DATA CLEANING'!$B20,'RAW DATA'!BK$2:BK$502),"")</f>
        <v>204.79579615384611</v>
      </c>
      <c r="BK20">
        <f ca="1">IFERROR(AVERAGEIF('RAW DATA'!$C$2:$GL$502,'DATA CLEANING'!$B20,'RAW DATA'!BL$2:BL$502),"")</f>
        <v>204.92574615384621</v>
      </c>
      <c r="BL20">
        <f ca="1">IFERROR(AVERAGEIF('RAW DATA'!$C$2:$GL$502,'DATA CLEANING'!$B20,'RAW DATA'!BM$2:BM$502),"")</f>
        <v>204.16960769230769</v>
      </c>
      <c r="BM20">
        <f ca="1">IFERROR(AVERAGEIF('RAW DATA'!$C$2:$GL$502,'DATA CLEANING'!$B20,'RAW DATA'!BN$2:BN$502),"")</f>
        <v>205.50769615384615</v>
      </c>
      <c r="BN20">
        <f ca="1">IFERROR(AVERAGEIF('RAW DATA'!$C$2:$GL$502,'DATA CLEANING'!$B20,'RAW DATA'!BO$2:BO$502),"")</f>
        <v>221.04987692307694</v>
      </c>
      <c r="BO20">
        <f ca="1">IFERROR(AVERAGEIF('RAW DATA'!$C$2:$GL$502,'DATA CLEANING'!$B20,'RAW DATA'!BP$2:BP$502),"")</f>
        <v>219.60065384615382</v>
      </c>
      <c r="BP20">
        <f ca="1">IFERROR(AVERAGEIF('RAW DATA'!$C$2:$GL$502,'DATA CLEANING'!$B20,'RAW DATA'!BQ$2:BQ$502),"")</f>
        <v>231.08614615384616</v>
      </c>
      <c r="BQ20">
        <f ca="1">IFERROR(AVERAGEIF('RAW DATA'!$C$2:$GL$502,'DATA CLEANING'!$B20,'RAW DATA'!BR$2:BR$502),"")</f>
        <v>249.62278076923076</v>
      </c>
      <c r="BR20">
        <f ca="1">IFERROR(AVERAGEIF('RAW DATA'!$C$2:$GL$502,'DATA CLEANING'!$B20,'RAW DATA'!BS$2:BS$502),"")</f>
        <v>257.2915692307692</v>
      </c>
      <c r="BS20">
        <f ca="1">IFERROR(AVERAGEIF('RAW DATA'!$C$2:$GL$502,'DATA CLEANING'!$B20,'RAW DATA'!BT$2:BT$502),"")</f>
        <v>243.70431538461546</v>
      </c>
      <c r="BT20">
        <f ca="1">IFERROR(AVERAGEIF('RAW DATA'!$C$2:$GL$502,'DATA CLEANING'!$B20,'RAW DATA'!BU$2:BU$502),"")</f>
        <v>250.66026923076925</v>
      </c>
      <c r="BU20">
        <f ca="1">IFERROR(AVERAGEIF('RAW DATA'!$C$2:$GL$502,'DATA CLEANING'!$B20,'RAW DATA'!BV$2:BV$502),"")</f>
        <v>236.81932307692307</v>
      </c>
      <c r="BV20">
        <f ca="1">IFERROR(AVERAGEIF('RAW DATA'!$C$2:$GL$502,'DATA CLEANING'!$B20,'RAW DATA'!BW$2:BW$502),"")</f>
        <v>253.77847307692309</v>
      </c>
      <c r="BW20">
        <f ca="1">IFERROR(AVERAGEIF('RAW DATA'!$C$2:$GL$502,'DATA CLEANING'!$B20,'RAW DATA'!BX$2:BX$502),"")</f>
        <v>220.36486538461537</v>
      </c>
      <c r="BX20">
        <f ca="1">IFERROR(AVERAGEIF('RAW DATA'!$C$2:$GL$502,'DATA CLEANING'!$B20,'RAW DATA'!BY$2:BY$502),"")</f>
        <v>224.87930000000003</v>
      </c>
      <c r="BY20">
        <f ca="1">IFERROR(AVERAGEIF('RAW DATA'!$C$2:$GL$502,'DATA CLEANING'!$B20,'RAW DATA'!BZ$2:BZ$502),"")</f>
        <v>228.58076923076922</v>
      </c>
      <c r="BZ20">
        <f ca="1">IFERROR(AVERAGEIF('RAW DATA'!$C$2:$GL$502,'DATA CLEANING'!$B20,'RAW DATA'!CA$2:CA$502),"")</f>
        <v>196.56131153846152</v>
      </c>
      <c r="CA20">
        <f ca="1">IFERROR(AVERAGEIF('RAW DATA'!$C$2:$GL$502,'DATA CLEANING'!$B20,'RAW DATA'!CB$2:CB$502),"")</f>
        <v>195.02528461538461</v>
      </c>
      <c r="CB20">
        <f ca="1">IFERROR(AVERAGEIF('RAW DATA'!$C$2:$GL$502,'DATA CLEANING'!$B20,'RAW DATA'!CC$2:CC$502),"")</f>
        <v>181.3791384615385</v>
      </c>
      <c r="CC20">
        <f ca="1">IFERROR(AVERAGEIF('RAW DATA'!$C$2:$GL$502,'DATA CLEANING'!$B20,'RAW DATA'!CD$2:CD$502),"")</f>
        <v>197.97715769230769</v>
      </c>
      <c r="CD20">
        <f ca="1">IFERROR(AVERAGEIF('RAW DATA'!$C$2:$GL$502,'DATA CLEANING'!$B20,'RAW DATA'!CE$2:CE$502),"")</f>
        <v>181.81675000000001</v>
      </c>
      <c r="CE20">
        <f ca="1">IFERROR(AVERAGEIF('RAW DATA'!$C$2:$GL$502,'DATA CLEANING'!$B20,'RAW DATA'!CF$2:CF$502),"")</f>
        <v>166.31541153846157</v>
      </c>
      <c r="CF20">
        <f ca="1">IFERROR(AVERAGEIF('RAW DATA'!$C$2:$GL$502,'DATA CLEANING'!$B20,'RAW DATA'!CG$2:CG$502),"")</f>
        <v>177.91058846153845</v>
      </c>
      <c r="CG20">
        <f ca="1">IFERROR(AVERAGEIF('RAW DATA'!$C$2:$GL$502,'DATA CLEANING'!$B20,'RAW DATA'!CH$2:CH$502),"")</f>
        <v>192.80866923076917</v>
      </c>
      <c r="CH20">
        <f ca="1">IFERROR(AVERAGEIF('RAW DATA'!$C$2:$GL$502,'DATA CLEANING'!$B20,'RAW DATA'!CI$2:CI$502),"")</f>
        <v>191.41358076923078</v>
      </c>
      <c r="CI20">
        <f ca="1">IFERROR(AVERAGEIF('RAW DATA'!$C$2:$GL$502,'DATA CLEANING'!$B20,'RAW DATA'!CJ$2:CJ$502),"")</f>
        <v>199.11754999999997</v>
      </c>
      <c r="CJ20">
        <f ca="1">IFERROR(AVERAGEIF('RAW DATA'!$C$2:$GL$502,'DATA CLEANING'!$B20,'RAW DATA'!CK$2:CK$502),"")</f>
        <v>194.71425384615378</v>
      </c>
      <c r="CK20">
        <f ca="1">IFERROR(AVERAGEIF('RAW DATA'!$C$2:$GL$502,'DATA CLEANING'!$B20,'RAW DATA'!CL$2:CL$502),"")</f>
        <v>205.73021923076928</v>
      </c>
      <c r="CL20">
        <f ca="1">IFERROR(AVERAGEIF('RAW DATA'!$C$2:$GL$502,'DATA CLEANING'!$B20,'RAW DATA'!CM$2:CM$502),"")</f>
        <v>210.50527692307699</v>
      </c>
      <c r="CM20">
        <f ca="1">IFERROR(AVERAGEIF('RAW DATA'!$C$2:$GL$502,'DATA CLEANING'!$B20,'RAW DATA'!CN$2:CN$502),"")</f>
        <v>193.95443846153844</v>
      </c>
      <c r="CN20">
        <f ca="1">IFERROR(AVERAGEIF('RAW DATA'!$C$2:$GL$502,'DATA CLEANING'!$B20,'RAW DATA'!CO$2:CO$502),"")</f>
        <v>210.72542692307695</v>
      </c>
      <c r="CO20">
        <f ca="1">IFERROR(AVERAGEIF('RAW DATA'!$C$2:$GL$502,'DATA CLEANING'!$B20,'RAW DATA'!CP$2:CP$502),"")</f>
        <v>213.17144615384615</v>
      </c>
      <c r="CP20">
        <f ca="1">IFERROR(AVERAGEIF('RAW DATA'!$C$2:$GL$502,'DATA CLEANING'!$B20,'RAW DATA'!CQ$2:CQ$502),"")</f>
        <v>202.45849615384617</v>
      </c>
      <c r="CQ20">
        <f ca="1">IFERROR(AVERAGEIF('RAW DATA'!$C$2:$GL$502,'DATA CLEANING'!$B20,'RAW DATA'!CR$2:CR$502),"")</f>
        <v>185.82945769230764</v>
      </c>
      <c r="CR20">
        <f ca="1">IFERROR(AVERAGEIF('RAW DATA'!$C$2:$GL$502,'DATA CLEANING'!$B20,'RAW DATA'!CS$2:CS$502),"")</f>
        <v>166.05990384615384</v>
      </c>
      <c r="CS20">
        <f ca="1">IFERROR(AVERAGEIF('RAW DATA'!$C$2:$GL$502,'DATA CLEANING'!$B20,'RAW DATA'!CT$2:CT$502),"")</f>
        <v>187.08692307692306</v>
      </c>
      <c r="CT20">
        <f ca="1">IFERROR(AVERAGEIF('RAW DATA'!$C$2:$GL$502,'DATA CLEANING'!$B20,'RAW DATA'!CU$2:CU$502),"")</f>
        <v>204.53153846153845</v>
      </c>
      <c r="CU20">
        <f ca="1">IFERROR(AVERAGEIF('RAW DATA'!$C$2:$GL$502,'DATA CLEANING'!$B20,'RAW DATA'!CV$2:CV$502),"")</f>
        <v>207.22874999999993</v>
      </c>
      <c r="CV20">
        <f ca="1">IFERROR(AVERAGEIF('RAW DATA'!$C$2:$GL$502,'DATA CLEANING'!$B20,'RAW DATA'!CW$2:CW$502),"")</f>
        <v>212.3169230769231</v>
      </c>
      <c r="CW20">
        <f ca="1">IFERROR(AVERAGEIF('RAW DATA'!$C$2:$GL$502,'DATA CLEANING'!$B20,'RAW DATA'!CX$2:CX$502),"")</f>
        <v>218.85653846153843</v>
      </c>
      <c r="CX20">
        <f ca="1">IFERROR(AVERAGEIF('RAW DATA'!$C$2:$GL$502,'DATA CLEANING'!$B20,'RAW DATA'!CY$2:CY$502),"")</f>
        <v>205.43923076923076</v>
      </c>
      <c r="CY20">
        <f ca="1">IFERROR(AVERAGEIF('RAW DATA'!$C$2:$GL$502,'DATA CLEANING'!$B20,'RAW DATA'!CZ$2:CZ$502),"")</f>
        <v>204.90769230769226</v>
      </c>
      <c r="CZ20">
        <f ca="1">IFERROR(AVERAGEIF('RAW DATA'!$C$2:$GL$502,'DATA CLEANING'!$B20,'RAW DATA'!DA$2:DA$502),"")</f>
        <v>203.29576923076925</v>
      </c>
      <c r="DA20">
        <f ca="1">IFERROR(AVERAGEIF('RAW DATA'!$C$2:$GL$502,'DATA CLEANING'!$B20,'RAW DATA'!DB$2:DB$502),"")</f>
        <v>208.12384615384613</v>
      </c>
      <c r="DB20">
        <f ca="1">IFERROR(AVERAGEIF('RAW DATA'!$C$2:$GL$502,'DATA CLEANING'!$B20,'RAW DATA'!DC$2:DC$502),"")</f>
        <v>216.5892307692308</v>
      </c>
      <c r="DC20">
        <f ca="1">IFERROR(AVERAGEIF('RAW DATA'!$C$2:$GL$502,'DATA CLEANING'!$B20,'RAW DATA'!DD$2:DD$502),"")</f>
        <v>219.58999999999997</v>
      </c>
      <c r="DD20">
        <f ca="1">IFERROR(AVERAGEIF('RAW DATA'!$C$2:$GL$502,'DATA CLEANING'!$B20,'RAW DATA'!DE$2:DE$502),"")</f>
        <v>204.81153846153842</v>
      </c>
      <c r="DE20">
        <f ca="1">IFERROR(AVERAGEIF('RAW DATA'!$C$2:$GL$502,'DATA CLEANING'!$B20,'RAW DATA'!DF$2:DF$502),"")</f>
        <v>214.45346153846157</v>
      </c>
      <c r="DF20">
        <f ca="1">IFERROR(AVERAGEIF('RAW DATA'!$C$2:$GL$502,'DATA CLEANING'!$B20,'RAW DATA'!DG$2:DG$502),"")</f>
        <v>204.81538461538457</v>
      </c>
      <c r="DG20" t="str">
        <f ca="1">IFERROR(AVERAGEIF('RAW DATA'!$C$2:$GL$502,'DATA CLEANING'!$B20,'RAW DATA'!DH$2:DH$502),"")</f>
        <v/>
      </c>
      <c r="DH20" t="str">
        <f ca="1">IFERROR(AVERAGEIF('RAW DATA'!$C$2:$GL$502,'DATA CLEANING'!$B20,'RAW DATA'!DI$2:DI$502),"")</f>
        <v/>
      </c>
      <c r="DI20" t="str">
        <f ca="1">IFERROR(AVERAGEIF('RAW DATA'!$C$2:$GL$502,'DATA CLEANING'!$B20,'RAW DATA'!DJ$2:DJ$502),"")</f>
        <v/>
      </c>
      <c r="DJ20" t="str">
        <f ca="1">IFERROR(AVERAGEIF('RAW DATA'!$C$2:$GL$502,'DATA CLEANING'!$B20,'RAW DATA'!DK$2:DK$502),"")</f>
        <v/>
      </c>
      <c r="DK20" t="str">
        <f ca="1">IFERROR(AVERAGEIF('RAW DATA'!$C$2:$GL$502,'DATA CLEANING'!$B20,'RAW DATA'!DL$2:DL$502),"")</f>
        <v/>
      </c>
      <c r="DL20" t="str">
        <f ca="1">IFERROR(AVERAGEIF('RAW DATA'!$C$2:$GL$502,'DATA CLEANING'!$B20,'RAW DATA'!DM$2:DM$502),"")</f>
        <v/>
      </c>
      <c r="DM20" t="str">
        <f ca="1">IFERROR(AVERAGEIF('RAW DATA'!$C$2:$GL$502,'DATA CLEANING'!$B20,'RAW DATA'!DN$2:DN$502),"")</f>
        <v/>
      </c>
      <c r="DN20" t="str">
        <f ca="1">IFERROR(AVERAGEIF('RAW DATA'!$C$2:$GL$502,'DATA CLEANING'!$B20,'RAW DATA'!DO$2:DO$502),"")</f>
        <v/>
      </c>
      <c r="DO20" t="str">
        <f ca="1">IFERROR(AVERAGEIF('RAW DATA'!$C$2:$GL$502,'DATA CLEANING'!$B20,'RAW DATA'!DP$2:DP$502),"")</f>
        <v/>
      </c>
      <c r="DP20" t="str">
        <f ca="1">IFERROR(AVERAGEIF('RAW DATA'!$C$2:$GL$502,'DATA CLEANING'!$B20,'RAW DATA'!DQ$2:DQ$502),"")</f>
        <v/>
      </c>
      <c r="DQ20" t="str">
        <f ca="1">IFERROR(AVERAGEIF('RAW DATA'!$C$2:$GL$502,'DATA CLEANING'!$B20,'RAW DATA'!DR$2:DR$502),"")</f>
        <v/>
      </c>
      <c r="DR20" t="str">
        <f ca="1">IFERROR(AVERAGEIF('RAW DATA'!$C$2:$GL$502,'DATA CLEANING'!$B20,'RAW DATA'!DS$2:DS$502),"")</f>
        <v/>
      </c>
      <c r="DS20" t="str">
        <f ca="1">IFERROR(AVERAGEIF('RAW DATA'!$C$2:$GL$502,'DATA CLEANING'!$B20,'RAW DATA'!DT$2:DT$502),"")</f>
        <v/>
      </c>
      <c r="DT20" t="str">
        <f ca="1">IFERROR(AVERAGEIF('RAW DATA'!$C$2:$GL$502,'DATA CLEANING'!$B20,'RAW DATA'!DU$2:DU$502),"")</f>
        <v/>
      </c>
      <c r="DU20" t="str">
        <f ca="1">IFERROR(AVERAGEIF('RAW DATA'!$C$2:$GL$502,'DATA CLEANING'!$B20,'RAW DATA'!DV$2:DV$502),"")</f>
        <v/>
      </c>
      <c r="DV20" t="str">
        <f ca="1">IFERROR(AVERAGEIF('RAW DATA'!$C$2:$GL$502,'DATA CLEANING'!$B20,'RAW DATA'!DW$2:DW$502),"")</f>
        <v/>
      </c>
      <c r="DW20" t="str">
        <f ca="1">IFERROR(AVERAGEIF('RAW DATA'!$C$2:$GL$502,'DATA CLEANING'!$B20,'RAW DATA'!DX$2:DX$502),"")</f>
        <v/>
      </c>
      <c r="DX20" s="11" t="str">
        <f ca="1">IFERROR(AVERAGEIF('RAW DATA'!$C$2:$GL$502,'DATA CLEANING'!$B20,'RAW DATA'!DY$2:DY$502),"")</f>
        <v/>
      </c>
      <c r="DY20" s="11" t="str">
        <f ca="1">IFERROR(AVERAGEIF('RAW DATA'!$C$2:$GL$502,'DATA CLEANING'!$B20,'RAW DATA'!DZ$2:DZ$502),"")</f>
        <v/>
      </c>
      <c r="DZ20" s="11" t="str">
        <f ca="1">IFERROR(AVERAGEIF('RAW DATA'!$C$2:$GL$502,'DATA CLEANING'!$B20,'RAW DATA'!EA$2:EA$502),"")</f>
        <v/>
      </c>
      <c r="EA20" s="11" t="str">
        <f ca="1">IFERROR(AVERAGEIF('RAW DATA'!$C$2:$GL$502,'DATA CLEANING'!$B20,'RAW DATA'!EB$2:EB$502),"")</f>
        <v/>
      </c>
      <c r="EB20" s="11" t="str">
        <f ca="1">IFERROR(AVERAGEIF('RAW DATA'!$C$2:$GL$502,'DATA CLEANING'!$B20,'RAW DATA'!EC$2:EC$502),"")</f>
        <v/>
      </c>
      <c r="EC20" s="11" t="str">
        <f ca="1">IFERROR(AVERAGEIF('RAW DATA'!$C$2:$GL$502,'DATA CLEANING'!$B20,'RAW DATA'!ED$2:ED$502),"")</f>
        <v/>
      </c>
      <c r="ED20" s="11" t="str">
        <f ca="1">IFERROR(AVERAGEIF('RAW DATA'!$C$2:$GL$502,'DATA CLEANING'!$B20,'RAW DATA'!EE$2:EE$502),"")</f>
        <v/>
      </c>
      <c r="EE20" s="11" t="str">
        <f ca="1">IFERROR(AVERAGEIF('RAW DATA'!$C$2:$GL$502,'DATA CLEANING'!$B20,'RAW DATA'!EF$2:EF$502),"")</f>
        <v/>
      </c>
      <c r="EF20" s="11" t="str">
        <f ca="1">IFERROR(AVERAGEIF('RAW DATA'!$C$2:$GL$502,'DATA CLEANING'!$B20,'RAW DATA'!EG$2:EG$502),"")</f>
        <v/>
      </c>
      <c r="EG20" s="11" t="str">
        <f ca="1">IFERROR(AVERAGEIF('RAW DATA'!$C$2:$GL$502,'DATA CLEANING'!$B20,'RAW DATA'!EH$2:EH$502),"")</f>
        <v/>
      </c>
      <c r="EH20" s="11" t="str">
        <f ca="1">IFERROR(AVERAGEIF('RAW DATA'!$C$2:$GL$502,'DATA CLEANING'!$B20,'RAW DATA'!EI$2:EI$502),"")</f>
        <v/>
      </c>
      <c r="EI20" s="11" t="str">
        <f ca="1">IFERROR(AVERAGEIF('RAW DATA'!$C$2:$GL$502,'DATA CLEANING'!$B20,'RAW DATA'!EJ$2:EJ$502),"")</f>
        <v/>
      </c>
      <c r="EJ20" s="11" t="str">
        <f ca="1">IFERROR(AVERAGEIF('RAW DATA'!$C$2:$GL$502,'DATA CLEANING'!$B20,'RAW DATA'!EK$2:EK$502),"")</f>
        <v/>
      </c>
      <c r="EK20" s="11" t="str">
        <f ca="1">IFERROR(AVERAGEIF('RAW DATA'!$C$2:$GL$502,'DATA CLEANING'!$B20,'RAW DATA'!EL$2:EL$502),"")</f>
        <v/>
      </c>
      <c r="EL20" s="11" t="str">
        <f ca="1">IFERROR(AVERAGEIF('RAW DATA'!$C$2:$GL$502,'DATA CLEANING'!$B20,'RAW DATA'!EM$2:EM$502),"")</f>
        <v/>
      </c>
      <c r="EM20" s="11" t="str">
        <f ca="1">IFERROR(AVERAGEIF('RAW DATA'!$C$2:$GL$502,'DATA CLEANING'!$B20,'RAW DATA'!EN$2:EN$502),"")</f>
        <v/>
      </c>
      <c r="EN20" s="11" t="str">
        <f ca="1">IFERROR(AVERAGEIF('RAW DATA'!$C$2:$GL$502,'DATA CLEANING'!$B20,'RAW DATA'!EO$2:EO$502),"")</f>
        <v/>
      </c>
      <c r="EO20" s="11" t="str">
        <f ca="1">IFERROR(AVERAGEIF('RAW DATA'!$C$2:$GL$502,'DATA CLEANING'!$B20,'RAW DATA'!EP$2:EP$502),"")</f>
        <v/>
      </c>
      <c r="EP20" s="11" t="str">
        <f ca="1">IFERROR(AVERAGEIF('RAW DATA'!$C$2:$GL$502,'DATA CLEANING'!$B20,'RAW DATA'!EQ$2:EQ$502),"")</f>
        <v/>
      </c>
      <c r="EQ20" s="11" t="str">
        <f ca="1">IFERROR(AVERAGEIF('RAW DATA'!$C$2:$GL$502,'DATA CLEANING'!$B20,'RAW DATA'!ER$2:ER$502),"")</f>
        <v/>
      </c>
      <c r="ER20" s="11" t="str">
        <f ca="1">IFERROR(AVERAGEIF('RAW DATA'!$C$2:$GL$502,'DATA CLEANING'!$B20,'RAW DATA'!ES$2:ES$502),"")</f>
        <v/>
      </c>
      <c r="ES20" s="11" t="str">
        <f ca="1">IFERROR(AVERAGEIF('RAW DATA'!$C$2:$GL$502,'DATA CLEANING'!$B20,'RAW DATA'!ET$2:ET$502),"")</f>
        <v/>
      </c>
      <c r="ET20" s="11" t="str">
        <f ca="1">IFERROR(AVERAGEIF('RAW DATA'!$C$2:$GL$502,'DATA CLEANING'!$B20,'RAW DATA'!EU$2:EU$502),"")</f>
        <v/>
      </c>
      <c r="EU20" s="11" t="str">
        <f ca="1">IFERROR(AVERAGEIF('RAW DATA'!$C$2:$GL$502,'DATA CLEANING'!$B20,'RAW DATA'!EV$2:EV$502),"")</f>
        <v/>
      </c>
      <c r="EV20" s="11" t="str">
        <f ca="1">IFERROR(AVERAGEIF('RAW DATA'!$C$2:$GL$502,'DATA CLEANING'!$B20,'RAW DATA'!EW$2:EW$502),"")</f>
        <v/>
      </c>
      <c r="EW20" s="11" t="str">
        <f ca="1">IFERROR(AVERAGEIF('RAW DATA'!$C$2:$GL$502,'DATA CLEANING'!$B20,'RAW DATA'!EX$2:EX$502),"")</f>
        <v/>
      </c>
      <c r="EX20" s="11" t="str">
        <f ca="1">IFERROR(AVERAGEIF('RAW DATA'!$C$2:$GL$502,'DATA CLEANING'!$B20,'RAW DATA'!EY$2:EY$502),"")</f>
        <v/>
      </c>
      <c r="EY20" s="11" t="str">
        <f ca="1">IFERROR(AVERAGEIF('RAW DATA'!$C$2:$GL$502,'DATA CLEANING'!$B20,'RAW DATA'!EZ$2:EZ$502),"")</f>
        <v/>
      </c>
      <c r="EZ20" s="11" t="str">
        <f ca="1">IFERROR(AVERAGEIF('RAW DATA'!$C$2:$GL$502,'DATA CLEANING'!$B20,'RAW DATA'!FA$2:FA$502),"")</f>
        <v/>
      </c>
      <c r="FA20" s="11" t="str">
        <f ca="1">IFERROR(AVERAGEIF('RAW DATA'!$C$2:$GL$502,'DATA CLEANING'!$B20,'RAW DATA'!FB$2:FB$502),"")</f>
        <v/>
      </c>
      <c r="FB20" s="11" t="str">
        <f ca="1">IFERROR(AVERAGEIF('RAW DATA'!$C$2:$GL$502,'DATA CLEANING'!$B20,'RAW DATA'!FC$2:FC$502),"")</f>
        <v/>
      </c>
      <c r="FC20" s="11" t="str">
        <f ca="1">IFERROR(AVERAGEIF('RAW DATA'!$C$2:$GL$502,'DATA CLEANING'!$B20,'RAW DATA'!FD$2:FD$502),"")</f>
        <v/>
      </c>
      <c r="FD20" s="11" t="str">
        <f ca="1">IFERROR(AVERAGEIF('RAW DATA'!$C$2:$GL$502,'DATA CLEANING'!$B20,'RAW DATA'!FE$2:FE$502),"")</f>
        <v/>
      </c>
      <c r="FE20" s="11" t="str">
        <f ca="1">IFERROR(AVERAGEIF('RAW DATA'!$C$2:$GL$502,'DATA CLEANING'!$B20,'RAW DATA'!FF$2:FF$502),"")</f>
        <v/>
      </c>
      <c r="FF20" s="11" t="str">
        <f ca="1">IFERROR(AVERAGEIF('RAW DATA'!$C$2:$GL$502,'DATA CLEANING'!$B20,'RAW DATA'!FG$2:FG$502),"")</f>
        <v/>
      </c>
      <c r="FG20" s="11" t="str">
        <f ca="1">IFERROR(AVERAGEIF('RAW DATA'!$C$2:$GL$502,'DATA CLEANING'!$B20,'RAW DATA'!FH$2:FH$502),"")</f>
        <v/>
      </c>
      <c r="FH20" s="11" t="str">
        <f ca="1">IFERROR(AVERAGEIF('RAW DATA'!$C$2:$GL$502,'DATA CLEANING'!$B20,'RAW DATA'!FI$2:FI$502),"")</f>
        <v/>
      </c>
      <c r="FI20" s="11" t="str">
        <f ca="1">IFERROR(AVERAGEIF('RAW DATA'!$C$2:$GL$502,'DATA CLEANING'!$B20,'RAW DATA'!FJ$2:FJ$502),"")</f>
        <v/>
      </c>
      <c r="FJ20" s="11" t="str">
        <f ca="1">IFERROR(AVERAGEIF('RAW DATA'!$C$2:$GL$502,'DATA CLEANING'!$B20,'RAW DATA'!FK$2:FK$502),"")</f>
        <v/>
      </c>
      <c r="FK20" s="11" t="str">
        <f ca="1">IFERROR(AVERAGEIF('RAW DATA'!$C$2:$GL$502,'DATA CLEANING'!$B20,'RAW DATA'!FL$2:FL$502),"")</f>
        <v/>
      </c>
      <c r="FL20" s="11" t="str">
        <f ca="1">IFERROR(AVERAGEIF('RAW DATA'!$C$2:$GL$502,'DATA CLEANING'!$B20,'RAW DATA'!FM$2:FM$502),"")</f>
        <v/>
      </c>
      <c r="FM20" s="11" t="str">
        <f ca="1">IFERROR(AVERAGEIF('RAW DATA'!$C$2:$GL$502,'DATA CLEANING'!$B20,'RAW DATA'!FN$2:FN$502),"")</f>
        <v/>
      </c>
      <c r="FN20" s="11" t="str">
        <f ca="1">IFERROR(AVERAGEIF('RAW DATA'!$C$2:$GL$502,'DATA CLEANING'!$B20,'RAW DATA'!FO$2:FO$502),"")</f>
        <v/>
      </c>
      <c r="FO20" s="11" t="str">
        <f ca="1">IFERROR(AVERAGEIF('RAW DATA'!$C$2:$GL$502,'DATA CLEANING'!$B20,'RAW DATA'!FP$2:FP$502),"")</f>
        <v/>
      </c>
      <c r="FP20" s="11" t="str">
        <f ca="1">IFERROR(AVERAGEIF('RAW DATA'!$C$2:$GL$502,'DATA CLEANING'!$B20,'RAW DATA'!FQ$2:FQ$502),"")</f>
        <v/>
      </c>
      <c r="FQ20" s="11" t="str">
        <f ca="1">IFERROR(AVERAGEIF('RAW DATA'!$C$2:$GL$502,'DATA CLEANING'!$B20,'RAW DATA'!FR$2:FR$502),"")</f>
        <v/>
      </c>
      <c r="FR20" s="11" t="str">
        <f ca="1">IFERROR(AVERAGEIF('RAW DATA'!$C$2:$GL$502,'DATA CLEANING'!$B20,'RAW DATA'!FS$2:FS$502),"")</f>
        <v/>
      </c>
      <c r="FS20" s="11" t="str">
        <f ca="1">IFERROR(AVERAGEIF('RAW DATA'!$C$2:$GL$502,'DATA CLEANING'!$B20,'RAW DATA'!FT$2:FT$502),"")</f>
        <v/>
      </c>
      <c r="FT20" s="11" t="str">
        <f ca="1">IFERROR(AVERAGEIF('RAW DATA'!$C$2:$GL$502,'DATA CLEANING'!$B20,'RAW DATA'!FU$2:FU$502),"")</f>
        <v/>
      </c>
      <c r="FU20" s="11" t="str">
        <f ca="1">IFERROR(AVERAGEIF('RAW DATA'!$C$2:$GL$502,'DATA CLEANING'!$B20,'RAW DATA'!FV$2:FV$502),"")</f>
        <v/>
      </c>
      <c r="FV20" s="11" t="str">
        <f ca="1">IFERROR(AVERAGEIF('RAW DATA'!$C$2:$GL$502,'DATA CLEANING'!$B20,'RAW DATA'!FW$2:FW$502),"")</f>
        <v/>
      </c>
      <c r="FW20" s="11" t="str">
        <f ca="1">IFERROR(AVERAGEIF('RAW DATA'!$C$2:$GL$502,'DATA CLEANING'!$B20,'RAW DATA'!FX$2:FX$502),"")</f>
        <v/>
      </c>
      <c r="FX20" s="11" t="str">
        <f ca="1">IFERROR(AVERAGEIF('RAW DATA'!$C$2:$GL$502,'DATA CLEANING'!$B20,'RAW DATA'!FY$2:FY$502),"")</f>
        <v/>
      </c>
      <c r="FY20" s="11" t="str">
        <f ca="1">IFERROR(AVERAGEIF('RAW DATA'!$C$2:$GL$502,'DATA CLEANING'!$B20,'RAW DATA'!FZ$2:FZ$502),"")</f>
        <v/>
      </c>
      <c r="FZ20" s="11" t="str">
        <f ca="1">IFERROR(AVERAGEIF('RAW DATA'!$C$2:$GL$502,'DATA CLEANING'!$B20,'RAW DATA'!GA$2:GA$502),"")</f>
        <v/>
      </c>
      <c r="GA20" s="11" t="str">
        <f ca="1">IFERROR(AVERAGEIF('RAW DATA'!$C$2:$GL$502,'DATA CLEANING'!$B20,'RAW DATA'!GB$2:GB$502),"")</f>
        <v/>
      </c>
      <c r="GB20" s="11" t="str">
        <f ca="1">IFERROR(AVERAGEIF('RAW DATA'!$C$2:$GL$502,'DATA CLEANING'!$B20,'RAW DATA'!GC$2:GC$502),"")</f>
        <v/>
      </c>
      <c r="GC20" s="11" t="str">
        <f ca="1">IFERROR(AVERAGEIF('RAW DATA'!$C$2:$GL$502,'DATA CLEANING'!$B20,'RAW DATA'!GD$2:GD$502),"")</f>
        <v/>
      </c>
      <c r="GD20" s="11" t="str">
        <f ca="1">IFERROR(AVERAGEIF('RAW DATA'!$C$2:$GL$502,'DATA CLEANING'!$B20,'RAW DATA'!GE$2:GE$502),"")</f>
        <v/>
      </c>
      <c r="GE20" s="11" t="str">
        <f ca="1">IFERROR(AVERAGEIF('RAW DATA'!$C$2:$GL$502,'DATA CLEANING'!$B20,'RAW DATA'!GF$2:GF$502),"")</f>
        <v/>
      </c>
      <c r="GF20" s="11" t="str">
        <f ca="1">IFERROR(AVERAGEIF('RAW DATA'!$C$2:$GL$502,'DATA CLEANING'!$B20,'RAW DATA'!GG$2:GG$502),"")</f>
        <v/>
      </c>
      <c r="GG20" s="11" t="str">
        <f ca="1">IFERROR(AVERAGEIF('RAW DATA'!$C$2:$GL$502,'DATA CLEANING'!$B20,'RAW DATA'!GH$2:GH$502),"")</f>
        <v/>
      </c>
      <c r="GH20" s="11" t="str">
        <f ca="1">IFERROR(AVERAGEIF('RAW DATA'!$C$2:$GL$502,'DATA CLEANING'!$B20,'RAW DATA'!GI$2:GI$502),"")</f>
        <v/>
      </c>
      <c r="GI20" s="11" t="str">
        <f ca="1">IFERROR(AVERAGEIF('RAW DATA'!$C$2:$GL$502,'DATA CLEANING'!$B20,'RAW DATA'!GJ$2:GJ$502),"")</f>
        <v/>
      </c>
      <c r="GJ20" s="11" t="str">
        <f ca="1">IFERROR(AVERAGEIF('RAW DATA'!$C$2:$GL$502,'DATA CLEANING'!$B20,'RAW DATA'!GK$2:GK$502),"")</f>
        <v/>
      </c>
      <c r="GK20" s="11" t="str">
        <f ca="1">IFERROR(AVERAGEIF('RAW DATA'!$C$2:$GL$502,'DATA CLEANING'!$B20,'RAW DATA'!GL$2:GL$502),"")</f>
        <v/>
      </c>
    </row>
    <row r="21" spans="2:193" x14ac:dyDescent="0.55000000000000004">
      <c r="B21" t="s">
        <v>30</v>
      </c>
      <c r="C21">
        <f ca="1">IFERROR(AVERAGEIF('RAW DATA'!$C$2:$GL$502,'DATA CLEANING'!$B21,'RAW DATA'!D$2:D$502),"")</f>
        <v>64.017300000000006</v>
      </c>
      <c r="D21">
        <f ca="1">IFERROR(AVERAGEIF('RAW DATA'!$C$2:$GL$502,'DATA CLEANING'!$B21,'RAW DATA'!E$2:E$502),"")</f>
        <v>64.182658823529422</v>
      </c>
      <c r="E21">
        <f ca="1">IFERROR(AVERAGEIF('RAW DATA'!$C$2:$GL$502,'DATA CLEANING'!$B21,'RAW DATA'!F$2:F$502),"")</f>
        <v>66.989488235294104</v>
      </c>
      <c r="F21">
        <f ca="1">IFERROR(AVERAGEIF('RAW DATA'!$C$2:$GL$502,'DATA CLEANING'!$B21,'RAW DATA'!G$2:G$502),"")</f>
        <v>67.300499999999985</v>
      </c>
      <c r="G21">
        <f ca="1">IFERROR(AVERAGEIF('RAW DATA'!$C$2:$GL$502,'DATA CLEANING'!$B21,'RAW DATA'!H$2:H$502),"")</f>
        <v>68.724770588235288</v>
      </c>
      <c r="H21">
        <f ca="1">IFERROR(AVERAGEIF('RAW DATA'!$C$2:$GL$502,'DATA CLEANING'!$B21,'RAW DATA'!I$2:I$502),"")</f>
        <v>73.460241176470589</v>
      </c>
      <c r="I21">
        <f ca="1">IFERROR(AVERAGEIF('RAW DATA'!$C$2:$GL$502,'DATA CLEANING'!$B21,'RAW DATA'!J$2:J$502),"")</f>
        <v>74.356570588235286</v>
      </c>
      <c r="J21">
        <f ca="1">IFERROR(AVERAGEIF('RAW DATA'!$C$2:$GL$502,'DATA CLEANING'!$B21,'RAW DATA'!K$2:K$502),"")</f>
        <v>73.073570588235299</v>
      </c>
      <c r="K21">
        <f ca="1">IFERROR(AVERAGEIF('RAW DATA'!$C$2:$GL$502,'DATA CLEANING'!$B21,'RAW DATA'!L$2:L$502),"")</f>
        <v>70.814241176470603</v>
      </c>
      <c r="L21">
        <f ca="1">IFERROR(AVERAGEIF('RAW DATA'!$C$2:$GL$502,'DATA CLEANING'!$B21,'RAW DATA'!M$2:M$502),"")</f>
        <v>70.214947058823526</v>
      </c>
      <c r="M21">
        <f ca="1">IFERROR(AVERAGEIF('RAW DATA'!$C$2:$GL$502,'DATA CLEANING'!$B21,'RAW DATA'!N$2:N$502),"")</f>
        <v>66.815870588235313</v>
      </c>
      <c r="N21">
        <f ca="1">IFERROR(AVERAGEIF('RAW DATA'!$C$2:$GL$502,'DATA CLEANING'!$B21,'RAW DATA'!O$2:O$502),"")</f>
        <v>69.592311764705869</v>
      </c>
      <c r="O21">
        <f ca="1">IFERROR(AVERAGEIF('RAW DATA'!$C$2:$GL$502,'DATA CLEANING'!$B21,'RAW DATA'!P$2:P$502),"")</f>
        <v>70.949470588235286</v>
      </c>
      <c r="P21">
        <f ca="1">IFERROR(AVERAGEIF('RAW DATA'!$C$2:$GL$502,'DATA CLEANING'!$B21,'RAW DATA'!Q$2:Q$502),"")</f>
        <v>74.011888235294123</v>
      </c>
      <c r="Q21">
        <f ca="1">IFERROR(AVERAGEIF('RAW DATA'!$C$2:$GL$502,'DATA CLEANING'!$B21,'RAW DATA'!R$2:R$502),"")</f>
        <v>73.223947058823526</v>
      </c>
      <c r="R21">
        <f ca="1">IFERROR(AVERAGEIF('RAW DATA'!$C$2:$GL$502,'DATA CLEANING'!$B21,'RAW DATA'!S$2:S$502),"")</f>
        <v>72.950670588235283</v>
      </c>
      <c r="S21">
        <f ca="1">IFERROR(AVERAGEIF('RAW DATA'!$C$2:$GL$502,'DATA CLEANING'!$B21,'RAW DATA'!T$2:T$502),"")</f>
        <v>73.998200000000011</v>
      </c>
      <c r="T21">
        <f ca="1">IFERROR(AVERAGEIF('RAW DATA'!$C$2:$GL$502,'DATA CLEANING'!$B21,'RAW DATA'!U$2:U$502),"")</f>
        <v>71.572435294117639</v>
      </c>
      <c r="U21">
        <f ca="1">IFERROR(AVERAGEIF('RAW DATA'!$C$2:$GL$502,'DATA CLEANING'!$B21,'RAW DATA'!V$2:V$502),"")</f>
        <v>71.152141176470579</v>
      </c>
      <c r="V21">
        <f ca="1">IFERROR(AVERAGEIF('RAW DATA'!$C$2:$GL$502,'DATA CLEANING'!$B21,'RAW DATA'!W$2:W$502),"")</f>
        <v>68.686947058823534</v>
      </c>
      <c r="W21">
        <f ca="1">IFERROR(AVERAGEIF('RAW DATA'!$C$2:$GL$502,'DATA CLEANING'!$B21,'RAW DATA'!X$2:X$502),"")</f>
        <v>69.214329411764709</v>
      </c>
      <c r="X21">
        <f ca="1">IFERROR(AVERAGEIF('RAW DATA'!$C$2:$GL$502,'DATA CLEANING'!$B21,'RAW DATA'!Y$2:Y$502),"")</f>
        <v>68.851694117647057</v>
      </c>
      <c r="Y21">
        <f ca="1">IFERROR(AVERAGEIF('RAW DATA'!$C$2:$GL$502,'DATA CLEANING'!$B21,'RAW DATA'!Z$2:Z$502),"")</f>
        <v>72.139994117647049</v>
      </c>
      <c r="Z21">
        <f ca="1">IFERROR(AVERAGEIF('RAW DATA'!$C$2:$GL$502,'DATA CLEANING'!$B21,'RAW DATA'!AA$2:AA$502),"")</f>
        <v>73.563099999999991</v>
      </c>
      <c r="AA21">
        <f ca="1">IFERROR(AVERAGEIF('RAW DATA'!$C$2:$GL$502,'DATA CLEANING'!$B21,'RAW DATA'!AB$2:AB$502),"")</f>
        <v>74.043217647058839</v>
      </c>
      <c r="AB21">
        <f ca="1">IFERROR(AVERAGEIF('RAW DATA'!$C$2:$GL$502,'DATA CLEANING'!$B21,'RAW DATA'!AC$2:AC$502),"")</f>
        <v>69.755729411764705</v>
      </c>
      <c r="AC21">
        <f ca="1">IFERROR(AVERAGEIF('RAW DATA'!$C$2:$GL$502,'DATA CLEANING'!$B21,'RAW DATA'!AD$2:AD$502),"")</f>
        <v>68.363870588235272</v>
      </c>
      <c r="AD21">
        <f ca="1">IFERROR(AVERAGEIF('RAW DATA'!$C$2:$GL$502,'DATA CLEANING'!$B21,'RAW DATA'!AE$2:AE$502),"")</f>
        <v>64.947211764705898</v>
      </c>
      <c r="AE21">
        <f ca="1">IFERROR(AVERAGEIF('RAW DATA'!$C$2:$GL$502,'DATA CLEANING'!$B21,'RAW DATA'!AF$2:AF$502),"")</f>
        <v>62.775241176470608</v>
      </c>
      <c r="AF21">
        <f ca="1">IFERROR(AVERAGEIF('RAW DATA'!$C$2:$GL$502,'DATA CLEANING'!$B21,'RAW DATA'!AG$2:AG$502),"")</f>
        <v>64.802123529411773</v>
      </c>
      <c r="AG21">
        <f ca="1">IFERROR(AVERAGEIF('RAW DATA'!$C$2:$GL$502,'DATA CLEANING'!$B21,'RAW DATA'!AH$2:AH$502),"")</f>
        <v>65.297035294117649</v>
      </c>
      <c r="AH21">
        <f ca="1">IFERROR(AVERAGEIF('RAW DATA'!$C$2:$GL$502,'DATA CLEANING'!$B21,'RAW DATA'!AI$2:AI$502),"")</f>
        <v>64.958982352941177</v>
      </c>
      <c r="AI21">
        <f ca="1">IFERROR(AVERAGEIF('RAW DATA'!$C$2:$GL$502,'DATA CLEANING'!$B21,'RAW DATA'!AJ$2:AJ$502),"")</f>
        <v>65.516288235294141</v>
      </c>
      <c r="AJ21">
        <f ca="1">IFERROR(AVERAGEIF('RAW DATA'!$C$2:$GL$502,'DATA CLEANING'!$B21,'RAW DATA'!AK$2:AK$502),"")</f>
        <v>67.26128235294118</v>
      </c>
      <c r="AK21">
        <f ca="1">IFERROR(AVERAGEIF('RAW DATA'!$C$2:$GL$502,'DATA CLEANING'!$B21,'RAW DATA'!AL$2:AL$502),"")</f>
        <v>65.901452941176473</v>
      </c>
      <c r="AL21">
        <f ca="1">IFERROR(AVERAGEIF('RAW DATA'!$C$2:$GL$502,'DATA CLEANING'!$B21,'RAW DATA'!AM$2:AM$502),"")</f>
        <v>59.946717647058819</v>
      </c>
      <c r="AM21">
        <f ca="1">IFERROR(AVERAGEIF('RAW DATA'!$C$2:$GL$502,'DATA CLEANING'!$B21,'RAW DATA'!AN$2:AN$502),"")</f>
        <v>63.531817647058823</v>
      </c>
      <c r="AN21">
        <f ca="1">IFERROR(AVERAGEIF('RAW DATA'!$C$2:$GL$502,'DATA CLEANING'!$B21,'RAW DATA'!AO$2:AO$502),"")</f>
        <v>63.395317647058818</v>
      </c>
      <c r="AO21">
        <f ca="1">IFERROR(AVERAGEIF('RAW DATA'!$C$2:$GL$502,'DATA CLEANING'!$B21,'RAW DATA'!AP$2:AP$502),"")</f>
        <v>66.88155294117648</v>
      </c>
      <c r="AP21">
        <f ca="1">IFERROR(AVERAGEIF('RAW DATA'!$C$2:$GL$502,'DATA CLEANING'!$B21,'RAW DATA'!AQ$2:AQ$502),"")</f>
        <v>68.447429411764702</v>
      </c>
      <c r="AQ21">
        <f ca="1">IFERROR(AVERAGEIF('RAW DATA'!$C$2:$GL$502,'DATA CLEANING'!$B21,'RAW DATA'!AR$2:AR$502),"")</f>
        <v>64.504623529411774</v>
      </c>
      <c r="AR21">
        <f ca="1">IFERROR(AVERAGEIF('RAW DATA'!$C$2:$GL$502,'DATA CLEANING'!$B21,'RAW DATA'!AS$2:AS$502),"")</f>
        <v>66.538899999999998</v>
      </c>
      <c r="AS21">
        <f ca="1">IFERROR(AVERAGEIF('RAW DATA'!$C$2:$GL$502,'DATA CLEANING'!$B21,'RAW DATA'!AT$2:AT$502),"")</f>
        <v>68.257623529411745</v>
      </c>
      <c r="AT21">
        <f ca="1">IFERROR(AVERAGEIF('RAW DATA'!$C$2:$GL$502,'DATA CLEANING'!$B21,'RAW DATA'!AU$2:AU$502),"")</f>
        <v>66.38365294117645</v>
      </c>
      <c r="AU21">
        <f ca="1">IFERROR(AVERAGEIF('RAW DATA'!$C$2:$GL$502,'DATA CLEANING'!$B21,'RAW DATA'!AV$2:AV$502),"")</f>
        <v>67.45155882352941</v>
      </c>
      <c r="AV21">
        <f ca="1">IFERROR(AVERAGEIF('RAW DATA'!$C$2:$GL$502,'DATA CLEANING'!$B21,'RAW DATA'!AW$2:AW$502),"")</f>
        <v>66.606888235294122</v>
      </c>
      <c r="AW21">
        <f ca="1">IFERROR(AVERAGEIF('RAW DATA'!$C$2:$GL$502,'DATA CLEANING'!$B21,'RAW DATA'!AX$2:AX$502),"")</f>
        <v>69.508176470588225</v>
      </c>
      <c r="AX21">
        <f ca="1">IFERROR(AVERAGEIF('RAW DATA'!$C$2:$GL$502,'DATA CLEANING'!$B21,'RAW DATA'!AY$2:AY$502),"")</f>
        <v>70.165876470588231</v>
      </c>
      <c r="AY21">
        <f ca="1">IFERROR(AVERAGEIF('RAW DATA'!$C$2:$GL$502,'DATA CLEANING'!$B21,'RAW DATA'!AZ$2:AZ$502),"")</f>
        <v>69.728147058823538</v>
      </c>
      <c r="AZ21">
        <f ca="1">IFERROR(AVERAGEIF('RAW DATA'!$C$2:$GL$502,'DATA CLEANING'!$B21,'RAW DATA'!BA$2:BA$502),"")</f>
        <v>64.116811764705886</v>
      </c>
      <c r="BA21">
        <f ca="1">IFERROR(AVERAGEIF('RAW DATA'!$C$2:$GL$502,'DATA CLEANING'!$B21,'RAW DATA'!BB$2:BB$502),"")</f>
        <v>61.330317647058834</v>
      </c>
      <c r="BB21">
        <f ca="1">IFERROR(AVERAGEIF('RAW DATA'!$C$2:$GL$502,'DATA CLEANING'!$B21,'RAW DATA'!BC$2:BC$502),"")</f>
        <v>66.047094117647049</v>
      </c>
      <c r="BC21">
        <f ca="1">IFERROR(AVERAGEIF('RAW DATA'!$C$2:$GL$502,'DATA CLEANING'!$B21,'RAW DATA'!BD$2:BD$502),"")</f>
        <v>67.150135294117646</v>
      </c>
      <c r="BD21">
        <f ca="1">IFERROR(AVERAGEIF('RAW DATA'!$C$2:$GL$502,'DATA CLEANING'!$B21,'RAW DATA'!BE$2:BE$502),"")</f>
        <v>65.757123529411771</v>
      </c>
      <c r="BE21">
        <f ca="1">IFERROR(AVERAGEIF('RAW DATA'!$C$2:$GL$502,'DATA CLEANING'!$B21,'RAW DATA'!BF$2:BF$502),"")</f>
        <v>69.534435294117642</v>
      </c>
      <c r="BF21">
        <f ca="1">IFERROR(AVERAGEIF('RAW DATA'!$C$2:$GL$502,'DATA CLEANING'!$B21,'RAW DATA'!BG$2:BG$502),"")</f>
        <v>71.70452941176471</v>
      </c>
      <c r="BG21">
        <f ca="1">IFERROR(AVERAGEIF('RAW DATA'!$C$2:$GL$502,'DATA CLEANING'!$B21,'RAW DATA'!BH$2:BH$502),"")</f>
        <v>67.828629411764709</v>
      </c>
      <c r="BH21">
        <f ca="1">IFERROR(AVERAGEIF('RAW DATA'!$C$2:$GL$502,'DATA CLEANING'!$B21,'RAW DATA'!BI$2:BI$502),"")</f>
        <v>65.136270588235305</v>
      </c>
      <c r="BI21">
        <f ca="1">IFERROR(AVERAGEIF('RAW DATA'!$C$2:$GL$502,'DATA CLEANING'!$B21,'RAW DATA'!BJ$2:BJ$502),"")</f>
        <v>68.613452941176476</v>
      </c>
      <c r="BJ21">
        <f ca="1">IFERROR(AVERAGEIF('RAW DATA'!$C$2:$GL$502,'DATA CLEANING'!$B21,'RAW DATA'!BK$2:BK$502),"")</f>
        <v>69.093076470588244</v>
      </c>
      <c r="BK21">
        <f ca="1">IFERROR(AVERAGEIF('RAW DATA'!$C$2:$GL$502,'DATA CLEANING'!$B21,'RAW DATA'!BL$2:BL$502),"")</f>
        <v>67.535599999999988</v>
      </c>
      <c r="BL21">
        <f ca="1">IFERROR(AVERAGEIF('RAW DATA'!$C$2:$GL$502,'DATA CLEANING'!$B21,'RAW DATA'!BM$2:BM$502),"")</f>
        <v>70.220647058823516</v>
      </c>
      <c r="BM21">
        <f ca="1">IFERROR(AVERAGEIF('RAW DATA'!$C$2:$GL$502,'DATA CLEANING'!$B21,'RAW DATA'!BN$2:BN$502),"")</f>
        <v>75.472723529411766</v>
      </c>
      <c r="BN21">
        <f ca="1">IFERROR(AVERAGEIF('RAW DATA'!$C$2:$GL$502,'DATA CLEANING'!$B21,'RAW DATA'!BO$2:BO$502),"")</f>
        <v>77.327682352941196</v>
      </c>
      <c r="BO21">
        <f ca="1">IFERROR(AVERAGEIF('RAW DATA'!$C$2:$GL$502,'DATA CLEANING'!$B21,'RAW DATA'!BP$2:BP$502),"")</f>
        <v>78.954188235294126</v>
      </c>
      <c r="BP21">
        <f ca="1">IFERROR(AVERAGEIF('RAW DATA'!$C$2:$GL$502,'DATA CLEANING'!$B21,'RAW DATA'!BQ$2:BQ$502),"")</f>
        <v>77.711929411764686</v>
      </c>
      <c r="BQ21">
        <f ca="1">IFERROR(AVERAGEIF('RAW DATA'!$C$2:$GL$502,'DATA CLEANING'!$B21,'RAW DATA'!BR$2:BR$502),"")</f>
        <v>77.232505882352953</v>
      </c>
      <c r="BR21">
        <f ca="1">IFERROR(AVERAGEIF('RAW DATA'!$C$2:$GL$502,'DATA CLEANING'!$B21,'RAW DATA'!BS$2:BS$502),"")</f>
        <v>77.269776470588226</v>
      </c>
      <c r="BS21">
        <f ca="1">IFERROR(AVERAGEIF('RAW DATA'!$C$2:$GL$502,'DATA CLEANING'!$B21,'RAW DATA'!BT$2:BT$502),"")</f>
        <v>75.044005882352948</v>
      </c>
      <c r="BT21">
        <f ca="1">IFERROR(AVERAGEIF('RAW DATA'!$C$2:$GL$502,'DATA CLEANING'!$B21,'RAW DATA'!BU$2:BU$502),"")</f>
        <v>77.137623529411755</v>
      </c>
      <c r="BU21">
        <f ca="1">IFERROR(AVERAGEIF('RAW DATA'!$C$2:$GL$502,'DATA CLEANING'!$B21,'RAW DATA'!BV$2:BV$502),"")</f>
        <v>75.862176470588224</v>
      </c>
      <c r="BV21">
        <f ca="1">IFERROR(AVERAGEIF('RAW DATA'!$C$2:$GL$502,'DATA CLEANING'!$B21,'RAW DATA'!BW$2:BW$502),"")</f>
        <v>82.925129411764701</v>
      </c>
      <c r="BW21">
        <f ca="1">IFERROR(AVERAGEIF('RAW DATA'!$C$2:$GL$502,'DATA CLEANING'!$B21,'RAW DATA'!BX$2:BX$502),"")</f>
        <v>84.249105882352922</v>
      </c>
      <c r="BX21">
        <f ca="1">IFERROR(AVERAGEIF('RAW DATA'!$C$2:$GL$502,'DATA CLEANING'!$B21,'RAW DATA'!BY$2:BY$502),"")</f>
        <v>84.839223529411768</v>
      </c>
      <c r="BY21">
        <f ca="1">IFERROR(AVERAGEIF('RAW DATA'!$C$2:$GL$502,'DATA CLEANING'!$B21,'RAW DATA'!BZ$2:BZ$502),"")</f>
        <v>87.060758823529426</v>
      </c>
      <c r="BZ21">
        <f ca="1">IFERROR(AVERAGEIF('RAW DATA'!$C$2:$GL$502,'DATA CLEANING'!$B21,'RAW DATA'!CA$2:CA$502),"")</f>
        <v>89.016211764705901</v>
      </c>
      <c r="CA21">
        <f ca="1">IFERROR(AVERAGEIF('RAW DATA'!$C$2:$GL$502,'DATA CLEANING'!$B21,'RAW DATA'!CB$2:CB$502),"")</f>
        <v>87.748770588235303</v>
      </c>
      <c r="CB21">
        <f ca="1">IFERROR(AVERAGEIF('RAW DATA'!$C$2:$GL$502,'DATA CLEANING'!$B21,'RAW DATA'!CC$2:CC$502),"")</f>
        <v>83.792970588235292</v>
      </c>
      <c r="CC21">
        <f ca="1">IFERROR(AVERAGEIF('RAW DATA'!$C$2:$GL$502,'DATA CLEANING'!$B21,'RAW DATA'!CD$2:CD$502),"")</f>
        <v>86.171847058823516</v>
      </c>
      <c r="CD21">
        <f ca="1">IFERROR(AVERAGEIF('RAW DATA'!$C$2:$GL$502,'DATA CLEANING'!$B21,'RAW DATA'!CE$2:CE$502),"")</f>
        <v>85.680241176470588</v>
      </c>
      <c r="CE21">
        <f ca="1">IFERROR(AVERAGEIF('RAW DATA'!$C$2:$GL$502,'DATA CLEANING'!$B21,'RAW DATA'!CF$2:CF$502),"")</f>
        <v>78.311417647058832</v>
      </c>
      <c r="CF21">
        <f ca="1">IFERROR(AVERAGEIF('RAW DATA'!$C$2:$GL$502,'DATA CLEANING'!$B21,'RAW DATA'!CG$2:CG$502),"")</f>
        <v>85.583088235294142</v>
      </c>
      <c r="CG21">
        <f ca="1">IFERROR(AVERAGEIF('RAW DATA'!$C$2:$GL$502,'DATA CLEANING'!$B21,'RAW DATA'!CH$2:CH$502),"")</f>
        <v>87.463011764705882</v>
      </c>
      <c r="CH21">
        <f ca="1">IFERROR(AVERAGEIF('RAW DATA'!$C$2:$GL$502,'DATA CLEANING'!$B21,'RAW DATA'!CI$2:CI$502),"")</f>
        <v>86.376858823529417</v>
      </c>
      <c r="CI21">
        <f ca="1">IFERROR(AVERAGEIF('RAW DATA'!$C$2:$GL$502,'DATA CLEANING'!$B21,'RAW DATA'!CJ$2:CJ$502),"")</f>
        <v>85.00592352941176</v>
      </c>
      <c r="CJ21">
        <f ca="1">IFERROR(AVERAGEIF('RAW DATA'!$C$2:$GL$502,'DATA CLEANING'!$B21,'RAW DATA'!CK$2:CK$502),"")</f>
        <v>83.453147058823518</v>
      </c>
      <c r="CK21">
        <f ca="1">IFERROR(AVERAGEIF('RAW DATA'!$C$2:$GL$502,'DATA CLEANING'!$B21,'RAW DATA'!CL$2:CL$502),"")</f>
        <v>85.580035294117678</v>
      </c>
      <c r="CL21">
        <f ca="1">IFERROR(AVERAGEIF('RAW DATA'!$C$2:$GL$502,'DATA CLEANING'!$B21,'RAW DATA'!CM$2:CM$502),"")</f>
        <v>88.172194117647066</v>
      </c>
      <c r="CM21">
        <f ca="1">IFERROR(AVERAGEIF('RAW DATA'!$C$2:$GL$502,'DATA CLEANING'!$B21,'RAW DATA'!CN$2:CN$502),"")</f>
        <v>82.724252941176459</v>
      </c>
      <c r="CN21">
        <f ca="1">IFERROR(AVERAGEIF('RAW DATA'!$C$2:$GL$502,'DATA CLEANING'!$B21,'RAW DATA'!CO$2:CO$502),"")</f>
        <v>81.143141176470579</v>
      </c>
      <c r="CO21">
        <f ca="1">IFERROR(AVERAGEIF('RAW DATA'!$C$2:$GL$502,'DATA CLEANING'!$B21,'RAW DATA'!CP$2:CP$502),"")</f>
        <v>82.714994117647066</v>
      </c>
      <c r="CP21">
        <f ca="1">IFERROR(AVERAGEIF('RAW DATA'!$C$2:$GL$502,'DATA CLEANING'!$B21,'RAW DATA'!CQ$2:CQ$502),"")</f>
        <v>77.825111764705881</v>
      </c>
      <c r="CQ21">
        <f ca="1">IFERROR(AVERAGEIF('RAW DATA'!$C$2:$GL$502,'DATA CLEANING'!$B21,'RAW DATA'!CR$2:CR$502),"")</f>
        <v>72.059411764705885</v>
      </c>
      <c r="CR21">
        <f ca="1">IFERROR(AVERAGEIF('RAW DATA'!$C$2:$GL$502,'DATA CLEANING'!$B21,'RAW DATA'!CS$2:CS$502),"")</f>
        <v>68.37</v>
      </c>
      <c r="CS21">
        <f ca="1">IFERROR(AVERAGEIF('RAW DATA'!$C$2:$GL$502,'DATA CLEANING'!$B21,'RAW DATA'!CT$2:CT$502),"")</f>
        <v>69.992352941176463</v>
      </c>
      <c r="CT21">
        <f ca="1">IFERROR(AVERAGEIF('RAW DATA'!$C$2:$GL$502,'DATA CLEANING'!$B21,'RAW DATA'!CU$2:CU$502),"")</f>
        <v>72.688235294117646</v>
      </c>
      <c r="CU21">
        <f ca="1">IFERROR(AVERAGEIF('RAW DATA'!$C$2:$GL$502,'DATA CLEANING'!$B21,'RAW DATA'!CV$2:CV$502),"")</f>
        <v>71.575882352941179</v>
      </c>
      <c r="CV21">
        <f ca="1">IFERROR(AVERAGEIF('RAW DATA'!$C$2:$GL$502,'DATA CLEANING'!$B21,'RAW DATA'!CW$2:CW$502),"")</f>
        <v>69.740588235294112</v>
      </c>
      <c r="CW21">
        <f ca="1">IFERROR(AVERAGEIF('RAW DATA'!$C$2:$GL$502,'DATA CLEANING'!$B21,'RAW DATA'!CX$2:CX$502),"")</f>
        <v>74.100625000000008</v>
      </c>
      <c r="CX21">
        <f ca="1">IFERROR(AVERAGEIF('RAW DATA'!$C$2:$GL$502,'DATA CLEANING'!$B21,'RAW DATA'!CY$2:CY$502),"")</f>
        <v>73.763749999999987</v>
      </c>
      <c r="CY21">
        <f ca="1">IFERROR(AVERAGEIF('RAW DATA'!$C$2:$GL$502,'DATA CLEANING'!$B21,'RAW DATA'!CZ$2:CZ$502),"")</f>
        <v>74.438125000000014</v>
      </c>
      <c r="CZ21">
        <f ca="1">IFERROR(AVERAGEIF('RAW DATA'!$C$2:$GL$502,'DATA CLEANING'!$B21,'RAW DATA'!DA$2:DA$502),"")</f>
        <v>72.059999999999988</v>
      </c>
      <c r="DA21">
        <f ca="1">IFERROR(AVERAGEIF('RAW DATA'!$C$2:$GL$502,'DATA CLEANING'!$B21,'RAW DATA'!DB$2:DB$502),"")</f>
        <v>76.398124999999979</v>
      </c>
      <c r="DB21">
        <f ca="1">IFERROR(AVERAGEIF('RAW DATA'!$C$2:$GL$502,'DATA CLEANING'!$B21,'RAW DATA'!DC$2:DC$502),"")</f>
        <v>79.319375000000022</v>
      </c>
      <c r="DC21">
        <f ca="1">IFERROR(AVERAGEIF('RAW DATA'!$C$2:$GL$502,'DATA CLEANING'!$B21,'RAW DATA'!DD$2:DD$502),"")</f>
        <v>79.060625000000002</v>
      </c>
      <c r="DD21">
        <f ca="1">IFERROR(AVERAGEIF('RAW DATA'!$C$2:$GL$502,'DATA CLEANING'!$B21,'RAW DATA'!DE$2:DE$502),"")</f>
        <v>75.655625000000001</v>
      </c>
      <c r="DE21">
        <f ca="1">IFERROR(AVERAGEIF('RAW DATA'!$C$2:$GL$502,'DATA CLEANING'!$B21,'RAW DATA'!DF$2:DF$502),"")</f>
        <v>75.873750000000001</v>
      </c>
      <c r="DF21">
        <f ca="1">IFERROR(AVERAGEIF('RAW DATA'!$C$2:$GL$502,'DATA CLEANING'!$B21,'RAW DATA'!DG$2:DG$502),"")</f>
        <v>70.924999999999983</v>
      </c>
      <c r="DG21" t="str">
        <f ca="1">IFERROR(AVERAGEIF('RAW DATA'!$C$2:$GL$502,'DATA CLEANING'!$B21,'RAW DATA'!DH$2:DH$502),"")</f>
        <v/>
      </c>
      <c r="DH21" t="str">
        <f ca="1">IFERROR(AVERAGEIF('RAW DATA'!$C$2:$GL$502,'DATA CLEANING'!$B21,'RAW DATA'!DI$2:DI$502),"")</f>
        <v/>
      </c>
      <c r="DI21" t="str">
        <f ca="1">IFERROR(AVERAGEIF('RAW DATA'!$C$2:$GL$502,'DATA CLEANING'!$B21,'RAW DATA'!DJ$2:DJ$502),"")</f>
        <v/>
      </c>
      <c r="DJ21" t="str">
        <f ca="1">IFERROR(AVERAGEIF('RAW DATA'!$C$2:$GL$502,'DATA CLEANING'!$B21,'RAW DATA'!DK$2:DK$502),"")</f>
        <v/>
      </c>
      <c r="DK21" t="str">
        <f ca="1">IFERROR(AVERAGEIF('RAW DATA'!$C$2:$GL$502,'DATA CLEANING'!$B21,'RAW DATA'!DL$2:DL$502),"")</f>
        <v/>
      </c>
      <c r="DL21" t="str">
        <f ca="1">IFERROR(AVERAGEIF('RAW DATA'!$C$2:$GL$502,'DATA CLEANING'!$B21,'RAW DATA'!DM$2:DM$502),"")</f>
        <v/>
      </c>
      <c r="DM21" t="str">
        <f ca="1">IFERROR(AVERAGEIF('RAW DATA'!$C$2:$GL$502,'DATA CLEANING'!$B21,'RAW DATA'!DN$2:DN$502),"")</f>
        <v/>
      </c>
      <c r="DN21" t="str">
        <f ca="1">IFERROR(AVERAGEIF('RAW DATA'!$C$2:$GL$502,'DATA CLEANING'!$B21,'RAW DATA'!DO$2:DO$502),"")</f>
        <v/>
      </c>
      <c r="DO21" t="str">
        <f ca="1">IFERROR(AVERAGEIF('RAW DATA'!$C$2:$GL$502,'DATA CLEANING'!$B21,'RAW DATA'!DP$2:DP$502),"")</f>
        <v/>
      </c>
      <c r="DP21" t="str">
        <f ca="1">IFERROR(AVERAGEIF('RAW DATA'!$C$2:$GL$502,'DATA CLEANING'!$B21,'RAW DATA'!DQ$2:DQ$502),"")</f>
        <v/>
      </c>
      <c r="DQ21" t="str">
        <f ca="1">IFERROR(AVERAGEIF('RAW DATA'!$C$2:$GL$502,'DATA CLEANING'!$B21,'RAW DATA'!DR$2:DR$502),"")</f>
        <v/>
      </c>
      <c r="DR21" t="str">
        <f ca="1">IFERROR(AVERAGEIF('RAW DATA'!$C$2:$GL$502,'DATA CLEANING'!$B21,'RAW DATA'!DS$2:DS$502),"")</f>
        <v/>
      </c>
      <c r="DS21" t="str">
        <f ca="1">IFERROR(AVERAGEIF('RAW DATA'!$C$2:$GL$502,'DATA CLEANING'!$B21,'RAW DATA'!DT$2:DT$502),"")</f>
        <v/>
      </c>
      <c r="DT21" t="str">
        <f ca="1">IFERROR(AVERAGEIF('RAW DATA'!$C$2:$GL$502,'DATA CLEANING'!$B21,'RAW DATA'!DU$2:DU$502),"")</f>
        <v/>
      </c>
      <c r="DU21" t="str">
        <f ca="1">IFERROR(AVERAGEIF('RAW DATA'!$C$2:$GL$502,'DATA CLEANING'!$B21,'RAW DATA'!DV$2:DV$502),"")</f>
        <v/>
      </c>
      <c r="DV21" t="str">
        <f ca="1">IFERROR(AVERAGEIF('RAW DATA'!$C$2:$GL$502,'DATA CLEANING'!$B21,'RAW DATA'!DW$2:DW$502),"")</f>
        <v/>
      </c>
      <c r="DW21" t="str">
        <f ca="1">IFERROR(AVERAGEIF('RAW DATA'!$C$2:$GL$502,'DATA CLEANING'!$B21,'RAW DATA'!DX$2:DX$502),"")</f>
        <v/>
      </c>
      <c r="DX21" s="11" t="str">
        <f ca="1">IFERROR(AVERAGEIF('RAW DATA'!$C$2:$GL$502,'DATA CLEANING'!$B21,'RAW DATA'!DY$2:DY$502),"")</f>
        <v/>
      </c>
      <c r="DY21" s="11" t="str">
        <f ca="1">IFERROR(AVERAGEIF('RAW DATA'!$C$2:$GL$502,'DATA CLEANING'!$B21,'RAW DATA'!DZ$2:DZ$502),"")</f>
        <v/>
      </c>
      <c r="DZ21" s="11" t="str">
        <f ca="1">IFERROR(AVERAGEIF('RAW DATA'!$C$2:$GL$502,'DATA CLEANING'!$B21,'RAW DATA'!EA$2:EA$502),"")</f>
        <v/>
      </c>
      <c r="EA21" s="11" t="str">
        <f ca="1">IFERROR(AVERAGEIF('RAW DATA'!$C$2:$GL$502,'DATA CLEANING'!$B21,'RAW DATA'!EB$2:EB$502),"")</f>
        <v/>
      </c>
      <c r="EB21" s="11" t="str">
        <f ca="1">IFERROR(AVERAGEIF('RAW DATA'!$C$2:$GL$502,'DATA CLEANING'!$B21,'RAW DATA'!EC$2:EC$502),"")</f>
        <v/>
      </c>
      <c r="EC21" s="11" t="str">
        <f ca="1">IFERROR(AVERAGEIF('RAW DATA'!$C$2:$GL$502,'DATA CLEANING'!$B21,'RAW DATA'!ED$2:ED$502),"")</f>
        <v/>
      </c>
      <c r="ED21" s="11" t="str">
        <f ca="1">IFERROR(AVERAGEIF('RAW DATA'!$C$2:$GL$502,'DATA CLEANING'!$B21,'RAW DATA'!EE$2:EE$502),"")</f>
        <v/>
      </c>
      <c r="EE21" s="11" t="str">
        <f ca="1">IFERROR(AVERAGEIF('RAW DATA'!$C$2:$GL$502,'DATA CLEANING'!$B21,'RAW DATA'!EF$2:EF$502),"")</f>
        <v/>
      </c>
      <c r="EF21" s="11" t="str">
        <f ca="1">IFERROR(AVERAGEIF('RAW DATA'!$C$2:$GL$502,'DATA CLEANING'!$B21,'RAW DATA'!EG$2:EG$502),"")</f>
        <v/>
      </c>
      <c r="EG21" s="11" t="str">
        <f ca="1">IFERROR(AVERAGEIF('RAW DATA'!$C$2:$GL$502,'DATA CLEANING'!$B21,'RAW DATA'!EH$2:EH$502),"")</f>
        <v/>
      </c>
      <c r="EH21" s="11" t="str">
        <f ca="1">IFERROR(AVERAGEIF('RAW DATA'!$C$2:$GL$502,'DATA CLEANING'!$B21,'RAW DATA'!EI$2:EI$502),"")</f>
        <v/>
      </c>
      <c r="EI21" s="11" t="str">
        <f ca="1">IFERROR(AVERAGEIF('RAW DATA'!$C$2:$GL$502,'DATA CLEANING'!$B21,'RAW DATA'!EJ$2:EJ$502),"")</f>
        <v/>
      </c>
      <c r="EJ21" s="11" t="str">
        <f ca="1">IFERROR(AVERAGEIF('RAW DATA'!$C$2:$GL$502,'DATA CLEANING'!$B21,'RAW DATA'!EK$2:EK$502),"")</f>
        <v/>
      </c>
      <c r="EK21" s="11" t="str">
        <f ca="1">IFERROR(AVERAGEIF('RAW DATA'!$C$2:$GL$502,'DATA CLEANING'!$B21,'RAW DATA'!EL$2:EL$502),"")</f>
        <v/>
      </c>
      <c r="EL21" s="11" t="str">
        <f ca="1">IFERROR(AVERAGEIF('RAW DATA'!$C$2:$GL$502,'DATA CLEANING'!$B21,'RAW DATA'!EM$2:EM$502),"")</f>
        <v/>
      </c>
      <c r="EM21" s="11" t="str">
        <f ca="1">IFERROR(AVERAGEIF('RAW DATA'!$C$2:$GL$502,'DATA CLEANING'!$B21,'RAW DATA'!EN$2:EN$502),"")</f>
        <v/>
      </c>
      <c r="EN21" s="11" t="str">
        <f ca="1">IFERROR(AVERAGEIF('RAW DATA'!$C$2:$GL$502,'DATA CLEANING'!$B21,'RAW DATA'!EO$2:EO$502),"")</f>
        <v/>
      </c>
      <c r="EO21" s="11" t="str">
        <f ca="1">IFERROR(AVERAGEIF('RAW DATA'!$C$2:$GL$502,'DATA CLEANING'!$B21,'RAW DATA'!EP$2:EP$502),"")</f>
        <v/>
      </c>
      <c r="EP21" s="11" t="str">
        <f ca="1">IFERROR(AVERAGEIF('RAW DATA'!$C$2:$GL$502,'DATA CLEANING'!$B21,'RAW DATA'!EQ$2:EQ$502),"")</f>
        <v/>
      </c>
      <c r="EQ21" s="11" t="str">
        <f ca="1">IFERROR(AVERAGEIF('RAW DATA'!$C$2:$GL$502,'DATA CLEANING'!$B21,'RAW DATA'!ER$2:ER$502),"")</f>
        <v/>
      </c>
      <c r="ER21" s="11" t="str">
        <f ca="1">IFERROR(AVERAGEIF('RAW DATA'!$C$2:$GL$502,'DATA CLEANING'!$B21,'RAW DATA'!ES$2:ES$502),"")</f>
        <v/>
      </c>
      <c r="ES21" s="11" t="str">
        <f ca="1">IFERROR(AVERAGEIF('RAW DATA'!$C$2:$GL$502,'DATA CLEANING'!$B21,'RAW DATA'!ET$2:ET$502),"")</f>
        <v/>
      </c>
      <c r="ET21" s="11" t="str">
        <f ca="1">IFERROR(AVERAGEIF('RAW DATA'!$C$2:$GL$502,'DATA CLEANING'!$B21,'RAW DATA'!EU$2:EU$502),"")</f>
        <v/>
      </c>
      <c r="EU21" s="11" t="str">
        <f ca="1">IFERROR(AVERAGEIF('RAW DATA'!$C$2:$GL$502,'DATA CLEANING'!$B21,'RAW DATA'!EV$2:EV$502),"")</f>
        <v/>
      </c>
      <c r="EV21" s="11" t="str">
        <f ca="1">IFERROR(AVERAGEIF('RAW DATA'!$C$2:$GL$502,'DATA CLEANING'!$B21,'RAW DATA'!EW$2:EW$502),"")</f>
        <v/>
      </c>
      <c r="EW21" s="11" t="str">
        <f ca="1">IFERROR(AVERAGEIF('RAW DATA'!$C$2:$GL$502,'DATA CLEANING'!$B21,'RAW DATA'!EX$2:EX$502),"")</f>
        <v/>
      </c>
      <c r="EX21" s="11" t="str">
        <f ca="1">IFERROR(AVERAGEIF('RAW DATA'!$C$2:$GL$502,'DATA CLEANING'!$B21,'RAW DATA'!EY$2:EY$502),"")</f>
        <v/>
      </c>
      <c r="EY21" s="11" t="str">
        <f ca="1">IFERROR(AVERAGEIF('RAW DATA'!$C$2:$GL$502,'DATA CLEANING'!$B21,'RAW DATA'!EZ$2:EZ$502),"")</f>
        <v/>
      </c>
      <c r="EZ21" s="11" t="str">
        <f ca="1">IFERROR(AVERAGEIF('RAW DATA'!$C$2:$GL$502,'DATA CLEANING'!$B21,'RAW DATA'!FA$2:FA$502),"")</f>
        <v/>
      </c>
      <c r="FA21" s="11" t="str">
        <f ca="1">IFERROR(AVERAGEIF('RAW DATA'!$C$2:$GL$502,'DATA CLEANING'!$B21,'RAW DATA'!FB$2:FB$502),"")</f>
        <v/>
      </c>
      <c r="FB21" s="11" t="str">
        <f ca="1">IFERROR(AVERAGEIF('RAW DATA'!$C$2:$GL$502,'DATA CLEANING'!$B21,'RAW DATA'!FC$2:FC$502),"")</f>
        <v/>
      </c>
      <c r="FC21" s="11" t="str">
        <f ca="1">IFERROR(AVERAGEIF('RAW DATA'!$C$2:$GL$502,'DATA CLEANING'!$B21,'RAW DATA'!FD$2:FD$502),"")</f>
        <v/>
      </c>
      <c r="FD21" s="11" t="str">
        <f ca="1">IFERROR(AVERAGEIF('RAW DATA'!$C$2:$GL$502,'DATA CLEANING'!$B21,'RAW DATA'!FE$2:FE$502),"")</f>
        <v/>
      </c>
      <c r="FE21" s="11" t="str">
        <f ca="1">IFERROR(AVERAGEIF('RAW DATA'!$C$2:$GL$502,'DATA CLEANING'!$B21,'RAW DATA'!FF$2:FF$502),"")</f>
        <v/>
      </c>
      <c r="FF21" s="11" t="str">
        <f ca="1">IFERROR(AVERAGEIF('RAW DATA'!$C$2:$GL$502,'DATA CLEANING'!$B21,'RAW DATA'!FG$2:FG$502),"")</f>
        <v/>
      </c>
      <c r="FG21" s="11" t="str">
        <f ca="1">IFERROR(AVERAGEIF('RAW DATA'!$C$2:$GL$502,'DATA CLEANING'!$B21,'RAW DATA'!FH$2:FH$502),"")</f>
        <v/>
      </c>
      <c r="FH21" s="11" t="str">
        <f ca="1">IFERROR(AVERAGEIF('RAW DATA'!$C$2:$GL$502,'DATA CLEANING'!$B21,'RAW DATA'!FI$2:FI$502),"")</f>
        <v/>
      </c>
      <c r="FI21" s="11" t="str">
        <f ca="1">IFERROR(AVERAGEIF('RAW DATA'!$C$2:$GL$502,'DATA CLEANING'!$B21,'RAW DATA'!FJ$2:FJ$502),"")</f>
        <v/>
      </c>
      <c r="FJ21" s="11" t="str">
        <f ca="1">IFERROR(AVERAGEIF('RAW DATA'!$C$2:$GL$502,'DATA CLEANING'!$B21,'RAW DATA'!FK$2:FK$502),"")</f>
        <v/>
      </c>
      <c r="FK21" s="11" t="str">
        <f ca="1">IFERROR(AVERAGEIF('RAW DATA'!$C$2:$GL$502,'DATA CLEANING'!$B21,'RAW DATA'!FL$2:FL$502),"")</f>
        <v/>
      </c>
      <c r="FL21" s="11" t="str">
        <f ca="1">IFERROR(AVERAGEIF('RAW DATA'!$C$2:$GL$502,'DATA CLEANING'!$B21,'RAW DATA'!FM$2:FM$502),"")</f>
        <v/>
      </c>
      <c r="FM21" s="11" t="str">
        <f ca="1">IFERROR(AVERAGEIF('RAW DATA'!$C$2:$GL$502,'DATA CLEANING'!$B21,'RAW DATA'!FN$2:FN$502),"")</f>
        <v/>
      </c>
      <c r="FN21" s="11" t="str">
        <f ca="1">IFERROR(AVERAGEIF('RAW DATA'!$C$2:$GL$502,'DATA CLEANING'!$B21,'RAW DATA'!FO$2:FO$502),"")</f>
        <v/>
      </c>
      <c r="FO21" s="11" t="str">
        <f ca="1">IFERROR(AVERAGEIF('RAW DATA'!$C$2:$GL$502,'DATA CLEANING'!$B21,'RAW DATA'!FP$2:FP$502),"")</f>
        <v/>
      </c>
      <c r="FP21" s="11" t="str">
        <f ca="1">IFERROR(AVERAGEIF('RAW DATA'!$C$2:$GL$502,'DATA CLEANING'!$B21,'RAW DATA'!FQ$2:FQ$502),"")</f>
        <v/>
      </c>
      <c r="FQ21" s="11" t="str">
        <f ca="1">IFERROR(AVERAGEIF('RAW DATA'!$C$2:$GL$502,'DATA CLEANING'!$B21,'RAW DATA'!FR$2:FR$502),"")</f>
        <v/>
      </c>
      <c r="FR21" s="11" t="str">
        <f ca="1">IFERROR(AVERAGEIF('RAW DATA'!$C$2:$GL$502,'DATA CLEANING'!$B21,'RAW DATA'!FS$2:FS$502),"")</f>
        <v/>
      </c>
      <c r="FS21" s="11" t="str">
        <f ca="1">IFERROR(AVERAGEIF('RAW DATA'!$C$2:$GL$502,'DATA CLEANING'!$B21,'RAW DATA'!FT$2:FT$502),"")</f>
        <v/>
      </c>
      <c r="FT21" s="11" t="str">
        <f ca="1">IFERROR(AVERAGEIF('RAW DATA'!$C$2:$GL$502,'DATA CLEANING'!$B21,'RAW DATA'!FU$2:FU$502),"")</f>
        <v/>
      </c>
      <c r="FU21" s="11" t="str">
        <f ca="1">IFERROR(AVERAGEIF('RAW DATA'!$C$2:$GL$502,'DATA CLEANING'!$B21,'RAW DATA'!FV$2:FV$502),"")</f>
        <v/>
      </c>
      <c r="FV21" s="11" t="str">
        <f ca="1">IFERROR(AVERAGEIF('RAW DATA'!$C$2:$GL$502,'DATA CLEANING'!$B21,'RAW DATA'!FW$2:FW$502),"")</f>
        <v/>
      </c>
      <c r="FW21" s="11" t="str">
        <f ca="1">IFERROR(AVERAGEIF('RAW DATA'!$C$2:$GL$502,'DATA CLEANING'!$B21,'RAW DATA'!FX$2:FX$502),"")</f>
        <v/>
      </c>
      <c r="FX21" s="11" t="str">
        <f ca="1">IFERROR(AVERAGEIF('RAW DATA'!$C$2:$GL$502,'DATA CLEANING'!$B21,'RAW DATA'!FY$2:FY$502),"")</f>
        <v/>
      </c>
      <c r="FY21" s="11" t="str">
        <f ca="1">IFERROR(AVERAGEIF('RAW DATA'!$C$2:$GL$502,'DATA CLEANING'!$B21,'RAW DATA'!FZ$2:FZ$502),"")</f>
        <v/>
      </c>
      <c r="FZ21" s="11" t="str">
        <f ca="1">IFERROR(AVERAGEIF('RAW DATA'!$C$2:$GL$502,'DATA CLEANING'!$B21,'RAW DATA'!GA$2:GA$502),"")</f>
        <v/>
      </c>
      <c r="GA21" s="11" t="str">
        <f ca="1">IFERROR(AVERAGEIF('RAW DATA'!$C$2:$GL$502,'DATA CLEANING'!$B21,'RAW DATA'!GB$2:GB$502),"")</f>
        <v/>
      </c>
      <c r="GB21" s="11" t="str">
        <f ca="1">IFERROR(AVERAGEIF('RAW DATA'!$C$2:$GL$502,'DATA CLEANING'!$B21,'RAW DATA'!GC$2:GC$502),"")</f>
        <v/>
      </c>
      <c r="GC21" s="11" t="str">
        <f ca="1">IFERROR(AVERAGEIF('RAW DATA'!$C$2:$GL$502,'DATA CLEANING'!$B21,'RAW DATA'!GD$2:GD$502),"")</f>
        <v/>
      </c>
      <c r="GD21" s="11" t="str">
        <f ca="1">IFERROR(AVERAGEIF('RAW DATA'!$C$2:$GL$502,'DATA CLEANING'!$B21,'RAW DATA'!GE$2:GE$502),"")</f>
        <v/>
      </c>
      <c r="GE21" s="11" t="str">
        <f ca="1">IFERROR(AVERAGEIF('RAW DATA'!$C$2:$GL$502,'DATA CLEANING'!$B21,'RAW DATA'!GF$2:GF$502),"")</f>
        <v/>
      </c>
      <c r="GF21" s="11" t="str">
        <f ca="1">IFERROR(AVERAGEIF('RAW DATA'!$C$2:$GL$502,'DATA CLEANING'!$B21,'RAW DATA'!GG$2:GG$502),"")</f>
        <v/>
      </c>
      <c r="GG21" s="11" t="str">
        <f ca="1">IFERROR(AVERAGEIF('RAW DATA'!$C$2:$GL$502,'DATA CLEANING'!$B21,'RAW DATA'!GH$2:GH$502),"")</f>
        <v/>
      </c>
      <c r="GH21" s="11" t="str">
        <f ca="1">IFERROR(AVERAGEIF('RAW DATA'!$C$2:$GL$502,'DATA CLEANING'!$B21,'RAW DATA'!GI$2:GI$502),"")</f>
        <v/>
      </c>
      <c r="GI21" s="11" t="str">
        <f ca="1">IFERROR(AVERAGEIF('RAW DATA'!$C$2:$GL$502,'DATA CLEANING'!$B21,'RAW DATA'!GJ$2:GJ$502),"")</f>
        <v/>
      </c>
      <c r="GJ21" s="11" t="str">
        <f ca="1">IFERROR(AVERAGEIF('RAW DATA'!$C$2:$GL$502,'DATA CLEANING'!$B21,'RAW DATA'!GK$2:GK$502),"")</f>
        <v/>
      </c>
      <c r="GK21" s="11" t="str">
        <f ca="1">IFERROR(AVERAGEIF('RAW DATA'!$C$2:$GL$502,'DATA CLEANING'!$B21,'RAW DATA'!GL$2:GL$502),"")</f>
        <v/>
      </c>
    </row>
    <row r="22" spans="2:193" x14ac:dyDescent="0.55000000000000004">
      <c r="B22" t="s">
        <v>31</v>
      </c>
      <c r="C22">
        <f ca="1">IFERROR(AVERAGEIF('RAW DATA'!$C$2:$GL$502,'DATA CLEANING'!$B22,'RAW DATA'!D$2:D$502),"")</f>
        <v>117.13150833333334</v>
      </c>
      <c r="D22">
        <f ca="1">IFERROR(AVERAGEIF('RAW DATA'!$C$2:$GL$502,'DATA CLEANING'!$B22,'RAW DATA'!E$2:E$502),"")</f>
        <v>118.75037500000002</v>
      </c>
      <c r="E22">
        <f ca="1">IFERROR(AVERAGEIF('RAW DATA'!$C$2:$GL$502,'DATA CLEANING'!$B22,'RAW DATA'!F$2:F$502),"")</f>
        <v>123.04154166666667</v>
      </c>
      <c r="F22">
        <f ca="1">IFERROR(AVERAGEIF('RAW DATA'!$C$2:$GL$502,'DATA CLEANING'!$B22,'RAW DATA'!G$2:G$502),"")</f>
        <v>127.0506166666667</v>
      </c>
      <c r="G22">
        <f ca="1">IFERROR(AVERAGEIF('RAW DATA'!$C$2:$GL$502,'DATA CLEANING'!$B22,'RAW DATA'!H$2:H$502),"")</f>
        <v>129.38671666666667</v>
      </c>
      <c r="H22">
        <f ca="1">IFERROR(AVERAGEIF('RAW DATA'!$C$2:$GL$502,'DATA CLEANING'!$B22,'RAW DATA'!I$2:I$502),"")</f>
        <v>132.75437500000001</v>
      </c>
      <c r="I22">
        <f ca="1">IFERROR(AVERAGEIF('RAW DATA'!$C$2:$GL$502,'DATA CLEANING'!$B22,'RAW DATA'!J$2:J$502),"")</f>
        <v>137.77558333333334</v>
      </c>
      <c r="J22">
        <f ca="1">IFERROR(AVERAGEIF('RAW DATA'!$C$2:$GL$502,'DATA CLEANING'!$B22,'RAW DATA'!K$2:K$502),"")</f>
        <v>136.08971666666665</v>
      </c>
      <c r="K22">
        <f ca="1">IFERROR(AVERAGEIF('RAW DATA'!$C$2:$GL$502,'DATA CLEANING'!$B22,'RAW DATA'!L$2:L$502),"")</f>
        <v>135.24759999999998</v>
      </c>
      <c r="L22">
        <f ca="1">IFERROR(AVERAGEIF('RAW DATA'!$C$2:$GL$502,'DATA CLEANING'!$B22,'RAW DATA'!M$2:M$502),"")</f>
        <v>136.38155833333334</v>
      </c>
      <c r="M22">
        <f ca="1">IFERROR(AVERAGEIF('RAW DATA'!$C$2:$GL$502,'DATA CLEANING'!$B22,'RAW DATA'!N$2:N$502),"")</f>
        <v>143.72373333333334</v>
      </c>
      <c r="N22">
        <f ca="1">IFERROR(AVERAGEIF('RAW DATA'!$C$2:$GL$502,'DATA CLEANING'!$B22,'RAW DATA'!O$2:O$502),"")</f>
        <v>141.21703333333335</v>
      </c>
      <c r="O22">
        <f ca="1">IFERROR(AVERAGEIF('RAW DATA'!$C$2:$GL$502,'DATA CLEANING'!$B22,'RAW DATA'!P$2:P$502),"")</f>
        <v>141.86111666666665</v>
      </c>
      <c r="P22">
        <f ca="1">IFERROR(AVERAGEIF('RAW DATA'!$C$2:$GL$502,'DATA CLEANING'!$B22,'RAW DATA'!Q$2:Q$502),"")</f>
        <v>153.25021666666666</v>
      </c>
      <c r="Q22">
        <f ca="1">IFERROR(AVERAGEIF('RAW DATA'!$C$2:$GL$502,'DATA CLEANING'!$B22,'RAW DATA'!R$2:R$502),"")</f>
        <v>147.23174999999998</v>
      </c>
      <c r="R22">
        <f ca="1">IFERROR(AVERAGEIF('RAW DATA'!$C$2:$GL$502,'DATA CLEANING'!$B22,'RAW DATA'!S$2:S$502),"")</f>
        <v>152.36973333333333</v>
      </c>
      <c r="S22">
        <f ca="1">IFERROR(AVERAGEIF('RAW DATA'!$C$2:$GL$502,'DATA CLEANING'!$B22,'RAW DATA'!T$2:T$502),"")</f>
        <v>157.76015000000001</v>
      </c>
      <c r="T22">
        <f ca="1">IFERROR(AVERAGEIF('RAW DATA'!$C$2:$GL$502,'DATA CLEANING'!$B22,'RAW DATA'!U$2:U$502),"")</f>
        <v>156.73626666666669</v>
      </c>
      <c r="U22">
        <f ca="1">IFERROR(AVERAGEIF('RAW DATA'!$C$2:$GL$502,'DATA CLEANING'!$B22,'RAW DATA'!V$2:V$502),"")</f>
        <v>165.63200000000003</v>
      </c>
      <c r="V22">
        <f ca="1">IFERROR(AVERAGEIF('RAW DATA'!$C$2:$GL$502,'DATA CLEANING'!$B22,'RAW DATA'!W$2:W$502),"")</f>
        <v>168.19991666666667</v>
      </c>
      <c r="W22">
        <f ca="1">IFERROR(AVERAGEIF('RAW DATA'!$C$2:$GL$502,'DATA CLEANING'!$B22,'RAW DATA'!X$2:X$502),"")</f>
        <v>171.8700666666667</v>
      </c>
      <c r="X22">
        <f ca="1">IFERROR(AVERAGEIF('RAW DATA'!$C$2:$GL$502,'DATA CLEANING'!$B22,'RAW DATA'!Y$2:Y$502),"")</f>
        <v>173.15257499999998</v>
      </c>
      <c r="Y22">
        <f ca="1">IFERROR(AVERAGEIF('RAW DATA'!$C$2:$GL$502,'DATA CLEANING'!$B22,'RAW DATA'!Z$2:Z$502),"")</f>
        <v>177.53900833333333</v>
      </c>
      <c r="Z22">
        <f ca="1">IFERROR(AVERAGEIF('RAW DATA'!$C$2:$GL$502,'DATA CLEANING'!$B22,'RAW DATA'!AA$2:AA$502),"")</f>
        <v>177.92134166666665</v>
      </c>
      <c r="AA22">
        <f ca="1">IFERROR(AVERAGEIF('RAW DATA'!$C$2:$GL$502,'DATA CLEANING'!$B22,'RAW DATA'!AB$2:AB$502),"")</f>
        <v>196.23576666666665</v>
      </c>
      <c r="AB22">
        <f ca="1">IFERROR(AVERAGEIF('RAW DATA'!$C$2:$GL$502,'DATA CLEANING'!$B22,'RAW DATA'!AC$2:AC$502),"")</f>
        <v>194.63298333333333</v>
      </c>
      <c r="AC22">
        <f ca="1">IFERROR(AVERAGEIF('RAW DATA'!$C$2:$GL$502,'DATA CLEANING'!$B22,'RAW DATA'!AD$2:AD$502),"")</f>
        <v>189.22511666666665</v>
      </c>
      <c r="AD22">
        <f ca="1">IFERROR(AVERAGEIF('RAW DATA'!$C$2:$GL$502,'DATA CLEANING'!$B22,'RAW DATA'!AE$2:AE$502),"")</f>
        <v>185.29549166666666</v>
      </c>
      <c r="AE22">
        <f ca="1">IFERROR(AVERAGEIF('RAW DATA'!$C$2:$GL$502,'DATA CLEANING'!$B22,'RAW DATA'!AF$2:AF$502),"")</f>
        <v>189.05212500000002</v>
      </c>
      <c r="AF22">
        <f ca="1">IFERROR(AVERAGEIF('RAW DATA'!$C$2:$GL$502,'DATA CLEANING'!$B22,'RAW DATA'!AG$2:AG$502),"")</f>
        <v>180.89189166666668</v>
      </c>
      <c r="AG22">
        <f ca="1">IFERROR(AVERAGEIF('RAW DATA'!$C$2:$GL$502,'DATA CLEANING'!$B22,'RAW DATA'!AH$2:AH$502),"")</f>
        <v>191.12658333333334</v>
      </c>
      <c r="AH22">
        <f ca="1">IFERROR(AVERAGEIF('RAW DATA'!$C$2:$GL$502,'DATA CLEANING'!$B22,'RAW DATA'!AI$2:AI$502),"")</f>
        <v>188.32294999999999</v>
      </c>
      <c r="AI22">
        <f ca="1">IFERROR(AVERAGEIF('RAW DATA'!$C$2:$GL$502,'DATA CLEANING'!$B22,'RAW DATA'!AJ$2:AJ$502),"")</f>
        <v>197.42554999999996</v>
      </c>
      <c r="AJ22">
        <f ca="1">IFERROR(AVERAGEIF('RAW DATA'!$C$2:$GL$502,'DATA CLEANING'!$B22,'RAW DATA'!AK$2:AK$502),"")</f>
        <v>173.25884166666671</v>
      </c>
      <c r="AK22">
        <f ca="1">IFERROR(AVERAGEIF('RAW DATA'!$C$2:$GL$502,'DATA CLEANING'!$B22,'RAW DATA'!AL$2:AL$502),"")</f>
        <v>176.31781666666669</v>
      </c>
      <c r="AL22">
        <f ca="1">IFERROR(AVERAGEIF('RAW DATA'!$C$2:$GL$502,'DATA CLEANING'!$B22,'RAW DATA'!AM$2:AM$502),"")</f>
        <v>161.10330833333333</v>
      </c>
      <c r="AM22">
        <f ca="1">IFERROR(AVERAGEIF('RAW DATA'!$C$2:$GL$502,'DATA CLEANING'!$B22,'RAW DATA'!AN$2:AN$502),"")</f>
        <v>179.64043333333333</v>
      </c>
      <c r="AN22">
        <f ca="1">IFERROR(AVERAGEIF('RAW DATA'!$C$2:$GL$502,'DATA CLEANING'!$B22,'RAW DATA'!AO$2:AO$502),"")</f>
        <v>192.64335000000003</v>
      </c>
      <c r="AO22">
        <f ca="1">IFERROR(AVERAGEIF('RAW DATA'!$C$2:$GL$502,'DATA CLEANING'!$B22,'RAW DATA'!AP$2:AP$502),"")</f>
        <v>188.22351666666668</v>
      </c>
      <c r="AP22">
        <f ca="1">IFERROR(AVERAGEIF('RAW DATA'!$C$2:$GL$502,'DATA CLEANING'!$B22,'RAW DATA'!AQ$2:AQ$502),"")</f>
        <v>199.55726666666669</v>
      </c>
      <c r="AQ22">
        <f ca="1">IFERROR(AVERAGEIF('RAW DATA'!$C$2:$GL$502,'DATA CLEANING'!$B22,'RAW DATA'!AR$2:AR$502),"")</f>
        <v>190.60097499999998</v>
      </c>
      <c r="AR22">
        <f ca="1">IFERROR(AVERAGEIF('RAW DATA'!$C$2:$GL$502,'DATA CLEANING'!$B22,'RAW DATA'!AS$2:AS$502),"")</f>
        <v>204.25992499999998</v>
      </c>
      <c r="AS22">
        <f ca="1">IFERROR(AVERAGEIF('RAW DATA'!$C$2:$GL$502,'DATA CLEANING'!$B22,'RAW DATA'!AT$2:AT$502),"")</f>
        <v>206.16880833333335</v>
      </c>
      <c r="AT22">
        <f ca="1">IFERROR(AVERAGEIF('RAW DATA'!$C$2:$GL$502,'DATA CLEANING'!$B22,'RAW DATA'!AU$2:AU$502),"")</f>
        <v>212.94257499999995</v>
      </c>
      <c r="AU22">
        <f ca="1">IFERROR(AVERAGEIF('RAW DATA'!$C$2:$GL$502,'DATA CLEANING'!$B22,'RAW DATA'!AV$2:AV$502),"")</f>
        <v>213.32764166666672</v>
      </c>
      <c r="AV22">
        <f ca="1">IFERROR(AVERAGEIF('RAW DATA'!$C$2:$GL$502,'DATA CLEANING'!$B22,'RAW DATA'!AW$2:AW$502),"")</f>
        <v>209.33999166666669</v>
      </c>
      <c r="AW22">
        <f ca="1">IFERROR(AVERAGEIF('RAW DATA'!$C$2:$GL$502,'DATA CLEANING'!$B22,'RAW DATA'!AX$2:AX$502),"")</f>
        <v>219.73501666666664</v>
      </c>
      <c r="AX22">
        <f ca="1">IFERROR(AVERAGEIF('RAW DATA'!$C$2:$GL$502,'DATA CLEANING'!$B22,'RAW DATA'!AY$2:AY$502),"")</f>
        <v>214.73100833333334</v>
      </c>
      <c r="AY22">
        <f ca="1">IFERROR(AVERAGEIF('RAW DATA'!$C$2:$GL$502,'DATA CLEANING'!$B22,'RAW DATA'!AZ$2:AZ$502),"")</f>
        <v>227.82124166666665</v>
      </c>
      <c r="AZ22">
        <f ca="1">IFERROR(AVERAGEIF('RAW DATA'!$C$2:$GL$502,'DATA CLEANING'!$B22,'RAW DATA'!BA$2:BA$502),"")</f>
        <v>203.74211666666667</v>
      </c>
      <c r="BA22">
        <f ca="1">IFERROR(AVERAGEIF('RAW DATA'!$C$2:$GL$502,'DATA CLEANING'!$B22,'RAW DATA'!BB$2:BB$502),"")</f>
        <v>158.375775</v>
      </c>
      <c r="BB22">
        <f ca="1">IFERROR(AVERAGEIF('RAW DATA'!$C$2:$GL$502,'DATA CLEANING'!$B22,'RAW DATA'!BC$2:BC$502),"")</f>
        <v>164.14472499999999</v>
      </c>
      <c r="BC22">
        <f ca="1">IFERROR(AVERAGEIF('RAW DATA'!$C$2:$GL$502,'DATA CLEANING'!$B22,'RAW DATA'!BD$2:BD$502),"")</f>
        <v>173.05989166666666</v>
      </c>
      <c r="BD22">
        <f ca="1">IFERROR(AVERAGEIF('RAW DATA'!$C$2:$GL$502,'DATA CLEANING'!$B22,'RAW DATA'!BE$2:BE$502),"")</f>
        <v>173.54271666666668</v>
      </c>
      <c r="BE22">
        <f ca="1">IFERROR(AVERAGEIF('RAW DATA'!$C$2:$GL$502,'DATA CLEANING'!$B22,'RAW DATA'!BF$2:BF$502),"")</f>
        <v>170.91017500000001</v>
      </c>
      <c r="BF22">
        <f ca="1">IFERROR(AVERAGEIF('RAW DATA'!$C$2:$GL$502,'DATA CLEANING'!$B22,'RAW DATA'!BG$2:BG$502),"")</f>
        <v>178.51730833333332</v>
      </c>
      <c r="BG22">
        <f ca="1">IFERROR(AVERAGEIF('RAW DATA'!$C$2:$GL$502,'DATA CLEANING'!$B22,'RAW DATA'!BH$2:BH$502),"")</f>
        <v>169.42646666666667</v>
      </c>
      <c r="BH22">
        <f ca="1">IFERROR(AVERAGEIF('RAW DATA'!$C$2:$GL$502,'DATA CLEANING'!$B22,'RAW DATA'!BI$2:BI$502),"")</f>
        <v>167.08427500000002</v>
      </c>
      <c r="BI22">
        <f ca="1">IFERROR(AVERAGEIF('RAW DATA'!$C$2:$GL$502,'DATA CLEANING'!$B22,'RAW DATA'!BJ$2:BJ$502),"")</f>
        <v>189.98529166666665</v>
      </c>
      <c r="BJ22">
        <f ca="1">IFERROR(AVERAGEIF('RAW DATA'!$C$2:$GL$502,'DATA CLEANING'!$B22,'RAW DATA'!BK$2:BK$502),"")</f>
        <v>192.67453333333333</v>
      </c>
      <c r="BK22">
        <f ca="1">IFERROR(AVERAGEIF('RAW DATA'!$C$2:$GL$502,'DATA CLEANING'!$B22,'RAW DATA'!BL$2:BL$502),"")</f>
        <v>183.28269166666669</v>
      </c>
      <c r="BL22">
        <f ca="1">IFERROR(AVERAGEIF('RAW DATA'!$C$2:$GL$502,'DATA CLEANING'!$B22,'RAW DATA'!BM$2:BM$502),"")</f>
        <v>192.42054999999996</v>
      </c>
      <c r="BM22">
        <f ca="1">IFERROR(AVERAGEIF('RAW DATA'!$C$2:$GL$502,'DATA CLEANING'!$B22,'RAW DATA'!BN$2:BN$502),"")</f>
        <v>205.13579166666662</v>
      </c>
      <c r="BN22">
        <f ca="1">IFERROR(AVERAGEIF('RAW DATA'!$C$2:$GL$502,'DATA CLEANING'!$B22,'RAW DATA'!BO$2:BO$502),"")</f>
        <v>212.05709166666668</v>
      </c>
      <c r="BO22">
        <f ca="1">IFERROR(AVERAGEIF('RAW DATA'!$C$2:$GL$502,'DATA CLEANING'!$B22,'RAW DATA'!BP$2:BP$502),"")</f>
        <v>216.24417500000001</v>
      </c>
      <c r="BP22">
        <f ca="1">IFERROR(AVERAGEIF('RAW DATA'!$C$2:$GL$502,'DATA CLEANING'!$B22,'RAW DATA'!BQ$2:BQ$502),"")</f>
        <v>218.46373333333335</v>
      </c>
      <c r="BQ22">
        <f ca="1">IFERROR(AVERAGEIF('RAW DATA'!$C$2:$GL$502,'DATA CLEANING'!$B22,'RAW DATA'!BR$2:BR$502),"")</f>
        <v>216.52527500000005</v>
      </c>
      <c r="BR22">
        <f ca="1">IFERROR(AVERAGEIF('RAW DATA'!$C$2:$GL$502,'DATA CLEANING'!$B22,'RAW DATA'!BS$2:BS$502),"")</f>
        <v>211.79887499999998</v>
      </c>
      <c r="BS22">
        <f ca="1">IFERROR(AVERAGEIF('RAW DATA'!$C$2:$GL$502,'DATA CLEANING'!$B22,'RAW DATA'!BT$2:BT$502),"")</f>
        <v>208.83930833333329</v>
      </c>
      <c r="BT22">
        <f ca="1">IFERROR(AVERAGEIF('RAW DATA'!$C$2:$GL$502,'DATA CLEANING'!$B22,'RAW DATA'!BU$2:BU$502),"")</f>
        <v>209.16136666666668</v>
      </c>
      <c r="BU22">
        <f ca="1">IFERROR(AVERAGEIF('RAW DATA'!$C$2:$GL$502,'DATA CLEANING'!$B22,'RAW DATA'!BV$2:BV$502),"")</f>
        <v>199.37638333333334</v>
      </c>
      <c r="BV22">
        <f ca="1">IFERROR(AVERAGEIF('RAW DATA'!$C$2:$GL$502,'DATA CLEANING'!$B22,'RAW DATA'!BW$2:BW$502),"")</f>
        <v>213.59712500000001</v>
      </c>
      <c r="BW22">
        <f ca="1">IFERROR(AVERAGEIF('RAW DATA'!$C$2:$GL$502,'DATA CLEANING'!$B22,'RAW DATA'!BX$2:BX$502),"")</f>
        <v>211.55695833333334</v>
      </c>
      <c r="BX22">
        <f ca="1">IFERROR(AVERAGEIF('RAW DATA'!$C$2:$GL$502,'DATA CLEANING'!$B22,'RAW DATA'!BY$2:BY$502),"")</f>
        <v>231.2159</v>
      </c>
      <c r="BY22">
        <f ca="1">IFERROR(AVERAGEIF('RAW DATA'!$C$2:$GL$502,'DATA CLEANING'!$B22,'RAW DATA'!BZ$2:BZ$502),"")</f>
        <v>229.58421666666666</v>
      </c>
      <c r="BZ22">
        <f ca="1">IFERROR(AVERAGEIF('RAW DATA'!$C$2:$GL$502,'DATA CLEANING'!$B22,'RAW DATA'!CA$2:CA$502),"")</f>
        <v>216.99417499999996</v>
      </c>
      <c r="CA22">
        <f ca="1">IFERROR(AVERAGEIF('RAW DATA'!$C$2:$GL$502,'DATA CLEANING'!$B22,'RAW DATA'!CB$2:CB$502),"")</f>
        <v>218.27663333333336</v>
      </c>
      <c r="CB22">
        <f ca="1">IFERROR(AVERAGEIF('RAW DATA'!$C$2:$GL$502,'DATA CLEANING'!$B22,'RAW DATA'!CC$2:CC$502),"")</f>
        <v>211.55264166666669</v>
      </c>
      <c r="CC22">
        <f ca="1">IFERROR(AVERAGEIF('RAW DATA'!$C$2:$GL$502,'DATA CLEANING'!$B22,'RAW DATA'!CD$2:CD$502),"")</f>
        <v>222.00306666666665</v>
      </c>
      <c r="CD22">
        <f ca="1">IFERROR(AVERAGEIF('RAW DATA'!$C$2:$GL$502,'DATA CLEANING'!$B22,'RAW DATA'!CE$2:CE$502),"")</f>
        <v>222.73453333333336</v>
      </c>
      <c r="CE22">
        <f ca="1">IFERROR(AVERAGEIF('RAW DATA'!$C$2:$GL$502,'DATA CLEANING'!$B22,'RAW DATA'!CF$2:CF$502),"")</f>
        <v>205.970225</v>
      </c>
      <c r="CF22">
        <f ca="1">IFERROR(AVERAGEIF('RAW DATA'!$C$2:$GL$502,'DATA CLEANING'!$B22,'RAW DATA'!CG$2:CG$502),"")</f>
        <v>239.21214166666672</v>
      </c>
      <c r="CG22">
        <f ca="1">IFERROR(AVERAGEIF('RAW DATA'!$C$2:$GL$502,'DATA CLEANING'!$B22,'RAW DATA'!CH$2:CH$502),"")</f>
        <v>247.37890000000004</v>
      </c>
      <c r="CH22">
        <f ca="1">IFERROR(AVERAGEIF('RAW DATA'!$C$2:$GL$502,'DATA CLEANING'!$B22,'RAW DATA'!CI$2:CI$502),"")</f>
        <v>244.76994166666668</v>
      </c>
      <c r="CI22">
        <f ca="1">IFERROR(AVERAGEIF('RAW DATA'!$C$2:$GL$502,'DATA CLEANING'!$B22,'RAW DATA'!CJ$2:CJ$502),"")</f>
        <v>248.24837272727274</v>
      </c>
      <c r="CJ22">
        <f ca="1">IFERROR(AVERAGEIF('RAW DATA'!$C$2:$GL$502,'DATA CLEANING'!$B22,'RAW DATA'!CK$2:CK$502),"")</f>
        <v>251.65957272727272</v>
      </c>
      <c r="CK22">
        <f ca="1">IFERROR(AVERAGEIF('RAW DATA'!$C$2:$GL$502,'DATA CLEANING'!$B22,'RAW DATA'!CL$2:CL$502),"")</f>
        <v>253.83916363636365</v>
      </c>
      <c r="CL22">
        <f ca="1">IFERROR(AVERAGEIF('RAW DATA'!$C$2:$GL$502,'DATA CLEANING'!$B22,'RAW DATA'!CM$2:CM$502),"")</f>
        <v>252.53102727272724</v>
      </c>
      <c r="CM22">
        <f ca="1">IFERROR(AVERAGEIF('RAW DATA'!$C$2:$GL$502,'DATA CLEANING'!$B22,'RAW DATA'!CN$2:CN$502),"")</f>
        <v>244.9241636363636</v>
      </c>
      <c r="CN22">
        <f ca="1">IFERROR(AVERAGEIF('RAW DATA'!$C$2:$GL$502,'DATA CLEANING'!$B22,'RAW DATA'!CO$2:CO$502),"")</f>
        <v>264.98925454545451</v>
      </c>
      <c r="CO22">
        <f ca="1">IFERROR(AVERAGEIF('RAW DATA'!$C$2:$GL$502,'DATA CLEANING'!$B22,'RAW DATA'!CP$2:CP$502),"")</f>
        <v>266.31996363636358</v>
      </c>
      <c r="CP22">
        <f ca="1">IFERROR(AVERAGEIF('RAW DATA'!$C$2:$GL$502,'DATA CLEANING'!$B22,'RAW DATA'!CQ$2:CQ$502),"")</f>
        <v>265.99334545454542</v>
      </c>
      <c r="CQ22">
        <f ca="1">IFERROR(AVERAGEIF('RAW DATA'!$C$2:$GL$502,'DATA CLEANING'!$B22,'RAW DATA'!CR$2:CR$502),"")</f>
        <v>249.86068181818183</v>
      </c>
      <c r="CR22">
        <f ca="1">IFERROR(AVERAGEIF('RAW DATA'!$C$2:$GL$502,'DATA CLEANING'!$B22,'RAW DATA'!CS$2:CS$502),"")</f>
        <v>259.1782818181818</v>
      </c>
      <c r="CS22">
        <f ca="1">IFERROR(AVERAGEIF('RAW DATA'!$C$2:$GL$502,'DATA CLEANING'!$B22,'RAW DATA'!CT$2:CT$502),"")</f>
        <v>280.7528636363636</v>
      </c>
      <c r="CT22">
        <f ca="1">IFERROR(AVERAGEIF('RAW DATA'!$C$2:$GL$502,'DATA CLEANING'!$B22,'RAW DATA'!CU$2:CU$502),"")</f>
        <v>294.38960909090906</v>
      </c>
      <c r="CU22">
        <f ca="1">IFERROR(AVERAGEIF('RAW DATA'!$C$2:$GL$502,'DATA CLEANING'!$B22,'RAW DATA'!CV$2:CV$502),"")</f>
        <v>293.89189090909099</v>
      </c>
      <c r="CV22">
        <f ca="1">IFERROR(AVERAGEIF('RAW DATA'!$C$2:$GL$502,'DATA CLEANING'!$B22,'RAW DATA'!CW$2:CW$502),"")</f>
        <v>313.73917272727272</v>
      </c>
      <c r="CW22">
        <f ca="1">IFERROR(AVERAGEIF('RAW DATA'!$C$2:$GL$502,'DATA CLEANING'!$B22,'RAW DATA'!CX$2:CX$502),"")</f>
        <v>325.61366363636358</v>
      </c>
      <c r="CX22">
        <f ca="1">IFERROR(AVERAGEIF('RAW DATA'!$C$2:$GL$502,'DATA CLEANING'!$B22,'RAW DATA'!CY$2:CY$502),"")</f>
        <v>326.56650909090905</v>
      </c>
      <c r="CY22">
        <f ca="1">IFERROR(AVERAGEIF('RAW DATA'!$C$2:$GL$502,'DATA CLEANING'!$B22,'RAW DATA'!CZ$2:CZ$502),"")</f>
        <v>331.88275454545459</v>
      </c>
      <c r="CZ22">
        <f ca="1">IFERROR(AVERAGEIF('RAW DATA'!$C$2:$GL$502,'DATA CLEANING'!$B22,'RAW DATA'!DA$2:DA$502),"")</f>
        <v>322.60984545454545</v>
      </c>
      <c r="DA22">
        <f ca="1">IFERROR(AVERAGEIF('RAW DATA'!$C$2:$GL$502,'DATA CLEANING'!$B22,'RAW DATA'!DB$2:DB$502),"")</f>
        <v>345.24095454545454</v>
      </c>
      <c r="DB22">
        <f ca="1">IFERROR(AVERAGEIF('RAW DATA'!$C$2:$GL$502,'DATA CLEANING'!$B22,'RAW DATA'!DC$2:DC$502),"")</f>
        <v>363.5096272727273</v>
      </c>
      <c r="DC22">
        <f ca="1">IFERROR(AVERAGEIF('RAW DATA'!$C$2:$GL$502,'DATA CLEANING'!$B22,'RAW DATA'!DD$2:DD$502),"")</f>
        <v>371.01147272727275</v>
      </c>
      <c r="DD22">
        <f ca="1">IFERROR(AVERAGEIF('RAW DATA'!$C$2:$GL$502,'DATA CLEANING'!$B22,'RAW DATA'!DE$2:DE$502),"")</f>
        <v>352.69636363636363</v>
      </c>
      <c r="DE22">
        <f ca="1">IFERROR(AVERAGEIF('RAW DATA'!$C$2:$GL$502,'DATA CLEANING'!$B22,'RAW DATA'!DF$2:DF$502),"")</f>
        <v>369.48727272727274</v>
      </c>
      <c r="DF22">
        <f ca="1">IFERROR(AVERAGEIF('RAW DATA'!$C$2:$GL$502,'DATA CLEANING'!$B22,'RAW DATA'!DG$2:DG$502),"")</f>
        <v>355.87818181818182</v>
      </c>
      <c r="DG22" t="str">
        <f ca="1">IFERROR(AVERAGEIF('RAW DATA'!$C$2:$GL$502,'DATA CLEANING'!$B22,'RAW DATA'!DH$2:DH$502),"")</f>
        <v/>
      </c>
      <c r="DH22" t="str">
        <f ca="1">IFERROR(AVERAGEIF('RAW DATA'!$C$2:$GL$502,'DATA CLEANING'!$B22,'RAW DATA'!DI$2:DI$502),"")</f>
        <v/>
      </c>
      <c r="DI22" t="str">
        <f ca="1">IFERROR(AVERAGEIF('RAW DATA'!$C$2:$GL$502,'DATA CLEANING'!$B22,'RAW DATA'!DJ$2:DJ$502),"")</f>
        <v/>
      </c>
      <c r="DJ22" t="str">
        <f ca="1">IFERROR(AVERAGEIF('RAW DATA'!$C$2:$GL$502,'DATA CLEANING'!$B22,'RAW DATA'!DK$2:DK$502),"")</f>
        <v/>
      </c>
      <c r="DK22" t="str">
        <f ca="1">IFERROR(AVERAGEIF('RAW DATA'!$C$2:$GL$502,'DATA CLEANING'!$B22,'RAW DATA'!DL$2:DL$502),"")</f>
        <v/>
      </c>
      <c r="DL22" t="str">
        <f ca="1">IFERROR(AVERAGEIF('RAW DATA'!$C$2:$GL$502,'DATA CLEANING'!$B22,'RAW DATA'!DM$2:DM$502),"")</f>
        <v/>
      </c>
      <c r="DM22" t="str">
        <f ca="1">IFERROR(AVERAGEIF('RAW DATA'!$C$2:$GL$502,'DATA CLEANING'!$B22,'RAW DATA'!DN$2:DN$502),"")</f>
        <v/>
      </c>
      <c r="DN22" t="str">
        <f ca="1">IFERROR(AVERAGEIF('RAW DATA'!$C$2:$GL$502,'DATA CLEANING'!$B22,'RAW DATA'!DO$2:DO$502),"")</f>
        <v/>
      </c>
      <c r="DO22" t="str">
        <f ca="1">IFERROR(AVERAGEIF('RAW DATA'!$C$2:$GL$502,'DATA CLEANING'!$B22,'RAW DATA'!DP$2:DP$502),"")</f>
        <v/>
      </c>
      <c r="DP22" t="str">
        <f ca="1">IFERROR(AVERAGEIF('RAW DATA'!$C$2:$GL$502,'DATA CLEANING'!$B22,'RAW DATA'!DQ$2:DQ$502),"")</f>
        <v/>
      </c>
      <c r="DQ22" t="str">
        <f ca="1">IFERROR(AVERAGEIF('RAW DATA'!$C$2:$GL$502,'DATA CLEANING'!$B22,'RAW DATA'!DR$2:DR$502),"")</f>
        <v/>
      </c>
      <c r="DR22" t="str">
        <f ca="1">IFERROR(AVERAGEIF('RAW DATA'!$C$2:$GL$502,'DATA CLEANING'!$B22,'RAW DATA'!DS$2:DS$502),"")</f>
        <v/>
      </c>
      <c r="DS22" t="str">
        <f ca="1">IFERROR(AVERAGEIF('RAW DATA'!$C$2:$GL$502,'DATA CLEANING'!$B22,'RAW DATA'!DT$2:DT$502),"")</f>
        <v/>
      </c>
      <c r="DT22" t="str">
        <f ca="1">IFERROR(AVERAGEIF('RAW DATA'!$C$2:$GL$502,'DATA CLEANING'!$B22,'RAW DATA'!DU$2:DU$502),"")</f>
        <v/>
      </c>
      <c r="DU22" t="str">
        <f ca="1">IFERROR(AVERAGEIF('RAW DATA'!$C$2:$GL$502,'DATA CLEANING'!$B22,'RAW DATA'!DV$2:DV$502),"")</f>
        <v/>
      </c>
      <c r="DV22" t="str">
        <f ca="1">IFERROR(AVERAGEIF('RAW DATA'!$C$2:$GL$502,'DATA CLEANING'!$B22,'RAW DATA'!DW$2:DW$502),"")</f>
        <v/>
      </c>
      <c r="DW22" t="str">
        <f ca="1">IFERROR(AVERAGEIF('RAW DATA'!$C$2:$GL$502,'DATA CLEANING'!$B22,'RAW DATA'!DX$2:DX$502),"")</f>
        <v/>
      </c>
      <c r="DX22" s="11" t="str">
        <f ca="1">IFERROR(AVERAGEIF('RAW DATA'!$C$2:$GL$502,'DATA CLEANING'!$B22,'RAW DATA'!DY$2:DY$502),"")</f>
        <v/>
      </c>
      <c r="DY22" s="11" t="str">
        <f ca="1">IFERROR(AVERAGEIF('RAW DATA'!$C$2:$GL$502,'DATA CLEANING'!$B22,'RAW DATA'!DZ$2:DZ$502),"")</f>
        <v/>
      </c>
      <c r="DZ22" s="11" t="str">
        <f ca="1">IFERROR(AVERAGEIF('RAW DATA'!$C$2:$GL$502,'DATA CLEANING'!$B22,'RAW DATA'!EA$2:EA$502),"")</f>
        <v/>
      </c>
      <c r="EA22" s="11" t="str">
        <f ca="1">IFERROR(AVERAGEIF('RAW DATA'!$C$2:$GL$502,'DATA CLEANING'!$B22,'RAW DATA'!EB$2:EB$502),"")</f>
        <v/>
      </c>
      <c r="EB22" s="11" t="str">
        <f ca="1">IFERROR(AVERAGEIF('RAW DATA'!$C$2:$GL$502,'DATA CLEANING'!$B22,'RAW DATA'!EC$2:EC$502),"")</f>
        <v/>
      </c>
      <c r="EC22" s="11" t="str">
        <f ca="1">IFERROR(AVERAGEIF('RAW DATA'!$C$2:$GL$502,'DATA CLEANING'!$B22,'RAW DATA'!ED$2:ED$502),"")</f>
        <v/>
      </c>
      <c r="ED22" s="11" t="str">
        <f ca="1">IFERROR(AVERAGEIF('RAW DATA'!$C$2:$GL$502,'DATA CLEANING'!$B22,'RAW DATA'!EE$2:EE$502),"")</f>
        <v/>
      </c>
      <c r="EE22" s="11" t="str">
        <f ca="1">IFERROR(AVERAGEIF('RAW DATA'!$C$2:$GL$502,'DATA CLEANING'!$B22,'RAW DATA'!EF$2:EF$502),"")</f>
        <v/>
      </c>
      <c r="EF22" s="11" t="str">
        <f ca="1">IFERROR(AVERAGEIF('RAW DATA'!$C$2:$GL$502,'DATA CLEANING'!$B22,'RAW DATA'!EG$2:EG$502),"")</f>
        <v/>
      </c>
      <c r="EG22" s="11" t="str">
        <f ca="1">IFERROR(AVERAGEIF('RAW DATA'!$C$2:$GL$502,'DATA CLEANING'!$B22,'RAW DATA'!EH$2:EH$502),"")</f>
        <v/>
      </c>
      <c r="EH22" s="11" t="str">
        <f ca="1">IFERROR(AVERAGEIF('RAW DATA'!$C$2:$GL$502,'DATA CLEANING'!$B22,'RAW DATA'!EI$2:EI$502),"")</f>
        <v/>
      </c>
      <c r="EI22" s="11" t="str">
        <f ca="1">IFERROR(AVERAGEIF('RAW DATA'!$C$2:$GL$502,'DATA CLEANING'!$B22,'RAW DATA'!EJ$2:EJ$502),"")</f>
        <v/>
      </c>
      <c r="EJ22" s="11" t="str">
        <f ca="1">IFERROR(AVERAGEIF('RAW DATA'!$C$2:$GL$502,'DATA CLEANING'!$B22,'RAW DATA'!EK$2:EK$502),"")</f>
        <v/>
      </c>
      <c r="EK22" s="11" t="str">
        <f ca="1">IFERROR(AVERAGEIF('RAW DATA'!$C$2:$GL$502,'DATA CLEANING'!$B22,'RAW DATA'!EL$2:EL$502),"")</f>
        <v/>
      </c>
      <c r="EL22" s="11" t="str">
        <f ca="1">IFERROR(AVERAGEIF('RAW DATA'!$C$2:$GL$502,'DATA CLEANING'!$B22,'RAW DATA'!EM$2:EM$502),"")</f>
        <v/>
      </c>
      <c r="EM22" s="11" t="str">
        <f ca="1">IFERROR(AVERAGEIF('RAW DATA'!$C$2:$GL$502,'DATA CLEANING'!$B22,'RAW DATA'!EN$2:EN$502),"")</f>
        <v/>
      </c>
      <c r="EN22" s="11" t="str">
        <f ca="1">IFERROR(AVERAGEIF('RAW DATA'!$C$2:$GL$502,'DATA CLEANING'!$B22,'RAW DATA'!EO$2:EO$502),"")</f>
        <v/>
      </c>
      <c r="EO22" s="11" t="str">
        <f ca="1">IFERROR(AVERAGEIF('RAW DATA'!$C$2:$GL$502,'DATA CLEANING'!$B22,'RAW DATA'!EP$2:EP$502),"")</f>
        <v/>
      </c>
      <c r="EP22" s="11" t="str">
        <f ca="1">IFERROR(AVERAGEIF('RAW DATA'!$C$2:$GL$502,'DATA CLEANING'!$B22,'RAW DATA'!EQ$2:EQ$502),"")</f>
        <v/>
      </c>
      <c r="EQ22" s="11" t="str">
        <f ca="1">IFERROR(AVERAGEIF('RAW DATA'!$C$2:$GL$502,'DATA CLEANING'!$B22,'RAW DATA'!ER$2:ER$502),"")</f>
        <v/>
      </c>
      <c r="ER22" s="11" t="str">
        <f ca="1">IFERROR(AVERAGEIF('RAW DATA'!$C$2:$GL$502,'DATA CLEANING'!$B22,'RAW DATA'!ES$2:ES$502),"")</f>
        <v/>
      </c>
      <c r="ES22" s="11" t="str">
        <f ca="1">IFERROR(AVERAGEIF('RAW DATA'!$C$2:$GL$502,'DATA CLEANING'!$B22,'RAW DATA'!ET$2:ET$502),"")</f>
        <v/>
      </c>
      <c r="ET22" s="11" t="str">
        <f ca="1">IFERROR(AVERAGEIF('RAW DATA'!$C$2:$GL$502,'DATA CLEANING'!$B22,'RAW DATA'!EU$2:EU$502),"")</f>
        <v/>
      </c>
      <c r="EU22" s="11" t="str">
        <f ca="1">IFERROR(AVERAGEIF('RAW DATA'!$C$2:$GL$502,'DATA CLEANING'!$B22,'RAW DATA'!EV$2:EV$502),"")</f>
        <v/>
      </c>
      <c r="EV22" s="11" t="str">
        <f ca="1">IFERROR(AVERAGEIF('RAW DATA'!$C$2:$GL$502,'DATA CLEANING'!$B22,'RAW DATA'!EW$2:EW$502),"")</f>
        <v/>
      </c>
      <c r="EW22" s="11" t="str">
        <f ca="1">IFERROR(AVERAGEIF('RAW DATA'!$C$2:$GL$502,'DATA CLEANING'!$B22,'RAW DATA'!EX$2:EX$502),"")</f>
        <v/>
      </c>
      <c r="EX22" s="11" t="str">
        <f ca="1">IFERROR(AVERAGEIF('RAW DATA'!$C$2:$GL$502,'DATA CLEANING'!$B22,'RAW DATA'!EY$2:EY$502),"")</f>
        <v/>
      </c>
      <c r="EY22" s="11" t="str">
        <f ca="1">IFERROR(AVERAGEIF('RAW DATA'!$C$2:$GL$502,'DATA CLEANING'!$B22,'RAW DATA'!EZ$2:EZ$502),"")</f>
        <v/>
      </c>
      <c r="EZ22" s="11" t="str">
        <f ca="1">IFERROR(AVERAGEIF('RAW DATA'!$C$2:$GL$502,'DATA CLEANING'!$B22,'RAW DATA'!FA$2:FA$502),"")</f>
        <v/>
      </c>
      <c r="FA22" s="11" t="str">
        <f ca="1">IFERROR(AVERAGEIF('RAW DATA'!$C$2:$GL$502,'DATA CLEANING'!$B22,'RAW DATA'!FB$2:FB$502),"")</f>
        <v/>
      </c>
      <c r="FB22" s="11" t="str">
        <f ca="1">IFERROR(AVERAGEIF('RAW DATA'!$C$2:$GL$502,'DATA CLEANING'!$B22,'RAW DATA'!FC$2:FC$502),"")</f>
        <v/>
      </c>
      <c r="FC22" s="11" t="str">
        <f ca="1">IFERROR(AVERAGEIF('RAW DATA'!$C$2:$GL$502,'DATA CLEANING'!$B22,'RAW DATA'!FD$2:FD$502),"")</f>
        <v/>
      </c>
      <c r="FD22" s="11" t="str">
        <f ca="1">IFERROR(AVERAGEIF('RAW DATA'!$C$2:$GL$502,'DATA CLEANING'!$B22,'RAW DATA'!FE$2:FE$502),"")</f>
        <v/>
      </c>
      <c r="FE22" s="11" t="str">
        <f ca="1">IFERROR(AVERAGEIF('RAW DATA'!$C$2:$GL$502,'DATA CLEANING'!$B22,'RAW DATA'!FF$2:FF$502),"")</f>
        <v/>
      </c>
      <c r="FF22" s="11" t="str">
        <f ca="1">IFERROR(AVERAGEIF('RAW DATA'!$C$2:$GL$502,'DATA CLEANING'!$B22,'RAW DATA'!FG$2:FG$502),"")</f>
        <v/>
      </c>
      <c r="FG22" s="11" t="str">
        <f ca="1">IFERROR(AVERAGEIF('RAW DATA'!$C$2:$GL$502,'DATA CLEANING'!$B22,'RAW DATA'!FH$2:FH$502),"")</f>
        <v/>
      </c>
      <c r="FH22" s="11" t="str">
        <f ca="1">IFERROR(AVERAGEIF('RAW DATA'!$C$2:$GL$502,'DATA CLEANING'!$B22,'RAW DATA'!FI$2:FI$502),"")</f>
        <v/>
      </c>
      <c r="FI22" s="11" t="str">
        <f ca="1">IFERROR(AVERAGEIF('RAW DATA'!$C$2:$GL$502,'DATA CLEANING'!$B22,'RAW DATA'!FJ$2:FJ$502),"")</f>
        <v/>
      </c>
      <c r="FJ22" s="11" t="str">
        <f ca="1">IFERROR(AVERAGEIF('RAW DATA'!$C$2:$GL$502,'DATA CLEANING'!$B22,'RAW DATA'!FK$2:FK$502),"")</f>
        <v/>
      </c>
      <c r="FK22" s="11" t="str">
        <f ca="1">IFERROR(AVERAGEIF('RAW DATA'!$C$2:$GL$502,'DATA CLEANING'!$B22,'RAW DATA'!FL$2:FL$502),"")</f>
        <v/>
      </c>
      <c r="FL22" s="11" t="str">
        <f ca="1">IFERROR(AVERAGEIF('RAW DATA'!$C$2:$GL$502,'DATA CLEANING'!$B22,'RAW DATA'!FM$2:FM$502),"")</f>
        <v/>
      </c>
      <c r="FM22" s="11" t="str">
        <f ca="1">IFERROR(AVERAGEIF('RAW DATA'!$C$2:$GL$502,'DATA CLEANING'!$B22,'RAW DATA'!FN$2:FN$502),"")</f>
        <v/>
      </c>
      <c r="FN22" s="11" t="str">
        <f ca="1">IFERROR(AVERAGEIF('RAW DATA'!$C$2:$GL$502,'DATA CLEANING'!$B22,'RAW DATA'!FO$2:FO$502),"")</f>
        <v/>
      </c>
      <c r="FO22" s="11" t="str">
        <f ca="1">IFERROR(AVERAGEIF('RAW DATA'!$C$2:$GL$502,'DATA CLEANING'!$B22,'RAW DATA'!FP$2:FP$502),"")</f>
        <v/>
      </c>
      <c r="FP22" s="11" t="str">
        <f ca="1">IFERROR(AVERAGEIF('RAW DATA'!$C$2:$GL$502,'DATA CLEANING'!$B22,'RAW DATA'!FQ$2:FQ$502),"")</f>
        <v/>
      </c>
      <c r="FQ22" s="11" t="str">
        <f ca="1">IFERROR(AVERAGEIF('RAW DATA'!$C$2:$GL$502,'DATA CLEANING'!$B22,'RAW DATA'!FR$2:FR$502),"")</f>
        <v/>
      </c>
      <c r="FR22" s="11" t="str">
        <f ca="1">IFERROR(AVERAGEIF('RAW DATA'!$C$2:$GL$502,'DATA CLEANING'!$B22,'RAW DATA'!FS$2:FS$502),"")</f>
        <v/>
      </c>
      <c r="FS22" s="11" t="str">
        <f ca="1">IFERROR(AVERAGEIF('RAW DATA'!$C$2:$GL$502,'DATA CLEANING'!$B22,'RAW DATA'!FT$2:FT$502),"")</f>
        <v/>
      </c>
      <c r="FT22" s="11" t="str">
        <f ca="1">IFERROR(AVERAGEIF('RAW DATA'!$C$2:$GL$502,'DATA CLEANING'!$B22,'RAW DATA'!FU$2:FU$502),"")</f>
        <v/>
      </c>
      <c r="FU22" s="11" t="str">
        <f ca="1">IFERROR(AVERAGEIF('RAW DATA'!$C$2:$GL$502,'DATA CLEANING'!$B22,'RAW DATA'!FV$2:FV$502),"")</f>
        <v/>
      </c>
      <c r="FV22" s="11" t="str">
        <f ca="1">IFERROR(AVERAGEIF('RAW DATA'!$C$2:$GL$502,'DATA CLEANING'!$B22,'RAW DATA'!FW$2:FW$502),"")</f>
        <v/>
      </c>
      <c r="FW22" s="11" t="str">
        <f ca="1">IFERROR(AVERAGEIF('RAW DATA'!$C$2:$GL$502,'DATA CLEANING'!$B22,'RAW DATA'!FX$2:FX$502),"")</f>
        <v/>
      </c>
      <c r="FX22" s="11" t="str">
        <f ca="1">IFERROR(AVERAGEIF('RAW DATA'!$C$2:$GL$502,'DATA CLEANING'!$B22,'RAW DATA'!FY$2:FY$502),"")</f>
        <v/>
      </c>
      <c r="FY22" s="11" t="str">
        <f ca="1">IFERROR(AVERAGEIF('RAW DATA'!$C$2:$GL$502,'DATA CLEANING'!$B22,'RAW DATA'!FZ$2:FZ$502),"")</f>
        <v/>
      </c>
      <c r="FZ22" s="11" t="str">
        <f ca="1">IFERROR(AVERAGEIF('RAW DATA'!$C$2:$GL$502,'DATA CLEANING'!$B22,'RAW DATA'!GA$2:GA$502),"")</f>
        <v/>
      </c>
      <c r="GA22" s="11" t="str">
        <f ca="1">IFERROR(AVERAGEIF('RAW DATA'!$C$2:$GL$502,'DATA CLEANING'!$B22,'RAW DATA'!GB$2:GB$502),"")</f>
        <v/>
      </c>
      <c r="GB22" s="11" t="str">
        <f ca="1">IFERROR(AVERAGEIF('RAW DATA'!$C$2:$GL$502,'DATA CLEANING'!$B22,'RAW DATA'!GC$2:GC$502),"")</f>
        <v/>
      </c>
      <c r="GC22" s="11" t="str">
        <f ca="1">IFERROR(AVERAGEIF('RAW DATA'!$C$2:$GL$502,'DATA CLEANING'!$B22,'RAW DATA'!GD$2:GD$502),"")</f>
        <v/>
      </c>
      <c r="GD22" s="11" t="str">
        <f ca="1">IFERROR(AVERAGEIF('RAW DATA'!$C$2:$GL$502,'DATA CLEANING'!$B22,'RAW DATA'!GE$2:GE$502),"")</f>
        <v/>
      </c>
      <c r="GE22" s="11" t="str">
        <f ca="1">IFERROR(AVERAGEIF('RAW DATA'!$C$2:$GL$502,'DATA CLEANING'!$B22,'RAW DATA'!GF$2:GF$502),"")</f>
        <v/>
      </c>
      <c r="GF22" s="11" t="str">
        <f ca="1">IFERROR(AVERAGEIF('RAW DATA'!$C$2:$GL$502,'DATA CLEANING'!$B22,'RAW DATA'!GG$2:GG$502),"")</f>
        <v/>
      </c>
      <c r="GG22" s="11" t="str">
        <f ca="1">IFERROR(AVERAGEIF('RAW DATA'!$C$2:$GL$502,'DATA CLEANING'!$B22,'RAW DATA'!GH$2:GH$502),"")</f>
        <v/>
      </c>
      <c r="GH22" s="11" t="str">
        <f ca="1">IFERROR(AVERAGEIF('RAW DATA'!$C$2:$GL$502,'DATA CLEANING'!$B22,'RAW DATA'!GI$2:GI$502),"")</f>
        <v/>
      </c>
      <c r="GI22" s="11" t="str">
        <f ca="1">IFERROR(AVERAGEIF('RAW DATA'!$C$2:$GL$502,'DATA CLEANING'!$B22,'RAW DATA'!GJ$2:GJ$502),"")</f>
        <v/>
      </c>
      <c r="GJ22" s="11" t="str">
        <f ca="1">IFERROR(AVERAGEIF('RAW DATA'!$C$2:$GL$502,'DATA CLEANING'!$B22,'RAW DATA'!GK$2:GK$502),"")</f>
        <v/>
      </c>
      <c r="GK22" s="11" t="str">
        <f ca="1">IFERROR(AVERAGEIF('RAW DATA'!$C$2:$GL$502,'DATA CLEANING'!$B22,'RAW DATA'!GL$2:GL$502),"")</f>
        <v/>
      </c>
    </row>
    <row r="23" spans="2:193" x14ac:dyDescent="0.55000000000000004">
      <c r="B23" t="s">
        <v>32</v>
      </c>
      <c r="C23">
        <f ca="1">IFERROR(AVERAGEIF('RAW DATA'!$C$2:$GL$502,'DATA CLEANING'!$B23,'RAW DATA'!D$2:D$502),"")</f>
        <v>61.076596296296287</v>
      </c>
      <c r="D23">
        <f ca="1">IFERROR(AVERAGEIF('RAW DATA'!$C$2:$GL$502,'DATA CLEANING'!$B23,'RAW DATA'!E$2:E$502),"")</f>
        <v>64.017603703703699</v>
      </c>
      <c r="E23">
        <f ca="1">IFERROR(AVERAGEIF('RAW DATA'!$C$2:$GL$502,'DATA CLEANING'!$B23,'RAW DATA'!F$2:F$502),"")</f>
        <v>69.340418518518518</v>
      </c>
      <c r="F23">
        <f ca="1">IFERROR(AVERAGEIF('RAW DATA'!$C$2:$GL$502,'DATA CLEANING'!$B23,'RAW DATA'!G$2:G$502),"")</f>
        <v>70.905559259259249</v>
      </c>
      <c r="G23">
        <f ca="1">IFERROR(AVERAGEIF('RAW DATA'!$C$2:$GL$502,'DATA CLEANING'!$B23,'RAW DATA'!H$2:H$502),"")</f>
        <v>71.611781481481501</v>
      </c>
      <c r="H23">
        <f ca="1">IFERROR(AVERAGEIF('RAW DATA'!$C$2:$GL$502,'DATA CLEANING'!$B23,'RAW DATA'!I$2:I$502),"")</f>
        <v>70.625737037037041</v>
      </c>
      <c r="I23">
        <f ca="1">IFERROR(AVERAGEIF('RAW DATA'!$C$2:$GL$502,'DATA CLEANING'!$B23,'RAW DATA'!J$2:J$502),"")</f>
        <v>72.736207407407406</v>
      </c>
      <c r="J23">
        <f ca="1">IFERROR(AVERAGEIF('RAW DATA'!$C$2:$GL$502,'DATA CLEANING'!$B23,'RAW DATA'!K$2:K$502),"")</f>
        <v>74.985562962962945</v>
      </c>
      <c r="K23">
        <f ca="1">IFERROR(AVERAGEIF('RAW DATA'!$C$2:$GL$502,'DATA CLEANING'!$B23,'RAW DATA'!L$2:L$502),"")</f>
        <v>76.08539629629631</v>
      </c>
      <c r="L23">
        <f ca="1">IFERROR(AVERAGEIF('RAW DATA'!$C$2:$GL$502,'DATA CLEANING'!$B23,'RAW DATA'!M$2:M$502),"")</f>
        <v>73.154462962962938</v>
      </c>
      <c r="M23">
        <f ca="1">IFERROR(AVERAGEIF('RAW DATA'!$C$2:$GL$502,'DATA CLEANING'!$B23,'RAW DATA'!N$2:N$502),"")</f>
        <v>79.421696296296304</v>
      </c>
      <c r="N23">
        <f ca="1">IFERROR(AVERAGEIF('RAW DATA'!$C$2:$GL$502,'DATA CLEANING'!$B23,'RAW DATA'!O$2:O$502),"")</f>
        <v>79.491729629629631</v>
      </c>
      <c r="O23">
        <f ca="1">IFERROR(AVERAGEIF('RAW DATA'!$C$2:$GL$502,'DATA CLEANING'!$B23,'RAW DATA'!P$2:P$502),"")</f>
        <v>83.716433333333342</v>
      </c>
      <c r="P23">
        <f ca="1">IFERROR(AVERAGEIF('RAW DATA'!$C$2:$GL$502,'DATA CLEANING'!$B23,'RAW DATA'!Q$2:Q$502),"")</f>
        <v>84.160925925925937</v>
      </c>
      <c r="Q23">
        <f ca="1">IFERROR(AVERAGEIF('RAW DATA'!$C$2:$GL$502,'DATA CLEANING'!$B23,'RAW DATA'!R$2:R$502),"")</f>
        <v>84.530370370370377</v>
      </c>
      <c r="R23">
        <f ca="1">IFERROR(AVERAGEIF('RAW DATA'!$C$2:$GL$502,'DATA CLEANING'!$B23,'RAW DATA'!S$2:S$502),"")</f>
        <v>84.8139888888889</v>
      </c>
      <c r="S23">
        <f ca="1">IFERROR(AVERAGEIF('RAW DATA'!$C$2:$GL$502,'DATA CLEANING'!$B23,'RAW DATA'!T$2:T$502),"")</f>
        <v>85.023718518518507</v>
      </c>
      <c r="T23">
        <f ca="1">IFERROR(AVERAGEIF('RAW DATA'!$C$2:$GL$502,'DATA CLEANING'!$B23,'RAW DATA'!U$2:U$502),"")</f>
        <v>86.853733333333352</v>
      </c>
      <c r="U23">
        <f ca="1">IFERROR(AVERAGEIF('RAW DATA'!$C$2:$GL$502,'DATA CLEANING'!$B23,'RAW DATA'!V$2:V$502),"")</f>
        <v>85.969270370370367</v>
      </c>
      <c r="V23">
        <f ca="1">IFERROR(AVERAGEIF('RAW DATA'!$C$2:$GL$502,'DATA CLEANING'!$B23,'RAW DATA'!W$2:W$502),"")</f>
        <v>84.160300000000007</v>
      </c>
      <c r="W23">
        <f ca="1">IFERROR(AVERAGEIF('RAW DATA'!$C$2:$GL$502,'DATA CLEANING'!$B23,'RAW DATA'!X$2:X$502),"")</f>
        <v>89.301888888888882</v>
      </c>
      <c r="X23">
        <f ca="1">IFERROR(AVERAGEIF('RAW DATA'!$C$2:$GL$502,'DATA CLEANING'!$B23,'RAW DATA'!Y$2:Y$502),"")</f>
        <v>94.598299999999995</v>
      </c>
      <c r="Y23">
        <f ca="1">IFERROR(AVERAGEIF('RAW DATA'!$C$2:$GL$502,'DATA CLEANING'!$B23,'RAW DATA'!Z$2:Z$502),"")</f>
        <v>97.039607407407416</v>
      </c>
      <c r="Z23">
        <f ca="1">IFERROR(AVERAGEIF('RAW DATA'!$C$2:$GL$502,'DATA CLEANING'!$B23,'RAW DATA'!AA$2:AA$502),"")</f>
        <v>100.52906666666667</v>
      </c>
      <c r="AA23">
        <f ca="1">IFERROR(AVERAGEIF('RAW DATA'!$C$2:$GL$502,'DATA CLEANING'!$B23,'RAW DATA'!AB$2:AB$502),"")</f>
        <v>103.87075555555556</v>
      </c>
      <c r="AB23">
        <f ca="1">IFERROR(AVERAGEIF('RAW DATA'!$C$2:$GL$502,'DATA CLEANING'!$B23,'RAW DATA'!AC$2:AC$502),"")</f>
        <v>98.920533333333339</v>
      </c>
      <c r="AC23">
        <f ca="1">IFERROR(AVERAGEIF('RAW DATA'!$C$2:$GL$502,'DATA CLEANING'!$B23,'RAW DATA'!AD$2:AD$502),"")</f>
        <v>97.721814814814834</v>
      </c>
      <c r="AD23">
        <f ca="1">IFERROR(AVERAGEIF('RAW DATA'!$C$2:$GL$502,'DATA CLEANING'!$B23,'RAW DATA'!AE$2:AE$502),"")</f>
        <v>93.121225925925927</v>
      </c>
      <c r="AE23">
        <f ca="1">IFERROR(AVERAGEIF('RAW DATA'!$C$2:$GL$502,'DATA CLEANING'!$B23,'RAW DATA'!AF$2:AF$502),"")</f>
        <v>96.918492592592614</v>
      </c>
      <c r="AF23">
        <f ca="1">IFERROR(AVERAGEIF('RAW DATA'!$C$2:$GL$502,'DATA CLEANING'!$B23,'RAW DATA'!AG$2:AG$502),"")</f>
        <v>94.573337037037049</v>
      </c>
      <c r="AG23">
        <f ca="1">IFERROR(AVERAGEIF('RAW DATA'!$C$2:$GL$502,'DATA CLEANING'!$B23,'RAW DATA'!AH$2:AH$502),"")</f>
        <v>102.17837037037035</v>
      </c>
      <c r="AH23">
        <f ca="1">IFERROR(AVERAGEIF('RAW DATA'!$C$2:$GL$502,'DATA CLEANING'!$B23,'RAW DATA'!AI$2:AI$502),"")</f>
        <v>103.48469629629629</v>
      </c>
      <c r="AI23">
        <f ca="1">IFERROR(AVERAGEIF('RAW DATA'!$C$2:$GL$502,'DATA CLEANING'!$B23,'RAW DATA'!AJ$2:AJ$502),"")</f>
        <v>106.23884814814812</v>
      </c>
      <c r="AJ23">
        <f ca="1">IFERROR(AVERAGEIF('RAW DATA'!$C$2:$GL$502,'DATA CLEANING'!$B23,'RAW DATA'!AK$2:AK$502),"")</f>
        <v>90.554066666666685</v>
      </c>
      <c r="AK23">
        <f ca="1">IFERROR(AVERAGEIF('RAW DATA'!$C$2:$GL$502,'DATA CLEANING'!$B23,'RAW DATA'!AL$2:AL$502),"")</f>
        <v>97.938659259259239</v>
      </c>
      <c r="AL23">
        <f ca="1">IFERROR(AVERAGEIF('RAW DATA'!$C$2:$GL$502,'DATA CLEANING'!$B23,'RAW DATA'!AM$2:AM$502),"")</f>
        <v>88.499155555555532</v>
      </c>
      <c r="AM23">
        <f ca="1">IFERROR(AVERAGEIF('RAW DATA'!$C$2:$GL$502,'DATA CLEANING'!$B23,'RAW DATA'!AN$2:AN$502),"")</f>
        <v>96.02940000000001</v>
      </c>
      <c r="AN23">
        <f ca="1">IFERROR(AVERAGEIF('RAW DATA'!$C$2:$GL$502,'DATA CLEANING'!$B23,'RAW DATA'!AO$2:AO$502),"")</f>
        <v>99.138599999999954</v>
      </c>
      <c r="AO23">
        <f ca="1">IFERROR(AVERAGEIF('RAW DATA'!$C$2:$GL$502,'DATA CLEANING'!$B23,'RAW DATA'!AP$2:AP$502),"")</f>
        <v>99.090440740740746</v>
      </c>
      <c r="AP23">
        <f ca="1">IFERROR(AVERAGEIF('RAW DATA'!$C$2:$GL$502,'DATA CLEANING'!$B23,'RAW DATA'!AQ$2:AQ$502),"")</f>
        <v>103.13894074074072</v>
      </c>
      <c r="AQ23">
        <f ca="1">IFERROR(AVERAGEIF('RAW DATA'!$C$2:$GL$502,'DATA CLEANING'!$B23,'RAW DATA'!AR$2:AR$502),"")</f>
        <v>93.353766666666672</v>
      </c>
      <c r="AR23">
        <f ca="1">IFERROR(AVERAGEIF('RAW DATA'!$C$2:$GL$502,'DATA CLEANING'!$B23,'RAW DATA'!AS$2:AS$502),"")</f>
        <v>102.46696666666665</v>
      </c>
      <c r="AS23">
        <f ca="1">IFERROR(AVERAGEIF('RAW DATA'!$C$2:$GL$502,'DATA CLEANING'!$B23,'RAW DATA'!AT$2:AT$502),"")</f>
        <v>102.65993333333333</v>
      </c>
      <c r="AT23">
        <f ca="1">IFERROR(AVERAGEIF('RAW DATA'!$C$2:$GL$502,'DATA CLEANING'!$B23,'RAW DATA'!AU$2:AU$502),"")</f>
        <v>98.13852962962963</v>
      </c>
      <c r="AU23">
        <f ca="1">IFERROR(AVERAGEIF('RAW DATA'!$C$2:$GL$502,'DATA CLEANING'!$B23,'RAW DATA'!AV$2:AV$502),"")</f>
        <v>103.44433333333335</v>
      </c>
      <c r="AV23">
        <f ca="1">IFERROR(AVERAGEIF('RAW DATA'!$C$2:$GL$502,'DATA CLEANING'!$B23,'RAW DATA'!AW$2:AW$502),"")</f>
        <v>107.35977037037037</v>
      </c>
      <c r="AW23">
        <f ca="1">IFERROR(AVERAGEIF('RAW DATA'!$C$2:$GL$502,'DATA CLEANING'!$B23,'RAW DATA'!AX$2:AX$502),"")</f>
        <v>111.94497407407405</v>
      </c>
      <c r="AX23">
        <f ca="1">IFERROR(AVERAGEIF('RAW DATA'!$C$2:$GL$502,'DATA CLEANING'!$B23,'RAW DATA'!AY$2:AY$502),"")</f>
        <v>115.0818481481482</v>
      </c>
      <c r="AY23">
        <f ca="1">IFERROR(AVERAGEIF('RAW DATA'!$C$2:$GL$502,'DATA CLEANING'!$B23,'RAW DATA'!AZ$2:AZ$502),"")</f>
        <v>110.64652222222223</v>
      </c>
      <c r="AZ23">
        <f ca="1">IFERROR(AVERAGEIF('RAW DATA'!$C$2:$GL$502,'DATA CLEANING'!$B23,'RAW DATA'!BA$2:BA$502),"")</f>
        <v>103.28695185185185</v>
      </c>
      <c r="BA23">
        <f ca="1">IFERROR(AVERAGEIF('RAW DATA'!$C$2:$GL$502,'DATA CLEANING'!$B23,'RAW DATA'!BB$2:BB$502),"")</f>
        <v>88.462581481481479</v>
      </c>
      <c r="BB23">
        <f ca="1">IFERROR(AVERAGEIF('RAW DATA'!$C$2:$GL$502,'DATA CLEANING'!$B23,'RAW DATA'!BC$2:BC$502),"")</f>
        <v>98.512892592592621</v>
      </c>
      <c r="BC23">
        <f ca="1">IFERROR(AVERAGEIF('RAW DATA'!$C$2:$GL$502,'DATA CLEANING'!$B23,'RAW DATA'!BD$2:BD$502),"")</f>
        <v>105.56371111111109</v>
      </c>
      <c r="BD23">
        <f ca="1">IFERROR(AVERAGEIF('RAW DATA'!$C$2:$GL$502,'DATA CLEANING'!$B23,'RAW DATA'!BE$2:BE$502),"")</f>
        <v>108.0485259259259</v>
      </c>
      <c r="BE23">
        <f ca="1">IFERROR(AVERAGEIF('RAW DATA'!$C$2:$GL$502,'DATA CLEANING'!$B23,'RAW DATA'!BF$2:BF$502),"")</f>
        <v>116.41297407407407</v>
      </c>
      <c r="BF23">
        <f ca="1">IFERROR(AVERAGEIF('RAW DATA'!$C$2:$GL$502,'DATA CLEANING'!$B23,'RAW DATA'!BG$2:BG$502),"")</f>
        <v>124.16877777777778</v>
      </c>
      <c r="BG23">
        <f ca="1">IFERROR(AVERAGEIF('RAW DATA'!$C$2:$GL$502,'DATA CLEANING'!$B23,'RAW DATA'!BH$2:BH$502),"")</f>
        <v>124.10902222222224</v>
      </c>
      <c r="BH23">
        <f ca="1">IFERROR(AVERAGEIF('RAW DATA'!$C$2:$GL$502,'DATA CLEANING'!$B23,'RAW DATA'!BI$2:BI$502),"")</f>
        <v>126.08112222222222</v>
      </c>
      <c r="BI23">
        <f ca="1">IFERROR(AVERAGEIF('RAW DATA'!$C$2:$GL$502,'DATA CLEANING'!$B23,'RAW DATA'!BJ$2:BJ$502),"")</f>
        <v>145.89881200000002</v>
      </c>
      <c r="BJ23">
        <f ca="1">IFERROR(AVERAGEIF('RAW DATA'!$C$2:$GL$502,'DATA CLEANING'!$B23,'RAW DATA'!BK$2:BK$502),"")</f>
        <v>146.47441199999997</v>
      </c>
      <c r="BK23">
        <f ca="1">IFERROR(AVERAGEIF('RAW DATA'!$C$2:$GL$502,'DATA CLEANING'!$B23,'RAW DATA'!BL$2:BL$502),"")</f>
        <v>143.70694399999999</v>
      </c>
      <c r="BL23">
        <f ca="1">IFERROR(AVERAGEIF('RAW DATA'!$C$2:$GL$502,'DATA CLEANING'!$B23,'RAW DATA'!BM$2:BM$502),"")</f>
        <v>156.63841200000002</v>
      </c>
      <c r="BM23">
        <f ca="1">IFERROR(AVERAGEIF('RAW DATA'!$C$2:$GL$502,'DATA CLEANING'!$B23,'RAW DATA'!BN$2:BN$502),"")</f>
        <v>168.37268</v>
      </c>
      <c r="BN23">
        <f ca="1">IFERROR(AVERAGEIF('RAW DATA'!$C$2:$GL$502,'DATA CLEANING'!$B23,'RAW DATA'!BO$2:BO$502),"")</f>
        <v>172.61361199999999</v>
      </c>
      <c r="BO23">
        <f ca="1">IFERROR(AVERAGEIF('RAW DATA'!$C$2:$GL$502,'DATA CLEANING'!$B23,'RAW DATA'!BP$2:BP$502),"")</f>
        <v>176.99161199999998</v>
      </c>
      <c r="BP23">
        <f ca="1">IFERROR(AVERAGEIF('RAW DATA'!$C$2:$GL$502,'DATA CLEANING'!$B23,'RAW DATA'!BQ$2:BQ$502),"")</f>
        <v>177.21641200000002</v>
      </c>
      <c r="BQ23">
        <f ca="1">IFERROR(AVERAGEIF('RAW DATA'!$C$2:$GL$502,'DATA CLEANING'!$B23,'RAW DATA'!BR$2:BR$502),"")</f>
        <v>182.21027600000002</v>
      </c>
      <c r="BR23">
        <f ca="1">IFERROR(AVERAGEIF('RAW DATA'!$C$2:$GL$502,'DATA CLEANING'!$B23,'RAW DATA'!BS$2:BS$502),"")</f>
        <v>185.412812</v>
      </c>
      <c r="BS23">
        <f ca="1">IFERROR(AVERAGEIF('RAW DATA'!$C$2:$GL$502,'DATA CLEANING'!$B23,'RAW DATA'!BT$2:BT$502),"")</f>
        <v>169.79094399999994</v>
      </c>
      <c r="BT23">
        <f ca="1">IFERROR(AVERAGEIF('RAW DATA'!$C$2:$GL$502,'DATA CLEANING'!$B23,'RAW DATA'!BU$2:BU$502),"")</f>
        <v>184.19307999999998</v>
      </c>
      <c r="BU23">
        <f ca="1">IFERROR(AVERAGEIF('RAW DATA'!$C$2:$GL$502,'DATA CLEANING'!$B23,'RAW DATA'!BV$2:BV$502),"")</f>
        <v>181.58774400000001</v>
      </c>
      <c r="BV23">
        <f ca="1">IFERROR(AVERAGEIF('RAW DATA'!$C$2:$GL$502,'DATA CLEANING'!$B23,'RAW DATA'!BW$2:BW$502),"")</f>
        <v>187.23961200000005</v>
      </c>
      <c r="BW23">
        <f ca="1">IFERROR(AVERAGEIF('RAW DATA'!$C$2:$GL$502,'DATA CLEANING'!$B23,'RAW DATA'!BX$2:BX$502),"")</f>
        <v>173.57734400000001</v>
      </c>
      <c r="BX23">
        <f ca="1">IFERROR(AVERAGEIF('RAW DATA'!$C$2:$GL$502,'DATA CLEANING'!$B23,'RAW DATA'!BY$2:BY$502),"")</f>
        <v>167.04427999999999</v>
      </c>
      <c r="BY23">
        <f ca="1">IFERROR(AVERAGEIF('RAW DATA'!$C$2:$GL$502,'DATA CLEANING'!$B23,'RAW DATA'!BZ$2:BZ$502),"")</f>
        <v>170.69494400000002</v>
      </c>
      <c r="BZ23">
        <f ca="1">IFERROR(AVERAGEIF('RAW DATA'!$C$2:$GL$502,'DATA CLEANING'!$B23,'RAW DATA'!CA$2:CA$502),"")</f>
        <v>159.08787600000002</v>
      </c>
      <c r="CA23">
        <f ca="1">IFERROR(AVERAGEIF('RAW DATA'!$C$2:$GL$502,'DATA CLEANING'!$B23,'RAW DATA'!CB$2:CB$502),"")</f>
        <v>157.45174400000002</v>
      </c>
      <c r="CB23">
        <f ca="1">IFERROR(AVERAGEIF('RAW DATA'!$C$2:$GL$502,'DATA CLEANING'!$B23,'RAW DATA'!CC$2:CC$502),"")</f>
        <v>142.45534400000005</v>
      </c>
      <c r="CC23">
        <f ca="1">IFERROR(AVERAGEIF('RAW DATA'!$C$2:$GL$502,'DATA CLEANING'!$B23,'RAW DATA'!CD$2:CD$502),"")</f>
        <v>164.80094400000002</v>
      </c>
      <c r="CD23">
        <f ca="1">IFERROR(AVERAGEIF('RAW DATA'!$C$2:$GL$502,'DATA CLEANING'!$B23,'RAW DATA'!CE$2:CE$502),"")</f>
        <v>158.93361200000001</v>
      </c>
      <c r="CE23">
        <f ca="1">IFERROR(AVERAGEIF('RAW DATA'!$C$2:$GL$502,'DATA CLEANING'!$B23,'RAW DATA'!CF$2:CF$502),"")</f>
        <v>146.85094399999997</v>
      </c>
      <c r="CF23">
        <f ca="1">IFERROR(AVERAGEIF('RAW DATA'!$C$2:$GL$502,'DATA CLEANING'!$B23,'RAW DATA'!CG$2:CG$502),"")</f>
        <v>164.96414799999999</v>
      </c>
      <c r="CG23">
        <f ca="1">IFERROR(AVERAGEIF('RAW DATA'!$C$2:$GL$502,'DATA CLEANING'!$B23,'RAW DATA'!CH$2:CH$502),"")</f>
        <v>175.52267999999995</v>
      </c>
      <c r="CH23">
        <f ca="1">IFERROR(AVERAGEIF('RAW DATA'!$C$2:$GL$502,'DATA CLEANING'!$B23,'RAW DATA'!CI$2:CI$502),"")</f>
        <v>168.90801199999999</v>
      </c>
      <c r="CI23">
        <f ca="1">IFERROR(AVERAGEIF('RAW DATA'!$C$2:$GL$502,'DATA CLEANING'!$B23,'RAW DATA'!CJ$2:CJ$502),"")</f>
        <v>178.52734800000002</v>
      </c>
      <c r="CJ23">
        <f ca="1">IFERROR(AVERAGEIF('RAW DATA'!$C$2:$GL$502,'DATA CLEANING'!$B23,'RAW DATA'!CK$2:CK$502),"")</f>
        <v>181.71</v>
      </c>
      <c r="CK23">
        <f ca="1">IFERROR(AVERAGEIF('RAW DATA'!$C$2:$GL$502,'DATA CLEANING'!$B23,'RAW DATA'!CL$2:CL$502),"")</f>
        <v>181.14759999999998</v>
      </c>
      <c r="CL23">
        <f ca="1">IFERROR(AVERAGEIF('RAW DATA'!$C$2:$GL$502,'DATA CLEANING'!$B23,'RAW DATA'!CM$2:CM$502),"")</f>
        <v>177.70960000000002</v>
      </c>
      <c r="CM23">
        <f ca="1">IFERROR(AVERAGEIF('RAW DATA'!$C$2:$GL$502,'DATA CLEANING'!$B23,'RAW DATA'!CN$2:CN$502),"")</f>
        <v>171.41239999999999</v>
      </c>
      <c r="CN23">
        <f ca="1">IFERROR(AVERAGEIF('RAW DATA'!$C$2:$GL$502,'DATA CLEANING'!$B23,'RAW DATA'!CO$2:CO$502),"")</f>
        <v>200.5224</v>
      </c>
      <c r="CO23">
        <f ca="1">IFERROR(AVERAGEIF('RAW DATA'!$C$2:$GL$502,'DATA CLEANING'!$B23,'RAW DATA'!CP$2:CP$502),"")</f>
        <v>202.41920000000002</v>
      </c>
      <c r="CP23">
        <f ca="1">IFERROR(AVERAGEIF('RAW DATA'!$C$2:$GL$502,'DATA CLEANING'!$B23,'RAW DATA'!CQ$2:CQ$502),"")</f>
        <v>199.26600000000002</v>
      </c>
      <c r="CQ23">
        <f ca="1">IFERROR(AVERAGEIF('RAW DATA'!$C$2:$GL$502,'DATA CLEANING'!$B23,'RAW DATA'!CR$2:CR$502),"")</f>
        <v>192.33416666666668</v>
      </c>
      <c r="CR23">
        <f ca="1">IFERROR(AVERAGEIF('RAW DATA'!$C$2:$GL$502,'DATA CLEANING'!$B23,'RAW DATA'!CS$2:CS$502),"")</f>
        <v>183.97416666666666</v>
      </c>
      <c r="CS23">
        <f ca="1">IFERROR(AVERAGEIF('RAW DATA'!$C$2:$GL$502,'DATA CLEANING'!$B23,'RAW DATA'!CT$2:CT$502),"")</f>
        <v>200.39416666666662</v>
      </c>
      <c r="CT23">
        <f ca="1">IFERROR(AVERAGEIF('RAW DATA'!$C$2:$GL$502,'DATA CLEANING'!$B23,'RAW DATA'!CU$2:CU$502),"")</f>
        <v>217.22708333333333</v>
      </c>
      <c r="CU23">
        <f ca="1">IFERROR(AVERAGEIF('RAW DATA'!$C$2:$GL$502,'DATA CLEANING'!$B23,'RAW DATA'!CV$2:CV$502),"")</f>
        <v>216.45375000000004</v>
      </c>
      <c r="CV23">
        <f ca="1">IFERROR(AVERAGEIF('RAW DATA'!$C$2:$GL$502,'DATA CLEANING'!$B23,'RAW DATA'!CW$2:CW$502),"")</f>
        <v>234.17124999999996</v>
      </c>
      <c r="CW23">
        <f ca="1">IFERROR(AVERAGEIF('RAW DATA'!$C$2:$GL$502,'DATA CLEANING'!$B23,'RAW DATA'!CX$2:CX$502),"")</f>
        <v>248.85208333333333</v>
      </c>
      <c r="CX23">
        <f ca="1">IFERROR(AVERAGEIF('RAW DATA'!$C$2:$GL$502,'DATA CLEANING'!$B23,'RAW DATA'!CY$2:CY$502),"")</f>
        <v>236.53291666666664</v>
      </c>
      <c r="CY23">
        <f ca="1">IFERROR(AVERAGEIF('RAW DATA'!$C$2:$GL$502,'DATA CLEANING'!$B23,'RAW DATA'!CZ$2:CZ$502),"")</f>
        <v>236.71833333333339</v>
      </c>
      <c r="CZ23">
        <f ca="1">IFERROR(AVERAGEIF('RAW DATA'!$C$2:$GL$502,'DATA CLEANING'!$B23,'RAW DATA'!DA$2:DA$502),"")</f>
        <v>230.23708333333335</v>
      </c>
      <c r="DA23">
        <f ca="1">IFERROR(AVERAGEIF('RAW DATA'!$C$2:$GL$502,'DATA CLEANING'!$B23,'RAW DATA'!DB$2:DB$502),"")</f>
        <v>243.12583333333328</v>
      </c>
      <c r="DB23">
        <f ca="1">IFERROR(AVERAGEIF('RAW DATA'!$C$2:$GL$502,'DATA CLEANING'!$B23,'RAW DATA'!DC$2:DC$502),"")</f>
        <v>254.45478260869561</v>
      </c>
      <c r="DC23">
        <f ca="1">IFERROR(AVERAGEIF('RAW DATA'!$C$2:$GL$502,'DATA CLEANING'!$B23,'RAW DATA'!DD$2:DD$502),"")</f>
        <v>267.6895652173913</v>
      </c>
      <c r="DD23">
        <f ca="1">IFERROR(AVERAGEIF('RAW DATA'!$C$2:$GL$502,'DATA CLEANING'!$B23,'RAW DATA'!DE$2:DE$502),"")</f>
        <v>269.29347826086962</v>
      </c>
      <c r="DE23">
        <f ca="1">IFERROR(AVERAGEIF('RAW DATA'!$C$2:$GL$502,'DATA CLEANING'!$B23,'RAW DATA'!DF$2:DF$502),"")</f>
        <v>295.401304347826</v>
      </c>
      <c r="DF23">
        <f ca="1">IFERROR(AVERAGEIF('RAW DATA'!$C$2:$GL$502,'DATA CLEANING'!$B23,'RAW DATA'!DG$2:DG$502),"")</f>
        <v>265.0826086956522</v>
      </c>
      <c r="DG23" t="str">
        <f ca="1">IFERROR(AVERAGEIF('RAW DATA'!$C$2:$GL$502,'DATA CLEANING'!$B23,'RAW DATA'!DH$2:DH$502),"")</f>
        <v/>
      </c>
      <c r="DH23" t="str">
        <f ca="1">IFERROR(AVERAGEIF('RAW DATA'!$C$2:$GL$502,'DATA CLEANING'!$B23,'RAW DATA'!DI$2:DI$502),"")</f>
        <v/>
      </c>
      <c r="DI23" t="str">
        <f ca="1">IFERROR(AVERAGEIF('RAW DATA'!$C$2:$GL$502,'DATA CLEANING'!$B23,'RAW DATA'!DJ$2:DJ$502),"")</f>
        <v/>
      </c>
      <c r="DJ23" t="str">
        <f ca="1">IFERROR(AVERAGEIF('RAW DATA'!$C$2:$GL$502,'DATA CLEANING'!$B23,'RAW DATA'!DK$2:DK$502),"")</f>
        <v/>
      </c>
      <c r="DK23" t="str">
        <f ca="1">IFERROR(AVERAGEIF('RAW DATA'!$C$2:$GL$502,'DATA CLEANING'!$B23,'RAW DATA'!DL$2:DL$502),"")</f>
        <v/>
      </c>
      <c r="DL23" t="str">
        <f ca="1">IFERROR(AVERAGEIF('RAW DATA'!$C$2:$GL$502,'DATA CLEANING'!$B23,'RAW DATA'!DM$2:DM$502),"")</f>
        <v/>
      </c>
      <c r="DM23" t="str">
        <f ca="1">IFERROR(AVERAGEIF('RAW DATA'!$C$2:$GL$502,'DATA CLEANING'!$B23,'RAW DATA'!DN$2:DN$502),"")</f>
        <v/>
      </c>
      <c r="DN23" t="str">
        <f ca="1">IFERROR(AVERAGEIF('RAW DATA'!$C$2:$GL$502,'DATA CLEANING'!$B23,'RAW DATA'!DO$2:DO$502),"")</f>
        <v/>
      </c>
      <c r="DO23" t="str">
        <f ca="1">IFERROR(AVERAGEIF('RAW DATA'!$C$2:$GL$502,'DATA CLEANING'!$B23,'RAW DATA'!DP$2:DP$502),"")</f>
        <v/>
      </c>
      <c r="DP23" t="str">
        <f ca="1">IFERROR(AVERAGEIF('RAW DATA'!$C$2:$GL$502,'DATA CLEANING'!$B23,'RAW DATA'!DQ$2:DQ$502),"")</f>
        <v/>
      </c>
      <c r="DQ23" t="str">
        <f ca="1">IFERROR(AVERAGEIF('RAW DATA'!$C$2:$GL$502,'DATA CLEANING'!$B23,'RAW DATA'!DR$2:DR$502),"")</f>
        <v/>
      </c>
      <c r="DR23" t="str">
        <f ca="1">IFERROR(AVERAGEIF('RAW DATA'!$C$2:$GL$502,'DATA CLEANING'!$B23,'RAW DATA'!DS$2:DS$502),"")</f>
        <v/>
      </c>
      <c r="DS23" t="str">
        <f ca="1">IFERROR(AVERAGEIF('RAW DATA'!$C$2:$GL$502,'DATA CLEANING'!$B23,'RAW DATA'!DT$2:DT$502),"")</f>
        <v/>
      </c>
      <c r="DT23" t="str">
        <f ca="1">IFERROR(AVERAGEIF('RAW DATA'!$C$2:$GL$502,'DATA CLEANING'!$B23,'RAW DATA'!DU$2:DU$502),"")</f>
        <v/>
      </c>
      <c r="DU23" t="str">
        <f ca="1">IFERROR(AVERAGEIF('RAW DATA'!$C$2:$GL$502,'DATA CLEANING'!$B23,'RAW DATA'!DV$2:DV$502),"")</f>
        <v/>
      </c>
      <c r="DV23" t="str">
        <f ca="1">IFERROR(AVERAGEIF('RAW DATA'!$C$2:$GL$502,'DATA CLEANING'!$B23,'RAW DATA'!DW$2:DW$502),"")</f>
        <v/>
      </c>
      <c r="DW23" t="str">
        <f ca="1">IFERROR(AVERAGEIF('RAW DATA'!$C$2:$GL$502,'DATA CLEANING'!$B23,'RAW DATA'!DX$2:DX$502),"")</f>
        <v/>
      </c>
      <c r="DX23" s="11" t="str">
        <f ca="1">IFERROR(AVERAGEIF('RAW DATA'!$C$2:$GL$502,'DATA CLEANING'!$B23,'RAW DATA'!DY$2:DY$502),"")</f>
        <v/>
      </c>
      <c r="DY23" s="11" t="str">
        <f ca="1">IFERROR(AVERAGEIF('RAW DATA'!$C$2:$GL$502,'DATA CLEANING'!$B23,'RAW DATA'!DZ$2:DZ$502),"")</f>
        <v/>
      </c>
      <c r="DZ23" s="11" t="str">
        <f ca="1">IFERROR(AVERAGEIF('RAW DATA'!$C$2:$GL$502,'DATA CLEANING'!$B23,'RAW DATA'!EA$2:EA$502),"")</f>
        <v/>
      </c>
      <c r="EA23" s="11" t="str">
        <f ca="1">IFERROR(AVERAGEIF('RAW DATA'!$C$2:$GL$502,'DATA CLEANING'!$B23,'RAW DATA'!EB$2:EB$502),"")</f>
        <v/>
      </c>
      <c r="EB23" s="11" t="str">
        <f ca="1">IFERROR(AVERAGEIF('RAW DATA'!$C$2:$GL$502,'DATA CLEANING'!$B23,'RAW DATA'!EC$2:EC$502),"")</f>
        <v/>
      </c>
      <c r="EC23" s="11" t="str">
        <f ca="1">IFERROR(AVERAGEIF('RAW DATA'!$C$2:$GL$502,'DATA CLEANING'!$B23,'RAW DATA'!ED$2:ED$502),"")</f>
        <v/>
      </c>
      <c r="ED23" s="11" t="str">
        <f ca="1">IFERROR(AVERAGEIF('RAW DATA'!$C$2:$GL$502,'DATA CLEANING'!$B23,'RAW DATA'!EE$2:EE$502),"")</f>
        <v/>
      </c>
      <c r="EE23" s="11" t="str">
        <f ca="1">IFERROR(AVERAGEIF('RAW DATA'!$C$2:$GL$502,'DATA CLEANING'!$B23,'RAW DATA'!EF$2:EF$502),"")</f>
        <v/>
      </c>
      <c r="EF23" s="11" t="str">
        <f ca="1">IFERROR(AVERAGEIF('RAW DATA'!$C$2:$GL$502,'DATA CLEANING'!$B23,'RAW DATA'!EG$2:EG$502),"")</f>
        <v/>
      </c>
      <c r="EG23" s="11" t="str">
        <f ca="1">IFERROR(AVERAGEIF('RAW DATA'!$C$2:$GL$502,'DATA CLEANING'!$B23,'RAW DATA'!EH$2:EH$502),"")</f>
        <v/>
      </c>
      <c r="EH23" s="11" t="str">
        <f ca="1">IFERROR(AVERAGEIF('RAW DATA'!$C$2:$GL$502,'DATA CLEANING'!$B23,'RAW DATA'!EI$2:EI$502),"")</f>
        <v/>
      </c>
      <c r="EI23" s="11" t="str">
        <f ca="1">IFERROR(AVERAGEIF('RAW DATA'!$C$2:$GL$502,'DATA CLEANING'!$B23,'RAW DATA'!EJ$2:EJ$502),"")</f>
        <v/>
      </c>
      <c r="EJ23" s="11" t="str">
        <f ca="1">IFERROR(AVERAGEIF('RAW DATA'!$C$2:$GL$502,'DATA CLEANING'!$B23,'RAW DATA'!EK$2:EK$502),"")</f>
        <v/>
      </c>
      <c r="EK23" s="11" t="str">
        <f ca="1">IFERROR(AVERAGEIF('RAW DATA'!$C$2:$GL$502,'DATA CLEANING'!$B23,'RAW DATA'!EL$2:EL$502),"")</f>
        <v/>
      </c>
      <c r="EL23" s="11" t="str">
        <f ca="1">IFERROR(AVERAGEIF('RAW DATA'!$C$2:$GL$502,'DATA CLEANING'!$B23,'RAW DATA'!EM$2:EM$502),"")</f>
        <v/>
      </c>
      <c r="EM23" s="11" t="str">
        <f ca="1">IFERROR(AVERAGEIF('RAW DATA'!$C$2:$GL$502,'DATA CLEANING'!$B23,'RAW DATA'!EN$2:EN$502),"")</f>
        <v/>
      </c>
      <c r="EN23" s="11" t="str">
        <f ca="1">IFERROR(AVERAGEIF('RAW DATA'!$C$2:$GL$502,'DATA CLEANING'!$B23,'RAW DATA'!EO$2:EO$502),"")</f>
        <v/>
      </c>
      <c r="EO23" s="11" t="str">
        <f ca="1">IFERROR(AVERAGEIF('RAW DATA'!$C$2:$GL$502,'DATA CLEANING'!$B23,'RAW DATA'!EP$2:EP$502),"")</f>
        <v/>
      </c>
      <c r="EP23" s="11" t="str">
        <f ca="1">IFERROR(AVERAGEIF('RAW DATA'!$C$2:$GL$502,'DATA CLEANING'!$B23,'RAW DATA'!EQ$2:EQ$502),"")</f>
        <v/>
      </c>
      <c r="EQ23" s="11" t="str">
        <f ca="1">IFERROR(AVERAGEIF('RAW DATA'!$C$2:$GL$502,'DATA CLEANING'!$B23,'RAW DATA'!ER$2:ER$502),"")</f>
        <v/>
      </c>
      <c r="ER23" s="11" t="str">
        <f ca="1">IFERROR(AVERAGEIF('RAW DATA'!$C$2:$GL$502,'DATA CLEANING'!$B23,'RAW DATA'!ES$2:ES$502),"")</f>
        <v/>
      </c>
      <c r="ES23" s="11" t="str">
        <f ca="1">IFERROR(AVERAGEIF('RAW DATA'!$C$2:$GL$502,'DATA CLEANING'!$B23,'RAW DATA'!ET$2:ET$502),"")</f>
        <v/>
      </c>
      <c r="ET23" s="11" t="str">
        <f ca="1">IFERROR(AVERAGEIF('RAW DATA'!$C$2:$GL$502,'DATA CLEANING'!$B23,'RAW DATA'!EU$2:EU$502),"")</f>
        <v/>
      </c>
      <c r="EU23" s="11" t="str">
        <f ca="1">IFERROR(AVERAGEIF('RAW DATA'!$C$2:$GL$502,'DATA CLEANING'!$B23,'RAW DATA'!EV$2:EV$502),"")</f>
        <v/>
      </c>
      <c r="EV23" s="11" t="str">
        <f ca="1">IFERROR(AVERAGEIF('RAW DATA'!$C$2:$GL$502,'DATA CLEANING'!$B23,'RAW DATA'!EW$2:EW$502),"")</f>
        <v/>
      </c>
      <c r="EW23" s="11" t="str">
        <f ca="1">IFERROR(AVERAGEIF('RAW DATA'!$C$2:$GL$502,'DATA CLEANING'!$B23,'RAW DATA'!EX$2:EX$502),"")</f>
        <v/>
      </c>
      <c r="EX23" s="11" t="str">
        <f ca="1">IFERROR(AVERAGEIF('RAW DATA'!$C$2:$GL$502,'DATA CLEANING'!$B23,'RAW DATA'!EY$2:EY$502),"")</f>
        <v/>
      </c>
      <c r="EY23" s="11" t="str">
        <f ca="1">IFERROR(AVERAGEIF('RAW DATA'!$C$2:$GL$502,'DATA CLEANING'!$B23,'RAW DATA'!EZ$2:EZ$502),"")</f>
        <v/>
      </c>
      <c r="EZ23" s="11" t="str">
        <f ca="1">IFERROR(AVERAGEIF('RAW DATA'!$C$2:$GL$502,'DATA CLEANING'!$B23,'RAW DATA'!FA$2:FA$502),"")</f>
        <v/>
      </c>
      <c r="FA23" s="11" t="str">
        <f ca="1">IFERROR(AVERAGEIF('RAW DATA'!$C$2:$GL$502,'DATA CLEANING'!$B23,'RAW DATA'!FB$2:FB$502),"")</f>
        <v/>
      </c>
      <c r="FB23" s="11" t="str">
        <f ca="1">IFERROR(AVERAGEIF('RAW DATA'!$C$2:$GL$502,'DATA CLEANING'!$B23,'RAW DATA'!FC$2:FC$502),"")</f>
        <v/>
      </c>
      <c r="FC23" s="11" t="str">
        <f ca="1">IFERROR(AVERAGEIF('RAW DATA'!$C$2:$GL$502,'DATA CLEANING'!$B23,'RAW DATA'!FD$2:FD$502),"")</f>
        <v/>
      </c>
      <c r="FD23" s="11" t="str">
        <f ca="1">IFERROR(AVERAGEIF('RAW DATA'!$C$2:$GL$502,'DATA CLEANING'!$B23,'RAW DATA'!FE$2:FE$502),"")</f>
        <v/>
      </c>
      <c r="FE23" s="11" t="str">
        <f ca="1">IFERROR(AVERAGEIF('RAW DATA'!$C$2:$GL$502,'DATA CLEANING'!$B23,'RAW DATA'!FF$2:FF$502),"")</f>
        <v/>
      </c>
      <c r="FF23" s="11" t="str">
        <f ca="1">IFERROR(AVERAGEIF('RAW DATA'!$C$2:$GL$502,'DATA CLEANING'!$B23,'RAW DATA'!FG$2:FG$502),"")</f>
        <v/>
      </c>
      <c r="FG23" s="11" t="str">
        <f ca="1">IFERROR(AVERAGEIF('RAW DATA'!$C$2:$GL$502,'DATA CLEANING'!$B23,'RAW DATA'!FH$2:FH$502),"")</f>
        <v/>
      </c>
      <c r="FH23" s="11" t="str">
        <f ca="1">IFERROR(AVERAGEIF('RAW DATA'!$C$2:$GL$502,'DATA CLEANING'!$B23,'RAW DATA'!FI$2:FI$502),"")</f>
        <v/>
      </c>
      <c r="FI23" s="11" t="str">
        <f ca="1">IFERROR(AVERAGEIF('RAW DATA'!$C$2:$GL$502,'DATA CLEANING'!$B23,'RAW DATA'!FJ$2:FJ$502),"")</f>
        <v/>
      </c>
      <c r="FJ23" s="11" t="str">
        <f ca="1">IFERROR(AVERAGEIF('RAW DATA'!$C$2:$GL$502,'DATA CLEANING'!$B23,'RAW DATA'!FK$2:FK$502),"")</f>
        <v/>
      </c>
      <c r="FK23" s="11" t="str">
        <f ca="1">IFERROR(AVERAGEIF('RAW DATA'!$C$2:$GL$502,'DATA CLEANING'!$B23,'RAW DATA'!FL$2:FL$502),"")</f>
        <v/>
      </c>
      <c r="FL23" s="11" t="str">
        <f ca="1">IFERROR(AVERAGEIF('RAW DATA'!$C$2:$GL$502,'DATA CLEANING'!$B23,'RAW DATA'!FM$2:FM$502),"")</f>
        <v/>
      </c>
      <c r="FM23" s="11" t="str">
        <f ca="1">IFERROR(AVERAGEIF('RAW DATA'!$C$2:$GL$502,'DATA CLEANING'!$B23,'RAW DATA'!FN$2:FN$502),"")</f>
        <v/>
      </c>
      <c r="FN23" s="11" t="str">
        <f ca="1">IFERROR(AVERAGEIF('RAW DATA'!$C$2:$GL$502,'DATA CLEANING'!$B23,'RAW DATA'!FO$2:FO$502),"")</f>
        <v/>
      </c>
      <c r="FO23" s="11" t="str">
        <f ca="1">IFERROR(AVERAGEIF('RAW DATA'!$C$2:$GL$502,'DATA CLEANING'!$B23,'RAW DATA'!FP$2:FP$502),"")</f>
        <v/>
      </c>
      <c r="FP23" s="11" t="str">
        <f ca="1">IFERROR(AVERAGEIF('RAW DATA'!$C$2:$GL$502,'DATA CLEANING'!$B23,'RAW DATA'!FQ$2:FQ$502),"")</f>
        <v/>
      </c>
      <c r="FQ23" s="11" t="str">
        <f ca="1">IFERROR(AVERAGEIF('RAW DATA'!$C$2:$GL$502,'DATA CLEANING'!$B23,'RAW DATA'!FR$2:FR$502),"")</f>
        <v/>
      </c>
      <c r="FR23" s="11" t="str">
        <f ca="1">IFERROR(AVERAGEIF('RAW DATA'!$C$2:$GL$502,'DATA CLEANING'!$B23,'RAW DATA'!FS$2:FS$502),"")</f>
        <v/>
      </c>
      <c r="FS23" s="11" t="str">
        <f ca="1">IFERROR(AVERAGEIF('RAW DATA'!$C$2:$GL$502,'DATA CLEANING'!$B23,'RAW DATA'!FT$2:FT$502),"")</f>
        <v/>
      </c>
      <c r="FT23" s="11" t="str">
        <f ca="1">IFERROR(AVERAGEIF('RAW DATA'!$C$2:$GL$502,'DATA CLEANING'!$B23,'RAW DATA'!FU$2:FU$502),"")</f>
        <v/>
      </c>
      <c r="FU23" s="11" t="str">
        <f ca="1">IFERROR(AVERAGEIF('RAW DATA'!$C$2:$GL$502,'DATA CLEANING'!$B23,'RAW DATA'!FV$2:FV$502),"")</f>
        <v/>
      </c>
      <c r="FV23" s="11" t="str">
        <f ca="1">IFERROR(AVERAGEIF('RAW DATA'!$C$2:$GL$502,'DATA CLEANING'!$B23,'RAW DATA'!FW$2:FW$502),"")</f>
        <v/>
      </c>
      <c r="FW23" s="11" t="str">
        <f ca="1">IFERROR(AVERAGEIF('RAW DATA'!$C$2:$GL$502,'DATA CLEANING'!$B23,'RAW DATA'!FX$2:FX$502),"")</f>
        <v/>
      </c>
      <c r="FX23" s="11" t="str">
        <f ca="1">IFERROR(AVERAGEIF('RAW DATA'!$C$2:$GL$502,'DATA CLEANING'!$B23,'RAW DATA'!FY$2:FY$502),"")</f>
        <v/>
      </c>
      <c r="FY23" s="11" t="str">
        <f ca="1">IFERROR(AVERAGEIF('RAW DATA'!$C$2:$GL$502,'DATA CLEANING'!$B23,'RAW DATA'!FZ$2:FZ$502),"")</f>
        <v/>
      </c>
      <c r="FZ23" s="11" t="str">
        <f ca="1">IFERROR(AVERAGEIF('RAW DATA'!$C$2:$GL$502,'DATA CLEANING'!$B23,'RAW DATA'!GA$2:GA$502),"")</f>
        <v/>
      </c>
      <c r="GA23" s="11" t="str">
        <f ca="1">IFERROR(AVERAGEIF('RAW DATA'!$C$2:$GL$502,'DATA CLEANING'!$B23,'RAW DATA'!GB$2:GB$502),"")</f>
        <v/>
      </c>
      <c r="GB23" s="11" t="str">
        <f ca="1">IFERROR(AVERAGEIF('RAW DATA'!$C$2:$GL$502,'DATA CLEANING'!$B23,'RAW DATA'!GC$2:GC$502),"")</f>
        <v/>
      </c>
      <c r="GC23" s="11" t="str">
        <f ca="1">IFERROR(AVERAGEIF('RAW DATA'!$C$2:$GL$502,'DATA CLEANING'!$B23,'RAW DATA'!GD$2:GD$502),"")</f>
        <v/>
      </c>
      <c r="GD23" s="11" t="str">
        <f ca="1">IFERROR(AVERAGEIF('RAW DATA'!$C$2:$GL$502,'DATA CLEANING'!$B23,'RAW DATA'!GE$2:GE$502),"")</f>
        <v/>
      </c>
      <c r="GE23" s="11" t="str">
        <f ca="1">IFERROR(AVERAGEIF('RAW DATA'!$C$2:$GL$502,'DATA CLEANING'!$B23,'RAW DATA'!GF$2:GF$502),"")</f>
        <v/>
      </c>
      <c r="GF23" s="11" t="str">
        <f ca="1">IFERROR(AVERAGEIF('RAW DATA'!$C$2:$GL$502,'DATA CLEANING'!$B23,'RAW DATA'!GG$2:GG$502),"")</f>
        <v/>
      </c>
      <c r="GG23" s="11" t="str">
        <f ca="1">IFERROR(AVERAGEIF('RAW DATA'!$C$2:$GL$502,'DATA CLEANING'!$B23,'RAW DATA'!GH$2:GH$502),"")</f>
        <v/>
      </c>
      <c r="GH23" s="11" t="str">
        <f ca="1">IFERROR(AVERAGEIF('RAW DATA'!$C$2:$GL$502,'DATA CLEANING'!$B23,'RAW DATA'!GI$2:GI$502),"")</f>
        <v/>
      </c>
      <c r="GI23" s="11" t="str">
        <f ca="1">IFERROR(AVERAGEIF('RAW DATA'!$C$2:$GL$502,'DATA CLEANING'!$B23,'RAW DATA'!GJ$2:GJ$502),"")</f>
        <v/>
      </c>
      <c r="GJ23" s="11" t="str">
        <f ca="1">IFERROR(AVERAGEIF('RAW DATA'!$C$2:$GL$502,'DATA CLEANING'!$B23,'RAW DATA'!GK$2:GK$502),"")</f>
        <v/>
      </c>
      <c r="GK23" s="11" t="str">
        <f ca="1">IFERROR(AVERAGEIF('RAW DATA'!$C$2:$GL$502,'DATA CLEANING'!$B23,'RAW DATA'!GL$2:GL$502),"")</f>
        <v/>
      </c>
    </row>
    <row r="24" spans="2:193" x14ac:dyDescent="0.55000000000000004">
      <c r="B24" t="s">
        <v>33</v>
      </c>
      <c r="C24">
        <f ca="1">IFERROR(AVERAGEIF('RAW DATA'!$C$2:$GL$502,'DATA CLEANING'!$B24,'RAW DATA'!D$2:D$502),"")</f>
        <v>66.944479999999999</v>
      </c>
      <c r="D24">
        <f ca="1">IFERROR(AVERAGEIF('RAW DATA'!$C$2:$GL$502,'DATA CLEANING'!$B24,'RAW DATA'!E$2:E$502),"")</f>
        <v>68.636659999999992</v>
      </c>
      <c r="E24">
        <f ca="1">IFERROR(AVERAGEIF('RAW DATA'!$C$2:$GL$502,'DATA CLEANING'!$B24,'RAW DATA'!F$2:F$502),"")</f>
        <v>75.275580000000005</v>
      </c>
      <c r="F24">
        <f ca="1">IFERROR(AVERAGEIF('RAW DATA'!$C$2:$GL$502,'DATA CLEANING'!$B24,'RAW DATA'!G$2:G$502),"")</f>
        <v>76.928579999999997</v>
      </c>
      <c r="G24">
        <f ca="1">IFERROR(AVERAGEIF('RAW DATA'!$C$2:$GL$502,'DATA CLEANING'!$B24,'RAW DATA'!H$2:H$502),"")</f>
        <v>74.763059999999996</v>
      </c>
      <c r="H24">
        <f ca="1">IFERROR(AVERAGEIF('RAW DATA'!$C$2:$GL$502,'DATA CLEANING'!$B24,'RAW DATA'!I$2:I$502),"")</f>
        <v>78.59526000000001</v>
      </c>
      <c r="I24">
        <f ca="1">IFERROR(AVERAGEIF('RAW DATA'!$C$2:$GL$502,'DATA CLEANING'!$B24,'RAW DATA'!J$2:J$502),"")</f>
        <v>80.587339999999998</v>
      </c>
      <c r="J24">
        <f ca="1">IFERROR(AVERAGEIF('RAW DATA'!$C$2:$GL$502,'DATA CLEANING'!$B24,'RAW DATA'!K$2:K$502),"")</f>
        <v>83.876360000000005</v>
      </c>
      <c r="K24">
        <f ca="1">IFERROR(AVERAGEIF('RAW DATA'!$C$2:$GL$502,'DATA CLEANING'!$B24,'RAW DATA'!L$2:L$502),"")</f>
        <v>86.501580000000018</v>
      </c>
      <c r="L24">
        <f ca="1">IFERROR(AVERAGEIF('RAW DATA'!$C$2:$GL$502,'DATA CLEANING'!$B24,'RAW DATA'!M$2:M$502),"")</f>
        <v>81.282619999999994</v>
      </c>
      <c r="M24">
        <f ca="1">IFERROR(AVERAGEIF('RAW DATA'!$C$2:$GL$502,'DATA CLEANING'!$B24,'RAW DATA'!N$2:N$502),"")</f>
        <v>88.669520000000006</v>
      </c>
      <c r="N24">
        <f ca="1">IFERROR(AVERAGEIF('RAW DATA'!$C$2:$GL$502,'DATA CLEANING'!$B24,'RAW DATA'!O$2:O$502),"")</f>
        <v>93.090560000000011</v>
      </c>
      <c r="O24">
        <f ca="1">IFERROR(AVERAGEIF('RAW DATA'!$C$2:$GL$502,'DATA CLEANING'!$B24,'RAW DATA'!P$2:P$502),"")</f>
        <v>100.95568</v>
      </c>
      <c r="P24">
        <f ca="1">IFERROR(AVERAGEIF('RAW DATA'!$C$2:$GL$502,'DATA CLEANING'!$B24,'RAW DATA'!Q$2:Q$502),"")</f>
        <v>100.8398</v>
      </c>
      <c r="Q24">
        <f ca="1">IFERROR(AVERAGEIF('RAW DATA'!$C$2:$GL$502,'DATA CLEANING'!$B24,'RAW DATA'!R$2:R$502),"")</f>
        <v>101.92554</v>
      </c>
      <c r="R24">
        <f ca="1">IFERROR(AVERAGEIF('RAW DATA'!$C$2:$GL$502,'DATA CLEANING'!$B24,'RAW DATA'!S$2:S$502),"")</f>
        <v>105.49156000000001</v>
      </c>
      <c r="S24">
        <f ca="1">IFERROR(AVERAGEIF('RAW DATA'!$C$2:$GL$502,'DATA CLEANING'!$B24,'RAW DATA'!T$2:T$502),"")</f>
        <v>106.07942</v>
      </c>
      <c r="T24">
        <f ca="1">IFERROR(AVERAGEIF('RAW DATA'!$C$2:$GL$502,'DATA CLEANING'!$B24,'RAW DATA'!U$2:U$502),"")</f>
        <v>101.90858</v>
      </c>
      <c r="U24">
        <f ca="1">IFERROR(AVERAGEIF('RAW DATA'!$C$2:$GL$502,'DATA CLEANING'!$B24,'RAW DATA'!V$2:V$502),"")</f>
        <v>114.37440000000001</v>
      </c>
      <c r="V24">
        <f ca="1">IFERROR(AVERAGEIF('RAW DATA'!$C$2:$GL$502,'DATA CLEANING'!$B24,'RAW DATA'!W$2:W$502),"")</f>
        <v>116.02380000000001</v>
      </c>
      <c r="W24">
        <f ca="1">IFERROR(AVERAGEIF('RAW DATA'!$C$2:$GL$502,'DATA CLEANING'!$B24,'RAW DATA'!X$2:X$502),"")</f>
        <v>108.52608000000001</v>
      </c>
      <c r="X24">
        <f ca="1">IFERROR(AVERAGEIF('RAW DATA'!$C$2:$GL$502,'DATA CLEANING'!$B24,'RAW DATA'!Y$2:Y$502),"")</f>
        <v>100.65036000000001</v>
      </c>
      <c r="Y24">
        <f ca="1">IFERROR(AVERAGEIF('RAW DATA'!$C$2:$GL$502,'DATA CLEANING'!$B24,'RAW DATA'!Z$2:Z$502),"")</f>
        <v>100.63668</v>
      </c>
      <c r="Z24">
        <f ca="1">IFERROR(AVERAGEIF('RAW DATA'!$C$2:$GL$502,'DATA CLEANING'!$B24,'RAW DATA'!AA$2:AA$502),"")</f>
        <v>104.36227999999998</v>
      </c>
      <c r="AA24">
        <f ca="1">IFERROR(AVERAGEIF('RAW DATA'!$C$2:$GL$502,'DATA CLEANING'!$B24,'RAW DATA'!AB$2:AB$502),"")</f>
        <v>113.44629999999999</v>
      </c>
      <c r="AB24">
        <f ca="1">IFERROR(AVERAGEIF('RAW DATA'!$C$2:$GL$502,'DATA CLEANING'!$B24,'RAW DATA'!AC$2:AC$502),"")</f>
        <v>102.78060000000001</v>
      </c>
      <c r="AC24">
        <f ca="1">IFERROR(AVERAGEIF('RAW DATA'!$C$2:$GL$502,'DATA CLEANING'!$B24,'RAW DATA'!AD$2:AD$502),"")</f>
        <v>96.234440000000006</v>
      </c>
      <c r="AD24">
        <f ca="1">IFERROR(AVERAGEIF('RAW DATA'!$C$2:$GL$502,'DATA CLEANING'!$B24,'RAW DATA'!AE$2:AE$502),"")</f>
        <v>87.446880000000007</v>
      </c>
      <c r="AE24">
        <f ca="1">IFERROR(AVERAGEIF('RAW DATA'!$C$2:$GL$502,'DATA CLEANING'!$B24,'RAW DATA'!AF$2:AF$502),"")</f>
        <v>83.999480000000005</v>
      </c>
      <c r="AF24">
        <f ca="1">IFERROR(AVERAGEIF('RAW DATA'!$C$2:$GL$502,'DATA CLEANING'!$B24,'RAW DATA'!AG$2:AG$502),"")</f>
        <v>92.065759999999997</v>
      </c>
      <c r="AG24">
        <f ca="1">IFERROR(AVERAGEIF('RAW DATA'!$C$2:$GL$502,'DATA CLEANING'!$B24,'RAW DATA'!AH$2:AH$502),"")</f>
        <v>95.228620000000006</v>
      </c>
      <c r="AH24">
        <f ca="1">IFERROR(AVERAGEIF('RAW DATA'!$C$2:$GL$502,'DATA CLEANING'!$B24,'RAW DATA'!AI$2:AI$502),"")</f>
        <v>98.384079999999997</v>
      </c>
      <c r="AI24">
        <f ca="1">IFERROR(AVERAGEIF('RAW DATA'!$C$2:$GL$502,'DATA CLEANING'!$B24,'RAW DATA'!AJ$2:AJ$502),"")</f>
        <v>102.04378</v>
      </c>
      <c r="AJ24">
        <f ca="1">IFERROR(AVERAGEIF('RAW DATA'!$C$2:$GL$502,'DATA CLEANING'!$B24,'RAW DATA'!AK$2:AK$502),"")</f>
        <v>101.46378</v>
      </c>
      <c r="AK24">
        <f ca="1">IFERROR(AVERAGEIF('RAW DATA'!$C$2:$GL$502,'DATA CLEANING'!$B24,'RAW DATA'!AL$2:AL$502),"")</f>
        <v>104.11035999999999</v>
      </c>
      <c r="AL24">
        <f ca="1">IFERROR(AVERAGEIF('RAW DATA'!$C$2:$GL$502,'DATA CLEANING'!$B24,'RAW DATA'!AM$2:AM$502),"")</f>
        <v>92.080560000000006</v>
      </c>
      <c r="AM24">
        <f ca="1">IFERROR(AVERAGEIF('RAW DATA'!$C$2:$GL$502,'DATA CLEANING'!$B24,'RAW DATA'!AN$2:AN$502),"")</f>
        <v>103.00014000000002</v>
      </c>
      <c r="AN24">
        <f ca="1">IFERROR(AVERAGEIF('RAW DATA'!$C$2:$GL$502,'DATA CLEANING'!$B24,'RAW DATA'!AO$2:AO$502),"")</f>
        <v>107.24224</v>
      </c>
      <c r="AO24">
        <f ca="1">IFERROR(AVERAGEIF('RAW DATA'!$C$2:$GL$502,'DATA CLEANING'!$B24,'RAW DATA'!AP$2:AP$502),"")</f>
        <v>107.76048</v>
      </c>
      <c r="AP24">
        <f ca="1">IFERROR(AVERAGEIF('RAW DATA'!$C$2:$GL$502,'DATA CLEANING'!$B24,'RAW DATA'!AQ$2:AQ$502),"")</f>
        <v>113.65608</v>
      </c>
      <c r="AQ24">
        <f ca="1">IFERROR(AVERAGEIF('RAW DATA'!$C$2:$GL$502,'DATA CLEANING'!$B24,'RAW DATA'!AR$2:AR$502),"")</f>
        <v>113.73668000000001</v>
      </c>
      <c r="AR24">
        <f ca="1">IFERROR(AVERAGEIF('RAW DATA'!$C$2:$GL$502,'DATA CLEANING'!$B24,'RAW DATA'!AS$2:AS$502),"")</f>
        <v>118.80722</v>
      </c>
      <c r="AS24">
        <f ca="1">IFERROR(AVERAGEIF('RAW DATA'!$C$2:$GL$502,'DATA CLEANING'!$B24,'RAW DATA'!AT$2:AT$502),"")</f>
        <v>117.85277999999998</v>
      </c>
      <c r="AT24">
        <f ca="1">IFERROR(AVERAGEIF('RAW DATA'!$C$2:$GL$502,'DATA CLEANING'!$B24,'RAW DATA'!AU$2:AU$502),"")</f>
        <v>123.33752</v>
      </c>
      <c r="AU24">
        <f ca="1">IFERROR(AVERAGEIF('RAW DATA'!$C$2:$GL$502,'DATA CLEANING'!$B24,'RAW DATA'!AV$2:AV$502),"")</f>
        <v>124.98119999999999</v>
      </c>
      <c r="AV24">
        <f ca="1">IFERROR(AVERAGEIF('RAW DATA'!$C$2:$GL$502,'DATA CLEANING'!$B24,'RAW DATA'!AW$2:AW$502),"")</f>
        <v>136.97538</v>
      </c>
      <c r="AW24">
        <f ca="1">IFERROR(AVERAGEIF('RAW DATA'!$C$2:$GL$502,'DATA CLEANING'!$B24,'RAW DATA'!AX$2:AX$502),"")</f>
        <v>136.23571999999999</v>
      </c>
      <c r="AX24">
        <f ca="1">IFERROR(AVERAGEIF('RAW DATA'!$C$2:$GL$502,'DATA CLEANING'!$B24,'RAW DATA'!AY$2:AY$502),"")</f>
        <v>139.87647999999999</v>
      </c>
      <c r="AY24">
        <f ca="1">IFERROR(AVERAGEIF('RAW DATA'!$C$2:$GL$502,'DATA CLEANING'!$B24,'RAW DATA'!AZ$2:AZ$502),"")</f>
        <v>145.53798</v>
      </c>
      <c r="AZ24">
        <f ca="1">IFERROR(AVERAGEIF('RAW DATA'!$C$2:$GL$502,'DATA CLEANING'!$B24,'RAW DATA'!BA$2:BA$502),"")</f>
        <v>140.90348</v>
      </c>
      <c r="BA24">
        <f ca="1">IFERROR(AVERAGEIF('RAW DATA'!$C$2:$GL$502,'DATA CLEANING'!$B24,'RAW DATA'!BB$2:BB$502),"")</f>
        <v>126.0667</v>
      </c>
      <c r="BB24">
        <f ca="1">IFERROR(AVERAGEIF('RAW DATA'!$C$2:$GL$502,'DATA CLEANING'!$B24,'RAW DATA'!BC$2:BC$502),"")</f>
        <v>140.22406000000001</v>
      </c>
      <c r="BC24">
        <f ca="1">IFERROR(AVERAGEIF('RAW DATA'!$C$2:$GL$502,'DATA CLEANING'!$B24,'RAW DATA'!BD$2:BD$502),"")</f>
        <v>152.86498</v>
      </c>
      <c r="BD24">
        <f ca="1">IFERROR(AVERAGEIF('RAW DATA'!$C$2:$GL$502,'DATA CLEANING'!$B24,'RAW DATA'!BE$2:BE$502),"")</f>
        <v>146.22582</v>
      </c>
      <c r="BE24">
        <f ca="1">IFERROR(AVERAGEIF('RAW DATA'!$C$2:$GL$502,'DATA CLEANING'!$B24,'RAW DATA'!BF$2:BF$502),"")</f>
        <v>161.99964</v>
      </c>
      <c r="BF24">
        <f ca="1">IFERROR(AVERAGEIF('RAW DATA'!$C$2:$GL$502,'DATA CLEANING'!$B24,'RAW DATA'!BG$2:BG$502),"")</f>
        <v>171.77638000000002</v>
      </c>
      <c r="BG24">
        <f ca="1">IFERROR(AVERAGEIF('RAW DATA'!$C$2:$GL$502,'DATA CLEANING'!$B24,'RAW DATA'!BH$2:BH$502),"")</f>
        <v>173.19603999999998</v>
      </c>
      <c r="BH24">
        <f ca="1">IFERROR(AVERAGEIF('RAW DATA'!$C$2:$GL$502,'DATA CLEANING'!$B24,'RAW DATA'!BI$2:BI$502),"")</f>
        <v>166.60500000000002</v>
      </c>
      <c r="BI24">
        <f ca="1">IFERROR(AVERAGEIF('RAW DATA'!$C$2:$GL$502,'DATA CLEANING'!$B24,'RAW DATA'!BJ$2:BJ$502),"")</f>
        <v>183.45828</v>
      </c>
      <c r="BJ24">
        <f ca="1">IFERROR(AVERAGEIF('RAW DATA'!$C$2:$GL$502,'DATA CLEANING'!$B24,'RAW DATA'!BK$2:BK$502),"")</f>
        <v>185.85380000000001</v>
      </c>
      <c r="BK24">
        <f ca="1">IFERROR(AVERAGEIF('RAW DATA'!$C$2:$GL$502,'DATA CLEANING'!$B24,'RAW DATA'!BL$2:BL$502),"")</f>
        <v>171.91615999999999</v>
      </c>
      <c r="BL24">
        <f ca="1">IFERROR(AVERAGEIF('RAW DATA'!$C$2:$GL$502,'DATA CLEANING'!$B24,'RAW DATA'!BM$2:BM$502),"")</f>
        <v>172.49439999999998</v>
      </c>
      <c r="BM24">
        <f ca="1">IFERROR(AVERAGEIF('RAW DATA'!$C$2:$GL$502,'DATA CLEANING'!$B24,'RAW DATA'!BN$2:BN$502),"")</f>
        <v>175.48586</v>
      </c>
      <c r="BN24">
        <f ca="1">IFERROR(AVERAGEIF('RAW DATA'!$C$2:$GL$502,'DATA CLEANING'!$B24,'RAW DATA'!BO$2:BO$502),"")</f>
        <v>188.64804000000001</v>
      </c>
      <c r="BO24">
        <f ca="1">IFERROR(AVERAGEIF('RAW DATA'!$C$2:$GL$502,'DATA CLEANING'!$B24,'RAW DATA'!BP$2:BP$502),"")</f>
        <v>194.40698</v>
      </c>
      <c r="BP24">
        <f ca="1">IFERROR(AVERAGEIF('RAW DATA'!$C$2:$GL$502,'DATA CLEANING'!$B24,'RAW DATA'!BQ$2:BQ$502),"")</f>
        <v>200.21282000000002</v>
      </c>
      <c r="BQ24">
        <f ca="1">IFERROR(AVERAGEIF('RAW DATA'!$C$2:$GL$502,'DATA CLEANING'!$B24,'RAW DATA'!BR$2:BR$502),"")</f>
        <v>204.77256</v>
      </c>
      <c r="BR24">
        <f ca="1">IFERROR(AVERAGEIF('RAW DATA'!$C$2:$GL$502,'DATA CLEANING'!$B24,'RAW DATA'!BS$2:BS$502),"")</f>
        <v>218.01339999999999</v>
      </c>
      <c r="BS24">
        <f ca="1">IFERROR(AVERAGEIF('RAW DATA'!$C$2:$GL$502,'DATA CLEANING'!$B24,'RAW DATA'!BT$2:BT$502),"")</f>
        <v>197.13147999999998</v>
      </c>
      <c r="BT24">
        <f ca="1">IFERROR(AVERAGEIF('RAW DATA'!$C$2:$GL$502,'DATA CLEANING'!$B24,'RAW DATA'!BU$2:BU$502),"")</f>
        <v>182.68315999999999</v>
      </c>
      <c r="BU24">
        <f ca="1">IFERROR(AVERAGEIF('RAW DATA'!$C$2:$GL$502,'DATA CLEANING'!$B24,'RAW DATA'!BV$2:BV$502),"")</f>
        <v>174.51615999999999</v>
      </c>
      <c r="BV24">
        <f ca="1">IFERROR(AVERAGEIF('RAW DATA'!$C$2:$GL$502,'DATA CLEANING'!$B24,'RAW DATA'!BW$2:BW$502),"")</f>
        <v>177.76348000000002</v>
      </c>
      <c r="BW24">
        <f ca="1">IFERROR(AVERAGEIF('RAW DATA'!$C$2:$GL$502,'DATA CLEANING'!$B24,'RAW DATA'!BX$2:BX$502),"")</f>
        <v>164.79742000000002</v>
      </c>
      <c r="BX24">
        <f ca="1">IFERROR(AVERAGEIF('RAW DATA'!$C$2:$GL$502,'DATA CLEANING'!$B24,'RAW DATA'!BY$2:BY$502),"")</f>
        <v>168.66203999999999</v>
      </c>
      <c r="BY24">
        <f ca="1">IFERROR(AVERAGEIF('RAW DATA'!$C$2:$GL$502,'DATA CLEANING'!$B24,'RAW DATA'!BZ$2:BZ$502),"")</f>
        <v>157.89497999999998</v>
      </c>
      <c r="BZ24">
        <f ca="1">IFERROR(AVERAGEIF('RAW DATA'!$C$2:$GL$502,'DATA CLEANING'!$B24,'RAW DATA'!CA$2:CA$502),"")</f>
        <v>131.31</v>
      </c>
      <c r="CA24">
        <f ca="1">IFERROR(AVERAGEIF('RAW DATA'!$C$2:$GL$502,'DATA CLEANING'!$B24,'RAW DATA'!CB$2:CB$502),"")</f>
        <v>151.416</v>
      </c>
      <c r="CB24">
        <f ca="1">IFERROR(AVERAGEIF('RAW DATA'!$C$2:$GL$502,'DATA CLEANING'!$B24,'RAW DATA'!CC$2:CC$502),"")</f>
        <v>142.804</v>
      </c>
      <c r="CC24">
        <f ca="1">IFERROR(AVERAGEIF('RAW DATA'!$C$2:$GL$502,'DATA CLEANING'!$B24,'RAW DATA'!CD$2:CD$502),"")</f>
        <v>135.53000000000003</v>
      </c>
      <c r="CD24">
        <f ca="1">IFERROR(AVERAGEIF('RAW DATA'!$C$2:$GL$502,'DATA CLEANING'!$B24,'RAW DATA'!CE$2:CE$502),"")</f>
        <v>130.42599999999999</v>
      </c>
      <c r="CE24">
        <f ca="1">IFERROR(AVERAGEIF('RAW DATA'!$C$2:$GL$502,'DATA CLEANING'!$B24,'RAW DATA'!CF$2:CF$502),"")</f>
        <v>104.03200000000001</v>
      </c>
      <c r="CF24">
        <f ca="1">IFERROR(AVERAGEIF('RAW DATA'!$C$2:$GL$502,'DATA CLEANING'!$B24,'RAW DATA'!CG$2:CG$502),"")</f>
        <v>121.304</v>
      </c>
      <c r="CG24">
        <f ca="1">IFERROR(AVERAGEIF('RAW DATA'!$C$2:$GL$502,'DATA CLEANING'!$B24,'RAW DATA'!CH$2:CH$502),"")</f>
        <v>127.53000000000002</v>
      </c>
      <c r="CH24">
        <f ca="1">IFERROR(AVERAGEIF('RAW DATA'!$C$2:$GL$502,'DATA CLEANING'!$B24,'RAW DATA'!CI$2:CI$502),"")</f>
        <v>114.376</v>
      </c>
      <c r="CI24">
        <f ca="1">IFERROR(AVERAGEIF('RAW DATA'!$C$2:$GL$502,'DATA CLEANING'!$B24,'RAW DATA'!CJ$2:CJ$502),"")</f>
        <v>126.98200000000001</v>
      </c>
      <c r="CJ24">
        <f ca="1">IFERROR(AVERAGEIF('RAW DATA'!$C$2:$GL$502,'DATA CLEANING'!$B24,'RAW DATA'!CK$2:CK$502),"")</f>
        <v>120.93600000000001</v>
      </c>
      <c r="CK24">
        <f ca="1">IFERROR(AVERAGEIF('RAW DATA'!$C$2:$GL$502,'DATA CLEANING'!$B24,'RAW DATA'!CL$2:CL$502),"")</f>
        <v>119.7</v>
      </c>
      <c r="CL24">
        <f ca="1">IFERROR(AVERAGEIF('RAW DATA'!$C$2:$GL$502,'DATA CLEANING'!$B24,'RAW DATA'!CM$2:CM$502),"")</f>
        <v>122.09400000000001</v>
      </c>
      <c r="CM24">
        <f ca="1">IFERROR(AVERAGEIF('RAW DATA'!$C$2:$GL$502,'DATA CLEANING'!$B24,'RAW DATA'!CN$2:CN$502),"")</f>
        <v>110.822</v>
      </c>
      <c r="CN24">
        <f ca="1">IFERROR(AVERAGEIF('RAW DATA'!$C$2:$GL$502,'DATA CLEANING'!$B24,'RAW DATA'!CO$2:CO$502),"")</f>
        <v>120.19200000000001</v>
      </c>
      <c r="CO24">
        <f ca="1">IFERROR(AVERAGEIF('RAW DATA'!$C$2:$GL$502,'DATA CLEANING'!$B24,'RAW DATA'!CP$2:CP$502),"")</f>
        <v>127.36399999999999</v>
      </c>
      <c r="CP24">
        <f ca="1">IFERROR(AVERAGEIF('RAW DATA'!$C$2:$GL$502,'DATA CLEANING'!$B24,'RAW DATA'!CQ$2:CQ$502),"")</f>
        <v>134.18</v>
      </c>
      <c r="CQ24">
        <f ca="1">IFERROR(AVERAGEIF('RAW DATA'!$C$2:$GL$502,'DATA CLEANING'!$B24,'RAW DATA'!CR$2:CR$502),"")</f>
        <v>134.328</v>
      </c>
      <c r="CR24">
        <f ca="1">IFERROR(AVERAGEIF('RAW DATA'!$C$2:$GL$502,'DATA CLEANING'!$B24,'RAW DATA'!CS$2:CS$502),"")</f>
        <v>127.696</v>
      </c>
      <c r="CS24">
        <f ca="1">IFERROR(AVERAGEIF('RAW DATA'!$C$2:$GL$502,'DATA CLEANING'!$B24,'RAW DATA'!CT$2:CT$502),"")</f>
        <v>129.47399999999999</v>
      </c>
      <c r="CT24">
        <f ca="1">IFERROR(AVERAGEIF('RAW DATA'!$C$2:$GL$502,'DATA CLEANING'!$B24,'RAW DATA'!CU$2:CU$502),"")</f>
        <v>129.46800000000002</v>
      </c>
      <c r="CU24">
        <f ca="1">IFERROR(AVERAGEIF('RAW DATA'!$C$2:$GL$502,'DATA CLEANING'!$B24,'RAW DATA'!CV$2:CV$502),"")</f>
        <v>127.70399999999999</v>
      </c>
      <c r="CV24">
        <f ca="1">IFERROR(AVERAGEIF('RAW DATA'!$C$2:$GL$502,'DATA CLEANING'!$B24,'RAW DATA'!CW$2:CW$502),"")</f>
        <v>111.40599999999999</v>
      </c>
      <c r="CW24">
        <f ca="1">IFERROR(AVERAGEIF('RAW DATA'!$C$2:$GL$502,'DATA CLEANING'!$B24,'RAW DATA'!CX$2:CX$502),"")</f>
        <v>111.352</v>
      </c>
      <c r="CX24">
        <f ca="1">IFERROR(AVERAGEIF('RAW DATA'!$C$2:$GL$502,'DATA CLEANING'!$B24,'RAW DATA'!CY$2:CY$502),"")</f>
        <v>102.91999999999999</v>
      </c>
      <c r="CY24">
        <f ca="1">IFERROR(AVERAGEIF('RAW DATA'!$C$2:$GL$502,'DATA CLEANING'!$B24,'RAW DATA'!CZ$2:CZ$502),"")</f>
        <v>112.29600000000001</v>
      </c>
      <c r="CZ24">
        <f ca="1">IFERROR(AVERAGEIF('RAW DATA'!$C$2:$GL$502,'DATA CLEANING'!$B24,'RAW DATA'!DA$2:DA$502),"")</f>
        <v>114.92999999999999</v>
      </c>
      <c r="DA24">
        <f ca="1">IFERROR(AVERAGEIF('RAW DATA'!$C$2:$GL$502,'DATA CLEANING'!$B24,'RAW DATA'!DB$2:DB$502),"")</f>
        <v>132.608</v>
      </c>
      <c r="DB24">
        <f ca="1">IFERROR(AVERAGEIF('RAW DATA'!$C$2:$GL$502,'DATA CLEANING'!$B24,'RAW DATA'!DC$2:DC$502),"")</f>
        <v>129.50200000000001</v>
      </c>
      <c r="DC24">
        <f ca="1">IFERROR(AVERAGEIF('RAW DATA'!$C$2:$GL$502,'DATA CLEANING'!$B24,'RAW DATA'!DD$2:DD$502),"")</f>
        <v>127.824</v>
      </c>
      <c r="DD24">
        <f ca="1">IFERROR(AVERAGEIF('RAW DATA'!$C$2:$GL$502,'DATA CLEANING'!$B24,'RAW DATA'!DE$2:DE$502),"")</f>
        <v>131.822</v>
      </c>
      <c r="DE24">
        <f ca="1">IFERROR(AVERAGEIF('RAW DATA'!$C$2:$GL$502,'DATA CLEANING'!$B24,'RAW DATA'!DF$2:DF$502),"")</f>
        <v>150.91900000000001</v>
      </c>
      <c r="DF24">
        <f ca="1">IFERROR(AVERAGEIF('RAW DATA'!$C$2:$GL$502,'DATA CLEANING'!$B24,'RAW DATA'!DG$2:DG$502),"")</f>
        <v>132.75799999999998</v>
      </c>
      <c r="DG24" t="str">
        <f ca="1">IFERROR(AVERAGEIF('RAW DATA'!$C$2:$GL$502,'DATA CLEANING'!$B24,'RAW DATA'!DH$2:DH$502),"")</f>
        <v/>
      </c>
      <c r="DH24" t="str">
        <f ca="1">IFERROR(AVERAGEIF('RAW DATA'!$C$2:$GL$502,'DATA CLEANING'!$B24,'RAW DATA'!DI$2:DI$502),"")</f>
        <v/>
      </c>
      <c r="DI24" t="str">
        <f ca="1">IFERROR(AVERAGEIF('RAW DATA'!$C$2:$GL$502,'DATA CLEANING'!$B24,'RAW DATA'!DJ$2:DJ$502),"")</f>
        <v/>
      </c>
      <c r="DJ24" t="str">
        <f ca="1">IFERROR(AVERAGEIF('RAW DATA'!$C$2:$GL$502,'DATA CLEANING'!$B24,'RAW DATA'!DK$2:DK$502),"")</f>
        <v/>
      </c>
      <c r="DK24" t="str">
        <f ca="1">IFERROR(AVERAGEIF('RAW DATA'!$C$2:$GL$502,'DATA CLEANING'!$B24,'RAW DATA'!DL$2:DL$502),"")</f>
        <v/>
      </c>
      <c r="DL24" t="str">
        <f ca="1">IFERROR(AVERAGEIF('RAW DATA'!$C$2:$GL$502,'DATA CLEANING'!$B24,'RAW DATA'!DM$2:DM$502),"")</f>
        <v/>
      </c>
      <c r="DM24" t="str">
        <f ca="1">IFERROR(AVERAGEIF('RAW DATA'!$C$2:$GL$502,'DATA CLEANING'!$B24,'RAW DATA'!DN$2:DN$502),"")</f>
        <v/>
      </c>
      <c r="DN24" t="str">
        <f ca="1">IFERROR(AVERAGEIF('RAW DATA'!$C$2:$GL$502,'DATA CLEANING'!$B24,'RAW DATA'!DO$2:DO$502),"")</f>
        <v/>
      </c>
      <c r="DO24" t="str">
        <f ca="1">IFERROR(AVERAGEIF('RAW DATA'!$C$2:$GL$502,'DATA CLEANING'!$B24,'RAW DATA'!DP$2:DP$502),"")</f>
        <v/>
      </c>
      <c r="DP24" t="str">
        <f ca="1">IFERROR(AVERAGEIF('RAW DATA'!$C$2:$GL$502,'DATA CLEANING'!$B24,'RAW DATA'!DQ$2:DQ$502),"")</f>
        <v/>
      </c>
      <c r="DQ24" t="str">
        <f ca="1">IFERROR(AVERAGEIF('RAW DATA'!$C$2:$GL$502,'DATA CLEANING'!$B24,'RAW DATA'!DR$2:DR$502),"")</f>
        <v/>
      </c>
      <c r="DR24" t="str">
        <f ca="1">IFERROR(AVERAGEIF('RAW DATA'!$C$2:$GL$502,'DATA CLEANING'!$B24,'RAW DATA'!DS$2:DS$502),"")</f>
        <v/>
      </c>
      <c r="DS24" t="str">
        <f ca="1">IFERROR(AVERAGEIF('RAW DATA'!$C$2:$GL$502,'DATA CLEANING'!$B24,'RAW DATA'!DT$2:DT$502),"")</f>
        <v/>
      </c>
      <c r="DT24" t="str">
        <f ca="1">IFERROR(AVERAGEIF('RAW DATA'!$C$2:$GL$502,'DATA CLEANING'!$B24,'RAW DATA'!DU$2:DU$502),"")</f>
        <v/>
      </c>
      <c r="DU24" t="str">
        <f ca="1">IFERROR(AVERAGEIF('RAW DATA'!$C$2:$GL$502,'DATA CLEANING'!$B24,'RAW DATA'!DV$2:DV$502),"")</f>
        <v/>
      </c>
      <c r="DV24" t="str">
        <f ca="1">IFERROR(AVERAGEIF('RAW DATA'!$C$2:$GL$502,'DATA CLEANING'!$B24,'RAW DATA'!DW$2:DW$502),"")</f>
        <v/>
      </c>
      <c r="DW24" t="str">
        <f ca="1">IFERROR(AVERAGEIF('RAW DATA'!$C$2:$GL$502,'DATA CLEANING'!$B24,'RAW DATA'!DX$2:DX$502),"")</f>
        <v/>
      </c>
      <c r="DX24" s="11" t="str">
        <f ca="1">IFERROR(AVERAGEIF('RAW DATA'!$C$2:$GL$502,'DATA CLEANING'!$B24,'RAW DATA'!DY$2:DY$502),"")</f>
        <v/>
      </c>
      <c r="DY24" s="11" t="str">
        <f ca="1">IFERROR(AVERAGEIF('RAW DATA'!$C$2:$GL$502,'DATA CLEANING'!$B24,'RAW DATA'!DZ$2:DZ$502),"")</f>
        <v/>
      </c>
      <c r="DZ24" s="11" t="str">
        <f ca="1">IFERROR(AVERAGEIF('RAW DATA'!$C$2:$GL$502,'DATA CLEANING'!$B24,'RAW DATA'!EA$2:EA$502),"")</f>
        <v/>
      </c>
      <c r="EA24" s="11" t="str">
        <f ca="1">IFERROR(AVERAGEIF('RAW DATA'!$C$2:$GL$502,'DATA CLEANING'!$B24,'RAW DATA'!EB$2:EB$502),"")</f>
        <v/>
      </c>
      <c r="EB24" s="11" t="str">
        <f ca="1">IFERROR(AVERAGEIF('RAW DATA'!$C$2:$GL$502,'DATA CLEANING'!$B24,'RAW DATA'!EC$2:EC$502),"")</f>
        <v/>
      </c>
      <c r="EC24" s="11" t="str">
        <f ca="1">IFERROR(AVERAGEIF('RAW DATA'!$C$2:$GL$502,'DATA CLEANING'!$B24,'RAW DATA'!ED$2:ED$502),"")</f>
        <v/>
      </c>
      <c r="ED24" s="11" t="str">
        <f ca="1">IFERROR(AVERAGEIF('RAW DATA'!$C$2:$GL$502,'DATA CLEANING'!$B24,'RAW DATA'!EE$2:EE$502),"")</f>
        <v/>
      </c>
      <c r="EE24" s="11" t="str">
        <f ca="1">IFERROR(AVERAGEIF('RAW DATA'!$C$2:$GL$502,'DATA CLEANING'!$B24,'RAW DATA'!EF$2:EF$502),"")</f>
        <v/>
      </c>
      <c r="EF24" s="11" t="str">
        <f ca="1">IFERROR(AVERAGEIF('RAW DATA'!$C$2:$GL$502,'DATA CLEANING'!$B24,'RAW DATA'!EG$2:EG$502),"")</f>
        <v/>
      </c>
      <c r="EG24" s="11" t="str">
        <f ca="1">IFERROR(AVERAGEIF('RAW DATA'!$C$2:$GL$502,'DATA CLEANING'!$B24,'RAW DATA'!EH$2:EH$502),"")</f>
        <v/>
      </c>
      <c r="EH24" s="11" t="str">
        <f ca="1">IFERROR(AVERAGEIF('RAW DATA'!$C$2:$GL$502,'DATA CLEANING'!$B24,'RAW DATA'!EI$2:EI$502),"")</f>
        <v/>
      </c>
      <c r="EI24" s="11" t="str">
        <f ca="1">IFERROR(AVERAGEIF('RAW DATA'!$C$2:$GL$502,'DATA CLEANING'!$B24,'RAW DATA'!EJ$2:EJ$502),"")</f>
        <v/>
      </c>
      <c r="EJ24" s="11" t="str">
        <f ca="1">IFERROR(AVERAGEIF('RAW DATA'!$C$2:$GL$502,'DATA CLEANING'!$B24,'RAW DATA'!EK$2:EK$502),"")</f>
        <v/>
      </c>
      <c r="EK24" s="11" t="str">
        <f ca="1">IFERROR(AVERAGEIF('RAW DATA'!$C$2:$GL$502,'DATA CLEANING'!$B24,'RAW DATA'!EL$2:EL$502),"")</f>
        <v/>
      </c>
      <c r="EL24" s="11" t="str">
        <f ca="1">IFERROR(AVERAGEIF('RAW DATA'!$C$2:$GL$502,'DATA CLEANING'!$B24,'RAW DATA'!EM$2:EM$502),"")</f>
        <v/>
      </c>
      <c r="EM24" s="11" t="str">
        <f ca="1">IFERROR(AVERAGEIF('RAW DATA'!$C$2:$GL$502,'DATA CLEANING'!$B24,'RAW DATA'!EN$2:EN$502),"")</f>
        <v/>
      </c>
      <c r="EN24" s="11" t="str">
        <f ca="1">IFERROR(AVERAGEIF('RAW DATA'!$C$2:$GL$502,'DATA CLEANING'!$B24,'RAW DATA'!EO$2:EO$502),"")</f>
        <v/>
      </c>
      <c r="EO24" s="11" t="str">
        <f ca="1">IFERROR(AVERAGEIF('RAW DATA'!$C$2:$GL$502,'DATA CLEANING'!$B24,'RAW DATA'!EP$2:EP$502),"")</f>
        <v/>
      </c>
      <c r="EP24" s="11" t="str">
        <f ca="1">IFERROR(AVERAGEIF('RAW DATA'!$C$2:$GL$502,'DATA CLEANING'!$B24,'RAW DATA'!EQ$2:EQ$502),"")</f>
        <v/>
      </c>
      <c r="EQ24" s="11" t="str">
        <f ca="1">IFERROR(AVERAGEIF('RAW DATA'!$C$2:$GL$502,'DATA CLEANING'!$B24,'RAW DATA'!ER$2:ER$502),"")</f>
        <v/>
      </c>
      <c r="ER24" s="11" t="str">
        <f ca="1">IFERROR(AVERAGEIF('RAW DATA'!$C$2:$GL$502,'DATA CLEANING'!$B24,'RAW DATA'!ES$2:ES$502),"")</f>
        <v/>
      </c>
      <c r="ES24" s="11" t="str">
        <f ca="1">IFERROR(AVERAGEIF('RAW DATA'!$C$2:$GL$502,'DATA CLEANING'!$B24,'RAW DATA'!ET$2:ET$502),"")</f>
        <v/>
      </c>
      <c r="ET24" s="11" t="str">
        <f ca="1">IFERROR(AVERAGEIF('RAW DATA'!$C$2:$GL$502,'DATA CLEANING'!$B24,'RAW DATA'!EU$2:EU$502),"")</f>
        <v/>
      </c>
      <c r="EU24" s="11" t="str">
        <f ca="1">IFERROR(AVERAGEIF('RAW DATA'!$C$2:$GL$502,'DATA CLEANING'!$B24,'RAW DATA'!EV$2:EV$502),"")</f>
        <v/>
      </c>
      <c r="EV24" s="11" t="str">
        <f ca="1">IFERROR(AVERAGEIF('RAW DATA'!$C$2:$GL$502,'DATA CLEANING'!$B24,'RAW DATA'!EW$2:EW$502),"")</f>
        <v/>
      </c>
      <c r="EW24" s="11" t="str">
        <f ca="1">IFERROR(AVERAGEIF('RAW DATA'!$C$2:$GL$502,'DATA CLEANING'!$B24,'RAW DATA'!EX$2:EX$502),"")</f>
        <v/>
      </c>
      <c r="EX24" s="11" t="str">
        <f ca="1">IFERROR(AVERAGEIF('RAW DATA'!$C$2:$GL$502,'DATA CLEANING'!$B24,'RAW DATA'!EY$2:EY$502),"")</f>
        <v/>
      </c>
      <c r="EY24" s="11" t="str">
        <f ca="1">IFERROR(AVERAGEIF('RAW DATA'!$C$2:$GL$502,'DATA CLEANING'!$B24,'RAW DATA'!EZ$2:EZ$502),"")</f>
        <v/>
      </c>
      <c r="EZ24" s="11" t="str">
        <f ca="1">IFERROR(AVERAGEIF('RAW DATA'!$C$2:$GL$502,'DATA CLEANING'!$B24,'RAW DATA'!FA$2:FA$502),"")</f>
        <v/>
      </c>
      <c r="FA24" s="11" t="str">
        <f ca="1">IFERROR(AVERAGEIF('RAW DATA'!$C$2:$GL$502,'DATA CLEANING'!$B24,'RAW DATA'!FB$2:FB$502),"")</f>
        <v/>
      </c>
      <c r="FB24" s="11" t="str">
        <f ca="1">IFERROR(AVERAGEIF('RAW DATA'!$C$2:$GL$502,'DATA CLEANING'!$B24,'RAW DATA'!FC$2:FC$502),"")</f>
        <v/>
      </c>
      <c r="FC24" s="11" t="str">
        <f ca="1">IFERROR(AVERAGEIF('RAW DATA'!$C$2:$GL$502,'DATA CLEANING'!$B24,'RAW DATA'!FD$2:FD$502),"")</f>
        <v/>
      </c>
      <c r="FD24" s="11" t="str">
        <f ca="1">IFERROR(AVERAGEIF('RAW DATA'!$C$2:$GL$502,'DATA CLEANING'!$B24,'RAW DATA'!FE$2:FE$502),"")</f>
        <v/>
      </c>
      <c r="FE24" s="11" t="str">
        <f ca="1">IFERROR(AVERAGEIF('RAW DATA'!$C$2:$GL$502,'DATA CLEANING'!$B24,'RAW DATA'!FF$2:FF$502),"")</f>
        <v/>
      </c>
      <c r="FF24" s="11" t="str">
        <f ca="1">IFERROR(AVERAGEIF('RAW DATA'!$C$2:$GL$502,'DATA CLEANING'!$B24,'RAW DATA'!FG$2:FG$502),"")</f>
        <v/>
      </c>
      <c r="FG24" s="11" t="str">
        <f ca="1">IFERROR(AVERAGEIF('RAW DATA'!$C$2:$GL$502,'DATA CLEANING'!$B24,'RAW DATA'!FH$2:FH$502),"")</f>
        <v/>
      </c>
      <c r="FH24" s="11" t="str">
        <f ca="1">IFERROR(AVERAGEIF('RAW DATA'!$C$2:$GL$502,'DATA CLEANING'!$B24,'RAW DATA'!FI$2:FI$502),"")</f>
        <v/>
      </c>
      <c r="FI24" s="11" t="str">
        <f ca="1">IFERROR(AVERAGEIF('RAW DATA'!$C$2:$GL$502,'DATA CLEANING'!$B24,'RAW DATA'!FJ$2:FJ$502),"")</f>
        <v/>
      </c>
      <c r="FJ24" s="11" t="str">
        <f ca="1">IFERROR(AVERAGEIF('RAW DATA'!$C$2:$GL$502,'DATA CLEANING'!$B24,'RAW DATA'!FK$2:FK$502),"")</f>
        <v/>
      </c>
      <c r="FK24" s="11" t="str">
        <f ca="1">IFERROR(AVERAGEIF('RAW DATA'!$C$2:$GL$502,'DATA CLEANING'!$B24,'RAW DATA'!FL$2:FL$502),"")</f>
        <v/>
      </c>
      <c r="FL24" s="11" t="str">
        <f ca="1">IFERROR(AVERAGEIF('RAW DATA'!$C$2:$GL$502,'DATA CLEANING'!$B24,'RAW DATA'!FM$2:FM$502),"")</f>
        <v/>
      </c>
      <c r="FM24" s="11" t="str">
        <f ca="1">IFERROR(AVERAGEIF('RAW DATA'!$C$2:$GL$502,'DATA CLEANING'!$B24,'RAW DATA'!FN$2:FN$502),"")</f>
        <v/>
      </c>
      <c r="FN24" s="11" t="str">
        <f ca="1">IFERROR(AVERAGEIF('RAW DATA'!$C$2:$GL$502,'DATA CLEANING'!$B24,'RAW DATA'!FO$2:FO$502),"")</f>
        <v/>
      </c>
      <c r="FO24" s="11" t="str">
        <f ca="1">IFERROR(AVERAGEIF('RAW DATA'!$C$2:$GL$502,'DATA CLEANING'!$B24,'RAW DATA'!FP$2:FP$502),"")</f>
        <v/>
      </c>
      <c r="FP24" s="11" t="str">
        <f ca="1">IFERROR(AVERAGEIF('RAW DATA'!$C$2:$GL$502,'DATA CLEANING'!$B24,'RAW DATA'!FQ$2:FQ$502),"")</f>
        <v/>
      </c>
      <c r="FQ24" s="11" t="str">
        <f ca="1">IFERROR(AVERAGEIF('RAW DATA'!$C$2:$GL$502,'DATA CLEANING'!$B24,'RAW DATA'!FR$2:FR$502),"")</f>
        <v/>
      </c>
      <c r="FR24" s="11" t="str">
        <f ca="1">IFERROR(AVERAGEIF('RAW DATA'!$C$2:$GL$502,'DATA CLEANING'!$B24,'RAW DATA'!FS$2:FS$502),"")</f>
        <v/>
      </c>
      <c r="FS24" s="11" t="str">
        <f ca="1">IFERROR(AVERAGEIF('RAW DATA'!$C$2:$GL$502,'DATA CLEANING'!$B24,'RAW DATA'!FT$2:FT$502),"")</f>
        <v/>
      </c>
      <c r="FT24" s="11" t="str">
        <f ca="1">IFERROR(AVERAGEIF('RAW DATA'!$C$2:$GL$502,'DATA CLEANING'!$B24,'RAW DATA'!FU$2:FU$502),"")</f>
        <v/>
      </c>
      <c r="FU24" s="11" t="str">
        <f ca="1">IFERROR(AVERAGEIF('RAW DATA'!$C$2:$GL$502,'DATA CLEANING'!$B24,'RAW DATA'!FV$2:FV$502),"")</f>
        <v/>
      </c>
      <c r="FV24" s="11" t="str">
        <f ca="1">IFERROR(AVERAGEIF('RAW DATA'!$C$2:$GL$502,'DATA CLEANING'!$B24,'RAW DATA'!FW$2:FW$502),"")</f>
        <v/>
      </c>
      <c r="FW24" s="11" t="str">
        <f ca="1">IFERROR(AVERAGEIF('RAW DATA'!$C$2:$GL$502,'DATA CLEANING'!$B24,'RAW DATA'!FX$2:FX$502),"")</f>
        <v/>
      </c>
      <c r="FX24" s="11" t="str">
        <f ca="1">IFERROR(AVERAGEIF('RAW DATA'!$C$2:$GL$502,'DATA CLEANING'!$B24,'RAW DATA'!FY$2:FY$502),"")</f>
        <v/>
      </c>
      <c r="FY24" s="11" t="str">
        <f ca="1">IFERROR(AVERAGEIF('RAW DATA'!$C$2:$GL$502,'DATA CLEANING'!$B24,'RAW DATA'!FZ$2:FZ$502),"")</f>
        <v/>
      </c>
      <c r="FZ24" s="11" t="str">
        <f ca="1">IFERROR(AVERAGEIF('RAW DATA'!$C$2:$GL$502,'DATA CLEANING'!$B24,'RAW DATA'!GA$2:GA$502),"")</f>
        <v/>
      </c>
      <c r="GA24" s="11" t="str">
        <f ca="1">IFERROR(AVERAGEIF('RAW DATA'!$C$2:$GL$502,'DATA CLEANING'!$B24,'RAW DATA'!GB$2:GB$502),"")</f>
        <v/>
      </c>
      <c r="GB24" s="11" t="str">
        <f ca="1">IFERROR(AVERAGEIF('RAW DATA'!$C$2:$GL$502,'DATA CLEANING'!$B24,'RAW DATA'!GC$2:GC$502),"")</f>
        <v/>
      </c>
      <c r="GC24" s="11" t="str">
        <f ca="1">IFERROR(AVERAGEIF('RAW DATA'!$C$2:$GL$502,'DATA CLEANING'!$B24,'RAW DATA'!GD$2:GD$502),"")</f>
        <v/>
      </c>
      <c r="GD24" s="11" t="str">
        <f ca="1">IFERROR(AVERAGEIF('RAW DATA'!$C$2:$GL$502,'DATA CLEANING'!$B24,'RAW DATA'!GE$2:GE$502),"")</f>
        <v/>
      </c>
      <c r="GE24" s="11" t="str">
        <f ca="1">IFERROR(AVERAGEIF('RAW DATA'!$C$2:$GL$502,'DATA CLEANING'!$B24,'RAW DATA'!GF$2:GF$502),"")</f>
        <v/>
      </c>
      <c r="GF24" s="11" t="str">
        <f ca="1">IFERROR(AVERAGEIF('RAW DATA'!$C$2:$GL$502,'DATA CLEANING'!$B24,'RAW DATA'!GG$2:GG$502),"")</f>
        <v/>
      </c>
      <c r="GG24" s="11" t="str">
        <f ca="1">IFERROR(AVERAGEIF('RAW DATA'!$C$2:$GL$502,'DATA CLEANING'!$B24,'RAW DATA'!GH$2:GH$502),"")</f>
        <v/>
      </c>
      <c r="GH24" s="11" t="str">
        <f ca="1">IFERROR(AVERAGEIF('RAW DATA'!$C$2:$GL$502,'DATA CLEANING'!$B24,'RAW DATA'!GI$2:GI$502),"")</f>
        <v/>
      </c>
      <c r="GI24" s="11" t="str">
        <f ca="1">IFERROR(AVERAGEIF('RAW DATA'!$C$2:$GL$502,'DATA CLEANING'!$B24,'RAW DATA'!GJ$2:GJ$502),"")</f>
        <v/>
      </c>
      <c r="GJ24" s="11" t="str">
        <f ca="1">IFERROR(AVERAGEIF('RAW DATA'!$C$2:$GL$502,'DATA CLEANING'!$B24,'RAW DATA'!GK$2:GK$502),"")</f>
        <v/>
      </c>
      <c r="GK24" s="11" t="str">
        <f ca="1">IFERROR(AVERAGEIF('RAW DATA'!$C$2:$GL$502,'DATA CLEANING'!$B24,'RAW DATA'!GL$2:GL$502),"")</f>
        <v/>
      </c>
    </row>
    <row r="25" spans="2:193" x14ac:dyDescent="0.55000000000000004">
      <c r="B25" t="s">
        <v>34</v>
      </c>
      <c r="C25">
        <f ca="1">IFERROR(AVERAGEIF('RAW DATA'!$C$2:$GL$502,'DATA CLEANING'!$B25,'RAW DATA'!D$2:D$502),"")</f>
        <v>38.914000000000001</v>
      </c>
      <c r="D25">
        <f ca="1">IFERROR(AVERAGEIF('RAW DATA'!$C$2:$GL$502,'DATA CLEANING'!$B25,'RAW DATA'!E$2:E$502),"")</f>
        <v>39.03</v>
      </c>
      <c r="E25">
        <f ca="1">IFERROR(AVERAGEIF('RAW DATA'!$C$2:$GL$502,'DATA CLEANING'!$B25,'RAW DATA'!F$2:F$502),"")</f>
        <v>40.799999999999997</v>
      </c>
      <c r="F25">
        <f ca="1">IFERROR(AVERAGEIF('RAW DATA'!$C$2:$GL$502,'DATA CLEANING'!$B25,'RAW DATA'!G$2:G$502),"")</f>
        <v>41.253</v>
      </c>
      <c r="G25">
        <f ca="1">IFERROR(AVERAGEIF('RAW DATA'!$C$2:$GL$502,'DATA CLEANING'!$B25,'RAW DATA'!H$2:H$502),"")</f>
        <v>41.258999999999993</v>
      </c>
      <c r="H25">
        <f ca="1">IFERROR(AVERAGEIF('RAW DATA'!$C$2:$GL$502,'DATA CLEANING'!$B25,'RAW DATA'!I$2:I$502),"")</f>
        <v>39.494000000000007</v>
      </c>
      <c r="I25">
        <f ca="1">IFERROR(AVERAGEIF('RAW DATA'!$C$2:$GL$502,'DATA CLEANING'!$B25,'RAW DATA'!J$2:J$502),"")</f>
        <v>39.551000000000009</v>
      </c>
      <c r="J25">
        <f ca="1">IFERROR(AVERAGEIF('RAW DATA'!$C$2:$GL$502,'DATA CLEANING'!$B25,'RAW DATA'!K$2:K$502),"")</f>
        <v>39.956000000000003</v>
      </c>
      <c r="K25">
        <f ca="1">IFERROR(AVERAGEIF('RAW DATA'!$C$2:$GL$502,'DATA CLEANING'!$B25,'RAW DATA'!L$2:L$502),"")</f>
        <v>40.906999999999996</v>
      </c>
      <c r="L25">
        <f ca="1">IFERROR(AVERAGEIF('RAW DATA'!$C$2:$GL$502,'DATA CLEANING'!$B25,'RAW DATA'!M$2:M$502),"")</f>
        <v>40.396000000000001</v>
      </c>
      <c r="M25">
        <f ca="1">IFERROR(AVERAGEIF('RAW DATA'!$C$2:$GL$502,'DATA CLEANING'!$B25,'RAW DATA'!N$2:N$502),"")</f>
        <v>42.328999999999994</v>
      </c>
      <c r="N25">
        <f ca="1">IFERROR(AVERAGEIF('RAW DATA'!$C$2:$GL$502,'DATA CLEANING'!$B25,'RAW DATA'!O$2:O$502),"")</f>
        <v>41.511000000000003</v>
      </c>
      <c r="O25">
        <f ca="1">IFERROR(AVERAGEIF('RAW DATA'!$C$2:$GL$502,'DATA CLEANING'!$B25,'RAW DATA'!P$2:P$502),"")</f>
        <v>41.349000000000004</v>
      </c>
      <c r="P25">
        <f ca="1">IFERROR(AVERAGEIF('RAW DATA'!$C$2:$GL$502,'DATA CLEANING'!$B25,'RAW DATA'!Q$2:Q$502),"")</f>
        <v>42.013999999999996</v>
      </c>
      <c r="Q25">
        <f ca="1">IFERROR(AVERAGEIF('RAW DATA'!$C$2:$GL$502,'DATA CLEANING'!$B25,'RAW DATA'!R$2:R$502),"")</f>
        <v>43.783000000000001</v>
      </c>
      <c r="R25">
        <f ca="1">IFERROR(AVERAGEIF('RAW DATA'!$C$2:$GL$502,'DATA CLEANING'!$B25,'RAW DATA'!S$2:S$502),"")</f>
        <v>42.814999999999998</v>
      </c>
      <c r="S25">
        <f ca="1">IFERROR(AVERAGEIF('RAW DATA'!$C$2:$GL$502,'DATA CLEANING'!$B25,'RAW DATA'!T$2:T$502),"")</f>
        <v>41.730999999999995</v>
      </c>
      <c r="T25">
        <f ca="1">IFERROR(AVERAGEIF('RAW DATA'!$C$2:$GL$502,'DATA CLEANING'!$B25,'RAW DATA'!U$2:U$502),"")</f>
        <v>42.177999999999997</v>
      </c>
      <c r="U25">
        <f ca="1">IFERROR(AVERAGEIF('RAW DATA'!$C$2:$GL$502,'DATA CLEANING'!$B25,'RAW DATA'!V$2:V$502),"")</f>
        <v>42.265000000000001</v>
      </c>
      <c r="V25">
        <f ca="1">IFERROR(AVERAGEIF('RAW DATA'!$C$2:$GL$502,'DATA CLEANING'!$B25,'RAW DATA'!W$2:W$502),"")</f>
        <v>40.005999999999993</v>
      </c>
      <c r="W25">
        <f ca="1">IFERROR(AVERAGEIF('RAW DATA'!$C$2:$GL$502,'DATA CLEANING'!$B25,'RAW DATA'!X$2:X$502),"")</f>
        <v>40.085999999999991</v>
      </c>
      <c r="X25">
        <f ca="1">IFERROR(AVERAGEIF('RAW DATA'!$C$2:$GL$502,'DATA CLEANING'!$B25,'RAW DATA'!Y$2:Y$502),"")</f>
        <v>38.882999999999996</v>
      </c>
      <c r="Y25">
        <f ca="1">IFERROR(AVERAGEIF('RAW DATA'!$C$2:$GL$502,'DATA CLEANING'!$B25,'RAW DATA'!Z$2:Z$502),"")</f>
        <v>41.142000000000003</v>
      </c>
      <c r="Z25">
        <f ca="1">IFERROR(AVERAGEIF('RAW DATA'!$C$2:$GL$502,'DATA CLEANING'!$B25,'RAW DATA'!AA$2:AA$502),"")</f>
        <v>42.387999999999998</v>
      </c>
      <c r="AA25">
        <f ca="1">IFERROR(AVERAGEIF('RAW DATA'!$C$2:$GL$502,'DATA CLEANING'!$B25,'RAW DATA'!AB$2:AB$502),"")</f>
        <v>44.173000000000002</v>
      </c>
      <c r="AB25">
        <f ca="1">IFERROR(AVERAGEIF('RAW DATA'!$C$2:$GL$502,'DATA CLEANING'!$B25,'RAW DATA'!AC$2:AC$502),"")</f>
        <v>43.224999999999994</v>
      </c>
      <c r="AC25">
        <f ca="1">IFERROR(AVERAGEIF('RAW DATA'!$C$2:$GL$502,'DATA CLEANING'!$B25,'RAW DATA'!AD$2:AD$502),"")</f>
        <v>41.77000000000001</v>
      </c>
      <c r="AD25">
        <f ca="1">IFERROR(AVERAGEIF('RAW DATA'!$C$2:$GL$502,'DATA CLEANING'!$B25,'RAW DATA'!AE$2:AE$502),"")</f>
        <v>41.638999999999996</v>
      </c>
      <c r="AE25">
        <f ca="1">IFERROR(AVERAGEIF('RAW DATA'!$C$2:$GL$502,'DATA CLEANING'!$B25,'RAW DATA'!AF$2:AF$502),"")</f>
        <v>41.003999999999991</v>
      </c>
      <c r="AF25">
        <f ca="1">IFERROR(AVERAGEIF('RAW DATA'!$C$2:$GL$502,'DATA CLEANING'!$B25,'RAW DATA'!AG$2:AG$502),"")</f>
        <v>44.304000000000002</v>
      </c>
      <c r="AG25">
        <f ca="1">IFERROR(AVERAGEIF('RAW DATA'!$C$2:$GL$502,'DATA CLEANING'!$B25,'RAW DATA'!AH$2:AH$502),"")</f>
        <v>44.406000000000006</v>
      </c>
      <c r="AH25">
        <f ca="1">IFERROR(AVERAGEIF('RAW DATA'!$C$2:$GL$502,'DATA CLEANING'!$B25,'RAW DATA'!AI$2:AI$502),"")</f>
        <v>44.137</v>
      </c>
      <c r="AI25">
        <f ca="1">IFERROR(AVERAGEIF('RAW DATA'!$C$2:$GL$502,'DATA CLEANING'!$B25,'RAW DATA'!AJ$2:AJ$502),"")</f>
        <v>44.995999999999995</v>
      </c>
      <c r="AJ25">
        <f ca="1">IFERROR(AVERAGEIF('RAW DATA'!$C$2:$GL$502,'DATA CLEANING'!$B25,'RAW DATA'!AK$2:AK$502),"")</f>
        <v>45.467999999999996</v>
      </c>
      <c r="AK25">
        <f ca="1">IFERROR(AVERAGEIF('RAW DATA'!$C$2:$GL$502,'DATA CLEANING'!$B25,'RAW DATA'!AL$2:AL$502),"")</f>
        <v>46.414000000000001</v>
      </c>
      <c r="AL25">
        <f ca="1">IFERROR(AVERAGEIF('RAW DATA'!$C$2:$GL$502,'DATA CLEANING'!$B25,'RAW DATA'!AM$2:AM$502),"")</f>
        <v>42.778999999999996</v>
      </c>
      <c r="AM25">
        <f ca="1">IFERROR(AVERAGEIF('RAW DATA'!$C$2:$GL$502,'DATA CLEANING'!$B25,'RAW DATA'!AN$2:AN$502),"")</f>
        <v>44.815999999999988</v>
      </c>
      <c r="AN25">
        <f ca="1">IFERROR(AVERAGEIF('RAW DATA'!$C$2:$GL$502,'DATA CLEANING'!$B25,'RAW DATA'!AO$2:AO$502),"")</f>
        <v>44.524999999999991</v>
      </c>
      <c r="AO25">
        <f ca="1">IFERROR(AVERAGEIF('RAW DATA'!$C$2:$GL$502,'DATA CLEANING'!$B25,'RAW DATA'!AP$2:AP$502),"")</f>
        <v>43.906999999999996</v>
      </c>
      <c r="AP25">
        <f ca="1">IFERROR(AVERAGEIF('RAW DATA'!$C$2:$GL$502,'DATA CLEANING'!$B25,'RAW DATA'!AQ$2:AQ$502),"")</f>
        <v>47.673999999999999</v>
      </c>
      <c r="AQ25">
        <f ca="1">IFERROR(AVERAGEIF('RAW DATA'!$C$2:$GL$502,'DATA CLEANING'!$B25,'RAW DATA'!AR$2:AR$502),"")</f>
        <v>45.623999999999988</v>
      </c>
      <c r="AR25">
        <f ca="1">IFERROR(AVERAGEIF('RAW DATA'!$C$2:$GL$502,'DATA CLEANING'!$B25,'RAW DATA'!AS$2:AS$502),"")</f>
        <v>48.68399999999999</v>
      </c>
      <c r="AS25">
        <f ca="1">IFERROR(AVERAGEIF('RAW DATA'!$C$2:$GL$502,'DATA CLEANING'!$B25,'RAW DATA'!AT$2:AT$502),"")</f>
        <v>48.801000000000002</v>
      </c>
      <c r="AT25">
        <f ca="1">IFERROR(AVERAGEIF('RAW DATA'!$C$2:$GL$502,'DATA CLEANING'!$B25,'RAW DATA'!AU$2:AU$502),"")</f>
        <v>45.802000000000007</v>
      </c>
      <c r="AU25">
        <f ca="1">IFERROR(AVERAGEIF('RAW DATA'!$C$2:$GL$502,'DATA CLEANING'!$B25,'RAW DATA'!AV$2:AV$502),"")</f>
        <v>45.663500000000006</v>
      </c>
      <c r="AV25">
        <f ca="1">IFERROR(AVERAGEIF('RAW DATA'!$C$2:$GL$502,'DATA CLEANING'!$B25,'RAW DATA'!AW$2:AW$502),"")</f>
        <v>45.092500000000001</v>
      </c>
      <c r="AW25">
        <f ca="1">IFERROR(AVERAGEIF('RAW DATA'!$C$2:$GL$502,'DATA CLEANING'!$B25,'RAW DATA'!AX$2:AX$502),"")</f>
        <v>49.052</v>
      </c>
      <c r="AX25">
        <f ca="1">IFERROR(AVERAGEIF('RAW DATA'!$C$2:$GL$502,'DATA CLEANING'!$B25,'RAW DATA'!AY$2:AY$502),"")</f>
        <v>49.362000000000002</v>
      </c>
      <c r="AY25">
        <f ca="1">IFERROR(AVERAGEIF('RAW DATA'!$C$2:$GL$502,'DATA CLEANING'!$B25,'RAW DATA'!AZ$2:AZ$502),"")</f>
        <v>46.356000000000002</v>
      </c>
      <c r="AZ25">
        <f ca="1">IFERROR(AVERAGEIF('RAW DATA'!$C$2:$GL$502,'DATA CLEANING'!$B25,'RAW DATA'!BA$2:BA$502),"")</f>
        <v>41.040500000000002</v>
      </c>
      <c r="BA25">
        <f ca="1">IFERROR(AVERAGEIF('RAW DATA'!$C$2:$GL$502,'DATA CLEANING'!$B25,'RAW DATA'!BB$2:BB$502),"")</f>
        <v>32.6965</v>
      </c>
      <c r="BB25">
        <f ca="1">IFERROR(AVERAGEIF('RAW DATA'!$C$2:$GL$502,'DATA CLEANING'!$B25,'RAW DATA'!BC$2:BC$502),"")</f>
        <v>35.484000000000002</v>
      </c>
      <c r="BC25">
        <f ca="1">IFERROR(AVERAGEIF('RAW DATA'!$C$2:$GL$502,'DATA CLEANING'!$B25,'RAW DATA'!BD$2:BD$502),"")</f>
        <v>37.225999999999999</v>
      </c>
      <c r="BD25">
        <f ca="1">IFERROR(AVERAGEIF('RAW DATA'!$C$2:$GL$502,'DATA CLEANING'!$B25,'RAW DATA'!BE$2:BE$502),"")</f>
        <v>36.195</v>
      </c>
      <c r="BE25">
        <f ca="1">IFERROR(AVERAGEIF('RAW DATA'!$C$2:$GL$502,'DATA CLEANING'!$B25,'RAW DATA'!BF$2:BF$502),"")</f>
        <v>37.058</v>
      </c>
      <c r="BF25">
        <f ca="1">IFERROR(AVERAGEIF('RAW DATA'!$C$2:$GL$502,'DATA CLEANING'!$B25,'RAW DATA'!BG$2:BG$502),"")</f>
        <v>40.140499999999996</v>
      </c>
      <c r="BG25">
        <f ca="1">IFERROR(AVERAGEIF('RAW DATA'!$C$2:$GL$502,'DATA CLEANING'!$B25,'RAW DATA'!BH$2:BH$502),"")</f>
        <v>38.099000000000004</v>
      </c>
      <c r="BH25">
        <f ca="1">IFERROR(AVERAGEIF('RAW DATA'!$C$2:$GL$502,'DATA CLEANING'!$B25,'RAW DATA'!BI$2:BI$502),"")</f>
        <v>36.964000000000006</v>
      </c>
      <c r="BI25">
        <f ca="1">IFERROR(AVERAGEIF('RAW DATA'!$C$2:$GL$502,'DATA CLEANING'!$B25,'RAW DATA'!BJ$2:BJ$502),"")</f>
        <v>46.119000000000007</v>
      </c>
      <c r="BJ25">
        <f ca="1">IFERROR(AVERAGEIF('RAW DATA'!$C$2:$GL$502,'DATA CLEANING'!$B25,'RAW DATA'!BK$2:BK$502),"")</f>
        <v>50.322000000000003</v>
      </c>
      <c r="BK25">
        <f ca="1">IFERROR(AVERAGEIF('RAW DATA'!$C$2:$GL$502,'DATA CLEANING'!$B25,'RAW DATA'!BL$2:BL$502),"")</f>
        <v>51.180999999999997</v>
      </c>
      <c r="BL25">
        <f ca="1">IFERROR(AVERAGEIF('RAW DATA'!$C$2:$GL$502,'DATA CLEANING'!$B25,'RAW DATA'!BM$2:BM$502),"")</f>
        <v>59.865999999999985</v>
      </c>
      <c r="BM25">
        <f ca="1">IFERROR(AVERAGEIF('RAW DATA'!$C$2:$GL$502,'DATA CLEANING'!$B25,'RAW DATA'!BN$2:BN$502),"")</f>
        <v>57.883000000000003</v>
      </c>
      <c r="BN25">
        <f ca="1">IFERROR(AVERAGEIF('RAW DATA'!$C$2:$GL$502,'DATA CLEANING'!$B25,'RAW DATA'!BO$2:BO$502),"")</f>
        <v>57.983500000000006</v>
      </c>
      <c r="BO25">
        <f ca="1">IFERROR(AVERAGEIF('RAW DATA'!$C$2:$GL$502,'DATA CLEANING'!$B25,'RAW DATA'!BP$2:BP$502),"")</f>
        <v>58.798000000000002</v>
      </c>
      <c r="BP25">
        <f ca="1">IFERROR(AVERAGEIF('RAW DATA'!$C$2:$GL$502,'DATA CLEANING'!$B25,'RAW DATA'!BQ$2:BQ$502),"")</f>
        <v>58.458000000000006</v>
      </c>
      <c r="BQ25">
        <f ca="1">IFERROR(AVERAGEIF('RAW DATA'!$C$2:$GL$502,'DATA CLEANING'!$B25,'RAW DATA'!BR$2:BR$502),"")</f>
        <v>56.583000000000006</v>
      </c>
      <c r="BR25">
        <f ca="1">IFERROR(AVERAGEIF('RAW DATA'!$C$2:$GL$502,'DATA CLEANING'!$B25,'RAW DATA'!BS$2:BS$502),"")</f>
        <v>57.724000000000004</v>
      </c>
      <c r="BS25">
        <f ca="1">IFERROR(AVERAGEIF('RAW DATA'!$C$2:$GL$502,'DATA CLEANING'!$B25,'RAW DATA'!BT$2:BT$502),"")</f>
        <v>57.532000000000004</v>
      </c>
      <c r="BT25">
        <f ca="1">IFERROR(AVERAGEIF('RAW DATA'!$C$2:$GL$502,'DATA CLEANING'!$B25,'RAW DATA'!BU$2:BU$502),"")</f>
        <v>57.714999999999989</v>
      </c>
      <c r="BU25">
        <f ca="1">IFERROR(AVERAGEIF('RAW DATA'!$C$2:$GL$502,'DATA CLEANING'!$B25,'RAW DATA'!BV$2:BV$502),"")</f>
        <v>56.18</v>
      </c>
      <c r="BV25">
        <f ca="1">IFERROR(AVERAGEIF('RAW DATA'!$C$2:$GL$502,'DATA CLEANING'!$B25,'RAW DATA'!BW$2:BW$502),"")</f>
        <v>60.478749999999998</v>
      </c>
      <c r="BW25">
        <f ca="1">IFERROR(AVERAGEIF('RAW DATA'!$C$2:$GL$502,'DATA CLEANING'!$B25,'RAW DATA'!BX$2:BX$502),"")</f>
        <v>58.652500000000003</v>
      </c>
      <c r="BX25">
        <f ca="1">IFERROR(AVERAGEIF('RAW DATA'!$C$2:$GL$502,'DATA CLEANING'!$B25,'RAW DATA'!BY$2:BY$502),"")</f>
        <v>61.672500000000007</v>
      </c>
      <c r="BY25">
        <f ca="1">IFERROR(AVERAGEIF('RAW DATA'!$C$2:$GL$502,'DATA CLEANING'!$B25,'RAW DATA'!BZ$2:BZ$502),"")</f>
        <v>60.316249999999997</v>
      </c>
      <c r="BZ25">
        <f ca="1">IFERROR(AVERAGEIF('RAW DATA'!$C$2:$GL$502,'DATA CLEANING'!$B25,'RAW DATA'!CA$2:CA$502),"")</f>
        <v>51.537500000000001</v>
      </c>
      <c r="CA25">
        <f ca="1">IFERROR(AVERAGEIF('RAW DATA'!$C$2:$GL$502,'DATA CLEANING'!$B25,'RAW DATA'!CB$2:CB$502),"")</f>
        <v>50.011249999999997</v>
      </c>
      <c r="CB25">
        <f ca="1">IFERROR(AVERAGEIF('RAW DATA'!$C$2:$GL$502,'DATA CLEANING'!$B25,'RAW DATA'!CC$2:CC$502),"")</f>
        <v>42.211249999999993</v>
      </c>
      <c r="CC25">
        <f ca="1">IFERROR(AVERAGEIF('RAW DATA'!$C$2:$GL$502,'DATA CLEANING'!$B25,'RAW DATA'!CD$2:CD$502),"")</f>
        <v>46.608750000000001</v>
      </c>
      <c r="CD25">
        <f ca="1">IFERROR(AVERAGEIF('RAW DATA'!$C$2:$GL$502,'DATA CLEANING'!$B25,'RAW DATA'!CE$2:CE$502),"")</f>
        <v>45.971250000000005</v>
      </c>
      <c r="CE25">
        <f ca="1">IFERROR(AVERAGEIF('RAW DATA'!$C$2:$GL$502,'DATA CLEANING'!$B25,'RAW DATA'!CF$2:CF$502),"")</f>
        <v>40.016250000000014</v>
      </c>
      <c r="CF25">
        <f ca="1">IFERROR(AVERAGEIF('RAW DATA'!$C$2:$GL$502,'DATA CLEANING'!$B25,'RAW DATA'!CG$2:CG$502),"")</f>
        <v>44.251250000000006</v>
      </c>
      <c r="CG25">
        <f ca="1">IFERROR(AVERAGEIF('RAW DATA'!$C$2:$GL$502,'DATA CLEANING'!$B25,'RAW DATA'!CH$2:CH$502),"")</f>
        <v>44.353749999999991</v>
      </c>
      <c r="CH25">
        <f ca="1">IFERROR(AVERAGEIF('RAW DATA'!$C$2:$GL$502,'DATA CLEANING'!$B25,'RAW DATA'!CI$2:CI$502),"")</f>
        <v>41.8125</v>
      </c>
      <c r="CI25">
        <f ca="1">IFERROR(AVERAGEIF('RAW DATA'!$C$2:$GL$502,'DATA CLEANING'!$B25,'RAW DATA'!CJ$2:CJ$502),"")</f>
        <v>48.763749999999995</v>
      </c>
      <c r="CJ25">
        <f ca="1">IFERROR(AVERAGEIF('RAW DATA'!$C$2:$GL$502,'DATA CLEANING'!$B25,'RAW DATA'!CK$2:CK$502),"")</f>
        <v>46.153750000000002</v>
      </c>
      <c r="CK25">
        <f ca="1">IFERROR(AVERAGEIF('RAW DATA'!$C$2:$GL$502,'DATA CLEANING'!$B25,'RAW DATA'!CL$2:CL$502),"")</f>
        <v>46.727500000000006</v>
      </c>
      <c r="CL25">
        <f ca="1">IFERROR(AVERAGEIF('RAW DATA'!$C$2:$GL$502,'DATA CLEANING'!$B25,'RAW DATA'!CM$2:CM$502),"")</f>
        <v>46.110000000000007</v>
      </c>
      <c r="CM25">
        <f ca="1">IFERROR(AVERAGEIF('RAW DATA'!$C$2:$GL$502,'DATA CLEANING'!$B25,'RAW DATA'!CN$2:CN$502),"")</f>
        <v>44.569999999999993</v>
      </c>
      <c r="CN25">
        <f ca="1">IFERROR(AVERAGEIF('RAW DATA'!$C$2:$GL$502,'DATA CLEANING'!$B25,'RAW DATA'!CO$2:CO$502),"")</f>
        <v>47.72375000000001</v>
      </c>
      <c r="CO25">
        <f ca="1">IFERROR(AVERAGEIF('RAW DATA'!$C$2:$GL$502,'DATA CLEANING'!$B25,'RAW DATA'!CP$2:CP$502),"")</f>
        <v>45.564999999999998</v>
      </c>
      <c r="CP25">
        <f ca="1">IFERROR(AVERAGEIF('RAW DATA'!$C$2:$GL$502,'DATA CLEANING'!$B25,'RAW DATA'!CQ$2:CQ$502),"")</f>
        <v>44.193750000000001</v>
      </c>
      <c r="CQ25">
        <f ca="1">IFERROR(AVERAGEIF('RAW DATA'!$C$2:$GL$502,'DATA CLEANING'!$B25,'RAW DATA'!CR$2:CR$502),"")</f>
        <v>41.49</v>
      </c>
      <c r="CR25">
        <f ca="1">IFERROR(AVERAGEIF('RAW DATA'!$C$2:$GL$502,'DATA CLEANING'!$B25,'RAW DATA'!CS$2:CS$502),"")</f>
        <v>40.982499999999995</v>
      </c>
      <c r="CS25">
        <f ca="1">IFERROR(AVERAGEIF('RAW DATA'!$C$2:$GL$502,'DATA CLEANING'!$B25,'RAW DATA'!CT$2:CT$502),"")</f>
        <v>44.772500000000001</v>
      </c>
      <c r="CT25">
        <f ca="1">IFERROR(AVERAGEIF('RAW DATA'!$C$2:$GL$502,'DATA CLEANING'!$B25,'RAW DATA'!CU$2:CU$502),"")</f>
        <v>47.435000000000002</v>
      </c>
      <c r="CU25">
        <f ca="1">IFERROR(AVERAGEIF('RAW DATA'!$C$2:$GL$502,'DATA CLEANING'!$B25,'RAW DATA'!CV$2:CV$502),"")</f>
        <v>47.88624999999999</v>
      </c>
      <c r="CV25">
        <f ca="1">IFERROR(AVERAGEIF('RAW DATA'!$C$2:$GL$502,'DATA CLEANING'!$B25,'RAW DATA'!CW$2:CW$502),"")</f>
        <v>50.381250000000001</v>
      </c>
      <c r="CW25">
        <f ca="1">IFERROR(AVERAGEIF('RAW DATA'!$C$2:$GL$502,'DATA CLEANING'!$B25,'RAW DATA'!CX$2:CX$502),"")</f>
        <v>53.907499999999999</v>
      </c>
      <c r="CX25">
        <f ca="1">IFERROR(AVERAGEIF('RAW DATA'!$C$2:$GL$502,'DATA CLEANING'!$B25,'RAW DATA'!CY$2:CY$502),"")</f>
        <v>48.797500000000007</v>
      </c>
      <c r="CY25">
        <f ca="1">IFERROR(AVERAGEIF('RAW DATA'!$C$2:$GL$502,'DATA CLEANING'!$B25,'RAW DATA'!CZ$2:CZ$502),"")</f>
        <v>49.650000000000006</v>
      </c>
      <c r="CZ25">
        <f ca="1">IFERROR(AVERAGEIF('RAW DATA'!$C$2:$GL$502,'DATA CLEANING'!$B25,'RAW DATA'!DA$2:DA$502),"")</f>
        <v>48.201249999999995</v>
      </c>
      <c r="DA25">
        <f ca="1">IFERROR(AVERAGEIF('RAW DATA'!$C$2:$GL$502,'DATA CLEANING'!$B25,'RAW DATA'!DB$2:DB$502),"")</f>
        <v>49.528750000000002</v>
      </c>
      <c r="DB25">
        <f ca="1">IFERROR(AVERAGEIF('RAW DATA'!$C$2:$GL$502,'DATA CLEANING'!$B25,'RAW DATA'!DC$2:DC$502),"")</f>
        <v>49.645000000000003</v>
      </c>
      <c r="DC25">
        <f ca="1">IFERROR(AVERAGEIF('RAW DATA'!$C$2:$GL$502,'DATA CLEANING'!$B25,'RAW DATA'!DD$2:DD$502),"")</f>
        <v>51.768749999999997</v>
      </c>
      <c r="DD25">
        <f ca="1">IFERROR(AVERAGEIF('RAW DATA'!$C$2:$GL$502,'DATA CLEANING'!$B25,'RAW DATA'!DE$2:DE$502),"")</f>
        <v>52.387499999999996</v>
      </c>
      <c r="DE25">
        <f ca="1">IFERROR(AVERAGEIF('RAW DATA'!$C$2:$GL$502,'DATA CLEANING'!$B25,'RAW DATA'!DF$2:DF$502),"")</f>
        <v>59.265000000000001</v>
      </c>
      <c r="DF25">
        <f ca="1">IFERROR(AVERAGEIF('RAW DATA'!$C$2:$GL$502,'DATA CLEANING'!$B25,'RAW DATA'!DG$2:DG$502),"")</f>
        <v>54.238749999999996</v>
      </c>
      <c r="DG25" t="str">
        <f ca="1">IFERROR(AVERAGEIF('RAW DATA'!$C$2:$GL$502,'DATA CLEANING'!$B25,'RAW DATA'!DH$2:DH$502),"")</f>
        <v/>
      </c>
      <c r="DH25" t="str">
        <f ca="1">IFERROR(AVERAGEIF('RAW DATA'!$C$2:$GL$502,'DATA CLEANING'!$B25,'RAW DATA'!DI$2:DI$502),"")</f>
        <v/>
      </c>
      <c r="DI25" t="str">
        <f ca="1">IFERROR(AVERAGEIF('RAW DATA'!$C$2:$GL$502,'DATA CLEANING'!$B25,'RAW DATA'!DJ$2:DJ$502),"")</f>
        <v/>
      </c>
      <c r="DJ25" t="str">
        <f ca="1">IFERROR(AVERAGEIF('RAW DATA'!$C$2:$GL$502,'DATA CLEANING'!$B25,'RAW DATA'!DK$2:DK$502),"")</f>
        <v/>
      </c>
      <c r="DK25" t="str">
        <f ca="1">IFERROR(AVERAGEIF('RAW DATA'!$C$2:$GL$502,'DATA CLEANING'!$B25,'RAW DATA'!DL$2:DL$502),"")</f>
        <v/>
      </c>
      <c r="DL25" t="str">
        <f ca="1">IFERROR(AVERAGEIF('RAW DATA'!$C$2:$GL$502,'DATA CLEANING'!$B25,'RAW DATA'!DM$2:DM$502),"")</f>
        <v/>
      </c>
      <c r="DM25" t="str">
        <f ca="1">IFERROR(AVERAGEIF('RAW DATA'!$C$2:$GL$502,'DATA CLEANING'!$B25,'RAW DATA'!DN$2:DN$502),"")</f>
        <v/>
      </c>
      <c r="DN25" t="str">
        <f ca="1">IFERROR(AVERAGEIF('RAW DATA'!$C$2:$GL$502,'DATA CLEANING'!$B25,'RAW DATA'!DO$2:DO$502),"")</f>
        <v/>
      </c>
      <c r="DO25" t="str">
        <f ca="1">IFERROR(AVERAGEIF('RAW DATA'!$C$2:$GL$502,'DATA CLEANING'!$B25,'RAW DATA'!DP$2:DP$502),"")</f>
        <v/>
      </c>
      <c r="DP25" t="str">
        <f ca="1">IFERROR(AVERAGEIF('RAW DATA'!$C$2:$GL$502,'DATA CLEANING'!$B25,'RAW DATA'!DQ$2:DQ$502),"")</f>
        <v/>
      </c>
      <c r="DQ25" t="str">
        <f ca="1">IFERROR(AVERAGEIF('RAW DATA'!$C$2:$GL$502,'DATA CLEANING'!$B25,'RAW DATA'!DR$2:DR$502),"")</f>
        <v/>
      </c>
      <c r="DR25" t="str">
        <f ca="1">IFERROR(AVERAGEIF('RAW DATA'!$C$2:$GL$502,'DATA CLEANING'!$B25,'RAW DATA'!DS$2:DS$502),"")</f>
        <v/>
      </c>
      <c r="DS25" t="str">
        <f ca="1">IFERROR(AVERAGEIF('RAW DATA'!$C$2:$GL$502,'DATA CLEANING'!$B25,'RAW DATA'!DT$2:DT$502),"")</f>
        <v/>
      </c>
      <c r="DT25" t="str">
        <f ca="1">IFERROR(AVERAGEIF('RAW DATA'!$C$2:$GL$502,'DATA CLEANING'!$B25,'RAW DATA'!DU$2:DU$502),"")</f>
        <v/>
      </c>
      <c r="DU25" t="str">
        <f ca="1">IFERROR(AVERAGEIF('RAW DATA'!$C$2:$GL$502,'DATA CLEANING'!$B25,'RAW DATA'!DV$2:DV$502),"")</f>
        <v/>
      </c>
      <c r="DV25" t="str">
        <f ca="1">IFERROR(AVERAGEIF('RAW DATA'!$C$2:$GL$502,'DATA CLEANING'!$B25,'RAW DATA'!DW$2:DW$502),"")</f>
        <v/>
      </c>
      <c r="DW25" t="str">
        <f ca="1">IFERROR(AVERAGEIF('RAW DATA'!$C$2:$GL$502,'DATA CLEANING'!$B25,'RAW DATA'!DX$2:DX$502),"")</f>
        <v/>
      </c>
      <c r="DX25" s="11" t="str">
        <f ca="1">IFERROR(AVERAGEIF('RAW DATA'!$C$2:$GL$502,'DATA CLEANING'!$B25,'RAW DATA'!DY$2:DY$502),"")</f>
        <v/>
      </c>
      <c r="DY25" s="11" t="str">
        <f ca="1">IFERROR(AVERAGEIF('RAW DATA'!$C$2:$GL$502,'DATA CLEANING'!$B25,'RAW DATA'!DZ$2:DZ$502),"")</f>
        <v/>
      </c>
      <c r="DZ25" s="11" t="str">
        <f ca="1">IFERROR(AVERAGEIF('RAW DATA'!$C$2:$GL$502,'DATA CLEANING'!$B25,'RAW DATA'!EA$2:EA$502),"")</f>
        <v/>
      </c>
      <c r="EA25" s="11" t="str">
        <f ca="1">IFERROR(AVERAGEIF('RAW DATA'!$C$2:$GL$502,'DATA CLEANING'!$B25,'RAW DATA'!EB$2:EB$502),"")</f>
        <v/>
      </c>
      <c r="EB25" s="11" t="str">
        <f ca="1">IFERROR(AVERAGEIF('RAW DATA'!$C$2:$GL$502,'DATA CLEANING'!$B25,'RAW DATA'!EC$2:EC$502),"")</f>
        <v/>
      </c>
      <c r="EC25" s="11" t="str">
        <f ca="1">IFERROR(AVERAGEIF('RAW DATA'!$C$2:$GL$502,'DATA CLEANING'!$B25,'RAW DATA'!ED$2:ED$502),"")</f>
        <v/>
      </c>
      <c r="ED25" s="11" t="str">
        <f ca="1">IFERROR(AVERAGEIF('RAW DATA'!$C$2:$GL$502,'DATA CLEANING'!$B25,'RAW DATA'!EE$2:EE$502),"")</f>
        <v/>
      </c>
      <c r="EE25" s="11" t="str">
        <f ca="1">IFERROR(AVERAGEIF('RAW DATA'!$C$2:$GL$502,'DATA CLEANING'!$B25,'RAW DATA'!EF$2:EF$502),"")</f>
        <v/>
      </c>
      <c r="EF25" s="11" t="str">
        <f ca="1">IFERROR(AVERAGEIF('RAW DATA'!$C$2:$GL$502,'DATA CLEANING'!$B25,'RAW DATA'!EG$2:EG$502),"")</f>
        <v/>
      </c>
      <c r="EG25" s="11" t="str">
        <f ca="1">IFERROR(AVERAGEIF('RAW DATA'!$C$2:$GL$502,'DATA CLEANING'!$B25,'RAW DATA'!EH$2:EH$502),"")</f>
        <v/>
      </c>
      <c r="EH25" s="11" t="str">
        <f ca="1">IFERROR(AVERAGEIF('RAW DATA'!$C$2:$GL$502,'DATA CLEANING'!$B25,'RAW DATA'!EI$2:EI$502),"")</f>
        <v/>
      </c>
      <c r="EI25" s="11" t="str">
        <f ca="1">IFERROR(AVERAGEIF('RAW DATA'!$C$2:$GL$502,'DATA CLEANING'!$B25,'RAW DATA'!EJ$2:EJ$502),"")</f>
        <v/>
      </c>
      <c r="EJ25" s="11" t="str">
        <f ca="1">IFERROR(AVERAGEIF('RAW DATA'!$C$2:$GL$502,'DATA CLEANING'!$B25,'RAW DATA'!EK$2:EK$502),"")</f>
        <v/>
      </c>
      <c r="EK25" s="11" t="str">
        <f ca="1">IFERROR(AVERAGEIF('RAW DATA'!$C$2:$GL$502,'DATA CLEANING'!$B25,'RAW DATA'!EL$2:EL$502),"")</f>
        <v/>
      </c>
      <c r="EL25" s="11" t="str">
        <f ca="1">IFERROR(AVERAGEIF('RAW DATA'!$C$2:$GL$502,'DATA CLEANING'!$B25,'RAW DATA'!EM$2:EM$502),"")</f>
        <v/>
      </c>
      <c r="EM25" s="11" t="str">
        <f ca="1">IFERROR(AVERAGEIF('RAW DATA'!$C$2:$GL$502,'DATA CLEANING'!$B25,'RAW DATA'!EN$2:EN$502),"")</f>
        <v/>
      </c>
      <c r="EN25" s="11" t="str">
        <f ca="1">IFERROR(AVERAGEIF('RAW DATA'!$C$2:$GL$502,'DATA CLEANING'!$B25,'RAW DATA'!EO$2:EO$502),"")</f>
        <v/>
      </c>
      <c r="EO25" s="11" t="str">
        <f ca="1">IFERROR(AVERAGEIF('RAW DATA'!$C$2:$GL$502,'DATA CLEANING'!$B25,'RAW DATA'!EP$2:EP$502),"")</f>
        <v/>
      </c>
      <c r="EP25" s="11" t="str">
        <f ca="1">IFERROR(AVERAGEIF('RAW DATA'!$C$2:$GL$502,'DATA CLEANING'!$B25,'RAW DATA'!EQ$2:EQ$502),"")</f>
        <v/>
      </c>
      <c r="EQ25" s="11" t="str">
        <f ca="1">IFERROR(AVERAGEIF('RAW DATA'!$C$2:$GL$502,'DATA CLEANING'!$B25,'RAW DATA'!ER$2:ER$502),"")</f>
        <v/>
      </c>
      <c r="ER25" s="11" t="str">
        <f ca="1">IFERROR(AVERAGEIF('RAW DATA'!$C$2:$GL$502,'DATA CLEANING'!$B25,'RAW DATA'!ES$2:ES$502),"")</f>
        <v/>
      </c>
      <c r="ES25" s="11" t="str">
        <f ca="1">IFERROR(AVERAGEIF('RAW DATA'!$C$2:$GL$502,'DATA CLEANING'!$B25,'RAW DATA'!ET$2:ET$502),"")</f>
        <v/>
      </c>
      <c r="ET25" s="11" t="str">
        <f ca="1">IFERROR(AVERAGEIF('RAW DATA'!$C$2:$GL$502,'DATA CLEANING'!$B25,'RAW DATA'!EU$2:EU$502),"")</f>
        <v/>
      </c>
      <c r="EU25" s="11" t="str">
        <f ca="1">IFERROR(AVERAGEIF('RAW DATA'!$C$2:$GL$502,'DATA CLEANING'!$B25,'RAW DATA'!EV$2:EV$502),"")</f>
        <v/>
      </c>
      <c r="EV25" s="11" t="str">
        <f ca="1">IFERROR(AVERAGEIF('RAW DATA'!$C$2:$GL$502,'DATA CLEANING'!$B25,'RAW DATA'!EW$2:EW$502),"")</f>
        <v/>
      </c>
      <c r="EW25" s="11" t="str">
        <f ca="1">IFERROR(AVERAGEIF('RAW DATA'!$C$2:$GL$502,'DATA CLEANING'!$B25,'RAW DATA'!EX$2:EX$502),"")</f>
        <v/>
      </c>
      <c r="EX25" s="11" t="str">
        <f ca="1">IFERROR(AVERAGEIF('RAW DATA'!$C$2:$GL$502,'DATA CLEANING'!$B25,'RAW DATA'!EY$2:EY$502),"")</f>
        <v/>
      </c>
      <c r="EY25" s="11" t="str">
        <f ca="1">IFERROR(AVERAGEIF('RAW DATA'!$C$2:$GL$502,'DATA CLEANING'!$B25,'RAW DATA'!EZ$2:EZ$502),"")</f>
        <v/>
      </c>
      <c r="EZ25" s="11" t="str">
        <f ca="1">IFERROR(AVERAGEIF('RAW DATA'!$C$2:$GL$502,'DATA CLEANING'!$B25,'RAW DATA'!FA$2:FA$502),"")</f>
        <v/>
      </c>
      <c r="FA25" s="11" t="str">
        <f ca="1">IFERROR(AVERAGEIF('RAW DATA'!$C$2:$GL$502,'DATA CLEANING'!$B25,'RAW DATA'!FB$2:FB$502),"")</f>
        <v/>
      </c>
      <c r="FB25" s="11" t="str">
        <f ca="1">IFERROR(AVERAGEIF('RAW DATA'!$C$2:$GL$502,'DATA CLEANING'!$B25,'RAW DATA'!FC$2:FC$502),"")</f>
        <v/>
      </c>
      <c r="FC25" s="11" t="str">
        <f ca="1">IFERROR(AVERAGEIF('RAW DATA'!$C$2:$GL$502,'DATA CLEANING'!$B25,'RAW DATA'!FD$2:FD$502),"")</f>
        <v/>
      </c>
      <c r="FD25" s="11" t="str">
        <f ca="1">IFERROR(AVERAGEIF('RAW DATA'!$C$2:$GL$502,'DATA CLEANING'!$B25,'RAW DATA'!FE$2:FE$502),"")</f>
        <v/>
      </c>
      <c r="FE25" s="11" t="str">
        <f ca="1">IFERROR(AVERAGEIF('RAW DATA'!$C$2:$GL$502,'DATA CLEANING'!$B25,'RAW DATA'!FF$2:FF$502),"")</f>
        <v/>
      </c>
      <c r="FF25" s="11" t="str">
        <f ca="1">IFERROR(AVERAGEIF('RAW DATA'!$C$2:$GL$502,'DATA CLEANING'!$B25,'RAW DATA'!FG$2:FG$502),"")</f>
        <v/>
      </c>
      <c r="FG25" s="11" t="str">
        <f ca="1">IFERROR(AVERAGEIF('RAW DATA'!$C$2:$GL$502,'DATA CLEANING'!$B25,'RAW DATA'!FH$2:FH$502),"")</f>
        <v/>
      </c>
      <c r="FH25" s="11" t="str">
        <f ca="1">IFERROR(AVERAGEIF('RAW DATA'!$C$2:$GL$502,'DATA CLEANING'!$B25,'RAW DATA'!FI$2:FI$502),"")</f>
        <v/>
      </c>
      <c r="FI25" s="11" t="str">
        <f ca="1">IFERROR(AVERAGEIF('RAW DATA'!$C$2:$GL$502,'DATA CLEANING'!$B25,'RAW DATA'!FJ$2:FJ$502),"")</f>
        <v/>
      </c>
      <c r="FJ25" s="11" t="str">
        <f ca="1">IFERROR(AVERAGEIF('RAW DATA'!$C$2:$GL$502,'DATA CLEANING'!$B25,'RAW DATA'!FK$2:FK$502),"")</f>
        <v/>
      </c>
      <c r="FK25" s="11" t="str">
        <f ca="1">IFERROR(AVERAGEIF('RAW DATA'!$C$2:$GL$502,'DATA CLEANING'!$B25,'RAW DATA'!FL$2:FL$502),"")</f>
        <v/>
      </c>
      <c r="FL25" s="11" t="str">
        <f ca="1">IFERROR(AVERAGEIF('RAW DATA'!$C$2:$GL$502,'DATA CLEANING'!$B25,'RAW DATA'!FM$2:FM$502),"")</f>
        <v/>
      </c>
      <c r="FM25" s="11" t="str">
        <f ca="1">IFERROR(AVERAGEIF('RAW DATA'!$C$2:$GL$502,'DATA CLEANING'!$B25,'RAW DATA'!FN$2:FN$502),"")</f>
        <v/>
      </c>
      <c r="FN25" s="11" t="str">
        <f ca="1">IFERROR(AVERAGEIF('RAW DATA'!$C$2:$GL$502,'DATA CLEANING'!$B25,'RAW DATA'!FO$2:FO$502),"")</f>
        <v/>
      </c>
      <c r="FO25" s="11" t="str">
        <f ca="1">IFERROR(AVERAGEIF('RAW DATA'!$C$2:$GL$502,'DATA CLEANING'!$B25,'RAW DATA'!FP$2:FP$502),"")</f>
        <v/>
      </c>
      <c r="FP25" s="11" t="str">
        <f ca="1">IFERROR(AVERAGEIF('RAW DATA'!$C$2:$GL$502,'DATA CLEANING'!$B25,'RAW DATA'!FQ$2:FQ$502),"")</f>
        <v/>
      </c>
      <c r="FQ25" s="11" t="str">
        <f ca="1">IFERROR(AVERAGEIF('RAW DATA'!$C$2:$GL$502,'DATA CLEANING'!$B25,'RAW DATA'!FR$2:FR$502),"")</f>
        <v/>
      </c>
      <c r="FR25" s="11" t="str">
        <f ca="1">IFERROR(AVERAGEIF('RAW DATA'!$C$2:$GL$502,'DATA CLEANING'!$B25,'RAW DATA'!FS$2:FS$502),"")</f>
        <v/>
      </c>
      <c r="FS25" s="11" t="str">
        <f ca="1">IFERROR(AVERAGEIF('RAW DATA'!$C$2:$GL$502,'DATA CLEANING'!$B25,'RAW DATA'!FT$2:FT$502),"")</f>
        <v/>
      </c>
      <c r="FT25" s="11" t="str">
        <f ca="1">IFERROR(AVERAGEIF('RAW DATA'!$C$2:$GL$502,'DATA CLEANING'!$B25,'RAW DATA'!FU$2:FU$502),"")</f>
        <v/>
      </c>
      <c r="FU25" s="11" t="str">
        <f ca="1">IFERROR(AVERAGEIF('RAW DATA'!$C$2:$GL$502,'DATA CLEANING'!$B25,'RAW DATA'!FV$2:FV$502),"")</f>
        <v/>
      </c>
      <c r="FV25" s="11" t="str">
        <f ca="1">IFERROR(AVERAGEIF('RAW DATA'!$C$2:$GL$502,'DATA CLEANING'!$B25,'RAW DATA'!FW$2:FW$502),"")</f>
        <v/>
      </c>
      <c r="FW25" s="11" t="str">
        <f ca="1">IFERROR(AVERAGEIF('RAW DATA'!$C$2:$GL$502,'DATA CLEANING'!$B25,'RAW DATA'!FX$2:FX$502),"")</f>
        <v/>
      </c>
      <c r="FX25" s="11" t="str">
        <f ca="1">IFERROR(AVERAGEIF('RAW DATA'!$C$2:$GL$502,'DATA CLEANING'!$B25,'RAW DATA'!FY$2:FY$502),"")</f>
        <v/>
      </c>
      <c r="FY25" s="11" t="str">
        <f ca="1">IFERROR(AVERAGEIF('RAW DATA'!$C$2:$GL$502,'DATA CLEANING'!$B25,'RAW DATA'!FZ$2:FZ$502),"")</f>
        <v/>
      </c>
      <c r="FZ25" s="11" t="str">
        <f ca="1">IFERROR(AVERAGEIF('RAW DATA'!$C$2:$GL$502,'DATA CLEANING'!$B25,'RAW DATA'!GA$2:GA$502),"")</f>
        <v/>
      </c>
      <c r="GA25" s="11" t="str">
        <f ca="1">IFERROR(AVERAGEIF('RAW DATA'!$C$2:$GL$502,'DATA CLEANING'!$B25,'RAW DATA'!GB$2:GB$502),"")</f>
        <v/>
      </c>
      <c r="GB25" s="11" t="str">
        <f ca="1">IFERROR(AVERAGEIF('RAW DATA'!$C$2:$GL$502,'DATA CLEANING'!$B25,'RAW DATA'!GC$2:GC$502),"")</f>
        <v/>
      </c>
      <c r="GC25" s="11" t="str">
        <f ca="1">IFERROR(AVERAGEIF('RAW DATA'!$C$2:$GL$502,'DATA CLEANING'!$B25,'RAW DATA'!GD$2:GD$502),"")</f>
        <v/>
      </c>
      <c r="GD25" s="11" t="str">
        <f ca="1">IFERROR(AVERAGEIF('RAW DATA'!$C$2:$GL$502,'DATA CLEANING'!$B25,'RAW DATA'!GE$2:GE$502),"")</f>
        <v/>
      </c>
      <c r="GE25" s="11" t="str">
        <f ca="1">IFERROR(AVERAGEIF('RAW DATA'!$C$2:$GL$502,'DATA CLEANING'!$B25,'RAW DATA'!GF$2:GF$502),"")</f>
        <v/>
      </c>
      <c r="GF25" s="11" t="str">
        <f ca="1">IFERROR(AVERAGEIF('RAW DATA'!$C$2:$GL$502,'DATA CLEANING'!$B25,'RAW DATA'!GG$2:GG$502),"")</f>
        <v/>
      </c>
      <c r="GG25" s="11" t="str">
        <f ca="1">IFERROR(AVERAGEIF('RAW DATA'!$C$2:$GL$502,'DATA CLEANING'!$B25,'RAW DATA'!GH$2:GH$502),"")</f>
        <v/>
      </c>
      <c r="GH25" s="11" t="str">
        <f ca="1">IFERROR(AVERAGEIF('RAW DATA'!$C$2:$GL$502,'DATA CLEANING'!$B25,'RAW DATA'!GI$2:GI$502),"")</f>
        <v/>
      </c>
      <c r="GI25" s="11" t="str">
        <f ca="1">IFERROR(AVERAGEIF('RAW DATA'!$C$2:$GL$502,'DATA CLEANING'!$B25,'RAW DATA'!GJ$2:GJ$502),"")</f>
        <v/>
      </c>
      <c r="GJ25" s="11" t="str">
        <f ca="1">IFERROR(AVERAGEIF('RAW DATA'!$C$2:$GL$502,'DATA CLEANING'!$B25,'RAW DATA'!GK$2:GK$502),"")</f>
        <v/>
      </c>
      <c r="GK25" s="11" t="str">
        <f ca="1">IFERROR(AVERAGEIF('RAW DATA'!$C$2:$GL$502,'DATA CLEANING'!$B25,'RAW DATA'!GL$2:GL$502),"")</f>
        <v/>
      </c>
    </row>
    <row r="26" spans="2:193" x14ac:dyDescent="0.55000000000000004">
      <c r="B26" t="s">
        <v>35</v>
      </c>
      <c r="C26">
        <f ca="1">IFERROR(AVERAGEIF('RAW DATA'!$C$2:$GL$502,'DATA CLEANING'!$B26,'RAW DATA'!D$2:D$502),"")</f>
        <v>50.262943478260866</v>
      </c>
      <c r="D26">
        <f ca="1">IFERROR(AVERAGEIF('RAW DATA'!$C$2:$GL$502,'DATA CLEANING'!$B26,'RAW DATA'!E$2:E$502),"")</f>
        <v>51.281308695652164</v>
      </c>
      <c r="E26">
        <f ca="1">IFERROR(AVERAGEIF('RAW DATA'!$C$2:$GL$502,'DATA CLEANING'!$B26,'RAW DATA'!F$2:F$502),"")</f>
        <v>56.14233913043477</v>
      </c>
      <c r="F26">
        <f ca="1">IFERROR(AVERAGEIF('RAW DATA'!$C$2:$GL$502,'DATA CLEANING'!$B26,'RAW DATA'!G$2:G$502),"")</f>
        <v>55.020365217391323</v>
      </c>
      <c r="G26">
        <f ca="1">IFERROR(AVERAGEIF('RAW DATA'!$C$2:$GL$502,'DATA CLEANING'!$B26,'RAW DATA'!H$2:H$502),"")</f>
        <v>55.844434782608694</v>
      </c>
      <c r="H26">
        <f ca="1">IFERROR(AVERAGEIF('RAW DATA'!$C$2:$GL$502,'DATA CLEANING'!$B26,'RAW DATA'!I$2:I$502),"")</f>
        <v>59.976456521739131</v>
      </c>
      <c r="I26">
        <f ca="1">IFERROR(AVERAGEIF('RAW DATA'!$C$2:$GL$502,'DATA CLEANING'!$B26,'RAW DATA'!J$2:J$502),"")</f>
        <v>62.286330434782606</v>
      </c>
      <c r="J26">
        <f ca="1">IFERROR(AVERAGEIF('RAW DATA'!$C$2:$GL$502,'DATA CLEANING'!$B26,'RAW DATA'!K$2:K$502),"")</f>
        <v>62.492321739130425</v>
      </c>
      <c r="K26">
        <f ca="1">IFERROR(AVERAGEIF('RAW DATA'!$C$2:$GL$502,'DATA CLEANING'!$B26,'RAW DATA'!L$2:L$502),"")</f>
        <v>63.949660869565221</v>
      </c>
      <c r="L26">
        <f ca="1">IFERROR(AVERAGEIF('RAW DATA'!$C$2:$GL$502,'DATA CLEANING'!$B26,'RAW DATA'!M$2:M$502),"")</f>
        <v>64.59236521739129</v>
      </c>
      <c r="M26">
        <f ca="1">IFERROR(AVERAGEIF('RAW DATA'!$C$2:$GL$502,'DATA CLEANING'!$B26,'RAW DATA'!N$2:N$502),"")</f>
        <v>50.400454545454544</v>
      </c>
      <c r="N26">
        <f ca="1">IFERROR(AVERAGEIF('RAW DATA'!$C$2:$GL$502,'DATA CLEANING'!$B26,'RAW DATA'!O$2:O$502),"")</f>
        <v>51.813822727272715</v>
      </c>
      <c r="O26">
        <f ca="1">IFERROR(AVERAGEIF('RAW DATA'!$C$2:$GL$502,'DATA CLEANING'!$B26,'RAW DATA'!P$2:P$502),"")</f>
        <v>52.359218181818193</v>
      </c>
      <c r="P26">
        <f ca="1">IFERROR(AVERAGEIF('RAW DATA'!$C$2:$GL$502,'DATA CLEANING'!$B26,'RAW DATA'!Q$2:Q$502),"")</f>
        <v>53.906181818181814</v>
      </c>
      <c r="Q26">
        <f ca="1">IFERROR(AVERAGEIF('RAW DATA'!$C$2:$GL$502,'DATA CLEANING'!$B26,'RAW DATA'!R$2:R$502),"")</f>
        <v>54.257686363636367</v>
      </c>
      <c r="R26">
        <f ca="1">IFERROR(AVERAGEIF('RAW DATA'!$C$2:$GL$502,'DATA CLEANING'!$B26,'RAW DATA'!S$2:S$502),"")</f>
        <v>54.510181818181806</v>
      </c>
      <c r="S26">
        <f ca="1">IFERROR(AVERAGEIF('RAW DATA'!$C$2:$GL$502,'DATA CLEANING'!$B26,'RAW DATA'!T$2:T$502),"")</f>
        <v>56.463031818181818</v>
      </c>
      <c r="T26">
        <f ca="1">IFERROR(AVERAGEIF('RAW DATA'!$C$2:$GL$502,'DATA CLEANING'!$B26,'RAW DATA'!U$2:U$502),"")</f>
        <v>55.651331818181824</v>
      </c>
      <c r="U26">
        <f ca="1">IFERROR(AVERAGEIF('RAW DATA'!$C$2:$GL$502,'DATA CLEANING'!$B26,'RAW DATA'!V$2:V$502),"")</f>
        <v>57.197890909090916</v>
      </c>
      <c r="V26">
        <f ca="1">IFERROR(AVERAGEIF('RAW DATA'!$C$2:$GL$502,'DATA CLEANING'!$B26,'RAW DATA'!W$2:W$502),"")</f>
        <v>59.31518181818182</v>
      </c>
      <c r="W26">
        <f ca="1">IFERROR(AVERAGEIF('RAW DATA'!$C$2:$GL$502,'DATA CLEANING'!$B26,'RAW DATA'!X$2:X$502),"")</f>
        <v>57.95300454545454</v>
      </c>
      <c r="X26">
        <f ca="1">IFERROR(AVERAGEIF('RAW DATA'!$C$2:$GL$502,'DATA CLEANING'!$B26,'RAW DATA'!Y$2:Y$502),"")</f>
        <v>59.68158636363637</v>
      </c>
      <c r="Y26">
        <f ca="1">IFERROR(AVERAGEIF('RAW DATA'!$C$2:$GL$502,'DATA CLEANING'!$B26,'RAW DATA'!Z$2:Z$502),"")</f>
        <v>61.295218181818178</v>
      </c>
      <c r="Z26">
        <f ca="1">IFERROR(AVERAGEIF('RAW DATA'!$C$2:$GL$502,'DATA CLEANING'!$B26,'RAW DATA'!AA$2:AA$502),"")</f>
        <v>57.965390909090907</v>
      </c>
      <c r="AA26">
        <f ca="1">IFERROR(AVERAGEIF('RAW DATA'!$C$2:$GL$502,'DATA CLEANING'!$B26,'RAW DATA'!AB$2:AB$502),"")</f>
        <v>56.82018636363636</v>
      </c>
      <c r="AB26">
        <f ca="1">IFERROR(AVERAGEIF('RAW DATA'!$C$2:$GL$502,'DATA CLEANING'!$B26,'RAW DATA'!AC$2:AC$502),"")</f>
        <v>56.288559090909075</v>
      </c>
      <c r="AC26">
        <f ca="1">IFERROR(AVERAGEIF('RAW DATA'!$C$2:$GL$502,'DATA CLEANING'!$B26,'RAW DATA'!AD$2:AD$502),"")</f>
        <v>57.929004545454539</v>
      </c>
      <c r="AD26">
        <f ca="1">IFERROR(AVERAGEIF('RAW DATA'!$C$2:$GL$502,'DATA CLEANING'!$B26,'RAW DATA'!AE$2:AE$502),"")</f>
        <v>59.175304545454544</v>
      </c>
      <c r="AE26">
        <f ca="1">IFERROR(AVERAGEIF('RAW DATA'!$C$2:$GL$502,'DATA CLEANING'!$B26,'RAW DATA'!AF$2:AF$502),"")</f>
        <v>59.822459090909085</v>
      </c>
      <c r="AF26">
        <f ca="1">IFERROR(AVERAGEIF('RAW DATA'!$C$2:$GL$502,'DATA CLEANING'!$B26,'RAW DATA'!AG$2:AG$502),"")</f>
        <v>59.558313636363636</v>
      </c>
      <c r="AG26">
        <f ca="1">IFERROR(AVERAGEIF('RAW DATA'!$C$2:$GL$502,'DATA CLEANING'!$B26,'RAW DATA'!AH$2:AH$502),"")</f>
        <v>60.793718181818186</v>
      </c>
      <c r="AH26">
        <f ca="1">IFERROR(AVERAGEIF('RAW DATA'!$C$2:$GL$502,'DATA CLEANING'!$B26,'RAW DATA'!AI$2:AI$502),"")</f>
        <v>60.858263636363652</v>
      </c>
      <c r="AI26">
        <f ca="1">IFERROR(AVERAGEIF('RAW DATA'!$C$2:$GL$502,'DATA CLEANING'!$B26,'RAW DATA'!AJ$2:AJ$502),"")</f>
        <v>63.154586363636376</v>
      </c>
      <c r="AJ26">
        <f ca="1">IFERROR(AVERAGEIF('RAW DATA'!$C$2:$GL$502,'DATA CLEANING'!$B26,'RAW DATA'!AK$2:AK$502),"")</f>
        <v>64.658413636363647</v>
      </c>
      <c r="AK26">
        <f ca="1">IFERROR(AVERAGEIF('RAW DATA'!$C$2:$GL$502,'DATA CLEANING'!$B26,'RAW DATA'!AL$2:AL$502),"")</f>
        <v>65.363981818181813</v>
      </c>
      <c r="AL26">
        <f ca="1">IFERROR(AVERAGEIF('RAW DATA'!$C$2:$GL$502,'DATA CLEANING'!$B26,'RAW DATA'!AM$2:AM$502),"")</f>
        <v>61.989013636363637</v>
      </c>
      <c r="AM26">
        <f ca="1">IFERROR(AVERAGEIF('RAW DATA'!$C$2:$GL$502,'DATA CLEANING'!$B26,'RAW DATA'!AN$2:AN$502),"")</f>
        <v>55.513038095238095</v>
      </c>
      <c r="AN26">
        <f ca="1">IFERROR(AVERAGEIF('RAW DATA'!$C$2:$GL$502,'DATA CLEANING'!$B26,'RAW DATA'!AO$2:AO$502),"")</f>
        <v>57.524004761904756</v>
      </c>
      <c r="AO26">
        <f ca="1">IFERROR(AVERAGEIF('RAW DATA'!$C$2:$GL$502,'DATA CLEANING'!$B26,'RAW DATA'!AP$2:AP$502),"")</f>
        <v>59.300771428571416</v>
      </c>
      <c r="AP26">
        <f ca="1">IFERROR(AVERAGEIF('RAW DATA'!$C$2:$GL$502,'DATA CLEANING'!$B26,'RAW DATA'!AQ$2:AQ$502),"")</f>
        <v>60.257204761904759</v>
      </c>
      <c r="AQ26">
        <f ca="1">IFERROR(AVERAGEIF('RAW DATA'!$C$2:$GL$502,'DATA CLEANING'!$B26,'RAW DATA'!AR$2:AR$502),"")</f>
        <v>58.92371428571429</v>
      </c>
      <c r="AR26">
        <f ca="1">IFERROR(AVERAGEIF('RAW DATA'!$C$2:$GL$502,'DATA CLEANING'!$B26,'RAW DATA'!AS$2:AS$502),"")</f>
        <v>60.575299999999991</v>
      </c>
      <c r="AS26">
        <f ca="1">IFERROR(AVERAGEIF('RAW DATA'!$C$2:$GL$502,'DATA CLEANING'!$B26,'RAW DATA'!AT$2:AT$502),"")</f>
        <v>60.851185714285712</v>
      </c>
      <c r="AT26">
        <f ca="1">IFERROR(AVERAGEIF('RAW DATA'!$C$2:$GL$502,'DATA CLEANING'!$B26,'RAW DATA'!AU$2:AU$502),"")</f>
        <v>63.307185714285708</v>
      </c>
      <c r="AU26">
        <f ca="1">IFERROR(AVERAGEIF('RAW DATA'!$C$2:$GL$502,'DATA CLEANING'!$B26,'RAW DATA'!AV$2:AV$502),"")</f>
        <v>64.774042857142845</v>
      </c>
      <c r="AV26">
        <f ca="1">IFERROR(AVERAGEIF('RAW DATA'!$C$2:$GL$502,'DATA CLEANING'!$B26,'RAW DATA'!AW$2:AW$502),"")</f>
        <v>63.642038095238085</v>
      </c>
      <c r="AW26">
        <f ca="1">IFERROR(AVERAGEIF('RAW DATA'!$C$2:$GL$502,'DATA CLEANING'!$B26,'RAW DATA'!AX$2:AX$502),"")</f>
        <v>62.214547619047629</v>
      </c>
      <c r="AX26">
        <f ca="1">IFERROR(AVERAGEIF('RAW DATA'!$C$2:$GL$502,'DATA CLEANING'!$B26,'RAW DATA'!AY$2:AY$502),"")</f>
        <v>64.77851428571428</v>
      </c>
      <c r="AY26">
        <f ca="1">IFERROR(AVERAGEIF('RAW DATA'!$C$2:$GL$502,'DATA CLEANING'!$B26,'RAW DATA'!AZ$2:AZ$502),"")</f>
        <v>68.203628571428567</v>
      </c>
      <c r="AZ26">
        <f ca="1">IFERROR(AVERAGEIF('RAW DATA'!$C$2:$GL$502,'DATA CLEANING'!$B26,'RAW DATA'!BA$2:BA$502),"")</f>
        <v>61.56999047619049</v>
      </c>
      <c r="BA26">
        <f ca="1">IFERROR(AVERAGEIF('RAW DATA'!$C$2:$GL$502,'DATA CLEANING'!$B26,'RAW DATA'!BB$2:BB$502),"")</f>
        <v>56.047776190476192</v>
      </c>
      <c r="BB26">
        <f ca="1">IFERROR(AVERAGEIF('RAW DATA'!$C$2:$GL$502,'DATA CLEANING'!$B26,'RAW DATA'!BC$2:BC$502),"")</f>
        <v>57.928704761904761</v>
      </c>
      <c r="BC26">
        <f ca="1">IFERROR(AVERAGEIF('RAW DATA'!$C$2:$GL$502,'DATA CLEANING'!$B26,'RAW DATA'!BD$2:BD$502),"")</f>
        <v>59.609695238095249</v>
      </c>
      <c r="BD26">
        <f ca="1">IFERROR(AVERAGEIF('RAW DATA'!$C$2:$GL$502,'DATA CLEANING'!$B26,'RAW DATA'!BE$2:BE$502),"")</f>
        <v>56.478152380952373</v>
      </c>
      <c r="BE26">
        <f ca="1">IFERROR(AVERAGEIF('RAW DATA'!$C$2:$GL$502,'DATA CLEANING'!$B26,'RAW DATA'!BF$2:BF$502),"")</f>
        <v>59.967399999999998</v>
      </c>
      <c r="BF26">
        <f ca="1">IFERROR(AVERAGEIF('RAW DATA'!$C$2:$GL$502,'DATA CLEANING'!$B26,'RAW DATA'!BG$2:BG$502),"")</f>
        <v>58.029871428571433</v>
      </c>
      <c r="BG26">
        <f ca="1">IFERROR(AVERAGEIF('RAW DATA'!$C$2:$GL$502,'DATA CLEANING'!$B26,'RAW DATA'!BH$2:BH$502),"")</f>
        <v>57.905533333333338</v>
      </c>
      <c r="BH26">
        <f ca="1">IFERROR(AVERAGEIF('RAW DATA'!$C$2:$GL$502,'DATA CLEANING'!$B26,'RAW DATA'!BI$2:BI$502),"")</f>
        <v>60.662204761904754</v>
      </c>
      <c r="BI26">
        <f ca="1">IFERROR(AVERAGEIF('RAW DATA'!$C$2:$GL$502,'DATA CLEANING'!$B26,'RAW DATA'!BJ$2:BJ$502),"")</f>
        <v>60.788866666666664</v>
      </c>
      <c r="BJ26">
        <f ca="1">IFERROR(AVERAGEIF('RAW DATA'!$C$2:$GL$502,'DATA CLEANING'!$B26,'RAW DATA'!BK$2:BK$502),"")</f>
        <v>60.54988095238096</v>
      </c>
      <c r="BK26">
        <f ca="1">IFERROR(AVERAGEIF('RAW DATA'!$C$2:$GL$502,'DATA CLEANING'!$B26,'RAW DATA'!BL$2:BL$502),"")</f>
        <v>59.749671428571432</v>
      </c>
      <c r="BL26">
        <f ca="1">IFERROR(AVERAGEIF('RAW DATA'!$C$2:$GL$502,'DATA CLEANING'!$B26,'RAW DATA'!BM$2:BM$502),"")</f>
        <v>55.952933333333334</v>
      </c>
      <c r="BM26">
        <f ca="1">IFERROR(AVERAGEIF('RAW DATA'!$C$2:$GL$502,'DATA CLEANING'!$B26,'RAW DATA'!BN$2:BN$502),"")</f>
        <v>61.849376190476178</v>
      </c>
      <c r="BN26">
        <f ca="1">IFERROR(AVERAGEIF('RAW DATA'!$C$2:$GL$502,'DATA CLEANING'!$B26,'RAW DATA'!BO$2:BO$502),"")</f>
        <v>64.140304761904758</v>
      </c>
      <c r="BO26">
        <f ca="1">IFERROR(AVERAGEIF('RAW DATA'!$C$2:$GL$502,'DATA CLEANING'!$B26,'RAW DATA'!BP$2:BP$502),"")</f>
        <v>62.053452380952386</v>
      </c>
      <c r="BP26">
        <f ca="1">IFERROR(AVERAGEIF('RAW DATA'!$C$2:$GL$502,'DATA CLEANING'!$B26,'RAW DATA'!BQ$2:BQ$502),"")</f>
        <v>60.80315714285716</v>
      </c>
      <c r="BQ26">
        <f ca="1">IFERROR(AVERAGEIF('RAW DATA'!$C$2:$GL$502,'DATA CLEANING'!$B26,'RAW DATA'!BR$2:BR$502),"")</f>
        <v>63.013414285714283</v>
      </c>
      <c r="BR26">
        <f ca="1">IFERROR(AVERAGEIF('RAW DATA'!$C$2:$GL$502,'DATA CLEANING'!$B26,'RAW DATA'!BS$2:BS$502),"")</f>
        <v>64.077604761904766</v>
      </c>
      <c r="BS26">
        <f ca="1">IFERROR(AVERAGEIF('RAW DATA'!$C$2:$GL$502,'DATA CLEANING'!$B26,'RAW DATA'!BT$2:BT$502),"")</f>
        <v>59.613085714285717</v>
      </c>
      <c r="BT26">
        <f ca="1">IFERROR(AVERAGEIF('RAW DATA'!$C$2:$GL$502,'DATA CLEANING'!$B26,'RAW DATA'!BU$2:BU$502),"")</f>
        <v>61.637533333333351</v>
      </c>
      <c r="BU26">
        <f ca="1">IFERROR(AVERAGEIF('RAW DATA'!$C$2:$GL$502,'DATA CLEANING'!$B26,'RAW DATA'!BV$2:BV$502),"")</f>
        <v>60.450009523809527</v>
      </c>
      <c r="BV26">
        <f ca="1">IFERROR(AVERAGEIF('RAW DATA'!$C$2:$GL$502,'DATA CLEANING'!$B26,'RAW DATA'!BW$2:BW$502),"")</f>
        <v>65.568661904761896</v>
      </c>
      <c r="BW26">
        <f ca="1">IFERROR(AVERAGEIF('RAW DATA'!$C$2:$GL$502,'DATA CLEANING'!$B26,'RAW DATA'!BX$2:BX$502),"")</f>
        <v>64.555590476190474</v>
      </c>
      <c r="BX26">
        <f ca="1">IFERROR(AVERAGEIF('RAW DATA'!$C$2:$GL$502,'DATA CLEANING'!$B26,'RAW DATA'!BY$2:BY$502),"")</f>
        <v>63.063095238095229</v>
      </c>
      <c r="BY26">
        <f ca="1">IFERROR(AVERAGEIF('RAW DATA'!$C$2:$GL$502,'DATA CLEANING'!$B26,'RAW DATA'!BZ$2:BZ$502),"")</f>
        <v>68.750238095238089</v>
      </c>
      <c r="BZ26">
        <f ca="1">IFERROR(AVERAGEIF('RAW DATA'!$C$2:$GL$502,'DATA CLEANING'!$B26,'RAW DATA'!CA$2:CA$502),"")</f>
        <v>66.837857142857146</v>
      </c>
      <c r="CA26">
        <f ca="1">IFERROR(AVERAGEIF('RAW DATA'!$C$2:$GL$502,'DATA CLEANING'!$B26,'RAW DATA'!CB$2:CB$502),"")</f>
        <v>69.67</v>
      </c>
      <c r="CB26">
        <f ca="1">IFERROR(AVERAGEIF('RAW DATA'!$C$2:$GL$502,'DATA CLEANING'!$B26,'RAW DATA'!CC$2:CC$502),"")</f>
        <v>65.850952380952393</v>
      </c>
      <c r="CC26">
        <f ca="1">IFERROR(AVERAGEIF('RAW DATA'!$C$2:$GL$502,'DATA CLEANING'!$B26,'RAW DATA'!CD$2:CD$502),"")</f>
        <v>68.636904761904759</v>
      </c>
      <c r="CD26">
        <f ca="1">IFERROR(AVERAGEIF('RAW DATA'!$C$2:$GL$502,'DATA CLEANING'!$B26,'RAW DATA'!CE$2:CE$502),"")</f>
        <v>69.089047619047619</v>
      </c>
      <c r="CE26">
        <f ca="1">IFERROR(AVERAGEIF('RAW DATA'!$C$2:$GL$502,'DATA CLEANING'!$B26,'RAW DATA'!CF$2:CF$502),"")</f>
        <v>61.68452380952381</v>
      </c>
      <c r="CF26">
        <f ca="1">IFERROR(AVERAGEIF('RAW DATA'!$C$2:$GL$502,'DATA CLEANING'!$B26,'RAW DATA'!CG$2:CG$502),"")</f>
        <v>62.759523809523834</v>
      </c>
      <c r="CG26">
        <f ca="1">IFERROR(AVERAGEIF('RAW DATA'!$C$2:$GL$502,'DATA CLEANING'!$B26,'RAW DATA'!CH$2:CH$502),"")</f>
        <v>67.07119047619048</v>
      </c>
      <c r="CH26">
        <f ca="1">IFERROR(AVERAGEIF('RAW DATA'!$C$2:$GL$502,'DATA CLEANING'!$B26,'RAW DATA'!CI$2:CI$502),"")</f>
        <v>66.029047619047617</v>
      </c>
      <c r="CI26">
        <f ca="1">IFERROR(AVERAGEIF('RAW DATA'!$C$2:$GL$502,'DATA CLEANING'!$B26,'RAW DATA'!CJ$2:CJ$502),"")</f>
        <v>65.795263157894738</v>
      </c>
      <c r="CJ26">
        <f ca="1">IFERROR(AVERAGEIF('RAW DATA'!$C$2:$GL$502,'DATA CLEANING'!$B26,'RAW DATA'!CK$2:CK$502),"")</f>
        <v>62.070789473684222</v>
      </c>
      <c r="CK26">
        <f ca="1">IFERROR(AVERAGEIF('RAW DATA'!$C$2:$GL$502,'DATA CLEANING'!$B26,'RAW DATA'!CL$2:CL$502),"")</f>
        <v>64.970526315789471</v>
      </c>
      <c r="CL26">
        <f ca="1">IFERROR(AVERAGEIF('RAW DATA'!$C$2:$GL$502,'DATA CLEANING'!$B26,'RAW DATA'!CM$2:CM$502),"")</f>
        <v>66.171052631578945</v>
      </c>
      <c r="CM26">
        <f ca="1">IFERROR(AVERAGEIF('RAW DATA'!$C$2:$GL$502,'DATA CLEANING'!$B26,'RAW DATA'!CN$2:CN$502),"")</f>
        <v>62.348421052631572</v>
      </c>
      <c r="CN26">
        <f ca="1">IFERROR(AVERAGEIF('RAW DATA'!$C$2:$GL$502,'DATA CLEANING'!$B26,'RAW DATA'!CO$2:CO$502),"")</f>
        <v>64.010263157894755</v>
      </c>
      <c r="CO26">
        <f ca="1">IFERROR(AVERAGEIF('RAW DATA'!$C$2:$GL$502,'DATA CLEANING'!$B26,'RAW DATA'!CP$2:CP$502),"")</f>
        <v>65.898947368421062</v>
      </c>
      <c r="CP26">
        <f ca="1">IFERROR(AVERAGEIF('RAW DATA'!$C$2:$GL$502,'DATA CLEANING'!$B26,'RAW DATA'!CQ$2:CQ$502),"")</f>
        <v>62.551315789473691</v>
      </c>
      <c r="CQ26">
        <f ca="1">IFERROR(AVERAGEIF('RAW DATA'!$C$2:$GL$502,'DATA CLEANING'!$B26,'RAW DATA'!CR$2:CR$502),"")</f>
        <v>59.04789473684211</v>
      </c>
      <c r="CR26">
        <f ca="1">IFERROR(AVERAGEIF('RAW DATA'!$C$2:$GL$502,'DATA CLEANING'!$B26,'RAW DATA'!CS$2:CS$502),"")</f>
        <v>59.018157894736852</v>
      </c>
      <c r="CS26">
        <f ca="1">IFERROR(AVERAGEIF('RAW DATA'!$C$2:$GL$502,'DATA CLEANING'!$B26,'RAW DATA'!CT$2:CT$502),"")</f>
        <v>62.130789473684217</v>
      </c>
      <c r="CT26">
        <f ca="1">IFERROR(AVERAGEIF('RAW DATA'!$C$2:$GL$502,'DATA CLEANING'!$B26,'RAW DATA'!CU$2:CU$502),"")</f>
        <v>65.21868421052632</v>
      </c>
      <c r="CU26">
        <f ca="1">IFERROR(AVERAGEIF('RAW DATA'!$C$2:$GL$502,'DATA CLEANING'!$B26,'RAW DATA'!CV$2:CV$502),"")</f>
        <v>63.595263157894749</v>
      </c>
      <c r="CV26">
        <f ca="1">IFERROR(AVERAGEIF('RAW DATA'!$C$2:$GL$502,'DATA CLEANING'!$B26,'RAW DATA'!CW$2:CW$502),"")</f>
        <v>65.229736842105254</v>
      </c>
      <c r="CW26">
        <f ca="1">IFERROR(AVERAGEIF('RAW DATA'!$C$2:$GL$502,'DATA CLEANING'!$B26,'RAW DATA'!CX$2:CX$502),"")</f>
        <v>67.420000000000016</v>
      </c>
      <c r="CX26">
        <f ca="1">IFERROR(AVERAGEIF('RAW DATA'!$C$2:$GL$502,'DATA CLEANING'!$B26,'RAW DATA'!CY$2:CY$502),"")</f>
        <v>64.394166666666692</v>
      </c>
      <c r="CY26">
        <f ca="1">IFERROR(AVERAGEIF('RAW DATA'!$C$2:$GL$502,'DATA CLEANING'!$B26,'RAW DATA'!CZ$2:CZ$502),"")</f>
        <v>68.088055555555556</v>
      </c>
      <c r="CZ26">
        <f ca="1">IFERROR(AVERAGEIF('RAW DATA'!$C$2:$GL$502,'DATA CLEANING'!$B26,'RAW DATA'!DA$2:DA$502),"")</f>
        <v>64.545555555555538</v>
      </c>
      <c r="DA26">
        <f ca="1">IFERROR(AVERAGEIF('RAW DATA'!$C$2:$GL$502,'DATA CLEANING'!$B26,'RAW DATA'!DB$2:DB$502),"")</f>
        <v>70.109166666666667</v>
      </c>
      <c r="DB26">
        <f ca="1">IFERROR(AVERAGEIF('RAW DATA'!$C$2:$GL$502,'DATA CLEANING'!$B26,'RAW DATA'!DC$2:DC$502),"")</f>
        <v>73.564166666666665</v>
      </c>
      <c r="DC26">
        <f ca="1">IFERROR(AVERAGEIF('RAW DATA'!$C$2:$GL$502,'DATA CLEANING'!$B26,'RAW DATA'!DD$2:DD$502),"")</f>
        <v>76.099166666666662</v>
      </c>
      <c r="DD26">
        <f ca="1">IFERROR(AVERAGEIF('RAW DATA'!$C$2:$GL$502,'DATA CLEANING'!$B26,'RAW DATA'!DE$2:DE$502),"")</f>
        <v>75.208888888888893</v>
      </c>
      <c r="DE26">
        <f ca="1">IFERROR(AVERAGEIF('RAW DATA'!$C$2:$GL$502,'DATA CLEANING'!$B26,'RAW DATA'!DF$2:DF$502),"")</f>
        <v>76.991944444444428</v>
      </c>
      <c r="DF26">
        <f ca="1">IFERROR(AVERAGEIF('RAW DATA'!$C$2:$GL$502,'DATA CLEANING'!$B26,'RAW DATA'!DG$2:DG$502),"")</f>
        <v>70.996111111111105</v>
      </c>
      <c r="DG26" t="str">
        <f ca="1">IFERROR(AVERAGEIF('RAW DATA'!$C$2:$GL$502,'DATA CLEANING'!$B26,'RAW DATA'!DH$2:DH$502),"")</f>
        <v/>
      </c>
      <c r="DH26" t="str">
        <f ca="1">IFERROR(AVERAGEIF('RAW DATA'!$C$2:$GL$502,'DATA CLEANING'!$B26,'RAW DATA'!DI$2:DI$502),"")</f>
        <v/>
      </c>
      <c r="DI26" t="str">
        <f ca="1">IFERROR(AVERAGEIF('RAW DATA'!$C$2:$GL$502,'DATA CLEANING'!$B26,'RAW DATA'!DJ$2:DJ$502),"")</f>
        <v/>
      </c>
      <c r="DJ26" t="str">
        <f ca="1">IFERROR(AVERAGEIF('RAW DATA'!$C$2:$GL$502,'DATA CLEANING'!$B26,'RAW DATA'!DK$2:DK$502),"")</f>
        <v/>
      </c>
      <c r="DK26" t="str">
        <f ca="1">IFERROR(AVERAGEIF('RAW DATA'!$C$2:$GL$502,'DATA CLEANING'!$B26,'RAW DATA'!DL$2:DL$502),"")</f>
        <v/>
      </c>
      <c r="DL26" t="str">
        <f ca="1">IFERROR(AVERAGEIF('RAW DATA'!$C$2:$GL$502,'DATA CLEANING'!$B26,'RAW DATA'!DM$2:DM$502),"")</f>
        <v/>
      </c>
      <c r="DM26" t="str">
        <f ca="1">IFERROR(AVERAGEIF('RAW DATA'!$C$2:$GL$502,'DATA CLEANING'!$B26,'RAW DATA'!DN$2:DN$502),"")</f>
        <v/>
      </c>
      <c r="DN26" t="str">
        <f ca="1">IFERROR(AVERAGEIF('RAW DATA'!$C$2:$GL$502,'DATA CLEANING'!$B26,'RAW DATA'!DO$2:DO$502),"")</f>
        <v/>
      </c>
      <c r="DO26" t="str">
        <f ca="1">IFERROR(AVERAGEIF('RAW DATA'!$C$2:$GL$502,'DATA CLEANING'!$B26,'RAW DATA'!DP$2:DP$502),"")</f>
        <v/>
      </c>
      <c r="DP26" t="str">
        <f ca="1">IFERROR(AVERAGEIF('RAW DATA'!$C$2:$GL$502,'DATA CLEANING'!$B26,'RAW DATA'!DQ$2:DQ$502),"")</f>
        <v/>
      </c>
      <c r="DQ26" t="str">
        <f ca="1">IFERROR(AVERAGEIF('RAW DATA'!$C$2:$GL$502,'DATA CLEANING'!$B26,'RAW DATA'!DR$2:DR$502),"")</f>
        <v/>
      </c>
      <c r="DR26" t="str">
        <f ca="1">IFERROR(AVERAGEIF('RAW DATA'!$C$2:$GL$502,'DATA CLEANING'!$B26,'RAW DATA'!DS$2:DS$502),"")</f>
        <v/>
      </c>
      <c r="DS26" t="str">
        <f ca="1">IFERROR(AVERAGEIF('RAW DATA'!$C$2:$GL$502,'DATA CLEANING'!$B26,'RAW DATA'!DT$2:DT$502),"")</f>
        <v/>
      </c>
      <c r="DT26" t="str">
        <f ca="1">IFERROR(AVERAGEIF('RAW DATA'!$C$2:$GL$502,'DATA CLEANING'!$B26,'RAW DATA'!DU$2:DU$502),"")</f>
        <v/>
      </c>
      <c r="DU26" t="str">
        <f ca="1">IFERROR(AVERAGEIF('RAW DATA'!$C$2:$GL$502,'DATA CLEANING'!$B26,'RAW DATA'!DV$2:DV$502),"")</f>
        <v/>
      </c>
      <c r="DV26" t="str">
        <f ca="1">IFERROR(AVERAGEIF('RAW DATA'!$C$2:$GL$502,'DATA CLEANING'!$B26,'RAW DATA'!DW$2:DW$502),"")</f>
        <v/>
      </c>
      <c r="DW26" t="str">
        <f ca="1">IFERROR(AVERAGEIF('RAW DATA'!$C$2:$GL$502,'DATA CLEANING'!$B26,'RAW DATA'!DX$2:DX$502),"")</f>
        <v/>
      </c>
      <c r="DX26" s="11" t="str">
        <f ca="1">IFERROR(AVERAGEIF('RAW DATA'!$C$2:$GL$502,'DATA CLEANING'!$B26,'RAW DATA'!DY$2:DY$502),"")</f>
        <v/>
      </c>
      <c r="DY26" s="11" t="str">
        <f ca="1">IFERROR(AVERAGEIF('RAW DATA'!$C$2:$GL$502,'DATA CLEANING'!$B26,'RAW DATA'!DZ$2:DZ$502),"")</f>
        <v/>
      </c>
      <c r="DZ26" s="11" t="str">
        <f ca="1">IFERROR(AVERAGEIF('RAW DATA'!$C$2:$GL$502,'DATA CLEANING'!$B26,'RAW DATA'!EA$2:EA$502),"")</f>
        <v/>
      </c>
      <c r="EA26" s="11" t="str">
        <f ca="1">IFERROR(AVERAGEIF('RAW DATA'!$C$2:$GL$502,'DATA CLEANING'!$B26,'RAW DATA'!EB$2:EB$502),"")</f>
        <v/>
      </c>
      <c r="EB26" s="11" t="str">
        <f ca="1">IFERROR(AVERAGEIF('RAW DATA'!$C$2:$GL$502,'DATA CLEANING'!$B26,'RAW DATA'!EC$2:EC$502),"")</f>
        <v/>
      </c>
      <c r="EC26" s="11" t="str">
        <f ca="1">IFERROR(AVERAGEIF('RAW DATA'!$C$2:$GL$502,'DATA CLEANING'!$B26,'RAW DATA'!ED$2:ED$502),"")</f>
        <v/>
      </c>
      <c r="ED26" s="11" t="str">
        <f ca="1">IFERROR(AVERAGEIF('RAW DATA'!$C$2:$GL$502,'DATA CLEANING'!$B26,'RAW DATA'!EE$2:EE$502),"")</f>
        <v/>
      </c>
      <c r="EE26" s="11" t="str">
        <f ca="1">IFERROR(AVERAGEIF('RAW DATA'!$C$2:$GL$502,'DATA CLEANING'!$B26,'RAW DATA'!EF$2:EF$502),"")</f>
        <v/>
      </c>
      <c r="EF26" s="11" t="str">
        <f ca="1">IFERROR(AVERAGEIF('RAW DATA'!$C$2:$GL$502,'DATA CLEANING'!$B26,'RAW DATA'!EG$2:EG$502),"")</f>
        <v/>
      </c>
      <c r="EG26" s="11" t="str">
        <f ca="1">IFERROR(AVERAGEIF('RAW DATA'!$C$2:$GL$502,'DATA CLEANING'!$B26,'RAW DATA'!EH$2:EH$502),"")</f>
        <v/>
      </c>
      <c r="EH26" s="11" t="str">
        <f ca="1">IFERROR(AVERAGEIF('RAW DATA'!$C$2:$GL$502,'DATA CLEANING'!$B26,'RAW DATA'!EI$2:EI$502),"")</f>
        <v/>
      </c>
      <c r="EI26" s="11" t="str">
        <f ca="1">IFERROR(AVERAGEIF('RAW DATA'!$C$2:$GL$502,'DATA CLEANING'!$B26,'RAW DATA'!EJ$2:EJ$502),"")</f>
        <v/>
      </c>
      <c r="EJ26" s="11" t="str">
        <f ca="1">IFERROR(AVERAGEIF('RAW DATA'!$C$2:$GL$502,'DATA CLEANING'!$B26,'RAW DATA'!EK$2:EK$502),"")</f>
        <v/>
      </c>
      <c r="EK26" s="11" t="str">
        <f ca="1">IFERROR(AVERAGEIF('RAW DATA'!$C$2:$GL$502,'DATA CLEANING'!$B26,'RAW DATA'!EL$2:EL$502),"")</f>
        <v/>
      </c>
      <c r="EL26" s="11" t="str">
        <f ca="1">IFERROR(AVERAGEIF('RAW DATA'!$C$2:$GL$502,'DATA CLEANING'!$B26,'RAW DATA'!EM$2:EM$502),"")</f>
        <v/>
      </c>
      <c r="EM26" s="11" t="str">
        <f ca="1">IFERROR(AVERAGEIF('RAW DATA'!$C$2:$GL$502,'DATA CLEANING'!$B26,'RAW DATA'!EN$2:EN$502),"")</f>
        <v/>
      </c>
      <c r="EN26" s="11" t="str">
        <f ca="1">IFERROR(AVERAGEIF('RAW DATA'!$C$2:$GL$502,'DATA CLEANING'!$B26,'RAW DATA'!EO$2:EO$502),"")</f>
        <v/>
      </c>
      <c r="EO26" s="11" t="str">
        <f ca="1">IFERROR(AVERAGEIF('RAW DATA'!$C$2:$GL$502,'DATA CLEANING'!$B26,'RAW DATA'!EP$2:EP$502),"")</f>
        <v/>
      </c>
      <c r="EP26" s="11" t="str">
        <f ca="1">IFERROR(AVERAGEIF('RAW DATA'!$C$2:$GL$502,'DATA CLEANING'!$B26,'RAW DATA'!EQ$2:EQ$502),"")</f>
        <v/>
      </c>
      <c r="EQ26" s="11" t="str">
        <f ca="1">IFERROR(AVERAGEIF('RAW DATA'!$C$2:$GL$502,'DATA CLEANING'!$B26,'RAW DATA'!ER$2:ER$502),"")</f>
        <v/>
      </c>
      <c r="ER26" s="11" t="str">
        <f ca="1">IFERROR(AVERAGEIF('RAW DATA'!$C$2:$GL$502,'DATA CLEANING'!$B26,'RAW DATA'!ES$2:ES$502),"")</f>
        <v/>
      </c>
      <c r="ES26" s="11" t="str">
        <f ca="1">IFERROR(AVERAGEIF('RAW DATA'!$C$2:$GL$502,'DATA CLEANING'!$B26,'RAW DATA'!ET$2:ET$502),"")</f>
        <v/>
      </c>
      <c r="ET26" s="11" t="str">
        <f ca="1">IFERROR(AVERAGEIF('RAW DATA'!$C$2:$GL$502,'DATA CLEANING'!$B26,'RAW DATA'!EU$2:EU$502),"")</f>
        <v/>
      </c>
      <c r="EU26" s="11" t="str">
        <f ca="1">IFERROR(AVERAGEIF('RAW DATA'!$C$2:$GL$502,'DATA CLEANING'!$B26,'RAW DATA'!EV$2:EV$502),"")</f>
        <v/>
      </c>
      <c r="EV26" s="11" t="str">
        <f ca="1">IFERROR(AVERAGEIF('RAW DATA'!$C$2:$GL$502,'DATA CLEANING'!$B26,'RAW DATA'!EW$2:EW$502),"")</f>
        <v/>
      </c>
      <c r="EW26" s="11" t="str">
        <f ca="1">IFERROR(AVERAGEIF('RAW DATA'!$C$2:$GL$502,'DATA CLEANING'!$B26,'RAW DATA'!EX$2:EX$502),"")</f>
        <v/>
      </c>
      <c r="EX26" s="11" t="str">
        <f ca="1">IFERROR(AVERAGEIF('RAW DATA'!$C$2:$GL$502,'DATA CLEANING'!$B26,'RAW DATA'!EY$2:EY$502),"")</f>
        <v/>
      </c>
      <c r="EY26" s="11" t="str">
        <f ca="1">IFERROR(AVERAGEIF('RAW DATA'!$C$2:$GL$502,'DATA CLEANING'!$B26,'RAW DATA'!EZ$2:EZ$502),"")</f>
        <v/>
      </c>
      <c r="EZ26" s="11" t="str">
        <f ca="1">IFERROR(AVERAGEIF('RAW DATA'!$C$2:$GL$502,'DATA CLEANING'!$B26,'RAW DATA'!FA$2:FA$502),"")</f>
        <v/>
      </c>
      <c r="FA26" s="11" t="str">
        <f ca="1">IFERROR(AVERAGEIF('RAW DATA'!$C$2:$GL$502,'DATA CLEANING'!$B26,'RAW DATA'!FB$2:FB$502),"")</f>
        <v/>
      </c>
      <c r="FB26" s="11" t="str">
        <f ca="1">IFERROR(AVERAGEIF('RAW DATA'!$C$2:$GL$502,'DATA CLEANING'!$B26,'RAW DATA'!FC$2:FC$502),"")</f>
        <v/>
      </c>
      <c r="FC26" s="11" t="str">
        <f ca="1">IFERROR(AVERAGEIF('RAW DATA'!$C$2:$GL$502,'DATA CLEANING'!$B26,'RAW DATA'!FD$2:FD$502),"")</f>
        <v/>
      </c>
      <c r="FD26" s="11" t="str">
        <f ca="1">IFERROR(AVERAGEIF('RAW DATA'!$C$2:$GL$502,'DATA CLEANING'!$B26,'RAW DATA'!FE$2:FE$502),"")</f>
        <v/>
      </c>
      <c r="FE26" s="11" t="str">
        <f ca="1">IFERROR(AVERAGEIF('RAW DATA'!$C$2:$GL$502,'DATA CLEANING'!$B26,'RAW DATA'!FF$2:FF$502),"")</f>
        <v/>
      </c>
      <c r="FF26" s="11" t="str">
        <f ca="1">IFERROR(AVERAGEIF('RAW DATA'!$C$2:$GL$502,'DATA CLEANING'!$B26,'RAW DATA'!FG$2:FG$502),"")</f>
        <v/>
      </c>
      <c r="FG26" s="11" t="str">
        <f ca="1">IFERROR(AVERAGEIF('RAW DATA'!$C$2:$GL$502,'DATA CLEANING'!$B26,'RAW DATA'!FH$2:FH$502),"")</f>
        <v/>
      </c>
      <c r="FH26" s="11" t="str">
        <f ca="1">IFERROR(AVERAGEIF('RAW DATA'!$C$2:$GL$502,'DATA CLEANING'!$B26,'RAW DATA'!FI$2:FI$502),"")</f>
        <v/>
      </c>
      <c r="FI26" s="11" t="str">
        <f ca="1">IFERROR(AVERAGEIF('RAW DATA'!$C$2:$GL$502,'DATA CLEANING'!$B26,'RAW DATA'!FJ$2:FJ$502),"")</f>
        <v/>
      </c>
      <c r="FJ26" s="11" t="str">
        <f ca="1">IFERROR(AVERAGEIF('RAW DATA'!$C$2:$GL$502,'DATA CLEANING'!$B26,'RAW DATA'!FK$2:FK$502),"")</f>
        <v/>
      </c>
      <c r="FK26" s="11" t="str">
        <f ca="1">IFERROR(AVERAGEIF('RAW DATA'!$C$2:$GL$502,'DATA CLEANING'!$B26,'RAW DATA'!FL$2:FL$502),"")</f>
        <v/>
      </c>
      <c r="FL26" s="11" t="str">
        <f ca="1">IFERROR(AVERAGEIF('RAW DATA'!$C$2:$GL$502,'DATA CLEANING'!$B26,'RAW DATA'!FM$2:FM$502),"")</f>
        <v/>
      </c>
      <c r="FM26" s="11" t="str">
        <f ca="1">IFERROR(AVERAGEIF('RAW DATA'!$C$2:$GL$502,'DATA CLEANING'!$B26,'RAW DATA'!FN$2:FN$502),"")</f>
        <v/>
      </c>
      <c r="FN26" s="11" t="str">
        <f ca="1">IFERROR(AVERAGEIF('RAW DATA'!$C$2:$GL$502,'DATA CLEANING'!$B26,'RAW DATA'!FO$2:FO$502),"")</f>
        <v/>
      </c>
      <c r="FO26" s="11" t="str">
        <f ca="1">IFERROR(AVERAGEIF('RAW DATA'!$C$2:$GL$502,'DATA CLEANING'!$B26,'RAW DATA'!FP$2:FP$502),"")</f>
        <v/>
      </c>
      <c r="FP26" s="11" t="str">
        <f ca="1">IFERROR(AVERAGEIF('RAW DATA'!$C$2:$GL$502,'DATA CLEANING'!$B26,'RAW DATA'!FQ$2:FQ$502),"")</f>
        <v/>
      </c>
      <c r="FQ26" s="11" t="str">
        <f ca="1">IFERROR(AVERAGEIF('RAW DATA'!$C$2:$GL$502,'DATA CLEANING'!$B26,'RAW DATA'!FR$2:FR$502),"")</f>
        <v/>
      </c>
      <c r="FR26" s="11" t="str">
        <f ca="1">IFERROR(AVERAGEIF('RAW DATA'!$C$2:$GL$502,'DATA CLEANING'!$B26,'RAW DATA'!FS$2:FS$502),"")</f>
        <v/>
      </c>
      <c r="FS26" s="11" t="str">
        <f ca="1">IFERROR(AVERAGEIF('RAW DATA'!$C$2:$GL$502,'DATA CLEANING'!$B26,'RAW DATA'!FT$2:FT$502),"")</f>
        <v/>
      </c>
      <c r="FT26" s="11" t="str">
        <f ca="1">IFERROR(AVERAGEIF('RAW DATA'!$C$2:$GL$502,'DATA CLEANING'!$B26,'RAW DATA'!FU$2:FU$502),"")</f>
        <v/>
      </c>
      <c r="FU26" s="11" t="str">
        <f ca="1">IFERROR(AVERAGEIF('RAW DATA'!$C$2:$GL$502,'DATA CLEANING'!$B26,'RAW DATA'!FV$2:FV$502),"")</f>
        <v/>
      </c>
      <c r="FV26" s="11" t="str">
        <f ca="1">IFERROR(AVERAGEIF('RAW DATA'!$C$2:$GL$502,'DATA CLEANING'!$B26,'RAW DATA'!FW$2:FW$502),"")</f>
        <v/>
      </c>
      <c r="FW26" s="11" t="str">
        <f ca="1">IFERROR(AVERAGEIF('RAW DATA'!$C$2:$GL$502,'DATA CLEANING'!$B26,'RAW DATA'!FX$2:FX$502),"")</f>
        <v/>
      </c>
      <c r="FX26" s="11" t="str">
        <f ca="1">IFERROR(AVERAGEIF('RAW DATA'!$C$2:$GL$502,'DATA CLEANING'!$B26,'RAW DATA'!FY$2:FY$502),"")</f>
        <v/>
      </c>
      <c r="FY26" s="11" t="str">
        <f ca="1">IFERROR(AVERAGEIF('RAW DATA'!$C$2:$GL$502,'DATA CLEANING'!$B26,'RAW DATA'!FZ$2:FZ$502),"")</f>
        <v/>
      </c>
      <c r="FZ26" s="11" t="str">
        <f ca="1">IFERROR(AVERAGEIF('RAW DATA'!$C$2:$GL$502,'DATA CLEANING'!$B26,'RAW DATA'!GA$2:GA$502),"")</f>
        <v/>
      </c>
      <c r="GA26" s="11" t="str">
        <f ca="1">IFERROR(AVERAGEIF('RAW DATA'!$C$2:$GL$502,'DATA CLEANING'!$B26,'RAW DATA'!GB$2:GB$502),"")</f>
        <v/>
      </c>
      <c r="GB26" s="11" t="str">
        <f ca="1">IFERROR(AVERAGEIF('RAW DATA'!$C$2:$GL$502,'DATA CLEANING'!$B26,'RAW DATA'!GC$2:GC$502),"")</f>
        <v/>
      </c>
      <c r="GC26" s="11" t="str">
        <f ca="1">IFERROR(AVERAGEIF('RAW DATA'!$C$2:$GL$502,'DATA CLEANING'!$B26,'RAW DATA'!GD$2:GD$502),"")</f>
        <v/>
      </c>
      <c r="GD26" s="11" t="str">
        <f ca="1">IFERROR(AVERAGEIF('RAW DATA'!$C$2:$GL$502,'DATA CLEANING'!$B26,'RAW DATA'!GE$2:GE$502),"")</f>
        <v/>
      </c>
      <c r="GE26" s="11" t="str">
        <f ca="1">IFERROR(AVERAGEIF('RAW DATA'!$C$2:$GL$502,'DATA CLEANING'!$B26,'RAW DATA'!GF$2:GF$502),"")</f>
        <v/>
      </c>
      <c r="GF26" s="11" t="str">
        <f ca="1">IFERROR(AVERAGEIF('RAW DATA'!$C$2:$GL$502,'DATA CLEANING'!$B26,'RAW DATA'!GG$2:GG$502),"")</f>
        <v/>
      </c>
      <c r="GG26" s="11" t="str">
        <f ca="1">IFERROR(AVERAGEIF('RAW DATA'!$C$2:$GL$502,'DATA CLEANING'!$B26,'RAW DATA'!GH$2:GH$502),"")</f>
        <v/>
      </c>
      <c r="GH26" s="11" t="str">
        <f ca="1">IFERROR(AVERAGEIF('RAW DATA'!$C$2:$GL$502,'DATA CLEANING'!$B26,'RAW DATA'!GI$2:GI$502),"")</f>
        <v/>
      </c>
      <c r="GI26" s="11" t="str">
        <f ca="1">IFERROR(AVERAGEIF('RAW DATA'!$C$2:$GL$502,'DATA CLEANING'!$B26,'RAW DATA'!GJ$2:GJ$502),"")</f>
        <v/>
      </c>
      <c r="GJ26" s="11" t="str">
        <f ca="1">IFERROR(AVERAGEIF('RAW DATA'!$C$2:$GL$502,'DATA CLEANING'!$B26,'RAW DATA'!GK$2:GK$502),"")</f>
        <v/>
      </c>
      <c r="GK26" s="11" t="str">
        <f ca="1">IFERROR(AVERAGEIF('RAW DATA'!$C$2:$GL$502,'DATA CLEANING'!$B26,'RAW DATA'!GL$2:GL$502),"")</f>
        <v/>
      </c>
    </row>
    <row r="27" spans="2:193" x14ac:dyDescent="0.55000000000000004">
      <c r="B27" t="s">
        <v>36</v>
      </c>
      <c r="C27">
        <f ca="1">IFERROR(AVERAGEIF('RAW DATA'!$C$2:$GL$502,'DATA CLEANING'!$B27,'RAW DATA'!D$2:D$502),"")</f>
        <v>77.62</v>
      </c>
      <c r="D27">
        <f ca="1">IFERROR(AVERAGEIF('RAW DATA'!$C$2:$GL$502,'DATA CLEANING'!$B27,'RAW DATA'!E$2:E$502),"")</f>
        <v>77.444999999999993</v>
      </c>
      <c r="E27">
        <f ca="1">IFERROR(AVERAGEIF('RAW DATA'!$C$2:$GL$502,'DATA CLEANING'!$B27,'RAW DATA'!F$2:F$502),"")</f>
        <v>83.66</v>
      </c>
      <c r="F27">
        <f ca="1">IFERROR(AVERAGEIF('RAW DATA'!$C$2:$GL$502,'DATA CLEANING'!$B27,'RAW DATA'!G$2:G$502),"")</f>
        <v>83.344999999999999</v>
      </c>
      <c r="G27">
        <f ca="1">IFERROR(AVERAGEIF('RAW DATA'!$C$2:$GL$502,'DATA CLEANING'!$B27,'RAW DATA'!H$2:H$502),"")</f>
        <v>90.465000000000003</v>
      </c>
      <c r="H27">
        <f ca="1">IFERROR(AVERAGEIF('RAW DATA'!$C$2:$GL$502,'DATA CLEANING'!$B27,'RAW DATA'!I$2:I$502),"")</f>
        <v>92.64500000000001</v>
      </c>
      <c r="I27">
        <f ca="1">IFERROR(AVERAGEIF('RAW DATA'!$C$2:$GL$502,'DATA CLEANING'!$B27,'RAW DATA'!J$2:J$502),"")</f>
        <v>95.259999999999991</v>
      </c>
      <c r="J27">
        <f ca="1">IFERROR(AVERAGEIF('RAW DATA'!$C$2:$GL$502,'DATA CLEANING'!$B27,'RAW DATA'!K$2:K$502),"")</f>
        <v>95.39</v>
      </c>
      <c r="K27">
        <f ca="1">IFERROR(AVERAGEIF('RAW DATA'!$C$2:$GL$502,'DATA CLEANING'!$B27,'RAW DATA'!L$2:L$502),"")</f>
        <v>93.52000000000001</v>
      </c>
      <c r="L27">
        <f ca="1">IFERROR(AVERAGEIF('RAW DATA'!$C$2:$GL$502,'DATA CLEANING'!$B27,'RAW DATA'!M$2:M$502),"")</f>
        <v>91.33</v>
      </c>
      <c r="M27">
        <f ca="1">IFERROR(AVERAGEIF('RAW DATA'!$C$2:$GL$502,'DATA CLEANING'!$B27,'RAW DATA'!N$2:N$502),"")</f>
        <v>95.435000000000002</v>
      </c>
      <c r="N27">
        <f ca="1">IFERROR(AVERAGEIF('RAW DATA'!$C$2:$GL$502,'DATA CLEANING'!$B27,'RAW DATA'!O$2:O$502),"")</f>
        <v>95.125</v>
      </c>
      <c r="O27">
        <f ca="1">IFERROR(AVERAGEIF('RAW DATA'!$C$2:$GL$502,'DATA CLEANING'!$B27,'RAW DATA'!P$2:P$502),"")</f>
        <v>99</v>
      </c>
      <c r="P27">
        <f ca="1">IFERROR(AVERAGEIF('RAW DATA'!$C$2:$GL$502,'DATA CLEANING'!$B27,'RAW DATA'!Q$2:Q$502),"")</f>
        <v>103.85499999999999</v>
      </c>
      <c r="Q27">
        <f ca="1">IFERROR(AVERAGEIF('RAW DATA'!$C$2:$GL$502,'DATA CLEANING'!$B27,'RAW DATA'!R$2:R$502),"")</f>
        <v>97.805000000000007</v>
      </c>
      <c r="R27">
        <f ca="1">IFERROR(AVERAGEIF('RAW DATA'!$C$2:$GL$502,'DATA CLEANING'!$B27,'RAW DATA'!S$2:S$502),"")</f>
        <v>104.69999999999999</v>
      </c>
      <c r="S27">
        <f ca="1">IFERROR(AVERAGEIF('RAW DATA'!$C$2:$GL$502,'DATA CLEANING'!$B27,'RAW DATA'!T$2:T$502),"")</f>
        <v>113.255</v>
      </c>
      <c r="T27">
        <f ca="1">IFERROR(AVERAGEIF('RAW DATA'!$C$2:$GL$502,'DATA CLEANING'!$B27,'RAW DATA'!U$2:U$502),"")</f>
        <v>109.105</v>
      </c>
      <c r="U27">
        <f ca="1">IFERROR(AVERAGEIF('RAW DATA'!$C$2:$GL$502,'DATA CLEANING'!$B27,'RAW DATA'!V$2:V$502),"")</f>
        <v>114.215</v>
      </c>
      <c r="V27">
        <f ca="1">IFERROR(AVERAGEIF('RAW DATA'!$C$2:$GL$502,'DATA CLEANING'!$B27,'RAW DATA'!W$2:W$502),"")</f>
        <v>117.185</v>
      </c>
      <c r="W27">
        <f ca="1">IFERROR(AVERAGEIF('RAW DATA'!$C$2:$GL$502,'DATA CLEANING'!$B27,'RAW DATA'!X$2:X$502),"")</f>
        <v>117.76499999999999</v>
      </c>
      <c r="X27">
        <f ca="1">IFERROR(AVERAGEIF('RAW DATA'!$C$2:$GL$502,'DATA CLEANING'!$B27,'RAW DATA'!Y$2:Y$502),"")</f>
        <v>121.89000000000001</v>
      </c>
      <c r="Y27">
        <f ca="1">IFERROR(AVERAGEIF('RAW DATA'!$C$2:$GL$502,'DATA CLEANING'!$B27,'RAW DATA'!Z$2:Z$502),"")</f>
        <v>125.77500000000001</v>
      </c>
      <c r="Z27">
        <f ca="1">IFERROR(AVERAGEIF('RAW DATA'!$C$2:$GL$502,'DATA CLEANING'!$B27,'RAW DATA'!AA$2:AA$502),"")</f>
        <v>125.935</v>
      </c>
      <c r="AA27">
        <f ca="1">IFERROR(AVERAGEIF('RAW DATA'!$C$2:$GL$502,'DATA CLEANING'!$B27,'RAW DATA'!AB$2:AB$502),"")</f>
        <v>135.13</v>
      </c>
      <c r="AB27">
        <f ca="1">IFERROR(AVERAGEIF('RAW DATA'!$C$2:$GL$502,'DATA CLEANING'!$B27,'RAW DATA'!AC$2:AC$502),"")</f>
        <v>132.02000000000001</v>
      </c>
      <c r="AC27">
        <f ca="1">IFERROR(AVERAGEIF('RAW DATA'!$C$2:$GL$502,'DATA CLEANING'!$B27,'RAW DATA'!AD$2:AD$502),"")</f>
        <v>134.82499999999999</v>
      </c>
      <c r="AD27">
        <f ca="1">IFERROR(AVERAGEIF('RAW DATA'!$C$2:$GL$502,'DATA CLEANING'!$B27,'RAW DATA'!AE$2:AE$502),"")</f>
        <v>139.88</v>
      </c>
      <c r="AE27">
        <f ca="1">IFERROR(AVERAGEIF('RAW DATA'!$C$2:$GL$502,'DATA CLEANING'!$B27,'RAW DATA'!AF$2:AF$502),"")</f>
        <v>151.91</v>
      </c>
      <c r="AF27">
        <f ca="1">IFERROR(AVERAGEIF('RAW DATA'!$C$2:$GL$502,'DATA CLEANING'!$B27,'RAW DATA'!AG$2:AG$502),"")</f>
        <v>155.16750000000002</v>
      </c>
      <c r="AG27">
        <f ca="1">IFERROR(AVERAGEIF('RAW DATA'!$C$2:$GL$502,'DATA CLEANING'!$B27,'RAW DATA'!AH$2:AH$502),"")</f>
        <v>153.685</v>
      </c>
      <c r="AH27">
        <f ca="1">IFERROR(AVERAGEIF('RAW DATA'!$C$2:$GL$502,'DATA CLEANING'!$B27,'RAW DATA'!AI$2:AI$502),"")</f>
        <v>163.82</v>
      </c>
      <c r="AI27">
        <f ca="1">IFERROR(AVERAGEIF('RAW DATA'!$C$2:$GL$502,'DATA CLEANING'!$B27,'RAW DATA'!AJ$2:AJ$502),"")</f>
        <v>168.23500000000001</v>
      </c>
      <c r="AJ27">
        <f ca="1">IFERROR(AVERAGEIF('RAW DATA'!$C$2:$GL$502,'DATA CLEANING'!$B27,'RAW DATA'!AK$2:AK$502),"")</f>
        <v>157.55000000000001</v>
      </c>
      <c r="AK27">
        <f ca="1">IFERROR(AVERAGEIF('RAW DATA'!$C$2:$GL$502,'DATA CLEANING'!$B27,'RAW DATA'!AL$2:AL$502),"")</f>
        <v>161.24</v>
      </c>
      <c r="AL27">
        <f ca="1">IFERROR(AVERAGEIF('RAW DATA'!$C$2:$GL$502,'DATA CLEANING'!$B27,'RAW DATA'!AM$2:AM$502),"")</f>
        <v>149.69999999999999</v>
      </c>
      <c r="AM27">
        <f ca="1">IFERROR(AVERAGEIF('RAW DATA'!$C$2:$GL$502,'DATA CLEANING'!$B27,'RAW DATA'!AN$2:AN$502),"")</f>
        <v>160.17500000000001</v>
      </c>
      <c r="AN27">
        <f ca="1">IFERROR(AVERAGEIF('RAW DATA'!$C$2:$GL$502,'DATA CLEANING'!$B27,'RAW DATA'!AO$2:AO$502),"")</f>
        <v>177.64</v>
      </c>
      <c r="AO27">
        <f ca="1">IFERROR(AVERAGEIF('RAW DATA'!$C$2:$GL$502,'DATA CLEANING'!$B27,'RAW DATA'!AP$2:AP$502),"")</f>
        <v>187.255</v>
      </c>
      <c r="AP27">
        <f ca="1">IFERROR(AVERAGEIF('RAW DATA'!$C$2:$GL$502,'DATA CLEANING'!$B27,'RAW DATA'!AQ$2:AQ$502),"")</f>
        <v>183.495</v>
      </c>
      <c r="AQ27">
        <f ca="1">IFERROR(AVERAGEIF('RAW DATA'!$C$2:$GL$502,'DATA CLEANING'!$B27,'RAW DATA'!AR$2:AR$502),"")</f>
        <v>182.57499999999999</v>
      </c>
      <c r="AR27">
        <f ca="1">IFERROR(AVERAGEIF('RAW DATA'!$C$2:$GL$502,'DATA CLEANING'!$B27,'RAW DATA'!AS$2:AS$502),"")</f>
        <v>192.005</v>
      </c>
      <c r="AS27">
        <f ca="1">IFERROR(AVERAGEIF('RAW DATA'!$C$2:$GL$502,'DATA CLEANING'!$B27,'RAW DATA'!AT$2:AT$502),"")</f>
        <v>205.28</v>
      </c>
      <c r="AT27">
        <f ca="1">IFERROR(AVERAGEIF('RAW DATA'!$C$2:$GL$502,'DATA CLEANING'!$B27,'RAW DATA'!AU$2:AU$502),"")</f>
        <v>212.29000000000002</v>
      </c>
      <c r="AU27">
        <f ca="1">IFERROR(AVERAGEIF('RAW DATA'!$C$2:$GL$502,'DATA CLEANING'!$B27,'RAW DATA'!AV$2:AV$502),"")</f>
        <v>199.35</v>
      </c>
      <c r="AV27">
        <f ca="1">IFERROR(AVERAGEIF('RAW DATA'!$C$2:$GL$502,'DATA CLEANING'!$B27,'RAW DATA'!AW$2:AW$502),"")</f>
        <v>194.63</v>
      </c>
      <c r="AW27">
        <f ca="1">IFERROR(AVERAGEIF('RAW DATA'!$C$2:$GL$502,'DATA CLEANING'!$B27,'RAW DATA'!AX$2:AX$502),"")</f>
        <v>198.51999999999998</v>
      </c>
      <c r="AX27">
        <f ca="1">IFERROR(AVERAGEIF('RAW DATA'!$C$2:$GL$502,'DATA CLEANING'!$B27,'RAW DATA'!AY$2:AY$502),"")</f>
        <v>200.51</v>
      </c>
      <c r="AY27">
        <f ca="1">IFERROR(AVERAGEIF('RAW DATA'!$C$2:$GL$502,'DATA CLEANING'!$B27,'RAW DATA'!AZ$2:AZ$502),"")</f>
        <v>212.01999999999998</v>
      </c>
      <c r="AZ27">
        <f ca="1">IFERROR(AVERAGEIF('RAW DATA'!$C$2:$GL$502,'DATA CLEANING'!$B27,'RAW DATA'!BA$2:BA$502),"")</f>
        <v>202.78500000000003</v>
      </c>
      <c r="BA27">
        <f ca="1">IFERROR(AVERAGEIF('RAW DATA'!$C$2:$GL$502,'DATA CLEANING'!$B27,'RAW DATA'!BB$2:BB$502),"")</f>
        <v>175.82</v>
      </c>
      <c r="BB27">
        <f ca="1">IFERROR(AVERAGEIF('RAW DATA'!$C$2:$GL$502,'DATA CLEANING'!$B27,'RAW DATA'!BC$2:BC$502),"")</f>
        <v>200.85</v>
      </c>
      <c r="BC27">
        <f ca="1">IFERROR(AVERAGEIF('RAW DATA'!$C$2:$GL$502,'DATA CLEANING'!$B27,'RAW DATA'!BD$2:BD$502),"")</f>
        <v>214.57499999999999</v>
      </c>
      <c r="BD27">
        <f ca="1">IFERROR(AVERAGEIF('RAW DATA'!$C$2:$GL$502,'DATA CLEANING'!$B27,'RAW DATA'!BE$2:BE$502),"")</f>
        <v>215.14</v>
      </c>
      <c r="BE27">
        <f ca="1">IFERROR(AVERAGEIF('RAW DATA'!$C$2:$GL$502,'DATA CLEANING'!$B27,'RAW DATA'!BF$2:BF$502),"")</f>
        <v>226.34</v>
      </c>
      <c r="BF27">
        <f ca="1">IFERROR(AVERAGEIF('RAW DATA'!$C$2:$GL$502,'DATA CLEANING'!$B27,'RAW DATA'!BG$2:BG$502),"")</f>
        <v>248.12</v>
      </c>
      <c r="BG27">
        <f ca="1">IFERROR(AVERAGEIF('RAW DATA'!$C$2:$GL$502,'DATA CLEANING'!$B27,'RAW DATA'!BH$2:BH$502),"")</f>
        <v>236.70999999999998</v>
      </c>
      <c r="BH27">
        <f ca="1">IFERROR(AVERAGEIF('RAW DATA'!$C$2:$GL$502,'DATA CLEANING'!$B27,'RAW DATA'!BI$2:BI$502),"")</f>
        <v>219.63499999999999</v>
      </c>
      <c r="BI27">
        <f ca="1">IFERROR(AVERAGEIF('RAW DATA'!$C$2:$GL$502,'DATA CLEANING'!$B27,'RAW DATA'!BJ$2:BJ$502),"")</f>
        <v>250.21499999999997</v>
      </c>
      <c r="BJ27">
        <f ca="1">IFERROR(AVERAGEIF('RAW DATA'!$C$2:$GL$502,'DATA CLEANING'!$B27,'RAW DATA'!BK$2:BK$502),"")</f>
        <v>260.65500000000003</v>
      </c>
      <c r="BK27">
        <f ca="1">IFERROR(AVERAGEIF('RAW DATA'!$C$2:$GL$502,'DATA CLEANING'!$B27,'RAW DATA'!BL$2:BL$502),"")</f>
        <v>242.345</v>
      </c>
      <c r="BL27">
        <f ca="1">IFERROR(AVERAGEIF('RAW DATA'!$C$2:$GL$502,'DATA CLEANING'!$B27,'RAW DATA'!BM$2:BM$502),"")</f>
        <v>264.07</v>
      </c>
      <c r="BM27">
        <f ca="1">IFERROR(AVERAGEIF('RAW DATA'!$C$2:$GL$502,'DATA CLEANING'!$B27,'RAW DATA'!BN$2:BN$502),"")</f>
        <v>261.83500000000004</v>
      </c>
      <c r="BN27">
        <f ca="1">IFERROR(AVERAGEIF('RAW DATA'!$C$2:$GL$502,'DATA CLEANING'!$B27,'RAW DATA'!BO$2:BO$502),"")</f>
        <v>282.53000000000003</v>
      </c>
      <c r="BO27">
        <f ca="1">IFERROR(AVERAGEIF('RAW DATA'!$C$2:$GL$502,'DATA CLEANING'!$B27,'RAW DATA'!BP$2:BP$502),"")</f>
        <v>294.03499999999997</v>
      </c>
      <c r="BP27">
        <f ca="1">IFERROR(AVERAGEIF('RAW DATA'!$C$2:$GL$502,'DATA CLEANING'!$B27,'RAW DATA'!BQ$2:BQ$502),"")</f>
        <v>315.92</v>
      </c>
      <c r="BQ27">
        <f ca="1">IFERROR(AVERAGEIF('RAW DATA'!$C$2:$GL$502,'DATA CLEANING'!$B27,'RAW DATA'!BR$2:BR$502),"")</f>
        <v>339.51</v>
      </c>
      <c r="BR27">
        <f ca="1">IFERROR(AVERAGEIF('RAW DATA'!$C$2:$GL$502,'DATA CLEANING'!$B27,'RAW DATA'!BS$2:BS$502),"")</f>
        <v>346.94</v>
      </c>
      <c r="BS27">
        <f ca="1">IFERROR(AVERAGEIF('RAW DATA'!$C$2:$GL$502,'DATA CLEANING'!$B27,'RAW DATA'!BT$2:BT$502),"")</f>
        <v>330.59500000000003</v>
      </c>
      <c r="BT27">
        <f ca="1">IFERROR(AVERAGEIF('RAW DATA'!$C$2:$GL$502,'DATA CLEANING'!$B27,'RAW DATA'!BU$2:BU$502),"")</f>
        <v>368.36500000000001</v>
      </c>
      <c r="BU27">
        <f ca="1">IFERROR(AVERAGEIF('RAW DATA'!$C$2:$GL$502,'DATA CLEANING'!$B27,'RAW DATA'!BV$2:BV$502),"")</f>
        <v>378.4</v>
      </c>
      <c r="BV27">
        <f ca="1">IFERROR(AVERAGEIF('RAW DATA'!$C$2:$GL$502,'DATA CLEANING'!$B27,'RAW DATA'!BW$2:BW$502),"")</f>
        <v>376.185</v>
      </c>
      <c r="BW27">
        <f ca="1">IFERROR(AVERAGEIF('RAW DATA'!$C$2:$GL$502,'DATA CLEANING'!$B27,'RAW DATA'!BX$2:BX$502),"")</f>
        <v>337.57499999999999</v>
      </c>
      <c r="BX27">
        <f ca="1">IFERROR(AVERAGEIF('RAW DATA'!$C$2:$GL$502,'DATA CLEANING'!$B27,'RAW DATA'!BY$2:BY$502),"")</f>
        <v>284.8</v>
      </c>
      <c r="BY27">
        <f ca="1">IFERROR(AVERAGEIF('RAW DATA'!$C$2:$GL$502,'DATA CLEANING'!$B27,'RAW DATA'!BZ$2:BZ$502),"")</f>
        <v>290.63</v>
      </c>
      <c r="BZ27">
        <f ca="1">IFERROR(AVERAGEIF('RAW DATA'!$C$2:$GL$502,'DATA CLEANING'!$B27,'RAW DATA'!CA$2:CA$502),"")</f>
        <v>258.95</v>
      </c>
      <c r="CA27">
        <f ca="1">IFERROR(AVERAGEIF('RAW DATA'!$C$2:$GL$502,'DATA CLEANING'!$B27,'RAW DATA'!CB$2:CB$502),"")</f>
        <v>259.48</v>
      </c>
      <c r="CB27">
        <f ca="1">IFERROR(AVERAGEIF('RAW DATA'!$C$2:$GL$502,'DATA CLEANING'!$B27,'RAW DATA'!CC$2:CC$502),"")</f>
        <v>238.55500000000001</v>
      </c>
      <c r="CC27">
        <f ca="1">IFERROR(AVERAGEIF('RAW DATA'!$C$2:$GL$502,'DATA CLEANING'!$B27,'RAW DATA'!CD$2:CD$502),"")</f>
        <v>279.16500000000002</v>
      </c>
      <c r="CD27">
        <f ca="1">IFERROR(AVERAGEIF('RAW DATA'!$C$2:$GL$502,'DATA CLEANING'!$B27,'RAW DATA'!CE$2:CE$502),"")</f>
        <v>261.57499999999999</v>
      </c>
      <c r="CE27">
        <f ca="1">IFERROR(AVERAGEIF('RAW DATA'!$C$2:$GL$502,'DATA CLEANING'!$B27,'RAW DATA'!CF$2:CF$502),"")</f>
        <v>231.44499999999999</v>
      </c>
      <c r="CF27">
        <f ca="1">IFERROR(AVERAGEIF('RAW DATA'!$C$2:$GL$502,'DATA CLEANING'!$B27,'RAW DATA'!CG$2:CG$502),"")</f>
        <v>255.245</v>
      </c>
      <c r="CG27">
        <f ca="1">IFERROR(AVERAGEIF('RAW DATA'!$C$2:$GL$502,'DATA CLEANING'!$B27,'RAW DATA'!CH$2:CH$502),"")</f>
        <v>240.08499999999998</v>
      </c>
      <c r="CH27">
        <f ca="1">IFERROR(AVERAGEIF('RAW DATA'!$C$2:$GL$502,'DATA CLEANING'!$B27,'RAW DATA'!CI$2:CI$502),"")</f>
        <v>228.53500000000003</v>
      </c>
      <c r="CI27">
        <f ca="1">IFERROR(AVERAGEIF('RAW DATA'!$C$2:$GL$502,'DATA CLEANING'!$B27,'RAW DATA'!CJ$2:CJ$502),"")</f>
        <v>248.85500000000002</v>
      </c>
      <c r="CJ27">
        <f ca="1">IFERROR(AVERAGEIF('RAW DATA'!$C$2:$GL$502,'DATA CLEANING'!$B27,'RAW DATA'!CK$2:CK$502),"")</f>
        <v>235.27500000000001</v>
      </c>
      <c r="CK27">
        <f ca="1">IFERROR(AVERAGEIF('RAW DATA'!$C$2:$GL$502,'DATA CLEANING'!$B27,'RAW DATA'!CL$2:CL$502),"")</f>
        <v>250.07999999999998</v>
      </c>
      <c r="CL27">
        <f ca="1">IFERROR(AVERAGEIF('RAW DATA'!$C$2:$GL$502,'DATA CLEANING'!$B27,'RAW DATA'!CM$2:CM$502),"")</f>
        <v>251.33499999999998</v>
      </c>
      <c r="CM27">
        <f ca="1">IFERROR(AVERAGEIF('RAW DATA'!$C$2:$GL$502,'DATA CLEANING'!$B27,'RAW DATA'!CN$2:CN$502),"")</f>
        <v>236.845</v>
      </c>
      <c r="CN27">
        <f ca="1">IFERROR(AVERAGEIF('RAW DATA'!$C$2:$GL$502,'DATA CLEANING'!$B27,'RAW DATA'!CO$2:CO$502),"")</f>
        <v>256.44499999999999</v>
      </c>
      <c r="CO27">
        <f ca="1">IFERROR(AVERAGEIF('RAW DATA'!$C$2:$GL$502,'DATA CLEANING'!$B27,'RAW DATA'!CP$2:CP$502),"")</f>
        <v>286.04000000000002</v>
      </c>
      <c r="CP27">
        <f ca="1">IFERROR(AVERAGEIF('RAW DATA'!$C$2:$GL$502,'DATA CLEANING'!$B27,'RAW DATA'!CQ$2:CQ$502),"")</f>
        <v>298.83499999999998</v>
      </c>
      <c r="CQ27">
        <f ca="1">IFERROR(AVERAGEIF('RAW DATA'!$C$2:$GL$502,'DATA CLEANING'!$B27,'RAW DATA'!CR$2:CR$502),"")</f>
        <v>283.10500000000002</v>
      </c>
      <c r="CR27">
        <f ca="1">IFERROR(AVERAGEIF('RAW DATA'!$C$2:$GL$502,'DATA CLEANING'!$B27,'RAW DATA'!CS$2:CS$502),"")</f>
        <v>272.02999999999997</v>
      </c>
      <c r="CS27">
        <f ca="1">IFERROR(AVERAGEIF('RAW DATA'!$C$2:$GL$502,'DATA CLEANING'!$B27,'RAW DATA'!CT$2:CT$502),"")</f>
        <v>315.05</v>
      </c>
      <c r="CT27">
        <f ca="1">IFERROR(AVERAGEIF('RAW DATA'!$C$2:$GL$502,'DATA CLEANING'!$B27,'RAW DATA'!CU$2:CU$502),"")</f>
        <v>342.55</v>
      </c>
      <c r="CU27">
        <f ca="1">IFERROR(AVERAGEIF('RAW DATA'!$C$2:$GL$502,'DATA CLEANING'!$B27,'RAW DATA'!CV$2:CV$502),"")</f>
        <v>346.79500000000002</v>
      </c>
      <c r="CV27">
        <f ca="1">IFERROR(AVERAGEIF('RAW DATA'!$C$2:$GL$502,'DATA CLEANING'!$B27,'RAW DATA'!CW$2:CW$502),"")</f>
        <v>366.03999999999996</v>
      </c>
      <c r="CW27">
        <f ca="1">IFERROR(AVERAGEIF('RAW DATA'!$C$2:$GL$502,'DATA CLEANING'!$B27,'RAW DATA'!CX$2:CX$502),"")</f>
        <v>362.09000000000003</v>
      </c>
      <c r="CX27">
        <f ca="1">IFERROR(AVERAGEIF('RAW DATA'!$C$2:$GL$502,'DATA CLEANING'!$B27,'RAW DATA'!CY$2:CY$502),"")</f>
        <v>346.77</v>
      </c>
      <c r="CY27">
        <f ca="1">IFERROR(AVERAGEIF('RAW DATA'!$C$2:$GL$502,'DATA CLEANING'!$B27,'RAW DATA'!CZ$2:CZ$502),"")</f>
        <v>326.16000000000003</v>
      </c>
      <c r="CZ27">
        <f ca="1">IFERROR(AVERAGEIF('RAW DATA'!$C$2:$GL$502,'DATA CLEANING'!$B27,'RAW DATA'!DA$2:DA$502),"")</f>
        <v>366.28500000000003</v>
      </c>
      <c r="DA27">
        <f ca="1">IFERROR(AVERAGEIF('RAW DATA'!$C$2:$GL$502,'DATA CLEANING'!$B27,'RAW DATA'!DB$2:DB$502),"")</f>
        <v>362.09000000000003</v>
      </c>
      <c r="DB27">
        <f ca="1">IFERROR(AVERAGEIF('RAW DATA'!$C$2:$GL$502,'DATA CLEANING'!$B27,'RAW DATA'!DC$2:DC$502),"")</f>
        <v>356.35500000000002</v>
      </c>
      <c r="DC27">
        <f ca="1">IFERROR(AVERAGEIF('RAW DATA'!$C$2:$GL$502,'DATA CLEANING'!$B27,'RAW DATA'!DD$2:DD$502),"")</f>
        <v>352.375</v>
      </c>
      <c r="DD27">
        <f ca="1">IFERROR(AVERAGEIF('RAW DATA'!$C$2:$GL$502,'DATA CLEANING'!$B27,'RAW DATA'!DE$2:DE$502),"")</f>
        <v>350.01499999999999</v>
      </c>
      <c r="DE27">
        <f ca="1">IFERROR(AVERAGEIF('RAW DATA'!$C$2:$GL$502,'DATA CLEANING'!$B27,'RAW DATA'!DF$2:DF$502),"")</f>
        <v>363.51499999999999</v>
      </c>
      <c r="DF27">
        <f ca="1">IFERROR(AVERAGEIF('RAW DATA'!$C$2:$GL$502,'DATA CLEANING'!$B27,'RAW DATA'!DG$2:DG$502),"")</f>
        <v>354.63499999999999</v>
      </c>
      <c r="DG27" t="str">
        <f ca="1">IFERROR(AVERAGEIF('RAW DATA'!$C$2:$GL$502,'DATA CLEANING'!$B27,'RAW DATA'!DH$2:DH$502),"")</f>
        <v/>
      </c>
      <c r="DH27" t="str">
        <f ca="1">IFERROR(AVERAGEIF('RAW DATA'!$C$2:$GL$502,'DATA CLEANING'!$B27,'RAW DATA'!DI$2:DI$502),"")</f>
        <v/>
      </c>
      <c r="DI27" t="str">
        <f ca="1">IFERROR(AVERAGEIF('RAW DATA'!$C$2:$GL$502,'DATA CLEANING'!$B27,'RAW DATA'!DJ$2:DJ$502),"")</f>
        <v/>
      </c>
      <c r="DJ27" t="str">
        <f ca="1">IFERROR(AVERAGEIF('RAW DATA'!$C$2:$GL$502,'DATA CLEANING'!$B27,'RAW DATA'!DK$2:DK$502),"")</f>
        <v/>
      </c>
      <c r="DK27" t="str">
        <f ca="1">IFERROR(AVERAGEIF('RAW DATA'!$C$2:$GL$502,'DATA CLEANING'!$B27,'RAW DATA'!DL$2:DL$502),"")</f>
        <v/>
      </c>
      <c r="DL27" t="str">
        <f ca="1">IFERROR(AVERAGEIF('RAW DATA'!$C$2:$GL$502,'DATA CLEANING'!$B27,'RAW DATA'!DM$2:DM$502),"")</f>
        <v/>
      </c>
      <c r="DM27" t="str">
        <f ca="1">IFERROR(AVERAGEIF('RAW DATA'!$C$2:$GL$502,'DATA CLEANING'!$B27,'RAW DATA'!DN$2:DN$502),"")</f>
        <v/>
      </c>
      <c r="DN27" t="str">
        <f ca="1">IFERROR(AVERAGEIF('RAW DATA'!$C$2:$GL$502,'DATA CLEANING'!$B27,'RAW DATA'!DO$2:DO$502),"")</f>
        <v/>
      </c>
      <c r="DO27" t="str">
        <f ca="1">IFERROR(AVERAGEIF('RAW DATA'!$C$2:$GL$502,'DATA CLEANING'!$B27,'RAW DATA'!DP$2:DP$502),"")</f>
        <v/>
      </c>
      <c r="DP27" t="str">
        <f ca="1">IFERROR(AVERAGEIF('RAW DATA'!$C$2:$GL$502,'DATA CLEANING'!$B27,'RAW DATA'!DQ$2:DQ$502),"")</f>
        <v/>
      </c>
      <c r="DQ27" t="str">
        <f ca="1">IFERROR(AVERAGEIF('RAW DATA'!$C$2:$GL$502,'DATA CLEANING'!$B27,'RAW DATA'!DR$2:DR$502),"")</f>
        <v/>
      </c>
      <c r="DR27" t="str">
        <f ca="1">IFERROR(AVERAGEIF('RAW DATA'!$C$2:$GL$502,'DATA CLEANING'!$B27,'RAW DATA'!DS$2:DS$502),"")</f>
        <v/>
      </c>
      <c r="DS27" t="str">
        <f ca="1">IFERROR(AVERAGEIF('RAW DATA'!$C$2:$GL$502,'DATA CLEANING'!$B27,'RAW DATA'!DT$2:DT$502),"")</f>
        <v/>
      </c>
      <c r="DT27" t="str">
        <f ca="1">IFERROR(AVERAGEIF('RAW DATA'!$C$2:$GL$502,'DATA CLEANING'!$B27,'RAW DATA'!DU$2:DU$502),"")</f>
        <v/>
      </c>
      <c r="DU27" t="str">
        <f ca="1">IFERROR(AVERAGEIF('RAW DATA'!$C$2:$GL$502,'DATA CLEANING'!$B27,'RAW DATA'!DV$2:DV$502),"")</f>
        <v/>
      </c>
      <c r="DV27" t="str">
        <f ca="1">IFERROR(AVERAGEIF('RAW DATA'!$C$2:$GL$502,'DATA CLEANING'!$B27,'RAW DATA'!DW$2:DW$502),"")</f>
        <v/>
      </c>
      <c r="DW27" t="str">
        <f ca="1">IFERROR(AVERAGEIF('RAW DATA'!$C$2:$GL$502,'DATA CLEANING'!$B27,'RAW DATA'!DX$2:DX$502),"")</f>
        <v/>
      </c>
      <c r="DX27" s="11" t="str">
        <f ca="1">IFERROR(AVERAGEIF('RAW DATA'!$C$2:$GL$502,'DATA CLEANING'!$B27,'RAW DATA'!DY$2:DY$502),"")</f>
        <v/>
      </c>
      <c r="DY27" s="11" t="str">
        <f ca="1">IFERROR(AVERAGEIF('RAW DATA'!$C$2:$GL$502,'DATA CLEANING'!$B27,'RAW DATA'!DZ$2:DZ$502),"")</f>
        <v/>
      </c>
      <c r="DZ27" s="11" t="str">
        <f ca="1">IFERROR(AVERAGEIF('RAW DATA'!$C$2:$GL$502,'DATA CLEANING'!$B27,'RAW DATA'!EA$2:EA$502),"")</f>
        <v/>
      </c>
      <c r="EA27" s="11" t="str">
        <f ca="1">IFERROR(AVERAGEIF('RAW DATA'!$C$2:$GL$502,'DATA CLEANING'!$B27,'RAW DATA'!EB$2:EB$502),"")</f>
        <v/>
      </c>
      <c r="EB27" s="11" t="str">
        <f ca="1">IFERROR(AVERAGEIF('RAW DATA'!$C$2:$GL$502,'DATA CLEANING'!$B27,'RAW DATA'!EC$2:EC$502),"")</f>
        <v/>
      </c>
      <c r="EC27" s="11" t="str">
        <f ca="1">IFERROR(AVERAGEIF('RAW DATA'!$C$2:$GL$502,'DATA CLEANING'!$B27,'RAW DATA'!ED$2:ED$502),"")</f>
        <v/>
      </c>
      <c r="ED27" s="11" t="str">
        <f ca="1">IFERROR(AVERAGEIF('RAW DATA'!$C$2:$GL$502,'DATA CLEANING'!$B27,'RAW DATA'!EE$2:EE$502),"")</f>
        <v/>
      </c>
      <c r="EE27" s="11" t="str">
        <f ca="1">IFERROR(AVERAGEIF('RAW DATA'!$C$2:$GL$502,'DATA CLEANING'!$B27,'RAW DATA'!EF$2:EF$502),"")</f>
        <v/>
      </c>
      <c r="EF27" s="11" t="str">
        <f ca="1">IFERROR(AVERAGEIF('RAW DATA'!$C$2:$GL$502,'DATA CLEANING'!$B27,'RAW DATA'!EG$2:EG$502),"")</f>
        <v/>
      </c>
      <c r="EG27" s="11" t="str">
        <f ca="1">IFERROR(AVERAGEIF('RAW DATA'!$C$2:$GL$502,'DATA CLEANING'!$B27,'RAW DATA'!EH$2:EH$502),"")</f>
        <v/>
      </c>
      <c r="EH27" s="11" t="str">
        <f ca="1">IFERROR(AVERAGEIF('RAW DATA'!$C$2:$GL$502,'DATA CLEANING'!$B27,'RAW DATA'!EI$2:EI$502),"")</f>
        <v/>
      </c>
      <c r="EI27" s="11" t="str">
        <f ca="1">IFERROR(AVERAGEIF('RAW DATA'!$C$2:$GL$502,'DATA CLEANING'!$B27,'RAW DATA'!EJ$2:EJ$502),"")</f>
        <v/>
      </c>
      <c r="EJ27" s="11" t="str">
        <f ca="1">IFERROR(AVERAGEIF('RAW DATA'!$C$2:$GL$502,'DATA CLEANING'!$B27,'RAW DATA'!EK$2:EK$502),"")</f>
        <v/>
      </c>
      <c r="EK27" s="11" t="str">
        <f ca="1">IFERROR(AVERAGEIF('RAW DATA'!$C$2:$GL$502,'DATA CLEANING'!$B27,'RAW DATA'!EL$2:EL$502),"")</f>
        <v/>
      </c>
      <c r="EL27" s="11" t="str">
        <f ca="1">IFERROR(AVERAGEIF('RAW DATA'!$C$2:$GL$502,'DATA CLEANING'!$B27,'RAW DATA'!EM$2:EM$502),"")</f>
        <v/>
      </c>
      <c r="EM27" s="11" t="str">
        <f ca="1">IFERROR(AVERAGEIF('RAW DATA'!$C$2:$GL$502,'DATA CLEANING'!$B27,'RAW DATA'!EN$2:EN$502),"")</f>
        <v/>
      </c>
      <c r="EN27" s="11" t="str">
        <f ca="1">IFERROR(AVERAGEIF('RAW DATA'!$C$2:$GL$502,'DATA CLEANING'!$B27,'RAW DATA'!EO$2:EO$502),"")</f>
        <v/>
      </c>
      <c r="EO27" s="11" t="str">
        <f ca="1">IFERROR(AVERAGEIF('RAW DATA'!$C$2:$GL$502,'DATA CLEANING'!$B27,'RAW DATA'!EP$2:EP$502),"")</f>
        <v/>
      </c>
      <c r="EP27" s="11" t="str">
        <f ca="1">IFERROR(AVERAGEIF('RAW DATA'!$C$2:$GL$502,'DATA CLEANING'!$B27,'RAW DATA'!EQ$2:EQ$502),"")</f>
        <v/>
      </c>
      <c r="EQ27" s="11" t="str">
        <f ca="1">IFERROR(AVERAGEIF('RAW DATA'!$C$2:$GL$502,'DATA CLEANING'!$B27,'RAW DATA'!ER$2:ER$502),"")</f>
        <v/>
      </c>
      <c r="ER27" s="11" t="str">
        <f ca="1">IFERROR(AVERAGEIF('RAW DATA'!$C$2:$GL$502,'DATA CLEANING'!$B27,'RAW DATA'!ES$2:ES$502),"")</f>
        <v/>
      </c>
      <c r="ES27" s="11" t="str">
        <f ca="1">IFERROR(AVERAGEIF('RAW DATA'!$C$2:$GL$502,'DATA CLEANING'!$B27,'RAW DATA'!ET$2:ET$502),"")</f>
        <v/>
      </c>
      <c r="ET27" s="11" t="str">
        <f ca="1">IFERROR(AVERAGEIF('RAW DATA'!$C$2:$GL$502,'DATA CLEANING'!$B27,'RAW DATA'!EU$2:EU$502),"")</f>
        <v/>
      </c>
      <c r="EU27" s="11" t="str">
        <f ca="1">IFERROR(AVERAGEIF('RAW DATA'!$C$2:$GL$502,'DATA CLEANING'!$B27,'RAW DATA'!EV$2:EV$502),"")</f>
        <v/>
      </c>
      <c r="EV27" s="11" t="str">
        <f ca="1">IFERROR(AVERAGEIF('RAW DATA'!$C$2:$GL$502,'DATA CLEANING'!$B27,'RAW DATA'!EW$2:EW$502),"")</f>
        <v/>
      </c>
      <c r="EW27" s="11" t="str">
        <f ca="1">IFERROR(AVERAGEIF('RAW DATA'!$C$2:$GL$502,'DATA CLEANING'!$B27,'RAW DATA'!EX$2:EX$502),"")</f>
        <v/>
      </c>
      <c r="EX27" s="11" t="str">
        <f ca="1">IFERROR(AVERAGEIF('RAW DATA'!$C$2:$GL$502,'DATA CLEANING'!$B27,'RAW DATA'!EY$2:EY$502),"")</f>
        <v/>
      </c>
      <c r="EY27" s="11" t="str">
        <f ca="1">IFERROR(AVERAGEIF('RAW DATA'!$C$2:$GL$502,'DATA CLEANING'!$B27,'RAW DATA'!EZ$2:EZ$502),"")</f>
        <v/>
      </c>
      <c r="EZ27" s="11" t="str">
        <f ca="1">IFERROR(AVERAGEIF('RAW DATA'!$C$2:$GL$502,'DATA CLEANING'!$B27,'RAW DATA'!FA$2:FA$502),"")</f>
        <v/>
      </c>
      <c r="FA27" s="11" t="str">
        <f ca="1">IFERROR(AVERAGEIF('RAW DATA'!$C$2:$GL$502,'DATA CLEANING'!$B27,'RAW DATA'!FB$2:FB$502),"")</f>
        <v/>
      </c>
      <c r="FB27" s="11" t="str">
        <f ca="1">IFERROR(AVERAGEIF('RAW DATA'!$C$2:$GL$502,'DATA CLEANING'!$B27,'RAW DATA'!FC$2:FC$502),"")</f>
        <v/>
      </c>
      <c r="FC27" s="11" t="str">
        <f ca="1">IFERROR(AVERAGEIF('RAW DATA'!$C$2:$GL$502,'DATA CLEANING'!$B27,'RAW DATA'!FD$2:FD$502),"")</f>
        <v/>
      </c>
      <c r="FD27" s="11" t="str">
        <f ca="1">IFERROR(AVERAGEIF('RAW DATA'!$C$2:$GL$502,'DATA CLEANING'!$B27,'RAW DATA'!FE$2:FE$502),"")</f>
        <v/>
      </c>
      <c r="FE27" s="11" t="str">
        <f ca="1">IFERROR(AVERAGEIF('RAW DATA'!$C$2:$GL$502,'DATA CLEANING'!$B27,'RAW DATA'!FF$2:FF$502),"")</f>
        <v/>
      </c>
      <c r="FF27" s="11" t="str">
        <f ca="1">IFERROR(AVERAGEIF('RAW DATA'!$C$2:$GL$502,'DATA CLEANING'!$B27,'RAW DATA'!FG$2:FG$502),"")</f>
        <v/>
      </c>
      <c r="FG27" s="11" t="str">
        <f ca="1">IFERROR(AVERAGEIF('RAW DATA'!$C$2:$GL$502,'DATA CLEANING'!$B27,'RAW DATA'!FH$2:FH$502),"")</f>
        <v/>
      </c>
      <c r="FH27" s="11" t="str">
        <f ca="1">IFERROR(AVERAGEIF('RAW DATA'!$C$2:$GL$502,'DATA CLEANING'!$B27,'RAW DATA'!FI$2:FI$502),"")</f>
        <v/>
      </c>
      <c r="FI27" s="11" t="str">
        <f ca="1">IFERROR(AVERAGEIF('RAW DATA'!$C$2:$GL$502,'DATA CLEANING'!$B27,'RAW DATA'!FJ$2:FJ$502),"")</f>
        <v/>
      </c>
      <c r="FJ27" s="11" t="str">
        <f ca="1">IFERROR(AVERAGEIF('RAW DATA'!$C$2:$GL$502,'DATA CLEANING'!$B27,'RAW DATA'!FK$2:FK$502),"")</f>
        <v/>
      </c>
      <c r="FK27" s="11" t="str">
        <f ca="1">IFERROR(AVERAGEIF('RAW DATA'!$C$2:$GL$502,'DATA CLEANING'!$B27,'RAW DATA'!FL$2:FL$502),"")</f>
        <v/>
      </c>
      <c r="FL27" s="11" t="str">
        <f ca="1">IFERROR(AVERAGEIF('RAW DATA'!$C$2:$GL$502,'DATA CLEANING'!$B27,'RAW DATA'!FM$2:FM$502),"")</f>
        <v/>
      </c>
      <c r="FM27" s="11" t="str">
        <f ca="1">IFERROR(AVERAGEIF('RAW DATA'!$C$2:$GL$502,'DATA CLEANING'!$B27,'RAW DATA'!FN$2:FN$502),"")</f>
        <v/>
      </c>
      <c r="FN27" s="11" t="str">
        <f ca="1">IFERROR(AVERAGEIF('RAW DATA'!$C$2:$GL$502,'DATA CLEANING'!$B27,'RAW DATA'!FO$2:FO$502),"")</f>
        <v/>
      </c>
      <c r="FO27" s="11" t="str">
        <f ca="1">IFERROR(AVERAGEIF('RAW DATA'!$C$2:$GL$502,'DATA CLEANING'!$B27,'RAW DATA'!FP$2:FP$502),"")</f>
        <v/>
      </c>
      <c r="FP27" s="11" t="str">
        <f ca="1">IFERROR(AVERAGEIF('RAW DATA'!$C$2:$GL$502,'DATA CLEANING'!$B27,'RAW DATA'!FQ$2:FQ$502),"")</f>
        <v/>
      </c>
      <c r="FQ27" s="11" t="str">
        <f ca="1">IFERROR(AVERAGEIF('RAW DATA'!$C$2:$GL$502,'DATA CLEANING'!$B27,'RAW DATA'!FR$2:FR$502),"")</f>
        <v/>
      </c>
      <c r="FR27" s="11" t="str">
        <f ca="1">IFERROR(AVERAGEIF('RAW DATA'!$C$2:$GL$502,'DATA CLEANING'!$B27,'RAW DATA'!FS$2:FS$502),"")</f>
        <v/>
      </c>
      <c r="FS27" s="11" t="str">
        <f ca="1">IFERROR(AVERAGEIF('RAW DATA'!$C$2:$GL$502,'DATA CLEANING'!$B27,'RAW DATA'!FT$2:FT$502),"")</f>
        <v/>
      </c>
      <c r="FT27" s="11" t="str">
        <f ca="1">IFERROR(AVERAGEIF('RAW DATA'!$C$2:$GL$502,'DATA CLEANING'!$B27,'RAW DATA'!FU$2:FU$502),"")</f>
        <v/>
      </c>
      <c r="FU27" s="11" t="str">
        <f ca="1">IFERROR(AVERAGEIF('RAW DATA'!$C$2:$GL$502,'DATA CLEANING'!$B27,'RAW DATA'!FV$2:FV$502),"")</f>
        <v/>
      </c>
      <c r="FV27" s="11" t="str">
        <f ca="1">IFERROR(AVERAGEIF('RAW DATA'!$C$2:$GL$502,'DATA CLEANING'!$B27,'RAW DATA'!FW$2:FW$502),"")</f>
        <v/>
      </c>
      <c r="FW27" s="11" t="str">
        <f ca="1">IFERROR(AVERAGEIF('RAW DATA'!$C$2:$GL$502,'DATA CLEANING'!$B27,'RAW DATA'!FX$2:FX$502),"")</f>
        <v/>
      </c>
      <c r="FX27" s="11" t="str">
        <f ca="1">IFERROR(AVERAGEIF('RAW DATA'!$C$2:$GL$502,'DATA CLEANING'!$B27,'RAW DATA'!FY$2:FY$502),"")</f>
        <v/>
      </c>
      <c r="FY27" s="11" t="str">
        <f ca="1">IFERROR(AVERAGEIF('RAW DATA'!$C$2:$GL$502,'DATA CLEANING'!$B27,'RAW DATA'!FZ$2:FZ$502),"")</f>
        <v/>
      </c>
      <c r="FZ27" s="11" t="str">
        <f ca="1">IFERROR(AVERAGEIF('RAW DATA'!$C$2:$GL$502,'DATA CLEANING'!$B27,'RAW DATA'!GA$2:GA$502),"")</f>
        <v/>
      </c>
      <c r="GA27" s="11" t="str">
        <f ca="1">IFERROR(AVERAGEIF('RAW DATA'!$C$2:$GL$502,'DATA CLEANING'!$B27,'RAW DATA'!GB$2:GB$502),"")</f>
        <v/>
      </c>
      <c r="GB27" s="11" t="str">
        <f ca="1">IFERROR(AVERAGEIF('RAW DATA'!$C$2:$GL$502,'DATA CLEANING'!$B27,'RAW DATA'!GC$2:GC$502),"")</f>
        <v/>
      </c>
      <c r="GC27" s="11" t="str">
        <f ca="1">IFERROR(AVERAGEIF('RAW DATA'!$C$2:$GL$502,'DATA CLEANING'!$B27,'RAW DATA'!GD$2:GD$502),"")</f>
        <v/>
      </c>
      <c r="GD27" s="11" t="str">
        <f ca="1">IFERROR(AVERAGEIF('RAW DATA'!$C$2:$GL$502,'DATA CLEANING'!$B27,'RAW DATA'!GE$2:GE$502),"")</f>
        <v/>
      </c>
      <c r="GE27" s="11" t="str">
        <f ca="1">IFERROR(AVERAGEIF('RAW DATA'!$C$2:$GL$502,'DATA CLEANING'!$B27,'RAW DATA'!GF$2:GF$502),"")</f>
        <v/>
      </c>
      <c r="GF27" s="11" t="str">
        <f ca="1">IFERROR(AVERAGEIF('RAW DATA'!$C$2:$GL$502,'DATA CLEANING'!$B27,'RAW DATA'!GG$2:GG$502),"")</f>
        <v/>
      </c>
      <c r="GG27" s="11" t="str">
        <f ca="1">IFERROR(AVERAGEIF('RAW DATA'!$C$2:$GL$502,'DATA CLEANING'!$B27,'RAW DATA'!GH$2:GH$502),"")</f>
        <v/>
      </c>
      <c r="GH27" s="11" t="str">
        <f ca="1">IFERROR(AVERAGEIF('RAW DATA'!$C$2:$GL$502,'DATA CLEANING'!$B27,'RAW DATA'!GI$2:GI$502),"")</f>
        <v/>
      </c>
      <c r="GI27" s="11" t="str">
        <f ca="1">IFERROR(AVERAGEIF('RAW DATA'!$C$2:$GL$502,'DATA CLEANING'!$B27,'RAW DATA'!GJ$2:GJ$502),"")</f>
        <v/>
      </c>
      <c r="GJ27" s="11" t="str">
        <f ca="1">IFERROR(AVERAGEIF('RAW DATA'!$C$2:$GL$502,'DATA CLEANING'!$B27,'RAW DATA'!GK$2:GK$502),"")</f>
        <v/>
      </c>
      <c r="GK27" s="11" t="str">
        <f ca="1">IFERROR(AVERAGEIF('RAW DATA'!$C$2:$GL$502,'DATA CLEANING'!$B27,'RAW DATA'!GL$2:GL$502),"")</f>
        <v/>
      </c>
    </row>
    <row r="28" spans="2:193" x14ac:dyDescent="0.55000000000000004">
      <c r="B28" t="s">
        <v>37</v>
      </c>
      <c r="C28">
        <f ca="1">IFERROR(AVERAGEIF('RAW DATA'!$C$2:$GL$502,'DATA CLEANING'!$B28,'RAW DATA'!D$2:D$502),"")</f>
        <v>69.978314285714291</v>
      </c>
      <c r="D28">
        <f ca="1">IFERROR(AVERAGEIF('RAW DATA'!$C$2:$GL$502,'DATA CLEANING'!$B28,'RAW DATA'!E$2:E$502),"")</f>
        <v>67.381071428571417</v>
      </c>
      <c r="E28">
        <f ca="1">IFERROR(AVERAGEIF('RAW DATA'!$C$2:$GL$502,'DATA CLEANING'!$B28,'RAW DATA'!F$2:F$502),"")</f>
        <v>71.726523809523798</v>
      </c>
      <c r="F28">
        <f ca="1">IFERROR(AVERAGEIF('RAW DATA'!$C$2:$GL$502,'DATA CLEANING'!$B28,'RAW DATA'!G$2:G$502),"")</f>
        <v>73.372899999999987</v>
      </c>
      <c r="G28">
        <f ca="1">IFERROR(AVERAGEIF('RAW DATA'!$C$2:$GL$502,'DATA CLEANING'!$B28,'RAW DATA'!H$2:H$502),"")</f>
        <v>75.462552380952388</v>
      </c>
      <c r="H28">
        <f ca="1">IFERROR(AVERAGEIF('RAW DATA'!$C$2:$GL$502,'DATA CLEANING'!$B28,'RAW DATA'!I$2:I$502),"")</f>
        <v>71.233499999999978</v>
      </c>
      <c r="I28">
        <f ca="1">IFERROR(AVERAGEIF('RAW DATA'!$C$2:$GL$502,'DATA CLEANING'!$B28,'RAW DATA'!J$2:J$502),"")</f>
        <v>75.714709523809546</v>
      </c>
      <c r="J28">
        <f ca="1">IFERROR(AVERAGEIF('RAW DATA'!$C$2:$GL$502,'DATA CLEANING'!$B28,'RAW DATA'!K$2:K$502),"")</f>
        <v>79.124947619047617</v>
      </c>
      <c r="K28">
        <f ca="1">IFERROR(AVERAGEIF('RAW DATA'!$C$2:$GL$502,'DATA CLEANING'!$B28,'RAW DATA'!L$2:L$502),"")</f>
        <v>77.19524761904762</v>
      </c>
      <c r="L28">
        <f ca="1">IFERROR(AVERAGEIF('RAW DATA'!$C$2:$GL$502,'DATA CLEANING'!$B28,'RAW DATA'!M$2:M$502),"")</f>
        <v>76.778190476190474</v>
      </c>
      <c r="M28">
        <f ca="1">IFERROR(AVERAGEIF('RAW DATA'!$C$2:$GL$502,'DATA CLEANING'!$B28,'RAW DATA'!N$2:N$502),"")</f>
        <v>85.777114285714276</v>
      </c>
      <c r="N28">
        <f ca="1">IFERROR(AVERAGEIF('RAW DATA'!$C$2:$GL$502,'DATA CLEANING'!$B28,'RAW DATA'!O$2:O$502),"")</f>
        <v>86.552171428571427</v>
      </c>
      <c r="O28">
        <f ca="1">IFERROR(AVERAGEIF('RAW DATA'!$C$2:$GL$502,'DATA CLEANING'!$B28,'RAW DATA'!P$2:P$502),"")</f>
        <v>86.990071428571426</v>
      </c>
      <c r="P28">
        <f ca="1">IFERROR(AVERAGEIF('RAW DATA'!$C$2:$GL$502,'DATA CLEANING'!$B28,'RAW DATA'!Q$2:Q$502),"")</f>
        <v>91.778066666666675</v>
      </c>
      <c r="Q28">
        <f ca="1">IFERROR(AVERAGEIF('RAW DATA'!$C$2:$GL$502,'DATA CLEANING'!$B28,'RAW DATA'!R$2:R$502),"")</f>
        <v>89.756528571428561</v>
      </c>
      <c r="R28">
        <f ca="1">IFERROR(AVERAGEIF('RAW DATA'!$C$2:$GL$502,'DATA CLEANING'!$B28,'RAW DATA'!S$2:S$502),"")</f>
        <v>90.548933333333352</v>
      </c>
      <c r="S28">
        <f ca="1">IFERROR(AVERAGEIF('RAW DATA'!$C$2:$GL$502,'DATA CLEANING'!$B28,'RAW DATA'!T$2:T$502),"")</f>
        <v>90.680971428571439</v>
      </c>
      <c r="T28">
        <f ca="1">IFERROR(AVERAGEIF('RAW DATA'!$C$2:$GL$502,'DATA CLEANING'!$B28,'RAW DATA'!U$2:U$502),"")</f>
        <v>95.493066666666678</v>
      </c>
      <c r="U28">
        <f ca="1">IFERROR(AVERAGEIF('RAW DATA'!$C$2:$GL$502,'DATA CLEANING'!$B28,'RAW DATA'!V$2:V$502),"")</f>
        <v>97.947942857142849</v>
      </c>
      <c r="V28">
        <f ca="1">IFERROR(AVERAGEIF('RAW DATA'!$C$2:$GL$502,'DATA CLEANING'!$B28,'RAW DATA'!W$2:W$502),"")</f>
        <v>96.731214285714287</v>
      </c>
      <c r="W28">
        <f ca="1">IFERROR(AVERAGEIF('RAW DATA'!$C$2:$GL$502,'DATA CLEANING'!$B28,'RAW DATA'!X$2:X$502),"")</f>
        <v>101.0332380952381</v>
      </c>
      <c r="X28">
        <f ca="1">IFERROR(AVERAGEIF('RAW DATA'!$C$2:$GL$502,'DATA CLEANING'!$B28,'RAW DATA'!Y$2:Y$502),"")</f>
        <v>102.25203809523808</v>
      </c>
      <c r="Y28">
        <f ca="1">IFERROR(AVERAGEIF('RAW DATA'!$C$2:$GL$502,'DATA CLEANING'!$B28,'RAW DATA'!Z$2:Z$502),"")</f>
        <v>108.36102380952381</v>
      </c>
      <c r="Z28">
        <f ca="1">IFERROR(AVERAGEIF('RAW DATA'!$C$2:$GL$502,'DATA CLEANING'!$B28,'RAW DATA'!AA$2:AA$502),"")</f>
        <v>110.3922380952381</v>
      </c>
      <c r="AA28">
        <f ca="1">IFERROR(AVERAGEIF('RAW DATA'!$C$2:$GL$502,'DATA CLEANING'!$B28,'RAW DATA'!AB$2:AB$502),"")</f>
        <v>115.78129047619048</v>
      </c>
      <c r="AB28">
        <f ca="1">IFERROR(AVERAGEIF('RAW DATA'!$C$2:$GL$502,'DATA CLEANING'!$B28,'RAW DATA'!AC$2:AC$502),"")</f>
        <v>113.88708571428573</v>
      </c>
      <c r="AC28">
        <f ca="1">IFERROR(AVERAGEIF('RAW DATA'!$C$2:$GL$502,'DATA CLEANING'!$B28,'RAW DATA'!AD$2:AD$502),"")</f>
        <v>109.93317619047619</v>
      </c>
      <c r="AD28">
        <f ca="1">IFERROR(AVERAGEIF('RAW DATA'!$C$2:$GL$502,'DATA CLEANING'!$B28,'RAW DATA'!AE$2:AE$502),"")</f>
        <v>107.43968095238093</v>
      </c>
      <c r="AE28">
        <f ca="1">IFERROR(AVERAGEIF('RAW DATA'!$C$2:$GL$502,'DATA CLEANING'!$B28,'RAW DATA'!AF$2:AF$502),"")</f>
        <v>108.85920952380954</v>
      </c>
      <c r="AF28">
        <f ca="1">IFERROR(AVERAGEIF('RAW DATA'!$C$2:$GL$502,'DATA CLEANING'!$B28,'RAW DATA'!AG$2:AG$502),"")</f>
        <v>104.89142857142858</v>
      </c>
      <c r="AG28">
        <f ca="1">IFERROR(AVERAGEIF('RAW DATA'!$C$2:$GL$502,'DATA CLEANING'!$B28,'RAW DATA'!AH$2:AH$502),"")</f>
        <v>106.61460476190476</v>
      </c>
      <c r="AH28">
        <f ca="1">IFERROR(AVERAGEIF('RAW DATA'!$C$2:$GL$502,'DATA CLEANING'!$B28,'RAW DATA'!AI$2:AI$502),"")</f>
        <v>105.18571428571428</v>
      </c>
      <c r="AI28">
        <f ca="1">IFERROR(AVERAGEIF('RAW DATA'!$C$2:$GL$502,'DATA CLEANING'!$B28,'RAW DATA'!AJ$2:AJ$502),"")</f>
        <v>102.38889047619047</v>
      </c>
      <c r="AJ28">
        <f ca="1">IFERROR(AVERAGEIF('RAW DATA'!$C$2:$GL$502,'DATA CLEANING'!$B28,'RAW DATA'!AK$2:AK$502),"")</f>
        <v>96.90142380952382</v>
      </c>
      <c r="AK28">
        <f ca="1">IFERROR(AVERAGEIF('RAW DATA'!$C$2:$GL$502,'DATA CLEANING'!$B28,'RAW DATA'!AL$2:AL$502),"")</f>
        <v>98.413966666666639</v>
      </c>
      <c r="AL28">
        <f ca="1">IFERROR(AVERAGEIF('RAW DATA'!$C$2:$GL$502,'DATA CLEANING'!$B28,'RAW DATA'!AM$2:AM$502),"")</f>
        <v>90.378885714285701</v>
      </c>
      <c r="AM28">
        <f ca="1">IFERROR(AVERAGEIF('RAW DATA'!$C$2:$GL$502,'DATA CLEANING'!$B28,'RAW DATA'!AN$2:AN$502),"")</f>
        <v>96.765395238095223</v>
      </c>
      <c r="AN28">
        <f ca="1">IFERROR(AVERAGEIF('RAW DATA'!$C$2:$GL$502,'DATA CLEANING'!$B28,'RAW DATA'!AO$2:AO$502),"")</f>
        <v>101.09507619047621</v>
      </c>
      <c r="AO28">
        <f ca="1">IFERROR(AVERAGEIF('RAW DATA'!$C$2:$GL$502,'DATA CLEANING'!$B28,'RAW DATA'!AP$2:AP$502),"")</f>
        <v>98.334757142857143</v>
      </c>
      <c r="AP28">
        <f ca="1">IFERROR(AVERAGEIF('RAW DATA'!$C$2:$GL$502,'DATA CLEANING'!$B28,'RAW DATA'!AQ$2:AQ$502),"")</f>
        <v>108.26</v>
      </c>
      <c r="AQ28">
        <f ca="1">IFERROR(AVERAGEIF('RAW DATA'!$C$2:$GL$502,'DATA CLEANING'!$B28,'RAW DATA'!AR$2:AR$502),"")</f>
        <v>102.27364761904762</v>
      </c>
      <c r="AR28">
        <f ca="1">IFERROR(AVERAGEIF('RAW DATA'!$C$2:$GL$502,'DATA CLEANING'!$B28,'RAW DATA'!AS$2:AS$502),"")</f>
        <v>110.14634285714287</v>
      </c>
      <c r="AS28">
        <f ca="1">IFERROR(AVERAGEIF('RAW DATA'!$C$2:$GL$502,'DATA CLEANING'!$B28,'RAW DATA'!AT$2:AT$502),"")</f>
        <v>112.67158571428573</v>
      </c>
      <c r="AT28">
        <f ca="1">IFERROR(AVERAGEIF('RAW DATA'!$C$2:$GL$502,'DATA CLEANING'!$B28,'RAW DATA'!AU$2:AU$502),"")</f>
        <v>111.80714285714286</v>
      </c>
      <c r="AU28">
        <f ca="1">IFERROR(AVERAGEIF('RAW DATA'!$C$2:$GL$502,'DATA CLEANING'!$B28,'RAW DATA'!AV$2:AV$502),"")</f>
        <v>112.57618571428573</v>
      </c>
      <c r="AV28">
        <f ca="1">IFERROR(AVERAGEIF('RAW DATA'!$C$2:$GL$502,'DATA CLEANING'!$B28,'RAW DATA'!AW$2:AW$502),"")</f>
        <v>116.44412380952383</v>
      </c>
      <c r="AW28">
        <f ca="1">IFERROR(AVERAGEIF('RAW DATA'!$C$2:$GL$502,'DATA CLEANING'!$B28,'RAW DATA'!AX$2:AX$502),"")</f>
        <v>123.8873</v>
      </c>
      <c r="AX28">
        <f ca="1">IFERROR(AVERAGEIF('RAW DATA'!$C$2:$GL$502,'DATA CLEANING'!$B28,'RAW DATA'!AY$2:AY$502),"")</f>
        <v>123.95189999999999</v>
      </c>
      <c r="AY28">
        <f ca="1">IFERROR(AVERAGEIF('RAW DATA'!$C$2:$GL$502,'DATA CLEANING'!$B28,'RAW DATA'!AZ$2:AZ$502),"")</f>
        <v>123.84062857142858</v>
      </c>
      <c r="AZ28">
        <f ca="1">IFERROR(AVERAGEIF('RAW DATA'!$C$2:$GL$502,'DATA CLEANING'!$B28,'RAW DATA'!BA$2:BA$502),"")</f>
        <v>110.89602857142857</v>
      </c>
      <c r="BA28">
        <f ca="1">IFERROR(AVERAGEIF('RAW DATA'!$C$2:$GL$502,'DATA CLEANING'!$B28,'RAW DATA'!BB$2:BB$502),"")</f>
        <v>97.586819047619045</v>
      </c>
      <c r="BB28">
        <f ca="1">IFERROR(AVERAGEIF('RAW DATA'!$C$2:$GL$502,'DATA CLEANING'!$B28,'RAW DATA'!BC$2:BC$502),"")</f>
        <v>112.07872380952379</v>
      </c>
      <c r="BC28">
        <f ca="1">IFERROR(AVERAGEIF('RAW DATA'!$C$2:$GL$502,'DATA CLEANING'!$B28,'RAW DATA'!BD$2:BD$502),"")</f>
        <v>117.73634285714282</v>
      </c>
      <c r="BD28">
        <f ca="1">IFERROR(AVERAGEIF('RAW DATA'!$C$2:$GL$502,'DATA CLEANING'!$B28,'RAW DATA'!BE$2:BE$502),"")</f>
        <v>119.32522857142855</v>
      </c>
      <c r="BE28">
        <f ca="1">IFERROR(AVERAGEIF('RAW DATA'!$C$2:$GL$502,'DATA CLEANING'!$B28,'RAW DATA'!BF$2:BF$502),"")</f>
        <v>122.28475238095238</v>
      </c>
      <c r="BF28">
        <f ca="1">IFERROR(AVERAGEIF('RAW DATA'!$C$2:$GL$502,'DATA CLEANING'!$B28,'RAW DATA'!BG$2:BG$502),"")</f>
        <v>124.45221428571428</v>
      </c>
      <c r="BG28">
        <f ca="1">IFERROR(AVERAGEIF('RAW DATA'!$C$2:$GL$502,'DATA CLEANING'!$B28,'RAW DATA'!BH$2:BH$502),"")</f>
        <v>119.15332380952378</v>
      </c>
      <c r="BH28">
        <f ca="1">IFERROR(AVERAGEIF('RAW DATA'!$C$2:$GL$502,'DATA CLEANING'!$B28,'RAW DATA'!BI$2:BI$502),"")</f>
        <v>122.22094761904765</v>
      </c>
      <c r="BI28">
        <f ca="1">IFERROR(AVERAGEIF('RAW DATA'!$C$2:$GL$502,'DATA CLEANING'!$B28,'RAW DATA'!BJ$2:BJ$502),"")</f>
        <v>137.75792857142855</v>
      </c>
      <c r="BJ28">
        <f ca="1">IFERROR(AVERAGEIF('RAW DATA'!$C$2:$GL$502,'DATA CLEANING'!$B28,'RAW DATA'!BK$2:BK$502),"")</f>
        <v>145.14316666666662</v>
      </c>
      <c r="BK28">
        <f ca="1">IFERROR(AVERAGEIF('RAW DATA'!$C$2:$GL$502,'DATA CLEANING'!$B28,'RAW DATA'!BL$2:BL$502),"")</f>
        <v>141.86237142857144</v>
      </c>
      <c r="BL28">
        <f ca="1">IFERROR(AVERAGEIF('RAW DATA'!$C$2:$GL$502,'DATA CLEANING'!$B28,'RAW DATA'!BM$2:BM$502),"")</f>
        <v>151.17253809523811</v>
      </c>
      <c r="BM28">
        <f ca="1">IFERROR(AVERAGEIF('RAW DATA'!$C$2:$GL$502,'DATA CLEANING'!$B28,'RAW DATA'!BN$2:BN$502),"")</f>
        <v>155.7319</v>
      </c>
      <c r="BN28">
        <f ca="1">IFERROR(AVERAGEIF('RAW DATA'!$C$2:$GL$502,'DATA CLEANING'!$B28,'RAW DATA'!BO$2:BO$502),"")</f>
        <v>163.39777142857142</v>
      </c>
      <c r="BO28">
        <f ca="1">IFERROR(AVERAGEIF('RAW DATA'!$C$2:$GL$502,'DATA CLEANING'!$B28,'RAW DATA'!BP$2:BP$502),"")</f>
        <v>169.14158095238093</v>
      </c>
      <c r="BP28">
        <f ca="1">IFERROR(AVERAGEIF('RAW DATA'!$C$2:$GL$502,'DATA CLEANING'!$B28,'RAW DATA'!BQ$2:BQ$502),"")</f>
        <v>168.12856190476191</v>
      </c>
      <c r="BQ28">
        <f ca="1">IFERROR(AVERAGEIF('RAW DATA'!$C$2:$GL$502,'DATA CLEANING'!$B28,'RAW DATA'!BR$2:BR$502),"")</f>
        <v>169.27633809523809</v>
      </c>
      <c r="BR28">
        <f ca="1">IFERROR(AVERAGEIF('RAW DATA'!$C$2:$GL$502,'DATA CLEANING'!$B28,'RAW DATA'!BS$2:BS$502),"")</f>
        <v>179.45125714285712</v>
      </c>
      <c r="BS28">
        <f ca="1">IFERROR(AVERAGEIF('RAW DATA'!$C$2:$GL$502,'DATA CLEANING'!$B28,'RAW DATA'!BT$2:BT$502),"")</f>
        <v>166.16235238095237</v>
      </c>
      <c r="BT28">
        <f ca="1">IFERROR(AVERAGEIF('RAW DATA'!$C$2:$GL$502,'DATA CLEANING'!$B28,'RAW DATA'!BU$2:BU$502),"")</f>
        <v>181.97600000000003</v>
      </c>
      <c r="BU28">
        <f ca="1">IFERROR(AVERAGEIF('RAW DATA'!$C$2:$GL$502,'DATA CLEANING'!$B28,'RAW DATA'!BV$2:BV$502),"")</f>
        <v>172.03727142857139</v>
      </c>
      <c r="BV28">
        <f ca="1">IFERROR(AVERAGEIF('RAW DATA'!$C$2:$GL$502,'DATA CLEANING'!$B28,'RAW DATA'!BW$2:BW$502),"")</f>
        <v>178.61536190476187</v>
      </c>
      <c r="BW28">
        <f ca="1">IFERROR(AVERAGEIF('RAW DATA'!$C$2:$GL$502,'DATA CLEANING'!$B28,'RAW DATA'!BX$2:BX$502),"")</f>
        <v>168.66600476190473</v>
      </c>
      <c r="BX28">
        <f ca="1">IFERROR(AVERAGEIF('RAW DATA'!$C$2:$GL$502,'DATA CLEANING'!$B28,'RAW DATA'!BY$2:BY$502),"")</f>
        <v>163.20473333333334</v>
      </c>
      <c r="BY28">
        <f ca="1">IFERROR(AVERAGEIF('RAW DATA'!$C$2:$GL$502,'DATA CLEANING'!$B28,'RAW DATA'!BZ$2:BZ$502),"")</f>
        <v>161.81092380952379</v>
      </c>
      <c r="BZ28">
        <f ca="1">IFERROR(AVERAGEIF('RAW DATA'!$C$2:$GL$502,'DATA CLEANING'!$B28,'RAW DATA'!CA$2:CA$502),"")</f>
        <v>140.43743333333336</v>
      </c>
      <c r="CA28">
        <f ca="1">IFERROR(AVERAGEIF('RAW DATA'!$C$2:$GL$502,'DATA CLEANING'!$B28,'RAW DATA'!CB$2:CB$502),"")</f>
        <v>144.60441904761905</v>
      </c>
      <c r="CB28">
        <f ca="1">IFERROR(AVERAGEIF('RAW DATA'!$C$2:$GL$502,'DATA CLEANING'!$B28,'RAW DATA'!CC$2:CC$502),"")</f>
        <v>132.40505714285715</v>
      </c>
      <c r="CC28">
        <f ca="1">IFERROR(AVERAGEIF('RAW DATA'!$C$2:$GL$502,'DATA CLEANING'!$B28,'RAW DATA'!CD$2:CD$502),"")</f>
        <v>143.87663809523806</v>
      </c>
      <c r="CD28">
        <f ca="1">IFERROR(AVERAGEIF('RAW DATA'!$C$2:$GL$502,'DATA CLEANING'!$B28,'RAW DATA'!CE$2:CE$502),"")</f>
        <v>143.87523809523813</v>
      </c>
      <c r="CE28">
        <f ca="1">IFERROR(AVERAGEIF('RAW DATA'!$C$2:$GL$502,'DATA CLEANING'!$B28,'RAW DATA'!CF$2:CF$502),"")</f>
        <v>129.56190476190474</v>
      </c>
      <c r="CF28">
        <f ca="1">IFERROR(AVERAGEIF('RAW DATA'!$C$2:$GL$502,'DATA CLEANING'!$B28,'RAW DATA'!CG$2:CG$502),"")</f>
        <v>145.20857142857139</v>
      </c>
      <c r="CG28">
        <f ca="1">IFERROR(AVERAGEIF('RAW DATA'!$C$2:$GL$502,'DATA CLEANING'!$B28,'RAW DATA'!CH$2:CH$502),"")</f>
        <v>157.66285714285715</v>
      </c>
      <c r="CH28">
        <f ca="1">IFERROR(AVERAGEIF('RAW DATA'!$C$2:$GL$502,'DATA CLEANING'!$B28,'RAW DATA'!CI$2:CI$502),"")</f>
        <v>151.26523809523809</v>
      </c>
      <c r="CI28">
        <f ca="1">IFERROR(AVERAGEIF('RAW DATA'!$C$2:$GL$502,'DATA CLEANING'!$B28,'RAW DATA'!CJ$2:CJ$502),"")</f>
        <v>162.44799999999998</v>
      </c>
      <c r="CJ28">
        <f ca="1">IFERROR(AVERAGEIF('RAW DATA'!$C$2:$GL$502,'DATA CLEANING'!$B28,'RAW DATA'!CK$2:CK$502),"")</f>
        <v>154.85999999999996</v>
      </c>
      <c r="CK28">
        <f ca="1">IFERROR(AVERAGEIF('RAW DATA'!$C$2:$GL$502,'DATA CLEANING'!$B28,'RAW DATA'!CL$2:CL$502),"")</f>
        <v>148.2726315789474</v>
      </c>
      <c r="CL28">
        <f ca="1">IFERROR(AVERAGEIF('RAW DATA'!$C$2:$GL$502,'DATA CLEANING'!$B28,'RAW DATA'!CM$2:CM$502),"")</f>
        <v>144.47999999999999</v>
      </c>
      <c r="CM28">
        <f ca="1">IFERROR(AVERAGEIF('RAW DATA'!$C$2:$GL$502,'DATA CLEANING'!$B28,'RAW DATA'!CN$2:CN$502),"")</f>
        <v>137.06000000000003</v>
      </c>
      <c r="CN28">
        <f ca="1">IFERROR(AVERAGEIF('RAW DATA'!$C$2:$GL$502,'DATA CLEANING'!$B28,'RAW DATA'!CO$2:CO$502),"")</f>
        <v>143.50473684210525</v>
      </c>
      <c r="CO28">
        <f ca="1">IFERROR(AVERAGEIF('RAW DATA'!$C$2:$GL$502,'DATA CLEANING'!$B28,'RAW DATA'!CP$2:CP$502),"")</f>
        <v>152.55263157894737</v>
      </c>
      <c r="CP28">
        <f ca="1">IFERROR(AVERAGEIF('RAW DATA'!$C$2:$GL$502,'DATA CLEANING'!$B28,'RAW DATA'!CQ$2:CQ$502),"")</f>
        <v>145.00947368421052</v>
      </c>
      <c r="CQ28">
        <f ca="1">IFERROR(AVERAGEIF('RAW DATA'!$C$2:$GL$502,'DATA CLEANING'!$B28,'RAW DATA'!CR$2:CR$502),"")</f>
        <v>137.21421052631581</v>
      </c>
      <c r="CR28">
        <f ca="1">IFERROR(AVERAGEIF('RAW DATA'!$C$2:$GL$502,'DATA CLEANING'!$B28,'RAW DATA'!CS$2:CS$502),"")</f>
        <v>131.3094736842105</v>
      </c>
      <c r="CS28">
        <f ca="1">IFERROR(AVERAGEIF('RAW DATA'!$C$2:$GL$502,'DATA CLEANING'!$B28,'RAW DATA'!CT$2:CT$502),"")</f>
        <v>150.29526315789474</v>
      </c>
      <c r="CT28">
        <f ca="1">IFERROR(AVERAGEIF('RAW DATA'!$C$2:$GL$502,'DATA CLEANING'!$B28,'RAW DATA'!CU$2:CU$502),"")</f>
        <v>164.37578947368419</v>
      </c>
      <c r="CU28">
        <f ca="1">IFERROR(AVERAGEIF('RAW DATA'!$C$2:$GL$502,'DATA CLEANING'!$B28,'RAW DATA'!CV$2:CV$502),"")</f>
        <v>158.08789473684206</v>
      </c>
      <c r="CV28">
        <f ca="1">IFERROR(AVERAGEIF('RAW DATA'!$C$2:$GL$502,'DATA CLEANING'!$B28,'RAW DATA'!CW$2:CW$502),"")</f>
        <v>163.79157894736841</v>
      </c>
      <c r="CW28">
        <f ca="1">IFERROR(AVERAGEIF('RAW DATA'!$C$2:$GL$502,'DATA CLEANING'!$B28,'RAW DATA'!CX$2:CX$502),"")</f>
        <v>171.60157894736844</v>
      </c>
      <c r="CX28">
        <f ca="1">IFERROR(AVERAGEIF('RAW DATA'!$C$2:$GL$502,'DATA CLEANING'!$B28,'RAW DATA'!CY$2:CY$502),"")</f>
        <v>161.56631578947369</v>
      </c>
      <c r="CY28">
        <f ca="1">IFERROR(AVERAGEIF('RAW DATA'!$C$2:$GL$502,'DATA CLEANING'!$B28,'RAW DATA'!CZ$2:CZ$502),"")</f>
        <v>167.24421052631575</v>
      </c>
      <c r="CZ28">
        <f ca="1">IFERROR(AVERAGEIF('RAW DATA'!$C$2:$GL$502,'DATA CLEANING'!$B28,'RAW DATA'!DA$2:DA$502),"")</f>
        <v>167.01263157894738</v>
      </c>
      <c r="DA28">
        <f ca="1">IFERROR(AVERAGEIF('RAW DATA'!$C$2:$GL$502,'DATA CLEANING'!$B28,'RAW DATA'!DB$2:DB$502),"")</f>
        <v>178.91315789473686</v>
      </c>
      <c r="DB28">
        <f ca="1">IFERROR(AVERAGEIF('RAW DATA'!$C$2:$GL$502,'DATA CLEANING'!$B28,'RAW DATA'!DC$2:DC$502),"")</f>
        <v>184.1721052631579</v>
      </c>
      <c r="DC28">
        <f ca="1">IFERROR(AVERAGEIF('RAW DATA'!$C$2:$GL$502,'DATA CLEANING'!$B28,'RAW DATA'!DD$2:DD$502),"")</f>
        <v>189.08</v>
      </c>
      <c r="DD28">
        <f ca="1">IFERROR(AVERAGEIF('RAW DATA'!$C$2:$GL$502,'DATA CLEANING'!$B28,'RAW DATA'!DE$2:DE$502),"")</f>
        <v>199.49736842105267</v>
      </c>
      <c r="DE28">
        <f ca="1">IFERROR(AVERAGEIF('RAW DATA'!$C$2:$GL$502,'DATA CLEANING'!$B28,'RAW DATA'!DF$2:DF$502),"")</f>
        <v>216.14157894736846</v>
      </c>
      <c r="DF28">
        <f ca="1">IFERROR(AVERAGEIF('RAW DATA'!$C$2:$GL$502,'DATA CLEANING'!$B28,'RAW DATA'!DG$2:DG$502),"")</f>
        <v>204.93999999999997</v>
      </c>
      <c r="DG28" t="str">
        <f ca="1">IFERROR(AVERAGEIF('RAW DATA'!$C$2:$GL$502,'DATA CLEANING'!$B28,'RAW DATA'!DH$2:DH$502),"")</f>
        <v/>
      </c>
      <c r="DH28" t="str">
        <f ca="1">IFERROR(AVERAGEIF('RAW DATA'!$C$2:$GL$502,'DATA CLEANING'!$B28,'RAW DATA'!DI$2:DI$502),"")</f>
        <v/>
      </c>
      <c r="DI28" t="str">
        <f ca="1">IFERROR(AVERAGEIF('RAW DATA'!$C$2:$GL$502,'DATA CLEANING'!$B28,'RAW DATA'!DJ$2:DJ$502),"")</f>
        <v/>
      </c>
      <c r="DJ28" t="str">
        <f ca="1">IFERROR(AVERAGEIF('RAW DATA'!$C$2:$GL$502,'DATA CLEANING'!$B28,'RAW DATA'!DK$2:DK$502),"")</f>
        <v/>
      </c>
      <c r="DK28" t="str">
        <f ca="1">IFERROR(AVERAGEIF('RAW DATA'!$C$2:$GL$502,'DATA CLEANING'!$B28,'RAW DATA'!DL$2:DL$502),"")</f>
        <v/>
      </c>
      <c r="DL28" t="str">
        <f ca="1">IFERROR(AVERAGEIF('RAW DATA'!$C$2:$GL$502,'DATA CLEANING'!$B28,'RAW DATA'!DM$2:DM$502),"")</f>
        <v/>
      </c>
      <c r="DM28" t="str">
        <f ca="1">IFERROR(AVERAGEIF('RAW DATA'!$C$2:$GL$502,'DATA CLEANING'!$B28,'RAW DATA'!DN$2:DN$502),"")</f>
        <v/>
      </c>
      <c r="DN28" t="str">
        <f ca="1">IFERROR(AVERAGEIF('RAW DATA'!$C$2:$GL$502,'DATA CLEANING'!$B28,'RAW DATA'!DO$2:DO$502),"")</f>
        <v/>
      </c>
      <c r="DO28" t="str">
        <f ca="1">IFERROR(AVERAGEIF('RAW DATA'!$C$2:$GL$502,'DATA CLEANING'!$B28,'RAW DATA'!DP$2:DP$502),"")</f>
        <v/>
      </c>
      <c r="DP28" t="str">
        <f ca="1">IFERROR(AVERAGEIF('RAW DATA'!$C$2:$GL$502,'DATA CLEANING'!$B28,'RAW DATA'!DQ$2:DQ$502),"")</f>
        <v/>
      </c>
      <c r="DQ28" t="str">
        <f ca="1">IFERROR(AVERAGEIF('RAW DATA'!$C$2:$GL$502,'DATA CLEANING'!$B28,'RAW DATA'!DR$2:DR$502),"")</f>
        <v/>
      </c>
      <c r="DR28" t="str">
        <f ca="1">IFERROR(AVERAGEIF('RAW DATA'!$C$2:$GL$502,'DATA CLEANING'!$B28,'RAW DATA'!DS$2:DS$502),"")</f>
        <v/>
      </c>
      <c r="DS28" t="str">
        <f ca="1">IFERROR(AVERAGEIF('RAW DATA'!$C$2:$GL$502,'DATA CLEANING'!$B28,'RAW DATA'!DT$2:DT$502),"")</f>
        <v/>
      </c>
      <c r="DT28" t="str">
        <f ca="1">IFERROR(AVERAGEIF('RAW DATA'!$C$2:$GL$502,'DATA CLEANING'!$B28,'RAW DATA'!DU$2:DU$502),"")</f>
        <v/>
      </c>
      <c r="DU28" t="str">
        <f ca="1">IFERROR(AVERAGEIF('RAW DATA'!$C$2:$GL$502,'DATA CLEANING'!$B28,'RAW DATA'!DV$2:DV$502),"")</f>
        <v/>
      </c>
      <c r="DV28" t="str">
        <f ca="1">IFERROR(AVERAGEIF('RAW DATA'!$C$2:$GL$502,'DATA CLEANING'!$B28,'RAW DATA'!DW$2:DW$502),"")</f>
        <v/>
      </c>
      <c r="DW28" t="str">
        <f ca="1">IFERROR(AVERAGEIF('RAW DATA'!$C$2:$GL$502,'DATA CLEANING'!$B28,'RAW DATA'!DX$2:DX$502),"")</f>
        <v/>
      </c>
      <c r="DX28" s="11" t="str">
        <f ca="1">IFERROR(AVERAGEIF('RAW DATA'!$C$2:$GL$502,'DATA CLEANING'!$B28,'RAW DATA'!DY$2:DY$502),"")</f>
        <v/>
      </c>
      <c r="DY28" s="11" t="str">
        <f ca="1">IFERROR(AVERAGEIF('RAW DATA'!$C$2:$GL$502,'DATA CLEANING'!$B28,'RAW DATA'!DZ$2:DZ$502),"")</f>
        <v/>
      </c>
      <c r="DZ28" s="11" t="str">
        <f ca="1">IFERROR(AVERAGEIF('RAW DATA'!$C$2:$GL$502,'DATA CLEANING'!$B28,'RAW DATA'!EA$2:EA$502),"")</f>
        <v/>
      </c>
      <c r="EA28" s="11" t="str">
        <f ca="1">IFERROR(AVERAGEIF('RAW DATA'!$C$2:$GL$502,'DATA CLEANING'!$B28,'RAW DATA'!EB$2:EB$502),"")</f>
        <v/>
      </c>
      <c r="EB28" s="11" t="str">
        <f ca="1">IFERROR(AVERAGEIF('RAW DATA'!$C$2:$GL$502,'DATA CLEANING'!$B28,'RAW DATA'!EC$2:EC$502),"")</f>
        <v/>
      </c>
      <c r="EC28" s="11" t="str">
        <f ca="1">IFERROR(AVERAGEIF('RAW DATA'!$C$2:$GL$502,'DATA CLEANING'!$B28,'RAW DATA'!ED$2:ED$502),"")</f>
        <v/>
      </c>
      <c r="ED28" s="11" t="str">
        <f ca="1">IFERROR(AVERAGEIF('RAW DATA'!$C$2:$GL$502,'DATA CLEANING'!$B28,'RAW DATA'!EE$2:EE$502),"")</f>
        <v/>
      </c>
      <c r="EE28" s="11" t="str">
        <f ca="1">IFERROR(AVERAGEIF('RAW DATA'!$C$2:$GL$502,'DATA CLEANING'!$B28,'RAW DATA'!EF$2:EF$502),"")</f>
        <v/>
      </c>
      <c r="EF28" s="11" t="str">
        <f ca="1">IFERROR(AVERAGEIF('RAW DATA'!$C$2:$GL$502,'DATA CLEANING'!$B28,'RAW DATA'!EG$2:EG$502),"")</f>
        <v/>
      </c>
      <c r="EG28" s="11" t="str">
        <f ca="1">IFERROR(AVERAGEIF('RAW DATA'!$C$2:$GL$502,'DATA CLEANING'!$B28,'RAW DATA'!EH$2:EH$502),"")</f>
        <v/>
      </c>
      <c r="EH28" s="11" t="str">
        <f ca="1">IFERROR(AVERAGEIF('RAW DATA'!$C$2:$GL$502,'DATA CLEANING'!$B28,'RAW DATA'!EI$2:EI$502),"")</f>
        <v/>
      </c>
      <c r="EI28" s="11" t="str">
        <f ca="1">IFERROR(AVERAGEIF('RAW DATA'!$C$2:$GL$502,'DATA CLEANING'!$B28,'RAW DATA'!EJ$2:EJ$502),"")</f>
        <v/>
      </c>
      <c r="EJ28" s="11" t="str">
        <f ca="1">IFERROR(AVERAGEIF('RAW DATA'!$C$2:$GL$502,'DATA CLEANING'!$B28,'RAW DATA'!EK$2:EK$502),"")</f>
        <v/>
      </c>
      <c r="EK28" s="11" t="str">
        <f ca="1">IFERROR(AVERAGEIF('RAW DATA'!$C$2:$GL$502,'DATA CLEANING'!$B28,'RAW DATA'!EL$2:EL$502),"")</f>
        <v/>
      </c>
      <c r="EL28" s="11" t="str">
        <f ca="1">IFERROR(AVERAGEIF('RAW DATA'!$C$2:$GL$502,'DATA CLEANING'!$B28,'RAW DATA'!EM$2:EM$502),"")</f>
        <v/>
      </c>
      <c r="EM28" s="11" t="str">
        <f ca="1">IFERROR(AVERAGEIF('RAW DATA'!$C$2:$GL$502,'DATA CLEANING'!$B28,'RAW DATA'!EN$2:EN$502),"")</f>
        <v/>
      </c>
      <c r="EN28" s="11" t="str">
        <f ca="1">IFERROR(AVERAGEIF('RAW DATA'!$C$2:$GL$502,'DATA CLEANING'!$B28,'RAW DATA'!EO$2:EO$502),"")</f>
        <v/>
      </c>
      <c r="EO28" s="11" t="str">
        <f ca="1">IFERROR(AVERAGEIF('RAW DATA'!$C$2:$GL$502,'DATA CLEANING'!$B28,'RAW DATA'!EP$2:EP$502),"")</f>
        <v/>
      </c>
      <c r="EP28" s="11" t="str">
        <f ca="1">IFERROR(AVERAGEIF('RAW DATA'!$C$2:$GL$502,'DATA CLEANING'!$B28,'RAW DATA'!EQ$2:EQ$502),"")</f>
        <v/>
      </c>
      <c r="EQ28" s="11" t="str">
        <f ca="1">IFERROR(AVERAGEIF('RAW DATA'!$C$2:$GL$502,'DATA CLEANING'!$B28,'RAW DATA'!ER$2:ER$502),"")</f>
        <v/>
      </c>
      <c r="ER28" s="11" t="str">
        <f ca="1">IFERROR(AVERAGEIF('RAW DATA'!$C$2:$GL$502,'DATA CLEANING'!$B28,'RAW DATA'!ES$2:ES$502),"")</f>
        <v/>
      </c>
      <c r="ES28" s="11" t="str">
        <f ca="1">IFERROR(AVERAGEIF('RAW DATA'!$C$2:$GL$502,'DATA CLEANING'!$B28,'RAW DATA'!ET$2:ET$502),"")</f>
        <v/>
      </c>
      <c r="ET28" s="11" t="str">
        <f ca="1">IFERROR(AVERAGEIF('RAW DATA'!$C$2:$GL$502,'DATA CLEANING'!$B28,'RAW DATA'!EU$2:EU$502),"")</f>
        <v/>
      </c>
      <c r="EU28" s="11" t="str">
        <f ca="1">IFERROR(AVERAGEIF('RAW DATA'!$C$2:$GL$502,'DATA CLEANING'!$B28,'RAW DATA'!EV$2:EV$502),"")</f>
        <v/>
      </c>
      <c r="EV28" s="11" t="str">
        <f ca="1">IFERROR(AVERAGEIF('RAW DATA'!$C$2:$GL$502,'DATA CLEANING'!$B28,'RAW DATA'!EW$2:EW$502),"")</f>
        <v/>
      </c>
      <c r="EW28" s="11" t="str">
        <f ca="1">IFERROR(AVERAGEIF('RAW DATA'!$C$2:$GL$502,'DATA CLEANING'!$B28,'RAW DATA'!EX$2:EX$502),"")</f>
        <v/>
      </c>
      <c r="EX28" s="11" t="str">
        <f ca="1">IFERROR(AVERAGEIF('RAW DATA'!$C$2:$GL$502,'DATA CLEANING'!$B28,'RAW DATA'!EY$2:EY$502),"")</f>
        <v/>
      </c>
      <c r="EY28" s="11" t="str">
        <f ca="1">IFERROR(AVERAGEIF('RAW DATA'!$C$2:$GL$502,'DATA CLEANING'!$B28,'RAW DATA'!EZ$2:EZ$502),"")</f>
        <v/>
      </c>
      <c r="EZ28" s="11" t="str">
        <f ca="1">IFERROR(AVERAGEIF('RAW DATA'!$C$2:$GL$502,'DATA CLEANING'!$B28,'RAW DATA'!FA$2:FA$502),"")</f>
        <v/>
      </c>
      <c r="FA28" s="11" t="str">
        <f ca="1">IFERROR(AVERAGEIF('RAW DATA'!$C$2:$GL$502,'DATA CLEANING'!$B28,'RAW DATA'!FB$2:FB$502),"")</f>
        <v/>
      </c>
      <c r="FB28" s="11" t="str">
        <f ca="1">IFERROR(AVERAGEIF('RAW DATA'!$C$2:$GL$502,'DATA CLEANING'!$B28,'RAW DATA'!FC$2:FC$502),"")</f>
        <v/>
      </c>
      <c r="FC28" s="11" t="str">
        <f ca="1">IFERROR(AVERAGEIF('RAW DATA'!$C$2:$GL$502,'DATA CLEANING'!$B28,'RAW DATA'!FD$2:FD$502),"")</f>
        <v/>
      </c>
      <c r="FD28" s="11" t="str">
        <f ca="1">IFERROR(AVERAGEIF('RAW DATA'!$C$2:$GL$502,'DATA CLEANING'!$B28,'RAW DATA'!FE$2:FE$502),"")</f>
        <v/>
      </c>
      <c r="FE28" s="11" t="str">
        <f ca="1">IFERROR(AVERAGEIF('RAW DATA'!$C$2:$GL$502,'DATA CLEANING'!$B28,'RAW DATA'!FF$2:FF$502),"")</f>
        <v/>
      </c>
      <c r="FF28" s="11" t="str">
        <f ca="1">IFERROR(AVERAGEIF('RAW DATA'!$C$2:$GL$502,'DATA CLEANING'!$B28,'RAW DATA'!FG$2:FG$502),"")</f>
        <v/>
      </c>
      <c r="FG28" s="11" t="str">
        <f ca="1">IFERROR(AVERAGEIF('RAW DATA'!$C$2:$GL$502,'DATA CLEANING'!$B28,'RAW DATA'!FH$2:FH$502),"")</f>
        <v/>
      </c>
      <c r="FH28" s="11" t="str">
        <f ca="1">IFERROR(AVERAGEIF('RAW DATA'!$C$2:$GL$502,'DATA CLEANING'!$B28,'RAW DATA'!FI$2:FI$502),"")</f>
        <v/>
      </c>
      <c r="FI28" s="11" t="str">
        <f ca="1">IFERROR(AVERAGEIF('RAW DATA'!$C$2:$GL$502,'DATA CLEANING'!$B28,'RAW DATA'!FJ$2:FJ$502),"")</f>
        <v/>
      </c>
      <c r="FJ28" s="11" t="str">
        <f ca="1">IFERROR(AVERAGEIF('RAW DATA'!$C$2:$GL$502,'DATA CLEANING'!$B28,'RAW DATA'!FK$2:FK$502),"")</f>
        <v/>
      </c>
      <c r="FK28" s="11" t="str">
        <f ca="1">IFERROR(AVERAGEIF('RAW DATA'!$C$2:$GL$502,'DATA CLEANING'!$B28,'RAW DATA'!FL$2:FL$502),"")</f>
        <v/>
      </c>
      <c r="FL28" s="11" t="str">
        <f ca="1">IFERROR(AVERAGEIF('RAW DATA'!$C$2:$GL$502,'DATA CLEANING'!$B28,'RAW DATA'!FM$2:FM$502),"")</f>
        <v/>
      </c>
      <c r="FM28" s="11" t="str">
        <f ca="1">IFERROR(AVERAGEIF('RAW DATA'!$C$2:$GL$502,'DATA CLEANING'!$B28,'RAW DATA'!FN$2:FN$502),"")</f>
        <v/>
      </c>
      <c r="FN28" s="11" t="str">
        <f ca="1">IFERROR(AVERAGEIF('RAW DATA'!$C$2:$GL$502,'DATA CLEANING'!$B28,'RAW DATA'!FO$2:FO$502),"")</f>
        <v/>
      </c>
      <c r="FO28" s="11" t="str">
        <f ca="1">IFERROR(AVERAGEIF('RAW DATA'!$C$2:$GL$502,'DATA CLEANING'!$B28,'RAW DATA'!FP$2:FP$502),"")</f>
        <v/>
      </c>
      <c r="FP28" s="11" t="str">
        <f ca="1">IFERROR(AVERAGEIF('RAW DATA'!$C$2:$GL$502,'DATA CLEANING'!$B28,'RAW DATA'!FQ$2:FQ$502),"")</f>
        <v/>
      </c>
      <c r="FQ28" s="11" t="str">
        <f ca="1">IFERROR(AVERAGEIF('RAW DATA'!$C$2:$GL$502,'DATA CLEANING'!$B28,'RAW DATA'!FR$2:FR$502),"")</f>
        <v/>
      </c>
      <c r="FR28" s="11" t="str">
        <f ca="1">IFERROR(AVERAGEIF('RAW DATA'!$C$2:$GL$502,'DATA CLEANING'!$B28,'RAW DATA'!FS$2:FS$502),"")</f>
        <v/>
      </c>
      <c r="FS28" s="11" t="str">
        <f ca="1">IFERROR(AVERAGEIF('RAW DATA'!$C$2:$GL$502,'DATA CLEANING'!$B28,'RAW DATA'!FT$2:FT$502),"")</f>
        <v/>
      </c>
      <c r="FT28" s="11" t="str">
        <f ca="1">IFERROR(AVERAGEIF('RAW DATA'!$C$2:$GL$502,'DATA CLEANING'!$B28,'RAW DATA'!FU$2:FU$502),"")</f>
        <v/>
      </c>
      <c r="FU28" s="11" t="str">
        <f ca="1">IFERROR(AVERAGEIF('RAW DATA'!$C$2:$GL$502,'DATA CLEANING'!$B28,'RAW DATA'!FV$2:FV$502),"")</f>
        <v/>
      </c>
      <c r="FV28" s="11" t="str">
        <f ca="1">IFERROR(AVERAGEIF('RAW DATA'!$C$2:$GL$502,'DATA CLEANING'!$B28,'RAW DATA'!FW$2:FW$502),"")</f>
        <v/>
      </c>
      <c r="FW28" s="11" t="str">
        <f ca="1">IFERROR(AVERAGEIF('RAW DATA'!$C$2:$GL$502,'DATA CLEANING'!$B28,'RAW DATA'!FX$2:FX$502),"")</f>
        <v/>
      </c>
      <c r="FX28" s="11" t="str">
        <f ca="1">IFERROR(AVERAGEIF('RAW DATA'!$C$2:$GL$502,'DATA CLEANING'!$B28,'RAW DATA'!FY$2:FY$502),"")</f>
        <v/>
      </c>
      <c r="FY28" s="11" t="str">
        <f ca="1">IFERROR(AVERAGEIF('RAW DATA'!$C$2:$GL$502,'DATA CLEANING'!$B28,'RAW DATA'!FZ$2:FZ$502),"")</f>
        <v/>
      </c>
      <c r="FZ28" s="11" t="str">
        <f ca="1">IFERROR(AVERAGEIF('RAW DATA'!$C$2:$GL$502,'DATA CLEANING'!$B28,'RAW DATA'!GA$2:GA$502),"")</f>
        <v/>
      </c>
      <c r="GA28" s="11" t="str">
        <f ca="1">IFERROR(AVERAGEIF('RAW DATA'!$C$2:$GL$502,'DATA CLEANING'!$B28,'RAW DATA'!GB$2:GB$502),"")</f>
        <v/>
      </c>
      <c r="GB28" s="11" t="str">
        <f ca="1">IFERROR(AVERAGEIF('RAW DATA'!$C$2:$GL$502,'DATA CLEANING'!$B28,'RAW DATA'!GC$2:GC$502),"")</f>
        <v/>
      </c>
      <c r="GC28" s="11" t="str">
        <f ca="1">IFERROR(AVERAGEIF('RAW DATA'!$C$2:$GL$502,'DATA CLEANING'!$B28,'RAW DATA'!GD$2:GD$502),"")</f>
        <v/>
      </c>
      <c r="GD28" s="11" t="str">
        <f ca="1">IFERROR(AVERAGEIF('RAW DATA'!$C$2:$GL$502,'DATA CLEANING'!$B28,'RAW DATA'!GE$2:GE$502),"")</f>
        <v/>
      </c>
      <c r="GE28" s="11" t="str">
        <f ca="1">IFERROR(AVERAGEIF('RAW DATA'!$C$2:$GL$502,'DATA CLEANING'!$B28,'RAW DATA'!GF$2:GF$502),"")</f>
        <v/>
      </c>
      <c r="GF28" s="11" t="str">
        <f ca="1">IFERROR(AVERAGEIF('RAW DATA'!$C$2:$GL$502,'DATA CLEANING'!$B28,'RAW DATA'!GG$2:GG$502),"")</f>
        <v/>
      </c>
      <c r="GG28" s="11" t="str">
        <f ca="1">IFERROR(AVERAGEIF('RAW DATA'!$C$2:$GL$502,'DATA CLEANING'!$B28,'RAW DATA'!GH$2:GH$502),"")</f>
        <v/>
      </c>
      <c r="GH28" s="11" t="str">
        <f ca="1">IFERROR(AVERAGEIF('RAW DATA'!$C$2:$GL$502,'DATA CLEANING'!$B28,'RAW DATA'!GI$2:GI$502),"")</f>
        <v/>
      </c>
      <c r="GI28" s="11" t="str">
        <f ca="1">IFERROR(AVERAGEIF('RAW DATA'!$C$2:$GL$502,'DATA CLEANING'!$B28,'RAW DATA'!GJ$2:GJ$502),"")</f>
        <v/>
      </c>
      <c r="GJ28" s="11" t="str">
        <f ca="1">IFERROR(AVERAGEIF('RAW DATA'!$C$2:$GL$502,'DATA CLEANING'!$B28,'RAW DATA'!GK$2:GK$502),"")</f>
        <v/>
      </c>
      <c r="GK28" s="11" t="str">
        <f ca="1">IFERROR(AVERAGEIF('RAW DATA'!$C$2:$GL$502,'DATA CLEANING'!$B28,'RAW DATA'!GL$2:GL$502),"")</f>
        <v/>
      </c>
    </row>
    <row r="29" spans="2:193" x14ac:dyDescent="0.55000000000000004">
      <c r="B29" t="s">
        <v>38</v>
      </c>
      <c r="C29">
        <f ca="1">IFERROR(AVERAGEIF('RAW DATA'!$C$2:$GL$502,'DATA CLEANING'!$B29,'RAW DATA'!D$2:D$502),"")</f>
        <v>64.522683333333333</v>
      </c>
      <c r="D29">
        <f ca="1">IFERROR(AVERAGEIF('RAW DATA'!$C$2:$GL$502,'DATA CLEANING'!$B29,'RAW DATA'!E$2:E$502),"")</f>
        <v>65.213972222222239</v>
      </c>
      <c r="E29">
        <f ca="1">IFERROR(AVERAGEIF('RAW DATA'!$C$2:$GL$502,'DATA CLEANING'!$B29,'RAW DATA'!F$2:F$502),"")</f>
        <v>70.517205555555563</v>
      </c>
      <c r="F29">
        <f ca="1">IFERROR(AVERAGEIF('RAW DATA'!$C$2:$GL$502,'DATA CLEANING'!$B29,'RAW DATA'!G$2:G$502),"")</f>
        <v>72.370827777777777</v>
      </c>
      <c r="G29">
        <f ca="1">IFERROR(AVERAGEIF('RAW DATA'!$C$2:$GL$502,'DATA CLEANING'!$B29,'RAW DATA'!H$2:H$502),"")</f>
        <v>74.685111111111098</v>
      </c>
      <c r="H29">
        <f ca="1">IFERROR(AVERAGEIF('RAW DATA'!$C$2:$GL$502,'DATA CLEANING'!$B29,'RAW DATA'!I$2:I$502),"")</f>
        <v>74.879511111111114</v>
      </c>
      <c r="I29">
        <f ca="1">IFERROR(AVERAGEIF('RAW DATA'!$C$2:$GL$502,'DATA CLEANING'!$B29,'RAW DATA'!J$2:J$502),"")</f>
        <v>79.650722222222214</v>
      </c>
      <c r="J29">
        <f ca="1">IFERROR(AVERAGEIF('RAW DATA'!$C$2:$GL$502,'DATA CLEANING'!$B29,'RAW DATA'!K$2:K$502),"")</f>
        <v>81.508433333333329</v>
      </c>
      <c r="K29">
        <f ca="1">IFERROR(AVERAGEIF('RAW DATA'!$C$2:$GL$502,'DATA CLEANING'!$B29,'RAW DATA'!L$2:L$502),"")</f>
        <v>80.97419444444445</v>
      </c>
      <c r="L29">
        <f ca="1">IFERROR(AVERAGEIF('RAW DATA'!$C$2:$GL$502,'DATA CLEANING'!$B29,'RAW DATA'!M$2:M$502),"")</f>
        <v>78.459594444444448</v>
      </c>
      <c r="M29">
        <f ca="1">IFERROR(AVERAGEIF('RAW DATA'!$C$2:$GL$502,'DATA CLEANING'!$B29,'RAW DATA'!N$2:N$502),"")</f>
        <v>79.61286111111113</v>
      </c>
      <c r="N29">
        <f ca="1">IFERROR(AVERAGEIF('RAW DATA'!$C$2:$GL$502,'DATA CLEANING'!$B29,'RAW DATA'!O$2:O$502),"")</f>
        <v>79.446255555555538</v>
      </c>
      <c r="O29">
        <f ca="1">IFERROR(AVERAGEIF('RAW DATA'!$C$2:$GL$502,'DATA CLEANING'!$B29,'RAW DATA'!P$2:P$502),"")</f>
        <v>83.357533333333336</v>
      </c>
      <c r="P29">
        <f ca="1">IFERROR(AVERAGEIF('RAW DATA'!$C$2:$GL$502,'DATA CLEANING'!$B29,'RAW DATA'!Q$2:Q$502),"")</f>
        <v>87.917733333333345</v>
      </c>
      <c r="Q29">
        <f ca="1">IFERROR(AVERAGEIF('RAW DATA'!$C$2:$GL$502,'DATA CLEANING'!$B29,'RAW DATA'!R$2:R$502),"")</f>
        <v>86.8957388888889</v>
      </c>
      <c r="R29">
        <f ca="1">IFERROR(AVERAGEIF('RAW DATA'!$C$2:$GL$502,'DATA CLEANING'!$B29,'RAW DATA'!S$2:S$502),"")</f>
        <v>86.190355555555541</v>
      </c>
      <c r="S29">
        <f ca="1">IFERROR(AVERAGEIF('RAW DATA'!$C$2:$GL$502,'DATA CLEANING'!$B29,'RAW DATA'!T$2:T$502),"")</f>
        <v>87.682247058823521</v>
      </c>
      <c r="T29">
        <f ca="1">IFERROR(AVERAGEIF('RAW DATA'!$C$2:$GL$502,'DATA CLEANING'!$B29,'RAW DATA'!U$2:U$502),"")</f>
        <v>88.267270588235291</v>
      </c>
      <c r="U29">
        <f ca="1">IFERROR(AVERAGEIF('RAW DATA'!$C$2:$GL$502,'DATA CLEANING'!$B29,'RAW DATA'!V$2:V$502),"")</f>
        <v>92.043523529411772</v>
      </c>
      <c r="V29">
        <f ca="1">IFERROR(AVERAGEIF('RAW DATA'!$C$2:$GL$502,'DATA CLEANING'!$B29,'RAW DATA'!W$2:W$502),"")</f>
        <v>91.739694117647062</v>
      </c>
      <c r="W29">
        <f ca="1">IFERROR(AVERAGEIF('RAW DATA'!$C$2:$GL$502,'DATA CLEANING'!$B29,'RAW DATA'!X$2:X$502),"")</f>
        <v>94.440358823529436</v>
      </c>
      <c r="X29">
        <f ca="1">IFERROR(AVERAGEIF('RAW DATA'!$C$2:$GL$502,'DATA CLEANING'!$B29,'RAW DATA'!Y$2:Y$502),"")</f>
        <v>97.913088235294126</v>
      </c>
      <c r="Y29">
        <f ca="1">IFERROR(AVERAGEIF('RAW DATA'!$C$2:$GL$502,'DATA CLEANING'!$B29,'RAW DATA'!Z$2:Z$502),"")</f>
        <v>103.67394117647059</v>
      </c>
      <c r="Z29">
        <f ca="1">IFERROR(AVERAGEIF('RAW DATA'!$C$2:$GL$502,'DATA CLEANING'!$B29,'RAW DATA'!AA$2:AA$502),"")</f>
        <v>104.99105294117646</v>
      </c>
      <c r="AA29">
        <f ca="1">IFERROR(AVERAGEIF('RAW DATA'!$C$2:$GL$502,'DATA CLEANING'!$B29,'RAW DATA'!AB$2:AB$502),"")</f>
        <v>112.49096470588236</v>
      </c>
      <c r="AB29">
        <f ca="1">IFERROR(AVERAGEIF('RAW DATA'!$C$2:$GL$502,'DATA CLEANING'!$B29,'RAW DATA'!AC$2:AC$502),"")</f>
        <v>111.20577647058825</v>
      </c>
      <c r="AC29">
        <f ca="1">IFERROR(AVERAGEIF('RAW DATA'!$C$2:$GL$502,'DATA CLEANING'!$B29,'RAW DATA'!AD$2:AD$502),"")</f>
        <v>111.11462352941177</v>
      </c>
      <c r="AD29">
        <f ca="1">IFERROR(AVERAGEIF('RAW DATA'!$C$2:$GL$502,'DATA CLEANING'!$B29,'RAW DATA'!AE$2:AE$502),"")</f>
        <v>108.44734705882352</v>
      </c>
      <c r="AE29">
        <f ca="1">IFERROR(AVERAGEIF('RAW DATA'!$C$2:$GL$502,'DATA CLEANING'!$B29,'RAW DATA'!AF$2:AF$502),"")</f>
        <v>113.11158235294117</v>
      </c>
      <c r="AF29">
        <f ca="1">IFERROR(AVERAGEIF('RAW DATA'!$C$2:$GL$502,'DATA CLEANING'!$B29,'RAW DATA'!AG$2:AG$502),"")</f>
        <v>114.44679411764704</v>
      </c>
      <c r="AG29">
        <f ca="1">IFERROR(AVERAGEIF('RAW DATA'!$C$2:$GL$502,'DATA CLEANING'!$B29,'RAW DATA'!AH$2:AH$502),"")</f>
        <v>116.27333529411764</v>
      </c>
      <c r="AH29">
        <f ca="1">IFERROR(AVERAGEIF('RAW DATA'!$C$2:$GL$502,'DATA CLEANING'!$B29,'RAW DATA'!AI$2:AI$502),"")</f>
        <v>124.01151764705882</v>
      </c>
      <c r="AI29">
        <f ca="1">IFERROR(AVERAGEIF('RAW DATA'!$C$2:$GL$502,'DATA CLEANING'!$B29,'RAW DATA'!AJ$2:AJ$502),"")</f>
        <v>123.04489999999998</v>
      </c>
      <c r="AJ29">
        <f ca="1">IFERROR(AVERAGEIF('RAW DATA'!$C$2:$GL$502,'DATA CLEANING'!$B29,'RAW DATA'!AK$2:AK$502),"")</f>
        <v>110.57458823529412</v>
      </c>
      <c r="AK29">
        <f ca="1">IFERROR(AVERAGEIF('RAW DATA'!$C$2:$GL$502,'DATA CLEANING'!$B29,'RAW DATA'!AL$2:AL$502),"")</f>
        <v>111.80465882352942</v>
      </c>
      <c r="AL29">
        <f ca="1">IFERROR(AVERAGEIF('RAW DATA'!$C$2:$GL$502,'DATA CLEANING'!$B29,'RAW DATA'!AM$2:AM$502),"")</f>
        <v>102.15330000000003</v>
      </c>
      <c r="AM29">
        <f ca="1">IFERROR(AVERAGEIF('RAW DATA'!$C$2:$GL$502,'DATA CLEANING'!$B29,'RAW DATA'!AN$2:AN$502),"")</f>
        <v>113.32461764705882</v>
      </c>
      <c r="AN29">
        <f ca="1">IFERROR(AVERAGEIF('RAW DATA'!$C$2:$GL$502,'DATA CLEANING'!$B29,'RAW DATA'!AO$2:AO$502),"")</f>
        <v>122.41552352941177</v>
      </c>
      <c r="AO29">
        <f ca="1">IFERROR(AVERAGEIF('RAW DATA'!$C$2:$GL$502,'DATA CLEANING'!$B29,'RAW DATA'!AP$2:AP$502),"")</f>
        <v>126.79271764705882</v>
      </c>
      <c r="AP29">
        <f ca="1">IFERROR(AVERAGEIF('RAW DATA'!$C$2:$GL$502,'DATA CLEANING'!$B29,'RAW DATA'!AQ$2:AQ$502),"")</f>
        <v>137.03913529411761</v>
      </c>
      <c r="AQ29">
        <f ca="1">IFERROR(AVERAGEIF('RAW DATA'!$C$2:$GL$502,'DATA CLEANING'!$B29,'RAW DATA'!AR$2:AR$502),"")</f>
        <v>134.19465294117646</v>
      </c>
      <c r="AR29">
        <f ca="1">IFERROR(AVERAGEIF('RAW DATA'!$C$2:$GL$502,'DATA CLEANING'!$B29,'RAW DATA'!AS$2:AS$502),"")</f>
        <v>142.82645294117651</v>
      </c>
      <c r="AS29">
        <f ca="1">IFERROR(AVERAGEIF('RAW DATA'!$C$2:$GL$502,'DATA CLEANING'!$B29,'RAW DATA'!AT$2:AT$502),"")</f>
        <v>145.23703529411767</v>
      </c>
      <c r="AT29">
        <f ca="1">IFERROR(AVERAGEIF('RAW DATA'!$C$2:$GL$502,'DATA CLEANING'!$B29,'RAW DATA'!AU$2:AU$502),"")</f>
        <v>147.23414117647062</v>
      </c>
      <c r="AU29">
        <f ca="1">IFERROR(AVERAGEIF('RAW DATA'!$C$2:$GL$502,'DATA CLEANING'!$B29,'RAW DATA'!AV$2:AV$502),"")</f>
        <v>141.35838235294116</v>
      </c>
      <c r="AV29">
        <f ca="1">IFERROR(AVERAGEIF('RAW DATA'!$C$2:$GL$502,'DATA CLEANING'!$B29,'RAW DATA'!AW$2:AW$502),"")</f>
        <v>146.43303529411767</v>
      </c>
      <c r="AW29">
        <f ca="1">IFERROR(AVERAGEIF('RAW DATA'!$C$2:$GL$502,'DATA CLEANING'!$B29,'RAW DATA'!AX$2:AX$502),"")</f>
        <v>152.40988235294117</v>
      </c>
      <c r="AX29">
        <f ca="1">IFERROR(AVERAGEIF('RAW DATA'!$C$2:$GL$502,'DATA CLEANING'!$B29,'RAW DATA'!AY$2:AY$502),"")</f>
        <v>153.75867058823528</v>
      </c>
      <c r="AY29">
        <f ca="1">IFERROR(AVERAGEIF('RAW DATA'!$C$2:$GL$502,'DATA CLEANING'!$B29,'RAW DATA'!AZ$2:AZ$502),"")</f>
        <v>161.44529411764711</v>
      </c>
      <c r="AZ29">
        <f ca="1">IFERROR(AVERAGEIF('RAW DATA'!$C$2:$GL$502,'DATA CLEANING'!$B29,'RAW DATA'!BA$2:BA$502),"")</f>
        <v>150.59147647058825</v>
      </c>
      <c r="BA29">
        <f ca="1">IFERROR(AVERAGEIF('RAW DATA'!$C$2:$GL$502,'DATA CLEANING'!$B29,'RAW DATA'!BB$2:BB$502),"")</f>
        <v>129.91061764705881</v>
      </c>
      <c r="BB29">
        <f ca="1">IFERROR(AVERAGEIF('RAW DATA'!$C$2:$GL$502,'DATA CLEANING'!$B29,'RAW DATA'!BC$2:BC$502),"")</f>
        <v>150.18055294117647</v>
      </c>
      <c r="BC29">
        <f ca="1">IFERROR(AVERAGEIF('RAW DATA'!$C$2:$GL$502,'DATA CLEANING'!$B29,'RAW DATA'!BD$2:BD$502),"")</f>
        <v>161.84435294117642</v>
      </c>
      <c r="BD29">
        <f ca="1">IFERROR(AVERAGEIF('RAW DATA'!$C$2:$GL$502,'DATA CLEANING'!$B29,'RAW DATA'!BE$2:BE$502),"")</f>
        <v>166.78961764705883</v>
      </c>
      <c r="BE29">
        <f ca="1">IFERROR(AVERAGEIF('RAW DATA'!$C$2:$GL$502,'DATA CLEANING'!$B29,'RAW DATA'!BF$2:BF$502),"")</f>
        <v>175.79000588235297</v>
      </c>
      <c r="BF29">
        <f ca="1">IFERROR(AVERAGEIF('RAW DATA'!$C$2:$GL$502,'DATA CLEANING'!$B29,'RAW DATA'!BG$2:BG$502),"")</f>
        <v>181.01678235294116</v>
      </c>
      <c r="BG29">
        <f ca="1">IFERROR(AVERAGEIF('RAW DATA'!$C$2:$GL$502,'DATA CLEANING'!$B29,'RAW DATA'!BH$2:BH$502),"")</f>
        <v>176.69120588235296</v>
      </c>
      <c r="BH29">
        <f ca="1">IFERROR(AVERAGEIF('RAW DATA'!$C$2:$GL$502,'DATA CLEANING'!$B29,'RAW DATA'!BI$2:BI$502),"")</f>
        <v>166.40871176470586</v>
      </c>
      <c r="BI29">
        <f ca="1">IFERROR(AVERAGEIF('RAW DATA'!$C$2:$GL$502,'DATA CLEANING'!$B29,'RAW DATA'!BJ$2:BJ$502),"")</f>
        <v>190.17919411764709</v>
      </c>
      <c r="BJ29">
        <f ca="1">IFERROR(AVERAGEIF('RAW DATA'!$C$2:$GL$502,'DATA CLEANING'!$B29,'RAW DATA'!BK$2:BK$502),"")</f>
        <v>196.31611764705883</v>
      </c>
      <c r="BK29">
        <f ca="1">IFERROR(AVERAGEIF('RAW DATA'!$C$2:$GL$502,'DATA CLEANING'!$B29,'RAW DATA'!BL$2:BL$502),"")</f>
        <v>181.58537058823529</v>
      </c>
      <c r="BL29">
        <f ca="1">IFERROR(AVERAGEIF('RAW DATA'!$C$2:$GL$502,'DATA CLEANING'!$B29,'RAW DATA'!BM$2:BM$502),"")</f>
        <v>192.68201176470586</v>
      </c>
      <c r="BM29">
        <f ca="1">IFERROR(AVERAGEIF('RAW DATA'!$C$2:$GL$502,'DATA CLEANING'!$B29,'RAW DATA'!BN$2:BN$502),"")</f>
        <v>201.65955882352941</v>
      </c>
      <c r="BN29">
        <f ca="1">IFERROR(AVERAGEIF('RAW DATA'!$C$2:$GL$502,'DATA CLEANING'!$B29,'RAW DATA'!BO$2:BO$502),"")</f>
        <v>218.09855882352946</v>
      </c>
      <c r="BO29">
        <f ca="1">IFERROR(AVERAGEIF('RAW DATA'!$C$2:$GL$502,'DATA CLEANING'!$B29,'RAW DATA'!BP$2:BP$502),"")</f>
        <v>216.49074117647061</v>
      </c>
      <c r="BP29">
        <f ca="1">IFERROR(AVERAGEIF('RAW DATA'!$C$2:$GL$502,'DATA CLEANING'!$B29,'RAW DATA'!BQ$2:BQ$502),"")</f>
        <v>223.599005882353</v>
      </c>
      <c r="BQ29">
        <f ca="1">IFERROR(AVERAGEIF('RAW DATA'!$C$2:$GL$502,'DATA CLEANING'!$B29,'RAW DATA'!BR$2:BR$502),"")</f>
        <v>234.89612941176475</v>
      </c>
      <c r="BR29">
        <f ca="1">IFERROR(AVERAGEIF('RAW DATA'!$C$2:$GL$502,'DATA CLEANING'!$B29,'RAW DATA'!BS$2:BS$502),"")</f>
        <v>241.89832352941175</v>
      </c>
      <c r="BS29">
        <f ca="1">IFERROR(AVERAGEIF('RAW DATA'!$C$2:$GL$502,'DATA CLEANING'!$B29,'RAW DATA'!BT$2:BT$502),"")</f>
        <v>233.16651764705881</v>
      </c>
      <c r="BT29">
        <f ca="1">IFERROR(AVERAGEIF('RAW DATA'!$C$2:$GL$502,'DATA CLEANING'!$B29,'RAW DATA'!BU$2:BU$502),"")</f>
        <v>248.32102352941178</v>
      </c>
      <c r="BU29">
        <f ca="1">IFERROR(AVERAGEIF('RAW DATA'!$C$2:$GL$502,'DATA CLEANING'!$B29,'RAW DATA'!BV$2:BV$502),"")</f>
        <v>235.70545882352945</v>
      </c>
      <c r="BV29">
        <f ca="1">IFERROR(AVERAGEIF('RAW DATA'!$C$2:$GL$502,'DATA CLEANING'!$B29,'RAW DATA'!BW$2:BW$502),"")</f>
        <v>242.57052941176468</v>
      </c>
      <c r="BW29">
        <f ca="1">IFERROR(AVERAGEIF('RAW DATA'!$C$2:$GL$502,'DATA CLEANING'!$B29,'RAW DATA'!BX$2:BX$502),"")</f>
        <v>219.62067058823527</v>
      </c>
      <c r="BX29">
        <f ca="1">IFERROR(AVERAGEIF('RAW DATA'!$C$2:$GL$502,'DATA CLEANING'!$B29,'RAW DATA'!BY$2:BY$502),"")</f>
        <v>204.76238823529414</v>
      </c>
      <c r="BY29">
        <f ca="1">IFERROR(AVERAGEIF('RAW DATA'!$C$2:$GL$502,'DATA CLEANING'!$B29,'RAW DATA'!BZ$2:BZ$502),"")</f>
        <v>218.74280000000002</v>
      </c>
      <c r="BZ29">
        <f ca="1">IFERROR(AVERAGEIF('RAW DATA'!$C$2:$GL$502,'DATA CLEANING'!$B29,'RAW DATA'!CA$2:CA$502),"")</f>
        <v>201.60694705882355</v>
      </c>
      <c r="CA29">
        <f ca="1">IFERROR(AVERAGEIF('RAW DATA'!$C$2:$GL$502,'DATA CLEANING'!$B29,'RAW DATA'!CB$2:CB$502),"")</f>
        <v>197.33420588235293</v>
      </c>
      <c r="CB29">
        <f ca="1">IFERROR(AVERAGEIF('RAW DATA'!$C$2:$GL$502,'DATA CLEANING'!$B29,'RAW DATA'!CC$2:CC$502),"")</f>
        <v>181.46438823529414</v>
      </c>
      <c r="CC29">
        <f ca="1">IFERROR(AVERAGEIF('RAW DATA'!$C$2:$GL$502,'DATA CLEANING'!$B29,'RAW DATA'!CD$2:CD$502),"")</f>
        <v>206.77294705882355</v>
      </c>
      <c r="CD29">
        <f ca="1">IFERROR(AVERAGEIF('RAW DATA'!$C$2:$GL$502,'DATA CLEANING'!$B29,'RAW DATA'!CE$2:CE$502),"")</f>
        <v>198.61173529411766</v>
      </c>
      <c r="CE29">
        <f ca="1">IFERROR(AVERAGEIF('RAW DATA'!$C$2:$GL$502,'DATA CLEANING'!$B29,'RAW DATA'!CF$2:CF$502),"")</f>
        <v>179.42100588235297</v>
      </c>
      <c r="CF29">
        <f ca="1">IFERROR(AVERAGEIF('RAW DATA'!$C$2:$GL$502,'DATA CLEANING'!$B29,'RAW DATA'!CG$2:CG$502),"")</f>
        <v>191.54133529411763</v>
      </c>
      <c r="CG29">
        <f ca="1">IFERROR(AVERAGEIF('RAW DATA'!$C$2:$GL$502,'DATA CLEANING'!$B29,'RAW DATA'!CH$2:CH$502),"")</f>
        <v>205.54166470588234</v>
      </c>
      <c r="CH29">
        <f ca="1">IFERROR(AVERAGEIF('RAW DATA'!$C$2:$GL$502,'DATA CLEANING'!$B29,'RAW DATA'!CI$2:CI$502),"")</f>
        <v>192.32283529411765</v>
      </c>
      <c r="CI29">
        <f ca="1">IFERROR(AVERAGEIF('RAW DATA'!$C$2:$GL$502,'DATA CLEANING'!$B29,'RAW DATA'!CJ$2:CJ$502),"")</f>
        <v>212.97065882352942</v>
      </c>
      <c r="CJ29">
        <f ca="1">IFERROR(AVERAGEIF('RAW DATA'!$C$2:$GL$502,'DATA CLEANING'!$B29,'RAW DATA'!CK$2:CK$502),"")</f>
        <v>207.55755882352943</v>
      </c>
      <c r="CK29">
        <f ca="1">IFERROR(AVERAGEIF('RAW DATA'!$C$2:$GL$502,'DATA CLEANING'!$B29,'RAW DATA'!CL$2:CL$502),"")</f>
        <v>208.19601764705885</v>
      </c>
      <c r="CL29">
        <f ca="1">IFERROR(AVERAGEIF('RAW DATA'!$C$2:$GL$502,'DATA CLEANING'!$B29,'RAW DATA'!CM$2:CM$502),"")</f>
        <v>204.81567647058824</v>
      </c>
      <c r="CM29">
        <f ca="1">IFERROR(AVERAGEIF('RAW DATA'!$C$2:$GL$502,'DATA CLEANING'!$B29,'RAW DATA'!CN$2:CN$502),"")</f>
        <v>199.05377647058822</v>
      </c>
      <c r="CN29">
        <f ca="1">IFERROR(AVERAGEIF('RAW DATA'!$C$2:$GL$502,'DATA CLEANING'!$B29,'RAW DATA'!CO$2:CO$502),"")</f>
        <v>218.3168</v>
      </c>
      <c r="CO29">
        <f ca="1">IFERROR(AVERAGEIF('RAW DATA'!$C$2:$GL$502,'DATA CLEANING'!$B29,'RAW DATA'!CP$2:CP$502),"")</f>
        <v>225.81512941176467</v>
      </c>
      <c r="CP29">
        <f ca="1">IFERROR(AVERAGEIF('RAW DATA'!$C$2:$GL$502,'DATA CLEANING'!$B29,'RAW DATA'!CQ$2:CQ$502),"")</f>
        <v>227.05326470588238</v>
      </c>
      <c r="CQ29">
        <f ca="1">IFERROR(AVERAGEIF('RAW DATA'!$C$2:$GL$502,'DATA CLEANING'!$B29,'RAW DATA'!CR$2:CR$502),"")</f>
        <v>215.40101764705881</v>
      </c>
      <c r="CR29">
        <f ca="1">IFERROR(AVERAGEIF('RAW DATA'!$C$2:$GL$502,'DATA CLEANING'!$B29,'RAW DATA'!CS$2:CS$502),"")</f>
        <v>206.05080588235293</v>
      </c>
      <c r="CS29">
        <f ca="1">IFERROR(AVERAGEIF('RAW DATA'!$C$2:$GL$502,'DATA CLEANING'!$B29,'RAW DATA'!CT$2:CT$502),"")</f>
        <v>231.00152941176469</v>
      </c>
      <c r="CT29">
        <f ca="1">IFERROR(AVERAGEIF('RAW DATA'!$C$2:$GL$502,'DATA CLEANING'!$B29,'RAW DATA'!CU$2:CU$502),"")</f>
        <v>251.12288823529411</v>
      </c>
      <c r="CU29">
        <f ca="1">IFERROR(AVERAGEIF('RAW DATA'!$C$2:$GL$502,'DATA CLEANING'!$B29,'RAW DATA'!CV$2:CV$502),"")</f>
        <v>258.81377058823529</v>
      </c>
      <c r="CV29">
        <f ca="1">IFERROR(AVERAGEIF('RAW DATA'!$C$2:$GL$502,'DATA CLEANING'!$B29,'RAW DATA'!CW$2:CW$502),"")</f>
        <v>262.05624705882349</v>
      </c>
      <c r="CW29">
        <f ca="1">IFERROR(AVERAGEIF('RAW DATA'!$C$2:$GL$502,'DATA CLEANING'!$B29,'RAW DATA'!CX$2:CX$502),"")</f>
        <v>268.74098235294116</v>
      </c>
      <c r="CX29">
        <f ca="1">IFERROR(AVERAGEIF('RAW DATA'!$C$2:$GL$502,'DATA CLEANING'!$B29,'RAW DATA'!CY$2:CY$502),"")</f>
        <v>249.55964117647059</v>
      </c>
      <c r="CY29">
        <f ca="1">IFERROR(AVERAGEIF('RAW DATA'!$C$2:$GL$502,'DATA CLEANING'!$B29,'RAW DATA'!CZ$2:CZ$502),"")</f>
        <v>250.26353529411764</v>
      </c>
      <c r="CZ29">
        <f ca="1">IFERROR(AVERAGEIF('RAW DATA'!$C$2:$GL$502,'DATA CLEANING'!$B29,'RAW DATA'!DA$2:DA$502),"")</f>
        <v>251.71524117647058</v>
      </c>
      <c r="DA29">
        <f ca="1">IFERROR(AVERAGEIF('RAW DATA'!$C$2:$GL$502,'DATA CLEANING'!$B29,'RAW DATA'!DB$2:DB$502),"")</f>
        <v>273.73412352941176</v>
      </c>
      <c r="DB29">
        <f ca="1">IFERROR(AVERAGEIF('RAW DATA'!$C$2:$GL$502,'DATA CLEANING'!$B29,'RAW DATA'!DC$2:DC$502),"")</f>
        <v>286.30341176470591</v>
      </c>
      <c r="DC29">
        <f ca="1">IFERROR(AVERAGEIF('RAW DATA'!$C$2:$GL$502,'DATA CLEANING'!$B29,'RAW DATA'!DD$2:DD$502),"")</f>
        <v>291.49764705882353</v>
      </c>
      <c r="DD29">
        <f ca="1">IFERROR(AVERAGEIF('RAW DATA'!$C$2:$GL$502,'DATA CLEANING'!$B29,'RAW DATA'!DE$2:DE$502),"")</f>
        <v>288.56941176470593</v>
      </c>
      <c r="DE29">
        <f ca="1">IFERROR(AVERAGEIF('RAW DATA'!$C$2:$GL$502,'DATA CLEANING'!$B29,'RAW DATA'!DF$2:DF$502),"")</f>
        <v>312.02235294117645</v>
      </c>
      <c r="DF29">
        <f ca="1">IFERROR(AVERAGEIF('RAW DATA'!$C$2:$GL$502,'DATA CLEANING'!$B29,'RAW DATA'!DG$2:DG$502),"")</f>
        <v>287.30470588235295</v>
      </c>
      <c r="DG29" t="str">
        <f ca="1">IFERROR(AVERAGEIF('RAW DATA'!$C$2:$GL$502,'DATA CLEANING'!$B29,'RAW DATA'!DH$2:DH$502),"")</f>
        <v/>
      </c>
      <c r="DH29" t="str">
        <f ca="1">IFERROR(AVERAGEIF('RAW DATA'!$C$2:$GL$502,'DATA CLEANING'!$B29,'RAW DATA'!DI$2:DI$502),"")</f>
        <v/>
      </c>
      <c r="DI29" t="str">
        <f ca="1">IFERROR(AVERAGEIF('RAW DATA'!$C$2:$GL$502,'DATA CLEANING'!$B29,'RAW DATA'!DJ$2:DJ$502),"")</f>
        <v/>
      </c>
      <c r="DJ29" t="str">
        <f ca="1">IFERROR(AVERAGEIF('RAW DATA'!$C$2:$GL$502,'DATA CLEANING'!$B29,'RAW DATA'!DK$2:DK$502),"")</f>
        <v/>
      </c>
      <c r="DK29" t="str">
        <f ca="1">IFERROR(AVERAGEIF('RAW DATA'!$C$2:$GL$502,'DATA CLEANING'!$B29,'RAW DATA'!DL$2:DL$502),"")</f>
        <v/>
      </c>
      <c r="DL29" t="str">
        <f ca="1">IFERROR(AVERAGEIF('RAW DATA'!$C$2:$GL$502,'DATA CLEANING'!$B29,'RAW DATA'!DM$2:DM$502),"")</f>
        <v/>
      </c>
      <c r="DM29" t="str">
        <f ca="1">IFERROR(AVERAGEIF('RAW DATA'!$C$2:$GL$502,'DATA CLEANING'!$B29,'RAW DATA'!DN$2:DN$502),"")</f>
        <v/>
      </c>
      <c r="DN29" t="str">
        <f ca="1">IFERROR(AVERAGEIF('RAW DATA'!$C$2:$GL$502,'DATA CLEANING'!$B29,'RAW DATA'!DO$2:DO$502),"")</f>
        <v/>
      </c>
      <c r="DO29" t="str">
        <f ca="1">IFERROR(AVERAGEIF('RAW DATA'!$C$2:$GL$502,'DATA CLEANING'!$B29,'RAW DATA'!DP$2:DP$502),"")</f>
        <v/>
      </c>
      <c r="DP29" t="str">
        <f ca="1">IFERROR(AVERAGEIF('RAW DATA'!$C$2:$GL$502,'DATA CLEANING'!$B29,'RAW DATA'!DQ$2:DQ$502),"")</f>
        <v/>
      </c>
      <c r="DQ29" t="str">
        <f ca="1">IFERROR(AVERAGEIF('RAW DATA'!$C$2:$GL$502,'DATA CLEANING'!$B29,'RAW DATA'!DR$2:DR$502),"")</f>
        <v/>
      </c>
      <c r="DR29" t="str">
        <f ca="1">IFERROR(AVERAGEIF('RAW DATA'!$C$2:$GL$502,'DATA CLEANING'!$B29,'RAW DATA'!DS$2:DS$502),"")</f>
        <v/>
      </c>
      <c r="DS29" t="str">
        <f ca="1">IFERROR(AVERAGEIF('RAW DATA'!$C$2:$GL$502,'DATA CLEANING'!$B29,'RAW DATA'!DT$2:DT$502),"")</f>
        <v/>
      </c>
      <c r="DT29" t="str">
        <f ca="1">IFERROR(AVERAGEIF('RAW DATA'!$C$2:$GL$502,'DATA CLEANING'!$B29,'RAW DATA'!DU$2:DU$502),"")</f>
        <v/>
      </c>
      <c r="DU29" t="str">
        <f ca="1">IFERROR(AVERAGEIF('RAW DATA'!$C$2:$GL$502,'DATA CLEANING'!$B29,'RAW DATA'!DV$2:DV$502),"")</f>
        <v/>
      </c>
      <c r="DV29" t="str">
        <f ca="1">IFERROR(AVERAGEIF('RAW DATA'!$C$2:$GL$502,'DATA CLEANING'!$B29,'RAW DATA'!DW$2:DW$502),"")</f>
        <v/>
      </c>
      <c r="DW29" t="str">
        <f ca="1">IFERROR(AVERAGEIF('RAW DATA'!$C$2:$GL$502,'DATA CLEANING'!$B29,'RAW DATA'!DX$2:DX$502),"")</f>
        <v/>
      </c>
      <c r="DX29" s="11" t="str">
        <f ca="1">IFERROR(AVERAGEIF('RAW DATA'!$C$2:$GL$502,'DATA CLEANING'!$B29,'RAW DATA'!DY$2:DY$502),"")</f>
        <v/>
      </c>
      <c r="DY29" s="11" t="str">
        <f ca="1">IFERROR(AVERAGEIF('RAW DATA'!$C$2:$GL$502,'DATA CLEANING'!$B29,'RAW DATA'!DZ$2:DZ$502),"")</f>
        <v/>
      </c>
      <c r="DZ29" s="11" t="str">
        <f ca="1">IFERROR(AVERAGEIF('RAW DATA'!$C$2:$GL$502,'DATA CLEANING'!$B29,'RAW DATA'!EA$2:EA$502),"")</f>
        <v/>
      </c>
      <c r="EA29" s="11" t="str">
        <f ca="1">IFERROR(AVERAGEIF('RAW DATA'!$C$2:$GL$502,'DATA CLEANING'!$B29,'RAW DATA'!EB$2:EB$502),"")</f>
        <v/>
      </c>
      <c r="EB29" s="11" t="str">
        <f ca="1">IFERROR(AVERAGEIF('RAW DATA'!$C$2:$GL$502,'DATA CLEANING'!$B29,'RAW DATA'!EC$2:EC$502),"")</f>
        <v/>
      </c>
      <c r="EC29" s="11" t="str">
        <f ca="1">IFERROR(AVERAGEIF('RAW DATA'!$C$2:$GL$502,'DATA CLEANING'!$B29,'RAW DATA'!ED$2:ED$502),"")</f>
        <v/>
      </c>
      <c r="ED29" s="11" t="str">
        <f ca="1">IFERROR(AVERAGEIF('RAW DATA'!$C$2:$GL$502,'DATA CLEANING'!$B29,'RAW DATA'!EE$2:EE$502),"")</f>
        <v/>
      </c>
      <c r="EE29" s="11" t="str">
        <f ca="1">IFERROR(AVERAGEIF('RAW DATA'!$C$2:$GL$502,'DATA CLEANING'!$B29,'RAW DATA'!EF$2:EF$502),"")</f>
        <v/>
      </c>
      <c r="EF29" s="11" t="str">
        <f ca="1">IFERROR(AVERAGEIF('RAW DATA'!$C$2:$GL$502,'DATA CLEANING'!$B29,'RAW DATA'!EG$2:EG$502),"")</f>
        <v/>
      </c>
      <c r="EG29" s="11" t="str">
        <f ca="1">IFERROR(AVERAGEIF('RAW DATA'!$C$2:$GL$502,'DATA CLEANING'!$B29,'RAW DATA'!EH$2:EH$502),"")</f>
        <v/>
      </c>
      <c r="EH29" s="11" t="str">
        <f ca="1">IFERROR(AVERAGEIF('RAW DATA'!$C$2:$GL$502,'DATA CLEANING'!$B29,'RAW DATA'!EI$2:EI$502),"")</f>
        <v/>
      </c>
      <c r="EI29" s="11" t="str">
        <f ca="1">IFERROR(AVERAGEIF('RAW DATA'!$C$2:$GL$502,'DATA CLEANING'!$B29,'RAW DATA'!EJ$2:EJ$502),"")</f>
        <v/>
      </c>
      <c r="EJ29" s="11" t="str">
        <f ca="1">IFERROR(AVERAGEIF('RAW DATA'!$C$2:$GL$502,'DATA CLEANING'!$B29,'RAW DATA'!EK$2:EK$502),"")</f>
        <v/>
      </c>
      <c r="EK29" s="11" t="str">
        <f ca="1">IFERROR(AVERAGEIF('RAW DATA'!$C$2:$GL$502,'DATA CLEANING'!$B29,'RAW DATA'!EL$2:EL$502),"")</f>
        <v/>
      </c>
      <c r="EL29" s="11" t="str">
        <f ca="1">IFERROR(AVERAGEIF('RAW DATA'!$C$2:$GL$502,'DATA CLEANING'!$B29,'RAW DATA'!EM$2:EM$502),"")</f>
        <v/>
      </c>
      <c r="EM29" s="11" t="str">
        <f ca="1">IFERROR(AVERAGEIF('RAW DATA'!$C$2:$GL$502,'DATA CLEANING'!$B29,'RAW DATA'!EN$2:EN$502),"")</f>
        <v/>
      </c>
      <c r="EN29" s="11" t="str">
        <f ca="1">IFERROR(AVERAGEIF('RAW DATA'!$C$2:$GL$502,'DATA CLEANING'!$B29,'RAW DATA'!EO$2:EO$502),"")</f>
        <v/>
      </c>
      <c r="EO29" s="11" t="str">
        <f ca="1">IFERROR(AVERAGEIF('RAW DATA'!$C$2:$GL$502,'DATA CLEANING'!$B29,'RAW DATA'!EP$2:EP$502),"")</f>
        <v/>
      </c>
      <c r="EP29" s="11" t="str">
        <f ca="1">IFERROR(AVERAGEIF('RAW DATA'!$C$2:$GL$502,'DATA CLEANING'!$B29,'RAW DATA'!EQ$2:EQ$502),"")</f>
        <v/>
      </c>
      <c r="EQ29" s="11" t="str">
        <f ca="1">IFERROR(AVERAGEIF('RAW DATA'!$C$2:$GL$502,'DATA CLEANING'!$B29,'RAW DATA'!ER$2:ER$502),"")</f>
        <v/>
      </c>
      <c r="ER29" s="11" t="str">
        <f ca="1">IFERROR(AVERAGEIF('RAW DATA'!$C$2:$GL$502,'DATA CLEANING'!$B29,'RAW DATA'!ES$2:ES$502),"")</f>
        <v/>
      </c>
      <c r="ES29" s="11" t="str">
        <f ca="1">IFERROR(AVERAGEIF('RAW DATA'!$C$2:$GL$502,'DATA CLEANING'!$B29,'RAW DATA'!ET$2:ET$502),"")</f>
        <v/>
      </c>
      <c r="ET29" s="11" t="str">
        <f ca="1">IFERROR(AVERAGEIF('RAW DATA'!$C$2:$GL$502,'DATA CLEANING'!$B29,'RAW DATA'!EU$2:EU$502),"")</f>
        <v/>
      </c>
      <c r="EU29" s="11" t="str">
        <f ca="1">IFERROR(AVERAGEIF('RAW DATA'!$C$2:$GL$502,'DATA CLEANING'!$B29,'RAW DATA'!EV$2:EV$502),"")</f>
        <v/>
      </c>
      <c r="EV29" s="11" t="str">
        <f ca="1">IFERROR(AVERAGEIF('RAW DATA'!$C$2:$GL$502,'DATA CLEANING'!$B29,'RAW DATA'!EW$2:EW$502),"")</f>
        <v/>
      </c>
      <c r="EW29" s="11" t="str">
        <f ca="1">IFERROR(AVERAGEIF('RAW DATA'!$C$2:$GL$502,'DATA CLEANING'!$B29,'RAW DATA'!EX$2:EX$502),"")</f>
        <v/>
      </c>
      <c r="EX29" s="11" t="str">
        <f ca="1">IFERROR(AVERAGEIF('RAW DATA'!$C$2:$GL$502,'DATA CLEANING'!$B29,'RAW DATA'!EY$2:EY$502),"")</f>
        <v/>
      </c>
      <c r="EY29" s="11" t="str">
        <f ca="1">IFERROR(AVERAGEIF('RAW DATA'!$C$2:$GL$502,'DATA CLEANING'!$B29,'RAW DATA'!EZ$2:EZ$502),"")</f>
        <v/>
      </c>
      <c r="EZ29" s="11" t="str">
        <f ca="1">IFERROR(AVERAGEIF('RAW DATA'!$C$2:$GL$502,'DATA CLEANING'!$B29,'RAW DATA'!FA$2:FA$502),"")</f>
        <v/>
      </c>
      <c r="FA29" s="11" t="str">
        <f ca="1">IFERROR(AVERAGEIF('RAW DATA'!$C$2:$GL$502,'DATA CLEANING'!$B29,'RAW DATA'!FB$2:FB$502),"")</f>
        <v/>
      </c>
      <c r="FB29" s="11" t="str">
        <f ca="1">IFERROR(AVERAGEIF('RAW DATA'!$C$2:$GL$502,'DATA CLEANING'!$B29,'RAW DATA'!FC$2:FC$502),"")</f>
        <v/>
      </c>
      <c r="FC29" s="11" t="str">
        <f ca="1">IFERROR(AVERAGEIF('RAW DATA'!$C$2:$GL$502,'DATA CLEANING'!$B29,'RAW DATA'!FD$2:FD$502),"")</f>
        <v/>
      </c>
      <c r="FD29" s="11" t="str">
        <f ca="1">IFERROR(AVERAGEIF('RAW DATA'!$C$2:$GL$502,'DATA CLEANING'!$B29,'RAW DATA'!FE$2:FE$502),"")</f>
        <v/>
      </c>
      <c r="FE29" s="11" t="str">
        <f ca="1">IFERROR(AVERAGEIF('RAW DATA'!$C$2:$GL$502,'DATA CLEANING'!$B29,'RAW DATA'!FF$2:FF$502),"")</f>
        <v/>
      </c>
      <c r="FF29" s="11" t="str">
        <f ca="1">IFERROR(AVERAGEIF('RAW DATA'!$C$2:$GL$502,'DATA CLEANING'!$B29,'RAW DATA'!FG$2:FG$502),"")</f>
        <v/>
      </c>
      <c r="FG29" s="11" t="str">
        <f ca="1">IFERROR(AVERAGEIF('RAW DATA'!$C$2:$GL$502,'DATA CLEANING'!$B29,'RAW DATA'!FH$2:FH$502),"")</f>
        <v/>
      </c>
      <c r="FH29" s="11" t="str">
        <f ca="1">IFERROR(AVERAGEIF('RAW DATA'!$C$2:$GL$502,'DATA CLEANING'!$B29,'RAW DATA'!FI$2:FI$502),"")</f>
        <v/>
      </c>
      <c r="FI29" s="11" t="str">
        <f ca="1">IFERROR(AVERAGEIF('RAW DATA'!$C$2:$GL$502,'DATA CLEANING'!$B29,'RAW DATA'!FJ$2:FJ$502),"")</f>
        <v/>
      </c>
      <c r="FJ29" s="11" t="str">
        <f ca="1">IFERROR(AVERAGEIF('RAW DATA'!$C$2:$GL$502,'DATA CLEANING'!$B29,'RAW DATA'!FK$2:FK$502),"")</f>
        <v/>
      </c>
      <c r="FK29" s="11" t="str">
        <f ca="1">IFERROR(AVERAGEIF('RAW DATA'!$C$2:$GL$502,'DATA CLEANING'!$B29,'RAW DATA'!FL$2:FL$502),"")</f>
        <v/>
      </c>
      <c r="FL29" s="11" t="str">
        <f ca="1">IFERROR(AVERAGEIF('RAW DATA'!$C$2:$GL$502,'DATA CLEANING'!$B29,'RAW DATA'!FM$2:FM$502),"")</f>
        <v/>
      </c>
      <c r="FM29" s="11" t="str">
        <f ca="1">IFERROR(AVERAGEIF('RAW DATA'!$C$2:$GL$502,'DATA CLEANING'!$B29,'RAW DATA'!FN$2:FN$502),"")</f>
        <v/>
      </c>
      <c r="FN29" s="11" t="str">
        <f ca="1">IFERROR(AVERAGEIF('RAW DATA'!$C$2:$GL$502,'DATA CLEANING'!$B29,'RAW DATA'!FO$2:FO$502),"")</f>
        <v/>
      </c>
      <c r="FO29" s="11" t="str">
        <f ca="1">IFERROR(AVERAGEIF('RAW DATA'!$C$2:$GL$502,'DATA CLEANING'!$B29,'RAW DATA'!FP$2:FP$502),"")</f>
        <v/>
      </c>
      <c r="FP29" s="11" t="str">
        <f ca="1">IFERROR(AVERAGEIF('RAW DATA'!$C$2:$GL$502,'DATA CLEANING'!$B29,'RAW DATA'!FQ$2:FQ$502),"")</f>
        <v/>
      </c>
      <c r="FQ29" s="11" t="str">
        <f ca="1">IFERROR(AVERAGEIF('RAW DATA'!$C$2:$GL$502,'DATA CLEANING'!$B29,'RAW DATA'!FR$2:FR$502),"")</f>
        <v/>
      </c>
      <c r="FR29" s="11" t="str">
        <f ca="1">IFERROR(AVERAGEIF('RAW DATA'!$C$2:$GL$502,'DATA CLEANING'!$B29,'RAW DATA'!FS$2:FS$502),"")</f>
        <v/>
      </c>
      <c r="FS29" s="11" t="str">
        <f ca="1">IFERROR(AVERAGEIF('RAW DATA'!$C$2:$GL$502,'DATA CLEANING'!$B29,'RAW DATA'!FT$2:FT$502),"")</f>
        <v/>
      </c>
      <c r="FT29" s="11" t="str">
        <f ca="1">IFERROR(AVERAGEIF('RAW DATA'!$C$2:$GL$502,'DATA CLEANING'!$B29,'RAW DATA'!FU$2:FU$502),"")</f>
        <v/>
      </c>
      <c r="FU29" s="11" t="str">
        <f ca="1">IFERROR(AVERAGEIF('RAW DATA'!$C$2:$GL$502,'DATA CLEANING'!$B29,'RAW DATA'!FV$2:FV$502),"")</f>
        <v/>
      </c>
      <c r="FV29" s="11" t="str">
        <f ca="1">IFERROR(AVERAGEIF('RAW DATA'!$C$2:$GL$502,'DATA CLEANING'!$B29,'RAW DATA'!FW$2:FW$502),"")</f>
        <v/>
      </c>
      <c r="FW29" s="11" t="str">
        <f ca="1">IFERROR(AVERAGEIF('RAW DATA'!$C$2:$GL$502,'DATA CLEANING'!$B29,'RAW DATA'!FX$2:FX$502),"")</f>
        <v/>
      </c>
      <c r="FX29" s="11" t="str">
        <f ca="1">IFERROR(AVERAGEIF('RAW DATA'!$C$2:$GL$502,'DATA CLEANING'!$B29,'RAW DATA'!FY$2:FY$502),"")</f>
        <v/>
      </c>
      <c r="FY29" s="11" t="str">
        <f ca="1">IFERROR(AVERAGEIF('RAW DATA'!$C$2:$GL$502,'DATA CLEANING'!$B29,'RAW DATA'!FZ$2:FZ$502),"")</f>
        <v/>
      </c>
      <c r="FZ29" s="11" t="str">
        <f ca="1">IFERROR(AVERAGEIF('RAW DATA'!$C$2:$GL$502,'DATA CLEANING'!$B29,'RAW DATA'!GA$2:GA$502),"")</f>
        <v/>
      </c>
      <c r="GA29" s="11" t="str">
        <f ca="1">IFERROR(AVERAGEIF('RAW DATA'!$C$2:$GL$502,'DATA CLEANING'!$B29,'RAW DATA'!GB$2:GB$502),"")</f>
        <v/>
      </c>
      <c r="GB29" s="11" t="str">
        <f ca="1">IFERROR(AVERAGEIF('RAW DATA'!$C$2:$GL$502,'DATA CLEANING'!$B29,'RAW DATA'!GC$2:GC$502),"")</f>
        <v/>
      </c>
      <c r="GC29" s="11" t="str">
        <f ca="1">IFERROR(AVERAGEIF('RAW DATA'!$C$2:$GL$502,'DATA CLEANING'!$B29,'RAW DATA'!GD$2:GD$502),"")</f>
        <v/>
      </c>
      <c r="GD29" s="11" t="str">
        <f ca="1">IFERROR(AVERAGEIF('RAW DATA'!$C$2:$GL$502,'DATA CLEANING'!$B29,'RAW DATA'!GE$2:GE$502),"")</f>
        <v/>
      </c>
      <c r="GE29" s="11" t="str">
        <f ca="1">IFERROR(AVERAGEIF('RAW DATA'!$C$2:$GL$502,'DATA CLEANING'!$B29,'RAW DATA'!GF$2:GF$502),"")</f>
        <v/>
      </c>
      <c r="GF29" s="11" t="str">
        <f ca="1">IFERROR(AVERAGEIF('RAW DATA'!$C$2:$GL$502,'DATA CLEANING'!$B29,'RAW DATA'!GG$2:GG$502),"")</f>
        <v/>
      </c>
      <c r="GG29" s="11" t="str">
        <f ca="1">IFERROR(AVERAGEIF('RAW DATA'!$C$2:$GL$502,'DATA CLEANING'!$B29,'RAW DATA'!GH$2:GH$502),"")</f>
        <v/>
      </c>
      <c r="GH29" s="11" t="str">
        <f ca="1">IFERROR(AVERAGEIF('RAW DATA'!$C$2:$GL$502,'DATA CLEANING'!$B29,'RAW DATA'!GI$2:GI$502),"")</f>
        <v/>
      </c>
      <c r="GI29" s="11" t="str">
        <f ca="1">IFERROR(AVERAGEIF('RAW DATA'!$C$2:$GL$502,'DATA CLEANING'!$B29,'RAW DATA'!GJ$2:GJ$502),"")</f>
        <v/>
      </c>
      <c r="GJ29" s="11" t="str">
        <f ca="1">IFERROR(AVERAGEIF('RAW DATA'!$C$2:$GL$502,'DATA CLEANING'!$B29,'RAW DATA'!GK$2:GK$502),"")</f>
        <v/>
      </c>
      <c r="GK29" s="11" t="str">
        <f ca="1">IFERROR(AVERAGEIF('RAW DATA'!$C$2:$GL$502,'DATA CLEANING'!$B29,'RAW DATA'!GL$2:GL$502),"")</f>
        <v/>
      </c>
    </row>
    <row r="30" spans="2:193" x14ac:dyDescent="0.55000000000000004">
      <c r="B30" t="s">
        <v>39</v>
      </c>
      <c r="C30">
        <f ca="1">IFERROR(AVERAGEIF('RAW DATA'!$C$2:$GL$502,'DATA CLEANING'!$B30,'RAW DATA'!D$2:D$502),"")</f>
        <v>63.466290909090908</v>
      </c>
      <c r="D30">
        <f ca="1">IFERROR(AVERAGEIF('RAW DATA'!$C$2:$GL$502,'DATA CLEANING'!$B30,'RAW DATA'!E$2:E$502),"")</f>
        <v>63.681222727272718</v>
      </c>
      <c r="E30">
        <f ca="1">IFERROR(AVERAGEIF('RAW DATA'!$C$2:$GL$502,'DATA CLEANING'!$B30,'RAW DATA'!F$2:F$502),"")</f>
        <v>67.768022727272736</v>
      </c>
      <c r="F30">
        <f ca="1">IFERROR(AVERAGEIF('RAW DATA'!$C$2:$GL$502,'DATA CLEANING'!$B30,'RAW DATA'!G$2:G$502),"")</f>
        <v>68.168031818181831</v>
      </c>
      <c r="G30">
        <f ca="1">IFERROR(AVERAGEIF('RAW DATA'!$C$2:$GL$502,'DATA CLEANING'!$B30,'RAW DATA'!H$2:H$502),"")</f>
        <v>70.137863636363647</v>
      </c>
      <c r="H30">
        <f ca="1">IFERROR(AVERAGEIF('RAW DATA'!$C$2:$GL$502,'DATA CLEANING'!$B30,'RAW DATA'!I$2:I$502),"")</f>
        <v>70.314590909090896</v>
      </c>
      <c r="I30">
        <f ca="1">IFERROR(AVERAGEIF('RAW DATA'!$C$2:$GL$502,'DATA CLEANING'!$B30,'RAW DATA'!J$2:J$502),"")</f>
        <v>69.840745454545456</v>
      </c>
      <c r="J30">
        <f ca="1">IFERROR(AVERAGEIF('RAW DATA'!$C$2:$GL$502,'DATA CLEANING'!$B30,'RAW DATA'!K$2:K$502),"")</f>
        <v>72.031704545454531</v>
      </c>
      <c r="K30">
        <f ca="1">IFERROR(AVERAGEIF('RAW DATA'!$C$2:$GL$502,'DATA CLEANING'!$B30,'RAW DATA'!L$2:L$502),"")</f>
        <v>72.187313636363641</v>
      </c>
      <c r="L30">
        <f ca="1">IFERROR(AVERAGEIF('RAW DATA'!$C$2:$GL$502,'DATA CLEANING'!$B30,'RAW DATA'!M$2:M$502),"")</f>
        <v>71.466200000000015</v>
      </c>
      <c r="M30">
        <f ca="1">IFERROR(AVERAGEIF('RAW DATA'!$C$2:$GL$502,'DATA CLEANING'!$B30,'RAW DATA'!N$2:N$502),"")</f>
        <v>75.407886363636365</v>
      </c>
      <c r="N30">
        <f ca="1">IFERROR(AVERAGEIF('RAW DATA'!$C$2:$GL$502,'DATA CLEANING'!$B30,'RAW DATA'!O$2:O$502),"")</f>
        <v>77.437372727272731</v>
      </c>
      <c r="O30">
        <f ca="1">IFERROR(AVERAGEIF('RAW DATA'!$C$2:$GL$502,'DATA CLEANING'!$B30,'RAW DATA'!P$2:P$502),"")</f>
        <v>77.761931818181807</v>
      </c>
      <c r="P30">
        <f ca="1">IFERROR(AVERAGEIF('RAW DATA'!$C$2:$GL$502,'DATA CLEANING'!$B30,'RAW DATA'!Q$2:Q$502),"")</f>
        <v>81.090545454545449</v>
      </c>
      <c r="Q30">
        <f ca="1">IFERROR(AVERAGEIF('RAW DATA'!$C$2:$GL$502,'DATA CLEANING'!$B30,'RAW DATA'!R$2:R$502),"")</f>
        <v>80.759663636363626</v>
      </c>
      <c r="R30">
        <f ca="1">IFERROR(AVERAGEIF('RAW DATA'!$C$2:$GL$502,'DATA CLEANING'!$B30,'RAW DATA'!S$2:S$502),"")</f>
        <v>81.839854545454543</v>
      </c>
      <c r="S30">
        <f ca="1">IFERROR(AVERAGEIF('RAW DATA'!$C$2:$GL$502,'DATA CLEANING'!$B30,'RAW DATA'!T$2:T$502),"")</f>
        <v>83.824286363636389</v>
      </c>
      <c r="T30">
        <f ca="1">IFERROR(AVERAGEIF('RAW DATA'!$C$2:$GL$502,'DATA CLEANING'!$B30,'RAW DATA'!U$2:U$502),"")</f>
        <v>85.393377272727264</v>
      </c>
      <c r="U30">
        <f ca="1">IFERROR(AVERAGEIF('RAW DATA'!$C$2:$GL$502,'DATA CLEANING'!$B30,'RAW DATA'!V$2:V$502),"")</f>
        <v>87.744718181818186</v>
      </c>
      <c r="V30">
        <f ca="1">IFERROR(AVERAGEIF('RAW DATA'!$C$2:$GL$502,'DATA CLEANING'!$B30,'RAW DATA'!W$2:W$502),"")</f>
        <v>84.918345454545459</v>
      </c>
      <c r="W30">
        <f ca="1">IFERROR(AVERAGEIF('RAW DATA'!$C$2:$GL$502,'DATA CLEANING'!$B30,'RAW DATA'!X$2:X$502),"")</f>
        <v>85.900763636363635</v>
      </c>
      <c r="X30">
        <f ca="1">IFERROR(AVERAGEIF('RAW DATA'!$C$2:$GL$502,'DATA CLEANING'!$B30,'RAW DATA'!Y$2:Y$502),"")</f>
        <v>88.118336363636359</v>
      </c>
      <c r="Y30">
        <f ca="1">IFERROR(AVERAGEIF('RAW DATA'!$C$2:$GL$502,'DATA CLEANING'!$B30,'RAW DATA'!Z$2:Z$502),"")</f>
        <v>89.039381818181809</v>
      </c>
      <c r="Z30">
        <f ca="1">IFERROR(AVERAGEIF('RAW DATA'!$C$2:$GL$502,'DATA CLEANING'!$B30,'RAW DATA'!AA$2:AA$502),"")</f>
        <v>87.831809090909076</v>
      </c>
      <c r="AA30">
        <f ca="1">IFERROR(AVERAGEIF('RAW DATA'!$C$2:$GL$502,'DATA CLEANING'!$B30,'RAW DATA'!AB$2:AB$502),"")</f>
        <v>90.12172272727274</v>
      </c>
      <c r="AB30">
        <f ca="1">IFERROR(AVERAGEIF('RAW DATA'!$C$2:$GL$502,'DATA CLEANING'!$B30,'RAW DATA'!AC$2:AC$502),"")</f>
        <v>86.952872727272734</v>
      </c>
      <c r="AC30">
        <f ca="1">IFERROR(AVERAGEIF('RAW DATA'!$C$2:$GL$502,'DATA CLEANING'!$B30,'RAW DATA'!AD$2:AD$502),"")</f>
        <v>87.36096363636365</v>
      </c>
      <c r="AD30">
        <f ca="1">IFERROR(AVERAGEIF('RAW DATA'!$C$2:$GL$502,'DATA CLEANING'!$B30,'RAW DATA'!AE$2:AE$502),"")</f>
        <v>86.509904545454546</v>
      </c>
      <c r="AE30">
        <f ca="1">IFERROR(AVERAGEIF('RAW DATA'!$C$2:$GL$502,'DATA CLEANING'!$B30,'RAW DATA'!AF$2:AF$502),"")</f>
        <v>84.314418181818169</v>
      </c>
      <c r="AF30">
        <f ca="1">IFERROR(AVERAGEIF('RAW DATA'!$C$2:$GL$502,'DATA CLEANING'!$B30,'RAW DATA'!AG$2:AG$502),"")</f>
        <v>83.718349999999987</v>
      </c>
      <c r="AG30">
        <f ca="1">IFERROR(AVERAGEIF('RAW DATA'!$C$2:$GL$502,'DATA CLEANING'!$B30,'RAW DATA'!AH$2:AH$502),"")</f>
        <v>87.795500000000004</v>
      </c>
      <c r="AH30">
        <f ca="1">IFERROR(AVERAGEIF('RAW DATA'!$C$2:$GL$502,'DATA CLEANING'!$B30,'RAW DATA'!AI$2:AI$502),"")</f>
        <v>87.50149090909089</v>
      </c>
      <c r="AI30">
        <f ca="1">IFERROR(AVERAGEIF('RAW DATA'!$C$2:$GL$502,'DATA CLEANING'!$B30,'RAW DATA'!AJ$2:AJ$502),"")</f>
        <v>88.284659090909088</v>
      </c>
      <c r="AJ30">
        <f ca="1">IFERROR(AVERAGEIF('RAW DATA'!$C$2:$GL$502,'DATA CLEANING'!$B30,'RAW DATA'!AK$2:AK$502),"")</f>
        <v>85.013368181818194</v>
      </c>
      <c r="AK30">
        <f ca="1">IFERROR(AVERAGEIF('RAW DATA'!$C$2:$GL$502,'DATA CLEANING'!$B30,'RAW DATA'!AL$2:AL$502),"")</f>
        <v>87.870209090909086</v>
      </c>
      <c r="AL30">
        <f ca="1">IFERROR(AVERAGEIF('RAW DATA'!$C$2:$GL$502,'DATA CLEANING'!$B30,'RAW DATA'!AM$2:AM$502),"")</f>
        <v>82.143768181818174</v>
      </c>
      <c r="AM30">
        <f ca="1">IFERROR(AVERAGEIF('RAW DATA'!$C$2:$GL$502,'DATA CLEANING'!$B30,'RAW DATA'!AN$2:AN$502),"")</f>
        <v>87.431622727272725</v>
      </c>
      <c r="AN30">
        <f ca="1">IFERROR(AVERAGEIF('RAW DATA'!$C$2:$GL$502,'DATA CLEANING'!$B30,'RAW DATA'!AO$2:AO$502),"")</f>
        <v>92.87106818181816</v>
      </c>
      <c r="AO30">
        <f ca="1">IFERROR(AVERAGEIF('RAW DATA'!$C$2:$GL$502,'DATA CLEANING'!$B30,'RAW DATA'!AP$2:AP$502),"")</f>
        <v>92.240490909090923</v>
      </c>
      <c r="AP30">
        <f ca="1">IFERROR(AVERAGEIF('RAW DATA'!$C$2:$GL$502,'DATA CLEANING'!$B30,'RAW DATA'!AQ$2:AQ$502),"")</f>
        <v>98.017018181818173</v>
      </c>
      <c r="AQ30">
        <f ca="1">IFERROR(AVERAGEIF('RAW DATA'!$C$2:$GL$502,'DATA CLEANING'!$B30,'RAW DATA'!AR$2:AR$502),"")</f>
        <v>99.201245454545457</v>
      </c>
      <c r="AR30">
        <f ca="1">IFERROR(AVERAGEIF('RAW DATA'!$C$2:$GL$502,'DATA CLEANING'!$B30,'RAW DATA'!AS$2:AS$502),"")</f>
        <v>105.36837727272729</v>
      </c>
      <c r="AS30">
        <f ca="1">IFERROR(AVERAGEIF('RAW DATA'!$C$2:$GL$502,'DATA CLEANING'!$B30,'RAW DATA'!AT$2:AT$502),"")</f>
        <v>105.30289545454548</v>
      </c>
      <c r="AT30">
        <f ca="1">IFERROR(AVERAGEIF('RAW DATA'!$C$2:$GL$502,'DATA CLEANING'!$B30,'RAW DATA'!AU$2:AU$502),"")</f>
        <v>103.79410454545456</v>
      </c>
      <c r="AU30">
        <f ca="1">IFERROR(AVERAGEIF('RAW DATA'!$C$2:$GL$502,'DATA CLEANING'!$B30,'RAW DATA'!AV$2:AV$502),"")</f>
        <v>105.77766363636366</v>
      </c>
      <c r="AV30">
        <f ca="1">IFERROR(AVERAGEIF('RAW DATA'!$C$2:$GL$502,'DATA CLEANING'!$B30,'RAW DATA'!AW$2:AW$502),"")</f>
        <v>103.21213181818183</v>
      </c>
      <c r="AW30">
        <f ca="1">IFERROR(AVERAGEIF('RAW DATA'!$C$2:$GL$502,'DATA CLEANING'!$B30,'RAW DATA'!AX$2:AX$502),"")</f>
        <v>105.84148636363638</v>
      </c>
      <c r="AX30">
        <f ca="1">IFERROR(AVERAGEIF('RAW DATA'!$C$2:$GL$502,'DATA CLEANING'!$B30,'RAW DATA'!AY$2:AY$502),"")</f>
        <v>106.88319545454546</v>
      </c>
      <c r="AY30">
        <f ca="1">IFERROR(AVERAGEIF('RAW DATA'!$C$2:$GL$502,'DATA CLEANING'!$B30,'RAW DATA'!AZ$2:AZ$502),"")</f>
        <v>108.37009545454548</v>
      </c>
      <c r="AZ30">
        <f ca="1">IFERROR(AVERAGEIF('RAW DATA'!$C$2:$GL$502,'DATA CLEANING'!$B30,'RAW DATA'!BA$2:BA$502),"")</f>
        <v>97.705495454545456</v>
      </c>
      <c r="BA30">
        <f ca="1">IFERROR(AVERAGEIF('RAW DATA'!$C$2:$GL$502,'DATA CLEANING'!$B30,'RAW DATA'!BB$2:BB$502),"")</f>
        <v>80.413118181818177</v>
      </c>
      <c r="BB30">
        <f ca="1">IFERROR(AVERAGEIF('RAW DATA'!$C$2:$GL$502,'DATA CLEANING'!$B30,'RAW DATA'!BC$2:BC$502),"")</f>
        <v>83.49224090909091</v>
      </c>
      <c r="BC30">
        <f ca="1">IFERROR(AVERAGEIF('RAW DATA'!$C$2:$GL$502,'DATA CLEANING'!$B30,'RAW DATA'!BD$2:BD$502),"")</f>
        <v>88.598050000000001</v>
      </c>
      <c r="BD30">
        <f ca="1">IFERROR(AVERAGEIF('RAW DATA'!$C$2:$GL$502,'DATA CLEANING'!$B30,'RAW DATA'!BE$2:BE$502),"")</f>
        <v>90.111199999999997</v>
      </c>
      <c r="BE30">
        <f ca="1">IFERROR(AVERAGEIF('RAW DATA'!$C$2:$GL$502,'DATA CLEANING'!$B30,'RAW DATA'!BF$2:BF$502),"")</f>
        <v>95.867754545454545</v>
      </c>
      <c r="BF30">
        <f ca="1">IFERROR(AVERAGEIF('RAW DATA'!$C$2:$GL$502,'DATA CLEANING'!$B30,'RAW DATA'!BG$2:BG$502),"")</f>
        <v>96.518340909090909</v>
      </c>
      <c r="BG30">
        <f ca="1">IFERROR(AVERAGEIF('RAW DATA'!$C$2:$GL$502,'DATA CLEANING'!$B30,'RAW DATA'!BH$2:BH$502),"")</f>
        <v>94.164586363636332</v>
      </c>
      <c r="BH30">
        <f ca="1">IFERROR(AVERAGEIF('RAW DATA'!$C$2:$GL$502,'DATA CLEANING'!$B30,'RAW DATA'!BI$2:BI$502),"")</f>
        <v>93.191445454545459</v>
      </c>
      <c r="BI30">
        <f ca="1">IFERROR(AVERAGEIF('RAW DATA'!$C$2:$GL$502,'DATA CLEANING'!$B30,'RAW DATA'!BJ$2:BJ$502),"")</f>
        <v>102.54899999999999</v>
      </c>
      <c r="BJ30">
        <f ca="1">IFERROR(AVERAGEIF('RAW DATA'!$C$2:$GL$502,'DATA CLEANING'!$B30,'RAW DATA'!BK$2:BK$502),"")</f>
        <v>108.00949999999999</v>
      </c>
      <c r="BK30">
        <f ca="1">IFERROR(AVERAGEIF('RAW DATA'!$C$2:$GL$502,'DATA CLEANING'!$B30,'RAW DATA'!BL$2:BL$502),"")</f>
        <v>103.38269999999997</v>
      </c>
      <c r="BL30">
        <f ca="1">IFERROR(AVERAGEIF('RAW DATA'!$C$2:$GL$502,'DATA CLEANING'!$B30,'RAW DATA'!BM$2:BM$502),"")</f>
        <v>110.33855909090909</v>
      </c>
      <c r="BM30">
        <f ca="1">IFERROR(AVERAGEIF('RAW DATA'!$C$2:$GL$502,'DATA CLEANING'!$B30,'RAW DATA'!BN$2:BN$502),"")</f>
        <v>114.42114090909091</v>
      </c>
      <c r="BN30">
        <f ca="1">IFERROR(AVERAGEIF('RAW DATA'!$C$2:$GL$502,'DATA CLEANING'!$B30,'RAW DATA'!BO$2:BO$502),"")</f>
        <v>123.64941818181818</v>
      </c>
      <c r="BO30">
        <f ca="1">IFERROR(AVERAGEIF('RAW DATA'!$C$2:$GL$502,'DATA CLEANING'!$B30,'RAW DATA'!BP$2:BP$502),"")</f>
        <v>124.75905454545455</v>
      </c>
      <c r="BP30">
        <f ca="1">IFERROR(AVERAGEIF('RAW DATA'!$C$2:$GL$502,'DATA CLEANING'!$B30,'RAW DATA'!BQ$2:BQ$502),"")</f>
        <v>118.33106363636362</v>
      </c>
      <c r="BQ30">
        <f ca="1">IFERROR(AVERAGEIF('RAW DATA'!$C$2:$GL$502,'DATA CLEANING'!$B30,'RAW DATA'!BR$2:BR$502),"")</f>
        <v>118.32761363636364</v>
      </c>
      <c r="BR30">
        <f ca="1">IFERROR(AVERAGEIF('RAW DATA'!$C$2:$GL$502,'DATA CLEANING'!$B30,'RAW DATA'!BS$2:BS$502),"")</f>
        <v>124.89152727272727</v>
      </c>
      <c r="BS30">
        <f ca="1">IFERROR(AVERAGEIF('RAW DATA'!$C$2:$GL$502,'DATA CLEANING'!$B30,'RAW DATA'!BT$2:BT$502),"")</f>
        <v>121.53191818181818</v>
      </c>
      <c r="BT30">
        <f ca="1">IFERROR(AVERAGEIF('RAW DATA'!$C$2:$GL$502,'DATA CLEANING'!$B30,'RAW DATA'!BU$2:BU$502),"")</f>
        <v>130.13549545454543</v>
      </c>
      <c r="BU30">
        <f ca="1">IFERROR(AVERAGEIF('RAW DATA'!$C$2:$GL$502,'DATA CLEANING'!$B30,'RAW DATA'!BV$2:BV$502),"")</f>
        <v>122.50011818181817</v>
      </c>
      <c r="BV30">
        <f ca="1">IFERROR(AVERAGEIF('RAW DATA'!$C$2:$GL$502,'DATA CLEANING'!$B30,'RAW DATA'!BW$2:BW$502),"")</f>
        <v>129.23437727272727</v>
      </c>
      <c r="BW30">
        <f ca="1">IFERROR(AVERAGEIF('RAW DATA'!$C$2:$GL$502,'DATA CLEANING'!$B30,'RAW DATA'!BX$2:BX$502),"")</f>
        <v>128.7750227272727</v>
      </c>
      <c r="BX30">
        <f ca="1">IFERROR(AVERAGEIF('RAW DATA'!$C$2:$GL$502,'DATA CLEANING'!$B30,'RAW DATA'!BY$2:BY$502),"")</f>
        <v>131.04441818181817</v>
      </c>
      <c r="BY30">
        <f ca="1">IFERROR(AVERAGEIF('RAW DATA'!$C$2:$GL$502,'DATA CLEANING'!$B30,'RAW DATA'!BZ$2:BZ$502),"")</f>
        <v>139.37678636363637</v>
      </c>
      <c r="BZ30">
        <f ca="1">IFERROR(AVERAGEIF('RAW DATA'!$C$2:$GL$502,'DATA CLEANING'!$B30,'RAW DATA'!CA$2:CA$502),"")</f>
        <v>129.72674545454549</v>
      </c>
      <c r="CA30">
        <f ca="1">IFERROR(AVERAGEIF('RAW DATA'!$C$2:$GL$502,'DATA CLEANING'!$B30,'RAW DATA'!CB$2:CB$502),"")</f>
        <v>131.34614090909091</v>
      </c>
      <c r="CB30">
        <f ca="1">IFERROR(AVERAGEIF('RAW DATA'!$C$2:$GL$502,'DATA CLEANING'!$B30,'RAW DATA'!CC$2:CC$502),"")</f>
        <v>126.90874545454544</v>
      </c>
      <c r="CC30">
        <f ca="1">IFERROR(AVERAGEIF('RAW DATA'!$C$2:$GL$502,'DATA CLEANING'!$B30,'RAW DATA'!CD$2:CD$502),"")</f>
        <v>127.38063181818184</v>
      </c>
      <c r="CD30">
        <f ca="1">IFERROR(AVERAGEIF('RAW DATA'!$C$2:$GL$502,'DATA CLEANING'!$B30,'RAW DATA'!CE$2:CE$502),"")</f>
        <v>127.25151818181817</v>
      </c>
      <c r="CE30">
        <f ca="1">IFERROR(AVERAGEIF('RAW DATA'!$C$2:$GL$502,'DATA CLEANING'!$B30,'RAW DATA'!CF$2:CF$502),"")</f>
        <v>122.39761363636363</v>
      </c>
      <c r="CF30">
        <f ca="1">IFERROR(AVERAGEIF('RAW DATA'!$C$2:$GL$502,'DATA CLEANING'!$B30,'RAW DATA'!CG$2:CG$502),"")</f>
        <v>137.68235000000001</v>
      </c>
      <c r="CG30">
        <f ca="1">IFERROR(AVERAGEIF('RAW DATA'!$C$2:$GL$502,'DATA CLEANING'!$B30,'RAW DATA'!CH$2:CH$502),"")</f>
        <v>145.57791363636363</v>
      </c>
      <c r="CH30">
        <f ca="1">IFERROR(AVERAGEIF('RAW DATA'!$C$2:$GL$502,'DATA CLEANING'!$B30,'RAW DATA'!CI$2:CI$502),"")</f>
        <v>141.17004090909089</v>
      </c>
      <c r="CI30">
        <f ca="1">IFERROR(AVERAGEIF('RAW DATA'!$C$2:$GL$502,'DATA CLEANING'!$B30,'RAW DATA'!CJ$2:CJ$502),"")</f>
        <v>145.78427727272725</v>
      </c>
      <c r="CJ30">
        <f ca="1">IFERROR(AVERAGEIF('RAW DATA'!$C$2:$GL$502,'DATA CLEANING'!$B30,'RAW DATA'!CK$2:CK$502),"")</f>
        <v>143.27483636363638</v>
      </c>
      <c r="CK30">
        <f ca="1">IFERROR(AVERAGEIF('RAW DATA'!$C$2:$GL$502,'DATA CLEANING'!$B30,'RAW DATA'!CL$2:CL$502),"")</f>
        <v>136.50244545454547</v>
      </c>
      <c r="CL30">
        <f ca="1">IFERROR(AVERAGEIF('RAW DATA'!$C$2:$GL$502,'DATA CLEANING'!$B30,'RAW DATA'!CM$2:CM$502),"")</f>
        <v>140.34780000000001</v>
      </c>
      <c r="CM30">
        <f ca="1">IFERROR(AVERAGEIF('RAW DATA'!$C$2:$GL$502,'DATA CLEANING'!$B30,'RAW DATA'!CN$2:CN$502),"")</f>
        <v>131.8591909090909</v>
      </c>
      <c r="CN30">
        <f ca="1">IFERROR(AVERAGEIF('RAW DATA'!$C$2:$GL$502,'DATA CLEANING'!$B30,'RAW DATA'!CO$2:CO$502),"")</f>
        <v>139.23744090909091</v>
      </c>
      <c r="CO30">
        <f ca="1">IFERROR(AVERAGEIF('RAW DATA'!$C$2:$GL$502,'DATA CLEANING'!$B30,'RAW DATA'!CP$2:CP$502),"")</f>
        <v>140.77301818181814</v>
      </c>
      <c r="CP30">
        <f ca="1">IFERROR(AVERAGEIF('RAW DATA'!$C$2:$GL$502,'DATA CLEANING'!$B30,'RAW DATA'!CQ$2:CQ$502),"")</f>
        <v>144.45541363636363</v>
      </c>
      <c r="CQ30">
        <f ca="1">IFERROR(AVERAGEIF('RAW DATA'!$C$2:$GL$502,'DATA CLEANING'!$B30,'RAW DATA'!CR$2:CR$502),"")</f>
        <v>145.93055000000001</v>
      </c>
      <c r="CR30">
        <f ca="1">IFERROR(AVERAGEIF('RAW DATA'!$C$2:$GL$502,'DATA CLEANING'!$B30,'RAW DATA'!CS$2:CS$502),"")</f>
        <v>150.00032272727273</v>
      </c>
      <c r="CS30">
        <f ca="1">IFERROR(AVERAGEIF('RAW DATA'!$C$2:$GL$502,'DATA CLEANING'!$B30,'RAW DATA'!CT$2:CT$502),"")</f>
        <v>158.89777272727272</v>
      </c>
      <c r="CT30">
        <f ca="1">IFERROR(AVERAGEIF('RAW DATA'!$C$2:$GL$502,'DATA CLEANING'!$B30,'RAW DATA'!CU$2:CU$502),"")</f>
        <v>154.67449090909091</v>
      </c>
      <c r="CU30">
        <f ca="1">IFERROR(AVERAGEIF('RAW DATA'!$C$2:$GL$502,'DATA CLEANING'!$B30,'RAW DATA'!CV$2:CV$502),"")</f>
        <v>163.21476818181819</v>
      </c>
      <c r="CV30">
        <f ca="1">IFERROR(AVERAGEIF('RAW DATA'!$C$2:$GL$502,'DATA CLEANING'!$B30,'RAW DATA'!CW$2:CW$502),"")</f>
        <v>171.84153636363638</v>
      </c>
      <c r="CW30">
        <f ca="1">IFERROR(AVERAGEIF('RAW DATA'!$C$2:$GL$502,'DATA CLEANING'!$B30,'RAW DATA'!CX$2:CX$502),"")</f>
        <v>178.73781363636363</v>
      </c>
      <c r="CX30">
        <f ca="1">IFERROR(AVERAGEIF('RAW DATA'!$C$2:$GL$502,'DATA CLEANING'!$B30,'RAW DATA'!CY$2:CY$502),"")</f>
        <v>166.15577727272728</v>
      </c>
      <c r="CY30">
        <f ca="1">IFERROR(AVERAGEIF('RAW DATA'!$C$2:$GL$502,'DATA CLEANING'!$B30,'RAW DATA'!CZ$2:CZ$502),"")</f>
        <v>171.46970454545453</v>
      </c>
      <c r="CZ30">
        <f ca="1">IFERROR(AVERAGEIF('RAW DATA'!$C$2:$GL$502,'DATA CLEANING'!$B30,'RAW DATA'!DA$2:DA$502),"")</f>
        <v>169.31254999999999</v>
      </c>
      <c r="DA30">
        <f ca="1">IFERROR(AVERAGEIF('RAW DATA'!$C$2:$GL$502,'DATA CLEANING'!$B30,'RAW DATA'!DB$2:DB$502),"")</f>
        <v>183.59252727272724</v>
      </c>
      <c r="DB30">
        <f ca="1">IFERROR(AVERAGEIF('RAW DATA'!$C$2:$GL$502,'DATA CLEANING'!$B30,'RAW DATA'!DC$2:DC$502),"")</f>
        <v>195.63220000000001</v>
      </c>
      <c r="DC30">
        <f ca="1">IFERROR(AVERAGEIF('RAW DATA'!$C$2:$GL$502,'DATA CLEANING'!$B30,'RAW DATA'!DD$2:DD$502),"")</f>
        <v>197.04362727272726</v>
      </c>
      <c r="DD30">
        <f ca="1">IFERROR(AVERAGEIF('RAW DATA'!$C$2:$GL$502,'DATA CLEANING'!$B30,'RAW DATA'!DE$2:DE$502),"")</f>
        <v>190.67455454545458</v>
      </c>
      <c r="DE30">
        <f ca="1">IFERROR(AVERAGEIF('RAW DATA'!$C$2:$GL$502,'DATA CLEANING'!$B30,'RAW DATA'!DF$2:DF$502),"")</f>
        <v>205.12449090909092</v>
      </c>
      <c r="DF30">
        <f ca="1">IFERROR(AVERAGEIF('RAW DATA'!$C$2:$GL$502,'DATA CLEANING'!$B30,'RAW DATA'!DG$2:DG$502),"")</f>
        <v>190.22772727272724</v>
      </c>
      <c r="DG30" t="str">
        <f ca="1">IFERROR(AVERAGEIF('RAW DATA'!$C$2:$GL$502,'DATA CLEANING'!$B30,'RAW DATA'!DH$2:DH$502),"")</f>
        <v/>
      </c>
      <c r="DH30" t="str">
        <f ca="1">IFERROR(AVERAGEIF('RAW DATA'!$C$2:$GL$502,'DATA CLEANING'!$B30,'RAW DATA'!DI$2:DI$502),"")</f>
        <v/>
      </c>
      <c r="DI30" t="str">
        <f ca="1">IFERROR(AVERAGEIF('RAW DATA'!$C$2:$GL$502,'DATA CLEANING'!$B30,'RAW DATA'!DJ$2:DJ$502),"")</f>
        <v/>
      </c>
      <c r="DJ30" t="str">
        <f ca="1">IFERROR(AVERAGEIF('RAW DATA'!$C$2:$GL$502,'DATA CLEANING'!$B30,'RAW DATA'!DK$2:DK$502),"")</f>
        <v/>
      </c>
      <c r="DK30" t="str">
        <f ca="1">IFERROR(AVERAGEIF('RAW DATA'!$C$2:$GL$502,'DATA CLEANING'!$B30,'RAW DATA'!DL$2:DL$502),"")</f>
        <v/>
      </c>
      <c r="DL30" t="str">
        <f ca="1">IFERROR(AVERAGEIF('RAW DATA'!$C$2:$GL$502,'DATA CLEANING'!$B30,'RAW DATA'!DM$2:DM$502),"")</f>
        <v/>
      </c>
      <c r="DM30" t="str">
        <f ca="1">IFERROR(AVERAGEIF('RAW DATA'!$C$2:$GL$502,'DATA CLEANING'!$B30,'RAW DATA'!DN$2:DN$502),"")</f>
        <v/>
      </c>
      <c r="DN30" t="str">
        <f ca="1">IFERROR(AVERAGEIF('RAW DATA'!$C$2:$GL$502,'DATA CLEANING'!$B30,'RAW DATA'!DO$2:DO$502),"")</f>
        <v/>
      </c>
      <c r="DO30" t="str">
        <f ca="1">IFERROR(AVERAGEIF('RAW DATA'!$C$2:$GL$502,'DATA CLEANING'!$B30,'RAW DATA'!DP$2:DP$502),"")</f>
        <v/>
      </c>
      <c r="DP30" t="str">
        <f ca="1">IFERROR(AVERAGEIF('RAW DATA'!$C$2:$GL$502,'DATA CLEANING'!$B30,'RAW DATA'!DQ$2:DQ$502),"")</f>
        <v/>
      </c>
      <c r="DQ30" t="str">
        <f ca="1">IFERROR(AVERAGEIF('RAW DATA'!$C$2:$GL$502,'DATA CLEANING'!$B30,'RAW DATA'!DR$2:DR$502),"")</f>
        <v/>
      </c>
      <c r="DR30" t="str">
        <f ca="1">IFERROR(AVERAGEIF('RAW DATA'!$C$2:$GL$502,'DATA CLEANING'!$B30,'RAW DATA'!DS$2:DS$502),"")</f>
        <v/>
      </c>
      <c r="DS30" t="str">
        <f ca="1">IFERROR(AVERAGEIF('RAW DATA'!$C$2:$GL$502,'DATA CLEANING'!$B30,'RAW DATA'!DT$2:DT$502),"")</f>
        <v/>
      </c>
      <c r="DT30" t="str">
        <f ca="1">IFERROR(AVERAGEIF('RAW DATA'!$C$2:$GL$502,'DATA CLEANING'!$B30,'RAW DATA'!DU$2:DU$502),"")</f>
        <v/>
      </c>
      <c r="DU30" t="str">
        <f ca="1">IFERROR(AVERAGEIF('RAW DATA'!$C$2:$GL$502,'DATA CLEANING'!$B30,'RAW DATA'!DV$2:DV$502),"")</f>
        <v/>
      </c>
      <c r="DV30" t="str">
        <f ca="1">IFERROR(AVERAGEIF('RAW DATA'!$C$2:$GL$502,'DATA CLEANING'!$B30,'RAW DATA'!DW$2:DW$502),"")</f>
        <v/>
      </c>
      <c r="DW30" t="str">
        <f ca="1">IFERROR(AVERAGEIF('RAW DATA'!$C$2:$GL$502,'DATA CLEANING'!$B30,'RAW DATA'!DX$2:DX$502),"")</f>
        <v/>
      </c>
      <c r="DX30" s="11" t="str">
        <f ca="1">IFERROR(AVERAGEIF('RAW DATA'!$C$2:$GL$502,'DATA CLEANING'!$B30,'RAW DATA'!DY$2:DY$502),"")</f>
        <v/>
      </c>
      <c r="DY30" s="11" t="str">
        <f ca="1">IFERROR(AVERAGEIF('RAW DATA'!$C$2:$GL$502,'DATA CLEANING'!$B30,'RAW DATA'!DZ$2:DZ$502),"")</f>
        <v/>
      </c>
      <c r="DZ30" s="11" t="str">
        <f ca="1">IFERROR(AVERAGEIF('RAW DATA'!$C$2:$GL$502,'DATA CLEANING'!$B30,'RAW DATA'!EA$2:EA$502),"")</f>
        <v/>
      </c>
      <c r="EA30" s="11" t="str">
        <f ca="1">IFERROR(AVERAGEIF('RAW DATA'!$C$2:$GL$502,'DATA CLEANING'!$B30,'RAW DATA'!EB$2:EB$502),"")</f>
        <v/>
      </c>
      <c r="EB30" s="11" t="str">
        <f ca="1">IFERROR(AVERAGEIF('RAW DATA'!$C$2:$GL$502,'DATA CLEANING'!$B30,'RAW DATA'!EC$2:EC$502),"")</f>
        <v/>
      </c>
      <c r="EC30" s="11" t="str">
        <f ca="1">IFERROR(AVERAGEIF('RAW DATA'!$C$2:$GL$502,'DATA CLEANING'!$B30,'RAW DATA'!ED$2:ED$502),"")</f>
        <v/>
      </c>
      <c r="ED30" s="11" t="str">
        <f ca="1">IFERROR(AVERAGEIF('RAW DATA'!$C$2:$GL$502,'DATA CLEANING'!$B30,'RAW DATA'!EE$2:EE$502),"")</f>
        <v/>
      </c>
      <c r="EE30" s="11" t="str">
        <f ca="1">IFERROR(AVERAGEIF('RAW DATA'!$C$2:$GL$502,'DATA CLEANING'!$B30,'RAW DATA'!EF$2:EF$502),"")</f>
        <v/>
      </c>
      <c r="EF30" s="11" t="str">
        <f ca="1">IFERROR(AVERAGEIF('RAW DATA'!$C$2:$GL$502,'DATA CLEANING'!$B30,'RAW DATA'!EG$2:EG$502),"")</f>
        <v/>
      </c>
      <c r="EG30" s="11" t="str">
        <f ca="1">IFERROR(AVERAGEIF('RAW DATA'!$C$2:$GL$502,'DATA CLEANING'!$B30,'RAW DATA'!EH$2:EH$502),"")</f>
        <v/>
      </c>
      <c r="EH30" s="11" t="str">
        <f ca="1">IFERROR(AVERAGEIF('RAW DATA'!$C$2:$GL$502,'DATA CLEANING'!$B30,'RAW DATA'!EI$2:EI$502),"")</f>
        <v/>
      </c>
      <c r="EI30" s="11" t="str">
        <f ca="1">IFERROR(AVERAGEIF('RAW DATA'!$C$2:$GL$502,'DATA CLEANING'!$B30,'RAW DATA'!EJ$2:EJ$502),"")</f>
        <v/>
      </c>
      <c r="EJ30" s="11" t="str">
        <f ca="1">IFERROR(AVERAGEIF('RAW DATA'!$C$2:$GL$502,'DATA CLEANING'!$B30,'RAW DATA'!EK$2:EK$502),"")</f>
        <v/>
      </c>
      <c r="EK30" s="11" t="str">
        <f ca="1">IFERROR(AVERAGEIF('RAW DATA'!$C$2:$GL$502,'DATA CLEANING'!$B30,'RAW DATA'!EL$2:EL$502),"")</f>
        <v/>
      </c>
      <c r="EL30" s="11" t="str">
        <f ca="1">IFERROR(AVERAGEIF('RAW DATA'!$C$2:$GL$502,'DATA CLEANING'!$B30,'RAW DATA'!EM$2:EM$502),"")</f>
        <v/>
      </c>
      <c r="EM30" s="11" t="str">
        <f ca="1">IFERROR(AVERAGEIF('RAW DATA'!$C$2:$GL$502,'DATA CLEANING'!$B30,'RAW DATA'!EN$2:EN$502),"")</f>
        <v/>
      </c>
      <c r="EN30" s="11" t="str">
        <f ca="1">IFERROR(AVERAGEIF('RAW DATA'!$C$2:$GL$502,'DATA CLEANING'!$B30,'RAW DATA'!EO$2:EO$502),"")</f>
        <v/>
      </c>
      <c r="EO30" s="11" t="str">
        <f ca="1">IFERROR(AVERAGEIF('RAW DATA'!$C$2:$GL$502,'DATA CLEANING'!$B30,'RAW DATA'!EP$2:EP$502),"")</f>
        <v/>
      </c>
      <c r="EP30" s="11" t="str">
        <f ca="1">IFERROR(AVERAGEIF('RAW DATA'!$C$2:$GL$502,'DATA CLEANING'!$B30,'RAW DATA'!EQ$2:EQ$502),"")</f>
        <v/>
      </c>
      <c r="EQ30" s="11" t="str">
        <f ca="1">IFERROR(AVERAGEIF('RAW DATA'!$C$2:$GL$502,'DATA CLEANING'!$B30,'RAW DATA'!ER$2:ER$502),"")</f>
        <v/>
      </c>
      <c r="ER30" s="11" t="str">
        <f ca="1">IFERROR(AVERAGEIF('RAW DATA'!$C$2:$GL$502,'DATA CLEANING'!$B30,'RAW DATA'!ES$2:ES$502),"")</f>
        <v/>
      </c>
      <c r="ES30" s="11" t="str">
        <f ca="1">IFERROR(AVERAGEIF('RAW DATA'!$C$2:$GL$502,'DATA CLEANING'!$B30,'RAW DATA'!ET$2:ET$502),"")</f>
        <v/>
      </c>
      <c r="ET30" s="11" t="str">
        <f ca="1">IFERROR(AVERAGEIF('RAW DATA'!$C$2:$GL$502,'DATA CLEANING'!$B30,'RAW DATA'!EU$2:EU$502),"")</f>
        <v/>
      </c>
      <c r="EU30" s="11" t="str">
        <f ca="1">IFERROR(AVERAGEIF('RAW DATA'!$C$2:$GL$502,'DATA CLEANING'!$B30,'RAW DATA'!EV$2:EV$502),"")</f>
        <v/>
      </c>
      <c r="EV30" s="11" t="str">
        <f ca="1">IFERROR(AVERAGEIF('RAW DATA'!$C$2:$GL$502,'DATA CLEANING'!$B30,'RAW DATA'!EW$2:EW$502),"")</f>
        <v/>
      </c>
      <c r="EW30" s="11" t="str">
        <f ca="1">IFERROR(AVERAGEIF('RAW DATA'!$C$2:$GL$502,'DATA CLEANING'!$B30,'RAW DATA'!EX$2:EX$502),"")</f>
        <v/>
      </c>
      <c r="EX30" s="11" t="str">
        <f ca="1">IFERROR(AVERAGEIF('RAW DATA'!$C$2:$GL$502,'DATA CLEANING'!$B30,'RAW DATA'!EY$2:EY$502),"")</f>
        <v/>
      </c>
      <c r="EY30" s="11" t="str">
        <f ca="1">IFERROR(AVERAGEIF('RAW DATA'!$C$2:$GL$502,'DATA CLEANING'!$B30,'RAW DATA'!EZ$2:EZ$502),"")</f>
        <v/>
      </c>
      <c r="EZ30" s="11" t="str">
        <f ca="1">IFERROR(AVERAGEIF('RAW DATA'!$C$2:$GL$502,'DATA CLEANING'!$B30,'RAW DATA'!FA$2:FA$502),"")</f>
        <v/>
      </c>
      <c r="FA30" s="11" t="str">
        <f ca="1">IFERROR(AVERAGEIF('RAW DATA'!$C$2:$GL$502,'DATA CLEANING'!$B30,'RAW DATA'!FB$2:FB$502),"")</f>
        <v/>
      </c>
      <c r="FB30" s="11" t="str">
        <f ca="1">IFERROR(AVERAGEIF('RAW DATA'!$C$2:$GL$502,'DATA CLEANING'!$B30,'RAW DATA'!FC$2:FC$502),"")</f>
        <v/>
      </c>
      <c r="FC30" s="11" t="str">
        <f ca="1">IFERROR(AVERAGEIF('RAW DATA'!$C$2:$GL$502,'DATA CLEANING'!$B30,'RAW DATA'!FD$2:FD$502),"")</f>
        <v/>
      </c>
      <c r="FD30" s="11" t="str">
        <f ca="1">IFERROR(AVERAGEIF('RAW DATA'!$C$2:$GL$502,'DATA CLEANING'!$B30,'RAW DATA'!FE$2:FE$502),"")</f>
        <v/>
      </c>
      <c r="FE30" s="11" t="str">
        <f ca="1">IFERROR(AVERAGEIF('RAW DATA'!$C$2:$GL$502,'DATA CLEANING'!$B30,'RAW DATA'!FF$2:FF$502),"")</f>
        <v/>
      </c>
      <c r="FF30" s="11" t="str">
        <f ca="1">IFERROR(AVERAGEIF('RAW DATA'!$C$2:$GL$502,'DATA CLEANING'!$B30,'RAW DATA'!FG$2:FG$502),"")</f>
        <v/>
      </c>
      <c r="FG30" s="11" t="str">
        <f ca="1">IFERROR(AVERAGEIF('RAW DATA'!$C$2:$GL$502,'DATA CLEANING'!$B30,'RAW DATA'!FH$2:FH$502),"")</f>
        <v/>
      </c>
      <c r="FH30" s="11" t="str">
        <f ca="1">IFERROR(AVERAGEIF('RAW DATA'!$C$2:$GL$502,'DATA CLEANING'!$B30,'RAW DATA'!FI$2:FI$502),"")</f>
        <v/>
      </c>
      <c r="FI30" s="11" t="str">
        <f ca="1">IFERROR(AVERAGEIF('RAW DATA'!$C$2:$GL$502,'DATA CLEANING'!$B30,'RAW DATA'!FJ$2:FJ$502),"")</f>
        <v/>
      </c>
      <c r="FJ30" s="11" t="str">
        <f ca="1">IFERROR(AVERAGEIF('RAW DATA'!$C$2:$GL$502,'DATA CLEANING'!$B30,'RAW DATA'!FK$2:FK$502),"")</f>
        <v/>
      </c>
      <c r="FK30" s="11" t="str">
        <f ca="1">IFERROR(AVERAGEIF('RAW DATA'!$C$2:$GL$502,'DATA CLEANING'!$B30,'RAW DATA'!FL$2:FL$502),"")</f>
        <v/>
      </c>
      <c r="FL30" s="11" t="str">
        <f ca="1">IFERROR(AVERAGEIF('RAW DATA'!$C$2:$GL$502,'DATA CLEANING'!$B30,'RAW DATA'!FM$2:FM$502),"")</f>
        <v/>
      </c>
      <c r="FM30" s="11" t="str">
        <f ca="1">IFERROR(AVERAGEIF('RAW DATA'!$C$2:$GL$502,'DATA CLEANING'!$B30,'RAW DATA'!FN$2:FN$502),"")</f>
        <v/>
      </c>
      <c r="FN30" s="11" t="str">
        <f ca="1">IFERROR(AVERAGEIF('RAW DATA'!$C$2:$GL$502,'DATA CLEANING'!$B30,'RAW DATA'!FO$2:FO$502),"")</f>
        <v/>
      </c>
      <c r="FO30" s="11" t="str">
        <f ca="1">IFERROR(AVERAGEIF('RAW DATA'!$C$2:$GL$502,'DATA CLEANING'!$B30,'RAW DATA'!FP$2:FP$502),"")</f>
        <v/>
      </c>
      <c r="FP30" s="11" t="str">
        <f ca="1">IFERROR(AVERAGEIF('RAW DATA'!$C$2:$GL$502,'DATA CLEANING'!$B30,'RAW DATA'!FQ$2:FQ$502),"")</f>
        <v/>
      </c>
      <c r="FQ30" s="11" t="str">
        <f ca="1">IFERROR(AVERAGEIF('RAW DATA'!$C$2:$GL$502,'DATA CLEANING'!$B30,'RAW DATA'!FR$2:FR$502),"")</f>
        <v/>
      </c>
      <c r="FR30" s="11" t="str">
        <f ca="1">IFERROR(AVERAGEIF('RAW DATA'!$C$2:$GL$502,'DATA CLEANING'!$B30,'RAW DATA'!FS$2:FS$502),"")</f>
        <v/>
      </c>
      <c r="FS30" s="11" t="str">
        <f ca="1">IFERROR(AVERAGEIF('RAW DATA'!$C$2:$GL$502,'DATA CLEANING'!$B30,'RAW DATA'!FT$2:FT$502),"")</f>
        <v/>
      </c>
      <c r="FT30" s="11" t="str">
        <f ca="1">IFERROR(AVERAGEIF('RAW DATA'!$C$2:$GL$502,'DATA CLEANING'!$B30,'RAW DATA'!FU$2:FU$502),"")</f>
        <v/>
      </c>
      <c r="FU30" s="11" t="str">
        <f ca="1">IFERROR(AVERAGEIF('RAW DATA'!$C$2:$GL$502,'DATA CLEANING'!$B30,'RAW DATA'!FV$2:FV$502),"")</f>
        <v/>
      </c>
      <c r="FV30" s="11" t="str">
        <f ca="1">IFERROR(AVERAGEIF('RAW DATA'!$C$2:$GL$502,'DATA CLEANING'!$B30,'RAW DATA'!FW$2:FW$502),"")</f>
        <v/>
      </c>
      <c r="FW30" s="11" t="str">
        <f ca="1">IFERROR(AVERAGEIF('RAW DATA'!$C$2:$GL$502,'DATA CLEANING'!$B30,'RAW DATA'!FX$2:FX$502),"")</f>
        <v/>
      </c>
      <c r="FX30" s="11" t="str">
        <f ca="1">IFERROR(AVERAGEIF('RAW DATA'!$C$2:$GL$502,'DATA CLEANING'!$B30,'RAW DATA'!FY$2:FY$502),"")</f>
        <v/>
      </c>
      <c r="FY30" s="11" t="str">
        <f ca="1">IFERROR(AVERAGEIF('RAW DATA'!$C$2:$GL$502,'DATA CLEANING'!$B30,'RAW DATA'!FZ$2:FZ$502),"")</f>
        <v/>
      </c>
      <c r="FZ30" s="11" t="str">
        <f ca="1">IFERROR(AVERAGEIF('RAW DATA'!$C$2:$GL$502,'DATA CLEANING'!$B30,'RAW DATA'!GA$2:GA$502),"")</f>
        <v/>
      </c>
      <c r="GA30" s="11" t="str">
        <f ca="1">IFERROR(AVERAGEIF('RAW DATA'!$C$2:$GL$502,'DATA CLEANING'!$B30,'RAW DATA'!GB$2:GB$502),"")</f>
        <v/>
      </c>
      <c r="GB30" s="11" t="str">
        <f ca="1">IFERROR(AVERAGEIF('RAW DATA'!$C$2:$GL$502,'DATA CLEANING'!$B30,'RAW DATA'!GC$2:GC$502),"")</f>
        <v/>
      </c>
      <c r="GC30" s="11" t="str">
        <f ca="1">IFERROR(AVERAGEIF('RAW DATA'!$C$2:$GL$502,'DATA CLEANING'!$B30,'RAW DATA'!GD$2:GD$502),"")</f>
        <v/>
      </c>
      <c r="GD30" s="11" t="str">
        <f ca="1">IFERROR(AVERAGEIF('RAW DATA'!$C$2:$GL$502,'DATA CLEANING'!$B30,'RAW DATA'!GE$2:GE$502),"")</f>
        <v/>
      </c>
      <c r="GE30" s="11" t="str">
        <f ca="1">IFERROR(AVERAGEIF('RAW DATA'!$C$2:$GL$502,'DATA CLEANING'!$B30,'RAW DATA'!GF$2:GF$502),"")</f>
        <v/>
      </c>
      <c r="GF30" s="11" t="str">
        <f ca="1">IFERROR(AVERAGEIF('RAW DATA'!$C$2:$GL$502,'DATA CLEANING'!$B30,'RAW DATA'!GG$2:GG$502),"")</f>
        <v/>
      </c>
      <c r="GG30" s="11" t="str">
        <f ca="1">IFERROR(AVERAGEIF('RAW DATA'!$C$2:$GL$502,'DATA CLEANING'!$B30,'RAW DATA'!GH$2:GH$502),"")</f>
        <v/>
      </c>
      <c r="GH30" s="11" t="str">
        <f ca="1">IFERROR(AVERAGEIF('RAW DATA'!$C$2:$GL$502,'DATA CLEANING'!$B30,'RAW DATA'!GI$2:GI$502),"")</f>
        <v/>
      </c>
      <c r="GI30" s="11" t="str">
        <f ca="1">IFERROR(AVERAGEIF('RAW DATA'!$C$2:$GL$502,'DATA CLEANING'!$B30,'RAW DATA'!GJ$2:GJ$502),"")</f>
        <v/>
      </c>
      <c r="GJ30" s="11" t="str">
        <f ca="1">IFERROR(AVERAGEIF('RAW DATA'!$C$2:$GL$502,'DATA CLEANING'!$B30,'RAW DATA'!GK$2:GK$502),"")</f>
        <v/>
      </c>
      <c r="GK30" s="11" t="str">
        <f ca="1">IFERROR(AVERAGEIF('RAW DATA'!$C$2:$GL$502,'DATA CLEANING'!$B30,'RAW DATA'!GL$2:GL$502),"")</f>
        <v/>
      </c>
    </row>
    <row r="31" spans="2:193" x14ac:dyDescent="0.55000000000000004">
      <c r="B31" t="s">
        <v>40</v>
      </c>
      <c r="C31">
        <f ca="1">IFERROR(AVERAGEIF('RAW DATA'!$C$2:$GL$502,'DATA CLEANING'!$B31,'RAW DATA'!D$2:D$502),"")</f>
        <v>64.124455555555556</v>
      </c>
      <c r="D31">
        <f ca="1">IFERROR(AVERAGEIF('RAW DATA'!$C$2:$GL$502,'DATA CLEANING'!$B31,'RAW DATA'!E$2:E$502),"")</f>
        <v>67.436300000000003</v>
      </c>
      <c r="E31">
        <f ca="1">IFERROR(AVERAGEIF('RAW DATA'!$C$2:$GL$502,'DATA CLEANING'!$B31,'RAW DATA'!F$2:F$502),"")</f>
        <v>74.451111111111103</v>
      </c>
      <c r="F31">
        <f ca="1">IFERROR(AVERAGEIF('RAW DATA'!$C$2:$GL$502,'DATA CLEANING'!$B31,'RAW DATA'!G$2:G$502),"")</f>
        <v>75.787411111111112</v>
      </c>
      <c r="G31">
        <f ca="1">IFERROR(AVERAGEIF('RAW DATA'!$C$2:$GL$502,'DATA CLEANING'!$B31,'RAW DATA'!H$2:H$502),"")</f>
        <v>74.75777777777779</v>
      </c>
      <c r="H31">
        <f ca="1">IFERROR(AVERAGEIF('RAW DATA'!$C$2:$GL$502,'DATA CLEANING'!$B31,'RAW DATA'!I$2:I$502),"")</f>
        <v>73.877400000000009</v>
      </c>
      <c r="I31">
        <f ca="1">IFERROR(AVERAGEIF('RAW DATA'!$C$2:$GL$502,'DATA CLEANING'!$B31,'RAW DATA'!J$2:J$502),"")</f>
        <v>76.408144444444432</v>
      </c>
      <c r="J31">
        <f ca="1">IFERROR(AVERAGEIF('RAW DATA'!$C$2:$GL$502,'DATA CLEANING'!$B31,'RAW DATA'!K$2:K$502),"")</f>
        <v>77.35296666666666</v>
      </c>
      <c r="K31">
        <f ca="1">IFERROR(AVERAGEIF('RAW DATA'!$C$2:$GL$502,'DATA CLEANING'!$B31,'RAW DATA'!L$2:L$502),"")</f>
        <v>79.420744444444438</v>
      </c>
      <c r="L31">
        <f ca="1">IFERROR(AVERAGEIF('RAW DATA'!$C$2:$GL$502,'DATA CLEANING'!$B31,'RAW DATA'!M$2:M$502),"")</f>
        <v>77.72482222222223</v>
      </c>
      <c r="M31">
        <f ca="1">IFERROR(AVERAGEIF('RAW DATA'!$C$2:$GL$502,'DATA CLEANING'!$B31,'RAW DATA'!N$2:N$502),"")</f>
        <v>86.597400000000007</v>
      </c>
      <c r="N31">
        <f ca="1">IFERROR(AVERAGEIF('RAW DATA'!$C$2:$GL$502,'DATA CLEANING'!$B31,'RAW DATA'!O$2:O$502),"")</f>
        <v>86.272588888888876</v>
      </c>
      <c r="O31">
        <f ca="1">IFERROR(AVERAGEIF('RAW DATA'!$C$2:$GL$502,'DATA CLEANING'!$B31,'RAW DATA'!P$2:P$502),"")</f>
        <v>88.265555555555565</v>
      </c>
      <c r="P31">
        <f ca="1">IFERROR(AVERAGEIF('RAW DATA'!$C$2:$GL$502,'DATA CLEANING'!$B31,'RAW DATA'!Q$2:Q$502),"")</f>
        <v>89.933699999999988</v>
      </c>
      <c r="Q31">
        <f ca="1">IFERROR(AVERAGEIF('RAW DATA'!$C$2:$GL$502,'DATA CLEANING'!$B31,'RAW DATA'!R$2:R$502),"")</f>
        <v>87.766666666666666</v>
      </c>
      <c r="R31">
        <f ca="1">IFERROR(AVERAGEIF('RAW DATA'!$C$2:$GL$502,'DATA CLEANING'!$B31,'RAW DATA'!S$2:S$502),"")</f>
        <v>87.945922222222222</v>
      </c>
      <c r="S31">
        <f ca="1">IFERROR(AVERAGEIF('RAW DATA'!$C$2:$GL$502,'DATA CLEANING'!$B31,'RAW DATA'!T$2:T$502),"")</f>
        <v>87.526666666666671</v>
      </c>
      <c r="T31">
        <f ca="1">IFERROR(AVERAGEIF('RAW DATA'!$C$2:$GL$502,'DATA CLEANING'!$B31,'RAW DATA'!U$2:U$502),"")</f>
        <v>91.667033333333336</v>
      </c>
      <c r="U31">
        <f ca="1">IFERROR(AVERAGEIF('RAW DATA'!$C$2:$GL$502,'DATA CLEANING'!$B31,'RAW DATA'!V$2:V$502),"")</f>
        <v>88.607411111111119</v>
      </c>
      <c r="V31">
        <f ca="1">IFERROR(AVERAGEIF('RAW DATA'!$C$2:$GL$502,'DATA CLEANING'!$B31,'RAW DATA'!W$2:W$502),"")</f>
        <v>92.245933333333326</v>
      </c>
      <c r="W31">
        <f ca="1">IFERROR(AVERAGEIF('RAW DATA'!$C$2:$GL$502,'DATA CLEANING'!$B31,'RAW DATA'!X$2:X$502),"")</f>
        <v>99.523333333333341</v>
      </c>
      <c r="X31">
        <f ca="1">IFERROR(AVERAGEIF('RAW DATA'!$C$2:$GL$502,'DATA CLEANING'!$B31,'RAW DATA'!Y$2:Y$502),"")</f>
        <v>99.004077777777766</v>
      </c>
      <c r="Y31">
        <f ca="1">IFERROR(AVERAGEIF('RAW DATA'!$C$2:$GL$502,'DATA CLEANING'!$B31,'RAW DATA'!Z$2:Z$502),"")</f>
        <v>104.69703333333332</v>
      </c>
      <c r="Z31">
        <f ca="1">IFERROR(AVERAGEIF('RAW DATA'!$C$2:$GL$502,'DATA CLEANING'!$B31,'RAW DATA'!AA$2:AA$502),"")</f>
        <v>108.7374111111111</v>
      </c>
      <c r="AA31">
        <f ca="1">IFERROR(AVERAGEIF('RAW DATA'!$C$2:$GL$502,'DATA CLEANING'!$B31,'RAW DATA'!AB$2:AB$502),"")</f>
        <v>113.24000000000001</v>
      </c>
      <c r="AB31">
        <f ca="1">IFERROR(AVERAGEIF('RAW DATA'!$C$2:$GL$502,'DATA CLEANING'!$B31,'RAW DATA'!AC$2:AC$502),"")</f>
        <v>106.80593333333336</v>
      </c>
      <c r="AC31">
        <f ca="1">IFERROR(AVERAGEIF('RAW DATA'!$C$2:$GL$502,'DATA CLEANING'!$B31,'RAW DATA'!AD$2:AD$502),"")</f>
        <v>106.3</v>
      </c>
      <c r="AD31">
        <f ca="1">IFERROR(AVERAGEIF('RAW DATA'!$C$2:$GL$502,'DATA CLEANING'!$B31,'RAW DATA'!AE$2:AE$502),"")</f>
        <v>108.39296666666665</v>
      </c>
      <c r="AE31">
        <f ca="1">IFERROR(AVERAGEIF('RAW DATA'!$C$2:$GL$502,'DATA CLEANING'!$B31,'RAW DATA'!AF$2:AF$502),"")</f>
        <v>113.64074444444445</v>
      </c>
      <c r="AF31">
        <f ca="1">IFERROR(AVERAGEIF('RAW DATA'!$C$2:$GL$502,'DATA CLEANING'!$B31,'RAW DATA'!AG$2:AG$502),"")</f>
        <v>108.34037777777776</v>
      </c>
      <c r="AG31">
        <f ca="1">IFERROR(AVERAGEIF('RAW DATA'!$C$2:$GL$502,'DATA CLEANING'!$B31,'RAW DATA'!AH$2:AH$502),"")</f>
        <v>116.16037777777777</v>
      </c>
      <c r="AH31">
        <f ca="1">IFERROR(AVERAGEIF('RAW DATA'!$C$2:$GL$502,'DATA CLEANING'!$B31,'RAW DATA'!AI$2:AI$502),"")</f>
        <v>117.43556666666667</v>
      </c>
      <c r="AI31">
        <f ca="1">IFERROR(AVERAGEIF('RAW DATA'!$C$2:$GL$502,'DATA CLEANING'!$B31,'RAW DATA'!AJ$2:AJ$502),"")</f>
        <v>118.8551888888889</v>
      </c>
      <c r="AJ31">
        <f ca="1">IFERROR(AVERAGEIF('RAW DATA'!$C$2:$GL$502,'DATA CLEANING'!$B31,'RAW DATA'!AK$2:AK$502),"")</f>
        <v>108.24185555555556</v>
      </c>
      <c r="AK31">
        <f ca="1">IFERROR(AVERAGEIF('RAW DATA'!$C$2:$GL$502,'DATA CLEANING'!$B31,'RAW DATA'!AL$2:AL$502),"")</f>
        <v>112.59741111111113</v>
      </c>
      <c r="AL31">
        <f ca="1">IFERROR(AVERAGEIF('RAW DATA'!$C$2:$GL$502,'DATA CLEANING'!$B31,'RAW DATA'!AM$2:AM$502),"")</f>
        <v>94.858144444444449</v>
      </c>
      <c r="AM31">
        <f ca="1">IFERROR(AVERAGEIF('RAW DATA'!$C$2:$GL$502,'DATA CLEANING'!$B31,'RAW DATA'!AN$2:AN$502),"")</f>
        <v>104.45555555555556</v>
      </c>
      <c r="AN31">
        <f ca="1">IFERROR(AVERAGEIF('RAW DATA'!$C$2:$GL$502,'DATA CLEANING'!$B31,'RAW DATA'!AO$2:AO$502),"")</f>
        <v>109.52</v>
      </c>
      <c r="AO31">
        <f ca="1">IFERROR(AVERAGEIF('RAW DATA'!$C$2:$GL$502,'DATA CLEANING'!$B31,'RAW DATA'!AP$2:AP$502),"")</f>
        <v>109.38777777777777</v>
      </c>
      <c r="AP31">
        <f ca="1">IFERROR(AVERAGEIF('RAW DATA'!$C$2:$GL$502,'DATA CLEANING'!$B31,'RAW DATA'!AQ$2:AQ$502),"")</f>
        <v>111.9937</v>
      </c>
      <c r="AQ31">
        <f ca="1">IFERROR(AVERAGEIF('RAW DATA'!$C$2:$GL$502,'DATA CLEANING'!$B31,'RAW DATA'!AR$2:AR$502),"")</f>
        <v>101.38333333333333</v>
      </c>
      <c r="AR31">
        <f ca="1">IFERROR(AVERAGEIF('RAW DATA'!$C$2:$GL$502,'DATA CLEANING'!$B31,'RAW DATA'!AS$2:AS$502),"")</f>
        <v>107.00703333333334</v>
      </c>
      <c r="AS31">
        <f ca="1">IFERROR(AVERAGEIF('RAW DATA'!$C$2:$GL$502,'DATA CLEANING'!$B31,'RAW DATA'!AT$2:AT$502),"")</f>
        <v>111.40518888888889</v>
      </c>
      <c r="AT31">
        <f ca="1">IFERROR(AVERAGEIF('RAW DATA'!$C$2:$GL$502,'DATA CLEANING'!$B31,'RAW DATA'!AU$2:AU$502),"")</f>
        <v>105.98185555555557</v>
      </c>
      <c r="AU31">
        <f ca="1">IFERROR(AVERAGEIF('RAW DATA'!$C$2:$GL$502,'DATA CLEANING'!$B31,'RAW DATA'!AV$2:AV$502),"")</f>
        <v>106.27741111111109</v>
      </c>
      <c r="AV31">
        <f ca="1">IFERROR(AVERAGEIF('RAW DATA'!$C$2:$GL$502,'DATA CLEANING'!$B31,'RAW DATA'!AW$2:AW$502),"")</f>
        <v>107.28296666666667</v>
      </c>
      <c r="AW31">
        <f ca="1">IFERROR(AVERAGEIF('RAW DATA'!$C$2:$GL$502,'DATA CLEANING'!$B31,'RAW DATA'!AX$2:AX$502),"")</f>
        <v>111.57890000000002</v>
      </c>
      <c r="AX31">
        <f ca="1">IFERROR(AVERAGEIF('RAW DATA'!$C$2:$GL$502,'DATA CLEANING'!$B31,'RAW DATA'!AY$2:AY$502),"")</f>
        <v>111.5077888888889</v>
      </c>
      <c r="AY31">
        <f ca="1">IFERROR(AVERAGEIF('RAW DATA'!$C$2:$GL$502,'DATA CLEANING'!$B31,'RAW DATA'!AZ$2:AZ$502),"")</f>
        <v>108.87074444444445</v>
      </c>
      <c r="AZ31">
        <f ca="1">IFERROR(AVERAGEIF('RAW DATA'!$C$2:$GL$502,'DATA CLEANING'!$B31,'RAW DATA'!BA$2:BA$502),"")</f>
        <v>99.740377777777752</v>
      </c>
      <c r="BA31">
        <f ca="1">IFERROR(AVERAGEIF('RAW DATA'!$C$2:$GL$502,'DATA CLEANING'!$B31,'RAW DATA'!BB$2:BB$502),"")</f>
        <v>90.177755555555564</v>
      </c>
      <c r="BB31">
        <f ca="1">IFERROR(AVERAGEIF('RAW DATA'!$C$2:$GL$502,'DATA CLEANING'!$B31,'RAW DATA'!BC$2:BC$502),"")</f>
        <v>98.962933333333325</v>
      </c>
      <c r="BC31">
        <f ca="1">IFERROR(AVERAGEIF('RAW DATA'!$C$2:$GL$502,'DATA CLEANING'!$B31,'RAW DATA'!BD$2:BD$502),"")</f>
        <v>107.22164444444444</v>
      </c>
      <c r="BD31">
        <f ca="1">IFERROR(AVERAGEIF('RAW DATA'!$C$2:$GL$502,'DATA CLEANING'!$B31,'RAW DATA'!BE$2:BE$502),"")</f>
        <v>108.8357111111111</v>
      </c>
      <c r="BE31">
        <f ca="1">IFERROR(AVERAGEIF('RAW DATA'!$C$2:$GL$502,'DATA CLEANING'!$B31,'RAW DATA'!BF$2:BF$502),"")</f>
        <v>122.17108888888889</v>
      </c>
      <c r="BF31">
        <f ca="1">IFERROR(AVERAGEIF('RAW DATA'!$C$2:$GL$502,'DATA CLEANING'!$B31,'RAW DATA'!BG$2:BG$502),"")</f>
        <v>138.02626666666666</v>
      </c>
      <c r="BG31">
        <f ca="1">IFERROR(AVERAGEIF('RAW DATA'!$C$2:$GL$502,'DATA CLEANING'!$B31,'RAW DATA'!BH$2:BH$502),"")</f>
        <v>140.49441111111113</v>
      </c>
      <c r="BH31">
        <f ca="1">IFERROR(AVERAGEIF('RAW DATA'!$C$2:$GL$502,'DATA CLEANING'!$B31,'RAW DATA'!BI$2:BI$502),"")</f>
        <v>135.8809</v>
      </c>
      <c r="BI31">
        <f ca="1">IFERROR(AVERAGEIF('RAW DATA'!$C$2:$GL$502,'DATA CLEANING'!$B31,'RAW DATA'!BJ$2:BJ$502),"")</f>
        <v>149.89626666666669</v>
      </c>
      <c r="BJ31">
        <f ca="1">IFERROR(AVERAGEIF('RAW DATA'!$C$2:$GL$502,'DATA CLEANING'!$B31,'RAW DATA'!BK$2:BK$502),"")</f>
        <v>147.47996666666666</v>
      </c>
      <c r="BK31">
        <f ca="1">IFERROR(AVERAGEIF('RAW DATA'!$C$2:$GL$502,'DATA CLEANING'!$B31,'RAW DATA'!BL$2:BL$502),"")</f>
        <v>139.97274444444446</v>
      </c>
      <c r="BL31">
        <f ca="1">IFERROR(AVERAGEIF('RAW DATA'!$C$2:$GL$502,'DATA CLEANING'!$B31,'RAW DATA'!BM$2:BM$502),"")</f>
        <v>148.64571111111107</v>
      </c>
      <c r="BM31">
        <f ca="1">IFERROR(AVERAGEIF('RAW DATA'!$C$2:$GL$502,'DATA CLEANING'!$B31,'RAW DATA'!BN$2:BN$502),"")</f>
        <v>162.94385555555556</v>
      </c>
      <c r="BN31">
        <f ca="1">IFERROR(AVERAGEIF('RAW DATA'!$C$2:$GL$502,'DATA CLEANING'!$B31,'RAW DATA'!BO$2:BO$502),"")</f>
        <v>170.62644444444445</v>
      </c>
      <c r="BO31">
        <f ca="1">IFERROR(AVERAGEIF('RAW DATA'!$C$2:$GL$502,'DATA CLEANING'!$B31,'RAW DATA'!BP$2:BP$502),"")</f>
        <v>177.26533333333333</v>
      </c>
      <c r="BP31">
        <f ca="1">IFERROR(AVERAGEIF('RAW DATA'!$C$2:$GL$502,'DATA CLEANING'!$B31,'RAW DATA'!BQ$2:BQ$502),"")</f>
        <v>170.42666666666668</v>
      </c>
      <c r="BQ31">
        <f ca="1">IFERROR(AVERAGEIF('RAW DATA'!$C$2:$GL$502,'DATA CLEANING'!$B31,'RAW DATA'!BR$2:BR$502),"")</f>
        <v>166.74055555555557</v>
      </c>
      <c r="BR31">
        <f ca="1">IFERROR(AVERAGEIF('RAW DATA'!$C$2:$GL$502,'DATA CLEANING'!$B31,'RAW DATA'!BS$2:BS$502),"")</f>
        <v>166.74333333333337</v>
      </c>
      <c r="BS31">
        <f ca="1">IFERROR(AVERAGEIF('RAW DATA'!$C$2:$GL$502,'DATA CLEANING'!$B31,'RAW DATA'!BT$2:BT$502),"")</f>
        <v>153.63666666666666</v>
      </c>
      <c r="BT31">
        <f ca="1">IFERROR(AVERAGEIF('RAW DATA'!$C$2:$GL$502,'DATA CLEANING'!$B31,'RAW DATA'!BU$2:BU$502),"")</f>
        <v>178.63722222222225</v>
      </c>
      <c r="BU31">
        <f ca="1">IFERROR(AVERAGEIF('RAW DATA'!$C$2:$GL$502,'DATA CLEANING'!$B31,'RAW DATA'!BV$2:BV$502),"")</f>
        <v>172.19611111111109</v>
      </c>
      <c r="BV31">
        <f ca="1">IFERROR(AVERAGEIF('RAW DATA'!$C$2:$GL$502,'DATA CLEANING'!$B31,'RAW DATA'!BW$2:BW$502),"")</f>
        <v>187.30333333333334</v>
      </c>
      <c r="BW31">
        <f ca="1">IFERROR(AVERAGEIF('RAW DATA'!$C$2:$GL$502,'DATA CLEANING'!$B31,'RAW DATA'!BX$2:BX$502),"")</f>
        <v>173.49611111111113</v>
      </c>
      <c r="BX31">
        <f ca="1">IFERROR(AVERAGEIF('RAW DATA'!$C$2:$GL$502,'DATA CLEANING'!$B31,'RAW DATA'!BY$2:BY$502),"")</f>
        <v>169.89500000000001</v>
      </c>
      <c r="BY31">
        <f ca="1">IFERROR(AVERAGEIF('RAW DATA'!$C$2:$GL$502,'DATA CLEANING'!$B31,'RAW DATA'!BZ$2:BZ$502),"")</f>
        <v>178.08111111111111</v>
      </c>
      <c r="BZ31">
        <f ca="1">IFERROR(AVERAGEIF('RAW DATA'!$C$2:$GL$502,'DATA CLEANING'!$B31,'RAW DATA'!CA$2:CA$502),"")</f>
        <v>157.92888888888888</v>
      </c>
      <c r="CA31">
        <f ca="1">IFERROR(AVERAGEIF('RAW DATA'!$C$2:$GL$502,'DATA CLEANING'!$B31,'RAW DATA'!CB$2:CB$502),"")</f>
        <v>157.45666666666662</v>
      </c>
      <c r="CB31">
        <f ca="1">IFERROR(AVERAGEIF('RAW DATA'!$C$2:$GL$502,'DATA CLEANING'!$B31,'RAW DATA'!CC$2:CC$502),"")</f>
        <v>151.48000000000002</v>
      </c>
      <c r="CC31">
        <f ca="1">IFERROR(AVERAGEIF('RAW DATA'!$C$2:$GL$502,'DATA CLEANING'!$B31,'RAW DATA'!CD$2:CD$502),"")</f>
        <v>165.63944444444442</v>
      </c>
      <c r="CD31">
        <f ca="1">IFERROR(AVERAGEIF('RAW DATA'!$C$2:$GL$502,'DATA CLEANING'!$B31,'RAW DATA'!CE$2:CE$502),"")</f>
        <v>159.04166666666669</v>
      </c>
      <c r="CE31">
        <f ca="1">IFERROR(AVERAGEIF('RAW DATA'!$C$2:$GL$502,'DATA CLEANING'!$B31,'RAW DATA'!CF$2:CF$502),"")</f>
        <v>134.06055555555557</v>
      </c>
      <c r="CF31">
        <f ca="1">IFERROR(AVERAGEIF('RAW DATA'!$C$2:$GL$502,'DATA CLEANING'!$B31,'RAW DATA'!CG$2:CG$502),"")</f>
        <v>142.91777777777779</v>
      </c>
      <c r="CG31">
        <f ca="1">IFERROR(AVERAGEIF('RAW DATA'!$C$2:$GL$502,'DATA CLEANING'!$B31,'RAW DATA'!CH$2:CH$502),"")</f>
        <v>158.89388888888888</v>
      </c>
      <c r="CH31">
        <f ca="1">IFERROR(AVERAGEIF('RAW DATA'!$C$2:$GL$502,'DATA CLEANING'!$B31,'RAW DATA'!CI$2:CI$502),"")</f>
        <v>149.24888888888887</v>
      </c>
      <c r="CI31">
        <f ca="1">IFERROR(AVERAGEIF('RAW DATA'!$C$2:$GL$502,'DATA CLEANING'!$B31,'RAW DATA'!CJ$2:CJ$502),"")</f>
        <v>158.22222222222226</v>
      </c>
      <c r="CJ31">
        <f ca="1">IFERROR(AVERAGEIF('RAW DATA'!$C$2:$GL$502,'DATA CLEANING'!$B31,'RAW DATA'!CK$2:CK$502),"")</f>
        <v>155.91555555555556</v>
      </c>
      <c r="CK31">
        <f ca="1">IFERROR(AVERAGEIF('RAW DATA'!$C$2:$GL$502,'DATA CLEANING'!$B31,'RAW DATA'!CL$2:CL$502),"")</f>
        <v>157.89444444444447</v>
      </c>
      <c r="CL31">
        <f ca="1">IFERROR(AVERAGEIF('RAW DATA'!$C$2:$GL$502,'DATA CLEANING'!$B31,'RAW DATA'!CM$2:CM$502),"")</f>
        <v>154.1283333333333</v>
      </c>
      <c r="CM31">
        <f ca="1">IFERROR(AVERAGEIF('RAW DATA'!$C$2:$GL$502,'DATA CLEANING'!$B31,'RAW DATA'!CN$2:CN$502),"")</f>
        <v>149.26555555555555</v>
      </c>
      <c r="CN31">
        <f ca="1">IFERROR(AVERAGEIF('RAW DATA'!$C$2:$GL$502,'DATA CLEANING'!$B31,'RAW DATA'!CO$2:CO$502),"")</f>
        <v>163.77944444444447</v>
      </c>
      <c r="CO31">
        <f ca="1">IFERROR(AVERAGEIF('RAW DATA'!$C$2:$GL$502,'DATA CLEANING'!$B31,'RAW DATA'!CP$2:CP$502),"")</f>
        <v>177.4638888888889</v>
      </c>
      <c r="CP31">
        <f ca="1">IFERROR(AVERAGEIF('RAW DATA'!$C$2:$GL$502,'DATA CLEANING'!$B31,'RAW DATA'!CQ$2:CQ$502),"")</f>
        <v>166.10055555555556</v>
      </c>
      <c r="CQ31">
        <f ca="1">IFERROR(AVERAGEIF('RAW DATA'!$C$2:$GL$502,'DATA CLEANING'!$B31,'RAW DATA'!CR$2:CR$502),"")</f>
        <v>160.66111111111115</v>
      </c>
      <c r="CR31">
        <f ca="1">IFERROR(AVERAGEIF('RAW DATA'!$C$2:$GL$502,'DATA CLEANING'!$B31,'RAW DATA'!CS$2:CS$502),"")</f>
        <v>151.20888888888891</v>
      </c>
      <c r="CS31">
        <f ca="1">IFERROR(AVERAGEIF('RAW DATA'!$C$2:$GL$502,'DATA CLEANING'!$B31,'RAW DATA'!CT$2:CT$502),"")</f>
        <v>163.15111111111111</v>
      </c>
      <c r="CT31">
        <f ca="1">IFERROR(AVERAGEIF('RAW DATA'!$C$2:$GL$502,'DATA CLEANING'!$B31,'RAW DATA'!CU$2:CU$502),"")</f>
        <v>171.42944444444447</v>
      </c>
      <c r="CU31">
        <f ca="1">IFERROR(AVERAGEIF('RAW DATA'!$C$2:$GL$502,'DATA CLEANING'!$B31,'RAW DATA'!CV$2:CV$502),"")</f>
        <v>167.2188888888889</v>
      </c>
      <c r="CV31">
        <f ca="1">IFERROR(AVERAGEIF('RAW DATA'!$C$2:$GL$502,'DATA CLEANING'!$B31,'RAW DATA'!CW$2:CW$502),"")</f>
        <v>173.71888888888887</v>
      </c>
      <c r="CW31">
        <f ca="1">IFERROR(AVERAGEIF('RAW DATA'!$C$2:$GL$502,'DATA CLEANING'!$B31,'RAW DATA'!CX$2:CX$502),"")</f>
        <v>176.94555555555556</v>
      </c>
      <c r="CX31">
        <f ca="1">IFERROR(AVERAGEIF('RAW DATA'!$C$2:$GL$502,'DATA CLEANING'!$B31,'RAW DATA'!CY$2:CY$502),"")</f>
        <v>159.61666666666667</v>
      </c>
      <c r="CY31">
        <f ca="1">IFERROR(AVERAGEIF('RAW DATA'!$C$2:$GL$502,'DATA CLEANING'!$B31,'RAW DATA'!CZ$2:CZ$502),"")</f>
        <v>158.61444444444447</v>
      </c>
      <c r="CZ31">
        <f ca="1">IFERROR(AVERAGEIF('RAW DATA'!$C$2:$GL$502,'DATA CLEANING'!$B31,'RAW DATA'!DA$2:DA$502),"")</f>
        <v>162.28888888888889</v>
      </c>
      <c r="DA31">
        <f ca="1">IFERROR(AVERAGEIF('RAW DATA'!$C$2:$GL$502,'DATA CLEANING'!$B31,'RAW DATA'!DB$2:DB$502),"")</f>
        <v>173.46777777777777</v>
      </c>
      <c r="DB31">
        <f ca="1">IFERROR(AVERAGEIF('RAW DATA'!$C$2:$GL$502,'DATA CLEANING'!$B31,'RAW DATA'!DC$2:DC$502),"")</f>
        <v>174.08444444444444</v>
      </c>
      <c r="DC31">
        <f ca="1">IFERROR(AVERAGEIF('RAW DATA'!$C$2:$GL$502,'DATA CLEANING'!$B31,'RAW DATA'!DD$2:DD$502),"")</f>
        <v>172.47444444444443</v>
      </c>
      <c r="DD31">
        <f ca="1">IFERROR(AVERAGEIF('RAW DATA'!$C$2:$GL$502,'DATA CLEANING'!$B31,'RAW DATA'!DE$2:DE$502),"")</f>
        <v>169.78111111111107</v>
      </c>
      <c r="DE31">
        <f ca="1">IFERROR(AVERAGEIF('RAW DATA'!$C$2:$GL$502,'DATA CLEANING'!$B31,'RAW DATA'!DF$2:DF$502),"")</f>
        <v>181.88</v>
      </c>
      <c r="DF31">
        <f ca="1">IFERROR(AVERAGEIF('RAW DATA'!$C$2:$GL$502,'DATA CLEANING'!$B31,'RAW DATA'!DG$2:DG$502),"")</f>
        <v>162.62111111111113</v>
      </c>
      <c r="DG31" t="str">
        <f ca="1">IFERROR(AVERAGEIF('RAW DATA'!$C$2:$GL$502,'DATA CLEANING'!$B31,'RAW DATA'!DH$2:DH$502),"")</f>
        <v/>
      </c>
      <c r="DH31" t="str">
        <f ca="1">IFERROR(AVERAGEIF('RAW DATA'!$C$2:$GL$502,'DATA CLEANING'!$B31,'RAW DATA'!DI$2:DI$502),"")</f>
        <v/>
      </c>
      <c r="DI31" t="str">
        <f ca="1">IFERROR(AVERAGEIF('RAW DATA'!$C$2:$GL$502,'DATA CLEANING'!$B31,'RAW DATA'!DJ$2:DJ$502),"")</f>
        <v/>
      </c>
      <c r="DJ31" t="str">
        <f ca="1">IFERROR(AVERAGEIF('RAW DATA'!$C$2:$GL$502,'DATA CLEANING'!$B31,'RAW DATA'!DK$2:DK$502),"")</f>
        <v/>
      </c>
      <c r="DK31" t="str">
        <f ca="1">IFERROR(AVERAGEIF('RAW DATA'!$C$2:$GL$502,'DATA CLEANING'!$B31,'RAW DATA'!DL$2:DL$502),"")</f>
        <v/>
      </c>
      <c r="DL31" t="str">
        <f ca="1">IFERROR(AVERAGEIF('RAW DATA'!$C$2:$GL$502,'DATA CLEANING'!$B31,'RAW DATA'!DM$2:DM$502),"")</f>
        <v/>
      </c>
      <c r="DM31" t="str">
        <f ca="1">IFERROR(AVERAGEIF('RAW DATA'!$C$2:$GL$502,'DATA CLEANING'!$B31,'RAW DATA'!DN$2:DN$502),"")</f>
        <v/>
      </c>
      <c r="DN31" t="str">
        <f ca="1">IFERROR(AVERAGEIF('RAW DATA'!$C$2:$GL$502,'DATA CLEANING'!$B31,'RAW DATA'!DO$2:DO$502),"")</f>
        <v/>
      </c>
      <c r="DO31" t="str">
        <f ca="1">IFERROR(AVERAGEIF('RAW DATA'!$C$2:$GL$502,'DATA CLEANING'!$B31,'RAW DATA'!DP$2:DP$502),"")</f>
        <v/>
      </c>
      <c r="DP31" t="str">
        <f ca="1">IFERROR(AVERAGEIF('RAW DATA'!$C$2:$GL$502,'DATA CLEANING'!$B31,'RAW DATA'!DQ$2:DQ$502),"")</f>
        <v/>
      </c>
      <c r="DQ31" t="str">
        <f ca="1">IFERROR(AVERAGEIF('RAW DATA'!$C$2:$GL$502,'DATA CLEANING'!$B31,'RAW DATA'!DR$2:DR$502),"")</f>
        <v/>
      </c>
      <c r="DR31" t="str">
        <f ca="1">IFERROR(AVERAGEIF('RAW DATA'!$C$2:$GL$502,'DATA CLEANING'!$B31,'RAW DATA'!DS$2:DS$502),"")</f>
        <v/>
      </c>
      <c r="DS31" t="str">
        <f ca="1">IFERROR(AVERAGEIF('RAW DATA'!$C$2:$GL$502,'DATA CLEANING'!$B31,'RAW DATA'!DT$2:DT$502),"")</f>
        <v/>
      </c>
      <c r="DT31" t="str">
        <f ca="1">IFERROR(AVERAGEIF('RAW DATA'!$C$2:$GL$502,'DATA CLEANING'!$B31,'RAW DATA'!DU$2:DU$502),"")</f>
        <v/>
      </c>
      <c r="DU31" t="str">
        <f ca="1">IFERROR(AVERAGEIF('RAW DATA'!$C$2:$GL$502,'DATA CLEANING'!$B31,'RAW DATA'!DV$2:DV$502),"")</f>
        <v/>
      </c>
      <c r="DV31" t="str">
        <f ca="1">IFERROR(AVERAGEIF('RAW DATA'!$C$2:$GL$502,'DATA CLEANING'!$B31,'RAW DATA'!DW$2:DW$502),"")</f>
        <v/>
      </c>
      <c r="DW31" t="str">
        <f ca="1">IFERROR(AVERAGEIF('RAW DATA'!$C$2:$GL$502,'DATA CLEANING'!$B31,'RAW DATA'!DX$2:DX$502),"")</f>
        <v/>
      </c>
      <c r="DX31" s="11" t="str">
        <f ca="1">IFERROR(AVERAGEIF('RAW DATA'!$C$2:$GL$502,'DATA CLEANING'!$B31,'RAW DATA'!DY$2:DY$502),"")</f>
        <v/>
      </c>
      <c r="DY31" s="11" t="str">
        <f ca="1">IFERROR(AVERAGEIF('RAW DATA'!$C$2:$GL$502,'DATA CLEANING'!$B31,'RAW DATA'!DZ$2:DZ$502),"")</f>
        <v/>
      </c>
      <c r="DZ31" s="11" t="str">
        <f ca="1">IFERROR(AVERAGEIF('RAW DATA'!$C$2:$GL$502,'DATA CLEANING'!$B31,'RAW DATA'!EA$2:EA$502),"")</f>
        <v/>
      </c>
      <c r="EA31" s="11" t="str">
        <f ca="1">IFERROR(AVERAGEIF('RAW DATA'!$C$2:$GL$502,'DATA CLEANING'!$B31,'RAW DATA'!EB$2:EB$502),"")</f>
        <v/>
      </c>
      <c r="EB31" s="11" t="str">
        <f ca="1">IFERROR(AVERAGEIF('RAW DATA'!$C$2:$GL$502,'DATA CLEANING'!$B31,'RAW DATA'!EC$2:EC$502),"")</f>
        <v/>
      </c>
      <c r="EC31" s="11" t="str">
        <f ca="1">IFERROR(AVERAGEIF('RAW DATA'!$C$2:$GL$502,'DATA CLEANING'!$B31,'RAW DATA'!ED$2:ED$502),"")</f>
        <v/>
      </c>
      <c r="ED31" s="11" t="str">
        <f ca="1">IFERROR(AVERAGEIF('RAW DATA'!$C$2:$GL$502,'DATA CLEANING'!$B31,'RAW DATA'!EE$2:EE$502),"")</f>
        <v/>
      </c>
      <c r="EE31" s="11" t="str">
        <f ca="1">IFERROR(AVERAGEIF('RAW DATA'!$C$2:$GL$502,'DATA CLEANING'!$B31,'RAW DATA'!EF$2:EF$502),"")</f>
        <v/>
      </c>
      <c r="EF31" s="11" t="str">
        <f ca="1">IFERROR(AVERAGEIF('RAW DATA'!$C$2:$GL$502,'DATA CLEANING'!$B31,'RAW DATA'!EG$2:EG$502),"")</f>
        <v/>
      </c>
      <c r="EG31" s="11" t="str">
        <f ca="1">IFERROR(AVERAGEIF('RAW DATA'!$C$2:$GL$502,'DATA CLEANING'!$B31,'RAW DATA'!EH$2:EH$502),"")</f>
        <v/>
      </c>
      <c r="EH31" s="11" t="str">
        <f ca="1">IFERROR(AVERAGEIF('RAW DATA'!$C$2:$GL$502,'DATA CLEANING'!$B31,'RAW DATA'!EI$2:EI$502),"")</f>
        <v/>
      </c>
      <c r="EI31" s="11" t="str">
        <f ca="1">IFERROR(AVERAGEIF('RAW DATA'!$C$2:$GL$502,'DATA CLEANING'!$B31,'RAW DATA'!EJ$2:EJ$502),"")</f>
        <v/>
      </c>
      <c r="EJ31" s="11" t="str">
        <f ca="1">IFERROR(AVERAGEIF('RAW DATA'!$C$2:$GL$502,'DATA CLEANING'!$B31,'RAW DATA'!EK$2:EK$502),"")</f>
        <v/>
      </c>
      <c r="EK31" s="11" t="str">
        <f ca="1">IFERROR(AVERAGEIF('RAW DATA'!$C$2:$GL$502,'DATA CLEANING'!$B31,'RAW DATA'!EL$2:EL$502),"")</f>
        <v/>
      </c>
      <c r="EL31" s="11" t="str">
        <f ca="1">IFERROR(AVERAGEIF('RAW DATA'!$C$2:$GL$502,'DATA CLEANING'!$B31,'RAW DATA'!EM$2:EM$502),"")</f>
        <v/>
      </c>
      <c r="EM31" s="11" t="str">
        <f ca="1">IFERROR(AVERAGEIF('RAW DATA'!$C$2:$GL$502,'DATA CLEANING'!$B31,'RAW DATA'!EN$2:EN$502),"")</f>
        <v/>
      </c>
      <c r="EN31" s="11" t="str">
        <f ca="1">IFERROR(AVERAGEIF('RAW DATA'!$C$2:$GL$502,'DATA CLEANING'!$B31,'RAW DATA'!EO$2:EO$502),"")</f>
        <v/>
      </c>
      <c r="EO31" s="11" t="str">
        <f ca="1">IFERROR(AVERAGEIF('RAW DATA'!$C$2:$GL$502,'DATA CLEANING'!$B31,'RAW DATA'!EP$2:EP$502),"")</f>
        <v/>
      </c>
      <c r="EP31" s="11" t="str">
        <f ca="1">IFERROR(AVERAGEIF('RAW DATA'!$C$2:$GL$502,'DATA CLEANING'!$B31,'RAW DATA'!EQ$2:EQ$502),"")</f>
        <v/>
      </c>
      <c r="EQ31" s="11" t="str">
        <f ca="1">IFERROR(AVERAGEIF('RAW DATA'!$C$2:$GL$502,'DATA CLEANING'!$B31,'RAW DATA'!ER$2:ER$502),"")</f>
        <v/>
      </c>
      <c r="ER31" s="11" t="str">
        <f ca="1">IFERROR(AVERAGEIF('RAW DATA'!$C$2:$GL$502,'DATA CLEANING'!$B31,'RAW DATA'!ES$2:ES$502),"")</f>
        <v/>
      </c>
      <c r="ES31" s="11" t="str">
        <f ca="1">IFERROR(AVERAGEIF('RAW DATA'!$C$2:$GL$502,'DATA CLEANING'!$B31,'RAW DATA'!ET$2:ET$502),"")</f>
        <v/>
      </c>
      <c r="ET31" s="11" t="str">
        <f ca="1">IFERROR(AVERAGEIF('RAW DATA'!$C$2:$GL$502,'DATA CLEANING'!$B31,'RAW DATA'!EU$2:EU$502),"")</f>
        <v/>
      </c>
      <c r="EU31" s="11" t="str">
        <f ca="1">IFERROR(AVERAGEIF('RAW DATA'!$C$2:$GL$502,'DATA CLEANING'!$B31,'RAW DATA'!EV$2:EV$502),"")</f>
        <v/>
      </c>
      <c r="EV31" s="11" t="str">
        <f ca="1">IFERROR(AVERAGEIF('RAW DATA'!$C$2:$GL$502,'DATA CLEANING'!$B31,'RAW DATA'!EW$2:EW$502),"")</f>
        <v/>
      </c>
      <c r="EW31" s="11" t="str">
        <f ca="1">IFERROR(AVERAGEIF('RAW DATA'!$C$2:$GL$502,'DATA CLEANING'!$B31,'RAW DATA'!EX$2:EX$502),"")</f>
        <v/>
      </c>
      <c r="EX31" s="11" t="str">
        <f ca="1">IFERROR(AVERAGEIF('RAW DATA'!$C$2:$GL$502,'DATA CLEANING'!$B31,'RAW DATA'!EY$2:EY$502),"")</f>
        <v/>
      </c>
      <c r="EY31" s="11" t="str">
        <f ca="1">IFERROR(AVERAGEIF('RAW DATA'!$C$2:$GL$502,'DATA CLEANING'!$B31,'RAW DATA'!EZ$2:EZ$502),"")</f>
        <v/>
      </c>
      <c r="EZ31" s="11" t="str">
        <f ca="1">IFERROR(AVERAGEIF('RAW DATA'!$C$2:$GL$502,'DATA CLEANING'!$B31,'RAW DATA'!FA$2:FA$502),"")</f>
        <v/>
      </c>
      <c r="FA31" s="11" t="str">
        <f ca="1">IFERROR(AVERAGEIF('RAW DATA'!$C$2:$GL$502,'DATA CLEANING'!$B31,'RAW DATA'!FB$2:FB$502),"")</f>
        <v/>
      </c>
      <c r="FB31" s="11" t="str">
        <f ca="1">IFERROR(AVERAGEIF('RAW DATA'!$C$2:$GL$502,'DATA CLEANING'!$B31,'RAW DATA'!FC$2:FC$502),"")</f>
        <v/>
      </c>
      <c r="FC31" s="11" t="str">
        <f ca="1">IFERROR(AVERAGEIF('RAW DATA'!$C$2:$GL$502,'DATA CLEANING'!$B31,'RAW DATA'!FD$2:FD$502),"")</f>
        <v/>
      </c>
      <c r="FD31" s="11" t="str">
        <f ca="1">IFERROR(AVERAGEIF('RAW DATA'!$C$2:$GL$502,'DATA CLEANING'!$B31,'RAW DATA'!FE$2:FE$502),"")</f>
        <v/>
      </c>
      <c r="FE31" s="11" t="str">
        <f ca="1">IFERROR(AVERAGEIF('RAW DATA'!$C$2:$GL$502,'DATA CLEANING'!$B31,'RAW DATA'!FF$2:FF$502),"")</f>
        <v/>
      </c>
      <c r="FF31" s="11" t="str">
        <f ca="1">IFERROR(AVERAGEIF('RAW DATA'!$C$2:$GL$502,'DATA CLEANING'!$B31,'RAW DATA'!FG$2:FG$502),"")</f>
        <v/>
      </c>
      <c r="FG31" s="11" t="str">
        <f ca="1">IFERROR(AVERAGEIF('RAW DATA'!$C$2:$GL$502,'DATA CLEANING'!$B31,'RAW DATA'!FH$2:FH$502),"")</f>
        <v/>
      </c>
      <c r="FH31" s="11" t="str">
        <f ca="1">IFERROR(AVERAGEIF('RAW DATA'!$C$2:$GL$502,'DATA CLEANING'!$B31,'RAW DATA'!FI$2:FI$502),"")</f>
        <v/>
      </c>
      <c r="FI31" s="11" t="str">
        <f ca="1">IFERROR(AVERAGEIF('RAW DATA'!$C$2:$GL$502,'DATA CLEANING'!$B31,'RAW DATA'!FJ$2:FJ$502),"")</f>
        <v/>
      </c>
      <c r="FJ31" s="11" t="str">
        <f ca="1">IFERROR(AVERAGEIF('RAW DATA'!$C$2:$GL$502,'DATA CLEANING'!$B31,'RAW DATA'!FK$2:FK$502),"")</f>
        <v/>
      </c>
      <c r="FK31" s="11" t="str">
        <f ca="1">IFERROR(AVERAGEIF('RAW DATA'!$C$2:$GL$502,'DATA CLEANING'!$B31,'RAW DATA'!FL$2:FL$502),"")</f>
        <v/>
      </c>
      <c r="FL31" s="11" t="str">
        <f ca="1">IFERROR(AVERAGEIF('RAW DATA'!$C$2:$GL$502,'DATA CLEANING'!$B31,'RAW DATA'!FM$2:FM$502),"")</f>
        <v/>
      </c>
      <c r="FM31" s="11" t="str">
        <f ca="1">IFERROR(AVERAGEIF('RAW DATA'!$C$2:$GL$502,'DATA CLEANING'!$B31,'RAW DATA'!FN$2:FN$502),"")</f>
        <v/>
      </c>
      <c r="FN31" s="11" t="str">
        <f ca="1">IFERROR(AVERAGEIF('RAW DATA'!$C$2:$GL$502,'DATA CLEANING'!$B31,'RAW DATA'!FO$2:FO$502),"")</f>
        <v/>
      </c>
      <c r="FO31" s="11" t="str">
        <f ca="1">IFERROR(AVERAGEIF('RAW DATA'!$C$2:$GL$502,'DATA CLEANING'!$B31,'RAW DATA'!FP$2:FP$502),"")</f>
        <v/>
      </c>
      <c r="FP31" s="11" t="str">
        <f ca="1">IFERROR(AVERAGEIF('RAW DATA'!$C$2:$GL$502,'DATA CLEANING'!$B31,'RAW DATA'!FQ$2:FQ$502),"")</f>
        <v/>
      </c>
      <c r="FQ31" s="11" t="str">
        <f ca="1">IFERROR(AVERAGEIF('RAW DATA'!$C$2:$GL$502,'DATA CLEANING'!$B31,'RAW DATA'!FR$2:FR$502),"")</f>
        <v/>
      </c>
      <c r="FR31" s="11" t="str">
        <f ca="1">IFERROR(AVERAGEIF('RAW DATA'!$C$2:$GL$502,'DATA CLEANING'!$B31,'RAW DATA'!FS$2:FS$502),"")</f>
        <v/>
      </c>
      <c r="FS31" s="11" t="str">
        <f ca="1">IFERROR(AVERAGEIF('RAW DATA'!$C$2:$GL$502,'DATA CLEANING'!$B31,'RAW DATA'!FT$2:FT$502),"")</f>
        <v/>
      </c>
      <c r="FT31" s="11" t="str">
        <f ca="1">IFERROR(AVERAGEIF('RAW DATA'!$C$2:$GL$502,'DATA CLEANING'!$B31,'RAW DATA'!FU$2:FU$502),"")</f>
        <v/>
      </c>
      <c r="FU31" s="11" t="str">
        <f ca="1">IFERROR(AVERAGEIF('RAW DATA'!$C$2:$GL$502,'DATA CLEANING'!$B31,'RAW DATA'!FV$2:FV$502),"")</f>
        <v/>
      </c>
      <c r="FV31" s="11" t="str">
        <f ca="1">IFERROR(AVERAGEIF('RAW DATA'!$C$2:$GL$502,'DATA CLEANING'!$B31,'RAW DATA'!FW$2:FW$502),"")</f>
        <v/>
      </c>
      <c r="FW31" s="11" t="str">
        <f ca="1">IFERROR(AVERAGEIF('RAW DATA'!$C$2:$GL$502,'DATA CLEANING'!$B31,'RAW DATA'!FX$2:FX$502),"")</f>
        <v/>
      </c>
      <c r="FX31" s="11" t="str">
        <f ca="1">IFERROR(AVERAGEIF('RAW DATA'!$C$2:$GL$502,'DATA CLEANING'!$B31,'RAW DATA'!FY$2:FY$502),"")</f>
        <v/>
      </c>
      <c r="FY31" s="11" t="str">
        <f ca="1">IFERROR(AVERAGEIF('RAW DATA'!$C$2:$GL$502,'DATA CLEANING'!$B31,'RAW DATA'!FZ$2:FZ$502),"")</f>
        <v/>
      </c>
      <c r="FZ31" s="11" t="str">
        <f ca="1">IFERROR(AVERAGEIF('RAW DATA'!$C$2:$GL$502,'DATA CLEANING'!$B31,'RAW DATA'!GA$2:GA$502),"")</f>
        <v/>
      </c>
      <c r="GA31" s="11" t="str">
        <f ca="1">IFERROR(AVERAGEIF('RAW DATA'!$C$2:$GL$502,'DATA CLEANING'!$B31,'RAW DATA'!GB$2:GB$502),"")</f>
        <v/>
      </c>
      <c r="GB31" s="11" t="str">
        <f ca="1">IFERROR(AVERAGEIF('RAW DATA'!$C$2:$GL$502,'DATA CLEANING'!$B31,'RAW DATA'!GC$2:GC$502),"")</f>
        <v/>
      </c>
      <c r="GC31" s="11" t="str">
        <f ca="1">IFERROR(AVERAGEIF('RAW DATA'!$C$2:$GL$502,'DATA CLEANING'!$B31,'RAW DATA'!GD$2:GD$502),"")</f>
        <v/>
      </c>
      <c r="GD31" s="11" t="str">
        <f ca="1">IFERROR(AVERAGEIF('RAW DATA'!$C$2:$GL$502,'DATA CLEANING'!$B31,'RAW DATA'!GE$2:GE$502),"")</f>
        <v/>
      </c>
      <c r="GE31" s="11" t="str">
        <f ca="1">IFERROR(AVERAGEIF('RAW DATA'!$C$2:$GL$502,'DATA CLEANING'!$B31,'RAW DATA'!GF$2:GF$502),"")</f>
        <v/>
      </c>
      <c r="GF31" s="11" t="str">
        <f ca="1">IFERROR(AVERAGEIF('RAW DATA'!$C$2:$GL$502,'DATA CLEANING'!$B31,'RAW DATA'!GG$2:GG$502),"")</f>
        <v/>
      </c>
      <c r="GG31" s="11" t="str">
        <f ca="1">IFERROR(AVERAGEIF('RAW DATA'!$C$2:$GL$502,'DATA CLEANING'!$B31,'RAW DATA'!GH$2:GH$502),"")</f>
        <v/>
      </c>
      <c r="GH31" s="11" t="str">
        <f ca="1">IFERROR(AVERAGEIF('RAW DATA'!$C$2:$GL$502,'DATA CLEANING'!$B31,'RAW DATA'!GI$2:GI$502),"")</f>
        <v/>
      </c>
      <c r="GI31" s="11" t="str">
        <f ca="1">IFERROR(AVERAGEIF('RAW DATA'!$C$2:$GL$502,'DATA CLEANING'!$B31,'RAW DATA'!GJ$2:GJ$502),"")</f>
        <v/>
      </c>
      <c r="GJ31" s="11" t="str">
        <f ca="1">IFERROR(AVERAGEIF('RAW DATA'!$C$2:$GL$502,'DATA CLEANING'!$B31,'RAW DATA'!GK$2:GK$502),"")</f>
        <v/>
      </c>
      <c r="GK31" s="11" t="str">
        <f ca="1">IFERROR(AVERAGEIF('RAW DATA'!$C$2:$GL$502,'DATA CLEANING'!$B31,'RAW DATA'!GL$2:GL$502),"")</f>
        <v/>
      </c>
    </row>
    <row r="32" spans="2:193" x14ac:dyDescent="0.55000000000000004">
      <c r="B32" t="s">
        <v>41</v>
      </c>
      <c r="C32">
        <f ca="1">IFERROR(AVERAGEIF('RAW DATA'!$C$2:$GL$502,'DATA CLEANING'!$B32,'RAW DATA'!D$2:D$502),"")</f>
        <v>113.64041666666667</v>
      </c>
      <c r="D32">
        <f ca="1">IFERROR(AVERAGEIF('RAW DATA'!$C$2:$GL$502,'DATA CLEANING'!$B32,'RAW DATA'!E$2:E$502),"")</f>
        <v>107.28500000000001</v>
      </c>
      <c r="E32">
        <f ca="1">IFERROR(AVERAGEIF('RAW DATA'!$C$2:$GL$502,'DATA CLEANING'!$B32,'RAW DATA'!F$2:F$502),"")</f>
        <v>104.53333333333335</v>
      </c>
      <c r="F32">
        <f ca="1">IFERROR(AVERAGEIF('RAW DATA'!$C$2:$GL$502,'DATA CLEANING'!$B32,'RAW DATA'!G$2:G$502),"")</f>
        <v>108.83916666666664</v>
      </c>
      <c r="G32">
        <f ca="1">IFERROR(AVERAGEIF('RAW DATA'!$C$2:$GL$502,'DATA CLEANING'!$B32,'RAW DATA'!H$2:H$502),"")</f>
        <v>116.56666666666668</v>
      </c>
      <c r="H32">
        <f ca="1">IFERROR(AVERAGEIF('RAW DATA'!$C$2:$GL$502,'DATA CLEANING'!$B32,'RAW DATA'!I$2:I$502),"")</f>
        <v>105.33041666666668</v>
      </c>
      <c r="I32">
        <f ca="1">IFERROR(AVERAGEIF('RAW DATA'!$C$2:$GL$502,'DATA CLEANING'!$B32,'RAW DATA'!J$2:J$502),"")</f>
        <v>121.73916666666666</v>
      </c>
      <c r="J32">
        <f ca="1">IFERROR(AVERAGEIF('RAW DATA'!$C$2:$GL$502,'DATA CLEANING'!$B32,'RAW DATA'!K$2:K$502),"")</f>
        <v>114.50125000000001</v>
      </c>
      <c r="K32">
        <f ca="1">IFERROR(AVERAGEIF('RAW DATA'!$C$2:$GL$502,'DATA CLEANING'!$B32,'RAW DATA'!L$2:L$502),"")</f>
        <v>116.1225</v>
      </c>
      <c r="L32">
        <f ca="1">IFERROR(AVERAGEIF('RAW DATA'!$C$2:$GL$502,'DATA CLEANING'!$B32,'RAW DATA'!M$2:M$502),"")</f>
        <v>101.73625</v>
      </c>
      <c r="M32">
        <f ca="1">IFERROR(AVERAGEIF('RAW DATA'!$C$2:$GL$502,'DATA CLEANING'!$B32,'RAW DATA'!N$2:N$502),"")</f>
        <v>108.64500000000002</v>
      </c>
      <c r="N32">
        <f ca="1">IFERROR(AVERAGEIF('RAW DATA'!$C$2:$GL$502,'DATA CLEANING'!$B32,'RAW DATA'!O$2:O$502),"")</f>
        <v>106.51124999999998</v>
      </c>
      <c r="O32">
        <f ca="1">IFERROR(AVERAGEIF('RAW DATA'!$C$2:$GL$502,'DATA CLEANING'!$B32,'RAW DATA'!P$2:P$502),"")</f>
        <v>108.24124999999998</v>
      </c>
      <c r="P32">
        <f ca="1">IFERROR(AVERAGEIF('RAW DATA'!$C$2:$GL$502,'DATA CLEANING'!$B32,'RAW DATA'!Q$2:Q$502),"")</f>
        <v>112.59500000000001</v>
      </c>
      <c r="Q32">
        <f ca="1">IFERROR(AVERAGEIF('RAW DATA'!$C$2:$GL$502,'DATA CLEANING'!$B32,'RAW DATA'!R$2:R$502),"")</f>
        <v>119.78041666666667</v>
      </c>
      <c r="R32">
        <f ca="1">IFERROR(AVERAGEIF('RAW DATA'!$C$2:$GL$502,'DATA CLEANING'!$B32,'RAW DATA'!S$2:S$502),"")</f>
        <v>122.91500000000002</v>
      </c>
      <c r="S32">
        <f ca="1">IFERROR(AVERAGEIF('RAW DATA'!$C$2:$GL$502,'DATA CLEANING'!$B32,'RAW DATA'!T$2:T$502),"")</f>
        <v>139.1933333333333</v>
      </c>
      <c r="T32">
        <f ca="1">IFERROR(AVERAGEIF('RAW DATA'!$C$2:$GL$502,'DATA CLEANING'!$B32,'RAW DATA'!U$2:U$502),"")</f>
        <v>150.25583333333333</v>
      </c>
      <c r="U32">
        <f ca="1">IFERROR(AVERAGEIF('RAW DATA'!$C$2:$GL$502,'DATA CLEANING'!$B32,'RAW DATA'!V$2:V$502),"")</f>
        <v>154.22958333333335</v>
      </c>
      <c r="V32">
        <f ca="1">IFERROR(AVERAGEIF('RAW DATA'!$C$2:$GL$502,'DATA CLEANING'!$B32,'RAW DATA'!W$2:W$502),"")</f>
        <v>161.21916666666667</v>
      </c>
      <c r="W32">
        <f ca="1">IFERROR(AVERAGEIF('RAW DATA'!$C$2:$GL$502,'DATA CLEANING'!$B32,'RAW DATA'!X$2:X$502),"")</f>
        <v>149.56041666666667</v>
      </c>
      <c r="X32">
        <f ca="1">IFERROR(AVERAGEIF('RAW DATA'!$C$2:$GL$502,'DATA CLEANING'!$B32,'RAW DATA'!Y$2:Y$502),"")</f>
        <v>146.12416666666667</v>
      </c>
      <c r="Y32">
        <f ca="1">IFERROR(AVERAGEIF('RAW DATA'!$C$2:$GL$502,'DATA CLEANING'!$B32,'RAW DATA'!Z$2:Z$502),"")</f>
        <v>135.58625000000001</v>
      </c>
      <c r="Z32">
        <f ca="1">IFERROR(AVERAGEIF('RAW DATA'!$C$2:$GL$502,'DATA CLEANING'!$B32,'RAW DATA'!AA$2:AA$502),"")</f>
        <v>153.04958333333335</v>
      </c>
      <c r="AA32">
        <f ca="1">IFERROR(AVERAGEIF('RAW DATA'!$C$2:$GL$502,'DATA CLEANING'!$B32,'RAW DATA'!AB$2:AB$502),"")</f>
        <v>146.78208333333336</v>
      </c>
      <c r="AB32">
        <f ca="1">IFERROR(AVERAGEIF('RAW DATA'!$C$2:$GL$502,'DATA CLEANING'!$B32,'RAW DATA'!AC$2:AC$502),"")</f>
        <v>149.98416666666668</v>
      </c>
      <c r="AC32">
        <f ca="1">IFERROR(AVERAGEIF('RAW DATA'!$C$2:$GL$502,'DATA CLEANING'!$B32,'RAW DATA'!AD$2:AD$502),"")</f>
        <v>150.79333333333332</v>
      </c>
      <c r="AD32">
        <f ca="1">IFERROR(AVERAGEIF('RAW DATA'!$C$2:$GL$502,'DATA CLEANING'!$B32,'RAW DATA'!AE$2:AE$502),"")</f>
        <v>137.57791666666665</v>
      </c>
      <c r="AE32">
        <f ca="1">IFERROR(AVERAGEIF('RAW DATA'!$C$2:$GL$502,'DATA CLEANING'!$B32,'RAW DATA'!AF$2:AF$502),"")</f>
        <v>146.19499999999999</v>
      </c>
      <c r="AF32">
        <f ca="1">IFERROR(AVERAGEIF('RAW DATA'!$C$2:$GL$502,'DATA CLEANING'!$B32,'RAW DATA'!AG$2:AG$502),"")</f>
        <v>158.17124999999999</v>
      </c>
      <c r="AG32">
        <f ca="1">IFERROR(AVERAGEIF('RAW DATA'!$C$2:$GL$502,'DATA CLEANING'!$B32,'RAW DATA'!AH$2:AH$502),"")</f>
        <v>177.40666666666667</v>
      </c>
      <c r="AH32">
        <f ca="1">IFERROR(AVERAGEIF('RAW DATA'!$C$2:$GL$502,'DATA CLEANING'!$B32,'RAW DATA'!AI$2:AI$502),"")</f>
        <v>207.23208333333335</v>
      </c>
      <c r="AI32">
        <f ca="1">IFERROR(AVERAGEIF('RAW DATA'!$C$2:$GL$502,'DATA CLEANING'!$B32,'RAW DATA'!AJ$2:AJ$502),"")</f>
        <v>214.79624999999999</v>
      </c>
      <c r="AJ32">
        <f ca="1">IFERROR(AVERAGEIF('RAW DATA'!$C$2:$GL$502,'DATA CLEANING'!$B32,'RAW DATA'!AK$2:AK$502),"")</f>
        <v>196.70666666666668</v>
      </c>
      <c r="AK32">
        <f ca="1">IFERROR(AVERAGEIF('RAW DATA'!$C$2:$GL$502,'DATA CLEANING'!$B32,'RAW DATA'!AL$2:AL$502),"")</f>
        <v>198.65416666666667</v>
      </c>
      <c r="AL32">
        <f ca="1">IFERROR(AVERAGEIF('RAW DATA'!$C$2:$GL$502,'DATA CLEANING'!$B32,'RAW DATA'!AM$2:AM$502),"")</f>
        <v>192.86166666666668</v>
      </c>
      <c r="AM32">
        <f ca="1">IFERROR(AVERAGEIF('RAW DATA'!$C$2:$GL$502,'DATA CLEANING'!$B32,'RAW DATA'!AN$2:AN$502),"")</f>
        <v>194.99583333333331</v>
      </c>
      <c r="AN32">
        <f ca="1">IFERROR(AVERAGEIF('RAW DATA'!$C$2:$GL$502,'DATA CLEANING'!$B32,'RAW DATA'!AO$2:AO$502),"")</f>
        <v>186.59416666666667</v>
      </c>
      <c r="AO32">
        <f ca="1">IFERROR(AVERAGEIF('RAW DATA'!$C$2:$GL$502,'DATA CLEANING'!$B32,'RAW DATA'!AP$2:AP$502),"")</f>
        <v>181.15125</v>
      </c>
      <c r="AP32">
        <f ca="1">IFERROR(AVERAGEIF('RAW DATA'!$C$2:$GL$502,'DATA CLEANING'!$B32,'RAW DATA'!AQ$2:AQ$502),"")</f>
        <v>169.14958333333334</v>
      </c>
      <c r="AQ32">
        <f ca="1">IFERROR(AVERAGEIF('RAW DATA'!$C$2:$GL$502,'DATA CLEANING'!$B32,'RAW DATA'!AR$2:AR$502),"")</f>
        <v>152.18708333333333</v>
      </c>
      <c r="AR32">
        <f ca="1">IFERROR(AVERAGEIF('RAW DATA'!$C$2:$GL$502,'DATA CLEANING'!$B32,'RAW DATA'!AS$2:AS$502),"")</f>
        <v>166.10541666666668</v>
      </c>
      <c r="AS32">
        <f ca="1">IFERROR(AVERAGEIF('RAW DATA'!$C$2:$GL$502,'DATA CLEANING'!$B32,'RAW DATA'!AT$2:AT$502),"")</f>
        <v>160.07958333333332</v>
      </c>
      <c r="AT32">
        <f ca="1">IFERROR(AVERAGEIF('RAW DATA'!$C$2:$GL$502,'DATA CLEANING'!$B32,'RAW DATA'!AU$2:AU$502),"")</f>
        <v>161.4004166666667</v>
      </c>
      <c r="AU32">
        <f ca="1">IFERROR(AVERAGEIF('RAW DATA'!$C$2:$GL$502,'DATA CLEANING'!$B32,'RAW DATA'!AV$2:AV$502),"")</f>
        <v>151.62625</v>
      </c>
      <c r="AV32">
        <f ca="1">IFERROR(AVERAGEIF('RAW DATA'!$C$2:$GL$502,'DATA CLEANING'!$B32,'RAW DATA'!AW$2:AW$502),"")</f>
        <v>157.74208333333334</v>
      </c>
      <c r="AW32">
        <f ca="1">IFERROR(AVERAGEIF('RAW DATA'!$C$2:$GL$502,'DATA CLEANING'!$B32,'RAW DATA'!AX$2:AX$502),"")</f>
        <v>181.14541666666665</v>
      </c>
      <c r="AX32">
        <f ca="1">IFERROR(AVERAGEIF('RAW DATA'!$C$2:$GL$502,'DATA CLEANING'!$B32,'RAW DATA'!AY$2:AY$502),"")</f>
        <v>188.74791666666667</v>
      </c>
      <c r="AY32">
        <f ca="1">IFERROR(AVERAGEIF('RAW DATA'!$C$2:$GL$502,'DATA CLEANING'!$B32,'RAW DATA'!AZ$2:AZ$502),"")</f>
        <v>184.48874999999998</v>
      </c>
      <c r="AZ32">
        <f ca="1">IFERROR(AVERAGEIF('RAW DATA'!$C$2:$GL$502,'DATA CLEANING'!$B32,'RAW DATA'!BA$2:BA$502),"")</f>
        <v>197.82375000000002</v>
      </c>
      <c r="BA32">
        <f ca="1">IFERROR(AVERAGEIF('RAW DATA'!$C$2:$GL$502,'DATA CLEANING'!$B32,'RAW DATA'!BB$2:BB$502),"")</f>
        <v>191.08750000000001</v>
      </c>
      <c r="BB32">
        <f ca="1">IFERROR(AVERAGEIF('RAW DATA'!$C$2:$GL$502,'DATA CLEANING'!$B32,'RAW DATA'!BC$2:BC$502),"")</f>
        <v>212.36166666666668</v>
      </c>
      <c r="BC32">
        <f ca="1">IFERROR(AVERAGEIF('RAW DATA'!$C$2:$GL$502,'DATA CLEANING'!$B32,'RAW DATA'!BD$2:BD$502),"")</f>
        <v>238.17333333333332</v>
      </c>
      <c r="BD32">
        <f ca="1">IFERROR(AVERAGEIF('RAW DATA'!$C$2:$GL$502,'DATA CLEANING'!$B32,'RAW DATA'!BE$2:BE$502),"")</f>
        <v>237.31958333333333</v>
      </c>
      <c r="BE32">
        <f ca="1">IFERROR(AVERAGEIF('RAW DATA'!$C$2:$GL$502,'DATA CLEANING'!$B32,'RAW DATA'!BF$2:BF$502),"")</f>
        <v>241.95666666666668</v>
      </c>
      <c r="BF32">
        <f ca="1">IFERROR(AVERAGEIF('RAW DATA'!$C$2:$GL$502,'DATA CLEANING'!$B32,'RAW DATA'!BG$2:BG$502),"")</f>
        <v>243.87916666666669</v>
      </c>
      <c r="BG32">
        <f ca="1">IFERROR(AVERAGEIF('RAW DATA'!$C$2:$GL$502,'DATA CLEANING'!$B32,'RAW DATA'!BH$2:BH$502),"")</f>
        <v>231.83041666666665</v>
      </c>
      <c r="BH32">
        <f ca="1">IFERROR(AVERAGEIF('RAW DATA'!$C$2:$GL$502,'DATA CLEANING'!$B32,'RAW DATA'!BI$2:BI$502),"")</f>
        <v>216.66708333333335</v>
      </c>
      <c r="BI32">
        <f ca="1">IFERROR(AVERAGEIF('RAW DATA'!$C$2:$GL$502,'DATA CLEANING'!$B32,'RAW DATA'!BJ$2:BJ$502),"")</f>
        <v>216.51291666666668</v>
      </c>
      <c r="BJ32">
        <f ca="1">IFERROR(AVERAGEIF('RAW DATA'!$C$2:$GL$502,'DATA CLEANING'!$B32,'RAW DATA'!BK$2:BK$502),"")</f>
        <v>217.59458333333336</v>
      </c>
      <c r="BK32">
        <f ca="1">IFERROR(AVERAGEIF('RAW DATA'!$C$2:$GL$502,'DATA CLEANING'!$B32,'RAW DATA'!BL$2:BL$502),"")</f>
        <v>225.07458333333332</v>
      </c>
      <c r="BL32">
        <f ca="1">IFERROR(AVERAGEIF('RAW DATA'!$C$2:$GL$502,'DATA CLEANING'!$B32,'RAW DATA'!BM$2:BM$502),"")</f>
        <v>222.25375</v>
      </c>
      <c r="BM32">
        <f ca="1">IFERROR(AVERAGEIF('RAW DATA'!$C$2:$GL$502,'DATA CLEANING'!$B32,'RAW DATA'!BN$2:BN$502),"")</f>
        <v>226.45374999999999</v>
      </c>
      <c r="BN32">
        <f ca="1">IFERROR(AVERAGEIF('RAW DATA'!$C$2:$GL$502,'DATA CLEANING'!$B32,'RAW DATA'!BO$2:BO$502),"")</f>
        <v>246.67875000000001</v>
      </c>
      <c r="BO32">
        <f ca="1">IFERROR(AVERAGEIF('RAW DATA'!$C$2:$GL$502,'DATA CLEANING'!$B32,'RAW DATA'!BP$2:BP$502),"")</f>
        <v>250.49625</v>
      </c>
      <c r="BP32">
        <f ca="1">IFERROR(AVERAGEIF('RAW DATA'!$C$2:$GL$502,'DATA CLEANING'!$B32,'RAW DATA'!BQ$2:BQ$502),"")</f>
        <v>271.25416666666666</v>
      </c>
      <c r="BQ32">
        <f ca="1">IFERROR(AVERAGEIF('RAW DATA'!$C$2:$GL$502,'DATA CLEANING'!$B32,'RAW DATA'!BR$2:BR$502),"")</f>
        <v>278.35333333333335</v>
      </c>
      <c r="BR32">
        <f ca="1">IFERROR(AVERAGEIF('RAW DATA'!$C$2:$GL$502,'DATA CLEANING'!$B32,'RAW DATA'!BS$2:BS$502),"")</f>
        <v>303.54750000000007</v>
      </c>
      <c r="BS32">
        <f ca="1">IFERROR(AVERAGEIF('RAW DATA'!$C$2:$GL$502,'DATA CLEANING'!$B32,'RAW DATA'!BT$2:BT$502),"")</f>
        <v>272.88708333333335</v>
      </c>
      <c r="BT32">
        <f ca="1">IFERROR(AVERAGEIF('RAW DATA'!$C$2:$GL$502,'DATA CLEANING'!$B32,'RAW DATA'!BU$2:BU$502),"")</f>
        <v>288.78541666666666</v>
      </c>
      <c r="BU32">
        <f ca="1">IFERROR(AVERAGEIF('RAW DATA'!$C$2:$GL$502,'DATA CLEANING'!$B32,'RAW DATA'!BV$2:BV$502),"")</f>
        <v>270.13958333333329</v>
      </c>
      <c r="BV32">
        <f ca="1">IFERROR(AVERAGEIF('RAW DATA'!$C$2:$GL$502,'DATA CLEANING'!$B32,'RAW DATA'!BW$2:BW$502),"")</f>
        <v>280.40583333333331</v>
      </c>
      <c r="BW32">
        <f ca="1">IFERROR(AVERAGEIF('RAW DATA'!$C$2:$GL$502,'DATA CLEANING'!$B32,'RAW DATA'!BX$2:BX$502),"")</f>
        <v>260.33041666666668</v>
      </c>
      <c r="BX32">
        <f ca="1">IFERROR(AVERAGEIF('RAW DATA'!$C$2:$GL$502,'DATA CLEANING'!$B32,'RAW DATA'!BY$2:BY$502),"")</f>
        <v>294.90250000000003</v>
      </c>
      <c r="BY32">
        <f ca="1">IFERROR(AVERAGEIF('RAW DATA'!$C$2:$GL$502,'DATA CLEANING'!$B32,'RAW DATA'!BZ$2:BZ$502),"")</f>
        <v>316.56599999999997</v>
      </c>
      <c r="BZ32">
        <f ca="1">IFERROR(AVERAGEIF('RAW DATA'!$C$2:$GL$502,'DATA CLEANING'!$B32,'RAW DATA'!CA$2:CA$502),"")</f>
        <v>297.35050000000001</v>
      </c>
      <c r="CA32">
        <f ca="1">IFERROR(AVERAGEIF('RAW DATA'!$C$2:$GL$502,'DATA CLEANING'!$B32,'RAW DATA'!CB$2:CB$502),"")</f>
        <v>295.03049999999996</v>
      </c>
      <c r="CB32">
        <f ca="1">IFERROR(AVERAGEIF('RAW DATA'!$C$2:$GL$502,'DATA CLEANING'!$B32,'RAW DATA'!CC$2:CC$502),"")</f>
        <v>278.10800000000006</v>
      </c>
      <c r="CC32">
        <f ca="1">IFERROR(AVERAGEIF('RAW DATA'!$C$2:$GL$502,'DATA CLEANING'!$B32,'RAW DATA'!CD$2:CD$502),"")</f>
        <v>289.846</v>
      </c>
      <c r="CD32">
        <f ca="1">IFERROR(AVERAGEIF('RAW DATA'!$C$2:$GL$502,'DATA CLEANING'!$B32,'RAW DATA'!CE$2:CE$502),"")</f>
        <v>272.73650000000004</v>
      </c>
      <c r="CE32">
        <f ca="1">IFERROR(AVERAGEIF('RAW DATA'!$C$2:$GL$502,'DATA CLEANING'!$B32,'RAW DATA'!CF$2:CF$502),"")</f>
        <v>285.47000000000003</v>
      </c>
      <c r="CF32">
        <f ca="1">IFERROR(AVERAGEIF('RAW DATA'!$C$2:$GL$502,'DATA CLEANING'!$B32,'RAW DATA'!CG$2:CG$502),"")</f>
        <v>311.34700000000004</v>
      </c>
      <c r="CG32">
        <f ca="1">IFERROR(AVERAGEIF('RAW DATA'!$C$2:$GL$502,'DATA CLEANING'!$B32,'RAW DATA'!CH$2:CH$502),"")</f>
        <v>319.93599999999998</v>
      </c>
      <c r="CH32">
        <f ca="1">IFERROR(AVERAGEIF('RAW DATA'!$C$2:$GL$502,'DATA CLEANING'!$B32,'RAW DATA'!CI$2:CI$502),"")</f>
        <v>303.18799999999999</v>
      </c>
      <c r="CI32">
        <f ca="1">IFERROR(AVERAGEIF('RAW DATA'!$C$2:$GL$502,'DATA CLEANING'!$B32,'RAW DATA'!CJ$2:CJ$502),"")</f>
        <v>326.77800000000008</v>
      </c>
      <c r="CJ32">
        <f ca="1">IFERROR(AVERAGEIF('RAW DATA'!$C$2:$GL$502,'DATA CLEANING'!$B32,'RAW DATA'!CK$2:CK$502),"")</f>
        <v>310.23200000000003</v>
      </c>
      <c r="CK32">
        <f ca="1">IFERROR(AVERAGEIF('RAW DATA'!$C$2:$GL$502,'DATA CLEANING'!$B32,'RAW DATA'!CL$2:CL$502),"")</f>
        <v>322.32800000000003</v>
      </c>
      <c r="CL32">
        <f ca="1">IFERROR(AVERAGEIF('RAW DATA'!$C$2:$GL$502,'DATA CLEANING'!$B32,'RAW DATA'!CM$2:CM$502),"")</f>
        <v>320.14999999999998</v>
      </c>
      <c r="CM32">
        <f ca="1">IFERROR(AVERAGEIF('RAW DATA'!$C$2:$GL$502,'DATA CLEANING'!$B32,'RAW DATA'!CN$2:CN$502),"")</f>
        <v>306.24200000000002</v>
      </c>
      <c r="CN32">
        <f ca="1">IFERROR(AVERAGEIF('RAW DATA'!$C$2:$GL$502,'DATA CLEANING'!$B32,'RAW DATA'!CO$2:CO$502),"")</f>
        <v>317.41999999999996</v>
      </c>
      <c r="CO32">
        <f ca="1">IFERROR(AVERAGEIF('RAW DATA'!$C$2:$GL$502,'DATA CLEANING'!$B32,'RAW DATA'!CP$2:CP$502),"")</f>
        <v>322.19</v>
      </c>
      <c r="CP32">
        <f ca="1">IFERROR(AVERAGEIF('RAW DATA'!$C$2:$GL$502,'DATA CLEANING'!$B32,'RAW DATA'!CQ$2:CQ$502),"")</f>
        <v>336.536</v>
      </c>
      <c r="CQ32">
        <f ca="1">IFERROR(AVERAGEIF('RAW DATA'!$C$2:$GL$502,'DATA CLEANING'!$B32,'RAW DATA'!CR$2:CR$502),"")</f>
        <v>326.3</v>
      </c>
      <c r="CR32">
        <f ca="1">IFERROR(AVERAGEIF('RAW DATA'!$C$2:$GL$502,'DATA CLEANING'!$B32,'RAW DATA'!CS$2:CS$502),"")</f>
        <v>309.16400000000004</v>
      </c>
      <c r="CS32">
        <f ca="1">IFERROR(AVERAGEIF('RAW DATA'!$C$2:$GL$502,'DATA CLEANING'!$B32,'RAW DATA'!CT$2:CT$502),"")</f>
        <v>330.53999999999996</v>
      </c>
      <c r="CT32">
        <f ca="1">IFERROR(AVERAGEIF('RAW DATA'!$C$2:$GL$502,'DATA CLEANING'!$B32,'RAW DATA'!CU$2:CU$502),"")</f>
        <v>366.024</v>
      </c>
      <c r="CU32">
        <f ca="1">IFERROR(AVERAGEIF('RAW DATA'!$C$2:$GL$502,'DATA CLEANING'!$B32,'RAW DATA'!CV$2:CV$502),"")</f>
        <v>374.19799999999998</v>
      </c>
      <c r="CV32">
        <f ca="1">IFERROR(AVERAGEIF('RAW DATA'!$C$2:$GL$502,'DATA CLEANING'!$B32,'RAW DATA'!CW$2:CW$502),"")</f>
        <v>392.35</v>
      </c>
      <c r="CW32">
        <f ca="1">IFERROR(AVERAGEIF('RAW DATA'!$C$2:$GL$502,'DATA CLEANING'!$B32,'RAW DATA'!CX$2:CX$502),"")</f>
        <v>394.94600000000003</v>
      </c>
      <c r="CX32">
        <f ca="1">IFERROR(AVERAGEIF('RAW DATA'!$C$2:$GL$502,'DATA CLEANING'!$B32,'RAW DATA'!CY$2:CY$502),"")</f>
        <v>361.49</v>
      </c>
      <c r="CY32">
        <f ca="1">IFERROR(AVERAGEIF('RAW DATA'!$C$2:$GL$502,'DATA CLEANING'!$B32,'RAW DATA'!CZ$2:CZ$502),"")</f>
        <v>388.04399999999998</v>
      </c>
      <c r="CZ32">
        <f ca="1">IFERROR(AVERAGEIF('RAW DATA'!$C$2:$GL$502,'DATA CLEANING'!$B32,'RAW DATA'!DA$2:DA$502),"")</f>
        <v>401.88400000000001</v>
      </c>
      <c r="DA32">
        <f ca="1">IFERROR(AVERAGEIF('RAW DATA'!$C$2:$GL$502,'DATA CLEANING'!$B32,'RAW DATA'!DB$2:DB$502),"")</f>
        <v>429.36599999999999</v>
      </c>
      <c r="DB32">
        <f ca="1">IFERROR(AVERAGEIF('RAW DATA'!$C$2:$GL$502,'DATA CLEANING'!$B32,'RAW DATA'!DC$2:DC$502),"")</f>
        <v>440.774</v>
      </c>
      <c r="DC32">
        <f ca="1">IFERROR(AVERAGEIF('RAW DATA'!$C$2:$GL$502,'DATA CLEANING'!$B32,'RAW DATA'!DD$2:DD$502),"")</f>
        <v>406.03800000000001</v>
      </c>
      <c r="DD32">
        <f ca="1">IFERROR(AVERAGEIF('RAW DATA'!$C$2:$GL$502,'DATA CLEANING'!$B32,'RAW DATA'!DE$2:DE$502),"")</f>
        <v>354.46600000000001</v>
      </c>
      <c r="DE32">
        <f ca="1">IFERROR(AVERAGEIF('RAW DATA'!$C$2:$GL$502,'DATA CLEANING'!$B32,'RAW DATA'!DF$2:DF$502),"")</f>
        <v>338.72199999999992</v>
      </c>
      <c r="DF32">
        <f ca="1">IFERROR(AVERAGEIF('RAW DATA'!$C$2:$GL$502,'DATA CLEANING'!$B32,'RAW DATA'!DG$2:DG$502),"")</f>
        <v>313.63399999999996</v>
      </c>
      <c r="DG32" t="str">
        <f ca="1">IFERROR(AVERAGEIF('RAW DATA'!$C$2:$GL$502,'DATA CLEANING'!$B32,'RAW DATA'!DH$2:DH$502),"")</f>
        <v/>
      </c>
      <c r="DH32" t="str">
        <f ca="1">IFERROR(AVERAGEIF('RAW DATA'!$C$2:$GL$502,'DATA CLEANING'!$B32,'RAW DATA'!DI$2:DI$502),"")</f>
        <v/>
      </c>
      <c r="DI32" t="str">
        <f ca="1">IFERROR(AVERAGEIF('RAW DATA'!$C$2:$GL$502,'DATA CLEANING'!$B32,'RAW DATA'!DJ$2:DJ$502),"")</f>
        <v/>
      </c>
      <c r="DJ32" t="str">
        <f ca="1">IFERROR(AVERAGEIF('RAW DATA'!$C$2:$GL$502,'DATA CLEANING'!$B32,'RAW DATA'!DK$2:DK$502),"")</f>
        <v/>
      </c>
      <c r="DK32" t="str">
        <f ca="1">IFERROR(AVERAGEIF('RAW DATA'!$C$2:$GL$502,'DATA CLEANING'!$B32,'RAW DATA'!DL$2:DL$502),"")</f>
        <v/>
      </c>
      <c r="DL32" t="str">
        <f ca="1">IFERROR(AVERAGEIF('RAW DATA'!$C$2:$GL$502,'DATA CLEANING'!$B32,'RAW DATA'!DM$2:DM$502),"")</f>
        <v/>
      </c>
      <c r="DM32" t="str">
        <f ca="1">IFERROR(AVERAGEIF('RAW DATA'!$C$2:$GL$502,'DATA CLEANING'!$B32,'RAW DATA'!DN$2:DN$502),"")</f>
        <v/>
      </c>
      <c r="DN32" t="str">
        <f ca="1">IFERROR(AVERAGEIF('RAW DATA'!$C$2:$GL$502,'DATA CLEANING'!$B32,'RAW DATA'!DO$2:DO$502),"")</f>
        <v/>
      </c>
      <c r="DO32" t="str">
        <f ca="1">IFERROR(AVERAGEIF('RAW DATA'!$C$2:$GL$502,'DATA CLEANING'!$B32,'RAW DATA'!DP$2:DP$502),"")</f>
        <v/>
      </c>
      <c r="DP32" t="str">
        <f ca="1">IFERROR(AVERAGEIF('RAW DATA'!$C$2:$GL$502,'DATA CLEANING'!$B32,'RAW DATA'!DQ$2:DQ$502),"")</f>
        <v/>
      </c>
      <c r="DQ32" t="str">
        <f ca="1">IFERROR(AVERAGEIF('RAW DATA'!$C$2:$GL$502,'DATA CLEANING'!$B32,'RAW DATA'!DR$2:DR$502),"")</f>
        <v/>
      </c>
      <c r="DR32" t="str">
        <f ca="1">IFERROR(AVERAGEIF('RAW DATA'!$C$2:$GL$502,'DATA CLEANING'!$B32,'RAW DATA'!DS$2:DS$502),"")</f>
        <v/>
      </c>
      <c r="DS32" t="str">
        <f ca="1">IFERROR(AVERAGEIF('RAW DATA'!$C$2:$GL$502,'DATA CLEANING'!$B32,'RAW DATA'!DT$2:DT$502),"")</f>
        <v/>
      </c>
      <c r="DT32" t="str">
        <f ca="1">IFERROR(AVERAGEIF('RAW DATA'!$C$2:$GL$502,'DATA CLEANING'!$B32,'RAW DATA'!DU$2:DU$502),"")</f>
        <v/>
      </c>
      <c r="DU32" t="str">
        <f ca="1">IFERROR(AVERAGEIF('RAW DATA'!$C$2:$GL$502,'DATA CLEANING'!$B32,'RAW DATA'!DV$2:DV$502),"")</f>
        <v/>
      </c>
      <c r="DV32" t="str">
        <f ca="1">IFERROR(AVERAGEIF('RAW DATA'!$C$2:$GL$502,'DATA CLEANING'!$B32,'RAW DATA'!DW$2:DW$502),"")</f>
        <v/>
      </c>
      <c r="DW32" t="str">
        <f ca="1">IFERROR(AVERAGEIF('RAW DATA'!$C$2:$GL$502,'DATA CLEANING'!$B32,'RAW DATA'!DX$2:DX$502),"")</f>
        <v/>
      </c>
      <c r="DX32" s="11" t="str">
        <f ca="1">IFERROR(AVERAGEIF('RAW DATA'!$C$2:$GL$502,'DATA CLEANING'!$B32,'RAW DATA'!DY$2:DY$502),"")</f>
        <v/>
      </c>
      <c r="DY32" s="11" t="str">
        <f ca="1">IFERROR(AVERAGEIF('RAW DATA'!$C$2:$GL$502,'DATA CLEANING'!$B32,'RAW DATA'!DZ$2:DZ$502),"")</f>
        <v/>
      </c>
      <c r="DZ32" s="11" t="str">
        <f ca="1">IFERROR(AVERAGEIF('RAW DATA'!$C$2:$GL$502,'DATA CLEANING'!$B32,'RAW DATA'!EA$2:EA$502),"")</f>
        <v/>
      </c>
      <c r="EA32" s="11" t="str">
        <f ca="1">IFERROR(AVERAGEIF('RAW DATA'!$C$2:$GL$502,'DATA CLEANING'!$B32,'RAW DATA'!EB$2:EB$502),"")</f>
        <v/>
      </c>
      <c r="EB32" s="11" t="str">
        <f ca="1">IFERROR(AVERAGEIF('RAW DATA'!$C$2:$GL$502,'DATA CLEANING'!$B32,'RAW DATA'!EC$2:EC$502),"")</f>
        <v/>
      </c>
      <c r="EC32" s="11" t="str">
        <f ca="1">IFERROR(AVERAGEIF('RAW DATA'!$C$2:$GL$502,'DATA CLEANING'!$B32,'RAW DATA'!ED$2:ED$502),"")</f>
        <v/>
      </c>
      <c r="ED32" s="11" t="str">
        <f ca="1">IFERROR(AVERAGEIF('RAW DATA'!$C$2:$GL$502,'DATA CLEANING'!$B32,'RAW DATA'!EE$2:EE$502),"")</f>
        <v/>
      </c>
      <c r="EE32" s="11" t="str">
        <f ca="1">IFERROR(AVERAGEIF('RAW DATA'!$C$2:$GL$502,'DATA CLEANING'!$B32,'RAW DATA'!EF$2:EF$502),"")</f>
        <v/>
      </c>
      <c r="EF32" s="11" t="str">
        <f ca="1">IFERROR(AVERAGEIF('RAW DATA'!$C$2:$GL$502,'DATA CLEANING'!$B32,'RAW DATA'!EG$2:EG$502),"")</f>
        <v/>
      </c>
      <c r="EG32" s="11" t="str">
        <f ca="1">IFERROR(AVERAGEIF('RAW DATA'!$C$2:$GL$502,'DATA CLEANING'!$B32,'RAW DATA'!EH$2:EH$502),"")</f>
        <v/>
      </c>
      <c r="EH32" s="11" t="str">
        <f ca="1">IFERROR(AVERAGEIF('RAW DATA'!$C$2:$GL$502,'DATA CLEANING'!$B32,'RAW DATA'!EI$2:EI$502),"")</f>
        <v/>
      </c>
      <c r="EI32" s="11" t="str">
        <f ca="1">IFERROR(AVERAGEIF('RAW DATA'!$C$2:$GL$502,'DATA CLEANING'!$B32,'RAW DATA'!EJ$2:EJ$502),"")</f>
        <v/>
      </c>
      <c r="EJ32" s="11" t="str">
        <f ca="1">IFERROR(AVERAGEIF('RAW DATA'!$C$2:$GL$502,'DATA CLEANING'!$B32,'RAW DATA'!EK$2:EK$502),"")</f>
        <v/>
      </c>
      <c r="EK32" s="11" t="str">
        <f ca="1">IFERROR(AVERAGEIF('RAW DATA'!$C$2:$GL$502,'DATA CLEANING'!$B32,'RAW DATA'!EL$2:EL$502),"")</f>
        <v/>
      </c>
      <c r="EL32" s="11" t="str">
        <f ca="1">IFERROR(AVERAGEIF('RAW DATA'!$C$2:$GL$502,'DATA CLEANING'!$B32,'RAW DATA'!EM$2:EM$502),"")</f>
        <v/>
      </c>
      <c r="EM32" s="11" t="str">
        <f ca="1">IFERROR(AVERAGEIF('RAW DATA'!$C$2:$GL$502,'DATA CLEANING'!$B32,'RAW DATA'!EN$2:EN$502),"")</f>
        <v/>
      </c>
      <c r="EN32" s="11" t="str">
        <f ca="1">IFERROR(AVERAGEIF('RAW DATA'!$C$2:$GL$502,'DATA CLEANING'!$B32,'RAW DATA'!EO$2:EO$502),"")</f>
        <v/>
      </c>
      <c r="EO32" s="11" t="str">
        <f ca="1">IFERROR(AVERAGEIF('RAW DATA'!$C$2:$GL$502,'DATA CLEANING'!$B32,'RAW DATA'!EP$2:EP$502),"")</f>
        <v/>
      </c>
      <c r="EP32" s="11" t="str">
        <f ca="1">IFERROR(AVERAGEIF('RAW DATA'!$C$2:$GL$502,'DATA CLEANING'!$B32,'RAW DATA'!EQ$2:EQ$502),"")</f>
        <v/>
      </c>
      <c r="EQ32" s="11" t="str">
        <f ca="1">IFERROR(AVERAGEIF('RAW DATA'!$C$2:$GL$502,'DATA CLEANING'!$B32,'RAW DATA'!ER$2:ER$502),"")</f>
        <v/>
      </c>
      <c r="ER32" s="11" t="str">
        <f ca="1">IFERROR(AVERAGEIF('RAW DATA'!$C$2:$GL$502,'DATA CLEANING'!$B32,'RAW DATA'!ES$2:ES$502),"")</f>
        <v/>
      </c>
      <c r="ES32" s="11" t="str">
        <f ca="1">IFERROR(AVERAGEIF('RAW DATA'!$C$2:$GL$502,'DATA CLEANING'!$B32,'RAW DATA'!ET$2:ET$502),"")</f>
        <v/>
      </c>
      <c r="ET32" s="11" t="str">
        <f ca="1">IFERROR(AVERAGEIF('RAW DATA'!$C$2:$GL$502,'DATA CLEANING'!$B32,'RAW DATA'!EU$2:EU$502),"")</f>
        <v/>
      </c>
      <c r="EU32" s="11" t="str">
        <f ca="1">IFERROR(AVERAGEIF('RAW DATA'!$C$2:$GL$502,'DATA CLEANING'!$B32,'RAW DATA'!EV$2:EV$502),"")</f>
        <v/>
      </c>
      <c r="EV32" s="11" t="str">
        <f ca="1">IFERROR(AVERAGEIF('RAW DATA'!$C$2:$GL$502,'DATA CLEANING'!$B32,'RAW DATA'!EW$2:EW$502),"")</f>
        <v/>
      </c>
      <c r="EW32" s="11" t="str">
        <f ca="1">IFERROR(AVERAGEIF('RAW DATA'!$C$2:$GL$502,'DATA CLEANING'!$B32,'RAW DATA'!EX$2:EX$502),"")</f>
        <v/>
      </c>
      <c r="EX32" s="11" t="str">
        <f ca="1">IFERROR(AVERAGEIF('RAW DATA'!$C$2:$GL$502,'DATA CLEANING'!$B32,'RAW DATA'!EY$2:EY$502),"")</f>
        <v/>
      </c>
      <c r="EY32" s="11" t="str">
        <f ca="1">IFERROR(AVERAGEIF('RAW DATA'!$C$2:$GL$502,'DATA CLEANING'!$B32,'RAW DATA'!EZ$2:EZ$502),"")</f>
        <v/>
      </c>
      <c r="EZ32" s="11" t="str">
        <f ca="1">IFERROR(AVERAGEIF('RAW DATA'!$C$2:$GL$502,'DATA CLEANING'!$B32,'RAW DATA'!FA$2:FA$502),"")</f>
        <v/>
      </c>
      <c r="FA32" s="11" t="str">
        <f ca="1">IFERROR(AVERAGEIF('RAW DATA'!$C$2:$GL$502,'DATA CLEANING'!$B32,'RAW DATA'!FB$2:FB$502),"")</f>
        <v/>
      </c>
      <c r="FB32" s="11" t="str">
        <f ca="1">IFERROR(AVERAGEIF('RAW DATA'!$C$2:$GL$502,'DATA CLEANING'!$B32,'RAW DATA'!FC$2:FC$502),"")</f>
        <v/>
      </c>
      <c r="FC32" s="11" t="str">
        <f ca="1">IFERROR(AVERAGEIF('RAW DATA'!$C$2:$GL$502,'DATA CLEANING'!$B32,'RAW DATA'!FD$2:FD$502),"")</f>
        <v/>
      </c>
      <c r="FD32" s="11" t="str">
        <f ca="1">IFERROR(AVERAGEIF('RAW DATA'!$C$2:$GL$502,'DATA CLEANING'!$B32,'RAW DATA'!FE$2:FE$502),"")</f>
        <v/>
      </c>
      <c r="FE32" s="11" t="str">
        <f ca="1">IFERROR(AVERAGEIF('RAW DATA'!$C$2:$GL$502,'DATA CLEANING'!$B32,'RAW DATA'!FF$2:FF$502),"")</f>
        <v/>
      </c>
      <c r="FF32" s="11" t="str">
        <f ca="1">IFERROR(AVERAGEIF('RAW DATA'!$C$2:$GL$502,'DATA CLEANING'!$B32,'RAW DATA'!FG$2:FG$502),"")</f>
        <v/>
      </c>
      <c r="FG32" s="11" t="str">
        <f ca="1">IFERROR(AVERAGEIF('RAW DATA'!$C$2:$GL$502,'DATA CLEANING'!$B32,'RAW DATA'!FH$2:FH$502),"")</f>
        <v/>
      </c>
      <c r="FH32" s="11" t="str">
        <f ca="1">IFERROR(AVERAGEIF('RAW DATA'!$C$2:$GL$502,'DATA CLEANING'!$B32,'RAW DATA'!FI$2:FI$502),"")</f>
        <v/>
      </c>
      <c r="FI32" s="11" t="str">
        <f ca="1">IFERROR(AVERAGEIF('RAW DATA'!$C$2:$GL$502,'DATA CLEANING'!$B32,'RAW DATA'!FJ$2:FJ$502),"")</f>
        <v/>
      </c>
      <c r="FJ32" s="11" t="str">
        <f ca="1">IFERROR(AVERAGEIF('RAW DATA'!$C$2:$GL$502,'DATA CLEANING'!$B32,'RAW DATA'!FK$2:FK$502),"")</f>
        <v/>
      </c>
      <c r="FK32" s="11" t="str">
        <f ca="1">IFERROR(AVERAGEIF('RAW DATA'!$C$2:$GL$502,'DATA CLEANING'!$B32,'RAW DATA'!FL$2:FL$502),"")</f>
        <v/>
      </c>
      <c r="FL32" s="11" t="str">
        <f ca="1">IFERROR(AVERAGEIF('RAW DATA'!$C$2:$GL$502,'DATA CLEANING'!$B32,'RAW DATA'!FM$2:FM$502),"")</f>
        <v/>
      </c>
      <c r="FM32" s="11" t="str">
        <f ca="1">IFERROR(AVERAGEIF('RAW DATA'!$C$2:$GL$502,'DATA CLEANING'!$B32,'RAW DATA'!FN$2:FN$502),"")</f>
        <v/>
      </c>
      <c r="FN32" s="11" t="str">
        <f ca="1">IFERROR(AVERAGEIF('RAW DATA'!$C$2:$GL$502,'DATA CLEANING'!$B32,'RAW DATA'!FO$2:FO$502),"")</f>
        <v/>
      </c>
      <c r="FO32" s="11" t="str">
        <f ca="1">IFERROR(AVERAGEIF('RAW DATA'!$C$2:$GL$502,'DATA CLEANING'!$B32,'RAW DATA'!FP$2:FP$502),"")</f>
        <v/>
      </c>
      <c r="FP32" s="11" t="str">
        <f ca="1">IFERROR(AVERAGEIF('RAW DATA'!$C$2:$GL$502,'DATA CLEANING'!$B32,'RAW DATA'!FQ$2:FQ$502),"")</f>
        <v/>
      </c>
      <c r="FQ32" s="11" t="str">
        <f ca="1">IFERROR(AVERAGEIF('RAW DATA'!$C$2:$GL$502,'DATA CLEANING'!$B32,'RAW DATA'!FR$2:FR$502),"")</f>
        <v/>
      </c>
      <c r="FR32" s="11" t="str">
        <f ca="1">IFERROR(AVERAGEIF('RAW DATA'!$C$2:$GL$502,'DATA CLEANING'!$B32,'RAW DATA'!FS$2:FS$502),"")</f>
        <v/>
      </c>
      <c r="FS32" s="11" t="str">
        <f ca="1">IFERROR(AVERAGEIF('RAW DATA'!$C$2:$GL$502,'DATA CLEANING'!$B32,'RAW DATA'!FT$2:FT$502),"")</f>
        <v/>
      </c>
      <c r="FT32" s="11" t="str">
        <f ca="1">IFERROR(AVERAGEIF('RAW DATA'!$C$2:$GL$502,'DATA CLEANING'!$B32,'RAW DATA'!FU$2:FU$502),"")</f>
        <v/>
      </c>
      <c r="FU32" s="11" t="str">
        <f ca="1">IFERROR(AVERAGEIF('RAW DATA'!$C$2:$GL$502,'DATA CLEANING'!$B32,'RAW DATA'!FV$2:FV$502),"")</f>
        <v/>
      </c>
      <c r="FV32" s="11" t="str">
        <f ca="1">IFERROR(AVERAGEIF('RAW DATA'!$C$2:$GL$502,'DATA CLEANING'!$B32,'RAW DATA'!FW$2:FW$502),"")</f>
        <v/>
      </c>
      <c r="FW32" s="11" t="str">
        <f ca="1">IFERROR(AVERAGEIF('RAW DATA'!$C$2:$GL$502,'DATA CLEANING'!$B32,'RAW DATA'!FX$2:FX$502),"")</f>
        <v/>
      </c>
      <c r="FX32" s="11" t="str">
        <f ca="1">IFERROR(AVERAGEIF('RAW DATA'!$C$2:$GL$502,'DATA CLEANING'!$B32,'RAW DATA'!FY$2:FY$502),"")</f>
        <v/>
      </c>
      <c r="FY32" s="11" t="str">
        <f ca="1">IFERROR(AVERAGEIF('RAW DATA'!$C$2:$GL$502,'DATA CLEANING'!$B32,'RAW DATA'!FZ$2:FZ$502),"")</f>
        <v/>
      </c>
      <c r="FZ32" s="11" t="str">
        <f ca="1">IFERROR(AVERAGEIF('RAW DATA'!$C$2:$GL$502,'DATA CLEANING'!$B32,'RAW DATA'!GA$2:GA$502),"")</f>
        <v/>
      </c>
      <c r="GA32" s="11" t="str">
        <f ca="1">IFERROR(AVERAGEIF('RAW DATA'!$C$2:$GL$502,'DATA CLEANING'!$B32,'RAW DATA'!GB$2:GB$502),"")</f>
        <v/>
      </c>
      <c r="GB32" s="11" t="str">
        <f ca="1">IFERROR(AVERAGEIF('RAW DATA'!$C$2:$GL$502,'DATA CLEANING'!$B32,'RAW DATA'!GC$2:GC$502),"")</f>
        <v/>
      </c>
      <c r="GC32" s="11" t="str">
        <f ca="1">IFERROR(AVERAGEIF('RAW DATA'!$C$2:$GL$502,'DATA CLEANING'!$B32,'RAW DATA'!GD$2:GD$502),"")</f>
        <v/>
      </c>
      <c r="GD32" s="11" t="str">
        <f ca="1">IFERROR(AVERAGEIF('RAW DATA'!$C$2:$GL$502,'DATA CLEANING'!$B32,'RAW DATA'!GE$2:GE$502),"")</f>
        <v/>
      </c>
      <c r="GE32" s="11" t="str">
        <f ca="1">IFERROR(AVERAGEIF('RAW DATA'!$C$2:$GL$502,'DATA CLEANING'!$B32,'RAW DATA'!GF$2:GF$502),"")</f>
        <v/>
      </c>
      <c r="GF32" s="11" t="str">
        <f ca="1">IFERROR(AVERAGEIF('RAW DATA'!$C$2:$GL$502,'DATA CLEANING'!$B32,'RAW DATA'!GG$2:GG$502),"")</f>
        <v/>
      </c>
      <c r="GG32" s="11" t="str">
        <f ca="1">IFERROR(AVERAGEIF('RAW DATA'!$C$2:$GL$502,'DATA CLEANING'!$B32,'RAW DATA'!GH$2:GH$502),"")</f>
        <v/>
      </c>
      <c r="GH32" s="11" t="str">
        <f ca="1">IFERROR(AVERAGEIF('RAW DATA'!$C$2:$GL$502,'DATA CLEANING'!$B32,'RAW DATA'!GI$2:GI$502),"")</f>
        <v/>
      </c>
      <c r="GI32" s="11" t="str">
        <f ca="1">IFERROR(AVERAGEIF('RAW DATA'!$C$2:$GL$502,'DATA CLEANING'!$B32,'RAW DATA'!GJ$2:GJ$502),"")</f>
        <v/>
      </c>
      <c r="GJ32" s="11" t="str">
        <f ca="1">IFERROR(AVERAGEIF('RAW DATA'!$C$2:$GL$502,'DATA CLEANING'!$B32,'RAW DATA'!GK$2:GK$502),"")</f>
        <v/>
      </c>
      <c r="GK32" s="11" t="str">
        <f ca="1">IFERROR(AVERAGEIF('RAW DATA'!$C$2:$GL$502,'DATA CLEANING'!$B32,'RAW DATA'!GL$2:GL$502),"")</f>
        <v/>
      </c>
    </row>
    <row r="33" spans="2:193" x14ac:dyDescent="0.55000000000000004">
      <c r="B33" t="s">
        <v>42</v>
      </c>
      <c r="C33">
        <f ca="1">IFERROR(AVERAGEIF('RAW DATA'!$C$2:$GL$502,'DATA CLEANING'!$B33,'RAW DATA'!D$2:D$502),"")</f>
        <v>91.236551724137939</v>
      </c>
      <c r="D33">
        <f ca="1">IFERROR(AVERAGEIF('RAW DATA'!$C$2:$GL$502,'DATA CLEANING'!$B33,'RAW DATA'!E$2:E$502),"")</f>
        <v>89.574427586206895</v>
      </c>
      <c r="E33">
        <f ca="1">IFERROR(AVERAGEIF('RAW DATA'!$C$2:$GL$502,'DATA CLEANING'!$B33,'RAW DATA'!F$2:F$502),"")</f>
        <v>97.855062068965537</v>
      </c>
      <c r="F33">
        <f ca="1">IFERROR(AVERAGEIF('RAW DATA'!$C$2:$GL$502,'DATA CLEANING'!$B33,'RAW DATA'!G$2:G$502),"")</f>
        <v>94.852455172413798</v>
      </c>
      <c r="G33">
        <f ca="1">IFERROR(AVERAGEIF('RAW DATA'!$C$2:$GL$502,'DATA CLEANING'!$B33,'RAW DATA'!H$2:H$502),"")</f>
        <v>97.712127586206904</v>
      </c>
      <c r="H33">
        <f ca="1">IFERROR(AVERAGEIF('RAW DATA'!$C$2:$GL$502,'DATA CLEANING'!$B33,'RAW DATA'!I$2:I$502),"")</f>
        <v>103.04446551724139</v>
      </c>
      <c r="I33">
        <f ca="1">IFERROR(AVERAGEIF('RAW DATA'!$C$2:$GL$502,'DATA CLEANING'!$B33,'RAW DATA'!J$2:J$502),"")</f>
        <v>104.3353655172414</v>
      </c>
      <c r="J33">
        <f ca="1">IFERROR(AVERAGEIF('RAW DATA'!$C$2:$GL$502,'DATA CLEANING'!$B33,'RAW DATA'!K$2:K$502),"")</f>
        <v>100.4781379310345</v>
      </c>
      <c r="K33">
        <f ca="1">IFERROR(AVERAGEIF('RAW DATA'!$C$2:$GL$502,'DATA CLEANING'!$B33,'RAW DATA'!L$2:L$502),"")</f>
        <v>99.261375862068931</v>
      </c>
      <c r="L33">
        <f ca="1">IFERROR(AVERAGEIF('RAW DATA'!$C$2:$GL$502,'DATA CLEANING'!$B33,'RAW DATA'!M$2:M$502),"")</f>
        <v>95.29317931034484</v>
      </c>
      <c r="M33">
        <f ca="1">IFERROR(AVERAGEIF('RAW DATA'!$C$2:$GL$502,'DATA CLEANING'!$B33,'RAW DATA'!N$2:N$502),"")</f>
        <v>92.131827586206924</v>
      </c>
      <c r="N33">
        <f ca="1">IFERROR(AVERAGEIF('RAW DATA'!$C$2:$GL$502,'DATA CLEANING'!$B33,'RAW DATA'!O$2:O$502),"")</f>
        <v>96.052900000000008</v>
      </c>
      <c r="O33">
        <f ca="1">IFERROR(AVERAGEIF('RAW DATA'!$C$2:$GL$502,'DATA CLEANING'!$B33,'RAW DATA'!P$2:P$502),"")</f>
        <v>96.531668965517241</v>
      </c>
      <c r="P33">
        <f ca="1">IFERROR(AVERAGEIF('RAW DATA'!$C$2:$GL$502,'DATA CLEANING'!$B33,'RAW DATA'!Q$2:Q$502),"")</f>
        <v>100.45478965517241</v>
      </c>
      <c r="Q33">
        <f ca="1">IFERROR(AVERAGEIF('RAW DATA'!$C$2:$GL$502,'DATA CLEANING'!$B33,'RAW DATA'!R$2:R$502),"")</f>
        <v>99.481555172413806</v>
      </c>
      <c r="R33">
        <f ca="1">IFERROR(AVERAGEIF('RAW DATA'!$C$2:$GL$502,'DATA CLEANING'!$B33,'RAW DATA'!S$2:S$502),"")</f>
        <v>100.72617586206894</v>
      </c>
      <c r="S33">
        <f ca="1">IFERROR(AVERAGEIF('RAW DATA'!$C$2:$GL$502,'DATA CLEANING'!$B33,'RAW DATA'!T$2:T$502),"")</f>
        <v>102.52065172413793</v>
      </c>
      <c r="T33">
        <f ca="1">IFERROR(AVERAGEIF('RAW DATA'!$C$2:$GL$502,'DATA CLEANING'!$B33,'RAW DATA'!U$2:U$502),"")</f>
        <v>102.9550793103448</v>
      </c>
      <c r="U33">
        <f ca="1">IFERROR(AVERAGEIF('RAW DATA'!$C$2:$GL$502,'DATA CLEANING'!$B33,'RAW DATA'!V$2:V$502),"")</f>
        <v>104.55224482758618</v>
      </c>
      <c r="V33">
        <f ca="1">IFERROR(AVERAGEIF('RAW DATA'!$C$2:$GL$502,'DATA CLEANING'!$B33,'RAW DATA'!W$2:W$502),"")</f>
        <v>106.26821379310346</v>
      </c>
      <c r="W33">
        <f ca="1">IFERROR(AVERAGEIF('RAW DATA'!$C$2:$GL$502,'DATA CLEANING'!$B33,'RAW DATA'!X$2:X$502),"")</f>
        <v>104.4353827586207</v>
      </c>
      <c r="X33">
        <f ca="1">IFERROR(AVERAGEIF('RAW DATA'!$C$2:$GL$502,'DATA CLEANING'!$B33,'RAW DATA'!Y$2:Y$502),"")</f>
        <v>105.70552068965513</v>
      </c>
      <c r="Y33">
        <f ca="1">IFERROR(AVERAGEIF('RAW DATA'!$C$2:$GL$502,'DATA CLEANING'!$B33,'RAW DATA'!Z$2:Z$502),"")</f>
        <v>107.12857931034486</v>
      </c>
      <c r="Z33">
        <f ca="1">IFERROR(AVERAGEIF('RAW DATA'!$C$2:$GL$502,'DATA CLEANING'!$B33,'RAW DATA'!AA$2:AA$502),"")</f>
        <v>105.99477241379313</v>
      </c>
      <c r="AA33">
        <f ca="1">IFERROR(AVERAGEIF('RAW DATA'!$C$2:$GL$502,'DATA CLEANING'!$B33,'RAW DATA'!AB$2:AB$502),"")</f>
        <v>103.52494137931033</v>
      </c>
      <c r="AB33">
        <f ca="1">IFERROR(AVERAGEIF('RAW DATA'!$C$2:$GL$502,'DATA CLEANING'!$B33,'RAW DATA'!AC$2:AC$502),"")</f>
        <v>96.377782758620668</v>
      </c>
      <c r="AC33">
        <f ca="1">IFERROR(AVERAGEIF('RAW DATA'!$C$2:$GL$502,'DATA CLEANING'!$B33,'RAW DATA'!AD$2:AD$502),"")</f>
        <v>99.481213793103393</v>
      </c>
      <c r="AD33">
        <f ca="1">IFERROR(AVERAGEIF('RAW DATA'!$C$2:$GL$502,'DATA CLEANING'!$B33,'RAW DATA'!AE$2:AE$502),"")</f>
        <v>97.852762068965546</v>
      </c>
      <c r="AE33">
        <f ca="1">IFERROR(AVERAGEIF('RAW DATA'!$C$2:$GL$502,'DATA CLEANING'!$B33,'RAW DATA'!AF$2:AF$502),"")</f>
        <v>98.877186206896553</v>
      </c>
      <c r="AF33">
        <f ca="1">IFERROR(AVERAGEIF('RAW DATA'!$C$2:$GL$502,'DATA CLEANING'!$B33,'RAW DATA'!AG$2:AG$502),"")</f>
        <v>103.20281379310346</v>
      </c>
      <c r="AG33">
        <f ca="1">IFERROR(AVERAGEIF('RAW DATA'!$C$2:$GL$502,'DATA CLEANING'!$B33,'RAW DATA'!AH$2:AH$502),"")</f>
        <v>103.8373206896552</v>
      </c>
      <c r="AH33">
        <f ca="1">IFERROR(AVERAGEIF('RAW DATA'!$C$2:$GL$502,'DATA CLEANING'!$B33,'RAW DATA'!AI$2:AI$502),"")</f>
        <v>105.46548275862069</v>
      </c>
      <c r="AI33">
        <f ca="1">IFERROR(AVERAGEIF('RAW DATA'!$C$2:$GL$502,'DATA CLEANING'!$B33,'RAW DATA'!AJ$2:AJ$502),"")</f>
        <v>103.09866896551723</v>
      </c>
      <c r="AJ33">
        <f ca="1">IFERROR(AVERAGEIF('RAW DATA'!$C$2:$GL$502,'DATA CLEANING'!$B33,'RAW DATA'!AK$2:AK$502),"")</f>
        <v>100.70146896551726</v>
      </c>
      <c r="AK33">
        <f ca="1">IFERROR(AVERAGEIF('RAW DATA'!$C$2:$GL$502,'DATA CLEANING'!$B33,'RAW DATA'!AL$2:AL$502),"")</f>
        <v>105.8959724137931</v>
      </c>
      <c r="AL33">
        <f ca="1">IFERROR(AVERAGEIF('RAW DATA'!$C$2:$GL$502,'DATA CLEANING'!$B33,'RAW DATA'!AM$2:AM$502),"")</f>
        <v>98.69918275862068</v>
      </c>
      <c r="AM33">
        <f ca="1">IFERROR(AVERAGEIF('RAW DATA'!$C$2:$GL$502,'DATA CLEANING'!$B33,'RAW DATA'!AN$2:AN$502),"")</f>
        <v>108.31408620689655</v>
      </c>
      <c r="AN33">
        <f ca="1">IFERROR(AVERAGEIF('RAW DATA'!$C$2:$GL$502,'DATA CLEANING'!$B33,'RAW DATA'!AO$2:AO$502),"")</f>
        <v>109.97447586206899</v>
      </c>
      <c r="AO33">
        <f ca="1">IFERROR(AVERAGEIF('RAW DATA'!$C$2:$GL$502,'DATA CLEANING'!$B33,'RAW DATA'!AP$2:AP$502),"")</f>
        <v>115.5559931034483</v>
      </c>
      <c r="AP33">
        <f ca="1">IFERROR(AVERAGEIF('RAW DATA'!$C$2:$GL$502,'DATA CLEANING'!$B33,'RAW DATA'!AQ$2:AQ$502),"")</f>
        <v>115.43834137931034</v>
      </c>
      <c r="AQ33">
        <f ca="1">IFERROR(AVERAGEIF('RAW DATA'!$C$2:$GL$502,'DATA CLEANING'!$B33,'RAW DATA'!AR$2:AR$502),"")</f>
        <v>118.44545517241383</v>
      </c>
      <c r="AR33">
        <f ca="1">IFERROR(AVERAGEIF('RAW DATA'!$C$2:$GL$502,'DATA CLEANING'!$B33,'RAW DATA'!AS$2:AS$502),"")</f>
        <v>119.52060689655173</v>
      </c>
      <c r="AS33">
        <f ca="1">IFERROR(AVERAGEIF('RAW DATA'!$C$2:$GL$502,'DATA CLEANING'!$B33,'RAW DATA'!AT$2:AT$502),"")</f>
        <v>122.11904482758621</v>
      </c>
      <c r="AT33">
        <f ca="1">IFERROR(AVERAGEIF('RAW DATA'!$C$2:$GL$502,'DATA CLEANING'!$B33,'RAW DATA'!AU$2:AU$502),"")</f>
        <v>128.7979275862069</v>
      </c>
      <c r="AU33">
        <f ca="1">IFERROR(AVERAGEIF('RAW DATA'!$C$2:$GL$502,'DATA CLEANING'!$B33,'RAW DATA'!AV$2:AV$502),"")</f>
        <v>129.1369931034483</v>
      </c>
      <c r="AV33">
        <f ca="1">IFERROR(AVERAGEIF('RAW DATA'!$C$2:$GL$502,'DATA CLEANING'!$B33,'RAW DATA'!AW$2:AW$502),"")</f>
        <v>128.5554448275862</v>
      </c>
      <c r="AW33">
        <f ca="1">IFERROR(AVERAGEIF('RAW DATA'!$C$2:$GL$502,'DATA CLEANING'!$B33,'RAW DATA'!AX$2:AX$502),"")</f>
        <v>125.90454137931037</v>
      </c>
      <c r="AX33">
        <f ca="1">IFERROR(AVERAGEIF('RAW DATA'!$C$2:$GL$502,'DATA CLEANING'!$B33,'RAW DATA'!AY$2:AY$502),"")</f>
        <v>126.07261034482759</v>
      </c>
      <c r="AY33">
        <f ca="1">IFERROR(AVERAGEIF('RAW DATA'!$C$2:$GL$502,'DATA CLEANING'!$B33,'RAW DATA'!AZ$2:AZ$502),"")</f>
        <v>128.54717931034477</v>
      </c>
      <c r="AZ33">
        <f ca="1">IFERROR(AVERAGEIF('RAW DATA'!$C$2:$GL$502,'DATA CLEANING'!$B33,'RAW DATA'!BA$2:BA$502),"")</f>
        <v>122.0837448275862</v>
      </c>
      <c r="BA33">
        <f ca="1">IFERROR(AVERAGEIF('RAW DATA'!$C$2:$GL$502,'DATA CLEANING'!$B33,'RAW DATA'!BB$2:BB$502),"")</f>
        <v>108.84786206896553</v>
      </c>
      <c r="BB33">
        <f ca="1">IFERROR(AVERAGEIF('RAW DATA'!$C$2:$GL$502,'DATA CLEANING'!$B33,'RAW DATA'!BC$2:BC$502),"")</f>
        <v>117.28106206896551</v>
      </c>
      <c r="BC33">
        <f ca="1">IFERROR(AVERAGEIF('RAW DATA'!$C$2:$GL$502,'DATA CLEANING'!$B33,'RAW DATA'!BD$2:BD$502),"")</f>
        <v>119.59147931034481</v>
      </c>
      <c r="BD33">
        <f ca="1">IFERROR(AVERAGEIF('RAW DATA'!$C$2:$GL$502,'DATA CLEANING'!$B33,'RAW DATA'!BE$2:BE$502),"")</f>
        <v>119.09204827586208</v>
      </c>
      <c r="BE33">
        <f ca="1">IFERROR(AVERAGEIF('RAW DATA'!$C$2:$GL$502,'DATA CLEANING'!$B33,'RAW DATA'!BF$2:BF$502),"")</f>
        <v>123.95135862068965</v>
      </c>
      <c r="BF33">
        <f ca="1">IFERROR(AVERAGEIF('RAW DATA'!$C$2:$GL$502,'DATA CLEANING'!$B33,'RAW DATA'!BG$2:BG$502),"")</f>
        <v>123.96816896551722</v>
      </c>
      <c r="BG33">
        <f ca="1">IFERROR(AVERAGEIF('RAW DATA'!$C$2:$GL$502,'DATA CLEANING'!$B33,'RAW DATA'!BH$2:BH$502),"")</f>
        <v>120.45687586206898</v>
      </c>
      <c r="BH33">
        <f ca="1">IFERROR(AVERAGEIF('RAW DATA'!$C$2:$GL$502,'DATA CLEANING'!$B33,'RAW DATA'!BI$2:BI$502),"")</f>
        <v>116.40555517241378</v>
      </c>
      <c r="BI33">
        <f ca="1">IFERROR(AVERAGEIF('RAW DATA'!$C$2:$GL$502,'DATA CLEANING'!$B33,'RAW DATA'!BJ$2:BJ$502),"")</f>
        <v>122.33659310344824</v>
      </c>
      <c r="BJ33">
        <f ca="1">IFERROR(AVERAGEIF('RAW DATA'!$C$2:$GL$502,'DATA CLEANING'!$B33,'RAW DATA'!BK$2:BK$502),"")</f>
        <v>123.27440689655174</v>
      </c>
      <c r="BK33">
        <f ca="1">IFERROR(AVERAGEIF('RAW DATA'!$C$2:$GL$502,'DATA CLEANING'!$B33,'RAW DATA'!BL$2:BL$502),"")</f>
        <v>123.89495862068969</v>
      </c>
      <c r="BL33">
        <f ca="1">IFERROR(AVERAGEIF('RAW DATA'!$C$2:$GL$502,'DATA CLEANING'!$B33,'RAW DATA'!BM$2:BM$502),"")</f>
        <v>123.30126896551727</v>
      </c>
      <c r="BM33">
        <f ca="1">IFERROR(AVERAGEIF('RAW DATA'!$C$2:$GL$502,'DATA CLEANING'!$B33,'RAW DATA'!BN$2:BN$502),"")</f>
        <v>129.88673448275864</v>
      </c>
      <c r="BN33">
        <f ca="1">IFERROR(AVERAGEIF('RAW DATA'!$C$2:$GL$502,'DATA CLEANING'!$B33,'RAW DATA'!BO$2:BO$502),"")</f>
        <v>139.70337586206892</v>
      </c>
      <c r="BO33">
        <f ca="1">IFERROR(AVERAGEIF('RAW DATA'!$C$2:$GL$502,'DATA CLEANING'!$B33,'RAW DATA'!BP$2:BP$502),"")</f>
        <v>141.91908620689654</v>
      </c>
      <c r="BP33">
        <f ca="1">IFERROR(AVERAGEIF('RAW DATA'!$C$2:$GL$502,'DATA CLEANING'!$B33,'RAW DATA'!BQ$2:BQ$502),"")</f>
        <v>147.55324137931038</v>
      </c>
      <c r="BQ33">
        <f ca="1">IFERROR(AVERAGEIF('RAW DATA'!$C$2:$GL$502,'DATA CLEANING'!$B33,'RAW DATA'!BR$2:BR$502),"")</f>
        <v>155.25001724137931</v>
      </c>
      <c r="BR33">
        <f ca="1">IFERROR(AVERAGEIF('RAW DATA'!$C$2:$GL$502,'DATA CLEANING'!$B33,'RAW DATA'!BS$2:BS$502),"")</f>
        <v>158.9840310344828</v>
      </c>
      <c r="BS33">
        <f ca="1">IFERROR(AVERAGEIF('RAW DATA'!$C$2:$GL$502,'DATA CLEANING'!$B33,'RAW DATA'!BT$2:BT$502),"")</f>
        <v>149.16166206896551</v>
      </c>
      <c r="BT33">
        <f ca="1">IFERROR(AVERAGEIF('RAW DATA'!$C$2:$GL$502,'DATA CLEANING'!$B33,'RAW DATA'!BU$2:BU$502),"")</f>
        <v>159.74018620689657</v>
      </c>
      <c r="BU33">
        <f ca="1">IFERROR(AVERAGEIF('RAW DATA'!$C$2:$GL$502,'DATA CLEANING'!$B33,'RAW DATA'!BV$2:BV$502),"")</f>
        <v>158.41178620689658</v>
      </c>
      <c r="BV33">
        <f ca="1">IFERROR(AVERAGEIF('RAW DATA'!$C$2:$GL$502,'DATA CLEANING'!$B33,'RAW DATA'!BW$2:BW$502),"")</f>
        <v>172.17318275862067</v>
      </c>
      <c r="BW33">
        <f ca="1">IFERROR(AVERAGEIF('RAW DATA'!$C$2:$GL$502,'DATA CLEANING'!$B33,'RAW DATA'!BX$2:BX$502),"")</f>
        <v>155.84250000000003</v>
      </c>
      <c r="BX33">
        <f ca="1">IFERROR(AVERAGEIF('RAW DATA'!$C$2:$GL$502,'DATA CLEANING'!$B33,'RAW DATA'!BY$2:BY$502),"")</f>
        <v>150.12887241379312</v>
      </c>
      <c r="BY33">
        <f ca="1">IFERROR(AVERAGEIF('RAW DATA'!$C$2:$GL$502,'DATA CLEANING'!$B33,'RAW DATA'!BZ$2:BZ$502),"")</f>
        <v>159.99692413793102</v>
      </c>
      <c r="BZ33">
        <f ca="1">IFERROR(AVERAGEIF('RAW DATA'!$C$2:$GL$502,'DATA CLEANING'!$B33,'RAW DATA'!CA$2:CA$502),"")</f>
        <v>153.61191724137936</v>
      </c>
      <c r="CA33">
        <f ca="1">IFERROR(AVERAGEIF('RAW DATA'!$C$2:$GL$502,'DATA CLEANING'!$B33,'RAW DATA'!CB$2:CB$502),"")</f>
        <v>144.97578275862068</v>
      </c>
      <c r="CB33">
        <f ca="1">IFERROR(AVERAGEIF('RAW DATA'!$C$2:$GL$502,'DATA CLEANING'!$B33,'RAW DATA'!CC$2:CC$502),"")</f>
        <v>135.5862724137931</v>
      </c>
      <c r="CC33">
        <f ca="1">IFERROR(AVERAGEIF('RAW DATA'!$C$2:$GL$502,'DATA CLEANING'!$B33,'RAW DATA'!CD$2:CD$502),"")</f>
        <v>145.22723793103449</v>
      </c>
      <c r="CD33">
        <f ca="1">IFERROR(AVERAGEIF('RAW DATA'!$C$2:$GL$502,'DATA CLEANING'!$B33,'RAW DATA'!CE$2:CE$502),"")</f>
        <v>138.42345172413789</v>
      </c>
      <c r="CE33">
        <f ca="1">IFERROR(AVERAGEIF('RAW DATA'!$C$2:$GL$502,'DATA CLEANING'!$B33,'RAW DATA'!CF$2:CF$502),"")</f>
        <v>123.03588965517241</v>
      </c>
      <c r="CF33">
        <f ca="1">IFERROR(AVERAGEIF('RAW DATA'!$C$2:$GL$502,'DATA CLEANING'!$B33,'RAW DATA'!CG$2:CG$502),"")</f>
        <v>123.67254827586211</v>
      </c>
      <c r="CG33">
        <f ca="1">IFERROR(AVERAGEIF('RAW DATA'!$C$2:$GL$502,'DATA CLEANING'!$B33,'RAW DATA'!CH$2:CH$502),"")</f>
        <v>131.98529655172419</v>
      </c>
      <c r="CH33">
        <f ca="1">IFERROR(AVERAGEIF('RAW DATA'!$C$2:$GL$502,'DATA CLEANING'!$B33,'RAW DATA'!CI$2:CI$502),"")</f>
        <v>124.97275172413794</v>
      </c>
      <c r="CI33">
        <f ca="1">IFERROR(AVERAGEIF('RAW DATA'!$C$2:$GL$502,'DATA CLEANING'!$B33,'RAW DATA'!CJ$2:CJ$502),"")</f>
        <v>137.6722892857143</v>
      </c>
      <c r="CJ33">
        <f ca="1">IFERROR(AVERAGEIF('RAW DATA'!$C$2:$GL$502,'DATA CLEANING'!$B33,'RAW DATA'!CK$2:CK$502),"")</f>
        <v>134.08175384615387</v>
      </c>
      <c r="CK33">
        <f ca="1">IFERROR(AVERAGEIF('RAW DATA'!$C$2:$GL$502,'DATA CLEANING'!$B33,'RAW DATA'!CL$2:CL$502),"")</f>
        <v>131.34220384615384</v>
      </c>
      <c r="CL33">
        <f ca="1">IFERROR(AVERAGEIF('RAW DATA'!$C$2:$GL$502,'DATA CLEANING'!$B33,'RAW DATA'!CM$2:CM$502),"")</f>
        <v>131.92573461538461</v>
      </c>
      <c r="CM33">
        <f ca="1">IFERROR(AVERAGEIF('RAW DATA'!$C$2:$GL$502,'DATA CLEANING'!$B33,'RAW DATA'!CN$2:CN$502),"")</f>
        <v>126.63371923076922</v>
      </c>
      <c r="CN33">
        <f ca="1">IFERROR(AVERAGEIF('RAW DATA'!$C$2:$GL$502,'DATA CLEANING'!$B33,'RAW DATA'!CO$2:CO$502),"")</f>
        <v>133.33020769230768</v>
      </c>
      <c r="CO33">
        <f ca="1">IFERROR(AVERAGEIF('RAW DATA'!$C$2:$GL$502,'DATA CLEANING'!$B33,'RAW DATA'!CP$2:CP$502),"")</f>
        <v>135.25140769230771</v>
      </c>
      <c r="CP33">
        <f ca="1">IFERROR(AVERAGEIF('RAW DATA'!$C$2:$GL$502,'DATA CLEANING'!$B33,'RAW DATA'!CQ$2:CQ$502),"")</f>
        <v>131.13581923076924</v>
      </c>
      <c r="CQ33">
        <f ca="1">IFERROR(AVERAGEIF('RAW DATA'!$C$2:$GL$502,'DATA CLEANING'!$B33,'RAW DATA'!CR$2:CR$502),"")</f>
        <v>120.24768076923077</v>
      </c>
      <c r="CR33">
        <f ca="1">IFERROR(AVERAGEIF('RAW DATA'!$C$2:$GL$502,'DATA CLEANING'!$B33,'RAW DATA'!CS$2:CS$502),"")</f>
        <v>117.5074230769231</v>
      </c>
      <c r="CS33">
        <f ca="1">IFERROR(AVERAGEIF('RAW DATA'!$C$2:$GL$502,'DATA CLEANING'!$B33,'RAW DATA'!CT$2:CT$502),"")</f>
        <v>130.39006923076926</v>
      </c>
      <c r="CT33">
        <f ca="1">IFERROR(AVERAGEIF('RAW DATA'!$C$2:$GL$502,'DATA CLEANING'!$B33,'RAW DATA'!CU$2:CU$502),"")</f>
        <v>144.273224</v>
      </c>
      <c r="CU33">
        <f ca="1">IFERROR(AVERAGEIF('RAW DATA'!$C$2:$GL$502,'DATA CLEANING'!$B33,'RAW DATA'!CV$2:CV$502),"")</f>
        <v>138.70568000000003</v>
      </c>
      <c r="CV33">
        <f ca="1">IFERROR(AVERAGEIF('RAW DATA'!$C$2:$GL$502,'DATA CLEANING'!$B33,'RAW DATA'!CW$2:CW$502),"")</f>
        <v>141.56253599999999</v>
      </c>
      <c r="CW33">
        <f ca="1">IFERROR(AVERAGEIF('RAW DATA'!$C$2:$GL$502,'DATA CLEANING'!$B33,'RAW DATA'!CX$2:CX$502),"")</f>
        <v>141.72615199999996</v>
      </c>
      <c r="CX33">
        <f ca="1">IFERROR(AVERAGEIF('RAW DATA'!$C$2:$GL$502,'DATA CLEANING'!$B33,'RAW DATA'!CY$2:CY$502),"")</f>
        <v>129.96336000000002</v>
      </c>
      <c r="CY33">
        <f ca="1">IFERROR(AVERAGEIF('RAW DATA'!$C$2:$GL$502,'DATA CLEANING'!$B33,'RAW DATA'!CZ$2:CZ$502),"")</f>
        <v>137.11516800000001</v>
      </c>
      <c r="CZ33">
        <f ca="1">IFERROR(AVERAGEIF('RAW DATA'!$C$2:$GL$502,'DATA CLEANING'!$B33,'RAW DATA'!DA$2:DA$502),"")</f>
        <v>140.16116</v>
      </c>
      <c r="DA33">
        <f ca="1">IFERROR(AVERAGEIF('RAW DATA'!$C$2:$GL$502,'DATA CLEANING'!$B33,'RAW DATA'!DB$2:DB$502),"")</f>
        <v>147.02726400000003</v>
      </c>
      <c r="DB33">
        <f ca="1">IFERROR(AVERAGEIF('RAW DATA'!$C$2:$GL$502,'DATA CLEANING'!$B33,'RAW DATA'!DC$2:DC$502),"")</f>
        <v>157.59922</v>
      </c>
      <c r="DC33">
        <f ca="1">IFERROR(AVERAGEIF('RAW DATA'!$C$2:$GL$502,'DATA CLEANING'!$B33,'RAW DATA'!DD$2:DD$502),"")</f>
        <v>162.464844</v>
      </c>
      <c r="DD33">
        <f ca="1">IFERROR(AVERAGEIF('RAW DATA'!$C$2:$GL$502,'DATA CLEANING'!$B33,'RAW DATA'!DE$2:DE$502),"")</f>
        <v>157.69612399999997</v>
      </c>
      <c r="DE33">
        <f ca="1">IFERROR(AVERAGEIF('RAW DATA'!$C$2:$GL$502,'DATA CLEANING'!$B33,'RAW DATA'!DF$2:DF$502),"")</f>
        <v>165.95946000000001</v>
      </c>
      <c r="DF33">
        <f ca="1">IFERROR(AVERAGEIF('RAW DATA'!$C$2:$GL$502,'DATA CLEANING'!$B33,'RAW DATA'!DG$2:DG$502),"")</f>
        <v>152.27880000000002</v>
      </c>
      <c r="DG33" t="str">
        <f ca="1">IFERROR(AVERAGEIF('RAW DATA'!$C$2:$GL$502,'DATA CLEANING'!$B33,'RAW DATA'!DH$2:DH$502),"")</f>
        <v/>
      </c>
      <c r="DH33" t="str">
        <f ca="1">IFERROR(AVERAGEIF('RAW DATA'!$C$2:$GL$502,'DATA CLEANING'!$B33,'RAW DATA'!DI$2:DI$502),"")</f>
        <v/>
      </c>
      <c r="DI33" t="str">
        <f ca="1">IFERROR(AVERAGEIF('RAW DATA'!$C$2:$GL$502,'DATA CLEANING'!$B33,'RAW DATA'!DJ$2:DJ$502),"")</f>
        <v/>
      </c>
      <c r="DJ33" t="str">
        <f ca="1">IFERROR(AVERAGEIF('RAW DATA'!$C$2:$GL$502,'DATA CLEANING'!$B33,'RAW DATA'!DK$2:DK$502),"")</f>
        <v/>
      </c>
      <c r="DK33" t="str">
        <f ca="1">IFERROR(AVERAGEIF('RAW DATA'!$C$2:$GL$502,'DATA CLEANING'!$B33,'RAW DATA'!DL$2:DL$502),"")</f>
        <v/>
      </c>
      <c r="DL33" t="str">
        <f ca="1">IFERROR(AVERAGEIF('RAW DATA'!$C$2:$GL$502,'DATA CLEANING'!$B33,'RAW DATA'!DM$2:DM$502),"")</f>
        <v/>
      </c>
      <c r="DM33" t="str">
        <f ca="1">IFERROR(AVERAGEIF('RAW DATA'!$C$2:$GL$502,'DATA CLEANING'!$B33,'RAW DATA'!DN$2:DN$502),"")</f>
        <v/>
      </c>
      <c r="DN33" t="str">
        <f ca="1">IFERROR(AVERAGEIF('RAW DATA'!$C$2:$GL$502,'DATA CLEANING'!$B33,'RAW DATA'!DO$2:DO$502),"")</f>
        <v/>
      </c>
      <c r="DO33" t="str">
        <f ca="1">IFERROR(AVERAGEIF('RAW DATA'!$C$2:$GL$502,'DATA CLEANING'!$B33,'RAW DATA'!DP$2:DP$502),"")</f>
        <v/>
      </c>
      <c r="DP33" t="str">
        <f ca="1">IFERROR(AVERAGEIF('RAW DATA'!$C$2:$GL$502,'DATA CLEANING'!$B33,'RAW DATA'!DQ$2:DQ$502),"")</f>
        <v/>
      </c>
      <c r="DQ33" t="str">
        <f ca="1">IFERROR(AVERAGEIF('RAW DATA'!$C$2:$GL$502,'DATA CLEANING'!$B33,'RAW DATA'!DR$2:DR$502),"")</f>
        <v/>
      </c>
      <c r="DR33" t="str">
        <f ca="1">IFERROR(AVERAGEIF('RAW DATA'!$C$2:$GL$502,'DATA CLEANING'!$B33,'RAW DATA'!DS$2:DS$502),"")</f>
        <v/>
      </c>
      <c r="DS33" t="str">
        <f ca="1">IFERROR(AVERAGEIF('RAW DATA'!$C$2:$GL$502,'DATA CLEANING'!$B33,'RAW DATA'!DT$2:DT$502),"")</f>
        <v/>
      </c>
      <c r="DT33" t="str">
        <f ca="1">IFERROR(AVERAGEIF('RAW DATA'!$C$2:$GL$502,'DATA CLEANING'!$B33,'RAW DATA'!DU$2:DU$502),"")</f>
        <v/>
      </c>
      <c r="DU33" t="str">
        <f ca="1">IFERROR(AVERAGEIF('RAW DATA'!$C$2:$GL$502,'DATA CLEANING'!$B33,'RAW DATA'!DV$2:DV$502),"")</f>
        <v/>
      </c>
      <c r="DV33" t="str">
        <f ca="1">IFERROR(AVERAGEIF('RAW DATA'!$C$2:$GL$502,'DATA CLEANING'!$B33,'RAW DATA'!DW$2:DW$502),"")</f>
        <v/>
      </c>
      <c r="DW33" t="str">
        <f ca="1">IFERROR(AVERAGEIF('RAW DATA'!$C$2:$GL$502,'DATA CLEANING'!$B33,'RAW DATA'!DX$2:DX$502),"")</f>
        <v/>
      </c>
      <c r="DX33" s="11" t="str">
        <f ca="1">IFERROR(AVERAGEIF('RAW DATA'!$C$2:$GL$502,'DATA CLEANING'!$B33,'RAW DATA'!DY$2:DY$502),"")</f>
        <v/>
      </c>
      <c r="DY33" s="11" t="str">
        <f ca="1">IFERROR(AVERAGEIF('RAW DATA'!$C$2:$GL$502,'DATA CLEANING'!$B33,'RAW DATA'!DZ$2:DZ$502),"")</f>
        <v/>
      </c>
      <c r="DZ33" s="11" t="str">
        <f ca="1">IFERROR(AVERAGEIF('RAW DATA'!$C$2:$GL$502,'DATA CLEANING'!$B33,'RAW DATA'!EA$2:EA$502),"")</f>
        <v/>
      </c>
      <c r="EA33" s="11" t="str">
        <f ca="1">IFERROR(AVERAGEIF('RAW DATA'!$C$2:$GL$502,'DATA CLEANING'!$B33,'RAW DATA'!EB$2:EB$502),"")</f>
        <v/>
      </c>
      <c r="EB33" s="11" t="str">
        <f ca="1">IFERROR(AVERAGEIF('RAW DATA'!$C$2:$GL$502,'DATA CLEANING'!$B33,'RAW DATA'!EC$2:EC$502),"")</f>
        <v/>
      </c>
      <c r="EC33" s="11" t="str">
        <f ca="1">IFERROR(AVERAGEIF('RAW DATA'!$C$2:$GL$502,'DATA CLEANING'!$B33,'RAW DATA'!ED$2:ED$502),"")</f>
        <v/>
      </c>
      <c r="ED33" s="11" t="str">
        <f ca="1">IFERROR(AVERAGEIF('RAW DATA'!$C$2:$GL$502,'DATA CLEANING'!$B33,'RAW DATA'!EE$2:EE$502),"")</f>
        <v/>
      </c>
      <c r="EE33" s="11" t="str">
        <f ca="1">IFERROR(AVERAGEIF('RAW DATA'!$C$2:$GL$502,'DATA CLEANING'!$B33,'RAW DATA'!EF$2:EF$502),"")</f>
        <v/>
      </c>
      <c r="EF33" s="11" t="str">
        <f ca="1">IFERROR(AVERAGEIF('RAW DATA'!$C$2:$GL$502,'DATA CLEANING'!$B33,'RAW DATA'!EG$2:EG$502),"")</f>
        <v/>
      </c>
      <c r="EG33" s="11" t="str">
        <f ca="1">IFERROR(AVERAGEIF('RAW DATA'!$C$2:$GL$502,'DATA CLEANING'!$B33,'RAW DATA'!EH$2:EH$502),"")</f>
        <v/>
      </c>
      <c r="EH33" s="11" t="str">
        <f ca="1">IFERROR(AVERAGEIF('RAW DATA'!$C$2:$GL$502,'DATA CLEANING'!$B33,'RAW DATA'!EI$2:EI$502),"")</f>
        <v/>
      </c>
      <c r="EI33" s="11" t="str">
        <f ca="1">IFERROR(AVERAGEIF('RAW DATA'!$C$2:$GL$502,'DATA CLEANING'!$B33,'RAW DATA'!EJ$2:EJ$502),"")</f>
        <v/>
      </c>
      <c r="EJ33" s="11" t="str">
        <f ca="1">IFERROR(AVERAGEIF('RAW DATA'!$C$2:$GL$502,'DATA CLEANING'!$B33,'RAW DATA'!EK$2:EK$502),"")</f>
        <v/>
      </c>
      <c r="EK33" s="11" t="str">
        <f ca="1">IFERROR(AVERAGEIF('RAW DATA'!$C$2:$GL$502,'DATA CLEANING'!$B33,'RAW DATA'!EL$2:EL$502),"")</f>
        <v/>
      </c>
      <c r="EL33" s="11" t="str">
        <f ca="1">IFERROR(AVERAGEIF('RAW DATA'!$C$2:$GL$502,'DATA CLEANING'!$B33,'RAW DATA'!EM$2:EM$502),"")</f>
        <v/>
      </c>
      <c r="EM33" s="11" t="str">
        <f ca="1">IFERROR(AVERAGEIF('RAW DATA'!$C$2:$GL$502,'DATA CLEANING'!$B33,'RAW DATA'!EN$2:EN$502),"")</f>
        <v/>
      </c>
      <c r="EN33" s="11" t="str">
        <f ca="1">IFERROR(AVERAGEIF('RAW DATA'!$C$2:$GL$502,'DATA CLEANING'!$B33,'RAW DATA'!EO$2:EO$502),"")</f>
        <v/>
      </c>
      <c r="EO33" s="11" t="str">
        <f ca="1">IFERROR(AVERAGEIF('RAW DATA'!$C$2:$GL$502,'DATA CLEANING'!$B33,'RAW DATA'!EP$2:EP$502),"")</f>
        <v/>
      </c>
      <c r="EP33" s="11" t="str">
        <f ca="1">IFERROR(AVERAGEIF('RAW DATA'!$C$2:$GL$502,'DATA CLEANING'!$B33,'RAW DATA'!EQ$2:EQ$502),"")</f>
        <v/>
      </c>
      <c r="EQ33" s="11" t="str">
        <f ca="1">IFERROR(AVERAGEIF('RAW DATA'!$C$2:$GL$502,'DATA CLEANING'!$B33,'RAW DATA'!ER$2:ER$502),"")</f>
        <v/>
      </c>
      <c r="ER33" s="11" t="str">
        <f ca="1">IFERROR(AVERAGEIF('RAW DATA'!$C$2:$GL$502,'DATA CLEANING'!$B33,'RAW DATA'!ES$2:ES$502),"")</f>
        <v/>
      </c>
      <c r="ES33" s="11" t="str">
        <f ca="1">IFERROR(AVERAGEIF('RAW DATA'!$C$2:$GL$502,'DATA CLEANING'!$B33,'RAW DATA'!ET$2:ET$502),"")</f>
        <v/>
      </c>
      <c r="ET33" s="11" t="str">
        <f ca="1">IFERROR(AVERAGEIF('RAW DATA'!$C$2:$GL$502,'DATA CLEANING'!$B33,'RAW DATA'!EU$2:EU$502),"")</f>
        <v/>
      </c>
      <c r="EU33" s="11" t="str">
        <f ca="1">IFERROR(AVERAGEIF('RAW DATA'!$C$2:$GL$502,'DATA CLEANING'!$B33,'RAW DATA'!EV$2:EV$502),"")</f>
        <v/>
      </c>
      <c r="EV33" s="11" t="str">
        <f ca="1">IFERROR(AVERAGEIF('RAW DATA'!$C$2:$GL$502,'DATA CLEANING'!$B33,'RAW DATA'!EW$2:EW$502),"")</f>
        <v/>
      </c>
      <c r="EW33" s="11" t="str">
        <f ca="1">IFERROR(AVERAGEIF('RAW DATA'!$C$2:$GL$502,'DATA CLEANING'!$B33,'RAW DATA'!EX$2:EX$502),"")</f>
        <v/>
      </c>
      <c r="EX33" s="11" t="str">
        <f ca="1">IFERROR(AVERAGEIF('RAW DATA'!$C$2:$GL$502,'DATA CLEANING'!$B33,'RAW DATA'!EY$2:EY$502),"")</f>
        <v/>
      </c>
      <c r="EY33" s="11" t="str">
        <f ca="1">IFERROR(AVERAGEIF('RAW DATA'!$C$2:$GL$502,'DATA CLEANING'!$B33,'RAW DATA'!EZ$2:EZ$502),"")</f>
        <v/>
      </c>
      <c r="EZ33" s="11" t="str">
        <f ca="1">IFERROR(AVERAGEIF('RAW DATA'!$C$2:$GL$502,'DATA CLEANING'!$B33,'RAW DATA'!FA$2:FA$502),"")</f>
        <v/>
      </c>
      <c r="FA33" s="11" t="str">
        <f ca="1">IFERROR(AVERAGEIF('RAW DATA'!$C$2:$GL$502,'DATA CLEANING'!$B33,'RAW DATA'!FB$2:FB$502),"")</f>
        <v/>
      </c>
      <c r="FB33" s="11" t="str">
        <f ca="1">IFERROR(AVERAGEIF('RAW DATA'!$C$2:$GL$502,'DATA CLEANING'!$B33,'RAW DATA'!FC$2:FC$502),"")</f>
        <v/>
      </c>
      <c r="FC33" s="11" t="str">
        <f ca="1">IFERROR(AVERAGEIF('RAW DATA'!$C$2:$GL$502,'DATA CLEANING'!$B33,'RAW DATA'!FD$2:FD$502),"")</f>
        <v/>
      </c>
      <c r="FD33" s="11" t="str">
        <f ca="1">IFERROR(AVERAGEIF('RAW DATA'!$C$2:$GL$502,'DATA CLEANING'!$B33,'RAW DATA'!FE$2:FE$502),"")</f>
        <v/>
      </c>
      <c r="FE33" s="11" t="str">
        <f ca="1">IFERROR(AVERAGEIF('RAW DATA'!$C$2:$GL$502,'DATA CLEANING'!$B33,'RAW DATA'!FF$2:FF$502),"")</f>
        <v/>
      </c>
      <c r="FF33" s="11" t="str">
        <f ca="1">IFERROR(AVERAGEIF('RAW DATA'!$C$2:$GL$502,'DATA CLEANING'!$B33,'RAW DATA'!FG$2:FG$502),"")</f>
        <v/>
      </c>
      <c r="FG33" s="11" t="str">
        <f ca="1">IFERROR(AVERAGEIF('RAW DATA'!$C$2:$GL$502,'DATA CLEANING'!$B33,'RAW DATA'!FH$2:FH$502),"")</f>
        <v/>
      </c>
      <c r="FH33" s="11" t="str">
        <f ca="1">IFERROR(AVERAGEIF('RAW DATA'!$C$2:$GL$502,'DATA CLEANING'!$B33,'RAW DATA'!FI$2:FI$502),"")</f>
        <v/>
      </c>
      <c r="FI33" s="11" t="str">
        <f ca="1">IFERROR(AVERAGEIF('RAW DATA'!$C$2:$GL$502,'DATA CLEANING'!$B33,'RAW DATA'!FJ$2:FJ$502),"")</f>
        <v/>
      </c>
      <c r="FJ33" s="11" t="str">
        <f ca="1">IFERROR(AVERAGEIF('RAW DATA'!$C$2:$GL$502,'DATA CLEANING'!$B33,'RAW DATA'!FK$2:FK$502),"")</f>
        <v/>
      </c>
      <c r="FK33" s="11" t="str">
        <f ca="1">IFERROR(AVERAGEIF('RAW DATA'!$C$2:$GL$502,'DATA CLEANING'!$B33,'RAW DATA'!FL$2:FL$502),"")</f>
        <v/>
      </c>
      <c r="FL33" s="11" t="str">
        <f ca="1">IFERROR(AVERAGEIF('RAW DATA'!$C$2:$GL$502,'DATA CLEANING'!$B33,'RAW DATA'!FM$2:FM$502),"")</f>
        <v/>
      </c>
      <c r="FM33" s="11" t="str">
        <f ca="1">IFERROR(AVERAGEIF('RAW DATA'!$C$2:$GL$502,'DATA CLEANING'!$B33,'RAW DATA'!FN$2:FN$502),"")</f>
        <v/>
      </c>
      <c r="FN33" s="11" t="str">
        <f ca="1">IFERROR(AVERAGEIF('RAW DATA'!$C$2:$GL$502,'DATA CLEANING'!$B33,'RAW DATA'!FO$2:FO$502),"")</f>
        <v/>
      </c>
      <c r="FO33" s="11" t="str">
        <f ca="1">IFERROR(AVERAGEIF('RAW DATA'!$C$2:$GL$502,'DATA CLEANING'!$B33,'RAW DATA'!FP$2:FP$502),"")</f>
        <v/>
      </c>
      <c r="FP33" s="11" t="str">
        <f ca="1">IFERROR(AVERAGEIF('RAW DATA'!$C$2:$GL$502,'DATA CLEANING'!$B33,'RAW DATA'!FQ$2:FQ$502),"")</f>
        <v/>
      </c>
      <c r="FQ33" s="11" t="str">
        <f ca="1">IFERROR(AVERAGEIF('RAW DATA'!$C$2:$GL$502,'DATA CLEANING'!$B33,'RAW DATA'!FR$2:FR$502),"")</f>
        <v/>
      </c>
      <c r="FR33" s="11" t="str">
        <f ca="1">IFERROR(AVERAGEIF('RAW DATA'!$C$2:$GL$502,'DATA CLEANING'!$B33,'RAW DATA'!FS$2:FS$502),"")</f>
        <v/>
      </c>
      <c r="FS33" s="11" t="str">
        <f ca="1">IFERROR(AVERAGEIF('RAW DATA'!$C$2:$GL$502,'DATA CLEANING'!$B33,'RAW DATA'!FT$2:FT$502),"")</f>
        <v/>
      </c>
      <c r="FT33" s="11" t="str">
        <f ca="1">IFERROR(AVERAGEIF('RAW DATA'!$C$2:$GL$502,'DATA CLEANING'!$B33,'RAW DATA'!FU$2:FU$502),"")</f>
        <v/>
      </c>
      <c r="FU33" s="11" t="str">
        <f ca="1">IFERROR(AVERAGEIF('RAW DATA'!$C$2:$GL$502,'DATA CLEANING'!$B33,'RAW DATA'!FV$2:FV$502),"")</f>
        <v/>
      </c>
      <c r="FV33" s="11" t="str">
        <f ca="1">IFERROR(AVERAGEIF('RAW DATA'!$C$2:$GL$502,'DATA CLEANING'!$B33,'RAW DATA'!FW$2:FW$502),"")</f>
        <v/>
      </c>
      <c r="FW33" s="11" t="str">
        <f ca="1">IFERROR(AVERAGEIF('RAW DATA'!$C$2:$GL$502,'DATA CLEANING'!$B33,'RAW DATA'!FX$2:FX$502),"")</f>
        <v/>
      </c>
      <c r="FX33" s="11" t="str">
        <f ca="1">IFERROR(AVERAGEIF('RAW DATA'!$C$2:$GL$502,'DATA CLEANING'!$B33,'RAW DATA'!FY$2:FY$502),"")</f>
        <v/>
      </c>
      <c r="FY33" s="11" t="str">
        <f ca="1">IFERROR(AVERAGEIF('RAW DATA'!$C$2:$GL$502,'DATA CLEANING'!$B33,'RAW DATA'!FZ$2:FZ$502),"")</f>
        <v/>
      </c>
      <c r="FZ33" s="11" t="str">
        <f ca="1">IFERROR(AVERAGEIF('RAW DATA'!$C$2:$GL$502,'DATA CLEANING'!$B33,'RAW DATA'!GA$2:GA$502),"")</f>
        <v/>
      </c>
      <c r="GA33" s="11" t="str">
        <f ca="1">IFERROR(AVERAGEIF('RAW DATA'!$C$2:$GL$502,'DATA CLEANING'!$B33,'RAW DATA'!GB$2:GB$502),"")</f>
        <v/>
      </c>
      <c r="GB33" s="11" t="str">
        <f ca="1">IFERROR(AVERAGEIF('RAW DATA'!$C$2:$GL$502,'DATA CLEANING'!$B33,'RAW DATA'!GC$2:GC$502),"")</f>
        <v/>
      </c>
      <c r="GC33" s="11" t="str">
        <f ca="1">IFERROR(AVERAGEIF('RAW DATA'!$C$2:$GL$502,'DATA CLEANING'!$B33,'RAW DATA'!GD$2:GD$502),"")</f>
        <v/>
      </c>
      <c r="GD33" s="11" t="str">
        <f ca="1">IFERROR(AVERAGEIF('RAW DATA'!$C$2:$GL$502,'DATA CLEANING'!$B33,'RAW DATA'!GE$2:GE$502),"")</f>
        <v/>
      </c>
      <c r="GE33" s="11" t="str">
        <f ca="1">IFERROR(AVERAGEIF('RAW DATA'!$C$2:$GL$502,'DATA CLEANING'!$B33,'RAW DATA'!GF$2:GF$502),"")</f>
        <v/>
      </c>
      <c r="GF33" s="11" t="str">
        <f ca="1">IFERROR(AVERAGEIF('RAW DATA'!$C$2:$GL$502,'DATA CLEANING'!$B33,'RAW DATA'!GG$2:GG$502),"")</f>
        <v/>
      </c>
      <c r="GG33" s="11" t="str">
        <f ca="1">IFERROR(AVERAGEIF('RAW DATA'!$C$2:$GL$502,'DATA CLEANING'!$B33,'RAW DATA'!GH$2:GH$502),"")</f>
        <v/>
      </c>
      <c r="GH33" s="11" t="str">
        <f ca="1">IFERROR(AVERAGEIF('RAW DATA'!$C$2:$GL$502,'DATA CLEANING'!$B33,'RAW DATA'!GI$2:GI$502),"")</f>
        <v/>
      </c>
      <c r="GI33" s="11" t="str">
        <f ca="1">IFERROR(AVERAGEIF('RAW DATA'!$C$2:$GL$502,'DATA CLEANING'!$B33,'RAW DATA'!GJ$2:GJ$502),"")</f>
        <v/>
      </c>
      <c r="GJ33" s="11" t="str">
        <f ca="1">IFERROR(AVERAGEIF('RAW DATA'!$C$2:$GL$502,'DATA CLEANING'!$B33,'RAW DATA'!GK$2:GK$502),"")</f>
        <v/>
      </c>
      <c r="GK33" s="11" t="str">
        <f ca="1">IFERROR(AVERAGEIF('RAW DATA'!$C$2:$GL$502,'DATA CLEANING'!$B33,'RAW DATA'!GL$2:GL$502),"")</f>
        <v/>
      </c>
    </row>
    <row r="34" spans="2:193" x14ac:dyDescent="0.55000000000000004">
      <c r="B34" t="s">
        <v>43</v>
      </c>
      <c r="C34">
        <f ca="1">IFERROR(AVERAGEIF('RAW DATA'!$C$2:$GL$502,'DATA CLEANING'!$B34,'RAW DATA'!D$2:D$502),"")</f>
        <v>61.205874999999999</v>
      </c>
      <c r="D34">
        <f ca="1">IFERROR(AVERAGEIF('RAW DATA'!$C$2:$GL$502,'DATA CLEANING'!$B34,'RAW DATA'!E$2:E$502),"")</f>
        <v>56.126724999999993</v>
      </c>
      <c r="E34">
        <f ca="1">IFERROR(AVERAGEIF('RAW DATA'!$C$2:$GL$502,'DATA CLEANING'!$B34,'RAW DATA'!F$2:F$502),"")</f>
        <v>58.856300000000005</v>
      </c>
      <c r="F34">
        <f ca="1">IFERROR(AVERAGEIF('RAW DATA'!$C$2:$GL$502,'DATA CLEANING'!$B34,'RAW DATA'!G$2:G$502),"")</f>
        <v>56.833799999999997</v>
      </c>
      <c r="G34">
        <f ca="1">IFERROR(AVERAGEIF('RAW DATA'!$C$2:$GL$502,'DATA CLEANING'!$B34,'RAW DATA'!H$2:H$502),"")</f>
        <v>55.836299999999994</v>
      </c>
      <c r="H34">
        <f ca="1">IFERROR(AVERAGEIF('RAW DATA'!$C$2:$GL$502,'DATA CLEANING'!$B34,'RAW DATA'!I$2:I$502),"")</f>
        <v>57.066725000000005</v>
      </c>
      <c r="I34">
        <f ca="1">IFERROR(AVERAGEIF('RAW DATA'!$C$2:$GL$502,'DATA CLEANING'!$B34,'RAW DATA'!J$2:J$502),"")</f>
        <v>60.560475000000004</v>
      </c>
      <c r="J34">
        <f ca="1">IFERROR(AVERAGEIF('RAW DATA'!$C$2:$GL$502,'DATA CLEANING'!$B34,'RAW DATA'!K$2:K$502),"")</f>
        <v>62.165475000000001</v>
      </c>
      <c r="K34">
        <f ca="1">IFERROR(AVERAGEIF('RAW DATA'!$C$2:$GL$502,'DATA CLEANING'!$B34,'RAW DATA'!L$2:L$502),"")</f>
        <v>56.1738</v>
      </c>
      <c r="L34">
        <f ca="1">IFERROR(AVERAGEIF('RAW DATA'!$C$2:$GL$502,'DATA CLEANING'!$B34,'RAW DATA'!M$2:M$502),"")</f>
        <v>53.557124999999999</v>
      </c>
      <c r="M34">
        <f ca="1">IFERROR(AVERAGEIF('RAW DATA'!$C$2:$GL$502,'DATA CLEANING'!$B34,'RAW DATA'!N$2:N$502),"")</f>
        <v>55.395875000000004</v>
      </c>
      <c r="N34">
        <f ca="1">IFERROR(AVERAGEIF('RAW DATA'!$C$2:$GL$502,'DATA CLEANING'!$B34,'RAW DATA'!O$2:O$502),"")</f>
        <v>53.842974999999996</v>
      </c>
      <c r="O34">
        <f ca="1">IFERROR(AVERAGEIF('RAW DATA'!$C$2:$GL$502,'DATA CLEANING'!$B34,'RAW DATA'!P$2:P$502),"")</f>
        <v>54.610050000000001</v>
      </c>
      <c r="P34">
        <f ca="1">IFERROR(AVERAGEIF('RAW DATA'!$C$2:$GL$502,'DATA CLEANING'!$B34,'RAW DATA'!Q$2:Q$502),"")</f>
        <v>52.638800000000003</v>
      </c>
      <c r="Q34">
        <f ca="1">IFERROR(AVERAGEIF('RAW DATA'!$C$2:$GL$502,'DATA CLEANING'!$B34,'RAW DATA'!R$2:R$502),"")</f>
        <v>49.793800000000005</v>
      </c>
      <c r="R34">
        <f ca="1">IFERROR(AVERAGEIF('RAW DATA'!$C$2:$GL$502,'DATA CLEANING'!$B34,'RAW DATA'!S$2:S$502),"")</f>
        <v>49.515474999999995</v>
      </c>
      <c r="S34">
        <f ca="1">IFERROR(AVERAGEIF('RAW DATA'!$C$2:$GL$502,'DATA CLEANING'!$B34,'RAW DATA'!T$2:T$502),"")</f>
        <v>45.155050000000003</v>
      </c>
      <c r="T34">
        <f ca="1">IFERROR(AVERAGEIF('RAW DATA'!$C$2:$GL$502,'DATA CLEANING'!$B34,'RAW DATA'!U$2:U$502),"")</f>
        <v>50.961725000000001</v>
      </c>
      <c r="U34">
        <f ca="1">IFERROR(AVERAGEIF('RAW DATA'!$C$2:$GL$502,'DATA CLEANING'!$B34,'RAW DATA'!V$2:V$502),"")</f>
        <v>51.787550000000003</v>
      </c>
      <c r="V34">
        <f ca="1">IFERROR(AVERAGEIF('RAW DATA'!$C$2:$GL$502,'DATA CLEANING'!$B34,'RAW DATA'!W$2:W$502),"")</f>
        <v>52.225049999999996</v>
      </c>
      <c r="W34">
        <f ca="1">IFERROR(AVERAGEIF('RAW DATA'!$C$2:$GL$502,'DATA CLEANING'!$B34,'RAW DATA'!X$2:X$502),"")</f>
        <v>53.447975</v>
      </c>
      <c r="X34">
        <f ca="1">IFERROR(AVERAGEIF('RAW DATA'!$C$2:$GL$502,'DATA CLEANING'!$B34,'RAW DATA'!Y$2:Y$502),"")</f>
        <v>54.325900000000004</v>
      </c>
      <c r="Y34">
        <f ca="1">IFERROR(AVERAGEIF('RAW DATA'!$C$2:$GL$502,'DATA CLEANING'!$B34,'RAW DATA'!Z$2:Z$502),"")</f>
        <v>58.746299999999998</v>
      </c>
      <c r="Z34">
        <f ca="1">IFERROR(AVERAGEIF('RAW DATA'!$C$2:$GL$502,'DATA CLEANING'!$B34,'RAW DATA'!AA$2:AA$502),"")</f>
        <v>64.551324999999991</v>
      </c>
      <c r="AA34">
        <f ca="1">IFERROR(AVERAGEIF('RAW DATA'!$C$2:$GL$502,'DATA CLEANING'!$B34,'RAW DATA'!AB$2:AB$502),"")</f>
        <v>68.756325000000004</v>
      </c>
      <c r="AB34">
        <f ca="1">IFERROR(AVERAGEIF('RAW DATA'!$C$2:$GL$502,'DATA CLEANING'!$B34,'RAW DATA'!AC$2:AC$502),"")</f>
        <v>67.433400000000006</v>
      </c>
      <c r="AC34">
        <f ca="1">IFERROR(AVERAGEIF('RAW DATA'!$C$2:$GL$502,'DATA CLEANING'!$B34,'RAW DATA'!AD$2:AD$502),"")</f>
        <v>70.591324999999998</v>
      </c>
      <c r="AD34">
        <f ca="1">IFERROR(AVERAGEIF('RAW DATA'!$C$2:$GL$502,'DATA CLEANING'!$B34,'RAW DATA'!AE$2:AE$502),"")</f>
        <v>73.395899999999997</v>
      </c>
      <c r="AE34">
        <f ca="1">IFERROR(AVERAGEIF('RAW DATA'!$C$2:$GL$502,'DATA CLEANING'!$B34,'RAW DATA'!AF$2:AF$502),"")</f>
        <v>82.572599999999994</v>
      </c>
      <c r="AF34">
        <f ca="1">IFERROR(AVERAGEIF('RAW DATA'!$C$2:$GL$502,'DATA CLEANING'!$B34,'RAW DATA'!AG$2:AG$502),"")</f>
        <v>87.266350000000003</v>
      </c>
      <c r="AG34">
        <f ca="1">IFERROR(AVERAGEIF('RAW DATA'!$C$2:$GL$502,'DATA CLEANING'!$B34,'RAW DATA'!AH$2:AH$502),"")</f>
        <v>87.661349999999999</v>
      </c>
      <c r="AH34">
        <f ca="1">IFERROR(AVERAGEIF('RAW DATA'!$C$2:$GL$502,'DATA CLEANING'!$B34,'RAW DATA'!AI$2:AI$502),"")</f>
        <v>97.561774999999997</v>
      </c>
      <c r="AI34">
        <f ca="1">IFERROR(AVERAGEIF('RAW DATA'!$C$2:$GL$502,'DATA CLEANING'!$B34,'RAW DATA'!AJ$2:AJ$502),"")</f>
        <v>101.130925</v>
      </c>
      <c r="AJ34">
        <f ca="1">IFERROR(AVERAGEIF('RAW DATA'!$C$2:$GL$502,'DATA CLEANING'!$B34,'RAW DATA'!AK$2:AK$502),"")</f>
        <v>91.64385</v>
      </c>
      <c r="AK34">
        <f ca="1">IFERROR(AVERAGEIF('RAW DATA'!$C$2:$GL$502,'DATA CLEANING'!$B34,'RAW DATA'!AL$2:AL$502),"")</f>
        <v>85.319275000000005</v>
      </c>
      <c r="AL34">
        <f ca="1">IFERROR(AVERAGEIF('RAW DATA'!$C$2:$GL$502,'DATA CLEANING'!$B34,'RAW DATA'!AM$2:AM$502),"")</f>
        <v>80.133849999999995</v>
      </c>
      <c r="AM34">
        <f ca="1">IFERROR(AVERAGEIF('RAW DATA'!$C$2:$GL$502,'DATA CLEANING'!$B34,'RAW DATA'!AN$2:AN$502),"")</f>
        <v>91.809699999999992</v>
      </c>
      <c r="AN34">
        <f ca="1">IFERROR(AVERAGEIF('RAW DATA'!$C$2:$GL$502,'DATA CLEANING'!$B34,'RAW DATA'!AO$2:AO$502),"")</f>
        <v>96.494699999999995</v>
      </c>
      <c r="AO34">
        <f ca="1">IFERROR(AVERAGEIF('RAW DATA'!$C$2:$GL$502,'DATA CLEANING'!$B34,'RAW DATA'!AP$2:AP$502),"")</f>
        <v>100.5647</v>
      </c>
      <c r="AP34">
        <f ca="1">IFERROR(AVERAGEIF('RAW DATA'!$C$2:$GL$502,'DATA CLEANING'!$B34,'RAW DATA'!AQ$2:AQ$502),"")</f>
        <v>105.53222500000001</v>
      </c>
      <c r="AQ34">
        <f ca="1">IFERROR(AVERAGEIF('RAW DATA'!$C$2:$GL$502,'DATA CLEANING'!$B34,'RAW DATA'!AR$2:AR$502),"")</f>
        <v>93.302625000000006</v>
      </c>
      <c r="AR34">
        <f ca="1">IFERROR(AVERAGEIF('RAW DATA'!$C$2:$GL$502,'DATA CLEANING'!$B34,'RAW DATA'!AS$2:AS$502),"")</f>
        <v>101.76972499999999</v>
      </c>
      <c r="AS34">
        <f ca="1">IFERROR(AVERAGEIF('RAW DATA'!$C$2:$GL$502,'DATA CLEANING'!$B34,'RAW DATA'!AT$2:AT$502),"")</f>
        <v>101.8493</v>
      </c>
      <c r="AT34">
        <f ca="1">IFERROR(AVERAGEIF('RAW DATA'!$C$2:$GL$502,'DATA CLEANING'!$B34,'RAW DATA'!AU$2:AU$502),"")</f>
        <v>95.521374999999978</v>
      </c>
      <c r="AU34">
        <f ca="1">IFERROR(AVERAGEIF('RAW DATA'!$C$2:$GL$502,'DATA CLEANING'!$B34,'RAW DATA'!AV$2:AV$502),"")</f>
        <v>101.620125</v>
      </c>
      <c r="AV34">
        <f ca="1">IFERROR(AVERAGEIF('RAW DATA'!$C$2:$GL$502,'DATA CLEANING'!$B34,'RAW DATA'!AW$2:AW$502),"")</f>
        <v>103.84094999999999</v>
      </c>
      <c r="AW34">
        <f ca="1">IFERROR(AVERAGEIF('RAW DATA'!$C$2:$GL$502,'DATA CLEANING'!$B34,'RAW DATA'!AX$2:AX$502),"")</f>
        <v>113.63765000000001</v>
      </c>
      <c r="AX34">
        <f ca="1">IFERROR(AVERAGEIF('RAW DATA'!$C$2:$GL$502,'DATA CLEANING'!$B34,'RAW DATA'!AY$2:AY$502),"")</f>
        <v>119.58597499999999</v>
      </c>
      <c r="AY34">
        <f ca="1">IFERROR(AVERAGEIF('RAW DATA'!$C$2:$GL$502,'DATA CLEANING'!$B34,'RAW DATA'!AZ$2:AZ$502),"")</f>
        <v>120.25225</v>
      </c>
      <c r="AZ34">
        <f ca="1">IFERROR(AVERAGEIF('RAW DATA'!$C$2:$GL$502,'DATA CLEANING'!$B34,'RAW DATA'!BA$2:BA$502),"")</f>
        <v>110.31679999999999</v>
      </c>
      <c r="BA34">
        <f ca="1">IFERROR(AVERAGEIF('RAW DATA'!$C$2:$GL$502,'DATA CLEANING'!$B34,'RAW DATA'!BB$2:BB$502),"")</f>
        <v>90.36345</v>
      </c>
      <c r="BB34">
        <f ca="1">IFERROR(AVERAGEIF('RAW DATA'!$C$2:$GL$502,'DATA CLEANING'!$B34,'RAW DATA'!BC$2:BC$502),"")</f>
        <v>102.30844999999999</v>
      </c>
      <c r="BC34">
        <f ca="1">IFERROR(AVERAGEIF('RAW DATA'!$C$2:$GL$502,'DATA CLEANING'!$B34,'RAW DATA'!BD$2:BD$502),"")</f>
        <v>126.151825</v>
      </c>
      <c r="BD34">
        <f ca="1">IFERROR(AVERAGEIF('RAW DATA'!$C$2:$GL$502,'DATA CLEANING'!$B34,'RAW DATA'!BE$2:BE$502),"")</f>
        <v>128.82807500000001</v>
      </c>
      <c r="BE34">
        <f ca="1">IFERROR(AVERAGEIF('RAW DATA'!$C$2:$GL$502,'DATA CLEANING'!$B34,'RAW DATA'!BF$2:BF$502),"")</f>
        <v>132.34392499999998</v>
      </c>
      <c r="BF34">
        <f ca="1">IFERROR(AVERAGEIF('RAW DATA'!$C$2:$GL$502,'DATA CLEANING'!$B34,'RAW DATA'!BG$2:BG$502),"")</f>
        <v>147.59225000000001</v>
      </c>
      <c r="BG34">
        <f ca="1">IFERROR(AVERAGEIF('RAW DATA'!$C$2:$GL$502,'DATA CLEANING'!$B34,'RAW DATA'!BH$2:BH$502),"")</f>
        <v>139.88727500000002</v>
      </c>
      <c r="BH34">
        <f ca="1">IFERROR(AVERAGEIF('RAW DATA'!$C$2:$GL$502,'DATA CLEANING'!$B34,'RAW DATA'!BI$2:BI$502),"")</f>
        <v>137.1123</v>
      </c>
      <c r="BI34">
        <f ca="1">IFERROR(AVERAGEIF('RAW DATA'!$C$2:$GL$502,'DATA CLEANING'!$B34,'RAW DATA'!BJ$2:BJ$502),"")</f>
        <v>158.27562499999999</v>
      </c>
      <c r="BJ34">
        <f ca="1">IFERROR(AVERAGEIF('RAW DATA'!$C$2:$GL$502,'DATA CLEANING'!$B34,'RAW DATA'!BK$2:BK$502),"")</f>
        <v>160.2594</v>
      </c>
      <c r="BK34">
        <f ca="1">IFERROR(AVERAGEIF('RAW DATA'!$C$2:$GL$502,'DATA CLEANING'!$B34,'RAW DATA'!BL$2:BL$502),"")</f>
        <v>152.99607499999999</v>
      </c>
      <c r="BL34">
        <f ca="1">IFERROR(AVERAGEIF('RAW DATA'!$C$2:$GL$502,'DATA CLEANING'!$B34,'RAW DATA'!BM$2:BM$502),"")</f>
        <v>154.47320000000002</v>
      </c>
      <c r="BM34">
        <f ca="1">IFERROR(AVERAGEIF('RAW DATA'!$C$2:$GL$502,'DATA CLEANING'!$B34,'RAW DATA'!BN$2:BN$502),"")</f>
        <v>154.457775</v>
      </c>
      <c r="BN34">
        <f ca="1">IFERROR(AVERAGEIF('RAW DATA'!$C$2:$GL$502,'DATA CLEANING'!$B34,'RAW DATA'!BO$2:BO$502),"")</f>
        <v>164.38694999999998</v>
      </c>
      <c r="BO34">
        <f ca="1">IFERROR(AVERAGEIF('RAW DATA'!$C$2:$GL$502,'DATA CLEANING'!$B34,'RAW DATA'!BP$2:BP$502),"")</f>
        <v>159.89445000000001</v>
      </c>
      <c r="BP34">
        <f ca="1">IFERROR(AVERAGEIF('RAW DATA'!$C$2:$GL$502,'DATA CLEANING'!$B34,'RAW DATA'!BQ$2:BQ$502),"")</f>
        <v>175.32072499999998</v>
      </c>
      <c r="BQ34">
        <f ca="1">IFERROR(AVERAGEIF('RAW DATA'!$C$2:$GL$502,'DATA CLEANING'!$B34,'RAW DATA'!BR$2:BR$502),"")</f>
        <v>187.41910000000001</v>
      </c>
      <c r="BR34">
        <f ca="1">IFERROR(AVERAGEIF('RAW DATA'!$C$2:$GL$502,'DATA CLEANING'!$B34,'RAW DATA'!BS$2:BS$502),"")</f>
        <v>187.69577500000003</v>
      </c>
      <c r="BS34">
        <f ca="1">IFERROR(AVERAGEIF('RAW DATA'!$C$2:$GL$502,'DATA CLEANING'!$B34,'RAW DATA'!BT$2:BT$502),"")</f>
        <v>180.25112499999997</v>
      </c>
      <c r="BT34">
        <f ca="1">IFERROR(AVERAGEIF('RAW DATA'!$C$2:$GL$502,'DATA CLEANING'!$B34,'RAW DATA'!BU$2:BU$502),"")</f>
        <v>206.58907499999998</v>
      </c>
      <c r="BU34">
        <f ca="1">IFERROR(AVERAGEIF('RAW DATA'!$C$2:$GL$502,'DATA CLEANING'!$B34,'RAW DATA'!BV$2:BV$502),"")</f>
        <v>201.81450000000001</v>
      </c>
      <c r="BV34">
        <f ca="1">IFERROR(AVERAGEIF('RAW DATA'!$C$2:$GL$502,'DATA CLEANING'!$B34,'RAW DATA'!BW$2:BW$502),"")</f>
        <v>184.50822500000001</v>
      </c>
      <c r="BW34">
        <f ca="1">IFERROR(AVERAGEIF('RAW DATA'!$C$2:$GL$502,'DATA CLEANING'!$B34,'RAW DATA'!BX$2:BX$502),"")</f>
        <v>161.51067499999999</v>
      </c>
      <c r="BX34">
        <f ca="1">IFERROR(AVERAGEIF('RAW DATA'!$C$2:$GL$502,'DATA CLEANING'!$B34,'RAW DATA'!BY$2:BY$502),"")</f>
        <v>159.15940000000001</v>
      </c>
      <c r="BY34">
        <f ca="1">IFERROR(AVERAGEIF('RAW DATA'!$C$2:$GL$502,'DATA CLEANING'!$B34,'RAW DATA'!BZ$2:BZ$502),"")</f>
        <v>164.71480000000003</v>
      </c>
      <c r="BZ34">
        <f ca="1">IFERROR(AVERAGEIF('RAW DATA'!$C$2:$GL$502,'DATA CLEANING'!$B34,'RAW DATA'!CA$2:CA$502),"")</f>
        <v>156.99065000000002</v>
      </c>
      <c r="CA34">
        <f ca="1">IFERROR(AVERAGEIF('RAW DATA'!$C$2:$GL$502,'DATA CLEANING'!$B34,'RAW DATA'!CB$2:CB$502),"")</f>
        <v>139.347725</v>
      </c>
      <c r="CB34">
        <f ca="1">IFERROR(AVERAGEIF('RAW DATA'!$C$2:$GL$502,'DATA CLEANING'!$B34,'RAW DATA'!CC$2:CC$502),"")</f>
        <v>126.75479999999999</v>
      </c>
      <c r="CC34">
        <f ca="1">IFERROR(AVERAGEIF('RAW DATA'!$C$2:$GL$502,'DATA CLEANING'!$B34,'RAW DATA'!CD$2:CD$502),"")</f>
        <v>144.065675</v>
      </c>
      <c r="CD34">
        <f ca="1">IFERROR(AVERAGEIF('RAW DATA'!$C$2:$GL$502,'DATA CLEANING'!$B34,'RAW DATA'!CE$2:CE$502),"")</f>
        <v>137.834025</v>
      </c>
      <c r="CE34">
        <f ca="1">IFERROR(AVERAGEIF('RAW DATA'!$C$2:$GL$502,'DATA CLEANING'!$B34,'RAW DATA'!CF$2:CF$502),"")</f>
        <v>124.928175</v>
      </c>
      <c r="CF34">
        <f ca="1">IFERROR(AVERAGEIF('RAW DATA'!$C$2:$GL$502,'DATA CLEANING'!$B34,'RAW DATA'!CG$2:CG$502),"")</f>
        <v>143.1832</v>
      </c>
      <c r="CG34">
        <f ca="1">IFERROR(AVERAGEIF('RAW DATA'!$C$2:$GL$502,'DATA CLEANING'!$B34,'RAW DATA'!CH$2:CH$502),"")</f>
        <v>167.40032500000001</v>
      </c>
      <c r="CH34">
        <f ca="1">IFERROR(AVERAGEIF('RAW DATA'!$C$2:$GL$502,'DATA CLEANING'!$B34,'RAW DATA'!CI$2:CI$502),"")</f>
        <v>152.39699999999999</v>
      </c>
      <c r="CI34">
        <f ca="1">IFERROR(AVERAGEIF('RAW DATA'!$C$2:$GL$502,'DATA CLEANING'!$B34,'RAW DATA'!CJ$2:CJ$502),"")</f>
        <v>157.32702499999999</v>
      </c>
      <c r="CJ34">
        <f ca="1">IFERROR(AVERAGEIF('RAW DATA'!$C$2:$GL$502,'DATA CLEANING'!$B34,'RAW DATA'!CK$2:CK$502),"")</f>
        <v>153.89327500000002</v>
      </c>
      <c r="CK34">
        <f ca="1">IFERROR(AVERAGEIF('RAW DATA'!$C$2:$GL$502,'DATA CLEANING'!$B34,'RAW DATA'!CL$2:CL$502),"")</f>
        <v>169.60662499999998</v>
      </c>
      <c r="CL34">
        <f ca="1">IFERROR(AVERAGEIF('RAW DATA'!$C$2:$GL$502,'DATA CLEANING'!$B34,'RAW DATA'!CM$2:CM$502),"")</f>
        <v>175.3329</v>
      </c>
      <c r="CM34">
        <f ca="1">IFERROR(AVERAGEIF('RAW DATA'!$C$2:$GL$502,'DATA CLEANING'!$B34,'RAW DATA'!CN$2:CN$502),"")</f>
        <v>155.66707500000001</v>
      </c>
      <c r="CN34">
        <f ca="1">IFERROR(AVERAGEIF('RAW DATA'!$C$2:$GL$502,'DATA CLEANING'!$B34,'RAW DATA'!CO$2:CO$502),"")</f>
        <v>175.028775</v>
      </c>
      <c r="CO34">
        <f ca="1">IFERROR(AVERAGEIF('RAW DATA'!$C$2:$GL$502,'DATA CLEANING'!$B34,'RAW DATA'!CP$2:CP$502),"")</f>
        <v>177.7167</v>
      </c>
      <c r="CP34">
        <f ca="1">IFERROR(AVERAGEIF('RAW DATA'!$C$2:$GL$502,'DATA CLEANING'!$B34,'RAW DATA'!CQ$2:CQ$502),"")</f>
        <v>171.94584999999998</v>
      </c>
      <c r="CQ34">
        <f ca="1">IFERROR(AVERAGEIF('RAW DATA'!$C$2:$GL$502,'DATA CLEANING'!$B34,'RAW DATA'!CR$2:CR$502),"")</f>
        <v>170.75085000000001</v>
      </c>
      <c r="CR34">
        <f ca="1">IFERROR(AVERAGEIF('RAW DATA'!$C$2:$GL$502,'DATA CLEANING'!$B34,'RAW DATA'!CS$2:CS$502),"")</f>
        <v>177.07299999999998</v>
      </c>
      <c r="CS34">
        <f ca="1">IFERROR(AVERAGEIF('RAW DATA'!$C$2:$GL$502,'DATA CLEANING'!$B34,'RAW DATA'!CT$2:CT$502),"")</f>
        <v>199.27847500000001</v>
      </c>
      <c r="CT34">
        <f ca="1">IFERROR(AVERAGEIF('RAW DATA'!$C$2:$GL$502,'DATA CLEANING'!$B34,'RAW DATA'!CU$2:CU$502),"")</f>
        <v>218.86680000000001</v>
      </c>
      <c r="CU34">
        <f ca="1">IFERROR(AVERAGEIF('RAW DATA'!$C$2:$GL$502,'DATA CLEANING'!$B34,'RAW DATA'!CV$2:CV$502),"")</f>
        <v>206.16104999999999</v>
      </c>
      <c r="CV34">
        <f ca="1">IFERROR(AVERAGEIF('RAW DATA'!$C$2:$GL$502,'DATA CLEANING'!$B34,'RAW DATA'!CW$2:CW$502),"")</f>
        <v>226.55199999999999</v>
      </c>
      <c r="CW34">
        <f ca="1">IFERROR(AVERAGEIF('RAW DATA'!$C$2:$GL$502,'DATA CLEANING'!$B34,'RAW DATA'!CX$2:CX$502),"")</f>
        <v>207.31745000000001</v>
      </c>
      <c r="CX34">
        <f ca="1">IFERROR(AVERAGEIF('RAW DATA'!$C$2:$GL$502,'DATA CLEANING'!$B34,'RAW DATA'!CY$2:CY$502),"")</f>
        <v>188.2286</v>
      </c>
      <c r="CY34">
        <f ca="1">IFERROR(AVERAGEIF('RAW DATA'!$C$2:$GL$502,'DATA CLEANING'!$B34,'RAW DATA'!CZ$2:CZ$502),"")</f>
        <v>194.0609</v>
      </c>
      <c r="CZ34">
        <f ca="1">IFERROR(AVERAGEIF('RAW DATA'!$C$2:$GL$502,'DATA CLEANING'!$B34,'RAW DATA'!DA$2:DA$502),"")</f>
        <v>177.61455000000001</v>
      </c>
      <c r="DA34">
        <f ca="1">IFERROR(AVERAGEIF('RAW DATA'!$C$2:$GL$502,'DATA CLEANING'!$B34,'RAW DATA'!DB$2:DB$502),"")</f>
        <v>165.72117500000002</v>
      </c>
      <c r="DB34">
        <f ca="1">IFERROR(AVERAGEIF('RAW DATA'!$C$2:$GL$502,'DATA CLEANING'!$B34,'RAW DATA'!DC$2:DC$502),"")</f>
        <v>168.48372499999999</v>
      </c>
      <c r="DC34">
        <f ca="1">IFERROR(AVERAGEIF('RAW DATA'!$C$2:$GL$502,'DATA CLEANING'!$B34,'RAW DATA'!DD$2:DD$502),"")</f>
        <v>178.26750000000001</v>
      </c>
      <c r="DD34">
        <f ca="1">IFERROR(AVERAGEIF('RAW DATA'!$C$2:$GL$502,'DATA CLEANING'!$B34,'RAW DATA'!DE$2:DE$502),"")</f>
        <v>183.46249999999998</v>
      </c>
      <c r="DE34">
        <f ca="1">IFERROR(AVERAGEIF('RAW DATA'!$C$2:$GL$502,'DATA CLEANING'!$B34,'RAW DATA'!DF$2:DF$502),"")</f>
        <v>206.69749999999999</v>
      </c>
      <c r="DF34">
        <f ca="1">IFERROR(AVERAGEIF('RAW DATA'!$C$2:$GL$502,'DATA CLEANING'!$B34,'RAW DATA'!DG$2:DG$502),"")</f>
        <v>223.03750000000002</v>
      </c>
      <c r="DG34" t="str">
        <f ca="1">IFERROR(AVERAGEIF('RAW DATA'!$C$2:$GL$502,'DATA CLEANING'!$B34,'RAW DATA'!DH$2:DH$502),"")</f>
        <v/>
      </c>
      <c r="DH34" t="str">
        <f ca="1">IFERROR(AVERAGEIF('RAW DATA'!$C$2:$GL$502,'DATA CLEANING'!$B34,'RAW DATA'!DI$2:DI$502),"")</f>
        <v/>
      </c>
      <c r="DI34" t="str">
        <f ca="1">IFERROR(AVERAGEIF('RAW DATA'!$C$2:$GL$502,'DATA CLEANING'!$B34,'RAW DATA'!DJ$2:DJ$502),"")</f>
        <v/>
      </c>
      <c r="DJ34" t="str">
        <f ca="1">IFERROR(AVERAGEIF('RAW DATA'!$C$2:$GL$502,'DATA CLEANING'!$B34,'RAW DATA'!DK$2:DK$502),"")</f>
        <v/>
      </c>
      <c r="DK34" t="str">
        <f ca="1">IFERROR(AVERAGEIF('RAW DATA'!$C$2:$GL$502,'DATA CLEANING'!$B34,'RAW DATA'!DL$2:DL$502),"")</f>
        <v/>
      </c>
      <c r="DL34" t="str">
        <f ca="1">IFERROR(AVERAGEIF('RAW DATA'!$C$2:$GL$502,'DATA CLEANING'!$B34,'RAW DATA'!DM$2:DM$502),"")</f>
        <v/>
      </c>
      <c r="DM34" t="str">
        <f ca="1">IFERROR(AVERAGEIF('RAW DATA'!$C$2:$GL$502,'DATA CLEANING'!$B34,'RAW DATA'!DN$2:DN$502),"")</f>
        <v/>
      </c>
      <c r="DN34" t="str">
        <f ca="1">IFERROR(AVERAGEIF('RAW DATA'!$C$2:$GL$502,'DATA CLEANING'!$B34,'RAW DATA'!DO$2:DO$502),"")</f>
        <v/>
      </c>
      <c r="DO34" t="str">
        <f ca="1">IFERROR(AVERAGEIF('RAW DATA'!$C$2:$GL$502,'DATA CLEANING'!$B34,'RAW DATA'!DP$2:DP$502),"")</f>
        <v/>
      </c>
      <c r="DP34" t="str">
        <f ca="1">IFERROR(AVERAGEIF('RAW DATA'!$C$2:$GL$502,'DATA CLEANING'!$B34,'RAW DATA'!DQ$2:DQ$502),"")</f>
        <v/>
      </c>
      <c r="DQ34" t="str">
        <f ca="1">IFERROR(AVERAGEIF('RAW DATA'!$C$2:$GL$502,'DATA CLEANING'!$B34,'RAW DATA'!DR$2:DR$502),"")</f>
        <v/>
      </c>
      <c r="DR34" t="str">
        <f ca="1">IFERROR(AVERAGEIF('RAW DATA'!$C$2:$GL$502,'DATA CLEANING'!$B34,'RAW DATA'!DS$2:DS$502),"")</f>
        <v/>
      </c>
      <c r="DS34" t="str">
        <f ca="1">IFERROR(AVERAGEIF('RAW DATA'!$C$2:$GL$502,'DATA CLEANING'!$B34,'RAW DATA'!DT$2:DT$502),"")</f>
        <v/>
      </c>
      <c r="DT34" t="str">
        <f ca="1">IFERROR(AVERAGEIF('RAW DATA'!$C$2:$GL$502,'DATA CLEANING'!$B34,'RAW DATA'!DU$2:DU$502),"")</f>
        <v/>
      </c>
      <c r="DU34" t="str">
        <f ca="1">IFERROR(AVERAGEIF('RAW DATA'!$C$2:$GL$502,'DATA CLEANING'!$B34,'RAW DATA'!DV$2:DV$502),"")</f>
        <v/>
      </c>
      <c r="DV34" t="str">
        <f ca="1">IFERROR(AVERAGEIF('RAW DATA'!$C$2:$GL$502,'DATA CLEANING'!$B34,'RAW DATA'!DW$2:DW$502),"")</f>
        <v/>
      </c>
      <c r="DW34" t="str">
        <f ca="1">IFERROR(AVERAGEIF('RAW DATA'!$C$2:$GL$502,'DATA CLEANING'!$B34,'RAW DATA'!DX$2:DX$502),"")</f>
        <v/>
      </c>
      <c r="DX34" s="11" t="str">
        <f ca="1">IFERROR(AVERAGEIF('RAW DATA'!$C$2:$GL$502,'DATA CLEANING'!$B34,'RAW DATA'!DY$2:DY$502),"")</f>
        <v/>
      </c>
      <c r="DY34" s="11" t="str">
        <f ca="1">IFERROR(AVERAGEIF('RAW DATA'!$C$2:$GL$502,'DATA CLEANING'!$B34,'RAW DATA'!DZ$2:DZ$502),"")</f>
        <v/>
      </c>
      <c r="DZ34" s="11" t="str">
        <f ca="1">IFERROR(AVERAGEIF('RAW DATA'!$C$2:$GL$502,'DATA CLEANING'!$B34,'RAW DATA'!EA$2:EA$502),"")</f>
        <v/>
      </c>
      <c r="EA34" s="11" t="str">
        <f ca="1">IFERROR(AVERAGEIF('RAW DATA'!$C$2:$GL$502,'DATA CLEANING'!$B34,'RAW DATA'!EB$2:EB$502),"")</f>
        <v/>
      </c>
      <c r="EB34" s="11" t="str">
        <f ca="1">IFERROR(AVERAGEIF('RAW DATA'!$C$2:$GL$502,'DATA CLEANING'!$B34,'RAW DATA'!EC$2:EC$502),"")</f>
        <v/>
      </c>
      <c r="EC34" s="11" t="str">
        <f ca="1">IFERROR(AVERAGEIF('RAW DATA'!$C$2:$GL$502,'DATA CLEANING'!$B34,'RAW DATA'!ED$2:ED$502),"")</f>
        <v/>
      </c>
      <c r="ED34" s="11" t="str">
        <f ca="1">IFERROR(AVERAGEIF('RAW DATA'!$C$2:$GL$502,'DATA CLEANING'!$B34,'RAW DATA'!EE$2:EE$502),"")</f>
        <v/>
      </c>
      <c r="EE34" s="11" t="str">
        <f ca="1">IFERROR(AVERAGEIF('RAW DATA'!$C$2:$GL$502,'DATA CLEANING'!$B34,'RAW DATA'!EF$2:EF$502),"")</f>
        <v/>
      </c>
      <c r="EF34" s="11" t="str">
        <f ca="1">IFERROR(AVERAGEIF('RAW DATA'!$C$2:$GL$502,'DATA CLEANING'!$B34,'RAW DATA'!EG$2:EG$502),"")</f>
        <v/>
      </c>
      <c r="EG34" s="11" t="str">
        <f ca="1">IFERROR(AVERAGEIF('RAW DATA'!$C$2:$GL$502,'DATA CLEANING'!$B34,'RAW DATA'!EH$2:EH$502),"")</f>
        <v/>
      </c>
      <c r="EH34" s="11" t="str">
        <f ca="1">IFERROR(AVERAGEIF('RAW DATA'!$C$2:$GL$502,'DATA CLEANING'!$B34,'RAW DATA'!EI$2:EI$502),"")</f>
        <v/>
      </c>
      <c r="EI34" s="11" t="str">
        <f ca="1">IFERROR(AVERAGEIF('RAW DATA'!$C$2:$GL$502,'DATA CLEANING'!$B34,'RAW DATA'!EJ$2:EJ$502),"")</f>
        <v/>
      </c>
      <c r="EJ34" s="11" t="str">
        <f ca="1">IFERROR(AVERAGEIF('RAW DATA'!$C$2:$GL$502,'DATA CLEANING'!$B34,'RAW DATA'!EK$2:EK$502),"")</f>
        <v/>
      </c>
      <c r="EK34" s="11" t="str">
        <f ca="1">IFERROR(AVERAGEIF('RAW DATA'!$C$2:$GL$502,'DATA CLEANING'!$B34,'RAW DATA'!EL$2:EL$502),"")</f>
        <v/>
      </c>
      <c r="EL34" s="11" t="str">
        <f ca="1">IFERROR(AVERAGEIF('RAW DATA'!$C$2:$GL$502,'DATA CLEANING'!$B34,'RAW DATA'!EM$2:EM$502),"")</f>
        <v/>
      </c>
      <c r="EM34" s="11" t="str">
        <f ca="1">IFERROR(AVERAGEIF('RAW DATA'!$C$2:$GL$502,'DATA CLEANING'!$B34,'RAW DATA'!EN$2:EN$502),"")</f>
        <v/>
      </c>
      <c r="EN34" s="11" t="str">
        <f ca="1">IFERROR(AVERAGEIF('RAW DATA'!$C$2:$GL$502,'DATA CLEANING'!$B34,'RAW DATA'!EO$2:EO$502),"")</f>
        <v/>
      </c>
      <c r="EO34" s="11" t="str">
        <f ca="1">IFERROR(AVERAGEIF('RAW DATA'!$C$2:$GL$502,'DATA CLEANING'!$B34,'RAW DATA'!EP$2:EP$502),"")</f>
        <v/>
      </c>
      <c r="EP34" s="11" t="str">
        <f ca="1">IFERROR(AVERAGEIF('RAW DATA'!$C$2:$GL$502,'DATA CLEANING'!$B34,'RAW DATA'!EQ$2:EQ$502),"")</f>
        <v/>
      </c>
      <c r="EQ34" s="11" t="str">
        <f ca="1">IFERROR(AVERAGEIF('RAW DATA'!$C$2:$GL$502,'DATA CLEANING'!$B34,'RAW DATA'!ER$2:ER$502),"")</f>
        <v/>
      </c>
      <c r="ER34" s="11" t="str">
        <f ca="1">IFERROR(AVERAGEIF('RAW DATA'!$C$2:$GL$502,'DATA CLEANING'!$B34,'RAW DATA'!ES$2:ES$502),"")</f>
        <v/>
      </c>
      <c r="ES34" s="11" t="str">
        <f ca="1">IFERROR(AVERAGEIF('RAW DATA'!$C$2:$GL$502,'DATA CLEANING'!$B34,'RAW DATA'!ET$2:ET$502),"")</f>
        <v/>
      </c>
      <c r="ET34" s="11" t="str">
        <f ca="1">IFERROR(AVERAGEIF('RAW DATA'!$C$2:$GL$502,'DATA CLEANING'!$B34,'RAW DATA'!EU$2:EU$502),"")</f>
        <v/>
      </c>
      <c r="EU34" s="11" t="str">
        <f ca="1">IFERROR(AVERAGEIF('RAW DATA'!$C$2:$GL$502,'DATA CLEANING'!$B34,'RAW DATA'!EV$2:EV$502),"")</f>
        <v/>
      </c>
      <c r="EV34" s="11" t="str">
        <f ca="1">IFERROR(AVERAGEIF('RAW DATA'!$C$2:$GL$502,'DATA CLEANING'!$B34,'RAW DATA'!EW$2:EW$502),"")</f>
        <v/>
      </c>
      <c r="EW34" s="11" t="str">
        <f ca="1">IFERROR(AVERAGEIF('RAW DATA'!$C$2:$GL$502,'DATA CLEANING'!$B34,'RAW DATA'!EX$2:EX$502),"")</f>
        <v/>
      </c>
      <c r="EX34" s="11" t="str">
        <f ca="1">IFERROR(AVERAGEIF('RAW DATA'!$C$2:$GL$502,'DATA CLEANING'!$B34,'RAW DATA'!EY$2:EY$502),"")</f>
        <v/>
      </c>
      <c r="EY34" s="11" t="str">
        <f ca="1">IFERROR(AVERAGEIF('RAW DATA'!$C$2:$GL$502,'DATA CLEANING'!$B34,'RAW DATA'!EZ$2:EZ$502),"")</f>
        <v/>
      </c>
      <c r="EZ34" s="11" t="str">
        <f ca="1">IFERROR(AVERAGEIF('RAW DATA'!$C$2:$GL$502,'DATA CLEANING'!$B34,'RAW DATA'!FA$2:FA$502),"")</f>
        <v/>
      </c>
      <c r="FA34" s="11" t="str">
        <f ca="1">IFERROR(AVERAGEIF('RAW DATA'!$C$2:$GL$502,'DATA CLEANING'!$B34,'RAW DATA'!FB$2:FB$502),"")</f>
        <v/>
      </c>
      <c r="FB34" s="11" t="str">
        <f ca="1">IFERROR(AVERAGEIF('RAW DATA'!$C$2:$GL$502,'DATA CLEANING'!$B34,'RAW DATA'!FC$2:FC$502),"")</f>
        <v/>
      </c>
      <c r="FC34" s="11" t="str">
        <f ca="1">IFERROR(AVERAGEIF('RAW DATA'!$C$2:$GL$502,'DATA CLEANING'!$B34,'RAW DATA'!FD$2:FD$502),"")</f>
        <v/>
      </c>
      <c r="FD34" s="11" t="str">
        <f ca="1">IFERROR(AVERAGEIF('RAW DATA'!$C$2:$GL$502,'DATA CLEANING'!$B34,'RAW DATA'!FE$2:FE$502),"")</f>
        <v/>
      </c>
      <c r="FE34" s="11" t="str">
        <f ca="1">IFERROR(AVERAGEIF('RAW DATA'!$C$2:$GL$502,'DATA CLEANING'!$B34,'RAW DATA'!FF$2:FF$502),"")</f>
        <v/>
      </c>
      <c r="FF34" s="11" t="str">
        <f ca="1">IFERROR(AVERAGEIF('RAW DATA'!$C$2:$GL$502,'DATA CLEANING'!$B34,'RAW DATA'!FG$2:FG$502),"")</f>
        <v/>
      </c>
      <c r="FG34" s="11" t="str">
        <f ca="1">IFERROR(AVERAGEIF('RAW DATA'!$C$2:$GL$502,'DATA CLEANING'!$B34,'RAW DATA'!FH$2:FH$502),"")</f>
        <v/>
      </c>
      <c r="FH34" s="11" t="str">
        <f ca="1">IFERROR(AVERAGEIF('RAW DATA'!$C$2:$GL$502,'DATA CLEANING'!$B34,'RAW DATA'!FI$2:FI$502),"")</f>
        <v/>
      </c>
      <c r="FI34" s="11" t="str">
        <f ca="1">IFERROR(AVERAGEIF('RAW DATA'!$C$2:$GL$502,'DATA CLEANING'!$B34,'RAW DATA'!FJ$2:FJ$502),"")</f>
        <v/>
      </c>
      <c r="FJ34" s="11" t="str">
        <f ca="1">IFERROR(AVERAGEIF('RAW DATA'!$C$2:$GL$502,'DATA CLEANING'!$B34,'RAW DATA'!FK$2:FK$502),"")</f>
        <v/>
      </c>
      <c r="FK34" s="11" t="str">
        <f ca="1">IFERROR(AVERAGEIF('RAW DATA'!$C$2:$GL$502,'DATA CLEANING'!$B34,'RAW DATA'!FL$2:FL$502),"")</f>
        <v/>
      </c>
      <c r="FL34" s="11" t="str">
        <f ca="1">IFERROR(AVERAGEIF('RAW DATA'!$C$2:$GL$502,'DATA CLEANING'!$B34,'RAW DATA'!FM$2:FM$502),"")</f>
        <v/>
      </c>
      <c r="FM34" s="11" t="str">
        <f ca="1">IFERROR(AVERAGEIF('RAW DATA'!$C$2:$GL$502,'DATA CLEANING'!$B34,'RAW DATA'!FN$2:FN$502),"")</f>
        <v/>
      </c>
      <c r="FN34" s="11" t="str">
        <f ca="1">IFERROR(AVERAGEIF('RAW DATA'!$C$2:$GL$502,'DATA CLEANING'!$B34,'RAW DATA'!FO$2:FO$502),"")</f>
        <v/>
      </c>
      <c r="FO34" s="11" t="str">
        <f ca="1">IFERROR(AVERAGEIF('RAW DATA'!$C$2:$GL$502,'DATA CLEANING'!$B34,'RAW DATA'!FP$2:FP$502),"")</f>
        <v/>
      </c>
      <c r="FP34" s="11" t="str">
        <f ca="1">IFERROR(AVERAGEIF('RAW DATA'!$C$2:$GL$502,'DATA CLEANING'!$B34,'RAW DATA'!FQ$2:FQ$502),"")</f>
        <v/>
      </c>
      <c r="FQ34" s="11" t="str">
        <f ca="1">IFERROR(AVERAGEIF('RAW DATA'!$C$2:$GL$502,'DATA CLEANING'!$B34,'RAW DATA'!FR$2:FR$502),"")</f>
        <v/>
      </c>
      <c r="FR34" s="11" t="str">
        <f ca="1">IFERROR(AVERAGEIF('RAW DATA'!$C$2:$GL$502,'DATA CLEANING'!$B34,'RAW DATA'!FS$2:FS$502),"")</f>
        <v/>
      </c>
      <c r="FS34" s="11" t="str">
        <f ca="1">IFERROR(AVERAGEIF('RAW DATA'!$C$2:$GL$502,'DATA CLEANING'!$B34,'RAW DATA'!FT$2:FT$502),"")</f>
        <v/>
      </c>
      <c r="FT34" s="11" t="str">
        <f ca="1">IFERROR(AVERAGEIF('RAW DATA'!$C$2:$GL$502,'DATA CLEANING'!$B34,'RAW DATA'!FU$2:FU$502),"")</f>
        <v/>
      </c>
      <c r="FU34" s="11" t="str">
        <f ca="1">IFERROR(AVERAGEIF('RAW DATA'!$C$2:$GL$502,'DATA CLEANING'!$B34,'RAW DATA'!FV$2:FV$502),"")</f>
        <v/>
      </c>
      <c r="FV34" s="11" t="str">
        <f ca="1">IFERROR(AVERAGEIF('RAW DATA'!$C$2:$GL$502,'DATA CLEANING'!$B34,'RAW DATA'!FW$2:FW$502),"")</f>
        <v/>
      </c>
      <c r="FW34" s="11" t="str">
        <f ca="1">IFERROR(AVERAGEIF('RAW DATA'!$C$2:$GL$502,'DATA CLEANING'!$B34,'RAW DATA'!FX$2:FX$502),"")</f>
        <v/>
      </c>
      <c r="FX34" s="11" t="str">
        <f ca="1">IFERROR(AVERAGEIF('RAW DATA'!$C$2:$GL$502,'DATA CLEANING'!$B34,'RAW DATA'!FY$2:FY$502),"")</f>
        <v/>
      </c>
      <c r="FY34" s="11" t="str">
        <f ca="1">IFERROR(AVERAGEIF('RAW DATA'!$C$2:$GL$502,'DATA CLEANING'!$B34,'RAW DATA'!FZ$2:FZ$502),"")</f>
        <v/>
      </c>
      <c r="FZ34" s="11" t="str">
        <f ca="1">IFERROR(AVERAGEIF('RAW DATA'!$C$2:$GL$502,'DATA CLEANING'!$B34,'RAW DATA'!GA$2:GA$502),"")</f>
        <v/>
      </c>
      <c r="GA34" s="11" t="str">
        <f ca="1">IFERROR(AVERAGEIF('RAW DATA'!$C$2:$GL$502,'DATA CLEANING'!$B34,'RAW DATA'!GB$2:GB$502),"")</f>
        <v/>
      </c>
      <c r="GB34" s="11" t="str">
        <f ca="1">IFERROR(AVERAGEIF('RAW DATA'!$C$2:$GL$502,'DATA CLEANING'!$B34,'RAW DATA'!GC$2:GC$502),"")</f>
        <v/>
      </c>
      <c r="GC34" s="11" t="str">
        <f ca="1">IFERROR(AVERAGEIF('RAW DATA'!$C$2:$GL$502,'DATA CLEANING'!$B34,'RAW DATA'!GD$2:GD$502),"")</f>
        <v/>
      </c>
      <c r="GD34" s="11" t="str">
        <f ca="1">IFERROR(AVERAGEIF('RAW DATA'!$C$2:$GL$502,'DATA CLEANING'!$B34,'RAW DATA'!GE$2:GE$502),"")</f>
        <v/>
      </c>
      <c r="GE34" s="11" t="str">
        <f ca="1">IFERROR(AVERAGEIF('RAW DATA'!$C$2:$GL$502,'DATA CLEANING'!$B34,'RAW DATA'!GF$2:GF$502),"")</f>
        <v/>
      </c>
      <c r="GF34" s="11" t="str">
        <f ca="1">IFERROR(AVERAGEIF('RAW DATA'!$C$2:$GL$502,'DATA CLEANING'!$B34,'RAW DATA'!GG$2:GG$502),"")</f>
        <v/>
      </c>
      <c r="GG34" s="11" t="str">
        <f ca="1">IFERROR(AVERAGEIF('RAW DATA'!$C$2:$GL$502,'DATA CLEANING'!$B34,'RAW DATA'!GH$2:GH$502),"")</f>
        <v/>
      </c>
      <c r="GH34" s="11" t="str">
        <f ca="1">IFERROR(AVERAGEIF('RAW DATA'!$C$2:$GL$502,'DATA CLEANING'!$B34,'RAW DATA'!GI$2:GI$502),"")</f>
        <v/>
      </c>
      <c r="GI34" s="11" t="str">
        <f ca="1">IFERROR(AVERAGEIF('RAW DATA'!$C$2:$GL$502,'DATA CLEANING'!$B34,'RAW DATA'!GJ$2:GJ$502),"")</f>
        <v/>
      </c>
      <c r="GJ34" s="11" t="str">
        <f ca="1">IFERROR(AVERAGEIF('RAW DATA'!$C$2:$GL$502,'DATA CLEANING'!$B34,'RAW DATA'!GK$2:GK$502),"")</f>
        <v/>
      </c>
      <c r="GK34" s="11" t="str">
        <f ca="1">IFERROR(AVERAGEIF('RAW DATA'!$C$2:$GL$502,'DATA CLEANING'!$B34,'RAW DATA'!GL$2:GL$502),"")</f>
        <v/>
      </c>
    </row>
    <row r="35" spans="2:193" x14ac:dyDescent="0.55000000000000004">
      <c r="B35" t="s">
        <v>44</v>
      </c>
      <c r="C35">
        <f ca="1">IFERROR(AVERAGEIF('RAW DATA'!$C$2:$GL$502,'DATA CLEANING'!$B35,'RAW DATA'!D$2:D$502),"")</f>
        <v>39.017499999999998</v>
      </c>
      <c r="D35">
        <f ca="1">IFERROR(AVERAGEIF('RAW DATA'!$C$2:$GL$502,'DATA CLEANING'!$B35,'RAW DATA'!E$2:E$502),"")</f>
        <v>40.341071428571432</v>
      </c>
      <c r="E35">
        <f ca="1">IFERROR(AVERAGEIF('RAW DATA'!$C$2:$GL$502,'DATA CLEANING'!$B35,'RAW DATA'!F$2:F$502),"")</f>
        <v>43.059285714285707</v>
      </c>
      <c r="F35">
        <f ca="1">IFERROR(AVERAGEIF('RAW DATA'!$C$2:$GL$502,'DATA CLEANING'!$B35,'RAW DATA'!G$2:G$502),"")</f>
        <v>41.579642857142858</v>
      </c>
      <c r="G35">
        <f ca="1">IFERROR(AVERAGEIF('RAW DATA'!$C$2:$GL$502,'DATA CLEANING'!$B35,'RAW DATA'!H$2:H$502),"")</f>
        <v>42.36</v>
      </c>
      <c r="H35">
        <f ca="1">IFERROR(AVERAGEIF('RAW DATA'!$C$2:$GL$502,'DATA CLEANING'!$B35,'RAW DATA'!I$2:I$502),"")</f>
        <v>41.23321428571429</v>
      </c>
      <c r="I35">
        <f ca="1">IFERROR(AVERAGEIF('RAW DATA'!$C$2:$GL$502,'DATA CLEANING'!$B35,'RAW DATA'!J$2:J$502),"")</f>
        <v>43.568571428571431</v>
      </c>
      <c r="J35">
        <f ca="1">IFERROR(AVERAGEIF('RAW DATA'!$C$2:$GL$502,'DATA CLEANING'!$B35,'RAW DATA'!K$2:K$502),"")</f>
        <v>47.222500000000004</v>
      </c>
      <c r="K35">
        <f ca="1">IFERROR(AVERAGEIF('RAW DATA'!$C$2:$GL$502,'DATA CLEANING'!$B35,'RAW DATA'!L$2:L$502),"")</f>
        <v>47.901428571428575</v>
      </c>
      <c r="L35">
        <f ca="1">IFERROR(AVERAGEIF('RAW DATA'!$C$2:$GL$502,'DATA CLEANING'!$B35,'RAW DATA'!M$2:M$502),"")</f>
        <v>47.103214285714287</v>
      </c>
      <c r="M35">
        <f ca="1">IFERROR(AVERAGEIF('RAW DATA'!$C$2:$GL$502,'DATA CLEANING'!$B35,'RAW DATA'!N$2:N$502),"")</f>
        <v>52.947857142857139</v>
      </c>
      <c r="N35">
        <f ca="1">IFERROR(AVERAGEIF('RAW DATA'!$C$2:$GL$502,'DATA CLEANING'!$B35,'RAW DATA'!O$2:O$502),"")</f>
        <v>54.192857142857136</v>
      </c>
      <c r="O35">
        <f ca="1">IFERROR(AVERAGEIF('RAW DATA'!$C$2:$GL$502,'DATA CLEANING'!$B35,'RAW DATA'!P$2:P$502),"")</f>
        <v>55.043214285714292</v>
      </c>
      <c r="P35">
        <f ca="1">IFERROR(AVERAGEIF('RAW DATA'!$C$2:$GL$502,'DATA CLEANING'!$B35,'RAW DATA'!Q$2:Q$502),"")</f>
        <v>57.801785714285707</v>
      </c>
      <c r="Q35">
        <f ca="1">IFERROR(AVERAGEIF('RAW DATA'!$C$2:$GL$502,'DATA CLEANING'!$B35,'RAW DATA'!R$2:R$502),"")</f>
        <v>57.44464285714286</v>
      </c>
      <c r="R35">
        <f ca="1">IFERROR(AVERAGEIF('RAW DATA'!$C$2:$GL$502,'DATA CLEANING'!$B35,'RAW DATA'!S$2:S$502),"")</f>
        <v>59.97821428571428</v>
      </c>
      <c r="S35">
        <f ca="1">IFERROR(AVERAGEIF('RAW DATA'!$C$2:$GL$502,'DATA CLEANING'!$B35,'RAW DATA'!T$2:T$502),"")</f>
        <v>61.572857142857153</v>
      </c>
      <c r="T35">
        <f ca="1">IFERROR(AVERAGEIF('RAW DATA'!$C$2:$GL$502,'DATA CLEANING'!$B35,'RAW DATA'!U$2:U$502),"")</f>
        <v>60.496428571428567</v>
      </c>
      <c r="U35">
        <f ca="1">IFERROR(AVERAGEIF('RAW DATA'!$C$2:$GL$502,'DATA CLEANING'!$B35,'RAW DATA'!V$2:V$502),"")</f>
        <v>62.690714285714293</v>
      </c>
      <c r="V35">
        <f ca="1">IFERROR(AVERAGEIF('RAW DATA'!$C$2:$GL$502,'DATA CLEANING'!$B35,'RAW DATA'!W$2:W$502),"")</f>
        <v>64.85071428571429</v>
      </c>
      <c r="W35">
        <f ca="1">IFERROR(AVERAGEIF('RAW DATA'!$C$2:$GL$502,'DATA CLEANING'!$B35,'RAW DATA'!X$2:X$502),"")</f>
        <v>67.444285714285712</v>
      </c>
      <c r="X35">
        <f ca="1">IFERROR(AVERAGEIF('RAW DATA'!$C$2:$GL$502,'DATA CLEANING'!$B35,'RAW DATA'!Y$2:Y$502),"")</f>
        <v>71.847142857142856</v>
      </c>
      <c r="Y35">
        <f ca="1">IFERROR(AVERAGEIF('RAW DATA'!$C$2:$GL$502,'DATA CLEANING'!$B35,'RAW DATA'!Z$2:Z$502),"")</f>
        <v>74.055357142857147</v>
      </c>
      <c r="Z35">
        <f ca="1">IFERROR(AVERAGEIF('RAW DATA'!$C$2:$GL$502,'DATA CLEANING'!$B35,'RAW DATA'!AA$2:AA$502),"")</f>
        <v>71.682857142857145</v>
      </c>
      <c r="AA35">
        <f ca="1">IFERROR(AVERAGEIF('RAW DATA'!$C$2:$GL$502,'DATA CLEANING'!$B35,'RAW DATA'!AB$2:AB$502),"")</f>
        <v>77.59607142857142</v>
      </c>
      <c r="AB35">
        <f ca="1">IFERROR(AVERAGEIF('RAW DATA'!$C$2:$GL$502,'DATA CLEANING'!$B35,'RAW DATA'!AC$2:AC$502),"")</f>
        <v>79.029642857142861</v>
      </c>
      <c r="AC35">
        <f ca="1">IFERROR(AVERAGEIF('RAW DATA'!$C$2:$GL$502,'DATA CLEANING'!$B35,'RAW DATA'!AD$2:AD$502),"")</f>
        <v>79.541785714285723</v>
      </c>
      <c r="AD35">
        <f ca="1">IFERROR(AVERAGEIF('RAW DATA'!$C$2:$GL$502,'DATA CLEANING'!$B35,'RAW DATA'!AE$2:AE$502),"")</f>
        <v>77.128214285714293</v>
      </c>
      <c r="AE35">
        <f ca="1">IFERROR(AVERAGEIF('RAW DATA'!$C$2:$GL$502,'DATA CLEANING'!$B35,'RAW DATA'!AF$2:AF$502),"")</f>
        <v>83.424642857142857</v>
      </c>
      <c r="AF35">
        <f ca="1">IFERROR(AVERAGEIF('RAW DATA'!$C$2:$GL$502,'DATA CLEANING'!$B35,'RAW DATA'!AG$2:AG$502),"")</f>
        <v>81.193928571428572</v>
      </c>
      <c r="AG35">
        <f ca="1">IFERROR(AVERAGEIF('RAW DATA'!$C$2:$GL$502,'DATA CLEANING'!$B35,'RAW DATA'!AH$2:AH$502),"")</f>
        <v>84.806785714285709</v>
      </c>
      <c r="AH35">
        <f ca="1">IFERROR(AVERAGEIF('RAW DATA'!$C$2:$GL$502,'DATA CLEANING'!$B35,'RAW DATA'!AI$2:AI$502),"")</f>
        <v>93.183571428571426</v>
      </c>
      <c r="AI35">
        <f ca="1">IFERROR(AVERAGEIF('RAW DATA'!$C$2:$GL$502,'DATA CLEANING'!$B35,'RAW DATA'!AJ$2:AJ$502),"")</f>
        <v>94.800714285714307</v>
      </c>
      <c r="AJ35">
        <f ca="1">IFERROR(AVERAGEIF('RAW DATA'!$C$2:$GL$502,'DATA CLEANING'!$B35,'RAW DATA'!AK$2:AK$502),"")</f>
        <v>85.590714285714284</v>
      </c>
      <c r="AK35">
        <f ca="1">IFERROR(AVERAGEIF('RAW DATA'!$C$2:$GL$502,'DATA CLEANING'!$B35,'RAW DATA'!AL$2:AL$502),"")</f>
        <v>88.900714285714301</v>
      </c>
      <c r="AL35">
        <f ca="1">IFERROR(AVERAGEIF('RAW DATA'!$C$2:$GL$502,'DATA CLEANING'!$B35,'RAW DATA'!AM$2:AM$502),"")</f>
        <v>82.752142857142857</v>
      </c>
      <c r="AM35">
        <f ca="1">IFERROR(AVERAGEIF('RAW DATA'!$C$2:$GL$502,'DATA CLEANING'!$B35,'RAW DATA'!AN$2:AN$502),"")</f>
        <v>90.668571428571425</v>
      </c>
      <c r="AN35">
        <f ca="1">IFERROR(AVERAGEIF('RAW DATA'!$C$2:$GL$502,'DATA CLEANING'!$B35,'RAW DATA'!AO$2:AO$502),"")</f>
        <v>98.536071428571418</v>
      </c>
      <c r="AO35">
        <f ca="1">IFERROR(AVERAGEIF('RAW DATA'!$C$2:$GL$502,'DATA CLEANING'!$B35,'RAW DATA'!AP$2:AP$502),"")</f>
        <v>99.684285714285721</v>
      </c>
      <c r="AP35">
        <f ca="1">IFERROR(AVERAGEIF('RAW DATA'!$C$2:$GL$502,'DATA CLEANING'!$B35,'RAW DATA'!AQ$2:AQ$502),"")</f>
        <v>104.18285714285715</v>
      </c>
      <c r="AQ35">
        <f ca="1">IFERROR(AVERAGEIF('RAW DATA'!$C$2:$GL$502,'DATA CLEANING'!$B35,'RAW DATA'!AR$2:AR$502),"")</f>
        <v>91.682857142857159</v>
      </c>
      <c r="AR35">
        <f ca="1">IFERROR(AVERAGEIF('RAW DATA'!$C$2:$GL$502,'DATA CLEANING'!$B35,'RAW DATA'!AS$2:AS$502),"")</f>
        <v>108.25214285714286</v>
      </c>
      <c r="AS35">
        <f ca="1">IFERROR(AVERAGEIF('RAW DATA'!$C$2:$GL$502,'DATA CLEANING'!$B35,'RAW DATA'!AT$2:AT$502),"")</f>
        <v>109.86428571428571</v>
      </c>
      <c r="AT35">
        <f ca="1">IFERROR(AVERAGEIF('RAW DATA'!$C$2:$GL$502,'DATA CLEANING'!$B35,'RAW DATA'!AU$2:AU$502),"")</f>
        <v>111.46357142857141</v>
      </c>
      <c r="AU35">
        <f ca="1">IFERROR(AVERAGEIF('RAW DATA'!$C$2:$GL$502,'DATA CLEANING'!$B35,'RAW DATA'!AV$2:AV$502),"")</f>
        <v>115.31500000000001</v>
      </c>
      <c r="AV35">
        <f ca="1">IFERROR(AVERAGEIF('RAW DATA'!$C$2:$GL$502,'DATA CLEANING'!$B35,'RAW DATA'!AW$2:AW$502),"")</f>
        <v>121.34464285714287</v>
      </c>
      <c r="AW35">
        <f ca="1">IFERROR(AVERAGEIF('RAW DATA'!$C$2:$GL$502,'DATA CLEANING'!$B35,'RAW DATA'!AX$2:AX$502),"")</f>
        <v>126.65</v>
      </c>
      <c r="AX35">
        <f ca="1">IFERROR(AVERAGEIF('RAW DATA'!$C$2:$GL$502,'DATA CLEANING'!$B35,'RAW DATA'!AY$2:AY$502),"")</f>
        <v>128.27821428571431</v>
      </c>
      <c r="AY35">
        <f ca="1">IFERROR(AVERAGEIF('RAW DATA'!$C$2:$GL$502,'DATA CLEANING'!$B35,'RAW DATA'!AZ$2:AZ$502),"")</f>
        <v>125.67107142857142</v>
      </c>
      <c r="AZ35">
        <f ca="1">IFERROR(AVERAGEIF('RAW DATA'!$C$2:$GL$502,'DATA CLEANING'!$B35,'RAW DATA'!BA$2:BA$502),"")</f>
        <v>114.96428571428571</v>
      </c>
      <c r="BA35">
        <f ca="1">IFERROR(AVERAGEIF('RAW DATA'!$C$2:$GL$502,'DATA CLEANING'!$B35,'RAW DATA'!BB$2:BB$502),"")</f>
        <v>98.695714285714288</v>
      </c>
      <c r="BB35">
        <f ca="1">IFERROR(AVERAGEIF('RAW DATA'!$C$2:$GL$502,'DATA CLEANING'!$B35,'RAW DATA'!BC$2:BC$502),"")</f>
        <v>114.01071428571429</v>
      </c>
      <c r="BC35">
        <f ca="1">IFERROR(AVERAGEIF('RAW DATA'!$C$2:$GL$502,'DATA CLEANING'!$B35,'RAW DATA'!BD$2:BD$502),"")</f>
        <v>128.81</v>
      </c>
      <c r="BD35">
        <f ca="1">IFERROR(AVERAGEIF('RAW DATA'!$C$2:$GL$502,'DATA CLEANING'!$B35,'RAW DATA'!BE$2:BE$502),"")</f>
        <v>118.7375</v>
      </c>
      <c r="BE35">
        <f ca="1">IFERROR(AVERAGEIF('RAW DATA'!$C$2:$GL$502,'DATA CLEANING'!$B35,'RAW DATA'!BF$2:BF$502),"")</f>
        <v>124.10142857142856</v>
      </c>
      <c r="BF35">
        <f ca="1">IFERROR(AVERAGEIF('RAW DATA'!$C$2:$GL$502,'DATA CLEANING'!$B35,'RAW DATA'!BG$2:BG$502),"")</f>
        <v>127.04571428571428</v>
      </c>
      <c r="BG35">
        <f ca="1">IFERROR(AVERAGEIF('RAW DATA'!$C$2:$GL$502,'DATA CLEANING'!$B35,'RAW DATA'!BH$2:BH$502),"")</f>
        <v>121.84678571428572</v>
      </c>
      <c r="BH35">
        <f ca="1">IFERROR(AVERAGEIF('RAW DATA'!$C$2:$GL$502,'DATA CLEANING'!$B35,'RAW DATA'!BI$2:BI$502),"")</f>
        <v>126.83714285714284</v>
      </c>
      <c r="BI35">
        <f ca="1">IFERROR(AVERAGEIF('RAW DATA'!$C$2:$GL$502,'DATA CLEANING'!$B35,'RAW DATA'!BJ$2:BJ$502),"")</f>
        <v>156.95892857142857</v>
      </c>
      <c r="BJ35">
        <f ca="1">IFERROR(AVERAGEIF('RAW DATA'!$C$2:$GL$502,'DATA CLEANING'!$B35,'RAW DATA'!BK$2:BK$502),"")</f>
        <v>162.95607142857142</v>
      </c>
      <c r="BK35">
        <f ca="1">IFERROR(AVERAGEIF('RAW DATA'!$C$2:$GL$502,'DATA CLEANING'!$B35,'RAW DATA'!BL$2:BL$502),"")</f>
        <v>159.32714285714286</v>
      </c>
      <c r="BL35">
        <f ca="1">IFERROR(AVERAGEIF('RAW DATA'!$C$2:$GL$502,'DATA CLEANING'!$B35,'RAW DATA'!BM$2:BM$502),"")</f>
        <v>179.25857142857146</v>
      </c>
      <c r="BM35">
        <f ca="1">IFERROR(AVERAGEIF('RAW DATA'!$C$2:$GL$502,'DATA CLEANING'!$B35,'RAW DATA'!BN$2:BN$502),"")</f>
        <v>185.71357142857144</v>
      </c>
      <c r="BN35">
        <f ca="1">IFERROR(AVERAGEIF('RAW DATA'!$C$2:$GL$502,'DATA CLEANING'!$B35,'RAW DATA'!BO$2:BO$502),"")</f>
        <v>192.08714285714288</v>
      </c>
      <c r="BO35">
        <f ca="1">IFERROR(AVERAGEIF('RAW DATA'!$C$2:$GL$502,'DATA CLEANING'!$B35,'RAW DATA'!BP$2:BP$502),"")</f>
        <v>189.75571428571428</v>
      </c>
      <c r="BP35">
        <f ca="1">IFERROR(AVERAGEIF('RAW DATA'!$C$2:$GL$502,'DATA CLEANING'!$B35,'RAW DATA'!BQ$2:BQ$502),"")</f>
        <v>195.88071428571428</v>
      </c>
      <c r="BQ35">
        <f ca="1">IFERROR(AVERAGEIF('RAW DATA'!$C$2:$GL$502,'DATA CLEANING'!$B35,'RAW DATA'!BR$2:BR$502),"")</f>
        <v>207.845</v>
      </c>
      <c r="BR35">
        <f ca="1">IFERROR(AVERAGEIF('RAW DATA'!$C$2:$GL$502,'DATA CLEANING'!$B35,'RAW DATA'!BS$2:BS$502),"")</f>
        <v>217.17642857142854</v>
      </c>
      <c r="BS35">
        <f ca="1">IFERROR(AVERAGEIF('RAW DATA'!$C$2:$GL$502,'DATA CLEANING'!$B35,'RAW DATA'!BT$2:BT$502),"")</f>
        <v>196.85499999999996</v>
      </c>
      <c r="BT35">
        <f ca="1">IFERROR(AVERAGEIF('RAW DATA'!$C$2:$GL$502,'DATA CLEANING'!$B35,'RAW DATA'!BU$2:BU$502),"")</f>
        <v>206.15785714285715</v>
      </c>
      <c r="BU35">
        <f ca="1">IFERROR(AVERAGEIF('RAW DATA'!$C$2:$GL$502,'DATA CLEANING'!$B35,'RAW DATA'!BV$2:BV$502),"")</f>
        <v>212.61714285714285</v>
      </c>
      <c r="BV35">
        <f ca="1">IFERROR(AVERAGEIF('RAW DATA'!$C$2:$GL$502,'DATA CLEANING'!$B35,'RAW DATA'!BW$2:BW$502),"")</f>
        <v>221.60714285714286</v>
      </c>
      <c r="BW35">
        <f ca="1">IFERROR(AVERAGEIF('RAW DATA'!$C$2:$GL$502,'DATA CLEANING'!$B35,'RAW DATA'!BX$2:BX$502),"")</f>
        <v>197.95785714285716</v>
      </c>
      <c r="BX35">
        <f ca="1">IFERROR(AVERAGEIF('RAW DATA'!$C$2:$GL$502,'DATA CLEANING'!$B35,'RAW DATA'!BY$2:BY$502),"")</f>
        <v>182.67642857142854</v>
      </c>
      <c r="BY35">
        <f ca="1">IFERROR(AVERAGEIF('RAW DATA'!$C$2:$GL$502,'DATA CLEANING'!$B35,'RAW DATA'!BZ$2:BZ$502),"")</f>
        <v>187.37071428571429</v>
      </c>
      <c r="BZ35">
        <f ca="1">IFERROR(AVERAGEIF('RAW DATA'!$C$2:$GL$502,'DATA CLEANING'!$B35,'RAW DATA'!CA$2:CA$502),"")</f>
        <v>170.70428571428573</v>
      </c>
      <c r="CA35">
        <f ca="1">IFERROR(AVERAGEIF('RAW DATA'!$C$2:$GL$502,'DATA CLEANING'!$B35,'RAW DATA'!CB$2:CB$502),"")</f>
        <v>164.44285714285712</v>
      </c>
      <c r="CB35">
        <f ca="1">IFERROR(AVERAGEIF('RAW DATA'!$C$2:$GL$502,'DATA CLEANING'!$B35,'RAW DATA'!CC$2:CC$502),"")</f>
        <v>147.85285714285715</v>
      </c>
      <c r="CC35">
        <f ca="1">IFERROR(AVERAGEIF('RAW DATA'!$C$2:$GL$502,'DATA CLEANING'!$B35,'RAW DATA'!CD$2:CD$502),"")</f>
        <v>168.58357142857139</v>
      </c>
      <c r="CD35">
        <f ca="1">IFERROR(AVERAGEIF('RAW DATA'!$C$2:$GL$502,'DATA CLEANING'!$B35,'RAW DATA'!CE$2:CE$502),"")</f>
        <v>155.92642857142854</v>
      </c>
      <c r="CE35">
        <f ca="1">IFERROR(AVERAGEIF('RAW DATA'!$C$2:$GL$502,'DATA CLEANING'!$B35,'RAW DATA'!CF$2:CF$502),"")</f>
        <v>141.05857142857144</v>
      </c>
      <c r="CF35">
        <f ca="1">IFERROR(AVERAGEIF('RAW DATA'!$C$2:$GL$502,'DATA CLEANING'!$B35,'RAW DATA'!CG$2:CG$502),"")</f>
        <v>158.845</v>
      </c>
      <c r="CG35">
        <f ca="1">IFERROR(AVERAGEIF('RAW DATA'!$C$2:$GL$502,'DATA CLEANING'!$B35,'RAW DATA'!CH$2:CH$502),"")</f>
        <v>163.41785714285717</v>
      </c>
      <c r="CH35">
        <f ca="1">IFERROR(AVERAGEIF('RAW DATA'!$C$2:$GL$502,'DATA CLEANING'!$B35,'RAW DATA'!CI$2:CI$502),"")</f>
        <v>154.34285714285716</v>
      </c>
      <c r="CI35">
        <f ca="1">IFERROR(AVERAGEIF('RAW DATA'!$C$2:$GL$502,'DATA CLEANING'!$B35,'RAW DATA'!CJ$2:CJ$502),"")</f>
        <v>171.43785714285715</v>
      </c>
      <c r="CJ35">
        <f ca="1">IFERROR(AVERAGEIF('RAW DATA'!$C$2:$GL$502,'DATA CLEANING'!$B35,'RAW DATA'!CK$2:CK$502),"")</f>
        <v>167.61999999999998</v>
      </c>
      <c r="CK35">
        <f ca="1">IFERROR(AVERAGEIF('RAW DATA'!$C$2:$GL$502,'DATA CLEANING'!$B35,'RAW DATA'!CL$2:CL$502),"")</f>
        <v>174.61285714285717</v>
      </c>
      <c r="CL35">
        <f ca="1">IFERROR(AVERAGEIF('RAW DATA'!$C$2:$GL$502,'DATA CLEANING'!$B35,'RAW DATA'!CM$2:CM$502),"")</f>
        <v>159.79214285714286</v>
      </c>
      <c r="CM35">
        <f ca="1">IFERROR(AVERAGEIF('RAW DATA'!$C$2:$GL$502,'DATA CLEANING'!$B35,'RAW DATA'!CN$2:CN$502),"")</f>
        <v>156.22214285714287</v>
      </c>
      <c r="CN35">
        <f ca="1">IFERROR(AVERAGEIF('RAW DATA'!$C$2:$GL$502,'DATA CLEANING'!$B35,'RAW DATA'!CO$2:CO$502),"")</f>
        <v>171.42785714285716</v>
      </c>
      <c r="CO35">
        <f ca="1">IFERROR(AVERAGEIF('RAW DATA'!$C$2:$GL$502,'DATA CLEANING'!$B35,'RAW DATA'!CP$2:CP$502),"")</f>
        <v>169.40357142857144</v>
      </c>
      <c r="CP35">
        <f ca="1">IFERROR(AVERAGEIF('RAW DATA'!$C$2:$GL$502,'DATA CLEANING'!$B35,'RAW DATA'!CQ$2:CQ$502),"")</f>
        <v>164.34714285714287</v>
      </c>
      <c r="CQ35">
        <f ca="1">IFERROR(AVERAGEIF('RAW DATA'!$C$2:$GL$502,'DATA CLEANING'!$B35,'RAW DATA'!CR$2:CR$502),"")</f>
        <v>157.18642857142859</v>
      </c>
      <c r="CR35">
        <f ca="1">IFERROR(AVERAGEIF('RAW DATA'!$C$2:$GL$502,'DATA CLEANING'!$B35,'RAW DATA'!CS$2:CS$502),"")</f>
        <v>144.82214285714284</v>
      </c>
      <c r="CS35">
        <f ca="1">IFERROR(AVERAGEIF('RAW DATA'!$C$2:$GL$502,'DATA CLEANING'!$B35,'RAW DATA'!CT$2:CT$502),"")</f>
        <v>156.59071428571428</v>
      </c>
      <c r="CT35">
        <f ca="1">IFERROR(AVERAGEIF('RAW DATA'!$C$2:$GL$502,'DATA CLEANING'!$B35,'RAW DATA'!CU$2:CU$502),"")</f>
        <v>175.23214285714286</v>
      </c>
      <c r="CU35">
        <f ca="1">IFERROR(AVERAGEIF('RAW DATA'!$C$2:$GL$502,'DATA CLEANING'!$B35,'RAW DATA'!CV$2:CV$502),"")</f>
        <v>165.97142857142856</v>
      </c>
      <c r="CV35">
        <f ca="1">IFERROR(AVERAGEIF('RAW DATA'!$C$2:$GL$502,'DATA CLEANING'!$B35,'RAW DATA'!CW$2:CW$502),"")</f>
        <v>176.50857142857143</v>
      </c>
      <c r="CW35">
        <f ca="1">IFERROR(AVERAGEIF('RAW DATA'!$C$2:$GL$502,'DATA CLEANING'!$B35,'RAW DATA'!CX$2:CX$502),"")</f>
        <v>179.56642857142859</v>
      </c>
      <c r="CX35">
        <f ca="1">IFERROR(AVERAGEIF('RAW DATA'!$C$2:$GL$502,'DATA CLEANING'!$B35,'RAW DATA'!CY$2:CY$502),"")</f>
        <v>170.94071428571425</v>
      </c>
      <c r="CY35">
        <f ca="1">IFERROR(AVERAGEIF('RAW DATA'!$C$2:$GL$502,'DATA CLEANING'!$B35,'RAW DATA'!CZ$2:CZ$502),"")</f>
        <v>174.25928571428571</v>
      </c>
      <c r="CZ35">
        <f ca="1">IFERROR(AVERAGEIF('RAW DATA'!$C$2:$GL$502,'DATA CLEANING'!$B35,'RAW DATA'!DA$2:DA$502),"")</f>
        <v>171.3</v>
      </c>
      <c r="DA35">
        <f ca="1">IFERROR(AVERAGEIF('RAW DATA'!$C$2:$GL$502,'DATA CLEANING'!$B35,'RAW DATA'!DB$2:DB$502),"")</f>
        <v>183.41285714285715</v>
      </c>
      <c r="DB35">
        <f ca="1">IFERROR(AVERAGEIF('RAW DATA'!$C$2:$GL$502,'DATA CLEANING'!$B35,'RAW DATA'!DC$2:DC$502),"")</f>
        <v>186.35428571428571</v>
      </c>
      <c r="DC35">
        <f ca="1">IFERROR(AVERAGEIF('RAW DATA'!$C$2:$GL$502,'DATA CLEANING'!$B35,'RAW DATA'!DD$2:DD$502),"")</f>
        <v>192.57714285714286</v>
      </c>
      <c r="DD35">
        <f ca="1">IFERROR(AVERAGEIF('RAW DATA'!$C$2:$GL$502,'DATA CLEANING'!$B35,'RAW DATA'!DE$2:DE$502),"")</f>
        <v>195.91714285714284</v>
      </c>
      <c r="DE35">
        <f ca="1">IFERROR(AVERAGEIF('RAW DATA'!$C$2:$GL$502,'DATA CLEANING'!$B35,'RAW DATA'!DF$2:DF$502),"")</f>
        <v>210.19571428571427</v>
      </c>
      <c r="DF35">
        <f ca="1">IFERROR(AVERAGEIF('RAW DATA'!$C$2:$GL$502,'DATA CLEANING'!$B35,'RAW DATA'!DG$2:DG$502),"")</f>
        <v>202.11714285714288</v>
      </c>
      <c r="DG35" t="str">
        <f ca="1">IFERROR(AVERAGEIF('RAW DATA'!$C$2:$GL$502,'DATA CLEANING'!$B35,'RAW DATA'!DH$2:DH$502),"")</f>
        <v/>
      </c>
      <c r="DH35" t="str">
        <f ca="1">IFERROR(AVERAGEIF('RAW DATA'!$C$2:$GL$502,'DATA CLEANING'!$B35,'RAW DATA'!DI$2:DI$502),"")</f>
        <v/>
      </c>
      <c r="DI35" t="str">
        <f ca="1">IFERROR(AVERAGEIF('RAW DATA'!$C$2:$GL$502,'DATA CLEANING'!$B35,'RAW DATA'!DJ$2:DJ$502),"")</f>
        <v/>
      </c>
      <c r="DJ35" t="str">
        <f ca="1">IFERROR(AVERAGEIF('RAW DATA'!$C$2:$GL$502,'DATA CLEANING'!$B35,'RAW DATA'!DK$2:DK$502),"")</f>
        <v/>
      </c>
      <c r="DK35" t="str">
        <f ca="1">IFERROR(AVERAGEIF('RAW DATA'!$C$2:$GL$502,'DATA CLEANING'!$B35,'RAW DATA'!DL$2:DL$502),"")</f>
        <v/>
      </c>
      <c r="DL35" t="str">
        <f ca="1">IFERROR(AVERAGEIF('RAW DATA'!$C$2:$GL$502,'DATA CLEANING'!$B35,'RAW DATA'!DM$2:DM$502),"")</f>
        <v/>
      </c>
      <c r="DM35" t="str">
        <f ca="1">IFERROR(AVERAGEIF('RAW DATA'!$C$2:$GL$502,'DATA CLEANING'!$B35,'RAW DATA'!DN$2:DN$502),"")</f>
        <v/>
      </c>
      <c r="DN35" t="str">
        <f ca="1">IFERROR(AVERAGEIF('RAW DATA'!$C$2:$GL$502,'DATA CLEANING'!$B35,'RAW DATA'!DO$2:DO$502),"")</f>
        <v/>
      </c>
      <c r="DO35" t="str">
        <f ca="1">IFERROR(AVERAGEIF('RAW DATA'!$C$2:$GL$502,'DATA CLEANING'!$B35,'RAW DATA'!DP$2:DP$502),"")</f>
        <v/>
      </c>
      <c r="DP35" t="str">
        <f ca="1">IFERROR(AVERAGEIF('RAW DATA'!$C$2:$GL$502,'DATA CLEANING'!$B35,'RAW DATA'!DQ$2:DQ$502),"")</f>
        <v/>
      </c>
      <c r="DQ35" t="str">
        <f ca="1">IFERROR(AVERAGEIF('RAW DATA'!$C$2:$GL$502,'DATA CLEANING'!$B35,'RAW DATA'!DR$2:DR$502),"")</f>
        <v/>
      </c>
      <c r="DR35" t="str">
        <f ca="1">IFERROR(AVERAGEIF('RAW DATA'!$C$2:$GL$502,'DATA CLEANING'!$B35,'RAW DATA'!DS$2:DS$502),"")</f>
        <v/>
      </c>
      <c r="DS35" t="str">
        <f ca="1">IFERROR(AVERAGEIF('RAW DATA'!$C$2:$GL$502,'DATA CLEANING'!$B35,'RAW DATA'!DT$2:DT$502),"")</f>
        <v/>
      </c>
      <c r="DT35" t="str">
        <f ca="1">IFERROR(AVERAGEIF('RAW DATA'!$C$2:$GL$502,'DATA CLEANING'!$B35,'RAW DATA'!DU$2:DU$502),"")</f>
        <v/>
      </c>
      <c r="DU35" t="str">
        <f ca="1">IFERROR(AVERAGEIF('RAW DATA'!$C$2:$GL$502,'DATA CLEANING'!$B35,'RAW DATA'!DV$2:DV$502),"")</f>
        <v/>
      </c>
      <c r="DV35" t="str">
        <f ca="1">IFERROR(AVERAGEIF('RAW DATA'!$C$2:$GL$502,'DATA CLEANING'!$B35,'RAW DATA'!DW$2:DW$502),"")</f>
        <v/>
      </c>
      <c r="DW35" t="str">
        <f ca="1">IFERROR(AVERAGEIF('RAW DATA'!$C$2:$GL$502,'DATA CLEANING'!$B35,'RAW DATA'!DX$2:DX$502),"")</f>
        <v/>
      </c>
      <c r="DX35" s="11" t="str">
        <f ca="1">IFERROR(AVERAGEIF('RAW DATA'!$C$2:$GL$502,'DATA CLEANING'!$B35,'RAW DATA'!DY$2:DY$502),"")</f>
        <v/>
      </c>
      <c r="DY35" s="11" t="str">
        <f ca="1">IFERROR(AVERAGEIF('RAW DATA'!$C$2:$GL$502,'DATA CLEANING'!$B35,'RAW DATA'!DZ$2:DZ$502),"")</f>
        <v/>
      </c>
      <c r="DZ35" s="11" t="str">
        <f ca="1">IFERROR(AVERAGEIF('RAW DATA'!$C$2:$GL$502,'DATA CLEANING'!$B35,'RAW DATA'!EA$2:EA$502),"")</f>
        <v/>
      </c>
      <c r="EA35" s="11" t="str">
        <f ca="1">IFERROR(AVERAGEIF('RAW DATA'!$C$2:$GL$502,'DATA CLEANING'!$B35,'RAW DATA'!EB$2:EB$502),"")</f>
        <v/>
      </c>
      <c r="EB35" s="11" t="str">
        <f ca="1">IFERROR(AVERAGEIF('RAW DATA'!$C$2:$GL$502,'DATA CLEANING'!$B35,'RAW DATA'!EC$2:EC$502),"")</f>
        <v/>
      </c>
      <c r="EC35" s="11" t="str">
        <f ca="1">IFERROR(AVERAGEIF('RAW DATA'!$C$2:$GL$502,'DATA CLEANING'!$B35,'RAW DATA'!ED$2:ED$502),"")</f>
        <v/>
      </c>
      <c r="ED35" s="11" t="str">
        <f ca="1">IFERROR(AVERAGEIF('RAW DATA'!$C$2:$GL$502,'DATA CLEANING'!$B35,'RAW DATA'!EE$2:EE$502),"")</f>
        <v/>
      </c>
      <c r="EE35" s="11" t="str">
        <f ca="1">IFERROR(AVERAGEIF('RAW DATA'!$C$2:$GL$502,'DATA CLEANING'!$B35,'RAW DATA'!EF$2:EF$502),"")</f>
        <v/>
      </c>
      <c r="EF35" s="11" t="str">
        <f ca="1">IFERROR(AVERAGEIF('RAW DATA'!$C$2:$GL$502,'DATA CLEANING'!$B35,'RAW DATA'!EG$2:EG$502),"")</f>
        <v/>
      </c>
      <c r="EG35" s="11" t="str">
        <f ca="1">IFERROR(AVERAGEIF('RAW DATA'!$C$2:$GL$502,'DATA CLEANING'!$B35,'RAW DATA'!EH$2:EH$502),"")</f>
        <v/>
      </c>
      <c r="EH35" s="11" t="str">
        <f ca="1">IFERROR(AVERAGEIF('RAW DATA'!$C$2:$GL$502,'DATA CLEANING'!$B35,'RAW DATA'!EI$2:EI$502),"")</f>
        <v/>
      </c>
      <c r="EI35" s="11" t="str">
        <f ca="1">IFERROR(AVERAGEIF('RAW DATA'!$C$2:$GL$502,'DATA CLEANING'!$B35,'RAW DATA'!EJ$2:EJ$502),"")</f>
        <v/>
      </c>
      <c r="EJ35" s="11" t="str">
        <f ca="1">IFERROR(AVERAGEIF('RAW DATA'!$C$2:$GL$502,'DATA CLEANING'!$B35,'RAW DATA'!EK$2:EK$502),"")</f>
        <v/>
      </c>
      <c r="EK35" s="11" t="str">
        <f ca="1">IFERROR(AVERAGEIF('RAW DATA'!$C$2:$GL$502,'DATA CLEANING'!$B35,'RAW DATA'!EL$2:EL$502),"")</f>
        <v/>
      </c>
      <c r="EL35" s="11" t="str">
        <f ca="1">IFERROR(AVERAGEIF('RAW DATA'!$C$2:$GL$502,'DATA CLEANING'!$B35,'RAW DATA'!EM$2:EM$502),"")</f>
        <v/>
      </c>
      <c r="EM35" s="11" t="str">
        <f ca="1">IFERROR(AVERAGEIF('RAW DATA'!$C$2:$GL$502,'DATA CLEANING'!$B35,'RAW DATA'!EN$2:EN$502),"")</f>
        <v/>
      </c>
      <c r="EN35" s="11" t="str">
        <f ca="1">IFERROR(AVERAGEIF('RAW DATA'!$C$2:$GL$502,'DATA CLEANING'!$B35,'RAW DATA'!EO$2:EO$502),"")</f>
        <v/>
      </c>
      <c r="EO35" s="11" t="str">
        <f ca="1">IFERROR(AVERAGEIF('RAW DATA'!$C$2:$GL$502,'DATA CLEANING'!$B35,'RAW DATA'!EP$2:EP$502),"")</f>
        <v/>
      </c>
      <c r="EP35" s="11" t="str">
        <f ca="1">IFERROR(AVERAGEIF('RAW DATA'!$C$2:$GL$502,'DATA CLEANING'!$B35,'RAW DATA'!EQ$2:EQ$502),"")</f>
        <v/>
      </c>
      <c r="EQ35" s="11" t="str">
        <f ca="1">IFERROR(AVERAGEIF('RAW DATA'!$C$2:$GL$502,'DATA CLEANING'!$B35,'RAW DATA'!ER$2:ER$502),"")</f>
        <v/>
      </c>
      <c r="ER35" s="11" t="str">
        <f ca="1">IFERROR(AVERAGEIF('RAW DATA'!$C$2:$GL$502,'DATA CLEANING'!$B35,'RAW DATA'!ES$2:ES$502),"")</f>
        <v/>
      </c>
      <c r="ES35" s="11" t="str">
        <f ca="1">IFERROR(AVERAGEIF('RAW DATA'!$C$2:$GL$502,'DATA CLEANING'!$B35,'RAW DATA'!ET$2:ET$502),"")</f>
        <v/>
      </c>
      <c r="ET35" s="11" t="str">
        <f ca="1">IFERROR(AVERAGEIF('RAW DATA'!$C$2:$GL$502,'DATA CLEANING'!$B35,'RAW DATA'!EU$2:EU$502),"")</f>
        <v/>
      </c>
      <c r="EU35" s="11" t="str">
        <f ca="1">IFERROR(AVERAGEIF('RAW DATA'!$C$2:$GL$502,'DATA CLEANING'!$B35,'RAW DATA'!EV$2:EV$502),"")</f>
        <v/>
      </c>
      <c r="EV35" s="11" t="str">
        <f ca="1">IFERROR(AVERAGEIF('RAW DATA'!$C$2:$GL$502,'DATA CLEANING'!$B35,'RAW DATA'!EW$2:EW$502),"")</f>
        <v/>
      </c>
      <c r="EW35" s="11" t="str">
        <f ca="1">IFERROR(AVERAGEIF('RAW DATA'!$C$2:$GL$502,'DATA CLEANING'!$B35,'RAW DATA'!EX$2:EX$502),"")</f>
        <v/>
      </c>
      <c r="EX35" s="11" t="str">
        <f ca="1">IFERROR(AVERAGEIF('RAW DATA'!$C$2:$GL$502,'DATA CLEANING'!$B35,'RAW DATA'!EY$2:EY$502),"")</f>
        <v/>
      </c>
      <c r="EY35" s="11" t="str">
        <f ca="1">IFERROR(AVERAGEIF('RAW DATA'!$C$2:$GL$502,'DATA CLEANING'!$B35,'RAW DATA'!EZ$2:EZ$502),"")</f>
        <v/>
      </c>
      <c r="EZ35" s="11" t="str">
        <f ca="1">IFERROR(AVERAGEIF('RAW DATA'!$C$2:$GL$502,'DATA CLEANING'!$B35,'RAW DATA'!FA$2:FA$502),"")</f>
        <v/>
      </c>
      <c r="FA35" s="11" t="str">
        <f ca="1">IFERROR(AVERAGEIF('RAW DATA'!$C$2:$GL$502,'DATA CLEANING'!$B35,'RAW DATA'!FB$2:FB$502),"")</f>
        <v/>
      </c>
      <c r="FB35" s="11" t="str">
        <f ca="1">IFERROR(AVERAGEIF('RAW DATA'!$C$2:$GL$502,'DATA CLEANING'!$B35,'RAW DATA'!FC$2:FC$502),"")</f>
        <v/>
      </c>
      <c r="FC35" s="11" t="str">
        <f ca="1">IFERROR(AVERAGEIF('RAW DATA'!$C$2:$GL$502,'DATA CLEANING'!$B35,'RAW DATA'!FD$2:FD$502),"")</f>
        <v/>
      </c>
      <c r="FD35" s="11" t="str">
        <f ca="1">IFERROR(AVERAGEIF('RAW DATA'!$C$2:$GL$502,'DATA CLEANING'!$B35,'RAW DATA'!FE$2:FE$502),"")</f>
        <v/>
      </c>
      <c r="FE35" s="11" t="str">
        <f ca="1">IFERROR(AVERAGEIF('RAW DATA'!$C$2:$GL$502,'DATA CLEANING'!$B35,'RAW DATA'!FF$2:FF$502),"")</f>
        <v/>
      </c>
      <c r="FF35" s="11" t="str">
        <f ca="1">IFERROR(AVERAGEIF('RAW DATA'!$C$2:$GL$502,'DATA CLEANING'!$B35,'RAW DATA'!FG$2:FG$502),"")</f>
        <v/>
      </c>
      <c r="FG35" s="11" t="str">
        <f ca="1">IFERROR(AVERAGEIF('RAW DATA'!$C$2:$GL$502,'DATA CLEANING'!$B35,'RAW DATA'!FH$2:FH$502),"")</f>
        <v/>
      </c>
      <c r="FH35" s="11" t="str">
        <f ca="1">IFERROR(AVERAGEIF('RAW DATA'!$C$2:$GL$502,'DATA CLEANING'!$B35,'RAW DATA'!FI$2:FI$502),"")</f>
        <v/>
      </c>
      <c r="FI35" s="11" t="str">
        <f ca="1">IFERROR(AVERAGEIF('RAW DATA'!$C$2:$GL$502,'DATA CLEANING'!$B35,'RAW DATA'!FJ$2:FJ$502),"")</f>
        <v/>
      </c>
      <c r="FJ35" s="11" t="str">
        <f ca="1">IFERROR(AVERAGEIF('RAW DATA'!$C$2:$GL$502,'DATA CLEANING'!$B35,'RAW DATA'!FK$2:FK$502),"")</f>
        <v/>
      </c>
      <c r="FK35" s="11" t="str">
        <f ca="1">IFERROR(AVERAGEIF('RAW DATA'!$C$2:$GL$502,'DATA CLEANING'!$B35,'RAW DATA'!FL$2:FL$502),"")</f>
        <v/>
      </c>
      <c r="FL35" s="11" t="str">
        <f ca="1">IFERROR(AVERAGEIF('RAW DATA'!$C$2:$GL$502,'DATA CLEANING'!$B35,'RAW DATA'!FM$2:FM$502),"")</f>
        <v/>
      </c>
      <c r="FM35" s="11" t="str">
        <f ca="1">IFERROR(AVERAGEIF('RAW DATA'!$C$2:$GL$502,'DATA CLEANING'!$B35,'RAW DATA'!FN$2:FN$502),"")</f>
        <v/>
      </c>
      <c r="FN35" s="11" t="str">
        <f ca="1">IFERROR(AVERAGEIF('RAW DATA'!$C$2:$GL$502,'DATA CLEANING'!$B35,'RAW DATA'!FO$2:FO$502),"")</f>
        <v/>
      </c>
      <c r="FO35" s="11" t="str">
        <f ca="1">IFERROR(AVERAGEIF('RAW DATA'!$C$2:$GL$502,'DATA CLEANING'!$B35,'RAW DATA'!FP$2:FP$502),"")</f>
        <v/>
      </c>
      <c r="FP35" s="11" t="str">
        <f ca="1">IFERROR(AVERAGEIF('RAW DATA'!$C$2:$GL$502,'DATA CLEANING'!$B35,'RAW DATA'!FQ$2:FQ$502),"")</f>
        <v/>
      </c>
      <c r="FQ35" s="11" t="str">
        <f ca="1">IFERROR(AVERAGEIF('RAW DATA'!$C$2:$GL$502,'DATA CLEANING'!$B35,'RAW DATA'!FR$2:FR$502),"")</f>
        <v/>
      </c>
      <c r="FR35" s="11" t="str">
        <f ca="1">IFERROR(AVERAGEIF('RAW DATA'!$C$2:$GL$502,'DATA CLEANING'!$B35,'RAW DATA'!FS$2:FS$502),"")</f>
        <v/>
      </c>
      <c r="FS35" s="11" t="str">
        <f ca="1">IFERROR(AVERAGEIF('RAW DATA'!$C$2:$GL$502,'DATA CLEANING'!$B35,'RAW DATA'!FT$2:FT$502),"")</f>
        <v/>
      </c>
      <c r="FT35" s="11" t="str">
        <f ca="1">IFERROR(AVERAGEIF('RAW DATA'!$C$2:$GL$502,'DATA CLEANING'!$B35,'RAW DATA'!FU$2:FU$502),"")</f>
        <v/>
      </c>
      <c r="FU35" s="11" t="str">
        <f ca="1">IFERROR(AVERAGEIF('RAW DATA'!$C$2:$GL$502,'DATA CLEANING'!$B35,'RAW DATA'!FV$2:FV$502),"")</f>
        <v/>
      </c>
      <c r="FV35" s="11" t="str">
        <f ca="1">IFERROR(AVERAGEIF('RAW DATA'!$C$2:$GL$502,'DATA CLEANING'!$B35,'RAW DATA'!FW$2:FW$502),"")</f>
        <v/>
      </c>
      <c r="FW35" s="11" t="str">
        <f ca="1">IFERROR(AVERAGEIF('RAW DATA'!$C$2:$GL$502,'DATA CLEANING'!$B35,'RAW DATA'!FX$2:FX$502),"")</f>
        <v/>
      </c>
      <c r="FX35" s="11" t="str">
        <f ca="1">IFERROR(AVERAGEIF('RAW DATA'!$C$2:$GL$502,'DATA CLEANING'!$B35,'RAW DATA'!FY$2:FY$502),"")</f>
        <v/>
      </c>
      <c r="FY35" s="11" t="str">
        <f ca="1">IFERROR(AVERAGEIF('RAW DATA'!$C$2:$GL$502,'DATA CLEANING'!$B35,'RAW DATA'!FZ$2:FZ$502),"")</f>
        <v/>
      </c>
      <c r="FZ35" s="11" t="str">
        <f ca="1">IFERROR(AVERAGEIF('RAW DATA'!$C$2:$GL$502,'DATA CLEANING'!$B35,'RAW DATA'!GA$2:GA$502),"")</f>
        <v/>
      </c>
      <c r="GA35" s="11" t="str">
        <f ca="1">IFERROR(AVERAGEIF('RAW DATA'!$C$2:$GL$502,'DATA CLEANING'!$B35,'RAW DATA'!GB$2:GB$502),"")</f>
        <v/>
      </c>
      <c r="GB35" s="11" t="str">
        <f ca="1">IFERROR(AVERAGEIF('RAW DATA'!$C$2:$GL$502,'DATA CLEANING'!$B35,'RAW DATA'!GC$2:GC$502),"")</f>
        <v/>
      </c>
      <c r="GC35" s="11" t="str">
        <f ca="1">IFERROR(AVERAGEIF('RAW DATA'!$C$2:$GL$502,'DATA CLEANING'!$B35,'RAW DATA'!GD$2:GD$502),"")</f>
        <v/>
      </c>
      <c r="GD35" s="11" t="str">
        <f ca="1">IFERROR(AVERAGEIF('RAW DATA'!$C$2:$GL$502,'DATA CLEANING'!$B35,'RAW DATA'!GE$2:GE$502),"")</f>
        <v/>
      </c>
      <c r="GE35" s="11" t="str">
        <f ca="1">IFERROR(AVERAGEIF('RAW DATA'!$C$2:$GL$502,'DATA CLEANING'!$B35,'RAW DATA'!GF$2:GF$502),"")</f>
        <v/>
      </c>
      <c r="GF35" s="11" t="str">
        <f ca="1">IFERROR(AVERAGEIF('RAW DATA'!$C$2:$GL$502,'DATA CLEANING'!$B35,'RAW DATA'!GG$2:GG$502),"")</f>
        <v/>
      </c>
      <c r="GG35" s="11" t="str">
        <f ca="1">IFERROR(AVERAGEIF('RAW DATA'!$C$2:$GL$502,'DATA CLEANING'!$B35,'RAW DATA'!GH$2:GH$502),"")</f>
        <v/>
      </c>
      <c r="GH35" s="11" t="str">
        <f ca="1">IFERROR(AVERAGEIF('RAW DATA'!$C$2:$GL$502,'DATA CLEANING'!$B35,'RAW DATA'!GI$2:GI$502),"")</f>
        <v/>
      </c>
      <c r="GI35" s="11" t="str">
        <f ca="1">IFERROR(AVERAGEIF('RAW DATA'!$C$2:$GL$502,'DATA CLEANING'!$B35,'RAW DATA'!GJ$2:GJ$502),"")</f>
        <v/>
      </c>
      <c r="GJ35" s="11" t="str">
        <f ca="1">IFERROR(AVERAGEIF('RAW DATA'!$C$2:$GL$502,'DATA CLEANING'!$B35,'RAW DATA'!GK$2:GK$502),"")</f>
        <v/>
      </c>
      <c r="GK35" s="11" t="str">
        <f ca="1">IFERROR(AVERAGEIF('RAW DATA'!$C$2:$GL$502,'DATA CLEANING'!$B35,'RAW DATA'!GL$2:GL$502),"")</f>
        <v/>
      </c>
    </row>
    <row r="36" spans="2:193" x14ac:dyDescent="0.55000000000000004">
      <c r="B36" t="s">
        <v>45</v>
      </c>
      <c r="C36">
        <f ca="1">IFERROR(AVERAGEIF('RAW DATA'!$C$2:$GL$502,'DATA CLEANING'!$B36,'RAW DATA'!D$2:D$502),"")</f>
        <v>20.495000000000001</v>
      </c>
      <c r="D36">
        <f ca="1">IFERROR(AVERAGEIF('RAW DATA'!$C$2:$GL$502,'DATA CLEANING'!$B36,'RAW DATA'!E$2:E$502),"")</f>
        <v>22.747500000000002</v>
      </c>
      <c r="E36">
        <f ca="1">IFERROR(AVERAGEIF('RAW DATA'!$C$2:$GL$502,'DATA CLEANING'!$B36,'RAW DATA'!F$2:F$502),"")</f>
        <v>26.682500000000001</v>
      </c>
      <c r="F36">
        <f ca="1">IFERROR(AVERAGEIF('RAW DATA'!$C$2:$GL$502,'DATA CLEANING'!$B36,'RAW DATA'!G$2:G$502),"")</f>
        <v>30.990000000000002</v>
      </c>
      <c r="G36">
        <f ca="1">IFERROR(AVERAGEIF('RAW DATA'!$C$2:$GL$502,'DATA CLEANING'!$B36,'RAW DATA'!H$2:H$502),"")</f>
        <v>29.172499999999999</v>
      </c>
      <c r="H36">
        <f ca="1">IFERROR(AVERAGEIF('RAW DATA'!$C$2:$GL$502,'DATA CLEANING'!$B36,'RAW DATA'!I$2:I$502),"")</f>
        <v>31.042499999999997</v>
      </c>
      <c r="I36">
        <f ca="1">IFERROR(AVERAGEIF('RAW DATA'!$C$2:$GL$502,'DATA CLEANING'!$B36,'RAW DATA'!J$2:J$502),"")</f>
        <v>34.354999999999997</v>
      </c>
      <c r="J36">
        <f ca="1">IFERROR(AVERAGEIF('RAW DATA'!$C$2:$GL$502,'DATA CLEANING'!$B36,'RAW DATA'!K$2:K$502),"")</f>
        <v>30.414999999999999</v>
      </c>
      <c r="K36">
        <f ca="1">IFERROR(AVERAGEIF('RAW DATA'!$C$2:$GL$502,'DATA CLEANING'!$B36,'RAW DATA'!L$2:L$502),"")</f>
        <v>31.147499999999997</v>
      </c>
      <c r="L36">
        <f ca="1">IFERROR(AVERAGEIF('RAW DATA'!$C$2:$GL$502,'DATA CLEANING'!$B36,'RAW DATA'!M$2:M$502),"")</f>
        <v>31.1325</v>
      </c>
      <c r="M36">
        <f ca="1">IFERROR(AVERAGEIF('RAW DATA'!$C$2:$GL$502,'DATA CLEANING'!$B36,'RAW DATA'!N$2:N$502),"")</f>
        <v>36.364999999999995</v>
      </c>
      <c r="N36">
        <f ca="1">IFERROR(AVERAGEIF('RAW DATA'!$C$2:$GL$502,'DATA CLEANING'!$B36,'RAW DATA'!O$2:O$502),"")</f>
        <v>35.590000000000003</v>
      </c>
      <c r="O36">
        <f ca="1">IFERROR(AVERAGEIF('RAW DATA'!$C$2:$GL$502,'DATA CLEANING'!$B36,'RAW DATA'!P$2:P$502),"")</f>
        <v>36.207500000000003</v>
      </c>
      <c r="P36">
        <f ca="1">IFERROR(AVERAGEIF('RAW DATA'!$C$2:$GL$502,'DATA CLEANING'!$B36,'RAW DATA'!Q$2:Q$502),"")</f>
        <v>36.702500000000001</v>
      </c>
      <c r="Q36">
        <f ca="1">IFERROR(AVERAGEIF('RAW DATA'!$C$2:$GL$502,'DATA CLEANING'!$B36,'RAW DATA'!R$2:R$502),"")</f>
        <v>35.199999999999996</v>
      </c>
      <c r="R36">
        <f ca="1">IFERROR(AVERAGEIF('RAW DATA'!$C$2:$GL$502,'DATA CLEANING'!$B36,'RAW DATA'!S$2:S$502),"")</f>
        <v>36.0075</v>
      </c>
      <c r="S36">
        <f ca="1">IFERROR(AVERAGEIF('RAW DATA'!$C$2:$GL$502,'DATA CLEANING'!$B36,'RAW DATA'!T$2:T$502),"")</f>
        <v>34.432500000000005</v>
      </c>
      <c r="T36">
        <f ca="1">IFERROR(AVERAGEIF('RAW DATA'!$C$2:$GL$502,'DATA CLEANING'!$B36,'RAW DATA'!U$2:U$502),"")</f>
        <v>34.519999999999996</v>
      </c>
      <c r="U36">
        <f ca="1">IFERROR(AVERAGEIF('RAW DATA'!$C$2:$GL$502,'DATA CLEANING'!$B36,'RAW DATA'!V$2:V$502),"")</f>
        <v>36.217500000000001</v>
      </c>
      <c r="V36">
        <f ca="1">IFERROR(AVERAGEIF('RAW DATA'!$C$2:$GL$502,'DATA CLEANING'!$B36,'RAW DATA'!W$2:W$502),"")</f>
        <v>35.67</v>
      </c>
      <c r="W36">
        <f ca="1">IFERROR(AVERAGEIF('RAW DATA'!$C$2:$GL$502,'DATA CLEANING'!$B36,'RAW DATA'!X$2:X$502),"")</f>
        <v>35.515000000000001</v>
      </c>
      <c r="X36">
        <f ca="1">IFERROR(AVERAGEIF('RAW DATA'!$C$2:$GL$502,'DATA CLEANING'!$B36,'RAW DATA'!Y$2:Y$502),"")</f>
        <v>36.295000000000002</v>
      </c>
      <c r="Y36">
        <f ca="1">IFERROR(AVERAGEIF('RAW DATA'!$C$2:$GL$502,'DATA CLEANING'!$B36,'RAW DATA'!Z$2:Z$502),"")</f>
        <v>36.727499999999999</v>
      </c>
      <c r="Z36">
        <f ca="1">IFERROR(AVERAGEIF('RAW DATA'!$C$2:$GL$502,'DATA CLEANING'!$B36,'RAW DATA'!AA$2:AA$502),"")</f>
        <v>40.797499999999999</v>
      </c>
      <c r="AA36">
        <f ca="1">IFERROR(AVERAGEIF('RAW DATA'!$C$2:$GL$502,'DATA CLEANING'!$B36,'RAW DATA'!AB$2:AB$502),"")</f>
        <v>43.092500000000001</v>
      </c>
      <c r="AB36">
        <f ca="1">IFERROR(AVERAGEIF('RAW DATA'!$C$2:$GL$502,'DATA CLEANING'!$B36,'RAW DATA'!AC$2:AC$502),"")</f>
        <v>42.112500000000004</v>
      </c>
      <c r="AC36">
        <f ca="1">IFERROR(AVERAGEIF('RAW DATA'!$C$2:$GL$502,'DATA CLEANING'!$B36,'RAW DATA'!AD$2:AD$502),"")</f>
        <v>40.487499999999997</v>
      </c>
      <c r="AD36">
        <f ca="1">IFERROR(AVERAGEIF('RAW DATA'!$C$2:$GL$502,'DATA CLEANING'!$B36,'RAW DATA'!AE$2:AE$502),"")</f>
        <v>40.232500000000002</v>
      </c>
      <c r="AE36">
        <f ca="1">IFERROR(AVERAGEIF('RAW DATA'!$C$2:$GL$502,'DATA CLEANING'!$B36,'RAW DATA'!AF$2:AF$502),"")</f>
        <v>42.362499999999997</v>
      </c>
      <c r="AF36">
        <f ca="1">IFERROR(AVERAGEIF('RAW DATA'!$C$2:$GL$502,'DATA CLEANING'!$B36,'RAW DATA'!AG$2:AG$502),"")</f>
        <v>40.855000000000004</v>
      </c>
      <c r="AG36">
        <f ca="1">IFERROR(AVERAGEIF('RAW DATA'!$C$2:$GL$502,'DATA CLEANING'!$B36,'RAW DATA'!AH$2:AH$502),"")</f>
        <v>41.800000000000004</v>
      </c>
      <c r="AH36">
        <f ca="1">IFERROR(AVERAGEIF('RAW DATA'!$C$2:$GL$502,'DATA CLEANING'!$B36,'RAW DATA'!AI$2:AI$502),"")</f>
        <v>38.327500000000001</v>
      </c>
      <c r="AI36">
        <f ca="1">IFERROR(AVERAGEIF('RAW DATA'!$C$2:$GL$502,'DATA CLEANING'!$B36,'RAW DATA'!AJ$2:AJ$502),"")</f>
        <v>38.19</v>
      </c>
      <c r="AJ36">
        <f ca="1">IFERROR(AVERAGEIF('RAW DATA'!$C$2:$GL$502,'DATA CLEANING'!$B36,'RAW DATA'!AK$2:AK$502),"")</f>
        <v>35.322499999999998</v>
      </c>
      <c r="AK36">
        <f ca="1">IFERROR(AVERAGEIF('RAW DATA'!$C$2:$GL$502,'DATA CLEANING'!$B36,'RAW DATA'!AL$2:AL$502),"")</f>
        <v>34.972499999999997</v>
      </c>
      <c r="AL36">
        <f ca="1">IFERROR(AVERAGEIF('RAW DATA'!$C$2:$GL$502,'DATA CLEANING'!$B36,'RAW DATA'!AM$2:AM$502),"")</f>
        <v>31.702500000000001</v>
      </c>
      <c r="AM36">
        <f ca="1">IFERROR(AVERAGEIF('RAW DATA'!$C$2:$GL$502,'DATA CLEANING'!$B36,'RAW DATA'!AN$2:AN$502),"")</f>
        <v>35.895000000000003</v>
      </c>
      <c r="AN36">
        <f ca="1">IFERROR(AVERAGEIF('RAW DATA'!$C$2:$GL$502,'DATA CLEANING'!$B36,'RAW DATA'!AO$2:AO$502),"")</f>
        <v>36.227499999999999</v>
      </c>
      <c r="AO36">
        <f ca="1">IFERROR(AVERAGEIF('RAW DATA'!$C$2:$GL$502,'DATA CLEANING'!$B36,'RAW DATA'!AP$2:AP$502),"")</f>
        <v>35.57</v>
      </c>
      <c r="AP36">
        <f ca="1">IFERROR(AVERAGEIF('RAW DATA'!$C$2:$GL$502,'DATA CLEANING'!$B36,'RAW DATA'!AQ$2:AQ$502),"")</f>
        <v>33.03</v>
      </c>
      <c r="AQ36">
        <f ca="1">IFERROR(AVERAGEIF('RAW DATA'!$C$2:$GL$502,'DATA CLEANING'!$B36,'RAW DATA'!AR$2:AR$502),"")</f>
        <v>28.987500000000004</v>
      </c>
      <c r="AR36">
        <f ca="1">IFERROR(AVERAGEIF('RAW DATA'!$C$2:$GL$502,'DATA CLEANING'!$B36,'RAW DATA'!AS$2:AS$502),"")</f>
        <v>33.844999999999999</v>
      </c>
      <c r="AS36">
        <f ca="1">IFERROR(AVERAGEIF('RAW DATA'!$C$2:$GL$502,'DATA CLEANING'!$B36,'RAW DATA'!AT$2:AT$502),"")</f>
        <v>33.3675</v>
      </c>
      <c r="AT36">
        <f ca="1">IFERROR(AVERAGEIF('RAW DATA'!$C$2:$GL$502,'DATA CLEANING'!$B36,'RAW DATA'!AU$2:AU$502),"")</f>
        <v>31.265000000000001</v>
      </c>
      <c r="AU36">
        <f ca="1">IFERROR(AVERAGEIF('RAW DATA'!$C$2:$GL$502,'DATA CLEANING'!$B36,'RAW DATA'!AV$2:AV$502),"")</f>
        <v>32.050000000000004</v>
      </c>
      <c r="AV36">
        <f ca="1">IFERROR(AVERAGEIF('RAW DATA'!$C$2:$GL$502,'DATA CLEANING'!$B36,'RAW DATA'!AW$2:AW$502),"")</f>
        <v>33.44</v>
      </c>
      <c r="AW36">
        <f ca="1">IFERROR(AVERAGEIF('RAW DATA'!$C$2:$GL$502,'DATA CLEANING'!$B36,'RAW DATA'!AX$2:AX$502),"")</f>
        <v>34.967500000000001</v>
      </c>
      <c r="AX36">
        <f ca="1">IFERROR(AVERAGEIF('RAW DATA'!$C$2:$GL$502,'DATA CLEANING'!$B36,'RAW DATA'!AY$2:AY$502),"")</f>
        <v>36.722499999999997</v>
      </c>
      <c r="AY36">
        <f ca="1">IFERROR(AVERAGEIF('RAW DATA'!$C$2:$GL$502,'DATA CLEANING'!$B36,'RAW DATA'!AZ$2:AZ$502),"")</f>
        <v>33.3825</v>
      </c>
      <c r="AZ36">
        <f ca="1">IFERROR(AVERAGEIF('RAW DATA'!$C$2:$GL$502,'DATA CLEANING'!$B36,'RAW DATA'!BA$2:BA$502),"")</f>
        <v>30.642499999999998</v>
      </c>
      <c r="BA36">
        <f ca="1">IFERROR(AVERAGEIF('RAW DATA'!$C$2:$GL$502,'DATA CLEANING'!$B36,'RAW DATA'!BB$2:BB$502),"")</f>
        <v>27.647500000000001</v>
      </c>
      <c r="BB36">
        <f ca="1">IFERROR(AVERAGEIF('RAW DATA'!$C$2:$GL$502,'DATA CLEANING'!$B36,'RAW DATA'!BC$2:BC$502),"")</f>
        <v>33.442500000000003</v>
      </c>
      <c r="BC36">
        <f ca="1">IFERROR(AVERAGEIF('RAW DATA'!$C$2:$GL$502,'DATA CLEANING'!$B36,'RAW DATA'!BD$2:BD$502),"")</f>
        <v>34.089999999999996</v>
      </c>
      <c r="BD36">
        <f ca="1">IFERROR(AVERAGEIF('RAW DATA'!$C$2:$GL$502,'DATA CLEANING'!$B36,'RAW DATA'!BE$2:BE$502),"")</f>
        <v>35.202500000000001</v>
      </c>
      <c r="BE36">
        <f ca="1">IFERROR(AVERAGEIF('RAW DATA'!$C$2:$GL$502,'DATA CLEANING'!$B36,'RAW DATA'!BF$2:BF$502),"")</f>
        <v>37.870000000000005</v>
      </c>
      <c r="BF36">
        <f ca="1">IFERROR(AVERAGEIF('RAW DATA'!$C$2:$GL$502,'DATA CLEANING'!$B36,'RAW DATA'!BG$2:BG$502),"")</f>
        <v>39.467500000000001</v>
      </c>
      <c r="BG36">
        <f ca="1">IFERROR(AVERAGEIF('RAW DATA'!$C$2:$GL$502,'DATA CLEANING'!$B36,'RAW DATA'!BH$2:BH$502),"")</f>
        <v>38.145000000000003</v>
      </c>
      <c r="BH36">
        <f ca="1">IFERROR(AVERAGEIF('RAW DATA'!$C$2:$GL$502,'DATA CLEANING'!$B36,'RAW DATA'!BI$2:BI$502),"")</f>
        <v>39.854999999999997</v>
      </c>
      <c r="BI36">
        <f ca="1">IFERROR(AVERAGEIF('RAW DATA'!$C$2:$GL$502,'DATA CLEANING'!$B36,'RAW DATA'!BJ$2:BJ$502),"")</f>
        <v>43.030000000000008</v>
      </c>
      <c r="BJ36">
        <f ca="1">IFERROR(AVERAGEIF('RAW DATA'!$C$2:$GL$502,'DATA CLEANING'!$B36,'RAW DATA'!BK$2:BK$502),"")</f>
        <v>43.9925</v>
      </c>
      <c r="BK36">
        <f ca="1">IFERROR(AVERAGEIF('RAW DATA'!$C$2:$GL$502,'DATA CLEANING'!$B36,'RAW DATA'!BL$2:BL$502),"")</f>
        <v>42.377500000000005</v>
      </c>
      <c r="BL36">
        <f ca="1">IFERROR(AVERAGEIF('RAW DATA'!$C$2:$GL$502,'DATA CLEANING'!$B36,'RAW DATA'!BM$2:BM$502),"")</f>
        <v>47.422499999999999</v>
      </c>
      <c r="BM36">
        <f ca="1">IFERROR(AVERAGEIF('RAW DATA'!$C$2:$GL$502,'DATA CLEANING'!$B36,'RAW DATA'!BN$2:BN$502),"")</f>
        <v>56.057499999999997</v>
      </c>
      <c r="BN36">
        <f ca="1">IFERROR(AVERAGEIF('RAW DATA'!$C$2:$GL$502,'DATA CLEANING'!$B36,'RAW DATA'!BO$2:BO$502),"")</f>
        <v>59.15</v>
      </c>
      <c r="BO36">
        <f ca="1">IFERROR(AVERAGEIF('RAW DATA'!$C$2:$GL$502,'DATA CLEANING'!$B36,'RAW DATA'!BP$2:BP$502),"")</f>
        <v>70.292500000000004</v>
      </c>
      <c r="BP36">
        <f ca="1">IFERROR(AVERAGEIF('RAW DATA'!$C$2:$GL$502,'DATA CLEANING'!$B36,'RAW DATA'!BQ$2:BQ$502),"")</f>
        <v>64.00500000000001</v>
      </c>
      <c r="BQ36">
        <f ca="1">IFERROR(AVERAGEIF('RAW DATA'!$C$2:$GL$502,'DATA CLEANING'!$B36,'RAW DATA'!BR$2:BR$502),"")</f>
        <v>67.347499999999997</v>
      </c>
      <c r="BR36">
        <f ca="1">IFERROR(AVERAGEIF('RAW DATA'!$C$2:$GL$502,'DATA CLEANING'!$B36,'RAW DATA'!BS$2:BS$502),"")</f>
        <v>69.857500000000002</v>
      </c>
      <c r="BS36">
        <f ca="1">IFERROR(AVERAGEIF('RAW DATA'!$C$2:$GL$502,'DATA CLEANING'!$B36,'RAW DATA'!BT$2:BT$502),"")</f>
        <v>60.949999999999996</v>
      </c>
      <c r="BT36">
        <f ca="1">IFERROR(AVERAGEIF('RAW DATA'!$C$2:$GL$502,'DATA CLEANING'!$B36,'RAW DATA'!BU$2:BU$502),"")</f>
        <v>67.362499999999997</v>
      </c>
      <c r="BU36">
        <f ca="1">IFERROR(AVERAGEIF('RAW DATA'!$C$2:$GL$502,'DATA CLEANING'!$B36,'RAW DATA'!BV$2:BV$502),"")</f>
        <v>64.515000000000001</v>
      </c>
      <c r="BV36">
        <f ca="1">IFERROR(AVERAGEIF('RAW DATA'!$C$2:$GL$502,'DATA CLEANING'!$B36,'RAW DATA'!BW$2:BW$502),"")</f>
        <v>69.992500000000007</v>
      </c>
      <c r="BW36">
        <f ca="1">IFERROR(AVERAGEIF('RAW DATA'!$C$2:$GL$502,'DATA CLEANING'!$B36,'RAW DATA'!BX$2:BX$502),"")</f>
        <v>63.827500000000008</v>
      </c>
      <c r="BX36">
        <f ca="1">IFERROR(AVERAGEIF('RAW DATA'!$C$2:$GL$502,'DATA CLEANING'!$B36,'RAW DATA'!BY$2:BY$502),"")</f>
        <v>78.837500000000006</v>
      </c>
      <c r="BY36">
        <f ca="1">IFERROR(AVERAGEIF('RAW DATA'!$C$2:$GL$502,'DATA CLEANING'!$B36,'RAW DATA'!BZ$2:BZ$502),"")</f>
        <v>90.31750000000001</v>
      </c>
      <c r="BZ36">
        <f ca="1">IFERROR(AVERAGEIF('RAW DATA'!$C$2:$GL$502,'DATA CLEANING'!$B36,'RAW DATA'!CA$2:CA$502),"")</f>
        <v>88.482500000000002</v>
      </c>
      <c r="CA36">
        <f ca="1">IFERROR(AVERAGEIF('RAW DATA'!$C$2:$GL$502,'DATA CLEANING'!$B36,'RAW DATA'!CB$2:CB$502),"")</f>
        <v>81.192499999999995</v>
      </c>
      <c r="CB36">
        <f ca="1">IFERROR(AVERAGEIF('RAW DATA'!$C$2:$GL$502,'DATA CLEANING'!$B36,'RAW DATA'!CC$2:CC$502),"")</f>
        <v>64.872500000000002</v>
      </c>
      <c r="CC36">
        <f ca="1">IFERROR(AVERAGEIF('RAW DATA'!$C$2:$GL$502,'DATA CLEANING'!$B36,'RAW DATA'!CD$2:CD$502),"")</f>
        <v>72.627499999999998</v>
      </c>
      <c r="CD36">
        <f ca="1">IFERROR(AVERAGEIF('RAW DATA'!$C$2:$GL$502,'DATA CLEANING'!$B36,'RAW DATA'!CE$2:CE$502),"")</f>
        <v>71.155000000000001</v>
      </c>
      <c r="CE36">
        <f ca="1">IFERROR(AVERAGEIF('RAW DATA'!$C$2:$GL$502,'DATA CLEANING'!$B36,'RAW DATA'!CF$2:CF$502),"")</f>
        <v>61.825000000000003</v>
      </c>
      <c r="CF36">
        <f ca="1">IFERROR(AVERAGEIF('RAW DATA'!$C$2:$GL$502,'DATA CLEANING'!$B36,'RAW DATA'!CG$2:CG$502),"")</f>
        <v>74.86</v>
      </c>
      <c r="CG36">
        <f ca="1">IFERROR(AVERAGEIF('RAW DATA'!$C$2:$GL$502,'DATA CLEANING'!$B36,'RAW DATA'!CH$2:CH$502),"")</f>
        <v>85.287499999999994</v>
      </c>
      <c r="CH36">
        <f ca="1">IFERROR(AVERAGEIF('RAW DATA'!$C$2:$GL$502,'DATA CLEANING'!$B36,'RAW DATA'!CI$2:CI$502),"")</f>
        <v>78.677499999999995</v>
      </c>
      <c r="CI36">
        <f ca="1">IFERROR(AVERAGEIF('RAW DATA'!$C$2:$GL$502,'DATA CLEANING'!$B36,'RAW DATA'!CJ$2:CJ$502),"")</f>
        <v>96.802499999999995</v>
      </c>
      <c r="CJ36">
        <f ca="1">IFERROR(AVERAGEIF('RAW DATA'!$C$2:$GL$502,'DATA CLEANING'!$B36,'RAW DATA'!CK$2:CK$502),"")</f>
        <v>94.532499999999999</v>
      </c>
      <c r="CK36">
        <f ca="1">IFERROR(AVERAGEIF('RAW DATA'!$C$2:$GL$502,'DATA CLEANING'!$B36,'RAW DATA'!CL$2:CL$502),"")</f>
        <v>89.365000000000009</v>
      </c>
      <c r="CL36">
        <f ca="1">IFERROR(AVERAGEIF('RAW DATA'!$C$2:$GL$502,'DATA CLEANING'!$B36,'RAW DATA'!CM$2:CM$502),"")</f>
        <v>84.36</v>
      </c>
      <c r="CM36">
        <f ca="1">IFERROR(AVERAGEIF('RAW DATA'!$C$2:$GL$502,'DATA CLEANING'!$B36,'RAW DATA'!CN$2:CN$502),"")</f>
        <v>74.712500000000006</v>
      </c>
      <c r="CN36">
        <f ca="1">IFERROR(AVERAGEIF('RAW DATA'!$C$2:$GL$502,'DATA CLEANING'!$B36,'RAW DATA'!CO$2:CO$502),"")</f>
        <v>88.892499999999998</v>
      </c>
      <c r="CO36">
        <f ca="1">IFERROR(AVERAGEIF('RAW DATA'!$C$2:$GL$502,'DATA CLEANING'!$B36,'RAW DATA'!CP$2:CP$502),"")</f>
        <v>91.559999999999988</v>
      </c>
      <c r="CP36">
        <f ca="1">IFERROR(AVERAGEIF('RAW DATA'!$C$2:$GL$502,'DATA CLEANING'!$B36,'RAW DATA'!CQ$2:CQ$502),"")</f>
        <v>89.504999999999995</v>
      </c>
      <c r="CQ36">
        <f ca="1">IFERROR(AVERAGEIF('RAW DATA'!$C$2:$GL$502,'DATA CLEANING'!$B36,'RAW DATA'!CR$2:CR$502),"")</f>
        <v>84.452500000000001</v>
      </c>
      <c r="CR36">
        <f ca="1">IFERROR(AVERAGEIF('RAW DATA'!$C$2:$GL$502,'DATA CLEANING'!$B36,'RAW DATA'!CS$2:CS$502),"")</f>
        <v>81.387500000000003</v>
      </c>
      <c r="CS36">
        <f ca="1">IFERROR(AVERAGEIF('RAW DATA'!$C$2:$GL$502,'DATA CLEANING'!$B36,'RAW DATA'!CT$2:CT$502),"")</f>
        <v>91.652500000000003</v>
      </c>
      <c r="CT36">
        <f ca="1">IFERROR(AVERAGEIF('RAW DATA'!$C$2:$GL$502,'DATA CLEANING'!$B36,'RAW DATA'!CU$2:CU$502),"")</f>
        <v>94.025000000000006</v>
      </c>
      <c r="CU36">
        <f ca="1">IFERROR(AVERAGEIF('RAW DATA'!$C$2:$GL$502,'DATA CLEANING'!$B36,'RAW DATA'!CV$2:CV$502),"")</f>
        <v>95.454999999999998</v>
      </c>
      <c r="CV36">
        <f ca="1">IFERROR(AVERAGEIF('RAW DATA'!$C$2:$GL$502,'DATA CLEANING'!$B36,'RAW DATA'!CW$2:CW$502),"")</f>
        <v>98.795000000000002</v>
      </c>
      <c r="CW36">
        <f ca="1">IFERROR(AVERAGEIF('RAW DATA'!$C$2:$GL$502,'DATA CLEANING'!$B36,'RAW DATA'!CX$2:CX$502),"")</f>
        <v>107.2475</v>
      </c>
      <c r="CX36">
        <f ca="1">IFERROR(AVERAGEIF('RAW DATA'!$C$2:$GL$502,'DATA CLEANING'!$B36,'RAW DATA'!CY$2:CY$502),"")</f>
        <v>97.307500000000005</v>
      </c>
      <c r="CY36">
        <f ca="1">IFERROR(AVERAGEIF('RAW DATA'!$C$2:$GL$502,'DATA CLEANING'!$B36,'RAW DATA'!CZ$2:CZ$502),"")</f>
        <v>99.347499999999997</v>
      </c>
      <c r="CZ36">
        <f ca="1">IFERROR(AVERAGEIF('RAW DATA'!$C$2:$GL$502,'DATA CLEANING'!$B36,'RAW DATA'!DA$2:DA$502),"")</f>
        <v>94.512500000000003</v>
      </c>
      <c r="DA36">
        <f ca="1">IFERROR(AVERAGEIF('RAW DATA'!$C$2:$GL$502,'DATA CLEANING'!$B36,'RAW DATA'!DB$2:DB$502),"")</f>
        <v>97.66</v>
      </c>
      <c r="DB36">
        <f ca="1">IFERROR(AVERAGEIF('RAW DATA'!$C$2:$GL$502,'DATA CLEANING'!$B36,'RAW DATA'!DC$2:DC$502),"")</f>
        <v>92.272499999999994</v>
      </c>
      <c r="DC36">
        <f ca="1">IFERROR(AVERAGEIF('RAW DATA'!$C$2:$GL$502,'DATA CLEANING'!$B36,'RAW DATA'!DD$2:DD$502),"")</f>
        <v>94.947500000000005</v>
      </c>
      <c r="DD36">
        <f ca="1">IFERROR(AVERAGEIF('RAW DATA'!$C$2:$GL$502,'DATA CLEANING'!$B36,'RAW DATA'!DE$2:DE$502),"")</f>
        <v>90.7</v>
      </c>
      <c r="DE36">
        <f ca="1">IFERROR(AVERAGEIF('RAW DATA'!$C$2:$GL$502,'DATA CLEANING'!$B36,'RAW DATA'!DF$2:DF$502),"")</f>
        <v>96.525000000000006</v>
      </c>
      <c r="DF36">
        <f ca="1">IFERROR(AVERAGEIF('RAW DATA'!$C$2:$GL$502,'DATA CLEANING'!$B36,'RAW DATA'!DG$2:DG$502),"")</f>
        <v>76.52</v>
      </c>
      <c r="DG36" t="str">
        <f ca="1">IFERROR(AVERAGEIF('RAW DATA'!$C$2:$GL$502,'DATA CLEANING'!$B36,'RAW DATA'!DH$2:DH$502),"")</f>
        <v/>
      </c>
      <c r="DH36" t="str">
        <f ca="1">IFERROR(AVERAGEIF('RAW DATA'!$C$2:$GL$502,'DATA CLEANING'!$B36,'RAW DATA'!DI$2:DI$502),"")</f>
        <v/>
      </c>
      <c r="DI36" t="str">
        <f ca="1">IFERROR(AVERAGEIF('RAW DATA'!$C$2:$GL$502,'DATA CLEANING'!$B36,'RAW DATA'!DJ$2:DJ$502),"")</f>
        <v/>
      </c>
      <c r="DJ36" t="str">
        <f ca="1">IFERROR(AVERAGEIF('RAW DATA'!$C$2:$GL$502,'DATA CLEANING'!$B36,'RAW DATA'!DK$2:DK$502),"")</f>
        <v/>
      </c>
      <c r="DK36" t="str">
        <f ca="1">IFERROR(AVERAGEIF('RAW DATA'!$C$2:$GL$502,'DATA CLEANING'!$B36,'RAW DATA'!DL$2:DL$502),"")</f>
        <v/>
      </c>
      <c r="DL36" t="str">
        <f ca="1">IFERROR(AVERAGEIF('RAW DATA'!$C$2:$GL$502,'DATA CLEANING'!$B36,'RAW DATA'!DM$2:DM$502),"")</f>
        <v/>
      </c>
      <c r="DM36" t="str">
        <f ca="1">IFERROR(AVERAGEIF('RAW DATA'!$C$2:$GL$502,'DATA CLEANING'!$B36,'RAW DATA'!DN$2:DN$502),"")</f>
        <v/>
      </c>
      <c r="DN36" t="str">
        <f ca="1">IFERROR(AVERAGEIF('RAW DATA'!$C$2:$GL$502,'DATA CLEANING'!$B36,'RAW DATA'!DO$2:DO$502),"")</f>
        <v/>
      </c>
      <c r="DO36" t="str">
        <f ca="1">IFERROR(AVERAGEIF('RAW DATA'!$C$2:$GL$502,'DATA CLEANING'!$B36,'RAW DATA'!DP$2:DP$502),"")</f>
        <v/>
      </c>
      <c r="DP36" t="str">
        <f ca="1">IFERROR(AVERAGEIF('RAW DATA'!$C$2:$GL$502,'DATA CLEANING'!$B36,'RAW DATA'!DQ$2:DQ$502),"")</f>
        <v/>
      </c>
      <c r="DQ36" t="str">
        <f ca="1">IFERROR(AVERAGEIF('RAW DATA'!$C$2:$GL$502,'DATA CLEANING'!$B36,'RAW DATA'!DR$2:DR$502),"")</f>
        <v/>
      </c>
      <c r="DR36" t="str">
        <f ca="1">IFERROR(AVERAGEIF('RAW DATA'!$C$2:$GL$502,'DATA CLEANING'!$B36,'RAW DATA'!DS$2:DS$502),"")</f>
        <v/>
      </c>
      <c r="DS36" t="str">
        <f ca="1">IFERROR(AVERAGEIF('RAW DATA'!$C$2:$GL$502,'DATA CLEANING'!$B36,'RAW DATA'!DT$2:DT$502),"")</f>
        <v/>
      </c>
      <c r="DT36" t="str">
        <f ca="1">IFERROR(AVERAGEIF('RAW DATA'!$C$2:$GL$502,'DATA CLEANING'!$B36,'RAW DATA'!DU$2:DU$502),"")</f>
        <v/>
      </c>
      <c r="DU36" t="str">
        <f ca="1">IFERROR(AVERAGEIF('RAW DATA'!$C$2:$GL$502,'DATA CLEANING'!$B36,'RAW DATA'!DV$2:DV$502),"")</f>
        <v/>
      </c>
      <c r="DV36" t="str">
        <f ca="1">IFERROR(AVERAGEIF('RAW DATA'!$C$2:$GL$502,'DATA CLEANING'!$B36,'RAW DATA'!DW$2:DW$502),"")</f>
        <v/>
      </c>
      <c r="DW36" t="str">
        <f ca="1">IFERROR(AVERAGEIF('RAW DATA'!$C$2:$GL$502,'DATA CLEANING'!$B36,'RAW DATA'!DX$2:DX$502),"")</f>
        <v/>
      </c>
      <c r="DX36" s="11" t="str">
        <f ca="1">IFERROR(AVERAGEIF('RAW DATA'!$C$2:$GL$502,'DATA CLEANING'!$B36,'RAW DATA'!DY$2:DY$502),"")</f>
        <v/>
      </c>
      <c r="DY36" s="11" t="str">
        <f ca="1">IFERROR(AVERAGEIF('RAW DATA'!$C$2:$GL$502,'DATA CLEANING'!$B36,'RAW DATA'!DZ$2:DZ$502),"")</f>
        <v/>
      </c>
      <c r="DZ36" s="11" t="str">
        <f ca="1">IFERROR(AVERAGEIF('RAW DATA'!$C$2:$GL$502,'DATA CLEANING'!$B36,'RAW DATA'!EA$2:EA$502),"")</f>
        <v/>
      </c>
      <c r="EA36" s="11" t="str">
        <f ca="1">IFERROR(AVERAGEIF('RAW DATA'!$C$2:$GL$502,'DATA CLEANING'!$B36,'RAW DATA'!EB$2:EB$502),"")</f>
        <v/>
      </c>
      <c r="EB36" s="11" t="str">
        <f ca="1">IFERROR(AVERAGEIF('RAW DATA'!$C$2:$GL$502,'DATA CLEANING'!$B36,'RAW DATA'!EC$2:EC$502),"")</f>
        <v/>
      </c>
      <c r="EC36" s="11" t="str">
        <f ca="1">IFERROR(AVERAGEIF('RAW DATA'!$C$2:$GL$502,'DATA CLEANING'!$B36,'RAW DATA'!ED$2:ED$502),"")</f>
        <v/>
      </c>
      <c r="ED36" s="11" t="str">
        <f ca="1">IFERROR(AVERAGEIF('RAW DATA'!$C$2:$GL$502,'DATA CLEANING'!$B36,'RAW DATA'!EE$2:EE$502),"")</f>
        <v/>
      </c>
      <c r="EE36" s="11" t="str">
        <f ca="1">IFERROR(AVERAGEIF('RAW DATA'!$C$2:$GL$502,'DATA CLEANING'!$B36,'RAW DATA'!EF$2:EF$502),"")</f>
        <v/>
      </c>
      <c r="EF36" s="11" t="str">
        <f ca="1">IFERROR(AVERAGEIF('RAW DATA'!$C$2:$GL$502,'DATA CLEANING'!$B36,'RAW DATA'!EG$2:EG$502),"")</f>
        <v/>
      </c>
      <c r="EG36" s="11" t="str">
        <f ca="1">IFERROR(AVERAGEIF('RAW DATA'!$C$2:$GL$502,'DATA CLEANING'!$B36,'RAW DATA'!EH$2:EH$502),"")</f>
        <v/>
      </c>
      <c r="EH36" s="11" t="str">
        <f ca="1">IFERROR(AVERAGEIF('RAW DATA'!$C$2:$GL$502,'DATA CLEANING'!$B36,'RAW DATA'!EI$2:EI$502),"")</f>
        <v/>
      </c>
      <c r="EI36" s="11" t="str">
        <f ca="1">IFERROR(AVERAGEIF('RAW DATA'!$C$2:$GL$502,'DATA CLEANING'!$B36,'RAW DATA'!EJ$2:EJ$502),"")</f>
        <v/>
      </c>
      <c r="EJ36" s="11" t="str">
        <f ca="1">IFERROR(AVERAGEIF('RAW DATA'!$C$2:$GL$502,'DATA CLEANING'!$B36,'RAW DATA'!EK$2:EK$502),"")</f>
        <v/>
      </c>
      <c r="EK36" s="11" t="str">
        <f ca="1">IFERROR(AVERAGEIF('RAW DATA'!$C$2:$GL$502,'DATA CLEANING'!$B36,'RAW DATA'!EL$2:EL$502),"")</f>
        <v/>
      </c>
      <c r="EL36" s="11" t="str">
        <f ca="1">IFERROR(AVERAGEIF('RAW DATA'!$C$2:$GL$502,'DATA CLEANING'!$B36,'RAW DATA'!EM$2:EM$502),"")</f>
        <v/>
      </c>
      <c r="EM36" s="11" t="str">
        <f ca="1">IFERROR(AVERAGEIF('RAW DATA'!$C$2:$GL$502,'DATA CLEANING'!$B36,'RAW DATA'!EN$2:EN$502),"")</f>
        <v/>
      </c>
      <c r="EN36" s="11" t="str">
        <f ca="1">IFERROR(AVERAGEIF('RAW DATA'!$C$2:$GL$502,'DATA CLEANING'!$B36,'RAW DATA'!EO$2:EO$502),"")</f>
        <v/>
      </c>
      <c r="EO36" s="11" t="str">
        <f ca="1">IFERROR(AVERAGEIF('RAW DATA'!$C$2:$GL$502,'DATA CLEANING'!$B36,'RAW DATA'!EP$2:EP$502),"")</f>
        <v/>
      </c>
      <c r="EP36" s="11" t="str">
        <f ca="1">IFERROR(AVERAGEIF('RAW DATA'!$C$2:$GL$502,'DATA CLEANING'!$B36,'RAW DATA'!EQ$2:EQ$502),"")</f>
        <v/>
      </c>
      <c r="EQ36" s="11" t="str">
        <f ca="1">IFERROR(AVERAGEIF('RAW DATA'!$C$2:$GL$502,'DATA CLEANING'!$B36,'RAW DATA'!ER$2:ER$502),"")</f>
        <v/>
      </c>
      <c r="ER36" s="11" t="str">
        <f ca="1">IFERROR(AVERAGEIF('RAW DATA'!$C$2:$GL$502,'DATA CLEANING'!$B36,'RAW DATA'!ES$2:ES$502),"")</f>
        <v/>
      </c>
      <c r="ES36" s="11" t="str">
        <f ca="1">IFERROR(AVERAGEIF('RAW DATA'!$C$2:$GL$502,'DATA CLEANING'!$B36,'RAW DATA'!ET$2:ET$502),"")</f>
        <v/>
      </c>
      <c r="ET36" s="11" t="str">
        <f ca="1">IFERROR(AVERAGEIF('RAW DATA'!$C$2:$GL$502,'DATA CLEANING'!$B36,'RAW DATA'!EU$2:EU$502),"")</f>
        <v/>
      </c>
      <c r="EU36" s="11" t="str">
        <f ca="1">IFERROR(AVERAGEIF('RAW DATA'!$C$2:$GL$502,'DATA CLEANING'!$B36,'RAW DATA'!EV$2:EV$502),"")</f>
        <v/>
      </c>
      <c r="EV36" s="11" t="str">
        <f ca="1">IFERROR(AVERAGEIF('RAW DATA'!$C$2:$GL$502,'DATA CLEANING'!$B36,'RAW DATA'!EW$2:EW$502),"")</f>
        <v/>
      </c>
      <c r="EW36" s="11" t="str">
        <f ca="1">IFERROR(AVERAGEIF('RAW DATA'!$C$2:$GL$502,'DATA CLEANING'!$B36,'RAW DATA'!EX$2:EX$502),"")</f>
        <v/>
      </c>
      <c r="EX36" s="11" t="str">
        <f ca="1">IFERROR(AVERAGEIF('RAW DATA'!$C$2:$GL$502,'DATA CLEANING'!$B36,'RAW DATA'!EY$2:EY$502),"")</f>
        <v/>
      </c>
      <c r="EY36" s="11" t="str">
        <f ca="1">IFERROR(AVERAGEIF('RAW DATA'!$C$2:$GL$502,'DATA CLEANING'!$B36,'RAW DATA'!EZ$2:EZ$502),"")</f>
        <v/>
      </c>
      <c r="EZ36" s="11" t="str">
        <f ca="1">IFERROR(AVERAGEIF('RAW DATA'!$C$2:$GL$502,'DATA CLEANING'!$B36,'RAW DATA'!FA$2:FA$502),"")</f>
        <v/>
      </c>
      <c r="FA36" s="11" t="str">
        <f ca="1">IFERROR(AVERAGEIF('RAW DATA'!$C$2:$GL$502,'DATA CLEANING'!$B36,'RAW DATA'!FB$2:FB$502),"")</f>
        <v/>
      </c>
      <c r="FB36" s="11" t="str">
        <f ca="1">IFERROR(AVERAGEIF('RAW DATA'!$C$2:$GL$502,'DATA CLEANING'!$B36,'RAW DATA'!FC$2:FC$502),"")</f>
        <v/>
      </c>
      <c r="FC36" s="11" t="str">
        <f ca="1">IFERROR(AVERAGEIF('RAW DATA'!$C$2:$GL$502,'DATA CLEANING'!$B36,'RAW DATA'!FD$2:FD$502),"")</f>
        <v/>
      </c>
      <c r="FD36" s="11" t="str">
        <f ca="1">IFERROR(AVERAGEIF('RAW DATA'!$C$2:$GL$502,'DATA CLEANING'!$B36,'RAW DATA'!FE$2:FE$502),"")</f>
        <v/>
      </c>
      <c r="FE36" s="11" t="str">
        <f ca="1">IFERROR(AVERAGEIF('RAW DATA'!$C$2:$GL$502,'DATA CLEANING'!$B36,'RAW DATA'!FF$2:FF$502),"")</f>
        <v/>
      </c>
      <c r="FF36" s="11" t="str">
        <f ca="1">IFERROR(AVERAGEIF('RAW DATA'!$C$2:$GL$502,'DATA CLEANING'!$B36,'RAW DATA'!FG$2:FG$502),"")</f>
        <v/>
      </c>
      <c r="FG36" s="11" t="str">
        <f ca="1">IFERROR(AVERAGEIF('RAW DATA'!$C$2:$GL$502,'DATA CLEANING'!$B36,'RAW DATA'!FH$2:FH$502),"")</f>
        <v/>
      </c>
      <c r="FH36" s="11" t="str">
        <f ca="1">IFERROR(AVERAGEIF('RAW DATA'!$C$2:$GL$502,'DATA CLEANING'!$B36,'RAW DATA'!FI$2:FI$502),"")</f>
        <v/>
      </c>
      <c r="FI36" s="11" t="str">
        <f ca="1">IFERROR(AVERAGEIF('RAW DATA'!$C$2:$GL$502,'DATA CLEANING'!$B36,'RAW DATA'!FJ$2:FJ$502),"")</f>
        <v/>
      </c>
      <c r="FJ36" s="11" t="str">
        <f ca="1">IFERROR(AVERAGEIF('RAW DATA'!$C$2:$GL$502,'DATA CLEANING'!$B36,'RAW DATA'!FK$2:FK$502),"")</f>
        <v/>
      </c>
      <c r="FK36" s="11" t="str">
        <f ca="1">IFERROR(AVERAGEIF('RAW DATA'!$C$2:$GL$502,'DATA CLEANING'!$B36,'RAW DATA'!FL$2:FL$502),"")</f>
        <v/>
      </c>
      <c r="FL36" s="11" t="str">
        <f ca="1">IFERROR(AVERAGEIF('RAW DATA'!$C$2:$GL$502,'DATA CLEANING'!$B36,'RAW DATA'!FM$2:FM$502),"")</f>
        <v/>
      </c>
      <c r="FM36" s="11" t="str">
        <f ca="1">IFERROR(AVERAGEIF('RAW DATA'!$C$2:$GL$502,'DATA CLEANING'!$B36,'RAW DATA'!FN$2:FN$502),"")</f>
        <v/>
      </c>
      <c r="FN36" s="11" t="str">
        <f ca="1">IFERROR(AVERAGEIF('RAW DATA'!$C$2:$GL$502,'DATA CLEANING'!$B36,'RAW DATA'!FO$2:FO$502),"")</f>
        <v/>
      </c>
      <c r="FO36" s="11" t="str">
        <f ca="1">IFERROR(AVERAGEIF('RAW DATA'!$C$2:$GL$502,'DATA CLEANING'!$B36,'RAW DATA'!FP$2:FP$502),"")</f>
        <v/>
      </c>
      <c r="FP36" s="11" t="str">
        <f ca="1">IFERROR(AVERAGEIF('RAW DATA'!$C$2:$GL$502,'DATA CLEANING'!$B36,'RAW DATA'!FQ$2:FQ$502),"")</f>
        <v/>
      </c>
      <c r="FQ36" s="11" t="str">
        <f ca="1">IFERROR(AVERAGEIF('RAW DATA'!$C$2:$GL$502,'DATA CLEANING'!$B36,'RAW DATA'!FR$2:FR$502),"")</f>
        <v/>
      </c>
      <c r="FR36" s="11" t="str">
        <f ca="1">IFERROR(AVERAGEIF('RAW DATA'!$C$2:$GL$502,'DATA CLEANING'!$B36,'RAW DATA'!FS$2:FS$502),"")</f>
        <v/>
      </c>
      <c r="FS36" s="11" t="str">
        <f ca="1">IFERROR(AVERAGEIF('RAW DATA'!$C$2:$GL$502,'DATA CLEANING'!$B36,'RAW DATA'!FT$2:FT$502),"")</f>
        <v/>
      </c>
      <c r="FT36" s="11" t="str">
        <f ca="1">IFERROR(AVERAGEIF('RAW DATA'!$C$2:$GL$502,'DATA CLEANING'!$B36,'RAW DATA'!FU$2:FU$502),"")</f>
        <v/>
      </c>
      <c r="FU36" s="11" t="str">
        <f ca="1">IFERROR(AVERAGEIF('RAW DATA'!$C$2:$GL$502,'DATA CLEANING'!$B36,'RAW DATA'!FV$2:FV$502),"")</f>
        <v/>
      </c>
      <c r="FV36" s="11" t="str">
        <f ca="1">IFERROR(AVERAGEIF('RAW DATA'!$C$2:$GL$502,'DATA CLEANING'!$B36,'RAW DATA'!FW$2:FW$502),"")</f>
        <v/>
      </c>
      <c r="FW36" s="11" t="str">
        <f ca="1">IFERROR(AVERAGEIF('RAW DATA'!$C$2:$GL$502,'DATA CLEANING'!$B36,'RAW DATA'!FX$2:FX$502),"")</f>
        <v/>
      </c>
      <c r="FX36" s="11" t="str">
        <f ca="1">IFERROR(AVERAGEIF('RAW DATA'!$C$2:$GL$502,'DATA CLEANING'!$B36,'RAW DATA'!FY$2:FY$502),"")</f>
        <v/>
      </c>
      <c r="FY36" s="11" t="str">
        <f ca="1">IFERROR(AVERAGEIF('RAW DATA'!$C$2:$GL$502,'DATA CLEANING'!$B36,'RAW DATA'!FZ$2:FZ$502),"")</f>
        <v/>
      </c>
      <c r="FZ36" s="11" t="str">
        <f ca="1">IFERROR(AVERAGEIF('RAW DATA'!$C$2:$GL$502,'DATA CLEANING'!$B36,'RAW DATA'!GA$2:GA$502),"")</f>
        <v/>
      </c>
      <c r="GA36" s="11" t="str">
        <f ca="1">IFERROR(AVERAGEIF('RAW DATA'!$C$2:$GL$502,'DATA CLEANING'!$B36,'RAW DATA'!GB$2:GB$502),"")</f>
        <v/>
      </c>
      <c r="GB36" s="11" t="str">
        <f ca="1">IFERROR(AVERAGEIF('RAW DATA'!$C$2:$GL$502,'DATA CLEANING'!$B36,'RAW DATA'!GC$2:GC$502),"")</f>
        <v/>
      </c>
      <c r="GC36" s="11" t="str">
        <f ca="1">IFERROR(AVERAGEIF('RAW DATA'!$C$2:$GL$502,'DATA CLEANING'!$B36,'RAW DATA'!GD$2:GD$502),"")</f>
        <v/>
      </c>
      <c r="GD36" s="11" t="str">
        <f ca="1">IFERROR(AVERAGEIF('RAW DATA'!$C$2:$GL$502,'DATA CLEANING'!$B36,'RAW DATA'!GE$2:GE$502),"")</f>
        <v/>
      </c>
      <c r="GE36" s="11" t="str">
        <f ca="1">IFERROR(AVERAGEIF('RAW DATA'!$C$2:$GL$502,'DATA CLEANING'!$B36,'RAW DATA'!GF$2:GF$502),"")</f>
        <v/>
      </c>
      <c r="GF36" s="11" t="str">
        <f ca="1">IFERROR(AVERAGEIF('RAW DATA'!$C$2:$GL$502,'DATA CLEANING'!$B36,'RAW DATA'!GG$2:GG$502),"")</f>
        <v/>
      </c>
      <c r="GG36" s="11" t="str">
        <f ca="1">IFERROR(AVERAGEIF('RAW DATA'!$C$2:$GL$502,'DATA CLEANING'!$B36,'RAW DATA'!GH$2:GH$502),"")</f>
        <v/>
      </c>
      <c r="GH36" s="11" t="str">
        <f ca="1">IFERROR(AVERAGEIF('RAW DATA'!$C$2:$GL$502,'DATA CLEANING'!$B36,'RAW DATA'!GI$2:GI$502),"")</f>
        <v/>
      </c>
      <c r="GI36" s="11" t="str">
        <f ca="1">IFERROR(AVERAGEIF('RAW DATA'!$C$2:$GL$502,'DATA CLEANING'!$B36,'RAW DATA'!GJ$2:GJ$502),"")</f>
        <v/>
      </c>
      <c r="GJ36" s="11" t="str">
        <f ca="1">IFERROR(AVERAGEIF('RAW DATA'!$C$2:$GL$502,'DATA CLEANING'!$B36,'RAW DATA'!GK$2:GK$502),"")</f>
        <v/>
      </c>
      <c r="GK36" s="11" t="str">
        <f ca="1">IFERROR(AVERAGEIF('RAW DATA'!$C$2:$GL$502,'DATA CLEANING'!$B36,'RAW DATA'!GL$2:GL$502),"")</f>
        <v/>
      </c>
    </row>
    <row r="37" spans="2:193" x14ac:dyDescent="0.55000000000000004">
      <c r="B37" t="s">
        <v>46</v>
      </c>
      <c r="C37">
        <f ca="1">IFERROR(AVERAGEIF('RAW DATA'!$C$2:$GL$502,'DATA CLEANING'!$B37,'RAW DATA'!D$2:D$502),"")</f>
        <v>32.957142857142848</v>
      </c>
      <c r="D37">
        <f ca="1">IFERROR(AVERAGEIF('RAW DATA'!$C$2:$GL$502,'DATA CLEANING'!$B37,'RAW DATA'!E$2:E$502),"")</f>
        <v>33.118571428571428</v>
      </c>
      <c r="E37">
        <f ca="1">IFERROR(AVERAGEIF('RAW DATA'!$C$2:$GL$502,'DATA CLEANING'!$B37,'RAW DATA'!F$2:F$502),"")</f>
        <v>35.278571428571425</v>
      </c>
      <c r="F37">
        <f ca="1">IFERROR(AVERAGEIF('RAW DATA'!$C$2:$GL$502,'DATA CLEANING'!$B37,'RAW DATA'!G$2:G$502),"")</f>
        <v>40.538571428571423</v>
      </c>
      <c r="G37">
        <f ca="1">IFERROR(AVERAGEIF('RAW DATA'!$C$2:$GL$502,'DATA CLEANING'!$B37,'RAW DATA'!H$2:H$502),"")</f>
        <v>41.597142857142849</v>
      </c>
      <c r="H37">
        <f ca="1">IFERROR(AVERAGEIF('RAW DATA'!$C$2:$GL$502,'DATA CLEANING'!$B37,'RAW DATA'!I$2:I$502),"")</f>
        <v>42.777142857142856</v>
      </c>
      <c r="I37">
        <f ca="1">IFERROR(AVERAGEIF('RAW DATA'!$C$2:$GL$502,'DATA CLEANING'!$B37,'RAW DATA'!J$2:J$502),"")</f>
        <v>42.622857142857143</v>
      </c>
      <c r="J37">
        <f ca="1">IFERROR(AVERAGEIF('RAW DATA'!$C$2:$GL$502,'DATA CLEANING'!$B37,'RAW DATA'!K$2:K$502),"")</f>
        <v>44.48571428571428</v>
      </c>
      <c r="K37">
        <f ca="1">IFERROR(AVERAGEIF('RAW DATA'!$C$2:$GL$502,'DATA CLEANING'!$B37,'RAW DATA'!L$2:L$502),"")</f>
        <v>46.907142857142858</v>
      </c>
      <c r="L37">
        <f ca="1">IFERROR(AVERAGEIF('RAW DATA'!$C$2:$GL$502,'DATA CLEANING'!$B37,'RAW DATA'!M$2:M$502),"")</f>
        <v>45.941428571428574</v>
      </c>
      <c r="M37">
        <f ca="1">IFERROR(AVERAGEIF('RAW DATA'!$C$2:$GL$502,'DATA CLEANING'!$B37,'RAW DATA'!N$2:N$502),"")</f>
        <v>51.798571428571435</v>
      </c>
      <c r="N37">
        <f ca="1">IFERROR(AVERAGEIF('RAW DATA'!$C$2:$GL$502,'DATA CLEANING'!$B37,'RAW DATA'!O$2:O$502),"")</f>
        <v>52.620000000000005</v>
      </c>
      <c r="O37">
        <f ca="1">IFERROR(AVERAGEIF('RAW DATA'!$C$2:$GL$502,'DATA CLEANING'!$B37,'RAW DATA'!P$2:P$502),"")</f>
        <v>52.467142857142854</v>
      </c>
      <c r="P37">
        <f ca="1">IFERROR(AVERAGEIF('RAW DATA'!$C$2:$GL$502,'DATA CLEANING'!$B37,'RAW DATA'!Q$2:Q$502),"")</f>
        <v>50.614285714285714</v>
      </c>
      <c r="Q37">
        <f ca="1">IFERROR(AVERAGEIF('RAW DATA'!$C$2:$GL$502,'DATA CLEANING'!$B37,'RAW DATA'!R$2:R$502),"")</f>
        <v>50.542857142857144</v>
      </c>
      <c r="R37">
        <f ca="1">IFERROR(AVERAGEIF('RAW DATA'!$C$2:$GL$502,'DATA CLEANING'!$B37,'RAW DATA'!S$2:S$502),"")</f>
        <v>48.12</v>
      </c>
      <c r="S37">
        <f ca="1">IFERROR(AVERAGEIF('RAW DATA'!$C$2:$GL$502,'DATA CLEANING'!$B37,'RAW DATA'!T$2:T$502),"")</f>
        <v>44.699999999999996</v>
      </c>
      <c r="T37">
        <f ca="1">IFERROR(AVERAGEIF('RAW DATA'!$C$2:$GL$502,'DATA CLEANING'!$B37,'RAW DATA'!U$2:U$502),"")</f>
        <v>44.265714285714282</v>
      </c>
      <c r="U37">
        <f ca="1">IFERROR(AVERAGEIF('RAW DATA'!$C$2:$GL$502,'DATA CLEANING'!$B37,'RAW DATA'!V$2:V$502),"")</f>
        <v>43.302857142857142</v>
      </c>
      <c r="V37">
        <f ca="1">IFERROR(AVERAGEIF('RAW DATA'!$C$2:$GL$502,'DATA CLEANING'!$B37,'RAW DATA'!W$2:W$502),"")</f>
        <v>40.59571428571428</v>
      </c>
      <c r="W37">
        <f ca="1">IFERROR(AVERAGEIF('RAW DATA'!$C$2:$GL$502,'DATA CLEANING'!$B37,'RAW DATA'!X$2:X$502),"")</f>
        <v>43.472857142857151</v>
      </c>
      <c r="X37">
        <f ca="1">IFERROR(AVERAGEIF('RAW DATA'!$C$2:$GL$502,'DATA CLEANING'!$B37,'RAW DATA'!Y$2:Y$502),"")</f>
        <v>40.078571428571429</v>
      </c>
      <c r="Y37">
        <f ca="1">IFERROR(AVERAGEIF('RAW DATA'!$C$2:$GL$502,'DATA CLEANING'!$B37,'RAW DATA'!Z$2:Z$502),"")</f>
        <v>39.42</v>
      </c>
      <c r="Z37">
        <f ca="1">IFERROR(AVERAGEIF('RAW DATA'!$C$2:$GL$502,'DATA CLEANING'!$B37,'RAW DATA'!AA$2:AA$502),"")</f>
        <v>42.618571428571428</v>
      </c>
      <c r="AA37">
        <f ca="1">IFERROR(AVERAGEIF('RAW DATA'!$C$2:$GL$502,'DATA CLEANING'!$B37,'RAW DATA'!AB$2:AB$502),"")</f>
        <v>45.094285714285711</v>
      </c>
      <c r="AB37">
        <f ca="1">IFERROR(AVERAGEIF('RAW DATA'!$C$2:$GL$502,'DATA CLEANING'!$B37,'RAW DATA'!AC$2:AC$502),"")</f>
        <v>40.485714285714288</v>
      </c>
      <c r="AC37">
        <f ca="1">IFERROR(AVERAGEIF('RAW DATA'!$C$2:$GL$502,'DATA CLEANING'!$B37,'RAW DATA'!AD$2:AD$502),"")</f>
        <v>40.047142857142866</v>
      </c>
      <c r="AD37">
        <f ca="1">IFERROR(AVERAGEIF('RAW DATA'!$C$2:$GL$502,'DATA CLEANING'!$B37,'RAW DATA'!AE$2:AE$502),"")</f>
        <v>43.771428571428565</v>
      </c>
      <c r="AE37">
        <f ca="1">IFERROR(AVERAGEIF('RAW DATA'!$C$2:$GL$502,'DATA CLEANING'!$B37,'RAW DATA'!AF$2:AF$502),"")</f>
        <v>44.761428571428574</v>
      </c>
      <c r="AF37">
        <f ca="1">IFERROR(AVERAGEIF('RAW DATA'!$C$2:$GL$502,'DATA CLEANING'!$B37,'RAW DATA'!AG$2:AG$502),"")</f>
        <v>44.174285714285709</v>
      </c>
      <c r="AG37">
        <f ca="1">IFERROR(AVERAGEIF('RAW DATA'!$C$2:$GL$502,'DATA CLEANING'!$B37,'RAW DATA'!AH$2:AH$502),"")</f>
        <v>44.794285714285714</v>
      </c>
      <c r="AH37">
        <f ca="1">IFERROR(AVERAGEIF('RAW DATA'!$C$2:$GL$502,'DATA CLEANING'!$B37,'RAW DATA'!AI$2:AI$502),"")</f>
        <v>43.469999999999992</v>
      </c>
      <c r="AI37">
        <f ca="1">IFERROR(AVERAGEIF('RAW DATA'!$C$2:$GL$502,'DATA CLEANING'!$B37,'RAW DATA'!AJ$2:AJ$502),"")</f>
        <v>43.471428571428568</v>
      </c>
      <c r="AJ37">
        <f ca="1">IFERROR(AVERAGEIF('RAW DATA'!$C$2:$GL$502,'DATA CLEANING'!$B37,'RAW DATA'!AK$2:AK$502),"")</f>
        <v>38.75714285714286</v>
      </c>
      <c r="AK37">
        <f ca="1">IFERROR(AVERAGEIF('RAW DATA'!$C$2:$GL$502,'DATA CLEANING'!$B37,'RAW DATA'!AL$2:AL$502),"")</f>
        <v>35.4</v>
      </c>
      <c r="AL37">
        <f ca="1">IFERROR(AVERAGEIF('RAW DATA'!$C$2:$GL$502,'DATA CLEANING'!$B37,'RAW DATA'!AM$2:AM$502),"")</f>
        <v>30.222857142857144</v>
      </c>
      <c r="AM37">
        <f ca="1">IFERROR(AVERAGEIF('RAW DATA'!$C$2:$GL$502,'DATA CLEANING'!$B37,'RAW DATA'!AN$2:AN$502),"")</f>
        <v>35.912857142857142</v>
      </c>
      <c r="AN37">
        <f ca="1">IFERROR(AVERAGEIF('RAW DATA'!$C$2:$GL$502,'DATA CLEANING'!$B37,'RAW DATA'!AO$2:AO$502),"")</f>
        <v>35.925714285714285</v>
      </c>
      <c r="AO37">
        <f ca="1">IFERROR(AVERAGEIF('RAW DATA'!$C$2:$GL$502,'DATA CLEANING'!$B37,'RAW DATA'!AP$2:AP$502),"")</f>
        <v>37.244285714285709</v>
      </c>
      <c r="AP37">
        <f ca="1">IFERROR(AVERAGEIF('RAW DATA'!$C$2:$GL$502,'DATA CLEANING'!$B37,'RAW DATA'!AQ$2:AQ$502),"")</f>
        <v>35.901428571428575</v>
      </c>
      <c r="AQ37">
        <f ca="1">IFERROR(AVERAGEIF('RAW DATA'!$C$2:$GL$502,'DATA CLEANING'!$B37,'RAW DATA'!AR$2:AR$502),"")</f>
        <v>32.257142857142853</v>
      </c>
      <c r="AR37">
        <f ca="1">IFERROR(AVERAGEIF('RAW DATA'!$C$2:$GL$502,'DATA CLEANING'!$B37,'RAW DATA'!AS$2:AS$502),"")</f>
        <v>34.871428571428574</v>
      </c>
      <c r="AS37">
        <f ca="1">IFERROR(AVERAGEIF('RAW DATA'!$C$2:$GL$502,'DATA CLEANING'!$B37,'RAW DATA'!AT$2:AT$502),"")</f>
        <v>34.658571428571427</v>
      </c>
      <c r="AT37">
        <f ca="1">IFERROR(AVERAGEIF('RAW DATA'!$C$2:$GL$502,'DATA CLEANING'!$B37,'RAW DATA'!AU$2:AU$502),"")</f>
        <v>32.032857142857146</v>
      </c>
      <c r="AU37">
        <f ca="1">IFERROR(AVERAGEIF('RAW DATA'!$C$2:$GL$502,'DATA CLEANING'!$B37,'RAW DATA'!AV$2:AV$502),"")</f>
        <v>33.535714285714292</v>
      </c>
      <c r="AV37">
        <f ca="1">IFERROR(AVERAGEIF('RAW DATA'!$C$2:$GL$502,'DATA CLEANING'!$B37,'RAW DATA'!AW$2:AW$502),"")</f>
        <v>32.048571428571428</v>
      </c>
      <c r="AW37">
        <f ca="1">IFERROR(AVERAGEIF('RAW DATA'!$C$2:$GL$502,'DATA CLEANING'!$B37,'RAW DATA'!AX$2:AX$502),"")</f>
        <v>32.788571428571423</v>
      </c>
      <c r="AX37">
        <f ca="1">IFERROR(AVERAGEIF('RAW DATA'!$C$2:$GL$502,'DATA CLEANING'!$B37,'RAW DATA'!AY$2:AY$502),"")</f>
        <v>35.955714285714279</v>
      </c>
      <c r="AY37">
        <f ca="1">IFERROR(AVERAGEIF('RAW DATA'!$C$2:$GL$502,'DATA CLEANING'!$B37,'RAW DATA'!AZ$2:AZ$502),"")</f>
        <v>32.844285714285711</v>
      </c>
      <c r="AZ37">
        <f ca="1">IFERROR(AVERAGEIF('RAW DATA'!$C$2:$GL$502,'DATA CLEANING'!$B37,'RAW DATA'!BA$2:BA$502),"")</f>
        <v>28.211428571428574</v>
      </c>
      <c r="BA37">
        <f ca="1">IFERROR(AVERAGEIF('RAW DATA'!$C$2:$GL$502,'DATA CLEANING'!$B37,'RAW DATA'!BB$2:BB$502),"")</f>
        <v>12.518571428571429</v>
      </c>
      <c r="BB37">
        <f ca="1">IFERROR(AVERAGEIF('RAW DATA'!$C$2:$GL$502,'DATA CLEANING'!$B37,'RAW DATA'!BC$2:BC$502),"")</f>
        <v>16.965714285714288</v>
      </c>
      <c r="BC37">
        <f ca="1">IFERROR(AVERAGEIF('RAW DATA'!$C$2:$GL$502,'DATA CLEANING'!$B37,'RAW DATA'!BD$2:BD$502),"")</f>
        <v>19.648571428571433</v>
      </c>
      <c r="BD37">
        <f ca="1">IFERROR(AVERAGEIF('RAW DATA'!$C$2:$GL$502,'DATA CLEANING'!$B37,'RAW DATA'!BE$2:BE$502),"")</f>
        <v>19.177142857142858</v>
      </c>
      <c r="BE37">
        <f ca="1">IFERROR(AVERAGEIF('RAW DATA'!$C$2:$GL$502,'DATA CLEANING'!$B37,'RAW DATA'!BF$2:BF$502),"")</f>
        <v>18.197142857142854</v>
      </c>
      <c r="BF37">
        <f ca="1">IFERROR(AVERAGEIF('RAW DATA'!$C$2:$GL$502,'DATA CLEANING'!$B37,'RAW DATA'!BG$2:BG$502),"")</f>
        <v>18.362857142857141</v>
      </c>
      <c r="BG37">
        <f ca="1">IFERROR(AVERAGEIF('RAW DATA'!$C$2:$GL$502,'DATA CLEANING'!$B37,'RAW DATA'!BH$2:BH$502),"")</f>
        <v>16.127142857142857</v>
      </c>
      <c r="BH37">
        <f ca="1">IFERROR(AVERAGEIF('RAW DATA'!$C$2:$GL$502,'DATA CLEANING'!$B37,'RAW DATA'!BI$2:BI$502),"")</f>
        <v>16.844285714285714</v>
      </c>
      <c r="BI37">
        <f ca="1">IFERROR(AVERAGEIF('RAW DATA'!$C$2:$GL$502,'DATA CLEANING'!$B37,'RAW DATA'!BJ$2:BJ$502),"")</f>
        <v>21.547142857142855</v>
      </c>
      <c r="BJ37">
        <f ca="1">IFERROR(AVERAGEIF('RAW DATA'!$C$2:$GL$502,'DATA CLEANING'!$B37,'RAW DATA'!BK$2:BK$502),"")</f>
        <v>22.865714285714287</v>
      </c>
      <c r="BK37">
        <f ca="1">IFERROR(AVERAGEIF('RAW DATA'!$C$2:$GL$502,'DATA CLEANING'!$B37,'RAW DATA'!BL$2:BL$502),"")</f>
        <v>23.205714285714286</v>
      </c>
      <c r="BL37">
        <f ca="1">IFERROR(AVERAGEIF('RAW DATA'!$C$2:$GL$502,'DATA CLEANING'!$B37,'RAW DATA'!BM$2:BM$502),"")</f>
        <v>26.711428571428566</v>
      </c>
      <c r="BM37">
        <f ca="1">IFERROR(AVERAGEIF('RAW DATA'!$C$2:$GL$502,'DATA CLEANING'!$B37,'RAW DATA'!BN$2:BN$502),"")</f>
        <v>27.572857142857146</v>
      </c>
      <c r="BN37">
        <f ca="1">IFERROR(AVERAGEIF('RAW DATA'!$C$2:$GL$502,'DATA CLEANING'!$B37,'RAW DATA'!BO$2:BO$502),"")</f>
        <v>27.875714285714285</v>
      </c>
      <c r="BO37">
        <f ca="1">IFERROR(AVERAGEIF('RAW DATA'!$C$2:$GL$502,'DATA CLEANING'!$B37,'RAW DATA'!BP$2:BP$502),"")</f>
        <v>30.637142857142859</v>
      </c>
      <c r="BP37">
        <f ca="1">IFERROR(AVERAGEIF('RAW DATA'!$C$2:$GL$502,'DATA CLEANING'!$B37,'RAW DATA'!BQ$2:BQ$502),"")</f>
        <v>31.838571428571431</v>
      </c>
      <c r="BQ37">
        <f ca="1">IFERROR(AVERAGEIF('RAW DATA'!$C$2:$GL$502,'DATA CLEANING'!$B37,'RAW DATA'!BR$2:BR$502),"")</f>
        <v>29.608571428571427</v>
      </c>
      <c r="BR37">
        <f ca="1">IFERROR(AVERAGEIF('RAW DATA'!$C$2:$GL$502,'DATA CLEANING'!$B37,'RAW DATA'!BS$2:BS$502),"")</f>
        <v>29.74285714285714</v>
      </c>
      <c r="BS37">
        <f ca="1">IFERROR(AVERAGEIF('RAW DATA'!$C$2:$GL$502,'DATA CLEANING'!$B37,'RAW DATA'!BT$2:BT$502),"")</f>
        <v>32.265714285714282</v>
      </c>
      <c r="BT37">
        <f ca="1">IFERROR(AVERAGEIF('RAW DATA'!$C$2:$GL$502,'DATA CLEANING'!$B37,'RAW DATA'!BU$2:BU$502),"")</f>
        <v>35.065714285714286</v>
      </c>
      <c r="BU37">
        <f ca="1">IFERROR(AVERAGEIF('RAW DATA'!$C$2:$GL$502,'DATA CLEANING'!$B37,'RAW DATA'!BV$2:BV$502),"")</f>
        <v>32.47571428571429</v>
      </c>
      <c r="BV37">
        <f ca="1">IFERROR(AVERAGEIF('RAW DATA'!$C$2:$GL$502,'DATA CLEANING'!$B37,'RAW DATA'!BW$2:BW$502),"")</f>
        <v>32.825714285714291</v>
      </c>
      <c r="BW37">
        <f ca="1">IFERROR(AVERAGEIF('RAW DATA'!$C$2:$GL$502,'DATA CLEANING'!$B37,'RAW DATA'!BX$2:BX$502),"")</f>
        <v>37.758571428571429</v>
      </c>
      <c r="BX37">
        <f ca="1">IFERROR(AVERAGEIF('RAW DATA'!$C$2:$GL$502,'DATA CLEANING'!$B37,'RAW DATA'!BY$2:BY$502),"")</f>
        <v>40.214285714285715</v>
      </c>
      <c r="BY37">
        <f ca="1">IFERROR(AVERAGEIF('RAW DATA'!$C$2:$GL$502,'DATA CLEANING'!$B37,'RAW DATA'!BZ$2:BZ$502),"")</f>
        <v>44.85857142857143</v>
      </c>
      <c r="BZ37">
        <f ca="1">IFERROR(AVERAGEIF('RAW DATA'!$C$2:$GL$502,'DATA CLEANING'!$B37,'RAW DATA'!CA$2:CA$502),"")</f>
        <v>42.118571428571428</v>
      </c>
      <c r="CA37">
        <f ca="1">IFERROR(AVERAGEIF('RAW DATA'!$C$2:$GL$502,'DATA CLEANING'!$B37,'RAW DATA'!CB$2:CB$502),"")</f>
        <v>45.294285714285714</v>
      </c>
      <c r="CB37">
        <f ca="1">IFERROR(AVERAGEIF('RAW DATA'!$C$2:$GL$502,'DATA CLEANING'!$B37,'RAW DATA'!CC$2:CC$502),"")</f>
        <v>37.018571428571427</v>
      </c>
      <c r="CC37">
        <f ca="1">IFERROR(AVERAGEIF('RAW DATA'!$C$2:$GL$502,'DATA CLEANING'!$B37,'RAW DATA'!CD$2:CD$502),"")</f>
        <v>38.992857142857147</v>
      </c>
      <c r="CD37">
        <f ca="1">IFERROR(AVERAGEIF('RAW DATA'!$C$2:$GL$502,'DATA CLEANING'!$B37,'RAW DATA'!CE$2:CE$502),"")</f>
        <v>39.335714285714282</v>
      </c>
      <c r="CE37">
        <f ca="1">IFERROR(AVERAGEIF('RAW DATA'!$C$2:$GL$502,'DATA CLEANING'!$B37,'RAW DATA'!CF$2:CF$502),"")</f>
        <v>34.047142857142866</v>
      </c>
      <c r="CF37">
        <f ca="1">IFERROR(AVERAGEIF('RAW DATA'!$C$2:$GL$502,'DATA CLEANING'!$B37,'RAW DATA'!CG$2:CG$502),"")</f>
        <v>42.092857142857149</v>
      </c>
      <c r="CG37">
        <f ca="1">IFERROR(AVERAGEIF('RAW DATA'!$C$2:$GL$502,'DATA CLEANING'!$B37,'RAW DATA'!CH$2:CH$502),"")</f>
        <v>44.798571428571428</v>
      </c>
      <c r="CH37">
        <f ca="1">IFERROR(AVERAGEIF('RAW DATA'!$C$2:$GL$502,'DATA CLEANING'!$B37,'RAW DATA'!CI$2:CI$502),"")</f>
        <v>44.645714285714284</v>
      </c>
      <c r="CI37">
        <f ca="1">IFERROR(AVERAGEIF('RAW DATA'!$C$2:$GL$502,'DATA CLEANING'!$B37,'RAW DATA'!CJ$2:CJ$502),"")</f>
        <v>46.282857142857146</v>
      </c>
      <c r="CJ37">
        <f ca="1">IFERROR(AVERAGEIF('RAW DATA'!$C$2:$GL$502,'DATA CLEANING'!$B37,'RAW DATA'!CK$2:CK$502),"")</f>
        <v>43.821428571428569</v>
      </c>
      <c r="CK37">
        <f ca="1">IFERROR(AVERAGEIF('RAW DATA'!$C$2:$GL$502,'DATA CLEANING'!$B37,'RAW DATA'!CL$2:CL$502),"")</f>
        <v>41.92285714285714</v>
      </c>
      <c r="CL37">
        <f ca="1">IFERROR(AVERAGEIF('RAW DATA'!$C$2:$GL$502,'DATA CLEANING'!$B37,'RAW DATA'!CM$2:CM$502),"")</f>
        <v>42.812857142857141</v>
      </c>
      <c r="CM37">
        <f ca="1">IFERROR(AVERAGEIF('RAW DATA'!$C$2:$GL$502,'DATA CLEANING'!$B37,'RAW DATA'!CN$2:CN$502),"")</f>
        <v>38.315714285714286</v>
      </c>
      <c r="CN37">
        <f ca="1">IFERROR(AVERAGEIF('RAW DATA'!$C$2:$GL$502,'DATA CLEANING'!$B37,'RAW DATA'!CO$2:CO$502),"")</f>
        <v>43.055714285714281</v>
      </c>
      <c r="CO37">
        <f ca="1">IFERROR(AVERAGEIF('RAW DATA'!$C$2:$GL$502,'DATA CLEANING'!$B37,'RAW DATA'!CP$2:CP$502),"")</f>
        <v>47.771428571428579</v>
      </c>
      <c r="CP37">
        <f ca="1">IFERROR(AVERAGEIF('RAW DATA'!$C$2:$GL$502,'DATA CLEANING'!$B37,'RAW DATA'!CQ$2:CQ$502),"")</f>
        <v>48.138571428571424</v>
      </c>
      <c r="CQ37">
        <f ca="1">IFERROR(AVERAGEIF('RAW DATA'!$C$2:$GL$502,'DATA CLEANING'!$B37,'RAW DATA'!CR$2:CR$502),"")</f>
        <v>47.648571428571429</v>
      </c>
      <c r="CR37">
        <f ca="1">IFERROR(AVERAGEIF('RAW DATA'!$C$2:$GL$502,'DATA CLEANING'!$B37,'RAW DATA'!CS$2:CS$502),"")</f>
        <v>46.97571428571429</v>
      </c>
      <c r="CS37">
        <f ca="1">IFERROR(AVERAGEIF('RAW DATA'!$C$2:$GL$502,'DATA CLEANING'!$B37,'RAW DATA'!CT$2:CT$502),"")</f>
        <v>48.068571428571431</v>
      </c>
      <c r="CT37">
        <f ca="1">IFERROR(AVERAGEIF('RAW DATA'!$C$2:$GL$502,'DATA CLEANING'!$B37,'RAW DATA'!CU$2:CU$502),"")</f>
        <v>47.418571428571433</v>
      </c>
      <c r="CU37">
        <f ca="1">IFERROR(AVERAGEIF('RAW DATA'!$C$2:$GL$502,'DATA CLEANING'!$B37,'RAW DATA'!CV$2:CV$502),"")</f>
        <v>45.377142857142857</v>
      </c>
      <c r="CV37">
        <f ca="1">IFERROR(AVERAGEIF('RAW DATA'!$C$2:$GL$502,'DATA CLEANING'!$B37,'RAW DATA'!CW$2:CW$502),"")</f>
        <v>48.52571428571428</v>
      </c>
      <c r="CW37">
        <f ca="1">IFERROR(AVERAGEIF('RAW DATA'!$C$2:$GL$502,'DATA CLEANING'!$B37,'RAW DATA'!CX$2:CX$502),"")</f>
        <v>53.885714285714286</v>
      </c>
      <c r="CX37">
        <f ca="1">IFERROR(AVERAGEIF('RAW DATA'!$C$2:$GL$502,'DATA CLEANING'!$B37,'RAW DATA'!CY$2:CY$502),"")</f>
        <v>52.484285714285711</v>
      </c>
      <c r="CY37">
        <f ca="1">IFERROR(AVERAGEIF('RAW DATA'!$C$2:$GL$502,'DATA CLEANING'!$B37,'RAW DATA'!CZ$2:CZ$502),"")</f>
        <v>53.75714285714286</v>
      </c>
      <c r="CZ37">
        <f ca="1">IFERROR(AVERAGEIF('RAW DATA'!$C$2:$GL$502,'DATA CLEANING'!$B37,'RAW DATA'!DA$2:DA$502),"")</f>
        <v>55.547142857142866</v>
      </c>
      <c r="DA37">
        <f ca="1">IFERROR(AVERAGEIF('RAW DATA'!$C$2:$GL$502,'DATA CLEANING'!$B37,'RAW DATA'!DB$2:DB$502),"")</f>
        <v>57.767142857142865</v>
      </c>
      <c r="DB37">
        <f ca="1">IFERROR(AVERAGEIF('RAW DATA'!$C$2:$GL$502,'DATA CLEANING'!$B37,'RAW DATA'!DC$2:DC$502),"")</f>
        <v>59.550000000000004</v>
      </c>
      <c r="DC37">
        <f ca="1">IFERROR(AVERAGEIF('RAW DATA'!$C$2:$GL$502,'DATA CLEANING'!$B37,'RAW DATA'!DD$2:DD$502),"")</f>
        <v>59.147142857142853</v>
      </c>
      <c r="DD37">
        <f ca="1">IFERROR(AVERAGEIF('RAW DATA'!$C$2:$GL$502,'DATA CLEANING'!$B37,'RAW DATA'!DE$2:DE$502),"")</f>
        <v>63.801428571428566</v>
      </c>
      <c r="DE37">
        <f ca="1">IFERROR(AVERAGEIF('RAW DATA'!$C$2:$GL$502,'DATA CLEANING'!$B37,'RAW DATA'!DF$2:DF$502),"")</f>
        <v>74.919999999999987</v>
      </c>
      <c r="DF37">
        <f ca="1">IFERROR(AVERAGEIF('RAW DATA'!$C$2:$GL$502,'DATA CLEANING'!$B37,'RAW DATA'!DG$2:DG$502),"")</f>
        <v>66.709999999999994</v>
      </c>
      <c r="DG37" t="str">
        <f ca="1">IFERROR(AVERAGEIF('RAW DATA'!$C$2:$GL$502,'DATA CLEANING'!$B37,'RAW DATA'!DH$2:DH$502),"")</f>
        <v/>
      </c>
      <c r="DH37" t="str">
        <f ca="1">IFERROR(AVERAGEIF('RAW DATA'!$C$2:$GL$502,'DATA CLEANING'!$B37,'RAW DATA'!DI$2:DI$502),"")</f>
        <v/>
      </c>
      <c r="DI37" t="str">
        <f ca="1">IFERROR(AVERAGEIF('RAW DATA'!$C$2:$GL$502,'DATA CLEANING'!$B37,'RAW DATA'!DJ$2:DJ$502),"")</f>
        <v/>
      </c>
      <c r="DJ37" t="str">
        <f ca="1">IFERROR(AVERAGEIF('RAW DATA'!$C$2:$GL$502,'DATA CLEANING'!$B37,'RAW DATA'!DK$2:DK$502),"")</f>
        <v/>
      </c>
      <c r="DK37" t="str">
        <f ca="1">IFERROR(AVERAGEIF('RAW DATA'!$C$2:$GL$502,'DATA CLEANING'!$B37,'RAW DATA'!DL$2:DL$502),"")</f>
        <v/>
      </c>
      <c r="DL37" t="str">
        <f ca="1">IFERROR(AVERAGEIF('RAW DATA'!$C$2:$GL$502,'DATA CLEANING'!$B37,'RAW DATA'!DM$2:DM$502),"")</f>
        <v/>
      </c>
      <c r="DM37" t="str">
        <f ca="1">IFERROR(AVERAGEIF('RAW DATA'!$C$2:$GL$502,'DATA CLEANING'!$B37,'RAW DATA'!DN$2:DN$502),"")</f>
        <v/>
      </c>
      <c r="DN37" t="str">
        <f ca="1">IFERROR(AVERAGEIF('RAW DATA'!$C$2:$GL$502,'DATA CLEANING'!$B37,'RAW DATA'!DO$2:DO$502),"")</f>
        <v/>
      </c>
      <c r="DO37" t="str">
        <f ca="1">IFERROR(AVERAGEIF('RAW DATA'!$C$2:$GL$502,'DATA CLEANING'!$B37,'RAW DATA'!DP$2:DP$502),"")</f>
        <v/>
      </c>
      <c r="DP37" t="str">
        <f ca="1">IFERROR(AVERAGEIF('RAW DATA'!$C$2:$GL$502,'DATA CLEANING'!$B37,'RAW DATA'!DQ$2:DQ$502),"")</f>
        <v/>
      </c>
      <c r="DQ37" t="str">
        <f ca="1">IFERROR(AVERAGEIF('RAW DATA'!$C$2:$GL$502,'DATA CLEANING'!$B37,'RAW DATA'!DR$2:DR$502),"")</f>
        <v/>
      </c>
      <c r="DR37" t="str">
        <f ca="1">IFERROR(AVERAGEIF('RAW DATA'!$C$2:$GL$502,'DATA CLEANING'!$B37,'RAW DATA'!DS$2:DS$502),"")</f>
        <v/>
      </c>
      <c r="DS37" t="str">
        <f ca="1">IFERROR(AVERAGEIF('RAW DATA'!$C$2:$GL$502,'DATA CLEANING'!$B37,'RAW DATA'!DT$2:DT$502),"")</f>
        <v/>
      </c>
      <c r="DT37" t="str">
        <f ca="1">IFERROR(AVERAGEIF('RAW DATA'!$C$2:$GL$502,'DATA CLEANING'!$B37,'RAW DATA'!DU$2:DU$502),"")</f>
        <v/>
      </c>
      <c r="DU37" t="str">
        <f ca="1">IFERROR(AVERAGEIF('RAW DATA'!$C$2:$GL$502,'DATA CLEANING'!$B37,'RAW DATA'!DV$2:DV$502),"")</f>
        <v/>
      </c>
      <c r="DV37" t="str">
        <f ca="1">IFERROR(AVERAGEIF('RAW DATA'!$C$2:$GL$502,'DATA CLEANING'!$B37,'RAW DATA'!DW$2:DW$502),"")</f>
        <v/>
      </c>
      <c r="DW37" t="str">
        <f ca="1">IFERROR(AVERAGEIF('RAW DATA'!$C$2:$GL$502,'DATA CLEANING'!$B37,'RAW DATA'!DX$2:DX$502),"")</f>
        <v/>
      </c>
      <c r="DX37" s="11" t="str">
        <f ca="1">IFERROR(AVERAGEIF('RAW DATA'!$C$2:$GL$502,'DATA CLEANING'!$B37,'RAW DATA'!DY$2:DY$502),"")</f>
        <v/>
      </c>
      <c r="DY37" s="11" t="str">
        <f ca="1">IFERROR(AVERAGEIF('RAW DATA'!$C$2:$GL$502,'DATA CLEANING'!$B37,'RAW DATA'!DZ$2:DZ$502),"")</f>
        <v/>
      </c>
      <c r="DZ37" s="11" t="str">
        <f ca="1">IFERROR(AVERAGEIF('RAW DATA'!$C$2:$GL$502,'DATA CLEANING'!$B37,'RAW DATA'!EA$2:EA$502),"")</f>
        <v/>
      </c>
      <c r="EA37" s="11" t="str">
        <f ca="1">IFERROR(AVERAGEIF('RAW DATA'!$C$2:$GL$502,'DATA CLEANING'!$B37,'RAW DATA'!EB$2:EB$502),"")</f>
        <v/>
      </c>
      <c r="EB37" s="11" t="str">
        <f ca="1">IFERROR(AVERAGEIF('RAW DATA'!$C$2:$GL$502,'DATA CLEANING'!$B37,'RAW DATA'!EC$2:EC$502),"")</f>
        <v/>
      </c>
      <c r="EC37" s="11" t="str">
        <f ca="1">IFERROR(AVERAGEIF('RAW DATA'!$C$2:$GL$502,'DATA CLEANING'!$B37,'RAW DATA'!ED$2:ED$502),"")</f>
        <v/>
      </c>
      <c r="ED37" s="11" t="str">
        <f ca="1">IFERROR(AVERAGEIF('RAW DATA'!$C$2:$GL$502,'DATA CLEANING'!$B37,'RAW DATA'!EE$2:EE$502),"")</f>
        <v/>
      </c>
      <c r="EE37" s="11" t="str">
        <f ca="1">IFERROR(AVERAGEIF('RAW DATA'!$C$2:$GL$502,'DATA CLEANING'!$B37,'RAW DATA'!EF$2:EF$502),"")</f>
        <v/>
      </c>
      <c r="EF37" s="11" t="str">
        <f ca="1">IFERROR(AVERAGEIF('RAW DATA'!$C$2:$GL$502,'DATA CLEANING'!$B37,'RAW DATA'!EG$2:EG$502),"")</f>
        <v/>
      </c>
      <c r="EG37" s="11" t="str">
        <f ca="1">IFERROR(AVERAGEIF('RAW DATA'!$C$2:$GL$502,'DATA CLEANING'!$B37,'RAW DATA'!EH$2:EH$502),"")</f>
        <v/>
      </c>
      <c r="EH37" s="11" t="str">
        <f ca="1">IFERROR(AVERAGEIF('RAW DATA'!$C$2:$GL$502,'DATA CLEANING'!$B37,'RAW DATA'!EI$2:EI$502),"")</f>
        <v/>
      </c>
      <c r="EI37" s="11" t="str">
        <f ca="1">IFERROR(AVERAGEIF('RAW DATA'!$C$2:$GL$502,'DATA CLEANING'!$B37,'RAW DATA'!EJ$2:EJ$502),"")</f>
        <v/>
      </c>
      <c r="EJ37" s="11" t="str">
        <f ca="1">IFERROR(AVERAGEIF('RAW DATA'!$C$2:$GL$502,'DATA CLEANING'!$B37,'RAW DATA'!EK$2:EK$502),"")</f>
        <v/>
      </c>
      <c r="EK37" s="11" t="str">
        <f ca="1">IFERROR(AVERAGEIF('RAW DATA'!$C$2:$GL$502,'DATA CLEANING'!$B37,'RAW DATA'!EL$2:EL$502),"")</f>
        <v/>
      </c>
      <c r="EL37" s="11" t="str">
        <f ca="1">IFERROR(AVERAGEIF('RAW DATA'!$C$2:$GL$502,'DATA CLEANING'!$B37,'RAW DATA'!EM$2:EM$502),"")</f>
        <v/>
      </c>
      <c r="EM37" s="11" t="str">
        <f ca="1">IFERROR(AVERAGEIF('RAW DATA'!$C$2:$GL$502,'DATA CLEANING'!$B37,'RAW DATA'!EN$2:EN$502),"")</f>
        <v/>
      </c>
      <c r="EN37" s="11" t="str">
        <f ca="1">IFERROR(AVERAGEIF('RAW DATA'!$C$2:$GL$502,'DATA CLEANING'!$B37,'RAW DATA'!EO$2:EO$502),"")</f>
        <v/>
      </c>
      <c r="EO37" s="11" t="str">
        <f ca="1">IFERROR(AVERAGEIF('RAW DATA'!$C$2:$GL$502,'DATA CLEANING'!$B37,'RAW DATA'!EP$2:EP$502),"")</f>
        <v/>
      </c>
      <c r="EP37" s="11" t="str">
        <f ca="1">IFERROR(AVERAGEIF('RAW DATA'!$C$2:$GL$502,'DATA CLEANING'!$B37,'RAW DATA'!EQ$2:EQ$502),"")</f>
        <v/>
      </c>
      <c r="EQ37" s="11" t="str">
        <f ca="1">IFERROR(AVERAGEIF('RAW DATA'!$C$2:$GL$502,'DATA CLEANING'!$B37,'RAW DATA'!ER$2:ER$502),"")</f>
        <v/>
      </c>
      <c r="ER37" s="11" t="str">
        <f ca="1">IFERROR(AVERAGEIF('RAW DATA'!$C$2:$GL$502,'DATA CLEANING'!$B37,'RAW DATA'!ES$2:ES$502),"")</f>
        <v/>
      </c>
      <c r="ES37" s="11" t="str">
        <f ca="1">IFERROR(AVERAGEIF('RAW DATA'!$C$2:$GL$502,'DATA CLEANING'!$B37,'RAW DATA'!ET$2:ET$502),"")</f>
        <v/>
      </c>
      <c r="ET37" s="11" t="str">
        <f ca="1">IFERROR(AVERAGEIF('RAW DATA'!$C$2:$GL$502,'DATA CLEANING'!$B37,'RAW DATA'!EU$2:EU$502),"")</f>
        <v/>
      </c>
      <c r="EU37" s="11" t="str">
        <f ca="1">IFERROR(AVERAGEIF('RAW DATA'!$C$2:$GL$502,'DATA CLEANING'!$B37,'RAW DATA'!EV$2:EV$502),"")</f>
        <v/>
      </c>
      <c r="EV37" s="11" t="str">
        <f ca="1">IFERROR(AVERAGEIF('RAW DATA'!$C$2:$GL$502,'DATA CLEANING'!$B37,'RAW DATA'!EW$2:EW$502),"")</f>
        <v/>
      </c>
      <c r="EW37" s="11" t="str">
        <f ca="1">IFERROR(AVERAGEIF('RAW DATA'!$C$2:$GL$502,'DATA CLEANING'!$B37,'RAW DATA'!EX$2:EX$502),"")</f>
        <v/>
      </c>
      <c r="EX37" s="11" t="str">
        <f ca="1">IFERROR(AVERAGEIF('RAW DATA'!$C$2:$GL$502,'DATA CLEANING'!$B37,'RAW DATA'!EY$2:EY$502),"")</f>
        <v/>
      </c>
      <c r="EY37" s="11" t="str">
        <f ca="1">IFERROR(AVERAGEIF('RAW DATA'!$C$2:$GL$502,'DATA CLEANING'!$B37,'RAW DATA'!EZ$2:EZ$502),"")</f>
        <v/>
      </c>
      <c r="EZ37" s="11" t="str">
        <f ca="1">IFERROR(AVERAGEIF('RAW DATA'!$C$2:$GL$502,'DATA CLEANING'!$B37,'RAW DATA'!FA$2:FA$502),"")</f>
        <v/>
      </c>
      <c r="FA37" s="11" t="str">
        <f ca="1">IFERROR(AVERAGEIF('RAW DATA'!$C$2:$GL$502,'DATA CLEANING'!$B37,'RAW DATA'!FB$2:FB$502),"")</f>
        <v/>
      </c>
      <c r="FB37" s="11" t="str">
        <f ca="1">IFERROR(AVERAGEIF('RAW DATA'!$C$2:$GL$502,'DATA CLEANING'!$B37,'RAW DATA'!FC$2:FC$502),"")</f>
        <v/>
      </c>
      <c r="FC37" s="11" t="str">
        <f ca="1">IFERROR(AVERAGEIF('RAW DATA'!$C$2:$GL$502,'DATA CLEANING'!$B37,'RAW DATA'!FD$2:FD$502),"")</f>
        <v/>
      </c>
      <c r="FD37" s="11" t="str">
        <f ca="1">IFERROR(AVERAGEIF('RAW DATA'!$C$2:$GL$502,'DATA CLEANING'!$B37,'RAW DATA'!FE$2:FE$502),"")</f>
        <v/>
      </c>
      <c r="FE37" s="11" t="str">
        <f ca="1">IFERROR(AVERAGEIF('RAW DATA'!$C$2:$GL$502,'DATA CLEANING'!$B37,'RAW DATA'!FF$2:FF$502),"")</f>
        <v/>
      </c>
      <c r="FF37" s="11" t="str">
        <f ca="1">IFERROR(AVERAGEIF('RAW DATA'!$C$2:$GL$502,'DATA CLEANING'!$B37,'RAW DATA'!FG$2:FG$502),"")</f>
        <v/>
      </c>
      <c r="FG37" s="11" t="str">
        <f ca="1">IFERROR(AVERAGEIF('RAW DATA'!$C$2:$GL$502,'DATA CLEANING'!$B37,'RAW DATA'!FH$2:FH$502),"")</f>
        <v/>
      </c>
      <c r="FH37" s="11" t="str">
        <f ca="1">IFERROR(AVERAGEIF('RAW DATA'!$C$2:$GL$502,'DATA CLEANING'!$B37,'RAW DATA'!FI$2:FI$502),"")</f>
        <v/>
      </c>
      <c r="FI37" s="11" t="str">
        <f ca="1">IFERROR(AVERAGEIF('RAW DATA'!$C$2:$GL$502,'DATA CLEANING'!$B37,'RAW DATA'!FJ$2:FJ$502),"")</f>
        <v/>
      </c>
      <c r="FJ37" s="11" t="str">
        <f ca="1">IFERROR(AVERAGEIF('RAW DATA'!$C$2:$GL$502,'DATA CLEANING'!$B37,'RAW DATA'!FK$2:FK$502),"")</f>
        <v/>
      </c>
      <c r="FK37" s="11" t="str">
        <f ca="1">IFERROR(AVERAGEIF('RAW DATA'!$C$2:$GL$502,'DATA CLEANING'!$B37,'RAW DATA'!FL$2:FL$502),"")</f>
        <v/>
      </c>
      <c r="FL37" s="11" t="str">
        <f ca="1">IFERROR(AVERAGEIF('RAW DATA'!$C$2:$GL$502,'DATA CLEANING'!$B37,'RAW DATA'!FM$2:FM$502),"")</f>
        <v/>
      </c>
      <c r="FM37" s="11" t="str">
        <f ca="1">IFERROR(AVERAGEIF('RAW DATA'!$C$2:$GL$502,'DATA CLEANING'!$B37,'RAW DATA'!FN$2:FN$502),"")</f>
        <v/>
      </c>
      <c r="FN37" s="11" t="str">
        <f ca="1">IFERROR(AVERAGEIF('RAW DATA'!$C$2:$GL$502,'DATA CLEANING'!$B37,'RAW DATA'!FO$2:FO$502),"")</f>
        <v/>
      </c>
      <c r="FO37" s="11" t="str">
        <f ca="1">IFERROR(AVERAGEIF('RAW DATA'!$C$2:$GL$502,'DATA CLEANING'!$B37,'RAW DATA'!FP$2:FP$502),"")</f>
        <v/>
      </c>
      <c r="FP37" s="11" t="str">
        <f ca="1">IFERROR(AVERAGEIF('RAW DATA'!$C$2:$GL$502,'DATA CLEANING'!$B37,'RAW DATA'!FQ$2:FQ$502),"")</f>
        <v/>
      </c>
      <c r="FQ37" s="11" t="str">
        <f ca="1">IFERROR(AVERAGEIF('RAW DATA'!$C$2:$GL$502,'DATA CLEANING'!$B37,'RAW DATA'!FR$2:FR$502),"")</f>
        <v/>
      </c>
      <c r="FR37" s="11" t="str">
        <f ca="1">IFERROR(AVERAGEIF('RAW DATA'!$C$2:$GL$502,'DATA CLEANING'!$B37,'RAW DATA'!FS$2:FS$502),"")</f>
        <v/>
      </c>
      <c r="FS37" s="11" t="str">
        <f ca="1">IFERROR(AVERAGEIF('RAW DATA'!$C$2:$GL$502,'DATA CLEANING'!$B37,'RAW DATA'!FT$2:FT$502),"")</f>
        <v/>
      </c>
      <c r="FT37" s="11" t="str">
        <f ca="1">IFERROR(AVERAGEIF('RAW DATA'!$C$2:$GL$502,'DATA CLEANING'!$B37,'RAW DATA'!FU$2:FU$502),"")</f>
        <v/>
      </c>
      <c r="FU37" s="11" t="str">
        <f ca="1">IFERROR(AVERAGEIF('RAW DATA'!$C$2:$GL$502,'DATA CLEANING'!$B37,'RAW DATA'!FV$2:FV$502),"")</f>
        <v/>
      </c>
      <c r="FV37" s="11" t="str">
        <f ca="1">IFERROR(AVERAGEIF('RAW DATA'!$C$2:$GL$502,'DATA CLEANING'!$B37,'RAW DATA'!FW$2:FW$502),"")</f>
        <v/>
      </c>
      <c r="FW37" s="11" t="str">
        <f ca="1">IFERROR(AVERAGEIF('RAW DATA'!$C$2:$GL$502,'DATA CLEANING'!$B37,'RAW DATA'!FX$2:FX$502),"")</f>
        <v/>
      </c>
      <c r="FX37" s="11" t="str">
        <f ca="1">IFERROR(AVERAGEIF('RAW DATA'!$C$2:$GL$502,'DATA CLEANING'!$B37,'RAW DATA'!FY$2:FY$502),"")</f>
        <v/>
      </c>
      <c r="FY37" s="11" t="str">
        <f ca="1">IFERROR(AVERAGEIF('RAW DATA'!$C$2:$GL$502,'DATA CLEANING'!$B37,'RAW DATA'!FZ$2:FZ$502),"")</f>
        <v/>
      </c>
      <c r="FZ37" s="11" t="str">
        <f ca="1">IFERROR(AVERAGEIF('RAW DATA'!$C$2:$GL$502,'DATA CLEANING'!$B37,'RAW DATA'!GA$2:GA$502),"")</f>
        <v/>
      </c>
      <c r="GA37" s="11" t="str">
        <f ca="1">IFERROR(AVERAGEIF('RAW DATA'!$C$2:$GL$502,'DATA CLEANING'!$B37,'RAW DATA'!GB$2:GB$502),"")</f>
        <v/>
      </c>
      <c r="GB37" s="11" t="str">
        <f ca="1">IFERROR(AVERAGEIF('RAW DATA'!$C$2:$GL$502,'DATA CLEANING'!$B37,'RAW DATA'!GC$2:GC$502),"")</f>
        <v/>
      </c>
      <c r="GC37" s="11" t="str">
        <f ca="1">IFERROR(AVERAGEIF('RAW DATA'!$C$2:$GL$502,'DATA CLEANING'!$B37,'RAW DATA'!GD$2:GD$502),"")</f>
        <v/>
      </c>
      <c r="GD37" s="11" t="str">
        <f ca="1">IFERROR(AVERAGEIF('RAW DATA'!$C$2:$GL$502,'DATA CLEANING'!$B37,'RAW DATA'!GE$2:GE$502),"")</f>
        <v/>
      </c>
      <c r="GE37" s="11" t="str">
        <f ca="1">IFERROR(AVERAGEIF('RAW DATA'!$C$2:$GL$502,'DATA CLEANING'!$B37,'RAW DATA'!GF$2:GF$502),"")</f>
        <v/>
      </c>
      <c r="GF37" s="11" t="str">
        <f ca="1">IFERROR(AVERAGEIF('RAW DATA'!$C$2:$GL$502,'DATA CLEANING'!$B37,'RAW DATA'!GG$2:GG$502),"")</f>
        <v/>
      </c>
      <c r="GG37" s="11" t="str">
        <f ca="1">IFERROR(AVERAGEIF('RAW DATA'!$C$2:$GL$502,'DATA CLEANING'!$B37,'RAW DATA'!GH$2:GH$502),"")</f>
        <v/>
      </c>
      <c r="GH37" s="11" t="str">
        <f ca="1">IFERROR(AVERAGEIF('RAW DATA'!$C$2:$GL$502,'DATA CLEANING'!$B37,'RAW DATA'!GI$2:GI$502),"")</f>
        <v/>
      </c>
      <c r="GI37" s="11" t="str">
        <f ca="1">IFERROR(AVERAGEIF('RAW DATA'!$C$2:$GL$502,'DATA CLEANING'!$B37,'RAW DATA'!GJ$2:GJ$502),"")</f>
        <v/>
      </c>
      <c r="GJ37" s="11" t="str">
        <f ca="1">IFERROR(AVERAGEIF('RAW DATA'!$C$2:$GL$502,'DATA CLEANING'!$B37,'RAW DATA'!GK$2:GK$502),"")</f>
        <v/>
      </c>
      <c r="GK37" s="11" t="str">
        <f ca="1">IFERROR(AVERAGEIF('RAW DATA'!$C$2:$GL$502,'DATA CLEANING'!$B37,'RAW DATA'!GL$2:GL$502),"")</f>
        <v/>
      </c>
    </row>
    <row r="38" spans="2:193" x14ac:dyDescent="0.55000000000000004">
      <c r="B38" t="s">
        <v>47</v>
      </c>
      <c r="C38">
        <f ca="1">IFERROR(AVERAGEIF('RAW DATA'!$C$2:$GL$502,'DATA CLEANING'!$B38,'RAW DATA'!D$2:D$502),"")</f>
        <v>35.202142857142853</v>
      </c>
      <c r="D38">
        <f ca="1">IFERROR(AVERAGEIF('RAW DATA'!$C$2:$GL$502,'DATA CLEANING'!$B38,'RAW DATA'!E$2:E$502),"")</f>
        <v>36.075000000000003</v>
      </c>
      <c r="E38">
        <f ca="1">IFERROR(AVERAGEIF('RAW DATA'!$C$2:$GL$502,'DATA CLEANING'!$B38,'RAW DATA'!F$2:F$502),"")</f>
        <v>39.179285714285712</v>
      </c>
      <c r="F38">
        <f ca="1">IFERROR(AVERAGEIF('RAW DATA'!$C$2:$GL$502,'DATA CLEANING'!$B38,'RAW DATA'!G$2:G$502),"")</f>
        <v>38.326428571428565</v>
      </c>
      <c r="G38">
        <f ca="1">IFERROR(AVERAGEIF('RAW DATA'!$C$2:$GL$502,'DATA CLEANING'!$B38,'RAW DATA'!H$2:H$502),"")</f>
        <v>39.229999999999997</v>
      </c>
      <c r="H38">
        <f ca="1">IFERROR(AVERAGEIF('RAW DATA'!$C$2:$GL$502,'DATA CLEANING'!$B38,'RAW DATA'!I$2:I$502),"")</f>
        <v>41.618571428571428</v>
      </c>
      <c r="I38">
        <f ca="1">IFERROR(AVERAGEIF('RAW DATA'!$C$2:$GL$502,'DATA CLEANING'!$B38,'RAW DATA'!J$2:J$502),"")</f>
        <v>40.980000000000004</v>
      </c>
      <c r="J38">
        <f ca="1">IFERROR(AVERAGEIF('RAW DATA'!$C$2:$GL$502,'DATA CLEANING'!$B38,'RAW DATA'!K$2:K$502),"")</f>
        <v>38.236428571428569</v>
      </c>
      <c r="K38">
        <f ca="1">IFERROR(AVERAGEIF('RAW DATA'!$C$2:$GL$502,'DATA CLEANING'!$B38,'RAW DATA'!L$2:L$502),"")</f>
        <v>38.366428571428571</v>
      </c>
      <c r="L38">
        <f ca="1">IFERROR(AVERAGEIF('RAW DATA'!$C$2:$GL$502,'DATA CLEANING'!$B38,'RAW DATA'!M$2:M$502),"")</f>
        <v>38.304285714285719</v>
      </c>
      <c r="M38">
        <f ca="1">IFERROR(AVERAGEIF('RAW DATA'!$C$2:$GL$502,'DATA CLEANING'!$B38,'RAW DATA'!N$2:N$502),"")</f>
        <v>37.115714285714283</v>
      </c>
      <c r="N38">
        <f ca="1">IFERROR(AVERAGEIF('RAW DATA'!$C$2:$GL$502,'DATA CLEANING'!$B38,'RAW DATA'!O$2:O$502),"")</f>
        <v>38.444285714285719</v>
      </c>
      <c r="O38">
        <f ca="1">IFERROR(AVERAGEIF('RAW DATA'!$C$2:$GL$502,'DATA CLEANING'!$B38,'RAW DATA'!P$2:P$502),"")</f>
        <v>39.159285714285716</v>
      </c>
      <c r="P38">
        <f ca="1">IFERROR(AVERAGEIF('RAW DATA'!$C$2:$GL$502,'DATA CLEANING'!$B38,'RAW DATA'!Q$2:Q$502),"")</f>
        <v>41.206428571428582</v>
      </c>
      <c r="Q38">
        <f ca="1">IFERROR(AVERAGEIF('RAW DATA'!$C$2:$GL$502,'DATA CLEANING'!$B38,'RAW DATA'!R$2:R$502),"")</f>
        <v>41.097142857142863</v>
      </c>
      <c r="R38">
        <f ca="1">IFERROR(AVERAGEIF('RAW DATA'!$C$2:$GL$502,'DATA CLEANING'!$B38,'RAW DATA'!S$2:S$502),"")</f>
        <v>41.648571428571429</v>
      </c>
      <c r="S38">
        <f ca="1">IFERROR(AVERAGEIF('RAW DATA'!$C$2:$GL$502,'DATA CLEANING'!$B38,'RAW DATA'!T$2:T$502),"")</f>
        <v>43.129285714285707</v>
      </c>
      <c r="T38">
        <f ca="1">IFERROR(AVERAGEIF('RAW DATA'!$C$2:$GL$502,'DATA CLEANING'!$B38,'RAW DATA'!U$2:U$502),"")</f>
        <v>41.672142857142852</v>
      </c>
      <c r="U38">
        <f ca="1">IFERROR(AVERAGEIF('RAW DATA'!$C$2:$GL$502,'DATA CLEANING'!$B38,'RAW DATA'!V$2:V$502),"")</f>
        <v>42.342142857142861</v>
      </c>
      <c r="V38">
        <f ca="1">IFERROR(AVERAGEIF('RAW DATA'!$C$2:$GL$502,'DATA CLEANING'!$B38,'RAW DATA'!W$2:W$502),"")</f>
        <v>44.295000000000002</v>
      </c>
      <c r="W38">
        <f ca="1">IFERROR(AVERAGEIF('RAW DATA'!$C$2:$GL$502,'DATA CLEANING'!$B38,'RAW DATA'!X$2:X$502),"")</f>
        <v>42.889285714285712</v>
      </c>
      <c r="X38">
        <f ca="1">IFERROR(AVERAGEIF('RAW DATA'!$C$2:$GL$502,'DATA CLEANING'!$B38,'RAW DATA'!Y$2:Y$502),"")</f>
        <v>44.545714285714283</v>
      </c>
      <c r="Y38">
        <f ca="1">IFERROR(AVERAGEIF('RAW DATA'!$C$2:$GL$502,'DATA CLEANING'!$B38,'RAW DATA'!Z$2:Z$502),"")</f>
        <v>45.946428571428569</v>
      </c>
      <c r="Z38">
        <f ca="1">IFERROR(AVERAGEIF('RAW DATA'!$C$2:$GL$502,'DATA CLEANING'!$B38,'RAW DATA'!AA$2:AA$502),"")</f>
        <v>42.318571428571431</v>
      </c>
      <c r="AA38">
        <f ca="1">IFERROR(AVERAGEIF('RAW DATA'!$C$2:$GL$502,'DATA CLEANING'!$B38,'RAW DATA'!AB$2:AB$502),"")</f>
        <v>41.64142857142857</v>
      </c>
      <c r="AB38">
        <f ca="1">IFERROR(AVERAGEIF('RAW DATA'!$C$2:$GL$502,'DATA CLEANING'!$B38,'RAW DATA'!AC$2:AC$502),"")</f>
        <v>39.785714285714285</v>
      </c>
      <c r="AC38">
        <f ca="1">IFERROR(AVERAGEIF('RAW DATA'!$C$2:$GL$502,'DATA CLEANING'!$B38,'RAW DATA'!AD$2:AD$502),"")</f>
        <v>41.052857142857142</v>
      </c>
      <c r="AD38">
        <f ca="1">IFERROR(AVERAGEIF('RAW DATA'!$C$2:$GL$502,'DATA CLEANING'!$B38,'RAW DATA'!AE$2:AE$502),"")</f>
        <v>41.811428571428571</v>
      </c>
      <c r="AE38">
        <f ca="1">IFERROR(AVERAGEIF('RAW DATA'!$C$2:$GL$502,'DATA CLEANING'!$B38,'RAW DATA'!AF$2:AF$502),"")</f>
        <v>41.473571428571425</v>
      </c>
      <c r="AF38">
        <f ca="1">IFERROR(AVERAGEIF('RAW DATA'!$C$2:$GL$502,'DATA CLEANING'!$B38,'RAW DATA'!AG$2:AG$502),"")</f>
        <v>43.26642857142857</v>
      </c>
      <c r="AG38">
        <f ca="1">IFERROR(AVERAGEIF('RAW DATA'!$C$2:$GL$502,'DATA CLEANING'!$B38,'RAW DATA'!AH$2:AH$502),"")</f>
        <v>43.312142857142859</v>
      </c>
      <c r="AH38">
        <f ca="1">IFERROR(AVERAGEIF('RAW DATA'!$C$2:$GL$502,'DATA CLEANING'!$B38,'RAW DATA'!AI$2:AI$502),"")</f>
        <v>43.92285714285714</v>
      </c>
      <c r="AI38">
        <f ca="1">IFERROR(AVERAGEIF('RAW DATA'!$C$2:$GL$502,'DATA CLEANING'!$B38,'RAW DATA'!AJ$2:AJ$502),"")</f>
        <v>43.387857142857136</v>
      </c>
      <c r="AJ38">
        <f ca="1">IFERROR(AVERAGEIF('RAW DATA'!$C$2:$GL$502,'DATA CLEANING'!$B38,'RAW DATA'!AK$2:AK$502),"")</f>
        <v>43.62285714285715</v>
      </c>
      <c r="AK38">
        <f ca="1">IFERROR(AVERAGEIF('RAW DATA'!$C$2:$GL$502,'DATA CLEANING'!$B38,'RAW DATA'!AL$2:AL$502),"")</f>
        <v>45.605714285714285</v>
      </c>
      <c r="AL38">
        <f ca="1">IFERROR(AVERAGEIF('RAW DATA'!$C$2:$GL$502,'DATA CLEANING'!$B38,'RAW DATA'!AM$2:AM$502),"")</f>
        <v>43.276428571428575</v>
      </c>
      <c r="AM38">
        <f ca="1">IFERROR(AVERAGEIF('RAW DATA'!$C$2:$GL$502,'DATA CLEANING'!$B38,'RAW DATA'!AN$2:AN$502),"")</f>
        <v>46.291428571428568</v>
      </c>
      <c r="AN38">
        <f ca="1">IFERROR(AVERAGEIF('RAW DATA'!$C$2:$GL$502,'DATA CLEANING'!$B38,'RAW DATA'!AO$2:AO$502),"")</f>
        <v>47.708571428571425</v>
      </c>
      <c r="AO38">
        <f ca="1">IFERROR(AVERAGEIF('RAW DATA'!$C$2:$GL$502,'DATA CLEANING'!$B38,'RAW DATA'!AP$2:AP$502),"")</f>
        <v>48.932857142857145</v>
      </c>
      <c r="AP38">
        <f ca="1">IFERROR(AVERAGEIF('RAW DATA'!$C$2:$GL$502,'DATA CLEANING'!$B38,'RAW DATA'!AQ$2:AQ$502),"")</f>
        <v>48.847857142857151</v>
      </c>
      <c r="AQ38">
        <f ca="1">IFERROR(AVERAGEIF('RAW DATA'!$C$2:$GL$502,'DATA CLEANING'!$B38,'RAW DATA'!AR$2:AR$502),"")</f>
        <v>48.569285714285719</v>
      </c>
      <c r="AR38">
        <f ca="1">IFERROR(AVERAGEIF('RAW DATA'!$C$2:$GL$502,'DATA CLEANING'!$B38,'RAW DATA'!AS$2:AS$502),"")</f>
        <v>49.857142857142847</v>
      </c>
      <c r="AS38">
        <f ca="1">IFERROR(AVERAGEIF('RAW DATA'!$C$2:$GL$502,'DATA CLEANING'!$B38,'RAW DATA'!AT$2:AT$502),"")</f>
        <v>49.586428571428563</v>
      </c>
      <c r="AT38">
        <f ca="1">IFERROR(AVERAGEIF('RAW DATA'!$C$2:$GL$502,'DATA CLEANING'!$B38,'RAW DATA'!AU$2:AU$502),"")</f>
        <v>51.182142857142864</v>
      </c>
      <c r="AU38">
        <f ca="1">IFERROR(AVERAGEIF('RAW DATA'!$C$2:$GL$502,'DATA CLEANING'!$B38,'RAW DATA'!AV$2:AV$502),"")</f>
        <v>53.067857142857143</v>
      </c>
      <c r="AV38">
        <f ca="1">IFERROR(AVERAGEIF('RAW DATA'!$C$2:$GL$502,'DATA CLEANING'!$B38,'RAW DATA'!AW$2:AW$502),"")</f>
        <v>52.540714285714287</v>
      </c>
      <c r="AW38">
        <f ca="1">IFERROR(AVERAGEIF('RAW DATA'!$C$2:$GL$502,'DATA CLEANING'!$B38,'RAW DATA'!AX$2:AX$502),"")</f>
        <v>50.51642857142857</v>
      </c>
      <c r="AX38">
        <f ca="1">IFERROR(AVERAGEIF('RAW DATA'!$C$2:$GL$502,'DATA CLEANING'!$B38,'RAW DATA'!AY$2:AY$502),"")</f>
        <v>52.202857142857127</v>
      </c>
      <c r="AY38">
        <f ca="1">IFERROR(AVERAGEIF('RAW DATA'!$C$2:$GL$502,'DATA CLEANING'!$B38,'RAW DATA'!AZ$2:AZ$502),"")</f>
        <v>54.58</v>
      </c>
      <c r="AZ38">
        <f ca="1">IFERROR(AVERAGEIF('RAW DATA'!$C$2:$GL$502,'DATA CLEANING'!$B38,'RAW DATA'!BA$2:BA$502),"")</f>
        <v>48.667142857142849</v>
      </c>
      <c r="BA38">
        <f ca="1">IFERROR(AVERAGEIF('RAW DATA'!$C$2:$GL$502,'DATA CLEANING'!$B38,'RAW DATA'!BB$2:BB$502),"")</f>
        <v>42.583571428571432</v>
      </c>
      <c r="BB38">
        <f ca="1">IFERROR(AVERAGEIF('RAW DATA'!$C$2:$GL$502,'DATA CLEANING'!$B38,'RAW DATA'!BC$2:BC$502),"")</f>
        <v>44.29071428571428</v>
      </c>
      <c r="BC38">
        <f ca="1">IFERROR(AVERAGEIF('RAW DATA'!$C$2:$GL$502,'DATA CLEANING'!$B38,'RAW DATA'!BD$2:BD$502),"")</f>
        <v>45.293571428571433</v>
      </c>
      <c r="BD38">
        <f ca="1">IFERROR(AVERAGEIF('RAW DATA'!$C$2:$GL$502,'DATA CLEANING'!$B38,'RAW DATA'!BE$2:BE$502),"")</f>
        <v>43.400714285714294</v>
      </c>
      <c r="BE38">
        <f ca="1">IFERROR(AVERAGEIF('RAW DATA'!$C$2:$GL$502,'DATA CLEANING'!$B38,'RAW DATA'!BF$2:BF$502),"")</f>
        <v>47.52428571428571</v>
      </c>
      <c r="BF38">
        <f ca="1">IFERROR(AVERAGEIF('RAW DATA'!$C$2:$GL$502,'DATA CLEANING'!$B38,'RAW DATA'!BG$2:BG$502),"")</f>
        <v>46.217857142857149</v>
      </c>
      <c r="BG38">
        <f ca="1">IFERROR(AVERAGEIF('RAW DATA'!$C$2:$GL$502,'DATA CLEANING'!$B38,'RAW DATA'!BH$2:BH$502),"")</f>
        <v>46.162857142857142</v>
      </c>
      <c r="BH38">
        <f ca="1">IFERROR(AVERAGEIF('RAW DATA'!$C$2:$GL$502,'DATA CLEANING'!$B38,'RAW DATA'!BI$2:BI$502),"")</f>
        <v>48.125714285714288</v>
      </c>
      <c r="BI38">
        <f ca="1">IFERROR(AVERAGEIF('RAW DATA'!$C$2:$GL$502,'DATA CLEANING'!$B38,'RAW DATA'!BJ$2:BJ$502),"")</f>
        <v>48.164285714285711</v>
      </c>
      <c r="BJ38">
        <f ca="1">IFERROR(AVERAGEIF('RAW DATA'!$C$2:$GL$502,'DATA CLEANING'!$B38,'RAW DATA'!BK$2:BK$502),"")</f>
        <v>47.693571428571424</v>
      </c>
      <c r="BK38">
        <f ca="1">IFERROR(AVERAGEIF('RAW DATA'!$C$2:$GL$502,'DATA CLEANING'!$B38,'RAW DATA'!BL$2:BL$502),"")</f>
        <v>45.545714285714283</v>
      </c>
      <c r="BL38">
        <f ca="1">IFERROR(AVERAGEIF('RAW DATA'!$C$2:$GL$502,'DATA CLEANING'!$B38,'RAW DATA'!BM$2:BM$502),"")</f>
        <v>43.347142857142856</v>
      </c>
      <c r="BM38">
        <f ca="1">IFERROR(AVERAGEIF('RAW DATA'!$C$2:$GL$502,'DATA CLEANING'!$B38,'RAW DATA'!BN$2:BN$502),"")</f>
        <v>49.239999999999995</v>
      </c>
      <c r="BN38">
        <f ca="1">IFERROR(AVERAGEIF('RAW DATA'!$C$2:$GL$502,'DATA CLEANING'!$B38,'RAW DATA'!BO$2:BO$502),"")</f>
        <v>51.545000000000002</v>
      </c>
      <c r="BO38">
        <f ca="1">IFERROR(AVERAGEIF('RAW DATA'!$C$2:$GL$502,'DATA CLEANING'!$B38,'RAW DATA'!BP$2:BP$502),"")</f>
        <v>50.95928571428572</v>
      </c>
      <c r="BP38">
        <f ca="1">IFERROR(AVERAGEIF('RAW DATA'!$C$2:$GL$502,'DATA CLEANING'!$B38,'RAW DATA'!BQ$2:BQ$502),"")</f>
        <v>48.87</v>
      </c>
      <c r="BQ38">
        <f ca="1">IFERROR(AVERAGEIF('RAW DATA'!$C$2:$GL$502,'DATA CLEANING'!$B38,'RAW DATA'!BR$2:BR$502),"")</f>
        <v>50.26642857142857</v>
      </c>
      <c r="BR38">
        <f ca="1">IFERROR(AVERAGEIF('RAW DATA'!$C$2:$GL$502,'DATA CLEANING'!$B38,'RAW DATA'!BS$2:BS$502),"")</f>
        <v>51.579999999999991</v>
      </c>
      <c r="BS38">
        <f ca="1">IFERROR(AVERAGEIF('RAW DATA'!$C$2:$GL$502,'DATA CLEANING'!$B38,'RAW DATA'!BT$2:BT$502),"")</f>
        <v>48.798571428571435</v>
      </c>
      <c r="BT38">
        <f ca="1">IFERROR(AVERAGEIF('RAW DATA'!$C$2:$GL$502,'DATA CLEANING'!$B38,'RAW DATA'!BU$2:BU$502),"")</f>
        <v>50.252142857142864</v>
      </c>
      <c r="BU38">
        <f ca="1">IFERROR(AVERAGEIF('RAW DATA'!$C$2:$GL$502,'DATA CLEANING'!$B38,'RAW DATA'!BV$2:BV$502),"")</f>
        <v>48.730714285714285</v>
      </c>
      <c r="BV38">
        <f ca="1">IFERROR(AVERAGEIF('RAW DATA'!$C$2:$GL$502,'DATA CLEANING'!$B38,'RAW DATA'!BW$2:BW$502),"")</f>
        <v>53.215714285714292</v>
      </c>
      <c r="BW38">
        <f ca="1">IFERROR(AVERAGEIF('RAW DATA'!$C$2:$GL$502,'DATA CLEANING'!$B38,'RAW DATA'!BX$2:BX$502),"")</f>
        <v>53.707142857142863</v>
      </c>
      <c r="BX38">
        <f ca="1">IFERROR(AVERAGEIF('RAW DATA'!$C$2:$GL$502,'DATA CLEANING'!$B38,'RAW DATA'!BY$2:BY$502),"")</f>
        <v>52.76428571428572</v>
      </c>
      <c r="BY38">
        <f ca="1">IFERROR(AVERAGEIF('RAW DATA'!$C$2:$GL$502,'DATA CLEANING'!$B38,'RAW DATA'!BZ$2:BZ$502),"")</f>
        <v>58.394285714285715</v>
      </c>
      <c r="BZ38">
        <f ca="1">IFERROR(AVERAGEIF('RAW DATA'!$C$2:$GL$502,'DATA CLEANING'!$B38,'RAW DATA'!CA$2:CA$502),"")</f>
        <v>57.138571428571431</v>
      </c>
      <c r="CA38">
        <f ca="1">IFERROR(AVERAGEIF('RAW DATA'!$C$2:$GL$502,'DATA CLEANING'!$B38,'RAW DATA'!CB$2:CB$502),"")</f>
        <v>58.625714285714295</v>
      </c>
      <c r="CB38">
        <f ca="1">IFERROR(AVERAGEIF('RAW DATA'!$C$2:$GL$502,'DATA CLEANING'!$B38,'RAW DATA'!CC$2:CC$502),"")</f>
        <v>54.63928571428572</v>
      </c>
      <c r="CC38">
        <f ca="1">IFERROR(AVERAGEIF('RAW DATA'!$C$2:$GL$502,'DATA CLEANING'!$B38,'RAW DATA'!CD$2:CD$502),"")</f>
        <v>57.37</v>
      </c>
      <c r="CD38">
        <f ca="1">IFERROR(AVERAGEIF('RAW DATA'!$C$2:$GL$502,'DATA CLEANING'!$B38,'RAW DATA'!CE$2:CE$502),"")</f>
        <v>56.732142857142854</v>
      </c>
      <c r="CE38">
        <f ca="1">IFERROR(AVERAGEIF('RAW DATA'!$C$2:$GL$502,'DATA CLEANING'!$B38,'RAW DATA'!CF$2:CF$502),"")</f>
        <v>49.815714285714286</v>
      </c>
      <c r="CF38">
        <f ca="1">IFERROR(AVERAGEIF('RAW DATA'!$C$2:$GL$502,'DATA CLEANING'!$B38,'RAW DATA'!CG$2:CG$502),"")</f>
        <v>50.128571428571433</v>
      </c>
      <c r="CG38">
        <f ca="1">IFERROR(AVERAGEIF('RAW DATA'!$C$2:$GL$502,'DATA CLEANING'!$B38,'RAW DATA'!CH$2:CH$502),"")</f>
        <v>54.657857142857146</v>
      </c>
      <c r="CH38">
        <f ca="1">IFERROR(AVERAGEIF('RAW DATA'!$C$2:$GL$502,'DATA CLEANING'!$B38,'RAW DATA'!CI$2:CI$502),"")</f>
        <v>53.917142857142856</v>
      </c>
      <c r="CI38">
        <f ca="1">IFERROR(AVERAGEIF('RAW DATA'!$C$2:$GL$502,'DATA CLEANING'!$B38,'RAW DATA'!CJ$2:CJ$502),"")</f>
        <v>54.232142857142854</v>
      </c>
      <c r="CJ38">
        <f ca="1">IFERROR(AVERAGEIF('RAW DATA'!$C$2:$GL$502,'DATA CLEANING'!$B38,'RAW DATA'!CK$2:CK$502),"")</f>
        <v>51.344285714285711</v>
      </c>
      <c r="CK38">
        <f ca="1">IFERROR(AVERAGEIF('RAW DATA'!$C$2:$GL$502,'DATA CLEANING'!$B38,'RAW DATA'!CL$2:CL$502),"")</f>
        <v>53.001428571428562</v>
      </c>
      <c r="CL38">
        <f ca="1">IFERROR(AVERAGEIF('RAW DATA'!$C$2:$GL$502,'DATA CLEANING'!$B38,'RAW DATA'!CM$2:CM$502),"")</f>
        <v>54.260714285714286</v>
      </c>
      <c r="CM38">
        <f ca="1">IFERROR(AVERAGEIF('RAW DATA'!$C$2:$GL$502,'DATA CLEANING'!$B38,'RAW DATA'!CN$2:CN$502),"")</f>
        <v>50.266428571428563</v>
      </c>
      <c r="CN38">
        <f ca="1">IFERROR(AVERAGEIF('RAW DATA'!$C$2:$GL$502,'DATA CLEANING'!$B38,'RAW DATA'!CO$2:CO$502),"")</f>
        <v>51.255000000000003</v>
      </c>
      <c r="CO38">
        <f ca="1">IFERROR(AVERAGEIF('RAW DATA'!$C$2:$GL$502,'DATA CLEANING'!$B38,'RAW DATA'!CP$2:CP$502),"")</f>
        <v>52.832857142857129</v>
      </c>
      <c r="CP38">
        <f ca="1">IFERROR(AVERAGEIF('RAW DATA'!$C$2:$GL$502,'DATA CLEANING'!$B38,'RAW DATA'!CQ$2:CQ$502),"")</f>
        <v>49.475714285714282</v>
      </c>
      <c r="CQ38">
        <f ca="1">IFERROR(AVERAGEIF('RAW DATA'!$C$2:$GL$502,'DATA CLEANING'!$B38,'RAW DATA'!CR$2:CR$502),"")</f>
        <v>46.852857142857147</v>
      </c>
      <c r="CR38">
        <f ca="1">IFERROR(AVERAGEIF('RAW DATA'!$C$2:$GL$502,'DATA CLEANING'!$B38,'RAW DATA'!CS$2:CS$502),"")</f>
        <v>48.334285714285713</v>
      </c>
      <c r="CS38">
        <f ca="1">IFERROR(AVERAGEIF('RAW DATA'!$C$2:$GL$502,'DATA CLEANING'!$B38,'RAW DATA'!CT$2:CT$502),"")</f>
        <v>49.954285714285717</v>
      </c>
      <c r="CT38">
        <f ca="1">IFERROR(AVERAGEIF('RAW DATA'!$C$2:$GL$502,'DATA CLEANING'!$B38,'RAW DATA'!CU$2:CU$502),"")</f>
        <v>49.787142857142854</v>
      </c>
      <c r="CU38">
        <f ca="1">IFERROR(AVERAGEIF('RAW DATA'!$C$2:$GL$502,'DATA CLEANING'!$B38,'RAW DATA'!CV$2:CV$502),"")</f>
        <v>48.055714285714281</v>
      </c>
      <c r="CV38">
        <f ca="1">IFERROR(AVERAGEIF('RAW DATA'!$C$2:$GL$502,'DATA CLEANING'!$B38,'RAW DATA'!CW$2:CW$502),"")</f>
        <v>48.784285714285716</v>
      </c>
      <c r="CW38">
        <f ca="1">IFERROR(AVERAGEIF('RAW DATA'!$C$2:$GL$502,'DATA CLEANING'!$B38,'RAW DATA'!CX$2:CX$502),"")</f>
        <v>50.941428571428581</v>
      </c>
      <c r="CX38">
        <f ca="1">IFERROR(AVERAGEIF('RAW DATA'!$C$2:$GL$502,'DATA CLEANING'!$B38,'RAW DATA'!CY$2:CY$502),"")</f>
        <v>51.378571428571426</v>
      </c>
      <c r="CY38">
        <f ca="1">IFERROR(AVERAGEIF('RAW DATA'!$C$2:$GL$502,'DATA CLEANING'!$B38,'RAW DATA'!CZ$2:CZ$502),"")</f>
        <v>53.998571428571431</v>
      </c>
      <c r="CZ38">
        <f ca="1">IFERROR(AVERAGEIF('RAW DATA'!$C$2:$GL$502,'DATA CLEANING'!$B38,'RAW DATA'!DA$2:DA$502),"")</f>
        <v>52.548571428571428</v>
      </c>
      <c r="DA38">
        <f ca="1">IFERROR(AVERAGEIF('RAW DATA'!$C$2:$GL$502,'DATA CLEANING'!$B38,'RAW DATA'!DB$2:DB$502),"")</f>
        <v>56.088571428571427</v>
      </c>
      <c r="DB38">
        <f ca="1">IFERROR(AVERAGEIF('RAW DATA'!$C$2:$GL$502,'DATA CLEANING'!$B38,'RAW DATA'!DC$2:DC$502),"")</f>
        <v>57.938571428571436</v>
      </c>
      <c r="DC38">
        <f ca="1">IFERROR(AVERAGEIF('RAW DATA'!$C$2:$GL$502,'DATA CLEANING'!$B38,'RAW DATA'!DD$2:DD$502),"")</f>
        <v>61.154285714285706</v>
      </c>
      <c r="DD38">
        <f ca="1">IFERROR(AVERAGEIF('RAW DATA'!$C$2:$GL$502,'DATA CLEANING'!$B38,'RAW DATA'!DE$2:DE$502),"")</f>
        <v>60.964285714285715</v>
      </c>
      <c r="DE38">
        <f ca="1">IFERROR(AVERAGEIF('RAW DATA'!$C$2:$GL$502,'DATA CLEANING'!$B38,'RAW DATA'!DF$2:DF$502),"")</f>
        <v>65.387142857142862</v>
      </c>
      <c r="DF38">
        <f ca="1">IFERROR(AVERAGEIF('RAW DATA'!$C$2:$GL$502,'DATA CLEANING'!$B38,'RAW DATA'!DG$2:DG$502),"")</f>
        <v>61.278571428571432</v>
      </c>
      <c r="DG38" t="str">
        <f ca="1">IFERROR(AVERAGEIF('RAW DATA'!$C$2:$GL$502,'DATA CLEANING'!$B38,'RAW DATA'!DH$2:DH$502),"")</f>
        <v/>
      </c>
      <c r="DH38" t="str">
        <f ca="1">IFERROR(AVERAGEIF('RAW DATA'!$C$2:$GL$502,'DATA CLEANING'!$B38,'RAW DATA'!DI$2:DI$502),"")</f>
        <v/>
      </c>
      <c r="DI38" t="str">
        <f ca="1">IFERROR(AVERAGEIF('RAW DATA'!$C$2:$GL$502,'DATA CLEANING'!$B38,'RAW DATA'!DJ$2:DJ$502),"")</f>
        <v/>
      </c>
      <c r="DJ38" t="str">
        <f ca="1">IFERROR(AVERAGEIF('RAW DATA'!$C$2:$GL$502,'DATA CLEANING'!$B38,'RAW DATA'!DK$2:DK$502),"")</f>
        <v/>
      </c>
      <c r="DK38" t="str">
        <f ca="1">IFERROR(AVERAGEIF('RAW DATA'!$C$2:$GL$502,'DATA CLEANING'!$B38,'RAW DATA'!DL$2:DL$502),"")</f>
        <v/>
      </c>
      <c r="DL38" t="str">
        <f ca="1">IFERROR(AVERAGEIF('RAW DATA'!$C$2:$GL$502,'DATA CLEANING'!$B38,'RAW DATA'!DM$2:DM$502),"")</f>
        <v/>
      </c>
      <c r="DM38" t="str">
        <f ca="1">IFERROR(AVERAGEIF('RAW DATA'!$C$2:$GL$502,'DATA CLEANING'!$B38,'RAW DATA'!DN$2:DN$502),"")</f>
        <v/>
      </c>
      <c r="DN38" t="str">
        <f ca="1">IFERROR(AVERAGEIF('RAW DATA'!$C$2:$GL$502,'DATA CLEANING'!$B38,'RAW DATA'!DO$2:DO$502),"")</f>
        <v/>
      </c>
      <c r="DO38" t="str">
        <f ca="1">IFERROR(AVERAGEIF('RAW DATA'!$C$2:$GL$502,'DATA CLEANING'!$B38,'RAW DATA'!DP$2:DP$502),"")</f>
        <v/>
      </c>
      <c r="DP38" t="str">
        <f ca="1">IFERROR(AVERAGEIF('RAW DATA'!$C$2:$GL$502,'DATA CLEANING'!$B38,'RAW DATA'!DQ$2:DQ$502),"")</f>
        <v/>
      </c>
      <c r="DQ38" t="str">
        <f ca="1">IFERROR(AVERAGEIF('RAW DATA'!$C$2:$GL$502,'DATA CLEANING'!$B38,'RAW DATA'!DR$2:DR$502),"")</f>
        <v/>
      </c>
      <c r="DR38" t="str">
        <f ca="1">IFERROR(AVERAGEIF('RAW DATA'!$C$2:$GL$502,'DATA CLEANING'!$B38,'RAW DATA'!DS$2:DS$502),"")</f>
        <v/>
      </c>
      <c r="DS38" t="str">
        <f ca="1">IFERROR(AVERAGEIF('RAW DATA'!$C$2:$GL$502,'DATA CLEANING'!$B38,'RAW DATA'!DT$2:DT$502),"")</f>
        <v/>
      </c>
      <c r="DT38" t="str">
        <f ca="1">IFERROR(AVERAGEIF('RAW DATA'!$C$2:$GL$502,'DATA CLEANING'!$B38,'RAW DATA'!DU$2:DU$502),"")</f>
        <v/>
      </c>
      <c r="DU38" t="str">
        <f ca="1">IFERROR(AVERAGEIF('RAW DATA'!$C$2:$GL$502,'DATA CLEANING'!$B38,'RAW DATA'!DV$2:DV$502),"")</f>
        <v/>
      </c>
      <c r="DV38" t="str">
        <f ca="1">IFERROR(AVERAGEIF('RAW DATA'!$C$2:$GL$502,'DATA CLEANING'!$B38,'RAW DATA'!DW$2:DW$502),"")</f>
        <v/>
      </c>
      <c r="DW38" t="str">
        <f ca="1">IFERROR(AVERAGEIF('RAW DATA'!$C$2:$GL$502,'DATA CLEANING'!$B38,'RAW DATA'!DX$2:DX$502),"")</f>
        <v/>
      </c>
      <c r="DX38" s="11" t="str">
        <f ca="1">IFERROR(AVERAGEIF('RAW DATA'!$C$2:$GL$502,'DATA CLEANING'!$B38,'RAW DATA'!DY$2:DY$502),"")</f>
        <v/>
      </c>
      <c r="DY38" s="11" t="str">
        <f ca="1">IFERROR(AVERAGEIF('RAW DATA'!$C$2:$GL$502,'DATA CLEANING'!$B38,'RAW DATA'!DZ$2:DZ$502),"")</f>
        <v/>
      </c>
      <c r="DZ38" s="11" t="str">
        <f ca="1">IFERROR(AVERAGEIF('RAW DATA'!$C$2:$GL$502,'DATA CLEANING'!$B38,'RAW DATA'!EA$2:EA$502),"")</f>
        <v/>
      </c>
      <c r="EA38" s="11" t="str">
        <f ca="1">IFERROR(AVERAGEIF('RAW DATA'!$C$2:$GL$502,'DATA CLEANING'!$B38,'RAW DATA'!EB$2:EB$502),"")</f>
        <v/>
      </c>
      <c r="EB38" s="11" t="str">
        <f ca="1">IFERROR(AVERAGEIF('RAW DATA'!$C$2:$GL$502,'DATA CLEANING'!$B38,'RAW DATA'!EC$2:EC$502),"")</f>
        <v/>
      </c>
      <c r="EC38" s="11" t="str">
        <f ca="1">IFERROR(AVERAGEIF('RAW DATA'!$C$2:$GL$502,'DATA CLEANING'!$B38,'RAW DATA'!ED$2:ED$502),"")</f>
        <v/>
      </c>
      <c r="ED38" s="11" t="str">
        <f ca="1">IFERROR(AVERAGEIF('RAW DATA'!$C$2:$GL$502,'DATA CLEANING'!$B38,'RAW DATA'!EE$2:EE$502),"")</f>
        <v/>
      </c>
      <c r="EE38" s="11" t="str">
        <f ca="1">IFERROR(AVERAGEIF('RAW DATA'!$C$2:$GL$502,'DATA CLEANING'!$B38,'RAW DATA'!EF$2:EF$502),"")</f>
        <v/>
      </c>
      <c r="EF38" s="11" t="str">
        <f ca="1">IFERROR(AVERAGEIF('RAW DATA'!$C$2:$GL$502,'DATA CLEANING'!$B38,'RAW DATA'!EG$2:EG$502),"")</f>
        <v/>
      </c>
      <c r="EG38" s="11" t="str">
        <f ca="1">IFERROR(AVERAGEIF('RAW DATA'!$C$2:$GL$502,'DATA CLEANING'!$B38,'RAW DATA'!EH$2:EH$502),"")</f>
        <v/>
      </c>
      <c r="EH38" s="11" t="str">
        <f ca="1">IFERROR(AVERAGEIF('RAW DATA'!$C$2:$GL$502,'DATA CLEANING'!$B38,'RAW DATA'!EI$2:EI$502),"")</f>
        <v/>
      </c>
      <c r="EI38" s="11" t="str">
        <f ca="1">IFERROR(AVERAGEIF('RAW DATA'!$C$2:$GL$502,'DATA CLEANING'!$B38,'RAW DATA'!EJ$2:EJ$502),"")</f>
        <v/>
      </c>
      <c r="EJ38" s="11" t="str">
        <f ca="1">IFERROR(AVERAGEIF('RAW DATA'!$C$2:$GL$502,'DATA CLEANING'!$B38,'RAW DATA'!EK$2:EK$502),"")</f>
        <v/>
      </c>
      <c r="EK38" s="11" t="str">
        <f ca="1">IFERROR(AVERAGEIF('RAW DATA'!$C$2:$GL$502,'DATA CLEANING'!$B38,'RAW DATA'!EL$2:EL$502),"")</f>
        <v/>
      </c>
      <c r="EL38" s="11" t="str">
        <f ca="1">IFERROR(AVERAGEIF('RAW DATA'!$C$2:$GL$502,'DATA CLEANING'!$B38,'RAW DATA'!EM$2:EM$502),"")</f>
        <v/>
      </c>
      <c r="EM38" s="11" t="str">
        <f ca="1">IFERROR(AVERAGEIF('RAW DATA'!$C$2:$GL$502,'DATA CLEANING'!$B38,'RAW DATA'!EN$2:EN$502),"")</f>
        <v/>
      </c>
      <c r="EN38" s="11" t="str">
        <f ca="1">IFERROR(AVERAGEIF('RAW DATA'!$C$2:$GL$502,'DATA CLEANING'!$B38,'RAW DATA'!EO$2:EO$502),"")</f>
        <v/>
      </c>
      <c r="EO38" s="11" t="str">
        <f ca="1">IFERROR(AVERAGEIF('RAW DATA'!$C$2:$GL$502,'DATA CLEANING'!$B38,'RAW DATA'!EP$2:EP$502),"")</f>
        <v/>
      </c>
      <c r="EP38" s="11" t="str">
        <f ca="1">IFERROR(AVERAGEIF('RAW DATA'!$C$2:$GL$502,'DATA CLEANING'!$B38,'RAW DATA'!EQ$2:EQ$502),"")</f>
        <v/>
      </c>
      <c r="EQ38" s="11" t="str">
        <f ca="1">IFERROR(AVERAGEIF('RAW DATA'!$C$2:$GL$502,'DATA CLEANING'!$B38,'RAW DATA'!ER$2:ER$502),"")</f>
        <v/>
      </c>
      <c r="ER38" s="11" t="str">
        <f ca="1">IFERROR(AVERAGEIF('RAW DATA'!$C$2:$GL$502,'DATA CLEANING'!$B38,'RAW DATA'!ES$2:ES$502),"")</f>
        <v/>
      </c>
      <c r="ES38" s="11" t="str">
        <f ca="1">IFERROR(AVERAGEIF('RAW DATA'!$C$2:$GL$502,'DATA CLEANING'!$B38,'RAW DATA'!ET$2:ET$502),"")</f>
        <v/>
      </c>
      <c r="ET38" s="11" t="str">
        <f ca="1">IFERROR(AVERAGEIF('RAW DATA'!$C$2:$GL$502,'DATA CLEANING'!$B38,'RAW DATA'!EU$2:EU$502),"")</f>
        <v/>
      </c>
      <c r="EU38" s="11" t="str">
        <f ca="1">IFERROR(AVERAGEIF('RAW DATA'!$C$2:$GL$502,'DATA CLEANING'!$B38,'RAW DATA'!EV$2:EV$502),"")</f>
        <v/>
      </c>
      <c r="EV38" s="11" t="str">
        <f ca="1">IFERROR(AVERAGEIF('RAW DATA'!$C$2:$GL$502,'DATA CLEANING'!$B38,'RAW DATA'!EW$2:EW$502),"")</f>
        <v/>
      </c>
      <c r="EW38" s="11" t="str">
        <f ca="1">IFERROR(AVERAGEIF('RAW DATA'!$C$2:$GL$502,'DATA CLEANING'!$B38,'RAW DATA'!EX$2:EX$502),"")</f>
        <v/>
      </c>
      <c r="EX38" s="11" t="str">
        <f ca="1">IFERROR(AVERAGEIF('RAW DATA'!$C$2:$GL$502,'DATA CLEANING'!$B38,'RAW DATA'!EY$2:EY$502),"")</f>
        <v/>
      </c>
      <c r="EY38" s="11" t="str">
        <f ca="1">IFERROR(AVERAGEIF('RAW DATA'!$C$2:$GL$502,'DATA CLEANING'!$B38,'RAW DATA'!EZ$2:EZ$502),"")</f>
        <v/>
      </c>
      <c r="EZ38" s="11" t="str">
        <f ca="1">IFERROR(AVERAGEIF('RAW DATA'!$C$2:$GL$502,'DATA CLEANING'!$B38,'RAW DATA'!FA$2:FA$502),"")</f>
        <v/>
      </c>
      <c r="FA38" s="11" t="str">
        <f ca="1">IFERROR(AVERAGEIF('RAW DATA'!$C$2:$GL$502,'DATA CLEANING'!$B38,'RAW DATA'!FB$2:FB$502),"")</f>
        <v/>
      </c>
      <c r="FB38" s="11" t="str">
        <f ca="1">IFERROR(AVERAGEIF('RAW DATA'!$C$2:$GL$502,'DATA CLEANING'!$B38,'RAW DATA'!FC$2:FC$502),"")</f>
        <v/>
      </c>
      <c r="FC38" s="11" t="str">
        <f ca="1">IFERROR(AVERAGEIF('RAW DATA'!$C$2:$GL$502,'DATA CLEANING'!$B38,'RAW DATA'!FD$2:FD$502),"")</f>
        <v/>
      </c>
      <c r="FD38" s="11" t="str">
        <f ca="1">IFERROR(AVERAGEIF('RAW DATA'!$C$2:$GL$502,'DATA CLEANING'!$B38,'RAW DATA'!FE$2:FE$502),"")</f>
        <v/>
      </c>
      <c r="FE38" s="11" t="str">
        <f ca="1">IFERROR(AVERAGEIF('RAW DATA'!$C$2:$GL$502,'DATA CLEANING'!$B38,'RAW DATA'!FF$2:FF$502),"")</f>
        <v/>
      </c>
      <c r="FF38" s="11" t="str">
        <f ca="1">IFERROR(AVERAGEIF('RAW DATA'!$C$2:$GL$502,'DATA CLEANING'!$B38,'RAW DATA'!FG$2:FG$502),"")</f>
        <v/>
      </c>
      <c r="FG38" s="11" t="str">
        <f ca="1">IFERROR(AVERAGEIF('RAW DATA'!$C$2:$GL$502,'DATA CLEANING'!$B38,'RAW DATA'!FH$2:FH$502),"")</f>
        <v/>
      </c>
      <c r="FH38" s="11" t="str">
        <f ca="1">IFERROR(AVERAGEIF('RAW DATA'!$C$2:$GL$502,'DATA CLEANING'!$B38,'RAW DATA'!FI$2:FI$502),"")</f>
        <v/>
      </c>
      <c r="FI38" s="11" t="str">
        <f ca="1">IFERROR(AVERAGEIF('RAW DATA'!$C$2:$GL$502,'DATA CLEANING'!$B38,'RAW DATA'!FJ$2:FJ$502),"")</f>
        <v/>
      </c>
      <c r="FJ38" s="11" t="str">
        <f ca="1">IFERROR(AVERAGEIF('RAW DATA'!$C$2:$GL$502,'DATA CLEANING'!$B38,'RAW DATA'!FK$2:FK$502),"")</f>
        <v/>
      </c>
      <c r="FK38" s="11" t="str">
        <f ca="1">IFERROR(AVERAGEIF('RAW DATA'!$C$2:$GL$502,'DATA CLEANING'!$B38,'RAW DATA'!FL$2:FL$502),"")</f>
        <v/>
      </c>
      <c r="FL38" s="11" t="str">
        <f ca="1">IFERROR(AVERAGEIF('RAW DATA'!$C$2:$GL$502,'DATA CLEANING'!$B38,'RAW DATA'!FM$2:FM$502),"")</f>
        <v/>
      </c>
      <c r="FM38" s="11" t="str">
        <f ca="1">IFERROR(AVERAGEIF('RAW DATA'!$C$2:$GL$502,'DATA CLEANING'!$B38,'RAW DATA'!FN$2:FN$502),"")</f>
        <v/>
      </c>
      <c r="FN38" s="11" t="str">
        <f ca="1">IFERROR(AVERAGEIF('RAW DATA'!$C$2:$GL$502,'DATA CLEANING'!$B38,'RAW DATA'!FO$2:FO$502),"")</f>
        <v/>
      </c>
      <c r="FO38" s="11" t="str">
        <f ca="1">IFERROR(AVERAGEIF('RAW DATA'!$C$2:$GL$502,'DATA CLEANING'!$B38,'RAW DATA'!FP$2:FP$502),"")</f>
        <v/>
      </c>
      <c r="FP38" s="11" t="str">
        <f ca="1">IFERROR(AVERAGEIF('RAW DATA'!$C$2:$GL$502,'DATA CLEANING'!$B38,'RAW DATA'!FQ$2:FQ$502),"")</f>
        <v/>
      </c>
      <c r="FQ38" s="11" t="str">
        <f ca="1">IFERROR(AVERAGEIF('RAW DATA'!$C$2:$GL$502,'DATA CLEANING'!$B38,'RAW DATA'!FR$2:FR$502),"")</f>
        <v/>
      </c>
      <c r="FR38" s="11" t="str">
        <f ca="1">IFERROR(AVERAGEIF('RAW DATA'!$C$2:$GL$502,'DATA CLEANING'!$B38,'RAW DATA'!FS$2:FS$502),"")</f>
        <v/>
      </c>
      <c r="FS38" s="11" t="str">
        <f ca="1">IFERROR(AVERAGEIF('RAW DATA'!$C$2:$GL$502,'DATA CLEANING'!$B38,'RAW DATA'!FT$2:FT$502),"")</f>
        <v/>
      </c>
      <c r="FT38" s="11" t="str">
        <f ca="1">IFERROR(AVERAGEIF('RAW DATA'!$C$2:$GL$502,'DATA CLEANING'!$B38,'RAW DATA'!FU$2:FU$502),"")</f>
        <v/>
      </c>
      <c r="FU38" s="11" t="str">
        <f ca="1">IFERROR(AVERAGEIF('RAW DATA'!$C$2:$GL$502,'DATA CLEANING'!$B38,'RAW DATA'!FV$2:FV$502),"")</f>
        <v/>
      </c>
      <c r="FV38" s="11" t="str">
        <f ca="1">IFERROR(AVERAGEIF('RAW DATA'!$C$2:$GL$502,'DATA CLEANING'!$B38,'RAW DATA'!FW$2:FW$502),"")</f>
        <v/>
      </c>
      <c r="FW38" s="11" t="str">
        <f ca="1">IFERROR(AVERAGEIF('RAW DATA'!$C$2:$GL$502,'DATA CLEANING'!$B38,'RAW DATA'!FX$2:FX$502),"")</f>
        <v/>
      </c>
      <c r="FX38" s="11" t="str">
        <f ca="1">IFERROR(AVERAGEIF('RAW DATA'!$C$2:$GL$502,'DATA CLEANING'!$B38,'RAW DATA'!FY$2:FY$502),"")</f>
        <v/>
      </c>
      <c r="FY38" s="11" t="str">
        <f ca="1">IFERROR(AVERAGEIF('RAW DATA'!$C$2:$GL$502,'DATA CLEANING'!$B38,'RAW DATA'!FZ$2:FZ$502),"")</f>
        <v/>
      </c>
      <c r="FZ38" s="11" t="str">
        <f ca="1">IFERROR(AVERAGEIF('RAW DATA'!$C$2:$GL$502,'DATA CLEANING'!$B38,'RAW DATA'!GA$2:GA$502),"")</f>
        <v/>
      </c>
      <c r="GA38" s="11" t="str">
        <f ca="1">IFERROR(AVERAGEIF('RAW DATA'!$C$2:$GL$502,'DATA CLEANING'!$B38,'RAW DATA'!GB$2:GB$502),"")</f>
        <v/>
      </c>
      <c r="GB38" s="11" t="str">
        <f ca="1">IFERROR(AVERAGEIF('RAW DATA'!$C$2:$GL$502,'DATA CLEANING'!$B38,'RAW DATA'!GC$2:GC$502),"")</f>
        <v/>
      </c>
      <c r="GC38" s="11" t="str">
        <f ca="1">IFERROR(AVERAGEIF('RAW DATA'!$C$2:$GL$502,'DATA CLEANING'!$B38,'RAW DATA'!GD$2:GD$502),"")</f>
        <v/>
      </c>
      <c r="GD38" s="11" t="str">
        <f ca="1">IFERROR(AVERAGEIF('RAW DATA'!$C$2:$GL$502,'DATA CLEANING'!$B38,'RAW DATA'!GE$2:GE$502),"")</f>
        <v/>
      </c>
      <c r="GE38" s="11" t="str">
        <f ca="1">IFERROR(AVERAGEIF('RAW DATA'!$C$2:$GL$502,'DATA CLEANING'!$B38,'RAW DATA'!GF$2:GF$502),"")</f>
        <v/>
      </c>
      <c r="GF38" s="11" t="str">
        <f ca="1">IFERROR(AVERAGEIF('RAW DATA'!$C$2:$GL$502,'DATA CLEANING'!$B38,'RAW DATA'!GG$2:GG$502),"")</f>
        <v/>
      </c>
      <c r="GG38" s="11" t="str">
        <f ca="1">IFERROR(AVERAGEIF('RAW DATA'!$C$2:$GL$502,'DATA CLEANING'!$B38,'RAW DATA'!GH$2:GH$502),"")</f>
        <v/>
      </c>
      <c r="GH38" s="11" t="str">
        <f ca="1">IFERROR(AVERAGEIF('RAW DATA'!$C$2:$GL$502,'DATA CLEANING'!$B38,'RAW DATA'!GI$2:GI$502),"")</f>
        <v/>
      </c>
      <c r="GI38" s="11" t="str">
        <f ca="1">IFERROR(AVERAGEIF('RAW DATA'!$C$2:$GL$502,'DATA CLEANING'!$B38,'RAW DATA'!GJ$2:GJ$502),"")</f>
        <v/>
      </c>
      <c r="GJ38" s="11" t="str">
        <f ca="1">IFERROR(AVERAGEIF('RAW DATA'!$C$2:$GL$502,'DATA CLEANING'!$B38,'RAW DATA'!GK$2:GK$502),"")</f>
        <v/>
      </c>
      <c r="GK38" s="11" t="str">
        <f ca="1">IFERROR(AVERAGEIF('RAW DATA'!$C$2:$GL$502,'DATA CLEANING'!$B38,'RAW DATA'!GL$2:GL$502),"")</f>
        <v/>
      </c>
    </row>
    <row r="39" spans="2:193" x14ac:dyDescent="0.55000000000000004">
      <c r="B39" t="s">
        <v>48</v>
      </c>
      <c r="C39">
        <f ca="1">IFERROR(AVERAGEIF('RAW DATA'!$C$2:$GL$502,'DATA CLEANING'!$B39,'RAW DATA'!D$2:D$502),"")</f>
        <v>295.18691666666666</v>
      </c>
      <c r="D39">
        <f ca="1">IFERROR(AVERAGEIF('RAW DATA'!$C$2:$GL$502,'DATA CLEANING'!$B39,'RAW DATA'!E$2:E$502),"")</f>
        <v>293.04418333333336</v>
      </c>
      <c r="E39">
        <f ca="1">IFERROR(AVERAGEIF('RAW DATA'!$C$2:$GL$502,'DATA CLEANING'!$B39,'RAW DATA'!F$2:F$502),"")</f>
        <v>311.93261666666666</v>
      </c>
      <c r="F39">
        <f ca="1">IFERROR(AVERAGEIF('RAW DATA'!$C$2:$GL$502,'DATA CLEANING'!$B39,'RAW DATA'!G$2:G$502),"")</f>
        <v>299.34626666666668</v>
      </c>
      <c r="G39">
        <f ca="1">IFERROR(AVERAGEIF('RAW DATA'!$C$2:$GL$502,'DATA CLEANING'!$B39,'RAW DATA'!H$2:H$502),"")</f>
        <v>311.9188666666667</v>
      </c>
      <c r="H39">
        <f ca="1">IFERROR(AVERAGEIF('RAW DATA'!$C$2:$GL$502,'DATA CLEANING'!$B39,'RAW DATA'!I$2:I$502),"")</f>
        <v>319.80236666666667</v>
      </c>
      <c r="I39">
        <f ca="1">IFERROR(AVERAGEIF('RAW DATA'!$C$2:$GL$502,'DATA CLEANING'!$B39,'RAW DATA'!J$2:J$502),"")</f>
        <v>309.07203333333337</v>
      </c>
      <c r="J39">
        <f ca="1">IFERROR(AVERAGEIF('RAW DATA'!$C$2:$GL$502,'DATA CLEANING'!$B39,'RAW DATA'!K$2:K$502),"")</f>
        <v>305.99061666666665</v>
      </c>
      <c r="K39">
        <f ca="1">IFERROR(AVERAGEIF('RAW DATA'!$C$2:$GL$502,'DATA CLEANING'!$B39,'RAW DATA'!L$2:L$502),"")</f>
        <v>296.25804999999997</v>
      </c>
      <c r="L39">
        <f ca="1">IFERROR(AVERAGEIF('RAW DATA'!$C$2:$GL$502,'DATA CLEANING'!$B39,'RAW DATA'!M$2:M$502),"")</f>
        <v>275.32656666666668</v>
      </c>
      <c r="M39">
        <f ca="1">IFERROR(AVERAGEIF('RAW DATA'!$C$2:$GL$502,'DATA CLEANING'!$B39,'RAW DATA'!N$2:N$502),"")</f>
        <v>287.68414999999999</v>
      </c>
      <c r="N39">
        <f ca="1">IFERROR(AVERAGEIF('RAW DATA'!$C$2:$GL$502,'DATA CLEANING'!$B39,'RAW DATA'!O$2:O$502),"")</f>
        <v>299.91636666666665</v>
      </c>
      <c r="O39">
        <f ca="1">IFERROR(AVERAGEIF('RAW DATA'!$C$2:$GL$502,'DATA CLEANING'!$B39,'RAW DATA'!P$2:P$502),"")</f>
        <v>332.83648333333332</v>
      </c>
      <c r="P39">
        <f ca="1">IFERROR(AVERAGEIF('RAW DATA'!$C$2:$GL$502,'DATA CLEANING'!$B39,'RAW DATA'!Q$2:Q$502),"")</f>
        <v>347.28305</v>
      </c>
      <c r="Q39">
        <f ca="1">IFERROR(AVERAGEIF('RAW DATA'!$C$2:$GL$502,'DATA CLEANING'!$B39,'RAW DATA'!R$2:R$502),"")</f>
        <v>377.15789999999998</v>
      </c>
      <c r="R39">
        <f ca="1">IFERROR(AVERAGEIF('RAW DATA'!$C$2:$GL$502,'DATA CLEANING'!$B39,'RAW DATA'!S$2:S$502),"")</f>
        <v>378.24653333333339</v>
      </c>
      <c r="S39">
        <f ca="1">IFERROR(AVERAGEIF('RAW DATA'!$C$2:$GL$502,'DATA CLEANING'!$B39,'RAW DATA'!T$2:T$502),"")</f>
        <v>406.51423333333332</v>
      </c>
      <c r="T39">
        <f ca="1">IFERROR(AVERAGEIF('RAW DATA'!$C$2:$GL$502,'DATA CLEANING'!$B39,'RAW DATA'!U$2:U$502),"")</f>
        <v>429.27518333333342</v>
      </c>
      <c r="U39">
        <f ca="1">IFERROR(AVERAGEIF('RAW DATA'!$C$2:$GL$502,'DATA CLEANING'!$B39,'RAW DATA'!V$2:V$502),"")</f>
        <v>462.64935000000008</v>
      </c>
      <c r="V39">
        <f ca="1">IFERROR(AVERAGEIF('RAW DATA'!$C$2:$GL$502,'DATA CLEANING'!$B39,'RAW DATA'!W$2:W$502),"")</f>
        <v>481.12461666666672</v>
      </c>
      <c r="W39">
        <f ca="1">IFERROR(AVERAGEIF('RAW DATA'!$C$2:$GL$502,'DATA CLEANING'!$B39,'RAW DATA'!X$2:X$502),"")</f>
        <v>505.19333333333333</v>
      </c>
      <c r="X39">
        <f ca="1">IFERROR(AVERAGEIF('RAW DATA'!$C$2:$GL$502,'DATA CLEANING'!$B39,'RAW DATA'!Y$2:Y$502),"")</f>
        <v>578.06183333333331</v>
      </c>
      <c r="Y39">
        <f ca="1">IFERROR(AVERAGEIF('RAW DATA'!$C$2:$GL$502,'DATA CLEANING'!$B39,'RAW DATA'!Z$2:Z$502),"")</f>
        <v>614.37</v>
      </c>
      <c r="Z39">
        <f ca="1">IFERROR(AVERAGEIF('RAW DATA'!$C$2:$GL$502,'DATA CLEANING'!$B39,'RAW DATA'!AA$2:AA$502),"")</f>
        <v>620.25166666666667</v>
      </c>
      <c r="AA39">
        <f ca="1">IFERROR(AVERAGEIF('RAW DATA'!$C$2:$GL$502,'DATA CLEANING'!$B39,'RAW DATA'!AB$2:AB$502),"")</f>
        <v>564.63166666666666</v>
      </c>
      <c r="AB39">
        <f ca="1">IFERROR(AVERAGEIF('RAW DATA'!$C$2:$GL$502,'DATA CLEANING'!$B39,'RAW DATA'!AC$2:AC$502),"")</f>
        <v>505.00333333333333</v>
      </c>
      <c r="AC39">
        <f ca="1">IFERROR(AVERAGEIF('RAW DATA'!$C$2:$GL$502,'DATA CLEANING'!$B39,'RAW DATA'!AD$2:AD$502),"")</f>
        <v>498.75833333333338</v>
      </c>
      <c r="AD39">
        <f ca="1">IFERROR(AVERAGEIF('RAW DATA'!$C$2:$GL$502,'DATA CLEANING'!$B39,'RAW DATA'!AE$2:AE$502),"")</f>
        <v>547.24833333333333</v>
      </c>
      <c r="AE39">
        <f ca="1">IFERROR(AVERAGEIF('RAW DATA'!$C$2:$GL$502,'DATA CLEANING'!$B39,'RAW DATA'!AF$2:AF$502),"")</f>
        <v>528.59833333333324</v>
      </c>
      <c r="AF39">
        <f ca="1">IFERROR(AVERAGEIF('RAW DATA'!$C$2:$GL$502,'DATA CLEANING'!$B39,'RAW DATA'!AG$2:AG$502),"")</f>
        <v>524.71833333333336</v>
      </c>
      <c r="AG39">
        <f ca="1">IFERROR(AVERAGEIF('RAW DATA'!$C$2:$GL$502,'DATA CLEANING'!$B39,'RAW DATA'!AH$2:AH$502),"")</f>
        <v>490.35833333333318</v>
      </c>
      <c r="AH39">
        <f ca="1">IFERROR(AVERAGEIF('RAW DATA'!$C$2:$GL$502,'DATA CLEANING'!$B39,'RAW DATA'!AI$2:AI$502),"")</f>
        <v>474.36166666666651</v>
      </c>
      <c r="AI39">
        <f ca="1">IFERROR(AVERAGEIF('RAW DATA'!$C$2:$GL$502,'DATA CLEANING'!$B39,'RAW DATA'!AJ$2:AJ$502),"")</f>
        <v>439.28666666666663</v>
      </c>
      <c r="AJ39">
        <f ca="1">IFERROR(AVERAGEIF('RAW DATA'!$C$2:$GL$502,'DATA CLEANING'!$B39,'RAW DATA'!AK$2:AK$502),"")</f>
        <v>397.48666666666674</v>
      </c>
      <c r="AK39">
        <f ca="1">IFERROR(AVERAGEIF('RAW DATA'!$C$2:$GL$502,'DATA CLEANING'!$B39,'RAW DATA'!AL$2:AL$502),"")</f>
        <v>433.61500000000001</v>
      </c>
      <c r="AL39">
        <f ca="1">IFERROR(AVERAGEIF('RAW DATA'!$C$2:$GL$502,'DATA CLEANING'!$B39,'RAW DATA'!AM$2:AM$502),"")</f>
        <v>429.48999999999984</v>
      </c>
      <c r="AM39">
        <f ca="1">IFERROR(AVERAGEIF('RAW DATA'!$C$2:$GL$502,'DATA CLEANING'!$B39,'RAW DATA'!AN$2:AN$502),"")</f>
        <v>469.88499999999993</v>
      </c>
      <c r="AN39">
        <f ca="1">IFERROR(AVERAGEIF('RAW DATA'!$C$2:$GL$502,'DATA CLEANING'!$B39,'RAW DATA'!AO$2:AO$502),"")</f>
        <v>464.22666666666663</v>
      </c>
      <c r="AO39">
        <f ca="1">IFERROR(AVERAGEIF('RAW DATA'!$C$2:$GL$502,'DATA CLEANING'!$B39,'RAW DATA'!AP$2:AP$502),"")</f>
        <v>489.68</v>
      </c>
      <c r="AP39">
        <f ca="1">IFERROR(AVERAGEIF('RAW DATA'!$C$2:$GL$502,'DATA CLEANING'!$B39,'RAW DATA'!AQ$2:AQ$502),"")</f>
        <v>555.5200000000001</v>
      </c>
      <c r="AQ39">
        <f ca="1">IFERROR(AVERAGEIF('RAW DATA'!$C$2:$GL$502,'DATA CLEANING'!$B39,'RAW DATA'!AR$2:AR$502),"")</f>
        <v>562.33166666666671</v>
      </c>
      <c r="AR39">
        <f ca="1">IFERROR(AVERAGEIF('RAW DATA'!$C$2:$GL$502,'DATA CLEANING'!$B39,'RAW DATA'!AS$2:AS$502),"")</f>
        <v>591.59333333333336</v>
      </c>
      <c r="AS39">
        <f ca="1">IFERROR(AVERAGEIF('RAW DATA'!$C$2:$GL$502,'DATA CLEANING'!$B39,'RAW DATA'!AT$2:AT$502),"")</f>
        <v>587.85</v>
      </c>
      <c r="AT39">
        <f ca="1">IFERROR(AVERAGEIF('RAW DATA'!$C$2:$GL$502,'DATA CLEANING'!$B39,'RAW DATA'!AU$2:AU$502),"")</f>
        <v>632.24166666666667</v>
      </c>
      <c r="AU39">
        <f ca="1">IFERROR(AVERAGEIF('RAW DATA'!$C$2:$GL$502,'DATA CLEANING'!$B39,'RAW DATA'!AV$2:AV$502),"")</f>
        <v>654.11916666666662</v>
      </c>
      <c r="AV39">
        <f ca="1">IFERROR(AVERAGEIF('RAW DATA'!$C$2:$GL$502,'DATA CLEANING'!$B39,'RAW DATA'!AW$2:AW$502),"")</f>
        <v>642.77666666666664</v>
      </c>
      <c r="AW39">
        <f ca="1">IFERROR(AVERAGEIF('RAW DATA'!$C$2:$GL$502,'DATA CLEANING'!$B39,'RAW DATA'!AX$2:AX$502),"")</f>
        <v>669.75</v>
      </c>
      <c r="AX39">
        <f ca="1">IFERROR(AVERAGEIF('RAW DATA'!$C$2:$GL$502,'DATA CLEANING'!$B39,'RAW DATA'!AY$2:AY$502),"")</f>
        <v>671.52499999999998</v>
      </c>
      <c r="AY39">
        <f ca="1">IFERROR(AVERAGEIF('RAW DATA'!$C$2:$GL$502,'DATA CLEANING'!$B39,'RAW DATA'!AZ$2:AZ$502),"")</f>
        <v>676.58249999999998</v>
      </c>
      <c r="AZ39">
        <f ca="1">IFERROR(AVERAGEIF('RAW DATA'!$C$2:$GL$502,'DATA CLEANING'!$B39,'RAW DATA'!BA$2:BA$502),"")</f>
        <v>647.50333333333333</v>
      </c>
      <c r="BA39">
        <f ca="1">IFERROR(AVERAGEIF('RAW DATA'!$C$2:$GL$502,'DATA CLEANING'!$B39,'RAW DATA'!BB$2:BB$502),"")</f>
        <v>451.7383333333334</v>
      </c>
      <c r="BB39">
        <f ca="1">IFERROR(AVERAGEIF('RAW DATA'!$C$2:$GL$502,'DATA CLEANING'!$B39,'RAW DATA'!BC$2:BC$502),"")</f>
        <v>547.49166666666667</v>
      </c>
      <c r="BC39">
        <f ca="1">IFERROR(AVERAGEIF('RAW DATA'!$C$2:$GL$502,'DATA CLEANING'!$B39,'RAW DATA'!BD$2:BD$502),"")</f>
        <v>573.13333333333333</v>
      </c>
      <c r="BD39">
        <f ca="1">IFERROR(AVERAGEIF('RAW DATA'!$C$2:$GL$502,'DATA CLEANING'!$B39,'RAW DATA'!BE$2:BE$502),"")</f>
        <v>580.12666666666667</v>
      </c>
      <c r="BE39">
        <f ca="1">IFERROR(AVERAGEIF('RAW DATA'!$C$2:$GL$502,'DATA CLEANING'!$B39,'RAW DATA'!BF$2:BF$502),"")</f>
        <v>698.85166666666657</v>
      </c>
      <c r="BF39">
        <f ca="1">IFERROR(AVERAGEIF('RAW DATA'!$C$2:$GL$502,'DATA CLEANING'!$B39,'RAW DATA'!BG$2:BG$502),"")</f>
        <v>741.34</v>
      </c>
      <c r="BG39">
        <f ca="1">IFERROR(AVERAGEIF('RAW DATA'!$C$2:$GL$502,'DATA CLEANING'!$B39,'RAW DATA'!BH$2:BH$502),"")</f>
        <v>729.07833333333338</v>
      </c>
      <c r="BH39">
        <f ca="1">IFERROR(AVERAGEIF('RAW DATA'!$C$2:$GL$502,'DATA CLEANING'!$B39,'RAW DATA'!BI$2:BI$502),"")</f>
        <v>702.46500000000015</v>
      </c>
      <c r="BI39">
        <f ca="1">IFERROR(AVERAGEIF('RAW DATA'!$C$2:$GL$502,'DATA CLEANING'!$B39,'RAW DATA'!BJ$2:BJ$502),"")</f>
        <v>713.70833333333337</v>
      </c>
      <c r="BJ39">
        <f ca="1">IFERROR(AVERAGEIF('RAW DATA'!$C$2:$GL$502,'DATA CLEANING'!$B39,'RAW DATA'!BK$2:BK$502),"")</f>
        <v>727.31166666666684</v>
      </c>
      <c r="BK39">
        <f ca="1">IFERROR(AVERAGEIF('RAW DATA'!$C$2:$GL$502,'DATA CLEANING'!$B39,'RAW DATA'!BL$2:BL$502),"")</f>
        <v>790.41499999999996</v>
      </c>
      <c r="BL39">
        <f ca="1">IFERROR(AVERAGEIF('RAW DATA'!$C$2:$GL$502,'DATA CLEANING'!$B39,'RAW DATA'!BM$2:BM$502),"")</f>
        <v>800.37916666666672</v>
      </c>
      <c r="BM39">
        <f ca="1">IFERROR(AVERAGEIF('RAW DATA'!$C$2:$GL$502,'DATA CLEANING'!$B39,'RAW DATA'!BN$2:BN$502),"")</f>
        <v>843.33166666666659</v>
      </c>
      <c r="BN39">
        <f ca="1">IFERROR(AVERAGEIF('RAW DATA'!$C$2:$GL$502,'DATA CLEANING'!$B39,'RAW DATA'!BO$2:BO$502),"")</f>
        <v>898.61000000000013</v>
      </c>
      <c r="BO39">
        <f ca="1">IFERROR(AVERAGEIF('RAW DATA'!$C$2:$GL$502,'DATA CLEANING'!$B39,'RAW DATA'!BP$2:BP$502),"")</f>
        <v>874.02833333333331</v>
      </c>
      <c r="BP39">
        <f ca="1">IFERROR(AVERAGEIF('RAW DATA'!$C$2:$GL$502,'DATA CLEANING'!$B39,'RAW DATA'!BQ$2:BQ$502),"")</f>
        <v>886.52666666666664</v>
      </c>
      <c r="BQ39">
        <f ca="1">IFERROR(AVERAGEIF('RAW DATA'!$C$2:$GL$502,'DATA CLEANING'!$B39,'RAW DATA'!BR$2:BR$502),"")</f>
        <v>930.37666666666667</v>
      </c>
      <c r="BR39">
        <f ca="1">IFERROR(AVERAGEIF('RAW DATA'!$C$2:$GL$502,'DATA CLEANING'!$B39,'RAW DATA'!BS$2:BS$502),"")</f>
        <v>925.12333333333333</v>
      </c>
      <c r="BS39">
        <f ca="1">IFERROR(AVERAGEIF('RAW DATA'!$C$2:$GL$502,'DATA CLEANING'!$B39,'RAW DATA'!BT$2:BT$502),"")</f>
        <v>854.15666666666664</v>
      </c>
      <c r="BT39">
        <f ca="1">IFERROR(AVERAGEIF('RAW DATA'!$C$2:$GL$502,'DATA CLEANING'!$B39,'RAW DATA'!BU$2:BU$502),"")</f>
        <v>875.98333333333346</v>
      </c>
      <c r="BU39">
        <f ca="1">IFERROR(AVERAGEIF('RAW DATA'!$C$2:$GL$502,'DATA CLEANING'!$B39,'RAW DATA'!BV$2:BV$502),"")</f>
        <v>935.57666666666648</v>
      </c>
      <c r="BV39">
        <f ca="1">IFERROR(AVERAGEIF('RAW DATA'!$C$2:$GL$502,'DATA CLEANING'!$B39,'RAW DATA'!BW$2:BW$502),"")</f>
        <v>1057.7616666666665</v>
      </c>
      <c r="BW39">
        <f ca="1">IFERROR(AVERAGEIF('RAW DATA'!$C$2:$GL$502,'DATA CLEANING'!$B39,'RAW DATA'!BX$2:BX$502),"")</f>
        <v>949.42666666666662</v>
      </c>
      <c r="BX39">
        <f ca="1">IFERROR(AVERAGEIF('RAW DATA'!$C$2:$GL$502,'DATA CLEANING'!$B39,'RAW DATA'!BY$2:BY$502),"")</f>
        <v>885.63999999999987</v>
      </c>
      <c r="BY39">
        <f ca="1">IFERROR(AVERAGEIF('RAW DATA'!$C$2:$GL$502,'DATA CLEANING'!$B39,'RAW DATA'!BZ$2:BZ$502),"")</f>
        <v>796.73166666666668</v>
      </c>
      <c r="BZ39">
        <f ca="1">IFERROR(AVERAGEIF('RAW DATA'!$C$2:$GL$502,'DATA CLEANING'!$B39,'RAW DATA'!CA$2:CA$502),"")</f>
        <v>779.71833333333325</v>
      </c>
      <c r="CA39">
        <f ca="1">IFERROR(AVERAGEIF('RAW DATA'!$C$2:$GL$502,'DATA CLEANING'!$B39,'RAW DATA'!CB$2:CB$502),"")</f>
        <v>795.50999999999988</v>
      </c>
      <c r="CB39">
        <f ca="1">IFERROR(AVERAGEIF('RAW DATA'!$C$2:$GL$502,'DATA CLEANING'!$B39,'RAW DATA'!CC$2:CC$502),"")</f>
        <v>714.13833333333332</v>
      </c>
      <c r="CC39">
        <f ca="1">IFERROR(AVERAGEIF('RAW DATA'!$C$2:$GL$502,'DATA CLEANING'!$B39,'RAW DATA'!CD$2:CD$502),"")</f>
        <v>787.18833333333339</v>
      </c>
      <c r="CD39">
        <f ca="1">IFERROR(AVERAGEIF('RAW DATA'!$C$2:$GL$502,'DATA CLEANING'!$B39,'RAW DATA'!CE$2:CE$502),"")</f>
        <v>739.80000000000007</v>
      </c>
      <c r="CE39">
        <f ca="1">IFERROR(AVERAGEIF('RAW DATA'!$C$2:$GL$502,'DATA CLEANING'!$B39,'RAW DATA'!CF$2:CF$502),"")</f>
        <v>712.01499999999987</v>
      </c>
      <c r="CF39">
        <f ca="1">IFERROR(AVERAGEIF('RAW DATA'!$C$2:$GL$502,'DATA CLEANING'!$B39,'RAW DATA'!CG$2:CG$502),"")</f>
        <v>757.20833333333337</v>
      </c>
      <c r="CG39">
        <f ca="1">IFERROR(AVERAGEIF('RAW DATA'!$C$2:$GL$502,'DATA CLEANING'!$B39,'RAW DATA'!CH$2:CH$502),"")</f>
        <v>828.72166666666669</v>
      </c>
      <c r="CH39">
        <f ca="1">IFERROR(AVERAGEIF('RAW DATA'!$C$2:$GL$502,'DATA CLEANING'!$B39,'RAW DATA'!CI$2:CI$502),"")</f>
        <v>824.88333333333333</v>
      </c>
      <c r="CI39">
        <f ca="1">IFERROR(AVERAGEIF('RAW DATA'!$C$2:$GL$502,'DATA CLEANING'!$B39,'RAW DATA'!CJ$2:CJ$502),"")</f>
        <v>943.48</v>
      </c>
      <c r="CJ39">
        <f ca="1">IFERROR(AVERAGEIF('RAW DATA'!$C$2:$GL$502,'DATA CLEANING'!$B39,'RAW DATA'!CK$2:CK$502),"")</f>
        <v>925.78666666666675</v>
      </c>
      <c r="CK39">
        <f ca="1">IFERROR(AVERAGEIF('RAW DATA'!$C$2:$GL$502,'DATA CLEANING'!$B39,'RAW DATA'!CL$2:CL$502),"")</f>
        <v>995.29499999999996</v>
      </c>
      <c r="CL39">
        <f ca="1">IFERROR(AVERAGEIF('RAW DATA'!$C$2:$GL$502,'DATA CLEANING'!$B39,'RAW DATA'!CM$2:CM$502),"")</f>
        <v>1046.3433333333335</v>
      </c>
      <c r="CM39">
        <f ca="1">IFERROR(AVERAGEIF('RAW DATA'!$C$2:$GL$502,'DATA CLEANING'!$B39,'RAW DATA'!CN$2:CN$502),"")</f>
        <v>999.755</v>
      </c>
      <c r="CN39">
        <f ca="1">IFERROR(AVERAGEIF('RAW DATA'!$C$2:$GL$502,'DATA CLEANING'!$B39,'RAW DATA'!CO$2:CO$502),"")</f>
        <v>1144.78</v>
      </c>
      <c r="CO39">
        <f ca="1">IFERROR(AVERAGEIF('RAW DATA'!$C$2:$GL$502,'DATA CLEANING'!$B39,'RAW DATA'!CP$2:CP$502),"")</f>
        <v>1141.6316666666669</v>
      </c>
      <c r="CP39">
        <f ca="1">IFERROR(AVERAGEIF('RAW DATA'!$C$2:$GL$502,'DATA CLEANING'!$B39,'RAW DATA'!CQ$2:CQ$502),"")</f>
        <v>1150.2583333333334</v>
      </c>
      <c r="CQ39">
        <f ca="1">IFERROR(AVERAGEIF('RAW DATA'!$C$2:$GL$502,'DATA CLEANING'!$B39,'RAW DATA'!CR$2:CR$502),"")</f>
        <v>1072.4983333333332</v>
      </c>
      <c r="CR39">
        <f ca="1">IFERROR(AVERAGEIF('RAW DATA'!$C$2:$GL$502,'DATA CLEANING'!$B39,'RAW DATA'!CS$2:CS$502),"")</f>
        <v>976.31666666666672</v>
      </c>
      <c r="CS39">
        <f ca="1">IFERROR(AVERAGEIF('RAW DATA'!$C$2:$GL$502,'DATA CLEANING'!$B39,'RAW DATA'!CT$2:CT$502),"")</f>
        <v>1115.6766666666667</v>
      </c>
      <c r="CT39">
        <f ca="1">IFERROR(AVERAGEIF('RAW DATA'!$C$2:$GL$502,'DATA CLEANING'!$B39,'RAW DATA'!CU$2:CU$502),"")</f>
        <v>1273.1016666666665</v>
      </c>
      <c r="CU39">
        <f ca="1">IFERROR(AVERAGEIF('RAW DATA'!$C$2:$GL$502,'DATA CLEANING'!$B39,'RAW DATA'!CV$2:CV$502),"")</f>
        <v>1285.605</v>
      </c>
      <c r="CV39">
        <f ca="1">IFERROR(AVERAGEIF('RAW DATA'!$C$2:$GL$502,'DATA CLEANING'!$B39,'RAW DATA'!CW$2:CW$502),"")</f>
        <v>1385.64</v>
      </c>
      <c r="CW39">
        <f ca="1">IFERROR(AVERAGEIF('RAW DATA'!$C$2:$GL$502,'DATA CLEANING'!$B39,'RAW DATA'!CX$2:CX$502),"")</f>
        <v>1474.09</v>
      </c>
      <c r="CX39">
        <f ca="1">IFERROR(AVERAGEIF('RAW DATA'!$C$2:$GL$502,'DATA CLEANING'!$B39,'RAW DATA'!CY$2:CY$502),"")</f>
        <v>1349.2749999999999</v>
      </c>
      <c r="CY39">
        <f ca="1">IFERROR(AVERAGEIF('RAW DATA'!$C$2:$GL$502,'DATA CLEANING'!$B39,'RAW DATA'!CZ$2:CZ$502),"")</f>
        <v>1389.4849999999999</v>
      </c>
      <c r="CZ39">
        <f ca="1">IFERROR(AVERAGEIF('RAW DATA'!$C$2:$GL$502,'DATA CLEANING'!$B39,'RAW DATA'!DA$2:DA$502),"")</f>
        <v>1365.7566666666669</v>
      </c>
      <c r="DA39">
        <f ca="1">IFERROR(AVERAGEIF('RAW DATA'!$C$2:$GL$502,'DATA CLEANING'!$B39,'RAW DATA'!DB$2:DB$502),"")</f>
        <v>1556.926666666667</v>
      </c>
      <c r="DB39">
        <f ca="1">IFERROR(AVERAGEIF('RAW DATA'!$C$2:$GL$502,'DATA CLEANING'!$B39,'RAW DATA'!DC$2:DC$502),"")</f>
        <v>1654.748333333333</v>
      </c>
      <c r="DC39">
        <f ca="1">IFERROR(AVERAGEIF('RAW DATA'!$C$2:$GL$502,'DATA CLEANING'!$B39,'RAW DATA'!DD$2:DD$502),"")</f>
        <v>1768.5633333333335</v>
      </c>
      <c r="DD39">
        <f ca="1">IFERROR(AVERAGEIF('RAW DATA'!$C$2:$GL$502,'DATA CLEANING'!$B39,'RAW DATA'!DE$2:DE$502),"")</f>
        <v>1645.4916666666666</v>
      </c>
      <c r="DE39">
        <f ca="1">IFERROR(AVERAGEIF('RAW DATA'!$C$2:$GL$502,'DATA CLEANING'!$B39,'RAW DATA'!DF$2:DF$502),"")</f>
        <v>1663.5083333333332</v>
      </c>
      <c r="DF39">
        <f ca="1">IFERROR(AVERAGEIF('RAW DATA'!$C$2:$GL$502,'DATA CLEANING'!$B39,'RAW DATA'!DG$2:DG$502),"")</f>
        <v>1463.2483333333332</v>
      </c>
      <c r="DG39" t="str">
        <f ca="1">IFERROR(AVERAGEIF('RAW DATA'!$C$2:$GL$502,'DATA CLEANING'!$B39,'RAW DATA'!DH$2:DH$502),"")</f>
        <v/>
      </c>
      <c r="DH39" t="str">
        <f ca="1">IFERROR(AVERAGEIF('RAW DATA'!$C$2:$GL$502,'DATA CLEANING'!$B39,'RAW DATA'!DI$2:DI$502),"")</f>
        <v/>
      </c>
      <c r="DI39" t="str">
        <f ca="1">IFERROR(AVERAGEIF('RAW DATA'!$C$2:$GL$502,'DATA CLEANING'!$B39,'RAW DATA'!DJ$2:DJ$502),"")</f>
        <v/>
      </c>
      <c r="DJ39" t="str">
        <f ca="1">IFERROR(AVERAGEIF('RAW DATA'!$C$2:$GL$502,'DATA CLEANING'!$B39,'RAW DATA'!DK$2:DK$502),"")</f>
        <v/>
      </c>
      <c r="DK39" t="str">
        <f ca="1">IFERROR(AVERAGEIF('RAW DATA'!$C$2:$GL$502,'DATA CLEANING'!$B39,'RAW DATA'!DL$2:DL$502),"")</f>
        <v/>
      </c>
      <c r="DL39" t="str">
        <f ca="1">IFERROR(AVERAGEIF('RAW DATA'!$C$2:$GL$502,'DATA CLEANING'!$B39,'RAW DATA'!DM$2:DM$502),"")</f>
        <v/>
      </c>
      <c r="DM39" t="str">
        <f ca="1">IFERROR(AVERAGEIF('RAW DATA'!$C$2:$GL$502,'DATA CLEANING'!$B39,'RAW DATA'!DN$2:DN$502),"")</f>
        <v/>
      </c>
      <c r="DN39" t="str">
        <f ca="1">IFERROR(AVERAGEIF('RAW DATA'!$C$2:$GL$502,'DATA CLEANING'!$B39,'RAW DATA'!DO$2:DO$502),"")</f>
        <v/>
      </c>
      <c r="DO39" t="str">
        <f ca="1">IFERROR(AVERAGEIF('RAW DATA'!$C$2:$GL$502,'DATA CLEANING'!$B39,'RAW DATA'!DP$2:DP$502),"")</f>
        <v/>
      </c>
      <c r="DP39" t="str">
        <f ca="1">IFERROR(AVERAGEIF('RAW DATA'!$C$2:$GL$502,'DATA CLEANING'!$B39,'RAW DATA'!DQ$2:DQ$502),"")</f>
        <v/>
      </c>
      <c r="DQ39" t="str">
        <f ca="1">IFERROR(AVERAGEIF('RAW DATA'!$C$2:$GL$502,'DATA CLEANING'!$B39,'RAW DATA'!DR$2:DR$502),"")</f>
        <v/>
      </c>
      <c r="DR39" t="str">
        <f ca="1">IFERROR(AVERAGEIF('RAW DATA'!$C$2:$GL$502,'DATA CLEANING'!$B39,'RAW DATA'!DS$2:DS$502),"")</f>
        <v/>
      </c>
      <c r="DS39" t="str">
        <f ca="1">IFERROR(AVERAGEIF('RAW DATA'!$C$2:$GL$502,'DATA CLEANING'!$B39,'RAW DATA'!DT$2:DT$502),"")</f>
        <v/>
      </c>
      <c r="DT39" t="str">
        <f ca="1">IFERROR(AVERAGEIF('RAW DATA'!$C$2:$GL$502,'DATA CLEANING'!$B39,'RAW DATA'!DU$2:DU$502),"")</f>
        <v/>
      </c>
      <c r="DU39" t="str">
        <f ca="1">IFERROR(AVERAGEIF('RAW DATA'!$C$2:$GL$502,'DATA CLEANING'!$B39,'RAW DATA'!DV$2:DV$502),"")</f>
        <v/>
      </c>
      <c r="DV39" t="str">
        <f ca="1">IFERROR(AVERAGEIF('RAW DATA'!$C$2:$GL$502,'DATA CLEANING'!$B39,'RAW DATA'!DW$2:DW$502),"")</f>
        <v/>
      </c>
      <c r="DW39" t="str">
        <f ca="1">IFERROR(AVERAGEIF('RAW DATA'!$C$2:$GL$502,'DATA CLEANING'!$B39,'RAW DATA'!DX$2:DX$502),"")</f>
        <v/>
      </c>
      <c r="DX39" s="11" t="str">
        <f ca="1">IFERROR(AVERAGEIF('RAW DATA'!$C$2:$GL$502,'DATA CLEANING'!$B39,'RAW DATA'!DY$2:DY$502),"")</f>
        <v/>
      </c>
      <c r="DY39" s="11" t="str">
        <f ca="1">IFERROR(AVERAGEIF('RAW DATA'!$C$2:$GL$502,'DATA CLEANING'!$B39,'RAW DATA'!DZ$2:DZ$502),"")</f>
        <v/>
      </c>
      <c r="DZ39" s="11" t="str">
        <f ca="1">IFERROR(AVERAGEIF('RAW DATA'!$C$2:$GL$502,'DATA CLEANING'!$B39,'RAW DATA'!EA$2:EA$502),"")</f>
        <v/>
      </c>
      <c r="EA39" s="11" t="str">
        <f ca="1">IFERROR(AVERAGEIF('RAW DATA'!$C$2:$GL$502,'DATA CLEANING'!$B39,'RAW DATA'!EB$2:EB$502),"")</f>
        <v/>
      </c>
      <c r="EB39" s="11" t="str">
        <f ca="1">IFERROR(AVERAGEIF('RAW DATA'!$C$2:$GL$502,'DATA CLEANING'!$B39,'RAW DATA'!EC$2:EC$502),"")</f>
        <v/>
      </c>
      <c r="EC39" s="11" t="str">
        <f ca="1">IFERROR(AVERAGEIF('RAW DATA'!$C$2:$GL$502,'DATA CLEANING'!$B39,'RAW DATA'!ED$2:ED$502),"")</f>
        <v/>
      </c>
      <c r="ED39" s="11" t="str">
        <f ca="1">IFERROR(AVERAGEIF('RAW DATA'!$C$2:$GL$502,'DATA CLEANING'!$B39,'RAW DATA'!EE$2:EE$502),"")</f>
        <v/>
      </c>
      <c r="EE39" s="11" t="str">
        <f ca="1">IFERROR(AVERAGEIF('RAW DATA'!$C$2:$GL$502,'DATA CLEANING'!$B39,'RAW DATA'!EF$2:EF$502),"")</f>
        <v/>
      </c>
      <c r="EF39" s="11" t="str">
        <f ca="1">IFERROR(AVERAGEIF('RAW DATA'!$C$2:$GL$502,'DATA CLEANING'!$B39,'RAW DATA'!EG$2:EG$502),"")</f>
        <v/>
      </c>
      <c r="EG39" s="11" t="str">
        <f ca="1">IFERROR(AVERAGEIF('RAW DATA'!$C$2:$GL$502,'DATA CLEANING'!$B39,'RAW DATA'!EH$2:EH$502),"")</f>
        <v/>
      </c>
      <c r="EH39" s="11" t="str">
        <f ca="1">IFERROR(AVERAGEIF('RAW DATA'!$C$2:$GL$502,'DATA CLEANING'!$B39,'RAW DATA'!EI$2:EI$502),"")</f>
        <v/>
      </c>
      <c r="EI39" s="11" t="str">
        <f ca="1">IFERROR(AVERAGEIF('RAW DATA'!$C$2:$GL$502,'DATA CLEANING'!$B39,'RAW DATA'!EJ$2:EJ$502),"")</f>
        <v/>
      </c>
      <c r="EJ39" s="11" t="str">
        <f ca="1">IFERROR(AVERAGEIF('RAW DATA'!$C$2:$GL$502,'DATA CLEANING'!$B39,'RAW DATA'!EK$2:EK$502),"")</f>
        <v/>
      </c>
      <c r="EK39" s="11" t="str">
        <f ca="1">IFERROR(AVERAGEIF('RAW DATA'!$C$2:$GL$502,'DATA CLEANING'!$B39,'RAW DATA'!EL$2:EL$502),"")</f>
        <v/>
      </c>
      <c r="EL39" s="11" t="str">
        <f ca="1">IFERROR(AVERAGEIF('RAW DATA'!$C$2:$GL$502,'DATA CLEANING'!$B39,'RAW DATA'!EM$2:EM$502),"")</f>
        <v/>
      </c>
      <c r="EM39" s="11" t="str">
        <f ca="1">IFERROR(AVERAGEIF('RAW DATA'!$C$2:$GL$502,'DATA CLEANING'!$B39,'RAW DATA'!EN$2:EN$502),"")</f>
        <v/>
      </c>
      <c r="EN39" s="11" t="str">
        <f ca="1">IFERROR(AVERAGEIF('RAW DATA'!$C$2:$GL$502,'DATA CLEANING'!$B39,'RAW DATA'!EO$2:EO$502),"")</f>
        <v/>
      </c>
      <c r="EO39" s="11" t="str">
        <f ca="1">IFERROR(AVERAGEIF('RAW DATA'!$C$2:$GL$502,'DATA CLEANING'!$B39,'RAW DATA'!EP$2:EP$502),"")</f>
        <v/>
      </c>
      <c r="EP39" s="11" t="str">
        <f ca="1">IFERROR(AVERAGEIF('RAW DATA'!$C$2:$GL$502,'DATA CLEANING'!$B39,'RAW DATA'!EQ$2:EQ$502),"")</f>
        <v/>
      </c>
      <c r="EQ39" s="11" t="str">
        <f ca="1">IFERROR(AVERAGEIF('RAW DATA'!$C$2:$GL$502,'DATA CLEANING'!$B39,'RAW DATA'!ER$2:ER$502),"")</f>
        <v/>
      </c>
      <c r="ER39" s="11" t="str">
        <f ca="1">IFERROR(AVERAGEIF('RAW DATA'!$C$2:$GL$502,'DATA CLEANING'!$B39,'RAW DATA'!ES$2:ES$502),"")</f>
        <v/>
      </c>
      <c r="ES39" s="11" t="str">
        <f ca="1">IFERROR(AVERAGEIF('RAW DATA'!$C$2:$GL$502,'DATA CLEANING'!$B39,'RAW DATA'!ET$2:ET$502),"")</f>
        <v/>
      </c>
      <c r="ET39" s="11" t="str">
        <f ca="1">IFERROR(AVERAGEIF('RAW DATA'!$C$2:$GL$502,'DATA CLEANING'!$B39,'RAW DATA'!EU$2:EU$502),"")</f>
        <v/>
      </c>
      <c r="EU39" s="11" t="str">
        <f ca="1">IFERROR(AVERAGEIF('RAW DATA'!$C$2:$GL$502,'DATA CLEANING'!$B39,'RAW DATA'!EV$2:EV$502),"")</f>
        <v/>
      </c>
      <c r="EV39" s="11" t="str">
        <f ca="1">IFERROR(AVERAGEIF('RAW DATA'!$C$2:$GL$502,'DATA CLEANING'!$B39,'RAW DATA'!EW$2:EW$502),"")</f>
        <v/>
      </c>
      <c r="EW39" s="11" t="str">
        <f ca="1">IFERROR(AVERAGEIF('RAW DATA'!$C$2:$GL$502,'DATA CLEANING'!$B39,'RAW DATA'!EX$2:EX$502),"")</f>
        <v/>
      </c>
      <c r="EX39" s="11" t="str">
        <f ca="1">IFERROR(AVERAGEIF('RAW DATA'!$C$2:$GL$502,'DATA CLEANING'!$B39,'RAW DATA'!EY$2:EY$502),"")</f>
        <v/>
      </c>
      <c r="EY39" s="11" t="str">
        <f ca="1">IFERROR(AVERAGEIF('RAW DATA'!$C$2:$GL$502,'DATA CLEANING'!$B39,'RAW DATA'!EZ$2:EZ$502),"")</f>
        <v/>
      </c>
      <c r="EZ39" s="11" t="str">
        <f ca="1">IFERROR(AVERAGEIF('RAW DATA'!$C$2:$GL$502,'DATA CLEANING'!$B39,'RAW DATA'!FA$2:FA$502),"")</f>
        <v/>
      </c>
      <c r="FA39" s="11" t="str">
        <f ca="1">IFERROR(AVERAGEIF('RAW DATA'!$C$2:$GL$502,'DATA CLEANING'!$B39,'RAW DATA'!FB$2:FB$502),"")</f>
        <v/>
      </c>
      <c r="FB39" s="11" t="str">
        <f ca="1">IFERROR(AVERAGEIF('RAW DATA'!$C$2:$GL$502,'DATA CLEANING'!$B39,'RAW DATA'!FC$2:FC$502),"")</f>
        <v/>
      </c>
      <c r="FC39" s="11" t="str">
        <f ca="1">IFERROR(AVERAGEIF('RAW DATA'!$C$2:$GL$502,'DATA CLEANING'!$B39,'RAW DATA'!FD$2:FD$502),"")</f>
        <v/>
      </c>
      <c r="FD39" s="11" t="str">
        <f ca="1">IFERROR(AVERAGEIF('RAW DATA'!$C$2:$GL$502,'DATA CLEANING'!$B39,'RAW DATA'!FE$2:FE$502),"")</f>
        <v/>
      </c>
      <c r="FE39" s="11" t="str">
        <f ca="1">IFERROR(AVERAGEIF('RAW DATA'!$C$2:$GL$502,'DATA CLEANING'!$B39,'RAW DATA'!FF$2:FF$502),"")</f>
        <v/>
      </c>
      <c r="FF39" s="11" t="str">
        <f ca="1">IFERROR(AVERAGEIF('RAW DATA'!$C$2:$GL$502,'DATA CLEANING'!$B39,'RAW DATA'!FG$2:FG$502),"")</f>
        <v/>
      </c>
      <c r="FG39" s="11" t="str">
        <f ca="1">IFERROR(AVERAGEIF('RAW DATA'!$C$2:$GL$502,'DATA CLEANING'!$B39,'RAW DATA'!FH$2:FH$502),"")</f>
        <v/>
      </c>
      <c r="FH39" s="11" t="str">
        <f ca="1">IFERROR(AVERAGEIF('RAW DATA'!$C$2:$GL$502,'DATA CLEANING'!$B39,'RAW DATA'!FI$2:FI$502),"")</f>
        <v/>
      </c>
      <c r="FI39" s="11" t="str">
        <f ca="1">IFERROR(AVERAGEIF('RAW DATA'!$C$2:$GL$502,'DATA CLEANING'!$B39,'RAW DATA'!FJ$2:FJ$502),"")</f>
        <v/>
      </c>
      <c r="FJ39" s="11" t="str">
        <f ca="1">IFERROR(AVERAGEIF('RAW DATA'!$C$2:$GL$502,'DATA CLEANING'!$B39,'RAW DATA'!FK$2:FK$502),"")</f>
        <v/>
      </c>
      <c r="FK39" s="11" t="str">
        <f ca="1">IFERROR(AVERAGEIF('RAW DATA'!$C$2:$GL$502,'DATA CLEANING'!$B39,'RAW DATA'!FL$2:FL$502),"")</f>
        <v/>
      </c>
      <c r="FL39" s="11" t="str">
        <f ca="1">IFERROR(AVERAGEIF('RAW DATA'!$C$2:$GL$502,'DATA CLEANING'!$B39,'RAW DATA'!FM$2:FM$502),"")</f>
        <v/>
      </c>
      <c r="FM39" s="11" t="str">
        <f ca="1">IFERROR(AVERAGEIF('RAW DATA'!$C$2:$GL$502,'DATA CLEANING'!$B39,'RAW DATA'!FN$2:FN$502),"")</f>
        <v/>
      </c>
      <c r="FN39" s="11" t="str">
        <f ca="1">IFERROR(AVERAGEIF('RAW DATA'!$C$2:$GL$502,'DATA CLEANING'!$B39,'RAW DATA'!FO$2:FO$502),"")</f>
        <v/>
      </c>
      <c r="FO39" s="11" t="str">
        <f ca="1">IFERROR(AVERAGEIF('RAW DATA'!$C$2:$GL$502,'DATA CLEANING'!$B39,'RAW DATA'!FP$2:FP$502),"")</f>
        <v/>
      </c>
      <c r="FP39" s="11" t="str">
        <f ca="1">IFERROR(AVERAGEIF('RAW DATA'!$C$2:$GL$502,'DATA CLEANING'!$B39,'RAW DATA'!FQ$2:FQ$502),"")</f>
        <v/>
      </c>
      <c r="FQ39" s="11" t="str">
        <f ca="1">IFERROR(AVERAGEIF('RAW DATA'!$C$2:$GL$502,'DATA CLEANING'!$B39,'RAW DATA'!FR$2:FR$502),"")</f>
        <v/>
      </c>
      <c r="FR39" s="11" t="str">
        <f ca="1">IFERROR(AVERAGEIF('RAW DATA'!$C$2:$GL$502,'DATA CLEANING'!$B39,'RAW DATA'!FS$2:FS$502),"")</f>
        <v/>
      </c>
      <c r="FS39" s="11" t="str">
        <f ca="1">IFERROR(AVERAGEIF('RAW DATA'!$C$2:$GL$502,'DATA CLEANING'!$B39,'RAW DATA'!FT$2:FT$502),"")</f>
        <v/>
      </c>
      <c r="FT39" s="11" t="str">
        <f ca="1">IFERROR(AVERAGEIF('RAW DATA'!$C$2:$GL$502,'DATA CLEANING'!$B39,'RAW DATA'!FU$2:FU$502),"")</f>
        <v/>
      </c>
      <c r="FU39" s="11" t="str">
        <f ca="1">IFERROR(AVERAGEIF('RAW DATA'!$C$2:$GL$502,'DATA CLEANING'!$B39,'RAW DATA'!FV$2:FV$502),"")</f>
        <v/>
      </c>
      <c r="FV39" s="11" t="str">
        <f ca="1">IFERROR(AVERAGEIF('RAW DATA'!$C$2:$GL$502,'DATA CLEANING'!$B39,'RAW DATA'!FW$2:FW$502),"")</f>
        <v/>
      </c>
      <c r="FW39" s="11" t="str">
        <f ca="1">IFERROR(AVERAGEIF('RAW DATA'!$C$2:$GL$502,'DATA CLEANING'!$B39,'RAW DATA'!FX$2:FX$502),"")</f>
        <v/>
      </c>
      <c r="FX39" s="11" t="str">
        <f ca="1">IFERROR(AVERAGEIF('RAW DATA'!$C$2:$GL$502,'DATA CLEANING'!$B39,'RAW DATA'!FY$2:FY$502),"")</f>
        <v/>
      </c>
      <c r="FY39" s="11" t="str">
        <f ca="1">IFERROR(AVERAGEIF('RAW DATA'!$C$2:$GL$502,'DATA CLEANING'!$B39,'RAW DATA'!FZ$2:FZ$502),"")</f>
        <v/>
      </c>
      <c r="FZ39" s="11" t="str">
        <f ca="1">IFERROR(AVERAGEIF('RAW DATA'!$C$2:$GL$502,'DATA CLEANING'!$B39,'RAW DATA'!GA$2:GA$502),"")</f>
        <v/>
      </c>
      <c r="GA39" s="11" t="str">
        <f ca="1">IFERROR(AVERAGEIF('RAW DATA'!$C$2:$GL$502,'DATA CLEANING'!$B39,'RAW DATA'!GB$2:GB$502),"")</f>
        <v/>
      </c>
      <c r="GB39" s="11" t="str">
        <f ca="1">IFERROR(AVERAGEIF('RAW DATA'!$C$2:$GL$502,'DATA CLEANING'!$B39,'RAW DATA'!GC$2:GC$502),"")</f>
        <v/>
      </c>
      <c r="GC39" s="11" t="str">
        <f ca="1">IFERROR(AVERAGEIF('RAW DATA'!$C$2:$GL$502,'DATA CLEANING'!$B39,'RAW DATA'!GD$2:GD$502),"")</f>
        <v/>
      </c>
      <c r="GD39" s="11" t="str">
        <f ca="1">IFERROR(AVERAGEIF('RAW DATA'!$C$2:$GL$502,'DATA CLEANING'!$B39,'RAW DATA'!GE$2:GE$502),"")</f>
        <v/>
      </c>
      <c r="GE39" s="11" t="str">
        <f ca="1">IFERROR(AVERAGEIF('RAW DATA'!$C$2:$GL$502,'DATA CLEANING'!$B39,'RAW DATA'!GF$2:GF$502),"")</f>
        <v/>
      </c>
      <c r="GF39" s="11" t="str">
        <f ca="1">IFERROR(AVERAGEIF('RAW DATA'!$C$2:$GL$502,'DATA CLEANING'!$B39,'RAW DATA'!GG$2:GG$502),"")</f>
        <v/>
      </c>
      <c r="GG39" s="11" t="str">
        <f ca="1">IFERROR(AVERAGEIF('RAW DATA'!$C$2:$GL$502,'DATA CLEANING'!$B39,'RAW DATA'!GH$2:GH$502),"")</f>
        <v/>
      </c>
      <c r="GH39" s="11" t="str">
        <f ca="1">IFERROR(AVERAGEIF('RAW DATA'!$C$2:$GL$502,'DATA CLEANING'!$B39,'RAW DATA'!GI$2:GI$502),"")</f>
        <v/>
      </c>
      <c r="GI39" s="11" t="str">
        <f ca="1">IFERROR(AVERAGEIF('RAW DATA'!$C$2:$GL$502,'DATA CLEANING'!$B39,'RAW DATA'!GJ$2:GJ$502),"")</f>
        <v/>
      </c>
      <c r="GJ39" s="11" t="str">
        <f ca="1">IFERROR(AVERAGEIF('RAW DATA'!$C$2:$GL$502,'DATA CLEANING'!$B39,'RAW DATA'!GK$2:GK$502),"")</f>
        <v/>
      </c>
      <c r="GK39" s="11" t="str">
        <f ca="1">IFERROR(AVERAGEIF('RAW DATA'!$C$2:$GL$502,'DATA CLEANING'!$B39,'RAW DATA'!GL$2:GL$502),"")</f>
        <v/>
      </c>
    </row>
    <row r="40" spans="2:193" x14ac:dyDescent="0.55000000000000004">
      <c r="B40" t="s">
        <v>49</v>
      </c>
      <c r="C40">
        <f ca="1">IFERROR(AVERAGEIF('RAW DATA'!$C$2:$GL$502,'DATA CLEANING'!$B40,'RAW DATA'!D$2:D$502),"")</f>
        <v>18.7</v>
      </c>
      <c r="D40">
        <f ca="1">IFERROR(AVERAGEIF('RAW DATA'!$C$2:$GL$502,'DATA CLEANING'!$B40,'RAW DATA'!E$2:E$502),"")</f>
        <v>20.29</v>
      </c>
      <c r="E40">
        <f ca="1">IFERROR(AVERAGEIF('RAW DATA'!$C$2:$GL$502,'DATA CLEANING'!$B40,'RAW DATA'!F$2:F$502),"")</f>
        <v>22.56</v>
      </c>
      <c r="F40">
        <f ca="1">IFERROR(AVERAGEIF('RAW DATA'!$C$2:$GL$502,'DATA CLEANING'!$B40,'RAW DATA'!G$2:G$502),"")</f>
        <v>23.72</v>
      </c>
      <c r="G40">
        <f ca="1">IFERROR(AVERAGEIF('RAW DATA'!$C$2:$GL$502,'DATA CLEANING'!$B40,'RAW DATA'!H$2:H$502),"")</f>
        <v>24.03</v>
      </c>
      <c r="H40">
        <f ca="1">IFERROR(AVERAGEIF('RAW DATA'!$C$2:$GL$502,'DATA CLEANING'!$B40,'RAW DATA'!I$2:I$502),"")</f>
        <v>23.12</v>
      </c>
      <c r="I40">
        <f ca="1">IFERROR(AVERAGEIF('RAW DATA'!$C$2:$GL$502,'DATA CLEANING'!$B40,'RAW DATA'!J$2:J$502),"")</f>
        <v>25.6</v>
      </c>
      <c r="J40">
        <f ca="1">IFERROR(AVERAGEIF('RAW DATA'!$C$2:$GL$502,'DATA CLEANING'!$B40,'RAW DATA'!K$2:K$502),"")</f>
        <v>25.73</v>
      </c>
      <c r="K40">
        <f ca="1">IFERROR(AVERAGEIF('RAW DATA'!$C$2:$GL$502,'DATA CLEANING'!$B40,'RAW DATA'!L$2:L$502),"")</f>
        <v>27.99</v>
      </c>
      <c r="L40">
        <f ca="1">IFERROR(AVERAGEIF('RAW DATA'!$C$2:$GL$502,'DATA CLEANING'!$B40,'RAW DATA'!M$2:M$502),"")</f>
        <v>28.75</v>
      </c>
      <c r="M40">
        <f ca="1">IFERROR(AVERAGEIF('RAW DATA'!$C$2:$GL$502,'DATA CLEANING'!$B40,'RAW DATA'!N$2:N$502),"")</f>
        <v>33.72</v>
      </c>
      <c r="N40">
        <f ca="1">IFERROR(AVERAGEIF('RAW DATA'!$C$2:$GL$502,'DATA CLEANING'!$B40,'RAW DATA'!O$2:O$502),"")</f>
        <v>34.85</v>
      </c>
      <c r="O40">
        <f ca="1">IFERROR(AVERAGEIF('RAW DATA'!$C$2:$GL$502,'DATA CLEANING'!$B40,'RAW DATA'!P$2:P$502),"")</f>
        <v>35.89</v>
      </c>
      <c r="P40">
        <f ca="1">IFERROR(AVERAGEIF('RAW DATA'!$C$2:$GL$502,'DATA CLEANING'!$B40,'RAW DATA'!Q$2:Q$502),"")</f>
        <v>37.32</v>
      </c>
      <c r="Q40">
        <f ca="1">IFERROR(AVERAGEIF('RAW DATA'!$C$2:$GL$502,'DATA CLEANING'!$B40,'RAW DATA'!R$2:R$502),"")</f>
        <v>37.11</v>
      </c>
      <c r="R40">
        <f ca="1">IFERROR(AVERAGEIF('RAW DATA'!$C$2:$GL$502,'DATA CLEANING'!$B40,'RAW DATA'!S$2:S$502),"")</f>
        <v>35.44</v>
      </c>
      <c r="S40">
        <f ca="1">IFERROR(AVERAGEIF('RAW DATA'!$C$2:$GL$502,'DATA CLEANING'!$B40,'RAW DATA'!T$2:T$502),"")</f>
        <v>30.66</v>
      </c>
      <c r="T40">
        <f ca="1">IFERROR(AVERAGEIF('RAW DATA'!$C$2:$GL$502,'DATA CLEANING'!$B40,'RAW DATA'!U$2:U$502),"")</f>
        <v>32.92</v>
      </c>
      <c r="U40">
        <f ca="1">IFERROR(AVERAGEIF('RAW DATA'!$C$2:$GL$502,'DATA CLEANING'!$B40,'RAW DATA'!V$2:V$502),"")</f>
        <v>33.729999999999997</v>
      </c>
      <c r="V40">
        <f ca="1">IFERROR(AVERAGEIF('RAW DATA'!$C$2:$GL$502,'DATA CLEANING'!$B40,'RAW DATA'!W$2:W$502),"")</f>
        <v>35.93</v>
      </c>
      <c r="W40">
        <f ca="1">IFERROR(AVERAGEIF('RAW DATA'!$C$2:$GL$502,'DATA CLEANING'!$B40,'RAW DATA'!X$2:X$502),"")</f>
        <v>37.369999999999997</v>
      </c>
      <c r="X40">
        <f ca="1">IFERROR(AVERAGEIF('RAW DATA'!$C$2:$GL$502,'DATA CLEANING'!$B40,'RAW DATA'!Y$2:Y$502),"")</f>
        <v>37.729999999999997</v>
      </c>
      <c r="Y40">
        <f ca="1">IFERROR(AVERAGEIF('RAW DATA'!$C$2:$GL$502,'DATA CLEANING'!$B40,'RAW DATA'!Z$2:Z$502),"")</f>
        <v>37.9</v>
      </c>
      <c r="Z40">
        <f ca="1">IFERROR(AVERAGEIF('RAW DATA'!$C$2:$GL$502,'DATA CLEANING'!$B40,'RAW DATA'!AA$2:AA$502),"")</f>
        <v>39.11</v>
      </c>
      <c r="AA40">
        <f ca="1">IFERROR(AVERAGEIF('RAW DATA'!$C$2:$GL$502,'DATA CLEANING'!$B40,'RAW DATA'!AB$2:AB$502),"")</f>
        <v>38.49</v>
      </c>
      <c r="AB40">
        <f ca="1">IFERROR(AVERAGEIF('RAW DATA'!$C$2:$GL$502,'DATA CLEANING'!$B40,'RAW DATA'!AC$2:AC$502),"")</f>
        <v>34.44</v>
      </c>
      <c r="AC40">
        <f ca="1">IFERROR(AVERAGEIF('RAW DATA'!$C$2:$GL$502,'DATA CLEANING'!$B40,'RAW DATA'!AD$2:AD$502),"")</f>
        <v>34.35</v>
      </c>
      <c r="AD40">
        <f ca="1">IFERROR(AVERAGEIF('RAW DATA'!$C$2:$GL$502,'DATA CLEANING'!$B40,'RAW DATA'!AE$2:AE$502),"")</f>
        <v>32.5</v>
      </c>
      <c r="AE40">
        <f ca="1">IFERROR(AVERAGEIF('RAW DATA'!$C$2:$GL$502,'DATA CLEANING'!$B40,'RAW DATA'!AF$2:AF$502),"")</f>
        <v>36.01</v>
      </c>
      <c r="AF40">
        <f ca="1">IFERROR(AVERAGEIF('RAW DATA'!$C$2:$GL$502,'DATA CLEANING'!$B40,'RAW DATA'!AG$2:AG$502),"")</f>
        <v>33.4</v>
      </c>
      <c r="AG40">
        <f ca="1">IFERROR(AVERAGEIF('RAW DATA'!$C$2:$GL$502,'DATA CLEANING'!$B40,'RAW DATA'!AH$2:AH$502),"")</f>
        <v>34.07</v>
      </c>
      <c r="AH40">
        <f ca="1">IFERROR(AVERAGEIF('RAW DATA'!$C$2:$GL$502,'DATA CLEANING'!$B40,'RAW DATA'!AI$2:AI$502),"")</f>
        <v>34.590000000000003</v>
      </c>
      <c r="AI40">
        <f ca="1">IFERROR(AVERAGEIF('RAW DATA'!$C$2:$GL$502,'DATA CLEANING'!$B40,'RAW DATA'!AJ$2:AJ$502),"")</f>
        <v>33.380000000000003</v>
      </c>
      <c r="AJ40">
        <f ca="1">IFERROR(AVERAGEIF('RAW DATA'!$C$2:$GL$502,'DATA CLEANING'!$B40,'RAW DATA'!AK$2:AK$502),"")</f>
        <v>31.2</v>
      </c>
      <c r="AK40">
        <f ca="1">IFERROR(AVERAGEIF('RAW DATA'!$C$2:$GL$502,'DATA CLEANING'!$B40,'RAW DATA'!AL$2:AL$502),"")</f>
        <v>35.1</v>
      </c>
      <c r="AL40">
        <f ca="1">IFERROR(AVERAGEIF('RAW DATA'!$C$2:$GL$502,'DATA CLEANING'!$B40,'RAW DATA'!AM$2:AM$502),"")</f>
        <v>30.1</v>
      </c>
      <c r="AM40">
        <f ca="1">IFERROR(AVERAGEIF('RAW DATA'!$C$2:$GL$502,'DATA CLEANING'!$B40,'RAW DATA'!AN$2:AN$502),"")</f>
        <v>35.340000000000003</v>
      </c>
      <c r="AN40">
        <f ca="1">IFERROR(AVERAGEIF('RAW DATA'!$C$2:$GL$502,'DATA CLEANING'!$B40,'RAW DATA'!AO$2:AO$502),"")</f>
        <v>35.64</v>
      </c>
      <c r="AO40">
        <f ca="1">IFERROR(AVERAGEIF('RAW DATA'!$C$2:$GL$502,'DATA CLEANING'!$B40,'RAW DATA'!AP$2:AP$502),"")</f>
        <v>37.74</v>
      </c>
      <c r="AP40">
        <f ca="1">IFERROR(AVERAGEIF('RAW DATA'!$C$2:$GL$502,'DATA CLEANING'!$B40,'RAW DATA'!AQ$2:AQ$502),"")</f>
        <v>40.6</v>
      </c>
      <c r="AQ40">
        <f ca="1">IFERROR(AVERAGEIF('RAW DATA'!$C$2:$GL$502,'DATA CLEANING'!$B40,'RAW DATA'!AR$2:AR$502),"")</f>
        <v>34.76</v>
      </c>
      <c r="AR40">
        <f ca="1">IFERROR(AVERAGEIF('RAW DATA'!$C$2:$GL$502,'DATA CLEANING'!$B40,'RAW DATA'!AS$2:AS$502),"")</f>
        <v>38.19</v>
      </c>
      <c r="AS40">
        <f ca="1">IFERROR(AVERAGEIF('RAW DATA'!$C$2:$GL$502,'DATA CLEANING'!$B40,'RAW DATA'!AT$2:AT$502),"")</f>
        <v>37.42</v>
      </c>
      <c r="AT40">
        <f ca="1">IFERROR(AVERAGEIF('RAW DATA'!$C$2:$GL$502,'DATA CLEANING'!$B40,'RAW DATA'!AU$2:AU$502),"")</f>
        <v>33.9</v>
      </c>
      <c r="AU40">
        <f ca="1">IFERROR(AVERAGEIF('RAW DATA'!$C$2:$GL$502,'DATA CLEANING'!$B40,'RAW DATA'!AV$2:AV$502),"")</f>
        <v>37.799999999999997</v>
      </c>
      <c r="AV40">
        <f ca="1">IFERROR(AVERAGEIF('RAW DATA'!$C$2:$GL$502,'DATA CLEANING'!$B40,'RAW DATA'!AW$2:AW$502),"")</f>
        <v>42.05</v>
      </c>
      <c r="AW40">
        <f ca="1">IFERROR(AVERAGEIF('RAW DATA'!$C$2:$GL$502,'DATA CLEANING'!$B40,'RAW DATA'!AX$2:AX$502),"")</f>
        <v>41.64</v>
      </c>
      <c r="AX40">
        <f ca="1">IFERROR(AVERAGEIF('RAW DATA'!$C$2:$GL$502,'DATA CLEANING'!$B40,'RAW DATA'!AY$2:AY$502),"")</f>
        <v>40.71</v>
      </c>
      <c r="AY40">
        <f ca="1">IFERROR(AVERAGEIF('RAW DATA'!$C$2:$GL$502,'DATA CLEANING'!$B40,'RAW DATA'!AZ$2:AZ$502),"")</f>
        <v>39.15</v>
      </c>
      <c r="AZ40">
        <f ca="1">IFERROR(AVERAGEIF('RAW DATA'!$C$2:$GL$502,'DATA CLEANING'!$B40,'RAW DATA'!BA$2:BA$502),"")</f>
        <v>38.130000000000003</v>
      </c>
      <c r="BA40">
        <f ca="1">IFERROR(AVERAGEIF('RAW DATA'!$C$2:$GL$502,'DATA CLEANING'!$B40,'RAW DATA'!BB$2:BB$502),"")</f>
        <v>31.73</v>
      </c>
      <c r="BB40">
        <f ca="1">IFERROR(AVERAGEIF('RAW DATA'!$C$2:$GL$502,'DATA CLEANING'!$B40,'RAW DATA'!BC$2:BC$502),"")</f>
        <v>36.36</v>
      </c>
      <c r="BC40">
        <f ca="1">IFERROR(AVERAGEIF('RAW DATA'!$C$2:$GL$502,'DATA CLEANING'!$B40,'RAW DATA'!BD$2:BD$502),"")</f>
        <v>36.93</v>
      </c>
      <c r="BD40">
        <f ca="1">IFERROR(AVERAGEIF('RAW DATA'!$C$2:$GL$502,'DATA CLEANING'!$B40,'RAW DATA'!BE$2:BE$502),"")</f>
        <v>39.229999999999997</v>
      </c>
      <c r="BE40">
        <f ca="1">IFERROR(AVERAGEIF('RAW DATA'!$C$2:$GL$502,'DATA CLEANING'!$B40,'RAW DATA'!BF$2:BF$502),"")</f>
        <v>39.97</v>
      </c>
      <c r="BF40">
        <f ca="1">IFERROR(AVERAGEIF('RAW DATA'!$C$2:$GL$502,'DATA CLEANING'!$B40,'RAW DATA'!BG$2:BG$502),"")</f>
        <v>51.25</v>
      </c>
      <c r="BG40">
        <f ca="1">IFERROR(AVERAGEIF('RAW DATA'!$C$2:$GL$502,'DATA CLEANING'!$B40,'RAW DATA'!BH$2:BH$502),"")</f>
        <v>52.86</v>
      </c>
      <c r="BH40">
        <f ca="1">IFERROR(AVERAGEIF('RAW DATA'!$C$2:$GL$502,'DATA CLEANING'!$B40,'RAW DATA'!BI$2:BI$502),"")</f>
        <v>62.43</v>
      </c>
      <c r="BI40">
        <f ca="1">IFERROR(AVERAGEIF('RAW DATA'!$C$2:$GL$502,'DATA CLEANING'!$B40,'RAW DATA'!BJ$2:BJ$502),"")</f>
        <v>68.34</v>
      </c>
      <c r="BJ40">
        <f ca="1">IFERROR(AVERAGEIF('RAW DATA'!$C$2:$GL$502,'DATA CLEANING'!$B40,'RAW DATA'!BK$2:BK$502),"")</f>
        <v>72.02</v>
      </c>
      <c r="BK40">
        <f ca="1">IFERROR(AVERAGEIF('RAW DATA'!$C$2:$GL$502,'DATA CLEANING'!$B40,'RAW DATA'!BL$2:BL$502),"")</f>
        <v>70.47</v>
      </c>
      <c r="BL40">
        <f ca="1">IFERROR(AVERAGEIF('RAW DATA'!$C$2:$GL$502,'DATA CLEANING'!$B40,'RAW DATA'!BM$2:BM$502),"")</f>
        <v>83.85</v>
      </c>
      <c r="BM40">
        <f ca="1">IFERROR(AVERAGEIF('RAW DATA'!$C$2:$GL$502,'DATA CLEANING'!$B40,'RAW DATA'!BN$2:BN$502),"")</f>
        <v>87.98</v>
      </c>
      <c r="BN40">
        <f ca="1">IFERROR(AVERAGEIF('RAW DATA'!$C$2:$GL$502,'DATA CLEANING'!$B40,'RAW DATA'!BO$2:BO$502),"")</f>
        <v>96.64</v>
      </c>
      <c r="BO40">
        <f ca="1">IFERROR(AVERAGEIF('RAW DATA'!$C$2:$GL$502,'DATA CLEANING'!$B40,'RAW DATA'!BP$2:BP$502),"")</f>
        <v>95.35</v>
      </c>
      <c r="BP40">
        <f ca="1">IFERROR(AVERAGEIF('RAW DATA'!$C$2:$GL$502,'DATA CLEANING'!$B40,'RAW DATA'!BQ$2:BQ$502),"")</f>
        <v>90.57</v>
      </c>
      <c r="BQ40">
        <f ca="1">IFERROR(AVERAGEIF('RAW DATA'!$C$2:$GL$502,'DATA CLEANING'!$B40,'RAW DATA'!BR$2:BR$502),"")</f>
        <v>90.9</v>
      </c>
      <c r="BR40">
        <f ca="1">IFERROR(AVERAGEIF('RAW DATA'!$C$2:$GL$502,'DATA CLEANING'!$B40,'RAW DATA'!BS$2:BS$502),"")</f>
        <v>102.1</v>
      </c>
      <c r="BS40">
        <f ca="1">IFERROR(AVERAGEIF('RAW DATA'!$C$2:$GL$502,'DATA CLEANING'!$B40,'RAW DATA'!BT$2:BT$502),"")</f>
        <v>113.82</v>
      </c>
      <c r="BT40">
        <f ca="1">IFERROR(AVERAGEIF('RAW DATA'!$C$2:$GL$502,'DATA CLEANING'!$B40,'RAW DATA'!BU$2:BU$502),"")</f>
        <v>121.28</v>
      </c>
      <c r="BU40">
        <f ca="1">IFERROR(AVERAGEIF('RAW DATA'!$C$2:$GL$502,'DATA CLEANING'!$B40,'RAW DATA'!BV$2:BV$502),"")</f>
        <v>113.78</v>
      </c>
      <c r="BV40">
        <f ca="1">IFERROR(AVERAGEIF('RAW DATA'!$C$2:$GL$502,'DATA CLEANING'!$B40,'RAW DATA'!BW$2:BW$502),"")</f>
        <v>114.66</v>
      </c>
      <c r="BW40">
        <f ca="1">IFERROR(AVERAGEIF('RAW DATA'!$C$2:$GL$502,'DATA CLEANING'!$B40,'RAW DATA'!BX$2:BX$502),"")</f>
        <v>102.72</v>
      </c>
      <c r="BX40">
        <f ca="1">IFERROR(AVERAGEIF('RAW DATA'!$C$2:$GL$502,'DATA CLEANING'!$B40,'RAW DATA'!BY$2:BY$502),"")</f>
        <v>108.94</v>
      </c>
      <c r="BY40">
        <f ca="1">IFERROR(AVERAGEIF('RAW DATA'!$C$2:$GL$502,'DATA CLEANING'!$B40,'RAW DATA'!BZ$2:BZ$502),"")</f>
        <v>131.61000000000001</v>
      </c>
      <c r="BZ40">
        <f ca="1">IFERROR(AVERAGEIF('RAW DATA'!$C$2:$GL$502,'DATA CLEANING'!$B40,'RAW DATA'!CA$2:CA$502),"")</f>
        <v>115.98</v>
      </c>
      <c r="CA40">
        <f ca="1">IFERROR(AVERAGEIF('RAW DATA'!$C$2:$GL$502,'DATA CLEANING'!$B40,'RAW DATA'!CB$2:CB$502),"")</f>
        <v>119</v>
      </c>
      <c r="CB40">
        <f ca="1">IFERROR(AVERAGEIF('RAW DATA'!$C$2:$GL$502,'DATA CLEANING'!$B40,'RAW DATA'!CC$2:CC$502),"")</f>
        <v>125.34</v>
      </c>
      <c r="CC40">
        <f ca="1">IFERROR(AVERAGEIF('RAW DATA'!$C$2:$GL$502,'DATA CLEANING'!$B40,'RAW DATA'!CD$2:CD$502),"")</f>
        <v>138.72999999999999</v>
      </c>
      <c r="CD40">
        <f ca="1">IFERROR(AVERAGEIF('RAW DATA'!$C$2:$GL$502,'DATA CLEANING'!$B40,'RAW DATA'!CE$2:CE$502),"")</f>
        <v>141.30000000000001</v>
      </c>
      <c r="CE40">
        <f ca="1">IFERROR(AVERAGEIF('RAW DATA'!$C$2:$GL$502,'DATA CLEANING'!$B40,'RAW DATA'!CF$2:CF$502),"")</f>
        <v>127.39</v>
      </c>
      <c r="CF40">
        <f ca="1">IFERROR(AVERAGEIF('RAW DATA'!$C$2:$GL$502,'DATA CLEANING'!$B40,'RAW DATA'!CG$2:CG$502),"")</f>
        <v>142.04</v>
      </c>
      <c r="CG40">
        <f ca="1">IFERROR(AVERAGEIF('RAW DATA'!$C$2:$GL$502,'DATA CLEANING'!$B40,'RAW DATA'!CH$2:CH$502),"")</f>
        <v>149.88</v>
      </c>
      <c r="CH40">
        <f ca="1">IFERROR(AVERAGEIF('RAW DATA'!$C$2:$GL$502,'DATA CLEANING'!$B40,'RAW DATA'!CI$2:CI$502),"")</f>
        <v>142.5</v>
      </c>
      <c r="CI40">
        <f ca="1">IFERROR(AVERAGEIF('RAW DATA'!$C$2:$GL$502,'DATA CLEANING'!$B40,'RAW DATA'!CJ$2:CJ$502),"")</f>
        <v>152.19</v>
      </c>
      <c r="CJ40">
        <f ca="1">IFERROR(AVERAGEIF('RAW DATA'!$C$2:$GL$502,'DATA CLEANING'!$B40,'RAW DATA'!CK$2:CK$502),"")</f>
        <v>161.4</v>
      </c>
      <c r="CK40">
        <f ca="1">IFERROR(AVERAGEIF('RAW DATA'!$C$2:$GL$502,'DATA CLEANING'!$B40,'RAW DATA'!CL$2:CL$502),"")</f>
        <v>166.64</v>
      </c>
      <c r="CL40">
        <f ca="1">IFERROR(AVERAGEIF('RAW DATA'!$C$2:$GL$502,'DATA CLEANING'!$B40,'RAW DATA'!CM$2:CM$502),"")</f>
        <v>169.64</v>
      </c>
      <c r="CM40">
        <f ca="1">IFERROR(AVERAGEIF('RAW DATA'!$C$2:$GL$502,'DATA CLEANING'!$B40,'RAW DATA'!CN$2:CN$502),"")</f>
        <v>177.58</v>
      </c>
      <c r="CN40">
        <f ca="1">IFERROR(AVERAGEIF('RAW DATA'!$C$2:$GL$502,'DATA CLEANING'!$B40,'RAW DATA'!CO$2:CO$502),"")</f>
        <v>196.45</v>
      </c>
      <c r="CO40">
        <f ca="1">IFERROR(AVERAGEIF('RAW DATA'!$C$2:$GL$502,'DATA CLEANING'!$B40,'RAW DATA'!CP$2:CP$502),"")</f>
        <v>201.62</v>
      </c>
      <c r="CP40">
        <f ca="1">IFERROR(AVERAGEIF('RAW DATA'!$C$2:$GL$502,'DATA CLEANING'!$B40,'RAW DATA'!CQ$2:CQ$502),"")</f>
        <v>209.87</v>
      </c>
      <c r="CQ40">
        <f ca="1">IFERROR(AVERAGEIF('RAW DATA'!$C$2:$GL$502,'DATA CLEANING'!$B40,'RAW DATA'!CR$2:CR$502),"")</f>
        <v>187.07</v>
      </c>
      <c r="CR40">
        <f ca="1">IFERROR(AVERAGEIF('RAW DATA'!$C$2:$GL$502,'DATA CLEANING'!$B40,'RAW DATA'!CS$2:CS$502),"")</f>
        <v>167.12</v>
      </c>
      <c r="CS40">
        <f ca="1">IFERROR(AVERAGEIF('RAW DATA'!$C$2:$GL$502,'DATA CLEANING'!$B40,'RAW DATA'!CT$2:CT$502),"")</f>
        <v>188.31</v>
      </c>
      <c r="CT40">
        <f ca="1">IFERROR(AVERAGEIF('RAW DATA'!$C$2:$GL$502,'DATA CLEANING'!$B40,'RAW DATA'!CU$2:CU$502),"")</f>
        <v>215.8</v>
      </c>
      <c r="CU40">
        <f ca="1">IFERROR(AVERAGEIF('RAW DATA'!$C$2:$GL$502,'DATA CLEANING'!$B40,'RAW DATA'!CV$2:CV$502),"")</f>
        <v>194.05</v>
      </c>
      <c r="CV40">
        <f ca="1">IFERROR(AVERAGEIF('RAW DATA'!$C$2:$GL$502,'DATA CLEANING'!$B40,'RAW DATA'!CW$2:CW$502),"")</f>
        <v>241.51</v>
      </c>
      <c r="CW40">
        <f ca="1">IFERROR(AVERAGEIF('RAW DATA'!$C$2:$GL$502,'DATA CLEANING'!$B40,'RAW DATA'!CX$2:CX$502),"")</f>
        <v>259.8</v>
      </c>
      <c r="CX40">
        <f ca="1">IFERROR(AVERAGEIF('RAW DATA'!$C$2:$GL$502,'DATA CLEANING'!$B40,'RAW DATA'!CY$2:CY$502),"")</f>
        <v>258.56</v>
      </c>
      <c r="CY40">
        <f ca="1">IFERROR(AVERAGEIF('RAW DATA'!$C$2:$GL$502,'DATA CLEANING'!$B40,'RAW DATA'!CZ$2:CZ$502),"")</f>
        <v>275.94</v>
      </c>
      <c r="CZ40">
        <f ca="1">IFERROR(AVERAGEIF('RAW DATA'!$C$2:$GL$502,'DATA CLEANING'!$B40,'RAW DATA'!DA$2:DA$502),"")</f>
        <v>254.09</v>
      </c>
      <c r="DA40">
        <f ca="1">IFERROR(AVERAGEIF('RAW DATA'!$C$2:$GL$502,'DATA CLEANING'!$B40,'RAW DATA'!DB$2:DB$502),"")</f>
        <v>265.38</v>
      </c>
      <c r="DB40">
        <f ca="1">IFERROR(AVERAGEIF('RAW DATA'!$C$2:$GL$502,'DATA CLEANING'!$B40,'RAW DATA'!DC$2:DC$502),"")</f>
        <v>275.13</v>
      </c>
      <c r="DC40">
        <f ca="1">IFERROR(AVERAGEIF('RAW DATA'!$C$2:$GL$502,'DATA CLEANING'!$B40,'RAW DATA'!DD$2:DD$502),"")</f>
        <v>298.14999999999998</v>
      </c>
      <c r="DD40">
        <f ca="1">IFERROR(AVERAGEIF('RAW DATA'!$C$2:$GL$502,'DATA CLEANING'!$B40,'RAW DATA'!DE$2:DE$502),"")</f>
        <v>301.63</v>
      </c>
      <c r="DE40">
        <f ca="1">IFERROR(AVERAGEIF('RAW DATA'!$C$2:$GL$502,'DATA CLEANING'!$B40,'RAW DATA'!DF$2:DF$502),"")</f>
        <v>344.52</v>
      </c>
      <c r="DF40">
        <f ca="1">IFERROR(AVERAGEIF('RAW DATA'!$C$2:$GL$502,'DATA CLEANING'!$B40,'RAW DATA'!DG$2:DG$502),"")</f>
        <v>316.05</v>
      </c>
      <c r="DG40" t="str">
        <f ca="1">IFERROR(AVERAGEIF('RAW DATA'!$C$2:$GL$502,'DATA CLEANING'!$B40,'RAW DATA'!DH$2:DH$502),"")</f>
        <v/>
      </c>
      <c r="DH40" t="str">
        <f ca="1">IFERROR(AVERAGEIF('RAW DATA'!$C$2:$GL$502,'DATA CLEANING'!$B40,'RAW DATA'!DI$2:DI$502),"")</f>
        <v/>
      </c>
      <c r="DI40" t="str">
        <f ca="1">IFERROR(AVERAGEIF('RAW DATA'!$C$2:$GL$502,'DATA CLEANING'!$B40,'RAW DATA'!DJ$2:DJ$502),"")</f>
        <v/>
      </c>
      <c r="DJ40" t="str">
        <f ca="1">IFERROR(AVERAGEIF('RAW DATA'!$C$2:$GL$502,'DATA CLEANING'!$B40,'RAW DATA'!DK$2:DK$502),"")</f>
        <v/>
      </c>
      <c r="DK40" t="str">
        <f ca="1">IFERROR(AVERAGEIF('RAW DATA'!$C$2:$GL$502,'DATA CLEANING'!$B40,'RAW DATA'!DL$2:DL$502),"")</f>
        <v/>
      </c>
      <c r="DL40" t="str">
        <f ca="1">IFERROR(AVERAGEIF('RAW DATA'!$C$2:$GL$502,'DATA CLEANING'!$B40,'RAW DATA'!DM$2:DM$502),"")</f>
        <v/>
      </c>
      <c r="DM40" t="str">
        <f ca="1">IFERROR(AVERAGEIF('RAW DATA'!$C$2:$GL$502,'DATA CLEANING'!$B40,'RAW DATA'!DN$2:DN$502),"")</f>
        <v/>
      </c>
      <c r="DN40" t="str">
        <f ca="1">IFERROR(AVERAGEIF('RAW DATA'!$C$2:$GL$502,'DATA CLEANING'!$B40,'RAW DATA'!DO$2:DO$502),"")</f>
        <v/>
      </c>
      <c r="DO40" t="str">
        <f ca="1">IFERROR(AVERAGEIF('RAW DATA'!$C$2:$GL$502,'DATA CLEANING'!$B40,'RAW DATA'!DP$2:DP$502),"")</f>
        <v/>
      </c>
      <c r="DP40" t="str">
        <f ca="1">IFERROR(AVERAGEIF('RAW DATA'!$C$2:$GL$502,'DATA CLEANING'!$B40,'RAW DATA'!DQ$2:DQ$502),"")</f>
        <v/>
      </c>
      <c r="DQ40" t="str">
        <f ca="1">IFERROR(AVERAGEIF('RAW DATA'!$C$2:$GL$502,'DATA CLEANING'!$B40,'RAW DATA'!DR$2:DR$502),"")</f>
        <v/>
      </c>
      <c r="DR40" t="str">
        <f ca="1">IFERROR(AVERAGEIF('RAW DATA'!$C$2:$GL$502,'DATA CLEANING'!$B40,'RAW DATA'!DS$2:DS$502),"")</f>
        <v/>
      </c>
      <c r="DS40" t="str">
        <f ca="1">IFERROR(AVERAGEIF('RAW DATA'!$C$2:$GL$502,'DATA CLEANING'!$B40,'RAW DATA'!DT$2:DT$502),"")</f>
        <v/>
      </c>
      <c r="DT40" t="str">
        <f ca="1">IFERROR(AVERAGEIF('RAW DATA'!$C$2:$GL$502,'DATA CLEANING'!$B40,'RAW DATA'!DU$2:DU$502),"")</f>
        <v/>
      </c>
      <c r="DU40" t="str">
        <f ca="1">IFERROR(AVERAGEIF('RAW DATA'!$C$2:$GL$502,'DATA CLEANING'!$B40,'RAW DATA'!DV$2:DV$502),"")</f>
        <v/>
      </c>
      <c r="DV40" t="str">
        <f ca="1">IFERROR(AVERAGEIF('RAW DATA'!$C$2:$GL$502,'DATA CLEANING'!$B40,'RAW DATA'!DW$2:DW$502),"")</f>
        <v/>
      </c>
      <c r="DW40" t="str">
        <f ca="1">IFERROR(AVERAGEIF('RAW DATA'!$C$2:$GL$502,'DATA CLEANING'!$B40,'RAW DATA'!DX$2:DX$502),"")</f>
        <v/>
      </c>
      <c r="DX40" s="11" t="str">
        <f ca="1">IFERROR(AVERAGEIF('RAW DATA'!$C$2:$GL$502,'DATA CLEANING'!$B40,'RAW DATA'!DY$2:DY$502),"")</f>
        <v/>
      </c>
      <c r="DY40" s="11" t="str">
        <f ca="1">IFERROR(AVERAGEIF('RAW DATA'!$C$2:$GL$502,'DATA CLEANING'!$B40,'RAW DATA'!DZ$2:DZ$502),"")</f>
        <v/>
      </c>
      <c r="DZ40" s="11" t="str">
        <f ca="1">IFERROR(AVERAGEIF('RAW DATA'!$C$2:$GL$502,'DATA CLEANING'!$B40,'RAW DATA'!EA$2:EA$502),"")</f>
        <v/>
      </c>
      <c r="EA40" s="11" t="str">
        <f ca="1">IFERROR(AVERAGEIF('RAW DATA'!$C$2:$GL$502,'DATA CLEANING'!$B40,'RAW DATA'!EB$2:EB$502),"")</f>
        <v/>
      </c>
      <c r="EB40" s="11" t="str">
        <f ca="1">IFERROR(AVERAGEIF('RAW DATA'!$C$2:$GL$502,'DATA CLEANING'!$B40,'RAW DATA'!EC$2:EC$502),"")</f>
        <v/>
      </c>
      <c r="EC40" s="11" t="str">
        <f ca="1">IFERROR(AVERAGEIF('RAW DATA'!$C$2:$GL$502,'DATA CLEANING'!$B40,'RAW DATA'!ED$2:ED$502),"")</f>
        <v/>
      </c>
      <c r="ED40" s="11" t="str">
        <f ca="1">IFERROR(AVERAGEIF('RAW DATA'!$C$2:$GL$502,'DATA CLEANING'!$B40,'RAW DATA'!EE$2:EE$502),"")</f>
        <v/>
      </c>
      <c r="EE40" s="11" t="str">
        <f ca="1">IFERROR(AVERAGEIF('RAW DATA'!$C$2:$GL$502,'DATA CLEANING'!$B40,'RAW DATA'!EF$2:EF$502),"")</f>
        <v/>
      </c>
      <c r="EF40" s="11" t="str">
        <f ca="1">IFERROR(AVERAGEIF('RAW DATA'!$C$2:$GL$502,'DATA CLEANING'!$B40,'RAW DATA'!EG$2:EG$502),"")</f>
        <v/>
      </c>
      <c r="EG40" s="11" t="str">
        <f ca="1">IFERROR(AVERAGEIF('RAW DATA'!$C$2:$GL$502,'DATA CLEANING'!$B40,'RAW DATA'!EH$2:EH$502),"")</f>
        <v/>
      </c>
      <c r="EH40" s="11" t="str">
        <f ca="1">IFERROR(AVERAGEIF('RAW DATA'!$C$2:$GL$502,'DATA CLEANING'!$B40,'RAW DATA'!EI$2:EI$502),"")</f>
        <v/>
      </c>
      <c r="EI40" s="11" t="str">
        <f ca="1">IFERROR(AVERAGEIF('RAW DATA'!$C$2:$GL$502,'DATA CLEANING'!$B40,'RAW DATA'!EJ$2:EJ$502),"")</f>
        <v/>
      </c>
      <c r="EJ40" s="11" t="str">
        <f ca="1">IFERROR(AVERAGEIF('RAW DATA'!$C$2:$GL$502,'DATA CLEANING'!$B40,'RAW DATA'!EK$2:EK$502),"")</f>
        <v/>
      </c>
      <c r="EK40" s="11" t="str">
        <f ca="1">IFERROR(AVERAGEIF('RAW DATA'!$C$2:$GL$502,'DATA CLEANING'!$B40,'RAW DATA'!EL$2:EL$502),"")</f>
        <v/>
      </c>
      <c r="EL40" s="11" t="str">
        <f ca="1">IFERROR(AVERAGEIF('RAW DATA'!$C$2:$GL$502,'DATA CLEANING'!$B40,'RAW DATA'!EM$2:EM$502),"")</f>
        <v/>
      </c>
      <c r="EM40" s="11" t="str">
        <f ca="1">IFERROR(AVERAGEIF('RAW DATA'!$C$2:$GL$502,'DATA CLEANING'!$B40,'RAW DATA'!EN$2:EN$502),"")</f>
        <v/>
      </c>
      <c r="EN40" s="11" t="str">
        <f ca="1">IFERROR(AVERAGEIF('RAW DATA'!$C$2:$GL$502,'DATA CLEANING'!$B40,'RAW DATA'!EO$2:EO$502),"")</f>
        <v/>
      </c>
      <c r="EO40" s="11" t="str">
        <f ca="1">IFERROR(AVERAGEIF('RAW DATA'!$C$2:$GL$502,'DATA CLEANING'!$B40,'RAW DATA'!EP$2:EP$502),"")</f>
        <v/>
      </c>
      <c r="EP40" s="11" t="str">
        <f ca="1">IFERROR(AVERAGEIF('RAW DATA'!$C$2:$GL$502,'DATA CLEANING'!$B40,'RAW DATA'!EQ$2:EQ$502),"")</f>
        <v/>
      </c>
      <c r="EQ40" s="11" t="str">
        <f ca="1">IFERROR(AVERAGEIF('RAW DATA'!$C$2:$GL$502,'DATA CLEANING'!$B40,'RAW DATA'!ER$2:ER$502),"")</f>
        <v/>
      </c>
      <c r="ER40" s="11" t="str">
        <f ca="1">IFERROR(AVERAGEIF('RAW DATA'!$C$2:$GL$502,'DATA CLEANING'!$B40,'RAW DATA'!ES$2:ES$502),"")</f>
        <v/>
      </c>
      <c r="ES40" s="11" t="str">
        <f ca="1">IFERROR(AVERAGEIF('RAW DATA'!$C$2:$GL$502,'DATA CLEANING'!$B40,'RAW DATA'!ET$2:ET$502),"")</f>
        <v/>
      </c>
      <c r="ET40" s="11" t="str">
        <f ca="1">IFERROR(AVERAGEIF('RAW DATA'!$C$2:$GL$502,'DATA CLEANING'!$B40,'RAW DATA'!EU$2:EU$502),"")</f>
        <v/>
      </c>
      <c r="EU40" s="11" t="str">
        <f ca="1">IFERROR(AVERAGEIF('RAW DATA'!$C$2:$GL$502,'DATA CLEANING'!$B40,'RAW DATA'!EV$2:EV$502),"")</f>
        <v/>
      </c>
      <c r="EV40" s="11" t="str">
        <f ca="1">IFERROR(AVERAGEIF('RAW DATA'!$C$2:$GL$502,'DATA CLEANING'!$B40,'RAW DATA'!EW$2:EW$502),"")</f>
        <v/>
      </c>
      <c r="EW40" s="11" t="str">
        <f ca="1">IFERROR(AVERAGEIF('RAW DATA'!$C$2:$GL$502,'DATA CLEANING'!$B40,'RAW DATA'!EX$2:EX$502),"")</f>
        <v/>
      </c>
      <c r="EX40" s="11" t="str">
        <f ca="1">IFERROR(AVERAGEIF('RAW DATA'!$C$2:$GL$502,'DATA CLEANING'!$B40,'RAW DATA'!EY$2:EY$502),"")</f>
        <v/>
      </c>
      <c r="EY40" s="11" t="str">
        <f ca="1">IFERROR(AVERAGEIF('RAW DATA'!$C$2:$GL$502,'DATA CLEANING'!$B40,'RAW DATA'!EZ$2:EZ$502),"")</f>
        <v/>
      </c>
      <c r="EZ40" s="11" t="str">
        <f ca="1">IFERROR(AVERAGEIF('RAW DATA'!$C$2:$GL$502,'DATA CLEANING'!$B40,'RAW DATA'!FA$2:FA$502),"")</f>
        <v/>
      </c>
      <c r="FA40" s="11" t="str">
        <f ca="1">IFERROR(AVERAGEIF('RAW DATA'!$C$2:$GL$502,'DATA CLEANING'!$B40,'RAW DATA'!FB$2:FB$502),"")</f>
        <v/>
      </c>
      <c r="FB40" s="11" t="str">
        <f ca="1">IFERROR(AVERAGEIF('RAW DATA'!$C$2:$GL$502,'DATA CLEANING'!$B40,'RAW DATA'!FC$2:FC$502),"")</f>
        <v/>
      </c>
      <c r="FC40" s="11" t="str">
        <f ca="1">IFERROR(AVERAGEIF('RAW DATA'!$C$2:$GL$502,'DATA CLEANING'!$B40,'RAW DATA'!FD$2:FD$502),"")</f>
        <v/>
      </c>
      <c r="FD40" s="11" t="str">
        <f ca="1">IFERROR(AVERAGEIF('RAW DATA'!$C$2:$GL$502,'DATA CLEANING'!$B40,'RAW DATA'!FE$2:FE$502),"")</f>
        <v/>
      </c>
      <c r="FE40" s="11" t="str">
        <f ca="1">IFERROR(AVERAGEIF('RAW DATA'!$C$2:$GL$502,'DATA CLEANING'!$B40,'RAW DATA'!FF$2:FF$502),"")</f>
        <v/>
      </c>
      <c r="FF40" s="11" t="str">
        <f ca="1">IFERROR(AVERAGEIF('RAW DATA'!$C$2:$GL$502,'DATA CLEANING'!$B40,'RAW DATA'!FG$2:FG$502),"")</f>
        <v/>
      </c>
      <c r="FG40" s="11" t="str">
        <f ca="1">IFERROR(AVERAGEIF('RAW DATA'!$C$2:$GL$502,'DATA CLEANING'!$B40,'RAW DATA'!FH$2:FH$502),"")</f>
        <v/>
      </c>
      <c r="FH40" s="11" t="str">
        <f ca="1">IFERROR(AVERAGEIF('RAW DATA'!$C$2:$GL$502,'DATA CLEANING'!$B40,'RAW DATA'!FI$2:FI$502),"")</f>
        <v/>
      </c>
      <c r="FI40" s="11" t="str">
        <f ca="1">IFERROR(AVERAGEIF('RAW DATA'!$C$2:$GL$502,'DATA CLEANING'!$B40,'RAW DATA'!FJ$2:FJ$502),"")</f>
        <v/>
      </c>
      <c r="FJ40" s="11" t="str">
        <f ca="1">IFERROR(AVERAGEIF('RAW DATA'!$C$2:$GL$502,'DATA CLEANING'!$B40,'RAW DATA'!FK$2:FK$502),"")</f>
        <v/>
      </c>
      <c r="FK40" s="11" t="str">
        <f ca="1">IFERROR(AVERAGEIF('RAW DATA'!$C$2:$GL$502,'DATA CLEANING'!$B40,'RAW DATA'!FL$2:FL$502),"")</f>
        <v/>
      </c>
      <c r="FL40" s="11" t="str">
        <f ca="1">IFERROR(AVERAGEIF('RAW DATA'!$C$2:$GL$502,'DATA CLEANING'!$B40,'RAW DATA'!FM$2:FM$502),"")</f>
        <v/>
      </c>
      <c r="FM40" s="11" t="str">
        <f ca="1">IFERROR(AVERAGEIF('RAW DATA'!$C$2:$GL$502,'DATA CLEANING'!$B40,'RAW DATA'!FN$2:FN$502),"")</f>
        <v/>
      </c>
      <c r="FN40" s="11" t="str">
        <f ca="1">IFERROR(AVERAGEIF('RAW DATA'!$C$2:$GL$502,'DATA CLEANING'!$B40,'RAW DATA'!FO$2:FO$502),"")</f>
        <v/>
      </c>
      <c r="FO40" s="11" t="str">
        <f ca="1">IFERROR(AVERAGEIF('RAW DATA'!$C$2:$GL$502,'DATA CLEANING'!$B40,'RAW DATA'!FP$2:FP$502),"")</f>
        <v/>
      </c>
      <c r="FP40" s="11" t="str">
        <f ca="1">IFERROR(AVERAGEIF('RAW DATA'!$C$2:$GL$502,'DATA CLEANING'!$B40,'RAW DATA'!FQ$2:FQ$502),"")</f>
        <v/>
      </c>
      <c r="FQ40" s="11" t="str">
        <f ca="1">IFERROR(AVERAGEIF('RAW DATA'!$C$2:$GL$502,'DATA CLEANING'!$B40,'RAW DATA'!FR$2:FR$502),"")</f>
        <v/>
      </c>
      <c r="FR40" s="11" t="str">
        <f ca="1">IFERROR(AVERAGEIF('RAW DATA'!$C$2:$GL$502,'DATA CLEANING'!$B40,'RAW DATA'!FS$2:FS$502),"")</f>
        <v/>
      </c>
      <c r="FS40" s="11" t="str">
        <f ca="1">IFERROR(AVERAGEIF('RAW DATA'!$C$2:$GL$502,'DATA CLEANING'!$B40,'RAW DATA'!FT$2:FT$502),"")</f>
        <v/>
      </c>
      <c r="FT40" s="11" t="str">
        <f ca="1">IFERROR(AVERAGEIF('RAW DATA'!$C$2:$GL$502,'DATA CLEANING'!$B40,'RAW DATA'!FU$2:FU$502),"")</f>
        <v/>
      </c>
      <c r="FU40" s="11" t="str">
        <f ca="1">IFERROR(AVERAGEIF('RAW DATA'!$C$2:$GL$502,'DATA CLEANING'!$B40,'RAW DATA'!FV$2:FV$502),"")</f>
        <v/>
      </c>
      <c r="FV40" s="11" t="str">
        <f ca="1">IFERROR(AVERAGEIF('RAW DATA'!$C$2:$GL$502,'DATA CLEANING'!$B40,'RAW DATA'!FW$2:FW$502),"")</f>
        <v/>
      </c>
      <c r="FW40" s="11" t="str">
        <f ca="1">IFERROR(AVERAGEIF('RAW DATA'!$C$2:$GL$502,'DATA CLEANING'!$B40,'RAW DATA'!FX$2:FX$502),"")</f>
        <v/>
      </c>
      <c r="FX40" s="11" t="str">
        <f ca="1">IFERROR(AVERAGEIF('RAW DATA'!$C$2:$GL$502,'DATA CLEANING'!$B40,'RAW DATA'!FY$2:FY$502),"")</f>
        <v/>
      </c>
      <c r="FY40" s="11" t="str">
        <f ca="1">IFERROR(AVERAGEIF('RAW DATA'!$C$2:$GL$502,'DATA CLEANING'!$B40,'RAW DATA'!FZ$2:FZ$502),"")</f>
        <v/>
      </c>
      <c r="FZ40" s="11" t="str">
        <f ca="1">IFERROR(AVERAGEIF('RAW DATA'!$C$2:$GL$502,'DATA CLEANING'!$B40,'RAW DATA'!GA$2:GA$502),"")</f>
        <v/>
      </c>
      <c r="GA40" s="11" t="str">
        <f ca="1">IFERROR(AVERAGEIF('RAW DATA'!$C$2:$GL$502,'DATA CLEANING'!$B40,'RAW DATA'!GB$2:GB$502),"")</f>
        <v/>
      </c>
      <c r="GB40" s="11" t="str">
        <f ca="1">IFERROR(AVERAGEIF('RAW DATA'!$C$2:$GL$502,'DATA CLEANING'!$B40,'RAW DATA'!GC$2:GC$502),"")</f>
        <v/>
      </c>
      <c r="GC40" s="11" t="str">
        <f ca="1">IFERROR(AVERAGEIF('RAW DATA'!$C$2:$GL$502,'DATA CLEANING'!$B40,'RAW DATA'!GD$2:GD$502),"")</f>
        <v/>
      </c>
      <c r="GD40" s="11" t="str">
        <f ca="1">IFERROR(AVERAGEIF('RAW DATA'!$C$2:$GL$502,'DATA CLEANING'!$B40,'RAW DATA'!GE$2:GE$502),"")</f>
        <v/>
      </c>
      <c r="GE40" s="11" t="str">
        <f ca="1">IFERROR(AVERAGEIF('RAW DATA'!$C$2:$GL$502,'DATA CLEANING'!$B40,'RAW DATA'!GF$2:GF$502),"")</f>
        <v/>
      </c>
      <c r="GF40" s="11" t="str">
        <f ca="1">IFERROR(AVERAGEIF('RAW DATA'!$C$2:$GL$502,'DATA CLEANING'!$B40,'RAW DATA'!GG$2:GG$502),"")</f>
        <v/>
      </c>
      <c r="GG40" s="11" t="str">
        <f ca="1">IFERROR(AVERAGEIF('RAW DATA'!$C$2:$GL$502,'DATA CLEANING'!$B40,'RAW DATA'!GH$2:GH$502),"")</f>
        <v/>
      </c>
      <c r="GH40" s="11" t="str">
        <f ca="1">IFERROR(AVERAGEIF('RAW DATA'!$C$2:$GL$502,'DATA CLEANING'!$B40,'RAW DATA'!GI$2:GI$502),"")</f>
        <v/>
      </c>
      <c r="GI40" s="11" t="str">
        <f ca="1">IFERROR(AVERAGEIF('RAW DATA'!$C$2:$GL$502,'DATA CLEANING'!$B40,'RAW DATA'!GJ$2:GJ$502),"")</f>
        <v/>
      </c>
      <c r="GJ40" s="11" t="str">
        <f ca="1">IFERROR(AVERAGEIF('RAW DATA'!$C$2:$GL$502,'DATA CLEANING'!$B40,'RAW DATA'!GK$2:GK$502),"")</f>
        <v/>
      </c>
      <c r="GK40" s="11" t="str">
        <f ca="1">IFERROR(AVERAGEIF('RAW DATA'!$C$2:$GL$502,'DATA CLEANING'!$B40,'RAW DATA'!GL$2:GL$502),"")</f>
        <v/>
      </c>
    </row>
    <row r="41" spans="2:193" x14ac:dyDescent="0.55000000000000004">
      <c r="B41" t="s">
        <v>50</v>
      </c>
      <c r="C41">
        <f ca="1">IFERROR(AVERAGEIF('RAW DATA'!$C$2:$GL$502,'DATA CLEANING'!$B41,'RAW DATA'!D$2:D$502),"")</f>
        <v>49.91</v>
      </c>
      <c r="D41">
        <f ca="1">IFERROR(AVERAGEIF('RAW DATA'!$C$2:$GL$502,'DATA CLEANING'!$B41,'RAW DATA'!E$2:E$502),"")</f>
        <v>52.660000000000004</v>
      </c>
      <c r="E41">
        <f ca="1">IFERROR(AVERAGEIF('RAW DATA'!$C$2:$GL$502,'DATA CLEANING'!$B41,'RAW DATA'!F$2:F$502),"")</f>
        <v>54.316666666666663</v>
      </c>
      <c r="F41">
        <f ca="1">IFERROR(AVERAGEIF('RAW DATA'!$C$2:$GL$502,'DATA CLEANING'!$B41,'RAW DATA'!G$2:G$502),"")</f>
        <v>51.273333333333333</v>
      </c>
      <c r="G41">
        <f ca="1">IFERROR(AVERAGEIF('RAW DATA'!$C$2:$GL$502,'DATA CLEANING'!$B41,'RAW DATA'!H$2:H$502),"")</f>
        <v>51.843333333333334</v>
      </c>
      <c r="H41">
        <f ca="1">IFERROR(AVERAGEIF('RAW DATA'!$C$2:$GL$502,'DATA CLEANING'!$B41,'RAW DATA'!I$2:I$502),"")</f>
        <v>48.456666666666671</v>
      </c>
      <c r="I41">
        <f ca="1">IFERROR(AVERAGEIF('RAW DATA'!$C$2:$GL$502,'DATA CLEANING'!$B41,'RAW DATA'!J$2:J$502),"")</f>
        <v>52.053333333333335</v>
      </c>
      <c r="J41">
        <f ca="1">IFERROR(AVERAGEIF('RAW DATA'!$C$2:$GL$502,'DATA CLEANING'!$B41,'RAW DATA'!K$2:K$502),"")</f>
        <v>53.683333333333337</v>
      </c>
      <c r="K41">
        <f ca="1">IFERROR(AVERAGEIF('RAW DATA'!$C$2:$GL$502,'DATA CLEANING'!$B41,'RAW DATA'!L$2:L$502),"")</f>
        <v>55.77</v>
      </c>
      <c r="L41">
        <f ca="1">IFERROR(AVERAGEIF('RAW DATA'!$C$2:$GL$502,'DATA CLEANING'!$B41,'RAW DATA'!M$2:M$502),"")</f>
        <v>55.776666666666664</v>
      </c>
      <c r="M41">
        <f ca="1">IFERROR(AVERAGEIF('RAW DATA'!$C$2:$GL$502,'DATA CLEANING'!$B41,'RAW DATA'!N$2:N$502),"")</f>
        <v>63.830000000000005</v>
      </c>
      <c r="N41">
        <f ca="1">IFERROR(AVERAGEIF('RAW DATA'!$C$2:$GL$502,'DATA CLEANING'!$B41,'RAW DATA'!O$2:O$502),"")</f>
        <v>60.920000000000009</v>
      </c>
      <c r="O41">
        <f ca="1">IFERROR(AVERAGEIF('RAW DATA'!$C$2:$GL$502,'DATA CLEANING'!$B41,'RAW DATA'!P$2:P$502),"")</f>
        <v>62.273333333333333</v>
      </c>
      <c r="P41">
        <f ca="1">IFERROR(AVERAGEIF('RAW DATA'!$C$2:$GL$502,'DATA CLEANING'!$B41,'RAW DATA'!Q$2:Q$502),"")</f>
        <v>65.180000000000007</v>
      </c>
      <c r="Q41">
        <f ca="1">IFERROR(AVERAGEIF('RAW DATA'!$C$2:$GL$502,'DATA CLEANING'!$B41,'RAW DATA'!R$2:R$502),"")</f>
        <v>59.833333333333336</v>
      </c>
      <c r="R41">
        <f ca="1">IFERROR(AVERAGEIF('RAW DATA'!$C$2:$GL$502,'DATA CLEANING'!$B41,'RAW DATA'!S$2:S$502),"")</f>
        <v>63.506666666666668</v>
      </c>
      <c r="S41">
        <f ca="1">IFERROR(AVERAGEIF('RAW DATA'!$C$2:$GL$502,'DATA CLEANING'!$B41,'RAW DATA'!T$2:T$502),"")</f>
        <v>62.29</v>
      </c>
      <c r="T41">
        <f ca="1">IFERROR(AVERAGEIF('RAW DATA'!$C$2:$GL$502,'DATA CLEANING'!$B41,'RAW DATA'!U$2:U$502),"")</f>
        <v>67.81</v>
      </c>
      <c r="U41">
        <f ca="1">IFERROR(AVERAGEIF('RAW DATA'!$C$2:$GL$502,'DATA CLEANING'!$B41,'RAW DATA'!V$2:V$502),"")</f>
        <v>65.59333333333332</v>
      </c>
      <c r="V41">
        <f ca="1">IFERROR(AVERAGEIF('RAW DATA'!$C$2:$GL$502,'DATA CLEANING'!$B41,'RAW DATA'!W$2:W$502),"")</f>
        <v>61.213333333333331</v>
      </c>
      <c r="W41">
        <f ca="1">IFERROR(AVERAGEIF('RAW DATA'!$C$2:$GL$502,'DATA CLEANING'!$B41,'RAW DATA'!X$2:X$502),"")</f>
        <v>64.203333333333333</v>
      </c>
      <c r="X41">
        <f ca="1">IFERROR(AVERAGEIF('RAW DATA'!$C$2:$GL$502,'DATA CLEANING'!$B41,'RAW DATA'!Y$2:Y$502),"")</f>
        <v>64.910000000000011</v>
      </c>
      <c r="Y41">
        <f ca="1">IFERROR(AVERAGEIF('RAW DATA'!$C$2:$GL$502,'DATA CLEANING'!$B41,'RAW DATA'!Z$2:Z$502),"")</f>
        <v>68.796666666666667</v>
      </c>
      <c r="Z41">
        <f ca="1">IFERROR(AVERAGEIF('RAW DATA'!$C$2:$GL$502,'DATA CLEANING'!$B41,'RAW DATA'!AA$2:AA$502),"")</f>
        <v>69.846666666666678</v>
      </c>
      <c r="AA41">
        <f ca="1">IFERROR(AVERAGEIF('RAW DATA'!$C$2:$GL$502,'DATA CLEANING'!$B41,'RAW DATA'!AB$2:AB$502),"")</f>
        <v>64.123333333333335</v>
      </c>
      <c r="AB41">
        <f ca="1">IFERROR(AVERAGEIF('RAW DATA'!$C$2:$GL$502,'DATA CLEANING'!$B41,'RAW DATA'!AC$2:AC$502),"")</f>
        <v>57.776666666666671</v>
      </c>
      <c r="AC41">
        <f ca="1">IFERROR(AVERAGEIF('RAW DATA'!$C$2:$GL$502,'DATA CLEANING'!$B41,'RAW DATA'!AD$2:AD$502),"")</f>
        <v>47.879999999999995</v>
      </c>
      <c r="AD41">
        <f ca="1">IFERROR(AVERAGEIF('RAW DATA'!$C$2:$GL$502,'DATA CLEANING'!$B41,'RAW DATA'!AE$2:AE$502),"")</f>
        <v>44.876666666666665</v>
      </c>
      <c r="AE41">
        <f ca="1">IFERROR(AVERAGEIF('RAW DATA'!$C$2:$GL$502,'DATA CLEANING'!$B41,'RAW DATA'!AF$2:AF$502),"")</f>
        <v>44.390000000000008</v>
      </c>
      <c r="AF41">
        <f ca="1">IFERROR(AVERAGEIF('RAW DATA'!$C$2:$GL$502,'DATA CLEANING'!$B41,'RAW DATA'!AG$2:AG$502),"")</f>
        <v>45.01</v>
      </c>
      <c r="AG41">
        <f ca="1">IFERROR(AVERAGEIF('RAW DATA'!$C$2:$GL$502,'DATA CLEANING'!$B41,'RAW DATA'!AH$2:AH$502),"")</f>
        <v>47.986666666666657</v>
      </c>
      <c r="AH41">
        <f ca="1">IFERROR(AVERAGEIF('RAW DATA'!$C$2:$GL$502,'DATA CLEANING'!$B41,'RAW DATA'!AI$2:AI$502),"")</f>
        <v>51.926666666666655</v>
      </c>
      <c r="AI41">
        <f ca="1">IFERROR(AVERAGEIF('RAW DATA'!$C$2:$GL$502,'DATA CLEANING'!$B41,'RAW DATA'!AJ$2:AJ$502),"")</f>
        <v>51.676666666666669</v>
      </c>
      <c r="AJ41">
        <f ca="1">IFERROR(AVERAGEIF('RAW DATA'!$C$2:$GL$502,'DATA CLEANING'!$B41,'RAW DATA'!AK$2:AK$502),"")</f>
        <v>45.896666666666668</v>
      </c>
      <c r="AK41">
        <f ca="1">IFERROR(AVERAGEIF('RAW DATA'!$C$2:$GL$502,'DATA CLEANING'!$B41,'RAW DATA'!AL$2:AL$502),"")</f>
        <v>53.456666666666671</v>
      </c>
      <c r="AL41">
        <f ca="1">IFERROR(AVERAGEIF('RAW DATA'!$C$2:$GL$502,'DATA CLEANING'!$B41,'RAW DATA'!AM$2:AM$502),"")</f>
        <v>46.543333333333329</v>
      </c>
      <c r="AM41">
        <f ca="1">IFERROR(AVERAGEIF('RAW DATA'!$C$2:$GL$502,'DATA CLEANING'!$B41,'RAW DATA'!AN$2:AN$502),"")</f>
        <v>48.726666666666667</v>
      </c>
      <c r="AN41">
        <f ca="1">IFERROR(AVERAGEIF('RAW DATA'!$C$2:$GL$502,'DATA CLEANING'!$B41,'RAW DATA'!AO$2:AO$502),"")</f>
        <v>52.766666666666659</v>
      </c>
      <c r="AO41">
        <f ca="1">IFERROR(AVERAGEIF('RAW DATA'!$C$2:$GL$502,'DATA CLEANING'!$B41,'RAW DATA'!AP$2:AP$502),"")</f>
        <v>53.699999999999996</v>
      </c>
      <c r="AP41">
        <f ca="1">IFERROR(AVERAGEIF('RAW DATA'!$C$2:$GL$502,'DATA CLEANING'!$B41,'RAW DATA'!AQ$2:AQ$502),"")</f>
        <v>55.639999999999993</v>
      </c>
      <c r="AQ41">
        <f ca="1">IFERROR(AVERAGEIF('RAW DATA'!$C$2:$GL$502,'DATA CLEANING'!$B41,'RAW DATA'!AR$2:AR$502),"")</f>
        <v>52.483333333333327</v>
      </c>
      <c r="AR41">
        <f ca="1">IFERROR(AVERAGEIF('RAW DATA'!$C$2:$GL$502,'DATA CLEANING'!$B41,'RAW DATA'!AS$2:AS$502),"")</f>
        <v>53.273333333333333</v>
      </c>
      <c r="AS41">
        <f ca="1">IFERROR(AVERAGEIF('RAW DATA'!$C$2:$GL$502,'DATA CLEANING'!$B41,'RAW DATA'!AT$2:AT$502),"")</f>
        <v>53.096666666666664</v>
      </c>
      <c r="AT41">
        <f ca="1">IFERROR(AVERAGEIF('RAW DATA'!$C$2:$GL$502,'DATA CLEANING'!$B41,'RAW DATA'!AU$2:AU$502),"")</f>
        <v>52.23</v>
      </c>
      <c r="AU41">
        <f ca="1">IFERROR(AVERAGEIF('RAW DATA'!$C$2:$GL$502,'DATA CLEANING'!$B41,'RAW DATA'!AV$2:AV$502),"")</f>
        <v>53.06</v>
      </c>
      <c r="AV41">
        <f ca="1">IFERROR(AVERAGEIF('RAW DATA'!$C$2:$GL$502,'DATA CLEANING'!$B41,'RAW DATA'!AW$2:AW$502),"")</f>
        <v>52.449999999999996</v>
      </c>
      <c r="AW41">
        <f ca="1">IFERROR(AVERAGEIF('RAW DATA'!$C$2:$GL$502,'DATA CLEANING'!$B41,'RAW DATA'!AX$2:AX$502),"")</f>
        <v>52.403333333333329</v>
      </c>
      <c r="AX41">
        <f ca="1">IFERROR(AVERAGEIF('RAW DATA'!$C$2:$GL$502,'DATA CLEANING'!$B41,'RAW DATA'!AY$2:AY$502),"")</f>
        <v>52.079999999999991</v>
      </c>
      <c r="AY41">
        <f ca="1">IFERROR(AVERAGEIF('RAW DATA'!$C$2:$GL$502,'DATA CLEANING'!$B41,'RAW DATA'!AZ$2:AZ$502),"")</f>
        <v>51.199999999999996</v>
      </c>
      <c r="AZ41">
        <f ca="1">IFERROR(AVERAGEIF('RAW DATA'!$C$2:$GL$502,'DATA CLEANING'!$B41,'RAW DATA'!BA$2:BA$502),"")</f>
        <v>45.573333333333331</v>
      </c>
      <c r="BA41">
        <f ca="1">IFERROR(AVERAGEIF('RAW DATA'!$C$2:$GL$502,'DATA CLEANING'!$B41,'RAW DATA'!BB$2:BB$502),"")</f>
        <v>36.833333333333336</v>
      </c>
      <c r="BB41">
        <f ca="1">IFERROR(AVERAGEIF('RAW DATA'!$C$2:$GL$502,'DATA CLEANING'!$B41,'RAW DATA'!BC$2:BC$502),"")</f>
        <v>35.886666666666663</v>
      </c>
      <c r="BC41">
        <f ca="1">IFERROR(AVERAGEIF('RAW DATA'!$C$2:$GL$502,'DATA CLEANING'!$B41,'RAW DATA'!BD$2:BD$502),"")</f>
        <v>34.979999999999997</v>
      </c>
      <c r="BD41">
        <f ca="1">IFERROR(AVERAGEIF('RAW DATA'!$C$2:$GL$502,'DATA CLEANING'!$B41,'RAW DATA'!BE$2:BE$502),"")</f>
        <v>32.550000000000004</v>
      </c>
      <c r="BE41">
        <f ca="1">IFERROR(AVERAGEIF('RAW DATA'!$C$2:$GL$502,'DATA CLEANING'!$B41,'RAW DATA'!BF$2:BF$502),"")</f>
        <v>30.87</v>
      </c>
      <c r="BF41">
        <f ca="1">IFERROR(AVERAGEIF('RAW DATA'!$C$2:$GL$502,'DATA CLEANING'!$B41,'RAW DATA'!BG$2:BG$502),"")</f>
        <v>34.479999999999997</v>
      </c>
      <c r="BG41">
        <f ca="1">IFERROR(AVERAGEIF('RAW DATA'!$C$2:$GL$502,'DATA CLEANING'!$B41,'RAW DATA'!BH$2:BH$502),"")</f>
        <v>33.536666666666669</v>
      </c>
      <c r="BH41">
        <f ca="1">IFERROR(AVERAGEIF('RAW DATA'!$C$2:$GL$502,'DATA CLEANING'!$B41,'RAW DATA'!BI$2:BI$502),"")</f>
        <v>37.75</v>
      </c>
      <c r="BI41">
        <f ca="1">IFERROR(AVERAGEIF('RAW DATA'!$C$2:$GL$502,'DATA CLEANING'!$B41,'RAW DATA'!BJ$2:BJ$502),"")</f>
        <v>43.586666666666666</v>
      </c>
      <c r="BJ41">
        <f ca="1">IFERROR(AVERAGEIF('RAW DATA'!$C$2:$GL$502,'DATA CLEANING'!$B41,'RAW DATA'!BK$2:BK$502),"")</f>
        <v>41.506666666666668</v>
      </c>
      <c r="BK41">
        <f ca="1">IFERROR(AVERAGEIF('RAW DATA'!$C$2:$GL$502,'DATA CLEANING'!$B41,'RAW DATA'!BL$2:BL$502),"")</f>
        <v>43.620000000000005</v>
      </c>
      <c r="BL41">
        <f ca="1">IFERROR(AVERAGEIF('RAW DATA'!$C$2:$GL$502,'DATA CLEANING'!$B41,'RAW DATA'!BM$2:BM$502),"")</f>
        <v>52.676666666666669</v>
      </c>
      <c r="BM41">
        <f ca="1">IFERROR(AVERAGEIF('RAW DATA'!$C$2:$GL$502,'DATA CLEANING'!$B41,'RAW DATA'!BN$2:BN$502),"")</f>
        <v>51.196666666666665</v>
      </c>
      <c r="BN41">
        <f ca="1">IFERROR(AVERAGEIF('RAW DATA'!$C$2:$GL$502,'DATA CLEANING'!$B41,'RAW DATA'!BO$2:BO$502),"")</f>
        <v>51.166666666666664</v>
      </c>
      <c r="BO41">
        <f ca="1">IFERROR(AVERAGEIF('RAW DATA'!$C$2:$GL$502,'DATA CLEANING'!$B41,'RAW DATA'!BP$2:BP$502),"")</f>
        <v>52.201666666666675</v>
      </c>
      <c r="BP41">
        <f ca="1">IFERROR(AVERAGEIF('RAW DATA'!$C$2:$GL$502,'DATA CLEANING'!$B41,'RAW DATA'!BQ$2:BQ$502),"")</f>
        <v>50.406666666666666</v>
      </c>
      <c r="BQ41">
        <f ca="1">IFERROR(AVERAGEIF('RAW DATA'!$C$2:$GL$502,'DATA CLEANING'!$B41,'RAW DATA'!BR$2:BR$502),"")</f>
        <v>48.243333333333339</v>
      </c>
      <c r="BR41">
        <f ca="1">IFERROR(AVERAGEIF('RAW DATA'!$C$2:$GL$502,'DATA CLEANING'!$B41,'RAW DATA'!BS$2:BS$502),"")</f>
        <v>46.676666666666669</v>
      </c>
      <c r="BS41">
        <f ca="1">IFERROR(AVERAGEIF('RAW DATA'!$C$2:$GL$502,'DATA CLEANING'!$B41,'RAW DATA'!BT$2:BT$502),"")</f>
        <v>45.446666666666665</v>
      </c>
      <c r="BT41">
        <f ca="1">IFERROR(AVERAGEIF('RAW DATA'!$C$2:$GL$502,'DATA CLEANING'!$B41,'RAW DATA'!BU$2:BU$502),"")</f>
        <v>40.473333333333336</v>
      </c>
      <c r="BU41">
        <f ca="1">IFERROR(AVERAGEIF('RAW DATA'!$C$2:$GL$502,'DATA CLEANING'!$B41,'RAW DATA'!BV$2:BV$502),"")</f>
        <v>40</v>
      </c>
      <c r="BV41">
        <f ca="1">IFERROR(AVERAGEIF('RAW DATA'!$C$2:$GL$502,'DATA CLEANING'!$B41,'RAW DATA'!BW$2:BW$502),"")</f>
        <v>41.06</v>
      </c>
      <c r="BW41">
        <f ca="1">IFERROR(AVERAGEIF('RAW DATA'!$C$2:$GL$502,'DATA CLEANING'!$B41,'RAW DATA'!BX$2:BX$502),"")</f>
        <v>41.943333333333328</v>
      </c>
      <c r="BX41">
        <f ca="1">IFERROR(AVERAGEIF('RAW DATA'!$C$2:$GL$502,'DATA CLEANING'!$B41,'RAW DATA'!BY$2:BY$502),"")</f>
        <v>43.069999999999993</v>
      </c>
      <c r="BY41">
        <f ca="1">IFERROR(AVERAGEIF('RAW DATA'!$C$2:$GL$502,'DATA CLEANING'!$B41,'RAW DATA'!BZ$2:BZ$502),"")</f>
        <v>44.416666666666664</v>
      </c>
      <c r="BZ41">
        <f ca="1">IFERROR(AVERAGEIF('RAW DATA'!$C$2:$GL$502,'DATA CLEANING'!$B41,'RAW DATA'!CA$2:CA$502),"")</f>
        <v>47.07</v>
      </c>
      <c r="CA41">
        <f ca="1">IFERROR(AVERAGEIF('RAW DATA'!$C$2:$GL$502,'DATA CLEANING'!$B41,'RAW DATA'!CB$2:CB$502),"")</f>
        <v>46.846666666666671</v>
      </c>
      <c r="CB41">
        <f ca="1">IFERROR(AVERAGEIF('RAW DATA'!$C$2:$GL$502,'DATA CLEANING'!$B41,'RAW DATA'!CC$2:CC$502),"")</f>
        <v>37.916666666666664</v>
      </c>
      <c r="CC41">
        <f ca="1">IFERROR(AVERAGEIF('RAW DATA'!$C$2:$GL$502,'DATA CLEANING'!$B41,'RAW DATA'!CD$2:CD$502),"")</f>
        <v>38.446666666666665</v>
      </c>
      <c r="CD41">
        <f ca="1">IFERROR(AVERAGEIF('RAW DATA'!$C$2:$GL$502,'DATA CLEANING'!$B41,'RAW DATA'!CE$2:CE$502),"")</f>
        <v>37.270000000000003</v>
      </c>
      <c r="CE41">
        <f ca="1">IFERROR(AVERAGEIF('RAW DATA'!$C$2:$GL$502,'DATA CLEANING'!$B41,'RAW DATA'!CF$2:CF$502),"")</f>
        <v>38.653333333333336</v>
      </c>
      <c r="CF41">
        <f ca="1">IFERROR(AVERAGEIF('RAW DATA'!$C$2:$GL$502,'DATA CLEANING'!$B41,'RAW DATA'!CG$2:CG$502),"")</f>
        <v>49.513333333333328</v>
      </c>
      <c r="CG41">
        <f ca="1">IFERROR(AVERAGEIF('RAW DATA'!$C$2:$GL$502,'DATA CLEANING'!$B41,'RAW DATA'!CH$2:CH$502),"")</f>
        <v>57.37</v>
      </c>
      <c r="CH41">
        <f ca="1">IFERROR(AVERAGEIF('RAW DATA'!$C$2:$GL$502,'DATA CLEANING'!$B41,'RAW DATA'!CI$2:CI$502),"")</f>
        <v>54.543333333333329</v>
      </c>
      <c r="CI41">
        <f ca="1">IFERROR(AVERAGEIF('RAW DATA'!$C$2:$GL$502,'DATA CLEANING'!$B41,'RAW DATA'!CJ$2:CJ$502),"")</f>
        <v>37.435000000000002</v>
      </c>
      <c r="CJ41">
        <f ca="1">IFERROR(AVERAGEIF('RAW DATA'!$C$2:$GL$502,'DATA CLEANING'!$B41,'RAW DATA'!CK$2:CK$502),"")</f>
        <v>35.96</v>
      </c>
      <c r="CK41">
        <f ca="1">IFERROR(AVERAGEIF('RAW DATA'!$C$2:$GL$502,'DATA CLEANING'!$B41,'RAW DATA'!CL$2:CL$502),"")</f>
        <v>33.730000000000004</v>
      </c>
      <c r="CL41">
        <f ca="1">IFERROR(AVERAGEIF('RAW DATA'!$C$2:$GL$502,'DATA CLEANING'!$B41,'RAW DATA'!CM$2:CM$502),"")</f>
        <v>32.299999999999997</v>
      </c>
      <c r="CM41">
        <f ca="1">IFERROR(AVERAGEIF('RAW DATA'!$C$2:$GL$502,'DATA CLEANING'!$B41,'RAW DATA'!CN$2:CN$502),"")</f>
        <v>33.1</v>
      </c>
      <c r="CN41">
        <f ca="1">IFERROR(AVERAGEIF('RAW DATA'!$C$2:$GL$502,'DATA CLEANING'!$B41,'RAW DATA'!CO$2:CO$502),"")</f>
        <v>41.875</v>
      </c>
      <c r="CO41">
        <f ca="1">IFERROR(AVERAGEIF('RAW DATA'!$C$2:$GL$502,'DATA CLEANING'!$B41,'RAW DATA'!CP$2:CP$502),"")</f>
        <v>40.209999999999994</v>
      </c>
      <c r="CP41">
        <f ca="1">IFERROR(AVERAGEIF('RAW DATA'!$C$2:$GL$502,'DATA CLEANING'!$B41,'RAW DATA'!CQ$2:CQ$502),"")</f>
        <v>37.24</v>
      </c>
      <c r="CQ41">
        <f ca="1">IFERROR(AVERAGEIF('RAW DATA'!$C$2:$GL$502,'DATA CLEANING'!$B41,'RAW DATA'!CR$2:CR$502),"")</f>
        <v>32.034999999999997</v>
      </c>
      <c r="CR41">
        <f ca="1">IFERROR(AVERAGEIF('RAW DATA'!$C$2:$GL$502,'DATA CLEANING'!$B41,'RAW DATA'!CS$2:CS$502),"")</f>
        <v>26.740000000000002</v>
      </c>
      <c r="CS41">
        <f ca="1">IFERROR(AVERAGEIF('RAW DATA'!$C$2:$GL$502,'DATA CLEANING'!$B41,'RAW DATA'!CT$2:CT$502),"")</f>
        <v>31.25</v>
      </c>
      <c r="CT41">
        <f ca="1">IFERROR(AVERAGEIF('RAW DATA'!$C$2:$GL$502,'DATA CLEANING'!$B41,'RAW DATA'!CU$2:CU$502),"")</f>
        <v>34.555</v>
      </c>
      <c r="CU41">
        <f ca="1">IFERROR(AVERAGEIF('RAW DATA'!$C$2:$GL$502,'DATA CLEANING'!$B41,'RAW DATA'!CV$2:CV$502),"")</f>
        <v>34.515000000000001</v>
      </c>
      <c r="CV41">
        <f ca="1">IFERROR(AVERAGEIF('RAW DATA'!$C$2:$GL$502,'DATA CLEANING'!$B41,'RAW DATA'!CW$2:CW$502),"")</f>
        <v>38.270000000000003</v>
      </c>
      <c r="CW41">
        <f ca="1">IFERROR(AVERAGEIF('RAW DATA'!$C$2:$GL$502,'DATA CLEANING'!$B41,'RAW DATA'!CX$2:CX$502),"")</f>
        <v>38.53</v>
      </c>
      <c r="CX41">
        <f ca="1">IFERROR(AVERAGEIF('RAW DATA'!$C$2:$GL$502,'DATA CLEANING'!$B41,'RAW DATA'!CY$2:CY$502),"")</f>
        <v>38.005000000000003</v>
      </c>
      <c r="CY41">
        <f ca="1">IFERROR(AVERAGEIF('RAW DATA'!$C$2:$GL$502,'DATA CLEANING'!$B41,'RAW DATA'!CZ$2:CZ$502),"")</f>
        <v>38.93</v>
      </c>
      <c r="CZ41">
        <f ca="1">IFERROR(AVERAGEIF('RAW DATA'!$C$2:$GL$502,'DATA CLEANING'!$B41,'RAW DATA'!DA$2:DA$502),"")</f>
        <v>38.024999999999999</v>
      </c>
      <c r="DA41">
        <f ca="1">IFERROR(AVERAGEIF('RAW DATA'!$C$2:$GL$502,'DATA CLEANING'!$B41,'RAW DATA'!DB$2:DB$502),"")</f>
        <v>34.980000000000004</v>
      </c>
      <c r="DB41">
        <f ca="1">IFERROR(AVERAGEIF('RAW DATA'!$C$2:$GL$502,'DATA CLEANING'!$B41,'RAW DATA'!DC$2:DC$502),"")</f>
        <v>35.704999999999998</v>
      </c>
      <c r="DC41">
        <f ca="1">IFERROR(AVERAGEIF('RAW DATA'!$C$2:$GL$502,'DATA CLEANING'!$B41,'RAW DATA'!DD$2:DD$502),"")</f>
        <v>40.21</v>
      </c>
      <c r="DD41">
        <f ca="1">IFERROR(AVERAGEIF('RAW DATA'!$C$2:$GL$502,'DATA CLEANING'!$B41,'RAW DATA'!DE$2:DE$502),"")</f>
        <v>43.9</v>
      </c>
      <c r="DE41">
        <f ca="1">IFERROR(AVERAGEIF('RAW DATA'!$C$2:$GL$502,'DATA CLEANING'!$B41,'RAW DATA'!DF$2:DF$502),"")</f>
        <v>48.09</v>
      </c>
      <c r="DF41">
        <f ca="1">IFERROR(AVERAGEIF('RAW DATA'!$C$2:$GL$502,'DATA CLEANING'!$B41,'RAW DATA'!DG$2:DG$502),"")</f>
        <v>47.06</v>
      </c>
      <c r="DG41" t="str">
        <f ca="1">IFERROR(AVERAGEIF('RAW DATA'!$C$2:$GL$502,'DATA CLEANING'!$B41,'RAW DATA'!DH$2:DH$502),"")</f>
        <v/>
      </c>
      <c r="DH41" t="str">
        <f ca="1">IFERROR(AVERAGEIF('RAW DATA'!$C$2:$GL$502,'DATA CLEANING'!$B41,'RAW DATA'!DI$2:DI$502),"")</f>
        <v/>
      </c>
      <c r="DI41" t="str">
        <f ca="1">IFERROR(AVERAGEIF('RAW DATA'!$C$2:$GL$502,'DATA CLEANING'!$B41,'RAW DATA'!DJ$2:DJ$502),"")</f>
        <v/>
      </c>
      <c r="DJ41" t="str">
        <f ca="1">IFERROR(AVERAGEIF('RAW DATA'!$C$2:$GL$502,'DATA CLEANING'!$B41,'RAW DATA'!DK$2:DK$502),"")</f>
        <v/>
      </c>
      <c r="DK41" t="str">
        <f ca="1">IFERROR(AVERAGEIF('RAW DATA'!$C$2:$GL$502,'DATA CLEANING'!$B41,'RAW DATA'!DL$2:DL$502),"")</f>
        <v/>
      </c>
      <c r="DL41" t="str">
        <f ca="1">IFERROR(AVERAGEIF('RAW DATA'!$C$2:$GL$502,'DATA CLEANING'!$B41,'RAW DATA'!DM$2:DM$502),"")</f>
        <v/>
      </c>
      <c r="DM41" t="str">
        <f ca="1">IFERROR(AVERAGEIF('RAW DATA'!$C$2:$GL$502,'DATA CLEANING'!$B41,'RAW DATA'!DN$2:DN$502),"")</f>
        <v/>
      </c>
      <c r="DN41" t="str">
        <f ca="1">IFERROR(AVERAGEIF('RAW DATA'!$C$2:$GL$502,'DATA CLEANING'!$B41,'RAW DATA'!DO$2:DO$502),"")</f>
        <v/>
      </c>
      <c r="DO41" t="str">
        <f ca="1">IFERROR(AVERAGEIF('RAW DATA'!$C$2:$GL$502,'DATA CLEANING'!$B41,'RAW DATA'!DP$2:DP$502),"")</f>
        <v/>
      </c>
      <c r="DP41" t="str">
        <f ca="1">IFERROR(AVERAGEIF('RAW DATA'!$C$2:$GL$502,'DATA CLEANING'!$B41,'RAW DATA'!DQ$2:DQ$502),"")</f>
        <v/>
      </c>
      <c r="DQ41" t="str">
        <f ca="1">IFERROR(AVERAGEIF('RAW DATA'!$C$2:$GL$502,'DATA CLEANING'!$B41,'RAW DATA'!DR$2:DR$502),"")</f>
        <v/>
      </c>
      <c r="DR41" t="str">
        <f ca="1">IFERROR(AVERAGEIF('RAW DATA'!$C$2:$GL$502,'DATA CLEANING'!$B41,'RAW DATA'!DS$2:DS$502),"")</f>
        <v/>
      </c>
      <c r="DS41" t="str">
        <f ca="1">IFERROR(AVERAGEIF('RAW DATA'!$C$2:$GL$502,'DATA CLEANING'!$B41,'RAW DATA'!DT$2:DT$502),"")</f>
        <v/>
      </c>
      <c r="DT41" t="str">
        <f ca="1">IFERROR(AVERAGEIF('RAW DATA'!$C$2:$GL$502,'DATA CLEANING'!$B41,'RAW DATA'!DU$2:DU$502),"")</f>
        <v/>
      </c>
      <c r="DU41" t="str">
        <f ca="1">IFERROR(AVERAGEIF('RAW DATA'!$C$2:$GL$502,'DATA CLEANING'!$B41,'RAW DATA'!DV$2:DV$502),"")</f>
        <v/>
      </c>
      <c r="DV41" t="str">
        <f ca="1">IFERROR(AVERAGEIF('RAW DATA'!$C$2:$GL$502,'DATA CLEANING'!$B41,'RAW DATA'!DW$2:DW$502),"")</f>
        <v/>
      </c>
      <c r="DW41" t="str">
        <f ca="1">IFERROR(AVERAGEIF('RAW DATA'!$C$2:$GL$502,'DATA CLEANING'!$B41,'RAW DATA'!DX$2:DX$502),"")</f>
        <v/>
      </c>
      <c r="DX41" s="11" t="str">
        <f ca="1">IFERROR(AVERAGEIF('RAW DATA'!$C$2:$GL$502,'DATA CLEANING'!$B41,'RAW DATA'!DY$2:DY$502),"")</f>
        <v/>
      </c>
      <c r="DY41" s="11" t="str">
        <f ca="1">IFERROR(AVERAGEIF('RAW DATA'!$C$2:$GL$502,'DATA CLEANING'!$B41,'RAW DATA'!DZ$2:DZ$502),"")</f>
        <v/>
      </c>
      <c r="DZ41" s="11" t="str">
        <f ca="1">IFERROR(AVERAGEIF('RAW DATA'!$C$2:$GL$502,'DATA CLEANING'!$B41,'RAW DATA'!EA$2:EA$502),"")</f>
        <v/>
      </c>
      <c r="EA41" s="11" t="str">
        <f ca="1">IFERROR(AVERAGEIF('RAW DATA'!$C$2:$GL$502,'DATA CLEANING'!$B41,'RAW DATA'!EB$2:EB$502),"")</f>
        <v/>
      </c>
      <c r="EB41" s="11" t="str">
        <f ca="1">IFERROR(AVERAGEIF('RAW DATA'!$C$2:$GL$502,'DATA CLEANING'!$B41,'RAW DATA'!EC$2:EC$502),"")</f>
        <v/>
      </c>
      <c r="EC41" s="11" t="str">
        <f ca="1">IFERROR(AVERAGEIF('RAW DATA'!$C$2:$GL$502,'DATA CLEANING'!$B41,'RAW DATA'!ED$2:ED$502),"")</f>
        <v/>
      </c>
      <c r="ED41" s="11" t="str">
        <f ca="1">IFERROR(AVERAGEIF('RAW DATA'!$C$2:$GL$502,'DATA CLEANING'!$B41,'RAW DATA'!EE$2:EE$502),"")</f>
        <v/>
      </c>
      <c r="EE41" s="11" t="str">
        <f ca="1">IFERROR(AVERAGEIF('RAW DATA'!$C$2:$GL$502,'DATA CLEANING'!$B41,'RAW DATA'!EF$2:EF$502),"")</f>
        <v/>
      </c>
      <c r="EF41" s="11" t="str">
        <f ca="1">IFERROR(AVERAGEIF('RAW DATA'!$C$2:$GL$502,'DATA CLEANING'!$B41,'RAW DATA'!EG$2:EG$502),"")</f>
        <v/>
      </c>
      <c r="EG41" s="11" t="str">
        <f ca="1">IFERROR(AVERAGEIF('RAW DATA'!$C$2:$GL$502,'DATA CLEANING'!$B41,'RAW DATA'!EH$2:EH$502),"")</f>
        <v/>
      </c>
      <c r="EH41" s="11" t="str">
        <f ca="1">IFERROR(AVERAGEIF('RAW DATA'!$C$2:$GL$502,'DATA CLEANING'!$B41,'RAW DATA'!EI$2:EI$502),"")</f>
        <v/>
      </c>
      <c r="EI41" s="11" t="str">
        <f ca="1">IFERROR(AVERAGEIF('RAW DATA'!$C$2:$GL$502,'DATA CLEANING'!$B41,'RAW DATA'!EJ$2:EJ$502),"")</f>
        <v/>
      </c>
      <c r="EJ41" s="11" t="str">
        <f ca="1">IFERROR(AVERAGEIF('RAW DATA'!$C$2:$GL$502,'DATA CLEANING'!$B41,'RAW DATA'!EK$2:EK$502),"")</f>
        <v/>
      </c>
      <c r="EK41" s="11" t="str">
        <f ca="1">IFERROR(AVERAGEIF('RAW DATA'!$C$2:$GL$502,'DATA CLEANING'!$B41,'RAW DATA'!EL$2:EL$502),"")</f>
        <v/>
      </c>
      <c r="EL41" s="11" t="str">
        <f ca="1">IFERROR(AVERAGEIF('RAW DATA'!$C$2:$GL$502,'DATA CLEANING'!$B41,'RAW DATA'!EM$2:EM$502),"")</f>
        <v/>
      </c>
      <c r="EM41" s="11" t="str">
        <f ca="1">IFERROR(AVERAGEIF('RAW DATA'!$C$2:$GL$502,'DATA CLEANING'!$B41,'RAW DATA'!EN$2:EN$502),"")</f>
        <v/>
      </c>
      <c r="EN41" s="11" t="str">
        <f ca="1">IFERROR(AVERAGEIF('RAW DATA'!$C$2:$GL$502,'DATA CLEANING'!$B41,'RAW DATA'!EO$2:EO$502),"")</f>
        <v/>
      </c>
      <c r="EO41" s="11" t="str">
        <f ca="1">IFERROR(AVERAGEIF('RAW DATA'!$C$2:$GL$502,'DATA CLEANING'!$B41,'RAW DATA'!EP$2:EP$502),"")</f>
        <v/>
      </c>
      <c r="EP41" s="11" t="str">
        <f ca="1">IFERROR(AVERAGEIF('RAW DATA'!$C$2:$GL$502,'DATA CLEANING'!$B41,'RAW DATA'!EQ$2:EQ$502),"")</f>
        <v/>
      </c>
      <c r="EQ41" s="11" t="str">
        <f ca="1">IFERROR(AVERAGEIF('RAW DATA'!$C$2:$GL$502,'DATA CLEANING'!$B41,'RAW DATA'!ER$2:ER$502),"")</f>
        <v/>
      </c>
      <c r="ER41" s="11" t="str">
        <f ca="1">IFERROR(AVERAGEIF('RAW DATA'!$C$2:$GL$502,'DATA CLEANING'!$B41,'RAW DATA'!ES$2:ES$502),"")</f>
        <v/>
      </c>
      <c r="ES41" s="11" t="str">
        <f ca="1">IFERROR(AVERAGEIF('RAW DATA'!$C$2:$GL$502,'DATA CLEANING'!$B41,'RAW DATA'!ET$2:ET$502),"")</f>
        <v/>
      </c>
      <c r="ET41" s="11" t="str">
        <f ca="1">IFERROR(AVERAGEIF('RAW DATA'!$C$2:$GL$502,'DATA CLEANING'!$B41,'RAW DATA'!EU$2:EU$502),"")</f>
        <v/>
      </c>
      <c r="EU41" s="11" t="str">
        <f ca="1">IFERROR(AVERAGEIF('RAW DATA'!$C$2:$GL$502,'DATA CLEANING'!$B41,'RAW DATA'!EV$2:EV$502),"")</f>
        <v/>
      </c>
      <c r="EV41" s="11" t="str">
        <f ca="1">IFERROR(AVERAGEIF('RAW DATA'!$C$2:$GL$502,'DATA CLEANING'!$B41,'RAW DATA'!EW$2:EW$502),"")</f>
        <v/>
      </c>
      <c r="EW41" s="11" t="str">
        <f ca="1">IFERROR(AVERAGEIF('RAW DATA'!$C$2:$GL$502,'DATA CLEANING'!$B41,'RAW DATA'!EX$2:EX$502),"")</f>
        <v/>
      </c>
      <c r="EX41" s="11" t="str">
        <f ca="1">IFERROR(AVERAGEIF('RAW DATA'!$C$2:$GL$502,'DATA CLEANING'!$B41,'RAW DATA'!EY$2:EY$502),"")</f>
        <v/>
      </c>
      <c r="EY41" s="11" t="str">
        <f ca="1">IFERROR(AVERAGEIF('RAW DATA'!$C$2:$GL$502,'DATA CLEANING'!$B41,'RAW DATA'!EZ$2:EZ$502),"")</f>
        <v/>
      </c>
      <c r="EZ41" s="11" t="str">
        <f ca="1">IFERROR(AVERAGEIF('RAW DATA'!$C$2:$GL$502,'DATA CLEANING'!$B41,'RAW DATA'!FA$2:FA$502),"")</f>
        <v/>
      </c>
      <c r="FA41" s="11" t="str">
        <f ca="1">IFERROR(AVERAGEIF('RAW DATA'!$C$2:$GL$502,'DATA CLEANING'!$B41,'RAW DATA'!FB$2:FB$502),"")</f>
        <v/>
      </c>
      <c r="FB41" s="11" t="str">
        <f ca="1">IFERROR(AVERAGEIF('RAW DATA'!$C$2:$GL$502,'DATA CLEANING'!$B41,'RAW DATA'!FC$2:FC$502),"")</f>
        <v/>
      </c>
      <c r="FC41" s="11" t="str">
        <f ca="1">IFERROR(AVERAGEIF('RAW DATA'!$C$2:$GL$502,'DATA CLEANING'!$B41,'RAW DATA'!FD$2:FD$502),"")</f>
        <v/>
      </c>
      <c r="FD41" s="11" t="str">
        <f ca="1">IFERROR(AVERAGEIF('RAW DATA'!$C$2:$GL$502,'DATA CLEANING'!$B41,'RAW DATA'!FE$2:FE$502),"")</f>
        <v/>
      </c>
      <c r="FE41" s="11" t="str">
        <f ca="1">IFERROR(AVERAGEIF('RAW DATA'!$C$2:$GL$502,'DATA CLEANING'!$B41,'RAW DATA'!FF$2:FF$502),"")</f>
        <v/>
      </c>
      <c r="FF41" s="11" t="str">
        <f ca="1">IFERROR(AVERAGEIF('RAW DATA'!$C$2:$GL$502,'DATA CLEANING'!$B41,'RAW DATA'!FG$2:FG$502),"")</f>
        <v/>
      </c>
      <c r="FG41" s="11" t="str">
        <f ca="1">IFERROR(AVERAGEIF('RAW DATA'!$C$2:$GL$502,'DATA CLEANING'!$B41,'RAW DATA'!FH$2:FH$502),"")</f>
        <v/>
      </c>
      <c r="FH41" s="11" t="str">
        <f ca="1">IFERROR(AVERAGEIF('RAW DATA'!$C$2:$GL$502,'DATA CLEANING'!$B41,'RAW DATA'!FI$2:FI$502),"")</f>
        <v/>
      </c>
      <c r="FI41" s="11" t="str">
        <f ca="1">IFERROR(AVERAGEIF('RAW DATA'!$C$2:$GL$502,'DATA CLEANING'!$B41,'RAW DATA'!FJ$2:FJ$502),"")</f>
        <v/>
      </c>
      <c r="FJ41" s="11" t="str">
        <f ca="1">IFERROR(AVERAGEIF('RAW DATA'!$C$2:$GL$502,'DATA CLEANING'!$B41,'RAW DATA'!FK$2:FK$502),"")</f>
        <v/>
      </c>
      <c r="FK41" s="11" t="str">
        <f ca="1">IFERROR(AVERAGEIF('RAW DATA'!$C$2:$GL$502,'DATA CLEANING'!$B41,'RAW DATA'!FL$2:FL$502),"")</f>
        <v/>
      </c>
      <c r="FL41" s="11" t="str">
        <f ca="1">IFERROR(AVERAGEIF('RAW DATA'!$C$2:$GL$502,'DATA CLEANING'!$B41,'RAW DATA'!FM$2:FM$502),"")</f>
        <v/>
      </c>
      <c r="FM41" s="11" t="str">
        <f ca="1">IFERROR(AVERAGEIF('RAW DATA'!$C$2:$GL$502,'DATA CLEANING'!$B41,'RAW DATA'!FN$2:FN$502),"")</f>
        <v/>
      </c>
      <c r="FN41" s="11" t="str">
        <f ca="1">IFERROR(AVERAGEIF('RAW DATA'!$C$2:$GL$502,'DATA CLEANING'!$B41,'RAW DATA'!FO$2:FO$502),"")</f>
        <v/>
      </c>
      <c r="FO41" s="11" t="str">
        <f ca="1">IFERROR(AVERAGEIF('RAW DATA'!$C$2:$GL$502,'DATA CLEANING'!$B41,'RAW DATA'!FP$2:FP$502),"")</f>
        <v/>
      </c>
      <c r="FP41" s="11" t="str">
        <f ca="1">IFERROR(AVERAGEIF('RAW DATA'!$C$2:$GL$502,'DATA CLEANING'!$B41,'RAW DATA'!FQ$2:FQ$502),"")</f>
        <v/>
      </c>
      <c r="FQ41" s="11" t="str">
        <f ca="1">IFERROR(AVERAGEIF('RAW DATA'!$C$2:$GL$502,'DATA CLEANING'!$B41,'RAW DATA'!FR$2:FR$502),"")</f>
        <v/>
      </c>
      <c r="FR41" s="11" t="str">
        <f ca="1">IFERROR(AVERAGEIF('RAW DATA'!$C$2:$GL$502,'DATA CLEANING'!$B41,'RAW DATA'!FS$2:FS$502),"")</f>
        <v/>
      </c>
      <c r="FS41" s="11" t="str">
        <f ca="1">IFERROR(AVERAGEIF('RAW DATA'!$C$2:$GL$502,'DATA CLEANING'!$B41,'RAW DATA'!FT$2:FT$502),"")</f>
        <v/>
      </c>
      <c r="FT41" s="11" t="str">
        <f ca="1">IFERROR(AVERAGEIF('RAW DATA'!$C$2:$GL$502,'DATA CLEANING'!$B41,'RAW DATA'!FU$2:FU$502),"")</f>
        <v/>
      </c>
      <c r="FU41" s="11" t="str">
        <f ca="1">IFERROR(AVERAGEIF('RAW DATA'!$C$2:$GL$502,'DATA CLEANING'!$B41,'RAW DATA'!FV$2:FV$502),"")</f>
        <v/>
      </c>
      <c r="FV41" s="11" t="str">
        <f ca="1">IFERROR(AVERAGEIF('RAW DATA'!$C$2:$GL$502,'DATA CLEANING'!$B41,'RAW DATA'!FW$2:FW$502),"")</f>
        <v/>
      </c>
      <c r="FW41" s="11" t="str">
        <f ca="1">IFERROR(AVERAGEIF('RAW DATA'!$C$2:$GL$502,'DATA CLEANING'!$B41,'RAW DATA'!FX$2:FX$502),"")</f>
        <v/>
      </c>
      <c r="FX41" s="11" t="str">
        <f ca="1">IFERROR(AVERAGEIF('RAW DATA'!$C$2:$GL$502,'DATA CLEANING'!$B41,'RAW DATA'!FY$2:FY$502),"")</f>
        <v/>
      </c>
      <c r="FY41" s="11" t="str">
        <f ca="1">IFERROR(AVERAGEIF('RAW DATA'!$C$2:$GL$502,'DATA CLEANING'!$B41,'RAW DATA'!FZ$2:FZ$502),"")</f>
        <v/>
      </c>
      <c r="FZ41" s="11" t="str">
        <f ca="1">IFERROR(AVERAGEIF('RAW DATA'!$C$2:$GL$502,'DATA CLEANING'!$B41,'RAW DATA'!GA$2:GA$502),"")</f>
        <v/>
      </c>
      <c r="GA41" s="11" t="str">
        <f ca="1">IFERROR(AVERAGEIF('RAW DATA'!$C$2:$GL$502,'DATA CLEANING'!$B41,'RAW DATA'!GB$2:GB$502),"")</f>
        <v/>
      </c>
      <c r="GB41" s="11" t="str">
        <f ca="1">IFERROR(AVERAGEIF('RAW DATA'!$C$2:$GL$502,'DATA CLEANING'!$B41,'RAW DATA'!GC$2:GC$502),"")</f>
        <v/>
      </c>
      <c r="GC41" s="11" t="str">
        <f ca="1">IFERROR(AVERAGEIF('RAW DATA'!$C$2:$GL$502,'DATA CLEANING'!$B41,'RAW DATA'!GD$2:GD$502),"")</f>
        <v/>
      </c>
      <c r="GD41" s="11" t="str">
        <f ca="1">IFERROR(AVERAGEIF('RAW DATA'!$C$2:$GL$502,'DATA CLEANING'!$B41,'RAW DATA'!GE$2:GE$502),"")</f>
        <v/>
      </c>
      <c r="GE41" s="11" t="str">
        <f ca="1">IFERROR(AVERAGEIF('RAW DATA'!$C$2:$GL$502,'DATA CLEANING'!$B41,'RAW DATA'!GF$2:GF$502),"")</f>
        <v/>
      </c>
      <c r="GF41" s="11" t="str">
        <f ca="1">IFERROR(AVERAGEIF('RAW DATA'!$C$2:$GL$502,'DATA CLEANING'!$B41,'RAW DATA'!GG$2:GG$502),"")</f>
        <v/>
      </c>
      <c r="GG41" s="11" t="str">
        <f ca="1">IFERROR(AVERAGEIF('RAW DATA'!$C$2:$GL$502,'DATA CLEANING'!$B41,'RAW DATA'!GH$2:GH$502),"")</f>
        <v/>
      </c>
      <c r="GH41" s="11" t="str">
        <f ca="1">IFERROR(AVERAGEIF('RAW DATA'!$C$2:$GL$502,'DATA CLEANING'!$B41,'RAW DATA'!GI$2:GI$502),"")</f>
        <v/>
      </c>
      <c r="GI41" s="11" t="str">
        <f ca="1">IFERROR(AVERAGEIF('RAW DATA'!$C$2:$GL$502,'DATA CLEANING'!$B41,'RAW DATA'!GJ$2:GJ$502),"")</f>
        <v/>
      </c>
      <c r="GJ41" s="11" t="str">
        <f ca="1">IFERROR(AVERAGEIF('RAW DATA'!$C$2:$GL$502,'DATA CLEANING'!$B41,'RAW DATA'!GK$2:GK$502),"")</f>
        <v/>
      </c>
      <c r="GK41" s="11" t="str">
        <f ca="1">IFERROR(AVERAGEIF('RAW DATA'!$C$2:$GL$502,'DATA CLEANING'!$B41,'RAW DATA'!GL$2:GL$502),"")</f>
        <v/>
      </c>
    </row>
    <row r="42" spans="2:193" x14ac:dyDescent="0.55000000000000004">
      <c r="B42" t="s">
        <v>51</v>
      </c>
      <c r="C42">
        <f ca="1">IFERROR(AVERAGEIF('RAW DATA'!$C$2:$GL$502,'DATA CLEANING'!$B42,'RAW DATA'!D$2:D$502),"")</f>
        <v>106.89</v>
      </c>
      <c r="D42">
        <f ca="1">IFERROR(AVERAGEIF('RAW DATA'!$C$2:$GL$502,'DATA CLEANING'!$B42,'RAW DATA'!E$2:E$502),"")</f>
        <v>120.575</v>
      </c>
      <c r="E42">
        <f ca="1">IFERROR(AVERAGEIF('RAW DATA'!$C$2:$GL$502,'DATA CLEANING'!$B42,'RAW DATA'!F$2:F$502),"")</f>
        <v>132.54</v>
      </c>
      <c r="F42">
        <f ca="1">IFERROR(AVERAGEIF('RAW DATA'!$C$2:$GL$502,'DATA CLEANING'!$B42,'RAW DATA'!G$2:G$502),"")</f>
        <v>138.43</v>
      </c>
      <c r="G42">
        <f ca="1">IFERROR(AVERAGEIF('RAW DATA'!$C$2:$GL$502,'DATA CLEANING'!$B42,'RAW DATA'!H$2:H$502),"")</f>
        <v>152.89499999999998</v>
      </c>
      <c r="H42">
        <f ca="1">IFERROR(AVERAGEIF('RAW DATA'!$C$2:$GL$502,'DATA CLEANING'!$B42,'RAW DATA'!I$2:I$502),"")</f>
        <v>156.18</v>
      </c>
      <c r="I42">
        <f ca="1">IFERROR(AVERAGEIF('RAW DATA'!$C$2:$GL$502,'DATA CLEANING'!$B42,'RAW DATA'!J$2:J$502),"")</f>
        <v>163.315</v>
      </c>
      <c r="J42">
        <f ca="1">IFERROR(AVERAGEIF('RAW DATA'!$C$2:$GL$502,'DATA CLEANING'!$B42,'RAW DATA'!K$2:K$502),"")</f>
        <v>148.44999999999999</v>
      </c>
      <c r="K42">
        <f ca="1">IFERROR(AVERAGEIF('RAW DATA'!$C$2:$GL$502,'DATA CLEANING'!$B42,'RAW DATA'!L$2:L$502),"")</f>
        <v>146.42000000000002</v>
      </c>
      <c r="L42">
        <f ca="1">IFERROR(AVERAGEIF('RAW DATA'!$C$2:$GL$502,'DATA CLEANING'!$B42,'RAW DATA'!M$2:M$502),"")</f>
        <v>149.29</v>
      </c>
      <c r="M42">
        <f ca="1">IFERROR(AVERAGEIF('RAW DATA'!$C$2:$GL$502,'DATA CLEANING'!$B42,'RAW DATA'!N$2:N$502),"")</f>
        <v>172.55</v>
      </c>
      <c r="N42">
        <f ca="1">IFERROR(AVERAGEIF('RAW DATA'!$C$2:$GL$502,'DATA CLEANING'!$B42,'RAW DATA'!O$2:O$502),"")</f>
        <v>173.34</v>
      </c>
      <c r="O42">
        <f ca="1">IFERROR(AVERAGEIF('RAW DATA'!$C$2:$GL$502,'DATA CLEANING'!$B42,'RAW DATA'!P$2:P$502),"")</f>
        <v>178.965</v>
      </c>
      <c r="P42">
        <f ca="1">IFERROR(AVERAGEIF('RAW DATA'!$C$2:$GL$502,'DATA CLEANING'!$B42,'RAW DATA'!Q$2:Q$502),"")</f>
        <v>168.28</v>
      </c>
      <c r="Q42">
        <f ca="1">IFERROR(AVERAGEIF('RAW DATA'!$C$2:$GL$502,'DATA CLEANING'!$B42,'RAW DATA'!R$2:R$502),"")</f>
        <v>169.36500000000001</v>
      </c>
      <c r="R42">
        <f ca="1">IFERROR(AVERAGEIF('RAW DATA'!$C$2:$GL$502,'DATA CLEANING'!$B42,'RAW DATA'!S$2:S$502),"")</f>
        <v>170.535</v>
      </c>
      <c r="S42">
        <f ca="1">IFERROR(AVERAGEIF('RAW DATA'!$C$2:$GL$502,'DATA CLEANING'!$B42,'RAW DATA'!T$2:T$502),"")</f>
        <v>174.375</v>
      </c>
      <c r="T42">
        <f ca="1">IFERROR(AVERAGEIF('RAW DATA'!$C$2:$GL$502,'DATA CLEANING'!$B42,'RAW DATA'!U$2:U$502),"")</f>
        <v>174.63</v>
      </c>
      <c r="U42">
        <f ca="1">IFERROR(AVERAGEIF('RAW DATA'!$C$2:$GL$502,'DATA CLEANING'!$B42,'RAW DATA'!V$2:V$502),"")</f>
        <v>174.77500000000001</v>
      </c>
      <c r="V42">
        <f ca="1">IFERROR(AVERAGEIF('RAW DATA'!$C$2:$GL$502,'DATA CLEANING'!$B42,'RAW DATA'!W$2:W$502),"")</f>
        <v>166.625</v>
      </c>
      <c r="W42">
        <f ca="1">IFERROR(AVERAGEIF('RAW DATA'!$C$2:$GL$502,'DATA CLEANING'!$B42,'RAW DATA'!X$2:X$502),"")</f>
        <v>162.91499999999999</v>
      </c>
      <c r="X42">
        <f ca="1">IFERROR(AVERAGEIF('RAW DATA'!$C$2:$GL$502,'DATA CLEANING'!$B42,'RAW DATA'!Y$2:Y$502),"")</f>
        <v>169.3</v>
      </c>
      <c r="Y42">
        <f ca="1">IFERROR(AVERAGEIF('RAW DATA'!$C$2:$GL$502,'DATA CLEANING'!$B42,'RAW DATA'!Z$2:Z$502),"")</f>
        <v>167.01999999999998</v>
      </c>
      <c r="Z42">
        <f ca="1">IFERROR(AVERAGEIF('RAW DATA'!$C$2:$GL$502,'DATA CLEANING'!$B42,'RAW DATA'!AA$2:AA$502),"")</f>
        <v>174.70499999999998</v>
      </c>
      <c r="AA42">
        <f ca="1">IFERROR(AVERAGEIF('RAW DATA'!$C$2:$GL$502,'DATA CLEANING'!$B42,'RAW DATA'!AB$2:AB$502),"")</f>
        <v>181.785</v>
      </c>
      <c r="AB42">
        <f ca="1">IFERROR(AVERAGEIF('RAW DATA'!$C$2:$GL$502,'DATA CLEANING'!$B42,'RAW DATA'!AC$2:AC$502),"")</f>
        <v>160.83000000000001</v>
      </c>
      <c r="AC42">
        <f ca="1">IFERROR(AVERAGEIF('RAW DATA'!$C$2:$GL$502,'DATA CLEANING'!$B42,'RAW DATA'!AD$2:AD$502),"")</f>
        <v>160.73500000000001</v>
      </c>
      <c r="AD42">
        <f ca="1">IFERROR(AVERAGEIF('RAW DATA'!$C$2:$GL$502,'DATA CLEANING'!$B42,'RAW DATA'!AE$2:AE$502),"")</f>
        <v>153.23000000000002</v>
      </c>
      <c r="AE42">
        <f ca="1">IFERROR(AVERAGEIF('RAW DATA'!$C$2:$GL$502,'DATA CLEANING'!$B42,'RAW DATA'!AF$2:AF$502),"")</f>
        <v>175.30500000000001</v>
      </c>
      <c r="AF42">
        <f ca="1">IFERROR(AVERAGEIF('RAW DATA'!$C$2:$GL$502,'DATA CLEANING'!$B42,'RAW DATA'!AG$2:AG$502),"")</f>
        <v>176.19499999999999</v>
      </c>
      <c r="AG42">
        <f ca="1">IFERROR(AVERAGEIF('RAW DATA'!$C$2:$GL$502,'DATA CLEANING'!$B42,'RAW DATA'!AH$2:AH$502),"")</f>
        <v>155.70999999999998</v>
      </c>
      <c r="AH42">
        <f ca="1">IFERROR(AVERAGEIF('RAW DATA'!$C$2:$GL$502,'DATA CLEANING'!$B42,'RAW DATA'!AI$2:AI$502),"")</f>
        <v>154.76</v>
      </c>
      <c r="AI42">
        <f ca="1">IFERROR(AVERAGEIF('RAW DATA'!$C$2:$GL$502,'DATA CLEANING'!$B42,'RAW DATA'!AJ$2:AJ$502),"")</f>
        <v>146.57499999999999</v>
      </c>
      <c r="AJ42">
        <f ca="1">IFERROR(AVERAGEIF('RAW DATA'!$C$2:$GL$502,'DATA CLEANING'!$B42,'RAW DATA'!AK$2:AK$502),"")</f>
        <v>136.21</v>
      </c>
      <c r="AK42">
        <f ca="1">IFERROR(AVERAGEIF('RAW DATA'!$C$2:$GL$502,'DATA CLEANING'!$B42,'RAW DATA'!AL$2:AL$502),"")</f>
        <v>148.19999999999999</v>
      </c>
      <c r="AL42">
        <f ca="1">IFERROR(AVERAGEIF('RAW DATA'!$C$2:$GL$502,'DATA CLEANING'!$B42,'RAW DATA'!AM$2:AM$502),"")</f>
        <v>135.33500000000001</v>
      </c>
      <c r="AM42">
        <f ca="1">IFERROR(AVERAGEIF('RAW DATA'!$C$2:$GL$502,'DATA CLEANING'!$B42,'RAW DATA'!AN$2:AN$502),"")</f>
        <v>139.16500000000002</v>
      </c>
      <c r="AN42">
        <f ca="1">IFERROR(AVERAGEIF('RAW DATA'!$C$2:$GL$502,'DATA CLEANING'!$B42,'RAW DATA'!AO$2:AO$502),"")</f>
        <v>149.63</v>
      </c>
      <c r="AO42">
        <f ca="1">IFERROR(AVERAGEIF('RAW DATA'!$C$2:$GL$502,'DATA CLEANING'!$B42,'RAW DATA'!AP$2:AP$502),"")</f>
        <v>159.79000000000002</v>
      </c>
      <c r="AP42">
        <f ca="1">IFERROR(AVERAGEIF('RAW DATA'!$C$2:$GL$502,'DATA CLEANING'!$B42,'RAW DATA'!AQ$2:AQ$502),"")</f>
        <v>174.005</v>
      </c>
      <c r="AQ42">
        <f ca="1">IFERROR(AVERAGEIF('RAW DATA'!$C$2:$GL$502,'DATA CLEANING'!$B42,'RAW DATA'!AR$2:AR$502),"")</f>
        <v>167.70499999999998</v>
      </c>
      <c r="AR42">
        <f ca="1">IFERROR(AVERAGEIF('RAW DATA'!$C$2:$GL$502,'DATA CLEANING'!$B42,'RAW DATA'!AS$2:AS$502),"")</f>
        <v>183.71</v>
      </c>
      <c r="AS42">
        <f ca="1">IFERROR(AVERAGEIF('RAW DATA'!$C$2:$GL$502,'DATA CLEANING'!$B42,'RAW DATA'!AT$2:AT$502),"")</f>
        <v>193.05</v>
      </c>
      <c r="AT42">
        <f ca="1">IFERROR(AVERAGEIF('RAW DATA'!$C$2:$GL$502,'DATA CLEANING'!$B42,'RAW DATA'!AU$2:AU$502),"")</f>
        <v>197.51</v>
      </c>
      <c r="AU42">
        <f ca="1">IFERROR(AVERAGEIF('RAW DATA'!$C$2:$GL$502,'DATA CLEANING'!$B42,'RAW DATA'!AV$2:AV$502),"")</f>
        <v>212.67000000000002</v>
      </c>
      <c r="AV42">
        <f ca="1">IFERROR(AVERAGEIF('RAW DATA'!$C$2:$GL$502,'DATA CLEANING'!$B42,'RAW DATA'!AW$2:AW$502),"")</f>
        <v>202.39000000000001</v>
      </c>
      <c r="AW42">
        <f ca="1">IFERROR(AVERAGEIF('RAW DATA'!$C$2:$GL$502,'DATA CLEANING'!$B42,'RAW DATA'!AX$2:AX$502),"")</f>
        <v>205.13499999999999</v>
      </c>
      <c r="AX42">
        <f ca="1">IFERROR(AVERAGEIF('RAW DATA'!$C$2:$GL$502,'DATA CLEANING'!$B42,'RAW DATA'!AY$2:AY$502),"")</f>
        <v>211.815</v>
      </c>
      <c r="AY42">
        <f ca="1">IFERROR(AVERAGEIF('RAW DATA'!$C$2:$GL$502,'DATA CLEANING'!$B42,'RAW DATA'!AZ$2:AZ$502),"")</f>
        <v>202.715</v>
      </c>
      <c r="AZ42">
        <f ca="1">IFERROR(AVERAGEIF('RAW DATA'!$C$2:$GL$502,'DATA CLEANING'!$B42,'RAW DATA'!BA$2:BA$502),"")</f>
        <v>173.89500000000001</v>
      </c>
      <c r="BA42">
        <f ca="1">IFERROR(AVERAGEIF('RAW DATA'!$C$2:$GL$502,'DATA CLEANING'!$B42,'RAW DATA'!BB$2:BB$502),"")</f>
        <v>148.64999999999998</v>
      </c>
      <c r="BB42">
        <f ca="1">IFERROR(AVERAGEIF('RAW DATA'!$C$2:$GL$502,'DATA CLEANING'!$B42,'RAW DATA'!BC$2:BC$502),"")</f>
        <v>151.6</v>
      </c>
      <c r="BC42">
        <f ca="1">IFERROR(AVERAGEIF('RAW DATA'!$C$2:$GL$502,'DATA CLEANING'!$B42,'RAW DATA'!BD$2:BD$502),"")</f>
        <v>150.20499999999998</v>
      </c>
      <c r="BD42">
        <f ca="1">IFERROR(AVERAGEIF('RAW DATA'!$C$2:$GL$502,'DATA CLEANING'!$B42,'RAW DATA'!BE$2:BE$502),"")</f>
        <v>161.20999999999998</v>
      </c>
      <c r="BE42">
        <f ca="1">IFERROR(AVERAGEIF('RAW DATA'!$C$2:$GL$502,'DATA CLEANING'!$B42,'RAW DATA'!BF$2:BF$502),"")</f>
        <v>162.30000000000001</v>
      </c>
      <c r="BF42">
        <f ca="1">IFERROR(AVERAGEIF('RAW DATA'!$C$2:$GL$502,'DATA CLEANING'!$B42,'RAW DATA'!BG$2:BG$502),"")</f>
        <v>161.435</v>
      </c>
      <c r="BG42">
        <f ca="1">IFERROR(AVERAGEIF('RAW DATA'!$C$2:$GL$502,'DATA CLEANING'!$B42,'RAW DATA'!BH$2:BH$502),"")</f>
        <v>185.45</v>
      </c>
      <c r="BH42">
        <f ca="1">IFERROR(AVERAGEIF('RAW DATA'!$C$2:$GL$502,'DATA CLEANING'!$B42,'RAW DATA'!BI$2:BI$502),"")</f>
        <v>205.59500000000003</v>
      </c>
      <c r="BI42">
        <f ca="1">IFERROR(AVERAGEIF('RAW DATA'!$C$2:$GL$502,'DATA CLEANING'!$B42,'RAW DATA'!BJ$2:BJ$502),"")</f>
        <v>202.64</v>
      </c>
      <c r="BJ42">
        <f ca="1">IFERROR(AVERAGEIF('RAW DATA'!$C$2:$GL$502,'DATA CLEANING'!$B42,'RAW DATA'!BK$2:BK$502),"")</f>
        <v>216.14000000000001</v>
      </c>
      <c r="BK42">
        <f ca="1">IFERROR(AVERAGEIF('RAW DATA'!$C$2:$GL$502,'DATA CLEANING'!$B42,'RAW DATA'!BL$2:BL$502),"")</f>
        <v>218.27500000000001</v>
      </c>
      <c r="BL42">
        <f ca="1">IFERROR(AVERAGEIF('RAW DATA'!$C$2:$GL$502,'DATA CLEANING'!$B42,'RAW DATA'!BM$2:BM$502),"")</f>
        <v>251.93</v>
      </c>
      <c r="BM42">
        <f ca="1">IFERROR(AVERAGEIF('RAW DATA'!$C$2:$GL$502,'DATA CLEANING'!$B42,'RAW DATA'!BN$2:BN$502),"")</f>
        <v>252.285</v>
      </c>
      <c r="BN42">
        <f ca="1">IFERROR(AVERAGEIF('RAW DATA'!$C$2:$GL$502,'DATA CLEANING'!$B42,'RAW DATA'!BO$2:BO$502),"")</f>
        <v>265.68</v>
      </c>
      <c r="BO42">
        <f ca="1">IFERROR(AVERAGEIF('RAW DATA'!$C$2:$GL$502,'DATA CLEANING'!$B42,'RAW DATA'!BP$2:BP$502),"")</f>
        <v>273.48500000000001</v>
      </c>
      <c r="BP42">
        <f ca="1">IFERROR(AVERAGEIF('RAW DATA'!$C$2:$GL$502,'DATA CLEANING'!$B42,'RAW DATA'!BQ$2:BQ$502),"")</f>
        <v>262.94</v>
      </c>
      <c r="BQ42">
        <f ca="1">IFERROR(AVERAGEIF('RAW DATA'!$C$2:$GL$502,'DATA CLEANING'!$B42,'RAW DATA'!BR$2:BR$502),"")</f>
        <v>271.64499999999998</v>
      </c>
      <c r="BR42">
        <f ca="1">IFERROR(AVERAGEIF('RAW DATA'!$C$2:$GL$502,'DATA CLEANING'!$B42,'RAW DATA'!BS$2:BS$502),"")</f>
        <v>283.59000000000003</v>
      </c>
      <c r="BS42">
        <f ca="1">IFERROR(AVERAGEIF('RAW DATA'!$C$2:$GL$502,'DATA CLEANING'!$B42,'RAW DATA'!BT$2:BT$502),"")</f>
        <v>255.42000000000002</v>
      </c>
      <c r="BT42">
        <f ca="1">IFERROR(AVERAGEIF('RAW DATA'!$C$2:$GL$502,'DATA CLEANING'!$B42,'RAW DATA'!BU$2:BU$502),"")</f>
        <v>291.48</v>
      </c>
      <c r="BU42">
        <f ca="1">IFERROR(AVERAGEIF('RAW DATA'!$C$2:$GL$502,'DATA CLEANING'!$B42,'RAW DATA'!BV$2:BV$502),"")</f>
        <v>297.57499999999999</v>
      </c>
      <c r="BV42">
        <f ca="1">IFERROR(AVERAGEIF('RAW DATA'!$C$2:$GL$502,'DATA CLEANING'!$B42,'RAW DATA'!BW$2:BW$502),"")</f>
        <v>324.05</v>
      </c>
      <c r="BW42">
        <f ca="1">IFERROR(AVERAGEIF('RAW DATA'!$C$2:$GL$502,'DATA CLEANING'!$B42,'RAW DATA'!BX$2:BX$502),"")</f>
        <v>289.71500000000003</v>
      </c>
      <c r="BX42">
        <f ca="1">IFERROR(AVERAGEIF('RAW DATA'!$C$2:$GL$502,'DATA CLEANING'!$B42,'RAW DATA'!BY$2:BY$502),"")</f>
        <v>280.42499999999995</v>
      </c>
      <c r="BY42">
        <f ca="1">IFERROR(AVERAGEIF('RAW DATA'!$C$2:$GL$502,'DATA CLEANING'!$B42,'RAW DATA'!BZ$2:BZ$502),"")</f>
        <v>284.29499999999996</v>
      </c>
      <c r="BZ42">
        <f ca="1">IFERROR(AVERAGEIF('RAW DATA'!$C$2:$GL$502,'DATA CLEANING'!$B42,'RAW DATA'!CA$2:CA$502),"")</f>
        <v>263.255</v>
      </c>
      <c r="CA42">
        <f ca="1">IFERROR(AVERAGEIF('RAW DATA'!$C$2:$GL$502,'DATA CLEANING'!$B42,'RAW DATA'!CB$2:CB$502),"")</f>
        <v>252.125</v>
      </c>
      <c r="CB42">
        <f ca="1">IFERROR(AVERAGEIF('RAW DATA'!$C$2:$GL$502,'DATA CLEANING'!$B42,'RAW DATA'!CC$2:CC$502),"")</f>
        <v>220.67000000000002</v>
      </c>
      <c r="CC42">
        <f ca="1">IFERROR(AVERAGEIF('RAW DATA'!$C$2:$GL$502,'DATA CLEANING'!$B42,'RAW DATA'!CD$2:CD$502),"")</f>
        <v>258.70499999999998</v>
      </c>
      <c r="CD42">
        <f ca="1">IFERROR(AVERAGEIF('RAW DATA'!$C$2:$GL$502,'DATA CLEANING'!$B42,'RAW DATA'!CE$2:CE$502),"")</f>
        <v>257.10000000000002</v>
      </c>
      <c r="CE42">
        <f ca="1">IFERROR(AVERAGEIF('RAW DATA'!$C$2:$GL$502,'DATA CLEANING'!$B42,'RAW DATA'!CF$2:CF$502),"")</f>
        <v>239.89999999999998</v>
      </c>
      <c r="CF42">
        <f ca="1">IFERROR(AVERAGEIF('RAW DATA'!$C$2:$GL$502,'DATA CLEANING'!$B42,'RAW DATA'!CG$2:CG$502),"")</f>
        <v>249.84</v>
      </c>
      <c r="CG42">
        <f ca="1">IFERROR(AVERAGEIF('RAW DATA'!$C$2:$GL$502,'DATA CLEANING'!$B42,'RAW DATA'!CH$2:CH$502),"")</f>
        <v>274.90500000000003</v>
      </c>
      <c r="CH42">
        <f ca="1">IFERROR(AVERAGEIF('RAW DATA'!$C$2:$GL$502,'DATA CLEANING'!$B42,'RAW DATA'!CI$2:CI$502),"")</f>
        <v>256.54000000000002</v>
      </c>
      <c r="CI42">
        <f ca="1">IFERROR(AVERAGEIF('RAW DATA'!$C$2:$GL$502,'DATA CLEANING'!$B42,'RAW DATA'!CJ$2:CJ$502),"")</f>
        <v>271.48500000000001</v>
      </c>
      <c r="CJ42">
        <f ca="1">IFERROR(AVERAGEIF('RAW DATA'!$C$2:$GL$502,'DATA CLEANING'!$B42,'RAW DATA'!CK$2:CK$502),"")</f>
        <v>270.39</v>
      </c>
      <c r="CK42">
        <f ca="1">IFERROR(AVERAGEIF('RAW DATA'!$C$2:$GL$502,'DATA CLEANING'!$B42,'RAW DATA'!CL$2:CL$502),"")</f>
        <v>263.31</v>
      </c>
      <c r="CL42">
        <f ca="1">IFERROR(AVERAGEIF('RAW DATA'!$C$2:$GL$502,'DATA CLEANING'!$B42,'RAW DATA'!CM$2:CM$502),"")</f>
        <v>269.15999999999997</v>
      </c>
      <c r="CM42">
        <f ca="1">IFERROR(AVERAGEIF('RAW DATA'!$C$2:$GL$502,'DATA CLEANING'!$B42,'RAW DATA'!CN$2:CN$502),"")</f>
        <v>296.77</v>
      </c>
      <c r="CN42">
        <f ca="1">IFERROR(AVERAGEIF('RAW DATA'!$C$2:$GL$502,'DATA CLEANING'!$B42,'RAW DATA'!CO$2:CO$502),"")</f>
        <v>343.565</v>
      </c>
      <c r="CO42">
        <f ca="1">IFERROR(AVERAGEIF('RAW DATA'!$C$2:$GL$502,'DATA CLEANING'!$B42,'RAW DATA'!CP$2:CP$502),"")</f>
        <v>333.48</v>
      </c>
      <c r="CP42">
        <f ca="1">IFERROR(AVERAGEIF('RAW DATA'!$C$2:$GL$502,'DATA CLEANING'!$B42,'RAW DATA'!CQ$2:CQ$502),"")</f>
        <v>332.33000000000004</v>
      </c>
      <c r="CQ42">
        <f ca="1">IFERROR(AVERAGEIF('RAW DATA'!$C$2:$GL$502,'DATA CLEANING'!$B42,'RAW DATA'!CR$2:CR$502),"")</f>
        <v>306.25</v>
      </c>
      <c r="CR42">
        <f ca="1">IFERROR(AVERAGEIF('RAW DATA'!$C$2:$GL$502,'DATA CLEANING'!$B42,'RAW DATA'!CS$2:CS$502),"")</f>
        <v>302.71500000000003</v>
      </c>
      <c r="CS42">
        <f ca="1">IFERROR(AVERAGEIF('RAW DATA'!$C$2:$GL$502,'DATA CLEANING'!$B42,'RAW DATA'!CT$2:CT$502),"")</f>
        <v>339.07499999999999</v>
      </c>
      <c r="CT42">
        <f ca="1">IFERROR(AVERAGEIF('RAW DATA'!$C$2:$GL$502,'DATA CLEANING'!$B42,'RAW DATA'!CU$2:CU$502),"")</f>
        <v>362.96000000000004</v>
      </c>
      <c r="CU42">
        <f ca="1">IFERROR(AVERAGEIF('RAW DATA'!$C$2:$GL$502,'DATA CLEANING'!$B42,'RAW DATA'!CV$2:CV$502),"")</f>
        <v>367.21500000000003</v>
      </c>
      <c r="CV42">
        <f ca="1">IFERROR(AVERAGEIF('RAW DATA'!$C$2:$GL$502,'DATA CLEANING'!$B42,'RAW DATA'!CW$2:CW$502),"")</f>
        <v>421.78000000000003</v>
      </c>
      <c r="CW42">
        <f ca="1">IFERROR(AVERAGEIF('RAW DATA'!$C$2:$GL$502,'DATA CLEANING'!$B42,'RAW DATA'!CX$2:CX$502),"")</f>
        <v>443.43000000000006</v>
      </c>
      <c r="CX42">
        <f ca="1">IFERROR(AVERAGEIF('RAW DATA'!$C$2:$GL$502,'DATA CLEANING'!$B42,'RAW DATA'!CY$2:CY$502),"")</f>
        <v>422.35</v>
      </c>
      <c r="CY42">
        <f ca="1">IFERROR(AVERAGEIF('RAW DATA'!$C$2:$GL$502,'DATA CLEANING'!$B42,'RAW DATA'!CZ$2:CZ$502),"")</f>
        <v>413.92500000000001</v>
      </c>
      <c r="CZ42">
        <f ca="1">IFERROR(AVERAGEIF('RAW DATA'!$C$2:$GL$502,'DATA CLEANING'!$B42,'RAW DATA'!DA$2:DA$502),"")</f>
        <v>395.24</v>
      </c>
      <c r="DA42">
        <f ca="1">IFERROR(AVERAGEIF('RAW DATA'!$C$2:$GL$502,'DATA CLEANING'!$B42,'RAW DATA'!DB$2:DB$502),"")</f>
        <v>433.93</v>
      </c>
      <c r="DB42">
        <f ca="1">IFERROR(AVERAGEIF('RAW DATA'!$C$2:$GL$502,'DATA CLEANING'!$B42,'RAW DATA'!DC$2:DC$502),"")</f>
        <v>389.685</v>
      </c>
      <c r="DC42">
        <f ca="1">IFERROR(AVERAGEIF('RAW DATA'!$C$2:$GL$502,'DATA CLEANING'!$B42,'RAW DATA'!DD$2:DD$502),"")</f>
        <v>394.34000000000003</v>
      </c>
      <c r="DD42">
        <f ca="1">IFERROR(AVERAGEIF('RAW DATA'!$C$2:$GL$502,'DATA CLEANING'!$B42,'RAW DATA'!DE$2:DE$502),"")</f>
        <v>433.13499999999999</v>
      </c>
      <c r="DE42">
        <f ca="1">IFERROR(AVERAGEIF('RAW DATA'!$C$2:$GL$502,'DATA CLEANING'!$B42,'RAW DATA'!DF$2:DF$502),"")</f>
        <v>444.065</v>
      </c>
      <c r="DF42">
        <f ca="1">IFERROR(AVERAGEIF('RAW DATA'!$C$2:$GL$502,'DATA CLEANING'!$B42,'RAW DATA'!DG$2:DG$502),"")</f>
        <v>386.86500000000001</v>
      </c>
      <c r="DG42" t="str">
        <f ca="1">IFERROR(AVERAGEIF('RAW DATA'!$C$2:$GL$502,'DATA CLEANING'!$B42,'RAW DATA'!DH$2:DH$502),"")</f>
        <v/>
      </c>
      <c r="DH42" t="str">
        <f ca="1">IFERROR(AVERAGEIF('RAW DATA'!$C$2:$GL$502,'DATA CLEANING'!$B42,'RAW DATA'!DI$2:DI$502),"")</f>
        <v/>
      </c>
      <c r="DI42" t="str">
        <f ca="1">IFERROR(AVERAGEIF('RAW DATA'!$C$2:$GL$502,'DATA CLEANING'!$B42,'RAW DATA'!DJ$2:DJ$502),"")</f>
        <v/>
      </c>
      <c r="DJ42" t="str">
        <f ca="1">IFERROR(AVERAGEIF('RAW DATA'!$C$2:$GL$502,'DATA CLEANING'!$B42,'RAW DATA'!DK$2:DK$502),"")</f>
        <v/>
      </c>
      <c r="DK42" t="str">
        <f ca="1">IFERROR(AVERAGEIF('RAW DATA'!$C$2:$GL$502,'DATA CLEANING'!$B42,'RAW DATA'!DL$2:DL$502),"")</f>
        <v/>
      </c>
      <c r="DL42" t="str">
        <f ca="1">IFERROR(AVERAGEIF('RAW DATA'!$C$2:$GL$502,'DATA CLEANING'!$B42,'RAW DATA'!DM$2:DM$502),"")</f>
        <v/>
      </c>
      <c r="DM42" t="str">
        <f ca="1">IFERROR(AVERAGEIF('RAW DATA'!$C$2:$GL$502,'DATA CLEANING'!$B42,'RAW DATA'!DN$2:DN$502),"")</f>
        <v/>
      </c>
      <c r="DN42" t="str">
        <f ca="1">IFERROR(AVERAGEIF('RAW DATA'!$C$2:$GL$502,'DATA CLEANING'!$B42,'RAW DATA'!DO$2:DO$502),"")</f>
        <v/>
      </c>
      <c r="DO42" t="str">
        <f ca="1">IFERROR(AVERAGEIF('RAW DATA'!$C$2:$GL$502,'DATA CLEANING'!$B42,'RAW DATA'!DP$2:DP$502),"")</f>
        <v/>
      </c>
      <c r="DP42" t="str">
        <f ca="1">IFERROR(AVERAGEIF('RAW DATA'!$C$2:$GL$502,'DATA CLEANING'!$B42,'RAW DATA'!DQ$2:DQ$502),"")</f>
        <v/>
      </c>
      <c r="DQ42" t="str">
        <f ca="1">IFERROR(AVERAGEIF('RAW DATA'!$C$2:$GL$502,'DATA CLEANING'!$B42,'RAW DATA'!DR$2:DR$502),"")</f>
        <v/>
      </c>
      <c r="DR42" t="str">
        <f ca="1">IFERROR(AVERAGEIF('RAW DATA'!$C$2:$GL$502,'DATA CLEANING'!$B42,'RAW DATA'!DS$2:DS$502),"")</f>
        <v/>
      </c>
      <c r="DS42" t="str">
        <f ca="1">IFERROR(AVERAGEIF('RAW DATA'!$C$2:$GL$502,'DATA CLEANING'!$B42,'RAW DATA'!DT$2:DT$502),"")</f>
        <v/>
      </c>
      <c r="DT42" t="str">
        <f ca="1">IFERROR(AVERAGEIF('RAW DATA'!$C$2:$GL$502,'DATA CLEANING'!$B42,'RAW DATA'!DU$2:DU$502),"")</f>
        <v/>
      </c>
      <c r="DU42" t="str">
        <f ca="1">IFERROR(AVERAGEIF('RAW DATA'!$C$2:$GL$502,'DATA CLEANING'!$B42,'RAW DATA'!DV$2:DV$502),"")</f>
        <v/>
      </c>
      <c r="DV42" t="str">
        <f ca="1">IFERROR(AVERAGEIF('RAW DATA'!$C$2:$GL$502,'DATA CLEANING'!$B42,'RAW DATA'!DW$2:DW$502),"")</f>
        <v/>
      </c>
      <c r="DW42" t="str">
        <f ca="1">IFERROR(AVERAGEIF('RAW DATA'!$C$2:$GL$502,'DATA CLEANING'!$B42,'RAW DATA'!DX$2:DX$502),"")</f>
        <v/>
      </c>
      <c r="DX42" s="11" t="str">
        <f ca="1">IFERROR(AVERAGEIF('RAW DATA'!$C$2:$GL$502,'DATA CLEANING'!$B42,'RAW DATA'!DY$2:DY$502),"")</f>
        <v/>
      </c>
      <c r="DY42" s="11" t="str">
        <f ca="1">IFERROR(AVERAGEIF('RAW DATA'!$C$2:$GL$502,'DATA CLEANING'!$B42,'RAW DATA'!DZ$2:DZ$502),"")</f>
        <v/>
      </c>
      <c r="DZ42" s="11" t="str">
        <f ca="1">IFERROR(AVERAGEIF('RAW DATA'!$C$2:$GL$502,'DATA CLEANING'!$B42,'RAW DATA'!EA$2:EA$502),"")</f>
        <v/>
      </c>
      <c r="EA42" s="11" t="str">
        <f ca="1">IFERROR(AVERAGEIF('RAW DATA'!$C$2:$GL$502,'DATA CLEANING'!$B42,'RAW DATA'!EB$2:EB$502),"")</f>
        <v/>
      </c>
      <c r="EB42" s="11" t="str">
        <f ca="1">IFERROR(AVERAGEIF('RAW DATA'!$C$2:$GL$502,'DATA CLEANING'!$B42,'RAW DATA'!EC$2:EC$502),"")</f>
        <v/>
      </c>
      <c r="EC42" s="11" t="str">
        <f ca="1">IFERROR(AVERAGEIF('RAW DATA'!$C$2:$GL$502,'DATA CLEANING'!$B42,'RAW DATA'!ED$2:ED$502),"")</f>
        <v/>
      </c>
      <c r="ED42" s="11" t="str">
        <f ca="1">IFERROR(AVERAGEIF('RAW DATA'!$C$2:$GL$502,'DATA CLEANING'!$B42,'RAW DATA'!EE$2:EE$502),"")</f>
        <v/>
      </c>
      <c r="EE42" s="11" t="str">
        <f ca="1">IFERROR(AVERAGEIF('RAW DATA'!$C$2:$GL$502,'DATA CLEANING'!$B42,'RAW DATA'!EF$2:EF$502),"")</f>
        <v/>
      </c>
      <c r="EF42" s="11" t="str">
        <f ca="1">IFERROR(AVERAGEIF('RAW DATA'!$C$2:$GL$502,'DATA CLEANING'!$B42,'RAW DATA'!EG$2:EG$502),"")</f>
        <v/>
      </c>
      <c r="EG42" s="11" t="str">
        <f ca="1">IFERROR(AVERAGEIF('RAW DATA'!$C$2:$GL$502,'DATA CLEANING'!$B42,'RAW DATA'!EH$2:EH$502),"")</f>
        <v/>
      </c>
      <c r="EH42" s="11" t="str">
        <f ca="1">IFERROR(AVERAGEIF('RAW DATA'!$C$2:$GL$502,'DATA CLEANING'!$B42,'RAW DATA'!EI$2:EI$502),"")</f>
        <v/>
      </c>
      <c r="EI42" s="11" t="str">
        <f ca="1">IFERROR(AVERAGEIF('RAW DATA'!$C$2:$GL$502,'DATA CLEANING'!$B42,'RAW DATA'!EJ$2:EJ$502),"")</f>
        <v/>
      </c>
      <c r="EJ42" s="11" t="str">
        <f ca="1">IFERROR(AVERAGEIF('RAW DATA'!$C$2:$GL$502,'DATA CLEANING'!$B42,'RAW DATA'!EK$2:EK$502),"")</f>
        <v/>
      </c>
      <c r="EK42" s="11" t="str">
        <f ca="1">IFERROR(AVERAGEIF('RAW DATA'!$C$2:$GL$502,'DATA CLEANING'!$B42,'RAW DATA'!EL$2:EL$502),"")</f>
        <v/>
      </c>
      <c r="EL42" s="11" t="str">
        <f ca="1">IFERROR(AVERAGEIF('RAW DATA'!$C$2:$GL$502,'DATA CLEANING'!$B42,'RAW DATA'!EM$2:EM$502),"")</f>
        <v/>
      </c>
      <c r="EM42" s="11" t="str">
        <f ca="1">IFERROR(AVERAGEIF('RAW DATA'!$C$2:$GL$502,'DATA CLEANING'!$B42,'RAW DATA'!EN$2:EN$502),"")</f>
        <v/>
      </c>
      <c r="EN42" s="11" t="str">
        <f ca="1">IFERROR(AVERAGEIF('RAW DATA'!$C$2:$GL$502,'DATA CLEANING'!$B42,'RAW DATA'!EO$2:EO$502),"")</f>
        <v/>
      </c>
      <c r="EO42" s="11" t="str">
        <f ca="1">IFERROR(AVERAGEIF('RAW DATA'!$C$2:$GL$502,'DATA CLEANING'!$B42,'RAW DATA'!EP$2:EP$502),"")</f>
        <v/>
      </c>
      <c r="EP42" s="11" t="str">
        <f ca="1">IFERROR(AVERAGEIF('RAW DATA'!$C$2:$GL$502,'DATA CLEANING'!$B42,'RAW DATA'!EQ$2:EQ$502),"")</f>
        <v/>
      </c>
      <c r="EQ42" s="11" t="str">
        <f ca="1">IFERROR(AVERAGEIF('RAW DATA'!$C$2:$GL$502,'DATA CLEANING'!$B42,'RAW DATA'!ER$2:ER$502),"")</f>
        <v/>
      </c>
      <c r="ER42" s="11" t="str">
        <f ca="1">IFERROR(AVERAGEIF('RAW DATA'!$C$2:$GL$502,'DATA CLEANING'!$B42,'RAW DATA'!ES$2:ES$502),"")</f>
        <v/>
      </c>
      <c r="ES42" s="11" t="str">
        <f ca="1">IFERROR(AVERAGEIF('RAW DATA'!$C$2:$GL$502,'DATA CLEANING'!$B42,'RAW DATA'!ET$2:ET$502),"")</f>
        <v/>
      </c>
      <c r="ET42" s="11" t="str">
        <f ca="1">IFERROR(AVERAGEIF('RAW DATA'!$C$2:$GL$502,'DATA CLEANING'!$B42,'RAW DATA'!EU$2:EU$502),"")</f>
        <v/>
      </c>
      <c r="EU42" s="11" t="str">
        <f ca="1">IFERROR(AVERAGEIF('RAW DATA'!$C$2:$GL$502,'DATA CLEANING'!$B42,'RAW DATA'!EV$2:EV$502),"")</f>
        <v/>
      </c>
      <c r="EV42" s="11" t="str">
        <f ca="1">IFERROR(AVERAGEIF('RAW DATA'!$C$2:$GL$502,'DATA CLEANING'!$B42,'RAW DATA'!EW$2:EW$502),"")</f>
        <v/>
      </c>
      <c r="EW42" s="11" t="str">
        <f ca="1">IFERROR(AVERAGEIF('RAW DATA'!$C$2:$GL$502,'DATA CLEANING'!$B42,'RAW DATA'!EX$2:EX$502),"")</f>
        <v/>
      </c>
      <c r="EX42" s="11" t="str">
        <f ca="1">IFERROR(AVERAGEIF('RAW DATA'!$C$2:$GL$502,'DATA CLEANING'!$B42,'RAW DATA'!EY$2:EY$502),"")</f>
        <v/>
      </c>
      <c r="EY42" s="11" t="str">
        <f ca="1">IFERROR(AVERAGEIF('RAW DATA'!$C$2:$GL$502,'DATA CLEANING'!$B42,'RAW DATA'!EZ$2:EZ$502),"")</f>
        <v/>
      </c>
      <c r="EZ42" s="11" t="str">
        <f ca="1">IFERROR(AVERAGEIF('RAW DATA'!$C$2:$GL$502,'DATA CLEANING'!$B42,'RAW DATA'!FA$2:FA$502),"")</f>
        <v/>
      </c>
      <c r="FA42" s="11" t="str">
        <f ca="1">IFERROR(AVERAGEIF('RAW DATA'!$C$2:$GL$502,'DATA CLEANING'!$B42,'RAW DATA'!FB$2:FB$502),"")</f>
        <v/>
      </c>
      <c r="FB42" s="11" t="str">
        <f ca="1">IFERROR(AVERAGEIF('RAW DATA'!$C$2:$GL$502,'DATA CLEANING'!$B42,'RAW DATA'!FC$2:FC$502),"")</f>
        <v/>
      </c>
      <c r="FC42" s="11" t="str">
        <f ca="1">IFERROR(AVERAGEIF('RAW DATA'!$C$2:$GL$502,'DATA CLEANING'!$B42,'RAW DATA'!FD$2:FD$502),"")</f>
        <v/>
      </c>
      <c r="FD42" s="11" t="str">
        <f ca="1">IFERROR(AVERAGEIF('RAW DATA'!$C$2:$GL$502,'DATA CLEANING'!$B42,'RAW DATA'!FE$2:FE$502),"")</f>
        <v/>
      </c>
      <c r="FE42" s="11" t="str">
        <f ca="1">IFERROR(AVERAGEIF('RAW DATA'!$C$2:$GL$502,'DATA CLEANING'!$B42,'RAW DATA'!FF$2:FF$502),"")</f>
        <v/>
      </c>
      <c r="FF42" s="11" t="str">
        <f ca="1">IFERROR(AVERAGEIF('RAW DATA'!$C$2:$GL$502,'DATA CLEANING'!$B42,'RAW DATA'!FG$2:FG$502),"")</f>
        <v/>
      </c>
      <c r="FG42" s="11" t="str">
        <f ca="1">IFERROR(AVERAGEIF('RAW DATA'!$C$2:$GL$502,'DATA CLEANING'!$B42,'RAW DATA'!FH$2:FH$502),"")</f>
        <v/>
      </c>
      <c r="FH42" s="11" t="str">
        <f ca="1">IFERROR(AVERAGEIF('RAW DATA'!$C$2:$GL$502,'DATA CLEANING'!$B42,'RAW DATA'!FI$2:FI$502),"")</f>
        <v/>
      </c>
      <c r="FI42" s="11" t="str">
        <f ca="1">IFERROR(AVERAGEIF('RAW DATA'!$C$2:$GL$502,'DATA CLEANING'!$B42,'RAW DATA'!FJ$2:FJ$502),"")</f>
        <v/>
      </c>
      <c r="FJ42" s="11" t="str">
        <f ca="1">IFERROR(AVERAGEIF('RAW DATA'!$C$2:$GL$502,'DATA CLEANING'!$B42,'RAW DATA'!FK$2:FK$502),"")</f>
        <v/>
      </c>
      <c r="FK42" s="11" t="str">
        <f ca="1">IFERROR(AVERAGEIF('RAW DATA'!$C$2:$GL$502,'DATA CLEANING'!$B42,'RAW DATA'!FL$2:FL$502),"")</f>
        <v/>
      </c>
      <c r="FL42" s="11" t="str">
        <f ca="1">IFERROR(AVERAGEIF('RAW DATA'!$C$2:$GL$502,'DATA CLEANING'!$B42,'RAW DATA'!FM$2:FM$502),"")</f>
        <v/>
      </c>
      <c r="FM42" s="11" t="str">
        <f ca="1">IFERROR(AVERAGEIF('RAW DATA'!$C$2:$GL$502,'DATA CLEANING'!$B42,'RAW DATA'!FN$2:FN$502),"")</f>
        <v/>
      </c>
      <c r="FN42" s="11" t="str">
        <f ca="1">IFERROR(AVERAGEIF('RAW DATA'!$C$2:$GL$502,'DATA CLEANING'!$B42,'RAW DATA'!FO$2:FO$502),"")</f>
        <v/>
      </c>
      <c r="FO42" s="11" t="str">
        <f ca="1">IFERROR(AVERAGEIF('RAW DATA'!$C$2:$GL$502,'DATA CLEANING'!$B42,'RAW DATA'!FP$2:FP$502),"")</f>
        <v/>
      </c>
      <c r="FP42" s="11" t="str">
        <f ca="1">IFERROR(AVERAGEIF('RAW DATA'!$C$2:$GL$502,'DATA CLEANING'!$B42,'RAW DATA'!FQ$2:FQ$502),"")</f>
        <v/>
      </c>
      <c r="FQ42" s="11" t="str">
        <f ca="1">IFERROR(AVERAGEIF('RAW DATA'!$C$2:$GL$502,'DATA CLEANING'!$B42,'RAW DATA'!FR$2:FR$502),"")</f>
        <v/>
      </c>
      <c r="FR42" s="11" t="str">
        <f ca="1">IFERROR(AVERAGEIF('RAW DATA'!$C$2:$GL$502,'DATA CLEANING'!$B42,'RAW DATA'!FS$2:FS$502),"")</f>
        <v/>
      </c>
      <c r="FS42" s="11" t="str">
        <f ca="1">IFERROR(AVERAGEIF('RAW DATA'!$C$2:$GL$502,'DATA CLEANING'!$B42,'RAW DATA'!FT$2:FT$502),"")</f>
        <v/>
      </c>
      <c r="FT42" s="11" t="str">
        <f ca="1">IFERROR(AVERAGEIF('RAW DATA'!$C$2:$GL$502,'DATA CLEANING'!$B42,'RAW DATA'!FU$2:FU$502),"")</f>
        <v/>
      </c>
      <c r="FU42" s="11" t="str">
        <f ca="1">IFERROR(AVERAGEIF('RAW DATA'!$C$2:$GL$502,'DATA CLEANING'!$B42,'RAW DATA'!FV$2:FV$502),"")</f>
        <v/>
      </c>
      <c r="FV42" s="11" t="str">
        <f ca="1">IFERROR(AVERAGEIF('RAW DATA'!$C$2:$GL$502,'DATA CLEANING'!$B42,'RAW DATA'!FW$2:FW$502),"")</f>
        <v/>
      </c>
      <c r="FW42" s="11" t="str">
        <f ca="1">IFERROR(AVERAGEIF('RAW DATA'!$C$2:$GL$502,'DATA CLEANING'!$B42,'RAW DATA'!FX$2:FX$502),"")</f>
        <v/>
      </c>
      <c r="FX42" s="11" t="str">
        <f ca="1">IFERROR(AVERAGEIF('RAW DATA'!$C$2:$GL$502,'DATA CLEANING'!$B42,'RAW DATA'!FY$2:FY$502),"")</f>
        <v/>
      </c>
      <c r="FY42" s="11" t="str">
        <f ca="1">IFERROR(AVERAGEIF('RAW DATA'!$C$2:$GL$502,'DATA CLEANING'!$B42,'RAW DATA'!FZ$2:FZ$502),"")</f>
        <v/>
      </c>
      <c r="FZ42" s="11" t="str">
        <f ca="1">IFERROR(AVERAGEIF('RAW DATA'!$C$2:$GL$502,'DATA CLEANING'!$B42,'RAW DATA'!GA$2:GA$502),"")</f>
        <v/>
      </c>
      <c r="GA42" s="11" t="str">
        <f ca="1">IFERROR(AVERAGEIF('RAW DATA'!$C$2:$GL$502,'DATA CLEANING'!$B42,'RAW DATA'!GB$2:GB$502),"")</f>
        <v/>
      </c>
      <c r="GB42" s="11" t="str">
        <f ca="1">IFERROR(AVERAGEIF('RAW DATA'!$C$2:$GL$502,'DATA CLEANING'!$B42,'RAW DATA'!GC$2:GC$502),"")</f>
        <v/>
      </c>
      <c r="GC42" s="11" t="str">
        <f ca="1">IFERROR(AVERAGEIF('RAW DATA'!$C$2:$GL$502,'DATA CLEANING'!$B42,'RAW DATA'!GD$2:GD$502),"")</f>
        <v/>
      </c>
      <c r="GD42" s="11" t="str">
        <f ca="1">IFERROR(AVERAGEIF('RAW DATA'!$C$2:$GL$502,'DATA CLEANING'!$B42,'RAW DATA'!GE$2:GE$502),"")</f>
        <v/>
      </c>
      <c r="GE42" s="11" t="str">
        <f ca="1">IFERROR(AVERAGEIF('RAW DATA'!$C$2:$GL$502,'DATA CLEANING'!$B42,'RAW DATA'!GF$2:GF$502),"")</f>
        <v/>
      </c>
      <c r="GF42" s="11" t="str">
        <f ca="1">IFERROR(AVERAGEIF('RAW DATA'!$C$2:$GL$502,'DATA CLEANING'!$B42,'RAW DATA'!GG$2:GG$502),"")</f>
        <v/>
      </c>
      <c r="GG42" s="11" t="str">
        <f ca="1">IFERROR(AVERAGEIF('RAW DATA'!$C$2:$GL$502,'DATA CLEANING'!$B42,'RAW DATA'!GH$2:GH$502),"")</f>
        <v/>
      </c>
      <c r="GH42" s="11" t="str">
        <f ca="1">IFERROR(AVERAGEIF('RAW DATA'!$C$2:$GL$502,'DATA CLEANING'!$B42,'RAW DATA'!GI$2:GI$502),"")</f>
        <v/>
      </c>
      <c r="GI42" s="11" t="str">
        <f ca="1">IFERROR(AVERAGEIF('RAW DATA'!$C$2:$GL$502,'DATA CLEANING'!$B42,'RAW DATA'!GJ$2:GJ$502),"")</f>
        <v/>
      </c>
      <c r="GJ42" s="11" t="str">
        <f ca="1">IFERROR(AVERAGEIF('RAW DATA'!$C$2:$GL$502,'DATA CLEANING'!$B42,'RAW DATA'!GK$2:GK$502),"")</f>
        <v/>
      </c>
      <c r="GK42" s="11" t="str">
        <f ca="1">IFERROR(AVERAGEIF('RAW DATA'!$C$2:$GL$502,'DATA CLEANING'!$B42,'RAW DATA'!GL$2:GL$502),"")</f>
        <v/>
      </c>
    </row>
    <row r="43" spans="2:193" x14ac:dyDescent="0.55000000000000004">
      <c r="B43" t="s">
        <v>52</v>
      </c>
      <c r="C43">
        <f ca="1">IFERROR(AVERAGEIF('RAW DATA'!$C$2:$GL$502,'DATA CLEANING'!$B43,'RAW DATA'!D$2:D$502),"")</f>
        <v>312.85000000000002</v>
      </c>
      <c r="D43">
        <f ca="1">IFERROR(AVERAGEIF('RAW DATA'!$C$2:$GL$502,'DATA CLEANING'!$B43,'RAW DATA'!E$2:E$502),"")</f>
        <v>314.91000000000003</v>
      </c>
      <c r="E43">
        <f ca="1">IFERROR(AVERAGEIF('RAW DATA'!$C$2:$GL$502,'DATA CLEANING'!$B43,'RAW DATA'!F$2:F$502),"")</f>
        <v>344.76</v>
      </c>
      <c r="F43">
        <f ca="1">IFERROR(AVERAGEIF('RAW DATA'!$C$2:$GL$502,'DATA CLEANING'!$B43,'RAW DATA'!G$2:G$502),"")</f>
        <v>357.95</v>
      </c>
      <c r="G43">
        <f ca="1">IFERROR(AVERAGEIF('RAW DATA'!$C$2:$GL$502,'DATA CLEANING'!$B43,'RAW DATA'!H$2:H$502),"")</f>
        <v>375.32</v>
      </c>
      <c r="H43">
        <f ca="1">IFERROR(AVERAGEIF('RAW DATA'!$C$2:$GL$502,'DATA CLEANING'!$B43,'RAW DATA'!I$2:I$502),"")</f>
        <v>364.92</v>
      </c>
      <c r="I43">
        <f ca="1">IFERROR(AVERAGEIF('RAW DATA'!$C$2:$GL$502,'DATA CLEANING'!$B43,'RAW DATA'!J$2:J$502),"")</f>
        <v>411.21</v>
      </c>
      <c r="J43">
        <f ca="1">IFERROR(AVERAGEIF('RAW DATA'!$C$2:$GL$502,'DATA CLEANING'!$B43,'RAW DATA'!K$2:K$502),"")</f>
        <v>403.07</v>
      </c>
      <c r="K43">
        <f ca="1">IFERROR(AVERAGEIF('RAW DATA'!$C$2:$GL$502,'DATA CLEANING'!$B43,'RAW DATA'!L$2:L$502),"")</f>
        <v>419.83</v>
      </c>
      <c r="L43">
        <f ca="1">IFERROR(AVERAGEIF('RAW DATA'!$C$2:$GL$502,'DATA CLEANING'!$B43,'RAW DATA'!M$2:M$502),"")</f>
        <v>404.08</v>
      </c>
      <c r="M43">
        <f ca="1">IFERROR(AVERAGEIF('RAW DATA'!$C$2:$GL$502,'DATA CLEANING'!$B43,'RAW DATA'!N$2:N$502),"")</f>
        <v>412.02</v>
      </c>
      <c r="N43">
        <f ca="1">IFERROR(AVERAGEIF('RAW DATA'!$C$2:$GL$502,'DATA CLEANING'!$B43,'RAW DATA'!O$2:O$502),"")</f>
        <v>418.56</v>
      </c>
      <c r="O43">
        <f ca="1">IFERROR(AVERAGEIF('RAW DATA'!$C$2:$GL$502,'DATA CLEANING'!$B43,'RAW DATA'!P$2:P$502),"")</f>
        <v>426.63</v>
      </c>
      <c r="P43">
        <f ca="1">IFERROR(AVERAGEIF('RAW DATA'!$C$2:$GL$502,'DATA CLEANING'!$B43,'RAW DATA'!Q$2:Q$502),"")</f>
        <v>476.22</v>
      </c>
      <c r="Q43">
        <f ca="1">IFERROR(AVERAGEIF('RAW DATA'!$C$2:$GL$502,'DATA CLEANING'!$B43,'RAW DATA'!R$2:R$502),"")</f>
        <v>478.91</v>
      </c>
      <c r="R43">
        <f ca="1">IFERROR(AVERAGEIF('RAW DATA'!$C$2:$GL$502,'DATA CLEANING'!$B43,'RAW DATA'!S$2:S$502),"")</f>
        <v>513.41999999999996</v>
      </c>
      <c r="S43">
        <f ca="1">IFERROR(AVERAGEIF('RAW DATA'!$C$2:$GL$502,'DATA CLEANING'!$B43,'RAW DATA'!T$2:T$502),"")</f>
        <v>582.80999999999995</v>
      </c>
      <c r="T43">
        <f ca="1">IFERROR(AVERAGEIF('RAW DATA'!$C$2:$GL$502,'DATA CLEANING'!$B43,'RAW DATA'!U$2:U$502),"")</f>
        <v>588.54</v>
      </c>
      <c r="U43">
        <f ca="1">IFERROR(AVERAGEIF('RAW DATA'!$C$2:$GL$502,'DATA CLEANING'!$B43,'RAW DATA'!V$2:V$502),"")</f>
        <v>573.08000000000004</v>
      </c>
      <c r="V43">
        <f ca="1">IFERROR(AVERAGEIF('RAW DATA'!$C$2:$GL$502,'DATA CLEANING'!$B43,'RAW DATA'!W$2:W$502),"")</f>
        <v>605.09</v>
      </c>
      <c r="W43">
        <f ca="1">IFERROR(AVERAGEIF('RAW DATA'!$C$2:$GL$502,'DATA CLEANING'!$B43,'RAW DATA'!X$2:X$502),"")</f>
        <v>626.16</v>
      </c>
      <c r="X43">
        <f ca="1">IFERROR(AVERAGEIF('RAW DATA'!$C$2:$GL$502,'DATA CLEANING'!$B43,'RAW DATA'!Y$2:Y$502),"")</f>
        <v>682.63</v>
      </c>
      <c r="Y43">
        <f ca="1">IFERROR(AVERAGEIF('RAW DATA'!$C$2:$GL$502,'DATA CLEANING'!$B43,'RAW DATA'!Z$2:Z$502),"")</f>
        <v>629.21</v>
      </c>
      <c r="Z43">
        <f ca="1">IFERROR(AVERAGEIF('RAW DATA'!$C$2:$GL$502,'DATA CLEANING'!$B43,'RAW DATA'!AA$2:AA$502),"")</f>
        <v>619.52</v>
      </c>
      <c r="AA43">
        <f ca="1">IFERROR(AVERAGEIF('RAW DATA'!$C$2:$GL$502,'DATA CLEANING'!$B43,'RAW DATA'!AB$2:AB$502),"")</f>
        <v>675.26</v>
      </c>
      <c r="AB43">
        <f ca="1">IFERROR(AVERAGEIF('RAW DATA'!$C$2:$GL$502,'DATA CLEANING'!$B43,'RAW DATA'!AC$2:AC$502),"")</f>
        <v>616.22</v>
      </c>
      <c r="AC43">
        <f ca="1">IFERROR(AVERAGEIF('RAW DATA'!$C$2:$GL$502,'DATA CLEANING'!$B43,'RAW DATA'!AD$2:AD$502),"")</f>
        <v>575.03</v>
      </c>
      <c r="AD43">
        <f ca="1">IFERROR(AVERAGEIF('RAW DATA'!$C$2:$GL$502,'DATA CLEANING'!$B43,'RAW DATA'!AE$2:AE$502),"")</f>
        <v>559.92999999999995</v>
      </c>
      <c r="AE43">
        <f ca="1">IFERROR(AVERAGEIF('RAW DATA'!$C$2:$GL$502,'DATA CLEANING'!$B43,'RAW DATA'!AF$2:AF$502),"")</f>
        <v>550.74</v>
      </c>
      <c r="AF43">
        <f ca="1">IFERROR(AVERAGEIF('RAW DATA'!$C$2:$GL$502,'DATA CLEANING'!$B43,'RAW DATA'!AG$2:AG$502),"")</f>
        <v>578.63</v>
      </c>
      <c r="AG43">
        <f ca="1">IFERROR(AVERAGEIF('RAW DATA'!$C$2:$GL$502,'DATA CLEANING'!$B43,'RAW DATA'!AH$2:AH$502),"")</f>
        <v>592.51</v>
      </c>
      <c r="AH43">
        <f ca="1">IFERROR(AVERAGEIF('RAW DATA'!$C$2:$GL$502,'DATA CLEANING'!$B43,'RAW DATA'!AI$2:AI$502),"")</f>
        <v>584.46</v>
      </c>
      <c r="AI43">
        <f ca="1">IFERROR(AVERAGEIF('RAW DATA'!$C$2:$GL$502,'DATA CLEANING'!$B43,'RAW DATA'!AJ$2:AJ$502),"")</f>
        <v>608.98</v>
      </c>
      <c r="AJ43">
        <f ca="1">IFERROR(AVERAGEIF('RAW DATA'!$C$2:$GL$502,'DATA CLEANING'!$B43,'RAW DATA'!AK$2:AK$502),"")</f>
        <v>546.82000000000005</v>
      </c>
      <c r="AK43">
        <f ca="1">IFERROR(AVERAGEIF('RAW DATA'!$C$2:$GL$502,'DATA CLEANING'!$B43,'RAW DATA'!AL$2:AL$502),"")</f>
        <v>636.66</v>
      </c>
      <c r="AL43">
        <f ca="1">IFERROR(AVERAGEIF('RAW DATA'!$C$2:$GL$502,'DATA CLEANING'!$B43,'RAW DATA'!AM$2:AM$502),"")</f>
        <v>565.58000000000004</v>
      </c>
      <c r="AM43">
        <f ca="1">IFERROR(AVERAGEIF('RAW DATA'!$C$2:$GL$502,'DATA CLEANING'!$B43,'RAW DATA'!AN$2:AN$502),"")</f>
        <v>638.16</v>
      </c>
      <c r="AN43">
        <f ca="1">IFERROR(AVERAGEIF('RAW DATA'!$C$2:$GL$502,'DATA CLEANING'!$B43,'RAW DATA'!AO$2:AO$502),"")</f>
        <v>680.91</v>
      </c>
      <c r="AO43">
        <f ca="1">IFERROR(AVERAGEIF('RAW DATA'!$C$2:$GL$502,'DATA CLEANING'!$B43,'RAW DATA'!AP$2:AP$502),"")</f>
        <v>723</v>
      </c>
      <c r="AP43">
        <f ca="1">IFERROR(AVERAGEIF('RAW DATA'!$C$2:$GL$502,'DATA CLEANING'!$B43,'RAW DATA'!AQ$2:AQ$502),"")</f>
        <v>745.26</v>
      </c>
      <c r="AQ43">
        <f ca="1">IFERROR(AVERAGEIF('RAW DATA'!$C$2:$GL$502,'DATA CLEANING'!$B43,'RAW DATA'!AR$2:AR$502),"")</f>
        <v>723.09</v>
      </c>
      <c r="AR43">
        <f ca="1">IFERROR(AVERAGEIF('RAW DATA'!$C$2:$GL$502,'DATA CLEANING'!$B43,'RAW DATA'!AS$2:AS$502),"")</f>
        <v>840</v>
      </c>
      <c r="AS43">
        <f ca="1">IFERROR(AVERAGEIF('RAW DATA'!$C$2:$GL$502,'DATA CLEANING'!$B43,'RAW DATA'!AT$2:AT$502),"")</f>
        <v>756.75</v>
      </c>
      <c r="AT43">
        <f ca="1">IFERROR(AVERAGEIF('RAW DATA'!$C$2:$GL$502,'DATA CLEANING'!$B43,'RAW DATA'!AU$2:AU$502),"")</f>
        <v>656.79</v>
      </c>
      <c r="AU43">
        <f ca="1">IFERROR(AVERAGEIF('RAW DATA'!$C$2:$GL$502,'DATA CLEANING'!$B43,'RAW DATA'!AV$2:AV$502),"")</f>
        <v>704.4</v>
      </c>
      <c r="AV43">
        <f ca="1">IFERROR(AVERAGEIF('RAW DATA'!$C$2:$GL$502,'DATA CLEANING'!$B43,'RAW DATA'!AW$2:AW$502),"")</f>
        <v>704.94</v>
      </c>
      <c r="AW43">
        <f ca="1">IFERROR(AVERAGEIF('RAW DATA'!$C$2:$GL$502,'DATA CLEANING'!$B43,'RAW DATA'!AX$2:AX$502),"")</f>
        <v>719.41</v>
      </c>
      <c r="AX43">
        <f ca="1">IFERROR(AVERAGEIF('RAW DATA'!$C$2:$GL$502,'DATA CLEANING'!$B43,'RAW DATA'!AY$2:AY$502),"")</f>
        <v>793.28</v>
      </c>
      <c r="AY43">
        <f ca="1">IFERROR(AVERAGEIF('RAW DATA'!$C$2:$GL$502,'DATA CLEANING'!$B43,'RAW DATA'!AZ$2:AZ$502),"")</f>
        <v>757.18</v>
      </c>
      <c r="AZ43">
        <f ca="1">IFERROR(AVERAGEIF('RAW DATA'!$C$2:$GL$502,'DATA CLEANING'!$B43,'RAW DATA'!BA$2:BA$502),"")</f>
        <v>701.7</v>
      </c>
      <c r="BA43">
        <f ca="1">IFERROR(AVERAGEIF('RAW DATA'!$C$2:$GL$502,'DATA CLEANING'!$B43,'RAW DATA'!BB$2:BB$502),"")</f>
        <v>690.51</v>
      </c>
      <c r="BB43">
        <f ca="1">IFERROR(AVERAGEIF('RAW DATA'!$C$2:$GL$502,'DATA CLEANING'!$B43,'RAW DATA'!BC$2:BC$502),"")</f>
        <v>719.94</v>
      </c>
      <c r="BC43">
        <f ca="1">IFERROR(AVERAGEIF('RAW DATA'!$C$2:$GL$502,'DATA CLEANING'!$B43,'RAW DATA'!BD$2:BD$502),"")</f>
        <v>795</v>
      </c>
      <c r="BD43">
        <f ca="1">IFERROR(AVERAGEIF('RAW DATA'!$C$2:$GL$502,'DATA CLEANING'!$B43,'RAW DATA'!BE$2:BE$502),"")</f>
        <v>805.55</v>
      </c>
      <c r="BE43">
        <f ca="1">IFERROR(AVERAGEIF('RAW DATA'!$C$2:$GL$502,'DATA CLEANING'!$B43,'RAW DATA'!BF$2:BF$502),"")</f>
        <v>935</v>
      </c>
      <c r="BF43">
        <f ca="1">IFERROR(AVERAGEIF('RAW DATA'!$C$2:$GL$502,'DATA CLEANING'!$B43,'RAW DATA'!BG$2:BG$502),"")</f>
        <v>970.78</v>
      </c>
      <c r="BG43">
        <f ca="1">IFERROR(AVERAGEIF('RAW DATA'!$C$2:$GL$502,'DATA CLEANING'!$B43,'RAW DATA'!BH$2:BH$502),"")</f>
        <v>965.75</v>
      </c>
      <c r="BH43">
        <f ca="1">IFERROR(AVERAGEIF('RAW DATA'!$C$2:$GL$502,'DATA CLEANING'!$B43,'RAW DATA'!BI$2:BI$502),"")</f>
        <v>997.91</v>
      </c>
      <c r="BI43">
        <f ca="1">IFERROR(AVERAGEIF('RAW DATA'!$C$2:$GL$502,'DATA CLEANING'!$B43,'RAW DATA'!BJ$2:BJ$502),"")</f>
        <v>1150.04</v>
      </c>
      <c r="BJ43">
        <f ca="1">IFERROR(AVERAGEIF('RAW DATA'!$C$2:$GL$502,'DATA CLEANING'!$B43,'RAW DATA'!BK$2:BK$502),"")</f>
        <v>1139.68</v>
      </c>
      <c r="BK43">
        <f ca="1">IFERROR(AVERAGEIF('RAW DATA'!$C$2:$GL$502,'DATA CLEANING'!$B43,'RAW DATA'!BL$2:BL$502),"")</f>
        <v>1168.0999999999999</v>
      </c>
      <c r="BL43">
        <f ca="1">IFERROR(AVERAGEIF('RAW DATA'!$C$2:$GL$502,'DATA CLEANING'!$B43,'RAW DATA'!BM$2:BM$502),"")</f>
        <v>1116.05</v>
      </c>
      <c r="BM43">
        <f ca="1">IFERROR(AVERAGEIF('RAW DATA'!$C$2:$GL$502,'DATA CLEANING'!$B43,'RAW DATA'!BN$2:BN$502),"")</f>
        <v>1155.69</v>
      </c>
      <c r="BN43">
        <f ca="1">IFERROR(AVERAGEIF('RAW DATA'!$C$2:$GL$502,'DATA CLEANING'!$B43,'RAW DATA'!BO$2:BO$502),"")</f>
        <v>1313.32</v>
      </c>
      <c r="BO43">
        <f ca="1">IFERROR(AVERAGEIF('RAW DATA'!$C$2:$GL$502,'DATA CLEANING'!$B43,'RAW DATA'!BP$2:BP$502),"")</f>
        <v>1300.95</v>
      </c>
      <c r="BP43">
        <f ca="1">IFERROR(AVERAGEIF('RAW DATA'!$C$2:$GL$502,'DATA CLEANING'!$B43,'RAW DATA'!BQ$2:BQ$502),"")</f>
        <v>1385.34</v>
      </c>
      <c r="BQ43">
        <f ca="1">IFERROR(AVERAGEIF('RAW DATA'!$C$2:$GL$502,'DATA CLEANING'!$B43,'RAW DATA'!BR$2:BR$502),"")</f>
        <v>1473.71</v>
      </c>
      <c r="BR43">
        <f ca="1">IFERROR(AVERAGEIF('RAW DATA'!$C$2:$GL$502,'DATA CLEANING'!$B43,'RAW DATA'!BS$2:BS$502),"")</f>
        <v>1552.83</v>
      </c>
      <c r="BS43">
        <f ca="1">IFERROR(AVERAGEIF('RAW DATA'!$C$2:$GL$502,'DATA CLEANING'!$B43,'RAW DATA'!BT$2:BT$502),"")</f>
        <v>1377.36</v>
      </c>
      <c r="BT43">
        <f ca="1">IFERROR(AVERAGEIF('RAW DATA'!$C$2:$GL$502,'DATA CLEANING'!$B43,'RAW DATA'!BU$2:BU$502),"")</f>
        <v>1480.88</v>
      </c>
      <c r="BU43">
        <f ca="1">IFERROR(AVERAGEIF('RAW DATA'!$C$2:$GL$502,'DATA CLEANING'!$B43,'RAW DATA'!BV$2:BV$502),"")</f>
        <v>1514.13</v>
      </c>
      <c r="BV43">
        <f ca="1">IFERROR(AVERAGEIF('RAW DATA'!$C$2:$GL$502,'DATA CLEANING'!$B43,'RAW DATA'!BW$2:BW$502),"")</f>
        <v>1697.21</v>
      </c>
      <c r="BW43">
        <f ca="1">IFERROR(AVERAGEIF('RAW DATA'!$C$2:$GL$502,'DATA CLEANING'!$B43,'RAW DATA'!BX$2:BX$502),"")</f>
        <v>1472.68</v>
      </c>
      <c r="BX43">
        <f ca="1">IFERROR(AVERAGEIF('RAW DATA'!$C$2:$GL$502,'DATA CLEANING'!$B43,'RAW DATA'!BY$2:BY$502),"")</f>
        <v>1408.74</v>
      </c>
      <c r="BY43">
        <f ca="1">IFERROR(AVERAGEIF('RAW DATA'!$C$2:$GL$502,'DATA CLEANING'!$B43,'RAW DATA'!BZ$2:BZ$502),"")</f>
        <v>1373.19</v>
      </c>
      <c r="BZ43">
        <f ca="1">IFERROR(AVERAGEIF('RAW DATA'!$C$2:$GL$502,'DATA CLEANING'!$B43,'RAW DATA'!CA$2:CA$502),"")</f>
        <v>1277.53</v>
      </c>
      <c r="CA43">
        <f ca="1">IFERROR(AVERAGEIF('RAW DATA'!$C$2:$GL$502,'DATA CLEANING'!$B43,'RAW DATA'!CB$2:CB$502),"")</f>
        <v>1286.1199999999999</v>
      </c>
      <c r="CB43">
        <f ca="1">IFERROR(AVERAGEIF('RAW DATA'!$C$2:$GL$502,'DATA CLEANING'!$B43,'RAW DATA'!CC$2:CC$502),"")</f>
        <v>1148.77</v>
      </c>
      <c r="CC43">
        <f ca="1">IFERROR(AVERAGEIF('RAW DATA'!$C$2:$GL$502,'DATA CLEANING'!$B43,'RAW DATA'!CD$2:CD$502),"")</f>
        <v>1349.73</v>
      </c>
      <c r="CD43">
        <f ca="1">IFERROR(AVERAGEIF('RAW DATA'!$C$2:$GL$502,'DATA CLEANING'!$B43,'RAW DATA'!CE$2:CE$502),"")</f>
        <v>1212.46</v>
      </c>
      <c r="CE43">
        <f ca="1">IFERROR(AVERAGEIF('RAW DATA'!$C$2:$GL$502,'DATA CLEANING'!$B43,'RAW DATA'!CF$2:CF$502),"")</f>
        <v>1084.1199999999999</v>
      </c>
      <c r="CF43">
        <f ca="1">IFERROR(AVERAGEIF('RAW DATA'!$C$2:$GL$502,'DATA CLEANING'!$B43,'RAW DATA'!CG$2:CG$502),"")</f>
        <v>1264.93</v>
      </c>
      <c r="CG43">
        <f ca="1">IFERROR(AVERAGEIF('RAW DATA'!$C$2:$GL$502,'DATA CLEANING'!$B43,'RAW DATA'!CH$2:CH$502),"")</f>
        <v>1469.56</v>
      </c>
      <c r="CH43">
        <f ca="1">IFERROR(AVERAGEIF('RAW DATA'!$C$2:$GL$502,'DATA CLEANING'!$B43,'RAW DATA'!CI$2:CI$502),"")</f>
        <v>1445.45</v>
      </c>
      <c r="CI43">
        <f ca="1">IFERROR(AVERAGEIF('RAW DATA'!$C$2:$GL$502,'DATA CLEANING'!$B43,'RAW DATA'!CJ$2:CJ$502),"")</f>
        <v>1532.92</v>
      </c>
      <c r="CJ43">
        <f ca="1">IFERROR(AVERAGEIF('RAW DATA'!$C$2:$GL$502,'DATA CLEANING'!$B43,'RAW DATA'!CK$2:CK$502),"")</f>
        <v>1433.71</v>
      </c>
      <c r="CK43">
        <f ca="1">IFERROR(AVERAGEIF('RAW DATA'!$C$2:$GL$502,'DATA CLEANING'!$B43,'RAW DATA'!CL$2:CL$502),"")</f>
        <v>1530.21</v>
      </c>
      <c r="CL43">
        <f ca="1">IFERROR(AVERAGEIF('RAW DATA'!$C$2:$GL$502,'DATA CLEANING'!$B43,'RAW DATA'!CM$2:CM$502),"")</f>
        <v>1491.5</v>
      </c>
      <c r="CM43">
        <f ca="1">IFERROR(AVERAGEIF('RAW DATA'!$C$2:$GL$502,'DATA CLEANING'!$B43,'RAW DATA'!CN$2:CN$502),"")</f>
        <v>1321.87</v>
      </c>
      <c r="CN43">
        <f ca="1">IFERROR(AVERAGEIF('RAW DATA'!$C$2:$GL$502,'DATA CLEANING'!$B43,'RAW DATA'!CO$2:CO$502),"")</f>
        <v>1311.64</v>
      </c>
      <c r="CO43">
        <f ca="1">IFERROR(AVERAGEIF('RAW DATA'!$C$2:$GL$502,'DATA CLEANING'!$B43,'RAW DATA'!CP$2:CP$502),"")</f>
        <v>1257.47</v>
      </c>
      <c r="CP43">
        <f ca="1">IFERROR(AVERAGEIF('RAW DATA'!$C$2:$GL$502,'DATA CLEANING'!$B43,'RAW DATA'!CQ$2:CQ$502),"")</f>
        <v>1213.48</v>
      </c>
      <c r="CQ43">
        <f ca="1">IFERROR(AVERAGEIF('RAW DATA'!$C$2:$GL$502,'DATA CLEANING'!$B43,'RAW DATA'!CR$2:CR$502),"")</f>
        <v>1108.07</v>
      </c>
      <c r="CR43">
        <f ca="1">IFERROR(AVERAGEIF('RAW DATA'!$C$2:$GL$502,'DATA CLEANING'!$B43,'RAW DATA'!CS$2:CS$502),"")</f>
        <v>985.2</v>
      </c>
      <c r="CS43">
        <f ca="1">IFERROR(AVERAGEIF('RAW DATA'!$C$2:$GL$502,'DATA CLEANING'!$B43,'RAW DATA'!CT$2:CT$502),"")</f>
        <v>1091.93</v>
      </c>
      <c r="CT43">
        <f ca="1">IFERROR(AVERAGEIF('RAW DATA'!$C$2:$GL$502,'DATA CLEANING'!$B43,'RAW DATA'!CU$2:CU$502),"")</f>
        <v>1212.96</v>
      </c>
      <c r="CU43">
        <f ca="1">IFERROR(AVERAGEIF('RAW DATA'!$C$2:$GL$502,'DATA CLEANING'!$B43,'RAW DATA'!CV$2:CV$502),"")</f>
        <v>1197.19</v>
      </c>
      <c r="CV43">
        <f ca="1">IFERROR(AVERAGEIF('RAW DATA'!$C$2:$GL$502,'DATA CLEANING'!$B43,'RAW DATA'!CW$2:CW$502),"")</f>
        <v>1247.22</v>
      </c>
      <c r="CW43">
        <f ca="1">IFERROR(AVERAGEIF('RAW DATA'!$C$2:$GL$502,'DATA CLEANING'!$B43,'RAW DATA'!CX$2:CX$502),"")</f>
        <v>1331.29</v>
      </c>
      <c r="CX43">
        <f ca="1">IFERROR(AVERAGEIF('RAW DATA'!$C$2:$GL$502,'DATA CLEANING'!$B43,'RAW DATA'!CY$2:CY$502),"")</f>
        <v>1229.7</v>
      </c>
      <c r="CY43">
        <f ca="1">IFERROR(AVERAGEIF('RAW DATA'!$C$2:$GL$502,'DATA CLEANING'!$B43,'RAW DATA'!CZ$2:CZ$502),"")</f>
        <v>1404.09</v>
      </c>
      <c r="CZ43">
        <f ca="1">IFERROR(AVERAGEIF('RAW DATA'!$C$2:$GL$502,'DATA CLEANING'!$B43,'RAW DATA'!DA$2:DA$502),"")</f>
        <v>1397.59</v>
      </c>
      <c r="DA43">
        <f ca="1">IFERROR(AVERAGEIF('RAW DATA'!$C$2:$GL$502,'DATA CLEANING'!$B43,'RAW DATA'!DB$2:DB$502),"")</f>
        <v>1521.03</v>
      </c>
      <c r="DB43">
        <f ca="1">IFERROR(AVERAGEIF('RAW DATA'!$C$2:$GL$502,'DATA CLEANING'!$B43,'RAW DATA'!DC$2:DC$502),"")</f>
        <v>1439.08</v>
      </c>
      <c r="DC43">
        <f ca="1">IFERROR(AVERAGEIF('RAW DATA'!$C$2:$GL$502,'DATA CLEANING'!$B43,'RAW DATA'!DD$2:DD$502),"")</f>
        <v>1499.7</v>
      </c>
      <c r="DD43">
        <f ca="1">IFERROR(AVERAGEIF('RAW DATA'!$C$2:$GL$502,'DATA CLEANING'!$B43,'RAW DATA'!DE$2:DE$502),"")</f>
        <v>1291.75</v>
      </c>
      <c r="DE43">
        <f ca="1">IFERROR(AVERAGEIF('RAW DATA'!$C$2:$GL$502,'DATA CLEANING'!$B43,'RAW DATA'!DF$2:DF$502),"")</f>
        <v>1251.2</v>
      </c>
      <c r="DF43">
        <f ca="1">IFERROR(AVERAGEIF('RAW DATA'!$C$2:$GL$502,'DATA CLEANING'!$B43,'RAW DATA'!DG$2:DG$502),"")</f>
        <v>1223.68</v>
      </c>
      <c r="DG43" t="str">
        <f ca="1">IFERROR(AVERAGEIF('RAW DATA'!$C$2:$GL$502,'DATA CLEANING'!$B43,'RAW DATA'!DH$2:DH$502),"")</f>
        <v/>
      </c>
      <c r="DH43" t="str">
        <f ca="1">IFERROR(AVERAGEIF('RAW DATA'!$C$2:$GL$502,'DATA CLEANING'!$B43,'RAW DATA'!DI$2:DI$502),"")</f>
        <v/>
      </c>
      <c r="DI43" t="str">
        <f ca="1">IFERROR(AVERAGEIF('RAW DATA'!$C$2:$GL$502,'DATA CLEANING'!$B43,'RAW DATA'!DJ$2:DJ$502),"")</f>
        <v/>
      </c>
      <c r="DJ43" t="str">
        <f ca="1">IFERROR(AVERAGEIF('RAW DATA'!$C$2:$GL$502,'DATA CLEANING'!$B43,'RAW DATA'!DK$2:DK$502),"")</f>
        <v/>
      </c>
      <c r="DK43" t="str">
        <f ca="1">IFERROR(AVERAGEIF('RAW DATA'!$C$2:$GL$502,'DATA CLEANING'!$B43,'RAW DATA'!DL$2:DL$502),"")</f>
        <v/>
      </c>
      <c r="DL43" t="str">
        <f ca="1">IFERROR(AVERAGEIF('RAW DATA'!$C$2:$GL$502,'DATA CLEANING'!$B43,'RAW DATA'!DM$2:DM$502),"")</f>
        <v/>
      </c>
      <c r="DM43" t="str">
        <f ca="1">IFERROR(AVERAGEIF('RAW DATA'!$C$2:$GL$502,'DATA CLEANING'!$B43,'RAW DATA'!DN$2:DN$502),"")</f>
        <v/>
      </c>
      <c r="DN43" t="str">
        <f ca="1">IFERROR(AVERAGEIF('RAW DATA'!$C$2:$GL$502,'DATA CLEANING'!$B43,'RAW DATA'!DO$2:DO$502),"")</f>
        <v/>
      </c>
      <c r="DO43" t="str">
        <f ca="1">IFERROR(AVERAGEIF('RAW DATA'!$C$2:$GL$502,'DATA CLEANING'!$B43,'RAW DATA'!DP$2:DP$502),"")</f>
        <v/>
      </c>
      <c r="DP43" t="str">
        <f ca="1">IFERROR(AVERAGEIF('RAW DATA'!$C$2:$GL$502,'DATA CLEANING'!$B43,'RAW DATA'!DQ$2:DQ$502),"")</f>
        <v/>
      </c>
      <c r="DQ43" t="str">
        <f ca="1">IFERROR(AVERAGEIF('RAW DATA'!$C$2:$GL$502,'DATA CLEANING'!$B43,'RAW DATA'!DR$2:DR$502),"")</f>
        <v/>
      </c>
      <c r="DR43" t="str">
        <f ca="1">IFERROR(AVERAGEIF('RAW DATA'!$C$2:$GL$502,'DATA CLEANING'!$B43,'RAW DATA'!DS$2:DS$502),"")</f>
        <v/>
      </c>
      <c r="DS43" t="str">
        <f ca="1">IFERROR(AVERAGEIF('RAW DATA'!$C$2:$GL$502,'DATA CLEANING'!$B43,'RAW DATA'!DT$2:DT$502),"")</f>
        <v/>
      </c>
      <c r="DT43" t="str">
        <f ca="1">IFERROR(AVERAGEIF('RAW DATA'!$C$2:$GL$502,'DATA CLEANING'!$B43,'RAW DATA'!DU$2:DU$502),"")</f>
        <v/>
      </c>
      <c r="DU43" t="str">
        <f ca="1">IFERROR(AVERAGEIF('RAW DATA'!$C$2:$GL$502,'DATA CLEANING'!$B43,'RAW DATA'!DV$2:DV$502),"")</f>
        <v/>
      </c>
      <c r="DV43" t="str">
        <f ca="1">IFERROR(AVERAGEIF('RAW DATA'!$C$2:$GL$502,'DATA CLEANING'!$B43,'RAW DATA'!DW$2:DW$502),"")</f>
        <v/>
      </c>
      <c r="DW43" t="str">
        <f ca="1">IFERROR(AVERAGEIF('RAW DATA'!$C$2:$GL$502,'DATA CLEANING'!$B43,'RAW DATA'!DX$2:DX$502),"")</f>
        <v/>
      </c>
      <c r="DX43" s="11" t="str">
        <f ca="1">IFERROR(AVERAGEIF('RAW DATA'!$C$2:$GL$502,'DATA CLEANING'!$B43,'RAW DATA'!DY$2:DY$502),"")</f>
        <v/>
      </c>
      <c r="DY43" s="11" t="str">
        <f ca="1">IFERROR(AVERAGEIF('RAW DATA'!$C$2:$GL$502,'DATA CLEANING'!$B43,'RAW DATA'!DZ$2:DZ$502),"")</f>
        <v/>
      </c>
      <c r="DZ43" s="11" t="str">
        <f ca="1">IFERROR(AVERAGEIF('RAW DATA'!$C$2:$GL$502,'DATA CLEANING'!$B43,'RAW DATA'!EA$2:EA$502),"")</f>
        <v/>
      </c>
      <c r="EA43" s="11" t="str">
        <f ca="1">IFERROR(AVERAGEIF('RAW DATA'!$C$2:$GL$502,'DATA CLEANING'!$B43,'RAW DATA'!EB$2:EB$502),"")</f>
        <v/>
      </c>
      <c r="EB43" s="11" t="str">
        <f ca="1">IFERROR(AVERAGEIF('RAW DATA'!$C$2:$GL$502,'DATA CLEANING'!$B43,'RAW DATA'!EC$2:EC$502),"")</f>
        <v/>
      </c>
      <c r="EC43" s="11" t="str">
        <f ca="1">IFERROR(AVERAGEIF('RAW DATA'!$C$2:$GL$502,'DATA CLEANING'!$B43,'RAW DATA'!ED$2:ED$502),"")</f>
        <v/>
      </c>
      <c r="ED43" s="11" t="str">
        <f ca="1">IFERROR(AVERAGEIF('RAW DATA'!$C$2:$GL$502,'DATA CLEANING'!$B43,'RAW DATA'!EE$2:EE$502),"")</f>
        <v/>
      </c>
      <c r="EE43" s="11" t="str">
        <f ca="1">IFERROR(AVERAGEIF('RAW DATA'!$C$2:$GL$502,'DATA CLEANING'!$B43,'RAW DATA'!EF$2:EF$502),"")</f>
        <v/>
      </c>
      <c r="EF43" s="11" t="str">
        <f ca="1">IFERROR(AVERAGEIF('RAW DATA'!$C$2:$GL$502,'DATA CLEANING'!$B43,'RAW DATA'!EG$2:EG$502),"")</f>
        <v/>
      </c>
      <c r="EG43" s="11" t="str">
        <f ca="1">IFERROR(AVERAGEIF('RAW DATA'!$C$2:$GL$502,'DATA CLEANING'!$B43,'RAW DATA'!EH$2:EH$502),"")</f>
        <v/>
      </c>
      <c r="EH43" s="11" t="str">
        <f ca="1">IFERROR(AVERAGEIF('RAW DATA'!$C$2:$GL$502,'DATA CLEANING'!$B43,'RAW DATA'!EI$2:EI$502),"")</f>
        <v/>
      </c>
      <c r="EI43" s="11" t="str">
        <f ca="1">IFERROR(AVERAGEIF('RAW DATA'!$C$2:$GL$502,'DATA CLEANING'!$B43,'RAW DATA'!EJ$2:EJ$502),"")</f>
        <v/>
      </c>
      <c r="EJ43" s="11" t="str">
        <f ca="1">IFERROR(AVERAGEIF('RAW DATA'!$C$2:$GL$502,'DATA CLEANING'!$B43,'RAW DATA'!EK$2:EK$502),"")</f>
        <v/>
      </c>
      <c r="EK43" s="11" t="str">
        <f ca="1">IFERROR(AVERAGEIF('RAW DATA'!$C$2:$GL$502,'DATA CLEANING'!$B43,'RAW DATA'!EL$2:EL$502),"")</f>
        <v/>
      </c>
      <c r="EL43" s="11" t="str">
        <f ca="1">IFERROR(AVERAGEIF('RAW DATA'!$C$2:$GL$502,'DATA CLEANING'!$B43,'RAW DATA'!EM$2:EM$502),"")</f>
        <v/>
      </c>
      <c r="EM43" s="11" t="str">
        <f ca="1">IFERROR(AVERAGEIF('RAW DATA'!$C$2:$GL$502,'DATA CLEANING'!$B43,'RAW DATA'!EN$2:EN$502),"")</f>
        <v/>
      </c>
      <c r="EN43" s="11" t="str">
        <f ca="1">IFERROR(AVERAGEIF('RAW DATA'!$C$2:$GL$502,'DATA CLEANING'!$B43,'RAW DATA'!EO$2:EO$502),"")</f>
        <v/>
      </c>
      <c r="EO43" s="11" t="str">
        <f ca="1">IFERROR(AVERAGEIF('RAW DATA'!$C$2:$GL$502,'DATA CLEANING'!$B43,'RAW DATA'!EP$2:EP$502),"")</f>
        <v/>
      </c>
      <c r="EP43" s="11" t="str">
        <f ca="1">IFERROR(AVERAGEIF('RAW DATA'!$C$2:$GL$502,'DATA CLEANING'!$B43,'RAW DATA'!EQ$2:EQ$502),"")</f>
        <v/>
      </c>
      <c r="EQ43" s="11" t="str">
        <f ca="1">IFERROR(AVERAGEIF('RAW DATA'!$C$2:$GL$502,'DATA CLEANING'!$B43,'RAW DATA'!ER$2:ER$502),"")</f>
        <v/>
      </c>
      <c r="ER43" s="11" t="str">
        <f ca="1">IFERROR(AVERAGEIF('RAW DATA'!$C$2:$GL$502,'DATA CLEANING'!$B43,'RAW DATA'!ES$2:ES$502),"")</f>
        <v/>
      </c>
      <c r="ES43" s="11" t="str">
        <f ca="1">IFERROR(AVERAGEIF('RAW DATA'!$C$2:$GL$502,'DATA CLEANING'!$B43,'RAW DATA'!ET$2:ET$502),"")</f>
        <v/>
      </c>
      <c r="ET43" s="11" t="str">
        <f ca="1">IFERROR(AVERAGEIF('RAW DATA'!$C$2:$GL$502,'DATA CLEANING'!$B43,'RAW DATA'!EU$2:EU$502),"")</f>
        <v/>
      </c>
      <c r="EU43" s="11" t="str">
        <f ca="1">IFERROR(AVERAGEIF('RAW DATA'!$C$2:$GL$502,'DATA CLEANING'!$B43,'RAW DATA'!EV$2:EV$502),"")</f>
        <v/>
      </c>
      <c r="EV43" s="11" t="str">
        <f ca="1">IFERROR(AVERAGEIF('RAW DATA'!$C$2:$GL$502,'DATA CLEANING'!$B43,'RAW DATA'!EW$2:EW$502),"")</f>
        <v/>
      </c>
      <c r="EW43" s="11" t="str">
        <f ca="1">IFERROR(AVERAGEIF('RAW DATA'!$C$2:$GL$502,'DATA CLEANING'!$B43,'RAW DATA'!EX$2:EX$502),"")</f>
        <v/>
      </c>
      <c r="EX43" s="11" t="str">
        <f ca="1">IFERROR(AVERAGEIF('RAW DATA'!$C$2:$GL$502,'DATA CLEANING'!$B43,'RAW DATA'!EY$2:EY$502),"")</f>
        <v/>
      </c>
      <c r="EY43" s="11" t="str">
        <f ca="1">IFERROR(AVERAGEIF('RAW DATA'!$C$2:$GL$502,'DATA CLEANING'!$B43,'RAW DATA'!EZ$2:EZ$502),"")</f>
        <v/>
      </c>
      <c r="EZ43" s="11" t="str">
        <f ca="1">IFERROR(AVERAGEIF('RAW DATA'!$C$2:$GL$502,'DATA CLEANING'!$B43,'RAW DATA'!FA$2:FA$502),"")</f>
        <v/>
      </c>
      <c r="FA43" s="11" t="str">
        <f ca="1">IFERROR(AVERAGEIF('RAW DATA'!$C$2:$GL$502,'DATA CLEANING'!$B43,'RAW DATA'!FB$2:FB$502),"")</f>
        <v/>
      </c>
      <c r="FB43" s="11" t="str">
        <f ca="1">IFERROR(AVERAGEIF('RAW DATA'!$C$2:$GL$502,'DATA CLEANING'!$B43,'RAW DATA'!FC$2:FC$502),"")</f>
        <v/>
      </c>
      <c r="FC43" s="11" t="str">
        <f ca="1">IFERROR(AVERAGEIF('RAW DATA'!$C$2:$GL$502,'DATA CLEANING'!$B43,'RAW DATA'!FD$2:FD$502),"")</f>
        <v/>
      </c>
      <c r="FD43" s="11" t="str">
        <f ca="1">IFERROR(AVERAGEIF('RAW DATA'!$C$2:$GL$502,'DATA CLEANING'!$B43,'RAW DATA'!FE$2:FE$502),"")</f>
        <v/>
      </c>
      <c r="FE43" s="11" t="str">
        <f ca="1">IFERROR(AVERAGEIF('RAW DATA'!$C$2:$GL$502,'DATA CLEANING'!$B43,'RAW DATA'!FF$2:FF$502),"")</f>
        <v/>
      </c>
      <c r="FF43" s="11" t="str">
        <f ca="1">IFERROR(AVERAGEIF('RAW DATA'!$C$2:$GL$502,'DATA CLEANING'!$B43,'RAW DATA'!FG$2:FG$502),"")</f>
        <v/>
      </c>
      <c r="FG43" s="11" t="str">
        <f ca="1">IFERROR(AVERAGEIF('RAW DATA'!$C$2:$GL$502,'DATA CLEANING'!$B43,'RAW DATA'!FH$2:FH$502),"")</f>
        <v/>
      </c>
      <c r="FH43" s="11" t="str">
        <f ca="1">IFERROR(AVERAGEIF('RAW DATA'!$C$2:$GL$502,'DATA CLEANING'!$B43,'RAW DATA'!FI$2:FI$502),"")</f>
        <v/>
      </c>
      <c r="FI43" s="11" t="str">
        <f ca="1">IFERROR(AVERAGEIF('RAW DATA'!$C$2:$GL$502,'DATA CLEANING'!$B43,'RAW DATA'!FJ$2:FJ$502),"")</f>
        <v/>
      </c>
      <c r="FJ43" s="11" t="str">
        <f ca="1">IFERROR(AVERAGEIF('RAW DATA'!$C$2:$GL$502,'DATA CLEANING'!$B43,'RAW DATA'!FK$2:FK$502),"")</f>
        <v/>
      </c>
      <c r="FK43" s="11" t="str">
        <f ca="1">IFERROR(AVERAGEIF('RAW DATA'!$C$2:$GL$502,'DATA CLEANING'!$B43,'RAW DATA'!FL$2:FL$502),"")</f>
        <v/>
      </c>
      <c r="FL43" s="11" t="str">
        <f ca="1">IFERROR(AVERAGEIF('RAW DATA'!$C$2:$GL$502,'DATA CLEANING'!$B43,'RAW DATA'!FM$2:FM$502),"")</f>
        <v/>
      </c>
      <c r="FM43" s="11" t="str">
        <f ca="1">IFERROR(AVERAGEIF('RAW DATA'!$C$2:$GL$502,'DATA CLEANING'!$B43,'RAW DATA'!FN$2:FN$502),"")</f>
        <v/>
      </c>
      <c r="FN43" s="11" t="str">
        <f ca="1">IFERROR(AVERAGEIF('RAW DATA'!$C$2:$GL$502,'DATA CLEANING'!$B43,'RAW DATA'!FO$2:FO$502),"")</f>
        <v/>
      </c>
      <c r="FO43" s="11" t="str">
        <f ca="1">IFERROR(AVERAGEIF('RAW DATA'!$C$2:$GL$502,'DATA CLEANING'!$B43,'RAW DATA'!FP$2:FP$502),"")</f>
        <v/>
      </c>
      <c r="FP43" s="11" t="str">
        <f ca="1">IFERROR(AVERAGEIF('RAW DATA'!$C$2:$GL$502,'DATA CLEANING'!$B43,'RAW DATA'!FQ$2:FQ$502),"")</f>
        <v/>
      </c>
      <c r="FQ43" s="11" t="str">
        <f ca="1">IFERROR(AVERAGEIF('RAW DATA'!$C$2:$GL$502,'DATA CLEANING'!$B43,'RAW DATA'!FR$2:FR$502),"")</f>
        <v/>
      </c>
      <c r="FR43" s="11" t="str">
        <f ca="1">IFERROR(AVERAGEIF('RAW DATA'!$C$2:$GL$502,'DATA CLEANING'!$B43,'RAW DATA'!FS$2:FS$502),"")</f>
        <v/>
      </c>
      <c r="FS43" s="11" t="str">
        <f ca="1">IFERROR(AVERAGEIF('RAW DATA'!$C$2:$GL$502,'DATA CLEANING'!$B43,'RAW DATA'!FT$2:FT$502),"")</f>
        <v/>
      </c>
      <c r="FT43" s="11" t="str">
        <f ca="1">IFERROR(AVERAGEIF('RAW DATA'!$C$2:$GL$502,'DATA CLEANING'!$B43,'RAW DATA'!FU$2:FU$502),"")</f>
        <v/>
      </c>
      <c r="FU43" s="11" t="str">
        <f ca="1">IFERROR(AVERAGEIF('RAW DATA'!$C$2:$GL$502,'DATA CLEANING'!$B43,'RAW DATA'!FV$2:FV$502),"")</f>
        <v/>
      </c>
      <c r="FV43" s="11" t="str">
        <f ca="1">IFERROR(AVERAGEIF('RAW DATA'!$C$2:$GL$502,'DATA CLEANING'!$B43,'RAW DATA'!FW$2:FW$502),"")</f>
        <v/>
      </c>
      <c r="FW43" s="11" t="str">
        <f ca="1">IFERROR(AVERAGEIF('RAW DATA'!$C$2:$GL$502,'DATA CLEANING'!$B43,'RAW DATA'!FX$2:FX$502),"")</f>
        <v/>
      </c>
      <c r="FX43" s="11" t="str">
        <f ca="1">IFERROR(AVERAGEIF('RAW DATA'!$C$2:$GL$502,'DATA CLEANING'!$B43,'RAW DATA'!FY$2:FY$502),"")</f>
        <v/>
      </c>
      <c r="FY43" s="11" t="str">
        <f ca="1">IFERROR(AVERAGEIF('RAW DATA'!$C$2:$GL$502,'DATA CLEANING'!$B43,'RAW DATA'!FZ$2:FZ$502),"")</f>
        <v/>
      </c>
      <c r="FZ43" s="11" t="str">
        <f ca="1">IFERROR(AVERAGEIF('RAW DATA'!$C$2:$GL$502,'DATA CLEANING'!$B43,'RAW DATA'!GA$2:GA$502),"")</f>
        <v/>
      </c>
      <c r="GA43" s="11" t="str">
        <f ca="1">IFERROR(AVERAGEIF('RAW DATA'!$C$2:$GL$502,'DATA CLEANING'!$B43,'RAW DATA'!GB$2:GB$502),"")</f>
        <v/>
      </c>
      <c r="GB43" s="11" t="str">
        <f ca="1">IFERROR(AVERAGEIF('RAW DATA'!$C$2:$GL$502,'DATA CLEANING'!$B43,'RAW DATA'!GC$2:GC$502),"")</f>
        <v/>
      </c>
      <c r="GC43" s="11" t="str">
        <f ca="1">IFERROR(AVERAGEIF('RAW DATA'!$C$2:$GL$502,'DATA CLEANING'!$B43,'RAW DATA'!GD$2:GD$502),"")</f>
        <v/>
      </c>
      <c r="GD43" s="11" t="str">
        <f ca="1">IFERROR(AVERAGEIF('RAW DATA'!$C$2:$GL$502,'DATA CLEANING'!$B43,'RAW DATA'!GE$2:GE$502),"")</f>
        <v/>
      </c>
      <c r="GE43" s="11" t="str">
        <f ca="1">IFERROR(AVERAGEIF('RAW DATA'!$C$2:$GL$502,'DATA CLEANING'!$B43,'RAW DATA'!GF$2:GF$502),"")</f>
        <v/>
      </c>
      <c r="GF43" s="11" t="str">
        <f ca="1">IFERROR(AVERAGEIF('RAW DATA'!$C$2:$GL$502,'DATA CLEANING'!$B43,'RAW DATA'!GG$2:GG$502),"")</f>
        <v/>
      </c>
      <c r="GG43" s="11" t="str">
        <f ca="1">IFERROR(AVERAGEIF('RAW DATA'!$C$2:$GL$502,'DATA CLEANING'!$B43,'RAW DATA'!GH$2:GH$502),"")</f>
        <v/>
      </c>
      <c r="GH43" s="11" t="str">
        <f ca="1">IFERROR(AVERAGEIF('RAW DATA'!$C$2:$GL$502,'DATA CLEANING'!$B43,'RAW DATA'!GI$2:GI$502),"")</f>
        <v/>
      </c>
      <c r="GI43" s="11" t="str">
        <f ca="1">IFERROR(AVERAGEIF('RAW DATA'!$C$2:$GL$502,'DATA CLEANING'!$B43,'RAW DATA'!GJ$2:GJ$502),"")</f>
        <v/>
      </c>
      <c r="GJ43" s="11" t="str">
        <f ca="1">IFERROR(AVERAGEIF('RAW DATA'!$C$2:$GL$502,'DATA CLEANING'!$B43,'RAW DATA'!GK$2:GK$502),"")</f>
        <v/>
      </c>
      <c r="GK43" s="11" t="str">
        <f ca="1">IFERROR(AVERAGEIF('RAW DATA'!$C$2:$GL$502,'DATA CLEANING'!$B43,'RAW DATA'!GL$2:GL$502),"")</f>
        <v/>
      </c>
    </row>
    <row r="44" spans="2:193" x14ac:dyDescent="0.55000000000000004">
      <c r="B44" t="s">
        <v>53</v>
      </c>
      <c r="C44">
        <f ca="1">IFERROR(AVERAGEIF('RAW DATA'!$C$2:$GL$502,'DATA CLEANING'!$B44,'RAW DATA'!D$2:D$502),"")</f>
        <v>64.91</v>
      </c>
      <c r="D44">
        <f ca="1">IFERROR(AVERAGEIF('RAW DATA'!$C$2:$GL$502,'DATA CLEANING'!$B44,'RAW DATA'!E$2:E$502),"")</f>
        <v>64.819999999999993</v>
      </c>
      <c r="E44">
        <f ca="1">IFERROR(AVERAGEIF('RAW DATA'!$C$2:$GL$502,'DATA CLEANING'!$B44,'RAW DATA'!F$2:F$502),"")</f>
        <v>68.930000000000007</v>
      </c>
      <c r="F44">
        <f ca="1">IFERROR(AVERAGEIF('RAW DATA'!$C$2:$GL$502,'DATA CLEANING'!$B44,'RAW DATA'!G$2:G$502),"")</f>
        <v>72.760000000000005</v>
      </c>
      <c r="G44">
        <f ca="1">IFERROR(AVERAGEIF('RAW DATA'!$C$2:$GL$502,'DATA CLEANING'!$B44,'RAW DATA'!H$2:H$502),"")</f>
        <v>74.099999999999994</v>
      </c>
      <c r="H44">
        <f ca="1">IFERROR(AVERAGEIF('RAW DATA'!$C$2:$GL$502,'DATA CLEANING'!$B44,'RAW DATA'!I$2:I$502),"")</f>
        <v>84.51</v>
      </c>
      <c r="I44">
        <f ca="1">IFERROR(AVERAGEIF('RAW DATA'!$C$2:$GL$502,'DATA CLEANING'!$B44,'RAW DATA'!J$2:J$502),"")</f>
        <v>82.58</v>
      </c>
      <c r="J44">
        <f ca="1">IFERROR(AVERAGEIF('RAW DATA'!$C$2:$GL$502,'DATA CLEANING'!$B44,'RAW DATA'!K$2:K$502),"")</f>
        <v>73.989999999999995</v>
      </c>
      <c r="K44">
        <f ca="1">IFERROR(AVERAGEIF('RAW DATA'!$C$2:$GL$502,'DATA CLEANING'!$B44,'RAW DATA'!L$2:L$502),"")</f>
        <v>74.84</v>
      </c>
      <c r="L44">
        <f ca="1">IFERROR(AVERAGEIF('RAW DATA'!$C$2:$GL$502,'DATA CLEANING'!$B44,'RAW DATA'!M$2:M$502),"")</f>
        <v>74.040000000000006</v>
      </c>
      <c r="M44">
        <f ca="1">IFERROR(AVERAGEIF('RAW DATA'!$C$2:$GL$502,'DATA CLEANING'!$B44,'RAW DATA'!N$2:N$502),"")</f>
        <v>72.47</v>
      </c>
      <c r="N44">
        <f ca="1">IFERROR(AVERAGEIF('RAW DATA'!$C$2:$GL$502,'DATA CLEANING'!$B44,'RAW DATA'!O$2:O$502),"")</f>
        <v>72.36</v>
      </c>
      <c r="O44">
        <f ca="1">IFERROR(AVERAGEIF('RAW DATA'!$C$2:$GL$502,'DATA CLEANING'!$B44,'RAW DATA'!P$2:P$502),"")</f>
        <v>73.44</v>
      </c>
      <c r="P44">
        <f ca="1">IFERROR(AVERAGEIF('RAW DATA'!$C$2:$GL$502,'DATA CLEANING'!$B44,'RAW DATA'!Q$2:Q$502),"")</f>
        <v>78</v>
      </c>
      <c r="Q44">
        <f ca="1">IFERROR(AVERAGEIF('RAW DATA'!$C$2:$GL$502,'DATA CLEANING'!$B44,'RAW DATA'!R$2:R$502),"")</f>
        <v>77.77</v>
      </c>
      <c r="R44">
        <f ca="1">IFERROR(AVERAGEIF('RAW DATA'!$C$2:$GL$502,'DATA CLEANING'!$B44,'RAW DATA'!S$2:S$502),"")</f>
        <v>79.760000000000005</v>
      </c>
      <c r="S44">
        <f ca="1">IFERROR(AVERAGEIF('RAW DATA'!$C$2:$GL$502,'DATA CLEANING'!$B44,'RAW DATA'!T$2:T$502),"")</f>
        <v>78.180000000000007</v>
      </c>
      <c r="T44">
        <f ca="1">IFERROR(AVERAGEIF('RAW DATA'!$C$2:$GL$502,'DATA CLEANING'!$B44,'RAW DATA'!U$2:U$502),"")</f>
        <v>77.95</v>
      </c>
      <c r="U44">
        <f ca="1">IFERROR(AVERAGEIF('RAW DATA'!$C$2:$GL$502,'DATA CLEANING'!$B44,'RAW DATA'!V$2:V$502),"")</f>
        <v>81.099999999999994</v>
      </c>
      <c r="V44">
        <f ca="1">IFERROR(AVERAGEIF('RAW DATA'!$C$2:$GL$502,'DATA CLEANING'!$B44,'RAW DATA'!W$2:W$502),"")</f>
        <v>80.900000000000006</v>
      </c>
      <c r="W44">
        <f ca="1">IFERROR(AVERAGEIF('RAW DATA'!$C$2:$GL$502,'DATA CLEANING'!$B44,'RAW DATA'!X$2:X$502),"")</f>
        <v>80.91</v>
      </c>
      <c r="X44">
        <f ca="1">IFERROR(AVERAGEIF('RAW DATA'!$C$2:$GL$502,'DATA CLEANING'!$B44,'RAW DATA'!Y$2:Y$502),"")</f>
        <v>87.76</v>
      </c>
      <c r="Y44">
        <f ca="1">IFERROR(AVERAGEIF('RAW DATA'!$C$2:$GL$502,'DATA CLEANING'!$B44,'RAW DATA'!Z$2:Z$502),"")</f>
        <v>91.56</v>
      </c>
      <c r="Z44">
        <f ca="1">IFERROR(AVERAGEIF('RAW DATA'!$C$2:$GL$502,'DATA CLEANING'!$B44,'RAW DATA'!AA$2:AA$502),"")</f>
        <v>91.49</v>
      </c>
      <c r="AA44">
        <f ca="1">IFERROR(AVERAGEIF('RAW DATA'!$C$2:$GL$502,'DATA CLEANING'!$B44,'RAW DATA'!AB$2:AB$502),"")</f>
        <v>83.17</v>
      </c>
      <c r="AB44">
        <f ca="1">IFERROR(AVERAGEIF('RAW DATA'!$C$2:$GL$502,'DATA CLEANING'!$B44,'RAW DATA'!AC$2:AC$502),"")</f>
        <v>79.36</v>
      </c>
      <c r="AC44">
        <f ca="1">IFERROR(AVERAGEIF('RAW DATA'!$C$2:$GL$502,'DATA CLEANING'!$B44,'RAW DATA'!AD$2:AD$502),"")</f>
        <v>82.13</v>
      </c>
      <c r="AD44">
        <f ca="1">IFERROR(AVERAGEIF('RAW DATA'!$C$2:$GL$502,'DATA CLEANING'!$B44,'RAW DATA'!AE$2:AE$502),"")</f>
        <v>86.58</v>
      </c>
      <c r="AE44">
        <f ca="1">IFERROR(AVERAGEIF('RAW DATA'!$C$2:$GL$502,'DATA CLEANING'!$B44,'RAW DATA'!AF$2:AF$502),"")</f>
        <v>83.14</v>
      </c>
      <c r="AF44">
        <f ca="1">IFERROR(AVERAGEIF('RAW DATA'!$C$2:$GL$502,'DATA CLEANING'!$B44,'RAW DATA'!AG$2:AG$502),"")</f>
        <v>85.38</v>
      </c>
      <c r="AG44">
        <f ca="1">IFERROR(AVERAGEIF('RAW DATA'!$C$2:$GL$502,'DATA CLEANING'!$B44,'RAW DATA'!AH$2:AH$502),"")</f>
        <v>88.25</v>
      </c>
      <c r="AH44">
        <f ca="1">IFERROR(AVERAGEIF('RAW DATA'!$C$2:$GL$502,'DATA CLEANING'!$B44,'RAW DATA'!AI$2:AI$502),"")</f>
        <v>87.53</v>
      </c>
      <c r="AI44">
        <f ca="1">IFERROR(AVERAGEIF('RAW DATA'!$C$2:$GL$502,'DATA CLEANING'!$B44,'RAW DATA'!AJ$2:AJ$502),"")</f>
        <v>87.97</v>
      </c>
      <c r="AJ44">
        <f ca="1">IFERROR(AVERAGEIF('RAW DATA'!$C$2:$GL$502,'DATA CLEANING'!$B44,'RAW DATA'!AK$2:AK$502),"")</f>
        <v>88.53</v>
      </c>
      <c r="AK44">
        <f ca="1">IFERROR(AVERAGEIF('RAW DATA'!$C$2:$GL$502,'DATA CLEANING'!$B44,'RAW DATA'!AL$2:AL$502),"")</f>
        <v>95.41</v>
      </c>
      <c r="AL44">
        <f ca="1">IFERROR(AVERAGEIF('RAW DATA'!$C$2:$GL$502,'DATA CLEANING'!$B44,'RAW DATA'!AM$2:AM$502),"")</f>
        <v>90.77</v>
      </c>
      <c r="AM44">
        <f ca="1">IFERROR(AVERAGEIF('RAW DATA'!$C$2:$GL$502,'DATA CLEANING'!$B44,'RAW DATA'!AN$2:AN$502),"")</f>
        <v>95.67</v>
      </c>
      <c r="AN44">
        <f ca="1">IFERROR(AVERAGEIF('RAW DATA'!$C$2:$GL$502,'DATA CLEANING'!$B44,'RAW DATA'!AO$2:AO$502),"")</f>
        <v>101.62</v>
      </c>
      <c r="AO44">
        <f ca="1">IFERROR(AVERAGEIF('RAW DATA'!$C$2:$GL$502,'DATA CLEANING'!$B44,'RAW DATA'!AP$2:AP$502),"")</f>
        <v>104.26</v>
      </c>
      <c r="AP44">
        <f ca="1">IFERROR(AVERAGEIF('RAW DATA'!$C$2:$GL$502,'DATA CLEANING'!$B44,'RAW DATA'!AQ$2:AQ$502),"")</f>
        <v>108.19</v>
      </c>
      <c r="AQ44">
        <f ca="1">IFERROR(AVERAGEIF('RAW DATA'!$C$2:$GL$502,'DATA CLEANING'!$B44,'RAW DATA'!AR$2:AR$502),"")</f>
        <v>113.02</v>
      </c>
      <c r="AR44">
        <f ca="1">IFERROR(AVERAGEIF('RAW DATA'!$C$2:$GL$502,'DATA CLEANING'!$B44,'RAW DATA'!AS$2:AS$502),"")</f>
        <v>116</v>
      </c>
      <c r="AS44">
        <f ca="1">IFERROR(AVERAGEIF('RAW DATA'!$C$2:$GL$502,'DATA CLEANING'!$B44,'RAW DATA'!AT$2:AT$502),"")</f>
        <v>114.78</v>
      </c>
      <c r="AT44">
        <f ca="1">IFERROR(AVERAGEIF('RAW DATA'!$C$2:$GL$502,'DATA CLEANING'!$B44,'RAW DATA'!AU$2:AU$502),"")</f>
        <v>127.32</v>
      </c>
      <c r="AU44">
        <f ca="1">IFERROR(AVERAGEIF('RAW DATA'!$C$2:$GL$502,'DATA CLEANING'!$B44,'RAW DATA'!AV$2:AV$502),"")</f>
        <v>124.23</v>
      </c>
      <c r="AV44">
        <f ca="1">IFERROR(AVERAGEIF('RAW DATA'!$C$2:$GL$502,'DATA CLEANING'!$B44,'RAW DATA'!AW$2:AW$502),"")</f>
        <v>123.27</v>
      </c>
      <c r="AW44">
        <f ca="1">IFERROR(AVERAGEIF('RAW DATA'!$C$2:$GL$502,'DATA CLEANING'!$B44,'RAW DATA'!AX$2:AX$502),"")</f>
        <v>121.03</v>
      </c>
      <c r="AX44">
        <f ca="1">IFERROR(AVERAGEIF('RAW DATA'!$C$2:$GL$502,'DATA CLEANING'!$B44,'RAW DATA'!AY$2:AY$502),"")</f>
        <v>122.85</v>
      </c>
      <c r="AY44">
        <f ca="1">IFERROR(AVERAGEIF('RAW DATA'!$C$2:$GL$502,'DATA CLEANING'!$B44,'RAW DATA'!AZ$2:AZ$502),"")</f>
        <v>136.19999999999999</v>
      </c>
      <c r="AZ44">
        <f ca="1">IFERROR(AVERAGEIF('RAW DATA'!$C$2:$GL$502,'DATA CLEANING'!$B44,'RAW DATA'!BA$2:BA$502),"")</f>
        <v>123.66</v>
      </c>
      <c r="BA44">
        <f ca="1">IFERROR(AVERAGEIF('RAW DATA'!$C$2:$GL$502,'DATA CLEANING'!$B44,'RAW DATA'!BB$2:BB$502),"")</f>
        <v>119.56</v>
      </c>
      <c r="BB44">
        <f ca="1">IFERROR(AVERAGEIF('RAW DATA'!$C$2:$GL$502,'DATA CLEANING'!$B44,'RAW DATA'!BC$2:BC$502),"")</f>
        <v>121.69</v>
      </c>
      <c r="BC44">
        <f ca="1">IFERROR(AVERAGEIF('RAW DATA'!$C$2:$GL$502,'DATA CLEANING'!$B44,'RAW DATA'!BD$2:BD$502),"")</f>
        <v>127</v>
      </c>
      <c r="BD44">
        <f ca="1">IFERROR(AVERAGEIF('RAW DATA'!$C$2:$GL$502,'DATA CLEANING'!$B44,'RAW DATA'!BE$2:BE$502),"")</f>
        <v>128.66</v>
      </c>
      <c r="BE44">
        <f ca="1">IFERROR(AVERAGEIF('RAW DATA'!$C$2:$GL$502,'DATA CLEANING'!$B44,'RAW DATA'!BF$2:BF$502),"")</f>
        <v>147.27000000000001</v>
      </c>
      <c r="BF44">
        <f ca="1">IFERROR(AVERAGEIF('RAW DATA'!$C$2:$GL$502,'DATA CLEANING'!$B44,'RAW DATA'!BG$2:BG$502),"")</f>
        <v>141.34</v>
      </c>
      <c r="BG44">
        <f ca="1">IFERROR(AVERAGEIF('RAW DATA'!$C$2:$GL$502,'DATA CLEANING'!$B44,'RAW DATA'!BH$2:BH$502),"")</f>
        <v>144.88</v>
      </c>
      <c r="BH44">
        <f ca="1">IFERROR(AVERAGEIF('RAW DATA'!$C$2:$GL$502,'DATA CLEANING'!$B44,'RAW DATA'!BI$2:BI$502),"")</f>
        <v>150.51</v>
      </c>
      <c r="BI44">
        <f ca="1">IFERROR(AVERAGEIF('RAW DATA'!$C$2:$GL$502,'DATA CLEANING'!$B44,'RAW DATA'!BJ$2:BJ$502),"")</f>
        <v>153.38</v>
      </c>
      <c r="BJ44">
        <f ca="1">IFERROR(AVERAGEIF('RAW DATA'!$C$2:$GL$502,'DATA CLEANING'!$B44,'RAW DATA'!BK$2:BK$502),"")</f>
        <v>153.47</v>
      </c>
      <c r="BK44">
        <f ca="1">IFERROR(AVERAGEIF('RAW DATA'!$C$2:$GL$502,'DATA CLEANING'!$B44,'RAW DATA'!BL$2:BL$502),"")</f>
        <v>159.02000000000001</v>
      </c>
      <c r="BL44">
        <f ca="1">IFERROR(AVERAGEIF('RAW DATA'!$C$2:$GL$502,'DATA CLEANING'!$B44,'RAW DATA'!BM$2:BM$502),"")</f>
        <v>141.88</v>
      </c>
      <c r="BM44">
        <f ca="1">IFERROR(AVERAGEIF('RAW DATA'!$C$2:$GL$502,'DATA CLEANING'!$B44,'RAW DATA'!BN$2:BN$502),"")</f>
        <v>149.91999999999999</v>
      </c>
      <c r="BN44">
        <f ca="1">IFERROR(AVERAGEIF('RAW DATA'!$C$2:$GL$502,'DATA CLEANING'!$B44,'RAW DATA'!BO$2:BO$502),"")</f>
        <v>155.99</v>
      </c>
      <c r="BO44">
        <f ca="1">IFERROR(AVERAGEIF('RAW DATA'!$C$2:$GL$502,'DATA CLEANING'!$B44,'RAW DATA'!BP$2:BP$502),"")</f>
        <v>155.02000000000001</v>
      </c>
      <c r="BP44">
        <f ca="1">IFERROR(AVERAGEIF('RAW DATA'!$C$2:$GL$502,'DATA CLEANING'!$B44,'RAW DATA'!BQ$2:BQ$502),"")</f>
        <v>154.13</v>
      </c>
      <c r="BQ44">
        <f ca="1">IFERROR(AVERAGEIF('RAW DATA'!$C$2:$GL$502,'DATA CLEANING'!$B44,'RAW DATA'!BR$2:BR$502),"")</f>
        <v>170.11</v>
      </c>
      <c r="BR44">
        <f ca="1">IFERROR(AVERAGEIF('RAW DATA'!$C$2:$GL$502,'DATA CLEANING'!$B44,'RAW DATA'!BS$2:BS$502),"")</f>
        <v>182.25</v>
      </c>
      <c r="BS44">
        <f ca="1">IFERROR(AVERAGEIF('RAW DATA'!$C$2:$GL$502,'DATA CLEANING'!$B44,'RAW DATA'!BT$2:BT$502),"")</f>
        <v>169.04</v>
      </c>
      <c r="BT44">
        <f ca="1">IFERROR(AVERAGEIF('RAW DATA'!$C$2:$GL$502,'DATA CLEANING'!$B44,'RAW DATA'!BU$2:BU$502),"")</f>
        <v>174.18</v>
      </c>
      <c r="BU44">
        <f ca="1">IFERROR(AVERAGEIF('RAW DATA'!$C$2:$GL$502,'DATA CLEANING'!$B44,'RAW DATA'!BV$2:BV$502),"")</f>
        <v>168.57</v>
      </c>
      <c r="BV44">
        <f ca="1">IFERROR(AVERAGEIF('RAW DATA'!$C$2:$GL$502,'DATA CLEANING'!$B44,'RAW DATA'!BW$2:BW$502),"")</f>
        <v>188.86</v>
      </c>
      <c r="BW44">
        <f ca="1">IFERROR(AVERAGEIF('RAW DATA'!$C$2:$GL$502,'DATA CLEANING'!$B44,'RAW DATA'!BX$2:BX$502),"")</f>
        <v>160.80000000000001</v>
      </c>
      <c r="BX44">
        <f ca="1">IFERROR(AVERAGEIF('RAW DATA'!$C$2:$GL$502,'DATA CLEANING'!$B44,'RAW DATA'!BY$2:BY$502),"")</f>
        <v>151.09</v>
      </c>
      <c r="BY44">
        <f ca="1">IFERROR(AVERAGEIF('RAW DATA'!$C$2:$GL$502,'DATA CLEANING'!$B44,'RAW DATA'!BZ$2:BZ$502),"")</f>
        <v>165.53</v>
      </c>
      <c r="BZ44">
        <f ca="1">IFERROR(AVERAGEIF('RAW DATA'!$C$2:$GL$502,'DATA CLEANING'!$B44,'RAW DATA'!CA$2:CA$502),"")</f>
        <v>154.08000000000001</v>
      </c>
      <c r="CA44">
        <f ca="1">IFERROR(AVERAGEIF('RAW DATA'!$C$2:$GL$502,'DATA CLEANING'!$B44,'RAW DATA'!CB$2:CB$502),"")</f>
        <v>151.25</v>
      </c>
      <c r="CB44">
        <f ca="1">IFERROR(AVERAGEIF('RAW DATA'!$C$2:$GL$502,'DATA CLEANING'!$B44,'RAW DATA'!CC$2:CC$502),"")</f>
        <v>148.77000000000001</v>
      </c>
      <c r="CC44">
        <f ca="1">IFERROR(AVERAGEIF('RAW DATA'!$C$2:$GL$502,'DATA CLEANING'!$B44,'RAW DATA'!CD$2:CD$502),"")</f>
        <v>155.44</v>
      </c>
      <c r="CD44">
        <f ca="1">IFERROR(AVERAGEIF('RAW DATA'!$C$2:$GL$502,'DATA CLEANING'!$B44,'RAW DATA'!CE$2:CE$502),"")</f>
        <v>148.44999999999999</v>
      </c>
      <c r="CE44">
        <f ca="1">IFERROR(AVERAGEIF('RAW DATA'!$C$2:$GL$502,'DATA CLEANING'!$B44,'RAW DATA'!CF$2:CF$502),"")</f>
        <v>130.16</v>
      </c>
      <c r="CF44">
        <f ca="1">IFERROR(AVERAGEIF('RAW DATA'!$C$2:$GL$502,'DATA CLEANING'!$B44,'RAW DATA'!CG$2:CG$502),"")</f>
        <v>145.34</v>
      </c>
      <c r="CG44">
        <f ca="1">IFERROR(AVERAGEIF('RAW DATA'!$C$2:$GL$502,'DATA CLEANING'!$B44,'RAW DATA'!CH$2:CH$502),"")</f>
        <v>151.76</v>
      </c>
      <c r="CH44">
        <f ca="1">IFERROR(AVERAGEIF('RAW DATA'!$C$2:$GL$502,'DATA CLEANING'!$B44,'RAW DATA'!CI$2:CI$502),"")</f>
        <v>152.41999999999999</v>
      </c>
      <c r="CI44">
        <f ca="1">IFERROR(AVERAGEIF('RAW DATA'!$C$2:$GL$502,'DATA CLEANING'!$B44,'RAW DATA'!CJ$2:CJ$502),"")</f>
        <v>156.49</v>
      </c>
      <c r="CJ44">
        <f ca="1">IFERROR(AVERAGEIF('RAW DATA'!$C$2:$GL$502,'DATA CLEANING'!$B44,'RAW DATA'!CK$2:CK$502),"")</f>
        <v>140.38</v>
      </c>
      <c r="CK44">
        <f ca="1">IFERROR(AVERAGEIF('RAW DATA'!$C$2:$GL$502,'DATA CLEANING'!$B44,'RAW DATA'!CL$2:CL$502),"")</f>
        <v>146.49</v>
      </c>
      <c r="CL44">
        <f ca="1">IFERROR(AVERAGEIF('RAW DATA'!$C$2:$GL$502,'DATA CLEANING'!$B44,'RAW DATA'!CM$2:CM$502),"")</f>
        <v>148.25</v>
      </c>
      <c r="CM44">
        <f ca="1">IFERROR(AVERAGEIF('RAW DATA'!$C$2:$GL$502,'DATA CLEANING'!$B44,'RAW DATA'!CN$2:CN$502),"")</f>
        <v>144.44999999999999</v>
      </c>
      <c r="CN44">
        <f ca="1">IFERROR(AVERAGEIF('RAW DATA'!$C$2:$GL$502,'DATA CLEANING'!$B44,'RAW DATA'!CO$2:CO$502),"")</f>
        <v>142.75</v>
      </c>
      <c r="CO44">
        <f ca="1">IFERROR(AVERAGEIF('RAW DATA'!$C$2:$GL$502,'DATA CLEANING'!$B44,'RAW DATA'!CP$2:CP$502),"")</f>
        <v>147.43</v>
      </c>
      <c r="CP44">
        <f ca="1">IFERROR(AVERAGEIF('RAW DATA'!$C$2:$GL$502,'DATA CLEANING'!$B44,'RAW DATA'!CQ$2:CQ$502),"")</f>
        <v>138.74</v>
      </c>
      <c r="CQ44">
        <f ca="1">IFERROR(AVERAGEIF('RAW DATA'!$C$2:$GL$502,'DATA CLEANING'!$B44,'RAW DATA'!CR$2:CR$502),"")</f>
        <v>123.83</v>
      </c>
      <c r="CR44">
        <f ca="1">IFERROR(AVERAGEIF('RAW DATA'!$C$2:$GL$502,'DATA CLEANING'!$B44,'RAW DATA'!CS$2:CS$502),"")</f>
        <v>117.65</v>
      </c>
      <c r="CS44">
        <f ca="1">IFERROR(AVERAGEIF('RAW DATA'!$C$2:$GL$502,'DATA CLEANING'!$B44,'RAW DATA'!CT$2:CT$502),"")</f>
        <v>131.84</v>
      </c>
      <c r="CT44">
        <f ca="1">IFERROR(AVERAGEIF('RAW DATA'!$C$2:$GL$502,'DATA CLEANING'!$B44,'RAW DATA'!CU$2:CU$502),"")</f>
        <v>131.99</v>
      </c>
      <c r="CU44">
        <f ca="1">IFERROR(AVERAGEIF('RAW DATA'!$C$2:$GL$502,'DATA CLEANING'!$B44,'RAW DATA'!CV$2:CV$502),"")</f>
        <v>124.02</v>
      </c>
      <c r="CV44">
        <f ca="1">IFERROR(AVERAGEIF('RAW DATA'!$C$2:$GL$502,'DATA CLEANING'!$B44,'RAW DATA'!CW$2:CW$502),"")</f>
        <v>118.54</v>
      </c>
      <c r="CW44">
        <f ca="1">IFERROR(AVERAGEIF('RAW DATA'!$C$2:$GL$502,'DATA CLEANING'!$B44,'RAW DATA'!CX$2:CX$502),"")</f>
        <v>122.21</v>
      </c>
      <c r="CX44">
        <f ca="1">IFERROR(AVERAGEIF('RAW DATA'!$C$2:$GL$502,'DATA CLEANING'!$B44,'RAW DATA'!CY$2:CY$502),"")</f>
        <v>122.32</v>
      </c>
      <c r="CY44">
        <f ca="1">IFERROR(AVERAGEIF('RAW DATA'!$C$2:$GL$502,'DATA CLEANING'!$B44,'RAW DATA'!CZ$2:CZ$502),"")</f>
        <v>130.77000000000001</v>
      </c>
      <c r="CZ44">
        <f ca="1">IFERROR(AVERAGEIF('RAW DATA'!$C$2:$GL$502,'DATA CLEANING'!$B44,'RAW DATA'!DA$2:DA$502),"")</f>
        <v>129.16</v>
      </c>
      <c r="DA44">
        <f ca="1">IFERROR(AVERAGEIF('RAW DATA'!$C$2:$GL$502,'DATA CLEANING'!$B44,'RAW DATA'!DB$2:DB$502),"")</f>
        <v>142.36000000000001</v>
      </c>
      <c r="DB44">
        <f ca="1">IFERROR(AVERAGEIF('RAW DATA'!$C$2:$GL$502,'DATA CLEANING'!$B44,'RAW DATA'!DC$2:DC$502),"")</f>
        <v>143.12</v>
      </c>
      <c r="DC44">
        <f ca="1">IFERROR(AVERAGEIF('RAW DATA'!$C$2:$GL$502,'DATA CLEANING'!$B44,'RAW DATA'!DD$2:DD$502),"")</f>
        <v>146.24</v>
      </c>
      <c r="DD44">
        <f ca="1">IFERROR(AVERAGEIF('RAW DATA'!$C$2:$GL$502,'DATA CLEANING'!$B44,'RAW DATA'!DE$2:DE$502),"")</f>
        <v>138.11000000000001</v>
      </c>
      <c r="DE44">
        <f ca="1">IFERROR(AVERAGEIF('RAW DATA'!$C$2:$GL$502,'DATA CLEANING'!$B44,'RAW DATA'!DF$2:DF$502),"")</f>
        <v>136.94</v>
      </c>
      <c r="DF44">
        <f ca="1">IFERROR(AVERAGEIF('RAW DATA'!$C$2:$GL$502,'DATA CLEANING'!$B44,'RAW DATA'!DG$2:DG$502),"")</f>
        <v>124.49</v>
      </c>
      <c r="DG44" t="str">
        <f ca="1">IFERROR(AVERAGEIF('RAW DATA'!$C$2:$GL$502,'DATA CLEANING'!$B44,'RAW DATA'!DH$2:DH$502),"")</f>
        <v/>
      </c>
      <c r="DH44" t="str">
        <f ca="1">IFERROR(AVERAGEIF('RAW DATA'!$C$2:$GL$502,'DATA CLEANING'!$B44,'RAW DATA'!DI$2:DI$502),"")</f>
        <v/>
      </c>
      <c r="DI44" t="str">
        <f ca="1">IFERROR(AVERAGEIF('RAW DATA'!$C$2:$GL$502,'DATA CLEANING'!$B44,'RAW DATA'!DJ$2:DJ$502),"")</f>
        <v/>
      </c>
      <c r="DJ44" t="str">
        <f ca="1">IFERROR(AVERAGEIF('RAW DATA'!$C$2:$GL$502,'DATA CLEANING'!$B44,'RAW DATA'!DK$2:DK$502),"")</f>
        <v/>
      </c>
      <c r="DK44" t="str">
        <f ca="1">IFERROR(AVERAGEIF('RAW DATA'!$C$2:$GL$502,'DATA CLEANING'!$B44,'RAW DATA'!DL$2:DL$502),"")</f>
        <v/>
      </c>
      <c r="DL44" t="str">
        <f ca="1">IFERROR(AVERAGEIF('RAW DATA'!$C$2:$GL$502,'DATA CLEANING'!$B44,'RAW DATA'!DM$2:DM$502),"")</f>
        <v/>
      </c>
      <c r="DM44" t="str">
        <f ca="1">IFERROR(AVERAGEIF('RAW DATA'!$C$2:$GL$502,'DATA CLEANING'!$B44,'RAW DATA'!DN$2:DN$502),"")</f>
        <v/>
      </c>
      <c r="DN44" t="str">
        <f ca="1">IFERROR(AVERAGEIF('RAW DATA'!$C$2:$GL$502,'DATA CLEANING'!$B44,'RAW DATA'!DO$2:DO$502),"")</f>
        <v/>
      </c>
      <c r="DO44" t="str">
        <f ca="1">IFERROR(AVERAGEIF('RAW DATA'!$C$2:$GL$502,'DATA CLEANING'!$B44,'RAW DATA'!DP$2:DP$502),"")</f>
        <v/>
      </c>
      <c r="DP44" t="str">
        <f ca="1">IFERROR(AVERAGEIF('RAW DATA'!$C$2:$GL$502,'DATA CLEANING'!$B44,'RAW DATA'!DQ$2:DQ$502),"")</f>
        <v/>
      </c>
      <c r="DQ44" t="str">
        <f ca="1">IFERROR(AVERAGEIF('RAW DATA'!$C$2:$GL$502,'DATA CLEANING'!$B44,'RAW DATA'!DR$2:DR$502),"")</f>
        <v/>
      </c>
      <c r="DR44" t="str">
        <f ca="1">IFERROR(AVERAGEIF('RAW DATA'!$C$2:$GL$502,'DATA CLEANING'!$B44,'RAW DATA'!DS$2:DS$502),"")</f>
        <v/>
      </c>
      <c r="DS44" t="str">
        <f ca="1">IFERROR(AVERAGEIF('RAW DATA'!$C$2:$GL$502,'DATA CLEANING'!$B44,'RAW DATA'!DT$2:DT$502),"")</f>
        <v/>
      </c>
      <c r="DT44" t="str">
        <f ca="1">IFERROR(AVERAGEIF('RAW DATA'!$C$2:$GL$502,'DATA CLEANING'!$B44,'RAW DATA'!DU$2:DU$502),"")</f>
        <v/>
      </c>
      <c r="DU44" t="str">
        <f ca="1">IFERROR(AVERAGEIF('RAW DATA'!$C$2:$GL$502,'DATA CLEANING'!$B44,'RAW DATA'!DV$2:DV$502),"")</f>
        <v/>
      </c>
      <c r="DV44" t="str">
        <f ca="1">IFERROR(AVERAGEIF('RAW DATA'!$C$2:$GL$502,'DATA CLEANING'!$B44,'RAW DATA'!DW$2:DW$502),"")</f>
        <v/>
      </c>
      <c r="DW44" t="str">
        <f ca="1">IFERROR(AVERAGEIF('RAW DATA'!$C$2:$GL$502,'DATA CLEANING'!$B44,'RAW DATA'!DX$2:DX$502),"")</f>
        <v/>
      </c>
      <c r="DX44" s="11" t="str">
        <f ca="1">IFERROR(AVERAGEIF('RAW DATA'!$C$2:$GL$502,'DATA CLEANING'!$B44,'RAW DATA'!DY$2:DY$502),"")</f>
        <v/>
      </c>
      <c r="DY44" s="11" t="str">
        <f ca="1">IFERROR(AVERAGEIF('RAW DATA'!$C$2:$GL$502,'DATA CLEANING'!$B44,'RAW DATA'!DZ$2:DZ$502),"")</f>
        <v/>
      </c>
      <c r="DZ44" s="11" t="str">
        <f ca="1">IFERROR(AVERAGEIF('RAW DATA'!$C$2:$GL$502,'DATA CLEANING'!$B44,'RAW DATA'!EA$2:EA$502),"")</f>
        <v/>
      </c>
      <c r="EA44" s="11" t="str">
        <f ca="1">IFERROR(AVERAGEIF('RAW DATA'!$C$2:$GL$502,'DATA CLEANING'!$B44,'RAW DATA'!EB$2:EB$502),"")</f>
        <v/>
      </c>
      <c r="EB44" s="11" t="str">
        <f ca="1">IFERROR(AVERAGEIF('RAW DATA'!$C$2:$GL$502,'DATA CLEANING'!$B44,'RAW DATA'!EC$2:EC$502),"")</f>
        <v/>
      </c>
      <c r="EC44" s="11" t="str">
        <f ca="1">IFERROR(AVERAGEIF('RAW DATA'!$C$2:$GL$502,'DATA CLEANING'!$B44,'RAW DATA'!ED$2:ED$502),"")</f>
        <v/>
      </c>
      <c r="ED44" s="11" t="str">
        <f ca="1">IFERROR(AVERAGEIF('RAW DATA'!$C$2:$GL$502,'DATA CLEANING'!$B44,'RAW DATA'!EE$2:EE$502),"")</f>
        <v/>
      </c>
      <c r="EE44" s="11" t="str">
        <f ca="1">IFERROR(AVERAGEIF('RAW DATA'!$C$2:$GL$502,'DATA CLEANING'!$B44,'RAW DATA'!EF$2:EF$502),"")</f>
        <v/>
      </c>
      <c r="EF44" s="11" t="str">
        <f ca="1">IFERROR(AVERAGEIF('RAW DATA'!$C$2:$GL$502,'DATA CLEANING'!$B44,'RAW DATA'!EG$2:EG$502),"")</f>
        <v/>
      </c>
      <c r="EG44" s="11" t="str">
        <f ca="1">IFERROR(AVERAGEIF('RAW DATA'!$C$2:$GL$502,'DATA CLEANING'!$B44,'RAW DATA'!EH$2:EH$502),"")</f>
        <v/>
      </c>
      <c r="EH44" s="11" t="str">
        <f ca="1">IFERROR(AVERAGEIF('RAW DATA'!$C$2:$GL$502,'DATA CLEANING'!$B44,'RAW DATA'!EI$2:EI$502),"")</f>
        <v/>
      </c>
      <c r="EI44" s="11" t="str">
        <f ca="1">IFERROR(AVERAGEIF('RAW DATA'!$C$2:$GL$502,'DATA CLEANING'!$B44,'RAW DATA'!EJ$2:EJ$502),"")</f>
        <v/>
      </c>
      <c r="EJ44" s="11" t="str">
        <f ca="1">IFERROR(AVERAGEIF('RAW DATA'!$C$2:$GL$502,'DATA CLEANING'!$B44,'RAW DATA'!EK$2:EK$502),"")</f>
        <v/>
      </c>
      <c r="EK44" s="11" t="str">
        <f ca="1">IFERROR(AVERAGEIF('RAW DATA'!$C$2:$GL$502,'DATA CLEANING'!$B44,'RAW DATA'!EL$2:EL$502),"")</f>
        <v/>
      </c>
      <c r="EL44" s="11" t="str">
        <f ca="1">IFERROR(AVERAGEIF('RAW DATA'!$C$2:$GL$502,'DATA CLEANING'!$B44,'RAW DATA'!EM$2:EM$502),"")</f>
        <v/>
      </c>
      <c r="EM44" s="11" t="str">
        <f ca="1">IFERROR(AVERAGEIF('RAW DATA'!$C$2:$GL$502,'DATA CLEANING'!$B44,'RAW DATA'!EN$2:EN$502),"")</f>
        <v/>
      </c>
      <c r="EN44" s="11" t="str">
        <f ca="1">IFERROR(AVERAGEIF('RAW DATA'!$C$2:$GL$502,'DATA CLEANING'!$B44,'RAW DATA'!EO$2:EO$502),"")</f>
        <v/>
      </c>
      <c r="EO44" s="11" t="str">
        <f ca="1">IFERROR(AVERAGEIF('RAW DATA'!$C$2:$GL$502,'DATA CLEANING'!$B44,'RAW DATA'!EP$2:EP$502),"")</f>
        <v/>
      </c>
      <c r="EP44" s="11" t="str">
        <f ca="1">IFERROR(AVERAGEIF('RAW DATA'!$C$2:$GL$502,'DATA CLEANING'!$B44,'RAW DATA'!EQ$2:EQ$502),"")</f>
        <v/>
      </c>
      <c r="EQ44" s="11" t="str">
        <f ca="1">IFERROR(AVERAGEIF('RAW DATA'!$C$2:$GL$502,'DATA CLEANING'!$B44,'RAW DATA'!ER$2:ER$502),"")</f>
        <v/>
      </c>
      <c r="ER44" s="11" t="str">
        <f ca="1">IFERROR(AVERAGEIF('RAW DATA'!$C$2:$GL$502,'DATA CLEANING'!$B44,'RAW DATA'!ES$2:ES$502),"")</f>
        <v/>
      </c>
      <c r="ES44" s="11" t="str">
        <f ca="1">IFERROR(AVERAGEIF('RAW DATA'!$C$2:$GL$502,'DATA CLEANING'!$B44,'RAW DATA'!ET$2:ET$502),"")</f>
        <v/>
      </c>
      <c r="ET44" s="11" t="str">
        <f ca="1">IFERROR(AVERAGEIF('RAW DATA'!$C$2:$GL$502,'DATA CLEANING'!$B44,'RAW DATA'!EU$2:EU$502),"")</f>
        <v/>
      </c>
      <c r="EU44" s="11" t="str">
        <f ca="1">IFERROR(AVERAGEIF('RAW DATA'!$C$2:$GL$502,'DATA CLEANING'!$B44,'RAW DATA'!EV$2:EV$502),"")</f>
        <v/>
      </c>
      <c r="EV44" s="11" t="str">
        <f ca="1">IFERROR(AVERAGEIF('RAW DATA'!$C$2:$GL$502,'DATA CLEANING'!$B44,'RAW DATA'!EW$2:EW$502),"")</f>
        <v/>
      </c>
      <c r="EW44" s="11" t="str">
        <f ca="1">IFERROR(AVERAGEIF('RAW DATA'!$C$2:$GL$502,'DATA CLEANING'!$B44,'RAW DATA'!EX$2:EX$502),"")</f>
        <v/>
      </c>
      <c r="EX44" s="11" t="str">
        <f ca="1">IFERROR(AVERAGEIF('RAW DATA'!$C$2:$GL$502,'DATA CLEANING'!$B44,'RAW DATA'!EY$2:EY$502),"")</f>
        <v/>
      </c>
      <c r="EY44" s="11" t="str">
        <f ca="1">IFERROR(AVERAGEIF('RAW DATA'!$C$2:$GL$502,'DATA CLEANING'!$B44,'RAW DATA'!EZ$2:EZ$502),"")</f>
        <v/>
      </c>
      <c r="EZ44" s="11" t="str">
        <f ca="1">IFERROR(AVERAGEIF('RAW DATA'!$C$2:$GL$502,'DATA CLEANING'!$B44,'RAW DATA'!FA$2:FA$502),"")</f>
        <v/>
      </c>
      <c r="FA44" s="11" t="str">
        <f ca="1">IFERROR(AVERAGEIF('RAW DATA'!$C$2:$GL$502,'DATA CLEANING'!$B44,'RAW DATA'!FB$2:FB$502),"")</f>
        <v/>
      </c>
      <c r="FB44" s="11" t="str">
        <f ca="1">IFERROR(AVERAGEIF('RAW DATA'!$C$2:$GL$502,'DATA CLEANING'!$B44,'RAW DATA'!FC$2:FC$502),"")</f>
        <v/>
      </c>
      <c r="FC44" s="11" t="str">
        <f ca="1">IFERROR(AVERAGEIF('RAW DATA'!$C$2:$GL$502,'DATA CLEANING'!$B44,'RAW DATA'!FD$2:FD$502),"")</f>
        <v/>
      </c>
      <c r="FD44" s="11" t="str">
        <f ca="1">IFERROR(AVERAGEIF('RAW DATA'!$C$2:$GL$502,'DATA CLEANING'!$B44,'RAW DATA'!FE$2:FE$502),"")</f>
        <v/>
      </c>
      <c r="FE44" s="11" t="str">
        <f ca="1">IFERROR(AVERAGEIF('RAW DATA'!$C$2:$GL$502,'DATA CLEANING'!$B44,'RAW DATA'!FF$2:FF$502),"")</f>
        <v/>
      </c>
      <c r="FF44" s="11" t="str">
        <f ca="1">IFERROR(AVERAGEIF('RAW DATA'!$C$2:$GL$502,'DATA CLEANING'!$B44,'RAW DATA'!FG$2:FG$502),"")</f>
        <v/>
      </c>
      <c r="FG44" s="11" t="str">
        <f ca="1">IFERROR(AVERAGEIF('RAW DATA'!$C$2:$GL$502,'DATA CLEANING'!$B44,'RAW DATA'!FH$2:FH$502),"")</f>
        <v/>
      </c>
      <c r="FH44" s="11" t="str">
        <f ca="1">IFERROR(AVERAGEIF('RAW DATA'!$C$2:$GL$502,'DATA CLEANING'!$B44,'RAW DATA'!FI$2:FI$502),"")</f>
        <v/>
      </c>
      <c r="FI44" s="11" t="str">
        <f ca="1">IFERROR(AVERAGEIF('RAW DATA'!$C$2:$GL$502,'DATA CLEANING'!$B44,'RAW DATA'!FJ$2:FJ$502),"")</f>
        <v/>
      </c>
      <c r="FJ44" s="11" t="str">
        <f ca="1">IFERROR(AVERAGEIF('RAW DATA'!$C$2:$GL$502,'DATA CLEANING'!$B44,'RAW DATA'!FK$2:FK$502),"")</f>
        <v/>
      </c>
      <c r="FK44" s="11" t="str">
        <f ca="1">IFERROR(AVERAGEIF('RAW DATA'!$C$2:$GL$502,'DATA CLEANING'!$B44,'RAW DATA'!FL$2:FL$502),"")</f>
        <v/>
      </c>
      <c r="FL44" s="11" t="str">
        <f ca="1">IFERROR(AVERAGEIF('RAW DATA'!$C$2:$GL$502,'DATA CLEANING'!$B44,'RAW DATA'!FM$2:FM$502),"")</f>
        <v/>
      </c>
      <c r="FM44" s="11" t="str">
        <f ca="1">IFERROR(AVERAGEIF('RAW DATA'!$C$2:$GL$502,'DATA CLEANING'!$B44,'RAW DATA'!FN$2:FN$502),"")</f>
        <v/>
      </c>
      <c r="FN44" s="11" t="str">
        <f ca="1">IFERROR(AVERAGEIF('RAW DATA'!$C$2:$GL$502,'DATA CLEANING'!$B44,'RAW DATA'!FO$2:FO$502),"")</f>
        <v/>
      </c>
      <c r="FO44" s="11" t="str">
        <f ca="1">IFERROR(AVERAGEIF('RAW DATA'!$C$2:$GL$502,'DATA CLEANING'!$B44,'RAW DATA'!FP$2:FP$502),"")</f>
        <v/>
      </c>
      <c r="FP44" s="11" t="str">
        <f ca="1">IFERROR(AVERAGEIF('RAW DATA'!$C$2:$GL$502,'DATA CLEANING'!$B44,'RAW DATA'!FQ$2:FQ$502),"")</f>
        <v/>
      </c>
      <c r="FQ44" s="11" t="str">
        <f ca="1">IFERROR(AVERAGEIF('RAW DATA'!$C$2:$GL$502,'DATA CLEANING'!$B44,'RAW DATA'!FR$2:FR$502),"")</f>
        <v/>
      </c>
      <c r="FR44" s="11" t="str">
        <f ca="1">IFERROR(AVERAGEIF('RAW DATA'!$C$2:$GL$502,'DATA CLEANING'!$B44,'RAW DATA'!FS$2:FS$502),"")</f>
        <v/>
      </c>
      <c r="FS44" s="11" t="str">
        <f ca="1">IFERROR(AVERAGEIF('RAW DATA'!$C$2:$GL$502,'DATA CLEANING'!$B44,'RAW DATA'!FT$2:FT$502),"")</f>
        <v/>
      </c>
      <c r="FT44" s="11" t="str">
        <f ca="1">IFERROR(AVERAGEIF('RAW DATA'!$C$2:$GL$502,'DATA CLEANING'!$B44,'RAW DATA'!FU$2:FU$502),"")</f>
        <v/>
      </c>
      <c r="FU44" s="11" t="str">
        <f ca="1">IFERROR(AVERAGEIF('RAW DATA'!$C$2:$GL$502,'DATA CLEANING'!$B44,'RAW DATA'!FV$2:FV$502),"")</f>
        <v/>
      </c>
      <c r="FV44" s="11" t="str">
        <f ca="1">IFERROR(AVERAGEIF('RAW DATA'!$C$2:$GL$502,'DATA CLEANING'!$B44,'RAW DATA'!FW$2:FW$502),"")</f>
        <v/>
      </c>
      <c r="FW44" s="11" t="str">
        <f ca="1">IFERROR(AVERAGEIF('RAW DATA'!$C$2:$GL$502,'DATA CLEANING'!$B44,'RAW DATA'!FX$2:FX$502),"")</f>
        <v/>
      </c>
      <c r="FX44" s="11" t="str">
        <f ca="1">IFERROR(AVERAGEIF('RAW DATA'!$C$2:$GL$502,'DATA CLEANING'!$B44,'RAW DATA'!FY$2:FY$502),"")</f>
        <v/>
      </c>
      <c r="FY44" s="11" t="str">
        <f ca="1">IFERROR(AVERAGEIF('RAW DATA'!$C$2:$GL$502,'DATA CLEANING'!$B44,'RAW DATA'!FZ$2:FZ$502),"")</f>
        <v/>
      </c>
      <c r="FZ44" s="11" t="str">
        <f ca="1">IFERROR(AVERAGEIF('RAW DATA'!$C$2:$GL$502,'DATA CLEANING'!$B44,'RAW DATA'!GA$2:GA$502),"")</f>
        <v/>
      </c>
      <c r="GA44" s="11" t="str">
        <f ca="1">IFERROR(AVERAGEIF('RAW DATA'!$C$2:$GL$502,'DATA CLEANING'!$B44,'RAW DATA'!GB$2:GB$502),"")</f>
        <v/>
      </c>
      <c r="GB44" s="11" t="str">
        <f ca="1">IFERROR(AVERAGEIF('RAW DATA'!$C$2:$GL$502,'DATA CLEANING'!$B44,'RAW DATA'!GC$2:GC$502),"")</f>
        <v/>
      </c>
      <c r="GC44" s="11" t="str">
        <f ca="1">IFERROR(AVERAGEIF('RAW DATA'!$C$2:$GL$502,'DATA CLEANING'!$B44,'RAW DATA'!GD$2:GD$502),"")</f>
        <v/>
      </c>
      <c r="GD44" s="11" t="str">
        <f ca="1">IFERROR(AVERAGEIF('RAW DATA'!$C$2:$GL$502,'DATA CLEANING'!$B44,'RAW DATA'!GE$2:GE$502),"")</f>
        <v/>
      </c>
      <c r="GE44" s="11" t="str">
        <f ca="1">IFERROR(AVERAGEIF('RAW DATA'!$C$2:$GL$502,'DATA CLEANING'!$B44,'RAW DATA'!GF$2:GF$502),"")</f>
        <v/>
      </c>
      <c r="GF44" s="11" t="str">
        <f ca="1">IFERROR(AVERAGEIF('RAW DATA'!$C$2:$GL$502,'DATA CLEANING'!$B44,'RAW DATA'!GG$2:GG$502),"")</f>
        <v/>
      </c>
      <c r="GG44" s="11" t="str">
        <f ca="1">IFERROR(AVERAGEIF('RAW DATA'!$C$2:$GL$502,'DATA CLEANING'!$B44,'RAW DATA'!GH$2:GH$502),"")</f>
        <v/>
      </c>
      <c r="GH44" s="11" t="str">
        <f ca="1">IFERROR(AVERAGEIF('RAW DATA'!$C$2:$GL$502,'DATA CLEANING'!$B44,'RAW DATA'!GI$2:GI$502),"")</f>
        <v/>
      </c>
      <c r="GI44" s="11" t="str">
        <f ca="1">IFERROR(AVERAGEIF('RAW DATA'!$C$2:$GL$502,'DATA CLEANING'!$B44,'RAW DATA'!GJ$2:GJ$502),"")</f>
        <v/>
      </c>
      <c r="GJ44" s="11" t="str">
        <f ca="1">IFERROR(AVERAGEIF('RAW DATA'!$C$2:$GL$502,'DATA CLEANING'!$B44,'RAW DATA'!GK$2:GK$502),"")</f>
        <v/>
      </c>
      <c r="GK44" s="11" t="str">
        <f ca="1">IFERROR(AVERAGEIF('RAW DATA'!$C$2:$GL$502,'DATA CLEANING'!$B44,'RAW DATA'!GL$2:GL$502),"")</f>
        <v/>
      </c>
    </row>
    <row r="45" spans="2:193" x14ac:dyDescent="0.55000000000000004">
      <c r="B45" t="s">
        <v>54</v>
      </c>
      <c r="C45">
        <f ca="1">IFERROR(AVERAGEIF('RAW DATA'!$C$2:$GL$502,'DATA CLEANING'!$B45,'RAW DATA'!D$2:D$502),"")</f>
        <v>35.336350000000003</v>
      </c>
      <c r="D45">
        <f ca="1">IFERROR(AVERAGEIF('RAW DATA'!$C$2:$GL$502,'DATA CLEANING'!$B45,'RAW DATA'!E$2:E$502),"")</f>
        <v>35.710833333333333</v>
      </c>
      <c r="E45">
        <f ca="1">IFERROR(AVERAGEIF('RAW DATA'!$C$2:$GL$502,'DATA CLEANING'!$B45,'RAW DATA'!F$2:F$502),"")</f>
        <v>40.472566666666665</v>
      </c>
      <c r="F45">
        <f ca="1">IFERROR(AVERAGEIF('RAW DATA'!$C$2:$GL$502,'DATA CLEANING'!$B45,'RAW DATA'!G$2:G$502),"")</f>
        <v>41.788649999999997</v>
      </c>
      <c r="G45">
        <f ca="1">IFERROR(AVERAGEIF('RAW DATA'!$C$2:$GL$502,'DATA CLEANING'!$B45,'RAW DATA'!H$2:H$502),"")</f>
        <v>42.646816666666673</v>
      </c>
      <c r="H45">
        <f ca="1">IFERROR(AVERAGEIF('RAW DATA'!$C$2:$GL$502,'DATA CLEANING'!$B45,'RAW DATA'!I$2:I$502),"")</f>
        <v>41.835699999999996</v>
      </c>
      <c r="I45">
        <f ca="1">IFERROR(AVERAGEIF('RAW DATA'!$C$2:$GL$502,'DATA CLEANING'!$B45,'RAW DATA'!J$2:J$502),"")</f>
        <v>44.205333333333328</v>
      </c>
      <c r="J45">
        <f ca="1">IFERROR(AVERAGEIF('RAW DATA'!$C$2:$GL$502,'DATA CLEANING'!$B45,'RAW DATA'!K$2:K$502),"")</f>
        <v>46.399949999999997</v>
      </c>
      <c r="K45">
        <f ca="1">IFERROR(AVERAGEIF('RAW DATA'!$C$2:$GL$502,'DATA CLEANING'!$B45,'RAW DATA'!L$2:L$502),"")</f>
        <v>46.11398333333333</v>
      </c>
      <c r="L45">
        <f ca="1">IFERROR(AVERAGEIF('RAW DATA'!$C$2:$GL$502,'DATA CLEANING'!$B45,'RAW DATA'!M$2:M$502),"")</f>
        <v>43.880583333333334</v>
      </c>
      <c r="M45">
        <f ca="1">IFERROR(AVERAGEIF('RAW DATA'!$C$2:$GL$502,'DATA CLEANING'!$B45,'RAW DATA'!N$2:N$502),"")</f>
        <v>45.370416666666671</v>
      </c>
      <c r="N45">
        <f ca="1">IFERROR(AVERAGEIF('RAW DATA'!$C$2:$GL$502,'DATA CLEANING'!$B45,'RAW DATA'!O$2:O$502),"")</f>
        <v>46.534499999999987</v>
      </c>
      <c r="O45">
        <f ca="1">IFERROR(AVERAGEIF('RAW DATA'!$C$2:$GL$502,'DATA CLEANING'!$B45,'RAW DATA'!P$2:P$502),"")</f>
        <v>48.982333333333337</v>
      </c>
      <c r="P45">
        <f ca="1">IFERROR(AVERAGEIF('RAW DATA'!$C$2:$GL$502,'DATA CLEANING'!$B45,'RAW DATA'!Q$2:Q$502),"")</f>
        <v>49.43268333333333</v>
      </c>
      <c r="Q45">
        <f ca="1">IFERROR(AVERAGEIF('RAW DATA'!$C$2:$GL$502,'DATA CLEANING'!$B45,'RAW DATA'!R$2:R$502),"")</f>
        <v>49.203849999999996</v>
      </c>
      <c r="R45">
        <f ca="1">IFERROR(AVERAGEIF('RAW DATA'!$C$2:$GL$502,'DATA CLEANING'!$B45,'RAW DATA'!S$2:S$502),"")</f>
        <v>51.756450000000001</v>
      </c>
      <c r="S45">
        <f ca="1">IFERROR(AVERAGEIF('RAW DATA'!$C$2:$GL$502,'DATA CLEANING'!$B45,'RAW DATA'!T$2:T$502),"")</f>
        <v>52.956916666666665</v>
      </c>
      <c r="T45">
        <f ca="1">IFERROR(AVERAGEIF('RAW DATA'!$C$2:$GL$502,'DATA CLEANING'!$B45,'RAW DATA'!U$2:U$502),"")</f>
        <v>56.155566666666665</v>
      </c>
      <c r="U45">
        <f ca="1">IFERROR(AVERAGEIF('RAW DATA'!$C$2:$GL$502,'DATA CLEANING'!$B45,'RAW DATA'!V$2:V$502),"")</f>
        <v>56.300000000000004</v>
      </c>
      <c r="V45">
        <f ca="1">IFERROR(AVERAGEIF('RAW DATA'!$C$2:$GL$502,'DATA CLEANING'!$B45,'RAW DATA'!W$2:W$502),"")</f>
        <v>56.901499999999999</v>
      </c>
      <c r="W45">
        <f ca="1">IFERROR(AVERAGEIF('RAW DATA'!$C$2:$GL$502,'DATA CLEANING'!$B45,'RAW DATA'!X$2:X$502),"")</f>
        <v>58.161016666666676</v>
      </c>
      <c r="X45">
        <f ca="1">IFERROR(AVERAGEIF('RAW DATA'!$C$2:$GL$502,'DATA CLEANING'!$B45,'RAW DATA'!Y$2:Y$502),"")</f>
        <v>60.46973333333333</v>
      </c>
      <c r="Y45">
        <f ca="1">IFERROR(AVERAGEIF('RAW DATA'!$C$2:$GL$502,'DATA CLEANING'!$B45,'RAW DATA'!Z$2:Z$502),"")</f>
        <v>61.855566666666668</v>
      </c>
      <c r="Z45">
        <f ca="1">IFERROR(AVERAGEIF('RAW DATA'!$C$2:$GL$502,'DATA CLEANING'!$B45,'RAW DATA'!AA$2:AA$502),"")</f>
        <v>62.518799999999999</v>
      </c>
      <c r="AA45">
        <f ca="1">IFERROR(AVERAGEIF('RAW DATA'!$C$2:$GL$502,'DATA CLEANING'!$B45,'RAW DATA'!AB$2:AB$502),"")</f>
        <v>65.385249999999999</v>
      </c>
      <c r="AB45">
        <f ca="1">IFERROR(AVERAGEIF('RAW DATA'!$C$2:$GL$502,'DATA CLEANING'!$B45,'RAW DATA'!AC$2:AC$502),"")</f>
        <v>64.376866666666658</v>
      </c>
      <c r="AC45">
        <f ca="1">IFERROR(AVERAGEIF('RAW DATA'!$C$2:$GL$502,'DATA CLEANING'!$B45,'RAW DATA'!AD$2:AD$502),"")</f>
        <v>60.770383333333335</v>
      </c>
      <c r="AD45">
        <f ca="1">IFERROR(AVERAGEIF('RAW DATA'!$C$2:$GL$502,'DATA CLEANING'!$B45,'RAW DATA'!AE$2:AE$502),"")</f>
        <v>60.341933333333323</v>
      </c>
      <c r="AE45">
        <f ca="1">IFERROR(AVERAGEIF('RAW DATA'!$C$2:$GL$502,'DATA CLEANING'!$B45,'RAW DATA'!AF$2:AF$502),"")</f>
        <v>60.459766666666667</v>
      </c>
      <c r="AF45">
        <f ca="1">IFERROR(AVERAGEIF('RAW DATA'!$C$2:$GL$502,'DATA CLEANING'!$B45,'RAW DATA'!AG$2:AG$502),"")</f>
        <v>58.57566666666667</v>
      </c>
      <c r="AG45">
        <f ca="1">IFERROR(AVERAGEIF('RAW DATA'!$C$2:$GL$502,'DATA CLEANING'!$B45,'RAW DATA'!AH$2:AH$502),"")</f>
        <v>62.012733333333337</v>
      </c>
      <c r="AH45">
        <f ca="1">IFERROR(AVERAGEIF('RAW DATA'!$C$2:$GL$502,'DATA CLEANING'!$B45,'RAW DATA'!AI$2:AI$502),"")</f>
        <v>59.715666666666664</v>
      </c>
      <c r="AI45">
        <f ca="1">IFERROR(AVERAGEIF('RAW DATA'!$C$2:$GL$502,'DATA CLEANING'!$B45,'RAW DATA'!AJ$2:AJ$502),"")</f>
        <v>58.686599999999999</v>
      </c>
      <c r="AJ45">
        <f ca="1">IFERROR(AVERAGEIF('RAW DATA'!$C$2:$GL$502,'DATA CLEANING'!$B45,'RAW DATA'!AK$2:AK$502),"")</f>
        <v>51.541816666666655</v>
      </c>
      <c r="AK45">
        <f ca="1">IFERROR(AVERAGEIF('RAW DATA'!$C$2:$GL$502,'DATA CLEANING'!$B45,'RAW DATA'!AL$2:AL$502),"")</f>
        <v>54.209466666666664</v>
      </c>
      <c r="AL45">
        <f ca="1">IFERROR(AVERAGEIF('RAW DATA'!$C$2:$GL$502,'DATA CLEANING'!$B45,'RAW DATA'!AM$2:AM$502),"")</f>
        <v>49.861083333333333</v>
      </c>
      <c r="AM45">
        <f ca="1">IFERROR(AVERAGEIF('RAW DATA'!$C$2:$GL$502,'DATA CLEANING'!$B45,'RAW DATA'!AN$2:AN$502),"")</f>
        <v>56.325166666666668</v>
      </c>
      <c r="AN45">
        <f ca="1">IFERROR(AVERAGEIF('RAW DATA'!$C$2:$GL$502,'DATA CLEANING'!$B45,'RAW DATA'!AO$2:AO$502),"")</f>
        <v>57.101083333333342</v>
      </c>
      <c r="AO45">
        <f ca="1">IFERROR(AVERAGEIF('RAW DATA'!$C$2:$GL$502,'DATA CLEANING'!$B45,'RAW DATA'!AP$2:AP$502),"")</f>
        <v>59.428766666666661</v>
      </c>
      <c r="AP45">
        <f ca="1">IFERROR(AVERAGEIF('RAW DATA'!$C$2:$GL$502,'DATA CLEANING'!$B45,'RAW DATA'!AQ$2:AQ$502),"")</f>
        <v>58.698983333333338</v>
      </c>
      <c r="AQ45">
        <f ca="1">IFERROR(AVERAGEIF('RAW DATA'!$C$2:$GL$502,'DATA CLEANING'!$B45,'RAW DATA'!AR$2:AR$502),"")</f>
        <v>55.937916666666666</v>
      </c>
      <c r="AR45">
        <f ca="1">IFERROR(AVERAGEIF('RAW DATA'!$C$2:$GL$502,'DATA CLEANING'!$B45,'RAW DATA'!AS$2:AS$502),"")</f>
        <v>61.197383333333335</v>
      </c>
      <c r="AS45">
        <f ca="1">IFERROR(AVERAGEIF('RAW DATA'!$C$2:$GL$502,'DATA CLEANING'!$B45,'RAW DATA'!AT$2:AT$502),"")</f>
        <v>61.726316666666669</v>
      </c>
      <c r="AT45">
        <f ca="1">IFERROR(AVERAGEIF('RAW DATA'!$C$2:$GL$502,'DATA CLEANING'!$B45,'RAW DATA'!AU$2:AU$502),"")</f>
        <v>62.587566666666667</v>
      </c>
      <c r="AU45">
        <f ca="1">IFERROR(AVERAGEIF('RAW DATA'!$C$2:$GL$502,'DATA CLEANING'!$B45,'RAW DATA'!AV$2:AV$502),"")</f>
        <v>62.729816666666665</v>
      </c>
      <c r="AV45">
        <f ca="1">IFERROR(AVERAGEIF('RAW DATA'!$C$2:$GL$502,'DATA CLEANING'!$B45,'RAW DATA'!AW$2:AW$502),"")</f>
        <v>65.974199999999996</v>
      </c>
      <c r="AW45">
        <f ca="1">IFERROR(AVERAGEIF('RAW DATA'!$C$2:$GL$502,'DATA CLEANING'!$B45,'RAW DATA'!AX$2:AX$502),"")</f>
        <v>66.88815000000001</v>
      </c>
      <c r="AX45">
        <f ca="1">IFERROR(AVERAGEIF('RAW DATA'!$C$2:$GL$502,'DATA CLEANING'!$B45,'RAW DATA'!AY$2:AY$502),"")</f>
        <v>66.287383333333338</v>
      </c>
      <c r="AY45">
        <f ca="1">IFERROR(AVERAGEIF('RAW DATA'!$C$2:$GL$502,'DATA CLEANING'!$B45,'RAW DATA'!AZ$2:AZ$502),"")</f>
        <v>63.359566666666673</v>
      </c>
      <c r="AZ45">
        <f ca="1">IFERROR(AVERAGEIF('RAW DATA'!$C$2:$GL$502,'DATA CLEANING'!$B45,'RAW DATA'!BA$2:BA$502),"")</f>
        <v>57.992683333333332</v>
      </c>
      <c r="BA45">
        <f ca="1">IFERROR(AVERAGEIF('RAW DATA'!$C$2:$GL$502,'DATA CLEANING'!$B45,'RAW DATA'!BB$2:BB$502),"")</f>
        <v>53.632783333333329</v>
      </c>
      <c r="BB45">
        <f ca="1">IFERROR(AVERAGEIF('RAW DATA'!$C$2:$GL$502,'DATA CLEANING'!$B45,'RAW DATA'!BC$2:BC$502),"")</f>
        <v>57.843916666666672</v>
      </c>
      <c r="BC45">
        <f ca="1">IFERROR(AVERAGEIF('RAW DATA'!$C$2:$GL$502,'DATA CLEANING'!$B45,'RAW DATA'!BD$2:BD$502),"")</f>
        <v>59.770266666666664</v>
      </c>
      <c r="BD45">
        <f ca="1">IFERROR(AVERAGEIF('RAW DATA'!$C$2:$GL$502,'DATA CLEANING'!$B45,'RAW DATA'!BE$2:BE$502),"")</f>
        <v>59.903333333333336</v>
      </c>
      <c r="BE45">
        <f ca="1">IFERROR(AVERAGEIF('RAW DATA'!$C$2:$GL$502,'DATA CLEANING'!$B45,'RAW DATA'!BF$2:BF$502),"")</f>
        <v>60.348716666666668</v>
      </c>
      <c r="BF45">
        <f ca="1">IFERROR(AVERAGEIF('RAW DATA'!$C$2:$GL$502,'DATA CLEANING'!$B45,'RAW DATA'!BG$2:BG$502),"")</f>
        <v>63.326383333333332</v>
      </c>
      <c r="BG45">
        <f ca="1">IFERROR(AVERAGEIF('RAW DATA'!$C$2:$GL$502,'DATA CLEANING'!$B45,'RAW DATA'!BH$2:BH$502),"")</f>
        <v>67.666150000000002</v>
      </c>
      <c r="BH45">
        <f ca="1">IFERROR(AVERAGEIF('RAW DATA'!$C$2:$GL$502,'DATA CLEANING'!$B45,'RAW DATA'!BI$2:BI$502),"")</f>
        <v>72.811066666666662</v>
      </c>
      <c r="BI45">
        <f ca="1">IFERROR(AVERAGEIF('RAW DATA'!$C$2:$GL$502,'DATA CLEANING'!$B45,'RAW DATA'!BJ$2:BJ$502),"")</f>
        <v>79.698650000000001</v>
      </c>
      <c r="BJ45">
        <f ca="1">IFERROR(AVERAGEIF('RAW DATA'!$C$2:$GL$502,'DATA CLEANING'!$B45,'RAW DATA'!BK$2:BK$502),"")</f>
        <v>82.076566666666679</v>
      </c>
      <c r="BK45">
        <f ca="1">IFERROR(AVERAGEIF('RAW DATA'!$C$2:$GL$502,'DATA CLEANING'!$B45,'RAW DATA'!BL$2:BL$502),"")</f>
        <v>79.817999999999998</v>
      </c>
      <c r="BL45">
        <f ca="1">IFERROR(AVERAGEIF('RAW DATA'!$C$2:$GL$502,'DATA CLEANING'!$B45,'RAW DATA'!BM$2:BM$502),"")</f>
        <v>82.668850000000006</v>
      </c>
      <c r="BM45">
        <f ca="1">IFERROR(AVERAGEIF('RAW DATA'!$C$2:$GL$502,'DATA CLEANING'!$B45,'RAW DATA'!BN$2:BN$502),"")</f>
        <v>85.769716666666682</v>
      </c>
      <c r="BN45">
        <f ca="1">IFERROR(AVERAGEIF('RAW DATA'!$C$2:$GL$502,'DATA CLEANING'!$B45,'RAW DATA'!BO$2:BO$502),"")</f>
        <v>96.221600000000009</v>
      </c>
      <c r="BO45">
        <f ca="1">IFERROR(AVERAGEIF('RAW DATA'!$C$2:$GL$502,'DATA CLEANING'!$B45,'RAW DATA'!BP$2:BP$502),"")</f>
        <v>95.960466666666676</v>
      </c>
      <c r="BP45">
        <f ca="1">IFERROR(AVERAGEIF('RAW DATA'!$C$2:$GL$502,'DATA CLEANING'!$B45,'RAW DATA'!BQ$2:BQ$502),"")</f>
        <v>91.558966666666663</v>
      </c>
      <c r="BQ45">
        <f ca="1">IFERROR(AVERAGEIF('RAW DATA'!$C$2:$GL$502,'DATA CLEANING'!$B45,'RAW DATA'!BR$2:BR$502),"")</f>
        <v>92.323733333333337</v>
      </c>
      <c r="BR45">
        <f ca="1">IFERROR(AVERAGEIF('RAW DATA'!$C$2:$GL$502,'DATA CLEANING'!$B45,'RAW DATA'!BS$2:BS$502),"")</f>
        <v>116.21171999999999</v>
      </c>
      <c r="BS45">
        <f ca="1">IFERROR(AVERAGEIF('RAW DATA'!$C$2:$GL$502,'DATA CLEANING'!$B45,'RAW DATA'!BT$2:BT$502),"")</f>
        <v>107.85958000000001</v>
      </c>
      <c r="BT45">
        <f ca="1">IFERROR(AVERAGEIF('RAW DATA'!$C$2:$GL$502,'DATA CLEANING'!$B45,'RAW DATA'!BU$2:BU$502),"")</f>
        <v>109.77200000000001</v>
      </c>
      <c r="BU45">
        <f ca="1">IFERROR(AVERAGEIF('RAW DATA'!$C$2:$GL$502,'DATA CLEANING'!$B45,'RAW DATA'!BV$2:BV$502),"")</f>
        <v>105.676</v>
      </c>
      <c r="BV45">
        <f ca="1">IFERROR(AVERAGEIF('RAW DATA'!$C$2:$GL$502,'DATA CLEANING'!$B45,'RAW DATA'!BW$2:BW$502),"")</f>
        <v>110.03000000000002</v>
      </c>
      <c r="BW45">
        <f ca="1">IFERROR(AVERAGEIF('RAW DATA'!$C$2:$GL$502,'DATA CLEANING'!$B45,'RAW DATA'!BX$2:BX$502),"")</f>
        <v>110.66199999999999</v>
      </c>
      <c r="BX45">
        <f ca="1">IFERROR(AVERAGEIF('RAW DATA'!$C$2:$GL$502,'DATA CLEANING'!$B45,'RAW DATA'!BY$2:BY$502),"")</f>
        <v>100.09799999999998</v>
      </c>
      <c r="BY45">
        <f ca="1">IFERROR(AVERAGEIF('RAW DATA'!$C$2:$GL$502,'DATA CLEANING'!$B45,'RAW DATA'!BZ$2:BZ$502),"")</f>
        <v>101.622</v>
      </c>
      <c r="BZ45">
        <f ca="1">IFERROR(AVERAGEIF('RAW DATA'!$C$2:$GL$502,'DATA CLEANING'!$B45,'RAW DATA'!CA$2:CA$502),"")</f>
        <v>101.822</v>
      </c>
      <c r="CA45">
        <f ca="1">IFERROR(AVERAGEIF('RAW DATA'!$C$2:$GL$502,'DATA CLEANING'!$B45,'RAW DATA'!CB$2:CB$502),"")</f>
        <v>96.47999999999999</v>
      </c>
      <c r="CB45">
        <f ca="1">IFERROR(AVERAGEIF('RAW DATA'!$C$2:$GL$502,'DATA CLEANING'!$B45,'RAW DATA'!CC$2:CC$502),"")</f>
        <v>89.393999999999991</v>
      </c>
      <c r="CC45">
        <f ca="1">IFERROR(AVERAGEIF('RAW DATA'!$C$2:$GL$502,'DATA CLEANING'!$B45,'RAW DATA'!CD$2:CD$502),"")</f>
        <v>95.914000000000016</v>
      </c>
      <c r="CD45">
        <f ca="1">IFERROR(AVERAGEIF('RAW DATA'!$C$2:$GL$502,'DATA CLEANING'!$B45,'RAW DATA'!CE$2:CE$502),"")</f>
        <v>89.201999999999998</v>
      </c>
      <c r="CE45">
        <f ca="1">IFERROR(AVERAGEIF('RAW DATA'!$C$2:$GL$502,'DATA CLEANING'!$B45,'RAW DATA'!CF$2:CF$502),"")</f>
        <v>77.395599999999988</v>
      </c>
      <c r="CF45">
        <f ca="1">IFERROR(AVERAGEIF('RAW DATA'!$C$2:$GL$502,'DATA CLEANING'!$B45,'RAW DATA'!CG$2:CG$502),"")</f>
        <v>81.882000000000005</v>
      </c>
      <c r="CG45">
        <f ca="1">IFERROR(AVERAGEIF('RAW DATA'!$C$2:$GL$502,'DATA CLEANING'!$B45,'RAW DATA'!CH$2:CH$502),"")</f>
        <v>91.950780000000009</v>
      </c>
      <c r="CH45">
        <f ca="1">IFERROR(AVERAGEIF('RAW DATA'!$C$2:$GL$502,'DATA CLEANING'!$B45,'RAW DATA'!CI$2:CI$502),"")</f>
        <v>87.135999999999996</v>
      </c>
      <c r="CI45">
        <f ca="1">IFERROR(AVERAGEIF('RAW DATA'!$C$2:$GL$502,'DATA CLEANING'!$B45,'RAW DATA'!CJ$2:CJ$502),"")</f>
        <v>94.094000000000008</v>
      </c>
      <c r="CJ45">
        <f ca="1">IFERROR(AVERAGEIF('RAW DATA'!$C$2:$GL$502,'DATA CLEANING'!$B45,'RAW DATA'!CK$2:CK$502),"")</f>
        <v>89.488</v>
      </c>
      <c r="CK45">
        <f ca="1">IFERROR(AVERAGEIF('RAW DATA'!$C$2:$GL$502,'DATA CLEANING'!$B45,'RAW DATA'!CL$2:CL$502),"")</f>
        <v>88.876000000000005</v>
      </c>
      <c r="CL45">
        <f ca="1">IFERROR(AVERAGEIF('RAW DATA'!$C$2:$GL$502,'DATA CLEANING'!$B45,'RAW DATA'!CM$2:CM$502),"")</f>
        <v>86.602000000000004</v>
      </c>
      <c r="CM45">
        <f ca="1">IFERROR(AVERAGEIF('RAW DATA'!$C$2:$GL$502,'DATA CLEANING'!$B45,'RAW DATA'!CN$2:CN$502),"")</f>
        <v>79.664000000000001</v>
      </c>
      <c r="CN45">
        <f ca="1">IFERROR(AVERAGEIF('RAW DATA'!$C$2:$GL$502,'DATA CLEANING'!$B45,'RAW DATA'!CO$2:CO$502),"")</f>
        <v>86.91</v>
      </c>
      <c r="CO45">
        <f ca="1">IFERROR(AVERAGEIF('RAW DATA'!$C$2:$GL$502,'DATA CLEANING'!$B45,'RAW DATA'!CP$2:CP$502),"")</f>
        <v>94.572000000000003</v>
      </c>
      <c r="CP45">
        <f ca="1">IFERROR(AVERAGEIF('RAW DATA'!$C$2:$GL$502,'DATA CLEANING'!$B45,'RAW DATA'!CQ$2:CQ$502),"")</f>
        <v>91.957979999999992</v>
      </c>
      <c r="CQ45">
        <f ca="1">IFERROR(AVERAGEIF('RAW DATA'!$C$2:$GL$502,'DATA CLEANING'!$B45,'RAW DATA'!CR$2:CR$502),"")</f>
        <v>90.663999999999987</v>
      </c>
      <c r="CR45">
        <f ca="1">IFERROR(AVERAGEIF('RAW DATA'!$C$2:$GL$502,'DATA CLEANING'!$B45,'RAW DATA'!CS$2:CS$502),"")</f>
        <v>88.748000000000005</v>
      </c>
      <c r="CS45">
        <f ca="1">IFERROR(AVERAGEIF('RAW DATA'!$C$2:$GL$502,'DATA CLEANING'!$B45,'RAW DATA'!CT$2:CT$502),"")</f>
        <v>99.11</v>
      </c>
      <c r="CT45">
        <f ca="1">IFERROR(AVERAGEIF('RAW DATA'!$C$2:$GL$502,'DATA CLEANING'!$B45,'RAW DATA'!CU$2:CU$502),"")</f>
        <v>99.804000000000002</v>
      </c>
      <c r="CU45">
        <f ca="1">IFERROR(AVERAGEIF('RAW DATA'!$C$2:$GL$502,'DATA CLEANING'!$B45,'RAW DATA'!CV$2:CV$502),"")</f>
        <v>99.521999999999991</v>
      </c>
      <c r="CV45">
        <f ca="1">IFERROR(AVERAGEIF('RAW DATA'!$C$2:$GL$502,'DATA CLEANING'!$B45,'RAW DATA'!CW$2:CW$502),"")</f>
        <v>108.39000000000001</v>
      </c>
      <c r="CW45">
        <f ca="1">IFERROR(AVERAGEIF('RAW DATA'!$C$2:$GL$502,'DATA CLEANING'!$B45,'RAW DATA'!CX$2:CX$502),"")</f>
        <v>112.444</v>
      </c>
      <c r="CX45">
        <f ca="1">IFERROR(AVERAGEIF('RAW DATA'!$C$2:$GL$502,'DATA CLEANING'!$B45,'RAW DATA'!CY$2:CY$502),"")</f>
        <v>108.96199999999999</v>
      </c>
      <c r="CY45">
        <f ca="1">IFERROR(AVERAGEIF('RAW DATA'!$C$2:$GL$502,'DATA CLEANING'!$B45,'RAW DATA'!CZ$2:CZ$502),"")</f>
        <v>114.34</v>
      </c>
      <c r="CZ45">
        <f ca="1">IFERROR(AVERAGEIF('RAW DATA'!$C$2:$GL$502,'DATA CLEANING'!$B45,'RAW DATA'!DA$2:DA$502),"")</f>
        <v>109.84400000000001</v>
      </c>
      <c r="DA45">
        <f ca="1">IFERROR(AVERAGEIF('RAW DATA'!$C$2:$GL$502,'DATA CLEANING'!$B45,'RAW DATA'!DB$2:DB$502),"")</f>
        <v>114.88600000000001</v>
      </c>
      <c r="DB45">
        <f ca="1">IFERROR(AVERAGEIF('RAW DATA'!$C$2:$GL$502,'DATA CLEANING'!$B45,'RAW DATA'!DC$2:DC$502),"")</f>
        <v>118.60799999999999</v>
      </c>
      <c r="DC45">
        <f ca="1">IFERROR(AVERAGEIF('RAW DATA'!$C$2:$GL$502,'DATA CLEANING'!$B45,'RAW DATA'!DD$2:DD$502),"")</f>
        <v>120.88399999999999</v>
      </c>
      <c r="DD45">
        <f ca="1">IFERROR(AVERAGEIF('RAW DATA'!$C$2:$GL$502,'DATA CLEANING'!$B45,'RAW DATA'!DE$2:DE$502),"")</f>
        <v>121.15599999999999</v>
      </c>
      <c r="DE45">
        <f ca="1">IFERROR(AVERAGEIF('RAW DATA'!$C$2:$GL$502,'DATA CLEANING'!$B45,'RAW DATA'!DF$2:DF$502),"")</f>
        <v>125.92999999999999</v>
      </c>
      <c r="DF45">
        <f ca="1">IFERROR(AVERAGEIF('RAW DATA'!$C$2:$GL$502,'DATA CLEANING'!$B45,'RAW DATA'!DG$2:DG$502),"")</f>
        <v>130.30250000000001</v>
      </c>
      <c r="DG45" t="str">
        <f ca="1">IFERROR(AVERAGEIF('RAW DATA'!$C$2:$GL$502,'DATA CLEANING'!$B45,'RAW DATA'!DH$2:DH$502),"")</f>
        <v/>
      </c>
      <c r="DH45" t="str">
        <f ca="1">IFERROR(AVERAGEIF('RAW DATA'!$C$2:$GL$502,'DATA CLEANING'!$B45,'RAW DATA'!DI$2:DI$502),"")</f>
        <v/>
      </c>
      <c r="DI45" t="str">
        <f ca="1">IFERROR(AVERAGEIF('RAW DATA'!$C$2:$GL$502,'DATA CLEANING'!$B45,'RAW DATA'!DJ$2:DJ$502),"")</f>
        <v/>
      </c>
      <c r="DJ45" t="str">
        <f ca="1">IFERROR(AVERAGEIF('RAW DATA'!$C$2:$GL$502,'DATA CLEANING'!$B45,'RAW DATA'!DK$2:DK$502),"")</f>
        <v/>
      </c>
      <c r="DK45" t="str">
        <f ca="1">IFERROR(AVERAGEIF('RAW DATA'!$C$2:$GL$502,'DATA CLEANING'!$B45,'RAW DATA'!DL$2:DL$502),"")</f>
        <v/>
      </c>
      <c r="DL45" t="str">
        <f ca="1">IFERROR(AVERAGEIF('RAW DATA'!$C$2:$GL$502,'DATA CLEANING'!$B45,'RAW DATA'!DM$2:DM$502),"")</f>
        <v/>
      </c>
      <c r="DM45" t="str">
        <f ca="1">IFERROR(AVERAGEIF('RAW DATA'!$C$2:$GL$502,'DATA CLEANING'!$B45,'RAW DATA'!DN$2:DN$502),"")</f>
        <v/>
      </c>
      <c r="DN45" t="str">
        <f ca="1">IFERROR(AVERAGEIF('RAW DATA'!$C$2:$GL$502,'DATA CLEANING'!$B45,'RAW DATA'!DO$2:DO$502),"")</f>
        <v/>
      </c>
      <c r="DO45" t="str">
        <f ca="1">IFERROR(AVERAGEIF('RAW DATA'!$C$2:$GL$502,'DATA CLEANING'!$B45,'RAW DATA'!DP$2:DP$502),"")</f>
        <v/>
      </c>
      <c r="DP45" t="str">
        <f ca="1">IFERROR(AVERAGEIF('RAW DATA'!$C$2:$GL$502,'DATA CLEANING'!$B45,'RAW DATA'!DQ$2:DQ$502),"")</f>
        <v/>
      </c>
      <c r="DQ45" t="str">
        <f ca="1">IFERROR(AVERAGEIF('RAW DATA'!$C$2:$GL$502,'DATA CLEANING'!$B45,'RAW DATA'!DR$2:DR$502),"")</f>
        <v/>
      </c>
      <c r="DR45" t="str">
        <f ca="1">IFERROR(AVERAGEIF('RAW DATA'!$C$2:$GL$502,'DATA CLEANING'!$B45,'RAW DATA'!DS$2:DS$502),"")</f>
        <v/>
      </c>
      <c r="DS45" t="str">
        <f ca="1">IFERROR(AVERAGEIF('RAW DATA'!$C$2:$GL$502,'DATA CLEANING'!$B45,'RAW DATA'!DT$2:DT$502),"")</f>
        <v/>
      </c>
      <c r="DT45" t="str">
        <f ca="1">IFERROR(AVERAGEIF('RAW DATA'!$C$2:$GL$502,'DATA CLEANING'!$B45,'RAW DATA'!DU$2:DU$502),"")</f>
        <v/>
      </c>
      <c r="DU45" t="str">
        <f ca="1">IFERROR(AVERAGEIF('RAW DATA'!$C$2:$GL$502,'DATA CLEANING'!$B45,'RAW DATA'!DV$2:DV$502),"")</f>
        <v/>
      </c>
      <c r="DV45" t="str">
        <f ca="1">IFERROR(AVERAGEIF('RAW DATA'!$C$2:$GL$502,'DATA CLEANING'!$B45,'RAW DATA'!DW$2:DW$502),"")</f>
        <v/>
      </c>
      <c r="DW45" t="str">
        <f ca="1">IFERROR(AVERAGEIF('RAW DATA'!$C$2:$GL$502,'DATA CLEANING'!$B45,'RAW DATA'!DX$2:DX$502),"")</f>
        <v/>
      </c>
      <c r="DX45" s="11" t="str">
        <f ca="1">IFERROR(AVERAGEIF('RAW DATA'!$C$2:$GL$502,'DATA CLEANING'!$B45,'RAW DATA'!DY$2:DY$502),"")</f>
        <v/>
      </c>
      <c r="DY45" s="11" t="str">
        <f ca="1">IFERROR(AVERAGEIF('RAW DATA'!$C$2:$GL$502,'DATA CLEANING'!$B45,'RAW DATA'!DZ$2:DZ$502),"")</f>
        <v/>
      </c>
      <c r="DZ45" s="11" t="str">
        <f ca="1">IFERROR(AVERAGEIF('RAW DATA'!$C$2:$GL$502,'DATA CLEANING'!$B45,'RAW DATA'!EA$2:EA$502),"")</f>
        <v/>
      </c>
      <c r="EA45" s="11" t="str">
        <f ca="1">IFERROR(AVERAGEIF('RAW DATA'!$C$2:$GL$502,'DATA CLEANING'!$B45,'RAW DATA'!EB$2:EB$502),"")</f>
        <v/>
      </c>
      <c r="EB45" s="11" t="str">
        <f ca="1">IFERROR(AVERAGEIF('RAW DATA'!$C$2:$GL$502,'DATA CLEANING'!$B45,'RAW DATA'!EC$2:EC$502),"")</f>
        <v/>
      </c>
      <c r="EC45" s="11" t="str">
        <f ca="1">IFERROR(AVERAGEIF('RAW DATA'!$C$2:$GL$502,'DATA CLEANING'!$B45,'RAW DATA'!ED$2:ED$502),"")</f>
        <v/>
      </c>
      <c r="ED45" s="11" t="str">
        <f ca="1">IFERROR(AVERAGEIF('RAW DATA'!$C$2:$GL$502,'DATA CLEANING'!$B45,'RAW DATA'!EE$2:EE$502),"")</f>
        <v/>
      </c>
      <c r="EE45" s="11" t="str">
        <f ca="1">IFERROR(AVERAGEIF('RAW DATA'!$C$2:$GL$502,'DATA CLEANING'!$B45,'RAW DATA'!EF$2:EF$502),"")</f>
        <v/>
      </c>
      <c r="EF45" s="11" t="str">
        <f ca="1">IFERROR(AVERAGEIF('RAW DATA'!$C$2:$GL$502,'DATA CLEANING'!$B45,'RAW DATA'!EG$2:EG$502),"")</f>
        <v/>
      </c>
      <c r="EG45" s="11" t="str">
        <f ca="1">IFERROR(AVERAGEIF('RAW DATA'!$C$2:$GL$502,'DATA CLEANING'!$B45,'RAW DATA'!EH$2:EH$502),"")</f>
        <v/>
      </c>
      <c r="EH45" s="11" t="str">
        <f ca="1">IFERROR(AVERAGEIF('RAW DATA'!$C$2:$GL$502,'DATA CLEANING'!$B45,'RAW DATA'!EI$2:EI$502),"")</f>
        <v/>
      </c>
      <c r="EI45" s="11" t="str">
        <f ca="1">IFERROR(AVERAGEIF('RAW DATA'!$C$2:$GL$502,'DATA CLEANING'!$B45,'RAW DATA'!EJ$2:EJ$502),"")</f>
        <v/>
      </c>
      <c r="EJ45" s="11" t="str">
        <f ca="1">IFERROR(AVERAGEIF('RAW DATA'!$C$2:$GL$502,'DATA CLEANING'!$B45,'RAW DATA'!EK$2:EK$502),"")</f>
        <v/>
      </c>
      <c r="EK45" s="11" t="str">
        <f ca="1">IFERROR(AVERAGEIF('RAW DATA'!$C$2:$GL$502,'DATA CLEANING'!$B45,'RAW DATA'!EL$2:EL$502),"")</f>
        <v/>
      </c>
      <c r="EL45" s="11" t="str">
        <f ca="1">IFERROR(AVERAGEIF('RAW DATA'!$C$2:$GL$502,'DATA CLEANING'!$B45,'RAW DATA'!EM$2:EM$502),"")</f>
        <v/>
      </c>
      <c r="EM45" s="11" t="str">
        <f ca="1">IFERROR(AVERAGEIF('RAW DATA'!$C$2:$GL$502,'DATA CLEANING'!$B45,'RAW DATA'!EN$2:EN$502),"")</f>
        <v/>
      </c>
      <c r="EN45" s="11" t="str">
        <f ca="1">IFERROR(AVERAGEIF('RAW DATA'!$C$2:$GL$502,'DATA CLEANING'!$B45,'RAW DATA'!EO$2:EO$502),"")</f>
        <v/>
      </c>
      <c r="EO45" s="11" t="str">
        <f ca="1">IFERROR(AVERAGEIF('RAW DATA'!$C$2:$GL$502,'DATA CLEANING'!$B45,'RAW DATA'!EP$2:EP$502),"")</f>
        <v/>
      </c>
      <c r="EP45" s="11" t="str">
        <f ca="1">IFERROR(AVERAGEIF('RAW DATA'!$C$2:$GL$502,'DATA CLEANING'!$B45,'RAW DATA'!EQ$2:EQ$502),"")</f>
        <v/>
      </c>
      <c r="EQ45" s="11" t="str">
        <f ca="1">IFERROR(AVERAGEIF('RAW DATA'!$C$2:$GL$502,'DATA CLEANING'!$B45,'RAW DATA'!ER$2:ER$502),"")</f>
        <v/>
      </c>
      <c r="ER45" s="11" t="str">
        <f ca="1">IFERROR(AVERAGEIF('RAW DATA'!$C$2:$GL$502,'DATA CLEANING'!$B45,'RAW DATA'!ES$2:ES$502),"")</f>
        <v/>
      </c>
      <c r="ES45" s="11" t="str">
        <f ca="1">IFERROR(AVERAGEIF('RAW DATA'!$C$2:$GL$502,'DATA CLEANING'!$B45,'RAW DATA'!ET$2:ET$502),"")</f>
        <v/>
      </c>
      <c r="ET45" s="11" t="str">
        <f ca="1">IFERROR(AVERAGEIF('RAW DATA'!$C$2:$GL$502,'DATA CLEANING'!$B45,'RAW DATA'!EU$2:EU$502),"")</f>
        <v/>
      </c>
      <c r="EU45" s="11" t="str">
        <f ca="1">IFERROR(AVERAGEIF('RAW DATA'!$C$2:$GL$502,'DATA CLEANING'!$B45,'RAW DATA'!EV$2:EV$502),"")</f>
        <v/>
      </c>
      <c r="EV45" s="11" t="str">
        <f ca="1">IFERROR(AVERAGEIF('RAW DATA'!$C$2:$GL$502,'DATA CLEANING'!$B45,'RAW DATA'!EW$2:EW$502),"")</f>
        <v/>
      </c>
      <c r="EW45" s="11" t="str">
        <f ca="1">IFERROR(AVERAGEIF('RAW DATA'!$C$2:$GL$502,'DATA CLEANING'!$B45,'RAW DATA'!EX$2:EX$502),"")</f>
        <v/>
      </c>
      <c r="EX45" s="11" t="str">
        <f ca="1">IFERROR(AVERAGEIF('RAW DATA'!$C$2:$GL$502,'DATA CLEANING'!$B45,'RAW DATA'!EY$2:EY$502),"")</f>
        <v/>
      </c>
      <c r="EY45" s="11" t="str">
        <f ca="1">IFERROR(AVERAGEIF('RAW DATA'!$C$2:$GL$502,'DATA CLEANING'!$B45,'RAW DATA'!EZ$2:EZ$502),"")</f>
        <v/>
      </c>
      <c r="EZ45" s="11" t="str">
        <f ca="1">IFERROR(AVERAGEIF('RAW DATA'!$C$2:$GL$502,'DATA CLEANING'!$B45,'RAW DATA'!FA$2:FA$502),"")</f>
        <v/>
      </c>
      <c r="FA45" s="11" t="str">
        <f ca="1">IFERROR(AVERAGEIF('RAW DATA'!$C$2:$GL$502,'DATA CLEANING'!$B45,'RAW DATA'!FB$2:FB$502),"")</f>
        <v/>
      </c>
      <c r="FB45" s="11" t="str">
        <f ca="1">IFERROR(AVERAGEIF('RAW DATA'!$C$2:$GL$502,'DATA CLEANING'!$B45,'RAW DATA'!FC$2:FC$502),"")</f>
        <v/>
      </c>
      <c r="FC45" s="11" t="str">
        <f ca="1">IFERROR(AVERAGEIF('RAW DATA'!$C$2:$GL$502,'DATA CLEANING'!$B45,'RAW DATA'!FD$2:FD$502),"")</f>
        <v/>
      </c>
      <c r="FD45" s="11" t="str">
        <f ca="1">IFERROR(AVERAGEIF('RAW DATA'!$C$2:$GL$502,'DATA CLEANING'!$B45,'RAW DATA'!FE$2:FE$502),"")</f>
        <v/>
      </c>
      <c r="FE45" s="11" t="str">
        <f ca="1">IFERROR(AVERAGEIF('RAW DATA'!$C$2:$GL$502,'DATA CLEANING'!$B45,'RAW DATA'!FF$2:FF$502),"")</f>
        <v/>
      </c>
      <c r="FF45" s="11" t="str">
        <f ca="1">IFERROR(AVERAGEIF('RAW DATA'!$C$2:$GL$502,'DATA CLEANING'!$B45,'RAW DATA'!FG$2:FG$502),"")</f>
        <v/>
      </c>
      <c r="FG45" s="11" t="str">
        <f ca="1">IFERROR(AVERAGEIF('RAW DATA'!$C$2:$GL$502,'DATA CLEANING'!$B45,'RAW DATA'!FH$2:FH$502),"")</f>
        <v/>
      </c>
      <c r="FH45" s="11" t="str">
        <f ca="1">IFERROR(AVERAGEIF('RAW DATA'!$C$2:$GL$502,'DATA CLEANING'!$B45,'RAW DATA'!FI$2:FI$502),"")</f>
        <v/>
      </c>
      <c r="FI45" s="11" t="str">
        <f ca="1">IFERROR(AVERAGEIF('RAW DATA'!$C$2:$GL$502,'DATA CLEANING'!$B45,'RAW DATA'!FJ$2:FJ$502),"")</f>
        <v/>
      </c>
      <c r="FJ45" s="11" t="str">
        <f ca="1">IFERROR(AVERAGEIF('RAW DATA'!$C$2:$GL$502,'DATA CLEANING'!$B45,'RAW DATA'!FK$2:FK$502),"")</f>
        <v/>
      </c>
      <c r="FK45" s="11" t="str">
        <f ca="1">IFERROR(AVERAGEIF('RAW DATA'!$C$2:$GL$502,'DATA CLEANING'!$B45,'RAW DATA'!FL$2:FL$502),"")</f>
        <v/>
      </c>
      <c r="FL45" s="11" t="str">
        <f ca="1">IFERROR(AVERAGEIF('RAW DATA'!$C$2:$GL$502,'DATA CLEANING'!$B45,'RAW DATA'!FM$2:FM$502),"")</f>
        <v/>
      </c>
      <c r="FM45" s="11" t="str">
        <f ca="1">IFERROR(AVERAGEIF('RAW DATA'!$C$2:$GL$502,'DATA CLEANING'!$B45,'RAW DATA'!FN$2:FN$502),"")</f>
        <v/>
      </c>
      <c r="FN45" s="11" t="str">
        <f ca="1">IFERROR(AVERAGEIF('RAW DATA'!$C$2:$GL$502,'DATA CLEANING'!$B45,'RAW DATA'!FO$2:FO$502),"")</f>
        <v/>
      </c>
      <c r="FO45" s="11" t="str">
        <f ca="1">IFERROR(AVERAGEIF('RAW DATA'!$C$2:$GL$502,'DATA CLEANING'!$B45,'RAW DATA'!FP$2:FP$502),"")</f>
        <v/>
      </c>
      <c r="FP45" s="11" t="str">
        <f ca="1">IFERROR(AVERAGEIF('RAW DATA'!$C$2:$GL$502,'DATA CLEANING'!$B45,'RAW DATA'!FQ$2:FQ$502),"")</f>
        <v/>
      </c>
      <c r="FQ45" s="11" t="str">
        <f ca="1">IFERROR(AVERAGEIF('RAW DATA'!$C$2:$GL$502,'DATA CLEANING'!$B45,'RAW DATA'!FR$2:FR$502),"")</f>
        <v/>
      </c>
      <c r="FR45" s="11" t="str">
        <f ca="1">IFERROR(AVERAGEIF('RAW DATA'!$C$2:$GL$502,'DATA CLEANING'!$B45,'RAW DATA'!FS$2:FS$502),"")</f>
        <v/>
      </c>
      <c r="FS45" s="11" t="str">
        <f ca="1">IFERROR(AVERAGEIF('RAW DATA'!$C$2:$GL$502,'DATA CLEANING'!$B45,'RAW DATA'!FT$2:FT$502),"")</f>
        <v/>
      </c>
      <c r="FT45" s="11" t="str">
        <f ca="1">IFERROR(AVERAGEIF('RAW DATA'!$C$2:$GL$502,'DATA CLEANING'!$B45,'RAW DATA'!FU$2:FU$502),"")</f>
        <v/>
      </c>
      <c r="FU45" s="11" t="str">
        <f ca="1">IFERROR(AVERAGEIF('RAW DATA'!$C$2:$GL$502,'DATA CLEANING'!$B45,'RAW DATA'!FV$2:FV$502),"")</f>
        <v/>
      </c>
      <c r="FV45" s="11" t="str">
        <f ca="1">IFERROR(AVERAGEIF('RAW DATA'!$C$2:$GL$502,'DATA CLEANING'!$B45,'RAW DATA'!FW$2:FW$502),"")</f>
        <v/>
      </c>
      <c r="FW45" s="11" t="str">
        <f ca="1">IFERROR(AVERAGEIF('RAW DATA'!$C$2:$GL$502,'DATA CLEANING'!$B45,'RAW DATA'!FX$2:FX$502),"")</f>
        <v/>
      </c>
      <c r="FX45" s="11" t="str">
        <f ca="1">IFERROR(AVERAGEIF('RAW DATA'!$C$2:$GL$502,'DATA CLEANING'!$B45,'RAW DATA'!FY$2:FY$502),"")</f>
        <v/>
      </c>
      <c r="FY45" s="11" t="str">
        <f ca="1">IFERROR(AVERAGEIF('RAW DATA'!$C$2:$GL$502,'DATA CLEANING'!$B45,'RAW DATA'!FZ$2:FZ$502),"")</f>
        <v/>
      </c>
      <c r="FZ45" s="11" t="str">
        <f ca="1">IFERROR(AVERAGEIF('RAW DATA'!$C$2:$GL$502,'DATA CLEANING'!$B45,'RAW DATA'!GA$2:GA$502),"")</f>
        <v/>
      </c>
      <c r="GA45" s="11" t="str">
        <f ca="1">IFERROR(AVERAGEIF('RAW DATA'!$C$2:$GL$502,'DATA CLEANING'!$B45,'RAW DATA'!GB$2:GB$502),"")</f>
        <v/>
      </c>
      <c r="GB45" s="11" t="str">
        <f ca="1">IFERROR(AVERAGEIF('RAW DATA'!$C$2:$GL$502,'DATA CLEANING'!$B45,'RAW DATA'!GC$2:GC$502),"")</f>
        <v/>
      </c>
      <c r="GC45" s="11" t="str">
        <f ca="1">IFERROR(AVERAGEIF('RAW DATA'!$C$2:$GL$502,'DATA CLEANING'!$B45,'RAW DATA'!GD$2:GD$502),"")</f>
        <v/>
      </c>
      <c r="GD45" s="11" t="str">
        <f ca="1">IFERROR(AVERAGEIF('RAW DATA'!$C$2:$GL$502,'DATA CLEANING'!$B45,'RAW DATA'!GE$2:GE$502),"")</f>
        <v/>
      </c>
      <c r="GE45" s="11" t="str">
        <f ca="1">IFERROR(AVERAGEIF('RAW DATA'!$C$2:$GL$502,'DATA CLEANING'!$B45,'RAW DATA'!GF$2:GF$502),"")</f>
        <v/>
      </c>
      <c r="GF45" s="11" t="str">
        <f ca="1">IFERROR(AVERAGEIF('RAW DATA'!$C$2:$GL$502,'DATA CLEANING'!$B45,'RAW DATA'!GG$2:GG$502),"")</f>
        <v/>
      </c>
      <c r="GG45" s="11" t="str">
        <f ca="1">IFERROR(AVERAGEIF('RAW DATA'!$C$2:$GL$502,'DATA CLEANING'!$B45,'RAW DATA'!GH$2:GH$502),"")</f>
        <v/>
      </c>
      <c r="GH45" s="11" t="str">
        <f ca="1">IFERROR(AVERAGEIF('RAW DATA'!$C$2:$GL$502,'DATA CLEANING'!$B45,'RAW DATA'!GI$2:GI$502),"")</f>
        <v/>
      </c>
      <c r="GI45" s="11" t="str">
        <f ca="1">IFERROR(AVERAGEIF('RAW DATA'!$C$2:$GL$502,'DATA CLEANING'!$B45,'RAW DATA'!GJ$2:GJ$502),"")</f>
        <v/>
      </c>
      <c r="GJ45" s="11" t="str">
        <f ca="1">IFERROR(AVERAGEIF('RAW DATA'!$C$2:$GL$502,'DATA CLEANING'!$B45,'RAW DATA'!GK$2:GK$502),"")</f>
        <v/>
      </c>
      <c r="GK45" s="11" t="str">
        <f ca="1">IFERROR(AVERAGEIF('RAW DATA'!$C$2:$GL$502,'DATA CLEANING'!$B45,'RAW DATA'!GL$2:GL$502),"")</f>
        <v/>
      </c>
    </row>
    <row r="46" spans="2:193" x14ac:dyDescent="0.55000000000000004">
      <c r="B46" t="s">
        <v>55</v>
      </c>
      <c r="C46">
        <f ca="1">IFERROR(AVERAGEIF('RAW DATA'!$C$2:$GL$502,'DATA CLEANING'!$B46,'RAW DATA'!D$2:D$502),"")</f>
        <v>69.22</v>
      </c>
      <c r="D46">
        <f ca="1">IFERROR(AVERAGEIF('RAW DATA'!$C$2:$GL$502,'DATA CLEANING'!$B46,'RAW DATA'!E$2:E$502),"")</f>
        <v>69.41</v>
      </c>
      <c r="E46">
        <f ca="1">IFERROR(AVERAGEIF('RAW DATA'!$C$2:$GL$502,'DATA CLEANING'!$B46,'RAW DATA'!F$2:F$502),"")</f>
        <v>74.260000000000005</v>
      </c>
      <c r="F46">
        <f ca="1">IFERROR(AVERAGEIF('RAW DATA'!$C$2:$GL$502,'DATA CLEANING'!$B46,'RAW DATA'!G$2:G$502),"")</f>
        <v>72.55</v>
      </c>
      <c r="G46">
        <f ca="1">IFERROR(AVERAGEIF('RAW DATA'!$C$2:$GL$502,'DATA CLEANING'!$B46,'RAW DATA'!H$2:H$502),"")</f>
        <v>72.900000000000006</v>
      </c>
      <c r="H46">
        <f ca="1">IFERROR(AVERAGEIF('RAW DATA'!$C$2:$GL$502,'DATA CLEANING'!$B46,'RAW DATA'!I$2:I$502),"")</f>
        <v>81.319999999999993</v>
      </c>
      <c r="I46">
        <f ca="1">IFERROR(AVERAGEIF('RAW DATA'!$C$2:$GL$502,'DATA CLEANING'!$B46,'RAW DATA'!J$2:J$502),"")</f>
        <v>79.790000000000006</v>
      </c>
      <c r="J46">
        <f ca="1">IFERROR(AVERAGEIF('RAW DATA'!$C$2:$GL$502,'DATA CLEANING'!$B46,'RAW DATA'!K$2:K$502),"")</f>
        <v>73.7</v>
      </c>
      <c r="K46">
        <f ca="1">IFERROR(AVERAGEIF('RAW DATA'!$C$2:$GL$502,'DATA CLEANING'!$B46,'RAW DATA'!L$2:L$502),"")</f>
        <v>74.47</v>
      </c>
      <c r="L46">
        <f ca="1">IFERROR(AVERAGEIF('RAW DATA'!$C$2:$GL$502,'DATA CLEANING'!$B46,'RAW DATA'!M$2:M$502),"")</f>
        <v>74.39</v>
      </c>
      <c r="M46">
        <f ca="1">IFERROR(AVERAGEIF('RAW DATA'!$C$2:$GL$502,'DATA CLEANING'!$B46,'RAW DATA'!N$2:N$502),"")</f>
        <v>71.12</v>
      </c>
      <c r="N46">
        <f ca="1">IFERROR(AVERAGEIF('RAW DATA'!$C$2:$GL$502,'DATA CLEANING'!$B46,'RAW DATA'!O$2:O$502),"")</f>
        <v>74.150000000000006</v>
      </c>
      <c r="O46">
        <f ca="1">IFERROR(AVERAGEIF('RAW DATA'!$C$2:$GL$502,'DATA CLEANING'!$B46,'RAW DATA'!P$2:P$502),"")</f>
        <v>76.180000000000007</v>
      </c>
      <c r="P46">
        <f ca="1">IFERROR(AVERAGEIF('RAW DATA'!$C$2:$GL$502,'DATA CLEANING'!$B46,'RAW DATA'!Q$2:Q$502),"")</f>
        <v>78.290000000000006</v>
      </c>
      <c r="Q46">
        <f ca="1">IFERROR(AVERAGEIF('RAW DATA'!$C$2:$GL$502,'DATA CLEANING'!$B46,'RAW DATA'!R$2:R$502),"")</f>
        <v>78.989999999999995</v>
      </c>
      <c r="R46">
        <f ca="1">IFERROR(AVERAGEIF('RAW DATA'!$C$2:$GL$502,'DATA CLEANING'!$B46,'RAW DATA'!S$2:S$502),"")</f>
        <v>81.02</v>
      </c>
      <c r="S46">
        <f ca="1">IFERROR(AVERAGEIF('RAW DATA'!$C$2:$GL$502,'DATA CLEANING'!$B46,'RAW DATA'!T$2:T$502),"")</f>
        <v>83.31</v>
      </c>
      <c r="T46">
        <f ca="1">IFERROR(AVERAGEIF('RAW DATA'!$C$2:$GL$502,'DATA CLEANING'!$B46,'RAW DATA'!U$2:U$502),"")</f>
        <v>82.95</v>
      </c>
      <c r="U46">
        <f ca="1">IFERROR(AVERAGEIF('RAW DATA'!$C$2:$GL$502,'DATA CLEANING'!$B46,'RAW DATA'!V$2:V$502),"")</f>
        <v>86.76</v>
      </c>
      <c r="V46">
        <f ca="1">IFERROR(AVERAGEIF('RAW DATA'!$C$2:$GL$502,'DATA CLEANING'!$B46,'RAW DATA'!W$2:W$502),"")</f>
        <v>88.04</v>
      </c>
      <c r="W46">
        <f ca="1">IFERROR(AVERAGEIF('RAW DATA'!$C$2:$GL$502,'DATA CLEANING'!$B46,'RAW DATA'!X$2:X$502),"")</f>
        <v>83.84</v>
      </c>
      <c r="X46">
        <f ca="1">IFERROR(AVERAGEIF('RAW DATA'!$C$2:$GL$502,'DATA CLEANING'!$B46,'RAW DATA'!Y$2:Y$502),"")</f>
        <v>87.24</v>
      </c>
      <c r="Y46">
        <f ca="1">IFERROR(AVERAGEIF('RAW DATA'!$C$2:$GL$502,'DATA CLEANING'!$B46,'RAW DATA'!Z$2:Z$502),"")</f>
        <v>92.29</v>
      </c>
      <c r="Z46">
        <f ca="1">IFERROR(AVERAGEIF('RAW DATA'!$C$2:$GL$502,'DATA CLEANING'!$B46,'RAW DATA'!AA$2:AA$502),"")</f>
        <v>85.89</v>
      </c>
      <c r="AA46">
        <f ca="1">IFERROR(AVERAGEIF('RAW DATA'!$C$2:$GL$502,'DATA CLEANING'!$B46,'RAW DATA'!AB$2:AB$502),"")</f>
        <v>82.9</v>
      </c>
      <c r="AB46">
        <f ca="1">IFERROR(AVERAGEIF('RAW DATA'!$C$2:$GL$502,'DATA CLEANING'!$B46,'RAW DATA'!AC$2:AC$502),"")</f>
        <v>80.489999999999995</v>
      </c>
      <c r="AC46">
        <f ca="1">IFERROR(AVERAGEIF('RAW DATA'!$C$2:$GL$502,'DATA CLEANING'!$B46,'RAW DATA'!AD$2:AD$502),"")</f>
        <v>84.24</v>
      </c>
      <c r="AD46">
        <f ca="1">IFERROR(AVERAGEIF('RAW DATA'!$C$2:$GL$502,'DATA CLEANING'!$B46,'RAW DATA'!AE$2:AE$502),"")</f>
        <v>86.89</v>
      </c>
      <c r="AE46">
        <f ca="1">IFERROR(AVERAGEIF('RAW DATA'!$C$2:$GL$502,'DATA CLEANING'!$B46,'RAW DATA'!AF$2:AF$502),"")</f>
        <v>89.21</v>
      </c>
      <c r="AF46">
        <f ca="1">IFERROR(AVERAGEIF('RAW DATA'!$C$2:$GL$502,'DATA CLEANING'!$B46,'RAW DATA'!AG$2:AG$502),"")</f>
        <v>90.14</v>
      </c>
      <c r="AG46">
        <f ca="1">IFERROR(AVERAGEIF('RAW DATA'!$C$2:$GL$502,'DATA CLEANING'!$B46,'RAW DATA'!AH$2:AH$502),"")</f>
        <v>91.87</v>
      </c>
      <c r="AH46">
        <f ca="1">IFERROR(AVERAGEIF('RAW DATA'!$C$2:$GL$502,'DATA CLEANING'!$B46,'RAW DATA'!AI$2:AI$502),"")</f>
        <v>92.23</v>
      </c>
      <c r="AI46">
        <f ca="1">IFERROR(AVERAGEIF('RAW DATA'!$C$2:$GL$502,'DATA CLEANING'!$B46,'RAW DATA'!AJ$2:AJ$502),"")</f>
        <v>93.91</v>
      </c>
      <c r="AJ46">
        <f ca="1">IFERROR(AVERAGEIF('RAW DATA'!$C$2:$GL$502,'DATA CLEANING'!$B46,'RAW DATA'!AK$2:AK$502),"")</f>
        <v>93.08</v>
      </c>
      <c r="AK46">
        <f ca="1">IFERROR(AVERAGEIF('RAW DATA'!$C$2:$GL$502,'DATA CLEANING'!$B46,'RAW DATA'!AL$2:AL$502),"")</f>
        <v>95.67</v>
      </c>
      <c r="AL46">
        <f ca="1">IFERROR(AVERAGEIF('RAW DATA'!$C$2:$GL$502,'DATA CLEANING'!$B46,'RAW DATA'!AM$2:AM$502),"")</f>
        <v>92.72</v>
      </c>
      <c r="AM46">
        <f ca="1">IFERROR(AVERAGEIF('RAW DATA'!$C$2:$GL$502,'DATA CLEANING'!$B46,'RAW DATA'!AN$2:AN$502),"")</f>
        <v>97.63</v>
      </c>
      <c r="AN46">
        <f ca="1">IFERROR(AVERAGEIF('RAW DATA'!$C$2:$GL$502,'DATA CLEANING'!$B46,'RAW DATA'!AO$2:AO$502),"")</f>
        <v>98.85</v>
      </c>
      <c r="AO46">
        <f ca="1">IFERROR(AVERAGEIF('RAW DATA'!$C$2:$GL$502,'DATA CLEANING'!$B46,'RAW DATA'!AP$2:AP$502),"")</f>
        <v>102.93</v>
      </c>
      <c r="AP46">
        <f ca="1">IFERROR(AVERAGEIF('RAW DATA'!$C$2:$GL$502,'DATA CLEANING'!$B46,'RAW DATA'!AQ$2:AQ$502),"")</f>
        <v>102.34</v>
      </c>
      <c r="AQ46">
        <f ca="1">IFERROR(AVERAGEIF('RAW DATA'!$C$2:$GL$502,'DATA CLEANING'!$B46,'RAW DATA'!AR$2:AR$502),"")</f>
        <v>101.8</v>
      </c>
      <c r="AR46">
        <f ca="1">IFERROR(AVERAGEIF('RAW DATA'!$C$2:$GL$502,'DATA CLEANING'!$B46,'RAW DATA'!AS$2:AS$502),"")</f>
        <v>105.56</v>
      </c>
      <c r="AS46">
        <f ca="1">IFERROR(AVERAGEIF('RAW DATA'!$C$2:$GL$502,'DATA CLEANING'!$B46,'RAW DATA'!AT$2:AT$502),"")</f>
        <v>109.04</v>
      </c>
      <c r="AT46">
        <f ca="1">IFERROR(AVERAGEIF('RAW DATA'!$C$2:$GL$502,'DATA CLEANING'!$B46,'RAW DATA'!AU$2:AU$502),"")</f>
        <v>110.23</v>
      </c>
      <c r="AU46">
        <f ca="1">IFERROR(AVERAGEIF('RAW DATA'!$C$2:$GL$502,'DATA CLEANING'!$B46,'RAW DATA'!AV$2:AV$502),"")</f>
        <v>113.89</v>
      </c>
      <c r="AV46">
        <f ca="1">IFERROR(AVERAGEIF('RAW DATA'!$C$2:$GL$502,'DATA CLEANING'!$B46,'RAW DATA'!AW$2:AW$502),"")</f>
        <v>112.48</v>
      </c>
      <c r="AW46">
        <f ca="1">IFERROR(AVERAGEIF('RAW DATA'!$C$2:$GL$502,'DATA CLEANING'!$B46,'RAW DATA'!AX$2:AX$502),"")</f>
        <v>106.96</v>
      </c>
      <c r="AX46">
        <f ca="1">IFERROR(AVERAGEIF('RAW DATA'!$C$2:$GL$502,'DATA CLEANING'!$B46,'RAW DATA'!AY$2:AY$502),"")</f>
        <v>111.86</v>
      </c>
      <c r="AY46">
        <f ca="1">IFERROR(AVERAGEIF('RAW DATA'!$C$2:$GL$502,'DATA CLEANING'!$B46,'RAW DATA'!AZ$2:AZ$502),"")</f>
        <v>117.03</v>
      </c>
      <c r="AZ46">
        <f ca="1">IFERROR(AVERAGEIF('RAW DATA'!$C$2:$GL$502,'DATA CLEANING'!$B46,'RAW DATA'!BA$2:BA$502),"")</f>
        <v>103.25</v>
      </c>
      <c r="BA46">
        <f ca="1">IFERROR(AVERAGEIF('RAW DATA'!$C$2:$GL$502,'DATA CLEANING'!$B46,'RAW DATA'!BB$2:BB$502),"")</f>
        <v>99.23</v>
      </c>
      <c r="BB46">
        <f ca="1">IFERROR(AVERAGEIF('RAW DATA'!$C$2:$GL$502,'DATA CLEANING'!$B46,'RAW DATA'!BC$2:BC$502),"")</f>
        <v>101.97</v>
      </c>
      <c r="BC46">
        <f ca="1">IFERROR(AVERAGEIF('RAW DATA'!$C$2:$GL$502,'DATA CLEANING'!$B46,'RAW DATA'!BD$2:BD$502),"")</f>
        <v>102.78</v>
      </c>
      <c r="BD46">
        <f ca="1">IFERROR(AVERAGEIF('RAW DATA'!$C$2:$GL$502,'DATA CLEANING'!$B46,'RAW DATA'!BE$2:BE$502),"")</f>
        <v>99.58</v>
      </c>
      <c r="BE46">
        <f ca="1">IFERROR(AVERAGEIF('RAW DATA'!$C$2:$GL$502,'DATA CLEANING'!$B46,'RAW DATA'!BF$2:BF$502),"")</f>
        <v>105.99</v>
      </c>
      <c r="BF46">
        <f ca="1">IFERROR(AVERAGEIF('RAW DATA'!$C$2:$GL$502,'DATA CLEANING'!$B46,'RAW DATA'!BG$2:BG$502),"")</f>
        <v>99.82</v>
      </c>
      <c r="BG46">
        <f ca="1">IFERROR(AVERAGEIF('RAW DATA'!$C$2:$GL$502,'DATA CLEANING'!$B46,'RAW DATA'!BH$2:BH$502),"")</f>
        <v>95.59</v>
      </c>
      <c r="BH46">
        <f ca="1">IFERROR(AVERAGEIF('RAW DATA'!$C$2:$GL$502,'DATA CLEANING'!$B46,'RAW DATA'!BI$2:BI$502),"")</f>
        <v>91.67</v>
      </c>
      <c r="BI46">
        <f ca="1">IFERROR(AVERAGEIF('RAW DATA'!$C$2:$GL$502,'DATA CLEANING'!$B46,'RAW DATA'!BJ$2:BJ$502),"")</f>
        <v>95.89</v>
      </c>
      <c r="BJ46">
        <f ca="1">IFERROR(AVERAGEIF('RAW DATA'!$C$2:$GL$502,'DATA CLEANING'!$B46,'RAW DATA'!BK$2:BK$502),"")</f>
        <v>95.43</v>
      </c>
      <c r="BK46">
        <f ca="1">IFERROR(AVERAGEIF('RAW DATA'!$C$2:$GL$502,'DATA CLEANING'!$B46,'RAW DATA'!BL$2:BL$502),"")</f>
        <v>89</v>
      </c>
      <c r="BL46">
        <f ca="1">IFERROR(AVERAGEIF('RAW DATA'!$C$2:$GL$502,'DATA CLEANING'!$B46,'RAW DATA'!BM$2:BM$502),"")</f>
        <v>84.61</v>
      </c>
      <c r="BM46">
        <f ca="1">IFERROR(AVERAGEIF('RAW DATA'!$C$2:$GL$502,'DATA CLEANING'!$B46,'RAW DATA'!BN$2:BN$502),"")</f>
        <v>98.85</v>
      </c>
      <c r="BN46">
        <f ca="1">IFERROR(AVERAGEIF('RAW DATA'!$C$2:$GL$502,'DATA CLEANING'!$B46,'RAW DATA'!BO$2:BO$502),"")</f>
        <v>103.59</v>
      </c>
      <c r="BO46">
        <f ca="1">IFERROR(AVERAGEIF('RAW DATA'!$C$2:$GL$502,'DATA CLEANING'!$B46,'RAW DATA'!BP$2:BP$502),"")</f>
        <v>99.17</v>
      </c>
      <c r="BP46">
        <f ca="1">IFERROR(AVERAGEIF('RAW DATA'!$C$2:$GL$502,'DATA CLEANING'!$B46,'RAW DATA'!BQ$2:BQ$502),"")</f>
        <v>96.11</v>
      </c>
      <c r="BQ46">
        <f ca="1">IFERROR(AVERAGEIF('RAW DATA'!$C$2:$GL$502,'DATA CLEANING'!$B46,'RAW DATA'!BR$2:BR$502),"")</f>
        <v>98.59</v>
      </c>
      <c r="BR46">
        <f ca="1">IFERROR(AVERAGEIF('RAW DATA'!$C$2:$GL$502,'DATA CLEANING'!$B46,'RAW DATA'!BS$2:BS$502),"")</f>
        <v>97.51</v>
      </c>
      <c r="BS46">
        <f ca="1">IFERROR(AVERAGEIF('RAW DATA'!$C$2:$GL$502,'DATA CLEANING'!$B46,'RAW DATA'!BT$2:BT$502),"")</f>
        <v>88.2</v>
      </c>
      <c r="BT46">
        <f ca="1">IFERROR(AVERAGEIF('RAW DATA'!$C$2:$GL$502,'DATA CLEANING'!$B46,'RAW DATA'!BU$2:BU$502),"")</f>
        <v>92.12</v>
      </c>
      <c r="BU46">
        <f ca="1">IFERROR(AVERAGEIF('RAW DATA'!$C$2:$GL$502,'DATA CLEANING'!$B46,'RAW DATA'!BV$2:BV$502),"")</f>
        <v>90.32</v>
      </c>
      <c r="BV46">
        <f ca="1">IFERROR(AVERAGEIF('RAW DATA'!$C$2:$GL$502,'DATA CLEANING'!$B46,'RAW DATA'!BW$2:BW$502),"")</f>
        <v>104.77</v>
      </c>
      <c r="BW46">
        <f ca="1">IFERROR(AVERAGEIF('RAW DATA'!$C$2:$GL$502,'DATA CLEANING'!$B46,'RAW DATA'!BX$2:BX$502),"")</f>
        <v>107.22</v>
      </c>
      <c r="BX46">
        <f ca="1">IFERROR(AVERAGEIF('RAW DATA'!$C$2:$GL$502,'DATA CLEANING'!$B46,'RAW DATA'!BY$2:BY$502),"")</f>
        <v>109.81</v>
      </c>
      <c r="BY46">
        <f ca="1">IFERROR(AVERAGEIF('RAW DATA'!$C$2:$GL$502,'DATA CLEANING'!$B46,'RAW DATA'!BZ$2:BZ$502),"")</f>
        <v>119.49</v>
      </c>
      <c r="BZ46">
        <f ca="1">IFERROR(AVERAGEIF('RAW DATA'!$C$2:$GL$502,'DATA CLEANING'!$B46,'RAW DATA'!CA$2:CA$502),"")</f>
        <v>113.4</v>
      </c>
      <c r="CA46">
        <f ca="1">IFERROR(AVERAGEIF('RAW DATA'!$C$2:$GL$502,'DATA CLEANING'!$B46,'RAW DATA'!CB$2:CB$502),"")</f>
        <v>116.31</v>
      </c>
      <c r="CB46">
        <f ca="1">IFERROR(AVERAGEIF('RAW DATA'!$C$2:$GL$502,'DATA CLEANING'!$B46,'RAW DATA'!CC$2:CC$502),"")</f>
        <v>112.1</v>
      </c>
      <c r="CC46">
        <f ca="1">IFERROR(AVERAGEIF('RAW DATA'!$C$2:$GL$502,'DATA CLEANING'!$B46,'RAW DATA'!CD$2:CD$502),"")</f>
        <v>121.39</v>
      </c>
      <c r="CD46">
        <f ca="1">IFERROR(AVERAGEIF('RAW DATA'!$C$2:$GL$502,'DATA CLEANING'!$B46,'RAW DATA'!CE$2:CE$502),"")</f>
        <v>113.38</v>
      </c>
      <c r="CE46">
        <f ca="1">IFERROR(AVERAGEIF('RAW DATA'!$C$2:$GL$502,'DATA CLEANING'!$B46,'RAW DATA'!CF$2:CF$502),"")</f>
        <v>101.85</v>
      </c>
      <c r="CF46">
        <f ca="1">IFERROR(AVERAGEIF('RAW DATA'!$C$2:$GL$502,'DATA CLEANING'!$B46,'RAW DATA'!CG$2:CG$502),"")</f>
        <v>106.55</v>
      </c>
      <c r="CG46">
        <f ca="1">IFERROR(AVERAGEIF('RAW DATA'!$C$2:$GL$502,'DATA CLEANING'!$B46,'RAW DATA'!CH$2:CH$502),"")</f>
        <v>120.2</v>
      </c>
      <c r="CH46">
        <f ca="1">IFERROR(AVERAGEIF('RAW DATA'!$C$2:$GL$502,'DATA CLEANING'!$B46,'RAW DATA'!CI$2:CI$502),"")</f>
        <v>112.07</v>
      </c>
      <c r="CI46">
        <f ca="1">IFERROR(AVERAGEIF('RAW DATA'!$C$2:$GL$502,'DATA CLEANING'!$B46,'RAW DATA'!CJ$2:CJ$502),"")</f>
        <v>117.54</v>
      </c>
      <c r="CJ46">
        <f ca="1">IFERROR(AVERAGEIF('RAW DATA'!$C$2:$GL$502,'DATA CLEANING'!$B46,'RAW DATA'!CK$2:CK$502),"")</f>
        <v>112.81</v>
      </c>
      <c r="CK46">
        <f ca="1">IFERROR(AVERAGEIF('RAW DATA'!$C$2:$GL$502,'DATA CLEANING'!$B46,'RAW DATA'!CL$2:CL$502),"")</f>
        <v>112.36</v>
      </c>
      <c r="CL46">
        <f ca="1">IFERROR(AVERAGEIF('RAW DATA'!$C$2:$GL$502,'DATA CLEANING'!$B46,'RAW DATA'!CM$2:CM$502),"")</f>
        <v>114.14</v>
      </c>
      <c r="CM46">
        <f ca="1">IFERROR(AVERAGEIF('RAW DATA'!$C$2:$GL$502,'DATA CLEANING'!$B46,'RAW DATA'!CN$2:CN$502),"")</f>
        <v>115.28</v>
      </c>
      <c r="CN46">
        <f ca="1">IFERROR(AVERAGEIF('RAW DATA'!$C$2:$GL$502,'DATA CLEANING'!$B46,'RAW DATA'!CO$2:CO$502),"")</f>
        <v>116.34</v>
      </c>
      <c r="CO46">
        <f ca="1">IFERROR(AVERAGEIF('RAW DATA'!$C$2:$GL$502,'DATA CLEANING'!$B46,'RAW DATA'!CP$2:CP$502),"")</f>
        <v>121.71</v>
      </c>
      <c r="CP46">
        <f ca="1">IFERROR(AVERAGEIF('RAW DATA'!$C$2:$GL$502,'DATA CLEANING'!$B46,'RAW DATA'!CQ$2:CQ$502),"")</f>
        <v>115.95</v>
      </c>
      <c r="CQ46">
        <f ca="1">IFERROR(AVERAGEIF('RAW DATA'!$C$2:$GL$502,'DATA CLEANING'!$B46,'RAW DATA'!CR$2:CR$502),"")</f>
        <v>105.93</v>
      </c>
      <c r="CR46">
        <f ca="1">IFERROR(AVERAGEIF('RAW DATA'!$C$2:$GL$502,'DATA CLEANING'!$B46,'RAW DATA'!CS$2:CS$502),"")</f>
        <v>107.66</v>
      </c>
      <c r="CS46">
        <f ca="1">IFERROR(AVERAGEIF('RAW DATA'!$C$2:$GL$502,'DATA CLEANING'!$B46,'RAW DATA'!CT$2:CT$502),"")</f>
        <v>113.81</v>
      </c>
      <c r="CT46">
        <f ca="1">IFERROR(AVERAGEIF('RAW DATA'!$C$2:$GL$502,'DATA CLEANING'!$B46,'RAW DATA'!CU$2:CU$502),"")</f>
        <v>115.9</v>
      </c>
      <c r="CU46">
        <f ca="1">IFERROR(AVERAGEIF('RAW DATA'!$C$2:$GL$502,'DATA CLEANING'!$B46,'RAW DATA'!CV$2:CV$502),"")</f>
        <v>113.94</v>
      </c>
      <c r="CV46">
        <f ca="1">IFERROR(AVERAGEIF('RAW DATA'!$C$2:$GL$502,'DATA CLEANING'!$B46,'RAW DATA'!CW$2:CW$502),"")</f>
        <v>112.91</v>
      </c>
      <c r="CW46">
        <f ca="1">IFERROR(AVERAGEIF('RAW DATA'!$C$2:$GL$502,'DATA CLEANING'!$B46,'RAW DATA'!CX$2:CX$502),"")</f>
        <v>118.87</v>
      </c>
      <c r="CX46">
        <f ca="1">IFERROR(AVERAGEIF('RAW DATA'!$C$2:$GL$502,'DATA CLEANING'!$B46,'RAW DATA'!CY$2:CY$502),"")</f>
        <v>117.9</v>
      </c>
      <c r="CY46">
        <f ca="1">IFERROR(AVERAGEIF('RAW DATA'!$C$2:$GL$502,'DATA CLEANING'!$B46,'RAW DATA'!CZ$2:CZ$502),"")</f>
        <v>115.92</v>
      </c>
      <c r="CZ46">
        <f ca="1">IFERROR(AVERAGEIF('RAW DATA'!$C$2:$GL$502,'DATA CLEANING'!$B46,'RAW DATA'!DA$2:DA$502),"")</f>
        <v>116.65</v>
      </c>
      <c r="DA46">
        <f ca="1">IFERROR(AVERAGEIF('RAW DATA'!$C$2:$GL$502,'DATA CLEANING'!$B46,'RAW DATA'!DB$2:DB$502),"")</f>
        <v>127.88</v>
      </c>
      <c r="DB46">
        <f ca="1">IFERROR(AVERAGEIF('RAW DATA'!$C$2:$GL$502,'DATA CLEANING'!$B46,'RAW DATA'!DC$2:DC$502),"")</f>
        <v>130.74</v>
      </c>
      <c r="DC46">
        <f ca="1">IFERROR(AVERAGEIF('RAW DATA'!$C$2:$GL$502,'DATA CLEANING'!$B46,'RAW DATA'!DD$2:DD$502),"")</f>
        <v>138.71</v>
      </c>
      <c r="DD46">
        <f ca="1">IFERROR(AVERAGEIF('RAW DATA'!$C$2:$GL$502,'DATA CLEANING'!$B46,'RAW DATA'!DE$2:DE$502),"")</f>
        <v>138.78</v>
      </c>
      <c r="DE46">
        <f ca="1">IFERROR(AVERAGEIF('RAW DATA'!$C$2:$GL$502,'DATA CLEANING'!$B46,'RAW DATA'!DF$2:DF$502),"")</f>
        <v>151.32</v>
      </c>
      <c r="DF46">
        <f ca="1">IFERROR(AVERAGEIF('RAW DATA'!$C$2:$GL$502,'DATA CLEANING'!$B46,'RAW DATA'!DG$2:DG$502),"")</f>
        <v>139.27000000000001</v>
      </c>
      <c r="DG46" t="str">
        <f ca="1">IFERROR(AVERAGEIF('RAW DATA'!$C$2:$GL$502,'DATA CLEANING'!$B46,'RAW DATA'!DH$2:DH$502),"")</f>
        <v/>
      </c>
      <c r="DH46" t="str">
        <f ca="1">IFERROR(AVERAGEIF('RAW DATA'!$C$2:$GL$502,'DATA CLEANING'!$B46,'RAW DATA'!DI$2:DI$502),"")</f>
        <v/>
      </c>
      <c r="DI46" t="str">
        <f ca="1">IFERROR(AVERAGEIF('RAW DATA'!$C$2:$GL$502,'DATA CLEANING'!$B46,'RAW DATA'!DJ$2:DJ$502),"")</f>
        <v/>
      </c>
      <c r="DJ46" t="str">
        <f ca="1">IFERROR(AVERAGEIF('RAW DATA'!$C$2:$GL$502,'DATA CLEANING'!$B46,'RAW DATA'!DK$2:DK$502),"")</f>
        <v/>
      </c>
      <c r="DK46" t="str">
        <f ca="1">IFERROR(AVERAGEIF('RAW DATA'!$C$2:$GL$502,'DATA CLEANING'!$B46,'RAW DATA'!DL$2:DL$502),"")</f>
        <v/>
      </c>
      <c r="DL46" t="str">
        <f ca="1">IFERROR(AVERAGEIF('RAW DATA'!$C$2:$GL$502,'DATA CLEANING'!$B46,'RAW DATA'!DM$2:DM$502),"")</f>
        <v/>
      </c>
      <c r="DM46" t="str">
        <f ca="1">IFERROR(AVERAGEIF('RAW DATA'!$C$2:$GL$502,'DATA CLEANING'!$B46,'RAW DATA'!DN$2:DN$502),"")</f>
        <v/>
      </c>
      <c r="DN46" t="str">
        <f ca="1">IFERROR(AVERAGEIF('RAW DATA'!$C$2:$GL$502,'DATA CLEANING'!$B46,'RAW DATA'!DO$2:DO$502),"")</f>
        <v/>
      </c>
      <c r="DO46" t="str">
        <f ca="1">IFERROR(AVERAGEIF('RAW DATA'!$C$2:$GL$502,'DATA CLEANING'!$B46,'RAW DATA'!DP$2:DP$502),"")</f>
        <v/>
      </c>
      <c r="DP46" t="str">
        <f ca="1">IFERROR(AVERAGEIF('RAW DATA'!$C$2:$GL$502,'DATA CLEANING'!$B46,'RAW DATA'!DQ$2:DQ$502),"")</f>
        <v/>
      </c>
      <c r="DQ46" t="str">
        <f ca="1">IFERROR(AVERAGEIF('RAW DATA'!$C$2:$GL$502,'DATA CLEANING'!$B46,'RAW DATA'!DR$2:DR$502),"")</f>
        <v/>
      </c>
      <c r="DR46" t="str">
        <f ca="1">IFERROR(AVERAGEIF('RAW DATA'!$C$2:$GL$502,'DATA CLEANING'!$B46,'RAW DATA'!DS$2:DS$502),"")</f>
        <v/>
      </c>
      <c r="DS46" t="str">
        <f ca="1">IFERROR(AVERAGEIF('RAW DATA'!$C$2:$GL$502,'DATA CLEANING'!$B46,'RAW DATA'!DT$2:DT$502),"")</f>
        <v/>
      </c>
      <c r="DT46" t="str">
        <f ca="1">IFERROR(AVERAGEIF('RAW DATA'!$C$2:$GL$502,'DATA CLEANING'!$B46,'RAW DATA'!DU$2:DU$502),"")</f>
        <v/>
      </c>
      <c r="DU46" t="str">
        <f ca="1">IFERROR(AVERAGEIF('RAW DATA'!$C$2:$GL$502,'DATA CLEANING'!$B46,'RAW DATA'!DV$2:DV$502),"")</f>
        <v/>
      </c>
      <c r="DV46" t="str">
        <f ca="1">IFERROR(AVERAGEIF('RAW DATA'!$C$2:$GL$502,'DATA CLEANING'!$B46,'RAW DATA'!DW$2:DW$502),"")</f>
        <v/>
      </c>
      <c r="DW46" t="str">
        <f ca="1">IFERROR(AVERAGEIF('RAW DATA'!$C$2:$GL$502,'DATA CLEANING'!$B46,'RAW DATA'!DX$2:DX$502),"")</f>
        <v/>
      </c>
      <c r="DX46" s="11" t="str">
        <f ca="1">IFERROR(AVERAGEIF('RAW DATA'!$C$2:$GL$502,'DATA CLEANING'!$B46,'RAW DATA'!DY$2:DY$502),"")</f>
        <v/>
      </c>
      <c r="DY46" s="11" t="str">
        <f ca="1">IFERROR(AVERAGEIF('RAW DATA'!$C$2:$GL$502,'DATA CLEANING'!$B46,'RAW DATA'!DZ$2:DZ$502),"")</f>
        <v/>
      </c>
      <c r="DZ46" s="11" t="str">
        <f ca="1">IFERROR(AVERAGEIF('RAW DATA'!$C$2:$GL$502,'DATA CLEANING'!$B46,'RAW DATA'!EA$2:EA$502),"")</f>
        <v/>
      </c>
      <c r="EA46" s="11" t="str">
        <f ca="1">IFERROR(AVERAGEIF('RAW DATA'!$C$2:$GL$502,'DATA CLEANING'!$B46,'RAW DATA'!EB$2:EB$502),"")</f>
        <v/>
      </c>
      <c r="EB46" s="11" t="str">
        <f ca="1">IFERROR(AVERAGEIF('RAW DATA'!$C$2:$GL$502,'DATA CLEANING'!$B46,'RAW DATA'!EC$2:EC$502),"")</f>
        <v/>
      </c>
      <c r="EC46" s="11" t="str">
        <f ca="1">IFERROR(AVERAGEIF('RAW DATA'!$C$2:$GL$502,'DATA CLEANING'!$B46,'RAW DATA'!ED$2:ED$502),"")</f>
        <v/>
      </c>
      <c r="ED46" s="11" t="str">
        <f ca="1">IFERROR(AVERAGEIF('RAW DATA'!$C$2:$GL$502,'DATA CLEANING'!$B46,'RAW DATA'!EE$2:EE$502),"")</f>
        <v/>
      </c>
      <c r="EE46" s="11" t="str">
        <f ca="1">IFERROR(AVERAGEIF('RAW DATA'!$C$2:$GL$502,'DATA CLEANING'!$B46,'RAW DATA'!EF$2:EF$502),"")</f>
        <v/>
      </c>
      <c r="EF46" s="11" t="str">
        <f ca="1">IFERROR(AVERAGEIF('RAW DATA'!$C$2:$GL$502,'DATA CLEANING'!$B46,'RAW DATA'!EG$2:EG$502),"")</f>
        <v/>
      </c>
      <c r="EG46" s="11" t="str">
        <f ca="1">IFERROR(AVERAGEIF('RAW DATA'!$C$2:$GL$502,'DATA CLEANING'!$B46,'RAW DATA'!EH$2:EH$502),"")</f>
        <v/>
      </c>
      <c r="EH46" s="11" t="str">
        <f ca="1">IFERROR(AVERAGEIF('RAW DATA'!$C$2:$GL$502,'DATA CLEANING'!$B46,'RAW DATA'!EI$2:EI$502),"")</f>
        <v/>
      </c>
      <c r="EI46" s="11" t="str">
        <f ca="1">IFERROR(AVERAGEIF('RAW DATA'!$C$2:$GL$502,'DATA CLEANING'!$B46,'RAW DATA'!EJ$2:EJ$502),"")</f>
        <v/>
      </c>
      <c r="EJ46" s="11" t="str">
        <f ca="1">IFERROR(AVERAGEIF('RAW DATA'!$C$2:$GL$502,'DATA CLEANING'!$B46,'RAW DATA'!EK$2:EK$502),"")</f>
        <v/>
      </c>
      <c r="EK46" s="11" t="str">
        <f ca="1">IFERROR(AVERAGEIF('RAW DATA'!$C$2:$GL$502,'DATA CLEANING'!$B46,'RAW DATA'!EL$2:EL$502),"")</f>
        <v/>
      </c>
      <c r="EL46" s="11" t="str">
        <f ca="1">IFERROR(AVERAGEIF('RAW DATA'!$C$2:$GL$502,'DATA CLEANING'!$B46,'RAW DATA'!EM$2:EM$502),"")</f>
        <v/>
      </c>
      <c r="EM46" s="11" t="str">
        <f ca="1">IFERROR(AVERAGEIF('RAW DATA'!$C$2:$GL$502,'DATA CLEANING'!$B46,'RAW DATA'!EN$2:EN$502),"")</f>
        <v/>
      </c>
      <c r="EN46" s="11" t="str">
        <f ca="1">IFERROR(AVERAGEIF('RAW DATA'!$C$2:$GL$502,'DATA CLEANING'!$B46,'RAW DATA'!EO$2:EO$502),"")</f>
        <v/>
      </c>
      <c r="EO46" s="11" t="str">
        <f ca="1">IFERROR(AVERAGEIF('RAW DATA'!$C$2:$GL$502,'DATA CLEANING'!$B46,'RAW DATA'!EP$2:EP$502),"")</f>
        <v/>
      </c>
      <c r="EP46" s="11" t="str">
        <f ca="1">IFERROR(AVERAGEIF('RAW DATA'!$C$2:$GL$502,'DATA CLEANING'!$B46,'RAW DATA'!EQ$2:EQ$502),"")</f>
        <v/>
      </c>
      <c r="EQ46" s="11" t="str">
        <f ca="1">IFERROR(AVERAGEIF('RAW DATA'!$C$2:$GL$502,'DATA CLEANING'!$B46,'RAW DATA'!ER$2:ER$502),"")</f>
        <v/>
      </c>
      <c r="ER46" s="11" t="str">
        <f ca="1">IFERROR(AVERAGEIF('RAW DATA'!$C$2:$GL$502,'DATA CLEANING'!$B46,'RAW DATA'!ES$2:ES$502),"")</f>
        <v/>
      </c>
      <c r="ES46" s="11" t="str">
        <f ca="1">IFERROR(AVERAGEIF('RAW DATA'!$C$2:$GL$502,'DATA CLEANING'!$B46,'RAW DATA'!ET$2:ET$502),"")</f>
        <v/>
      </c>
      <c r="ET46" s="11" t="str">
        <f ca="1">IFERROR(AVERAGEIF('RAW DATA'!$C$2:$GL$502,'DATA CLEANING'!$B46,'RAW DATA'!EU$2:EU$502),"")</f>
        <v/>
      </c>
      <c r="EU46" s="11" t="str">
        <f ca="1">IFERROR(AVERAGEIF('RAW DATA'!$C$2:$GL$502,'DATA CLEANING'!$B46,'RAW DATA'!EV$2:EV$502),"")</f>
        <v/>
      </c>
      <c r="EV46" s="11" t="str">
        <f ca="1">IFERROR(AVERAGEIF('RAW DATA'!$C$2:$GL$502,'DATA CLEANING'!$B46,'RAW DATA'!EW$2:EW$502),"")</f>
        <v/>
      </c>
      <c r="EW46" s="11" t="str">
        <f ca="1">IFERROR(AVERAGEIF('RAW DATA'!$C$2:$GL$502,'DATA CLEANING'!$B46,'RAW DATA'!EX$2:EX$502),"")</f>
        <v/>
      </c>
      <c r="EX46" s="11" t="str">
        <f ca="1">IFERROR(AVERAGEIF('RAW DATA'!$C$2:$GL$502,'DATA CLEANING'!$B46,'RAW DATA'!EY$2:EY$502),"")</f>
        <v/>
      </c>
      <c r="EY46" s="11" t="str">
        <f ca="1">IFERROR(AVERAGEIF('RAW DATA'!$C$2:$GL$502,'DATA CLEANING'!$B46,'RAW DATA'!EZ$2:EZ$502),"")</f>
        <v/>
      </c>
      <c r="EZ46" s="11" t="str">
        <f ca="1">IFERROR(AVERAGEIF('RAW DATA'!$C$2:$GL$502,'DATA CLEANING'!$B46,'RAW DATA'!FA$2:FA$502),"")</f>
        <v/>
      </c>
      <c r="FA46" s="11" t="str">
        <f ca="1">IFERROR(AVERAGEIF('RAW DATA'!$C$2:$GL$502,'DATA CLEANING'!$B46,'RAW DATA'!FB$2:FB$502),"")</f>
        <v/>
      </c>
      <c r="FB46" s="11" t="str">
        <f ca="1">IFERROR(AVERAGEIF('RAW DATA'!$C$2:$GL$502,'DATA CLEANING'!$B46,'RAW DATA'!FC$2:FC$502),"")</f>
        <v/>
      </c>
      <c r="FC46" s="11" t="str">
        <f ca="1">IFERROR(AVERAGEIF('RAW DATA'!$C$2:$GL$502,'DATA CLEANING'!$B46,'RAW DATA'!FD$2:FD$502),"")</f>
        <v/>
      </c>
      <c r="FD46" s="11" t="str">
        <f ca="1">IFERROR(AVERAGEIF('RAW DATA'!$C$2:$GL$502,'DATA CLEANING'!$B46,'RAW DATA'!FE$2:FE$502),"")</f>
        <v/>
      </c>
      <c r="FE46" s="11" t="str">
        <f ca="1">IFERROR(AVERAGEIF('RAW DATA'!$C$2:$GL$502,'DATA CLEANING'!$B46,'RAW DATA'!FF$2:FF$502),"")</f>
        <v/>
      </c>
      <c r="FF46" s="11" t="str">
        <f ca="1">IFERROR(AVERAGEIF('RAW DATA'!$C$2:$GL$502,'DATA CLEANING'!$B46,'RAW DATA'!FG$2:FG$502),"")</f>
        <v/>
      </c>
      <c r="FG46" s="11" t="str">
        <f ca="1">IFERROR(AVERAGEIF('RAW DATA'!$C$2:$GL$502,'DATA CLEANING'!$B46,'RAW DATA'!FH$2:FH$502),"")</f>
        <v/>
      </c>
      <c r="FH46" s="11" t="str">
        <f ca="1">IFERROR(AVERAGEIF('RAW DATA'!$C$2:$GL$502,'DATA CLEANING'!$B46,'RAW DATA'!FI$2:FI$502),"")</f>
        <v/>
      </c>
      <c r="FI46" s="11" t="str">
        <f ca="1">IFERROR(AVERAGEIF('RAW DATA'!$C$2:$GL$502,'DATA CLEANING'!$B46,'RAW DATA'!FJ$2:FJ$502),"")</f>
        <v/>
      </c>
      <c r="FJ46" s="11" t="str">
        <f ca="1">IFERROR(AVERAGEIF('RAW DATA'!$C$2:$GL$502,'DATA CLEANING'!$B46,'RAW DATA'!FK$2:FK$502),"")</f>
        <v/>
      </c>
      <c r="FK46" s="11" t="str">
        <f ca="1">IFERROR(AVERAGEIF('RAW DATA'!$C$2:$GL$502,'DATA CLEANING'!$B46,'RAW DATA'!FL$2:FL$502),"")</f>
        <v/>
      </c>
      <c r="FL46" s="11" t="str">
        <f ca="1">IFERROR(AVERAGEIF('RAW DATA'!$C$2:$GL$502,'DATA CLEANING'!$B46,'RAW DATA'!FM$2:FM$502),"")</f>
        <v/>
      </c>
      <c r="FM46" s="11" t="str">
        <f ca="1">IFERROR(AVERAGEIF('RAW DATA'!$C$2:$GL$502,'DATA CLEANING'!$B46,'RAW DATA'!FN$2:FN$502),"")</f>
        <v/>
      </c>
      <c r="FN46" s="11" t="str">
        <f ca="1">IFERROR(AVERAGEIF('RAW DATA'!$C$2:$GL$502,'DATA CLEANING'!$B46,'RAW DATA'!FO$2:FO$502),"")</f>
        <v/>
      </c>
      <c r="FO46" s="11" t="str">
        <f ca="1">IFERROR(AVERAGEIF('RAW DATA'!$C$2:$GL$502,'DATA CLEANING'!$B46,'RAW DATA'!FP$2:FP$502),"")</f>
        <v/>
      </c>
      <c r="FP46" s="11" t="str">
        <f ca="1">IFERROR(AVERAGEIF('RAW DATA'!$C$2:$GL$502,'DATA CLEANING'!$B46,'RAW DATA'!FQ$2:FQ$502),"")</f>
        <v/>
      </c>
      <c r="FQ46" s="11" t="str">
        <f ca="1">IFERROR(AVERAGEIF('RAW DATA'!$C$2:$GL$502,'DATA CLEANING'!$B46,'RAW DATA'!FR$2:FR$502),"")</f>
        <v/>
      </c>
      <c r="FR46" s="11" t="str">
        <f ca="1">IFERROR(AVERAGEIF('RAW DATA'!$C$2:$GL$502,'DATA CLEANING'!$B46,'RAW DATA'!FS$2:FS$502),"")</f>
        <v/>
      </c>
      <c r="FS46" s="11" t="str">
        <f ca="1">IFERROR(AVERAGEIF('RAW DATA'!$C$2:$GL$502,'DATA CLEANING'!$B46,'RAW DATA'!FT$2:FT$502),"")</f>
        <v/>
      </c>
      <c r="FT46" s="11" t="str">
        <f ca="1">IFERROR(AVERAGEIF('RAW DATA'!$C$2:$GL$502,'DATA CLEANING'!$B46,'RAW DATA'!FU$2:FU$502),"")</f>
        <v/>
      </c>
      <c r="FU46" s="11" t="str">
        <f ca="1">IFERROR(AVERAGEIF('RAW DATA'!$C$2:$GL$502,'DATA CLEANING'!$B46,'RAW DATA'!FV$2:FV$502),"")</f>
        <v/>
      </c>
      <c r="FV46" s="11" t="str">
        <f ca="1">IFERROR(AVERAGEIF('RAW DATA'!$C$2:$GL$502,'DATA CLEANING'!$B46,'RAW DATA'!FW$2:FW$502),"")</f>
        <v/>
      </c>
      <c r="FW46" s="11" t="str">
        <f ca="1">IFERROR(AVERAGEIF('RAW DATA'!$C$2:$GL$502,'DATA CLEANING'!$B46,'RAW DATA'!FX$2:FX$502),"")</f>
        <v/>
      </c>
      <c r="FX46" s="11" t="str">
        <f ca="1">IFERROR(AVERAGEIF('RAW DATA'!$C$2:$GL$502,'DATA CLEANING'!$B46,'RAW DATA'!FY$2:FY$502),"")</f>
        <v/>
      </c>
      <c r="FY46" s="11" t="str">
        <f ca="1">IFERROR(AVERAGEIF('RAW DATA'!$C$2:$GL$502,'DATA CLEANING'!$B46,'RAW DATA'!FZ$2:FZ$502),"")</f>
        <v/>
      </c>
      <c r="FZ46" s="11" t="str">
        <f ca="1">IFERROR(AVERAGEIF('RAW DATA'!$C$2:$GL$502,'DATA CLEANING'!$B46,'RAW DATA'!GA$2:GA$502),"")</f>
        <v/>
      </c>
      <c r="GA46" s="11" t="str">
        <f ca="1">IFERROR(AVERAGEIF('RAW DATA'!$C$2:$GL$502,'DATA CLEANING'!$B46,'RAW DATA'!GB$2:GB$502),"")</f>
        <v/>
      </c>
      <c r="GB46" s="11" t="str">
        <f ca="1">IFERROR(AVERAGEIF('RAW DATA'!$C$2:$GL$502,'DATA CLEANING'!$B46,'RAW DATA'!GC$2:GC$502),"")</f>
        <v/>
      </c>
      <c r="GC46" s="11" t="str">
        <f ca="1">IFERROR(AVERAGEIF('RAW DATA'!$C$2:$GL$502,'DATA CLEANING'!$B46,'RAW DATA'!GD$2:GD$502),"")</f>
        <v/>
      </c>
      <c r="GD46" s="11" t="str">
        <f ca="1">IFERROR(AVERAGEIF('RAW DATA'!$C$2:$GL$502,'DATA CLEANING'!$B46,'RAW DATA'!GE$2:GE$502),"")</f>
        <v/>
      </c>
      <c r="GE46" s="11" t="str">
        <f ca="1">IFERROR(AVERAGEIF('RAW DATA'!$C$2:$GL$502,'DATA CLEANING'!$B46,'RAW DATA'!GF$2:GF$502),"")</f>
        <v/>
      </c>
      <c r="GF46" s="11" t="str">
        <f ca="1">IFERROR(AVERAGEIF('RAW DATA'!$C$2:$GL$502,'DATA CLEANING'!$B46,'RAW DATA'!GG$2:GG$502),"")</f>
        <v/>
      </c>
      <c r="GG46" s="11" t="str">
        <f ca="1">IFERROR(AVERAGEIF('RAW DATA'!$C$2:$GL$502,'DATA CLEANING'!$B46,'RAW DATA'!GH$2:GH$502),"")</f>
        <v/>
      </c>
      <c r="GH46" s="11" t="str">
        <f ca="1">IFERROR(AVERAGEIF('RAW DATA'!$C$2:$GL$502,'DATA CLEANING'!$B46,'RAW DATA'!GI$2:GI$502),"")</f>
        <v/>
      </c>
      <c r="GI46" s="11" t="str">
        <f ca="1">IFERROR(AVERAGEIF('RAW DATA'!$C$2:$GL$502,'DATA CLEANING'!$B46,'RAW DATA'!GJ$2:GJ$502),"")</f>
        <v/>
      </c>
      <c r="GJ46" s="11" t="str">
        <f ca="1">IFERROR(AVERAGEIF('RAW DATA'!$C$2:$GL$502,'DATA CLEANING'!$B46,'RAW DATA'!GK$2:GK$502),"")</f>
        <v/>
      </c>
      <c r="GK46" s="11" t="str">
        <f ca="1">IFERROR(AVERAGEIF('RAW DATA'!$C$2:$GL$502,'DATA CLEANING'!$B46,'RAW DATA'!GL$2:GL$502),"")</f>
        <v/>
      </c>
    </row>
    <row r="47" spans="2:193" x14ac:dyDescent="0.55000000000000004">
      <c r="B47" t="s">
        <v>56</v>
      </c>
      <c r="C47">
        <f ca="1">IFERROR(AVERAGEIF('RAW DATA'!$C$2:$GL$502,'DATA CLEANING'!$B47,'RAW DATA'!D$2:D$502),"")</f>
        <v>35.545000000000002</v>
      </c>
      <c r="D47">
        <f ca="1">IFERROR(AVERAGEIF('RAW DATA'!$C$2:$GL$502,'DATA CLEANING'!$B47,'RAW DATA'!E$2:E$502),"")</f>
        <v>37.1</v>
      </c>
      <c r="E47">
        <f ca="1">IFERROR(AVERAGEIF('RAW DATA'!$C$2:$GL$502,'DATA CLEANING'!$B47,'RAW DATA'!F$2:F$502),"")</f>
        <v>35.4</v>
      </c>
      <c r="F47">
        <f ca="1">IFERROR(AVERAGEIF('RAW DATA'!$C$2:$GL$502,'DATA CLEANING'!$B47,'RAW DATA'!G$2:G$502),"")</f>
        <v>29.175000000000001</v>
      </c>
      <c r="G47">
        <f ca="1">IFERROR(AVERAGEIF('RAW DATA'!$C$2:$GL$502,'DATA CLEANING'!$B47,'RAW DATA'!H$2:H$502),"")</f>
        <v>25.869999999999997</v>
      </c>
      <c r="H47">
        <f ca="1">IFERROR(AVERAGEIF('RAW DATA'!$C$2:$GL$502,'DATA CLEANING'!$B47,'RAW DATA'!I$2:I$502),"")</f>
        <v>25.234999999999999</v>
      </c>
      <c r="I47">
        <f ca="1">IFERROR(AVERAGEIF('RAW DATA'!$C$2:$GL$502,'DATA CLEANING'!$B47,'RAW DATA'!J$2:J$502),"")</f>
        <v>24.24</v>
      </c>
      <c r="J47">
        <f ca="1">IFERROR(AVERAGEIF('RAW DATA'!$C$2:$GL$502,'DATA CLEANING'!$B47,'RAW DATA'!K$2:K$502),"")</f>
        <v>19.82</v>
      </c>
      <c r="K47">
        <f ca="1">IFERROR(AVERAGEIF('RAW DATA'!$C$2:$GL$502,'DATA CLEANING'!$B47,'RAW DATA'!L$2:L$502),"")</f>
        <v>20.335000000000001</v>
      </c>
      <c r="L47">
        <f ca="1">IFERROR(AVERAGEIF('RAW DATA'!$C$2:$GL$502,'DATA CLEANING'!$B47,'RAW DATA'!M$2:M$502),"")</f>
        <v>20.745000000000001</v>
      </c>
      <c r="M47">
        <f ca="1">IFERROR(AVERAGEIF('RAW DATA'!$C$2:$GL$502,'DATA CLEANING'!$B47,'RAW DATA'!N$2:N$502),"")</f>
        <v>15.72</v>
      </c>
      <c r="N47">
        <f ca="1">IFERROR(AVERAGEIF('RAW DATA'!$C$2:$GL$502,'DATA CLEANING'!$B47,'RAW DATA'!O$2:O$502),"")</f>
        <v>16.55</v>
      </c>
      <c r="O47">
        <f ca="1">IFERROR(AVERAGEIF('RAW DATA'!$C$2:$GL$502,'DATA CLEANING'!$B47,'RAW DATA'!P$2:P$502),"")</f>
        <v>16.34</v>
      </c>
      <c r="P47">
        <f ca="1">IFERROR(AVERAGEIF('RAW DATA'!$C$2:$GL$502,'DATA CLEANING'!$B47,'RAW DATA'!Q$2:Q$502),"")</f>
        <v>18.989999999999998</v>
      </c>
      <c r="Q47">
        <f ca="1">IFERROR(AVERAGEIF('RAW DATA'!$C$2:$GL$502,'DATA CLEANING'!$B47,'RAW DATA'!R$2:R$502),"")</f>
        <v>14.235000000000001</v>
      </c>
      <c r="R47">
        <f ca="1">IFERROR(AVERAGEIF('RAW DATA'!$C$2:$GL$502,'DATA CLEANING'!$B47,'RAW DATA'!S$2:S$502),"")</f>
        <v>15.370000000000001</v>
      </c>
      <c r="S47">
        <f ca="1">IFERROR(AVERAGEIF('RAW DATA'!$C$2:$GL$502,'DATA CLEANING'!$B47,'RAW DATA'!T$2:T$502),"")</f>
        <v>19.634999999999998</v>
      </c>
      <c r="T47">
        <f ca="1">IFERROR(AVERAGEIF('RAW DATA'!$C$2:$GL$502,'DATA CLEANING'!$B47,'RAW DATA'!U$2:U$502),"")</f>
        <v>20.372500000000002</v>
      </c>
      <c r="U47">
        <f ca="1">IFERROR(AVERAGEIF('RAW DATA'!$C$2:$GL$502,'DATA CLEANING'!$B47,'RAW DATA'!V$2:V$502),"")</f>
        <v>25.12265</v>
      </c>
      <c r="V47">
        <f ca="1">IFERROR(AVERAGEIF('RAW DATA'!$C$2:$GL$502,'DATA CLEANING'!$B47,'RAW DATA'!W$2:W$502),"")</f>
        <v>23.94</v>
      </c>
      <c r="W47">
        <f ca="1">IFERROR(AVERAGEIF('RAW DATA'!$C$2:$GL$502,'DATA CLEANING'!$B47,'RAW DATA'!X$2:X$502),"")</f>
        <v>23.700000000000003</v>
      </c>
      <c r="X47">
        <f ca="1">IFERROR(AVERAGEIF('RAW DATA'!$C$2:$GL$502,'DATA CLEANING'!$B47,'RAW DATA'!Y$2:Y$502),"")</f>
        <v>28.175000000000001</v>
      </c>
      <c r="Y47">
        <f ca="1">IFERROR(AVERAGEIF('RAW DATA'!$C$2:$GL$502,'DATA CLEANING'!$B47,'RAW DATA'!Z$2:Z$502),"")</f>
        <v>32.5</v>
      </c>
      <c r="Z47">
        <f ca="1">IFERROR(AVERAGEIF('RAW DATA'!$C$2:$GL$502,'DATA CLEANING'!$B47,'RAW DATA'!AA$2:AA$502),"")</f>
        <v>34.964999999999996</v>
      </c>
      <c r="AA47">
        <f ca="1">IFERROR(AVERAGEIF('RAW DATA'!$C$2:$GL$502,'DATA CLEANING'!$B47,'RAW DATA'!AB$2:AB$502),"")</f>
        <v>34.685000000000002</v>
      </c>
      <c r="AB47">
        <f ca="1">IFERROR(AVERAGEIF('RAW DATA'!$C$2:$GL$502,'DATA CLEANING'!$B47,'RAW DATA'!AC$2:AC$502),"")</f>
        <v>33.085000000000001</v>
      </c>
      <c r="AC47">
        <f ca="1">IFERROR(AVERAGEIF('RAW DATA'!$C$2:$GL$502,'DATA CLEANING'!$B47,'RAW DATA'!AD$2:AD$502),"")</f>
        <v>37.775000000000006</v>
      </c>
      <c r="AD47">
        <f ca="1">IFERROR(AVERAGEIF('RAW DATA'!$C$2:$GL$502,'DATA CLEANING'!$B47,'RAW DATA'!AE$2:AE$502),"")</f>
        <v>37.53</v>
      </c>
      <c r="AE47">
        <f ca="1">IFERROR(AVERAGEIF('RAW DATA'!$C$2:$GL$502,'DATA CLEANING'!$B47,'RAW DATA'!AF$2:AF$502),"")</f>
        <v>36.67</v>
      </c>
      <c r="AF47">
        <f ca="1">IFERROR(AVERAGEIF('RAW DATA'!$C$2:$GL$502,'DATA CLEANING'!$B47,'RAW DATA'!AG$2:AG$502),"")</f>
        <v>29.695</v>
      </c>
      <c r="AG47">
        <f ca="1">IFERROR(AVERAGEIF('RAW DATA'!$C$2:$GL$502,'DATA CLEANING'!$B47,'RAW DATA'!AH$2:AH$502),"")</f>
        <v>29.150000000000002</v>
      </c>
      <c r="AH47">
        <f ca="1">IFERROR(AVERAGEIF('RAW DATA'!$C$2:$GL$502,'DATA CLEANING'!$B47,'RAW DATA'!AI$2:AI$502),"")</f>
        <v>28.484999999999999</v>
      </c>
      <c r="AI47">
        <f ca="1">IFERROR(AVERAGEIF('RAW DATA'!$C$2:$GL$502,'DATA CLEANING'!$B47,'RAW DATA'!AJ$2:AJ$502),"")</f>
        <v>26.635000000000002</v>
      </c>
      <c r="AJ47">
        <f ca="1">IFERROR(AVERAGEIF('RAW DATA'!$C$2:$GL$502,'DATA CLEANING'!$B47,'RAW DATA'!AK$2:AK$502),"")</f>
        <v>23.169999999999998</v>
      </c>
      <c r="AK47">
        <f ca="1">IFERROR(AVERAGEIF('RAW DATA'!$C$2:$GL$502,'DATA CLEANING'!$B47,'RAW DATA'!AL$2:AL$502),"")</f>
        <v>24.925000000000001</v>
      </c>
      <c r="AL47">
        <f ca="1">IFERROR(AVERAGEIF('RAW DATA'!$C$2:$GL$502,'DATA CLEANING'!$B47,'RAW DATA'!AM$2:AM$502),"")</f>
        <v>23.592500000000001</v>
      </c>
      <c r="AM47">
        <f ca="1">IFERROR(AVERAGEIF('RAW DATA'!$C$2:$GL$502,'DATA CLEANING'!$B47,'RAW DATA'!AN$2:AN$502),"")</f>
        <v>28.910000000000004</v>
      </c>
      <c r="AN47">
        <f ca="1">IFERROR(AVERAGEIF('RAW DATA'!$C$2:$GL$502,'DATA CLEANING'!$B47,'RAW DATA'!AO$2:AO$502),"")</f>
        <v>30.81</v>
      </c>
      <c r="AO47">
        <f ca="1">IFERROR(AVERAGEIF('RAW DATA'!$C$2:$GL$502,'DATA CLEANING'!$B47,'RAW DATA'!AP$2:AP$502),"")</f>
        <v>31.035000000000004</v>
      </c>
      <c r="AP47">
        <f ca="1">IFERROR(AVERAGEIF('RAW DATA'!$C$2:$GL$502,'DATA CLEANING'!$B47,'RAW DATA'!AQ$2:AQ$502),"")</f>
        <v>35.784999999999997</v>
      </c>
      <c r="AQ47">
        <f ca="1">IFERROR(AVERAGEIF('RAW DATA'!$C$2:$GL$502,'DATA CLEANING'!$B47,'RAW DATA'!AR$2:AR$502),"")</f>
        <v>36.604999999999997</v>
      </c>
      <c r="AR47">
        <f ca="1">IFERROR(AVERAGEIF('RAW DATA'!$C$2:$GL$502,'DATA CLEANING'!$B47,'RAW DATA'!AS$2:AS$502),"")</f>
        <v>41.955000000000005</v>
      </c>
      <c r="AS47">
        <f ca="1">IFERROR(AVERAGEIF('RAW DATA'!$C$2:$GL$502,'DATA CLEANING'!$B47,'RAW DATA'!AT$2:AT$502),"")</f>
        <v>46.319999999999993</v>
      </c>
      <c r="AT47">
        <f ca="1">IFERROR(AVERAGEIF('RAW DATA'!$C$2:$GL$502,'DATA CLEANING'!$B47,'RAW DATA'!AU$2:AU$502),"")</f>
        <v>45.870000000000005</v>
      </c>
      <c r="AU47">
        <f ca="1">IFERROR(AVERAGEIF('RAW DATA'!$C$2:$GL$502,'DATA CLEANING'!$B47,'RAW DATA'!AV$2:AV$502),"")</f>
        <v>40.119999999999997</v>
      </c>
      <c r="AV47">
        <f ca="1">IFERROR(AVERAGEIF('RAW DATA'!$C$2:$GL$502,'DATA CLEANING'!$B47,'RAW DATA'!AW$2:AW$502),"")</f>
        <v>35.61</v>
      </c>
      <c r="AW47">
        <f ca="1">IFERROR(AVERAGEIF('RAW DATA'!$C$2:$GL$502,'DATA CLEANING'!$B47,'RAW DATA'!AX$2:AX$502),"")</f>
        <v>38.555</v>
      </c>
      <c r="AX47">
        <f ca="1">IFERROR(AVERAGEIF('RAW DATA'!$C$2:$GL$502,'DATA CLEANING'!$B47,'RAW DATA'!AY$2:AY$502),"")</f>
        <v>41.045000000000002</v>
      </c>
      <c r="AY47">
        <f ca="1">IFERROR(AVERAGEIF('RAW DATA'!$C$2:$GL$502,'DATA CLEANING'!$B47,'RAW DATA'!AZ$2:AZ$502),"")</f>
        <v>40.549999999999997</v>
      </c>
      <c r="AZ47">
        <f ca="1">IFERROR(AVERAGEIF('RAW DATA'!$C$2:$GL$502,'DATA CLEANING'!$B47,'RAW DATA'!BA$2:BA$502),"")</f>
        <v>47.370000000000005</v>
      </c>
      <c r="BA47">
        <f ca="1">IFERROR(AVERAGEIF('RAW DATA'!$C$2:$GL$502,'DATA CLEANING'!$B47,'RAW DATA'!BB$2:BB$502),"")</f>
        <v>34.174999999999997</v>
      </c>
      <c r="BB47">
        <f ca="1">IFERROR(AVERAGEIF('RAW DATA'!$C$2:$GL$502,'DATA CLEANING'!$B47,'RAW DATA'!BC$2:BC$502),"")</f>
        <v>45.42</v>
      </c>
      <c r="BC47">
        <f ca="1">IFERROR(AVERAGEIF('RAW DATA'!$C$2:$GL$502,'DATA CLEANING'!$B47,'RAW DATA'!BD$2:BD$502),"")</f>
        <v>52.405000000000001</v>
      </c>
      <c r="BD47">
        <f ca="1">IFERROR(AVERAGEIF('RAW DATA'!$C$2:$GL$502,'DATA CLEANING'!$B47,'RAW DATA'!BE$2:BE$502),"")</f>
        <v>48.534999999999997</v>
      </c>
      <c r="BE47">
        <f ca="1">IFERROR(AVERAGEIF('RAW DATA'!$C$2:$GL$502,'DATA CLEANING'!$B47,'RAW DATA'!BF$2:BF$502),"")</f>
        <v>59.954999999999998</v>
      </c>
      <c r="BF47">
        <f ca="1">IFERROR(AVERAGEIF('RAW DATA'!$C$2:$GL$502,'DATA CLEANING'!$B47,'RAW DATA'!BG$2:BG$502),"")</f>
        <v>76.91</v>
      </c>
      <c r="BG47">
        <f ca="1">IFERROR(AVERAGEIF('RAW DATA'!$C$2:$GL$502,'DATA CLEANING'!$B47,'RAW DATA'!BH$2:BH$502),"")</f>
        <v>74.39500000000001</v>
      </c>
      <c r="BH47">
        <f ca="1">IFERROR(AVERAGEIF('RAW DATA'!$C$2:$GL$502,'DATA CLEANING'!$B47,'RAW DATA'!BI$2:BI$502),"")</f>
        <v>92.567499999999995</v>
      </c>
      <c r="BI47">
        <f ca="1">IFERROR(AVERAGEIF('RAW DATA'!$C$2:$GL$502,'DATA CLEANING'!$B47,'RAW DATA'!BJ$2:BJ$502),"")</f>
        <v>115</v>
      </c>
      <c r="BJ47">
        <f ca="1">IFERROR(AVERAGEIF('RAW DATA'!$C$2:$GL$502,'DATA CLEANING'!$B47,'RAW DATA'!BK$2:BK$502),"")</f>
        <v>137.19499999999999</v>
      </c>
      <c r="BK47">
        <f ca="1">IFERROR(AVERAGEIF('RAW DATA'!$C$2:$GL$502,'DATA CLEANING'!$B47,'RAW DATA'!BL$2:BL$502),"")</f>
        <v>140.75</v>
      </c>
      <c r="BL47">
        <f ca="1">IFERROR(AVERAGEIF('RAW DATA'!$C$2:$GL$502,'DATA CLEANING'!$B47,'RAW DATA'!BM$2:BM$502),"")</f>
        <v>128.54</v>
      </c>
      <c r="BM47">
        <f ca="1">IFERROR(AVERAGEIF('RAW DATA'!$C$2:$GL$502,'DATA CLEANING'!$B47,'RAW DATA'!BN$2:BN$502),"")</f>
        <v>124.72999999999999</v>
      </c>
      <c r="BN47">
        <f ca="1">IFERROR(AVERAGEIF('RAW DATA'!$C$2:$GL$502,'DATA CLEANING'!$B47,'RAW DATA'!BO$2:BO$502),"")</f>
        <v>107.89</v>
      </c>
      <c r="BO47">
        <f ca="1">IFERROR(AVERAGEIF('RAW DATA'!$C$2:$GL$502,'DATA CLEANING'!$B47,'RAW DATA'!BP$2:BP$502),"")</f>
        <v>109.58000000000001</v>
      </c>
      <c r="BP47">
        <f ca="1">IFERROR(AVERAGEIF('RAW DATA'!$C$2:$GL$502,'DATA CLEANING'!$B47,'RAW DATA'!BQ$2:BQ$502),"")</f>
        <v>137.07</v>
      </c>
      <c r="BQ47">
        <f ca="1">IFERROR(AVERAGEIF('RAW DATA'!$C$2:$GL$502,'DATA CLEANING'!$B47,'RAW DATA'!BR$2:BR$502),"")</f>
        <v>137.82</v>
      </c>
      <c r="BR47">
        <f ca="1">IFERROR(AVERAGEIF('RAW DATA'!$C$2:$GL$502,'DATA CLEANING'!$B47,'RAW DATA'!BS$2:BS$502),"")</f>
        <v>133.86500000000001</v>
      </c>
      <c r="BS47">
        <f ca="1">IFERROR(AVERAGEIF('RAW DATA'!$C$2:$GL$502,'DATA CLEANING'!$B47,'RAW DATA'!BT$2:BT$502),"")</f>
        <v>122.715</v>
      </c>
      <c r="BT47">
        <f ca="1">IFERROR(AVERAGEIF('RAW DATA'!$C$2:$GL$502,'DATA CLEANING'!$B47,'RAW DATA'!BU$2:BU$502),"")</f>
        <v>175.61</v>
      </c>
      <c r="BU47">
        <f ca="1">IFERROR(AVERAGEIF('RAW DATA'!$C$2:$GL$502,'DATA CLEANING'!$B47,'RAW DATA'!BV$2:BV$502),"")</f>
        <v>176.8</v>
      </c>
      <c r="BV47">
        <f ca="1">IFERROR(AVERAGEIF('RAW DATA'!$C$2:$GL$502,'DATA CLEANING'!$B47,'RAW DATA'!BW$2:BW$502),"")</f>
        <v>135.05000000000001</v>
      </c>
      <c r="BW47">
        <f ca="1">IFERROR(AVERAGEIF('RAW DATA'!$C$2:$GL$502,'DATA CLEANING'!$B47,'RAW DATA'!BX$2:BX$502),"")</f>
        <v>109.425</v>
      </c>
      <c r="BX47">
        <f ca="1">IFERROR(AVERAGEIF('RAW DATA'!$C$2:$GL$502,'DATA CLEANING'!$B47,'RAW DATA'!BY$2:BY$502),"")</f>
        <v>120.995</v>
      </c>
      <c r="BY47">
        <f ca="1">IFERROR(AVERAGEIF('RAW DATA'!$C$2:$GL$502,'DATA CLEANING'!$B47,'RAW DATA'!BZ$2:BZ$502),"")</f>
        <v>142.76</v>
      </c>
      <c r="BZ47">
        <f ca="1">IFERROR(AVERAGEIF('RAW DATA'!$C$2:$GL$502,'DATA CLEANING'!$B47,'RAW DATA'!CA$2:CA$502),"")</f>
        <v>117.215</v>
      </c>
      <c r="CA47">
        <f ca="1">IFERROR(AVERAGEIF('RAW DATA'!$C$2:$GL$502,'DATA CLEANING'!$B47,'RAW DATA'!CB$2:CB$502),"")</f>
        <v>128.4</v>
      </c>
      <c r="CB47">
        <f ca="1">IFERROR(AVERAGEIF('RAW DATA'!$C$2:$GL$502,'DATA CLEANING'!$B47,'RAW DATA'!CC$2:CC$502),"")</f>
        <v>131.685</v>
      </c>
      <c r="CC47">
        <f ca="1">IFERROR(AVERAGEIF('RAW DATA'!$C$2:$GL$502,'DATA CLEANING'!$B47,'RAW DATA'!CD$2:CD$502),"")</f>
        <v>191.67500000000001</v>
      </c>
      <c r="CD47">
        <f ca="1">IFERROR(AVERAGEIF('RAW DATA'!$C$2:$GL$502,'DATA CLEANING'!$B47,'RAW DATA'!CE$2:CE$502),"")</f>
        <v>206.995</v>
      </c>
      <c r="CE47">
        <f ca="1">IFERROR(AVERAGEIF('RAW DATA'!$C$2:$GL$502,'DATA CLEANING'!$B47,'RAW DATA'!CF$2:CF$502),"")</f>
        <v>204.87</v>
      </c>
      <c r="CF47">
        <f ca="1">IFERROR(AVERAGEIF('RAW DATA'!$C$2:$GL$502,'DATA CLEANING'!$B47,'RAW DATA'!CG$2:CG$502),"")</f>
        <v>226.285</v>
      </c>
      <c r="CG47">
        <f ca="1">IFERROR(AVERAGEIF('RAW DATA'!$C$2:$GL$502,'DATA CLEANING'!$B47,'RAW DATA'!CH$2:CH$502),"")</f>
        <v>246.56</v>
      </c>
      <c r="CH47">
        <f ca="1">IFERROR(AVERAGEIF('RAW DATA'!$C$2:$GL$502,'DATA CLEANING'!$B47,'RAW DATA'!CI$2:CI$502),"")</f>
        <v>207.375</v>
      </c>
      <c r="CI47">
        <f ca="1">IFERROR(AVERAGEIF('RAW DATA'!$C$2:$GL$502,'DATA CLEANING'!$B47,'RAW DATA'!CJ$2:CJ$502),"")</f>
        <v>199.49</v>
      </c>
      <c r="CJ47">
        <f ca="1">IFERROR(AVERAGEIF('RAW DATA'!$C$2:$GL$502,'DATA CLEANING'!$B47,'RAW DATA'!CK$2:CK$502),"")</f>
        <v>189.83499999999998</v>
      </c>
      <c r="CK47">
        <f ca="1">IFERROR(AVERAGEIF('RAW DATA'!$C$2:$GL$502,'DATA CLEANING'!$B47,'RAW DATA'!CL$2:CL$502),"")</f>
        <v>213.89</v>
      </c>
      <c r="CL47">
        <f ca="1">IFERROR(AVERAGEIF('RAW DATA'!$C$2:$GL$502,'DATA CLEANING'!$B47,'RAW DATA'!CM$2:CM$502),"")</f>
        <v>173.39</v>
      </c>
      <c r="CM47">
        <f ca="1">IFERROR(AVERAGEIF('RAW DATA'!$C$2:$GL$502,'DATA CLEANING'!$B47,'RAW DATA'!CN$2:CN$502),"")</f>
        <v>188.42000000000002</v>
      </c>
      <c r="CN47">
        <f ca="1">IFERROR(AVERAGEIF('RAW DATA'!$C$2:$GL$502,'DATA CLEANING'!$B47,'RAW DATA'!CO$2:CO$502),"")</f>
        <v>178.785</v>
      </c>
      <c r="CO47">
        <f ca="1">IFERROR(AVERAGEIF('RAW DATA'!$C$2:$GL$502,'DATA CLEANING'!$B47,'RAW DATA'!CP$2:CP$502),"")</f>
        <v>179.61500000000001</v>
      </c>
      <c r="CP47">
        <f ca="1">IFERROR(AVERAGEIF('RAW DATA'!$C$2:$GL$502,'DATA CLEANING'!$B47,'RAW DATA'!CQ$2:CQ$502),"")</f>
        <v>157.82499999999999</v>
      </c>
      <c r="CQ47">
        <f ca="1">IFERROR(AVERAGEIF('RAW DATA'!$C$2:$GL$502,'DATA CLEANING'!$B47,'RAW DATA'!CR$2:CR$502),"")</f>
        <v>140.87</v>
      </c>
      <c r="CR47">
        <f ca="1">IFERROR(AVERAGEIF('RAW DATA'!$C$2:$GL$502,'DATA CLEANING'!$B47,'RAW DATA'!CS$2:CS$502),"")</f>
        <v>111.01499999999999</v>
      </c>
      <c r="CS47">
        <f ca="1">IFERROR(AVERAGEIF('RAW DATA'!$C$2:$GL$502,'DATA CLEANING'!$B47,'RAW DATA'!CT$2:CT$502),"")</f>
        <v>129.4</v>
      </c>
      <c r="CT47">
        <f ca="1">IFERROR(AVERAGEIF('RAW DATA'!$C$2:$GL$502,'DATA CLEANING'!$B47,'RAW DATA'!CU$2:CU$502),"")</f>
        <v>152.20999999999998</v>
      </c>
      <c r="CU47">
        <f ca="1">IFERROR(AVERAGEIF('RAW DATA'!$C$2:$GL$502,'DATA CLEANING'!$B47,'RAW DATA'!CV$2:CV$502),"")</f>
        <v>125.215</v>
      </c>
      <c r="CV47">
        <f ca="1">IFERROR(AVERAGEIF('RAW DATA'!$C$2:$GL$502,'DATA CLEANING'!$B47,'RAW DATA'!CW$2:CW$502),"")</f>
        <v>140.44999999999999</v>
      </c>
      <c r="CW47">
        <f ca="1">IFERROR(AVERAGEIF('RAW DATA'!$C$2:$GL$502,'DATA CLEANING'!$B47,'RAW DATA'!CX$2:CX$502),"")</f>
        <v>144.89000000000001</v>
      </c>
      <c r="CX47">
        <f ca="1">IFERROR(AVERAGEIF('RAW DATA'!$C$2:$GL$502,'DATA CLEANING'!$B47,'RAW DATA'!CY$2:CY$502),"")</f>
        <v>142.53</v>
      </c>
      <c r="CY47">
        <f ca="1">IFERROR(AVERAGEIF('RAW DATA'!$C$2:$GL$502,'DATA CLEANING'!$B47,'RAW DATA'!CZ$2:CZ$502),"")</f>
        <v>199.82999999999998</v>
      </c>
      <c r="CZ47">
        <f ca="1">IFERROR(AVERAGEIF('RAW DATA'!$C$2:$GL$502,'DATA CLEANING'!$B47,'RAW DATA'!DA$2:DA$502),"")</f>
        <v>162.58500000000001</v>
      </c>
      <c r="DA47">
        <f ca="1">IFERROR(AVERAGEIF('RAW DATA'!$C$2:$GL$502,'DATA CLEANING'!$B47,'RAW DATA'!DB$2:DB$502),"")</f>
        <v>165.55</v>
      </c>
      <c r="DB47">
        <f ca="1">IFERROR(AVERAGEIF('RAW DATA'!$C$2:$GL$502,'DATA CLEANING'!$B47,'RAW DATA'!DC$2:DC$502),"")</f>
        <v>174.20500000000001</v>
      </c>
      <c r="DC47">
        <f ca="1">IFERROR(AVERAGEIF('RAW DATA'!$C$2:$GL$502,'DATA CLEANING'!$B47,'RAW DATA'!DD$2:DD$502),"")</f>
        <v>181.23</v>
      </c>
      <c r="DD47">
        <f ca="1">IFERROR(AVERAGEIF('RAW DATA'!$C$2:$GL$502,'DATA CLEANING'!$B47,'RAW DATA'!DE$2:DE$502),"")</f>
        <v>138.76</v>
      </c>
      <c r="DE47">
        <f ca="1">IFERROR(AVERAGEIF('RAW DATA'!$C$2:$GL$502,'DATA CLEANING'!$B47,'RAW DATA'!DF$2:DF$502),"")</f>
        <v>135.31</v>
      </c>
      <c r="DF47">
        <f ca="1">IFERROR(AVERAGEIF('RAW DATA'!$C$2:$GL$502,'DATA CLEANING'!$B47,'RAW DATA'!DG$2:DG$502),"")</f>
        <v>122.46000000000001</v>
      </c>
      <c r="DG47" t="str">
        <f ca="1">IFERROR(AVERAGEIF('RAW DATA'!$C$2:$GL$502,'DATA CLEANING'!$B47,'RAW DATA'!DH$2:DH$502),"")</f>
        <v/>
      </c>
      <c r="DH47" t="str">
        <f ca="1">IFERROR(AVERAGEIF('RAW DATA'!$C$2:$GL$502,'DATA CLEANING'!$B47,'RAW DATA'!DI$2:DI$502),"")</f>
        <v/>
      </c>
      <c r="DI47" t="str">
        <f ca="1">IFERROR(AVERAGEIF('RAW DATA'!$C$2:$GL$502,'DATA CLEANING'!$B47,'RAW DATA'!DJ$2:DJ$502),"")</f>
        <v/>
      </c>
      <c r="DJ47" t="str">
        <f ca="1">IFERROR(AVERAGEIF('RAW DATA'!$C$2:$GL$502,'DATA CLEANING'!$B47,'RAW DATA'!DK$2:DK$502),"")</f>
        <v/>
      </c>
      <c r="DK47" t="str">
        <f ca="1">IFERROR(AVERAGEIF('RAW DATA'!$C$2:$GL$502,'DATA CLEANING'!$B47,'RAW DATA'!DL$2:DL$502),"")</f>
        <v/>
      </c>
      <c r="DL47" t="str">
        <f ca="1">IFERROR(AVERAGEIF('RAW DATA'!$C$2:$GL$502,'DATA CLEANING'!$B47,'RAW DATA'!DM$2:DM$502),"")</f>
        <v/>
      </c>
      <c r="DM47" t="str">
        <f ca="1">IFERROR(AVERAGEIF('RAW DATA'!$C$2:$GL$502,'DATA CLEANING'!$B47,'RAW DATA'!DN$2:DN$502),"")</f>
        <v/>
      </c>
      <c r="DN47" t="str">
        <f ca="1">IFERROR(AVERAGEIF('RAW DATA'!$C$2:$GL$502,'DATA CLEANING'!$B47,'RAW DATA'!DO$2:DO$502),"")</f>
        <v/>
      </c>
      <c r="DO47" t="str">
        <f ca="1">IFERROR(AVERAGEIF('RAW DATA'!$C$2:$GL$502,'DATA CLEANING'!$B47,'RAW DATA'!DP$2:DP$502),"")</f>
        <v/>
      </c>
      <c r="DP47" t="str">
        <f ca="1">IFERROR(AVERAGEIF('RAW DATA'!$C$2:$GL$502,'DATA CLEANING'!$B47,'RAW DATA'!DQ$2:DQ$502),"")</f>
        <v/>
      </c>
      <c r="DQ47" t="str">
        <f ca="1">IFERROR(AVERAGEIF('RAW DATA'!$C$2:$GL$502,'DATA CLEANING'!$B47,'RAW DATA'!DR$2:DR$502),"")</f>
        <v/>
      </c>
      <c r="DR47" t="str">
        <f ca="1">IFERROR(AVERAGEIF('RAW DATA'!$C$2:$GL$502,'DATA CLEANING'!$B47,'RAW DATA'!DS$2:DS$502),"")</f>
        <v/>
      </c>
      <c r="DS47" t="str">
        <f ca="1">IFERROR(AVERAGEIF('RAW DATA'!$C$2:$GL$502,'DATA CLEANING'!$B47,'RAW DATA'!DT$2:DT$502),"")</f>
        <v/>
      </c>
      <c r="DT47" t="str">
        <f ca="1">IFERROR(AVERAGEIF('RAW DATA'!$C$2:$GL$502,'DATA CLEANING'!$B47,'RAW DATA'!DU$2:DU$502),"")</f>
        <v/>
      </c>
      <c r="DU47" t="str">
        <f ca="1">IFERROR(AVERAGEIF('RAW DATA'!$C$2:$GL$502,'DATA CLEANING'!$B47,'RAW DATA'!DV$2:DV$502),"")</f>
        <v/>
      </c>
      <c r="DV47" t="str">
        <f ca="1">IFERROR(AVERAGEIF('RAW DATA'!$C$2:$GL$502,'DATA CLEANING'!$B47,'RAW DATA'!DW$2:DW$502),"")</f>
        <v/>
      </c>
      <c r="DW47" t="str">
        <f ca="1">IFERROR(AVERAGEIF('RAW DATA'!$C$2:$GL$502,'DATA CLEANING'!$B47,'RAW DATA'!DX$2:DX$502),"")</f>
        <v/>
      </c>
      <c r="DX47" s="11" t="str">
        <f ca="1">IFERROR(AVERAGEIF('RAW DATA'!$C$2:$GL$502,'DATA CLEANING'!$B47,'RAW DATA'!DY$2:DY$502),"")</f>
        <v/>
      </c>
      <c r="DY47" s="11" t="str">
        <f ca="1">IFERROR(AVERAGEIF('RAW DATA'!$C$2:$GL$502,'DATA CLEANING'!$B47,'RAW DATA'!DZ$2:DZ$502),"")</f>
        <v/>
      </c>
      <c r="DZ47" s="11" t="str">
        <f ca="1">IFERROR(AVERAGEIF('RAW DATA'!$C$2:$GL$502,'DATA CLEANING'!$B47,'RAW DATA'!EA$2:EA$502),"")</f>
        <v/>
      </c>
      <c r="EA47" s="11" t="str">
        <f ca="1">IFERROR(AVERAGEIF('RAW DATA'!$C$2:$GL$502,'DATA CLEANING'!$B47,'RAW DATA'!EB$2:EB$502),"")</f>
        <v/>
      </c>
      <c r="EB47" s="11" t="str">
        <f ca="1">IFERROR(AVERAGEIF('RAW DATA'!$C$2:$GL$502,'DATA CLEANING'!$B47,'RAW DATA'!EC$2:EC$502),"")</f>
        <v/>
      </c>
      <c r="EC47" s="11" t="str">
        <f ca="1">IFERROR(AVERAGEIF('RAW DATA'!$C$2:$GL$502,'DATA CLEANING'!$B47,'RAW DATA'!ED$2:ED$502),"")</f>
        <v/>
      </c>
      <c r="ED47" s="11" t="str">
        <f ca="1">IFERROR(AVERAGEIF('RAW DATA'!$C$2:$GL$502,'DATA CLEANING'!$B47,'RAW DATA'!EE$2:EE$502),"")</f>
        <v/>
      </c>
      <c r="EE47" s="11" t="str">
        <f ca="1">IFERROR(AVERAGEIF('RAW DATA'!$C$2:$GL$502,'DATA CLEANING'!$B47,'RAW DATA'!EF$2:EF$502),"")</f>
        <v/>
      </c>
      <c r="EF47" s="11" t="str">
        <f ca="1">IFERROR(AVERAGEIF('RAW DATA'!$C$2:$GL$502,'DATA CLEANING'!$B47,'RAW DATA'!EG$2:EG$502),"")</f>
        <v/>
      </c>
      <c r="EG47" s="11" t="str">
        <f ca="1">IFERROR(AVERAGEIF('RAW DATA'!$C$2:$GL$502,'DATA CLEANING'!$B47,'RAW DATA'!EH$2:EH$502),"")</f>
        <v/>
      </c>
      <c r="EH47" s="11" t="str">
        <f ca="1">IFERROR(AVERAGEIF('RAW DATA'!$C$2:$GL$502,'DATA CLEANING'!$B47,'RAW DATA'!EI$2:EI$502),"")</f>
        <v/>
      </c>
      <c r="EI47" s="11" t="str">
        <f ca="1">IFERROR(AVERAGEIF('RAW DATA'!$C$2:$GL$502,'DATA CLEANING'!$B47,'RAW DATA'!EJ$2:EJ$502),"")</f>
        <v/>
      </c>
      <c r="EJ47" s="11" t="str">
        <f ca="1">IFERROR(AVERAGEIF('RAW DATA'!$C$2:$GL$502,'DATA CLEANING'!$B47,'RAW DATA'!EK$2:EK$502),"")</f>
        <v/>
      </c>
      <c r="EK47" s="11" t="str">
        <f ca="1">IFERROR(AVERAGEIF('RAW DATA'!$C$2:$GL$502,'DATA CLEANING'!$B47,'RAW DATA'!EL$2:EL$502),"")</f>
        <v/>
      </c>
      <c r="EL47" s="11" t="str">
        <f ca="1">IFERROR(AVERAGEIF('RAW DATA'!$C$2:$GL$502,'DATA CLEANING'!$B47,'RAW DATA'!EM$2:EM$502),"")</f>
        <v/>
      </c>
      <c r="EM47" s="11" t="str">
        <f ca="1">IFERROR(AVERAGEIF('RAW DATA'!$C$2:$GL$502,'DATA CLEANING'!$B47,'RAW DATA'!EN$2:EN$502),"")</f>
        <v/>
      </c>
      <c r="EN47" s="11" t="str">
        <f ca="1">IFERROR(AVERAGEIF('RAW DATA'!$C$2:$GL$502,'DATA CLEANING'!$B47,'RAW DATA'!EO$2:EO$502),"")</f>
        <v/>
      </c>
      <c r="EO47" s="11" t="str">
        <f ca="1">IFERROR(AVERAGEIF('RAW DATA'!$C$2:$GL$502,'DATA CLEANING'!$B47,'RAW DATA'!EP$2:EP$502),"")</f>
        <v/>
      </c>
      <c r="EP47" s="11" t="str">
        <f ca="1">IFERROR(AVERAGEIF('RAW DATA'!$C$2:$GL$502,'DATA CLEANING'!$B47,'RAW DATA'!EQ$2:EQ$502),"")</f>
        <v/>
      </c>
      <c r="EQ47" s="11" t="str">
        <f ca="1">IFERROR(AVERAGEIF('RAW DATA'!$C$2:$GL$502,'DATA CLEANING'!$B47,'RAW DATA'!ER$2:ER$502),"")</f>
        <v/>
      </c>
      <c r="ER47" s="11" t="str">
        <f ca="1">IFERROR(AVERAGEIF('RAW DATA'!$C$2:$GL$502,'DATA CLEANING'!$B47,'RAW DATA'!ES$2:ES$502),"")</f>
        <v/>
      </c>
      <c r="ES47" s="11" t="str">
        <f ca="1">IFERROR(AVERAGEIF('RAW DATA'!$C$2:$GL$502,'DATA CLEANING'!$B47,'RAW DATA'!ET$2:ET$502),"")</f>
        <v/>
      </c>
      <c r="ET47" s="11" t="str">
        <f ca="1">IFERROR(AVERAGEIF('RAW DATA'!$C$2:$GL$502,'DATA CLEANING'!$B47,'RAW DATA'!EU$2:EU$502),"")</f>
        <v/>
      </c>
      <c r="EU47" s="11" t="str">
        <f ca="1">IFERROR(AVERAGEIF('RAW DATA'!$C$2:$GL$502,'DATA CLEANING'!$B47,'RAW DATA'!EV$2:EV$502),"")</f>
        <v/>
      </c>
      <c r="EV47" s="11" t="str">
        <f ca="1">IFERROR(AVERAGEIF('RAW DATA'!$C$2:$GL$502,'DATA CLEANING'!$B47,'RAW DATA'!EW$2:EW$502),"")</f>
        <v/>
      </c>
      <c r="EW47" s="11" t="str">
        <f ca="1">IFERROR(AVERAGEIF('RAW DATA'!$C$2:$GL$502,'DATA CLEANING'!$B47,'RAW DATA'!EX$2:EX$502),"")</f>
        <v/>
      </c>
      <c r="EX47" s="11" t="str">
        <f ca="1">IFERROR(AVERAGEIF('RAW DATA'!$C$2:$GL$502,'DATA CLEANING'!$B47,'RAW DATA'!EY$2:EY$502),"")</f>
        <v/>
      </c>
      <c r="EY47" s="11" t="str">
        <f ca="1">IFERROR(AVERAGEIF('RAW DATA'!$C$2:$GL$502,'DATA CLEANING'!$B47,'RAW DATA'!EZ$2:EZ$502),"")</f>
        <v/>
      </c>
      <c r="EZ47" s="11" t="str">
        <f ca="1">IFERROR(AVERAGEIF('RAW DATA'!$C$2:$GL$502,'DATA CLEANING'!$B47,'RAW DATA'!FA$2:FA$502),"")</f>
        <v/>
      </c>
      <c r="FA47" s="11" t="str">
        <f ca="1">IFERROR(AVERAGEIF('RAW DATA'!$C$2:$GL$502,'DATA CLEANING'!$B47,'RAW DATA'!FB$2:FB$502),"")</f>
        <v/>
      </c>
      <c r="FB47" s="11" t="str">
        <f ca="1">IFERROR(AVERAGEIF('RAW DATA'!$C$2:$GL$502,'DATA CLEANING'!$B47,'RAW DATA'!FC$2:FC$502),"")</f>
        <v/>
      </c>
      <c r="FC47" s="11" t="str">
        <f ca="1">IFERROR(AVERAGEIF('RAW DATA'!$C$2:$GL$502,'DATA CLEANING'!$B47,'RAW DATA'!FD$2:FD$502),"")</f>
        <v/>
      </c>
      <c r="FD47" s="11" t="str">
        <f ca="1">IFERROR(AVERAGEIF('RAW DATA'!$C$2:$GL$502,'DATA CLEANING'!$B47,'RAW DATA'!FE$2:FE$502),"")</f>
        <v/>
      </c>
      <c r="FE47" s="11" t="str">
        <f ca="1">IFERROR(AVERAGEIF('RAW DATA'!$C$2:$GL$502,'DATA CLEANING'!$B47,'RAW DATA'!FF$2:FF$502),"")</f>
        <v/>
      </c>
      <c r="FF47" s="11" t="str">
        <f ca="1">IFERROR(AVERAGEIF('RAW DATA'!$C$2:$GL$502,'DATA CLEANING'!$B47,'RAW DATA'!FG$2:FG$502),"")</f>
        <v/>
      </c>
      <c r="FG47" s="11" t="str">
        <f ca="1">IFERROR(AVERAGEIF('RAW DATA'!$C$2:$GL$502,'DATA CLEANING'!$B47,'RAW DATA'!FH$2:FH$502),"")</f>
        <v/>
      </c>
      <c r="FH47" s="11" t="str">
        <f ca="1">IFERROR(AVERAGEIF('RAW DATA'!$C$2:$GL$502,'DATA CLEANING'!$B47,'RAW DATA'!FI$2:FI$502),"")</f>
        <v/>
      </c>
      <c r="FI47" s="11" t="str">
        <f ca="1">IFERROR(AVERAGEIF('RAW DATA'!$C$2:$GL$502,'DATA CLEANING'!$B47,'RAW DATA'!FJ$2:FJ$502),"")</f>
        <v/>
      </c>
      <c r="FJ47" s="11" t="str">
        <f ca="1">IFERROR(AVERAGEIF('RAW DATA'!$C$2:$GL$502,'DATA CLEANING'!$B47,'RAW DATA'!FK$2:FK$502),"")</f>
        <v/>
      </c>
      <c r="FK47" s="11" t="str">
        <f ca="1">IFERROR(AVERAGEIF('RAW DATA'!$C$2:$GL$502,'DATA CLEANING'!$B47,'RAW DATA'!FL$2:FL$502),"")</f>
        <v/>
      </c>
      <c r="FL47" s="11" t="str">
        <f ca="1">IFERROR(AVERAGEIF('RAW DATA'!$C$2:$GL$502,'DATA CLEANING'!$B47,'RAW DATA'!FM$2:FM$502),"")</f>
        <v/>
      </c>
      <c r="FM47" s="11" t="str">
        <f ca="1">IFERROR(AVERAGEIF('RAW DATA'!$C$2:$GL$502,'DATA CLEANING'!$B47,'RAW DATA'!FN$2:FN$502),"")</f>
        <v/>
      </c>
      <c r="FN47" s="11" t="str">
        <f ca="1">IFERROR(AVERAGEIF('RAW DATA'!$C$2:$GL$502,'DATA CLEANING'!$B47,'RAW DATA'!FO$2:FO$502),"")</f>
        <v/>
      </c>
      <c r="FO47" s="11" t="str">
        <f ca="1">IFERROR(AVERAGEIF('RAW DATA'!$C$2:$GL$502,'DATA CLEANING'!$B47,'RAW DATA'!FP$2:FP$502),"")</f>
        <v/>
      </c>
      <c r="FP47" s="11" t="str">
        <f ca="1">IFERROR(AVERAGEIF('RAW DATA'!$C$2:$GL$502,'DATA CLEANING'!$B47,'RAW DATA'!FQ$2:FQ$502),"")</f>
        <v/>
      </c>
      <c r="FQ47" s="11" t="str">
        <f ca="1">IFERROR(AVERAGEIF('RAW DATA'!$C$2:$GL$502,'DATA CLEANING'!$B47,'RAW DATA'!FR$2:FR$502),"")</f>
        <v/>
      </c>
      <c r="FR47" s="11" t="str">
        <f ca="1">IFERROR(AVERAGEIF('RAW DATA'!$C$2:$GL$502,'DATA CLEANING'!$B47,'RAW DATA'!FS$2:FS$502),"")</f>
        <v/>
      </c>
      <c r="FS47" s="11" t="str">
        <f ca="1">IFERROR(AVERAGEIF('RAW DATA'!$C$2:$GL$502,'DATA CLEANING'!$B47,'RAW DATA'!FT$2:FT$502),"")</f>
        <v/>
      </c>
      <c r="FT47" s="11" t="str">
        <f ca="1">IFERROR(AVERAGEIF('RAW DATA'!$C$2:$GL$502,'DATA CLEANING'!$B47,'RAW DATA'!FU$2:FU$502),"")</f>
        <v/>
      </c>
      <c r="FU47" s="11" t="str">
        <f ca="1">IFERROR(AVERAGEIF('RAW DATA'!$C$2:$GL$502,'DATA CLEANING'!$B47,'RAW DATA'!FV$2:FV$502),"")</f>
        <v/>
      </c>
      <c r="FV47" s="11" t="str">
        <f ca="1">IFERROR(AVERAGEIF('RAW DATA'!$C$2:$GL$502,'DATA CLEANING'!$B47,'RAW DATA'!FW$2:FW$502),"")</f>
        <v/>
      </c>
      <c r="FW47" s="11" t="str">
        <f ca="1">IFERROR(AVERAGEIF('RAW DATA'!$C$2:$GL$502,'DATA CLEANING'!$B47,'RAW DATA'!FX$2:FX$502),"")</f>
        <v/>
      </c>
      <c r="FX47" s="11" t="str">
        <f ca="1">IFERROR(AVERAGEIF('RAW DATA'!$C$2:$GL$502,'DATA CLEANING'!$B47,'RAW DATA'!FY$2:FY$502),"")</f>
        <v/>
      </c>
      <c r="FY47" s="11" t="str">
        <f ca="1">IFERROR(AVERAGEIF('RAW DATA'!$C$2:$GL$502,'DATA CLEANING'!$B47,'RAW DATA'!FZ$2:FZ$502),"")</f>
        <v/>
      </c>
      <c r="FZ47" s="11" t="str">
        <f ca="1">IFERROR(AVERAGEIF('RAW DATA'!$C$2:$GL$502,'DATA CLEANING'!$B47,'RAW DATA'!GA$2:GA$502),"")</f>
        <v/>
      </c>
      <c r="GA47" s="11" t="str">
        <f ca="1">IFERROR(AVERAGEIF('RAW DATA'!$C$2:$GL$502,'DATA CLEANING'!$B47,'RAW DATA'!GB$2:GB$502),"")</f>
        <v/>
      </c>
      <c r="GB47" s="11" t="str">
        <f ca="1">IFERROR(AVERAGEIF('RAW DATA'!$C$2:$GL$502,'DATA CLEANING'!$B47,'RAW DATA'!GC$2:GC$502),"")</f>
        <v/>
      </c>
      <c r="GC47" s="11" t="str">
        <f ca="1">IFERROR(AVERAGEIF('RAW DATA'!$C$2:$GL$502,'DATA CLEANING'!$B47,'RAW DATA'!GD$2:GD$502),"")</f>
        <v/>
      </c>
      <c r="GD47" s="11" t="str">
        <f ca="1">IFERROR(AVERAGEIF('RAW DATA'!$C$2:$GL$502,'DATA CLEANING'!$B47,'RAW DATA'!GE$2:GE$502),"")</f>
        <v/>
      </c>
      <c r="GE47" s="11" t="str">
        <f ca="1">IFERROR(AVERAGEIF('RAW DATA'!$C$2:$GL$502,'DATA CLEANING'!$B47,'RAW DATA'!GF$2:GF$502),"")</f>
        <v/>
      </c>
      <c r="GF47" s="11" t="str">
        <f ca="1">IFERROR(AVERAGEIF('RAW DATA'!$C$2:$GL$502,'DATA CLEANING'!$B47,'RAW DATA'!GG$2:GG$502),"")</f>
        <v/>
      </c>
      <c r="GG47" s="11" t="str">
        <f ca="1">IFERROR(AVERAGEIF('RAW DATA'!$C$2:$GL$502,'DATA CLEANING'!$B47,'RAW DATA'!GH$2:GH$502),"")</f>
        <v/>
      </c>
      <c r="GH47" s="11" t="str">
        <f ca="1">IFERROR(AVERAGEIF('RAW DATA'!$C$2:$GL$502,'DATA CLEANING'!$B47,'RAW DATA'!GI$2:GI$502),"")</f>
        <v/>
      </c>
      <c r="GI47" s="11" t="str">
        <f ca="1">IFERROR(AVERAGEIF('RAW DATA'!$C$2:$GL$502,'DATA CLEANING'!$B47,'RAW DATA'!GJ$2:GJ$502),"")</f>
        <v/>
      </c>
      <c r="GJ47" s="11" t="str">
        <f ca="1">IFERROR(AVERAGEIF('RAW DATA'!$C$2:$GL$502,'DATA CLEANING'!$B47,'RAW DATA'!GK$2:GK$502),"")</f>
        <v/>
      </c>
      <c r="GK47" s="11" t="str">
        <f ca="1">IFERROR(AVERAGEIF('RAW DATA'!$C$2:$GL$502,'DATA CLEANING'!$B47,'RAW DATA'!GL$2:GL$502),"")</f>
        <v/>
      </c>
    </row>
    <row r="48" spans="2:193" x14ac:dyDescent="0.55000000000000004">
      <c r="B48" t="s">
        <v>57</v>
      </c>
      <c r="C48">
        <f ca="1">IFERROR(AVERAGEIF('RAW DATA'!$C$2:$GL$502,'DATA CLEANING'!$B48,'RAW DATA'!D$2:D$502),"")</f>
        <v>79.39</v>
      </c>
      <c r="D48">
        <f ca="1">IFERROR(AVERAGEIF('RAW DATA'!$C$2:$GL$502,'DATA CLEANING'!$B48,'RAW DATA'!E$2:E$502),"")</f>
        <v>78.069999999999993</v>
      </c>
      <c r="E48">
        <f ca="1">IFERROR(AVERAGEIF('RAW DATA'!$C$2:$GL$502,'DATA CLEANING'!$B48,'RAW DATA'!F$2:F$502),"")</f>
        <v>83.919999999999987</v>
      </c>
      <c r="F48">
        <f ca="1">IFERROR(AVERAGEIF('RAW DATA'!$C$2:$GL$502,'DATA CLEANING'!$B48,'RAW DATA'!G$2:G$502),"")</f>
        <v>86.025000000000006</v>
      </c>
      <c r="G48">
        <f ca="1">IFERROR(AVERAGEIF('RAW DATA'!$C$2:$GL$502,'DATA CLEANING'!$B48,'RAW DATA'!H$2:H$502),"")</f>
        <v>89.43</v>
      </c>
      <c r="H48">
        <f ca="1">IFERROR(AVERAGEIF('RAW DATA'!$C$2:$GL$502,'DATA CLEANING'!$B48,'RAW DATA'!I$2:I$502),"")</f>
        <v>89.009999999999991</v>
      </c>
      <c r="I48">
        <f ca="1">IFERROR(AVERAGEIF('RAW DATA'!$C$2:$GL$502,'DATA CLEANING'!$B48,'RAW DATA'!J$2:J$502),"")</f>
        <v>91.754999999999995</v>
      </c>
      <c r="J48">
        <f ca="1">IFERROR(AVERAGEIF('RAW DATA'!$C$2:$GL$502,'DATA CLEANING'!$B48,'RAW DATA'!K$2:K$502),"")</f>
        <v>91.305000000000007</v>
      </c>
      <c r="K48">
        <f ca="1">IFERROR(AVERAGEIF('RAW DATA'!$C$2:$GL$502,'DATA CLEANING'!$B48,'RAW DATA'!L$2:L$502),"")</f>
        <v>86.924999999999997</v>
      </c>
      <c r="L48">
        <f ca="1">IFERROR(AVERAGEIF('RAW DATA'!$C$2:$GL$502,'DATA CLEANING'!$B48,'RAW DATA'!M$2:M$502),"")</f>
        <v>87.995000000000005</v>
      </c>
      <c r="M48">
        <f ca="1">IFERROR(AVERAGEIF('RAW DATA'!$C$2:$GL$502,'DATA CLEANING'!$B48,'RAW DATA'!N$2:N$502),"")</f>
        <v>93</v>
      </c>
      <c r="N48">
        <f ca="1">IFERROR(AVERAGEIF('RAW DATA'!$C$2:$GL$502,'DATA CLEANING'!$B48,'RAW DATA'!O$2:O$502),"")</f>
        <v>91.064999999999998</v>
      </c>
      <c r="O48">
        <f ca="1">IFERROR(AVERAGEIF('RAW DATA'!$C$2:$GL$502,'DATA CLEANING'!$B48,'RAW DATA'!P$2:P$502),"")</f>
        <v>94.034999999999997</v>
      </c>
      <c r="P48">
        <f ca="1">IFERROR(AVERAGEIF('RAW DATA'!$C$2:$GL$502,'DATA CLEANING'!$B48,'RAW DATA'!Q$2:Q$502),"")</f>
        <v>105.78999999999999</v>
      </c>
      <c r="Q48">
        <f ca="1">IFERROR(AVERAGEIF('RAW DATA'!$C$2:$GL$502,'DATA CLEANING'!$B48,'RAW DATA'!R$2:R$502),"")</f>
        <v>109.57499999999999</v>
      </c>
      <c r="R48">
        <f ca="1">IFERROR(AVERAGEIF('RAW DATA'!$C$2:$GL$502,'DATA CLEANING'!$B48,'RAW DATA'!S$2:S$502),"")</f>
        <v>109.36500000000001</v>
      </c>
      <c r="S48">
        <f ca="1">IFERROR(AVERAGEIF('RAW DATA'!$C$2:$GL$502,'DATA CLEANING'!$B48,'RAW DATA'!T$2:T$502),"")</f>
        <v>112.19499999999999</v>
      </c>
      <c r="T48">
        <f ca="1">IFERROR(AVERAGEIF('RAW DATA'!$C$2:$GL$502,'DATA CLEANING'!$B48,'RAW DATA'!U$2:U$502),"")</f>
        <v>114.53999999999999</v>
      </c>
      <c r="U48">
        <f ca="1">IFERROR(AVERAGEIF('RAW DATA'!$C$2:$GL$502,'DATA CLEANING'!$B48,'RAW DATA'!V$2:V$502),"")</f>
        <v>107</v>
      </c>
      <c r="V48">
        <f ca="1">IFERROR(AVERAGEIF('RAW DATA'!$C$2:$GL$502,'DATA CLEANING'!$B48,'RAW DATA'!W$2:W$502),"")</f>
        <v>98.97</v>
      </c>
      <c r="W48">
        <f ca="1">IFERROR(AVERAGEIF('RAW DATA'!$C$2:$GL$502,'DATA CLEANING'!$B48,'RAW DATA'!X$2:X$502),"")</f>
        <v>102.92</v>
      </c>
      <c r="X48">
        <f ca="1">IFERROR(AVERAGEIF('RAW DATA'!$C$2:$GL$502,'DATA CLEANING'!$B48,'RAW DATA'!Y$2:Y$502),"")</f>
        <v>106.685</v>
      </c>
      <c r="Y48">
        <f ca="1">IFERROR(AVERAGEIF('RAW DATA'!$C$2:$GL$502,'DATA CLEANING'!$B48,'RAW DATA'!Z$2:Z$502),"")</f>
        <v>109.33</v>
      </c>
      <c r="Z48">
        <f ca="1">IFERROR(AVERAGEIF('RAW DATA'!$C$2:$GL$502,'DATA CLEANING'!$B48,'RAW DATA'!AA$2:AA$502),"")</f>
        <v>110.27000000000001</v>
      </c>
      <c r="AA48">
        <f ca="1">IFERROR(AVERAGEIF('RAW DATA'!$C$2:$GL$502,'DATA CLEANING'!$B48,'RAW DATA'!AB$2:AB$502),"")</f>
        <v>114.905</v>
      </c>
      <c r="AB48">
        <f ca="1">IFERROR(AVERAGEIF('RAW DATA'!$C$2:$GL$502,'DATA CLEANING'!$B48,'RAW DATA'!AC$2:AC$502),"")</f>
        <v>116.8</v>
      </c>
      <c r="AC48">
        <f ca="1">IFERROR(AVERAGEIF('RAW DATA'!$C$2:$GL$502,'DATA CLEANING'!$B48,'RAW DATA'!AD$2:AD$502),"")</f>
        <v>115.25999999999999</v>
      </c>
      <c r="AD48">
        <f ca="1">IFERROR(AVERAGEIF('RAW DATA'!$C$2:$GL$502,'DATA CLEANING'!$B48,'RAW DATA'!AE$2:AE$502),"")</f>
        <v>113.45</v>
      </c>
      <c r="AE48">
        <f ca="1">IFERROR(AVERAGEIF('RAW DATA'!$C$2:$GL$502,'DATA CLEANING'!$B48,'RAW DATA'!AF$2:AF$502),"")</f>
        <v>114.83499999999999</v>
      </c>
      <c r="AF48">
        <f ca="1">IFERROR(AVERAGEIF('RAW DATA'!$C$2:$GL$502,'DATA CLEANING'!$B48,'RAW DATA'!AG$2:AG$502),"")</f>
        <v>121.905</v>
      </c>
      <c r="AG48">
        <f ca="1">IFERROR(AVERAGEIF('RAW DATA'!$C$2:$GL$502,'DATA CLEANING'!$B48,'RAW DATA'!AH$2:AH$502),"")</f>
        <v>126.43</v>
      </c>
      <c r="AH48">
        <f ca="1">IFERROR(AVERAGEIF('RAW DATA'!$C$2:$GL$502,'DATA CLEANING'!$B48,'RAW DATA'!AI$2:AI$502),"")</f>
        <v>131.785</v>
      </c>
      <c r="AI48">
        <f ca="1">IFERROR(AVERAGEIF('RAW DATA'!$C$2:$GL$502,'DATA CLEANING'!$B48,'RAW DATA'!AJ$2:AJ$502),"")</f>
        <v>136</v>
      </c>
      <c r="AJ48">
        <f ca="1">IFERROR(AVERAGEIF('RAW DATA'!$C$2:$GL$502,'DATA CLEANING'!$B48,'RAW DATA'!AK$2:AK$502),"")</f>
        <v>118.72999999999999</v>
      </c>
      <c r="AK48">
        <f ca="1">IFERROR(AVERAGEIF('RAW DATA'!$C$2:$GL$502,'DATA CLEANING'!$B48,'RAW DATA'!AL$2:AL$502),"")</f>
        <v>126.755</v>
      </c>
      <c r="AL48">
        <f ca="1">IFERROR(AVERAGEIF('RAW DATA'!$C$2:$GL$502,'DATA CLEANING'!$B48,'RAW DATA'!AM$2:AM$502),"")</f>
        <v>114.95</v>
      </c>
      <c r="AM48">
        <f ca="1">IFERROR(AVERAGEIF('RAW DATA'!$C$2:$GL$502,'DATA CLEANING'!$B48,'RAW DATA'!AN$2:AN$502),"")</f>
        <v>120.235</v>
      </c>
      <c r="AN48">
        <f ca="1">IFERROR(AVERAGEIF('RAW DATA'!$C$2:$GL$502,'DATA CLEANING'!$B48,'RAW DATA'!AO$2:AO$502),"")</f>
        <v>122.22</v>
      </c>
      <c r="AO48">
        <f ca="1">IFERROR(AVERAGEIF('RAW DATA'!$C$2:$GL$502,'DATA CLEANING'!$B48,'RAW DATA'!AP$2:AP$502),"")</f>
        <v>124.995</v>
      </c>
      <c r="AP48">
        <f ca="1">IFERROR(AVERAGEIF('RAW DATA'!$C$2:$GL$502,'DATA CLEANING'!$B48,'RAW DATA'!AQ$2:AQ$502),"")</f>
        <v>142.80000000000001</v>
      </c>
      <c r="AQ48">
        <f ca="1">IFERROR(AVERAGEIF('RAW DATA'!$C$2:$GL$502,'DATA CLEANING'!$B48,'RAW DATA'!AR$2:AR$502),"")</f>
        <v>137.46</v>
      </c>
      <c r="AR48">
        <f ca="1">IFERROR(AVERAGEIF('RAW DATA'!$C$2:$GL$502,'DATA CLEANING'!$B48,'RAW DATA'!AS$2:AS$502),"")</f>
        <v>148.34</v>
      </c>
      <c r="AS48">
        <f ca="1">IFERROR(AVERAGEIF('RAW DATA'!$C$2:$GL$502,'DATA CLEANING'!$B48,'RAW DATA'!AT$2:AT$502),"")</f>
        <v>155.26499999999999</v>
      </c>
      <c r="AT48">
        <f ca="1">IFERROR(AVERAGEIF('RAW DATA'!$C$2:$GL$502,'DATA CLEANING'!$B48,'RAW DATA'!AU$2:AU$502),"")</f>
        <v>153.42500000000001</v>
      </c>
      <c r="AU48">
        <f ca="1">IFERROR(AVERAGEIF('RAW DATA'!$C$2:$GL$502,'DATA CLEANING'!$B48,'RAW DATA'!AV$2:AV$502),"")</f>
        <v>160.19499999999999</v>
      </c>
      <c r="AV48">
        <f ca="1">IFERROR(AVERAGEIF('RAW DATA'!$C$2:$GL$502,'DATA CLEANING'!$B48,'RAW DATA'!AW$2:AW$502),"")</f>
        <v>152.35500000000002</v>
      </c>
      <c r="AW48">
        <f ca="1">IFERROR(AVERAGEIF('RAW DATA'!$C$2:$GL$502,'DATA CLEANING'!$B48,'RAW DATA'!AX$2:AX$502),"")</f>
        <v>154.07499999999999</v>
      </c>
      <c r="AX48">
        <f ca="1">IFERROR(AVERAGEIF('RAW DATA'!$C$2:$GL$502,'DATA CLEANING'!$B48,'RAW DATA'!AY$2:AY$502),"")</f>
        <v>158.995</v>
      </c>
      <c r="AY48">
        <f ca="1">IFERROR(AVERAGEIF('RAW DATA'!$C$2:$GL$502,'DATA CLEANING'!$B48,'RAW DATA'!AZ$2:AZ$502),"")</f>
        <v>160.58500000000001</v>
      </c>
      <c r="AZ48">
        <f ca="1">IFERROR(AVERAGEIF('RAW DATA'!$C$2:$GL$502,'DATA CLEANING'!$B48,'RAW DATA'!BA$2:BA$502),"")</f>
        <v>144.10500000000002</v>
      </c>
      <c r="BA48">
        <f ca="1">IFERROR(AVERAGEIF('RAW DATA'!$C$2:$GL$502,'DATA CLEANING'!$B48,'RAW DATA'!BB$2:BB$502),"")</f>
        <v>134.16</v>
      </c>
      <c r="BB48">
        <f ca="1">IFERROR(AVERAGEIF('RAW DATA'!$C$2:$GL$502,'DATA CLEANING'!$B48,'RAW DATA'!BC$2:BC$502),"")</f>
        <v>141.935</v>
      </c>
      <c r="BC48">
        <f ca="1">IFERROR(AVERAGEIF('RAW DATA'!$C$2:$GL$502,'DATA CLEANING'!$B48,'RAW DATA'!BD$2:BD$502),"")</f>
        <v>171.26499999999999</v>
      </c>
      <c r="BD48">
        <f ca="1">IFERROR(AVERAGEIF('RAW DATA'!$C$2:$GL$502,'DATA CLEANING'!$B48,'RAW DATA'!BE$2:BE$502),"")</f>
        <v>173.41</v>
      </c>
      <c r="BE48">
        <f ca="1">IFERROR(AVERAGEIF('RAW DATA'!$C$2:$GL$502,'DATA CLEANING'!$B48,'RAW DATA'!BF$2:BF$502),"")</f>
        <v>194.73</v>
      </c>
      <c r="BF48">
        <f ca="1">IFERROR(AVERAGEIF('RAW DATA'!$C$2:$GL$502,'DATA CLEANING'!$B48,'RAW DATA'!BG$2:BG$502),"")</f>
        <v>203.39</v>
      </c>
      <c r="BG48">
        <f ca="1">IFERROR(AVERAGEIF('RAW DATA'!$C$2:$GL$502,'DATA CLEANING'!$B48,'RAW DATA'!BH$2:BH$502),"")</f>
        <v>208.63</v>
      </c>
      <c r="BH48">
        <f ca="1">IFERROR(AVERAGEIF('RAW DATA'!$C$2:$GL$502,'DATA CLEANING'!$B48,'RAW DATA'!BI$2:BI$502),"")</f>
        <v>216.27499999999998</v>
      </c>
      <c r="BI48">
        <f ca="1">IFERROR(AVERAGEIF('RAW DATA'!$C$2:$GL$502,'DATA CLEANING'!$B48,'RAW DATA'!BJ$2:BJ$502),"")</f>
        <v>219.57</v>
      </c>
      <c r="BJ48">
        <f ca="1">IFERROR(AVERAGEIF('RAW DATA'!$C$2:$GL$502,'DATA CLEANING'!$B48,'RAW DATA'!BK$2:BK$502),"")</f>
        <v>233.02</v>
      </c>
      <c r="BK48">
        <f ca="1">IFERROR(AVERAGEIF('RAW DATA'!$C$2:$GL$502,'DATA CLEANING'!$B48,'RAW DATA'!BL$2:BL$502),"")</f>
        <v>224</v>
      </c>
      <c r="BL48">
        <f ca="1">IFERROR(AVERAGEIF('RAW DATA'!$C$2:$GL$502,'DATA CLEANING'!$B48,'RAW DATA'!BM$2:BM$502),"")</f>
        <v>214.23999999999998</v>
      </c>
      <c r="BM48">
        <f ca="1">IFERROR(AVERAGEIF('RAW DATA'!$C$2:$GL$502,'DATA CLEANING'!$B48,'RAW DATA'!BN$2:BN$502),"")</f>
        <v>220.68</v>
      </c>
      <c r="BN48">
        <f ca="1">IFERROR(AVERAGEIF('RAW DATA'!$C$2:$GL$502,'DATA CLEANING'!$B48,'RAW DATA'!BO$2:BO$502),"")</f>
        <v>260.98500000000001</v>
      </c>
      <c r="BO48">
        <f ca="1">IFERROR(AVERAGEIF('RAW DATA'!$C$2:$GL$502,'DATA CLEANING'!$B48,'RAW DATA'!BP$2:BP$502),"")</f>
        <v>266.26</v>
      </c>
      <c r="BP48">
        <f ca="1">IFERROR(AVERAGEIF('RAW DATA'!$C$2:$GL$502,'DATA CLEANING'!$B48,'RAW DATA'!BQ$2:BQ$502),"")</f>
        <v>276.59000000000003</v>
      </c>
      <c r="BQ48">
        <f ca="1">IFERROR(AVERAGEIF('RAW DATA'!$C$2:$GL$502,'DATA CLEANING'!$B48,'RAW DATA'!BR$2:BR$502),"")</f>
        <v>288.63</v>
      </c>
      <c r="BR48">
        <f ca="1">IFERROR(AVERAGEIF('RAW DATA'!$C$2:$GL$502,'DATA CLEANING'!$B48,'RAW DATA'!BS$2:BS$502),"")</f>
        <v>296.30500000000001</v>
      </c>
      <c r="BS48">
        <f ca="1">IFERROR(AVERAGEIF('RAW DATA'!$C$2:$GL$502,'DATA CLEANING'!$B48,'RAW DATA'!BT$2:BT$502),"")</f>
        <v>261.815</v>
      </c>
      <c r="BT48">
        <f ca="1">IFERROR(AVERAGEIF('RAW DATA'!$C$2:$GL$502,'DATA CLEANING'!$B48,'RAW DATA'!BU$2:BU$502),"")</f>
        <v>305.45999999999998</v>
      </c>
      <c r="BU48">
        <f ca="1">IFERROR(AVERAGEIF('RAW DATA'!$C$2:$GL$502,'DATA CLEANING'!$B48,'RAW DATA'!BV$2:BV$502),"")</f>
        <v>325.51499999999999</v>
      </c>
      <c r="BV48">
        <f ca="1">IFERROR(AVERAGEIF('RAW DATA'!$C$2:$GL$502,'DATA CLEANING'!$B48,'RAW DATA'!BW$2:BW$502),"")</f>
        <v>333.89</v>
      </c>
      <c r="BW48">
        <f ca="1">IFERROR(AVERAGEIF('RAW DATA'!$C$2:$GL$502,'DATA CLEANING'!$B48,'RAW DATA'!BX$2:BX$502),"")</f>
        <v>284.36500000000001</v>
      </c>
      <c r="BX48">
        <f ca="1">IFERROR(AVERAGEIF('RAW DATA'!$C$2:$GL$502,'DATA CLEANING'!$B48,'RAW DATA'!BY$2:BY$502),"")</f>
        <v>277.815</v>
      </c>
      <c r="BY48">
        <f ca="1">IFERROR(AVERAGEIF('RAW DATA'!$C$2:$GL$502,'DATA CLEANING'!$B48,'RAW DATA'!BZ$2:BZ$502),"")</f>
        <v>252.38500000000002</v>
      </c>
      <c r="BZ48">
        <f ca="1">IFERROR(AVERAGEIF('RAW DATA'!$C$2:$GL$502,'DATA CLEANING'!$B48,'RAW DATA'!CA$2:CA$502),"")</f>
        <v>246.64000000000001</v>
      </c>
      <c r="CA48">
        <f ca="1">IFERROR(AVERAGEIF('RAW DATA'!$C$2:$GL$502,'DATA CLEANING'!$B48,'RAW DATA'!CB$2:CB$502),"")</f>
        <v>244.185</v>
      </c>
      <c r="CB48">
        <f ca="1">IFERROR(AVERAGEIF('RAW DATA'!$C$2:$GL$502,'DATA CLEANING'!$B48,'RAW DATA'!CC$2:CC$502),"")</f>
        <v>216.55500000000001</v>
      </c>
      <c r="CC48">
        <f ca="1">IFERROR(AVERAGEIF('RAW DATA'!$C$2:$GL$502,'DATA CLEANING'!$B48,'RAW DATA'!CD$2:CD$502),"")</f>
        <v>218.20999999999998</v>
      </c>
      <c r="CD48">
        <f ca="1">IFERROR(AVERAGEIF('RAW DATA'!$C$2:$GL$502,'DATA CLEANING'!$B48,'RAW DATA'!CE$2:CE$502),"")</f>
        <v>209.005</v>
      </c>
      <c r="CE48">
        <f ca="1">IFERROR(AVERAGEIF('RAW DATA'!$C$2:$GL$502,'DATA CLEANING'!$B48,'RAW DATA'!CF$2:CF$502),"")</f>
        <v>192.815</v>
      </c>
      <c r="CF48">
        <f ca="1">IFERROR(AVERAGEIF('RAW DATA'!$C$2:$GL$502,'DATA CLEANING'!$B48,'RAW DATA'!CG$2:CG$502),"")</f>
        <v>184.74</v>
      </c>
      <c r="CG48">
        <f ca="1">IFERROR(AVERAGEIF('RAW DATA'!$C$2:$GL$502,'DATA CLEANING'!$B48,'RAW DATA'!CH$2:CH$502),"")</f>
        <v>196.11500000000001</v>
      </c>
      <c r="CH48">
        <f ca="1">IFERROR(AVERAGEIF('RAW DATA'!$C$2:$GL$502,'DATA CLEANING'!$B48,'RAW DATA'!CI$2:CI$502),"")</f>
        <v>181.67</v>
      </c>
      <c r="CI48">
        <f ca="1">IFERROR(AVERAGEIF('RAW DATA'!$C$2:$GL$502,'DATA CLEANING'!$B48,'RAW DATA'!CJ$2:CJ$502),"")</f>
        <v>222.39000000000001</v>
      </c>
      <c r="CJ48">
        <f ca="1">IFERROR(AVERAGEIF('RAW DATA'!$C$2:$GL$502,'DATA CLEANING'!$B48,'RAW DATA'!CK$2:CK$502),"")</f>
        <v>205.935</v>
      </c>
      <c r="CK48">
        <f ca="1">IFERROR(AVERAGEIF('RAW DATA'!$C$2:$GL$502,'DATA CLEANING'!$B48,'RAW DATA'!CL$2:CL$502),"")</f>
        <v>198.065</v>
      </c>
      <c r="CL48">
        <f ca="1">IFERROR(AVERAGEIF('RAW DATA'!$C$2:$GL$502,'DATA CLEANING'!$B48,'RAW DATA'!CM$2:CM$502),"")</f>
        <v>205.26999999999998</v>
      </c>
      <c r="CM48">
        <f ca="1">IFERROR(AVERAGEIF('RAW DATA'!$C$2:$GL$502,'DATA CLEANING'!$B48,'RAW DATA'!CN$2:CN$502),"")</f>
        <v>187.79000000000002</v>
      </c>
      <c r="CN48">
        <f ca="1">IFERROR(AVERAGEIF('RAW DATA'!$C$2:$GL$502,'DATA CLEANING'!$B48,'RAW DATA'!CO$2:CO$502),"")</f>
        <v>219.70499999999998</v>
      </c>
      <c r="CO48">
        <f ca="1">IFERROR(AVERAGEIF('RAW DATA'!$C$2:$GL$502,'DATA CLEANING'!$B48,'RAW DATA'!CP$2:CP$502),"")</f>
        <v>224.65</v>
      </c>
      <c r="CP48">
        <f ca="1">IFERROR(AVERAGEIF('RAW DATA'!$C$2:$GL$502,'DATA CLEANING'!$B48,'RAW DATA'!CQ$2:CQ$502),"")</f>
        <v>218.8</v>
      </c>
      <c r="CQ48">
        <f ca="1">IFERROR(AVERAGEIF('RAW DATA'!$C$2:$GL$502,'DATA CLEANING'!$B48,'RAW DATA'!CR$2:CR$502),"")</f>
        <v>211.12</v>
      </c>
      <c r="CR48">
        <f ca="1">IFERROR(AVERAGEIF('RAW DATA'!$C$2:$GL$502,'DATA CLEANING'!$B48,'RAW DATA'!CS$2:CS$502),"")</f>
        <v>180.45999999999998</v>
      </c>
      <c r="CS48">
        <f ca="1">IFERROR(AVERAGEIF('RAW DATA'!$C$2:$GL$502,'DATA CLEANING'!$B48,'RAW DATA'!CT$2:CT$502),"")</f>
        <v>196.86500000000001</v>
      </c>
      <c r="CT48">
        <f ca="1">IFERROR(AVERAGEIF('RAW DATA'!$C$2:$GL$502,'DATA CLEANING'!$B48,'RAW DATA'!CU$2:CU$502),"")</f>
        <v>224.88499999999999</v>
      </c>
      <c r="CU48">
        <f ca="1">IFERROR(AVERAGEIF('RAW DATA'!$C$2:$GL$502,'DATA CLEANING'!$B48,'RAW DATA'!CV$2:CV$502),"")</f>
        <v>210.1</v>
      </c>
      <c r="CV48">
        <f ca="1">IFERROR(AVERAGEIF('RAW DATA'!$C$2:$GL$502,'DATA CLEANING'!$B48,'RAW DATA'!CW$2:CW$502),"")</f>
        <v>224.20500000000001</v>
      </c>
      <c r="CW48">
        <f ca="1">IFERROR(AVERAGEIF('RAW DATA'!$C$2:$GL$502,'DATA CLEANING'!$B48,'RAW DATA'!CX$2:CX$502),"")</f>
        <v>230.01</v>
      </c>
      <c r="CX48">
        <f ca="1">IFERROR(AVERAGEIF('RAW DATA'!$C$2:$GL$502,'DATA CLEANING'!$B48,'RAW DATA'!CY$2:CY$502),"")</f>
        <v>211.91499999999999</v>
      </c>
      <c r="CY48">
        <f ca="1">IFERROR(AVERAGEIF('RAW DATA'!$C$2:$GL$502,'DATA CLEANING'!$B48,'RAW DATA'!CZ$2:CZ$502),"")</f>
        <v>211.66500000000002</v>
      </c>
      <c r="CZ48">
        <f ca="1">IFERROR(AVERAGEIF('RAW DATA'!$C$2:$GL$502,'DATA CLEANING'!$B48,'RAW DATA'!DA$2:DA$502),"")</f>
        <v>182.91499999999999</v>
      </c>
      <c r="DA48">
        <f ca="1">IFERROR(AVERAGEIF('RAW DATA'!$C$2:$GL$502,'DATA CLEANING'!$B48,'RAW DATA'!DB$2:DB$502),"")</f>
        <v>219.25</v>
      </c>
      <c r="DB48">
        <f ca="1">IFERROR(AVERAGEIF('RAW DATA'!$C$2:$GL$502,'DATA CLEANING'!$B48,'RAW DATA'!DC$2:DC$502),"")</f>
        <v>209.89</v>
      </c>
      <c r="DC48">
        <f ca="1">IFERROR(AVERAGEIF('RAW DATA'!$C$2:$GL$502,'DATA CLEANING'!$B48,'RAW DATA'!DD$2:DD$502),"")</f>
        <v>224.56</v>
      </c>
      <c r="DD48">
        <f ca="1">IFERROR(AVERAGEIF('RAW DATA'!$C$2:$GL$502,'DATA CLEANING'!$B48,'RAW DATA'!DE$2:DE$502),"")</f>
        <v>213.63499999999999</v>
      </c>
      <c r="DE48">
        <f ca="1">IFERROR(AVERAGEIF('RAW DATA'!$C$2:$GL$502,'DATA CLEANING'!$B48,'RAW DATA'!DF$2:DF$502),"")</f>
        <v>221.12</v>
      </c>
      <c r="DF48">
        <f ca="1">IFERROR(AVERAGEIF('RAW DATA'!$C$2:$GL$502,'DATA CLEANING'!$B48,'RAW DATA'!DG$2:DG$502),"")</f>
        <v>198.42500000000001</v>
      </c>
      <c r="DG48" t="str">
        <f ca="1">IFERROR(AVERAGEIF('RAW DATA'!$C$2:$GL$502,'DATA CLEANING'!$B48,'RAW DATA'!DH$2:DH$502),"")</f>
        <v/>
      </c>
      <c r="DH48" t="str">
        <f ca="1">IFERROR(AVERAGEIF('RAW DATA'!$C$2:$GL$502,'DATA CLEANING'!$B48,'RAW DATA'!DI$2:DI$502),"")</f>
        <v/>
      </c>
      <c r="DI48" t="str">
        <f ca="1">IFERROR(AVERAGEIF('RAW DATA'!$C$2:$GL$502,'DATA CLEANING'!$B48,'RAW DATA'!DJ$2:DJ$502),"")</f>
        <v/>
      </c>
      <c r="DJ48" t="str">
        <f ca="1">IFERROR(AVERAGEIF('RAW DATA'!$C$2:$GL$502,'DATA CLEANING'!$B48,'RAW DATA'!DK$2:DK$502),"")</f>
        <v/>
      </c>
      <c r="DK48" t="str">
        <f ca="1">IFERROR(AVERAGEIF('RAW DATA'!$C$2:$GL$502,'DATA CLEANING'!$B48,'RAW DATA'!DL$2:DL$502),"")</f>
        <v/>
      </c>
      <c r="DL48" t="str">
        <f ca="1">IFERROR(AVERAGEIF('RAW DATA'!$C$2:$GL$502,'DATA CLEANING'!$B48,'RAW DATA'!DM$2:DM$502),"")</f>
        <v/>
      </c>
      <c r="DM48" t="str">
        <f ca="1">IFERROR(AVERAGEIF('RAW DATA'!$C$2:$GL$502,'DATA CLEANING'!$B48,'RAW DATA'!DN$2:DN$502),"")</f>
        <v/>
      </c>
      <c r="DN48" t="str">
        <f ca="1">IFERROR(AVERAGEIF('RAW DATA'!$C$2:$GL$502,'DATA CLEANING'!$B48,'RAW DATA'!DO$2:DO$502),"")</f>
        <v/>
      </c>
      <c r="DO48" t="str">
        <f ca="1">IFERROR(AVERAGEIF('RAW DATA'!$C$2:$GL$502,'DATA CLEANING'!$B48,'RAW DATA'!DP$2:DP$502),"")</f>
        <v/>
      </c>
      <c r="DP48" t="str">
        <f ca="1">IFERROR(AVERAGEIF('RAW DATA'!$C$2:$GL$502,'DATA CLEANING'!$B48,'RAW DATA'!DQ$2:DQ$502),"")</f>
        <v/>
      </c>
      <c r="DQ48" t="str">
        <f ca="1">IFERROR(AVERAGEIF('RAW DATA'!$C$2:$GL$502,'DATA CLEANING'!$B48,'RAW DATA'!DR$2:DR$502),"")</f>
        <v/>
      </c>
      <c r="DR48" t="str">
        <f ca="1">IFERROR(AVERAGEIF('RAW DATA'!$C$2:$GL$502,'DATA CLEANING'!$B48,'RAW DATA'!DS$2:DS$502),"")</f>
        <v/>
      </c>
      <c r="DS48" t="str">
        <f ca="1">IFERROR(AVERAGEIF('RAW DATA'!$C$2:$GL$502,'DATA CLEANING'!$B48,'RAW DATA'!DT$2:DT$502),"")</f>
        <v/>
      </c>
      <c r="DT48" t="str">
        <f ca="1">IFERROR(AVERAGEIF('RAW DATA'!$C$2:$GL$502,'DATA CLEANING'!$B48,'RAW DATA'!DU$2:DU$502),"")</f>
        <v/>
      </c>
      <c r="DU48" t="str">
        <f ca="1">IFERROR(AVERAGEIF('RAW DATA'!$C$2:$GL$502,'DATA CLEANING'!$B48,'RAW DATA'!DV$2:DV$502),"")</f>
        <v/>
      </c>
      <c r="DV48" t="str">
        <f ca="1">IFERROR(AVERAGEIF('RAW DATA'!$C$2:$GL$502,'DATA CLEANING'!$B48,'RAW DATA'!DW$2:DW$502),"")</f>
        <v/>
      </c>
      <c r="DW48" t="str">
        <f ca="1">IFERROR(AVERAGEIF('RAW DATA'!$C$2:$GL$502,'DATA CLEANING'!$B48,'RAW DATA'!DX$2:DX$502),"")</f>
        <v/>
      </c>
      <c r="DX48" s="11" t="str">
        <f ca="1">IFERROR(AVERAGEIF('RAW DATA'!$C$2:$GL$502,'DATA CLEANING'!$B48,'RAW DATA'!DY$2:DY$502),"")</f>
        <v/>
      </c>
      <c r="DY48" s="11" t="str">
        <f ca="1">IFERROR(AVERAGEIF('RAW DATA'!$C$2:$GL$502,'DATA CLEANING'!$B48,'RAW DATA'!DZ$2:DZ$502),"")</f>
        <v/>
      </c>
      <c r="DZ48" s="11" t="str">
        <f ca="1">IFERROR(AVERAGEIF('RAW DATA'!$C$2:$GL$502,'DATA CLEANING'!$B48,'RAW DATA'!EA$2:EA$502),"")</f>
        <v/>
      </c>
      <c r="EA48" s="11" t="str">
        <f ca="1">IFERROR(AVERAGEIF('RAW DATA'!$C$2:$GL$502,'DATA CLEANING'!$B48,'RAW DATA'!EB$2:EB$502),"")</f>
        <v/>
      </c>
      <c r="EB48" s="11" t="str">
        <f ca="1">IFERROR(AVERAGEIF('RAW DATA'!$C$2:$GL$502,'DATA CLEANING'!$B48,'RAW DATA'!EC$2:EC$502),"")</f>
        <v/>
      </c>
      <c r="EC48" s="11" t="str">
        <f ca="1">IFERROR(AVERAGEIF('RAW DATA'!$C$2:$GL$502,'DATA CLEANING'!$B48,'RAW DATA'!ED$2:ED$502),"")</f>
        <v/>
      </c>
      <c r="ED48" s="11" t="str">
        <f ca="1">IFERROR(AVERAGEIF('RAW DATA'!$C$2:$GL$502,'DATA CLEANING'!$B48,'RAW DATA'!EE$2:EE$502),"")</f>
        <v/>
      </c>
      <c r="EE48" s="11" t="str">
        <f ca="1">IFERROR(AVERAGEIF('RAW DATA'!$C$2:$GL$502,'DATA CLEANING'!$B48,'RAW DATA'!EF$2:EF$502),"")</f>
        <v/>
      </c>
      <c r="EF48" s="11" t="str">
        <f ca="1">IFERROR(AVERAGEIF('RAW DATA'!$C$2:$GL$502,'DATA CLEANING'!$B48,'RAW DATA'!EG$2:EG$502),"")</f>
        <v/>
      </c>
      <c r="EG48" s="11" t="str">
        <f ca="1">IFERROR(AVERAGEIF('RAW DATA'!$C$2:$GL$502,'DATA CLEANING'!$B48,'RAW DATA'!EH$2:EH$502),"")</f>
        <v/>
      </c>
      <c r="EH48" s="11" t="str">
        <f ca="1">IFERROR(AVERAGEIF('RAW DATA'!$C$2:$GL$502,'DATA CLEANING'!$B48,'RAW DATA'!EI$2:EI$502),"")</f>
        <v/>
      </c>
      <c r="EI48" s="11" t="str">
        <f ca="1">IFERROR(AVERAGEIF('RAW DATA'!$C$2:$GL$502,'DATA CLEANING'!$B48,'RAW DATA'!EJ$2:EJ$502),"")</f>
        <v/>
      </c>
      <c r="EJ48" s="11" t="str">
        <f ca="1">IFERROR(AVERAGEIF('RAW DATA'!$C$2:$GL$502,'DATA CLEANING'!$B48,'RAW DATA'!EK$2:EK$502),"")</f>
        <v/>
      </c>
      <c r="EK48" s="11" t="str">
        <f ca="1">IFERROR(AVERAGEIF('RAW DATA'!$C$2:$GL$502,'DATA CLEANING'!$B48,'RAW DATA'!EL$2:EL$502),"")</f>
        <v/>
      </c>
      <c r="EL48" s="11" t="str">
        <f ca="1">IFERROR(AVERAGEIF('RAW DATA'!$C$2:$GL$502,'DATA CLEANING'!$B48,'RAW DATA'!EM$2:EM$502),"")</f>
        <v/>
      </c>
      <c r="EM48" s="11" t="str">
        <f ca="1">IFERROR(AVERAGEIF('RAW DATA'!$C$2:$GL$502,'DATA CLEANING'!$B48,'RAW DATA'!EN$2:EN$502),"")</f>
        <v/>
      </c>
      <c r="EN48" s="11" t="str">
        <f ca="1">IFERROR(AVERAGEIF('RAW DATA'!$C$2:$GL$502,'DATA CLEANING'!$B48,'RAW DATA'!EO$2:EO$502),"")</f>
        <v/>
      </c>
      <c r="EO48" s="11" t="str">
        <f ca="1">IFERROR(AVERAGEIF('RAW DATA'!$C$2:$GL$502,'DATA CLEANING'!$B48,'RAW DATA'!EP$2:EP$502),"")</f>
        <v/>
      </c>
      <c r="EP48" s="11" t="str">
        <f ca="1">IFERROR(AVERAGEIF('RAW DATA'!$C$2:$GL$502,'DATA CLEANING'!$B48,'RAW DATA'!EQ$2:EQ$502),"")</f>
        <v/>
      </c>
      <c r="EQ48" s="11" t="str">
        <f ca="1">IFERROR(AVERAGEIF('RAW DATA'!$C$2:$GL$502,'DATA CLEANING'!$B48,'RAW DATA'!ER$2:ER$502),"")</f>
        <v/>
      </c>
      <c r="ER48" s="11" t="str">
        <f ca="1">IFERROR(AVERAGEIF('RAW DATA'!$C$2:$GL$502,'DATA CLEANING'!$B48,'RAW DATA'!ES$2:ES$502),"")</f>
        <v/>
      </c>
      <c r="ES48" s="11" t="str">
        <f ca="1">IFERROR(AVERAGEIF('RAW DATA'!$C$2:$GL$502,'DATA CLEANING'!$B48,'RAW DATA'!ET$2:ET$502),"")</f>
        <v/>
      </c>
      <c r="ET48" s="11" t="str">
        <f ca="1">IFERROR(AVERAGEIF('RAW DATA'!$C$2:$GL$502,'DATA CLEANING'!$B48,'RAW DATA'!EU$2:EU$502),"")</f>
        <v/>
      </c>
      <c r="EU48" s="11" t="str">
        <f ca="1">IFERROR(AVERAGEIF('RAW DATA'!$C$2:$GL$502,'DATA CLEANING'!$B48,'RAW DATA'!EV$2:EV$502),"")</f>
        <v/>
      </c>
      <c r="EV48" s="11" t="str">
        <f ca="1">IFERROR(AVERAGEIF('RAW DATA'!$C$2:$GL$502,'DATA CLEANING'!$B48,'RAW DATA'!EW$2:EW$502),"")</f>
        <v/>
      </c>
      <c r="EW48" s="11" t="str">
        <f ca="1">IFERROR(AVERAGEIF('RAW DATA'!$C$2:$GL$502,'DATA CLEANING'!$B48,'RAW DATA'!EX$2:EX$502),"")</f>
        <v/>
      </c>
      <c r="EX48" s="11" t="str">
        <f ca="1">IFERROR(AVERAGEIF('RAW DATA'!$C$2:$GL$502,'DATA CLEANING'!$B48,'RAW DATA'!EY$2:EY$502),"")</f>
        <v/>
      </c>
      <c r="EY48" s="11" t="str">
        <f ca="1">IFERROR(AVERAGEIF('RAW DATA'!$C$2:$GL$502,'DATA CLEANING'!$B48,'RAW DATA'!EZ$2:EZ$502),"")</f>
        <v/>
      </c>
      <c r="EZ48" s="11" t="str">
        <f ca="1">IFERROR(AVERAGEIF('RAW DATA'!$C$2:$GL$502,'DATA CLEANING'!$B48,'RAW DATA'!FA$2:FA$502),"")</f>
        <v/>
      </c>
      <c r="FA48" s="11" t="str">
        <f ca="1">IFERROR(AVERAGEIF('RAW DATA'!$C$2:$GL$502,'DATA CLEANING'!$B48,'RAW DATA'!FB$2:FB$502),"")</f>
        <v/>
      </c>
      <c r="FB48" s="11" t="str">
        <f ca="1">IFERROR(AVERAGEIF('RAW DATA'!$C$2:$GL$502,'DATA CLEANING'!$B48,'RAW DATA'!FC$2:FC$502),"")</f>
        <v/>
      </c>
      <c r="FC48" s="11" t="str">
        <f ca="1">IFERROR(AVERAGEIF('RAW DATA'!$C$2:$GL$502,'DATA CLEANING'!$B48,'RAW DATA'!FD$2:FD$502),"")</f>
        <v/>
      </c>
      <c r="FD48" s="11" t="str">
        <f ca="1">IFERROR(AVERAGEIF('RAW DATA'!$C$2:$GL$502,'DATA CLEANING'!$B48,'RAW DATA'!FE$2:FE$502),"")</f>
        <v/>
      </c>
      <c r="FE48" s="11" t="str">
        <f ca="1">IFERROR(AVERAGEIF('RAW DATA'!$C$2:$GL$502,'DATA CLEANING'!$B48,'RAW DATA'!FF$2:FF$502),"")</f>
        <v/>
      </c>
      <c r="FF48" s="11" t="str">
        <f ca="1">IFERROR(AVERAGEIF('RAW DATA'!$C$2:$GL$502,'DATA CLEANING'!$B48,'RAW DATA'!FG$2:FG$502),"")</f>
        <v/>
      </c>
      <c r="FG48" s="11" t="str">
        <f ca="1">IFERROR(AVERAGEIF('RAW DATA'!$C$2:$GL$502,'DATA CLEANING'!$B48,'RAW DATA'!FH$2:FH$502),"")</f>
        <v/>
      </c>
      <c r="FH48" s="11" t="str">
        <f ca="1">IFERROR(AVERAGEIF('RAW DATA'!$C$2:$GL$502,'DATA CLEANING'!$B48,'RAW DATA'!FI$2:FI$502),"")</f>
        <v/>
      </c>
      <c r="FI48" s="11" t="str">
        <f ca="1">IFERROR(AVERAGEIF('RAW DATA'!$C$2:$GL$502,'DATA CLEANING'!$B48,'RAW DATA'!FJ$2:FJ$502),"")</f>
        <v/>
      </c>
      <c r="FJ48" s="11" t="str">
        <f ca="1">IFERROR(AVERAGEIF('RAW DATA'!$C$2:$GL$502,'DATA CLEANING'!$B48,'RAW DATA'!FK$2:FK$502),"")</f>
        <v/>
      </c>
      <c r="FK48" s="11" t="str">
        <f ca="1">IFERROR(AVERAGEIF('RAW DATA'!$C$2:$GL$502,'DATA CLEANING'!$B48,'RAW DATA'!FL$2:FL$502),"")</f>
        <v/>
      </c>
      <c r="FL48" s="11" t="str">
        <f ca="1">IFERROR(AVERAGEIF('RAW DATA'!$C$2:$GL$502,'DATA CLEANING'!$B48,'RAW DATA'!FM$2:FM$502),"")</f>
        <v/>
      </c>
      <c r="FM48" s="11" t="str">
        <f ca="1">IFERROR(AVERAGEIF('RAW DATA'!$C$2:$GL$502,'DATA CLEANING'!$B48,'RAW DATA'!FN$2:FN$502),"")</f>
        <v/>
      </c>
      <c r="FN48" s="11" t="str">
        <f ca="1">IFERROR(AVERAGEIF('RAW DATA'!$C$2:$GL$502,'DATA CLEANING'!$B48,'RAW DATA'!FO$2:FO$502),"")</f>
        <v/>
      </c>
      <c r="FO48" s="11" t="str">
        <f ca="1">IFERROR(AVERAGEIF('RAW DATA'!$C$2:$GL$502,'DATA CLEANING'!$B48,'RAW DATA'!FP$2:FP$502),"")</f>
        <v/>
      </c>
      <c r="FP48" s="11" t="str">
        <f ca="1">IFERROR(AVERAGEIF('RAW DATA'!$C$2:$GL$502,'DATA CLEANING'!$B48,'RAW DATA'!FQ$2:FQ$502),"")</f>
        <v/>
      </c>
      <c r="FQ48" s="11" t="str">
        <f ca="1">IFERROR(AVERAGEIF('RAW DATA'!$C$2:$GL$502,'DATA CLEANING'!$B48,'RAW DATA'!FR$2:FR$502),"")</f>
        <v/>
      </c>
      <c r="FR48" s="11" t="str">
        <f ca="1">IFERROR(AVERAGEIF('RAW DATA'!$C$2:$GL$502,'DATA CLEANING'!$B48,'RAW DATA'!FS$2:FS$502),"")</f>
        <v/>
      </c>
      <c r="FS48" s="11" t="str">
        <f ca="1">IFERROR(AVERAGEIF('RAW DATA'!$C$2:$GL$502,'DATA CLEANING'!$B48,'RAW DATA'!FT$2:FT$502),"")</f>
        <v/>
      </c>
      <c r="FT48" s="11" t="str">
        <f ca="1">IFERROR(AVERAGEIF('RAW DATA'!$C$2:$GL$502,'DATA CLEANING'!$B48,'RAW DATA'!FU$2:FU$502),"")</f>
        <v/>
      </c>
      <c r="FU48" s="11" t="str">
        <f ca="1">IFERROR(AVERAGEIF('RAW DATA'!$C$2:$GL$502,'DATA CLEANING'!$B48,'RAW DATA'!FV$2:FV$502),"")</f>
        <v/>
      </c>
      <c r="FV48" s="11" t="str">
        <f ca="1">IFERROR(AVERAGEIF('RAW DATA'!$C$2:$GL$502,'DATA CLEANING'!$B48,'RAW DATA'!FW$2:FW$502),"")</f>
        <v/>
      </c>
      <c r="FW48" s="11" t="str">
        <f ca="1">IFERROR(AVERAGEIF('RAW DATA'!$C$2:$GL$502,'DATA CLEANING'!$B48,'RAW DATA'!FX$2:FX$502),"")</f>
        <v/>
      </c>
      <c r="FX48" s="11" t="str">
        <f ca="1">IFERROR(AVERAGEIF('RAW DATA'!$C$2:$GL$502,'DATA CLEANING'!$B48,'RAW DATA'!FY$2:FY$502),"")</f>
        <v/>
      </c>
      <c r="FY48" s="11" t="str">
        <f ca="1">IFERROR(AVERAGEIF('RAW DATA'!$C$2:$GL$502,'DATA CLEANING'!$B48,'RAW DATA'!FZ$2:FZ$502),"")</f>
        <v/>
      </c>
      <c r="FZ48" s="11" t="str">
        <f ca="1">IFERROR(AVERAGEIF('RAW DATA'!$C$2:$GL$502,'DATA CLEANING'!$B48,'RAW DATA'!GA$2:GA$502),"")</f>
        <v/>
      </c>
      <c r="GA48" s="11" t="str">
        <f ca="1">IFERROR(AVERAGEIF('RAW DATA'!$C$2:$GL$502,'DATA CLEANING'!$B48,'RAW DATA'!GB$2:GB$502),"")</f>
        <v/>
      </c>
      <c r="GB48" s="11" t="str">
        <f ca="1">IFERROR(AVERAGEIF('RAW DATA'!$C$2:$GL$502,'DATA CLEANING'!$B48,'RAW DATA'!GC$2:GC$502),"")</f>
        <v/>
      </c>
      <c r="GC48" s="11" t="str">
        <f ca="1">IFERROR(AVERAGEIF('RAW DATA'!$C$2:$GL$502,'DATA CLEANING'!$B48,'RAW DATA'!GD$2:GD$502),"")</f>
        <v/>
      </c>
      <c r="GD48" s="11" t="str">
        <f ca="1">IFERROR(AVERAGEIF('RAW DATA'!$C$2:$GL$502,'DATA CLEANING'!$B48,'RAW DATA'!GE$2:GE$502),"")</f>
        <v/>
      </c>
      <c r="GE48" s="11" t="str">
        <f ca="1">IFERROR(AVERAGEIF('RAW DATA'!$C$2:$GL$502,'DATA CLEANING'!$B48,'RAW DATA'!GF$2:GF$502),"")</f>
        <v/>
      </c>
      <c r="GF48" s="11" t="str">
        <f ca="1">IFERROR(AVERAGEIF('RAW DATA'!$C$2:$GL$502,'DATA CLEANING'!$B48,'RAW DATA'!GG$2:GG$502),"")</f>
        <v/>
      </c>
      <c r="GG48" s="11" t="str">
        <f ca="1">IFERROR(AVERAGEIF('RAW DATA'!$C$2:$GL$502,'DATA CLEANING'!$B48,'RAW DATA'!GH$2:GH$502),"")</f>
        <v/>
      </c>
      <c r="GH48" s="11" t="str">
        <f ca="1">IFERROR(AVERAGEIF('RAW DATA'!$C$2:$GL$502,'DATA CLEANING'!$B48,'RAW DATA'!GI$2:GI$502),"")</f>
        <v/>
      </c>
      <c r="GI48" s="11" t="str">
        <f ca="1">IFERROR(AVERAGEIF('RAW DATA'!$C$2:$GL$502,'DATA CLEANING'!$B48,'RAW DATA'!GJ$2:GJ$502),"")</f>
        <v/>
      </c>
      <c r="GJ48" s="11" t="str">
        <f ca="1">IFERROR(AVERAGEIF('RAW DATA'!$C$2:$GL$502,'DATA CLEANING'!$B48,'RAW DATA'!GK$2:GK$502),"")</f>
        <v/>
      </c>
      <c r="GK48" s="11" t="str">
        <f ca="1">IFERROR(AVERAGEIF('RAW DATA'!$C$2:$GL$502,'DATA CLEANING'!$B48,'RAW DATA'!GL$2:GL$502),"")</f>
        <v/>
      </c>
    </row>
    <row r="49" spans="2:193" x14ac:dyDescent="0.55000000000000004">
      <c r="B49" t="s">
        <v>58</v>
      </c>
      <c r="C49">
        <f ca="1">IFERROR(AVERAGEIF('RAW DATA'!$C$2:$GL$502,'DATA CLEANING'!$B49,'RAW DATA'!D$2:D$502),"")</f>
        <v>166.41</v>
      </c>
      <c r="D49">
        <f ca="1">IFERROR(AVERAGEIF('RAW DATA'!$C$2:$GL$502,'DATA CLEANING'!$B49,'RAW DATA'!E$2:E$502),"")</f>
        <v>179.73</v>
      </c>
      <c r="E49">
        <f ca="1">IFERROR(AVERAGEIF('RAW DATA'!$C$2:$GL$502,'DATA CLEANING'!$B49,'RAW DATA'!F$2:F$502),"")</f>
        <v>190.9</v>
      </c>
      <c r="F49">
        <f ca="1">IFERROR(AVERAGEIF('RAW DATA'!$C$2:$GL$502,'DATA CLEANING'!$B49,'RAW DATA'!G$2:G$502),"")</f>
        <v>192.63</v>
      </c>
      <c r="G49">
        <f ca="1">IFERROR(AVERAGEIF('RAW DATA'!$C$2:$GL$502,'DATA CLEANING'!$B49,'RAW DATA'!H$2:H$502),"")</f>
        <v>196.69</v>
      </c>
      <c r="H49">
        <f ca="1">IFERROR(AVERAGEIF('RAW DATA'!$C$2:$GL$502,'DATA CLEANING'!$B49,'RAW DATA'!I$2:I$502),"")</f>
        <v>189.76</v>
      </c>
      <c r="I49">
        <f ca="1">IFERROR(AVERAGEIF('RAW DATA'!$C$2:$GL$502,'DATA CLEANING'!$B49,'RAW DATA'!J$2:J$502),"")</f>
        <v>208.94</v>
      </c>
      <c r="J49">
        <f ca="1">IFERROR(AVERAGEIF('RAW DATA'!$C$2:$GL$502,'DATA CLEANING'!$B49,'RAW DATA'!K$2:K$502),"")</f>
        <v>212.78</v>
      </c>
      <c r="K49">
        <f ca="1">IFERROR(AVERAGEIF('RAW DATA'!$C$2:$GL$502,'DATA CLEANING'!$B49,'RAW DATA'!L$2:L$502),"")</f>
        <v>200.34</v>
      </c>
      <c r="L49">
        <f ca="1">IFERROR(AVERAGEIF('RAW DATA'!$C$2:$GL$502,'DATA CLEANING'!$B49,'RAW DATA'!M$2:M$502),"")</f>
        <v>184.3</v>
      </c>
      <c r="M49">
        <f ca="1">IFERROR(AVERAGEIF('RAW DATA'!$C$2:$GL$502,'DATA CLEANING'!$B49,'RAW DATA'!N$2:N$502),"")</f>
        <v>197.44</v>
      </c>
      <c r="N49">
        <f ca="1">IFERROR(AVERAGEIF('RAW DATA'!$C$2:$GL$502,'DATA CLEANING'!$B49,'RAW DATA'!O$2:O$502),"")</f>
        <v>199.68</v>
      </c>
      <c r="O49">
        <f ca="1">IFERROR(AVERAGEIF('RAW DATA'!$C$2:$GL$502,'DATA CLEANING'!$B49,'RAW DATA'!P$2:P$502),"")</f>
        <v>215.84</v>
      </c>
      <c r="P49">
        <f ca="1">IFERROR(AVERAGEIF('RAW DATA'!$C$2:$GL$502,'DATA CLEANING'!$B49,'RAW DATA'!Q$2:Q$502),"")</f>
        <v>226.36</v>
      </c>
      <c r="Q49">
        <f ca="1">IFERROR(AVERAGEIF('RAW DATA'!$C$2:$GL$502,'DATA CLEANING'!$B49,'RAW DATA'!R$2:R$502),"")</f>
        <v>229.49</v>
      </c>
      <c r="R49">
        <f ca="1">IFERROR(AVERAGEIF('RAW DATA'!$C$2:$GL$502,'DATA CLEANING'!$B49,'RAW DATA'!S$2:S$502),"")</f>
        <v>234.79</v>
      </c>
      <c r="S49">
        <f ca="1">IFERROR(AVERAGEIF('RAW DATA'!$C$2:$GL$502,'DATA CLEANING'!$B49,'RAW DATA'!T$2:T$502),"")</f>
        <v>239.3</v>
      </c>
      <c r="T49">
        <f ca="1">IFERROR(AVERAGEIF('RAW DATA'!$C$2:$GL$502,'DATA CLEANING'!$B49,'RAW DATA'!U$2:U$502),"")</f>
        <v>241.69</v>
      </c>
      <c r="U49">
        <f ca="1">IFERROR(AVERAGEIF('RAW DATA'!$C$2:$GL$502,'DATA CLEANING'!$B49,'RAW DATA'!V$2:V$502),"")</f>
        <v>248.99</v>
      </c>
      <c r="V49">
        <f ca="1">IFERROR(AVERAGEIF('RAW DATA'!$C$2:$GL$502,'DATA CLEANING'!$B49,'RAW DATA'!W$2:W$502),"")</f>
        <v>253.12</v>
      </c>
      <c r="W49">
        <f ca="1">IFERROR(AVERAGEIF('RAW DATA'!$C$2:$GL$502,'DATA CLEANING'!$B49,'RAW DATA'!X$2:X$502),"")</f>
        <v>247.51</v>
      </c>
      <c r="X49">
        <f ca="1">IFERROR(AVERAGEIF('RAW DATA'!$C$2:$GL$502,'DATA CLEANING'!$B49,'RAW DATA'!Y$2:Y$502),"")</f>
        <v>261.76</v>
      </c>
      <c r="Y49">
        <f ca="1">IFERROR(AVERAGEIF('RAW DATA'!$C$2:$GL$502,'DATA CLEANING'!$B49,'RAW DATA'!Z$2:Z$502),"")</f>
        <v>282.61</v>
      </c>
      <c r="Z49">
        <f ca="1">IFERROR(AVERAGEIF('RAW DATA'!$C$2:$GL$502,'DATA CLEANING'!$B49,'RAW DATA'!AA$2:AA$502),"")</f>
        <v>275.89999999999998</v>
      </c>
      <c r="AA49">
        <f ca="1">IFERROR(AVERAGEIF('RAW DATA'!$C$2:$GL$502,'DATA CLEANING'!$B49,'RAW DATA'!AB$2:AB$502),"")</f>
        <v>281.06</v>
      </c>
      <c r="AB49">
        <f ca="1">IFERROR(AVERAGEIF('RAW DATA'!$C$2:$GL$502,'DATA CLEANING'!$B49,'RAW DATA'!AC$2:AC$502),"")</f>
        <v>239.88</v>
      </c>
      <c r="AC49">
        <f ca="1">IFERROR(AVERAGEIF('RAW DATA'!$C$2:$GL$502,'DATA CLEANING'!$B49,'RAW DATA'!AD$2:AD$502),"")</f>
        <v>232.22</v>
      </c>
      <c r="AD49">
        <f ca="1">IFERROR(AVERAGEIF('RAW DATA'!$C$2:$GL$502,'DATA CLEANING'!$B49,'RAW DATA'!AE$2:AE$502),"")</f>
        <v>209.88</v>
      </c>
      <c r="AE49">
        <f ca="1">IFERROR(AVERAGEIF('RAW DATA'!$C$2:$GL$502,'DATA CLEANING'!$B49,'RAW DATA'!AF$2:AF$502),"")</f>
        <v>204.04</v>
      </c>
      <c r="AF49">
        <f ca="1">IFERROR(AVERAGEIF('RAW DATA'!$C$2:$GL$502,'DATA CLEANING'!$B49,'RAW DATA'!AG$2:AG$502),"")</f>
        <v>214.27</v>
      </c>
      <c r="AG49">
        <f ca="1">IFERROR(AVERAGEIF('RAW DATA'!$C$2:$GL$502,'DATA CLEANING'!$B49,'RAW DATA'!AH$2:AH$502),"")</f>
        <v>188.36</v>
      </c>
      <c r="AH49">
        <f ca="1">IFERROR(AVERAGEIF('RAW DATA'!$C$2:$GL$502,'DATA CLEANING'!$B49,'RAW DATA'!AI$2:AI$502),"")</f>
        <v>191.59</v>
      </c>
      <c r="AI49">
        <f ca="1">IFERROR(AVERAGEIF('RAW DATA'!$C$2:$GL$502,'DATA CLEANING'!$B49,'RAW DATA'!AJ$2:AJ$502),"")</f>
        <v>175.35</v>
      </c>
      <c r="AJ49">
        <f ca="1">IFERROR(AVERAGEIF('RAW DATA'!$C$2:$GL$502,'DATA CLEANING'!$B49,'RAW DATA'!AK$2:AK$502),"")</f>
        <v>124.73</v>
      </c>
      <c r="AK49">
        <f ca="1">IFERROR(AVERAGEIF('RAW DATA'!$C$2:$GL$502,'DATA CLEANING'!$B49,'RAW DATA'!AL$2:AL$502),"")</f>
        <v>128.06</v>
      </c>
      <c r="AL49">
        <f ca="1">IFERROR(AVERAGEIF('RAW DATA'!$C$2:$GL$502,'DATA CLEANING'!$B49,'RAW DATA'!AM$2:AM$502),"")</f>
        <v>116.96</v>
      </c>
      <c r="AM49">
        <f ca="1">IFERROR(AVERAGEIF('RAW DATA'!$C$2:$GL$502,'DATA CLEANING'!$B49,'RAW DATA'!AN$2:AN$502),"")</f>
        <v>128.79</v>
      </c>
      <c r="AN49">
        <f ca="1">IFERROR(AVERAGEIF('RAW DATA'!$C$2:$GL$502,'DATA CLEANING'!$B49,'RAW DATA'!AO$2:AO$502),"")</f>
        <v>136.12</v>
      </c>
      <c r="AO49">
        <f ca="1">IFERROR(AVERAGEIF('RAW DATA'!$C$2:$GL$502,'DATA CLEANING'!$B49,'RAW DATA'!AP$2:AP$502),"")</f>
        <v>126.15</v>
      </c>
      <c r="AP49">
        <f ca="1">IFERROR(AVERAGEIF('RAW DATA'!$C$2:$GL$502,'DATA CLEANING'!$B49,'RAW DATA'!AQ$2:AQ$502),"")</f>
        <v>136.25</v>
      </c>
      <c r="AQ49">
        <f ca="1">IFERROR(AVERAGEIF('RAW DATA'!$C$2:$GL$502,'DATA CLEANING'!$B49,'RAW DATA'!AR$2:AR$502),"")</f>
        <v>135.55000000000001</v>
      </c>
      <c r="AR49">
        <f ca="1">IFERROR(AVERAGEIF('RAW DATA'!$C$2:$GL$502,'DATA CLEANING'!$B49,'RAW DATA'!AS$2:AS$502),"")</f>
        <v>147.47</v>
      </c>
      <c r="AS49">
        <f ca="1">IFERROR(AVERAGEIF('RAW DATA'!$C$2:$GL$502,'DATA CLEANING'!$B49,'RAW DATA'!AT$2:AT$502),"")</f>
        <v>124.69</v>
      </c>
      <c r="AT49">
        <f ca="1">IFERROR(AVERAGEIF('RAW DATA'!$C$2:$GL$502,'DATA CLEANING'!$B49,'RAW DATA'!AU$2:AU$502),"")</f>
        <v>118.89</v>
      </c>
      <c r="AU49">
        <f ca="1">IFERROR(AVERAGEIF('RAW DATA'!$C$2:$GL$502,'DATA CLEANING'!$B49,'RAW DATA'!AV$2:AV$502),"")</f>
        <v>124.07</v>
      </c>
      <c r="AV49">
        <f ca="1">IFERROR(AVERAGEIF('RAW DATA'!$C$2:$GL$502,'DATA CLEANING'!$B49,'RAW DATA'!AW$2:AW$502),"")</f>
        <v>143.38</v>
      </c>
      <c r="AW49">
        <f ca="1">IFERROR(AVERAGEIF('RAW DATA'!$C$2:$GL$502,'DATA CLEANING'!$B49,'RAW DATA'!AX$2:AX$502),"")</f>
        <v>139.37</v>
      </c>
      <c r="AX49">
        <f ca="1">IFERROR(AVERAGEIF('RAW DATA'!$C$2:$GL$502,'DATA CLEANING'!$B49,'RAW DATA'!AY$2:AY$502),"")</f>
        <v>136.38</v>
      </c>
      <c r="AY49">
        <f ca="1">IFERROR(AVERAGEIF('RAW DATA'!$C$2:$GL$502,'DATA CLEANING'!$B49,'RAW DATA'!AZ$2:AZ$502),"")</f>
        <v>131.68</v>
      </c>
      <c r="AZ49">
        <f ca="1">IFERROR(AVERAGEIF('RAW DATA'!$C$2:$GL$502,'DATA CLEANING'!$B49,'RAW DATA'!BA$2:BA$502),"")</f>
        <v>121.15</v>
      </c>
      <c r="BA49">
        <f ca="1">IFERROR(AVERAGEIF('RAW DATA'!$C$2:$GL$502,'DATA CLEANING'!$B49,'RAW DATA'!BB$2:BB$502),"")</f>
        <v>76.239999999999995</v>
      </c>
      <c r="BB49">
        <f ca="1">IFERROR(AVERAGEIF('RAW DATA'!$C$2:$GL$502,'DATA CLEANING'!$B49,'RAW DATA'!BC$2:BC$502),"")</f>
        <v>87.72</v>
      </c>
      <c r="BC49">
        <f ca="1">IFERROR(AVERAGEIF('RAW DATA'!$C$2:$GL$502,'DATA CLEANING'!$B49,'RAW DATA'!BD$2:BD$502),"")</f>
        <v>93.2</v>
      </c>
      <c r="BD49">
        <f ca="1">IFERROR(AVERAGEIF('RAW DATA'!$C$2:$GL$502,'DATA CLEANING'!$B49,'RAW DATA'!BE$2:BE$502),"")</f>
        <v>101.76</v>
      </c>
      <c r="BE49">
        <f ca="1">IFERROR(AVERAGEIF('RAW DATA'!$C$2:$GL$502,'DATA CLEANING'!$B49,'RAW DATA'!BF$2:BF$502),"")</f>
        <v>79.849999999999994</v>
      </c>
      <c r="BF49">
        <f ca="1">IFERROR(AVERAGEIF('RAW DATA'!$C$2:$GL$502,'DATA CLEANING'!$B49,'RAW DATA'!BG$2:BG$502),"")</f>
        <v>92.33</v>
      </c>
      <c r="BG49">
        <f ca="1">IFERROR(AVERAGEIF('RAW DATA'!$C$2:$GL$502,'DATA CLEANING'!$B49,'RAW DATA'!BH$2:BH$502),"")</f>
        <v>97.59</v>
      </c>
      <c r="BH49">
        <f ca="1">IFERROR(AVERAGEIF('RAW DATA'!$C$2:$GL$502,'DATA CLEANING'!$B49,'RAW DATA'!BI$2:BI$502),"")</f>
        <v>103.19</v>
      </c>
      <c r="BI49">
        <f ca="1">IFERROR(AVERAGEIF('RAW DATA'!$C$2:$GL$502,'DATA CLEANING'!$B49,'RAW DATA'!BJ$2:BJ$502),"")</f>
        <v>125.83</v>
      </c>
      <c r="BJ49">
        <f ca="1">IFERROR(AVERAGEIF('RAW DATA'!$C$2:$GL$502,'DATA CLEANING'!$B49,'RAW DATA'!BK$2:BK$502),"")</f>
        <v>140.94999999999999</v>
      </c>
      <c r="BK49">
        <f ca="1">IFERROR(AVERAGEIF('RAW DATA'!$C$2:$GL$502,'DATA CLEANING'!$B49,'RAW DATA'!BL$2:BL$502),"")</f>
        <v>143.6</v>
      </c>
      <c r="BL49">
        <f ca="1">IFERROR(AVERAGEIF('RAW DATA'!$C$2:$GL$502,'DATA CLEANING'!$B49,'RAW DATA'!BM$2:BM$502),"")</f>
        <v>174.99</v>
      </c>
      <c r="BM49">
        <f ca="1">IFERROR(AVERAGEIF('RAW DATA'!$C$2:$GL$502,'DATA CLEANING'!$B49,'RAW DATA'!BN$2:BN$502),"")</f>
        <v>192.31</v>
      </c>
      <c r="BN49">
        <f ca="1">IFERROR(AVERAGEIF('RAW DATA'!$C$2:$GL$502,'DATA CLEANING'!$B49,'RAW DATA'!BO$2:BO$502),"")</f>
        <v>205.5</v>
      </c>
      <c r="BO49">
        <f ca="1">IFERROR(AVERAGEIF('RAW DATA'!$C$2:$GL$502,'DATA CLEANING'!$B49,'RAW DATA'!BP$2:BP$502),"")</f>
        <v>210.68</v>
      </c>
      <c r="BP49">
        <f ca="1">IFERROR(AVERAGEIF('RAW DATA'!$C$2:$GL$502,'DATA CLEANING'!$B49,'RAW DATA'!BQ$2:BQ$502),"")</f>
        <v>192.19</v>
      </c>
      <c r="BQ49">
        <f ca="1">IFERROR(AVERAGEIF('RAW DATA'!$C$2:$GL$502,'DATA CLEANING'!$B49,'RAW DATA'!BR$2:BR$502),"")</f>
        <v>194.9</v>
      </c>
      <c r="BR49">
        <f ca="1">IFERROR(AVERAGEIF('RAW DATA'!$C$2:$GL$502,'DATA CLEANING'!$B49,'RAW DATA'!BS$2:BS$502),"")</f>
        <v>197.76</v>
      </c>
      <c r="BS49">
        <f ca="1">IFERROR(AVERAGEIF('RAW DATA'!$C$2:$GL$502,'DATA CLEANING'!$B49,'RAW DATA'!BT$2:BT$502),"")</f>
        <v>177.4</v>
      </c>
      <c r="BT49">
        <f ca="1">IFERROR(AVERAGEIF('RAW DATA'!$C$2:$GL$502,'DATA CLEANING'!$B49,'RAW DATA'!BU$2:BU$502),"")</f>
        <v>177.21</v>
      </c>
      <c r="BU49">
        <f ca="1">IFERROR(AVERAGEIF('RAW DATA'!$C$2:$GL$502,'DATA CLEANING'!$B49,'RAW DATA'!BV$2:BV$502),"")</f>
        <v>167.87</v>
      </c>
      <c r="BV49">
        <f ca="1">IFERROR(AVERAGEIF('RAW DATA'!$C$2:$GL$502,'DATA CLEANING'!$B49,'RAW DATA'!BW$2:BW$502),"")</f>
        <v>182.18</v>
      </c>
      <c r="BW49">
        <f ca="1">IFERROR(AVERAGEIF('RAW DATA'!$C$2:$GL$502,'DATA CLEANING'!$B49,'RAW DATA'!BX$2:BX$502),"")</f>
        <v>157.87</v>
      </c>
      <c r="BX49">
        <f ca="1">IFERROR(AVERAGEIF('RAW DATA'!$C$2:$GL$502,'DATA CLEANING'!$B49,'RAW DATA'!BY$2:BY$502),"")</f>
        <v>140.78</v>
      </c>
      <c r="BY49">
        <f ca="1">IFERROR(AVERAGEIF('RAW DATA'!$C$2:$GL$502,'DATA CLEANING'!$B49,'RAW DATA'!BZ$2:BZ$502),"")</f>
        <v>124.2</v>
      </c>
      <c r="BZ49">
        <f ca="1">IFERROR(AVERAGEIF('RAW DATA'!$C$2:$GL$502,'DATA CLEANING'!$B49,'RAW DATA'!CA$2:CA$502),"")</f>
        <v>141.06</v>
      </c>
      <c r="CA49">
        <f ca="1">IFERROR(AVERAGEIF('RAW DATA'!$C$2:$GL$502,'DATA CLEANING'!$B49,'RAW DATA'!CB$2:CB$502),"")</f>
        <v>141.46</v>
      </c>
      <c r="CB49">
        <f ca="1">IFERROR(AVERAGEIF('RAW DATA'!$C$2:$GL$502,'DATA CLEANING'!$B49,'RAW DATA'!CC$2:CC$502),"")</f>
        <v>124.09</v>
      </c>
      <c r="CC49">
        <f ca="1">IFERROR(AVERAGEIF('RAW DATA'!$C$2:$GL$502,'DATA CLEANING'!$B49,'RAW DATA'!CD$2:CD$502),"")</f>
        <v>128.47999999999999</v>
      </c>
      <c r="CD49">
        <f ca="1">IFERROR(AVERAGEIF('RAW DATA'!$C$2:$GL$502,'DATA CLEANING'!$B49,'RAW DATA'!CE$2:CE$502),"")</f>
        <v>110.36</v>
      </c>
      <c r="CE49">
        <f ca="1">IFERROR(AVERAGEIF('RAW DATA'!$C$2:$GL$502,'DATA CLEANING'!$B49,'RAW DATA'!CF$2:CF$502),"")</f>
        <v>91.19</v>
      </c>
      <c r="CF49">
        <f ca="1">IFERROR(AVERAGEIF('RAW DATA'!$C$2:$GL$502,'DATA CLEANING'!$B49,'RAW DATA'!CG$2:CG$502),"")</f>
        <v>94.75</v>
      </c>
      <c r="CG49">
        <f ca="1">IFERROR(AVERAGEIF('RAW DATA'!$C$2:$GL$502,'DATA CLEANING'!$B49,'RAW DATA'!CH$2:CH$502),"")</f>
        <v>101.33</v>
      </c>
      <c r="CH49">
        <f ca="1">IFERROR(AVERAGEIF('RAW DATA'!$C$2:$GL$502,'DATA CLEANING'!$B49,'RAW DATA'!CI$2:CI$502),"")</f>
        <v>102.22</v>
      </c>
      <c r="CI49">
        <f ca="1">IFERROR(AVERAGEIF('RAW DATA'!$C$2:$GL$502,'DATA CLEANING'!$B49,'RAW DATA'!CJ$2:CJ$502),"")</f>
        <v>120.06</v>
      </c>
      <c r="CJ49">
        <f ca="1">IFERROR(AVERAGEIF('RAW DATA'!$C$2:$GL$502,'DATA CLEANING'!$B49,'RAW DATA'!CK$2:CK$502),"")</f>
        <v>102.85</v>
      </c>
      <c r="CK49">
        <f ca="1">IFERROR(AVERAGEIF('RAW DATA'!$C$2:$GL$502,'DATA CLEANING'!$B49,'RAW DATA'!CL$2:CL$502),"")</f>
        <v>100.22</v>
      </c>
      <c r="CL49">
        <f ca="1">IFERROR(AVERAGEIF('RAW DATA'!$C$2:$GL$502,'DATA CLEANING'!$B49,'RAW DATA'!CM$2:CM$502),"")</f>
        <v>105.9</v>
      </c>
      <c r="CM49">
        <f ca="1">IFERROR(AVERAGEIF('RAW DATA'!$C$2:$GL$502,'DATA CLEANING'!$B49,'RAW DATA'!CN$2:CN$502),"")</f>
        <v>92.04</v>
      </c>
      <c r="CN49">
        <f ca="1">IFERROR(AVERAGEIF('RAW DATA'!$C$2:$GL$502,'DATA CLEANING'!$B49,'RAW DATA'!CO$2:CO$502),"")</f>
        <v>103.16</v>
      </c>
      <c r="CO49">
        <f ca="1">IFERROR(AVERAGEIF('RAW DATA'!$C$2:$GL$502,'DATA CLEANING'!$B49,'RAW DATA'!CP$2:CP$502),"")</f>
        <v>106.34</v>
      </c>
      <c r="CP49">
        <f ca="1">IFERROR(AVERAGEIF('RAW DATA'!$C$2:$GL$502,'DATA CLEANING'!$B49,'RAW DATA'!CQ$2:CQ$502),"")</f>
        <v>101.39</v>
      </c>
      <c r="CQ49">
        <f ca="1">IFERROR(AVERAGEIF('RAW DATA'!$C$2:$GL$502,'DATA CLEANING'!$B49,'RAW DATA'!CR$2:CR$502),"")</f>
        <v>85.81</v>
      </c>
      <c r="CR49">
        <f ca="1">IFERROR(AVERAGEIF('RAW DATA'!$C$2:$GL$502,'DATA CLEANING'!$B49,'RAW DATA'!CS$2:CS$502),"")</f>
        <v>80.38</v>
      </c>
      <c r="CS49">
        <f ca="1">IFERROR(AVERAGEIF('RAW DATA'!$C$2:$GL$502,'DATA CLEANING'!$B49,'RAW DATA'!CT$2:CT$502),"")</f>
        <v>88.31</v>
      </c>
      <c r="CT49">
        <f ca="1">IFERROR(AVERAGEIF('RAW DATA'!$C$2:$GL$502,'DATA CLEANING'!$B49,'RAW DATA'!CU$2:CU$502),"")</f>
        <v>103.5</v>
      </c>
      <c r="CU49">
        <f ca="1">IFERROR(AVERAGEIF('RAW DATA'!$C$2:$GL$502,'DATA CLEANING'!$B49,'RAW DATA'!CV$2:CV$502),"")</f>
        <v>104.25</v>
      </c>
      <c r="CV49">
        <f ca="1">IFERROR(AVERAGEIF('RAW DATA'!$C$2:$GL$502,'DATA CLEANING'!$B49,'RAW DATA'!CW$2:CW$502),"")</f>
        <v>118.62</v>
      </c>
      <c r="CW49">
        <f ca="1">IFERROR(AVERAGEIF('RAW DATA'!$C$2:$GL$502,'DATA CLEANING'!$B49,'RAW DATA'!CX$2:CX$502),"")</f>
        <v>130.88999999999999</v>
      </c>
      <c r="CX49">
        <f ca="1">IFERROR(AVERAGEIF('RAW DATA'!$C$2:$GL$502,'DATA CLEANING'!$B49,'RAW DATA'!CY$2:CY$502),"")</f>
        <v>115.32</v>
      </c>
      <c r="CY49">
        <f ca="1">IFERROR(AVERAGEIF('RAW DATA'!$C$2:$GL$502,'DATA CLEANING'!$B49,'RAW DATA'!CZ$2:CZ$502),"")</f>
        <v>121.93</v>
      </c>
      <c r="CZ49">
        <f ca="1">IFERROR(AVERAGEIF('RAW DATA'!$C$2:$GL$502,'DATA CLEANING'!$B49,'RAW DATA'!DA$2:DA$502),"")</f>
        <v>113.59</v>
      </c>
      <c r="DA49">
        <f ca="1">IFERROR(AVERAGEIF('RAW DATA'!$C$2:$GL$502,'DATA CLEANING'!$B49,'RAW DATA'!DB$2:DB$502),"")</f>
        <v>161.07</v>
      </c>
      <c r="DB49">
        <f ca="1">IFERROR(AVERAGEIF('RAW DATA'!$C$2:$GL$502,'DATA CLEANING'!$B49,'RAW DATA'!DC$2:DC$502),"")</f>
        <v>155.13999999999999</v>
      </c>
      <c r="DC49">
        <f ca="1">IFERROR(AVERAGEIF('RAW DATA'!$C$2:$GL$502,'DATA CLEANING'!$B49,'RAW DATA'!DD$2:DD$502),"")</f>
        <v>160.68</v>
      </c>
      <c r="DD49">
        <f ca="1">IFERROR(AVERAGEIF('RAW DATA'!$C$2:$GL$502,'DATA CLEANING'!$B49,'RAW DATA'!DE$2:DE$502),"")</f>
        <v>134.27000000000001</v>
      </c>
      <c r="DE49">
        <f ca="1">IFERROR(AVERAGEIF('RAW DATA'!$C$2:$GL$502,'DATA CLEANING'!$B49,'RAW DATA'!DF$2:DF$502),"")</f>
        <v>138.83000000000001</v>
      </c>
      <c r="DF49">
        <f ca="1">IFERROR(AVERAGEIF('RAW DATA'!$C$2:$GL$502,'DATA CLEANING'!$B49,'RAW DATA'!DG$2:DG$502),"")</f>
        <v>119.13</v>
      </c>
      <c r="DG49" t="str">
        <f ca="1">IFERROR(AVERAGEIF('RAW DATA'!$C$2:$GL$502,'DATA CLEANING'!$B49,'RAW DATA'!DH$2:DH$502),"")</f>
        <v/>
      </c>
      <c r="DH49" t="str">
        <f ca="1">IFERROR(AVERAGEIF('RAW DATA'!$C$2:$GL$502,'DATA CLEANING'!$B49,'RAW DATA'!DI$2:DI$502),"")</f>
        <v/>
      </c>
      <c r="DI49" t="str">
        <f ca="1">IFERROR(AVERAGEIF('RAW DATA'!$C$2:$GL$502,'DATA CLEANING'!$B49,'RAW DATA'!DJ$2:DJ$502),"")</f>
        <v/>
      </c>
      <c r="DJ49" t="str">
        <f ca="1">IFERROR(AVERAGEIF('RAW DATA'!$C$2:$GL$502,'DATA CLEANING'!$B49,'RAW DATA'!DK$2:DK$502),"")</f>
        <v/>
      </c>
      <c r="DK49" t="str">
        <f ca="1">IFERROR(AVERAGEIF('RAW DATA'!$C$2:$GL$502,'DATA CLEANING'!$B49,'RAW DATA'!DL$2:DL$502),"")</f>
        <v/>
      </c>
      <c r="DL49" t="str">
        <f ca="1">IFERROR(AVERAGEIF('RAW DATA'!$C$2:$GL$502,'DATA CLEANING'!$B49,'RAW DATA'!DM$2:DM$502),"")</f>
        <v/>
      </c>
      <c r="DM49" t="str">
        <f ca="1">IFERROR(AVERAGEIF('RAW DATA'!$C$2:$GL$502,'DATA CLEANING'!$B49,'RAW DATA'!DN$2:DN$502),"")</f>
        <v/>
      </c>
      <c r="DN49" t="str">
        <f ca="1">IFERROR(AVERAGEIF('RAW DATA'!$C$2:$GL$502,'DATA CLEANING'!$B49,'RAW DATA'!DO$2:DO$502),"")</f>
        <v/>
      </c>
      <c r="DO49" t="str">
        <f ca="1">IFERROR(AVERAGEIF('RAW DATA'!$C$2:$GL$502,'DATA CLEANING'!$B49,'RAW DATA'!DP$2:DP$502),"")</f>
        <v/>
      </c>
      <c r="DP49" t="str">
        <f ca="1">IFERROR(AVERAGEIF('RAW DATA'!$C$2:$GL$502,'DATA CLEANING'!$B49,'RAW DATA'!DQ$2:DQ$502),"")</f>
        <v/>
      </c>
      <c r="DQ49" t="str">
        <f ca="1">IFERROR(AVERAGEIF('RAW DATA'!$C$2:$GL$502,'DATA CLEANING'!$B49,'RAW DATA'!DR$2:DR$502),"")</f>
        <v/>
      </c>
      <c r="DR49" t="str">
        <f ca="1">IFERROR(AVERAGEIF('RAW DATA'!$C$2:$GL$502,'DATA CLEANING'!$B49,'RAW DATA'!DS$2:DS$502),"")</f>
        <v/>
      </c>
      <c r="DS49" t="str">
        <f ca="1">IFERROR(AVERAGEIF('RAW DATA'!$C$2:$GL$502,'DATA CLEANING'!$B49,'RAW DATA'!DT$2:DT$502),"")</f>
        <v/>
      </c>
      <c r="DT49" t="str">
        <f ca="1">IFERROR(AVERAGEIF('RAW DATA'!$C$2:$GL$502,'DATA CLEANING'!$B49,'RAW DATA'!DU$2:DU$502),"")</f>
        <v/>
      </c>
      <c r="DU49" t="str">
        <f ca="1">IFERROR(AVERAGEIF('RAW DATA'!$C$2:$GL$502,'DATA CLEANING'!$B49,'RAW DATA'!DV$2:DV$502),"")</f>
        <v/>
      </c>
      <c r="DV49" t="str">
        <f ca="1">IFERROR(AVERAGEIF('RAW DATA'!$C$2:$GL$502,'DATA CLEANING'!$B49,'RAW DATA'!DW$2:DW$502),"")</f>
        <v/>
      </c>
      <c r="DW49" t="str">
        <f ca="1">IFERROR(AVERAGEIF('RAW DATA'!$C$2:$GL$502,'DATA CLEANING'!$B49,'RAW DATA'!DX$2:DX$502),"")</f>
        <v/>
      </c>
      <c r="DX49" s="11" t="str">
        <f ca="1">IFERROR(AVERAGEIF('RAW DATA'!$C$2:$GL$502,'DATA CLEANING'!$B49,'RAW DATA'!DY$2:DY$502),"")</f>
        <v/>
      </c>
      <c r="DY49" s="11" t="str">
        <f ca="1">IFERROR(AVERAGEIF('RAW DATA'!$C$2:$GL$502,'DATA CLEANING'!$B49,'RAW DATA'!DZ$2:DZ$502),"")</f>
        <v/>
      </c>
      <c r="DZ49" s="11" t="str">
        <f ca="1">IFERROR(AVERAGEIF('RAW DATA'!$C$2:$GL$502,'DATA CLEANING'!$B49,'RAW DATA'!EA$2:EA$502),"")</f>
        <v/>
      </c>
      <c r="EA49" s="11" t="str">
        <f ca="1">IFERROR(AVERAGEIF('RAW DATA'!$C$2:$GL$502,'DATA CLEANING'!$B49,'RAW DATA'!EB$2:EB$502),"")</f>
        <v/>
      </c>
      <c r="EB49" s="11" t="str">
        <f ca="1">IFERROR(AVERAGEIF('RAW DATA'!$C$2:$GL$502,'DATA CLEANING'!$B49,'RAW DATA'!EC$2:EC$502),"")</f>
        <v/>
      </c>
      <c r="EC49" s="11" t="str">
        <f ca="1">IFERROR(AVERAGEIF('RAW DATA'!$C$2:$GL$502,'DATA CLEANING'!$B49,'RAW DATA'!ED$2:ED$502),"")</f>
        <v/>
      </c>
      <c r="ED49" s="11" t="str">
        <f ca="1">IFERROR(AVERAGEIF('RAW DATA'!$C$2:$GL$502,'DATA CLEANING'!$B49,'RAW DATA'!EE$2:EE$502),"")</f>
        <v/>
      </c>
      <c r="EE49" s="11" t="str">
        <f ca="1">IFERROR(AVERAGEIF('RAW DATA'!$C$2:$GL$502,'DATA CLEANING'!$B49,'RAW DATA'!EF$2:EF$502),"")</f>
        <v/>
      </c>
      <c r="EF49" s="11" t="str">
        <f ca="1">IFERROR(AVERAGEIF('RAW DATA'!$C$2:$GL$502,'DATA CLEANING'!$B49,'RAW DATA'!EG$2:EG$502),"")</f>
        <v/>
      </c>
      <c r="EG49" s="11" t="str">
        <f ca="1">IFERROR(AVERAGEIF('RAW DATA'!$C$2:$GL$502,'DATA CLEANING'!$B49,'RAW DATA'!EH$2:EH$502),"")</f>
        <v/>
      </c>
      <c r="EH49" s="11" t="str">
        <f ca="1">IFERROR(AVERAGEIF('RAW DATA'!$C$2:$GL$502,'DATA CLEANING'!$B49,'RAW DATA'!EI$2:EI$502),"")</f>
        <v/>
      </c>
      <c r="EI49" s="11" t="str">
        <f ca="1">IFERROR(AVERAGEIF('RAW DATA'!$C$2:$GL$502,'DATA CLEANING'!$B49,'RAW DATA'!EJ$2:EJ$502),"")</f>
        <v/>
      </c>
      <c r="EJ49" s="11" t="str">
        <f ca="1">IFERROR(AVERAGEIF('RAW DATA'!$C$2:$GL$502,'DATA CLEANING'!$B49,'RAW DATA'!EK$2:EK$502),"")</f>
        <v/>
      </c>
      <c r="EK49" s="11" t="str">
        <f ca="1">IFERROR(AVERAGEIF('RAW DATA'!$C$2:$GL$502,'DATA CLEANING'!$B49,'RAW DATA'!EL$2:EL$502),"")</f>
        <v/>
      </c>
      <c r="EL49" s="11" t="str">
        <f ca="1">IFERROR(AVERAGEIF('RAW DATA'!$C$2:$GL$502,'DATA CLEANING'!$B49,'RAW DATA'!EM$2:EM$502),"")</f>
        <v/>
      </c>
      <c r="EM49" s="11" t="str">
        <f ca="1">IFERROR(AVERAGEIF('RAW DATA'!$C$2:$GL$502,'DATA CLEANING'!$B49,'RAW DATA'!EN$2:EN$502),"")</f>
        <v/>
      </c>
      <c r="EN49" s="11" t="str">
        <f ca="1">IFERROR(AVERAGEIF('RAW DATA'!$C$2:$GL$502,'DATA CLEANING'!$B49,'RAW DATA'!EO$2:EO$502),"")</f>
        <v/>
      </c>
      <c r="EO49" s="11" t="str">
        <f ca="1">IFERROR(AVERAGEIF('RAW DATA'!$C$2:$GL$502,'DATA CLEANING'!$B49,'RAW DATA'!EP$2:EP$502),"")</f>
        <v/>
      </c>
      <c r="EP49" s="11" t="str">
        <f ca="1">IFERROR(AVERAGEIF('RAW DATA'!$C$2:$GL$502,'DATA CLEANING'!$B49,'RAW DATA'!EQ$2:EQ$502),"")</f>
        <v/>
      </c>
      <c r="EQ49" s="11" t="str">
        <f ca="1">IFERROR(AVERAGEIF('RAW DATA'!$C$2:$GL$502,'DATA CLEANING'!$B49,'RAW DATA'!ER$2:ER$502),"")</f>
        <v/>
      </c>
      <c r="ER49" s="11" t="str">
        <f ca="1">IFERROR(AVERAGEIF('RAW DATA'!$C$2:$GL$502,'DATA CLEANING'!$B49,'RAW DATA'!ES$2:ES$502),"")</f>
        <v/>
      </c>
      <c r="ES49" s="11" t="str">
        <f ca="1">IFERROR(AVERAGEIF('RAW DATA'!$C$2:$GL$502,'DATA CLEANING'!$B49,'RAW DATA'!ET$2:ET$502),"")</f>
        <v/>
      </c>
      <c r="ET49" s="11" t="str">
        <f ca="1">IFERROR(AVERAGEIF('RAW DATA'!$C$2:$GL$502,'DATA CLEANING'!$B49,'RAW DATA'!EU$2:EU$502),"")</f>
        <v/>
      </c>
      <c r="EU49" s="11" t="str">
        <f ca="1">IFERROR(AVERAGEIF('RAW DATA'!$C$2:$GL$502,'DATA CLEANING'!$B49,'RAW DATA'!EV$2:EV$502),"")</f>
        <v/>
      </c>
      <c r="EV49" s="11" t="str">
        <f ca="1">IFERROR(AVERAGEIF('RAW DATA'!$C$2:$GL$502,'DATA CLEANING'!$B49,'RAW DATA'!EW$2:EW$502),"")</f>
        <v/>
      </c>
      <c r="EW49" s="11" t="str">
        <f ca="1">IFERROR(AVERAGEIF('RAW DATA'!$C$2:$GL$502,'DATA CLEANING'!$B49,'RAW DATA'!EX$2:EX$502),"")</f>
        <v/>
      </c>
      <c r="EX49" s="11" t="str">
        <f ca="1">IFERROR(AVERAGEIF('RAW DATA'!$C$2:$GL$502,'DATA CLEANING'!$B49,'RAW DATA'!EY$2:EY$502),"")</f>
        <v/>
      </c>
      <c r="EY49" s="11" t="str">
        <f ca="1">IFERROR(AVERAGEIF('RAW DATA'!$C$2:$GL$502,'DATA CLEANING'!$B49,'RAW DATA'!EZ$2:EZ$502),"")</f>
        <v/>
      </c>
      <c r="EZ49" s="11" t="str">
        <f ca="1">IFERROR(AVERAGEIF('RAW DATA'!$C$2:$GL$502,'DATA CLEANING'!$B49,'RAW DATA'!FA$2:FA$502),"")</f>
        <v/>
      </c>
      <c r="FA49" s="11" t="str">
        <f ca="1">IFERROR(AVERAGEIF('RAW DATA'!$C$2:$GL$502,'DATA CLEANING'!$B49,'RAW DATA'!FB$2:FB$502),"")</f>
        <v/>
      </c>
      <c r="FB49" s="11" t="str">
        <f ca="1">IFERROR(AVERAGEIF('RAW DATA'!$C$2:$GL$502,'DATA CLEANING'!$B49,'RAW DATA'!FC$2:FC$502),"")</f>
        <v/>
      </c>
      <c r="FC49" s="11" t="str">
        <f ca="1">IFERROR(AVERAGEIF('RAW DATA'!$C$2:$GL$502,'DATA CLEANING'!$B49,'RAW DATA'!FD$2:FD$502),"")</f>
        <v/>
      </c>
      <c r="FD49" s="11" t="str">
        <f ca="1">IFERROR(AVERAGEIF('RAW DATA'!$C$2:$GL$502,'DATA CLEANING'!$B49,'RAW DATA'!FE$2:FE$502),"")</f>
        <v/>
      </c>
      <c r="FE49" s="11" t="str">
        <f ca="1">IFERROR(AVERAGEIF('RAW DATA'!$C$2:$GL$502,'DATA CLEANING'!$B49,'RAW DATA'!FF$2:FF$502),"")</f>
        <v/>
      </c>
      <c r="FF49" s="11" t="str">
        <f ca="1">IFERROR(AVERAGEIF('RAW DATA'!$C$2:$GL$502,'DATA CLEANING'!$B49,'RAW DATA'!FG$2:FG$502),"")</f>
        <v/>
      </c>
      <c r="FG49" s="11" t="str">
        <f ca="1">IFERROR(AVERAGEIF('RAW DATA'!$C$2:$GL$502,'DATA CLEANING'!$B49,'RAW DATA'!FH$2:FH$502),"")</f>
        <v/>
      </c>
      <c r="FH49" s="11" t="str">
        <f ca="1">IFERROR(AVERAGEIF('RAW DATA'!$C$2:$GL$502,'DATA CLEANING'!$B49,'RAW DATA'!FI$2:FI$502),"")</f>
        <v/>
      </c>
      <c r="FI49" s="11" t="str">
        <f ca="1">IFERROR(AVERAGEIF('RAW DATA'!$C$2:$GL$502,'DATA CLEANING'!$B49,'RAW DATA'!FJ$2:FJ$502),"")</f>
        <v/>
      </c>
      <c r="FJ49" s="11" t="str">
        <f ca="1">IFERROR(AVERAGEIF('RAW DATA'!$C$2:$GL$502,'DATA CLEANING'!$B49,'RAW DATA'!FK$2:FK$502),"")</f>
        <v/>
      </c>
      <c r="FK49" s="11" t="str">
        <f ca="1">IFERROR(AVERAGEIF('RAW DATA'!$C$2:$GL$502,'DATA CLEANING'!$B49,'RAW DATA'!FL$2:FL$502),"")</f>
        <v/>
      </c>
      <c r="FL49" s="11" t="str">
        <f ca="1">IFERROR(AVERAGEIF('RAW DATA'!$C$2:$GL$502,'DATA CLEANING'!$B49,'RAW DATA'!FM$2:FM$502),"")</f>
        <v/>
      </c>
      <c r="FM49" s="11" t="str">
        <f ca="1">IFERROR(AVERAGEIF('RAW DATA'!$C$2:$GL$502,'DATA CLEANING'!$B49,'RAW DATA'!FN$2:FN$502),"")</f>
        <v/>
      </c>
      <c r="FN49" s="11" t="str">
        <f ca="1">IFERROR(AVERAGEIF('RAW DATA'!$C$2:$GL$502,'DATA CLEANING'!$B49,'RAW DATA'!FO$2:FO$502),"")</f>
        <v/>
      </c>
      <c r="FO49" s="11" t="str">
        <f ca="1">IFERROR(AVERAGEIF('RAW DATA'!$C$2:$GL$502,'DATA CLEANING'!$B49,'RAW DATA'!FP$2:FP$502),"")</f>
        <v/>
      </c>
      <c r="FP49" s="11" t="str">
        <f ca="1">IFERROR(AVERAGEIF('RAW DATA'!$C$2:$GL$502,'DATA CLEANING'!$B49,'RAW DATA'!FQ$2:FQ$502),"")</f>
        <v/>
      </c>
      <c r="FQ49" s="11" t="str">
        <f ca="1">IFERROR(AVERAGEIF('RAW DATA'!$C$2:$GL$502,'DATA CLEANING'!$B49,'RAW DATA'!FR$2:FR$502),"")</f>
        <v/>
      </c>
      <c r="FR49" s="11" t="str">
        <f ca="1">IFERROR(AVERAGEIF('RAW DATA'!$C$2:$GL$502,'DATA CLEANING'!$B49,'RAW DATA'!FS$2:FS$502),"")</f>
        <v/>
      </c>
      <c r="FS49" s="11" t="str">
        <f ca="1">IFERROR(AVERAGEIF('RAW DATA'!$C$2:$GL$502,'DATA CLEANING'!$B49,'RAW DATA'!FT$2:FT$502),"")</f>
        <v/>
      </c>
      <c r="FT49" s="11" t="str">
        <f ca="1">IFERROR(AVERAGEIF('RAW DATA'!$C$2:$GL$502,'DATA CLEANING'!$B49,'RAW DATA'!FU$2:FU$502),"")</f>
        <v/>
      </c>
      <c r="FU49" s="11" t="str">
        <f ca="1">IFERROR(AVERAGEIF('RAW DATA'!$C$2:$GL$502,'DATA CLEANING'!$B49,'RAW DATA'!FV$2:FV$502),"")</f>
        <v/>
      </c>
      <c r="FV49" s="11" t="str">
        <f ca="1">IFERROR(AVERAGEIF('RAW DATA'!$C$2:$GL$502,'DATA CLEANING'!$B49,'RAW DATA'!FW$2:FW$502),"")</f>
        <v/>
      </c>
      <c r="FW49" s="11" t="str">
        <f ca="1">IFERROR(AVERAGEIF('RAW DATA'!$C$2:$GL$502,'DATA CLEANING'!$B49,'RAW DATA'!FX$2:FX$502),"")</f>
        <v/>
      </c>
      <c r="FX49" s="11" t="str">
        <f ca="1">IFERROR(AVERAGEIF('RAW DATA'!$C$2:$GL$502,'DATA CLEANING'!$B49,'RAW DATA'!FY$2:FY$502),"")</f>
        <v/>
      </c>
      <c r="FY49" s="11" t="str">
        <f ca="1">IFERROR(AVERAGEIF('RAW DATA'!$C$2:$GL$502,'DATA CLEANING'!$B49,'RAW DATA'!FZ$2:FZ$502),"")</f>
        <v/>
      </c>
      <c r="FZ49" s="11" t="str">
        <f ca="1">IFERROR(AVERAGEIF('RAW DATA'!$C$2:$GL$502,'DATA CLEANING'!$B49,'RAW DATA'!GA$2:GA$502),"")</f>
        <v/>
      </c>
      <c r="GA49" s="11" t="str">
        <f ca="1">IFERROR(AVERAGEIF('RAW DATA'!$C$2:$GL$502,'DATA CLEANING'!$B49,'RAW DATA'!GB$2:GB$502),"")</f>
        <v/>
      </c>
      <c r="GB49" s="11" t="str">
        <f ca="1">IFERROR(AVERAGEIF('RAW DATA'!$C$2:$GL$502,'DATA CLEANING'!$B49,'RAW DATA'!GC$2:GC$502),"")</f>
        <v/>
      </c>
      <c r="GC49" s="11" t="str">
        <f ca="1">IFERROR(AVERAGEIF('RAW DATA'!$C$2:$GL$502,'DATA CLEANING'!$B49,'RAW DATA'!GD$2:GD$502),"")</f>
        <v/>
      </c>
      <c r="GD49" s="11" t="str">
        <f ca="1">IFERROR(AVERAGEIF('RAW DATA'!$C$2:$GL$502,'DATA CLEANING'!$B49,'RAW DATA'!GE$2:GE$502),"")</f>
        <v/>
      </c>
      <c r="GE49" s="11" t="str">
        <f ca="1">IFERROR(AVERAGEIF('RAW DATA'!$C$2:$GL$502,'DATA CLEANING'!$B49,'RAW DATA'!GF$2:GF$502),"")</f>
        <v/>
      </c>
      <c r="GF49" s="11" t="str">
        <f ca="1">IFERROR(AVERAGEIF('RAW DATA'!$C$2:$GL$502,'DATA CLEANING'!$B49,'RAW DATA'!GG$2:GG$502),"")</f>
        <v/>
      </c>
      <c r="GG49" s="11" t="str">
        <f ca="1">IFERROR(AVERAGEIF('RAW DATA'!$C$2:$GL$502,'DATA CLEANING'!$B49,'RAW DATA'!GH$2:GH$502),"")</f>
        <v/>
      </c>
      <c r="GH49" s="11" t="str">
        <f ca="1">IFERROR(AVERAGEIF('RAW DATA'!$C$2:$GL$502,'DATA CLEANING'!$B49,'RAW DATA'!GI$2:GI$502),"")</f>
        <v/>
      </c>
      <c r="GI49" s="11" t="str">
        <f ca="1">IFERROR(AVERAGEIF('RAW DATA'!$C$2:$GL$502,'DATA CLEANING'!$B49,'RAW DATA'!GJ$2:GJ$502),"")</f>
        <v/>
      </c>
      <c r="GJ49" s="11" t="str">
        <f ca="1">IFERROR(AVERAGEIF('RAW DATA'!$C$2:$GL$502,'DATA CLEANING'!$B49,'RAW DATA'!GK$2:GK$502),"")</f>
        <v/>
      </c>
      <c r="GK49" s="11" t="str">
        <f ca="1">IFERROR(AVERAGEIF('RAW DATA'!$C$2:$GL$502,'DATA CLEANING'!$B49,'RAW DATA'!GL$2:GL$502),"")</f>
        <v/>
      </c>
    </row>
    <row r="50" spans="2:193" x14ac:dyDescent="0.55000000000000004">
      <c r="B50" s="8" t="e" vm="108">
        <v>#VALUE!</v>
      </c>
      <c r="C50" vm="118">
        <f ca="1">'RAW DATA'!D503</f>
        <v>16.077999999999999</v>
      </c>
      <c r="D50" vm="119">
        <f ca="1">'RAW DATA'!E503</f>
        <v>16.731000000000002</v>
      </c>
      <c r="E50" vm="120">
        <f ca="1">'RAW DATA'!F503</f>
        <v>17.28</v>
      </c>
      <c r="F50" vm="121">
        <f ca="1">'RAW DATA'!G503</f>
        <v>19.605</v>
      </c>
      <c r="G50" vm="122">
        <f ca="1">'RAW DATA'!H503</f>
        <v>17.783999999999999</v>
      </c>
      <c r="H50" vm="123">
        <f ca="1">'RAW DATA'!I503</f>
        <v>20.372</v>
      </c>
      <c r="I50" vm="124">
        <f ca="1">'RAW DATA'!J503</f>
        <v>22.096</v>
      </c>
      <c r="J50" vm="125">
        <f ca="1">'RAW DATA'!K503</f>
        <v>20.370999999999999</v>
      </c>
      <c r="K50" vm="126">
        <f ca="1">'RAW DATA'!L503</f>
        <v>20.876999999999999</v>
      </c>
      <c r="L50" vm="127">
        <f ca="1">'RAW DATA'!M503</f>
        <v>19.459</v>
      </c>
      <c r="M50" vm="128">
        <f ca="1">'RAW DATA'!N503</f>
        <v>18.068999999999999</v>
      </c>
      <c r="N50" vm="129">
        <f ca="1">'RAW DATA'!O503</f>
        <v>17.573</v>
      </c>
      <c r="O50" vm="130">
        <f ca="1">'RAW DATA'!P503</f>
        <v>19.126999999999999</v>
      </c>
      <c r="P50" vm="131">
        <f ca="1">'RAW DATA'!Q503</f>
        <v>20.004000000000001</v>
      </c>
      <c r="Q50" vm="132">
        <f ca="1">'RAW DATA'!R503</f>
        <v>19.797000000000001</v>
      </c>
      <c r="R50" vm="133">
        <f ca="1">'RAW DATA'!S503</f>
        <v>18.731999999999999</v>
      </c>
      <c r="S50" vm="134">
        <f ca="1">'RAW DATA'!T503</f>
        <v>18.885000000000002</v>
      </c>
      <c r="T50" vm="135">
        <f ca="1">'RAW DATA'!U503</f>
        <v>18.047000000000001</v>
      </c>
      <c r="U50" vm="136">
        <f ca="1">'RAW DATA'!V503</f>
        <v>18.21</v>
      </c>
      <c r="V50" vm="137">
        <f ca="1">'RAW DATA'!W503</f>
        <v>18.904</v>
      </c>
      <c r="W50" vm="138">
        <f ca="1">'RAW DATA'!X503</f>
        <v>18.004000000000001</v>
      </c>
      <c r="X50" vm="139">
        <f ca="1">'RAW DATA'!Y503</f>
        <v>18.021000000000001</v>
      </c>
      <c r="Y50" vm="140">
        <f ca="1">'RAW DATA'!Z503</f>
        <v>17.71</v>
      </c>
      <c r="Z50" vm="141">
        <f ca="1">'RAW DATA'!AA503</f>
        <v>18.384</v>
      </c>
      <c r="AA50" vm="142">
        <f ca="1">'RAW DATA'!AB503</f>
        <v>18.48</v>
      </c>
      <c r="AB50" vm="143">
        <f ca="1">'RAW DATA'!AC503</f>
        <v>17.562999999999999</v>
      </c>
      <c r="AC50" vm="144">
        <f ca="1">'RAW DATA'!AD503</f>
        <v>17.433</v>
      </c>
      <c r="AD50" vm="145">
        <f ca="1">'RAW DATA'!AE503</f>
        <v>17.477</v>
      </c>
      <c r="AE50" vm="146">
        <f ca="1">'RAW DATA'!AF503</f>
        <v>17.539000000000001</v>
      </c>
      <c r="AF50" vm="147">
        <f ca="1">'RAW DATA'!AG503</f>
        <v>17.184999999999999</v>
      </c>
      <c r="AG50" vm="148">
        <f ca="1">'RAW DATA'!AH503</f>
        <v>16.548999999999999</v>
      </c>
      <c r="AH50" vm="149">
        <f ca="1">'RAW DATA'!AI503</f>
        <v>15.428000000000001</v>
      </c>
      <c r="AI50" vm="150">
        <f ca="1">'RAW DATA'!AJ503</f>
        <v>15.583</v>
      </c>
      <c r="AJ50" vm="151">
        <f ca="1">'RAW DATA'!AK503</f>
        <v>15.153</v>
      </c>
      <c r="AK50" vm="152">
        <f ca="1">'RAW DATA'!AL503</f>
        <v>14.965</v>
      </c>
      <c r="AL50" vm="153">
        <f ca="1">'RAW DATA'!AM503</f>
        <v>16.292999999999999</v>
      </c>
      <c r="AM50" vm="154">
        <f ca="1">'RAW DATA'!AN503</f>
        <v>16.824999999999999</v>
      </c>
      <c r="AN50" vm="155">
        <f ca="1">'RAW DATA'!AO503</f>
        <v>16.291</v>
      </c>
      <c r="AO50" vm="156">
        <f ca="1">'RAW DATA'!AP503</f>
        <v>15.775</v>
      </c>
      <c r="AP50" vm="157">
        <f ca="1">'RAW DATA'!AQ503</f>
        <v>15.565</v>
      </c>
      <c r="AQ50" vm="158">
        <f ca="1">'RAW DATA'!AR503</f>
        <v>15.154999999999999</v>
      </c>
      <c r="AR50" vm="159">
        <f ca="1">'RAW DATA'!AS503</f>
        <v>15.840999999999999</v>
      </c>
      <c r="AS50" vm="160">
        <f ca="1">'RAW DATA'!AT503</f>
        <v>16.905999999999999</v>
      </c>
      <c r="AT50" vm="161">
        <f ca="1">'RAW DATA'!AU503</f>
        <v>18.686</v>
      </c>
      <c r="AU50" vm="162">
        <f ca="1">'RAW DATA'!AV503</f>
        <v>17.341000000000001</v>
      </c>
      <c r="AV50" vm="163">
        <f ca="1">'RAW DATA'!AW503</f>
        <v>18.41</v>
      </c>
      <c r="AW50" vm="164">
        <f ca="1">'RAW DATA'!AX503</f>
        <v>17.312000000000001</v>
      </c>
      <c r="AX50" vm="165">
        <f ca="1">'RAW DATA'!AY503</f>
        <v>18.134</v>
      </c>
      <c r="AY50" vm="166">
        <f ca="1">'RAW DATA'!AZ503</f>
        <v>18.225000000000001</v>
      </c>
      <c r="AZ50" vm="167">
        <f ca="1">'RAW DATA'!BA503</f>
        <v>16.600000000000001</v>
      </c>
      <c r="BA50" vm="168">
        <f ca="1">'RAW DATA'!BB503</f>
        <v>14.308999999999999</v>
      </c>
      <c r="BB50" vm="169">
        <f ca="1">'RAW DATA'!BC503</f>
        <v>15.051</v>
      </c>
      <c r="BC50" vm="170">
        <f ca="1">'RAW DATA'!BD503</f>
        <v>18.577000000000002</v>
      </c>
      <c r="BD50" vm="171">
        <f ca="1">'RAW DATA'!BE503</f>
        <v>18.619</v>
      </c>
      <c r="BE50" vm="172">
        <f ca="1">'RAW DATA'!BF503</f>
        <v>24.216000000000001</v>
      </c>
      <c r="BF50" vm="173">
        <f ca="1">'RAW DATA'!BG503</f>
        <v>28.437000000000001</v>
      </c>
      <c r="BG50" vm="174">
        <f ca="1">'RAW DATA'!BH503</f>
        <v>23.494</v>
      </c>
      <c r="BH50" vm="175">
        <f ca="1">'RAW DATA'!BI503</f>
        <v>23.646000000000001</v>
      </c>
      <c r="BI50" vm="176">
        <f ca="1">'RAW DATA'!BJ503</f>
        <v>22.533999999999999</v>
      </c>
      <c r="BJ50" vm="177">
        <f ca="1">'RAW DATA'!BK503</f>
        <v>26.411999999999999</v>
      </c>
      <c r="BK50" vm="178">
        <f ca="1">'RAW DATA'!BL503</f>
        <v>26.914000000000001</v>
      </c>
      <c r="BL50" vm="179">
        <f ca="1">'RAW DATA'!BM503</f>
        <v>26.402000000000001</v>
      </c>
      <c r="BM50" vm="180">
        <f ca="1">'RAW DATA'!BN503</f>
        <v>24.532</v>
      </c>
      <c r="BN50" vm="181">
        <f ca="1">'RAW DATA'!BO503</f>
        <v>25.853000000000002</v>
      </c>
      <c r="BO50" vm="182">
        <f ca="1">'RAW DATA'!BP503</f>
        <v>28.013999999999999</v>
      </c>
      <c r="BP50" vm="183">
        <f ca="1">'RAW DATA'!BQ503</f>
        <v>26.164999999999999</v>
      </c>
      <c r="BQ50" vm="184">
        <f ca="1">'RAW DATA'!BR503</f>
        <v>25.547000000000001</v>
      </c>
      <c r="BR50" vm="185">
        <f ca="1">'RAW DATA'!BS503</f>
        <v>23.96</v>
      </c>
      <c r="BS50" vm="186">
        <f ca="1">'RAW DATA'!BT503</f>
        <v>22.047000000000001</v>
      </c>
      <c r="BT50" vm="187">
        <f ca="1">'RAW DATA'!BU503</f>
        <v>23.949000000000002</v>
      </c>
      <c r="BU50" vm="188">
        <f ca="1">'RAW DATA'!BV503</f>
        <v>22.765000000000001</v>
      </c>
      <c r="BV50" vm="189">
        <f ca="1">'RAW DATA'!BW503</f>
        <v>23.352</v>
      </c>
      <c r="BW50" vm="190">
        <f ca="1">'RAW DATA'!BX503</f>
        <v>22.393000000000001</v>
      </c>
      <c r="BX50" vm="191">
        <f ca="1">'RAW DATA'!BY503</f>
        <v>24.361000000000001</v>
      </c>
      <c r="BY50" vm="192">
        <f ca="1">'RAW DATA'!BZ503</f>
        <v>25.132999999999999</v>
      </c>
      <c r="BZ50" vm="193">
        <f ca="1">'RAW DATA'!CA503</f>
        <v>23.04</v>
      </c>
      <c r="CA50" vm="194">
        <f ca="1">'RAW DATA'!CB503</f>
        <v>21.687999999999999</v>
      </c>
      <c r="CB50" vm="195">
        <f ca="1">'RAW DATA'!CC503</f>
        <v>20.282</v>
      </c>
      <c r="CC50" vm="196">
        <f ca="1">'RAW DATA'!CD503</f>
        <v>20.196999999999999</v>
      </c>
      <c r="CD50" vm="197">
        <f ca="1">'RAW DATA'!CE503</f>
        <v>17.762</v>
      </c>
      <c r="CE50" vm="198">
        <f ca="1">'RAW DATA'!CF503</f>
        <v>19.039000000000001</v>
      </c>
      <c r="CF50" vm="199">
        <f ca="1">'RAW DATA'!CG503</f>
        <v>19.119</v>
      </c>
      <c r="CG50" vm="200">
        <f ca="1">'RAW DATA'!CH503</f>
        <v>21.55</v>
      </c>
      <c r="CH50" vm="201">
        <f ca="1">'RAW DATA'!CI503</f>
        <v>24.04</v>
      </c>
      <c r="CI50" vm="202">
        <f ca="1">'RAW DATA'!CJ503</f>
        <v>23.835999999999999</v>
      </c>
      <c r="CJ50" vm="203">
        <f ca="1">'RAW DATA'!CK503</f>
        <v>20.960999999999999</v>
      </c>
      <c r="CK50" vm="204">
        <f ca="1">'RAW DATA'!CL503</f>
        <v>24.155999999999999</v>
      </c>
      <c r="CL50" vm="205">
        <f ca="1">'RAW DATA'!CM503</f>
        <v>24.998999999999999</v>
      </c>
      <c r="CM50" vm="206">
        <f ca="1">'RAW DATA'!CN503</f>
        <v>23.587</v>
      </c>
      <c r="CN50" vm="207">
        <f ca="1">'RAW DATA'!CO503</f>
        <v>22.81</v>
      </c>
      <c r="CO50" vm="208">
        <f ca="1">'RAW DATA'!CP503</f>
        <v>24.972000000000001</v>
      </c>
      <c r="CP50" vm="209">
        <f ca="1">'RAW DATA'!CQ503</f>
        <v>24.472000000000001</v>
      </c>
      <c r="CQ50" vm="210">
        <f ca="1">'RAW DATA'!CR503</f>
        <v>22.45</v>
      </c>
      <c r="CR50" vm="211">
        <f ca="1">'RAW DATA'!CS503</f>
        <v>22.952000000000002</v>
      </c>
      <c r="CS50" vm="212">
        <f ca="1">'RAW DATA'!CT503</f>
        <v>25.292999999999999</v>
      </c>
      <c r="CT50" vm="213">
        <f ca="1">'RAW DATA'!CU503</f>
        <v>24.085999999999999</v>
      </c>
      <c r="CU50" vm="214">
        <f ca="1">'RAW DATA'!CV503</f>
        <v>23.169</v>
      </c>
      <c r="CV50" vm="215">
        <f ca="1">'RAW DATA'!CW503</f>
        <v>22.666</v>
      </c>
      <c r="CW50" vm="216">
        <f ca="1">'RAW DATA'!CX503</f>
        <v>24.916</v>
      </c>
      <c r="CX50" vm="217">
        <f ca="1">'RAW DATA'!CY503</f>
        <v>26.390999999999998</v>
      </c>
      <c r="CY50" vm="218">
        <f ca="1">'RAW DATA'!CZ503</f>
        <v>30.44</v>
      </c>
      <c r="CZ50" vm="219">
        <f ca="1">'RAW DATA'!DA503</f>
        <v>29.236999999999998</v>
      </c>
      <c r="DA50" vm="220">
        <f ca="1">'RAW DATA'!DB503</f>
        <v>28.937999999999999</v>
      </c>
      <c r="DB50" vm="221">
        <f ca="1">'RAW DATA'!DC503</f>
        <v>28.731000000000002</v>
      </c>
      <c r="DC50" vm="222">
        <f ca="1">'RAW DATA'!DD503</f>
        <v>31.457999999999998</v>
      </c>
      <c r="DD50" vm="223">
        <f ca="1">'RAW DATA'!DE503</f>
        <v>32.795999999999999</v>
      </c>
      <c r="DE50" vm="224">
        <f ca="1">'RAW DATA'!DF503</f>
        <v>30.684999999999999</v>
      </c>
      <c r="DF50" vm="225">
        <f ca="1">'RAW DATA'!DG503</f>
        <v>29.242000000000001</v>
      </c>
      <c r="DG50">
        <f>'RAW DATA'!DH503</f>
        <v>0</v>
      </c>
      <c r="DH50">
        <f>'RAW DATA'!DI503</f>
        <v>0</v>
      </c>
      <c r="DI50">
        <f>'RAW DATA'!DJ503</f>
        <v>0</v>
      </c>
      <c r="DJ50">
        <f>'RAW DATA'!DK503</f>
        <v>0</v>
      </c>
      <c r="DK50">
        <f>'RAW DATA'!DL503</f>
        <v>0</v>
      </c>
      <c r="DL50">
        <f>'RAW DATA'!DM503</f>
        <v>0</v>
      </c>
      <c r="DM50">
        <f>'RAW DATA'!DN503</f>
        <v>0</v>
      </c>
      <c r="DN50">
        <f>'RAW DATA'!DO503</f>
        <v>0</v>
      </c>
      <c r="DO50">
        <f>'RAW DATA'!DP503</f>
        <v>0</v>
      </c>
      <c r="DP50">
        <f>'RAW DATA'!DQ503</f>
        <v>0</v>
      </c>
      <c r="DQ50">
        <f>'RAW DATA'!DR503</f>
        <v>0</v>
      </c>
      <c r="DR50">
        <f>'RAW DATA'!DS503</f>
        <v>0</v>
      </c>
      <c r="DS50">
        <f>'RAW DATA'!DT503</f>
        <v>0</v>
      </c>
      <c r="DT50">
        <f>'RAW DATA'!DU503</f>
        <v>0</v>
      </c>
      <c r="DU50">
        <f>'RAW DATA'!DV503</f>
        <v>0</v>
      </c>
      <c r="DV50">
        <f>'RAW DATA'!DW503</f>
        <v>0</v>
      </c>
      <c r="DW50">
        <f>'RAW DATA'!DX503</f>
        <v>0</v>
      </c>
      <c r="DX50" s="11">
        <f>'RAW DATA'!DY503</f>
        <v>0</v>
      </c>
      <c r="DY50" s="11">
        <f>'RAW DATA'!DZ503</f>
        <v>0</v>
      </c>
      <c r="DZ50" s="11">
        <f>'RAW DATA'!EA503</f>
        <v>0</v>
      </c>
      <c r="EA50" s="11">
        <f>'RAW DATA'!EB503</f>
        <v>0</v>
      </c>
      <c r="EB50" s="11">
        <f>'RAW DATA'!EC503</f>
        <v>0</v>
      </c>
      <c r="EC50" s="11">
        <f>'RAW DATA'!ED503</f>
        <v>0</v>
      </c>
      <c r="ED50" s="11">
        <f>'RAW DATA'!EE503</f>
        <v>0</v>
      </c>
      <c r="EE50" s="11">
        <f>'RAW DATA'!EF503</f>
        <v>0</v>
      </c>
      <c r="EF50" s="11">
        <f>'RAW DATA'!EG503</f>
        <v>0</v>
      </c>
      <c r="EG50" s="11">
        <f>'RAW DATA'!EH503</f>
        <v>0</v>
      </c>
      <c r="EH50" s="11">
        <f>'RAW DATA'!EI503</f>
        <v>0</v>
      </c>
      <c r="EI50" s="11">
        <f>'RAW DATA'!EJ503</f>
        <v>0</v>
      </c>
      <c r="EJ50" s="11">
        <f>'RAW DATA'!EK503</f>
        <v>0</v>
      </c>
      <c r="EK50" s="11">
        <f>'RAW DATA'!EL503</f>
        <v>0</v>
      </c>
      <c r="EL50" s="11">
        <f>'RAW DATA'!EM503</f>
        <v>0</v>
      </c>
      <c r="EM50" s="11">
        <f>'RAW DATA'!EN503</f>
        <v>0</v>
      </c>
      <c r="EN50" s="11">
        <f>'RAW DATA'!EO503</f>
        <v>0</v>
      </c>
      <c r="EO50" s="11">
        <f>'RAW DATA'!EP503</f>
        <v>0</v>
      </c>
      <c r="EP50" s="11">
        <f>'RAW DATA'!EQ503</f>
        <v>0</v>
      </c>
      <c r="EQ50" s="11">
        <f>'RAW DATA'!ER503</f>
        <v>0</v>
      </c>
      <c r="ER50" s="11">
        <f>'RAW DATA'!ES503</f>
        <v>0</v>
      </c>
      <c r="ES50" s="11">
        <f>'RAW DATA'!ET503</f>
        <v>0</v>
      </c>
      <c r="ET50" s="11">
        <f>'RAW DATA'!EU503</f>
        <v>0</v>
      </c>
      <c r="EU50" s="11">
        <f>'RAW DATA'!EV503</f>
        <v>0</v>
      </c>
      <c r="EV50" s="11">
        <f>'RAW DATA'!EW503</f>
        <v>0</v>
      </c>
      <c r="EW50" s="11">
        <f>'RAW DATA'!EX503</f>
        <v>0</v>
      </c>
      <c r="EX50" s="11">
        <f>'RAW DATA'!EY503</f>
        <v>0</v>
      </c>
      <c r="EY50" s="11">
        <f>'RAW DATA'!EZ503</f>
        <v>0</v>
      </c>
      <c r="EZ50" s="11">
        <f>'RAW DATA'!FA503</f>
        <v>0</v>
      </c>
      <c r="FA50" s="11">
        <f>'RAW DATA'!FB503</f>
        <v>0</v>
      </c>
      <c r="FB50" s="11"/>
      <c r="FC50" s="11"/>
      <c r="FD50" s="11"/>
      <c r="FE50" s="11"/>
      <c r="FF50" s="11"/>
      <c r="FG50" s="11"/>
      <c r="FH50" s="11"/>
      <c r="FI50" s="11"/>
      <c r="FJ50" s="11"/>
      <c r="FK50" s="11"/>
      <c r="FL50" s="11"/>
      <c r="FM50" s="11"/>
      <c r="FN50" s="11"/>
      <c r="FO50" s="11"/>
      <c r="FP50" s="11"/>
      <c r="FQ50" s="11"/>
      <c r="FR50" s="11"/>
      <c r="FS50" s="11"/>
      <c r="FT50" s="11"/>
      <c r="FU50" s="11"/>
      <c r="FV50" s="11"/>
      <c r="FW50" s="11"/>
      <c r="FX50" s="11"/>
      <c r="FY50" s="11"/>
      <c r="FZ50" s="11"/>
      <c r="GA50" s="11"/>
      <c r="GB50" s="11"/>
      <c r="GC50" s="11"/>
      <c r="GD50" s="11"/>
      <c r="GE50" s="11"/>
      <c r="GF50" s="11"/>
      <c r="GG50" s="11"/>
      <c r="GH50" s="11"/>
      <c r="GI50" s="11"/>
      <c r="GJ50" s="11"/>
      <c r="GK50" s="11"/>
    </row>
    <row r="51" spans="2:193" x14ac:dyDescent="0.55000000000000004">
      <c r="B51" s="8" t="e" vm="109">
        <v>#VALUE!</v>
      </c>
      <c r="C51" vm="226">
        <f ca="1">'RAW DATA'!D504</f>
        <v>1264.5999999999999</v>
      </c>
      <c r="D51" vm="227">
        <f ca="1">'RAW DATA'!E504</f>
        <v>1382.5</v>
      </c>
      <c r="E51" vm="228">
        <f ca="1">'RAW DATA'!F504</f>
        <v>1382.3</v>
      </c>
      <c r="F51" vm="229">
        <f ca="1">'RAW DATA'!G504</f>
        <v>1437.3</v>
      </c>
      <c r="G51" vm="230">
        <f ca="1">'RAW DATA'!H504</f>
        <v>1361.6</v>
      </c>
      <c r="H51" vm="231">
        <f ca="1">'RAW DATA'!I504</f>
        <v>1464.6</v>
      </c>
      <c r="I51" vm="232">
        <f ca="1">'RAW DATA'!J504</f>
        <v>1493</v>
      </c>
      <c r="J51" vm="233">
        <f ca="1">'RAW DATA'!K504</f>
        <v>1447.2</v>
      </c>
      <c r="K51" vm="234">
        <f ca="1">'RAW DATA'!L504</f>
        <v>1452.9</v>
      </c>
      <c r="L51" vm="235">
        <f ca="1">'RAW DATA'!M504</f>
        <v>1408.9</v>
      </c>
      <c r="M51" vm="236">
        <f ca="1">'RAW DATA'!N504</f>
        <v>1306.5999999999999</v>
      </c>
      <c r="N51" vm="237">
        <f ca="1">'RAW DATA'!O504</f>
        <v>1284.8</v>
      </c>
      <c r="O51" vm="238">
        <f ca="1">'RAW DATA'!P504</f>
        <v>1341.7</v>
      </c>
      <c r="P51" vm="239">
        <f ca="1">'RAW DATA'!Q504</f>
        <v>1384.3</v>
      </c>
      <c r="Q51" vm="240">
        <f ca="1">'RAW DATA'!R504</f>
        <v>1377.7</v>
      </c>
      <c r="R51" vm="241">
        <f ca="1">'RAW DATA'!S504</f>
        <v>1395.5</v>
      </c>
      <c r="S51" vm="242">
        <f ca="1">'RAW DATA'!T504</f>
        <v>1399.2</v>
      </c>
      <c r="T51" vm="243">
        <f ca="1">'RAW DATA'!U504</f>
        <v>1366.1</v>
      </c>
      <c r="U51" vm="244">
        <f ca="1">'RAW DATA'!V504</f>
        <v>1390.4</v>
      </c>
      <c r="V51" vm="245">
        <f ca="1">'RAW DATA'!W504</f>
        <v>1439.4</v>
      </c>
      <c r="W51" vm="246">
        <f ca="1">'RAW DATA'!X504</f>
        <v>1402</v>
      </c>
      <c r="X51" vm="247">
        <f ca="1">'RAW DATA'!Y504</f>
        <v>1387.7</v>
      </c>
      <c r="Y51" vm="244">
        <f ca="1">'RAW DATA'!Z504</f>
        <v>1390.4</v>
      </c>
      <c r="Z51" vm="248">
        <f ca="1">'RAW DATA'!AA504</f>
        <v>1423.1</v>
      </c>
      <c r="AA51" vm="249">
        <f ca="1">'RAW DATA'!AB504</f>
        <v>1452.8</v>
      </c>
      <c r="AB51" vm="250">
        <f ca="1">'RAW DATA'!AC504</f>
        <v>1428.1</v>
      </c>
      <c r="AC51" vm="251">
        <f ca="1">'RAW DATA'!AD504</f>
        <v>1433</v>
      </c>
      <c r="AD51" vm="252">
        <f ca="1">'RAW DATA'!AE504</f>
        <v>1424.6</v>
      </c>
      <c r="AE51" vm="253">
        <f ca="1">'RAW DATA'!AF504</f>
        <v>1405.5</v>
      </c>
      <c r="AF51" vm="254">
        <f ca="1">'RAW DATA'!AG504</f>
        <v>1355.7</v>
      </c>
      <c r="AG51" vm="255">
        <f ca="1">'RAW DATA'!AH504</f>
        <v>1324.9</v>
      </c>
      <c r="AH51" vm="256">
        <f ca="1">'RAW DATA'!AI504</f>
        <v>1298.4000000000001</v>
      </c>
      <c r="AI51" vm="257">
        <f ca="1">'RAW DATA'!AJ504</f>
        <v>1287.9000000000001</v>
      </c>
      <c r="AJ51" vm="258">
        <f ca="1">'RAW DATA'!AK504</f>
        <v>1306.7</v>
      </c>
      <c r="AK51" vm="259">
        <f ca="1">'RAW DATA'!AL504</f>
        <v>1311.9</v>
      </c>
      <c r="AL51" vm="260">
        <f ca="1">'RAW DATA'!AM504</f>
        <v>1367.3</v>
      </c>
      <c r="AM51" vm="261">
        <f ca="1">'RAW DATA'!AN504</f>
        <v>1405.7</v>
      </c>
      <c r="AN51" vm="262">
        <f ca="1">'RAW DATA'!AO504</f>
        <v>1397.1</v>
      </c>
      <c r="AO51" vm="263">
        <f ca="1">'RAW DATA'!AP504</f>
        <v>1374</v>
      </c>
      <c r="AP51" vm="264">
        <f ca="1">'RAW DATA'!AQ504</f>
        <v>1360.9</v>
      </c>
      <c r="AQ51" vm="265">
        <f ca="1">'RAW DATA'!AR504</f>
        <v>1381</v>
      </c>
      <c r="AR51" vm="266">
        <f ca="1">'RAW DATA'!AS504</f>
        <v>1483.7</v>
      </c>
      <c r="AS51" vm="267">
        <f ca="1">'RAW DATA'!AT504</f>
        <v>1496.1</v>
      </c>
      <c r="AT51" vm="268">
        <f ca="1">'RAW DATA'!AU504</f>
        <v>1587.5</v>
      </c>
      <c r="AU51" vm="269">
        <f ca="1">'RAW DATA'!AV504</f>
        <v>1531</v>
      </c>
      <c r="AV51" vm="270">
        <f ca="1">'RAW DATA'!AW504</f>
        <v>1572.9</v>
      </c>
      <c r="AW51" vm="271">
        <f ca="1">'RAW DATA'!AX504</f>
        <v>1523.7</v>
      </c>
      <c r="AX51" vm="272">
        <f ca="1">'RAW DATA'!AY504</f>
        <v>1574.3</v>
      </c>
      <c r="AY51" vm="273">
        <f ca="1">'RAW DATA'!AZ504</f>
        <v>1634.1</v>
      </c>
      <c r="AZ51" vm="274">
        <f ca="1">'RAW DATA'!BA504</f>
        <v>1612.7</v>
      </c>
      <c r="BA51" vm="275">
        <f ca="1">'RAW DATA'!BB504</f>
        <v>1629.4</v>
      </c>
      <c r="BB51" vm="276">
        <f ca="1">'RAW DATA'!BC504</f>
        <v>1727</v>
      </c>
      <c r="BC51" vm="277">
        <f ca="1">'RAW DATA'!BD504</f>
        <v>1769.7</v>
      </c>
      <c r="BD51" vm="278">
        <f ca="1">'RAW DATA'!BE504</f>
        <v>1820.8</v>
      </c>
      <c r="BE51" vm="279">
        <f ca="1">'RAW DATA'!BF504</f>
        <v>1983.1</v>
      </c>
      <c r="BF51" vm="280">
        <f ca="1">'RAW DATA'!BG504</f>
        <v>1978.6</v>
      </c>
      <c r="BG51" vm="281">
        <f ca="1">'RAW DATA'!BH504</f>
        <v>1895.5</v>
      </c>
      <c r="BH51" vm="282">
        <f ca="1">'RAW DATA'!BI504</f>
        <v>1879.9</v>
      </c>
      <c r="BI51" vm="283">
        <f ca="1">'RAW DATA'!BJ504</f>
        <v>1775.7</v>
      </c>
      <c r="BJ51" vm="284">
        <f ca="1">'RAW DATA'!BK504</f>
        <v>1895.1</v>
      </c>
      <c r="BK51" vm="285">
        <f ca="1">'RAW DATA'!BL504</f>
        <v>1847.3</v>
      </c>
      <c r="BL51" vm="286">
        <f ca="1">'RAW DATA'!BM504</f>
        <v>1728.8</v>
      </c>
      <c r="BM51" vm="287">
        <f ca="1">'RAW DATA'!BN504</f>
        <v>1713.8</v>
      </c>
      <c r="BN51" vm="288">
        <f ca="1">'RAW DATA'!BO504</f>
        <v>1767.7</v>
      </c>
      <c r="BO51" vm="289">
        <f ca="1">'RAW DATA'!BP504</f>
        <v>1902.5</v>
      </c>
      <c r="BP51" vm="290">
        <f ca="1">'RAW DATA'!BQ504</f>
        <v>1771.6</v>
      </c>
      <c r="BQ51" vm="291">
        <f ca="1">'RAW DATA'!BR504</f>
        <v>1812.6</v>
      </c>
      <c r="BR51" vm="292">
        <f ca="1">'RAW DATA'!BS504</f>
        <v>1818.1</v>
      </c>
      <c r="BS51" vm="293">
        <f ca="1">'RAW DATA'!BT504</f>
        <v>1757</v>
      </c>
      <c r="BT51" vm="294">
        <f ca="1">'RAW DATA'!BU504</f>
        <v>1783.9</v>
      </c>
      <c r="BU51" vm="295">
        <f ca="1">'RAW DATA'!BV504</f>
        <v>1773.6</v>
      </c>
      <c r="BV51" vm="296">
        <f ca="1">'RAW DATA'!BW504</f>
        <v>1828.6</v>
      </c>
      <c r="BW51" vm="297">
        <f ca="1">'RAW DATA'!BX504</f>
        <v>1796.4</v>
      </c>
      <c r="BX51" vm="298">
        <f ca="1">'RAW DATA'!BY504</f>
        <v>1900.7</v>
      </c>
      <c r="BY51" vm="299">
        <f ca="1">'RAW DATA'!BZ504</f>
        <v>1949.2</v>
      </c>
      <c r="BZ51" vm="300">
        <f ca="1">'RAW DATA'!CA504</f>
        <v>1911.7</v>
      </c>
      <c r="CA51" vm="301">
        <f ca="1">'RAW DATA'!CB504</f>
        <v>1842.7</v>
      </c>
      <c r="CB51" vm="302">
        <f ca="1">'RAW DATA'!CC504</f>
        <v>1807.3</v>
      </c>
      <c r="CC51" vm="303">
        <f ca="1">'RAW DATA'!CD504</f>
        <v>1762.9</v>
      </c>
      <c r="CD51" vm="304">
        <f ca="1">'RAW DATA'!CE504</f>
        <v>1726.2</v>
      </c>
      <c r="CE51" vm="305">
        <f ca="1">'RAW DATA'!CF504</f>
        <v>1672</v>
      </c>
      <c r="CF51" vm="306">
        <f ca="1">'RAW DATA'!CG504</f>
        <v>1640.7</v>
      </c>
      <c r="CG51" vm="307">
        <f ca="1">'RAW DATA'!CH504</f>
        <v>1746</v>
      </c>
      <c r="CH51" vm="308">
        <f ca="1">'RAW DATA'!CI504</f>
        <v>1826.2</v>
      </c>
      <c r="CI51" vm="309">
        <f ca="1">'RAW DATA'!CJ504</f>
        <v>1929.5</v>
      </c>
      <c r="CJ51" vm="310">
        <f ca="1">'RAW DATA'!CK504</f>
        <v>1808.8</v>
      </c>
      <c r="CK51" vm="311">
        <f ca="1">'RAW DATA'!CL504</f>
        <v>1969</v>
      </c>
      <c r="CL51" vm="312">
        <f ca="1">'RAW DATA'!CM504</f>
        <v>1999.1</v>
      </c>
      <c r="CM51" vm="313">
        <f ca="1">'RAW DATA'!CN504</f>
        <v>1963.9</v>
      </c>
      <c r="CN51" vm="314">
        <f ca="1">'RAW DATA'!CO504</f>
        <v>1929.4</v>
      </c>
      <c r="CO51" vm="315">
        <f ca="1">'RAW DATA'!CP504</f>
        <v>1970.5</v>
      </c>
      <c r="CP51" vm="316">
        <f ca="1">'RAW DATA'!CQ504</f>
        <v>1965.9</v>
      </c>
      <c r="CQ51" vm="317">
        <f ca="1">'RAW DATA'!CR504</f>
        <v>1866.1</v>
      </c>
      <c r="CR51" vm="318">
        <f ca="1">'RAW DATA'!CS504</f>
        <v>1994.3</v>
      </c>
      <c r="CS51" vm="319">
        <f ca="1">'RAW DATA'!CT504</f>
        <v>2038.1</v>
      </c>
      <c r="CT51" vm="320">
        <f ca="1">'RAW DATA'!CU504</f>
        <v>2071.8000000000002</v>
      </c>
      <c r="CU51" vm="321">
        <f ca="1">'RAW DATA'!CV504</f>
        <v>2048.4</v>
      </c>
      <c r="CV51" vm="322">
        <f ca="1">'RAW DATA'!CW504</f>
        <v>2054.6999999999998</v>
      </c>
      <c r="CW51" vm="323">
        <f ca="1">'RAW DATA'!CX504</f>
        <v>2217.4</v>
      </c>
      <c r="CX51" vm="324">
        <f ca="1">'RAW DATA'!CY504</f>
        <v>2302.9</v>
      </c>
      <c r="CY51" vm="325">
        <f ca="1">'RAW DATA'!CZ504</f>
        <v>2322.9</v>
      </c>
      <c r="CZ51" vm="326">
        <f ca="1">'RAW DATA'!DA504</f>
        <v>2339.6</v>
      </c>
      <c r="DA51" vm="327">
        <f ca="1">'RAW DATA'!DB504</f>
        <v>2426.5</v>
      </c>
      <c r="DB51" vm="328">
        <f ca="1">'RAW DATA'!DC504</f>
        <v>2527.6</v>
      </c>
      <c r="DC51" vm="329">
        <f ca="1">'RAW DATA'!DD504</f>
        <v>2659.4</v>
      </c>
      <c r="DD51" vm="330">
        <f ca="1">'RAW DATA'!DE504</f>
        <v>2749.3</v>
      </c>
      <c r="DE51" vm="331">
        <f ca="1">'RAW DATA'!DF504</f>
        <v>2657</v>
      </c>
      <c r="DF51" vm="332">
        <f ca="1">'RAW DATA'!DG504</f>
        <v>2641</v>
      </c>
      <c r="DG51">
        <f>'RAW DATA'!DH504</f>
        <v>0</v>
      </c>
      <c r="DH51">
        <f>'RAW DATA'!DI504</f>
        <v>0</v>
      </c>
      <c r="DI51">
        <f>'RAW DATA'!DJ504</f>
        <v>0</v>
      </c>
      <c r="DJ51">
        <f>'RAW DATA'!DK504</f>
        <v>0</v>
      </c>
      <c r="DK51">
        <f>'RAW DATA'!DL504</f>
        <v>0</v>
      </c>
      <c r="DL51">
        <f>'RAW DATA'!DM504</f>
        <v>0</v>
      </c>
      <c r="DM51">
        <f>'RAW DATA'!DN504</f>
        <v>0</v>
      </c>
      <c r="DN51">
        <f>'RAW DATA'!DO504</f>
        <v>0</v>
      </c>
      <c r="DO51">
        <f>'RAW DATA'!DP504</f>
        <v>0</v>
      </c>
      <c r="DP51">
        <f>'RAW DATA'!DQ504</f>
        <v>0</v>
      </c>
      <c r="DQ51">
        <f>'RAW DATA'!DR504</f>
        <v>0</v>
      </c>
      <c r="DR51">
        <f>'RAW DATA'!DS504</f>
        <v>0</v>
      </c>
      <c r="DS51">
        <f>'RAW DATA'!DT504</f>
        <v>0</v>
      </c>
      <c r="DT51">
        <f>'RAW DATA'!DU504</f>
        <v>0</v>
      </c>
      <c r="DU51">
        <f>'RAW DATA'!DV504</f>
        <v>0</v>
      </c>
      <c r="DV51">
        <f>'RAW DATA'!DW504</f>
        <v>0</v>
      </c>
      <c r="DW51">
        <f>'RAW DATA'!DX504</f>
        <v>0</v>
      </c>
      <c r="DX51" s="11">
        <f>'RAW DATA'!DY504</f>
        <v>0</v>
      </c>
      <c r="DY51" s="11">
        <f>'RAW DATA'!DZ504</f>
        <v>0</v>
      </c>
      <c r="DZ51" s="11">
        <f>'RAW DATA'!EA504</f>
        <v>0</v>
      </c>
      <c r="EA51" s="11">
        <f>'RAW DATA'!EB504</f>
        <v>0</v>
      </c>
      <c r="EB51" s="11">
        <f>'RAW DATA'!EC504</f>
        <v>0</v>
      </c>
      <c r="EC51" s="11">
        <f>'RAW DATA'!ED504</f>
        <v>0</v>
      </c>
      <c r="ED51" s="11">
        <f>'RAW DATA'!EE504</f>
        <v>0</v>
      </c>
      <c r="EE51" s="11">
        <f>'RAW DATA'!EF504</f>
        <v>0</v>
      </c>
      <c r="EF51" s="11">
        <f>'RAW DATA'!EG504</f>
        <v>0</v>
      </c>
      <c r="EG51" s="11">
        <f>'RAW DATA'!EH504</f>
        <v>0</v>
      </c>
      <c r="EH51" s="11">
        <f>'RAW DATA'!EI504</f>
        <v>0</v>
      </c>
      <c r="EI51" s="11">
        <f>'RAW DATA'!EJ504</f>
        <v>0</v>
      </c>
      <c r="EJ51" s="11">
        <f>'RAW DATA'!EK504</f>
        <v>0</v>
      </c>
      <c r="EK51" s="11">
        <f>'RAW DATA'!EL504</f>
        <v>0</v>
      </c>
      <c r="EL51" s="11">
        <f>'RAW DATA'!EM504</f>
        <v>0</v>
      </c>
      <c r="EM51" s="11">
        <f>'RAW DATA'!EN504</f>
        <v>0</v>
      </c>
      <c r="EN51" s="11">
        <f>'RAW DATA'!EO504</f>
        <v>0</v>
      </c>
      <c r="EO51" s="11">
        <f>'RAW DATA'!EP504</f>
        <v>0</v>
      </c>
      <c r="EP51" s="11">
        <f>'RAW DATA'!EQ504</f>
        <v>0</v>
      </c>
      <c r="EQ51" s="11">
        <f>'RAW DATA'!ER504</f>
        <v>0</v>
      </c>
      <c r="ER51" s="11">
        <f>'RAW DATA'!ES504</f>
        <v>0</v>
      </c>
      <c r="ES51" s="11">
        <f>'RAW DATA'!ET504</f>
        <v>0</v>
      </c>
      <c r="ET51" s="11">
        <f>'RAW DATA'!EU504</f>
        <v>0</v>
      </c>
      <c r="EU51" s="11">
        <f>'RAW DATA'!EV504</f>
        <v>0</v>
      </c>
      <c r="EV51" s="11">
        <f>'RAW DATA'!EW504</f>
        <v>0</v>
      </c>
      <c r="EW51" s="11">
        <f>'RAW DATA'!EX504</f>
        <v>0</v>
      </c>
      <c r="EX51" s="11">
        <f>'RAW DATA'!EY504</f>
        <v>0</v>
      </c>
      <c r="EY51" s="11">
        <f>'RAW DATA'!EZ504</f>
        <v>0</v>
      </c>
      <c r="EZ51" s="11">
        <f>'RAW DATA'!FA504</f>
        <v>0</v>
      </c>
      <c r="FA51" s="11">
        <f>'RAW DATA'!FB504</f>
        <v>0</v>
      </c>
      <c r="FB51" s="11"/>
      <c r="FC51" s="11"/>
      <c r="FD51" s="11"/>
      <c r="FE51" s="11"/>
      <c r="FF51" s="11"/>
      <c r="FG51" s="11"/>
      <c r="FH51" s="11"/>
      <c r="FI51" s="11"/>
      <c r="FJ51" s="11"/>
      <c r="FK51" s="11"/>
      <c r="FL51" s="11"/>
      <c r="FM51" s="11"/>
      <c r="FN51" s="11"/>
      <c r="FO51" s="11"/>
      <c r="FP51" s="11"/>
      <c r="FQ51" s="11"/>
      <c r="FR51" s="11"/>
      <c r="FS51" s="11"/>
      <c r="FT51" s="11"/>
      <c r="FU51" s="11"/>
      <c r="FV51" s="11"/>
      <c r="FW51" s="11"/>
      <c r="FX51" s="11"/>
      <c r="FY51" s="11"/>
      <c r="FZ51" s="11"/>
      <c r="GA51" s="11"/>
      <c r="GB51" s="11"/>
      <c r="GC51" s="11"/>
      <c r="GD51" s="11"/>
      <c r="GE51" s="11"/>
      <c r="GF51" s="11"/>
      <c r="GG51" s="11"/>
      <c r="GH51" s="11"/>
      <c r="GI51" s="11"/>
      <c r="GJ51" s="11"/>
      <c r="GK51" s="11"/>
    </row>
    <row r="52" spans="2:193" x14ac:dyDescent="0.55000000000000004">
      <c r="B52" t="e" vm="110">
        <v>#VALUE!</v>
      </c>
      <c r="C52" vm="333">
        <f ca="1">'RAW DATA'!D505</f>
        <v>1.0833999999999999</v>
      </c>
      <c r="D52" vm="334">
        <f ca="1">'RAW DATA'!E505</f>
        <v>1.0871</v>
      </c>
      <c r="E52" vm="335">
        <f ca="1">'RAW DATA'!F505</f>
        <v>1.1377999999999999</v>
      </c>
      <c r="F52" vm="336">
        <f ca="1">'RAW DATA'!G505</f>
        <v>1.1454</v>
      </c>
      <c r="G52" vm="337">
        <f ca="1">'RAW DATA'!H505</f>
        <v>1.1129</v>
      </c>
      <c r="H52" vm="338">
        <f ca="1">'RAW DATA'!I505</f>
        <v>1.1104000000000001</v>
      </c>
      <c r="I52" vm="339">
        <f ca="1">'RAW DATA'!J505</f>
        <v>1.117</v>
      </c>
      <c r="J52" vm="340">
        <f ca="1">'RAW DATA'!K505</f>
        <v>1.1155999999999999</v>
      </c>
      <c r="K52" vm="341">
        <f ca="1">'RAW DATA'!L505</f>
        <v>1.1237999999999999</v>
      </c>
      <c r="L52" vm="342">
        <f ca="1">'RAW DATA'!M505</f>
        <v>1.0979000000000001</v>
      </c>
      <c r="M52" vm="343">
        <f ca="1">'RAW DATA'!N505</f>
        <v>1.0585</v>
      </c>
      <c r="N52" vm="344">
        <f ca="1">'RAW DATA'!O505</f>
        <v>1.0512999999999999</v>
      </c>
      <c r="O52" vm="345">
        <f ca="1">'RAW DATA'!P505</f>
        <v>1.0794999999999999</v>
      </c>
      <c r="P52" vm="346">
        <f ca="1">'RAW DATA'!Q505</f>
        <v>1.0575000000000001</v>
      </c>
      <c r="Q52" vm="347">
        <f ca="1">'RAW DATA'!R505</f>
        <v>1.0649</v>
      </c>
      <c r="R52" vm="348">
        <f ca="1">'RAW DATA'!S505</f>
        <v>1.0894999999999999</v>
      </c>
      <c r="S52" vm="349">
        <f ca="1">'RAW DATA'!T505</f>
        <v>1.1241000000000001</v>
      </c>
      <c r="T52" vm="350">
        <f ca="1">'RAW DATA'!U505</f>
        <v>1.1423000000000001</v>
      </c>
      <c r="U52" vm="351">
        <f ca="1">'RAW DATA'!V505</f>
        <v>1.1839999999999999</v>
      </c>
      <c r="V52" vm="352">
        <f ca="1">'RAW DATA'!W505</f>
        <v>1.1908000000000001</v>
      </c>
      <c r="W52" vm="353">
        <f ca="1">'RAW DATA'!X505</f>
        <v>1.1812</v>
      </c>
      <c r="X52" vm="354">
        <f ca="1">'RAW DATA'!Y505</f>
        <v>1.1644000000000001</v>
      </c>
      <c r="Y52" vm="355">
        <f ca="1">'RAW DATA'!Z505</f>
        <v>1.1901999999999999</v>
      </c>
      <c r="Z52" vm="356">
        <f ca="1">'RAW DATA'!AA505</f>
        <v>1.1996</v>
      </c>
      <c r="AA52" vm="357">
        <f ca="1">'RAW DATA'!AB505</f>
        <v>1.242</v>
      </c>
      <c r="AB52" vm="358">
        <f ca="1">'RAW DATA'!AC505</f>
        <v>1.2193000000000001</v>
      </c>
      <c r="AC52" vm="359">
        <f ca="1">'RAW DATA'!AD505</f>
        <v>1.2321</v>
      </c>
      <c r="AD52" vm="360">
        <f ca="1">'RAW DATA'!AE505</f>
        <v>1.2077</v>
      </c>
      <c r="AE52" vm="361">
        <f ca="1">'RAW DATA'!AF505</f>
        <v>1.169</v>
      </c>
      <c r="AF52" vm="362">
        <f ca="1">'RAW DATA'!AG505</f>
        <v>1.1682999999999999</v>
      </c>
      <c r="AG52" vm="363">
        <f ca="1">'RAW DATA'!AH505</f>
        <v>1.1691</v>
      </c>
      <c r="AH52" vm="364">
        <f ca="1">'RAW DATA'!AI505</f>
        <v>1.1598999999999999</v>
      </c>
      <c r="AI52" vm="365">
        <f ca="1">'RAW DATA'!AJ505</f>
        <v>1.1608000000000001</v>
      </c>
      <c r="AJ52" vm="366">
        <f ca="1">'RAW DATA'!AK505</f>
        <v>1.131</v>
      </c>
      <c r="AK52" vm="367">
        <f ca="1">'RAW DATA'!AL505</f>
        <v>1.1315</v>
      </c>
      <c r="AL52" vm="368">
        <f ca="1">'RAW DATA'!AM505</f>
        <v>1.1469</v>
      </c>
      <c r="AM52" vm="369">
        <f ca="1">'RAW DATA'!AN505</f>
        <v>1.1444000000000001</v>
      </c>
      <c r="AN52" vm="370">
        <f ca="1">'RAW DATA'!AO505</f>
        <v>1.137</v>
      </c>
      <c r="AO52" vm="371">
        <f ca="1">'RAW DATA'!AP505</f>
        <v>1.1216999999999999</v>
      </c>
      <c r="AP52" vm="372">
        <f ca="1">'RAW DATA'!AQ505</f>
        <v>1.1214999999999999</v>
      </c>
      <c r="AQ52" vm="373">
        <f ca="1">'RAW DATA'!AR505</f>
        <v>1.1167</v>
      </c>
      <c r="AR52" vm="374">
        <f ca="1">'RAW DATA'!AS505</f>
        <v>1.1368</v>
      </c>
      <c r="AS52" vm="375">
        <f ca="1">'RAW DATA'!AT505</f>
        <v>1.1073999999999999</v>
      </c>
      <c r="AT52" vm="376">
        <f ca="1">'RAW DATA'!AU505</f>
        <v>1.0989</v>
      </c>
      <c r="AU52" vm="377">
        <f ca="1">'RAW DATA'!AV505</f>
        <v>1.0898000000000001</v>
      </c>
      <c r="AV52" vm="378">
        <f ca="1">'RAW DATA'!AW505</f>
        <v>1.115</v>
      </c>
      <c r="AW52" vm="379">
        <f ca="1">'RAW DATA'!AX505</f>
        <v>1.1014999999999999</v>
      </c>
      <c r="AX52" vm="380">
        <f ca="1">'RAW DATA'!AY505</f>
        <v>1.121</v>
      </c>
      <c r="AY52" vm="381">
        <f ca="1">'RAW DATA'!AZ505</f>
        <v>1.1093</v>
      </c>
      <c r="AZ52" vm="382">
        <f ca="1">'RAW DATA'!BA505</f>
        <v>1.1025</v>
      </c>
      <c r="BA52" vm="383">
        <f ca="1">'RAW DATA'!BB505</f>
        <v>1.1029</v>
      </c>
      <c r="BB52" vm="384">
        <f ca="1">'RAW DATA'!BC505</f>
        <v>1.0954999999999999</v>
      </c>
      <c r="BC52" vm="385">
        <f ca="1">'RAW DATA'!BD505</f>
        <v>1.1097999999999999</v>
      </c>
      <c r="BD52" vm="386">
        <f ca="1">'RAW DATA'!BE505</f>
        <v>1.1231</v>
      </c>
      <c r="BE52" vm="387">
        <f ca="1">'RAW DATA'!BF505</f>
        <v>1.1774</v>
      </c>
      <c r="BF52" vm="388">
        <f ca="1">'RAW DATA'!BG505</f>
        <v>1.1936</v>
      </c>
      <c r="BG52" vm="389">
        <f ca="1">'RAW DATA'!BH505</f>
        <v>1.1718</v>
      </c>
      <c r="BH52" vm="390">
        <f ca="1">'RAW DATA'!BI505</f>
        <v>1.1647000000000001</v>
      </c>
      <c r="BI52" vm="391">
        <f ca="1">'RAW DATA'!BJ505</f>
        <v>1.1928000000000001</v>
      </c>
      <c r="BJ52" vm="392">
        <f ca="1">'RAW DATA'!BK505</f>
        <v>1.2213000000000001</v>
      </c>
      <c r="BK52" vm="393">
        <f ca="1">'RAW DATA'!BL505</f>
        <v>1.2136</v>
      </c>
      <c r="BL52" vm="394">
        <f ca="1">'RAW DATA'!BM505</f>
        <v>1.2074</v>
      </c>
      <c r="BM52" vm="395">
        <f ca="1">'RAW DATA'!BN505</f>
        <v>1.1728000000000001</v>
      </c>
      <c r="BN52" vm="396">
        <f ca="1">'RAW DATA'!BO505</f>
        <v>1.2018</v>
      </c>
      <c r="BO52" vm="397">
        <f ca="1">'RAW DATA'!BP505</f>
        <v>1.2224999999999999</v>
      </c>
      <c r="BP52" vm="398">
        <f ca="1">'RAW DATA'!BQ505</f>
        <v>1.1855</v>
      </c>
      <c r="BQ52" vm="399">
        <f ca="1">'RAW DATA'!BR505</f>
        <v>1.1870000000000001</v>
      </c>
      <c r="BR52" vm="400">
        <f ca="1">'RAW DATA'!BS505</f>
        <v>1.1807000000000001</v>
      </c>
      <c r="BS52" vm="401">
        <f ca="1">'RAW DATA'!BT505</f>
        <v>1.1580999999999999</v>
      </c>
      <c r="BT52" vm="402">
        <f ca="1">'RAW DATA'!BU505</f>
        <v>1.1560999999999999</v>
      </c>
      <c r="BU52" vm="403">
        <f ca="1">'RAW DATA'!BV505</f>
        <v>1.1335999999999999</v>
      </c>
      <c r="BV52" vm="374">
        <f ca="1">'RAW DATA'!BW505</f>
        <v>1.1368</v>
      </c>
      <c r="BW52" vm="404">
        <f ca="1">'RAW DATA'!BX505</f>
        <v>1.1233</v>
      </c>
      <c r="BX52" vm="405">
        <f ca="1">'RAW DATA'!BY505</f>
        <v>1.1218999999999999</v>
      </c>
      <c r="BY52" vm="406">
        <f ca="1">'RAW DATA'!BZ505</f>
        <v>1.1065</v>
      </c>
      <c r="BZ52" vm="407">
        <f ca="1">'RAW DATA'!CA505</f>
        <v>1.0541</v>
      </c>
      <c r="CA52" vm="408">
        <f ca="1">'RAW DATA'!CB505</f>
        <v>1.0732999999999999</v>
      </c>
      <c r="CB52" vm="409">
        <f ca="1">'RAW DATA'!CC505</f>
        <v>1.0482</v>
      </c>
      <c r="CC52" vm="410">
        <f ca="1">'RAW DATA'!CD505</f>
        <v>1.0218</v>
      </c>
      <c r="CD52" vm="411">
        <f ca="1">'RAW DATA'!CE505</f>
        <v>1.0057</v>
      </c>
      <c r="CE52" vm="412">
        <f ca="1">'RAW DATA'!CF505</f>
        <v>0.97989999999999999</v>
      </c>
      <c r="CF52" vm="413">
        <f ca="1">'RAW DATA'!CG505</f>
        <v>0.98829999999999996</v>
      </c>
      <c r="CG52" vm="414">
        <f ca="1">'RAW DATA'!CH505</f>
        <v>1.0405</v>
      </c>
      <c r="CH52" vm="415">
        <f ca="1">'RAW DATA'!CI505</f>
        <v>1.0702</v>
      </c>
      <c r="CI52" vm="416">
        <f ca="1">'RAW DATA'!CJ505</f>
        <v>1.0862000000000001</v>
      </c>
      <c r="CJ52" vm="417">
        <f ca="1">'RAW DATA'!CK505</f>
        <v>1.0576000000000001</v>
      </c>
      <c r="CK52" vm="418">
        <f ca="1">'RAW DATA'!CL505</f>
        <v>1.0839000000000001</v>
      </c>
      <c r="CL52" vm="419">
        <f ca="1">'RAW DATA'!CM505</f>
        <v>1.1020000000000001</v>
      </c>
      <c r="CM52" vm="420">
        <f ca="1">'RAW DATA'!CN505</f>
        <v>1.0688</v>
      </c>
      <c r="CN52" vm="421">
        <f ca="1">'RAW DATA'!CO505</f>
        <v>1.091</v>
      </c>
      <c r="CO52" vm="422">
        <f ca="1">'RAW DATA'!CP505</f>
        <v>1.0992999999999999</v>
      </c>
      <c r="CP52" vm="423">
        <f ca="1">'RAW DATA'!CQ505</f>
        <v>1.0841000000000001</v>
      </c>
      <c r="CQ52" vm="424">
        <f ca="1">'RAW DATA'!CR505</f>
        <v>1.0569999999999999</v>
      </c>
      <c r="CR52" vm="417">
        <f ca="1">'RAW DATA'!CS505</f>
        <v>1.0576000000000001</v>
      </c>
      <c r="CS52" vm="425">
        <f ca="1">'RAW DATA'!CT505</f>
        <v>1.0886</v>
      </c>
      <c r="CT52" vm="426">
        <f ca="1">'RAW DATA'!CU505</f>
        <v>1.1035999999999999</v>
      </c>
      <c r="CU52" vm="427">
        <f ca="1">'RAW DATA'!CV505</f>
        <v>1.0815999999999999</v>
      </c>
      <c r="CV52" vm="428">
        <f ca="1">'RAW DATA'!CW505</f>
        <v>1.0803</v>
      </c>
      <c r="CW52" vm="429">
        <f ca="1">'RAW DATA'!CX505</f>
        <v>1.0792999999999999</v>
      </c>
      <c r="CX52" vm="430">
        <f ca="1">'RAW DATA'!CY505</f>
        <v>1.0665</v>
      </c>
      <c r="CY52" vm="423">
        <f ca="1">'RAW DATA'!CZ505</f>
        <v>1.0841000000000001</v>
      </c>
      <c r="CZ52" vm="431">
        <f ca="1">'RAW DATA'!DA505</f>
        <v>1.0712999999999999</v>
      </c>
      <c r="DA52" vm="432">
        <f ca="1">'RAW DATA'!DB505</f>
        <v>1.0825</v>
      </c>
      <c r="DB52" vm="433">
        <f ca="1">'RAW DATA'!DC505</f>
        <v>1.1047</v>
      </c>
      <c r="DC52" vm="434">
        <f ca="1">'RAW DATA'!DD505</f>
        <v>1.1133999999999999</v>
      </c>
      <c r="DD52" vm="435">
        <f ca="1">'RAW DATA'!DE505</f>
        <v>1.0883</v>
      </c>
      <c r="DE52" vm="346">
        <f ca="1">'RAW DATA'!DF505</f>
        <v>1.0575000000000001</v>
      </c>
      <c r="DF52" vm="436">
        <f ca="1">'RAW DATA'!DG505</f>
        <v>1.0353000000000001</v>
      </c>
      <c r="DG52">
        <f>'RAW DATA'!DH505</f>
        <v>0</v>
      </c>
      <c r="DH52">
        <f>'RAW DATA'!DI505</f>
        <v>0</v>
      </c>
      <c r="DI52">
        <f>'RAW DATA'!DJ505</f>
        <v>0</v>
      </c>
      <c r="DJ52">
        <f>'RAW DATA'!DK505</f>
        <v>0</v>
      </c>
      <c r="DK52">
        <f>'RAW DATA'!DL505</f>
        <v>0</v>
      </c>
      <c r="DL52">
        <f>'RAW DATA'!DM505</f>
        <v>0</v>
      </c>
      <c r="DM52">
        <f>'RAW DATA'!DN505</f>
        <v>0</v>
      </c>
      <c r="DN52">
        <f>'RAW DATA'!DO505</f>
        <v>0</v>
      </c>
      <c r="DO52">
        <f>'RAW DATA'!DP505</f>
        <v>0</v>
      </c>
      <c r="DP52">
        <f>'RAW DATA'!DQ505</f>
        <v>0</v>
      </c>
      <c r="DQ52">
        <f>'RAW DATA'!DR505</f>
        <v>0</v>
      </c>
      <c r="DR52">
        <f>'RAW DATA'!DS505</f>
        <v>0</v>
      </c>
      <c r="DS52">
        <f>'RAW DATA'!DT505</f>
        <v>0</v>
      </c>
      <c r="DT52">
        <f>'RAW DATA'!DU505</f>
        <v>0</v>
      </c>
      <c r="DU52">
        <f>'RAW DATA'!DV505</f>
        <v>0</v>
      </c>
      <c r="DV52">
        <f>'RAW DATA'!DW505</f>
        <v>0</v>
      </c>
      <c r="DW52">
        <f>'RAW DATA'!DX505</f>
        <v>0</v>
      </c>
      <c r="DX52" s="11">
        <f>'RAW DATA'!DY505</f>
        <v>0</v>
      </c>
      <c r="DY52" s="11">
        <f>'RAW DATA'!DZ505</f>
        <v>0</v>
      </c>
      <c r="DZ52" s="11">
        <f>'RAW DATA'!EA505</f>
        <v>0</v>
      </c>
      <c r="EA52" s="11">
        <f>'RAW DATA'!EB505</f>
        <v>0</v>
      </c>
      <c r="EB52" s="11">
        <f>'RAW DATA'!EC505</f>
        <v>0</v>
      </c>
      <c r="EC52" s="11">
        <f>'RAW DATA'!ED505</f>
        <v>0</v>
      </c>
      <c r="ED52" s="11">
        <f>'RAW DATA'!EE505</f>
        <v>0</v>
      </c>
      <c r="EE52" s="11">
        <f>'RAW DATA'!EF505</f>
        <v>0</v>
      </c>
      <c r="EF52" s="11">
        <f>'RAW DATA'!EG505</f>
        <v>0</v>
      </c>
      <c r="EG52" s="11">
        <f>'RAW DATA'!EH505</f>
        <v>0</v>
      </c>
      <c r="EH52" s="11">
        <f>'RAW DATA'!EI505</f>
        <v>0</v>
      </c>
      <c r="EI52" s="11">
        <f>'RAW DATA'!EJ505</f>
        <v>0</v>
      </c>
      <c r="EJ52" s="11">
        <f>'RAW DATA'!EK505</f>
        <v>0</v>
      </c>
      <c r="EK52" s="11">
        <f>'RAW DATA'!EL505</f>
        <v>0</v>
      </c>
      <c r="EL52" s="11">
        <f>'RAW DATA'!EM505</f>
        <v>0</v>
      </c>
      <c r="EM52" s="11">
        <f>'RAW DATA'!EN505</f>
        <v>0</v>
      </c>
      <c r="EN52" s="11">
        <f>'RAW DATA'!EO505</f>
        <v>0</v>
      </c>
      <c r="EO52" s="11">
        <f>'RAW DATA'!EP505</f>
        <v>0</v>
      </c>
      <c r="EP52" s="11">
        <f>'RAW DATA'!EQ505</f>
        <v>0</v>
      </c>
      <c r="EQ52" s="11">
        <f>'RAW DATA'!ER505</f>
        <v>0</v>
      </c>
      <c r="ER52" s="11">
        <f>'RAW DATA'!ES505</f>
        <v>0</v>
      </c>
      <c r="ES52" s="11">
        <f>'RAW DATA'!ET505</f>
        <v>0</v>
      </c>
      <c r="ET52" s="11">
        <f>'RAW DATA'!EU505</f>
        <v>0</v>
      </c>
      <c r="EU52" s="11">
        <f>'RAW DATA'!EV505</f>
        <v>0</v>
      </c>
      <c r="EV52" s="11">
        <f>'RAW DATA'!EW505</f>
        <v>0</v>
      </c>
      <c r="EW52" s="11">
        <f>'RAW DATA'!EX505</f>
        <v>0</v>
      </c>
      <c r="EX52" s="11">
        <f>'RAW DATA'!EY505</f>
        <v>0</v>
      </c>
      <c r="EY52" s="11">
        <f>'RAW DATA'!EZ505</f>
        <v>0</v>
      </c>
      <c r="EZ52" s="11">
        <f>'RAW DATA'!FA505</f>
        <v>0</v>
      </c>
      <c r="FA52" s="11">
        <f>'RAW DATA'!FB505</f>
        <v>0</v>
      </c>
      <c r="FB52" s="11"/>
      <c r="FC52" s="11"/>
      <c r="FD52" s="11"/>
      <c r="FE52" s="11"/>
      <c r="FF52" s="11"/>
      <c r="FG52" s="11"/>
      <c r="FH52" s="11"/>
      <c r="FI52" s="11"/>
      <c r="FJ52" s="11"/>
      <c r="FK52" s="11"/>
      <c r="FL52" s="11"/>
      <c r="FM52" s="11"/>
      <c r="FN52" s="11"/>
      <c r="FO52" s="11"/>
      <c r="FP52" s="11"/>
      <c r="FQ52" s="11"/>
      <c r="FR52" s="11"/>
      <c r="FS52" s="11"/>
      <c r="FT52" s="11"/>
      <c r="FU52" s="11"/>
      <c r="FV52" s="11"/>
      <c r="FW52" s="11"/>
      <c r="FX52" s="11"/>
      <c r="FY52" s="11"/>
      <c r="FZ52" s="11"/>
      <c r="GA52" s="11"/>
      <c r="GB52" s="11"/>
      <c r="GC52" s="11"/>
      <c r="GD52" s="11"/>
      <c r="GE52" s="11"/>
      <c r="GF52" s="11"/>
      <c r="GG52" s="11"/>
      <c r="GH52" s="11"/>
      <c r="GI52" s="11"/>
      <c r="GJ52" s="11"/>
      <c r="GK52" s="11"/>
    </row>
    <row r="53" spans="2:193" x14ac:dyDescent="0.55000000000000004">
      <c r="B53" s="8" t="e" vm="111">
        <v>#VALUE!</v>
      </c>
      <c r="C53" vm="437">
        <f ca="1">'RAW DATA'!D506</f>
        <v>367.37</v>
      </c>
      <c r="D53" vm="438">
        <f ca="1">'RAW DATA'!E506</f>
        <v>434.99</v>
      </c>
      <c r="E53" vm="439">
        <f ca="1">'RAW DATA'!F506</f>
        <v>414.1</v>
      </c>
      <c r="F53" vm="440">
        <f ca="1">'RAW DATA'!G506</f>
        <v>447.73</v>
      </c>
      <c r="G53" vm="441">
        <f ca="1">'RAW DATA'!H506</f>
        <v>531.84</v>
      </c>
      <c r="H53" vm="442">
        <f ca="1">'RAW DATA'!I506</f>
        <v>666.33</v>
      </c>
      <c r="I53" vm="443">
        <f ca="1">'RAW DATA'!J506</f>
        <v>622.5</v>
      </c>
      <c r="J53" vm="444">
        <f ca="1">'RAW DATA'!K506</f>
        <v>570.75</v>
      </c>
      <c r="K53" vm="445">
        <f ca="1">'RAW DATA'!L506</f>
        <v>607.29999999999995</v>
      </c>
      <c r="L53" vm="446">
        <f ca="1">'RAW DATA'!M506</f>
        <v>697.01</v>
      </c>
      <c r="M53" vm="447">
        <f ca="1">'RAW DATA'!N506</f>
        <v>742.05</v>
      </c>
      <c r="N53" vm="448">
        <f ca="1">'RAW DATA'!O506</f>
        <v>966.33</v>
      </c>
      <c r="O53" vm="449">
        <f ca="1">'RAW DATA'!P506</f>
        <v>963.01</v>
      </c>
      <c r="P53" vm="450">
        <f ca="1">'RAW DATA'!Q506</f>
        <v>1191.1600000000001</v>
      </c>
      <c r="Q53" vm="451">
        <f ca="1">'RAW DATA'!R506</f>
        <v>1070.31</v>
      </c>
      <c r="R53" vm="452">
        <f ca="1">'RAW DATA'!S506</f>
        <v>1348.88</v>
      </c>
      <c r="S53" vm="453">
        <f ca="1">'RAW DATA'!T506</f>
        <v>2298.0100000000002</v>
      </c>
      <c r="T53" vm="454">
        <f ca="1">'RAW DATA'!U506</f>
        <v>2530.85</v>
      </c>
      <c r="U53" vm="455">
        <f ca="1">'RAW DATA'!V506</f>
        <v>2851.87</v>
      </c>
      <c r="V53" vm="456">
        <f ca="1">'RAW DATA'!W506</f>
        <v>4724.87</v>
      </c>
      <c r="W53" vm="457">
        <f ca="1">'RAW DATA'!X506</f>
        <v>4176.37</v>
      </c>
      <c r="X53" vm="458">
        <f ca="1">'RAW DATA'!Y506</f>
        <v>6362.52</v>
      </c>
      <c r="Y53" vm="459">
        <f ca="1">'RAW DATA'!Z506</f>
        <v>9700</v>
      </c>
      <c r="Z53" vm="460">
        <f ca="1">'RAW DATA'!AA506</f>
        <v>14355.81</v>
      </c>
      <c r="AA53" vm="461">
        <f ca="1">'RAW DATA'!AB506</f>
        <v>9969.99</v>
      </c>
      <c r="AB53" vm="462">
        <f ca="1">'RAW DATA'!AC506</f>
        <v>10533.04</v>
      </c>
      <c r="AC53" vm="463">
        <f ca="1">'RAW DATA'!AD506</f>
        <v>6903.6</v>
      </c>
      <c r="AD53" vm="464">
        <f ca="1">'RAW DATA'!AE506</f>
        <v>9264.85</v>
      </c>
      <c r="AE53" vm="465">
        <f ca="1">'RAW DATA'!AF506</f>
        <v>7538.28</v>
      </c>
      <c r="AF53" t="e">
        <f>'RAW DATA'!#REF!</f>
        <v>#REF!</v>
      </c>
      <c r="AG53" t="e">
        <f>'RAW DATA'!#REF!</f>
        <v>#REF!</v>
      </c>
      <c r="AH53" vm="466">
        <f ca="1">'RAW DATA'!AI506</f>
        <v>7037.76</v>
      </c>
      <c r="AI53" vm="467">
        <f ca="1">'RAW DATA'!AJ506</f>
        <v>6620</v>
      </c>
      <c r="AJ53" vm="468">
        <f ca="1">'RAW DATA'!AK506</f>
        <v>6302.51</v>
      </c>
      <c r="AK53" vm="469">
        <f ca="1">'RAW DATA'!AL506</f>
        <v>3929.55</v>
      </c>
      <c r="AL53" vm="470">
        <f ca="1">'RAW DATA'!AM506</f>
        <v>3810.7</v>
      </c>
      <c r="AM53" vm="471">
        <f ca="1">'RAW DATA'!AN506</f>
        <v>3416.81</v>
      </c>
      <c r="AN53" vm="472">
        <f ca="1">'RAW DATA'!AO506</f>
        <v>3798.44</v>
      </c>
      <c r="AO53" vm="473">
        <f ca="1">'RAW DATA'!AP506</f>
        <v>4165.6000000000004</v>
      </c>
      <c r="AP53" vm="474">
        <f ca="1">'RAW DATA'!AQ506</f>
        <v>5236.75</v>
      </c>
      <c r="AQ53" vm="475">
        <f ca="1">'RAW DATA'!AR506</f>
        <v>8498.91</v>
      </c>
      <c r="AR53" vm="476">
        <f ca="1">'RAW DATA'!AS506</f>
        <v>11383.54</v>
      </c>
      <c r="AS53" vm="477">
        <f ca="1">'RAW DATA'!AT506</f>
        <v>10028.68</v>
      </c>
      <c r="AT53" vm="478">
        <f ca="1">'RAW DATA'!AU506</f>
        <v>9621</v>
      </c>
      <c r="AU53" vm="479">
        <f ca="1">'RAW DATA'!AV506</f>
        <v>8260</v>
      </c>
      <c r="AV53" vm="480">
        <f ca="1">'RAW DATA'!AW506</f>
        <v>9190.7900000000009</v>
      </c>
      <c r="AW53" vm="481">
        <f ca="1">'RAW DATA'!AX506</f>
        <v>7711</v>
      </c>
      <c r="AX53" vm="482">
        <f ca="1">'RAW DATA'!AY506</f>
        <v>7157.75</v>
      </c>
      <c r="AY53" vm="483">
        <f ca="1">'RAW DATA'!AZ506</f>
        <v>9383.7999999999993</v>
      </c>
      <c r="AZ53" vm="484">
        <f ca="1">'RAW DATA'!BA506</f>
        <v>8668.2199999999993</v>
      </c>
      <c r="BA53" vm="485">
        <f ca="1">'RAW DATA'!BB506</f>
        <v>6474.1</v>
      </c>
      <c r="BB53" vm="486">
        <f ca="1">'RAW DATA'!BC506</f>
        <v>8822.59</v>
      </c>
      <c r="BC53" vm="487">
        <f ca="1">'RAW DATA'!BD506</f>
        <v>9507.92</v>
      </c>
      <c r="BD53" vm="488">
        <f ca="1">'RAW DATA'!BE506</f>
        <v>9144.25</v>
      </c>
      <c r="BE53" vm="489">
        <f ca="1">'RAW DATA'!BF506</f>
        <v>11340.25</v>
      </c>
      <c r="BF53" vm="490">
        <f ca="1">'RAW DATA'!BG506</f>
        <v>11680.47</v>
      </c>
      <c r="BG53" vm="491">
        <f ca="1">'RAW DATA'!BH506</f>
        <v>10711.5</v>
      </c>
      <c r="BH53" vm="492">
        <f ca="1">'RAW DATA'!BI506</f>
        <v>13636</v>
      </c>
      <c r="BI53" vm="493">
        <f ca="1">'RAW DATA'!BJ506</f>
        <v>19376.240000000002</v>
      </c>
      <c r="BJ53" vm="494">
        <f ca="1">'RAW DATA'!BK506</f>
        <v>28987.599999999999</v>
      </c>
      <c r="BK53" vm="495">
        <f ca="1">'RAW DATA'!BL506</f>
        <v>32321.4</v>
      </c>
      <c r="BL53" vm="496">
        <f ca="1">'RAW DATA'!BM506</f>
        <v>43177.77</v>
      </c>
      <c r="BM53" vm="497">
        <f ca="1">'RAW DATA'!BN506</f>
        <v>58950.02</v>
      </c>
      <c r="BN53" vm="498">
        <f ca="1">'RAW DATA'!BO506</f>
        <v>56802.9</v>
      </c>
      <c r="BO53" vm="499">
        <f ca="1">'RAW DATA'!BP506</f>
        <v>36685.94</v>
      </c>
      <c r="BP53" vm="500">
        <f ca="1">'RAW DATA'!BQ506</f>
        <v>34576.959999999999</v>
      </c>
      <c r="BQ53" vm="501">
        <f ca="1">'RAW DATA'!BR506</f>
        <v>40668.15</v>
      </c>
      <c r="BR53" vm="502">
        <f ca="1">'RAW DATA'!BS506</f>
        <v>47003.1</v>
      </c>
      <c r="BS53" vm="503">
        <f ca="1">'RAW DATA'!BT506</f>
        <v>43438.5</v>
      </c>
      <c r="BT53" vm="504">
        <f ca="1">'RAW DATA'!BU506</f>
        <v>60655.85</v>
      </c>
      <c r="BU53" vm="505">
        <f ca="1">'RAW DATA'!BV506</f>
        <v>57135.91</v>
      </c>
      <c r="BV53" vm="506">
        <f ca="1">'RAW DATA'!BW506</f>
        <v>46309.68</v>
      </c>
      <c r="BW53" vm="507">
        <f ca="1">'RAW DATA'!BX506</f>
        <v>38429.82</v>
      </c>
      <c r="BX53" vm="508">
        <f ca="1">'RAW DATA'!BY506</f>
        <v>41642.639999999999</v>
      </c>
      <c r="BY53" vm="509">
        <f ca="1">'RAW DATA'!BZ506</f>
        <v>45769</v>
      </c>
      <c r="BZ53" vm="510">
        <f ca="1">'RAW DATA'!CA506</f>
        <v>38551.58</v>
      </c>
      <c r="CA53" vm="511">
        <f ca="1">'RAW DATA'!CB506</f>
        <v>31786.2</v>
      </c>
      <c r="CB53" vm="512">
        <f ca="1">'RAW DATA'!CC506</f>
        <v>18734</v>
      </c>
      <c r="CC53" vm="513">
        <f ca="1">'RAW DATA'!CD506</f>
        <v>23674.27</v>
      </c>
      <c r="CD53" vm="514">
        <f ca="1">'RAW DATA'!CE506</f>
        <v>20203.25</v>
      </c>
      <c r="CE53" vm="515">
        <f ca="1">'RAW DATA'!CF506</f>
        <v>19424</v>
      </c>
      <c r="CF53" vm="516">
        <f ca="1">'RAW DATA'!CG506</f>
        <v>20417</v>
      </c>
      <c r="CG53" vm="517">
        <f ca="1">'RAW DATA'!CH506</f>
        <v>17095.05</v>
      </c>
      <c r="CH53" vm="518">
        <f ca="1">'RAW DATA'!CI506</f>
        <v>16576.25</v>
      </c>
      <c r="CI53" vm="519">
        <f ca="1">'RAW DATA'!CJ506</f>
        <v>22951</v>
      </c>
      <c r="CJ53" vm="520">
        <f ca="1">'RAW DATA'!CK506</f>
        <v>23148</v>
      </c>
      <c r="CK53" vm="521">
        <f ca="1">'RAW DATA'!CL506</f>
        <v>28391</v>
      </c>
      <c r="CL53" vm="522">
        <f ca="1">'RAW DATA'!CM506</f>
        <v>29348</v>
      </c>
      <c r="CM53" vm="523">
        <f ca="1">'RAW DATA'!CN506</f>
        <v>27117.63</v>
      </c>
      <c r="CN53" vm="524">
        <f ca="1">'RAW DATA'!CO506</f>
        <v>30389</v>
      </c>
      <c r="CO53" vm="525">
        <f ca="1">'RAW DATA'!CP506</f>
        <v>29206</v>
      </c>
      <c r="CP53" vm="526">
        <f ca="1">'RAW DATA'!CQ506</f>
        <v>26019.4</v>
      </c>
      <c r="CQ53" vm="527">
        <f ca="1">'RAW DATA'!CR506</f>
        <v>26905</v>
      </c>
      <c r="CR53" vm="528">
        <f ca="1">'RAW DATA'!CS506</f>
        <v>28724.92</v>
      </c>
      <c r="CS53" vm="529">
        <f ca="1">'RAW DATA'!CT506</f>
        <v>37746</v>
      </c>
      <c r="CT53" vm="530">
        <f ca="1">'RAW DATA'!CU506</f>
        <v>42505</v>
      </c>
      <c r="CU53" vm="531">
        <f ca="1">'RAW DATA'!CV506</f>
        <v>42457.09</v>
      </c>
      <c r="CV53" vm="532">
        <f ca="1">'RAW DATA'!CW506</f>
        <v>61445</v>
      </c>
      <c r="CW53" vm="533">
        <f ca="1">'RAW DATA'!CX506</f>
        <v>70841</v>
      </c>
      <c r="CX53" vm="534">
        <f ca="1">'RAW DATA'!CY506</f>
        <v>59866</v>
      </c>
      <c r="CY53" vm="535">
        <f ca="1">'RAW DATA'!CZ506</f>
        <v>67628</v>
      </c>
      <c r="CZ53" vm="536">
        <f ca="1">'RAW DATA'!DA506</f>
        <v>61884.44</v>
      </c>
      <c r="DA53" vm="537">
        <f ca="1">'RAW DATA'!DB506</f>
        <v>64565</v>
      </c>
      <c r="DB53" vm="538">
        <f ca="1">'RAW DATA'!DC506</f>
        <v>59048.71</v>
      </c>
      <c r="DC53" vm="539">
        <f ca="1">'RAW DATA'!DD506</f>
        <v>63782</v>
      </c>
      <c r="DD53" vm="540">
        <f ca="1">'RAW DATA'!DE506</f>
        <v>69927</v>
      </c>
      <c r="DE53" vm="541">
        <f ca="1">'RAW DATA'!DF506</f>
        <v>97449</v>
      </c>
      <c r="DF53" vm="542">
        <f ca="1">'RAW DATA'!DG506</f>
        <v>93686.62</v>
      </c>
      <c r="DG53">
        <f>'RAW DATA'!DH506</f>
        <v>0</v>
      </c>
      <c r="DH53">
        <f>'RAW DATA'!DI506</f>
        <v>0</v>
      </c>
      <c r="DI53">
        <f>'RAW DATA'!DJ506</f>
        <v>0</v>
      </c>
      <c r="DJ53">
        <f>'RAW DATA'!DK506</f>
        <v>0</v>
      </c>
      <c r="DK53">
        <f>'RAW DATA'!DL506</f>
        <v>0</v>
      </c>
      <c r="DL53">
        <f>'RAW DATA'!DM506</f>
        <v>0</v>
      </c>
      <c r="DM53">
        <f>'RAW DATA'!DN506</f>
        <v>0</v>
      </c>
      <c r="DN53">
        <f>'RAW DATA'!DO506</f>
        <v>0</v>
      </c>
      <c r="DO53">
        <f>'RAW DATA'!DP506</f>
        <v>0</v>
      </c>
      <c r="DP53">
        <f>'RAW DATA'!DQ506</f>
        <v>0</v>
      </c>
      <c r="DQ53">
        <f>'RAW DATA'!DR506</f>
        <v>0</v>
      </c>
      <c r="DR53">
        <f>'RAW DATA'!DS506</f>
        <v>0</v>
      </c>
      <c r="DS53">
        <f>'RAW DATA'!DT506</f>
        <v>0</v>
      </c>
      <c r="DT53">
        <f>'RAW DATA'!DU506</f>
        <v>0</v>
      </c>
      <c r="DU53">
        <f>'RAW DATA'!DV506</f>
        <v>0</v>
      </c>
      <c r="DV53">
        <f>'RAW DATA'!DW506</f>
        <v>0</v>
      </c>
      <c r="DW53">
        <f>'RAW DATA'!DX506</f>
        <v>0</v>
      </c>
      <c r="DX53" s="11">
        <f>'RAW DATA'!DY506</f>
        <v>0</v>
      </c>
      <c r="DY53" s="11">
        <f>'RAW DATA'!DZ506</f>
        <v>0</v>
      </c>
      <c r="DZ53" s="11">
        <f>'RAW DATA'!EA506</f>
        <v>0</v>
      </c>
      <c r="EA53" s="11">
        <f>'RAW DATA'!EB506</f>
        <v>0</v>
      </c>
      <c r="EB53" s="11">
        <f>'RAW DATA'!EC506</f>
        <v>0</v>
      </c>
      <c r="EC53" s="11">
        <f>'RAW DATA'!ED506</f>
        <v>0</v>
      </c>
      <c r="ED53" s="11">
        <f>'RAW DATA'!EE506</f>
        <v>0</v>
      </c>
      <c r="EE53" s="11">
        <f>'RAW DATA'!EF506</f>
        <v>0</v>
      </c>
      <c r="EF53" s="11">
        <f>'RAW DATA'!EG506</f>
        <v>0</v>
      </c>
      <c r="EG53" s="11">
        <f>'RAW DATA'!EH506</f>
        <v>0</v>
      </c>
      <c r="EH53" s="11">
        <f>'RAW DATA'!EI506</f>
        <v>0</v>
      </c>
      <c r="EI53" s="11">
        <f>'RAW DATA'!EJ506</f>
        <v>0</v>
      </c>
      <c r="EJ53" s="11">
        <f>'RAW DATA'!EK506</f>
        <v>0</v>
      </c>
      <c r="EK53" s="11">
        <f>'RAW DATA'!EL506</f>
        <v>0</v>
      </c>
      <c r="EL53" s="11">
        <f>'RAW DATA'!EM506</f>
        <v>0</v>
      </c>
      <c r="EM53" s="11">
        <f>'RAW DATA'!EN506</f>
        <v>0</v>
      </c>
      <c r="EN53" s="11">
        <f>'RAW DATA'!EO506</f>
        <v>0</v>
      </c>
      <c r="EO53" s="11">
        <f>'RAW DATA'!EP506</f>
        <v>0</v>
      </c>
      <c r="EP53" s="11">
        <f>'RAW DATA'!EQ506</f>
        <v>0</v>
      </c>
      <c r="EQ53" s="11">
        <f>'RAW DATA'!ER506</f>
        <v>0</v>
      </c>
      <c r="ER53" s="11">
        <f>'RAW DATA'!ES506</f>
        <v>0</v>
      </c>
      <c r="ES53" s="11">
        <f>'RAW DATA'!ET506</f>
        <v>0</v>
      </c>
      <c r="ET53" s="11">
        <f>'RAW DATA'!EU506</f>
        <v>0</v>
      </c>
      <c r="EU53" s="11">
        <f>'RAW DATA'!EV506</f>
        <v>0</v>
      </c>
      <c r="EV53" s="11">
        <f>'RAW DATA'!EW506</f>
        <v>0</v>
      </c>
      <c r="EW53" s="11">
        <f>'RAW DATA'!EX506</f>
        <v>0</v>
      </c>
      <c r="EX53" s="11">
        <f>'RAW DATA'!EY506</f>
        <v>0</v>
      </c>
      <c r="EY53" s="11">
        <f>'RAW DATA'!EZ506</f>
        <v>0</v>
      </c>
      <c r="EZ53" s="11">
        <f>'RAW DATA'!FA506</f>
        <v>0</v>
      </c>
      <c r="FA53" s="11">
        <f>'RAW DATA'!FB506</f>
        <v>0</v>
      </c>
      <c r="FB53" s="11"/>
      <c r="FC53" s="11"/>
      <c r="FD53" s="11"/>
      <c r="FE53" s="11"/>
      <c r="FF53" s="11"/>
      <c r="FG53" s="11"/>
      <c r="FH53" s="11"/>
      <c r="FI53" s="11"/>
      <c r="FJ53" s="11"/>
      <c r="FK53" s="11"/>
      <c r="FL53" s="11"/>
      <c r="FM53" s="11"/>
      <c r="FN53" s="11"/>
      <c r="FO53" s="11"/>
      <c r="FP53" s="11"/>
      <c r="FQ53" s="11"/>
      <c r="FR53" s="11"/>
      <c r="FS53" s="11"/>
      <c r="FT53" s="11"/>
      <c r="FU53" s="11"/>
      <c r="FV53" s="11"/>
      <c r="FW53" s="11"/>
      <c r="FX53" s="11"/>
      <c r="FY53" s="11"/>
      <c r="FZ53" s="11"/>
      <c r="GA53" s="11"/>
      <c r="GB53" s="11"/>
      <c r="GC53" s="11"/>
      <c r="GD53" s="11"/>
      <c r="GE53" s="11"/>
      <c r="GF53" s="11"/>
      <c r="GG53" s="11"/>
      <c r="GH53" s="11"/>
      <c r="GI53" s="11"/>
      <c r="GJ53" s="11"/>
      <c r="GK53" s="11"/>
    </row>
    <row r="54" spans="2:193" x14ac:dyDescent="0.55000000000000004">
      <c r="B54" s="8" t="e" vm="112">
        <v>#VALUE!</v>
      </c>
      <c r="C54" vm="543">
        <f ca="1">'RAW DATA'!D507</f>
        <v>0.92259999999999998</v>
      </c>
      <c r="D54" vm="544">
        <f ca="1">'RAW DATA'!E507</f>
        <v>0.91949999999999998</v>
      </c>
      <c r="E54" vm="545">
        <f ca="1">'RAW DATA'!F507</f>
        <v>0.87860000000000005</v>
      </c>
      <c r="F54" vm="546">
        <f ca="1">'RAW DATA'!G507</f>
        <v>0.87280000000000002</v>
      </c>
      <c r="G54" vm="547">
        <f ca="1">'RAW DATA'!H507</f>
        <v>0.89810000000000001</v>
      </c>
      <c r="H54" vm="548">
        <f ca="1">'RAW DATA'!I507</f>
        <v>0.90029999999999999</v>
      </c>
      <c r="I54" vm="549">
        <f ca="1">'RAW DATA'!J507</f>
        <v>0.89490000000000003</v>
      </c>
      <c r="J54" vm="550">
        <f ca="1">'RAW DATA'!K507</f>
        <v>0.89590000000000003</v>
      </c>
      <c r="K54" vm="551">
        <f ca="1">'RAW DATA'!L507</f>
        <v>0.88939999999999997</v>
      </c>
      <c r="L54" vm="552">
        <f ca="1">'RAW DATA'!M507</f>
        <v>0.91049999999999998</v>
      </c>
      <c r="M54" vm="553">
        <f ca="1">'RAW DATA'!N507</f>
        <v>0.94430000000000003</v>
      </c>
      <c r="N54" vm="554">
        <f ca="1">'RAW DATA'!O507</f>
        <v>0.95069999999999999</v>
      </c>
      <c r="O54" vm="555">
        <f ca="1">'RAW DATA'!P507</f>
        <v>0.92589999999999995</v>
      </c>
      <c r="P54" vm="556">
        <f ca="1">'RAW DATA'!Q507</f>
        <v>0.94530000000000003</v>
      </c>
      <c r="Q54" vm="557">
        <f ca="1">'RAW DATA'!R507</f>
        <v>0.9385</v>
      </c>
      <c r="R54" vm="558">
        <f ca="1">'RAW DATA'!S507</f>
        <v>0.91749999999999998</v>
      </c>
      <c r="S54" vm="559">
        <f ca="1">'RAW DATA'!T507</f>
        <v>0.88919999999999999</v>
      </c>
      <c r="T54" vm="560">
        <f ca="1">'RAW DATA'!U507</f>
        <v>0.875</v>
      </c>
      <c r="U54" vm="561">
        <f ca="1">'RAW DATA'!V507</f>
        <v>0.84430000000000005</v>
      </c>
      <c r="V54" vm="562">
        <f ca="1">'RAW DATA'!W507</f>
        <v>0.83950000000000002</v>
      </c>
      <c r="W54" vm="563">
        <f ca="1">'RAW DATA'!X507</f>
        <v>0.84630000000000005</v>
      </c>
      <c r="X54" vm="564">
        <f ca="1">'RAW DATA'!Y507</f>
        <v>0.85850000000000004</v>
      </c>
      <c r="Y54" vm="565">
        <f ca="1">'RAW DATA'!Z507</f>
        <v>0.83989999999999998</v>
      </c>
      <c r="Z54" vm="566">
        <f ca="1">'RAW DATA'!AA507</f>
        <v>0.83330000000000004</v>
      </c>
      <c r="AA54" vm="567">
        <f ca="1">'RAW DATA'!AB507</f>
        <v>0.80500000000000005</v>
      </c>
      <c r="AB54" vm="568">
        <f ca="1">'RAW DATA'!AC507</f>
        <v>0.81989999999999996</v>
      </c>
      <c r="AC54" vm="569">
        <f ca="1">'RAW DATA'!AD507</f>
        <v>0.81140000000000001</v>
      </c>
      <c r="AD54" vm="570">
        <f ca="1">'RAW DATA'!AE507</f>
        <v>0.82779999999999998</v>
      </c>
      <c r="AE54" vm="571">
        <f ca="1">'RAW DATA'!AF507</f>
        <v>0.85509999999999997</v>
      </c>
      <c r="AF54" vm="572">
        <f ca="1">'RAW DATA'!AG507</f>
        <v>0.85570000000000002</v>
      </c>
      <c r="AG54" vm="573">
        <f ca="1">'RAW DATA'!AH507</f>
        <v>0.85529999999999995</v>
      </c>
      <c r="AH54" vm="574">
        <f ca="1">'RAW DATA'!AI507</f>
        <v>0.86170000000000002</v>
      </c>
      <c r="AI54" vm="575">
        <f ca="1">'RAW DATA'!AJ507</f>
        <v>0.86129999999999995</v>
      </c>
      <c r="AJ54" vm="576">
        <f ca="1">'RAW DATA'!AK507</f>
        <v>0.88390000000000002</v>
      </c>
      <c r="AK54" vm="577">
        <f ca="1">'RAW DATA'!AL507</f>
        <v>0.88349999999999995</v>
      </c>
      <c r="AL54" vm="578">
        <f ca="1">'RAW DATA'!AM507</f>
        <v>0.87170000000000003</v>
      </c>
      <c r="AM54" vm="579">
        <f ca="1">'RAW DATA'!AN507</f>
        <v>0.87350000000000005</v>
      </c>
      <c r="AN54" vm="580">
        <f ca="1">'RAW DATA'!AO507</f>
        <v>0.87939999999999996</v>
      </c>
      <c r="AO54" vm="581">
        <f ca="1">'RAW DATA'!AP507</f>
        <v>0.89129999999999998</v>
      </c>
      <c r="AP54" vm="582">
        <f ca="1">'RAW DATA'!AQ507</f>
        <v>0.89159999999999995</v>
      </c>
      <c r="AQ54" vm="583">
        <f ca="1">'RAW DATA'!AR507</f>
        <v>0.89400000000000002</v>
      </c>
      <c r="AR54" vm="580">
        <f ca="1">'RAW DATA'!AS507</f>
        <v>0.87939999999999996</v>
      </c>
      <c r="AS54" vm="584">
        <f ca="1">'RAW DATA'!AT507</f>
        <v>0.90269999999999995</v>
      </c>
      <c r="AT54" vm="585">
        <f ca="1">'RAW DATA'!AU507</f>
        <v>0.90969999999999995</v>
      </c>
      <c r="AU54" vm="586">
        <f ca="1">'RAW DATA'!AV507</f>
        <v>0.9173</v>
      </c>
      <c r="AV54" vm="587">
        <f ca="1">'RAW DATA'!AW507</f>
        <v>0.89649999999999996</v>
      </c>
      <c r="AW54" vm="588">
        <f ca="1">'RAW DATA'!AX507</f>
        <v>0.90749999999999997</v>
      </c>
      <c r="AX54" vm="589">
        <f ca="1">'RAW DATA'!AY507</f>
        <v>0.89170000000000005</v>
      </c>
      <c r="AY54" vm="590">
        <f ca="1">'RAW DATA'!AZ507</f>
        <v>0.90129999999999999</v>
      </c>
      <c r="AZ54" vm="591">
        <f ca="1">'RAW DATA'!BA507</f>
        <v>0.90680000000000005</v>
      </c>
      <c r="BA54" vm="592">
        <f ca="1">'RAW DATA'!BB507</f>
        <v>0.90639999999999998</v>
      </c>
      <c r="BB54" vm="593">
        <f ca="1">'RAW DATA'!BC507</f>
        <v>0.91249999999999998</v>
      </c>
      <c r="BC54" vm="594">
        <f ca="1">'RAW DATA'!BD507</f>
        <v>0.90090000000000003</v>
      </c>
      <c r="BD54" vm="595">
        <f ca="1">'RAW DATA'!BE507</f>
        <v>0.8901</v>
      </c>
      <c r="BE54" vm="596">
        <f ca="1">'RAW DATA'!BF507</f>
        <v>0.8488</v>
      </c>
      <c r="BF54" vm="597">
        <f ca="1">'RAW DATA'!BG507</f>
        <v>0.8377</v>
      </c>
      <c r="BG54" vm="598">
        <f ca="1">'RAW DATA'!BH507</f>
        <v>0.85309999999999997</v>
      </c>
      <c r="BH54" vm="599">
        <f ca="1">'RAW DATA'!BI507</f>
        <v>0.85829999999999995</v>
      </c>
      <c r="BI54" vm="600">
        <f ca="1">'RAW DATA'!BJ507</f>
        <v>0.83809999999999996</v>
      </c>
      <c r="BJ54" vm="601">
        <f ca="1">'RAW DATA'!BK507</f>
        <v>0.81850000000000001</v>
      </c>
      <c r="BK54" vm="602">
        <f ca="1">'RAW DATA'!BL507</f>
        <v>0.82389999999999997</v>
      </c>
      <c r="BL54" vm="603">
        <f ca="1">'RAW DATA'!BM507</f>
        <v>0.82799999999999996</v>
      </c>
      <c r="BM54" vm="604">
        <f ca="1">'RAW DATA'!BN507</f>
        <v>0.85240000000000005</v>
      </c>
      <c r="BN54" vm="605">
        <f ca="1">'RAW DATA'!BO507</f>
        <v>0.83179999999999998</v>
      </c>
      <c r="BO54" vm="606">
        <f ca="1">'RAW DATA'!BP507</f>
        <v>0.81769999999999998</v>
      </c>
      <c r="BP54" vm="607">
        <f ca="1">'RAW DATA'!BQ507</f>
        <v>0.84330000000000005</v>
      </c>
      <c r="BQ54" vm="608">
        <f ca="1">'RAW DATA'!BR507</f>
        <v>0.84230000000000005</v>
      </c>
      <c r="BR54" vm="609">
        <f ca="1">'RAW DATA'!BS507</f>
        <v>0.84670000000000001</v>
      </c>
      <c r="BS54" vm="610">
        <f ca="1">'RAW DATA'!BT507</f>
        <v>0.86319999999999997</v>
      </c>
      <c r="BT54" vm="611">
        <f ca="1">'RAW DATA'!BU507</f>
        <v>0.86470000000000002</v>
      </c>
      <c r="BU54" vm="612">
        <f ca="1">'RAW DATA'!BV507</f>
        <v>0.88190000000000002</v>
      </c>
      <c r="BV54" vm="580">
        <f ca="1">'RAW DATA'!BW507</f>
        <v>0.87939999999999996</v>
      </c>
      <c r="BW54" vm="613">
        <f ca="1">'RAW DATA'!BX507</f>
        <v>0.88990000000000002</v>
      </c>
      <c r="BX54" vm="614">
        <f ca="1">'RAW DATA'!BY507</f>
        <v>0.89100000000000001</v>
      </c>
      <c r="BY54" vm="615">
        <f ca="1">'RAW DATA'!BZ507</f>
        <v>0.90339999999999998</v>
      </c>
      <c r="BZ54" vm="616">
        <f ca="1">'RAW DATA'!CA507</f>
        <v>0.94830000000000003</v>
      </c>
      <c r="CA54" vm="617">
        <f ca="1">'RAW DATA'!CB507</f>
        <v>0.93140000000000001</v>
      </c>
      <c r="CB54" vm="618">
        <f ca="1">'RAW DATA'!CC507</f>
        <v>0.95369999999999999</v>
      </c>
      <c r="CC54" vm="619">
        <f ca="1">'RAW DATA'!CD507</f>
        <v>0.97829999999999995</v>
      </c>
      <c r="CD54" vm="620">
        <f ca="1">'RAW DATA'!CE507</f>
        <v>0.99390000000000001</v>
      </c>
      <c r="CE54" vm="621">
        <f ca="1">'RAW DATA'!CF507</f>
        <v>1.0201</v>
      </c>
      <c r="CF54" vm="622">
        <f ca="1">'RAW DATA'!CG507</f>
        <v>1.0114000000000001</v>
      </c>
      <c r="CG54" vm="623">
        <f ca="1">'RAW DATA'!CH507</f>
        <v>0.9607</v>
      </c>
      <c r="CH54" vm="624">
        <f ca="1">'RAW DATA'!CI507</f>
        <v>0.93410000000000004</v>
      </c>
      <c r="CI54" vm="625">
        <f ca="1">'RAW DATA'!CJ507</f>
        <v>0.92049999999999998</v>
      </c>
      <c r="CJ54" vm="626">
        <f ca="1">'RAW DATA'!CK507</f>
        <v>0.94520000000000004</v>
      </c>
      <c r="CK54" vm="627">
        <f ca="1">'RAW DATA'!CL507</f>
        <v>0.92230000000000001</v>
      </c>
      <c r="CL54" vm="628">
        <f ca="1">'RAW DATA'!CM507</f>
        <v>0.90710000000000002</v>
      </c>
      <c r="CM54" vm="629">
        <f ca="1">'RAW DATA'!CN507</f>
        <v>0.93530000000000002</v>
      </c>
      <c r="CN54" vm="630">
        <f ca="1">'RAW DATA'!CO507</f>
        <v>0.9163</v>
      </c>
      <c r="CO54" vm="631">
        <f ca="1">'RAW DATA'!CP507</f>
        <v>0.9093</v>
      </c>
      <c r="CP54" vm="632">
        <f ca="1">'RAW DATA'!CQ507</f>
        <v>0.92210000000000003</v>
      </c>
      <c r="CQ54" vm="633">
        <f ca="1">'RAW DATA'!CR507</f>
        <v>0.94569999999999999</v>
      </c>
      <c r="CR54" vm="626">
        <f ca="1">'RAW DATA'!CS507</f>
        <v>0.94520000000000004</v>
      </c>
      <c r="CS54" vm="634">
        <f ca="1">'RAW DATA'!CT507</f>
        <v>0.91839999999999999</v>
      </c>
      <c r="CT54" vm="635">
        <f ca="1">'RAW DATA'!CU507</f>
        <v>0.90600000000000003</v>
      </c>
      <c r="CU54" vm="636">
        <f ca="1">'RAW DATA'!CV507</f>
        <v>0.92420000000000002</v>
      </c>
      <c r="CV54" vm="637">
        <f ca="1">'RAW DATA'!CW507</f>
        <v>0.92530000000000001</v>
      </c>
      <c r="CW54" vm="638">
        <f ca="1">'RAW DATA'!CX507</f>
        <v>0.9264</v>
      </c>
      <c r="CX54" vm="639">
        <f ca="1">'RAW DATA'!CY507</f>
        <v>0.93740000000000001</v>
      </c>
      <c r="CY54" vm="632">
        <f ca="1">'RAW DATA'!CZ507</f>
        <v>0.92210000000000003</v>
      </c>
      <c r="CZ54" vm="640">
        <f ca="1">'RAW DATA'!DA507</f>
        <v>0.93310000000000004</v>
      </c>
      <c r="DA54" vm="641">
        <f ca="1">'RAW DATA'!DB507</f>
        <v>0.92369999999999997</v>
      </c>
      <c r="DB54" vm="642">
        <f ca="1">'RAW DATA'!DC507</f>
        <v>0.90510000000000002</v>
      </c>
      <c r="DC54" vm="547">
        <f ca="1">'RAW DATA'!DD507</f>
        <v>0.89810000000000001</v>
      </c>
      <c r="DD54" vm="643">
        <f ca="1">'RAW DATA'!DE507</f>
        <v>0.91879999999999995</v>
      </c>
      <c r="DE54" vm="644">
        <f ca="1">'RAW DATA'!DF507</f>
        <v>0.94540000000000002</v>
      </c>
      <c r="DF54" vm="645">
        <f ca="1">'RAW DATA'!DG507</f>
        <v>0.96579999999999999</v>
      </c>
      <c r="DG54">
        <f>'RAW DATA'!DH507</f>
        <v>0</v>
      </c>
      <c r="DH54">
        <f>'RAW DATA'!DI507</f>
        <v>0</v>
      </c>
      <c r="DI54">
        <f>'RAW DATA'!DJ507</f>
        <v>0</v>
      </c>
      <c r="DJ54">
        <f>'RAW DATA'!DK507</f>
        <v>0</v>
      </c>
      <c r="DK54">
        <f>'RAW DATA'!DL507</f>
        <v>0</v>
      </c>
      <c r="DL54">
        <f>'RAW DATA'!DM507</f>
        <v>0</v>
      </c>
      <c r="DM54">
        <f>'RAW DATA'!DN507</f>
        <v>0</v>
      </c>
      <c r="DN54">
        <f>'RAW DATA'!DO507</f>
        <v>0</v>
      </c>
      <c r="DO54">
        <f>'RAW DATA'!DP507</f>
        <v>0</v>
      </c>
      <c r="DP54">
        <f>'RAW DATA'!DQ507</f>
        <v>0</v>
      </c>
      <c r="DQ54">
        <f>'RAW DATA'!DR507</f>
        <v>0</v>
      </c>
      <c r="DR54">
        <f>'RAW DATA'!DS507</f>
        <v>0</v>
      </c>
      <c r="DS54">
        <f>'RAW DATA'!DT507</f>
        <v>0</v>
      </c>
      <c r="DT54">
        <f>'RAW DATA'!DU507</f>
        <v>0</v>
      </c>
      <c r="DU54">
        <f>'RAW DATA'!DV507</f>
        <v>0</v>
      </c>
      <c r="DV54">
        <f>'RAW DATA'!DW507</f>
        <v>0</v>
      </c>
      <c r="DW54">
        <f>'RAW DATA'!DX507</f>
        <v>0</v>
      </c>
      <c r="DX54" s="11">
        <f>'RAW DATA'!DY507</f>
        <v>0</v>
      </c>
      <c r="DY54" s="11">
        <f>'RAW DATA'!DZ507</f>
        <v>0</v>
      </c>
      <c r="DZ54" s="11">
        <f>'RAW DATA'!EA507</f>
        <v>0</v>
      </c>
      <c r="EA54" s="11">
        <f>'RAW DATA'!EB507</f>
        <v>0</v>
      </c>
      <c r="EB54" s="11">
        <f>'RAW DATA'!EC507</f>
        <v>0</v>
      </c>
      <c r="EC54" s="11">
        <f>'RAW DATA'!ED507</f>
        <v>0</v>
      </c>
      <c r="ED54" s="11">
        <f>'RAW DATA'!EE507</f>
        <v>0</v>
      </c>
      <c r="EE54" s="11">
        <f>'RAW DATA'!EF507</f>
        <v>0</v>
      </c>
      <c r="EF54" s="11">
        <f>'RAW DATA'!EG507</f>
        <v>0</v>
      </c>
      <c r="EG54" s="11">
        <f>'RAW DATA'!EH507</f>
        <v>0</v>
      </c>
      <c r="EH54" s="11">
        <f>'RAW DATA'!EI507</f>
        <v>0</v>
      </c>
      <c r="EI54" s="11">
        <f>'RAW DATA'!EJ507</f>
        <v>0</v>
      </c>
      <c r="EJ54" s="11">
        <f>'RAW DATA'!EK507</f>
        <v>0</v>
      </c>
      <c r="EK54" s="11">
        <f>'RAW DATA'!EL507</f>
        <v>0</v>
      </c>
      <c r="EL54" s="11">
        <f>'RAW DATA'!EM507</f>
        <v>0</v>
      </c>
      <c r="EM54" s="11">
        <f>'RAW DATA'!EN507</f>
        <v>0</v>
      </c>
      <c r="EN54" s="11">
        <f>'RAW DATA'!EO507</f>
        <v>0</v>
      </c>
      <c r="EO54" s="11">
        <f>'RAW DATA'!EP507</f>
        <v>0</v>
      </c>
      <c r="EP54" s="11">
        <f>'RAW DATA'!EQ507</f>
        <v>0</v>
      </c>
      <c r="EQ54" s="11">
        <f>'RAW DATA'!ER507</f>
        <v>0</v>
      </c>
      <c r="ER54" s="11">
        <f>'RAW DATA'!ES507</f>
        <v>0</v>
      </c>
      <c r="ES54" s="11">
        <f>'RAW DATA'!ET507</f>
        <v>0</v>
      </c>
      <c r="ET54" s="11">
        <f>'RAW DATA'!EU507</f>
        <v>0</v>
      </c>
      <c r="EU54" s="11">
        <f>'RAW DATA'!EV507</f>
        <v>0</v>
      </c>
      <c r="EV54" s="11">
        <f>'RAW DATA'!EW507</f>
        <v>0</v>
      </c>
      <c r="EW54" s="11">
        <f>'RAW DATA'!EX507</f>
        <v>0</v>
      </c>
      <c r="EX54" s="11">
        <f>'RAW DATA'!EY507</f>
        <v>0</v>
      </c>
      <c r="EY54" s="11">
        <f>'RAW DATA'!EZ507</f>
        <v>0</v>
      </c>
      <c r="EZ54" s="11">
        <f>'RAW DATA'!FA507</f>
        <v>0</v>
      </c>
      <c r="FA54" s="11">
        <f>'RAW DATA'!FB507</f>
        <v>0</v>
      </c>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row>
    <row r="55" spans="2:193" x14ac:dyDescent="0.55000000000000004">
      <c r="B55" s="8" t="e" vm="113">
        <v>#VALUE!</v>
      </c>
      <c r="C55" vm="646">
        <f ca="1">'RAW DATA'!D508</f>
        <v>0.70179999999999998</v>
      </c>
      <c r="D55" vm="647">
        <f ca="1">'RAW DATA'!E508</f>
        <v>0.71850000000000003</v>
      </c>
      <c r="E55" vm="648">
        <f ca="1">'RAW DATA'!F508</f>
        <v>0.69610000000000005</v>
      </c>
      <c r="F55" vm="649">
        <f ca="1">'RAW DATA'!G508</f>
        <v>0.68420000000000003</v>
      </c>
      <c r="G55" vm="650">
        <f ca="1">'RAW DATA'!H508</f>
        <v>0.69069999999999998</v>
      </c>
      <c r="H55" vm="651">
        <f ca="1">'RAW DATA'!I508</f>
        <v>0.75109999999999999</v>
      </c>
      <c r="I55" vm="652">
        <f ca="1">'RAW DATA'!J508</f>
        <v>0.75600000000000001</v>
      </c>
      <c r="J55" vm="653">
        <f ca="1">'RAW DATA'!K508</f>
        <v>0.7611</v>
      </c>
      <c r="K55" vm="654">
        <f ca="1">'RAW DATA'!L508</f>
        <v>0.77049999999999996</v>
      </c>
      <c r="L55" vm="655">
        <f ca="1">'RAW DATA'!M508</f>
        <v>0.81659999999999999</v>
      </c>
      <c r="M55" vm="656">
        <f ca="1">'RAW DATA'!N508</f>
        <v>0.79949999999999999</v>
      </c>
      <c r="N55" vm="657">
        <f ca="1">'RAW DATA'!O508</f>
        <v>0.81030000000000002</v>
      </c>
      <c r="O55" vm="658">
        <f ca="1">'RAW DATA'!P508</f>
        <v>0.79479999999999995</v>
      </c>
      <c r="P55" vm="659">
        <f ca="1">'RAW DATA'!Q508</f>
        <v>0.80769999999999997</v>
      </c>
      <c r="Q55" vm="660">
        <f ca="1">'RAW DATA'!R508</f>
        <v>0.7964</v>
      </c>
      <c r="R55" vm="661">
        <f ca="1">'RAW DATA'!S508</f>
        <v>0.77190000000000003</v>
      </c>
      <c r="S55" vm="662">
        <f ca="1">'RAW DATA'!T508</f>
        <v>0.77569999999999995</v>
      </c>
      <c r="T55" vm="663">
        <f ca="1">'RAW DATA'!U508</f>
        <v>0.76749999999999996</v>
      </c>
      <c r="U55" vm="664">
        <f ca="1">'RAW DATA'!V508</f>
        <v>0.75670000000000004</v>
      </c>
      <c r="V55" vm="665">
        <f ca="1">'RAW DATA'!W508</f>
        <v>0.77329999999999999</v>
      </c>
      <c r="W55" vm="666">
        <f ca="1">'RAW DATA'!X508</f>
        <v>0.74639999999999995</v>
      </c>
      <c r="X55" vm="667">
        <f ca="1">'RAW DATA'!Y508</f>
        <v>0.75280000000000002</v>
      </c>
      <c r="Y55" vm="668">
        <f ca="1">'RAW DATA'!Z508</f>
        <v>0.73919999999999997</v>
      </c>
      <c r="Z55" vm="669">
        <f ca="1">'RAW DATA'!AA508</f>
        <v>0.73980000000000001</v>
      </c>
      <c r="AA55" vm="670">
        <f ca="1">'RAW DATA'!AB508</f>
        <v>0.70450000000000002</v>
      </c>
      <c r="AB55" vm="671">
        <f ca="1">'RAW DATA'!AC508</f>
        <v>0.72660000000000002</v>
      </c>
      <c r="AC55" vm="672">
        <f ca="1">'RAW DATA'!AD508</f>
        <v>0.71330000000000005</v>
      </c>
      <c r="AD55" vm="673">
        <f ca="1">'RAW DATA'!AE508</f>
        <v>0.72599999999999998</v>
      </c>
      <c r="AE55" vm="674">
        <f ca="1">'RAW DATA'!AF508</f>
        <v>0.75170000000000003</v>
      </c>
      <c r="AF55" vm="675">
        <f ca="1">'RAW DATA'!AG508</f>
        <v>0.75700000000000001</v>
      </c>
      <c r="AG55" vm="676">
        <f ca="1">'RAW DATA'!AH508</f>
        <v>0.76170000000000004</v>
      </c>
      <c r="AH55" vm="677">
        <f ca="1">'RAW DATA'!AI508</f>
        <v>0.7712</v>
      </c>
      <c r="AI55" vm="678">
        <f ca="1">'RAW DATA'!AJ508</f>
        <v>0.76729999999999998</v>
      </c>
      <c r="AJ55" vm="679">
        <f ca="1">'RAW DATA'!AK508</f>
        <v>0.7833</v>
      </c>
      <c r="AK55" vm="680">
        <f ca="1">'RAW DATA'!AL508</f>
        <v>0.78369999999999995</v>
      </c>
      <c r="AL55" vm="681">
        <f ca="1">'RAW DATA'!AM508</f>
        <v>0.78359999999999996</v>
      </c>
      <c r="AM55" vm="682">
        <f ca="1">'RAW DATA'!AN508</f>
        <v>0.76270000000000004</v>
      </c>
      <c r="AN55" vm="683">
        <f ca="1">'RAW DATA'!AO508</f>
        <v>0.75390000000000001</v>
      </c>
      <c r="AO55" vm="684">
        <f ca="1">'RAW DATA'!AP508</f>
        <v>0.76719999999999999</v>
      </c>
      <c r="AP55" vm="685">
        <f ca="1">'RAW DATA'!AQ508</f>
        <v>0.7671</v>
      </c>
      <c r="AQ55" vm="686">
        <f ca="1">'RAW DATA'!AR508</f>
        <v>0.7913</v>
      </c>
      <c r="AR55" vm="687">
        <f ca="1">'RAW DATA'!AS508</f>
        <v>0.78759999999999997</v>
      </c>
      <c r="AS55" vm="688">
        <f ca="1">'RAW DATA'!AT508</f>
        <v>0.82230000000000003</v>
      </c>
      <c r="AT55" vm="689">
        <f ca="1">'RAW DATA'!AU508</f>
        <v>0.82240000000000002</v>
      </c>
      <c r="AU55" vm="690">
        <f ca="1">'RAW DATA'!AV508</f>
        <v>0.81340000000000001</v>
      </c>
      <c r="AV55" vm="691">
        <f ca="1">'RAW DATA'!AW508</f>
        <v>0.77259999999999995</v>
      </c>
      <c r="AW55" vm="692">
        <f ca="1">'RAW DATA'!AX508</f>
        <v>0.77310000000000001</v>
      </c>
      <c r="AX55" vm="693">
        <f ca="1">'RAW DATA'!AY508</f>
        <v>0.75349999999999995</v>
      </c>
      <c r="AY55" vm="694">
        <f ca="1">'RAW DATA'!AZ508</f>
        <v>0.75739999999999996</v>
      </c>
      <c r="AZ55" vm="695">
        <f ca="1">'RAW DATA'!BA508</f>
        <v>0.77990000000000004</v>
      </c>
      <c r="BA55" vm="696">
        <f ca="1">'RAW DATA'!BB508</f>
        <v>0.80510000000000004</v>
      </c>
      <c r="BB55" vm="697">
        <f ca="1">'RAW DATA'!BC508</f>
        <v>0.79390000000000005</v>
      </c>
      <c r="BC55" vm="698">
        <f ca="1">'RAW DATA'!BD508</f>
        <v>0.80979999999999996</v>
      </c>
      <c r="BD55" vm="699">
        <f ca="1">'RAW DATA'!BE508</f>
        <v>0.80630000000000002</v>
      </c>
      <c r="BE55" vm="700">
        <f ca="1">'RAW DATA'!BF508</f>
        <v>0.7641</v>
      </c>
      <c r="BF55" vm="701">
        <f ca="1">'RAW DATA'!BG508</f>
        <v>0.74770000000000003</v>
      </c>
      <c r="BG55" vm="702">
        <f ca="1">'RAW DATA'!BH508</f>
        <v>0.77380000000000004</v>
      </c>
      <c r="BH55" vm="703">
        <f ca="1">'RAW DATA'!BI508</f>
        <v>0.77249999999999996</v>
      </c>
      <c r="BI55" vm="704">
        <f ca="1">'RAW DATA'!BJ508</f>
        <v>0.75049999999999994</v>
      </c>
      <c r="BJ55" vm="705">
        <f ca="1">'RAW DATA'!BK508</f>
        <v>0.73109999999999997</v>
      </c>
      <c r="BK55" vm="706">
        <f ca="1">'RAW DATA'!BL508</f>
        <v>0.7298</v>
      </c>
      <c r="BL55" vm="707">
        <f ca="1">'RAW DATA'!BM508</f>
        <v>0.71760000000000002</v>
      </c>
      <c r="BM55" vm="708">
        <f ca="1">'RAW DATA'!BN508</f>
        <v>0.72540000000000004</v>
      </c>
      <c r="BN55" vm="709">
        <f ca="1">'RAW DATA'!BO508</f>
        <v>0.72370000000000001</v>
      </c>
      <c r="BO55" vm="710">
        <f ca="1">'RAW DATA'!BP508</f>
        <v>0.70350000000000001</v>
      </c>
      <c r="BP55" vm="711">
        <f ca="1">'RAW DATA'!BQ508</f>
        <v>0.72299999999999998</v>
      </c>
      <c r="BQ55" vm="712">
        <f ca="1">'RAW DATA'!BR508</f>
        <v>0.71919999999999995</v>
      </c>
      <c r="BR55" vm="713">
        <f ca="1">'RAW DATA'!BS508</f>
        <v>0.7268</v>
      </c>
      <c r="BS55" vm="714">
        <f ca="1">'RAW DATA'!BT508</f>
        <v>0.74209999999999998</v>
      </c>
      <c r="BT55" vm="715">
        <f ca="1">'RAW DATA'!BU508</f>
        <v>0.73019999999999996</v>
      </c>
      <c r="BU55" vm="716">
        <f ca="1">'RAW DATA'!BV508</f>
        <v>0.75180000000000002</v>
      </c>
      <c r="BV55" vm="717">
        <f ca="1">'RAW DATA'!BW508</f>
        <v>0.7389</v>
      </c>
      <c r="BW55" vm="718">
        <f ca="1">'RAW DATA'!BX508</f>
        <v>0.74339999999999995</v>
      </c>
      <c r="BX55" vm="719">
        <f ca="1">'RAW DATA'!BY508</f>
        <v>0.745</v>
      </c>
      <c r="BY55" vm="720">
        <f ca="1">'RAW DATA'!BZ508</f>
        <v>0.76119999999999999</v>
      </c>
      <c r="BZ55" vm="721">
        <f ca="1">'RAW DATA'!CA508</f>
        <v>0.79520000000000002</v>
      </c>
      <c r="CA55" vm="722">
        <f ca="1">'RAW DATA'!CB508</f>
        <v>0.79339999999999999</v>
      </c>
      <c r="CB55" vm="723">
        <f ca="1">'RAW DATA'!CC508</f>
        <v>0.82110000000000005</v>
      </c>
      <c r="CC55" vm="724">
        <f ca="1">'RAW DATA'!CD508</f>
        <v>0.82179999999999997</v>
      </c>
      <c r="CD55" vm="725">
        <f ca="1">'RAW DATA'!CE508</f>
        <v>0.86019999999999996</v>
      </c>
      <c r="CE55" vm="726">
        <f ca="1">'RAW DATA'!CF508</f>
        <v>0.89570000000000005</v>
      </c>
      <c r="CF55" vm="727">
        <f ca="1">'RAW DATA'!CG508</f>
        <v>0.87170000000000003</v>
      </c>
      <c r="CG55" vm="728">
        <f ca="1">'RAW DATA'!CH508</f>
        <v>0.82930000000000004</v>
      </c>
      <c r="CH55" vm="729">
        <f ca="1">'RAW DATA'!CI508</f>
        <v>0.82640000000000002</v>
      </c>
      <c r="CI55" vm="730">
        <f ca="1">'RAW DATA'!CJ508</f>
        <v>0.81159999999999999</v>
      </c>
      <c r="CJ55" vm="731">
        <f ca="1">'RAW DATA'!CK508</f>
        <v>0.83169999999999999</v>
      </c>
      <c r="CK55" vm="732">
        <f ca="1">'RAW DATA'!CL508</f>
        <v>0.81059999999999999</v>
      </c>
      <c r="CL55" vm="733">
        <f ca="1">'RAW DATA'!CM508</f>
        <v>0.79590000000000005</v>
      </c>
      <c r="CM55" vm="734">
        <f ca="1">'RAW DATA'!CN508</f>
        <v>0.80369999999999997</v>
      </c>
      <c r="CN55" vm="735">
        <f ca="1">'RAW DATA'!CO508</f>
        <v>0.78690000000000004</v>
      </c>
      <c r="CO55" vm="736">
        <f ca="1">'RAW DATA'!CP508</f>
        <v>0.77890000000000004</v>
      </c>
      <c r="CP55" vm="737">
        <f ca="1">'RAW DATA'!CQ508</f>
        <v>0.78879999999999995</v>
      </c>
      <c r="CQ55" vm="738">
        <f ca="1">'RAW DATA'!CR508</f>
        <v>0.8196</v>
      </c>
      <c r="CR55" vm="739">
        <f ca="1">'RAW DATA'!CS508</f>
        <v>0.82269999999999999</v>
      </c>
      <c r="CS55" vm="740">
        <f ca="1">'RAW DATA'!CT508</f>
        <v>0.79200000000000004</v>
      </c>
      <c r="CT55" vm="741">
        <f ca="1">'RAW DATA'!CU508</f>
        <v>0.78539999999999999</v>
      </c>
      <c r="CU55" vm="742">
        <f ca="1">'RAW DATA'!CV508</f>
        <v>0.78810000000000002</v>
      </c>
      <c r="CV55" vm="740">
        <f ca="1">'RAW DATA'!CW508</f>
        <v>0.79200000000000004</v>
      </c>
      <c r="CW55" vm="740">
        <f ca="1">'RAW DATA'!CX508</f>
        <v>0.79200000000000004</v>
      </c>
      <c r="CX55" vm="743">
        <f ca="1">'RAW DATA'!CY508</f>
        <v>0.80049999999999999</v>
      </c>
      <c r="CY55" vm="744">
        <f ca="1">'RAW DATA'!CZ508</f>
        <v>0.78459999999999996</v>
      </c>
      <c r="CZ55" vm="745">
        <f ca="1">'RAW DATA'!DA508</f>
        <v>0.79079999999999995</v>
      </c>
      <c r="DA55" vm="746">
        <f ca="1">'RAW DATA'!DB508</f>
        <v>0.77780000000000005</v>
      </c>
      <c r="DB55" vm="747">
        <f ca="1">'RAW DATA'!DC508</f>
        <v>0.76139999999999997</v>
      </c>
      <c r="DC55" vm="748">
        <f ca="1">'RAW DATA'!DD508</f>
        <v>0.74739999999999995</v>
      </c>
      <c r="DD55" vm="749">
        <f ca="1">'RAW DATA'!DE508</f>
        <v>0.7752</v>
      </c>
      <c r="DE55" vm="750">
        <f ca="1">'RAW DATA'!DF508</f>
        <v>0.78490000000000004</v>
      </c>
      <c r="DF55" vm="751">
        <f ca="1">'RAW DATA'!DG508</f>
        <v>0.79900000000000004</v>
      </c>
      <c r="DG55">
        <f>'RAW DATA'!DH508</f>
        <v>0</v>
      </c>
      <c r="DH55">
        <f>'RAW DATA'!DI508</f>
        <v>0</v>
      </c>
      <c r="DI55">
        <f>'RAW DATA'!DJ508</f>
        <v>0</v>
      </c>
      <c r="DJ55">
        <f>'RAW DATA'!DK508</f>
        <v>0</v>
      </c>
      <c r="DK55">
        <f>'RAW DATA'!DL508</f>
        <v>0</v>
      </c>
      <c r="DL55">
        <f>'RAW DATA'!DM508</f>
        <v>0</v>
      </c>
      <c r="DM55">
        <f>'RAW DATA'!DN508</f>
        <v>0</v>
      </c>
      <c r="DN55">
        <f>'RAW DATA'!DO508</f>
        <v>0</v>
      </c>
      <c r="DO55">
        <f>'RAW DATA'!DP508</f>
        <v>0</v>
      </c>
      <c r="DP55">
        <f>'RAW DATA'!DQ508</f>
        <v>0</v>
      </c>
      <c r="DQ55">
        <f>'RAW DATA'!DR508</f>
        <v>0</v>
      </c>
      <c r="DR55">
        <f>'RAW DATA'!DS508</f>
        <v>0</v>
      </c>
      <c r="DS55">
        <f>'RAW DATA'!DT508</f>
        <v>0</v>
      </c>
      <c r="DT55">
        <f>'RAW DATA'!DU508</f>
        <v>0</v>
      </c>
      <c r="DU55">
        <f>'RAW DATA'!DV508</f>
        <v>0</v>
      </c>
      <c r="DV55">
        <f>'RAW DATA'!DW508</f>
        <v>0</v>
      </c>
      <c r="DW55">
        <f>'RAW DATA'!DX508</f>
        <v>0</v>
      </c>
      <c r="DX55" s="11">
        <f>'RAW DATA'!DY508</f>
        <v>0</v>
      </c>
      <c r="DY55" s="11">
        <f>'RAW DATA'!DZ508</f>
        <v>0</v>
      </c>
      <c r="DZ55" s="11">
        <f>'RAW DATA'!EA508</f>
        <v>0</v>
      </c>
      <c r="EA55" s="11">
        <f>'RAW DATA'!EB508</f>
        <v>0</v>
      </c>
      <c r="EB55" s="11">
        <f>'RAW DATA'!EC508</f>
        <v>0</v>
      </c>
      <c r="EC55" s="11">
        <f>'RAW DATA'!ED508</f>
        <v>0</v>
      </c>
      <c r="ED55" s="11">
        <f>'RAW DATA'!EE508</f>
        <v>0</v>
      </c>
      <c r="EE55" s="11">
        <f>'RAW DATA'!EF508</f>
        <v>0</v>
      </c>
      <c r="EF55" s="11">
        <f>'RAW DATA'!EG508</f>
        <v>0</v>
      </c>
      <c r="EG55" s="11">
        <f>'RAW DATA'!EH508</f>
        <v>0</v>
      </c>
      <c r="EH55" s="11">
        <f>'RAW DATA'!EI508</f>
        <v>0</v>
      </c>
      <c r="EI55" s="11">
        <f>'RAW DATA'!EJ508</f>
        <v>0</v>
      </c>
      <c r="EJ55" s="11">
        <f>'RAW DATA'!EK508</f>
        <v>0</v>
      </c>
      <c r="EK55" s="11">
        <f>'RAW DATA'!EL508</f>
        <v>0</v>
      </c>
      <c r="EL55" s="11">
        <f>'RAW DATA'!EM508</f>
        <v>0</v>
      </c>
      <c r="EM55" s="11">
        <f>'RAW DATA'!EN508</f>
        <v>0</v>
      </c>
      <c r="EN55" s="11">
        <f>'RAW DATA'!EO508</f>
        <v>0</v>
      </c>
      <c r="EO55" s="11">
        <f>'RAW DATA'!EP508</f>
        <v>0</v>
      </c>
      <c r="EP55" s="11">
        <f>'RAW DATA'!EQ508</f>
        <v>0</v>
      </c>
      <c r="EQ55" s="11">
        <f>'RAW DATA'!ER508</f>
        <v>0</v>
      </c>
      <c r="ER55" s="11">
        <f>'RAW DATA'!ES508</f>
        <v>0</v>
      </c>
      <c r="ES55" s="11">
        <f>'RAW DATA'!ET508</f>
        <v>0</v>
      </c>
      <c r="ET55" s="11">
        <f>'RAW DATA'!EU508</f>
        <v>0</v>
      </c>
      <c r="EU55" s="11">
        <f>'RAW DATA'!EV508</f>
        <v>0</v>
      </c>
      <c r="EV55" s="11">
        <f>'RAW DATA'!EW508</f>
        <v>0</v>
      </c>
      <c r="EW55" s="11">
        <f>'RAW DATA'!EX508</f>
        <v>0</v>
      </c>
      <c r="EX55" s="11">
        <f>'RAW DATA'!EY508</f>
        <v>0</v>
      </c>
      <c r="EY55" s="11">
        <f>'RAW DATA'!EZ508</f>
        <v>0</v>
      </c>
      <c r="EZ55" s="11">
        <f>'RAW DATA'!FA508</f>
        <v>0</v>
      </c>
      <c r="FA55" s="11">
        <f>'RAW DATA'!FB508</f>
        <v>0</v>
      </c>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row>
    <row r="56" spans="2:193" x14ac:dyDescent="0.55000000000000004">
      <c r="B56" s="8" t="e" vm="114">
        <v>#VALUE!</v>
      </c>
      <c r="C56" vm="752">
        <f ca="1">'RAW DATA'!D509</f>
        <v>1.411</v>
      </c>
      <c r="D56" vm="753">
        <f ca="1">'RAW DATA'!E509</f>
        <v>1.3994</v>
      </c>
      <c r="E56" vm="754">
        <f ca="1">'RAW DATA'!F509</f>
        <v>1.3050999999999999</v>
      </c>
      <c r="F56" vm="755">
        <f ca="1">'RAW DATA'!G509</f>
        <v>1.3150999999999999</v>
      </c>
      <c r="G56" vm="756">
        <f ca="1">'RAW DATA'!H509</f>
        <v>1.3817999999999999</v>
      </c>
      <c r="H56" vm="757">
        <f ca="1">'RAW DATA'!I509</f>
        <v>1.3419000000000001</v>
      </c>
      <c r="I56" vm="758">
        <f ca="1">'RAW DATA'!J509</f>
        <v>1.3160000000000001</v>
      </c>
      <c r="J56" vm="759">
        <f ca="1">'RAW DATA'!K509</f>
        <v>1.3305</v>
      </c>
      <c r="K56" vm="760">
        <f ca="1">'RAW DATA'!L509</f>
        <v>1.3030999999999999</v>
      </c>
      <c r="L56" vm="761">
        <f ca="1">'RAW DATA'!M509</f>
        <v>1.3139000000000001</v>
      </c>
      <c r="M56" vm="762">
        <f ca="1">'RAW DATA'!N509</f>
        <v>1.3533999999999999</v>
      </c>
      <c r="N56" vm="763">
        <f ca="1">'RAW DATA'!O509</f>
        <v>1.3855999999999999</v>
      </c>
      <c r="O56" vm="764">
        <f ca="1">'RAW DATA'!P509</f>
        <v>1.3180000000000001</v>
      </c>
      <c r="P56" vm="765">
        <f ca="1">'RAW DATA'!Q509</f>
        <v>1.3057000000000001</v>
      </c>
      <c r="Q56" vm="766">
        <f ca="1">'RAW DATA'!R509</f>
        <v>1.3108</v>
      </c>
      <c r="R56" vm="767">
        <f ca="1">'RAW DATA'!S509</f>
        <v>1.3346</v>
      </c>
      <c r="S56" vm="768">
        <f ca="1">'RAW DATA'!T509</f>
        <v>1.3454999999999999</v>
      </c>
      <c r="T56" vm="769">
        <f ca="1">'RAW DATA'!U509</f>
        <v>1.2995000000000001</v>
      </c>
      <c r="U56" vm="770">
        <f ca="1">'RAW DATA'!V509</f>
        <v>1.2494000000000001</v>
      </c>
      <c r="V56" vm="771">
        <f ca="1">'RAW DATA'!W509</f>
        <v>1.2582</v>
      </c>
      <c r="W56" vm="772">
        <f ca="1">'RAW DATA'!X509</f>
        <v>1.2763</v>
      </c>
      <c r="X56" vm="765">
        <f ca="1">'RAW DATA'!Y509</f>
        <v>1.3057000000000001</v>
      </c>
      <c r="Y56" vm="773">
        <f ca="1">'RAW DATA'!Z509</f>
        <v>1.3213999999999999</v>
      </c>
      <c r="Z56" vm="774">
        <f ca="1">'RAW DATA'!AA509</f>
        <v>1.2816000000000001</v>
      </c>
      <c r="AA56" vm="775">
        <f ca="1">'RAW DATA'!AB509</f>
        <v>1.2413000000000001</v>
      </c>
      <c r="AB56" vm="776">
        <f ca="1">'RAW DATA'!AC509</f>
        <v>1.2882</v>
      </c>
      <c r="AC56" vm="777">
        <f ca="1">'RAW DATA'!AD509</f>
        <v>1.3021</v>
      </c>
      <c r="AD56" vm="778">
        <f ca="1">'RAW DATA'!AE509</f>
        <v>1.3278000000000001</v>
      </c>
      <c r="AE56" vm="779">
        <f ca="1">'RAW DATA'!AF509</f>
        <v>1.321</v>
      </c>
      <c r="AF56" vm="780">
        <f ca="1">'RAW DATA'!AG509</f>
        <v>1.3501000000000001</v>
      </c>
      <c r="AG56" vm="781">
        <f ca="1">'RAW DATA'!AH509</f>
        <v>1.3456999999999999</v>
      </c>
      <c r="AH56" vm="782">
        <f ca="1">'RAW DATA'!AI509</f>
        <v>1.3893</v>
      </c>
      <c r="AI56" vm="783">
        <f ca="1">'RAW DATA'!AJ509</f>
        <v>1.3826000000000001</v>
      </c>
      <c r="AJ56" vm="784">
        <f ca="1">'RAW DATA'!AK509</f>
        <v>1.4136</v>
      </c>
      <c r="AK56" vm="785">
        <f ca="1">'RAW DATA'!AL509</f>
        <v>1.3661000000000001</v>
      </c>
      <c r="AL56" vm="786">
        <f ca="1">'RAW DATA'!AM509</f>
        <v>1.4176</v>
      </c>
      <c r="AM56" vm="787">
        <f ca="1">'RAW DATA'!AN509</f>
        <v>1.3742000000000001</v>
      </c>
      <c r="AN56" vm="788">
        <f ca="1">'RAW DATA'!AO509</f>
        <v>1.4092</v>
      </c>
      <c r="AO56" vm="789">
        <f ca="1">'RAW DATA'!AP509</f>
        <v>1.4086000000000001</v>
      </c>
      <c r="AP56" vm="790">
        <f ca="1">'RAW DATA'!AQ509</f>
        <v>1.4184000000000001</v>
      </c>
      <c r="AQ56" vm="791">
        <f ca="1">'RAW DATA'!AR509</f>
        <v>1.4402999999999999</v>
      </c>
      <c r="AR56" vm="792">
        <f ca="1">'RAW DATA'!AS509</f>
        <v>1.4242999999999999</v>
      </c>
      <c r="AS56" vm="793">
        <f ca="1">'RAW DATA'!AT509</f>
        <v>1.4609000000000001</v>
      </c>
      <c r="AT56" vm="794">
        <f ca="1">'RAW DATA'!AU509</f>
        <v>1.4841</v>
      </c>
      <c r="AU56" vm="795">
        <f ca="1">'RAW DATA'!AV509</f>
        <v>1.4813000000000001</v>
      </c>
      <c r="AV56" vm="796">
        <f ca="1">'RAW DATA'!AW509</f>
        <v>1.4502999999999999</v>
      </c>
      <c r="AW56" vm="797">
        <f ca="1">'RAW DATA'!AX509</f>
        <v>1.478</v>
      </c>
      <c r="AX56" vm="798">
        <f ca="1">'RAW DATA'!AY509</f>
        <v>1.4240999999999999</v>
      </c>
      <c r="AY56" vm="799">
        <f ca="1">'RAW DATA'!AZ509</f>
        <v>1.4941</v>
      </c>
      <c r="AZ56" vm="800">
        <f ca="1">'RAW DATA'!BA509</f>
        <v>1.5359</v>
      </c>
      <c r="BA56" vm="801">
        <f ca="1">'RAW DATA'!BB509</f>
        <v>1.6294999999999999</v>
      </c>
      <c r="BB56" vm="802">
        <f ca="1">'RAW DATA'!BC509</f>
        <v>1.5356000000000001</v>
      </c>
      <c r="BC56" vm="803">
        <f ca="1">'RAW DATA'!BD509</f>
        <v>1.4997</v>
      </c>
      <c r="BD56" vm="804">
        <f ca="1">'RAW DATA'!BE509</f>
        <v>1.4483999999999999</v>
      </c>
      <c r="BE56" vm="805">
        <f ca="1">'RAW DATA'!BF509</f>
        <v>1.3997999999999999</v>
      </c>
      <c r="BF56" vm="806">
        <f ca="1">'RAW DATA'!BG509</f>
        <v>1.3555999999999999</v>
      </c>
      <c r="BG56" vm="807">
        <f ca="1">'RAW DATA'!BH509</f>
        <v>1.3958999999999999</v>
      </c>
      <c r="BH56" vm="808">
        <f ca="1">'RAW DATA'!BI509</f>
        <v>1.4229000000000001</v>
      </c>
      <c r="BI56" vm="809">
        <f ca="1">'RAW DATA'!BJ509</f>
        <v>1.3611</v>
      </c>
      <c r="BJ56" vm="810">
        <f ca="1">'RAW DATA'!BK509</f>
        <v>1.2994000000000001</v>
      </c>
      <c r="BK56" vm="811">
        <f ca="1">'RAW DATA'!BL509</f>
        <v>1.3082</v>
      </c>
      <c r="BL56" vm="812">
        <f ca="1">'RAW DATA'!BM509</f>
        <v>1.2975000000000001</v>
      </c>
      <c r="BM56" vm="813">
        <f ca="1">'RAW DATA'!BN509</f>
        <v>1.3158000000000001</v>
      </c>
      <c r="BN56" vm="814">
        <f ca="1">'RAW DATA'!BO509</f>
        <v>1.2957000000000001</v>
      </c>
      <c r="BO56" vm="815">
        <f ca="1">'RAW DATA'!BP509</f>
        <v>1.2929999999999999</v>
      </c>
      <c r="BP56" vm="816">
        <f ca="1">'RAW DATA'!BQ509</f>
        <v>1.3331999999999999</v>
      </c>
      <c r="BQ56" vm="817">
        <f ca="1">'RAW DATA'!BR509</f>
        <v>1.3613</v>
      </c>
      <c r="BR56" vm="818">
        <f ca="1">'RAW DATA'!BS509</f>
        <v>1.3667</v>
      </c>
      <c r="BS56" vm="819">
        <f ca="1">'RAW DATA'!BT509</f>
        <v>1.3835</v>
      </c>
      <c r="BT56" vm="820">
        <f ca="1">'RAW DATA'!BU509</f>
        <v>1.3292999999999999</v>
      </c>
      <c r="BU56" vm="821">
        <f ca="1">'RAW DATA'!BV509</f>
        <v>1.4029</v>
      </c>
      <c r="BV56" vm="822">
        <f ca="1">'RAW DATA'!BW509</f>
        <v>1.377</v>
      </c>
      <c r="BW56" vm="823">
        <f ca="1">'RAW DATA'!BX509</f>
        <v>1.4146000000000001</v>
      </c>
      <c r="BX56" vm="824">
        <f ca="1">'RAW DATA'!BY509</f>
        <v>1.3767</v>
      </c>
      <c r="BY56" vm="825">
        <f ca="1">'RAW DATA'!BZ509</f>
        <v>1.3365</v>
      </c>
      <c r="BZ56" vm="826">
        <f ca="1">'RAW DATA'!CA509</f>
        <v>1.4154</v>
      </c>
      <c r="CA56" vm="827">
        <f ca="1">'RAW DATA'!CB509</f>
        <v>1.3935</v>
      </c>
      <c r="CB56" vm="804">
        <f ca="1">'RAW DATA'!CC509</f>
        <v>1.4483999999999999</v>
      </c>
      <c r="CC56" vm="828">
        <f ca="1">'RAW DATA'!CD509</f>
        <v>1.4312</v>
      </c>
      <c r="CD56" vm="829">
        <f ca="1">'RAW DATA'!CE509</f>
        <v>1.4618</v>
      </c>
      <c r="CE56" vm="830">
        <f ca="1">'RAW DATA'!CF509</f>
        <v>1.5609999999999999</v>
      </c>
      <c r="CF56" vm="831">
        <f ca="1">'RAW DATA'!CG509</f>
        <v>1.5625</v>
      </c>
      <c r="CG56" vm="832">
        <f ca="1">'RAW DATA'!CH509</f>
        <v>1.4732000000000001</v>
      </c>
      <c r="CH56" vm="833">
        <f ca="1">'RAW DATA'!CI509</f>
        <v>1.4674</v>
      </c>
      <c r="CI56" vm="834">
        <f ca="1">'RAW DATA'!CJ509</f>
        <v>1.417</v>
      </c>
      <c r="CJ56" vm="835">
        <f ca="1">'RAW DATA'!CK509</f>
        <v>1.4859</v>
      </c>
      <c r="CK56" vm="836">
        <f ca="1">'RAW DATA'!CL509</f>
        <v>1.4954000000000001</v>
      </c>
      <c r="CL56" vm="837">
        <f ca="1">'RAW DATA'!CM509</f>
        <v>1.5107999999999999</v>
      </c>
      <c r="CM56" vm="838">
        <f ca="1">'RAW DATA'!CN509</f>
        <v>1.5369999999999999</v>
      </c>
      <c r="CN56" vm="803">
        <f ca="1">'RAW DATA'!CO509</f>
        <v>1.4997</v>
      </c>
      <c r="CO56" vm="839">
        <f ca="1">'RAW DATA'!CP509</f>
        <v>1.4881</v>
      </c>
      <c r="CP56" vm="840">
        <f ca="1">'RAW DATA'!CQ509</f>
        <v>1.542</v>
      </c>
      <c r="CQ56" vm="841">
        <f ca="1">'RAW DATA'!CR509</f>
        <v>1.5538000000000001</v>
      </c>
      <c r="CR56" vm="842">
        <f ca="1">'RAW DATA'!CS509</f>
        <v>1.5778000000000001</v>
      </c>
      <c r="CS56" vm="843">
        <f ca="1">'RAW DATA'!CT509</f>
        <v>1.5138</v>
      </c>
      <c r="CT56" vm="844">
        <f ca="1">'RAW DATA'!CU509</f>
        <v>1.468</v>
      </c>
      <c r="CU56" vm="845">
        <f ca="1">'RAW DATA'!CV509</f>
        <v>1.5227999999999999</v>
      </c>
      <c r="CV56" vm="846">
        <f ca="1">'RAW DATA'!CW509</f>
        <v>1.5382</v>
      </c>
      <c r="CW56" vm="847">
        <f ca="1">'RAW DATA'!CX509</f>
        <v>1.5329999999999999</v>
      </c>
      <c r="CX56" vm="848">
        <f ca="1">'RAW DATA'!CY509</f>
        <v>1.5444</v>
      </c>
      <c r="CY56" vm="849">
        <f ca="1">'RAW DATA'!CZ509</f>
        <v>1.5028999999999999</v>
      </c>
      <c r="CZ56" vm="850">
        <f ca="1">'RAW DATA'!DA509</f>
        <v>1.4995000000000001</v>
      </c>
      <c r="DA56" vm="851">
        <f ca="1">'RAW DATA'!DB509</f>
        <v>1.5286</v>
      </c>
      <c r="DB56" vm="852">
        <f ca="1">'RAW DATA'!DC509</f>
        <v>1.4782</v>
      </c>
      <c r="DC56" vm="853">
        <f ca="1">'RAW DATA'!DD509</f>
        <v>1.4464999999999999</v>
      </c>
      <c r="DD56" vm="854">
        <f ca="1">'RAW DATA'!DE509</f>
        <v>1.5193000000000001</v>
      </c>
      <c r="DE56" vm="855">
        <f ca="1">'RAW DATA'!DF509</f>
        <v>1.5351999999999999</v>
      </c>
      <c r="DF56" vm="856">
        <f ca="1">'RAW DATA'!DG509</f>
        <v>1.6157999999999999</v>
      </c>
      <c r="DG56">
        <f>'RAW DATA'!DH509</f>
        <v>0</v>
      </c>
      <c r="DH56">
        <f>'RAW DATA'!DI509</f>
        <v>0</v>
      </c>
      <c r="DI56">
        <f>'RAW DATA'!DJ509</f>
        <v>0</v>
      </c>
      <c r="DJ56">
        <f>'RAW DATA'!DK509</f>
        <v>0</v>
      </c>
      <c r="DK56">
        <f>'RAW DATA'!DL509</f>
        <v>0</v>
      </c>
      <c r="DL56">
        <f>'RAW DATA'!DM509</f>
        <v>0</v>
      </c>
      <c r="DM56">
        <f>'RAW DATA'!DN509</f>
        <v>0</v>
      </c>
      <c r="DN56">
        <f>'RAW DATA'!DO509</f>
        <v>0</v>
      </c>
      <c r="DO56">
        <f>'RAW DATA'!DP509</f>
        <v>0</v>
      </c>
      <c r="DP56">
        <f>'RAW DATA'!DQ509</f>
        <v>0</v>
      </c>
      <c r="DQ56">
        <f>'RAW DATA'!DR509</f>
        <v>0</v>
      </c>
      <c r="DR56">
        <f>'RAW DATA'!DS509</f>
        <v>0</v>
      </c>
      <c r="DS56">
        <f>'RAW DATA'!DT509</f>
        <v>0</v>
      </c>
      <c r="DT56">
        <f>'RAW DATA'!DU509</f>
        <v>0</v>
      </c>
      <c r="DU56">
        <f>'RAW DATA'!DV509</f>
        <v>0</v>
      </c>
      <c r="DV56">
        <f>'RAW DATA'!DW509</f>
        <v>0</v>
      </c>
      <c r="DW56">
        <f>'RAW DATA'!DX509</f>
        <v>0</v>
      </c>
      <c r="DX56" s="11">
        <f>'RAW DATA'!DY509</f>
        <v>0</v>
      </c>
      <c r="DY56" s="11">
        <f>'RAW DATA'!DZ509</f>
        <v>0</v>
      </c>
      <c r="DZ56" s="11">
        <f>'RAW DATA'!EA509</f>
        <v>0</v>
      </c>
      <c r="EA56" s="11">
        <f>'RAW DATA'!EB509</f>
        <v>0</v>
      </c>
      <c r="EB56" s="11">
        <f>'RAW DATA'!EC509</f>
        <v>0</v>
      </c>
      <c r="EC56" s="11">
        <f>'RAW DATA'!ED509</f>
        <v>0</v>
      </c>
      <c r="ED56" s="11">
        <f>'RAW DATA'!EE509</f>
        <v>0</v>
      </c>
      <c r="EE56" s="11">
        <f>'RAW DATA'!EF509</f>
        <v>0</v>
      </c>
      <c r="EF56" s="11">
        <f>'RAW DATA'!EG509</f>
        <v>0</v>
      </c>
      <c r="EG56" s="11">
        <f>'RAW DATA'!EH509</f>
        <v>0</v>
      </c>
      <c r="EH56" s="11">
        <f>'RAW DATA'!EI509</f>
        <v>0</v>
      </c>
      <c r="EI56" s="11">
        <f>'RAW DATA'!EJ509</f>
        <v>0</v>
      </c>
      <c r="EJ56" s="11">
        <f>'RAW DATA'!EK509</f>
        <v>0</v>
      </c>
      <c r="EK56" s="11">
        <f>'RAW DATA'!EL509</f>
        <v>0</v>
      </c>
      <c r="EL56" s="11">
        <f>'RAW DATA'!EM509</f>
        <v>0</v>
      </c>
      <c r="EM56" s="11">
        <f>'RAW DATA'!EN509</f>
        <v>0</v>
      </c>
      <c r="EN56" s="11">
        <f>'RAW DATA'!EO509</f>
        <v>0</v>
      </c>
      <c r="EO56" s="11">
        <f>'RAW DATA'!EP509</f>
        <v>0</v>
      </c>
      <c r="EP56" s="11">
        <f>'RAW DATA'!EQ509</f>
        <v>0</v>
      </c>
      <c r="EQ56" s="11">
        <f>'RAW DATA'!ER509</f>
        <v>0</v>
      </c>
      <c r="ER56" s="11">
        <f>'RAW DATA'!ES509</f>
        <v>0</v>
      </c>
      <c r="ES56" s="11">
        <f>'RAW DATA'!ET509</f>
        <v>0</v>
      </c>
      <c r="ET56" s="11">
        <f>'RAW DATA'!EU509</f>
        <v>0</v>
      </c>
      <c r="EU56" s="11">
        <f>'RAW DATA'!EV509</f>
        <v>0</v>
      </c>
      <c r="EV56" s="11">
        <f>'RAW DATA'!EW509</f>
        <v>0</v>
      </c>
      <c r="EW56" s="11">
        <f>'RAW DATA'!EX509</f>
        <v>0</v>
      </c>
      <c r="EX56" s="11">
        <f>'RAW DATA'!EY509</f>
        <v>0</v>
      </c>
      <c r="EY56" s="11">
        <f>'RAW DATA'!EZ509</f>
        <v>0</v>
      </c>
      <c r="EZ56" s="11">
        <f>'RAW DATA'!FA509</f>
        <v>0</v>
      </c>
      <c r="FA56" s="11">
        <f>'RAW DATA'!FB509</f>
        <v>0</v>
      </c>
      <c r="FB56" s="11"/>
      <c r="FC56" s="11"/>
      <c r="FD56" s="11"/>
      <c r="FE56" s="11"/>
      <c r="FF56" s="11"/>
      <c r="FG56" s="11"/>
      <c r="FH56" s="11"/>
      <c r="FI56" s="11"/>
      <c r="FJ56" s="11"/>
      <c r="FK56" s="11"/>
      <c r="FL56" s="11"/>
      <c r="FM56" s="11"/>
      <c r="FN56" s="11"/>
      <c r="FO56" s="11"/>
      <c r="FP56" s="11"/>
      <c r="FQ56" s="11"/>
      <c r="FR56" s="11"/>
      <c r="FS56" s="11"/>
      <c r="FT56" s="11"/>
      <c r="FU56" s="11"/>
      <c r="FV56" s="11"/>
      <c r="FW56" s="11"/>
      <c r="FX56" s="11"/>
      <c r="FY56" s="11"/>
      <c r="FZ56" s="11"/>
      <c r="GA56" s="11"/>
      <c r="GB56" s="11"/>
      <c r="GC56" s="11"/>
      <c r="GD56" s="11"/>
      <c r="GE56" s="11"/>
      <c r="GF56" s="11"/>
      <c r="GG56" s="11"/>
      <c r="GH56" s="11"/>
      <c r="GI56" s="11"/>
      <c r="GJ56" s="11"/>
      <c r="GK56" s="11"/>
    </row>
    <row r="57" spans="2:193" x14ac:dyDescent="0.55000000000000004">
      <c r="B57" s="8" t="e" vm="115">
        <v>#VALUE!</v>
      </c>
      <c r="C57" vm="857">
        <f ca="1">'RAW DATA'!D510</f>
        <v>1.3971</v>
      </c>
      <c r="D57" vm="858">
        <f ca="1">'RAW DATA'!E510</f>
        <v>1.3537999999999999</v>
      </c>
      <c r="E57" vm="859">
        <f ca="1">'RAW DATA'!F510</f>
        <v>1.3004</v>
      </c>
      <c r="F57" vm="860">
        <f ca="1">'RAW DATA'!G510</f>
        <v>1.2551000000000001</v>
      </c>
      <c r="G57" vm="861">
        <f ca="1">'RAW DATA'!H510</f>
        <v>1.3091999999999999</v>
      </c>
      <c r="H57" vm="862">
        <f ca="1">'RAW DATA'!I510</f>
        <v>1.2923</v>
      </c>
      <c r="I57" vm="863">
        <f ca="1">'RAW DATA'!J510</f>
        <v>1.3028</v>
      </c>
      <c r="J57" vm="864">
        <f ca="1">'RAW DATA'!K510</f>
        <v>1.3104</v>
      </c>
      <c r="K57" vm="865">
        <f ca="1">'RAW DATA'!L510</f>
        <v>1.3127</v>
      </c>
      <c r="L57" vm="866">
        <f ca="1">'RAW DATA'!M510</f>
        <v>1.3408</v>
      </c>
      <c r="M57" vm="867">
        <f ca="1">'RAW DATA'!N510</f>
        <v>1.3432999999999999</v>
      </c>
      <c r="N57" vm="868">
        <f ca="1">'RAW DATA'!O510</f>
        <v>1.343</v>
      </c>
      <c r="O57" vm="863">
        <f ca="1">'RAW DATA'!P510</f>
        <v>1.3028</v>
      </c>
      <c r="P57" vm="869">
        <f ca="1">'RAW DATA'!Q510</f>
        <v>1.3299000000000001</v>
      </c>
      <c r="Q57" vm="870">
        <f ca="1">'RAW DATA'!R510</f>
        <v>1.3310999999999999</v>
      </c>
      <c r="R57" vm="871">
        <f ca="1">'RAW DATA'!S510</f>
        <v>1.365</v>
      </c>
      <c r="S57" vm="872">
        <f ca="1">'RAW DATA'!T510</f>
        <v>1.3499000000000001</v>
      </c>
      <c r="T57" vm="873">
        <f ca="1">'RAW DATA'!U510</f>
        <v>1.2962</v>
      </c>
      <c r="U57" vm="874">
        <f ca="1">'RAW DATA'!V510</f>
        <v>1.2477</v>
      </c>
      <c r="V57" vm="875">
        <f ca="1">'RAW DATA'!W510</f>
        <v>1.248</v>
      </c>
      <c r="W57" vm="876">
        <f ca="1">'RAW DATA'!X510</f>
        <v>1.2466999999999999</v>
      </c>
      <c r="X57" vm="877">
        <f ca="1">'RAW DATA'!Y510</f>
        <v>1.2884</v>
      </c>
      <c r="Y57" vm="878">
        <f ca="1">'RAW DATA'!Z510</f>
        <v>1.2894000000000001</v>
      </c>
      <c r="Z57" vm="879">
        <f ca="1">'RAW DATA'!AA510</f>
        <v>1.2577</v>
      </c>
      <c r="AA57" vm="880">
        <f ca="1">'RAW DATA'!AB510</f>
        <v>1.2313000000000001</v>
      </c>
      <c r="AB57" vm="881">
        <f ca="1">'RAW DATA'!AC510</f>
        <v>1.2829999999999999</v>
      </c>
      <c r="AC57" vm="882">
        <f ca="1">'RAW DATA'!AD510</f>
        <v>1.2890999999999999</v>
      </c>
      <c r="AD57" vm="883">
        <f ca="1">'RAW DATA'!AE510</f>
        <v>1.2838000000000001</v>
      </c>
      <c r="AE57" vm="884">
        <f ca="1">'RAW DATA'!AF510</f>
        <v>1.2956000000000001</v>
      </c>
      <c r="AF57" vm="885">
        <f ca="1">'RAW DATA'!AG510</f>
        <v>1.3129999999999999</v>
      </c>
      <c r="AG57" vm="886">
        <f ca="1">'RAW DATA'!AH510</f>
        <v>1.3005</v>
      </c>
      <c r="AH57" vm="887">
        <f ca="1">'RAW DATA'!AI510</f>
        <v>1.3037000000000001</v>
      </c>
      <c r="AI57" vm="888">
        <f ca="1">'RAW DATA'!AJ510</f>
        <v>1.2904</v>
      </c>
      <c r="AJ57" vm="889">
        <f ca="1">'RAW DATA'!AK510</f>
        <v>1.3151999999999999</v>
      </c>
      <c r="AK57" vm="890">
        <f ca="1">'RAW DATA'!AL510</f>
        <v>1.3292999999999999</v>
      </c>
      <c r="AL57" vm="891">
        <f ca="1">'RAW DATA'!AM510</f>
        <v>1.3636999999999999</v>
      </c>
      <c r="AM57" vm="892">
        <f ca="1">'RAW DATA'!AN510</f>
        <v>1.3122</v>
      </c>
      <c r="AN57" vm="893">
        <f ca="1">'RAW DATA'!AO510</f>
        <v>1.3166</v>
      </c>
      <c r="AO57" vm="894">
        <f ca="1">'RAW DATA'!AP510</f>
        <v>1.3344</v>
      </c>
      <c r="AP57" vm="895">
        <f ca="1">'RAW DATA'!AQ510</f>
        <v>1.3386</v>
      </c>
      <c r="AQ57" vm="896">
        <f ca="1">'RAW DATA'!AR510</f>
        <v>1.3512</v>
      </c>
      <c r="AR57" vm="897">
        <f ca="1">'RAW DATA'!AS510</f>
        <v>1.3089999999999999</v>
      </c>
      <c r="AS57" vm="898">
        <f ca="1">'RAW DATA'!AT510</f>
        <v>1.3189</v>
      </c>
      <c r="AT57" vm="899">
        <f ca="1">'RAW DATA'!AU510</f>
        <v>1.331</v>
      </c>
      <c r="AU57" vm="900">
        <f ca="1">'RAW DATA'!AV510</f>
        <v>1.3239000000000001</v>
      </c>
      <c r="AV57" vm="901">
        <f ca="1">'RAW DATA'!AW510</f>
        <v>1.3159000000000001</v>
      </c>
      <c r="AW57" vm="902">
        <f ca="1">'RAW DATA'!AX510</f>
        <v>1.3274999999999999</v>
      </c>
      <c r="AX57" vm="903">
        <f ca="1">'RAW DATA'!AY510</f>
        <v>1.2986</v>
      </c>
      <c r="AY57" vm="904">
        <f ca="1">'RAW DATA'!AZ510</f>
        <v>1.3234999999999999</v>
      </c>
      <c r="AZ57" vm="905">
        <f ca="1">'RAW DATA'!BA510</f>
        <v>1.3395999999999999</v>
      </c>
      <c r="BA57" vm="906">
        <f ca="1">'RAW DATA'!BB510</f>
        <v>1.4058999999999999</v>
      </c>
      <c r="BB57" vm="907">
        <f ca="1">'RAW DATA'!BC510</f>
        <v>1.3940999999999999</v>
      </c>
      <c r="BC57" vm="908">
        <f ca="1">'RAW DATA'!BD510</f>
        <v>1.3769</v>
      </c>
      <c r="BD57" vm="909">
        <f ca="1">'RAW DATA'!BE510</f>
        <v>1.3573</v>
      </c>
      <c r="BE57" vm="910">
        <f ca="1">'RAW DATA'!BF510</f>
        <v>1.3412999999999999</v>
      </c>
      <c r="BF57" vm="911">
        <f ca="1">'RAW DATA'!BG510</f>
        <v>1.3045</v>
      </c>
      <c r="BG57" vm="912">
        <f ca="1">'RAW DATA'!BH510</f>
        <v>1.3319000000000001</v>
      </c>
      <c r="BH57" vm="913">
        <f ca="1">'RAW DATA'!BI510</f>
        <v>1.3317000000000001</v>
      </c>
      <c r="BI57" vm="914">
        <f ca="1">'RAW DATA'!BJ510</f>
        <v>1.3</v>
      </c>
      <c r="BJ57" vm="915">
        <f ca="1">'RAW DATA'!BK510</f>
        <v>1.2729999999999999</v>
      </c>
      <c r="BK57" vm="916">
        <f ca="1">'RAW DATA'!BL510</f>
        <v>1.2777000000000001</v>
      </c>
      <c r="BL57" vm="917">
        <f ca="1">'RAW DATA'!BM510</f>
        <v>1.2739</v>
      </c>
      <c r="BM57" vm="918">
        <f ca="1">'RAW DATA'!BN510</f>
        <v>1.2558</v>
      </c>
      <c r="BN57" vm="919">
        <f ca="1">'RAW DATA'!BO510</f>
        <v>1.2289000000000001</v>
      </c>
      <c r="BO57" vm="920">
        <f ca="1">'RAW DATA'!BP510</f>
        <v>1.2061999999999999</v>
      </c>
      <c r="BP57" vm="921">
        <f ca="1">'RAW DATA'!BQ510</f>
        <v>1.2394000000000001</v>
      </c>
      <c r="BQ57" vm="922">
        <f ca="1">'RAW DATA'!BR510</f>
        <v>1.2470000000000001</v>
      </c>
      <c r="BR57" vm="923">
        <f ca="1">'RAW DATA'!BS510</f>
        <v>1.2614000000000001</v>
      </c>
      <c r="BS57" vm="924">
        <f ca="1">'RAW DATA'!BT510</f>
        <v>1.2678</v>
      </c>
      <c r="BT57" vm="925">
        <f ca="1">'RAW DATA'!BU510</f>
        <v>1.2386999999999999</v>
      </c>
      <c r="BU57" vm="926">
        <f ca="1">'RAW DATA'!BV510</f>
        <v>1.2776000000000001</v>
      </c>
      <c r="BV57" vm="927">
        <f ca="1">'RAW DATA'!BW510</f>
        <v>1.2634000000000001</v>
      </c>
      <c r="BW57" vm="928">
        <f ca="1">'RAW DATA'!BX510</f>
        <v>1.2705</v>
      </c>
      <c r="BX57" vm="929">
        <f ca="1">'RAW DATA'!BY510</f>
        <v>1.2675000000000001</v>
      </c>
      <c r="BY57" vm="930">
        <f ca="1">'RAW DATA'!BZ510</f>
        <v>1.2499</v>
      </c>
      <c r="BZ57" vm="931">
        <f ca="1">'RAW DATA'!CA510</f>
        <v>1.2856000000000001</v>
      </c>
      <c r="CA57" vm="932">
        <f ca="1">'RAW DATA'!CB510</f>
        <v>1.2644</v>
      </c>
      <c r="CB57" vm="933">
        <f ca="1">'RAW DATA'!CC510</f>
        <v>1.2871999999999999</v>
      </c>
      <c r="CC57" vm="934">
        <f ca="1">'RAW DATA'!CD510</f>
        <v>1.2793000000000001</v>
      </c>
      <c r="CD57" vm="865">
        <f ca="1">'RAW DATA'!CE510</f>
        <v>1.3127</v>
      </c>
      <c r="CE57" vm="935">
        <f ca="1">'RAW DATA'!CF510</f>
        <v>1.3826000000000001</v>
      </c>
      <c r="CF57" vm="936">
        <f ca="1">'RAW DATA'!CG510</f>
        <v>1.3622000000000001</v>
      </c>
      <c r="CG57" vm="937">
        <f ca="1">'RAW DATA'!CH510</f>
        <v>1.3409</v>
      </c>
      <c r="CH57" vm="938">
        <f ca="1">'RAW DATA'!CI510</f>
        <v>1.3549</v>
      </c>
      <c r="CI57" vm="939">
        <f ca="1">'RAW DATA'!CJ510</f>
        <v>1.3305</v>
      </c>
      <c r="CJ57" vm="940">
        <f ca="1">'RAW DATA'!CK510</f>
        <v>1.3645</v>
      </c>
      <c r="CK57" vm="941">
        <f ca="1">'RAW DATA'!CL510</f>
        <v>1.3514999999999999</v>
      </c>
      <c r="CL57" vm="942">
        <f ca="1">'RAW DATA'!CM510</f>
        <v>1.355</v>
      </c>
      <c r="CM57" vm="943">
        <f ca="1">'RAW DATA'!CN510</f>
        <v>1.3572</v>
      </c>
      <c r="CN57" vm="944">
        <f ca="1">'RAW DATA'!CO510</f>
        <v>1.3236000000000001</v>
      </c>
      <c r="CO57" vm="945">
        <f ca="1">'RAW DATA'!CP510</f>
        <v>1.3187</v>
      </c>
      <c r="CP57" vm="946">
        <f ca="1">'RAW DATA'!CQ510</f>
        <v>1.3507</v>
      </c>
      <c r="CQ57" vm="947">
        <f ca="1">'RAW DATA'!CR510</f>
        <v>1.3576999999999999</v>
      </c>
      <c r="CR57" vm="948">
        <f ca="1">'RAW DATA'!CS510</f>
        <v>1.3874</v>
      </c>
      <c r="CS57" vm="949">
        <f ca="1">'RAW DATA'!CT510</f>
        <v>1.3562000000000001</v>
      </c>
      <c r="CT57" vm="950">
        <f ca="1">'RAW DATA'!CU510</f>
        <v>1.3245</v>
      </c>
      <c r="CU57" vm="951">
        <f ca="1">'RAW DATA'!CV510</f>
        <v>1.3433999999999999</v>
      </c>
      <c r="CV57" vm="952">
        <f ca="1">'RAW DATA'!CW510</f>
        <v>1.3574999999999999</v>
      </c>
      <c r="CW57" vm="953">
        <f ca="1">'RAW DATA'!CX510</f>
        <v>1.3536999999999999</v>
      </c>
      <c r="CX57" vm="954">
        <f ca="1">'RAW DATA'!CY510</f>
        <v>1.3776999999999999</v>
      </c>
      <c r="CY57" vm="955">
        <f ca="1">'RAW DATA'!CZ510</f>
        <v>1.3626</v>
      </c>
      <c r="CZ57" vm="956">
        <f ca="1">'RAW DATA'!DA510</f>
        <v>1.3676999999999999</v>
      </c>
      <c r="DA57" vm="957">
        <f ca="1">'RAW DATA'!DB510</f>
        <v>1.3808</v>
      </c>
      <c r="DB57" vm="958">
        <f ca="1">'RAW DATA'!DC510</f>
        <v>1.3492999999999999</v>
      </c>
      <c r="DC57" vm="959">
        <f ca="1">'RAW DATA'!DD510</f>
        <v>1.3524</v>
      </c>
      <c r="DD57" vm="960">
        <f ca="1">'RAW DATA'!DE510</f>
        <v>1.3933</v>
      </c>
      <c r="DE57" vm="961">
        <f ca="1">'RAW DATA'!DF510</f>
        <v>1.4001999999999999</v>
      </c>
      <c r="DF57" vm="962">
        <f ca="1">'RAW DATA'!DG510</f>
        <v>1.4379999999999999</v>
      </c>
      <c r="DG57">
        <f>'RAW DATA'!DH510</f>
        <v>0</v>
      </c>
      <c r="DH57">
        <f>'RAW DATA'!DI510</f>
        <v>0</v>
      </c>
      <c r="DI57">
        <f>'RAW DATA'!DJ510</f>
        <v>0</v>
      </c>
      <c r="DJ57">
        <f>'RAW DATA'!DK510</f>
        <v>0</v>
      </c>
      <c r="DK57">
        <f>'RAW DATA'!DL510</f>
        <v>0</v>
      </c>
      <c r="DL57">
        <f>'RAW DATA'!DM510</f>
        <v>0</v>
      </c>
      <c r="DM57">
        <f>'RAW DATA'!DN510</f>
        <v>0</v>
      </c>
      <c r="DN57">
        <f>'RAW DATA'!DO510</f>
        <v>0</v>
      </c>
      <c r="DO57">
        <f>'RAW DATA'!DP510</f>
        <v>0</v>
      </c>
      <c r="DP57">
        <f>'RAW DATA'!DQ510</f>
        <v>0</v>
      </c>
      <c r="DQ57">
        <f>'RAW DATA'!DR510</f>
        <v>0</v>
      </c>
      <c r="DR57">
        <f>'RAW DATA'!DS510</f>
        <v>0</v>
      </c>
      <c r="DS57">
        <f>'RAW DATA'!DT510</f>
        <v>0</v>
      </c>
      <c r="DT57">
        <f>'RAW DATA'!DU510</f>
        <v>0</v>
      </c>
      <c r="DU57">
        <f>'RAW DATA'!DV510</f>
        <v>0</v>
      </c>
      <c r="DV57">
        <f>'RAW DATA'!DW510</f>
        <v>0</v>
      </c>
      <c r="DW57">
        <f>'RAW DATA'!DX510</f>
        <v>0</v>
      </c>
      <c r="DX57" s="11">
        <f>'RAW DATA'!DY510</f>
        <v>0</v>
      </c>
      <c r="DY57" s="11">
        <f>'RAW DATA'!DZ510</f>
        <v>0</v>
      </c>
      <c r="DZ57" s="11">
        <f>'RAW DATA'!EA510</f>
        <v>0</v>
      </c>
      <c r="EA57" s="11">
        <f>'RAW DATA'!EB510</f>
        <v>0</v>
      </c>
      <c r="EB57" s="11">
        <f>'RAW DATA'!EC510</f>
        <v>0</v>
      </c>
      <c r="EC57" s="11">
        <f>'RAW DATA'!ED510</f>
        <v>0</v>
      </c>
      <c r="ED57" s="11">
        <f>'RAW DATA'!EE510</f>
        <v>0</v>
      </c>
      <c r="EE57" s="11">
        <f>'RAW DATA'!EF510</f>
        <v>0</v>
      </c>
      <c r="EF57" s="11">
        <f>'RAW DATA'!EG510</f>
        <v>0</v>
      </c>
      <c r="EG57" s="11">
        <f>'RAW DATA'!EH510</f>
        <v>0</v>
      </c>
      <c r="EH57" s="11">
        <f>'RAW DATA'!EI510</f>
        <v>0</v>
      </c>
      <c r="EI57" s="11">
        <f>'RAW DATA'!EJ510</f>
        <v>0</v>
      </c>
      <c r="EJ57" s="11">
        <f>'RAW DATA'!EK510</f>
        <v>0</v>
      </c>
      <c r="EK57" s="11">
        <f>'RAW DATA'!EL510</f>
        <v>0</v>
      </c>
      <c r="EL57" s="11">
        <f>'RAW DATA'!EM510</f>
        <v>0</v>
      </c>
      <c r="EM57" s="11">
        <f>'RAW DATA'!EN510</f>
        <v>0</v>
      </c>
      <c r="EN57" s="11">
        <f>'RAW DATA'!EO510</f>
        <v>0</v>
      </c>
      <c r="EO57" s="11">
        <f>'RAW DATA'!EP510</f>
        <v>0</v>
      </c>
      <c r="EP57" s="11">
        <f>'RAW DATA'!EQ510</f>
        <v>0</v>
      </c>
      <c r="EQ57" s="11">
        <f>'RAW DATA'!ER510</f>
        <v>0</v>
      </c>
      <c r="ER57" s="11">
        <f>'RAW DATA'!ES510</f>
        <v>0</v>
      </c>
      <c r="ES57" s="11">
        <f>'RAW DATA'!ET510</f>
        <v>0</v>
      </c>
      <c r="ET57" s="11">
        <f>'RAW DATA'!EU510</f>
        <v>0</v>
      </c>
      <c r="EU57" s="11">
        <f>'RAW DATA'!EV510</f>
        <v>0</v>
      </c>
      <c r="EV57" s="11">
        <f>'RAW DATA'!EW510</f>
        <v>0</v>
      </c>
      <c r="EW57" s="11">
        <f>'RAW DATA'!EX510</f>
        <v>0</v>
      </c>
      <c r="EX57" s="11">
        <f>'RAW DATA'!EY510</f>
        <v>0</v>
      </c>
      <c r="EY57" s="11">
        <f>'RAW DATA'!EZ510</f>
        <v>0</v>
      </c>
      <c r="EZ57" s="11">
        <f>'RAW DATA'!FA510</f>
        <v>0</v>
      </c>
      <c r="FA57" s="11">
        <f>'RAW DATA'!FB510</f>
        <v>0</v>
      </c>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c r="GB57" s="11"/>
      <c r="GC57" s="11"/>
      <c r="GD57" s="11"/>
      <c r="GE57" s="11"/>
      <c r="GF57" s="11"/>
      <c r="GG57" s="11"/>
      <c r="GH57" s="11"/>
      <c r="GI57" s="11"/>
      <c r="GJ57" s="11"/>
      <c r="GK57" s="11"/>
    </row>
    <row r="58" spans="2:193" x14ac:dyDescent="0.55000000000000004">
      <c r="B58" s="8" t="e" vm="116">
        <v>#VALUE!</v>
      </c>
      <c r="C58" vm="963">
        <f ca="1">'RAW DATA'!D511</f>
        <v>121.03</v>
      </c>
      <c r="D58" vm="964">
        <f ca="1">'RAW DATA'!E511</f>
        <v>112.66</v>
      </c>
      <c r="E58" vm="965">
        <f ca="1">'RAW DATA'!F511</f>
        <v>112.56</v>
      </c>
      <c r="F58" vm="966">
        <f ca="1">'RAW DATA'!G511</f>
        <v>106.35</v>
      </c>
      <c r="G58" vm="967">
        <f ca="1">'RAW DATA'!H511</f>
        <v>110.68</v>
      </c>
      <c r="H58" vm="968">
        <f ca="1">'RAW DATA'!I511</f>
        <v>103.25</v>
      </c>
      <c r="I58" vm="969">
        <f ca="1">'RAW DATA'!J511</f>
        <v>102.05</v>
      </c>
      <c r="J58" vm="970">
        <f ca="1">'RAW DATA'!K511</f>
        <v>103.42</v>
      </c>
      <c r="K58" vm="971">
        <f ca="1">'RAW DATA'!L511</f>
        <v>101.33</v>
      </c>
      <c r="L58" vm="972">
        <f ca="1">'RAW DATA'!M511</f>
        <v>104.81</v>
      </c>
      <c r="M58" vm="973">
        <f ca="1">'RAW DATA'!N511</f>
        <v>114.44</v>
      </c>
      <c r="N58" vm="974">
        <f ca="1">'RAW DATA'!O511</f>
        <v>116.87</v>
      </c>
      <c r="O58" vm="975">
        <f ca="1">'RAW DATA'!P511</f>
        <v>112.78</v>
      </c>
      <c r="P58" vm="976">
        <f ca="1">'RAW DATA'!Q511</f>
        <v>112.75</v>
      </c>
      <c r="Q58" vm="977">
        <f ca="1">'RAW DATA'!R511</f>
        <v>111.38</v>
      </c>
      <c r="R58" vm="978">
        <f ca="1">'RAW DATA'!S511</f>
        <v>111.53</v>
      </c>
      <c r="S58" vm="979">
        <f ca="1">'RAW DATA'!T511</f>
        <v>110.75</v>
      </c>
      <c r="T58" vm="980">
        <f ca="1">'RAW DATA'!U511</f>
        <v>112.35</v>
      </c>
      <c r="U58" vm="981">
        <f ca="1">'RAW DATA'!V511</f>
        <v>110.25</v>
      </c>
      <c r="V58" vm="982">
        <f ca="1">'RAW DATA'!W511</f>
        <v>109.96</v>
      </c>
      <c r="W58" vm="983">
        <f ca="1">'RAW DATA'!X511</f>
        <v>112.47</v>
      </c>
      <c r="X58" vm="984">
        <f ca="1">'RAW DATA'!Y511</f>
        <v>113.62</v>
      </c>
      <c r="Y58" vm="985">
        <f ca="1">'RAW DATA'!Z511</f>
        <v>112.52</v>
      </c>
      <c r="Z58" vm="986">
        <f ca="1">'RAW DATA'!AA511</f>
        <v>112.67</v>
      </c>
      <c r="AA58" vm="987">
        <f ca="1">'RAW DATA'!AB511</f>
        <v>109.17</v>
      </c>
      <c r="AB58" vm="988">
        <f ca="1">'RAW DATA'!AC511</f>
        <v>106.67</v>
      </c>
      <c r="AC58" vm="989">
        <f ca="1">'RAW DATA'!AD511</f>
        <v>106.26</v>
      </c>
      <c r="AD58" vm="990">
        <f ca="1">'RAW DATA'!AE511</f>
        <v>109.33</v>
      </c>
      <c r="AE58" vm="991">
        <f ca="1">'RAW DATA'!AF511</f>
        <v>108.81</v>
      </c>
      <c r="AF58" vm="992">
        <f ca="1">'RAW DATA'!AG511</f>
        <v>110.66</v>
      </c>
      <c r="AG58" vm="993">
        <f ca="1">'RAW DATA'!AH511</f>
        <v>111.86</v>
      </c>
      <c r="AH58" vm="994">
        <f ca="1">'RAW DATA'!AI511</f>
        <v>111.02</v>
      </c>
      <c r="AI58" vm="995">
        <f ca="1">'RAW DATA'!AJ511</f>
        <v>113.68</v>
      </c>
      <c r="AJ58" vm="996">
        <f ca="1">'RAW DATA'!AK511</f>
        <v>112.93</v>
      </c>
      <c r="AK58" vm="997">
        <f ca="1">'RAW DATA'!AL511</f>
        <v>113.46</v>
      </c>
      <c r="AL58" vm="998">
        <f ca="1">'RAW DATA'!AM511</f>
        <v>109.56</v>
      </c>
      <c r="AM58" vm="999">
        <f ca="1">'RAW DATA'!AN511</f>
        <v>108.87</v>
      </c>
      <c r="AN58" vm="1000">
        <f ca="1">'RAW DATA'!AO511</f>
        <v>111.37</v>
      </c>
      <c r="AO58" vm="1001">
        <f ca="1">'RAW DATA'!AP511</f>
        <v>110.84</v>
      </c>
      <c r="AP58" vm="1002">
        <f ca="1">'RAW DATA'!AQ511</f>
        <v>111.41</v>
      </c>
      <c r="AQ58" vm="1003">
        <f ca="1">'RAW DATA'!AR511</f>
        <v>108.26</v>
      </c>
      <c r="AR58" vm="1004">
        <f ca="1">'RAW DATA'!AS511</f>
        <v>107.88</v>
      </c>
      <c r="AS58" vm="1005">
        <f ca="1">'RAW DATA'!AT511</f>
        <v>108.74</v>
      </c>
      <c r="AT58" vm="1006">
        <f ca="1">'RAW DATA'!AU511</f>
        <v>106.29</v>
      </c>
      <c r="AU58" vm="1007">
        <f ca="1">'RAW DATA'!AV511</f>
        <v>108.06</v>
      </c>
      <c r="AV58" vm="1008">
        <f ca="1">'RAW DATA'!AW511</f>
        <v>108.02</v>
      </c>
      <c r="AW58" vm="1009">
        <f ca="1">'RAW DATA'!AX511</f>
        <v>109.51</v>
      </c>
      <c r="AX58" vm="1010">
        <f ca="1">'RAW DATA'!AY511</f>
        <v>108.61</v>
      </c>
      <c r="AY58" vm="1011">
        <f ca="1">'RAW DATA'!AZ511</f>
        <v>108.38</v>
      </c>
      <c r="AZ58" vm="1012">
        <f ca="1">'RAW DATA'!BA511</f>
        <v>108.07</v>
      </c>
      <c r="BA58" vm="1013">
        <f ca="1">'RAW DATA'!BB511</f>
        <v>107.53</v>
      </c>
      <c r="BB58" vm="1014">
        <f ca="1">'RAW DATA'!BC511</f>
        <v>107.17</v>
      </c>
      <c r="BC58" vm="1015">
        <f ca="1">'RAW DATA'!BD511</f>
        <v>107.77</v>
      </c>
      <c r="BD58" vm="1016">
        <f ca="1">'RAW DATA'!BE511</f>
        <v>107.92</v>
      </c>
      <c r="BE58" vm="1017">
        <f ca="1">'RAW DATA'!BF511</f>
        <v>105.88</v>
      </c>
      <c r="BF58" vm="1018">
        <f ca="1">'RAW DATA'!BG511</f>
        <v>105.89</v>
      </c>
      <c r="BG58" vm="1019">
        <f ca="1">'RAW DATA'!BH511</f>
        <v>105.45</v>
      </c>
      <c r="BH58" vm="1020">
        <f ca="1">'RAW DATA'!BI511</f>
        <v>104.64</v>
      </c>
      <c r="BI58" vm="1021">
        <f ca="1">'RAW DATA'!BJ511</f>
        <v>104.27</v>
      </c>
      <c r="BJ58" vm="1022">
        <f ca="1">'RAW DATA'!BK511</f>
        <v>103.24</v>
      </c>
      <c r="BK58" vm="1023">
        <f ca="1">'RAW DATA'!BL511</f>
        <v>104.68</v>
      </c>
      <c r="BL58" vm="1024">
        <f ca="1">'RAW DATA'!BM511</f>
        <v>106.58</v>
      </c>
      <c r="BM58" vm="1025">
        <f ca="1">'RAW DATA'!BN511</f>
        <v>110.7</v>
      </c>
      <c r="BN58" vm="1026">
        <f ca="1">'RAW DATA'!BO511</f>
        <v>109.27</v>
      </c>
      <c r="BO58" vm="1027">
        <f ca="1">'RAW DATA'!BP511</f>
        <v>109.54</v>
      </c>
      <c r="BP58" vm="1028">
        <f ca="1">'RAW DATA'!BQ511</f>
        <v>111.1</v>
      </c>
      <c r="BQ58" vm="1029">
        <f ca="1">'RAW DATA'!BR511</f>
        <v>109.7</v>
      </c>
      <c r="BR58" vm="1030">
        <f ca="1">'RAW DATA'!BS511</f>
        <v>110.02</v>
      </c>
      <c r="BS58" vm="1031">
        <f ca="1">'RAW DATA'!BT511</f>
        <v>111.27</v>
      </c>
      <c r="BT58" vm="1032">
        <f ca="1">'RAW DATA'!BU511</f>
        <v>114</v>
      </c>
      <c r="BU58" vm="1033">
        <f ca="1">'RAW DATA'!BV511</f>
        <v>113.13</v>
      </c>
      <c r="BV58" vm="1034">
        <f ca="1">'RAW DATA'!BW511</f>
        <v>115.08</v>
      </c>
      <c r="BW58" vm="1035">
        <f ca="1">'RAW DATA'!BX511</f>
        <v>115.1</v>
      </c>
      <c r="BX58" vm="1036">
        <f ca="1">'RAW DATA'!BY511</f>
        <v>114.99</v>
      </c>
      <c r="BY58" vm="1037">
        <f ca="1">'RAW DATA'!BZ511</f>
        <v>121.66</v>
      </c>
      <c r="BZ58" vm="1038">
        <f ca="1">'RAW DATA'!CA511</f>
        <v>129.83000000000001</v>
      </c>
      <c r="CA58" vm="1039">
        <f ca="1">'RAW DATA'!CB511</f>
        <v>128.68</v>
      </c>
      <c r="CB58" vm="1040">
        <f ca="1">'RAW DATA'!CC511</f>
        <v>135.72999999999999</v>
      </c>
      <c r="CC58" vm="1041">
        <f ca="1">'RAW DATA'!CD511</f>
        <v>133.19</v>
      </c>
      <c r="CD58" vm="1042">
        <f ca="1">'RAW DATA'!CE511</f>
        <v>138.96</v>
      </c>
      <c r="CE58" vm="1043">
        <f ca="1">'RAW DATA'!CF511</f>
        <v>144.75</v>
      </c>
      <c r="CF58" vm="1044">
        <f ca="1">'RAW DATA'!CG511</f>
        <v>148.71</v>
      </c>
      <c r="CG58" vm="1045">
        <f ca="1">'RAW DATA'!CH511</f>
        <v>138.03</v>
      </c>
      <c r="CH58" vm="1046">
        <f ca="1">'RAW DATA'!CI511</f>
        <v>131.11000000000001</v>
      </c>
      <c r="CI58" vm="1047">
        <f ca="1">'RAW DATA'!CJ511</f>
        <v>130.09</v>
      </c>
      <c r="CJ58" vm="1048">
        <f ca="1">'RAW DATA'!CK511</f>
        <v>136.19999999999999</v>
      </c>
      <c r="CK58" vm="1049">
        <f ca="1">'RAW DATA'!CL511</f>
        <v>132.79</v>
      </c>
      <c r="CL58" vm="1050">
        <f ca="1">'RAW DATA'!CM511</f>
        <v>136.28</v>
      </c>
      <c r="CM58" vm="1051">
        <f ca="1">'RAW DATA'!CN511</f>
        <v>139.34</v>
      </c>
      <c r="CN58" vm="1052">
        <f ca="1">'RAW DATA'!CO511</f>
        <v>144.32</v>
      </c>
      <c r="CO58" vm="1053">
        <f ca="1">'RAW DATA'!CP511</f>
        <v>142.28</v>
      </c>
      <c r="CP58" vm="1054">
        <f ca="1">'RAW DATA'!CQ511</f>
        <v>145.53</v>
      </c>
      <c r="CQ58" vm="1055">
        <f ca="1">'RAW DATA'!CR511</f>
        <v>149.35</v>
      </c>
      <c r="CR58" vm="1056">
        <f ca="1">'RAW DATA'!CS511</f>
        <v>151.66999999999999</v>
      </c>
      <c r="CS58" vm="1057">
        <f ca="1">'RAW DATA'!CT511</f>
        <v>148.19</v>
      </c>
      <c r="CT58" vm="1058">
        <f ca="1">'RAW DATA'!CU511</f>
        <v>141.06</v>
      </c>
      <c r="CU58" vm="1059">
        <f ca="1">'RAW DATA'!CV511</f>
        <v>146.88</v>
      </c>
      <c r="CV58" vm="1060">
        <f ca="1">'RAW DATA'!CW511</f>
        <v>149.97999999999999</v>
      </c>
      <c r="CW58" vm="1061">
        <f ca="1">'RAW DATA'!CX511</f>
        <v>151.31</v>
      </c>
      <c r="CX58" vm="1062">
        <f ca="1">'RAW DATA'!CY511</f>
        <v>157.80000000000001</v>
      </c>
      <c r="CY58" vm="1063">
        <f ca="1">'RAW DATA'!CZ511</f>
        <v>157.31</v>
      </c>
      <c r="CZ58" vm="1064">
        <f ca="1">'RAW DATA'!DA511</f>
        <v>160.83000000000001</v>
      </c>
      <c r="DA58" vm="1060">
        <f ca="1">'RAW DATA'!DB511</f>
        <v>149.97999999999999</v>
      </c>
      <c r="DB58" vm="1065">
        <f ca="1">'RAW DATA'!DC511</f>
        <v>146.16</v>
      </c>
      <c r="DC58" vm="1066">
        <f ca="1">'RAW DATA'!DD511</f>
        <v>143.62</v>
      </c>
      <c r="DD58" vm="1067">
        <f ca="1">'RAW DATA'!DE511</f>
        <v>152.03</v>
      </c>
      <c r="DE58" vm="1068">
        <f ca="1">'RAW DATA'!DF511</f>
        <v>149.75</v>
      </c>
      <c r="DF58" vm="1069">
        <f ca="1">'RAW DATA'!DG511</f>
        <v>157.18</v>
      </c>
      <c r="DG58">
        <f>'RAW DATA'!DH511</f>
        <v>0</v>
      </c>
      <c r="DH58">
        <f>'RAW DATA'!DI511</f>
        <v>0</v>
      </c>
      <c r="DI58">
        <f>'RAW DATA'!DJ511</f>
        <v>0</v>
      </c>
      <c r="DJ58">
        <f>'RAW DATA'!DK511</f>
        <v>0</v>
      </c>
      <c r="DK58">
        <f>'RAW DATA'!DL511</f>
        <v>0</v>
      </c>
      <c r="DL58">
        <f>'RAW DATA'!DM511</f>
        <v>0</v>
      </c>
      <c r="DM58">
        <f>'RAW DATA'!DN511</f>
        <v>0</v>
      </c>
      <c r="DN58">
        <f>'RAW DATA'!DO511</f>
        <v>0</v>
      </c>
      <c r="DO58">
        <f>'RAW DATA'!DP511</f>
        <v>0</v>
      </c>
      <c r="DP58">
        <f>'RAW DATA'!DQ511</f>
        <v>0</v>
      </c>
      <c r="DQ58">
        <f>'RAW DATA'!DR511</f>
        <v>0</v>
      </c>
      <c r="DR58">
        <f>'RAW DATA'!DS511</f>
        <v>0</v>
      </c>
      <c r="DS58">
        <f>'RAW DATA'!DT511</f>
        <v>0</v>
      </c>
      <c r="DT58">
        <f>'RAW DATA'!DU511</f>
        <v>0</v>
      </c>
      <c r="DU58">
        <f>'RAW DATA'!DV511</f>
        <v>0</v>
      </c>
      <c r="DV58">
        <f>'RAW DATA'!DW511</f>
        <v>0</v>
      </c>
      <c r="DW58">
        <f>'RAW DATA'!DX511</f>
        <v>0</v>
      </c>
      <c r="DX58">
        <f>'RAW DATA'!DY511</f>
        <v>0</v>
      </c>
      <c r="DY58">
        <f>'RAW DATA'!DZ511</f>
        <v>0</v>
      </c>
      <c r="DZ58">
        <f>'RAW DATA'!EA511</f>
        <v>0</v>
      </c>
      <c r="EA58">
        <f>'RAW DATA'!EB511</f>
        <v>0</v>
      </c>
      <c r="EB58">
        <f>'RAW DATA'!EC511</f>
        <v>0</v>
      </c>
      <c r="EC58">
        <f>'RAW DATA'!ED511</f>
        <v>0</v>
      </c>
      <c r="ED58">
        <f>'RAW DATA'!EE511</f>
        <v>0</v>
      </c>
      <c r="EE58">
        <f>'RAW DATA'!EF511</f>
        <v>0</v>
      </c>
      <c r="EF58">
        <f>'RAW DATA'!EG511</f>
        <v>0</v>
      </c>
      <c r="EG58">
        <f>'RAW DATA'!EH511</f>
        <v>0</v>
      </c>
      <c r="EH58">
        <f>'RAW DATA'!EI511</f>
        <v>0</v>
      </c>
      <c r="EI58">
        <f>'RAW DATA'!EJ511</f>
        <v>0</v>
      </c>
      <c r="EJ58">
        <f>'RAW DATA'!EK511</f>
        <v>0</v>
      </c>
      <c r="EK58">
        <f>'RAW DATA'!EL511</f>
        <v>0</v>
      </c>
      <c r="EL58">
        <f>'RAW DATA'!EM511</f>
        <v>0</v>
      </c>
      <c r="EM58">
        <f>'RAW DATA'!EN511</f>
        <v>0</v>
      </c>
      <c r="EN58">
        <f>'RAW DATA'!EO511</f>
        <v>0</v>
      </c>
      <c r="EO58">
        <f>'RAW DATA'!EP511</f>
        <v>0</v>
      </c>
      <c r="EP58">
        <f>'RAW DATA'!EQ511</f>
        <v>0</v>
      </c>
      <c r="EQ58">
        <f>'RAW DATA'!ER511</f>
        <v>0</v>
      </c>
      <c r="ER58">
        <f>'RAW DATA'!ES511</f>
        <v>0</v>
      </c>
      <c r="ES58">
        <f>'RAW DATA'!ET511</f>
        <v>0</v>
      </c>
      <c r="ET58">
        <f>'RAW DATA'!EU511</f>
        <v>0</v>
      </c>
      <c r="EU58">
        <f>'RAW DATA'!EV511</f>
        <v>0</v>
      </c>
      <c r="EV58">
        <f>'RAW DATA'!EW511</f>
        <v>0</v>
      </c>
      <c r="EW58">
        <f>'RAW DATA'!EX511</f>
        <v>0</v>
      </c>
      <c r="EX58">
        <f>'RAW DATA'!EY511</f>
        <v>0</v>
      </c>
      <c r="EY58">
        <f>'RAW DATA'!EZ511</f>
        <v>0</v>
      </c>
      <c r="EZ58">
        <f>'RAW DATA'!FA511</f>
        <v>0</v>
      </c>
      <c r="FA58">
        <f>'RAW DATA'!FB511</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F063F-1156-4CB3-9378-708EFCE3C94D}">
  <sheetPr codeName="Arkusz3"/>
  <dimension ref="B1:DG512"/>
  <sheetViews>
    <sheetView zoomScale="88" workbookViewId="0">
      <selection activeCell="E9" sqref="E9:E24"/>
    </sheetView>
  </sheetViews>
  <sheetFormatPr defaultColWidth="8.89453125" defaultRowHeight="14.4" x14ac:dyDescent="0.55000000000000004"/>
  <cols>
    <col min="2" max="2" width="64.89453125" bestFit="1" customWidth="1"/>
    <col min="3" max="3" width="39.3125" bestFit="1" customWidth="1"/>
    <col min="4" max="8" width="12.41796875" bestFit="1" customWidth="1"/>
    <col min="9" max="44" width="11" bestFit="1" customWidth="1"/>
    <col min="45" max="45" width="12.1015625" bestFit="1" customWidth="1"/>
    <col min="46" max="46" width="11" bestFit="1" customWidth="1"/>
    <col min="47" max="127" width="10.1015625" bestFit="1" customWidth="1"/>
    <col min="128" max="128" width="11.1015625" bestFit="1" customWidth="1"/>
    <col min="129" max="194" width="10.1015625" bestFit="1" customWidth="1"/>
  </cols>
  <sheetData>
    <row r="1" spans="2:111" x14ac:dyDescent="0.55000000000000004">
      <c r="B1" s="1">
        <v>42370</v>
      </c>
      <c r="C1" s="1">
        <v>45627</v>
      </c>
      <c r="D1" cm="1" vm="117">
        <f t="array" aca="1" ref="D1:DG2" ca="1">IFERROR(TRANSPOSE(_xlfn.STOCKHISTORY(B2,B1,C1,2,0,0,1)),"")</f>
        <v>42370</v>
      </c>
      <c r="E1" s="1" vm="1">
        <f ca="1"/>
        <v>42401</v>
      </c>
      <c r="F1" vm="2">
        <f ca="1"/>
        <v>42430</v>
      </c>
      <c r="G1" vm="3">
        <f ca="1"/>
        <v>42461</v>
      </c>
      <c r="H1" vm="4">
        <f ca="1"/>
        <v>42491</v>
      </c>
      <c r="I1" vm="5">
        <f ca="1"/>
        <v>42522</v>
      </c>
      <c r="J1" vm="6">
        <f ca="1"/>
        <v>42552</v>
      </c>
      <c r="K1" vm="7">
        <f ca="1"/>
        <v>42583</v>
      </c>
      <c r="L1" vm="8">
        <f ca="1"/>
        <v>42614</v>
      </c>
      <c r="M1" vm="9">
        <f ca="1"/>
        <v>42644</v>
      </c>
      <c r="N1" vm="10">
        <f ca="1"/>
        <v>42675</v>
      </c>
      <c r="O1" vm="11">
        <f ca="1"/>
        <v>42705</v>
      </c>
      <c r="P1" vm="12">
        <f ca="1"/>
        <v>42736</v>
      </c>
      <c r="Q1" vm="13">
        <f ca="1"/>
        <v>42767</v>
      </c>
      <c r="R1" vm="14">
        <f ca="1"/>
        <v>42795</v>
      </c>
      <c r="S1" vm="15">
        <f ca="1"/>
        <v>42826</v>
      </c>
      <c r="T1" vm="16">
        <f ca="1"/>
        <v>42856</v>
      </c>
      <c r="U1" vm="17">
        <f ca="1"/>
        <v>42887</v>
      </c>
      <c r="V1" vm="18">
        <f ca="1"/>
        <v>42917</v>
      </c>
      <c r="W1" vm="19">
        <f ca="1"/>
        <v>42948</v>
      </c>
      <c r="X1" vm="20">
        <f ca="1"/>
        <v>42979</v>
      </c>
      <c r="Y1" vm="21">
        <f ca="1"/>
        <v>43009</v>
      </c>
      <c r="Z1" vm="22">
        <f ca="1"/>
        <v>43040</v>
      </c>
      <c r="AA1" vm="23">
        <f ca="1"/>
        <v>43070</v>
      </c>
      <c r="AB1" vm="24">
        <f ca="1"/>
        <v>43101</v>
      </c>
      <c r="AC1" vm="25">
        <f ca="1"/>
        <v>43132</v>
      </c>
      <c r="AD1" vm="26">
        <f ca="1"/>
        <v>43160</v>
      </c>
      <c r="AE1" vm="27">
        <f ca="1"/>
        <v>43191</v>
      </c>
      <c r="AF1" vm="28">
        <f ca="1"/>
        <v>43221</v>
      </c>
      <c r="AG1" vm="29">
        <f ca="1"/>
        <v>43252</v>
      </c>
      <c r="AH1" vm="30">
        <f ca="1"/>
        <v>43282</v>
      </c>
      <c r="AI1" vm="31">
        <f ca="1"/>
        <v>43313</v>
      </c>
      <c r="AJ1" vm="32">
        <f ca="1"/>
        <v>43344</v>
      </c>
      <c r="AK1" vm="33">
        <f ca="1"/>
        <v>43374</v>
      </c>
      <c r="AL1" vm="34">
        <f ca="1"/>
        <v>43405</v>
      </c>
      <c r="AM1" vm="35">
        <f ca="1"/>
        <v>43435</v>
      </c>
      <c r="AN1" vm="36">
        <f ca="1"/>
        <v>43466</v>
      </c>
      <c r="AO1" vm="37">
        <f ca="1"/>
        <v>43497</v>
      </c>
      <c r="AP1" vm="38">
        <f ca="1"/>
        <v>43525</v>
      </c>
      <c r="AQ1" vm="39">
        <f ca="1"/>
        <v>43556</v>
      </c>
      <c r="AR1" vm="40">
        <f ca="1"/>
        <v>43586</v>
      </c>
      <c r="AS1" vm="41">
        <f ca="1"/>
        <v>43617</v>
      </c>
      <c r="AT1" vm="42">
        <f ca="1"/>
        <v>43647</v>
      </c>
      <c r="AU1" vm="43">
        <f ca="1"/>
        <v>43678</v>
      </c>
      <c r="AV1" vm="44">
        <f ca="1"/>
        <v>43709</v>
      </c>
      <c r="AW1" vm="45">
        <f ca="1"/>
        <v>43739</v>
      </c>
      <c r="AX1" vm="46">
        <f ca="1"/>
        <v>43770</v>
      </c>
      <c r="AY1" vm="47">
        <f ca="1"/>
        <v>43800</v>
      </c>
      <c r="AZ1" vm="48">
        <f ca="1"/>
        <v>43831</v>
      </c>
      <c r="BA1" vm="49">
        <f ca="1"/>
        <v>43862</v>
      </c>
      <c r="BB1" vm="50">
        <f ca="1"/>
        <v>43891</v>
      </c>
      <c r="BC1" vm="51">
        <f ca="1"/>
        <v>43922</v>
      </c>
      <c r="BD1" vm="52">
        <f ca="1"/>
        <v>43952</v>
      </c>
      <c r="BE1" vm="53">
        <f ca="1"/>
        <v>43983</v>
      </c>
      <c r="BF1" vm="54">
        <f ca="1"/>
        <v>44013</v>
      </c>
      <c r="BG1" vm="55">
        <f ca="1"/>
        <v>44044</v>
      </c>
      <c r="BH1" vm="56">
        <f ca="1"/>
        <v>44075</v>
      </c>
      <c r="BI1" vm="57">
        <f ca="1"/>
        <v>44105</v>
      </c>
      <c r="BJ1" vm="58">
        <f ca="1"/>
        <v>44136</v>
      </c>
      <c r="BK1" vm="59">
        <f ca="1"/>
        <v>44166</v>
      </c>
      <c r="BL1" vm="60">
        <f ca="1"/>
        <v>44197</v>
      </c>
      <c r="BM1" vm="61">
        <f ca="1"/>
        <v>44228</v>
      </c>
      <c r="BN1" vm="62">
        <f ca="1"/>
        <v>44256</v>
      </c>
      <c r="BO1" vm="63">
        <f ca="1"/>
        <v>44287</v>
      </c>
      <c r="BP1" vm="64">
        <f ca="1"/>
        <v>44317</v>
      </c>
      <c r="BQ1" vm="65">
        <f ca="1"/>
        <v>44348</v>
      </c>
      <c r="BR1" vm="66">
        <f ca="1"/>
        <v>44378</v>
      </c>
      <c r="BS1" vm="67">
        <f ca="1"/>
        <v>44409</v>
      </c>
      <c r="BT1" vm="68">
        <f ca="1"/>
        <v>44440</v>
      </c>
      <c r="BU1" vm="69">
        <f ca="1"/>
        <v>44470</v>
      </c>
      <c r="BV1" vm="70">
        <f ca="1"/>
        <v>44501</v>
      </c>
      <c r="BW1" vm="71">
        <f ca="1"/>
        <v>44531</v>
      </c>
      <c r="BX1" vm="72">
        <f ca="1"/>
        <v>44562</v>
      </c>
      <c r="BY1" vm="73">
        <f ca="1"/>
        <v>44593</v>
      </c>
      <c r="BZ1" vm="74">
        <f ca="1"/>
        <v>44621</v>
      </c>
      <c r="CA1" vm="75">
        <f ca="1"/>
        <v>44652</v>
      </c>
      <c r="CB1" vm="76">
        <f ca="1"/>
        <v>44682</v>
      </c>
      <c r="CC1" vm="77">
        <f ca="1"/>
        <v>44713</v>
      </c>
      <c r="CD1" vm="78">
        <f ca="1"/>
        <v>44743</v>
      </c>
      <c r="CE1" vm="79">
        <f ca="1"/>
        <v>44774</v>
      </c>
      <c r="CF1" vm="80">
        <f ca="1"/>
        <v>44805</v>
      </c>
      <c r="CG1" vm="81">
        <f ca="1"/>
        <v>44835</v>
      </c>
      <c r="CH1" vm="82">
        <f ca="1"/>
        <v>44866</v>
      </c>
      <c r="CI1" vm="83">
        <f ca="1"/>
        <v>44896</v>
      </c>
      <c r="CJ1" vm="84">
        <f ca="1"/>
        <v>44927</v>
      </c>
      <c r="CK1" vm="85">
        <f ca="1"/>
        <v>44958</v>
      </c>
      <c r="CL1" vm="86">
        <f ca="1"/>
        <v>44986</v>
      </c>
      <c r="CM1" vm="87">
        <f ca="1"/>
        <v>45017</v>
      </c>
      <c r="CN1" vm="88">
        <f ca="1"/>
        <v>45047</v>
      </c>
      <c r="CO1" vm="89">
        <f ca="1"/>
        <v>45078</v>
      </c>
      <c r="CP1" vm="90">
        <f ca="1"/>
        <v>45108</v>
      </c>
      <c r="CQ1" vm="91">
        <f ca="1"/>
        <v>45139</v>
      </c>
      <c r="CR1" vm="92">
        <f ca="1"/>
        <v>45170</v>
      </c>
      <c r="CS1" vm="93">
        <f ca="1"/>
        <v>45200</v>
      </c>
      <c r="CT1" vm="94">
        <f ca="1"/>
        <v>45231</v>
      </c>
      <c r="CU1" vm="95">
        <f ca="1"/>
        <v>45261</v>
      </c>
      <c r="CV1" vm="96">
        <f ca="1"/>
        <v>45292</v>
      </c>
      <c r="CW1" vm="97">
        <f ca="1"/>
        <v>45323</v>
      </c>
      <c r="CX1" vm="98">
        <f ca="1"/>
        <v>45352</v>
      </c>
      <c r="CY1" vm="99">
        <f ca="1"/>
        <v>45383</v>
      </c>
      <c r="CZ1" vm="100">
        <f ca="1"/>
        <v>45413</v>
      </c>
      <c r="DA1" vm="101">
        <f ca="1"/>
        <v>45444</v>
      </c>
      <c r="DB1" vm="102">
        <f ca="1"/>
        <v>45474</v>
      </c>
      <c r="DC1" vm="103">
        <f ca="1"/>
        <v>45505</v>
      </c>
      <c r="DD1" vm="104">
        <f ca="1"/>
        <v>45536</v>
      </c>
      <c r="DE1" vm="105">
        <f ca="1"/>
        <v>45566</v>
      </c>
      <c r="DF1" vm="106">
        <f ca="1"/>
        <v>45597</v>
      </c>
      <c r="DG1" vm="107">
        <f ca="1"/>
        <v>45627</v>
      </c>
    </row>
    <row r="2" spans="2:111" x14ac:dyDescent="0.55000000000000004">
      <c r="B2" t="e" vm="1070">
        <v>#VALUE!</v>
      </c>
      <c r="C2" t="str" cm="1">
        <f t="array" aca="1" ref="C2" ca="1">_FV(B2,"Industry")</f>
        <v>Aerospace &amp; Defense</v>
      </c>
      <c r="D2" vm="1071">
        <f ca="1"/>
        <v>139.26759999999999</v>
      </c>
      <c r="E2" vm="1072">
        <f ca="1"/>
        <v>139.45910000000001</v>
      </c>
      <c r="F2" vm="1073">
        <f ca="1"/>
        <v>152.14150000000001</v>
      </c>
      <c r="G2" vm="1074">
        <f ca="1"/>
        <v>147.1643</v>
      </c>
      <c r="H2" vm="1075">
        <f ca="1"/>
        <v>144.6756</v>
      </c>
      <c r="I2" vm="1076">
        <f ca="1"/>
        <v>150.65790000000001</v>
      </c>
      <c r="J2" vm="1077">
        <f ca="1"/>
        <v>149.0307</v>
      </c>
      <c r="K2" vm="1078">
        <f ca="1"/>
        <v>149.5093</v>
      </c>
      <c r="L2" vm="1079">
        <f ca="1"/>
        <v>141.75630000000001</v>
      </c>
      <c r="M2" vm="1071">
        <f ca="1"/>
        <v>139.26759999999999</v>
      </c>
      <c r="N2" vm="1080">
        <f ca="1"/>
        <v>147.21209999999999</v>
      </c>
      <c r="O2" vm="1081">
        <f ca="1"/>
        <v>151.23220000000001</v>
      </c>
      <c r="P2" vm="1082">
        <f ca="1"/>
        <v>142.13910000000001</v>
      </c>
      <c r="Q2" vm="1083">
        <f ca="1"/>
        <v>142.66560000000001</v>
      </c>
      <c r="R2" vm="1084">
        <f ca="1"/>
        <v>142.61770000000001</v>
      </c>
      <c r="S2" vm="1085">
        <f ca="1"/>
        <v>138.74119999999999</v>
      </c>
      <c r="T2" vm="1086">
        <f ca="1"/>
        <v>131.036</v>
      </c>
      <c r="U2" vm="1087">
        <f ca="1"/>
        <v>129.2653</v>
      </c>
      <c r="V2" vm="1088">
        <f ca="1"/>
        <v>122.5651</v>
      </c>
      <c r="W2" vm="1089">
        <f ca="1"/>
        <v>117.49209999999999</v>
      </c>
      <c r="X2" vm="1090">
        <f ca="1"/>
        <v>115.7214</v>
      </c>
      <c r="Y2" vm="1091">
        <f ca="1"/>
        <v>96.482299999999995</v>
      </c>
      <c r="Z2" vm="1092">
        <f ca="1"/>
        <v>87.532799999999995</v>
      </c>
      <c r="AA2" vm="1093">
        <f ca="1"/>
        <v>83.512699999999995</v>
      </c>
      <c r="AB2" vm="1094">
        <f ca="1"/>
        <v>77.386899999999997</v>
      </c>
      <c r="AC2" vm="1095">
        <f ca="1"/>
        <v>67.528099999999995</v>
      </c>
      <c r="AD2" vm="1096">
        <f ca="1"/>
        <v>64.513000000000005</v>
      </c>
      <c r="AE2" vm="1097">
        <f ca="1"/>
        <v>67.336600000000004</v>
      </c>
      <c r="AF2" vm="1098">
        <f ca="1"/>
        <v>67.384500000000003</v>
      </c>
      <c r="AG2" vm="1099">
        <f ca="1"/>
        <v>65.135099999999994</v>
      </c>
      <c r="AH2" vm="1100">
        <f ca="1"/>
        <v>65.230900000000005</v>
      </c>
      <c r="AI2" vm="1101">
        <f ca="1"/>
        <v>61.928600000000003</v>
      </c>
      <c r="AJ2" vm="1102">
        <f ca="1"/>
        <v>54.031999999999996</v>
      </c>
      <c r="AK2" vm="1103">
        <f ca="1"/>
        <v>48.3369</v>
      </c>
      <c r="AL2" vm="1104">
        <f ca="1"/>
        <v>35.893700000000003</v>
      </c>
      <c r="AM2" vm="1105">
        <f ca="1"/>
        <v>36.228700000000003</v>
      </c>
      <c r="AN2" vm="1106">
        <f ca="1"/>
        <v>48.624000000000002</v>
      </c>
      <c r="AO2" vm="1107">
        <f ca="1"/>
        <v>51.729300000000002</v>
      </c>
      <c r="AP2" vm="1108">
        <f ca="1"/>
        <v>49.7378</v>
      </c>
      <c r="AQ2" vm="1109">
        <f ca="1"/>
        <v>50.634</v>
      </c>
      <c r="AR2" vm="1110">
        <f ca="1"/>
        <v>46.999499999999998</v>
      </c>
      <c r="AS2" vm="1111">
        <f ca="1"/>
        <v>52.276899999999998</v>
      </c>
      <c r="AT2" vm="1112">
        <f ca="1"/>
        <v>52.027999999999999</v>
      </c>
      <c r="AU2" vm="1113">
        <f ca="1"/>
        <v>41.0747</v>
      </c>
      <c r="AV2" vm="1114">
        <f ca="1"/>
        <v>44.510100000000001</v>
      </c>
      <c r="AW2" vm="1115">
        <f ca="1"/>
        <v>49.688000000000002</v>
      </c>
      <c r="AX2" vm="1116">
        <f ca="1"/>
        <v>56.110599999999998</v>
      </c>
      <c r="AY2" vm="1117">
        <f ca="1"/>
        <v>55.562899999999999</v>
      </c>
      <c r="AZ2" vm="1118">
        <f ca="1"/>
        <v>61.985500000000002</v>
      </c>
      <c r="BA2" vm="1119">
        <f ca="1"/>
        <v>54.168900000000001</v>
      </c>
      <c r="BB2" vm="1120">
        <f ca="1"/>
        <v>39.531300000000002</v>
      </c>
      <c r="BC2" vm="1121">
        <f ca="1"/>
        <v>33.855499999999999</v>
      </c>
      <c r="BD2" vm="1122">
        <f ca="1"/>
        <v>32.7104</v>
      </c>
      <c r="BE2" vm="1123">
        <f ca="1"/>
        <v>34.004899999999999</v>
      </c>
      <c r="BF2" vm="1124">
        <f ca="1"/>
        <v>30.2211</v>
      </c>
      <c r="BG2" vm="1125">
        <f ca="1"/>
        <v>31.565300000000001</v>
      </c>
      <c r="BH2" vm="1126">
        <f ca="1"/>
        <v>31.017700000000001</v>
      </c>
      <c r="BI2" vm="1127">
        <f ca="1"/>
        <v>36.942399999999999</v>
      </c>
      <c r="BJ2" vm="1128">
        <f ca="1"/>
        <v>50.683700000000002</v>
      </c>
      <c r="BK2" vm="1129">
        <f ca="1"/>
        <v>53.770600000000002</v>
      </c>
      <c r="BL2" vm="1130">
        <f ca="1"/>
        <v>53.173099999999998</v>
      </c>
      <c r="BM2" vm="1131">
        <f ca="1"/>
        <v>62.433599999999998</v>
      </c>
      <c r="BN2" vm="1132">
        <f ca="1"/>
        <v>65.371099999999998</v>
      </c>
      <c r="BO2" vm="1133">
        <f ca="1"/>
        <v>65.321299999999994</v>
      </c>
      <c r="BP2" vm="1134">
        <f ca="1"/>
        <v>70.001300000000001</v>
      </c>
      <c r="BQ2" vm="1135">
        <f ca="1"/>
        <v>67.014099999999999</v>
      </c>
      <c r="BR2" vm="1136">
        <f ca="1"/>
        <v>64.474900000000005</v>
      </c>
      <c r="BS2" vm="1137">
        <f ca="1"/>
        <v>65.601299999999995</v>
      </c>
      <c r="BT2" vm="1138">
        <f ca="1"/>
        <v>64.120199999999997</v>
      </c>
      <c r="BU2" vm="1139">
        <f ca="1"/>
        <v>65.265299999999996</v>
      </c>
      <c r="BV2" vm="1140">
        <f ca="1"/>
        <v>59.116500000000002</v>
      </c>
      <c r="BW2" vm="1141">
        <f ca="1"/>
        <v>58.792900000000003</v>
      </c>
      <c r="BX2" vm="1142">
        <f ca="1"/>
        <v>58.799100000000003</v>
      </c>
      <c r="BY2" vm="1143">
        <f ca="1"/>
        <v>59.440100000000001</v>
      </c>
      <c r="BZ2" vm="1144">
        <f ca="1"/>
        <v>56.944499999999998</v>
      </c>
      <c r="CA2" vm="1145">
        <f ca="1"/>
        <v>46.395800000000001</v>
      </c>
      <c r="CB2" vm="1146">
        <f ca="1"/>
        <v>48.723399999999998</v>
      </c>
      <c r="CC2" vm="1147">
        <f ca="1"/>
        <v>39.624699999999997</v>
      </c>
      <c r="CD2" vm="1148">
        <f ca="1"/>
        <v>45.997500000000002</v>
      </c>
      <c r="CE2" vm="1149">
        <f ca="1"/>
        <v>45.704999999999998</v>
      </c>
      <c r="CF2" vm="1150">
        <f ca="1"/>
        <v>38.529400000000003</v>
      </c>
      <c r="CG2" vm="1151">
        <f ca="1"/>
        <v>48.424599999999998</v>
      </c>
      <c r="CH2" vm="1152">
        <f ca="1"/>
        <v>53.503</v>
      </c>
      <c r="CI2" vm="1153">
        <f ca="1"/>
        <v>52.146299999999997</v>
      </c>
      <c r="CJ2" vm="1154">
        <f ca="1"/>
        <v>64.185199999999995</v>
      </c>
      <c r="CK2" vm="1155">
        <f ca="1"/>
        <v>67.558800000000005</v>
      </c>
      <c r="CL2" vm="1156">
        <f ca="1"/>
        <v>76.243899999999996</v>
      </c>
      <c r="CM2" vm="1157">
        <f ca="1"/>
        <v>78.9315</v>
      </c>
      <c r="CN2" vm="1158">
        <f ca="1"/>
        <v>80.973200000000006</v>
      </c>
      <c r="CO2" vm="1159">
        <f ca="1"/>
        <v>87.608699999999999</v>
      </c>
      <c r="CP2" vm="1160">
        <f ca="1"/>
        <v>91.109800000000007</v>
      </c>
      <c r="CQ2" vm="1161">
        <f ca="1"/>
        <v>91.285300000000007</v>
      </c>
      <c r="CR2" vm="1162">
        <f ca="1"/>
        <v>88.166899999999998</v>
      </c>
      <c r="CS2" vm="1163">
        <f ca="1"/>
        <v>86.6357</v>
      </c>
      <c r="CT2" vm="1164">
        <f ca="1"/>
        <v>97.139200000000002</v>
      </c>
      <c r="CU2" vm="1165">
        <f ca="1"/>
        <v>101.78879999999999</v>
      </c>
      <c r="CV2" vm="1166">
        <f ca="1"/>
        <v>105.60890000000001</v>
      </c>
      <c r="CW2" vm="1167">
        <f ca="1"/>
        <v>125.1245</v>
      </c>
      <c r="CX2" vm="1168">
        <f ca="1"/>
        <v>139.99039999999999</v>
      </c>
      <c r="CY2" vm="1169">
        <f ca="1"/>
        <v>161.82</v>
      </c>
      <c r="CZ2" vm="1170">
        <f ca="1"/>
        <v>165.14</v>
      </c>
      <c r="DA2" vm="1171">
        <f ca="1"/>
        <v>158.97</v>
      </c>
      <c r="DB2" vm="1172">
        <f ca="1"/>
        <v>170.2</v>
      </c>
      <c r="DC2" vm="1173">
        <f ca="1"/>
        <v>174.62</v>
      </c>
      <c r="DD2" vm="1174">
        <f ca="1"/>
        <v>188.58</v>
      </c>
      <c r="DE2" vm="1175">
        <f ca="1"/>
        <v>171.78</v>
      </c>
      <c r="DF2" vm="1176">
        <f ca="1"/>
        <v>182.16</v>
      </c>
      <c r="DG2" vm="1177">
        <f ca="1"/>
        <v>166.79</v>
      </c>
    </row>
    <row r="3" spans="2:111" x14ac:dyDescent="0.55000000000000004">
      <c r="B3" t="e" vm="1178">
        <v>#VALUE!</v>
      </c>
      <c r="C3" t="str" cm="1">
        <f t="array" aca="1" ref="C3" ca="1">_FV(B3,"Industry")</f>
        <v>Aerospace &amp; Defense</v>
      </c>
      <c r="D3" cm="1" vm="1179">
        <f t="array" aca="1" ref="D3:DG3" ca="1">IFERROR(TRANSPOSE(_xlfn.STOCKHISTORY(B3,$B$1,$C$1,2,0,1)),"")</f>
        <v>87.69</v>
      </c>
      <c r="E3" vm="1180">
        <f ca="1"/>
        <v>96.62</v>
      </c>
      <c r="F3" vm="1181">
        <f ca="1"/>
        <v>100.1</v>
      </c>
      <c r="G3" vm="1182">
        <f ca="1"/>
        <v>104.37</v>
      </c>
      <c r="H3" vm="1183">
        <f ca="1"/>
        <v>100.58</v>
      </c>
      <c r="I3" vm="1184">
        <f ca="1"/>
        <v>102.55</v>
      </c>
      <c r="J3" vm="1185">
        <f ca="1"/>
        <v>107.65</v>
      </c>
      <c r="K3" vm="1186">
        <f ca="1"/>
        <v>106.43</v>
      </c>
      <c r="L3" vm="1187">
        <f ca="1"/>
        <v>101.6</v>
      </c>
      <c r="M3" vm="1188">
        <f ca="1"/>
        <v>102.2</v>
      </c>
      <c r="N3" vm="1189">
        <f ca="1"/>
        <v>107.72</v>
      </c>
      <c r="O3" vm="1190">
        <f ca="1"/>
        <v>109.62</v>
      </c>
      <c r="P3" vm="1191">
        <f ca="1"/>
        <v>109.67</v>
      </c>
      <c r="Q3" vm="1192">
        <f ca="1"/>
        <v>112.55</v>
      </c>
      <c r="R3" vm="1193">
        <f ca="1"/>
        <v>112.21</v>
      </c>
      <c r="S3" vm="1194">
        <f ca="1"/>
        <v>118.99</v>
      </c>
      <c r="T3" vm="1195">
        <f ca="1"/>
        <v>121.28</v>
      </c>
      <c r="U3" vm="1196">
        <f ca="1"/>
        <v>122.11</v>
      </c>
      <c r="V3" vm="1197">
        <f ca="1"/>
        <v>118.57</v>
      </c>
      <c r="W3" vm="1198">
        <f ca="1"/>
        <v>119.72</v>
      </c>
      <c r="X3" vm="1199">
        <f ca="1"/>
        <v>116.08</v>
      </c>
      <c r="Y3" vm="1200">
        <f ca="1"/>
        <v>119.76</v>
      </c>
      <c r="Z3" vm="1201">
        <f ca="1"/>
        <v>121.45</v>
      </c>
      <c r="AA3" vm="1202">
        <f ca="1"/>
        <v>127.57</v>
      </c>
      <c r="AB3" vm="1203">
        <f ca="1"/>
        <v>138.01</v>
      </c>
      <c r="AC3" vm="1204">
        <f ca="1"/>
        <v>134.74</v>
      </c>
      <c r="AD3" vm="1205">
        <f ca="1"/>
        <v>125.82</v>
      </c>
      <c r="AE3" vm="1206">
        <f ca="1"/>
        <v>120.15</v>
      </c>
      <c r="AF3" vm="1207">
        <f ca="1"/>
        <v>124.82</v>
      </c>
      <c r="AG3" vm="1208">
        <f ca="1"/>
        <v>125.03</v>
      </c>
      <c r="AH3" vm="1209">
        <f ca="1"/>
        <v>135.74</v>
      </c>
      <c r="AI3" vm="1210">
        <f ca="1"/>
        <v>131.69999999999999</v>
      </c>
      <c r="AJ3" vm="1211">
        <f ca="1"/>
        <v>139.81</v>
      </c>
      <c r="AK3" vm="1212">
        <f ca="1"/>
        <v>124.21</v>
      </c>
      <c r="AL3" vm="1213">
        <f ca="1"/>
        <v>121.84</v>
      </c>
      <c r="AM3" vm="1214">
        <f ca="1"/>
        <v>106.48</v>
      </c>
      <c r="AN3" vm="1215">
        <f ca="1"/>
        <v>118.07</v>
      </c>
      <c r="AO3" vm="1216">
        <f ca="1"/>
        <v>125.67</v>
      </c>
      <c r="AP3" vm="1217">
        <f ca="1"/>
        <v>128.88999999999999</v>
      </c>
      <c r="AQ3" vm="1218">
        <f ca="1"/>
        <v>142.61000000000001</v>
      </c>
      <c r="AR3" vm="1219">
        <f ca="1"/>
        <v>126.3</v>
      </c>
      <c r="AS3" vm="1220">
        <f ca="1"/>
        <v>130.19999999999999</v>
      </c>
      <c r="AT3" vm="1221">
        <f ca="1"/>
        <v>133.6</v>
      </c>
      <c r="AU3" vm="1222">
        <f ca="1"/>
        <v>130.24</v>
      </c>
      <c r="AV3" vm="1223">
        <f ca="1"/>
        <v>136.52000000000001</v>
      </c>
      <c r="AW3" vm="1224">
        <f ca="1"/>
        <v>143.58000000000001</v>
      </c>
      <c r="AX3" vm="1225">
        <f ca="1"/>
        <v>148.34</v>
      </c>
      <c r="AY3" vm="1226">
        <f ca="1"/>
        <v>149.76</v>
      </c>
      <c r="AZ3" vm="1227">
        <f ca="1"/>
        <v>150.19999999999999</v>
      </c>
      <c r="BA3" vm="1228">
        <f ca="1"/>
        <v>130.59</v>
      </c>
      <c r="BB3" vm="1229">
        <f ca="1"/>
        <v>94.33</v>
      </c>
      <c r="BC3" vm="1230">
        <f ca="1"/>
        <v>64.81</v>
      </c>
      <c r="BD3" vm="1231">
        <f ca="1"/>
        <v>64.52</v>
      </c>
      <c r="BE3" vm="1232">
        <f ca="1"/>
        <v>61.62</v>
      </c>
      <c r="BF3" vm="1233">
        <f ca="1"/>
        <v>56.68</v>
      </c>
      <c r="BG3" vm="1234">
        <f ca="1"/>
        <v>61</v>
      </c>
      <c r="BH3" vm="1235">
        <f ca="1"/>
        <v>57.54</v>
      </c>
      <c r="BI3" vm="1236">
        <f ca="1"/>
        <v>54.32</v>
      </c>
      <c r="BJ3" vm="1237">
        <f ca="1"/>
        <v>71.72</v>
      </c>
      <c r="BK3" vm="1238">
        <f ca="1"/>
        <v>71.510000000000005</v>
      </c>
      <c r="BL3" vm="1239">
        <f ca="1"/>
        <v>66.73</v>
      </c>
      <c r="BM3" vm="1240">
        <f ca="1"/>
        <v>71.989999999999995</v>
      </c>
      <c r="BN3" vm="1241">
        <f ca="1"/>
        <v>77.27</v>
      </c>
      <c r="BO3" vm="1242">
        <f ca="1"/>
        <v>83.24</v>
      </c>
      <c r="BP3" vm="1243">
        <f ca="1"/>
        <v>88.71</v>
      </c>
      <c r="BQ3" vm="1244">
        <f ca="1"/>
        <v>85.31</v>
      </c>
      <c r="BR3" vm="1245">
        <f ca="1"/>
        <v>86.95</v>
      </c>
      <c r="BS3" vm="1246">
        <f ca="1"/>
        <v>84.76</v>
      </c>
      <c r="BT3" vm="1247">
        <f ca="1"/>
        <v>85.96</v>
      </c>
      <c r="BU3" vm="1248">
        <f ca="1"/>
        <v>88.86</v>
      </c>
      <c r="BV3" vm="1249">
        <f ca="1"/>
        <v>80.92</v>
      </c>
      <c r="BW3" vm="1250">
        <f ca="1"/>
        <v>86.06</v>
      </c>
      <c r="BX3" vm="1251">
        <f ca="1"/>
        <v>90.19</v>
      </c>
      <c r="BY3" vm="1252">
        <f ca="1"/>
        <v>102.7</v>
      </c>
      <c r="BZ3" vm="1253">
        <f ca="1"/>
        <v>99.07</v>
      </c>
      <c r="CA3" vm="1254">
        <f ca="1"/>
        <v>94.91</v>
      </c>
      <c r="CB3" vm="1255">
        <f ca="1"/>
        <v>95.12</v>
      </c>
      <c r="CC3" vm="1256">
        <f ca="1"/>
        <v>96.11</v>
      </c>
      <c r="CD3" vm="1257">
        <f ca="1"/>
        <v>93.21</v>
      </c>
      <c r="CE3" vm="1258">
        <f ca="1"/>
        <v>89.75</v>
      </c>
      <c r="CF3" vm="1259">
        <f ca="1"/>
        <v>81.86</v>
      </c>
      <c r="CG3" vm="1260">
        <f ca="1"/>
        <v>94.82</v>
      </c>
      <c r="CH3" vm="1261">
        <f ca="1"/>
        <v>98.72</v>
      </c>
      <c r="CI3" vm="1262">
        <f ca="1"/>
        <v>100.92</v>
      </c>
      <c r="CJ3" vm="1263">
        <f ca="1"/>
        <v>99.85</v>
      </c>
      <c r="CK3" vm="1264">
        <f ca="1"/>
        <v>98.09</v>
      </c>
      <c r="CL3" vm="1265">
        <f ca="1"/>
        <v>97.93</v>
      </c>
      <c r="CM3" vm="1266">
        <f ca="1"/>
        <v>99.9</v>
      </c>
      <c r="CN3" vm="1267">
        <f ca="1"/>
        <v>92.14</v>
      </c>
      <c r="CO3" vm="1268">
        <f ca="1"/>
        <v>97.96</v>
      </c>
      <c r="CP3" vm="1269">
        <f ca="1"/>
        <v>87.93</v>
      </c>
      <c r="CQ3" vm="1270">
        <f ca="1"/>
        <v>86.04</v>
      </c>
      <c r="CR3" vm="1271">
        <f ca="1"/>
        <v>71.97</v>
      </c>
      <c r="CS3" vm="1272">
        <f ca="1"/>
        <v>81.39</v>
      </c>
      <c r="CT3" vm="1273">
        <f ca="1"/>
        <v>81.48</v>
      </c>
      <c r="CU3" vm="1274">
        <f ca="1"/>
        <v>84.14</v>
      </c>
      <c r="CV3" vm="1275">
        <f ca="1"/>
        <v>91.12</v>
      </c>
      <c r="CW3" vm="1276">
        <f ca="1"/>
        <v>89.67</v>
      </c>
      <c r="CX3" vm="1277">
        <f ca="1"/>
        <v>97.53</v>
      </c>
      <c r="CY3" vm="1278">
        <f ca="1"/>
        <v>101.52</v>
      </c>
      <c r="CZ3" vm="1279">
        <f ca="1"/>
        <v>107.81</v>
      </c>
      <c r="DA3" vm="1280">
        <f ca="1"/>
        <v>100.39</v>
      </c>
      <c r="DB3" vm="1281">
        <f ca="1"/>
        <v>117.49</v>
      </c>
      <c r="DC3" vm="1282">
        <f ca="1"/>
        <v>123.34</v>
      </c>
      <c r="DD3" vm="1283">
        <f ca="1"/>
        <v>121.16</v>
      </c>
      <c r="DE3" vm="1284">
        <f ca="1"/>
        <v>120.99</v>
      </c>
      <c r="DF3" vm="1285">
        <f ca="1"/>
        <v>121.83</v>
      </c>
      <c r="DG3" vm="1286">
        <f ca="1"/>
        <v>115.72</v>
      </c>
    </row>
    <row r="4" spans="2:111" x14ac:dyDescent="0.55000000000000004">
      <c r="B4" t="e" vm="1287">
        <v>#VALUE!</v>
      </c>
      <c r="C4" t="str" cm="1">
        <f t="array" aca="1" ref="C4" ca="1">_FV(B4,"Industry")</f>
        <v>Aerospace &amp; Defense</v>
      </c>
      <c r="D4" cm="1" vm="1288">
        <f t="array" aca="1" ref="D4:DG4" ca="1">IFERROR(TRANSPOSE(_xlfn.STOCKHISTORY(B4,$B$1,$C$1,2,0,1)),"")</f>
        <v>211</v>
      </c>
      <c r="E4" vm="1289">
        <f ca="1"/>
        <v>215.79</v>
      </c>
      <c r="F4" vm="1290">
        <f ca="1"/>
        <v>221.5</v>
      </c>
      <c r="G4" vm="1291">
        <f ca="1"/>
        <v>232.38</v>
      </c>
      <c r="H4" vm="1292">
        <f ca="1"/>
        <v>236.23</v>
      </c>
      <c r="I4" vm="1293">
        <f ca="1"/>
        <v>248.17</v>
      </c>
      <c r="J4" vm="1294">
        <f ca="1"/>
        <v>252.73</v>
      </c>
      <c r="K4" vm="1295">
        <f ca="1"/>
        <v>242.97</v>
      </c>
      <c r="L4" vm="1296">
        <f ca="1"/>
        <v>239.72</v>
      </c>
      <c r="M4" vm="1297">
        <f ca="1"/>
        <v>246.38</v>
      </c>
      <c r="N4" vm="1298">
        <f ca="1"/>
        <v>265.25</v>
      </c>
      <c r="O4" vm="1299">
        <f ca="1"/>
        <v>249.94</v>
      </c>
      <c r="P4" vm="1300">
        <f ca="1"/>
        <v>251.33</v>
      </c>
      <c r="Q4" vm="1301">
        <f ca="1"/>
        <v>266.58</v>
      </c>
      <c r="R4" vm="1302">
        <f ca="1"/>
        <v>267.60000000000002</v>
      </c>
      <c r="S4" vm="1303">
        <f ca="1"/>
        <v>269.45</v>
      </c>
      <c r="T4" vm="1304">
        <f ca="1"/>
        <v>281.13</v>
      </c>
      <c r="U4" vm="1305">
        <f ca="1"/>
        <v>277.61</v>
      </c>
      <c r="V4" vm="1306">
        <f ca="1"/>
        <v>292.13</v>
      </c>
      <c r="W4" vm="1307">
        <f ca="1"/>
        <v>305.39</v>
      </c>
      <c r="X4" vm="1308">
        <f ca="1"/>
        <v>310.29000000000002</v>
      </c>
      <c r="Y4" vm="1309">
        <f ca="1"/>
        <v>308.16000000000003</v>
      </c>
      <c r="Z4" vm="1310">
        <f ca="1"/>
        <v>319.12</v>
      </c>
      <c r="AA4" vm="1311">
        <f ca="1"/>
        <v>321.05</v>
      </c>
      <c r="AB4" vm="1312">
        <f ca="1"/>
        <v>354.85</v>
      </c>
      <c r="AC4" vm="1313">
        <f ca="1"/>
        <v>352.44</v>
      </c>
      <c r="AD4" vm="1314">
        <f ca="1"/>
        <v>337.93</v>
      </c>
      <c r="AE4" vm="1315">
        <f ca="1"/>
        <v>320.83999999999997</v>
      </c>
      <c r="AF4" vm="1316">
        <f ca="1"/>
        <v>314.54000000000002</v>
      </c>
      <c r="AG4" vm="1317">
        <f ca="1"/>
        <v>295.43</v>
      </c>
      <c r="AH4" vm="1318">
        <f ca="1"/>
        <v>326.10000000000002</v>
      </c>
      <c r="AI4" vm="1319">
        <f ca="1"/>
        <v>320.41000000000003</v>
      </c>
      <c r="AJ4" vm="1320">
        <f ca="1"/>
        <v>345.96</v>
      </c>
      <c r="AK4" vm="1321">
        <f ca="1"/>
        <v>293.85000000000002</v>
      </c>
      <c r="AL4" vm="1322">
        <f ca="1"/>
        <v>300.43</v>
      </c>
      <c r="AM4" vm="1323">
        <f ca="1"/>
        <v>261.83999999999997</v>
      </c>
      <c r="AN4" vm="1324">
        <f ca="1"/>
        <v>289.69</v>
      </c>
      <c r="AO4" vm="1325">
        <f ca="1"/>
        <v>309.41000000000003</v>
      </c>
      <c r="AP4" vm="1326">
        <f ca="1"/>
        <v>300.16000000000003</v>
      </c>
      <c r="AQ4" vm="1327">
        <f ca="1"/>
        <v>333.33</v>
      </c>
      <c r="AR4" vm="1328">
        <f ca="1"/>
        <v>338.54</v>
      </c>
      <c r="AS4" vm="1329">
        <f ca="1"/>
        <v>363.54</v>
      </c>
      <c r="AT4" vm="1330">
        <f ca="1"/>
        <v>362.17</v>
      </c>
      <c r="AU4" vm="1331">
        <f ca="1"/>
        <v>384.11</v>
      </c>
      <c r="AV4" vm="1332">
        <f ca="1"/>
        <v>390.06</v>
      </c>
      <c r="AW4" vm="1333">
        <f ca="1"/>
        <v>376.68</v>
      </c>
      <c r="AX4" vm="1334">
        <f ca="1"/>
        <v>391.03</v>
      </c>
      <c r="AY4" vm="1335">
        <f ca="1"/>
        <v>389.38</v>
      </c>
      <c r="AZ4" vm="1336">
        <f ca="1"/>
        <v>428.12</v>
      </c>
      <c r="BA4" vm="1337">
        <f ca="1"/>
        <v>369.87</v>
      </c>
      <c r="BB4" vm="1338">
        <f ca="1"/>
        <v>338.95</v>
      </c>
      <c r="BC4" vm="1339">
        <f ca="1"/>
        <v>389.06</v>
      </c>
      <c r="BD4" vm="1340">
        <f ca="1"/>
        <v>388.44</v>
      </c>
      <c r="BE4" vm="1341">
        <f ca="1"/>
        <v>364.92</v>
      </c>
      <c r="BF4" vm="1342">
        <f ca="1"/>
        <v>378.97</v>
      </c>
      <c r="BG4" vm="1343">
        <f ca="1"/>
        <v>390.26</v>
      </c>
      <c r="BH4" vm="1344">
        <f ca="1"/>
        <v>383.28</v>
      </c>
      <c r="BI4" vm="1345">
        <f ca="1"/>
        <v>350.13</v>
      </c>
      <c r="BJ4" vm="1346">
        <f ca="1"/>
        <v>365</v>
      </c>
      <c r="BK4" vm="1347">
        <f ca="1"/>
        <v>354.98</v>
      </c>
      <c r="BL4" vm="1348">
        <f ca="1"/>
        <v>321.82</v>
      </c>
      <c r="BM4" vm="1349">
        <f ca="1"/>
        <v>330.25</v>
      </c>
      <c r="BN4" vm="1350">
        <f ca="1"/>
        <v>369.5</v>
      </c>
      <c r="BO4" vm="1351">
        <f ca="1"/>
        <v>380.56</v>
      </c>
      <c r="BP4" vm="1352">
        <f ca="1"/>
        <v>382.2</v>
      </c>
      <c r="BQ4" vm="1353">
        <f ca="1"/>
        <v>378.35</v>
      </c>
      <c r="BR4" vm="1354">
        <f ca="1"/>
        <v>371.67</v>
      </c>
      <c r="BS4" vm="1355">
        <f ca="1"/>
        <v>359.8</v>
      </c>
      <c r="BT4" vm="1356">
        <f ca="1"/>
        <v>345.1</v>
      </c>
      <c r="BU4" vm="1357">
        <f ca="1"/>
        <v>332.32</v>
      </c>
      <c r="BV4" vm="1358">
        <f ca="1"/>
        <v>333.32</v>
      </c>
      <c r="BW4" vm="1359">
        <f ca="1"/>
        <v>355.41</v>
      </c>
      <c r="BX4" vm="1360">
        <f ca="1"/>
        <v>389.13</v>
      </c>
      <c r="BY4" vm="1361">
        <f ca="1"/>
        <v>433.8</v>
      </c>
      <c r="BZ4" vm="1362">
        <f ca="1"/>
        <v>441.4</v>
      </c>
      <c r="CA4" vm="1363">
        <f ca="1"/>
        <v>432.12</v>
      </c>
      <c r="CB4" vm="1364">
        <f ca="1"/>
        <v>440.11</v>
      </c>
      <c r="CC4" vm="1365">
        <f ca="1"/>
        <v>429.96</v>
      </c>
      <c r="CD4" vm="1366">
        <f ca="1"/>
        <v>413.81</v>
      </c>
      <c r="CE4" vm="1367">
        <f ca="1"/>
        <v>420.11</v>
      </c>
      <c r="CF4" vm="1368">
        <f ca="1"/>
        <v>386.29</v>
      </c>
      <c r="CG4" vm="1369">
        <f ca="1"/>
        <v>486.68</v>
      </c>
      <c r="CH4" vm="1370">
        <f ca="1"/>
        <v>485.19</v>
      </c>
      <c r="CI4" vm="1371">
        <f ca="1"/>
        <v>486.49</v>
      </c>
      <c r="CJ4" vm="1372">
        <f ca="1"/>
        <v>463.26</v>
      </c>
      <c r="CK4" vm="1373">
        <f ca="1"/>
        <v>474.26</v>
      </c>
      <c r="CL4" vm="1374">
        <f ca="1"/>
        <v>472.73</v>
      </c>
      <c r="CM4" vm="1375">
        <f ca="1"/>
        <v>464.45</v>
      </c>
      <c r="CN4" vm="1376">
        <f ca="1"/>
        <v>444.01</v>
      </c>
      <c r="CO4" vm="1377">
        <f ca="1"/>
        <v>460.38</v>
      </c>
      <c r="CP4" vm="1378">
        <f ca="1"/>
        <v>446.37</v>
      </c>
      <c r="CQ4" vm="1379">
        <f ca="1"/>
        <v>448.35</v>
      </c>
      <c r="CR4" vm="1380">
        <f ca="1"/>
        <v>408.96</v>
      </c>
      <c r="CS4" vm="1381">
        <f ca="1"/>
        <v>454.64</v>
      </c>
      <c r="CT4" vm="1382">
        <f ca="1"/>
        <v>447.77</v>
      </c>
      <c r="CU4" vm="1383">
        <f ca="1"/>
        <v>453.24</v>
      </c>
      <c r="CV4" vm="1384">
        <f ca="1"/>
        <v>429.41</v>
      </c>
      <c r="CW4" vm="1385">
        <f ca="1"/>
        <v>428.24</v>
      </c>
      <c r="CX4" vm="1386">
        <f ca="1"/>
        <v>454.87</v>
      </c>
      <c r="CY4" vm="1387">
        <f ca="1"/>
        <v>464.93</v>
      </c>
      <c r="CZ4" vm="1388">
        <f ca="1"/>
        <v>470.34</v>
      </c>
      <c r="DA4" vm="1389">
        <f ca="1"/>
        <v>467.1</v>
      </c>
      <c r="DB4" vm="1390">
        <f ca="1"/>
        <v>541.91999999999996</v>
      </c>
      <c r="DC4" vm="1391">
        <f ca="1"/>
        <v>568.1</v>
      </c>
      <c r="DD4" vm="1392">
        <f ca="1"/>
        <v>584.55999999999995</v>
      </c>
      <c r="DE4" vm="1393">
        <f ca="1"/>
        <v>546.04999999999995</v>
      </c>
      <c r="DF4" vm="1394">
        <f ca="1"/>
        <v>529.41</v>
      </c>
      <c r="DG4" vm="1395">
        <f ca="1"/>
        <v>485.94</v>
      </c>
    </row>
    <row r="5" spans="2:111" x14ac:dyDescent="0.55000000000000004">
      <c r="B5" t="e" vm="1396">
        <v>#VALUE!</v>
      </c>
      <c r="C5" t="str" cm="1">
        <f t="array" aca="1" ref="C5" ca="1">_FV(B5,"Industry")</f>
        <v>Aerospace &amp; Defense</v>
      </c>
      <c r="D5" cm="1" vm="1397">
        <f t="array" aca="1" ref="D5:DG5" ca="1">IFERROR(TRANSPOSE(_xlfn.STOCKHISTORY(B5,$B$1,$C$1,2,0,1)),"")</f>
        <v>120.13</v>
      </c>
      <c r="E5" vm="1398">
        <f ca="1"/>
        <v>118.18</v>
      </c>
      <c r="F5" vm="1399">
        <f ca="1"/>
        <v>126.94</v>
      </c>
      <c r="G5" vm="1400">
        <f ca="1"/>
        <v>134.80000000000001</v>
      </c>
      <c r="H5" vm="1401">
        <f ca="1"/>
        <v>126.15</v>
      </c>
      <c r="I5" vm="1402">
        <f ca="1"/>
        <v>129.87</v>
      </c>
      <c r="J5" vm="1403">
        <f ca="1"/>
        <v>133.66</v>
      </c>
      <c r="K5" vm="1404">
        <f ca="1"/>
        <v>129.44999999999999</v>
      </c>
      <c r="L5" vm="1405">
        <f ca="1"/>
        <v>131.74</v>
      </c>
      <c r="M5" vm="1406">
        <f ca="1"/>
        <v>142.43</v>
      </c>
      <c r="N5" vm="1407">
        <f ca="1"/>
        <v>150.56</v>
      </c>
      <c r="O5" vm="1408">
        <f ca="1"/>
        <v>155.68</v>
      </c>
      <c r="P5" vm="1409">
        <f ca="1"/>
        <v>163.41999999999999</v>
      </c>
      <c r="Q5" vm="1410">
        <f ca="1"/>
        <v>180.23</v>
      </c>
      <c r="R5" vm="1411">
        <f ca="1"/>
        <v>176.86</v>
      </c>
      <c r="S5" vm="1412">
        <f ca="1"/>
        <v>184.83</v>
      </c>
      <c r="T5" vm="1413">
        <f ca="1"/>
        <v>187.63</v>
      </c>
      <c r="U5" vm="1414">
        <f ca="1"/>
        <v>197.75</v>
      </c>
      <c r="V5" vm="1415">
        <f ca="1"/>
        <v>242.46</v>
      </c>
      <c r="W5" vm="1416">
        <f ca="1"/>
        <v>239.66</v>
      </c>
      <c r="X5" vm="1417">
        <f ca="1"/>
        <v>254.21</v>
      </c>
      <c r="Y5" vm="1418">
        <f ca="1"/>
        <v>257.98</v>
      </c>
      <c r="Z5" vm="1419">
        <f ca="1"/>
        <v>276.8</v>
      </c>
      <c r="AA5" vm="1420">
        <f ca="1"/>
        <v>294.91000000000003</v>
      </c>
      <c r="AB5" vm="1421">
        <f ca="1"/>
        <v>354.37</v>
      </c>
      <c r="AC5" vm="1422">
        <f ca="1"/>
        <v>362.21</v>
      </c>
      <c r="AD5" vm="1423">
        <f ca="1"/>
        <v>327.88</v>
      </c>
      <c r="AE5" vm="1424">
        <f ca="1"/>
        <v>333.56</v>
      </c>
      <c r="AF5" vm="1425">
        <f ca="1"/>
        <v>352.16</v>
      </c>
      <c r="AG5" vm="1426">
        <f ca="1"/>
        <v>335.51</v>
      </c>
      <c r="AH5" vm="1427">
        <f ca="1"/>
        <v>356.3</v>
      </c>
      <c r="AI5" vm="1428">
        <f ca="1"/>
        <v>342.79</v>
      </c>
      <c r="AJ5" vm="1429">
        <f ca="1"/>
        <v>371.9</v>
      </c>
      <c r="AK5" vm="1430">
        <f ca="1"/>
        <v>354.86</v>
      </c>
      <c r="AL5" vm="1431">
        <f ca="1"/>
        <v>346.76</v>
      </c>
      <c r="AM5" vm="1432">
        <f ca="1"/>
        <v>322.5</v>
      </c>
      <c r="AN5" vm="1433">
        <f ca="1"/>
        <v>385.62</v>
      </c>
      <c r="AO5" vm="1434">
        <f ca="1"/>
        <v>439.96</v>
      </c>
      <c r="AP5" vm="1435">
        <f ca="1"/>
        <v>381.42</v>
      </c>
      <c r="AQ5" vm="1436">
        <f ca="1"/>
        <v>377.69</v>
      </c>
      <c r="AR5" vm="1437">
        <f ca="1"/>
        <v>341.61</v>
      </c>
      <c r="AS5" vm="1438">
        <f ca="1"/>
        <v>364.01</v>
      </c>
      <c r="AT5" vm="1439">
        <f ca="1"/>
        <v>341.18</v>
      </c>
      <c r="AU5" vm="1440">
        <f ca="1"/>
        <v>364.09</v>
      </c>
      <c r="AV5" vm="1441">
        <f ca="1"/>
        <v>380.47</v>
      </c>
      <c r="AW5" vm="1442">
        <f ca="1"/>
        <v>339.91</v>
      </c>
      <c r="AX5" vm="1443">
        <f ca="1"/>
        <v>366.18</v>
      </c>
      <c r="AY5" vm="1444">
        <f ca="1"/>
        <v>325.76</v>
      </c>
      <c r="AZ5" vm="1445">
        <f ca="1"/>
        <v>318.27</v>
      </c>
      <c r="BA5" vm="1446">
        <f ca="1"/>
        <v>275.11</v>
      </c>
      <c r="BB5" vm="1447">
        <f ca="1"/>
        <v>149.13999999999999</v>
      </c>
      <c r="BC5" vm="1448">
        <f ca="1"/>
        <v>141.02000000000001</v>
      </c>
      <c r="BD5" vm="1449">
        <f ca="1"/>
        <v>145.85</v>
      </c>
      <c r="BE5" vm="1450">
        <f ca="1"/>
        <v>183.3</v>
      </c>
      <c r="BF5" vm="1451">
        <f ca="1"/>
        <v>158</v>
      </c>
      <c r="BG5" vm="1452">
        <f ca="1"/>
        <v>171.82</v>
      </c>
      <c r="BH5" vm="1453">
        <f ca="1"/>
        <v>165.26</v>
      </c>
      <c r="BI5" vm="1454">
        <f ca="1"/>
        <v>144.38999999999999</v>
      </c>
      <c r="BJ5" vm="1455">
        <f ca="1"/>
        <v>210.71</v>
      </c>
      <c r="BK5" vm="1456">
        <f ca="1"/>
        <v>214.06</v>
      </c>
      <c r="BL5" vm="1457">
        <f ca="1"/>
        <v>194.19</v>
      </c>
      <c r="BM5" vm="1458">
        <f ca="1"/>
        <v>212.01</v>
      </c>
      <c r="BN5" vm="1459">
        <f ca="1"/>
        <v>254.72</v>
      </c>
      <c r="BO5" vm="1460">
        <f ca="1"/>
        <v>234.31</v>
      </c>
      <c r="BP5" vm="1461">
        <f ca="1"/>
        <v>247.02</v>
      </c>
      <c r="BQ5" vm="1462">
        <f ca="1"/>
        <v>239.56</v>
      </c>
      <c r="BR5" vm="1463">
        <f ca="1"/>
        <v>226.48</v>
      </c>
      <c r="BS5" vm="1464">
        <f ca="1"/>
        <v>219.5</v>
      </c>
      <c r="BT5" vm="1465">
        <f ca="1"/>
        <v>219.94</v>
      </c>
      <c r="BU5" vm="1466">
        <f ca="1"/>
        <v>207.03</v>
      </c>
      <c r="BV5" vm="1467">
        <f ca="1"/>
        <v>197.85</v>
      </c>
      <c r="BW5" vm="1468">
        <f ca="1"/>
        <v>201.32</v>
      </c>
      <c r="BX5" vm="1469">
        <f ca="1"/>
        <v>200.24</v>
      </c>
      <c r="BY5" vm="1470">
        <f ca="1"/>
        <v>205.34</v>
      </c>
      <c r="BZ5" vm="1471">
        <f ca="1"/>
        <v>191.5</v>
      </c>
      <c r="CA5" vm="1472">
        <f ca="1"/>
        <v>148.84</v>
      </c>
      <c r="CB5" vm="1473">
        <f ca="1"/>
        <v>131.4</v>
      </c>
      <c r="CC5" vm="1474">
        <f ca="1"/>
        <v>136.72</v>
      </c>
      <c r="CD5" vm="1475">
        <f ca="1"/>
        <v>159.31</v>
      </c>
      <c r="CE5" vm="1476">
        <f ca="1"/>
        <v>160.25</v>
      </c>
      <c r="CF5" vm="1477">
        <f ca="1"/>
        <v>121.08</v>
      </c>
      <c r="CG5" vm="1478">
        <f ca="1"/>
        <v>142.51</v>
      </c>
      <c r="CH5" vm="1479">
        <f ca="1"/>
        <v>178.88</v>
      </c>
      <c r="CI5" vm="1480">
        <f ca="1"/>
        <v>190.49</v>
      </c>
      <c r="CJ5" vm="1481">
        <f ca="1"/>
        <v>213</v>
      </c>
      <c r="CK5" vm="1482">
        <f ca="1"/>
        <v>201.55</v>
      </c>
      <c r="CL5" vm="1483">
        <f ca="1"/>
        <v>212.43</v>
      </c>
      <c r="CM5" vm="1484">
        <f ca="1"/>
        <v>206.78</v>
      </c>
      <c r="CN5" vm="1485">
        <f ca="1"/>
        <v>205.7</v>
      </c>
      <c r="CO5" vm="1486">
        <f ca="1"/>
        <v>211.16</v>
      </c>
      <c r="CP5" vm="1487">
        <f ca="1"/>
        <v>238.85</v>
      </c>
      <c r="CQ5" vm="1488">
        <f ca="1"/>
        <v>224.03</v>
      </c>
      <c r="CR5" vm="1489">
        <f ca="1"/>
        <v>191.68</v>
      </c>
      <c r="CS5" vm="1490">
        <f ca="1"/>
        <v>186.82</v>
      </c>
      <c r="CT5" vm="1491">
        <f ca="1"/>
        <v>231.63</v>
      </c>
      <c r="CU5" vm="1492">
        <f ca="1"/>
        <v>260.66000000000003</v>
      </c>
      <c r="CV5" vm="1493">
        <f ca="1"/>
        <v>211.04</v>
      </c>
      <c r="CW5" vm="1494">
        <f ca="1"/>
        <v>203.72</v>
      </c>
      <c r="CX5" vm="1495">
        <f ca="1"/>
        <v>192.99</v>
      </c>
      <c r="CY5" vm="1496">
        <f ca="1"/>
        <v>167.84</v>
      </c>
      <c r="CZ5" vm="1497">
        <f ca="1"/>
        <v>177.61</v>
      </c>
      <c r="DA5" vm="1498">
        <f ca="1"/>
        <v>182.01</v>
      </c>
      <c r="DB5" vm="1499">
        <f ca="1"/>
        <v>190.6</v>
      </c>
      <c r="DC5" vm="1500">
        <f ca="1"/>
        <v>173.74</v>
      </c>
      <c r="DD5" vm="1501">
        <f ca="1"/>
        <v>152.04</v>
      </c>
      <c r="DE5" vm="1502">
        <f ca="1"/>
        <v>149.31</v>
      </c>
      <c r="DF5" vm="1503">
        <f ca="1"/>
        <v>155.44</v>
      </c>
      <c r="DG5" vm="1504">
        <f ca="1"/>
        <v>177</v>
      </c>
    </row>
    <row r="6" spans="2:111" x14ac:dyDescent="0.55000000000000004">
      <c r="B6" t="e" vm="1505">
        <v>#VALUE!</v>
      </c>
      <c r="C6" t="str" cm="1">
        <f t="array" aca="1" ref="C6" ca="1">_FV(B6,"Industry")</f>
        <v>Aerospace &amp; Defense</v>
      </c>
      <c r="D6" cm="1" vm="1506">
        <f t="array" aca="1" ref="D6:DG6" ca="1">IFERROR(TRANSPOSE(_xlfn.STOCKHISTORY(B6,$B$1,$C$1,2,0,1)),"")</f>
        <v>133.77000000000001</v>
      </c>
      <c r="E6" vm="1507">
        <f ca="1"/>
        <v>136.27000000000001</v>
      </c>
      <c r="F6" vm="1508">
        <f ca="1"/>
        <v>131.37</v>
      </c>
      <c r="G6" vm="1509">
        <f ca="1"/>
        <v>140.52000000000001</v>
      </c>
      <c r="H6" vm="1510">
        <f ca="1"/>
        <v>141.87</v>
      </c>
      <c r="I6" vm="1511">
        <f ca="1"/>
        <v>139.24</v>
      </c>
      <c r="J6" vm="1512">
        <f ca="1"/>
        <v>146.88999999999999</v>
      </c>
      <c r="K6" vm="1513">
        <f ca="1"/>
        <v>152.22</v>
      </c>
      <c r="L6" vm="1514">
        <f ca="1"/>
        <v>155.16</v>
      </c>
      <c r="M6" vm="1515">
        <f ca="1"/>
        <v>150.74</v>
      </c>
      <c r="N6" vm="1516">
        <f ca="1"/>
        <v>175.35</v>
      </c>
      <c r="O6" vm="1517">
        <f ca="1"/>
        <v>172.66</v>
      </c>
      <c r="P6" vm="1518">
        <f ca="1"/>
        <v>181.08</v>
      </c>
      <c r="Q6" vm="1519">
        <f ca="1"/>
        <v>189.81</v>
      </c>
      <c r="R6" vm="1520">
        <f ca="1"/>
        <v>187.2</v>
      </c>
      <c r="S6" vm="1521">
        <f ca="1"/>
        <v>193.79</v>
      </c>
      <c r="T6" vm="1522">
        <f ca="1"/>
        <v>203.25</v>
      </c>
      <c r="U6" vm="1523">
        <f ca="1"/>
        <v>198.1</v>
      </c>
      <c r="V6" vm="1524">
        <f ca="1"/>
        <v>196.33</v>
      </c>
      <c r="W6" vm="1525">
        <f ca="1"/>
        <v>201.35</v>
      </c>
      <c r="X6" vm="1526">
        <f ca="1"/>
        <v>205.58</v>
      </c>
      <c r="Y6" vm="1527">
        <f ca="1"/>
        <v>202.98</v>
      </c>
      <c r="Z6" vm="1528">
        <f ca="1"/>
        <v>207.16</v>
      </c>
      <c r="AA6" vm="1529">
        <f ca="1"/>
        <v>203.45</v>
      </c>
      <c r="AB6" vm="1530">
        <f ca="1"/>
        <v>222.48</v>
      </c>
      <c r="AC6" vm="1531">
        <f ca="1"/>
        <v>222.45</v>
      </c>
      <c r="AD6" vm="1532">
        <f ca="1"/>
        <v>220.9</v>
      </c>
      <c r="AE6" vm="1533">
        <f ca="1"/>
        <v>201.31</v>
      </c>
      <c r="AF6" vm="1534">
        <f ca="1"/>
        <v>201.71</v>
      </c>
      <c r="AG6" vm="1535">
        <f ca="1"/>
        <v>186.41</v>
      </c>
      <c r="AH6" vm="1536">
        <f ca="1"/>
        <v>199.76</v>
      </c>
      <c r="AI6" vm="1537">
        <f ca="1"/>
        <v>193.4</v>
      </c>
      <c r="AJ6" vm="1538">
        <f ca="1"/>
        <v>204.72</v>
      </c>
      <c r="AK6" vm="1539">
        <f ca="1"/>
        <v>172.58</v>
      </c>
      <c r="AL6" vm="1540">
        <f ca="1"/>
        <v>184.89</v>
      </c>
      <c r="AM6" vm="1541">
        <f ca="1"/>
        <v>157.21</v>
      </c>
      <c r="AN6" vm="1542">
        <f ca="1"/>
        <v>171.17</v>
      </c>
      <c r="AO6" vm="1543">
        <f ca="1"/>
        <v>170.22</v>
      </c>
      <c r="AP6" vm="1544">
        <f ca="1"/>
        <v>169.28</v>
      </c>
      <c r="AQ6" vm="1545">
        <f ca="1"/>
        <v>178.72</v>
      </c>
      <c r="AR6" vm="1546">
        <f ca="1"/>
        <v>160.82</v>
      </c>
      <c r="AS6" vm="1547">
        <f ca="1"/>
        <v>181.82</v>
      </c>
      <c r="AT6" vm="1548">
        <f ca="1"/>
        <v>185.94</v>
      </c>
      <c r="AU6" vm="1549">
        <f ca="1"/>
        <v>191.27</v>
      </c>
      <c r="AV6" vm="1550">
        <f ca="1"/>
        <v>182.73</v>
      </c>
      <c r="AW6" vm="1551">
        <f ca="1"/>
        <v>176.8</v>
      </c>
      <c r="AX6" vm="1552">
        <f ca="1"/>
        <v>181.74</v>
      </c>
      <c r="AY6" vm="1553">
        <f ca="1"/>
        <v>176.35</v>
      </c>
      <c r="AZ6" vm="1554">
        <f ca="1"/>
        <v>175.44</v>
      </c>
      <c r="BA6" vm="1555">
        <f ca="1"/>
        <v>159.69</v>
      </c>
      <c r="BB6" vm="1556">
        <f ca="1"/>
        <v>132.31</v>
      </c>
      <c r="BC6" vm="1557">
        <f ca="1"/>
        <v>130.62</v>
      </c>
      <c r="BD6" vm="1558">
        <f ca="1"/>
        <v>146.83000000000001</v>
      </c>
      <c r="BE6" vm="1559">
        <f ca="1"/>
        <v>149.46</v>
      </c>
      <c r="BF6" vm="1560">
        <f ca="1"/>
        <v>146.74</v>
      </c>
      <c r="BG6" vm="1561">
        <f ca="1"/>
        <v>149.35</v>
      </c>
      <c r="BH6" vm="1562">
        <f ca="1"/>
        <v>138.43</v>
      </c>
      <c r="BI6" vm="1563">
        <f ca="1"/>
        <v>131.33000000000001</v>
      </c>
      <c r="BJ6" vm="1561">
        <f ca="1"/>
        <v>149.35</v>
      </c>
      <c r="BK6" vm="1564">
        <f ca="1"/>
        <v>148.82</v>
      </c>
      <c r="BL6" vm="1565">
        <f ca="1"/>
        <v>146.68</v>
      </c>
      <c r="BM6" vm="1566">
        <f ca="1"/>
        <v>163.47</v>
      </c>
      <c r="BN6" vm="1567">
        <f ca="1"/>
        <v>181.56</v>
      </c>
      <c r="BO6" vm="1568">
        <f ca="1"/>
        <v>190.23</v>
      </c>
      <c r="BP6" vm="1569">
        <f ca="1"/>
        <v>189.91</v>
      </c>
      <c r="BQ6" vm="1570">
        <f ca="1"/>
        <v>188.26</v>
      </c>
      <c r="BR6" vm="1571">
        <f ca="1"/>
        <v>196.03</v>
      </c>
      <c r="BS6" vm="1572">
        <f ca="1"/>
        <v>200.31</v>
      </c>
      <c r="BT6" vm="1571">
        <f ca="1"/>
        <v>196.03</v>
      </c>
      <c r="BU6" vm="1573">
        <f ca="1"/>
        <v>202.75</v>
      </c>
      <c r="BV6" vm="1574">
        <f ca="1"/>
        <v>188.97</v>
      </c>
      <c r="BW6" vm="1575">
        <f ca="1"/>
        <v>208.47</v>
      </c>
      <c r="BX6" vm="1576">
        <f ca="1"/>
        <v>212.1</v>
      </c>
      <c r="BY6" vm="1577">
        <f ca="1"/>
        <v>234.45</v>
      </c>
      <c r="BZ6" vm="1578">
        <f ca="1"/>
        <v>241.18</v>
      </c>
      <c r="CA6" vm="1579">
        <f ca="1"/>
        <v>236.53</v>
      </c>
      <c r="CB6" vm="1580">
        <f ca="1"/>
        <v>224.91</v>
      </c>
      <c r="CC6" vm="1581">
        <f ca="1"/>
        <v>221.25</v>
      </c>
      <c r="CD6" vm="1582">
        <f ca="1"/>
        <v>226.67</v>
      </c>
      <c r="CE6" vm="1583">
        <f ca="1"/>
        <v>228.93</v>
      </c>
      <c r="CF6" vm="1584">
        <f ca="1"/>
        <v>212.17</v>
      </c>
      <c r="CG6" vm="1585">
        <f ca="1"/>
        <v>249.8</v>
      </c>
      <c r="CH6" vm="1586">
        <f ca="1"/>
        <v>252.39</v>
      </c>
      <c r="CI6" vm="1587">
        <f ca="1"/>
        <v>248.11</v>
      </c>
      <c r="CJ6" vm="1588">
        <f ca="1"/>
        <v>233.06</v>
      </c>
      <c r="CK6" vm="1589">
        <f ca="1"/>
        <v>227.91</v>
      </c>
      <c r="CL6" vm="1590">
        <f ca="1"/>
        <v>228.21</v>
      </c>
      <c r="CM6" vm="1591">
        <f ca="1"/>
        <v>218.34</v>
      </c>
      <c r="CN6" vm="1592">
        <f ca="1"/>
        <v>204.18</v>
      </c>
      <c r="CO6" vm="1593">
        <f ca="1"/>
        <v>215.15</v>
      </c>
      <c r="CP6" vm="1594">
        <f ca="1"/>
        <v>223.58</v>
      </c>
      <c r="CQ6" vm="1595">
        <f ca="1"/>
        <v>226.64</v>
      </c>
      <c r="CR6" vm="1596">
        <f ca="1"/>
        <v>220.97</v>
      </c>
      <c r="CS6" vm="1597">
        <f ca="1"/>
        <v>241.31</v>
      </c>
      <c r="CT6" vm="1598">
        <f ca="1"/>
        <v>246.97</v>
      </c>
      <c r="CU6" vm="1599">
        <f ca="1"/>
        <v>259.67</v>
      </c>
      <c r="CV6" vm="1600">
        <f ca="1"/>
        <v>264.99</v>
      </c>
      <c r="CW6" vm="1601">
        <f ca="1"/>
        <v>273.25</v>
      </c>
      <c r="CX6" vm="1602">
        <f ca="1"/>
        <v>282.49</v>
      </c>
      <c r="CY6" vm="1603">
        <f ca="1"/>
        <v>287.08999999999997</v>
      </c>
      <c r="CZ6" vm="1604">
        <f ca="1"/>
        <v>299.77</v>
      </c>
      <c r="DA6" vm="1605">
        <f ca="1"/>
        <v>290.14</v>
      </c>
      <c r="DB6" vm="1606">
        <f ca="1"/>
        <v>298.70999999999998</v>
      </c>
      <c r="DC6" vm="1607">
        <f ca="1"/>
        <v>299.36</v>
      </c>
      <c r="DD6" vm="1608">
        <f ca="1"/>
        <v>302.2</v>
      </c>
      <c r="DE6" vm="1609">
        <f ca="1"/>
        <v>291.61</v>
      </c>
      <c r="DF6" vm="1610">
        <f ca="1"/>
        <v>284.01</v>
      </c>
      <c r="DG6" vm="1611">
        <f ca="1"/>
        <v>263.49</v>
      </c>
    </row>
    <row r="7" spans="2:111" x14ac:dyDescent="0.55000000000000004">
      <c r="B7" t="e" vm="1612">
        <v>#VALUE!</v>
      </c>
      <c r="C7" t="str" cm="1">
        <f t="array" aca="1" ref="C7" ca="1">_FV(B7,"Industry")</f>
        <v>Aerospace &amp; Defense</v>
      </c>
      <c r="D7" cm="1" vm="1613">
        <f t="array" aca="1" ref="D7:DG7" ca="1">IFERROR(TRANSPOSE(_xlfn.STOCKHISTORY(B7,$B$1,$C$1,2,0,1)),"")</f>
        <v>179.22380000000001</v>
      </c>
      <c r="E7" vm="1614">
        <f ca="1"/>
        <v>170.33160000000001</v>
      </c>
      <c r="F7" vm="1615">
        <f ca="1"/>
        <v>175.72280000000001</v>
      </c>
      <c r="G7" vm="1616">
        <f ca="1"/>
        <v>181.72800000000001</v>
      </c>
      <c r="H7" vm="1617">
        <f ca="1"/>
        <v>210.17509999999999</v>
      </c>
      <c r="I7" vm="1618">
        <f ca="1"/>
        <v>210.29470000000001</v>
      </c>
      <c r="J7" vm="1619">
        <f ca="1"/>
        <v>222.91929999999999</v>
      </c>
      <c r="K7" vm="1620">
        <f ca="1"/>
        <v>227.44110000000001</v>
      </c>
      <c r="L7" vm="1621">
        <f ca="1"/>
        <v>230.5753</v>
      </c>
      <c r="M7" vm="1622">
        <f ca="1"/>
        <v>237.5284</v>
      </c>
      <c r="N7" vm="1623">
        <f ca="1"/>
        <v>219.19460000000001</v>
      </c>
      <c r="O7" vm="1624">
        <f ca="1"/>
        <v>217.04130000000001</v>
      </c>
      <c r="P7" vm="1625">
        <f ca="1"/>
        <v>188.6558</v>
      </c>
      <c r="Q7" vm="1626">
        <f ca="1"/>
        <v>221.6095</v>
      </c>
      <c r="R7" vm="1627">
        <f ca="1"/>
        <v>191.93369999999999</v>
      </c>
      <c r="S7" vm="1628">
        <f ca="1"/>
        <v>215.09719999999999</v>
      </c>
      <c r="T7" vm="1629">
        <f ca="1"/>
        <v>233.71</v>
      </c>
      <c r="U7" vm="1630">
        <f ca="1"/>
        <v>234.39869999999999</v>
      </c>
      <c r="V7" vm="1631">
        <f ca="1"/>
        <v>245.9674</v>
      </c>
      <c r="W7" vm="1632">
        <f ca="1"/>
        <v>246.88409999999999</v>
      </c>
      <c r="X7" vm="1633">
        <f ca="1"/>
        <v>242.13890000000001</v>
      </c>
      <c r="Y7" vm="1634">
        <f ca="1"/>
        <v>262.83409999999998</v>
      </c>
      <c r="Z7" vm="1635">
        <f ca="1"/>
        <v>268.79169999999999</v>
      </c>
      <c r="AA7" vm="1636">
        <f ca="1"/>
        <v>260.10629999999998</v>
      </c>
      <c r="AB7" vm="1637">
        <f ca="1"/>
        <v>300.16129999999998</v>
      </c>
      <c r="AC7" vm="1638">
        <f ca="1"/>
        <v>273.07279999999997</v>
      </c>
      <c r="AD7" vm="1639">
        <f ca="1"/>
        <v>290.71820000000002</v>
      </c>
      <c r="AE7" vm="1640">
        <f ca="1"/>
        <v>303.62790000000001</v>
      </c>
      <c r="AF7" vm="1641">
        <f ca="1"/>
        <v>316.45229999999998</v>
      </c>
      <c r="AG7" vm="1642">
        <f ca="1"/>
        <v>326.89940000000001</v>
      </c>
      <c r="AH7" vm="1643">
        <f ca="1"/>
        <v>355.6927</v>
      </c>
      <c r="AI7" vm="1644">
        <f ca="1"/>
        <v>331.5025</v>
      </c>
      <c r="AJ7" vm="1645">
        <f ca="1"/>
        <v>352.62389999999999</v>
      </c>
      <c r="AK7" vm="1646">
        <f ca="1"/>
        <v>312.79629999999997</v>
      </c>
      <c r="AL7" vm="1647">
        <f ca="1"/>
        <v>342.5557</v>
      </c>
      <c r="AM7" vm="1648">
        <f ca="1"/>
        <v>322.08780000000002</v>
      </c>
      <c r="AN7" vm="1649">
        <f ca="1"/>
        <v>370.33569999999997</v>
      </c>
      <c r="AO7" vm="1650">
        <f ca="1"/>
        <v>411.14830000000001</v>
      </c>
      <c r="AP7" vm="1651">
        <f ca="1"/>
        <v>429.9966</v>
      </c>
      <c r="AQ7" vm="1652">
        <f ca="1"/>
        <v>457.0188</v>
      </c>
      <c r="AR7" vm="1653">
        <f ca="1"/>
        <v>417.64580000000001</v>
      </c>
      <c r="AS7" vm="1654">
        <f ca="1"/>
        <v>458.2312</v>
      </c>
      <c r="AT7" vm="1655">
        <f ca="1"/>
        <v>459.78449999999998</v>
      </c>
      <c r="AU7" vm="1656">
        <f ca="1"/>
        <v>509.8698</v>
      </c>
      <c r="AV7" vm="1657">
        <f ca="1"/>
        <v>493.15260000000001</v>
      </c>
      <c r="AW7" vm="1658">
        <f ca="1"/>
        <v>498.46609999999998</v>
      </c>
      <c r="AX7" vm="1659">
        <f ca="1"/>
        <v>537.12879999999996</v>
      </c>
      <c r="AY7" vm="1660">
        <f ca="1"/>
        <v>530.404</v>
      </c>
      <c r="AZ7" vm="1661">
        <f ca="1"/>
        <v>609.28269999999998</v>
      </c>
      <c r="BA7" vm="1662">
        <f ca="1"/>
        <v>528.3297</v>
      </c>
      <c r="BB7" vm="1663">
        <f ca="1"/>
        <v>303.26799999999997</v>
      </c>
      <c r="BC7" vm="1664">
        <f ca="1"/>
        <v>343.89120000000003</v>
      </c>
      <c r="BD7" vm="1665">
        <f ca="1"/>
        <v>402.36829999999998</v>
      </c>
      <c r="BE7" vm="1666">
        <f ca="1"/>
        <v>418.68770000000001</v>
      </c>
      <c r="BF7" vm="1667">
        <f ca="1"/>
        <v>408.77100000000002</v>
      </c>
      <c r="BG7" vm="1668">
        <f ca="1"/>
        <v>473.26240000000001</v>
      </c>
      <c r="BH7" vm="1669">
        <f ca="1"/>
        <v>450.00990000000002</v>
      </c>
      <c r="BI7" vm="1670">
        <f ca="1"/>
        <v>452.1789</v>
      </c>
      <c r="BJ7" vm="1671">
        <f ca="1"/>
        <v>548.57979999999998</v>
      </c>
      <c r="BK7" vm="1672">
        <f ca="1"/>
        <v>586.14380000000006</v>
      </c>
      <c r="BL7" vm="1673">
        <f ca="1"/>
        <v>524.03920000000005</v>
      </c>
      <c r="BM7" vm="1674">
        <f ca="1"/>
        <v>546.19299999999998</v>
      </c>
      <c r="BN7" vm="1675">
        <f ca="1"/>
        <v>556.84839999999997</v>
      </c>
      <c r="BO7" vm="1676">
        <f ca="1"/>
        <v>581.30380000000002</v>
      </c>
      <c r="BP7" vm="1677">
        <f ca="1"/>
        <v>614.54880000000003</v>
      </c>
      <c r="BQ7" vm="1678">
        <f ca="1"/>
        <v>613.08069999999998</v>
      </c>
      <c r="BR7" vm="1679">
        <f ca="1"/>
        <v>607.20839999999998</v>
      </c>
      <c r="BS7" vm="1680">
        <f ca="1"/>
        <v>575.36519999999996</v>
      </c>
      <c r="BT7" vm="1681">
        <f ca="1"/>
        <v>591.56150000000002</v>
      </c>
      <c r="BU7" vm="1682">
        <f ca="1"/>
        <v>590.85109999999997</v>
      </c>
      <c r="BV7" vm="1683">
        <f ca="1"/>
        <v>547.50009999999997</v>
      </c>
      <c r="BW7" vm="1684">
        <f ca="1"/>
        <v>602.65260000000001</v>
      </c>
      <c r="BX7" vm="1685">
        <f ca="1"/>
        <v>583.62440000000004</v>
      </c>
      <c r="BY7" vm="1686">
        <f ca="1"/>
        <v>631.36069999999995</v>
      </c>
      <c r="BZ7" vm="1687">
        <f ca="1"/>
        <v>617.10609999999997</v>
      </c>
      <c r="CA7" vm="1688">
        <f ca="1"/>
        <v>563.37429999999995</v>
      </c>
      <c r="CB7" vm="1689">
        <f ca="1"/>
        <v>573.37620000000004</v>
      </c>
      <c r="CC7" vm="1690">
        <f ca="1"/>
        <v>508.30700000000002</v>
      </c>
      <c r="CD7" vm="1691">
        <f ca="1"/>
        <v>589.44929999999999</v>
      </c>
      <c r="CE7" vm="1692">
        <f ca="1"/>
        <v>568.65940000000001</v>
      </c>
      <c r="CF7" vm="1693">
        <f ca="1"/>
        <v>497.08330000000001</v>
      </c>
      <c r="CG7" vm="1694">
        <f ca="1"/>
        <v>545.33109999999999</v>
      </c>
      <c r="CH7" vm="1695">
        <f ca="1"/>
        <v>595.28380000000004</v>
      </c>
      <c r="CI7" vm="1696">
        <f ca="1"/>
        <v>596.37300000000005</v>
      </c>
      <c r="CJ7" vm="1697">
        <f ca="1"/>
        <v>679.81690000000003</v>
      </c>
      <c r="CK7" vm="1698">
        <f ca="1"/>
        <v>704.55650000000003</v>
      </c>
      <c r="CL7" vm="1699">
        <f ca="1"/>
        <v>698.09690000000001</v>
      </c>
      <c r="CM7" vm="1700">
        <f ca="1"/>
        <v>724.56979999999999</v>
      </c>
      <c r="CN7" vm="1701">
        <f ca="1"/>
        <v>732.76260000000002</v>
      </c>
      <c r="CO7" vm="1702">
        <f ca="1"/>
        <v>846.91309999999999</v>
      </c>
      <c r="CP7" vm="1703">
        <f ca="1"/>
        <v>852.16980000000001</v>
      </c>
      <c r="CQ7" vm="1704">
        <f ca="1"/>
        <v>856.08150000000001</v>
      </c>
      <c r="CR7" vm="1705">
        <f ca="1"/>
        <v>798.57060000000001</v>
      </c>
      <c r="CS7" vm="1706">
        <f ca="1"/>
        <v>784.32539999999995</v>
      </c>
      <c r="CT7" vm="1707">
        <f ca="1"/>
        <v>911.98230000000001</v>
      </c>
      <c r="CU7" vm="1708">
        <f ca="1"/>
        <v>958.13689999999997</v>
      </c>
      <c r="CV7" vm="1709">
        <f ca="1"/>
        <v>1034.9319</v>
      </c>
      <c r="CW7" vm="1710">
        <f ca="1"/>
        <v>1115.4964</v>
      </c>
      <c r="CX7" vm="1711">
        <f ca="1"/>
        <v>1166.5099</v>
      </c>
      <c r="CY7" vm="1712">
        <f ca="1"/>
        <v>1182.0716</v>
      </c>
      <c r="CZ7" vm="1713">
        <f ca="1"/>
        <v>1272.2402999999999</v>
      </c>
      <c r="DA7" vm="1714">
        <f ca="1"/>
        <v>1210.0882999999999</v>
      </c>
      <c r="DB7" vm="1715">
        <f ca="1"/>
        <v>1225.8205</v>
      </c>
      <c r="DC7" vm="1716">
        <f ca="1"/>
        <v>1300.6359</v>
      </c>
      <c r="DD7" vm="1717">
        <f ca="1"/>
        <v>1351.7062000000001</v>
      </c>
      <c r="DE7" vm="1718">
        <f ca="1"/>
        <v>1302.3</v>
      </c>
      <c r="DF7" vm="1719">
        <f ca="1"/>
        <v>1252.97</v>
      </c>
      <c r="DG7" vm="1720">
        <f ca="1"/>
        <v>1267.28</v>
      </c>
    </row>
    <row r="8" spans="2:111" x14ac:dyDescent="0.55000000000000004">
      <c r="B8" t="e" vm="1721">
        <v>#VALUE!</v>
      </c>
      <c r="C8" t="str" cm="1">
        <f t="array" aca="1" ref="C8" ca="1">_FV(B8,"Industry")</f>
        <v>Aerospace &amp; Defense</v>
      </c>
      <c r="D8" cm="1" vm="1722">
        <f t="array" aca="1" ref="D8:DG8" ca="1">IFERROR(TRANSPOSE(_xlfn.STOCKHISTORY(B8,$B$1,$C$1,2,0,1)),"")</f>
        <v>185.06</v>
      </c>
      <c r="E8" vm="1723">
        <f ca="1"/>
        <v>192.22</v>
      </c>
      <c r="F8" vm="1724">
        <f ca="1"/>
        <v>197.9</v>
      </c>
      <c r="G8" vm="1725">
        <f ca="1"/>
        <v>206.26</v>
      </c>
      <c r="H8" vm="1726">
        <f ca="1"/>
        <v>212.67</v>
      </c>
      <c r="I8" vm="1727">
        <f ca="1"/>
        <v>222.28</v>
      </c>
      <c r="J8" vm="1728">
        <f ca="1"/>
        <v>216.63</v>
      </c>
      <c r="K8" vm="1729">
        <f ca="1"/>
        <v>212.07</v>
      </c>
      <c r="L8" vm="1730">
        <f ca="1"/>
        <v>213.95</v>
      </c>
      <c r="M8" vm="1731">
        <f ca="1"/>
        <v>229</v>
      </c>
      <c r="N8" vm="1732">
        <f ca="1"/>
        <v>249.65</v>
      </c>
      <c r="O8" vm="1733">
        <f ca="1"/>
        <v>232.58</v>
      </c>
      <c r="P8" vm="1734">
        <f ca="1"/>
        <v>229.08</v>
      </c>
      <c r="Q8" vm="1735">
        <f ca="1"/>
        <v>247.09</v>
      </c>
      <c r="R8" vm="1736">
        <f ca="1"/>
        <v>237.84</v>
      </c>
      <c r="S8" vm="1737">
        <f ca="1"/>
        <v>245.96</v>
      </c>
      <c r="T8" vm="1738">
        <f ca="1"/>
        <v>259.22000000000003</v>
      </c>
      <c r="U8" vm="1739">
        <f ca="1"/>
        <v>256.70999999999998</v>
      </c>
      <c r="V8" vm="1740">
        <f ca="1"/>
        <v>263.13</v>
      </c>
      <c r="W8" vm="1741">
        <f ca="1"/>
        <v>272.20999999999998</v>
      </c>
      <c r="X8" vm="1742">
        <f ca="1"/>
        <v>287.72000000000003</v>
      </c>
      <c r="Y8" vm="1743">
        <f ca="1"/>
        <v>295.52999999999997</v>
      </c>
      <c r="Z8" vm="1744">
        <f ca="1"/>
        <v>307.39999999999998</v>
      </c>
      <c r="AA8" vm="1745">
        <f ca="1"/>
        <v>306.91000000000003</v>
      </c>
      <c r="AB8" vm="1746">
        <f ca="1"/>
        <v>340.53</v>
      </c>
      <c r="AC8" vm="1747">
        <f ca="1"/>
        <v>350.04</v>
      </c>
      <c r="AD8" vm="1748">
        <f ca="1"/>
        <v>349.12</v>
      </c>
      <c r="AE8" vm="1749">
        <f ca="1"/>
        <v>322.04000000000002</v>
      </c>
      <c r="AF8" vm="1750">
        <f ca="1"/>
        <v>327.25</v>
      </c>
      <c r="AG8" vm="1751">
        <f ca="1"/>
        <v>307.7</v>
      </c>
      <c r="AH8" vm="1752">
        <f ca="1"/>
        <v>300.49</v>
      </c>
      <c r="AI8" vm="1753">
        <f ca="1"/>
        <v>298.49</v>
      </c>
      <c r="AJ8" vm="1754">
        <f ca="1"/>
        <v>317.37</v>
      </c>
      <c r="AK8" vm="1755">
        <f ca="1"/>
        <v>261.95</v>
      </c>
      <c r="AL8" vm="1756">
        <f ca="1"/>
        <v>259.88</v>
      </c>
      <c r="AM8" vm="1757">
        <f ca="1"/>
        <v>244.9</v>
      </c>
      <c r="AN8" vm="1758">
        <f ca="1"/>
        <v>275.55</v>
      </c>
      <c r="AO8" vm="1759">
        <f ca="1"/>
        <v>289.95999999999998</v>
      </c>
      <c r="AP8" vm="1760">
        <f ca="1"/>
        <v>269.60000000000002</v>
      </c>
      <c r="AQ8" vm="1761">
        <f ca="1"/>
        <v>289.91000000000003</v>
      </c>
      <c r="AR8" vm="1762">
        <f ca="1"/>
        <v>303.25</v>
      </c>
      <c r="AS8" vm="1763">
        <f ca="1"/>
        <v>323.11</v>
      </c>
      <c r="AT8" vm="1764">
        <f ca="1"/>
        <v>345.57</v>
      </c>
      <c r="AU8" vm="1765">
        <f ca="1"/>
        <v>367.87</v>
      </c>
      <c r="AV8" vm="1766">
        <f ca="1"/>
        <v>374.79</v>
      </c>
      <c r="AW8" vm="1767">
        <f ca="1"/>
        <v>352.48</v>
      </c>
      <c r="AX8" vm="1768">
        <f ca="1"/>
        <v>351.77</v>
      </c>
      <c r="AY8" vm="1769">
        <f ca="1"/>
        <v>343.97</v>
      </c>
      <c r="AZ8" vm="1770">
        <f ca="1"/>
        <v>374.57</v>
      </c>
      <c r="BA8" vm="1771">
        <f ca="1"/>
        <v>328.84</v>
      </c>
      <c r="BB8" vm="1772">
        <f ca="1"/>
        <v>302.55</v>
      </c>
      <c r="BC8" vm="1773">
        <f ca="1"/>
        <v>330.67</v>
      </c>
      <c r="BD8" vm="1774">
        <f ca="1"/>
        <v>335.2</v>
      </c>
      <c r="BE8" vm="1775">
        <f ca="1"/>
        <v>307.44</v>
      </c>
      <c r="BF8" vm="1776">
        <f ca="1"/>
        <v>325.01</v>
      </c>
      <c r="BG8" vm="1777">
        <f ca="1"/>
        <v>342.61</v>
      </c>
      <c r="BH8" vm="1778">
        <f ca="1"/>
        <v>315.49</v>
      </c>
      <c r="BI8" vm="1779">
        <f ca="1"/>
        <v>289.82</v>
      </c>
      <c r="BJ8" vm="1780">
        <f ca="1"/>
        <v>302.26</v>
      </c>
      <c r="BK8" vm="1781">
        <f ca="1"/>
        <v>304.72000000000003</v>
      </c>
      <c r="BL8" vm="1782">
        <f ca="1"/>
        <v>286.61</v>
      </c>
      <c r="BM8" vm="1783">
        <f ca="1"/>
        <v>291.66000000000003</v>
      </c>
      <c r="BN8" vm="1784">
        <f ca="1"/>
        <v>323.64</v>
      </c>
      <c r="BO8" vm="1785">
        <f ca="1"/>
        <v>354.44</v>
      </c>
      <c r="BP8" vm="1786">
        <f ca="1"/>
        <v>365.87</v>
      </c>
      <c r="BQ8" vm="1787">
        <f ca="1"/>
        <v>363.43</v>
      </c>
      <c r="BR8" vm="1788">
        <f ca="1"/>
        <v>363.02</v>
      </c>
      <c r="BS8" vm="1789">
        <f ca="1"/>
        <v>367.7</v>
      </c>
      <c r="BT8" vm="1790">
        <f ca="1"/>
        <v>360.15</v>
      </c>
      <c r="BU8" vm="1791">
        <f ca="1"/>
        <v>357.22</v>
      </c>
      <c r="BV8" vm="1792">
        <f ca="1"/>
        <v>348.8</v>
      </c>
      <c r="BW8" vm="1793">
        <f ca="1"/>
        <v>387.07</v>
      </c>
      <c r="BX8" vm="1794">
        <f ca="1"/>
        <v>369.9</v>
      </c>
      <c r="BY8" vm="1795">
        <f ca="1"/>
        <v>442.14</v>
      </c>
      <c r="BZ8" vm="1796">
        <f ca="1"/>
        <v>447.22</v>
      </c>
      <c r="CA8" vm="1797">
        <f ca="1"/>
        <v>439.4</v>
      </c>
      <c r="CB8" vm="1798">
        <f ca="1"/>
        <v>467.97</v>
      </c>
      <c r="CC8" vm="1799">
        <f ca="1"/>
        <v>478.57</v>
      </c>
      <c r="CD8" vm="1800">
        <f ca="1"/>
        <v>478.9</v>
      </c>
      <c r="CE8" vm="1801">
        <f ca="1"/>
        <v>477.99</v>
      </c>
      <c r="CF8" vm="1802">
        <f ca="1"/>
        <v>470.32</v>
      </c>
      <c r="CG8" vm="1803">
        <f ca="1"/>
        <v>549.01</v>
      </c>
      <c r="CH8" vm="1804">
        <f ca="1"/>
        <v>533.29</v>
      </c>
      <c r="CI8" vm="1805">
        <f ca="1"/>
        <v>545.61</v>
      </c>
      <c r="CJ8" vm="1806">
        <f ca="1"/>
        <v>448.04</v>
      </c>
      <c r="CK8" vm="1807">
        <f ca="1"/>
        <v>464.11</v>
      </c>
      <c r="CL8" vm="1808">
        <f ca="1"/>
        <v>461.72</v>
      </c>
      <c r="CM8" vm="1809">
        <f ca="1"/>
        <v>461.27</v>
      </c>
      <c r="CN8" vm="1810">
        <f ca="1"/>
        <v>435.49</v>
      </c>
      <c r="CO8" vm="1811">
        <f ca="1"/>
        <v>455.8</v>
      </c>
      <c r="CP8" vm="1812">
        <f ca="1"/>
        <v>445</v>
      </c>
      <c r="CQ8" vm="1813">
        <f ca="1"/>
        <v>433.09</v>
      </c>
      <c r="CR8" vm="1814">
        <f ca="1"/>
        <v>440.19</v>
      </c>
      <c r="CS8" vm="1815">
        <f ca="1"/>
        <v>471.43</v>
      </c>
      <c r="CT8" vm="1816">
        <f ca="1"/>
        <v>475.16</v>
      </c>
      <c r="CU8" vm="1817">
        <f ca="1"/>
        <v>468.14</v>
      </c>
      <c r="CV8" vm="1818">
        <f ca="1"/>
        <v>446.76</v>
      </c>
      <c r="CW8" vm="1819">
        <f ca="1"/>
        <v>461.02</v>
      </c>
      <c r="CX8" vm="1820">
        <f ca="1"/>
        <v>478.66</v>
      </c>
      <c r="CY8" vm="1821">
        <f ca="1"/>
        <v>485.03</v>
      </c>
      <c r="CZ8" vm="1822">
        <f ca="1"/>
        <v>450.77</v>
      </c>
      <c r="DA8" vm="1823">
        <f ca="1"/>
        <v>435.95</v>
      </c>
      <c r="DB8" vm="1824">
        <f ca="1"/>
        <v>484.32</v>
      </c>
      <c r="DC8" vm="1825">
        <f ca="1"/>
        <v>523.21</v>
      </c>
      <c r="DD8" vm="1826">
        <f ca="1"/>
        <v>528.07000000000005</v>
      </c>
      <c r="DE8" vm="1827">
        <f ca="1"/>
        <v>509.02</v>
      </c>
      <c r="DF8" vm="1828">
        <f ca="1"/>
        <v>489.65</v>
      </c>
      <c r="DG8" vm="1829">
        <f ca="1"/>
        <v>469.29</v>
      </c>
    </row>
    <row r="9" spans="2:111" x14ac:dyDescent="0.55000000000000004">
      <c r="B9" t="e" vm="1830">
        <v>#VALUE!</v>
      </c>
      <c r="C9" t="str" cm="1">
        <f t="array" aca="1" ref="C9" ca="1">_FV(B9,"Industry")</f>
        <v>Aerospace &amp; Defense</v>
      </c>
      <c r="D9" cm="1" vm="1831">
        <f t="array" aca="1" ref="D9:CI9" ca="1">IFERROR(TRANSPOSE(_xlfn.STOCKHISTORY(B9,$B$1,$C$1,2,0,1)),"")</f>
        <v>159.38</v>
      </c>
      <c r="E9" vm="1832">
        <f ca="1"/>
        <v>156.15</v>
      </c>
      <c r="F9" vm="1833">
        <f ca="1"/>
        <v>161.28</v>
      </c>
      <c r="G9" vm="1834">
        <f ca="1"/>
        <v>156.41999999999999</v>
      </c>
      <c r="H9" vm="1835">
        <f ca="1"/>
        <v>150.47</v>
      </c>
      <c r="I9" vm="1836">
        <f ca="1"/>
        <v>144.54</v>
      </c>
      <c r="J9" vm="1837">
        <f ca="1"/>
        <v>164.95</v>
      </c>
      <c r="K9" vm="1838">
        <f ca="1"/>
        <v>162.51</v>
      </c>
      <c r="L9" vm="1839">
        <f ca="1"/>
        <v>169.21</v>
      </c>
      <c r="M9" vm="1840">
        <f ca="1"/>
        <v>148.71</v>
      </c>
      <c r="N9" vm="1841">
        <f ca="1"/>
        <v>142.94999999999999</v>
      </c>
      <c r="O9" vm="1842">
        <f ca="1"/>
        <v>134.65</v>
      </c>
      <c r="P9" vm="1843">
        <f ca="1"/>
        <v>153.18</v>
      </c>
      <c r="Q9" vm="1844">
        <f ca="1"/>
        <v>164.93</v>
      </c>
      <c r="R9" vm="1845">
        <f ca="1"/>
        <v>159.71</v>
      </c>
      <c r="S9" vm="1846">
        <f ca="1"/>
        <v>168.5</v>
      </c>
      <c r="T9" vm="1847">
        <f ca="1"/>
        <v>187.19</v>
      </c>
      <c r="U9" vm="1848">
        <f ca="1"/>
        <v>189.13</v>
      </c>
      <c r="V9" vm="1849">
        <f ca="1"/>
        <v>207.6</v>
      </c>
      <c r="W9" vm="1850">
        <f ca="1"/>
        <v>211.41</v>
      </c>
      <c r="X9" vm="1851">
        <f ca="1"/>
        <v>208.64</v>
      </c>
      <c r="Y9" vm="1852">
        <f ca="1"/>
        <v>206.31</v>
      </c>
      <c r="Z9" vm="1853">
        <f ca="1"/>
        <v>201.09</v>
      </c>
      <c r="AA9" vm="1854">
        <f ca="1"/>
        <v>197.87</v>
      </c>
      <c r="AB9" vm="1855">
        <f ca="1"/>
        <v>221.33</v>
      </c>
      <c r="AC9" vm="1856">
        <f ca="1"/>
        <v>197.73</v>
      </c>
      <c r="AD9" vm="1857">
        <f ca="1"/>
        <v>180.12</v>
      </c>
      <c r="AE9" vm="1858">
        <f ca="1"/>
        <v>193.7</v>
      </c>
      <c r="AF9" vm="1859">
        <f ca="1"/>
        <v>199.45</v>
      </c>
      <c r="AG9" vm="1860">
        <f ca="1"/>
        <v>169.67</v>
      </c>
      <c r="AH9" vm="1861">
        <f ca="1"/>
        <v>168.33</v>
      </c>
      <c r="AI9" vm="1862">
        <f ca="1"/>
        <v>180.74</v>
      </c>
      <c r="AJ9" vm="1863">
        <f ca="1"/>
        <v>169.84</v>
      </c>
      <c r="AK9" vm="1864">
        <f ca="1"/>
        <v>161.11000000000001</v>
      </c>
      <c r="AL9" vm="1865">
        <f ca="1"/>
        <v>191.99</v>
      </c>
      <c r="AM9" vm="1866">
        <f ca="1"/>
        <v>189.02</v>
      </c>
      <c r="AN9" vm="1867">
        <f ca="1"/>
        <v>171.51</v>
      </c>
      <c r="AO9" vm="1868">
        <f ca="1"/>
        <v>181.91</v>
      </c>
      <c r="AP9" vm="1869">
        <f ca="1"/>
        <v>202.68</v>
      </c>
      <c r="AQ9" vm="1870">
        <f ca="1"/>
        <v>209.23</v>
      </c>
      <c r="AR9" vm="1871">
        <f ca="1"/>
        <v>218.06</v>
      </c>
      <c r="AS9" vm="1872">
        <f ca="1"/>
        <v>216.15</v>
      </c>
      <c r="AT9" vm="1873">
        <f ca="1"/>
        <v>226.74</v>
      </c>
      <c r="AU9" vm="1874">
        <f ca="1"/>
        <v>233.01</v>
      </c>
      <c r="AV9" vm="1875">
        <f ca="1"/>
        <v>220.24</v>
      </c>
      <c r="AW9" vm="1876">
        <f ca="1"/>
        <v>230.54</v>
      </c>
      <c r="AX9" vm="1877">
        <f ca="1"/>
        <v>209.08</v>
      </c>
      <c r="AY9" vm="1878">
        <f ca="1"/>
        <v>213.24</v>
      </c>
      <c r="AZ9" vm="1879">
        <f ca="1"/>
        <v>209.29</v>
      </c>
      <c r="BA9" vm="1880">
        <f ca="1"/>
        <v>252.31</v>
      </c>
      <c r="BB9" vm="1881">
        <f ca="1"/>
        <v>248.47</v>
      </c>
      <c r="BC9" vm="1882">
        <f ca="1"/>
        <v>232.26</v>
      </c>
      <c r="BD9" vm="1883">
        <f ca="1"/>
        <v>240.9</v>
      </c>
      <c r="BE9" vm="1884">
        <f ca="1"/>
        <v>241.7</v>
      </c>
      <c r="BF9" vm="1885">
        <f ca="1"/>
        <v>239.97</v>
      </c>
      <c r="BG9" vm="1886">
        <f ca="1"/>
        <v>228.19</v>
      </c>
      <c r="BH9" vm="1887">
        <f ca="1"/>
        <v>207.83</v>
      </c>
      <c r="BI9" vm="1888">
        <f ca="1"/>
        <v>246.47</v>
      </c>
      <c r="BJ9" vm="1889">
        <f ca="1"/>
        <v>227.08</v>
      </c>
      <c r="BK9" vm="1890">
        <f ca="1"/>
        <v>208.21</v>
      </c>
      <c r="BL9" vm="1891">
        <f ca="1"/>
        <v>214.82</v>
      </c>
      <c r="BM9" vm="1892">
        <f ca="1"/>
        <v>211.19</v>
      </c>
      <c r="BN9" vm="1893">
        <f ca="1"/>
        <v>196.24</v>
      </c>
      <c r="BO9" vm="1894">
        <f ca="1"/>
        <v>195.15</v>
      </c>
      <c r="BP9" vm="1895">
        <f ca="1"/>
        <v>175.92</v>
      </c>
      <c r="BQ9" vm="1896">
        <f ca="1"/>
        <v>195.77</v>
      </c>
      <c r="BR9" vm="1897">
        <f ca="1"/>
        <v>189.49</v>
      </c>
      <c r="BS9" vm="1898">
        <f ca="1"/>
        <v>178.09</v>
      </c>
      <c r="BT9" vm="1899">
        <f ca="1"/>
        <v>174.12</v>
      </c>
      <c r="BU9" vm="1900">
        <f ca="1"/>
        <v>179.41</v>
      </c>
      <c r="BV9" vm="1901">
        <f ca="1"/>
        <v>190.81</v>
      </c>
      <c r="BW9" vm="1902">
        <f ca="1"/>
        <v>210.62</v>
      </c>
      <c r="BX9" vm="1903">
        <f ca="1"/>
        <v>208.42</v>
      </c>
      <c r="BY9" vm="1904">
        <f ca="1"/>
        <v>211.66</v>
      </c>
      <c r="BZ9" vm="1905">
        <f ca="1"/>
        <v>213.1</v>
      </c>
      <c r="CA9" vm="1906">
        <f ca="1"/>
        <v>214.05</v>
      </c>
      <c r="CB9" vm="1907">
        <f ca="1"/>
        <v>224.83</v>
      </c>
      <c r="CC9" vm="1908">
        <f ca="1"/>
        <v>224.58</v>
      </c>
      <c r="CD9" vm="1909">
        <f ca="1"/>
        <v>226.89</v>
      </c>
      <c r="CE9" vm="1910">
        <f ca="1"/>
        <v>236.67</v>
      </c>
      <c r="CF9" vm="1911">
        <f ca="1"/>
        <v>237.87</v>
      </c>
      <c r="CG9" vm="1912">
        <f ca="1"/>
        <v>247.47</v>
      </c>
      <c r="CH9" vm="1913">
        <f ca="1"/>
        <v>246.25</v>
      </c>
      <c r="CI9" vm="1914">
        <f ca="1"/>
        <v>210.28</v>
      </c>
    </row>
    <row r="10" spans="2:111" x14ac:dyDescent="0.55000000000000004">
      <c r="B10" t="e" vm="1915">
        <v>#VALUE!</v>
      </c>
      <c r="C10" t="str" cm="1">
        <f t="array" aca="1" ref="C10" ca="1">_FV(B10,"Industry")</f>
        <v>Aerospace &amp; Defense</v>
      </c>
      <c r="D10" cm="1" vm="1916">
        <f t="array" aca="1" ref="D10:DG10" ca="1">IFERROR(TRANSPOSE(_xlfn.STOCKHISTORY(B10,$B$1,$C$1,2,0,1)),"")</f>
        <v>12.566700000000001</v>
      </c>
      <c r="E10" vm="1917">
        <f ca="1"/>
        <v>15.393800000000001</v>
      </c>
      <c r="F10" vm="1918">
        <f ca="1"/>
        <v>16.514199999999999</v>
      </c>
      <c r="G10" vm="1919">
        <f ca="1"/>
        <v>19.255099999999999</v>
      </c>
      <c r="H10" vm="1920">
        <f ca="1"/>
        <v>15.979900000000001</v>
      </c>
      <c r="I10" vm="1920">
        <f ca="1"/>
        <v>15.979900000000001</v>
      </c>
      <c r="J10" vm="1921">
        <f ca="1"/>
        <v>18.306999999999999</v>
      </c>
      <c r="K10" vm="1922">
        <f ca="1"/>
        <v>17.376200000000001</v>
      </c>
      <c r="L10" vm="1923">
        <f ca="1"/>
        <v>17.479600000000001</v>
      </c>
      <c r="M10" vm="1924">
        <f ca="1"/>
        <v>16.502700000000001</v>
      </c>
      <c r="N10" vm="1925">
        <f ca="1"/>
        <v>14.7781</v>
      </c>
      <c r="O10" vm="1926">
        <f ca="1"/>
        <v>14.210900000000001</v>
      </c>
      <c r="P10" vm="1927">
        <f ca="1"/>
        <v>17.468499999999999</v>
      </c>
      <c r="Q10" vm="1928">
        <f ca="1"/>
        <v>22.067499999999999</v>
      </c>
      <c r="R10" vm="1929">
        <f ca="1"/>
        <v>20.189599999999999</v>
      </c>
      <c r="S10" vm="1930">
        <f ca="1"/>
        <v>20.948399999999999</v>
      </c>
      <c r="T10" vm="1931">
        <f ca="1"/>
        <v>21.055800000000001</v>
      </c>
      <c r="U10" vm="1932">
        <f ca="1"/>
        <v>17.3612</v>
      </c>
      <c r="V10" vm="1933">
        <f ca="1"/>
        <v>19.0015</v>
      </c>
      <c r="W10" vm="1934">
        <f ca="1"/>
        <v>19.5228</v>
      </c>
      <c r="X10" vm="1935">
        <f ca="1"/>
        <v>19.070499999999999</v>
      </c>
      <c r="Y10" vm="1936">
        <f ca="1"/>
        <v>19.2545</v>
      </c>
      <c r="Z10" vm="1937">
        <f ca="1"/>
        <v>18.863600000000002</v>
      </c>
      <c r="AA10" vm="1938">
        <f ca="1"/>
        <v>20.8871</v>
      </c>
      <c r="AB10" vm="1939">
        <f ca="1"/>
        <v>23.041</v>
      </c>
      <c r="AC10" vm="1940">
        <f ca="1"/>
        <v>18.694900000000001</v>
      </c>
      <c r="AD10" vm="1941">
        <f ca="1"/>
        <v>17.6602</v>
      </c>
      <c r="AE10" vm="1942">
        <f ca="1"/>
        <v>13.651400000000001</v>
      </c>
      <c r="AF10" vm="1943">
        <f ca="1"/>
        <v>13.528700000000001</v>
      </c>
      <c r="AG10" vm="1944">
        <f ca="1"/>
        <v>13.0382</v>
      </c>
      <c r="AH10" vm="1945">
        <f ca="1"/>
        <v>16.625399999999999</v>
      </c>
      <c r="AI10" vm="1946">
        <f ca="1"/>
        <v>17.154299999999999</v>
      </c>
      <c r="AJ10" vm="1947">
        <f ca="1"/>
        <v>16.870699999999999</v>
      </c>
      <c r="AK10" vm="1948">
        <f ca="1"/>
        <v>15.5829</v>
      </c>
      <c r="AL10" vm="1949">
        <f ca="1"/>
        <v>16.464400000000001</v>
      </c>
      <c r="AM10" vm="1950">
        <f ca="1"/>
        <v>12.9232</v>
      </c>
      <c r="AN10" vm="1951">
        <f ca="1"/>
        <v>14.4255</v>
      </c>
      <c r="AO10" vm="1952">
        <f ca="1"/>
        <v>14.172599999999999</v>
      </c>
      <c r="AP10" vm="1953">
        <f ca="1"/>
        <v>14.6478</v>
      </c>
      <c r="AQ10" vm="1949">
        <f ca="1"/>
        <v>16.464400000000001</v>
      </c>
      <c r="AR10" vm="1954">
        <f ca="1"/>
        <v>16.7864</v>
      </c>
      <c r="AS10" vm="1955">
        <f ca="1"/>
        <v>19.791</v>
      </c>
      <c r="AT10" vm="1956">
        <f ca="1"/>
        <v>19.193200000000001</v>
      </c>
      <c r="AU10" vm="1957">
        <f ca="1"/>
        <v>19.8064</v>
      </c>
      <c r="AV10" vm="1958">
        <f ca="1"/>
        <v>19.928999999999998</v>
      </c>
      <c r="AW10" vm="1931">
        <f ca="1"/>
        <v>21.055800000000001</v>
      </c>
      <c r="AX10" vm="1959">
        <f ca="1"/>
        <v>23.730799999999999</v>
      </c>
      <c r="AY10" vm="1960">
        <f ca="1"/>
        <v>23.5852</v>
      </c>
      <c r="AZ10" vm="1961">
        <f ca="1"/>
        <v>22.956700000000001</v>
      </c>
      <c r="BA10" vm="1962">
        <f ca="1"/>
        <v>22.4968</v>
      </c>
      <c r="BB10" vm="1963">
        <f ca="1"/>
        <v>12.31</v>
      </c>
      <c r="BC10" vm="1964">
        <f ca="1"/>
        <v>13.07</v>
      </c>
      <c r="BD10" vm="1965">
        <f ca="1"/>
        <v>13.08</v>
      </c>
      <c r="BE10" vm="1966">
        <f ca="1"/>
        <v>15.85</v>
      </c>
      <c r="BF10" vm="1967">
        <f ca="1"/>
        <v>14.78</v>
      </c>
      <c r="BG10" vm="1968">
        <f ca="1"/>
        <v>17.52</v>
      </c>
      <c r="BH10" vm="1969">
        <f ca="1"/>
        <v>16.72</v>
      </c>
      <c r="BI10" vm="1970">
        <f ca="1"/>
        <v>17.25</v>
      </c>
      <c r="BJ10" vm="1971">
        <f ca="1"/>
        <v>23.46</v>
      </c>
      <c r="BK10" vm="1972">
        <f ca="1"/>
        <v>28.54</v>
      </c>
      <c r="BL10" vm="1973">
        <f ca="1"/>
        <v>24.58</v>
      </c>
      <c r="BM10" vm="1974">
        <f ca="1"/>
        <v>28.11</v>
      </c>
      <c r="BN10" vm="1975">
        <f ca="1"/>
        <v>32.130000000000003</v>
      </c>
      <c r="BO10" vm="1976">
        <f ca="1"/>
        <v>31.96</v>
      </c>
      <c r="BP10" vm="1977">
        <f ca="1"/>
        <v>35.479999999999997</v>
      </c>
      <c r="BQ10" vm="1978">
        <f ca="1"/>
        <v>34.47</v>
      </c>
      <c r="BR10" vm="1979">
        <f ca="1"/>
        <v>32.82</v>
      </c>
      <c r="BS10" vm="1980">
        <f ca="1"/>
        <v>31.75</v>
      </c>
      <c r="BT10" vm="1981">
        <f ca="1"/>
        <v>31.2</v>
      </c>
      <c r="BU10" vm="1982">
        <f ca="1"/>
        <v>29.69</v>
      </c>
      <c r="BV10" vm="1983">
        <f ca="1"/>
        <v>28.13</v>
      </c>
      <c r="BW10" vm="1984">
        <f ca="1"/>
        <v>31.83</v>
      </c>
      <c r="BX10" vm="1985">
        <f ca="1"/>
        <v>31.09</v>
      </c>
      <c r="BY10" vm="1986">
        <f ca="1"/>
        <v>35.92</v>
      </c>
      <c r="BZ10" vm="1987">
        <f ca="1"/>
        <v>35.94</v>
      </c>
      <c r="CA10" vm="1988">
        <f ca="1"/>
        <v>34.119999999999997</v>
      </c>
      <c r="CB10" vm="1989">
        <f ca="1"/>
        <v>35.770000000000003</v>
      </c>
      <c r="CC10" vm="1990">
        <f ca="1"/>
        <v>31.45</v>
      </c>
      <c r="CD10" vm="1991">
        <f ca="1"/>
        <v>37.130000000000003</v>
      </c>
      <c r="CE10" vm="1992">
        <f ca="1"/>
        <v>35.43</v>
      </c>
      <c r="CF10" vm="1993">
        <f ca="1"/>
        <v>30.93</v>
      </c>
      <c r="CG10" vm="1994">
        <f ca="1"/>
        <v>35.549999999999997</v>
      </c>
      <c r="CH10" vm="1995">
        <f ca="1"/>
        <v>37.67</v>
      </c>
      <c r="CI10" vm="1996">
        <f ca="1"/>
        <v>39.409999999999997</v>
      </c>
      <c r="CJ10" vm="1997">
        <f ca="1"/>
        <v>40.69</v>
      </c>
      <c r="CK10" vm="1998">
        <f ca="1"/>
        <v>42.18</v>
      </c>
      <c r="CL10" vm="1999">
        <f ca="1"/>
        <v>42.37</v>
      </c>
      <c r="CM10" vm="2000">
        <f ca="1"/>
        <v>44.29</v>
      </c>
      <c r="CN10" vm="2001">
        <f ca="1"/>
        <v>42.75</v>
      </c>
      <c r="CO10" vm="2002">
        <f ca="1"/>
        <v>49.56</v>
      </c>
      <c r="CP10" vm="2003">
        <f ca="1"/>
        <v>51.14</v>
      </c>
      <c r="CQ10" vm="2004">
        <f ca="1"/>
        <v>49.47</v>
      </c>
      <c r="CR10" vm="2005">
        <f ca="1"/>
        <v>46.25</v>
      </c>
      <c r="CS10" vm="2006">
        <f ca="1"/>
        <v>44.1</v>
      </c>
      <c r="CT10" vm="2007">
        <f ca="1"/>
        <v>52.6</v>
      </c>
      <c r="CU10" vm="2008">
        <f ca="1"/>
        <v>54.12</v>
      </c>
      <c r="CV10" vm="2009">
        <f ca="1"/>
        <v>56.26</v>
      </c>
      <c r="CW10" vm="2010">
        <f ca="1"/>
        <v>66.55</v>
      </c>
      <c r="CX10" vm="2011">
        <f ca="1"/>
        <v>68.430000000000007</v>
      </c>
      <c r="CY10" vm="2012">
        <f ca="1"/>
        <v>66.75</v>
      </c>
      <c r="CZ10" vm="2013">
        <f ca="1"/>
        <v>84.65</v>
      </c>
      <c r="DA10" vm="2014">
        <f ca="1"/>
        <v>77.63</v>
      </c>
      <c r="DB10" vm="2015">
        <f ca="1"/>
        <v>95.7</v>
      </c>
      <c r="DC10" vm="2016">
        <f ca="1"/>
        <v>96.66</v>
      </c>
      <c r="DD10" vm="2017">
        <f ca="1"/>
        <v>100.25</v>
      </c>
      <c r="DE10" vm="2018">
        <f ca="1"/>
        <v>99.72</v>
      </c>
      <c r="DF10" vm="2019">
        <f ca="1"/>
        <v>118.38</v>
      </c>
      <c r="DG10" vm="2020">
        <f ca="1"/>
        <v>109.37</v>
      </c>
    </row>
    <row r="11" spans="2:111" x14ac:dyDescent="0.55000000000000004">
      <c r="B11" t="e" vm="2021">
        <v>#VALUE!</v>
      </c>
      <c r="C11" t="str" cm="1">
        <f t="array" aca="1" ref="C11" ca="1">_FV(B11,"Industry")</f>
        <v>Aerospace &amp; Defense</v>
      </c>
      <c r="D11" cm="1" vm="2022">
        <f t="array" aca="1" ref="D11:DG11" ca="1">IFERROR(TRANSPOSE(_xlfn.STOCKHISTORY(B11,$B$1,$C$1,2,0,1)),"")</f>
        <v>15.39</v>
      </c>
      <c r="E11" vm="2023">
        <f ca="1"/>
        <v>19.38</v>
      </c>
      <c r="F11" vm="2024">
        <f ca="1"/>
        <v>19.63</v>
      </c>
      <c r="G11" vm="2025">
        <f ca="1"/>
        <v>18.260000000000002</v>
      </c>
      <c r="H11" vm="2026">
        <f ca="1"/>
        <v>22.37</v>
      </c>
      <c r="I11" vm="2027">
        <f ca="1"/>
        <v>24.88</v>
      </c>
      <c r="J11" vm="2028">
        <f ca="1"/>
        <v>28.96</v>
      </c>
      <c r="K11" vm="2029">
        <f ca="1"/>
        <v>27.08</v>
      </c>
      <c r="L11" vm="2030">
        <f ca="1"/>
        <v>28.61</v>
      </c>
      <c r="M11" vm="2031">
        <f ca="1"/>
        <v>22.38</v>
      </c>
      <c r="N11" vm="2032">
        <f ca="1"/>
        <v>27.23</v>
      </c>
      <c r="O11" vm="2033">
        <f ca="1"/>
        <v>24.24</v>
      </c>
      <c r="P11" vm="2034">
        <f ca="1"/>
        <v>24.98</v>
      </c>
      <c r="Q11" vm="2035">
        <f ca="1"/>
        <v>25.67</v>
      </c>
      <c r="R11" vm="2036">
        <f ca="1"/>
        <v>22.79</v>
      </c>
      <c r="S11" vm="1973">
        <f ca="1"/>
        <v>24.58</v>
      </c>
      <c r="T11" vm="2037">
        <f ca="1"/>
        <v>24.01</v>
      </c>
      <c r="U11" vm="2038">
        <f ca="1"/>
        <v>25.14</v>
      </c>
      <c r="V11" vm="2039">
        <f ca="1"/>
        <v>24.59</v>
      </c>
      <c r="W11" vm="2040">
        <f ca="1"/>
        <v>21.71</v>
      </c>
      <c r="X11" vm="2041">
        <f ca="1"/>
        <v>22.67</v>
      </c>
      <c r="Y11" vm="2042">
        <f ca="1"/>
        <v>22.97</v>
      </c>
      <c r="Z11" vm="2027">
        <f ca="1"/>
        <v>24.88</v>
      </c>
      <c r="AA11" vm="2043">
        <f ca="1"/>
        <v>26.5</v>
      </c>
      <c r="AB11" vm="2044">
        <f ca="1"/>
        <v>26.46</v>
      </c>
      <c r="AC11" vm="2045">
        <f ca="1"/>
        <v>34.83</v>
      </c>
      <c r="AD11" vm="2046">
        <f ca="1"/>
        <v>39.31</v>
      </c>
      <c r="AE11" vm="2047">
        <f ca="1"/>
        <v>41.98</v>
      </c>
      <c r="AF11" vm="2048">
        <f ca="1"/>
        <v>63.68</v>
      </c>
      <c r="AG11" vm="2049">
        <f ca="1"/>
        <v>63.18</v>
      </c>
      <c r="AH11" vm="2050">
        <f ca="1"/>
        <v>67.930000000000007</v>
      </c>
      <c r="AI11" vm="2051">
        <f ca="1"/>
        <v>68.260000000000005</v>
      </c>
      <c r="AJ11" vm="2011">
        <f ca="1"/>
        <v>68.430000000000007</v>
      </c>
      <c r="AK11" vm="2052">
        <f ca="1"/>
        <v>61.72</v>
      </c>
      <c r="AL11" vm="2053">
        <f ca="1"/>
        <v>43.47</v>
      </c>
      <c r="AM11" vm="2054">
        <f ca="1"/>
        <v>43.75</v>
      </c>
      <c r="AN11" vm="2055">
        <f ca="1"/>
        <v>51.01</v>
      </c>
      <c r="AO11" vm="2056">
        <f ca="1"/>
        <v>53.83</v>
      </c>
      <c r="AP11" vm="2057">
        <f ca="1"/>
        <v>54.41</v>
      </c>
      <c r="AQ11" vm="2058">
        <f ca="1"/>
        <v>63.5</v>
      </c>
      <c r="AR11" vm="2059">
        <f ca="1"/>
        <v>66.78</v>
      </c>
      <c r="AS11" vm="2060">
        <f ca="1"/>
        <v>64.209999999999994</v>
      </c>
      <c r="AT11" vm="2061">
        <f ca="1"/>
        <v>70.22</v>
      </c>
      <c r="AU11" vm="2062">
        <f ca="1"/>
        <v>59.97</v>
      </c>
      <c r="AV11" vm="2063">
        <f ca="1"/>
        <v>56.78</v>
      </c>
      <c r="AW11" vm="2064">
        <f ca="1"/>
        <v>51.13</v>
      </c>
      <c r="AX11" vm="2065">
        <f ca="1"/>
        <v>73.8</v>
      </c>
      <c r="AY11" vm="2066">
        <f ca="1"/>
        <v>73.28</v>
      </c>
      <c r="AZ11" vm="2067">
        <f ca="1"/>
        <v>76.81</v>
      </c>
      <c r="BA11" vm="2068">
        <f ca="1"/>
        <v>77.37</v>
      </c>
      <c r="BB11" vm="2069">
        <f ca="1"/>
        <v>70.77</v>
      </c>
      <c r="BC11" vm="2070">
        <f ca="1"/>
        <v>72.709999999999994</v>
      </c>
      <c r="BD11" vm="2071">
        <f ca="1"/>
        <v>75.959999999999994</v>
      </c>
      <c r="BE11" vm="2072">
        <f ca="1"/>
        <v>98.13</v>
      </c>
      <c r="BF11" vm="2073">
        <f ca="1"/>
        <v>83.13</v>
      </c>
      <c r="BG11" vm="2074">
        <f ca="1"/>
        <v>85.68</v>
      </c>
      <c r="BH11" vm="2075">
        <f ca="1"/>
        <v>90.7</v>
      </c>
      <c r="BI11" vm="2076">
        <f ca="1"/>
        <v>98.9</v>
      </c>
      <c r="BJ11" vm="2077">
        <f ca="1"/>
        <v>125.69</v>
      </c>
      <c r="BK11" vm="2078">
        <f ca="1"/>
        <v>122.53</v>
      </c>
      <c r="BL11" vm="2079">
        <f ca="1"/>
        <v>164.16</v>
      </c>
      <c r="BM11" vm="2080">
        <f ca="1"/>
        <v>165.49</v>
      </c>
      <c r="BN11" vm="2081">
        <f ca="1"/>
        <v>142.41999999999999</v>
      </c>
      <c r="BO11" vm="2082">
        <f ca="1"/>
        <v>151.61000000000001</v>
      </c>
      <c r="BP11" vm="2083">
        <f ca="1"/>
        <v>140.59</v>
      </c>
      <c r="BQ11" vm="1551">
        <f ca="1"/>
        <v>176.8</v>
      </c>
      <c r="BR11" vm="2084">
        <f ca="1"/>
        <v>186.02</v>
      </c>
      <c r="BS11" vm="2085">
        <f ca="1"/>
        <v>181.87</v>
      </c>
      <c r="BT11" vm="2086">
        <f ca="1"/>
        <v>175.02</v>
      </c>
      <c r="BU11" vm="2087">
        <f ca="1"/>
        <v>179.96</v>
      </c>
      <c r="BV11" vm="2088">
        <f ca="1"/>
        <v>168.79</v>
      </c>
      <c r="BW11" vm="2089">
        <f ca="1"/>
        <v>157</v>
      </c>
      <c r="BX11" vm="2090">
        <f ca="1"/>
        <v>139.93</v>
      </c>
      <c r="BY11" vm="2091">
        <f ca="1"/>
        <v>140.25</v>
      </c>
      <c r="BZ11" vm="2092">
        <f ca="1"/>
        <v>137.72999999999999</v>
      </c>
      <c r="CA11" vm="2093">
        <f ca="1"/>
        <v>112.2</v>
      </c>
      <c r="CB11" vm="2094">
        <f ca="1"/>
        <v>101.36</v>
      </c>
      <c r="CC11" vm="2095">
        <f ca="1"/>
        <v>93.17</v>
      </c>
      <c r="CD11" vm="2096">
        <f ca="1"/>
        <v>110.19</v>
      </c>
      <c r="CE11" vm="2097">
        <f ca="1"/>
        <v>116.68</v>
      </c>
      <c r="CF11" vm="2098">
        <f ca="1"/>
        <v>115.75</v>
      </c>
      <c r="CG11" vm="2099">
        <f ca="1"/>
        <v>145.44</v>
      </c>
      <c r="CH11" vm="2100">
        <f ca="1"/>
        <v>184.03</v>
      </c>
      <c r="CI11" vm="2101">
        <f ca="1"/>
        <v>165.93</v>
      </c>
      <c r="CJ11" vm="2102">
        <f ca="1"/>
        <v>195.44</v>
      </c>
      <c r="CK11" vm="1572">
        <f ca="1"/>
        <v>200.31</v>
      </c>
      <c r="CL11" vm="2103">
        <f ca="1"/>
        <v>224.85</v>
      </c>
      <c r="CM11" vm="1455">
        <f ca="1"/>
        <v>210.71</v>
      </c>
      <c r="CN11" vm="2104">
        <f ca="1"/>
        <v>192.91</v>
      </c>
      <c r="CO11" vm="2105">
        <f ca="1"/>
        <v>195.12</v>
      </c>
      <c r="CP11" vm="2106">
        <f ca="1"/>
        <v>185.93</v>
      </c>
      <c r="CQ11" vm="2107">
        <f ca="1"/>
        <v>212.91</v>
      </c>
      <c r="CR11" vm="2108">
        <f ca="1"/>
        <v>198.99</v>
      </c>
      <c r="CS11" vm="2109">
        <f ca="1"/>
        <v>204.49</v>
      </c>
      <c r="CT11" vm="2110">
        <f ca="1"/>
        <v>229.87</v>
      </c>
      <c r="CU11" vm="2111">
        <f ca="1"/>
        <v>258.33</v>
      </c>
      <c r="CV11" vm="2112">
        <f ca="1"/>
        <v>249.06</v>
      </c>
      <c r="CW11" vm="2113">
        <f ca="1"/>
        <v>307.37</v>
      </c>
      <c r="CX11" vm="2114">
        <f ca="1"/>
        <v>312.88</v>
      </c>
      <c r="CY11" vm="2115">
        <f ca="1"/>
        <v>313.66000000000003</v>
      </c>
      <c r="CZ11" vm="2116">
        <f ca="1"/>
        <v>281.67</v>
      </c>
      <c r="DA11" vm="2117">
        <f ca="1"/>
        <v>294.24</v>
      </c>
      <c r="DB11" vm="2118">
        <f ca="1"/>
        <v>300.01</v>
      </c>
      <c r="DC11" vm="2119">
        <f ca="1"/>
        <v>364.97</v>
      </c>
      <c r="DD11" vm="2120">
        <f ca="1"/>
        <v>399.6</v>
      </c>
      <c r="DE11" vm="2121">
        <f ca="1"/>
        <v>423.5</v>
      </c>
      <c r="DF11" vm="2122">
        <f ca="1"/>
        <v>646.96</v>
      </c>
      <c r="DG11" vm="2123">
        <f ca="1"/>
        <v>594.32000000000005</v>
      </c>
    </row>
    <row r="12" spans="2:111" x14ac:dyDescent="0.55000000000000004">
      <c r="B12" t="e" vm="2124">
        <v>#VALUE!</v>
      </c>
      <c r="C12" t="str" cm="1">
        <f t="array" aca="1" ref="C12" ca="1">_FV(B12,"Industry")</f>
        <v>Aerospace &amp; Defense</v>
      </c>
      <c r="D12" cm="1" vm="2125">
        <f t="array" aca="1" ref="D12:DG12" ca="1">IFERROR(TRANSPOSE(_xlfn.STOCKHISTORY(B12,$B$1,$C$1,2,0,1)),"")</f>
        <v>34.22</v>
      </c>
      <c r="E12" vm="2126">
        <f ca="1"/>
        <v>34.15</v>
      </c>
      <c r="F12" vm="2127">
        <f ca="1"/>
        <v>36.46</v>
      </c>
      <c r="G12" vm="2128">
        <f ca="1"/>
        <v>38.68</v>
      </c>
      <c r="H12" vm="2129">
        <f ca="1"/>
        <v>38.06</v>
      </c>
      <c r="I12" vm="2130">
        <f ca="1"/>
        <v>36.56</v>
      </c>
      <c r="J12" vm="2131">
        <f ca="1"/>
        <v>39</v>
      </c>
      <c r="K12" vm="2132">
        <f ca="1"/>
        <v>40.85</v>
      </c>
      <c r="L12" vm="2133">
        <f ca="1"/>
        <v>39.75</v>
      </c>
      <c r="M12" vm="2134">
        <f ca="1"/>
        <v>40.08</v>
      </c>
      <c r="N12" vm="2135">
        <f ca="1"/>
        <v>46.03</v>
      </c>
      <c r="O12" vm="2136">
        <f ca="1"/>
        <v>48.56</v>
      </c>
      <c r="P12" vm="2137">
        <f ca="1"/>
        <v>47.37</v>
      </c>
      <c r="Q12" vm="2138">
        <f ca="1"/>
        <v>47.3</v>
      </c>
      <c r="R12" vm="2139">
        <f ca="1"/>
        <v>47.59</v>
      </c>
      <c r="S12" vm="2140">
        <f ca="1"/>
        <v>46.66</v>
      </c>
      <c r="T12" vm="2141">
        <f ca="1"/>
        <v>47.8</v>
      </c>
      <c r="U12" vm="2142">
        <f ca="1"/>
        <v>47.1</v>
      </c>
      <c r="V12" vm="2143">
        <f ca="1"/>
        <v>49.13</v>
      </c>
      <c r="W12" vm="2144">
        <f ca="1"/>
        <v>49.09</v>
      </c>
      <c r="X12" vm="2145">
        <f ca="1"/>
        <v>53.88</v>
      </c>
      <c r="Y12" vm="2146">
        <f ca="1"/>
        <v>52.74</v>
      </c>
      <c r="Z12" vm="2147">
        <f ca="1"/>
        <v>55.71</v>
      </c>
      <c r="AA12" vm="2148">
        <f ca="1"/>
        <v>56.59</v>
      </c>
      <c r="AB12" vm="2149">
        <f ca="1"/>
        <v>58.67</v>
      </c>
      <c r="AC12" vm="2150">
        <f ca="1"/>
        <v>59.85</v>
      </c>
      <c r="AD12" vm="2151">
        <f ca="1"/>
        <v>58.97</v>
      </c>
      <c r="AE12" vm="2152">
        <f ca="1"/>
        <v>62.14</v>
      </c>
      <c r="AF12" vm="2153">
        <f ca="1"/>
        <v>66.58</v>
      </c>
      <c r="AG12" vm="2154">
        <f ca="1"/>
        <v>65.91</v>
      </c>
      <c r="AH12" vm="2155">
        <f ca="1"/>
        <v>68.27</v>
      </c>
      <c r="AI12" vm="2156">
        <f ca="1"/>
        <v>69.03</v>
      </c>
      <c r="AJ12" vm="2157">
        <f ca="1"/>
        <v>71.47</v>
      </c>
      <c r="AK12" vm="2158">
        <f ca="1"/>
        <v>53.63</v>
      </c>
      <c r="AL12" vm="2159">
        <f ca="1"/>
        <v>56.14</v>
      </c>
      <c r="AM12" vm="2160">
        <f ca="1"/>
        <v>45.99</v>
      </c>
      <c r="AN12" vm="2161">
        <f ca="1"/>
        <v>53.23</v>
      </c>
      <c r="AO12" vm="2162">
        <f ca="1"/>
        <v>54.3</v>
      </c>
      <c r="AP12" vm="2163">
        <f ca="1"/>
        <v>50.66</v>
      </c>
      <c r="AQ12" vm="2164">
        <f ca="1"/>
        <v>53</v>
      </c>
      <c r="AR12" vm="2165">
        <f ca="1"/>
        <v>45.3</v>
      </c>
      <c r="AS12" vm="2166">
        <f ca="1"/>
        <v>53.04</v>
      </c>
      <c r="AT12" vm="2167">
        <f ca="1"/>
        <v>49.3</v>
      </c>
      <c r="AU12" vm="2168">
        <f ca="1"/>
        <v>45</v>
      </c>
      <c r="AV12" vm="2169">
        <f ca="1"/>
        <v>48.96</v>
      </c>
      <c r="AW12" vm="2170">
        <f ca="1"/>
        <v>46.09</v>
      </c>
      <c r="AX12" vm="2171">
        <f ca="1"/>
        <v>46.24</v>
      </c>
      <c r="AY12" vm="2172">
        <f ca="1"/>
        <v>44.6</v>
      </c>
      <c r="AZ12" vm="2173">
        <f ca="1"/>
        <v>45.93</v>
      </c>
      <c r="BA12" vm="2174">
        <f ca="1"/>
        <v>40.6</v>
      </c>
      <c r="BB12" vm="2175">
        <f ca="1"/>
        <v>26.67</v>
      </c>
      <c r="BC12" vm="2176">
        <f ca="1"/>
        <v>26.36</v>
      </c>
      <c r="BD12" vm="2177">
        <f ca="1"/>
        <v>30.97</v>
      </c>
      <c r="BE12" vm="2178">
        <f ca="1"/>
        <v>32.909999999999997</v>
      </c>
      <c r="BF12" vm="2179">
        <f ca="1"/>
        <v>34.94</v>
      </c>
      <c r="BG12" vm="2180">
        <f ca="1"/>
        <v>39.43</v>
      </c>
      <c r="BH12" vm="2181">
        <f ca="1"/>
        <v>36.090000000000003</v>
      </c>
      <c r="BI12" vm="2182">
        <f ca="1"/>
        <v>35.799999999999997</v>
      </c>
      <c r="BJ12" vm="2183">
        <f ca="1"/>
        <v>45.1</v>
      </c>
      <c r="BK12" vm="2184">
        <f ca="1"/>
        <v>48.33</v>
      </c>
      <c r="BL12" vm="2185">
        <f ca="1"/>
        <v>45.26</v>
      </c>
      <c r="BM12" vm="2186">
        <f ca="1"/>
        <v>50.34</v>
      </c>
      <c r="BN12" vm="2187">
        <f ca="1"/>
        <v>56.08</v>
      </c>
      <c r="BO12" vm="2188">
        <f ca="1"/>
        <v>64.239999999999995</v>
      </c>
      <c r="BP12" vm="2189">
        <f ca="1"/>
        <v>68.47</v>
      </c>
      <c r="BQ12" vm="2190">
        <f ca="1"/>
        <v>68.77</v>
      </c>
      <c r="BR12" vm="2191">
        <f ca="1"/>
        <v>69.010000000000005</v>
      </c>
      <c r="BS12" vm="2192">
        <f ca="1"/>
        <v>72.67</v>
      </c>
      <c r="BT12" vm="2193">
        <f ca="1"/>
        <v>69.81</v>
      </c>
      <c r="BU12" vm="2194">
        <f ca="1"/>
        <v>73.849999999999994</v>
      </c>
      <c r="BV12" vm="2195">
        <f ca="1"/>
        <v>70.8</v>
      </c>
      <c r="BW12" vm="2196">
        <f ca="1"/>
        <v>77.2</v>
      </c>
      <c r="BX12" vm="2197">
        <f ca="1"/>
        <v>68.06</v>
      </c>
      <c r="BY12" vm="2198">
        <f ca="1"/>
        <v>73.13</v>
      </c>
      <c r="BZ12" vm="2199">
        <f ca="1"/>
        <v>74.38</v>
      </c>
      <c r="CA12" vm="2200">
        <f ca="1"/>
        <v>69.25</v>
      </c>
      <c r="CB12" vm="2201">
        <f ca="1"/>
        <v>65.290000000000006</v>
      </c>
      <c r="CC12" vm="2202">
        <f ca="1"/>
        <v>61.07</v>
      </c>
      <c r="CD12" vm="2203">
        <f ca="1"/>
        <v>65.64</v>
      </c>
      <c r="CE12" vm="2204">
        <f ca="1"/>
        <v>62.38</v>
      </c>
      <c r="CF12" vm="2205">
        <f ca="1"/>
        <v>58.26</v>
      </c>
      <c r="CG12" vm="2206">
        <f ca="1"/>
        <v>68.44</v>
      </c>
      <c r="CH12" vm="2207">
        <f ca="1"/>
        <v>71.38</v>
      </c>
      <c r="CI12" vm="2195">
        <f ca="1"/>
        <v>70.8</v>
      </c>
      <c r="CJ12" vm="2208">
        <f ca="1"/>
        <v>72.849999999999994</v>
      </c>
      <c r="CK12" vm="2209">
        <f ca="1"/>
        <v>72.53</v>
      </c>
      <c r="CL12" vm="2210">
        <f ca="1"/>
        <v>70.63</v>
      </c>
      <c r="CM12" vm="2211">
        <f ca="1"/>
        <v>66.94</v>
      </c>
      <c r="CN12" vm="2212">
        <f ca="1"/>
        <v>61.87</v>
      </c>
      <c r="CO12" vm="2213">
        <f ca="1"/>
        <v>67.63</v>
      </c>
      <c r="CP12" vm="2214">
        <f ca="1"/>
        <v>77.77</v>
      </c>
      <c r="CQ12" vm="2215">
        <f ca="1"/>
        <v>77.709999999999994</v>
      </c>
      <c r="CR12" vm="2216">
        <f ca="1"/>
        <v>78.14</v>
      </c>
      <c r="CS12" vm="2217">
        <f ca="1"/>
        <v>76</v>
      </c>
      <c r="CT12" vm="2218">
        <f ca="1"/>
        <v>76.66</v>
      </c>
      <c r="CU12" vm="2219">
        <f ca="1"/>
        <v>80.42</v>
      </c>
      <c r="CV12" vm="2220">
        <f ca="1"/>
        <v>84.71</v>
      </c>
      <c r="CW12" vm="2221">
        <f ca="1"/>
        <v>89.07</v>
      </c>
      <c r="CX12" vm="2222">
        <f ca="1"/>
        <v>95.93</v>
      </c>
      <c r="CY12" vm="2223">
        <f ca="1"/>
        <v>84.59</v>
      </c>
      <c r="CZ12" vm="2224">
        <f ca="1"/>
        <v>87.61</v>
      </c>
      <c r="DA12" vm="2225">
        <f ca="1"/>
        <v>85.86</v>
      </c>
      <c r="DB12" vm="2226">
        <f ca="1"/>
        <v>92.9</v>
      </c>
      <c r="DC12" vm="2227">
        <f ca="1"/>
        <v>91.2</v>
      </c>
      <c r="DD12" vm="2228">
        <f ca="1"/>
        <v>88.58</v>
      </c>
      <c r="DE12" vm="2219">
        <f ca="1"/>
        <v>80.42</v>
      </c>
      <c r="DF12" vm="2229">
        <f ca="1"/>
        <v>85.63</v>
      </c>
      <c r="DG12" vm="2230">
        <f ca="1"/>
        <v>76.489999999999995</v>
      </c>
    </row>
    <row r="13" spans="2:111" x14ac:dyDescent="0.55000000000000004">
      <c r="B13" t="e" vm="2231">
        <v>#VALUE!</v>
      </c>
      <c r="C13" t="str" cm="1">
        <f t="array" aca="1" ref="C13" ca="1">_FV(B13,"Industry")</f>
        <v>Aerospace &amp; Defense</v>
      </c>
      <c r="D13" cm="1" vm="2232">
        <f t="array" aca="1" ref="D13:DG13" ca="1">IFERROR(TRANSPOSE(_xlfn.STOCKHISTORY(B13,$B$1,$C$1,2,0,1)),"")</f>
        <v>127.88</v>
      </c>
      <c r="E13" vm="2233">
        <f ca="1"/>
        <v>131.06</v>
      </c>
      <c r="F13" vm="2234">
        <f ca="1"/>
        <v>136.94</v>
      </c>
      <c r="G13" vm="2235">
        <f ca="1"/>
        <v>144.77000000000001</v>
      </c>
      <c r="H13" vm="2236">
        <f ca="1"/>
        <v>153.41</v>
      </c>
      <c r="I13" vm="2237">
        <f ca="1"/>
        <v>168.03</v>
      </c>
      <c r="J13" vm="1539">
        <f ca="1"/>
        <v>172.58</v>
      </c>
      <c r="K13" vm="2238">
        <f ca="1"/>
        <v>165.17</v>
      </c>
      <c r="L13" vm="2239">
        <f ca="1"/>
        <v>153.41999999999999</v>
      </c>
      <c r="M13" vm="2240">
        <f ca="1"/>
        <v>161.36000000000001</v>
      </c>
      <c r="N13" vm="2241">
        <f ca="1"/>
        <v>178.76</v>
      </c>
      <c r="O13" vm="2242">
        <f ca="1"/>
        <v>184.19</v>
      </c>
      <c r="P13" vm="2243">
        <f ca="1"/>
        <v>193.96</v>
      </c>
      <c r="Q13" vm="2244">
        <f ca="1"/>
        <v>218.5</v>
      </c>
      <c r="R13" vm="1469">
        <f ca="1"/>
        <v>200.24</v>
      </c>
      <c r="S13" vm="2245">
        <f ca="1"/>
        <v>200.89</v>
      </c>
      <c r="T13" vm="2246">
        <f ca="1"/>
        <v>195.81</v>
      </c>
      <c r="U13" vm="2247">
        <f ca="1"/>
        <v>186.16</v>
      </c>
      <c r="V13" vm="2248">
        <f ca="1"/>
        <v>206.11</v>
      </c>
      <c r="W13" vm="2249">
        <f ca="1"/>
        <v>213.96</v>
      </c>
      <c r="X13" vm="2250">
        <f ca="1"/>
        <v>226.44</v>
      </c>
      <c r="Y13" vm="2251">
        <f ca="1"/>
        <v>232.83</v>
      </c>
      <c r="Z13" vm="2252">
        <f ca="1"/>
        <v>241.67</v>
      </c>
      <c r="AA13" vm="2253">
        <f ca="1"/>
        <v>235.7</v>
      </c>
      <c r="AB13" vm="2254">
        <f ca="1"/>
        <v>237.54</v>
      </c>
      <c r="AC13" vm="2255">
        <f ca="1"/>
        <v>262.01</v>
      </c>
      <c r="AD13" vm="2256">
        <f ca="1"/>
        <v>257.76</v>
      </c>
      <c r="AE13" vm="2257">
        <f ca="1"/>
        <v>243.21</v>
      </c>
      <c r="AF13" vm="2258">
        <f ca="1"/>
        <v>221.07</v>
      </c>
      <c r="AG13" vm="2259">
        <f ca="1"/>
        <v>216.79</v>
      </c>
      <c r="AH13" vm="2260">
        <f ca="1"/>
        <v>233.05</v>
      </c>
      <c r="AI13" vm="2261">
        <f ca="1"/>
        <v>244.47</v>
      </c>
      <c r="AJ13" vm="2262">
        <f ca="1"/>
        <v>256.08</v>
      </c>
      <c r="AK13" vm="2263">
        <f ca="1"/>
        <v>218.48</v>
      </c>
      <c r="AL13" vm="2264">
        <f ca="1"/>
        <v>215.5</v>
      </c>
      <c r="AM13" vm="2265">
        <f ca="1"/>
        <v>190.31</v>
      </c>
      <c r="AN13" vm="2266">
        <f ca="1"/>
        <v>206.45</v>
      </c>
      <c r="AO13" vm="2267">
        <f ca="1"/>
        <v>209.41</v>
      </c>
      <c r="AP13" vm="2268">
        <f ca="1"/>
        <v>207.2</v>
      </c>
      <c r="AQ13" vm="2269">
        <f ca="1"/>
        <v>222.58</v>
      </c>
      <c r="AR13" vm="2270">
        <f ca="1"/>
        <v>205.12</v>
      </c>
      <c r="AS13" vm="2271">
        <f ca="1"/>
        <v>224.74</v>
      </c>
      <c r="AT13" vm="2272">
        <f ca="1"/>
        <v>228.3</v>
      </c>
      <c r="AU13" vm="2273">
        <f ca="1"/>
        <v>209</v>
      </c>
      <c r="AV13" vm="2274">
        <f ca="1"/>
        <v>211.79</v>
      </c>
      <c r="AW13" vm="2275">
        <f ca="1"/>
        <v>225.66</v>
      </c>
      <c r="AX13" vm="2276">
        <f ca="1"/>
        <v>251.67</v>
      </c>
      <c r="AY13" vm="2277">
        <f ca="1"/>
        <v>250.88</v>
      </c>
      <c r="AZ13" vm="2278">
        <f ca="1"/>
        <v>261</v>
      </c>
      <c r="BA13" vm="2279">
        <f ca="1"/>
        <v>205.53</v>
      </c>
      <c r="BB13" vm="2280">
        <f ca="1"/>
        <v>182.21</v>
      </c>
      <c r="BC13" vm="2281">
        <f ca="1"/>
        <v>191.41</v>
      </c>
      <c r="BD13" vm="2282">
        <f ca="1"/>
        <v>199.89</v>
      </c>
      <c r="BE13" vm="2283">
        <f ca="1"/>
        <v>174.49</v>
      </c>
      <c r="BF13" vm="2284">
        <f ca="1"/>
        <v>173.71</v>
      </c>
      <c r="BG13" vm="2285">
        <f ca="1"/>
        <v>151.52000000000001</v>
      </c>
      <c r="BH13" vm="2286">
        <f ca="1"/>
        <v>140.75</v>
      </c>
      <c r="BI13" vm="2287">
        <f ca="1"/>
        <v>147.47999999999999</v>
      </c>
      <c r="BJ13" vm="2288">
        <f ca="1"/>
        <v>160.19</v>
      </c>
      <c r="BK13" vm="2289">
        <f ca="1"/>
        <v>170.48</v>
      </c>
      <c r="BL13" vm="2290">
        <f ca="1"/>
        <v>157.33000000000001</v>
      </c>
      <c r="BM13" vm="2291">
        <f ca="1"/>
        <v>175.91</v>
      </c>
      <c r="BN13" vm="2292">
        <f ca="1"/>
        <v>205.85</v>
      </c>
      <c r="BO13" vm="2293">
        <f ca="1"/>
        <v>212.32</v>
      </c>
      <c r="BP13" vm="2294">
        <f ca="1"/>
        <v>216.21</v>
      </c>
      <c r="BQ13" vm="2295">
        <f ca="1"/>
        <v>210.75</v>
      </c>
      <c r="BR13" vm="2296">
        <f ca="1"/>
        <v>205.13</v>
      </c>
      <c r="BS13" vm="2297">
        <f ca="1"/>
        <v>204.17</v>
      </c>
      <c r="BT13" vm="2298">
        <f ca="1"/>
        <v>193.06</v>
      </c>
      <c r="BU13" vm="2299">
        <f ca="1"/>
        <v>202.73</v>
      </c>
      <c r="BV13" vm="2300">
        <f ca="1"/>
        <v>177.51</v>
      </c>
      <c r="BW13" vm="2301">
        <f ca="1"/>
        <v>186.74</v>
      </c>
      <c r="BX13" vm="1520">
        <f ca="1"/>
        <v>187.2</v>
      </c>
      <c r="BY13" vm="2302">
        <f ca="1"/>
        <v>204.4</v>
      </c>
      <c r="BZ13" vm="2303">
        <f ca="1"/>
        <v>199.44</v>
      </c>
      <c r="CA13" vm="2304">
        <f ca="1"/>
        <v>212.74</v>
      </c>
      <c r="CB13" vm="2305">
        <f ca="1"/>
        <v>210.46</v>
      </c>
      <c r="CC13" vm="2306">
        <f ca="1"/>
        <v>217.82</v>
      </c>
      <c r="CD13" vm="2307">
        <f ca="1"/>
        <v>216.84</v>
      </c>
      <c r="CE13" vm="2308">
        <f ca="1"/>
        <v>230.26</v>
      </c>
      <c r="CF13" vm="1290">
        <f ca="1"/>
        <v>221.5</v>
      </c>
      <c r="CG13" vm="2309">
        <f ca="1"/>
        <v>257.07</v>
      </c>
      <c r="CH13" vm="2310">
        <f ca="1"/>
        <v>231.96</v>
      </c>
      <c r="CI13" vm="2311">
        <f ca="1"/>
        <v>230.68</v>
      </c>
      <c r="CJ13" vm="2312">
        <f ca="1"/>
        <v>220.54</v>
      </c>
      <c r="CK13" vm="2313">
        <f ca="1"/>
        <v>215.2</v>
      </c>
      <c r="CL13" vm="2314">
        <f ca="1"/>
        <v>207.02</v>
      </c>
      <c r="CM13" vm="2315">
        <f ca="1"/>
        <v>201.66</v>
      </c>
      <c r="CN13" vm="2316">
        <f ca="1"/>
        <v>201.38</v>
      </c>
      <c r="CO13" vm="2317">
        <f ca="1"/>
        <v>227.6</v>
      </c>
      <c r="CP13" vm="2318">
        <f ca="1"/>
        <v>229.67</v>
      </c>
      <c r="CQ13" vm="2319">
        <f ca="1"/>
        <v>220.32</v>
      </c>
      <c r="CR13" vm="2320">
        <f ca="1"/>
        <v>204.58</v>
      </c>
      <c r="CS13" vm="2321">
        <f ca="1"/>
        <v>219.82</v>
      </c>
      <c r="CT13" vm="2322">
        <f ca="1"/>
        <v>237.02</v>
      </c>
      <c r="CU13" vm="2323">
        <f ca="1"/>
        <v>259.64</v>
      </c>
      <c r="CV13" vm="2324">
        <f ca="1"/>
        <v>258.92</v>
      </c>
      <c r="CW13" vm="2325">
        <f ca="1"/>
        <v>291.62</v>
      </c>
      <c r="CX13" vm="2326">
        <f ca="1"/>
        <v>291.47000000000003</v>
      </c>
      <c r="CY13" vm="2327">
        <f ca="1"/>
        <v>276.93</v>
      </c>
      <c r="CZ13" vm="2328">
        <f ca="1"/>
        <v>253.1</v>
      </c>
      <c r="DA13" vm="2329">
        <f ca="1"/>
        <v>246.33</v>
      </c>
      <c r="DB13" vm="2330">
        <f ca="1"/>
        <v>279.98</v>
      </c>
      <c r="DC13" vm="2331">
        <f ca="1"/>
        <v>282.77</v>
      </c>
      <c r="DD13" vm="2332">
        <f ca="1"/>
        <v>264.38</v>
      </c>
      <c r="DE13" vm="2333">
        <f ca="1"/>
        <v>184.96</v>
      </c>
      <c r="DF13" vm="2334">
        <f ca="1"/>
        <v>197.92</v>
      </c>
      <c r="DG13" vm="1574">
        <f ca="1"/>
        <v>188.97</v>
      </c>
    </row>
    <row r="14" spans="2:111" x14ac:dyDescent="0.55000000000000004">
      <c r="B14" t="e" vm="2335">
        <v>#VALUE!</v>
      </c>
      <c r="C14" t="str" cm="1">
        <f t="array" aca="1" ref="C14" ca="1">_FV(B14,"Industry")</f>
        <v>Automobiles &amp; Auto Parts</v>
      </c>
      <c r="D14" cm="1" vm="2336">
        <f t="array" aca="1" ref="D14:DG14" ca="1">IFERROR(TRANSPOSE(_xlfn.STOCKHISTORY(B14,$B$1,$C$1,2,0,1)),"")</f>
        <v>12.746499999999999</v>
      </c>
      <c r="E14" vm="2337">
        <f ca="1"/>
        <v>12.795199999999999</v>
      </c>
      <c r="F14" vm="2338">
        <f ca="1"/>
        <v>15.3178</v>
      </c>
      <c r="G14" vm="2339">
        <f ca="1"/>
        <v>16.0505</v>
      </c>
      <c r="H14" vm="2340">
        <f ca="1"/>
        <v>14.8819</v>
      </c>
      <c r="I14" vm="2341">
        <f ca="1"/>
        <v>14.151899999999999</v>
      </c>
      <c r="J14" vm="2342">
        <f ca="1"/>
        <v>15.6525</v>
      </c>
      <c r="K14" vm="2343">
        <f ca="1"/>
        <v>14.133900000000001</v>
      </c>
      <c r="L14" vm="2344">
        <f ca="1"/>
        <v>13.601900000000001</v>
      </c>
      <c r="M14" vm="2345">
        <f ca="1"/>
        <v>13.181900000000001</v>
      </c>
      <c r="N14" vm="2346">
        <f ca="1"/>
        <v>12.6265</v>
      </c>
      <c r="O14" vm="2347">
        <f ca="1"/>
        <v>14.245900000000001</v>
      </c>
      <c r="P14" vm="2348">
        <f ca="1"/>
        <v>16.795200000000001</v>
      </c>
      <c r="Q14" vm="2349">
        <f ca="1"/>
        <v>16.665800000000001</v>
      </c>
      <c r="R14" vm="2350">
        <f ca="1"/>
        <v>18.553100000000001</v>
      </c>
      <c r="S14" vm="2351">
        <f ca="1"/>
        <v>20.937799999999999</v>
      </c>
      <c r="T14" vm="2352">
        <f ca="1"/>
        <v>22.733799999999999</v>
      </c>
      <c r="U14" vm="2353">
        <f ca="1"/>
        <v>24.107099999999999</v>
      </c>
      <c r="V14" vm="2354">
        <f ca="1"/>
        <v>21.564499999999999</v>
      </c>
      <c r="W14" vm="2355">
        <f ca="1"/>
        <v>23.726400000000002</v>
      </c>
      <c r="X14" vm="2356">
        <f ca="1"/>
        <v>22.739799999999999</v>
      </c>
      <c r="Y14" vm="2357">
        <f ca="1"/>
        <v>22.101800000000001</v>
      </c>
      <c r="Z14" vm="2358">
        <f ca="1"/>
        <v>20.5898</v>
      </c>
      <c r="AA14" vm="2359">
        <f ca="1"/>
        <v>20.756499999999999</v>
      </c>
      <c r="AB14" vm="2360">
        <f ca="1"/>
        <v>23.6204</v>
      </c>
      <c r="AC14" vm="2361">
        <f ca="1"/>
        <v>22.8704</v>
      </c>
      <c r="AD14" vm="2362">
        <f ca="1"/>
        <v>17.741800000000001</v>
      </c>
      <c r="AE14" vm="2363">
        <f ca="1"/>
        <v>19.5931</v>
      </c>
      <c r="AF14" vm="2364">
        <f ca="1"/>
        <v>18.9818</v>
      </c>
      <c r="AG14" vm="2365">
        <f ca="1"/>
        <v>22.863099999999999</v>
      </c>
      <c r="AH14" vm="2366">
        <f ca="1"/>
        <v>19.875800000000002</v>
      </c>
      <c r="AI14" vm="2367">
        <f ca="1"/>
        <v>20.110499999999998</v>
      </c>
      <c r="AJ14" vm="2368">
        <f ca="1"/>
        <v>17.651199999999999</v>
      </c>
      <c r="AK14" vm="2369">
        <f ca="1"/>
        <v>22.4878</v>
      </c>
      <c r="AL14" vm="2370">
        <f ca="1"/>
        <v>23.365100000000002</v>
      </c>
      <c r="AM14" vm="2371">
        <f ca="1"/>
        <v>22.186399999999999</v>
      </c>
      <c r="AN14" vm="2372">
        <f ca="1"/>
        <v>20.4678</v>
      </c>
      <c r="AO14" vm="2373">
        <f ca="1"/>
        <v>21.325099999999999</v>
      </c>
      <c r="AP14" vm="2374">
        <f ca="1"/>
        <v>18.6571</v>
      </c>
      <c r="AQ14" vm="2375">
        <f ca="1"/>
        <v>15.9125</v>
      </c>
      <c r="AR14" vm="2376">
        <f ca="1"/>
        <v>12.3439</v>
      </c>
      <c r="AS14" vm="2377">
        <f ca="1"/>
        <v>14.8972</v>
      </c>
      <c r="AT14" vm="2378">
        <f ca="1"/>
        <v>16.107199999999999</v>
      </c>
      <c r="AU14" vm="2379">
        <f ca="1"/>
        <v>15.0405</v>
      </c>
      <c r="AV14" vm="2380">
        <f ca="1"/>
        <v>16.0578</v>
      </c>
      <c r="AW14" vm="2381">
        <f ca="1"/>
        <v>20.994499999999999</v>
      </c>
      <c r="AX14" vm="2382">
        <f ca="1"/>
        <v>21.995799999999999</v>
      </c>
      <c r="AY14" vm="2383">
        <f ca="1"/>
        <v>27.888400000000001</v>
      </c>
      <c r="AZ14" vm="2384">
        <f ca="1"/>
        <v>43.370899999999999</v>
      </c>
      <c r="BA14" vm="2385">
        <f ca="1"/>
        <v>44.532200000000003</v>
      </c>
      <c r="BB14" vm="2386">
        <f ca="1"/>
        <v>34.933</v>
      </c>
      <c r="BC14" vm="2387">
        <f ca="1"/>
        <v>52.1248</v>
      </c>
      <c r="BD14" vm="2388">
        <f ca="1"/>
        <v>55.6661</v>
      </c>
      <c r="BE14" vm="2389">
        <f ca="1"/>
        <v>71.986599999999996</v>
      </c>
      <c r="BF14" vm="2390">
        <f ca="1"/>
        <v>95.382999999999996</v>
      </c>
      <c r="BG14" vm="2391">
        <f ca="1"/>
        <v>166.10499999999999</v>
      </c>
      <c r="BH14" vm="2392">
        <f ca="1"/>
        <v>143.00190000000001</v>
      </c>
      <c r="BI14" vm="2393">
        <f ca="1"/>
        <v>129.34540000000001</v>
      </c>
      <c r="BJ14" vm="2394">
        <f ca="1"/>
        <v>189.19810000000001</v>
      </c>
      <c r="BK14" vm="2395">
        <f ca="1"/>
        <v>235.221</v>
      </c>
      <c r="BL14" vm="2396">
        <f ca="1"/>
        <v>264.50740000000002</v>
      </c>
      <c r="BM14" vm="2397">
        <f ca="1"/>
        <v>225.1644</v>
      </c>
      <c r="BN14" vm="2398">
        <f ca="1"/>
        <v>222.64109999999999</v>
      </c>
      <c r="BO14" vm="2399">
        <f ca="1"/>
        <v>236.4776</v>
      </c>
      <c r="BP14" vm="2400">
        <f ca="1"/>
        <v>208.40459999999999</v>
      </c>
      <c r="BQ14" vm="2401">
        <f ca="1"/>
        <v>226.56440000000001</v>
      </c>
      <c r="BR14" vm="2402">
        <f ca="1"/>
        <v>229.06440000000001</v>
      </c>
      <c r="BS14" vm="2403">
        <f ca="1"/>
        <v>245.23750000000001</v>
      </c>
      <c r="BT14" vm="2404">
        <f ca="1"/>
        <v>258.4907</v>
      </c>
      <c r="BU14" vm="2405">
        <f ca="1"/>
        <v>371.32960000000003</v>
      </c>
      <c r="BV14" vm="2406">
        <f ca="1"/>
        <v>381.5829</v>
      </c>
      <c r="BW14" vm="2407">
        <f ca="1"/>
        <v>352.25650000000002</v>
      </c>
      <c r="BX14" vm="2408">
        <f ca="1"/>
        <v>312.23689999999999</v>
      </c>
      <c r="BY14" vm="2409">
        <f ca="1"/>
        <v>290.1404</v>
      </c>
      <c r="BZ14" vm="2410">
        <f ca="1"/>
        <v>359.19639999999998</v>
      </c>
      <c r="CA14" vm="2411">
        <f ca="1"/>
        <v>290.25040000000001</v>
      </c>
      <c r="CB14" vm="2412">
        <f ca="1"/>
        <v>252.7508</v>
      </c>
      <c r="CC14" vm="2413">
        <f ca="1"/>
        <v>224.47110000000001</v>
      </c>
      <c r="CD14" vm="2414">
        <f ca="1"/>
        <v>297.14699999999999</v>
      </c>
      <c r="CE14" vm="2415">
        <f ca="1"/>
        <v>275.61</v>
      </c>
      <c r="CF14" vm="1298">
        <f ca="1"/>
        <v>265.25</v>
      </c>
      <c r="CG14" vm="2416">
        <f ca="1"/>
        <v>227.54</v>
      </c>
      <c r="CH14" vm="2417">
        <f ca="1"/>
        <v>194.7</v>
      </c>
      <c r="CI14" vm="2418">
        <f ca="1"/>
        <v>123.18</v>
      </c>
      <c r="CJ14" vm="2419">
        <f ca="1"/>
        <v>173.22</v>
      </c>
      <c r="CK14" vm="2420">
        <f ca="1"/>
        <v>205.71</v>
      </c>
      <c r="CL14" vm="2421">
        <f ca="1"/>
        <v>207.46</v>
      </c>
      <c r="CM14" vm="2422">
        <f ca="1"/>
        <v>164.31</v>
      </c>
      <c r="CN14" vm="2423">
        <f ca="1"/>
        <v>203.93</v>
      </c>
      <c r="CO14" vm="2424">
        <f ca="1"/>
        <v>261.77</v>
      </c>
      <c r="CP14" vm="2425">
        <f ca="1"/>
        <v>267.43</v>
      </c>
      <c r="CQ14" vm="2426">
        <f ca="1"/>
        <v>258.08</v>
      </c>
      <c r="CR14" vm="2427">
        <f ca="1"/>
        <v>250.22</v>
      </c>
      <c r="CS14" vm="2428">
        <f ca="1"/>
        <v>200.84</v>
      </c>
      <c r="CT14" vm="2429">
        <f ca="1"/>
        <v>240.08</v>
      </c>
      <c r="CU14" vm="2430">
        <f ca="1"/>
        <v>248.48</v>
      </c>
      <c r="CV14" vm="2431">
        <f ca="1"/>
        <v>187.29</v>
      </c>
      <c r="CW14" vm="2432">
        <f ca="1"/>
        <v>201.88</v>
      </c>
      <c r="CX14" vm="2433">
        <f ca="1"/>
        <v>175.79</v>
      </c>
      <c r="CY14" vm="2434">
        <f ca="1"/>
        <v>183.28</v>
      </c>
      <c r="CZ14" vm="2435">
        <f ca="1"/>
        <v>178.08</v>
      </c>
      <c r="DA14" vm="2436">
        <f ca="1"/>
        <v>197.88</v>
      </c>
      <c r="DB14" vm="2437">
        <f ca="1"/>
        <v>232.07</v>
      </c>
      <c r="DC14" vm="2438">
        <f ca="1"/>
        <v>214.11</v>
      </c>
      <c r="DD14" vm="2439">
        <f ca="1"/>
        <v>261.63</v>
      </c>
      <c r="DE14" vm="2440">
        <f ca="1"/>
        <v>249.85</v>
      </c>
      <c r="DF14" vm="2441">
        <f ca="1"/>
        <v>345.16</v>
      </c>
      <c r="DG14" vm="2442">
        <f ca="1"/>
        <v>403.84</v>
      </c>
    </row>
    <row r="15" spans="2:111" x14ac:dyDescent="0.55000000000000004">
      <c r="B15" t="e" vm="2443">
        <v>#VALUE!</v>
      </c>
      <c r="C15" t="str" cm="1">
        <f t="array" aca="1" ref="C15" ca="1">_FV(B15,"Industry")</f>
        <v>Automobiles &amp; Auto Parts</v>
      </c>
      <c r="D15" cm="1" vm="2444">
        <f t="array" aca="1" ref="D15:DG15" ca="1">IFERROR(TRANSPOSE(_xlfn.STOCKHISTORY(B15,$B$1,$C$1,2,0,1)),"")</f>
        <v>29.64</v>
      </c>
      <c r="E15" vm="2445">
        <f ca="1"/>
        <v>29.44</v>
      </c>
      <c r="F15" vm="2446">
        <f ca="1"/>
        <v>31.43</v>
      </c>
      <c r="G15" vm="2447">
        <f ca="1"/>
        <v>31.8</v>
      </c>
      <c r="H15" vm="2448">
        <f ca="1"/>
        <v>31.28</v>
      </c>
      <c r="I15" vm="2449">
        <f ca="1"/>
        <v>28.3</v>
      </c>
      <c r="J15" vm="2450">
        <f ca="1"/>
        <v>31.54</v>
      </c>
      <c r="K15" vm="2451">
        <f ca="1"/>
        <v>31.92</v>
      </c>
      <c r="L15" vm="2452">
        <f ca="1"/>
        <v>31.77</v>
      </c>
      <c r="M15" vm="2453">
        <f ca="1"/>
        <v>31.6</v>
      </c>
      <c r="N15" vm="2454">
        <f ca="1"/>
        <v>34.53</v>
      </c>
      <c r="O15" vm="2455">
        <f ca="1"/>
        <v>34.840000000000003</v>
      </c>
      <c r="P15" vm="2456">
        <f ca="1"/>
        <v>36.61</v>
      </c>
      <c r="Q15" vm="2457">
        <f ca="1"/>
        <v>36.840000000000003</v>
      </c>
      <c r="R15" vm="2458">
        <f ca="1"/>
        <v>35.36</v>
      </c>
      <c r="S15" vm="2459">
        <f ca="1"/>
        <v>34.64</v>
      </c>
      <c r="T15" vm="2460">
        <f ca="1"/>
        <v>33.93</v>
      </c>
      <c r="U15" vm="2461">
        <f ca="1"/>
        <v>34.93</v>
      </c>
      <c r="V15" vm="2462">
        <f ca="1"/>
        <v>35.979999999999997</v>
      </c>
      <c r="W15" vm="2463">
        <f ca="1"/>
        <v>36.54</v>
      </c>
      <c r="X15" vm="2464">
        <f ca="1"/>
        <v>40.380000000000003</v>
      </c>
      <c r="Y15" vm="2465">
        <f ca="1"/>
        <v>42.98</v>
      </c>
      <c r="Z15" vm="2466">
        <f ca="1"/>
        <v>43.09</v>
      </c>
      <c r="AA15" vm="2467">
        <f ca="1"/>
        <v>40.99</v>
      </c>
      <c r="AB15" vm="2468">
        <f ca="1"/>
        <v>42.41</v>
      </c>
      <c r="AC15" vm="2469">
        <f ca="1"/>
        <v>39.35</v>
      </c>
      <c r="AD15" vm="2470">
        <f ca="1"/>
        <v>36.340000000000003</v>
      </c>
      <c r="AE15" vm="2471">
        <f ca="1"/>
        <v>36.74</v>
      </c>
      <c r="AF15" vm="2472">
        <f ca="1"/>
        <v>42.7</v>
      </c>
      <c r="AG15" vm="2473">
        <f ca="1"/>
        <v>39.4</v>
      </c>
      <c r="AH15" vm="2474">
        <f ca="1"/>
        <v>37.909999999999997</v>
      </c>
      <c r="AI15" vm="2475">
        <f ca="1"/>
        <v>36.049999999999997</v>
      </c>
      <c r="AJ15" vm="2476">
        <f ca="1"/>
        <v>33.67</v>
      </c>
      <c r="AK15" vm="2477">
        <f ca="1"/>
        <v>36.590000000000003</v>
      </c>
      <c r="AL15" vm="2478">
        <f ca="1"/>
        <v>37.950000000000003</v>
      </c>
      <c r="AM15" vm="2479">
        <f ca="1"/>
        <v>33.450000000000003</v>
      </c>
      <c r="AN15" vm="2480">
        <f ca="1"/>
        <v>39.020000000000003</v>
      </c>
      <c r="AO15" vm="2481">
        <f ca="1"/>
        <v>39.479999999999997</v>
      </c>
      <c r="AP15" vm="2482">
        <f ca="1"/>
        <v>37.1</v>
      </c>
      <c r="AQ15" vm="2483">
        <f ca="1"/>
        <v>38.950000000000003</v>
      </c>
      <c r="AR15" vm="2484">
        <f ca="1"/>
        <v>33.340000000000003</v>
      </c>
      <c r="AS15" vm="2485">
        <f ca="1"/>
        <v>38.53</v>
      </c>
      <c r="AT15" vm="2486">
        <f ca="1"/>
        <v>40.340000000000003</v>
      </c>
      <c r="AU15" vm="2487">
        <f ca="1"/>
        <v>37.090000000000003</v>
      </c>
      <c r="AV15" vm="2488">
        <f ca="1"/>
        <v>37.479999999999997</v>
      </c>
      <c r="AW15" vm="2489">
        <f ca="1"/>
        <v>37.159999999999997</v>
      </c>
      <c r="AX15" vm="2490">
        <f ca="1"/>
        <v>36</v>
      </c>
      <c r="AY15" vm="2491">
        <f ca="1"/>
        <v>36.6</v>
      </c>
      <c r="AZ15" vm="2492">
        <f ca="1"/>
        <v>33.39</v>
      </c>
      <c r="BA15" vm="2493">
        <f ca="1"/>
        <v>30.5</v>
      </c>
      <c r="BB15" vm="2494">
        <f ca="1"/>
        <v>20.78</v>
      </c>
      <c r="BC15" vm="2495">
        <f ca="1"/>
        <v>22.29</v>
      </c>
      <c r="BD15" vm="2496">
        <f ca="1"/>
        <v>25.88</v>
      </c>
      <c r="BE15" vm="2497">
        <f ca="1"/>
        <v>25.3</v>
      </c>
      <c r="BF15" vm="2498">
        <f ca="1"/>
        <v>24.89</v>
      </c>
      <c r="BG15" vm="2499">
        <f ca="1"/>
        <v>29.63</v>
      </c>
      <c r="BH15" vm="2500">
        <f ca="1"/>
        <v>29.59</v>
      </c>
      <c r="BI15" vm="2454">
        <f ca="1"/>
        <v>34.53</v>
      </c>
      <c r="BJ15" vm="2501">
        <f ca="1"/>
        <v>43.84</v>
      </c>
      <c r="BK15" vm="2502">
        <f ca="1"/>
        <v>41.64</v>
      </c>
      <c r="BL15" vm="2503">
        <f ca="1"/>
        <v>50.68</v>
      </c>
      <c r="BM15" vm="2504">
        <f ca="1"/>
        <v>51.33</v>
      </c>
      <c r="BN15" vm="2505">
        <f ca="1"/>
        <v>57.46</v>
      </c>
      <c r="BO15" vm="2506">
        <f ca="1"/>
        <v>57.22</v>
      </c>
      <c r="BP15" vm="2507">
        <f ca="1"/>
        <v>59.31</v>
      </c>
      <c r="BQ15" vm="2508">
        <f ca="1"/>
        <v>59.17</v>
      </c>
      <c r="BR15" vm="2509">
        <f ca="1"/>
        <v>56.84</v>
      </c>
      <c r="BS15" vm="2510">
        <f ca="1"/>
        <v>49.01</v>
      </c>
      <c r="BT15" vm="2511">
        <f ca="1"/>
        <v>52.71</v>
      </c>
      <c r="BU15" vm="2512">
        <f ca="1"/>
        <v>54.43</v>
      </c>
      <c r="BV15" vm="2513">
        <f ca="1"/>
        <v>57.87</v>
      </c>
      <c r="BW15" vm="2514">
        <f ca="1"/>
        <v>58.63</v>
      </c>
      <c r="BX15" vm="2515">
        <f ca="1"/>
        <v>52.73</v>
      </c>
      <c r="BY15" vm="2516">
        <f ca="1"/>
        <v>46.72</v>
      </c>
      <c r="BZ15" vm="2517">
        <f ca="1"/>
        <v>43.74</v>
      </c>
      <c r="CA15" vm="2474">
        <f ca="1"/>
        <v>37.909999999999997</v>
      </c>
      <c r="CB15" vm="2128">
        <f ca="1"/>
        <v>38.68</v>
      </c>
      <c r="CC15" vm="2518">
        <f ca="1"/>
        <v>31.76</v>
      </c>
      <c r="CD15" vm="2519">
        <f ca="1"/>
        <v>36.26</v>
      </c>
      <c r="CE15" vm="2520">
        <f ca="1"/>
        <v>38.21</v>
      </c>
      <c r="CF15" vm="2521">
        <f ca="1"/>
        <v>32.090000000000003</v>
      </c>
      <c r="CG15" vm="2522">
        <f ca="1"/>
        <v>39.25</v>
      </c>
      <c r="CH15" vm="2523">
        <f ca="1"/>
        <v>40.56</v>
      </c>
      <c r="CI15" vm="2524">
        <f ca="1"/>
        <v>33.64</v>
      </c>
      <c r="CJ15" vm="2525">
        <f ca="1"/>
        <v>39.32</v>
      </c>
      <c r="CK15" vm="2526">
        <f ca="1"/>
        <v>38.74</v>
      </c>
      <c r="CL15" vm="2527">
        <f ca="1"/>
        <v>36.68</v>
      </c>
      <c r="CM15" vm="2528">
        <f ca="1"/>
        <v>33.04</v>
      </c>
      <c r="CN15" vm="2529">
        <f ca="1"/>
        <v>32.409999999999997</v>
      </c>
      <c r="CO15" vm="2530">
        <f ca="1"/>
        <v>38.56</v>
      </c>
      <c r="CP15" vm="2531">
        <f ca="1"/>
        <v>38.369999999999997</v>
      </c>
      <c r="CQ15" vm="2532">
        <f ca="1"/>
        <v>33.51</v>
      </c>
      <c r="CR15" vm="2533">
        <f ca="1"/>
        <v>32.97</v>
      </c>
      <c r="CS15" vm="2534">
        <f ca="1"/>
        <v>28.2</v>
      </c>
      <c r="CT15" vm="2453">
        <f ca="1"/>
        <v>31.6</v>
      </c>
      <c r="CU15" vm="1986">
        <f ca="1"/>
        <v>35.92</v>
      </c>
      <c r="CV15" vm="2535">
        <f ca="1"/>
        <v>38.799999999999997</v>
      </c>
      <c r="CW15" vm="2536">
        <f ca="1"/>
        <v>40.98</v>
      </c>
      <c r="CX15" vm="2537">
        <f ca="1"/>
        <v>45.35</v>
      </c>
      <c r="CY15" vm="2538">
        <f ca="1"/>
        <v>44.53</v>
      </c>
      <c r="CZ15" vm="2539">
        <f ca="1"/>
        <v>44.99</v>
      </c>
      <c r="DA15" vm="2540">
        <f ca="1"/>
        <v>46.46</v>
      </c>
      <c r="DB15" vm="2541">
        <f ca="1"/>
        <v>44.32</v>
      </c>
      <c r="DC15" vm="2542">
        <f ca="1"/>
        <v>49.78</v>
      </c>
      <c r="DD15" vm="2543">
        <f ca="1"/>
        <v>44.84</v>
      </c>
      <c r="DE15" vm="2544">
        <f ca="1"/>
        <v>50.76</v>
      </c>
      <c r="DF15" vm="2545">
        <f ca="1"/>
        <v>55.59</v>
      </c>
      <c r="DG15" vm="2546">
        <f ca="1"/>
        <v>53.27</v>
      </c>
    </row>
    <row r="16" spans="2:111" x14ac:dyDescent="0.55000000000000004">
      <c r="B16" t="e" vm="2547">
        <v>#VALUE!</v>
      </c>
      <c r="C16" t="str" cm="1">
        <f t="array" aca="1" ref="C16" ca="1">_FV(B16,"Industry")</f>
        <v>Automobiles &amp; Auto Parts</v>
      </c>
      <c r="D16" cm="1" vm="2548">
        <f t="array" aca="1" ref="D16:DG16" ca="1">IFERROR(TRANSPOSE(_xlfn.STOCKHISTORY(B16,$B$1,$C$1,2,0,1)),"")</f>
        <v>89.89</v>
      </c>
      <c r="E16" vm="2549">
        <f ca="1"/>
        <v>97.57</v>
      </c>
      <c r="F16" vm="2550">
        <f ca="1"/>
        <v>109.94</v>
      </c>
      <c r="G16" vm="2551">
        <f ca="1"/>
        <v>117.03</v>
      </c>
      <c r="H16" vm="2552">
        <f ca="1"/>
        <v>114.47</v>
      </c>
      <c r="I16" vm="2553">
        <f ca="1"/>
        <v>112.44</v>
      </c>
      <c r="J16" vm="2554">
        <f ca="1"/>
        <v>122.77</v>
      </c>
      <c r="K16" vm="2555">
        <f ca="1"/>
        <v>125.61</v>
      </c>
      <c r="L16" vm="2556">
        <f ca="1"/>
        <v>128.15</v>
      </c>
      <c r="M16" vm="2557">
        <f ca="1"/>
        <v>127.82</v>
      </c>
      <c r="N16" vm="2558">
        <f ca="1"/>
        <v>141.78</v>
      </c>
      <c r="O16" vm="2559">
        <f ca="1"/>
        <v>136.66999999999999</v>
      </c>
      <c r="P16" vm="2560">
        <f ca="1"/>
        <v>147.01</v>
      </c>
      <c r="Q16" vm="2561">
        <f ca="1"/>
        <v>148.49</v>
      </c>
      <c r="R16" vm="2562">
        <f ca="1"/>
        <v>151.19999999999999</v>
      </c>
      <c r="S16" vm="2563">
        <f ca="1"/>
        <v>150.94</v>
      </c>
      <c r="T16" vm="2564">
        <f ca="1"/>
        <v>157.69999999999999</v>
      </c>
      <c r="U16" vm="2565">
        <f ca="1"/>
        <v>162.22</v>
      </c>
      <c r="V16" vm="2566">
        <f ca="1"/>
        <v>167.9</v>
      </c>
      <c r="W16" vm="1831">
        <f ca="1"/>
        <v>159.38</v>
      </c>
      <c r="X16" vm="2237">
        <f ca="1"/>
        <v>168.03</v>
      </c>
      <c r="Y16" vm="2567">
        <f ca="1"/>
        <v>176.88</v>
      </c>
      <c r="Z16" vm="2568">
        <f ca="1"/>
        <v>167.4</v>
      </c>
      <c r="AA16" vm="2569">
        <f ca="1"/>
        <v>176.64</v>
      </c>
      <c r="AB16" vm="2570">
        <f ca="1"/>
        <v>188</v>
      </c>
      <c r="AC16" vm="2571">
        <f ca="1"/>
        <v>168.17</v>
      </c>
      <c r="AD16" vm="2572">
        <f ca="1"/>
        <v>162.09</v>
      </c>
      <c r="AE16" vm="2573">
        <f ca="1"/>
        <v>159.86000000000001</v>
      </c>
      <c r="AF16" vm="2574">
        <f ca="1"/>
        <v>142.38999999999999</v>
      </c>
      <c r="AG16" vm="2575">
        <f ca="1"/>
        <v>133</v>
      </c>
      <c r="AH16" vm="2576">
        <f ca="1"/>
        <v>142.81</v>
      </c>
      <c r="AI16" vm="2577">
        <f ca="1"/>
        <v>141.80000000000001</v>
      </c>
      <c r="AJ16" vm="2578">
        <f ca="1"/>
        <v>146.07</v>
      </c>
      <c r="AK16" vm="2579">
        <f ca="1"/>
        <v>136.69</v>
      </c>
      <c r="AL16" vm="2580">
        <f ca="1"/>
        <v>151.06</v>
      </c>
      <c r="AM16" vm="2581">
        <f ca="1"/>
        <v>133.63999999999999</v>
      </c>
      <c r="AN16" vm="2582">
        <f ca="1"/>
        <v>147.11000000000001</v>
      </c>
      <c r="AO16" vm="2583">
        <f ca="1"/>
        <v>154.09</v>
      </c>
      <c r="AP16" vm="2584">
        <f ca="1"/>
        <v>157.87</v>
      </c>
      <c r="AQ16" vm="2585">
        <f ca="1"/>
        <v>166.29</v>
      </c>
      <c r="AR16" vm="2586">
        <f ca="1"/>
        <v>150.76</v>
      </c>
      <c r="AS16" vm="2587">
        <f ca="1"/>
        <v>171.34</v>
      </c>
      <c r="AT16" vm="2588">
        <f ca="1"/>
        <v>164</v>
      </c>
      <c r="AU16" vm="2589">
        <f ca="1"/>
        <v>149.27000000000001</v>
      </c>
      <c r="AV16" vm="2590">
        <f ca="1"/>
        <v>162.66999999999999</v>
      </c>
      <c r="AW16" vm="2591">
        <f ca="1"/>
        <v>172.48</v>
      </c>
      <c r="AX16" vm="2592">
        <f ca="1"/>
        <v>182.86</v>
      </c>
      <c r="AY16" vm="2593">
        <f ca="1"/>
        <v>178.96</v>
      </c>
      <c r="AZ16" vm="2594">
        <f ca="1"/>
        <v>159.97</v>
      </c>
      <c r="BA16" vm="2595">
        <f ca="1"/>
        <v>151.29</v>
      </c>
      <c r="BB16" vm="2596">
        <f ca="1"/>
        <v>135.32</v>
      </c>
      <c r="BC16" vm="2597">
        <f ca="1"/>
        <v>163.5</v>
      </c>
      <c r="BD16" vm="2598">
        <f ca="1"/>
        <v>169.6</v>
      </c>
      <c r="BE16" vm="2599">
        <f ca="1"/>
        <v>173.26</v>
      </c>
      <c r="BF16" vm="2600">
        <f ca="1"/>
        <v>193.26</v>
      </c>
      <c r="BG16" vm="2601">
        <f ca="1"/>
        <v>207.25</v>
      </c>
      <c r="BH16" vm="1486">
        <f ca="1"/>
        <v>211.16</v>
      </c>
      <c r="BI16" vm="2602">
        <f ca="1"/>
        <v>219.89</v>
      </c>
      <c r="BJ16" vm="2603">
        <f ca="1"/>
        <v>231.17</v>
      </c>
      <c r="BK16" vm="2604">
        <f ca="1"/>
        <v>227.1</v>
      </c>
      <c r="BL16" vm="2605">
        <f ca="1"/>
        <v>234.42</v>
      </c>
      <c r="BM16" vm="2606">
        <f ca="1"/>
        <v>253.2</v>
      </c>
      <c r="BN16" vm="2607">
        <f ca="1"/>
        <v>259.11</v>
      </c>
      <c r="BO16" vm="2608">
        <f ca="1"/>
        <v>252.04</v>
      </c>
      <c r="BP16" vm="2609">
        <f ca="1"/>
        <v>257.27999999999997</v>
      </c>
      <c r="BQ16" vm="2610">
        <f ca="1"/>
        <v>243.81</v>
      </c>
      <c r="BR16" vm="2611">
        <f ca="1"/>
        <v>232.1</v>
      </c>
      <c r="BS16" vm="2612">
        <f ca="1"/>
        <v>235.98</v>
      </c>
      <c r="BT16" vm="2613">
        <f ca="1"/>
        <v>224.56</v>
      </c>
      <c r="BU16" vm="2614">
        <f ca="1"/>
        <v>239.84</v>
      </c>
      <c r="BV16" vm="2615">
        <f ca="1"/>
        <v>209.75</v>
      </c>
      <c r="BW16" vm="2616">
        <f ca="1"/>
        <v>218.14</v>
      </c>
      <c r="BX16" vm="2617">
        <f ca="1"/>
        <v>220.88</v>
      </c>
      <c r="BY16" vm="2618">
        <f ca="1"/>
        <v>204.12</v>
      </c>
      <c r="BZ16" vm="2619">
        <f ca="1"/>
        <v>205.11</v>
      </c>
      <c r="CA16" vm="2620">
        <f ca="1"/>
        <v>189.19</v>
      </c>
      <c r="CB16" vm="2621">
        <f ca="1"/>
        <v>209.12</v>
      </c>
      <c r="CC16" vm="2622">
        <f ca="1"/>
        <v>193.53</v>
      </c>
      <c r="CD16" vm="2623">
        <f ca="1"/>
        <v>221.31</v>
      </c>
      <c r="CE16" vm="2624">
        <f ca="1"/>
        <v>215.37</v>
      </c>
      <c r="CF16" vm="2625">
        <f ca="1"/>
        <v>203.51</v>
      </c>
      <c r="CG16" vm="2626">
        <f ca="1"/>
        <v>244.51</v>
      </c>
      <c r="CH16" vm="2627">
        <f ca="1"/>
        <v>251.16</v>
      </c>
      <c r="CI16" vm="2628">
        <f ca="1"/>
        <v>242.29</v>
      </c>
      <c r="CJ16" vm="2629">
        <f ca="1"/>
        <v>249.54</v>
      </c>
      <c r="CK16" vm="2630">
        <f ca="1"/>
        <v>243.08</v>
      </c>
      <c r="CL16" vm="2631">
        <f ca="1"/>
        <v>238.88</v>
      </c>
      <c r="CM16" vm="2632">
        <f ca="1"/>
        <v>235.04</v>
      </c>
      <c r="CN16" vm="2633">
        <f ca="1"/>
        <v>204.41</v>
      </c>
      <c r="CO16" vm="2634">
        <f ca="1"/>
        <v>245.16</v>
      </c>
      <c r="CP16" vm="2635">
        <f ca="1"/>
        <v>260.8</v>
      </c>
      <c r="CQ16" vm="2636">
        <f ca="1"/>
        <v>230.04</v>
      </c>
      <c r="CR16" vm="2637">
        <f ca="1"/>
        <v>228.46</v>
      </c>
      <c r="CS16" vm="2638">
        <f ca="1"/>
        <v>216.3</v>
      </c>
      <c r="CT16" vm="2639">
        <f ca="1"/>
        <v>224.16</v>
      </c>
      <c r="CU16" vm="2640">
        <f ca="1"/>
        <v>239.57</v>
      </c>
      <c r="CV16" vm="2641">
        <f ca="1"/>
        <v>239.3</v>
      </c>
      <c r="CW16" vm="2642">
        <f ca="1"/>
        <v>268.61</v>
      </c>
      <c r="CX16" vm="2643">
        <f ca="1"/>
        <v>294.64999999999998</v>
      </c>
      <c r="CY16" vm="1602">
        <f ca="1"/>
        <v>282.49</v>
      </c>
      <c r="CZ16" vm="2644">
        <f ca="1"/>
        <v>281.73</v>
      </c>
      <c r="DA16" vm="2327">
        <f ca="1"/>
        <v>276.93</v>
      </c>
      <c r="DB16" vm="2645">
        <f ca="1"/>
        <v>291.8</v>
      </c>
      <c r="DC16" vm="2646">
        <f ca="1"/>
        <v>312.85000000000002</v>
      </c>
      <c r="DD16" vm="2647">
        <f ca="1"/>
        <v>323.79000000000002</v>
      </c>
      <c r="DE16" vm="2648">
        <f ca="1"/>
        <v>328.98</v>
      </c>
      <c r="DF16" vm="2649">
        <f ca="1"/>
        <v>375.04</v>
      </c>
      <c r="DG16" vm="2650">
        <f ca="1"/>
        <v>348.6</v>
      </c>
    </row>
    <row r="17" spans="2:111" x14ac:dyDescent="0.55000000000000004">
      <c r="B17" t="e" vm="2651">
        <v>#VALUE!</v>
      </c>
      <c r="C17" t="str" cm="1">
        <f t="array" aca="1" ref="C17" ca="1">_FV(B17,"Industry")</f>
        <v>Automobiles &amp; Auto Parts</v>
      </c>
      <c r="D17" cm="1" vm="2652">
        <f t="array" aca="1" ref="D17:DG17" ca="1">IFERROR(TRANSPOSE(_xlfn.STOCKHISTORY(B17,$B$1,$C$1,2,0,1)),"")</f>
        <v>11.806800000000001</v>
      </c>
      <c r="E17" vm="2653">
        <f ca="1"/>
        <v>12.3704</v>
      </c>
      <c r="F17" vm="2654">
        <f ca="1"/>
        <v>13.349399999999999</v>
      </c>
      <c r="G17" vm="2655">
        <f ca="1"/>
        <v>13.4087</v>
      </c>
      <c r="H17" vm="2656">
        <f ca="1"/>
        <v>13.339499999999999</v>
      </c>
      <c r="I17" vm="2657">
        <f ca="1"/>
        <v>12.4297</v>
      </c>
      <c r="J17" vm="2658">
        <f ca="1"/>
        <v>12.518700000000001</v>
      </c>
      <c r="K17" vm="2659">
        <f ca="1"/>
        <v>12.4594</v>
      </c>
      <c r="L17" vm="2660">
        <f ca="1"/>
        <v>11.9353</v>
      </c>
      <c r="M17" vm="2661">
        <f ca="1"/>
        <v>11.609</v>
      </c>
      <c r="N17" vm="2662">
        <f ca="1"/>
        <v>11.826499999999999</v>
      </c>
      <c r="O17" vm="2663">
        <f ca="1"/>
        <v>11.9946</v>
      </c>
      <c r="P17" vm="2664">
        <f ca="1"/>
        <v>12.222099999999999</v>
      </c>
      <c r="Q17" vm="2665">
        <f ca="1"/>
        <v>12.3902</v>
      </c>
      <c r="R17" vm="2666">
        <f ca="1"/>
        <v>11.5101</v>
      </c>
      <c r="S17" vm="2667">
        <f ca="1"/>
        <v>11.342000000000001</v>
      </c>
      <c r="T17" vm="2668">
        <f ca="1"/>
        <v>10.995900000000001</v>
      </c>
      <c r="U17" vm="2669">
        <f ca="1"/>
        <v>11.065099999999999</v>
      </c>
      <c r="V17" vm="2670">
        <f ca="1"/>
        <v>11.094799999999999</v>
      </c>
      <c r="W17" vm="2671">
        <f ca="1"/>
        <v>10.9069</v>
      </c>
      <c r="X17" vm="2672">
        <f ca="1"/>
        <v>11.836399999999999</v>
      </c>
      <c r="Y17" vm="2673">
        <f ca="1"/>
        <v>12.133100000000001</v>
      </c>
      <c r="Z17" vm="2674">
        <f ca="1"/>
        <v>12.3803</v>
      </c>
      <c r="AA17" vm="2675">
        <f ca="1"/>
        <v>12.3506</v>
      </c>
      <c r="AB17" vm="2676">
        <f ca="1"/>
        <v>10.97</v>
      </c>
      <c r="AC17" vm="2677">
        <f ca="1"/>
        <v>10.61</v>
      </c>
      <c r="AD17" vm="2678">
        <f ca="1"/>
        <v>11.08</v>
      </c>
      <c r="AE17" vm="2679">
        <f ca="1"/>
        <v>11.24</v>
      </c>
      <c r="AF17" vm="2680">
        <f ca="1"/>
        <v>11.55</v>
      </c>
      <c r="AG17" vm="2681">
        <f ca="1"/>
        <v>11.07</v>
      </c>
      <c r="AH17" vm="2682">
        <f ca="1"/>
        <v>10.039999999999999</v>
      </c>
      <c r="AI17" vm="2683">
        <f ca="1"/>
        <v>9.48</v>
      </c>
      <c r="AJ17" vm="2684">
        <f ca="1"/>
        <v>9.25</v>
      </c>
      <c r="AK17" vm="2685">
        <f ca="1"/>
        <v>9.5500000000000007</v>
      </c>
      <c r="AL17" vm="2686">
        <f ca="1"/>
        <v>9.41</v>
      </c>
      <c r="AM17" vm="2687">
        <f ca="1"/>
        <v>7.65</v>
      </c>
      <c r="AN17" vm="2688">
        <f ca="1"/>
        <v>8.8000000000000007</v>
      </c>
      <c r="AO17" vm="2689">
        <f ca="1"/>
        <v>8.77</v>
      </c>
      <c r="AP17" vm="2690">
        <f ca="1"/>
        <v>8.7799999999999994</v>
      </c>
      <c r="AQ17" vm="2691">
        <f ca="1"/>
        <v>10.45</v>
      </c>
      <c r="AR17" vm="2692">
        <f ca="1"/>
        <v>9.52</v>
      </c>
      <c r="AS17" vm="2693">
        <f ca="1"/>
        <v>10.23</v>
      </c>
      <c r="AT17" vm="2694">
        <f ca="1"/>
        <v>9.5299999999999994</v>
      </c>
      <c r="AU17" vm="2695">
        <f ca="1"/>
        <v>9.17</v>
      </c>
      <c r="AV17" vm="2696">
        <f ca="1"/>
        <v>9.16</v>
      </c>
      <c r="AW17" vm="2697">
        <f ca="1"/>
        <v>8.59</v>
      </c>
      <c r="AX17" vm="2698">
        <f ca="1"/>
        <v>9.06</v>
      </c>
      <c r="AY17" vm="2699">
        <f ca="1"/>
        <v>9.3000000000000007</v>
      </c>
      <c r="AZ17" vm="2700">
        <f ca="1"/>
        <v>8.82</v>
      </c>
      <c r="BA17" vm="2701">
        <f ca="1"/>
        <v>6.96</v>
      </c>
      <c r="BB17" vm="2702">
        <f ca="1"/>
        <v>4.83</v>
      </c>
      <c r="BC17" vm="2703">
        <f ca="1"/>
        <v>5.09</v>
      </c>
      <c r="BD17" vm="2704">
        <f ca="1"/>
        <v>5.71</v>
      </c>
      <c r="BE17" vm="2705">
        <f ca="1"/>
        <v>6.08</v>
      </c>
      <c r="BF17" vm="2706">
        <f ca="1"/>
        <v>6.61</v>
      </c>
      <c r="BG17" vm="2707">
        <f ca="1"/>
        <v>6.82</v>
      </c>
      <c r="BH17" vm="2708">
        <f ca="1"/>
        <v>6.66</v>
      </c>
      <c r="BI17" vm="2709">
        <f ca="1"/>
        <v>7.73</v>
      </c>
      <c r="BJ17" vm="2710">
        <f ca="1"/>
        <v>9.08</v>
      </c>
      <c r="BK17" vm="2711">
        <f ca="1"/>
        <v>8.7899999999999991</v>
      </c>
      <c r="BL17" vm="2712">
        <f ca="1"/>
        <v>10.53</v>
      </c>
      <c r="BM17" vm="2713">
        <f ca="1"/>
        <v>11.7</v>
      </c>
      <c r="BN17" vm="2714">
        <f ca="1"/>
        <v>12.25</v>
      </c>
      <c r="BO17" vm="2715">
        <f ca="1"/>
        <v>11.54</v>
      </c>
      <c r="BP17" vm="2716">
        <f ca="1"/>
        <v>14.53</v>
      </c>
      <c r="BQ17" vm="2717">
        <f ca="1"/>
        <v>14.86</v>
      </c>
      <c r="BR17" vm="2718">
        <f ca="1"/>
        <v>13.95</v>
      </c>
      <c r="BS17" vm="2719">
        <f ca="1"/>
        <v>13.03</v>
      </c>
      <c r="BT17" vm="2720">
        <f ca="1"/>
        <v>14.16</v>
      </c>
      <c r="BU17" vm="2721">
        <f ca="1"/>
        <v>17.079999999999998</v>
      </c>
      <c r="BV17" vm="2722">
        <f ca="1"/>
        <v>19.190000000000001</v>
      </c>
      <c r="BW17" vm="2723">
        <f ca="1"/>
        <v>20.77</v>
      </c>
      <c r="BX17" vm="2724">
        <f ca="1"/>
        <v>20.3</v>
      </c>
      <c r="BY17" vm="2725">
        <f ca="1"/>
        <v>17.559999999999999</v>
      </c>
      <c r="BZ17" vm="2726">
        <f ca="1"/>
        <v>16.91</v>
      </c>
      <c r="CA17" vm="2720">
        <f ca="1"/>
        <v>14.16</v>
      </c>
      <c r="CB17" vm="2727">
        <f ca="1"/>
        <v>13.68</v>
      </c>
      <c r="CC17" vm="2728">
        <f ca="1"/>
        <v>11.13</v>
      </c>
      <c r="CD17" vm="2729">
        <f ca="1"/>
        <v>14.69</v>
      </c>
      <c r="CE17" vm="2730">
        <f ca="1"/>
        <v>15.24</v>
      </c>
      <c r="CF17" vm="2731">
        <f ca="1"/>
        <v>11.2</v>
      </c>
      <c r="CG17" vm="2732">
        <f ca="1"/>
        <v>13.37</v>
      </c>
      <c r="CH17" vm="2733">
        <f ca="1"/>
        <v>13.9</v>
      </c>
      <c r="CI17" vm="2734">
        <f ca="1"/>
        <v>11.63</v>
      </c>
      <c r="CJ17" vm="2735">
        <f ca="1"/>
        <v>13.51</v>
      </c>
      <c r="CK17" vm="2736">
        <f ca="1"/>
        <v>12.07</v>
      </c>
      <c r="CL17" vm="2737">
        <f ca="1"/>
        <v>12.6</v>
      </c>
      <c r="CM17" vm="2738">
        <f ca="1"/>
        <v>11.88</v>
      </c>
      <c r="CN17" vm="2739">
        <f ca="1"/>
        <v>12</v>
      </c>
      <c r="CO17" vm="2740">
        <f ca="1"/>
        <v>15.13</v>
      </c>
      <c r="CP17" vm="2741">
        <f ca="1"/>
        <v>13.21</v>
      </c>
      <c r="CQ17" vm="2742">
        <f ca="1"/>
        <v>12.13</v>
      </c>
      <c r="CR17" vm="2743">
        <f ca="1"/>
        <v>12.42</v>
      </c>
      <c r="CS17" vm="2744">
        <f ca="1"/>
        <v>9.75</v>
      </c>
      <c r="CT17" vm="2745">
        <f ca="1"/>
        <v>10.26</v>
      </c>
      <c r="CU17" vm="2746">
        <f ca="1"/>
        <v>12.19</v>
      </c>
      <c r="CV17" vm="2747">
        <f ca="1"/>
        <v>11.72</v>
      </c>
      <c r="CW17" vm="2748">
        <f ca="1"/>
        <v>12.44</v>
      </c>
      <c r="CX17" vm="2749">
        <f ca="1"/>
        <v>13.28</v>
      </c>
      <c r="CY17" vm="2750">
        <f ca="1"/>
        <v>12.15</v>
      </c>
      <c r="CZ17" vm="2742">
        <f ca="1"/>
        <v>12.13</v>
      </c>
      <c r="DA17" vm="2751">
        <f ca="1"/>
        <v>12.54</v>
      </c>
      <c r="DB17" vm="2752">
        <f ca="1"/>
        <v>10.82</v>
      </c>
      <c r="DC17" vm="2753">
        <f ca="1"/>
        <v>11.19</v>
      </c>
      <c r="DD17" vm="2754">
        <f ca="1"/>
        <v>10.56</v>
      </c>
      <c r="DE17" vm="2755">
        <f ca="1"/>
        <v>10.29</v>
      </c>
      <c r="DF17" vm="2728">
        <f ca="1"/>
        <v>11.13</v>
      </c>
      <c r="DG17" vm="2756">
        <f ca="1"/>
        <v>9.9</v>
      </c>
    </row>
    <row r="18" spans="2:111" x14ac:dyDescent="0.55000000000000004">
      <c r="B18" t="e" vm="2757">
        <v>#VALUE!</v>
      </c>
      <c r="C18" t="str" cm="1">
        <f t="array" aca="1" ref="C18" ca="1">_FV(B18,"Industry")</f>
        <v>Automobiles &amp; Auto Parts</v>
      </c>
      <c r="D18" cm="1" vm="2758">
        <f t="array" aca="1" ref="D18:DG18" ca="1">IFERROR(TRANSPOSE(_xlfn.STOCKHISTORY(B18,$B$1,$C$1,2,0,1)),"")</f>
        <v>54.392800000000001</v>
      </c>
      <c r="E18" vm="2759">
        <f ca="1"/>
        <v>55.850200000000001</v>
      </c>
      <c r="F18" vm="2760">
        <f ca="1"/>
        <v>62.835599999999999</v>
      </c>
      <c r="G18" vm="2761">
        <f ca="1"/>
        <v>61.671399999999998</v>
      </c>
      <c r="H18" vm="2762">
        <f ca="1"/>
        <v>56.9223</v>
      </c>
      <c r="I18" vm="2763">
        <f ca="1"/>
        <v>52.4328</v>
      </c>
      <c r="J18" vm="2764">
        <f ca="1"/>
        <v>56.805</v>
      </c>
      <c r="K18" vm="2765">
        <f ca="1"/>
        <v>59.183799999999998</v>
      </c>
      <c r="L18" vm="2766">
        <f ca="1"/>
        <v>59.736600000000003</v>
      </c>
      <c r="M18" vm="2767">
        <f ca="1"/>
        <v>54.5017</v>
      </c>
      <c r="N18" vm="2768">
        <f ca="1"/>
        <v>53.605400000000003</v>
      </c>
      <c r="O18" vm="2769">
        <f ca="1"/>
        <v>56.411299999999997</v>
      </c>
      <c r="P18" vm="2770">
        <f ca="1"/>
        <v>58.681199999999997</v>
      </c>
      <c r="Q18" vm="2771">
        <f ca="1"/>
        <v>63.765300000000003</v>
      </c>
      <c r="R18" vm="2772">
        <f ca="1"/>
        <v>67.417199999999994</v>
      </c>
      <c r="S18" vm="2773">
        <f ca="1"/>
        <v>67.341800000000006</v>
      </c>
      <c r="T18" vm="2774">
        <f ca="1"/>
        <v>73.682400000000001</v>
      </c>
      <c r="U18" vm="2775">
        <f ca="1"/>
        <v>73.414299999999997</v>
      </c>
      <c r="V18" vm="2776">
        <f ca="1"/>
        <v>75.734399999999994</v>
      </c>
      <c r="W18" vm="2777">
        <f ca="1"/>
        <v>80.743200000000002</v>
      </c>
      <c r="X18" vm="2778">
        <f ca="1"/>
        <v>82.418400000000005</v>
      </c>
      <c r="Y18" vm="2779">
        <f ca="1"/>
        <v>83.239199999999997</v>
      </c>
      <c r="Z18" vm="2780">
        <f ca="1"/>
        <v>87.67</v>
      </c>
      <c r="AA18" vm="2781">
        <f ca="1"/>
        <v>84.83</v>
      </c>
      <c r="AB18" vm="2782">
        <f ca="1"/>
        <v>94.88</v>
      </c>
      <c r="AC18" vm="2783">
        <f ca="1"/>
        <v>91.33</v>
      </c>
      <c r="AD18" vm="2784">
        <f ca="1"/>
        <v>84.97</v>
      </c>
      <c r="AE18" vm="2785">
        <f ca="1"/>
        <v>84.58</v>
      </c>
      <c r="AF18" vm="2786">
        <f ca="1"/>
        <v>97.5</v>
      </c>
      <c r="AG18" vm="2787">
        <f ca="1"/>
        <v>91.63</v>
      </c>
      <c r="AH18" vm="2788">
        <f ca="1"/>
        <v>98.07</v>
      </c>
      <c r="AI18" vm="2789">
        <f ca="1"/>
        <v>88.01</v>
      </c>
      <c r="AJ18" vm="2790">
        <f ca="1"/>
        <v>83.9</v>
      </c>
      <c r="AK18" vm="2791">
        <f ca="1"/>
        <v>76.8</v>
      </c>
      <c r="AL18" vm="2792">
        <f ca="1"/>
        <v>71.900000000000006</v>
      </c>
      <c r="AM18" vm="2793">
        <f ca="1"/>
        <v>61.57</v>
      </c>
      <c r="AN18" vm="2794">
        <f ca="1"/>
        <v>79.13</v>
      </c>
      <c r="AO18" vm="2795">
        <f ca="1"/>
        <v>83.11</v>
      </c>
      <c r="AP18" vm="2796">
        <f ca="1"/>
        <v>79.489999999999995</v>
      </c>
      <c r="AQ18" vm="2797">
        <f ca="1"/>
        <v>85.7</v>
      </c>
      <c r="AR18" vm="2798">
        <f ca="1"/>
        <v>64.040000000000006</v>
      </c>
      <c r="AS18" vm="2799">
        <f ca="1"/>
        <v>80.83</v>
      </c>
      <c r="AT18" vm="2800">
        <f ca="1"/>
        <v>87.65</v>
      </c>
      <c r="AU18" vm="2801">
        <f ca="1"/>
        <v>83.17</v>
      </c>
      <c r="AV18" vm="2802">
        <f ca="1"/>
        <v>87.42</v>
      </c>
      <c r="AW18" vm="2803">
        <f ca="1"/>
        <v>89.55</v>
      </c>
      <c r="AX18" vm="2804">
        <f ca="1"/>
        <v>93.88</v>
      </c>
      <c r="AY18" vm="2805">
        <f ca="1"/>
        <v>94.97</v>
      </c>
      <c r="AZ18" vm="2806">
        <f ca="1"/>
        <v>84.79</v>
      </c>
      <c r="BA18" vm="2807">
        <f ca="1"/>
        <v>78.11</v>
      </c>
      <c r="BB18" vm="2808">
        <f ca="1"/>
        <v>49.24</v>
      </c>
      <c r="BC18" vm="2809">
        <f ca="1"/>
        <v>69.55</v>
      </c>
      <c r="BD18" vm="2810">
        <f ca="1"/>
        <v>75.349999999999994</v>
      </c>
      <c r="BE18" vm="2811">
        <f ca="1"/>
        <v>77.92</v>
      </c>
      <c r="BF18" vm="2812">
        <f ca="1"/>
        <v>77.75</v>
      </c>
      <c r="BG18" vm="2813">
        <f ca="1"/>
        <v>86.12</v>
      </c>
      <c r="BH18" vm="2814">
        <f ca="1"/>
        <v>91.68</v>
      </c>
      <c r="BI18" vm="2815">
        <f ca="1"/>
        <v>96.49</v>
      </c>
      <c r="BJ18" vm="2816">
        <f ca="1"/>
        <v>118.7</v>
      </c>
      <c r="BK18" vm="2817">
        <f ca="1"/>
        <v>130.29</v>
      </c>
      <c r="BL18" vm="1221">
        <f ca="1"/>
        <v>133.6</v>
      </c>
      <c r="BM18" vm="2818">
        <f ca="1"/>
        <v>149.84</v>
      </c>
      <c r="BN18" vm="2819">
        <f ca="1"/>
        <v>137.9</v>
      </c>
      <c r="BO18" vm="2820">
        <f ca="1"/>
        <v>143.88999999999999</v>
      </c>
      <c r="BP18" vm="2821">
        <f ca="1"/>
        <v>150.41999999999999</v>
      </c>
      <c r="BQ18" vm="2290">
        <f ca="1"/>
        <v>157.33000000000001</v>
      </c>
      <c r="BR18" vm="2822">
        <f ca="1"/>
        <v>166.85</v>
      </c>
      <c r="BS18" vm="2823">
        <f ca="1"/>
        <v>152.19</v>
      </c>
      <c r="BT18" vm="2824">
        <f ca="1"/>
        <v>148.97</v>
      </c>
      <c r="BU18" vm="2825">
        <f ca="1"/>
        <v>172.89</v>
      </c>
      <c r="BV18" vm="2826">
        <f ca="1"/>
        <v>160.35</v>
      </c>
      <c r="BW18" vm="1837">
        <f ca="1"/>
        <v>164.95</v>
      </c>
      <c r="BX18" vm="2827">
        <f ca="1"/>
        <v>136.58000000000001</v>
      </c>
      <c r="BY18" vm="2828">
        <f ca="1"/>
        <v>129.44</v>
      </c>
      <c r="BZ18" vm="2829">
        <f ca="1"/>
        <v>119.71</v>
      </c>
      <c r="CA18" vm="2830">
        <f ca="1"/>
        <v>106.4</v>
      </c>
      <c r="CB18" vm="2831">
        <f ca="1"/>
        <v>106.24</v>
      </c>
      <c r="CC18" vm="2221">
        <f ca="1"/>
        <v>89.07</v>
      </c>
      <c r="CD18" vm="2832">
        <f ca="1"/>
        <v>104.89</v>
      </c>
      <c r="CE18" vm="2833">
        <f ca="1"/>
        <v>93.43</v>
      </c>
      <c r="CF18" vm="2834">
        <f ca="1"/>
        <v>78.209999999999994</v>
      </c>
      <c r="CG18" vm="2835">
        <f ca="1"/>
        <v>91.07</v>
      </c>
      <c r="CH18" vm="2836">
        <f ca="1"/>
        <v>106.67</v>
      </c>
      <c r="CI18" vm="2837">
        <f ca="1"/>
        <v>93.13</v>
      </c>
      <c r="CJ18" vm="2838">
        <f ca="1"/>
        <v>113.09</v>
      </c>
      <c r="CK18" vm="2839">
        <f ca="1"/>
        <v>116.28</v>
      </c>
      <c r="CL18" vm="2840">
        <f ca="1"/>
        <v>112.19</v>
      </c>
      <c r="CM18" vm="2841">
        <f ca="1"/>
        <v>102.86</v>
      </c>
      <c r="CN18" vm="2842">
        <f ca="1"/>
        <v>88.08</v>
      </c>
      <c r="CO18" vm="2843">
        <f ca="1"/>
        <v>102.09</v>
      </c>
      <c r="CP18" vm="2844">
        <f ca="1"/>
        <v>109.49</v>
      </c>
      <c r="CQ18" vm="2845">
        <f ca="1"/>
        <v>101.45</v>
      </c>
      <c r="CR18" vm="2846">
        <f ca="1"/>
        <v>98.59</v>
      </c>
      <c r="CS18" vm="2847">
        <f ca="1"/>
        <v>87.2</v>
      </c>
      <c r="CT18" vm="2848">
        <f ca="1"/>
        <v>82.84</v>
      </c>
      <c r="CU18" vm="2849">
        <f ca="1"/>
        <v>89.72</v>
      </c>
      <c r="CV18" vm="2850">
        <f ca="1"/>
        <v>81.33</v>
      </c>
      <c r="CW18" vm="2796">
        <f ca="1"/>
        <v>79.489999999999995</v>
      </c>
      <c r="CX18" vm="2851">
        <f ca="1"/>
        <v>79.650000000000006</v>
      </c>
      <c r="CY18" vm="2852">
        <f ca="1"/>
        <v>71</v>
      </c>
      <c r="CZ18" vm="2853">
        <f ca="1"/>
        <v>83.26</v>
      </c>
      <c r="DA18" vm="2854">
        <f ca="1"/>
        <v>70.42</v>
      </c>
      <c r="DB18" vm="2855">
        <f ca="1"/>
        <v>69.39</v>
      </c>
      <c r="DC18" vm="2856">
        <f ca="1"/>
        <v>71.53</v>
      </c>
      <c r="DD18" vm="2857">
        <f ca="1"/>
        <v>72.010000000000005</v>
      </c>
      <c r="DE18" vm="2858">
        <f ca="1"/>
        <v>56.83</v>
      </c>
      <c r="DF18" vm="2859">
        <f ca="1"/>
        <v>55.53</v>
      </c>
      <c r="DG18" vm="2860">
        <f ca="1"/>
        <v>60.48</v>
      </c>
    </row>
    <row r="19" spans="2:111" x14ac:dyDescent="0.55000000000000004">
      <c r="B19" t="e" vm="2861">
        <v>#VALUE!</v>
      </c>
      <c r="C19" t="str" cm="1">
        <f t="array" aca="1" ref="C19" ca="1">_FV(B19,"Industry")</f>
        <v>Automobiles &amp; Auto Parts</v>
      </c>
      <c r="D19" cm="1" vm="2862">
        <f t="array" aca="1" ref="D19:DG19" ca="1">IFERROR(TRANSPOSE(_xlfn.STOCKHISTORY(B19,$B$1,$C$1,2,0,1)),"")</f>
        <v>86.17</v>
      </c>
      <c r="E19" vm="2863">
        <f ca="1"/>
        <v>90.15</v>
      </c>
      <c r="F19" vm="2864">
        <f ca="1"/>
        <v>99.36</v>
      </c>
      <c r="G19" vm="2865">
        <f ca="1"/>
        <v>95.97</v>
      </c>
      <c r="H19" vm="2866">
        <f ca="1"/>
        <v>96.92</v>
      </c>
      <c r="I19" vm="2867">
        <f ca="1"/>
        <v>101.25</v>
      </c>
      <c r="J19" vm="2868">
        <f ca="1"/>
        <v>102.24</v>
      </c>
      <c r="K19" vm="2869">
        <f ca="1"/>
        <v>102.82</v>
      </c>
      <c r="L19" vm="2870">
        <f ca="1"/>
        <v>100.45</v>
      </c>
      <c r="M19" vm="2871">
        <f ca="1"/>
        <v>90.59</v>
      </c>
      <c r="N19" vm="2872">
        <f ca="1"/>
        <v>96.23</v>
      </c>
      <c r="O19" vm="2873">
        <f ca="1"/>
        <v>95.54</v>
      </c>
      <c r="P19" vm="2874">
        <f ca="1"/>
        <v>96.81</v>
      </c>
      <c r="Q19" vm="2875">
        <f ca="1"/>
        <v>95.71</v>
      </c>
      <c r="R19" vm="2876">
        <f ca="1"/>
        <v>92.41</v>
      </c>
      <c r="S19" vm="2877">
        <f ca="1"/>
        <v>92.02</v>
      </c>
      <c r="T19" vm="2878">
        <f ca="1"/>
        <v>92.62</v>
      </c>
      <c r="U19" vm="2879">
        <f ca="1"/>
        <v>92.76</v>
      </c>
      <c r="V19" vm="2880">
        <f ca="1"/>
        <v>84.93</v>
      </c>
      <c r="W19" vm="2881">
        <f ca="1"/>
        <v>82.83</v>
      </c>
      <c r="X19" vm="2882">
        <f ca="1"/>
        <v>95.65</v>
      </c>
      <c r="Y19" vm="2883">
        <f ca="1"/>
        <v>88.23</v>
      </c>
      <c r="Z19" vm="2884">
        <f ca="1"/>
        <v>92.97</v>
      </c>
      <c r="AA19" vm="2885">
        <f ca="1"/>
        <v>95.01</v>
      </c>
      <c r="AB19" vm="2886">
        <f ca="1"/>
        <v>104.07</v>
      </c>
      <c r="AC19" vm="2887">
        <f ca="1"/>
        <v>91.84</v>
      </c>
      <c r="AD19" vm="2888">
        <f ca="1"/>
        <v>89.84</v>
      </c>
      <c r="AE19" vm="2889">
        <f ca="1"/>
        <v>88.32</v>
      </c>
      <c r="AF19" vm="2890">
        <f ca="1"/>
        <v>90.79</v>
      </c>
      <c r="AG19" vm="2891">
        <f ca="1"/>
        <v>91.79</v>
      </c>
      <c r="AH19" vm="2892">
        <f ca="1"/>
        <v>97.31</v>
      </c>
      <c r="AI19" vm="1263">
        <f ca="1"/>
        <v>99.85</v>
      </c>
      <c r="AJ19" vm="2893">
        <f ca="1"/>
        <v>99.4</v>
      </c>
      <c r="AK19" vm="2894">
        <f ca="1"/>
        <v>97.92</v>
      </c>
      <c r="AL19" vm="2895">
        <f ca="1"/>
        <v>103.71</v>
      </c>
      <c r="AM19" vm="2896">
        <f ca="1"/>
        <v>96.02</v>
      </c>
      <c r="AN19" vm="2897">
        <f ca="1"/>
        <v>99.82</v>
      </c>
      <c r="AO19" vm="2898">
        <f ca="1"/>
        <v>108.78</v>
      </c>
      <c r="AP19" vm="2899">
        <f ca="1"/>
        <v>112.03</v>
      </c>
      <c r="AQ19" vm="2900">
        <f ca="1"/>
        <v>102.54</v>
      </c>
      <c r="AR19" vm="2076">
        <f ca="1"/>
        <v>98.9</v>
      </c>
      <c r="AS19" vm="2901">
        <f ca="1"/>
        <v>103.58</v>
      </c>
      <c r="AT19" vm="2902">
        <f ca="1"/>
        <v>97.12</v>
      </c>
      <c r="AU19" vm="2903">
        <f ca="1"/>
        <v>90.29</v>
      </c>
      <c r="AV19" vm="2904">
        <f ca="1"/>
        <v>99.59</v>
      </c>
      <c r="AW19" vm="2905">
        <f ca="1"/>
        <v>102.58</v>
      </c>
      <c r="AX19" vm="1182">
        <f ca="1"/>
        <v>104.37</v>
      </c>
      <c r="AY19" vm="2906">
        <f ca="1"/>
        <v>106.23</v>
      </c>
      <c r="AZ19" vm="2907">
        <f ca="1"/>
        <v>93.57</v>
      </c>
      <c r="BA19" vm="2908">
        <f ca="1"/>
        <v>87.24</v>
      </c>
      <c r="BB19" vm="2909">
        <f ca="1"/>
        <v>67.33</v>
      </c>
      <c r="BC19" vm="2910">
        <f ca="1"/>
        <v>79.28</v>
      </c>
      <c r="BD19" vm="2911">
        <f ca="1"/>
        <v>83.41</v>
      </c>
      <c r="BE19" vm="2912">
        <f ca="1"/>
        <v>86.96</v>
      </c>
      <c r="BF19" vm="2863">
        <f ca="1"/>
        <v>90.15</v>
      </c>
      <c r="BG19" vm="2913">
        <f ca="1"/>
        <v>94.44</v>
      </c>
      <c r="BH19" vm="2914">
        <f ca="1"/>
        <v>95.17</v>
      </c>
      <c r="BI19" vm="2915">
        <f ca="1"/>
        <v>90.43</v>
      </c>
      <c r="BJ19" vm="2916">
        <f ca="1"/>
        <v>98.37</v>
      </c>
      <c r="BK19" vm="2917">
        <f ca="1"/>
        <v>100.43</v>
      </c>
      <c r="BL19" vm="2804">
        <f ca="1"/>
        <v>93.88</v>
      </c>
      <c r="BM19" vm="2918">
        <f ca="1"/>
        <v>105.35</v>
      </c>
      <c r="BN19" vm="2919">
        <f ca="1"/>
        <v>115.59</v>
      </c>
      <c r="BO19" vm="2920">
        <f ca="1"/>
        <v>124.97</v>
      </c>
      <c r="BP19" vm="2921">
        <f ca="1"/>
        <v>131.12</v>
      </c>
      <c r="BQ19" vm="2922">
        <f ca="1"/>
        <v>126.47</v>
      </c>
      <c r="BR19" vm="2923">
        <f ca="1"/>
        <v>126.92</v>
      </c>
      <c r="BS19" vm="2924">
        <f ca="1"/>
        <v>122.19</v>
      </c>
      <c r="BT19" vm="2925">
        <f ca="1"/>
        <v>121.23</v>
      </c>
      <c r="BU19" vm="2926">
        <f ca="1"/>
        <v>131.11000000000001</v>
      </c>
      <c r="BV19" vm="2927">
        <f ca="1"/>
        <v>127.74</v>
      </c>
      <c r="BW19" vm="2928">
        <f ca="1"/>
        <v>140.19999999999999</v>
      </c>
      <c r="BX19" vm="2929">
        <f ca="1"/>
        <v>133.22999999999999</v>
      </c>
      <c r="BY19" vm="2930">
        <f ca="1"/>
        <v>122.16</v>
      </c>
      <c r="BZ19" vm="2931">
        <f ca="1"/>
        <v>126.02</v>
      </c>
      <c r="CA19" vm="2932">
        <f ca="1"/>
        <v>130.05000000000001</v>
      </c>
      <c r="CB19" vm="2933">
        <f ca="1"/>
        <v>136.72999999999999</v>
      </c>
      <c r="CC19" vm="2575">
        <f ca="1"/>
        <v>133</v>
      </c>
      <c r="CD19" vm="2934">
        <f ca="1"/>
        <v>152.87</v>
      </c>
      <c r="CE19" vm="2935">
        <f ca="1"/>
        <v>156.01</v>
      </c>
      <c r="CF19" vm="2936">
        <f ca="1"/>
        <v>149.32</v>
      </c>
      <c r="CG19" vm="2937">
        <f ca="1"/>
        <v>177.86</v>
      </c>
      <c r="CH19" vm="2938">
        <f ca="1"/>
        <v>183.33</v>
      </c>
      <c r="CI19" vm="2939">
        <f ca="1"/>
        <v>173.51</v>
      </c>
      <c r="CJ19" vm="2940">
        <f ca="1"/>
        <v>167.82</v>
      </c>
      <c r="CK19" vm="1411">
        <f ca="1"/>
        <v>176.86</v>
      </c>
      <c r="CL19" vm="2941">
        <f ca="1"/>
        <v>167.31</v>
      </c>
      <c r="CM19" vm="2942">
        <f ca="1"/>
        <v>168.31</v>
      </c>
      <c r="CN19" vm="2943">
        <f ca="1"/>
        <v>148.93</v>
      </c>
      <c r="CO19" vm="2944">
        <f ca="1"/>
        <v>169.23</v>
      </c>
      <c r="CP19" vm="2945">
        <f ca="1"/>
        <v>155.72</v>
      </c>
      <c r="CQ19" vm="2946">
        <f ca="1"/>
        <v>153.72999999999999</v>
      </c>
      <c r="CR19" vm="2947">
        <f ca="1"/>
        <v>144.38</v>
      </c>
      <c r="CS19" vm="2948">
        <f ca="1"/>
        <v>128.86000000000001</v>
      </c>
      <c r="CT19" vm="2949">
        <f ca="1"/>
        <v>132.78</v>
      </c>
      <c r="CU19" vm="2950">
        <f ca="1"/>
        <v>138.5</v>
      </c>
      <c r="CV19" vm="2951">
        <f ca="1"/>
        <v>140.22999999999999</v>
      </c>
      <c r="CW19" vm="2952">
        <f ca="1"/>
        <v>149.26</v>
      </c>
      <c r="CX19" vm="2953">
        <f ca="1"/>
        <v>154.93</v>
      </c>
      <c r="CY19" vm="1541">
        <f ca="1"/>
        <v>157.21</v>
      </c>
      <c r="CZ19" vm="2954">
        <f ca="1"/>
        <v>144.13999999999999</v>
      </c>
      <c r="DA19" vm="2955">
        <f ca="1"/>
        <v>138.32</v>
      </c>
      <c r="DB19" vm="2582">
        <f ca="1"/>
        <v>147.11000000000001</v>
      </c>
      <c r="DC19" vm="2956">
        <f ca="1"/>
        <v>143.26</v>
      </c>
      <c r="DD19" vm="2957">
        <f ca="1"/>
        <v>139.68</v>
      </c>
      <c r="DE19" vm="2958">
        <f ca="1"/>
        <v>114.7</v>
      </c>
      <c r="DF19" vm="2959">
        <f ca="1"/>
        <v>126.73</v>
      </c>
      <c r="DG19" vm="2960">
        <f ca="1"/>
        <v>116.76</v>
      </c>
    </row>
    <row r="20" spans="2:111" x14ac:dyDescent="0.55000000000000004">
      <c r="B20" t="e" vm="2961">
        <v>#VALUE!</v>
      </c>
      <c r="C20" t="str" cm="1">
        <f t="array" aca="1" ref="C20" ca="1">_FV(B20,"Industry")</f>
        <v>Automobiles &amp; Auto Parts</v>
      </c>
      <c r="D20" cm="1" vm="2962">
        <f t="array" aca="1" ref="D20:DG20" ca="1">IFERROR(TRANSPOSE(_xlfn.STOCKHISTORY(B20,$B$1,$C$1,2,0,1)),"")</f>
        <v>27.4</v>
      </c>
      <c r="E20" vm="2963">
        <f ca="1"/>
        <v>27.6</v>
      </c>
      <c r="F20" vm="2964">
        <f ca="1"/>
        <v>31.93</v>
      </c>
      <c r="G20" vm="2965">
        <f ca="1"/>
        <v>32.049999999999997</v>
      </c>
      <c r="H20" vm="2966">
        <f ca="1"/>
        <v>33.07</v>
      </c>
      <c r="I20" vm="2967">
        <f ca="1"/>
        <v>31.7</v>
      </c>
      <c r="J20" vm="2968">
        <f ca="1"/>
        <v>34.39</v>
      </c>
      <c r="K20" vm="2181">
        <f ca="1"/>
        <v>36.090000000000003</v>
      </c>
      <c r="L20" vm="2969">
        <f ca="1"/>
        <v>35.46</v>
      </c>
      <c r="M20" vm="2970">
        <f ca="1"/>
        <v>32.28</v>
      </c>
      <c r="N20" vm="2971">
        <f ca="1"/>
        <v>32.83</v>
      </c>
      <c r="O20" vm="2972">
        <f ca="1"/>
        <v>30.65</v>
      </c>
      <c r="P20" vm="2973">
        <f ca="1"/>
        <v>31.91</v>
      </c>
      <c r="Q20" vm="2974">
        <f ca="1"/>
        <v>31.58</v>
      </c>
      <c r="R20" vm="2975">
        <f ca="1"/>
        <v>29.27</v>
      </c>
      <c r="S20" vm="2976">
        <f ca="1"/>
        <v>31.24</v>
      </c>
      <c r="T20" vm="2977">
        <f ca="1"/>
        <v>31.49</v>
      </c>
      <c r="U20" vm="2978">
        <f ca="1"/>
        <v>32.950000000000003</v>
      </c>
      <c r="V20" vm="2979">
        <f ca="1"/>
        <v>34.56</v>
      </c>
      <c r="W20" vm="2980">
        <f ca="1"/>
        <v>34.65</v>
      </c>
      <c r="X20" vm="2981">
        <f ca="1"/>
        <v>35.99</v>
      </c>
      <c r="Y20" vm="2982">
        <f ca="1"/>
        <v>37.69</v>
      </c>
      <c r="Z20" vm="2983">
        <f ca="1"/>
        <v>39.42</v>
      </c>
      <c r="AA20" vm="2984">
        <f ca="1"/>
        <v>40.67</v>
      </c>
      <c r="AB20" vm="2985">
        <f ca="1"/>
        <v>42.03</v>
      </c>
      <c r="AC20" vm="2481">
        <f ca="1"/>
        <v>39.479999999999997</v>
      </c>
      <c r="AD20" vm="2478">
        <f ca="1"/>
        <v>37.950000000000003</v>
      </c>
      <c r="AE20" vm="2986">
        <f ca="1"/>
        <v>31.02</v>
      </c>
      <c r="AF20" vm="2452">
        <f ca="1"/>
        <v>31.77</v>
      </c>
      <c r="AG20" vm="2987">
        <f ca="1"/>
        <v>31.9</v>
      </c>
      <c r="AH20" vm="2988">
        <f ca="1"/>
        <v>33.520000000000003</v>
      </c>
      <c r="AI20" vm="2989">
        <f ca="1"/>
        <v>34.520000000000003</v>
      </c>
      <c r="AJ20" vm="2990">
        <f ca="1"/>
        <v>31.67</v>
      </c>
      <c r="AK20" vm="2991">
        <f ca="1"/>
        <v>27.27</v>
      </c>
      <c r="AL20" vm="2992">
        <f ca="1"/>
        <v>27.84</v>
      </c>
      <c r="AM20" vm="2993">
        <f ca="1"/>
        <v>23.73</v>
      </c>
      <c r="AN20" vm="2994">
        <f ca="1"/>
        <v>26.22</v>
      </c>
      <c r="AO20" vm="2995">
        <f ca="1"/>
        <v>27.7</v>
      </c>
      <c r="AP20" vm="2996">
        <f ca="1"/>
        <v>28.38</v>
      </c>
      <c r="AQ20" vm="2997">
        <f ca="1"/>
        <v>30.1</v>
      </c>
      <c r="AR20" vm="2998">
        <f ca="1"/>
        <v>25.65</v>
      </c>
      <c r="AS20" vm="2999">
        <f ca="1"/>
        <v>26.61</v>
      </c>
      <c r="AT20" vm="3000">
        <f ca="1"/>
        <v>26.93</v>
      </c>
      <c r="AU20" vm="3001">
        <f ca="1"/>
        <v>26.27</v>
      </c>
      <c r="AV20" vm="1990">
        <f ca="1"/>
        <v>31.45</v>
      </c>
      <c r="AW20" vm="3002">
        <f ca="1"/>
        <v>33.99</v>
      </c>
      <c r="AX20" vm="3003">
        <f ca="1"/>
        <v>35.28</v>
      </c>
      <c r="AY20" vm="3004">
        <f ca="1"/>
        <v>35.700000000000003</v>
      </c>
      <c r="AZ20" vm="3005">
        <f ca="1"/>
        <v>32.685000000000002</v>
      </c>
      <c r="BA20" vm="3006">
        <f ca="1"/>
        <v>29.58</v>
      </c>
      <c r="BB20" vm="3007">
        <f ca="1"/>
        <v>20.51</v>
      </c>
      <c r="BC20" vm="3008">
        <f ca="1"/>
        <v>26.15</v>
      </c>
      <c r="BD20" vm="3009">
        <f ca="1"/>
        <v>27.46</v>
      </c>
      <c r="BE20" vm="3010">
        <f ca="1"/>
        <v>26.2</v>
      </c>
      <c r="BF20" vm="3011">
        <f ca="1"/>
        <v>28.19</v>
      </c>
      <c r="BG20" vm="3012">
        <f ca="1"/>
        <v>31.74</v>
      </c>
      <c r="BH20" vm="3013">
        <f ca="1"/>
        <v>27.73</v>
      </c>
      <c r="BI20" vm="3014">
        <f ca="1"/>
        <v>31.99</v>
      </c>
      <c r="BJ20" vm="3015">
        <f ca="1"/>
        <v>35.22</v>
      </c>
      <c r="BK20" vm="3016">
        <f ca="1"/>
        <v>35.24</v>
      </c>
      <c r="BL20" vm="3017">
        <f ca="1"/>
        <v>35.090000000000003</v>
      </c>
      <c r="BM20" vm="3018">
        <f ca="1"/>
        <v>39.39</v>
      </c>
      <c r="BN20" vm="3019">
        <f ca="1"/>
        <v>42.33</v>
      </c>
      <c r="BO20" vm="3020">
        <f ca="1"/>
        <v>46.71</v>
      </c>
      <c r="BP20" vm="3021">
        <f ca="1"/>
        <v>50.96</v>
      </c>
      <c r="BQ20" vm="3022">
        <f ca="1"/>
        <v>49.22</v>
      </c>
      <c r="BR20" vm="3023">
        <f ca="1"/>
        <v>50.75</v>
      </c>
      <c r="BS20" vm="3024">
        <f ca="1"/>
        <v>52.69</v>
      </c>
      <c r="BT20" vm="3025">
        <f ca="1"/>
        <v>50.32</v>
      </c>
      <c r="BU20" vm="3026">
        <f ca="1"/>
        <v>55.08</v>
      </c>
      <c r="BV20" vm="3027">
        <f ca="1"/>
        <v>55.9</v>
      </c>
      <c r="BW20" vm="3028">
        <f ca="1"/>
        <v>60.03</v>
      </c>
      <c r="BX20" vm="3029">
        <f ca="1"/>
        <v>54.89</v>
      </c>
      <c r="BY20" vm="3030">
        <f ca="1"/>
        <v>46.95</v>
      </c>
      <c r="BZ20" vm="3031">
        <f ca="1"/>
        <v>45.41</v>
      </c>
      <c r="CA20" vm="3032">
        <f ca="1"/>
        <v>49.63</v>
      </c>
      <c r="CB20" vm="3033">
        <f ca="1"/>
        <v>51.39</v>
      </c>
      <c r="CC20" vm="2144">
        <f ca="1"/>
        <v>49.09</v>
      </c>
      <c r="CD20" vm="3034">
        <f ca="1"/>
        <v>54.84</v>
      </c>
      <c r="CE20" vm="3035">
        <f ca="1"/>
        <v>53.22</v>
      </c>
      <c r="CF20" vm="3036">
        <f ca="1"/>
        <v>47.15</v>
      </c>
      <c r="CG20" vm="3037">
        <f ca="1"/>
        <v>55.64</v>
      </c>
      <c r="CH20" vm="3038">
        <f ca="1"/>
        <v>54.33</v>
      </c>
      <c r="CI20" vm="3039">
        <f ca="1"/>
        <v>53.41</v>
      </c>
      <c r="CJ20" vm="3040">
        <f ca="1"/>
        <v>58.96</v>
      </c>
      <c r="CK20" vm="3041">
        <f ca="1"/>
        <v>57.29</v>
      </c>
      <c r="CL20" vm="3042">
        <f ca="1"/>
        <v>56.76</v>
      </c>
      <c r="CM20" vm="3043">
        <f ca="1"/>
        <v>57.73</v>
      </c>
      <c r="CN20" vm="3044">
        <f ca="1"/>
        <v>52.75</v>
      </c>
      <c r="CO20" vm="3045">
        <f ca="1"/>
        <v>58.27</v>
      </c>
      <c r="CP20" vm="3046">
        <f ca="1"/>
        <v>54.79</v>
      </c>
      <c r="CQ20" vm="3047">
        <f ca="1"/>
        <v>52.53</v>
      </c>
      <c r="CR20" vm="3048">
        <f ca="1"/>
        <v>49.51</v>
      </c>
      <c r="CS20" vm="3049">
        <f ca="1"/>
        <v>43.92</v>
      </c>
      <c r="CT20" vm="2538">
        <f ca="1"/>
        <v>44.53</v>
      </c>
      <c r="CU20" vm="3050">
        <f ca="1"/>
        <v>47.79</v>
      </c>
      <c r="CV20" vm="3051">
        <f ca="1"/>
        <v>46.67</v>
      </c>
      <c r="CW20" vm="3052">
        <f ca="1"/>
        <v>52.29</v>
      </c>
      <c r="CX20" vm="3039">
        <f ca="1"/>
        <v>53.41</v>
      </c>
      <c r="CY20" vm="3053">
        <f ca="1"/>
        <v>43.13</v>
      </c>
      <c r="CZ20" vm="3054">
        <f ca="1"/>
        <v>43.03</v>
      </c>
      <c r="DA20" vm="3055">
        <f ca="1"/>
        <v>41.59</v>
      </c>
      <c r="DB20" vm="3056">
        <f ca="1"/>
        <v>41.5</v>
      </c>
      <c r="DC20" vm="3055">
        <f ca="1"/>
        <v>41.59</v>
      </c>
      <c r="DD20" vm="3057">
        <f ca="1"/>
        <v>39.92</v>
      </c>
      <c r="DE20" vm="3058">
        <f ca="1"/>
        <v>36.79</v>
      </c>
      <c r="DF20" vm="3059">
        <f ca="1"/>
        <v>39.29</v>
      </c>
      <c r="DG20" vm="3060">
        <f ca="1"/>
        <v>36.75</v>
      </c>
    </row>
    <row r="21" spans="2:111" x14ac:dyDescent="0.55000000000000004">
      <c r="B21" t="e" vm="3061">
        <v>#VALUE!</v>
      </c>
      <c r="C21" t="str" cm="1">
        <f t="array" aca="1" ref="C21" ca="1">_FV(B21,"Industry")</f>
        <v>Automobiles &amp; Auto Parts</v>
      </c>
      <c r="D21" cm="1" vm="3062">
        <f t="array" aca="1" ref="D21:DG21" ca="1">IFERROR(TRANSPOSE(_xlfn.STOCKHISTORY(B21,$B$1,$C$1,2,0,1)),"")</f>
        <v>25.825299999999999</v>
      </c>
      <c r="E21" vm="3063">
        <f ca="1"/>
        <v>28.745699999999999</v>
      </c>
      <c r="F21" vm="3064">
        <f ca="1"/>
        <v>33.777000000000001</v>
      </c>
      <c r="G21" vm="3065">
        <f ca="1"/>
        <v>31.595600000000001</v>
      </c>
      <c r="H21" vm="3066">
        <f ca="1"/>
        <v>29.9331</v>
      </c>
      <c r="I21" vm="3067">
        <f ca="1"/>
        <v>25.966100000000001</v>
      </c>
      <c r="J21" vm="3068">
        <f ca="1"/>
        <v>29.185500000000001</v>
      </c>
      <c r="K21" vm="3069">
        <f ca="1"/>
        <v>30.2498</v>
      </c>
      <c r="L21" vm="3070">
        <f ca="1"/>
        <v>30.944700000000001</v>
      </c>
      <c r="M21" vm="3071">
        <f ca="1"/>
        <v>31.525200000000002</v>
      </c>
      <c r="N21" vm="3072">
        <f ca="1"/>
        <v>31.3141</v>
      </c>
      <c r="O21" vm="3073">
        <f ca="1"/>
        <v>34.691800000000001</v>
      </c>
      <c r="P21" vm="3074">
        <f ca="1"/>
        <v>35.914499999999997</v>
      </c>
      <c r="Q21" vm="3075">
        <f ca="1"/>
        <v>37.110700000000001</v>
      </c>
      <c r="R21" vm="3076">
        <f ca="1"/>
        <v>36.758899999999997</v>
      </c>
      <c r="S21" vm="3077">
        <f ca="1"/>
        <v>37.189900000000002</v>
      </c>
      <c r="T21" vm="3078">
        <f ca="1"/>
        <v>37.392200000000003</v>
      </c>
      <c r="U21" vm="3079">
        <f ca="1"/>
        <v>37.260300000000001</v>
      </c>
      <c r="V21" vm="3080">
        <f ca="1"/>
        <v>41.113</v>
      </c>
      <c r="W21" vm="3081">
        <f ca="1"/>
        <v>40.822699999999998</v>
      </c>
      <c r="X21" vm="3082">
        <f ca="1"/>
        <v>45.062399999999997</v>
      </c>
      <c r="Y21" vm="3083">
        <f ca="1"/>
        <v>46.372999999999998</v>
      </c>
      <c r="Z21" vm="3084">
        <f ca="1"/>
        <v>48.976700000000001</v>
      </c>
      <c r="AA21" vm="3085">
        <f ca="1"/>
        <v>44.939300000000003</v>
      </c>
      <c r="AB21" vm="3086">
        <f ca="1"/>
        <v>49.486899999999999</v>
      </c>
      <c r="AC21" vm="3087">
        <f ca="1"/>
        <v>43.171300000000002</v>
      </c>
      <c r="AD21" vm="3088">
        <f ca="1"/>
        <v>44.1828</v>
      </c>
      <c r="AE21" vm="3089">
        <f ca="1"/>
        <v>43.048099999999998</v>
      </c>
      <c r="AF21" vm="3090">
        <f ca="1"/>
        <v>42.907400000000003</v>
      </c>
      <c r="AG21" vm="3091">
        <f ca="1"/>
        <v>37.963999999999999</v>
      </c>
      <c r="AH21" vm="3092">
        <f ca="1"/>
        <v>40.479700000000001</v>
      </c>
      <c r="AI21" vm="3093">
        <f ca="1"/>
        <v>38.500500000000002</v>
      </c>
      <c r="AJ21" vm="3094">
        <f ca="1"/>
        <v>37.6297</v>
      </c>
      <c r="AK21" vm="3095">
        <f ca="1"/>
        <v>34.665399999999998</v>
      </c>
      <c r="AL21" vm="3096">
        <f ca="1"/>
        <v>34.814999999999998</v>
      </c>
      <c r="AM21" vm="3097">
        <f ca="1"/>
        <v>30.557700000000001</v>
      </c>
      <c r="AN21" vm="3098">
        <f ca="1"/>
        <v>35.975999999999999</v>
      </c>
      <c r="AO21" vm="3099">
        <f ca="1"/>
        <v>35.720999999999997</v>
      </c>
      <c r="AP21" vm="3100">
        <f ca="1"/>
        <v>33.785800000000002</v>
      </c>
      <c r="AQ21" vm="3101">
        <f ca="1"/>
        <v>36.741300000000003</v>
      </c>
      <c r="AR21" vm="3102">
        <f ca="1"/>
        <v>31.208600000000001</v>
      </c>
      <c r="AS21" vm="3103">
        <f ca="1"/>
        <v>36.926000000000002</v>
      </c>
      <c r="AT21" vm="3104">
        <f ca="1"/>
        <v>33.249299999999998</v>
      </c>
      <c r="AU21" vm="3105">
        <f ca="1"/>
        <v>28.701699999999999</v>
      </c>
      <c r="AV21" vm="3106">
        <f ca="1"/>
        <v>32.264099999999999</v>
      </c>
      <c r="AW21" vm="3107">
        <f ca="1"/>
        <v>36.662100000000002</v>
      </c>
      <c r="AX21" vm="3108">
        <f ca="1"/>
        <v>36.9876</v>
      </c>
      <c r="AY21" vm="3109">
        <f ca="1"/>
        <v>38.157499999999999</v>
      </c>
      <c r="AZ21" vm="3110">
        <f ca="1"/>
        <v>30.161799999999999</v>
      </c>
      <c r="BA21" vm="3111">
        <f ca="1"/>
        <v>27.7957</v>
      </c>
      <c r="BB21" vm="3112">
        <f ca="1"/>
        <v>21.4361</v>
      </c>
      <c r="BC21" vm="3113">
        <f ca="1"/>
        <v>25.130500000000001</v>
      </c>
      <c r="BD21" vm="3114">
        <f ca="1"/>
        <v>28.279499999999999</v>
      </c>
      <c r="BE21" vm="3115">
        <f ca="1"/>
        <v>31.0502</v>
      </c>
      <c r="BF21" vm="3116">
        <f ca="1"/>
        <v>32.1937</v>
      </c>
      <c r="BG21" vm="3117">
        <f ca="1"/>
        <v>35.703400000000002</v>
      </c>
      <c r="BH21" vm="3118">
        <f ca="1"/>
        <v>34.076099999999997</v>
      </c>
      <c r="BI21" vm="3119">
        <f ca="1"/>
        <v>30.768799999999999</v>
      </c>
      <c r="BJ21" vm="3120">
        <f ca="1"/>
        <v>34.172800000000002</v>
      </c>
      <c r="BK21" vm="3121">
        <f ca="1"/>
        <v>33.988100000000003</v>
      </c>
      <c r="BL21" vm="3122">
        <f ca="1"/>
        <v>36.934800000000003</v>
      </c>
      <c r="BM21" vm="3123">
        <f ca="1"/>
        <v>39.582500000000003</v>
      </c>
      <c r="BN21" vm="3124">
        <f ca="1"/>
        <v>40.778700000000001</v>
      </c>
      <c r="BO21" vm="3125">
        <f ca="1"/>
        <v>42.731499999999997</v>
      </c>
      <c r="BP21" vm="3126">
        <f ca="1"/>
        <v>45.115200000000002</v>
      </c>
      <c r="BQ21" vm="3127">
        <f ca="1"/>
        <v>42.696300000000001</v>
      </c>
      <c r="BR21" vm="3128">
        <f ca="1"/>
        <v>43.083300000000001</v>
      </c>
      <c r="BS21" vm="3129">
        <f ca="1"/>
        <v>37.541800000000002</v>
      </c>
      <c r="BT21" vm="3130">
        <f ca="1"/>
        <v>38.007899999999999</v>
      </c>
      <c r="BU21" vm="3131">
        <f ca="1"/>
        <v>39.643999999999998</v>
      </c>
      <c r="BV21" vm="3132">
        <f ca="1"/>
        <v>38.069499999999998</v>
      </c>
      <c r="BW21" vm="3131">
        <f ca="1"/>
        <v>39.643999999999998</v>
      </c>
      <c r="BX21" vm="3133">
        <f ca="1"/>
        <v>38.570900000000002</v>
      </c>
      <c r="BY21" vm="3134">
        <f ca="1"/>
        <v>36.072800000000001</v>
      </c>
      <c r="BZ21" vm="3135">
        <f ca="1"/>
        <v>34.216799999999999</v>
      </c>
      <c r="CA21" vm="3136">
        <f ca="1"/>
        <v>32.396000000000001</v>
      </c>
      <c r="CB21" vm="3137">
        <f ca="1"/>
        <v>35.465899999999998</v>
      </c>
      <c r="CC21" vm="3138">
        <f ca="1"/>
        <v>29.352599999999999</v>
      </c>
      <c r="CD21" vm="3139">
        <f ca="1"/>
        <v>33.829799999999999</v>
      </c>
      <c r="CE21" vm="3140">
        <f ca="1"/>
        <v>33.161299999999997</v>
      </c>
      <c r="CF21" vm="3141">
        <f ca="1"/>
        <v>27.619800000000001</v>
      </c>
      <c r="CG21" vm="3142">
        <f ca="1"/>
        <v>33.011800000000001</v>
      </c>
      <c r="CH21" vm="3078">
        <f ca="1"/>
        <v>37.392200000000003</v>
      </c>
      <c r="CI21" vm="3143">
        <f ca="1"/>
        <v>35.404299999999999</v>
      </c>
      <c r="CJ21" vm="3144">
        <f ca="1"/>
        <v>41.588000000000001</v>
      </c>
      <c r="CK21" vm="3145">
        <f ca="1"/>
        <v>44.226799999999997</v>
      </c>
      <c r="CL21" vm="3146">
        <f ca="1"/>
        <v>43.197600000000001</v>
      </c>
      <c r="CM21" vm="3147">
        <f ca="1"/>
        <v>42.335599999999999</v>
      </c>
      <c r="CN21" vm="3148">
        <f ca="1"/>
        <v>38.993099999999998</v>
      </c>
      <c r="CO21" vm="3149">
        <f ca="1"/>
        <v>43.021700000000003</v>
      </c>
      <c r="CP21" vm="3150">
        <f ca="1"/>
        <v>46.5</v>
      </c>
      <c r="CQ21" vm="3151">
        <f ca="1"/>
        <v>40.75</v>
      </c>
      <c r="CR21" vm="3152">
        <f ca="1"/>
        <v>40.369999999999997</v>
      </c>
      <c r="CS21" vm="3153">
        <f ca="1"/>
        <v>36.9</v>
      </c>
      <c r="CT21" vm="3154">
        <f ca="1"/>
        <v>33.69</v>
      </c>
      <c r="CU21" vm="3155">
        <f ca="1"/>
        <v>35.85</v>
      </c>
      <c r="CV21" vm="3156">
        <f ca="1"/>
        <v>33.9</v>
      </c>
      <c r="CW21" vm="3157">
        <f ca="1"/>
        <v>31.13</v>
      </c>
      <c r="CX21" vm="3158">
        <f ca="1"/>
        <v>34.74</v>
      </c>
      <c r="CY21" vm="3159">
        <f ca="1"/>
        <v>32.770000000000003</v>
      </c>
      <c r="CZ21" vm="3160">
        <f ca="1"/>
        <v>35.659999999999997</v>
      </c>
      <c r="DA21" vm="3161">
        <f ca="1"/>
        <v>32.24</v>
      </c>
      <c r="DB21" vm="3162">
        <f ca="1"/>
        <v>35.31</v>
      </c>
      <c r="DC21" vm="3163">
        <f ca="1"/>
        <v>34.07</v>
      </c>
      <c r="DD21" vm="3164">
        <f ca="1"/>
        <v>36.29</v>
      </c>
      <c r="DE21" vm="3165">
        <f ca="1"/>
        <v>33.630000000000003</v>
      </c>
      <c r="DF21" vm="3166">
        <f ca="1"/>
        <v>34.32</v>
      </c>
      <c r="DG21" vm="3167">
        <f ca="1"/>
        <v>31.79</v>
      </c>
    </row>
    <row r="22" spans="2:111" x14ac:dyDescent="0.55000000000000004">
      <c r="B22" t="e" vm="3168">
        <v>#VALUE!</v>
      </c>
      <c r="C22" t="str" cm="1">
        <f t="array" aca="1" ref="C22" ca="1">_FV(B22,"Industry")</f>
        <v>Banking Services</v>
      </c>
      <c r="D22" cm="1" vm="3169">
        <f t="array" aca="1" ref="D22:DG22" ca="1">IFERROR(TRANSPOSE(_xlfn.STOCKHISTORY(B22,$B$1,$C$1,2,0,1)),"")</f>
        <v>59.5</v>
      </c>
      <c r="E22" vm="3170">
        <f ca="1"/>
        <v>56.3</v>
      </c>
      <c r="F22" vm="3171">
        <f ca="1"/>
        <v>59.22</v>
      </c>
      <c r="G22" vm="3172">
        <f ca="1"/>
        <v>63.2</v>
      </c>
      <c r="H22" vm="3173">
        <f ca="1"/>
        <v>65.27</v>
      </c>
      <c r="I22" vm="2152">
        <f ca="1"/>
        <v>62.14</v>
      </c>
      <c r="J22" vm="3174">
        <f ca="1"/>
        <v>63.97</v>
      </c>
      <c r="K22" vm="3175">
        <f ca="1"/>
        <v>67.5</v>
      </c>
      <c r="L22" vm="3176">
        <f ca="1"/>
        <v>66.59</v>
      </c>
      <c r="M22" vm="3177">
        <f ca="1"/>
        <v>69.260000000000005</v>
      </c>
      <c r="N22" vm="3178">
        <f ca="1"/>
        <v>80.17</v>
      </c>
      <c r="O22" vm="3179">
        <f ca="1"/>
        <v>86.29</v>
      </c>
      <c r="P22" vm="3180">
        <f ca="1"/>
        <v>84.63</v>
      </c>
      <c r="Q22" vm="3181">
        <f ca="1"/>
        <v>90.62</v>
      </c>
      <c r="R22" vm="3182">
        <f ca="1"/>
        <v>87.84</v>
      </c>
      <c r="S22" vm="3183">
        <f ca="1"/>
        <v>87</v>
      </c>
      <c r="T22" vm="3184">
        <f ca="1"/>
        <v>82.15</v>
      </c>
      <c r="U22" vm="3185">
        <f ca="1"/>
        <v>91.4</v>
      </c>
      <c r="V22" vm="3186">
        <f ca="1"/>
        <v>91.8</v>
      </c>
      <c r="W22" vm="3187">
        <f ca="1"/>
        <v>90.89</v>
      </c>
      <c r="X22" vm="3188">
        <f ca="1"/>
        <v>95.51</v>
      </c>
      <c r="Y22" vm="3189">
        <f ca="1"/>
        <v>100.61</v>
      </c>
      <c r="Z22" vm="3190">
        <f ca="1"/>
        <v>104.52</v>
      </c>
      <c r="AA22" vm="3191">
        <f ca="1"/>
        <v>106.94</v>
      </c>
      <c r="AB22" vm="3192">
        <f ca="1"/>
        <v>115.67</v>
      </c>
      <c r="AC22" vm="3193">
        <f ca="1"/>
        <v>115.5</v>
      </c>
      <c r="AD22" vm="3194">
        <f ca="1"/>
        <v>109.97</v>
      </c>
      <c r="AE22" vm="2898">
        <f ca="1"/>
        <v>108.78</v>
      </c>
      <c r="AF22" vm="3195">
        <f ca="1"/>
        <v>107.01</v>
      </c>
      <c r="AG22" vm="3196">
        <f ca="1"/>
        <v>104.2</v>
      </c>
      <c r="AH22" vm="3197">
        <f ca="1"/>
        <v>114.95</v>
      </c>
      <c r="AI22" vm="3198">
        <f ca="1"/>
        <v>114.58</v>
      </c>
      <c r="AJ22" vm="3199">
        <f ca="1"/>
        <v>112.84</v>
      </c>
      <c r="AK22" vm="3200">
        <f ca="1"/>
        <v>109.02</v>
      </c>
      <c r="AL22" vm="3201">
        <f ca="1"/>
        <v>111.19</v>
      </c>
      <c r="AM22" vm="3202">
        <f ca="1"/>
        <v>97.62</v>
      </c>
      <c r="AN22" vm="3203">
        <f ca="1"/>
        <v>103.5</v>
      </c>
      <c r="AO22" vm="3204">
        <f ca="1"/>
        <v>104.36</v>
      </c>
      <c r="AP22" vm="3205">
        <f ca="1"/>
        <v>101.23</v>
      </c>
      <c r="AQ22" vm="3206">
        <f ca="1"/>
        <v>116.05</v>
      </c>
      <c r="AR22" vm="3207">
        <f ca="1"/>
        <v>105.96</v>
      </c>
      <c r="AS22" vm="3208">
        <f ca="1"/>
        <v>111.8</v>
      </c>
      <c r="AT22" vm="3209">
        <f ca="1"/>
        <v>116</v>
      </c>
      <c r="AU22" vm="3210">
        <f ca="1"/>
        <v>109.86</v>
      </c>
      <c r="AV22" vm="3211">
        <f ca="1"/>
        <v>117.69</v>
      </c>
      <c r="AW22" vm="3212">
        <f ca="1"/>
        <v>124.92</v>
      </c>
      <c r="AX22" vm="3213">
        <f ca="1"/>
        <v>131.76</v>
      </c>
      <c r="AY22" vm="3214">
        <f ca="1"/>
        <v>139.4</v>
      </c>
      <c r="AZ22" vm="3215">
        <f ca="1"/>
        <v>132.36000000000001</v>
      </c>
      <c r="BA22" vm="3216">
        <f ca="1"/>
        <v>116.11</v>
      </c>
      <c r="BB22" vm="3217">
        <f ca="1"/>
        <v>90.03</v>
      </c>
      <c r="BC22" vm="3218">
        <f ca="1"/>
        <v>95.76</v>
      </c>
      <c r="BD22" vm="2892">
        <f ca="1"/>
        <v>97.31</v>
      </c>
      <c r="BE22" vm="3219">
        <f ca="1"/>
        <v>94.06</v>
      </c>
      <c r="BF22" vm="3220">
        <f ca="1"/>
        <v>96.64</v>
      </c>
      <c r="BG22" vm="3221">
        <f ca="1"/>
        <v>100.19</v>
      </c>
      <c r="BH22" vm="3222">
        <f ca="1"/>
        <v>96.27</v>
      </c>
      <c r="BI22" vm="3223">
        <f ca="1"/>
        <v>98.04</v>
      </c>
      <c r="BJ22" vm="3224">
        <f ca="1"/>
        <v>117.88</v>
      </c>
      <c r="BK22" vm="3225">
        <f ca="1"/>
        <v>127.07</v>
      </c>
      <c r="BL22" vm="3226">
        <f ca="1"/>
        <v>128.66999999999999</v>
      </c>
      <c r="BM22" vm="3227">
        <f ca="1"/>
        <v>147.16999999999999</v>
      </c>
      <c r="BN22" vm="3228">
        <f ca="1"/>
        <v>152.22999999999999</v>
      </c>
      <c r="BO22" vm="3229">
        <f ca="1"/>
        <v>153.81</v>
      </c>
      <c r="BP22" vm="3230">
        <f ca="1"/>
        <v>164.24</v>
      </c>
      <c r="BQ22" vm="3231">
        <f ca="1"/>
        <v>155.54</v>
      </c>
      <c r="BR22" vm="3232">
        <f ca="1"/>
        <v>151.78</v>
      </c>
      <c r="BS22" vm="3233">
        <f ca="1"/>
        <v>159.94999999999999</v>
      </c>
      <c r="BT22" vm="3234">
        <f ca="1"/>
        <v>163.69</v>
      </c>
      <c r="BU22" vm="3235">
        <f ca="1"/>
        <v>169.89</v>
      </c>
      <c r="BV22" vm="3236">
        <f ca="1"/>
        <v>158.83000000000001</v>
      </c>
      <c r="BW22" vm="3237">
        <f ca="1"/>
        <v>158.35</v>
      </c>
      <c r="BX22" vm="3238">
        <f ca="1"/>
        <v>148.6</v>
      </c>
      <c r="BY22" vm="2577">
        <f ca="1"/>
        <v>141.80000000000001</v>
      </c>
      <c r="BZ22" vm="3239">
        <f ca="1"/>
        <v>136.32</v>
      </c>
      <c r="CA22" vm="3240">
        <f ca="1"/>
        <v>119.36</v>
      </c>
      <c r="CB22" vm="3241">
        <f ca="1"/>
        <v>132.22999999999999</v>
      </c>
      <c r="CC22" vm="3242">
        <f ca="1"/>
        <v>112.61</v>
      </c>
      <c r="CD22" vm="3243">
        <f ca="1"/>
        <v>115.36</v>
      </c>
      <c r="CE22" vm="3244">
        <f ca="1"/>
        <v>113.73</v>
      </c>
      <c r="CF22" vm="3245">
        <f ca="1"/>
        <v>104.5</v>
      </c>
      <c r="CG22" vm="3246">
        <f ca="1"/>
        <v>125.88</v>
      </c>
      <c r="CH22" vm="3247">
        <f ca="1"/>
        <v>138.18</v>
      </c>
      <c r="CI22" vm="3248">
        <f ca="1"/>
        <v>134.1</v>
      </c>
      <c r="CJ22" vm="3249">
        <f ca="1"/>
        <v>139.96</v>
      </c>
      <c r="CK22" vm="3250">
        <f ca="1"/>
        <v>143.35</v>
      </c>
      <c r="CL22" vm="3251">
        <f ca="1"/>
        <v>130.31</v>
      </c>
      <c r="CM22" vm="3252">
        <f ca="1"/>
        <v>138.24</v>
      </c>
      <c r="CN22" vm="3253">
        <f ca="1"/>
        <v>135.71</v>
      </c>
      <c r="CO22" vm="2099">
        <f ca="1"/>
        <v>145.44</v>
      </c>
      <c r="CP22" vm="3254">
        <f ca="1"/>
        <v>157.96</v>
      </c>
      <c r="CQ22" vm="3255">
        <f ca="1"/>
        <v>146.33000000000001</v>
      </c>
      <c r="CR22" vm="3256">
        <f ca="1"/>
        <v>145.02000000000001</v>
      </c>
      <c r="CS22" vm="3257">
        <f ca="1"/>
        <v>139.06</v>
      </c>
      <c r="CT22" vm="3258">
        <f ca="1"/>
        <v>156.08000000000001</v>
      </c>
      <c r="CU22" vm="3259">
        <f ca="1"/>
        <v>170.1</v>
      </c>
      <c r="CV22" vm="3260">
        <f ca="1"/>
        <v>174.36</v>
      </c>
      <c r="CW22" vm="3261">
        <f ca="1"/>
        <v>186.06</v>
      </c>
      <c r="CX22" vm="3262">
        <f ca="1"/>
        <v>200.3</v>
      </c>
      <c r="CY22" vm="3263">
        <f ca="1"/>
        <v>191.74</v>
      </c>
      <c r="CZ22" vm="3264">
        <f ca="1"/>
        <v>202.63</v>
      </c>
      <c r="DA22" vm="3265">
        <f ca="1"/>
        <v>202.26</v>
      </c>
      <c r="DB22" vm="3266">
        <f ca="1"/>
        <v>212.8</v>
      </c>
      <c r="DC22" vm="3267">
        <f ca="1"/>
        <v>224.8</v>
      </c>
      <c r="DD22" vm="3268">
        <f ca="1"/>
        <v>210.86</v>
      </c>
      <c r="DE22" vm="3269">
        <f ca="1"/>
        <v>221.92</v>
      </c>
      <c r="DF22" vm="3270">
        <f ca="1"/>
        <v>249.72</v>
      </c>
      <c r="DG22" vm="3271">
        <f ca="1"/>
        <v>239.71</v>
      </c>
    </row>
    <row r="23" spans="2:111" x14ac:dyDescent="0.55000000000000004">
      <c r="B23" t="e" vm="3272">
        <v>#VALUE!</v>
      </c>
      <c r="C23" t="str" cm="1">
        <f t="array" aca="1" ref="C23" ca="1">_FV(B23,"Industry")</f>
        <v>Banking Services</v>
      </c>
      <c r="D23" cm="1" vm="3273">
        <f t="array" aca="1" ref="D23:DG23" ca="1">IFERROR(TRANSPOSE(_xlfn.STOCKHISTORY(B23,$B$1,$C$1,2,0,1)),"")</f>
        <v>14.14</v>
      </c>
      <c r="E23" vm="3274">
        <f ca="1"/>
        <v>12.52</v>
      </c>
      <c r="F23" vm="3275">
        <f ca="1"/>
        <v>13.52</v>
      </c>
      <c r="G23" vm="3276">
        <f ca="1"/>
        <v>14.56</v>
      </c>
      <c r="H23" vm="3277">
        <f ca="1"/>
        <v>14.79</v>
      </c>
      <c r="I23" vm="3278">
        <f ca="1"/>
        <v>13.27</v>
      </c>
      <c r="J23" vm="3279">
        <f ca="1"/>
        <v>14.49</v>
      </c>
      <c r="K23" vm="3280">
        <f ca="1"/>
        <v>16.14</v>
      </c>
      <c r="L23" vm="3281">
        <f ca="1"/>
        <v>15.65</v>
      </c>
      <c r="M23" vm="3282">
        <f ca="1"/>
        <v>16.5</v>
      </c>
      <c r="N23" vm="3283">
        <f ca="1"/>
        <v>21.12</v>
      </c>
      <c r="O23" vm="3284">
        <f ca="1"/>
        <v>22.1</v>
      </c>
      <c r="P23" vm="3285">
        <f ca="1"/>
        <v>22.64</v>
      </c>
      <c r="Q23" vm="3286">
        <f ca="1"/>
        <v>24.68</v>
      </c>
      <c r="R23" vm="3287">
        <f ca="1"/>
        <v>23.59</v>
      </c>
      <c r="S23" vm="3288">
        <f ca="1"/>
        <v>23.34</v>
      </c>
      <c r="T23" vm="3289">
        <f ca="1"/>
        <v>22.41</v>
      </c>
      <c r="U23" vm="3290">
        <f ca="1"/>
        <v>24.26</v>
      </c>
      <c r="V23" vm="3291">
        <f ca="1"/>
        <v>24.12</v>
      </c>
      <c r="W23" vm="3292">
        <f ca="1"/>
        <v>23.89</v>
      </c>
      <c r="X23" vm="3293">
        <f ca="1"/>
        <v>25.34</v>
      </c>
      <c r="Y23" vm="3294">
        <f ca="1"/>
        <v>27.39</v>
      </c>
      <c r="Z23" vm="3295">
        <f ca="1"/>
        <v>28.17</v>
      </c>
      <c r="AA23" vm="3296">
        <f ca="1"/>
        <v>29.52</v>
      </c>
      <c r="AB23" vm="3297">
        <f ca="1"/>
        <v>32</v>
      </c>
      <c r="AC23" vm="3298">
        <f ca="1"/>
        <v>32.1</v>
      </c>
      <c r="AD23" vm="3299">
        <f ca="1"/>
        <v>29.99</v>
      </c>
      <c r="AE23" vm="3300">
        <f ca="1"/>
        <v>29.92</v>
      </c>
      <c r="AF23" vm="3301">
        <f ca="1"/>
        <v>29.04</v>
      </c>
      <c r="AG23" vm="3011">
        <f ca="1"/>
        <v>28.19</v>
      </c>
      <c r="AH23" vm="3302">
        <f ca="1"/>
        <v>30.88</v>
      </c>
      <c r="AI23" vm="1993">
        <f ca="1"/>
        <v>30.93</v>
      </c>
      <c r="AJ23" vm="3303">
        <f ca="1"/>
        <v>29.46</v>
      </c>
      <c r="AK23" vm="3304">
        <f ca="1"/>
        <v>27.5</v>
      </c>
      <c r="AL23" vm="3305">
        <f ca="1"/>
        <v>28.4</v>
      </c>
      <c r="AM23" vm="3306">
        <f ca="1"/>
        <v>24.64</v>
      </c>
      <c r="AN23" vm="3307">
        <f ca="1"/>
        <v>28.47</v>
      </c>
      <c r="AO23" vm="3308">
        <f ca="1"/>
        <v>29.08</v>
      </c>
      <c r="AP23" vm="3309">
        <f ca="1"/>
        <v>27.59</v>
      </c>
      <c r="AQ23" vm="3310">
        <f ca="1"/>
        <v>30.58</v>
      </c>
      <c r="AR23" vm="3311">
        <f ca="1"/>
        <v>26.6</v>
      </c>
      <c r="AS23" vm="3312">
        <f ca="1"/>
        <v>29</v>
      </c>
      <c r="AT23" vm="3313">
        <f ca="1"/>
        <v>30.68</v>
      </c>
      <c r="AU23" vm="3314">
        <f ca="1"/>
        <v>27.51</v>
      </c>
      <c r="AV23" vm="3315">
        <f ca="1"/>
        <v>29.17</v>
      </c>
      <c r="AW23" vm="3316">
        <f ca="1"/>
        <v>31.27</v>
      </c>
      <c r="AX23" vm="3317">
        <f ca="1"/>
        <v>33.32</v>
      </c>
      <c r="AY23" vm="3015">
        <f ca="1"/>
        <v>35.22</v>
      </c>
      <c r="AZ23" vm="2971">
        <f ca="1"/>
        <v>32.83</v>
      </c>
      <c r="BA23" vm="3318">
        <f ca="1"/>
        <v>28.5</v>
      </c>
      <c r="BB23" vm="3319">
        <f ca="1"/>
        <v>21.23</v>
      </c>
      <c r="BC23" vm="3320">
        <f ca="1"/>
        <v>24.05</v>
      </c>
      <c r="BD23" vm="3291">
        <f ca="1"/>
        <v>24.12</v>
      </c>
      <c r="BE23" vm="3321">
        <f ca="1"/>
        <v>23.75</v>
      </c>
      <c r="BF23" vm="2027">
        <f ca="1"/>
        <v>24.88</v>
      </c>
      <c r="BG23" vm="3322">
        <f ca="1"/>
        <v>25.74</v>
      </c>
      <c r="BH23" vm="3323">
        <f ca="1"/>
        <v>24.09</v>
      </c>
      <c r="BI23" vm="3324">
        <f ca="1"/>
        <v>23.7</v>
      </c>
      <c r="BJ23" vm="3325">
        <f ca="1"/>
        <v>28.16</v>
      </c>
      <c r="BK23" vm="3326">
        <f ca="1"/>
        <v>30.31</v>
      </c>
      <c r="BL23" vm="3327">
        <f ca="1"/>
        <v>29.65</v>
      </c>
      <c r="BM23" vm="3328">
        <f ca="1"/>
        <v>34.71</v>
      </c>
      <c r="BN23" vm="3329">
        <f ca="1"/>
        <v>38.69</v>
      </c>
      <c r="BO23" vm="3330">
        <f ca="1"/>
        <v>40.53</v>
      </c>
      <c r="BP23" vm="3331">
        <f ca="1"/>
        <v>42.39</v>
      </c>
      <c r="BQ23" vm="3332">
        <f ca="1"/>
        <v>41.23</v>
      </c>
      <c r="BR23" vm="3333">
        <f ca="1"/>
        <v>38.36</v>
      </c>
      <c r="BS23" vm="3334">
        <f ca="1"/>
        <v>41.75</v>
      </c>
      <c r="BT23" vm="3335">
        <f ca="1"/>
        <v>42.45</v>
      </c>
      <c r="BU23" vm="3336">
        <f ca="1"/>
        <v>47.78</v>
      </c>
      <c r="BV23" vm="3337">
        <f ca="1"/>
        <v>44.47</v>
      </c>
      <c r="BW23" vm="3338">
        <f ca="1"/>
        <v>44.49</v>
      </c>
      <c r="BX23" vm="3339">
        <f ca="1"/>
        <v>46.14</v>
      </c>
      <c r="BY23" vm="3340">
        <f ca="1"/>
        <v>44.2</v>
      </c>
      <c r="BZ23" vm="3341">
        <f ca="1"/>
        <v>41.22</v>
      </c>
      <c r="CA23" vm="3342">
        <f ca="1"/>
        <v>35.68</v>
      </c>
      <c r="CB23" vm="3343">
        <f ca="1"/>
        <v>37.200000000000003</v>
      </c>
      <c r="CC23" vm="3157">
        <f ca="1"/>
        <v>31.13</v>
      </c>
      <c r="CD23" vm="3344">
        <f ca="1"/>
        <v>33.81</v>
      </c>
      <c r="CE23" vm="3345">
        <f ca="1"/>
        <v>33.61</v>
      </c>
      <c r="CF23" vm="3346">
        <f ca="1"/>
        <v>30.2</v>
      </c>
      <c r="CG23" vm="3347">
        <f ca="1"/>
        <v>36.04</v>
      </c>
      <c r="CH23" vm="3348">
        <f ca="1"/>
        <v>37.85</v>
      </c>
      <c r="CI23" vm="3349">
        <f ca="1"/>
        <v>33.119999999999997</v>
      </c>
      <c r="CJ23" vm="1977">
        <f ca="1"/>
        <v>35.479999999999997</v>
      </c>
      <c r="CK23" vm="3350">
        <f ca="1"/>
        <v>34.299999999999997</v>
      </c>
      <c r="CL23" vm="3351">
        <f ca="1"/>
        <v>28.6</v>
      </c>
      <c r="CM23" vm="3352">
        <f ca="1"/>
        <v>29.28</v>
      </c>
      <c r="CN23" vm="3353">
        <f ca="1"/>
        <v>27.79</v>
      </c>
      <c r="CO23" vm="3354">
        <f ca="1"/>
        <v>28.69</v>
      </c>
      <c r="CP23" vm="3297">
        <f ca="1"/>
        <v>32</v>
      </c>
      <c r="CQ23" vm="3355">
        <f ca="1"/>
        <v>28.67</v>
      </c>
      <c r="CR23" vm="3356">
        <f ca="1"/>
        <v>27.38</v>
      </c>
      <c r="CS23" vm="3357">
        <f ca="1"/>
        <v>26.34</v>
      </c>
      <c r="CT23" vm="3358">
        <f ca="1"/>
        <v>30.49</v>
      </c>
      <c r="CU23" vm="2476">
        <f ca="1"/>
        <v>33.67</v>
      </c>
      <c r="CV23" vm="3359">
        <f ca="1"/>
        <v>34.01</v>
      </c>
      <c r="CW23" vm="2989">
        <f ca="1"/>
        <v>34.520000000000003</v>
      </c>
      <c r="CX23" vm="3360">
        <f ca="1"/>
        <v>37.92</v>
      </c>
      <c r="CY23" vm="3361">
        <f ca="1"/>
        <v>37.01</v>
      </c>
      <c r="CZ23" vm="3362">
        <f ca="1"/>
        <v>39.99</v>
      </c>
      <c r="DA23" vm="3363">
        <f ca="1"/>
        <v>39.770000000000003</v>
      </c>
      <c r="DB23" vm="3364">
        <f ca="1"/>
        <v>40.31</v>
      </c>
      <c r="DC23" vm="3151">
        <f ca="1"/>
        <v>40.75</v>
      </c>
      <c r="DD23" vm="3365">
        <f ca="1"/>
        <v>39.68</v>
      </c>
      <c r="DE23" vm="3366">
        <f ca="1"/>
        <v>41.82</v>
      </c>
      <c r="DF23" vm="3367">
        <f ca="1"/>
        <v>47.51</v>
      </c>
      <c r="DG23" vm="3368">
        <f ca="1"/>
        <v>43.95</v>
      </c>
    </row>
    <row r="24" spans="2:111" x14ac:dyDescent="0.55000000000000004">
      <c r="B24" t="e" vm="3369">
        <v>#VALUE!</v>
      </c>
      <c r="C24" t="str" cm="1">
        <f t="array" aca="1" ref="C24" ca="1">_FV(B24,"Industry")</f>
        <v>Banking Services</v>
      </c>
      <c r="D24" cm="1" vm="3370">
        <f t="array" aca="1" ref="D24:DG24" ca="1">IFERROR(TRANSPOSE(_xlfn.STOCKHISTORY(B24,$B$1,$C$1,2,0,1)),"")</f>
        <v>50.23</v>
      </c>
      <c r="E24" vm="3371">
        <f ca="1"/>
        <v>46.92</v>
      </c>
      <c r="F24" vm="3372">
        <f ca="1"/>
        <v>48.36</v>
      </c>
      <c r="G24" vm="3373">
        <f ca="1"/>
        <v>49.98</v>
      </c>
      <c r="H24" vm="3374">
        <f ca="1"/>
        <v>50.72</v>
      </c>
      <c r="I24" vm="3375">
        <f ca="1"/>
        <v>47.33</v>
      </c>
      <c r="J24" vm="3376">
        <f ca="1"/>
        <v>47.97</v>
      </c>
      <c r="K24" vm="3377">
        <f ca="1"/>
        <v>50.8</v>
      </c>
      <c r="L24" vm="3378">
        <f ca="1"/>
        <v>44.28</v>
      </c>
      <c r="M24" vm="3379">
        <f ca="1"/>
        <v>46.01</v>
      </c>
      <c r="N24" vm="3380">
        <f ca="1"/>
        <v>52.92</v>
      </c>
      <c r="O24" vm="3381">
        <f ca="1"/>
        <v>55.11</v>
      </c>
      <c r="P24" vm="3382">
        <f ca="1"/>
        <v>56.33</v>
      </c>
      <c r="Q24" vm="3383">
        <f ca="1"/>
        <v>57.88</v>
      </c>
      <c r="R24" vm="3384">
        <f ca="1"/>
        <v>55.66</v>
      </c>
      <c r="S24" vm="3385">
        <f ca="1"/>
        <v>53.84</v>
      </c>
      <c r="T24" vm="2003">
        <f ca="1"/>
        <v>51.14</v>
      </c>
      <c r="U24" vm="3386">
        <f ca="1"/>
        <v>55.41</v>
      </c>
      <c r="V24" vm="3387">
        <f ca="1"/>
        <v>53.94</v>
      </c>
      <c r="W24" vm="3388">
        <f ca="1"/>
        <v>51.07</v>
      </c>
      <c r="X24" vm="3389">
        <f ca="1"/>
        <v>55.15</v>
      </c>
      <c r="Y24" vm="2159">
        <f ca="1"/>
        <v>56.14</v>
      </c>
      <c r="Z24" vm="3390">
        <f ca="1"/>
        <v>56.47</v>
      </c>
      <c r="AA24" vm="3391">
        <f ca="1"/>
        <v>60.67</v>
      </c>
      <c r="AB24" vm="3392">
        <f ca="1"/>
        <v>65.78</v>
      </c>
      <c r="AC24" vm="3393">
        <f ca="1"/>
        <v>58.41</v>
      </c>
      <c r="AD24" vm="3394">
        <f ca="1"/>
        <v>52.41</v>
      </c>
      <c r="AE24" vm="3395">
        <f ca="1"/>
        <v>51.96</v>
      </c>
      <c r="AF24" vm="3396">
        <f ca="1"/>
        <v>53.99</v>
      </c>
      <c r="AG24" vm="3397">
        <f ca="1"/>
        <v>55.44</v>
      </c>
      <c r="AH24" vm="3041">
        <f ca="1"/>
        <v>57.29</v>
      </c>
      <c r="AI24" vm="3398">
        <f ca="1"/>
        <v>58.48</v>
      </c>
      <c r="AJ24" vm="3399">
        <f ca="1"/>
        <v>52.56</v>
      </c>
      <c r="AK24" vm="2161">
        <f ca="1"/>
        <v>53.23</v>
      </c>
      <c r="AL24" vm="3400">
        <f ca="1"/>
        <v>54.28</v>
      </c>
      <c r="AM24" vm="3401">
        <f ca="1"/>
        <v>46.08</v>
      </c>
      <c r="AN24" vm="3402">
        <f ca="1"/>
        <v>48.91</v>
      </c>
      <c r="AO24" vm="3403">
        <f ca="1"/>
        <v>49.89</v>
      </c>
      <c r="AP24" vm="3404">
        <f ca="1"/>
        <v>48.32</v>
      </c>
      <c r="AQ24" vm="3405">
        <f ca="1"/>
        <v>48.41</v>
      </c>
      <c r="AR24" vm="3406">
        <f ca="1"/>
        <v>44.37</v>
      </c>
      <c r="AS24" vm="3407">
        <f ca="1"/>
        <v>47.32</v>
      </c>
      <c r="AT24" vm="3405">
        <f ca="1"/>
        <v>48.41</v>
      </c>
      <c r="AU24" vm="3408">
        <f ca="1"/>
        <v>46.57</v>
      </c>
      <c r="AV24" vm="3409">
        <f ca="1"/>
        <v>50.44</v>
      </c>
      <c r="AW24" vm="3410">
        <f ca="1"/>
        <v>51.63</v>
      </c>
      <c r="AX24" vm="3411">
        <f ca="1"/>
        <v>54.46</v>
      </c>
      <c r="AY24" vm="3412">
        <f ca="1"/>
        <v>53.8</v>
      </c>
      <c r="AZ24" vm="3413">
        <f ca="1"/>
        <v>46.94</v>
      </c>
      <c r="BA24" vm="2132">
        <f ca="1"/>
        <v>40.85</v>
      </c>
      <c r="BB24" vm="3414">
        <f ca="1"/>
        <v>28.7</v>
      </c>
      <c r="BC24" vm="3415">
        <f ca="1"/>
        <v>29.05</v>
      </c>
      <c r="BD24" vm="3416">
        <f ca="1"/>
        <v>26.47</v>
      </c>
      <c r="BE24" vm="3417">
        <f ca="1"/>
        <v>25.6</v>
      </c>
      <c r="BF24" vm="3290">
        <f ca="1"/>
        <v>24.26</v>
      </c>
      <c r="BG24" vm="3418">
        <f ca="1"/>
        <v>24.15</v>
      </c>
      <c r="BH24" vm="3419">
        <f ca="1"/>
        <v>23.51</v>
      </c>
      <c r="BI24" vm="3420">
        <f ca="1"/>
        <v>21.45</v>
      </c>
      <c r="BJ24" vm="3421">
        <f ca="1"/>
        <v>27.35</v>
      </c>
      <c r="BK24" vm="3422">
        <f ca="1"/>
        <v>30.18</v>
      </c>
      <c r="BL24" vm="3423">
        <f ca="1"/>
        <v>29.88</v>
      </c>
      <c r="BM24" vm="3424">
        <f ca="1"/>
        <v>36.17</v>
      </c>
      <c r="BN24" vm="3425">
        <f ca="1"/>
        <v>39.07</v>
      </c>
      <c r="BO24" vm="3426">
        <f ca="1"/>
        <v>45.05</v>
      </c>
      <c r="BP24" vm="2516">
        <f ca="1"/>
        <v>46.72</v>
      </c>
      <c r="BQ24" vm="3427">
        <f ca="1"/>
        <v>45.29</v>
      </c>
      <c r="BR24" vm="3428">
        <f ca="1"/>
        <v>45.94</v>
      </c>
      <c r="BS24" vm="3429">
        <f ca="1"/>
        <v>45.7</v>
      </c>
      <c r="BT24" vm="3430">
        <f ca="1"/>
        <v>46.41</v>
      </c>
      <c r="BU24" vm="3431">
        <f ca="1"/>
        <v>51.16</v>
      </c>
      <c r="BV24" vm="3336">
        <f ca="1"/>
        <v>47.78</v>
      </c>
      <c r="BW24" vm="3432">
        <f ca="1"/>
        <v>47.98</v>
      </c>
      <c r="BX24" vm="3412">
        <f ca="1"/>
        <v>53.8</v>
      </c>
      <c r="BY24" vm="3433">
        <f ca="1"/>
        <v>53.37</v>
      </c>
      <c r="BZ24" vm="3434">
        <f ca="1"/>
        <v>48.46</v>
      </c>
      <c r="CA24" vm="3435">
        <f ca="1"/>
        <v>43.63</v>
      </c>
      <c r="CB24" vm="3436">
        <f ca="1"/>
        <v>45.77</v>
      </c>
      <c r="CC24" vm="3437">
        <f ca="1"/>
        <v>39.17</v>
      </c>
      <c r="CD24" vm="3438">
        <f ca="1"/>
        <v>43.87</v>
      </c>
      <c r="CE24" vm="3439">
        <f ca="1"/>
        <v>43.71</v>
      </c>
      <c r="CF24" vm="3440">
        <f ca="1"/>
        <v>40.22</v>
      </c>
      <c r="CG24" vm="2160">
        <f ca="1"/>
        <v>45.99</v>
      </c>
      <c r="CH24" vm="3441">
        <f ca="1"/>
        <v>47.95</v>
      </c>
      <c r="CI24" vm="3442">
        <f ca="1"/>
        <v>41.29</v>
      </c>
      <c r="CJ24" vm="3443">
        <f ca="1"/>
        <v>46.87</v>
      </c>
      <c r="CK24" vm="3444">
        <f ca="1"/>
        <v>46.77</v>
      </c>
      <c r="CL24" vm="3445">
        <f ca="1"/>
        <v>37.380000000000003</v>
      </c>
      <c r="CM24" vm="2133">
        <f ca="1"/>
        <v>39.75</v>
      </c>
      <c r="CN24" vm="3446">
        <f ca="1"/>
        <v>39.81</v>
      </c>
      <c r="CO24" vm="3447">
        <f ca="1"/>
        <v>42.68</v>
      </c>
      <c r="CP24" vm="3448">
        <f ca="1"/>
        <v>46.16</v>
      </c>
      <c r="CQ24" vm="3442">
        <f ca="1"/>
        <v>41.29</v>
      </c>
      <c r="CR24" vm="3449">
        <f ca="1"/>
        <v>40.86</v>
      </c>
      <c r="CS24" vm="3363">
        <f ca="1"/>
        <v>39.770000000000003</v>
      </c>
      <c r="CT24" vm="3450">
        <f ca="1"/>
        <v>44.59</v>
      </c>
      <c r="CU24" vm="3022">
        <f ca="1"/>
        <v>49.22</v>
      </c>
      <c r="CV24" vm="3451">
        <f ca="1"/>
        <v>50.18</v>
      </c>
      <c r="CW24" vm="2545">
        <f ca="1"/>
        <v>55.59</v>
      </c>
      <c r="CX24" vm="3452">
        <f ca="1"/>
        <v>57.96</v>
      </c>
      <c r="CY24" vm="3453">
        <f ca="1"/>
        <v>59.32</v>
      </c>
      <c r="CZ24" vm="3454">
        <f ca="1"/>
        <v>59.92</v>
      </c>
      <c r="DA24" vm="3455">
        <f ca="1"/>
        <v>59.39</v>
      </c>
      <c r="DB24" vm="3456">
        <f ca="1"/>
        <v>59.34</v>
      </c>
      <c r="DC24" vm="3457">
        <f ca="1"/>
        <v>58.47</v>
      </c>
      <c r="DD24" vm="3458">
        <f ca="1"/>
        <v>56.49</v>
      </c>
      <c r="DE24" vm="3459">
        <f ca="1"/>
        <v>64.92</v>
      </c>
      <c r="DF24" vm="3460">
        <f ca="1"/>
        <v>76.17</v>
      </c>
      <c r="DG24" vm="3461">
        <f ca="1"/>
        <v>70.239999999999995</v>
      </c>
    </row>
    <row r="25" spans="2:111" x14ac:dyDescent="0.55000000000000004">
      <c r="B25" t="e" vm="3462">
        <v>#VALUE!</v>
      </c>
      <c r="C25" t="str" cm="1">
        <f t="array" aca="1" ref="C25" ca="1">_FV(B25,"Industry")</f>
        <v>Banking Services</v>
      </c>
      <c r="D25" cm="1" vm="3463">
        <f t="array" aca="1" ref="D25:DG25" ca="1">IFERROR(TRANSPOSE(_xlfn.STOCKHISTORY(B25,$B$1,$C$1,2,0,1)),"")</f>
        <v>53.5</v>
      </c>
      <c r="E25" vm="3464">
        <f ca="1"/>
        <v>55.58</v>
      </c>
      <c r="F25" vm="3465">
        <f ca="1"/>
        <v>61.4</v>
      </c>
      <c r="G25" vm="3466">
        <f ca="1"/>
        <v>65.430000000000007</v>
      </c>
      <c r="H25" vm="3467">
        <f ca="1"/>
        <v>65.760000000000005</v>
      </c>
      <c r="I25" vm="3468">
        <f ca="1"/>
        <v>60.76</v>
      </c>
      <c r="J25" vm="3469">
        <f ca="1"/>
        <v>64.459999999999994</v>
      </c>
      <c r="K25" vm="3470">
        <f ca="1"/>
        <v>65.58</v>
      </c>
      <c r="L25" vm="2798">
        <f ca="1"/>
        <v>64.040000000000006</v>
      </c>
      <c r="M25" vm="3471">
        <f ca="1"/>
        <v>66.42</v>
      </c>
      <c r="N25" vm="3472">
        <f ca="1"/>
        <v>72.040000000000006</v>
      </c>
      <c r="O25" vm="3473">
        <f ca="1"/>
        <v>74.08</v>
      </c>
      <c r="P25" vm="3474">
        <f ca="1"/>
        <v>76.38</v>
      </c>
      <c r="Q25" vm="3475">
        <f ca="1"/>
        <v>80.06</v>
      </c>
      <c r="R25" vm="3476">
        <f ca="1"/>
        <v>79.11</v>
      </c>
      <c r="S25" vm="3477">
        <f ca="1"/>
        <v>79.25</v>
      </c>
      <c r="T25" vm="3478">
        <f ca="1"/>
        <v>76.94</v>
      </c>
      <c r="U25" vm="3479">
        <f ca="1"/>
        <v>84.24</v>
      </c>
      <c r="V25" vm="3480">
        <f ca="1"/>
        <v>85.23</v>
      </c>
      <c r="W25" vm="3481">
        <f ca="1"/>
        <v>86.1</v>
      </c>
      <c r="X25" vm="3482">
        <f ca="1"/>
        <v>90.46</v>
      </c>
      <c r="Y25" vm="3483">
        <f ca="1"/>
        <v>95.52</v>
      </c>
      <c r="Z25" vm="3484">
        <f ca="1"/>
        <v>97.71</v>
      </c>
      <c r="AA25" vm="3485">
        <f ca="1"/>
        <v>99.31</v>
      </c>
      <c r="AB25" vm="2893">
        <f ca="1"/>
        <v>99.4</v>
      </c>
      <c r="AC25" vm="3486">
        <f ca="1"/>
        <v>97.51</v>
      </c>
      <c r="AD25" vm="3487">
        <f ca="1"/>
        <v>93.28</v>
      </c>
      <c r="AE25" vm="3488">
        <f ca="1"/>
        <v>98.75</v>
      </c>
      <c r="AF25" vm="3489">
        <f ca="1"/>
        <v>98.3</v>
      </c>
      <c r="AG25" vm="3490">
        <f ca="1"/>
        <v>98</v>
      </c>
      <c r="AH25" vm="3491">
        <f ca="1"/>
        <v>99.52</v>
      </c>
      <c r="AI25" vm="3492">
        <f ca="1"/>
        <v>105.98</v>
      </c>
      <c r="AJ25" vm="3493">
        <f ca="1"/>
        <v>106.49</v>
      </c>
      <c r="AK25" vm="3494">
        <f ca="1"/>
        <v>102.73</v>
      </c>
      <c r="AL25" vm="3495">
        <f ca="1"/>
        <v>112.27</v>
      </c>
      <c r="AM25" vm="3496">
        <f ca="1"/>
        <v>95.32</v>
      </c>
      <c r="AN25" vm="1252">
        <f ca="1"/>
        <v>102.7</v>
      </c>
      <c r="AO25" vm="3497">
        <f ca="1"/>
        <v>107.74</v>
      </c>
      <c r="AP25" vm="3498">
        <f ca="1"/>
        <v>109.3</v>
      </c>
      <c r="AQ25" vm="3499">
        <f ca="1"/>
        <v>117.23</v>
      </c>
      <c r="AR25" vm="3500">
        <f ca="1"/>
        <v>114.71</v>
      </c>
      <c r="AS25" vm="3501">
        <f ca="1"/>
        <v>123.44</v>
      </c>
      <c r="AT25" vm="3502">
        <f ca="1"/>
        <v>124.37</v>
      </c>
      <c r="AU25" vm="3503">
        <f ca="1"/>
        <v>120.37</v>
      </c>
      <c r="AV25" vm="3504">
        <f ca="1"/>
        <v>118.28</v>
      </c>
      <c r="AW25" vm="3505">
        <f ca="1"/>
        <v>117.28</v>
      </c>
      <c r="AX25" vm="3506">
        <f ca="1"/>
        <v>120.12</v>
      </c>
      <c r="AY25" vm="3507">
        <f ca="1"/>
        <v>124.49</v>
      </c>
      <c r="AZ25" vm="1402">
        <f ca="1"/>
        <v>129.87</v>
      </c>
      <c r="BA25" vm="3508">
        <f ca="1"/>
        <v>109.93</v>
      </c>
      <c r="BB25" vm="3509">
        <f ca="1"/>
        <v>85.61</v>
      </c>
      <c r="BC25" vm="3510">
        <f ca="1"/>
        <v>91.25</v>
      </c>
      <c r="BD25" vm="3511">
        <f ca="1"/>
        <v>95.07</v>
      </c>
      <c r="BE25" vm="3512">
        <f ca="1"/>
        <v>95.2</v>
      </c>
      <c r="BF25" vm="3513">
        <f ca="1"/>
        <v>93.32</v>
      </c>
      <c r="BG25" vm="3514">
        <f ca="1"/>
        <v>101.59</v>
      </c>
      <c r="BH25" vm="2017">
        <f ca="1"/>
        <v>100.25</v>
      </c>
      <c r="BI25" vm="3515">
        <f ca="1"/>
        <v>91.24</v>
      </c>
      <c r="BJ25" vm="3516">
        <f ca="1"/>
        <v>118.59</v>
      </c>
      <c r="BK25" vm="3517">
        <f ca="1"/>
        <v>120.91</v>
      </c>
      <c r="BL25" vm="3518">
        <f ca="1"/>
        <v>116.26</v>
      </c>
      <c r="BM25" vm="3519">
        <f ca="1"/>
        <v>135.26</v>
      </c>
      <c r="BN25" vm="3520">
        <f ca="1"/>
        <v>141.44</v>
      </c>
      <c r="BO25" vm="3521">
        <f ca="1"/>
        <v>153.35</v>
      </c>
      <c r="BP25" vm="3522">
        <f ca="1"/>
        <v>160.13</v>
      </c>
      <c r="BQ25" vm="3523">
        <f ca="1"/>
        <v>165.23</v>
      </c>
      <c r="BR25" vm="3524">
        <f ca="1"/>
        <v>170.53</v>
      </c>
      <c r="BS25" vm="3525">
        <f ca="1"/>
        <v>165.96</v>
      </c>
      <c r="BT25" vm="3526">
        <f ca="1"/>
        <v>167.53</v>
      </c>
      <c r="BU25" vm="3527">
        <f ca="1"/>
        <v>173.78</v>
      </c>
      <c r="BV25" vm="3528">
        <f ca="1"/>
        <v>152.30000000000001</v>
      </c>
      <c r="BW25" vm="3529">
        <f ca="1"/>
        <v>163.6</v>
      </c>
      <c r="BX25" vm="3530">
        <f ca="1"/>
        <v>179.82</v>
      </c>
      <c r="BY25" vm="3531">
        <f ca="1"/>
        <v>194.54</v>
      </c>
      <c r="BZ25" vm="3532">
        <f ca="1"/>
        <v>187</v>
      </c>
      <c r="CA25" vm="3533">
        <f ca="1"/>
        <v>174.71</v>
      </c>
      <c r="CB25" vm="3534">
        <f ca="1"/>
        <v>168.82</v>
      </c>
      <c r="CC25" vm="3535">
        <f ca="1"/>
        <v>138.62</v>
      </c>
      <c r="CD25" vm="3536">
        <f ca="1"/>
        <v>154.02000000000001</v>
      </c>
      <c r="CE25" vm="3537">
        <f ca="1"/>
        <v>152</v>
      </c>
      <c r="CF25" vm="3538">
        <f ca="1"/>
        <v>134.91</v>
      </c>
      <c r="CG25" vm="3539">
        <f ca="1"/>
        <v>148.44999999999999</v>
      </c>
      <c r="CH25" vm="3540">
        <f ca="1"/>
        <v>157.59</v>
      </c>
      <c r="CI25" vm="3541">
        <f ca="1"/>
        <v>147.75</v>
      </c>
      <c r="CJ25" vm="3542">
        <f ca="1"/>
        <v>174.93</v>
      </c>
      <c r="CK25" vm="3543">
        <f ca="1"/>
        <v>173.99</v>
      </c>
      <c r="CL25" vm="1837">
        <f ca="1"/>
        <v>164.95</v>
      </c>
      <c r="CM25" vm="3544">
        <f ca="1"/>
        <v>161.34</v>
      </c>
      <c r="CN25" vm="3545">
        <f ca="1"/>
        <v>158.56</v>
      </c>
      <c r="CO25" vm="3546">
        <f ca="1"/>
        <v>174.2</v>
      </c>
      <c r="CP25" vm="3547">
        <f ca="1"/>
        <v>168.88</v>
      </c>
      <c r="CQ25" vm="3548">
        <f ca="1"/>
        <v>157.99</v>
      </c>
      <c r="CR25" vm="3549">
        <f ca="1"/>
        <v>149.19</v>
      </c>
      <c r="CS25" vm="3550">
        <f ca="1"/>
        <v>146.03</v>
      </c>
      <c r="CT25" vm="3551">
        <f ca="1"/>
        <v>170.77</v>
      </c>
      <c r="CU25" vm="3552">
        <f ca="1"/>
        <v>187.34</v>
      </c>
      <c r="CV25" vm="3553">
        <f ca="1"/>
        <v>200.74</v>
      </c>
      <c r="CW25" vm="3554">
        <f ca="1"/>
        <v>219.42</v>
      </c>
      <c r="CX25" vm="3555">
        <f ca="1"/>
        <v>227.69</v>
      </c>
      <c r="CY25" vm="3556">
        <f ca="1"/>
        <v>234.03</v>
      </c>
      <c r="CZ25" vm="3557">
        <f ca="1"/>
        <v>240</v>
      </c>
      <c r="DA25" vm="3558">
        <f ca="1"/>
        <v>231.55</v>
      </c>
      <c r="DB25" vm="3559">
        <f ca="1"/>
        <v>253.04</v>
      </c>
      <c r="DC25" vm="3560">
        <f ca="1"/>
        <v>258.64999999999998</v>
      </c>
      <c r="DD25" vm="3561">
        <f ca="1"/>
        <v>271.2</v>
      </c>
      <c r="DE25" vm="3562">
        <f ca="1"/>
        <v>270.08</v>
      </c>
      <c r="DF25" vm="3563">
        <f ca="1"/>
        <v>304.68</v>
      </c>
      <c r="DG25" vm="3564">
        <f ca="1"/>
        <v>296.79000000000002</v>
      </c>
    </row>
    <row r="26" spans="2:111" x14ac:dyDescent="0.55000000000000004">
      <c r="B26" t="e" vm="3565">
        <v>#VALUE!</v>
      </c>
      <c r="C26" t="str" cm="1">
        <f t="array" aca="1" ref="C26" ca="1">_FV(B26,"Industry")</f>
        <v>Banking Services</v>
      </c>
      <c r="D26" cm="1" vm="3566">
        <f t="array" aca="1" ref="D26:DG26" ca="1">IFERROR(TRANSPOSE(_xlfn.STOCKHISTORY(B26,$B$1,$C$1,2,0,1)),"")</f>
        <v>40.06</v>
      </c>
      <c r="E26" vm="3567">
        <f ca="1"/>
        <v>38.520000000000003</v>
      </c>
      <c r="F26" vm="3568">
        <f ca="1"/>
        <v>40.590000000000003</v>
      </c>
      <c r="G26" vm="3569">
        <f ca="1"/>
        <v>42.69</v>
      </c>
      <c r="H26" vm="3570">
        <f ca="1"/>
        <v>42.82</v>
      </c>
      <c r="I26" vm="3571">
        <f ca="1"/>
        <v>40.33</v>
      </c>
      <c r="J26" vm="3572">
        <f ca="1"/>
        <v>42.17</v>
      </c>
      <c r="K26" vm="3573">
        <f ca="1"/>
        <v>44.15</v>
      </c>
      <c r="L26" vm="3574">
        <f ca="1"/>
        <v>42.89</v>
      </c>
      <c r="M26" vm="3575">
        <f ca="1"/>
        <v>44.76</v>
      </c>
      <c r="N26" vm="3576">
        <f ca="1"/>
        <v>49.62</v>
      </c>
      <c r="O26" vm="3577">
        <f ca="1"/>
        <v>51.37</v>
      </c>
      <c r="P26" vm="3578">
        <f ca="1"/>
        <v>52.65</v>
      </c>
      <c r="Q26" vm="3579">
        <f ca="1"/>
        <v>55</v>
      </c>
      <c r="R26" vm="3580">
        <f ca="1"/>
        <v>51.5</v>
      </c>
      <c r="S26" vm="3581">
        <f ca="1"/>
        <v>51.28</v>
      </c>
      <c r="T26" vm="3582">
        <f ca="1"/>
        <v>50.89</v>
      </c>
      <c r="U26" vm="3583">
        <f ca="1"/>
        <v>51.92</v>
      </c>
      <c r="V26" vm="3584">
        <f ca="1"/>
        <v>52.78</v>
      </c>
      <c r="W26" vm="3585">
        <f ca="1"/>
        <v>51.25</v>
      </c>
      <c r="X26" vm="3586">
        <f ca="1"/>
        <v>53.59</v>
      </c>
      <c r="Y26" vm="3587">
        <f ca="1"/>
        <v>54.38</v>
      </c>
      <c r="Z26" vm="3389">
        <f ca="1"/>
        <v>55.15</v>
      </c>
      <c r="AA26" vm="3588">
        <f ca="1"/>
        <v>53.58</v>
      </c>
      <c r="AB26" vm="3589">
        <f ca="1"/>
        <v>57.14</v>
      </c>
      <c r="AC26" vm="3590">
        <f ca="1"/>
        <v>54.36</v>
      </c>
      <c r="AD26" vm="3591">
        <f ca="1"/>
        <v>50.5</v>
      </c>
      <c r="AE26" vm="3592">
        <f ca="1"/>
        <v>50.45</v>
      </c>
      <c r="AF26" vm="3593">
        <f ca="1"/>
        <v>49.99</v>
      </c>
      <c r="AG26" vm="3594">
        <f ca="1"/>
        <v>50.02</v>
      </c>
      <c r="AH26" vm="3595">
        <f ca="1"/>
        <v>53.01</v>
      </c>
      <c r="AI26" vm="3596">
        <f ca="1"/>
        <v>54.11</v>
      </c>
      <c r="AJ26" vm="3597">
        <f ca="1"/>
        <v>52.81</v>
      </c>
      <c r="AK26" vm="3598">
        <f ca="1"/>
        <v>52.27</v>
      </c>
      <c r="AL26" vm="3411">
        <f ca="1"/>
        <v>54.46</v>
      </c>
      <c r="AM26" vm="3429">
        <f ca="1"/>
        <v>45.7</v>
      </c>
      <c r="AN26" vm="3431">
        <f ca="1"/>
        <v>51.16</v>
      </c>
      <c r="AO26" vm="3599">
        <f ca="1"/>
        <v>51.69</v>
      </c>
      <c r="AP26" vm="3600">
        <f ca="1"/>
        <v>48.19</v>
      </c>
      <c r="AQ26" vm="3601">
        <f ca="1"/>
        <v>53.32</v>
      </c>
      <c r="AR26" vm="3602">
        <f ca="1"/>
        <v>50.2</v>
      </c>
      <c r="AS26" vm="3603">
        <f ca="1"/>
        <v>52.4</v>
      </c>
      <c r="AT26" vm="3604">
        <f ca="1"/>
        <v>57.15</v>
      </c>
      <c r="AU26" vm="3024">
        <f ca="1"/>
        <v>52.69</v>
      </c>
      <c r="AV26" vm="3605">
        <f ca="1"/>
        <v>55.34</v>
      </c>
      <c r="AW26" vm="3606">
        <f ca="1"/>
        <v>57.02</v>
      </c>
      <c r="AX26" vm="3028">
        <f ca="1"/>
        <v>60.03</v>
      </c>
      <c r="AY26" vm="3607">
        <f ca="1"/>
        <v>59.29</v>
      </c>
      <c r="AZ26" vm="3035">
        <f ca="1"/>
        <v>53.22</v>
      </c>
      <c r="BA26" vm="3608">
        <f ca="1"/>
        <v>46.44</v>
      </c>
      <c r="BB26" vm="3609">
        <f ca="1"/>
        <v>34.450000000000003</v>
      </c>
      <c r="BC26" vm="3610">
        <f ca="1"/>
        <v>36.5</v>
      </c>
      <c r="BD26" vm="3611">
        <f ca="1"/>
        <v>35.56</v>
      </c>
      <c r="BE26" vm="3612">
        <f ca="1"/>
        <v>36.82</v>
      </c>
      <c r="BF26" vm="2457">
        <f ca="1"/>
        <v>36.840000000000003</v>
      </c>
      <c r="BG26" vm="3613">
        <f ca="1"/>
        <v>36.4</v>
      </c>
      <c r="BH26" vm="3155">
        <f ca="1"/>
        <v>35.85</v>
      </c>
      <c r="BI26" vm="2483">
        <f ca="1"/>
        <v>38.950000000000003</v>
      </c>
      <c r="BJ26" vm="3614">
        <f ca="1"/>
        <v>43.21</v>
      </c>
      <c r="BK26" vm="3615">
        <f ca="1"/>
        <v>46.59</v>
      </c>
      <c r="BL26" vm="3616">
        <f ca="1"/>
        <v>42.85</v>
      </c>
      <c r="BM26" vm="3617">
        <f ca="1"/>
        <v>50</v>
      </c>
      <c r="BN26" vm="3618">
        <f ca="1"/>
        <v>55.31</v>
      </c>
      <c r="BO26" vm="3619">
        <f ca="1"/>
        <v>59.35</v>
      </c>
      <c r="BP26" vm="3620">
        <f ca="1"/>
        <v>60.78</v>
      </c>
      <c r="BQ26" vm="3621">
        <f ca="1"/>
        <v>56.97</v>
      </c>
      <c r="BR26" vm="3622">
        <f ca="1"/>
        <v>55.54</v>
      </c>
      <c r="BS26" vm="3623">
        <f ca="1"/>
        <v>57.39</v>
      </c>
      <c r="BT26" vm="3624">
        <f ca="1"/>
        <v>59.44</v>
      </c>
      <c r="BU26" vm="3625">
        <f ca="1"/>
        <v>60.37</v>
      </c>
      <c r="BV26" vm="3605">
        <f ca="1"/>
        <v>55.34</v>
      </c>
      <c r="BW26" vm="3626">
        <f ca="1"/>
        <v>56.17</v>
      </c>
      <c r="BX26" vm="3627">
        <f ca="1"/>
        <v>58.19</v>
      </c>
      <c r="BY26" vm="3628">
        <f ca="1"/>
        <v>56.54</v>
      </c>
      <c r="BZ26" vm="3629">
        <f ca="1"/>
        <v>53.15</v>
      </c>
      <c r="CA26" vm="2136">
        <f ca="1"/>
        <v>48.56</v>
      </c>
      <c r="CB26" vm="3630">
        <f ca="1"/>
        <v>53.07</v>
      </c>
      <c r="CC26" vm="3631">
        <f ca="1"/>
        <v>46.02</v>
      </c>
      <c r="CD26" vm="3632">
        <f ca="1"/>
        <v>47.2</v>
      </c>
      <c r="CE26" vm="3633">
        <f ca="1"/>
        <v>45.61</v>
      </c>
      <c r="CF26" vm="3634">
        <f ca="1"/>
        <v>40.32</v>
      </c>
      <c r="CG26" vm="3335">
        <f ca="1"/>
        <v>42.45</v>
      </c>
      <c r="CH26" vm="3635">
        <f ca="1"/>
        <v>45.39</v>
      </c>
      <c r="CI26" vm="3636">
        <f ca="1"/>
        <v>43.61</v>
      </c>
      <c r="CJ26" vm="3637">
        <f ca="1"/>
        <v>49.8</v>
      </c>
      <c r="CK26" vm="3638">
        <f ca="1"/>
        <v>47.73</v>
      </c>
      <c r="CL26" vm="2475">
        <f ca="1"/>
        <v>36.049999999999997</v>
      </c>
      <c r="CM26" vm="3639">
        <f ca="1"/>
        <v>34.28</v>
      </c>
      <c r="CN26" vm="3640">
        <f ca="1"/>
        <v>29.9</v>
      </c>
      <c r="CO26" vm="2528">
        <f ca="1"/>
        <v>33.04</v>
      </c>
      <c r="CP26" vm="3365">
        <f ca="1"/>
        <v>39.68</v>
      </c>
      <c r="CQ26" vm="3641">
        <f ca="1"/>
        <v>36.53</v>
      </c>
      <c r="CR26" vm="3642">
        <f ca="1"/>
        <v>33.06</v>
      </c>
      <c r="CS26" vm="3643">
        <f ca="1"/>
        <v>31.88</v>
      </c>
      <c r="CT26" vm="3644">
        <f ca="1"/>
        <v>38.119999999999997</v>
      </c>
      <c r="CU26" vm="3645">
        <f ca="1"/>
        <v>43.28</v>
      </c>
      <c r="CV26" vm="3646">
        <f ca="1"/>
        <v>41.54</v>
      </c>
      <c r="CW26" vm="3647">
        <f ca="1"/>
        <v>41.96</v>
      </c>
      <c r="CX26" vm="3648">
        <f ca="1"/>
        <v>44.7</v>
      </c>
      <c r="CY26" vm="3649">
        <f ca="1"/>
        <v>40.630000000000003</v>
      </c>
      <c r="CZ26" vm="3650">
        <f ca="1"/>
        <v>40.549999999999997</v>
      </c>
      <c r="DA26" vm="3651">
        <f ca="1"/>
        <v>39.700000000000003</v>
      </c>
      <c r="DB26" vm="3652">
        <f ca="1"/>
        <v>44.88</v>
      </c>
      <c r="DC26" vm="3653">
        <f ca="1"/>
        <v>47.23</v>
      </c>
      <c r="DD26" vm="3654">
        <f ca="1"/>
        <v>45.73</v>
      </c>
      <c r="DE26" vm="3655">
        <f ca="1"/>
        <v>48.31</v>
      </c>
      <c r="DF26" vm="3656">
        <f ca="1"/>
        <v>53.29</v>
      </c>
      <c r="DG26" vm="3657">
        <f ca="1"/>
        <v>47.83</v>
      </c>
    </row>
    <row r="27" spans="2:111" x14ac:dyDescent="0.55000000000000004">
      <c r="B27" t="e" vm="3658">
        <v>#VALUE!</v>
      </c>
      <c r="C27" t="str" cm="1">
        <f t="array" aca="1" ref="C27" ca="1">_FV(B27,"Industry")</f>
        <v>Banking Services</v>
      </c>
      <c r="D27" cm="1" vm="3659">
        <f t="array" aca="1" ref="D27:DG27" ca="1">IFERROR(TRANSPOSE(_xlfn.STOCKHISTORY(B27,$B$1,$C$1,2,0,1)),"")</f>
        <v>86.65</v>
      </c>
      <c r="E27" vm="3660">
        <f ca="1"/>
        <v>81.31</v>
      </c>
      <c r="F27" vm="3661">
        <f ca="1"/>
        <v>84.57</v>
      </c>
      <c r="G27" vm="3662">
        <f ca="1"/>
        <v>87.78</v>
      </c>
      <c r="H27" vm="3663">
        <f ca="1"/>
        <v>89.74</v>
      </c>
      <c r="I27" vm="1272">
        <f ca="1"/>
        <v>81.39</v>
      </c>
      <c r="J27" vm="3664">
        <f ca="1"/>
        <v>82.65</v>
      </c>
      <c r="K27" vm="3665">
        <f ca="1"/>
        <v>90.1</v>
      </c>
      <c r="L27" vm="3666">
        <f ca="1"/>
        <v>90.09</v>
      </c>
      <c r="M27" vm="3667">
        <f ca="1"/>
        <v>95.6</v>
      </c>
      <c r="N27" vm="3668">
        <f ca="1"/>
        <v>110.54</v>
      </c>
      <c r="O27" vm="3669">
        <f ca="1"/>
        <v>116.96</v>
      </c>
      <c r="P27" vm="3670">
        <f ca="1"/>
        <v>120.46</v>
      </c>
      <c r="Q27" vm="3671">
        <f ca="1"/>
        <v>127.23</v>
      </c>
      <c r="R27" vm="3672">
        <f ca="1"/>
        <v>120.24</v>
      </c>
      <c r="S27" vm="3673">
        <f ca="1"/>
        <v>119.75</v>
      </c>
      <c r="T27" vm="2816">
        <f ca="1"/>
        <v>118.7</v>
      </c>
      <c r="U27" vm="3674">
        <f ca="1"/>
        <v>124.87</v>
      </c>
      <c r="V27" vm="3675">
        <f ca="1"/>
        <v>128.80000000000001</v>
      </c>
      <c r="W27" vm="3676">
        <f ca="1"/>
        <v>125.41</v>
      </c>
      <c r="X27" vm="3677">
        <f ca="1"/>
        <v>134.77000000000001</v>
      </c>
      <c r="Y27" vm="3678">
        <f ca="1"/>
        <v>136.79</v>
      </c>
      <c r="Z27" vm="3679">
        <f ca="1"/>
        <v>140.56</v>
      </c>
      <c r="AA27" vm="3680">
        <f ca="1"/>
        <v>144.29</v>
      </c>
      <c r="AB27" vm="3681">
        <f ca="1"/>
        <v>158.02000000000001</v>
      </c>
      <c r="AC27" vm="3682">
        <f ca="1"/>
        <v>157.66</v>
      </c>
      <c r="AD27" vm="3683">
        <f ca="1"/>
        <v>151.24</v>
      </c>
      <c r="AE27" vm="3684">
        <f ca="1"/>
        <v>145.61000000000001</v>
      </c>
      <c r="AF27" vm="3685">
        <f ca="1"/>
        <v>143.41</v>
      </c>
      <c r="AG27" vm="3686">
        <f ca="1"/>
        <v>135.1</v>
      </c>
      <c r="AH27" vm="3687">
        <f ca="1"/>
        <v>144.83000000000001</v>
      </c>
      <c r="AI27" vm="3688">
        <f ca="1"/>
        <v>143.54</v>
      </c>
      <c r="AJ27" vm="3689">
        <f ca="1"/>
        <v>136.19</v>
      </c>
      <c r="AK27" vm="3690">
        <f ca="1"/>
        <v>128.49</v>
      </c>
      <c r="AL27" vm="3691">
        <f ca="1"/>
        <v>135.78</v>
      </c>
      <c r="AM27" vm="3692">
        <f ca="1"/>
        <v>116.91</v>
      </c>
      <c r="AN27" vm="3693">
        <f ca="1"/>
        <v>122.67</v>
      </c>
      <c r="AO27" vm="2931">
        <f ca="1"/>
        <v>126.02</v>
      </c>
      <c r="AP27" vm="3694">
        <f ca="1"/>
        <v>122.66</v>
      </c>
      <c r="AQ27" vm="3695">
        <f ca="1"/>
        <v>136.93</v>
      </c>
      <c r="AR27" vm="3696">
        <f ca="1"/>
        <v>127.26</v>
      </c>
      <c r="AS27" vm="3697">
        <f ca="1"/>
        <v>137.28</v>
      </c>
      <c r="AT27" vm="3698">
        <f ca="1"/>
        <v>142.9</v>
      </c>
      <c r="AU27" vm="3699">
        <f ca="1"/>
        <v>128.93</v>
      </c>
      <c r="AV27" vm="3700">
        <f ca="1"/>
        <v>140.16</v>
      </c>
      <c r="AW27" vm="3701">
        <f ca="1"/>
        <v>146.69999999999999</v>
      </c>
      <c r="AX27" vm="3702">
        <f ca="1"/>
        <v>153.21</v>
      </c>
      <c r="AY27" vm="3703">
        <f ca="1"/>
        <v>159.63</v>
      </c>
      <c r="AZ27" vm="3704">
        <f ca="1"/>
        <v>148.55000000000001</v>
      </c>
      <c r="BA27" vm="3705">
        <f ca="1"/>
        <v>126.4</v>
      </c>
      <c r="BB27" vm="3706">
        <f ca="1"/>
        <v>95.72</v>
      </c>
      <c r="BC27" vm="2836">
        <f ca="1"/>
        <v>106.67</v>
      </c>
      <c r="BD27" vm="3707">
        <f ca="1"/>
        <v>114.04</v>
      </c>
      <c r="BE27" vm="3708">
        <f ca="1"/>
        <v>105.21</v>
      </c>
      <c r="BF27" vm="2836">
        <f ca="1"/>
        <v>106.67</v>
      </c>
      <c r="BG27" vm="3709">
        <f ca="1"/>
        <v>111.2</v>
      </c>
      <c r="BH27" vm="3710">
        <f ca="1"/>
        <v>109.91</v>
      </c>
      <c r="BI27" vm="3711">
        <f ca="1"/>
        <v>111.88</v>
      </c>
      <c r="BJ27" vm="3712">
        <f ca="1"/>
        <v>138.07</v>
      </c>
      <c r="BK27" vm="3713">
        <f ca="1"/>
        <v>149</v>
      </c>
      <c r="BL27" vm="3714">
        <f ca="1"/>
        <v>143.52000000000001</v>
      </c>
      <c r="BM27" vm="3715">
        <f ca="1"/>
        <v>168.36</v>
      </c>
      <c r="BN27" vm="3716">
        <f ca="1"/>
        <v>175.41</v>
      </c>
      <c r="BO27" vm="3717">
        <f ca="1"/>
        <v>186.95</v>
      </c>
      <c r="BP27" vm="3718">
        <f ca="1"/>
        <v>194.68</v>
      </c>
      <c r="BQ27" vm="3719">
        <f ca="1"/>
        <v>190.76</v>
      </c>
      <c r="BR27" vm="3720">
        <f ca="1"/>
        <v>182.41</v>
      </c>
      <c r="BS27" vm="3721">
        <f ca="1"/>
        <v>191.1</v>
      </c>
      <c r="BT27" vm="3722">
        <f ca="1"/>
        <v>195.64</v>
      </c>
      <c r="BU27" vm="3723">
        <f ca="1"/>
        <v>211.03</v>
      </c>
      <c r="BV27" vm="3724">
        <f ca="1"/>
        <v>197</v>
      </c>
      <c r="BW27" vm="3725">
        <f ca="1"/>
        <v>200.52</v>
      </c>
      <c r="BX27" vm="3726">
        <f ca="1"/>
        <v>205.99</v>
      </c>
      <c r="BY27" vm="3727">
        <f ca="1"/>
        <v>199.25</v>
      </c>
      <c r="BZ27" vm="3728">
        <f ca="1"/>
        <v>184.45</v>
      </c>
      <c r="CA27" vm="3729">
        <f ca="1"/>
        <v>166.1</v>
      </c>
      <c r="CB27" vm="3716">
        <f ca="1"/>
        <v>175.41</v>
      </c>
      <c r="CC27" vm="3730">
        <f ca="1"/>
        <v>157.77000000000001</v>
      </c>
      <c r="CD27" vm="3731">
        <f ca="1"/>
        <v>165.94</v>
      </c>
      <c r="CE27" vm="1451">
        <f ca="1"/>
        <v>158</v>
      </c>
      <c r="CF27" vm="3732">
        <f ca="1"/>
        <v>149.41999999999999</v>
      </c>
      <c r="CG27" vm="3733">
        <f ca="1"/>
        <v>161.83000000000001</v>
      </c>
      <c r="CH27" vm="3734">
        <f ca="1"/>
        <v>168.26</v>
      </c>
      <c r="CI27" vm="3735">
        <f ca="1"/>
        <v>157.94</v>
      </c>
      <c r="CJ27" vm="3736">
        <f ca="1"/>
        <v>165.43</v>
      </c>
      <c r="CK27" vm="3737">
        <f ca="1"/>
        <v>157.91999999999999</v>
      </c>
      <c r="CL27" vm="3738">
        <f ca="1"/>
        <v>127.1</v>
      </c>
      <c r="CM27" vm="3739">
        <f ca="1"/>
        <v>130.25</v>
      </c>
      <c r="CN27" vm="3740">
        <f ca="1"/>
        <v>115.83</v>
      </c>
      <c r="CO27" vm="3741">
        <f ca="1"/>
        <v>125.95</v>
      </c>
      <c r="CP27" vm="3742">
        <f ca="1"/>
        <v>136.88999999999999</v>
      </c>
      <c r="CQ27" vm="3743">
        <f ca="1"/>
        <v>120.73</v>
      </c>
      <c r="CR27" vm="2554">
        <f ca="1"/>
        <v>122.77</v>
      </c>
      <c r="CS27" vm="2552">
        <f ca="1"/>
        <v>114.47</v>
      </c>
      <c r="CT27" vm="3744">
        <f ca="1"/>
        <v>133.96</v>
      </c>
      <c r="CU27" vm="3745">
        <f ca="1"/>
        <v>154.85</v>
      </c>
      <c r="CV27" vm="3746">
        <f ca="1"/>
        <v>151.21</v>
      </c>
      <c r="CW27" vm="3747">
        <f ca="1"/>
        <v>147.19999999999999</v>
      </c>
      <c r="CX27" vm="3748">
        <f ca="1"/>
        <v>161.6</v>
      </c>
      <c r="CY27" vm="3749">
        <f ca="1"/>
        <v>153.26</v>
      </c>
      <c r="CZ27" vm="3750">
        <f ca="1"/>
        <v>157.38999999999999</v>
      </c>
      <c r="DA27" vm="3751">
        <f ca="1"/>
        <v>155.47999999999999</v>
      </c>
      <c r="DB27" vm="3752">
        <f ca="1"/>
        <v>181.1</v>
      </c>
      <c r="DC27" vm="3753">
        <f ca="1"/>
        <v>185.09</v>
      </c>
      <c r="DD27" vm="3754">
        <f ca="1"/>
        <v>184.85</v>
      </c>
      <c r="DE27" vm="3755">
        <f ca="1"/>
        <v>188.27</v>
      </c>
      <c r="DF27" vm="3756">
        <f ca="1"/>
        <v>214.72</v>
      </c>
      <c r="DG27" vm="3757">
        <f ca="1"/>
        <v>192.85</v>
      </c>
    </row>
    <row r="28" spans="2:111" x14ac:dyDescent="0.55000000000000004">
      <c r="B28" t="e" vm="3758">
        <v>#VALUE!</v>
      </c>
      <c r="C28" t="str" cm="1">
        <f t="array" aca="1" ref="C28" ca="1">_FV(B28,"Industry")</f>
        <v>Banking Services</v>
      </c>
      <c r="D28" cm="1" vm="3759">
        <f t="array" aca="1" ref="D28:DG28" ca="1">IFERROR(TRANSPOSE(_xlfn.STOCKHISTORY(B28,$B$1,$C$1,2,0,1)),"")</f>
        <v>65.62</v>
      </c>
      <c r="E28" vm="3760">
        <f ca="1"/>
        <v>65.73</v>
      </c>
      <c r="F28" vm="3761">
        <f ca="1"/>
        <v>69.31</v>
      </c>
      <c r="G28" vm="3762">
        <f ca="1"/>
        <v>72.39</v>
      </c>
      <c r="H28" vm="3763">
        <f ca="1"/>
        <v>73.239999999999995</v>
      </c>
      <c r="I28" vm="3764">
        <f ca="1"/>
        <v>63.51</v>
      </c>
      <c r="J28" vm="3765">
        <f ca="1"/>
        <v>67.08</v>
      </c>
      <c r="K28" vm="3766">
        <f ca="1"/>
        <v>71.599999999999994</v>
      </c>
      <c r="L28" vm="3767">
        <f ca="1"/>
        <v>71.83</v>
      </c>
      <c r="M28" vm="3768">
        <f ca="1"/>
        <v>74.040000000000006</v>
      </c>
      <c r="N28" vm="3769">
        <f ca="1"/>
        <v>84.04</v>
      </c>
      <c r="O28" vm="2908">
        <f ca="1"/>
        <v>87.24</v>
      </c>
      <c r="P28" vm="3770">
        <f ca="1"/>
        <v>87.39</v>
      </c>
      <c r="Q28" vm="3771">
        <f ca="1"/>
        <v>93.86</v>
      </c>
      <c r="R28" vm="3772">
        <f ca="1"/>
        <v>86.66</v>
      </c>
      <c r="S28" vm="3773">
        <f ca="1"/>
        <v>80.38</v>
      </c>
      <c r="T28" vm="3774">
        <f ca="1"/>
        <v>76.92</v>
      </c>
      <c r="U28" vm="3775">
        <f ca="1"/>
        <v>82.62</v>
      </c>
      <c r="V28" vm="3776">
        <f ca="1"/>
        <v>86.18</v>
      </c>
      <c r="W28" vm="3777">
        <f ca="1"/>
        <v>79.61</v>
      </c>
      <c r="X28" vm="3778">
        <f ca="1"/>
        <v>84.66</v>
      </c>
      <c r="Y28" vm="3779">
        <f ca="1"/>
        <v>92.18</v>
      </c>
      <c r="Z28" vm="3780">
        <f ca="1"/>
        <v>92</v>
      </c>
      <c r="AA28" vm="3781">
        <f ca="1"/>
        <v>99.58</v>
      </c>
      <c r="AB28" vm="3782">
        <f ca="1"/>
        <v>103.96</v>
      </c>
      <c r="AC28" vm="1265">
        <f ca="1"/>
        <v>97.93</v>
      </c>
      <c r="AD28" vm="3783">
        <f ca="1"/>
        <v>95.82</v>
      </c>
      <c r="AE28" vm="3181">
        <f ca="1"/>
        <v>90.62</v>
      </c>
      <c r="AF28" vm="3784">
        <f ca="1"/>
        <v>94</v>
      </c>
      <c r="AG28" vm="3785">
        <f ca="1"/>
        <v>91.9</v>
      </c>
      <c r="AH28" vm="3786">
        <f ca="1"/>
        <v>94.32</v>
      </c>
      <c r="AI28" vm="3787">
        <f ca="1"/>
        <v>99.09</v>
      </c>
      <c r="AJ28" vm="3788">
        <f ca="1"/>
        <v>94.93</v>
      </c>
      <c r="AK28" vm="3789">
        <f ca="1"/>
        <v>89.3</v>
      </c>
      <c r="AL28" vm="3790">
        <f ca="1"/>
        <v>89.68</v>
      </c>
      <c r="AM28" vm="3791">
        <f ca="1"/>
        <v>75.59</v>
      </c>
      <c r="AN28" vm="3792">
        <f ca="1"/>
        <v>80.59</v>
      </c>
      <c r="AO28" vm="3793">
        <f ca="1"/>
        <v>83.58</v>
      </c>
      <c r="AP28" vm="3794">
        <f ca="1"/>
        <v>81.69</v>
      </c>
      <c r="AQ28" vm="3795">
        <f ca="1"/>
        <v>92.83</v>
      </c>
      <c r="AR28" vm="3796">
        <f ca="1"/>
        <v>85.87</v>
      </c>
      <c r="AS28" vm="3797">
        <f ca="1"/>
        <v>90.74</v>
      </c>
      <c r="AT28" vm="3798">
        <f ca="1"/>
        <v>92.42</v>
      </c>
      <c r="AU28" vm="3799">
        <f ca="1"/>
        <v>86.62</v>
      </c>
      <c r="AV28" vm="3800">
        <f ca="1"/>
        <v>90.98</v>
      </c>
      <c r="AW28" vm="3801">
        <f ca="1"/>
        <v>93.25</v>
      </c>
      <c r="AX28" vm="3802">
        <f ca="1"/>
        <v>100.01</v>
      </c>
      <c r="AY28" vm="3803">
        <f ca="1"/>
        <v>102.91</v>
      </c>
      <c r="AZ28" vm="3804">
        <f ca="1"/>
        <v>99.8</v>
      </c>
      <c r="BA28" vm="3805">
        <f ca="1"/>
        <v>88.26</v>
      </c>
      <c r="BB28" vm="3806">
        <f ca="1"/>
        <v>50.42</v>
      </c>
      <c r="BC28" vm="3807">
        <f ca="1"/>
        <v>64.760000000000005</v>
      </c>
      <c r="BD28" vm="3808">
        <f ca="1"/>
        <v>68.040000000000006</v>
      </c>
      <c r="BE28" vm="3809">
        <f ca="1"/>
        <v>62.59</v>
      </c>
      <c r="BF28" vm="3810">
        <f ca="1"/>
        <v>63.8</v>
      </c>
      <c r="BG28" vm="2156">
        <f ca="1"/>
        <v>69.03</v>
      </c>
      <c r="BH28" vm="3811">
        <f ca="1"/>
        <v>71.86</v>
      </c>
      <c r="BI28" vm="3812">
        <f ca="1"/>
        <v>73.08</v>
      </c>
      <c r="BJ28" vm="3813">
        <f ca="1"/>
        <v>85.64</v>
      </c>
      <c r="BK28" vm="3814">
        <f ca="1"/>
        <v>98.85</v>
      </c>
      <c r="BL28" vm="3815">
        <f ca="1"/>
        <v>104.26</v>
      </c>
      <c r="BM28" vm="3816">
        <f ca="1"/>
        <v>120.19</v>
      </c>
      <c r="BN28" vm="3671">
        <f ca="1"/>
        <v>127.23</v>
      </c>
      <c r="BO28" vm="3817">
        <f ca="1"/>
        <v>149.08000000000001</v>
      </c>
      <c r="BP28" vm="3818">
        <f ca="1"/>
        <v>160.78</v>
      </c>
      <c r="BQ28" vm="3819">
        <f ca="1"/>
        <v>154.69</v>
      </c>
      <c r="BR28" vm="3820">
        <f ca="1"/>
        <v>161.69999999999999</v>
      </c>
      <c r="BS28" vm="3821">
        <f ca="1"/>
        <v>165.97</v>
      </c>
      <c r="BT28" vm="3822">
        <f ca="1"/>
        <v>161.97</v>
      </c>
      <c r="BU28" vm="3823">
        <f ca="1"/>
        <v>151.03</v>
      </c>
      <c r="BV28" vm="3824">
        <f ca="1"/>
        <v>140.53</v>
      </c>
      <c r="BW28" vm="3825">
        <f ca="1"/>
        <v>145.09</v>
      </c>
      <c r="BX28" vm="3826">
        <f ca="1"/>
        <v>146.72999999999999</v>
      </c>
      <c r="BY28" vm="3827">
        <f ca="1"/>
        <v>153.27000000000001</v>
      </c>
      <c r="BZ28" vm="3828">
        <f ca="1"/>
        <v>131.29</v>
      </c>
      <c r="CA28" vm="3829">
        <f ca="1"/>
        <v>124.62</v>
      </c>
      <c r="CB28" vm="3830">
        <f ca="1"/>
        <v>127.86</v>
      </c>
      <c r="CC28" vm="3831">
        <f ca="1"/>
        <v>104.19</v>
      </c>
      <c r="CD28" vm="3832">
        <f ca="1"/>
        <v>109.83</v>
      </c>
      <c r="CE28" vm="3833">
        <f ca="1"/>
        <v>105.82</v>
      </c>
      <c r="CF28" vm="3834">
        <f ca="1"/>
        <v>92.17</v>
      </c>
      <c r="CG28" vm="3835">
        <f ca="1"/>
        <v>106.02</v>
      </c>
      <c r="CH28" vm="3836">
        <f ca="1"/>
        <v>103.24</v>
      </c>
      <c r="CI28" vm="3837">
        <f ca="1"/>
        <v>92.96</v>
      </c>
      <c r="CJ28" vm="3838">
        <f ca="1"/>
        <v>119</v>
      </c>
      <c r="CK28" vm="3839">
        <f ca="1"/>
        <v>109.08</v>
      </c>
      <c r="CL28" vm="3840">
        <f ca="1"/>
        <v>96.16</v>
      </c>
      <c r="CM28" vm="3841">
        <f ca="1"/>
        <v>97.3</v>
      </c>
      <c r="CN28" vm="3842">
        <f ca="1"/>
        <v>104.21</v>
      </c>
      <c r="CO28" vm="2020">
        <f ca="1"/>
        <v>109.37</v>
      </c>
      <c r="CP28" vm="3843">
        <f ca="1"/>
        <v>117.02</v>
      </c>
      <c r="CQ28" vm="3844">
        <f ca="1"/>
        <v>102.39</v>
      </c>
      <c r="CR28" vm="3845">
        <f ca="1"/>
        <v>97.05</v>
      </c>
      <c r="CS28" vm="3846">
        <f ca="1"/>
        <v>101.29</v>
      </c>
      <c r="CT28" vm="3847">
        <f ca="1"/>
        <v>111.66</v>
      </c>
      <c r="CU28" vm="2921">
        <f ca="1"/>
        <v>131.12</v>
      </c>
      <c r="CV28" vm="2596">
        <f ca="1"/>
        <v>135.32</v>
      </c>
      <c r="CW28" vm="3848">
        <f ca="1"/>
        <v>137.61000000000001</v>
      </c>
      <c r="CX28" vm="3849">
        <f ca="1"/>
        <v>148.88999999999999</v>
      </c>
      <c r="CY28" vm="3850">
        <f ca="1"/>
        <v>143.43</v>
      </c>
      <c r="CZ28" vm="3851">
        <f ca="1"/>
        <v>137.63</v>
      </c>
      <c r="DA28" vm="3852">
        <f ca="1"/>
        <v>138.44999999999999</v>
      </c>
      <c r="DB28" vm="3853">
        <f ca="1"/>
        <v>151.4</v>
      </c>
      <c r="DC28" vm="3854">
        <f ca="1"/>
        <v>146.93</v>
      </c>
      <c r="DD28" vm="3855">
        <f ca="1"/>
        <v>149.72999999999999</v>
      </c>
      <c r="DE28" vm="3856">
        <f ca="1"/>
        <v>162.79</v>
      </c>
      <c r="DF28" vm="3857">
        <f ca="1"/>
        <v>192.01</v>
      </c>
      <c r="DG28" vm="3858">
        <f ca="1"/>
        <v>178.32</v>
      </c>
    </row>
    <row r="29" spans="2:111" x14ac:dyDescent="0.55000000000000004">
      <c r="B29" t="e" vm="3859">
        <v>#VALUE!</v>
      </c>
      <c r="C29" t="str" cm="1">
        <f t="array" aca="1" ref="C29" ca="1">_FV(B29,"Industry")</f>
        <v>Banking Services</v>
      </c>
      <c r="D29" cm="1" vm="3860">
        <f t="array" aca="1" ref="D29:DG29" ca="1">IFERROR(TRANSPOSE(_xlfn.STOCKHISTORY(B29,$B$1,$C$1,2,0,1)),"")</f>
        <v>32.659999999999997</v>
      </c>
      <c r="E29" vm="3861">
        <f ca="1"/>
        <v>32.159999999999997</v>
      </c>
      <c r="F29" vm="3862">
        <f ca="1"/>
        <v>33.270000000000003</v>
      </c>
      <c r="G29" vm="3863">
        <f ca="1"/>
        <v>35.380000000000003</v>
      </c>
      <c r="H29" vm="3864">
        <f ca="1"/>
        <v>36.369999999999997</v>
      </c>
      <c r="I29" vm="3865">
        <f ca="1"/>
        <v>35.61</v>
      </c>
      <c r="J29" vm="3866">
        <f ca="1"/>
        <v>36.869999999999997</v>
      </c>
      <c r="K29" vm="3867">
        <f ca="1"/>
        <v>38.5</v>
      </c>
      <c r="L29" vm="3868">
        <f ca="1"/>
        <v>37.72</v>
      </c>
      <c r="M29" vm="3869">
        <f ca="1"/>
        <v>39.200000000000003</v>
      </c>
      <c r="N29" vm="3870">
        <f ca="1"/>
        <v>45.25</v>
      </c>
      <c r="O29" vm="3871">
        <f ca="1"/>
        <v>47.02</v>
      </c>
      <c r="P29" vm="3872">
        <f ca="1"/>
        <v>46.19</v>
      </c>
      <c r="Q29" vm="3873">
        <f ca="1"/>
        <v>48.22</v>
      </c>
      <c r="R29" vm="3648">
        <f ca="1"/>
        <v>44.7</v>
      </c>
      <c r="S29" vm="3874">
        <f ca="1"/>
        <v>43.18</v>
      </c>
      <c r="T29" vm="3875">
        <f ca="1"/>
        <v>41.65</v>
      </c>
      <c r="U29" vm="3031">
        <f ca="1"/>
        <v>45.41</v>
      </c>
      <c r="V29" vm="3407">
        <f ca="1"/>
        <v>47.32</v>
      </c>
      <c r="W29" vm="2170">
        <f ca="1"/>
        <v>46.09</v>
      </c>
      <c r="X29" vm="3413">
        <f ca="1"/>
        <v>46.94</v>
      </c>
      <c r="Y29" vm="2808">
        <f ca="1"/>
        <v>49.24</v>
      </c>
      <c r="Z29" vm="3876">
        <f ca="1"/>
        <v>49.42</v>
      </c>
      <c r="AA29" vm="3877">
        <f ca="1"/>
        <v>49.72</v>
      </c>
      <c r="AB29" vm="3878">
        <f ca="1"/>
        <v>55.19</v>
      </c>
      <c r="AC29" vm="3879">
        <f ca="1"/>
        <v>54.35</v>
      </c>
      <c r="AD29" vm="3880">
        <f ca="1"/>
        <v>52.04</v>
      </c>
      <c r="AE29" vm="3881">
        <f ca="1"/>
        <v>52.8</v>
      </c>
      <c r="AF29" vm="3882">
        <f ca="1"/>
        <v>52.5</v>
      </c>
      <c r="AG29" vm="3409">
        <f ca="1"/>
        <v>50.44</v>
      </c>
      <c r="AH29" vm="3883">
        <f ca="1"/>
        <v>50.81</v>
      </c>
      <c r="AI29" vm="3884">
        <f ca="1"/>
        <v>51.66</v>
      </c>
      <c r="AJ29" vm="3885">
        <f ca="1"/>
        <v>48.54</v>
      </c>
      <c r="AK29" vm="3886">
        <f ca="1"/>
        <v>49.16</v>
      </c>
      <c r="AL29" vm="3887">
        <f ca="1"/>
        <v>51.1</v>
      </c>
      <c r="AM29" vm="3888">
        <f ca="1"/>
        <v>43.32</v>
      </c>
      <c r="AN29" vm="3889">
        <f ca="1"/>
        <v>48.8</v>
      </c>
      <c r="AO29" vm="3890">
        <f ca="1"/>
        <v>50.97</v>
      </c>
      <c r="AP29" vm="3891">
        <f ca="1"/>
        <v>46.53</v>
      </c>
      <c r="AQ29" vm="3892">
        <f ca="1"/>
        <v>51.2</v>
      </c>
      <c r="AR29" vm="3893">
        <f ca="1"/>
        <v>46.75</v>
      </c>
      <c r="AS29" vm="2143">
        <f ca="1"/>
        <v>49.13</v>
      </c>
      <c r="AT29" vm="3894">
        <f ca="1"/>
        <v>51.53</v>
      </c>
      <c r="AU29" vm="3895">
        <f ca="1"/>
        <v>47.65</v>
      </c>
      <c r="AV29" vm="3433">
        <f ca="1"/>
        <v>53.37</v>
      </c>
      <c r="AW29" vm="3896">
        <f ca="1"/>
        <v>53.05</v>
      </c>
      <c r="AX29" vm="3897">
        <f ca="1"/>
        <v>54.72</v>
      </c>
      <c r="AY29" vm="3898">
        <f ca="1"/>
        <v>56.32</v>
      </c>
      <c r="AZ29" vm="3899">
        <f ca="1"/>
        <v>51.57</v>
      </c>
      <c r="BA29" vm="3339">
        <f ca="1"/>
        <v>46.14</v>
      </c>
      <c r="BB29" vm="3900">
        <f ca="1"/>
        <v>30.84</v>
      </c>
      <c r="BC29" vm="3901">
        <f ca="1"/>
        <v>37.32</v>
      </c>
      <c r="BD29" vm="3902">
        <f ca="1"/>
        <v>36.78</v>
      </c>
      <c r="BE29" vm="3903">
        <f ca="1"/>
        <v>37.549999999999997</v>
      </c>
      <c r="BF29" vm="3904">
        <f ca="1"/>
        <v>37.46</v>
      </c>
      <c r="BG29" vm="3905">
        <f ca="1"/>
        <v>38.81</v>
      </c>
      <c r="BH29" vm="3906">
        <f ca="1"/>
        <v>38.049999999999997</v>
      </c>
      <c r="BI29" vm="3907">
        <f ca="1"/>
        <v>42.12</v>
      </c>
      <c r="BJ29" vm="3908">
        <f ca="1"/>
        <v>46.42</v>
      </c>
      <c r="BK29" vm="3909">
        <f ca="1"/>
        <v>47.93</v>
      </c>
      <c r="BL29" vm="3432">
        <f ca="1"/>
        <v>47.98</v>
      </c>
      <c r="BM29" vm="3910">
        <f ca="1"/>
        <v>56.96</v>
      </c>
      <c r="BN29" vm="3911">
        <f ca="1"/>
        <v>58.32</v>
      </c>
      <c r="BO29" vm="2507">
        <f ca="1"/>
        <v>59.31</v>
      </c>
      <c r="BP29" vm="3912">
        <f ca="1"/>
        <v>61.78</v>
      </c>
      <c r="BQ29" vm="3913">
        <f ca="1"/>
        <v>55.5</v>
      </c>
      <c r="BR29" vm="2512">
        <f ca="1"/>
        <v>54.43</v>
      </c>
      <c r="BS29" vm="3914">
        <f ca="1"/>
        <v>57.06</v>
      </c>
      <c r="BT29" vm="3915">
        <f ca="1"/>
        <v>58.65</v>
      </c>
      <c r="BU29" vm="3916">
        <f ca="1"/>
        <v>63.47</v>
      </c>
      <c r="BV29" vm="2507">
        <f ca="1"/>
        <v>59.31</v>
      </c>
      <c r="BW29" vm="3917">
        <f ca="1"/>
        <v>58.55</v>
      </c>
      <c r="BX29" vm="3918">
        <f ca="1"/>
        <v>62.82</v>
      </c>
      <c r="BY29" vm="3919">
        <f ca="1"/>
        <v>62.22</v>
      </c>
      <c r="BZ29" vm="3920">
        <f ca="1"/>
        <v>56.7</v>
      </c>
      <c r="CA29" vm="3921">
        <f ca="1"/>
        <v>48.35</v>
      </c>
      <c r="CB29" vm="3922">
        <f ca="1"/>
        <v>49.74</v>
      </c>
      <c r="CC29" vm="3923">
        <f ca="1"/>
        <v>47.43</v>
      </c>
      <c r="CD29" vm="3924">
        <f ca="1"/>
        <v>50.47</v>
      </c>
      <c r="CE29" vm="3925">
        <f ca="1"/>
        <v>46.84</v>
      </c>
      <c r="CF29" vm="3926">
        <f ca="1"/>
        <v>43.54</v>
      </c>
      <c r="CG29" vm="3927">
        <f ca="1"/>
        <v>44.79</v>
      </c>
      <c r="CH29" vm="3928">
        <f ca="1"/>
        <v>46.81</v>
      </c>
      <c r="CI29" vm="3054">
        <f ca="1"/>
        <v>43.03</v>
      </c>
      <c r="CJ29" vm="3929">
        <f ca="1"/>
        <v>49.39</v>
      </c>
      <c r="CK29" vm="3030">
        <f ca="1"/>
        <v>46.95</v>
      </c>
      <c r="CL29" vm="3930">
        <f ca="1"/>
        <v>34.1</v>
      </c>
      <c r="CM29" vm="3931">
        <f ca="1"/>
        <v>32.58</v>
      </c>
      <c r="CN29" vm="3932">
        <f ca="1"/>
        <v>30.47</v>
      </c>
      <c r="CO29" vm="3933">
        <f ca="1"/>
        <v>30.35</v>
      </c>
      <c r="CP29" vm="3934">
        <f ca="1"/>
        <v>33.22</v>
      </c>
      <c r="CQ29" vm="3935">
        <f ca="1"/>
        <v>30.55</v>
      </c>
      <c r="CR29" vm="2030">
        <f ca="1"/>
        <v>28.61</v>
      </c>
      <c r="CS29" vm="3936">
        <f ca="1"/>
        <v>28.36</v>
      </c>
      <c r="CT29" vm="3937">
        <f ca="1"/>
        <v>32.14</v>
      </c>
      <c r="CU29" vm="3938">
        <f ca="1"/>
        <v>36.92</v>
      </c>
      <c r="CV29" vm="3939">
        <f ca="1"/>
        <v>37.06</v>
      </c>
      <c r="CW29" vm="3940">
        <f ca="1"/>
        <v>34.979999999999997</v>
      </c>
      <c r="CX29" vm="3941">
        <f ca="1"/>
        <v>38.979999999999997</v>
      </c>
      <c r="CY29" vm="3903">
        <f ca="1"/>
        <v>37.549999999999997</v>
      </c>
      <c r="CZ29" vm="3942">
        <f ca="1"/>
        <v>37.75</v>
      </c>
      <c r="DA29" vm="3943">
        <f ca="1"/>
        <v>38.85</v>
      </c>
      <c r="DB29" vm="3944">
        <f ca="1"/>
        <v>44.69</v>
      </c>
      <c r="DC29" vm="3945">
        <f ca="1"/>
        <v>44.46</v>
      </c>
      <c r="DD29" vm="3946">
        <f ca="1"/>
        <v>42.77</v>
      </c>
      <c r="DE29" vm="3947">
        <f ca="1"/>
        <v>43.05</v>
      </c>
      <c r="DF29" vm="3948">
        <f ca="1"/>
        <v>47.68</v>
      </c>
      <c r="DG29" vm="3949">
        <f ca="1"/>
        <v>43.38</v>
      </c>
    </row>
    <row r="30" spans="2:111" x14ac:dyDescent="0.55000000000000004">
      <c r="B30" t="e" vm="3950">
        <v>#VALUE!</v>
      </c>
      <c r="C30" t="str" cm="1">
        <f t="array" aca="1" ref="C30" ca="1">_FV(B30,"Industry")</f>
        <v>Banking Services</v>
      </c>
      <c r="D30" cm="1" vm="3951">
        <f t="array" aca="1" ref="D30:DG30" ca="1">IFERROR(TRANSPOSE(_xlfn.STOCKHISTORY(B30,$B$1,$C$1,2,0,1)),"")</f>
        <v>45.79</v>
      </c>
      <c r="E30" vm="3908">
        <f ca="1"/>
        <v>46.42</v>
      </c>
      <c r="F30" vm="3952">
        <f ca="1"/>
        <v>50.92</v>
      </c>
      <c r="G30" vm="3953">
        <f ca="1"/>
        <v>56.27</v>
      </c>
      <c r="H30" vm="3954">
        <f ca="1"/>
        <v>56.81</v>
      </c>
      <c r="I30" vm="3586">
        <f ca="1"/>
        <v>53.59</v>
      </c>
      <c r="J30" vm="2509">
        <f ca="1"/>
        <v>56.84</v>
      </c>
      <c r="K30" vm="3955">
        <f ca="1"/>
        <v>60</v>
      </c>
      <c r="L30" vm="3956">
        <f ca="1"/>
        <v>56.55</v>
      </c>
      <c r="M30" vm="3382">
        <f ca="1"/>
        <v>56.33</v>
      </c>
      <c r="N30" vm="3957">
        <f ca="1"/>
        <v>67.77</v>
      </c>
      <c r="O30" vm="3958">
        <f ca="1"/>
        <v>72.09</v>
      </c>
      <c r="P30" vm="3959">
        <f ca="1"/>
        <v>69.28</v>
      </c>
      <c r="Q30" vm="3960">
        <f ca="1"/>
        <v>71.14</v>
      </c>
      <c r="R30" vm="3961">
        <f ca="1"/>
        <v>68.39</v>
      </c>
      <c r="S30" vm="3809">
        <f ca="1"/>
        <v>62.59</v>
      </c>
      <c r="T30" vm="3962">
        <f ca="1"/>
        <v>58.7</v>
      </c>
      <c r="U30" vm="3963">
        <f ca="1"/>
        <v>62.19</v>
      </c>
      <c r="V30" vm="3964">
        <f ca="1"/>
        <v>60.94</v>
      </c>
      <c r="W30" vm="3965">
        <f ca="1"/>
        <v>58.95</v>
      </c>
      <c r="X30" vm="3966">
        <f ca="1"/>
        <v>64.48</v>
      </c>
      <c r="Y30" vm="3967">
        <f ca="1"/>
        <v>66.53</v>
      </c>
      <c r="Z30" vm="3968">
        <f ca="1"/>
        <v>70.599999999999994</v>
      </c>
      <c r="AA30" vm="3774">
        <f ca="1"/>
        <v>76.92</v>
      </c>
      <c r="AB30" vm="3969">
        <f ca="1"/>
        <v>79.8</v>
      </c>
      <c r="AC30" vm="3970">
        <f ca="1"/>
        <v>78.83</v>
      </c>
      <c r="AD30" vm="3971">
        <f ca="1"/>
        <v>71.930000000000007</v>
      </c>
      <c r="AE30" vm="3972">
        <f ca="1"/>
        <v>71.25</v>
      </c>
      <c r="AF30" vm="3973">
        <f ca="1"/>
        <v>73.86</v>
      </c>
      <c r="AG30" vm="3974">
        <f ca="1"/>
        <v>70.41</v>
      </c>
      <c r="AH30" vm="3975">
        <f ca="1"/>
        <v>71.41</v>
      </c>
      <c r="AI30" vm="3976">
        <f ca="1"/>
        <v>78.12</v>
      </c>
      <c r="AJ30" vm="3977">
        <f ca="1"/>
        <v>76.45</v>
      </c>
      <c r="AK30" vm="3978">
        <f ca="1"/>
        <v>69.67</v>
      </c>
      <c r="AL30" vm="3979">
        <f ca="1"/>
        <v>71.3</v>
      </c>
      <c r="AM30" vm="3980">
        <f ca="1"/>
        <v>58.98</v>
      </c>
      <c r="AN30" vm="3981">
        <f ca="1"/>
        <v>67.489999999999995</v>
      </c>
      <c r="AO30" vm="3982">
        <f ca="1"/>
        <v>71.61</v>
      </c>
      <c r="AP30" vm="3983">
        <f ca="1"/>
        <v>71.16</v>
      </c>
      <c r="AQ30" vm="3984">
        <f ca="1"/>
        <v>81.489999999999995</v>
      </c>
      <c r="AR30" vm="3985">
        <f ca="1"/>
        <v>74.55</v>
      </c>
      <c r="AS30" vm="3986">
        <f ca="1"/>
        <v>77.59</v>
      </c>
      <c r="AT30" vm="3663">
        <f ca="1"/>
        <v>89.74</v>
      </c>
      <c r="AU30" vm="3987">
        <f ca="1"/>
        <v>79.97</v>
      </c>
      <c r="AV30" vm="3988">
        <f ca="1"/>
        <v>81.09</v>
      </c>
      <c r="AW30" vm="3989">
        <f ca="1"/>
        <v>80.260000000000005</v>
      </c>
      <c r="AX30" vm="3990">
        <f ca="1"/>
        <v>84.87</v>
      </c>
      <c r="AY30" vm="3991">
        <f ca="1"/>
        <v>84.82</v>
      </c>
      <c r="AZ30" vm="3992">
        <f ca="1"/>
        <v>75.13</v>
      </c>
      <c r="BA30" vm="3470">
        <f ca="1"/>
        <v>65.58</v>
      </c>
      <c r="BB30" vm="3993">
        <f ca="1"/>
        <v>35.67</v>
      </c>
      <c r="BC30" vm="3994">
        <f ca="1"/>
        <v>42.97</v>
      </c>
      <c r="BD30" vm="3367">
        <f ca="1"/>
        <v>47.51</v>
      </c>
      <c r="BE30" vm="3995">
        <f ca="1"/>
        <v>50.09</v>
      </c>
      <c r="BF30" vm="3996">
        <f ca="1"/>
        <v>49.43</v>
      </c>
      <c r="BG30" vm="3997">
        <f ca="1"/>
        <v>53.08</v>
      </c>
      <c r="BH30" vm="3998">
        <f ca="1"/>
        <v>57.78</v>
      </c>
      <c r="BI30" vm="3999">
        <f ca="1"/>
        <v>65.010000000000005</v>
      </c>
      <c r="BJ30" vm="3460">
        <f ca="1"/>
        <v>76.17</v>
      </c>
      <c r="BK30" vm="4000">
        <f ca="1"/>
        <v>90.53</v>
      </c>
      <c r="BL30" vm="4001">
        <f ca="1"/>
        <v>83.54</v>
      </c>
      <c r="BM30" vm="4002">
        <f ca="1"/>
        <v>94.07</v>
      </c>
      <c r="BN30" vm="4003">
        <f ca="1"/>
        <v>94.99</v>
      </c>
      <c r="BO30" vm="4004">
        <f ca="1"/>
        <v>114</v>
      </c>
      <c r="BP30" vm="4005">
        <f ca="1"/>
        <v>117.26</v>
      </c>
      <c r="BQ30" vm="4006">
        <f ca="1"/>
        <v>118.29</v>
      </c>
      <c r="BR30" vm="4007">
        <f ca="1"/>
        <v>124.32</v>
      </c>
      <c r="BS30" vm="4008">
        <f ca="1"/>
        <v>128.22</v>
      </c>
      <c r="BT30" vm="4009">
        <f ca="1"/>
        <v>122.85</v>
      </c>
      <c r="BU30" vm="4010">
        <f ca="1"/>
        <v>113.32</v>
      </c>
      <c r="BV30" vm="4011">
        <f ca="1"/>
        <v>107.85</v>
      </c>
      <c r="BW30" vm="4012">
        <f ca="1"/>
        <v>115.56</v>
      </c>
      <c r="BX30" vm="2098">
        <f ca="1"/>
        <v>115.75</v>
      </c>
      <c r="BY30" vm="3501">
        <f ca="1"/>
        <v>123.44</v>
      </c>
      <c r="BZ30" vm="2096">
        <f ca="1"/>
        <v>110.19</v>
      </c>
      <c r="CA30" vm="4013">
        <f ca="1"/>
        <v>112.46</v>
      </c>
      <c r="CB30" vm="4014">
        <f ca="1"/>
        <v>113.49</v>
      </c>
      <c r="CC30" vm="4015">
        <f ca="1"/>
        <v>94.58</v>
      </c>
      <c r="CD30" vm="4016">
        <f ca="1"/>
        <v>101</v>
      </c>
      <c r="CE30" vm="4017">
        <f ca="1"/>
        <v>100.49</v>
      </c>
      <c r="CF30" vm="4018">
        <f ca="1"/>
        <v>90.92</v>
      </c>
      <c r="CG30" vm="4019">
        <f ca="1"/>
        <v>104.46</v>
      </c>
      <c r="CH30" vm="4020">
        <f ca="1"/>
        <v>108.36</v>
      </c>
      <c r="CI30" vm="4021">
        <f ca="1"/>
        <v>97.83</v>
      </c>
      <c r="CJ30" vm="4022">
        <f ca="1"/>
        <v>116.73</v>
      </c>
      <c r="CK30" vm="4023">
        <f ca="1"/>
        <v>112</v>
      </c>
      <c r="CL30" vm="4024">
        <f ca="1"/>
        <v>98.84</v>
      </c>
      <c r="CM30" vm="4025">
        <f ca="1"/>
        <v>103.47</v>
      </c>
      <c r="CN30" vm="4026">
        <f ca="1"/>
        <v>102.74</v>
      </c>
      <c r="CO30" vm="4027">
        <f ca="1"/>
        <v>116.85</v>
      </c>
      <c r="CP30" vm="4028">
        <f ca="1"/>
        <v>105.55</v>
      </c>
      <c r="CQ30" vm="4029">
        <f ca="1"/>
        <v>90.07</v>
      </c>
      <c r="CR30" vm="4030">
        <f ca="1"/>
        <v>86.63</v>
      </c>
      <c r="CS30" vm="4031">
        <f ca="1"/>
        <v>82.08</v>
      </c>
      <c r="CT30" vm="4032">
        <f ca="1"/>
        <v>93</v>
      </c>
      <c r="CU30" vm="4033">
        <f ca="1"/>
        <v>112.4</v>
      </c>
      <c r="CV30" vm="4034">
        <f ca="1"/>
        <v>105.52</v>
      </c>
      <c r="CW30" vm="4035">
        <f ca="1"/>
        <v>120.7</v>
      </c>
      <c r="CX30" vm="4036">
        <f ca="1"/>
        <v>131.09</v>
      </c>
      <c r="CY30" vm="2959">
        <f ca="1"/>
        <v>126.73</v>
      </c>
      <c r="CZ30" vm="3694">
        <f ca="1"/>
        <v>122.66</v>
      </c>
      <c r="DA30" vm="4037">
        <f ca="1"/>
        <v>130.81</v>
      </c>
      <c r="DB30" vm="4038">
        <f ca="1"/>
        <v>143.99</v>
      </c>
      <c r="DC30" vm="4039">
        <f ca="1"/>
        <v>138.71</v>
      </c>
      <c r="DD30" vm="4040">
        <f ca="1"/>
        <v>140.29</v>
      </c>
      <c r="DE30" vm="4041">
        <f ca="1"/>
        <v>148.43</v>
      </c>
      <c r="DF30" vm="4042">
        <f ca="1"/>
        <v>182.43</v>
      </c>
      <c r="DG30" vm="4043">
        <f ca="1"/>
        <v>173.23</v>
      </c>
    </row>
    <row r="31" spans="2:111" x14ac:dyDescent="0.55000000000000004">
      <c r="B31" t="e" vm="4044">
        <v>#VALUE!</v>
      </c>
      <c r="C31" t="str" cm="1">
        <f t="array" aca="1" ref="C31" ca="1">_FV(B31,"Industry")</f>
        <v>Banking Services</v>
      </c>
      <c r="D31" cm="1" vm="4045">
        <f t="array" aca="1" ref="D31:DG31" ca="1">IFERROR(TRANSPOSE(_xlfn.STOCKHISTORY(B31,$B$1,$C$1,2,0,1)),"")</f>
        <v>110.18</v>
      </c>
      <c r="E31" vm="1184">
        <f ca="1"/>
        <v>102.55</v>
      </c>
      <c r="F31" vm="4046">
        <f ca="1"/>
        <v>111</v>
      </c>
      <c r="G31" vm="4047">
        <f ca="1"/>
        <v>118.32</v>
      </c>
      <c r="H31" vm="4048">
        <f ca="1"/>
        <v>119.5</v>
      </c>
      <c r="I31" vm="4049">
        <f ca="1"/>
        <v>118.23</v>
      </c>
      <c r="J31" vm="4050">
        <f ca="1"/>
        <v>114.56</v>
      </c>
      <c r="K31" vm="4051">
        <f ca="1"/>
        <v>118.33</v>
      </c>
      <c r="L31" vm="4052">
        <f ca="1"/>
        <v>116.1</v>
      </c>
      <c r="M31" vm="4053">
        <f ca="1"/>
        <v>122.73</v>
      </c>
      <c r="N31" vm="4054">
        <f ca="1"/>
        <v>143.94</v>
      </c>
      <c r="O31" vm="4055">
        <f ca="1"/>
        <v>156.43</v>
      </c>
      <c r="P31" vm="4056">
        <f ca="1"/>
        <v>162.57</v>
      </c>
      <c r="Q31" vm="4057">
        <f ca="1"/>
        <v>166.97</v>
      </c>
      <c r="R31" vm="4058">
        <f ca="1"/>
        <v>154.72999999999999</v>
      </c>
      <c r="S31" vm="4059">
        <f ca="1"/>
        <v>155.41</v>
      </c>
      <c r="T31" vm="4060">
        <f ca="1"/>
        <v>156.47</v>
      </c>
      <c r="U31" vm="4061">
        <f ca="1"/>
        <v>161.94999999999999</v>
      </c>
      <c r="V31" vm="4062">
        <f ca="1"/>
        <v>163.15</v>
      </c>
      <c r="W31" vm="4063">
        <f ca="1"/>
        <v>147.86000000000001</v>
      </c>
      <c r="X31" vm="4064">
        <f ca="1"/>
        <v>161.04</v>
      </c>
      <c r="Y31" vm="4065">
        <f ca="1"/>
        <v>166.77</v>
      </c>
      <c r="Z31" vm="4066">
        <f ca="1"/>
        <v>168.95</v>
      </c>
      <c r="AA31" vm="4067">
        <f ca="1"/>
        <v>170.99</v>
      </c>
      <c r="AB31" vm="4068">
        <f ca="1"/>
        <v>190.78</v>
      </c>
      <c r="AC31" vm="4069">
        <f ca="1"/>
        <v>189.84</v>
      </c>
      <c r="AD31" vm="4070">
        <f ca="1"/>
        <v>184.36</v>
      </c>
      <c r="AE31" vm="4071">
        <f ca="1"/>
        <v>182.27</v>
      </c>
      <c r="AF31" vm="4072">
        <f ca="1"/>
        <v>172.08</v>
      </c>
      <c r="AG31" vm="4073">
        <f ca="1"/>
        <v>170.15</v>
      </c>
      <c r="AH31" vm="4074">
        <f ca="1"/>
        <v>173.35</v>
      </c>
      <c r="AI31" vm="4075">
        <f ca="1"/>
        <v>177.15</v>
      </c>
      <c r="AJ31" vm="4076">
        <f ca="1"/>
        <v>164.54</v>
      </c>
      <c r="AK31" vm="4077">
        <f ca="1"/>
        <v>165.41</v>
      </c>
      <c r="AL31" vm="4078">
        <f ca="1"/>
        <v>169.01</v>
      </c>
      <c r="AM31" vm="4079">
        <f ca="1"/>
        <v>143.13</v>
      </c>
      <c r="AN31" vm="4076">
        <f ca="1"/>
        <v>164.54</v>
      </c>
      <c r="AO31" vm="4080">
        <f ca="1"/>
        <v>173.06</v>
      </c>
      <c r="AP31" vm="4081">
        <f ca="1"/>
        <v>157.02000000000001</v>
      </c>
      <c r="AQ31" vm="4082">
        <f ca="1"/>
        <v>170.07</v>
      </c>
      <c r="AR31" vm="4083">
        <f ca="1"/>
        <v>159.6</v>
      </c>
      <c r="AS31" vm="4082">
        <f ca="1"/>
        <v>170.07</v>
      </c>
      <c r="AT31" vm="4084">
        <f ca="1"/>
        <v>164.25</v>
      </c>
      <c r="AU31" vm="4085">
        <f ca="1"/>
        <v>146.21</v>
      </c>
      <c r="AV31" vm="4086">
        <f ca="1"/>
        <v>157.97</v>
      </c>
      <c r="AW31" vm="4087">
        <f ca="1"/>
        <v>156.53</v>
      </c>
      <c r="AX31" vm="4088">
        <f ca="1"/>
        <v>164.74</v>
      </c>
      <c r="AY31" vm="4089">
        <f ca="1"/>
        <v>169.75</v>
      </c>
      <c r="AZ31" vm="4090">
        <f ca="1"/>
        <v>168.52</v>
      </c>
      <c r="BA31" vm="4091">
        <f ca="1"/>
        <v>140.38</v>
      </c>
      <c r="BB31" vm="4092">
        <f ca="1"/>
        <v>103.43</v>
      </c>
      <c r="BC31" vm="4093">
        <f ca="1"/>
        <v>112.08</v>
      </c>
      <c r="BD31" vm="4094">
        <f ca="1"/>
        <v>105.66</v>
      </c>
      <c r="BE31" vm="4095">
        <f ca="1"/>
        <v>103.97</v>
      </c>
      <c r="BF31" vm="4096">
        <f ca="1"/>
        <v>105.95</v>
      </c>
      <c r="BG31" vm="4097">
        <f ca="1"/>
        <v>103.26</v>
      </c>
      <c r="BH31" vm="4098">
        <f ca="1"/>
        <v>92.09</v>
      </c>
      <c r="BI31" vm="2901">
        <f ca="1"/>
        <v>103.58</v>
      </c>
      <c r="BJ31" vm="4099">
        <f ca="1"/>
        <v>116.49</v>
      </c>
      <c r="BK31" vm="4100">
        <f ca="1"/>
        <v>127.3</v>
      </c>
      <c r="BL31" vm="4101">
        <f ca="1"/>
        <v>132.47</v>
      </c>
      <c r="BM31" vm="2563">
        <f ca="1"/>
        <v>150.94</v>
      </c>
      <c r="BN31" vm="2082">
        <f ca="1"/>
        <v>151.61000000000001</v>
      </c>
      <c r="BO31" vm="4102">
        <f ca="1"/>
        <v>157.69</v>
      </c>
      <c r="BP31" vm="4103">
        <f ca="1"/>
        <v>160.69</v>
      </c>
      <c r="BQ31" vm="4104">
        <f ca="1"/>
        <v>145.31</v>
      </c>
      <c r="BR31" vm="4105">
        <f ca="1"/>
        <v>133.85</v>
      </c>
      <c r="BS31" vm="4106">
        <f ca="1"/>
        <v>140.01</v>
      </c>
      <c r="BT31" vm="4107">
        <f ca="1"/>
        <v>149.34</v>
      </c>
      <c r="BU31" vm="4108">
        <f ca="1"/>
        <v>147.12</v>
      </c>
      <c r="BV31" vm="4109">
        <f ca="1"/>
        <v>146.61000000000001</v>
      </c>
      <c r="BW31" vm="4110">
        <f ca="1"/>
        <v>153.58000000000001</v>
      </c>
      <c r="BX31" vm="4111">
        <f ca="1"/>
        <v>169.38</v>
      </c>
      <c r="BY31" vm="4112">
        <f ca="1"/>
        <v>182.23</v>
      </c>
      <c r="BZ31" vm="4113">
        <f ca="1"/>
        <v>169.5</v>
      </c>
      <c r="CA31" vm="4114">
        <f ca="1"/>
        <v>166.64</v>
      </c>
      <c r="CB31" vm="4115">
        <f ca="1"/>
        <v>179.97</v>
      </c>
      <c r="CC31" vm="4116">
        <f ca="1"/>
        <v>159.38999999999999</v>
      </c>
      <c r="CD31" vm="4117">
        <f ca="1"/>
        <v>177.45</v>
      </c>
      <c r="CE31" vm="4118">
        <f ca="1"/>
        <v>181.78</v>
      </c>
      <c r="CF31" vm="4119">
        <f ca="1"/>
        <v>176.32</v>
      </c>
      <c r="CG31" vm="4120">
        <f ca="1"/>
        <v>168.37</v>
      </c>
      <c r="CH31" vm="4121">
        <f ca="1"/>
        <v>170.02</v>
      </c>
      <c r="CI31" vm="4122">
        <f ca="1"/>
        <v>145.06</v>
      </c>
      <c r="CJ31" vm="4123">
        <f ca="1"/>
        <v>156</v>
      </c>
      <c r="CK31" vm="4124">
        <f ca="1"/>
        <v>155.29</v>
      </c>
      <c r="CL31" vm="4125">
        <f ca="1"/>
        <v>119.57</v>
      </c>
      <c r="CM31" vm="4126">
        <f ca="1"/>
        <v>125.8</v>
      </c>
      <c r="CN31" vm="4127">
        <f ca="1"/>
        <v>119.16</v>
      </c>
      <c r="CO31" vm="4128">
        <f ca="1"/>
        <v>123.76</v>
      </c>
      <c r="CP31" vm="4129">
        <f ca="1"/>
        <v>139.86000000000001</v>
      </c>
      <c r="CQ31" vm="4130">
        <f ca="1"/>
        <v>125.05</v>
      </c>
      <c r="CR31" vm="4131">
        <f ca="1"/>
        <v>126.45</v>
      </c>
      <c r="CS31" vm="4132">
        <f ca="1"/>
        <v>112.75</v>
      </c>
      <c r="CT31" vm="4133">
        <f ca="1"/>
        <v>128.16999999999999</v>
      </c>
      <c r="CU31" vm="4134">
        <f ca="1"/>
        <v>137.08000000000001</v>
      </c>
      <c r="CV31" vm="4135">
        <f ca="1"/>
        <v>138.1</v>
      </c>
      <c r="CW31" vm="4136">
        <f ca="1"/>
        <v>139.74</v>
      </c>
      <c r="CX31" vm="2099">
        <f ca="1"/>
        <v>145.44</v>
      </c>
      <c r="CY31" vm="1454">
        <f ca="1"/>
        <v>144.38999999999999</v>
      </c>
      <c r="CZ31" vm="4137">
        <f ca="1"/>
        <v>151.6</v>
      </c>
      <c r="DA31" vm="4138">
        <f ca="1"/>
        <v>151.36000000000001</v>
      </c>
      <c r="DB31" vm="4139">
        <f ca="1"/>
        <v>172.17</v>
      </c>
      <c r="DC31" vm="4140">
        <f ca="1"/>
        <v>172.11</v>
      </c>
      <c r="DD31" vm="4141">
        <f ca="1"/>
        <v>178.12</v>
      </c>
      <c r="DE31" vm="3718">
        <f ca="1"/>
        <v>194.68</v>
      </c>
      <c r="DF31" vm="4142">
        <f ca="1"/>
        <v>219.99</v>
      </c>
      <c r="DG31" vm="4143">
        <f ca="1"/>
        <v>188.01</v>
      </c>
    </row>
    <row r="32" spans="2:111" x14ac:dyDescent="0.55000000000000004">
      <c r="B32" t="e" vm="4144">
        <v>#VALUE!</v>
      </c>
      <c r="C32" t="str" cm="1">
        <f t="array" aca="1" ref="C32" ca="1">_FV(B32,"Industry")</f>
        <v>Banking Services</v>
      </c>
      <c r="D32" cm="1" vm="4145">
        <f t="array" aca="1" ref="D32:DG32" ca="1">IFERROR(TRANSPOSE(_xlfn.STOCKHISTORY(B32,$B$1,$C$1,2,0,1)),"")</f>
        <v>15.8</v>
      </c>
      <c r="E32" vm="4146">
        <f ca="1"/>
        <v>15.26</v>
      </c>
      <c r="F32" vm="4147">
        <f ca="1"/>
        <v>16.690000000000001</v>
      </c>
      <c r="G32" vm="4148">
        <f ca="1"/>
        <v>18.309999999999999</v>
      </c>
      <c r="H32" vm="4149">
        <f ca="1"/>
        <v>18.87</v>
      </c>
      <c r="I32" vm="4150">
        <f ca="1"/>
        <v>17.59</v>
      </c>
      <c r="J32" vm="4151">
        <f ca="1"/>
        <v>18.98</v>
      </c>
      <c r="K32" vm="4152">
        <f ca="1"/>
        <v>20.16</v>
      </c>
      <c r="L32" vm="4153">
        <f ca="1"/>
        <v>20.46</v>
      </c>
      <c r="M32" vm="4154">
        <f ca="1"/>
        <v>21.76</v>
      </c>
      <c r="N32" vm="4155">
        <f ca="1"/>
        <v>26.02</v>
      </c>
      <c r="O32" vm="4156">
        <f ca="1"/>
        <v>26.97</v>
      </c>
      <c r="P32" vm="4157">
        <f ca="1"/>
        <v>26.1</v>
      </c>
      <c r="Q32" vm="4158">
        <f ca="1"/>
        <v>27.44</v>
      </c>
      <c r="R32" vm="4159">
        <f ca="1"/>
        <v>25.4</v>
      </c>
      <c r="S32" vm="4160">
        <f ca="1"/>
        <v>24.43</v>
      </c>
      <c r="T32" vm="4161">
        <f ca="1"/>
        <v>23.74</v>
      </c>
      <c r="U32" vm="4162">
        <f ca="1"/>
        <v>25.96</v>
      </c>
      <c r="V32" vm="4163">
        <f ca="1"/>
        <v>26.7</v>
      </c>
      <c r="W32" vm="4164">
        <f ca="1"/>
        <v>26.13</v>
      </c>
      <c r="X32" vm="4165">
        <f ca="1"/>
        <v>27.98</v>
      </c>
      <c r="Y32" vm="4166">
        <f ca="1"/>
        <v>28.9</v>
      </c>
      <c r="Z32" vm="4167">
        <f ca="1"/>
        <v>30.51</v>
      </c>
      <c r="AA32" vm="4168">
        <f ca="1"/>
        <v>30.34</v>
      </c>
      <c r="AB32" vm="4169">
        <f ca="1"/>
        <v>33.1</v>
      </c>
      <c r="AC32" vm="4170">
        <f ca="1"/>
        <v>33.049999999999997</v>
      </c>
      <c r="AD32" vm="1980">
        <f ca="1"/>
        <v>31.75</v>
      </c>
      <c r="AE32" vm="4171">
        <f ca="1"/>
        <v>33.17</v>
      </c>
      <c r="AF32" vm="3310">
        <f ca="1"/>
        <v>30.58</v>
      </c>
      <c r="AG32" vm="3414">
        <f ca="1"/>
        <v>28.7</v>
      </c>
      <c r="AH32" vm="2500">
        <f ca="1"/>
        <v>29.59</v>
      </c>
      <c r="AI32" vm="4172">
        <f ca="1"/>
        <v>29.43</v>
      </c>
      <c r="AJ32" vm="4173">
        <f ca="1"/>
        <v>27.92</v>
      </c>
      <c r="AK32" vm="4174">
        <f ca="1"/>
        <v>26.99</v>
      </c>
      <c r="AL32" vm="4175">
        <f ca="1"/>
        <v>27.93</v>
      </c>
      <c r="AM32" vm="4176">
        <f ca="1"/>
        <v>23.53</v>
      </c>
      <c r="AN32" vm="4177">
        <f ca="1"/>
        <v>26.82</v>
      </c>
      <c r="AO32" vm="4178">
        <f ca="1"/>
        <v>27.58</v>
      </c>
      <c r="AP32" vm="4179">
        <f ca="1"/>
        <v>25.22</v>
      </c>
      <c r="AQ32" vm="4180">
        <f ca="1"/>
        <v>28.82</v>
      </c>
      <c r="AR32" vm="2043">
        <f ca="1"/>
        <v>26.5</v>
      </c>
      <c r="AS32" vm="4181">
        <f ca="1"/>
        <v>27.9</v>
      </c>
      <c r="AT32" vm="1982">
        <f ca="1"/>
        <v>29.69</v>
      </c>
      <c r="AU32" vm="4182">
        <f ca="1"/>
        <v>26.45</v>
      </c>
      <c r="AV32" vm="3356">
        <f ca="1"/>
        <v>27.38</v>
      </c>
      <c r="AW32" vm="3308">
        <f ca="1"/>
        <v>29.08</v>
      </c>
      <c r="AX32" vm="4183">
        <f ca="1"/>
        <v>30.19</v>
      </c>
      <c r="AY32" vm="4184">
        <f ca="1"/>
        <v>30.74</v>
      </c>
      <c r="AZ32" vm="4185">
        <f ca="1"/>
        <v>28.45</v>
      </c>
      <c r="BA32" vm="4186">
        <f ca="1"/>
        <v>24.4</v>
      </c>
      <c r="BB32" vm="4187">
        <f ca="1"/>
        <v>14.85</v>
      </c>
      <c r="BC32" vm="4188">
        <f ca="1"/>
        <v>18.690000000000001</v>
      </c>
      <c r="BD32" vm="4189">
        <f ca="1"/>
        <v>19.39</v>
      </c>
      <c r="BE32" vm="4190">
        <f ca="1"/>
        <v>19.28</v>
      </c>
      <c r="BF32" vm="4191">
        <f ca="1"/>
        <v>19.86</v>
      </c>
      <c r="BG32" vm="4192">
        <f ca="1"/>
        <v>20.66</v>
      </c>
      <c r="BH32" vm="4193">
        <f ca="1"/>
        <v>21.32</v>
      </c>
      <c r="BI32" vm="4194">
        <f ca="1"/>
        <v>23.22</v>
      </c>
      <c r="BJ32" vm="3293">
        <f ca="1"/>
        <v>25.34</v>
      </c>
      <c r="BK32" vm="4195">
        <f ca="1"/>
        <v>27.57</v>
      </c>
      <c r="BL32" vm="4196">
        <f ca="1"/>
        <v>28.93</v>
      </c>
      <c r="BM32" vm="4197">
        <f ca="1"/>
        <v>34.69</v>
      </c>
      <c r="BN32" vm="4198">
        <f ca="1"/>
        <v>37.450000000000003</v>
      </c>
      <c r="BO32" vm="4199">
        <f ca="1"/>
        <v>40.54</v>
      </c>
      <c r="BP32" vm="4200">
        <f ca="1"/>
        <v>42.14</v>
      </c>
      <c r="BQ32" vm="4201">
        <f ca="1"/>
        <v>38.229999999999997</v>
      </c>
      <c r="BR32" vm="3164">
        <f ca="1"/>
        <v>36.29</v>
      </c>
      <c r="BS32" vm="4202">
        <f ca="1"/>
        <v>38.86</v>
      </c>
      <c r="BT32" vm="4203">
        <f ca="1"/>
        <v>42.44</v>
      </c>
      <c r="BU32" vm="4204">
        <f ca="1"/>
        <v>43.53</v>
      </c>
      <c r="BV32" vm="4205">
        <f ca="1"/>
        <v>42.15</v>
      </c>
      <c r="BW32" vm="4206">
        <f ca="1"/>
        <v>43.55</v>
      </c>
      <c r="BX32" vm="4207">
        <f ca="1"/>
        <v>44.63</v>
      </c>
      <c r="BY32" vm="4208">
        <f ca="1"/>
        <v>47.84</v>
      </c>
      <c r="BZ32" vm="4209">
        <f ca="1"/>
        <v>43.04</v>
      </c>
      <c r="CA32" vm="4210">
        <f ca="1"/>
        <v>37.53</v>
      </c>
      <c r="CB32" vm="2180">
        <f ca="1"/>
        <v>39.43</v>
      </c>
      <c r="CC32" vm="4211">
        <f ca="1"/>
        <v>33.6</v>
      </c>
      <c r="CD32" vm="1988">
        <f ca="1"/>
        <v>34.119999999999997</v>
      </c>
      <c r="CE32" vm="2126">
        <f ca="1"/>
        <v>34.15</v>
      </c>
      <c r="CF32" vm="1976">
        <f ca="1"/>
        <v>31.96</v>
      </c>
      <c r="CG32" vm="4212">
        <f ca="1"/>
        <v>35.69</v>
      </c>
      <c r="CH32" vm="4213">
        <f ca="1"/>
        <v>36.36</v>
      </c>
      <c r="CI32" vm="4214">
        <f ca="1"/>
        <v>32.81</v>
      </c>
      <c r="CJ32" vm="3164">
        <f ca="1"/>
        <v>36.29</v>
      </c>
      <c r="CK32" vm="4215">
        <f ca="1"/>
        <v>36.299999999999997</v>
      </c>
      <c r="CL32" vm="4216">
        <f ca="1"/>
        <v>26.64</v>
      </c>
      <c r="CM32" vm="3010">
        <f ca="1"/>
        <v>26.2</v>
      </c>
      <c r="CN32" vm="4217">
        <f ca="1"/>
        <v>24.27</v>
      </c>
      <c r="CO32" vm="4218">
        <f ca="1"/>
        <v>26.21</v>
      </c>
      <c r="CP32" vm="4219">
        <f ca="1"/>
        <v>29.1</v>
      </c>
      <c r="CQ32" vm="4220">
        <f ca="1"/>
        <v>26.55</v>
      </c>
      <c r="CR32" vm="4221">
        <f ca="1"/>
        <v>25.33</v>
      </c>
      <c r="CS32" vm="4222">
        <f ca="1"/>
        <v>23.71</v>
      </c>
      <c r="CT32" vm="4223">
        <f ca="1"/>
        <v>28.95</v>
      </c>
      <c r="CU32" vm="4224">
        <f ca="1"/>
        <v>34.49</v>
      </c>
      <c r="CV32" vm="4225">
        <f ca="1"/>
        <v>34.24</v>
      </c>
      <c r="CW32" vm="4226">
        <f ca="1"/>
        <v>34.340000000000003</v>
      </c>
      <c r="CX32" vm="4227">
        <f ca="1"/>
        <v>37.21</v>
      </c>
      <c r="CY32" vm="2127">
        <f ca="1"/>
        <v>36.46</v>
      </c>
      <c r="CZ32" vm="4228">
        <f ca="1"/>
        <v>37.42</v>
      </c>
      <c r="DA32" vm="4229">
        <f ca="1"/>
        <v>36.49</v>
      </c>
      <c r="DB32" vm="4230">
        <f ca="1"/>
        <v>42.34</v>
      </c>
      <c r="DC32" vm="3569">
        <f ca="1"/>
        <v>42.69</v>
      </c>
      <c r="DD32" vm="4231">
        <f ca="1"/>
        <v>42.84</v>
      </c>
      <c r="DE32" vm="4232">
        <f ca="1"/>
        <v>43.68</v>
      </c>
      <c r="DF32" vm="4233">
        <f ca="1"/>
        <v>48.06</v>
      </c>
      <c r="DG32" vm="4234">
        <f ca="1"/>
        <v>42.28</v>
      </c>
    </row>
    <row r="33" spans="2:111" x14ac:dyDescent="0.55000000000000004">
      <c r="B33" t="e" vm="4235">
        <v>#VALUE!</v>
      </c>
      <c r="C33" t="str" cm="1">
        <f t="array" aca="1" ref="C33" ca="1">_FV(B33,"Industry")</f>
        <v>Banking Services</v>
      </c>
      <c r="D33" cm="1" vm="4236">
        <f t="array" aca="1" ref="D33:DG33" ca="1">IFERROR(TRANSPOSE(_xlfn.STOCKHISTORY(B33,$B$1,$C$1,2,0,1)),"")</f>
        <v>8.58</v>
      </c>
      <c r="E33" vm="4237">
        <f ca="1"/>
        <v>8.75</v>
      </c>
      <c r="F33" vm="4238">
        <f ca="1"/>
        <v>9.5399999999999991</v>
      </c>
      <c r="G33" vm="4239">
        <f ca="1"/>
        <v>10.06</v>
      </c>
      <c r="H33" vm="2691">
        <f ca="1"/>
        <v>10.45</v>
      </c>
      <c r="I33" vm="4240">
        <f ca="1"/>
        <v>8.94</v>
      </c>
      <c r="J33" vm="4241">
        <f ca="1"/>
        <v>9.5</v>
      </c>
      <c r="K33" vm="4242">
        <f ca="1"/>
        <v>10.01</v>
      </c>
      <c r="L33" vm="4243">
        <f ca="1"/>
        <v>9.86</v>
      </c>
      <c r="M33" vm="4244">
        <f ca="1"/>
        <v>10.6</v>
      </c>
      <c r="N33" vm="4245">
        <f ca="1"/>
        <v>12.46</v>
      </c>
      <c r="O33" vm="4246">
        <f ca="1"/>
        <v>13.22</v>
      </c>
      <c r="P33" vm="4247">
        <f ca="1"/>
        <v>13.53</v>
      </c>
      <c r="Q33" vm="3273">
        <f ca="1"/>
        <v>14.14</v>
      </c>
      <c r="R33" vm="4248">
        <f ca="1"/>
        <v>13.39</v>
      </c>
      <c r="S33" vm="4249">
        <f ca="1"/>
        <v>12.86</v>
      </c>
      <c r="T33" vm="2751">
        <f ca="1"/>
        <v>12.54</v>
      </c>
      <c r="U33" vm="3275">
        <f ca="1"/>
        <v>13.52</v>
      </c>
      <c r="V33" vm="4250">
        <f ca="1"/>
        <v>13.25</v>
      </c>
      <c r="W33" vm="4251">
        <f ca="1"/>
        <v>12.59</v>
      </c>
      <c r="X33" vm="4252">
        <f ca="1"/>
        <v>13.96</v>
      </c>
      <c r="Y33" vm="4253">
        <f ca="1"/>
        <v>13.8</v>
      </c>
      <c r="Z33" vm="4254">
        <f ca="1"/>
        <v>14.4</v>
      </c>
      <c r="AA33" vm="3276">
        <f ca="1"/>
        <v>14.56</v>
      </c>
      <c r="AB33" vm="4255">
        <f ca="1"/>
        <v>16.18</v>
      </c>
      <c r="AC33" vm="4256">
        <f ca="1"/>
        <v>15.7</v>
      </c>
      <c r="AD33" vm="4257">
        <f ca="1"/>
        <v>15.1</v>
      </c>
      <c r="AE33" vm="4258">
        <f ca="1"/>
        <v>14.91</v>
      </c>
      <c r="AF33" vm="4259">
        <f ca="1"/>
        <v>14.87</v>
      </c>
      <c r="AG33" vm="4260">
        <f ca="1"/>
        <v>14.76</v>
      </c>
      <c r="AH33" vm="4261">
        <f ca="1"/>
        <v>15.44</v>
      </c>
      <c r="AI33" vm="4262">
        <f ca="1"/>
        <v>16.21</v>
      </c>
      <c r="AJ33" vm="4263">
        <f ca="1"/>
        <v>14.92</v>
      </c>
      <c r="AK33" vm="4264">
        <f ca="1"/>
        <v>14.33</v>
      </c>
      <c r="AL33" vm="4265">
        <f ca="1"/>
        <v>14.59</v>
      </c>
      <c r="AM33" vm="4266">
        <f ca="1"/>
        <v>11.92</v>
      </c>
      <c r="AN33" vm="4267">
        <f ca="1"/>
        <v>13.24</v>
      </c>
      <c r="AO33" vm="4268">
        <f ca="1"/>
        <v>14.41</v>
      </c>
      <c r="AP33" vm="4269">
        <f ca="1"/>
        <v>12.68</v>
      </c>
      <c r="AQ33" vm="4270">
        <f ca="1"/>
        <v>13.92</v>
      </c>
      <c r="AR33" vm="4271">
        <f ca="1"/>
        <v>12.65</v>
      </c>
      <c r="AS33" vm="4272">
        <f ca="1"/>
        <v>13.82</v>
      </c>
      <c r="AT33" vm="4273">
        <f ca="1"/>
        <v>14.25</v>
      </c>
      <c r="AU33" vm="4250">
        <f ca="1"/>
        <v>13.25</v>
      </c>
      <c r="AV33" vm="4274">
        <f ca="1"/>
        <v>14.27</v>
      </c>
      <c r="AW33" vm="4275">
        <f ca="1"/>
        <v>14.13</v>
      </c>
      <c r="AX33" vm="4276">
        <f ca="1"/>
        <v>14.89</v>
      </c>
      <c r="AY33" vm="4277">
        <f ca="1"/>
        <v>15.08</v>
      </c>
      <c r="AZ33" vm="4278">
        <f ca="1"/>
        <v>13.57</v>
      </c>
      <c r="BA33" vm="4279">
        <f ca="1"/>
        <v>12.27</v>
      </c>
      <c r="BB33" vm="4280">
        <f ca="1"/>
        <v>8.2100000000000009</v>
      </c>
      <c r="BC33" vm="4281">
        <f ca="1"/>
        <v>9.24</v>
      </c>
      <c r="BD33" vm="4282">
        <f ca="1"/>
        <v>8.89</v>
      </c>
      <c r="BE33" vm="4283">
        <f ca="1"/>
        <v>9.0350000000000001</v>
      </c>
      <c r="BF33" vm="4284">
        <f ca="1"/>
        <v>9.27</v>
      </c>
      <c r="BG33" vm="2686">
        <f ca="1"/>
        <v>9.41</v>
      </c>
      <c r="BH33" vm="2695">
        <f ca="1"/>
        <v>9.17</v>
      </c>
      <c r="BI33" vm="4285">
        <f ca="1"/>
        <v>10.44</v>
      </c>
      <c r="BJ33" vm="4286">
        <f ca="1"/>
        <v>12.08</v>
      </c>
      <c r="BK33" vm="4287">
        <f ca="1"/>
        <v>12.63</v>
      </c>
      <c r="BL33" vm="4288">
        <f ca="1"/>
        <v>13.225</v>
      </c>
      <c r="BM33" vm="4289">
        <f ca="1"/>
        <v>15.34</v>
      </c>
      <c r="BN33" vm="4290">
        <f ca="1"/>
        <v>15.72</v>
      </c>
      <c r="BO33" vm="4291">
        <f ca="1"/>
        <v>15.32</v>
      </c>
      <c r="BP33" vm="4292">
        <f ca="1"/>
        <v>15.86</v>
      </c>
      <c r="BQ33" vm="4274">
        <f ca="1"/>
        <v>14.27</v>
      </c>
      <c r="BR33" vm="4293">
        <f ca="1"/>
        <v>14.08</v>
      </c>
      <c r="BS33" vm="4294">
        <f ca="1"/>
        <v>15.53</v>
      </c>
      <c r="BT33" vm="4295">
        <f ca="1"/>
        <v>15.46</v>
      </c>
      <c r="BU33" vm="4296">
        <f ca="1"/>
        <v>15.74</v>
      </c>
      <c r="BV33" vm="4297">
        <f ca="1"/>
        <v>14.84</v>
      </c>
      <c r="BW33" vm="4298">
        <f ca="1"/>
        <v>15.42</v>
      </c>
      <c r="BX33" vm="4299">
        <f ca="1"/>
        <v>15.06</v>
      </c>
      <c r="BY33" vm="4300">
        <f ca="1"/>
        <v>15.52</v>
      </c>
      <c r="BZ33" vm="4301">
        <f ca="1"/>
        <v>14.62</v>
      </c>
      <c r="CA33" vm="4302">
        <f ca="1"/>
        <v>13.15</v>
      </c>
      <c r="CB33" vm="4303">
        <f ca="1"/>
        <v>13.88</v>
      </c>
      <c r="CC33" vm="4304">
        <f ca="1"/>
        <v>12.03</v>
      </c>
      <c r="CD33" vm="4305">
        <f ca="1"/>
        <v>13.29</v>
      </c>
      <c r="CE33" vm="4306">
        <f ca="1"/>
        <v>13.4</v>
      </c>
      <c r="CF33" vm="4307">
        <f ca="1"/>
        <v>13.18</v>
      </c>
      <c r="CG33" vm="4308">
        <f ca="1"/>
        <v>15.18</v>
      </c>
      <c r="CH33" vm="4309">
        <f ca="1"/>
        <v>15.48</v>
      </c>
      <c r="CI33" vm="4310">
        <f ca="1"/>
        <v>14.1</v>
      </c>
      <c r="CJ33" vm="4311">
        <f ca="1"/>
        <v>15.17</v>
      </c>
      <c r="CK33" vm="4291">
        <f ca="1"/>
        <v>15.32</v>
      </c>
      <c r="CL33" vm="2731">
        <f ca="1"/>
        <v>11.2</v>
      </c>
      <c r="CM33" vm="2731">
        <f ca="1"/>
        <v>11.2</v>
      </c>
      <c r="CN33" vm="4312">
        <f ca="1"/>
        <v>10.31</v>
      </c>
      <c r="CO33" vm="4313">
        <f ca="1"/>
        <v>10.78</v>
      </c>
      <c r="CP33" vm="4314">
        <f ca="1"/>
        <v>12.24</v>
      </c>
      <c r="CQ33" vm="4315">
        <f ca="1"/>
        <v>11.09</v>
      </c>
      <c r="CR33" vm="4316">
        <f ca="1"/>
        <v>10.4</v>
      </c>
      <c r="CS33" vm="4317">
        <f ca="1"/>
        <v>9.65</v>
      </c>
      <c r="CT33" vm="4318">
        <f ca="1"/>
        <v>11.26</v>
      </c>
      <c r="CU33" vm="4319">
        <f ca="1"/>
        <v>12.72</v>
      </c>
      <c r="CV33" vm="4320">
        <f ca="1"/>
        <v>12.73</v>
      </c>
      <c r="CW33" vm="4321">
        <f ca="1"/>
        <v>13.04</v>
      </c>
      <c r="CX33" vm="2718">
        <f ca="1"/>
        <v>13.95</v>
      </c>
      <c r="CY33" vm="4322">
        <f ca="1"/>
        <v>13.47</v>
      </c>
      <c r="CZ33" vm="4270">
        <f ca="1"/>
        <v>13.92</v>
      </c>
      <c r="DA33" vm="4307">
        <f ca="1"/>
        <v>13.18</v>
      </c>
      <c r="DB33" vm="4323">
        <f ca="1"/>
        <v>14.95</v>
      </c>
      <c r="DC33" vm="4324">
        <f ca="1"/>
        <v>14.97</v>
      </c>
      <c r="DD33" vm="4325">
        <f ca="1"/>
        <v>14.7</v>
      </c>
      <c r="DE33" vm="4326">
        <f ca="1"/>
        <v>15.59</v>
      </c>
      <c r="DF33" vm="4327">
        <f ca="1"/>
        <v>18.010000000000002</v>
      </c>
      <c r="DG33" vm="4328">
        <f ca="1"/>
        <v>16.27</v>
      </c>
    </row>
    <row r="34" spans="2:111" x14ac:dyDescent="0.55000000000000004">
      <c r="B34" t="e" vm="4329">
        <v>#VALUE!</v>
      </c>
      <c r="C34" t="str" cm="1">
        <f t="array" aca="1" ref="C34" ca="1">_FV(B34,"Industry")</f>
        <v>Banking Services</v>
      </c>
      <c r="D34" cm="1" vm="4330">
        <f t="array" aca="1" ref="D34:DG34" ca="1">IFERROR(TRANSPOSE(_xlfn.STOCKHISTORY(B34,$B$1,$C$1,2,0,1)),"")</f>
        <v>28.42</v>
      </c>
      <c r="E34" vm="4331">
        <f ca="1"/>
        <v>26.95</v>
      </c>
      <c r="F34" vm="4332">
        <f ca="1"/>
        <v>28.66</v>
      </c>
      <c r="G34" vm="4333">
        <f ca="1"/>
        <v>30.57</v>
      </c>
      <c r="H34" vm="1981">
        <f ca="1"/>
        <v>31.2</v>
      </c>
      <c r="I34" vm="4334">
        <f ca="1"/>
        <v>25.28</v>
      </c>
      <c r="J34" vm="4335">
        <f ca="1"/>
        <v>27.88</v>
      </c>
      <c r="K34" vm="4336">
        <f ca="1"/>
        <v>27.83</v>
      </c>
      <c r="L34" vm="4337">
        <f ca="1"/>
        <v>28</v>
      </c>
      <c r="M34" vm="4338">
        <f ca="1"/>
        <v>28.59</v>
      </c>
      <c r="N34" vm="2979">
        <f ca="1"/>
        <v>34.56</v>
      </c>
      <c r="O34" vm="4339">
        <f ca="1"/>
        <v>36.270000000000003</v>
      </c>
      <c r="P34" vm="4340">
        <f ca="1"/>
        <v>35.82</v>
      </c>
      <c r="Q34" vm="4341">
        <f ca="1"/>
        <v>36.24</v>
      </c>
      <c r="R34" vm="3350">
        <f ca="1"/>
        <v>34.299999999999997</v>
      </c>
      <c r="S34" vm="4342">
        <f ca="1"/>
        <v>27.8</v>
      </c>
      <c r="T34" vm="4343">
        <f ca="1"/>
        <v>26.85</v>
      </c>
      <c r="U34" vm="4344">
        <f ca="1"/>
        <v>29.82</v>
      </c>
      <c r="V34" vm="4345">
        <f ca="1"/>
        <v>30.32</v>
      </c>
      <c r="W34" vm="4346">
        <f ca="1"/>
        <v>30.79</v>
      </c>
      <c r="X34" vm="4347">
        <f ca="1"/>
        <v>31.05</v>
      </c>
      <c r="Y34" vm="4348">
        <f ca="1"/>
        <v>32.619999999999997</v>
      </c>
      <c r="Z34" vm="4349">
        <f ca="1"/>
        <v>35.89</v>
      </c>
      <c r="AA34" vm="4350">
        <f ca="1"/>
        <v>38.61</v>
      </c>
      <c r="AB34" vm="3365">
        <f ca="1"/>
        <v>39.68</v>
      </c>
      <c r="AC34" vm="4351">
        <f ca="1"/>
        <v>36.39</v>
      </c>
      <c r="AD34" vm="4352">
        <f ca="1"/>
        <v>33.53</v>
      </c>
      <c r="AE34" vm="4171">
        <f ca="1"/>
        <v>33.17</v>
      </c>
      <c r="AF34" vm="4353">
        <f ca="1"/>
        <v>34.630000000000003</v>
      </c>
      <c r="AG34" vm="4354">
        <f ca="1"/>
        <v>33.380000000000003</v>
      </c>
      <c r="AH34" vm="4355">
        <f ca="1"/>
        <v>28.94</v>
      </c>
      <c r="AI34" vm="2990">
        <f ca="1"/>
        <v>31.67</v>
      </c>
      <c r="AJ34" vm="4356">
        <f ca="1"/>
        <v>31.08</v>
      </c>
      <c r="AK34" vm="4357">
        <f ca="1"/>
        <v>28.88</v>
      </c>
      <c r="AL34" vm="4358">
        <f ca="1"/>
        <v>25.98</v>
      </c>
      <c r="AM34" vm="1971">
        <f ca="1"/>
        <v>23.46</v>
      </c>
      <c r="AN34" vm="4359">
        <f ca="1"/>
        <v>30.04</v>
      </c>
      <c r="AO34" vm="4360">
        <f ca="1"/>
        <v>32.61</v>
      </c>
      <c r="AP34" vm="2987">
        <f ca="1"/>
        <v>31.9</v>
      </c>
      <c r="AQ34" vm="4361">
        <f ca="1"/>
        <v>34.67</v>
      </c>
      <c r="AR34" vm="3165">
        <f ca="1"/>
        <v>33.630000000000003</v>
      </c>
      <c r="AS34" vm="4361">
        <f ca="1"/>
        <v>34.67</v>
      </c>
      <c r="AT34" vm="4362">
        <f ca="1"/>
        <v>35.880000000000003</v>
      </c>
      <c r="AU34" vm="2965">
        <f ca="1"/>
        <v>32.049999999999997</v>
      </c>
      <c r="AV34" vm="4363">
        <f ca="1"/>
        <v>34.090000000000003</v>
      </c>
      <c r="AW34" vm="4364">
        <f ca="1"/>
        <v>35.369999999999997</v>
      </c>
      <c r="AX34" vm="4365">
        <f ca="1"/>
        <v>37.409999999999997</v>
      </c>
      <c r="AY34" vm="4366">
        <f ca="1"/>
        <v>36.01</v>
      </c>
      <c r="AZ34" vm="2529">
        <f ca="1"/>
        <v>32.409999999999997</v>
      </c>
      <c r="BA34" vm="4219">
        <f ca="1"/>
        <v>29.1</v>
      </c>
      <c r="BB34" vm="4367">
        <f ca="1"/>
        <v>16.09</v>
      </c>
      <c r="BC34" vm="4368">
        <f ca="1"/>
        <v>19.79</v>
      </c>
      <c r="BD34" vm="4369">
        <f ca="1"/>
        <v>20.37</v>
      </c>
      <c r="BE34" vm="4370">
        <f ca="1"/>
        <v>22.16</v>
      </c>
      <c r="BF34" vm="4371">
        <f ca="1"/>
        <v>22.13</v>
      </c>
      <c r="BG34" vm="4372">
        <f ca="1"/>
        <v>24.81</v>
      </c>
      <c r="BH34" vm="4373">
        <f ca="1"/>
        <v>26.17</v>
      </c>
      <c r="BI34" vm="4374">
        <f ca="1"/>
        <v>25.02</v>
      </c>
      <c r="BJ34" vm="3932">
        <f ca="1"/>
        <v>30.47</v>
      </c>
      <c r="BK34" vm="3328">
        <f ca="1"/>
        <v>34.71</v>
      </c>
      <c r="BL34" vm="4375">
        <f ca="1"/>
        <v>33.65</v>
      </c>
      <c r="BM34" vm="2128">
        <f ca="1"/>
        <v>38.68</v>
      </c>
      <c r="BN34" vm="4376">
        <f ca="1"/>
        <v>40.659999999999997</v>
      </c>
      <c r="BO34" vm="2517">
        <f ca="1"/>
        <v>43.74</v>
      </c>
      <c r="BP34" vm="4377">
        <f ca="1"/>
        <v>47.41</v>
      </c>
      <c r="BQ34" vm="4378">
        <f ca="1"/>
        <v>48.52</v>
      </c>
      <c r="BR34" vm="3871">
        <f ca="1"/>
        <v>47.02</v>
      </c>
      <c r="BS34" vm="4379">
        <f ca="1"/>
        <v>49.75</v>
      </c>
      <c r="BT34" vm="4380">
        <f ca="1"/>
        <v>48.88</v>
      </c>
      <c r="BU34" vm="4381">
        <f ca="1"/>
        <v>46.45</v>
      </c>
      <c r="BV34" vm="3927">
        <f ca="1"/>
        <v>44.79</v>
      </c>
      <c r="BW34" vm="4382">
        <f ca="1"/>
        <v>46.39</v>
      </c>
      <c r="BX34" vm="4383">
        <f ca="1"/>
        <v>42.59</v>
      </c>
      <c r="BY34" vm="4384">
        <f ca="1"/>
        <v>42.78</v>
      </c>
      <c r="BZ34" vm="4385">
        <f ca="1"/>
        <v>34.81</v>
      </c>
      <c r="CA34" vm="4386">
        <f ca="1"/>
        <v>36.81</v>
      </c>
      <c r="CB34" vm="4387">
        <f ca="1"/>
        <v>37.04</v>
      </c>
      <c r="CC34" vm="4388">
        <f ca="1"/>
        <v>27.62</v>
      </c>
      <c r="CD34" vm="4389">
        <f ca="1"/>
        <v>33.479999999999997</v>
      </c>
      <c r="CE34" vm="4390">
        <f ca="1"/>
        <v>32.75</v>
      </c>
      <c r="CF34" vm="3011">
        <f ca="1"/>
        <v>28.19</v>
      </c>
      <c r="CG34" vm="3611">
        <f ca="1"/>
        <v>35.56</v>
      </c>
      <c r="CH34" vm="4391">
        <f ca="1"/>
        <v>37.58</v>
      </c>
      <c r="CI34" vm="4392">
        <f ca="1"/>
        <v>32.86</v>
      </c>
      <c r="CJ34" vm="4393">
        <f ca="1"/>
        <v>36.729999999999997</v>
      </c>
      <c r="CK34" vm="4394">
        <f ca="1"/>
        <v>35.71</v>
      </c>
      <c r="CL34" vm="3308">
        <f ca="1"/>
        <v>29.08</v>
      </c>
      <c r="CM34" vm="4395">
        <f ca="1"/>
        <v>29.51</v>
      </c>
      <c r="CN34" vm="4396">
        <f ca="1"/>
        <v>30.96</v>
      </c>
      <c r="CO34" vm="4397">
        <f ca="1"/>
        <v>33.92</v>
      </c>
      <c r="CP34" vm="4398">
        <f ca="1"/>
        <v>34.54</v>
      </c>
      <c r="CQ34" vm="2970">
        <f ca="1"/>
        <v>32.28</v>
      </c>
      <c r="CR34" vm="4333">
        <f ca="1"/>
        <v>30.57</v>
      </c>
      <c r="CS34" vm="4399">
        <f ca="1"/>
        <v>28.05</v>
      </c>
      <c r="CT34" vm="4400">
        <f ca="1"/>
        <v>32.36</v>
      </c>
      <c r="CU34" vm="4401">
        <f ca="1"/>
        <v>38.19</v>
      </c>
      <c r="CV34" vm="4402">
        <f ca="1"/>
        <v>38.869999999999997</v>
      </c>
      <c r="CW34" vm="4403">
        <f ca="1"/>
        <v>41.3</v>
      </c>
      <c r="CX34" vm="4404">
        <f ca="1"/>
        <v>43.12</v>
      </c>
      <c r="CY34" vm="4405">
        <f ca="1"/>
        <v>43.98</v>
      </c>
      <c r="CZ34" vm="4406">
        <f ca="1"/>
        <v>43.8</v>
      </c>
      <c r="DA34" vm="4407">
        <f ca="1"/>
        <v>47.19</v>
      </c>
      <c r="DB34" vm="4408">
        <f ca="1"/>
        <v>50.79</v>
      </c>
      <c r="DC34" vm="4409">
        <f ca="1"/>
        <v>50.26</v>
      </c>
      <c r="DD34" vm="4410">
        <f ca="1"/>
        <v>49.88</v>
      </c>
      <c r="DE34" vm="4411">
        <f ca="1"/>
        <v>55.14</v>
      </c>
      <c r="DF34" vm="4412">
        <f ca="1"/>
        <v>67.52</v>
      </c>
      <c r="DG34" vm="4413">
        <f ca="1"/>
        <v>65</v>
      </c>
    </row>
    <row r="35" spans="2:111" x14ac:dyDescent="0.55000000000000004">
      <c r="B35" t="e" vm="4414">
        <v>#VALUE!</v>
      </c>
      <c r="C35" t="str" cm="1">
        <f t="array" aca="1" ref="C35" ca="1">_FV(B35,"Industry")</f>
        <v>Banking Services</v>
      </c>
      <c r="D35" cm="1" vm="4415">
        <f t="array" aca="1" ref="D35:DG35" ca="1">IFERROR(TRANSPOSE(_xlfn.STOCKHISTORY(B35,$B$1,$C$1,2,0,1)),"")</f>
        <v>8.1199999999999992</v>
      </c>
      <c r="E35" vm="4416">
        <f ca="1"/>
        <v>7.52</v>
      </c>
      <c r="F35" vm="4417">
        <f ca="1"/>
        <v>7.85</v>
      </c>
      <c r="G35" vm="4418">
        <f ca="1"/>
        <v>9.3800000000000008</v>
      </c>
      <c r="H35" vm="4419">
        <f ca="1"/>
        <v>9.83</v>
      </c>
      <c r="I35" vm="4420">
        <f ca="1"/>
        <v>8.51</v>
      </c>
      <c r="J35" vm="2695">
        <f ca="1"/>
        <v>9.17</v>
      </c>
      <c r="K35" vm="4421">
        <f ca="1"/>
        <v>9.9700000000000006</v>
      </c>
      <c r="L35" vm="4422">
        <f ca="1"/>
        <v>9.8699999999999992</v>
      </c>
      <c r="M35" vm="4423">
        <f ca="1"/>
        <v>10.71</v>
      </c>
      <c r="N35" vm="4424">
        <f ca="1"/>
        <v>13.54</v>
      </c>
      <c r="O35" vm="4425">
        <f ca="1"/>
        <v>14.36</v>
      </c>
      <c r="P35" vm="4268">
        <f ca="1"/>
        <v>14.41</v>
      </c>
      <c r="Q35" vm="4426">
        <f ca="1"/>
        <v>15.27</v>
      </c>
      <c r="R35" vm="2716">
        <f ca="1"/>
        <v>14.53</v>
      </c>
      <c r="S35" vm="4427">
        <f ca="1"/>
        <v>13.75</v>
      </c>
      <c r="T35" vm="4428">
        <f ca="1"/>
        <v>13.84</v>
      </c>
      <c r="U35" vm="4429">
        <f ca="1"/>
        <v>14.64</v>
      </c>
      <c r="V35" vm="4430">
        <f ca="1"/>
        <v>14.6</v>
      </c>
      <c r="W35" vm="4431">
        <f ca="1"/>
        <v>14.11</v>
      </c>
      <c r="X35" vm="4432">
        <f ca="1"/>
        <v>15.23</v>
      </c>
      <c r="Y35" vm="4309">
        <f ca="1"/>
        <v>15.48</v>
      </c>
      <c r="Z35" vm="4433">
        <f ca="1"/>
        <v>16.59</v>
      </c>
      <c r="AA35" vm="120">
        <f ca="1"/>
        <v>17.28</v>
      </c>
      <c r="AB35" vm="4434">
        <f ca="1"/>
        <v>19.23</v>
      </c>
      <c r="AC35" vm="4435">
        <f ca="1"/>
        <v>19.41</v>
      </c>
      <c r="AD35" vm="4436">
        <f ca="1"/>
        <v>18.579999999999998</v>
      </c>
      <c r="AE35" vm="4437">
        <f ca="1"/>
        <v>18.7</v>
      </c>
      <c r="AF35" vm="4438">
        <f ca="1"/>
        <v>18.239999999999998</v>
      </c>
      <c r="AG35" vm="4439">
        <f ca="1"/>
        <v>17.78</v>
      </c>
      <c r="AH35" vm="4440">
        <f ca="1"/>
        <v>18.61</v>
      </c>
      <c r="AI35" vm="4441">
        <f ca="1"/>
        <v>19.46</v>
      </c>
      <c r="AJ35" vm="4442">
        <f ca="1"/>
        <v>18.350000000000001</v>
      </c>
      <c r="AK35" vm="4443">
        <f ca="1"/>
        <v>16.97</v>
      </c>
      <c r="AL35" vm="4444">
        <f ca="1"/>
        <v>16.45</v>
      </c>
      <c r="AM35" vm="4445">
        <f ca="1"/>
        <v>13.38</v>
      </c>
      <c r="AN35" vm="4311">
        <f ca="1"/>
        <v>15.17</v>
      </c>
      <c r="AO35" vm="4446">
        <f ca="1"/>
        <v>16.399999999999999</v>
      </c>
      <c r="AP35" vm="4447">
        <f ca="1"/>
        <v>14.15</v>
      </c>
      <c r="AQ35" vm="4294">
        <f ca="1"/>
        <v>15.53</v>
      </c>
      <c r="AR35" vm="4448">
        <f ca="1"/>
        <v>13.83</v>
      </c>
      <c r="AS35" vm="4449">
        <f ca="1"/>
        <v>14.94</v>
      </c>
      <c r="AT35" vm="4450">
        <f ca="1"/>
        <v>15.93</v>
      </c>
      <c r="AU35" vm="4301">
        <f ca="1"/>
        <v>14.62</v>
      </c>
      <c r="AV35" vm="4451">
        <f ca="1"/>
        <v>15.82</v>
      </c>
      <c r="AW35" vm="4452">
        <f ca="1"/>
        <v>16.100000000000001</v>
      </c>
      <c r="AX35" vm="4453">
        <f ca="1"/>
        <v>16.64</v>
      </c>
      <c r="AY35" vm="4454">
        <f ca="1"/>
        <v>17.16</v>
      </c>
      <c r="AZ35" vm="4455">
        <f ca="1"/>
        <v>15.57</v>
      </c>
      <c r="BA35" vm="3275">
        <f ca="1"/>
        <v>13.52</v>
      </c>
      <c r="BB35" vm="4456">
        <f ca="1"/>
        <v>8.9700000000000006</v>
      </c>
      <c r="BC35" vm="4457">
        <f ca="1"/>
        <v>10.75</v>
      </c>
      <c r="BD35" vm="4458">
        <f ca="1"/>
        <v>11.31</v>
      </c>
      <c r="BE35" vm="4459">
        <f ca="1"/>
        <v>11.12</v>
      </c>
      <c r="BF35" vm="4460">
        <f ca="1"/>
        <v>10.86</v>
      </c>
      <c r="BG35" vm="4461">
        <f ca="1"/>
        <v>11.56</v>
      </c>
      <c r="BH35" vm="4462">
        <f ca="1"/>
        <v>11.53</v>
      </c>
      <c r="BI35" vm="4463">
        <f ca="1"/>
        <v>13.3</v>
      </c>
      <c r="BJ35" vm="4426">
        <f ca="1"/>
        <v>15.27</v>
      </c>
      <c r="BK35" vm="4464">
        <f ca="1"/>
        <v>16.12</v>
      </c>
      <c r="BL35" vm="4465">
        <f ca="1"/>
        <v>17.010000000000002</v>
      </c>
      <c r="BM35" vm="4466">
        <f ca="1"/>
        <v>20.63</v>
      </c>
      <c r="BN35" vm="4192">
        <f ca="1"/>
        <v>20.66</v>
      </c>
      <c r="BO35" vm="4467">
        <f ca="1"/>
        <v>21.8</v>
      </c>
      <c r="BP35" vm="4468">
        <f ca="1"/>
        <v>23.41</v>
      </c>
      <c r="BQ35" vm="4469">
        <f ca="1"/>
        <v>20.18</v>
      </c>
      <c r="BR35" vm="4470">
        <f ca="1"/>
        <v>19.25</v>
      </c>
      <c r="BS35" vm="4471">
        <f ca="1"/>
        <v>20.43</v>
      </c>
      <c r="BT35" vm="4472">
        <f ca="1"/>
        <v>21.31</v>
      </c>
      <c r="BU35" vm="4473">
        <f ca="1"/>
        <v>23.68</v>
      </c>
      <c r="BV35" vm="4474">
        <f ca="1"/>
        <v>22.75</v>
      </c>
      <c r="BW35" vm="4467">
        <f ca="1"/>
        <v>21.8</v>
      </c>
      <c r="BX35" vm="4475">
        <f ca="1"/>
        <v>22.94</v>
      </c>
      <c r="BY35" vm="4476">
        <f ca="1"/>
        <v>24.19</v>
      </c>
      <c r="BZ35" vm="4477">
        <f ca="1"/>
        <v>22.26</v>
      </c>
      <c r="CA35" vm="4478">
        <f ca="1"/>
        <v>20.72</v>
      </c>
      <c r="CB35" vm="4479">
        <f ca="1"/>
        <v>22.09</v>
      </c>
      <c r="CC35" vm="4480">
        <f ca="1"/>
        <v>18.75</v>
      </c>
      <c r="CD35" vm="4481">
        <f ca="1"/>
        <v>21.18</v>
      </c>
      <c r="CE35" vm="4482">
        <f ca="1"/>
        <v>21.67</v>
      </c>
      <c r="CF35" vm="4483">
        <f ca="1"/>
        <v>20.07</v>
      </c>
      <c r="CG35" vm="4484">
        <f ca="1"/>
        <v>21.95</v>
      </c>
      <c r="CH35" vm="4485">
        <f ca="1"/>
        <v>23.21</v>
      </c>
      <c r="CI35" vm="4486">
        <f ca="1"/>
        <v>21.56</v>
      </c>
      <c r="CJ35" vm="4487">
        <f ca="1"/>
        <v>23.54</v>
      </c>
      <c r="CK35" vm="4488">
        <f ca="1"/>
        <v>23.32</v>
      </c>
      <c r="CL35" vm="4489">
        <f ca="1"/>
        <v>18.559999999999999</v>
      </c>
      <c r="CM35" vm="2025">
        <f ca="1"/>
        <v>18.260000000000002</v>
      </c>
      <c r="CN35" vm="4490">
        <f ca="1"/>
        <v>17.27</v>
      </c>
      <c r="CO35" vm="4491">
        <f ca="1"/>
        <v>17.82</v>
      </c>
      <c r="CP35" vm="4369">
        <f ca="1"/>
        <v>20.37</v>
      </c>
      <c r="CQ35" vm="4492">
        <f ca="1"/>
        <v>18.34</v>
      </c>
      <c r="CR35" vm="4493">
        <f ca="1"/>
        <v>17.2</v>
      </c>
      <c r="CS35" vm="2716">
        <f ca="1"/>
        <v>14.53</v>
      </c>
      <c r="CT35" vm="4494">
        <f ca="1"/>
        <v>16.68</v>
      </c>
      <c r="CU35" vm="2023">
        <f ca="1"/>
        <v>19.38</v>
      </c>
      <c r="CV35" vm="4495">
        <f ca="1"/>
        <v>18.670000000000002</v>
      </c>
      <c r="CW35" vm="4496">
        <f ca="1"/>
        <v>18.63</v>
      </c>
      <c r="CX35" vm="4497">
        <f ca="1"/>
        <v>21.04</v>
      </c>
      <c r="CY35" vm="4498">
        <f ca="1"/>
        <v>19.27</v>
      </c>
      <c r="CZ35" vm="4499">
        <f ca="1"/>
        <v>19.350000000000001</v>
      </c>
      <c r="DA35" vm="4500">
        <f ca="1"/>
        <v>20.04</v>
      </c>
      <c r="DB35" vm="2026">
        <f ca="1"/>
        <v>22.37</v>
      </c>
      <c r="DC35" vm="4501">
        <f ca="1"/>
        <v>23.42</v>
      </c>
      <c r="DD35" vm="4502">
        <f ca="1"/>
        <v>23.33</v>
      </c>
      <c r="DE35" vm="4503">
        <f ca="1"/>
        <v>23.87</v>
      </c>
      <c r="DF35" vm="4504">
        <f ca="1"/>
        <v>27.26</v>
      </c>
      <c r="DG35" vm="4505">
        <f ca="1"/>
        <v>23.52</v>
      </c>
    </row>
    <row r="36" spans="2:111" x14ac:dyDescent="0.55000000000000004">
      <c r="B36" t="e" vm="4506">
        <v>#VALUE!</v>
      </c>
      <c r="C36" t="str" cm="1">
        <f t="array" aca="1" ref="C36" ca="1">_FV(B36,"Industry")</f>
        <v>Banking Services</v>
      </c>
      <c r="D36" cm="1" vm="4507">
        <f t="array" aca="1" ref="D36:DG36" ca="1">IFERROR(TRANSPOSE(_xlfn.STOCKHISTORY(B36,$B$1,$C$1,2,0,1)),"")</f>
        <v>21.25</v>
      </c>
      <c r="E36" vm="4434">
        <f ca="1"/>
        <v>19.23</v>
      </c>
      <c r="F36" vm="4508">
        <f ca="1"/>
        <v>20.95</v>
      </c>
      <c r="G36" vm="4509">
        <f ca="1"/>
        <v>22.85</v>
      </c>
      <c r="H36" vm="4510">
        <f ca="1"/>
        <v>23.55</v>
      </c>
      <c r="I36" vm="4511">
        <f ca="1"/>
        <v>19.98</v>
      </c>
      <c r="J36" vm="4512">
        <f ca="1"/>
        <v>22.33</v>
      </c>
      <c r="K36" vm="4513">
        <f ca="1"/>
        <v>24.77</v>
      </c>
      <c r="L36" vm="4514">
        <f ca="1"/>
        <v>24.71</v>
      </c>
      <c r="M36" vm="3357">
        <f ca="1"/>
        <v>26.34</v>
      </c>
      <c r="N36" vm="2532">
        <f ca="1"/>
        <v>33.51</v>
      </c>
      <c r="O36" vm="4515">
        <f ca="1"/>
        <v>35.630000000000003</v>
      </c>
      <c r="P36" vm="3424">
        <f ca="1"/>
        <v>36.17</v>
      </c>
      <c r="Q36" vm="4516">
        <f ca="1"/>
        <v>37.369999999999997</v>
      </c>
      <c r="R36" vm="4517">
        <f ca="1"/>
        <v>34.549999999999997</v>
      </c>
      <c r="S36" vm="4518">
        <f ca="1"/>
        <v>36.71</v>
      </c>
      <c r="T36" vm="3930">
        <f ca="1"/>
        <v>34.1</v>
      </c>
      <c r="U36" vm="3342">
        <f ca="1"/>
        <v>35.68</v>
      </c>
      <c r="V36" vm="4519">
        <f ca="1"/>
        <v>35.08</v>
      </c>
      <c r="W36" vm="4520">
        <f ca="1"/>
        <v>33.130000000000003</v>
      </c>
      <c r="X36" vm="4521">
        <f ca="1"/>
        <v>37.869999999999997</v>
      </c>
      <c r="Y36" vm="4522">
        <f ca="1"/>
        <v>38.01</v>
      </c>
      <c r="Z36" vm="4523">
        <f ca="1"/>
        <v>40.700000000000003</v>
      </c>
      <c r="AA36" vm="2047">
        <f ca="1"/>
        <v>41.98</v>
      </c>
      <c r="AB36" vm="4524">
        <f ca="1"/>
        <v>45.9</v>
      </c>
      <c r="AC36" vm="4525">
        <f ca="1"/>
        <v>43.49</v>
      </c>
      <c r="AD36" vm="2047">
        <f ca="1"/>
        <v>41.98</v>
      </c>
      <c r="AE36" vm="4526">
        <f ca="1"/>
        <v>41.49</v>
      </c>
      <c r="AF36" vm="2132">
        <f ca="1"/>
        <v>40.85</v>
      </c>
      <c r="AG36" vm="4527">
        <f ca="1"/>
        <v>38.9</v>
      </c>
      <c r="AH36" vm="4528">
        <f ca="1"/>
        <v>39.78</v>
      </c>
      <c r="AI36" vm="4529">
        <f ca="1"/>
        <v>41.16</v>
      </c>
      <c r="AJ36" vm="4530">
        <f ca="1"/>
        <v>38.57</v>
      </c>
      <c r="AK36" vm="4531">
        <f ca="1"/>
        <v>37.35</v>
      </c>
      <c r="AL36" vm="4213">
        <f ca="1"/>
        <v>36.36</v>
      </c>
      <c r="AM36" vm="4532">
        <f ca="1"/>
        <v>29.73</v>
      </c>
      <c r="AN36" vm="4397">
        <f ca="1"/>
        <v>33.92</v>
      </c>
      <c r="AO36" vm="4533">
        <f ca="1"/>
        <v>36.94</v>
      </c>
      <c r="AP36" vm="4534">
        <f ca="1"/>
        <v>32.5</v>
      </c>
      <c r="AQ36" vm="4535">
        <f ca="1"/>
        <v>36.200000000000003</v>
      </c>
      <c r="AR36" vm="3931">
        <f ca="1"/>
        <v>32.58</v>
      </c>
      <c r="AS36" vm="2458">
        <f ca="1"/>
        <v>35.36</v>
      </c>
      <c r="AT36" vm="4536">
        <f ca="1"/>
        <v>37.26</v>
      </c>
      <c r="AU36" vm="4537">
        <f ca="1"/>
        <v>33.74</v>
      </c>
      <c r="AV36" vm="4364">
        <f ca="1"/>
        <v>35.369999999999997</v>
      </c>
      <c r="AW36" vm="4538">
        <f ca="1"/>
        <v>35.159999999999997</v>
      </c>
      <c r="AX36" vm="4539">
        <f ca="1"/>
        <v>38.46</v>
      </c>
      <c r="AY36" vm="4540">
        <f ca="1"/>
        <v>40.61</v>
      </c>
      <c r="AZ36" vm="4541">
        <f ca="1"/>
        <v>37.28</v>
      </c>
      <c r="BA36" vm="4542">
        <f ca="1"/>
        <v>31.69</v>
      </c>
      <c r="BB36" vm="4543">
        <f ca="1"/>
        <v>18.809999999999999</v>
      </c>
      <c r="BC36" vm="4544">
        <f ca="1"/>
        <v>22.39</v>
      </c>
      <c r="BD36" vm="4545">
        <f ca="1"/>
        <v>24.1</v>
      </c>
      <c r="BE36" vm="4546">
        <f ca="1"/>
        <v>25.24</v>
      </c>
      <c r="BF36" vm="4372">
        <f ca="1"/>
        <v>24.81</v>
      </c>
      <c r="BG36" vm="4547">
        <f ca="1"/>
        <v>25.87</v>
      </c>
      <c r="BH36" vm="4334">
        <f ca="1"/>
        <v>25.28</v>
      </c>
      <c r="BI36" vm="4548">
        <f ca="1"/>
        <v>27.25</v>
      </c>
      <c r="BJ36" vm="3860">
        <f ca="1"/>
        <v>32.659999999999997</v>
      </c>
      <c r="BK36" vm="4549">
        <f ca="1"/>
        <v>35.76</v>
      </c>
      <c r="BL36" vm="4550">
        <f ca="1"/>
        <v>36.44</v>
      </c>
      <c r="BM36" vm="4551">
        <f ca="1"/>
        <v>43.44</v>
      </c>
      <c r="BN36" vm="3573">
        <f ca="1"/>
        <v>44.15</v>
      </c>
      <c r="BO36" vm="4552">
        <f ca="1"/>
        <v>46.28</v>
      </c>
      <c r="BP36" vm="4553">
        <f ca="1"/>
        <v>49.9</v>
      </c>
      <c r="BQ36" vm="4554">
        <f ca="1"/>
        <v>45.87</v>
      </c>
      <c r="BR36" vm="4555">
        <f ca="1"/>
        <v>42.16</v>
      </c>
      <c r="BS36" vm="4556">
        <f ca="1"/>
        <v>43.79</v>
      </c>
      <c r="BT36" vm="4557">
        <f ca="1"/>
        <v>46.98</v>
      </c>
      <c r="BU36" vm="4558">
        <f ca="1"/>
        <v>47.38</v>
      </c>
      <c r="BV36" vm="4559">
        <f ca="1"/>
        <v>47.27</v>
      </c>
      <c r="BW36" vm="4560">
        <f ca="1"/>
        <v>47.25</v>
      </c>
      <c r="BX36" vm="4561">
        <f ca="1"/>
        <v>51.47</v>
      </c>
      <c r="BY36" vm="4562">
        <f ca="1"/>
        <v>52.42</v>
      </c>
      <c r="BZ36" vm="4563">
        <f ca="1"/>
        <v>45.33</v>
      </c>
      <c r="CA36" vm="2473">
        <f ca="1"/>
        <v>39.4</v>
      </c>
      <c r="CB36" vm="4564">
        <f ca="1"/>
        <v>41.38</v>
      </c>
      <c r="CC36" vm="4212">
        <f ca="1"/>
        <v>35.69</v>
      </c>
      <c r="CD36" vm="4565">
        <f ca="1"/>
        <v>37.97</v>
      </c>
      <c r="CE36" vm="2527">
        <f ca="1"/>
        <v>36.68</v>
      </c>
      <c r="CF36" vm="4566">
        <f ca="1"/>
        <v>34.36</v>
      </c>
      <c r="CG36" vm="4567">
        <f ca="1"/>
        <v>40.9</v>
      </c>
      <c r="CH36" vm="4568">
        <f ca="1"/>
        <v>42.38</v>
      </c>
      <c r="CI36" vm="4569">
        <f ca="1"/>
        <v>39.369999999999997</v>
      </c>
      <c r="CJ36" vm="3888">
        <f ca="1"/>
        <v>43.32</v>
      </c>
      <c r="CK36" vm="4570">
        <f ca="1"/>
        <v>41.76</v>
      </c>
      <c r="CL36" vm="4571">
        <f ca="1"/>
        <v>30.37</v>
      </c>
      <c r="CM36" vm="4572">
        <f ca="1"/>
        <v>30.94</v>
      </c>
      <c r="CN36" vm="4573">
        <f ca="1"/>
        <v>25.78</v>
      </c>
      <c r="CO36" vm="4574">
        <f ca="1"/>
        <v>26.08</v>
      </c>
      <c r="CP36" vm="4575">
        <f ca="1"/>
        <v>32.26</v>
      </c>
      <c r="CQ36" vm="1983">
        <f ca="1"/>
        <v>28.13</v>
      </c>
      <c r="CR36" vm="4576">
        <f ca="1"/>
        <v>26.8</v>
      </c>
      <c r="CS36" vm="4577">
        <f ca="1"/>
        <v>23.43</v>
      </c>
      <c r="CT36" vm="2991">
        <f ca="1"/>
        <v>27.27</v>
      </c>
      <c r="CU36" vm="4578">
        <f ca="1"/>
        <v>33.14</v>
      </c>
      <c r="CV36" vm="4579">
        <f ca="1"/>
        <v>32.700000000000003</v>
      </c>
      <c r="CW36" vm="4580">
        <f ca="1"/>
        <v>31.39</v>
      </c>
      <c r="CX36" vm="3164">
        <f ca="1"/>
        <v>36.29</v>
      </c>
      <c r="CY36" vm="4581">
        <f ca="1"/>
        <v>34.11</v>
      </c>
      <c r="CZ36" vm="4582">
        <f ca="1"/>
        <v>35.29</v>
      </c>
      <c r="DA36" vm="4583">
        <f ca="1"/>
        <v>36.03</v>
      </c>
      <c r="DB36" vm="4584">
        <f ca="1"/>
        <v>42.67</v>
      </c>
      <c r="DC36" vm="3947">
        <f ca="1"/>
        <v>43.05</v>
      </c>
      <c r="DD36" vm="4585">
        <f ca="1"/>
        <v>41.07</v>
      </c>
      <c r="DE36" vm="3907">
        <f ca="1"/>
        <v>42.12</v>
      </c>
      <c r="DF36" vm="4586">
        <f ca="1"/>
        <v>48.14</v>
      </c>
      <c r="DG36" vm="4587">
        <f ca="1"/>
        <v>43.76</v>
      </c>
    </row>
    <row r="37" spans="2:111" x14ac:dyDescent="0.55000000000000004">
      <c r="B37" t="e" vm="4588">
        <v>#VALUE!</v>
      </c>
      <c r="C37" t="str" cm="1">
        <f t="array" aca="1" ref="C37" ca="1">_FV(B37,"Industry")</f>
        <v>Banking Services</v>
      </c>
      <c r="D37" cm="1" vm="4589">
        <f t="array" aca="1" ref="D37:DG37" ca="1">IFERROR(TRANSPOSE(_xlfn.STOCKHISTORY(B37,$B$1,$C$1,2,0,1)),"")</f>
        <v>11.16</v>
      </c>
      <c r="E37" vm="4590">
        <f ca="1"/>
        <v>10.55</v>
      </c>
      <c r="F37" vm="4591">
        <f ca="1"/>
        <v>11.04</v>
      </c>
      <c r="G37" vm="4592">
        <f ca="1"/>
        <v>12.29</v>
      </c>
      <c r="H37" vm="4593">
        <f ca="1"/>
        <v>12.82</v>
      </c>
      <c r="I37" vm="4594">
        <f ca="1"/>
        <v>11.05</v>
      </c>
      <c r="J37" vm="2713">
        <f ca="1"/>
        <v>11.7</v>
      </c>
      <c r="K37" vm="4595">
        <f ca="1"/>
        <v>12.56</v>
      </c>
      <c r="L37" vm="4596">
        <f ca="1"/>
        <v>12.17</v>
      </c>
      <c r="M37" vm="4597">
        <f ca="1"/>
        <v>14.12</v>
      </c>
      <c r="N37" vm="4598">
        <f ca="1"/>
        <v>17.309999999999999</v>
      </c>
      <c r="O37" vm="4599">
        <f ca="1"/>
        <v>18.27</v>
      </c>
      <c r="P37" vm="4600">
        <f ca="1"/>
        <v>17.97</v>
      </c>
      <c r="Q37" vm="4601">
        <f ca="1"/>
        <v>18.77</v>
      </c>
      <c r="R37" vm="4439">
        <f ca="1"/>
        <v>17.78</v>
      </c>
      <c r="S37" vm="4438">
        <f ca="1"/>
        <v>18.239999999999998</v>
      </c>
      <c r="T37" vm="4602">
        <f ca="1"/>
        <v>17.47</v>
      </c>
      <c r="U37" vm="4603">
        <f ca="1"/>
        <v>18.739999999999998</v>
      </c>
      <c r="V37" vm="4604">
        <f ca="1"/>
        <v>18.04</v>
      </c>
      <c r="W37" vm="4605">
        <f ca="1"/>
        <v>17.21</v>
      </c>
      <c r="X37" vm="4606">
        <f ca="1"/>
        <v>18.82</v>
      </c>
      <c r="Y37" vm="4607">
        <f ca="1"/>
        <v>18.25</v>
      </c>
      <c r="Z37" vm="4151">
        <f ca="1"/>
        <v>18.98</v>
      </c>
      <c r="AA37" vm="4608">
        <f ca="1"/>
        <v>20.170000000000002</v>
      </c>
      <c r="AB37" vm="4609">
        <f ca="1"/>
        <v>21.4</v>
      </c>
      <c r="AC37" vm="4610">
        <f ca="1"/>
        <v>21.13</v>
      </c>
      <c r="AD37" vm="4611">
        <f ca="1"/>
        <v>19.55</v>
      </c>
      <c r="AE37" vm="4612">
        <f ca="1"/>
        <v>19.920000000000002</v>
      </c>
      <c r="AF37" vm="4613">
        <f ca="1"/>
        <v>19.440000000000001</v>
      </c>
      <c r="AG37" vm="4614">
        <f ca="1"/>
        <v>19.54</v>
      </c>
      <c r="AH37" vm="4615">
        <f ca="1"/>
        <v>20.87</v>
      </c>
      <c r="AI37" vm="4616">
        <f ca="1"/>
        <v>21.07</v>
      </c>
      <c r="AJ37" vm="4617">
        <f ca="1"/>
        <v>19.89</v>
      </c>
      <c r="AK37" vm="4618">
        <f ca="1"/>
        <v>18.16</v>
      </c>
      <c r="AL37" vm="4492">
        <f ca="1"/>
        <v>18.34</v>
      </c>
      <c r="AM37" vm="1967">
        <f ca="1"/>
        <v>14.78</v>
      </c>
      <c r="AN37" vm="4619">
        <f ca="1"/>
        <v>16.47</v>
      </c>
      <c r="AO37" vm="4620">
        <f ca="1"/>
        <v>17.66</v>
      </c>
      <c r="AP37" vm="4621">
        <f ca="1"/>
        <v>15.75</v>
      </c>
      <c r="AQ37" vm="4622">
        <f ca="1"/>
        <v>17.55</v>
      </c>
      <c r="AR37" vm="4623">
        <f ca="1"/>
        <v>15.97</v>
      </c>
      <c r="AS37" vm="4624">
        <f ca="1"/>
        <v>17.75</v>
      </c>
      <c r="AT37" vm="4625">
        <f ca="1"/>
        <v>18.37</v>
      </c>
      <c r="AU37" vm="167">
        <f ca="1"/>
        <v>16.600000000000001</v>
      </c>
      <c r="AV37" vm="4626">
        <f ca="1"/>
        <v>17.84</v>
      </c>
      <c r="AW37" vm="4600">
        <f ca="1"/>
        <v>17.97</v>
      </c>
      <c r="AX37" vm="4189">
        <f ca="1"/>
        <v>19.39</v>
      </c>
      <c r="AY37" vm="4627">
        <f ca="1"/>
        <v>20.239999999999998</v>
      </c>
      <c r="AZ37" vm="4628">
        <f ca="1"/>
        <v>18.71</v>
      </c>
      <c r="BA37" vm="4629">
        <f ca="1"/>
        <v>16.350000000000001</v>
      </c>
      <c r="BB37" vm="4630">
        <f ca="1"/>
        <v>10.37</v>
      </c>
      <c r="BC37" vm="4631">
        <f ca="1"/>
        <v>11.65</v>
      </c>
      <c r="BD37" vm="4632">
        <f ca="1"/>
        <v>11.85</v>
      </c>
      <c r="BE37" vm="4633">
        <f ca="1"/>
        <v>12.18</v>
      </c>
      <c r="BF37" vm="4634">
        <f ca="1"/>
        <v>12.01</v>
      </c>
      <c r="BG37" vm="4635">
        <f ca="1"/>
        <v>12.32</v>
      </c>
      <c r="BH37" vm="4636">
        <f ca="1"/>
        <v>11.93</v>
      </c>
      <c r="BI37" vm="4637">
        <f ca="1"/>
        <v>12.98</v>
      </c>
      <c r="BJ37" vm="4295">
        <f ca="1"/>
        <v>15.46</v>
      </c>
      <c r="BK37" vm="4638">
        <f ca="1"/>
        <v>16.41</v>
      </c>
      <c r="BL37" vm="4639">
        <f ca="1"/>
        <v>16.86</v>
      </c>
      <c r="BM37" vm="4640">
        <f ca="1"/>
        <v>20.14</v>
      </c>
      <c r="BN37" vm="4511">
        <f ca="1"/>
        <v>19.98</v>
      </c>
      <c r="BO37" vm="4154">
        <f ca="1"/>
        <v>21.76</v>
      </c>
      <c r="BP37" vm="193">
        <f ca="1"/>
        <v>23.04</v>
      </c>
      <c r="BQ37" vm="4641">
        <f ca="1"/>
        <v>20.65</v>
      </c>
      <c r="BR37" vm="4642">
        <f ca="1"/>
        <v>19.66</v>
      </c>
      <c r="BS37" vm="4643">
        <f ca="1"/>
        <v>20.32</v>
      </c>
      <c r="BT37" vm="4644">
        <f ca="1"/>
        <v>21.62</v>
      </c>
      <c r="BU37" vm="4645">
        <f ca="1"/>
        <v>23.27</v>
      </c>
      <c r="BV37" vm="4646">
        <f ca="1"/>
        <v>22.44</v>
      </c>
      <c r="BW37" vm="4647">
        <f ca="1"/>
        <v>23.13</v>
      </c>
      <c r="BX37" vm="4648">
        <f ca="1"/>
        <v>25.06</v>
      </c>
      <c r="BY37" vm="4649">
        <f ca="1"/>
        <v>25.07</v>
      </c>
      <c r="BZ37" vm="2031">
        <f ca="1"/>
        <v>22.38</v>
      </c>
      <c r="CA37" vm="4650">
        <f ca="1"/>
        <v>19.309999999999999</v>
      </c>
      <c r="CB37" vm="4651">
        <f ca="1"/>
        <v>19.96</v>
      </c>
      <c r="CC37" vm="4652">
        <f ca="1"/>
        <v>17.23</v>
      </c>
      <c r="CD37" vm="4653">
        <f ca="1"/>
        <v>18.3</v>
      </c>
      <c r="CE37" vm="4654">
        <f ca="1"/>
        <v>17.690000000000001</v>
      </c>
      <c r="CF37" vm="4655">
        <f ca="1"/>
        <v>16.02</v>
      </c>
      <c r="CG37" vm="4656">
        <f ca="1"/>
        <v>17.87</v>
      </c>
      <c r="CH37" vm="4543">
        <f ca="1"/>
        <v>18.809999999999999</v>
      </c>
      <c r="CI37" vm="4657">
        <f ca="1"/>
        <v>17.420000000000002</v>
      </c>
      <c r="CJ37" vm="2722">
        <f ca="1"/>
        <v>19.190000000000001</v>
      </c>
      <c r="CK37" vm="4658">
        <f ca="1"/>
        <v>18.29</v>
      </c>
      <c r="CL37" vm="3274">
        <f ca="1"/>
        <v>12.52</v>
      </c>
      <c r="CM37" vm="4318">
        <f ca="1"/>
        <v>11.26</v>
      </c>
      <c r="CN37" vm="4659">
        <f ca="1"/>
        <v>9.34</v>
      </c>
      <c r="CO37" vm="4281">
        <f ca="1"/>
        <v>9.24</v>
      </c>
      <c r="CP37" vm="1963">
        <f ca="1"/>
        <v>12.31</v>
      </c>
      <c r="CQ37" vm="4660">
        <f ca="1"/>
        <v>11.33</v>
      </c>
      <c r="CR37" vm="4661">
        <f ca="1"/>
        <v>10.76</v>
      </c>
      <c r="CS37" vm="4662">
        <f ca="1"/>
        <v>10.220000000000001</v>
      </c>
      <c r="CT37" vm="4663">
        <f ca="1"/>
        <v>12.39</v>
      </c>
      <c r="CU37" vm="4254">
        <f ca="1"/>
        <v>14.4</v>
      </c>
      <c r="CV37" vm="2716">
        <f ca="1"/>
        <v>14.53</v>
      </c>
      <c r="CW37" vm="4274">
        <f ca="1"/>
        <v>14.27</v>
      </c>
      <c r="CX37" vm="4664">
        <f ca="1"/>
        <v>15.81</v>
      </c>
      <c r="CY37" vm="3279">
        <f ca="1"/>
        <v>14.49</v>
      </c>
      <c r="CZ37" vm="4665">
        <f ca="1"/>
        <v>14.37</v>
      </c>
      <c r="DA37" vm="4666">
        <f ca="1"/>
        <v>14.21</v>
      </c>
      <c r="DB37" vm="4667">
        <f ca="1"/>
        <v>16.13</v>
      </c>
      <c r="DC37" vm="4668">
        <f ca="1"/>
        <v>17.059999999999999</v>
      </c>
      <c r="DD37" vm="4669">
        <f ca="1"/>
        <v>16.75</v>
      </c>
      <c r="DE37" vm="1970">
        <f ca="1"/>
        <v>17.25</v>
      </c>
      <c r="DF37" vm="4670">
        <f ca="1"/>
        <v>19.48</v>
      </c>
      <c r="DG37" vm="4671">
        <f ca="1"/>
        <v>17.14</v>
      </c>
    </row>
    <row r="38" spans="2:111" x14ac:dyDescent="0.55000000000000004">
      <c r="B38" t="e" vm="4672">
        <v>#VALUE!</v>
      </c>
      <c r="C38" t="str" cm="1">
        <f t="array" aca="1" ref="C38" ca="1">_FV(B38,"Industry")</f>
        <v>Beverages</v>
      </c>
      <c r="D38" cm="1" vm="4673">
        <f t="array" aca="1" ref="D38:DG38" ca="1">IFERROR(TRANSPOSE(_xlfn.STOCKHISTORY(B38,$B$1,$C$1,2,0,1)),"")</f>
        <v>42.92</v>
      </c>
      <c r="E38" vm="3053">
        <f ca="1"/>
        <v>43.13</v>
      </c>
      <c r="F38" vm="4382">
        <f ca="1"/>
        <v>46.39</v>
      </c>
      <c r="G38" vm="4674">
        <f ca="1"/>
        <v>44.8</v>
      </c>
      <c r="H38" vm="2172">
        <f ca="1"/>
        <v>44.6</v>
      </c>
      <c r="I38" vm="4563">
        <f ca="1"/>
        <v>45.33</v>
      </c>
      <c r="J38" vm="3435">
        <f ca="1"/>
        <v>43.63</v>
      </c>
      <c r="K38" vm="4675">
        <f ca="1"/>
        <v>43.43</v>
      </c>
      <c r="L38" vm="4676">
        <f ca="1"/>
        <v>42.32</v>
      </c>
      <c r="M38" vm="4677">
        <f ca="1"/>
        <v>42.4</v>
      </c>
      <c r="N38" vm="4678">
        <f ca="1"/>
        <v>40.35</v>
      </c>
      <c r="O38" vm="4679">
        <f ca="1"/>
        <v>41.46</v>
      </c>
      <c r="P38" vm="4680">
        <f ca="1"/>
        <v>41.57</v>
      </c>
      <c r="Q38" vm="3647">
        <f ca="1"/>
        <v>41.96</v>
      </c>
      <c r="R38" vm="4203">
        <f ca="1"/>
        <v>42.44</v>
      </c>
      <c r="S38" vm="4681">
        <f ca="1"/>
        <v>43.15</v>
      </c>
      <c r="T38" vm="4682">
        <f ca="1"/>
        <v>45.47</v>
      </c>
      <c r="U38" vm="4683">
        <f ca="1"/>
        <v>44.85</v>
      </c>
      <c r="V38" vm="4684">
        <f ca="1"/>
        <v>45.84</v>
      </c>
      <c r="W38" vm="4685">
        <f ca="1"/>
        <v>45.55</v>
      </c>
      <c r="X38" vm="4686">
        <f ca="1"/>
        <v>45.01</v>
      </c>
      <c r="Y38" vm="4687">
        <f ca="1"/>
        <v>45.98</v>
      </c>
      <c r="Z38" vm="3436">
        <f ca="1"/>
        <v>45.77</v>
      </c>
      <c r="AA38" vm="4688">
        <f ca="1"/>
        <v>45.88</v>
      </c>
      <c r="AB38" vm="2139">
        <f ca="1"/>
        <v>47.59</v>
      </c>
      <c r="AC38" vm="4689">
        <f ca="1"/>
        <v>43.22</v>
      </c>
      <c r="AD38" vm="4675">
        <f ca="1"/>
        <v>43.43</v>
      </c>
      <c r="AE38" vm="3614">
        <f ca="1"/>
        <v>43.21</v>
      </c>
      <c r="AF38" vm="4690">
        <f ca="1"/>
        <v>43</v>
      </c>
      <c r="AG38" vm="4691">
        <f ca="1"/>
        <v>43.86</v>
      </c>
      <c r="AH38" vm="4692">
        <f ca="1"/>
        <v>46.63</v>
      </c>
      <c r="AI38" vm="4693">
        <f ca="1"/>
        <v>44.57</v>
      </c>
      <c r="AJ38" vm="3872">
        <f ca="1"/>
        <v>46.19</v>
      </c>
      <c r="AK38" vm="4694">
        <f ca="1"/>
        <v>47.88</v>
      </c>
      <c r="AL38" vm="4695">
        <f ca="1"/>
        <v>50.4</v>
      </c>
      <c r="AM38" vm="4696">
        <f ca="1"/>
        <v>47.35</v>
      </c>
      <c r="AN38" vm="4697">
        <f ca="1"/>
        <v>48.13</v>
      </c>
      <c r="AO38" vm="4698">
        <f ca="1"/>
        <v>45.34</v>
      </c>
      <c r="AP38" vm="4699">
        <f ca="1"/>
        <v>46.86</v>
      </c>
      <c r="AQ38" vm="4700">
        <f ca="1"/>
        <v>49.06</v>
      </c>
      <c r="AR38" vm="2143">
        <f ca="1"/>
        <v>49.13</v>
      </c>
      <c r="AS38" vm="3952">
        <f ca="1"/>
        <v>50.92</v>
      </c>
      <c r="AT38" vm="4701">
        <f ca="1"/>
        <v>52.63</v>
      </c>
      <c r="AU38" vm="4702">
        <f ca="1"/>
        <v>55.04</v>
      </c>
      <c r="AV38" vm="4703">
        <f ca="1"/>
        <v>54.44</v>
      </c>
      <c r="AW38" vm="2512">
        <f ca="1"/>
        <v>54.43</v>
      </c>
      <c r="AX38" vm="4704">
        <f ca="1"/>
        <v>53.4</v>
      </c>
      <c r="AY38" vm="4705">
        <f ca="1"/>
        <v>55.35</v>
      </c>
      <c r="AZ38" vm="4706">
        <f ca="1"/>
        <v>58.4</v>
      </c>
      <c r="BA38" vm="4707">
        <f ca="1"/>
        <v>53.49</v>
      </c>
      <c r="BB38" vm="4708">
        <f ca="1"/>
        <v>44.25</v>
      </c>
      <c r="BC38" vm="4709">
        <f ca="1"/>
        <v>45.89</v>
      </c>
      <c r="BD38" vm="4710">
        <f ca="1"/>
        <v>46.68</v>
      </c>
      <c r="BE38" vm="4711">
        <f ca="1"/>
        <v>44.68</v>
      </c>
      <c r="BF38" vm="4712">
        <f ca="1"/>
        <v>47.24</v>
      </c>
      <c r="BG38" vm="4713">
        <f ca="1"/>
        <v>49.53</v>
      </c>
      <c r="BH38" vm="4714">
        <f ca="1"/>
        <v>49.37</v>
      </c>
      <c r="BI38" vm="4233">
        <f ca="1"/>
        <v>48.06</v>
      </c>
      <c r="BJ38" vm="4715">
        <f ca="1"/>
        <v>51.6</v>
      </c>
      <c r="BK38" vm="3034">
        <f ca="1"/>
        <v>54.84</v>
      </c>
      <c r="BL38" vm="4716">
        <f ca="1"/>
        <v>48.15</v>
      </c>
      <c r="BM38" vm="4717">
        <f ca="1"/>
        <v>48.99</v>
      </c>
      <c r="BN38" vm="2511">
        <f ca="1"/>
        <v>52.71</v>
      </c>
      <c r="BO38" vm="4718">
        <f ca="1"/>
        <v>53.98</v>
      </c>
      <c r="BP38" vm="4719">
        <f ca="1"/>
        <v>55.29</v>
      </c>
      <c r="BQ38" vm="3596">
        <f ca="1"/>
        <v>54.11</v>
      </c>
      <c r="BR38" vm="4720">
        <f ca="1"/>
        <v>57.03</v>
      </c>
      <c r="BS38" vm="4721">
        <f ca="1"/>
        <v>56.31</v>
      </c>
      <c r="BT38" vm="4722">
        <f ca="1"/>
        <v>52.47</v>
      </c>
      <c r="BU38" vm="4723">
        <f ca="1"/>
        <v>56.37</v>
      </c>
      <c r="BV38" vm="4724">
        <f ca="1"/>
        <v>52.45</v>
      </c>
      <c r="BW38" vm="4725">
        <f ca="1"/>
        <v>59.21</v>
      </c>
      <c r="BX38" vm="4726">
        <f ca="1"/>
        <v>61.01</v>
      </c>
      <c r="BY38" vm="4727">
        <f ca="1"/>
        <v>62.24</v>
      </c>
      <c r="BZ38" vm="4728">
        <f ca="1"/>
        <v>62</v>
      </c>
      <c r="CA38" vm="4729">
        <f ca="1"/>
        <v>64.61</v>
      </c>
      <c r="CB38" vm="4730">
        <f ca="1"/>
        <v>63.38</v>
      </c>
      <c r="CC38" vm="4731">
        <f ca="1"/>
        <v>62.91</v>
      </c>
      <c r="CD38" vm="4732">
        <f ca="1"/>
        <v>64.17</v>
      </c>
      <c r="CE38" vm="4733">
        <f ca="1"/>
        <v>61.71</v>
      </c>
      <c r="CF38" vm="4734">
        <f ca="1"/>
        <v>56.02</v>
      </c>
      <c r="CG38" vm="2150">
        <f ca="1"/>
        <v>59.85</v>
      </c>
      <c r="CH38" vm="4735">
        <f ca="1"/>
        <v>63.61</v>
      </c>
      <c r="CI38" vm="4735">
        <f ca="1"/>
        <v>63.61</v>
      </c>
      <c r="CJ38" vm="4736">
        <f ca="1"/>
        <v>61.32</v>
      </c>
      <c r="CK38" vm="4737">
        <f ca="1"/>
        <v>59.51</v>
      </c>
      <c r="CL38" vm="4738">
        <f ca="1"/>
        <v>62.03</v>
      </c>
      <c r="CM38" vm="4739">
        <f ca="1"/>
        <v>64.150000000000006</v>
      </c>
      <c r="CN38" vm="4740">
        <f ca="1"/>
        <v>59.66</v>
      </c>
      <c r="CO38" vm="4741">
        <f ca="1"/>
        <v>60.22</v>
      </c>
      <c r="CP38" vm="4742">
        <f ca="1"/>
        <v>61.93</v>
      </c>
      <c r="CQ38" vm="4743">
        <f ca="1"/>
        <v>59.83</v>
      </c>
      <c r="CR38" vm="4744">
        <f ca="1"/>
        <v>55.98</v>
      </c>
      <c r="CS38" vm="3458">
        <f ca="1"/>
        <v>56.49</v>
      </c>
      <c r="CT38" vm="4745">
        <f ca="1"/>
        <v>58.44</v>
      </c>
      <c r="CU38" vm="4746">
        <f ca="1"/>
        <v>58.93</v>
      </c>
      <c r="CV38" vm="4747">
        <f ca="1"/>
        <v>59.49</v>
      </c>
      <c r="CW38" vm="4748">
        <f ca="1"/>
        <v>60.02</v>
      </c>
      <c r="CX38" vm="4749">
        <f ca="1"/>
        <v>61.18</v>
      </c>
      <c r="CY38" vm="4750">
        <f ca="1"/>
        <v>61.77</v>
      </c>
      <c r="CZ38" vm="4751">
        <f ca="1"/>
        <v>62.93</v>
      </c>
      <c r="DA38" vm="4752">
        <f ca="1"/>
        <v>63.65</v>
      </c>
      <c r="DB38" vm="4753">
        <f ca="1"/>
        <v>66.739999999999995</v>
      </c>
      <c r="DC38" vm="4754">
        <f ca="1"/>
        <v>72.47</v>
      </c>
      <c r="DD38" vm="3811">
        <f ca="1"/>
        <v>71.86</v>
      </c>
      <c r="DE38" vm="4755">
        <f ca="1"/>
        <v>65.31</v>
      </c>
      <c r="DF38" vm="4756">
        <f ca="1"/>
        <v>64.08</v>
      </c>
      <c r="DG38" vm="4757">
        <f ca="1"/>
        <v>62.26</v>
      </c>
    </row>
    <row r="39" spans="2:111" x14ac:dyDescent="0.55000000000000004">
      <c r="B39" t="e" vm="4758">
        <v>#VALUE!</v>
      </c>
      <c r="C39" t="str" cm="1">
        <f t="array" aca="1" ref="C39" ca="1">_FV(B39,"Industry")</f>
        <v>Beverages</v>
      </c>
      <c r="D39" cm="1" vm="4759">
        <f t="array" aca="1" ref="D39:DG39" ca="1">IFERROR(TRANSPOSE(_xlfn.STOCKHISTORY(B39,$B$1,$C$1,2,0,1)),"")</f>
        <v>99.3</v>
      </c>
      <c r="E39" vm="4760">
        <f ca="1"/>
        <v>97.82</v>
      </c>
      <c r="F39" vm="4761">
        <f ca="1"/>
        <v>102.48</v>
      </c>
      <c r="G39" vm="4762">
        <f ca="1"/>
        <v>102.96</v>
      </c>
      <c r="H39" vm="4763">
        <f ca="1"/>
        <v>101.17</v>
      </c>
      <c r="I39" vm="4764">
        <f ca="1"/>
        <v>105.94</v>
      </c>
      <c r="J39" vm="4765">
        <f ca="1"/>
        <v>108.92</v>
      </c>
      <c r="K39" vm="4766">
        <f ca="1"/>
        <v>106.75</v>
      </c>
      <c r="L39" vm="4767">
        <f ca="1"/>
        <v>108.77</v>
      </c>
      <c r="M39" vm="4768">
        <f ca="1"/>
        <v>107.2</v>
      </c>
      <c r="N39" vm="1181">
        <f ca="1"/>
        <v>100.1</v>
      </c>
      <c r="O39" vm="4769">
        <f ca="1"/>
        <v>104.63</v>
      </c>
      <c r="P39" vm="4770">
        <f ca="1"/>
        <v>103.78</v>
      </c>
      <c r="Q39" vm="4771">
        <f ca="1"/>
        <v>110.38</v>
      </c>
      <c r="R39" vm="4772">
        <f ca="1"/>
        <v>111.86</v>
      </c>
      <c r="S39" vm="4773">
        <f ca="1"/>
        <v>113.28</v>
      </c>
      <c r="T39" vm="4774">
        <f ca="1"/>
        <v>116.87</v>
      </c>
      <c r="U39" vm="4775">
        <f ca="1"/>
        <v>115.49</v>
      </c>
      <c r="V39" vm="4776">
        <f ca="1"/>
        <v>116.61</v>
      </c>
      <c r="W39" vm="4777">
        <f ca="1"/>
        <v>115.73</v>
      </c>
      <c r="X39" vm="4778">
        <f ca="1"/>
        <v>111.43</v>
      </c>
      <c r="Y39" vm="4779">
        <f ca="1"/>
        <v>110.23</v>
      </c>
      <c r="Z39" vm="4780">
        <f ca="1"/>
        <v>116.52</v>
      </c>
      <c r="AA39" vm="4781">
        <f ca="1"/>
        <v>119.92</v>
      </c>
      <c r="AB39" vm="4782">
        <f ca="1"/>
        <v>120.3</v>
      </c>
      <c r="AC39" vm="4783">
        <f ca="1"/>
        <v>109.73</v>
      </c>
      <c r="AD39" vm="4784">
        <f ca="1"/>
        <v>109.15</v>
      </c>
      <c r="AE39" vm="4785">
        <f ca="1"/>
        <v>100.94</v>
      </c>
      <c r="AF39" vm="2017">
        <f ca="1"/>
        <v>100.25</v>
      </c>
      <c r="AG39" vm="4786">
        <f ca="1"/>
        <v>108.87</v>
      </c>
      <c r="AH39" vm="4787">
        <f ca="1"/>
        <v>115</v>
      </c>
      <c r="AI39" vm="4788">
        <f ca="1"/>
        <v>112.01</v>
      </c>
      <c r="AJ39" vm="3208">
        <f ca="1"/>
        <v>111.8</v>
      </c>
      <c r="AK39" vm="4789">
        <f ca="1"/>
        <v>112.38</v>
      </c>
      <c r="AL39" vm="4790">
        <f ca="1"/>
        <v>121.94</v>
      </c>
      <c r="AM39" vm="4791">
        <f ca="1"/>
        <v>110.48</v>
      </c>
      <c r="AN39" vm="4792">
        <f ca="1"/>
        <v>112.67</v>
      </c>
      <c r="AO39" vm="4793">
        <f ca="1"/>
        <v>115.64</v>
      </c>
      <c r="AP39" vm="4794">
        <f ca="1"/>
        <v>122.55</v>
      </c>
      <c r="AQ39" vm="4795">
        <f ca="1"/>
        <v>128.05000000000001</v>
      </c>
      <c r="AR39" vm="4796">
        <f ca="1"/>
        <v>128</v>
      </c>
      <c r="AS39" vm="4797">
        <f ca="1"/>
        <v>131.13</v>
      </c>
      <c r="AT39" vm="4798">
        <f ca="1"/>
        <v>127.81</v>
      </c>
      <c r="AU39" vm="2933">
        <f ca="1"/>
        <v>136.72999999999999</v>
      </c>
      <c r="AV39" vm="4799">
        <f ca="1"/>
        <v>137.1</v>
      </c>
      <c r="AW39" vm="4800">
        <f ca="1"/>
        <v>137.16999999999999</v>
      </c>
      <c r="AX39" vm="4801">
        <f ca="1"/>
        <v>135.83000000000001</v>
      </c>
      <c r="AY39" vm="2559">
        <f ca="1"/>
        <v>136.66999999999999</v>
      </c>
      <c r="AZ39" vm="4802">
        <f ca="1"/>
        <v>142.02000000000001</v>
      </c>
      <c r="BA39" vm="4803">
        <f ca="1"/>
        <v>132.03</v>
      </c>
      <c r="BB39" vm="4804">
        <f ca="1"/>
        <v>120.1</v>
      </c>
      <c r="BC39" vm="4805">
        <f ca="1"/>
        <v>132.29</v>
      </c>
      <c r="BD39" vm="4806">
        <f ca="1"/>
        <v>131.55000000000001</v>
      </c>
      <c r="BE39" vm="4807">
        <f ca="1"/>
        <v>132.26</v>
      </c>
      <c r="BF39" vm="4808">
        <f ca="1"/>
        <v>137.66</v>
      </c>
      <c r="BG39" vm="4809">
        <f ca="1"/>
        <v>140.06</v>
      </c>
      <c r="BH39" vm="4810">
        <f ca="1"/>
        <v>138.6</v>
      </c>
      <c r="BI39" vm="4811">
        <f ca="1"/>
        <v>133.29</v>
      </c>
      <c r="BJ39" vm="4812">
        <f ca="1"/>
        <v>144.22999999999999</v>
      </c>
      <c r="BK39" vm="4813">
        <f ca="1"/>
        <v>148.30000000000001</v>
      </c>
      <c r="BL39" vm="4814">
        <f ca="1"/>
        <v>136.57</v>
      </c>
      <c r="BM39" vm="4815">
        <f ca="1"/>
        <v>129.19</v>
      </c>
      <c r="BN39" vm="4816">
        <f ca="1"/>
        <v>141.44999999999999</v>
      </c>
      <c r="BO39" vm="4817">
        <f ca="1"/>
        <v>144.16</v>
      </c>
      <c r="BP39" vm="4818">
        <f ca="1"/>
        <v>147.94</v>
      </c>
      <c r="BQ39" vm="4819">
        <f ca="1"/>
        <v>148.16999999999999</v>
      </c>
      <c r="BR39" vm="4820">
        <f ca="1"/>
        <v>156.94999999999999</v>
      </c>
      <c r="BS39" vm="4821">
        <f ca="1"/>
        <v>156.38999999999999</v>
      </c>
      <c r="BT39" vm="4822">
        <f ca="1"/>
        <v>150.41</v>
      </c>
      <c r="BU39" vm="3748">
        <f ca="1"/>
        <v>161.6</v>
      </c>
      <c r="BV39" vm="4823">
        <f ca="1"/>
        <v>159.78</v>
      </c>
      <c r="BW39" vm="2284">
        <f ca="1"/>
        <v>173.71</v>
      </c>
      <c r="BX39" vm="4824">
        <f ca="1"/>
        <v>173.52</v>
      </c>
      <c r="BY39" vm="4825">
        <f ca="1"/>
        <v>163.74</v>
      </c>
      <c r="BZ39" vm="4826">
        <f ca="1"/>
        <v>167.38</v>
      </c>
      <c r="CA39" vm="4827">
        <f ca="1"/>
        <v>171.71</v>
      </c>
      <c r="CB39" vm="4828">
        <f ca="1"/>
        <v>167.75</v>
      </c>
      <c r="CC39" vm="4829">
        <f ca="1"/>
        <v>166.66</v>
      </c>
      <c r="CD39" vm="4830">
        <f ca="1"/>
        <v>174.96</v>
      </c>
      <c r="CE39" vm="4831">
        <f ca="1"/>
        <v>172.27</v>
      </c>
      <c r="CF39" vm="4832">
        <f ca="1"/>
        <v>163.26</v>
      </c>
      <c r="CG39" vm="4833">
        <f ca="1"/>
        <v>181.58</v>
      </c>
      <c r="CH39" vm="4834">
        <f ca="1"/>
        <v>185.51</v>
      </c>
      <c r="CI39" vm="4835">
        <f ca="1"/>
        <v>180.66</v>
      </c>
      <c r="CJ39" vm="4836">
        <f ca="1"/>
        <v>171.02</v>
      </c>
      <c r="CK39" vm="4837">
        <f ca="1"/>
        <v>173.53</v>
      </c>
      <c r="CL39" vm="4838">
        <f ca="1"/>
        <v>182.3</v>
      </c>
      <c r="CM39" vm="4839">
        <f ca="1"/>
        <v>190.89</v>
      </c>
      <c r="CN39" vm="4840">
        <f ca="1"/>
        <v>182.35</v>
      </c>
      <c r="CO39" vm="4841">
        <f ca="1"/>
        <v>185.22</v>
      </c>
      <c r="CP39" vm="4842">
        <f ca="1"/>
        <v>187.46</v>
      </c>
      <c r="CQ39" vm="4843">
        <f ca="1"/>
        <v>177.92</v>
      </c>
      <c r="CR39" vm="4844">
        <f ca="1"/>
        <v>169.44</v>
      </c>
      <c r="CS39" vm="4845">
        <f ca="1"/>
        <v>163.28</v>
      </c>
      <c r="CT39" vm="4846">
        <f ca="1"/>
        <v>168.29</v>
      </c>
      <c r="CU39" vm="1863">
        <f ca="1"/>
        <v>169.84</v>
      </c>
      <c r="CV39" vm="4847">
        <f ca="1"/>
        <v>168.53</v>
      </c>
      <c r="CW39" vm="4848">
        <f ca="1"/>
        <v>165.34</v>
      </c>
      <c r="CX39" vm="4849">
        <f ca="1"/>
        <v>175.01</v>
      </c>
      <c r="CY39" vm="2291">
        <f ca="1"/>
        <v>175.91</v>
      </c>
      <c r="CZ39" vm="4850">
        <f ca="1"/>
        <v>172.9</v>
      </c>
      <c r="DA39" vm="1844">
        <f ca="1"/>
        <v>164.93</v>
      </c>
      <c r="DB39" vm="4851">
        <f ca="1"/>
        <v>172.67</v>
      </c>
      <c r="DC39" vm="4852">
        <f ca="1"/>
        <v>172.88</v>
      </c>
      <c r="DD39" vm="4853">
        <f ca="1"/>
        <v>170.05</v>
      </c>
      <c r="DE39" vm="4854">
        <f ca="1"/>
        <v>166.08</v>
      </c>
      <c r="DF39" vm="4855">
        <f ca="1"/>
        <v>163.44999999999999</v>
      </c>
      <c r="DG39" vm="4856">
        <f ca="1"/>
        <v>152.06</v>
      </c>
    </row>
    <row r="40" spans="2:111" x14ac:dyDescent="0.55000000000000004">
      <c r="B40" t="e" vm="4857">
        <v>#VALUE!</v>
      </c>
      <c r="C40" t="str" cm="1">
        <f t="array" aca="1" ref="C40" ca="1">_FV(B40,"Industry")</f>
        <v>Beverages</v>
      </c>
      <c r="D40" cm="1" vm="4858">
        <f t="array" aca="1" ref="D40:DG40" ca="1">IFERROR(TRANSPOSE(_xlfn.STOCKHISTORY(B40,$B$1,$C$1,2,0,1)),"")</f>
        <v>152.47999999999999</v>
      </c>
      <c r="E40" vm="4859">
        <f ca="1"/>
        <v>141.43</v>
      </c>
      <c r="F40" vm="4860">
        <f ca="1"/>
        <v>151.09</v>
      </c>
      <c r="G40" vm="4861">
        <f ca="1"/>
        <v>156.06</v>
      </c>
      <c r="H40" vm="4862">
        <f ca="1"/>
        <v>153.15</v>
      </c>
      <c r="I40" vm="4863">
        <f ca="1"/>
        <v>165.4</v>
      </c>
      <c r="J40" vm="4864">
        <f ca="1"/>
        <v>164.63</v>
      </c>
      <c r="K40" vm="4865">
        <f ca="1"/>
        <v>164.05</v>
      </c>
      <c r="L40" vm="4866">
        <f ca="1"/>
        <v>166.49</v>
      </c>
      <c r="M40" vm="4867">
        <f ca="1"/>
        <v>167.12</v>
      </c>
      <c r="N40" vm="4868">
        <f ca="1"/>
        <v>151.13999999999999</v>
      </c>
      <c r="O40" vm="4869">
        <f ca="1"/>
        <v>153.31</v>
      </c>
      <c r="P40" vm="1226">
        <f ca="1"/>
        <v>149.76</v>
      </c>
      <c r="Q40" vm="4870">
        <f ca="1"/>
        <v>158.81</v>
      </c>
      <c r="R40" vm="4871">
        <f ca="1"/>
        <v>162.07</v>
      </c>
      <c r="S40" vm="4872">
        <f ca="1"/>
        <v>172.54</v>
      </c>
      <c r="T40" vm="4873">
        <f ca="1"/>
        <v>182.75</v>
      </c>
      <c r="U40" vm="4874">
        <f ca="1"/>
        <v>193.73</v>
      </c>
      <c r="V40" vm="4875">
        <f ca="1"/>
        <v>193.35</v>
      </c>
      <c r="W40" vm="4876">
        <f ca="1"/>
        <v>200.1</v>
      </c>
      <c r="X40" vm="1859">
        <f ca="1"/>
        <v>199.45</v>
      </c>
      <c r="Y40" vm="4877">
        <f ca="1"/>
        <v>219.09</v>
      </c>
      <c r="Z40" vm="4878">
        <f ca="1"/>
        <v>217.59</v>
      </c>
      <c r="AA40" vm="4879">
        <f ca="1"/>
        <v>228.57</v>
      </c>
      <c r="AB40" vm="4880">
        <f ca="1"/>
        <v>219.47</v>
      </c>
      <c r="AC40" vm="4881">
        <f ca="1"/>
        <v>215.48</v>
      </c>
      <c r="AD40" vm="4882">
        <f ca="1"/>
        <v>227.92</v>
      </c>
      <c r="AE40" vm="4883">
        <f ca="1"/>
        <v>233.13</v>
      </c>
      <c r="AF40" vm="4884">
        <f ca="1"/>
        <v>223.08</v>
      </c>
      <c r="AG40" vm="4885">
        <f ca="1"/>
        <v>218.87</v>
      </c>
      <c r="AH40" vm="4886">
        <f ca="1"/>
        <v>210.23</v>
      </c>
      <c r="AI40" vm="4887">
        <f ca="1"/>
        <v>208.2</v>
      </c>
      <c r="AJ40" vm="4888">
        <f ca="1"/>
        <v>215.62</v>
      </c>
      <c r="AK40" vm="4889">
        <f ca="1"/>
        <v>199.23</v>
      </c>
      <c r="AL40" vm="4890">
        <f ca="1"/>
        <v>195.76</v>
      </c>
      <c r="AM40" vm="1546">
        <f ca="1"/>
        <v>160.82</v>
      </c>
      <c r="AN40" vm="4891">
        <f ca="1"/>
        <v>173.66</v>
      </c>
      <c r="AO40" vm="4892">
        <f ca="1"/>
        <v>169.16</v>
      </c>
      <c r="AP40" vm="4893">
        <f ca="1"/>
        <v>175.33</v>
      </c>
      <c r="AQ40" vm="4894">
        <f ca="1"/>
        <v>211.67</v>
      </c>
      <c r="AR40" vm="4895">
        <f ca="1"/>
        <v>176.45</v>
      </c>
      <c r="AS40" vm="4896">
        <f ca="1"/>
        <v>196.94</v>
      </c>
      <c r="AT40" vm="4897">
        <f ca="1"/>
        <v>196.82</v>
      </c>
      <c r="AU40" vm="4898">
        <f ca="1"/>
        <v>204.35</v>
      </c>
      <c r="AV40" vm="4899">
        <f ca="1"/>
        <v>207.28</v>
      </c>
      <c r="AW40" vm="4900">
        <f ca="1"/>
        <v>190.33</v>
      </c>
      <c r="AX40" vm="3261">
        <f ca="1"/>
        <v>186.06</v>
      </c>
      <c r="AY40" vm="4901">
        <f ca="1"/>
        <v>189.75</v>
      </c>
      <c r="AZ40" vm="4902">
        <f ca="1"/>
        <v>188.3</v>
      </c>
      <c r="BA40" vm="4903">
        <f ca="1"/>
        <v>172.38</v>
      </c>
      <c r="BB40" vm="4904">
        <f ca="1"/>
        <v>143.36000000000001</v>
      </c>
      <c r="BC40" vm="4905">
        <f ca="1"/>
        <v>164.69</v>
      </c>
      <c r="BD40" vm="4906">
        <f ca="1"/>
        <v>172.7</v>
      </c>
      <c r="BE40" vm="4907">
        <f ca="1"/>
        <v>174.95</v>
      </c>
      <c r="BF40" vm="4908">
        <f ca="1"/>
        <v>178.2</v>
      </c>
      <c r="BG40" vm="4909">
        <f ca="1"/>
        <v>184.48</v>
      </c>
      <c r="BH40" vm="4910">
        <f ca="1"/>
        <v>189.51</v>
      </c>
      <c r="BI40" vm="3523">
        <f ca="1"/>
        <v>165.23</v>
      </c>
      <c r="BJ40" vm="4911">
        <f ca="1"/>
        <v>205.84</v>
      </c>
      <c r="BK40" vm="4912">
        <f ca="1"/>
        <v>219.05</v>
      </c>
      <c r="BL40" vm="4913">
        <f ca="1"/>
        <v>210.93</v>
      </c>
      <c r="BM40" vm="4914">
        <f ca="1"/>
        <v>214.14</v>
      </c>
      <c r="BN40" vm="4915">
        <f ca="1"/>
        <v>228</v>
      </c>
      <c r="BO40" vm="4916">
        <f ca="1"/>
        <v>240.32</v>
      </c>
      <c r="BP40" vm="1296">
        <f ca="1"/>
        <v>239.72</v>
      </c>
      <c r="BQ40" vm="4917">
        <f ca="1"/>
        <v>233.89</v>
      </c>
      <c r="BR40" vm="4918">
        <f ca="1"/>
        <v>224.34</v>
      </c>
      <c r="BS40" vm="4919">
        <f ca="1"/>
        <v>211.14</v>
      </c>
      <c r="BT40" vm="4920">
        <f ca="1"/>
        <v>210.69</v>
      </c>
      <c r="BU40" vm="4921">
        <f ca="1"/>
        <v>216.81</v>
      </c>
      <c r="BV40" vm="4922">
        <f ca="1"/>
        <v>225.33</v>
      </c>
      <c r="BW40" vm="4923">
        <f ca="1"/>
        <v>250.97</v>
      </c>
      <c r="BX40" vm="4924">
        <f ca="1"/>
        <v>237.75</v>
      </c>
      <c r="BY40" vm="4888">
        <f ca="1"/>
        <v>215.62</v>
      </c>
      <c r="BZ40" vm="4925">
        <f ca="1"/>
        <v>230.32</v>
      </c>
      <c r="CA40" vm="4926">
        <f ca="1"/>
        <v>246.09</v>
      </c>
      <c r="CB40" vm="4927">
        <f ca="1"/>
        <v>245.47</v>
      </c>
      <c r="CC40" vm="1588">
        <f ca="1"/>
        <v>233.06</v>
      </c>
      <c r="CD40" vm="4928">
        <f ca="1"/>
        <v>246.31</v>
      </c>
      <c r="CE40" vm="4929">
        <f ca="1"/>
        <v>246.05</v>
      </c>
      <c r="CF40" vm="4930">
        <f ca="1"/>
        <v>229.68</v>
      </c>
      <c r="CG40" vm="4931">
        <f ca="1"/>
        <v>247.08</v>
      </c>
      <c r="CH40" vm="4932">
        <f ca="1"/>
        <v>257.35000000000002</v>
      </c>
      <c r="CI40" vm="4933">
        <f ca="1"/>
        <v>231.75</v>
      </c>
      <c r="CJ40" vm="4934">
        <f ca="1"/>
        <v>231.52</v>
      </c>
      <c r="CK40" vm="4935">
        <f ca="1"/>
        <v>223.7</v>
      </c>
      <c r="CL40" vm="4936">
        <f ca="1"/>
        <v>225.89</v>
      </c>
      <c r="CM40" vm="4937">
        <f ca="1"/>
        <v>229.47</v>
      </c>
      <c r="CN40" vm="1295">
        <f ca="1"/>
        <v>242.97</v>
      </c>
      <c r="CO40" vm="4938">
        <f ca="1"/>
        <v>246.13</v>
      </c>
      <c r="CP40" vm="4939">
        <f ca="1"/>
        <v>272.8</v>
      </c>
      <c r="CQ40" vm="4940">
        <f ca="1"/>
        <v>260.56</v>
      </c>
      <c r="CR40" vm="1300">
        <f ca="1"/>
        <v>251.33</v>
      </c>
      <c r="CS40" vm="4941">
        <f ca="1"/>
        <v>234.15</v>
      </c>
      <c r="CT40" vm="4942">
        <f ca="1"/>
        <v>240.49</v>
      </c>
      <c r="CU40" vm="4943">
        <f ca="1"/>
        <v>241.75</v>
      </c>
      <c r="CV40" vm="4944">
        <f ca="1"/>
        <v>245.08</v>
      </c>
      <c r="CW40" vm="4945">
        <f ca="1"/>
        <v>248.52</v>
      </c>
      <c r="CX40" vm="4946">
        <f ca="1"/>
        <v>271.76</v>
      </c>
      <c r="CY40" vm="4947">
        <f ca="1"/>
        <v>253.46</v>
      </c>
      <c r="CZ40" vm="4948">
        <f ca="1"/>
        <v>250.23</v>
      </c>
      <c r="DA40" vm="2609">
        <f ca="1"/>
        <v>257.27999999999997</v>
      </c>
      <c r="DB40" vm="2634">
        <f ca="1"/>
        <v>245.16</v>
      </c>
      <c r="DC40" vm="4949">
        <f ca="1"/>
        <v>240.71</v>
      </c>
      <c r="DD40" vm="4950">
        <f ca="1"/>
        <v>257.69</v>
      </c>
      <c r="DE40" vm="4951">
        <f ca="1"/>
        <v>232.34</v>
      </c>
      <c r="DF40" vm="4952">
        <f ca="1"/>
        <v>240.95</v>
      </c>
      <c r="DG40" vm="4953">
        <f ca="1"/>
        <v>221</v>
      </c>
    </row>
    <row r="41" spans="2:111" x14ac:dyDescent="0.55000000000000004">
      <c r="B41" t="e" vm="4954">
        <v>#VALUE!</v>
      </c>
      <c r="C41" t="str" cm="1">
        <f t="array" aca="1" ref="C41" ca="1">_FV(B41,"Industry")</f>
        <v>Beverages</v>
      </c>
      <c r="D41" cm="1" vm="4955">
        <f t="array" aca="1" ref="D41:DG41" ca="1">IFERROR(TRANSPOSE(_xlfn.STOCKHISTORY(B41,$B$1,$C$1,2,0,1)),"")</f>
        <v>22.504999999999999</v>
      </c>
      <c r="E41" vm="4956">
        <f ca="1"/>
        <v>20.916599999999999</v>
      </c>
      <c r="F41" vm="4957">
        <f ca="1"/>
        <v>22.23</v>
      </c>
      <c r="G41" vm="4958">
        <f ca="1"/>
        <v>24.0366</v>
      </c>
      <c r="H41" vm="4959">
        <f ca="1"/>
        <v>25</v>
      </c>
      <c r="I41" vm="4960">
        <f ca="1"/>
        <v>26.785</v>
      </c>
      <c r="J41" vm="4961">
        <f ca="1"/>
        <v>26.771599999999999</v>
      </c>
      <c r="K41" vm="4962">
        <f ca="1"/>
        <v>25.648299999999999</v>
      </c>
      <c r="L41" vm="4963">
        <f ca="1"/>
        <v>24.468299999999999</v>
      </c>
      <c r="M41" vm="4964">
        <f ca="1"/>
        <v>24.0566</v>
      </c>
      <c r="N41" vm="4965">
        <f ca="1"/>
        <v>22.375</v>
      </c>
      <c r="O41" vm="4966">
        <f ca="1"/>
        <v>22.17</v>
      </c>
      <c r="P41" vm="4967">
        <f ca="1"/>
        <v>21.3</v>
      </c>
      <c r="Q41" vm="4478">
        <f ca="1"/>
        <v>20.72</v>
      </c>
      <c r="R41" vm="4968">
        <f ca="1"/>
        <v>23.085000000000001</v>
      </c>
      <c r="S41" vm="4969">
        <f ca="1"/>
        <v>22.69</v>
      </c>
      <c r="T41" vm="4334">
        <f ca="1"/>
        <v>25.28</v>
      </c>
      <c r="U41" vm="4970">
        <f ca="1"/>
        <v>24.84</v>
      </c>
      <c r="V41" vm="4971">
        <f ca="1"/>
        <v>26.375</v>
      </c>
      <c r="W41" vm="4972">
        <f ca="1"/>
        <v>27.91</v>
      </c>
      <c r="X41" vm="4973">
        <f ca="1"/>
        <v>27.625</v>
      </c>
      <c r="Y41" vm="4974">
        <f ca="1"/>
        <v>28.965</v>
      </c>
      <c r="Z41" vm="4975">
        <f ca="1"/>
        <v>31.335000000000001</v>
      </c>
      <c r="AA41" vm="4976">
        <f ca="1"/>
        <v>31.645</v>
      </c>
      <c r="AB41" vm="4977">
        <f ca="1"/>
        <v>34.115000000000002</v>
      </c>
      <c r="AC41" vm="4978">
        <f ca="1"/>
        <v>31.684999999999999</v>
      </c>
      <c r="AD41" vm="4979">
        <f ca="1"/>
        <v>28.605</v>
      </c>
      <c r="AE41" vm="3304">
        <f ca="1"/>
        <v>27.5</v>
      </c>
      <c r="AF41" vm="4980">
        <f ca="1"/>
        <v>25.58</v>
      </c>
      <c r="AG41" vm="4981">
        <f ca="1"/>
        <v>28.65</v>
      </c>
      <c r="AH41" vm="4982">
        <f ca="1"/>
        <v>30.01</v>
      </c>
      <c r="AI41" vm="4983">
        <f ca="1"/>
        <v>30.445</v>
      </c>
      <c r="AJ41" vm="4984">
        <f ca="1"/>
        <v>29.14</v>
      </c>
      <c r="AK41" vm="4985">
        <f ca="1"/>
        <v>26.425000000000001</v>
      </c>
      <c r="AL41" vm="4986">
        <f ca="1"/>
        <v>29.84</v>
      </c>
      <c r="AM41" vm="4987">
        <f ca="1"/>
        <v>24.61</v>
      </c>
      <c r="AN41" vm="4988">
        <f ca="1"/>
        <v>28.62</v>
      </c>
      <c r="AO41" vm="4989">
        <f ca="1"/>
        <v>31.914999999999999</v>
      </c>
      <c r="AP41" vm="4990">
        <f ca="1"/>
        <v>27.29</v>
      </c>
      <c r="AQ41" vm="4991">
        <f ca="1"/>
        <v>29.8</v>
      </c>
      <c r="AR41" vm="1993">
        <f ca="1"/>
        <v>30.93</v>
      </c>
      <c r="AS41" vm="4989">
        <f ca="1"/>
        <v>31.914999999999999</v>
      </c>
      <c r="AT41" vm="4992">
        <f ca="1"/>
        <v>32.234999999999999</v>
      </c>
      <c r="AU41" vm="4993">
        <f ca="1"/>
        <v>29.335000000000001</v>
      </c>
      <c r="AV41" vm="4994">
        <f ca="1"/>
        <v>29.03</v>
      </c>
      <c r="AW41" vm="4995">
        <f ca="1"/>
        <v>28.065000000000001</v>
      </c>
      <c r="AX41" vm="4996">
        <f ca="1"/>
        <v>29.91</v>
      </c>
      <c r="AY41" vm="4997">
        <f ca="1"/>
        <v>31.774999999999999</v>
      </c>
      <c r="AZ41" vm="4998">
        <f ca="1"/>
        <v>33.299999999999997</v>
      </c>
      <c r="BA41" vm="4999">
        <f ca="1"/>
        <v>31.204999999999998</v>
      </c>
      <c r="BB41" vm="1983">
        <f ca="1"/>
        <v>28.13</v>
      </c>
      <c r="BC41" vm="5000">
        <f ca="1"/>
        <v>30.905000000000001</v>
      </c>
      <c r="BD41" vm="5001">
        <f ca="1"/>
        <v>35.954999999999998</v>
      </c>
      <c r="BE41" vm="5002">
        <f ca="1"/>
        <v>34.659999999999997</v>
      </c>
      <c r="BF41" vm="5003">
        <f ca="1"/>
        <v>39.24</v>
      </c>
      <c r="BG41" vm="5004">
        <f ca="1"/>
        <v>41.93</v>
      </c>
      <c r="BH41" vm="5005">
        <f ca="1"/>
        <v>40.1</v>
      </c>
      <c r="BI41" vm="5006">
        <f ca="1"/>
        <v>38.284999999999997</v>
      </c>
      <c r="BJ41" vm="3331">
        <f ca="1"/>
        <v>42.39</v>
      </c>
      <c r="BK41" vm="2171">
        <f ca="1"/>
        <v>46.24</v>
      </c>
      <c r="BL41" vm="5007">
        <f ca="1"/>
        <v>43.414999999999999</v>
      </c>
      <c r="BM41" vm="3438">
        <f ca="1"/>
        <v>43.87</v>
      </c>
      <c r="BN41" vm="5008">
        <f ca="1"/>
        <v>45.545000000000002</v>
      </c>
      <c r="BO41" vm="5009">
        <f ca="1"/>
        <v>48.524999999999999</v>
      </c>
      <c r="BP41" vm="5010">
        <f ca="1"/>
        <v>47.134999999999998</v>
      </c>
      <c r="BQ41" vm="5011">
        <f ca="1"/>
        <v>45.674999999999997</v>
      </c>
      <c r="BR41" vm="5012">
        <f ca="1"/>
        <v>47.16</v>
      </c>
      <c r="BS41" vm="5013">
        <f ca="1"/>
        <v>48.784999999999997</v>
      </c>
      <c r="BT41" vm="5014">
        <f ca="1"/>
        <v>44.414999999999999</v>
      </c>
      <c r="BU41" vm="5015">
        <f ca="1"/>
        <v>42.5</v>
      </c>
      <c r="BV41" vm="5016">
        <f ca="1"/>
        <v>41.89</v>
      </c>
      <c r="BW41" vm="5017">
        <f ca="1"/>
        <v>48.02</v>
      </c>
      <c r="BX41" vm="5018">
        <f ca="1"/>
        <v>43.36</v>
      </c>
      <c r="BY41" vm="5019">
        <f ca="1"/>
        <v>42.2</v>
      </c>
      <c r="BZ41" vm="5020">
        <f ca="1"/>
        <v>39.950000000000003</v>
      </c>
      <c r="CA41" vm="4231">
        <f ca="1"/>
        <v>42.84</v>
      </c>
      <c r="CB41" vm="5021">
        <f ca="1"/>
        <v>44.56</v>
      </c>
      <c r="CC41" vm="5022">
        <f ca="1"/>
        <v>46.35</v>
      </c>
      <c r="CD41" vm="5023">
        <f ca="1"/>
        <v>49.81</v>
      </c>
      <c r="CE41" vm="5014">
        <f ca="1"/>
        <v>44.414999999999999</v>
      </c>
      <c r="CF41" vm="5024">
        <f ca="1"/>
        <v>43.48</v>
      </c>
      <c r="CG41" vm="4699">
        <f ca="1"/>
        <v>46.86</v>
      </c>
      <c r="CH41" vm="5025">
        <f ca="1"/>
        <v>51.43</v>
      </c>
      <c r="CI41" vm="5026">
        <f ca="1"/>
        <v>50.765000000000001</v>
      </c>
      <c r="CJ41" vm="3880">
        <f ca="1"/>
        <v>52.04</v>
      </c>
      <c r="CK41" vm="5027">
        <f ca="1"/>
        <v>50.88</v>
      </c>
      <c r="CL41" vm="5028">
        <f ca="1"/>
        <v>54.01</v>
      </c>
      <c r="CM41" vm="5029">
        <f ca="1"/>
        <v>56</v>
      </c>
      <c r="CN41" vm="5030">
        <f ca="1"/>
        <v>58.62</v>
      </c>
      <c r="CO41" vm="5031">
        <f ca="1"/>
        <v>57.44</v>
      </c>
      <c r="CP41" vm="5032">
        <f ca="1"/>
        <v>57.49</v>
      </c>
      <c r="CQ41" vm="5033">
        <f ca="1"/>
        <v>57.41</v>
      </c>
      <c r="CR41" vm="5034">
        <f ca="1"/>
        <v>52.95</v>
      </c>
      <c r="CS41" vm="3887">
        <f ca="1"/>
        <v>51.1</v>
      </c>
      <c r="CT41" vm="3389">
        <f ca="1"/>
        <v>55.15</v>
      </c>
      <c r="CU41" vm="5035">
        <f ca="1"/>
        <v>57.61</v>
      </c>
      <c r="CV41" vm="5036">
        <f ca="1"/>
        <v>55.02</v>
      </c>
      <c r="CW41" vm="5037">
        <f ca="1"/>
        <v>59.1</v>
      </c>
      <c r="CX41" vm="5038">
        <f ca="1"/>
        <v>59.28</v>
      </c>
      <c r="CY41" vm="5039">
        <f ca="1"/>
        <v>53.45</v>
      </c>
      <c r="CZ41" vm="3583">
        <f ca="1"/>
        <v>51.92</v>
      </c>
      <c r="DA41" vm="5040">
        <f ca="1"/>
        <v>49.95</v>
      </c>
      <c r="DB41" vm="5041">
        <f ca="1"/>
        <v>51.45</v>
      </c>
      <c r="DC41" vm="5042">
        <f ca="1"/>
        <v>47.13</v>
      </c>
      <c r="DD41" vm="5043">
        <f ca="1"/>
        <v>52.17</v>
      </c>
      <c r="DE41" vm="5044">
        <f ca="1"/>
        <v>52.68</v>
      </c>
      <c r="DF41" vm="5045">
        <f ca="1"/>
        <v>55.13</v>
      </c>
      <c r="DG41" vm="3399">
        <f ca="1"/>
        <v>52.56</v>
      </c>
    </row>
    <row r="42" spans="2:111" x14ac:dyDescent="0.55000000000000004">
      <c r="B42" t="e" vm="5046">
        <v>#VALUE!</v>
      </c>
      <c r="C42" t="str" cm="1">
        <f t="array" aca="1" ref="C42" ca="1">_FV(B42,"Industry")</f>
        <v>Beverages</v>
      </c>
      <c r="D42" cm="1" vm="5047">
        <f t="array" aca="1" ref="D42:CI42" ca="1">IFERROR(TRANSPOSE(_xlfn.STOCKHISTORY(B42,$B$1,$C$1,2,0,1)),"")</f>
        <v>19.216100000000001</v>
      </c>
      <c r="E42" vm="5048">
        <f ca="1"/>
        <v>18.716899999999999</v>
      </c>
      <c r="F42" vm="5049">
        <f ca="1"/>
        <v>19.059899999999999</v>
      </c>
      <c r="G42" vm="5050">
        <f ca="1"/>
        <v>19.314299999999999</v>
      </c>
      <c r="H42" vm="5051">
        <f ca="1"/>
        <v>19.207999999999998</v>
      </c>
      <c r="I42" vm="5052">
        <f ca="1"/>
        <v>19.642700000000001</v>
      </c>
      <c r="J42" vm="2037">
        <f ca="1"/>
        <v>24.01</v>
      </c>
      <c r="K42" vm="5053">
        <f ca="1"/>
        <v>22.8</v>
      </c>
      <c r="L42" vm="5054">
        <f ca="1"/>
        <v>23.17</v>
      </c>
      <c r="M42" vm="5055">
        <f ca="1"/>
        <v>26</v>
      </c>
      <c r="N42" vm="5056">
        <f ca="1"/>
        <v>27</v>
      </c>
      <c r="O42" vm="5057">
        <f ca="1"/>
        <v>25.64</v>
      </c>
      <c r="P42" vm="5058">
        <f ca="1"/>
        <v>27.22</v>
      </c>
      <c r="Q42" vm="5059">
        <f ca="1"/>
        <v>25.15</v>
      </c>
      <c r="R42" vm="5060">
        <f ca="1"/>
        <v>27.97</v>
      </c>
      <c r="S42" vm="5061">
        <f ca="1"/>
        <v>29.07</v>
      </c>
      <c r="T42" vm="3011">
        <f ca="1"/>
        <v>28.19</v>
      </c>
      <c r="U42" vm="4166">
        <f ca="1"/>
        <v>28.9</v>
      </c>
      <c r="V42" vm="5062">
        <f ca="1"/>
        <v>28.14</v>
      </c>
      <c r="W42" vm="5063">
        <f ca="1"/>
        <v>27.28</v>
      </c>
      <c r="X42" vm="5064">
        <f ca="1"/>
        <v>27.32</v>
      </c>
      <c r="Y42" vm="3325">
        <f ca="1"/>
        <v>28.16</v>
      </c>
      <c r="Z42" vm="4572">
        <f ca="1"/>
        <v>30.94</v>
      </c>
      <c r="AA42" vm="4223">
        <f ca="1"/>
        <v>28.95</v>
      </c>
      <c r="AB42" vm="5065">
        <f ca="1"/>
        <v>28.53</v>
      </c>
      <c r="AC42" vm="4335">
        <f ca="1"/>
        <v>27.88</v>
      </c>
      <c r="AD42" vm="4217">
        <f ca="1"/>
        <v>24.27</v>
      </c>
      <c r="AE42" vm="2044">
        <f ca="1"/>
        <v>26.46</v>
      </c>
      <c r="AF42" vm="4173">
        <f ca="1"/>
        <v>27.92</v>
      </c>
      <c r="AG42" vm="3305">
        <f ca="1"/>
        <v>28.4</v>
      </c>
      <c r="AH42" vm="5066">
        <f ca="1"/>
        <v>30.59</v>
      </c>
      <c r="AI42" vm="5067">
        <f ca="1"/>
        <v>29.83</v>
      </c>
      <c r="AJ42" vm="2963">
        <f ca="1"/>
        <v>27.6</v>
      </c>
      <c r="AK42" vm="5068">
        <f ca="1"/>
        <v>26.9</v>
      </c>
      <c r="AL42" vm="5069">
        <f ca="1"/>
        <v>30.45</v>
      </c>
      <c r="AM42" vm="3297">
        <f ca="1"/>
        <v>32</v>
      </c>
      <c r="AN42" vm="2447">
        <f ca="1"/>
        <v>31.8</v>
      </c>
      <c r="AO42" vm="5070">
        <f ca="1"/>
        <v>30.52</v>
      </c>
      <c r="AP42" vm="5071">
        <f ca="1"/>
        <v>34.369999999999997</v>
      </c>
      <c r="AQ42" vm="3155">
        <f ca="1"/>
        <v>35.85</v>
      </c>
      <c r="AR42" vm="5072">
        <f ca="1"/>
        <v>36.96</v>
      </c>
      <c r="AS42" vm="3016">
        <f ca="1"/>
        <v>35.24</v>
      </c>
      <c r="AT42" vm="5073">
        <f ca="1"/>
        <v>35.21</v>
      </c>
      <c r="AU42" vm="3993">
        <f ca="1"/>
        <v>35.67</v>
      </c>
      <c r="AV42" vm="5074">
        <f ca="1"/>
        <v>34.159999999999997</v>
      </c>
      <c r="AW42" vm="2181">
        <f ca="1"/>
        <v>36.090000000000003</v>
      </c>
      <c r="AX42" vm="3002">
        <f ca="1"/>
        <v>33.99</v>
      </c>
      <c r="AY42" vm="5075">
        <f ca="1"/>
        <v>36.86</v>
      </c>
      <c r="AZ42" vm="2478">
        <f ca="1"/>
        <v>37.950000000000003</v>
      </c>
      <c r="BA42" vm="5076">
        <f ca="1"/>
        <v>38.67</v>
      </c>
      <c r="BB42" vm="5077">
        <f ca="1"/>
        <v>37.9</v>
      </c>
      <c r="BC42" vm="5078">
        <f ca="1"/>
        <v>37.4</v>
      </c>
      <c r="BD42" vm="3158">
        <f ca="1"/>
        <v>34.74</v>
      </c>
      <c r="BE42" vm="5079">
        <f ca="1"/>
        <v>35.39</v>
      </c>
      <c r="BF42" vm="2526">
        <f ca="1"/>
        <v>38.74</v>
      </c>
      <c r="BG42" vm="3644">
        <f ca="1"/>
        <v>38.119999999999997</v>
      </c>
      <c r="BH42" vm="4340">
        <f ca="1"/>
        <v>35.82</v>
      </c>
      <c r="BI42" vm="5080">
        <f ca="1"/>
        <v>38.840000000000003</v>
      </c>
      <c r="BJ42" vm="5076">
        <f ca="1"/>
        <v>38.67</v>
      </c>
      <c r="BK42" vm="3160">
        <f ca="1"/>
        <v>35.659999999999997</v>
      </c>
      <c r="BL42" vm="3003">
        <f ca="1"/>
        <v>35.28</v>
      </c>
      <c r="BM42" vm="4517">
        <f ca="1"/>
        <v>34.549999999999997</v>
      </c>
      <c r="BN42" vm="3003">
        <f ca="1"/>
        <v>35.28</v>
      </c>
      <c r="BO42" vm="4579">
        <f ca="1"/>
        <v>32.700000000000003</v>
      </c>
      <c r="BP42" vm="5081">
        <f ca="1"/>
        <v>31.12</v>
      </c>
      <c r="BQ42" vm="3316">
        <f ca="1"/>
        <v>31.27</v>
      </c>
      <c r="BR42" vm="3359">
        <f ca="1"/>
        <v>34.01</v>
      </c>
      <c r="BS42" vm="4375">
        <f ca="1"/>
        <v>33.65</v>
      </c>
      <c r="BT42" vm="5082">
        <f ca="1"/>
        <v>31.57</v>
      </c>
      <c r="BU42" vm="5083">
        <f ca="1"/>
        <v>30.33</v>
      </c>
      <c r="BV42" vm="5082">
        <f ca="1"/>
        <v>31.57</v>
      </c>
      <c r="BW42" vm="3317">
        <f ca="1"/>
        <v>33.32</v>
      </c>
      <c r="BX42" vm="5084">
        <f ca="1"/>
        <v>31.44</v>
      </c>
      <c r="BY42" vm="4996">
        <f ca="1"/>
        <v>29.91</v>
      </c>
      <c r="BZ42" vm="5085">
        <f ca="1"/>
        <v>30.67</v>
      </c>
      <c r="CA42" vm="5086">
        <f ca="1"/>
        <v>33.700000000000003</v>
      </c>
      <c r="CB42" vm="5087">
        <f ca="1"/>
        <v>34.25</v>
      </c>
      <c r="CC42" vm="5088">
        <f ca="1"/>
        <v>33.4</v>
      </c>
      <c r="CD42" vm="3639">
        <f ca="1"/>
        <v>34.28</v>
      </c>
      <c r="CE42" vm="2456">
        <f ca="1"/>
        <v>36.61</v>
      </c>
      <c r="CF42" vm="2488">
        <f ca="1"/>
        <v>37.479999999999997</v>
      </c>
      <c r="CG42" vm="2978">
        <f ca="1"/>
        <v>32.950000000000003</v>
      </c>
      <c r="CH42" vm="5089">
        <f ca="1"/>
        <v>32.65</v>
      </c>
      <c r="CI42" vm="5090">
        <f ca="1"/>
        <v>32.119999999999997</v>
      </c>
    </row>
    <row r="43" spans="2:111" x14ac:dyDescent="0.55000000000000004">
      <c r="B43" t="e" vm="5091">
        <v>#VALUE!</v>
      </c>
      <c r="C43" t="str" cm="1">
        <f t="array" aca="1" ref="C43" ca="1">_FV(B43,"Industry")</f>
        <v>Beverages</v>
      </c>
      <c r="D43" cm="1" vm="5092">
        <f t="array" aca="1" ref="D43:DG43" ca="1">IFERROR(TRANSPOSE(_xlfn.STOCKHISTORY(B43,$B$1,$C$1,2,0,1)),"")</f>
        <v>90.48</v>
      </c>
      <c r="E43" vm="5093">
        <f ca="1"/>
        <v>85.27</v>
      </c>
      <c r="F43" vm="5094">
        <f ca="1"/>
        <v>96.18</v>
      </c>
      <c r="G43" vm="5095">
        <f ca="1"/>
        <v>95.63</v>
      </c>
      <c r="H43" vm="5096">
        <f ca="1"/>
        <v>99.18</v>
      </c>
      <c r="I43" vm="5097">
        <f ca="1"/>
        <v>101.13</v>
      </c>
      <c r="J43" vm="5098">
        <f ca="1"/>
        <v>102.16</v>
      </c>
      <c r="K43" vm="5099">
        <f ca="1"/>
        <v>102.32</v>
      </c>
      <c r="L43" vm="5100">
        <f ca="1"/>
        <v>109.8</v>
      </c>
      <c r="M43" vm="5101">
        <f ca="1"/>
        <v>103.81</v>
      </c>
      <c r="N43" vm="5102">
        <f ca="1"/>
        <v>98.03</v>
      </c>
      <c r="O43" vm="2892">
        <f ca="1"/>
        <v>97.31</v>
      </c>
      <c r="P43" vm="5103">
        <f ca="1"/>
        <v>96.52</v>
      </c>
      <c r="Q43" vm="1280">
        <f ca="1"/>
        <v>100.39</v>
      </c>
      <c r="R43" vm="2875">
        <f ca="1"/>
        <v>95.71</v>
      </c>
      <c r="S43" vm="5104">
        <f ca="1"/>
        <v>95.89</v>
      </c>
      <c r="T43" vm="5105">
        <f ca="1"/>
        <v>94.79</v>
      </c>
      <c r="U43" vm="5106">
        <f ca="1"/>
        <v>86.34</v>
      </c>
      <c r="V43" vm="5107">
        <f ca="1"/>
        <v>88.98</v>
      </c>
      <c r="W43" vm="1258">
        <f ca="1"/>
        <v>89.75</v>
      </c>
      <c r="X43" vm="5108">
        <f ca="1"/>
        <v>81.64</v>
      </c>
      <c r="Y43" vm="5109">
        <f ca="1"/>
        <v>80.87</v>
      </c>
      <c r="Z43" vm="5110">
        <f ca="1"/>
        <v>78.099999999999994</v>
      </c>
      <c r="AA43" vm="5111">
        <f ca="1"/>
        <v>82.07</v>
      </c>
      <c r="AB43" vm="5112">
        <f ca="1"/>
        <v>84.02</v>
      </c>
      <c r="AC43" vm="5113">
        <f ca="1"/>
        <v>76.25</v>
      </c>
      <c r="AD43" vm="5114">
        <f ca="1"/>
        <v>75.33</v>
      </c>
      <c r="AE43" vm="5115">
        <f ca="1"/>
        <v>71.239999999999995</v>
      </c>
      <c r="AF43" vm="5116">
        <f ca="1"/>
        <v>61.65</v>
      </c>
      <c r="AG43" vm="3808">
        <f ca="1"/>
        <v>68.040000000000006</v>
      </c>
      <c r="AH43" vm="5117">
        <f ca="1"/>
        <v>67</v>
      </c>
      <c r="AI43" vm="4753">
        <f ca="1"/>
        <v>66.739999999999995</v>
      </c>
      <c r="AJ43" vm="5118">
        <f ca="1"/>
        <v>61.5</v>
      </c>
      <c r="AK43" vm="5119">
        <f ca="1"/>
        <v>64</v>
      </c>
      <c r="AL43" vm="5120">
        <f ca="1"/>
        <v>65.77</v>
      </c>
      <c r="AM43" vm="5121">
        <f ca="1"/>
        <v>56.16</v>
      </c>
      <c r="AN43" vm="5122">
        <f ca="1"/>
        <v>66.61</v>
      </c>
      <c r="AO43" vm="5123">
        <f ca="1"/>
        <v>61.66</v>
      </c>
      <c r="AP43" vm="5124">
        <f ca="1"/>
        <v>59.65</v>
      </c>
      <c r="AQ43" vm="5125">
        <f ca="1"/>
        <v>64.19</v>
      </c>
      <c r="AR43" vm="5126">
        <f ca="1"/>
        <v>54.98</v>
      </c>
      <c r="AS43" vm="5029">
        <f ca="1"/>
        <v>56</v>
      </c>
      <c r="AT43" vm="3396">
        <f ca="1"/>
        <v>53.99</v>
      </c>
      <c r="AU43" vm="5127">
        <f ca="1"/>
        <v>51.36</v>
      </c>
      <c r="AV43" vm="5128">
        <f ca="1"/>
        <v>57.5</v>
      </c>
      <c r="AW43" vm="5129">
        <f ca="1"/>
        <v>52.72</v>
      </c>
      <c r="AX43" vm="5130">
        <f ca="1"/>
        <v>50.48</v>
      </c>
      <c r="AY43" vm="5131">
        <f ca="1"/>
        <v>53.9</v>
      </c>
      <c r="AZ43" vm="3464">
        <f ca="1"/>
        <v>55.58</v>
      </c>
      <c r="BA43" vm="5132">
        <f ca="1"/>
        <v>49.61</v>
      </c>
      <c r="BB43" vm="5133">
        <f ca="1"/>
        <v>39.01</v>
      </c>
      <c r="BC43" vm="5134">
        <f ca="1"/>
        <v>41.01</v>
      </c>
      <c r="BD43" vm="5135">
        <f ca="1"/>
        <v>37.96</v>
      </c>
      <c r="BE43" vm="4566">
        <f ca="1"/>
        <v>34.36</v>
      </c>
      <c r="BF43" vm="5136">
        <f ca="1"/>
        <v>37.520000000000003</v>
      </c>
      <c r="BG43" vm="5137">
        <f ca="1"/>
        <v>37.64</v>
      </c>
      <c r="BH43" vm="5138">
        <f ca="1"/>
        <v>33.56</v>
      </c>
      <c r="BI43" vm="5139">
        <f ca="1"/>
        <v>35.26</v>
      </c>
      <c r="BJ43" vm="5140">
        <f ca="1"/>
        <v>46</v>
      </c>
      <c r="BK43" vm="5141">
        <f ca="1"/>
        <v>45.19</v>
      </c>
      <c r="BL43" vm="5142">
        <f ca="1"/>
        <v>50.16</v>
      </c>
      <c r="BM43" vm="5143">
        <f ca="1"/>
        <v>44.45</v>
      </c>
      <c r="BN43" vm="5144">
        <f ca="1"/>
        <v>51.15</v>
      </c>
      <c r="BO43" vm="5145">
        <f ca="1"/>
        <v>54.95</v>
      </c>
      <c r="BP43" vm="3911">
        <f ca="1"/>
        <v>58.32</v>
      </c>
      <c r="BQ43" vm="5146">
        <f ca="1"/>
        <v>53.69</v>
      </c>
      <c r="BR43" vm="5147">
        <f ca="1"/>
        <v>48.89</v>
      </c>
      <c r="BS43" vm="5148">
        <f ca="1"/>
        <v>47.53</v>
      </c>
      <c r="BT43" vm="5149">
        <f ca="1"/>
        <v>46.38</v>
      </c>
      <c r="BU43" vm="5150">
        <f ca="1"/>
        <v>44.09</v>
      </c>
      <c r="BV43" vm="5151">
        <f ca="1"/>
        <v>44.44</v>
      </c>
      <c r="BW43" vm="5022">
        <f ca="1"/>
        <v>46.35</v>
      </c>
      <c r="BX43" vm="5152">
        <f ca="1"/>
        <v>47.66</v>
      </c>
      <c r="BY43" vm="5153">
        <f ca="1"/>
        <v>52.18</v>
      </c>
      <c r="BZ43" vm="5154">
        <f ca="1"/>
        <v>53.38</v>
      </c>
      <c r="CA43" vm="5155">
        <f ca="1"/>
        <v>54.14</v>
      </c>
      <c r="CB43" vm="5156">
        <f ca="1"/>
        <v>55.84</v>
      </c>
      <c r="CC43" vm="5157">
        <f ca="1"/>
        <v>54.51</v>
      </c>
      <c r="CD43" vm="5158">
        <f ca="1"/>
        <v>59.75</v>
      </c>
      <c r="CE43" vm="5159">
        <f ca="1"/>
        <v>51.67</v>
      </c>
      <c r="CF43" vm="5160">
        <f ca="1"/>
        <v>47.99</v>
      </c>
      <c r="CG43" vm="5161">
        <f ca="1"/>
        <v>50.43</v>
      </c>
      <c r="CH43" vm="3381">
        <f ca="1"/>
        <v>55.11</v>
      </c>
      <c r="CI43" vm="5162">
        <f ca="1"/>
        <v>51.52</v>
      </c>
      <c r="CJ43" vm="5163">
        <f ca="1"/>
        <v>52.58</v>
      </c>
      <c r="CK43" vm="5164">
        <f ca="1"/>
        <v>53.19</v>
      </c>
      <c r="CL43" vm="5165">
        <f ca="1"/>
        <v>51.68</v>
      </c>
      <c r="CM43" vm="5166">
        <f ca="1"/>
        <v>59.48</v>
      </c>
      <c r="CN43" vm="5167">
        <f ca="1"/>
        <v>61.85</v>
      </c>
      <c r="CO43" vm="5168">
        <f ca="1"/>
        <v>65.84</v>
      </c>
      <c r="CP43" vm="5169">
        <f ca="1"/>
        <v>69.77</v>
      </c>
      <c r="CQ43" vm="5170">
        <f ca="1"/>
        <v>63.49</v>
      </c>
      <c r="CR43" vm="5171">
        <f ca="1"/>
        <v>63.59</v>
      </c>
      <c r="CS43" vm="5172">
        <f ca="1"/>
        <v>57.77</v>
      </c>
      <c r="CT43" vm="5173">
        <f ca="1"/>
        <v>61.54</v>
      </c>
      <c r="CU43" vm="5174">
        <f ca="1"/>
        <v>61.21</v>
      </c>
      <c r="CV43" vm="5175">
        <f ca="1"/>
        <v>61.79</v>
      </c>
      <c r="CW43" vm="5176">
        <f ca="1"/>
        <v>62.42</v>
      </c>
      <c r="CX43" vm="5177">
        <f ca="1"/>
        <v>67.25</v>
      </c>
      <c r="CY43" vm="5178">
        <f ca="1"/>
        <v>57.26</v>
      </c>
      <c r="CZ43" vm="5179">
        <f ca="1"/>
        <v>54.81</v>
      </c>
      <c r="DA43" vm="5180">
        <f ca="1"/>
        <v>50.83</v>
      </c>
      <c r="DB43" vm="5181">
        <f ca="1"/>
        <v>52.85</v>
      </c>
      <c r="DC43" vm="5182">
        <f ca="1"/>
        <v>53.97</v>
      </c>
      <c r="DD43" vm="5183">
        <f ca="1"/>
        <v>57.52</v>
      </c>
      <c r="DE43" vm="5184">
        <f ca="1"/>
        <v>54.47</v>
      </c>
      <c r="DF43" vm="5185">
        <f ca="1"/>
        <v>62.06</v>
      </c>
      <c r="DG43" vm="5186">
        <f ca="1"/>
        <v>57.32</v>
      </c>
    </row>
    <row r="44" spans="2:111" x14ac:dyDescent="0.55000000000000004">
      <c r="B44" t="e" vm="5187">
        <v>#VALUE!</v>
      </c>
      <c r="C44" t="str" cm="1">
        <f t="array" aca="1" ref="C44" ca="1">_FV(B44,"Industry")</f>
        <v>Beverages</v>
      </c>
      <c r="D44" cm="1" vm="5188">
        <f t="array" aca="1" ref="D44:DG44" ca="1">IFERROR(TRANSPOSE(_xlfn.STOCKHISTORY(B44,$B$1,$C$1,2,0,1)),"")</f>
        <v>38.408900000000003</v>
      </c>
      <c r="E44" vm="5189">
        <f ca="1"/>
        <v>38.656199999999998</v>
      </c>
      <c r="F44" vm="5189">
        <f ca="1"/>
        <v>38.656199999999998</v>
      </c>
      <c r="G44" vm="5190">
        <f ca="1"/>
        <v>37.812100000000001</v>
      </c>
      <c r="H44" vm="5191">
        <f ca="1"/>
        <v>38.499099999999999</v>
      </c>
      <c r="I44" vm="5192">
        <f ca="1"/>
        <v>39.162599999999998</v>
      </c>
      <c r="J44" vm="5193">
        <f ca="1"/>
        <v>38.546300000000002</v>
      </c>
      <c r="K44" vm="5194">
        <f ca="1"/>
        <v>38.118400000000001</v>
      </c>
      <c r="L44" vm="5195">
        <f ca="1"/>
        <v>37.246899999999997</v>
      </c>
      <c r="M44" vm="5196">
        <f ca="1"/>
        <v>36.249699999999997</v>
      </c>
      <c r="N44" vm="5197">
        <f ca="1"/>
        <v>35.605899999999998</v>
      </c>
      <c r="O44" vm="5198">
        <f ca="1"/>
        <v>35.268300000000004</v>
      </c>
      <c r="P44" vm="5199">
        <f ca="1"/>
        <v>35.802199999999999</v>
      </c>
      <c r="Q44" vm="5200">
        <f ca="1"/>
        <v>38.283200000000001</v>
      </c>
      <c r="R44" vm="5201">
        <f ca="1"/>
        <v>36.257599999999996</v>
      </c>
      <c r="S44" vm="5202">
        <f ca="1"/>
        <v>37.1526</v>
      </c>
      <c r="T44" vm="5203">
        <f ca="1"/>
        <v>40.787799999999997</v>
      </c>
      <c r="U44" vm="5204">
        <f ca="1"/>
        <v>38.157600000000002</v>
      </c>
      <c r="V44" vm="5205">
        <f ca="1"/>
        <v>38.785699999999999</v>
      </c>
      <c r="W44" vm="5206">
        <f ca="1"/>
        <v>41.643599999999999</v>
      </c>
      <c r="X44" vm="5207">
        <f ca="1"/>
        <v>42.632899999999999</v>
      </c>
      <c r="Y44" vm="5208">
        <f ca="1"/>
        <v>44.768500000000003</v>
      </c>
      <c r="Z44" vm="5209">
        <f ca="1"/>
        <v>46.951099999999997</v>
      </c>
      <c r="AA44" vm="5210">
        <f ca="1"/>
        <v>53.915300000000002</v>
      </c>
      <c r="AB44" vm="5211">
        <f ca="1"/>
        <v>54.4099</v>
      </c>
      <c r="AC44" vm="5212">
        <f ca="1"/>
        <v>54.794600000000003</v>
      </c>
      <c r="AD44" vm="5213">
        <f ca="1"/>
        <v>54.4</v>
      </c>
      <c r="AE44" vm="5214">
        <f ca="1"/>
        <v>56.04</v>
      </c>
      <c r="AF44" vm="5215">
        <f ca="1"/>
        <v>56.56</v>
      </c>
      <c r="AG44" vm="2510">
        <f ca="1"/>
        <v>49.01</v>
      </c>
      <c r="AH44" vm="3035">
        <f ca="1"/>
        <v>53.22</v>
      </c>
      <c r="AI44" vm="5216">
        <f ca="1"/>
        <v>52.22</v>
      </c>
      <c r="AJ44" vm="5217">
        <f ca="1"/>
        <v>50.55</v>
      </c>
      <c r="AK44" vm="5218">
        <f ca="1"/>
        <v>46.34</v>
      </c>
      <c r="AL44" vm="5219">
        <f ca="1"/>
        <v>47.72</v>
      </c>
      <c r="AM44" vm="5220">
        <f ca="1"/>
        <v>47.58</v>
      </c>
      <c r="AN44" vm="4560">
        <f ca="1"/>
        <v>47.25</v>
      </c>
      <c r="AO44" vm="5221">
        <f ca="1"/>
        <v>49.49</v>
      </c>
      <c r="AP44" vm="3584">
        <f ca="1"/>
        <v>52.78</v>
      </c>
      <c r="AQ44" vm="3656">
        <f ca="1"/>
        <v>53.29</v>
      </c>
      <c r="AR44" vm="3373">
        <f ca="1"/>
        <v>49.98</v>
      </c>
      <c r="AS44" vm="5222">
        <f ca="1"/>
        <v>55.43</v>
      </c>
      <c r="AT44" vm="5179">
        <f ca="1"/>
        <v>54.81</v>
      </c>
      <c r="AU44" vm="5223">
        <f ca="1"/>
        <v>58.99</v>
      </c>
      <c r="AV44" vm="5224">
        <f ca="1"/>
        <v>62.78</v>
      </c>
      <c r="AW44" vm="5225">
        <f ca="1"/>
        <v>65.52</v>
      </c>
      <c r="AX44" vm="5226">
        <f ca="1"/>
        <v>67.819999999999993</v>
      </c>
      <c r="AY44" vm="5227">
        <f ca="1"/>
        <v>67.599999999999994</v>
      </c>
      <c r="AZ44" vm="5228">
        <f ca="1"/>
        <v>67.64</v>
      </c>
      <c r="BA44" vm="5229">
        <f ca="1"/>
        <v>61.41</v>
      </c>
      <c r="BB44" vm="5230">
        <f ca="1"/>
        <v>55.51</v>
      </c>
      <c r="BC44" vm="5231">
        <f ca="1"/>
        <v>62.2</v>
      </c>
      <c r="BD44" vm="5232">
        <f ca="1"/>
        <v>65.930000000000007</v>
      </c>
      <c r="BE44" vm="5233">
        <f ca="1"/>
        <v>63.66</v>
      </c>
      <c r="BF44" vm="5234">
        <f ca="1"/>
        <v>69.34</v>
      </c>
      <c r="BG44" vm="5235">
        <f ca="1"/>
        <v>73.17</v>
      </c>
      <c r="BH44" vm="5236">
        <f ca="1"/>
        <v>75.319999999999993</v>
      </c>
      <c r="BI44" vm="5237">
        <f ca="1"/>
        <v>69.709999999999994</v>
      </c>
      <c r="BJ44" vm="5238">
        <f ca="1"/>
        <v>80.66</v>
      </c>
      <c r="BK44" vm="5239">
        <f ca="1"/>
        <v>79.430000000000007</v>
      </c>
      <c r="BL44" vm="5240">
        <f ca="1"/>
        <v>71.67</v>
      </c>
      <c r="BM44" vm="5241">
        <f ca="1"/>
        <v>71.58</v>
      </c>
      <c r="BN44" vm="5242">
        <f ca="1"/>
        <v>68.97</v>
      </c>
      <c r="BO44" vm="5243">
        <f ca="1"/>
        <v>76.28</v>
      </c>
      <c r="BP44" vm="5244">
        <f ca="1"/>
        <v>80.36</v>
      </c>
      <c r="BQ44" vm="5245">
        <f ca="1"/>
        <v>74.94</v>
      </c>
      <c r="BR44" vm="5246">
        <f ca="1"/>
        <v>70.92</v>
      </c>
      <c r="BS44" vm="2061">
        <f ca="1"/>
        <v>70.22</v>
      </c>
      <c r="BT44" vm="5247">
        <f ca="1"/>
        <v>67.010000000000005</v>
      </c>
      <c r="BU44" vm="5248">
        <f ca="1"/>
        <v>67.89</v>
      </c>
      <c r="BV44" vm="5249">
        <f ca="1"/>
        <v>70.36</v>
      </c>
      <c r="BW44" vm="5250">
        <f ca="1"/>
        <v>72.86</v>
      </c>
      <c r="BX44" vm="5251">
        <f ca="1"/>
        <v>67.430000000000007</v>
      </c>
      <c r="BY44" vm="5252">
        <f ca="1"/>
        <v>65.23</v>
      </c>
      <c r="BZ44" vm="5253">
        <f ca="1"/>
        <v>67.02</v>
      </c>
      <c r="CA44" vm="5254">
        <f ca="1"/>
        <v>67.44</v>
      </c>
      <c r="CB44" vm="5255">
        <f ca="1"/>
        <v>66.12</v>
      </c>
      <c r="CC44" vm="5256">
        <f ca="1"/>
        <v>70.16</v>
      </c>
      <c r="CD44" vm="5257">
        <f ca="1"/>
        <v>74.22</v>
      </c>
      <c r="CE44" vm="5258">
        <f ca="1"/>
        <v>72.7</v>
      </c>
      <c r="CF44" vm="5259">
        <f ca="1"/>
        <v>66.569999999999993</v>
      </c>
      <c r="CG44" vm="5260">
        <f ca="1"/>
        <v>68</v>
      </c>
      <c r="CH44" vm="5261">
        <f ca="1"/>
        <v>73.02</v>
      </c>
      <c r="CI44" vm="5262">
        <f ca="1"/>
        <v>65.680000000000007</v>
      </c>
      <c r="CJ44" vm="2153">
        <f ca="1"/>
        <v>66.58</v>
      </c>
      <c r="CK44" vm="5263">
        <f ca="1"/>
        <v>64.87</v>
      </c>
      <c r="CL44" vm="5264">
        <f ca="1"/>
        <v>64.27</v>
      </c>
      <c r="CM44" vm="5265">
        <f ca="1"/>
        <v>65.09</v>
      </c>
      <c r="CN44" vm="4750">
        <f ca="1"/>
        <v>61.77</v>
      </c>
      <c r="CO44" vm="2059">
        <f ca="1"/>
        <v>66.78</v>
      </c>
      <c r="CP44" vm="3968">
        <f ca="1"/>
        <v>70.599999999999994</v>
      </c>
      <c r="CQ44" vm="5266">
        <f ca="1"/>
        <v>66.13</v>
      </c>
      <c r="CR44" vm="5267">
        <f ca="1"/>
        <v>57.69</v>
      </c>
      <c r="CS44" vm="5121">
        <f ca="1"/>
        <v>56.16</v>
      </c>
      <c r="CT44" vm="5268">
        <f ca="1"/>
        <v>58.74</v>
      </c>
      <c r="CU44" vm="5269">
        <f ca="1"/>
        <v>57.1</v>
      </c>
      <c r="CV44" vm="5270">
        <f ca="1"/>
        <v>54.9</v>
      </c>
      <c r="CW44" vm="5271">
        <f ca="1"/>
        <v>60.23</v>
      </c>
      <c r="CX44" vm="5272">
        <f ca="1"/>
        <v>51.62</v>
      </c>
      <c r="CY44" vm="5273">
        <f ca="1"/>
        <v>47.85</v>
      </c>
      <c r="CZ44" vm="5274">
        <f ca="1"/>
        <v>45.86</v>
      </c>
      <c r="DA44" vm="5275">
        <f ca="1"/>
        <v>43.19</v>
      </c>
      <c r="DB44" vm="5276">
        <f ca="1"/>
        <v>45.16</v>
      </c>
      <c r="DC44" vm="5277">
        <f ca="1"/>
        <v>45.59</v>
      </c>
      <c r="DD44" vm="5278">
        <f ca="1"/>
        <v>49.2</v>
      </c>
      <c r="DE44" vm="5279">
        <f ca="1"/>
        <v>44.03</v>
      </c>
      <c r="DF44" vm="5280">
        <f ca="1"/>
        <v>42.08</v>
      </c>
      <c r="DG44" vm="5281">
        <f ca="1"/>
        <v>37.979999999999997</v>
      </c>
    </row>
    <row r="45" spans="2:111" x14ac:dyDescent="0.55000000000000004">
      <c r="B45" t="e" vm="5282">
        <v>#VALUE!</v>
      </c>
      <c r="C45" t="str" cm="1">
        <f t="array" aca="1" ref="C45" ca="1">_FV(B45,"Industry")</f>
        <v>Biotechnology &amp; Medical Research</v>
      </c>
      <c r="D45" cm="1" vm="5283">
        <f t="array" aca="1" ref="D45:DG45" ca="1">IFERROR(TRANSPOSE(_xlfn.STOCKHISTORY(B45,$B$1,$C$1,2,0,1)),"")</f>
        <v>90.75</v>
      </c>
      <c r="E45" vm="5284">
        <f ca="1"/>
        <v>85.49</v>
      </c>
      <c r="F45" vm="2796">
        <f ca="1"/>
        <v>79.489999999999995</v>
      </c>
      <c r="G45" vm="5285">
        <f ca="1"/>
        <v>84.34</v>
      </c>
      <c r="H45" vm="5286">
        <f ca="1"/>
        <v>93.15</v>
      </c>
      <c r="I45" vm="5287">
        <f ca="1"/>
        <v>86.02</v>
      </c>
      <c r="J45" vm="5288">
        <f ca="1"/>
        <v>97</v>
      </c>
      <c r="K45" vm="5289">
        <f ca="1"/>
        <v>94.51</v>
      </c>
      <c r="L45" vm="5290">
        <f ca="1"/>
        <v>87.21</v>
      </c>
      <c r="M45" vm="5291">
        <f ca="1"/>
        <v>75.86</v>
      </c>
      <c r="N45" vm="5292">
        <f ca="1"/>
        <v>81.61</v>
      </c>
      <c r="O45" vm="5293">
        <f ca="1"/>
        <v>73.67</v>
      </c>
      <c r="P45" vm="3796">
        <f ca="1"/>
        <v>85.87</v>
      </c>
      <c r="Q45" vm="3181">
        <f ca="1"/>
        <v>90.62</v>
      </c>
      <c r="R45" vm="5294">
        <f ca="1"/>
        <v>109.35</v>
      </c>
      <c r="S45" vm="5295">
        <f ca="1"/>
        <v>118.3</v>
      </c>
      <c r="T45" vm="5296">
        <f ca="1"/>
        <v>123.6</v>
      </c>
      <c r="U45" vm="5297">
        <f ca="1"/>
        <v>128.87</v>
      </c>
      <c r="V45" vm="5298">
        <f ca="1"/>
        <v>151.82</v>
      </c>
      <c r="W45" vm="5299">
        <f ca="1"/>
        <v>160.54</v>
      </c>
      <c r="X45" vm="1501">
        <f ca="1"/>
        <v>152.04</v>
      </c>
      <c r="Y45" vm="5300">
        <f ca="1"/>
        <v>146.22999999999999</v>
      </c>
      <c r="Z45" vm="3680">
        <f ca="1"/>
        <v>144.29</v>
      </c>
      <c r="AA45" vm="5301">
        <f ca="1"/>
        <v>149.86000000000001</v>
      </c>
      <c r="AB45" vm="5302">
        <f ca="1"/>
        <v>166.87</v>
      </c>
      <c r="AC45" vm="5303">
        <f ca="1"/>
        <v>166.03</v>
      </c>
      <c r="AD45" vm="5304">
        <f ca="1"/>
        <v>162.97999999999999</v>
      </c>
      <c r="AE45" vm="5305">
        <f ca="1"/>
        <v>153.16</v>
      </c>
      <c r="AF45" vm="5306">
        <f ca="1"/>
        <v>154</v>
      </c>
      <c r="AG45" vm="5307">
        <f ca="1"/>
        <v>169.96</v>
      </c>
      <c r="AH45" vm="5308">
        <f ca="1"/>
        <v>175.05</v>
      </c>
      <c r="AI45" vm="5309">
        <f ca="1"/>
        <v>184.4</v>
      </c>
      <c r="AJ45" vm="5310">
        <f ca="1"/>
        <v>192.74</v>
      </c>
      <c r="AK45" vm="5311">
        <f ca="1"/>
        <v>169.46</v>
      </c>
      <c r="AL45" vm="5312">
        <f ca="1"/>
        <v>180.79</v>
      </c>
      <c r="AM45" vm="5313">
        <f ca="1"/>
        <v>165.71</v>
      </c>
      <c r="AN45" vm="5314">
        <f ca="1"/>
        <v>190.91</v>
      </c>
      <c r="AO45" vm="5315">
        <f ca="1"/>
        <v>188.75</v>
      </c>
      <c r="AP45" vm="5316">
        <f ca="1"/>
        <v>183.95</v>
      </c>
      <c r="AQ45" vm="5317">
        <f ca="1"/>
        <v>168.98</v>
      </c>
      <c r="AR45" vm="5318">
        <f ca="1"/>
        <v>166.18</v>
      </c>
      <c r="AS45" vm="5319">
        <f ca="1"/>
        <v>183.38</v>
      </c>
      <c r="AT45" vm="5320">
        <f ca="1"/>
        <v>166.62</v>
      </c>
      <c r="AU45" vm="5321">
        <f ca="1"/>
        <v>180.02</v>
      </c>
      <c r="AV45" vm="5322">
        <f ca="1"/>
        <v>169.42</v>
      </c>
      <c r="AW45" vm="5323">
        <f ca="1"/>
        <v>195.48</v>
      </c>
      <c r="AX45" vm="5324">
        <f ca="1"/>
        <v>221.75</v>
      </c>
      <c r="AY45" vm="5325">
        <f ca="1"/>
        <v>218.95</v>
      </c>
      <c r="AZ45" vm="5326">
        <f ca="1"/>
        <v>227.05</v>
      </c>
      <c r="BA45" vm="1488">
        <f ca="1"/>
        <v>224.03</v>
      </c>
      <c r="BB45" vm="5327">
        <f ca="1"/>
        <v>237.95</v>
      </c>
      <c r="BC45" vm="5328">
        <f ca="1"/>
        <v>251.2</v>
      </c>
      <c r="BD45" vm="5329">
        <f ca="1"/>
        <v>287.95999999999998</v>
      </c>
      <c r="BE45" vm="5330">
        <f ca="1"/>
        <v>290.31</v>
      </c>
      <c r="BF45" vm="5331">
        <f ca="1"/>
        <v>272</v>
      </c>
      <c r="BG45" vm="5332">
        <f ca="1"/>
        <v>279.12</v>
      </c>
      <c r="BH45" vm="5333">
        <f ca="1"/>
        <v>272.12</v>
      </c>
      <c r="BI45" vm="5334">
        <f ca="1"/>
        <v>208.36</v>
      </c>
      <c r="BJ45" vm="5335">
        <f ca="1"/>
        <v>227.75</v>
      </c>
      <c r="BK45" vm="5336">
        <f ca="1"/>
        <v>236.34</v>
      </c>
      <c r="BL45" vm="1734">
        <f ca="1"/>
        <v>229.08</v>
      </c>
      <c r="BM45" vm="5337">
        <f ca="1"/>
        <v>212.55</v>
      </c>
      <c r="BN45" vm="5338">
        <f ca="1"/>
        <v>214.89</v>
      </c>
      <c r="BO45" vm="5339">
        <f ca="1"/>
        <v>218.2</v>
      </c>
      <c r="BP45" vm="5340">
        <f ca="1"/>
        <v>208.63</v>
      </c>
      <c r="BQ45" vm="5341">
        <f ca="1"/>
        <v>201.63</v>
      </c>
      <c r="BR45" vm="5342">
        <f ca="1"/>
        <v>201.58</v>
      </c>
      <c r="BS45" vm="5343">
        <f ca="1"/>
        <v>200.29</v>
      </c>
      <c r="BT45" vm="5344">
        <f ca="1"/>
        <v>181.39</v>
      </c>
      <c r="BU45" vm="5345">
        <f ca="1"/>
        <v>184.93</v>
      </c>
      <c r="BV45" vm="5346">
        <f ca="1"/>
        <v>186.94</v>
      </c>
      <c r="BW45" vm="5347">
        <f ca="1"/>
        <v>219.6</v>
      </c>
      <c r="BX45" vm="5348">
        <f ca="1"/>
        <v>243.05</v>
      </c>
      <c r="BY45" vm="5349">
        <f ca="1"/>
        <v>230.02</v>
      </c>
      <c r="BZ45" vm="5350">
        <f ca="1"/>
        <v>260.97000000000003</v>
      </c>
      <c r="CA45" vm="5351">
        <f ca="1"/>
        <v>273.22000000000003</v>
      </c>
      <c r="CB45" vm="5352">
        <f ca="1"/>
        <v>268.64999999999998</v>
      </c>
      <c r="CC45" vm="5353">
        <f ca="1"/>
        <v>281.79000000000002</v>
      </c>
      <c r="CD45" vm="5354">
        <f ca="1"/>
        <v>280.41000000000003</v>
      </c>
      <c r="CE45" vm="5355">
        <f ca="1"/>
        <v>281.76</v>
      </c>
      <c r="CF45" vm="5356">
        <f ca="1"/>
        <v>289.54000000000002</v>
      </c>
      <c r="CG45" vm="5357">
        <f ca="1"/>
        <v>312</v>
      </c>
      <c r="CH45" vm="5358">
        <f ca="1"/>
        <v>316.39999999999998</v>
      </c>
      <c r="CI45" vm="5359">
        <f ca="1"/>
        <v>288.77999999999997</v>
      </c>
      <c r="CJ45" vm="5360">
        <f ca="1"/>
        <v>323.10000000000002</v>
      </c>
      <c r="CK45" vm="5361">
        <f ca="1"/>
        <v>290.29000000000002</v>
      </c>
      <c r="CL45" vm="5362">
        <f ca="1"/>
        <v>315.07</v>
      </c>
      <c r="CM45" vm="5363">
        <f ca="1"/>
        <v>340.73</v>
      </c>
      <c r="CN45" vm="5364">
        <f ca="1"/>
        <v>323.57</v>
      </c>
      <c r="CO45" vm="5365">
        <f ca="1"/>
        <v>351.91</v>
      </c>
      <c r="CP45" vm="5366">
        <f ca="1"/>
        <v>352.34</v>
      </c>
      <c r="CQ45" vm="5367">
        <f ca="1"/>
        <v>348.34</v>
      </c>
      <c r="CR45" vm="5368">
        <f ca="1"/>
        <v>347.74</v>
      </c>
      <c r="CS45" vm="5369">
        <f ca="1"/>
        <v>362.11</v>
      </c>
      <c r="CT45" vm="5370">
        <f ca="1"/>
        <v>354.81</v>
      </c>
      <c r="CU45" vm="5371">
        <f ca="1"/>
        <v>406.89</v>
      </c>
      <c r="CV45" vm="5372">
        <f ca="1"/>
        <v>433.38</v>
      </c>
      <c r="CW45" vm="5373">
        <f ca="1"/>
        <v>420.74</v>
      </c>
      <c r="CX45" vm="5374">
        <f ca="1"/>
        <v>418.01</v>
      </c>
      <c r="CY45" vm="5375">
        <f ca="1"/>
        <v>392.81</v>
      </c>
      <c r="CZ45" vm="5376">
        <f ca="1"/>
        <v>455.34</v>
      </c>
      <c r="DA45" vm="5377">
        <f ca="1"/>
        <v>468.72</v>
      </c>
      <c r="DB45" vm="5378">
        <f ca="1"/>
        <v>495.72</v>
      </c>
      <c r="DC45" vm="5379">
        <f ca="1"/>
        <v>495.89</v>
      </c>
      <c r="DD45" vm="5380">
        <f ca="1"/>
        <v>465.08</v>
      </c>
      <c r="DE45" vm="5381">
        <f ca="1"/>
        <v>475.98</v>
      </c>
      <c r="DF45" vm="5382">
        <f ca="1"/>
        <v>468.13</v>
      </c>
      <c r="DG45" vm="5383">
        <f ca="1"/>
        <v>402.7</v>
      </c>
    </row>
    <row r="46" spans="2:111" x14ac:dyDescent="0.55000000000000004">
      <c r="B46" t="e" vm="5384">
        <v>#VALUE!</v>
      </c>
      <c r="C46" t="str" cm="1">
        <f t="array" aca="1" ref="C46" ca="1">_FV(B46,"Industry")</f>
        <v>Biotechnology &amp; Medical Research</v>
      </c>
      <c r="D46" cm="1" vm="5385">
        <f t="array" aca="1" ref="D46:DG46" ca="1">IFERROR(TRANSPOSE(_xlfn.STOCKHISTORY(B46,$B$1,$C$1,2,0,1)),"")</f>
        <v>420.09</v>
      </c>
      <c r="E46" vm="5386">
        <f ca="1"/>
        <v>384.02</v>
      </c>
      <c r="F46" vm="5387">
        <f ca="1"/>
        <v>360.44</v>
      </c>
      <c r="G46" vm="5388">
        <f ca="1"/>
        <v>376.71</v>
      </c>
      <c r="H46" vm="5389">
        <f ca="1"/>
        <v>398.93</v>
      </c>
      <c r="I46" vm="5390">
        <f ca="1"/>
        <v>349.23</v>
      </c>
      <c r="J46" vm="5391">
        <f ca="1"/>
        <v>425.12</v>
      </c>
      <c r="K46" vm="5392">
        <f ca="1"/>
        <v>392.55</v>
      </c>
      <c r="L46" vm="5393">
        <f ca="1"/>
        <v>402.02</v>
      </c>
      <c r="M46" vm="5394">
        <f ca="1"/>
        <v>345.02</v>
      </c>
      <c r="N46" vm="5395">
        <f ca="1"/>
        <v>379.24</v>
      </c>
      <c r="O46" vm="5396">
        <f ca="1"/>
        <v>367.09</v>
      </c>
      <c r="P46" vm="5397">
        <f ca="1"/>
        <v>359.29</v>
      </c>
      <c r="Q46" vm="5398">
        <f ca="1"/>
        <v>373.5</v>
      </c>
      <c r="R46" vm="5399">
        <f ca="1"/>
        <v>387.51</v>
      </c>
      <c r="S46" vm="5400">
        <f ca="1"/>
        <v>388.49</v>
      </c>
      <c r="T46" vm="5401">
        <f ca="1"/>
        <v>459.06</v>
      </c>
      <c r="U46" vm="5402">
        <f ca="1"/>
        <v>491.14</v>
      </c>
      <c r="V46" vm="5403">
        <f ca="1"/>
        <v>491.62</v>
      </c>
      <c r="W46" vm="5404">
        <f ca="1"/>
        <v>496.9</v>
      </c>
      <c r="X46" vm="5405">
        <f ca="1"/>
        <v>447.12</v>
      </c>
      <c r="Y46" vm="5406">
        <f ca="1"/>
        <v>402.62</v>
      </c>
      <c r="Z46" vm="5407">
        <f ca="1"/>
        <v>361.86</v>
      </c>
      <c r="AA46" vm="5408">
        <f ca="1"/>
        <v>375.96</v>
      </c>
      <c r="AB46" vm="5409">
        <f ca="1"/>
        <v>366.65</v>
      </c>
      <c r="AC46" vm="5410">
        <f ca="1"/>
        <v>320.44</v>
      </c>
      <c r="AD46" vm="5411">
        <f ca="1"/>
        <v>344.36</v>
      </c>
      <c r="AE46" vm="5412">
        <f ca="1"/>
        <v>303.68</v>
      </c>
      <c r="AF46" vm="5413">
        <f ca="1"/>
        <v>300.32</v>
      </c>
      <c r="AG46" vm="5414">
        <f ca="1"/>
        <v>344.99</v>
      </c>
      <c r="AH46" vm="5415">
        <f ca="1"/>
        <v>368.01</v>
      </c>
      <c r="AI46" vm="5416">
        <f ca="1"/>
        <v>406.75</v>
      </c>
      <c r="AJ46" vm="5417">
        <f ca="1"/>
        <v>404.04</v>
      </c>
      <c r="AK46" vm="5418">
        <f ca="1"/>
        <v>339.24</v>
      </c>
      <c r="AL46" vm="5419">
        <f ca="1"/>
        <v>365.65</v>
      </c>
      <c r="AM46" vm="5398">
        <f ca="1"/>
        <v>373.5</v>
      </c>
      <c r="AN46" vm="5420">
        <f ca="1"/>
        <v>429.27</v>
      </c>
      <c r="AO46" vm="5421">
        <f ca="1"/>
        <v>430.74</v>
      </c>
      <c r="AP46" vm="5422">
        <f ca="1"/>
        <v>410.62</v>
      </c>
      <c r="AQ46" vm="5423">
        <f ca="1"/>
        <v>343.14</v>
      </c>
      <c r="AR46" vm="5424">
        <f ca="1"/>
        <v>301.72000000000003</v>
      </c>
      <c r="AS46" vm="5425">
        <f ca="1"/>
        <v>313</v>
      </c>
      <c r="AT46" vm="5426">
        <f ca="1"/>
        <v>304.76</v>
      </c>
      <c r="AU46" vm="5427">
        <f ca="1"/>
        <v>290.05</v>
      </c>
      <c r="AV46" vm="5428">
        <f ca="1"/>
        <v>277.39999999999998</v>
      </c>
      <c r="AW46" vm="5429">
        <f ca="1"/>
        <v>306.27999999999997</v>
      </c>
      <c r="AX46" vm="5430">
        <f ca="1"/>
        <v>369</v>
      </c>
      <c r="AY46" vm="5431">
        <f ca="1"/>
        <v>375.48</v>
      </c>
      <c r="AZ46" vm="5432">
        <f ca="1"/>
        <v>337.94</v>
      </c>
      <c r="BA46" vm="5433">
        <f ca="1"/>
        <v>444.57</v>
      </c>
      <c r="BB46" vm="5434">
        <f ca="1"/>
        <v>488.29</v>
      </c>
      <c r="BC46" vm="5435">
        <f ca="1"/>
        <v>525.88</v>
      </c>
      <c r="BD46" vm="5436">
        <f ca="1"/>
        <v>612.80999999999995</v>
      </c>
      <c r="BE46" vm="5437">
        <f ca="1"/>
        <v>623.65</v>
      </c>
      <c r="BF46" vm="5438">
        <f ca="1"/>
        <v>632.07000000000005</v>
      </c>
      <c r="BG46" vm="5439">
        <f ca="1"/>
        <v>619.92999999999995</v>
      </c>
      <c r="BH46" vm="5440">
        <f ca="1"/>
        <v>559.78</v>
      </c>
      <c r="BI46" vm="5441">
        <f ca="1"/>
        <v>543.55999999999995</v>
      </c>
      <c r="BJ46" vm="5442">
        <f ca="1"/>
        <v>516.03</v>
      </c>
      <c r="BK46" vm="5443">
        <f ca="1"/>
        <v>483.11</v>
      </c>
      <c r="BL46" vm="5444">
        <f ca="1"/>
        <v>503.84</v>
      </c>
      <c r="BM46" vm="5445">
        <f ca="1"/>
        <v>450.57</v>
      </c>
      <c r="BN46" vm="5446">
        <f ca="1"/>
        <v>473.14</v>
      </c>
      <c r="BO46" vm="5447">
        <f ca="1"/>
        <v>481.3</v>
      </c>
      <c r="BP46" vm="5448">
        <f ca="1"/>
        <v>502.43</v>
      </c>
      <c r="BQ46" vm="5449">
        <f ca="1"/>
        <v>558.54</v>
      </c>
      <c r="BR46" vm="5450">
        <f ca="1"/>
        <v>574.61</v>
      </c>
      <c r="BS46" vm="5451">
        <f ca="1"/>
        <v>673.4</v>
      </c>
      <c r="BT46" vm="5452">
        <f ca="1"/>
        <v>605.17999999999995</v>
      </c>
      <c r="BU46" vm="5453">
        <f ca="1"/>
        <v>639.94000000000005</v>
      </c>
      <c r="BV46" vm="5454">
        <f ca="1"/>
        <v>636.53</v>
      </c>
      <c r="BW46" vm="5455">
        <f ca="1"/>
        <v>631.52</v>
      </c>
      <c r="BX46" vm="5456">
        <f ca="1"/>
        <v>608.59</v>
      </c>
      <c r="BY46" vm="5457">
        <f ca="1"/>
        <v>618.36</v>
      </c>
      <c r="BZ46" vm="5458">
        <f ca="1"/>
        <v>698.42</v>
      </c>
      <c r="CA46" vm="5459">
        <f ca="1"/>
        <v>659.11</v>
      </c>
      <c r="CB46" vm="5460">
        <f ca="1"/>
        <v>664.74</v>
      </c>
      <c r="CC46" vm="5461">
        <f ca="1"/>
        <v>591.13</v>
      </c>
      <c r="CD46" vm="5462">
        <f ca="1"/>
        <v>581.69000000000005</v>
      </c>
      <c r="CE46" vm="5463">
        <f ca="1"/>
        <v>581.05999999999995</v>
      </c>
      <c r="CF46" vm="5464">
        <f ca="1"/>
        <v>688.87</v>
      </c>
      <c r="CG46" vm="5465">
        <f ca="1"/>
        <v>748.75</v>
      </c>
      <c r="CH46" vm="5466">
        <f ca="1"/>
        <v>751.7</v>
      </c>
      <c r="CI46" vm="5467">
        <f ca="1"/>
        <v>721.49</v>
      </c>
      <c r="CJ46" vm="5468">
        <f ca="1"/>
        <v>758.47</v>
      </c>
      <c r="CK46" vm="5469">
        <f ca="1"/>
        <v>760.42</v>
      </c>
      <c r="CL46" vm="5470">
        <f ca="1"/>
        <v>821.67</v>
      </c>
      <c r="CM46" vm="5471">
        <f ca="1"/>
        <v>801.79</v>
      </c>
      <c r="CN46" vm="5472">
        <f ca="1"/>
        <v>735.56</v>
      </c>
      <c r="CO46" vm="5473">
        <f ca="1"/>
        <v>718.54</v>
      </c>
      <c r="CP46" vm="5474">
        <f ca="1"/>
        <v>741.91</v>
      </c>
      <c r="CQ46" vm="5475">
        <f ca="1"/>
        <v>826.49</v>
      </c>
      <c r="CR46" vm="5476">
        <f ca="1"/>
        <v>822.96</v>
      </c>
      <c r="CS46" vm="5477">
        <f ca="1"/>
        <v>779.89</v>
      </c>
      <c r="CT46" vm="5478">
        <f ca="1"/>
        <v>823.81</v>
      </c>
      <c r="CU46" vm="5479">
        <f ca="1"/>
        <v>878.29</v>
      </c>
      <c r="CV46" vm="5480">
        <f ca="1"/>
        <v>942.78</v>
      </c>
      <c r="CW46" vm="5481">
        <f ca="1"/>
        <v>966.09</v>
      </c>
      <c r="CX46" vm="5482">
        <f ca="1"/>
        <v>962.49</v>
      </c>
      <c r="CY46" vm="5483">
        <f ca="1"/>
        <v>890.66</v>
      </c>
      <c r="CZ46" vm="5484">
        <f ca="1"/>
        <v>980.16</v>
      </c>
      <c r="DA46" vm="5485">
        <f ca="1"/>
        <v>1051.03</v>
      </c>
      <c r="DB46" vm="5486">
        <f ca="1"/>
        <v>1079.19</v>
      </c>
      <c r="DC46" vm="5487">
        <f ca="1"/>
        <v>1184.69</v>
      </c>
      <c r="DD46" vm="5488">
        <f ca="1"/>
        <v>1051.24</v>
      </c>
      <c r="DE46" vm="5489">
        <f ca="1"/>
        <v>838.2</v>
      </c>
      <c r="DF46" vm="5490">
        <f ca="1"/>
        <v>750.22</v>
      </c>
      <c r="DG46" vm="5491">
        <f ca="1"/>
        <v>712.33</v>
      </c>
    </row>
    <row r="47" spans="2:111" x14ac:dyDescent="0.55000000000000004">
      <c r="B47" t="e" vm="5492">
        <v>#VALUE!</v>
      </c>
      <c r="C47" t="str" cm="1">
        <f t="array" aca="1" ref="C47" ca="1">_FV(B47,"Industry")</f>
        <v>Biotechnology &amp; Medical Research</v>
      </c>
      <c r="D47" cm="1" vm="5493">
        <f t="array" aca="1" ref="D47:DG47" ca="1">IFERROR(TRANSPOSE(_xlfn.STOCKHISTORY(B47,$B$1,$C$1,2,0,1)),"")</f>
        <v>60.83</v>
      </c>
      <c r="E47" vm="5494">
        <f ca="1"/>
        <v>62.71</v>
      </c>
      <c r="F47" vm="5495">
        <f ca="1"/>
        <v>65.099999999999994</v>
      </c>
      <c r="G47" vm="5496">
        <f ca="1"/>
        <v>69.069999999999993</v>
      </c>
      <c r="H47" vm="5248">
        <f ca="1"/>
        <v>67.89</v>
      </c>
      <c r="I47" vm="5497">
        <f ca="1"/>
        <v>65.319999999999993</v>
      </c>
      <c r="J47" vm="5498">
        <f ca="1"/>
        <v>77.64</v>
      </c>
      <c r="K47" vm="5499">
        <f ca="1"/>
        <v>77.3</v>
      </c>
      <c r="L47" vm="5500">
        <f ca="1"/>
        <v>81.06</v>
      </c>
      <c r="M47" vm="5501">
        <f ca="1"/>
        <v>71.739999999999995</v>
      </c>
      <c r="N47" vm="5502">
        <f ca="1"/>
        <v>76.83</v>
      </c>
      <c r="O47" vm="5503">
        <f ca="1"/>
        <v>76.05</v>
      </c>
      <c r="P47" vm="5504">
        <f ca="1"/>
        <v>78.489999999999995</v>
      </c>
      <c r="Q47" vm="5505">
        <f ca="1"/>
        <v>77.39</v>
      </c>
      <c r="R47" vm="5506">
        <f ca="1"/>
        <v>80.53</v>
      </c>
      <c r="S47" vm="5507">
        <f ca="1"/>
        <v>84.28</v>
      </c>
      <c r="T47" vm="5508">
        <f ca="1"/>
        <v>86.44</v>
      </c>
      <c r="U47" vm="5509">
        <f ca="1"/>
        <v>89.5</v>
      </c>
      <c r="V47" vm="5510">
        <f ca="1"/>
        <v>90.55</v>
      </c>
      <c r="W47" vm="5511">
        <f ca="1"/>
        <v>96.03</v>
      </c>
      <c r="X47" vm="3511">
        <f ca="1"/>
        <v>95.07</v>
      </c>
      <c r="Y47" vm="5512">
        <f ca="1"/>
        <v>108.1</v>
      </c>
      <c r="Z47" vm="5513">
        <f ca="1"/>
        <v>102.01</v>
      </c>
      <c r="AA47" vm="5514">
        <f ca="1"/>
        <v>97.9</v>
      </c>
      <c r="AB47" vm="5515">
        <f ca="1"/>
        <v>102.19</v>
      </c>
      <c r="AC47" vm="5516">
        <f ca="1"/>
        <v>98.33</v>
      </c>
      <c r="AD47" vm="5517">
        <f ca="1"/>
        <v>98.11</v>
      </c>
      <c r="AE47" vm="3218">
        <f ca="1"/>
        <v>95.76</v>
      </c>
      <c r="AF47" vm="5518">
        <f ca="1"/>
        <v>98.93</v>
      </c>
      <c r="AG47" vm="2897">
        <f ca="1"/>
        <v>99.82</v>
      </c>
      <c r="AH47" vm="4790">
        <f ca="1"/>
        <v>121.94</v>
      </c>
      <c r="AI47" vm="5519">
        <f ca="1"/>
        <v>127.09</v>
      </c>
      <c r="AJ47" vm="5520">
        <f ca="1"/>
        <v>129.74</v>
      </c>
      <c r="AK47" vm="5521">
        <f ca="1"/>
        <v>122.93</v>
      </c>
      <c r="AL47" vm="5522">
        <f ca="1"/>
        <v>125.07</v>
      </c>
      <c r="AM47" vm="5523">
        <f ca="1"/>
        <v>116.17</v>
      </c>
      <c r="AN47" vm="5524">
        <f ca="1"/>
        <v>129.01</v>
      </c>
      <c r="AO47" vm="5525">
        <f ca="1"/>
        <v>140.1</v>
      </c>
      <c r="AP47" vm="5526">
        <f ca="1"/>
        <v>143.85</v>
      </c>
      <c r="AQ47" vm="5527">
        <f ca="1"/>
        <v>138.9</v>
      </c>
      <c r="AR47" vm="5528">
        <f ca="1"/>
        <v>135.85</v>
      </c>
      <c r="AS47" vm="5529">
        <f ca="1"/>
        <v>160.9</v>
      </c>
      <c r="AT47" vm="5530">
        <f ca="1"/>
        <v>159.16999999999999</v>
      </c>
      <c r="AU47" vm="5531">
        <f ca="1"/>
        <v>155.15</v>
      </c>
      <c r="AV47" vm="5532">
        <f ca="1"/>
        <v>149.38</v>
      </c>
      <c r="AW47" vm="5533">
        <f ca="1"/>
        <v>144.41999999999999</v>
      </c>
      <c r="AX47" vm="5534">
        <f ca="1"/>
        <v>145.97999999999999</v>
      </c>
      <c r="AY47" vm="5535">
        <f ca="1"/>
        <v>154.51</v>
      </c>
      <c r="AZ47" vm="5536">
        <f ca="1"/>
        <v>155.25</v>
      </c>
      <c r="BA47" vm="5537">
        <f ca="1"/>
        <v>139.49</v>
      </c>
      <c r="BB47" vm="5538">
        <f ca="1"/>
        <v>107.86</v>
      </c>
      <c r="BC47" vm="5539">
        <f ca="1"/>
        <v>142.59</v>
      </c>
      <c r="BD47" vm="5540">
        <f ca="1"/>
        <v>149.52000000000001</v>
      </c>
      <c r="BE47" vm="5541">
        <f ca="1"/>
        <v>141.88</v>
      </c>
      <c r="BF47" vm="5542">
        <f ca="1"/>
        <v>158.38999999999999</v>
      </c>
      <c r="BG47" vm="5543">
        <f ca="1"/>
        <v>163.75</v>
      </c>
      <c r="BH47" vm="5544">
        <f ca="1"/>
        <v>157.63</v>
      </c>
      <c r="BI47" vm="5545">
        <f ca="1"/>
        <v>153.99</v>
      </c>
      <c r="BJ47" vm="5546">
        <f ca="1"/>
        <v>168.99</v>
      </c>
      <c r="BK47" vm="5547">
        <f ca="1"/>
        <v>179.17</v>
      </c>
      <c r="BL47" vm="5548">
        <f ca="1"/>
        <v>177.8</v>
      </c>
      <c r="BM47" vm="5549">
        <f ca="1"/>
        <v>192.79</v>
      </c>
      <c r="BN47" vm="5550">
        <f ca="1"/>
        <v>193.14</v>
      </c>
      <c r="BO47" vm="5551">
        <f ca="1"/>
        <v>234.69</v>
      </c>
      <c r="BP47" vm="5552">
        <f ca="1"/>
        <v>240.16</v>
      </c>
      <c r="BQ47" vm="5553">
        <f ca="1"/>
        <v>242.32</v>
      </c>
      <c r="BR47" vm="5554">
        <f ca="1"/>
        <v>247.7</v>
      </c>
      <c r="BS47" vm="5555">
        <f ca="1"/>
        <v>259.73</v>
      </c>
      <c r="BT47" vm="5556">
        <f ca="1"/>
        <v>239.54</v>
      </c>
      <c r="BU47" vm="5557">
        <f ca="1"/>
        <v>261.42</v>
      </c>
      <c r="BV47" vm="5558">
        <f ca="1"/>
        <v>259.13</v>
      </c>
      <c r="BW47" vm="5559">
        <f ca="1"/>
        <v>282.14</v>
      </c>
      <c r="BX47" vm="1757">
        <f ca="1"/>
        <v>244.9</v>
      </c>
      <c r="BY47" vm="5560">
        <f ca="1"/>
        <v>230.12</v>
      </c>
      <c r="BZ47" vm="5561">
        <f ca="1"/>
        <v>231.21</v>
      </c>
      <c r="CA47" vm="5562">
        <f ca="1"/>
        <v>217.99</v>
      </c>
      <c r="CB47" vm="5563">
        <f ca="1"/>
        <v>215.25</v>
      </c>
      <c r="CC47" vm="5564">
        <f ca="1"/>
        <v>216.99</v>
      </c>
      <c r="CD47" vm="5565">
        <f ca="1"/>
        <v>240.27</v>
      </c>
      <c r="CE47" vm="5566">
        <f ca="1"/>
        <v>212.66</v>
      </c>
      <c r="CF47" vm="5567">
        <f ca="1"/>
        <v>181.14</v>
      </c>
      <c r="CG47" vm="5568">
        <f ca="1"/>
        <v>209.67</v>
      </c>
      <c r="CH47" vm="5569">
        <f ca="1"/>
        <v>218.02</v>
      </c>
      <c r="CI47" vm="5570">
        <f ca="1"/>
        <v>204.89</v>
      </c>
      <c r="CJ47" vm="5571">
        <f ca="1"/>
        <v>229.41</v>
      </c>
      <c r="CK47" vm="1575">
        <f ca="1"/>
        <v>208.47</v>
      </c>
      <c r="CL47" vm="5572">
        <f ca="1"/>
        <v>198.89</v>
      </c>
      <c r="CM47" vm="5573">
        <f ca="1"/>
        <v>188.23</v>
      </c>
      <c r="CN47" vm="5574">
        <f ca="1"/>
        <v>196.91</v>
      </c>
      <c r="CO47" vm="5575">
        <f ca="1"/>
        <v>224.77</v>
      </c>
      <c r="CP47" vm="5576">
        <f ca="1"/>
        <v>223.76</v>
      </c>
      <c r="CQ47" vm="5577">
        <f ca="1"/>
        <v>222.63</v>
      </c>
      <c r="CR47" vm="5578">
        <f ca="1"/>
        <v>196.75</v>
      </c>
      <c r="CS47" vm="5579">
        <f ca="1"/>
        <v>180.83</v>
      </c>
      <c r="CT47" vm="5580">
        <f ca="1"/>
        <v>214.1</v>
      </c>
      <c r="CU47" vm="5581">
        <f ca="1"/>
        <v>231.38</v>
      </c>
      <c r="CV47" vm="5582">
        <f ca="1"/>
        <v>208.23</v>
      </c>
      <c r="CW47" vm="5583">
        <f ca="1"/>
        <v>247.16</v>
      </c>
      <c r="CX47" vm="5584">
        <f ca="1"/>
        <v>252.89</v>
      </c>
      <c r="CY47" vm="5585">
        <f ca="1"/>
        <v>231.77</v>
      </c>
      <c r="CZ47" vm="4877">
        <f ca="1"/>
        <v>219.09</v>
      </c>
      <c r="DA47" vm="5586">
        <f ca="1"/>
        <v>211.44</v>
      </c>
      <c r="DB47" vm="5587">
        <f ca="1"/>
        <v>246.23</v>
      </c>
      <c r="DC47" vm="5588">
        <f ca="1"/>
        <v>251.55</v>
      </c>
      <c r="DD47" vm="5589">
        <f ca="1"/>
        <v>236.97</v>
      </c>
      <c r="DE47" vm="5590">
        <f ca="1"/>
        <v>205.82</v>
      </c>
      <c r="DF47" vm="2428">
        <f ca="1"/>
        <v>200.84</v>
      </c>
      <c r="DG47" vm="5591">
        <f ca="1"/>
        <v>196.51</v>
      </c>
    </row>
    <row r="48" spans="2:111" x14ac:dyDescent="0.55000000000000004">
      <c r="B48" t="e" vm="5592">
        <v>#VALUE!</v>
      </c>
      <c r="C48" t="str" cm="1">
        <f t="array" aca="1" ref="C48" ca="1">_FV(B48,"Industry")</f>
        <v>Biotechnology &amp; Medical Research</v>
      </c>
      <c r="D48" cm="1" vm="4426">
        <f t="array" aca="1" ref="D48:BX48" ca="1">IFERROR(TRANSPOSE(_xlfn.STOCKHISTORY(B48,$B$1,$C$1,2,0,1)),"")</f>
        <v>15.27</v>
      </c>
      <c r="E48" vm="167">
        <f ca="1"/>
        <v>16.600000000000001</v>
      </c>
      <c r="F48" vm="5593">
        <f ca="1"/>
        <v>22.6</v>
      </c>
      <c r="G48" vm="5594">
        <f ca="1"/>
        <v>20.350000000000001</v>
      </c>
      <c r="H48" vm="5595">
        <f ca="1"/>
        <v>26.03</v>
      </c>
      <c r="I48" vm="2494">
        <f ca="1"/>
        <v>20.78</v>
      </c>
      <c r="J48" vm="4429">
        <f ca="1"/>
        <v>14.64</v>
      </c>
      <c r="K48" vm="5596">
        <f ca="1"/>
        <v>13.1</v>
      </c>
      <c r="L48" vm="5597">
        <f ca="1"/>
        <v>15.73</v>
      </c>
      <c r="M48" vm="5598">
        <f ca="1"/>
        <v>15.92</v>
      </c>
      <c r="N48" vm="4669">
        <f ca="1"/>
        <v>16.75</v>
      </c>
      <c r="O48" vm="5599">
        <f ca="1"/>
        <v>20.36</v>
      </c>
      <c r="P48" vm="5600">
        <f ca="1"/>
        <v>19.559999999999999</v>
      </c>
      <c r="Q48" vm="3007">
        <f ca="1"/>
        <v>20.51</v>
      </c>
      <c r="R48" vm="5601">
        <f ca="1"/>
        <v>25.93</v>
      </c>
      <c r="S48" vm="5602">
        <f ca="1"/>
        <v>29.95</v>
      </c>
      <c r="T48" vm="2160">
        <f ca="1"/>
        <v>45.99</v>
      </c>
      <c r="U48" vm="5118">
        <f ca="1"/>
        <v>61.5</v>
      </c>
      <c r="V48" vm="2060">
        <f ca="1"/>
        <v>64.209999999999994</v>
      </c>
      <c r="W48" vm="5603">
        <f ca="1"/>
        <v>74.099999999999994</v>
      </c>
      <c r="X48" vm="5604">
        <f ca="1"/>
        <v>64.89</v>
      </c>
      <c r="Y48" vm="5605">
        <f ca="1"/>
        <v>70.75</v>
      </c>
      <c r="Z48" vm="5606">
        <f ca="1"/>
        <v>67.47</v>
      </c>
      <c r="AA48" vm="5607">
        <f ca="1"/>
        <v>152.74</v>
      </c>
      <c r="AB48" vm="5608">
        <f ca="1"/>
        <v>104.47</v>
      </c>
      <c r="AC48" vm="5609">
        <f ca="1"/>
        <v>173.16</v>
      </c>
      <c r="AD48" vm="5610">
        <f ca="1"/>
        <v>154.81</v>
      </c>
      <c r="AE48" vm="5611">
        <f ca="1"/>
        <v>130.94999999999999</v>
      </c>
      <c r="AF48" vm="5612">
        <f ca="1"/>
        <v>178.82</v>
      </c>
      <c r="AG48" vm="5613">
        <f ca="1"/>
        <v>185.01</v>
      </c>
      <c r="AH48" vm="5614">
        <f ca="1"/>
        <v>234.98</v>
      </c>
      <c r="AI48" vm="5615">
        <f ca="1"/>
        <v>353.6</v>
      </c>
      <c r="AJ48" vm="5616">
        <f ca="1"/>
        <v>376.69</v>
      </c>
      <c r="AK48" vm="5617">
        <f ca="1"/>
        <v>384.86</v>
      </c>
      <c r="AL48" vm="5618">
        <f ca="1"/>
        <v>345.21</v>
      </c>
      <c r="AM48" vm="5619">
        <f ca="1"/>
        <v>352.43</v>
      </c>
      <c r="AN48" vm="5620">
        <f ca="1"/>
        <v>253.98</v>
      </c>
      <c r="AO48" vm="5621">
        <f ca="1"/>
        <v>169.33</v>
      </c>
      <c r="AP48" vm="5622">
        <f ca="1"/>
        <v>153.6</v>
      </c>
      <c r="AQ48" vm="5623">
        <f ca="1"/>
        <v>172.26</v>
      </c>
      <c r="AR48" vm="5624">
        <f ca="1"/>
        <v>134.41</v>
      </c>
      <c r="AS48" vm="5625">
        <f ca="1"/>
        <v>145.33000000000001</v>
      </c>
      <c r="AT48" vm="5626">
        <f ca="1"/>
        <v>142.85</v>
      </c>
      <c r="AU48" vm="5627">
        <f ca="1"/>
        <v>164.09</v>
      </c>
      <c r="AV48" vm="5628">
        <f ca="1"/>
        <v>132.27000000000001</v>
      </c>
      <c r="AW48" vm="5629">
        <f ca="1"/>
        <v>118.25</v>
      </c>
      <c r="AX48" vm="5630">
        <f ca="1"/>
        <v>150.33000000000001</v>
      </c>
      <c r="AY48" vm="2291">
        <f ca="1"/>
        <v>175.91</v>
      </c>
      <c r="AZ48" vm="5631">
        <f ca="1"/>
        <v>179.62</v>
      </c>
      <c r="BA48" vm="5632">
        <f ca="1"/>
        <v>176.06</v>
      </c>
      <c r="BB48" vm="5633">
        <f ca="1"/>
        <v>138.81</v>
      </c>
      <c r="BC48" vm="4110">
        <f ca="1"/>
        <v>153.58000000000001</v>
      </c>
      <c r="BD48" vm="5634">
        <f ca="1"/>
        <v>132.88999999999999</v>
      </c>
      <c r="BE48" vm="5635">
        <f ca="1"/>
        <v>127.71</v>
      </c>
      <c r="BF48" vm="5636">
        <f ca="1"/>
        <v>121.5</v>
      </c>
      <c r="BG48" vm="5637">
        <f ca="1"/>
        <v>117.66</v>
      </c>
      <c r="BH48" vm="5638">
        <f ca="1"/>
        <v>113.07</v>
      </c>
      <c r="BI48" vm="5639">
        <f ca="1"/>
        <v>103.29</v>
      </c>
      <c r="BJ48" vm="2071">
        <f ca="1"/>
        <v>75.959999999999994</v>
      </c>
      <c r="BK48" vm="5640">
        <f ca="1"/>
        <v>77.7</v>
      </c>
      <c r="BL48" vm="5641">
        <f ca="1"/>
        <v>99.45</v>
      </c>
      <c r="BM48" vm="5642">
        <f ca="1"/>
        <v>101.05</v>
      </c>
      <c r="BN48" vm="5643">
        <f ca="1"/>
        <v>92.24</v>
      </c>
      <c r="BO48" vm="5644">
        <f ca="1"/>
        <v>106.56</v>
      </c>
      <c r="BP48" vm="5645">
        <f ca="1"/>
        <v>110.31</v>
      </c>
      <c r="BQ48" vm="5646">
        <f ca="1"/>
        <v>142.55000000000001</v>
      </c>
      <c r="BR48" vm="5647">
        <f ca="1"/>
        <v>118.75</v>
      </c>
      <c r="BS48" vm="5648">
        <f ca="1"/>
        <v>119.22</v>
      </c>
      <c r="BT48" vm="5649">
        <f ca="1"/>
        <v>77.400000000000006</v>
      </c>
      <c r="BU48" vm="5650">
        <f ca="1"/>
        <v>66.83</v>
      </c>
      <c r="BV48" vm="3590">
        <f ca="1"/>
        <v>54.36</v>
      </c>
      <c r="BW48" vm="5651">
        <f ca="1"/>
        <v>43.06</v>
      </c>
      <c r="BX48" vm="5652">
        <f ca="1"/>
        <v>41.58</v>
      </c>
    </row>
    <row r="49" spans="2:111" x14ac:dyDescent="0.55000000000000004">
      <c r="B49" t="e" vm="5653">
        <v>#VALUE!</v>
      </c>
      <c r="C49" t="str" cm="1">
        <f t="array" aca="1" ref="C49" ca="1">_FV(B49,"Industry")</f>
        <v>Biotechnology &amp; Medical Research</v>
      </c>
      <c r="D49" cm="1" vm="5654">
        <f t="array" aca="1" ref="D49:DG49" ca="1">IFERROR(TRANSPOSE(_xlfn.STOCKHISTORY(B49,$B$1,$C$1,2,0,1)),"")</f>
        <v>20.672499999999999</v>
      </c>
      <c r="E49" vm="5655">
        <f ca="1"/>
        <v>21.46</v>
      </c>
      <c r="F49" vm="5656">
        <f ca="1"/>
        <v>23.63</v>
      </c>
      <c r="G49" vm="5657">
        <f ca="1"/>
        <v>23.295000000000002</v>
      </c>
      <c r="H49" vm="5658">
        <f ca="1"/>
        <v>27.47</v>
      </c>
      <c r="I49" vm="5659">
        <f ca="1"/>
        <v>28.192499999999999</v>
      </c>
      <c r="J49" vm="5660">
        <f ca="1"/>
        <v>28.105</v>
      </c>
      <c r="K49" vm="5661">
        <f ca="1"/>
        <v>26.337499999999999</v>
      </c>
      <c r="L49" vm="5662">
        <f ca="1"/>
        <v>27.375</v>
      </c>
      <c r="M49" vm="5663">
        <f ca="1"/>
        <v>25.997499999999999</v>
      </c>
      <c r="N49" vm="3357">
        <f ca="1"/>
        <v>26.34</v>
      </c>
      <c r="O49" vm="5664">
        <f ca="1"/>
        <v>25.7075</v>
      </c>
      <c r="P49" vm="5665">
        <f ca="1"/>
        <v>25.4375</v>
      </c>
      <c r="Q49" vm="5666">
        <f ca="1"/>
        <v>26.58</v>
      </c>
      <c r="R49" vm="5667">
        <f ca="1"/>
        <v>25.412500000000001</v>
      </c>
      <c r="S49" vm="5668">
        <f ca="1"/>
        <v>26.77</v>
      </c>
      <c r="T49" vm="5669">
        <f ca="1"/>
        <v>28.02</v>
      </c>
      <c r="U49" vm="5670">
        <f ca="1"/>
        <v>29.375</v>
      </c>
      <c r="V49" vm="5671">
        <f ca="1"/>
        <v>28.977499999999999</v>
      </c>
      <c r="W49" vm="5672">
        <f ca="1"/>
        <v>30.945</v>
      </c>
      <c r="X49" vm="5673">
        <f ca="1"/>
        <v>30.2225</v>
      </c>
      <c r="Y49" vm="5674">
        <f ca="1"/>
        <v>32.755000000000003</v>
      </c>
      <c r="Z49" vm="5675">
        <f ca="1"/>
        <v>33.6875</v>
      </c>
      <c r="AA49" vm="5676">
        <f ca="1"/>
        <v>32.387500000000003</v>
      </c>
      <c r="AB49" vm="5677">
        <f ca="1"/>
        <v>35.072499999999998</v>
      </c>
      <c r="AC49" vm="5678">
        <f ca="1"/>
        <v>35.335000000000001</v>
      </c>
      <c r="AD49" vm="5679">
        <f ca="1"/>
        <v>37.76</v>
      </c>
      <c r="AE49" vm="5680">
        <f ca="1"/>
        <v>37.727499999999999</v>
      </c>
      <c r="AF49" vm="4391">
        <f ca="1"/>
        <v>37.58</v>
      </c>
      <c r="AG49" vm="5681">
        <f ca="1"/>
        <v>36.987499999999997</v>
      </c>
      <c r="AH49" vm="5682">
        <f ca="1"/>
        <v>40.159999999999997</v>
      </c>
      <c r="AI49" vm="5683">
        <f ca="1"/>
        <v>48.042499999999997</v>
      </c>
      <c r="AJ49" vm="5684">
        <f ca="1"/>
        <v>51.027500000000003</v>
      </c>
      <c r="AK49" vm="5004">
        <f ca="1"/>
        <v>41.93</v>
      </c>
      <c r="AL49" vm="5685">
        <f ca="1"/>
        <v>40.354999999999997</v>
      </c>
      <c r="AM49" vm="5686">
        <f ca="1"/>
        <v>36.18</v>
      </c>
      <c r="AN49" vm="5687">
        <f ca="1"/>
        <v>43.615000000000002</v>
      </c>
      <c r="AO49" vm="5688">
        <f ca="1"/>
        <v>48.475000000000001</v>
      </c>
      <c r="AP49" vm="5689">
        <f ca="1"/>
        <v>49.637500000000003</v>
      </c>
      <c r="AQ49" vm="5690">
        <f ca="1"/>
        <v>51.147500000000001</v>
      </c>
      <c r="AR49" vm="5691">
        <f ca="1"/>
        <v>49.512500000000003</v>
      </c>
      <c r="AS49" vm="5692">
        <f ca="1"/>
        <v>52.122500000000002</v>
      </c>
      <c r="AT49" vm="5693">
        <f ca="1"/>
        <v>52.537500000000001</v>
      </c>
      <c r="AU49" vm="5694">
        <f ca="1"/>
        <v>47.892499999999998</v>
      </c>
      <c r="AV49" vm="5695">
        <f ca="1"/>
        <v>48.917499999999997</v>
      </c>
      <c r="AW49" vm="5696">
        <f ca="1"/>
        <v>52.042499999999997</v>
      </c>
      <c r="AX49" vm="5697">
        <f ca="1"/>
        <v>54.5625</v>
      </c>
      <c r="AY49" vm="5698">
        <f ca="1"/>
        <v>54.877499999999998</v>
      </c>
      <c r="AZ49" vm="5699">
        <f ca="1"/>
        <v>52.4925</v>
      </c>
      <c r="BA49" vm="5700">
        <f ca="1"/>
        <v>47.222499999999997</v>
      </c>
      <c r="BB49" vm="5701">
        <f ca="1"/>
        <v>47.405000000000001</v>
      </c>
      <c r="BC49" vm="5702">
        <f ca="1"/>
        <v>56.25</v>
      </c>
      <c r="BD49" vm="5703">
        <f ca="1"/>
        <v>66.2</v>
      </c>
      <c r="BE49" vm="5704">
        <f ca="1"/>
        <v>66.017499999999998</v>
      </c>
      <c r="BF49" vm="5705">
        <f ca="1"/>
        <v>68.790000000000006</v>
      </c>
      <c r="BG49" vm="5706">
        <f ca="1"/>
        <v>63.865000000000002</v>
      </c>
      <c r="BH49" vm="5707">
        <f ca="1"/>
        <v>61.932499999999997</v>
      </c>
      <c r="BI49" vm="5708">
        <f ca="1"/>
        <v>63.102499999999999</v>
      </c>
      <c r="BJ49" vm="5709">
        <f ca="1"/>
        <v>75.827500000000001</v>
      </c>
      <c r="BK49" vm="5710">
        <f ca="1"/>
        <v>79.387500000000003</v>
      </c>
      <c r="BL49" vm="5711">
        <f ca="1"/>
        <v>81.227500000000006</v>
      </c>
      <c r="BM49" vm="5712">
        <f ca="1"/>
        <v>90.422499999999999</v>
      </c>
      <c r="BN49" vm="5713">
        <f ca="1"/>
        <v>95.482500000000002</v>
      </c>
      <c r="BO49" vm="5714">
        <f ca="1"/>
        <v>106.8725</v>
      </c>
      <c r="BP49" vm="5715">
        <f ca="1"/>
        <v>103.4575</v>
      </c>
      <c r="BQ49" vm="5716">
        <f ca="1"/>
        <v>112.565</v>
      </c>
      <c r="BR49" vm="5717">
        <f ca="1"/>
        <v>120.56</v>
      </c>
      <c r="BS49" vm="5718">
        <f ca="1"/>
        <v>124.785</v>
      </c>
      <c r="BT49" vm="5719">
        <f ca="1"/>
        <v>121.1425</v>
      </c>
      <c r="BU49" vm="5720">
        <f ca="1"/>
        <v>130.91249999999999</v>
      </c>
      <c r="BV49" vm="5721">
        <f ca="1"/>
        <v>118.00749999999999</v>
      </c>
      <c r="BW49" vm="5722">
        <f ca="1"/>
        <v>129.33500000000001</v>
      </c>
      <c r="BX49" vm="5723">
        <f ca="1"/>
        <v>94.102500000000006</v>
      </c>
      <c r="BY49" vm="5724">
        <f ca="1"/>
        <v>104.85250000000001</v>
      </c>
      <c r="BZ49" vm="5725">
        <f ca="1"/>
        <v>108.26</v>
      </c>
      <c r="CA49" vm="5726">
        <f ca="1"/>
        <v>94.922499999999999</v>
      </c>
      <c r="CB49" vm="5727">
        <f ca="1"/>
        <v>92.432500000000005</v>
      </c>
      <c r="CC49" vm="3772">
        <f ca="1"/>
        <v>86.66</v>
      </c>
      <c r="CD49" vm="5728">
        <f ca="1"/>
        <v>96.32</v>
      </c>
      <c r="CE49" vm="5729">
        <f ca="1"/>
        <v>82.952500000000001</v>
      </c>
      <c r="CF49" vm="2852">
        <f ca="1"/>
        <v>71</v>
      </c>
      <c r="CG49" vm="5730">
        <f ca="1"/>
        <v>74.064999999999998</v>
      </c>
      <c r="CH49" vm="5731">
        <f ca="1"/>
        <v>84.99</v>
      </c>
      <c r="CI49" vm="5732">
        <f ca="1"/>
        <v>82.88</v>
      </c>
      <c r="CJ49" vm="5733">
        <f ca="1"/>
        <v>79.66</v>
      </c>
      <c r="CK49" vm="5734">
        <f ca="1"/>
        <v>72.64</v>
      </c>
      <c r="CL49" vm="5735">
        <f ca="1"/>
        <v>74.19</v>
      </c>
      <c r="CM49" vm="5736">
        <f ca="1"/>
        <v>79.88</v>
      </c>
      <c r="CN49" vm="5737">
        <f ca="1"/>
        <v>81.790000000000006</v>
      </c>
      <c r="CO49" vm="5738">
        <f ca="1"/>
        <v>81.63</v>
      </c>
      <c r="CP49" vm="5739">
        <f ca="1"/>
        <v>83.4</v>
      </c>
      <c r="CQ49" vm="5740">
        <f ca="1"/>
        <v>78.400000000000006</v>
      </c>
      <c r="CR49" vm="5741">
        <f ca="1"/>
        <v>68.069999999999993</v>
      </c>
      <c r="CS49" vm="5742">
        <f ca="1"/>
        <v>54.63</v>
      </c>
      <c r="CT49" vm="5743">
        <f ca="1"/>
        <v>62.9</v>
      </c>
      <c r="CU49" vm="5744">
        <f ca="1"/>
        <v>77.16</v>
      </c>
      <c r="CV49" vm="5745">
        <f ca="1"/>
        <v>70.319999999999993</v>
      </c>
      <c r="CW49" vm="5746">
        <f ca="1"/>
        <v>73.569999999999993</v>
      </c>
      <c r="CX49" vm="5747">
        <f ca="1"/>
        <v>70.39</v>
      </c>
      <c r="CY49" vm="5748">
        <f ca="1"/>
        <v>63.21</v>
      </c>
      <c r="CZ49" vm="5749">
        <f ca="1"/>
        <v>77.19</v>
      </c>
      <c r="DA49" vm="5750">
        <f ca="1"/>
        <v>71.650000000000006</v>
      </c>
      <c r="DB49" vm="5751">
        <f ca="1"/>
        <v>81.59</v>
      </c>
      <c r="DC49" vm="5752">
        <f ca="1"/>
        <v>73.989999999999995</v>
      </c>
      <c r="DD49" vm="5753">
        <f ca="1"/>
        <v>79.930000000000007</v>
      </c>
      <c r="DE49" vm="5754">
        <f ca="1"/>
        <v>73.75</v>
      </c>
      <c r="DF49" vm="5755">
        <f ca="1"/>
        <v>75.36</v>
      </c>
      <c r="DG49" vm="5756">
        <f ca="1"/>
        <v>72.03</v>
      </c>
    </row>
    <row r="50" spans="2:111" x14ac:dyDescent="0.55000000000000004">
      <c r="B50" t="e" vm="5757">
        <v>#VALUE!</v>
      </c>
      <c r="C50" t="str" cm="1">
        <f t="array" aca="1" ref="C50" ca="1">_FV(B50,"Industry")</f>
        <v>Biotechnology &amp; Medical Research</v>
      </c>
      <c r="D50" cm="1" vm="5758">
        <f t="array" aca="1" ref="D50:DG50" ca="1">IFERROR(TRANSPOSE(_xlfn.STOCKHISTORY(B50,$B$1,$C$1,2,0,1)),"")</f>
        <v>74.23</v>
      </c>
      <c r="E50" vm="5759">
        <f ca="1"/>
        <v>73.430000000000007</v>
      </c>
      <c r="F50" vm="5760">
        <f ca="1"/>
        <v>75.94</v>
      </c>
      <c r="G50" vm="5761">
        <f ca="1"/>
        <v>79.27</v>
      </c>
      <c r="H50" vm="5762">
        <f ca="1"/>
        <v>85.93</v>
      </c>
      <c r="I50" vm="5763">
        <f ca="1"/>
        <v>82.44</v>
      </c>
      <c r="J50" vm="1269">
        <f ca="1"/>
        <v>87.93</v>
      </c>
      <c r="K50" vm="5764">
        <f ca="1"/>
        <v>83.21</v>
      </c>
      <c r="L50" vm="5765">
        <f ca="1"/>
        <v>83.34</v>
      </c>
      <c r="M50" vm="5766">
        <f ca="1"/>
        <v>75.88</v>
      </c>
      <c r="N50" vm="5767">
        <f ca="1"/>
        <v>71.099999999999994</v>
      </c>
      <c r="O50" vm="5768">
        <f ca="1"/>
        <v>76.19</v>
      </c>
      <c r="P50" vm="5769">
        <f ca="1"/>
        <v>80.8</v>
      </c>
      <c r="Q50" vm="5770">
        <f ca="1"/>
        <v>86.97</v>
      </c>
      <c r="R50" vm="5771">
        <f ca="1"/>
        <v>89.95</v>
      </c>
      <c r="S50" vm="5772">
        <f ca="1"/>
        <v>89.7</v>
      </c>
      <c r="T50" vm="5773">
        <f ca="1"/>
        <v>92.05</v>
      </c>
      <c r="U50" vm="5774">
        <f ca="1"/>
        <v>101.15</v>
      </c>
      <c r="V50" vm="5775">
        <f ca="1"/>
        <v>98.2</v>
      </c>
      <c r="W50" vm="5776">
        <f ca="1"/>
        <v>108.8</v>
      </c>
      <c r="X50" vm="5777">
        <f ca="1"/>
        <v>108.02</v>
      </c>
      <c r="Y50" vm="5778">
        <f ca="1"/>
        <v>116.29</v>
      </c>
      <c r="Z50" vm="3196">
        <f ca="1"/>
        <v>104.2</v>
      </c>
      <c r="AA50" vm="5779">
        <f ca="1"/>
        <v>109.45</v>
      </c>
      <c r="AB50" vm="5780">
        <f ca="1"/>
        <v>105.44</v>
      </c>
      <c r="AC50" vm="5781">
        <f ca="1"/>
        <v>106.61</v>
      </c>
      <c r="AD50" vm="5782">
        <f ca="1"/>
        <v>106.74</v>
      </c>
      <c r="AE50" vm="3831">
        <f ca="1"/>
        <v>104.19</v>
      </c>
      <c r="AF50" vm="5783">
        <f ca="1"/>
        <v>107.52</v>
      </c>
      <c r="AG50" vm="5784">
        <f ca="1"/>
        <v>112.26</v>
      </c>
      <c r="AH50" vm="5785">
        <f ca="1"/>
        <v>124.3</v>
      </c>
      <c r="AI50" vm="5786">
        <f ca="1"/>
        <v>123.51</v>
      </c>
      <c r="AJ50" vm="5787">
        <f ca="1"/>
        <v>134.54</v>
      </c>
      <c r="AK50" vm="5788">
        <f ca="1"/>
        <v>121.82</v>
      </c>
      <c r="AL50" vm="5789">
        <f ca="1"/>
        <v>134.85</v>
      </c>
      <c r="AM50" vm="5790">
        <f ca="1"/>
        <v>113.18</v>
      </c>
      <c r="AN50" vm="5791">
        <f ca="1"/>
        <v>123.19</v>
      </c>
      <c r="AO50" vm="5792">
        <f ca="1"/>
        <v>142.16999999999999</v>
      </c>
      <c r="AP50" vm="5793">
        <f ca="1"/>
        <v>145.25</v>
      </c>
      <c r="AQ50" vm="5794">
        <f ca="1"/>
        <v>140.47</v>
      </c>
      <c r="AR50" vm="5795">
        <f ca="1"/>
        <v>125.45</v>
      </c>
      <c r="AS50" vm="5796">
        <f ca="1"/>
        <v>141.9</v>
      </c>
      <c r="AT50" vm="5787">
        <f ca="1"/>
        <v>134.54</v>
      </c>
      <c r="AU50" vm="5797">
        <f ca="1"/>
        <v>131.19999999999999</v>
      </c>
      <c r="AV50" vm="5798">
        <f ca="1"/>
        <v>132.37</v>
      </c>
      <c r="AW50" vm="5799">
        <f ca="1"/>
        <v>129.97999999999999</v>
      </c>
      <c r="AX50" vm="5793">
        <f ca="1"/>
        <v>145.25</v>
      </c>
      <c r="AY50" vm="5800">
        <f ca="1"/>
        <v>152.76</v>
      </c>
      <c r="AZ50" vm="5801">
        <f ca="1"/>
        <v>154.58000000000001</v>
      </c>
      <c r="BA50" vm="5802">
        <f ca="1"/>
        <v>155.57</v>
      </c>
      <c r="BB50" vm="5803">
        <f ca="1"/>
        <v>126.21</v>
      </c>
      <c r="BC50" vm="5804">
        <f ca="1"/>
        <v>144.66999999999999</v>
      </c>
      <c r="BD50" vm="5805">
        <f ca="1"/>
        <v>179.66</v>
      </c>
      <c r="BE50" vm="5806">
        <f ca="1"/>
        <v>174.35</v>
      </c>
      <c r="BF50" vm="2108">
        <f ca="1"/>
        <v>198.99</v>
      </c>
      <c r="BG50" vm="5325">
        <f ca="1"/>
        <v>218.95</v>
      </c>
      <c r="BH50" vm="5807">
        <f ca="1"/>
        <v>226.45</v>
      </c>
      <c r="BI50" vm="5808">
        <f ca="1"/>
        <v>227.7</v>
      </c>
      <c r="BJ50" vm="5809">
        <f ca="1"/>
        <v>234.52</v>
      </c>
      <c r="BK50" vm="5810">
        <f ca="1"/>
        <v>249.86</v>
      </c>
      <c r="BL50" vm="5811">
        <f ca="1"/>
        <v>259.05</v>
      </c>
      <c r="BM50" vm="5812">
        <f ca="1"/>
        <v>286.14</v>
      </c>
      <c r="BN50" vm="5813">
        <f ca="1"/>
        <v>289.83</v>
      </c>
      <c r="BO50" vm="5814">
        <f ca="1"/>
        <v>332.45</v>
      </c>
      <c r="BP50" vm="5815">
        <f ca="1"/>
        <v>337.99</v>
      </c>
      <c r="BQ50" vm="5816">
        <f ca="1"/>
        <v>369.92</v>
      </c>
      <c r="BR50" vm="5817">
        <f ca="1"/>
        <v>406.92</v>
      </c>
      <c r="BS50" vm="5818">
        <f ca="1"/>
        <v>443.86</v>
      </c>
      <c r="BT50" vm="5819">
        <f ca="1"/>
        <v>412.67</v>
      </c>
      <c r="BU50" vm="5820">
        <f ca="1"/>
        <v>448.68</v>
      </c>
      <c r="BV50" vm="1786">
        <f ca="1"/>
        <v>365.87</v>
      </c>
      <c r="BW50" vm="5821">
        <f ca="1"/>
        <v>376.78</v>
      </c>
      <c r="BX50" vm="5822">
        <f ca="1"/>
        <v>329.76</v>
      </c>
      <c r="BY50" vm="5823">
        <f ca="1"/>
        <v>291.16000000000003</v>
      </c>
      <c r="BZ50" vm="5824">
        <f ca="1"/>
        <v>283.97000000000003</v>
      </c>
      <c r="CA50" vm="5825">
        <f ca="1"/>
        <v>241.51</v>
      </c>
      <c r="CB50" vm="5826">
        <f ca="1"/>
        <v>234.08</v>
      </c>
      <c r="CC50" vm="5827">
        <f ca="1"/>
        <v>213.97</v>
      </c>
      <c r="CD50" vm="5828">
        <f ca="1"/>
        <v>250.54</v>
      </c>
      <c r="CE50" vm="5829">
        <f ca="1"/>
        <v>205.25</v>
      </c>
      <c r="CF50" vm="5830">
        <f ca="1"/>
        <v>196.8</v>
      </c>
      <c r="CG50" vm="5831">
        <f ca="1"/>
        <v>212.25</v>
      </c>
      <c r="CH50" vm="4879">
        <f ca="1"/>
        <v>228.57</v>
      </c>
      <c r="CI50" vm="5832">
        <f ca="1"/>
        <v>217.9</v>
      </c>
      <c r="CJ50" vm="5833">
        <f ca="1"/>
        <v>243.25</v>
      </c>
      <c r="CK50" vm="5834">
        <f ca="1"/>
        <v>219.34</v>
      </c>
      <c r="CL50" vm="5835">
        <f ca="1"/>
        <v>201.82</v>
      </c>
      <c r="CM50" vm="5836">
        <f ca="1"/>
        <v>190.12</v>
      </c>
      <c r="CN50" vm="5837">
        <f ca="1"/>
        <v>193.38</v>
      </c>
      <c r="CO50" vm="5838">
        <f ca="1"/>
        <v>210.25</v>
      </c>
      <c r="CP50" vm="5839">
        <f ca="1"/>
        <v>209.54</v>
      </c>
      <c r="CQ50" vm="5840">
        <f ca="1"/>
        <v>206.82</v>
      </c>
      <c r="CR50" vm="5841">
        <f ca="1"/>
        <v>195.98</v>
      </c>
      <c r="CS50" vm="3715">
        <f ca="1"/>
        <v>168.36</v>
      </c>
      <c r="CT50" vm="5842">
        <f ca="1"/>
        <v>197.08</v>
      </c>
      <c r="CU50" vm="5843">
        <f ca="1"/>
        <v>236.4</v>
      </c>
      <c r="CV50" vm="5844">
        <f ca="1"/>
        <v>216.28</v>
      </c>
      <c r="CW50" vm="5845">
        <f ca="1"/>
        <v>254.19</v>
      </c>
      <c r="CX50" vm="5846">
        <f ca="1"/>
        <v>270.95</v>
      </c>
      <c r="CY50" vm="1731">
        <f ca="1"/>
        <v>229</v>
      </c>
      <c r="CZ50" vm="5847">
        <f ca="1"/>
        <v>208.44</v>
      </c>
      <c r="DA50" vm="5848">
        <f ca="1"/>
        <v>206.58</v>
      </c>
      <c r="DB50" vm="5849">
        <f ca="1"/>
        <v>244.1</v>
      </c>
      <c r="DC50" vm="1414">
        <f ca="1"/>
        <v>197.75</v>
      </c>
      <c r="DD50" vm="5850">
        <f ca="1"/>
        <v>196.97</v>
      </c>
      <c r="DE50" vm="5851">
        <f ca="1"/>
        <v>178.58</v>
      </c>
      <c r="DF50" vm="5852">
        <f ca="1"/>
        <v>199.06</v>
      </c>
      <c r="DG50" vm="5853">
        <f ca="1"/>
        <v>184.6</v>
      </c>
    </row>
    <row r="51" spans="2:111" x14ac:dyDescent="0.55000000000000004">
      <c r="B51" t="e" vm="5854">
        <v>#VALUE!</v>
      </c>
      <c r="C51" t="str" cm="1">
        <f t="array" aca="1" ref="C51" ca="1">_FV(B51,"Industry")</f>
        <v>Chemicals</v>
      </c>
      <c r="D51" t="str" cm="1">
        <f t="array" aca="1" ref="D51" ca="1">IFERROR(TRANSPOSE(_xlfn.STOCKHISTORY(B51,$B$1,$C$1,2,0,1)),"")</f>
        <v/>
      </c>
    </row>
    <row r="52" spans="2:111" x14ac:dyDescent="0.55000000000000004">
      <c r="B52" t="e" vm="5855">
        <v>#VALUE!</v>
      </c>
      <c r="C52" t="str" cm="1">
        <f t="array" aca="1" ref="C52" ca="1">_FV(B52,"Industry")</f>
        <v>Chemicals</v>
      </c>
      <c r="D52" cm="1" vm="5856">
        <f t="array" aca="1" ref="D52:DG52" ca="1">IFERROR(TRANSPOSE(_xlfn.STOCKHISTORY(B52,$B$1,$C$1,2,0,1)),"")</f>
        <v>85.222499999999997</v>
      </c>
      <c r="E52" vm="5857">
        <f ca="1"/>
        <v>90.165800000000004</v>
      </c>
      <c r="F52" vm="5858">
        <f ca="1"/>
        <v>94.889099999999999</v>
      </c>
      <c r="G52" vm="5859">
        <f ca="1"/>
        <v>95.769000000000005</v>
      </c>
      <c r="H52" vm="5860">
        <f ca="1"/>
        <v>97.028999999999996</v>
      </c>
      <c r="I52" vm="5861">
        <f ca="1"/>
        <v>97.888999999999996</v>
      </c>
      <c r="J52" vm="5862">
        <f ca="1"/>
        <v>99.909000000000006</v>
      </c>
      <c r="K52" vm="5863">
        <f ca="1"/>
        <v>94.569100000000006</v>
      </c>
      <c r="L52" vm="5864">
        <f ca="1"/>
        <v>92.219099999999997</v>
      </c>
      <c r="M52" vm="5865">
        <f ca="1"/>
        <v>81.619200000000006</v>
      </c>
      <c r="N52" vm="5866">
        <f ca="1"/>
        <v>89.555800000000005</v>
      </c>
      <c r="O52" vm="5867">
        <f ca="1"/>
        <v>89.579099999999997</v>
      </c>
      <c r="P52" vm="5868">
        <f ca="1"/>
        <v>101.26900000000001</v>
      </c>
      <c r="Q52" vm="5869">
        <f ca="1"/>
        <v>102.8456</v>
      </c>
      <c r="R52" vm="5870">
        <f ca="1"/>
        <v>103.3956</v>
      </c>
      <c r="S52" vm="5871">
        <f ca="1"/>
        <v>111.55889999999999</v>
      </c>
      <c r="T52" vm="5872">
        <f ca="1"/>
        <v>110.5889</v>
      </c>
      <c r="U52" vm="5873">
        <f ca="1"/>
        <v>116.9855</v>
      </c>
      <c r="V52" vm="5874">
        <f ca="1"/>
        <v>112.4222</v>
      </c>
      <c r="W52" vm="5875">
        <f ca="1"/>
        <v>113.0889</v>
      </c>
      <c r="X52" vm="5876">
        <f ca="1"/>
        <v>119.3455</v>
      </c>
      <c r="Y52" vm="5877">
        <f ca="1"/>
        <v>131.71530000000001</v>
      </c>
      <c r="Z52" vm="5878">
        <f ca="1"/>
        <v>133.1387</v>
      </c>
      <c r="AA52" vm="5879">
        <f ca="1"/>
        <v>136.67859999999999</v>
      </c>
      <c r="AB52" vm="5880">
        <f ca="1"/>
        <v>139.03530000000001</v>
      </c>
      <c r="AC52" vm="5881">
        <f ca="1"/>
        <v>133.8587</v>
      </c>
      <c r="AD52" vm="5882">
        <f ca="1"/>
        <v>130.7054</v>
      </c>
      <c r="AE52" vm="5883">
        <f ca="1"/>
        <v>122.5521</v>
      </c>
      <c r="AF52" vm="5884">
        <f ca="1"/>
        <v>126.41540000000001</v>
      </c>
      <c r="AG52" vm="5885">
        <f ca="1"/>
        <v>135.8553</v>
      </c>
      <c r="AH52" vm="5886">
        <f ca="1"/>
        <v>146.9085</v>
      </c>
      <c r="AI52" vm="5887">
        <f ca="1"/>
        <v>151.85849999999999</v>
      </c>
      <c r="AJ52" vm="5888">
        <f ca="1"/>
        <v>151.73509999999999</v>
      </c>
      <c r="AK52" vm="5889">
        <f ca="1"/>
        <v>131.15539999999999</v>
      </c>
      <c r="AL52" vm="5890">
        <f ca="1"/>
        <v>141.3553</v>
      </c>
      <c r="AM52" vm="5891">
        <f ca="1"/>
        <v>131.15199999999999</v>
      </c>
      <c r="AN52" vm="5892">
        <f ca="1"/>
        <v>140.50530000000001</v>
      </c>
      <c r="AO52" vm="5893">
        <f ca="1"/>
        <v>144.39859999999999</v>
      </c>
      <c r="AP52" vm="5894">
        <f ca="1"/>
        <v>143.5686</v>
      </c>
      <c r="AQ52" vm="5895">
        <f ca="1"/>
        <v>151.60849999999999</v>
      </c>
      <c r="AR52" vm="5896">
        <f ca="1"/>
        <v>139.81530000000001</v>
      </c>
      <c r="AS52" vm="5897">
        <f ca="1"/>
        <v>152.76179999999999</v>
      </c>
      <c r="AT52" vm="5898">
        <f ca="1"/>
        <v>171.01159999999999</v>
      </c>
      <c r="AU52" vm="5899">
        <f ca="1"/>
        <v>175.58160000000001</v>
      </c>
      <c r="AV52" vm="5900">
        <f ca="1"/>
        <v>183.28819999999999</v>
      </c>
      <c r="AW52" vm="5901">
        <f ca="1"/>
        <v>190.7714</v>
      </c>
      <c r="AX52" vm="5902">
        <f ca="1"/>
        <v>194.37469999999999</v>
      </c>
      <c r="AY52" vm="5903">
        <f ca="1"/>
        <v>194.51140000000001</v>
      </c>
      <c r="AZ52" vm="5904">
        <f ca="1"/>
        <v>185.66149999999999</v>
      </c>
      <c r="BA52" vm="5905">
        <f ca="1"/>
        <v>172.2483</v>
      </c>
      <c r="BB52" vm="5906">
        <f ca="1"/>
        <v>153.17179999999999</v>
      </c>
      <c r="BC52" vm="5907">
        <f ca="1"/>
        <v>178.78819999999999</v>
      </c>
      <c r="BD52" vm="5908">
        <f ca="1"/>
        <v>197.94800000000001</v>
      </c>
      <c r="BE52" vm="5909">
        <f ca="1"/>
        <v>192.6147</v>
      </c>
      <c r="BF52" vm="5910">
        <f ca="1"/>
        <v>215.97120000000001</v>
      </c>
      <c r="BG52" vm="5911">
        <f ca="1"/>
        <v>223.68109999999999</v>
      </c>
      <c r="BH52" vm="5912">
        <f ca="1"/>
        <v>232.24430000000001</v>
      </c>
      <c r="BI52" vm="5913">
        <f ca="1"/>
        <v>229.3244</v>
      </c>
      <c r="BJ52" vm="5914">
        <f ca="1"/>
        <v>249.20750000000001</v>
      </c>
      <c r="BK52" vm="5915">
        <f ca="1"/>
        <v>244.9676</v>
      </c>
      <c r="BL52" vm="5916">
        <f ca="1"/>
        <v>230.5977</v>
      </c>
      <c r="BM52" vm="5917">
        <f ca="1"/>
        <v>226.77770000000001</v>
      </c>
      <c r="BN52" vm="5918">
        <f ca="1"/>
        <v>246.0009</v>
      </c>
      <c r="BO52" vm="5919">
        <f ca="1"/>
        <v>273.87</v>
      </c>
      <c r="BP52" vm="5920">
        <f ca="1"/>
        <v>283.52999999999997</v>
      </c>
      <c r="BQ52" vm="5921">
        <f ca="1"/>
        <v>272.45</v>
      </c>
      <c r="BR52" vm="5922">
        <f ca="1"/>
        <v>291.02999999999997</v>
      </c>
      <c r="BS52" vm="5923">
        <f ca="1"/>
        <v>303.67</v>
      </c>
      <c r="BT52" vm="5924">
        <f ca="1"/>
        <v>279.73</v>
      </c>
      <c r="BU52" vm="5925">
        <f ca="1"/>
        <v>316.61</v>
      </c>
      <c r="BV52" vm="5926">
        <f ca="1"/>
        <v>331.24</v>
      </c>
      <c r="BW52" vm="1425">
        <f ca="1"/>
        <v>352.16</v>
      </c>
      <c r="BX52" vm="5927">
        <f ca="1"/>
        <v>286.51</v>
      </c>
      <c r="BY52" vm="1740">
        <f ca="1"/>
        <v>263.13</v>
      </c>
      <c r="BZ52" vm="5928">
        <f ca="1"/>
        <v>249.62</v>
      </c>
      <c r="CA52" vm="5929">
        <f ca="1"/>
        <v>274.95999999999998</v>
      </c>
      <c r="CB52" vm="5930">
        <f ca="1"/>
        <v>268.04000000000002</v>
      </c>
      <c r="CC52" vm="5931">
        <f ca="1"/>
        <v>223.91</v>
      </c>
      <c r="CD52" vm="5932">
        <f ca="1"/>
        <v>241.94</v>
      </c>
      <c r="CE52" vm="2611">
        <f ca="1"/>
        <v>232.1</v>
      </c>
      <c r="CF52" vm="5933">
        <f ca="1"/>
        <v>204.75</v>
      </c>
      <c r="CG52" vm="5934">
        <f ca="1"/>
        <v>225.03</v>
      </c>
      <c r="CH52" vm="5935">
        <f ca="1"/>
        <v>249.18</v>
      </c>
      <c r="CI52" vm="5936">
        <f ca="1"/>
        <v>237.33</v>
      </c>
      <c r="CJ52" vm="5937">
        <f ca="1"/>
        <v>236.59</v>
      </c>
      <c r="CK52" vm="5938">
        <f ca="1"/>
        <v>221.35</v>
      </c>
      <c r="CL52" vm="5575">
        <f ca="1"/>
        <v>224.77</v>
      </c>
      <c r="CM52" vm="2254">
        <f ca="1"/>
        <v>237.54</v>
      </c>
      <c r="CN52" vm="5939">
        <f ca="1"/>
        <v>227.78</v>
      </c>
      <c r="CO52" vm="5940">
        <f ca="1"/>
        <v>265.52</v>
      </c>
      <c r="CP52" vm="5941">
        <f ca="1"/>
        <v>276.5</v>
      </c>
      <c r="CQ52" vm="5942">
        <f ca="1"/>
        <v>271.72000000000003</v>
      </c>
      <c r="CR52" vm="5943">
        <f ca="1"/>
        <v>255.05</v>
      </c>
      <c r="CS52" vm="5944">
        <f ca="1"/>
        <v>238.21</v>
      </c>
      <c r="CT52" vm="5945">
        <f ca="1"/>
        <v>278.8</v>
      </c>
      <c r="CU52" vm="5946">
        <f ca="1"/>
        <v>311.89999999999998</v>
      </c>
      <c r="CV52" vm="5947">
        <f ca="1"/>
        <v>304.38</v>
      </c>
      <c r="CW52" vm="5948">
        <f ca="1"/>
        <v>332.03</v>
      </c>
      <c r="CX52" vm="5949">
        <f ca="1"/>
        <v>347.33</v>
      </c>
      <c r="CY52" vm="5950">
        <f ca="1"/>
        <v>299.61</v>
      </c>
      <c r="CZ52" vm="5951">
        <f ca="1"/>
        <v>303.8</v>
      </c>
      <c r="DA52" vm="5952">
        <f ca="1"/>
        <v>298.43</v>
      </c>
      <c r="DB52" vm="5953">
        <f ca="1"/>
        <v>350.8</v>
      </c>
      <c r="DC52" vm="5954">
        <f ca="1"/>
        <v>369.37</v>
      </c>
      <c r="DD52" vm="5955">
        <f ca="1"/>
        <v>381.67</v>
      </c>
      <c r="DE52" vm="5956">
        <f ca="1"/>
        <v>358.77</v>
      </c>
      <c r="DF52" vm="5957">
        <f ca="1"/>
        <v>397.4</v>
      </c>
      <c r="DG52" vm="5958">
        <f ca="1"/>
        <v>339.93</v>
      </c>
    </row>
    <row r="53" spans="2:111" x14ac:dyDescent="0.55000000000000004">
      <c r="B53" t="e" vm="5959">
        <v>#VALUE!</v>
      </c>
      <c r="C53" t="str" cm="1">
        <f t="array" aca="1" ref="C53" ca="1">_FV(B53,"Industry")</f>
        <v>Chemicals</v>
      </c>
      <c r="D53" cm="1" vm="5960">
        <f t="array" aca="1" ref="D53:DG53" ca="1">IFERROR(TRANSPOSE(_xlfn.STOCKHISTORY(B53,$B$1,$C$1,2,0,1)),"")</f>
        <v>117.1439</v>
      </c>
      <c r="E53" vm="5961">
        <f ca="1"/>
        <v>122.46899999999999</v>
      </c>
      <c r="F53" vm="5962">
        <f ca="1"/>
        <v>133.1748</v>
      </c>
      <c r="G53" vm="5963">
        <f ca="1"/>
        <v>134.8759</v>
      </c>
      <c r="H53" vm="5964">
        <f ca="1"/>
        <v>131.87129999999999</v>
      </c>
      <c r="I53" vm="5965">
        <f ca="1"/>
        <v>131.31649999999999</v>
      </c>
      <c r="J53" vm="5966">
        <f ca="1"/>
        <v>138.13939999999999</v>
      </c>
      <c r="K53" vm="5967">
        <f ca="1"/>
        <v>143.87129999999999</v>
      </c>
      <c r="L53" vm="5968">
        <f ca="1"/>
        <v>138.98990000000001</v>
      </c>
      <c r="M53" vm="5969">
        <f ca="1"/>
        <v>133.41999999999999</v>
      </c>
      <c r="N53" vm="5970">
        <f ca="1"/>
        <v>144.46</v>
      </c>
      <c r="O53" vm="5971">
        <f ca="1"/>
        <v>143.82</v>
      </c>
      <c r="P53" vm="5972">
        <f ca="1"/>
        <v>139.76</v>
      </c>
      <c r="Q53" vm="5794">
        <f ca="1"/>
        <v>140.47</v>
      </c>
      <c r="R53" vm="5973">
        <f ca="1"/>
        <v>135.29</v>
      </c>
      <c r="S53" vm="5974">
        <f ca="1"/>
        <v>140.5</v>
      </c>
      <c r="T53" vm="5975">
        <f ca="1"/>
        <v>144.06</v>
      </c>
      <c r="U53" vm="5976">
        <f ca="1"/>
        <v>143.06</v>
      </c>
      <c r="V53" vm="5977">
        <f ca="1"/>
        <v>142.15</v>
      </c>
      <c r="W53" vm="5978">
        <f ca="1"/>
        <v>145.37</v>
      </c>
      <c r="X53" vm="5979">
        <f ca="1"/>
        <v>151.22</v>
      </c>
      <c r="Y53" vm="5980">
        <f ca="1"/>
        <v>159.43</v>
      </c>
      <c r="Z53" vm="5981">
        <f ca="1"/>
        <v>163.04</v>
      </c>
      <c r="AA53" vm="5982">
        <f ca="1"/>
        <v>164.08</v>
      </c>
      <c r="AB53" vm="4120">
        <f ca="1"/>
        <v>168.37</v>
      </c>
      <c r="AC53" vm="5983">
        <f ca="1"/>
        <v>160.79</v>
      </c>
      <c r="AD53" vm="5984">
        <f ca="1"/>
        <v>159.03</v>
      </c>
      <c r="AE53" vm="5985">
        <f ca="1"/>
        <v>162.29</v>
      </c>
      <c r="AF53" vm="5986">
        <f ca="1"/>
        <v>161.41</v>
      </c>
      <c r="AG53" vm="5987">
        <f ca="1"/>
        <v>155.72999999999999</v>
      </c>
      <c r="AH53" vm="5988">
        <f ca="1"/>
        <v>164.17</v>
      </c>
      <c r="AI53" vm="2585">
        <f ca="1"/>
        <v>166.29</v>
      </c>
      <c r="AJ53" vm="5989">
        <f ca="1"/>
        <v>167.05</v>
      </c>
      <c r="AK53" vm="5990">
        <f ca="1"/>
        <v>154.35</v>
      </c>
      <c r="AL53" vm="5991">
        <f ca="1"/>
        <v>160.87</v>
      </c>
      <c r="AM53" vm="5992">
        <f ca="1"/>
        <v>160.05000000000001</v>
      </c>
      <c r="AN53" vm="5993">
        <f ca="1"/>
        <v>164.39</v>
      </c>
      <c r="AO53" vm="5994">
        <f ca="1"/>
        <v>181.18</v>
      </c>
      <c r="AP53" vm="5995">
        <f ca="1"/>
        <v>190.96</v>
      </c>
      <c r="AQ53" vm="5996">
        <f ca="1"/>
        <v>205.79</v>
      </c>
      <c r="AR53" vm="5997">
        <f ca="1"/>
        <v>203.59</v>
      </c>
      <c r="AS53" vm="5998">
        <f ca="1"/>
        <v>226.37</v>
      </c>
      <c r="AT53" vm="5999">
        <f ca="1"/>
        <v>228.27</v>
      </c>
      <c r="AU53" vm="6000">
        <f ca="1"/>
        <v>225.92</v>
      </c>
      <c r="AV53" vm="6001">
        <f ca="1"/>
        <v>221.86</v>
      </c>
      <c r="AW53" vm="6002">
        <f ca="1"/>
        <v>213.26</v>
      </c>
      <c r="AX53" vm="6003">
        <f ca="1"/>
        <v>236.33</v>
      </c>
      <c r="AY53" vm="6004">
        <f ca="1"/>
        <v>234.99</v>
      </c>
      <c r="AZ53" vm="6005">
        <f ca="1"/>
        <v>238.71</v>
      </c>
      <c r="BA53" vm="6006">
        <f ca="1"/>
        <v>219.61</v>
      </c>
      <c r="BB53" vm="6007">
        <f ca="1"/>
        <v>199.61</v>
      </c>
      <c r="BC53" vm="6008">
        <f ca="1"/>
        <v>225.58</v>
      </c>
      <c r="BD53" vm="6009">
        <f ca="1"/>
        <v>241.65</v>
      </c>
      <c r="BE53" vm="6010">
        <f ca="1"/>
        <v>241.46</v>
      </c>
      <c r="BF53" vm="6011">
        <f ca="1"/>
        <v>286.63</v>
      </c>
      <c r="BG53" vm="6012">
        <f ca="1"/>
        <v>292.26</v>
      </c>
      <c r="BH53" vm="6013">
        <f ca="1"/>
        <v>297.86</v>
      </c>
      <c r="BI53" vm="6014">
        <f ca="1"/>
        <v>276.24</v>
      </c>
      <c r="BJ53" vm="6015">
        <f ca="1"/>
        <v>280.14</v>
      </c>
      <c r="BK53" vm="5351">
        <f ca="1"/>
        <v>273.22000000000003</v>
      </c>
      <c r="BL53" vm="6016">
        <f ca="1"/>
        <v>266.76</v>
      </c>
      <c r="BM53" vm="6017">
        <f ca="1"/>
        <v>255.62</v>
      </c>
      <c r="BN53" vm="6018">
        <f ca="1"/>
        <v>281.33999999999997</v>
      </c>
      <c r="BO53" vm="6019">
        <f ca="1"/>
        <v>288.48</v>
      </c>
      <c r="BP53" vm="6020">
        <f ca="1"/>
        <v>299.66000000000003</v>
      </c>
      <c r="BQ53" vm="6021">
        <f ca="1"/>
        <v>287.68</v>
      </c>
      <c r="BR53" vm="5922">
        <f ca="1"/>
        <v>291.02999999999997</v>
      </c>
      <c r="BS53" vm="6022">
        <f ca="1"/>
        <v>269.51</v>
      </c>
      <c r="BT53" vm="6023">
        <f ca="1"/>
        <v>256.11</v>
      </c>
      <c r="BU53" vm="6024">
        <f ca="1"/>
        <v>299.81</v>
      </c>
      <c r="BV53" vm="6025">
        <f ca="1"/>
        <v>287.44</v>
      </c>
      <c r="BW53" vm="6026">
        <f ca="1"/>
        <v>304.26</v>
      </c>
      <c r="BX53" vm="6027">
        <f ca="1"/>
        <v>282.12</v>
      </c>
      <c r="BY53" vm="6028">
        <f ca="1"/>
        <v>236.3</v>
      </c>
      <c r="BZ53" vm="6029">
        <f ca="1"/>
        <v>249.91</v>
      </c>
      <c r="CA53" vm="6030">
        <f ca="1"/>
        <v>234.07</v>
      </c>
      <c r="CB53" vm="6031">
        <f ca="1"/>
        <v>246.16</v>
      </c>
      <c r="CC53" vm="6032">
        <f ca="1"/>
        <v>240.48</v>
      </c>
      <c r="CD53" vm="6033">
        <f ca="1"/>
        <v>248.23</v>
      </c>
      <c r="CE53" vm="6034">
        <f ca="1"/>
        <v>252.45</v>
      </c>
      <c r="CF53" vm="6035">
        <f ca="1"/>
        <v>232.73</v>
      </c>
      <c r="CG53" vm="6036">
        <f ca="1"/>
        <v>250.4</v>
      </c>
      <c r="CH53" vm="6037">
        <f ca="1"/>
        <v>310.16000000000003</v>
      </c>
      <c r="CI53" vm="6038">
        <f ca="1"/>
        <v>308.26</v>
      </c>
      <c r="CJ53" vm="6039">
        <f ca="1"/>
        <v>320.51</v>
      </c>
      <c r="CK53" vm="6040">
        <f ca="1"/>
        <v>285.98</v>
      </c>
      <c r="CL53" vm="6041">
        <f ca="1"/>
        <v>287.20999999999998</v>
      </c>
      <c r="CM53" vm="6042">
        <f ca="1"/>
        <v>294.36</v>
      </c>
      <c r="CN53" vm="6043">
        <f ca="1"/>
        <v>269.14</v>
      </c>
      <c r="CO53" vm="6044">
        <f ca="1"/>
        <v>299.52999999999997</v>
      </c>
      <c r="CP53" vm="6045">
        <f ca="1"/>
        <v>305.33</v>
      </c>
      <c r="CQ53" vm="6046">
        <f ca="1"/>
        <v>295.49</v>
      </c>
      <c r="CR53" vm="6047">
        <f ca="1"/>
        <v>283.39999999999998</v>
      </c>
      <c r="CS53" vm="6048">
        <f ca="1"/>
        <v>282.44</v>
      </c>
      <c r="CT53" vm="6049">
        <f ca="1"/>
        <v>270.55</v>
      </c>
      <c r="CU53" vm="6050">
        <f ca="1"/>
        <v>273.8</v>
      </c>
      <c r="CV53" vm="6051">
        <f ca="1"/>
        <v>255.71</v>
      </c>
      <c r="CW53" vm="6052">
        <f ca="1"/>
        <v>234.04</v>
      </c>
      <c r="CX53" vm="6053">
        <f ca="1"/>
        <v>242.27</v>
      </c>
      <c r="CY53" vm="5336">
        <f ca="1"/>
        <v>236.34</v>
      </c>
      <c r="CZ53" vm="6054">
        <f ca="1"/>
        <v>266.7</v>
      </c>
      <c r="DA53" vm="6055">
        <f ca="1"/>
        <v>258.05</v>
      </c>
      <c r="DB53" vm="6056">
        <f ca="1"/>
        <v>263.85000000000002</v>
      </c>
      <c r="DC53" vm="6057">
        <f ca="1"/>
        <v>278.85000000000002</v>
      </c>
      <c r="DD53" vm="6058">
        <f ca="1"/>
        <v>297.74</v>
      </c>
      <c r="DE53" vm="6059">
        <f ca="1"/>
        <v>310.52999999999997</v>
      </c>
      <c r="DF53" vm="6060">
        <f ca="1"/>
        <v>334.33</v>
      </c>
      <c r="DG53" vm="6061">
        <f ca="1"/>
        <v>290.04000000000002</v>
      </c>
    </row>
    <row r="54" spans="2:111" x14ac:dyDescent="0.55000000000000004">
      <c r="B54" t="e" vm="6062">
        <v>#VALUE!</v>
      </c>
      <c r="C54" t="str" cm="1">
        <f t="array" aca="1" ref="C54" ca="1">_FV(B54,"Industry")</f>
        <v>Chemicals</v>
      </c>
      <c r="D54" cm="1" vm="6063">
        <f t="array" aca="1" ref="D54:DG54" ca="1">IFERROR(TRANSPOSE(_xlfn.STOCKHISTORY(B54,$B$1,$C$1,2,0,1)),"")</f>
        <v>107.87</v>
      </c>
      <c r="E54" vm="1184">
        <f ca="1"/>
        <v>102.55</v>
      </c>
      <c r="F54" vm="6064">
        <f ca="1"/>
        <v>111.52</v>
      </c>
      <c r="G54" vm="6065">
        <f ca="1"/>
        <v>114.98</v>
      </c>
      <c r="H54" vm="6066">
        <f ca="1"/>
        <v>117.24</v>
      </c>
      <c r="I54" vm="6067">
        <f ca="1"/>
        <v>118.6</v>
      </c>
      <c r="J54" vm="2019">
        <f ca="1"/>
        <v>118.38</v>
      </c>
      <c r="K54" vm="6068">
        <f ca="1"/>
        <v>123.05</v>
      </c>
      <c r="L54" vm="6069">
        <f ca="1"/>
        <v>121.72</v>
      </c>
      <c r="M54" vm="6070">
        <f ca="1"/>
        <v>114.17</v>
      </c>
      <c r="N54" vm="4022">
        <f ca="1"/>
        <v>116.73</v>
      </c>
      <c r="O54" vm="6071">
        <f ca="1"/>
        <v>117.22</v>
      </c>
      <c r="P54" vm="1397">
        <f ca="1"/>
        <v>120.13</v>
      </c>
      <c r="Q54" vm="6072">
        <f ca="1"/>
        <v>123.97</v>
      </c>
      <c r="R54" vm="6073">
        <f ca="1"/>
        <v>125.34</v>
      </c>
      <c r="S54" vm="6074">
        <f ca="1"/>
        <v>129.09</v>
      </c>
      <c r="T54" vm="6075">
        <f ca="1"/>
        <v>132.84</v>
      </c>
      <c r="U54" vm="6076">
        <f ca="1"/>
        <v>132.75</v>
      </c>
      <c r="V54" vm="6077">
        <f ca="1"/>
        <v>131.66999999999999</v>
      </c>
      <c r="W54" vm="6078">
        <f ca="1"/>
        <v>133.30000000000001</v>
      </c>
      <c r="X54" vm="6079">
        <f ca="1"/>
        <v>128.61000000000001</v>
      </c>
      <c r="Y54" vm="6080">
        <f ca="1"/>
        <v>130.66</v>
      </c>
      <c r="Z54" vm="6081">
        <f ca="1"/>
        <v>135.91999999999999</v>
      </c>
      <c r="AA54" vm="6082">
        <f ca="1"/>
        <v>134.18</v>
      </c>
      <c r="AB54" vm="6083">
        <f ca="1"/>
        <v>137.68</v>
      </c>
      <c r="AC54" vm="6084">
        <f ca="1"/>
        <v>130.44999999999999</v>
      </c>
      <c r="AD54" vm="6085">
        <f ca="1"/>
        <v>137.07</v>
      </c>
      <c r="AE54" vm="2235">
        <f ca="1"/>
        <v>144.77000000000001</v>
      </c>
      <c r="AF54" vm="1218">
        <f ca="1"/>
        <v>142.61000000000001</v>
      </c>
      <c r="AG54" vm="6086">
        <f ca="1"/>
        <v>140.33000000000001</v>
      </c>
      <c r="AH54" vm="6087">
        <f ca="1"/>
        <v>140.69999999999999</v>
      </c>
      <c r="AI54" vm="6088">
        <f ca="1"/>
        <v>150.47999999999999</v>
      </c>
      <c r="AJ54" vm="6089">
        <f ca="1"/>
        <v>156.78</v>
      </c>
      <c r="AK54" vm="4862">
        <f ca="1"/>
        <v>153.15</v>
      </c>
      <c r="AL54" vm="6090">
        <f ca="1"/>
        <v>160.49</v>
      </c>
      <c r="AM54" vm="6091">
        <f ca="1"/>
        <v>147.35</v>
      </c>
      <c r="AN54" vm="6092">
        <f ca="1"/>
        <v>158.16999999999999</v>
      </c>
      <c r="AO54" vm="6093">
        <f ca="1"/>
        <v>168.91</v>
      </c>
      <c r="AP54" vm="6094">
        <f ca="1"/>
        <v>176.54</v>
      </c>
      <c r="AQ54" vm="6095">
        <f ca="1"/>
        <v>184.08</v>
      </c>
      <c r="AR54" vm="6096">
        <f ca="1"/>
        <v>184.09</v>
      </c>
      <c r="AS54" vm="6097">
        <f ca="1"/>
        <v>197.44</v>
      </c>
      <c r="AT54" vm="6098">
        <f ca="1"/>
        <v>201.73</v>
      </c>
      <c r="AU54" vm="1852">
        <f ca="1"/>
        <v>206.31</v>
      </c>
      <c r="AV54" vm="6099">
        <f ca="1"/>
        <v>198.04</v>
      </c>
      <c r="AW54" vm="6100">
        <f ca="1"/>
        <v>192.07</v>
      </c>
      <c r="AX54" vm="6101">
        <f ca="1"/>
        <v>186.67</v>
      </c>
      <c r="AY54" vm="1495">
        <f ca="1"/>
        <v>192.99</v>
      </c>
      <c r="AZ54" vm="6102">
        <f ca="1"/>
        <v>196.11</v>
      </c>
      <c r="BA54" vm="6103">
        <f ca="1"/>
        <v>180.45</v>
      </c>
      <c r="BB54" vm="6104">
        <f ca="1"/>
        <v>155.83000000000001</v>
      </c>
      <c r="BC54" vm="6105">
        <f ca="1"/>
        <v>193.5</v>
      </c>
      <c r="BD54" vm="6106">
        <f ca="1"/>
        <v>212.58</v>
      </c>
      <c r="BE54" vm="6107">
        <f ca="1"/>
        <v>198.95</v>
      </c>
      <c r="BF54" vm="6108">
        <f ca="1"/>
        <v>187.08</v>
      </c>
      <c r="BG54" vm="5842">
        <f ca="1"/>
        <v>197.08</v>
      </c>
      <c r="BH54" vm="6109">
        <f ca="1"/>
        <v>199.84</v>
      </c>
      <c r="BI54" vm="6110">
        <f ca="1"/>
        <v>183.59</v>
      </c>
      <c r="BJ54" vm="6111">
        <f ca="1"/>
        <v>222.15</v>
      </c>
      <c r="BK54" vm="6112">
        <f ca="1"/>
        <v>216.36</v>
      </c>
      <c r="BL54" vm="6113">
        <f ca="1"/>
        <v>204.51</v>
      </c>
      <c r="BM54" vm="6114">
        <f ca="1"/>
        <v>209.36</v>
      </c>
      <c r="BN54" vm="6115">
        <f ca="1"/>
        <v>214.07</v>
      </c>
      <c r="BO54" vm="6116">
        <f ca="1"/>
        <v>224.12</v>
      </c>
      <c r="BP54" vm="6117">
        <f ca="1"/>
        <v>215.08</v>
      </c>
      <c r="BQ54" vm="6118">
        <f ca="1"/>
        <v>205.97</v>
      </c>
      <c r="BR54" vm="6119">
        <f ca="1"/>
        <v>220.83</v>
      </c>
      <c r="BS54" vm="6120">
        <f ca="1"/>
        <v>225.36</v>
      </c>
      <c r="BT54" vm="6121">
        <f ca="1"/>
        <v>208.62</v>
      </c>
      <c r="BU54" vm="6122">
        <f ca="1"/>
        <v>222.22</v>
      </c>
      <c r="BV54" vm="6123">
        <f ca="1"/>
        <v>221.47</v>
      </c>
      <c r="BW54" vm="6124">
        <f ca="1"/>
        <v>234.59</v>
      </c>
      <c r="BX54" vm="6125">
        <f ca="1"/>
        <v>189.45</v>
      </c>
      <c r="BY54" vm="6126">
        <f ca="1"/>
        <v>176.26</v>
      </c>
      <c r="BZ54" vm="6127">
        <f ca="1"/>
        <v>176.56</v>
      </c>
      <c r="CA54" vm="6128">
        <f ca="1"/>
        <v>169.34</v>
      </c>
      <c r="CB54" vm="6129">
        <f ca="1"/>
        <v>163.91</v>
      </c>
      <c r="CC54" vm="6130">
        <f ca="1"/>
        <v>153.76</v>
      </c>
      <c r="CD54" vm="2238">
        <f ca="1"/>
        <v>165.17</v>
      </c>
      <c r="CE54" vm="6131">
        <f ca="1"/>
        <v>163.83000000000001</v>
      </c>
      <c r="CF54" vm="5533">
        <f ca="1"/>
        <v>144.41999999999999</v>
      </c>
      <c r="CG54" vm="6132">
        <f ca="1"/>
        <v>157.07</v>
      </c>
      <c r="CH54" vm="6133">
        <f ca="1"/>
        <v>149.83000000000001</v>
      </c>
      <c r="CI54" vm="6134">
        <f ca="1"/>
        <v>145.56</v>
      </c>
      <c r="CJ54" vm="6135">
        <f ca="1"/>
        <v>154.83000000000001</v>
      </c>
      <c r="CK54" vm="6136">
        <f ca="1"/>
        <v>159.37</v>
      </c>
      <c r="CL54" vm="6137">
        <f ca="1"/>
        <v>165.53</v>
      </c>
      <c r="CM54" vm="1496">
        <f ca="1"/>
        <v>167.84</v>
      </c>
      <c r="CN54" vm="6138">
        <f ca="1"/>
        <v>165.05</v>
      </c>
      <c r="CO54" vm="6139">
        <f ca="1"/>
        <v>186.69</v>
      </c>
      <c r="CP54" vm="6140">
        <f ca="1"/>
        <v>183.14</v>
      </c>
      <c r="CQ54" vm="6141">
        <f ca="1"/>
        <v>183.81</v>
      </c>
      <c r="CR54" vm="6142">
        <f ca="1"/>
        <v>169.4</v>
      </c>
      <c r="CS54" vm="6143">
        <f ca="1"/>
        <v>167.74</v>
      </c>
      <c r="CT54" vm="6144">
        <f ca="1"/>
        <v>191.73</v>
      </c>
      <c r="CU54" vm="6145">
        <f ca="1"/>
        <v>198.35</v>
      </c>
      <c r="CV54" vm="6146">
        <f ca="1"/>
        <v>198.22</v>
      </c>
      <c r="CW54" vm="6147">
        <f ca="1"/>
        <v>224.84</v>
      </c>
      <c r="CX54" vm="6148">
        <f ca="1"/>
        <v>230.9</v>
      </c>
      <c r="CY54" vm="6149">
        <f ca="1"/>
        <v>226.15</v>
      </c>
      <c r="CZ54" vm="6150">
        <f ca="1"/>
        <v>232.2</v>
      </c>
      <c r="DA54" vm="6151">
        <f ca="1"/>
        <v>238</v>
      </c>
      <c r="DB54" vm="6152">
        <f ca="1"/>
        <v>230.69</v>
      </c>
      <c r="DC54" vm="6153">
        <f ca="1"/>
        <v>253.18</v>
      </c>
      <c r="DD54" vm="6154">
        <f ca="1"/>
        <v>255.33</v>
      </c>
      <c r="DE54" vm="6155">
        <f ca="1"/>
        <v>245.73</v>
      </c>
      <c r="DF54" vm="6156">
        <f ca="1"/>
        <v>248.77</v>
      </c>
      <c r="DG54" vm="6157">
        <f ca="1"/>
        <v>234.32</v>
      </c>
    </row>
    <row r="55" spans="2:111" x14ac:dyDescent="0.55000000000000004">
      <c r="B55" t="e" vm="6158">
        <v>#VALUE!</v>
      </c>
      <c r="C55" t="str" cm="1">
        <f t="array" aca="1" ref="C55" ca="1">_FV(B55,"Industry")</f>
        <v>Chemicals</v>
      </c>
      <c r="D55" cm="1" vm="4156">
        <f t="array" aca="1" ref="D55:BS55" ca="1">IFERROR(TRANSPOSE(_xlfn.STOCKHISTORY(B55,$B$1,$C$1,2,0,1)),"")</f>
        <v>26.97</v>
      </c>
      <c r="E55" vm="6159">
        <f ca="1"/>
        <v>29.57</v>
      </c>
      <c r="F55" vm="6160">
        <f ca="1"/>
        <v>29.5</v>
      </c>
      <c r="G55" vm="6161">
        <f ca="1"/>
        <v>29.32</v>
      </c>
      <c r="H55" vm="4337">
        <f ca="1"/>
        <v>28</v>
      </c>
      <c r="I55" vm="6162">
        <f ca="1"/>
        <v>26.38</v>
      </c>
      <c r="J55" vm="4155">
        <f ca="1"/>
        <v>26.02</v>
      </c>
      <c r="K55" vm="6163">
        <f ca="1"/>
        <v>29.56</v>
      </c>
      <c r="L55" vm="6164">
        <f ca="1"/>
        <v>28.92</v>
      </c>
      <c r="M55" vm="6165">
        <f ca="1"/>
        <v>27.2</v>
      </c>
      <c r="N55" vm="6166">
        <f ca="1"/>
        <v>23.5</v>
      </c>
      <c r="O55" vm="6167">
        <f ca="1"/>
        <v>26.19</v>
      </c>
      <c r="P55" vm="6168">
        <f ca="1"/>
        <v>27.31</v>
      </c>
      <c r="Q55" vm="6169">
        <f ca="1"/>
        <v>26.79</v>
      </c>
      <c r="R55" vm="6170">
        <f ca="1"/>
        <v>28.56</v>
      </c>
      <c r="S55" vm="6171">
        <f ca="1"/>
        <v>28.55</v>
      </c>
      <c r="T55" vm="6172">
        <f ca="1"/>
        <v>28.81</v>
      </c>
      <c r="U55" vm="6173">
        <f ca="1"/>
        <v>32.979999999999997</v>
      </c>
      <c r="V55" vm="6174">
        <f ca="1"/>
        <v>38.32</v>
      </c>
      <c r="W55" vm="6175">
        <f ca="1"/>
        <v>38.72</v>
      </c>
      <c r="X55" vm="6176">
        <f ca="1"/>
        <v>39.86</v>
      </c>
      <c r="Y55" vm="6177">
        <f ca="1"/>
        <v>45.15</v>
      </c>
      <c r="Z55" vm="6178">
        <f ca="1"/>
        <v>46.62</v>
      </c>
      <c r="AA55" vm="6179">
        <f ca="1"/>
        <v>48.76</v>
      </c>
      <c r="AB55" vm="6180">
        <f ca="1"/>
        <v>45.5</v>
      </c>
      <c r="AC55" vm="6181">
        <f ca="1"/>
        <v>44.35</v>
      </c>
      <c r="AD55" vm="4384">
        <f ca="1"/>
        <v>42.78</v>
      </c>
      <c r="AE55" vm="6182">
        <f ca="1"/>
        <v>43.97</v>
      </c>
      <c r="AF55" vm="5280">
        <f ca="1"/>
        <v>42.08</v>
      </c>
      <c r="AG55" vm="4681">
        <f ca="1"/>
        <v>43.15</v>
      </c>
      <c r="AH55" vm="2168">
        <f ca="1"/>
        <v>45</v>
      </c>
      <c r="AI55" vm="6183">
        <f ca="1"/>
        <v>47.28</v>
      </c>
      <c r="AJ55" vm="6184">
        <f ca="1"/>
        <v>48.08</v>
      </c>
      <c r="AK55" vm="6185">
        <f ca="1"/>
        <v>52.03</v>
      </c>
      <c r="AL55" vm="6186">
        <f ca="1"/>
        <v>57.48</v>
      </c>
      <c r="AM55" vm="5267">
        <f ca="1"/>
        <v>57.69</v>
      </c>
      <c r="AN55" vm="6187">
        <f ca="1"/>
        <v>62.62</v>
      </c>
      <c r="AO55" vm="5155">
        <f ca="1"/>
        <v>54.14</v>
      </c>
      <c r="AP55" vm="6188">
        <f ca="1"/>
        <v>57.55</v>
      </c>
      <c r="AQ55" vm="6189">
        <f ca="1"/>
        <v>61.43</v>
      </c>
      <c r="AR55" vm="3604">
        <f ca="1"/>
        <v>57.15</v>
      </c>
      <c r="AS55" vm="6190">
        <f ca="1"/>
        <v>65.34</v>
      </c>
      <c r="AT55" vm="6191">
        <f ca="1"/>
        <v>67.16</v>
      </c>
      <c r="AU55" vm="6192">
        <f ca="1"/>
        <v>58.78</v>
      </c>
      <c r="AV55" vm="6193">
        <f ca="1"/>
        <v>64.45</v>
      </c>
      <c r="AW55" vm="6194">
        <f ca="1"/>
        <v>62.29</v>
      </c>
      <c r="AX55" vm="6195">
        <f ca="1"/>
        <v>60.31</v>
      </c>
      <c r="AY55" vm="6196">
        <f ca="1"/>
        <v>61.12</v>
      </c>
      <c r="AZ55" vm="4707">
        <f ca="1"/>
        <v>53.49</v>
      </c>
      <c r="BA55" vm="6197">
        <f ca="1"/>
        <v>57.3</v>
      </c>
      <c r="BB55" vm="6198">
        <f ca="1"/>
        <v>56.43</v>
      </c>
      <c r="BC55" vm="6199">
        <f ca="1"/>
        <v>50.51</v>
      </c>
      <c r="BD55" vm="3431">
        <f ca="1"/>
        <v>51.16</v>
      </c>
      <c r="BE55" vm="4586">
        <f ca="1"/>
        <v>48.14</v>
      </c>
      <c r="BF55" vm="6200">
        <f ca="1"/>
        <v>45.2</v>
      </c>
      <c r="BG55" vm="6201">
        <f ca="1"/>
        <v>47.92</v>
      </c>
      <c r="BH55" vm="6202">
        <f ca="1"/>
        <v>45.48</v>
      </c>
      <c r="BI55" vm="6203">
        <f ca="1"/>
        <v>53.52</v>
      </c>
      <c r="BJ55" vm="6204">
        <f ca="1"/>
        <v>57.67</v>
      </c>
      <c r="BK55" vm="6205">
        <f ca="1"/>
        <v>54.13</v>
      </c>
      <c r="BL55" vm="6206">
        <f ca="1"/>
        <v>55.94</v>
      </c>
      <c r="BM55" vm="3387">
        <f ca="1"/>
        <v>53.94</v>
      </c>
      <c r="BN55" vm="6207">
        <f ca="1"/>
        <v>56.1</v>
      </c>
      <c r="BO55" vm="6197">
        <f ca="1"/>
        <v>57.3</v>
      </c>
      <c r="BP55" vm="6208">
        <f ca="1"/>
        <v>58.79</v>
      </c>
      <c r="BQ55" vm="6209">
        <f ca="1"/>
        <v>60.92</v>
      </c>
      <c r="BR55" vm="4727">
        <f ca="1"/>
        <v>62.24</v>
      </c>
      <c r="BS55" vm="3910">
        <f ca="1"/>
        <v>56.96</v>
      </c>
    </row>
    <row r="56" spans="2:111" x14ac:dyDescent="0.55000000000000004">
      <c r="B56" t="e" vm="6210">
        <v>#VALUE!</v>
      </c>
      <c r="C56" t="str" cm="1">
        <f t="array" aca="1" ref="C56" ca="1">_FV(B56,"Industry")</f>
        <v>Chemicals</v>
      </c>
      <c r="D56" cm="1" vm="3410">
        <f t="array" aca="1" ref="D56:BU56" ca="1">IFERROR(TRANSPOSE(_xlfn.STOCKHISTORY(B56,$B$1,$C$1,2,0,1)),"")</f>
        <v>51.63</v>
      </c>
      <c r="E56" vm="6211">
        <f ca="1"/>
        <v>56.73</v>
      </c>
      <c r="F56" vm="6212">
        <f ca="1"/>
        <v>46.76</v>
      </c>
      <c r="G56" vm="6213">
        <f ca="1"/>
        <v>49.31</v>
      </c>
      <c r="H56" vm="6214">
        <f ca="1"/>
        <v>48.44</v>
      </c>
      <c r="I56" vm="6215">
        <f ca="1"/>
        <v>42.63</v>
      </c>
      <c r="J56" vm="3895">
        <f ca="1"/>
        <v>47.65</v>
      </c>
      <c r="K56" vm="6216">
        <f ca="1"/>
        <v>50.49</v>
      </c>
      <c r="L56" vm="3433">
        <f ca="1"/>
        <v>53.37</v>
      </c>
      <c r="M56" vm="6217">
        <f ca="1"/>
        <v>54.73</v>
      </c>
      <c r="N56" vm="6218">
        <f ca="1"/>
        <v>46.07</v>
      </c>
      <c r="O56" vm="6219">
        <f ca="1"/>
        <v>40.409999999999997</v>
      </c>
      <c r="P56" vm="6220">
        <f ca="1"/>
        <v>29.24</v>
      </c>
      <c r="Q56" vm="6221">
        <f ca="1"/>
        <v>36.69</v>
      </c>
      <c r="R56" vm="6222">
        <f ca="1"/>
        <v>38.6</v>
      </c>
      <c r="S56" vm="6223">
        <f ca="1"/>
        <v>40.76</v>
      </c>
      <c r="T56" vm="6224">
        <f ca="1"/>
        <v>41.06</v>
      </c>
      <c r="U56" vm="6225">
        <f ca="1"/>
        <v>45.12</v>
      </c>
      <c r="V56" vm="6226">
        <f ca="1"/>
        <v>47.05</v>
      </c>
      <c r="W56" vm="6227">
        <f ca="1"/>
        <v>45.49</v>
      </c>
      <c r="X56" vm="3595">
        <f ca="1"/>
        <v>53.01</v>
      </c>
      <c r="Y56" vm="3913">
        <f ca="1"/>
        <v>55.5</v>
      </c>
      <c r="Z56" vm="6228">
        <f ca="1"/>
        <v>51.9</v>
      </c>
      <c r="AA56" vm="2507">
        <f ca="1"/>
        <v>59.31</v>
      </c>
      <c r="AB56" vm="6229">
        <f ca="1"/>
        <v>63.94</v>
      </c>
      <c r="AC56" vm="6230">
        <f ca="1"/>
        <v>62.5</v>
      </c>
      <c r="AD56" vm="6231">
        <f ca="1"/>
        <v>68.42</v>
      </c>
      <c r="AE56" vm="6232">
        <f ca="1"/>
        <v>63.28</v>
      </c>
      <c r="AF56" vm="6233">
        <f ca="1"/>
        <v>62.16</v>
      </c>
      <c r="AG56" vm="5743">
        <f ca="1"/>
        <v>62.9</v>
      </c>
      <c r="AH56" vm="6234">
        <f ca="1"/>
        <v>57.56</v>
      </c>
      <c r="AI56" vm="6235">
        <f ca="1"/>
        <v>55.97</v>
      </c>
      <c r="AJ56" vm="6236">
        <f ca="1"/>
        <v>54.93</v>
      </c>
      <c r="AK56" vm="6237">
        <f ca="1"/>
        <v>56.72</v>
      </c>
      <c r="AL56" vm="6238">
        <f ca="1"/>
        <v>59.73</v>
      </c>
      <c r="AM56" vm="3040">
        <f ca="1"/>
        <v>58.96</v>
      </c>
      <c r="AN56" vm="6239">
        <f ca="1"/>
        <v>63.72</v>
      </c>
      <c r="AO56" vm="6240">
        <f ca="1"/>
        <v>66.5</v>
      </c>
      <c r="AP56" vm="6241">
        <f ca="1"/>
        <v>67.98</v>
      </c>
      <c r="AQ56" vm="6242">
        <f ca="1"/>
        <v>51.61</v>
      </c>
      <c r="AR56" vm="6243">
        <f ca="1"/>
        <v>53.21</v>
      </c>
      <c r="AS56" vm="6244">
        <f ca="1"/>
        <v>51</v>
      </c>
      <c r="AT56" vm="6245">
        <f ca="1"/>
        <v>43.93</v>
      </c>
      <c r="AU56" vm="6246">
        <f ca="1"/>
        <v>46.74</v>
      </c>
      <c r="AV56" vm="3890">
        <f ca="1"/>
        <v>50.97</v>
      </c>
      <c r="AW56" vm="6247">
        <f ca="1"/>
        <v>50.39</v>
      </c>
      <c r="AX56" vm="3619">
        <f ca="1"/>
        <v>59.35</v>
      </c>
      <c r="AY56" vm="6248">
        <f ca="1"/>
        <v>57.2</v>
      </c>
      <c r="AZ56" vm="6249">
        <f ca="1"/>
        <v>54.82</v>
      </c>
      <c r="BA56" vm="5213">
        <f ca="1"/>
        <v>54.4</v>
      </c>
      <c r="BB56" vm="6250">
        <f ca="1"/>
        <v>48.78</v>
      </c>
      <c r="BC56" vm="6251">
        <f ca="1"/>
        <v>53.26</v>
      </c>
      <c r="BD56" vm="3390">
        <f ca="1"/>
        <v>56.47</v>
      </c>
      <c r="BE56" vm="6252">
        <f ca="1"/>
        <v>54.56</v>
      </c>
      <c r="BF56" vm="6253">
        <f ca="1"/>
        <v>51.56</v>
      </c>
      <c r="BG56" vm="6254">
        <f ca="1"/>
        <v>48.34</v>
      </c>
      <c r="BH56" vm="6255">
        <f ca="1"/>
        <v>51.75</v>
      </c>
      <c r="BI56" vm="3034">
        <f ca="1"/>
        <v>54.84</v>
      </c>
      <c r="BJ56" vm="6256">
        <f ca="1"/>
        <v>53.6</v>
      </c>
      <c r="BK56" vm="6257">
        <f ca="1"/>
        <v>55.88</v>
      </c>
      <c r="BL56" vm="6258">
        <f ca="1"/>
        <v>57.93</v>
      </c>
      <c r="BM56" vm="6259">
        <f ca="1"/>
        <v>56.9</v>
      </c>
      <c r="BN56" vm="6260">
        <f ca="1"/>
        <v>57.63</v>
      </c>
      <c r="BO56" vm="3896">
        <f ca="1"/>
        <v>53.05</v>
      </c>
      <c r="BP56" vm="5184">
        <f ca="1"/>
        <v>54.47</v>
      </c>
      <c r="BQ56" vm="3588">
        <f ca="1"/>
        <v>53.58</v>
      </c>
      <c r="BR56" vm="5742">
        <f ca="1"/>
        <v>54.63</v>
      </c>
      <c r="BS56" vm="6261">
        <f ca="1"/>
        <v>49.38</v>
      </c>
      <c r="BT56" vm="6262">
        <f ca="1"/>
        <v>44.21</v>
      </c>
      <c r="BU56" vm="6263">
        <f ca="1"/>
        <v>40.130000000000003</v>
      </c>
    </row>
    <row r="57" spans="2:111" x14ac:dyDescent="0.55000000000000004">
      <c r="B57" t="e" vm="6264">
        <v>#VALUE!</v>
      </c>
      <c r="C57" t="str" cm="1">
        <f t="array" aca="1" ref="C57" ca="1">_FV(B57,"Industry")</f>
        <v>Chemicals</v>
      </c>
      <c r="D57" cm="1" vm="6265">
        <f t="array" aca="1" ref="D57:CI57" ca="1">IFERROR(TRANSPOSE(_xlfn.STOCKHISTORY(B57,$B$1,$C$1,2,0,1)),"")</f>
        <v>152.44640000000001</v>
      </c>
      <c r="E57" vm="6266">
        <f ca="1"/>
        <v>141.79650000000001</v>
      </c>
      <c r="F57" vm="6267">
        <f ca="1"/>
        <v>128.5043</v>
      </c>
      <c r="G57" vm="6268">
        <f ca="1"/>
        <v>127.55629999999999</v>
      </c>
      <c r="H57" vm="6269">
        <f ca="1"/>
        <v>129.31120000000001</v>
      </c>
      <c r="I57" vm="6270">
        <f ca="1"/>
        <v>132.96199999999999</v>
      </c>
      <c r="J57" vm="6271">
        <f ca="1"/>
        <v>138.7105</v>
      </c>
      <c r="K57" vm="6272">
        <f ca="1"/>
        <v>141.45359999999999</v>
      </c>
      <c r="L57" vm="6273">
        <f ca="1"/>
        <v>129.71459999999999</v>
      </c>
      <c r="M57" vm="6274">
        <f ca="1"/>
        <v>108.7577</v>
      </c>
      <c r="N57" vm="6275">
        <f ca="1"/>
        <v>116.6846</v>
      </c>
      <c r="O57" vm="6276">
        <f ca="1"/>
        <v>107.8702</v>
      </c>
      <c r="P57" vm="6277">
        <f ca="1"/>
        <v>108.53579999999999</v>
      </c>
      <c r="Q57" vm="6278">
        <f ca="1"/>
        <v>107.366</v>
      </c>
      <c r="R57" vm="6279">
        <f ca="1"/>
        <v>107.5273</v>
      </c>
      <c r="S57" vm="6280">
        <f ca="1"/>
        <v>115.35</v>
      </c>
      <c r="T57" vm="6281">
        <f ca="1"/>
        <v>91.56</v>
      </c>
      <c r="U57" vm="6282">
        <f ca="1"/>
        <v>75.069999999999993</v>
      </c>
      <c r="V57" vm="6283">
        <f ca="1"/>
        <v>72.16</v>
      </c>
      <c r="W57" vm="2050">
        <f ca="1"/>
        <v>67.930000000000007</v>
      </c>
      <c r="X57" vm="6284">
        <f ca="1"/>
        <v>71.31</v>
      </c>
      <c r="Y57" vm="2154">
        <f ca="1"/>
        <v>65.91</v>
      </c>
      <c r="Z57" vm="1230">
        <f ca="1"/>
        <v>64.81</v>
      </c>
      <c r="AA57" vm="6285">
        <f ca="1"/>
        <v>64.2</v>
      </c>
      <c r="AB57" vm="6286">
        <f ca="1"/>
        <v>51.18</v>
      </c>
      <c r="AC57" vm="6287">
        <f ca="1"/>
        <v>42.9</v>
      </c>
      <c r="AD57" vm="3930">
        <f ca="1"/>
        <v>34.1</v>
      </c>
      <c r="AE57" vm="3871">
        <f ca="1"/>
        <v>47.02</v>
      </c>
      <c r="AF57" vm="6288">
        <f ca="1"/>
        <v>50.73</v>
      </c>
      <c r="AG57" vm="6289">
        <f ca="1"/>
        <v>53.13</v>
      </c>
      <c r="AH57" vm="6290">
        <f ca="1"/>
        <v>53.48</v>
      </c>
      <c r="AI57" vm="6291">
        <f ca="1"/>
        <v>55.76</v>
      </c>
      <c r="AJ57" vm="6292">
        <f ca="1"/>
        <v>55.48</v>
      </c>
      <c r="AK57" vm="6293">
        <f ca="1"/>
        <v>56.88</v>
      </c>
      <c r="AL57" vm="6294">
        <f ca="1"/>
        <v>63.44</v>
      </c>
      <c r="AM57" vm="6295">
        <f ca="1"/>
        <v>71.11</v>
      </c>
      <c r="AN57" vm="6296">
        <f ca="1"/>
        <v>79.45</v>
      </c>
      <c r="AO57" vm="5745">
        <f ca="1"/>
        <v>70.319999999999993</v>
      </c>
      <c r="AP57" vm="6297">
        <f ca="1"/>
        <v>77.28</v>
      </c>
      <c r="AQ57" vm="6298">
        <f ca="1"/>
        <v>77.11</v>
      </c>
      <c r="AR57" vm="2223">
        <f ca="1"/>
        <v>84.59</v>
      </c>
      <c r="AS57" vm="6299">
        <f ca="1"/>
        <v>77.41</v>
      </c>
      <c r="AT57" vm="6300">
        <f ca="1"/>
        <v>75.05</v>
      </c>
      <c r="AU57" vm="6301">
        <f ca="1"/>
        <v>74.02</v>
      </c>
      <c r="AV57" vm="6302">
        <f ca="1"/>
        <v>67.989999999999995</v>
      </c>
      <c r="AW57" vm="6303">
        <f ca="1"/>
        <v>69.599999999999994</v>
      </c>
      <c r="AX57" vm="6304">
        <f ca="1"/>
        <v>73.959999999999994</v>
      </c>
      <c r="AY57" vm="6305">
        <f ca="1"/>
        <v>80.78</v>
      </c>
      <c r="AZ57" vm="6306">
        <f ca="1"/>
        <v>76.599999999999994</v>
      </c>
      <c r="BA57" vm="2068">
        <f ca="1"/>
        <v>77.37</v>
      </c>
      <c r="BB57" vm="6307">
        <f ca="1"/>
        <v>73.58</v>
      </c>
      <c r="BC57" vm="5232">
        <f ca="1"/>
        <v>65.930000000000007</v>
      </c>
      <c r="BD57" vm="6308">
        <f ca="1"/>
        <v>67.849999999999994</v>
      </c>
      <c r="BE57" vm="3464">
        <f ca="1"/>
        <v>55.58</v>
      </c>
      <c r="BF57" vm="6309">
        <f ca="1"/>
        <v>61.23</v>
      </c>
      <c r="BG57" vm="3037">
        <f ca="1"/>
        <v>55.64</v>
      </c>
      <c r="BH57" vm="4695">
        <f ca="1"/>
        <v>50.4</v>
      </c>
      <c r="BI57" vm="6248">
        <f ca="1"/>
        <v>57.2</v>
      </c>
      <c r="BJ57" vm="6310">
        <f ca="1"/>
        <v>70.510000000000005</v>
      </c>
      <c r="BK57" vm="6311">
        <f ca="1"/>
        <v>68.63</v>
      </c>
      <c r="BL57" vm="6312">
        <f ca="1"/>
        <v>73.95</v>
      </c>
      <c r="BM57" vm="6313">
        <f ca="1"/>
        <v>73.03</v>
      </c>
      <c r="BN57" vm="6314">
        <f ca="1"/>
        <v>71.77</v>
      </c>
      <c r="BO57" vm="6315">
        <f ca="1"/>
        <v>69.72</v>
      </c>
      <c r="BP57" vm="6316">
        <f ca="1"/>
        <v>67.19</v>
      </c>
      <c r="BQ57" vm="6317">
        <f ca="1"/>
        <v>71.44</v>
      </c>
      <c r="BR57" vm="2014">
        <f ca="1"/>
        <v>77.63</v>
      </c>
      <c r="BS57" vm="6318">
        <f ca="1"/>
        <v>76.89</v>
      </c>
      <c r="BT57" vm="6319">
        <f ca="1"/>
        <v>74.59</v>
      </c>
      <c r="BU57" vm="6320">
        <f ca="1"/>
        <v>72.88</v>
      </c>
      <c r="BV57" vm="6321">
        <f ca="1"/>
        <v>71.540000000000006</v>
      </c>
      <c r="BW57" vm="6322">
        <f ca="1"/>
        <v>76.930000000000007</v>
      </c>
      <c r="BX57" vm="6323">
        <f ca="1"/>
        <v>61.8</v>
      </c>
      <c r="BY57" vm="6324">
        <f ca="1"/>
        <v>69.19</v>
      </c>
      <c r="BZ57" vm="6325">
        <f ca="1"/>
        <v>76.67</v>
      </c>
      <c r="CA57" vm="6326">
        <f ca="1"/>
        <v>72.5</v>
      </c>
      <c r="CB57" vm="6327">
        <f ca="1"/>
        <v>82.16</v>
      </c>
      <c r="CC57" vm="6328">
        <f ca="1"/>
        <v>80.489999999999995</v>
      </c>
      <c r="CD57" vm="6329">
        <f ca="1"/>
        <v>83.7</v>
      </c>
      <c r="CE57" vm="6330">
        <f ca="1"/>
        <v>84.25</v>
      </c>
      <c r="CF57" vm="6331">
        <f ca="1"/>
        <v>89.11</v>
      </c>
      <c r="CG57" vm="6332">
        <f ca="1"/>
        <v>82.99</v>
      </c>
      <c r="CH57" vm="6333">
        <f ca="1"/>
        <v>83.59</v>
      </c>
      <c r="CI57" vm="5113">
        <f ca="1"/>
        <v>76.25</v>
      </c>
    </row>
    <row r="58" spans="2:111" x14ac:dyDescent="0.55000000000000004">
      <c r="B58" t="e" vm="6334">
        <v>#VALUE!</v>
      </c>
      <c r="C58" t="str" cm="1">
        <f t="array" aca="1" ref="C58" ca="1">_FV(B58,"Industry")</f>
        <v>Chemicals</v>
      </c>
      <c r="D58" cm="1" vm="1255">
        <f t="array" aca="1" ref="D58:DG58" ca="1">IFERROR(TRANSPOSE(_xlfn.STOCKHISTORY(B58,$B$1,$C$1,2,0,1)),"")</f>
        <v>95.12</v>
      </c>
      <c r="E58" vm="6335">
        <f ca="1"/>
        <v>96.53</v>
      </c>
      <c r="F58" vm="6336">
        <f ca="1"/>
        <v>111.49</v>
      </c>
      <c r="G58" vm="6337">
        <f ca="1"/>
        <v>110.39</v>
      </c>
      <c r="H58" vm="6338">
        <f ca="1"/>
        <v>107.68</v>
      </c>
      <c r="I58" vm="6339">
        <f ca="1"/>
        <v>104.15</v>
      </c>
      <c r="J58" vm="6340">
        <f ca="1"/>
        <v>104.71</v>
      </c>
      <c r="K58" vm="6341">
        <f ca="1"/>
        <v>105.88</v>
      </c>
      <c r="L58" vm="6342">
        <f ca="1"/>
        <v>103.36</v>
      </c>
      <c r="M58" vm="2837">
        <f ca="1"/>
        <v>93.13</v>
      </c>
      <c r="N58" vm="2222">
        <f ca="1"/>
        <v>95.93</v>
      </c>
      <c r="O58" vm="6343">
        <f ca="1"/>
        <v>94.76</v>
      </c>
      <c r="P58" vm="3802">
        <f ca="1"/>
        <v>100.01</v>
      </c>
      <c r="Q58" vm="6344">
        <f ca="1"/>
        <v>102.43</v>
      </c>
      <c r="R58" vm="6345">
        <f ca="1"/>
        <v>105.08</v>
      </c>
      <c r="S58" vm="6346">
        <f ca="1"/>
        <v>109.84</v>
      </c>
      <c r="T58" vm="6347">
        <f ca="1"/>
        <v>106.36</v>
      </c>
      <c r="U58" vm="6348">
        <f ca="1"/>
        <v>109.96</v>
      </c>
      <c r="V58" vm="6349">
        <f ca="1"/>
        <v>105.25</v>
      </c>
      <c r="W58" vm="6350">
        <f ca="1"/>
        <v>104.32</v>
      </c>
      <c r="X58" vm="6351">
        <f ca="1"/>
        <v>108.66</v>
      </c>
      <c r="Y58" vm="6352">
        <f ca="1"/>
        <v>116.24</v>
      </c>
      <c r="Z58" vm="4027">
        <f ca="1"/>
        <v>116.85</v>
      </c>
      <c r="AA58" vm="6353">
        <f ca="1"/>
        <v>116.82</v>
      </c>
      <c r="AB58" vm="6354">
        <f ca="1"/>
        <v>118.73</v>
      </c>
      <c r="AC58" vm="2553">
        <f ca="1"/>
        <v>112.44</v>
      </c>
      <c r="AD58" vm="6355">
        <f ca="1"/>
        <v>111.6</v>
      </c>
      <c r="AE58" vm="6341">
        <f ca="1"/>
        <v>105.88</v>
      </c>
      <c r="AF58" vm="1262">
        <f ca="1"/>
        <v>100.92</v>
      </c>
      <c r="AG58" vm="6356">
        <f ca="1"/>
        <v>103.73</v>
      </c>
      <c r="AH58" vm="6357">
        <f ca="1"/>
        <v>110.66</v>
      </c>
      <c r="AI58" vm="3668">
        <f ca="1"/>
        <v>110.54</v>
      </c>
      <c r="AJ58" vm="6358">
        <f ca="1"/>
        <v>109.13</v>
      </c>
      <c r="AK58" vm="6359">
        <f ca="1"/>
        <v>105.09</v>
      </c>
      <c r="AL58" vm="6360">
        <f ca="1"/>
        <v>109.33</v>
      </c>
      <c r="AM58" vm="6361">
        <f ca="1"/>
        <v>102.23</v>
      </c>
      <c r="AN58" vm="5780">
        <f ca="1"/>
        <v>105.44</v>
      </c>
      <c r="AO58" vm="6362">
        <f ca="1"/>
        <v>111.97</v>
      </c>
      <c r="AP58" vm="6363">
        <f ca="1"/>
        <v>112.87</v>
      </c>
      <c r="AQ58" vm="6364">
        <f ca="1"/>
        <v>117.5</v>
      </c>
      <c r="AR58" vm="6365">
        <f ca="1"/>
        <v>104.65</v>
      </c>
      <c r="AS58" vm="6366">
        <f ca="1"/>
        <v>116.71</v>
      </c>
      <c r="AT58" vm="6367">
        <f ca="1"/>
        <v>117.39</v>
      </c>
      <c r="AU58" vm="6368">
        <f ca="1"/>
        <v>110.79</v>
      </c>
      <c r="AV58" vm="6369">
        <f ca="1"/>
        <v>118.51</v>
      </c>
      <c r="AW58" vm="6370">
        <f ca="1"/>
        <v>125.12</v>
      </c>
      <c r="AX58" vm="6371">
        <f ca="1"/>
        <v>128.84</v>
      </c>
      <c r="AY58" vm="6372">
        <f ca="1"/>
        <v>133.49</v>
      </c>
      <c r="AZ58" vm="6373">
        <f ca="1"/>
        <v>119.84</v>
      </c>
      <c r="BA58" vm="6374">
        <f ca="1"/>
        <v>104.45</v>
      </c>
      <c r="BB58" vm="6375">
        <f ca="1"/>
        <v>83.6</v>
      </c>
      <c r="BC58" vm="6376">
        <f ca="1"/>
        <v>90.83</v>
      </c>
      <c r="BD58" vm="6377">
        <f ca="1"/>
        <v>101.67</v>
      </c>
      <c r="BE58" vm="6378">
        <f ca="1"/>
        <v>106.06</v>
      </c>
      <c r="BF58" vm="1185">
        <f ca="1"/>
        <v>107.65</v>
      </c>
      <c r="BG58" vm="6379">
        <f ca="1"/>
        <v>120.4</v>
      </c>
      <c r="BH58" vm="6380">
        <f ca="1"/>
        <v>122.08</v>
      </c>
      <c r="BI58" vm="6381">
        <f ca="1"/>
        <v>129.72</v>
      </c>
      <c r="BJ58" vm="6382">
        <f ca="1"/>
        <v>146.77000000000001</v>
      </c>
      <c r="BK58" vm="6383">
        <f ca="1"/>
        <v>144.22</v>
      </c>
      <c r="BL58" vm="6384">
        <f ca="1"/>
        <v>134.71</v>
      </c>
      <c r="BM58" vm="6385">
        <f ca="1"/>
        <v>134.82</v>
      </c>
      <c r="BN58" vm="6386">
        <f ca="1"/>
        <v>150.26</v>
      </c>
      <c r="BO58" vm="6387">
        <f ca="1"/>
        <v>171.24</v>
      </c>
      <c r="BP58" vm="6388">
        <f ca="1"/>
        <v>179.72</v>
      </c>
      <c r="BQ58" vm="6389">
        <f ca="1"/>
        <v>169.77</v>
      </c>
      <c r="BR58" vm="6390">
        <f ca="1"/>
        <v>163.52000000000001</v>
      </c>
      <c r="BS58" vm="6391">
        <f ca="1"/>
        <v>159.55000000000001</v>
      </c>
      <c r="BT58" vm="6392">
        <f ca="1"/>
        <v>143.01</v>
      </c>
      <c r="BU58" vm="6393">
        <f ca="1"/>
        <v>160.57</v>
      </c>
      <c r="BV58" vm="6394">
        <f ca="1"/>
        <v>154.16999999999999</v>
      </c>
      <c r="BW58" vm="6395">
        <f ca="1"/>
        <v>172.44</v>
      </c>
      <c r="BX58" vm="6396">
        <f ca="1"/>
        <v>156.19999999999999</v>
      </c>
      <c r="BY58" vm="6397">
        <f ca="1"/>
        <v>133.44999999999999</v>
      </c>
      <c r="BZ58" vm="6398">
        <f ca="1"/>
        <v>131.07</v>
      </c>
      <c r="CA58" vm="6399">
        <f ca="1"/>
        <v>127.99</v>
      </c>
      <c r="CB58" vm="6400">
        <f ca="1"/>
        <v>126.49</v>
      </c>
      <c r="CC58" vm="6401">
        <f ca="1"/>
        <v>114.34</v>
      </c>
      <c r="CD58" vm="6402">
        <f ca="1"/>
        <v>129.29</v>
      </c>
      <c r="CE58" vm="6403">
        <f ca="1"/>
        <v>126.98</v>
      </c>
      <c r="CF58" vm="6404">
        <f ca="1"/>
        <v>110.69</v>
      </c>
      <c r="CG58" vm="6405">
        <f ca="1"/>
        <v>114.18</v>
      </c>
      <c r="CH58" vm="6406">
        <f ca="1"/>
        <v>135.22</v>
      </c>
      <c r="CI58" vm="6407">
        <f ca="1"/>
        <v>125.74</v>
      </c>
      <c r="CJ58" vm="6408">
        <f ca="1"/>
        <v>130.34</v>
      </c>
      <c r="CK58" vm="6409">
        <f ca="1"/>
        <v>132.06</v>
      </c>
      <c r="CL58" vm="6410">
        <f ca="1"/>
        <v>133.58000000000001</v>
      </c>
      <c r="CM58" vm="6411">
        <f ca="1"/>
        <v>140.26</v>
      </c>
      <c r="CN58" vm="3828">
        <f ca="1"/>
        <v>131.29</v>
      </c>
      <c r="CO58" vm="4813">
        <f ca="1"/>
        <v>148.30000000000001</v>
      </c>
      <c r="CP58" vm="6412">
        <f ca="1"/>
        <v>143.9</v>
      </c>
      <c r="CQ58" vm="6413">
        <f ca="1"/>
        <v>141.76</v>
      </c>
      <c r="CR58" vm="6414">
        <f ca="1"/>
        <v>129.80000000000001</v>
      </c>
      <c r="CS58" vm="2554">
        <f ca="1"/>
        <v>122.77</v>
      </c>
      <c r="CT58" vm="6415">
        <f ca="1"/>
        <v>141.99</v>
      </c>
      <c r="CU58" vm="6416">
        <f ca="1"/>
        <v>149.55000000000001</v>
      </c>
      <c r="CV58" vm="6417">
        <f ca="1"/>
        <v>141.04</v>
      </c>
      <c r="CW58" vm="6418">
        <f ca="1"/>
        <v>141.6</v>
      </c>
      <c r="CX58" vm="6419">
        <f ca="1"/>
        <v>144.9</v>
      </c>
      <c r="CY58" vm="6420">
        <f ca="1"/>
        <v>129</v>
      </c>
      <c r="CZ58" vm="6421">
        <f ca="1"/>
        <v>131.41</v>
      </c>
      <c r="DA58" vm="6422">
        <f ca="1"/>
        <v>125.89</v>
      </c>
      <c r="DB58" vm="6403">
        <f ca="1"/>
        <v>126.98</v>
      </c>
      <c r="DC58" vm="6423">
        <f ca="1"/>
        <v>129.72999999999999</v>
      </c>
      <c r="DD58" vm="6424">
        <f ca="1"/>
        <v>132.46</v>
      </c>
      <c r="DE58" vm="6425">
        <f ca="1"/>
        <v>124.51</v>
      </c>
      <c r="DF58" vm="3502">
        <f ca="1"/>
        <v>124.37</v>
      </c>
      <c r="DG58" vm="6426">
        <f ca="1"/>
        <v>119.45</v>
      </c>
    </row>
    <row r="59" spans="2:111" x14ac:dyDescent="0.55000000000000004">
      <c r="B59" t="e" vm="6427">
        <v>#VALUE!</v>
      </c>
      <c r="C59" t="str" cm="1">
        <f t="array" aca="1" ref="C59" ca="1">_FV(B59,"Industry")</f>
        <v>Chemicals</v>
      </c>
      <c r="D59" cm="1" vm="6428">
        <f t="array" aca="1" ref="D59:DG59" ca="1">IFERROR(TRANSPOSE(_xlfn.STOCKHISTORY(B59,$B$1,$C$1,2,0,1)),"")</f>
        <v>77.97</v>
      </c>
      <c r="E59" vm="6429">
        <f ca="1"/>
        <v>80.209999999999994</v>
      </c>
      <c r="F59" vm="6430">
        <f ca="1"/>
        <v>85.58</v>
      </c>
      <c r="G59" vm="6431">
        <f ca="1"/>
        <v>82.67</v>
      </c>
      <c r="H59" vm="6432">
        <f ca="1"/>
        <v>81.36</v>
      </c>
      <c r="I59" vm="6433">
        <f ca="1"/>
        <v>74.42</v>
      </c>
      <c r="J59" vm="6434">
        <f ca="1"/>
        <v>75.260000000000005</v>
      </c>
      <c r="K59" vm="6435">
        <f ca="1"/>
        <v>78.89</v>
      </c>
      <c r="L59" vm="5238">
        <f ca="1"/>
        <v>80.66</v>
      </c>
      <c r="M59" vm="6436">
        <f ca="1"/>
        <v>79.55</v>
      </c>
      <c r="N59" vm="6437">
        <f ca="1"/>
        <v>90.32</v>
      </c>
      <c r="O59" vm="6438">
        <f ca="1"/>
        <v>85.78</v>
      </c>
      <c r="P59" vm="6439">
        <f ca="1"/>
        <v>93.27</v>
      </c>
      <c r="Q59" vm="3515">
        <f ca="1"/>
        <v>91.24</v>
      </c>
      <c r="R59" vm="6440">
        <f ca="1"/>
        <v>91.19</v>
      </c>
      <c r="S59" vm="1246">
        <f ca="1"/>
        <v>84.76</v>
      </c>
      <c r="T59" vm="6441">
        <f ca="1"/>
        <v>80.52</v>
      </c>
      <c r="U59" vm="6442">
        <f ca="1"/>
        <v>84.39</v>
      </c>
      <c r="V59" vm="3666">
        <f ca="1"/>
        <v>90.09</v>
      </c>
      <c r="W59" vm="2871">
        <f ca="1"/>
        <v>90.59</v>
      </c>
      <c r="X59" vm="6443">
        <f ca="1"/>
        <v>99.05</v>
      </c>
      <c r="Y59" vm="6444">
        <f ca="1"/>
        <v>103.53</v>
      </c>
      <c r="Z59" vm="6445">
        <f ca="1"/>
        <v>104.7</v>
      </c>
      <c r="AA59" vm="6446">
        <f ca="1"/>
        <v>110.32</v>
      </c>
      <c r="AB59" vm="6373">
        <f ca="1"/>
        <v>119.84</v>
      </c>
      <c r="AC59" vm="6447">
        <f ca="1"/>
        <v>108.22</v>
      </c>
      <c r="AD59" vm="6448">
        <f ca="1"/>
        <v>105.68</v>
      </c>
      <c r="AE59" vm="6449">
        <f ca="1"/>
        <v>105.73</v>
      </c>
      <c r="AF59" vm="6450">
        <f ca="1"/>
        <v>112.12</v>
      </c>
      <c r="AG59" vm="6451">
        <f ca="1"/>
        <v>109.85</v>
      </c>
      <c r="AH59" vm="6368">
        <f ca="1"/>
        <v>110.79</v>
      </c>
      <c r="AI59" vm="6452">
        <f ca="1"/>
        <v>112.78</v>
      </c>
      <c r="AJ59" vm="6453">
        <f ca="1"/>
        <v>102.51</v>
      </c>
      <c r="AK59" vm="6454">
        <f ca="1"/>
        <v>89.27</v>
      </c>
      <c r="AL59" vm="6455">
        <f ca="1"/>
        <v>93.31</v>
      </c>
      <c r="AM59" vm="6456">
        <f ca="1"/>
        <v>83.16</v>
      </c>
      <c r="AN59" vm="5770">
        <f ca="1"/>
        <v>86.97</v>
      </c>
      <c r="AO59" vm="6457">
        <f ca="1"/>
        <v>85.52</v>
      </c>
      <c r="AP59" vm="6458">
        <f ca="1"/>
        <v>84.08</v>
      </c>
      <c r="AQ59" vm="2883">
        <f ca="1"/>
        <v>88.23</v>
      </c>
      <c r="AR59" vm="6459">
        <f ca="1"/>
        <v>74.25</v>
      </c>
      <c r="AS59" vm="6460">
        <f ca="1"/>
        <v>86.13</v>
      </c>
      <c r="AT59" vm="6461">
        <f ca="1"/>
        <v>83.69</v>
      </c>
      <c r="AU59" vm="6462">
        <f ca="1"/>
        <v>77.38</v>
      </c>
      <c r="AV59" vm="6463">
        <f ca="1"/>
        <v>89.47</v>
      </c>
      <c r="AW59" vm="5772">
        <f ca="1"/>
        <v>89.7</v>
      </c>
      <c r="AX59" vm="6464">
        <f ca="1"/>
        <v>92.54</v>
      </c>
      <c r="AY59" vm="6465">
        <f ca="1"/>
        <v>94.48</v>
      </c>
      <c r="AZ59" vm="6466">
        <f ca="1"/>
        <v>77.86</v>
      </c>
      <c r="BA59" vm="6467">
        <f ca="1"/>
        <v>71.459999999999994</v>
      </c>
      <c r="BB59" vm="3032">
        <f ca="1"/>
        <v>49.63</v>
      </c>
      <c r="BC59" vm="6468">
        <f ca="1"/>
        <v>57.95</v>
      </c>
      <c r="BD59" vm="6469">
        <f ca="1"/>
        <v>63.76</v>
      </c>
      <c r="BE59" vm="6470">
        <f ca="1"/>
        <v>65.72</v>
      </c>
      <c r="BF59" vm="6471">
        <f ca="1"/>
        <v>62.52</v>
      </c>
      <c r="BG59" vm="6472">
        <f ca="1"/>
        <v>65.48</v>
      </c>
      <c r="BH59" vm="6473">
        <f ca="1"/>
        <v>70.489999999999995</v>
      </c>
      <c r="BI59" vm="6474">
        <f ca="1"/>
        <v>68.45</v>
      </c>
      <c r="BJ59" vm="6475">
        <f ca="1"/>
        <v>85.1</v>
      </c>
      <c r="BK59" vm="6476">
        <f ca="1"/>
        <v>91.66</v>
      </c>
      <c r="BL59" vm="6477">
        <f ca="1"/>
        <v>85.76</v>
      </c>
      <c r="BM59" vm="6478">
        <f ca="1"/>
        <v>103.09</v>
      </c>
      <c r="BN59" vm="6479">
        <f ca="1"/>
        <v>104.05</v>
      </c>
      <c r="BO59" vm="6480">
        <f ca="1"/>
        <v>103.74</v>
      </c>
      <c r="BP59" vm="6481">
        <f ca="1"/>
        <v>112.62</v>
      </c>
      <c r="BQ59" vm="6482">
        <f ca="1"/>
        <v>102.87</v>
      </c>
      <c r="BR59" vm="6483">
        <f ca="1"/>
        <v>99.33</v>
      </c>
      <c r="BS59" vm="6484">
        <f ca="1"/>
        <v>100.35</v>
      </c>
      <c r="BT59" vm="6485">
        <f ca="1"/>
        <v>93.85</v>
      </c>
      <c r="BU59" vm="6486">
        <f ca="1"/>
        <v>92.82</v>
      </c>
      <c r="BV59" vm="6487">
        <f ca="1"/>
        <v>87.13</v>
      </c>
      <c r="BW59" vm="6488">
        <f ca="1"/>
        <v>92.23</v>
      </c>
      <c r="BX59" vm="6489">
        <f ca="1"/>
        <v>96.73</v>
      </c>
      <c r="BY59" vm="6490">
        <f ca="1"/>
        <v>97.23</v>
      </c>
      <c r="BZ59" vm="2869">
        <f ca="1"/>
        <v>102.82</v>
      </c>
      <c r="CA59" vm="6491">
        <f ca="1"/>
        <v>106.03</v>
      </c>
      <c r="CB59" vm="6492">
        <f ca="1"/>
        <v>114.25</v>
      </c>
      <c r="CC59" vm="6493">
        <f ca="1"/>
        <v>87.46</v>
      </c>
      <c r="CD59" vm="6494">
        <f ca="1"/>
        <v>89.12</v>
      </c>
      <c r="CE59" vm="6495">
        <f ca="1"/>
        <v>83</v>
      </c>
      <c r="CF59" vm="6496">
        <f ca="1"/>
        <v>75.28</v>
      </c>
      <c r="CG59" vm="3977">
        <f ca="1"/>
        <v>76.45</v>
      </c>
      <c r="CH59" vm="6497">
        <f ca="1"/>
        <v>85.01</v>
      </c>
      <c r="CI59" vm="6498">
        <f ca="1"/>
        <v>83.03</v>
      </c>
      <c r="CJ59" vm="6499">
        <f ca="1"/>
        <v>96.69</v>
      </c>
      <c r="CK59" vm="6500">
        <f ca="1"/>
        <v>95.99</v>
      </c>
      <c r="CL59" vm="6501">
        <f ca="1"/>
        <v>93.89</v>
      </c>
      <c r="CM59" vm="6502">
        <f ca="1"/>
        <v>94.61</v>
      </c>
      <c r="CN59" vm="6503">
        <f ca="1"/>
        <v>85.54</v>
      </c>
      <c r="CO59" vm="6504">
        <f ca="1"/>
        <v>91.83</v>
      </c>
      <c r="CP59" vm="6505">
        <f ca="1"/>
        <v>98.86</v>
      </c>
      <c r="CQ59" vm="6506">
        <f ca="1"/>
        <v>98.77</v>
      </c>
      <c r="CR59" vm="6507">
        <f ca="1"/>
        <v>94.7</v>
      </c>
      <c r="CS59" vm="6508">
        <f ca="1"/>
        <v>90.24</v>
      </c>
      <c r="CT59" vm="6509">
        <f ca="1"/>
        <v>95.1</v>
      </c>
      <c r="CU59" vm="6510">
        <f ca="1"/>
        <v>95.08</v>
      </c>
      <c r="CV59" vm="6511">
        <f ca="1"/>
        <v>94.12</v>
      </c>
      <c r="CW59" vm="6512">
        <f ca="1"/>
        <v>100.28</v>
      </c>
      <c r="CX59" vm="6513">
        <f ca="1"/>
        <v>102.28</v>
      </c>
      <c r="CY59" vm="6514">
        <f ca="1"/>
        <v>99.97</v>
      </c>
      <c r="CZ59" vm="6515">
        <f ca="1"/>
        <v>99.42</v>
      </c>
      <c r="DA59" vm="6516">
        <f ca="1"/>
        <v>95.66</v>
      </c>
      <c r="DB59" vm="6517">
        <f ca="1"/>
        <v>99.46</v>
      </c>
      <c r="DC59" vm="6518">
        <f ca="1"/>
        <v>98.7</v>
      </c>
      <c r="DD59" vm="6519">
        <f ca="1"/>
        <v>95.9</v>
      </c>
      <c r="DE59" vm="6520">
        <f ca="1"/>
        <v>86.85</v>
      </c>
      <c r="DF59" vm="5765">
        <f ca="1"/>
        <v>83.34</v>
      </c>
      <c r="DG59" vm="6521">
        <f ca="1"/>
        <v>74.27</v>
      </c>
    </row>
    <row r="60" spans="2:111" x14ac:dyDescent="0.55000000000000004">
      <c r="B60" t="e" vm="6522">
        <v>#VALUE!</v>
      </c>
      <c r="C60" t="str" cm="1">
        <f t="array" aca="1" ref="C60" ca="1">_FV(B60,"Industry")</f>
        <v>Chemicals</v>
      </c>
      <c r="D60" cm="1" vm="6523">
        <f t="array" aca="1" ref="D60:DG60" ca="1">IFERROR(TRANSPOSE(_xlfn.STOCKHISTORY(B60,$B$1,$C$1,2,0,1)),"")</f>
        <v>30</v>
      </c>
      <c r="E60" vm="2127">
        <f ca="1"/>
        <v>36.46</v>
      </c>
      <c r="F60" vm="6524">
        <f ca="1"/>
        <v>31.34</v>
      </c>
      <c r="G60" vm="2966">
        <f ca="1"/>
        <v>33.07</v>
      </c>
      <c r="H60" vm="6525">
        <f ca="1"/>
        <v>27.66</v>
      </c>
      <c r="I60" vm="4545">
        <f ca="1"/>
        <v>24.1</v>
      </c>
      <c r="J60" vm="3286">
        <f ca="1"/>
        <v>24.68</v>
      </c>
      <c r="K60" vm="5055">
        <f ca="1"/>
        <v>26</v>
      </c>
      <c r="L60" vm="6526">
        <f ca="1"/>
        <v>24.35</v>
      </c>
      <c r="M60" vm="2037">
        <f ca="1"/>
        <v>24.01</v>
      </c>
      <c r="N60" vm="4355">
        <f ca="1"/>
        <v>28.94</v>
      </c>
      <c r="O60" vm="6527">
        <f ca="1"/>
        <v>31.48</v>
      </c>
      <c r="P60" vm="4582">
        <f ca="1"/>
        <v>35.29</v>
      </c>
      <c r="Q60" vm="6528">
        <f ca="1"/>
        <v>31.42</v>
      </c>
      <c r="R60" vm="6529">
        <f ca="1"/>
        <v>29.35</v>
      </c>
      <c r="S60" vm="6530">
        <f ca="1"/>
        <v>26.74</v>
      </c>
      <c r="T60" vm="5068">
        <f ca="1"/>
        <v>26.9</v>
      </c>
      <c r="U60" vm="6531">
        <f ca="1"/>
        <v>27.96</v>
      </c>
      <c r="V60" vm="6529">
        <f ca="1"/>
        <v>29.35</v>
      </c>
      <c r="W60" vm="6532">
        <f ca="1"/>
        <v>28.99</v>
      </c>
      <c r="X60" vm="4538">
        <f ca="1"/>
        <v>35.159999999999997</v>
      </c>
      <c r="Y60" vm="5281">
        <f ca="1"/>
        <v>37.979999999999997</v>
      </c>
      <c r="Z60" vm="6533">
        <f ca="1"/>
        <v>37.47</v>
      </c>
      <c r="AA60" vm="6534">
        <f ca="1"/>
        <v>42.54</v>
      </c>
      <c r="AB60" vm="4203">
        <f ca="1"/>
        <v>42.44</v>
      </c>
      <c r="AC60" vm="6535">
        <f ca="1"/>
        <v>41.24</v>
      </c>
      <c r="AD60" vm="6536">
        <f ca="1"/>
        <v>37.729999999999997</v>
      </c>
      <c r="AE60" vm="2535">
        <f ca="1"/>
        <v>38.799999999999997</v>
      </c>
      <c r="AF60" vm="6537">
        <f ca="1"/>
        <v>41.14</v>
      </c>
      <c r="AG60" vm="6538">
        <f ca="1"/>
        <v>44.4</v>
      </c>
      <c r="AH60" vm="6539">
        <f ca="1"/>
        <v>44.42</v>
      </c>
      <c r="AI60" vm="6540">
        <f ca="1"/>
        <v>51.95</v>
      </c>
      <c r="AJ60" vm="4703">
        <f ca="1"/>
        <v>54.44</v>
      </c>
      <c r="AK60" vm="6541">
        <f ca="1"/>
        <v>48.03</v>
      </c>
      <c r="AL60" vm="6542">
        <f ca="1"/>
        <v>42.19</v>
      </c>
      <c r="AM60" vm="6543">
        <f ca="1"/>
        <v>43.51</v>
      </c>
      <c r="AN60" vm="6544">
        <f ca="1"/>
        <v>43.65</v>
      </c>
      <c r="AO60" vm="5019">
        <f ca="1"/>
        <v>42.2</v>
      </c>
      <c r="AP60" vm="6545">
        <f ca="1"/>
        <v>40.880000000000003</v>
      </c>
      <c r="AQ60" vm="6546">
        <f ca="1"/>
        <v>44.78</v>
      </c>
      <c r="AR60" vm="6547">
        <f ca="1"/>
        <v>40.24</v>
      </c>
      <c r="AS60" vm="3020">
        <f ca="1"/>
        <v>46.71</v>
      </c>
      <c r="AT60" vm="2002">
        <f ca="1"/>
        <v>49.56</v>
      </c>
      <c r="AU60" vm="3600">
        <f ca="1"/>
        <v>48.19</v>
      </c>
      <c r="AV60" vm="5278">
        <f ca="1"/>
        <v>49.2</v>
      </c>
      <c r="AW60" vm="2537">
        <f ca="1"/>
        <v>45.35</v>
      </c>
      <c r="AX60" vm="6548">
        <f ca="1"/>
        <v>46.21</v>
      </c>
      <c r="AY60" vm="6549">
        <f ca="1"/>
        <v>47.74</v>
      </c>
      <c r="AZ60" vm="6550">
        <f ca="1"/>
        <v>40.28</v>
      </c>
      <c r="BA60" vm="5075">
        <f ca="1"/>
        <v>36.86</v>
      </c>
      <c r="BB60" vm="6165">
        <f ca="1"/>
        <v>27.2</v>
      </c>
      <c r="BC60" vm="3304">
        <f ca="1"/>
        <v>27.5</v>
      </c>
      <c r="BD60" vm="6551">
        <f ca="1"/>
        <v>29.37</v>
      </c>
      <c r="BE60" vm="5062">
        <f ca="1"/>
        <v>28.14</v>
      </c>
      <c r="BF60" vm="6552">
        <f ca="1"/>
        <v>31.33</v>
      </c>
      <c r="BG60" vm="6553">
        <f ca="1"/>
        <v>32.630000000000003</v>
      </c>
      <c r="BH60" vm="6554">
        <f ca="1"/>
        <v>30.71</v>
      </c>
      <c r="BI60" vm="6555">
        <f ca="1"/>
        <v>27.61</v>
      </c>
      <c r="BJ60" vm="6556">
        <f ca="1"/>
        <v>37.299999999999997</v>
      </c>
      <c r="BK60" vm="6557">
        <f ca="1"/>
        <v>38.71</v>
      </c>
      <c r="BL60" vm="4564">
        <f ca="1"/>
        <v>41.38</v>
      </c>
      <c r="BM60" vm="6558">
        <f ca="1"/>
        <v>45.28</v>
      </c>
      <c r="BN60" vm="6559">
        <f ca="1"/>
        <v>45.38</v>
      </c>
      <c r="BO60" vm="6560">
        <f ca="1"/>
        <v>48.63</v>
      </c>
      <c r="BP60" vm="6561">
        <f ca="1"/>
        <v>53.17</v>
      </c>
      <c r="BQ60" vm="5041">
        <f ca="1"/>
        <v>51.45</v>
      </c>
      <c r="BR60" vm="4560">
        <f ca="1"/>
        <v>47.25</v>
      </c>
      <c r="BS60" vm="6562">
        <f ca="1"/>
        <v>45.42</v>
      </c>
      <c r="BT60" vm="6563">
        <f ca="1"/>
        <v>55.82</v>
      </c>
      <c r="BU60" vm="6564">
        <f ca="1"/>
        <v>56.8</v>
      </c>
      <c r="BV60" vm="6565">
        <f ca="1"/>
        <v>60.59</v>
      </c>
      <c r="BW60" vm="6566">
        <f ca="1"/>
        <v>70.78</v>
      </c>
      <c r="BX60" vm="6567">
        <f ca="1"/>
        <v>68.87</v>
      </c>
      <c r="BY60" vm="6568">
        <f ca="1"/>
        <v>81.19</v>
      </c>
      <c r="BZ60" vm="6569">
        <f ca="1"/>
        <v>103.06</v>
      </c>
      <c r="CA60" vm="6570">
        <f ca="1"/>
        <v>96.83</v>
      </c>
      <c r="CB60" vm="6506">
        <f ca="1"/>
        <v>98.77</v>
      </c>
      <c r="CC60" vm="6571">
        <f ca="1"/>
        <v>85.73</v>
      </c>
      <c r="CD60" vm="6572">
        <f ca="1"/>
        <v>95.49</v>
      </c>
      <c r="CE60" vm="6573">
        <f ca="1"/>
        <v>103.46</v>
      </c>
      <c r="CF60" vm="6574">
        <f ca="1"/>
        <v>96.25</v>
      </c>
      <c r="CG60" vm="6575">
        <f ca="1"/>
        <v>106.26</v>
      </c>
      <c r="CH60" vm="6576">
        <f ca="1"/>
        <v>108.19</v>
      </c>
      <c r="CI60" vm="6577">
        <f ca="1"/>
        <v>85.2</v>
      </c>
      <c r="CJ60" vm="6578">
        <f ca="1"/>
        <v>84.7</v>
      </c>
      <c r="CK60" vm="6579">
        <f ca="1"/>
        <v>85.89</v>
      </c>
      <c r="CL60" vm="6580">
        <f ca="1"/>
        <v>72.489999999999995</v>
      </c>
      <c r="CM60" vm="5241">
        <f ca="1"/>
        <v>71.58</v>
      </c>
      <c r="CN60" vm="6581">
        <f ca="1"/>
        <v>61.51</v>
      </c>
      <c r="CO60" vm="6582">
        <f ca="1"/>
        <v>69.42</v>
      </c>
      <c r="CP60" vm="4031">
        <f ca="1"/>
        <v>82.08</v>
      </c>
      <c r="CQ60" vm="6583">
        <f ca="1"/>
        <v>77.069999999999993</v>
      </c>
      <c r="CR60" vm="6584">
        <f ca="1"/>
        <v>85.74</v>
      </c>
      <c r="CS60" vm="6585">
        <f ca="1"/>
        <v>79.78</v>
      </c>
      <c r="CT60" vm="6586">
        <f ca="1"/>
        <v>75.150000000000006</v>
      </c>
      <c r="CU60" vm="6587">
        <f ca="1"/>
        <v>79.5</v>
      </c>
      <c r="CV60" vm="6588">
        <f ca="1"/>
        <v>75.510000000000005</v>
      </c>
      <c r="CW60" vm="6589">
        <f ca="1"/>
        <v>80.72</v>
      </c>
      <c r="CX60" vm="5764">
        <f ca="1"/>
        <v>83.21</v>
      </c>
      <c r="CY60" vm="6590">
        <f ca="1"/>
        <v>78.97</v>
      </c>
      <c r="CZ60" vm="6591">
        <f ca="1"/>
        <v>79.73</v>
      </c>
      <c r="DA60" vm="6592">
        <f ca="1"/>
        <v>74.12</v>
      </c>
      <c r="DB60" vm="6593">
        <f ca="1"/>
        <v>76.39</v>
      </c>
      <c r="DC60" vm="6594">
        <f ca="1"/>
        <v>83.09</v>
      </c>
      <c r="DD60" vm="6595">
        <f ca="1"/>
        <v>85.8</v>
      </c>
      <c r="DE60" vm="6596">
        <f ca="1"/>
        <v>82.23</v>
      </c>
      <c r="DF60" vm="6597">
        <f ca="1"/>
        <v>89.66</v>
      </c>
      <c r="DG60" vm="6598">
        <f ca="1"/>
        <v>85.32</v>
      </c>
    </row>
    <row r="61" spans="2:111" x14ac:dyDescent="0.55000000000000004">
      <c r="B61" t="e" vm="6599">
        <v>#VALUE!</v>
      </c>
      <c r="C61" t="str" cm="1">
        <f t="array" aca="1" ref="C61" ca="1">_FV(B61,"Industry")</f>
        <v>Chemicals</v>
      </c>
      <c r="D61" cm="1" vm="6600">
        <f t="array" aca="1" ref="D61:DG61" ca="1">IFERROR(TRANSPOSE(_xlfn.STOCKHISTORY(B61,$B$1,$C$1,2,0,1)),"")</f>
        <v>63.67</v>
      </c>
      <c r="E61" vm="6601">
        <f ca="1"/>
        <v>60.34</v>
      </c>
      <c r="F61" vm="6602">
        <f ca="1"/>
        <v>65.5</v>
      </c>
      <c r="G61" vm="6603">
        <f ca="1"/>
        <v>70.7</v>
      </c>
      <c r="H61" vm="6604">
        <f ca="1"/>
        <v>70.48</v>
      </c>
      <c r="I61" vm="6605">
        <f ca="1"/>
        <v>65.45</v>
      </c>
      <c r="J61" vm="6606">
        <f ca="1"/>
        <v>63.42</v>
      </c>
      <c r="K61" vm="6607">
        <f ca="1"/>
        <v>64.430000000000007</v>
      </c>
      <c r="L61" vm="6608">
        <f ca="1"/>
        <v>66.56</v>
      </c>
      <c r="M61" vm="6609">
        <f ca="1"/>
        <v>72.92</v>
      </c>
      <c r="N61" vm="6610">
        <f ca="1"/>
        <v>79.319999999999993</v>
      </c>
      <c r="O61" vm="6611">
        <f ca="1"/>
        <v>78.739999999999995</v>
      </c>
      <c r="P61" vm="6612">
        <f ca="1"/>
        <v>84.4</v>
      </c>
      <c r="Q61" vm="6613">
        <f ca="1"/>
        <v>89.17</v>
      </c>
      <c r="R61" vm="6614">
        <f ca="1"/>
        <v>89.85</v>
      </c>
      <c r="S61" vm="6615">
        <f ca="1"/>
        <v>87.04</v>
      </c>
      <c r="T61" vm="6616">
        <f ca="1"/>
        <v>86.55</v>
      </c>
      <c r="U61" vm="6617">
        <f ca="1"/>
        <v>94.94</v>
      </c>
      <c r="V61" vm="6618">
        <f ca="1"/>
        <v>96.17</v>
      </c>
      <c r="W61" vm="6619">
        <f ca="1"/>
        <v>97.02</v>
      </c>
      <c r="X61" vm="6620">
        <f ca="1"/>
        <v>104.27</v>
      </c>
      <c r="Y61" vm="6621">
        <f ca="1"/>
        <v>104.31</v>
      </c>
      <c r="Z61" vm="6622">
        <f ca="1"/>
        <v>107.24</v>
      </c>
      <c r="AA61" vm="6623">
        <f ca="1"/>
        <v>107.08</v>
      </c>
      <c r="AB61" vm="6624">
        <f ca="1"/>
        <v>108.16</v>
      </c>
      <c r="AC61" vm="6625">
        <f ca="1"/>
        <v>100.86</v>
      </c>
      <c r="AD61" vm="6626">
        <f ca="1"/>
        <v>100.21</v>
      </c>
      <c r="AE61" vm="6627">
        <f ca="1"/>
        <v>108.67</v>
      </c>
      <c r="AF61" vm="6628">
        <f ca="1"/>
        <v>112.92</v>
      </c>
      <c r="AG61" vm="6629">
        <f ca="1"/>
        <v>111.06</v>
      </c>
      <c r="AH61" vm="6630">
        <f ca="1"/>
        <v>118.11</v>
      </c>
      <c r="AI61" vm="6631">
        <f ca="1"/>
        <v>116.83</v>
      </c>
      <c r="AJ61" vm="4004">
        <f ca="1"/>
        <v>114</v>
      </c>
      <c r="AK61" vm="6632">
        <f ca="1"/>
        <v>96.94</v>
      </c>
      <c r="AL61" vm="6633">
        <f ca="1"/>
        <v>100.93</v>
      </c>
      <c r="AM61" vm="6634">
        <f ca="1"/>
        <v>89.97</v>
      </c>
      <c r="AN61" vm="3218">
        <f ca="1"/>
        <v>95.76</v>
      </c>
      <c r="AO61" vm="6635">
        <f ca="1"/>
        <v>102.29</v>
      </c>
      <c r="AP61" vm="6636">
        <f ca="1"/>
        <v>98.61</v>
      </c>
      <c r="AQ61" vm="6637">
        <f ca="1"/>
        <v>107.89</v>
      </c>
      <c r="AR61" vm="3788">
        <f ca="1"/>
        <v>94.93</v>
      </c>
      <c r="AS61" vm="6638">
        <f ca="1"/>
        <v>107.8</v>
      </c>
      <c r="AT61" vm="6639">
        <f ca="1"/>
        <v>112.17</v>
      </c>
      <c r="AU61" vm="6640">
        <f ca="1"/>
        <v>113.37</v>
      </c>
      <c r="AV61" vm="6641">
        <f ca="1"/>
        <v>122.29</v>
      </c>
      <c r="AW61" vm="6642">
        <f ca="1"/>
        <v>121.15</v>
      </c>
      <c r="AX61" vm="6643">
        <f ca="1"/>
        <v>125.57</v>
      </c>
      <c r="AY61" vm="6644">
        <f ca="1"/>
        <v>123.12</v>
      </c>
      <c r="AZ61" vm="3203">
        <f ca="1"/>
        <v>103.5</v>
      </c>
      <c r="BA61" vm="6645">
        <f ca="1"/>
        <v>93.74</v>
      </c>
      <c r="BB61" vm="6646">
        <f ca="1"/>
        <v>73.39</v>
      </c>
      <c r="BC61" vm="6647">
        <f ca="1"/>
        <v>83.07</v>
      </c>
      <c r="BD61" vm="6648">
        <f ca="1"/>
        <v>89.91</v>
      </c>
      <c r="BE61" vm="5106">
        <f ca="1"/>
        <v>86.34</v>
      </c>
      <c r="BF61" vm="6649">
        <f ca="1"/>
        <v>97.2</v>
      </c>
      <c r="BG61" vm="5774">
        <f ca="1"/>
        <v>101.15</v>
      </c>
      <c r="BH61" vm="6650">
        <f ca="1"/>
        <v>107.45</v>
      </c>
      <c r="BI61" vm="6651">
        <f ca="1"/>
        <v>113.51</v>
      </c>
      <c r="BJ61" vm="6652">
        <f ca="1"/>
        <v>129.33000000000001</v>
      </c>
      <c r="BK61" vm="6653">
        <f ca="1"/>
        <v>129.94</v>
      </c>
      <c r="BL61" vm="6654">
        <f ca="1"/>
        <v>122.15</v>
      </c>
      <c r="BM61" vm="6655">
        <f ca="1"/>
        <v>138.91</v>
      </c>
      <c r="BN61" vm="6656">
        <f ca="1"/>
        <v>149.81</v>
      </c>
      <c r="BO61" vm="6657">
        <f ca="1"/>
        <v>156.65</v>
      </c>
      <c r="BP61" vm="6658">
        <f ca="1"/>
        <v>165.45</v>
      </c>
      <c r="BQ61" vm="4137">
        <f ca="1"/>
        <v>151.6</v>
      </c>
      <c r="BR61" vm="6659">
        <f ca="1"/>
        <v>155.77000000000001</v>
      </c>
      <c r="BS61" vm="6660">
        <f ca="1"/>
        <v>158.6</v>
      </c>
      <c r="BT61" vm="6661">
        <f ca="1"/>
        <v>150.63999999999999</v>
      </c>
      <c r="BU61" vm="6662">
        <f ca="1"/>
        <v>161.51</v>
      </c>
      <c r="BV61" vm="4138">
        <f ca="1"/>
        <v>151.36000000000001</v>
      </c>
      <c r="BW61" vm="6663">
        <f ca="1"/>
        <v>168.06</v>
      </c>
      <c r="BX61" vm="6664">
        <f ca="1"/>
        <v>155.71</v>
      </c>
      <c r="BY61" vm="6665">
        <f ca="1"/>
        <v>139.28</v>
      </c>
      <c r="BZ61" vm="6666">
        <f ca="1"/>
        <v>142.87</v>
      </c>
      <c r="CA61" vm="6667">
        <f ca="1"/>
        <v>146.94</v>
      </c>
      <c r="CB61" vm="6668">
        <f ca="1"/>
        <v>156.52000000000001</v>
      </c>
      <c r="CC61" vm="6669">
        <f ca="1"/>
        <v>117.61</v>
      </c>
      <c r="CD61" vm="6670">
        <f ca="1"/>
        <v>117.51</v>
      </c>
      <c r="CE61" vm="6671">
        <f ca="1"/>
        <v>110.86</v>
      </c>
      <c r="CF61" vm="6672">
        <f ca="1"/>
        <v>90.34</v>
      </c>
      <c r="CG61" vm="6673">
        <f ca="1"/>
        <v>96.12</v>
      </c>
      <c r="CH61" vm="6674">
        <f ca="1"/>
        <v>107.3</v>
      </c>
      <c r="CI61" vm="2868">
        <f ca="1"/>
        <v>102.24</v>
      </c>
      <c r="CJ61" vm="6675">
        <f ca="1"/>
        <v>123.2</v>
      </c>
      <c r="CK61" vm="6676">
        <f ca="1"/>
        <v>116.23</v>
      </c>
      <c r="CL61" vm="6677">
        <f ca="1"/>
        <v>108.89</v>
      </c>
      <c r="CM61" vm="2831">
        <f ca="1"/>
        <v>106.24</v>
      </c>
      <c r="CN61" vm="6678">
        <f ca="1"/>
        <v>104.02</v>
      </c>
      <c r="CO61" vm="6679">
        <f ca="1"/>
        <v>115.8</v>
      </c>
      <c r="CP61" vm="6680">
        <f ca="1"/>
        <v>125.39</v>
      </c>
      <c r="CQ61" vm="6681">
        <f ca="1"/>
        <v>126.36</v>
      </c>
      <c r="CR61" vm="6682">
        <f ca="1"/>
        <v>125.52</v>
      </c>
      <c r="CS61" vm="6683">
        <f ca="1"/>
        <v>114.51</v>
      </c>
      <c r="CT61" vm="6684">
        <f ca="1"/>
        <v>138.66</v>
      </c>
      <c r="CU61" vm="6685">
        <f ca="1"/>
        <v>155.37</v>
      </c>
      <c r="CV61" vm="6686">
        <f ca="1"/>
        <v>146.29</v>
      </c>
      <c r="CW61" vm="6687">
        <f ca="1"/>
        <v>151.97</v>
      </c>
      <c r="CX61" vm="6688">
        <f ca="1"/>
        <v>171.86</v>
      </c>
      <c r="CY61" vm="6689">
        <f ca="1"/>
        <v>153.61000000000001</v>
      </c>
      <c r="CZ61" vm="1501">
        <f ca="1"/>
        <v>152.04</v>
      </c>
      <c r="DA61" vm="6690">
        <f ca="1"/>
        <v>134.88999999999999</v>
      </c>
      <c r="DB61" vm="6691">
        <f ca="1"/>
        <v>141.15</v>
      </c>
      <c r="DC61" vm="6692">
        <f ca="1"/>
        <v>130.6</v>
      </c>
      <c r="DD61" vm="6693">
        <f ca="1"/>
        <v>135.96</v>
      </c>
      <c r="DE61" vm="6694">
        <f ca="1"/>
        <v>125.97</v>
      </c>
      <c r="DF61" vm="6695">
        <f ca="1"/>
        <v>73.209999999999994</v>
      </c>
      <c r="DG61" vm="6696">
        <f ca="1"/>
        <v>69.209999999999994</v>
      </c>
    </row>
    <row r="62" spans="2:111" x14ac:dyDescent="0.55000000000000004">
      <c r="B62" t="e" vm="6697">
        <v>#VALUE!</v>
      </c>
      <c r="C62" t="str" cm="1">
        <f t="array" aca="1" ref="C62" ca="1">_FV(B62,"Industry")</f>
        <v>Chemicals</v>
      </c>
      <c r="D62" cm="1" vm="5174">
        <f t="array" aca="1" ref="D62:DG62" ca="1">IFERROR(TRANSPOSE(_xlfn.STOCKHISTORY(B62,$B$1,$C$1,2,0,1)),"")</f>
        <v>61.21</v>
      </c>
      <c r="E62" vm="4739">
        <f ca="1"/>
        <v>64.150000000000006</v>
      </c>
      <c r="F62" vm="6698">
        <f ca="1"/>
        <v>72.23</v>
      </c>
      <c r="G62" vm="3474">
        <f ca="1"/>
        <v>76.38</v>
      </c>
      <c r="H62" vm="6699">
        <f ca="1"/>
        <v>73.36</v>
      </c>
      <c r="I62" vm="6700">
        <f ca="1"/>
        <v>67.900000000000006</v>
      </c>
      <c r="J62" vm="5252">
        <f ca="1"/>
        <v>65.23</v>
      </c>
      <c r="K62" vm="5248">
        <f ca="1"/>
        <v>67.89</v>
      </c>
      <c r="L62" vm="6701">
        <f ca="1"/>
        <v>67.680000000000007</v>
      </c>
      <c r="M62" vm="6702">
        <f ca="1"/>
        <v>71.91</v>
      </c>
      <c r="N62" vm="6703">
        <f ca="1"/>
        <v>75.12</v>
      </c>
      <c r="O62" vm="6704">
        <f ca="1"/>
        <v>75.209999999999994</v>
      </c>
      <c r="P62" vm="6705">
        <f ca="1"/>
        <v>77.5</v>
      </c>
      <c r="Q62" vm="6706">
        <f ca="1"/>
        <v>80.25</v>
      </c>
      <c r="R62" vm="5769">
        <f ca="1"/>
        <v>80.8</v>
      </c>
      <c r="S62" vm="6707">
        <f ca="1"/>
        <v>79.75</v>
      </c>
      <c r="T62" vm="6708">
        <f ca="1"/>
        <v>80.11</v>
      </c>
      <c r="U62" vm="6709">
        <f ca="1"/>
        <v>83.99</v>
      </c>
      <c r="V62" vm="6456">
        <f ca="1"/>
        <v>83.16</v>
      </c>
      <c r="W62" vm="6710">
        <f ca="1"/>
        <v>86.2</v>
      </c>
      <c r="X62" vm="6711">
        <f ca="1"/>
        <v>90.49</v>
      </c>
      <c r="Y62" vm="6712">
        <f ca="1"/>
        <v>90.81</v>
      </c>
      <c r="Z62" vm="6713">
        <f ca="1"/>
        <v>92.37</v>
      </c>
      <c r="AA62" vm="6714">
        <f ca="1"/>
        <v>92.64</v>
      </c>
      <c r="AB62" vm="5096">
        <f ca="1"/>
        <v>99.18</v>
      </c>
      <c r="AC62" vm="6715">
        <f ca="1"/>
        <v>101.08</v>
      </c>
      <c r="AD62" vm="6716">
        <f ca="1"/>
        <v>105.58</v>
      </c>
      <c r="AE62" vm="6717">
        <f ca="1"/>
        <v>102.08</v>
      </c>
      <c r="AF62" vm="6621">
        <f ca="1"/>
        <v>104.31</v>
      </c>
      <c r="AG62" vm="6718">
        <f ca="1"/>
        <v>99.96</v>
      </c>
      <c r="AH62" vm="6719">
        <f ca="1"/>
        <v>103.62</v>
      </c>
      <c r="AI62" vm="6720">
        <f ca="1"/>
        <v>97.03</v>
      </c>
      <c r="AJ62" vm="3706">
        <f ca="1"/>
        <v>95.72</v>
      </c>
      <c r="AK62" vm="6721">
        <f ca="1"/>
        <v>78.349999999999994</v>
      </c>
      <c r="AL62" vm="6722">
        <f ca="1"/>
        <v>78.819999999999993</v>
      </c>
      <c r="AM62" vm="6723">
        <f ca="1"/>
        <v>73.11</v>
      </c>
      <c r="AN62" vm="6724">
        <f ca="1"/>
        <v>80.62</v>
      </c>
      <c r="AO62" vm="6725">
        <f ca="1"/>
        <v>82.69</v>
      </c>
      <c r="AP62" vm="5766">
        <f ca="1"/>
        <v>75.88</v>
      </c>
      <c r="AQ62" vm="6726">
        <f ca="1"/>
        <v>78.88</v>
      </c>
      <c r="AR62" vm="3459">
        <f ca="1"/>
        <v>64.92</v>
      </c>
      <c r="AS62" vm="6727">
        <f ca="1"/>
        <v>77.83</v>
      </c>
      <c r="AT62" vm="2810">
        <f ca="1"/>
        <v>75.349999999999994</v>
      </c>
      <c r="AU62" vm="6728">
        <f ca="1"/>
        <v>65.37</v>
      </c>
      <c r="AV62" vm="6729">
        <f ca="1"/>
        <v>73.83</v>
      </c>
      <c r="AW62" vm="6730">
        <f ca="1"/>
        <v>76.040000000000006</v>
      </c>
      <c r="AX62" vm="6731">
        <f ca="1"/>
        <v>78.37</v>
      </c>
      <c r="AY62" vm="6732">
        <f ca="1"/>
        <v>79.260000000000005</v>
      </c>
      <c r="AZ62" vm="6733">
        <f ca="1"/>
        <v>71.27</v>
      </c>
      <c r="BA62" vm="6581">
        <f ca="1"/>
        <v>61.51</v>
      </c>
      <c r="BB62" vm="6734">
        <f ca="1"/>
        <v>46.58</v>
      </c>
      <c r="BC62" vm="6735">
        <f ca="1"/>
        <v>60.51</v>
      </c>
      <c r="BD62" vm="6736">
        <f ca="1"/>
        <v>68.08</v>
      </c>
      <c r="BE62" vm="6737">
        <f ca="1"/>
        <v>69.64</v>
      </c>
      <c r="BF62" vm="6738">
        <f ca="1"/>
        <v>74.63</v>
      </c>
      <c r="BG62" vm="6723">
        <f ca="1"/>
        <v>73.11</v>
      </c>
      <c r="BH62" vm="3976">
        <f ca="1"/>
        <v>78.12</v>
      </c>
      <c r="BI62" vm="6739">
        <f ca="1"/>
        <v>80.84</v>
      </c>
      <c r="BJ62" vm="6740">
        <f ca="1"/>
        <v>97.4</v>
      </c>
      <c r="BK62" vm="6512">
        <f ca="1"/>
        <v>100.28</v>
      </c>
      <c r="BL62" vm="6741">
        <f ca="1"/>
        <v>98.35</v>
      </c>
      <c r="BM62" vm="6742">
        <f ca="1"/>
        <v>109.26</v>
      </c>
      <c r="BN62" vm="6743">
        <f ca="1"/>
        <v>110.12</v>
      </c>
      <c r="BO62" vm="6744">
        <f ca="1"/>
        <v>115.39</v>
      </c>
      <c r="BP62" vm="6745">
        <f ca="1"/>
        <v>125.4</v>
      </c>
      <c r="BQ62" vm="6746">
        <f ca="1"/>
        <v>116.75</v>
      </c>
      <c r="BR62" vm="6747">
        <f ca="1"/>
        <v>112.72</v>
      </c>
      <c r="BS62" vm="6748">
        <f ca="1"/>
        <v>113.16</v>
      </c>
      <c r="BT62" vm="6749">
        <f ca="1"/>
        <v>100.74</v>
      </c>
      <c r="BU62" vm="6750">
        <f ca="1"/>
        <v>104.03</v>
      </c>
      <c r="BV62" vm="6751">
        <f ca="1"/>
        <v>104.29</v>
      </c>
      <c r="BW62" vm="3517">
        <f ca="1"/>
        <v>120.91</v>
      </c>
      <c r="BX62" vm="6752">
        <f ca="1"/>
        <v>118.93</v>
      </c>
      <c r="BY62" vm="6753">
        <f ca="1"/>
        <v>118.47</v>
      </c>
      <c r="BZ62" vm="6754">
        <f ca="1"/>
        <v>112.06</v>
      </c>
      <c r="CA62" vm="6755">
        <f ca="1"/>
        <v>102.67</v>
      </c>
      <c r="CB62" vm="6756">
        <f ca="1"/>
        <v>110.16</v>
      </c>
      <c r="CC62" vm="6757">
        <f ca="1"/>
        <v>89.77</v>
      </c>
      <c r="CD62" vm="2222">
        <f ca="1"/>
        <v>95.93</v>
      </c>
      <c r="CE62" vm="6758">
        <f ca="1"/>
        <v>91</v>
      </c>
      <c r="CF62" vm="6759">
        <f ca="1"/>
        <v>71.05</v>
      </c>
      <c r="CG62" vm="2067">
        <f ca="1"/>
        <v>76.81</v>
      </c>
      <c r="CH62" vm="3799">
        <f ca="1"/>
        <v>86.62</v>
      </c>
      <c r="CI62" vm="6760">
        <f ca="1"/>
        <v>81.44</v>
      </c>
      <c r="CJ62" vm="6761">
        <f ca="1"/>
        <v>88.17</v>
      </c>
      <c r="CK62" vm="6577">
        <f ca="1"/>
        <v>85.2</v>
      </c>
      <c r="CL62" vm="5285">
        <f ca="1"/>
        <v>84.34</v>
      </c>
      <c r="CM62" vm="6762">
        <f ca="1"/>
        <v>84.27</v>
      </c>
      <c r="CN62" vm="6763">
        <f ca="1"/>
        <v>77.09</v>
      </c>
      <c r="CO62" vm="6764">
        <f ca="1"/>
        <v>83.72</v>
      </c>
      <c r="CP62" vm="6430">
        <f ca="1"/>
        <v>85.58</v>
      </c>
      <c r="CQ62" vm="6497">
        <f ca="1"/>
        <v>85.01</v>
      </c>
      <c r="CR62" vm="6765">
        <f ca="1"/>
        <v>76.72</v>
      </c>
      <c r="CS62" vm="6766">
        <f ca="1"/>
        <v>74.73</v>
      </c>
      <c r="CT62" vm="6767">
        <f ca="1"/>
        <v>83.83</v>
      </c>
      <c r="CU62" vm="6768">
        <f ca="1"/>
        <v>89.82</v>
      </c>
      <c r="CV62" vm="6769">
        <f ca="1"/>
        <v>83.55</v>
      </c>
      <c r="CW62" vm="6770">
        <f ca="1"/>
        <v>87.74</v>
      </c>
      <c r="CX62" vm="6771">
        <f ca="1"/>
        <v>100.22</v>
      </c>
      <c r="CY62" vm="2913">
        <f ca="1"/>
        <v>94.44</v>
      </c>
      <c r="CZ62" vm="6772">
        <f ca="1"/>
        <v>101.33</v>
      </c>
      <c r="DA62" vm="6773">
        <f ca="1"/>
        <v>97.97</v>
      </c>
      <c r="DB62" vm="6774">
        <f ca="1"/>
        <v>103.33</v>
      </c>
      <c r="DC62" vm="6775">
        <f ca="1"/>
        <v>102.37</v>
      </c>
      <c r="DD62" vm="6776">
        <f ca="1"/>
        <v>111.95</v>
      </c>
      <c r="DE62" vm="6359">
        <f ca="1"/>
        <v>105.09</v>
      </c>
      <c r="DF62" vm="6777">
        <f ca="1"/>
        <v>104.72</v>
      </c>
      <c r="DG62" vm="6778">
        <f ca="1"/>
        <v>91.32</v>
      </c>
    </row>
    <row r="63" spans="2:111" x14ac:dyDescent="0.55000000000000004">
      <c r="B63" t="e" vm="6779">
        <v>#VALUE!</v>
      </c>
      <c r="C63" t="str" cm="1">
        <f t="array" aca="1" ref="C63" ca="1">_FV(B63,"Industry")</f>
        <v>Chemicals</v>
      </c>
      <c r="D63" cm="1" vm="6780">
        <f t="array" aca="1" ref="D63:DG63" ca="1">IFERROR(TRANSPOSE(_xlfn.STOCKHISTORY(B63,$B$1,$C$1,2,0,1)),"")</f>
        <v>52.64</v>
      </c>
      <c r="E63" vm="6781">
        <f ca="1"/>
        <v>56.22</v>
      </c>
      <c r="F63" vm="6782">
        <f ca="1"/>
        <v>63.93</v>
      </c>
      <c r="G63" vm="6783">
        <f ca="1"/>
        <v>66.16</v>
      </c>
      <c r="H63" vm="6784">
        <f ca="1"/>
        <v>78.5</v>
      </c>
      <c r="I63" vm="6785">
        <f ca="1"/>
        <v>79.31</v>
      </c>
      <c r="J63" vm="6786">
        <f ca="1"/>
        <v>84.17</v>
      </c>
      <c r="K63" vm="3987">
        <f ca="1"/>
        <v>79.97</v>
      </c>
      <c r="L63" vm="5284">
        <f ca="1"/>
        <v>85.49</v>
      </c>
      <c r="M63" vm="6769">
        <f ca="1"/>
        <v>83.55</v>
      </c>
      <c r="N63" vm="3662">
        <f ca="1"/>
        <v>87.78</v>
      </c>
      <c r="O63" vm="6787">
        <f ca="1"/>
        <v>86.08</v>
      </c>
      <c r="P63" vm="6714">
        <f ca="1"/>
        <v>92.64</v>
      </c>
      <c r="Q63" vm="6788">
        <f ca="1"/>
        <v>101.51</v>
      </c>
      <c r="R63" vm="6789">
        <f ca="1"/>
        <v>105.64</v>
      </c>
      <c r="S63" vm="6790">
        <f ca="1"/>
        <v>108.91</v>
      </c>
      <c r="T63" vm="6791">
        <f ca="1"/>
        <v>113.6</v>
      </c>
      <c r="U63" vm="6792">
        <f ca="1"/>
        <v>105.54</v>
      </c>
      <c r="V63" vm="6679">
        <f ca="1"/>
        <v>115.8</v>
      </c>
      <c r="W63" vm="3518">
        <f ca="1"/>
        <v>116.26</v>
      </c>
      <c r="X63" vm="6793">
        <f ca="1"/>
        <v>136.31</v>
      </c>
      <c r="Y63" vm="6794">
        <f ca="1"/>
        <v>140.88999999999999</v>
      </c>
      <c r="Z63" vm="6795">
        <f ca="1"/>
        <v>134.32</v>
      </c>
      <c r="AA63" vm="6796">
        <f ca="1"/>
        <v>127.89</v>
      </c>
      <c r="AB63" vm="6797">
        <f ca="1"/>
        <v>111.59</v>
      </c>
      <c r="AC63" vm="2917">
        <f ca="1"/>
        <v>100.43</v>
      </c>
      <c r="AD63" vm="6798">
        <f ca="1"/>
        <v>92.74</v>
      </c>
      <c r="AE63" vm="6799">
        <f ca="1"/>
        <v>96.96</v>
      </c>
      <c r="AF63" vm="6800">
        <f ca="1"/>
        <v>93.47</v>
      </c>
      <c r="AG63" vm="1229">
        <f ca="1"/>
        <v>94.33</v>
      </c>
      <c r="AH63" vm="6801">
        <f ca="1"/>
        <v>94.2</v>
      </c>
      <c r="AI63" vm="3483">
        <f ca="1"/>
        <v>95.52</v>
      </c>
      <c r="AJ63" vm="6802">
        <f ca="1"/>
        <v>99.78</v>
      </c>
      <c r="AK63" vm="6803">
        <f ca="1"/>
        <v>99.22</v>
      </c>
      <c r="AL63" vm="5728">
        <f ca="1"/>
        <v>96.32</v>
      </c>
      <c r="AM63" vm="6583">
        <f ca="1"/>
        <v>77.069999999999993</v>
      </c>
      <c r="AN63" vm="6804">
        <f ca="1"/>
        <v>80.73</v>
      </c>
      <c r="AO63" vm="6805">
        <f ca="1"/>
        <v>91.29</v>
      </c>
      <c r="AP63" vm="6806">
        <f ca="1"/>
        <v>81.98</v>
      </c>
      <c r="AQ63" vm="6807">
        <f ca="1"/>
        <v>75.06</v>
      </c>
      <c r="AR63" vm="6808">
        <f ca="1"/>
        <v>63.3</v>
      </c>
      <c r="AS63" vm="3974">
        <f ca="1"/>
        <v>70.41</v>
      </c>
      <c r="AT63" vm="6809">
        <f ca="1"/>
        <v>72.959999999999994</v>
      </c>
      <c r="AU63" vm="6810">
        <f ca="1"/>
        <v>61.73</v>
      </c>
      <c r="AV63" vm="6811">
        <f ca="1"/>
        <v>69.52</v>
      </c>
      <c r="AW63" vm="6812">
        <f ca="1"/>
        <v>60.74</v>
      </c>
      <c r="AX63" vm="6813">
        <f ca="1"/>
        <v>65.38</v>
      </c>
      <c r="AY63" vm="6814">
        <f ca="1"/>
        <v>73.040000000000006</v>
      </c>
      <c r="AZ63" vm="6815">
        <f ca="1"/>
        <v>80.28</v>
      </c>
      <c r="BA63" vm="6816">
        <f ca="1"/>
        <v>81.849999999999994</v>
      </c>
      <c r="BB63" vm="4723">
        <f ca="1"/>
        <v>56.37</v>
      </c>
      <c r="BC63" vm="6189">
        <f ca="1"/>
        <v>61.43</v>
      </c>
      <c r="BD63" vm="6817">
        <f ca="1"/>
        <v>76.52</v>
      </c>
      <c r="BE63" vm="6818">
        <f ca="1"/>
        <v>77.209999999999994</v>
      </c>
      <c r="BF63" vm="6819">
        <f ca="1"/>
        <v>82.46</v>
      </c>
      <c r="BG63" vm="6820">
        <f ca="1"/>
        <v>91.01</v>
      </c>
      <c r="BH63" vm="6821">
        <f ca="1"/>
        <v>89.28</v>
      </c>
      <c r="BI63" vm="1257">
        <f ca="1"/>
        <v>93.21</v>
      </c>
      <c r="BJ63" vm="6822">
        <f ca="1"/>
        <v>135.97</v>
      </c>
      <c r="BK63" vm="6823">
        <f ca="1"/>
        <v>147.52000000000001</v>
      </c>
      <c r="BL63" vm="6824">
        <f ca="1"/>
        <v>162.66</v>
      </c>
      <c r="BM63" vm="1541">
        <f ca="1"/>
        <v>157.21</v>
      </c>
      <c r="BN63" vm="6825">
        <f ca="1"/>
        <v>146.11000000000001</v>
      </c>
      <c r="BO63" vm="2571">
        <f ca="1"/>
        <v>168.17</v>
      </c>
      <c r="BP63" vm="6826">
        <f ca="1"/>
        <v>167.08</v>
      </c>
      <c r="BQ63" vm="6827">
        <f ca="1"/>
        <v>168.46</v>
      </c>
      <c r="BR63" vm="6828">
        <f ca="1"/>
        <v>206.04</v>
      </c>
      <c r="BS63" vm="6829">
        <f ca="1"/>
        <v>236.74</v>
      </c>
      <c r="BT63" vm="6830">
        <f ca="1"/>
        <v>218.97</v>
      </c>
      <c r="BU63" vm="6831">
        <f ca="1"/>
        <v>250.47</v>
      </c>
      <c r="BV63" vm="6832">
        <f ca="1"/>
        <v>266.49</v>
      </c>
      <c r="BW63" vm="6833">
        <f ca="1"/>
        <v>233.77</v>
      </c>
      <c r="BX63" vm="6834">
        <f ca="1"/>
        <v>220.74</v>
      </c>
      <c r="BY63" vm="6835">
        <f ca="1"/>
        <v>195.89</v>
      </c>
      <c r="BZ63" vm="6836">
        <f ca="1"/>
        <v>221.15</v>
      </c>
      <c r="CA63" vm="6837">
        <f ca="1"/>
        <v>192.83</v>
      </c>
      <c r="CB63" vm="6838">
        <f ca="1"/>
        <v>260.42</v>
      </c>
      <c r="CC63" vm="6839">
        <f ca="1"/>
        <v>208.98</v>
      </c>
      <c r="CD63" vm="6840">
        <f ca="1"/>
        <v>244.31</v>
      </c>
      <c r="CE63" vm="6841">
        <f ca="1"/>
        <v>267.95999999999998</v>
      </c>
      <c r="CF63" vm="6842">
        <f ca="1"/>
        <v>264.44</v>
      </c>
      <c r="CG63" vm="6843">
        <f ca="1"/>
        <v>279.87</v>
      </c>
      <c r="CH63" vm="6844">
        <f ca="1"/>
        <v>277.99</v>
      </c>
      <c r="CI63" vm="6845">
        <f ca="1"/>
        <v>216.86</v>
      </c>
      <c r="CJ63" vm="6846">
        <f ca="1"/>
        <v>281.45</v>
      </c>
      <c r="CK63" vm="6847">
        <f ca="1"/>
        <v>254.31</v>
      </c>
      <c r="CL63" vm="6848">
        <f ca="1"/>
        <v>221.04</v>
      </c>
      <c r="CM63" vm="6849">
        <f ca="1"/>
        <v>185.46</v>
      </c>
      <c r="CN63" vm="2622">
        <f ca="1"/>
        <v>193.53</v>
      </c>
      <c r="CO63" vm="6850">
        <f ca="1"/>
        <v>223.09</v>
      </c>
      <c r="CP63" vm="6851">
        <f ca="1"/>
        <v>212.28</v>
      </c>
      <c r="CQ63" vm="6852">
        <f ca="1"/>
        <v>198.71</v>
      </c>
      <c r="CR63" vm="6853">
        <f ca="1"/>
        <v>170.04</v>
      </c>
      <c r="CS63" vm="6854">
        <f ca="1"/>
        <v>126.78</v>
      </c>
      <c r="CT63" vm="6855">
        <f ca="1"/>
        <v>121.27</v>
      </c>
      <c r="CU63" vm="6856">
        <f ca="1"/>
        <v>144.47999999999999</v>
      </c>
      <c r="CV63" vm="6857">
        <f ca="1"/>
        <v>114.74</v>
      </c>
      <c r="CW63" vm="6858">
        <f ca="1"/>
        <v>137.85</v>
      </c>
      <c r="CX63" vm="1405">
        <f ca="1"/>
        <v>131.74</v>
      </c>
      <c r="CY63" vm="6859">
        <f ca="1"/>
        <v>120.31</v>
      </c>
      <c r="CZ63" vm="6860">
        <f ca="1"/>
        <v>122.59</v>
      </c>
      <c r="DA63" vm="3483">
        <f ca="1"/>
        <v>95.52</v>
      </c>
      <c r="DB63" vm="6861">
        <f ca="1"/>
        <v>93.67</v>
      </c>
      <c r="DC63" vm="6862">
        <f ca="1"/>
        <v>90.25</v>
      </c>
      <c r="DD63" vm="6863">
        <f ca="1"/>
        <v>94.71</v>
      </c>
      <c r="DE63" vm="6864">
        <f ca="1"/>
        <v>94.73</v>
      </c>
      <c r="DF63" vm="6865">
        <f ca="1"/>
        <v>107.7</v>
      </c>
      <c r="DG63" vm="6787">
        <f ca="1"/>
        <v>86.08</v>
      </c>
    </row>
    <row r="64" spans="2:111" x14ac:dyDescent="0.55000000000000004">
      <c r="B64" t="e" vm="6866">
        <v>#VALUE!</v>
      </c>
      <c r="C64" t="str" cm="1">
        <f t="array" aca="1" ref="C64" ca="1">_FV(B64,"Industry")</f>
        <v>Chemicals</v>
      </c>
      <c r="D64" cm="1" vm="4545">
        <f t="array" aca="1" ref="D64:DG64" ca="1">IFERROR(TRANSPOSE(_xlfn.STOCKHISTORY(B64,$B$1,$C$1,2,0,1)),"")</f>
        <v>24.1</v>
      </c>
      <c r="E64" vm="6867">
        <f ca="1"/>
        <v>26.65</v>
      </c>
      <c r="F64" vm="5056">
        <f ca="1"/>
        <v>27</v>
      </c>
      <c r="G64" vm="6868">
        <f ca="1"/>
        <v>27.99</v>
      </c>
      <c r="H64" vm="6869">
        <f ca="1"/>
        <v>25.23</v>
      </c>
      <c r="I64" vm="6870">
        <f ca="1"/>
        <v>26.18</v>
      </c>
      <c r="J64" vm="5056">
        <f ca="1"/>
        <v>27</v>
      </c>
      <c r="K64" vm="6871">
        <f ca="1"/>
        <v>30.07</v>
      </c>
      <c r="L64" vm="6872">
        <f ca="1"/>
        <v>24.46</v>
      </c>
      <c r="M64" vm="4176">
        <f ca="1"/>
        <v>23.53</v>
      </c>
      <c r="N64" vm="3305">
        <f ca="1"/>
        <v>28.4</v>
      </c>
      <c r="O64" vm="6873">
        <f ca="1"/>
        <v>29.33</v>
      </c>
      <c r="P64" vm="6874">
        <f ca="1"/>
        <v>31.37</v>
      </c>
      <c r="Q64" vm="6875">
        <f ca="1"/>
        <v>31.19</v>
      </c>
      <c r="R64" vm="6876">
        <f ca="1"/>
        <v>29.18</v>
      </c>
      <c r="S64" vm="3000">
        <f ca="1"/>
        <v>26.93</v>
      </c>
      <c r="T64" vm="6877">
        <f ca="1"/>
        <v>22.63</v>
      </c>
      <c r="U64" vm="6878">
        <f ca="1"/>
        <v>22.83</v>
      </c>
      <c r="V64" vm="6879">
        <f ca="1"/>
        <v>24.14</v>
      </c>
      <c r="W64" vm="4511">
        <f ca="1"/>
        <v>19.98</v>
      </c>
      <c r="X64" vm="6880">
        <f ca="1"/>
        <v>21.59</v>
      </c>
      <c r="Y64" vm="6881">
        <f ca="1"/>
        <v>22.34</v>
      </c>
      <c r="Z64" vm="6882">
        <f ca="1"/>
        <v>24.29</v>
      </c>
      <c r="AA64" vm="6883">
        <f ca="1"/>
        <v>25.66</v>
      </c>
      <c r="AB64" vm="6884">
        <f ca="1"/>
        <v>27.3</v>
      </c>
      <c r="AC64" vm="6885">
        <f ca="1"/>
        <v>26.32</v>
      </c>
      <c r="AD64" vm="6886">
        <f ca="1"/>
        <v>24.28</v>
      </c>
      <c r="AE64" vm="4331">
        <f ca="1"/>
        <v>26.95</v>
      </c>
      <c r="AF64" vm="6887">
        <f ca="1"/>
        <v>27.49</v>
      </c>
      <c r="AG64" vm="4399">
        <f ca="1"/>
        <v>28.05</v>
      </c>
      <c r="AH64" vm="6888">
        <f ca="1"/>
        <v>30.11</v>
      </c>
      <c r="AI64" vm="3316">
        <f ca="1"/>
        <v>31.27</v>
      </c>
      <c r="AJ64" vm="6889">
        <f ca="1"/>
        <v>32.479999999999997</v>
      </c>
      <c r="AK64" vm="4572">
        <f ca="1"/>
        <v>30.94</v>
      </c>
      <c r="AL64" vm="2490">
        <f ca="1"/>
        <v>36</v>
      </c>
      <c r="AM64" vm="6890">
        <f ca="1"/>
        <v>29.21</v>
      </c>
      <c r="AN64" vm="2970">
        <f ca="1"/>
        <v>32.28</v>
      </c>
      <c r="AO64" vm="3316">
        <f ca="1"/>
        <v>31.27</v>
      </c>
      <c r="AP64" vm="6168">
        <f ca="1"/>
        <v>27.31</v>
      </c>
      <c r="AQ64" vm="6891">
        <f ca="1"/>
        <v>26.11</v>
      </c>
      <c r="AR64" vm="6892">
        <f ca="1"/>
        <v>21.47</v>
      </c>
      <c r="AS64" vm="6893">
        <f ca="1"/>
        <v>25.03</v>
      </c>
      <c r="AT64" vm="6894">
        <f ca="1"/>
        <v>25.19</v>
      </c>
      <c r="AU64" vm="6895">
        <f ca="1"/>
        <v>18.39</v>
      </c>
      <c r="AV64" vm="6896">
        <f ca="1"/>
        <v>20.5</v>
      </c>
      <c r="AW64" vm="6897">
        <f ca="1"/>
        <v>19.88</v>
      </c>
      <c r="AX64" vm="6898">
        <f ca="1"/>
        <v>19.05</v>
      </c>
      <c r="AY64" vm="6899">
        <f ca="1"/>
        <v>21.64</v>
      </c>
      <c r="AZ64" vm="6900">
        <f ca="1"/>
        <v>19.84</v>
      </c>
      <c r="BA64" vm="6901">
        <f ca="1"/>
        <v>17.03</v>
      </c>
      <c r="BB64" vm="2752">
        <f ca="1"/>
        <v>10.82</v>
      </c>
      <c r="BC64" vm="6902">
        <f ca="1"/>
        <v>11.51</v>
      </c>
      <c r="BD64" vm="6903">
        <f ca="1"/>
        <v>12.09</v>
      </c>
      <c r="BE64" vm="6904">
        <f ca="1"/>
        <v>12.51</v>
      </c>
      <c r="BF64" vm="4322">
        <f ca="1"/>
        <v>13.47</v>
      </c>
      <c r="BG64" vm="6905">
        <f ca="1"/>
        <v>18.23</v>
      </c>
      <c r="BH64" vm="4599">
        <f ca="1"/>
        <v>18.27</v>
      </c>
      <c r="BI64" vm="6906">
        <f ca="1"/>
        <v>18.5</v>
      </c>
      <c r="BJ64" vm="6907">
        <f ca="1"/>
        <v>21.96</v>
      </c>
      <c r="BK64" vm="6908">
        <f ca="1"/>
        <v>23.01</v>
      </c>
      <c r="BL64" vm="4162">
        <f ca="1"/>
        <v>25.96</v>
      </c>
      <c r="BM64" vm="6909">
        <f ca="1"/>
        <v>29.4</v>
      </c>
      <c r="BN64" vm="6910">
        <f ca="1"/>
        <v>31.61</v>
      </c>
      <c r="BO64" vm="6911">
        <f ca="1"/>
        <v>35.18</v>
      </c>
      <c r="BP64" vm="6912">
        <f ca="1"/>
        <v>36.14</v>
      </c>
      <c r="BQ64" vm="2973">
        <f ca="1"/>
        <v>31.91</v>
      </c>
      <c r="BR64" vm="6913">
        <f ca="1"/>
        <v>31.23</v>
      </c>
      <c r="BS64" vm="6914">
        <f ca="1"/>
        <v>32.18</v>
      </c>
      <c r="BT64" vm="6915">
        <f ca="1"/>
        <v>35.72</v>
      </c>
      <c r="BU64" vm="4680">
        <f ca="1"/>
        <v>41.57</v>
      </c>
      <c r="BV64" vm="2125">
        <f ca="1"/>
        <v>34.22</v>
      </c>
      <c r="BW64" vm="3059">
        <f ca="1"/>
        <v>39.29</v>
      </c>
      <c r="BX64" vm="5020">
        <f ca="1"/>
        <v>39.950000000000003</v>
      </c>
      <c r="BY64" vm="6916">
        <f ca="1"/>
        <v>52.43</v>
      </c>
      <c r="BZ64" vm="6240">
        <f ca="1"/>
        <v>66.5</v>
      </c>
      <c r="CA64" vm="5176">
        <f ca="1"/>
        <v>62.42</v>
      </c>
      <c r="CB64" vm="6917">
        <f ca="1"/>
        <v>62.65</v>
      </c>
      <c r="CC64" vm="3653">
        <f ca="1"/>
        <v>47.23</v>
      </c>
      <c r="CD64" vm="6918">
        <f ca="1"/>
        <v>52.66</v>
      </c>
      <c r="CE64" vm="6919">
        <f ca="1"/>
        <v>53.87</v>
      </c>
      <c r="CF64" vm="2184">
        <f ca="1"/>
        <v>48.33</v>
      </c>
      <c r="CG64" vm="6920">
        <f ca="1"/>
        <v>53.75</v>
      </c>
      <c r="CH64" vm="6921">
        <f ca="1"/>
        <v>51.3</v>
      </c>
      <c r="CI64" vm="3438">
        <f ca="1"/>
        <v>43.87</v>
      </c>
      <c r="CJ64" vm="6922">
        <f ca="1"/>
        <v>49.54</v>
      </c>
      <c r="CK64" vm="5164">
        <f ca="1"/>
        <v>53.19</v>
      </c>
      <c r="CL64" vm="4688">
        <f ca="1"/>
        <v>45.88</v>
      </c>
      <c r="CM64" vm="3616">
        <f ca="1"/>
        <v>42.85</v>
      </c>
      <c r="CN64" vm="1976">
        <f ca="1"/>
        <v>31.96</v>
      </c>
      <c r="CO64" vm="6923">
        <f ca="1"/>
        <v>35</v>
      </c>
      <c r="CP64" vm="6223">
        <f ca="1"/>
        <v>40.76</v>
      </c>
      <c r="CQ64" vm="3943">
        <f ca="1"/>
        <v>38.85</v>
      </c>
      <c r="CR64" vm="6924">
        <f ca="1"/>
        <v>35.6</v>
      </c>
      <c r="CS64" vm="6889">
        <f ca="1"/>
        <v>32.479999999999997</v>
      </c>
      <c r="CT64" vm="4349">
        <f ca="1"/>
        <v>35.89</v>
      </c>
      <c r="CU64" vm="6925">
        <f ca="1"/>
        <v>35.729999999999997</v>
      </c>
      <c r="CV64" vm="6554">
        <f ca="1"/>
        <v>30.71</v>
      </c>
      <c r="CW64" vm="6926">
        <f ca="1"/>
        <v>31.16</v>
      </c>
      <c r="CX64" vm="6927">
        <f ca="1"/>
        <v>32.46</v>
      </c>
      <c r="CY64" vm="4580">
        <f ca="1"/>
        <v>31.39</v>
      </c>
      <c r="CZ64" vm="1993">
        <f ca="1"/>
        <v>30.93</v>
      </c>
      <c r="DA64" vm="4166">
        <f ca="1"/>
        <v>28.9</v>
      </c>
      <c r="DB64" vm="6928">
        <f ca="1"/>
        <v>29.77</v>
      </c>
      <c r="DC64" vm="6929">
        <f ca="1"/>
        <v>28.57</v>
      </c>
      <c r="DD64" vm="6930">
        <f ca="1"/>
        <v>26.78</v>
      </c>
      <c r="DE64" vm="6931">
        <f ca="1"/>
        <v>26.76</v>
      </c>
      <c r="DF64" vm="2044">
        <f ca="1"/>
        <v>26.46</v>
      </c>
      <c r="DG64" vm="1973">
        <f ca="1"/>
        <v>24.58</v>
      </c>
    </row>
    <row r="65" spans="2:111" x14ac:dyDescent="0.55000000000000004">
      <c r="B65" t="e" vm="6932">
        <v>#VALUE!</v>
      </c>
      <c r="C65" t="str" cm="1">
        <f t="array" aca="1" ref="C65" ca="1">_FV(B65,"Industry")</f>
        <v>Chemicals</v>
      </c>
      <c r="D65" cm="1" vm="6933">
        <f t="array" aca="1" ref="D65:DG65" ca="1">IFERROR(TRANSPOSE(_xlfn.STOCKHISTORY(B65,$B$1,$C$1,2,0,1)),"")</f>
        <v>30.954599999999999</v>
      </c>
      <c r="E65" vm="6934">
        <f ca="1"/>
        <v>32.618400000000001</v>
      </c>
      <c r="F65" vm="6935">
        <f ca="1"/>
        <v>34.984200000000001</v>
      </c>
      <c r="G65" vm="6936">
        <f ca="1"/>
        <v>37.488700000000001</v>
      </c>
      <c r="H65" vm="6937">
        <f ca="1"/>
        <v>41.154400000000003</v>
      </c>
      <c r="I65" vm="6938">
        <f ca="1"/>
        <v>40.131799999999998</v>
      </c>
      <c r="J65" vm="6939">
        <f ca="1"/>
        <v>41.197699999999998</v>
      </c>
      <c r="K65" vm="6940">
        <f ca="1"/>
        <v>40.677700000000002</v>
      </c>
      <c r="L65" vm="6941">
        <f ca="1"/>
        <v>41.890999999999998</v>
      </c>
      <c r="M65" vm="6942">
        <f ca="1"/>
        <v>40.634399999999999</v>
      </c>
      <c r="N65" vm="6943">
        <f ca="1"/>
        <v>48.633000000000003</v>
      </c>
      <c r="O65" vm="6944">
        <f ca="1"/>
        <v>49.014299999999999</v>
      </c>
      <c r="P65" vm="6945">
        <f ca="1"/>
        <v>52.134099999999997</v>
      </c>
      <c r="Q65" vm="6946">
        <f ca="1"/>
        <v>49.932899999999997</v>
      </c>
      <c r="R65" vm="6947">
        <f ca="1"/>
        <v>60.305999999999997</v>
      </c>
      <c r="S65" vm="6948">
        <f ca="1"/>
        <v>63.4604</v>
      </c>
      <c r="T65" vm="6949">
        <f ca="1"/>
        <v>65.314899999999994</v>
      </c>
      <c r="U65" vm="6950">
        <f ca="1"/>
        <v>63.304400000000001</v>
      </c>
      <c r="V65" vm="6951">
        <f ca="1"/>
        <v>66.190100000000001</v>
      </c>
      <c r="W65" vm="6952">
        <f ca="1"/>
        <v>74.717399999999998</v>
      </c>
      <c r="X65" vm="6953">
        <f ca="1"/>
        <v>77.395200000000003</v>
      </c>
      <c r="Y65" vm="6954">
        <f ca="1"/>
        <v>80.471500000000006</v>
      </c>
      <c r="Z65" vm="6955">
        <f ca="1"/>
        <v>81.806100000000001</v>
      </c>
      <c r="AA65" vm="6956">
        <f ca="1"/>
        <v>82.031400000000005</v>
      </c>
      <c r="AB65" vm="6957">
        <f ca="1"/>
        <v>79.145700000000005</v>
      </c>
      <c r="AC65" vm="6958">
        <f ca="1"/>
        <v>68.010000000000005</v>
      </c>
      <c r="AD65" vm="6959">
        <f ca="1"/>
        <v>66.354799999999997</v>
      </c>
      <c r="AE65" vm="6960">
        <f ca="1"/>
        <v>69.093199999999996</v>
      </c>
      <c r="AF65" vm="6961">
        <f ca="1"/>
        <v>75.471299999999999</v>
      </c>
      <c r="AG65" vm="6962">
        <f ca="1"/>
        <v>77.308499999999995</v>
      </c>
      <c r="AH65" vm="6963">
        <f ca="1"/>
        <v>77.889099999999999</v>
      </c>
      <c r="AI65" vm="6964">
        <f ca="1"/>
        <v>74.0501</v>
      </c>
      <c r="AJ65" vm="6965">
        <f ca="1"/>
        <v>75.549300000000002</v>
      </c>
      <c r="AK65" vm="6966">
        <f ca="1"/>
        <v>67.663300000000007</v>
      </c>
      <c r="AL65" vm="6967">
        <f ca="1"/>
        <v>71.701700000000002</v>
      </c>
      <c r="AM65" vm="6968">
        <f ca="1"/>
        <v>64.093000000000004</v>
      </c>
      <c r="AN65" vm="6969">
        <f ca="1"/>
        <v>69.153899999999993</v>
      </c>
      <c r="AO65" vm="6970">
        <f ca="1"/>
        <v>77.559799999999996</v>
      </c>
      <c r="AP65" vm="6971">
        <f ca="1"/>
        <v>76.819999999999993</v>
      </c>
      <c r="AQ65" vm="6972">
        <f ca="1"/>
        <v>79.06</v>
      </c>
      <c r="AR65" vm="6973">
        <f ca="1"/>
        <v>73.45</v>
      </c>
      <c r="AS65" vm="6974">
        <f ca="1"/>
        <v>82.95</v>
      </c>
      <c r="AT65" vm="6975">
        <f ca="1"/>
        <v>86.42</v>
      </c>
      <c r="AU65" vm="6976">
        <f ca="1"/>
        <v>86.33</v>
      </c>
      <c r="AV65" vm="6977">
        <f ca="1"/>
        <v>87.68</v>
      </c>
      <c r="AW65" vm="6978">
        <f ca="1"/>
        <v>91.5</v>
      </c>
      <c r="AX65" vm="1268">
        <f ca="1"/>
        <v>97.96</v>
      </c>
      <c r="AY65" vm="2897">
        <f ca="1"/>
        <v>99.82</v>
      </c>
      <c r="AZ65" vm="6979">
        <f ca="1"/>
        <v>95.59</v>
      </c>
      <c r="BA65" vm="6980">
        <f ca="1"/>
        <v>93.1</v>
      </c>
      <c r="BB65" vm="3794">
        <f ca="1"/>
        <v>81.69</v>
      </c>
      <c r="BC65" vm="3785">
        <f ca="1"/>
        <v>91.9</v>
      </c>
      <c r="BD65" vm="6981">
        <f ca="1"/>
        <v>98.41</v>
      </c>
      <c r="BE65" vm="6982">
        <f ca="1"/>
        <v>99.62</v>
      </c>
      <c r="BF65" vm="6983">
        <f ca="1"/>
        <v>106.05</v>
      </c>
      <c r="BG65" vm="6984">
        <f ca="1"/>
        <v>106.86</v>
      </c>
      <c r="BH65" vm="6985">
        <f ca="1"/>
        <v>105.91</v>
      </c>
      <c r="BI65" vm="4026">
        <f ca="1"/>
        <v>102.74</v>
      </c>
      <c r="BJ65" vm="6986">
        <f ca="1"/>
        <v>116.01</v>
      </c>
      <c r="BK65" vm="6987">
        <f ca="1"/>
        <v>114.93</v>
      </c>
      <c r="BL65" vm="6988">
        <f ca="1"/>
        <v>108.29</v>
      </c>
      <c r="BM65" vm="6989">
        <f ca="1"/>
        <v>101.69</v>
      </c>
      <c r="BN65" vm="6990">
        <f ca="1"/>
        <v>110.61</v>
      </c>
      <c r="BO65" vm="6991">
        <f ca="1"/>
        <v>118.24</v>
      </c>
      <c r="BP65" vm="6992">
        <f ca="1"/>
        <v>116.69</v>
      </c>
      <c r="BQ65" vm="6993">
        <f ca="1"/>
        <v>108.2</v>
      </c>
      <c r="BR65" vm="6994">
        <f ca="1"/>
        <v>106.95</v>
      </c>
      <c r="BS65" vm="6995">
        <f ca="1"/>
        <v>93.63</v>
      </c>
      <c r="BT65" vm="6281">
        <f ca="1"/>
        <v>91.56</v>
      </c>
      <c r="BU65" vm="6820">
        <f ca="1"/>
        <v>91.01</v>
      </c>
      <c r="BV65" vm="3221">
        <f ca="1"/>
        <v>100.19</v>
      </c>
      <c r="BW65" vm="6996">
        <f ca="1"/>
        <v>109.89</v>
      </c>
      <c r="BX65" vm="6997">
        <f ca="1"/>
        <v>110.37</v>
      </c>
      <c r="BY65" vm="6998">
        <f ca="1"/>
        <v>117.25</v>
      </c>
      <c r="BZ65" vm="6999">
        <f ca="1"/>
        <v>131.57</v>
      </c>
      <c r="CA65" vm="7000">
        <f ca="1"/>
        <v>132.54</v>
      </c>
      <c r="CB65" vm="7001">
        <f ca="1"/>
        <v>122.58</v>
      </c>
      <c r="CC65" vm="3195">
        <f ca="1"/>
        <v>107.01</v>
      </c>
      <c r="CD65" vm="7002">
        <f ca="1"/>
        <v>111.1</v>
      </c>
      <c r="CE65" vm="7003">
        <f ca="1"/>
        <v>108.08</v>
      </c>
      <c r="CF65" vm="7004">
        <f ca="1"/>
        <v>105.7</v>
      </c>
      <c r="CG65" vm="7005">
        <f ca="1"/>
        <v>118.9</v>
      </c>
      <c r="CH65" vm="7006">
        <f ca="1"/>
        <v>130.63999999999999</v>
      </c>
      <c r="CI65" vm="7007">
        <f ca="1"/>
        <v>124.8</v>
      </c>
      <c r="CJ65" vm="7008">
        <f ca="1"/>
        <v>133.13</v>
      </c>
      <c r="CK65" vm="7009">
        <f ca="1"/>
        <v>129.15</v>
      </c>
      <c r="CL65" vm="7010">
        <f ca="1"/>
        <v>122.13</v>
      </c>
      <c r="CM65" vm="7011">
        <f ca="1"/>
        <v>123.58</v>
      </c>
      <c r="CN65" vm="7012">
        <f ca="1"/>
        <v>104.08</v>
      </c>
      <c r="CO65" vm="7013">
        <f ca="1"/>
        <v>104.34</v>
      </c>
      <c r="CP65" vm="2872">
        <f ca="1"/>
        <v>96.23</v>
      </c>
      <c r="CQ65" vm="7014">
        <f ca="1"/>
        <v>86.23</v>
      </c>
      <c r="CR65" vm="7015">
        <f ca="1"/>
        <v>66.97</v>
      </c>
      <c r="CS65" vm="7016">
        <f ca="1"/>
        <v>53.2</v>
      </c>
      <c r="CT65" vm="7017">
        <f ca="1"/>
        <v>53.66</v>
      </c>
      <c r="CU65" vm="7018">
        <f ca="1"/>
        <v>63.05</v>
      </c>
      <c r="CV65" vm="7019">
        <f ca="1"/>
        <v>56.2</v>
      </c>
      <c r="CW65" vm="7020">
        <f ca="1"/>
        <v>56.39</v>
      </c>
      <c r="CX65" vm="7021">
        <f ca="1"/>
        <v>63.7</v>
      </c>
      <c r="CY65" vm="7022">
        <f ca="1"/>
        <v>59.01</v>
      </c>
      <c r="CZ65" vm="7023">
        <f ca="1"/>
        <v>60.95</v>
      </c>
      <c r="DA65" vm="6188">
        <f ca="1"/>
        <v>57.55</v>
      </c>
      <c r="DB65" vm="7024">
        <f ca="1"/>
        <v>58.36</v>
      </c>
      <c r="DC65" vm="7025">
        <f ca="1"/>
        <v>64.58</v>
      </c>
      <c r="DD65" vm="7026">
        <f ca="1"/>
        <v>65.94</v>
      </c>
      <c r="DE65" vm="7027">
        <f ca="1"/>
        <v>64.989999999999995</v>
      </c>
      <c r="DF65" vm="7028">
        <f ca="1"/>
        <v>59.09</v>
      </c>
      <c r="DG65" vm="7029">
        <f ca="1"/>
        <v>48.61</v>
      </c>
    </row>
    <row r="66" spans="2:111" x14ac:dyDescent="0.55000000000000004">
      <c r="B66" t="e" vm="7030">
        <v>#VALUE!</v>
      </c>
      <c r="C66" t="str" cm="1">
        <f t="array" aca="1" ref="C66" ca="1">_FV(B66,"Industry")</f>
        <v>Communications &amp; Networking</v>
      </c>
      <c r="D66" cm="1" vm="7031">
        <f t="array" aca="1" ref="D66:DG66" ca="1">IFERROR(TRANSPOSE(_xlfn.STOCKHISTORY(B66,$B$1,$C$1,2,0,1)),"")</f>
        <v>23.79</v>
      </c>
      <c r="E66" vm="6870">
        <f ca="1"/>
        <v>26.18</v>
      </c>
      <c r="F66" vm="3307">
        <f ca="1"/>
        <v>28.47</v>
      </c>
      <c r="G66" vm="6887">
        <f ca="1"/>
        <v>27.49</v>
      </c>
      <c r="H66" vm="3415">
        <f ca="1"/>
        <v>29.05</v>
      </c>
      <c r="I66" vm="3354">
        <f ca="1"/>
        <v>28.69</v>
      </c>
      <c r="J66" vm="7032">
        <f ca="1"/>
        <v>30.53</v>
      </c>
      <c r="K66" vm="5084">
        <f ca="1"/>
        <v>31.44</v>
      </c>
      <c r="L66" vm="7033">
        <f ca="1"/>
        <v>31.72</v>
      </c>
      <c r="M66" vm="3313">
        <f ca="1"/>
        <v>30.68</v>
      </c>
      <c r="N66" vm="4344">
        <f ca="1"/>
        <v>29.82</v>
      </c>
      <c r="O66" vm="7034">
        <f ca="1"/>
        <v>30.22</v>
      </c>
      <c r="P66" vm="7035">
        <f ca="1"/>
        <v>30.72</v>
      </c>
      <c r="Q66" vm="7036">
        <f ca="1"/>
        <v>34.18</v>
      </c>
      <c r="R66" vm="7037">
        <f ca="1"/>
        <v>33.799999999999997</v>
      </c>
      <c r="S66" vm="3163">
        <f ca="1"/>
        <v>34.07</v>
      </c>
      <c r="T66" vm="7038">
        <f ca="1"/>
        <v>31.53</v>
      </c>
      <c r="U66" vm="7039">
        <f ca="1"/>
        <v>31.3</v>
      </c>
      <c r="V66" vm="1990">
        <f ca="1"/>
        <v>31.45</v>
      </c>
      <c r="W66" vm="7040">
        <f ca="1"/>
        <v>32.21</v>
      </c>
      <c r="X66" vm="3165">
        <f ca="1"/>
        <v>33.630000000000003</v>
      </c>
      <c r="Y66" vm="2126">
        <f ca="1"/>
        <v>34.15</v>
      </c>
      <c r="Z66" vm="6556">
        <f ca="1"/>
        <v>37.299999999999997</v>
      </c>
      <c r="AA66" vm="7041">
        <f ca="1"/>
        <v>38.299999999999997</v>
      </c>
      <c r="AB66" vm="3646">
        <f ca="1"/>
        <v>41.54</v>
      </c>
      <c r="AC66" vm="6546">
        <f ca="1"/>
        <v>44.78</v>
      </c>
      <c r="AD66" vm="3574">
        <f ca="1"/>
        <v>42.89</v>
      </c>
      <c r="AE66" vm="2000">
        <f ca="1"/>
        <v>44.29</v>
      </c>
      <c r="AF66" vm="7042">
        <f ca="1"/>
        <v>42.71</v>
      </c>
      <c r="AG66" vm="3054">
        <f ca="1"/>
        <v>43.03</v>
      </c>
      <c r="AH66" vm="7043">
        <f ca="1"/>
        <v>42.29</v>
      </c>
      <c r="AI66" vm="7044">
        <f ca="1"/>
        <v>47.77</v>
      </c>
      <c r="AJ66" vm="7045">
        <f ca="1"/>
        <v>48.65</v>
      </c>
      <c r="AK66" vm="7046">
        <f ca="1"/>
        <v>45.75</v>
      </c>
      <c r="AL66" vm="7047">
        <f ca="1"/>
        <v>47.87</v>
      </c>
      <c r="AM66" vm="7048">
        <f ca="1"/>
        <v>43.33</v>
      </c>
      <c r="AN66" vm="7049">
        <f ca="1"/>
        <v>47.29</v>
      </c>
      <c r="AO66" vm="7050">
        <f ca="1"/>
        <v>51.77</v>
      </c>
      <c r="AP66" vm="3396">
        <f ca="1"/>
        <v>53.99</v>
      </c>
      <c r="AQ66" vm="7051">
        <f ca="1"/>
        <v>55.95</v>
      </c>
      <c r="AR66" vm="6185">
        <f ca="1"/>
        <v>52.03</v>
      </c>
      <c r="AS66" vm="6217">
        <f ca="1"/>
        <v>54.73</v>
      </c>
      <c r="AT66" vm="7052">
        <f ca="1"/>
        <v>55.4</v>
      </c>
      <c r="AU66" vm="3928">
        <f ca="1"/>
        <v>46.81</v>
      </c>
      <c r="AV66" vm="7053">
        <f ca="1"/>
        <v>49.41</v>
      </c>
      <c r="AW66" vm="3367">
        <f ca="1"/>
        <v>47.51</v>
      </c>
      <c r="AX66" vm="7054">
        <f ca="1"/>
        <v>45.31</v>
      </c>
      <c r="AY66" vm="7055">
        <f ca="1"/>
        <v>47.96</v>
      </c>
      <c r="AZ66" vm="7056">
        <f ca="1"/>
        <v>45.97</v>
      </c>
      <c r="BA66" vm="7057">
        <f ca="1"/>
        <v>39.93</v>
      </c>
      <c r="BB66" vm="2046">
        <f ca="1"/>
        <v>39.31</v>
      </c>
      <c r="BC66" vm="4568">
        <f ca="1"/>
        <v>42.38</v>
      </c>
      <c r="BD66" vm="7058">
        <f ca="1"/>
        <v>47.82</v>
      </c>
      <c r="BE66" vm="7059">
        <f ca="1"/>
        <v>46.64</v>
      </c>
      <c r="BF66" vm="2142">
        <f ca="1"/>
        <v>47.1</v>
      </c>
      <c r="BG66" vm="7060">
        <f ca="1"/>
        <v>42.22</v>
      </c>
      <c r="BH66" vm="3018">
        <f ca="1"/>
        <v>39.39</v>
      </c>
      <c r="BI66" vm="7061">
        <f ca="1"/>
        <v>35.9</v>
      </c>
      <c r="BJ66" vm="7062">
        <f ca="1"/>
        <v>43.02</v>
      </c>
      <c r="BK66" vm="7063">
        <f ca="1"/>
        <v>44.75</v>
      </c>
      <c r="BL66" vm="7064">
        <f ca="1"/>
        <v>44.58</v>
      </c>
      <c r="BM66" vm="7065">
        <f ca="1"/>
        <v>44.87</v>
      </c>
      <c r="BN66" vm="7066">
        <f ca="1"/>
        <v>51.71</v>
      </c>
      <c r="BO66" vm="7067">
        <f ca="1"/>
        <v>50.91</v>
      </c>
      <c r="BP66" vm="7068">
        <f ca="1"/>
        <v>52.9</v>
      </c>
      <c r="BQ66" vm="2164">
        <f ca="1"/>
        <v>53</v>
      </c>
      <c r="BR66" vm="7069">
        <f ca="1"/>
        <v>55.37</v>
      </c>
      <c r="BS66" vm="7070">
        <f ca="1"/>
        <v>59.02</v>
      </c>
      <c r="BT66" vm="2512">
        <f ca="1"/>
        <v>54.43</v>
      </c>
      <c r="BU66" vm="6235">
        <f ca="1"/>
        <v>55.97</v>
      </c>
      <c r="BV66" vm="3034">
        <f ca="1"/>
        <v>54.84</v>
      </c>
      <c r="BW66" vm="7071">
        <f ca="1"/>
        <v>63.37</v>
      </c>
      <c r="BX66" vm="7072">
        <f ca="1"/>
        <v>55.67</v>
      </c>
      <c r="BY66" vm="7073">
        <f ca="1"/>
        <v>55.77</v>
      </c>
      <c r="BZ66" vm="6291">
        <f ca="1"/>
        <v>55.76</v>
      </c>
      <c r="CA66" vm="7074">
        <f ca="1"/>
        <v>48.98</v>
      </c>
      <c r="CB66" vm="3426">
        <f ca="1"/>
        <v>45.05</v>
      </c>
      <c r="CC66" vm="7075">
        <f ca="1"/>
        <v>42.64</v>
      </c>
      <c r="CD66" vm="7076">
        <f ca="1"/>
        <v>45.37</v>
      </c>
      <c r="CE66" vm="7077">
        <f ca="1"/>
        <v>44.72</v>
      </c>
      <c r="CF66" vm="7078">
        <f ca="1"/>
        <v>40</v>
      </c>
      <c r="CG66" vm="7079">
        <f ca="1"/>
        <v>45.43</v>
      </c>
      <c r="CH66" vm="3877">
        <f ca="1"/>
        <v>49.72</v>
      </c>
      <c r="CI66" vm="7080">
        <f ca="1"/>
        <v>47.64</v>
      </c>
      <c r="CJ66" vm="7081">
        <f ca="1"/>
        <v>48.67</v>
      </c>
      <c r="CK66" vm="7082">
        <f ca="1"/>
        <v>48.42</v>
      </c>
      <c r="CL66" vm="7083">
        <f ca="1"/>
        <v>52.274999999999999</v>
      </c>
      <c r="CM66" vm="4560">
        <f ca="1"/>
        <v>47.25</v>
      </c>
      <c r="CN66" vm="7084">
        <f ca="1"/>
        <v>49.67</v>
      </c>
      <c r="CO66" vm="7085">
        <f ca="1"/>
        <v>51.74</v>
      </c>
      <c r="CP66" vm="3880">
        <f ca="1"/>
        <v>52.04</v>
      </c>
      <c r="CQ66" vm="7086">
        <f ca="1"/>
        <v>57.35</v>
      </c>
      <c r="CR66" vm="7087">
        <f ca="1"/>
        <v>53.76</v>
      </c>
      <c r="CS66" vm="7088">
        <f ca="1"/>
        <v>52.13</v>
      </c>
      <c r="CT66" vm="7089">
        <f ca="1"/>
        <v>48.38</v>
      </c>
      <c r="CU66" vm="7090">
        <f ca="1"/>
        <v>50.52</v>
      </c>
      <c r="CV66" vm="3451">
        <f ca="1"/>
        <v>50.18</v>
      </c>
      <c r="CW66" vm="7091">
        <f ca="1"/>
        <v>48.37</v>
      </c>
      <c r="CX66" vm="7092">
        <f ca="1"/>
        <v>49.91</v>
      </c>
      <c r="CY66" vm="4557">
        <f ca="1"/>
        <v>46.98</v>
      </c>
      <c r="CZ66" vm="3150">
        <f ca="1"/>
        <v>46.5</v>
      </c>
      <c r="DA66" vm="3367">
        <f ca="1"/>
        <v>47.51</v>
      </c>
      <c r="DB66" vm="7093">
        <f ca="1"/>
        <v>48.45</v>
      </c>
      <c r="DC66" vm="7094">
        <f ca="1"/>
        <v>50.54</v>
      </c>
      <c r="DD66" vm="3035">
        <f ca="1"/>
        <v>53.22</v>
      </c>
      <c r="DE66" vm="7095">
        <f ca="1"/>
        <v>54.77</v>
      </c>
      <c r="DF66" vm="4725">
        <f ca="1"/>
        <v>59.21</v>
      </c>
      <c r="DG66" vm="7096">
        <f ca="1"/>
        <v>59.2</v>
      </c>
    </row>
    <row r="67" spans="2:111" x14ac:dyDescent="0.55000000000000004">
      <c r="B67" t="e" vm="7097">
        <v>#VALUE!</v>
      </c>
      <c r="C67" t="str" cm="1">
        <f t="array" aca="1" ref="C67" ca="1">_FV(B67,"Industry")</f>
        <v>Communications &amp; Networking</v>
      </c>
      <c r="D67" cm="1" vm="7098">
        <f t="array" aca="1" ref="D67:DG67" ca="1">IFERROR(TRANSPOSE(_xlfn.STOCKHISTORY(B67,$B$1,$C$1,2,0,1)),"")</f>
        <v>3.7519</v>
      </c>
      <c r="E67" vm="7099">
        <f ca="1"/>
        <v>4.2838000000000003</v>
      </c>
      <c r="F67" vm="7100">
        <f ca="1"/>
        <v>3.9438</v>
      </c>
      <c r="G67" vm="7101">
        <f ca="1"/>
        <v>4.1638000000000002</v>
      </c>
      <c r="H67" vm="7102">
        <f ca="1"/>
        <v>4.5805999999999996</v>
      </c>
      <c r="I67" vm="7103">
        <f ca="1"/>
        <v>4.0237999999999996</v>
      </c>
      <c r="J67" vm="7104">
        <f ca="1"/>
        <v>4.4543999999999997</v>
      </c>
      <c r="K67" vm="7105">
        <f ca="1"/>
        <v>4.9800000000000004</v>
      </c>
      <c r="L67" vm="7106">
        <f ca="1"/>
        <v>5.3174999999999999</v>
      </c>
      <c r="M67" vm="7107">
        <f ca="1"/>
        <v>5.2968999999999999</v>
      </c>
      <c r="N67" vm="7108">
        <f ca="1"/>
        <v>5.9256000000000002</v>
      </c>
      <c r="O67" vm="7109">
        <f ca="1"/>
        <v>6.0480999999999998</v>
      </c>
      <c r="P67" vm="7110">
        <f ca="1"/>
        <v>5.875</v>
      </c>
      <c r="Q67" vm="7111">
        <f ca="1"/>
        <v>7.4368999999999996</v>
      </c>
      <c r="R67" vm="7112">
        <f ca="1"/>
        <v>8.2668999999999997</v>
      </c>
      <c r="S67" vm="7113">
        <f ca="1"/>
        <v>8.7274999999999991</v>
      </c>
      <c r="T67" vm="7114">
        <f ca="1"/>
        <v>9.2112999999999996</v>
      </c>
      <c r="U67" vm="7115">
        <f ca="1"/>
        <v>9.3619000000000003</v>
      </c>
      <c r="V67" vm="7116">
        <f ca="1"/>
        <v>9.3306000000000004</v>
      </c>
      <c r="W67" vm="7117">
        <f ca="1"/>
        <v>11.009399999999999</v>
      </c>
      <c r="X67" vm="7118">
        <f ca="1"/>
        <v>11.8506</v>
      </c>
      <c r="Y67" vm="7119">
        <f ca="1"/>
        <v>12.4931</v>
      </c>
      <c r="Z67" vm="7120">
        <f ca="1"/>
        <v>14.57</v>
      </c>
      <c r="AA67" vm="7121">
        <f ca="1"/>
        <v>14.723800000000001</v>
      </c>
      <c r="AB67" vm="7122">
        <f ca="1"/>
        <v>17.238800000000001</v>
      </c>
      <c r="AC67" vm="7123">
        <f ca="1"/>
        <v>16.858799999999999</v>
      </c>
      <c r="AD67" vm="7124">
        <f ca="1"/>
        <v>15.956300000000001</v>
      </c>
      <c r="AE67" vm="7125">
        <f ca="1"/>
        <v>16.534400000000002</v>
      </c>
      <c r="AF67" vm="7126">
        <f ca="1"/>
        <v>15.7225</v>
      </c>
      <c r="AG67" vm="7127">
        <f ca="1"/>
        <v>16.0931</v>
      </c>
      <c r="AH67" vm="7128">
        <f ca="1"/>
        <v>15.9831</v>
      </c>
      <c r="AI67" vm="7129">
        <f ca="1"/>
        <v>18.686299999999999</v>
      </c>
      <c r="AJ67" vm="7130">
        <f ca="1"/>
        <v>16.616299999999999</v>
      </c>
      <c r="AK67" vm="7131">
        <f ca="1"/>
        <v>14.3969</v>
      </c>
      <c r="AL67" vm="7132">
        <f ca="1"/>
        <v>14.904999999999999</v>
      </c>
      <c r="AM67" vm="7133">
        <f ca="1"/>
        <v>13.168799999999999</v>
      </c>
      <c r="AN67" vm="7134">
        <f ca="1"/>
        <v>13.4238</v>
      </c>
      <c r="AO67" vm="7135">
        <f ca="1"/>
        <v>17.828099999999999</v>
      </c>
      <c r="AP67" vm="7136">
        <f ca="1"/>
        <v>19.6538</v>
      </c>
      <c r="AQ67" vm="7137">
        <f ca="1"/>
        <v>19.5181</v>
      </c>
      <c r="AR67" vm="7138">
        <f ca="1"/>
        <v>15.286899999999999</v>
      </c>
      <c r="AS67" vm="7139">
        <f ca="1"/>
        <v>16.226299999999998</v>
      </c>
      <c r="AT67" vm="7140">
        <f ca="1"/>
        <v>17.090599999999998</v>
      </c>
      <c r="AU67" vm="7141">
        <f ca="1"/>
        <v>14.1638</v>
      </c>
      <c r="AV67" vm="7142">
        <f ca="1"/>
        <v>14.932499999999999</v>
      </c>
      <c r="AW67" vm="7143">
        <f ca="1"/>
        <v>15.285600000000001</v>
      </c>
      <c r="AX67" vm="7144">
        <f ca="1"/>
        <v>12.195600000000001</v>
      </c>
      <c r="AY67" vm="7145">
        <f ca="1"/>
        <v>12.7125</v>
      </c>
      <c r="AZ67" vm="7146">
        <f ca="1"/>
        <v>13.9588</v>
      </c>
      <c r="BA67" vm="2736">
        <f ca="1"/>
        <v>12.07</v>
      </c>
      <c r="BB67" vm="7147">
        <f ca="1"/>
        <v>12.6594</v>
      </c>
      <c r="BC67" vm="7148">
        <f ca="1"/>
        <v>13.706300000000001</v>
      </c>
      <c r="BD67" vm="7149">
        <f ca="1"/>
        <v>14.5913</v>
      </c>
      <c r="BE67" vm="7150">
        <f ca="1"/>
        <v>13.126899999999999</v>
      </c>
      <c r="BF67" vm="7151">
        <f ca="1"/>
        <v>16.235600000000002</v>
      </c>
      <c r="BG67" vm="7152">
        <f ca="1"/>
        <v>13.9656</v>
      </c>
      <c r="BH67" vm="7153">
        <f ca="1"/>
        <v>12.9331</v>
      </c>
      <c r="BI67" vm="7154">
        <f ca="1"/>
        <v>13.0563</v>
      </c>
      <c r="BJ67" vm="7155">
        <f ca="1"/>
        <v>16.918800000000001</v>
      </c>
      <c r="BK67" vm="7156">
        <f ca="1"/>
        <v>18.160599999999999</v>
      </c>
      <c r="BL67" vm="7157">
        <f ca="1"/>
        <v>19.2225</v>
      </c>
      <c r="BM67" vm="7158">
        <f ca="1"/>
        <v>17.489999999999998</v>
      </c>
      <c r="BN67" vm="7159">
        <f ca="1"/>
        <v>18.868099999999998</v>
      </c>
      <c r="BO67" vm="7160">
        <f ca="1"/>
        <v>19.6981</v>
      </c>
      <c r="BP67" vm="7161">
        <f ca="1"/>
        <v>21.211300000000001</v>
      </c>
      <c r="BQ67" vm="7162">
        <f ca="1"/>
        <v>22.644400000000001</v>
      </c>
      <c r="BR67" vm="7163">
        <f ca="1"/>
        <v>23.7744</v>
      </c>
      <c r="BS67" vm="7164">
        <f ca="1"/>
        <v>23.095600000000001</v>
      </c>
      <c r="BT67" vm="7165">
        <f ca="1"/>
        <v>21.477499999999999</v>
      </c>
      <c r="BU67" vm="7166">
        <f ca="1"/>
        <v>25.605599999999999</v>
      </c>
      <c r="BV67" vm="7167">
        <f ca="1"/>
        <v>31.015000000000001</v>
      </c>
      <c r="BW67" vm="7168">
        <f ca="1"/>
        <v>35.9375</v>
      </c>
      <c r="BX67" vm="7169">
        <f ca="1"/>
        <v>31.077500000000001</v>
      </c>
      <c r="BY67" vm="7170">
        <f ca="1"/>
        <v>30.682500000000001</v>
      </c>
      <c r="BZ67" vm="7171">
        <f ca="1"/>
        <v>34.744999999999997</v>
      </c>
      <c r="CA67" vm="7172">
        <f ca="1"/>
        <v>28.892499999999998</v>
      </c>
      <c r="CB67" vm="7173">
        <f ca="1"/>
        <v>25.57</v>
      </c>
      <c r="CC67" vm="7174">
        <f ca="1"/>
        <v>23.434999999999999</v>
      </c>
      <c r="CD67" vm="7175">
        <f ca="1"/>
        <v>29.157499999999999</v>
      </c>
      <c r="CE67" vm="7176">
        <f ca="1"/>
        <v>29.97</v>
      </c>
      <c r="CF67" vm="7177">
        <f ca="1"/>
        <v>28.2225</v>
      </c>
      <c r="CG67" vm="7178">
        <f ca="1"/>
        <v>30.215</v>
      </c>
      <c r="CH67" vm="7179">
        <f ca="1"/>
        <v>34.825000000000003</v>
      </c>
      <c r="CI67" vm="7180">
        <f ca="1"/>
        <v>30.337499999999999</v>
      </c>
      <c r="CJ67" vm="7181">
        <f ca="1"/>
        <v>31.504999999999999</v>
      </c>
      <c r="CK67" vm="7182">
        <f ca="1"/>
        <v>34.674999999999997</v>
      </c>
      <c r="CL67" vm="7183">
        <f ca="1"/>
        <v>41.965000000000003</v>
      </c>
      <c r="CM67" vm="7184">
        <f ca="1"/>
        <v>40.04</v>
      </c>
      <c r="CN67" vm="7185">
        <f ca="1"/>
        <v>41.585000000000001</v>
      </c>
      <c r="CO67" vm="7186">
        <f ca="1"/>
        <v>40.515000000000001</v>
      </c>
      <c r="CP67" vm="7187">
        <f ca="1"/>
        <v>38.772500000000001</v>
      </c>
      <c r="CQ67" vm="7188">
        <f ca="1"/>
        <v>48.807499999999997</v>
      </c>
      <c r="CR67" vm="7189">
        <f ca="1"/>
        <v>45.982500000000002</v>
      </c>
      <c r="CS67" vm="7190">
        <f ca="1"/>
        <v>50.092500000000001</v>
      </c>
      <c r="CT67" vm="7191">
        <f ca="1"/>
        <v>54.927500000000002</v>
      </c>
      <c r="CU67" vm="7192">
        <f ca="1"/>
        <v>58.877499999999998</v>
      </c>
      <c r="CV67" vm="7193">
        <f ca="1"/>
        <v>64.67</v>
      </c>
      <c r="CW67" vm="7194">
        <f ca="1"/>
        <v>69.385000000000005</v>
      </c>
      <c r="CX67" vm="7195">
        <f ca="1"/>
        <v>72.495000000000005</v>
      </c>
      <c r="CY67" vm="7196">
        <f ca="1"/>
        <v>64.14</v>
      </c>
      <c r="CZ67" vm="7197">
        <f ca="1"/>
        <v>74.412499999999994</v>
      </c>
      <c r="DA67" vm="7198">
        <f ca="1"/>
        <v>87.62</v>
      </c>
      <c r="DB67" vm="7199">
        <f ca="1"/>
        <v>86.637500000000003</v>
      </c>
      <c r="DC67" vm="7200">
        <f ca="1"/>
        <v>88.344999999999999</v>
      </c>
      <c r="DD67" vm="7201">
        <f ca="1"/>
        <v>95.954999999999998</v>
      </c>
      <c r="DE67" vm="7202">
        <f ca="1"/>
        <v>96.61</v>
      </c>
      <c r="DF67" vm="7203">
        <f ca="1"/>
        <v>101.455</v>
      </c>
      <c r="DG67" vm="7204">
        <f ca="1"/>
        <v>110.53</v>
      </c>
    </row>
    <row r="68" spans="2:111" x14ac:dyDescent="0.55000000000000004">
      <c r="B68" t="e" vm="7205">
        <v>#VALUE!</v>
      </c>
      <c r="C68" t="str" cm="1">
        <f t="array" aca="1" ref="C68" ca="1">_FV(B68,"Industry")</f>
        <v>Communications &amp; Networking</v>
      </c>
      <c r="D68" cm="1" vm="7206">
        <f t="array" aca="1" ref="D68:DG68" ca="1">IFERROR(TRANSPOSE(_xlfn.STOCKHISTORY(B68,$B$1,$C$1,2,0,1)),"")</f>
        <v>66.77</v>
      </c>
      <c r="E68" vm="7207">
        <f ca="1"/>
        <v>73.489999999999995</v>
      </c>
      <c r="F68" vm="7208">
        <f ca="1"/>
        <v>75.7</v>
      </c>
      <c r="G68" vm="7209">
        <f ca="1"/>
        <v>75.19</v>
      </c>
      <c r="H68" vm="7210">
        <f ca="1"/>
        <v>69.27</v>
      </c>
      <c r="I68" vm="7211">
        <f ca="1"/>
        <v>65.97</v>
      </c>
      <c r="J68" vm="7212">
        <f ca="1"/>
        <v>69.38</v>
      </c>
      <c r="K68" vm="7213">
        <f ca="1"/>
        <v>76.989999999999995</v>
      </c>
      <c r="L68" vm="5243">
        <f ca="1"/>
        <v>76.28</v>
      </c>
      <c r="M68" vm="7214">
        <f ca="1"/>
        <v>72.58</v>
      </c>
      <c r="N68" vm="6706">
        <f ca="1"/>
        <v>80.25</v>
      </c>
      <c r="O68" vm="7215">
        <f ca="1"/>
        <v>82.89</v>
      </c>
      <c r="P68" vm="7216">
        <f ca="1"/>
        <v>80.709999999999994</v>
      </c>
      <c r="Q68" vm="6590">
        <f ca="1"/>
        <v>78.97</v>
      </c>
      <c r="R68" vm="7217">
        <f ca="1"/>
        <v>86.22</v>
      </c>
      <c r="S68" vm="7218">
        <f ca="1"/>
        <v>85.97</v>
      </c>
      <c r="T68" vm="7219">
        <f ca="1"/>
        <v>83.57</v>
      </c>
      <c r="U68" vm="7220">
        <f ca="1"/>
        <v>86.74</v>
      </c>
      <c r="V68" vm="7221">
        <f ca="1"/>
        <v>90.68</v>
      </c>
      <c r="W68" vm="7222">
        <f ca="1"/>
        <v>88.12</v>
      </c>
      <c r="X68" vm="3990">
        <f ca="1"/>
        <v>84.87</v>
      </c>
      <c r="Y68" vm="7223">
        <f ca="1"/>
        <v>90.54</v>
      </c>
      <c r="Z68" vm="7224">
        <f ca="1"/>
        <v>94.11</v>
      </c>
      <c r="AA68" vm="6672">
        <f ca="1"/>
        <v>90.34</v>
      </c>
      <c r="AB68" vm="6517">
        <f ca="1"/>
        <v>99.46</v>
      </c>
      <c r="AC68" vm="7225">
        <f ca="1"/>
        <v>106.15</v>
      </c>
      <c r="AD68" vm="7226">
        <f ca="1"/>
        <v>105.3</v>
      </c>
      <c r="AE68" vm="3832">
        <f ca="1"/>
        <v>109.83</v>
      </c>
      <c r="AF68" vm="7227">
        <f ca="1"/>
        <v>107.34</v>
      </c>
      <c r="AG68" vm="7228">
        <f ca="1"/>
        <v>116.37</v>
      </c>
      <c r="AH68" vm="7229">
        <f ca="1"/>
        <v>121.3</v>
      </c>
      <c r="AI68" vm="7230">
        <f ca="1"/>
        <v>128.36000000000001</v>
      </c>
      <c r="AJ68" vm="7231">
        <f ca="1"/>
        <v>130.13999999999999</v>
      </c>
      <c r="AK68" vm="7232">
        <f ca="1"/>
        <v>122.56</v>
      </c>
      <c r="AL68" vm="7233">
        <f ca="1"/>
        <v>131.25</v>
      </c>
      <c r="AM68" vm="7234">
        <f ca="1"/>
        <v>115.04</v>
      </c>
      <c r="AN68" vm="3692">
        <f ca="1"/>
        <v>116.91</v>
      </c>
      <c r="AO68" vm="7235">
        <f ca="1"/>
        <v>143.12</v>
      </c>
      <c r="AP68" vm="7236">
        <f ca="1"/>
        <v>140.41999999999999</v>
      </c>
      <c r="AQ68" vm="7237">
        <f ca="1"/>
        <v>144.91</v>
      </c>
      <c r="AR68" vm="7238">
        <f ca="1"/>
        <v>149.94999999999999</v>
      </c>
      <c r="AS68" vm="7239">
        <f ca="1"/>
        <v>166.73</v>
      </c>
      <c r="AT68" vm="3525">
        <f ca="1"/>
        <v>165.96</v>
      </c>
      <c r="AU68" vm="7240">
        <f ca="1"/>
        <v>180.91</v>
      </c>
      <c r="AV68" vm="7241">
        <f ca="1"/>
        <v>170.41</v>
      </c>
      <c r="AW68" vm="7242">
        <f ca="1"/>
        <v>166.32</v>
      </c>
      <c r="AX68" vm="7243">
        <f ca="1"/>
        <v>167.3</v>
      </c>
      <c r="AY68" vm="7244">
        <f ca="1"/>
        <v>161.13999999999999</v>
      </c>
      <c r="AZ68" vm="1504">
        <f ca="1"/>
        <v>177</v>
      </c>
      <c r="BA68" vm="7245">
        <f ca="1"/>
        <v>165.68</v>
      </c>
      <c r="BB68" vm="7246">
        <f ca="1"/>
        <v>132.91999999999999</v>
      </c>
      <c r="BC68" vm="7247">
        <f ca="1"/>
        <v>143.81</v>
      </c>
      <c r="BD68" vm="7248">
        <f ca="1"/>
        <v>135.33000000000001</v>
      </c>
      <c r="BE68" vm="7249">
        <f ca="1"/>
        <v>140.13</v>
      </c>
      <c r="BF68" vm="7250">
        <f ca="1"/>
        <v>139.80000000000001</v>
      </c>
      <c r="BG68" vm="7251">
        <f ca="1"/>
        <v>154.75</v>
      </c>
      <c r="BH68" vm="7252">
        <f ca="1"/>
        <v>156.81</v>
      </c>
      <c r="BI68" vm="7253">
        <f ca="1"/>
        <v>158.06</v>
      </c>
      <c r="BJ68" vm="7254">
        <f ca="1"/>
        <v>171.53</v>
      </c>
      <c r="BK68" vm="7255">
        <f ca="1"/>
        <v>170.06</v>
      </c>
      <c r="BL68" vm="7256">
        <f ca="1"/>
        <v>167.55</v>
      </c>
      <c r="BM68" vm="7257">
        <f ca="1"/>
        <v>175.48</v>
      </c>
      <c r="BN68" vm="7258">
        <f ca="1"/>
        <v>188.05</v>
      </c>
      <c r="BO68" vm="4902">
        <f ca="1"/>
        <v>188.3</v>
      </c>
      <c r="BP68" vm="7259">
        <f ca="1"/>
        <v>205.31</v>
      </c>
      <c r="BQ68" vm="7260">
        <f ca="1"/>
        <v>216.85</v>
      </c>
      <c r="BR68" vm="7261">
        <f ca="1"/>
        <v>223.92</v>
      </c>
      <c r="BS68" vm="7262">
        <f ca="1"/>
        <v>244.22</v>
      </c>
      <c r="BT68" vm="7263">
        <f ca="1"/>
        <v>232.32</v>
      </c>
      <c r="BU68" vm="7264">
        <f ca="1"/>
        <v>248.59</v>
      </c>
      <c r="BV68" vm="6153">
        <f ca="1"/>
        <v>253.18</v>
      </c>
      <c r="BW68" vm="7265">
        <f ca="1"/>
        <v>271.7</v>
      </c>
      <c r="BX68" vm="7266">
        <f ca="1"/>
        <v>231.94</v>
      </c>
      <c r="BY68" vm="7267">
        <f ca="1"/>
        <v>220.43</v>
      </c>
      <c r="BZ68" vm="7268">
        <f ca="1"/>
        <v>242.2</v>
      </c>
      <c r="CA68" vm="7269">
        <f ca="1"/>
        <v>213.69</v>
      </c>
      <c r="CB68" vm="7270">
        <f ca="1"/>
        <v>219.74</v>
      </c>
      <c r="CC68" vm="7271">
        <f ca="1"/>
        <v>209.6</v>
      </c>
      <c r="CD68" vm="7272">
        <f ca="1"/>
        <v>238.59</v>
      </c>
      <c r="CE68" vm="7273">
        <f ca="1"/>
        <v>243.41</v>
      </c>
      <c r="CF68" vm="7274">
        <f ca="1"/>
        <v>223.97</v>
      </c>
      <c r="CG68" vm="7275">
        <f ca="1"/>
        <v>249.71</v>
      </c>
      <c r="CH68" vm="7276">
        <f ca="1"/>
        <v>272.2</v>
      </c>
      <c r="CI68" vm="7277">
        <f ca="1"/>
        <v>257.70999999999998</v>
      </c>
      <c r="CJ68" vm="7278">
        <f ca="1"/>
        <v>257.01</v>
      </c>
      <c r="CK68" vm="7279">
        <f ca="1"/>
        <v>262.81</v>
      </c>
      <c r="CL68" vm="7280">
        <f ca="1"/>
        <v>286.13</v>
      </c>
      <c r="CM68" vm="7281">
        <f ca="1"/>
        <v>291.39999999999998</v>
      </c>
      <c r="CN68" vm="7282">
        <f ca="1"/>
        <v>281.92</v>
      </c>
      <c r="CO68" vm="7283">
        <f ca="1"/>
        <v>293.27999999999997</v>
      </c>
      <c r="CP68" vm="6011">
        <f ca="1"/>
        <v>286.63</v>
      </c>
      <c r="CQ68" vm="7284">
        <f ca="1"/>
        <v>283.57</v>
      </c>
      <c r="CR68" vm="7285">
        <f ca="1"/>
        <v>272.24</v>
      </c>
      <c r="CS68" vm="7286">
        <f ca="1"/>
        <v>278.45999999999998</v>
      </c>
      <c r="CT68" vm="7287">
        <f ca="1"/>
        <v>322.87</v>
      </c>
      <c r="CU68" vm="7288">
        <f ca="1"/>
        <v>313.08999999999997</v>
      </c>
      <c r="CV68" vm="7289">
        <f ca="1"/>
        <v>319.5</v>
      </c>
      <c r="CW68" vm="7290">
        <f ca="1"/>
        <v>330.39</v>
      </c>
      <c r="CX68" vm="1347">
        <f ca="1"/>
        <v>354.98</v>
      </c>
      <c r="CY68" vm="7291">
        <f ca="1"/>
        <v>339.15</v>
      </c>
      <c r="CZ68" vm="7292">
        <f ca="1"/>
        <v>364.91</v>
      </c>
      <c r="DA68" vm="7293">
        <f ca="1"/>
        <v>386.05</v>
      </c>
      <c r="DB68" vm="7294">
        <f ca="1"/>
        <v>398.92</v>
      </c>
      <c r="DC68" vm="7295">
        <f ca="1"/>
        <v>442.04</v>
      </c>
      <c r="DD68" vm="7296">
        <f ca="1"/>
        <v>449.63</v>
      </c>
      <c r="DE68" vm="7297">
        <f ca="1"/>
        <v>449.35</v>
      </c>
      <c r="DF68" vm="7298">
        <f ca="1"/>
        <v>499.7</v>
      </c>
      <c r="DG68" vm="7299">
        <f ca="1"/>
        <v>462.23</v>
      </c>
    </row>
    <row r="69" spans="2:111" x14ac:dyDescent="0.55000000000000004">
      <c r="B69" t="e" vm="7300">
        <v>#VALUE!</v>
      </c>
      <c r="C69" t="str" cm="1">
        <f t="array" aca="1" ref="C69" ca="1">_FV(B69,"Industry")</f>
        <v>Communications &amp; Networking</v>
      </c>
      <c r="D69" cm="1" vm="6911">
        <f t="array" aca="1" ref="D69:DG69" ca="1">IFERROR(TRANSPOSE(_xlfn.STOCKHISTORY(B69,$B$1,$C$1,2,0,1)),"")</f>
        <v>35.18</v>
      </c>
      <c r="E69" vm="7301">
        <f ca="1"/>
        <v>40.51</v>
      </c>
      <c r="F69" vm="7302">
        <f ca="1"/>
        <v>39.96</v>
      </c>
      <c r="G69" vm="6215">
        <f ca="1"/>
        <v>42.63</v>
      </c>
      <c r="H69" vm="7303">
        <f ca="1"/>
        <v>42.52</v>
      </c>
      <c r="I69" vm="7304">
        <f ca="1"/>
        <v>42.42</v>
      </c>
      <c r="J69" vm="3038">
        <f ca="1"/>
        <v>54.33</v>
      </c>
      <c r="K69" vm="7305">
        <f ca="1"/>
        <v>49.08</v>
      </c>
      <c r="L69" vm="7306">
        <f ca="1"/>
        <v>48.11</v>
      </c>
      <c r="M69" vm="3372">
        <f ca="1"/>
        <v>48.36</v>
      </c>
      <c r="N69" vm="7307">
        <f ca="1"/>
        <v>52.16</v>
      </c>
      <c r="O69" vm="7308">
        <f ca="1"/>
        <v>48.49</v>
      </c>
      <c r="P69" vm="7309">
        <f ca="1"/>
        <v>48.29</v>
      </c>
      <c r="Q69" vm="6242">
        <f ca="1"/>
        <v>51.61</v>
      </c>
      <c r="R69" vm="7310">
        <f ca="1"/>
        <v>51.11</v>
      </c>
      <c r="S69" vm="7311">
        <f ca="1"/>
        <v>50.84</v>
      </c>
      <c r="T69" vm="3880">
        <f ca="1"/>
        <v>52.04</v>
      </c>
      <c r="U69" vm="7312">
        <f ca="1"/>
        <v>51.03</v>
      </c>
      <c r="V69" vm="7313">
        <f ca="1"/>
        <v>50.19</v>
      </c>
      <c r="W69" vm="3580">
        <f ca="1"/>
        <v>51.5</v>
      </c>
      <c r="X69" vm="5182">
        <f ca="1"/>
        <v>53.97</v>
      </c>
      <c r="Y69" vm="7314">
        <f ca="1"/>
        <v>56.61</v>
      </c>
      <c r="Z69" vm="7315">
        <f ca="1"/>
        <v>62.08</v>
      </c>
      <c r="AA69" vm="7316">
        <f ca="1"/>
        <v>59.57</v>
      </c>
      <c r="AB69" vm="7317">
        <f ca="1"/>
        <v>62.94</v>
      </c>
      <c r="AC69" vm="7318">
        <f ca="1"/>
        <v>59.24</v>
      </c>
      <c r="AD69" vm="4746">
        <f ca="1"/>
        <v>58.93</v>
      </c>
      <c r="AE69" vm="2149">
        <f ca="1"/>
        <v>58.67</v>
      </c>
      <c r="AF69" vm="7319">
        <f ca="1"/>
        <v>60.09</v>
      </c>
      <c r="AG69" vm="1234">
        <f ca="1"/>
        <v>61</v>
      </c>
      <c r="AH69" vm="7320">
        <f ca="1"/>
        <v>62.45</v>
      </c>
      <c r="AI69" vm="7321">
        <f ca="1"/>
        <v>68.14</v>
      </c>
      <c r="AJ69" vm="7322">
        <f ca="1"/>
        <v>70.05</v>
      </c>
      <c r="AK69" vm="6783">
        <f ca="1"/>
        <v>66.16</v>
      </c>
      <c r="AL69" vm="7323">
        <f ca="1"/>
        <v>66.66</v>
      </c>
      <c r="AM69" vm="7324">
        <f ca="1"/>
        <v>63.32</v>
      </c>
      <c r="AN69" vm="7325">
        <f ca="1"/>
        <v>69.180000000000007</v>
      </c>
      <c r="AO69" vm="7326">
        <f ca="1"/>
        <v>83.97</v>
      </c>
      <c r="AP69" vm="7327">
        <f ca="1"/>
        <v>86.35</v>
      </c>
      <c r="AQ69" vm="6584">
        <f ca="1"/>
        <v>85.74</v>
      </c>
      <c r="AR69" vm="7328">
        <f ca="1"/>
        <v>76.48</v>
      </c>
      <c r="AS69" vm="3969">
        <f ca="1"/>
        <v>79.8</v>
      </c>
      <c r="AT69" vm="7329">
        <f ca="1"/>
        <v>78.59</v>
      </c>
      <c r="AU69" vm="7330">
        <f ca="1"/>
        <v>81.569999999999993</v>
      </c>
      <c r="AV69" vm="7331">
        <f ca="1"/>
        <v>84.69</v>
      </c>
      <c r="AW69" vm="7332">
        <f ca="1"/>
        <v>93.75</v>
      </c>
      <c r="AX69" vm="7333">
        <f ca="1"/>
        <v>97.69</v>
      </c>
      <c r="AY69" vm="7334">
        <f ca="1"/>
        <v>97.56</v>
      </c>
      <c r="AZ69" vm="7335">
        <f ca="1"/>
        <v>96.95</v>
      </c>
      <c r="BA69" vm="7336">
        <f ca="1"/>
        <v>88.39</v>
      </c>
      <c r="BB69" vm="7337">
        <f ca="1"/>
        <v>74.959999999999994</v>
      </c>
      <c r="BC69" vm="7338">
        <f ca="1"/>
        <v>81.16</v>
      </c>
      <c r="BD69" vm="7339">
        <f ca="1"/>
        <v>90.17</v>
      </c>
      <c r="BE69" vm="2786">
        <f ca="1"/>
        <v>97.5</v>
      </c>
      <c r="BF69" vm="2846">
        <f ca="1"/>
        <v>98.59</v>
      </c>
      <c r="BG69" vm="7340">
        <f ca="1"/>
        <v>103.61</v>
      </c>
      <c r="BH69" vm="7341">
        <f ca="1"/>
        <v>94.86</v>
      </c>
      <c r="BI69" vm="6678">
        <f ca="1"/>
        <v>104.02</v>
      </c>
      <c r="BJ69" vm="2960">
        <f ca="1"/>
        <v>116.76</v>
      </c>
      <c r="BK69" vm="7342">
        <f ca="1"/>
        <v>119.66</v>
      </c>
      <c r="BL69" vm="7343">
        <f ca="1"/>
        <v>114.86</v>
      </c>
      <c r="BM69" vm="7344">
        <f ca="1"/>
        <v>124.02</v>
      </c>
      <c r="BN69" vm="7345">
        <f ca="1"/>
        <v>131.85</v>
      </c>
      <c r="BO69" vm="7346">
        <f ca="1"/>
        <v>137.24</v>
      </c>
      <c r="BP69" vm="7347">
        <f ca="1"/>
        <v>142.24</v>
      </c>
      <c r="BQ69" vm="7348">
        <f ca="1"/>
        <v>144.63999999999999</v>
      </c>
      <c r="BR69" vm="7349">
        <f ca="1"/>
        <v>157.19999999999999</v>
      </c>
      <c r="BS69" vm="7350">
        <f ca="1"/>
        <v>174.43</v>
      </c>
      <c r="BT69" vm="7351">
        <f ca="1"/>
        <v>155.46</v>
      </c>
      <c r="BU69" vm="7352">
        <f ca="1"/>
        <v>143.6</v>
      </c>
      <c r="BV69" vm="7353">
        <f ca="1"/>
        <v>133.54</v>
      </c>
      <c r="BW69" vm="7354">
        <f ca="1"/>
        <v>136.16999999999999</v>
      </c>
      <c r="BX69" vm="7355">
        <f ca="1"/>
        <v>124.42</v>
      </c>
      <c r="BY69" vm="7356">
        <f ca="1"/>
        <v>110.44</v>
      </c>
      <c r="BZ69" vm="7357">
        <f ca="1"/>
        <v>118.61</v>
      </c>
      <c r="CA69" vm="7358">
        <f ca="1"/>
        <v>109.74</v>
      </c>
      <c r="CB69" vm="7359">
        <f ca="1"/>
        <v>105.62</v>
      </c>
      <c r="CC69" vm="7360">
        <f ca="1"/>
        <v>98.25</v>
      </c>
      <c r="CD69" vm="3202">
        <f ca="1"/>
        <v>97.62</v>
      </c>
      <c r="CE69" vm="7361">
        <f ca="1"/>
        <v>88.49</v>
      </c>
      <c r="CF69" vm="7362">
        <f ca="1"/>
        <v>80.31</v>
      </c>
      <c r="CG69" vm="7363">
        <f ca="1"/>
        <v>88.04</v>
      </c>
      <c r="CH69" vm="7364">
        <f ca="1"/>
        <v>92.99</v>
      </c>
      <c r="CI69" vm="7365">
        <f ca="1"/>
        <v>92.29</v>
      </c>
      <c r="CJ69" vm="7366">
        <f ca="1"/>
        <v>98.88</v>
      </c>
      <c r="CK69" vm="2072">
        <f ca="1"/>
        <v>98.13</v>
      </c>
      <c r="CL69" vm="1262">
        <f ca="1"/>
        <v>100.92</v>
      </c>
      <c r="CM69" vm="7367">
        <f ca="1"/>
        <v>98.17</v>
      </c>
      <c r="CN69" vm="7368">
        <f ca="1"/>
        <v>103.15</v>
      </c>
      <c r="CO69" vm="6751">
        <f ca="1"/>
        <v>104.29</v>
      </c>
      <c r="CP69" vm="7369">
        <f ca="1"/>
        <v>105.89</v>
      </c>
      <c r="CQ69" vm="3835">
        <f ca="1"/>
        <v>106.02</v>
      </c>
      <c r="CR69" vm="7370">
        <f ca="1"/>
        <v>105.2</v>
      </c>
      <c r="CS69" vm="7371">
        <f ca="1"/>
        <v>102.53</v>
      </c>
      <c r="CT69" vm="7372">
        <f ca="1"/>
        <v>122.24</v>
      </c>
      <c r="CU69" vm="7373">
        <f ca="1"/>
        <v>128.54</v>
      </c>
      <c r="CV69" vm="7374">
        <f ca="1"/>
        <v>119.49</v>
      </c>
      <c r="CW69" vm="7375">
        <f ca="1"/>
        <v>137.35</v>
      </c>
      <c r="CX69" vm="7376">
        <f ca="1"/>
        <v>148.87</v>
      </c>
      <c r="CY69" vm="7377">
        <f ca="1"/>
        <v>144.47</v>
      </c>
      <c r="CZ69" vm="7378">
        <f ca="1"/>
        <v>163.85</v>
      </c>
      <c r="DA69" vm="7379">
        <f ca="1"/>
        <v>162.91999999999999</v>
      </c>
      <c r="DB69" vm="7380">
        <f ca="1"/>
        <v>171.25</v>
      </c>
      <c r="DC69" vm="7381">
        <f ca="1"/>
        <v>183.29</v>
      </c>
      <c r="DD69" vm="7382">
        <f ca="1"/>
        <v>176.03</v>
      </c>
      <c r="DE69" vm="6145">
        <f ca="1"/>
        <v>198.35</v>
      </c>
      <c r="DF69" vm="7383">
        <f ca="1"/>
        <v>212.6</v>
      </c>
      <c r="DG69" vm="1725">
        <f ca="1"/>
        <v>206.26</v>
      </c>
    </row>
    <row r="70" spans="2:111" x14ac:dyDescent="0.55000000000000004">
      <c r="B70" t="e" vm="7384">
        <v>#VALUE!</v>
      </c>
      <c r="C70" t="str" cm="1">
        <f t="array" aca="1" ref="C70" ca="1">_FV(B70,"Industry")</f>
        <v>Communications &amp; Networking</v>
      </c>
      <c r="D70" cm="1" vm="7385">
        <f t="array" aca="1" ref="D70:DG70" ca="1">IFERROR(TRANSPOSE(_xlfn.STOCKHISTORY(B70,$B$1,$C$1,2,0,1)),"")</f>
        <v>23.6</v>
      </c>
      <c r="E70" vm="7386">
        <f ca="1"/>
        <v>24.7</v>
      </c>
      <c r="F70" vm="7387">
        <f ca="1"/>
        <v>25.51</v>
      </c>
      <c r="G70" vm="7388">
        <f ca="1"/>
        <v>23.4</v>
      </c>
      <c r="H70" vm="4468">
        <f ca="1"/>
        <v>23.41</v>
      </c>
      <c r="I70" vm="7389">
        <f ca="1"/>
        <v>22.49</v>
      </c>
      <c r="J70" vm="4969">
        <f ca="1"/>
        <v>22.69</v>
      </c>
      <c r="K70" vm="7390">
        <f ca="1"/>
        <v>23.08</v>
      </c>
      <c r="L70" vm="7391">
        <f ca="1"/>
        <v>24.06</v>
      </c>
      <c r="M70" vm="3357">
        <f ca="1"/>
        <v>26.34</v>
      </c>
      <c r="N70" vm="7392">
        <f ca="1"/>
        <v>27.54</v>
      </c>
      <c r="O70" vm="7393">
        <f ca="1"/>
        <v>28.26</v>
      </c>
      <c r="P70" vm="6930">
        <f ca="1"/>
        <v>26.78</v>
      </c>
      <c r="Q70" vm="4337">
        <f ca="1"/>
        <v>28</v>
      </c>
      <c r="R70" vm="4336">
        <f ca="1"/>
        <v>27.83</v>
      </c>
      <c r="S70" vm="6871">
        <f ca="1"/>
        <v>30.07</v>
      </c>
      <c r="T70" vm="6873">
        <f ca="1"/>
        <v>29.33</v>
      </c>
      <c r="U70" vm="4335">
        <f ca="1"/>
        <v>27.88</v>
      </c>
      <c r="V70" vm="7394">
        <f ca="1"/>
        <v>27.95</v>
      </c>
      <c r="W70" vm="3013">
        <f ca="1"/>
        <v>27.73</v>
      </c>
      <c r="X70" vm="4336">
        <f ca="1"/>
        <v>27.83</v>
      </c>
      <c r="Y70" vm="7395">
        <f ca="1"/>
        <v>24.83</v>
      </c>
      <c r="Z70" vm="7396">
        <f ca="1"/>
        <v>27.76</v>
      </c>
      <c r="AA70" vm="3318">
        <f ca="1"/>
        <v>28.5</v>
      </c>
      <c r="AB70" vm="3008">
        <f ca="1"/>
        <v>26.15</v>
      </c>
      <c r="AC70" vm="6883">
        <f ca="1"/>
        <v>25.66</v>
      </c>
      <c r="AD70" vm="7397">
        <f ca="1"/>
        <v>24.33</v>
      </c>
      <c r="AE70" vm="2039">
        <f ca="1"/>
        <v>24.59</v>
      </c>
      <c r="AF70" vm="4216">
        <f ca="1"/>
        <v>26.64</v>
      </c>
      <c r="AG70" vm="7398">
        <f ca="1"/>
        <v>27.42</v>
      </c>
      <c r="AH70" vm="3357">
        <f ca="1"/>
        <v>26.34</v>
      </c>
      <c r="AI70" vm="7399">
        <f ca="1"/>
        <v>28.43</v>
      </c>
      <c r="AJ70" vm="7176">
        <f ca="1"/>
        <v>29.97</v>
      </c>
      <c r="AK70" vm="2975">
        <f ca="1"/>
        <v>29.27</v>
      </c>
      <c r="AL70" vm="7400">
        <f ca="1"/>
        <v>28.71</v>
      </c>
      <c r="AM70" vm="7401">
        <f ca="1"/>
        <v>26.91</v>
      </c>
      <c r="AN70" vm="7402">
        <f ca="1"/>
        <v>25.94</v>
      </c>
      <c r="AO70" vm="2029">
        <f ca="1"/>
        <v>27.08</v>
      </c>
      <c r="AP70" vm="3416">
        <f ca="1"/>
        <v>26.47</v>
      </c>
      <c r="AQ70" vm="7403">
        <f ca="1"/>
        <v>27.77</v>
      </c>
      <c r="AR70" vm="4987">
        <f ca="1"/>
        <v>24.61</v>
      </c>
      <c r="AS70" vm="7404">
        <f ca="1"/>
        <v>26.63</v>
      </c>
      <c r="AT70" vm="7405">
        <f ca="1"/>
        <v>27.02</v>
      </c>
      <c r="AU70" vm="7406">
        <f ca="1"/>
        <v>23.16</v>
      </c>
      <c r="AV70" vm="7407">
        <f ca="1"/>
        <v>24.75</v>
      </c>
      <c r="AW70" vm="7408">
        <f ca="1"/>
        <v>24.82</v>
      </c>
      <c r="AX70" vm="4648">
        <f ca="1"/>
        <v>25.06</v>
      </c>
      <c r="AY70" vm="7409">
        <f ca="1"/>
        <v>24.63</v>
      </c>
      <c r="AZ70" vm="4475">
        <f ca="1"/>
        <v>22.94</v>
      </c>
      <c r="BA70" vm="7410">
        <f ca="1"/>
        <v>21.22</v>
      </c>
      <c r="BB70" vm="7411">
        <f ca="1"/>
        <v>19.14</v>
      </c>
      <c r="BC70" vm="7412">
        <f ca="1"/>
        <v>21.6</v>
      </c>
      <c r="BD70" vm="3290">
        <f ca="1"/>
        <v>24.26</v>
      </c>
      <c r="BE70" vm="7413">
        <f ca="1"/>
        <v>22.86</v>
      </c>
      <c r="BF70" vm="7414">
        <f ca="1"/>
        <v>25.38</v>
      </c>
      <c r="BG70" vm="4959">
        <f ca="1"/>
        <v>25</v>
      </c>
      <c r="BH70" vm="7415">
        <f ca="1"/>
        <v>21.5</v>
      </c>
      <c r="BI70" vm="7416">
        <f ca="1"/>
        <v>19.72</v>
      </c>
      <c r="BJ70" vm="7417">
        <f ca="1"/>
        <v>21.77</v>
      </c>
      <c r="BK70" vm="7418">
        <f ca="1"/>
        <v>22.51</v>
      </c>
      <c r="BL70" vm="7419">
        <f ca="1"/>
        <v>24.42</v>
      </c>
      <c r="BM70" vm="7420">
        <f ca="1"/>
        <v>23.28</v>
      </c>
      <c r="BN70" vm="4221">
        <f ca="1"/>
        <v>25.33</v>
      </c>
      <c r="BO70" vm="7421">
        <f ca="1"/>
        <v>25.39</v>
      </c>
      <c r="BP70" vm="7422">
        <f ca="1"/>
        <v>26.33</v>
      </c>
      <c r="BQ70" vm="3421">
        <f ca="1"/>
        <v>27.35</v>
      </c>
      <c r="BR70" vm="5062">
        <f ca="1"/>
        <v>28.14</v>
      </c>
      <c r="BS70" vm="7423">
        <f ca="1"/>
        <v>28.98</v>
      </c>
      <c r="BT70" vm="7424">
        <f ca="1"/>
        <v>27.52</v>
      </c>
      <c r="BU70" vm="3296">
        <f ca="1"/>
        <v>29.52</v>
      </c>
      <c r="BV70" vm="3157">
        <f ca="1"/>
        <v>31.13</v>
      </c>
      <c r="BW70" vm="4394">
        <f ca="1"/>
        <v>35.71</v>
      </c>
      <c r="BX70" vm="7425">
        <f ca="1"/>
        <v>34.82</v>
      </c>
      <c r="BY70" vm="7426">
        <f ca="1"/>
        <v>33.79</v>
      </c>
      <c r="BZ70" vm="2489">
        <f ca="1"/>
        <v>37.159999999999997</v>
      </c>
      <c r="CA70" vm="7427">
        <f ca="1"/>
        <v>31.52</v>
      </c>
      <c r="CB70" vm="3313">
        <f ca="1"/>
        <v>30.68</v>
      </c>
      <c r="CC70" vm="3318">
        <f ca="1"/>
        <v>28.5</v>
      </c>
      <c r="CD70" vm="7428">
        <f ca="1"/>
        <v>28.03</v>
      </c>
      <c r="CE70" vm="4330">
        <f ca="1"/>
        <v>28.42</v>
      </c>
      <c r="CF70" vm="7429">
        <f ca="1"/>
        <v>26.12</v>
      </c>
      <c r="CG70" vm="7430">
        <f ca="1"/>
        <v>30.6</v>
      </c>
      <c r="CH70" vm="7431">
        <f ca="1"/>
        <v>33.24</v>
      </c>
      <c r="CI70" vm="1976">
        <f ca="1"/>
        <v>31.96</v>
      </c>
      <c r="CJ70" vm="7432">
        <f ca="1"/>
        <v>32.299999999999997</v>
      </c>
      <c r="CK70" vm="7433">
        <f ca="1"/>
        <v>30.78</v>
      </c>
      <c r="CL70" vm="7434">
        <f ca="1"/>
        <v>34.42</v>
      </c>
      <c r="CM70" vm="7435">
        <f ca="1"/>
        <v>30.15</v>
      </c>
      <c r="CN70" vm="4571">
        <f ca="1"/>
        <v>30.37</v>
      </c>
      <c r="CO70" vm="6552">
        <f ca="1"/>
        <v>31.33</v>
      </c>
      <c r="CP70" vm="4342">
        <f ca="1"/>
        <v>27.8</v>
      </c>
      <c r="CQ70" vm="7436">
        <f ca="1"/>
        <v>29.12</v>
      </c>
      <c r="CR70" vm="3353">
        <f ca="1"/>
        <v>27.79</v>
      </c>
      <c r="CS70" vm="7437">
        <f ca="1"/>
        <v>26.92</v>
      </c>
      <c r="CT70" vm="4185">
        <f ca="1"/>
        <v>28.45</v>
      </c>
      <c r="CU70" vm="7438">
        <f ca="1"/>
        <v>29.48</v>
      </c>
      <c r="CV70" vm="5072">
        <f ca="1"/>
        <v>36.96</v>
      </c>
      <c r="CW70" vm="7439">
        <f ca="1"/>
        <v>37.03</v>
      </c>
      <c r="CX70" vm="3939">
        <f ca="1"/>
        <v>37.06</v>
      </c>
      <c r="CY70" vm="7425">
        <f ca="1"/>
        <v>34.82</v>
      </c>
      <c r="CZ70" vm="3993">
        <f ca="1"/>
        <v>35.67</v>
      </c>
      <c r="DA70" vm="2127">
        <f ca="1"/>
        <v>36.46</v>
      </c>
      <c r="DB70" vm="2982">
        <f ca="1"/>
        <v>37.69</v>
      </c>
      <c r="DC70" vm="7440">
        <f ca="1"/>
        <v>38.880000000000003</v>
      </c>
      <c r="DD70" vm="3941">
        <f ca="1"/>
        <v>38.979999999999997</v>
      </c>
      <c r="DE70" vm="4527">
        <f ca="1"/>
        <v>38.9</v>
      </c>
      <c r="DF70" vm="1986">
        <f ca="1"/>
        <v>35.92</v>
      </c>
      <c r="DG70" vm="4198">
        <f ca="1"/>
        <v>37.450000000000003</v>
      </c>
    </row>
    <row r="71" spans="2:111" x14ac:dyDescent="0.55000000000000004">
      <c r="B71" t="e" vm="7441">
        <v>#VALUE!</v>
      </c>
      <c r="C71" t="str" cm="1">
        <f t="array" aca="1" ref="C71" ca="1">_FV(B71,"Industry")</f>
        <v>Communications &amp; Networking</v>
      </c>
      <c r="D71" cm="1" vm="7442">
        <f t="array" aca="1" ref="D71:DG71" ca="1">IFERROR(TRANSPOSE(_xlfn.STOCKHISTORY(B71,$B$1,$C$1,2,0,1)),"")</f>
        <v>60.56</v>
      </c>
      <c r="E71" vm="7443">
        <f ca="1"/>
        <v>63</v>
      </c>
      <c r="F71" vm="7444">
        <f ca="1"/>
        <v>63.71</v>
      </c>
      <c r="G71" vm="6605">
        <f ca="1"/>
        <v>65.45</v>
      </c>
      <c r="H71" vm="5228">
        <f ca="1"/>
        <v>67.64</v>
      </c>
      <c r="I71" vm="7445">
        <f ca="1"/>
        <v>69.430000000000007</v>
      </c>
      <c r="J71" vm="3762">
        <f ca="1"/>
        <v>72.39</v>
      </c>
      <c r="K71" vm="7446">
        <f ca="1"/>
        <v>71.22</v>
      </c>
      <c r="L71" vm="7447">
        <f ca="1"/>
        <v>68.91</v>
      </c>
      <c r="M71" vm="7448">
        <f ca="1"/>
        <v>63.84</v>
      </c>
      <c r="N71" vm="7449">
        <f ca="1"/>
        <v>66.91</v>
      </c>
      <c r="O71" vm="5119">
        <f ca="1"/>
        <v>64</v>
      </c>
      <c r="P71" vm="7450">
        <f ca="1"/>
        <v>65.67</v>
      </c>
      <c r="Q71" vm="7451">
        <f ca="1"/>
        <v>72.59</v>
      </c>
      <c r="R71" vm="7208">
        <f ca="1"/>
        <v>75.7</v>
      </c>
      <c r="S71" vm="7452">
        <f ca="1"/>
        <v>78.64</v>
      </c>
      <c r="T71" vm="7453">
        <f ca="1"/>
        <v>78.63</v>
      </c>
      <c r="U71" vm="7454">
        <f ca="1"/>
        <v>81.12</v>
      </c>
      <c r="V71" vm="7455">
        <f ca="1"/>
        <v>81.239999999999995</v>
      </c>
      <c r="W71" vm="7456">
        <f ca="1"/>
        <v>78.709999999999994</v>
      </c>
      <c r="X71" vm="7457">
        <f ca="1"/>
        <v>86.47</v>
      </c>
      <c r="Y71" vm="7458">
        <f ca="1"/>
        <v>83.39</v>
      </c>
      <c r="Z71" vm="1274">
        <f ca="1"/>
        <v>84.14</v>
      </c>
      <c r="AA71" vm="7459">
        <f ca="1"/>
        <v>79.56</v>
      </c>
      <c r="AB71" vm="7460">
        <f ca="1"/>
        <v>86.11</v>
      </c>
      <c r="AC71" vm="7461">
        <f ca="1"/>
        <v>84.11</v>
      </c>
      <c r="AD71" vm="7462">
        <f ca="1"/>
        <v>85.29</v>
      </c>
      <c r="AE71" vm="7463">
        <f ca="1"/>
        <v>77.180000000000007</v>
      </c>
      <c r="AF71" vm="7464">
        <f ca="1"/>
        <v>76.430000000000007</v>
      </c>
      <c r="AG71" vm="7465">
        <f ca="1"/>
        <v>77.36</v>
      </c>
      <c r="AH71" vm="7466">
        <f ca="1"/>
        <v>81.540000000000006</v>
      </c>
      <c r="AI71" vm="7467">
        <f ca="1"/>
        <v>87.22</v>
      </c>
      <c r="AJ71" vm="7468">
        <f ca="1"/>
        <v>90.57</v>
      </c>
      <c r="AK71" vm="6571">
        <f ca="1"/>
        <v>85.73</v>
      </c>
      <c r="AL71" vm="7469">
        <f ca="1"/>
        <v>91.59</v>
      </c>
      <c r="AM71" vm="7470">
        <f ca="1"/>
        <v>79.709999999999994</v>
      </c>
      <c r="AN71" vm="2225">
        <f ca="1"/>
        <v>85.86</v>
      </c>
      <c r="AO71" vm="7471">
        <f ca="1"/>
        <v>89.96</v>
      </c>
      <c r="AP71" vm="7472">
        <f ca="1"/>
        <v>90.71</v>
      </c>
      <c r="AQ71" vm="7473">
        <f ca="1"/>
        <v>99.23</v>
      </c>
      <c r="AR71" vm="3845">
        <f ca="1"/>
        <v>97.05</v>
      </c>
      <c r="AS71" vm="7474">
        <f ca="1"/>
        <v>110.55</v>
      </c>
      <c r="AT71" vm="7475">
        <f ca="1"/>
        <v>103.54</v>
      </c>
      <c r="AU71" vm="3222">
        <f ca="1"/>
        <v>96.27</v>
      </c>
      <c r="AV71" vm="7476">
        <f ca="1"/>
        <v>103.65</v>
      </c>
      <c r="AW71" vm="7477">
        <f ca="1"/>
        <v>116.04</v>
      </c>
      <c r="AX71" vm="7478">
        <f ca="1"/>
        <v>120.03</v>
      </c>
      <c r="AY71" vm="7479">
        <f ca="1"/>
        <v>124.54</v>
      </c>
      <c r="AZ71" vm="7480">
        <f ca="1"/>
        <v>129.32</v>
      </c>
      <c r="BA71" vm="7481">
        <f ca="1"/>
        <v>114.99</v>
      </c>
      <c r="BB71" vm="2877">
        <f ca="1"/>
        <v>92.02</v>
      </c>
      <c r="BC71" vm="7482">
        <f ca="1"/>
        <v>100.54</v>
      </c>
      <c r="BD71" vm="7483">
        <f ca="1"/>
        <v>99.7</v>
      </c>
      <c r="BE71" vm="7484">
        <f ca="1"/>
        <v>102.22</v>
      </c>
      <c r="BF71" vm="6517">
        <f ca="1"/>
        <v>99.46</v>
      </c>
      <c r="BG71" vm="7485">
        <f ca="1"/>
        <v>103.39</v>
      </c>
      <c r="BH71" vm="7486">
        <f ca="1"/>
        <v>98.91</v>
      </c>
      <c r="BI71" vm="7487">
        <f ca="1"/>
        <v>98.5</v>
      </c>
      <c r="BJ71" vm="3707">
        <f ca="1"/>
        <v>114.04</v>
      </c>
      <c r="BK71" vm="7488">
        <f ca="1"/>
        <v>116.38</v>
      </c>
      <c r="BL71" vm="3195">
        <f ca="1"/>
        <v>107.01</v>
      </c>
      <c r="BM71" vm="2898">
        <f ca="1"/>
        <v>108.78</v>
      </c>
      <c r="BN71" vm="7489">
        <f ca="1"/>
        <v>125.62</v>
      </c>
      <c r="BO71" vm="7490">
        <f ca="1"/>
        <v>134.38</v>
      </c>
      <c r="BP71" vm="7491">
        <f ca="1"/>
        <v>140.47999999999999</v>
      </c>
      <c r="BQ71" vm="7492">
        <f ca="1"/>
        <v>139.30000000000001</v>
      </c>
      <c r="BR71" vm="7493">
        <f ca="1"/>
        <v>136.6</v>
      </c>
      <c r="BS71" vm="4038">
        <f ca="1"/>
        <v>143.99</v>
      </c>
      <c r="BT71" vm="7494">
        <f ca="1"/>
        <v>132.18</v>
      </c>
      <c r="BU71" vm="7495">
        <f ca="1"/>
        <v>128.30000000000001</v>
      </c>
      <c r="BV71" vm="7496">
        <f ca="1"/>
        <v>123.64</v>
      </c>
      <c r="BW71" vm="7497">
        <f ca="1"/>
        <v>132.44</v>
      </c>
      <c r="BX71" vm="4053">
        <f ca="1"/>
        <v>122.73</v>
      </c>
      <c r="BY71" vm="7498">
        <f ca="1"/>
        <v>114.52</v>
      </c>
      <c r="BZ71" vm="7499">
        <f ca="1"/>
        <v>109.78</v>
      </c>
      <c r="CA71" vm="7500">
        <f ca="1"/>
        <v>114.24</v>
      </c>
      <c r="CB71" vm="7501">
        <f ca="1"/>
        <v>111.65</v>
      </c>
      <c r="CC71" vm="5514">
        <f ca="1"/>
        <v>97.9</v>
      </c>
      <c r="CD71" vm="7004">
        <f ca="1"/>
        <v>105.7</v>
      </c>
      <c r="CE71" vm="6509">
        <f ca="1"/>
        <v>95.1</v>
      </c>
      <c r="CF71" vm="3790">
        <f ca="1"/>
        <v>89.68</v>
      </c>
      <c r="CG71" vm="7502">
        <f ca="1"/>
        <v>104.77</v>
      </c>
      <c r="CH71" vm="7503">
        <f ca="1"/>
        <v>113.65</v>
      </c>
      <c r="CI71" vm="7504">
        <f ca="1"/>
        <v>105.26</v>
      </c>
      <c r="CJ71" vm="7505">
        <f ca="1"/>
        <v>117.55</v>
      </c>
      <c r="CK71" vm="7506">
        <f ca="1"/>
        <v>112.71</v>
      </c>
      <c r="CL71" vm="7507">
        <f ca="1"/>
        <v>106.73</v>
      </c>
      <c r="CM71" vm="4791">
        <f ca="1"/>
        <v>110.48</v>
      </c>
      <c r="CN71" vm="7508">
        <f ca="1"/>
        <v>104.74</v>
      </c>
      <c r="CO71" vm="7509">
        <f ca="1"/>
        <v>120.02</v>
      </c>
      <c r="CP71" vm="7510">
        <f ca="1"/>
        <v>116.86</v>
      </c>
      <c r="CQ71" vm="7511">
        <f ca="1"/>
        <v>113.81</v>
      </c>
      <c r="CR71" vm="3196">
        <f ca="1"/>
        <v>104.2</v>
      </c>
      <c r="CS71" vm="7512">
        <f ca="1"/>
        <v>98.36</v>
      </c>
      <c r="CT71" vm="7513">
        <f ca="1"/>
        <v>106.09</v>
      </c>
      <c r="CU71" vm="7514">
        <f ca="1"/>
        <v>126.69</v>
      </c>
      <c r="CV71" vm="7515">
        <f ca="1"/>
        <v>123.89</v>
      </c>
      <c r="CW71" vm="7516">
        <f ca="1"/>
        <v>127.87</v>
      </c>
      <c r="CX71" vm="6384">
        <f ca="1"/>
        <v>134.71</v>
      </c>
      <c r="CY71" vm="7517">
        <f ca="1"/>
        <v>121.56</v>
      </c>
      <c r="CZ71" vm="5788">
        <f ca="1"/>
        <v>121.82</v>
      </c>
      <c r="DA71" vm="7518">
        <f ca="1"/>
        <v>118.15</v>
      </c>
      <c r="DB71" vm="7519">
        <f ca="1"/>
        <v>136.81</v>
      </c>
      <c r="DC71" vm="7520">
        <f ca="1"/>
        <v>138.84</v>
      </c>
      <c r="DD71" vm="7521">
        <f ca="1"/>
        <v>145.74</v>
      </c>
      <c r="DE71" vm="7522">
        <f ca="1"/>
        <v>139.63</v>
      </c>
      <c r="DF71" vm="7523">
        <f ca="1"/>
        <v>140.84</v>
      </c>
      <c r="DG71" vm="7524">
        <f ca="1"/>
        <v>130.68</v>
      </c>
    </row>
    <row r="72" spans="2:111" x14ac:dyDescent="0.55000000000000004">
      <c r="B72" t="e" vm="7525">
        <v>#VALUE!</v>
      </c>
      <c r="C72" t="str" cm="1">
        <f t="array" aca="1" ref="C72" ca="1">_FV(B72,"Industry")</f>
        <v>Computers, Phones &amp; Household Electronics</v>
      </c>
      <c r="D72" cm="1" vm="7526">
        <f t="array" aca="1" ref="D72:DG72" ca="1">IFERROR(TRANSPOSE(_xlfn.STOCKHISTORY(B72,$B$1,$C$1,2,0,1)),"")</f>
        <v>24.335000000000001</v>
      </c>
      <c r="E72" vm="7527">
        <f ca="1"/>
        <v>24.172499999999999</v>
      </c>
      <c r="F72" vm="7528">
        <f ca="1"/>
        <v>27.247499999999999</v>
      </c>
      <c r="G72" vm="7174">
        <f ca="1"/>
        <v>23.434999999999999</v>
      </c>
      <c r="H72" vm="7529">
        <f ca="1"/>
        <v>24.965</v>
      </c>
      <c r="I72" vm="7530">
        <f ca="1"/>
        <v>23.9</v>
      </c>
      <c r="J72" vm="7531">
        <f ca="1"/>
        <v>26.052499999999998</v>
      </c>
      <c r="K72" vm="7532">
        <f ca="1"/>
        <v>26.524999999999999</v>
      </c>
      <c r="L72" vm="7533">
        <f ca="1"/>
        <v>28.262499999999999</v>
      </c>
      <c r="M72" vm="7534">
        <f ca="1"/>
        <v>28.385000000000002</v>
      </c>
      <c r="N72" vm="7535">
        <f ca="1"/>
        <v>27.63</v>
      </c>
      <c r="O72" vm="7536">
        <f ca="1"/>
        <v>28.954999999999998</v>
      </c>
      <c r="P72" vm="7180">
        <f ca="1"/>
        <v>30.337499999999999</v>
      </c>
      <c r="Q72" vm="7537">
        <f ca="1"/>
        <v>34.247500000000002</v>
      </c>
      <c r="R72" vm="7538">
        <f ca="1"/>
        <v>35.914999999999999</v>
      </c>
      <c r="S72" vm="7539">
        <f ca="1"/>
        <v>35.912500000000001</v>
      </c>
      <c r="T72" vm="4401">
        <f ca="1"/>
        <v>38.19</v>
      </c>
      <c r="U72" vm="7540">
        <f ca="1"/>
        <v>36.005000000000003</v>
      </c>
      <c r="V72" vm="7541">
        <f ca="1"/>
        <v>37.182499999999997</v>
      </c>
      <c r="W72" vm="7542">
        <f ca="1"/>
        <v>41</v>
      </c>
      <c r="X72" vm="2485">
        <f ca="1"/>
        <v>38.53</v>
      </c>
      <c r="Y72" vm="7543">
        <f ca="1"/>
        <v>42.26</v>
      </c>
      <c r="Z72" vm="7544">
        <f ca="1"/>
        <v>42.962499999999999</v>
      </c>
      <c r="AA72" vm="7545">
        <f ca="1"/>
        <v>42.307499999999997</v>
      </c>
      <c r="AB72" vm="7546">
        <f ca="1"/>
        <v>41.857500000000002</v>
      </c>
      <c r="AC72" vm="2538">
        <f ca="1"/>
        <v>44.53</v>
      </c>
      <c r="AD72" vm="7547">
        <f ca="1"/>
        <v>41.945</v>
      </c>
      <c r="AE72" vm="7548">
        <f ca="1"/>
        <v>41.314999999999998</v>
      </c>
      <c r="AF72" vm="7549">
        <f ca="1"/>
        <v>46.717500000000001</v>
      </c>
      <c r="AG72" vm="7550">
        <f ca="1"/>
        <v>46.277500000000003</v>
      </c>
      <c r="AH72" vm="7551">
        <f ca="1"/>
        <v>47.572499999999998</v>
      </c>
      <c r="AI72" vm="7552">
        <f ca="1"/>
        <v>56.907499999999999</v>
      </c>
      <c r="AJ72" vm="7553">
        <f ca="1"/>
        <v>56.435000000000002</v>
      </c>
      <c r="AK72" vm="7554">
        <f ca="1"/>
        <v>54.715000000000003</v>
      </c>
      <c r="AL72" vm="7555">
        <f ca="1"/>
        <v>44.645000000000003</v>
      </c>
      <c r="AM72" vm="7556">
        <f ca="1"/>
        <v>39.435000000000002</v>
      </c>
      <c r="AN72" vm="7557">
        <f ca="1"/>
        <v>41.61</v>
      </c>
      <c r="AO72" vm="7558">
        <f ca="1"/>
        <v>43.287500000000001</v>
      </c>
      <c r="AP72" vm="7559">
        <f ca="1"/>
        <v>47.487499999999997</v>
      </c>
      <c r="AQ72" vm="7560">
        <f ca="1"/>
        <v>50.167499999999997</v>
      </c>
      <c r="AR72" vm="7561">
        <f ca="1"/>
        <v>43.767499999999998</v>
      </c>
      <c r="AS72" vm="7562">
        <f ca="1"/>
        <v>49.48</v>
      </c>
      <c r="AT72" vm="6251">
        <f ca="1"/>
        <v>53.26</v>
      </c>
      <c r="AU72" vm="7563">
        <f ca="1"/>
        <v>52.185000000000002</v>
      </c>
      <c r="AV72" vm="7564">
        <f ca="1"/>
        <v>55.9925</v>
      </c>
      <c r="AW72" vm="3963">
        <f ca="1"/>
        <v>62.19</v>
      </c>
      <c r="AX72" vm="7565">
        <f ca="1"/>
        <v>66.8125</v>
      </c>
      <c r="AY72" vm="7566">
        <f ca="1"/>
        <v>73.412499999999994</v>
      </c>
      <c r="AZ72" vm="7567">
        <f ca="1"/>
        <v>77.377499999999998</v>
      </c>
      <c r="BA72" vm="7568">
        <f ca="1"/>
        <v>68.34</v>
      </c>
      <c r="BB72" vm="7569">
        <f ca="1"/>
        <v>63.572499999999998</v>
      </c>
      <c r="BC72" vm="6973">
        <f ca="1"/>
        <v>73.45</v>
      </c>
      <c r="BD72" vm="7570">
        <f ca="1"/>
        <v>79.484999999999999</v>
      </c>
      <c r="BE72" vm="2227">
        <f ca="1"/>
        <v>91.2</v>
      </c>
      <c r="BF72" vm="6575">
        <f ca="1"/>
        <v>106.26</v>
      </c>
      <c r="BG72" vm="7571">
        <f ca="1"/>
        <v>129.04</v>
      </c>
      <c r="BH72" vm="7572">
        <f ca="1"/>
        <v>115.81</v>
      </c>
      <c r="BI72" vm="7573">
        <f ca="1"/>
        <v>108.86</v>
      </c>
      <c r="BJ72" vm="7574">
        <f ca="1"/>
        <v>119.05</v>
      </c>
      <c r="BK72" vm="7575">
        <f ca="1"/>
        <v>132.69</v>
      </c>
      <c r="BL72" vm="7576">
        <f ca="1"/>
        <v>131.96</v>
      </c>
      <c r="BM72" vm="7577">
        <f ca="1"/>
        <v>121.26</v>
      </c>
      <c r="BN72" vm="6654">
        <f ca="1"/>
        <v>122.15</v>
      </c>
      <c r="BO72" vm="7578">
        <f ca="1"/>
        <v>131.46</v>
      </c>
      <c r="BP72" vm="7579">
        <f ca="1"/>
        <v>124.61</v>
      </c>
      <c r="BQ72" vm="7580">
        <f ca="1"/>
        <v>136.96</v>
      </c>
      <c r="BR72" vm="7581">
        <f ca="1"/>
        <v>145.86000000000001</v>
      </c>
      <c r="BS72" vm="7582">
        <f ca="1"/>
        <v>151.83000000000001</v>
      </c>
      <c r="BT72" vm="7583">
        <f ca="1"/>
        <v>141.5</v>
      </c>
      <c r="BU72" vm="7584">
        <f ca="1"/>
        <v>149.80000000000001</v>
      </c>
      <c r="BV72" vm="7585">
        <f ca="1"/>
        <v>165.3</v>
      </c>
      <c r="BW72" vm="7586">
        <f ca="1"/>
        <v>177.57</v>
      </c>
      <c r="BX72" vm="7587">
        <f ca="1"/>
        <v>174.78</v>
      </c>
      <c r="BY72" vm="7588">
        <f ca="1"/>
        <v>165.12</v>
      </c>
      <c r="BZ72" vm="7589">
        <f ca="1"/>
        <v>174.61</v>
      </c>
      <c r="CA72" vm="7590">
        <f ca="1"/>
        <v>157.65</v>
      </c>
      <c r="CB72" vm="1472">
        <f ca="1"/>
        <v>148.84</v>
      </c>
      <c r="CC72" vm="1474">
        <f ca="1"/>
        <v>136.72</v>
      </c>
      <c r="CD72" vm="1838">
        <f ca="1"/>
        <v>162.51</v>
      </c>
      <c r="CE72" vm="7591">
        <f ca="1"/>
        <v>157.22</v>
      </c>
      <c r="CF72" vm="7592">
        <f ca="1"/>
        <v>138.19999999999999</v>
      </c>
      <c r="CG72" vm="7593">
        <f ca="1"/>
        <v>153.34</v>
      </c>
      <c r="CH72" vm="7594">
        <f ca="1"/>
        <v>148.03</v>
      </c>
      <c r="CI72" vm="7595">
        <f ca="1"/>
        <v>129.93</v>
      </c>
      <c r="CJ72" vm="3680">
        <f ca="1"/>
        <v>144.29</v>
      </c>
      <c r="CK72" vm="7596">
        <f ca="1"/>
        <v>147.41</v>
      </c>
      <c r="CL72" vm="7597">
        <f ca="1"/>
        <v>164.9</v>
      </c>
      <c r="CM72" vm="7598">
        <f ca="1"/>
        <v>169.68</v>
      </c>
      <c r="CN72" vm="7599">
        <f ca="1"/>
        <v>177.25</v>
      </c>
      <c r="CO72" vm="7600">
        <f ca="1"/>
        <v>193.97</v>
      </c>
      <c r="CP72" vm="7601">
        <f ca="1"/>
        <v>196.45</v>
      </c>
      <c r="CQ72" vm="7602">
        <f ca="1"/>
        <v>187.87</v>
      </c>
      <c r="CR72" vm="7603">
        <f ca="1"/>
        <v>171.21</v>
      </c>
      <c r="CS72" vm="3551">
        <f ca="1"/>
        <v>170.77</v>
      </c>
      <c r="CT72" vm="7604">
        <f ca="1"/>
        <v>189.95</v>
      </c>
      <c r="CU72" vm="7605">
        <f ca="1"/>
        <v>192.53</v>
      </c>
      <c r="CV72" vm="5309">
        <f ca="1"/>
        <v>184.4</v>
      </c>
      <c r="CW72" vm="7606">
        <f ca="1"/>
        <v>180.75</v>
      </c>
      <c r="CX72" vm="7607">
        <f ca="1"/>
        <v>171.48</v>
      </c>
      <c r="CY72" vm="7608">
        <f ca="1"/>
        <v>170.33</v>
      </c>
      <c r="CZ72" vm="7609">
        <f ca="1"/>
        <v>192.25</v>
      </c>
      <c r="DA72" vm="1902">
        <f ca="1"/>
        <v>210.62</v>
      </c>
      <c r="DB72" vm="7610">
        <f ca="1"/>
        <v>222.08</v>
      </c>
      <c r="DC72" vm="1731">
        <f ca="1"/>
        <v>229</v>
      </c>
      <c r="DD72" vm="7611">
        <f ca="1"/>
        <v>233</v>
      </c>
      <c r="DE72" vm="7612">
        <f ca="1"/>
        <v>225.91</v>
      </c>
      <c r="DF72" vm="5936">
        <f ca="1"/>
        <v>237.33</v>
      </c>
      <c r="DG72" vm="7613">
        <f ca="1"/>
        <v>250.42</v>
      </c>
    </row>
    <row r="73" spans="2:111" x14ac:dyDescent="0.55000000000000004">
      <c r="B73" t="e" vm="7614">
        <v>#VALUE!</v>
      </c>
      <c r="C73" t="str" cm="1">
        <f t="array" aca="1" ref="C73" ca="1">_FV(B73,"Industry")</f>
        <v>Computers, Phones &amp; Household Electronics</v>
      </c>
      <c r="D73" cm="1" vm="7615">
        <f t="array" aca="1" ref="D73:DG73" ca="1">IFERROR(TRANSPOSE(_xlfn.STOCKHISTORY(B73,$B$1,$C$1,2,0,1)),"")</f>
        <v>9.7100000000000009</v>
      </c>
      <c r="E73" vm="7616">
        <f ca="1"/>
        <v>10.69</v>
      </c>
      <c r="F73" vm="4635">
        <f ca="1"/>
        <v>12.32</v>
      </c>
      <c r="G73" vm="4279">
        <f ca="1"/>
        <v>12.27</v>
      </c>
      <c r="H73" vm="4445">
        <f ca="1"/>
        <v>13.38</v>
      </c>
      <c r="I73" vm="7617">
        <f ca="1"/>
        <v>12.55</v>
      </c>
      <c r="J73" vm="7618">
        <f ca="1"/>
        <v>14.01</v>
      </c>
      <c r="K73" vm="4665">
        <f ca="1"/>
        <v>14.37</v>
      </c>
      <c r="L73" vm="4294">
        <f ca="1"/>
        <v>15.53</v>
      </c>
      <c r="M73" vm="3279">
        <f ca="1"/>
        <v>14.49</v>
      </c>
      <c r="N73" vm="7619">
        <f ca="1"/>
        <v>15.4</v>
      </c>
      <c r="O73" vm="4297">
        <f ca="1"/>
        <v>14.84</v>
      </c>
      <c r="P73" vm="7620">
        <f ca="1"/>
        <v>15.05</v>
      </c>
      <c r="Q73" vm="7621">
        <f ca="1"/>
        <v>17.37</v>
      </c>
      <c r="R73" vm="7622">
        <f ca="1"/>
        <v>17.88</v>
      </c>
      <c r="S73" vm="4606">
        <f ca="1"/>
        <v>18.82</v>
      </c>
      <c r="T73" vm="7623">
        <f ca="1"/>
        <v>18.760000000000002</v>
      </c>
      <c r="U73" vm="7624">
        <f ca="1"/>
        <v>17.48</v>
      </c>
      <c r="V73" vm="7625">
        <f ca="1"/>
        <v>19.100000000000001</v>
      </c>
      <c r="W73" vm="7626">
        <f ca="1"/>
        <v>19.079999999999998</v>
      </c>
      <c r="X73" vm="4651">
        <f ca="1"/>
        <v>19.96</v>
      </c>
      <c r="Y73" vm="200">
        <f ca="1"/>
        <v>21.55</v>
      </c>
      <c r="Z73" vm="3420">
        <f ca="1"/>
        <v>21.45</v>
      </c>
      <c r="AA73" vm="7627">
        <f ca="1"/>
        <v>21.01</v>
      </c>
      <c r="AB73" vm="4488">
        <f ca="1"/>
        <v>23.32</v>
      </c>
      <c r="AC73" vm="7628">
        <f ca="1"/>
        <v>23.39</v>
      </c>
      <c r="AD73" vm="7629">
        <f ca="1"/>
        <v>21.92</v>
      </c>
      <c r="AE73" vm="7630">
        <f ca="1"/>
        <v>21.49</v>
      </c>
      <c r="AF73" vm="7631">
        <f ca="1"/>
        <v>22.03</v>
      </c>
      <c r="AG73" vm="4969">
        <f ca="1"/>
        <v>22.69</v>
      </c>
      <c r="AH73" vm="7390">
        <f ca="1"/>
        <v>23.08</v>
      </c>
      <c r="AI73" vm="7632">
        <f ca="1"/>
        <v>24.65</v>
      </c>
      <c r="AJ73" vm="7633">
        <f ca="1"/>
        <v>25.77</v>
      </c>
      <c r="AK73" vm="6879">
        <f ca="1"/>
        <v>24.14</v>
      </c>
      <c r="AL73" vm="7634">
        <f ca="1"/>
        <v>23</v>
      </c>
      <c r="AM73" vm="4153">
        <f ca="1"/>
        <v>20.46</v>
      </c>
      <c r="AN73" vm="7631">
        <f ca="1"/>
        <v>22.03</v>
      </c>
      <c r="AO73" vm="7635">
        <f ca="1"/>
        <v>19.73</v>
      </c>
      <c r="AP73" vm="7636">
        <f ca="1"/>
        <v>19.43</v>
      </c>
      <c r="AQ73" vm="7637">
        <f ca="1"/>
        <v>19.95</v>
      </c>
      <c r="AR73" vm="7638">
        <f ca="1"/>
        <v>18.68</v>
      </c>
      <c r="AS73" vm="7639">
        <f ca="1"/>
        <v>20.79</v>
      </c>
      <c r="AT73" vm="4497">
        <f ca="1"/>
        <v>21.04</v>
      </c>
      <c r="AU73" vm="4658">
        <f ca="1"/>
        <v>18.29</v>
      </c>
      <c r="AV73" vm="7640">
        <f ca="1"/>
        <v>18.920000000000002</v>
      </c>
      <c r="AW73" vm="7621">
        <f ca="1"/>
        <v>17.37</v>
      </c>
      <c r="AX73" vm="7641">
        <f ca="1"/>
        <v>20.079999999999998</v>
      </c>
      <c r="AY73" vm="7642">
        <f ca="1"/>
        <v>20.55</v>
      </c>
      <c r="AZ73" vm="4193">
        <f ca="1"/>
        <v>21.32</v>
      </c>
      <c r="BA73" vm="7639">
        <f ca="1"/>
        <v>20.79</v>
      </c>
      <c r="BB73" vm="7643">
        <f ca="1"/>
        <v>17.36</v>
      </c>
      <c r="BC73" vm="7644">
        <f ca="1"/>
        <v>15.51</v>
      </c>
      <c r="BD73" vm="7645">
        <f ca="1"/>
        <v>15.14</v>
      </c>
      <c r="BE73" vm="7646">
        <f ca="1"/>
        <v>17.43</v>
      </c>
      <c r="BF73" vm="7647">
        <f ca="1"/>
        <v>17.579999999999998</v>
      </c>
      <c r="BG73" vm="4611">
        <f ca="1"/>
        <v>19.55</v>
      </c>
      <c r="BH73" vm="7648">
        <f ca="1"/>
        <v>18.989999999999998</v>
      </c>
      <c r="BI73" vm="7649">
        <f ca="1"/>
        <v>17.96</v>
      </c>
      <c r="BJ73" vm="7650">
        <f ca="1"/>
        <v>21.93</v>
      </c>
      <c r="BK73" vm="2039">
        <f ca="1"/>
        <v>24.59</v>
      </c>
      <c r="BL73" vm="7651">
        <f ca="1"/>
        <v>24.34</v>
      </c>
      <c r="BM73" vm="7652">
        <f ca="1"/>
        <v>28.97</v>
      </c>
      <c r="BN73" vm="1980">
        <f ca="1"/>
        <v>31.75</v>
      </c>
      <c r="BO73" vm="4581">
        <f ca="1"/>
        <v>34.11</v>
      </c>
      <c r="BP73" vm="7653">
        <f ca="1"/>
        <v>29.23</v>
      </c>
      <c r="BQ73" vm="4183">
        <f ca="1"/>
        <v>30.19</v>
      </c>
      <c r="BR73" vm="7654">
        <f ca="1"/>
        <v>28.87</v>
      </c>
      <c r="BS73" vm="7655">
        <f ca="1"/>
        <v>29.74</v>
      </c>
      <c r="BT73" vm="7656">
        <f ca="1"/>
        <v>27.36</v>
      </c>
      <c r="BU73" vm="5083">
        <f ca="1"/>
        <v>30.33</v>
      </c>
      <c r="BV73" vm="3003">
        <f ca="1"/>
        <v>35.28</v>
      </c>
      <c r="BW73" vm="1995">
        <f ca="1"/>
        <v>37.67</v>
      </c>
      <c r="BX73" vm="4393">
        <f ca="1"/>
        <v>36.729999999999997</v>
      </c>
      <c r="BY73" vm="4566">
        <f ca="1"/>
        <v>34.36</v>
      </c>
      <c r="BZ73" vm="4215">
        <f ca="1"/>
        <v>36.299999999999997</v>
      </c>
      <c r="CA73" vm="7657">
        <f ca="1"/>
        <v>36.630000000000003</v>
      </c>
      <c r="CB73" vm="5080">
        <f ca="1"/>
        <v>38.840000000000003</v>
      </c>
      <c r="CC73" vm="7658">
        <f ca="1"/>
        <v>32.78</v>
      </c>
      <c r="CD73" vm="2492">
        <f ca="1"/>
        <v>33.39</v>
      </c>
      <c r="CE73" vm="7400">
        <f ca="1"/>
        <v>28.71</v>
      </c>
      <c r="CF73" vm="7659">
        <f ca="1"/>
        <v>24.92</v>
      </c>
      <c r="CG73" vm="4388">
        <f ca="1"/>
        <v>27.62</v>
      </c>
      <c r="CH73" vm="4359">
        <f ca="1"/>
        <v>30.04</v>
      </c>
      <c r="CI73" vm="7660">
        <f ca="1"/>
        <v>26.87</v>
      </c>
      <c r="CJ73" vm="4984">
        <f ca="1"/>
        <v>29.14</v>
      </c>
      <c r="CK73" vm="3296">
        <f ca="1"/>
        <v>29.52</v>
      </c>
      <c r="CL73" vm="6529">
        <f ca="1"/>
        <v>29.35</v>
      </c>
      <c r="CM73" vm="7661">
        <f ca="1"/>
        <v>29.71</v>
      </c>
      <c r="CN73" vm="7662">
        <f ca="1"/>
        <v>29.06</v>
      </c>
      <c r="CO73" vm="6554">
        <f ca="1"/>
        <v>30.71</v>
      </c>
      <c r="CP73" vm="2971">
        <f ca="1"/>
        <v>32.83</v>
      </c>
      <c r="CQ73" vm="7661">
        <f ca="1"/>
        <v>29.71</v>
      </c>
      <c r="CR73" vm="7663">
        <f ca="1"/>
        <v>25.7</v>
      </c>
      <c r="CS73" vm="7422">
        <f ca="1"/>
        <v>26.33</v>
      </c>
      <c r="CT73" vm="7664">
        <f ca="1"/>
        <v>29.34</v>
      </c>
      <c r="CU73" vm="7665">
        <f ca="1"/>
        <v>30.09</v>
      </c>
      <c r="CV73" vm="7400">
        <f ca="1"/>
        <v>28.71</v>
      </c>
      <c r="CW73" vm="7666">
        <f ca="1"/>
        <v>28.33</v>
      </c>
      <c r="CX73" vm="7034">
        <f ca="1"/>
        <v>30.22</v>
      </c>
      <c r="CY73" vm="7667">
        <f ca="1"/>
        <v>28.09</v>
      </c>
      <c r="CZ73" vm="3610">
        <f ca="1"/>
        <v>36.5</v>
      </c>
      <c r="DA73" vm="7668">
        <f ca="1"/>
        <v>35.020000000000003</v>
      </c>
      <c r="DB73" vm="2181">
        <f ca="1"/>
        <v>36.090000000000003</v>
      </c>
      <c r="DC73" vm="5686">
        <f ca="1"/>
        <v>36.18</v>
      </c>
      <c r="DD73" vm="7669">
        <f ca="1"/>
        <v>35.869999999999997</v>
      </c>
      <c r="DE73" vm="7670">
        <f ca="1"/>
        <v>35.520000000000003</v>
      </c>
      <c r="DF73" vm="1992">
        <f ca="1"/>
        <v>35.43</v>
      </c>
      <c r="DG73" vm="6553">
        <f ca="1"/>
        <v>32.630000000000003</v>
      </c>
    </row>
    <row r="74" spans="2:111" x14ac:dyDescent="0.55000000000000004">
      <c r="B74" t="e" vm="7671">
        <v>#VALUE!</v>
      </c>
      <c r="C74" t="str" cm="1">
        <f t="array" aca="1" ref="C74" ca="1">_FV(B74,"Industry")</f>
        <v>Computers, Phones &amp; Household Electronics</v>
      </c>
      <c r="D74" cm="1" vm="7672">
        <f t="array" aca="1" ref="D74:CI74" ca="1">IFERROR(TRANSPOSE(_xlfn.STOCKHISTORY(B74,$B$1,$C$1,2,0,1)),"")</f>
        <v>36.327500000000001</v>
      </c>
      <c r="E74" vm="7673">
        <f ca="1"/>
        <v>37.639800000000001</v>
      </c>
      <c r="F74" vm="7674">
        <f ca="1"/>
        <v>37.092599999999997</v>
      </c>
      <c r="G74" vm="7675">
        <f ca="1"/>
        <v>36.363</v>
      </c>
      <c r="H74" vm="7676">
        <f ca="1"/>
        <v>40.867199999999997</v>
      </c>
      <c r="I74" vm="7677">
        <f ca="1"/>
        <v>42.853299999999997</v>
      </c>
      <c r="J74" vm="7678">
        <f ca="1"/>
        <v>46.876199999999997</v>
      </c>
      <c r="K74" vm="7679">
        <f ca="1"/>
        <v>48.725499999999997</v>
      </c>
      <c r="L74" vm="7680">
        <f ca="1"/>
        <v>49.206800000000001</v>
      </c>
      <c r="M74" vm="7681">
        <f ca="1"/>
        <v>45.796999999999997</v>
      </c>
      <c r="N74" vm="7682">
        <f ca="1"/>
        <v>53.442500000000003</v>
      </c>
      <c r="O74" vm="7683">
        <f ca="1"/>
        <v>24.7605</v>
      </c>
      <c r="P74" vm="7684">
        <f ca="1"/>
        <v>24.618600000000001</v>
      </c>
      <c r="Q74" vm="7685">
        <f ca="1"/>
        <v>28.2818</v>
      </c>
      <c r="R74" vm="7686">
        <f ca="1"/>
        <v>29.735900000000001</v>
      </c>
      <c r="S74" vm="7687">
        <f ca="1"/>
        <v>34.154000000000003</v>
      </c>
      <c r="T74" vm="7688">
        <f ca="1"/>
        <v>30.171600000000002</v>
      </c>
      <c r="U74" vm="7689">
        <f ca="1"/>
        <v>25.738299999999999</v>
      </c>
      <c r="V74" vm="7690">
        <f ca="1"/>
        <v>29.2545</v>
      </c>
      <c r="W74" vm="7691">
        <f ca="1"/>
        <v>26.1082</v>
      </c>
      <c r="X74" vm="7692">
        <f ca="1"/>
        <v>26.275400000000001</v>
      </c>
      <c r="Y74" vm="7693">
        <f ca="1"/>
        <v>26.7972</v>
      </c>
      <c r="Z74" vm="7694">
        <f ca="1"/>
        <v>24.567900000000002</v>
      </c>
      <c r="AA74" vm="7695">
        <f ca="1"/>
        <v>26.037299999999998</v>
      </c>
      <c r="AB74" vm="7696">
        <f ca="1"/>
        <v>24.709800000000001</v>
      </c>
      <c r="AC74" vm="7697">
        <f ca="1"/>
        <v>20.499500000000001</v>
      </c>
      <c r="AD74" vm="7698">
        <f ca="1"/>
        <v>20.038399999999999</v>
      </c>
      <c r="AE74" vm="7699">
        <f ca="1"/>
        <v>21.629300000000001</v>
      </c>
      <c r="AF74" vm="7700">
        <f ca="1"/>
        <v>25.150600000000001</v>
      </c>
      <c r="AG74" vm="7701">
        <f ca="1"/>
        <v>27.835899999999999</v>
      </c>
      <c r="AH74" vm="7702">
        <f ca="1"/>
        <v>30.313500000000001</v>
      </c>
      <c r="AI74" vm="7703">
        <f ca="1"/>
        <v>33.4801</v>
      </c>
      <c r="AJ74" vm="7704">
        <f ca="1"/>
        <v>34.2958</v>
      </c>
      <c r="AK74" vm="7705">
        <f ca="1"/>
        <v>30.531300000000002</v>
      </c>
      <c r="AL74" vm="7706">
        <f ca="1"/>
        <v>34.974699999999999</v>
      </c>
      <c r="AM74" vm="7707">
        <f ca="1"/>
        <v>37.133099999999999</v>
      </c>
      <c r="AN74" vm="7708">
        <f ca="1"/>
        <v>36.930399999999999</v>
      </c>
      <c r="AO74" vm="7709">
        <f ca="1"/>
        <v>41.0749</v>
      </c>
      <c r="AP74" vm="7710">
        <f ca="1"/>
        <v>44.662100000000002</v>
      </c>
      <c r="AQ74" vm="7711">
        <f ca="1"/>
        <v>49.819899999999997</v>
      </c>
      <c r="AR74" vm="7712">
        <f ca="1"/>
        <v>49.976900000000001</v>
      </c>
      <c r="AS74" vm="7713">
        <f ca="1"/>
        <v>50.498800000000003</v>
      </c>
      <c r="AT74" vm="7714">
        <f ca="1"/>
        <v>48.953499999999998</v>
      </c>
      <c r="AU74" vm="7715">
        <f ca="1"/>
        <v>49.379100000000001</v>
      </c>
      <c r="AV74" vm="7716">
        <f ca="1"/>
        <v>52.712899999999998</v>
      </c>
      <c r="AW74" vm="7717">
        <f ca="1"/>
        <v>55.727499999999999</v>
      </c>
      <c r="AX74" vm="3390">
        <f ca="1"/>
        <v>56.47</v>
      </c>
      <c r="AY74" vm="3626">
        <f ca="1"/>
        <v>56.17</v>
      </c>
      <c r="AZ74" vm="3954">
        <f ca="1"/>
        <v>56.81</v>
      </c>
      <c r="BA74" vm="3021">
        <f ca="1"/>
        <v>50.96</v>
      </c>
      <c r="BB74" vm="7313">
        <f ca="1"/>
        <v>50.19</v>
      </c>
      <c r="BC74" vm="7718">
        <f ca="1"/>
        <v>47.01</v>
      </c>
      <c r="BD74" vm="7719">
        <f ca="1"/>
        <v>49.94</v>
      </c>
      <c r="BE74" vm="6548">
        <f ca="1"/>
        <v>46.21</v>
      </c>
      <c r="BF74" vm="7720">
        <f ca="1"/>
        <v>45.06</v>
      </c>
      <c r="BG74" vm="7721">
        <f ca="1"/>
        <v>38.29</v>
      </c>
      <c r="BH74" vm="7722">
        <f ca="1"/>
        <v>34.17</v>
      </c>
      <c r="BI74" vm="7723">
        <f ca="1"/>
        <v>38.4</v>
      </c>
      <c r="BJ74" vm="3927">
        <f ca="1"/>
        <v>44.79</v>
      </c>
      <c r="BK74" vm="3440">
        <f ca="1"/>
        <v>40.22</v>
      </c>
      <c r="BL74" vm="7724">
        <f ca="1"/>
        <v>40.619999999999997</v>
      </c>
      <c r="BM74" vm="7725">
        <f ca="1"/>
        <v>40.64</v>
      </c>
      <c r="BN74" vm="7726">
        <f ca="1"/>
        <v>40.21</v>
      </c>
      <c r="BO74" vm="4525">
        <f ca="1"/>
        <v>43.49</v>
      </c>
      <c r="BP74" vm="7727">
        <f ca="1"/>
        <v>44.81</v>
      </c>
      <c r="BQ74" vm="3596">
        <f ca="1"/>
        <v>54.11</v>
      </c>
      <c r="BR74" vm="3380">
        <f ca="1"/>
        <v>52.92</v>
      </c>
      <c r="BS74" vm="7728">
        <f ca="1"/>
        <v>56.24</v>
      </c>
      <c r="BT74" vm="7729">
        <f ca="1"/>
        <v>68.900000000000006</v>
      </c>
      <c r="BU74" vm="7449">
        <f ca="1"/>
        <v>66.91</v>
      </c>
      <c r="BV74" vm="7730">
        <f ca="1"/>
        <v>75.87</v>
      </c>
      <c r="BW74" vm="7731">
        <f ca="1"/>
        <v>76.5</v>
      </c>
      <c r="BX74" vm="5732">
        <f ca="1"/>
        <v>82.88</v>
      </c>
      <c r="BY74" vm="7732">
        <f ca="1"/>
        <v>94.66</v>
      </c>
      <c r="BZ74" vm="7733">
        <f ca="1"/>
        <v>114.11</v>
      </c>
      <c r="CA74" vm="7734">
        <f ca="1"/>
        <v>124.64</v>
      </c>
      <c r="CB74" vm="7735">
        <f ca="1"/>
        <v>139.56</v>
      </c>
      <c r="CC74" vm="7736">
        <f ca="1"/>
        <v>137.91</v>
      </c>
      <c r="CD74" vm="7737">
        <f ca="1"/>
        <v>113.68</v>
      </c>
      <c r="CE74" vm="7738">
        <f ca="1"/>
        <v>115.54</v>
      </c>
      <c r="CF74" vm="7739">
        <f ca="1"/>
        <v>118.54</v>
      </c>
      <c r="CG74" vm="7740">
        <f ca="1"/>
        <v>123.63</v>
      </c>
      <c r="CH74" vm="7741">
        <f ca="1"/>
        <v>127.59</v>
      </c>
      <c r="CI74" vm="7742">
        <f ca="1"/>
        <v>115.24</v>
      </c>
    </row>
    <row r="75" spans="2:111" x14ac:dyDescent="0.55000000000000004">
      <c r="B75" t="e" vm="7743">
        <v>#VALUE!</v>
      </c>
      <c r="C75" t="str" cm="1">
        <f t="array" aca="1" ref="C75" ca="1">_FV(B75,"Industry")</f>
        <v>Computers, Phones &amp; Household Electronics</v>
      </c>
      <c r="D75" cm="1" vm="7744">
        <f t="array" aca="1" ref="D75:DG75" ca="1">IFERROR(TRANSPOSE(_xlfn.STOCKHISTORY(B75,$B$1,$C$1,2,0,1)),"")</f>
        <v>7.9962999999999997</v>
      </c>
      <c r="E75" vm="7745">
        <f ca="1"/>
        <v>7.7115999999999998</v>
      </c>
      <c r="F75" vm="7746">
        <f ca="1"/>
        <v>10.3034</v>
      </c>
      <c r="G75" vm="7747">
        <f ca="1"/>
        <v>9.6815999999999995</v>
      </c>
      <c r="H75" vm="7748">
        <f ca="1"/>
        <v>10.7334</v>
      </c>
      <c r="I75" vm="7749">
        <f ca="1"/>
        <v>10.6172</v>
      </c>
      <c r="J75" vm="7750">
        <f ca="1"/>
        <v>12.215299999999999</v>
      </c>
      <c r="K75" vm="7751">
        <f ca="1"/>
        <v>12.4826</v>
      </c>
      <c r="L75" vm="7752">
        <f ca="1"/>
        <v>13.220599999999999</v>
      </c>
      <c r="M75" vm="7753">
        <f ca="1"/>
        <v>13.0579</v>
      </c>
      <c r="N75" vm="7754">
        <f ca="1"/>
        <v>13.8308</v>
      </c>
      <c r="O75" vm="7755">
        <f ca="1"/>
        <v>13.4473</v>
      </c>
      <c r="P75" vm="4307">
        <f ca="1"/>
        <v>13.18</v>
      </c>
      <c r="Q75" vm="7756">
        <f ca="1"/>
        <v>13.2613</v>
      </c>
      <c r="R75" vm="7757">
        <f ca="1"/>
        <v>13.7727</v>
      </c>
      <c r="S75" vm="7758">
        <f ca="1"/>
        <v>14.451000000000001</v>
      </c>
      <c r="T75" vm="7759">
        <f ca="1"/>
        <v>14.5907</v>
      </c>
      <c r="U75" vm="7760">
        <f ca="1"/>
        <v>12.868600000000001</v>
      </c>
      <c r="V75" vm="7761">
        <f ca="1"/>
        <v>13.5823</v>
      </c>
      <c r="W75" vm="7762">
        <f ca="1"/>
        <v>14.008900000000001</v>
      </c>
      <c r="X75" vm="7763">
        <f ca="1"/>
        <v>14.71</v>
      </c>
      <c r="Y75" vm="4270">
        <f ca="1"/>
        <v>13.92</v>
      </c>
      <c r="Z75" vm="2718">
        <f ca="1"/>
        <v>13.95</v>
      </c>
      <c r="AA75" vm="4425">
        <f ca="1"/>
        <v>14.36</v>
      </c>
      <c r="AB75" vm="4446">
        <f ca="1"/>
        <v>16.399999999999999</v>
      </c>
      <c r="AC75" vm="7764">
        <f ca="1"/>
        <v>18.59</v>
      </c>
      <c r="AD75" vm="7765">
        <f ca="1"/>
        <v>17.54</v>
      </c>
      <c r="AE75" vm="7766">
        <f ca="1"/>
        <v>17.05</v>
      </c>
      <c r="AF75" vm="2730">
        <f ca="1"/>
        <v>15.24</v>
      </c>
      <c r="AG75" vm="7767">
        <f ca="1"/>
        <v>14.61</v>
      </c>
      <c r="AH75" vm="4261">
        <f ca="1"/>
        <v>15.44</v>
      </c>
      <c r="AI75" vm="7768">
        <f ca="1"/>
        <v>16.53</v>
      </c>
      <c r="AJ75" vm="7769">
        <f ca="1"/>
        <v>16.309999999999999</v>
      </c>
      <c r="AK75" vm="7770">
        <f ca="1"/>
        <v>15.25</v>
      </c>
      <c r="AL75" vm="7771">
        <f ca="1"/>
        <v>15</v>
      </c>
      <c r="AM75" vm="2741">
        <f ca="1"/>
        <v>13.21</v>
      </c>
      <c r="AN75" vm="4326">
        <f ca="1"/>
        <v>15.59</v>
      </c>
      <c r="AO75" vm="7772">
        <f ca="1"/>
        <v>16.38</v>
      </c>
      <c r="AP75" vm="7773">
        <f ca="1"/>
        <v>15.43</v>
      </c>
      <c r="AQ75" vm="4664">
        <f ca="1"/>
        <v>15.81</v>
      </c>
      <c r="AR75" vm="7774">
        <f ca="1"/>
        <v>13.72</v>
      </c>
      <c r="AS75" vm="4323">
        <f ca="1"/>
        <v>14.95</v>
      </c>
      <c r="AT75" vm="4665">
        <f ca="1"/>
        <v>14.37</v>
      </c>
      <c r="AU75" vm="4272">
        <f ca="1"/>
        <v>13.82</v>
      </c>
      <c r="AV75" vm="4311">
        <f ca="1"/>
        <v>15.17</v>
      </c>
      <c r="AW75" vm="4638">
        <f ca="1"/>
        <v>16.41</v>
      </c>
      <c r="AX75" vm="7775">
        <f ca="1"/>
        <v>15.83</v>
      </c>
      <c r="AY75" vm="4292">
        <f ca="1"/>
        <v>15.86</v>
      </c>
      <c r="AZ75" vm="7776">
        <f ca="1"/>
        <v>13.93</v>
      </c>
      <c r="BA75" vm="7777">
        <f ca="1"/>
        <v>12.79</v>
      </c>
      <c r="BB75" vm="7615">
        <f ca="1"/>
        <v>9.7100000000000009</v>
      </c>
      <c r="BC75" vm="4239">
        <f ca="1"/>
        <v>10.06</v>
      </c>
      <c r="BD75" vm="7615">
        <f ca="1"/>
        <v>9.7100000000000009</v>
      </c>
      <c r="BE75" vm="7778">
        <f ca="1"/>
        <v>9.73</v>
      </c>
      <c r="BF75" vm="4422">
        <f ca="1"/>
        <v>9.8699999999999992</v>
      </c>
      <c r="BG75" vm="7779">
        <f ca="1"/>
        <v>9.67</v>
      </c>
      <c r="BH75" vm="7780">
        <f ca="1"/>
        <v>9.3699999999999992</v>
      </c>
      <c r="BI75" vm="7781">
        <f ca="1"/>
        <v>8.64</v>
      </c>
      <c r="BJ75" vm="4591">
        <f ca="1"/>
        <v>11.04</v>
      </c>
      <c r="BK75" vm="4632">
        <f ca="1"/>
        <v>11.85</v>
      </c>
      <c r="BL75" vm="7782">
        <f ca="1"/>
        <v>12.34</v>
      </c>
      <c r="BM75" vm="3276">
        <f ca="1"/>
        <v>14.56</v>
      </c>
      <c r="BN75" vm="4296">
        <f ca="1"/>
        <v>15.74</v>
      </c>
      <c r="BO75" vm="4655">
        <f ca="1"/>
        <v>16.02</v>
      </c>
      <c r="BP75" vm="7783">
        <f ca="1"/>
        <v>15.96</v>
      </c>
      <c r="BQ75" vm="7784">
        <f ca="1"/>
        <v>14.58</v>
      </c>
      <c r="BR75" vm="7785">
        <f ca="1"/>
        <v>14.5</v>
      </c>
      <c r="BS75" vm="4295">
        <f ca="1"/>
        <v>15.46</v>
      </c>
      <c r="BT75" vm="4273">
        <f ca="1"/>
        <v>14.25</v>
      </c>
      <c r="BU75" vm="7786">
        <f ca="1"/>
        <v>14.65</v>
      </c>
      <c r="BV75" vm="7787">
        <f ca="1"/>
        <v>14.35</v>
      </c>
      <c r="BW75" vm="7788">
        <f ca="1"/>
        <v>15.77</v>
      </c>
      <c r="BX75" vm="7789">
        <f ca="1"/>
        <v>16.329999999999998</v>
      </c>
      <c r="BY75" vm="5598">
        <f ca="1"/>
        <v>15.92</v>
      </c>
      <c r="BZ75" vm="7790">
        <f ca="1"/>
        <v>16.71</v>
      </c>
      <c r="CA75" vm="7791">
        <f ca="1"/>
        <v>15.41</v>
      </c>
      <c r="CB75" vm="7792">
        <f ca="1"/>
        <v>15.6</v>
      </c>
      <c r="CC75" vm="7793">
        <f ca="1"/>
        <v>13.26</v>
      </c>
      <c r="CD75" vm="7794">
        <f ca="1"/>
        <v>14.24</v>
      </c>
      <c r="CE75" vm="7795">
        <f ca="1"/>
        <v>13.6</v>
      </c>
      <c r="CF75" vm="7796">
        <f ca="1"/>
        <v>11.98</v>
      </c>
      <c r="CG75" vm="4274">
        <f ca="1"/>
        <v>14.27</v>
      </c>
      <c r="CH75" vm="7797">
        <f ca="1"/>
        <v>16.78</v>
      </c>
      <c r="CI75" vm="7783">
        <f ca="1"/>
        <v>15.96</v>
      </c>
      <c r="CJ75" vm="4667">
        <f ca="1"/>
        <v>16.13</v>
      </c>
      <c r="CK75" vm="7798">
        <f ca="1"/>
        <v>15.61</v>
      </c>
      <c r="CL75" vm="4450">
        <f ca="1"/>
        <v>15.93</v>
      </c>
      <c r="CM75" vm="7799">
        <f ca="1"/>
        <v>14.32</v>
      </c>
      <c r="CN75" vm="7800">
        <f ca="1"/>
        <v>14.42</v>
      </c>
      <c r="CO75" vm="7801">
        <f ca="1"/>
        <v>16.8</v>
      </c>
      <c r="CP75" vm="7802">
        <f ca="1"/>
        <v>17.38</v>
      </c>
      <c r="CQ75" vm="7803">
        <f ca="1"/>
        <v>16.989999999999998</v>
      </c>
      <c r="CR75" vm="7621">
        <f ca="1"/>
        <v>17.37</v>
      </c>
      <c r="CS75" vm="7804">
        <f ca="1"/>
        <v>15.38</v>
      </c>
      <c r="CT75" vm="2726">
        <f ca="1"/>
        <v>16.91</v>
      </c>
      <c r="CU75" vm="7805">
        <f ca="1"/>
        <v>16.98</v>
      </c>
      <c r="CV75" vm="7806">
        <f ca="1"/>
        <v>15.29</v>
      </c>
      <c r="CW75" vm="4432">
        <f ca="1"/>
        <v>15.23</v>
      </c>
      <c r="CX75" vm="7807">
        <f ca="1"/>
        <v>17.73</v>
      </c>
      <c r="CY75" vm="7808">
        <f ca="1"/>
        <v>17</v>
      </c>
      <c r="CZ75" vm="7809">
        <f ca="1"/>
        <v>17.649999999999999</v>
      </c>
      <c r="DA75" vm="7810">
        <f ca="1"/>
        <v>21.17</v>
      </c>
      <c r="DB75" vm="7811">
        <f ca="1"/>
        <v>19.91</v>
      </c>
      <c r="DC75" vm="7812">
        <f ca="1"/>
        <v>19.37</v>
      </c>
      <c r="DD75" vm="4153">
        <f ca="1"/>
        <v>20.46</v>
      </c>
      <c r="DE75" vm="7813">
        <f ca="1"/>
        <v>19.489999999999998</v>
      </c>
      <c r="DF75" vm="7410">
        <f ca="1"/>
        <v>21.22</v>
      </c>
      <c r="DG75" vm="7814">
        <f ca="1"/>
        <v>21.35</v>
      </c>
    </row>
    <row r="76" spans="2:111" x14ac:dyDescent="0.55000000000000004">
      <c r="B76" t="e" vm="7815">
        <v>#VALUE!</v>
      </c>
      <c r="C76" t="str" cm="1">
        <f t="array" aca="1" ref="C76" ca="1">_FV(B76,"Industry")</f>
        <v>Computers, Phones &amp; Household Electronics</v>
      </c>
      <c r="D76" cm="1" vm="7650">
        <f t="array" aca="1" ref="D76:DG76" ca="1">IFERROR(TRANSPOSE(_xlfn.STOCKHISTORY(B76,$B$1,$C$1,2,0,1)),"")</f>
        <v>21.93</v>
      </c>
      <c r="E76" vm="4970">
        <f ca="1"/>
        <v>24.84</v>
      </c>
      <c r="F76" vm="4990">
        <f ca="1"/>
        <v>27.29</v>
      </c>
      <c r="G76" vm="7816">
        <f ca="1"/>
        <v>23.64</v>
      </c>
      <c r="H76" vm="7817">
        <f ca="1"/>
        <v>25.53</v>
      </c>
      <c r="I76" vm="2039">
        <f ca="1"/>
        <v>24.59</v>
      </c>
      <c r="J76" vm="7818">
        <f ca="1"/>
        <v>26.35</v>
      </c>
      <c r="K76" vm="7819">
        <f ca="1"/>
        <v>34.590000000000003</v>
      </c>
      <c r="L76" vm="4340">
        <f ca="1"/>
        <v>35.82</v>
      </c>
      <c r="M76" vm="7820">
        <f ca="1"/>
        <v>33.94</v>
      </c>
      <c r="N76" vm="2130">
        <f ca="1"/>
        <v>36.56</v>
      </c>
      <c r="O76" vm="7821">
        <f ca="1"/>
        <v>35.270000000000003</v>
      </c>
      <c r="P76" vm="6174">
        <f ca="1"/>
        <v>38.32</v>
      </c>
      <c r="Q76" vm="7822">
        <f ca="1"/>
        <v>41.83</v>
      </c>
      <c r="R76" vm="7823">
        <f ca="1"/>
        <v>41.85</v>
      </c>
      <c r="S76" vm="7824">
        <f ca="1"/>
        <v>39.85</v>
      </c>
      <c r="T76" vm="7825">
        <f ca="1"/>
        <v>40.49</v>
      </c>
      <c r="U76" vm="7826">
        <f ca="1"/>
        <v>40.049999999999997</v>
      </c>
      <c r="V76" vm="7827">
        <f ca="1"/>
        <v>43.42</v>
      </c>
      <c r="W76" vm="7828">
        <f ca="1"/>
        <v>38.659999999999997</v>
      </c>
      <c r="X76" vm="4587">
        <f ca="1"/>
        <v>43.76</v>
      </c>
      <c r="Y76" vm="6539">
        <f ca="1"/>
        <v>44.42</v>
      </c>
      <c r="Z76" vm="7829">
        <f ca="1"/>
        <v>56.51</v>
      </c>
      <c r="AA76" vm="7830">
        <f ca="1"/>
        <v>55.32</v>
      </c>
      <c r="AB76" vm="5118">
        <f ca="1"/>
        <v>61.5</v>
      </c>
      <c r="AC76" vm="7831">
        <f ca="1"/>
        <v>60.55</v>
      </c>
      <c r="AD76" vm="7832">
        <f ca="1"/>
        <v>61.69</v>
      </c>
      <c r="AE76" vm="2153">
        <f ca="1"/>
        <v>66.58</v>
      </c>
      <c r="AF76" vm="7833">
        <f ca="1"/>
        <v>68.319999999999993</v>
      </c>
      <c r="AG76" vm="7834">
        <f ca="1"/>
        <v>78.53</v>
      </c>
      <c r="AH76" vm="7835">
        <f ca="1"/>
        <v>77.52</v>
      </c>
      <c r="AI76" vm="7836">
        <f ca="1"/>
        <v>86.81</v>
      </c>
      <c r="AJ76" vm="6579">
        <f ca="1"/>
        <v>85.89</v>
      </c>
      <c r="AK76" vm="5504">
        <f ca="1"/>
        <v>78.489999999999995</v>
      </c>
      <c r="AL76" vm="7837">
        <f ca="1"/>
        <v>66.87</v>
      </c>
      <c r="AM76" vm="7838">
        <f ca="1"/>
        <v>59.67</v>
      </c>
      <c r="AN76" vm="7839">
        <f ca="1"/>
        <v>63.77</v>
      </c>
      <c r="AO76" vm="7840">
        <f ca="1"/>
        <v>65.2</v>
      </c>
      <c r="AP76" vm="5234">
        <f ca="1"/>
        <v>69.34</v>
      </c>
      <c r="AQ76" vm="2208">
        <f ca="1"/>
        <v>72.849999999999994</v>
      </c>
      <c r="AR76" vm="7096">
        <f ca="1"/>
        <v>59.2</v>
      </c>
      <c r="AS76" vm="7841">
        <f ca="1"/>
        <v>61.7</v>
      </c>
      <c r="AT76" vm="7842">
        <f ca="1"/>
        <v>58.49</v>
      </c>
      <c r="AU76" vm="4233">
        <f ca="1"/>
        <v>48.06</v>
      </c>
      <c r="AV76" vm="7843">
        <f ca="1"/>
        <v>52.51</v>
      </c>
      <c r="AW76" vm="6257">
        <f ca="1"/>
        <v>55.88</v>
      </c>
      <c r="AX76" vm="6565">
        <f ca="1"/>
        <v>60.59</v>
      </c>
      <c r="AY76" vm="7844">
        <f ca="1"/>
        <v>62.25</v>
      </c>
      <c r="AZ76" vm="4704">
        <f ca="1"/>
        <v>53.4</v>
      </c>
      <c r="BA76" vm="2516">
        <f ca="1"/>
        <v>46.72</v>
      </c>
      <c r="BB76" vm="7845">
        <f ca="1"/>
        <v>41.69</v>
      </c>
      <c r="BC76" vm="7846">
        <f ca="1"/>
        <v>43.77</v>
      </c>
      <c r="BD76" vm="7847">
        <f ca="1"/>
        <v>44.54</v>
      </c>
      <c r="BE76" vm="3406">
        <f ca="1"/>
        <v>44.37</v>
      </c>
      <c r="BF76" vm="7848">
        <f ca="1"/>
        <v>44.3</v>
      </c>
      <c r="BG76" vm="7849">
        <f ca="1"/>
        <v>47.39</v>
      </c>
      <c r="BH76" vm="2501">
        <f ca="1"/>
        <v>43.84</v>
      </c>
      <c r="BI76" vm="7850">
        <f ca="1"/>
        <v>43.89</v>
      </c>
      <c r="BJ76" vm="7851">
        <f ca="1"/>
        <v>53.31</v>
      </c>
      <c r="BK76" vm="7852">
        <f ca="1"/>
        <v>66.239999999999995</v>
      </c>
      <c r="BL76" vm="7853">
        <f ca="1"/>
        <v>66.44</v>
      </c>
      <c r="BM76" vm="7854">
        <f ca="1"/>
        <v>62.6</v>
      </c>
      <c r="BN76" vm="2192">
        <f ca="1"/>
        <v>72.67</v>
      </c>
      <c r="BO76" vm="7855">
        <f ca="1"/>
        <v>74.69</v>
      </c>
      <c r="BP76" vm="2068">
        <f ca="1"/>
        <v>77.37</v>
      </c>
      <c r="BQ76" vm="7856">
        <f ca="1"/>
        <v>81.819999999999993</v>
      </c>
      <c r="BR76" vm="7857">
        <f ca="1"/>
        <v>79.59</v>
      </c>
      <c r="BS76" vm="7858">
        <f ca="1"/>
        <v>88.93</v>
      </c>
      <c r="BT76" vm="7859">
        <f ca="1"/>
        <v>89.76</v>
      </c>
      <c r="BU76" vm="3789">
        <f ca="1"/>
        <v>89.3</v>
      </c>
      <c r="BV76" vm="7860">
        <f ca="1"/>
        <v>88.88</v>
      </c>
      <c r="BW76" vm="7861">
        <f ca="1"/>
        <v>91.99</v>
      </c>
      <c r="BX76" vm="7862">
        <f ca="1"/>
        <v>86.51</v>
      </c>
      <c r="BY76" vm="7863">
        <f ca="1"/>
        <v>78.38</v>
      </c>
      <c r="BZ76" vm="6495">
        <f ca="1"/>
        <v>83</v>
      </c>
      <c r="CA76" vm="7864">
        <f ca="1"/>
        <v>73.25</v>
      </c>
      <c r="CB76" vm="7865">
        <f ca="1"/>
        <v>71.95</v>
      </c>
      <c r="CC76" vm="7866">
        <f ca="1"/>
        <v>65.239999999999995</v>
      </c>
      <c r="CD76" vm="7867">
        <f ca="1"/>
        <v>71.33</v>
      </c>
      <c r="CE76" vm="7868">
        <f ca="1"/>
        <v>72.13</v>
      </c>
      <c r="CF76" vm="5167">
        <f ca="1"/>
        <v>61.85</v>
      </c>
      <c r="CG76" vm="7210">
        <f ca="1"/>
        <v>69.27</v>
      </c>
      <c r="CH76" vm="7869">
        <f ca="1"/>
        <v>67.61</v>
      </c>
      <c r="CI76" vm="7870">
        <f ca="1"/>
        <v>60.06</v>
      </c>
      <c r="CJ76" vm="7871">
        <f ca="1"/>
        <v>66.23</v>
      </c>
      <c r="CK76" vm="7872">
        <f ca="1"/>
        <v>64.55</v>
      </c>
      <c r="CL76" vm="7873">
        <f ca="1"/>
        <v>63.85</v>
      </c>
      <c r="CM76" vm="7874">
        <f ca="1"/>
        <v>62.89</v>
      </c>
      <c r="CN76" vm="7875">
        <f ca="1"/>
        <v>66.349999999999994</v>
      </c>
      <c r="CO76" vm="7876">
        <f ca="1"/>
        <v>76.400000000000006</v>
      </c>
      <c r="CP76" vm="7877">
        <f ca="1"/>
        <v>78.010000000000005</v>
      </c>
      <c r="CQ76" vm="7878">
        <f ca="1"/>
        <v>76.7</v>
      </c>
      <c r="CR76" vm="5766">
        <f ca="1"/>
        <v>75.88</v>
      </c>
      <c r="CS76" vm="7879">
        <f ca="1"/>
        <v>72.78</v>
      </c>
      <c r="CT76" vm="7880">
        <f ca="1"/>
        <v>91.39</v>
      </c>
      <c r="CU76" vm="7881">
        <f ca="1"/>
        <v>88.16</v>
      </c>
      <c r="CV76" vm="2847">
        <f ca="1"/>
        <v>87.2</v>
      </c>
      <c r="CW76" vm="6494">
        <f ca="1"/>
        <v>89.12</v>
      </c>
      <c r="CX76" vm="7882">
        <f ca="1"/>
        <v>104.97</v>
      </c>
      <c r="CY76" vm="7883">
        <f ca="1"/>
        <v>102.21</v>
      </c>
      <c r="CZ76" vm="7884">
        <f ca="1"/>
        <v>120.43</v>
      </c>
      <c r="DA76" vm="3675">
        <f ca="1"/>
        <v>128.80000000000001</v>
      </c>
      <c r="DB76" vm="6403">
        <f ca="1"/>
        <v>126.98</v>
      </c>
      <c r="DC76" vm="7885">
        <f ca="1"/>
        <v>120.72</v>
      </c>
      <c r="DD76" vm="5786">
        <f ca="1"/>
        <v>123.51</v>
      </c>
      <c r="DE76" vm="7886">
        <f ca="1"/>
        <v>115.31</v>
      </c>
      <c r="DF76" vm="7887">
        <f ca="1"/>
        <v>122.64</v>
      </c>
      <c r="DG76" vm="1199">
        <f ca="1"/>
        <v>116.08</v>
      </c>
    </row>
    <row r="77" spans="2:111" x14ac:dyDescent="0.55000000000000004">
      <c r="B77" t="e" vm="7888">
        <v>#VALUE!</v>
      </c>
      <c r="C77" t="str" cm="1">
        <f t="array" aca="1" ref="C77" ca="1">_FV(B77,"Industry")</f>
        <v>Computers, Phones &amp; Household Electronics</v>
      </c>
      <c r="D77" cm="1" vm="7889">
        <f t="array" aca="1" ref="D77:CI77" ca="1">IFERROR(TRANSPOSE(_xlfn.STOCKHISTORY(B77,$B$1,$C$1,2,0,1)),"")</f>
        <v>2.2825000000000002</v>
      </c>
      <c r="E77" vm="7890">
        <f ca="1"/>
        <v>1.81</v>
      </c>
      <c r="F77" vm="7891">
        <f ca="1"/>
        <v>1.7</v>
      </c>
      <c r="G77" vm="7892">
        <f ca="1"/>
        <v>1.77</v>
      </c>
      <c r="H77" vm="7893">
        <f ca="1"/>
        <v>2.41</v>
      </c>
      <c r="I77" vm="7894">
        <f ca="1"/>
        <v>2.3650000000000002</v>
      </c>
      <c r="J77" vm="7895">
        <f ca="1"/>
        <v>2.21</v>
      </c>
      <c r="K77" vm="7896">
        <f ca="1"/>
        <v>2.0510000000000002</v>
      </c>
      <c r="L77" vm="7897">
        <f ca="1"/>
        <v>2.0609999999999999</v>
      </c>
      <c r="M77" vm="7898">
        <f ca="1"/>
        <v>1.31</v>
      </c>
      <c r="N77" vm="7899">
        <f ca="1"/>
        <v>1.49</v>
      </c>
      <c r="O77" vm="7900">
        <f ca="1"/>
        <v>1.38</v>
      </c>
      <c r="P77" vm="7901">
        <f ca="1"/>
        <v>1.51</v>
      </c>
      <c r="Q77" vm="7902">
        <f ca="1"/>
        <v>1.9119999999999999</v>
      </c>
      <c r="R77" vm="7903">
        <f ca="1"/>
        <v>2.1128</v>
      </c>
      <c r="S77" vm="7904">
        <f ca="1"/>
        <v>2.242</v>
      </c>
      <c r="T77" vm="7905">
        <f ca="1"/>
        <v>1.9</v>
      </c>
      <c r="U77" vm="7906">
        <f ca="1"/>
        <v>1.9350000000000001</v>
      </c>
      <c r="V77" vm="7907">
        <f ca="1"/>
        <v>1.831</v>
      </c>
      <c r="W77" vm="7908">
        <f ca="1"/>
        <v>1.89</v>
      </c>
      <c r="X77" vm="7909">
        <f ca="1"/>
        <v>1.92</v>
      </c>
      <c r="Y77" vm="7910">
        <f ca="1"/>
        <v>2.0680000000000001</v>
      </c>
      <c r="Z77" vm="7911">
        <f ca="1"/>
        <v>2.13</v>
      </c>
      <c r="AA77" vm="7912">
        <f ca="1"/>
        <v>2.4020000000000001</v>
      </c>
      <c r="AB77" vm="7913">
        <f ca="1"/>
        <v>2.7959999999999998</v>
      </c>
      <c r="AC77" vm="7914">
        <f ca="1"/>
        <v>2.5379999999999998</v>
      </c>
      <c r="AD77" vm="7915">
        <f ca="1"/>
        <v>2.1280000000000001</v>
      </c>
      <c r="AE77" vm="7916">
        <f ca="1"/>
        <v>2.29</v>
      </c>
      <c r="AF77" vm="7917">
        <f ca="1"/>
        <v>2.5960000000000001</v>
      </c>
      <c r="AG77" vm="7918">
        <f ca="1"/>
        <v>2.839</v>
      </c>
      <c r="AH77" vm="7919">
        <f ca="1"/>
        <v>3.0305</v>
      </c>
      <c r="AI77" vm="7920">
        <f ca="1"/>
        <v>2.7389999999999999</v>
      </c>
      <c r="AJ77" vm="7921">
        <f ca="1"/>
        <v>2.64</v>
      </c>
      <c r="AK77" vm="7922">
        <f ca="1"/>
        <v>2.2719999999999998</v>
      </c>
      <c r="AL77" vm="7923">
        <f ca="1"/>
        <v>2.8210000000000002</v>
      </c>
      <c r="AM77" vm="7924">
        <f ca="1"/>
        <v>3.1659999999999999</v>
      </c>
      <c r="AN77" vm="7925">
        <f ca="1"/>
        <v>3.1</v>
      </c>
      <c r="AO77" vm="7926">
        <f ca="1"/>
        <v>3.2629999999999999</v>
      </c>
      <c r="AP77" vm="7927">
        <f ca="1"/>
        <v>3.9060000000000001</v>
      </c>
      <c r="AQ77" vm="7928">
        <f ca="1"/>
        <v>3.702</v>
      </c>
      <c r="AR77" vm="7929">
        <f ca="1"/>
        <v>3.4740000000000002</v>
      </c>
      <c r="AS77" vm="7930">
        <f ca="1"/>
        <v>3.5179999999999998</v>
      </c>
      <c r="AT77" vm="7931">
        <f ca="1"/>
        <v>3.8039999999999998</v>
      </c>
      <c r="AU77" vm="7932">
        <f ca="1"/>
        <v>3.6539999999999999</v>
      </c>
      <c r="AV77" vm="7933">
        <f ca="1"/>
        <v>3.657</v>
      </c>
      <c r="AW77" vm="7934">
        <f ca="1"/>
        <v>3.5390000000000001</v>
      </c>
      <c r="AX77" vm="7935">
        <f ca="1"/>
        <v>4.1399999999999997</v>
      </c>
      <c r="AY77" vm="7936">
        <f ca="1"/>
        <v>4.3949999999999996</v>
      </c>
      <c r="AZ77" vm="7937">
        <f ca="1"/>
        <v>4.0519999999999996</v>
      </c>
      <c r="BA77" vm="7938">
        <f ca="1"/>
        <v>3.9289999999999998</v>
      </c>
      <c r="BB77" vm="7939">
        <f ca="1"/>
        <v>3.8069999999999999</v>
      </c>
      <c r="BC77" vm="7940">
        <f ca="1"/>
        <v>4.21</v>
      </c>
      <c r="BD77" vm="7941">
        <f ca="1"/>
        <v>5.0060000000000002</v>
      </c>
      <c r="BE77" vm="7942">
        <f ca="1"/>
        <v>4.0350000000000001</v>
      </c>
      <c r="BF77" vm="7943">
        <f ca="1"/>
        <v>5.4009999999999998</v>
      </c>
      <c r="BG77" vm="7944">
        <f ca="1"/>
        <v>6.508</v>
      </c>
      <c r="BH77" vm="7945">
        <f ca="1"/>
        <v>5.5069999999999997</v>
      </c>
      <c r="BI77" vm="7946">
        <f ca="1"/>
        <v>6.9589999999999996</v>
      </c>
      <c r="BJ77" vm="7947">
        <f ca="1"/>
        <v>9.0229999999999997</v>
      </c>
      <c r="BK77" vm="4280">
        <f ca="1"/>
        <v>8.2100000000000009</v>
      </c>
      <c r="BL77" vm="7948">
        <f ca="1"/>
        <v>7.2329999999999997</v>
      </c>
      <c r="BM77" vm="7949">
        <f ca="1"/>
        <v>9.7970000000000006</v>
      </c>
      <c r="BN77" vm="7950">
        <f ca="1"/>
        <v>10.654999999999999</v>
      </c>
      <c r="BO77" vm="7951">
        <f ca="1"/>
        <v>10.542999999999999</v>
      </c>
      <c r="BP77" vm="7952">
        <f ca="1"/>
        <v>22.395</v>
      </c>
      <c r="BQ77" vm="7953">
        <f ca="1"/>
        <v>24.925000000000001</v>
      </c>
      <c r="BR77" vm="7954">
        <f ca="1"/>
        <v>33.027000000000001</v>
      </c>
      <c r="BS77" vm="7955">
        <f ca="1"/>
        <v>27.507999999999999</v>
      </c>
      <c r="BT77" vm="7956">
        <f ca="1"/>
        <v>27.422000000000001</v>
      </c>
      <c r="BU77" vm="7957">
        <f ca="1"/>
        <v>23.946999999999999</v>
      </c>
      <c r="BV77" vm="7958">
        <f ca="1"/>
        <v>27.347000000000001</v>
      </c>
      <c r="BW77" vm="7959">
        <f ca="1"/>
        <v>28.425999999999998</v>
      </c>
      <c r="BX77" vm="7960">
        <f ca="1"/>
        <v>52.960999999999999</v>
      </c>
      <c r="BY77" vm="7961">
        <f ca="1"/>
        <v>86.611999999999995</v>
      </c>
      <c r="BZ77" vm="7962">
        <f ca="1"/>
        <v>101.003</v>
      </c>
      <c r="CA77" vm="7963">
        <f ca="1"/>
        <v>85.88</v>
      </c>
      <c r="CB77" vm="7964">
        <f ca="1"/>
        <v>78.450999999999993</v>
      </c>
      <c r="CC77" vm="7965">
        <f ca="1"/>
        <v>81.935000000000002</v>
      </c>
      <c r="CD77" vm="7966">
        <f ca="1"/>
        <v>70.165000000000006</v>
      </c>
      <c r="CE77" vm="7846">
        <f ca="1"/>
        <v>43.77</v>
      </c>
      <c r="CF77" vm="2502">
        <f ca="1"/>
        <v>41.64</v>
      </c>
      <c r="CG77" vm="7967">
        <f ca="1"/>
        <v>29.11</v>
      </c>
      <c r="CH77" vm="7968">
        <f ca="1"/>
        <v>32.64</v>
      </c>
      <c r="CI77" vm="7969">
        <f ca="1"/>
        <v>30.48</v>
      </c>
    </row>
    <row r="78" spans="2:111" x14ac:dyDescent="0.55000000000000004">
      <c r="B78" t="e" vm="7970">
        <v>#VALUE!</v>
      </c>
      <c r="C78" t="str" cm="1">
        <f t="array" aca="1" ref="C78" ca="1">_FV(B78,"Industry")</f>
        <v>Computers, Phones &amp; Household Electronics</v>
      </c>
      <c r="D78" cm="1" vm="3415">
        <f t="array" aca="1" ref="D78:DG78" ca="1">IFERROR(TRANSPOSE(_xlfn.STOCKHISTORY(B78,$B$1,$C$1,2,0,1)),"")</f>
        <v>29.05</v>
      </c>
      <c r="E78" vm="7971">
        <f ca="1"/>
        <v>31.36</v>
      </c>
      <c r="F78" vm="3609">
        <f ca="1"/>
        <v>34.450000000000003</v>
      </c>
      <c r="G78" vm="7417">
        <f ca="1"/>
        <v>21.77</v>
      </c>
      <c r="H78" vm="7972">
        <f ca="1"/>
        <v>22.56</v>
      </c>
      <c r="I78" vm="7973">
        <f ca="1"/>
        <v>24.36</v>
      </c>
      <c r="J78" vm="7974">
        <f ca="1"/>
        <v>32.03</v>
      </c>
      <c r="K78" vm="4537">
        <f ca="1"/>
        <v>33.74</v>
      </c>
      <c r="L78" vm="7975">
        <f ca="1"/>
        <v>38.549999999999997</v>
      </c>
      <c r="M78" vm="7976">
        <f ca="1"/>
        <v>34.31</v>
      </c>
      <c r="N78" vm="5005">
        <f ca="1"/>
        <v>40.1</v>
      </c>
      <c r="O78" vm="7977">
        <f ca="1"/>
        <v>38.17</v>
      </c>
      <c r="P78" vm="6177">
        <f ca="1"/>
        <v>45.15</v>
      </c>
      <c r="Q78" vm="3600">
        <f ca="1"/>
        <v>48.19</v>
      </c>
      <c r="R78" vm="2173">
        <f ca="1"/>
        <v>45.93</v>
      </c>
      <c r="S78" vm="7978">
        <f ca="1"/>
        <v>42.13</v>
      </c>
      <c r="T78" vm="7979">
        <f ca="1"/>
        <v>43.57</v>
      </c>
      <c r="U78" vm="7980">
        <f ca="1"/>
        <v>38.75</v>
      </c>
      <c r="V78" vm="7981">
        <f ca="1"/>
        <v>32.96</v>
      </c>
      <c r="W78" vm="7038">
        <f ca="1"/>
        <v>31.53</v>
      </c>
      <c r="X78" vm="4171">
        <f ca="1"/>
        <v>33.17</v>
      </c>
      <c r="Y78" vm="7982">
        <f ca="1"/>
        <v>36.97</v>
      </c>
      <c r="Z78" vm="2530">
        <f ca="1"/>
        <v>38.56</v>
      </c>
      <c r="AA78" vm="7983">
        <f ca="1"/>
        <v>41.84</v>
      </c>
      <c r="AB78" vm="7984">
        <f ca="1"/>
        <v>55.2</v>
      </c>
      <c r="AC78" vm="4704">
        <f ca="1"/>
        <v>53.4</v>
      </c>
      <c r="AD78" vm="7985">
        <f ca="1"/>
        <v>58.52</v>
      </c>
      <c r="AE78" vm="7986">
        <f ca="1"/>
        <v>57.89</v>
      </c>
      <c r="AF78" vm="7987">
        <f ca="1"/>
        <v>56.35</v>
      </c>
      <c r="AG78" vm="3390">
        <f ca="1"/>
        <v>56.47</v>
      </c>
      <c r="AH78" vm="7988">
        <f ca="1"/>
        <v>52.62</v>
      </c>
      <c r="AI78" vm="7989">
        <f ca="1"/>
        <v>53.54</v>
      </c>
      <c r="AJ78" vm="4696">
        <f ca="1"/>
        <v>47.35</v>
      </c>
      <c r="AK78" vm="7990">
        <f ca="1"/>
        <v>40.229999999999997</v>
      </c>
      <c r="AL78" vm="2466">
        <f ca="1"/>
        <v>43.09</v>
      </c>
      <c r="AM78" vm="7991">
        <f ca="1"/>
        <v>38.590000000000003</v>
      </c>
      <c r="AN78" vm="3378">
        <f ca="1"/>
        <v>44.28</v>
      </c>
      <c r="AO78" vm="7992">
        <f ca="1"/>
        <v>46.56</v>
      </c>
      <c r="AP78" vm="7993">
        <f ca="1"/>
        <v>47.89</v>
      </c>
      <c r="AQ78" vm="3404">
        <f ca="1"/>
        <v>48.32</v>
      </c>
      <c r="AR78" vm="7823">
        <f ca="1"/>
        <v>41.85</v>
      </c>
      <c r="AS78" vm="7994">
        <f ca="1"/>
        <v>47.12</v>
      </c>
      <c r="AT78" vm="7995">
        <f ca="1"/>
        <v>46.31</v>
      </c>
      <c r="AU78" vm="7996">
        <f ca="1"/>
        <v>50.21</v>
      </c>
      <c r="AV78" vm="7997">
        <f ca="1"/>
        <v>53.79</v>
      </c>
      <c r="AW78" vm="7998">
        <f ca="1"/>
        <v>58.03</v>
      </c>
      <c r="AX78" vm="7999">
        <f ca="1"/>
        <v>59.68</v>
      </c>
      <c r="AY78" vm="3169">
        <f ca="1"/>
        <v>59.5</v>
      </c>
      <c r="AZ78" vm="8000">
        <f ca="1"/>
        <v>56.99</v>
      </c>
      <c r="BA78" vm="3441">
        <f ca="1"/>
        <v>47.95</v>
      </c>
      <c r="BB78" vm="3889">
        <f ca="1"/>
        <v>48.8</v>
      </c>
      <c r="BC78" vm="5040">
        <f ca="1"/>
        <v>49.95</v>
      </c>
      <c r="BD78" vm="2166">
        <f ca="1"/>
        <v>53.04</v>
      </c>
      <c r="BE78" vm="3405">
        <f ca="1"/>
        <v>48.41</v>
      </c>
      <c r="BF78" vm="8001">
        <f ca="1"/>
        <v>45.22</v>
      </c>
      <c r="BG78" vm="5160">
        <f ca="1"/>
        <v>47.99</v>
      </c>
      <c r="BH78" vm="8002">
        <f ca="1"/>
        <v>49.27</v>
      </c>
      <c r="BI78" vm="7058">
        <f ca="1"/>
        <v>47.82</v>
      </c>
      <c r="BJ78" vm="8003">
        <f ca="1"/>
        <v>58.81</v>
      </c>
      <c r="BK78" vm="6233">
        <f ca="1"/>
        <v>62.16</v>
      </c>
      <c r="BL78" vm="5255">
        <f ca="1"/>
        <v>66.12</v>
      </c>
      <c r="BM78" vm="8004">
        <f ca="1"/>
        <v>73.23</v>
      </c>
      <c r="BN78" vm="8005">
        <f ca="1"/>
        <v>76.75</v>
      </c>
      <c r="BO78" vm="8006">
        <f ca="1"/>
        <v>92.84</v>
      </c>
      <c r="BP78" vm="8007">
        <f ca="1"/>
        <v>95.75</v>
      </c>
      <c r="BQ78" vm="1269">
        <f ca="1"/>
        <v>87.93</v>
      </c>
      <c r="BR78" vm="8008">
        <f ca="1"/>
        <v>87.9</v>
      </c>
      <c r="BS78" vm="8009">
        <f ca="1"/>
        <v>87.59</v>
      </c>
      <c r="BT78" vm="8010">
        <f ca="1"/>
        <v>82.52</v>
      </c>
      <c r="BU78" vm="2221">
        <f ca="1"/>
        <v>89.07</v>
      </c>
      <c r="BV78" vm="6755">
        <f ca="1"/>
        <v>102.67</v>
      </c>
      <c r="BW78" vm="8011">
        <f ca="1"/>
        <v>112.98</v>
      </c>
      <c r="BX78" vm="8012">
        <f ca="1"/>
        <v>107.15</v>
      </c>
      <c r="BY78" vm="8013">
        <f ca="1"/>
        <v>103.16</v>
      </c>
      <c r="BZ78" vm="8014">
        <f ca="1"/>
        <v>89.9</v>
      </c>
      <c r="CA78" vm="8015">
        <f ca="1"/>
        <v>82.04</v>
      </c>
      <c r="CB78" vm="8016">
        <f ca="1"/>
        <v>84.67</v>
      </c>
      <c r="CC78" vm="6317">
        <f ca="1"/>
        <v>71.44</v>
      </c>
      <c r="CD78" vm="8017">
        <f ca="1"/>
        <v>79.98</v>
      </c>
      <c r="CE78" vm="8018">
        <f ca="1"/>
        <v>66.959999999999994</v>
      </c>
      <c r="CF78" vm="2161">
        <f ca="1"/>
        <v>53.23</v>
      </c>
      <c r="CG78" vm="8019">
        <f ca="1"/>
        <v>49.66</v>
      </c>
      <c r="CH78" vm="8020">
        <f ca="1"/>
        <v>52.97</v>
      </c>
      <c r="CI78" vm="8021">
        <f ca="1"/>
        <v>52.61</v>
      </c>
      <c r="CJ78" vm="8022">
        <f ca="1"/>
        <v>67.78</v>
      </c>
      <c r="CK78" vm="8023">
        <f ca="1"/>
        <v>64.56</v>
      </c>
      <c r="CL78" vm="5255">
        <f ca="1"/>
        <v>66.12</v>
      </c>
      <c r="CM78" vm="8024">
        <f ca="1"/>
        <v>58.77</v>
      </c>
      <c r="CN78" vm="8025">
        <f ca="1"/>
        <v>60.1</v>
      </c>
      <c r="CO78" vm="2212">
        <f ca="1"/>
        <v>61.87</v>
      </c>
      <c r="CP78" vm="2058">
        <f ca="1"/>
        <v>63.5</v>
      </c>
      <c r="CQ78" vm="8026">
        <f ca="1"/>
        <v>70.790000000000006</v>
      </c>
      <c r="CR78" vm="8027">
        <f ca="1"/>
        <v>65.95</v>
      </c>
      <c r="CS78" vm="8028">
        <f ca="1"/>
        <v>68.25</v>
      </c>
      <c r="CT78" vm="8029">
        <f ca="1"/>
        <v>79.099999999999994</v>
      </c>
      <c r="CU78" vm="8030">
        <f ca="1"/>
        <v>85.37</v>
      </c>
      <c r="CV78" vm="2074">
        <f ca="1"/>
        <v>85.68</v>
      </c>
      <c r="CW78" vm="8031">
        <f ca="1"/>
        <v>93.05</v>
      </c>
      <c r="CX78" vm="8031">
        <f ca="1"/>
        <v>93.05</v>
      </c>
      <c r="CY78" vm="8032">
        <f ca="1"/>
        <v>85.91</v>
      </c>
      <c r="CZ78" vm="8033">
        <f ca="1"/>
        <v>93.24</v>
      </c>
      <c r="DA78" vm="8034">
        <f ca="1"/>
        <v>103.27</v>
      </c>
      <c r="DB78" vm="8035">
        <f ca="1"/>
        <v>102.17</v>
      </c>
      <c r="DC78" vm="8036">
        <f ca="1"/>
        <v>99.55</v>
      </c>
      <c r="DD78" vm="8037">
        <f ca="1"/>
        <v>109.53</v>
      </c>
      <c r="DE78" vm="8038">
        <f ca="1"/>
        <v>100.37</v>
      </c>
      <c r="DF78" vm="6772">
        <f ca="1"/>
        <v>101.33</v>
      </c>
      <c r="DG78" vm="8039">
        <f ca="1"/>
        <v>86.31</v>
      </c>
    </row>
    <row r="79" spans="2:111" x14ac:dyDescent="0.55000000000000004">
      <c r="B79" t="e" vm="8040">
        <v>#VALUE!</v>
      </c>
      <c r="C79" t="str" cm="1">
        <f t="array" aca="1" ref="C79" ca="1">_FV(B79,"Industry")</f>
        <v>Computers, Phones &amp; Household Electronics</v>
      </c>
      <c r="D79" cm="1" vm="3432">
        <f t="array" aca="1" ref="D79:DG79" ca="1">IFERROR(TRANSPOSE(_xlfn.STOCKHISTORY(B79,$B$1,$C$1,2,0,1)),"")</f>
        <v>47.98</v>
      </c>
      <c r="E79" vm="4204">
        <f ca="1"/>
        <v>43.53</v>
      </c>
      <c r="F79" vm="4712">
        <f ca="1"/>
        <v>47.24</v>
      </c>
      <c r="G79" vm="8041">
        <f ca="1"/>
        <v>40.865000000000002</v>
      </c>
      <c r="H79" vm="8042">
        <f ca="1"/>
        <v>46.54</v>
      </c>
      <c r="I79" vm="8043">
        <f ca="1"/>
        <v>47.26</v>
      </c>
      <c r="J79" vm="3367">
        <f ca="1"/>
        <v>47.51</v>
      </c>
      <c r="K79" vm="3051">
        <f ca="1"/>
        <v>46.67</v>
      </c>
      <c r="L79" vm="3457">
        <f ca="1"/>
        <v>58.47</v>
      </c>
      <c r="M79" vm="4745">
        <f ca="1"/>
        <v>58.44</v>
      </c>
      <c r="N79" vm="5233">
        <f ca="1"/>
        <v>63.66</v>
      </c>
      <c r="O79" vm="8044">
        <f ca="1"/>
        <v>67.95</v>
      </c>
      <c r="P79" vm="6591">
        <f ca="1"/>
        <v>79.73</v>
      </c>
      <c r="Q79" vm="8045">
        <f ca="1"/>
        <v>76.88</v>
      </c>
      <c r="R79" vm="8046">
        <f ca="1"/>
        <v>82.53</v>
      </c>
      <c r="S79" vm="2221">
        <f ca="1"/>
        <v>89.07</v>
      </c>
      <c r="T79" vm="8047">
        <f ca="1"/>
        <v>90.06</v>
      </c>
      <c r="U79" vm="8048">
        <f ca="1"/>
        <v>88.6</v>
      </c>
      <c r="V79" vm="8049">
        <f ca="1"/>
        <v>85.12</v>
      </c>
      <c r="W79" vm="8050">
        <f ca="1"/>
        <v>88.27</v>
      </c>
      <c r="X79" vm="8051">
        <f ca="1"/>
        <v>86.4</v>
      </c>
      <c r="Y79" vm="6454">
        <f ca="1"/>
        <v>89.27</v>
      </c>
      <c r="Z79" vm="8052">
        <f ca="1"/>
        <v>78.86</v>
      </c>
      <c r="AA79" vm="8053">
        <f ca="1"/>
        <v>79.53</v>
      </c>
      <c r="AB79" vm="5107">
        <f ca="1"/>
        <v>88.98</v>
      </c>
      <c r="AC79" vm="6615">
        <f ca="1"/>
        <v>87.04</v>
      </c>
      <c r="AD79" vm="8054">
        <f ca="1"/>
        <v>92.27</v>
      </c>
      <c r="AE79" vm="8055">
        <f ca="1"/>
        <v>78.790000000000006</v>
      </c>
      <c r="AF79" vm="8056">
        <f ca="1"/>
        <v>83.51</v>
      </c>
      <c r="AG79" vm="6299">
        <f ca="1"/>
        <v>77.41</v>
      </c>
      <c r="AH79" vm="8057">
        <f ca="1"/>
        <v>70.150000000000006</v>
      </c>
      <c r="AI79" vm="8058">
        <f ca="1"/>
        <v>63.24</v>
      </c>
      <c r="AJ79" vm="8059">
        <f ca="1"/>
        <v>58.54</v>
      </c>
      <c r="AK79" vm="8060">
        <f ca="1"/>
        <v>43.07</v>
      </c>
      <c r="AL79" vm="3635">
        <f ca="1"/>
        <v>45.39</v>
      </c>
      <c r="AM79" vm="7982">
        <f ca="1"/>
        <v>36.97</v>
      </c>
      <c r="AN79" vm="2539">
        <f ca="1"/>
        <v>44.99</v>
      </c>
      <c r="AO79" vm="8061">
        <f ca="1"/>
        <v>50.3</v>
      </c>
      <c r="AP79" vm="4233">
        <f ca="1"/>
        <v>48.06</v>
      </c>
      <c r="AQ79" vm="8062">
        <f ca="1"/>
        <v>51.12</v>
      </c>
      <c r="AR79" vm="8063">
        <f ca="1"/>
        <v>37.22</v>
      </c>
      <c r="AS79" vm="8064">
        <f ca="1"/>
        <v>47.55</v>
      </c>
      <c r="AT79" vm="8065">
        <f ca="1"/>
        <v>53.89</v>
      </c>
      <c r="AU79" vm="8066">
        <f ca="1"/>
        <v>57.27</v>
      </c>
      <c r="AV79" vm="8067">
        <f ca="1"/>
        <v>59.64</v>
      </c>
      <c r="AW79" vm="8068">
        <f ca="1"/>
        <v>51.65</v>
      </c>
      <c r="AX79" vm="8069">
        <f ca="1"/>
        <v>50.33</v>
      </c>
      <c r="AY79" vm="3916">
        <f ca="1"/>
        <v>63.47</v>
      </c>
      <c r="AZ79" vm="6602">
        <f ca="1"/>
        <v>65.5</v>
      </c>
      <c r="BA79" vm="8070">
        <f ca="1"/>
        <v>55.56</v>
      </c>
      <c r="BB79" vm="8071">
        <f ca="1"/>
        <v>41.62</v>
      </c>
      <c r="BC79" vm="3401">
        <f ca="1"/>
        <v>46.08</v>
      </c>
      <c r="BD79" vm="3406">
        <f ca="1"/>
        <v>44.37</v>
      </c>
      <c r="BE79" vm="3573">
        <f ca="1"/>
        <v>44.15</v>
      </c>
      <c r="BF79" vm="8072">
        <f ca="1"/>
        <v>43.1</v>
      </c>
      <c r="BG79" vm="8073">
        <f ca="1"/>
        <v>38.42</v>
      </c>
      <c r="BH79" vm="8074">
        <f ca="1"/>
        <v>36.549999999999997</v>
      </c>
      <c r="BI79" vm="6536">
        <f ca="1"/>
        <v>37.729999999999997</v>
      </c>
      <c r="BJ79" vm="3652">
        <f ca="1"/>
        <v>44.88</v>
      </c>
      <c r="BK79" vm="8075">
        <f ca="1"/>
        <v>55.39</v>
      </c>
      <c r="BL79" vm="6198">
        <f ca="1"/>
        <v>56.43</v>
      </c>
      <c r="BM79" vm="8076">
        <f ca="1"/>
        <v>68.53</v>
      </c>
      <c r="BN79" vm="2012">
        <f ca="1"/>
        <v>66.75</v>
      </c>
      <c r="BO79" vm="2210">
        <f ca="1"/>
        <v>70.63</v>
      </c>
      <c r="BP79" vm="8077">
        <f ca="1"/>
        <v>75.23</v>
      </c>
      <c r="BQ79" vm="8078">
        <f ca="1"/>
        <v>71.17</v>
      </c>
      <c r="BR79" vm="8079">
        <f ca="1"/>
        <v>64.930000000000007</v>
      </c>
      <c r="BS79" vm="3172">
        <f ca="1"/>
        <v>63.2</v>
      </c>
      <c r="BT79" vm="8080">
        <f ca="1"/>
        <v>56.44</v>
      </c>
      <c r="BU79" vm="3052">
        <f ca="1"/>
        <v>52.29</v>
      </c>
      <c r="BV79" vm="8081">
        <f ca="1"/>
        <v>57.84</v>
      </c>
      <c r="BW79" vm="8082">
        <f ca="1"/>
        <v>65.209999999999994</v>
      </c>
      <c r="BX79" vm="7085">
        <f ca="1"/>
        <v>51.74</v>
      </c>
      <c r="BY79" vm="8083">
        <f ca="1"/>
        <v>50.94</v>
      </c>
      <c r="BZ79" vm="8084">
        <f ca="1"/>
        <v>49.65</v>
      </c>
      <c r="CA79" vm="3630">
        <f ca="1"/>
        <v>53.07</v>
      </c>
      <c r="CB79" vm="8085">
        <f ca="1"/>
        <v>60.69</v>
      </c>
      <c r="CC79" vm="8086">
        <f ca="1"/>
        <v>44.83</v>
      </c>
      <c r="CD79" vm="8087">
        <f ca="1"/>
        <v>49.1</v>
      </c>
      <c r="CE79" vm="7543">
        <f ca="1"/>
        <v>42.26</v>
      </c>
      <c r="CF79" vm="8088">
        <f ca="1"/>
        <v>32.549999999999997</v>
      </c>
      <c r="CG79" vm="5071">
        <f ca="1"/>
        <v>34.369999999999997</v>
      </c>
      <c r="CH79" vm="3060">
        <f ca="1"/>
        <v>36.75</v>
      </c>
      <c r="CI79" vm="8089">
        <f ca="1"/>
        <v>31.55</v>
      </c>
      <c r="CJ79" vm="3368">
        <f ca="1"/>
        <v>43.95</v>
      </c>
      <c r="CK79" vm="8090">
        <f ca="1"/>
        <v>38.479999999999997</v>
      </c>
      <c r="CL79" vm="1995">
        <f ca="1"/>
        <v>37.67</v>
      </c>
      <c r="CM79" vm="8091">
        <f ca="1"/>
        <v>34.44</v>
      </c>
      <c r="CN79" vm="8092">
        <f ca="1"/>
        <v>38.729999999999997</v>
      </c>
      <c r="CO79" vm="8093">
        <f ca="1"/>
        <v>37.93</v>
      </c>
      <c r="CP79" vm="8094">
        <f ca="1"/>
        <v>42.56</v>
      </c>
      <c r="CQ79" vm="2168">
        <f ca="1"/>
        <v>45</v>
      </c>
      <c r="CR79" vm="8095">
        <f ca="1"/>
        <v>45.63</v>
      </c>
      <c r="CS79" vm="8096">
        <f ca="1"/>
        <v>40.15</v>
      </c>
      <c r="CT79" vm="3655">
        <f ca="1"/>
        <v>48.31</v>
      </c>
      <c r="CU79" vm="8097">
        <f ca="1"/>
        <v>52.37</v>
      </c>
      <c r="CV79" vm="8098">
        <f ca="1"/>
        <v>57.25</v>
      </c>
      <c r="CW79" vm="8099">
        <f ca="1"/>
        <v>59.47</v>
      </c>
      <c r="CX79" vm="8100">
        <f ca="1"/>
        <v>68.239999999999995</v>
      </c>
      <c r="CY79" vm="8101">
        <f ca="1"/>
        <v>70.83</v>
      </c>
      <c r="CZ79" vm="8102">
        <f ca="1"/>
        <v>75.290000000000006</v>
      </c>
      <c r="DA79" vm="8103">
        <f ca="1"/>
        <v>75.77</v>
      </c>
      <c r="DB79" vm="8104">
        <f ca="1"/>
        <v>67.05</v>
      </c>
      <c r="DC79" vm="8105">
        <f ca="1"/>
        <v>65.59</v>
      </c>
      <c r="DD79" vm="8106">
        <f ca="1"/>
        <v>68.290000000000006</v>
      </c>
      <c r="DE79" vm="4755">
        <f ca="1"/>
        <v>65.31</v>
      </c>
      <c r="DF79" vm="8107">
        <f ca="1"/>
        <v>72.989999999999995</v>
      </c>
      <c r="DG79" vm="8108">
        <f ca="1"/>
        <v>59.63</v>
      </c>
    </row>
    <row r="80" spans="2:111" x14ac:dyDescent="0.55000000000000004">
      <c r="B80" t="e" vm="8109">
        <v>#VALUE!</v>
      </c>
      <c r="C80" t="str" cm="1">
        <f t="array" aca="1" ref="C80" ca="1">_FV(B80,"Industry")</f>
        <v>Construction &amp; Engineering</v>
      </c>
      <c r="D80" cm="1" vm="4437">
        <f t="array" aca="1" ref="D80:DG80" ca="1">IFERROR(TRANSPOSE(_xlfn.STOCKHISTORY(B80,$B$1,$C$1,2,0,1)),"")</f>
        <v>18.7</v>
      </c>
      <c r="E80" vm="8110">
        <f ca="1"/>
        <v>20.29</v>
      </c>
      <c r="F80" vm="7972">
        <f ca="1"/>
        <v>22.56</v>
      </c>
      <c r="G80" vm="8111">
        <f ca="1"/>
        <v>23.72</v>
      </c>
      <c r="H80" vm="8112">
        <f ca="1"/>
        <v>24.03</v>
      </c>
      <c r="I80" vm="8113">
        <f ca="1"/>
        <v>23.12</v>
      </c>
      <c r="J80" vm="3417">
        <f ca="1"/>
        <v>25.6</v>
      </c>
      <c r="K80" vm="8114">
        <f ca="1"/>
        <v>25.73</v>
      </c>
      <c r="L80" vm="6868">
        <f ca="1"/>
        <v>27.99</v>
      </c>
      <c r="M80" vm="8115">
        <f ca="1"/>
        <v>28.75</v>
      </c>
      <c r="N80" vm="8116">
        <f ca="1"/>
        <v>33.72</v>
      </c>
      <c r="O80" vm="8117">
        <f ca="1"/>
        <v>34.85</v>
      </c>
      <c r="P80" vm="4349">
        <f ca="1"/>
        <v>35.89</v>
      </c>
      <c r="Q80" vm="3901">
        <f ca="1"/>
        <v>37.32</v>
      </c>
      <c r="R80" vm="8118">
        <f ca="1"/>
        <v>37.11</v>
      </c>
      <c r="S80" vm="8119">
        <f ca="1"/>
        <v>35.44</v>
      </c>
      <c r="T80" vm="8120">
        <f ca="1"/>
        <v>30.66</v>
      </c>
      <c r="U80" vm="8121">
        <f ca="1"/>
        <v>32.92</v>
      </c>
      <c r="V80" vm="8122">
        <f ca="1"/>
        <v>33.729999999999997</v>
      </c>
      <c r="W80" vm="8123">
        <f ca="1"/>
        <v>35.93</v>
      </c>
      <c r="X80" vm="4516">
        <f ca="1"/>
        <v>37.369999999999997</v>
      </c>
      <c r="Y80" vm="6536">
        <f ca="1"/>
        <v>37.729999999999997</v>
      </c>
      <c r="Z80" vm="5077">
        <f ca="1"/>
        <v>37.9</v>
      </c>
      <c r="AA80" vm="8124">
        <f ca="1"/>
        <v>39.11</v>
      </c>
      <c r="AB80" vm="8125">
        <f ca="1"/>
        <v>38.49</v>
      </c>
      <c r="AC80" vm="8091">
        <f ca="1"/>
        <v>34.44</v>
      </c>
      <c r="AD80" vm="8126">
        <f ca="1"/>
        <v>34.35</v>
      </c>
      <c r="AE80" vm="4534">
        <f ca="1"/>
        <v>32.5</v>
      </c>
      <c r="AF80" vm="4366">
        <f ca="1"/>
        <v>36.01</v>
      </c>
      <c r="AG80" vm="5088">
        <f ca="1"/>
        <v>33.4</v>
      </c>
      <c r="AH80" vm="3163">
        <f ca="1"/>
        <v>34.07</v>
      </c>
      <c r="AI80" vm="7819">
        <f ca="1"/>
        <v>34.590000000000003</v>
      </c>
      <c r="AJ80" vm="4354">
        <f ca="1"/>
        <v>33.380000000000003</v>
      </c>
      <c r="AK80" vm="1981">
        <f ca="1"/>
        <v>31.2</v>
      </c>
      <c r="AL80" vm="8127">
        <f ca="1"/>
        <v>35.1</v>
      </c>
      <c r="AM80" vm="2997">
        <f ca="1"/>
        <v>30.1</v>
      </c>
      <c r="AN80" vm="8128">
        <f ca="1"/>
        <v>35.340000000000003</v>
      </c>
      <c r="AO80" vm="8129">
        <f ca="1"/>
        <v>35.64</v>
      </c>
      <c r="AP80" vm="8130">
        <f ca="1"/>
        <v>37.74</v>
      </c>
      <c r="AQ80" vm="2174">
        <f ca="1"/>
        <v>40.6</v>
      </c>
      <c r="AR80" vm="8131">
        <f ca="1"/>
        <v>34.76</v>
      </c>
      <c r="AS80" vm="4401">
        <f ca="1"/>
        <v>38.19</v>
      </c>
      <c r="AT80" vm="4228">
        <f ca="1"/>
        <v>37.42</v>
      </c>
      <c r="AU80" vm="3156">
        <f ca="1"/>
        <v>33.9</v>
      </c>
      <c r="AV80" vm="8132">
        <f ca="1"/>
        <v>37.799999999999997</v>
      </c>
      <c r="AW80" vm="8133">
        <f ca="1"/>
        <v>42.05</v>
      </c>
      <c r="AX80" vm="2502">
        <f ca="1"/>
        <v>41.64</v>
      </c>
      <c r="AY80" vm="8134">
        <f ca="1"/>
        <v>40.71</v>
      </c>
      <c r="AZ80" vm="8135">
        <f ca="1"/>
        <v>39.15</v>
      </c>
      <c r="BA80" vm="8136">
        <f ca="1"/>
        <v>38.130000000000003</v>
      </c>
      <c r="BB80" vm="8137">
        <f ca="1"/>
        <v>31.73</v>
      </c>
      <c r="BC80" vm="4213">
        <f ca="1"/>
        <v>36.36</v>
      </c>
      <c r="BD80" vm="8138">
        <f ca="1"/>
        <v>36.93</v>
      </c>
      <c r="BE80" vm="8139">
        <f ca="1"/>
        <v>39.229999999999997</v>
      </c>
      <c r="BF80" vm="8140">
        <f ca="1"/>
        <v>39.97</v>
      </c>
      <c r="BG80" vm="3585">
        <f ca="1"/>
        <v>51.25</v>
      </c>
      <c r="BH80" vm="8141">
        <f ca="1"/>
        <v>52.86</v>
      </c>
      <c r="BI80" vm="8142">
        <f ca="1"/>
        <v>62.43</v>
      </c>
      <c r="BJ80" vm="7568">
        <f ca="1"/>
        <v>68.34</v>
      </c>
      <c r="BK80" vm="8143">
        <f ca="1"/>
        <v>72.02</v>
      </c>
      <c r="BL80" vm="8144">
        <f ca="1"/>
        <v>70.47</v>
      </c>
      <c r="BM80" vm="8145">
        <f ca="1"/>
        <v>83.85</v>
      </c>
      <c r="BN80" vm="8146">
        <f ca="1"/>
        <v>87.98</v>
      </c>
      <c r="BO80" vm="3220">
        <f ca="1"/>
        <v>96.64</v>
      </c>
      <c r="BP80" vm="8147">
        <f ca="1"/>
        <v>95.35</v>
      </c>
      <c r="BQ80" vm="7468">
        <f ca="1"/>
        <v>90.57</v>
      </c>
      <c r="BR80" vm="8148">
        <f ca="1"/>
        <v>90.9</v>
      </c>
      <c r="BS80" vm="8149">
        <f ca="1"/>
        <v>102.1</v>
      </c>
      <c r="BT80" vm="8150">
        <f ca="1"/>
        <v>113.82</v>
      </c>
      <c r="BU80" vm="1195">
        <f ca="1"/>
        <v>121.28</v>
      </c>
      <c r="BV80" vm="8151">
        <f ca="1"/>
        <v>113.78</v>
      </c>
      <c r="BW80" vm="8152">
        <f ca="1"/>
        <v>114.66</v>
      </c>
      <c r="BX80" vm="8153">
        <f ca="1"/>
        <v>102.72</v>
      </c>
      <c r="BY80" vm="8154">
        <f ca="1"/>
        <v>108.94</v>
      </c>
      <c r="BZ80" vm="8155">
        <f ca="1"/>
        <v>131.61000000000001</v>
      </c>
      <c r="CA80" vm="8156">
        <f ca="1"/>
        <v>115.98</v>
      </c>
      <c r="CB80" vm="3838">
        <f ca="1"/>
        <v>119</v>
      </c>
      <c r="CC80" vm="6073">
        <f ca="1"/>
        <v>125.34</v>
      </c>
      <c r="CD80" vm="8157">
        <f ca="1"/>
        <v>138.72999999999999</v>
      </c>
      <c r="CE80" vm="8158">
        <f ca="1"/>
        <v>141.30000000000001</v>
      </c>
      <c r="CF80" vm="8159">
        <f ca="1"/>
        <v>127.39</v>
      </c>
      <c r="CG80" vm="8160">
        <f ca="1"/>
        <v>142.04</v>
      </c>
      <c r="CH80" vm="8161">
        <f ca="1"/>
        <v>149.88</v>
      </c>
      <c r="CI80" vm="8162">
        <f ca="1"/>
        <v>142.5</v>
      </c>
      <c r="CJ80" vm="2823">
        <f ca="1"/>
        <v>152.19</v>
      </c>
      <c r="CK80" vm="8163">
        <f ca="1"/>
        <v>161.4</v>
      </c>
      <c r="CL80" vm="4114">
        <f ca="1"/>
        <v>166.64</v>
      </c>
      <c r="CM80" vm="8164">
        <f ca="1"/>
        <v>169.64</v>
      </c>
      <c r="CN80" vm="8165">
        <f ca="1"/>
        <v>177.58</v>
      </c>
      <c r="CO80" vm="7601">
        <f ca="1"/>
        <v>196.45</v>
      </c>
      <c r="CP80" vm="8166">
        <f ca="1"/>
        <v>201.62</v>
      </c>
      <c r="CQ80" vm="8167">
        <f ca="1"/>
        <v>209.87</v>
      </c>
      <c r="CR80" vm="8168">
        <f ca="1"/>
        <v>187.07</v>
      </c>
      <c r="CS80" vm="4867">
        <f ca="1"/>
        <v>167.12</v>
      </c>
      <c r="CT80" vm="8169">
        <f ca="1"/>
        <v>188.31</v>
      </c>
      <c r="CU80" vm="8170">
        <f ca="1"/>
        <v>215.8</v>
      </c>
      <c r="CV80" vm="8171">
        <f ca="1"/>
        <v>194.05</v>
      </c>
      <c r="CW80" vm="5825">
        <f ca="1"/>
        <v>241.51</v>
      </c>
      <c r="CX80" vm="8172">
        <f ca="1"/>
        <v>259.8</v>
      </c>
      <c r="CY80" vm="8173">
        <f ca="1"/>
        <v>258.56</v>
      </c>
      <c r="CZ80" vm="8174">
        <f ca="1"/>
        <v>275.94</v>
      </c>
      <c r="DA80" vm="8175">
        <f ca="1"/>
        <v>254.09</v>
      </c>
      <c r="DB80" vm="8176">
        <f ca="1"/>
        <v>265.38</v>
      </c>
      <c r="DC80" vm="8177">
        <f ca="1"/>
        <v>275.13</v>
      </c>
      <c r="DD80" vm="8178">
        <f ca="1"/>
        <v>298.14999999999998</v>
      </c>
      <c r="DE80" vm="8179">
        <f ca="1"/>
        <v>301.63</v>
      </c>
      <c r="DF80" vm="8180">
        <f ca="1"/>
        <v>344.52</v>
      </c>
      <c r="DG80" vm="8181">
        <f ca="1"/>
        <v>316.05</v>
      </c>
    </row>
    <row r="81" spans="2:111" x14ac:dyDescent="0.55000000000000004">
      <c r="B81" t="e" vm="8182">
        <v>#VALUE!</v>
      </c>
      <c r="C81" t="str" cm="1">
        <f t="array" aca="1" ref="C81" ca="1">_FV(B81,"Industry")</f>
        <v>Construction Materials</v>
      </c>
      <c r="D81" cm="1" vm="8183">
        <f t="array" aca="1" ref="D81:DG81" ca="1">IFERROR(TRANSPOSE(_xlfn.STOCKHISTORY(B81,$B$1,$C$1,2,0,1)),"")</f>
        <v>125.58</v>
      </c>
      <c r="E81" vm="8184">
        <f ca="1"/>
        <v>142.62</v>
      </c>
      <c r="F81" vm="8185">
        <f ca="1"/>
        <v>159.51</v>
      </c>
      <c r="G81" vm="2944">
        <f ca="1"/>
        <v>169.23</v>
      </c>
      <c r="H81" vm="8186">
        <f ca="1"/>
        <v>189.04</v>
      </c>
      <c r="I81" vm="8187">
        <f ca="1"/>
        <v>192</v>
      </c>
      <c r="J81" vm="8188">
        <f ca="1"/>
        <v>202.65</v>
      </c>
      <c r="K81" vm="8189">
        <f ca="1"/>
        <v>183.03</v>
      </c>
      <c r="L81" vm="8190">
        <f ca="1"/>
        <v>179.11</v>
      </c>
      <c r="M81" vm="8191">
        <f ca="1"/>
        <v>185.38</v>
      </c>
      <c r="N81" vm="8192">
        <f ca="1"/>
        <v>219.45</v>
      </c>
      <c r="O81" vm="8193">
        <f ca="1"/>
        <v>221.53</v>
      </c>
      <c r="P81" vm="8194">
        <f ca="1"/>
        <v>229.6</v>
      </c>
      <c r="Q81" vm="8195">
        <f ca="1"/>
        <v>215.95</v>
      </c>
      <c r="R81" vm="8196">
        <f ca="1"/>
        <v>218.25</v>
      </c>
      <c r="S81" vm="8197">
        <f ca="1"/>
        <v>220.19</v>
      </c>
      <c r="T81" vm="8198">
        <f ca="1"/>
        <v>224.1</v>
      </c>
      <c r="U81" vm="2269">
        <f ca="1"/>
        <v>222.58</v>
      </c>
      <c r="V81" vm="8199">
        <f ca="1"/>
        <v>226.43</v>
      </c>
      <c r="W81" vm="8200">
        <f ca="1"/>
        <v>211.99</v>
      </c>
      <c r="X81" vm="8201">
        <f ca="1"/>
        <v>206.23</v>
      </c>
      <c r="Y81" vm="7260">
        <f ca="1"/>
        <v>216.85</v>
      </c>
      <c r="Z81" vm="8202">
        <f ca="1"/>
        <v>208.39</v>
      </c>
      <c r="AA81" vm="6848">
        <f ca="1"/>
        <v>221.04</v>
      </c>
      <c r="AB81" vm="8203">
        <f ca="1"/>
        <v>228.17</v>
      </c>
      <c r="AC81" vm="2423">
        <f ca="1"/>
        <v>203.93</v>
      </c>
      <c r="AD81" vm="8204">
        <f ca="1"/>
        <v>207.3</v>
      </c>
      <c r="AE81" vm="8205">
        <f ca="1"/>
        <v>194.77</v>
      </c>
      <c r="AF81" vm="8206">
        <f ca="1"/>
        <v>222.87</v>
      </c>
      <c r="AG81" vm="8207">
        <f ca="1"/>
        <v>223.33</v>
      </c>
      <c r="AH81" vm="8208">
        <f ca="1"/>
        <v>199.42</v>
      </c>
      <c r="AI81" vm="8209">
        <f ca="1"/>
        <v>198.72</v>
      </c>
      <c r="AJ81" vm="8210">
        <f ca="1"/>
        <v>181.95</v>
      </c>
      <c r="AK81" vm="8211">
        <f ca="1"/>
        <v>171.28</v>
      </c>
      <c r="AL81" vm="8212">
        <f ca="1"/>
        <v>190.69</v>
      </c>
      <c r="AM81" vm="8213">
        <f ca="1"/>
        <v>171.87</v>
      </c>
      <c r="AN81" vm="8214">
        <f ca="1"/>
        <v>176.68</v>
      </c>
      <c r="AO81" vm="8215">
        <f ca="1"/>
        <v>187.8</v>
      </c>
      <c r="AP81" vm="8216">
        <f ca="1"/>
        <v>201.18</v>
      </c>
      <c r="AQ81" vm="8217">
        <f ca="1"/>
        <v>221.9</v>
      </c>
      <c r="AR81" vm="8218">
        <f ca="1"/>
        <v>210.5</v>
      </c>
      <c r="AS81" vm="8219">
        <f ca="1"/>
        <v>230.11</v>
      </c>
      <c r="AT81" vm="8220">
        <f ca="1"/>
        <v>247.75</v>
      </c>
      <c r="AU81" vm="8221">
        <f ca="1"/>
        <v>253.77</v>
      </c>
      <c r="AV81" vm="8222">
        <f ca="1"/>
        <v>274.10000000000002</v>
      </c>
      <c r="AW81" vm="8223">
        <f ca="1"/>
        <v>261.91000000000003</v>
      </c>
      <c r="AX81" vm="8224">
        <f ca="1"/>
        <v>268.39999999999998</v>
      </c>
      <c r="AY81" vm="8225">
        <f ca="1"/>
        <v>279.64</v>
      </c>
      <c r="AZ81" vm="8226">
        <f ca="1"/>
        <v>263.8</v>
      </c>
      <c r="BA81" vm="8227">
        <f ca="1"/>
        <v>227.53</v>
      </c>
      <c r="BB81" vm="8228">
        <f ca="1"/>
        <v>189.23</v>
      </c>
      <c r="BC81" vm="1568">
        <f ca="1"/>
        <v>190.23</v>
      </c>
      <c r="BD81" vm="8229">
        <f ca="1"/>
        <v>192.09</v>
      </c>
      <c r="BE81" vm="8230">
        <f ca="1"/>
        <v>206.57</v>
      </c>
      <c r="BF81" vm="8231">
        <f ca="1"/>
        <v>207.18</v>
      </c>
      <c r="BG81" vm="8232">
        <f ca="1"/>
        <v>202.87</v>
      </c>
      <c r="BH81" vm="8233">
        <f ca="1"/>
        <v>235.36</v>
      </c>
      <c r="BI81" vm="8234">
        <f ca="1"/>
        <v>266.35000000000002</v>
      </c>
      <c r="BJ81" vm="8235">
        <f ca="1"/>
        <v>265.63</v>
      </c>
      <c r="BK81" vm="5824">
        <f ca="1"/>
        <v>283.97000000000003</v>
      </c>
      <c r="BL81" vm="8236">
        <f ca="1"/>
        <v>287.41000000000003</v>
      </c>
      <c r="BM81" vm="8237">
        <f ca="1"/>
        <v>336.87</v>
      </c>
      <c r="BN81" vm="8238">
        <f ca="1"/>
        <v>335.82</v>
      </c>
      <c r="BO81" vm="8239">
        <f ca="1"/>
        <v>353.12</v>
      </c>
      <c r="BP81" vm="8240">
        <f ca="1"/>
        <v>363.65</v>
      </c>
      <c r="BQ81" vm="8241">
        <f ca="1"/>
        <v>351.81</v>
      </c>
      <c r="BR81" vm="8242">
        <f ca="1"/>
        <v>363.3</v>
      </c>
      <c r="BS81" vm="8243">
        <f ca="1"/>
        <v>381.25</v>
      </c>
      <c r="BT81" vm="8244">
        <f ca="1"/>
        <v>341.68</v>
      </c>
      <c r="BU81" vm="8245">
        <f ca="1"/>
        <v>392.84</v>
      </c>
      <c r="BV81" vm="8246">
        <f ca="1"/>
        <v>403.51</v>
      </c>
      <c r="BW81" vm="8247">
        <f ca="1"/>
        <v>440.52</v>
      </c>
      <c r="BX81" vm="8248">
        <f ca="1"/>
        <v>389.12</v>
      </c>
      <c r="BY81" vm="8249">
        <f ca="1"/>
        <v>379.4</v>
      </c>
      <c r="BZ81" vm="8250">
        <f ca="1"/>
        <v>384.89</v>
      </c>
      <c r="CA81" vm="8251">
        <f ca="1"/>
        <v>354.22</v>
      </c>
      <c r="CB81" vm="8252">
        <f ca="1"/>
        <v>339.38</v>
      </c>
      <c r="CC81" vm="8253">
        <f ca="1"/>
        <v>299.24</v>
      </c>
      <c r="CD81" vm="8254">
        <f ca="1"/>
        <v>352.08</v>
      </c>
      <c r="CE81" vm="8255">
        <f ca="1"/>
        <v>347.71</v>
      </c>
      <c r="CF81" vm="8256">
        <f ca="1"/>
        <v>322.08999999999997</v>
      </c>
      <c r="CG81" vm="8257">
        <f ca="1"/>
        <v>335.98</v>
      </c>
      <c r="CH81" vm="8258">
        <f ca="1"/>
        <v>366.48</v>
      </c>
      <c r="CI81" vm="8259">
        <f ca="1"/>
        <v>337.97</v>
      </c>
      <c r="CJ81" vm="8260">
        <f ca="1"/>
        <v>359.64</v>
      </c>
      <c r="CK81" vm="8261">
        <f ca="1"/>
        <v>359.87</v>
      </c>
      <c r="CL81" vm="8262">
        <f ca="1"/>
        <v>355.06</v>
      </c>
      <c r="CM81" vm="8263">
        <f ca="1"/>
        <v>363.2</v>
      </c>
      <c r="CN81" vm="8264">
        <f ca="1"/>
        <v>398.04</v>
      </c>
      <c r="CO81" vm="8265">
        <f ca="1"/>
        <v>461.69</v>
      </c>
      <c r="CP81" vm="8266">
        <f ca="1"/>
        <v>446.46</v>
      </c>
      <c r="CQ81" vm="8267">
        <f ca="1"/>
        <v>446.41</v>
      </c>
      <c r="CR81" vm="8268">
        <f ca="1"/>
        <v>410.48</v>
      </c>
      <c r="CS81" vm="8269">
        <f ca="1"/>
        <v>408.94</v>
      </c>
      <c r="CT81" vm="8270">
        <f ca="1"/>
        <v>464.59</v>
      </c>
      <c r="CU81" vm="8271">
        <f ca="1"/>
        <v>498.91</v>
      </c>
      <c r="CV81" vm="8272">
        <f ca="1"/>
        <v>508.42</v>
      </c>
      <c r="CW81" vm="8273">
        <f ca="1"/>
        <v>577.71</v>
      </c>
      <c r="CX81" vm="8274">
        <f ca="1"/>
        <v>613.94000000000005</v>
      </c>
      <c r="CY81" vm="8275">
        <f ca="1"/>
        <v>587.07000000000005</v>
      </c>
      <c r="CZ81" vm="8276">
        <f ca="1"/>
        <v>572.08000000000004</v>
      </c>
      <c r="DA81" vm="8277">
        <f ca="1"/>
        <v>541.79999999999995</v>
      </c>
      <c r="DB81" vm="8278">
        <f ca="1"/>
        <v>593.35</v>
      </c>
      <c r="DC81" vm="8279">
        <f ca="1"/>
        <v>534.16</v>
      </c>
      <c r="DD81" vm="8280">
        <f ca="1"/>
        <v>538.25</v>
      </c>
      <c r="DE81" vm="8281">
        <f ca="1"/>
        <v>592.34</v>
      </c>
      <c r="DF81" vm="8282">
        <f ca="1"/>
        <v>600</v>
      </c>
      <c r="DG81" vm="8283">
        <f ca="1"/>
        <v>516.5</v>
      </c>
    </row>
    <row r="82" spans="2:111" x14ac:dyDescent="0.55000000000000004">
      <c r="B82" t="e" vm="8284">
        <v>#VALUE!</v>
      </c>
      <c r="C82" t="str" cm="1">
        <f t="array" aca="1" ref="C82" ca="1">_FV(B82,"Industry")</f>
        <v>Construction Materials</v>
      </c>
      <c r="D82" cm="1" vm="8285">
        <f t="array" aca="1" ref="D82:DG82" ca="1">IFERROR(TRANSPOSE(_xlfn.STOCKHISTORY(B82,$B$1,$C$1,2,0,1)),"")</f>
        <v>88.2</v>
      </c>
      <c r="E82" vm="8286">
        <f ca="1"/>
        <v>98.53</v>
      </c>
      <c r="F82" vm="8287">
        <f ca="1"/>
        <v>105.57</v>
      </c>
      <c r="G82" vm="8288">
        <f ca="1"/>
        <v>107.63</v>
      </c>
      <c r="H82" vm="6746">
        <f ca="1"/>
        <v>116.75</v>
      </c>
      <c r="I82" vm="8289">
        <f ca="1"/>
        <v>120.36</v>
      </c>
      <c r="J82" vm="8290">
        <f ca="1"/>
        <v>123.98</v>
      </c>
      <c r="K82" vm="8291">
        <f ca="1"/>
        <v>113.87</v>
      </c>
      <c r="L82" vm="3244">
        <f ca="1"/>
        <v>113.73</v>
      </c>
      <c r="M82" vm="8292">
        <f ca="1"/>
        <v>113.2</v>
      </c>
      <c r="N82" vm="8293">
        <f ca="1"/>
        <v>125.65</v>
      </c>
      <c r="O82" vm="8294">
        <f ca="1"/>
        <v>125.15</v>
      </c>
      <c r="P82" vm="8295">
        <f ca="1"/>
        <v>128.33000000000001</v>
      </c>
      <c r="Q82" vm="8296">
        <f ca="1"/>
        <v>120.61</v>
      </c>
      <c r="R82" vm="8297">
        <f ca="1"/>
        <v>120.48</v>
      </c>
      <c r="S82" vm="8298">
        <f ca="1"/>
        <v>120.88</v>
      </c>
      <c r="T82" vm="8299">
        <f ca="1"/>
        <v>124.65</v>
      </c>
      <c r="U82" vm="8300">
        <f ca="1"/>
        <v>126.68</v>
      </c>
      <c r="V82" vm="6644">
        <f ca="1"/>
        <v>123.12</v>
      </c>
      <c r="W82" vm="7577">
        <f ca="1"/>
        <v>121.26</v>
      </c>
      <c r="X82" vm="8301">
        <f ca="1"/>
        <v>119.6</v>
      </c>
      <c r="Y82" vm="8302">
        <f ca="1"/>
        <v>121.75</v>
      </c>
      <c r="Z82" vm="8293">
        <f ca="1"/>
        <v>125.65</v>
      </c>
      <c r="AA82" vm="8303">
        <f ca="1"/>
        <v>128.37</v>
      </c>
      <c r="AB82" vm="8304">
        <f ca="1"/>
        <v>135.4</v>
      </c>
      <c r="AC82" vm="8305">
        <f ca="1"/>
        <v>117.73</v>
      </c>
      <c r="AD82" vm="6070">
        <f ca="1"/>
        <v>114.17</v>
      </c>
      <c r="AE82" vm="8306">
        <f ca="1"/>
        <v>111.69</v>
      </c>
      <c r="AF82" vm="2927">
        <f ca="1"/>
        <v>127.74</v>
      </c>
      <c r="AG82" vm="8307">
        <f ca="1"/>
        <v>129.06</v>
      </c>
      <c r="AH82" vm="4023">
        <f ca="1"/>
        <v>112</v>
      </c>
      <c r="AI82" vm="8308">
        <f ca="1"/>
        <v>110.8</v>
      </c>
      <c r="AJ82" vm="3709">
        <f ca="1"/>
        <v>111.2</v>
      </c>
      <c r="AK82" vm="8309">
        <f ca="1"/>
        <v>101.14</v>
      </c>
      <c r="AL82" vm="8310">
        <f ca="1"/>
        <v>105.71</v>
      </c>
      <c r="AM82" vm="8311">
        <f ca="1"/>
        <v>98.8</v>
      </c>
      <c r="AN82" vm="8312">
        <f ca="1"/>
        <v>101.65</v>
      </c>
      <c r="AO82" vm="8313">
        <f ca="1"/>
        <v>111.46</v>
      </c>
      <c r="AP82" vm="8314">
        <f ca="1"/>
        <v>118.4</v>
      </c>
      <c r="AQ82" vm="8315">
        <f ca="1"/>
        <v>126.11</v>
      </c>
      <c r="AR82" vm="8316">
        <f ca="1"/>
        <v>124.91</v>
      </c>
      <c r="AS82" vm="8317">
        <f ca="1"/>
        <v>137.31</v>
      </c>
      <c r="AT82" vm="8318">
        <f ca="1"/>
        <v>138.35</v>
      </c>
      <c r="AU82" vm="8319">
        <f ca="1"/>
        <v>141.25</v>
      </c>
      <c r="AV82" vm="3683">
        <f ca="1"/>
        <v>151.24</v>
      </c>
      <c r="AW82" vm="6666">
        <f ca="1"/>
        <v>142.87</v>
      </c>
      <c r="AX82" vm="1510">
        <f ca="1"/>
        <v>141.87</v>
      </c>
      <c r="AY82" vm="4038">
        <f ca="1"/>
        <v>143.99</v>
      </c>
      <c r="AZ82" vm="8320">
        <f ca="1"/>
        <v>141.63</v>
      </c>
      <c r="BA82" vm="8321">
        <f ca="1"/>
        <v>120.26</v>
      </c>
      <c r="BB82" vm="8322">
        <f ca="1"/>
        <v>108.07</v>
      </c>
      <c r="BC82" vm="8323">
        <f ca="1"/>
        <v>112.97</v>
      </c>
      <c r="BD82" vm="8324">
        <f ca="1"/>
        <v>108.32</v>
      </c>
      <c r="BE82" vm="8325">
        <f ca="1"/>
        <v>115.85</v>
      </c>
      <c r="BF82" vm="8326">
        <f ca="1"/>
        <v>117.42</v>
      </c>
      <c r="BG82" vm="8327">
        <f ca="1"/>
        <v>120</v>
      </c>
      <c r="BH82" vm="8328">
        <f ca="1"/>
        <v>135.54</v>
      </c>
      <c r="BI82" vm="8329">
        <f ca="1"/>
        <v>144.84</v>
      </c>
      <c r="BJ82" vm="8330">
        <f ca="1"/>
        <v>139.65</v>
      </c>
      <c r="BK82" vm="8331">
        <f ca="1"/>
        <v>148.31</v>
      </c>
      <c r="BL82" vm="1447">
        <f ca="1"/>
        <v>149.13999999999999</v>
      </c>
      <c r="BM82" vm="8332">
        <f ca="1"/>
        <v>166.99</v>
      </c>
      <c r="BN82" vm="8333">
        <f ca="1"/>
        <v>168.75</v>
      </c>
      <c r="BO82" vm="8334">
        <f ca="1"/>
        <v>178.24</v>
      </c>
      <c r="BP82" vm="8335">
        <f ca="1"/>
        <v>183.32</v>
      </c>
      <c r="BQ82" vm="8336">
        <f ca="1"/>
        <v>174.07</v>
      </c>
      <c r="BR82" vm="8337">
        <f ca="1"/>
        <v>179.99</v>
      </c>
      <c r="BS82" vm="2106">
        <f ca="1"/>
        <v>185.93</v>
      </c>
      <c r="BT82" vm="4892">
        <f ca="1"/>
        <v>169.16</v>
      </c>
      <c r="BU82" vm="5836">
        <f ca="1"/>
        <v>190.12</v>
      </c>
      <c r="BV82" vm="8338">
        <f ca="1"/>
        <v>191.64</v>
      </c>
      <c r="BW82" vm="8339">
        <f ca="1"/>
        <v>207.58</v>
      </c>
      <c r="BX82" vm="2265">
        <f ca="1"/>
        <v>190.31</v>
      </c>
      <c r="BY82" vm="8340">
        <f ca="1"/>
        <v>181.45</v>
      </c>
      <c r="BZ82" vm="8341">
        <f ca="1"/>
        <v>183.7</v>
      </c>
      <c r="CA82" vm="8342">
        <f ca="1"/>
        <v>172.29</v>
      </c>
      <c r="CB82" vm="8343">
        <f ca="1"/>
        <v>164.87</v>
      </c>
      <c r="CC82" vm="8344">
        <f ca="1"/>
        <v>142.1</v>
      </c>
      <c r="CD82" vm="8345">
        <f ca="1"/>
        <v>165.33</v>
      </c>
      <c r="CE82" vm="4866">
        <f ca="1"/>
        <v>166.49</v>
      </c>
      <c r="CF82" vm="8346">
        <f ca="1"/>
        <v>157.71</v>
      </c>
      <c r="CG82" vm="8347">
        <f ca="1"/>
        <v>163.69999999999999</v>
      </c>
      <c r="CH82" vm="2938">
        <f ca="1"/>
        <v>183.33</v>
      </c>
      <c r="CI82" vm="8348">
        <f ca="1"/>
        <v>175.11</v>
      </c>
      <c r="CJ82" vm="2938">
        <f ca="1"/>
        <v>183.33</v>
      </c>
      <c r="CK82" vm="7240">
        <f ca="1"/>
        <v>180.91</v>
      </c>
      <c r="CL82" vm="8349">
        <f ca="1"/>
        <v>171.56</v>
      </c>
      <c r="CM82" vm="8350">
        <f ca="1"/>
        <v>175.12</v>
      </c>
      <c r="CN82" vm="8351">
        <f ca="1"/>
        <v>195.5</v>
      </c>
      <c r="CO82" vm="8352">
        <f ca="1"/>
        <v>225.44</v>
      </c>
      <c r="CP82" vm="8353">
        <f ca="1"/>
        <v>220.5</v>
      </c>
      <c r="CQ82" vm="8196">
        <f ca="1"/>
        <v>218.25</v>
      </c>
      <c r="CR82" vm="8354">
        <f ca="1"/>
        <v>202.02</v>
      </c>
      <c r="CS82" vm="8355">
        <f ca="1"/>
        <v>196.49</v>
      </c>
      <c r="CT82" vm="8356">
        <f ca="1"/>
        <v>213.56</v>
      </c>
      <c r="CU82" vm="8357">
        <f ca="1"/>
        <v>227.01</v>
      </c>
      <c r="CV82" vm="8358">
        <f ca="1"/>
        <v>226.01</v>
      </c>
      <c r="CW82" vm="8359">
        <f ca="1"/>
        <v>265.85000000000002</v>
      </c>
      <c r="CX82" vm="8360">
        <f ca="1"/>
        <v>272.92</v>
      </c>
      <c r="CY82" vm="8361">
        <f ca="1"/>
        <v>257.63</v>
      </c>
      <c r="CZ82" vm="8362">
        <f ca="1"/>
        <v>255.77</v>
      </c>
      <c r="DA82" vm="8363">
        <f ca="1"/>
        <v>248.68</v>
      </c>
      <c r="DB82" vm="8364">
        <f ca="1"/>
        <v>274.51</v>
      </c>
      <c r="DC82" vm="8365">
        <f ca="1"/>
        <v>245.21</v>
      </c>
      <c r="DD82" vm="8366">
        <f ca="1"/>
        <v>250.43</v>
      </c>
      <c r="DE82" vm="8367">
        <f ca="1"/>
        <v>273.93</v>
      </c>
      <c r="DF82" vm="8368">
        <f ca="1"/>
        <v>288.13</v>
      </c>
      <c r="DG82" vm="8369">
        <f ca="1"/>
        <v>257.23</v>
      </c>
    </row>
    <row r="83" spans="2:111" x14ac:dyDescent="0.55000000000000004">
      <c r="B83" t="e" vm="8370">
        <v>#VALUE!</v>
      </c>
      <c r="C83" t="str" cm="1">
        <f t="array" aca="1" ref="C83" ca="1">_FV(B83,"Industry")</f>
        <v>Consumer Goods Conglomerates</v>
      </c>
      <c r="D83" cm="1" vm="8371">
        <f t="array" aca="1" ref="D83:DG83" ca="1">IFERROR(TRANSPOSE(_xlfn.STOCKHISTORY(B83,$B$1,$C$1,2,0,1)),"")</f>
        <v>129.77000000000001</v>
      </c>
      <c r="E83" vm="8372">
        <f ca="1"/>
        <v>134.16999999999999</v>
      </c>
      <c r="F83" vm="5541">
        <f ca="1"/>
        <v>141.88</v>
      </c>
      <c r="G83" vm="8373">
        <f ca="1"/>
        <v>145.47999999999999</v>
      </c>
      <c r="H83" vm="8374">
        <f ca="1"/>
        <v>140.54</v>
      </c>
      <c r="I83" vm="8375">
        <f ca="1"/>
        <v>144.79</v>
      </c>
      <c r="J83" vm="8376">
        <f ca="1"/>
        <v>144.27000000000001</v>
      </c>
      <c r="K83" vm="8377">
        <f ca="1"/>
        <v>150.49</v>
      </c>
      <c r="L83" vm="7377">
        <f ca="1"/>
        <v>144.47</v>
      </c>
      <c r="M83" vm="8378">
        <f ca="1"/>
        <v>144.30000000000001</v>
      </c>
      <c r="N83" vm="8379">
        <f ca="1"/>
        <v>157.44</v>
      </c>
      <c r="O83" vm="5304">
        <f ca="1"/>
        <v>162.97999999999999</v>
      </c>
      <c r="P83" vm="8380">
        <f ca="1"/>
        <v>164.14</v>
      </c>
      <c r="Q83" vm="8381">
        <f ca="1"/>
        <v>171.42</v>
      </c>
      <c r="R83" vm="8382">
        <f ca="1"/>
        <v>166.68</v>
      </c>
      <c r="S83" vm="8383">
        <f ca="1"/>
        <v>165.21</v>
      </c>
      <c r="T83" vm="8384">
        <f ca="1"/>
        <v>165.28</v>
      </c>
      <c r="U83" vm="8385">
        <f ca="1"/>
        <v>169.37</v>
      </c>
      <c r="V83" vm="8386">
        <f ca="1"/>
        <v>174.97</v>
      </c>
      <c r="W83" vm="8387">
        <f ca="1"/>
        <v>181.16</v>
      </c>
      <c r="X83" vm="8335">
        <f ca="1"/>
        <v>183.32</v>
      </c>
      <c r="Y83" vm="5346">
        <f ca="1"/>
        <v>186.94</v>
      </c>
      <c r="Z83" vm="8388">
        <f ca="1"/>
        <v>193.01</v>
      </c>
      <c r="AA83" vm="6146">
        <f ca="1"/>
        <v>198.22</v>
      </c>
      <c r="AB83" vm="8389">
        <f ca="1"/>
        <v>214.38</v>
      </c>
      <c r="AC83" vm="2268">
        <f ca="1"/>
        <v>207.2</v>
      </c>
      <c r="AD83" vm="8390">
        <f ca="1"/>
        <v>199.48</v>
      </c>
      <c r="AE83" vm="4874">
        <f ca="1"/>
        <v>193.73</v>
      </c>
      <c r="AF83" vm="8391">
        <f ca="1"/>
        <v>191.53</v>
      </c>
      <c r="AG83" vm="8392">
        <f ca="1"/>
        <v>186.65</v>
      </c>
      <c r="AH83" vm="1854">
        <f ca="1"/>
        <v>197.87</v>
      </c>
      <c r="AI83" vm="8393">
        <f ca="1"/>
        <v>208.72</v>
      </c>
      <c r="AJ83" vm="2438">
        <f ca="1"/>
        <v>214.11</v>
      </c>
      <c r="AK83" vm="8394">
        <f ca="1"/>
        <v>205.28</v>
      </c>
      <c r="AL83" vm="8395">
        <f ca="1"/>
        <v>218.24</v>
      </c>
      <c r="AM83" vm="1592">
        <f ca="1"/>
        <v>204.18</v>
      </c>
      <c r="AN83" vm="8396">
        <f ca="1"/>
        <v>205.54</v>
      </c>
      <c r="AO83" vm="8397">
        <f ca="1"/>
        <v>201.3</v>
      </c>
      <c r="AP83" vm="2245">
        <f ca="1"/>
        <v>200.89</v>
      </c>
      <c r="AQ83" vm="8398">
        <f ca="1"/>
        <v>216.71</v>
      </c>
      <c r="AR83" vm="8399">
        <f ca="1"/>
        <v>197.42</v>
      </c>
      <c r="AS83" vm="8400">
        <f ca="1"/>
        <v>213.17</v>
      </c>
      <c r="AT83" vm="8401">
        <f ca="1"/>
        <v>205.43</v>
      </c>
      <c r="AU83" vm="8402">
        <f ca="1"/>
        <v>203.41</v>
      </c>
      <c r="AV83" vm="8403">
        <f ca="1"/>
        <v>208.02</v>
      </c>
      <c r="AW83" vm="6106">
        <f ca="1"/>
        <v>212.58</v>
      </c>
      <c r="AX83" vm="8404">
        <f ca="1"/>
        <v>220.3</v>
      </c>
      <c r="AY83" vm="8405">
        <f ca="1"/>
        <v>226.5</v>
      </c>
      <c r="AZ83" vm="8406">
        <f ca="1"/>
        <v>224.43</v>
      </c>
      <c r="BA83" vm="8407">
        <f ca="1"/>
        <v>206.34</v>
      </c>
      <c r="BB83" vm="8408">
        <f ca="1"/>
        <v>182.83</v>
      </c>
      <c r="BC83" vm="8409">
        <f ca="1"/>
        <v>187.36</v>
      </c>
      <c r="BD83" vm="8410">
        <f ca="1"/>
        <v>185.58</v>
      </c>
      <c r="BE83" vm="8411">
        <f ca="1"/>
        <v>178.51</v>
      </c>
      <c r="BF83" vm="8412">
        <f ca="1"/>
        <v>195.78</v>
      </c>
      <c r="BG83" vm="8413">
        <f ca="1"/>
        <v>218.04</v>
      </c>
      <c r="BH83" vm="8414">
        <f ca="1"/>
        <v>212.94</v>
      </c>
      <c r="BI83" vm="8415">
        <f ca="1"/>
        <v>201.9</v>
      </c>
      <c r="BJ83" vm="8416">
        <f ca="1"/>
        <v>228.91</v>
      </c>
      <c r="BK83" vm="8417">
        <f ca="1"/>
        <v>231.87</v>
      </c>
      <c r="BL83" vm="8418">
        <f ca="1"/>
        <v>227.87</v>
      </c>
      <c r="BM83" vm="8419">
        <f ca="1"/>
        <v>240.51</v>
      </c>
      <c r="BN83" vm="8420">
        <f ca="1"/>
        <v>255.47</v>
      </c>
      <c r="BO83" vm="8421">
        <f ca="1"/>
        <v>274.95</v>
      </c>
      <c r="BP83" vm="8422">
        <f ca="1"/>
        <v>289.44</v>
      </c>
      <c r="BQ83" vm="8423">
        <f ca="1"/>
        <v>277.92</v>
      </c>
      <c r="BR83" vm="8424">
        <f ca="1"/>
        <v>278.29000000000002</v>
      </c>
      <c r="BS83" vm="8425">
        <f ca="1"/>
        <v>285.77</v>
      </c>
      <c r="BT83" vm="8426">
        <f ca="1"/>
        <v>272.94</v>
      </c>
      <c r="BU83" vm="8427">
        <f ca="1"/>
        <v>287.01</v>
      </c>
      <c r="BV83" vm="8428">
        <f ca="1"/>
        <v>276.69</v>
      </c>
      <c r="BW83" vm="8429">
        <f ca="1"/>
        <v>299</v>
      </c>
      <c r="BX83" vm="8430">
        <f ca="1"/>
        <v>313.02</v>
      </c>
      <c r="BY83" vm="8431">
        <f ca="1"/>
        <v>321.45</v>
      </c>
      <c r="BZ83" vm="8432">
        <f ca="1"/>
        <v>352.91</v>
      </c>
      <c r="CA83" vm="8433">
        <f ca="1"/>
        <v>322.83</v>
      </c>
      <c r="CB83" vm="8434">
        <f ca="1"/>
        <v>315.98</v>
      </c>
      <c r="CC83" vm="8435">
        <f ca="1"/>
        <v>273.02</v>
      </c>
      <c r="CD83" vm="8436">
        <f ca="1"/>
        <v>300.60000000000002</v>
      </c>
      <c r="CE83" vm="8437">
        <f ca="1"/>
        <v>280.8</v>
      </c>
      <c r="CF83" vm="8438">
        <f ca="1"/>
        <v>267.02</v>
      </c>
      <c r="CG83" vm="8439">
        <f ca="1"/>
        <v>295.08999999999997</v>
      </c>
      <c r="CH83" vm="8440">
        <f ca="1"/>
        <v>318.60000000000002</v>
      </c>
      <c r="CI83" vm="8441">
        <f ca="1"/>
        <v>308.89999999999998</v>
      </c>
      <c r="CJ83" vm="8442">
        <f ca="1"/>
        <v>311.52</v>
      </c>
      <c r="CK83" vm="8443">
        <f ca="1"/>
        <v>305.18</v>
      </c>
      <c r="CL83" vm="8444">
        <f ca="1"/>
        <v>308.77</v>
      </c>
      <c r="CM83" vm="8445">
        <f ca="1"/>
        <v>328.55</v>
      </c>
      <c r="CN83" vm="8446">
        <f ca="1"/>
        <v>321.08</v>
      </c>
      <c r="CO83" vm="8447">
        <f ca="1"/>
        <v>341</v>
      </c>
      <c r="CP83" vm="8448">
        <f ca="1"/>
        <v>351.96</v>
      </c>
      <c r="CQ83" vm="8449">
        <f ca="1"/>
        <v>360.2</v>
      </c>
      <c r="CR83" vm="8450">
        <f ca="1"/>
        <v>350.3</v>
      </c>
      <c r="CS83" vm="8451">
        <f ca="1"/>
        <v>341.33</v>
      </c>
      <c r="CT83" vm="8452">
        <f ca="1"/>
        <v>360</v>
      </c>
      <c r="CU83" vm="8453">
        <f ca="1"/>
        <v>356.66</v>
      </c>
      <c r="CV83" vm="8454">
        <f ca="1"/>
        <v>383.74</v>
      </c>
      <c r="CW83" vm="8455">
        <f ca="1"/>
        <v>409.4</v>
      </c>
      <c r="CX83" vm="8456">
        <f ca="1"/>
        <v>420.52</v>
      </c>
      <c r="CY83" vm="8457">
        <f ca="1"/>
        <v>396.73</v>
      </c>
      <c r="CZ83" vm="8458">
        <f ca="1"/>
        <v>414.4</v>
      </c>
      <c r="DA83" vm="8459">
        <f ca="1"/>
        <v>406.8</v>
      </c>
      <c r="DB83" vm="8460">
        <f ca="1"/>
        <v>438.5</v>
      </c>
      <c r="DC83" vm="8461">
        <f ca="1"/>
        <v>475.92</v>
      </c>
      <c r="DD83" vm="8462">
        <f ca="1"/>
        <v>460.26</v>
      </c>
      <c r="DE83" vm="8463">
        <f ca="1"/>
        <v>450.92</v>
      </c>
      <c r="DF83" vm="8464">
        <f ca="1"/>
        <v>483.02</v>
      </c>
      <c r="DG83" vm="8465">
        <f ca="1"/>
        <v>453.28</v>
      </c>
    </row>
    <row r="84" spans="2:111" x14ac:dyDescent="0.55000000000000004">
      <c r="B84" t="e" vm="8466">
        <v>#VALUE!</v>
      </c>
      <c r="C84" t="str" cm="1">
        <f t="array" aca="1" ref="C84" ca="1">_FV(B84,"Industry")</f>
        <v>Consumer Goods Conglomerates</v>
      </c>
      <c r="D84" cm="1" vm="8467">
        <f t="array" aca="1" ref="D84:DG84" ca="1">IFERROR(TRANSPOSE(_xlfn.STOCKHISTORY(B84,$B$1,$C$1,2,0,1)),"")</f>
        <v>98.245999999999995</v>
      </c>
      <c r="E84" vm="8468">
        <f ca="1"/>
        <v>96.484800000000007</v>
      </c>
      <c r="F84" vm="8469">
        <f ca="1"/>
        <v>106.6711</v>
      </c>
      <c r="G84" vm="8470">
        <f ca="1"/>
        <v>108.78449999999999</v>
      </c>
      <c r="H84" vm="8471">
        <f ca="1"/>
        <v>108.3657</v>
      </c>
      <c r="I84" vm="8472">
        <f ca="1"/>
        <v>110.73609999999999</v>
      </c>
      <c r="J84" vm="8473">
        <f ca="1"/>
        <v>110.7457</v>
      </c>
      <c r="K84" vm="8474">
        <f ca="1"/>
        <v>111.1074</v>
      </c>
      <c r="L84" vm="8475">
        <f ca="1"/>
        <v>110.9932</v>
      </c>
      <c r="M84" vm="8476">
        <f ca="1"/>
        <v>105.01260000000001</v>
      </c>
      <c r="N84" vm="8477">
        <f ca="1"/>
        <v>109.0913</v>
      </c>
      <c r="O84" vm="8478">
        <f ca="1"/>
        <v>110.92010000000001</v>
      </c>
      <c r="P84" vm="8479">
        <f ca="1"/>
        <v>113.28489999999999</v>
      </c>
      <c r="Q84" vm="8480">
        <f ca="1"/>
        <v>119.202</v>
      </c>
      <c r="R84" vm="8481">
        <f ca="1"/>
        <v>119.5562</v>
      </c>
      <c r="S84" vm="8482">
        <f ca="1"/>
        <v>125.5594</v>
      </c>
      <c r="T84" vm="8483">
        <f ca="1"/>
        <v>127.33069999999999</v>
      </c>
      <c r="U84" vm="8484">
        <f ca="1"/>
        <v>127.61790000000001</v>
      </c>
      <c r="V84" vm="8485">
        <f ca="1"/>
        <v>130.32749999999999</v>
      </c>
      <c r="W84" vm="8486">
        <f ca="1"/>
        <v>132.386</v>
      </c>
      <c r="X84" vm="8487">
        <f ca="1"/>
        <v>135.70830000000001</v>
      </c>
      <c r="Y84" vm="8488">
        <f ca="1"/>
        <v>138.02529999999999</v>
      </c>
      <c r="Z84" vm="8489">
        <f ca="1"/>
        <v>149.32320000000001</v>
      </c>
      <c r="AA84" vm="8490">
        <f ca="1"/>
        <v>146.8338</v>
      </c>
      <c r="AB84" vm="8491">
        <f ca="1"/>
        <v>152.87530000000001</v>
      </c>
      <c r="AC84" vm="8492">
        <f ca="1"/>
        <v>144.67959999999999</v>
      </c>
      <c r="AD84" vm="8493">
        <f ca="1"/>
        <v>138.3604</v>
      </c>
      <c r="AE84" vm="8494">
        <f ca="1"/>
        <v>138.5232</v>
      </c>
      <c r="AF84" vm="8495">
        <f ca="1"/>
        <v>141.61580000000001</v>
      </c>
      <c r="AG84" vm="8496">
        <f ca="1"/>
        <v>137.91999999999999</v>
      </c>
      <c r="AH84" vm="8497">
        <f ca="1"/>
        <v>152.8562</v>
      </c>
      <c r="AI84" vm="8498">
        <f ca="1"/>
        <v>152.29130000000001</v>
      </c>
      <c r="AJ84" vm="8499">
        <f ca="1"/>
        <v>159.31890000000001</v>
      </c>
      <c r="AK84" vm="8500">
        <f ca="1"/>
        <v>144.82</v>
      </c>
      <c r="AL84" vm="8501">
        <f ca="1"/>
        <v>146.75</v>
      </c>
      <c r="AM84" vm="8502">
        <f ca="1"/>
        <v>132.12</v>
      </c>
      <c r="AN84" vm="8503">
        <f ca="1"/>
        <v>143.63</v>
      </c>
      <c r="AO84" vm="8504">
        <f ca="1"/>
        <v>154.07</v>
      </c>
      <c r="AP84" vm="8505">
        <f ca="1"/>
        <v>158.91999999999999</v>
      </c>
      <c r="AQ84" vm="8506">
        <f ca="1"/>
        <v>173.63</v>
      </c>
      <c r="AR84" vm="2422">
        <f ca="1"/>
        <v>164.31</v>
      </c>
      <c r="AS84" vm="8507">
        <f ca="1"/>
        <v>174.59</v>
      </c>
      <c r="AT84" vm="8508">
        <f ca="1"/>
        <v>172.46</v>
      </c>
      <c r="AU84" vm="8509">
        <f ca="1"/>
        <v>164.62</v>
      </c>
      <c r="AV84" vm="8510">
        <f ca="1"/>
        <v>169.2</v>
      </c>
      <c r="AW84" vm="8511">
        <f ca="1"/>
        <v>172.73</v>
      </c>
      <c r="AX84" vm="8512">
        <f ca="1"/>
        <v>178.55</v>
      </c>
      <c r="AY84" vm="1504">
        <f ca="1"/>
        <v>177</v>
      </c>
      <c r="AZ84" vm="2419">
        <f ca="1"/>
        <v>173.22</v>
      </c>
      <c r="BA84" vm="8513">
        <f ca="1"/>
        <v>162.16999999999999</v>
      </c>
      <c r="BB84" vm="8514">
        <f ca="1"/>
        <v>133.79</v>
      </c>
      <c r="BC84" vm="5796">
        <f ca="1"/>
        <v>141.9</v>
      </c>
      <c r="BD84" vm="1449">
        <f ca="1"/>
        <v>145.85</v>
      </c>
      <c r="BE84" vm="8515">
        <f ca="1"/>
        <v>144.59</v>
      </c>
      <c r="BF84" vm="8516">
        <f ca="1"/>
        <v>149.37</v>
      </c>
      <c r="BG84" vm="8517">
        <f ca="1"/>
        <v>165.55</v>
      </c>
      <c r="BH84" vm="8518">
        <f ca="1"/>
        <v>164.61</v>
      </c>
      <c r="BI84" vm="1837">
        <f ca="1"/>
        <v>164.95</v>
      </c>
      <c r="BJ84" vm="8519">
        <f ca="1"/>
        <v>203.92</v>
      </c>
      <c r="BK84" vm="8520">
        <f ca="1"/>
        <v>212.7</v>
      </c>
      <c r="BL84" vm="8521">
        <f ca="1"/>
        <v>195.37</v>
      </c>
      <c r="BM84" vm="8522">
        <f ca="1"/>
        <v>202.35</v>
      </c>
      <c r="BN84" vm="8523">
        <f ca="1"/>
        <v>217.07</v>
      </c>
      <c r="BO84" vm="8524">
        <f ca="1"/>
        <v>223.04</v>
      </c>
      <c r="BP84" vm="8525">
        <f ca="1"/>
        <v>230.91</v>
      </c>
      <c r="BQ84" vm="8526">
        <f ca="1"/>
        <v>219.35</v>
      </c>
      <c r="BR84" vm="8527">
        <f ca="1"/>
        <v>233.79</v>
      </c>
      <c r="BS84" vm="8528">
        <f ca="1"/>
        <v>231.91</v>
      </c>
      <c r="BT84" vm="6851">
        <f ca="1"/>
        <v>212.28</v>
      </c>
      <c r="BU84" vm="8529">
        <f ca="1"/>
        <v>218.62</v>
      </c>
      <c r="BV84" vm="8530">
        <f ca="1"/>
        <v>202.24</v>
      </c>
      <c r="BW84" vm="8531">
        <f ca="1"/>
        <v>208.51</v>
      </c>
      <c r="BX84" vm="8532">
        <f ca="1"/>
        <v>204.48</v>
      </c>
      <c r="BY84" vm="4901">
        <f ca="1"/>
        <v>189.75</v>
      </c>
      <c r="BZ84" vm="8533">
        <f ca="1"/>
        <v>194.58</v>
      </c>
      <c r="CA84" vm="8534">
        <f ca="1"/>
        <v>193.51</v>
      </c>
      <c r="CB84" vm="8535">
        <f ca="1"/>
        <v>193.62</v>
      </c>
      <c r="CC84" vm="8536">
        <f ca="1"/>
        <v>173.81</v>
      </c>
      <c r="CD84" vm="8537">
        <f ca="1"/>
        <v>192.46</v>
      </c>
      <c r="CE84" vm="8538">
        <f ca="1"/>
        <v>189.35</v>
      </c>
      <c r="CF84" vm="4057">
        <f ca="1"/>
        <v>166.97</v>
      </c>
      <c r="CG84" vm="8539">
        <f ca="1"/>
        <v>204.02</v>
      </c>
      <c r="CH84" vm="8540">
        <f ca="1"/>
        <v>219.55</v>
      </c>
      <c r="CI84" vm="8541">
        <f ca="1"/>
        <v>214.3</v>
      </c>
      <c r="CJ84" vm="8542">
        <f ca="1"/>
        <v>208.48</v>
      </c>
      <c r="CK84" vm="8543">
        <f ca="1"/>
        <v>191.48</v>
      </c>
      <c r="CL84" vm="8544">
        <f ca="1"/>
        <v>191.12</v>
      </c>
      <c r="CM84" vm="6109">
        <f ca="1"/>
        <v>199.84</v>
      </c>
      <c r="CN84" vm="8545">
        <f ca="1"/>
        <v>191.6</v>
      </c>
      <c r="CO84" vm="8546">
        <f ca="1"/>
        <v>207.5</v>
      </c>
      <c r="CP84" vm="8547">
        <f ca="1"/>
        <v>194.13</v>
      </c>
      <c r="CQ84" vm="8548">
        <f ca="1"/>
        <v>187.94</v>
      </c>
      <c r="CR84" vm="8549">
        <f ca="1"/>
        <v>184.74</v>
      </c>
      <c r="CS84" vm="8550">
        <f ca="1"/>
        <v>183.26</v>
      </c>
      <c r="CT84" vm="8551">
        <f ca="1"/>
        <v>195.92</v>
      </c>
      <c r="CU84" vm="8552">
        <f ca="1"/>
        <v>209.71</v>
      </c>
      <c r="CV84" vm="3265">
        <f ca="1"/>
        <v>202.26</v>
      </c>
      <c r="CW84" vm="8553">
        <f ca="1"/>
        <v>198.73</v>
      </c>
      <c r="CX84" vm="5829">
        <f ca="1"/>
        <v>205.25</v>
      </c>
      <c r="CY84" vm="8554">
        <f ca="1"/>
        <v>192.73</v>
      </c>
      <c r="CZ84" vm="8555">
        <f ca="1"/>
        <v>202.19</v>
      </c>
      <c r="DA84" vm="8556">
        <f ca="1"/>
        <v>213.54</v>
      </c>
      <c r="DB84" vm="5933">
        <f ca="1"/>
        <v>204.75</v>
      </c>
      <c r="DC84" vm="8557">
        <f ca="1"/>
        <v>207.91</v>
      </c>
      <c r="DD84" vm="8558">
        <f ca="1"/>
        <v>206.71</v>
      </c>
      <c r="DE84" vm="8559">
        <f ca="1"/>
        <v>205.68</v>
      </c>
      <c r="DF84" vm="8560">
        <f ca="1"/>
        <v>232.93</v>
      </c>
      <c r="DG84" vm="4936">
        <f ca="1"/>
        <v>225.89</v>
      </c>
    </row>
    <row r="85" spans="2:111" x14ac:dyDescent="0.55000000000000004">
      <c r="B85" t="e" vm="8561">
        <v>#VALUE!</v>
      </c>
      <c r="C85" t="str" cm="1">
        <f t="array" aca="1" ref="C85" ca="1">_FV(B85,"Industry")</f>
        <v>Consumer Goods Conglomerates</v>
      </c>
      <c r="D85" cm="1" vm="8562">
        <f t="array" aca="1" ref="D85:DG85" ca="1">IFERROR(TRANSPOSE(_xlfn.STOCKHISTORY(B85,$B$1,$C$1,2,0,1)),"")</f>
        <v>126.24809999999999</v>
      </c>
      <c r="E85" vm="8563">
        <f ca="1"/>
        <v>131.1559</v>
      </c>
      <c r="F85" vm="8564">
        <f ca="1"/>
        <v>139.316</v>
      </c>
      <c r="G85" vm="8565">
        <f ca="1"/>
        <v>139.94309999999999</v>
      </c>
      <c r="H85" vm="8566">
        <f ca="1"/>
        <v>140.72900000000001</v>
      </c>
      <c r="I85" vm="8567">
        <f ca="1"/>
        <v>146.4143</v>
      </c>
      <c r="J85" vm="8568">
        <f ca="1"/>
        <v>149.1232</v>
      </c>
      <c r="K85" vm="8569">
        <f ca="1"/>
        <v>149.85900000000001</v>
      </c>
      <c r="L85" vm="8570">
        <f ca="1"/>
        <v>147.3424</v>
      </c>
      <c r="M85" vm="8571">
        <f ca="1"/>
        <v>138.20400000000001</v>
      </c>
      <c r="N85" vm="8572">
        <f ca="1"/>
        <v>143.58840000000001</v>
      </c>
      <c r="O85" vm="8573">
        <f ca="1"/>
        <v>149.2988</v>
      </c>
      <c r="P85" vm="8574">
        <f ca="1"/>
        <v>146.1635</v>
      </c>
      <c r="Q85" vm="8575">
        <f ca="1"/>
        <v>155.80350000000001</v>
      </c>
      <c r="R85" vm="8576">
        <f ca="1"/>
        <v>159.96719999999999</v>
      </c>
      <c r="S85" vm="8577">
        <f ca="1"/>
        <v>163.7295</v>
      </c>
      <c r="T85" vm="8578">
        <f ca="1"/>
        <v>170.95330000000001</v>
      </c>
      <c r="U85" vm="8579">
        <f ca="1"/>
        <v>174.0635</v>
      </c>
      <c r="V85" vm="8580">
        <f ca="1"/>
        <v>168.1942</v>
      </c>
      <c r="W85" vm="8581">
        <f ca="1"/>
        <v>170.8279</v>
      </c>
      <c r="X85" vm="8582">
        <f ca="1"/>
        <v>175.4932</v>
      </c>
      <c r="Y85" vm="8583">
        <f ca="1"/>
        <v>192.4573</v>
      </c>
      <c r="Z85" vm="8584">
        <f ca="1"/>
        <v>203.28450000000001</v>
      </c>
      <c r="AA85" vm="8585">
        <f ca="1"/>
        <v>196.78809999999999</v>
      </c>
      <c r="AB85" vm="8586">
        <f ca="1"/>
        <v>209.43799999999999</v>
      </c>
      <c r="AC85" vm="8587">
        <f ca="1"/>
        <v>196.90520000000001</v>
      </c>
      <c r="AD85" vm="8588">
        <f ca="1"/>
        <v>183.53630000000001</v>
      </c>
      <c r="AE85" vm="8589">
        <f ca="1"/>
        <v>162.5256</v>
      </c>
      <c r="AF85" vm="8590">
        <f ca="1"/>
        <v>164.90010000000001</v>
      </c>
      <c r="AG85" vm="8591">
        <f ca="1"/>
        <v>164.47370000000001</v>
      </c>
      <c r="AH85" vm="8592">
        <f ca="1"/>
        <v>177.51650000000001</v>
      </c>
      <c r="AI85" vm="8593">
        <f ca="1"/>
        <v>176.346</v>
      </c>
      <c r="AJ85" vm="8594">
        <f ca="1"/>
        <v>176.1704</v>
      </c>
      <c r="AK85" vm="8595">
        <f ca="1"/>
        <v>159.07259999999999</v>
      </c>
      <c r="AL85" vm="8596">
        <f ca="1"/>
        <v>173.83779999999999</v>
      </c>
      <c r="AM85" vm="8597">
        <f ca="1"/>
        <v>159.30670000000001</v>
      </c>
      <c r="AN85" vm="8598">
        <f ca="1"/>
        <v>167.46680000000001</v>
      </c>
      <c r="AO85" vm="8599">
        <f ca="1"/>
        <v>173.3946</v>
      </c>
      <c r="AP85" vm="8600">
        <f ca="1"/>
        <v>173.72069999999999</v>
      </c>
      <c r="AQ85" vm="8601">
        <f ca="1"/>
        <v>158.44550000000001</v>
      </c>
      <c r="AR85" vm="8602">
        <f ca="1"/>
        <v>133.56379999999999</v>
      </c>
      <c r="AS85" vm="8603">
        <f ca="1"/>
        <v>144.92609999999999</v>
      </c>
      <c r="AT85" vm="8604">
        <f ca="1"/>
        <v>146.07990000000001</v>
      </c>
      <c r="AU85" vm="8605">
        <f ca="1"/>
        <v>135.21090000000001</v>
      </c>
      <c r="AV85" vm="8606">
        <f ca="1"/>
        <v>137.45160000000001</v>
      </c>
      <c r="AW85" vm="8607">
        <f ca="1"/>
        <v>137.94479999999999</v>
      </c>
      <c r="AX85" vm="8608">
        <f ca="1"/>
        <v>141.94130000000001</v>
      </c>
      <c r="AY85" vm="8609">
        <f ca="1"/>
        <v>147.50120000000001</v>
      </c>
      <c r="AZ85" vm="8610">
        <f ca="1"/>
        <v>132.6525</v>
      </c>
      <c r="BA85" vm="8611">
        <f ca="1"/>
        <v>124.7766</v>
      </c>
      <c r="BB85" vm="8612">
        <f ca="1"/>
        <v>114.13330000000001</v>
      </c>
      <c r="BC85" vm="8613">
        <f ca="1"/>
        <v>127.01730000000001</v>
      </c>
      <c r="BD85" vm="8614">
        <f ca="1"/>
        <v>130.79640000000001</v>
      </c>
      <c r="BE85" vm="8615">
        <f ca="1"/>
        <v>130.42009999999999</v>
      </c>
      <c r="BF85" vm="8616">
        <f ca="1"/>
        <v>125.80500000000001</v>
      </c>
      <c r="BG85" vm="8617">
        <f ca="1"/>
        <v>136.2978</v>
      </c>
      <c r="BH85" vm="8618">
        <f ca="1"/>
        <v>133.92330000000001</v>
      </c>
      <c r="BI85" vm="8619">
        <f ca="1"/>
        <v>133.73939999999999</v>
      </c>
      <c r="BJ85" vm="8620">
        <f ca="1"/>
        <v>144.4161</v>
      </c>
      <c r="BK85" vm="8621">
        <f ca="1"/>
        <v>146.13839999999999</v>
      </c>
      <c r="BL85" vm="8622">
        <f ca="1"/>
        <v>146.86580000000001</v>
      </c>
      <c r="BM85" vm="8623">
        <f ca="1"/>
        <v>146.36420000000001</v>
      </c>
      <c r="BN85" vm="8624">
        <f ca="1"/>
        <v>161.0959</v>
      </c>
      <c r="BO85" vm="8625">
        <f ca="1"/>
        <v>164.82480000000001</v>
      </c>
      <c r="BP85" vm="8626">
        <f ca="1"/>
        <v>169.7577</v>
      </c>
      <c r="BQ85" vm="8627">
        <f ca="1"/>
        <v>166.07060000000001</v>
      </c>
      <c r="BR85" vm="8628">
        <f ca="1"/>
        <v>165.49369999999999</v>
      </c>
      <c r="BS85" vm="8629">
        <f ca="1"/>
        <v>162.81819999999999</v>
      </c>
      <c r="BT85" vm="8630">
        <f ca="1"/>
        <v>146.6652</v>
      </c>
      <c r="BU85" vm="8631">
        <f ca="1"/>
        <v>149.39080000000001</v>
      </c>
      <c r="BV85" vm="8632">
        <f ca="1"/>
        <v>142.167</v>
      </c>
      <c r="BW85" vm="8633">
        <f ca="1"/>
        <v>148.5129</v>
      </c>
      <c r="BX85" vm="8634">
        <f ca="1"/>
        <v>138.80600000000001</v>
      </c>
      <c r="BY85" vm="8635">
        <f ca="1"/>
        <v>124.2833</v>
      </c>
      <c r="BZ85" vm="8636">
        <f ca="1"/>
        <v>124.4756</v>
      </c>
      <c r="CA85" vm="8637">
        <f ca="1"/>
        <v>120.5795</v>
      </c>
      <c r="CB85" vm="8638">
        <f ca="1"/>
        <v>124.8184</v>
      </c>
      <c r="CC85" vm="8639">
        <f ca="1"/>
        <v>108.19710000000001</v>
      </c>
      <c r="CD85" vm="8640">
        <f ca="1"/>
        <v>119.76009999999999</v>
      </c>
      <c r="CE85" vm="8641">
        <f ca="1"/>
        <v>103.9665</v>
      </c>
      <c r="CF85" vm="8642">
        <f ca="1"/>
        <v>92.386799999999994</v>
      </c>
      <c r="CG85" vm="8643">
        <f ca="1"/>
        <v>105.1705</v>
      </c>
      <c r="CH85" vm="8644">
        <f ca="1"/>
        <v>105.321</v>
      </c>
      <c r="CI85" vm="8645">
        <f ca="1"/>
        <v>100.2627</v>
      </c>
      <c r="CJ85" vm="8646">
        <f ca="1"/>
        <v>96.216099999999997</v>
      </c>
      <c r="CK85" vm="8647">
        <f ca="1"/>
        <v>90.079300000000003</v>
      </c>
      <c r="CL85" vm="8648">
        <f ca="1"/>
        <v>87.880399999999995</v>
      </c>
      <c r="CM85" vm="8649">
        <f ca="1"/>
        <v>88.808400000000006</v>
      </c>
      <c r="CN85" vm="8650">
        <f ca="1"/>
        <v>78.014600000000002</v>
      </c>
      <c r="CO85" vm="8651">
        <f ca="1"/>
        <v>83.683199999999999</v>
      </c>
      <c r="CP85" vm="8652">
        <f ca="1"/>
        <v>93.222899999999996</v>
      </c>
      <c r="CQ85" vm="8653">
        <f ca="1"/>
        <v>89.184700000000007</v>
      </c>
      <c r="CR85" vm="8654">
        <f ca="1"/>
        <v>78.273799999999994</v>
      </c>
      <c r="CS85" vm="8655">
        <f ca="1"/>
        <v>76.041499999999999</v>
      </c>
      <c r="CT85" vm="8656">
        <f ca="1"/>
        <v>82.830399999999997</v>
      </c>
      <c r="CU85" vm="8657">
        <f ca="1"/>
        <v>91.400300000000001</v>
      </c>
      <c r="CV85" vm="8658">
        <f ca="1"/>
        <v>78.884100000000004</v>
      </c>
      <c r="CW85" vm="8659">
        <f ca="1"/>
        <v>77.0197</v>
      </c>
      <c r="CX85" vm="8660">
        <f ca="1"/>
        <v>88.683000000000007</v>
      </c>
      <c r="CY85" vm="8661">
        <f ca="1"/>
        <v>96.51</v>
      </c>
      <c r="CZ85" vm="8662">
        <f ca="1"/>
        <v>100.14</v>
      </c>
      <c r="DA85" vm="5515">
        <f ca="1"/>
        <v>102.19</v>
      </c>
      <c r="DB85" vm="8663">
        <f ca="1"/>
        <v>127.55</v>
      </c>
      <c r="DC85" vm="8664">
        <f ca="1"/>
        <v>134.69</v>
      </c>
      <c r="DD85" vm="8665">
        <f ca="1"/>
        <v>136.69999999999999</v>
      </c>
      <c r="DE85" vm="8666">
        <f ca="1"/>
        <v>128.47</v>
      </c>
      <c r="DF85" vm="8667">
        <f ca="1"/>
        <v>133.53</v>
      </c>
      <c r="DG85" vm="6074">
        <f ca="1"/>
        <v>129.09</v>
      </c>
    </row>
    <row r="86" spans="2:111" x14ac:dyDescent="0.55000000000000004">
      <c r="B86" t="e" vm="8668">
        <v>#VALUE!</v>
      </c>
      <c r="C86" t="str" cm="1">
        <f t="array" aca="1" ref="C86" ca="1">_FV(B86,"Industry")</f>
        <v>Consumer Goods Conglomerates</v>
      </c>
      <c r="D86" cm="1" vm="4029">
        <f t="array" aca="1" ref="D86:DG86" ca="1">IFERROR(TRANSPOSE(_xlfn.STOCKHISTORY(B86,$B$1,$C$1,2,0,1)),"")</f>
        <v>90.07</v>
      </c>
      <c r="E86" vm="8669">
        <f ca="1"/>
        <v>94.25</v>
      </c>
      <c r="F86" vm="8670">
        <f ca="1"/>
        <v>102.44</v>
      </c>
      <c r="G86" vm="3190">
        <f ca="1"/>
        <v>104.52</v>
      </c>
      <c r="H86" vm="6491">
        <f ca="1"/>
        <v>106.03</v>
      </c>
      <c r="I86" vm="8671">
        <f ca="1"/>
        <v>104.16</v>
      </c>
      <c r="J86" vm="8672">
        <f ca="1"/>
        <v>115.4</v>
      </c>
      <c r="K86" vm="8673">
        <f ca="1"/>
        <v>118.85</v>
      </c>
      <c r="L86" vm="6373">
        <f ca="1"/>
        <v>119.84</v>
      </c>
      <c r="M86" vm="8674">
        <f ca="1"/>
        <v>113.57</v>
      </c>
      <c r="N86" vm="8675">
        <f ca="1"/>
        <v>125.18</v>
      </c>
      <c r="O86" vm="8676">
        <f ca="1"/>
        <v>122.46</v>
      </c>
      <c r="P86" vm="8677">
        <f ca="1"/>
        <v>127.2</v>
      </c>
      <c r="Q86" vm="8678">
        <f ca="1"/>
        <v>132.01</v>
      </c>
      <c r="R86" vm="4101">
        <f ca="1"/>
        <v>132.47</v>
      </c>
      <c r="S86" vm="8679">
        <f ca="1"/>
        <v>138.09</v>
      </c>
      <c r="T86" vm="8680">
        <f ca="1"/>
        <v>141.22</v>
      </c>
      <c r="U86" vm="8681">
        <f ca="1"/>
        <v>143.25</v>
      </c>
      <c r="V86" vm="8682">
        <f ca="1"/>
        <v>140.71</v>
      </c>
      <c r="W86" vm="8683">
        <f ca="1"/>
        <v>137.51</v>
      </c>
      <c r="X86" vm="8684">
        <f ca="1"/>
        <v>147.96</v>
      </c>
      <c r="Y86" vm="6668">
        <f ca="1"/>
        <v>156.52000000000001</v>
      </c>
      <c r="Z86" vm="8685">
        <f ca="1"/>
        <v>169.25</v>
      </c>
      <c r="AA86" vm="2822">
        <f ca="1"/>
        <v>166.85</v>
      </c>
      <c r="AB86" vm="8686">
        <f ca="1"/>
        <v>173.67</v>
      </c>
      <c r="AC86" vm="8687">
        <f ca="1"/>
        <v>161.44</v>
      </c>
      <c r="AD86" vm="8688">
        <f ca="1"/>
        <v>156.66</v>
      </c>
      <c r="AE86" vm="4802">
        <f ca="1"/>
        <v>142.02000000000001</v>
      </c>
      <c r="AF86" vm="8689">
        <f ca="1"/>
        <v>143.69999999999999</v>
      </c>
      <c r="AG86" vm="8690">
        <f ca="1"/>
        <v>138.54</v>
      </c>
      <c r="AH86" vm="8691">
        <f ca="1"/>
        <v>143.33000000000001</v>
      </c>
      <c r="AI86" vm="8692">
        <f ca="1"/>
        <v>138.88</v>
      </c>
      <c r="AJ86" vm="8693">
        <f ca="1"/>
        <v>141.12</v>
      </c>
      <c r="AK86" vm="1202">
        <f ca="1"/>
        <v>127.57</v>
      </c>
      <c r="AL86" vm="8694">
        <f ca="1"/>
        <v>139.05000000000001</v>
      </c>
      <c r="AM86" vm="7514">
        <f ca="1"/>
        <v>126.69</v>
      </c>
      <c r="AN86" vm="8317">
        <f ca="1"/>
        <v>137.31</v>
      </c>
      <c r="AO86" vm="8695">
        <f ca="1"/>
        <v>144.08000000000001</v>
      </c>
      <c r="AP86" vm="8696">
        <f ca="1"/>
        <v>143.53</v>
      </c>
      <c r="AQ86" vm="8697">
        <f ca="1"/>
        <v>155.63</v>
      </c>
      <c r="AR86" vm="8698">
        <f ca="1"/>
        <v>139.63999999999999</v>
      </c>
      <c r="AS86" vm="8699">
        <f ca="1"/>
        <v>150.81</v>
      </c>
      <c r="AT86" vm="8700">
        <f ca="1"/>
        <v>154.22999999999999</v>
      </c>
      <c r="AU86" vm="5301">
        <f ca="1"/>
        <v>149.86000000000001</v>
      </c>
      <c r="AV86" vm="8701">
        <f ca="1"/>
        <v>156.49</v>
      </c>
      <c r="AW86" vm="8702">
        <f ca="1"/>
        <v>168.58</v>
      </c>
      <c r="AX86" vm="8703">
        <f ca="1"/>
        <v>174.33</v>
      </c>
      <c r="AY86" vm="8704">
        <f ca="1"/>
        <v>179.63</v>
      </c>
      <c r="AZ86" vm="8705">
        <f ca="1"/>
        <v>174.98</v>
      </c>
      <c r="BA86" vm="8706">
        <f ca="1"/>
        <v>167.78</v>
      </c>
      <c r="BB86" vm="8707">
        <f ca="1"/>
        <v>142.12</v>
      </c>
      <c r="BC86" vm="8708">
        <f ca="1"/>
        <v>162.5</v>
      </c>
      <c r="BD86" vm="8508">
        <f ca="1"/>
        <v>172.46</v>
      </c>
      <c r="BE86" vm="8709">
        <f ca="1"/>
        <v>174.85</v>
      </c>
      <c r="BF86" vm="8710">
        <f ca="1"/>
        <v>184.99</v>
      </c>
      <c r="BG86" vm="8711">
        <f ca="1"/>
        <v>197.55</v>
      </c>
      <c r="BH86" vm="8712">
        <f ca="1"/>
        <v>193.21</v>
      </c>
      <c r="BI86" vm="8713">
        <f ca="1"/>
        <v>195.88</v>
      </c>
      <c r="BJ86" vm="8714">
        <f ca="1"/>
        <v>211.09</v>
      </c>
      <c r="BK86" vm="8715">
        <f ca="1"/>
        <v>203.88</v>
      </c>
      <c r="BL86" vm="8716">
        <f ca="1"/>
        <v>194.21</v>
      </c>
      <c r="BM86" vm="8717">
        <f ca="1"/>
        <v>202.18</v>
      </c>
      <c r="BN86" vm="8718">
        <f ca="1"/>
        <v>221.52</v>
      </c>
      <c r="BO86" vm="8719">
        <f ca="1"/>
        <v>230.46</v>
      </c>
      <c r="BP86" vm="8720">
        <f ca="1"/>
        <v>231.76</v>
      </c>
      <c r="BQ86" vm="8721">
        <f ca="1"/>
        <v>223.56</v>
      </c>
      <c r="BR86" vm="1582">
        <f ca="1"/>
        <v>226.67</v>
      </c>
      <c r="BS86" vm="8722">
        <f ca="1"/>
        <v>232.86</v>
      </c>
      <c r="BT86" vm="8723">
        <f ca="1"/>
        <v>206.63</v>
      </c>
      <c r="BU86" vm="8418">
        <f ca="1"/>
        <v>227.87</v>
      </c>
      <c r="BV86" vm="8724">
        <f ca="1"/>
        <v>232.15</v>
      </c>
      <c r="BW86" vm="8725">
        <f ca="1"/>
        <v>246.8</v>
      </c>
      <c r="BX86" vm="8726">
        <f ca="1"/>
        <v>233.92</v>
      </c>
      <c r="BY86" vm="8727">
        <f ca="1"/>
        <v>216.34</v>
      </c>
      <c r="BZ86" vm="8728">
        <f ca="1"/>
        <v>209.4</v>
      </c>
      <c r="CA86" vm="8729">
        <f ca="1"/>
        <v>197.11</v>
      </c>
      <c r="CB86" vm="8730">
        <f ca="1"/>
        <v>208.07</v>
      </c>
      <c r="CC86" vm="8731">
        <f ca="1"/>
        <v>182.25</v>
      </c>
      <c r="CD86" vm="8732">
        <f ca="1"/>
        <v>207.76</v>
      </c>
      <c r="CE86" vm="8733">
        <f ca="1"/>
        <v>194.83</v>
      </c>
      <c r="CF86" vm="8734">
        <f ca="1"/>
        <v>180.65</v>
      </c>
      <c r="CG86" vm="8735">
        <f ca="1"/>
        <v>213.53</v>
      </c>
      <c r="CH86" vm="8736">
        <f ca="1"/>
        <v>227.47</v>
      </c>
      <c r="CI86" vm="8404">
        <f ca="1"/>
        <v>220.3</v>
      </c>
      <c r="CJ86" vm="8737">
        <f ca="1"/>
        <v>236.04</v>
      </c>
      <c r="CK86" vm="8738">
        <f ca="1"/>
        <v>233.16</v>
      </c>
      <c r="CL86" vm="8739">
        <f ca="1"/>
        <v>243.45</v>
      </c>
      <c r="CM86" vm="5932">
        <f ca="1"/>
        <v>241.94</v>
      </c>
      <c r="CN86" vm="8740">
        <f ca="1"/>
        <v>218.73</v>
      </c>
      <c r="CO86" vm="8741">
        <f ca="1"/>
        <v>250.16</v>
      </c>
      <c r="CP86" vm="8742">
        <f ca="1"/>
        <v>263.32</v>
      </c>
      <c r="CQ86" vm="8743">
        <f ca="1"/>
        <v>247.35</v>
      </c>
      <c r="CR86" vm="8744">
        <f ca="1"/>
        <v>230.31</v>
      </c>
      <c r="CS86" vm="6116">
        <f ca="1"/>
        <v>224.12</v>
      </c>
      <c r="CT86" vm="8745">
        <f ca="1"/>
        <v>242.21</v>
      </c>
      <c r="CU86" vm="8746">
        <f ca="1"/>
        <v>261.94</v>
      </c>
      <c r="CV86" vm="8747">
        <f ca="1"/>
        <v>260.89999999999998</v>
      </c>
      <c r="CW86" vm="8748">
        <f ca="1"/>
        <v>262.14999999999998</v>
      </c>
      <c r="CX86" vm="8749">
        <f ca="1"/>
        <v>268.33</v>
      </c>
      <c r="CY86" vm="8750">
        <f ca="1"/>
        <v>244.11</v>
      </c>
      <c r="CZ86" vm="8751">
        <f ca="1"/>
        <v>242.75</v>
      </c>
      <c r="DA86" vm="8752">
        <f ca="1"/>
        <v>236.96</v>
      </c>
      <c r="DB86" vm="8753">
        <f ca="1"/>
        <v>247.28</v>
      </c>
      <c r="DC86" vm="6153">
        <f ca="1"/>
        <v>253.18</v>
      </c>
      <c r="DD86" vm="8754">
        <f ca="1"/>
        <v>262.07</v>
      </c>
      <c r="DE86" vm="8755">
        <f ca="1"/>
        <v>261.13</v>
      </c>
      <c r="DF86" vm="8756">
        <f ca="1"/>
        <v>277.52</v>
      </c>
      <c r="DG86" vm="8757">
        <f ca="1"/>
        <v>253.56</v>
      </c>
    </row>
    <row r="87" spans="2:111" x14ac:dyDescent="0.55000000000000004">
      <c r="B87" t="e" vm="8758">
        <v>#VALUE!</v>
      </c>
      <c r="C87" t="str" cm="1">
        <f t="array" aca="1" ref="C87" ca="1">_FV(B87,"Industry")</f>
        <v>Containers &amp; Packaging</v>
      </c>
      <c r="D87" cm="1" vm="7634">
        <f t="array" aca="1" ref="D87:DF87" ca="1">IFERROR(TRANSPOSE(_xlfn.STOCKHISTORY(B87,$B$1,$C$1,2,0,1)),"")</f>
        <v>23</v>
      </c>
      <c r="E87" vm="8759">
        <f ca="1"/>
        <v>23.126000000000001</v>
      </c>
      <c r="F87" vm="5055">
        <f ca="1"/>
        <v>26</v>
      </c>
      <c r="G87" vm="8760">
        <f ca="1"/>
        <v>26.83</v>
      </c>
      <c r="H87" vm="8761">
        <f ca="1"/>
        <v>27.68</v>
      </c>
      <c r="I87" vm="5053">
        <f ca="1"/>
        <v>22.8</v>
      </c>
      <c r="J87" vm="8762">
        <f ca="1"/>
        <v>23.1</v>
      </c>
      <c r="K87" vm="8763">
        <f ca="1"/>
        <v>26.23</v>
      </c>
      <c r="L87" vm="8764">
        <f ca="1"/>
        <v>21.9071</v>
      </c>
      <c r="M87" vm="8765">
        <f ca="1"/>
        <v>21.7</v>
      </c>
      <c r="N87" vm="8766">
        <f ca="1"/>
        <v>22.77</v>
      </c>
      <c r="O87" vm="6870">
        <f ca="1"/>
        <v>26.18</v>
      </c>
      <c r="P87" vm="6931">
        <f ca="1"/>
        <v>26.76</v>
      </c>
      <c r="Q87" vm="8767">
        <f ca="1"/>
        <v>26.49</v>
      </c>
      <c r="R87" vm="8768">
        <f ca="1"/>
        <v>26.73</v>
      </c>
      <c r="S87" vm="7394">
        <f ca="1"/>
        <v>27.95</v>
      </c>
      <c r="T87" vm="3300">
        <f ca="1"/>
        <v>29.92</v>
      </c>
      <c r="U87" vm="8769">
        <f ca="1"/>
        <v>30.03</v>
      </c>
      <c r="V87" vm="8770">
        <f ca="1"/>
        <v>29.66</v>
      </c>
      <c r="W87" vm="8771">
        <f ca="1"/>
        <v>32.799999999999997</v>
      </c>
      <c r="X87" vm="8772">
        <f ca="1"/>
        <v>29.9038</v>
      </c>
      <c r="Y87" vm="2450">
        <f ca="1"/>
        <v>31.54</v>
      </c>
      <c r="Z87" vm="8773">
        <f ca="1"/>
        <v>33.15</v>
      </c>
      <c r="AA87" vm="8774">
        <f ca="1"/>
        <v>35.19</v>
      </c>
      <c r="AB87" vm="3158">
        <f ca="1"/>
        <v>34.74</v>
      </c>
      <c r="AC87" vm="8775">
        <f ca="1"/>
        <v>40.975999999999999</v>
      </c>
      <c r="AD87" vm="7303">
        <f ca="1"/>
        <v>42.52</v>
      </c>
      <c r="AE87" vm="8776">
        <f ca="1"/>
        <v>41.05</v>
      </c>
      <c r="AF87" vm="3650">
        <f ca="1"/>
        <v>40.549999999999997</v>
      </c>
      <c r="AG87" vm="4564">
        <f ca="1"/>
        <v>41.38</v>
      </c>
      <c r="AH87" vm="7075">
        <f ca="1"/>
        <v>42.64</v>
      </c>
      <c r="AI87" vm="6545">
        <f ca="1"/>
        <v>40.880000000000003</v>
      </c>
      <c r="AJ87" vm="2451">
        <f ca="1"/>
        <v>31.92</v>
      </c>
      <c r="AK87" vm="8777">
        <f ca="1"/>
        <v>27.64</v>
      </c>
      <c r="AL87" vm="7422">
        <f ca="1"/>
        <v>26.33</v>
      </c>
      <c r="AM87" vm="8778">
        <f ca="1"/>
        <v>28.58</v>
      </c>
      <c r="AN87" vm="6163">
        <f ca="1"/>
        <v>29.56</v>
      </c>
      <c r="AO87" vm="8779">
        <f ca="1"/>
        <v>27.86</v>
      </c>
      <c r="AP87" vm="4167">
        <f ca="1"/>
        <v>30.51</v>
      </c>
      <c r="AQ87" vm="3294">
        <f ca="1"/>
        <v>27.39</v>
      </c>
      <c r="AR87" vm="8780">
        <f ca="1"/>
        <v>30.25</v>
      </c>
      <c r="AS87" vm="8781">
        <f ca="1"/>
        <v>32.825000000000003</v>
      </c>
      <c r="AT87" vm="8782">
        <f ca="1"/>
        <v>29.55</v>
      </c>
      <c r="AU87" vm="8783">
        <f ca="1"/>
        <v>29.882000000000001</v>
      </c>
      <c r="AV87" vm="8784">
        <f ca="1"/>
        <v>33.159999999999997</v>
      </c>
      <c r="AW87" vm="8785">
        <f ca="1"/>
        <v>35.814999999999998</v>
      </c>
      <c r="AX87" vm="8786">
        <f ca="1"/>
        <v>38.15</v>
      </c>
      <c r="AY87" vm="8787">
        <f ca="1"/>
        <v>37</v>
      </c>
      <c r="AZ87" vm="8788">
        <f ca="1"/>
        <v>32.450000000000003</v>
      </c>
      <c r="BA87" vm="8789">
        <f ca="1"/>
        <v>27.129000000000001</v>
      </c>
      <c r="BB87" vm="8790">
        <f ca="1"/>
        <v>29.22</v>
      </c>
      <c r="BC87" vm="8791">
        <f ca="1"/>
        <v>32.842500000000001</v>
      </c>
      <c r="BD87" vm="2126">
        <f ca="1"/>
        <v>34.15</v>
      </c>
      <c r="BE87" vm="3934">
        <f ca="1"/>
        <v>33.22</v>
      </c>
      <c r="BF87" vm="8792">
        <f ca="1"/>
        <v>36.42</v>
      </c>
      <c r="BG87" vm="8793">
        <f ca="1"/>
        <v>39.184600000000003</v>
      </c>
      <c r="BH87" vm="8794">
        <f ca="1"/>
        <v>38.54</v>
      </c>
      <c r="BI87" vm="8795">
        <f ca="1"/>
        <v>44.05</v>
      </c>
      <c r="BJ87" vm="8796">
        <f ca="1"/>
        <v>47.049799999999998</v>
      </c>
      <c r="BK87" vm="2510">
        <f ca="1"/>
        <v>49.01</v>
      </c>
      <c r="BL87" vm="4586">
        <f ca="1"/>
        <v>48.14</v>
      </c>
      <c r="BM87" vm="8797">
        <f ca="1"/>
        <v>45.85</v>
      </c>
      <c r="BN87" vm="8798">
        <f ca="1"/>
        <v>49.11</v>
      </c>
      <c r="BO87" vm="8799">
        <f ca="1"/>
        <v>55.62</v>
      </c>
      <c r="BP87" vm="8800">
        <f ca="1"/>
        <v>53.543999999999997</v>
      </c>
      <c r="BQ87" vm="4718">
        <f ca="1"/>
        <v>53.98</v>
      </c>
      <c r="BR87" vm="2063">
        <f ca="1"/>
        <v>56.78</v>
      </c>
      <c r="BS87" vm="7310">
        <f ca="1"/>
        <v>51.11</v>
      </c>
      <c r="BT87" vm="8801">
        <f ca="1"/>
        <v>51.727800000000002</v>
      </c>
      <c r="BU87" vm="7988">
        <f ca="1"/>
        <v>52.62</v>
      </c>
      <c r="BV87" vm="6920">
        <f ca="1"/>
        <v>53.75</v>
      </c>
      <c r="BW87" vm="8802">
        <f ca="1"/>
        <v>54.18</v>
      </c>
      <c r="BX87" vm="8803">
        <f ca="1"/>
        <v>51.91</v>
      </c>
      <c r="BY87" vm="8804">
        <f ca="1"/>
        <v>43.83</v>
      </c>
      <c r="BZ87" vm="8805">
        <f ca="1"/>
        <v>41.88</v>
      </c>
      <c r="CA87" vm="8806">
        <f ca="1"/>
        <v>39.9</v>
      </c>
      <c r="CB87" vm="3934">
        <f ca="1"/>
        <v>33.22</v>
      </c>
      <c r="CC87" vm="8787">
        <f ca="1"/>
        <v>37</v>
      </c>
      <c r="CD87" vm="8807">
        <f ca="1"/>
        <v>32.31</v>
      </c>
      <c r="CE87" vm="8808">
        <f ca="1"/>
        <v>28.04</v>
      </c>
      <c r="CF87" vm="8809">
        <f ca="1"/>
        <v>31.968</v>
      </c>
      <c r="CG87" vm="8810">
        <f ca="1"/>
        <v>36.65</v>
      </c>
      <c r="CH87" vm="8811">
        <f ca="1"/>
        <v>37.3339</v>
      </c>
      <c r="CI87" vm="7542">
        <f ca="1"/>
        <v>41</v>
      </c>
      <c r="CJ87" vm="8812">
        <f ca="1"/>
        <v>38.270000000000003</v>
      </c>
      <c r="CK87" vm="8123">
        <f ca="1"/>
        <v>35.93</v>
      </c>
      <c r="CL87" vm="8813">
        <f ca="1"/>
        <v>35.450000000000003</v>
      </c>
      <c r="CM87" vm="8814">
        <f ca="1"/>
        <v>36.979999999999997</v>
      </c>
      <c r="CN87" vm="8815">
        <f ca="1"/>
        <v>32.56</v>
      </c>
      <c r="CO87" vm="8816">
        <f ca="1"/>
        <v>40.57</v>
      </c>
      <c r="CP87" vm="3151">
        <f ca="1"/>
        <v>40.75</v>
      </c>
      <c r="CQ87" vm="8817">
        <f ca="1"/>
        <v>32.939900000000002</v>
      </c>
      <c r="CR87" vm="8818">
        <f ca="1"/>
        <v>31.85</v>
      </c>
      <c r="CS87" vm="3158">
        <f ca="1"/>
        <v>34.74</v>
      </c>
      <c r="CT87" vm="8819">
        <f ca="1"/>
        <v>40.81</v>
      </c>
      <c r="CU87" vm="6550">
        <f ca="1"/>
        <v>40.28</v>
      </c>
      <c r="CV87" vm="7542">
        <f ca="1"/>
        <v>41</v>
      </c>
      <c r="CW87" vm="4683">
        <f ca="1"/>
        <v>44.85</v>
      </c>
      <c r="CX87" vm="8820">
        <f ca="1"/>
        <v>42.81</v>
      </c>
      <c r="CY87" vm="8821">
        <f ca="1"/>
        <v>50.04</v>
      </c>
      <c r="CZ87" vm="8822">
        <f ca="1"/>
        <v>46.1</v>
      </c>
      <c r="DA87" vm="2543">
        <f ca="1"/>
        <v>44.84</v>
      </c>
      <c r="DB87" vm="8823">
        <f ca="1"/>
        <v>47.42</v>
      </c>
      <c r="DC87" vm="3876">
        <f ca="1"/>
        <v>49.42</v>
      </c>
      <c r="DD87" vm="3580">
        <f ca="1"/>
        <v>51.5</v>
      </c>
      <c r="DE87" vm="5036">
        <f ca="1"/>
        <v>55.02</v>
      </c>
      <c r="DF87" vm="8824">
        <f ca="1"/>
        <v>53.86</v>
      </c>
    </row>
    <row r="88" spans="2:111" x14ac:dyDescent="0.55000000000000004">
      <c r="B88" t="e" vm="8825">
        <v>#VALUE!</v>
      </c>
      <c r="C88" t="str" cm="1">
        <f t="array" aca="1" ref="C88" ca="1">_FV(B88,"Industry")</f>
        <v>Containers &amp; Packaging</v>
      </c>
      <c r="D88" cm="1" vm="5180">
        <f t="array" aca="1" ref="D88:DG88" ca="1">IFERROR(TRANSPOSE(_xlfn.STOCKHISTORY(B88,$B$1,$C$1,2,0,1)),"")</f>
        <v>50.83</v>
      </c>
      <c r="E88" vm="8826">
        <f ca="1"/>
        <v>48.5</v>
      </c>
      <c r="F88" vm="8827">
        <f ca="1"/>
        <v>60.4</v>
      </c>
      <c r="G88" vm="8828">
        <f ca="1"/>
        <v>64.88</v>
      </c>
      <c r="H88" vm="8829">
        <f ca="1"/>
        <v>68.23</v>
      </c>
      <c r="I88" vm="8830">
        <f ca="1"/>
        <v>66.930000000000007</v>
      </c>
      <c r="J88" vm="7855">
        <f ca="1"/>
        <v>74.69</v>
      </c>
      <c r="K88" vm="7453">
        <f ca="1"/>
        <v>78.63</v>
      </c>
      <c r="L88" vm="8831">
        <f ca="1"/>
        <v>81.260000000000005</v>
      </c>
      <c r="M88" vm="8832">
        <f ca="1"/>
        <v>82.5</v>
      </c>
      <c r="N88" vm="1246">
        <f ca="1"/>
        <v>84.76</v>
      </c>
      <c r="O88" vm="3991">
        <f ca="1"/>
        <v>84.82</v>
      </c>
      <c r="P88" vm="3779">
        <f ca="1"/>
        <v>92.18</v>
      </c>
      <c r="Q88" vm="8833">
        <f ca="1"/>
        <v>92.43</v>
      </c>
      <c r="R88" vm="8834">
        <f ca="1"/>
        <v>91.62</v>
      </c>
      <c r="S88" vm="8835">
        <f ca="1"/>
        <v>98.78</v>
      </c>
      <c r="T88" vm="5098">
        <f ca="1"/>
        <v>102.16</v>
      </c>
      <c r="U88" vm="8836">
        <f ca="1"/>
        <v>111.39</v>
      </c>
      <c r="V88" vm="8837">
        <f ca="1"/>
        <v>109.48</v>
      </c>
      <c r="W88" vm="8838">
        <f ca="1"/>
        <v>112.41</v>
      </c>
      <c r="X88" vm="8839">
        <f ca="1"/>
        <v>114.68</v>
      </c>
      <c r="Y88" vm="8840">
        <f ca="1"/>
        <v>116.27</v>
      </c>
      <c r="Z88" vm="6067">
        <f ca="1"/>
        <v>118.6</v>
      </c>
      <c r="AA88" vm="8841">
        <f ca="1"/>
        <v>120.55</v>
      </c>
      <c r="AB88" vm="8842">
        <f ca="1"/>
        <v>125.63</v>
      </c>
      <c r="AC88" vm="8843">
        <f ca="1"/>
        <v>119.2</v>
      </c>
      <c r="AD88" vm="8844">
        <f ca="1"/>
        <v>112.7</v>
      </c>
      <c r="AE88" vm="8845">
        <f ca="1"/>
        <v>115.69</v>
      </c>
      <c r="AF88" vm="6364">
        <f ca="1"/>
        <v>117.5</v>
      </c>
      <c r="AG88" vm="8846">
        <f ca="1"/>
        <v>111.79</v>
      </c>
      <c r="AH88" vm="8847">
        <f ca="1"/>
        <v>112.9</v>
      </c>
      <c r="AI88" vm="8848">
        <f ca="1"/>
        <v>109.92</v>
      </c>
      <c r="AJ88" vm="8849">
        <f ca="1"/>
        <v>109.69</v>
      </c>
      <c r="AK88" vm="8850">
        <f ca="1"/>
        <v>91.81</v>
      </c>
      <c r="AL88" vm="4760">
        <f ca="1"/>
        <v>97.82</v>
      </c>
      <c r="AM88" vm="8851">
        <f ca="1"/>
        <v>83.46</v>
      </c>
      <c r="AN88" vm="3786">
        <f ca="1"/>
        <v>94.32</v>
      </c>
      <c r="AO88" vm="6979">
        <f ca="1"/>
        <v>95.59</v>
      </c>
      <c r="AP88" vm="8852">
        <f ca="1"/>
        <v>99.38</v>
      </c>
      <c r="AQ88" vm="8853">
        <f ca="1"/>
        <v>99.16</v>
      </c>
      <c r="AR88" vm="8854">
        <f ca="1"/>
        <v>89.08</v>
      </c>
      <c r="AS88" vm="3496">
        <f ca="1"/>
        <v>95.32</v>
      </c>
      <c r="AT88" vm="8855">
        <f ca="1"/>
        <v>100.97</v>
      </c>
      <c r="AU88" vm="1183">
        <f ca="1"/>
        <v>100.58</v>
      </c>
      <c r="AV88" vm="8856">
        <f ca="1"/>
        <v>106.1</v>
      </c>
      <c r="AW88" vm="8857">
        <f ca="1"/>
        <v>109.46</v>
      </c>
      <c r="AX88" vm="8858">
        <f ca="1"/>
        <v>111.9</v>
      </c>
      <c r="AY88" vm="8859">
        <f ca="1"/>
        <v>111.99</v>
      </c>
      <c r="AZ88" vm="8007">
        <f ca="1"/>
        <v>95.75</v>
      </c>
      <c r="BA88" vm="3181">
        <f ca="1"/>
        <v>90.62</v>
      </c>
      <c r="BB88" vm="8860">
        <f ca="1"/>
        <v>86.83</v>
      </c>
      <c r="BC88" vm="8861">
        <f ca="1"/>
        <v>96.65</v>
      </c>
      <c r="BD88" vm="8862">
        <f ca="1"/>
        <v>101.41</v>
      </c>
      <c r="BE88" vm="3804">
        <f ca="1"/>
        <v>99.8</v>
      </c>
      <c r="BF88" vm="6673">
        <f ca="1"/>
        <v>96.12</v>
      </c>
      <c r="BG88" vm="8863">
        <f ca="1"/>
        <v>101.24</v>
      </c>
      <c r="BH88" vm="8864">
        <f ca="1"/>
        <v>109.05</v>
      </c>
      <c r="BI88" vm="8865">
        <f ca="1"/>
        <v>114.49</v>
      </c>
      <c r="BJ88" vm="8866">
        <f ca="1"/>
        <v>130</v>
      </c>
      <c r="BK88" vm="7736">
        <f ca="1"/>
        <v>137.91</v>
      </c>
      <c r="BL88" vm="8867">
        <f ca="1"/>
        <v>134.46</v>
      </c>
      <c r="BM88" vm="8868">
        <f ca="1"/>
        <v>132.02000000000001</v>
      </c>
      <c r="BN88" vm="8869">
        <f ca="1"/>
        <v>134.47999999999999</v>
      </c>
      <c r="BO88" vm="8870">
        <f ca="1"/>
        <v>147.65</v>
      </c>
      <c r="BP88" vm="8871">
        <f ca="1"/>
        <v>148.65</v>
      </c>
      <c r="BQ88" vm="8872">
        <f ca="1"/>
        <v>135.41999999999999</v>
      </c>
      <c r="BR88" vm="7583">
        <f ca="1"/>
        <v>141.5</v>
      </c>
      <c r="BS88" vm="8873">
        <f ca="1"/>
        <v>151.69999999999999</v>
      </c>
      <c r="BT88" vm="8874">
        <f ca="1"/>
        <v>137.44</v>
      </c>
      <c r="BU88" vm="8875">
        <f ca="1"/>
        <v>137.37</v>
      </c>
      <c r="BV88" vm="1228">
        <f ca="1"/>
        <v>130.59</v>
      </c>
      <c r="BW88" vm="8876">
        <f ca="1"/>
        <v>136.15</v>
      </c>
      <c r="BX88" vm="8877">
        <f ca="1"/>
        <v>150.63</v>
      </c>
      <c r="BY88" vm="8878">
        <f ca="1"/>
        <v>147.19</v>
      </c>
      <c r="BZ88" vm="8879">
        <f ca="1"/>
        <v>156.11000000000001</v>
      </c>
      <c r="CA88" vm="8880">
        <f ca="1"/>
        <v>161.16999999999999</v>
      </c>
      <c r="CB88" vm="8881">
        <f ca="1"/>
        <v>157.28</v>
      </c>
      <c r="CC88" vm="8882">
        <f ca="1"/>
        <v>137.5</v>
      </c>
      <c r="CD88" vm="8883">
        <f ca="1"/>
        <v>140.61000000000001</v>
      </c>
      <c r="CE88" vm="8884">
        <f ca="1"/>
        <v>136.91999999999999</v>
      </c>
      <c r="CF88" vm="8885">
        <f ca="1"/>
        <v>112.29</v>
      </c>
      <c r="CG88" vm="8886">
        <f ca="1"/>
        <v>120.21</v>
      </c>
      <c r="CH88" vm="8887">
        <f ca="1"/>
        <v>135.88999999999999</v>
      </c>
      <c r="CI88" vm="8888">
        <f ca="1"/>
        <v>127.91</v>
      </c>
      <c r="CJ88" vm="8889">
        <f ca="1"/>
        <v>142.69999999999999</v>
      </c>
      <c r="CK88" vm="1474">
        <f ca="1"/>
        <v>136.72</v>
      </c>
      <c r="CL88" vm="8890">
        <f ca="1"/>
        <v>138.83000000000001</v>
      </c>
      <c r="CM88" vm="3519">
        <f ca="1"/>
        <v>135.26</v>
      </c>
      <c r="CN88" vm="8891">
        <f ca="1"/>
        <v>124.03</v>
      </c>
      <c r="CO88" vm="8892">
        <f ca="1"/>
        <v>132.16</v>
      </c>
      <c r="CP88" vm="3521">
        <f ca="1"/>
        <v>153.35</v>
      </c>
      <c r="CQ88" vm="8893">
        <f ca="1"/>
        <v>149.1</v>
      </c>
      <c r="CR88" vm="8894">
        <f ca="1"/>
        <v>153.55000000000001</v>
      </c>
      <c r="CS88" vm="8895">
        <f ca="1"/>
        <v>153.05000000000001</v>
      </c>
      <c r="CT88" vm="8896">
        <f ca="1"/>
        <v>168.01</v>
      </c>
      <c r="CU88" vm="8897">
        <f ca="1"/>
        <v>162.91</v>
      </c>
      <c r="CV88" vm="8898">
        <f ca="1"/>
        <v>165.88</v>
      </c>
      <c r="CW88" vm="8899">
        <f ca="1"/>
        <v>181.19</v>
      </c>
      <c r="CX88" vm="8900">
        <f ca="1"/>
        <v>189.78</v>
      </c>
      <c r="CY88" vm="8901">
        <f ca="1"/>
        <v>172.98</v>
      </c>
      <c r="CZ88" vm="8902">
        <f ca="1"/>
        <v>183.49</v>
      </c>
      <c r="DA88" vm="8903">
        <f ca="1"/>
        <v>182.56</v>
      </c>
      <c r="DB88" vm="8904">
        <f ca="1"/>
        <v>199.87</v>
      </c>
      <c r="DC88" vm="5839">
        <f ca="1"/>
        <v>209.54</v>
      </c>
      <c r="DD88" vm="8905">
        <f ca="1"/>
        <v>215.4</v>
      </c>
      <c r="DE88" vm="8906">
        <f ca="1"/>
        <v>228.94</v>
      </c>
      <c r="DF88" vm="8907">
        <f ca="1"/>
        <v>248.85</v>
      </c>
      <c r="DG88" vm="8908">
        <f ca="1"/>
        <v>225.13</v>
      </c>
    </row>
    <row r="89" spans="2:111" x14ac:dyDescent="0.55000000000000004">
      <c r="B89" t="e" vm="8909">
        <v>#VALUE!</v>
      </c>
      <c r="C89" t="str" cm="1">
        <f t="array" aca="1" ref="C89" ca="1">_FV(B89,"Industry")</f>
        <v>Containers &amp; Packaging</v>
      </c>
      <c r="D89" cm="1" vm="8910">
        <f t="array" aca="1" ref="D89:DG89" ca="1">IFERROR(TRANSPOSE(_xlfn.STOCKHISTORY(B89,$B$1,$C$1,2,0,1)),"")</f>
        <v>33.414999999999999</v>
      </c>
      <c r="E89" vm="8911">
        <f ca="1"/>
        <v>33.115000000000002</v>
      </c>
      <c r="F89" vm="8912">
        <f ca="1"/>
        <v>35.645000000000003</v>
      </c>
      <c r="G89" vm="4212">
        <f ca="1"/>
        <v>35.69</v>
      </c>
      <c r="H89" vm="8913">
        <f ca="1"/>
        <v>36.15</v>
      </c>
      <c r="I89" vm="8914">
        <f ca="1"/>
        <v>36.145000000000003</v>
      </c>
      <c r="J89" vm="5678">
        <f ca="1"/>
        <v>35.335000000000001</v>
      </c>
      <c r="K89" vm="8915">
        <f ca="1"/>
        <v>39.594999999999999</v>
      </c>
      <c r="L89" vm="8916">
        <f ca="1"/>
        <v>40.975000000000001</v>
      </c>
      <c r="M89" vm="8917">
        <f ca="1"/>
        <v>38.534999999999997</v>
      </c>
      <c r="N89" vm="4210">
        <f ca="1"/>
        <v>37.53</v>
      </c>
      <c r="O89" vm="8918">
        <f ca="1"/>
        <v>37.534999999999997</v>
      </c>
      <c r="P89" vm="8136">
        <f ca="1"/>
        <v>38.130000000000003</v>
      </c>
      <c r="Q89" vm="8919">
        <f ca="1"/>
        <v>36.765000000000001</v>
      </c>
      <c r="R89" vm="1991">
        <f ca="1"/>
        <v>37.130000000000003</v>
      </c>
      <c r="S89" vm="8920">
        <f ca="1"/>
        <v>38.445</v>
      </c>
      <c r="T89" vm="4567">
        <f ca="1"/>
        <v>40.9</v>
      </c>
      <c r="U89" vm="8921">
        <f ca="1"/>
        <v>42.21</v>
      </c>
      <c r="V89" vm="8922">
        <f ca="1"/>
        <v>41.9</v>
      </c>
      <c r="W89" vm="3362">
        <f ca="1"/>
        <v>39.99</v>
      </c>
      <c r="X89" vm="4403">
        <f ca="1"/>
        <v>41.3</v>
      </c>
      <c r="Y89" vm="8923">
        <f ca="1"/>
        <v>42.93</v>
      </c>
      <c r="Z89" vm="8924">
        <f ca="1"/>
        <v>39.909999999999997</v>
      </c>
      <c r="AA89" vm="3348">
        <f ca="1"/>
        <v>37.85</v>
      </c>
      <c r="AB89" vm="8925">
        <f ca="1"/>
        <v>38.28</v>
      </c>
      <c r="AC89" vm="5020">
        <f ca="1"/>
        <v>39.950000000000003</v>
      </c>
      <c r="AD89" vm="8926">
        <f ca="1"/>
        <v>39.71</v>
      </c>
      <c r="AE89" vm="8927">
        <f ca="1"/>
        <v>40.090000000000003</v>
      </c>
      <c r="AF89" vm="8928">
        <f ca="1"/>
        <v>36.950000000000003</v>
      </c>
      <c r="AG89" vm="1994">
        <f ca="1"/>
        <v>35.549999999999997</v>
      </c>
      <c r="AH89" vm="8929">
        <f ca="1"/>
        <v>38.97</v>
      </c>
      <c r="AI89" vm="8805">
        <f ca="1"/>
        <v>41.88</v>
      </c>
      <c r="AJ89" vm="8930">
        <f ca="1"/>
        <v>43.99</v>
      </c>
      <c r="AK89" vm="4674">
        <f ca="1"/>
        <v>44.8</v>
      </c>
      <c r="AL89" vm="8798">
        <f ca="1"/>
        <v>49.11</v>
      </c>
      <c r="AM89" vm="4687">
        <f ca="1"/>
        <v>45.98</v>
      </c>
      <c r="AN89" vm="8931">
        <f ca="1"/>
        <v>52.28</v>
      </c>
      <c r="AO89" vm="8932">
        <f ca="1"/>
        <v>54.78</v>
      </c>
      <c r="AP89" vm="8933">
        <f ca="1"/>
        <v>57.86</v>
      </c>
      <c r="AQ89" vm="8934">
        <f ca="1"/>
        <v>59.94</v>
      </c>
      <c r="AR89" vm="8935">
        <f ca="1"/>
        <v>61.39</v>
      </c>
      <c r="AS89" vm="8936">
        <f ca="1"/>
        <v>69.989999999999995</v>
      </c>
      <c r="AT89" vm="8937">
        <f ca="1"/>
        <v>71.48</v>
      </c>
      <c r="AU89" vm="8938">
        <f ca="1"/>
        <v>80.41</v>
      </c>
      <c r="AV89" vm="8939">
        <f ca="1"/>
        <v>72.81</v>
      </c>
      <c r="AW89" vm="8940">
        <f ca="1"/>
        <v>69.97</v>
      </c>
      <c r="AX89" vm="8941">
        <f ca="1"/>
        <v>66.06</v>
      </c>
      <c r="AY89" vm="7193">
        <f ca="1"/>
        <v>64.67</v>
      </c>
      <c r="AZ89" vm="8942">
        <f ca="1"/>
        <v>72.180000000000007</v>
      </c>
      <c r="BA89" vm="8943">
        <f ca="1"/>
        <v>70.459999999999994</v>
      </c>
      <c r="BB89" vm="8944">
        <f ca="1"/>
        <v>64.66</v>
      </c>
      <c r="BC89" vm="8105">
        <f ca="1"/>
        <v>65.59</v>
      </c>
      <c r="BD89" vm="8945">
        <f ca="1"/>
        <v>71.260000000000005</v>
      </c>
      <c r="BE89" vm="8946">
        <f ca="1"/>
        <v>69.489999999999995</v>
      </c>
      <c r="BF89" vm="8947">
        <f ca="1"/>
        <v>73.63</v>
      </c>
      <c r="BG89" vm="8948">
        <f ca="1"/>
        <v>80.37</v>
      </c>
      <c r="BH89" vm="8949">
        <f ca="1"/>
        <v>83.12</v>
      </c>
      <c r="BI89" vm="8950">
        <f ca="1"/>
        <v>89</v>
      </c>
      <c r="BJ89" vm="8951">
        <f ca="1"/>
        <v>96.01</v>
      </c>
      <c r="BK89" vm="8952">
        <f ca="1"/>
        <v>93.18</v>
      </c>
      <c r="BL89" vm="8953">
        <f ca="1"/>
        <v>88.02</v>
      </c>
      <c r="BM89" vm="8954">
        <f ca="1"/>
        <v>85.39</v>
      </c>
      <c r="BN89" vm="8955">
        <f ca="1"/>
        <v>84.74</v>
      </c>
      <c r="BO89" vm="8956">
        <f ca="1"/>
        <v>93.64</v>
      </c>
      <c r="BP89" vm="6327">
        <f ca="1"/>
        <v>82.16</v>
      </c>
      <c r="BQ89" vm="8957">
        <f ca="1"/>
        <v>81.02</v>
      </c>
      <c r="BR89" vm="8958">
        <f ca="1"/>
        <v>80.88</v>
      </c>
      <c r="BS89" vm="8959">
        <f ca="1"/>
        <v>95.96</v>
      </c>
      <c r="BT89" vm="6634">
        <f ca="1"/>
        <v>89.97</v>
      </c>
      <c r="BU89" vm="8960">
        <f ca="1"/>
        <v>91.48</v>
      </c>
      <c r="BV89" vm="8961">
        <f ca="1"/>
        <v>93.45</v>
      </c>
      <c r="BW89" vm="3222">
        <f ca="1"/>
        <v>96.27</v>
      </c>
      <c r="BX89" vm="8962">
        <f ca="1"/>
        <v>97.1</v>
      </c>
      <c r="BY89" vm="3663">
        <f ca="1"/>
        <v>89.74</v>
      </c>
      <c r="BZ89" vm="8963">
        <f ca="1"/>
        <v>90</v>
      </c>
      <c r="CA89" vm="7338">
        <f ca="1"/>
        <v>81.16</v>
      </c>
      <c r="CB89" vm="8964">
        <f ca="1"/>
        <v>70.89</v>
      </c>
      <c r="CC89" vm="2190">
        <f ca="1"/>
        <v>68.77</v>
      </c>
      <c r="CD89" vm="8965">
        <f ca="1"/>
        <v>73.42</v>
      </c>
      <c r="CE89" vm="8966">
        <f ca="1"/>
        <v>55.81</v>
      </c>
      <c r="CF89" vm="3404">
        <f ca="1"/>
        <v>48.32</v>
      </c>
      <c r="CG89" vm="3929">
        <f ca="1"/>
        <v>49.39</v>
      </c>
      <c r="CH89" vm="2187">
        <f ca="1"/>
        <v>56.08</v>
      </c>
      <c r="CI89" vm="2003">
        <f ca="1"/>
        <v>51.14</v>
      </c>
      <c r="CJ89" vm="8967">
        <f ca="1"/>
        <v>58.24</v>
      </c>
      <c r="CK89" vm="8968">
        <f ca="1"/>
        <v>56.21</v>
      </c>
      <c r="CL89" vm="3381">
        <f ca="1"/>
        <v>55.11</v>
      </c>
      <c r="CM89" vm="8969">
        <f ca="1"/>
        <v>53.18</v>
      </c>
      <c r="CN89" vm="3431">
        <f ca="1"/>
        <v>51.16</v>
      </c>
      <c r="CO89" vm="8970">
        <f ca="1"/>
        <v>58.21</v>
      </c>
      <c r="CP89" vm="8971">
        <f ca="1"/>
        <v>58.69</v>
      </c>
      <c r="CQ89" vm="8972">
        <f ca="1"/>
        <v>54.45</v>
      </c>
      <c r="CR89" vm="2542">
        <f ca="1"/>
        <v>49.78</v>
      </c>
      <c r="CS89" vm="4716">
        <f ca="1"/>
        <v>48.15</v>
      </c>
      <c r="CT89" vm="4719">
        <f ca="1"/>
        <v>55.29</v>
      </c>
      <c r="CU89" vm="5183">
        <f ca="1"/>
        <v>57.52</v>
      </c>
      <c r="CV89" vm="8973">
        <f ca="1"/>
        <v>55.45</v>
      </c>
      <c r="CW89" vm="8974">
        <f ca="1"/>
        <v>64.02</v>
      </c>
      <c r="CX89" vm="8975">
        <f ca="1"/>
        <v>67.36</v>
      </c>
      <c r="CY89" vm="8976">
        <f ca="1"/>
        <v>69.569999999999993</v>
      </c>
      <c r="CZ89" vm="7445">
        <f ca="1"/>
        <v>69.430000000000007</v>
      </c>
      <c r="DA89" vm="4748">
        <f ca="1"/>
        <v>60.02</v>
      </c>
      <c r="DB89" vm="8977">
        <f ca="1"/>
        <v>63.83</v>
      </c>
      <c r="DC89" vm="8978">
        <f ca="1"/>
        <v>63.81</v>
      </c>
      <c r="DD89" vm="8979">
        <f ca="1"/>
        <v>67.91</v>
      </c>
      <c r="DE89" vm="8980">
        <f ca="1"/>
        <v>59.25</v>
      </c>
      <c r="DF89" vm="6233">
        <f ca="1"/>
        <v>62.16</v>
      </c>
      <c r="DG89" vm="5045">
        <f ca="1"/>
        <v>55.13</v>
      </c>
    </row>
    <row r="90" spans="2:111" x14ac:dyDescent="0.55000000000000004">
      <c r="B90" t="e" vm="8981">
        <v>#VALUE!</v>
      </c>
      <c r="C90" t="str" cm="1">
        <f t="array" aca="1" ref="C90" ca="1">_FV(B90,"Industry")</f>
        <v>Containers &amp; Packaging</v>
      </c>
      <c r="D90" cm="1" vm="8982">
        <f t="array" aca="1" ref="D90:DG90" ca="1">IFERROR(TRANSPOSE(_xlfn.STOCKHISTORY(B90,$B$1,$C$1,2,0,1)),"")</f>
        <v>32.393099999999997</v>
      </c>
      <c r="E90" vm="8983">
        <f ca="1"/>
        <v>33.804000000000002</v>
      </c>
      <c r="F90" vm="8984">
        <f ca="1"/>
        <v>38.860399999999998</v>
      </c>
      <c r="G90" vm="8985">
        <f ca="1"/>
        <v>40.971899999999998</v>
      </c>
      <c r="H90" vm="8986">
        <f ca="1"/>
        <v>39.920900000000003</v>
      </c>
      <c r="I90" vm="8987">
        <f ca="1"/>
        <v>40.129199999999997</v>
      </c>
      <c r="J90" vm="8988">
        <f ca="1"/>
        <v>43.377000000000002</v>
      </c>
      <c r="K90" vm="8989">
        <f ca="1"/>
        <v>45.914700000000003</v>
      </c>
      <c r="L90" vm="8990">
        <f ca="1"/>
        <v>45.431800000000003</v>
      </c>
      <c r="M90" vm="8991">
        <f ca="1"/>
        <v>42.638500000000001</v>
      </c>
      <c r="N90" vm="8992">
        <f ca="1"/>
        <v>46.1325</v>
      </c>
      <c r="O90" vm="8993">
        <f ca="1"/>
        <v>50.241999999999997</v>
      </c>
      <c r="P90" vm="8994">
        <f ca="1"/>
        <v>53.594000000000001</v>
      </c>
      <c r="Q90" vm="8995">
        <f ca="1"/>
        <v>49.9011</v>
      </c>
      <c r="R90" vm="8996">
        <f ca="1"/>
        <v>48.083100000000002</v>
      </c>
      <c r="S90" vm="8997">
        <f ca="1"/>
        <v>51.103700000000003</v>
      </c>
      <c r="T90" vm="8998">
        <f ca="1"/>
        <v>50.0715</v>
      </c>
      <c r="U90" vm="8999">
        <f ca="1"/>
        <v>53.603400000000001</v>
      </c>
      <c r="V90" vm="9000">
        <f ca="1"/>
        <v>52.06</v>
      </c>
      <c r="W90" vm="9001">
        <f ca="1"/>
        <v>51.009</v>
      </c>
      <c r="X90" vm="9002">
        <f ca="1"/>
        <v>53.802300000000002</v>
      </c>
      <c r="Y90" vm="9003">
        <f ca="1"/>
        <v>54.228400000000001</v>
      </c>
      <c r="Z90" vm="8999">
        <f ca="1"/>
        <v>53.603400000000001</v>
      </c>
      <c r="AA90" vm="9004">
        <f ca="1"/>
        <v>54.8628</v>
      </c>
      <c r="AB90" vm="9005">
        <f ca="1"/>
        <v>59.521500000000003</v>
      </c>
      <c r="AC90" vm="9006">
        <f ca="1"/>
        <v>56.425199999999997</v>
      </c>
      <c r="AD90" vm="9007">
        <f ca="1"/>
        <v>50.592300000000002</v>
      </c>
      <c r="AE90" vm="9008">
        <f ca="1"/>
        <v>48.821599999999997</v>
      </c>
      <c r="AF90" vm="9009">
        <f ca="1"/>
        <v>50.6586</v>
      </c>
      <c r="AG90" vm="9010">
        <f ca="1"/>
        <v>49.314</v>
      </c>
      <c r="AH90" vm="9011">
        <f ca="1"/>
        <v>50.876399999999997</v>
      </c>
      <c r="AI90" vm="9012">
        <f ca="1"/>
        <v>48.423999999999999</v>
      </c>
      <c r="AJ90" vm="9013">
        <f ca="1"/>
        <v>46.5396</v>
      </c>
      <c r="AK90" vm="9014">
        <f ca="1"/>
        <v>42.950899999999997</v>
      </c>
      <c r="AL90" vm="9015">
        <f ca="1"/>
        <v>43.736800000000002</v>
      </c>
      <c r="AM90" vm="9016">
        <f ca="1"/>
        <v>38.216500000000003</v>
      </c>
      <c r="AN90" vm="9017">
        <f ca="1"/>
        <v>44.911000000000001</v>
      </c>
      <c r="AO90" vm="9018">
        <f ca="1"/>
        <v>43.386499999999998</v>
      </c>
      <c r="AP90" vm="9019">
        <f ca="1"/>
        <v>43.812600000000003</v>
      </c>
      <c r="AQ90" vm="9020">
        <f ca="1"/>
        <v>44.323900000000002</v>
      </c>
      <c r="AR90" vm="9021">
        <f ca="1"/>
        <v>39.267499999999998</v>
      </c>
      <c r="AS90" vm="9022">
        <f ca="1"/>
        <v>41.019300000000001</v>
      </c>
      <c r="AT90" vm="9023">
        <f ca="1"/>
        <v>41.5779</v>
      </c>
      <c r="AU90" vm="9024">
        <f ca="1"/>
        <v>37.023400000000002</v>
      </c>
      <c r="AV90" vm="9025">
        <f ca="1"/>
        <v>39.5989</v>
      </c>
      <c r="AW90" vm="9026">
        <f ca="1"/>
        <v>41.360199999999999</v>
      </c>
      <c r="AX90" vm="9027">
        <f ca="1"/>
        <v>43.878900000000002</v>
      </c>
      <c r="AY90" vm="9028">
        <f ca="1"/>
        <v>43.604300000000002</v>
      </c>
      <c r="AZ90" vm="9029">
        <f ca="1"/>
        <v>38.557400000000001</v>
      </c>
      <c r="BA90" vm="9030">
        <f ca="1"/>
        <v>34.997100000000003</v>
      </c>
      <c r="BB90" vm="9031">
        <f ca="1"/>
        <v>29.476700000000001</v>
      </c>
      <c r="BC90" vm="9032">
        <f ca="1"/>
        <v>32.430999999999997</v>
      </c>
      <c r="BD90" vm="9033">
        <f ca="1"/>
        <v>32.241599999999998</v>
      </c>
      <c r="BE90" vm="2484">
        <f ca="1"/>
        <v>33.340000000000003</v>
      </c>
      <c r="BF90" vm="9034">
        <f ca="1"/>
        <v>32.942300000000003</v>
      </c>
      <c r="BG90" vm="9035">
        <f ca="1"/>
        <v>34.343699999999998</v>
      </c>
      <c r="BH90" vm="9036">
        <f ca="1"/>
        <v>38.386899999999997</v>
      </c>
      <c r="BI90" vm="9037">
        <f ca="1"/>
        <v>41.426400000000001</v>
      </c>
      <c r="BJ90" vm="9038">
        <f ca="1"/>
        <v>46.8521</v>
      </c>
      <c r="BK90" vm="9039">
        <f ca="1"/>
        <v>47.0794</v>
      </c>
      <c r="BL90" vm="9040">
        <f ca="1"/>
        <v>47.637999999999998</v>
      </c>
      <c r="BM90" vm="9041">
        <f ca="1"/>
        <v>47.013100000000001</v>
      </c>
      <c r="BN90" vm="9042">
        <f ca="1"/>
        <v>51.198300000000003</v>
      </c>
      <c r="BO90" vm="9043">
        <f ca="1"/>
        <v>54.919600000000003</v>
      </c>
      <c r="BP90" vm="9044">
        <f ca="1"/>
        <v>59.748800000000003</v>
      </c>
      <c r="BQ90" vm="9045">
        <f ca="1"/>
        <v>58.053800000000003</v>
      </c>
      <c r="BR90" vm="9046">
        <f ca="1"/>
        <v>54.692399999999999</v>
      </c>
      <c r="BS90" vm="9047">
        <f ca="1"/>
        <v>56.898600000000002</v>
      </c>
      <c r="BT90" vm="9048">
        <f ca="1"/>
        <v>52.950099999999999</v>
      </c>
      <c r="BU90" vm="7084">
        <f ca="1"/>
        <v>49.67</v>
      </c>
      <c r="BV90" vm="9049">
        <f ca="1"/>
        <v>45.52</v>
      </c>
      <c r="BW90" vm="4557">
        <f ca="1"/>
        <v>46.98</v>
      </c>
      <c r="BX90" vm="9050">
        <f ca="1"/>
        <v>48.25</v>
      </c>
      <c r="BY90" vm="4204">
        <f ca="1"/>
        <v>43.53</v>
      </c>
      <c r="BZ90" vm="9051">
        <f ca="1"/>
        <v>46.15</v>
      </c>
      <c r="CA90" vm="4552">
        <f ca="1"/>
        <v>46.28</v>
      </c>
      <c r="CB90" vm="7093">
        <f ca="1"/>
        <v>48.45</v>
      </c>
      <c r="CC90" vm="7822">
        <f ca="1"/>
        <v>41.83</v>
      </c>
      <c r="CD90" vm="3946">
        <f ca="1"/>
        <v>42.77</v>
      </c>
      <c r="CE90" vm="8071">
        <f ca="1"/>
        <v>41.62</v>
      </c>
      <c r="CF90" vm="2967">
        <f ca="1"/>
        <v>31.7</v>
      </c>
      <c r="CG90" vm="3345">
        <f ca="1"/>
        <v>33.61</v>
      </c>
      <c r="CH90" vm="9052">
        <f ca="1"/>
        <v>37.119999999999997</v>
      </c>
      <c r="CI90" vm="4353">
        <f ca="1"/>
        <v>34.630000000000003</v>
      </c>
      <c r="CJ90" vm="3366">
        <f ca="1"/>
        <v>41.82</v>
      </c>
      <c r="CK90" vm="4351">
        <f ca="1"/>
        <v>36.39</v>
      </c>
      <c r="CL90" vm="9053">
        <f ca="1"/>
        <v>36.06</v>
      </c>
      <c r="CM90" vm="9054">
        <f ca="1"/>
        <v>33.11</v>
      </c>
      <c r="CN90" vm="2445">
        <f ca="1"/>
        <v>29.44</v>
      </c>
      <c r="CO90" vm="9055">
        <f ca="1"/>
        <v>31.81</v>
      </c>
      <c r="CP90" vm="9053">
        <f ca="1"/>
        <v>36.06</v>
      </c>
      <c r="CQ90" vm="9056">
        <f ca="1"/>
        <v>34.92</v>
      </c>
      <c r="CR90" vm="9057">
        <f ca="1"/>
        <v>35.47</v>
      </c>
      <c r="CS90" vm="8122">
        <f ca="1"/>
        <v>33.729999999999997</v>
      </c>
      <c r="CT90" vm="4533">
        <f ca="1"/>
        <v>36.94</v>
      </c>
      <c r="CU90" vm="8913">
        <f ca="1"/>
        <v>36.15</v>
      </c>
      <c r="CV90" vm="9058">
        <f ca="1"/>
        <v>35.83</v>
      </c>
      <c r="CW90" vm="2458">
        <f ca="1"/>
        <v>35.36</v>
      </c>
      <c r="CX90" vm="2480">
        <f ca="1"/>
        <v>39.020000000000003</v>
      </c>
      <c r="CY90" vm="2179">
        <f ca="1"/>
        <v>34.94</v>
      </c>
      <c r="CZ90" vm="9059">
        <f ca="1"/>
        <v>45.09</v>
      </c>
      <c r="DA90" vm="4681">
        <f ca="1"/>
        <v>43.15</v>
      </c>
      <c r="DB90" vm="9060">
        <f ca="1"/>
        <v>46.48</v>
      </c>
      <c r="DC90" vm="7082">
        <f ca="1"/>
        <v>48.42</v>
      </c>
      <c r="DD90" vm="9061">
        <f ca="1"/>
        <v>48.85</v>
      </c>
      <c r="DE90" vm="3622">
        <f ca="1"/>
        <v>55.54</v>
      </c>
      <c r="DF90" vm="9062">
        <f ca="1"/>
        <v>58.83</v>
      </c>
      <c r="DG90" vm="9063">
        <f ca="1"/>
        <v>53.82</v>
      </c>
    </row>
    <row r="91" spans="2:111" x14ac:dyDescent="0.55000000000000004">
      <c r="B91" t="e" vm="9064">
        <v>#VALUE!</v>
      </c>
      <c r="C91" t="str" cm="1">
        <f t="array" aca="1" ref="C91" ca="1">_FV(B91,"Industry")</f>
        <v>Containers &amp; Packaging</v>
      </c>
      <c r="D91" cm="1" vm="9065">
        <f t="array" aca="1" ref="D91:DG91" ca="1">IFERROR(TRANSPOSE(_xlfn.STOCKHISTORY(B91,$B$1,$C$1,2,0,1)),"")</f>
        <v>60.89</v>
      </c>
      <c r="E91" vm="9066">
        <f ca="1"/>
        <v>65.12</v>
      </c>
      <c r="F91" vm="9067">
        <f ca="1"/>
        <v>72.11</v>
      </c>
      <c r="G91" vm="9068">
        <f ca="1"/>
        <v>72.61</v>
      </c>
      <c r="H91" vm="2199">
        <f ca="1"/>
        <v>74.38</v>
      </c>
      <c r="I91" vm="9069">
        <f ca="1"/>
        <v>74.75</v>
      </c>
      <c r="J91" vm="9070">
        <f ca="1"/>
        <v>77.89</v>
      </c>
      <c r="K91" vm="9071">
        <f ca="1"/>
        <v>77.44</v>
      </c>
      <c r="L91" vm="9072">
        <f ca="1"/>
        <v>77.790000000000006</v>
      </c>
      <c r="M91" vm="9073">
        <f ca="1"/>
        <v>69.790000000000006</v>
      </c>
      <c r="N91" vm="9074">
        <f ca="1"/>
        <v>72.06</v>
      </c>
      <c r="O91" vm="2061">
        <f ca="1"/>
        <v>70.22</v>
      </c>
      <c r="P91" vm="5261">
        <f ca="1"/>
        <v>73.02</v>
      </c>
      <c r="Q91" vm="7216">
        <f ca="1"/>
        <v>80.709999999999994</v>
      </c>
      <c r="R91" vm="9075">
        <f ca="1"/>
        <v>80.599999999999994</v>
      </c>
      <c r="S91" vm="5764">
        <f ca="1"/>
        <v>83.21</v>
      </c>
      <c r="T91" vm="9076">
        <f ca="1"/>
        <v>84.26</v>
      </c>
      <c r="U91" vm="9077">
        <f ca="1"/>
        <v>88.37</v>
      </c>
      <c r="V91" vm="9078">
        <f ca="1"/>
        <v>92.93</v>
      </c>
      <c r="W91" vm="9079">
        <f ca="1"/>
        <v>94.26</v>
      </c>
      <c r="X91" vm="9080">
        <f ca="1"/>
        <v>98.34</v>
      </c>
      <c r="Y91" vm="9081">
        <f ca="1"/>
        <v>106.17</v>
      </c>
      <c r="Z91" vm="9082">
        <f ca="1"/>
        <v>114.12</v>
      </c>
      <c r="AA91" vm="7343">
        <f ca="1"/>
        <v>114.86</v>
      </c>
      <c r="AB91" vm="9083">
        <f ca="1"/>
        <v>122.68</v>
      </c>
      <c r="AC91" vm="7518">
        <f ca="1"/>
        <v>118.15</v>
      </c>
      <c r="AD91" vm="9084">
        <f ca="1"/>
        <v>106.25</v>
      </c>
      <c r="AE91" vm="9085">
        <f ca="1"/>
        <v>104.81</v>
      </c>
      <c r="AF91" vm="9086">
        <f ca="1"/>
        <v>105.03</v>
      </c>
      <c r="AG91" vm="8149">
        <f ca="1"/>
        <v>102.1</v>
      </c>
      <c r="AH91" vm="8839">
        <f ca="1"/>
        <v>114.68</v>
      </c>
      <c r="AI91" vm="9087">
        <f ca="1"/>
        <v>105.18</v>
      </c>
      <c r="AJ91" vm="9088">
        <f ca="1"/>
        <v>108.35</v>
      </c>
      <c r="AK91" vm="9089">
        <f ca="1"/>
        <v>90.72</v>
      </c>
      <c r="AL91" vm="9090">
        <f ca="1"/>
        <v>96.4</v>
      </c>
      <c r="AM91" vm="9091">
        <f ca="1"/>
        <v>89.83</v>
      </c>
      <c r="AN91" vm="6374">
        <f ca="1"/>
        <v>104.45</v>
      </c>
      <c r="AO91" vm="9092">
        <f ca="1"/>
        <v>108.04</v>
      </c>
      <c r="AP91" vm="9093">
        <f ca="1"/>
        <v>113</v>
      </c>
      <c r="AQ91" vm="9094">
        <f ca="1"/>
        <v>110.65</v>
      </c>
      <c r="AR91" vm="9095">
        <f ca="1"/>
        <v>104.06</v>
      </c>
      <c r="AS91" vm="9096">
        <f ca="1"/>
        <v>115.68</v>
      </c>
      <c r="AT91" vm="9097">
        <f ca="1"/>
        <v>114.87</v>
      </c>
      <c r="AU91" vm="9098">
        <f ca="1"/>
        <v>115.57</v>
      </c>
      <c r="AV91" vm="8674">
        <f ca="1"/>
        <v>113.57</v>
      </c>
      <c r="AW91" vm="3830">
        <f ca="1"/>
        <v>127.86</v>
      </c>
      <c r="AX91" vm="9099">
        <f ca="1"/>
        <v>130.37</v>
      </c>
      <c r="AY91" vm="9100">
        <f ca="1"/>
        <v>130.82</v>
      </c>
      <c r="AZ91" vm="9101">
        <f ca="1"/>
        <v>131.24</v>
      </c>
      <c r="BA91" vm="8865">
        <f ca="1"/>
        <v>114.49</v>
      </c>
      <c r="BB91" vm="9102">
        <f ca="1"/>
        <v>101.87</v>
      </c>
      <c r="BC91" vm="6337">
        <f ca="1"/>
        <v>110.39</v>
      </c>
      <c r="BD91" vm="9103">
        <f ca="1"/>
        <v>110.67</v>
      </c>
      <c r="BE91" vm="9104">
        <f ca="1"/>
        <v>114.09</v>
      </c>
      <c r="BF91" vm="9105">
        <f ca="1"/>
        <v>113.34</v>
      </c>
      <c r="BG91" vm="6744">
        <f ca="1"/>
        <v>115.39</v>
      </c>
      <c r="BH91" vm="9106">
        <f ca="1"/>
        <v>127.84</v>
      </c>
      <c r="BI91" vm="9107">
        <f ca="1"/>
        <v>138.38999999999999</v>
      </c>
      <c r="BJ91" vm="4107">
        <f ca="1"/>
        <v>149.34</v>
      </c>
      <c r="BK91" vm="9108">
        <f ca="1"/>
        <v>155.11000000000001</v>
      </c>
      <c r="BL91" vm="9109">
        <f ca="1"/>
        <v>150.87</v>
      </c>
      <c r="BM91" vm="9110">
        <f ca="1"/>
        <v>175.21</v>
      </c>
      <c r="BN91" vm="9111">
        <f ca="1"/>
        <v>183.65</v>
      </c>
      <c r="BO91" vm="9112">
        <f ca="1"/>
        <v>214.17</v>
      </c>
      <c r="BP91" vm="9113">
        <f ca="1"/>
        <v>220.53</v>
      </c>
      <c r="BQ91" vm="9114">
        <f ca="1"/>
        <v>210.24</v>
      </c>
      <c r="BR91" vm="9115">
        <f ca="1"/>
        <v>210.68</v>
      </c>
      <c r="BS91" vm="9116">
        <f ca="1"/>
        <v>225.39</v>
      </c>
      <c r="BT91" vm="9117">
        <f ca="1"/>
        <v>207.21</v>
      </c>
      <c r="BU91" vm="9118">
        <f ca="1"/>
        <v>217.72</v>
      </c>
      <c r="BV91" vm="9119">
        <f ca="1"/>
        <v>205.07</v>
      </c>
      <c r="BW91" vm="9120">
        <f ca="1"/>
        <v>216.57</v>
      </c>
      <c r="BX91" vm="9121">
        <f ca="1"/>
        <v>205.42</v>
      </c>
      <c r="BY91" vm="9122">
        <f ca="1"/>
        <v>176.2</v>
      </c>
      <c r="BZ91" vm="9123">
        <f ca="1"/>
        <v>173.97</v>
      </c>
      <c r="CA91" vm="9124">
        <f ca="1"/>
        <v>180.6</v>
      </c>
      <c r="CB91" vm="9125">
        <f ca="1"/>
        <v>172.56</v>
      </c>
      <c r="CC91" vm="9126">
        <f ca="1"/>
        <v>161.87</v>
      </c>
      <c r="CD91" vm="9127">
        <f ca="1"/>
        <v>190.46</v>
      </c>
      <c r="CE91" vm="9128">
        <f ca="1"/>
        <v>183.62</v>
      </c>
      <c r="CF91" vm="9129">
        <f ca="1"/>
        <v>162.69999999999999</v>
      </c>
      <c r="CG91" vm="9130">
        <f ca="1"/>
        <v>169.55</v>
      </c>
      <c r="CH91" vm="9131">
        <f ca="1"/>
        <v>193.33</v>
      </c>
      <c r="CI91" vm="9132">
        <f ca="1"/>
        <v>181</v>
      </c>
      <c r="CJ91" vm="9133">
        <f ca="1"/>
        <v>189.44</v>
      </c>
      <c r="CK91" vm="9134">
        <f ca="1"/>
        <v>182.19</v>
      </c>
      <c r="CL91" vm="9135">
        <f ca="1"/>
        <v>178.93</v>
      </c>
      <c r="CM91" vm="9136">
        <f ca="1"/>
        <v>174.48</v>
      </c>
      <c r="CN91" vm="9137">
        <f ca="1"/>
        <v>161.13</v>
      </c>
      <c r="CO91" vm="9138">
        <f ca="1"/>
        <v>171.8</v>
      </c>
      <c r="CP91" vm="9139">
        <f ca="1"/>
        <v>184.01</v>
      </c>
      <c r="CQ91" vm="9140">
        <f ca="1"/>
        <v>188.38</v>
      </c>
      <c r="CR91" vm="9141">
        <f ca="1"/>
        <v>182.67</v>
      </c>
      <c r="CS91" vm="8336">
        <f ca="1"/>
        <v>174.07</v>
      </c>
      <c r="CT91" vm="9142">
        <f ca="1"/>
        <v>194.5</v>
      </c>
      <c r="CU91" vm="9143">
        <f ca="1"/>
        <v>202.16</v>
      </c>
      <c r="CV91" vm="1859">
        <f ca="1"/>
        <v>199.45</v>
      </c>
      <c r="CW91" vm="9144">
        <f ca="1"/>
        <v>216.53</v>
      </c>
      <c r="CX91" vm="9145">
        <f ca="1"/>
        <v>223.25</v>
      </c>
      <c r="CY91" vm="9146">
        <f ca="1"/>
        <v>217.28</v>
      </c>
      <c r="CZ91" vm="9147">
        <f ca="1"/>
        <v>227.59</v>
      </c>
      <c r="DA91" vm="9148">
        <f ca="1"/>
        <v>218.65</v>
      </c>
      <c r="DB91" vm="9149">
        <f ca="1"/>
        <v>216.83</v>
      </c>
      <c r="DC91" vm="9150">
        <f ca="1"/>
        <v>221.85</v>
      </c>
      <c r="DD91" vm="9151">
        <f ca="1"/>
        <v>220.76</v>
      </c>
      <c r="DE91" vm="1466">
        <f ca="1"/>
        <v>207.03</v>
      </c>
      <c r="DF91" vm="9152">
        <f ca="1"/>
        <v>205.95</v>
      </c>
      <c r="DG91" vm="9153">
        <f ca="1"/>
        <v>187.13</v>
      </c>
    </row>
    <row r="92" spans="2:111" x14ac:dyDescent="0.55000000000000004">
      <c r="B92" t="e" vm="9154">
        <v>#VALUE!</v>
      </c>
      <c r="C92" t="str" cm="1">
        <f t="array" aca="1" ref="C92" ca="1">_FV(B92,"Industry")</f>
        <v>Containers &amp; Packaging</v>
      </c>
      <c r="D92" cm="1" vm="9155">
        <f t="array" aca="1" ref="D92:BR92" ca="1">IFERROR(TRANSPOSE(_xlfn.STOCKHISTORY(B92,$B$1,$C$1,2,0,1)),"")</f>
        <v>11.49</v>
      </c>
      <c r="E92" vm="4244">
        <f ca="1"/>
        <v>10.6</v>
      </c>
      <c r="F92" vm="9156">
        <f ca="1"/>
        <v>9.82</v>
      </c>
      <c r="G92" vm="2744">
        <f ca="1"/>
        <v>9.75</v>
      </c>
      <c r="H92" vm="2692">
        <f ca="1"/>
        <v>9.52</v>
      </c>
      <c r="I92" vm="2745">
        <f ca="1"/>
        <v>10.26</v>
      </c>
      <c r="J92" vm="9157">
        <f ca="1"/>
        <v>10.84</v>
      </c>
      <c r="K92" vm="9158">
        <f ca="1"/>
        <v>10.59</v>
      </c>
      <c r="L92" vm="9159">
        <f ca="1"/>
        <v>9.32</v>
      </c>
      <c r="M92" vm="4415">
        <f ca="1"/>
        <v>8.1199999999999992</v>
      </c>
      <c r="N92" vm="4456">
        <f ca="1"/>
        <v>8.9700000000000006</v>
      </c>
      <c r="O92" vm="9160">
        <f ca="1"/>
        <v>10.210000000000001</v>
      </c>
      <c r="P92" vm="9160">
        <f ca="1"/>
        <v>10.210000000000001</v>
      </c>
      <c r="Q92" vm="9161">
        <f ca="1"/>
        <v>10.3</v>
      </c>
      <c r="R92" vm="9162">
        <f ca="1"/>
        <v>11.06</v>
      </c>
      <c r="S92" vm="4594">
        <f ca="1"/>
        <v>11.05</v>
      </c>
      <c r="T92" vm="9163">
        <f ca="1"/>
        <v>10.43</v>
      </c>
      <c r="U92" vm="4660">
        <f ca="1"/>
        <v>11.33</v>
      </c>
      <c r="V92" vm="9164">
        <f ca="1"/>
        <v>11.77</v>
      </c>
      <c r="W92" vm="9165">
        <f ca="1"/>
        <v>10.94</v>
      </c>
      <c r="X92" vm="9165">
        <f ca="1"/>
        <v>10.94</v>
      </c>
      <c r="Y92" vm="9166">
        <f ca="1"/>
        <v>11.68</v>
      </c>
      <c r="Z92" vm="9167">
        <f ca="1"/>
        <v>11.75</v>
      </c>
      <c r="AA92" vm="9168">
        <f ca="1"/>
        <v>11.8</v>
      </c>
      <c r="AB92" vm="9169">
        <f ca="1"/>
        <v>11.46</v>
      </c>
      <c r="AC92" vm="4461">
        <f ca="1"/>
        <v>11.56</v>
      </c>
      <c r="AD92" vm="9170">
        <f ca="1"/>
        <v>12.85</v>
      </c>
      <c r="AE92" vm="9171">
        <f ca="1"/>
        <v>11.59</v>
      </c>
      <c r="AF92" vm="2736">
        <f ca="1"/>
        <v>12.07</v>
      </c>
      <c r="AG92" vm="9172">
        <f ca="1"/>
        <v>11.32</v>
      </c>
      <c r="AH92" vm="4634">
        <f ca="1"/>
        <v>12.01</v>
      </c>
      <c r="AI92" vm="4634">
        <f ca="1"/>
        <v>12.01</v>
      </c>
      <c r="AJ92" vm="2734">
        <f ca="1"/>
        <v>11.63</v>
      </c>
      <c r="AK92" vm="4660">
        <f ca="1"/>
        <v>11.33</v>
      </c>
      <c r="AL92" vm="9173">
        <f ca="1"/>
        <v>11.86</v>
      </c>
      <c r="AM92" vm="5596">
        <f ca="1"/>
        <v>13.1</v>
      </c>
      <c r="AN92" vm="9174">
        <f ca="1"/>
        <v>12.43</v>
      </c>
      <c r="AO92" vm="9175">
        <f ca="1"/>
        <v>12.95</v>
      </c>
      <c r="AP92" vm="4634">
        <f ca="1"/>
        <v>12.01</v>
      </c>
      <c r="AQ92" vm="9176">
        <f ca="1"/>
        <v>10.73</v>
      </c>
      <c r="AR92" vm="9177">
        <f ca="1"/>
        <v>11.58</v>
      </c>
      <c r="AS92" vm="9178">
        <f ca="1"/>
        <v>12.35</v>
      </c>
      <c r="AT92" vm="9179">
        <f ca="1"/>
        <v>11.91</v>
      </c>
      <c r="AU92" vm="9180">
        <f ca="1"/>
        <v>12.06</v>
      </c>
      <c r="AV92" vm="9181">
        <f ca="1"/>
        <v>11.14</v>
      </c>
      <c r="AW92" vm="9182">
        <f ca="1"/>
        <v>11.38</v>
      </c>
      <c r="AX92" vm="2676">
        <f ca="1"/>
        <v>10.97</v>
      </c>
      <c r="AY92" vm="9183">
        <f ca="1"/>
        <v>9.64</v>
      </c>
      <c r="AZ92" vm="9184">
        <f ca="1"/>
        <v>9.98</v>
      </c>
      <c r="BA92" vm="2745">
        <f ca="1"/>
        <v>10.26</v>
      </c>
      <c r="BB92" vm="9185">
        <f ca="1"/>
        <v>9.74</v>
      </c>
      <c r="BC92" vm="2696">
        <f ca="1"/>
        <v>9.16</v>
      </c>
      <c r="BD92" vm="4282">
        <f ca="1"/>
        <v>8.89</v>
      </c>
      <c r="BE92" vm="2683">
        <f ca="1"/>
        <v>9.48</v>
      </c>
      <c r="BF92" vm="9183">
        <f ca="1"/>
        <v>9.64</v>
      </c>
      <c r="BG92" vm="9186">
        <f ca="1"/>
        <v>9.43</v>
      </c>
      <c r="BH92" vm="2698">
        <f ca="1"/>
        <v>9.06</v>
      </c>
      <c r="BI92" vm="9187">
        <f ca="1"/>
        <v>9.51</v>
      </c>
      <c r="BJ92" vm="4240">
        <f ca="1"/>
        <v>8.94</v>
      </c>
      <c r="BK92" vm="9188">
        <f ca="1"/>
        <v>10.17</v>
      </c>
      <c r="BL92" vm="9189">
        <f ca="1"/>
        <v>9.7799999999999994</v>
      </c>
      <c r="BM92" vm="2712">
        <f ca="1"/>
        <v>10.53</v>
      </c>
      <c r="BN92" vm="9190">
        <f ca="1"/>
        <v>11.44</v>
      </c>
      <c r="BO92" vm="4660">
        <f ca="1"/>
        <v>11.33</v>
      </c>
      <c r="BP92" vm="2728">
        <f ca="1"/>
        <v>11.13</v>
      </c>
      <c r="BQ92" vm="9191">
        <f ca="1"/>
        <v>10.64</v>
      </c>
      <c r="BR92" vm="2686">
        <f ca="1"/>
        <v>9.41</v>
      </c>
    </row>
    <row r="93" spans="2:111" x14ac:dyDescent="0.55000000000000004">
      <c r="B93" t="e" vm="9192">
        <v>#VALUE!</v>
      </c>
      <c r="C93" t="str" cm="1">
        <f t="array" aca="1" ref="C93" ca="1">_FV(B93,"Industry")</f>
        <v>Diversified Retail</v>
      </c>
      <c r="D93" cm="1" vm="6529">
        <f t="array" aca="1" ref="D93:DG93" ca="1">IFERROR(TRANSPOSE(_xlfn.STOCKHISTORY(B93,$B$1,$C$1,2,0,1)),"")</f>
        <v>29.35</v>
      </c>
      <c r="E93" vm="9193">
        <f ca="1"/>
        <v>27.626000000000001</v>
      </c>
      <c r="F93" vm="9194">
        <f ca="1"/>
        <v>29.681999999999999</v>
      </c>
      <c r="G93" vm="9195">
        <f ca="1"/>
        <v>32.979500000000002</v>
      </c>
      <c r="H93" vm="9196">
        <f ca="1"/>
        <v>36.139499999999998</v>
      </c>
      <c r="I93" vm="9197">
        <f ca="1"/>
        <v>35.780999999999999</v>
      </c>
      <c r="J93" vm="9198">
        <f ca="1"/>
        <v>37.9405</v>
      </c>
      <c r="K93" vm="9199">
        <f ca="1"/>
        <v>38.457999999999998</v>
      </c>
      <c r="L93" vm="9200">
        <f ca="1"/>
        <v>41.865499999999997</v>
      </c>
      <c r="M93" vm="9201">
        <f ca="1"/>
        <v>39.491</v>
      </c>
      <c r="N93" vm="9202">
        <f ca="1"/>
        <v>37.528500000000001</v>
      </c>
      <c r="O93" vm="9203">
        <f ca="1"/>
        <v>37.493499999999997</v>
      </c>
      <c r="P93" vm="9204">
        <f ca="1"/>
        <v>41.173999999999999</v>
      </c>
      <c r="Q93" vm="9205">
        <f ca="1"/>
        <v>42.252000000000002</v>
      </c>
      <c r="R93" vm="9206">
        <f ca="1"/>
        <v>44.326999999999998</v>
      </c>
      <c r="S93" vm="9207">
        <f ca="1"/>
        <v>46.249499999999998</v>
      </c>
      <c r="T93" vm="9208">
        <f ca="1"/>
        <v>49.731000000000002</v>
      </c>
      <c r="U93" vm="9209">
        <f ca="1"/>
        <v>48.4</v>
      </c>
      <c r="V93" vm="9210">
        <f ca="1"/>
        <v>49.389000000000003</v>
      </c>
      <c r="W93" vm="9211">
        <f ca="1"/>
        <v>49.03</v>
      </c>
      <c r="X93" vm="9212">
        <f ca="1"/>
        <v>48.067500000000003</v>
      </c>
      <c r="Y93" vm="9213">
        <f ca="1"/>
        <v>55.264000000000003</v>
      </c>
      <c r="Z93" vm="9214">
        <f ca="1"/>
        <v>58.837499999999999</v>
      </c>
      <c r="AA93" vm="9215">
        <f ca="1"/>
        <v>58.473500000000001</v>
      </c>
      <c r="AB93" vm="9216">
        <f ca="1"/>
        <v>72.544499999999999</v>
      </c>
      <c r="AC93" vm="9217">
        <f ca="1"/>
        <v>75.622500000000002</v>
      </c>
      <c r="AD93" vm="9218">
        <f ca="1"/>
        <v>72.367000000000004</v>
      </c>
      <c r="AE93" vm="9219">
        <f ca="1"/>
        <v>78.3065</v>
      </c>
      <c r="AF93" vm="9220">
        <f ca="1"/>
        <v>81.480999999999995</v>
      </c>
      <c r="AG93" vm="5731">
        <f ca="1"/>
        <v>84.99</v>
      </c>
      <c r="AH93" vm="9221">
        <f ca="1"/>
        <v>88.872</v>
      </c>
      <c r="AI93" vm="9222">
        <f ca="1"/>
        <v>100.63549999999999</v>
      </c>
      <c r="AJ93" vm="9223">
        <f ca="1"/>
        <v>100.15</v>
      </c>
      <c r="AK93" vm="9224">
        <f ca="1"/>
        <v>79.900499999999994</v>
      </c>
      <c r="AL93" vm="9225">
        <f ca="1"/>
        <v>84.508499999999998</v>
      </c>
      <c r="AM93" vm="9226">
        <f ca="1"/>
        <v>75.098500000000001</v>
      </c>
      <c r="AN93" vm="9227">
        <f ca="1"/>
        <v>85.936499999999995</v>
      </c>
      <c r="AO93" vm="9228">
        <f ca="1"/>
        <v>81.991500000000002</v>
      </c>
      <c r="AP93" vm="9229">
        <f ca="1"/>
        <v>89.037499999999994</v>
      </c>
      <c r="AQ93" vm="9230">
        <f ca="1"/>
        <v>96.325999999999993</v>
      </c>
      <c r="AR93" vm="9231">
        <f ca="1"/>
        <v>88.753500000000003</v>
      </c>
      <c r="AS93" vm="9232">
        <f ca="1"/>
        <v>94.6815</v>
      </c>
      <c r="AT93" vm="9233">
        <f ca="1"/>
        <v>93.338999999999999</v>
      </c>
      <c r="AU93" vm="9234">
        <f ca="1"/>
        <v>88.814499999999995</v>
      </c>
      <c r="AV93" vm="9235">
        <f ca="1"/>
        <v>86.795500000000004</v>
      </c>
      <c r="AW93" vm="9236">
        <f ca="1"/>
        <v>88.832999999999998</v>
      </c>
      <c r="AX93" vm="9237">
        <f ca="1"/>
        <v>90.04</v>
      </c>
      <c r="AY93" vm="9238">
        <f ca="1"/>
        <v>92.391999999999996</v>
      </c>
      <c r="AZ93" vm="9239">
        <f ca="1"/>
        <v>100.43600000000001</v>
      </c>
      <c r="BA93" vm="9240">
        <f ca="1"/>
        <v>94.1875</v>
      </c>
      <c r="BB93" vm="9241">
        <f ca="1"/>
        <v>97.486000000000004</v>
      </c>
      <c r="BC93" vm="9242">
        <f ca="1"/>
        <v>123.7</v>
      </c>
      <c r="BD93" vm="9243">
        <f ca="1"/>
        <v>122.1185</v>
      </c>
      <c r="BE93" vm="9244">
        <f ca="1"/>
        <v>137.941</v>
      </c>
      <c r="BF93" vm="9245">
        <f ca="1"/>
        <v>158.23400000000001</v>
      </c>
      <c r="BG93" vm="9246">
        <f ca="1"/>
        <v>172.548</v>
      </c>
      <c r="BH93" vm="9247">
        <f ca="1"/>
        <v>157.4365</v>
      </c>
      <c r="BI93" vm="9248">
        <f ca="1"/>
        <v>151.8075</v>
      </c>
      <c r="BJ93" vm="9249">
        <f ca="1"/>
        <v>158.40199999999999</v>
      </c>
      <c r="BK93" vm="9250">
        <f ca="1"/>
        <v>162.84649999999999</v>
      </c>
      <c r="BL93" vm="9251">
        <f ca="1"/>
        <v>160.31</v>
      </c>
      <c r="BM93" vm="9252">
        <f ca="1"/>
        <v>154.6465</v>
      </c>
      <c r="BN93" vm="9253">
        <f ca="1"/>
        <v>154.70400000000001</v>
      </c>
      <c r="BO93" vm="9254">
        <f ca="1"/>
        <v>173.37100000000001</v>
      </c>
      <c r="BP93" vm="9255">
        <f ca="1"/>
        <v>161.15350000000001</v>
      </c>
      <c r="BQ93" vm="9256">
        <f ca="1"/>
        <v>172.00800000000001</v>
      </c>
      <c r="BR93" vm="9257">
        <f ca="1"/>
        <v>166.37950000000001</v>
      </c>
      <c r="BS93" vm="9258">
        <f ca="1"/>
        <v>173.5395</v>
      </c>
      <c r="BT93" vm="9259">
        <f ca="1"/>
        <v>164.25200000000001</v>
      </c>
      <c r="BU93" vm="9260">
        <f ca="1"/>
        <v>168.6215</v>
      </c>
      <c r="BV93" vm="9261">
        <f ca="1"/>
        <v>175.3535</v>
      </c>
      <c r="BW93" vm="9262">
        <f ca="1"/>
        <v>166.71700000000001</v>
      </c>
      <c r="BX93" vm="9263">
        <f ca="1"/>
        <v>149.5735</v>
      </c>
      <c r="BY93" vm="9264">
        <f ca="1"/>
        <v>153.56299999999999</v>
      </c>
      <c r="BZ93" vm="9265">
        <f ca="1"/>
        <v>162.9975</v>
      </c>
      <c r="CA93" vm="9266">
        <f ca="1"/>
        <v>124.28149999999999</v>
      </c>
      <c r="CB93" vm="9267">
        <f ca="1"/>
        <v>120.20950000000001</v>
      </c>
      <c r="CC93" vm="9268">
        <f ca="1"/>
        <v>106.21</v>
      </c>
      <c r="CD93" vm="9269">
        <f ca="1"/>
        <v>134.94999999999999</v>
      </c>
      <c r="CE93" vm="9270">
        <f ca="1"/>
        <v>126.77</v>
      </c>
      <c r="CF93" vm="9093">
        <f ca="1"/>
        <v>113</v>
      </c>
      <c r="CG93" vm="8670">
        <f ca="1"/>
        <v>102.44</v>
      </c>
      <c r="CH93" vm="9271">
        <f ca="1"/>
        <v>96.54</v>
      </c>
      <c r="CI93" vm="9272">
        <f ca="1"/>
        <v>84</v>
      </c>
      <c r="CJ93" vm="9273">
        <f ca="1"/>
        <v>103.13</v>
      </c>
      <c r="CK93" vm="9274">
        <f ca="1"/>
        <v>94.23</v>
      </c>
      <c r="CL93" vm="5639">
        <f ca="1"/>
        <v>103.29</v>
      </c>
      <c r="CM93" vm="9275">
        <f ca="1"/>
        <v>105.45</v>
      </c>
      <c r="CN93" vm="9276">
        <f ca="1"/>
        <v>120.58</v>
      </c>
      <c r="CO93" vm="9277">
        <f ca="1"/>
        <v>130.36000000000001</v>
      </c>
      <c r="CP93" vm="9278">
        <f ca="1"/>
        <v>133.68</v>
      </c>
      <c r="CQ93" vm="1203">
        <f ca="1"/>
        <v>138.01</v>
      </c>
      <c r="CR93" vm="9279">
        <f ca="1"/>
        <v>127.12</v>
      </c>
      <c r="CS93" vm="9280">
        <f ca="1"/>
        <v>133.09</v>
      </c>
      <c r="CT93" vm="9281">
        <f ca="1"/>
        <v>146.09</v>
      </c>
      <c r="CU93" vm="9282">
        <f ca="1"/>
        <v>151.94</v>
      </c>
      <c r="CV93" vm="9283">
        <f ca="1"/>
        <v>155.19999999999999</v>
      </c>
      <c r="CW93" vm="9284">
        <f ca="1"/>
        <v>176.76</v>
      </c>
      <c r="CX93" vm="9285">
        <f ca="1"/>
        <v>180.38</v>
      </c>
      <c r="CY93" vm="9286">
        <f ca="1"/>
        <v>175</v>
      </c>
      <c r="CZ93" vm="9287">
        <f ca="1"/>
        <v>176.44</v>
      </c>
      <c r="DA93" vm="9288">
        <f ca="1"/>
        <v>193.25</v>
      </c>
      <c r="DB93" vm="9289">
        <f ca="1"/>
        <v>186.98</v>
      </c>
      <c r="DC93" vm="9290">
        <f ca="1"/>
        <v>178.5</v>
      </c>
      <c r="DD93" vm="9291">
        <f ca="1"/>
        <v>186.33</v>
      </c>
      <c r="DE93" vm="9292">
        <f ca="1"/>
        <v>186.4</v>
      </c>
      <c r="DF93" vm="9293">
        <f ca="1"/>
        <v>207.89</v>
      </c>
      <c r="DG93" vm="9294">
        <f ca="1"/>
        <v>219.39</v>
      </c>
    </row>
    <row r="94" spans="2:111" x14ac:dyDescent="0.55000000000000004">
      <c r="B94" t="e" vm="9295">
        <v>#VALUE!</v>
      </c>
      <c r="C94" t="str" cm="1">
        <f t="array" aca="1" ref="C94" ca="1">_FV(B94,"Industry")</f>
        <v>Diversified Retail</v>
      </c>
      <c r="D94" cm="1" vm="9296">
        <f t="array" aca="1" ref="D94:DG94" ca="1">IFERROR(TRANSPOSE(_xlfn.STOCKHISTORY(B94,$B$1,$C$1,2,0,1)),"")</f>
        <v>145.24959999999999</v>
      </c>
      <c r="E94" vm="9297">
        <f ca="1"/>
        <v>144.20189999999999</v>
      </c>
      <c r="F94" vm="9298">
        <f ca="1"/>
        <v>151.45859999999999</v>
      </c>
      <c r="G94" vm="9299">
        <f ca="1"/>
        <v>142.37569999999999</v>
      </c>
      <c r="H94" vm="9300">
        <f ca="1"/>
        <v>142.99090000000001</v>
      </c>
      <c r="I94" vm="9301">
        <f ca="1"/>
        <v>150.93960000000001</v>
      </c>
      <c r="J94" vm="9302">
        <f ca="1"/>
        <v>160.7242</v>
      </c>
      <c r="K94" vm="9303">
        <f ca="1"/>
        <v>155.79349999999999</v>
      </c>
      <c r="L94" vm="9304">
        <f ca="1"/>
        <v>146.5856</v>
      </c>
      <c r="M94" vm="9305">
        <f ca="1"/>
        <v>142.1258</v>
      </c>
      <c r="N94" vm="9306">
        <f ca="1"/>
        <v>144.27879999999999</v>
      </c>
      <c r="O94" vm="9307">
        <f ca="1"/>
        <v>153.8904</v>
      </c>
      <c r="P94" vm="9308">
        <f ca="1"/>
        <v>157.5812</v>
      </c>
      <c r="Q94" vm="9309">
        <f ca="1"/>
        <v>170.29730000000001</v>
      </c>
      <c r="R94" vm="9310">
        <f ca="1"/>
        <v>161.17590000000001</v>
      </c>
      <c r="S94" vm="9311">
        <f ca="1"/>
        <v>170.6241</v>
      </c>
      <c r="T94" vm="9312">
        <f ca="1"/>
        <v>180.43</v>
      </c>
      <c r="U94" vm="9313">
        <f ca="1"/>
        <v>159.93</v>
      </c>
      <c r="V94" vm="9314">
        <f ca="1"/>
        <v>158.51</v>
      </c>
      <c r="W94" vm="9315">
        <f ca="1"/>
        <v>156.74</v>
      </c>
      <c r="X94" vm="9316">
        <f ca="1"/>
        <v>164.29</v>
      </c>
      <c r="Y94" vm="9317">
        <f ca="1"/>
        <v>161.08000000000001</v>
      </c>
      <c r="Z94" vm="9318">
        <f ca="1"/>
        <v>184.43</v>
      </c>
      <c r="AA94" vm="9319">
        <f ca="1"/>
        <v>186.12</v>
      </c>
      <c r="AB94" vm="9320">
        <f ca="1"/>
        <v>194.87</v>
      </c>
      <c r="AC94" vm="9321">
        <f ca="1"/>
        <v>190.9</v>
      </c>
      <c r="AD94" vm="9322">
        <f ca="1"/>
        <v>188.43</v>
      </c>
      <c r="AE94" vm="9323">
        <f ca="1"/>
        <v>197.16</v>
      </c>
      <c r="AF94" vm="9324">
        <f ca="1"/>
        <v>198.24</v>
      </c>
      <c r="AG94" vm="6839">
        <f ca="1"/>
        <v>208.98</v>
      </c>
      <c r="AH94" vm="9325">
        <f ca="1"/>
        <v>218.71</v>
      </c>
      <c r="AI94" vm="4883">
        <f ca="1"/>
        <v>233.13</v>
      </c>
      <c r="AJ94" vm="9326">
        <f ca="1"/>
        <v>234.88</v>
      </c>
      <c r="AK94" vm="9327">
        <f ca="1"/>
        <v>228.63</v>
      </c>
      <c r="AL94" vm="9328">
        <f ca="1"/>
        <v>231.28</v>
      </c>
      <c r="AM94" vm="9329">
        <f ca="1"/>
        <v>203.71</v>
      </c>
      <c r="AN94" vm="9330">
        <f ca="1"/>
        <v>214.63</v>
      </c>
      <c r="AO94" vm="9331">
        <f ca="1"/>
        <v>218.74</v>
      </c>
      <c r="AP94" vm="9332">
        <f ca="1"/>
        <v>242.14</v>
      </c>
      <c r="AQ94" vm="9333">
        <f ca="1"/>
        <v>245.53</v>
      </c>
      <c r="AR94" vm="9334">
        <f ca="1"/>
        <v>239.58</v>
      </c>
      <c r="AS94" vm="9335">
        <f ca="1"/>
        <v>264.26</v>
      </c>
      <c r="AT94" vm="9336">
        <f ca="1"/>
        <v>275.63</v>
      </c>
      <c r="AU94" vm="9337">
        <f ca="1"/>
        <v>294.76</v>
      </c>
      <c r="AV94" vm="9338">
        <f ca="1"/>
        <v>288.11</v>
      </c>
      <c r="AW94" vm="9339">
        <f ca="1"/>
        <v>297.11</v>
      </c>
      <c r="AX94" vm="6024">
        <f ca="1"/>
        <v>299.81</v>
      </c>
      <c r="AY94" vm="9340">
        <f ca="1"/>
        <v>293.92</v>
      </c>
      <c r="AZ94" vm="9341">
        <f ca="1"/>
        <v>305.52</v>
      </c>
      <c r="BA94" vm="9342">
        <f ca="1"/>
        <v>281.14</v>
      </c>
      <c r="BB94" vm="9343">
        <f ca="1"/>
        <v>285.13</v>
      </c>
      <c r="BC94" vm="9344">
        <f ca="1"/>
        <v>303</v>
      </c>
      <c r="BD94" vm="9345">
        <f ca="1"/>
        <v>308.47000000000003</v>
      </c>
      <c r="BE94" vm="9346">
        <f ca="1"/>
        <v>303.20999999999998</v>
      </c>
      <c r="BF94" vm="9347">
        <f ca="1"/>
        <v>325.52999999999997</v>
      </c>
      <c r="BG94" vm="9348">
        <f ca="1"/>
        <v>347.66</v>
      </c>
      <c r="BH94" vm="9349">
        <f ca="1"/>
        <v>355</v>
      </c>
      <c r="BI94" vm="9350">
        <f ca="1"/>
        <v>357.62</v>
      </c>
      <c r="BJ94" vm="9351">
        <f ca="1"/>
        <v>391.77</v>
      </c>
      <c r="BK94" vm="5821">
        <f ca="1"/>
        <v>376.78</v>
      </c>
      <c r="BL94" vm="5619">
        <f ca="1"/>
        <v>352.43</v>
      </c>
      <c r="BM94" vm="9352">
        <f ca="1"/>
        <v>331</v>
      </c>
      <c r="BN94" vm="1767">
        <f ca="1"/>
        <v>352.48</v>
      </c>
      <c r="BO94" vm="9353">
        <f ca="1"/>
        <v>372.09</v>
      </c>
      <c r="BP94" vm="9354">
        <f ca="1"/>
        <v>378.27</v>
      </c>
      <c r="BQ94" vm="9355">
        <f ca="1"/>
        <v>395.67</v>
      </c>
      <c r="BR94" vm="9356">
        <f ca="1"/>
        <v>429.72</v>
      </c>
      <c r="BS94" vm="9357">
        <f ca="1"/>
        <v>455.49</v>
      </c>
      <c r="BT94" vm="7297">
        <f ca="1"/>
        <v>449.35</v>
      </c>
      <c r="BU94" vm="9358">
        <f ca="1"/>
        <v>491.54</v>
      </c>
      <c r="BV94" vm="9359">
        <f ca="1"/>
        <v>539.38</v>
      </c>
      <c r="BW94" vm="9360">
        <f ca="1"/>
        <v>567.70000000000005</v>
      </c>
      <c r="BX94" vm="9361">
        <f ca="1"/>
        <v>505.13</v>
      </c>
      <c r="BY94" vm="9362">
        <f ca="1"/>
        <v>519.25</v>
      </c>
      <c r="BZ94" vm="9363">
        <f ca="1"/>
        <v>575.85</v>
      </c>
      <c r="CA94" vm="9364">
        <f ca="1"/>
        <v>531.72</v>
      </c>
      <c r="CB94" vm="9365">
        <f ca="1"/>
        <v>466.22</v>
      </c>
      <c r="CC94" vm="9366">
        <f ca="1"/>
        <v>479.28</v>
      </c>
      <c r="CD94" vm="9367">
        <f ca="1"/>
        <v>541.29999999999995</v>
      </c>
      <c r="CE94" vm="9368">
        <f ca="1"/>
        <v>522.1</v>
      </c>
      <c r="CF94" vm="9369">
        <f ca="1"/>
        <v>472.27</v>
      </c>
      <c r="CG94" vm="9370">
        <f ca="1"/>
        <v>501.5</v>
      </c>
      <c r="CH94" vm="9371">
        <f ca="1"/>
        <v>539.25</v>
      </c>
      <c r="CI94" vm="9372">
        <f ca="1"/>
        <v>456.5</v>
      </c>
      <c r="CJ94" vm="9373">
        <f ca="1"/>
        <v>511.14</v>
      </c>
      <c r="CK94" vm="9374">
        <f ca="1"/>
        <v>484.18</v>
      </c>
      <c r="CL94" vm="9375">
        <f ca="1"/>
        <v>496.87</v>
      </c>
      <c r="CM94" vm="9376">
        <f ca="1"/>
        <v>503.22</v>
      </c>
      <c r="CN94" vm="9377">
        <f ca="1"/>
        <v>511.56</v>
      </c>
      <c r="CO94" vm="9378">
        <f ca="1"/>
        <v>538.38</v>
      </c>
      <c r="CP94" vm="9379">
        <f ca="1"/>
        <v>560.66999999999996</v>
      </c>
      <c r="CQ94" vm="9380">
        <f ca="1"/>
        <v>549.28</v>
      </c>
      <c r="CR94" vm="9381">
        <f ca="1"/>
        <v>564.96</v>
      </c>
      <c r="CS94" vm="9382">
        <f ca="1"/>
        <v>552.44000000000005</v>
      </c>
      <c r="CT94" vm="9383">
        <f ca="1"/>
        <v>592.74</v>
      </c>
      <c r="CU94" vm="9384">
        <f ca="1"/>
        <v>660.08</v>
      </c>
      <c r="CV94" vm="9385">
        <f ca="1"/>
        <v>694.88</v>
      </c>
      <c r="CW94" vm="9386">
        <f ca="1"/>
        <v>743.89</v>
      </c>
      <c r="CX94" vm="9387">
        <f ca="1"/>
        <v>732.63</v>
      </c>
      <c r="CY94" vm="9388">
        <f ca="1"/>
        <v>722.9</v>
      </c>
      <c r="CZ94" vm="9389">
        <f ca="1"/>
        <v>809.89</v>
      </c>
      <c r="DA94" vm="9390">
        <f ca="1"/>
        <v>849.99</v>
      </c>
      <c r="DB94" vm="9391">
        <f ca="1"/>
        <v>822</v>
      </c>
      <c r="DC94" vm="9392">
        <f ca="1"/>
        <v>892.38</v>
      </c>
      <c r="DD94" vm="9393">
        <f ca="1"/>
        <v>886.52</v>
      </c>
      <c r="DE94" vm="9394">
        <f ca="1"/>
        <v>874.18</v>
      </c>
      <c r="DF94" vm="9395">
        <f ca="1"/>
        <v>971.88</v>
      </c>
      <c r="DG94" vm="9396">
        <f ca="1"/>
        <v>916.27</v>
      </c>
    </row>
    <row r="95" spans="2:111" x14ac:dyDescent="0.55000000000000004">
      <c r="B95" t="e" vm="9397">
        <v>#VALUE!</v>
      </c>
      <c r="C95" t="str" cm="1">
        <f t="array" aca="1" ref="C95" ca="1">_FV(B95,"Industry")</f>
        <v>Diversified Retail</v>
      </c>
      <c r="D95" cm="1" vm="9398">
        <f t="array" aca="1" ref="D95:DG95" ca="1">IFERROR(TRANSPOSE(_xlfn.STOCKHISTORY(B95,$B$1,$C$1,2,0,1)),"")</f>
        <v>35.619999999999997</v>
      </c>
      <c r="E95" vm="9399">
        <f ca="1"/>
        <v>37.049999999999997</v>
      </c>
      <c r="F95" vm="9400">
        <f ca="1"/>
        <v>39.174999999999997</v>
      </c>
      <c r="G95" vm="2474">
        <f ca="1"/>
        <v>37.909999999999997</v>
      </c>
      <c r="H95" vm="2129">
        <f ca="1"/>
        <v>38.06</v>
      </c>
      <c r="I95" vm="9401">
        <f ca="1"/>
        <v>38.615000000000002</v>
      </c>
      <c r="J95" vm="3449">
        <f ca="1"/>
        <v>40.86</v>
      </c>
      <c r="K95" vm="6175">
        <f ca="1"/>
        <v>38.72</v>
      </c>
      <c r="L95" vm="9402">
        <f ca="1"/>
        <v>37.39</v>
      </c>
      <c r="M95" vm="9403">
        <f ca="1"/>
        <v>36.875</v>
      </c>
      <c r="N95" vm="3437">
        <f ca="1"/>
        <v>39.17</v>
      </c>
      <c r="O95" vm="9404">
        <f ca="1"/>
        <v>37.564999999999998</v>
      </c>
      <c r="P95" vm="3904">
        <f ca="1"/>
        <v>37.46</v>
      </c>
      <c r="Q95" vm="9405">
        <f ca="1"/>
        <v>39.225000000000001</v>
      </c>
      <c r="R95" vm="9406">
        <f ca="1"/>
        <v>39.54</v>
      </c>
      <c r="S95" vm="2525">
        <f ca="1"/>
        <v>39.32</v>
      </c>
      <c r="T95" vm="9407">
        <f ca="1"/>
        <v>37.604999999999997</v>
      </c>
      <c r="U95" vm="9408">
        <f ca="1"/>
        <v>36.085000000000001</v>
      </c>
      <c r="V95" vm="9409">
        <f ca="1"/>
        <v>35.155000000000001</v>
      </c>
      <c r="W95" vm="8913">
        <f ca="1"/>
        <v>36.15</v>
      </c>
      <c r="X95" vm="9410">
        <f ca="1"/>
        <v>36.865000000000002</v>
      </c>
      <c r="Y95" vm="9411">
        <f ca="1"/>
        <v>34.9</v>
      </c>
      <c r="Z95" vm="9412">
        <f ca="1"/>
        <v>37.774999999999999</v>
      </c>
      <c r="AA95" vm="4201">
        <f ca="1"/>
        <v>38.229999999999997</v>
      </c>
      <c r="AB95" vm="5682">
        <f ca="1"/>
        <v>40.159999999999997</v>
      </c>
      <c r="AC95" vm="9413">
        <f ca="1"/>
        <v>41.34</v>
      </c>
      <c r="AD95" vm="9414">
        <f ca="1"/>
        <v>40.78</v>
      </c>
      <c r="AE95" vm="9415">
        <f ca="1"/>
        <v>42.424999999999997</v>
      </c>
      <c r="AF95" vm="5276">
        <f ca="1"/>
        <v>45.16</v>
      </c>
      <c r="AG95" vm="2139">
        <f ca="1"/>
        <v>47.59</v>
      </c>
      <c r="AH95" vm="6560">
        <f ca="1"/>
        <v>48.63</v>
      </c>
      <c r="AI95" vm="9416">
        <f ca="1"/>
        <v>54.984999999999999</v>
      </c>
      <c r="AJ95" vm="9417">
        <f ca="1"/>
        <v>56.01</v>
      </c>
      <c r="AK95" vm="9418">
        <f ca="1"/>
        <v>54.94</v>
      </c>
      <c r="AL95" vm="9061">
        <f ca="1"/>
        <v>48.85</v>
      </c>
      <c r="AM95" vm="9419">
        <f ca="1"/>
        <v>44.74</v>
      </c>
      <c r="AN95" vm="9420">
        <f ca="1"/>
        <v>49.73</v>
      </c>
      <c r="AO95" vm="9421">
        <f ca="1"/>
        <v>51.29</v>
      </c>
      <c r="AP95" vm="6243">
        <f ca="1"/>
        <v>53.21</v>
      </c>
      <c r="AQ95" vm="9422">
        <f ca="1"/>
        <v>54.88</v>
      </c>
      <c r="AR95" vm="9423">
        <f ca="1"/>
        <v>50.29</v>
      </c>
      <c r="AS95" vm="9424">
        <f ca="1"/>
        <v>52.88</v>
      </c>
      <c r="AT95" vm="6252">
        <f ca="1"/>
        <v>54.56</v>
      </c>
      <c r="AU95" vm="9425">
        <f ca="1"/>
        <v>54.97</v>
      </c>
      <c r="AV95" vm="9426">
        <f ca="1"/>
        <v>55.74</v>
      </c>
      <c r="AW95" vm="9427">
        <f ca="1"/>
        <v>57.65</v>
      </c>
      <c r="AX95" vm="9428">
        <f ca="1"/>
        <v>61.13</v>
      </c>
      <c r="AY95" vm="9429">
        <f ca="1"/>
        <v>61.06</v>
      </c>
      <c r="AZ95" vm="9430">
        <f ca="1"/>
        <v>59.04</v>
      </c>
      <c r="BA95" vm="9431">
        <f ca="1"/>
        <v>59.8</v>
      </c>
      <c r="BB95" vm="9432">
        <f ca="1"/>
        <v>47.81</v>
      </c>
      <c r="BC95" vm="9433">
        <f ca="1"/>
        <v>49.05</v>
      </c>
      <c r="BD95" vm="9434">
        <f ca="1"/>
        <v>52.76</v>
      </c>
      <c r="BE95" vm="9435">
        <f ca="1"/>
        <v>50.56</v>
      </c>
      <c r="BF95" vm="9436">
        <f ca="1"/>
        <v>51.99</v>
      </c>
      <c r="BG95" vm="3046">
        <f ca="1"/>
        <v>54.79</v>
      </c>
      <c r="BH95" vm="9437">
        <f ca="1"/>
        <v>55.65</v>
      </c>
      <c r="BI95" vm="3377">
        <f ca="1"/>
        <v>50.8</v>
      </c>
      <c r="BJ95" vm="3764">
        <f ca="1"/>
        <v>63.51</v>
      </c>
      <c r="BK95" vm="8106">
        <f ca="1"/>
        <v>68.290000000000006</v>
      </c>
      <c r="BL95" vm="2798">
        <f ca="1"/>
        <v>64.040000000000006</v>
      </c>
      <c r="BM95" vm="9438">
        <f ca="1"/>
        <v>65.989999999999995</v>
      </c>
      <c r="BN95" vm="9439">
        <f ca="1"/>
        <v>66.150000000000006</v>
      </c>
      <c r="BO95" vm="2852">
        <f ca="1"/>
        <v>71</v>
      </c>
      <c r="BP95" vm="9440">
        <f ca="1"/>
        <v>67.540000000000006</v>
      </c>
      <c r="BQ95" vm="9441">
        <f ca="1"/>
        <v>67.42</v>
      </c>
      <c r="BR95" vm="9442">
        <f ca="1"/>
        <v>68.81</v>
      </c>
      <c r="BS95" vm="9443">
        <f ca="1"/>
        <v>72.72</v>
      </c>
      <c r="BT95" vm="9444">
        <f ca="1"/>
        <v>65.98</v>
      </c>
      <c r="BU95" vm="9445">
        <f ca="1"/>
        <v>65.489999999999995</v>
      </c>
      <c r="BV95" vm="9446">
        <f ca="1"/>
        <v>69.400000000000006</v>
      </c>
      <c r="BW95" vm="9447">
        <f ca="1"/>
        <v>75.92</v>
      </c>
      <c r="BX95" vm="1271">
        <f ca="1"/>
        <v>71.97</v>
      </c>
      <c r="BY95" vm="9448">
        <f ca="1"/>
        <v>66.099999999999994</v>
      </c>
      <c r="BZ95" vm="9449">
        <f ca="1"/>
        <v>60.58</v>
      </c>
      <c r="CA95" vm="9450">
        <f ca="1"/>
        <v>61.28</v>
      </c>
      <c r="CB95" vm="9451">
        <f ca="1"/>
        <v>63.57</v>
      </c>
      <c r="CC95" vm="9452">
        <f ca="1"/>
        <v>55.85</v>
      </c>
      <c r="CD95" vm="9453">
        <f ca="1"/>
        <v>61.16</v>
      </c>
      <c r="CE95" vm="9454">
        <f ca="1"/>
        <v>62.35</v>
      </c>
      <c r="CF95" vm="9455">
        <f ca="1"/>
        <v>62.12</v>
      </c>
      <c r="CG95" vm="9456">
        <f ca="1"/>
        <v>72.099999999999994</v>
      </c>
      <c r="CH95" vm="9457">
        <f ca="1"/>
        <v>80.05</v>
      </c>
      <c r="CI95" vm="9458">
        <f ca="1"/>
        <v>79.599999999999994</v>
      </c>
      <c r="CJ95" vm="1259">
        <f ca="1"/>
        <v>81.86</v>
      </c>
      <c r="CK95" vm="6306">
        <f ca="1"/>
        <v>76.599999999999994</v>
      </c>
      <c r="CL95" vm="9459">
        <f ca="1"/>
        <v>78.36</v>
      </c>
      <c r="CM95" vm="6722">
        <f ca="1"/>
        <v>78.819999999999993</v>
      </c>
      <c r="CN95" vm="9460">
        <f ca="1"/>
        <v>76.790000000000006</v>
      </c>
      <c r="CO95" vm="2806">
        <f ca="1"/>
        <v>84.79</v>
      </c>
      <c r="CP95" vm="9461">
        <f ca="1"/>
        <v>86.53</v>
      </c>
      <c r="CQ95" vm="9462">
        <f ca="1"/>
        <v>92.48</v>
      </c>
      <c r="CR95" vm="7860">
        <f ca="1"/>
        <v>88.88</v>
      </c>
      <c r="CS95" vm="9463">
        <f ca="1"/>
        <v>88.07</v>
      </c>
      <c r="CT95" vm="9464">
        <f ca="1"/>
        <v>88.11</v>
      </c>
      <c r="CU95" vm="9465">
        <f ca="1"/>
        <v>93.81</v>
      </c>
      <c r="CV95" vm="1254">
        <f ca="1"/>
        <v>94.91</v>
      </c>
      <c r="CW95" vm="9466">
        <f ca="1"/>
        <v>99.14</v>
      </c>
      <c r="CX95" vm="9467">
        <f ca="1"/>
        <v>101.42</v>
      </c>
      <c r="CY95" vm="9468">
        <f ca="1"/>
        <v>94.09</v>
      </c>
      <c r="CZ95" vm="9469">
        <f ca="1"/>
        <v>103.1</v>
      </c>
      <c r="DA95" vm="9470">
        <f ca="1"/>
        <v>110.1</v>
      </c>
      <c r="DB95" vm="9471">
        <f ca="1"/>
        <v>113.02</v>
      </c>
      <c r="DC95" vm="9472">
        <f ca="1"/>
        <v>117.27</v>
      </c>
      <c r="DD95" vm="9473">
        <f ca="1"/>
        <v>117.54</v>
      </c>
      <c r="DE95" vm="9474">
        <f ca="1"/>
        <v>113.03</v>
      </c>
      <c r="DF95" vm="2077">
        <f ca="1"/>
        <v>125.69</v>
      </c>
      <c r="DG95" vm="9475">
        <f ca="1"/>
        <v>120.81</v>
      </c>
    </row>
    <row r="96" spans="2:111" x14ac:dyDescent="0.55000000000000004">
      <c r="B96" t="e" vm="9476">
        <v>#VALUE!</v>
      </c>
      <c r="C96" t="str" cm="1">
        <f t="array" aca="1" ref="C96" ca="1">_FV(B96,"Industry")</f>
        <v>Diversified Retail</v>
      </c>
      <c r="D96" cm="1" vm="9477">
        <f t="array" aca="1" ref="D96:DG96" ca="1">IFERROR(TRANSPOSE(_xlfn.STOCKHISTORY(B96,$B$1,$C$1,2,0,1)),"")</f>
        <v>72.42</v>
      </c>
      <c r="E96" vm="9478">
        <f ca="1"/>
        <v>78.45</v>
      </c>
      <c r="F96" vm="9479">
        <f ca="1"/>
        <v>82.28</v>
      </c>
      <c r="G96" vm="6587">
        <f ca="1"/>
        <v>79.5</v>
      </c>
      <c r="H96" vm="9480">
        <f ca="1"/>
        <v>68.78</v>
      </c>
      <c r="I96" vm="9481">
        <f ca="1"/>
        <v>69.819999999999993</v>
      </c>
      <c r="J96" vm="5114">
        <f ca="1"/>
        <v>75.33</v>
      </c>
      <c r="K96" vm="9482">
        <f ca="1"/>
        <v>70.19</v>
      </c>
      <c r="L96" vm="9483">
        <f ca="1"/>
        <v>68.680000000000007</v>
      </c>
      <c r="M96" vm="9484">
        <f ca="1"/>
        <v>68.73</v>
      </c>
      <c r="N96" vm="9485">
        <f ca="1"/>
        <v>77.239999999999995</v>
      </c>
      <c r="O96" vm="6698">
        <f ca="1"/>
        <v>72.23</v>
      </c>
      <c r="P96" vm="3966">
        <f ca="1"/>
        <v>64.48</v>
      </c>
      <c r="Q96" vm="8024">
        <f ca="1"/>
        <v>58.77</v>
      </c>
      <c r="R96" vm="3878">
        <f ca="1"/>
        <v>55.19</v>
      </c>
      <c r="S96" vm="9452">
        <f ca="1"/>
        <v>55.85</v>
      </c>
      <c r="T96" vm="3389">
        <f ca="1"/>
        <v>55.15</v>
      </c>
      <c r="U96" vm="3052">
        <f ca="1"/>
        <v>52.29</v>
      </c>
      <c r="V96" vm="9486">
        <f ca="1"/>
        <v>56.67</v>
      </c>
      <c r="W96" vm="9487">
        <f ca="1"/>
        <v>54.53</v>
      </c>
      <c r="X96" vm="7022">
        <f ca="1"/>
        <v>59.01</v>
      </c>
      <c r="Y96" vm="9430">
        <f ca="1"/>
        <v>59.04</v>
      </c>
      <c r="Z96" vm="9488">
        <f ca="1"/>
        <v>59.9</v>
      </c>
      <c r="AA96" vm="9489">
        <f ca="1"/>
        <v>65.25</v>
      </c>
      <c r="AB96" vm="9490">
        <f ca="1"/>
        <v>75.22</v>
      </c>
      <c r="AC96" vm="9491">
        <f ca="1"/>
        <v>75.41</v>
      </c>
      <c r="AD96" vm="7445">
        <f ca="1"/>
        <v>69.430000000000007</v>
      </c>
      <c r="AE96" vm="9492">
        <f ca="1"/>
        <v>72.599999999999994</v>
      </c>
      <c r="AF96" vm="9493">
        <f ca="1"/>
        <v>72.89</v>
      </c>
      <c r="AG96" vm="9494">
        <f ca="1"/>
        <v>76.12</v>
      </c>
      <c r="AH96" vm="9495">
        <f ca="1"/>
        <v>80.680000000000007</v>
      </c>
      <c r="AI96" vm="9496">
        <f ca="1"/>
        <v>87.5</v>
      </c>
      <c r="AJ96" vm="9497">
        <f ca="1"/>
        <v>88.21</v>
      </c>
      <c r="AK96" vm="9498">
        <f ca="1"/>
        <v>83.63</v>
      </c>
      <c r="AL96" vm="9499">
        <f ca="1"/>
        <v>70.959999999999994</v>
      </c>
      <c r="AM96" vm="9500">
        <f ca="1"/>
        <v>66.09</v>
      </c>
      <c r="AN96" vm="9501">
        <f ca="1"/>
        <v>73</v>
      </c>
      <c r="AO96" vm="5734">
        <f ca="1"/>
        <v>72.64</v>
      </c>
      <c r="AP96" vm="3989">
        <f ca="1"/>
        <v>80.260000000000005</v>
      </c>
      <c r="AQ96" vm="9502">
        <f ca="1"/>
        <v>77.42</v>
      </c>
      <c r="AR96" vm="9503">
        <f ca="1"/>
        <v>80.45</v>
      </c>
      <c r="AS96" vm="9504">
        <f ca="1"/>
        <v>86.61</v>
      </c>
      <c r="AT96" vm="8051">
        <f ca="1"/>
        <v>86.4</v>
      </c>
      <c r="AU96" vm="9505">
        <f ca="1"/>
        <v>107.04</v>
      </c>
      <c r="AV96" vm="9506">
        <f ca="1"/>
        <v>106.91</v>
      </c>
      <c r="AW96" vm="9506">
        <f ca="1"/>
        <v>106.91</v>
      </c>
      <c r="AX96" vm="9507">
        <f ca="1"/>
        <v>125.01</v>
      </c>
      <c r="AY96" vm="9508">
        <f ca="1"/>
        <v>128.21</v>
      </c>
      <c r="AZ96" vm="9509">
        <f ca="1"/>
        <v>110.74</v>
      </c>
      <c r="BA96" vm="9510">
        <f ca="1"/>
        <v>103</v>
      </c>
      <c r="BB96" vm="2884">
        <f ca="1"/>
        <v>92.97</v>
      </c>
      <c r="BC96" vm="7358">
        <f ca="1"/>
        <v>109.74</v>
      </c>
      <c r="BD96" vm="9511">
        <f ca="1"/>
        <v>122.33</v>
      </c>
      <c r="BE96" vm="9512">
        <f ca="1"/>
        <v>119.93</v>
      </c>
      <c r="BF96" vm="3246">
        <f ca="1"/>
        <v>125.88</v>
      </c>
      <c r="BG96" vm="3746">
        <f ca="1"/>
        <v>151.21</v>
      </c>
      <c r="BH96" vm="9513">
        <f ca="1"/>
        <v>157.41999999999999</v>
      </c>
      <c r="BI96" vm="1513">
        <f ca="1"/>
        <v>152.22</v>
      </c>
      <c r="BJ96" vm="9514">
        <f ca="1"/>
        <v>179.53</v>
      </c>
      <c r="BK96" vm="9515">
        <f ca="1"/>
        <v>176.53</v>
      </c>
      <c r="BL96" vm="9516">
        <f ca="1"/>
        <v>181.17</v>
      </c>
      <c r="BM96" vm="9517">
        <f ca="1"/>
        <v>183.44</v>
      </c>
      <c r="BN96" vm="9518">
        <f ca="1"/>
        <v>198.07</v>
      </c>
      <c r="BO96" vm="9519">
        <f ca="1"/>
        <v>207.26</v>
      </c>
      <c r="BP96" vm="9520">
        <f ca="1"/>
        <v>226.92</v>
      </c>
      <c r="BQ96" vm="9521">
        <f ca="1"/>
        <v>241.74</v>
      </c>
      <c r="BR96" vm="9522">
        <f ca="1"/>
        <v>261.05</v>
      </c>
      <c r="BS96" vm="9523">
        <f ca="1"/>
        <v>246.98</v>
      </c>
      <c r="BT96" vm="9524">
        <f ca="1"/>
        <v>228.77</v>
      </c>
      <c r="BU96" vm="9525">
        <f ca="1"/>
        <v>259.62</v>
      </c>
      <c r="BV96" vm="9526">
        <f ca="1"/>
        <v>243.84</v>
      </c>
      <c r="BW96" vm="9527">
        <f ca="1"/>
        <v>231.44</v>
      </c>
      <c r="BX96" vm="7267">
        <f ca="1"/>
        <v>220.43</v>
      </c>
      <c r="BY96" vm="9528">
        <f ca="1"/>
        <v>199.77</v>
      </c>
      <c r="BZ96" vm="9529">
        <f ca="1"/>
        <v>212.22</v>
      </c>
      <c r="CA96" vm="9530">
        <f ca="1"/>
        <v>228.65</v>
      </c>
      <c r="CB96" vm="9531">
        <f ca="1"/>
        <v>161.88</v>
      </c>
      <c r="CC96" vm="9532">
        <f ca="1"/>
        <v>141.22999999999999</v>
      </c>
      <c r="CD96" vm="9533">
        <f ca="1"/>
        <v>163.38</v>
      </c>
      <c r="CE96" vm="9534">
        <f ca="1"/>
        <v>160.34</v>
      </c>
      <c r="CF96" vm="9535">
        <f ca="1"/>
        <v>148.38999999999999</v>
      </c>
      <c r="CG96" vm="4084">
        <f ca="1"/>
        <v>164.25</v>
      </c>
      <c r="CH96" vm="9536">
        <f ca="1"/>
        <v>167.07</v>
      </c>
      <c r="CI96" vm="9537">
        <f ca="1"/>
        <v>149.04</v>
      </c>
      <c r="CJ96" vm="9538">
        <f ca="1"/>
        <v>172.14</v>
      </c>
      <c r="CK96" vm="1846">
        <f ca="1"/>
        <v>168.5</v>
      </c>
      <c r="CL96" vm="9539">
        <f ca="1"/>
        <v>165.63</v>
      </c>
      <c r="CM96" vm="9540">
        <f ca="1"/>
        <v>157.75</v>
      </c>
      <c r="CN96" vm="9541">
        <f ca="1"/>
        <v>130.93</v>
      </c>
      <c r="CO96" vm="9542">
        <f ca="1"/>
        <v>131.9</v>
      </c>
      <c r="CP96" vm="9543">
        <f ca="1"/>
        <v>136.47</v>
      </c>
      <c r="CQ96" vm="9544">
        <f ca="1"/>
        <v>126.55</v>
      </c>
      <c r="CR96" vm="9545">
        <f ca="1"/>
        <v>110.57</v>
      </c>
      <c r="CS96" vm="6368">
        <f ca="1"/>
        <v>110.79</v>
      </c>
      <c r="CT96" vm="9546">
        <f ca="1"/>
        <v>133.81</v>
      </c>
      <c r="CU96" vm="2081">
        <f ca="1"/>
        <v>142.41999999999999</v>
      </c>
      <c r="CV96" vm="9547">
        <f ca="1"/>
        <v>139.08000000000001</v>
      </c>
      <c r="CW96" vm="9548">
        <f ca="1"/>
        <v>152.91999999999999</v>
      </c>
      <c r="CX96" vm="9549">
        <f ca="1"/>
        <v>177.21</v>
      </c>
      <c r="CY96" vm="9550">
        <f ca="1"/>
        <v>160.97999999999999</v>
      </c>
      <c r="CZ96" vm="9551">
        <f ca="1"/>
        <v>156.16</v>
      </c>
      <c r="DA96" vm="9552">
        <f ca="1"/>
        <v>148.04</v>
      </c>
      <c r="DB96" vm="4822">
        <f ca="1"/>
        <v>150.41</v>
      </c>
      <c r="DC96" vm="9553">
        <f ca="1"/>
        <v>153.62</v>
      </c>
      <c r="DD96" vm="9554">
        <f ca="1"/>
        <v>155.86000000000001</v>
      </c>
      <c r="DE96" vm="9555">
        <f ca="1"/>
        <v>150.04</v>
      </c>
      <c r="DF96" vm="1556">
        <f ca="1"/>
        <v>132.31</v>
      </c>
      <c r="DG96" vm="9556">
        <f ca="1"/>
        <v>135.18</v>
      </c>
    </row>
    <row r="97" spans="2:111" x14ac:dyDescent="0.55000000000000004">
      <c r="B97" t="e" vm="9557">
        <v>#VALUE!</v>
      </c>
      <c r="C97" t="str" cm="1">
        <f t="array" aca="1" ref="C97" ca="1">_FV(B97,"Industry")</f>
        <v>Diversified Retail</v>
      </c>
      <c r="D97" cm="1" vm="6807">
        <f t="array" aca="1" ref="D97:DG97" ca="1">IFERROR(TRANSPOSE(_xlfn.STOCKHISTORY(B97,$B$1,$C$1,2,0,1)),"")</f>
        <v>75.06</v>
      </c>
      <c r="E97" vm="6459">
        <f ca="1"/>
        <v>74.25</v>
      </c>
      <c r="F97" vm="9558">
        <f ca="1"/>
        <v>85.6</v>
      </c>
      <c r="G97" vm="9559">
        <f ca="1"/>
        <v>81.91</v>
      </c>
      <c r="H97" vm="8014">
        <f ca="1"/>
        <v>89.9</v>
      </c>
      <c r="I97" vm="3784">
        <f ca="1"/>
        <v>94</v>
      </c>
      <c r="J97" vm="9560">
        <f ca="1"/>
        <v>94.74</v>
      </c>
      <c r="K97" vm="9561">
        <f ca="1"/>
        <v>73.41</v>
      </c>
      <c r="L97" vm="8936">
        <f ca="1"/>
        <v>69.989999999999995</v>
      </c>
      <c r="M97" vm="9562">
        <f ca="1"/>
        <v>69.09</v>
      </c>
      <c r="N97" vm="9563">
        <f ca="1"/>
        <v>77.319999999999993</v>
      </c>
      <c r="O97" vm="9564">
        <f ca="1"/>
        <v>74.069999999999993</v>
      </c>
      <c r="P97" vm="9565">
        <f ca="1"/>
        <v>73.819999999999993</v>
      </c>
      <c r="Q97" vm="5261">
        <f ca="1"/>
        <v>73.02</v>
      </c>
      <c r="R97" vm="9566">
        <f ca="1"/>
        <v>69.73</v>
      </c>
      <c r="S97" vm="2070">
        <f ca="1"/>
        <v>72.709999999999994</v>
      </c>
      <c r="T97" vm="6646">
        <f ca="1"/>
        <v>73.39</v>
      </c>
      <c r="U97" vm="3958">
        <f ca="1"/>
        <v>72.09</v>
      </c>
      <c r="V97" vm="9567">
        <f ca="1"/>
        <v>75.16</v>
      </c>
      <c r="W97" vm="9568">
        <f ca="1"/>
        <v>72.56</v>
      </c>
      <c r="X97" vm="9569">
        <f ca="1"/>
        <v>81.05</v>
      </c>
      <c r="Y97" vm="6739">
        <f ca="1"/>
        <v>80.84</v>
      </c>
      <c r="Z97" vm="2842">
        <f ca="1"/>
        <v>88.08</v>
      </c>
      <c r="AA97" vm="9570">
        <f ca="1"/>
        <v>93.01</v>
      </c>
      <c r="AB97" vm="9571">
        <f ca="1"/>
        <v>103.12</v>
      </c>
      <c r="AC97" vm="9572">
        <f ca="1"/>
        <v>94.59</v>
      </c>
      <c r="AD97" vm="9573">
        <f ca="1"/>
        <v>93.55</v>
      </c>
      <c r="AE97" vm="6335">
        <f ca="1"/>
        <v>96.53</v>
      </c>
      <c r="AF97" vm="9574">
        <f ca="1"/>
        <v>87.48</v>
      </c>
      <c r="AG97" vm="9575">
        <f ca="1"/>
        <v>98.6</v>
      </c>
      <c r="AH97" vm="9576">
        <f ca="1"/>
        <v>98.15</v>
      </c>
      <c r="AI97" vm="9577">
        <f ca="1"/>
        <v>107.73</v>
      </c>
      <c r="AJ97" vm="3498">
        <f ca="1"/>
        <v>109.3</v>
      </c>
      <c r="AK97" vm="9578">
        <f ca="1"/>
        <v>111.38</v>
      </c>
      <c r="AL97" vm="9579">
        <f ca="1"/>
        <v>110.99</v>
      </c>
      <c r="AM97" vm="7003">
        <f ca="1"/>
        <v>108.08</v>
      </c>
      <c r="AN97" vm="9580">
        <f ca="1"/>
        <v>115.43</v>
      </c>
      <c r="AO97" vm="9581">
        <f ca="1"/>
        <v>118.46</v>
      </c>
      <c r="AP97" vm="9582">
        <f ca="1"/>
        <v>119.3</v>
      </c>
      <c r="AQ97" vm="9583">
        <f ca="1"/>
        <v>126.09</v>
      </c>
      <c r="AR97" vm="9584">
        <f ca="1"/>
        <v>127.28</v>
      </c>
      <c r="AS97" vm="9585">
        <f ca="1"/>
        <v>135.16</v>
      </c>
      <c r="AT97" vm="9586">
        <f ca="1"/>
        <v>134.02000000000001</v>
      </c>
      <c r="AU97" vm="9587">
        <f ca="1"/>
        <v>156.09</v>
      </c>
      <c r="AV97" vm="9588">
        <f ca="1"/>
        <v>158.94</v>
      </c>
      <c r="AW97" vm="9534">
        <f ca="1"/>
        <v>160.34</v>
      </c>
      <c r="AX97" vm="9589">
        <f ca="1"/>
        <v>157.36000000000001</v>
      </c>
      <c r="AY97" vm="9590">
        <f ca="1"/>
        <v>155.97999999999999</v>
      </c>
      <c r="AZ97" vm="2236">
        <f ca="1"/>
        <v>153.41</v>
      </c>
      <c r="BA97" vm="9591">
        <f ca="1"/>
        <v>150.30000000000001</v>
      </c>
      <c r="BB97" vm="9592">
        <f ca="1"/>
        <v>151.01</v>
      </c>
      <c r="BC97" vm="9593">
        <f ca="1"/>
        <v>175.3</v>
      </c>
      <c r="BD97" vm="9594">
        <f ca="1"/>
        <v>191.51</v>
      </c>
      <c r="BE97" vm="9595">
        <f ca="1"/>
        <v>190.51</v>
      </c>
      <c r="BF97" vm="9596">
        <f ca="1"/>
        <v>190.4</v>
      </c>
      <c r="BG97" vm="2432">
        <f ca="1"/>
        <v>201.88</v>
      </c>
      <c r="BH97" vm="9597">
        <f ca="1"/>
        <v>209.62</v>
      </c>
      <c r="BI97" vm="9598">
        <f ca="1"/>
        <v>208.71</v>
      </c>
      <c r="BJ97" vm="9599">
        <f ca="1"/>
        <v>218.58</v>
      </c>
      <c r="BK97" vm="9600">
        <f ca="1"/>
        <v>210.3</v>
      </c>
      <c r="BL97" vm="9601">
        <f ca="1"/>
        <v>194.61</v>
      </c>
      <c r="BM97" vm="9602">
        <f ca="1"/>
        <v>188.99</v>
      </c>
      <c r="BN97" vm="9603">
        <f ca="1"/>
        <v>202.62</v>
      </c>
      <c r="BO97" vm="9604">
        <f ca="1"/>
        <v>214.75</v>
      </c>
      <c r="BP97" vm="9605">
        <f ca="1"/>
        <v>202.96</v>
      </c>
      <c r="BQ97" vm="9606">
        <f ca="1"/>
        <v>216.39</v>
      </c>
      <c r="BR97" vm="9607">
        <f ca="1"/>
        <v>232.64</v>
      </c>
      <c r="BS97" vm="9608">
        <f ca="1"/>
        <v>222.91</v>
      </c>
      <c r="BT97" vm="9609">
        <f ca="1"/>
        <v>212.14</v>
      </c>
      <c r="BU97" vm="8718">
        <f ca="1"/>
        <v>221.52</v>
      </c>
      <c r="BV97" vm="9610">
        <f ca="1"/>
        <v>221.3</v>
      </c>
      <c r="BW97" vm="9611">
        <f ca="1"/>
        <v>235.83</v>
      </c>
      <c r="BX97" vm="8542">
        <f ca="1"/>
        <v>208.48</v>
      </c>
      <c r="BY97" vm="9612">
        <f ca="1"/>
        <v>198.34</v>
      </c>
      <c r="BZ97" vm="5577">
        <f ca="1"/>
        <v>222.63</v>
      </c>
      <c r="CA97" vm="9613">
        <f ca="1"/>
        <v>237.53</v>
      </c>
      <c r="CB97" vm="9614">
        <f ca="1"/>
        <v>220.34</v>
      </c>
      <c r="CC97" vm="9615">
        <f ca="1"/>
        <v>245.44</v>
      </c>
      <c r="CD97" vm="9616">
        <f ca="1"/>
        <v>248.43</v>
      </c>
      <c r="CE97" vm="9617">
        <f ca="1"/>
        <v>237.42</v>
      </c>
      <c r="CF97" vm="9618">
        <f ca="1"/>
        <v>239.86</v>
      </c>
      <c r="CG97" vm="5943">
        <f ca="1"/>
        <v>255.05</v>
      </c>
      <c r="CH97" vm="9619">
        <f ca="1"/>
        <v>255.68</v>
      </c>
      <c r="CI97" vm="1913">
        <f ca="1"/>
        <v>246.25</v>
      </c>
      <c r="CJ97" vm="9620">
        <f ca="1"/>
        <v>233.6</v>
      </c>
      <c r="CK97" vm="2638">
        <f ca="1"/>
        <v>216.3</v>
      </c>
      <c r="CL97" vm="2305">
        <f ca="1"/>
        <v>210.46</v>
      </c>
      <c r="CM97" vm="9621">
        <f ca="1"/>
        <v>221.46</v>
      </c>
      <c r="CN97" vm="1853">
        <f ca="1"/>
        <v>201.09</v>
      </c>
      <c r="CO97" vm="9622">
        <f ca="1"/>
        <v>169.78</v>
      </c>
      <c r="CP97" vm="9623">
        <f ca="1"/>
        <v>168.86</v>
      </c>
      <c r="CQ97" vm="2950">
        <f ca="1"/>
        <v>138.5</v>
      </c>
      <c r="CR97" vm="9624">
        <f ca="1"/>
        <v>105.8</v>
      </c>
      <c r="CS97" vm="9625">
        <f ca="1"/>
        <v>119.04</v>
      </c>
      <c r="CT97" vm="2921">
        <f ca="1"/>
        <v>131.12</v>
      </c>
      <c r="CU97" vm="9626">
        <f ca="1"/>
        <v>135.94999999999999</v>
      </c>
      <c r="CV97" vm="9627">
        <f ca="1"/>
        <v>132.07</v>
      </c>
      <c r="CW97" vm="4104">
        <f ca="1"/>
        <v>145.31</v>
      </c>
      <c r="CX97" vm="4861">
        <f ca="1"/>
        <v>156.06</v>
      </c>
      <c r="CY97" vm="9628">
        <f ca="1"/>
        <v>139.19</v>
      </c>
      <c r="CZ97" vm="9629">
        <f ca="1"/>
        <v>136.91</v>
      </c>
      <c r="DA97" vm="3241">
        <f ca="1"/>
        <v>132.22999999999999</v>
      </c>
      <c r="DB97" vm="9630">
        <f ca="1"/>
        <v>120.39</v>
      </c>
      <c r="DC97" vm="9631">
        <f ca="1"/>
        <v>82.97</v>
      </c>
      <c r="DD97" vm="3661">
        <f ca="1"/>
        <v>84.57</v>
      </c>
      <c r="DE97" vm="9632">
        <f ca="1"/>
        <v>80.040000000000006</v>
      </c>
      <c r="DF97" vm="1241">
        <f ca="1"/>
        <v>77.27</v>
      </c>
      <c r="DG97" vm="9633">
        <f ca="1"/>
        <v>75.819999999999993</v>
      </c>
    </row>
    <row r="98" spans="2:111" x14ac:dyDescent="0.55000000000000004">
      <c r="B98" t="e" vm="9634">
        <v>#VALUE!</v>
      </c>
      <c r="C98" t="str" cm="1">
        <f t="array" aca="1" ref="C98" ca="1">_FV(B98,"Industry")</f>
        <v>Diversified Retail</v>
      </c>
      <c r="D98" cm="1" vm="9635">
        <f t="array" aca="1" ref="D98:DG98" ca="1">IFERROR(TRANSPOSE(_xlfn.STOCKHISTORY(B98,$B$1,$C$1,2,0,1)),"")</f>
        <v>81.319999999999993</v>
      </c>
      <c r="E98" vm="6706">
        <f ca="1"/>
        <v>80.25</v>
      </c>
      <c r="F98" vm="6819">
        <f ca="1"/>
        <v>82.46</v>
      </c>
      <c r="G98" vm="7470">
        <f ca="1"/>
        <v>79.709999999999994</v>
      </c>
      <c r="H98" vm="7223">
        <f ca="1"/>
        <v>90.54</v>
      </c>
      <c r="I98" vm="9636">
        <f ca="1"/>
        <v>94.24</v>
      </c>
      <c r="J98" vm="9637">
        <f ca="1"/>
        <v>96.29</v>
      </c>
      <c r="K98" vm="9638">
        <f ca="1"/>
        <v>82.7</v>
      </c>
      <c r="L98" vm="9639">
        <f ca="1"/>
        <v>78.930000000000007</v>
      </c>
      <c r="M98" vm="9640">
        <f ca="1"/>
        <v>75.55</v>
      </c>
      <c r="N98" vm="7881">
        <f ca="1"/>
        <v>88.16</v>
      </c>
      <c r="O98" vm="7463">
        <f ca="1"/>
        <v>77.180000000000007</v>
      </c>
      <c r="P98" vm="5749">
        <f ca="1"/>
        <v>77.19</v>
      </c>
      <c r="Q98" vm="9641">
        <f ca="1"/>
        <v>76.680000000000007</v>
      </c>
      <c r="R98" vm="9642">
        <f ca="1"/>
        <v>78.459999999999994</v>
      </c>
      <c r="S98" vm="9643">
        <f ca="1"/>
        <v>82.77</v>
      </c>
      <c r="T98" vm="5640">
        <f ca="1"/>
        <v>77.7</v>
      </c>
      <c r="U98" vm="9644">
        <f ca="1"/>
        <v>69.92</v>
      </c>
      <c r="V98" vm="9645">
        <f ca="1"/>
        <v>72.08</v>
      </c>
      <c r="W98" vm="9646">
        <f ca="1"/>
        <v>79.64</v>
      </c>
      <c r="X98" vm="9647">
        <f ca="1"/>
        <v>86.82</v>
      </c>
      <c r="Y98" vm="3510">
        <f ca="1"/>
        <v>91.25</v>
      </c>
      <c r="Z98" vm="9648">
        <f ca="1"/>
        <v>102.76</v>
      </c>
      <c r="AA98" vm="9649">
        <f ca="1"/>
        <v>107.31</v>
      </c>
      <c r="AB98" vm="4787">
        <f ca="1"/>
        <v>115</v>
      </c>
      <c r="AC98" vm="9650">
        <f ca="1"/>
        <v>102.64</v>
      </c>
      <c r="AD98" vm="9651">
        <f ca="1"/>
        <v>94.9</v>
      </c>
      <c r="AE98" vm="5104">
        <f ca="1"/>
        <v>95.89</v>
      </c>
      <c r="AF98" vm="9652">
        <f ca="1"/>
        <v>82.59</v>
      </c>
      <c r="AG98" vm="9653">
        <f ca="1"/>
        <v>85</v>
      </c>
      <c r="AH98" vm="9654">
        <f ca="1"/>
        <v>91.28</v>
      </c>
      <c r="AI98" vm="9655">
        <f ca="1"/>
        <v>80.510000000000005</v>
      </c>
      <c r="AJ98" vm="9656">
        <f ca="1"/>
        <v>81.55</v>
      </c>
      <c r="AK98" vm="9657">
        <f ca="1"/>
        <v>84.3</v>
      </c>
      <c r="AL98" vm="9658">
        <f ca="1"/>
        <v>86.77</v>
      </c>
      <c r="AM98" vm="6437">
        <f ca="1"/>
        <v>90.32</v>
      </c>
      <c r="AN98" vm="6570">
        <f ca="1"/>
        <v>96.83</v>
      </c>
      <c r="AO98" vm="9659">
        <f ca="1"/>
        <v>96.33</v>
      </c>
      <c r="AP98" vm="9660">
        <f ca="1"/>
        <v>105.04</v>
      </c>
      <c r="AQ98" vm="9661">
        <f ca="1"/>
        <v>111.28</v>
      </c>
      <c r="AR98" vm="3514">
        <f ca="1"/>
        <v>101.59</v>
      </c>
      <c r="AS98" vm="9662">
        <f ca="1"/>
        <v>107.39</v>
      </c>
      <c r="AT98" vm="9663">
        <f ca="1"/>
        <v>101.75</v>
      </c>
      <c r="AU98" vm="9664">
        <f ca="1"/>
        <v>101.53</v>
      </c>
      <c r="AV98" vm="9665">
        <f ca="1"/>
        <v>114.16</v>
      </c>
      <c r="AW98" vm="9666">
        <f ca="1"/>
        <v>110.4</v>
      </c>
      <c r="AX98" vm="9667">
        <f ca="1"/>
        <v>91.46</v>
      </c>
      <c r="AY98" vm="9668">
        <f ca="1"/>
        <v>94.05</v>
      </c>
      <c r="AZ98" vm="9669">
        <f ca="1"/>
        <v>87.07</v>
      </c>
      <c r="BA98" vm="6498">
        <f ca="1"/>
        <v>83.03</v>
      </c>
      <c r="BB98" vm="9670">
        <f ca="1"/>
        <v>73.47</v>
      </c>
      <c r="BC98" vm="9671">
        <f ca="1"/>
        <v>79.67</v>
      </c>
      <c r="BD98" vm="9672">
        <f ca="1"/>
        <v>97.87</v>
      </c>
      <c r="BE98" vm="9673">
        <f ca="1"/>
        <v>92.68</v>
      </c>
      <c r="BF98" vm="9674">
        <f ca="1"/>
        <v>93.35</v>
      </c>
      <c r="BG98" vm="3222">
        <f ca="1"/>
        <v>96.27</v>
      </c>
      <c r="BH98" vm="9675">
        <f ca="1"/>
        <v>91.34</v>
      </c>
      <c r="BI98" vm="6437">
        <f ca="1"/>
        <v>90.32</v>
      </c>
      <c r="BJ98" vm="9676">
        <f ca="1"/>
        <v>109.24</v>
      </c>
      <c r="BK98" vm="9092">
        <f ca="1"/>
        <v>108.04</v>
      </c>
      <c r="BL98" vm="9677">
        <f ca="1"/>
        <v>101.66</v>
      </c>
      <c r="BM98" vm="5775">
        <f ca="1"/>
        <v>98.2</v>
      </c>
      <c r="BN98" vm="9678">
        <f ca="1"/>
        <v>114.46</v>
      </c>
      <c r="BO98" vm="9679">
        <f ca="1"/>
        <v>114.9</v>
      </c>
      <c r="BP98" vm="2786">
        <f ca="1"/>
        <v>97.5</v>
      </c>
      <c r="BQ98" vm="9680">
        <f ca="1"/>
        <v>99.5</v>
      </c>
      <c r="BR98" vm="9681">
        <f ca="1"/>
        <v>99.79</v>
      </c>
      <c r="BS98" vm="7223">
        <f ca="1"/>
        <v>90.54</v>
      </c>
      <c r="BT98" vm="3706">
        <f ca="1"/>
        <v>95.72</v>
      </c>
      <c r="BU98" vm="9682">
        <f ca="1"/>
        <v>107.76</v>
      </c>
      <c r="BV98" vm="9683">
        <f ca="1"/>
        <v>133.83000000000001</v>
      </c>
      <c r="BW98" vm="1509">
        <f ca="1"/>
        <v>140.52000000000001</v>
      </c>
      <c r="BX98" vm="9684">
        <f ca="1"/>
        <v>131.22</v>
      </c>
      <c r="BY98" vm="9685">
        <f ca="1"/>
        <v>142.08000000000001</v>
      </c>
      <c r="BZ98" vm="9686">
        <f ca="1"/>
        <v>160.15</v>
      </c>
      <c r="CA98" vm="9687">
        <f ca="1"/>
        <v>162.44999999999999</v>
      </c>
      <c r="CB98" vm="9688">
        <f ca="1"/>
        <v>160.33000000000001</v>
      </c>
      <c r="CC98" vm="9689">
        <f ca="1"/>
        <v>155.85</v>
      </c>
      <c r="CD98" vm="9690">
        <f ca="1"/>
        <v>165.36</v>
      </c>
      <c r="CE98" vm="9691">
        <f ca="1"/>
        <v>135.68</v>
      </c>
      <c r="CF98" vm="9692">
        <f ca="1"/>
        <v>136.1</v>
      </c>
      <c r="CG98" vm="9693">
        <f ca="1"/>
        <v>158.5</v>
      </c>
      <c r="CH98" vm="9694">
        <f ca="1"/>
        <v>150.29</v>
      </c>
      <c r="CI98" vm="3520">
        <f ca="1"/>
        <v>141.44</v>
      </c>
      <c r="CJ98" vm="9695">
        <f ca="1"/>
        <v>150.18</v>
      </c>
      <c r="CK98" vm="9696">
        <f ca="1"/>
        <v>145.28</v>
      </c>
      <c r="CL98" vm="9697">
        <f ca="1"/>
        <v>143.55000000000001</v>
      </c>
      <c r="CM98" vm="9698">
        <f ca="1"/>
        <v>153.71</v>
      </c>
      <c r="CN98" vm="9699">
        <f ca="1"/>
        <v>134.88</v>
      </c>
      <c r="CO98" vm="9700">
        <f ca="1"/>
        <v>143.5</v>
      </c>
      <c r="CP98" vm="9701">
        <f ca="1"/>
        <v>154.33000000000001</v>
      </c>
      <c r="CQ98" vm="9702">
        <f ca="1"/>
        <v>122.36</v>
      </c>
      <c r="CR98" vm="9703">
        <f ca="1"/>
        <v>106.45</v>
      </c>
      <c r="CS98" vm="9704">
        <f ca="1"/>
        <v>111.09</v>
      </c>
      <c r="CT98" vm="9705">
        <f ca="1"/>
        <v>123.59</v>
      </c>
      <c r="CU98" vm="9706">
        <f ca="1"/>
        <v>142.05000000000001</v>
      </c>
      <c r="CV98" vm="1557">
        <f ca="1"/>
        <v>130.62</v>
      </c>
      <c r="CW98" vm="1565">
        <f ca="1"/>
        <v>146.68</v>
      </c>
      <c r="CX98" vm="9707">
        <f ca="1"/>
        <v>133.15</v>
      </c>
      <c r="CY98" vm="5629">
        <f ca="1"/>
        <v>118.25</v>
      </c>
      <c r="CZ98" vm="9708">
        <f ca="1"/>
        <v>117.95</v>
      </c>
      <c r="DA98" vm="9709">
        <f ca="1"/>
        <v>106.77</v>
      </c>
      <c r="DB98" vm="7013">
        <f ca="1"/>
        <v>104.34</v>
      </c>
      <c r="DC98" vm="9710">
        <f ca="1"/>
        <v>84.49</v>
      </c>
      <c r="DD98" vm="5745">
        <f ca="1"/>
        <v>70.319999999999993</v>
      </c>
      <c r="DE98" vm="9711">
        <f ca="1"/>
        <v>64.64</v>
      </c>
      <c r="DF98" vm="6733">
        <f ca="1"/>
        <v>71.27</v>
      </c>
      <c r="DG98" vm="5245">
        <f ca="1"/>
        <v>74.94</v>
      </c>
    </row>
    <row r="99" spans="2:111" x14ac:dyDescent="0.55000000000000004">
      <c r="B99" t="e" vm="9712">
        <v>#VALUE!</v>
      </c>
      <c r="C99" t="str" cm="1">
        <f t="array" aca="1" ref="C99" ca="1">_FV(B99,"Industry")</f>
        <v>Electrical Utilities &amp; IPPs</v>
      </c>
      <c r="D99" cm="1" vm="9713">
        <f t="array" aca="1" ref="D99:DG99" ca="1">IFERROR(TRANSPOSE(_xlfn.STOCKHISTORY(B99,$B$1,$C$1,2,0,1)),"")</f>
        <v>27.927499999999998</v>
      </c>
      <c r="E99" vm="9714">
        <f ca="1"/>
        <v>28.204999999999998</v>
      </c>
      <c r="F99" vm="9715">
        <f ca="1"/>
        <v>29.585000000000001</v>
      </c>
      <c r="G99" vm="9716">
        <f ca="1"/>
        <v>29.395</v>
      </c>
      <c r="H99" vm="8769">
        <f ca="1"/>
        <v>30.03</v>
      </c>
      <c r="I99" vm="9717">
        <f ca="1"/>
        <v>32.6</v>
      </c>
      <c r="J99" vm="9718">
        <f ca="1"/>
        <v>32.072499999999998</v>
      </c>
      <c r="K99" vm="9719">
        <f ca="1"/>
        <v>30.234999999999999</v>
      </c>
      <c r="L99" vm="3310">
        <f ca="1"/>
        <v>30.58</v>
      </c>
      <c r="M99" vm="3297">
        <f ca="1"/>
        <v>32</v>
      </c>
      <c r="N99" vm="9720">
        <f ca="1"/>
        <v>28.557500000000001</v>
      </c>
      <c r="O99" vm="9721">
        <f ca="1"/>
        <v>29.864999999999998</v>
      </c>
      <c r="P99" vm="1993">
        <f ca="1"/>
        <v>30.93</v>
      </c>
      <c r="Q99" vm="4390">
        <f ca="1"/>
        <v>32.75</v>
      </c>
      <c r="R99" vm="9722">
        <f ca="1"/>
        <v>32.092500000000001</v>
      </c>
      <c r="S99" vm="2492">
        <f ca="1"/>
        <v>33.39</v>
      </c>
      <c r="T99" vm="2458">
        <f ca="1"/>
        <v>35.36</v>
      </c>
      <c r="U99" vm="9723">
        <f ca="1"/>
        <v>35.032499999999999</v>
      </c>
      <c r="V99" vm="9724">
        <f ca="1"/>
        <v>36.522500000000001</v>
      </c>
      <c r="W99" vm="9725">
        <f ca="1"/>
        <v>37.627499999999998</v>
      </c>
      <c r="X99" vm="9726">
        <f ca="1"/>
        <v>36.637500000000003</v>
      </c>
      <c r="Y99" vm="9727">
        <f ca="1"/>
        <v>38.767499999999998</v>
      </c>
      <c r="Z99" vm="9728">
        <f ca="1"/>
        <v>39.51</v>
      </c>
      <c r="AA99" vm="9729">
        <f ca="1"/>
        <v>39.047499999999999</v>
      </c>
      <c r="AB99" vm="9730">
        <f ca="1"/>
        <v>39.604999999999997</v>
      </c>
      <c r="AC99" vm="9731">
        <f ca="1"/>
        <v>38.037500000000001</v>
      </c>
      <c r="AD99" vm="9732">
        <f ca="1"/>
        <v>40.832500000000003</v>
      </c>
      <c r="AE99" vm="9733">
        <f ca="1"/>
        <v>40.977499999999999</v>
      </c>
      <c r="AF99" vm="9734">
        <f ca="1"/>
        <v>41.452500000000001</v>
      </c>
      <c r="AG99" vm="9735">
        <f ca="1"/>
        <v>41.7575</v>
      </c>
      <c r="AH99" vm="9736">
        <f ca="1"/>
        <v>41.884999999999998</v>
      </c>
      <c r="AI99" vm="9737">
        <f ca="1"/>
        <v>42.524999999999999</v>
      </c>
      <c r="AJ99" vm="8922">
        <f ca="1"/>
        <v>41.9</v>
      </c>
      <c r="AK99" vm="9738">
        <f ca="1"/>
        <v>43.125</v>
      </c>
      <c r="AL99" vm="9739">
        <f ca="1"/>
        <v>45.427500000000002</v>
      </c>
      <c r="AM99" vm="9740">
        <f ca="1"/>
        <v>43.454999999999998</v>
      </c>
      <c r="AN99" vm="9741">
        <f ca="1"/>
        <v>44.744999999999997</v>
      </c>
      <c r="AO99" vm="9742">
        <f ca="1"/>
        <v>46.93</v>
      </c>
      <c r="AP99" vm="2184">
        <f ca="1"/>
        <v>48.33</v>
      </c>
      <c r="AQ99" vm="7029">
        <f ca="1"/>
        <v>48.61</v>
      </c>
      <c r="AR99" vm="9743">
        <f ca="1"/>
        <v>49.552500000000002</v>
      </c>
      <c r="AS99" vm="9744">
        <f ca="1"/>
        <v>51.215000000000003</v>
      </c>
      <c r="AT99" vm="9745">
        <f ca="1"/>
        <v>51.792499999999997</v>
      </c>
      <c r="AU99" vm="7095">
        <f ca="1"/>
        <v>54.77</v>
      </c>
      <c r="AV99" vm="9746">
        <f ca="1"/>
        <v>58.247500000000002</v>
      </c>
      <c r="AW99" vm="9747">
        <f ca="1"/>
        <v>59.585000000000001</v>
      </c>
      <c r="AX99" vm="9748">
        <f ca="1"/>
        <v>58.454999999999998</v>
      </c>
      <c r="AY99" vm="9749">
        <f ca="1"/>
        <v>60.54</v>
      </c>
      <c r="AZ99" vm="8104">
        <f ca="1"/>
        <v>67.05</v>
      </c>
      <c r="BA99" vm="9750">
        <f ca="1"/>
        <v>63.19</v>
      </c>
      <c r="BB99" vm="9751">
        <f ca="1"/>
        <v>60.155000000000001</v>
      </c>
      <c r="BC99" vm="3998">
        <f ca="1"/>
        <v>57.78</v>
      </c>
      <c r="BD99" vm="9752">
        <f ca="1"/>
        <v>63.89</v>
      </c>
      <c r="BE99" vm="9753">
        <f ca="1"/>
        <v>60.042499999999997</v>
      </c>
      <c r="BF99" vm="9754">
        <f ca="1"/>
        <v>70.174999999999997</v>
      </c>
      <c r="BG99" vm="9755">
        <f ca="1"/>
        <v>69.792500000000004</v>
      </c>
      <c r="BH99" vm="2855">
        <f ca="1"/>
        <v>69.39</v>
      </c>
      <c r="BI99" vm="6695">
        <f ca="1"/>
        <v>73.209999999999994</v>
      </c>
      <c r="BJ99" vm="9756">
        <f ca="1"/>
        <v>73.59</v>
      </c>
      <c r="BK99" vm="9757">
        <f ca="1"/>
        <v>77.150000000000006</v>
      </c>
      <c r="BL99" vm="5109">
        <f ca="1"/>
        <v>80.87</v>
      </c>
      <c r="BM99" vm="9758">
        <f ca="1"/>
        <v>73.48</v>
      </c>
      <c r="BN99" vm="9759">
        <f ca="1"/>
        <v>75.61</v>
      </c>
      <c r="BO99" vm="9760">
        <f ca="1"/>
        <v>77.510000000000005</v>
      </c>
      <c r="BP99" vm="9761">
        <f ca="1"/>
        <v>73.22</v>
      </c>
      <c r="BQ99" vm="2066">
        <f ca="1"/>
        <v>73.28</v>
      </c>
      <c r="BR99" vm="9762">
        <f ca="1"/>
        <v>77.900000000000006</v>
      </c>
      <c r="BS99" vm="6709">
        <f ca="1"/>
        <v>83.99</v>
      </c>
      <c r="BT99" vm="9763">
        <f ca="1"/>
        <v>78.52</v>
      </c>
      <c r="BU99" vm="9764">
        <f ca="1"/>
        <v>85.33</v>
      </c>
      <c r="BV99" vm="9765">
        <f ca="1"/>
        <v>86.78</v>
      </c>
      <c r="BW99" vm="9766">
        <f ca="1"/>
        <v>93.36</v>
      </c>
      <c r="BX99" vm="3976">
        <f ca="1"/>
        <v>78.12</v>
      </c>
      <c r="BY99" vm="9767">
        <f ca="1"/>
        <v>78.27</v>
      </c>
      <c r="BZ99" vm="2220">
        <f ca="1"/>
        <v>84.71</v>
      </c>
      <c r="CA99" vm="9768">
        <f ca="1"/>
        <v>71.02</v>
      </c>
      <c r="CB99" vm="9769">
        <f ca="1"/>
        <v>75.69</v>
      </c>
      <c r="CC99" vm="9770">
        <f ca="1"/>
        <v>77.459999999999994</v>
      </c>
      <c r="CD99" vm="9710">
        <f ca="1"/>
        <v>84.49</v>
      </c>
      <c r="CE99" vm="9771">
        <f ca="1"/>
        <v>85.06</v>
      </c>
      <c r="CF99" vm="9772">
        <f ca="1"/>
        <v>78.41</v>
      </c>
      <c r="CG99" vm="6705">
        <f ca="1"/>
        <v>77.5</v>
      </c>
      <c r="CH99" vm="6578">
        <f ca="1"/>
        <v>84.7</v>
      </c>
      <c r="CI99" vm="6375">
        <f ca="1"/>
        <v>83.6</v>
      </c>
      <c r="CJ99" vm="6738">
        <f ca="1"/>
        <v>74.63</v>
      </c>
      <c r="CK99" vm="9773">
        <f ca="1"/>
        <v>71.03</v>
      </c>
      <c r="CL99" vm="9774">
        <f ca="1"/>
        <v>77.08</v>
      </c>
      <c r="CM99" vm="9775">
        <f ca="1"/>
        <v>76.63</v>
      </c>
      <c r="CN99" vm="9776">
        <f ca="1"/>
        <v>73.459999999999994</v>
      </c>
      <c r="CO99" vm="9777">
        <f ca="1"/>
        <v>74.2</v>
      </c>
      <c r="CP99" vm="9778">
        <f ca="1"/>
        <v>73.3</v>
      </c>
      <c r="CQ99" vm="9779">
        <f ca="1"/>
        <v>66.8</v>
      </c>
      <c r="CR99" vm="3041">
        <f ca="1"/>
        <v>57.29</v>
      </c>
      <c r="CS99" vm="9780">
        <f ca="1"/>
        <v>58.3</v>
      </c>
      <c r="CT99" vm="9781">
        <f ca="1"/>
        <v>58.51</v>
      </c>
      <c r="CU99" vm="6812">
        <f ca="1"/>
        <v>60.74</v>
      </c>
      <c r="CV99" vm="2514">
        <f ca="1"/>
        <v>58.63</v>
      </c>
      <c r="CW99" vm="3878">
        <f ca="1"/>
        <v>55.19</v>
      </c>
      <c r="CX99" vm="9782">
        <f ca="1"/>
        <v>63.91</v>
      </c>
      <c r="CY99" vm="7015">
        <f ca="1"/>
        <v>66.97</v>
      </c>
      <c r="CZ99" vm="9783">
        <f ca="1"/>
        <v>80.02</v>
      </c>
      <c r="DA99" vm="9784">
        <f ca="1"/>
        <v>70.81</v>
      </c>
      <c r="DB99" vm="6593">
        <f ca="1"/>
        <v>76.39</v>
      </c>
      <c r="DC99" vm="9655">
        <f ca="1"/>
        <v>80.510000000000005</v>
      </c>
      <c r="DD99" vm="9785">
        <f ca="1"/>
        <v>84.53</v>
      </c>
      <c r="DE99" vm="3477">
        <f ca="1"/>
        <v>79.25</v>
      </c>
      <c r="DF99" vm="9786">
        <f ca="1"/>
        <v>78.67</v>
      </c>
      <c r="DG99" vm="9787">
        <f ca="1"/>
        <v>71.69</v>
      </c>
    </row>
    <row r="100" spans="2:111" x14ac:dyDescent="0.55000000000000004">
      <c r="B100" t="e" vm="9788">
        <v>#VALUE!</v>
      </c>
      <c r="C100" t="str" cm="1">
        <f t="array" aca="1" ref="C100" ca="1">_FV(B100,"Industry")</f>
        <v>Electrical Utilities &amp; IPPs</v>
      </c>
      <c r="D100" cm="1" vm="9789">
        <f t="array" aca="1" ref="D100:DG100" ca="1">IFERROR(TRANSPOSE(_xlfn.STOCKHISTORY(B100,$B$1,$C$1,2,0,1)),"")</f>
        <v>48.92</v>
      </c>
      <c r="E100" vm="9790">
        <f ca="1"/>
        <v>48.18</v>
      </c>
      <c r="F100" vm="9791">
        <f ca="1"/>
        <v>51.73</v>
      </c>
      <c r="G100" vm="9792">
        <f ca="1"/>
        <v>50.1</v>
      </c>
      <c r="H100" vm="9793">
        <f ca="1"/>
        <v>49.44</v>
      </c>
      <c r="I100" vm="2158">
        <f ca="1"/>
        <v>53.63</v>
      </c>
      <c r="J100" vm="3463">
        <f ca="1"/>
        <v>53.5</v>
      </c>
      <c r="K100" vm="2504">
        <f ca="1"/>
        <v>51.33</v>
      </c>
      <c r="L100" vm="6921">
        <f ca="1"/>
        <v>51.3</v>
      </c>
      <c r="M100" vm="3899">
        <f ca="1"/>
        <v>51.57</v>
      </c>
      <c r="N100" vm="9794">
        <f ca="1"/>
        <v>46.82</v>
      </c>
      <c r="O100" vm="9795">
        <f ca="1"/>
        <v>49.19</v>
      </c>
      <c r="P100" vm="3996">
        <f ca="1"/>
        <v>49.43</v>
      </c>
      <c r="Q100" vm="9796">
        <f ca="1"/>
        <v>50.82</v>
      </c>
      <c r="R100" vm="2542">
        <f ca="1"/>
        <v>49.78</v>
      </c>
      <c r="S100" vm="3637">
        <f ca="1"/>
        <v>49.8</v>
      </c>
      <c r="T100" vm="9797">
        <f ca="1"/>
        <v>50.61</v>
      </c>
      <c r="U100" vm="4694">
        <f ca="1"/>
        <v>47.88</v>
      </c>
      <c r="V100" vm="3909">
        <f ca="1"/>
        <v>47.93</v>
      </c>
      <c r="W100" vm="9798">
        <f ca="1"/>
        <v>48.26</v>
      </c>
      <c r="X100" vm="9799">
        <f ca="1"/>
        <v>49.14</v>
      </c>
      <c r="Y100" vm="9800">
        <f ca="1"/>
        <v>52.2</v>
      </c>
      <c r="Z100" vm="3892">
        <f ca="1"/>
        <v>51.2</v>
      </c>
      <c r="AA100" vm="9801">
        <f ca="1"/>
        <v>48.09</v>
      </c>
      <c r="AB100" vm="9802">
        <f ca="1"/>
        <v>45.11</v>
      </c>
      <c r="AC100" vm="5651">
        <f ca="1"/>
        <v>43.06</v>
      </c>
      <c r="AD100" vm="9803">
        <f ca="1"/>
        <v>44.66</v>
      </c>
      <c r="AE100" vm="9804">
        <f ca="1"/>
        <v>46.12</v>
      </c>
      <c r="AF100" vm="9805">
        <f ca="1"/>
        <v>44.9</v>
      </c>
      <c r="AG100" vm="7995">
        <f ca="1"/>
        <v>46.31</v>
      </c>
      <c r="AH100" vm="9806">
        <f ca="1"/>
        <v>48.6</v>
      </c>
      <c r="AI100" vm="9807">
        <f ca="1"/>
        <v>43.78</v>
      </c>
      <c r="AJ100" vm="9808">
        <f ca="1"/>
        <v>43.6</v>
      </c>
      <c r="AK100" vm="9809">
        <f ca="1"/>
        <v>45.03</v>
      </c>
      <c r="AL100" vm="3375">
        <f ca="1"/>
        <v>47.33</v>
      </c>
      <c r="AM100" vm="3049">
        <f ca="1"/>
        <v>43.92</v>
      </c>
      <c r="AN100" vm="9806">
        <f ca="1"/>
        <v>48.6</v>
      </c>
      <c r="AO100" vm="9810">
        <f ca="1"/>
        <v>49.69</v>
      </c>
      <c r="AP100" vm="5165">
        <f ca="1"/>
        <v>51.68</v>
      </c>
      <c r="AQ100" vm="3035">
        <f ca="1"/>
        <v>53.22</v>
      </c>
      <c r="AR100" vm="3463">
        <f ca="1"/>
        <v>53.5</v>
      </c>
      <c r="AS100" vm="9811">
        <f ca="1"/>
        <v>55.28</v>
      </c>
      <c r="AT100" vm="7019">
        <f ca="1"/>
        <v>56.2</v>
      </c>
      <c r="AU100" vm="2205">
        <f ca="1"/>
        <v>58.26</v>
      </c>
      <c r="AV100" vm="4750">
        <f ca="1"/>
        <v>61.77</v>
      </c>
      <c r="AW100" vm="9812">
        <f ca="1"/>
        <v>62.66</v>
      </c>
      <c r="AX100" vm="9813">
        <f ca="1"/>
        <v>61.99</v>
      </c>
      <c r="AY100" vm="7021">
        <f ca="1"/>
        <v>63.7</v>
      </c>
      <c r="AZ100" vm="9814">
        <f ca="1"/>
        <v>70.400000000000006</v>
      </c>
      <c r="BA100" vm="9815">
        <f ca="1"/>
        <v>60.36</v>
      </c>
      <c r="BB100" vm="5155">
        <f ca="1"/>
        <v>54.14</v>
      </c>
      <c r="BC100" vm="6211">
        <f ca="1"/>
        <v>56.73</v>
      </c>
      <c r="BD100" vm="9816">
        <f ca="1"/>
        <v>57.07</v>
      </c>
      <c r="BE100" vm="9817">
        <f ca="1"/>
        <v>51.85</v>
      </c>
      <c r="BF100" vm="9818">
        <f ca="1"/>
        <v>54.61</v>
      </c>
      <c r="BG100" vm="5153">
        <f ca="1"/>
        <v>52.18</v>
      </c>
      <c r="BH100" vm="9819">
        <f ca="1"/>
        <v>54.22</v>
      </c>
      <c r="BI100" vm="9820">
        <f ca="1"/>
        <v>57.45</v>
      </c>
      <c r="BJ100" vm="2150">
        <f ca="1"/>
        <v>59.85</v>
      </c>
      <c r="BK100" vm="6189">
        <f ca="1"/>
        <v>61.43</v>
      </c>
      <c r="BL100" vm="9821">
        <f ca="1"/>
        <v>58.92</v>
      </c>
      <c r="BM100" vm="6237">
        <f ca="1"/>
        <v>56.72</v>
      </c>
      <c r="BN100" vm="6233">
        <f ca="1"/>
        <v>62.16</v>
      </c>
      <c r="BO100" vm="9822">
        <f ca="1"/>
        <v>66.17</v>
      </c>
      <c r="BP100" vm="9823">
        <f ca="1"/>
        <v>63.92</v>
      </c>
      <c r="BQ100" vm="6735">
        <f ca="1"/>
        <v>60.51</v>
      </c>
      <c r="BR100" vm="9824">
        <f ca="1"/>
        <v>63.87</v>
      </c>
      <c r="BS100" vm="3760">
        <f ca="1"/>
        <v>65.73</v>
      </c>
      <c r="BT100" vm="9825">
        <f ca="1"/>
        <v>61.97</v>
      </c>
      <c r="BU100" vm="9826">
        <f ca="1"/>
        <v>62.32</v>
      </c>
      <c r="BV100" vm="9827">
        <f ca="1"/>
        <v>61.1</v>
      </c>
      <c r="BW100" vm="9828">
        <f ca="1"/>
        <v>68.58</v>
      </c>
      <c r="BX100" vm="8946">
        <f ca="1"/>
        <v>69.489999999999995</v>
      </c>
      <c r="BY100" vm="9829">
        <f ca="1"/>
        <v>64.77</v>
      </c>
      <c r="BZ100" vm="9830">
        <f ca="1"/>
        <v>72.510000000000005</v>
      </c>
      <c r="CA100" vm="6646">
        <f ca="1"/>
        <v>73.39</v>
      </c>
      <c r="CB100" vm="9831">
        <f ca="1"/>
        <v>75.66</v>
      </c>
      <c r="CC100" vm="6284">
        <f ca="1"/>
        <v>71.31</v>
      </c>
      <c r="CD100" vm="6318">
        <f ca="1"/>
        <v>76.89</v>
      </c>
      <c r="CE100" vm="6583">
        <f ca="1"/>
        <v>77.069999999999993</v>
      </c>
      <c r="CF100" vm="5260">
        <f ca="1"/>
        <v>68</v>
      </c>
      <c r="CG100" vm="6472">
        <f ca="1"/>
        <v>65.48</v>
      </c>
      <c r="CH100" vm="5228">
        <f ca="1"/>
        <v>67.64</v>
      </c>
      <c r="CI100" vm="3975">
        <f ca="1"/>
        <v>71.41</v>
      </c>
      <c r="CJ100" vm="6701">
        <f ca="1"/>
        <v>67.680000000000007</v>
      </c>
      <c r="CK100" vm="9832">
        <f ca="1"/>
        <v>63.06</v>
      </c>
      <c r="CL100" vm="9833">
        <f ca="1"/>
        <v>69.58</v>
      </c>
      <c r="CM100" vm="9834">
        <f ca="1"/>
        <v>73.55</v>
      </c>
      <c r="CN100" vm="9835">
        <f ca="1"/>
        <v>69.75</v>
      </c>
      <c r="CO100" vm="9836">
        <f ca="1"/>
        <v>70.25</v>
      </c>
      <c r="CP100" vm="9837">
        <f ca="1"/>
        <v>72.34</v>
      </c>
      <c r="CQ100" vm="9838">
        <f ca="1"/>
        <v>67.73</v>
      </c>
      <c r="CR100" vm="9839">
        <f ca="1"/>
        <v>64.72</v>
      </c>
      <c r="CS100" vm="9840">
        <f ca="1"/>
        <v>67.3</v>
      </c>
      <c r="CT100" vm="9841">
        <f ca="1"/>
        <v>70.98</v>
      </c>
      <c r="CU100" vm="9842">
        <f ca="1"/>
        <v>70.12</v>
      </c>
      <c r="CV100" vm="6811">
        <f ca="1"/>
        <v>69.52</v>
      </c>
      <c r="CW100" vm="5177">
        <f ca="1"/>
        <v>67.25</v>
      </c>
      <c r="CX100" vm="5501">
        <f ca="1"/>
        <v>71.739999999999995</v>
      </c>
      <c r="CY100" vm="9843">
        <f ca="1"/>
        <v>73.5</v>
      </c>
      <c r="CZ100" vm="9844">
        <f ca="1"/>
        <v>80.14</v>
      </c>
      <c r="DA100" vm="9845">
        <f ca="1"/>
        <v>77.569999999999993</v>
      </c>
      <c r="DB100" vm="9846">
        <f ca="1"/>
        <v>83.52</v>
      </c>
      <c r="DC100" vm="8051">
        <f ca="1"/>
        <v>86.4</v>
      </c>
      <c r="DD100" vm="9847">
        <f ca="1"/>
        <v>90.18</v>
      </c>
      <c r="DE100" vm="9848">
        <f ca="1"/>
        <v>91.03</v>
      </c>
      <c r="DF100" vm="9849">
        <f ca="1"/>
        <v>89.13</v>
      </c>
      <c r="DG100" vm="9850">
        <f ca="1"/>
        <v>82.32</v>
      </c>
    </row>
    <row r="101" spans="2:111" x14ac:dyDescent="0.55000000000000004">
      <c r="B101" t="e" vm="9851">
        <v>#VALUE!</v>
      </c>
      <c r="C101" t="str" cm="1">
        <f t="array" aca="1" ref="C101" ca="1">_FV(B101,"Industry")</f>
        <v>Electrical Utilities &amp; IPPs</v>
      </c>
      <c r="D101" cm="1" vm="9852">
        <f t="array" aca="1" ref="D101:DG101" ca="1">IFERROR(TRANSPOSE(_xlfn.STOCKHISTORY(B101,$B$1,$C$1,2,0,1)),"")</f>
        <v>75.3</v>
      </c>
      <c r="E101" vm="9853">
        <f ca="1"/>
        <v>74.28</v>
      </c>
      <c r="F101" vm="9495">
        <f ca="1"/>
        <v>80.680000000000007</v>
      </c>
      <c r="G101" vm="9854">
        <f ca="1"/>
        <v>78.78</v>
      </c>
      <c r="H101" vm="9855">
        <f ca="1"/>
        <v>78.23</v>
      </c>
      <c r="I101" vm="9856">
        <f ca="1"/>
        <v>85.79</v>
      </c>
      <c r="J101" vm="9857">
        <f ca="1"/>
        <v>85.59</v>
      </c>
      <c r="K101" vm="5733">
        <f ca="1"/>
        <v>79.66</v>
      </c>
      <c r="L101" vm="9632">
        <f ca="1"/>
        <v>80.040000000000006</v>
      </c>
      <c r="M101" vm="9783">
        <f ca="1"/>
        <v>80.02</v>
      </c>
      <c r="N101" vm="9858">
        <f ca="1"/>
        <v>73.77</v>
      </c>
      <c r="O101" vm="9859">
        <f ca="1"/>
        <v>77.62</v>
      </c>
      <c r="P101" vm="9860">
        <f ca="1"/>
        <v>78.540000000000006</v>
      </c>
      <c r="Q101" vm="9861">
        <f ca="1"/>
        <v>82.55</v>
      </c>
      <c r="R101" vm="9862">
        <f ca="1"/>
        <v>82.01</v>
      </c>
      <c r="S101" vm="8832">
        <f ca="1"/>
        <v>82.5</v>
      </c>
      <c r="T101" vm="2074">
        <f ca="1"/>
        <v>85.68</v>
      </c>
      <c r="U101" vm="6333">
        <f ca="1"/>
        <v>83.59</v>
      </c>
      <c r="V101" vm="8049">
        <f ca="1"/>
        <v>85.12</v>
      </c>
      <c r="W101" vm="9863">
        <f ca="1"/>
        <v>87.3</v>
      </c>
      <c r="X101" vm="9864">
        <f ca="1"/>
        <v>83.92</v>
      </c>
      <c r="Y101" vm="9865">
        <f ca="1"/>
        <v>88.31</v>
      </c>
      <c r="Z101" vm="9866">
        <f ca="1"/>
        <v>89.18</v>
      </c>
      <c r="AA101" vm="7461">
        <f ca="1"/>
        <v>84.11</v>
      </c>
      <c r="AB101" vm="6784">
        <f ca="1"/>
        <v>78.5</v>
      </c>
      <c r="AC101" vm="9867">
        <f ca="1"/>
        <v>75.34</v>
      </c>
      <c r="AD101" vm="9868">
        <f ca="1"/>
        <v>77.47</v>
      </c>
      <c r="AE101" vm="9869">
        <f ca="1"/>
        <v>80.16</v>
      </c>
      <c r="AF101" vm="5744">
        <f ca="1"/>
        <v>77.16</v>
      </c>
      <c r="AG101" vm="9870">
        <f ca="1"/>
        <v>79.08</v>
      </c>
      <c r="AH101" vm="9871">
        <f ca="1"/>
        <v>81.62</v>
      </c>
      <c r="AI101" vm="7455">
        <f ca="1"/>
        <v>81.239999999999995</v>
      </c>
      <c r="AJ101" vm="9783">
        <f ca="1"/>
        <v>80.02</v>
      </c>
      <c r="AK101" vm="9872">
        <f ca="1"/>
        <v>82.63</v>
      </c>
      <c r="AL101" vm="9873">
        <f ca="1"/>
        <v>88.57</v>
      </c>
      <c r="AM101" vm="9874">
        <f ca="1"/>
        <v>86.3</v>
      </c>
      <c r="AN101" vm="3662">
        <f ca="1"/>
        <v>87.78</v>
      </c>
      <c r="AO101" vm="6597">
        <f ca="1"/>
        <v>89.66</v>
      </c>
      <c r="AP101" vm="8963">
        <f ca="1"/>
        <v>90</v>
      </c>
      <c r="AQ101" vm="1275">
        <f ca="1"/>
        <v>91.12</v>
      </c>
      <c r="AR101" vm="3509">
        <f ca="1"/>
        <v>85.61</v>
      </c>
      <c r="AS101" vm="9875">
        <f ca="1"/>
        <v>88.24</v>
      </c>
      <c r="AT101" vm="9876">
        <f ca="1"/>
        <v>86.72</v>
      </c>
      <c r="AU101" vm="6798">
        <f ca="1"/>
        <v>92.74</v>
      </c>
      <c r="AV101" vm="9877">
        <f ca="1"/>
        <v>95.86</v>
      </c>
      <c r="AW101" vm="9079">
        <f ca="1"/>
        <v>94.26</v>
      </c>
      <c r="AX101" vm="6761">
        <f ca="1"/>
        <v>88.17</v>
      </c>
      <c r="AY101" vm="9878">
        <f ca="1"/>
        <v>91.21</v>
      </c>
      <c r="AZ101" vm="9879">
        <f ca="1"/>
        <v>97.63</v>
      </c>
      <c r="BA101" vm="9880">
        <f ca="1"/>
        <v>91.7</v>
      </c>
      <c r="BB101" vm="8958">
        <f ca="1"/>
        <v>80.88</v>
      </c>
      <c r="BC101" vm="3778">
        <f ca="1"/>
        <v>84.66</v>
      </c>
      <c r="BD101" vm="2229">
        <f ca="1"/>
        <v>85.63</v>
      </c>
      <c r="BE101" vm="9881">
        <f ca="1"/>
        <v>79.89</v>
      </c>
      <c r="BF101" vm="8955">
        <f ca="1"/>
        <v>84.74</v>
      </c>
      <c r="BG101" vm="9882">
        <f ca="1"/>
        <v>80.34</v>
      </c>
      <c r="BH101" vm="9883">
        <f ca="1"/>
        <v>88.56</v>
      </c>
      <c r="BI101" vm="9884">
        <f ca="1"/>
        <v>92.11</v>
      </c>
      <c r="BJ101" vm="9885">
        <f ca="1"/>
        <v>92.66</v>
      </c>
      <c r="BK101" vm="6281">
        <f ca="1"/>
        <v>91.56</v>
      </c>
      <c r="BL101" vm="3784">
        <f ca="1"/>
        <v>94</v>
      </c>
      <c r="BM101" vm="9857">
        <f ca="1"/>
        <v>85.59</v>
      </c>
      <c r="BN101" vm="6335">
        <f ca="1"/>
        <v>96.53</v>
      </c>
      <c r="BO101" vm="9886">
        <f ca="1"/>
        <v>100.69</v>
      </c>
      <c r="BP101" vm="6771">
        <f ca="1"/>
        <v>100.22</v>
      </c>
      <c r="BQ101" vm="1261">
        <f ca="1"/>
        <v>98.72</v>
      </c>
      <c r="BR101" vm="9887">
        <f ca="1"/>
        <v>105.11</v>
      </c>
      <c r="BS101" vm="9888">
        <f ca="1"/>
        <v>104.66</v>
      </c>
      <c r="BT101" vm="9889">
        <f ca="1"/>
        <v>97.59</v>
      </c>
      <c r="BU101" vm="5513">
        <f ca="1"/>
        <v>102.01</v>
      </c>
      <c r="BV101" vm="9890">
        <f ca="1"/>
        <v>97.01</v>
      </c>
      <c r="BW101" vm="9891">
        <f ca="1"/>
        <v>104.9</v>
      </c>
      <c r="BX101" vm="9892">
        <f ca="1"/>
        <v>105.06</v>
      </c>
      <c r="BY101" vm="9893">
        <f ca="1"/>
        <v>100.41</v>
      </c>
      <c r="BZ101" vm="3847">
        <f ca="1"/>
        <v>111.66</v>
      </c>
      <c r="CA101" vm="6756">
        <f ca="1"/>
        <v>110.16</v>
      </c>
      <c r="CB101" vm="9894">
        <f ca="1"/>
        <v>112.52</v>
      </c>
      <c r="CC101" vm="9895">
        <f ca="1"/>
        <v>107.21</v>
      </c>
      <c r="CD101" vm="3508">
        <f ca="1"/>
        <v>109.93</v>
      </c>
      <c r="CE101" vm="9506">
        <f ca="1"/>
        <v>106.91</v>
      </c>
      <c r="CF101" vm="9896">
        <f ca="1"/>
        <v>93.02</v>
      </c>
      <c r="CG101" vm="8952">
        <f ca="1"/>
        <v>93.18</v>
      </c>
      <c r="CH101" vm="9897">
        <f ca="1"/>
        <v>99.93</v>
      </c>
      <c r="CI101" vm="9898">
        <f ca="1"/>
        <v>102.99</v>
      </c>
      <c r="CJ101" vm="9899">
        <f ca="1"/>
        <v>102.45</v>
      </c>
      <c r="CK101" vm="9079">
        <f ca="1"/>
        <v>94.26</v>
      </c>
      <c r="CL101" vm="9900">
        <f ca="1"/>
        <v>96.47</v>
      </c>
      <c r="CM101" vm="7366">
        <f ca="1"/>
        <v>98.88</v>
      </c>
      <c r="CN101" vm="9901">
        <f ca="1"/>
        <v>89.29</v>
      </c>
      <c r="CO101" vm="3663">
        <f ca="1"/>
        <v>89.74</v>
      </c>
      <c r="CP101" vm="9902">
        <f ca="1"/>
        <v>93.62</v>
      </c>
      <c r="CQ101" vm="9903">
        <f ca="1"/>
        <v>88.8</v>
      </c>
      <c r="CR101" vm="3805">
        <f ca="1"/>
        <v>88.26</v>
      </c>
      <c r="CS101" vm="9904">
        <f ca="1"/>
        <v>88.89</v>
      </c>
      <c r="CT101" vm="9905">
        <f ca="1"/>
        <v>92.28</v>
      </c>
      <c r="CU101" vm="9906">
        <f ca="1"/>
        <v>97.04</v>
      </c>
      <c r="CV101" vm="9907">
        <f ca="1"/>
        <v>95.83</v>
      </c>
      <c r="CW101" vm="6504">
        <f ca="1"/>
        <v>91.83</v>
      </c>
      <c r="CX101" vm="9908">
        <f ca="1"/>
        <v>96.71</v>
      </c>
      <c r="CY101" vm="9909">
        <f ca="1"/>
        <v>98.26</v>
      </c>
      <c r="CZ101" vm="9910">
        <f ca="1"/>
        <v>103.57</v>
      </c>
      <c r="DA101" vm="9911">
        <f ca="1"/>
        <v>100.23</v>
      </c>
      <c r="DB101" vm="9912">
        <f ca="1"/>
        <v>109.27</v>
      </c>
      <c r="DC101" vm="9913">
        <f ca="1"/>
        <v>113.95</v>
      </c>
      <c r="DD101" vm="9914">
        <f ca="1"/>
        <v>115.3</v>
      </c>
      <c r="DE101" vm="9915">
        <f ca="1"/>
        <v>115.27</v>
      </c>
      <c r="DF101" vm="9916">
        <f ca="1"/>
        <v>117.05</v>
      </c>
      <c r="DG101" vm="3497">
        <f ca="1"/>
        <v>107.74</v>
      </c>
    </row>
    <row r="102" spans="2:111" x14ac:dyDescent="0.55000000000000004">
      <c r="B102" t="e" vm="9917">
        <v>#VALUE!</v>
      </c>
      <c r="C102" t="str" cm="1">
        <f t="array" aca="1" ref="C102" ca="1">_FV(B102,"Industry")</f>
        <v>Electrical Utilities &amp; IPPs</v>
      </c>
      <c r="D102" cm="1" vm="9918">
        <f t="array" aca="1" ref="D102:AM102" ca="1">IFERROR(TRANSPOSE(_xlfn.STOCKHISTORY(B102,$B$1,$C$1,2,0,1)),"")</f>
        <v>48</v>
      </c>
      <c r="E102" vm="4687">
        <f ca="1"/>
        <v>45.98</v>
      </c>
      <c r="F102" vm="5702">
        <f ca="1"/>
        <v>56.25</v>
      </c>
      <c r="G102" vm="4725">
        <f ca="1"/>
        <v>59.21</v>
      </c>
      <c r="H102" vm="7315">
        <f ca="1"/>
        <v>62.08</v>
      </c>
      <c r="I102" vm="5178">
        <f ca="1"/>
        <v>57.26</v>
      </c>
      <c r="J102" vm="9448">
        <f ca="1"/>
        <v>66.099999999999994</v>
      </c>
      <c r="K102" vm="5751">
        <f ca="1"/>
        <v>81.59</v>
      </c>
      <c r="L102" vm="9919">
        <f ca="1"/>
        <v>83.19</v>
      </c>
      <c r="M102" vm="9920">
        <f ca="1"/>
        <v>94.54</v>
      </c>
      <c r="N102" vm="6673">
        <f ca="1"/>
        <v>96.12</v>
      </c>
      <c r="O102" vm="9921">
        <f ca="1"/>
        <v>86.21</v>
      </c>
      <c r="P102" vm="9922">
        <f ca="1"/>
        <v>85.36</v>
      </c>
      <c r="Q102" vm="9923">
        <f ca="1"/>
        <v>74.89</v>
      </c>
      <c r="R102" vm="6784">
        <f ca="1"/>
        <v>78.5</v>
      </c>
      <c r="S102" vm="5649">
        <f ca="1"/>
        <v>77.400000000000006</v>
      </c>
      <c r="T102" vm="5112">
        <f ca="1"/>
        <v>84.02</v>
      </c>
      <c r="U102" vm="9924">
        <f ca="1"/>
        <v>91.55</v>
      </c>
      <c r="V102" vm="8861">
        <f ca="1"/>
        <v>96.65</v>
      </c>
      <c r="W102" vm="8671">
        <f ca="1"/>
        <v>104.16</v>
      </c>
      <c r="X102" vm="3839">
        <f ca="1"/>
        <v>109.08</v>
      </c>
      <c r="Y102" vm="6628">
        <f ca="1"/>
        <v>112.92</v>
      </c>
      <c r="Z102" vm="9925">
        <f ca="1"/>
        <v>121.04</v>
      </c>
      <c r="AA102" vm="9926">
        <f ca="1"/>
        <v>116.89</v>
      </c>
      <c r="AB102" vm="9927">
        <f ca="1"/>
        <v>122</v>
      </c>
      <c r="AC102" vm="9928">
        <f ca="1"/>
        <v>168.45</v>
      </c>
      <c r="AD102" vm="3754">
        <f ca="1"/>
        <v>184.85</v>
      </c>
      <c r="AE102" vm="1548">
        <f ca="1"/>
        <v>185.94</v>
      </c>
      <c r="AF102" vm="9929">
        <f ca="1"/>
        <v>217.25</v>
      </c>
      <c r="AG102" vm="9930">
        <f ca="1"/>
        <v>200.27</v>
      </c>
      <c r="AH102" vm="9931">
        <f ca="1"/>
        <v>189.8</v>
      </c>
      <c r="AI102" vm="9932">
        <f ca="1"/>
        <v>196.7</v>
      </c>
      <c r="AJ102" vm="9933">
        <f ca="1"/>
        <v>260.02</v>
      </c>
      <c r="AK102" vm="9934">
        <f ca="1"/>
        <v>262.95999999999998</v>
      </c>
      <c r="AL102" vm="9935">
        <f ca="1"/>
        <v>256.56</v>
      </c>
      <c r="AM102" vm="9936">
        <f ca="1"/>
        <v>223.71</v>
      </c>
    </row>
    <row r="103" spans="2:111" x14ac:dyDescent="0.55000000000000004">
      <c r="B103" t="e" vm="9937">
        <v>#VALUE!</v>
      </c>
      <c r="C103" t="str" cm="1">
        <f t="array" aca="1" ref="C103" ca="1">_FV(B103,"Industry")</f>
        <v>Electrical Utilities &amp; IPPs</v>
      </c>
      <c r="D103" cm="1" vm="9938">
        <f t="array" aca="1" ref="D103:M103" ca="1">IFERROR(TRANSPOSE(_xlfn.STOCKHISTORY(B103,$B$1,$C$1,2,0,1)),"")</f>
        <v>136.75</v>
      </c>
      <c r="E103" vm="9698">
        <f ca="1"/>
        <v>153.71</v>
      </c>
      <c r="F103" vm="9939">
        <f ca="1"/>
        <v>175.9</v>
      </c>
      <c r="G103" vm="1867">
        <f ca="1"/>
        <v>171.51</v>
      </c>
      <c r="H103" vm="8334">
        <f ca="1"/>
        <v>178.24</v>
      </c>
      <c r="I103" vm="9940">
        <f ca="1"/>
        <v>201</v>
      </c>
      <c r="J103" vm="9941">
        <f ca="1"/>
        <v>254.98</v>
      </c>
      <c r="K103" vm="9942">
        <f ca="1"/>
        <v>301.66000000000003</v>
      </c>
      <c r="L103" vm="9943">
        <f ca="1"/>
        <v>334.12</v>
      </c>
      <c r="M103" vm="9944">
        <f ca="1"/>
        <v>328.93</v>
      </c>
    </row>
    <row r="104" spans="2:111" x14ac:dyDescent="0.55000000000000004">
      <c r="B104" t="e" vm="9945">
        <v>#VALUE!</v>
      </c>
      <c r="C104" t="str" cm="1">
        <f t="array" aca="1" ref="C104" ca="1">_FV(B104,"Industry")</f>
        <v>Electrical Utilities &amp; IPPs</v>
      </c>
      <c r="D104" cm="1" vm="9946">
        <f t="array" aca="1" ref="D104:DG104" ca="1">IFERROR(TRANSPOSE(_xlfn.STOCKHISTORY(B104,$B$1,$C$1,2,0,1)),"")</f>
        <v>60.97</v>
      </c>
      <c r="E104" vm="9947">
        <f ca="1"/>
        <v>61.75</v>
      </c>
      <c r="F104" vm="9948">
        <f ca="1"/>
        <v>66.400000000000006</v>
      </c>
      <c r="G104" vm="2058">
        <f ca="1"/>
        <v>63.5</v>
      </c>
      <c r="H104" vm="9949">
        <f ca="1"/>
        <v>64.73</v>
      </c>
      <c r="I104" vm="9950">
        <f ca="1"/>
        <v>70.09</v>
      </c>
      <c r="J104" vm="9951">
        <f ca="1"/>
        <v>69.3</v>
      </c>
      <c r="K104" vm="9952">
        <f ca="1"/>
        <v>64.569999999999993</v>
      </c>
      <c r="L104" vm="2060">
        <f ca="1"/>
        <v>64.209999999999994</v>
      </c>
      <c r="M104" vm="9953">
        <f ca="1"/>
        <v>64.84</v>
      </c>
      <c r="N104" vm="9954">
        <f ca="1"/>
        <v>59.05</v>
      </c>
      <c r="O104" vm="9955">
        <f ca="1"/>
        <v>62.96</v>
      </c>
      <c r="P104" vm="9956">
        <f ca="1"/>
        <v>64.06</v>
      </c>
      <c r="Q104" vm="7015">
        <f ca="1"/>
        <v>66.97</v>
      </c>
      <c r="R104" vm="9957">
        <f ca="1"/>
        <v>67.13</v>
      </c>
      <c r="S104" vm="9958">
        <f ca="1"/>
        <v>67.83</v>
      </c>
      <c r="T104" vm="9959">
        <f ca="1"/>
        <v>71.78</v>
      </c>
      <c r="U104" vm="9960">
        <f ca="1"/>
        <v>69.47</v>
      </c>
      <c r="V104" vm="9961">
        <f ca="1"/>
        <v>70.540000000000006</v>
      </c>
      <c r="W104" vm="8947">
        <f ca="1"/>
        <v>73.63</v>
      </c>
      <c r="X104" vm="3461">
        <f ca="1"/>
        <v>70.239999999999995</v>
      </c>
      <c r="Y104" vm="9962">
        <f ca="1"/>
        <v>74.41</v>
      </c>
      <c r="Z104" vm="2014">
        <f ca="1"/>
        <v>77.63</v>
      </c>
      <c r="AA104" vm="5746">
        <f ca="1"/>
        <v>73.569999999999993</v>
      </c>
      <c r="AB104" vm="9480">
        <f ca="1"/>
        <v>68.78</v>
      </c>
      <c r="AC104" vm="3470">
        <f ca="1"/>
        <v>65.58</v>
      </c>
      <c r="AD104" vm="9963">
        <f ca="1"/>
        <v>68.59</v>
      </c>
      <c r="AE104" vm="9964">
        <f ca="1"/>
        <v>69.98</v>
      </c>
      <c r="AF104" vm="8044">
        <f ca="1"/>
        <v>67.95</v>
      </c>
      <c r="AG104" vm="2200">
        <f ca="1"/>
        <v>69.25</v>
      </c>
      <c r="AH104" vm="3960">
        <f ca="1"/>
        <v>71.14</v>
      </c>
      <c r="AI104" vm="9965">
        <f ca="1"/>
        <v>71.73</v>
      </c>
      <c r="AJ104" vm="9966">
        <f ca="1"/>
        <v>70.88</v>
      </c>
      <c r="AK104" vm="6699">
        <f ca="1"/>
        <v>73.36</v>
      </c>
      <c r="AL104" vm="9967">
        <f ca="1"/>
        <v>77.739999999999995</v>
      </c>
      <c r="AM104" vm="9968">
        <f ca="1"/>
        <v>74.739999999999995</v>
      </c>
      <c r="AN104" vm="9969">
        <f ca="1"/>
        <v>79.12</v>
      </c>
      <c r="AO104" vm="9970">
        <f ca="1"/>
        <v>81.150000000000006</v>
      </c>
      <c r="AP104" vm="9971">
        <f ca="1"/>
        <v>83.75</v>
      </c>
      <c r="AQ104" vm="9972">
        <f ca="1"/>
        <v>85.55</v>
      </c>
      <c r="AR104" vm="2813">
        <f ca="1"/>
        <v>86.12</v>
      </c>
      <c r="AS104" vm="2789">
        <f ca="1"/>
        <v>88.01</v>
      </c>
      <c r="AT104" vm="9973">
        <f ca="1"/>
        <v>87.81</v>
      </c>
      <c r="AU104" vm="9974">
        <f ca="1"/>
        <v>91.15</v>
      </c>
      <c r="AV104" vm="9975">
        <f ca="1"/>
        <v>93.69</v>
      </c>
      <c r="AW104" vm="9976">
        <f ca="1"/>
        <v>94.39</v>
      </c>
      <c r="AX104" vm="9977">
        <f ca="1"/>
        <v>91.35</v>
      </c>
      <c r="AY104" vm="5289">
        <f ca="1"/>
        <v>94.51</v>
      </c>
      <c r="AZ104" vm="9978">
        <f ca="1"/>
        <v>104.22</v>
      </c>
      <c r="BA104" vm="9979">
        <f ca="1"/>
        <v>89.26</v>
      </c>
      <c r="BB104" vm="8017">
        <f ca="1"/>
        <v>79.98</v>
      </c>
      <c r="BC104" vm="2795">
        <f ca="1"/>
        <v>83.11</v>
      </c>
      <c r="BD104" vm="9980">
        <f ca="1"/>
        <v>85.25</v>
      </c>
      <c r="BE104" vm="9646">
        <f ca="1"/>
        <v>79.64</v>
      </c>
      <c r="BF104" vm="9981">
        <f ca="1"/>
        <v>86.88</v>
      </c>
      <c r="BG104" vm="3970">
        <f ca="1"/>
        <v>78.83</v>
      </c>
      <c r="BH104" vm="9982">
        <f ca="1"/>
        <v>81.73</v>
      </c>
      <c r="BI104" vm="9983">
        <f ca="1"/>
        <v>89.93</v>
      </c>
      <c r="BJ104" vm="9984">
        <f ca="1"/>
        <v>84.89</v>
      </c>
      <c r="BK104" vm="9985">
        <f ca="1"/>
        <v>83.27</v>
      </c>
      <c r="BL104" vm="9986">
        <f ca="1"/>
        <v>80.91</v>
      </c>
      <c r="BM104" vm="9987">
        <f ca="1"/>
        <v>74.849999999999994</v>
      </c>
      <c r="BN104" vm="6578">
        <f ca="1"/>
        <v>84.7</v>
      </c>
      <c r="BO104" vm="1243">
        <f ca="1"/>
        <v>88.71</v>
      </c>
      <c r="BP104" vm="9988">
        <f ca="1"/>
        <v>86</v>
      </c>
      <c r="BQ104" vm="2223">
        <f ca="1"/>
        <v>84.59</v>
      </c>
      <c r="BR104" vm="7222">
        <f ca="1"/>
        <v>88.12</v>
      </c>
      <c r="BS104" vm="9989">
        <f ca="1"/>
        <v>89.57</v>
      </c>
      <c r="BT104" vm="9990">
        <f ca="1"/>
        <v>81.180000000000007</v>
      </c>
      <c r="BU104" vm="2220">
        <f ca="1"/>
        <v>84.71</v>
      </c>
      <c r="BV104" vm="9569">
        <f ca="1"/>
        <v>81.05</v>
      </c>
      <c r="BW104" vm="9991">
        <f ca="1"/>
        <v>88.97</v>
      </c>
      <c r="BX104" vm="9992">
        <f ca="1"/>
        <v>90.4</v>
      </c>
      <c r="BY104" vm="9993">
        <f ca="1"/>
        <v>90.65</v>
      </c>
      <c r="BZ104" vm="9994">
        <f ca="1"/>
        <v>99.77</v>
      </c>
      <c r="CA104" vm="9995">
        <f ca="1"/>
        <v>99.11</v>
      </c>
      <c r="CB104" vm="9996">
        <f ca="1"/>
        <v>102.03</v>
      </c>
      <c r="CC104" vm="9997">
        <f ca="1"/>
        <v>95.94</v>
      </c>
      <c r="CD104" vm="9998">
        <f ca="1"/>
        <v>98.56</v>
      </c>
      <c r="CE104" vm="9999">
        <f ca="1"/>
        <v>100.2</v>
      </c>
      <c r="CF104" vm="10000">
        <f ca="1"/>
        <v>86.45</v>
      </c>
      <c r="CG104" vm="10001">
        <f ca="1"/>
        <v>87.92</v>
      </c>
      <c r="CH104" vm="10002">
        <f ca="1"/>
        <v>96.8</v>
      </c>
      <c r="CI104" vm="10003">
        <f ca="1"/>
        <v>94.95</v>
      </c>
      <c r="CJ104" vm="10004">
        <f ca="1"/>
        <v>93.96</v>
      </c>
      <c r="CK104" vm="10005">
        <f ca="1"/>
        <v>87.97</v>
      </c>
      <c r="CL104" vm="10006">
        <f ca="1"/>
        <v>90.99</v>
      </c>
      <c r="CM104" vm="3798">
        <f ca="1"/>
        <v>92.42</v>
      </c>
      <c r="CN104" vm="8949">
        <f ca="1"/>
        <v>83.12</v>
      </c>
      <c r="CO104" vm="10007">
        <f ca="1"/>
        <v>84.2</v>
      </c>
      <c r="CP104" vm="8955">
        <f ca="1"/>
        <v>84.74</v>
      </c>
      <c r="CQ104" vm="5740">
        <f ca="1"/>
        <v>78.400000000000006</v>
      </c>
      <c r="CR104" vm="9490">
        <f ca="1"/>
        <v>75.22</v>
      </c>
      <c r="CS104" vm="10008">
        <f ca="1"/>
        <v>75.540000000000006</v>
      </c>
      <c r="CT104" vm="6436">
        <f ca="1"/>
        <v>79.55</v>
      </c>
      <c r="CU104" vm="10009">
        <f ca="1"/>
        <v>81.22</v>
      </c>
      <c r="CV104" vm="2216">
        <f ca="1"/>
        <v>78.14</v>
      </c>
      <c r="CW104" vm="10010">
        <f ca="1"/>
        <v>85.19</v>
      </c>
      <c r="CX104" vm="3481">
        <f ca="1"/>
        <v>86.1</v>
      </c>
      <c r="CY104" vm="10011">
        <f ca="1"/>
        <v>86.03</v>
      </c>
      <c r="CZ104" vm="6862">
        <f ca="1"/>
        <v>90.25</v>
      </c>
      <c r="DA104" vm="6770">
        <f ca="1"/>
        <v>87.74</v>
      </c>
      <c r="DB104" vm="10012">
        <f ca="1"/>
        <v>98.12</v>
      </c>
      <c r="DC104" vm="6512">
        <f ca="1"/>
        <v>100.28</v>
      </c>
      <c r="DD104" vm="10013">
        <f ca="1"/>
        <v>102.6</v>
      </c>
      <c r="DE104" vm="3488">
        <f ca="1"/>
        <v>98.75</v>
      </c>
      <c r="DF104" vm="10014">
        <f ca="1"/>
        <v>99.86</v>
      </c>
      <c r="DG104" vm="6488">
        <f ca="1"/>
        <v>92.23</v>
      </c>
    </row>
    <row r="105" spans="2:111" x14ac:dyDescent="0.55000000000000004">
      <c r="B105" t="e" vm="10015">
        <v>#VALUE!</v>
      </c>
      <c r="C105" t="str" cm="1">
        <f t="array" aca="1" ref="C105" ca="1">_FV(B105,"Industry")</f>
        <v>Electrical Utilities &amp; IPPs</v>
      </c>
      <c r="D105" cm="1" vm="10016">
        <f t="array" aca="1" ref="D105:DG105" ca="1">IFERROR(TRANSPOSE(_xlfn.STOCKHISTORY(B105,$B$1,$C$1,2,0,1)),"")</f>
        <v>72.17</v>
      </c>
      <c r="E105" vm="9644">
        <f ca="1"/>
        <v>69.92</v>
      </c>
      <c r="F105" vm="6703">
        <f ca="1"/>
        <v>75.12</v>
      </c>
      <c r="G105" vm="2157">
        <f ca="1"/>
        <v>71.47</v>
      </c>
      <c r="H105" vm="10017">
        <f ca="1"/>
        <v>72.25</v>
      </c>
      <c r="I105" vm="10018">
        <f ca="1"/>
        <v>77.930000000000007</v>
      </c>
      <c r="J105" vm="10019">
        <f ca="1"/>
        <v>78.02</v>
      </c>
      <c r="K105" vm="10020">
        <f ca="1"/>
        <v>74.16</v>
      </c>
      <c r="L105" vm="6521">
        <f ca="1"/>
        <v>74.27</v>
      </c>
      <c r="M105" vm="10021">
        <f ca="1"/>
        <v>75.2</v>
      </c>
      <c r="N105" vm="10022">
        <f ca="1"/>
        <v>73.290000000000006</v>
      </c>
      <c r="O105" vm="10023">
        <f ca="1"/>
        <v>76.59</v>
      </c>
      <c r="P105" vm="5243">
        <f ca="1"/>
        <v>76.28</v>
      </c>
      <c r="Q105" vm="5498">
        <f ca="1"/>
        <v>77.64</v>
      </c>
      <c r="R105" vm="9845">
        <f ca="1"/>
        <v>77.569999999999993</v>
      </c>
      <c r="S105" vm="10024">
        <f ca="1"/>
        <v>77.430000000000007</v>
      </c>
      <c r="T105" vm="10025">
        <f ca="1"/>
        <v>80.77</v>
      </c>
      <c r="U105" vm="9775">
        <f ca="1"/>
        <v>76.63</v>
      </c>
      <c r="V105" vm="7463">
        <f ca="1"/>
        <v>77.180000000000007</v>
      </c>
      <c r="W105" vm="10026">
        <f ca="1"/>
        <v>78.77</v>
      </c>
      <c r="X105" vm="6322">
        <f ca="1"/>
        <v>76.930000000000007</v>
      </c>
      <c r="Y105" vm="10027">
        <f ca="1"/>
        <v>81.14</v>
      </c>
      <c r="Z105" vm="10028">
        <f ca="1"/>
        <v>84.13</v>
      </c>
      <c r="AA105" vm="5500">
        <f ca="1"/>
        <v>81.06</v>
      </c>
      <c r="AB105" vm="10029">
        <f ca="1"/>
        <v>76.44</v>
      </c>
      <c r="AC105" vm="9564">
        <f ca="1"/>
        <v>74.069999999999993</v>
      </c>
      <c r="AD105" vm="5251">
        <f ca="1"/>
        <v>67.430000000000007</v>
      </c>
      <c r="AE105" vm="6608">
        <f ca="1"/>
        <v>66.56</v>
      </c>
      <c r="AF105" vm="5125">
        <f ca="1"/>
        <v>64.19</v>
      </c>
      <c r="AG105" vm="10030">
        <f ca="1"/>
        <v>68.180000000000007</v>
      </c>
      <c r="AH105" vm="10031">
        <f ca="1"/>
        <v>71.709999999999994</v>
      </c>
      <c r="AI105" vm="2069">
        <f ca="1"/>
        <v>70.77</v>
      </c>
      <c r="AJ105" vm="10032">
        <f ca="1"/>
        <v>70.28</v>
      </c>
      <c r="AK105" vm="10033">
        <f ca="1"/>
        <v>71.42</v>
      </c>
      <c r="AL105" vm="10034">
        <f ca="1"/>
        <v>74.5</v>
      </c>
      <c r="AM105" vm="6467">
        <f ca="1"/>
        <v>71.459999999999994</v>
      </c>
      <c r="AN105" vm="3461">
        <f ca="1"/>
        <v>70.239999999999995</v>
      </c>
      <c r="AO105" vm="10035">
        <f ca="1"/>
        <v>74.09</v>
      </c>
      <c r="AP105" vm="2218">
        <f ca="1"/>
        <v>76.66</v>
      </c>
      <c r="AQ105" vm="10036">
        <f ca="1"/>
        <v>77.87</v>
      </c>
      <c r="AR105" vm="10037">
        <f ca="1"/>
        <v>75.180000000000007</v>
      </c>
      <c r="AS105" vm="9563">
        <f ca="1"/>
        <v>77.319999999999993</v>
      </c>
      <c r="AT105" vm="10038">
        <f ca="1"/>
        <v>74.290000000000006</v>
      </c>
      <c r="AU105" vm="2014">
        <f ca="1"/>
        <v>77.63</v>
      </c>
      <c r="AV105" vm="10039">
        <f ca="1"/>
        <v>81.040000000000006</v>
      </c>
      <c r="AW105" vm="9861">
        <f ca="1"/>
        <v>82.55</v>
      </c>
      <c r="AX105" vm="2795">
        <f ca="1"/>
        <v>83.11</v>
      </c>
      <c r="AY105" vm="10040">
        <f ca="1"/>
        <v>82.82</v>
      </c>
      <c r="AZ105" vm="10041">
        <f ca="1"/>
        <v>85.75</v>
      </c>
      <c r="BA105" vm="10042">
        <f ca="1"/>
        <v>78.180000000000007</v>
      </c>
      <c r="BB105" vm="10043">
        <f ca="1"/>
        <v>72.19</v>
      </c>
      <c r="BC105" vm="10044">
        <f ca="1"/>
        <v>77.13</v>
      </c>
      <c r="BD105" vm="6497">
        <f ca="1"/>
        <v>85.01</v>
      </c>
      <c r="BE105" vm="9990">
        <f ca="1"/>
        <v>81.180000000000007</v>
      </c>
      <c r="BF105" vm="10045">
        <f ca="1"/>
        <v>81.03</v>
      </c>
      <c r="BG105" vm="10046">
        <f ca="1"/>
        <v>78.44</v>
      </c>
      <c r="BH105" vm="9639">
        <f ca="1"/>
        <v>78.930000000000007</v>
      </c>
      <c r="BI105" vm="9882">
        <f ca="1"/>
        <v>80.34</v>
      </c>
      <c r="BJ105" vm="5504">
        <f ca="1"/>
        <v>78.489999999999995</v>
      </c>
      <c r="BK105" vm="10021">
        <f ca="1"/>
        <v>75.2</v>
      </c>
      <c r="BL105" vm="9493">
        <f ca="1"/>
        <v>72.89</v>
      </c>
      <c r="BM105" vm="7833">
        <f ca="1"/>
        <v>68.319999999999993</v>
      </c>
      <c r="BN105" vm="2071">
        <f ca="1"/>
        <v>75.959999999999994</v>
      </c>
      <c r="BO105" vm="10047">
        <f ca="1"/>
        <v>79.900000000000006</v>
      </c>
      <c r="BP105" vm="10048">
        <f ca="1"/>
        <v>76.14</v>
      </c>
      <c r="BQ105" vm="5746">
        <f ca="1"/>
        <v>73.569999999999993</v>
      </c>
      <c r="BR105" vm="10049">
        <f ca="1"/>
        <v>74.87</v>
      </c>
      <c r="BS105" vm="10050">
        <f ca="1"/>
        <v>77.84</v>
      </c>
      <c r="BT105" vm="5261">
        <f ca="1"/>
        <v>73.02</v>
      </c>
      <c r="BU105" vm="10051">
        <f ca="1"/>
        <v>75.930000000000007</v>
      </c>
      <c r="BV105" vm="10052">
        <f ca="1"/>
        <v>71.2</v>
      </c>
      <c r="BW105" vm="10053">
        <f ca="1"/>
        <v>78.56</v>
      </c>
      <c r="BX105" vm="5238">
        <f ca="1"/>
        <v>80.66</v>
      </c>
      <c r="BY105" vm="8053">
        <f ca="1"/>
        <v>79.53</v>
      </c>
      <c r="BZ105" vm="2784">
        <f ca="1"/>
        <v>84.97</v>
      </c>
      <c r="CA105" vm="5108">
        <f ca="1"/>
        <v>81.64</v>
      </c>
      <c r="CB105" vm="10054">
        <f ca="1"/>
        <v>84.22</v>
      </c>
      <c r="CC105" vm="10055">
        <f ca="1"/>
        <v>79.81</v>
      </c>
      <c r="CD105" vm="6806">
        <f ca="1"/>
        <v>81.98</v>
      </c>
      <c r="CE105" vm="10056">
        <f ca="1"/>
        <v>81.8</v>
      </c>
      <c r="CF105" vm="10057">
        <f ca="1"/>
        <v>69.11</v>
      </c>
      <c r="CG105" vm="8940">
        <f ca="1"/>
        <v>69.97</v>
      </c>
      <c r="CH105" vm="10058">
        <f ca="1"/>
        <v>61.11</v>
      </c>
      <c r="CI105" vm="4736">
        <f ca="1"/>
        <v>61.32</v>
      </c>
      <c r="CJ105" vm="10059">
        <f ca="1"/>
        <v>63.64</v>
      </c>
      <c r="CK105" vm="8799">
        <f ca="1"/>
        <v>55.62</v>
      </c>
      <c r="CL105" vm="10060">
        <f ca="1"/>
        <v>55.91</v>
      </c>
      <c r="CM105" vm="3589">
        <f ca="1"/>
        <v>57.14</v>
      </c>
      <c r="CN105" vm="10061">
        <f ca="1"/>
        <v>50.28</v>
      </c>
      <c r="CO105" vm="10062">
        <f ca="1"/>
        <v>51.79</v>
      </c>
      <c r="CP105" vm="10063">
        <f ca="1"/>
        <v>53.55</v>
      </c>
      <c r="CQ105" vm="3885">
        <f ca="1"/>
        <v>48.54</v>
      </c>
      <c r="CR105" vm="10064">
        <f ca="1"/>
        <v>44.67</v>
      </c>
      <c r="CS105" vm="3634">
        <f ca="1"/>
        <v>40.32</v>
      </c>
      <c r="CT105" vm="4698">
        <f ca="1"/>
        <v>45.34</v>
      </c>
      <c r="CU105" vm="10065">
        <f ca="1"/>
        <v>47</v>
      </c>
      <c r="CV105" vm="10066">
        <f ca="1"/>
        <v>45.72</v>
      </c>
      <c r="CW105" vm="3657">
        <f ca="1"/>
        <v>47.83</v>
      </c>
      <c r="CX105" vm="9795">
        <f ca="1"/>
        <v>49.19</v>
      </c>
      <c r="CY105" vm="10067">
        <f ca="1"/>
        <v>50.98</v>
      </c>
      <c r="CZ105" vm="10068">
        <f ca="1"/>
        <v>53.92</v>
      </c>
      <c r="DA105" vm="10069">
        <f ca="1"/>
        <v>49</v>
      </c>
      <c r="DB105" vm="10070">
        <f ca="1"/>
        <v>53.46</v>
      </c>
      <c r="DC105" vm="3027">
        <f ca="1"/>
        <v>55.9</v>
      </c>
      <c r="DD105" vm="10071">
        <f ca="1"/>
        <v>57.79</v>
      </c>
      <c r="DE105" vm="10072">
        <f ca="1"/>
        <v>59.53</v>
      </c>
      <c r="DF105" vm="10073">
        <f ca="1"/>
        <v>58.75</v>
      </c>
      <c r="DG105" vm="8824">
        <f ca="1"/>
        <v>53.86</v>
      </c>
    </row>
    <row r="106" spans="2:111" x14ac:dyDescent="0.55000000000000004">
      <c r="B106" t="e" vm="10074">
        <v>#VALUE!</v>
      </c>
      <c r="C106" t="str" cm="1">
        <f t="array" aca="1" ref="C106" ca="1">_FV(B106,"Industry")</f>
        <v>Electrical Utilities &amp; IPPs</v>
      </c>
      <c r="D106" cm="1" vm="10075">
        <f t="array" aca="1" ref="D106:DG106" ca="1">IFERROR(TRANSPOSE(_xlfn.STOCKHISTORY(B106,$B$1,$C$1,2,0,1)),"")</f>
        <v>54.91</v>
      </c>
      <c r="E106" vm="6211">
        <f ca="1"/>
        <v>56.73</v>
      </c>
      <c r="F106" vm="10076">
        <f ca="1"/>
        <v>59.72</v>
      </c>
      <c r="G106" vm="10077">
        <f ca="1"/>
        <v>58.2</v>
      </c>
      <c r="H106" vm="10078">
        <f ca="1"/>
        <v>60.08</v>
      </c>
      <c r="I106" vm="9823">
        <f ca="1"/>
        <v>63.92</v>
      </c>
      <c r="J106" vm="6229">
        <f ca="1"/>
        <v>63.94</v>
      </c>
      <c r="K106" vm="10079">
        <f ca="1"/>
        <v>61.94</v>
      </c>
      <c r="L106" vm="10080">
        <f ca="1"/>
        <v>61.17</v>
      </c>
      <c r="M106" vm="9455">
        <f ca="1"/>
        <v>62.12</v>
      </c>
      <c r="N106" vm="10081">
        <f ca="1"/>
        <v>58.8</v>
      </c>
      <c r="O106" vm="10082">
        <f ca="1"/>
        <v>60.77</v>
      </c>
      <c r="P106" vm="10083">
        <f ca="1"/>
        <v>61.89</v>
      </c>
      <c r="Q106" vm="2012">
        <f ca="1"/>
        <v>66.75</v>
      </c>
      <c r="R106" vm="10084">
        <f ca="1"/>
        <v>66.36</v>
      </c>
      <c r="S106" vm="8104">
        <f ca="1"/>
        <v>67.05</v>
      </c>
      <c r="T106" vm="10085">
        <f ca="1"/>
        <v>68.38</v>
      </c>
      <c r="U106" vm="10086">
        <f ca="1"/>
        <v>66.37</v>
      </c>
      <c r="V106" vm="10087">
        <f ca="1"/>
        <v>67.69</v>
      </c>
      <c r="W106" vm="10088">
        <f ca="1"/>
        <v>70.38</v>
      </c>
      <c r="X106" vm="10089">
        <f ca="1"/>
        <v>68.09</v>
      </c>
      <c r="Y106" vm="5172">
        <f ca="1"/>
        <v>57.77</v>
      </c>
      <c r="Z106" vm="10090">
        <f ca="1"/>
        <v>54.24</v>
      </c>
      <c r="AA106" vm="8086">
        <f ca="1"/>
        <v>44.83</v>
      </c>
      <c r="AB106" vm="10091">
        <f ca="1"/>
        <v>42.43</v>
      </c>
      <c r="AC106" vm="10092">
        <f ca="1"/>
        <v>41.09</v>
      </c>
      <c r="AD106" vm="6245">
        <f ca="1"/>
        <v>43.93</v>
      </c>
      <c r="AE106" vm="8822">
        <f ca="1"/>
        <v>46.1</v>
      </c>
      <c r="AF106" vm="7048">
        <f ca="1"/>
        <v>43.33</v>
      </c>
      <c r="AG106" vm="8094">
        <f ca="1"/>
        <v>42.56</v>
      </c>
      <c r="AH106" vm="10093">
        <f ca="1"/>
        <v>43.08</v>
      </c>
      <c r="AI106" vm="10094">
        <f ca="1"/>
        <v>46.18</v>
      </c>
      <c r="AJ106" vm="3379">
        <f ca="1"/>
        <v>46.01</v>
      </c>
      <c r="AK106" vm="3928">
        <f ca="1"/>
        <v>46.81</v>
      </c>
      <c r="AL106" vm="6162">
        <f ca="1"/>
        <v>26.38</v>
      </c>
      <c r="AM106" vm="3321">
        <f ca="1"/>
        <v>23.75</v>
      </c>
      <c r="AN106" vm="10095">
        <f ca="1"/>
        <v>13</v>
      </c>
      <c r="AO106" vm="6901">
        <f ca="1"/>
        <v>17.03</v>
      </c>
      <c r="AP106" vm="10096">
        <f ca="1"/>
        <v>17.8</v>
      </c>
      <c r="AQ106" vm="10097">
        <f ca="1"/>
        <v>22.52</v>
      </c>
      <c r="AR106" vm="10098">
        <f ca="1"/>
        <v>17.100000000000001</v>
      </c>
      <c r="AS106" vm="10099">
        <f ca="1"/>
        <v>22.92</v>
      </c>
      <c r="AT106" vm="10100">
        <f ca="1"/>
        <v>18.13</v>
      </c>
      <c r="AU106" vm="2691">
        <f ca="1"/>
        <v>10.45</v>
      </c>
      <c r="AV106" vm="10101">
        <f ca="1"/>
        <v>10</v>
      </c>
      <c r="AW106" vm="10102">
        <f ca="1"/>
        <v>6.17</v>
      </c>
      <c r="AX106" vm="10103">
        <f ca="1"/>
        <v>7.46</v>
      </c>
      <c r="AY106" vm="10104">
        <f ca="1"/>
        <v>10.87</v>
      </c>
      <c r="AZ106" vm="10105">
        <f ca="1"/>
        <v>15.21</v>
      </c>
      <c r="BA106" vm="10106">
        <f ca="1"/>
        <v>15.5</v>
      </c>
      <c r="BB106" vm="10107">
        <f ca="1"/>
        <v>8.99</v>
      </c>
      <c r="BC106" vm="9191">
        <f ca="1"/>
        <v>10.64</v>
      </c>
      <c r="BD106" vm="9173">
        <f ca="1"/>
        <v>11.86</v>
      </c>
      <c r="BE106" vm="10108">
        <f ca="1"/>
        <v>8.8699999999999992</v>
      </c>
      <c r="BF106" vm="10109">
        <f ca="1"/>
        <v>9.35</v>
      </c>
      <c r="BG106" vm="10110">
        <f ca="1"/>
        <v>9.26</v>
      </c>
      <c r="BH106" vm="10111">
        <f ca="1"/>
        <v>9.39</v>
      </c>
      <c r="BI106" vm="10112">
        <f ca="1"/>
        <v>9.56</v>
      </c>
      <c r="BJ106" vm="10113">
        <f ca="1"/>
        <v>12.7</v>
      </c>
      <c r="BK106" vm="4245">
        <f ca="1"/>
        <v>12.46</v>
      </c>
      <c r="BL106" vm="10114">
        <f ca="1"/>
        <v>11.43</v>
      </c>
      <c r="BM106" vm="10115">
        <f ca="1"/>
        <v>10.51</v>
      </c>
      <c r="BN106" vm="10116">
        <f ca="1"/>
        <v>11.71</v>
      </c>
      <c r="BO106" vm="9172">
        <f ca="1"/>
        <v>11.32</v>
      </c>
      <c r="BP106" vm="10117">
        <f ca="1"/>
        <v>10.14</v>
      </c>
      <c r="BQ106" vm="9188">
        <f ca="1"/>
        <v>10.17</v>
      </c>
      <c r="BR106" vm="2711">
        <f ca="1"/>
        <v>8.7899999999999991</v>
      </c>
      <c r="BS106" vm="2695">
        <f ca="1"/>
        <v>9.17</v>
      </c>
      <c r="BT106" vm="10118">
        <f ca="1"/>
        <v>9.6</v>
      </c>
      <c r="BU106" vm="10119">
        <f ca="1"/>
        <v>11.6</v>
      </c>
      <c r="BV106" vm="2738">
        <f ca="1"/>
        <v>11.88</v>
      </c>
      <c r="BW106" vm="10120">
        <f ca="1"/>
        <v>12.14</v>
      </c>
      <c r="BX106" vm="7777">
        <f ca="1"/>
        <v>12.79</v>
      </c>
      <c r="BY106" vm="10121">
        <f ca="1"/>
        <v>11.37</v>
      </c>
      <c r="BZ106" vm="10122">
        <f ca="1"/>
        <v>11.94</v>
      </c>
      <c r="CA106" vm="4271">
        <f ca="1"/>
        <v>12.65</v>
      </c>
      <c r="CB106" vm="10123">
        <f ca="1"/>
        <v>12.2</v>
      </c>
      <c r="CC106" vm="9184">
        <f ca="1"/>
        <v>9.98</v>
      </c>
      <c r="CD106" vm="4460">
        <f ca="1"/>
        <v>10.86</v>
      </c>
      <c r="CE106" vm="10124">
        <f ca="1"/>
        <v>12.33</v>
      </c>
      <c r="CF106" vm="10125">
        <f ca="1"/>
        <v>12.5</v>
      </c>
      <c r="CG106" vm="10126">
        <f ca="1"/>
        <v>14.93</v>
      </c>
      <c r="CH106" vm="4256">
        <f ca="1"/>
        <v>15.7</v>
      </c>
      <c r="CI106" vm="10127">
        <f ca="1"/>
        <v>16.260000000000002</v>
      </c>
      <c r="CJ106" vm="10128">
        <f ca="1"/>
        <v>15.9</v>
      </c>
      <c r="CK106" vm="10129">
        <f ca="1"/>
        <v>15.62</v>
      </c>
      <c r="CL106" vm="10130">
        <f ca="1"/>
        <v>16.170000000000002</v>
      </c>
      <c r="CM106" vm="10131">
        <f ca="1"/>
        <v>17.11</v>
      </c>
      <c r="CN106" vm="10132">
        <f ca="1"/>
        <v>16.940000000000001</v>
      </c>
      <c r="CO106" vm="120">
        <f ca="1"/>
        <v>17.28</v>
      </c>
      <c r="CP106" vm="10133">
        <f ca="1"/>
        <v>17.61</v>
      </c>
      <c r="CQ106" vm="10134">
        <f ca="1"/>
        <v>16.3</v>
      </c>
      <c r="CR106" vm="4667">
        <f ca="1"/>
        <v>16.13</v>
      </c>
      <c r="CS106" vm="10134">
        <f ca="1"/>
        <v>16.3</v>
      </c>
      <c r="CT106" vm="10135">
        <f ca="1"/>
        <v>17.170000000000002</v>
      </c>
      <c r="CU106" vm="10136">
        <f ca="1"/>
        <v>18.03</v>
      </c>
      <c r="CV106" vm="10137">
        <f ca="1"/>
        <v>16.87</v>
      </c>
      <c r="CW106" vm="4147">
        <f ca="1"/>
        <v>16.690000000000001</v>
      </c>
      <c r="CX106" vm="10138">
        <f ca="1"/>
        <v>16.760000000000002</v>
      </c>
      <c r="CY106" vm="10131">
        <f ca="1"/>
        <v>17.11</v>
      </c>
      <c r="CZ106" vm="10139">
        <f ca="1"/>
        <v>18.54</v>
      </c>
      <c r="DA106" vm="10140">
        <f ca="1"/>
        <v>17.46</v>
      </c>
      <c r="DB106" vm="4607">
        <f ca="1"/>
        <v>18.25</v>
      </c>
      <c r="DC106" vm="10141">
        <f ca="1"/>
        <v>19.7</v>
      </c>
      <c r="DD106" vm="10142">
        <f ca="1"/>
        <v>19.77</v>
      </c>
      <c r="DE106" vm="10143">
        <f ca="1"/>
        <v>20.22</v>
      </c>
      <c r="DF106" vm="10144">
        <f ca="1"/>
        <v>21.63</v>
      </c>
      <c r="DG106" vm="4469">
        <f ca="1"/>
        <v>20.18</v>
      </c>
    </row>
    <row r="107" spans="2:111" x14ac:dyDescent="0.55000000000000004">
      <c r="B107" t="e" vm="10145">
        <v>#VALUE!</v>
      </c>
      <c r="C107" t="str" cm="1">
        <f t="array" aca="1" ref="C107" ca="1">_FV(B107,"Industry")</f>
        <v>Electrical Utilities &amp; IPPs</v>
      </c>
      <c r="D107" cm="1" vm="10146">
        <f t="array" aca="1" ref="D107:CX107" ca="1">IFERROR(TRANSPOSE(_xlfn.STOCKHISTORY(B107,$B$1,$C$1,2,0,1)),"")</f>
        <v>13.033899999999999</v>
      </c>
      <c r="E107" vm="10147">
        <f ca="1"/>
        <v>11.962</v>
      </c>
      <c r="F107" vm="10106">
        <f ca="1"/>
        <v>15.5</v>
      </c>
      <c r="G107" vm="4262">
        <f ca="1"/>
        <v>16.21</v>
      </c>
      <c r="H107" vm="10148">
        <f ca="1"/>
        <v>16.16</v>
      </c>
      <c r="I107" vm="10134">
        <f ca="1"/>
        <v>16.3</v>
      </c>
      <c r="J107" vm="4323">
        <f ca="1"/>
        <v>14.95</v>
      </c>
      <c r="K107" vm="10149">
        <f ca="1"/>
        <v>14.77</v>
      </c>
      <c r="L107" vm="10150">
        <f ca="1"/>
        <v>16.79</v>
      </c>
      <c r="M107" vm="10151">
        <f ca="1"/>
        <v>16.43</v>
      </c>
      <c r="N107" vm="10152">
        <f ca="1"/>
        <v>17.7</v>
      </c>
      <c r="O107" vm="4188">
        <f ca="1"/>
        <v>18.690000000000001</v>
      </c>
      <c r="P107" vm="4613">
        <f ca="1"/>
        <v>19.440000000000001</v>
      </c>
      <c r="Q107" vm="10153">
        <f ca="1"/>
        <v>18.899999999999999</v>
      </c>
      <c r="R107" vm="10154">
        <f ca="1"/>
        <v>18.32</v>
      </c>
      <c r="S107" vm="10155">
        <f ca="1"/>
        <v>19.5</v>
      </c>
      <c r="T107" vm="10156">
        <f ca="1"/>
        <v>18.95</v>
      </c>
      <c r="U107" vm="10157">
        <f ca="1"/>
        <v>20.83</v>
      </c>
      <c r="V107" vm="4509">
        <f ca="1"/>
        <v>22.85</v>
      </c>
      <c r="W107" vm="10158">
        <f ca="1"/>
        <v>24.53</v>
      </c>
      <c r="X107" vm="10159">
        <f ca="1"/>
        <v>23.66</v>
      </c>
      <c r="Y107" vm="5593">
        <f ca="1"/>
        <v>22.6</v>
      </c>
      <c r="Z107" vm="4487">
        <f ca="1"/>
        <v>23.54</v>
      </c>
      <c r="AA107" vm="2027">
        <f ca="1"/>
        <v>24.88</v>
      </c>
      <c r="AB107" vm="6877">
        <f ca="1"/>
        <v>22.63</v>
      </c>
      <c r="AC107" vm="10160">
        <f ca="1"/>
        <v>23.48</v>
      </c>
      <c r="AD107" vm="10161">
        <f ca="1"/>
        <v>22.89</v>
      </c>
      <c r="AE107" vm="10162">
        <f ca="1"/>
        <v>25.11</v>
      </c>
      <c r="AF107" vm="10163">
        <f ca="1"/>
        <v>26.04</v>
      </c>
      <c r="AG107" vm="5595">
        <f ca="1"/>
        <v>26.03</v>
      </c>
      <c r="AH107" vm="4548">
        <f ca="1"/>
        <v>27.25</v>
      </c>
      <c r="AI107" vm="10164">
        <f ca="1"/>
        <v>23.56</v>
      </c>
      <c r="AJ107" vm="3285">
        <f ca="1"/>
        <v>22.64</v>
      </c>
      <c r="AK107" vm="5655">
        <f ca="1"/>
        <v>21.46</v>
      </c>
      <c r="AL107" vm="10165">
        <f ca="1"/>
        <v>24.95</v>
      </c>
      <c r="AM107" vm="8768">
        <f ca="1"/>
        <v>26.73</v>
      </c>
      <c r="AN107" vm="10166">
        <f ca="1"/>
        <v>27.03</v>
      </c>
      <c r="AO107" vm="10167">
        <f ca="1"/>
        <v>26.53</v>
      </c>
      <c r="AP107" vm="10168">
        <f ca="1"/>
        <v>22.99</v>
      </c>
      <c r="AQ107" vm="10097">
        <f ca="1"/>
        <v>22.52</v>
      </c>
      <c r="AR107" vm="4434">
        <f ca="1"/>
        <v>19.23</v>
      </c>
      <c r="AS107" vm="7783">
        <f ca="1"/>
        <v>15.96</v>
      </c>
      <c r="AT107" vm="4614">
        <f ca="1"/>
        <v>19.54</v>
      </c>
      <c r="AU107" vm="10169">
        <f ca="1"/>
        <v>20.440000000000001</v>
      </c>
      <c r="AV107" vm="10170">
        <f ca="1"/>
        <v>18.62</v>
      </c>
      <c r="AW107" vm="10171">
        <f ca="1"/>
        <v>18.66</v>
      </c>
      <c r="AX107" vm="4434">
        <f ca="1"/>
        <v>19.23</v>
      </c>
      <c r="AY107" vm="10172">
        <f ca="1"/>
        <v>18.86</v>
      </c>
      <c r="AZ107" vm="7621">
        <f ca="1"/>
        <v>17.37</v>
      </c>
      <c r="BA107" vm="7638">
        <f ca="1"/>
        <v>18.68</v>
      </c>
      <c r="BB107" vm="4642">
        <f ca="1"/>
        <v>19.66</v>
      </c>
      <c r="BC107" vm="10173">
        <f ca="1"/>
        <v>19.97</v>
      </c>
      <c r="BD107" vm="1970">
        <f ca="1"/>
        <v>17.25</v>
      </c>
      <c r="BE107" vm="10174">
        <f ca="1"/>
        <v>17.68</v>
      </c>
      <c r="BF107" vm="10137">
        <f ca="1"/>
        <v>16.87</v>
      </c>
      <c r="BG107" vm="10130">
        <f ca="1"/>
        <v>16.170000000000002</v>
      </c>
      <c r="BH107" vm="10175">
        <f ca="1"/>
        <v>18.55</v>
      </c>
      <c r="BI107" vm="10176">
        <f ca="1"/>
        <v>19.149999999999999</v>
      </c>
      <c r="BJ107" vm="10177">
        <f ca="1"/>
        <v>19.09</v>
      </c>
      <c r="BK107" vm="10098">
        <f ca="1"/>
        <v>17.100000000000001</v>
      </c>
      <c r="BL107" vm="10178">
        <f ca="1"/>
        <v>19.59</v>
      </c>
      <c r="BM107" vm="6897">
        <f ca="1"/>
        <v>19.88</v>
      </c>
      <c r="BN107" vm="8766">
        <f ca="1"/>
        <v>22.77</v>
      </c>
      <c r="BO107" vm="10179">
        <f ca="1"/>
        <v>21.81</v>
      </c>
      <c r="BP107" vm="10180">
        <f ca="1"/>
        <v>22.82</v>
      </c>
      <c r="BQ107" vm="10181">
        <f ca="1"/>
        <v>23.25</v>
      </c>
      <c r="BR107" vm="4374">
        <f ca="1"/>
        <v>25.02</v>
      </c>
      <c r="BS107" vm="10182">
        <f ca="1"/>
        <v>26.37</v>
      </c>
      <c r="BT107" vm="4509">
        <f ca="1"/>
        <v>22.85</v>
      </c>
      <c r="BU107" vm="10183">
        <f ca="1"/>
        <v>25.85</v>
      </c>
      <c r="BV107" vm="7407">
        <f ca="1"/>
        <v>24.75</v>
      </c>
      <c r="BW107" vm="10184">
        <f ca="1"/>
        <v>21</v>
      </c>
      <c r="BX107" vm="2042">
        <f ca="1"/>
        <v>22.97</v>
      </c>
      <c r="BY107" vm="7397">
        <f ca="1"/>
        <v>24.33</v>
      </c>
      <c r="BZ107" vm="10185">
        <f ca="1"/>
        <v>23.2</v>
      </c>
      <c r="CA107" vm="10186">
        <f ca="1"/>
        <v>23.06</v>
      </c>
      <c r="CB107" vm="10187">
        <f ca="1"/>
        <v>21.99</v>
      </c>
      <c r="CC107" vm="10188">
        <f ca="1"/>
        <v>24</v>
      </c>
      <c r="CD107" vm="10189">
        <f ca="1"/>
        <v>23.86</v>
      </c>
      <c r="CE107" vm="10190">
        <f ca="1"/>
        <v>23.97</v>
      </c>
      <c r="CF107" vm="10191">
        <f ca="1"/>
        <v>26.25</v>
      </c>
      <c r="CG107" vm="10192">
        <f ca="1"/>
        <v>28.06</v>
      </c>
      <c r="CH107" vm="6528">
        <f ca="1"/>
        <v>31.42</v>
      </c>
      <c r="CI107" vm="10193">
        <f ca="1"/>
        <v>33.18</v>
      </c>
      <c r="CJ107" vm="10194">
        <f ca="1"/>
        <v>32.72</v>
      </c>
      <c r="CK107" vm="10195">
        <f ca="1"/>
        <v>35.409999999999997</v>
      </c>
      <c r="CL107" vm="3567">
        <f ca="1"/>
        <v>38.520000000000003</v>
      </c>
      <c r="CM107" vm="10196">
        <f ca="1"/>
        <v>41.03</v>
      </c>
      <c r="CN107" vm="10197">
        <f ca="1"/>
        <v>54.54</v>
      </c>
      <c r="CO107" vm="10198">
        <f ca="1"/>
        <v>69.650000000000006</v>
      </c>
      <c r="CP107" vm="10199">
        <f ca="1"/>
        <v>75.84</v>
      </c>
      <c r="CQ107" vm="10200">
        <f ca="1"/>
        <v>99.08</v>
      </c>
      <c r="CR107" vm="10201">
        <f ca="1"/>
        <v>85.98</v>
      </c>
      <c r="CS107" vm="10202">
        <f ca="1"/>
        <v>79.22</v>
      </c>
      <c r="CT107" vm="10203">
        <f ca="1"/>
        <v>85.43</v>
      </c>
      <c r="CU107" vm="7739">
        <f ca="1"/>
        <v>118.54</v>
      </c>
      <c r="CV107" vm="10204">
        <f ca="1"/>
        <v>124.96</v>
      </c>
      <c r="CW107" vm="10205">
        <f ca="1"/>
        <v>159.84</v>
      </c>
      <c r="CX107" vm="10206">
        <f ca="1"/>
        <v>137.87</v>
      </c>
    </row>
    <row r="108" spans="2:111" x14ac:dyDescent="0.55000000000000004">
      <c r="B108" t="e" vm="10207">
        <v>#VALUE!</v>
      </c>
      <c r="C108" t="str" cm="1">
        <f t="array" aca="1" ref="C108" ca="1">_FV(B108,"Industry")</f>
        <v>Electrical Utilities &amp; IPPs</v>
      </c>
      <c r="D108" cm="1" vm="10208">
        <f t="array" aca="1" ref="D108:DG108" ca="1">IFERROR(TRANSPOSE(_xlfn.STOCKHISTORY(B108,$B$1,$C$1,2,0,1)),"")</f>
        <v>21.0855</v>
      </c>
      <c r="E108" vm="10209">
        <f ca="1"/>
        <v>22.454599999999999</v>
      </c>
      <c r="F108" vm="10210">
        <f ca="1"/>
        <v>25.570699999999999</v>
      </c>
      <c r="G108" vm="10211">
        <f ca="1"/>
        <v>25.021599999999999</v>
      </c>
      <c r="H108" vm="10212">
        <f ca="1"/>
        <v>24.436900000000001</v>
      </c>
      <c r="I108" vm="10213">
        <f ca="1"/>
        <v>25.927199999999999</v>
      </c>
      <c r="J108" vm="10214">
        <f ca="1"/>
        <v>26.583200000000001</v>
      </c>
      <c r="K108" vm="10215">
        <f ca="1"/>
        <v>24.244399999999999</v>
      </c>
      <c r="L108" vm="10216">
        <f ca="1"/>
        <v>23.738099999999999</v>
      </c>
      <c r="M108" vm="10217">
        <f ca="1"/>
        <v>24.2943</v>
      </c>
      <c r="N108" vm="10218">
        <f ca="1"/>
        <v>23.181899999999999</v>
      </c>
      <c r="O108" vm="10219">
        <f ca="1"/>
        <v>25.306899999999999</v>
      </c>
      <c r="P108" vm="10220">
        <f ca="1"/>
        <v>25.585000000000001</v>
      </c>
      <c r="Q108" vm="10221">
        <f ca="1"/>
        <v>26.1768</v>
      </c>
      <c r="R108" vm="10222">
        <f ca="1"/>
        <v>25.656300000000002</v>
      </c>
      <c r="S108" vm="10223">
        <f ca="1"/>
        <v>24.6936</v>
      </c>
      <c r="T108" vm="10224">
        <f ca="1"/>
        <v>25.8916</v>
      </c>
      <c r="U108" vm="10225">
        <f ca="1"/>
        <v>25.720400000000001</v>
      </c>
      <c r="V108" vm="10226">
        <f ca="1"/>
        <v>27.339099999999998</v>
      </c>
      <c r="W108" vm="10227">
        <f ca="1"/>
        <v>27.004000000000001</v>
      </c>
      <c r="X108" vm="10228">
        <f ca="1"/>
        <v>26.8613</v>
      </c>
      <c r="Y108" vm="10229">
        <f ca="1"/>
        <v>28.672499999999999</v>
      </c>
      <c r="Z108" vm="10230">
        <f ca="1"/>
        <v>29.742100000000001</v>
      </c>
      <c r="AA108" vm="10231">
        <f ca="1"/>
        <v>28.1021</v>
      </c>
      <c r="AB108" vm="10232">
        <f ca="1"/>
        <v>27.4603</v>
      </c>
      <c r="AC108" vm="10233">
        <f ca="1"/>
        <v>26.412099999999999</v>
      </c>
      <c r="AD108" vm="10234">
        <f ca="1"/>
        <v>27.8169</v>
      </c>
      <c r="AE108" vm="10235">
        <f ca="1"/>
        <v>28.294599999999999</v>
      </c>
      <c r="AF108" vm="10236">
        <f ca="1"/>
        <v>29.513999999999999</v>
      </c>
      <c r="AG108" vm="10237">
        <f ca="1"/>
        <v>30.376799999999999</v>
      </c>
      <c r="AH108" vm="10238">
        <f ca="1"/>
        <v>30.305499999999999</v>
      </c>
      <c r="AI108" vm="10239">
        <f ca="1"/>
        <v>31.168299999999999</v>
      </c>
      <c r="AJ108" vm="10240">
        <f ca="1"/>
        <v>31.1326</v>
      </c>
      <c r="AK108" vm="10241">
        <f ca="1"/>
        <v>31.239599999999999</v>
      </c>
      <c r="AL108" vm="10242">
        <f ca="1"/>
        <v>33.079300000000003</v>
      </c>
      <c r="AM108" vm="10243">
        <f ca="1"/>
        <v>32.159500000000001</v>
      </c>
      <c r="AN108" vm="10244">
        <f ca="1"/>
        <v>34.056199999999997</v>
      </c>
      <c r="AO108" vm="10245">
        <f ca="1"/>
        <v>34.648099999999999</v>
      </c>
      <c r="AP108" vm="10246">
        <f ca="1"/>
        <v>35.746200000000002</v>
      </c>
      <c r="AQ108" vm="10247">
        <f ca="1"/>
        <v>36.3309</v>
      </c>
      <c r="AR108" vm="10248">
        <f ca="1"/>
        <v>34.284399999999998</v>
      </c>
      <c r="AS108" vm="10249">
        <f ca="1"/>
        <v>34.184600000000003</v>
      </c>
      <c r="AT108" vm="10250">
        <f ca="1"/>
        <v>32.130899999999997</v>
      </c>
      <c r="AU108" vm="10251">
        <f ca="1"/>
        <v>33.6997</v>
      </c>
      <c r="AV108" vm="10252">
        <f ca="1"/>
        <v>34.448399999999999</v>
      </c>
      <c r="AW108" vm="10253">
        <f ca="1"/>
        <v>32.437600000000003</v>
      </c>
      <c r="AX108" vm="10254">
        <f ca="1"/>
        <v>31.660299999999999</v>
      </c>
      <c r="AY108" vm="10255">
        <f ca="1"/>
        <v>32.508899999999997</v>
      </c>
      <c r="AZ108" vm="10256">
        <f ca="1"/>
        <v>33.935000000000002</v>
      </c>
      <c r="BA108" vm="10257">
        <f ca="1"/>
        <v>30.740400000000001</v>
      </c>
      <c r="BB108" vm="10258">
        <f ca="1"/>
        <v>26.248100000000001</v>
      </c>
      <c r="BC108" vm="10259">
        <f ca="1"/>
        <v>26.4406</v>
      </c>
      <c r="BD108" vm="10260">
        <f ca="1"/>
        <v>27.317699999999999</v>
      </c>
      <c r="BE108" vm="10261">
        <f ca="1"/>
        <v>25.877300000000002</v>
      </c>
      <c r="BF108" vm="10262">
        <f ca="1"/>
        <v>27.531600000000001</v>
      </c>
      <c r="BG108" vm="10263">
        <f ca="1"/>
        <v>26.319400000000002</v>
      </c>
      <c r="BH108" vm="10264">
        <f ca="1"/>
        <v>25.499400000000001</v>
      </c>
      <c r="BI108" vm="10265">
        <f ca="1"/>
        <v>28.444400000000002</v>
      </c>
      <c r="BJ108" vm="10266">
        <f ca="1"/>
        <v>29.285799999999998</v>
      </c>
      <c r="BK108" vm="10267">
        <f ca="1"/>
        <v>30.105799999999999</v>
      </c>
      <c r="BL108" vm="10268">
        <f ca="1"/>
        <v>29.635200000000001</v>
      </c>
      <c r="BM108" vm="10269">
        <f ca="1"/>
        <v>27.5245</v>
      </c>
      <c r="BN108" vm="10270">
        <f ca="1"/>
        <v>31.189699999999998</v>
      </c>
      <c r="BO108" vm="10271">
        <f ca="1"/>
        <v>32.045400000000001</v>
      </c>
      <c r="BP108" vm="10272">
        <f ca="1"/>
        <v>32.173699999999997</v>
      </c>
      <c r="BQ108" vm="10273">
        <f ca="1"/>
        <v>31.5961</v>
      </c>
      <c r="BR108" vm="10274">
        <f ca="1"/>
        <v>33.371699999999997</v>
      </c>
      <c r="BS108" vm="10275">
        <f ca="1"/>
        <v>34.954700000000003</v>
      </c>
      <c r="BT108" vm="10276">
        <f ca="1"/>
        <v>34.469799999999999</v>
      </c>
      <c r="BU108" vm="10277">
        <f ca="1"/>
        <v>37.928199999999997</v>
      </c>
      <c r="BV108" vm="10278">
        <f ca="1"/>
        <v>37.600200000000001</v>
      </c>
      <c r="BW108" vm="10279">
        <f ca="1"/>
        <v>41.186900000000001</v>
      </c>
      <c r="BX108" vm="10280">
        <f ca="1"/>
        <v>41.322400000000002</v>
      </c>
      <c r="BY108" vm="8094">
        <f ca="1"/>
        <v>42.56</v>
      </c>
      <c r="BZ108" vm="10281">
        <f ca="1"/>
        <v>47.63</v>
      </c>
      <c r="CA108" vm="10282">
        <f ca="1"/>
        <v>46.78</v>
      </c>
      <c r="CB108" vm="10283">
        <f ca="1"/>
        <v>49.15</v>
      </c>
      <c r="CC108" vm="10284">
        <f ca="1"/>
        <v>45.32</v>
      </c>
      <c r="CD108" vm="10285">
        <f ca="1"/>
        <v>46.49</v>
      </c>
      <c r="CE108" vm="10286">
        <f ca="1"/>
        <v>43.91</v>
      </c>
      <c r="CF108" vm="3904">
        <f ca="1"/>
        <v>37.46</v>
      </c>
      <c r="CG108" vm="7991">
        <f ca="1"/>
        <v>38.590000000000003</v>
      </c>
      <c r="CH108" vm="10287">
        <f ca="1"/>
        <v>41.37</v>
      </c>
      <c r="CI108" vm="10288">
        <f ca="1"/>
        <v>43.23</v>
      </c>
      <c r="CJ108" vm="6542">
        <f ca="1"/>
        <v>42.19</v>
      </c>
      <c r="CK108" vm="10289">
        <f ca="1"/>
        <v>40.39</v>
      </c>
      <c r="CL108" vm="5016">
        <f ca="1"/>
        <v>41.89</v>
      </c>
      <c r="CM108" vm="4203">
        <f ca="1"/>
        <v>42.44</v>
      </c>
      <c r="CN108" vm="10290">
        <f ca="1"/>
        <v>39.65</v>
      </c>
      <c r="CO108" vm="10291">
        <f ca="1"/>
        <v>40.74</v>
      </c>
      <c r="CP108" vm="10292">
        <f ca="1"/>
        <v>41.86</v>
      </c>
      <c r="CQ108" vm="10293">
        <f ca="1"/>
        <v>40.119999999999997</v>
      </c>
      <c r="CR108" vm="10294">
        <f ca="1"/>
        <v>37.79</v>
      </c>
      <c r="CS108" vm="10295">
        <f ca="1"/>
        <v>38.94</v>
      </c>
      <c r="CT108" vm="10296">
        <f ca="1"/>
        <v>38.51</v>
      </c>
      <c r="CU108" vm="7061">
        <f ca="1"/>
        <v>35.9</v>
      </c>
      <c r="CV108" vm="4385">
        <f ca="1"/>
        <v>34.81</v>
      </c>
      <c r="CW108" vm="10297">
        <f ca="1"/>
        <v>35.840000000000003</v>
      </c>
      <c r="CX108" vm="10298">
        <f ca="1"/>
        <v>37.57</v>
      </c>
      <c r="CY108" vm="4391">
        <f ca="1"/>
        <v>37.58</v>
      </c>
      <c r="CZ108" vm="3903">
        <f ca="1"/>
        <v>37.549999999999997</v>
      </c>
      <c r="DA108" vm="10299">
        <f ca="1"/>
        <v>34.61</v>
      </c>
      <c r="DB108" vm="3343">
        <f ca="1"/>
        <v>37.200000000000003</v>
      </c>
      <c r="DC108" vm="10300">
        <f ca="1"/>
        <v>38.090000000000003</v>
      </c>
      <c r="DD108" vm="3650">
        <f ca="1"/>
        <v>40.549999999999997</v>
      </c>
      <c r="DE108" vm="10301">
        <f ca="1"/>
        <v>39.299999999999997</v>
      </c>
      <c r="DF108" vm="10302">
        <f ca="1"/>
        <v>39.56</v>
      </c>
      <c r="DG108" vm="5137">
        <f ca="1"/>
        <v>37.64</v>
      </c>
    </row>
    <row r="109" spans="2:111" x14ac:dyDescent="0.55000000000000004">
      <c r="B109" t="e" vm="10303">
        <v>#VALUE!</v>
      </c>
      <c r="C109" t="str" cm="1">
        <f t="array" aca="1" ref="C109" ca="1">_FV(B109,"Industry")</f>
        <v>Electrical Utilities &amp; IPPs</v>
      </c>
      <c r="D109" cm="1" vm="2855">
        <f t="array" aca="1" ref="D109:DG109" ca="1">IFERROR(TRANSPOSE(_xlfn.STOCKHISTORY(B109,$B$1,$C$1,2,0,1)),"")</f>
        <v>69.39</v>
      </c>
      <c r="E109" vm="10304">
        <f ca="1"/>
        <v>70.010000000000005</v>
      </c>
      <c r="F109" vm="10305">
        <f ca="1"/>
        <v>76.62</v>
      </c>
      <c r="G109" vm="10306">
        <f ca="1"/>
        <v>74.599999999999994</v>
      </c>
      <c r="H109" vm="10307">
        <f ca="1"/>
        <v>73.260000000000005</v>
      </c>
      <c r="I109" vm="10308">
        <f ca="1"/>
        <v>80.44</v>
      </c>
      <c r="J109" vm="10309">
        <f ca="1"/>
        <v>80.08</v>
      </c>
      <c r="K109" vm="10310">
        <f ca="1"/>
        <v>75.25</v>
      </c>
      <c r="L109" vm="9852">
        <f ca="1"/>
        <v>75.3</v>
      </c>
      <c r="M109" vm="9640">
        <f ca="1"/>
        <v>75.55</v>
      </c>
      <c r="N109" vm="5169">
        <f ca="1"/>
        <v>69.77</v>
      </c>
      <c r="O109" vm="10311">
        <f ca="1"/>
        <v>73.680000000000007</v>
      </c>
      <c r="P109" vm="10312">
        <f ca="1"/>
        <v>74.349999999999994</v>
      </c>
      <c r="Q109" vm="10313">
        <f ca="1"/>
        <v>77.040000000000006</v>
      </c>
      <c r="R109" vm="10314">
        <f ca="1"/>
        <v>77.66</v>
      </c>
      <c r="S109" vm="2910">
        <f ca="1"/>
        <v>79.28</v>
      </c>
      <c r="T109" vm="10315">
        <f ca="1"/>
        <v>82.79</v>
      </c>
      <c r="U109" vm="10316">
        <f ca="1"/>
        <v>80.819999999999993</v>
      </c>
      <c r="V109" vm="10317">
        <f ca="1"/>
        <v>82.86</v>
      </c>
      <c r="W109" vm="6762">
        <f ca="1"/>
        <v>84.27</v>
      </c>
      <c r="X109" vm="9495">
        <f ca="1"/>
        <v>80.680000000000007</v>
      </c>
      <c r="Y109" vm="10318">
        <f ca="1"/>
        <v>86.05</v>
      </c>
      <c r="Z109" vm="10319">
        <f ca="1"/>
        <v>89.04</v>
      </c>
      <c r="AA109" vm="10320">
        <f ca="1"/>
        <v>84.95</v>
      </c>
      <c r="AB109" vm="5244">
        <f ca="1"/>
        <v>80.36</v>
      </c>
      <c r="AC109" vm="9923">
        <f ca="1"/>
        <v>74.89</v>
      </c>
      <c r="AD109" vm="10321">
        <f ca="1"/>
        <v>77.94</v>
      </c>
      <c r="AE109" vm="10322">
        <f ca="1"/>
        <v>80.13</v>
      </c>
      <c r="AF109" vm="10323">
        <f ca="1"/>
        <v>76.73</v>
      </c>
      <c r="AG109" vm="10324">
        <f ca="1"/>
        <v>77.98</v>
      </c>
      <c r="AH109" vm="9639">
        <f ca="1"/>
        <v>78.930000000000007</v>
      </c>
      <c r="AI109" vm="9639">
        <f ca="1"/>
        <v>78.930000000000007</v>
      </c>
      <c r="AJ109" vm="5768">
        <f ca="1"/>
        <v>76.19</v>
      </c>
      <c r="AK109" vm="2217">
        <f ca="1"/>
        <v>76</v>
      </c>
      <c r="AL109" vm="10325">
        <f ca="1"/>
        <v>80.349999999999994</v>
      </c>
      <c r="AM109" vm="10326">
        <f ca="1"/>
        <v>76.459999999999994</v>
      </c>
      <c r="AN109" vm="10327">
        <f ca="1"/>
        <v>77.650000000000006</v>
      </c>
      <c r="AO109" vm="10328">
        <f ca="1"/>
        <v>82.45</v>
      </c>
      <c r="AP109" vm="10329">
        <f ca="1"/>
        <v>84.81</v>
      </c>
      <c r="AQ109" vm="10330">
        <f ca="1"/>
        <v>86.16</v>
      </c>
      <c r="AR109" vm="9874">
        <f ca="1"/>
        <v>86.3</v>
      </c>
      <c r="AS109" vm="6977">
        <f ca="1"/>
        <v>87.68</v>
      </c>
      <c r="AT109" vm="10331">
        <f ca="1"/>
        <v>84.96</v>
      </c>
      <c r="AU109" vm="10332">
        <f ca="1"/>
        <v>88.9</v>
      </c>
      <c r="AV109" vm="10333">
        <f ca="1"/>
        <v>94.47</v>
      </c>
      <c r="AW109" vm="10334">
        <f ca="1"/>
        <v>92.22</v>
      </c>
      <c r="AX109" vm="10335">
        <f ca="1"/>
        <v>86.89</v>
      </c>
      <c r="AY109" vm="10336">
        <f ca="1"/>
        <v>90.47</v>
      </c>
      <c r="AZ109" vm="3784">
        <f ca="1"/>
        <v>94</v>
      </c>
      <c r="BA109" vm="6722">
        <f ca="1"/>
        <v>78.819999999999993</v>
      </c>
      <c r="BB109" vm="10337">
        <f ca="1"/>
        <v>78</v>
      </c>
      <c r="BC109" vm="10338">
        <f ca="1"/>
        <v>78.8</v>
      </c>
      <c r="BD109" vm="6807">
        <f ca="1"/>
        <v>75.06</v>
      </c>
      <c r="BE109" vm="3971">
        <f ca="1"/>
        <v>71.930000000000007</v>
      </c>
      <c r="BF109" vm="5502">
        <f ca="1"/>
        <v>76.83</v>
      </c>
      <c r="BG109" vm="10339">
        <f ca="1"/>
        <v>71.34</v>
      </c>
      <c r="BH109" vm="10340">
        <f ca="1"/>
        <v>77.8</v>
      </c>
      <c r="BI109" vm="5504">
        <f ca="1"/>
        <v>78.489999999999995</v>
      </c>
      <c r="BJ109" vm="5113">
        <f ca="1"/>
        <v>76.25</v>
      </c>
      <c r="BK109" vm="10341">
        <f ca="1"/>
        <v>72.27</v>
      </c>
      <c r="BL109" vm="6566">
        <f ca="1"/>
        <v>70.78</v>
      </c>
      <c r="BM109" vm="10342">
        <f ca="1"/>
        <v>65.650000000000006</v>
      </c>
      <c r="BN109" vm="10343">
        <f ca="1"/>
        <v>74.8</v>
      </c>
      <c r="BO109" vm="6299">
        <f ca="1"/>
        <v>77.41</v>
      </c>
      <c r="BP109" vm="9485">
        <f ca="1"/>
        <v>77.239999999999995</v>
      </c>
      <c r="BQ109" vm="1237">
        <f ca="1"/>
        <v>71.72</v>
      </c>
      <c r="BR109" vm="9858">
        <f ca="1"/>
        <v>73.77</v>
      </c>
      <c r="BS109" vm="10344">
        <f ca="1"/>
        <v>75.45</v>
      </c>
      <c r="BT109" vm="7451">
        <f ca="1"/>
        <v>72.59</v>
      </c>
      <c r="BU109" vm="10345">
        <f ca="1"/>
        <v>75.400000000000006</v>
      </c>
      <c r="BV109" vm="5498">
        <f ca="1"/>
        <v>77.64</v>
      </c>
      <c r="BW109" vm="6598">
        <f ca="1"/>
        <v>85.32</v>
      </c>
      <c r="BX109" vm="10000">
        <f ca="1"/>
        <v>86.45</v>
      </c>
      <c r="BY109" vm="10346">
        <f ca="1"/>
        <v>85.77</v>
      </c>
      <c r="BZ109" vm="10347">
        <f ca="1"/>
        <v>94.68</v>
      </c>
      <c r="CA109" vm="6798">
        <f ca="1"/>
        <v>92.74</v>
      </c>
      <c r="CB109" vm="10348">
        <f ca="1"/>
        <v>99.26</v>
      </c>
      <c r="CC109" vm="6509">
        <f ca="1"/>
        <v>95.1</v>
      </c>
      <c r="CD109" vm="10349">
        <f ca="1"/>
        <v>99.27</v>
      </c>
      <c r="CE109" vm="10350">
        <f ca="1"/>
        <v>97.74</v>
      </c>
      <c r="CF109" vm="6477">
        <f ca="1"/>
        <v>85.76</v>
      </c>
      <c r="CG109" vm="10351">
        <f ca="1"/>
        <v>87.96</v>
      </c>
      <c r="CH109" vm="3223">
        <f ca="1"/>
        <v>98.04</v>
      </c>
      <c r="CI109" vm="10352">
        <f ca="1"/>
        <v>95.31</v>
      </c>
      <c r="CJ109" vm="10352">
        <f ca="1"/>
        <v>95.31</v>
      </c>
      <c r="CK109" vm="10353">
        <f ca="1"/>
        <v>89.35</v>
      </c>
      <c r="CL109" vm="10354">
        <f ca="1"/>
        <v>95.67</v>
      </c>
      <c r="CM109" vm="10355">
        <f ca="1"/>
        <v>98.47</v>
      </c>
      <c r="CN109" vm="10356">
        <f ca="1"/>
        <v>93.3</v>
      </c>
      <c r="CO109" vm="9992">
        <f ca="1"/>
        <v>90.4</v>
      </c>
      <c r="CP109" vm="7341">
        <f ca="1"/>
        <v>94.86</v>
      </c>
      <c r="CQ109" vm="10357">
        <f ca="1"/>
        <v>88.96</v>
      </c>
      <c r="CR109" vm="10358">
        <f ca="1"/>
        <v>85.53</v>
      </c>
      <c r="CS109" vm="10359">
        <f ca="1"/>
        <v>87.79</v>
      </c>
      <c r="CT109" vm="10360">
        <f ca="1"/>
        <v>90.11</v>
      </c>
      <c r="CU109" vm="10361">
        <f ca="1"/>
        <v>90.97</v>
      </c>
      <c r="CV109" vm="8148">
        <f ca="1"/>
        <v>90.9</v>
      </c>
      <c r="CW109" vm="5290">
        <f ca="1"/>
        <v>87.21</v>
      </c>
      <c r="CX109" vm="6712">
        <f ca="1"/>
        <v>90.81</v>
      </c>
      <c r="CY109" vm="10362">
        <f ca="1"/>
        <v>94.4</v>
      </c>
      <c r="CZ109" vm="10363">
        <f ca="1"/>
        <v>94.55</v>
      </c>
      <c r="DA109" vm="10364">
        <f ca="1"/>
        <v>89.42</v>
      </c>
      <c r="DB109" vm="10365">
        <f ca="1"/>
        <v>97.52</v>
      </c>
      <c r="DC109" vm="10366">
        <f ca="1"/>
        <v>101.56</v>
      </c>
      <c r="DD109" vm="10367">
        <f ca="1"/>
        <v>104.13</v>
      </c>
      <c r="DE109" vm="10368">
        <f ca="1"/>
        <v>101.68</v>
      </c>
      <c r="DF109" vm="10369">
        <f ca="1"/>
        <v>100.59</v>
      </c>
      <c r="DG109" vm="10370">
        <f ca="1"/>
        <v>89.23</v>
      </c>
    </row>
    <row r="110" spans="2:111" x14ac:dyDescent="0.55000000000000004">
      <c r="B110" t="e" vm="10371">
        <v>#VALUE!</v>
      </c>
      <c r="C110" t="str" cm="1">
        <f t="array" aca="1" ref="C110" ca="1">_FV(B110,"Industry")</f>
        <v>Electrical Utilities &amp; IPPs</v>
      </c>
      <c r="D110" cm="1" vm="10372">
        <f t="array" aca="1" ref="D110:DG110" ca="1">IFERROR(TRANSPOSE(_xlfn.STOCKHISTORY(B110,$B$1,$C$1,2,0,1)),"")</f>
        <v>38.22</v>
      </c>
      <c r="E110" vm="9406">
        <f ca="1"/>
        <v>39.54</v>
      </c>
      <c r="F110" vm="3366">
        <f ca="1"/>
        <v>41.82</v>
      </c>
      <c r="G110" vm="10373">
        <f ca="1"/>
        <v>40.03</v>
      </c>
      <c r="H110" vm="10287">
        <f ca="1"/>
        <v>41.37</v>
      </c>
      <c r="I110" vm="6546">
        <f ca="1"/>
        <v>44.78</v>
      </c>
      <c r="J110" vm="4405">
        <f ca="1"/>
        <v>43.98</v>
      </c>
      <c r="K110" vm="10374">
        <f ca="1"/>
        <v>41.36</v>
      </c>
      <c r="L110" vm="6537">
        <f ca="1"/>
        <v>41.14</v>
      </c>
      <c r="M110" vm="10375">
        <f ca="1"/>
        <v>41.55</v>
      </c>
      <c r="N110" vm="5133">
        <f ca="1"/>
        <v>39.01</v>
      </c>
      <c r="O110" vm="4523">
        <f ca="1"/>
        <v>40.700000000000003</v>
      </c>
      <c r="P110" vm="10376">
        <f ca="1"/>
        <v>41.32</v>
      </c>
      <c r="Q110" vm="3439">
        <f ca="1"/>
        <v>43.71</v>
      </c>
      <c r="R110" vm="5143">
        <f ca="1"/>
        <v>44.45</v>
      </c>
      <c r="S110" vm="3426">
        <f ca="1"/>
        <v>45.05</v>
      </c>
      <c r="T110" vm="10377">
        <f ca="1"/>
        <v>47.91</v>
      </c>
      <c r="U110" vm="4688">
        <f ca="1"/>
        <v>45.88</v>
      </c>
      <c r="V110" vm="10378">
        <f ca="1"/>
        <v>47.31</v>
      </c>
      <c r="W110" vm="10379">
        <f ca="1"/>
        <v>49.5</v>
      </c>
      <c r="X110" vm="3407">
        <f ca="1"/>
        <v>47.32</v>
      </c>
      <c r="Y110" vm="10380">
        <f ca="1"/>
        <v>49.52</v>
      </c>
      <c r="Z110" vm="6242">
        <f ca="1"/>
        <v>51.61</v>
      </c>
      <c r="AA110" vm="7306">
        <f ca="1"/>
        <v>48.11</v>
      </c>
      <c r="AB110" vm="10381">
        <f ca="1"/>
        <v>45.64</v>
      </c>
      <c r="AC110" vm="3645">
        <f ca="1"/>
        <v>43.28</v>
      </c>
      <c r="AD110" vm="6202">
        <f ca="1"/>
        <v>45.48</v>
      </c>
      <c r="AE110" vm="3925">
        <f ca="1"/>
        <v>46.84</v>
      </c>
      <c r="AF110" vm="9049">
        <f ca="1"/>
        <v>45.52</v>
      </c>
      <c r="AG110" vm="10382">
        <f ca="1"/>
        <v>45.68</v>
      </c>
      <c r="AH110" vm="4699">
        <f ca="1"/>
        <v>46.86</v>
      </c>
      <c r="AI110" vm="10383">
        <f ca="1"/>
        <v>48.05</v>
      </c>
      <c r="AJ110" vm="10384">
        <f ca="1"/>
        <v>47.21</v>
      </c>
      <c r="AK110" vm="2510">
        <f ca="1"/>
        <v>49.01</v>
      </c>
      <c r="AL110" vm="4724">
        <f ca="1"/>
        <v>52.45</v>
      </c>
      <c r="AM110" vm="8002">
        <f ca="1"/>
        <v>49.27</v>
      </c>
      <c r="AN110" vm="10385">
        <f ca="1"/>
        <v>52.36</v>
      </c>
      <c r="AO110" vm="10386">
        <f ca="1"/>
        <v>54.86</v>
      </c>
      <c r="AP110" vm="8968">
        <f ca="1"/>
        <v>56.21</v>
      </c>
      <c r="AQ110" vm="10387">
        <f ca="1"/>
        <v>56.5</v>
      </c>
      <c r="AR110" vm="10388">
        <f ca="1"/>
        <v>57.34</v>
      </c>
      <c r="AS110" vm="4747">
        <f ca="1"/>
        <v>59.49</v>
      </c>
      <c r="AT110" vm="10389">
        <f ca="1"/>
        <v>59.61</v>
      </c>
      <c r="AU110" vm="10390">
        <f ca="1"/>
        <v>64.22</v>
      </c>
      <c r="AV110" vm="5604">
        <f ca="1"/>
        <v>64.89</v>
      </c>
      <c r="AW110" vm="3764">
        <f ca="1"/>
        <v>63.51</v>
      </c>
      <c r="AX110" vm="10391">
        <f ca="1"/>
        <v>61.49</v>
      </c>
      <c r="AY110" vm="5170">
        <f ca="1"/>
        <v>63.49</v>
      </c>
      <c r="AZ110" vm="6324">
        <f ca="1"/>
        <v>69.19</v>
      </c>
      <c r="BA110" vm="9826">
        <f ca="1"/>
        <v>62.32</v>
      </c>
      <c r="BB110" vm="10392">
        <f ca="1"/>
        <v>60.3</v>
      </c>
      <c r="BC110" vm="10393">
        <f ca="1"/>
        <v>63.56</v>
      </c>
      <c r="BD110" vm="10394">
        <f ca="1"/>
        <v>65.03</v>
      </c>
      <c r="BE110" vm="6230">
        <f ca="1"/>
        <v>62.5</v>
      </c>
      <c r="BF110" vm="10395">
        <f ca="1"/>
        <v>69.040000000000006</v>
      </c>
      <c r="BG110" vm="10396">
        <f ca="1"/>
        <v>69.474999999999994</v>
      </c>
      <c r="BH110" vm="2191">
        <f ca="1"/>
        <v>69.010000000000005</v>
      </c>
      <c r="BI110" vm="10397">
        <f ca="1"/>
        <v>70.03</v>
      </c>
      <c r="BJ110" vm="8975">
        <f ca="1"/>
        <v>67.36</v>
      </c>
      <c r="BK110" vm="10398">
        <f ca="1"/>
        <v>66.67</v>
      </c>
      <c r="BL110" vm="10399">
        <f ca="1"/>
        <v>63.99</v>
      </c>
      <c r="BM110" vm="10400">
        <f ca="1"/>
        <v>58.59</v>
      </c>
      <c r="BN110" vm="10401">
        <f ca="1"/>
        <v>66.510000000000005</v>
      </c>
      <c r="BO110" vm="3979">
        <f ca="1"/>
        <v>71.3</v>
      </c>
      <c r="BP110" vm="9966">
        <f ca="1"/>
        <v>70.88</v>
      </c>
      <c r="BQ110" vm="10402">
        <f ca="1"/>
        <v>65.88</v>
      </c>
      <c r="BR110" vm="8028">
        <f ca="1"/>
        <v>68.25</v>
      </c>
      <c r="BS110" vm="10403">
        <f ca="1"/>
        <v>68.75</v>
      </c>
      <c r="BT110" vm="6230">
        <f ca="1"/>
        <v>62.5</v>
      </c>
      <c r="BU110" vm="10404">
        <f ca="1"/>
        <v>64.59</v>
      </c>
      <c r="BV110" vm="10405">
        <f ca="1"/>
        <v>63.73</v>
      </c>
      <c r="BW110" vm="10406">
        <f ca="1"/>
        <v>67.7</v>
      </c>
      <c r="BX110" vm="10407">
        <f ca="1"/>
        <v>69.66</v>
      </c>
      <c r="BY110" vm="2909">
        <f ca="1"/>
        <v>67.33</v>
      </c>
      <c r="BZ110" vm="10016">
        <f ca="1"/>
        <v>72.17</v>
      </c>
      <c r="CA110" vm="10307">
        <f ca="1"/>
        <v>73.260000000000005</v>
      </c>
      <c r="CB110" vm="9867">
        <f ca="1"/>
        <v>75.34</v>
      </c>
      <c r="CC110" vm="10408">
        <f ca="1"/>
        <v>70.760000000000005</v>
      </c>
      <c r="CD110" vm="10409">
        <f ca="1"/>
        <v>73.180000000000007</v>
      </c>
      <c r="CE110" vm="6459">
        <f ca="1"/>
        <v>74.25</v>
      </c>
      <c r="CF110" vm="5119">
        <f ca="1"/>
        <v>64</v>
      </c>
      <c r="CG110" vm="10410">
        <f ca="1"/>
        <v>65.11</v>
      </c>
      <c r="CH110" vm="2061">
        <f ca="1"/>
        <v>70.22</v>
      </c>
      <c r="CI110" vm="10411">
        <f ca="1"/>
        <v>70.11</v>
      </c>
      <c r="CJ110" vm="2190">
        <f ca="1"/>
        <v>68.77</v>
      </c>
      <c r="CK110" vm="9952">
        <f ca="1"/>
        <v>64.569999999999993</v>
      </c>
      <c r="CL110" vm="5254">
        <f ca="1"/>
        <v>67.44</v>
      </c>
      <c r="CM110" vm="10412">
        <f ca="1"/>
        <v>69.91</v>
      </c>
      <c r="CN110" vm="2201">
        <f ca="1"/>
        <v>65.290000000000006</v>
      </c>
      <c r="CO110" vm="10413">
        <f ca="1"/>
        <v>62.17</v>
      </c>
      <c r="CP110" vm="10414">
        <f ca="1"/>
        <v>62.73</v>
      </c>
      <c r="CQ110" vm="10415">
        <f ca="1"/>
        <v>57.13</v>
      </c>
      <c r="CR110" vm="2506">
        <f ca="1"/>
        <v>57.22</v>
      </c>
      <c r="CS110" vm="10416">
        <f ca="1"/>
        <v>59.27</v>
      </c>
      <c r="CT110" vm="10417">
        <f ca="1"/>
        <v>60.84</v>
      </c>
      <c r="CU110" vm="10418">
        <f ca="1"/>
        <v>61.91</v>
      </c>
      <c r="CV110" vm="10419">
        <f ca="1"/>
        <v>59.87</v>
      </c>
      <c r="CW110" vm="3024">
        <f ca="1"/>
        <v>52.69</v>
      </c>
      <c r="CX110" vm="6920">
        <f ca="1"/>
        <v>53.75</v>
      </c>
      <c r="CY110" vm="10420">
        <f ca="1"/>
        <v>53.73</v>
      </c>
      <c r="CZ110" vm="8973">
        <f ca="1"/>
        <v>55.45</v>
      </c>
      <c r="DA110" vm="3039">
        <f ca="1"/>
        <v>53.41</v>
      </c>
      <c r="DB110" vm="10421">
        <f ca="1"/>
        <v>58.28</v>
      </c>
      <c r="DC110" vm="6309">
        <f ca="1"/>
        <v>61.23</v>
      </c>
      <c r="DD110" vm="10422">
        <f ca="1"/>
        <v>65.3</v>
      </c>
      <c r="DE110" vm="10423">
        <f ca="1"/>
        <v>66.81</v>
      </c>
      <c r="DF110" vm="9568">
        <f ca="1"/>
        <v>72.56</v>
      </c>
      <c r="DG110" vm="4412">
        <f ca="1"/>
        <v>67.52</v>
      </c>
    </row>
    <row r="111" spans="2:111" x14ac:dyDescent="0.55000000000000004">
      <c r="B111" t="e" vm="10424">
        <v>#VALUE!</v>
      </c>
      <c r="C111" t="str" cm="1">
        <f t="array" aca="1" ref="C111" ca="1">_FV(B111,"Industry")</f>
        <v>Electrical Utilities &amp; IPPs</v>
      </c>
      <c r="D111" cm="1" vm="6323">
        <f t="array" aca="1" ref="D111:DG111" ca="1">IFERROR(TRANSPOSE(_xlfn.STOCKHISTORY(B111,$B$1,$C$1,2,0,1)),"")</f>
        <v>61.8</v>
      </c>
      <c r="E111" vm="10425">
        <f ca="1"/>
        <v>68.16</v>
      </c>
      <c r="F111" vm="10426">
        <f ca="1"/>
        <v>71.89</v>
      </c>
      <c r="G111" vm="10427">
        <f ca="1"/>
        <v>70.709999999999994</v>
      </c>
      <c r="H111" vm="10428">
        <f ca="1"/>
        <v>71.63</v>
      </c>
      <c r="I111" vm="10429">
        <f ca="1"/>
        <v>77.67</v>
      </c>
      <c r="J111" vm="6462">
        <f ca="1"/>
        <v>77.38</v>
      </c>
      <c r="K111" vm="9443">
        <f ca="1"/>
        <v>72.72</v>
      </c>
      <c r="L111" vm="10017">
        <f ca="1"/>
        <v>72.25</v>
      </c>
      <c r="M111" vm="9758">
        <f ca="1"/>
        <v>73.48</v>
      </c>
      <c r="N111" vm="2190">
        <f ca="1"/>
        <v>68.77</v>
      </c>
      <c r="O111" vm="1240">
        <f ca="1"/>
        <v>71.989999999999995</v>
      </c>
      <c r="P111" vm="6320">
        <f ca="1"/>
        <v>72.88</v>
      </c>
      <c r="Q111" vm="10430">
        <f ca="1"/>
        <v>79.739999999999995</v>
      </c>
      <c r="R111" vm="3777">
        <f ca="1"/>
        <v>79.61</v>
      </c>
      <c r="S111" vm="3987">
        <f ca="1"/>
        <v>79.97</v>
      </c>
      <c r="T111" vm="7330">
        <f ca="1"/>
        <v>81.569999999999993</v>
      </c>
      <c r="U111" vm="10431">
        <f ca="1"/>
        <v>78.19</v>
      </c>
      <c r="V111" vm="10432">
        <f ca="1"/>
        <v>78.680000000000007</v>
      </c>
      <c r="W111" vm="10433">
        <f ca="1"/>
        <v>80.180000000000007</v>
      </c>
      <c r="X111" vm="10434">
        <f ca="1"/>
        <v>77.17</v>
      </c>
      <c r="Y111" vm="10435">
        <f ca="1"/>
        <v>79.95</v>
      </c>
      <c r="Z111" vm="10436">
        <f ca="1"/>
        <v>81.27</v>
      </c>
      <c r="AA111" vm="8058">
        <f ca="1"/>
        <v>63.24</v>
      </c>
      <c r="AB111" vm="10437">
        <f ca="1"/>
        <v>62.53</v>
      </c>
      <c r="AC111" vm="6565">
        <f ca="1"/>
        <v>60.59</v>
      </c>
      <c r="AD111" vm="5233">
        <f ca="1"/>
        <v>63.66</v>
      </c>
      <c r="AE111" vm="5225">
        <f ca="1"/>
        <v>65.52</v>
      </c>
      <c r="AF111" vm="6233">
        <f ca="1"/>
        <v>62.16</v>
      </c>
      <c r="AG111" vm="10438">
        <f ca="1"/>
        <v>63.27</v>
      </c>
      <c r="AH111" vm="10439">
        <f ca="1"/>
        <v>66.63</v>
      </c>
      <c r="AI111" vm="3760">
        <f ca="1"/>
        <v>65.73</v>
      </c>
      <c r="AJ111" vm="6701">
        <f ca="1"/>
        <v>67.680000000000007</v>
      </c>
      <c r="AK111" vm="2855">
        <f ca="1"/>
        <v>69.39</v>
      </c>
      <c r="AL111" vm="7830">
        <f ca="1"/>
        <v>55.32</v>
      </c>
      <c r="AM111" vm="10440">
        <f ca="1"/>
        <v>56.77</v>
      </c>
      <c r="AN111" vm="3621">
        <f ca="1"/>
        <v>56.97</v>
      </c>
      <c r="AO111" vm="10441">
        <f ca="1"/>
        <v>59.89</v>
      </c>
      <c r="AP111" vm="10442">
        <f ca="1"/>
        <v>61.92</v>
      </c>
      <c r="AQ111" vm="7839">
        <f ca="1"/>
        <v>63.77</v>
      </c>
      <c r="AR111" vm="10443">
        <f ca="1"/>
        <v>59.37</v>
      </c>
      <c r="AS111" vm="10444">
        <f ca="1"/>
        <v>67.41</v>
      </c>
      <c r="AT111" vm="10445">
        <f ca="1"/>
        <v>74.540000000000006</v>
      </c>
      <c r="AU111" vm="10341">
        <f ca="1"/>
        <v>72.27</v>
      </c>
      <c r="AV111" vm="10446">
        <f ca="1"/>
        <v>75.42</v>
      </c>
      <c r="AW111" vm="5743">
        <f ca="1"/>
        <v>62.9</v>
      </c>
      <c r="AX111" vm="10447">
        <f ca="1"/>
        <v>69.099999999999994</v>
      </c>
      <c r="AY111" vm="9491">
        <f ca="1"/>
        <v>75.41</v>
      </c>
      <c r="AZ111" vm="10448">
        <f ca="1"/>
        <v>76.55</v>
      </c>
      <c r="BA111" vm="6316">
        <f ca="1"/>
        <v>67.19</v>
      </c>
      <c r="BB111" vm="3046">
        <f ca="1"/>
        <v>54.79</v>
      </c>
      <c r="BC111" vm="10449">
        <f ca="1"/>
        <v>58.71</v>
      </c>
      <c r="BD111" vm="10450">
        <f ca="1"/>
        <v>58.11</v>
      </c>
      <c r="BE111" vm="10451">
        <f ca="1"/>
        <v>54.31</v>
      </c>
      <c r="BF111" vm="7072">
        <f ca="1"/>
        <v>55.67</v>
      </c>
      <c r="BG111" vm="10452">
        <f ca="1"/>
        <v>52.48</v>
      </c>
      <c r="BH111" vm="7311">
        <f ca="1"/>
        <v>50.84</v>
      </c>
      <c r="BI111" vm="5214">
        <f ca="1"/>
        <v>56.04</v>
      </c>
      <c r="BJ111" vm="10453">
        <f ca="1"/>
        <v>61.36</v>
      </c>
      <c r="BK111" vm="3918">
        <f ca="1"/>
        <v>62.82</v>
      </c>
      <c r="BL111" vm="10454">
        <f ca="1"/>
        <v>58.16</v>
      </c>
      <c r="BM111" vm="3396">
        <f ca="1"/>
        <v>53.99</v>
      </c>
      <c r="BN111" vm="10455">
        <f ca="1"/>
        <v>58.6</v>
      </c>
      <c r="BO111" vm="10456">
        <f ca="1"/>
        <v>59.45</v>
      </c>
      <c r="BP111" vm="10457">
        <f ca="1"/>
        <v>55.87</v>
      </c>
      <c r="BQ111" vm="10458">
        <f ca="1"/>
        <v>57.82</v>
      </c>
      <c r="BR111" vm="10459">
        <f ca="1"/>
        <v>54.5</v>
      </c>
      <c r="BS111" vm="8081">
        <f ca="1"/>
        <v>57.84</v>
      </c>
      <c r="BT111" vm="10460">
        <f ca="1"/>
        <v>55.47</v>
      </c>
      <c r="BU111" vm="4751">
        <f ca="1"/>
        <v>62.93</v>
      </c>
      <c r="BV111" vm="10461">
        <f ca="1"/>
        <v>65.28</v>
      </c>
      <c r="BW111" vm="8028">
        <f ca="1"/>
        <v>68.25</v>
      </c>
      <c r="BX111" vm="10462">
        <f ca="1"/>
        <v>62.79</v>
      </c>
      <c r="BY111" vm="6606">
        <f ca="1"/>
        <v>63.42</v>
      </c>
      <c r="BZ111" vm="10463">
        <f ca="1"/>
        <v>70.099999999999994</v>
      </c>
      <c r="CA111" vm="5705">
        <f ca="1"/>
        <v>68.790000000000006</v>
      </c>
      <c r="CB111" vm="10412">
        <f ca="1"/>
        <v>69.91</v>
      </c>
      <c r="CC111" vm="8058">
        <f ca="1"/>
        <v>63.24</v>
      </c>
      <c r="CD111" vm="3957">
        <f ca="1"/>
        <v>67.77</v>
      </c>
      <c r="CE111" vm="3957">
        <f ca="1"/>
        <v>67.77</v>
      </c>
      <c r="CF111" vm="10464">
        <f ca="1"/>
        <v>56.58</v>
      </c>
      <c r="CG111" vm="10465">
        <f ca="1"/>
        <v>60.04</v>
      </c>
      <c r="CH111" vm="7323">
        <f ca="1"/>
        <v>66.66</v>
      </c>
      <c r="CI111" vm="10466">
        <f ca="1"/>
        <v>63.62</v>
      </c>
      <c r="CJ111" vm="7729">
        <f ca="1"/>
        <v>68.900000000000006</v>
      </c>
      <c r="CK111" vm="10467">
        <f ca="1"/>
        <v>66.209999999999994</v>
      </c>
      <c r="CL111" vm="10468">
        <f ca="1"/>
        <v>70.59</v>
      </c>
      <c r="CM111" vm="10469">
        <f ca="1"/>
        <v>73.599999999999994</v>
      </c>
      <c r="CN111" vm="4412">
        <f ca="1"/>
        <v>67.52</v>
      </c>
      <c r="CO111" vm="10470">
        <f ca="1"/>
        <v>69.45</v>
      </c>
      <c r="CP111" vm="10471">
        <f ca="1"/>
        <v>71.959999999999994</v>
      </c>
      <c r="CQ111" vm="10472">
        <f ca="1"/>
        <v>68.849999999999994</v>
      </c>
      <c r="CR111" vm="10473">
        <f ca="1"/>
        <v>63.29</v>
      </c>
      <c r="CS111" vm="9832">
        <f ca="1"/>
        <v>63.06</v>
      </c>
      <c r="CT111" vm="10474">
        <f ca="1"/>
        <v>66.989999999999995</v>
      </c>
      <c r="CU111" vm="10475">
        <f ca="1"/>
        <v>71.489999999999995</v>
      </c>
      <c r="CV111" vm="10476">
        <f ca="1"/>
        <v>67.48</v>
      </c>
      <c r="CW111" vm="10477">
        <f ca="1"/>
        <v>68.02</v>
      </c>
      <c r="CX111" vm="10478">
        <f ca="1"/>
        <v>70.73</v>
      </c>
      <c r="CY111" vm="10479">
        <f ca="1"/>
        <v>71.06</v>
      </c>
      <c r="CZ111" vm="10480">
        <f ca="1"/>
        <v>76.849999999999994</v>
      </c>
      <c r="DA111" vm="10481">
        <f ca="1"/>
        <v>71.81</v>
      </c>
      <c r="DB111" vm="10482">
        <f ca="1"/>
        <v>80.010000000000005</v>
      </c>
      <c r="DC111" vm="10483">
        <f ca="1"/>
        <v>87.03</v>
      </c>
      <c r="DD111" vm="10484">
        <f ca="1"/>
        <v>87.09</v>
      </c>
      <c r="DE111" vm="10485">
        <f ca="1"/>
        <v>82.4</v>
      </c>
      <c r="DF111" vm="10486">
        <f ca="1"/>
        <v>87.75</v>
      </c>
      <c r="DG111" vm="10487">
        <f ca="1"/>
        <v>79.84</v>
      </c>
    </row>
    <row r="112" spans="2:111" x14ac:dyDescent="0.55000000000000004">
      <c r="B112" t="e" vm="10488">
        <v>#VALUE!</v>
      </c>
      <c r="C112" t="str" cm="1">
        <f t="array" aca="1" ref="C112" ca="1">_FV(B112,"Industry")</f>
        <v>Electrical Utilities &amp; IPPs</v>
      </c>
      <c r="D112" cm="1" vm="10489">
        <f t="array" aca="1" ref="D112:DG112" ca="1">IFERROR(TRANSPOSE(_xlfn.STOCKHISTORY(B112,$B$1,$C$1,2,0,1)),"")</f>
        <v>55.23</v>
      </c>
      <c r="E112" vm="7987">
        <f ca="1"/>
        <v>56.35</v>
      </c>
      <c r="F112" vm="10490">
        <f ca="1"/>
        <v>60.07</v>
      </c>
      <c r="G112" vm="8970">
        <f ca="1"/>
        <v>58.21</v>
      </c>
      <c r="H112" vm="10491">
        <f ca="1"/>
        <v>60.14</v>
      </c>
      <c r="I112" vm="10422">
        <f ca="1"/>
        <v>65.3</v>
      </c>
      <c r="J112" vm="10492">
        <f ca="1"/>
        <v>64.91</v>
      </c>
      <c r="K112" vm="10493">
        <f ca="1"/>
        <v>59.88</v>
      </c>
      <c r="L112" vm="10493">
        <f ca="1"/>
        <v>59.88</v>
      </c>
      <c r="M112" vm="10076">
        <f ca="1"/>
        <v>59.72</v>
      </c>
      <c r="N112" vm="9417">
        <f ca="1"/>
        <v>56.01</v>
      </c>
      <c r="O112" vm="3915">
        <f ca="1"/>
        <v>58.65</v>
      </c>
      <c r="P112" vm="9954">
        <f ca="1"/>
        <v>59.05</v>
      </c>
      <c r="Q112" vm="10494">
        <f ca="1"/>
        <v>60.27</v>
      </c>
      <c r="R112" vm="10495">
        <f ca="1"/>
        <v>60.63</v>
      </c>
      <c r="S112" vm="10496">
        <f ca="1"/>
        <v>60.52</v>
      </c>
      <c r="T112" vm="10497">
        <f ca="1"/>
        <v>62.76</v>
      </c>
      <c r="U112" vm="10498">
        <f ca="1"/>
        <v>61.38</v>
      </c>
      <c r="V112" vm="10499">
        <f ca="1"/>
        <v>62.97</v>
      </c>
      <c r="W112" vm="10500">
        <f ca="1"/>
        <v>65.22</v>
      </c>
      <c r="X112" vm="5224">
        <f ca="1"/>
        <v>62.78</v>
      </c>
      <c r="Y112" vm="10501">
        <f ca="1"/>
        <v>67.39</v>
      </c>
      <c r="Z112" vm="8946">
        <f ca="1"/>
        <v>69.489999999999995</v>
      </c>
      <c r="AA112" vm="10502">
        <f ca="1"/>
        <v>66.430000000000007</v>
      </c>
      <c r="AB112" vm="10503">
        <f ca="1"/>
        <v>64.3</v>
      </c>
      <c r="AC112" vm="3454">
        <f ca="1"/>
        <v>59.92</v>
      </c>
      <c r="AD112" vm="10504">
        <f ca="1"/>
        <v>62.7</v>
      </c>
      <c r="AE112" vm="10505">
        <f ca="1"/>
        <v>64.28</v>
      </c>
      <c r="AF112" vm="10506">
        <f ca="1"/>
        <v>63.15</v>
      </c>
      <c r="AG112" vm="10507">
        <f ca="1"/>
        <v>64.650000000000006</v>
      </c>
      <c r="AH112" vm="10086">
        <f ca="1"/>
        <v>66.37</v>
      </c>
      <c r="AI112" vm="10508">
        <f ca="1"/>
        <v>67.58</v>
      </c>
      <c r="AJ112" vm="10509">
        <f ca="1"/>
        <v>66.760000000000005</v>
      </c>
      <c r="AK112" vm="10510">
        <f ca="1"/>
        <v>68.400000000000006</v>
      </c>
      <c r="AL112" vm="10511">
        <f ca="1"/>
        <v>72.48</v>
      </c>
      <c r="AM112" vm="3177">
        <f ca="1"/>
        <v>69.260000000000005</v>
      </c>
      <c r="AN112" vm="6313">
        <f ca="1"/>
        <v>73.03</v>
      </c>
      <c r="AO112" vm="5243">
        <f ca="1"/>
        <v>76.28</v>
      </c>
      <c r="AP112" vm="9870">
        <f ca="1"/>
        <v>79.08</v>
      </c>
      <c r="AQ112" vm="10512">
        <f ca="1"/>
        <v>78.430000000000007</v>
      </c>
      <c r="AR112" vm="10513">
        <f ca="1"/>
        <v>80.55</v>
      </c>
      <c r="AS112" vm="10514">
        <f ca="1"/>
        <v>83.37</v>
      </c>
      <c r="AT112" vm="10515">
        <f ca="1"/>
        <v>85.46</v>
      </c>
      <c r="AU112" vm="10516">
        <f ca="1"/>
        <v>95.77</v>
      </c>
      <c r="AV112" vm="6509">
        <f ca="1"/>
        <v>95.1</v>
      </c>
      <c r="AW112" vm="10362">
        <f ca="1"/>
        <v>94.4</v>
      </c>
      <c r="AX112" vm="10517">
        <f ca="1"/>
        <v>88.65</v>
      </c>
      <c r="AY112" vm="6488">
        <f ca="1"/>
        <v>92.23</v>
      </c>
      <c r="AZ112" vm="10518">
        <f ca="1"/>
        <v>99.89</v>
      </c>
      <c r="BA112" vm="10519">
        <f ca="1"/>
        <v>92.33</v>
      </c>
      <c r="BB112" vm="10520">
        <f ca="1"/>
        <v>88.13</v>
      </c>
      <c r="BC112" vm="5510">
        <f ca="1"/>
        <v>90.55</v>
      </c>
      <c r="BD112" vm="10521">
        <f ca="1"/>
        <v>91.73</v>
      </c>
      <c r="BE112" vm="2800">
        <f ca="1"/>
        <v>87.65</v>
      </c>
      <c r="BF112" vm="10522">
        <f ca="1"/>
        <v>95.26</v>
      </c>
      <c r="BG112" vm="10523">
        <f ca="1"/>
        <v>94.08</v>
      </c>
      <c r="BH112" vm="10524">
        <f ca="1"/>
        <v>96.9</v>
      </c>
      <c r="BI112" vm="10525">
        <f ca="1"/>
        <v>100.55</v>
      </c>
      <c r="BJ112" vm="10003">
        <f ca="1"/>
        <v>94.95</v>
      </c>
      <c r="BK112" vm="10526">
        <f ca="1"/>
        <v>92.03</v>
      </c>
      <c r="BL112" vm="10332">
        <f ca="1"/>
        <v>88.9</v>
      </c>
      <c r="BM112" vm="10527">
        <f ca="1"/>
        <v>80.64</v>
      </c>
      <c r="BN112" vm="10528">
        <f ca="1"/>
        <v>93.59</v>
      </c>
      <c r="BO112" vm="10529">
        <f ca="1"/>
        <v>97.17</v>
      </c>
      <c r="BP112" vm="10530">
        <f ca="1"/>
        <v>93.91</v>
      </c>
      <c r="BQ112" vm="10531">
        <f ca="1"/>
        <v>88.95</v>
      </c>
      <c r="BR112" vm="10532">
        <f ca="1"/>
        <v>94.14</v>
      </c>
      <c r="BS112" vm="6465">
        <f ca="1"/>
        <v>94.48</v>
      </c>
      <c r="BT112" vm="8285">
        <f ca="1"/>
        <v>88.2</v>
      </c>
      <c r="BU112" vm="8047">
        <f ca="1"/>
        <v>90.06</v>
      </c>
      <c r="BV112" vm="10533">
        <f ca="1"/>
        <v>86.93</v>
      </c>
      <c r="BW112" vm="10534">
        <f ca="1"/>
        <v>97.07</v>
      </c>
      <c r="BX112" vm="9906">
        <f ca="1"/>
        <v>97.04</v>
      </c>
      <c r="BY112" vm="10535">
        <f ca="1"/>
        <v>90.88</v>
      </c>
      <c r="BZ112" vm="10536">
        <f ca="1"/>
        <v>99.81</v>
      </c>
      <c r="CA112" vm="10537">
        <f ca="1"/>
        <v>100.05</v>
      </c>
      <c r="CB112" vm="10538">
        <f ca="1"/>
        <v>105.07</v>
      </c>
      <c r="CC112" vm="10539">
        <f ca="1"/>
        <v>100.64</v>
      </c>
      <c r="CD112" vm="5101">
        <f ca="1"/>
        <v>103.81</v>
      </c>
      <c r="CE112" vm="10540">
        <f ca="1"/>
        <v>103.14</v>
      </c>
      <c r="CF112" vm="10541">
        <f ca="1"/>
        <v>89.43</v>
      </c>
      <c r="CG112" vm="2783">
        <f ca="1"/>
        <v>91.33</v>
      </c>
      <c r="CH112" vm="9466">
        <f ca="1"/>
        <v>99.14</v>
      </c>
      <c r="CI112" vm="10542">
        <f ca="1"/>
        <v>93.76</v>
      </c>
      <c r="CJ112" vm="10543">
        <f ca="1"/>
        <v>93.99</v>
      </c>
      <c r="CK112" vm="10544">
        <f ca="1"/>
        <v>88.66</v>
      </c>
      <c r="CL112" vm="5105">
        <f ca="1"/>
        <v>94.79</v>
      </c>
      <c r="CM112" vm="6618">
        <f ca="1"/>
        <v>96.17</v>
      </c>
      <c r="CN112" vm="10545">
        <f ca="1"/>
        <v>87.35</v>
      </c>
      <c r="CO112" vm="9875">
        <f ca="1"/>
        <v>88.24</v>
      </c>
      <c r="CP112" vm="10546">
        <f ca="1"/>
        <v>89.86</v>
      </c>
      <c r="CQ112" vm="10547">
        <f ca="1"/>
        <v>84.12</v>
      </c>
      <c r="CR112" vm="10513">
        <f ca="1"/>
        <v>80.55</v>
      </c>
      <c r="CS112" vm="1272">
        <f ca="1"/>
        <v>81.39</v>
      </c>
      <c r="CT112" vm="10548">
        <f ca="1"/>
        <v>83.62</v>
      </c>
      <c r="CU112" vm="6786">
        <f ca="1"/>
        <v>84.17</v>
      </c>
      <c r="CV112" vm="10549">
        <f ca="1"/>
        <v>80.760000000000005</v>
      </c>
      <c r="CW112" vm="5504">
        <f ca="1"/>
        <v>78.489999999999995</v>
      </c>
      <c r="CX112" vm="10550">
        <f ca="1"/>
        <v>82.12</v>
      </c>
      <c r="CY112" vm="10551">
        <f ca="1"/>
        <v>82.64</v>
      </c>
      <c r="CZ112" vm="10045">
        <f ca="1"/>
        <v>81.03</v>
      </c>
      <c r="DA112" vm="9642">
        <f ca="1"/>
        <v>78.459999999999994</v>
      </c>
      <c r="DB112" vm="1250">
        <f ca="1"/>
        <v>86.06</v>
      </c>
      <c r="DC112" vm="10552">
        <f ca="1"/>
        <v>93.03</v>
      </c>
      <c r="DD112" vm="5094">
        <f ca="1"/>
        <v>96.18</v>
      </c>
      <c r="DE112" vm="10553">
        <f ca="1"/>
        <v>95.53</v>
      </c>
      <c r="DF112" vm="5642">
        <f ca="1"/>
        <v>101.05</v>
      </c>
      <c r="DG112" vm="10554">
        <f ca="1"/>
        <v>94.04</v>
      </c>
    </row>
    <row r="113" spans="2:111" x14ac:dyDescent="0.55000000000000004">
      <c r="B113" t="e" vm="10555">
        <v>#VALUE!</v>
      </c>
      <c r="C113" t="str" cm="1">
        <f t="array" aca="1" ref="C113" ca="1">_FV(B113,"Industry")</f>
        <v>Electrical Utilities &amp; IPPs</v>
      </c>
      <c r="D113" cm="1" vm="4582">
        <f t="array" aca="1" ref="D113:DG113" ca="1">IFERROR(TRANSPOSE(_xlfn.STOCKHISTORY(B113,$B$1,$C$1,2,0,1)),"")</f>
        <v>35.29</v>
      </c>
      <c r="E113" vm="10556">
        <f ca="1"/>
        <v>36.104999999999997</v>
      </c>
      <c r="F113" vm="10557">
        <f ca="1"/>
        <v>39.64</v>
      </c>
      <c r="G113" vm="10558">
        <f ca="1"/>
        <v>37.590000000000003</v>
      </c>
      <c r="H113" vm="5135">
        <f ca="1"/>
        <v>37.96</v>
      </c>
      <c r="I113" vm="10559">
        <f ca="1"/>
        <v>40.674999999999997</v>
      </c>
      <c r="J113" vm="10560">
        <f ca="1"/>
        <v>40.695</v>
      </c>
      <c r="K113" vm="10561">
        <f ca="1"/>
        <v>39.1</v>
      </c>
      <c r="L113" vm="10562">
        <f ca="1"/>
        <v>38.365000000000002</v>
      </c>
      <c r="M113" vm="2457">
        <f ca="1"/>
        <v>36.840000000000003</v>
      </c>
      <c r="N113" vm="10563">
        <f ca="1"/>
        <v>34.365000000000002</v>
      </c>
      <c r="O113" vm="10564">
        <f ca="1"/>
        <v>36.734999999999999</v>
      </c>
      <c r="P113" vm="4340">
        <f ca="1"/>
        <v>35.82</v>
      </c>
      <c r="Q113" vm="10565">
        <f ca="1"/>
        <v>38.33</v>
      </c>
      <c r="R113" vm="5281">
        <f ca="1"/>
        <v>37.979999999999997</v>
      </c>
      <c r="S113" vm="8136">
        <f ca="1"/>
        <v>38.130000000000003</v>
      </c>
      <c r="T113" vm="10566">
        <f ca="1"/>
        <v>39.53</v>
      </c>
      <c r="U113" vm="10567">
        <f ca="1"/>
        <v>38.384999999999998</v>
      </c>
      <c r="V113" vm="3333">
        <f ca="1"/>
        <v>38.36</v>
      </c>
      <c r="W113" vm="10568">
        <f ca="1"/>
        <v>39.585000000000001</v>
      </c>
      <c r="X113" vm="10569">
        <f ca="1"/>
        <v>38.18</v>
      </c>
      <c r="Y113" vm="3053">
        <f ca="1"/>
        <v>43.13</v>
      </c>
      <c r="Z113" vm="10570">
        <f ca="1"/>
        <v>43.24</v>
      </c>
      <c r="AA113" vm="10560">
        <f ca="1"/>
        <v>40.695</v>
      </c>
      <c r="AB113" vm="10571">
        <f ca="1"/>
        <v>39.344999999999999</v>
      </c>
      <c r="AC113" vm="2474">
        <f ca="1"/>
        <v>37.909999999999997</v>
      </c>
      <c r="AD113" vm="3018">
        <f ca="1"/>
        <v>39.39</v>
      </c>
      <c r="AE113" vm="10572">
        <f ca="1"/>
        <v>40.795000000000002</v>
      </c>
      <c r="AF113" vm="10573">
        <f ca="1"/>
        <v>40.454999999999998</v>
      </c>
      <c r="AG113" vm="10574">
        <f ca="1"/>
        <v>40.395000000000003</v>
      </c>
      <c r="AH113" vm="7725">
        <f ca="1"/>
        <v>40.64</v>
      </c>
      <c r="AI113" vm="10575">
        <f ca="1"/>
        <v>41.795000000000002</v>
      </c>
      <c r="AJ113" vm="10576">
        <f ca="1"/>
        <v>40.564999999999998</v>
      </c>
      <c r="AK113" vm="10577">
        <f ca="1"/>
        <v>41.975000000000001</v>
      </c>
      <c r="AL113" vm="4204">
        <f ca="1"/>
        <v>43.53</v>
      </c>
      <c r="AM113" vm="10578">
        <f ca="1"/>
        <v>43.034999999999997</v>
      </c>
      <c r="AN113" vm="10579">
        <f ca="1"/>
        <v>44.594999999999999</v>
      </c>
      <c r="AO113" vm="10580">
        <f ca="1"/>
        <v>46.664999999999999</v>
      </c>
      <c r="AP113" vm="10581">
        <f ca="1"/>
        <v>47.814999999999998</v>
      </c>
      <c r="AQ113" vm="7093">
        <f ca="1"/>
        <v>48.45</v>
      </c>
      <c r="AR113" vm="10582">
        <f ca="1"/>
        <v>48.534999999999997</v>
      </c>
      <c r="AS113" vm="10583">
        <f ca="1"/>
        <v>51.465000000000003</v>
      </c>
      <c r="AT113" vm="3597">
        <f ca="1"/>
        <v>52.81</v>
      </c>
      <c r="AU113" vm="10584">
        <f ca="1"/>
        <v>56.42</v>
      </c>
      <c r="AV113" vm="10585">
        <f ca="1"/>
        <v>58.68</v>
      </c>
      <c r="AW113" vm="6812">
        <f ca="1"/>
        <v>60.74</v>
      </c>
      <c r="AX113" vm="10586">
        <f ca="1"/>
        <v>58.195</v>
      </c>
      <c r="AY113" vm="9488">
        <f ca="1"/>
        <v>59.9</v>
      </c>
      <c r="AZ113" vm="3467">
        <f ca="1"/>
        <v>65.760000000000005</v>
      </c>
      <c r="BA113" vm="9748">
        <f ca="1"/>
        <v>58.454999999999998</v>
      </c>
      <c r="BB113" vm="10587">
        <f ca="1"/>
        <v>46.984999999999999</v>
      </c>
      <c r="BC113" vm="10588">
        <f ca="1"/>
        <v>47.755000000000003</v>
      </c>
      <c r="BD113" vm="7067">
        <f ca="1"/>
        <v>50.91</v>
      </c>
      <c r="BE113" vm="10589">
        <f ca="1"/>
        <v>46.905000000000001</v>
      </c>
      <c r="BF113" vm="10590">
        <f ca="1"/>
        <v>52.564999999999998</v>
      </c>
      <c r="BG113" vm="10591">
        <f ca="1"/>
        <v>49.57</v>
      </c>
      <c r="BH113" vm="10592">
        <f ca="1"/>
        <v>49.265000000000001</v>
      </c>
      <c r="BI113" vm="9797">
        <f ca="1"/>
        <v>50.61</v>
      </c>
      <c r="BJ113" vm="10593">
        <f ca="1"/>
        <v>54.424999999999997</v>
      </c>
      <c r="BK113" vm="10594">
        <f ca="1"/>
        <v>49.92</v>
      </c>
      <c r="BL113" vm="10595">
        <f ca="1"/>
        <v>47.664999999999999</v>
      </c>
      <c r="BM113" vm="10596">
        <f ca="1"/>
        <v>43.405000000000001</v>
      </c>
      <c r="BN113" vm="10597">
        <f ca="1"/>
        <v>49.734999999999999</v>
      </c>
      <c r="BO113" vm="10598">
        <f ca="1"/>
        <v>54.645000000000003</v>
      </c>
      <c r="BP113" vm="4701">
        <f ca="1"/>
        <v>52.63</v>
      </c>
      <c r="BQ113" vm="10599">
        <f ca="1"/>
        <v>49.85</v>
      </c>
      <c r="BR113" vm="10600">
        <f ca="1"/>
        <v>51.46</v>
      </c>
      <c r="BS113" vm="10601">
        <f ca="1"/>
        <v>55.305</v>
      </c>
      <c r="BT113" vm="10602">
        <f ca="1"/>
        <v>49.655000000000001</v>
      </c>
      <c r="BU113" vm="10603">
        <f ca="1"/>
        <v>51.51</v>
      </c>
      <c r="BV113" vm="10604">
        <f ca="1"/>
        <v>50.17</v>
      </c>
      <c r="BW113" vm="10605">
        <f ca="1"/>
        <v>56.325000000000003</v>
      </c>
      <c r="BX113" vm="10606">
        <f ca="1"/>
        <v>55.884999999999998</v>
      </c>
      <c r="BY113" vm="10607">
        <f ca="1"/>
        <v>52.604999999999997</v>
      </c>
      <c r="BZ113" vm="10608">
        <f ca="1"/>
        <v>58.375</v>
      </c>
      <c r="CA113" vm="10609">
        <f ca="1"/>
        <v>59.424999999999997</v>
      </c>
      <c r="CB113" vm="10610">
        <f ca="1"/>
        <v>60.16</v>
      </c>
      <c r="CC113" vm="3898">
        <f ca="1"/>
        <v>56.32</v>
      </c>
      <c r="CD113" vm="10611">
        <f ca="1"/>
        <v>57.564999999999998</v>
      </c>
      <c r="CE113" vm="9427">
        <f ca="1"/>
        <v>57.65</v>
      </c>
      <c r="CF113" vm="10612">
        <f ca="1"/>
        <v>50.314999999999998</v>
      </c>
      <c r="CG113" vm="10613">
        <f ca="1"/>
        <v>53.57</v>
      </c>
      <c r="CH113" vm="10614">
        <f ca="1"/>
        <v>58.134999999999998</v>
      </c>
      <c r="CI113" vm="5702">
        <f ca="1"/>
        <v>56.25</v>
      </c>
      <c r="CJ113" vm="5155">
        <f ca="1"/>
        <v>54.14</v>
      </c>
      <c r="CK113" vm="10615">
        <f ca="1"/>
        <v>51.435000000000002</v>
      </c>
      <c r="CL113" vm="6919">
        <f ca="1"/>
        <v>53.87</v>
      </c>
      <c r="CM113" vm="7997">
        <f ca="1"/>
        <v>53.79</v>
      </c>
      <c r="CN113" vm="8087">
        <f ca="1"/>
        <v>49.1</v>
      </c>
      <c r="CO113" vm="10616">
        <f ca="1"/>
        <v>48.685000000000002</v>
      </c>
      <c r="CP113" vm="10617">
        <f ca="1"/>
        <v>51.35</v>
      </c>
      <c r="CQ113" vm="10618">
        <f ca="1"/>
        <v>47.625</v>
      </c>
      <c r="CR113" vm="2005">
        <f ca="1"/>
        <v>46.25</v>
      </c>
      <c r="CS113" vm="10619">
        <f ca="1"/>
        <v>47.795000000000002</v>
      </c>
      <c r="CT113" vm="10620">
        <f ca="1"/>
        <v>50.704999999999998</v>
      </c>
      <c r="CU113" vm="10621">
        <f ca="1"/>
        <v>50.594999999999999</v>
      </c>
      <c r="CV113" vm="4410">
        <f ca="1"/>
        <v>49.88</v>
      </c>
      <c r="CW113" vm="10622">
        <f ca="1"/>
        <v>50.784999999999997</v>
      </c>
      <c r="CX113" vm="10623">
        <f ca="1"/>
        <v>52.84</v>
      </c>
      <c r="CY113" vm="10624">
        <f ca="1"/>
        <v>53.335000000000001</v>
      </c>
      <c r="CZ113" vm="10625">
        <f ca="1"/>
        <v>56.244999999999997</v>
      </c>
      <c r="DA113" vm="3463">
        <f ca="1"/>
        <v>53.5</v>
      </c>
      <c r="DB113" vm="10626">
        <f ca="1"/>
        <v>57.984999999999999</v>
      </c>
      <c r="DC113" vm="10627">
        <f ca="1"/>
        <v>60.344999999999999</v>
      </c>
      <c r="DD113" vm="10628">
        <f ca="1"/>
        <v>65.805000000000007</v>
      </c>
      <c r="DE113" vm="5505">
        <f ca="1"/>
        <v>77.39</v>
      </c>
      <c r="DF113" vm="10629">
        <f ca="1"/>
        <v>78.084999999999994</v>
      </c>
      <c r="DG113" vm="9633">
        <f ca="1"/>
        <v>75.819999999999993</v>
      </c>
    </row>
    <row r="114" spans="2:111" x14ac:dyDescent="0.55000000000000004">
      <c r="B114" t="e" vm="10630">
        <v>#VALUE!</v>
      </c>
      <c r="C114" t="str" cm="1">
        <f t="array" aca="1" ref="C114" ca="1">_FV(B114,"Industry")</f>
        <v>Electrical Utilities &amp; IPPs</v>
      </c>
      <c r="D114" cm="1" vm="10631">
        <f t="array" aca="1" ref="D114:DG114" ca="1">IFERROR(TRANSPOSE(_xlfn.STOCKHISTORY(B114,$B$1,$C$1,2,0,1)),"")</f>
        <v>72.330799999999996</v>
      </c>
      <c r="E114" vm="10632">
        <f ca="1"/>
        <v>71.573499999999996</v>
      </c>
      <c r="F114" vm="10633">
        <f ca="1"/>
        <v>77.138099999999994</v>
      </c>
      <c r="G114" vm="10634">
        <f ca="1"/>
        <v>75.861800000000002</v>
      </c>
      <c r="H114" vm="10635">
        <f ca="1"/>
        <v>77.155100000000004</v>
      </c>
      <c r="I114" vm="10636">
        <f ca="1"/>
        <v>84.336299999999994</v>
      </c>
      <c r="J114" vm="10637">
        <f ca="1"/>
        <v>82.974900000000005</v>
      </c>
      <c r="K114" vm="10638">
        <f ca="1"/>
        <v>79.043999999999997</v>
      </c>
      <c r="L114" vm="10639">
        <f ca="1"/>
        <v>79.699100000000001</v>
      </c>
      <c r="M114" vm="10640">
        <f ca="1"/>
        <v>81.690100000000001</v>
      </c>
      <c r="N114" vm="10641">
        <f ca="1"/>
        <v>79.205600000000004</v>
      </c>
      <c r="O114" vm="10642">
        <f ca="1"/>
        <v>83.8172</v>
      </c>
      <c r="P114" vm="10643">
        <f ca="1"/>
        <v>83.927800000000005</v>
      </c>
      <c r="Q114" vm="10644">
        <f ca="1"/>
        <v>86.259200000000007</v>
      </c>
      <c r="R114" vm="10645">
        <f ca="1"/>
        <v>86.880300000000005</v>
      </c>
      <c r="S114" vm="10646">
        <f ca="1"/>
        <v>88.990399999999994</v>
      </c>
      <c r="T114" vm="10647">
        <f ca="1"/>
        <v>93.185100000000006</v>
      </c>
      <c r="U114" vm="10648">
        <f ca="1"/>
        <v>90.011399999999995</v>
      </c>
      <c r="V114" vm="10649">
        <f ca="1"/>
        <v>91.091999999999999</v>
      </c>
      <c r="W114" vm="10650">
        <f ca="1"/>
        <v>95.567499999999995</v>
      </c>
      <c r="X114" vm="10651">
        <f ca="1"/>
        <v>91.347300000000004</v>
      </c>
      <c r="Y114" vm="10652">
        <f ca="1"/>
        <v>93.984899999999996</v>
      </c>
      <c r="Z114" vm="10653">
        <f ca="1"/>
        <v>98.332700000000003</v>
      </c>
      <c r="AA114" vm="10654">
        <f ca="1"/>
        <v>93.134</v>
      </c>
      <c r="AB114" vm="10655">
        <f ca="1"/>
        <v>89.883799999999994</v>
      </c>
      <c r="AC114" vm="10656">
        <f ca="1"/>
        <v>85.748699999999999</v>
      </c>
      <c r="AD114" vm="10657">
        <f ca="1"/>
        <v>88.828699999999998</v>
      </c>
      <c r="AE114" vm="10658">
        <f ca="1"/>
        <v>89.679599999999994</v>
      </c>
      <c r="AF114" vm="10659">
        <f ca="1"/>
        <v>87.152600000000007</v>
      </c>
      <c r="AG114" vm="10660">
        <f ca="1"/>
        <v>88.173599999999993</v>
      </c>
      <c r="AH114" vm="10661">
        <f ca="1"/>
        <v>92.351299999999995</v>
      </c>
      <c r="AI114" vm="10662">
        <f ca="1"/>
        <v>94.563500000000005</v>
      </c>
      <c r="AJ114" vm="10663">
        <f ca="1"/>
        <v>92.853300000000004</v>
      </c>
      <c r="AK114" vm="10664">
        <f ca="1"/>
        <v>95.635499999999993</v>
      </c>
      <c r="AL114" vm="10665">
        <f ca="1"/>
        <v>101.88079999999999</v>
      </c>
      <c r="AM114" vm="10666">
        <f ca="1"/>
        <v>93.848799999999997</v>
      </c>
      <c r="AN114" vm="10667">
        <f ca="1"/>
        <v>100.1876</v>
      </c>
      <c r="AO114" vm="10668">
        <f ca="1"/>
        <v>105.131</v>
      </c>
      <c r="AP114" vm="10669">
        <f ca="1"/>
        <v>106.13500000000001</v>
      </c>
      <c r="AQ114" vm="10670">
        <f ca="1"/>
        <v>106.96040000000001</v>
      </c>
      <c r="AR114" vm="10671">
        <f ca="1"/>
        <v>106.7561</v>
      </c>
      <c r="AS114" vm="10672">
        <f ca="1"/>
        <v>108.80670000000001</v>
      </c>
      <c r="AT114" vm="10673">
        <f ca="1"/>
        <v>108.1515</v>
      </c>
      <c r="AU114" vm="10674">
        <f ca="1"/>
        <v>110.3212</v>
      </c>
      <c r="AV114" vm="10675">
        <f ca="1"/>
        <v>113.129</v>
      </c>
      <c r="AW114" vm="10676">
        <f ca="1"/>
        <v>108.3302</v>
      </c>
      <c r="AX114" vm="10677">
        <f ca="1"/>
        <v>106.3052</v>
      </c>
      <c r="AY114" vm="10678">
        <f ca="1"/>
        <v>110.4999</v>
      </c>
      <c r="AZ114" vm="10679">
        <f ca="1"/>
        <v>112.8312</v>
      </c>
      <c r="BA114" vm="10680">
        <f ca="1"/>
        <v>95.014399999999995</v>
      </c>
      <c r="BB114" vm="10681">
        <f ca="1"/>
        <v>80.805199999999999</v>
      </c>
      <c r="BC114" vm="10682">
        <f ca="1"/>
        <v>88.267200000000003</v>
      </c>
      <c r="BD114" vm="10683">
        <f ca="1"/>
        <v>91.525899999999993</v>
      </c>
      <c r="BE114" vm="10684">
        <f ca="1"/>
        <v>91.466399999999993</v>
      </c>
      <c r="BF114" vm="10685">
        <f ca="1"/>
        <v>98.383799999999994</v>
      </c>
      <c r="BG114" vm="10686">
        <f ca="1"/>
        <v>100.9704</v>
      </c>
      <c r="BH114" vm="10687">
        <f ca="1"/>
        <v>97.881799999999998</v>
      </c>
      <c r="BI114" vm="10688">
        <f ca="1"/>
        <v>105.0119</v>
      </c>
      <c r="BJ114" vm="10689">
        <f ca="1"/>
        <v>107.0454</v>
      </c>
      <c r="BK114" vm="10690">
        <f ca="1"/>
        <v>103.3017</v>
      </c>
      <c r="BL114" vm="10691">
        <f ca="1"/>
        <v>101.0129</v>
      </c>
      <c r="BM114" vm="10692">
        <f ca="1"/>
        <v>100.1621</v>
      </c>
      <c r="BN114" vm="10693">
        <f ca="1"/>
        <v>113.2822</v>
      </c>
      <c r="BO114" vm="10694">
        <f ca="1"/>
        <v>119.136</v>
      </c>
      <c r="BP114" vm="10695">
        <f ca="1"/>
        <v>117.4088</v>
      </c>
      <c r="BQ114" vm="10696">
        <f ca="1"/>
        <v>110.2702</v>
      </c>
      <c r="BR114" vm="10697">
        <f ca="1"/>
        <v>117.32</v>
      </c>
      <c r="BS114" vm="10698">
        <f ca="1"/>
        <v>120.34</v>
      </c>
      <c r="BT114" vm="10699">
        <f ca="1"/>
        <v>111.71</v>
      </c>
      <c r="BU114" vm="10700">
        <f ca="1"/>
        <v>113.35</v>
      </c>
      <c r="BV114" vm="10701">
        <f ca="1"/>
        <v>108.34</v>
      </c>
      <c r="BW114" vm="10702">
        <f ca="1"/>
        <v>119.54</v>
      </c>
      <c r="BX114" vm="7884">
        <f ca="1"/>
        <v>120.43</v>
      </c>
      <c r="BY114" vm="10703">
        <f ca="1"/>
        <v>121.59</v>
      </c>
      <c r="BZ114" vm="10704">
        <f ca="1"/>
        <v>132.21</v>
      </c>
      <c r="CA114" vm="10705">
        <f ca="1"/>
        <v>131.04</v>
      </c>
      <c r="CB114" vm="10706">
        <f ca="1"/>
        <v>132.71</v>
      </c>
      <c r="CC114" vm="10707">
        <f ca="1"/>
        <v>126.75</v>
      </c>
      <c r="CD114" vm="10708">
        <f ca="1"/>
        <v>130.30000000000001</v>
      </c>
      <c r="CE114" vm="6408">
        <f ca="1"/>
        <v>130.34</v>
      </c>
      <c r="CF114" vm="10709">
        <f ca="1"/>
        <v>115.05</v>
      </c>
      <c r="CG114" vm="10710">
        <f ca="1"/>
        <v>112.11</v>
      </c>
      <c r="CH114" vm="6986">
        <f ca="1"/>
        <v>116.01</v>
      </c>
      <c r="CI114" vm="10711">
        <f ca="1"/>
        <v>117.53</v>
      </c>
      <c r="CJ114" vm="7228">
        <f ca="1"/>
        <v>116.37</v>
      </c>
      <c r="CK114" vm="10712">
        <f ca="1"/>
        <v>109.71</v>
      </c>
      <c r="CL114" vm="10713">
        <f ca="1"/>
        <v>109.54</v>
      </c>
      <c r="CM114" vm="8838">
        <f ca="1"/>
        <v>112.41</v>
      </c>
      <c r="CN114" vm="10714">
        <f ca="1"/>
        <v>107.6</v>
      </c>
      <c r="CO114" vm="10715">
        <f ca="1"/>
        <v>110.02</v>
      </c>
      <c r="CP114" vm="10716">
        <f ca="1"/>
        <v>114.3</v>
      </c>
      <c r="CQ114" vm="10717">
        <f ca="1"/>
        <v>103.38</v>
      </c>
      <c r="CR114" vm="10718">
        <f ca="1"/>
        <v>99.28</v>
      </c>
      <c r="CS114" vm="10719">
        <f ca="1"/>
        <v>96.38</v>
      </c>
      <c r="CT114" vm="10720">
        <f ca="1"/>
        <v>104.11</v>
      </c>
      <c r="CU114" vm="10721">
        <f ca="1"/>
        <v>110.26</v>
      </c>
      <c r="CV114" vm="10722">
        <f ca="1"/>
        <v>105.42</v>
      </c>
      <c r="CW114" vm="9088">
        <f ca="1"/>
        <v>108.35</v>
      </c>
      <c r="CX114" vm="10723">
        <f ca="1"/>
        <v>112.14</v>
      </c>
      <c r="CY114" vm="6446">
        <f ca="1"/>
        <v>110.32</v>
      </c>
      <c r="CZ114" vm="10724">
        <f ca="1"/>
        <v>116.53</v>
      </c>
      <c r="DA114" vm="10725">
        <f ca="1"/>
        <v>111.01</v>
      </c>
      <c r="DB114" vm="10726">
        <f ca="1"/>
        <v>120.53</v>
      </c>
      <c r="DC114" vm="10727">
        <f ca="1"/>
        <v>125.02</v>
      </c>
      <c r="DD114" vm="10728">
        <f ca="1"/>
        <v>128.41</v>
      </c>
      <c r="DE114" vm="10729">
        <f ca="1"/>
        <v>124.22</v>
      </c>
      <c r="DF114" vm="10730">
        <f ca="1"/>
        <v>125.78</v>
      </c>
      <c r="DG114" vm="10731">
        <f ca="1"/>
        <v>120.75</v>
      </c>
    </row>
    <row r="115" spans="2:111" x14ac:dyDescent="0.55000000000000004">
      <c r="B115" t="e" vm="10732">
        <v>#VALUE!</v>
      </c>
      <c r="C115" t="str" cm="1">
        <f t="array" aca="1" ref="C115" ca="1">_FV(B115,"Industry")</f>
        <v>Electrical Utilities &amp; IPPs</v>
      </c>
      <c r="D115" cm="1" vm="3412">
        <f t="array" aca="1" ref="D115:DG115" ca="1">IFERROR(TRANSPOSE(_xlfn.STOCKHISTORY(B115,$B$1,$C$1,2,0,1)),"")</f>
        <v>53.8</v>
      </c>
      <c r="E115" vm="2162">
        <f ca="1"/>
        <v>54.3</v>
      </c>
      <c r="F115" vm="10733">
        <f ca="1"/>
        <v>58.34</v>
      </c>
      <c r="G115" vm="8080">
        <f ca="1"/>
        <v>56.44</v>
      </c>
      <c r="H115" vm="10734">
        <f ca="1"/>
        <v>55.24</v>
      </c>
      <c r="I115" vm="9488">
        <f ca="1"/>
        <v>59.9</v>
      </c>
      <c r="J115" vm="7842">
        <f ca="1"/>
        <v>58.49</v>
      </c>
      <c r="K115" vm="5182">
        <f ca="1"/>
        <v>53.97</v>
      </c>
      <c r="L115" vm="8802">
        <f ca="1"/>
        <v>54.18</v>
      </c>
      <c r="M115" vm="10735">
        <f ca="1"/>
        <v>55.06</v>
      </c>
      <c r="N115" vm="5272">
        <f ca="1"/>
        <v>51.62</v>
      </c>
      <c r="O115" vm="10489">
        <f ca="1"/>
        <v>55.23</v>
      </c>
      <c r="P115" vm="7830">
        <f ca="1"/>
        <v>55.32</v>
      </c>
      <c r="Q115" vm="10736">
        <f ca="1"/>
        <v>58.66</v>
      </c>
      <c r="R115" vm="6192">
        <f ca="1"/>
        <v>58.78</v>
      </c>
      <c r="S115" vm="10737">
        <f ca="1"/>
        <v>59.4</v>
      </c>
      <c r="T115" vm="10738">
        <f ca="1"/>
        <v>62.07</v>
      </c>
      <c r="U115" vm="10739">
        <f ca="1"/>
        <v>60.71</v>
      </c>
      <c r="V115" vm="10740">
        <f ca="1"/>
        <v>60.79</v>
      </c>
      <c r="W115" vm="7443">
        <f ca="1"/>
        <v>63</v>
      </c>
      <c r="X115" vm="10741">
        <f ca="1"/>
        <v>60.44</v>
      </c>
      <c r="Y115" vm="10742">
        <f ca="1"/>
        <v>62.64</v>
      </c>
      <c r="Z115" vm="10743">
        <f ca="1"/>
        <v>64.849999999999994</v>
      </c>
      <c r="AA115" vm="2049">
        <f ca="1"/>
        <v>63.18</v>
      </c>
      <c r="AB115" vm="10744">
        <f ca="1"/>
        <v>63.09</v>
      </c>
      <c r="AC115" vm="10745">
        <f ca="1"/>
        <v>57</v>
      </c>
      <c r="AD115" vm="9821">
        <f ca="1"/>
        <v>58.92</v>
      </c>
      <c r="AE115" vm="10746">
        <f ca="1"/>
        <v>60.25</v>
      </c>
      <c r="AF115" vm="10747">
        <f ca="1"/>
        <v>57.08</v>
      </c>
      <c r="AG115" vm="10748">
        <f ca="1"/>
        <v>58.61</v>
      </c>
      <c r="AH115" vm="10749">
        <f ca="1"/>
        <v>60.72</v>
      </c>
      <c r="AI115" vm="8142">
        <f ca="1"/>
        <v>62.43</v>
      </c>
      <c r="AJ115" vm="10750">
        <f ca="1"/>
        <v>61.44</v>
      </c>
      <c r="AK115" vm="10751">
        <f ca="1"/>
        <v>63.26</v>
      </c>
      <c r="AL115" vm="7568">
        <f ca="1"/>
        <v>68.34</v>
      </c>
      <c r="AM115" vm="10752">
        <f ca="1"/>
        <v>65.040000000000006</v>
      </c>
      <c r="AN115" vm="10753">
        <f ca="1"/>
        <v>69.41</v>
      </c>
      <c r="AO115" vm="2193">
        <f ca="1"/>
        <v>69.81</v>
      </c>
      <c r="AP115" vm="10754">
        <f ca="1"/>
        <v>70.95</v>
      </c>
      <c r="AQ115" vm="10755">
        <f ca="1"/>
        <v>71.66</v>
      </c>
      <c r="AR115" vm="10756">
        <f ca="1"/>
        <v>73.84</v>
      </c>
      <c r="AS115" vm="10757">
        <f ca="1"/>
        <v>75.760000000000005</v>
      </c>
      <c r="AT115" vm="5291">
        <f ca="1"/>
        <v>75.86</v>
      </c>
      <c r="AU115" vm="10322">
        <f ca="1"/>
        <v>80.13</v>
      </c>
      <c r="AV115" vm="10758">
        <f ca="1"/>
        <v>85.47</v>
      </c>
      <c r="AW115" vm="10759">
        <f ca="1"/>
        <v>83.74</v>
      </c>
      <c r="AX115" vm="10551">
        <f ca="1"/>
        <v>82.64</v>
      </c>
      <c r="AY115" vm="10760">
        <f ca="1"/>
        <v>85.07</v>
      </c>
      <c r="AZ115" vm="10761">
        <f ca="1"/>
        <v>92.44</v>
      </c>
      <c r="BA115" vm="10762">
        <f ca="1"/>
        <v>86.46</v>
      </c>
      <c r="BB115" vm="2834">
        <f ca="1"/>
        <v>78.209999999999994</v>
      </c>
      <c r="BC115" vm="10763">
        <f ca="1"/>
        <v>80.7</v>
      </c>
      <c r="BD115" vm="6329">
        <f ca="1"/>
        <v>83.7</v>
      </c>
      <c r="BE115" vm="9985">
        <f ca="1"/>
        <v>83.27</v>
      </c>
      <c r="BF115" vm="4029">
        <f ca="1"/>
        <v>90.07</v>
      </c>
      <c r="BG115" vm="10764">
        <f ca="1"/>
        <v>85.71</v>
      </c>
      <c r="BH115" vm="6769">
        <f ca="1"/>
        <v>83.55</v>
      </c>
      <c r="BI115" vm="10765">
        <f ca="1"/>
        <v>87.27</v>
      </c>
      <c r="BJ115" vm="10766">
        <f ca="1"/>
        <v>87.51</v>
      </c>
      <c r="BK115" vm="7862">
        <f ca="1"/>
        <v>86.51</v>
      </c>
      <c r="BL115" vm="9496">
        <f ca="1"/>
        <v>87.5</v>
      </c>
      <c r="BM115" vm="10767">
        <f ca="1"/>
        <v>79.48</v>
      </c>
      <c r="BN115" vm="10768">
        <f ca="1"/>
        <v>86.59</v>
      </c>
      <c r="BO115" vm="7217">
        <f ca="1"/>
        <v>86.22</v>
      </c>
      <c r="BP115" vm="6568">
        <f ca="1"/>
        <v>81.19</v>
      </c>
      <c r="BQ115" vm="10769">
        <f ca="1"/>
        <v>80.239999999999995</v>
      </c>
      <c r="BR115" vm="10770">
        <f ca="1"/>
        <v>86.27</v>
      </c>
      <c r="BS115" vm="10771">
        <f ca="1"/>
        <v>90.73</v>
      </c>
      <c r="BT115" vm="10772">
        <f ca="1"/>
        <v>81.760000000000005</v>
      </c>
      <c r="BU115" vm="10773">
        <f ca="1"/>
        <v>84.9</v>
      </c>
      <c r="BV115" vm="10774">
        <f ca="1"/>
        <v>82.27</v>
      </c>
      <c r="BW115" vm="3800">
        <f ca="1"/>
        <v>90.98</v>
      </c>
      <c r="BX115" vm="10775">
        <f ca="1"/>
        <v>89.49</v>
      </c>
      <c r="BY115" vm="10056">
        <f ca="1"/>
        <v>81.8</v>
      </c>
      <c r="BZ115" vm="10776">
        <f ca="1"/>
        <v>88.19</v>
      </c>
      <c r="CA115" vm="10777">
        <f ca="1"/>
        <v>87.4</v>
      </c>
      <c r="CB115" vm="10778">
        <f ca="1"/>
        <v>92.32</v>
      </c>
      <c r="CC115" vm="10779">
        <f ca="1"/>
        <v>84.47</v>
      </c>
      <c r="CD115" vm="10780">
        <f ca="1"/>
        <v>88.22</v>
      </c>
      <c r="CE115" vm="10781">
        <f ca="1"/>
        <v>89.69</v>
      </c>
      <c r="CF115" vm="10782">
        <f ca="1"/>
        <v>77.959999999999994</v>
      </c>
      <c r="CG115" vm="5243">
        <f ca="1"/>
        <v>76.28</v>
      </c>
      <c r="CH115" vm="10317">
        <f ca="1"/>
        <v>82.86</v>
      </c>
      <c r="CI115" vm="10783">
        <f ca="1"/>
        <v>83.84</v>
      </c>
      <c r="CJ115" vm="10784">
        <f ca="1"/>
        <v>82.33</v>
      </c>
      <c r="CK115" vm="5755">
        <f ca="1"/>
        <v>75.36</v>
      </c>
      <c r="CL115" vm="10785">
        <f ca="1"/>
        <v>78.260000000000005</v>
      </c>
      <c r="CM115" vm="10786">
        <f ca="1"/>
        <v>77.61</v>
      </c>
      <c r="CN115" vm="10787">
        <f ca="1"/>
        <v>69.23</v>
      </c>
      <c r="CO115" vm="5246">
        <f ca="1"/>
        <v>70.92</v>
      </c>
      <c r="CP115" vm="10788">
        <f ca="1"/>
        <v>72.33</v>
      </c>
      <c r="CQ115" vm="10789">
        <f ca="1"/>
        <v>63.82</v>
      </c>
      <c r="CR115" vm="10790">
        <f ca="1"/>
        <v>58.15</v>
      </c>
      <c r="CS115" vm="7997">
        <f ca="1"/>
        <v>53.79</v>
      </c>
      <c r="CT115" vm="10791">
        <f ca="1"/>
        <v>59.41</v>
      </c>
      <c r="CU115" vm="2052">
        <f ca="1"/>
        <v>61.72</v>
      </c>
      <c r="CV115" vm="9819">
        <f ca="1"/>
        <v>54.22</v>
      </c>
      <c r="CW115" vm="3962">
        <f ca="1"/>
        <v>58.7</v>
      </c>
      <c r="CX115" vm="10792">
        <f ca="1"/>
        <v>59.77</v>
      </c>
      <c r="CY115" vm="10793">
        <f ca="1"/>
        <v>60.62</v>
      </c>
      <c r="CZ115" vm="10794">
        <f ca="1"/>
        <v>59.23</v>
      </c>
      <c r="DA115" vm="10795">
        <f ca="1"/>
        <v>56.71</v>
      </c>
      <c r="DB115" vm="10492">
        <f ca="1"/>
        <v>64.91</v>
      </c>
      <c r="DC115" vm="10796">
        <f ca="1"/>
        <v>67.53</v>
      </c>
      <c r="DD115" vm="10797">
        <f ca="1"/>
        <v>68.05</v>
      </c>
      <c r="DE115" vm="10798">
        <f ca="1"/>
        <v>65.849999999999994</v>
      </c>
      <c r="DF115" vm="10799">
        <f ca="1"/>
        <v>64.489999999999995</v>
      </c>
      <c r="DG115" vm="10800">
        <f ca="1"/>
        <v>57.43</v>
      </c>
    </row>
    <row r="116" spans="2:111" x14ac:dyDescent="0.55000000000000004">
      <c r="B116" t="e" vm="10801">
        <v>#VALUE!</v>
      </c>
      <c r="C116" t="str" cm="1">
        <f t="array" aca="1" ref="C116" ca="1">_FV(B116,"Industry")</f>
        <v>Electrical Utilities &amp; IPPs</v>
      </c>
      <c r="D116" cm="1" vm="3642">
        <f t="array" aca="1" ref="D116:DG116" ca="1">IFERROR(TRANSPOSE(_xlfn.STOCKHISTORY(B116,$B$1,$C$1,2,0,1)),"")</f>
        <v>33.06</v>
      </c>
      <c r="E116" vm="10802">
        <f ca="1"/>
        <v>33.47</v>
      </c>
      <c r="F116" vm="10803">
        <f ca="1"/>
        <v>35.97</v>
      </c>
      <c r="G116" vm="10804">
        <f ca="1"/>
        <v>32.590000000000003</v>
      </c>
      <c r="H116" vm="4214">
        <f ca="1"/>
        <v>32.81</v>
      </c>
      <c r="I116" vm="10805">
        <f ca="1"/>
        <v>34.909999999999997</v>
      </c>
      <c r="J116" vm="9056">
        <f ca="1"/>
        <v>34.92</v>
      </c>
      <c r="K116" vm="10806">
        <f ca="1"/>
        <v>32.729999999999997</v>
      </c>
      <c r="L116" vm="10807">
        <f ca="1"/>
        <v>33.08</v>
      </c>
      <c r="M116" vm="10808">
        <f ca="1"/>
        <v>34.29</v>
      </c>
      <c r="N116" vm="10809">
        <f ca="1"/>
        <v>31.29</v>
      </c>
      <c r="O116" vm="2177">
        <f ca="1"/>
        <v>30.97</v>
      </c>
      <c r="P116" vm="4345">
        <f ca="1"/>
        <v>30.32</v>
      </c>
      <c r="Q116" vm="10810">
        <f ca="1"/>
        <v>32.43</v>
      </c>
      <c r="R116" vm="10811">
        <f ca="1"/>
        <v>31.82</v>
      </c>
      <c r="S116" vm="10812">
        <f ca="1"/>
        <v>29.94</v>
      </c>
      <c r="T116" vm="6220">
        <f ca="1"/>
        <v>29.24</v>
      </c>
      <c r="U116" vm="10813">
        <f ca="1"/>
        <v>29.16</v>
      </c>
      <c r="V116" vm="2973">
        <f ca="1"/>
        <v>31.91</v>
      </c>
      <c r="W116" vm="3931">
        <f ca="1"/>
        <v>32.58</v>
      </c>
      <c r="X116" vm="10814">
        <f ca="1"/>
        <v>30.83</v>
      </c>
      <c r="Y116" vm="2978">
        <f ca="1"/>
        <v>32.950000000000003</v>
      </c>
      <c r="Z116" vm="10815">
        <f ca="1"/>
        <v>34.14</v>
      </c>
      <c r="AA116" vm="10816">
        <f ca="1"/>
        <v>30.62</v>
      </c>
      <c r="AB116" vm="10817">
        <f ca="1"/>
        <v>32.9</v>
      </c>
      <c r="AC116" vm="10818">
        <f ca="1"/>
        <v>32.33</v>
      </c>
      <c r="AD116" vm="3359">
        <f ca="1"/>
        <v>34.01</v>
      </c>
      <c r="AE116" vm="10819">
        <f ca="1"/>
        <v>34.4</v>
      </c>
      <c r="AF116" vm="7434">
        <f ca="1"/>
        <v>34.42</v>
      </c>
      <c r="AG116" vm="10820">
        <f ca="1"/>
        <v>35.909999999999997</v>
      </c>
      <c r="AH116" vm="1992">
        <f ca="1"/>
        <v>35.43</v>
      </c>
      <c r="AI116" vm="3445">
        <f ca="1"/>
        <v>37.380000000000003</v>
      </c>
      <c r="AJ116" vm="10821">
        <f ca="1"/>
        <v>37.17</v>
      </c>
      <c r="AK116" vm="4541">
        <f ca="1"/>
        <v>37.28</v>
      </c>
      <c r="AL116" vm="10822">
        <f ca="1"/>
        <v>37.83</v>
      </c>
      <c r="AM116" vm="3903">
        <f ca="1"/>
        <v>37.549999999999997</v>
      </c>
      <c r="AN116" vm="3869">
        <f ca="1"/>
        <v>39.200000000000003</v>
      </c>
      <c r="AO116" vm="3151">
        <f ca="1"/>
        <v>40.75</v>
      </c>
      <c r="AP116" vm="7557">
        <f ca="1"/>
        <v>41.61</v>
      </c>
      <c r="AQ116" vm="2985">
        <f ca="1"/>
        <v>42.03</v>
      </c>
      <c r="AR116" vm="6535">
        <f ca="1"/>
        <v>41.24</v>
      </c>
      <c r="AS116" vm="8820">
        <f ca="1"/>
        <v>42.81</v>
      </c>
      <c r="AT116" vm="6182">
        <f ca="1"/>
        <v>43.97</v>
      </c>
      <c r="AU116" vm="5140">
        <f ca="1"/>
        <v>46</v>
      </c>
      <c r="AV116" vm="10823">
        <f ca="1"/>
        <v>48.23</v>
      </c>
      <c r="AW116" vm="3404">
        <f ca="1"/>
        <v>48.32</v>
      </c>
      <c r="AX116" vm="10824">
        <f ca="1"/>
        <v>47.69</v>
      </c>
      <c r="AY116" vm="9806">
        <f ca="1"/>
        <v>48.6</v>
      </c>
      <c r="AZ116" vm="4408">
        <f ca="1"/>
        <v>50.79</v>
      </c>
      <c r="BA116" vm="2538">
        <f ca="1"/>
        <v>44.53</v>
      </c>
      <c r="BB116" vm="10825">
        <f ca="1"/>
        <v>40.07</v>
      </c>
      <c r="BC116" vm="10826">
        <f ca="1"/>
        <v>41.27</v>
      </c>
      <c r="BD116" vm="7543">
        <f ca="1"/>
        <v>42.26</v>
      </c>
      <c r="BE116" vm="10827">
        <f ca="1"/>
        <v>38.78</v>
      </c>
      <c r="BF116" vm="3312">
        <f ca="1"/>
        <v>29</v>
      </c>
      <c r="BG116" vm="4338">
        <f ca="1"/>
        <v>28.59</v>
      </c>
      <c r="BH116" vm="7400">
        <f ca="1"/>
        <v>28.71</v>
      </c>
      <c r="BI116" vm="10828">
        <f ca="1"/>
        <v>29.72</v>
      </c>
      <c r="BJ116" vm="10829">
        <f ca="1"/>
        <v>26.56</v>
      </c>
      <c r="BK116" vm="10830">
        <f ca="1"/>
        <v>30.61</v>
      </c>
      <c r="BL116" vm="10831">
        <f ca="1"/>
        <v>30.76</v>
      </c>
      <c r="BM116" vm="4578">
        <f ca="1"/>
        <v>33.14</v>
      </c>
      <c r="BN116" vm="4197">
        <f ca="1"/>
        <v>34.69</v>
      </c>
      <c r="BO116" vm="3360">
        <f ca="1"/>
        <v>37.92</v>
      </c>
      <c r="BP116" vm="2474">
        <f ca="1"/>
        <v>37.909999999999997</v>
      </c>
      <c r="BQ116" vm="4227">
        <f ca="1"/>
        <v>37.21</v>
      </c>
      <c r="BR116" vm="6174">
        <f ca="1"/>
        <v>38.32</v>
      </c>
      <c r="BS116" vm="4402">
        <f ca="1"/>
        <v>38.869999999999997</v>
      </c>
      <c r="BT116" vm="9398">
        <f ca="1"/>
        <v>35.619999999999997</v>
      </c>
      <c r="BU116" vm="2485">
        <f ca="1"/>
        <v>38.53</v>
      </c>
      <c r="BV116" vm="10832">
        <f ca="1"/>
        <v>37.659999999999997</v>
      </c>
      <c r="BW116" vm="3055">
        <f ca="1"/>
        <v>41.59</v>
      </c>
      <c r="BX116" vm="3647">
        <f ca="1"/>
        <v>41.96</v>
      </c>
      <c r="BY116" vm="7823">
        <f ca="1"/>
        <v>41.85</v>
      </c>
      <c r="BZ116" vm="5274">
        <f ca="1"/>
        <v>45.86</v>
      </c>
      <c r="CA116" vm="10833">
        <f ca="1"/>
        <v>43.31</v>
      </c>
      <c r="CB116" vm="10834">
        <f ca="1"/>
        <v>42.96</v>
      </c>
      <c r="CC116" vm="10835">
        <f ca="1"/>
        <v>38.39</v>
      </c>
      <c r="CD116" vm="10836">
        <f ca="1"/>
        <v>41.1</v>
      </c>
      <c r="CE116" vm="10837">
        <f ca="1"/>
        <v>39.549999999999997</v>
      </c>
      <c r="CF116" vm="8787">
        <f ca="1"/>
        <v>37</v>
      </c>
      <c r="CG116" vm="10838">
        <f ca="1"/>
        <v>37.71</v>
      </c>
      <c r="CH116" vm="6535">
        <f ca="1"/>
        <v>41.24</v>
      </c>
      <c r="CI116" vm="10839">
        <f ca="1"/>
        <v>41.94</v>
      </c>
      <c r="CJ116" vm="10840">
        <f ca="1"/>
        <v>40.950000000000003</v>
      </c>
      <c r="CK116" vm="9406">
        <f ca="1"/>
        <v>39.54</v>
      </c>
      <c r="CL116" vm="3566">
        <f ca="1"/>
        <v>40.06</v>
      </c>
      <c r="CM116" vm="10841">
        <f ca="1"/>
        <v>39.799999999999997</v>
      </c>
      <c r="CN116" vm="9402">
        <f ca="1"/>
        <v>37.39</v>
      </c>
      <c r="CO116" vm="7440">
        <f ca="1"/>
        <v>38.880000000000003</v>
      </c>
      <c r="CP116" vm="3018">
        <f ca="1"/>
        <v>39.39</v>
      </c>
      <c r="CQ116" vm="10842">
        <f ca="1"/>
        <v>36.07</v>
      </c>
      <c r="CR116" vm="7036">
        <f ca="1"/>
        <v>34.18</v>
      </c>
      <c r="CS116" vm="6924">
        <f ca="1"/>
        <v>35.6</v>
      </c>
      <c r="CT116" vm="4533">
        <f ca="1"/>
        <v>36.94</v>
      </c>
      <c r="CU116" vm="10843">
        <f ca="1"/>
        <v>36.659999999999997</v>
      </c>
      <c r="CV116" vm="2527">
        <f ca="1"/>
        <v>36.68</v>
      </c>
      <c r="CW116" vm="2456">
        <f ca="1"/>
        <v>36.61</v>
      </c>
      <c r="CX116" vm="10844">
        <f ca="1"/>
        <v>38.619999999999997</v>
      </c>
      <c r="CY116" vm="10845">
        <f ca="1"/>
        <v>38.340000000000003</v>
      </c>
      <c r="CZ116" vm="10846">
        <f ca="1"/>
        <v>40.26</v>
      </c>
      <c r="DA116" vm="8812">
        <f ca="1"/>
        <v>38.270000000000003</v>
      </c>
      <c r="DB116" vm="10847">
        <f ca="1"/>
        <v>41.91</v>
      </c>
      <c r="DC116" vm="3049">
        <f ca="1"/>
        <v>43.92</v>
      </c>
      <c r="DD116" vm="6181">
        <f ca="1"/>
        <v>44.35</v>
      </c>
      <c r="DE116" vm="7822">
        <f ca="1"/>
        <v>41.83</v>
      </c>
      <c r="DF116" vm="10848">
        <f ca="1"/>
        <v>42.55</v>
      </c>
      <c r="DG116" vm="4528">
        <f ca="1"/>
        <v>39.78</v>
      </c>
    </row>
    <row r="117" spans="2:111" x14ac:dyDescent="0.55000000000000004">
      <c r="B117" t="e" vm="10849">
        <v>#VALUE!</v>
      </c>
      <c r="C117" t="str" cm="1">
        <f t="array" aca="1" ref="C117" ca="1">_FV(B117,"Industry")</f>
        <v>Electrical Utilities &amp; IPPs</v>
      </c>
      <c r="D117" cm="1" vm="9191">
        <f t="array" aca="1" ref="D117:DG117" ca="1">IFERROR(TRANSPOSE(_xlfn.STOCKHISTORY(B117,$B$1,$C$1,2,0,1)),"")</f>
        <v>10.64</v>
      </c>
      <c r="E117" vm="4313">
        <f ca="1"/>
        <v>10.78</v>
      </c>
      <c r="F117" vm="10850">
        <f ca="1"/>
        <v>13.01</v>
      </c>
      <c r="G117" vm="4257">
        <f ca="1"/>
        <v>15.1</v>
      </c>
      <c r="H117" vm="7772">
        <f ca="1"/>
        <v>16.38</v>
      </c>
      <c r="I117" vm="10851">
        <f ca="1"/>
        <v>14.99</v>
      </c>
      <c r="J117" vm="4428">
        <f ca="1"/>
        <v>13.84</v>
      </c>
      <c r="K117" vm="10852">
        <f ca="1"/>
        <v>12.11</v>
      </c>
      <c r="L117" vm="10853">
        <f ca="1"/>
        <v>11.21</v>
      </c>
      <c r="M117" vm="10854">
        <f ca="1"/>
        <v>10.63</v>
      </c>
      <c r="N117" vm="10855">
        <f ca="1"/>
        <v>11.34</v>
      </c>
      <c r="O117" vm="10856">
        <f ca="1"/>
        <v>12.26</v>
      </c>
      <c r="P117" vm="10857">
        <f ca="1"/>
        <v>16.54</v>
      </c>
      <c r="Q117" vm="10858">
        <f ca="1"/>
        <v>16.559999999999999</v>
      </c>
      <c r="R117" vm="4437">
        <f ca="1"/>
        <v>18.7</v>
      </c>
      <c r="S117" vm="10859">
        <f ca="1"/>
        <v>16.899999999999999</v>
      </c>
      <c r="T117" vm="10860">
        <f ca="1"/>
        <v>16.059999999999999</v>
      </c>
      <c r="U117" vm="10861">
        <f ca="1"/>
        <v>17.22</v>
      </c>
      <c r="V117" vm="10862">
        <f ca="1"/>
        <v>24.62</v>
      </c>
      <c r="W117" vm="10863">
        <f ca="1"/>
        <v>24.91</v>
      </c>
      <c r="X117" vm="10864">
        <f ca="1"/>
        <v>25.59</v>
      </c>
      <c r="Y117" vm="4959">
        <f ca="1"/>
        <v>25</v>
      </c>
      <c r="Z117" vm="10865">
        <f ca="1"/>
        <v>27.65</v>
      </c>
      <c r="AA117" vm="10866">
        <f ca="1"/>
        <v>28.48</v>
      </c>
      <c r="AB117" vm="10867">
        <f ca="1"/>
        <v>26.01</v>
      </c>
      <c r="AC117" vm="10868">
        <f ca="1"/>
        <v>25.86</v>
      </c>
      <c r="AD117" vm="7032">
        <f ca="1"/>
        <v>30.53</v>
      </c>
      <c r="AE117" vm="10869">
        <f ca="1"/>
        <v>31</v>
      </c>
      <c r="AF117" vm="10870">
        <f ca="1"/>
        <v>34.229999999999997</v>
      </c>
      <c r="AG117" vm="10871">
        <f ca="1"/>
        <v>30.7</v>
      </c>
      <c r="AH117" vm="2990">
        <f ca="1"/>
        <v>31.67</v>
      </c>
      <c r="AI117" vm="5079">
        <f ca="1"/>
        <v>35.39</v>
      </c>
      <c r="AJ117" vm="5078">
        <f ca="1"/>
        <v>37.4</v>
      </c>
      <c r="AK117" vm="10872">
        <f ca="1"/>
        <v>36.19</v>
      </c>
      <c r="AL117" vm="10873">
        <f ca="1"/>
        <v>38.43</v>
      </c>
      <c r="AM117" vm="10874">
        <f ca="1"/>
        <v>39.6</v>
      </c>
      <c r="AN117" vm="10875">
        <f ca="1"/>
        <v>40.909999999999997</v>
      </c>
      <c r="AO117" vm="10876">
        <f ca="1"/>
        <v>41.68</v>
      </c>
      <c r="AP117" vm="10877">
        <f ca="1"/>
        <v>42.48</v>
      </c>
      <c r="AQ117" vm="10878">
        <f ca="1"/>
        <v>41.17</v>
      </c>
      <c r="AR117" vm="10879">
        <f ca="1"/>
        <v>34.04</v>
      </c>
      <c r="AS117" vm="10880">
        <f ca="1"/>
        <v>35.119999999999997</v>
      </c>
      <c r="AT117" vm="10815">
        <f ca="1"/>
        <v>34.14</v>
      </c>
      <c r="AU117" vm="3613">
        <f ca="1"/>
        <v>36.4</v>
      </c>
      <c r="AV117" vm="10874">
        <f ca="1"/>
        <v>39.6</v>
      </c>
      <c r="AW117" vm="10293">
        <f ca="1"/>
        <v>40.119999999999997</v>
      </c>
      <c r="AX117" vm="10881">
        <f ca="1"/>
        <v>39.729999999999997</v>
      </c>
      <c r="AY117" vm="2133">
        <f ca="1"/>
        <v>39.75</v>
      </c>
      <c r="AZ117" vm="10882">
        <f ca="1"/>
        <v>36.89</v>
      </c>
      <c r="BA117" vm="10883">
        <f ca="1"/>
        <v>33.21</v>
      </c>
      <c r="BB117" vm="4504">
        <f ca="1"/>
        <v>27.26</v>
      </c>
      <c r="BC117" vm="4352">
        <f ca="1"/>
        <v>33.53</v>
      </c>
      <c r="BD117" vm="2475">
        <f ca="1"/>
        <v>36.049999999999997</v>
      </c>
      <c r="BE117" vm="8815">
        <f ca="1"/>
        <v>32.56</v>
      </c>
      <c r="BF117" vm="3344">
        <f ca="1"/>
        <v>33.81</v>
      </c>
      <c r="BG117" vm="10884">
        <f ca="1"/>
        <v>34.409999999999997</v>
      </c>
      <c r="BH117" vm="4184">
        <f ca="1"/>
        <v>30.74</v>
      </c>
      <c r="BI117" vm="10885">
        <f ca="1"/>
        <v>31.62</v>
      </c>
      <c r="BJ117" vm="4390">
        <f ca="1"/>
        <v>32.75</v>
      </c>
      <c r="BK117" vm="3903">
        <f ca="1"/>
        <v>37.549999999999997</v>
      </c>
      <c r="BL117" vm="10886">
        <f ca="1"/>
        <v>41.41</v>
      </c>
      <c r="BM117" vm="10887">
        <f ca="1"/>
        <v>36.51</v>
      </c>
      <c r="BN117" vm="6536">
        <f ca="1"/>
        <v>37.729999999999997</v>
      </c>
      <c r="BO117" vm="4340">
        <f ca="1"/>
        <v>35.82</v>
      </c>
      <c r="BP117" vm="10888">
        <f ca="1"/>
        <v>32.15</v>
      </c>
      <c r="BQ117" vm="10889">
        <f ca="1"/>
        <v>40.299999999999997</v>
      </c>
      <c r="BR117" vm="6535">
        <f ca="1"/>
        <v>41.24</v>
      </c>
      <c r="BS117" vm="10890">
        <f ca="1"/>
        <v>45.67</v>
      </c>
      <c r="BT117" vm="10891">
        <f ca="1"/>
        <v>40.83</v>
      </c>
      <c r="BU117" vm="10892">
        <f ca="1"/>
        <v>39.89</v>
      </c>
      <c r="BV117" vm="10893">
        <f ca="1"/>
        <v>36.020000000000003</v>
      </c>
      <c r="BW117" vm="10093">
        <f ca="1"/>
        <v>43.08</v>
      </c>
      <c r="BX117" vm="7057">
        <f ca="1"/>
        <v>39.93</v>
      </c>
      <c r="BY117" vm="10894">
        <f ca="1"/>
        <v>37.840000000000003</v>
      </c>
      <c r="BZ117" vm="3333">
        <f ca="1"/>
        <v>38.36</v>
      </c>
      <c r="CA117" vm="7061">
        <f ca="1"/>
        <v>35.9</v>
      </c>
      <c r="CB117" vm="10895">
        <f ca="1"/>
        <v>46.04</v>
      </c>
      <c r="CC117" vm="7977">
        <f ca="1"/>
        <v>38.17</v>
      </c>
      <c r="CD117" vm="3942">
        <f ca="1"/>
        <v>37.75</v>
      </c>
      <c r="CE117" vm="10896">
        <f ca="1"/>
        <v>41.28</v>
      </c>
      <c r="CF117" vm="8812">
        <f ca="1"/>
        <v>38.270000000000003</v>
      </c>
      <c r="CG117" vm="6538">
        <f ca="1"/>
        <v>44.4</v>
      </c>
      <c r="CH117" vm="3335">
        <f ca="1"/>
        <v>42.45</v>
      </c>
      <c r="CI117" vm="10811">
        <f ca="1"/>
        <v>31.82</v>
      </c>
      <c r="CJ117" vm="2125">
        <f ca="1"/>
        <v>34.22</v>
      </c>
      <c r="CK117" vm="10897">
        <f ca="1"/>
        <v>32.79</v>
      </c>
      <c r="CL117" vm="10808">
        <f ca="1"/>
        <v>34.29</v>
      </c>
      <c r="CM117" vm="7722">
        <f ca="1"/>
        <v>34.17</v>
      </c>
      <c r="CN117" vm="7426">
        <f ca="1"/>
        <v>33.79</v>
      </c>
      <c r="CO117" vm="9402">
        <f ca="1"/>
        <v>37.39</v>
      </c>
      <c r="CP117" vm="10898">
        <f ca="1"/>
        <v>37.99</v>
      </c>
      <c r="CQ117" vm="3903">
        <f ca="1"/>
        <v>37.549999999999997</v>
      </c>
      <c r="CR117" vm="3567">
        <f ca="1"/>
        <v>38.520000000000003</v>
      </c>
      <c r="CS117" vm="4568">
        <f ca="1"/>
        <v>42.38</v>
      </c>
      <c r="CT117" vm="4208">
        <f ca="1"/>
        <v>47.84</v>
      </c>
      <c r="CU117" vm="10899">
        <f ca="1"/>
        <v>51.7</v>
      </c>
      <c r="CV117" vm="2166">
        <f ca="1"/>
        <v>53.04</v>
      </c>
      <c r="CW117" vm="7830">
        <f ca="1"/>
        <v>55.32</v>
      </c>
      <c r="CX117" vm="10087">
        <f ca="1"/>
        <v>67.69</v>
      </c>
      <c r="CY117" vm="2192">
        <f ca="1"/>
        <v>72.67</v>
      </c>
      <c r="CZ117" vm="10900">
        <f ca="1"/>
        <v>81</v>
      </c>
      <c r="DA117" vm="6466">
        <f ca="1"/>
        <v>77.86</v>
      </c>
      <c r="DB117" vm="10901">
        <f ca="1"/>
        <v>75.17</v>
      </c>
      <c r="DC117" vm="6497">
        <f ca="1"/>
        <v>85.01</v>
      </c>
      <c r="DD117" vm="10902">
        <f ca="1"/>
        <v>91.1</v>
      </c>
      <c r="DE117" vm="9992">
        <f ca="1"/>
        <v>90.4</v>
      </c>
      <c r="DF117" vm="10903">
        <f ca="1"/>
        <v>101.61</v>
      </c>
      <c r="DG117" vm="10904">
        <f ca="1"/>
        <v>90.22</v>
      </c>
    </row>
    <row r="118" spans="2:111" x14ac:dyDescent="0.55000000000000004">
      <c r="B118" t="e" vm="10905">
        <v>#VALUE!</v>
      </c>
      <c r="C118" t="str" cm="1">
        <f t="array" aca="1" ref="C118" ca="1">_FV(B118,"Industry")</f>
        <v>Electrical Utilities &amp; IPPs</v>
      </c>
      <c r="D118" cm="1" vm="2133">
        <f t="array" aca="1" ref="D118:CI118" ca="1">IFERROR(TRANSPOSE(_xlfn.STOCKHISTORY(B118,$B$1,$C$1,2,0,1)),"")</f>
        <v>39.75</v>
      </c>
      <c r="E118" vm="10906">
        <f ca="1"/>
        <v>38.65</v>
      </c>
      <c r="F118" vm="3449">
        <f ca="1"/>
        <v>40.86</v>
      </c>
      <c r="G118" vm="10907">
        <f ca="1"/>
        <v>42.95</v>
      </c>
      <c r="H118" vm="10908">
        <f ca="1"/>
        <v>41.42</v>
      </c>
      <c r="I118" vm="4676">
        <f ca="1"/>
        <v>42.32</v>
      </c>
      <c r="J118" vm="3994">
        <f ca="1"/>
        <v>42.97</v>
      </c>
      <c r="K118" vm="4231">
        <f ca="1"/>
        <v>42.84</v>
      </c>
      <c r="L118" vm="10909">
        <f ca="1"/>
        <v>42.57</v>
      </c>
      <c r="M118" vm="2465">
        <f ca="1"/>
        <v>42.98</v>
      </c>
      <c r="N118" vm="3635">
        <f ca="1"/>
        <v>45.39</v>
      </c>
      <c r="O118" vm="10910">
        <f ca="1"/>
        <v>42.25</v>
      </c>
      <c r="P118" vm="3337">
        <f ca="1"/>
        <v>44.47</v>
      </c>
      <c r="Q118" vm="4554">
        <f ca="1"/>
        <v>45.87</v>
      </c>
      <c r="R118" vm="5042">
        <f ca="1"/>
        <v>47.13</v>
      </c>
      <c r="S118" vm="3653">
        <f ca="1"/>
        <v>47.23</v>
      </c>
      <c r="T118" vm="10911">
        <f ca="1"/>
        <v>47.46</v>
      </c>
      <c r="U118" vm="7305">
        <f ca="1"/>
        <v>49.08</v>
      </c>
      <c r="V118" vm="6922">
        <f ca="1"/>
        <v>49.54</v>
      </c>
      <c r="W118" vm="4724">
        <f ca="1"/>
        <v>52.45</v>
      </c>
      <c r="X118" vm="10912">
        <f ca="1"/>
        <v>53.93</v>
      </c>
      <c r="Y118" vm="10913">
        <f ca="1"/>
        <v>53.34</v>
      </c>
      <c r="Z118" vm="2164">
        <f ca="1"/>
        <v>53</v>
      </c>
      <c r="AA118" vm="3897">
        <f ca="1"/>
        <v>54.72</v>
      </c>
      <c r="AB118" vm="10914">
        <f ca="1"/>
        <v>59.36</v>
      </c>
      <c r="AC118" vm="10915">
        <f ca="1"/>
        <v>52.12</v>
      </c>
      <c r="AD118" vm="7309">
        <f ca="1"/>
        <v>48.29</v>
      </c>
      <c r="AE118" vm="10916">
        <f ca="1"/>
        <v>48.55</v>
      </c>
      <c r="AF118" vm="10917">
        <f ca="1"/>
        <v>49.36</v>
      </c>
      <c r="AG118" vm="4208">
        <f ca="1"/>
        <v>47.84</v>
      </c>
      <c r="AH118" vm="10918">
        <f ca="1"/>
        <v>53.85</v>
      </c>
      <c r="AI118" vm="10919">
        <f ca="1"/>
        <v>54.15</v>
      </c>
      <c r="AJ118" vm="8068">
        <f ca="1"/>
        <v>51.65</v>
      </c>
      <c r="AK118" vm="9811">
        <f ca="1"/>
        <v>55.28</v>
      </c>
      <c r="AL118" vm="2007">
        <f ca="1"/>
        <v>52.6</v>
      </c>
      <c r="AM118" vm="3894">
        <f ca="1"/>
        <v>51.53</v>
      </c>
      <c r="AN118" vm="7045">
        <f ca="1"/>
        <v>48.65</v>
      </c>
      <c r="AO118" vm="3448">
        <f ca="1"/>
        <v>46.16</v>
      </c>
      <c r="AP118" vm="10920">
        <f ca="1"/>
        <v>54.16</v>
      </c>
      <c r="AQ118" vm="3626">
        <f ca="1"/>
        <v>56.17</v>
      </c>
      <c r="AR118" vm="3604">
        <f ca="1"/>
        <v>57.15</v>
      </c>
      <c r="AS118" vm="6291">
        <f ca="1"/>
        <v>55.76</v>
      </c>
      <c r="AT118" vm="10921">
        <f ca="1"/>
        <v>58.53</v>
      </c>
      <c r="AU118" vm="10740">
        <f ca="1"/>
        <v>60.79</v>
      </c>
      <c r="AV118" vm="4744">
        <f ca="1"/>
        <v>55.98</v>
      </c>
      <c r="AW118" vm="10922">
        <f ca="1"/>
        <v>56.57</v>
      </c>
      <c r="AX118" vm="3046">
        <f ca="1"/>
        <v>54.79</v>
      </c>
      <c r="AY118" vm="10923">
        <f ca="1"/>
        <v>61.47</v>
      </c>
      <c r="AZ118" vm="10924">
        <f ca="1"/>
        <v>59.86</v>
      </c>
      <c r="BA118" vm="4706">
        <f ca="1"/>
        <v>58.4</v>
      </c>
      <c r="BB118" vm="10925">
        <f ca="1"/>
        <v>62.48</v>
      </c>
      <c r="BC118" vm="8003">
        <f ca="1"/>
        <v>58.81</v>
      </c>
      <c r="BD118" vm="10789">
        <f ca="1"/>
        <v>63.82</v>
      </c>
      <c r="BE118" vm="10748">
        <f ca="1"/>
        <v>58.61</v>
      </c>
      <c r="BF118" vm="10926">
        <f ca="1"/>
        <v>60.93</v>
      </c>
      <c r="BG118" vm="10927">
        <f ca="1"/>
        <v>61.04</v>
      </c>
      <c r="BH118" vm="10928">
        <f ca="1"/>
        <v>52.99</v>
      </c>
      <c r="BI118" vm="5043">
        <f ca="1"/>
        <v>52.17</v>
      </c>
      <c r="BJ118" vm="3170">
        <f ca="1"/>
        <v>56.3</v>
      </c>
      <c r="BK118" vm="10929">
        <f ca="1"/>
        <v>55.21</v>
      </c>
      <c r="BL118" vm="10930">
        <f ca="1"/>
        <v>54.03</v>
      </c>
      <c r="BM118" vm="10931">
        <f ca="1"/>
        <v>51.27</v>
      </c>
      <c r="BN118" vm="4704">
        <f ca="1"/>
        <v>53.4</v>
      </c>
      <c r="BO118" vm="4411">
        <f ca="1"/>
        <v>55.14</v>
      </c>
      <c r="BP118" vm="10600">
        <f ca="1"/>
        <v>51.46</v>
      </c>
      <c r="BQ118" vm="10452">
        <f ca="1"/>
        <v>52.48</v>
      </c>
      <c r="BR118" vm="10932">
        <f ca="1"/>
        <v>53.74</v>
      </c>
      <c r="BS118" vm="10604">
        <f ca="1"/>
        <v>50.17</v>
      </c>
      <c r="BT118" vm="7093">
        <f ca="1"/>
        <v>48.45</v>
      </c>
      <c r="BU118" vm="10933">
        <f ca="1"/>
        <v>48.79</v>
      </c>
      <c r="BV118" vm="10934">
        <f ca="1"/>
        <v>50.57</v>
      </c>
      <c r="BW118" vm="6921">
        <f ca="1"/>
        <v>51.3</v>
      </c>
      <c r="BX118" vm="10935">
        <f ca="1"/>
        <v>48.66</v>
      </c>
      <c r="BY118" vm="10936">
        <f ca="1"/>
        <v>47.75</v>
      </c>
      <c r="BZ118" vm="4695">
        <f ca="1"/>
        <v>50.4</v>
      </c>
      <c r="CA118" vm="3637">
        <f ca="1"/>
        <v>49.8</v>
      </c>
      <c r="CB118" vm="10937">
        <f ca="1"/>
        <v>51.49</v>
      </c>
      <c r="CC118" vm="10938">
        <f ca="1"/>
        <v>50.9</v>
      </c>
      <c r="CD118" vm="3384">
        <f ca="1"/>
        <v>55.66</v>
      </c>
      <c r="CE118" vm="3045">
        <f ca="1"/>
        <v>58.27</v>
      </c>
      <c r="CF118" vm="8085">
        <f ca="1"/>
        <v>60.69</v>
      </c>
      <c r="CG118" vm="3955">
        <f ca="1"/>
        <v>60</v>
      </c>
      <c r="CH118" vm="3172">
        <f ca="1"/>
        <v>63.2</v>
      </c>
      <c r="CI118" vm="10939">
        <f ca="1"/>
        <v>59.14</v>
      </c>
    </row>
    <row r="119" spans="2:111" x14ac:dyDescent="0.55000000000000004">
      <c r="B119" t="e" vm="10940">
        <v>#VALUE!</v>
      </c>
      <c r="C119" t="str" cm="1">
        <f t="array" aca="1" ref="C119" ca="1">_FV(B119,"Industry")</f>
        <v>Electrical Utilities &amp; IPPs</v>
      </c>
      <c r="D119" cm="1" vm="3884">
        <f t="array" aca="1" ref="D119:CI119" ca="1">IFERROR(TRANSPOSE(_xlfn.STOCKHISTORY(B119,$B$1,$C$1,2,0,1)),"")</f>
        <v>51.66</v>
      </c>
      <c r="E119" vm="10941">
        <f ca="1"/>
        <v>48.73</v>
      </c>
      <c r="F119" vm="10942">
        <f ca="1"/>
        <v>52.59</v>
      </c>
      <c r="G119" vm="8802">
        <f ca="1"/>
        <v>54.18</v>
      </c>
      <c r="H119" vm="3920">
        <f ca="1"/>
        <v>56.7</v>
      </c>
      <c r="I119" vm="10943">
        <f ca="1"/>
        <v>56.15</v>
      </c>
      <c r="J119" vm="10944">
        <f ca="1"/>
        <v>56.09</v>
      </c>
      <c r="K119" vm="10945">
        <f ca="1"/>
        <v>57.05</v>
      </c>
      <c r="L119" vm="10946">
        <f ca="1"/>
        <v>54.92</v>
      </c>
      <c r="M119" vm="10947">
        <f ca="1"/>
        <v>55.99</v>
      </c>
      <c r="N119" vm="10443">
        <f ca="1"/>
        <v>59.37</v>
      </c>
      <c r="O119" vm="10440">
        <f ca="1"/>
        <v>56.77</v>
      </c>
      <c r="P119" vm="5186">
        <f ca="1"/>
        <v>57.32</v>
      </c>
      <c r="Q119" vm="10060">
        <f ca="1"/>
        <v>55.91</v>
      </c>
      <c r="R119" vm="10948">
        <f ca="1"/>
        <v>58.05</v>
      </c>
      <c r="S119" vm="10458">
        <f ca="1"/>
        <v>57.82</v>
      </c>
      <c r="T119" vm="10949">
        <f ca="1"/>
        <v>58.14</v>
      </c>
      <c r="U119" vm="10950">
        <f ca="1"/>
        <v>60.15</v>
      </c>
      <c r="V119" vm="10951">
        <f ca="1"/>
        <v>60.49</v>
      </c>
      <c r="W119" vm="4413">
        <f ca="1"/>
        <v>65</v>
      </c>
      <c r="X119" vm="6608">
        <f ca="1"/>
        <v>66.56</v>
      </c>
      <c r="Y119" vm="9782">
        <f ca="1"/>
        <v>63.91</v>
      </c>
      <c r="Z119" vm="10438">
        <f ca="1"/>
        <v>63.27</v>
      </c>
      <c r="AA119" vm="5265">
        <f ca="1"/>
        <v>65.09</v>
      </c>
      <c r="AB119" vm="6283">
        <f ca="1"/>
        <v>72.16</v>
      </c>
      <c r="AC119" vm="10952">
        <f ca="1"/>
        <v>65.349999999999994</v>
      </c>
      <c r="AD119" vm="10953">
        <f ca="1"/>
        <v>55.05</v>
      </c>
      <c r="AE119" vm="10954">
        <f ca="1"/>
        <v>58.43</v>
      </c>
      <c r="AF119" vm="7832">
        <f ca="1"/>
        <v>61.69</v>
      </c>
      <c r="AG119" vm="3607">
        <f ca="1"/>
        <v>59.29</v>
      </c>
      <c r="AH119" vm="10955">
        <f ca="1"/>
        <v>64.83</v>
      </c>
      <c r="AI119" vm="3035">
        <f ca="1"/>
        <v>53.22</v>
      </c>
      <c r="AJ119" vm="9796">
        <f ca="1"/>
        <v>50.82</v>
      </c>
      <c r="AK119" vm="7984">
        <f ca="1"/>
        <v>55.2</v>
      </c>
      <c r="AL119" vm="3386">
        <f ca="1"/>
        <v>55.41</v>
      </c>
      <c r="AM119" vm="5230">
        <f ca="1"/>
        <v>55.51</v>
      </c>
      <c r="AN119" vm="10420">
        <f ca="1"/>
        <v>53.73</v>
      </c>
      <c r="AO119" vm="2158">
        <f ca="1"/>
        <v>53.63</v>
      </c>
      <c r="AP119" vm="10072">
        <f ca="1"/>
        <v>59.53</v>
      </c>
      <c r="AQ119" vm="3174">
        <f ca="1"/>
        <v>63.97</v>
      </c>
      <c r="AR119" vm="9813">
        <f ca="1"/>
        <v>61.99</v>
      </c>
      <c r="AS119" vm="10956">
        <f ca="1"/>
        <v>60.43</v>
      </c>
      <c r="AT119" vm="10500">
        <f ca="1"/>
        <v>65.22</v>
      </c>
      <c r="AU119" vm="6474">
        <f ca="1"/>
        <v>68.45</v>
      </c>
      <c r="AV119" vm="5231">
        <f ca="1"/>
        <v>62.2</v>
      </c>
      <c r="AW119" vm="10957">
        <f ca="1"/>
        <v>63.75</v>
      </c>
      <c r="AX119" vm="6808">
        <f ca="1"/>
        <v>63.3</v>
      </c>
      <c r="AY119" vm="10958">
        <f ca="1"/>
        <v>68.61</v>
      </c>
      <c r="AZ119" vm="10959">
        <f ca="1"/>
        <v>64.959999999999994</v>
      </c>
      <c r="BA119" vm="10960">
        <f ca="1"/>
        <v>62.41</v>
      </c>
      <c r="BB119" vm="7568">
        <f ca="1"/>
        <v>68.34</v>
      </c>
      <c r="BC119" vm="6308">
        <f ca="1"/>
        <v>67.849999999999994</v>
      </c>
      <c r="BD119" vm="10961">
        <f ca="1"/>
        <v>69.94</v>
      </c>
      <c r="BE119" vm="9489">
        <f ca="1"/>
        <v>65.25</v>
      </c>
      <c r="BF119" vm="2051">
        <f ca="1"/>
        <v>68.260000000000005</v>
      </c>
      <c r="BG119" vm="8076">
        <f ca="1"/>
        <v>68.53</v>
      </c>
      <c r="BH119" vm="10737">
        <f ca="1"/>
        <v>59.4</v>
      </c>
      <c r="BI119" vm="9428">
        <f ca="1"/>
        <v>61.13</v>
      </c>
      <c r="BJ119" vm="4725">
        <f ca="1"/>
        <v>59.21</v>
      </c>
      <c r="BK119" vm="4751">
        <f ca="1"/>
        <v>62.93</v>
      </c>
      <c r="BL119" vm="6917">
        <f ca="1"/>
        <v>62.65</v>
      </c>
      <c r="BM119" vm="8003">
        <f ca="1"/>
        <v>58.81</v>
      </c>
      <c r="BN119" vm="6196">
        <f ca="1"/>
        <v>61.12</v>
      </c>
      <c r="BO119" vm="10962">
        <f ca="1"/>
        <v>62.11</v>
      </c>
      <c r="BP119" vm="10963">
        <f ca="1"/>
        <v>57.85</v>
      </c>
      <c r="BQ119" vm="10964">
        <f ca="1"/>
        <v>58.42</v>
      </c>
      <c r="BR119" vm="2062">
        <f ca="1"/>
        <v>59.97</v>
      </c>
      <c r="BS119" vm="9425">
        <f ca="1"/>
        <v>54.97</v>
      </c>
      <c r="BT119" vm="10965">
        <f ca="1"/>
        <v>50.7</v>
      </c>
      <c r="BU119" vm="9799">
        <f ca="1"/>
        <v>49.14</v>
      </c>
      <c r="BV119" vm="10966">
        <f ca="1"/>
        <v>51.04</v>
      </c>
      <c r="BW119" vm="9800">
        <f ca="1"/>
        <v>52.2</v>
      </c>
      <c r="BX119" vm="10967">
        <f ca="1"/>
        <v>50.77</v>
      </c>
      <c r="BY119" vm="6922">
        <f ca="1"/>
        <v>49.54</v>
      </c>
      <c r="BZ119" vm="5154">
        <f ca="1"/>
        <v>53.38</v>
      </c>
      <c r="CA119" vm="4724">
        <f ca="1"/>
        <v>52.45</v>
      </c>
      <c r="CB119" vm="10968">
        <f ca="1"/>
        <v>54.66</v>
      </c>
      <c r="CC119" vm="8020">
        <f ca="1"/>
        <v>52.97</v>
      </c>
      <c r="CD119" vm="10969">
        <f ca="1"/>
        <v>58</v>
      </c>
      <c r="CE119" vm="10939">
        <f ca="1"/>
        <v>59.14</v>
      </c>
      <c r="CF119" vm="10970">
        <f ca="1"/>
        <v>62.01</v>
      </c>
      <c r="CG119" vm="10741">
        <f ca="1"/>
        <v>60.44</v>
      </c>
      <c r="CH119" vm="10971">
        <f ca="1"/>
        <v>64.63</v>
      </c>
      <c r="CI119" vm="10972">
        <f ca="1"/>
        <v>61.55</v>
      </c>
    </row>
    <row r="120" spans="2:111" x14ac:dyDescent="0.55000000000000004">
      <c r="B120" t="e" vm="10973">
        <v>#VALUE!</v>
      </c>
      <c r="C120" t="str" cm="1">
        <f t="array" aca="1" ref="C120" ca="1">_FV(B120,"Industry")</f>
        <v>Electrical Utilities &amp; IPPs</v>
      </c>
      <c r="D120" cm="1" vm="4241">
        <f t="array" aca="1" ref="D120:DG120" ca="1">IFERROR(TRANSPOSE(_xlfn.STOCKHISTORY(B120,$B$1,$C$1,2,0,1)),"")</f>
        <v>9.5</v>
      </c>
      <c r="E120" vm="10974">
        <f ca="1"/>
        <v>9.8000000000000007</v>
      </c>
      <c r="F120" vm="9168">
        <f ca="1"/>
        <v>11.8</v>
      </c>
      <c r="G120" vm="4589">
        <f ca="1"/>
        <v>11.16</v>
      </c>
      <c r="H120" vm="4315">
        <f ca="1"/>
        <v>11.09</v>
      </c>
      <c r="I120" vm="10975">
        <f ca="1"/>
        <v>12.48</v>
      </c>
      <c r="J120" vm="9178">
        <f ca="1"/>
        <v>12.35</v>
      </c>
      <c r="K120" vm="2736">
        <f ca="1"/>
        <v>12.07</v>
      </c>
      <c r="L120" vm="9170">
        <f ca="1"/>
        <v>12.85</v>
      </c>
      <c r="M120" vm="9164">
        <f ca="1"/>
        <v>11.77</v>
      </c>
      <c r="N120" vm="10976">
        <f ca="1"/>
        <v>11.45</v>
      </c>
      <c r="O120" vm="10977">
        <f ca="1"/>
        <v>11.62</v>
      </c>
      <c r="P120" vm="9190">
        <f ca="1"/>
        <v>11.44</v>
      </c>
      <c r="Q120" vm="10978">
        <f ca="1"/>
        <v>11.52</v>
      </c>
      <c r="R120" vm="10979">
        <f ca="1"/>
        <v>11.18</v>
      </c>
      <c r="S120" vm="4458">
        <f ca="1"/>
        <v>11.31</v>
      </c>
      <c r="T120" vm="9166">
        <f ca="1"/>
        <v>11.68</v>
      </c>
      <c r="U120" vm="10980">
        <f ca="1"/>
        <v>11.11</v>
      </c>
      <c r="V120" vm="10979">
        <f ca="1"/>
        <v>11.18</v>
      </c>
      <c r="W120" vm="4591">
        <f ca="1"/>
        <v>11.04</v>
      </c>
      <c r="X120" vm="10981">
        <f ca="1"/>
        <v>11.02</v>
      </c>
      <c r="Y120" vm="10854">
        <f ca="1"/>
        <v>10.63</v>
      </c>
      <c r="Z120" vm="10982">
        <f ca="1"/>
        <v>10.58</v>
      </c>
      <c r="AA120" vm="10983">
        <f ca="1"/>
        <v>10.83</v>
      </c>
      <c r="AB120" vm="4461">
        <f ca="1"/>
        <v>11.56</v>
      </c>
      <c r="AC120" vm="10104">
        <f ca="1"/>
        <v>10.87</v>
      </c>
      <c r="AD120" vm="10121">
        <f ca="1"/>
        <v>11.37</v>
      </c>
      <c r="AE120" vm="4314">
        <f ca="1"/>
        <v>12.24</v>
      </c>
      <c r="AF120" vm="10984">
        <f ca="1"/>
        <v>12.75</v>
      </c>
      <c r="AG120" vm="10985">
        <f ca="1"/>
        <v>13.41</v>
      </c>
      <c r="AH120" vm="10986">
        <f ca="1"/>
        <v>13.36</v>
      </c>
      <c r="AI120" vm="10987">
        <f ca="1"/>
        <v>13.46</v>
      </c>
      <c r="AJ120" vm="10988">
        <f ca="1"/>
        <v>14</v>
      </c>
      <c r="AK120" vm="7784">
        <f ca="1"/>
        <v>14.58</v>
      </c>
      <c r="AL120" vm="10989">
        <f ca="1"/>
        <v>15.49</v>
      </c>
      <c r="AM120" vm="10990">
        <f ca="1"/>
        <v>14.46</v>
      </c>
      <c r="AN120" vm="10991">
        <f ca="1"/>
        <v>16.39</v>
      </c>
      <c r="AO120" vm="4652">
        <f ca="1"/>
        <v>17.23</v>
      </c>
      <c r="AP120" vm="10992">
        <f ca="1"/>
        <v>18.079999999999998</v>
      </c>
      <c r="AQ120" vm="10993">
        <f ca="1"/>
        <v>17.12</v>
      </c>
      <c r="AR120" vm="4145">
        <f ca="1"/>
        <v>15.8</v>
      </c>
      <c r="AS120" vm="10138">
        <f ca="1"/>
        <v>16.760000000000002</v>
      </c>
      <c r="AT120" vm="10150">
        <f ca="1"/>
        <v>16.79</v>
      </c>
      <c r="AU120" vm="10994">
        <f ca="1"/>
        <v>15.33</v>
      </c>
      <c r="AV120" vm="10995">
        <f ca="1"/>
        <v>16.34</v>
      </c>
      <c r="AW120" vm="7766">
        <f ca="1"/>
        <v>17.05</v>
      </c>
      <c r="AX120" vm="10996">
        <f ca="1"/>
        <v>18.91</v>
      </c>
      <c r="AY120" vm="10997">
        <f ca="1"/>
        <v>19.899999999999999</v>
      </c>
      <c r="AZ120" vm="4191">
        <f ca="1"/>
        <v>19.86</v>
      </c>
      <c r="BA120" vm="10998">
        <f ca="1"/>
        <v>16.73</v>
      </c>
      <c r="BB120" vm="7795">
        <f ca="1"/>
        <v>13.6</v>
      </c>
      <c r="BC120" vm="4250">
        <f ca="1"/>
        <v>13.25</v>
      </c>
      <c r="BD120" vm="10999">
        <f ca="1"/>
        <v>12.49</v>
      </c>
      <c r="BE120" vm="3279">
        <f ca="1"/>
        <v>14.49</v>
      </c>
      <c r="BF120" vm="4432">
        <f ca="1"/>
        <v>15.23</v>
      </c>
      <c r="BG120" vm="4624">
        <f ca="1"/>
        <v>17.75</v>
      </c>
      <c r="BH120" vm="11000">
        <f ca="1"/>
        <v>18.11</v>
      </c>
      <c r="BI120" vm="10155">
        <f ca="1"/>
        <v>19.5</v>
      </c>
      <c r="BJ120" vm="10169">
        <f ca="1"/>
        <v>20.440000000000001</v>
      </c>
      <c r="BK120" vm="6166">
        <f ca="1"/>
        <v>23.5</v>
      </c>
      <c r="BL120" vm="11001">
        <f ca="1"/>
        <v>24.39</v>
      </c>
      <c r="BM120" vm="10829">
        <f ca="1"/>
        <v>26.56</v>
      </c>
      <c r="BN120" vm="11002">
        <f ca="1"/>
        <v>26.81</v>
      </c>
      <c r="BO120" vm="11003">
        <f ca="1"/>
        <v>27.82</v>
      </c>
      <c r="BP120" vm="11004">
        <f ca="1"/>
        <v>25.41</v>
      </c>
      <c r="BQ120" vm="11005">
        <f ca="1"/>
        <v>26.07</v>
      </c>
      <c r="BR120" vm="3324">
        <f ca="1"/>
        <v>23.7</v>
      </c>
      <c r="BS120" vm="4503">
        <f ca="1"/>
        <v>23.87</v>
      </c>
      <c r="BT120" vm="6878">
        <f ca="1"/>
        <v>22.83</v>
      </c>
      <c r="BU120" vm="11006">
        <f ca="1"/>
        <v>25.13</v>
      </c>
      <c r="BV120" vm="11007">
        <f ca="1"/>
        <v>23.38</v>
      </c>
      <c r="BW120" vm="11008">
        <f ca="1"/>
        <v>24.3</v>
      </c>
      <c r="BX120" vm="11009">
        <f ca="1"/>
        <v>22.18</v>
      </c>
      <c r="BY120" vm="3319">
        <f ca="1"/>
        <v>21.23</v>
      </c>
      <c r="BZ120" vm="8114">
        <f ca="1"/>
        <v>25.73</v>
      </c>
      <c r="CA120" vm="11010">
        <f ca="1"/>
        <v>20.420000000000002</v>
      </c>
      <c r="CB120" vm="11011">
        <f ca="1"/>
        <v>22.04</v>
      </c>
      <c r="CC120" vm="7627">
        <f ca="1"/>
        <v>21.01</v>
      </c>
      <c r="CD120" vm="11012">
        <f ca="1"/>
        <v>22.22</v>
      </c>
      <c r="CE120" vm="11013">
        <f ca="1"/>
        <v>25.45</v>
      </c>
      <c r="CF120" vm="5593">
        <f ca="1"/>
        <v>22.6</v>
      </c>
      <c r="CG120" vm="11014">
        <f ca="1"/>
        <v>26.16</v>
      </c>
      <c r="CH120" vm="6164">
        <f ca="1"/>
        <v>28.92</v>
      </c>
      <c r="CI120" vm="11015">
        <f ca="1"/>
        <v>28.76</v>
      </c>
      <c r="CJ120" vm="11016">
        <f ca="1"/>
        <v>27.41</v>
      </c>
      <c r="CK120" vm="3286">
        <f ca="1"/>
        <v>24.68</v>
      </c>
      <c r="CL120" vm="11017">
        <f ca="1"/>
        <v>24.08</v>
      </c>
      <c r="CM120" vm="10159">
        <f ca="1"/>
        <v>23.66</v>
      </c>
      <c r="CN120" vm="11018">
        <f ca="1"/>
        <v>19.739999999999998</v>
      </c>
      <c r="CO120" vm="11019">
        <f ca="1"/>
        <v>20.73</v>
      </c>
      <c r="CP120" vm="10144">
        <f ca="1"/>
        <v>21.63</v>
      </c>
      <c r="CQ120" vm="11020">
        <f ca="1"/>
        <v>17.93</v>
      </c>
      <c r="CR120" vm="11021">
        <f ca="1"/>
        <v>15.2</v>
      </c>
      <c r="CS120" vm="11022">
        <f ca="1"/>
        <v>14.9</v>
      </c>
      <c r="CT120" vm="4605">
        <f ca="1"/>
        <v>17.21</v>
      </c>
      <c r="CU120" vm="4470">
        <f ca="1"/>
        <v>19.25</v>
      </c>
      <c r="CV120" vm="4494">
        <f ca="1"/>
        <v>16.68</v>
      </c>
      <c r="CW120" vm="11021">
        <f ca="1"/>
        <v>15.2</v>
      </c>
      <c r="CX120" vm="11020">
        <f ca="1"/>
        <v>17.93</v>
      </c>
      <c r="CY120" vm="11023">
        <f ca="1"/>
        <v>17.899999999999999</v>
      </c>
      <c r="CZ120" vm="6880">
        <f ca="1"/>
        <v>21.59</v>
      </c>
      <c r="DA120" vm="11024">
        <f ca="1"/>
        <v>17.57</v>
      </c>
      <c r="DB120" vm="11025">
        <f ca="1"/>
        <v>17.79</v>
      </c>
      <c r="DC120" vm="11026">
        <f ca="1"/>
        <v>17.13</v>
      </c>
      <c r="DD120" vm="11027">
        <f ca="1"/>
        <v>20.059999999999999</v>
      </c>
      <c r="DE120" vm="11028">
        <f ca="1"/>
        <v>16.489999999999998</v>
      </c>
      <c r="DF120" vm="4321">
        <f ca="1"/>
        <v>13.04</v>
      </c>
      <c r="DG120" vm="11029">
        <f ca="1"/>
        <v>12.87</v>
      </c>
    </row>
    <row r="121" spans="2:111" x14ac:dyDescent="0.55000000000000004">
      <c r="B121" t="e" vm="11030">
        <v>#VALUE!</v>
      </c>
      <c r="C121" t="str" cm="1">
        <f t="array" aca="1" ref="C121" ca="1">_FV(B121,"Industry")</f>
        <v>Electrical Utilities &amp; IPPs</v>
      </c>
      <c r="D121" cm="1" vm="11031">
        <f t="array" aca="1" ref="D121:DG121" ca="1">IFERROR(TRANSPOSE(_xlfn.STOCKHISTORY(B121,$B$1,$C$1,2,0,1)),"")</f>
        <v>66.31</v>
      </c>
      <c r="E121" vm="11032">
        <f ca="1"/>
        <v>68.83</v>
      </c>
      <c r="F121" vm="6282">
        <f ca="1"/>
        <v>75.069999999999993</v>
      </c>
      <c r="G121" vm="11033">
        <f ca="1"/>
        <v>72.650000000000006</v>
      </c>
      <c r="H121" vm="9756">
        <f ca="1"/>
        <v>73.59</v>
      </c>
      <c r="I121" vm="5500">
        <f ca="1"/>
        <v>81.06</v>
      </c>
      <c r="J121" vm="11034">
        <f ca="1"/>
        <v>78.87</v>
      </c>
      <c r="K121" vm="11035">
        <f ca="1"/>
        <v>75.040000000000006</v>
      </c>
      <c r="L121" vm="11036">
        <f ca="1"/>
        <v>75.989999999999995</v>
      </c>
      <c r="M121" vm="11037">
        <f ca="1"/>
        <v>76.13</v>
      </c>
      <c r="N121" vm="11038">
        <f ca="1"/>
        <v>73.930000000000007</v>
      </c>
      <c r="O121" vm="11039">
        <f ca="1"/>
        <v>78.03</v>
      </c>
      <c r="P121" vm="2014">
        <f ca="1"/>
        <v>77.63</v>
      </c>
      <c r="Q121" vm="11040">
        <f ca="1"/>
        <v>82.19</v>
      </c>
      <c r="R121" vm="11041">
        <f ca="1"/>
        <v>83.38</v>
      </c>
      <c r="S121" vm="11042">
        <f ca="1"/>
        <v>85.09</v>
      </c>
      <c r="T121" vm="11043">
        <f ca="1"/>
        <v>88.35</v>
      </c>
      <c r="U121" vm="11044">
        <f ca="1"/>
        <v>85.16</v>
      </c>
      <c r="V121" vm="11045">
        <f ca="1"/>
        <v>86.73</v>
      </c>
      <c r="W121" vm="6634">
        <f ca="1"/>
        <v>89.97</v>
      </c>
      <c r="X121" vm="11046">
        <f ca="1"/>
        <v>84.56</v>
      </c>
      <c r="Y121" vm="11047">
        <f ca="1"/>
        <v>87.71</v>
      </c>
      <c r="Z121" vm="8850">
        <f ca="1"/>
        <v>91.81</v>
      </c>
      <c r="AA121" vm="11048">
        <f ca="1"/>
        <v>85.18</v>
      </c>
      <c r="AB121" vm="10435">
        <f ca="1"/>
        <v>79.95</v>
      </c>
      <c r="AC121" vm="11049">
        <f ca="1"/>
        <v>76.959999999999994</v>
      </c>
      <c r="AD121" vm="3969">
        <f ca="1"/>
        <v>79.8</v>
      </c>
      <c r="AE121" vm="11050">
        <f ca="1"/>
        <v>80.5</v>
      </c>
      <c r="AF121" vm="3777">
        <f ca="1"/>
        <v>79.61</v>
      </c>
      <c r="AG121" vm="11051">
        <f ca="1"/>
        <v>80.56</v>
      </c>
      <c r="AH121" vm="11052">
        <f ca="1"/>
        <v>80.430000000000007</v>
      </c>
      <c r="AI121" vm="11053">
        <f ca="1"/>
        <v>78.55</v>
      </c>
      <c r="AJ121" vm="11054">
        <f ca="1"/>
        <v>79.180000000000007</v>
      </c>
      <c r="AK121" vm="11055">
        <f ca="1"/>
        <v>82.25</v>
      </c>
      <c r="AL121" vm="11056">
        <f ca="1"/>
        <v>89.36</v>
      </c>
      <c r="AM121" vm="6577">
        <f ca="1"/>
        <v>85.2</v>
      </c>
      <c r="AN121" vm="7222">
        <f ca="1"/>
        <v>88.12</v>
      </c>
      <c r="AO121" vm="6645">
        <f ca="1"/>
        <v>93.74</v>
      </c>
      <c r="AP121" vm="11057">
        <f ca="1"/>
        <v>95.58</v>
      </c>
      <c r="AQ121" vm="11058">
        <f ca="1"/>
        <v>95.27</v>
      </c>
      <c r="AR121" vm="10530">
        <f ca="1"/>
        <v>93.91</v>
      </c>
      <c r="AS121" vm="9468">
        <f ca="1"/>
        <v>94.09</v>
      </c>
      <c r="AT121" vm="11059">
        <f ca="1"/>
        <v>91.22</v>
      </c>
      <c r="AU121" vm="10352">
        <f ca="1"/>
        <v>95.31</v>
      </c>
      <c r="AV121" vm="10534">
        <f ca="1"/>
        <v>97.07</v>
      </c>
      <c r="AW121" vm="6511">
        <f ca="1"/>
        <v>94.12</v>
      </c>
      <c r="AX121" vm="3770">
        <f ca="1"/>
        <v>87.39</v>
      </c>
      <c r="AY121" vm="9983">
        <f ca="1"/>
        <v>89.93</v>
      </c>
      <c r="AZ121" vm="7333">
        <f ca="1"/>
        <v>97.69</v>
      </c>
      <c r="BA121" vm="10775">
        <f ca="1"/>
        <v>89.49</v>
      </c>
      <c r="BB121" vm="11060">
        <f ca="1"/>
        <v>75.790000000000006</v>
      </c>
      <c r="BC121" vm="7213">
        <f ca="1"/>
        <v>76.989999999999995</v>
      </c>
      <c r="BD121" vm="9762">
        <f ca="1"/>
        <v>77.900000000000006</v>
      </c>
      <c r="BE121" vm="10022">
        <f ca="1"/>
        <v>73.290000000000006</v>
      </c>
      <c r="BF121" vm="11061">
        <f ca="1"/>
        <v>83.08</v>
      </c>
      <c r="BG121" vm="11062">
        <f ca="1"/>
        <v>73.349999999999994</v>
      </c>
      <c r="BH121" vm="3985">
        <f ca="1"/>
        <v>74.55</v>
      </c>
      <c r="BI121" vm="7330">
        <f ca="1"/>
        <v>81.569999999999993</v>
      </c>
      <c r="BJ121" vm="6816">
        <f ca="1"/>
        <v>81.849999999999994</v>
      </c>
      <c r="BK121" vm="10435">
        <f ca="1"/>
        <v>79.95</v>
      </c>
      <c r="BL121" vm="10310">
        <f ca="1"/>
        <v>75.25</v>
      </c>
      <c r="BM121" vm="11063">
        <f ca="1"/>
        <v>69.930000000000007</v>
      </c>
      <c r="BN121" vm="11064">
        <f ca="1"/>
        <v>81.349999999999994</v>
      </c>
      <c r="BO121" vm="2013">
        <f ca="1"/>
        <v>84.65</v>
      </c>
      <c r="BP121" vm="2785">
        <f ca="1"/>
        <v>84.58</v>
      </c>
      <c r="BQ121" vm="11065">
        <f ca="1"/>
        <v>81.97</v>
      </c>
      <c r="BR121" vm="6769">
        <f ca="1"/>
        <v>83.55</v>
      </c>
      <c r="BS121" vm="11066">
        <f ca="1"/>
        <v>76.900000000000006</v>
      </c>
      <c r="BT121" vm="11067">
        <f ca="1"/>
        <v>72.36</v>
      </c>
      <c r="BU121" vm="10799">
        <f ca="1"/>
        <v>64.489999999999995</v>
      </c>
      <c r="BV121" vm="11068">
        <f ca="1"/>
        <v>65.05</v>
      </c>
      <c r="BW121" vm="10468">
        <f ca="1"/>
        <v>70.59</v>
      </c>
      <c r="BX121" vm="11069">
        <f ca="1"/>
        <v>69.61</v>
      </c>
      <c r="BY121" vm="8101">
        <f ca="1"/>
        <v>70.83</v>
      </c>
      <c r="BZ121" vm="5110">
        <f ca="1"/>
        <v>78.099999999999994</v>
      </c>
      <c r="CA121" vm="10052">
        <f ca="1"/>
        <v>71.2</v>
      </c>
      <c r="CB121" vm="10327">
        <f ca="1"/>
        <v>77.650000000000006</v>
      </c>
      <c r="CC121" vm="11070">
        <f ca="1"/>
        <v>73.12</v>
      </c>
      <c r="CD121" vm="9670">
        <f ca="1"/>
        <v>73.47</v>
      </c>
      <c r="CE121" vm="2810">
        <f ca="1"/>
        <v>75.349999999999994</v>
      </c>
      <c r="CF121" vm="11071">
        <f ca="1"/>
        <v>64.510000000000005</v>
      </c>
      <c r="CG121" vm="11072">
        <f ca="1"/>
        <v>67.209999999999994</v>
      </c>
      <c r="CH121" vm="11073">
        <f ca="1"/>
        <v>78.319999999999993</v>
      </c>
      <c r="CI121" vm="6730">
        <f ca="1"/>
        <v>76.040000000000006</v>
      </c>
      <c r="CJ121" vm="3985">
        <f ca="1"/>
        <v>74.55</v>
      </c>
      <c r="CK121" vm="10311">
        <f ca="1"/>
        <v>73.680000000000007</v>
      </c>
      <c r="CL121" vm="11074">
        <f ca="1"/>
        <v>79.239999999999995</v>
      </c>
      <c r="CM121" vm="9642">
        <f ca="1"/>
        <v>78.459999999999994</v>
      </c>
      <c r="CN121" vm="6297">
        <f ca="1"/>
        <v>77.28</v>
      </c>
      <c r="CO121" vm="11075">
        <f ca="1"/>
        <v>81.459999999999994</v>
      </c>
      <c r="CP121" vm="10040">
        <f ca="1"/>
        <v>82.82</v>
      </c>
      <c r="CQ121" vm="1241">
        <f ca="1"/>
        <v>77.27</v>
      </c>
      <c r="CR121" vm="10311">
        <f ca="1"/>
        <v>73.680000000000007</v>
      </c>
      <c r="CS121" vm="11076">
        <f ca="1"/>
        <v>74.180000000000007</v>
      </c>
      <c r="CT121" vm="5245">
        <f ca="1"/>
        <v>74.94</v>
      </c>
      <c r="CU121" vm="11077">
        <f ca="1"/>
        <v>71.84</v>
      </c>
      <c r="CV121" vm="7729">
        <f ca="1"/>
        <v>68.900000000000006</v>
      </c>
      <c r="CW121" vm="11078">
        <f ca="1"/>
        <v>68.33</v>
      </c>
      <c r="CX121" vm="6766">
        <f ca="1"/>
        <v>74.73</v>
      </c>
      <c r="CY121" vm="11079">
        <f ca="1"/>
        <v>73.650000000000006</v>
      </c>
      <c r="CZ121" vm="8052">
        <f ca="1"/>
        <v>78.86</v>
      </c>
      <c r="DA121" vm="3474">
        <f ca="1"/>
        <v>76.38</v>
      </c>
      <c r="DB121" vm="9857">
        <f ca="1"/>
        <v>85.59</v>
      </c>
      <c r="DC121" vm="11080">
        <f ca="1"/>
        <v>87.52</v>
      </c>
      <c r="DD121" vm="11081">
        <f ca="1"/>
        <v>88.59</v>
      </c>
      <c r="DE121" vm="9973">
        <f ca="1"/>
        <v>87.81</v>
      </c>
      <c r="DF121" vm="11082">
        <f ca="1"/>
        <v>93.7</v>
      </c>
      <c r="DG121" vm="11083">
        <f ca="1"/>
        <v>84.77</v>
      </c>
    </row>
    <row r="122" spans="2:111" x14ac:dyDescent="0.55000000000000004">
      <c r="B122" t="e" vm="11084">
        <v>#VALUE!</v>
      </c>
      <c r="C122" t="str" cm="1">
        <f t="array" aca="1" ref="C122" ca="1">_FV(B122,"Industry")</f>
        <v>Electronic Equipment &amp; Parts</v>
      </c>
      <c r="D122" cm="1" vm="11085">
        <f t="array" aca="1" ref="D122:DG122" ca="1">IFERROR(TRANSPOSE(_xlfn.STOCKHISTORY(B122,$B$1,$C$1,2,0,1)),"")</f>
        <v>12.3925</v>
      </c>
      <c r="E122" vm="11086">
        <f ca="1"/>
        <v>13.2675</v>
      </c>
      <c r="F122" vm="11087">
        <f ca="1"/>
        <v>14.455</v>
      </c>
      <c r="G122" vm="11088">
        <f ca="1"/>
        <v>13.9575</v>
      </c>
      <c r="H122" vm="11089">
        <f ca="1"/>
        <v>14.68</v>
      </c>
      <c r="I122" vm="11090">
        <f ca="1"/>
        <v>14.3325</v>
      </c>
      <c r="J122" vm="11091">
        <f ca="1"/>
        <v>14.88</v>
      </c>
      <c r="K122" vm="11092">
        <f ca="1"/>
        <v>15.577500000000001</v>
      </c>
      <c r="L122" vm="11093">
        <f ca="1"/>
        <v>16.23</v>
      </c>
      <c r="M122" vm="11094">
        <f ca="1"/>
        <v>16.482500000000002</v>
      </c>
      <c r="N122" vm="11095">
        <f ca="1"/>
        <v>17.065000000000001</v>
      </c>
      <c r="O122" vm="7801">
        <f ca="1"/>
        <v>16.8</v>
      </c>
      <c r="P122" vm="11096">
        <f ca="1"/>
        <v>16.872499999999999</v>
      </c>
      <c r="Q122" vm="11097">
        <f ca="1"/>
        <v>17.302499999999998</v>
      </c>
      <c r="R122" vm="11098">
        <f ca="1"/>
        <v>17.7925</v>
      </c>
      <c r="S122" vm="11099">
        <f ca="1"/>
        <v>18.077500000000001</v>
      </c>
      <c r="T122" vm="11100">
        <f ca="1"/>
        <v>18.649999999999999</v>
      </c>
      <c r="U122" vm="11101">
        <f ca="1"/>
        <v>18.454999999999998</v>
      </c>
      <c r="V122" vm="11102">
        <f ca="1"/>
        <v>19.155000000000001</v>
      </c>
      <c r="W122" vm="11103">
        <f ca="1"/>
        <v>20.234999999999999</v>
      </c>
      <c r="X122" vm="11104">
        <f ca="1"/>
        <v>21.16</v>
      </c>
      <c r="Y122" vm="11105">
        <f ca="1"/>
        <v>21.75</v>
      </c>
      <c r="Z122" vm="11106">
        <f ca="1"/>
        <v>22.647500000000001</v>
      </c>
      <c r="AA122" vm="4484">
        <f ca="1"/>
        <v>21.95</v>
      </c>
      <c r="AB122" vm="11107">
        <f ca="1"/>
        <v>23.192499999999999</v>
      </c>
      <c r="AC122" vm="11108">
        <f ca="1"/>
        <v>22.8475</v>
      </c>
      <c r="AD122" vm="11109">
        <f ca="1"/>
        <v>21.532499999999999</v>
      </c>
      <c r="AE122" vm="11110">
        <f ca="1"/>
        <v>20.927499999999998</v>
      </c>
      <c r="AF122" vm="11111">
        <f ca="1"/>
        <v>21.732500000000002</v>
      </c>
      <c r="AG122" vm="11112">
        <f ca="1"/>
        <v>21.787500000000001</v>
      </c>
      <c r="AH122" vm="11113">
        <f ca="1"/>
        <v>23.377500000000001</v>
      </c>
      <c r="AI122" vm="11114">
        <f ca="1"/>
        <v>23.645</v>
      </c>
      <c r="AJ122" vm="11115">
        <f ca="1"/>
        <v>23.504999999999999</v>
      </c>
      <c r="AK122" vm="4965">
        <f ca="1"/>
        <v>22.375</v>
      </c>
      <c r="AL122" vm="11116">
        <f ca="1"/>
        <v>21.984999999999999</v>
      </c>
      <c r="AM122" vm="11117">
        <f ca="1"/>
        <v>20.254999999999999</v>
      </c>
      <c r="AN122" vm="11118">
        <f ca="1"/>
        <v>21.98</v>
      </c>
      <c r="AO122" vm="11119">
        <f ca="1"/>
        <v>23.4925</v>
      </c>
      <c r="AP122" vm="11120">
        <f ca="1"/>
        <v>23.61</v>
      </c>
      <c r="AQ122" vm="2498">
        <f ca="1"/>
        <v>24.89</v>
      </c>
      <c r="AR122" vm="11105">
        <f ca="1"/>
        <v>21.75</v>
      </c>
      <c r="AS122" vm="11121">
        <f ca="1"/>
        <v>23.984999999999999</v>
      </c>
      <c r="AT122" vm="4502">
        <f ca="1"/>
        <v>23.33</v>
      </c>
      <c r="AU122" vm="11122">
        <f ca="1"/>
        <v>21.885000000000002</v>
      </c>
      <c r="AV122" vm="11123">
        <f ca="1"/>
        <v>24.125</v>
      </c>
      <c r="AW122" vm="11124">
        <f ca="1"/>
        <v>25.0825</v>
      </c>
      <c r="AX122" vm="5055">
        <f ca="1"/>
        <v>26</v>
      </c>
      <c r="AY122" vm="11125">
        <f ca="1"/>
        <v>27.057500000000001</v>
      </c>
      <c r="AZ122" vm="11126">
        <f ca="1"/>
        <v>24.8675</v>
      </c>
      <c r="BA122" vm="10099">
        <f ca="1"/>
        <v>22.92</v>
      </c>
      <c r="BB122" vm="11127">
        <f ca="1"/>
        <v>18.22</v>
      </c>
      <c r="BC122" vm="11128">
        <f ca="1"/>
        <v>22.065000000000001</v>
      </c>
      <c r="BD122" vm="6879">
        <f ca="1"/>
        <v>24.14</v>
      </c>
      <c r="BE122" vm="11129">
        <f ca="1"/>
        <v>23.952500000000001</v>
      </c>
      <c r="BF122" vm="11130">
        <f ca="1"/>
        <v>26.44</v>
      </c>
      <c r="BG122" vm="11131">
        <f ca="1"/>
        <v>27.45</v>
      </c>
      <c r="BH122" vm="11132">
        <f ca="1"/>
        <v>27.067499999999999</v>
      </c>
      <c r="BI122" vm="11133">
        <f ca="1"/>
        <v>28.21</v>
      </c>
      <c r="BJ122" vm="11134">
        <f ca="1"/>
        <v>32.702500000000001</v>
      </c>
      <c r="BK122" vm="11135">
        <f ca="1"/>
        <v>32.692500000000003</v>
      </c>
      <c r="BL122" vm="11136">
        <f ca="1"/>
        <v>31.22</v>
      </c>
      <c r="BM122" vm="6528">
        <f ca="1"/>
        <v>31.42</v>
      </c>
      <c r="BN122" vm="11137">
        <f ca="1"/>
        <v>32.984999999999999</v>
      </c>
      <c r="BO122" vm="2476">
        <f ca="1"/>
        <v>33.67</v>
      </c>
      <c r="BP122" vm="3165">
        <f ca="1"/>
        <v>33.630000000000003</v>
      </c>
      <c r="BQ122" vm="11138">
        <f ca="1"/>
        <v>34.204999999999998</v>
      </c>
      <c r="BR122" vm="11139">
        <f ca="1"/>
        <v>36.244999999999997</v>
      </c>
      <c r="BS122" vm="11140">
        <f ca="1"/>
        <v>38.314999999999998</v>
      </c>
      <c r="BT122" vm="11141">
        <f ca="1"/>
        <v>36.615000000000002</v>
      </c>
      <c r="BU122" vm="10567">
        <f ca="1"/>
        <v>38.384999999999998</v>
      </c>
      <c r="BV122" vm="11142">
        <f ca="1"/>
        <v>40.29</v>
      </c>
      <c r="BW122" vm="11143">
        <f ca="1"/>
        <v>43.73</v>
      </c>
      <c r="BX122" vm="11144">
        <f ca="1"/>
        <v>39.795000000000002</v>
      </c>
      <c r="BY122" vm="11145">
        <f ca="1"/>
        <v>38.005000000000003</v>
      </c>
      <c r="BZ122" vm="11146">
        <f ca="1"/>
        <v>37.674999999999997</v>
      </c>
      <c r="CA122" vm="11147">
        <f ca="1"/>
        <v>35.75</v>
      </c>
      <c r="CB122" vm="1992">
        <f ca="1"/>
        <v>35.43</v>
      </c>
      <c r="CC122" vm="11148">
        <f ca="1"/>
        <v>32.19</v>
      </c>
      <c r="CD122" vm="11149">
        <f ca="1"/>
        <v>38.564999999999998</v>
      </c>
      <c r="CE122" vm="8919">
        <f ca="1"/>
        <v>36.765000000000001</v>
      </c>
      <c r="CF122" vm="4389">
        <f ca="1"/>
        <v>33.479999999999997</v>
      </c>
      <c r="CG122" vm="11150">
        <f ca="1"/>
        <v>37.914999999999999</v>
      </c>
      <c r="CH122" vm="11151">
        <f ca="1"/>
        <v>40.215000000000003</v>
      </c>
      <c r="CI122" vm="11152">
        <f ca="1"/>
        <v>38.07</v>
      </c>
      <c r="CJ122" vm="11153">
        <f ca="1"/>
        <v>39.884999999999998</v>
      </c>
      <c r="CK122" vm="11154">
        <f ca="1"/>
        <v>38.76</v>
      </c>
      <c r="CL122" vm="3449">
        <f ca="1"/>
        <v>40.86</v>
      </c>
      <c r="CM122" vm="11155">
        <f ca="1"/>
        <v>37.734999999999999</v>
      </c>
      <c r="CN122" vm="11156">
        <f ca="1"/>
        <v>37.725000000000001</v>
      </c>
      <c r="CO122" vm="11157">
        <f ca="1"/>
        <v>42.475000000000001</v>
      </c>
      <c r="CP122" vm="11158">
        <f ca="1"/>
        <v>44.155000000000001</v>
      </c>
      <c r="CQ122" vm="11159">
        <f ca="1"/>
        <v>44.19</v>
      </c>
      <c r="CR122" vm="11160">
        <f ca="1"/>
        <v>41.994999999999997</v>
      </c>
      <c r="CS122" vm="11161">
        <f ca="1"/>
        <v>40.274999999999999</v>
      </c>
      <c r="CT122" vm="11162">
        <f ca="1"/>
        <v>45.494999999999997</v>
      </c>
      <c r="CU122" vm="11163">
        <f ca="1"/>
        <v>49.564999999999998</v>
      </c>
      <c r="CV122" vm="5217">
        <f ca="1"/>
        <v>50.55</v>
      </c>
      <c r="CW122" vm="11164">
        <f ca="1"/>
        <v>54.62</v>
      </c>
      <c r="CX122" vm="11165">
        <f ca="1"/>
        <v>57.674999999999997</v>
      </c>
      <c r="CY122" vm="11166">
        <f ca="1"/>
        <v>60.384999999999998</v>
      </c>
      <c r="CZ122" vm="11167">
        <f ca="1"/>
        <v>66.185000000000002</v>
      </c>
      <c r="DA122" vm="11168">
        <f ca="1"/>
        <v>67.37</v>
      </c>
      <c r="DB122" vm="11169">
        <f ca="1"/>
        <v>64.260000000000005</v>
      </c>
      <c r="DC122" vm="11170">
        <f ca="1"/>
        <v>67.45</v>
      </c>
      <c r="DD122" vm="11171">
        <f ca="1"/>
        <v>65.16</v>
      </c>
      <c r="DE122" vm="5253">
        <f ca="1"/>
        <v>67.02</v>
      </c>
      <c r="DF122" vm="11033">
        <f ca="1"/>
        <v>72.650000000000006</v>
      </c>
      <c r="DG122" vm="10470">
        <f ca="1"/>
        <v>69.45</v>
      </c>
    </row>
    <row r="123" spans="2:111" x14ac:dyDescent="0.55000000000000004">
      <c r="B123" t="e" vm="11172">
        <v>#VALUE!</v>
      </c>
      <c r="C123" t="str" cm="1">
        <f t="array" aca="1" ref="C123" ca="1">_FV(B123,"Industry")</f>
        <v>Electronic Equipment &amp; Parts</v>
      </c>
      <c r="D123" cm="1" vm="11173">
        <f t="array" aca="1" ref="D123:DG123" ca="1">IFERROR(TRANSPOSE(_xlfn.STOCKHISTORY(B123,$B$1,$C$1,2,0,1)),"")</f>
        <v>57.16</v>
      </c>
      <c r="E123" vm="11174">
        <f ca="1"/>
        <v>56.92</v>
      </c>
      <c r="F123" vm="10442">
        <f ca="1"/>
        <v>61.92</v>
      </c>
      <c r="G123" vm="5166">
        <f ca="1"/>
        <v>59.48</v>
      </c>
      <c r="H123" vm="3955">
        <f ca="1"/>
        <v>60</v>
      </c>
      <c r="I123" vm="11175">
        <f ca="1"/>
        <v>57.11</v>
      </c>
      <c r="J123" vm="11176">
        <f ca="1"/>
        <v>60.28</v>
      </c>
      <c r="K123" vm="9451">
        <f ca="1"/>
        <v>63.57</v>
      </c>
      <c r="L123" vm="11177">
        <f ca="1"/>
        <v>64.38</v>
      </c>
      <c r="M123" vm="11178">
        <f ca="1"/>
        <v>62.87</v>
      </c>
      <c r="N123" vm="5228">
        <f ca="1"/>
        <v>67.64</v>
      </c>
      <c r="O123" vm="3959">
        <f ca="1"/>
        <v>69.28</v>
      </c>
      <c r="P123" vm="10312">
        <f ca="1"/>
        <v>74.349999999999994</v>
      </c>
      <c r="Q123" vm="11179">
        <f ca="1"/>
        <v>74.47</v>
      </c>
      <c r="R123" vm="3985">
        <f ca="1"/>
        <v>74.55</v>
      </c>
      <c r="S123" vm="2068">
        <f ca="1"/>
        <v>77.37</v>
      </c>
      <c r="T123" vm="11180">
        <f ca="1"/>
        <v>78.849999999999994</v>
      </c>
      <c r="U123" vm="10432">
        <f ca="1"/>
        <v>78.680000000000007</v>
      </c>
      <c r="V123" vm="11181">
        <f ca="1"/>
        <v>80.39</v>
      </c>
      <c r="W123" vm="9458">
        <f ca="1"/>
        <v>79.599999999999994</v>
      </c>
      <c r="X123" vm="11182">
        <f ca="1"/>
        <v>83.06</v>
      </c>
      <c r="Y123" vm="10361">
        <f ca="1"/>
        <v>90.97</v>
      </c>
      <c r="Z123" vm="2913">
        <f ca="1"/>
        <v>94.44</v>
      </c>
      <c r="AA123" vm="11183">
        <f ca="1"/>
        <v>95.04</v>
      </c>
      <c r="AB123" vm="7371">
        <f ca="1"/>
        <v>102.53</v>
      </c>
      <c r="AC123" vm="6478">
        <f ca="1"/>
        <v>103.09</v>
      </c>
      <c r="AD123" vm="1266">
        <f ca="1"/>
        <v>99.9</v>
      </c>
      <c r="AE123" vm="11184">
        <f ca="1"/>
        <v>91.75</v>
      </c>
      <c r="AF123" vm="11185">
        <f ca="1"/>
        <v>93.08</v>
      </c>
      <c r="AG123" vm="8047">
        <f ca="1"/>
        <v>90.06</v>
      </c>
      <c r="AH123" vm="2907">
        <f ca="1"/>
        <v>93.57</v>
      </c>
      <c r="AI123" vm="2814">
        <f ca="1"/>
        <v>91.68</v>
      </c>
      <c r="AJ123" vm="1269">
        <f ca="1"/>
        <v>87.93</v>
      </c>
      <c r="AK123" vm="10446">
        <f ca="1"/>
        <v>75.42</v>
      </c>
      <c r="AL123" vm="6322">
        <f ca="1"/>
        <v>76.930000000000007</v>
      </c>
      <c r="AM123" vm="11186">
        <f ca="1"/>
        <v>75.63</v>
      </c>
      <c r="AN123" vm="11187">
        <f ca="1"/>
        <v>80.95</v>
      </c>
      <c r="AO123" vm="11188">
        <f ca="1"/>
        <v>82.09</v>
      </c>
      <c r="AP123" vm="11189">
        <f ca="1"/>
        <v>80.75</v>
      </c>
      <c r="AQ123" vm="2882">
        <f ca="1"/>
        <v>95.65</v>
      </c>
      <c r="AR123" vm="11190">
        <f ca="1"/>
        <v>84.23</v>
      </c>
      <c r="AS123" vm="11191">
        <f ca="1"/>
        <v>95.78</v>
      </c>
      <c r="AT123" vm="11192">
        <f ca="1"/>
        <v>92.4</v>
      </c>
      <c r="AU123" vm="11059">
        <f ca="1"/>
        <v>91.22</v>
      </c>
      <c r="AV123" vm="8952">
        <f ca="1"/>
        <v>93.18</v>
      </c>
      <c r="AW123" vm="5509">
        <f ca="1"/>
        <v>89.5</v>
      </c>
      <c r="AX123" vm="11193">
        <f ca="1"/>
        <v>92.71</v>
      </c>
      <c r="AY123" vm="11194">
        <f ca="1"/>
        <v>95.84</v>
      </c>
      <c r="AZ123" vm="3779">
        <f ca="1"/>
        <v>92.18</v>
      </c>
      <c r="BA123" vm="11195">
        <f ca="1"/>
        <v>82.87</v>
      </c>
      <c r="BB123" vm="11196">
        <f ca="1"/>
        <v>62.98</v>
      </c>
      <c r="BC123" vm="9776">
        <f ca="1"/>
        <v>73.459999999999994</v>
      </c>
      <c r="BD123" vm="11197">
        <f ca="1"/>
        <v>81.25</v>
      </c>
      <c r="BE123" vm="9656">
        <f ca="1"/>
        <v>81.55</v>
      </c>
      <c r="BF123" vm="2221">
        <f ca="1"/>
        <v>89.07</v>
      </c>
      <c r="BG123" vm="11198">
        <f ca="1"/>
        <v>96.6</v>
      </c>
      <c r="BH123" vm="10350">
        <f ca="1"/>
        <v>97.74</v>
      </c>
      <c r="BI123" vm="11199">
        <f ca="1"/>
        <v>96.88</v>
      </c>
      <c r="BJ123" vm="11200">
        <f ca="1"/>
        <v>113.97</v>
      </c>
      <c r="BK123" vm="11201">
        <f ca="1"/>
        <v>121.07</v>
      </c>
      <c r="BL123" vm="6379">
        <f ca="1"/>
        <v>120.4</v>
      </c>
      <c r="BM123" vm="11202">
        <f ca="1"/>
        <v>130.03</v>
      </c>
      <c r="BN123" vm="11203">
        <f ca="1"/>
        <v>129.11000000000001</v>
      </c>
      <c r="BO123" vm="11204">
        <f ca="1"/>
        <v>134.47</v>
      </c>
      <c r="BP123" vm="9691">
        <f ca="1"/>
        <v>135.68</v>
      </c>
      <c r="BQ123" vm="11205">
        <f ca="1"/>
        <v>135.21</v>
      </c>
      <c r="BR123" vm="11206">
        <f ca="1"/>
        <v>147.47</v>
      </c>
      <c r="BS123" vm="11207">
        <f ca="1"/>
        <v>150.22</v>
      </c>
      <c r="BT123" vm="11208">
        <f ca="1"/>
        <v>137.22</v>
      </c>
      <c r="BU123" vm="11209">
        <f ca="1"/>
        <v>146</v>
      </c>
      <c r="BV123" vm="11210">
        <f ca="1"/>
        <v>153.93</v>
      </c>
      <c r="BW123" vm="3544">
        <f ca="1"/>
        <v>161.34</v>
      </c>
      <c r="BX123" vm="6392">
        <f ca="1"/>
        <v>143.01</v>
      </c>
      <c r="BY123" vm="1406">
        <f ca="1"/>
        <v>142.43</v>
      </c>
      <c r="BZ123" vm="11211">
        <f ca="1"/>
        <v>130.97999999999999</v>
      </c>
      <c r="CA123" vm="11212">
        <f ca="1"/>
        <v>124.78</v>
      </c>
      <c r="CB123" vm="11213">
        <f ca="1"/>
        <v>129.38999999999999</v>
      </c>
      <c r="CC123" vm="11214">
        <f ca="1"/>
        <v>113.15</v>
      </c>
      <c r="CD123" vm="11215">
        <f ca="1"/>
        <v>133.72999999999999</v>
      </c>
      <c r="CE123" vm="5803">
        <f ca="1"/>
        <v>126.21</v>
      </c>
      <c r="CF123" vm="11216">
        <f ca="1"/>
        <v>110.36</v>
      </c>
      <c r="CG123" vm="11217">
        <f ca="1"/>
        <v>122.23</v>
      </c>
      <c r="CH123" vm="11218">
        <f ca="1"/>
        <v>126.12</v>
      </c>
      <c r="CI123" vm="11219">
        <f ca="1"/>
        <v>114.8</v>
      </c>
      <c r="CJ123" vm="11220">
        <f ca="1"/>
        <v>127.15</v>
      </c>
      <c r="CK123" vm="11221">
        <f ca="1"/>
        <v>127.32</v>
      </c>
      <c r="CL123" vm="11222">
        <f ca="1"/>
        <v>131.15</v>
      </c>
      <c r="CM123" vm="11223">
        <f ca="1"/>
        <v>122.37</v>
      </c>
      <c r="CN123" vm="11224">
        <f ca="1"/>
        <v>122.48</v>
      </c>
      <c r="CO123" vm="3700">
        <f ca="1"/>
        <v>140.16</v>
      </c>
      <c r="CP123" vm="11225">
        <f ca="1"/>
        <v>143.49</v>
      </c>
      <c r="CQ123" vm="11226">
        <f ca="1"/>
        <v>132.38999999999999</v>
      </c>
      <c r="CR123" vm="11227">
        <f ca="1"/>
        <v>123.53</v>
      </c>
      <c r="CS123" vm="11228">
        <f ca="1"/>
        <v>117.85</v>
      </c>
      <c r="CT123" vm="11229">
        <f ca="1"/>
        <v>131</v>
      </c>
      <c r="CU123" vm="5974">
        <f ca="1"/>
        <v>140.5</v>
      </c>
      <c r="CV123" vm="11230">
        <f ca="1"/>
        <v>142.19</v>
      </c>
      <c r="CW123" vm="11231">
        <f ca="1"/>
        <v>143.56</v>
      </c>
      <c r="CX123" vm="11232">
        <f ca="1"/>
        <v>145.24</v>
      </c>
      <c r="CY123" vm="11233">
        <f ca="1"/>
        <v>141.47999999999999</v>
      </c>
      <c r="CZ123" vm="11234">
        <f ca="1"/>
        <v>149.69999999999999</v>
      </c>
      <c r="DA123" vm="11235">
        <f ca="1"/>
        <v>150.43</v>
      </c>
      <c r="DB123" vm="9701">
        <f ca="1"/>
        <v>154.33000000000001</v>
      </c>
      <c r="DC123" vm="5622">
        <f ca="1"/>
        <v>153.6</v>
      </c>
      <c r="DD123" vm="11236">
        <f ca="1"/>
        <v>150.99</v>
      </c>
      <c r="DE123" vm="11237">
        <f ca="1"/>
        <v>147.41999999999999</v>
      </c>
      <c r="DF123" vm="11238">
        <f ca="1"/>
        <v>151.12</v>
      </c>
      <c r="DG123" vm="11239">
        <f ca="1"/>
        <v>142.97</v>
      </c>
    </row>
    <row r="124" spans="2:111" x14ac:dyDescent="0.55000000000000004">
      <c r="B124" t="e" vm="11240">
        <v>#VALUE!</v>
      </c>
      <c r="C124" t="str" cm="1">
        <f t="array" aca="1" ref="C124" ca="1">_FV(B124,"Industry")</f>
        <v>Electronic Equipment &amp; Parts</v>
      </c>
      <c r="D124" cm="1" vm="4440">
        <f t="array" aca="1" ref="D124:DG124" ca="1">IFERROR(TRANSPOSE(_xlfn.STOCKHISTORY(B124,$B$1,$C$1,2,0,1)),"")</f>
        <v>18.61</v>
      </c>
      <c r="E124" vm="4653">
        <f ca="1"/>
        <v>18.3</v>
      </c>
      <c r="F124" vm="11241">
        <f ca="1"/>
        <v>20.89</v>
      </c>
      <c r="G124" vm="4495">
        <f ca="1"/>
        <v>18.670000000000002</v>
      </c>
      <c r="H124" vm="11241">
        <f ca="1"/>
        <v>20.89</v>
      </c>
      <c r="I124" vm="11242">
        <f ca="1"/>
        <v>20.48</v>
      </c>
      <c r="J124" vm="11012">
        <f ca="1"/>
        <v>22.22</v>
      </c>
      <c r="K124" vm="4969">
        <f ca="1"/>
        <v>22.69</v>
      </c>
      <c r="L124" vm="11243">
        <f ca="1"/>
        <v>23.65</v>
      </c>
      <c r="M124" vm="11244">
        <f ca="1"/>
        <v>22.71</v>
      </c>
      <c r="N124" vm="8112">
        <f ca="1"/>
        <v>24.03</v>
      </c>
      <c r="O124" vm="4217">
        <f ca="1"/>
        <v>24.27</v>
      </c>
      <c r="P124" vm="8767">
        <f ca="1"/>
        <v>26.49</v>
      </c>
      <c r="Q124" vm="6555">
        <f ca="1"/>
        <v>27.61</v>
      </c>
      <c r="R124" vm="5056">
        <f ca="1"/>
        <v>27</v>
      </c>
      <c r="S124" vm="11245">
        <f ca="1"/>
        <v>28.85</v>
      </c>
      <c r="T124" vm="4219">
        <f ca="1"/>
        <v>29.1</v>
      </c>
      <c r="U124" vm="11246">
        <f ca="1"/>
        <v>30.05</v>
      </c>
      <c r="V124" vm="4984">
        <f ca="1"/>
        <v>29.14</v>
      </c>
      <c r="W124" vm="11015">
        <f ca="1"/>
        <v>28.76</v>
      </c>
      <c r="X124" vm="3300">
        <f ca="1"/>
        <v>29.92</v>
      </c>
      <c r="Y124" vm="11247">
        <f ca="1"/>
        <v>31.31</v>
      </c>
      <c r="Z124" vm="11248">
        <f ca="1"/>
        <v>32.39</v>
      </c>
      <c r="AA124" vm="3014">
        <f ca="1"/>
        <v>31.99</v>
      </c>
      <c r="AB124" vm="11136">
        <f ca="1"/>
        <v>31.22</v>
      </c>
      <c r="AC124" vm="3308">
        <f ca="1"/>
        <v>29.08</v>
      </c>
      <c r="AD124" vm="4335">
        <f ca="1"/>
        <v>27.88</v>
      </c>
      <c r="AE124" vm="7405">
        <f ca="1"/>
        <v>27.02</v>
      </c>
      <c r="AF124" vm="11249">
        <f ca="1"/>
        <v>27.17</v>
      </c>
      <c r="AG124" vm="3314">
        <f ca="1"/>
        <v>27.51</v>
      </c>
      <c r="AH124" vm="10193">
        <f ca="1"/>
        <v>33.18</v>
      </c>
      <c r="AI124" vm="2532">
        <f ca="1"/>
        <v>33.51</v>
      </c>
      <c r="AJ124" vm="11250">
        <f ca="1"/>
        <v>35.299999999999997</v>
      </c>
      <c r="AK124" vm="11251">
        <f ca="1"/>
        <v>31.95</v>
      </c>
      <c r="AL124" vm="11252">
        <f ca="1"/>
        <v>32.22</v>
      </c>
      <c r="AM124" vm="11253">
        <f ca="1"/>
        <v>30.21</v>
      </c>
      <c r="AN124" vm="11254">
        <f ca="1"/>
        <v>33.26</v>
      </c>
      <c r="AO124" vm="4385">
        <f ca="1"/>
        <v>34.81</v>
      </c>
      <c r="AP124" vm="4169">
        <f ca="1"/>
        <v>33.1</v>
      </c>
      <c r="AQ124" vm="8818">
        <f ca="1"/>
        <v>31.85</v>
      </c>
      <c r="AR124" vm="11255">
        <f ca="1"/>
        <v>28.84</v>
      </c>
      <c r="AS124" vm="11256">
        <f ca="1"/>
        <v>33.229999999999997</v>
      </c>
      <c r="AT124" vm="11257">
        <f ca="1"/>
        <v>30.75</v>
      </c>
      <c r="AU124" vm="11258">
        <f ca="1"/>
        <v>27.85</v>
      </c>
      <c r="AV124" vm="11259">
        <f ca="1"/>
        <v>28.52</v>
      </c>
      <c r="AW124" vm="2499">
        <f ca="1"/>
        <v>29.63</v>
      </c>
      <c r="AX124" vm="3301">
        <f ca="1"/>
        <v>29.04</v>
      </c>
      <c r="AY124" vm="7967">
        <f ca="1"/>
        <v>29.11</v>
      </c>
      <c r="AZ124" vm="11260">
        <f ca="1"/>
        <v>26.69</v>
      </c>
      <c r="BA124" vm="10189">
        <f ca="1"/>
        <v>23.86</v>
      </c>
      <c r="BB124" vm="11261">
        <f ca="1"/>
        <v>20.54</v>
      </c>
      <c r="BC124" vm="11262">
        <f ca="1"/>
        <v>22.01</v>
      </c>
      <c r="BD124" vm="2036">
        <f ca="1"/>
        <v>22.79</v>
      </c>
      <c r="BE124" vm="11263">
        <f ca="1"/>
        <v>25.9</v>
      </c>
      <c r="BF124" vm="10869">
        <f ca="1"/>
        <v>31</v>
      </c>
      <c r="BG124" vm="6927">
        <f ca="1"/>
        <v>32.46</v>
      </c>
      <c r="BH124" vm="2529">
        <f ca="1"/>
        <v>32.409999999999997</v>
      </c>
      <c r="BI124" vm="11264">
        <f ca="1"/>
        <v>31.97</v>
      </c>
      <c r="BJ124" vm="4228">
        <f ca="1"/>
        <v>37.42</v>
      </c>
      <c r="BK124" vm="2490">
        <f ca="1"/>
        <v>36</v>
      </c>
      <c r="BL124" vm="7669">
        <f ca="1"/>
        <v>35.869999999999997</v>
      </c>
      <c r="BM124" vm="11265">
        <f ca="1"/>
        <v>38.24</v>
      </c>
      <c r="BN124" vm="6543">
        <f ca="1"/>
        <v>43.51</v>
      </c>
      <c r="BO124" vm="6262">
        <f ca="1"/>
        <v>44.21</v>
      </c>
      <c r="BP124" vm="3435">
        <f ca="1"/>
        <v>43.63</v>
      </c>
      <c r="BQ124" vm="4567">
        <f ca="1"/>
        <v>40.9</v>
      </c>
      <c r="BR124" vm="10292">
        <f ca="1"/>
        <v>41.86</v>
      </c>
      <c r="BS124" vm="3362">
        <f ca="1"/>
        <v>39.99</v>
      </c>
      <c r="BT124" vm="4229">
        <f ca="1"/>
        <v>36.49</v>
      </c>
      <c r="BU124" vm="11266">
        <f ca="1"/>
        <v>35.57</v>
      </c>
      <c r="BV124" vm="2487">
        <f ca="1"/>
        <v>37.090000000000003</v>
      </c>
      <c r="BW124" vm="11267">
        <f ca="1"/>
        <v>37.229999999999997</v>
      </c>
      <c r="BX124" vm="11268">
        <f ca="1"/>
        <v>42.04</v>
      </c>
      <c r="BY124" vm="11269">
        <f ca="1"/>
        <v>40.4</v>
      </c>
      <c r="BZ124" vm="11270">
        <f ca="1"/>
        <v>36.909999999999997</v>
      </c>
      <c r="CA124" vm="8774">
        <f ca="1"/>
        <v>35.19</v>
      </c>
      <c r="CB124" vm="4340">
        <f ca="1"/>
        <v>35.82</v>
      </c>
      <c r="CC124" vm="11271">
        <f ca="1"/>
        <v>31.51</v>
      </c>
      <c r="CD124" vm="11272">
        <f ca="1"/>
        <v>36.76</v>
      </c>
      <c r="CE124" vm="3166">
        <f ca="1"/>
        <v>34.32</v>
      </c>
      <c r="CF124" vm="11273">
        <f ca="1"/>
        <v>29.02</v>
      </c>
      <c r="CG124" vm="11274">
        <f ca="1"/>
        <v>32.17</v>
      </c>
      <c r="CH124" vm="11275">
        <f ca="1"/>
        <v>34.130000000000003</v>
      </c>
      <c r="CI124" vm="11276">
        <f ca="1"/>
        <v>31.94</v>
      </c>
      <c r="CJ124" vm="10299">
        <f ca="1"/>
        <v>34.61</v>
      </c>
      <c r="CK124" vm="11277">
        <f ca="1"/>
        <v>33.950000000000003</v>
      </c>
      <c r="CL124" vm="3003">
        <f ca="1"/>
        <v>35.28</v>
      </c>
      <c r="CM124" vm="3934">
        <f ca="1"/>
        <v>33.22</v>
      </c>
      <c r="CN124" vm="11278">
        <f ca="1"/>
        <v>30.81</v>
      </c>
      <c r="CO124" vm="11279">
        <f ca="1"/>
        <v>35.04</v>
      </c>
      <c r="CP124" vm="7820">
        <f ca="1"/>
        <v>33.94</v>
      </c>
      <c r="CQ124" vm="1979">
        <f ca="1"/>
        <v>32.82</v>
      </c>
      <c r="CR124" vm="3932">
        <f ca="1"/>
        <v>30.47</v>
      </c>
      <c r="CS124" vm="6931">
        <f ca="1"/>
        <v>26.76</v>
      </c>
      <c r="CT124" vm="11280">
        <f ca="1"/>
        <v>28.49</v>
      </c>
      <c r="CU124" vm="5069">
        <f ca="1"/>
        <v>30.45</v>
      </c>
      <c r="CV124" vm="11281">
        <f ca="1"/>
        <v>32.49</v>
      </c>
      <c r="CW124" vm="3161">
        <f ca="1"/>
        <v>32.24</v>
      </c>
      <c r="CX124" vm="7981">
        <f ca="1"/>
        <v>32.96</v>
      </c>
      <c r="CY124" vm="4354">
        <f ca="1"/>
        <v>33.380000000000003</v>
      </c>
      <c r="CZ124" vm="4536">
        <f ca="1"/>
        <v>37.26</v>
      </c>
      <c r="DA124" vm="3943">
        <f ca="1"/>
        <v>38.85</v>
      </c>
      <c r="DB124" vm="11282">
        <f ca="1"/>
        <v>40.01</v>
      </c>
      <c r="DC124" vm="7823">
        <f ca="1"/>
        <v>41.85</v>
      </c>
      <c r="DD124" vm="6177">
        <f ca="1"/>
        <v>45.15</v>
      </c>
      <c r="DE124" vm="2139">
        <f ca="1"/>
        <v>47.59</v>
      </c>
      <c r="DF124" vm="7081">
        <f ca="1"/>
        <v>48.67</v>
      </c>
      <c r="DG124" vm="11283">
        <f ca="1"/>
        <v>47.52</v>
      </c>
    </row>
    <row r="125" spans="2:111" x14ac:dyDescent="0.55000000000000004">
      <c r="B125" t="e" vm="11284">
        <v>#VALUE!</v>
      </c>
      <c r="C125" t="str" cm="1">
        <f t="array" aca="1" ref="C125" ca="1">_FV(B125,"Industry")</f>
        <v>Electronic Equipment &amp; Parts</v>
      </c>
      <c r="D125" cm="1" vm="7388">
        <f t="array" aca="1" ref="D125:DG125" ca="1">IFERROR(TRANSPOSE(_xlfn.STOCKHISTORY(B125,$B$1,$C$1,2,0,1)),"")</f>
        <v>23.4</v>
      </c>
      <c r="E125" vm="11285">
        <f ca="1"/>
        <v>26.09</v>
      </c>
      <c r="F125" vm="11286">
        <f ca="1"/>
        <v>27.74</v>
      </c>
      <c r="G125" vm="4574">
        <f ca="1"/>
        <v>26.08</v>
      </c>
      <c r="H125" vm="11287">
        <f ca="1"/>
        <v>30.63</v>
      </c>
      <c r="I125" vm="11288">
        <f ca="1"/>
        <v>29.09</v>
      </c>
      <c r="J125" vm="6220">
        <f ca="1"/>
        <v>29.24</v>
      </c>
      <c r="K125" vm="11289">
        <f ca="1"/>
        <v>30.43</v>
      </c>
      <c r="L125" vm="4542">
        <f ca="1"/>
        <v>31.69</v>
      </c>
      <c r="M125" vm="8771">
        <f ca="1"/>
        <v>32.799999999999997</v>
      </c>
      <c r="N125" vm="11290">
        <f ca="1"/>
        <v>36.83</v>
      </c>
      <c r="O125" vm="11291">
        <f ca="1"/>
        <v>36.57</v>
      </c>
      <c r="P125" vm="11292">
        <f ca="1"/>
        <v>37.07</v>
      </c>
      <c r="Q125" vm="11293">
        <f ca="1"/>
        <v>37.6</v>
      </c>
      <c r="R125" vm="6912">
        <f ca="1"/>
        <v>36.14</v>
      </c>
      <c r="S125" vm="11294">
        <f ca="1"/>
        <v>37.43</v>
      </c>
      <c r="T125" vm="11295">
        <f ca="1"/>
        <v>38.64</v>
      </c>
      <c r="U125" vm="11296">
        <f ca="1"/>
        <v>38.93</v>
      </c>
      <c r="V125" vm="3055">
        <f ca="1"/>
        <v>41.59</v>
      </c>
      <c r="W125" vm="3449">
        <f ca="1"/>
        <v>40.86</v>
      </c>
      <c r="X125" vm="11297">
        <f ca="1"/>
        <v>41.66</v>
      </c>
      <c r="Y125" vm="10064">
        <f ca="1"/>
        <v>44.67</v>
      </c>
      <c r="Z125" vm="11298">
        <f ca="1"/>
        <v>43.5</v>
      </c>
      <c r="AA125" vm="11299">
        <f ca="1"/>
        <v>41.6</v>
      </c>
      <c r="AB125" vm="2516">
        <f ca="1"/>
        <v>46.72</v>
      </c>
      <c r="AC125" vm="7718">
        <f ca="1"/>
        <v>47.01</v>
      </c>
      <c r="AD125" vm="11300">
        <f ca="1"/>
        <v>52.39</v>
      </c>
      <c r="AE125" vm="5165">
        <f ca="1"/>
        <v>51.68</v>
      </c>
      <c r="AF125" vm="5268">
        <f ca="1"/>
        <v>58.74</v>
      </c>
      <c r="AG125" vm="11301">
        <f ca="1"/>
        <v>59.03</v>
      </c>
      <c r="AH125" vm="10969">
        <f ca="1"/>
        <v>58</v>
      </c>
      <c r="AI125" vm="5604">
        <f ca="1"/>
        <v>64.89</v>
      </c>
      <c r="AJ125" vm="11302">
        <f ca="1"/>
        <v>66.28</v>
      </c>
      <c r="AK125" vm="10747">
        <f ca="1"/>
        <v>57.08</v>
      </c>
      <c r="AL125" vm="11303">
        <f ca="1"/>
        <v>61.82</v>
      </c>
      <c r="AM125" vm="7315">
        <f ca="1"/>
        <v>62.08</v>
      </c>
      <c r="AN125" vm="6301">
        <f ca="1"/>
        <v>74.02</v>
      </c>
      <c r="AO125" vm="11304">
        <f ca="1"/>
        <v>84.41</v>
      </c>
      <c r="AP125" vm="2847">
        <f ca="1"/>
        <v>87.2</v>
      </c>
      <c r="AQ125" vm="10483">
        <f ca="1"/>
        <v>87.03</v>
      </c>
      <c r="AR125" vm="3992">
        <f ca="1"/>
        <v>75.13</v>
      </c>
      <c r="AS125" vm="11305">
        <f ca="1"/>
        <v>89.81</v>
      </c>
      <c r="AT125" vm="11306">
        <f ca="1"/>
        <v>89.52</v>
      </c>
      <c r="AU125" vm="11307">
        <f ca="1"/>
        <v>96.86</v>
      </c>
      <c r="AV125" vm="11308">
        <f ca="1"/>
        <v>97.25</v>
      </c>
      <c r="AW125" vm="11309">
        <f ca="1"/>
        <v>100.91</v>
      </c>
      <c r="AX125" vm="11310">
        <f ca="1"/>
        <v>107.03</v>
      </c>
      <c r="AY125" vm="11311">
        <f ca="1"/>
        <v>102.63</v>
      </c>
      <c r="AZ125" vm="7364">
        <f ca="1"/>
        <v>92.99</v>
      </c>
      <c r="BA125" vm="6343">
        <f ca="1"/>
        <v>94.76</v>
      </c>
      <c r="BB125" vm="11312">
        <f ca="1"/>
        <v>83.68</v>
      </c>
      <c r="BC125" vm="11313">
        <f ca="1"/>
        <v>96.77</v>
      </c>
      <c r="BD125" vm="11314">
        <f ca="1"/>
        <v>108.13</v>
      </c>
      <c r="BE125" vm="11315">
        <f ca="1"/>
        <v>100.78</v>
      </c>
      <c r="BF125" vm="10518">
        <f ca="1"/>
        <v>99.89</v>
      </c>
      <c r="BG125" vm="11316">
        <f ca="1"/>
        <v>98.52</v>
      </c>
      <c r="BH125" vm="8835">
        <f ca="1"/>
        <v>98.78</v>
      </c>
      <c r="BI125" vm="11317">
        <f ca="1"/>
        <v>104.87</v>
      </c>
      <c r="BJ125" vm="11318">
        <f ca="1"/>
        <v>120.04</v>
      </c>
      <c r="BK125" vm="11319">
        <f ca="1"/>
        <v>132.09</v>
      </c>
      <c r="BL125" vm="11320">
        <f ca="1"/>
        <v>141.59</v>
      </c>
      <c r="BM125" vm="11321">
        <f ca="1"/>
        <v>141.52000000000001</v>
      </c>
      <c r="BN125" vm="11322">
        <f ca="1"/>
        <v>143.4</v>
      </c>
      <c r="BO125" vm="11323">
        <f ca="1"/>
        <v>144.35</v>
      </c>
      <c r="BP125" vm="11324">
        <f ca="1"/>
        <v>142.38</v>
      </c>
      <c r="BQ125" vm="11325">
        <f ca="1"/>
        <v>154.41</v>
      </c>
      <c r="BR125" vm="11326">
        <f ca="1"/>
        <v>164.55</v>
      </c>
      <c r="BS125" vm="11327">
        <f ca="1"/>
        <v>179.38</v>
      </c>
      <c r="BT125" vm="9316">
        <f ca="1"/>
        <v>164.29</v>
      </c>
      <c r="BU125" vm="5321">
        <f ca="1"/>
        <v>180.02</v>
      </c>
      <c r="BV125" vm="11328">
        <f ca="1"/>
        <v>194.48</v>
      </c>
      <c r="BW125" vm="11329">
        <f ca="1"/>
        <v>206.51</v>
      </c>
      <c r="BX125" vm="3534">
        <f ca="1"/>
        <v>168.82</v>
      </c>
      <c r="BY125" vm="11330">
        <f ca="1"/>
        <v>157.37</v>
      </c>
      <c r="BZ125" vm="4086">
        <f ca="1"/>
        <v>157.97</v>
      </c>
      <c r="CA125" vm="11331">
        <f ca="1"/>
        <v>140.27000000000001</v>
      </c>
      <c r="CB125" vm="11332">
        <f ca="1"/>
        <v>145.6</v>
      </c>
      <c r="CC125" vm="6858">
        <f ca="1"/>
        <v>137.85</v>
      </c>
      <c r="CD125" vm="11333">
        <f ca="1"/>
        <v>162.6</v>
      </c>
      <c r="CE125" vm="11334">
        <f ca="1"/>
        <v>163.89</v>
      </c>
      <c r="CF125" vm="9589">
        <f ca="1"/>
        <v>157.36000000000001</v>
      </c>
      <c r="CG125" vm="11335">
        <f ca="1"/>
        <v>174.15</v>
      </c>
      <c r="CH125" vm="11336">
        <f ca="1"/>
        <v>180.89</v>
      </c>
      <c r="CI125" vm="11337">
        <f ca="1"/>
        <v>171.07</v>
      </c>
      <c r="CJ125" vm="11338">
        <f ca="1"/>
        <v>179.35</v>
      </c>
      <c r="CK125" vm="11339">
        <f ca="1"/>
        <v>159.96</v>
      </c>
      <c r="CL125" vm="11340">
        <f ca="1"/>
        <v>161.47999999999999</v>
      </c>
      <c r="CM125" vm="7348">
        <f ca="1"/>
        <v>144.63999999999999</v>
      </c>
      <c r="CN125" vm="11341">
        <f ca="1"/>
        <v>161.80000000000001</v>
      </c>
      <c r="CO125" vm="11342">
        <f ca="1"/>
        <v>167.45</v>
      </c>
      <c r="CP125" vm="9317">
        <f ca="1"/>
        <v>161.08000000000001</v>
      </c>
      <c r="CQ125" vm="6078">
        <f ca="1"/>
        <v>133.30000000000001</v>
      </c>
      <c r="CR125" vm="1556">
        <f ca="1"/>
        <v>132.31</v>
      </c>
      <c r="CS125" vm="11343">
        <f ca="1"/>
        <v>122.05</v>
      </c>
      <c r="CT125" vm="8887">
        <f ca="1"/>
        <v>135.88999999999999</v>
      </c>
      <c r="CU125" vm="11344">
        <f ca="1"/>
        <v>159.09</v>
      </c>
      <c r="CV125" vm="3749">
        <f ca="1"/>
        <v>153.26</v>
      </c>
      <c r="CW125" vm="11345">
        <f ca="1"/>
        <v>154.30000000000001</v>
      </c>
      <c r="CX125" vm="11346">
        <f ca="1"/>
        <v>156.38</v>
      </c>
      <c r="CY125" vm="4818">
        <f ca="1"/>
        <v>147.94</v>
      </c>
      <c r="CZ125" vm="11347">
        <f ca="1"/>
        <v>138.47999999999999</v>
      </c>
      <c r="DA125" vm="9938">
        <f ca="1"/>
        <v>136.75</v>
      </c>
      <c r="DB125" vm="11348">
        <f ca="1"/>
        <v>139.57</v>
      </c>
      <c r="DC125" vm="11349">
        <f ca="1"/>
        <v>154.12</v>
      </c>
      <c r="DD125" vm="11350">
        <f ca="1"/>
        <v>158.93</v>
      </c>
      <c r="DE125" vm="11351">
        <f ca="1"/>
        <v>149.01</v>
      </c>
      <c r="DF125" vm="11352">
        <f ca="1"/>
        <v>170.84</v>
      </c>
      <c r="DG125" vm="11353">
        <f ca="1"/>
        <v>160.63</v>
      </c>
    </row>
    <row r="126" spans="2:111" x14ac:dyDescent="0.55000000000000004">
      <c r="B126" t="e" vm="11354">
        <v>#VALUE!</v>
      </c>
      <c r="C126" t="str" cm="1">
        <f t="array" aca="1" ref="C126" ca="1">_FV(B126,"Industry")</f>
        <v>Electronic Equipment &amp; Parts</v>
      </c>
      <c r="D126" cm="1" vm="11197">
        <f t="array" aca="1" ref="D126:DG126" ca="1">IFERROR(TRANSPOSE(_xlfn.STOCKHISTORY(B126,$B$1,$C$1,2,0,1)),"")</f>
        <v>81.25</v>
      </c>
      <c r="E126" vm="11048">
        <f ca="1"/>
        <v>85.18</v>
      </c>
      <c r="F126" vm="11355">
        <f ca="1"/>
        <v>88.14</v>
      </c>
      <c r="G126" vm="11356">
        <f ca="1"/>
        <v>92.95</v>
      </c>
      <c r="H126" vm="2072">
        <f ca="1"/>
        <v>98.13</v>
      </c>
      <c r="I126" vm="6443">
        <f ca="1"/>
        <v>99.05</v>
      </c>
      <c r="J126" vm="11357">
        <f ca="1"/>
        <v>105</v>
      </c>
      <c r="K126" vm="11358">
        <f ca="1"/>
        <v>107.14</v>
      </c>
      <c r="L126" vm="11359">
        <f ca="1"/>
        <v>107.93</v>
      </c>
      <c r="M126" vm="6338">
        <f ca="1"/>
        <v>107.68</v>
      </c>
      <c r="N126" vm="3674">
        <f ca="1"/>
        <v>124.87</v>
      </c>
      <c r="O126" vm="11360">
        <f ca="1"/>
        <v>123</v>
      </c>
      <c r="P126" vm="11361">
        <f ca="1"/>
        <v>122.87</v>
      </c>
      <c r="Q126" vm="6421">
        <f ca="1"/>
        <v>131.41</v>
      </c>
      <c r="R126" vm="11362">
        <f ca="1"/>
        <v>126.46</v>
      </c>
      <c r="S126" vm="11363">
        <f ca="1"/>
        <v>134.83000000000001</v>
      </c>
      <c r="T126" vm="11364">
        <f ca="1"/>
        <v>131.51</v>
      </c>
      <c r="U126" vm="11365">
        <f ca="1"/>
        <v>127.65</v>
      </c>
      <c r="V126" vm="11366">
        <f ca="1"/>
        <v>136.34</v>
      </c>
      <c r="W126" vm="11367">
        <f ca="1"/>
        <v>150.06</v>
      </c>
      <c r="X126" vm="11368">
        <f ca="1"/>
        <v>159.18</v>
      </c>
      <c r="Y126" vm="5307">
        <f ca="1"/>
        <v>169.96</v>
      </c>
      <c r="Z126" vm="11369">
        <f ca="1"/>
        <v>186.24</v>
      </c>
      <c r="AA126" vm="11370">
        <f ca="1"/>
        <v>181.15</v>
      </c>
      <c r="AB126" vm="11371">
        <f ca="1"/>
        <v>190.92</v>
      </c>
      <c r="AC126" vm="11372">
        <f ca="1"/>
        <v>185.95</v>
      </c>
      <c r="AD126" vm="11373">
        <f ca="1"/>
        <v>187.17</v>
      </c>
      <c r="AE126" vm="11374">
        <f ca="1"/>
        <v>187.09</v>
      </c>
      <c r="AF126" vm="11375">
        <f ca="1"/>
        <v>201.46</v>
      </c>
      <c r="AG126" vm="5852">
        <f ca="1"/>
        <v>199.06</v>
      </c>
      <c r="AH126" vm="3554">
        <f ca="1"/>
        <v>219.42</v>
      </c>
      <c r="AI126" vm="11376">
        <f ca="1"/>
        <v>237.26</v>
      </c>
      <c r="AJ126" vm="11377">
        <f ca="1"/>
        <v>246.68</v>
      </c>
      <c r="AK126" vm="11378">
        <f ca="1"/>
        <v>221.28</v>
      </c>
      <c r="AL126" vm="1908">
        <f ca="1"/>
        <v>224.58</v>
      </c>
      <c r="AM126" vm="11379">
        <f ca="1"/>
        <v>207.07</v>
      </c>
      <c r="AN126" vm="11380">
        <f ca="1"/>
        <v>224.22</v>
      </c>
      <c r="AO126" vm="8737">
        <f ca="1"/>
        <v>236.04</v>
      </c>
      <c r="AP126" vm="11381">
        <f ca="1"/>
        <v>237.01</v>
      </c>
      <c r="AQ126" vm="11382">
        <f ca="1"/>
        <v>248.51</v>
      </c>
      <c r="AR126" vm="11383">
        <f ca="1"/>
        <v>235.8</v>
      </c>
      <c r="AS126" vm="5919">
        <f ca="1"/>
        <v>273.87</v>
      </c>
      <c r="AT126" vm="11384">
        <f ca="1"/>
        <v>291.27999999999997</v>
      </c>
      <c r="AU126" vm="11385">
        <f ca="1"/>
        <v>308.58999999999997</v>
      </c>
      <c r="AV126" vm="11386">
        <f ca="1"/>
        <v>321.99</v>
      </c>
      <c r="AW126" vm="11387">
        <f ca="1"/>
        <v>329.6</v>
      </c>
      <c r="AX126" vm="11388">
        <f ca="1"/>
        <v>341.99</v>
      </c>
      <c r="AY126" vm="11389">
        <f ca="1"/>
        <v>346.54</v>
      </c>
      <c r="AZ126" vm="11390">
        <f ca="1"/>
        <v>365.06</v>
      </c>
      <c r="BA126" vm="11391">
        <f ca="1"/>
        <v>337.32</v>
      </c>
      <c r="BB126" vm="11392">
        <f ca="1"/>
        <v>297.27</v>
      </c>
      <c r="BC126" vm="11393">
        <f ca="1"/>
        <v>325.67</v>
      </c>
      <c r="BD126" vm="11394">
        <f ca="1"/>
        <v>374.12</v>
      </c>
      <c r="BE126" vm="11395">
        <f ca="1"/>
        <v>310.95</v>
      </c>
      <c r="BF126" vm="11396">
        <f ca="1"/>
        <v>306.7</v>
      </c>
      <c r="BG126" vm="11397">
        <f ca="1"/>
        <v>313.61</v>
      </c>
      <c r="BH126" vm="11398">
        <f ca="1"/>
        <v>310.20999999999998</v>
      </c>
      <c r="BI126" vm="11399">
        <f ca="1"/>
        <v>309.14999999999998</v>
      </c>
      <c r="BJ126" vm="11400">
        <f ca="1"/>
        <v>377.94</v>
      </c>
      <c r="BK126" vm="11401">
        <f ca="1"/>
        <v>391.98</v>
      </c>
      <c r="BL126" vm="11402">
        <f ca="1"/>
        <v>357.01</v>
      </c>
      <c r="BM126" vm="11403">
        <f ca="1"/>
        <v>371</v>
      </c>
      <c r="BN126" vm="11404">
        <f ca="1"/>
        <v>413.65</v>
      </c>
      <c r="BO126" vm="11405">
        <f ca="1"/>
        <v>447.75</v>
      </c>
      <c r="BP126" vm="11406">
        <f ca="1"/>
        <v>419.47</v>
      </c>
      <c r="BQ126" vm="11407">
        <f ca="1"/>
        <v>418.83</v>
      </c>
      <c r="BR126" vm="11408">
        <f ca="1"/>
        <v>452.77</v>
      </c>
      <c r="BS126" vm="11409">
        <f ca="1"/>
        <v>463.38</v>
      </c>
      <c r="BT126" vm="11410">
        <f ca="1"/>
        <v>429.58</v>
      </c>
      <c r="BU126" vm="11411">
        <f ca="1"/>
        <v>449.22</v>
      </c>
      <c r="BV126" vm="11412">
        <f ca="1"/>
        <v>415.29</v>
      </c>
      <c r="BW126" vm="11413">
        <f ca="1"/>
        <v>436.89</v>
      </c>
      <c r="BX126" vm="11414">
        <f ca="1"/>
        <v>421.43</v>
      </c>
      <c r="BY126" vm="11415">
        <f ca="1"/>
        <v>429.38</v>
      </c>
      <c r="BZ126" vm="11416">
        <f ca="1"/>
        <v>472.63</v>
      </c>
      <c r="CA126" vm="11417">
        <f ca="1"/>
        <v>431.55</v>
      </c>
      <c r="CB126" vm="11418">
        <f ca="1"/>
        <v>405.15</v>
      </c>
      <c r="CC126" vm="11419">
        <f ca="1"/>
        <v>375.11</v>
      </c>
      <c r="CD126" vm="11420">
        <f ca="1"/>
        <v>391.4</v>
      </c>
      <c r="CE126" vm="11421">
        <f ca="1"/>
        <v>368.36</v>
      </c>
      <c r="CF126" vm="11422">
        <f ca="1"/>
        <v>337.47</v>
      </c>
      <c r="CG126" vm="11423">
        <f ca="1"/>
        <v>397.98</v>
      </c>
      <c r="CH126" vm="11424">
        <f ca="1"/>
        <v>420.1</v>
      </c>
      <c r="CI126" vm="11425">
        <f ca="1"/>
        <v>399.91</v>
      </c>
      <c r="CJ126" vm="11426">
        <f ca="1"/>
        <v>424.26</v>
      </c>
      <c r="CK126" vm="11427">
        <f ca="1"/>
        <v>430.07</v>
      </c>
      <c r="CL126" vm="11428">
        <f ca="1"/>
        <v>447.36</v>
      </c>
      <c r="CM126" vm="8458">
        <f ca="1"/>
        <v>414.4</v>
      </c>
      <c r="CN126" vm="11429">
        <f ca="1"/>
        <v>388.65</v>
      </c>
      <c r="CO126" vm="11430">
        <f ca="1"/>
        <v>411.11</v>
      </c>
      <c r="CP126" vm="11431">
        <f ca="1"/>
        <v>384.53</v>
      </c>
      <c r="CQ126" vm="11432">
        <f ca="1"/>
        <v>418.3</v>
      </c>
      <c r="CR126" vm="11433">
        <f ca="1"/>
        <v>408.58</v>
      </c>
      <c r="CS126" vm="11434">
        <f ca="1"/>
        <v>374.59</v>
      </c>
      <c r="CT126" vm="11435">
        <f ca="1"/>
        <v>402.96</v>
      </c>
      <c r="CU126" vm="11436">
        <f ca="1"/>
        <v>446.29</v>
      </c>
      <c r="CV126" vm="11437">
        <f ca="1"/>
        <v>418.47</v>
      </c>
      <c r="CW126" vm="11438">
        <f ca="1"/>
        <v>427.27</v>
      </c>
      <c r="CX126" vm="11439">
        <f ca="1"/>
        <v>429.32</v>
      </c>
      <c r="CY126" vm="11440">
        <f ca="1"/>
        <v>381.48</v>
      </c>
      <c r="CZ126" vm="11441">
        <f ca="1"/>
        <v>396.95</v>
      </c>
      <c r="DA126" vm="11442">
        <f ca="1"/>
        <v>387.98</v>
      </c>
      <c r="DB126" vm="11443">
        <f ca="1"/>
        <v>421.86</v>
      </c>
      <c r="DC126" vm="11444">
        <f ca="1"/>
        <v>432.8</v>
      </c>
      <c r="DD126" vm="11445">
        <f ca="1"/>
        <v>437.66</v>
      </c>
      <c r="DE126" vm="11446">
        <f ca="1"/>
        <v>455.32</v>
      </c>
      <c r="DF126" vm="11447">
        <f ca="1"/>
        <v>485.26</v>
      </c>
      <c r="DG126" vm="11448">
        <f ca="1"/>
        <v>464.13</v>
      </c>
    </row>
    <row r="127" spans="2:111" x14ac:dyDescent="0.55000000000000004">
      <c r="B127" t="e" vm="11449">
        <v>#VALUE!</v>
      </c>
      <c r="C127" t="str" cm="1">
        <f t="array" aca="1" ref="C127" ca="1">_FV(B127,"Industry")</f>
        <v>Electronic Equipment &amp; Parts</v>
      </c>
      <c r="D127" cm="1" vm="8827">
        <f t="array" aca="1" ref="D127:DG127" ca="1">IFERROR(TRANSPOSE(_xlfn.STOCKHISTORY(B127,$B$1,$C$1,2,0,1)),"")</f>
        <v>60.4</v>
      </c>
      <c r="E127" vm="3912">
        <f ca="1"/>
        <v>61.78</v>
      </c>
      <c r="F127" vm="11450">
        <f ca="1"/>
        <v>69</v>
      </c>
      <c r="G127" vm="11451">
        <f ca="1"/>
        <v>62.56</v>
      </c>
      <c r="H127" vm="11452">
        <f ca="1"/>
        <v>53.11</v>
      </c>
      <c r="I127" vm="9792">
        <f ca="1"/>
        <v>50.1</v>
      </c>
      <c r="J127" vm="3595">
        <f ca="1"/>
        <v>53.01</v>
      </c>
      <c r="K127" vm="11453">
        <f ca="1"/>
        <v>69.959999999999994</v>
      </c>
      <c r="L127" vm="11069">
        <f ca="1"/>
        <v>69.61</v>
      </c>
      <c r="M127" vm="5168">
        <f ca="1"/>
        <v>65.84</v>
      </c>
      <c r="N127" vm="11454">
        <f ca="1"/>
        <v>79.05</v>
      </c>
      <c r="O127" vm="6477">
        <f ca="1"/>
        <v>85.76</v>
      </c>
      <c r="P127" vm="11455">
        <f ca="1"/>
        <v>83.67</v>
      </c>
      <c r="Q127" vm="7472">
        <f ca="1"/>
        <v>90.71</v>
      </c>
      <c r="R127" vm="3510">
        <f ca="1"/>
        <v>91.25</v>
      </c>
      <c r="S127" vm="11456">
        <f ca="1"/>
        <v>94.27</v>
      </c>
      <c r="T127" vm="7013">
        <f ca="1"/>
        <v>104.34</v>
      </c>
      <c r="U127" vm="11457">
        <f ca="1"/>
        <v>100.52</v>
      </c>
      <c r="V127" vm="11458">
        <f ca="1"/>
        <v>101.72</v>
      </c>
      <c r="W127" vm="6478">
        <f ca="1"/>
        <v>103.09</v>
      </c>
      <c r="X127" vm="11459">
        <f ca="1"/>
        <v>108.58</v>
      </c>
      <c r="Y127" vm="11460">
        <f ca="1"/>
        <v>115.99</v>
      </c>
      <c r="Z127" vm="6446">
        <f ca="1"/>
        <v>110.32</v>
      </c>
      <c r="AA127" vm="11461">
        <f ca="1"/>
        <v>103.8</v>
      </c>
      <c r="AB127" vm="11462">
        <f ca="1"/>
        <v>123.16</v>
      </c>
      <c r="AC127" vm="11463">
        <f ca="1"/>
        <v>138.13999999999999</v>
      </c>
      <c r="AD127" vm="9628">
        <f ca="1"/>
        <v>139.19</v>
      </c>
      <c r="AE127" vm="11363">
        <f ca="1"/>
        <v>134.83000000000001</v>
      </c>
      <c r="AF127" vm="11464">
        <f ca="1"/>
        <v>153.51</v>
      </c>
      <c r="AG127" vm="8681">
        <f ca="1"/>
        <v>143.25</v>
      </c>
      <c r="AH127" vm="11465">
        <f ca="1"/>
        <v>137.93</v>
      </c>
      <c r="AI127" vm="11466">
        <f ca="1"/>
        <v>171.74</v>
      </c>
      <c r="AJ127" vm="11467">
        <f ca="1"/>
        <v>176.83</v>
      </c>
      <c r="AK127" vm="11468">
        <f ca="1"/>
        <v>166.3</v>
      </c>
      <c r="AL127" vm="11469">
        <f ca="1"/>
        <v>179.8</v>
      </c>
      <c r="AM127" vm="11470">
        <f ca="1"/>
        <v>159.22999999999999</v>
      </c>
      <c r="AN127" vm="11471">
        <f ca="1"/>
        <v>173.6</v>
      </c>
      <c r="AO127" vm="11472">
        <f ca="1"/>
        <v>200.51</v>
      </c>
      <c r="AP127" vm="11473">
        <f ca="1"/>
        <v>209.53</v>
      </c>
      <c r="AQ127" vm="4919">
        <f ca="1"/>
        <v>211.14</v>
      </c>
      <c r="AR127" vm="11474">
        <f ca="1"/>
        <v>171.44</v>
      </c>
      <c r="AS127" vm="11475">
        <f ca="1"/>
        <v>209.49</v>
      </c>
      <c r="AT127" vm="11476">
        <f ca="1"/>
        <v>210.89</v>
      </c>
      <c r="AU127" vm="11477">
        <f ca="1"/>
        <v>205.03</v>
      </c>
      <c r="AV127" vm="11478">
        <f ca="1"/>
        <v>206.37</v>
      </c>
      <c r="AW127" vm="1911">
        <f ca="1"/>
        <v>237.87</v>
      </c>
      <c r="AX127" vm="11479">
        <f ca="1"/>
        <v>250.94</v>
      </c>
      <c r="AY127" vm="11480">
        <f ca="1"/>
        <v>255.44</v>
      </c>
      <c r="AZ127" vm="11481">
        <f ca="1"/>
        <v>239.02</v>
      </c>
      <c r="BA127" vm="11482">
        <f ca="1"/>
        <v>210.97</v>
      </c>
      <c r="BB127" vm="11483">
        <f ca="1"/>
        <v>183.6</v>
      </c>
      <c r="BC127" vm="11484">
        <f ca="1"/>
        <v>229.66</v>
      </c>
      <c r="BD127" vm="11485">
        <f ca="1"/>
        <v>261.32</v>
      </c>
      <c r="BE127" vm="11486">
        <f ca="1"/>
        <v>255.95</v>
      </c>
      <c r="BF127" vm="11487">
        <f ca="1"/>
        <v>280.75</v>
      </c>
      <c r="BG127" vm="11488">
        <f ca="1"/>
        <v>286.52999999999997</v>
      </c>
      <c r="BH127" vm="11489">
        <f ca="1"/>
        <v>252.46</v>
      </c>
      <c r="BI127" vm="11490">
        <f ca="1"/>
        <v>283.64</v>
      </c>
      <c r="BJ127" vm="11491">
        <f ca="1"/>
        <v>378.42</v>
      </c>
      <c r="BK127" vm="11492">
        <f ca="1"/>
        <v>384.33</v>
      </c>
      <c r="BL127" vm="11493">
        <f ca="1"/>
        <v>387.83</v>
      </c>
      <c r="BM127" vm="11494">
        <f ca="1"/>
        <v>499.43</v>
      </c>
      <c r="BN127" vm="11495">
        <f ca="1"/>
        <v>485.18</v>
      </c>
      <c r="BO127" vm="11496">
        <f ca="1"/>
        <v>487.74</v>
      </c>
      <c r="BP127" vm="11497">
        <f ca="1"/>
        <v>497.05</v>
      </c>
      <c r="BQ127" vm="11498">
        <f ca="1"/>
        <v>529.49</v>
      </c>
      <c r="BR127" vm="11499">
        <f ca="1"/>
        <v>552.48</v>
      </c>
      <c r="BS127" vm="11500">
        <f ca="1"/>
        <v>587.16999999999996</v>
      </c>
      <c r="BT127" vm="11501">
        <f ca="1"/>
        <v>515.41999999999996</v>
      </c>
      <c r="BU127" vm="11502">
        <f ca="1"/>
        <v>533.95000000000005</v>
      </c>
      <c r="BV127" vm="11503">
        <f ca="1"/>
        <v>588.78</v>
      </c>
      <c r="BW127" vm="11504">
        <f ca="1"/>
        <v>595.20000000000005</v>
      </c>
      <c r="BX127" vm="11505">
        <f ca="1"/>
        <v>509.12</v>
      </c>
      <c r="BY127" vm="11506">
        <f ca="1"/>
        <v>413.34</v>
      </c>
      <c r="BZ127" vm="11507">
        <f ca="1"/>
        <v>413.7</v>
      </c>
      <c r="CA127" vm="11508">
        <f ca="1"/>
        <v>369.66</v>
      </c>
      <c r="CB127" vm="11509">
        <f ca="1"/>
        <v>338.19</v>
      </c>
      <c r="CC127" vm="11510">
        <f ca="1"/>
        <v>293.95</v>
      </c>
      <c r="CD127" vm="11511">
        <f ca="1"/>
        <v>357.69</v>
      </c>
      <c r="CE127" vm="11512">
        <f ca="1"/>
        <v>301.64</v>
      </c>
      <c r="CF127" vm="2255">
        <f ca="1"/>
        <v>262.01</v>
      </c>
      <c r="CG127" vm="11513">
        <f ca="1"/>
        <v>283.22000000000003</v>
      </c>
      <c r="CH127" vm="11514">
        <f ca="1"/>
        <v>270.27999999999997</v>
      </c>
      <c r="CI127" vm="11515">
        <f ca="1"/>
        <v>256.41000000000003</v>
      </c>
      <c r="CJ127" vm="11516">
        <f ca="1"/>
        <v>316.18</v>
      </c>
      <c r="CK127" vm="11517">
        <f ca="1"/>
        <v>300.25</v>
      </c>
      <c r="CL127" vm="11518">
        <f ca="1"/>
        <v>318</v>
      </c>
      <c r="CM127" vm="11519">
        <f ca="1"/>
        <v>288.02999999999997</v>
      </c>
      <c r="CN127" vm="11520">
        <f ca="1"/>
        <v>262.57</v>
      </c>
      <c r="CO127" vm="11521">
        <f ca="1"/>
        <v>295.83</v>
      </c>
      <c r="CP127" vm="11522">
        <f ca="1"/>
        <v>307.95999999999998</v>
      </c>
      <c r="CQ127" vm="11523">
        <f ca="1"/>
        <v>275.01</v>
      </c>
      <c r="CR127" vm="1579">
        <f ca="1"/>
        <v>236.53</v>
      </c>
      <c r="CS127" vm="11524">
        <f ca="1"/>
        <v>209.43</v>
      </c>
      <c r="CT127" vm="11525">
        <f ca="1"/>
        <v>236.98</v>
      </c>
      <c r="CU127" vm="11526">
        <f ca="1"/>
        <v>273.33</v>
      </c>
      <c r="CV127" vm="11527">
        <f ca="1"/>
        <v>239.55</v>
      </c>
      <c r="CW127" vm="11528">
        <f ca="1"/>
        <v>279.48</v>
      </c>
      <c r="CX127" vm="11529">
        <f ca="1"/>
        <v>301.44</v>
      </c>
      <c r="CY127" vm="11530">
        <f ca="1"/>
        <v>314.56</v>
      </c>
      <c r="CZ127" vm="11531">
        <f ca="1"/>
        <v>312.33999999999997</v>
      </c>
      <c r="DA127" vm="11532">
        <f ca="1"/>
        <v>308.93</v>
      </c>
      <c r="DB127" vm="11533">
        <f ca="1"/>
        <v>351.19</v>
      </c>
      <c r="DC127" vm="11534">
        <f ca="1"/>
        <v>345.38</v>
      </c>
      <c r="DD127" vm="11535">
        <f ca="1"/>
        <v>370.32</v>
      </c>
      <c r="DE127" vm="11536">
        <f ca="1"/>
        <v>381.97</v>
      </c>
      <c r="DF127" vm="11537">
        <f ca="1"/>
        <v>407</v>
      </c>
      <c r="DG127" vm="11538">
        <f ca="1"/>
        <v>386.22</v>
      </c>
    </row>
    <row r="128" spans="2:111" x14ac:dyDescent="0.55000000000000004">
      <c r="B128" t="e" vm="11539">
        <v>#VALUE!</v>
      </c>
      <c r="C128" t="str" cm="1">
        <f t="array" aca="1" ref="C128" ca="1">_FV(B128,"Industry")</f>
        <v>Electronic Equipment &amp; Parts</v>
      </c>
      <c r="D128" cm="1" vm="7811">
        <f t="array" aca="1" ref="D128:DG128" ca="1">IFERROR(TRANSPOSE(_xlfn.STOCKHISTORY(B128,$B$1,$C$1,2,0,1)),"")</f>
        <v>19.91</v>
      </c>
      <c r="E128" vm="11540">
        <f ca="1"/>
        <v>20.85</v>
      </c>
      <c r="F128" vm="4498">
        <f ca="1"/>
        <v>19.27</v>
      </c>
      <c r="G128" vm="7643">
        <f ca="1"/>
        <v>17.36</v>
      </c>
      <c r="H128" vm="7626">
        <f ca="1"/>
        <v>19.079999999999998</v>
      </c>
      <c r="I128" vm="11541">
        <f ca="1"/>
        <v>18.47</v>
      </c>
      <c r="J128" vm="5594">
        <f ca="1"/>
        <v>20.350000000000001</v>
      </c>
      <c r="K128" vm="11542">
        <f ca="1"/>
        <v>21.19</v>
      </c>
      <c r="L128" vm="11543">
        <f ca="1"/>
        <v>21.82</v>
      </c>
      <c r="M128" vm="11544">
        <f ca="1"/>
        <v>21.34</v>
      </c>
      <c r="N128" vm="11545">
        <f ca="1"/>
        <v>21.15</v>
      </c>
      <c r="O128" vm="11546">
        <f ca="1"/>
        <v>23.67</v>
      </c>
      <c r="P128" vm="11547">
        <f ca="1"/>
        <v>23.98</v>
      </c>
      <c r="Q128" vm="7387">
        <f ca="1"/>
        <v>25.51</v>
      </c>
      <c r="R128" vm="6164">
        <f ca="1"/>
        <v>28.92</v>
      </c>
      <c r="S128" vm="11273">
        <f ca="1"/>
        <v>29.02</v>
      </c>
      <c r="T128" vm="3300">
        <f ca="1"/>
        <v>29.92</v>
      </c>
      <c r="U128" vm="11548">
        <f ca="1"/>
        <v>29.19</v>
      </c>
      <c r="V128" vm="2493">
        <f ca="1"/>
        <v>30.5</v>
      </c>
      <c r="W128" vm="11549">
        <f ca="1"/>
        <v>31.35</v>
      </c>
      <c r="X128" vm="6171">
        <f ca="1"/>
        <v>28.55</v>
      </c>
      <c r="Y128" vm="11550">
        <f ca="1"/>
        <v>28.28</v>
      </c>
      <c r="Z128" vm="11245">
        <f ca="1"/>
        <v>28.85</v>
      </c>
      <c r="AA128" vm="10191">
        <f ca="1"/>
        <v>26.25</v>
      </c>
      <c r="AB128" vm="11551">
        <f ca="1"/>
        <v>25.43</v>
      </c>
      <c r="AC128" vm="11552">
        <f ca="1"/>
        <v>27.09</v>
      </c>
      <c r="AD128" vm="11553">
        <f ca="1"/>
        <v>28.73</v>
      </c>
      <c r="AE128" vm="3311">
        <f ca="1"/>
        <v>26.6</v>
      </c>
      <c r="AF128" vm="11550">
        <f ca="1"/>
        <v>28.28</v>
      </c>
      <c r="AG128" vm="6525">
        <f ca="1"/>
        <v>27.66</v>
      </c>
      <c r="AH128" vm="3295">
        <f ca="1"/>
        <v>28.17</v>
      </c>
      <c r="AI128" vm="6163">
        <f ca="1"/>
        <v>29.56</v>
      </c>
      <c r="AJ128" vm="2029">
        <f ca="1"/>
        <v>27.08</v>
      </c>
      <c r="AK128" vm="11554">
        <f ca="1"/>
        <v>24.73</v>
      </c>
      <c r="AL128" vm="11555">
        <f ca="1"/>
        <v>24.97</v>
      </c>
      <c r="AM128" vm="11556">
        <f ca="1"/>
        <v>24.79</v>
      </c>
      <c r="AN128" vm="6867">
        <f ca="1"/>
        <v>26.65</v>
      </c>
      <c r="AO128" vm="3305">
        <f ca="1"/>
        <v>28.4</v>
      </c>
      <c r="AP128" vm="11557">
        <f ca="1"/>
        <v>26.59</v>
      </c>
      <c r="AQ128" vm="11253">
        <f ca="1"/>
        <v>30.21</v>
      </c>
      <c r="AR128" vm="2039">
        <f ca="1"/>
        <v>24.59</v>
      </c>
      <c r="AS128" vm="2453">
        <f ca="1"/>
        <v>31.6</v>
      </c>
      <c r="AT128" vm="3302">
        <f ca="1"/>
        <v>30.88</v>
      </c>
      <c r="AU128" vm="6172">
        <f ca="1"/>
        <v>28.81</v>
      </c>
      <c r="AV128" vm="1989">
        <f ca="1"/>
        <v>35.770000000000003</v>
      </c>
      <c r="AW128" vm="3612">
        <f ca="1"/>
        <v>36.82</v>
      </c>
      <c r="AX128" vm="5080">
        <f ca="1"/>
        <v>38.840000000000003</v>
      </c>
      <c r="AY128" vm="11558">
        <f ca="1"/>
        <v>41.33</v>
      </c>
      <c r="AZ128" vm="11559">
        <f ca="1"/>
        <v>38.89</v>
      </c>
      <c r="BA128" vm="2965">
        <f ca="1"/>
        <v>32.049999999999997</v>
      </c>
      <c r="BB128" vm="1973">
        <f ca="1"/>
        <v>24.58</v>
      </c>
      <c r="BC128" vm="11560">
        <f ca="1"/>
        <v>28.44</v>
      </c>
      <c r="BD128" vm="3300">
        <f ca="1"/>
        <v>29.92</v>
      </c>
      <c r="BE128" vm="11561">
        <f ca="1"/>
        <v>32.08</v>
      </c>
      <c r="BF128" vm="11562">
        <f ca="1"/>
        <v>34.86</v>
      </c>
      <c r="BG128" vm="2126">
        <f ca="1"/>
        <v>34.15</v>
      </c>
      <c r="BH128" vm="11563">
        <f ca="1"/>
        <v>34.26</v>
      </c>
      <c r="BI128" vm="4578">
        <f ca="1"/>
        <v>33.14</v>
      </c>
      <c r="BJ128" vm="10372">
        <f ca="1"/>
        <v>38.22</v>
      </c>
      <c r="BK128" vm="11564">
        <f ca="1"/>
        <v>42.53</v>
      </c>
      <c r="BL128" vm="10287">
        <f ca="1"/>
        <v>41.37</v>
      </c>
      <c r="BM128" vm="11565">
        <f ca="1"/>
        <v>43.17</v>
      </c>
      <c r="BN128" vm="7307">
        <f ca="1"/>
        <v>52.16</v>
      </c>
      <c r="BO128" vm="4562">
        <f ca="1"/>
        <v>52.42</v>
      </c>
      <c r="BP128" vm="11566">
        <f ca="1"/>
        <v>56.45</v>
      </c>
      <c r="BQ128" vm="11567">
        <f ca="1"/>
        <v>58.12</v>
      </c>
      <c r="BR128" vm="11568">
        <f ca="1"/>
        <v>59.54</v>
      </c>
      <c r="BS128" vm="3912">
        <f ca="1"/>
        <v>61.78</v>
      </c>
      <c r="BT128" vm="11569">
        <f ca="1"/>
        <v>58.37</v>
      </c>
      <c r="BU128" vm="11570">
        <f ca="1"/>
        <v>59.96</v>
      </c>
      <c r="BV128" vm="11571">
        <f ca="1"/>
        <v>58.46</v>
      </c>
      <c r="BW128" vm="11572">
        <f ca="1"/>
        <v>70.349999999999994</v>
      </c>
      <c r="BX128" vm="10391">
        <f ca="1"/>
        <v>61.49</v>
      </c>
      <c r="BY128" vm="11573">
        <f ca="1"/>
        <v>57.81</v>
      </c>
      <c r="BZ128" vm="6810">
        <f ca="1"/>
        <v>61.73</v>
      </c>
      <c r="CA128" vm="3043">
        <f ca="1"/>
        <v>57.73</v>
      </c>
      <c r="CB128" vm="11574">
        <f ca="1"/>
        <v>61.52</v>
      </c>
      <c r="CC128" vm="11575">
        <f ca="1"/>
        <v>51.21</v>
      </c>
      <c r="CD128" vm="3456">
        <f ca="1"/>
        <v>59.34</v>
      </c>
      <c r="CE128" vm="10392">
        <f ca="1"/>
        <v>60.3</v>
      </c>
      <c r="CF128" vm="11576">
        <f ca="1"/>
        <v>57.71</v>
      </c>
      <c r="CG128" vm="11577">
        <f ca="1"/>
        <v>64.25</v>
      </c>
      <c r="CH128" vm="10043">
        <f ca="1"/>
        <v>72.19</v>
      </c>
      <c r="CI128" vm="11578">
        <f ca="1"/>
        <v>68.2</v>
      </c>
      <c r="CJ128" vm="7453">
        <f ca="1"/>
        <v>78.63</v>
      </c>
      <c r="CK128" vm="6498">
        <f ca="1"/>
        <v>83.03</v>
      </c>
      <c r="CL128" vm="7881">
        <f ca="1"/>
        <v>88.16</v>
      </c>
      <c r="CM128" vm="11579">
        <f ca="1"/>
        <v>78.150000000000006</v>
      </c>
      <c r="CN128" vm="11306">
        <f ca="1"/>
        <v>89.52</v>
      </c>
      <c r="CO128" vm="11359">
        <f ca="1"/>
        <v>107.93</v>
      </c>
      <c r="CP128" vm="9103">
        <f ca="1"/>
        <v>110.67</v>
      </c>
      <c r="CQ128" vm="11580">
        <f ca="1"/>
        <v>114.42</v>
      </c>
      <c r="CR128" vm="11581">
        <f ca="1"/>
        <v>126.89</v>
      </c>
      <c r="CS128" vm="11582">
        <f ca="1"/>
        <v>122.8</v>
      </c>
      <c r="CT128" vm="11583">
        <f ca="1"/>
        <v>115.32</v>
      </c>
      <c r="CU128" vm="11584">
        <f ca="1"/>
        <v>127.4</v>
      </c>
      <c r="CV128" vm="11585">
        <f ca="1"/>
        <v>125.29</v>
      </c>
      <c r="CW128" vm="11586">
        <f ca="1"/>
        <v>144.09</v>
      </c>
      <c r="CX128" vm="11587">
        <f ca="1"/>
        <v>133.94999999999999</v>
      </c>
      <c r="CY128" vm="11588">
        <f ca="1"/>
        <v>117.36</v>
      </c>
      <c r="CZ128" vm="7005">
        <f ca="1"/>
        <v>118.9</v>
      </c>
      <c r="DA128" vm="11589">
        <f ca="1"/>
        <v>108.79</v>
      </c>
      <c r="DB128" vm="4792">
        <f ca="1"/>
        <v>112.67</v>
      </c>
      <c r="DC128" vm="11590">
        <f ca="1"/>
        <v>109.28</v>
      </c>
      <c r="DD128" vm="11591">
        <f ca="1"/>
        <v>119.83</v>
      </c>
      <c r="DE128" vm="11592">
        <f ca="1"/>
        <v>123.09</v>
      </c>
      <c r="DF128" vm="4801">
        <f ca="1"/>
        <v>135.83000000000001</v>
      </c>
      <c r="DG128" vm="6412">
        <f ca="1"/>
        <v>143.9</v>
      </c>
    </row>
    <row r="129" spans="2:111" x14ac:dyDescent="0.55000000000000004">
      <c r="B129" t="e" vm="11593">
        <v>#VALUE!</v>
      </c>
      <c r="C129" t="str" cm="1">
        <f t="array" aca="1" ref="C129" ca="1">_FV(B129,"Industry")</f>
        <v>Financial Technology (Fintech) &amp; Infrastructure</v>
      </c>
      <c r="D129" cm="1" vm="3188">
        <f t="array" aca="1" ref="D129:DG129" ca="1">IFERROR(TRANSPOSE(_xlfn.STOCKHISTORY(B129,$B$1,$C$1,2,0,1)),"")</f>
        <v>95.51</v>
      </c>
      <c r="E129" vm="3220">
        <f ca="1"/>
        <v>96.64</v>
      </c>
      <c r="F129" vm="11594">
        <f ca="1"/>
        <v>104.01</v>
      </c>
      <c r="G129" vm="11595">
        <f ca="1"/>
        <v>100.89</v>
      </c>
      <c r="H129" vm="11596">
        <f ca="1"/>
        <v>106.66</v>
      </c>
      <c r="I129" vm="11597">
        <f ca="1"/>
        <v>111.61</v>
      </c>
      <c r="J129" vm="9579">
        <f ca="1"/>
        <v>110.99</v>
      </c>
      <c r="K129" vm="11598">
        <f ca="1"/>
        <v>111.45</v>
      </c>
      <c r="L129" vm="11599">
        <f ca="1"/>
        <v>110.01</v>
      </c>
      <c r="M129" vm="11600">
        <f ca="1"/>
        <v>108.74</v>
      </c>
      <c r="N129" vm="7737">
        <f ca="1"/>
        <v>113.68</v>
      </c>
      <c r="O129" vm="11601">
        <f ca="1"/>
        <v>114.61</v>
      </c>
      <c r="P129" vm="11602">
        <f ca="1"/>
        <v>118.58</v>
      </c>
      <c r="Q129" vm="11603">
        <f ca="1"/>
        <v>125.44</v>
      </c>
      <c r="R129" vm="11460">
        <f ca="1"/>
        <v>115.99</v>
      </c>
      <c r="S129" vm="11604">
        <f ca="1"/>
        <v>125.21</v>
      </c>
      <c r="T129" vm="11605">
        <f ca="1"/>
        <v>140.63999999999999</v>
      </c>
      <c r="U129" vm="11606">
        <f ca="1"/>
        <v>132.81</v>
      </c>
      <c r="V129" vm="11607">
        <f ca="1"/>
        <v>137.21</v>
      </c>
      <c r="W129" vm="4816">
        <f ca="1"/>
        <v>141.44999999999999</v>
      </c>
      <c r="X129" vm="11608">
        <f ca="1"/>
        <v>142.13999999999999</v>
      </c>
      <c r="Y129" vm="11609">
        <f ca="1"/>
        <v>151.02000000000001</v>
      </c>
      <c r="Z129" vm="7591">
        <f ca="1"/>
        <v>157.22</v>
      </c>
      <c r="AA129" vm="11610">
        <f ca="1"/>
        <v>157.78</v>
      </c>
      <c r="AB129" vm="2566">
        <f ca="1"/>
        <v>167.9</v>
      </c>
      <c r="AC129" vm="11611">
        <f ca="1"/>
        <v>166.86</v>
      </c>
      <c r="AD129" vm="4074">
        <f ca="1"/>
        <v>173.35</v>
      </c>
      <c r="AE129" vm="11612">
        <f ca="1"/>
        <v>184.79</v>
      </c>
      <c r="AF129" vm="11613">
        <f ca="1"/>
        <v>201.6</v>
      </c>
      <c r="AG129" vm="11614">
        <f ca="1"/>
        <v>204.30500000000001</v>
      </c>
      <c r="AH129" vm="11615">
        <f ca="1"/>
        <v>204.24</v>
      </c>
      <c r="AI129" vm="4880">
        <f ca="1"/>
        <v>219.47</v>
      </c>
      <c r="AJ129" vm="11616">
        <f ca="1"/>
        <v>227.4</v>
      </c>
      <c r="AK129" vm="1288">
        <f ca="1"/>
        <v>211</v>
      </c>
      <c r="AL129" vm="11617">
        <f ca="1"/>
        <v>214.53</v>
      </c>
      <c r="AM129" vm="11618">
        <f ca="1"/>
        <v>196.85</v>
      </c>
      <c r="AN129" vm="11619">
        <f ca="1"/>
        <v>215.82</v>
      </c>
      <c r="AO129" vm="11620">
        <f ca="1"/>
        <v>247.13</v>
      </c>
      <c r="AP129" vm="11621">
        <f ca="1"/>
        <v>261.41000000000003</v>
      </c>
      <c r="AQ129" vm="11622">
        <f ca="1"/>
        <v>251.06</v>
      </c>
      <c r="AR129" vm="11623">
        <f ca="1"/>
        <v>244.85</v>
      </c>
      <c r="AS129" vm="11624">
        <f ca="1"/>
        <v>261.33</v>
      </c>
      <c r="AT129" vm="11625">
        <f ca="1"/>
        <v>277.31</v>
      </c>
      <c r="AU129" vm="11626">
        <f ca="1"/>
        <v>288.36</v>
      </c>
      <c r="AV129" vm="11627">
        <f ca="1"/>
        <v>265.94</v>
      </c>
      <c r="AW129" vm="11628">
        <f ca="1"/>
        <v>257.5</v>
      </c>
      <c r="AX129" vm="11629">
        <f ca="1"/>
        <v>258.89</v>
      </c>
      <c r="AY129" vm="11630">
        <f ca="1"/>
        <v>261.93</v>
      </c>
      <c r="AZ129" vm="11631">
        <f ca="1"/>
        <v>280.38</v>
      </c>
      <c r="BA129" vm="8359">
        <f ca="1"/>
        <v>265.85000000000002</v>
      </c>
      <c r="BB129" vm="11632">
        <f ca="1"/>
        <v>230</v>
      </c>
      <c r="BC129" vm="11633">
        <f ca="1"/>
        <v>269.81</v>
      </c>
      <c r="BD129" vm="11634">
        <f ca="1"/>
        <v>290.32</v>
      </c>
      <c r="BE129" vm="11635">
        <f ca="1"/>
        <v>296.19</v>
      </c>
      <c r="BF129" vm="11636">
        <f ca="1"/>
        <v>306.37</v>
      </c>
      <c r="BG129" vm="11637">
        <f ca="1"/>
        <v>345.39</v>
      </c>
      <c r="BH129" vm="11638">
        <f ca="1"/>
        <v>326.20999999999998</v>
      </c>
      <c r="BI129" vm="11639">
        <f ca="1"/>
        <v>314.68</v>
      </c>
      <c r="BJ129" vm="11640">
        <f ca="1"/>
        <v>352.02</v>
      </c>
      <c r="BK129" vm="11641">
        <f ca="1"/>
        <v>379.85</v>
      </c>
      <c r="BL129" vm="11642">
        <f ca="1"/>
        <v>361.23</v>
      </c>
      <c r="BM129" vm="11643">
        <f ca="1"/>
        <v>390.14</v>
      </c>
      <c r="BN129" vm="11644">
        <f ca="1"/>
        <v>383.06</v>
      </c>
      <c r="BO129" vm="11645">
        <f ca="1"/>
        <v>412.16</v>
      </c>
      <c r="BP129" vm="11646">
        <f ca="1"/>
        <v>439.09</v>
      </c>
      <c r="BQ129" vm="11647">
        <f ca="1"/>
        <v>490.17</v>
      </c>
      <c r="BR129" vm="11648">
        <f ca="1"/>
        <v>529.97</v>
      </c>
      <c r="BS129" vm="11649">
        <f ca="1"/>
        <v>566.11</v>
      </c>
      <c r="BT129" vm="11650">
        <f ca="1"/>
        <v>539.51</v>
      </c>
      <c r="BU129" vm="11651">
        <f ca="1"/>
        <v>625.99</v>
      </c>
      <c r="BV129" vm="11652">
        <f ca="1"/>
        <v>652.29999999999995</v>
      </c>
      <c r="BW129" vm="11653">
        <f ca="1"/>
        <v>643.22</v>
      </c>
      <c r="BX129" vm="11654">
        <f ca="1"/>
        <v>555.23</v>
      </c>
      <c r="BY129" vm="11655">
        <f ca="1"/>
        <v>474.37</v>
      </c>
      <c r="BZ129" vm="11656">
        <f ca="1"/>
        <v>480.84</v>
      </c>
      <c r="CA129" vm="11657">
        <f ca="1"/>
        <v>418.75</v>
      </c>
      <c r="CB129" vm="11658">
        <f ca="1"/>
        <v>414.46</v>
      </c>
      <c r="CC129" vm="11659">
        <f ca="1"/>
        <v>385.44</v>
      </c>
      <c r="CD129" vm="11660">
        <f ca="1"/>
        <v>456.17</v>
      </c>
      <c r="CE129" vm="11661">
        <f ca="1"/>
        <v>431.78</v>
      </c>
      <c r="CF129" vm="11662">
        <f ca="1"/>
        <v>387.32</v>
      </c>
      <c r="CG129" vm="11663">
        <f ca="1"/>
        <v>427.5</v>
      </c>
      <c r="CH129" vm="11664">
        <f ca="1"/>
        <v>407.59</v>
      </c>
      <c r="CI129" vm="11665">
        <f ca="1"/>
        <v>389.22</v>
      </c>
      <c r="CJ129" vm="11666">
        <f ca="1"/>
        <v>422.67</v>
      </c>
      <c r="CK129" vm="11667">
        <f ca="1"/>
        <v>407.18</v>
      </c>
      <c r="CL129" vm="11668">
        <f ca="1"/>
        <v>445.83</v>
      </c>
      <c r="CM129" vm="11669">
        <f ca="1"/>
        <v>443.95</v>
      </c>
      <c r="CN129" vm="11670">
        <f ca="1"/>
        <v>419.12</v>
      </c>
      <c r="CO129" vm="11671">
        <f ca="1"/>
        <v>458.19</v>
      </c>
      <c r="CP129" vm="11672">
        <f ca="1"/>
        <v>511.7</v>
      </c>
      <c r="CQ129" vm="11673">
        <f ca="1"/>
        <v>541.80999999999995</v>
      </c>
      <c r="CR129" vm="11674">
        <f ca="1"/>
        <v>510.94</v>
      </c>
      <c r="CS129" vm="11675">
        <f ca="1"/>
        <v>494.95</v>
      </c>
      <c r="CT129" vm="11676">
        <f ca="1"/>
        <v>571.46</v>
      </c>
      <c r="CU129" vm="11677">
        <f ca="1"/>
        <v>625.03</v>
      </c>
      <c r="CV129" vm="11678">
        <f ca="1"/>
        <v>631.33000000000004</v>
      </c>
      <c r="CW129" vm="11679">
        <f ca="1"/>
        <v>662.89</v>
      </c>
      <c r="CX129" vm="11680">
        <f ca="1"/>
        <v>650</v>
      </c>
      <c r="CY129" vm="11681">
        <f ca="1"/>
        <v>625.62</v>
      </c>
      <c r="CZ129" vm="11682">
        <f ca="1"/>
        <v>576.44000000000005</v>
      </c>
      <c r="DA129" vm="11683">
        <f ca="1"/>
        <v>657.21</v>
      </c>
      <c r="DB129" vm="11684">
        <f ca="1"/>
        <v>647.35</v>
      </c>
      <c r="DC129" vm="11685">
        <f ca="1"/>
        <v>630.26</v>
      </c>
      <c r="DD129" vm="11686">
        <f ca="1"/>
        <v>621</v>
      </c>
      <c r="DE129" vm="11687">
        <f ca="1"/>
        <v>610.29999999999995</v>
      </c>
      <c r="DF129" vm="11688">
        <f ca="1"/>
        <v>641.73</v>
      </c>
      <c r="DG129" vm="11689">
        <f ca="1"/>
        <v>628.5</v>
      </c>
    </row>
    <row r="130" spans="2:111" x14ac:dyDescent="0.55000000000000004">
      <c r="B130" t="e" vm="11690">
        <v>#VALUE!</v>
      </c>
      <c r="C130" t="str" cm="1">
        <f t="array" aca="1" ref="C130" ca="1">_FV(B130,"Industry")</f>
        <v>Financial Technology (Fintech) &amp; Infrastructure</v>
      </c>
      <c r="D130" cm="1" vm="6238">
        <f t="array" aca="1" ref="D130:DG130" ca="1">IFERROR(TRANSPOSE(_xlfn.STOCKHISTORY(B130,$B$1,$C$1,2,0,1)),"")</f>
        <v>59.73</v>
      </c>
      <c r="E130" vm="11691">
        <f ca="1"/>
        <v>58.25</v>
      </c>
      <c r="F130" vm="11692">
        <f ca="1"/>
        <v>63.31</v>
      </c>
      <c r="G130" vm="11693">
        <f ca="1"/>
        <v>65.8</v>
      </c>
      <c r="H130" vm="6521">
        <f ca="1"/>
        <v>74.27</v>
      </c>
      <c r="I130" vm="10311">
        <f ca="1"/>
        <v>73.680000000000007</v>
      </c>
      <c r="J130" vm="8053">
        <f ca="1"/>
        <v>79.53</v>
      </c>
      <c r="K130" vm="11694">
        <f ca="1"/>
        <v>79.33</v>
      </c>
      <c r="L130" vm="11695">
        <f ca="1"/>
        <v>77.03</v>
      </c>
      <c r="M130" vm="11696">
        <f ca="1"/>
        <v>73.92</v>
      </c>
      <c r="N130" vm="5749">
        <f ca="1"/>
        <v>77.19</v>
      </c>
      <c r="O130" vm="11697">
        <f ca="1"/>
        <v>75.64</v>
      </c>
      <c r="P130" vm="11698">
        <f ca="1"/>
        <v>79.42</v>
      </c>
      <c r="Q130" vm="10774">
        <f ca="1"/>
        <v>82.27</v>
      </c>
      <c r="R130" vm="11699">
        <f ca="1"/>
        <v>79.62</v>
      </c>
      <c r="S130" vm="11700">
        <f ca="1"/>
        <v>84.19</v>
      </c>
      <c r="T130" vm="3796">
        <f ca="1"/>
        <v>85.87</v>
      </c>
      <c r="U130" vm="11701">
        <f ca="1"/>
        <v>85.4</v>
      </c>
      <c r="V130" vm="11059">
        <f ca="1"/>
        <v>91.22</v>
      </c>
      <c r="W130" vm="11702">
        <f ca="1"/>
        <v>92.92</v>
      </c>
      <c r="X130" vm="11703">
        <f ca="1"/>
        <v>93.39</v>
      </c>
      <c r="Y130" vm="2879">
        <f ca="1"/>
        <v>92.76</v>
      </c>
      <c r="Z130" vm="1229">
        <f ca="1"/>
        <v>94.33</v>
      </c>
      <c r="AA130" vm="9468">
        <f ca="1"/>
        <v>94.09</v>
      </c>
      <c r="AB130" vm="11704">
        <f ca="1"/>
        <v>102.36</v>
      </c>
      <c r="AC130" vm="11705">
        <f ca="1"/>
        <v>97.18</v>
      </c>
      <c r="AD130" vm="11706">
        <f ca="1"/>
        <v>96.3</v>
      </c>
      <c r="AE130" vm="2805">
        <f ca="1"/>
        <v>94.97</v>
      </c>
      <c r="AF130" vm="7484">
        <f ca="1"/>
        <v>102.22</v>
      </c>
      <c r="AG130" vm="6491">
        <f ca="1"/>
        <v>106.03</v>
      </c>
      <c r="AH130" vm="9273">
        <f ca="1"/>
        <v>103.13</v>
      </c>
      <c r="AI130" vm="11707">
        <f ca="1"/>
        <v>108.17</v>
      </c>
      <c r="AJ130" vm="11708">
        <f ca="1"/>
        <v>109.07</v>
      </c>
      <c r="AK130" vm="11709">
        <f ca="1"/>
        <v>104.1</v>
      </c>
      <c r="AL130" vm="11710">
        <f ca="1"/>
        <v>107.95</v>
      </c>
      <c r="AM130" vm="1184">
        <f ca="1"/>
        <v>102.55</v>
      </c>
      <c r="AN130" vm="11711">
        <f ca="1"/>
        <v>104.53</v>
      </c>
      <c r="AO130" vm="11712">
        <f ca="1"/>
        <v>108.15</v>
      </c>
      <c r="AP130" vm="11713">
        <f ca="1"/>
        <v>113.1</v>
      </c>
      <c r="AQ130" vm="11714">
        <f ca="1"/>
        <v>115.93</v>
      </c>
      <c r="AR130" vm="4782">
        <f ca="1"/>
        <v>120.3</v>
      </c>
      <c r="AS130" vm="9083">
        <f ca="1"/>
        <v>122.68</v>
      </c>
      <c r="AT130" vm="11715">
        <f ca="1"/>
        <v>133.25</v>
      </c>
      <c r="AU130" vm="11716">
        <f ca="1"/>
        <v>136.22</v>
      </c>
      <c r="AV130" vm="11717">
        <f ca="1"/>
        <v>132.76</v>
      </c>
      <c r="AW130" vm="3213">
        <f ca="1"/>
        <v>131.76</v>
      </c>
      <c r="AX130" vm="11718">
        <f ca="1"/>
        <v>138.15</v>
      </c>
      <c r="AY130" vm="11719">
        <f ca="1"/>
        <v>139.09</v>
      </c>
      <c r="AZ130" vm="11720">
        <f ca="1"/>
        <v>143.66</v>
      </c>
      <c r="BA130" vm="11721">
        <f ca="1"/>
        <v>139.72</v>
      </c>
      <c r="BB130" vm="11722">
        <f ca="1"/>
        <v>121.64</v>
      </c>
      <c r="BC130" vm="11723">
        <f ca="1"/>
        <v>131.88999999999999</v>
      </c>
      <c r="BD130" vm="8890">
        <f ca="1"/>
        <v>138.83000000000001</v>
      </c>
      <c r="BE130" vm="11724">
        <f ca="1"/>
        <v>134.09</v>
      </c>
      <c r="BF130" vm="11725">
        <f ca="1"/>
        <v>146.31</v>
      </c>
      <c r="BG130" vm="11726">
        <f ca="1"/>
        <v>150.85</v>
      </c>
      <c r="BH130" vm="11727">
        <f ca="1"/>
        <v>147.21</v>
      </c>
      <c r="BI130" vm="11728">
        <f ca="1"/>
        <v>124.59</v>
      </c>
      <c r="BJ130" vm="11729">
        <f ca="1"/>
        <v>148.41</v>
      </c>
      <c r="BK130" vm="11730">
        <f ca="1"/>
        <v>141.46</v>
      </c>
      <c r="BL130" vm="11731">
        <f ca="1"/>
        <v>123.46</v>
      </c>
      <c r="BM130" vm="11732">
        <f ca="1"/>
        <v>138</v>
      </c>
      <c r="BN130" vm="8883">
        <f ca="1"/>
        <v>140.61000000000001</v>
      </c>
      <c r="BO130" vm="11733">
        <f ca="1"/>
        <v>152.9</v>
      </c>
      <c r="BP130" vm="11734">
        <f ca="1"/>
        <v>148.97999999999999</v>
      </c>
      <c r="BQ130" vm="11735">
        <f ca="1"/>
        <v>141.66999999999999</v>
      </c>
      <c r="BR130" vm="11736">
        <f ca="1"/>
        <v>149.05000000000001</v>
      </c>
      <c r="BS130" vm="11737">
        <f ca="1"/>
        <v>127.77</v>
      </c>
      <c r="BT130" vm="11738">
        <f ca="1"/>
        <v>121.68</v>
      </c>
      <c r="BU130" vm="9509">
        <f ca="1"/>
        <v>110.74</v>
      </c>
      <c r="BV130" vm="3245">
        <f ca="1"/>
        <v>104.5</v>
      </c>
      <c r="BW130" vm="4784">
        <f ca="1"/>
        <v>109.15</v>
      </c>
      <c r="BX130" vm="4781">
        <f ca="1"/>
        <v>119.92</v>
      </c>
      <c r="BY130" vm="11739">
        <f ca="1"/>
        <v>95.23</v>
      </c>
      <c r="BZ130" vm="11740">
        <f ca="1"/>
        <v>100.42</v>
      </c>
      <c r="CA130" vm="11741">
        <f ca="1"/>
        <v>99.15</v>
      </c>
      <c r="CB130" vm="3245">
        <f ca="1"/>
        <v>104.5</v>
      </c>
      <c r="CC130" vm="11742">
        <f ca="1"/>
        <v>91.67</v>
      </c>
      <c r="CD130" vm="5098">
        <f ca="1"/>
        <v>102.16</v>
      </c>
      <c r="CE130" vm="11743">
        <f ca="1"/>
        <v>91.37</v>
      </c>
      <c r="CF130" vm="11744">
        <f ca="1"/>
        <v>75.569999999999993</v>
      </c>
      <c r="CG130" vm="6332">
        <f ca="1"/>
        <v>82.99</v>
      </c>
      <c r="CH130" vm="7214">
        <f ca="1"/>
        <v>72.58</v>
      </c>
      <c r="CI130" vm="6308">
        <f ca="1"/>
        <v>67.849999999999994</v>
      </c>
      <c r="CJ130" vm="11035">
        <f ca="1"/>
        <v>75.040000000000006</v>
      </c>
      <c r="CK130" vm="7071">
        <f ca="1"/>
        <v>63.37</v>
      </c>
      <c r="CL130" vm="3038">
        <f ca="1"/>
        <v>54.33</v>
      </c>
      <c r="CM130" vm="11745">
        <f ca="1"/>
        <v>58.72</v>
      </c>
      <c r="CN130" vm="11746">
        <f ca="1"/>
        <v>54.57</v>
      </c>
      <c r="CO130" vm="11747">
        <f ca="1"/>
        <v>54.7</v>
      </c>
      <c r="CP130" vm="11748">
        <f ca="1"/>
        <v>60.38</v>
      </c>
      <c r="CQ130" vm="11749">
        <f ca="1"/>
        <v>55.86</v>
      </c>
      <c r="CR130" vm="11750">
        <f ca="1"/>
        <v>55.27</v>
      </c>
      <c r="CS130" vm="8798">
        <f ca="1"/>
        <v>49.11</v>
      </c>
      <c r="CT130" vm="11751">
        <f ca="1"/>
        <v>58.64</v>
      </c>
      <c r="CU130" vm="10490">
        <f ca="1"/>
        <v>60.07</v>
      </c>
      <c r="CV130" vm="4757">
        <f ca="1"/>
        <v>62.26</v>
      </c>
      <c r="CW130" vm="6324">
        <f ca="1"/>
        <v>69.19</v>
      </c>
      <c r="CX130" vm="11076">
        <f ca="1"/>
        <v>74.180000000000007</v>
      </c>
      <c r="CY130" vm="11752">
        <f ca="1"/>
        <v>67.92</v>
      </c>
      <c r="CZ130" vm="5766">
        <f ca="1"/>
        <v>75.88</v>
      </c>
      <c r="DA130" vm="5755">
        <f ca="1"/>
        <v>75.36</v>
      </c>
      <c r="DB130" vm="5502">
        <f ca="1"/>
        <v>76.83</v>
      </c>
      <c r="DC130" vm="10328">
        <f ca="1"/>
        <v>82.45</v>
      </c>
      <c r="DD130" vm="9971">
        <f ca="1"/>
        <v>83.75</v>
      </c>
      <c r="DE130" vm="11753">
        <f ca="1"/>
        <v>89.73</v>
      </c>
      <c r="DF130" vm="11754">
        <f ca="1"/>
        <v>85.3</v>
      </c>
      <c r="DG130" vm="10025">
        <f ca="1"/>
        <v>80.77</v>
      </c>
    </row>
    <row r="131" spans="2:111" x14ac:dyDescent="0.55000000000000004">
      <c r="B131" t="e" vm="11755">
        <v>#VALUE!</v>
      </c>
      <c r="C131" t="str" cm="1">
        <f t="array" aca="1" ref="C131" ca="1">_FV(B131,"Industry")</f>
        <v>Food &amp; Drug Retailing</v>
      </c>
      <c r="D131" cm="1" vm="11756">
        <f t="array" aca="1" ref="D131:DG131" ca="1">IFERROR(TRANSPOSE(_xlfn.STOCKHISTORY(B131,$B$1,$C$1,2,0,1)),"")</f>
        <v>22.119800000000001</v>
      </c>
      <c r="E131" vm="11757">
        <f ca="1"/>
        <v>22.113099999999999</v>
      </c>
      <c r="F131" vm="11758">
        <f ca="1"/>
        <v>22.829799999999999</v>
      </c>
      <c r="G131" vm="11759">
        <f ca="1"/>
        <v>22.2898</v>
      </c>
      <c r="H131" vm="11760">
        <f ca="1"/>
        <v>23.5931</v>
      </c>
      <c r="I131" vm="11761">
        <f ca="1"/>
        <v>24.3398</v>
      </c>
      <c r="J131" vm="11762">
        <f ca="1"/>
        <v>24.3231</v>
      </c>
      <c r="K131" vm="11763">
        <f ca="1"/>
        <v>23.813099999999999</v>
      </c>
      <c r="L131" vm="11764">
        <f ca="1"/>
        <v>24.0398</v>
      </c>
      <c r="M131" vm="11765">
        <f ca="1"/>
        <v>23.3398</v>
      </c>
      <c r="N131" vm="11766">
        <f ca="1"/>
        <v>23.476400000000002</v>
      </c>
      <c r="O131" vm="11767">
        <f ca="1"/>
        <v>23.0398</v>
      </c>
      <c r="P131" vm="11768">
        <f ca="1"/>
        <v>22.246400000000001</v>
      </c>
      <c r="Q131" vm="11769">
        <f ca="1"/>
        <v>23.6431</v>
      </c>
      <c r="R131" vm="11770">
        <f ca="1"/>
        <v>24.026399999999999</v>
      </c>
      <c r="S131" vm="11771">
        <f ca="1"/>
        <v>25.059699999999999</v>
      </c>
      <c r="T131" vm="11772">
        <f ca="1"/>
        <v>26.1997</v>
      </c>
      <c r="U131" vm="11773">
        <f ca="1"/>
        <v>25.226400000000002</v>
      </c>
      <c r="V131" vm="11774">
        <f ca="1"/>
        <v>26.6631</v>
      </c>
      <c r="W131" vm="11775">
        <f ca="1"/>
        <v>26.023099999999999</v>
      </c>
      <c r="X131" vm="11776">
        <f ca="1"/>
        <v>26.046399999999998</v>
      </c>
      <c r="Y131" vm="11777">
        <f ca="1"/>
        <v>29.103000000000002</v>
      </c>
      <c r="Z131" vm="11778">
        <f ca="1"/>
        <v>32.409700000000001</v>
      </c>
      <c r="AA131" vm="11779">
        <f ca="1"/>
        <v>32.9163</v>
      </c>
      <c r="AB131" vm="11780">
        <f ca="1"/>
        <v>35.533000000000001</v>
      </c>
      <c r="AC131" vm="11781">
        <f ca="1"/>
        <v>30.003</v>
      </c>
      <c r="AD131" vm="11782">
        <f ca="1"/>
        <v>29.656400000000001</v>
      </c>
      <c r="AE131" vm="11783">
        <f ca="1"/>
        <v>29.4864</v>
      </c>
      <c r="AF131" vm="11784">
        <f ca="1"/>
        <v>27.513100000000001</v>
      </c>
      <c r="AG131" vm="11785">
        <f ca="1"/>
        <v>28.549700000000001</v>
      </c>
      <c r="AH131" vm="11786">
        <f ca="1"/>
        <v>29.742999999999999</v>
      </c>
      <c r="AI131" vm="11787">
        <f ca="1"/>
        <v>31.952999999999999</v>
      </c>
      <c r="AJ131" vm="11788">
        <f ca="1"/>
        <v>31.303000000000001</v>
      </c>
      <c r="AK131" vm="11789">
        <f ca="1"/>
        <v>33.426299999999998</v>
      </c>
      <c r="AL131" vm="11790">
        <f ca="1"/>
        <v>32.549700000000001</v>
      </c>
      <c r="AM131" vm="11791">
        <f ca="1"/>
        <v>31.049700000000001</v>
      </c>
      <c r="AN131" vm="11792">
        <f ca="1"/>
        <v>31.943000000000001</v>
      </c>
      <c r="AO131" vm="11793">
        <f ca="1"/>
        <v>32.996299999999998</v>
      </c>
      <c r="AP131" vm="11794">
        <f ca="1"/>
        <v>32.509700000000002</v>
      </c>
      <c r="AQ131" vm="11795">
        <f ca="1"/>
        <v>34.279699999999998</v>
      </c>
      <c r="AR131" vm="11796">
        <f ca="1"/>
        <v>33.813000000000002</v>
      </c>
      <c r="AS131" vm="11797">
        <f ca="1"/>
        <v>36.829599999999999</v>
      </c>
      <c r="AT131" vm="11798">
        <f ca="1"/>
        <v>36.792999999999999</v>
      </c>
      <c r="AU131" vm="11799">
        <f ca="1"/>
        <v>38.086300000000001</v>
      </c>
      <c r="AV131" vm="11800">
        <f ca="1"/>
        <v>39.559600000000003</v>
      </c>
      <c r="AW131" vm="11801">
        <f ca="1"/>
        <v>39.086300000000001</v>
      </c>
      <c r="AX131" vm="11802">
        <f ca="1"/>
        <v>39.696300000000001</v>
      </c>
      <c r="AY131" vm="11803">
        <f ca="1"/>
        <v>39.612900000000003</v>
      </c>
      <c r="AZ131" vm="11804">
        <f ca="1"/>
        <v>38.162999999999997</v>
      </c>
      <c r="BA131" vm="11805">
        <f ca="1"/>
        <v>35.893000000000001</v>
      </c>
      <c r="BB131" vm="11806">
        <f ca="1"/>
        <v>37.872999999999998</v>
      </c>
      <c r="BC131" vm="11807">
        <f ca="1"/>
        <v>40.516300000000001</v>
      </c>
      <c r="BD131" vm="11808">
        <f ca="1"/>
        <v>41.352899999999998</v>
      </c>
      <c r="BE131" vm="11809">
        <f ca="1"/>
        <v>39.926299999999998</v>
      </c>
      <c r="BF131" vm="11810">
        <f ca="1"/>
        <v>43.132899999999999</v>
      </c>
      <c r="BG131" vm="11811">
        <f ca="1"/>
        <v>46.282899999999998</v>
      </c>
      <c r="BH131" vm="11812">
        <f ca="1"/>
        <v>46.636200000000002</v>
      </c>
      <c r="BI131" vm="9207">
        <f ca="1"/>
        <v>46.249499999999998</v>
      </c>
      <c r="BJ131" vm="11813">
        <f ca="1"/>
        <v>50.929499999999997</v>
      </c>
      <c r="BK131" vm="11814">
        <f ca="1"/>
        <v>48.049500000000002</v>
      </c>
      <c r="BL131" vm="11815">
        <f ca="1"/>
        <v>46.829500000000003</v>
      </c>
      <c r="BM131" vm="11816">
        <f ca="1"/>
        <v>43.306199999999997</v>
      </c>
      <c r="BN131" vm="11817">
        <f ca="1"/>
        <v>45.276200000000003</v>
      </c>
      <c r="BO131" vm="11812">
        <f ca="1"/>
        <v>46.636200000000002</v>
      </c>
      <c r="BP131" vm="11818">
        <f ca="1"/>
        <v>47.3429</v>
      </c>
      <c r="BQ131" vm="11819">
        <f ca="1"/>
        <v>47.0062</v>
      </c>
      <c r="BR131" vm="11820">
        <f ca="1"/>
        <v>47.516199999999998</v>
      </c>
      <c r="BS131" vm="11821">
        <f ca="1"/>
        <v>49.366199999999999</v>
      </c>
      <c r="BT131" vm="11822">
        <f ca="1"/>
        <v>46.459499999999998</v>
      </c>
      <c r="BU131" vm="11823">
        <f ca="1"/>
        <v>49.806199999999997</v>
      </c>
      <c r="BV131" vm="7678">
        <f ca="1"/>
        <v>46.876199999999997</v>
      </c>
      <c r="BW131" vm="11824">
        <f ca="1"/>
        <v>48.229500000000002</v>
      </c>
      <c r="BX131" vm="11825">
        <f ca="1"/>
        <v>46.602899999999998</v>
      </c>
      <c r="BY131" vm="11826">
        <f ca="1"/>
        <v>45.052900000000001</v>
      </c>
      <c r="BZ131" vm="11827">
        <f ca="1"/>
        <v>49.639499999999998</v>
      </c>
      <c r="CA131" vm="11828">
        <f ca="1"/>
        <v>50.996200000000002</v>
      </c>
      <c r="CB131" vm="11829">
        <f ca="1"/>
        <v>42.876199999999997</v>
      </c>
      <c r="CC131" vm="11830">
        <f ca="1"/>
        <v>40.526299999999999</v>
      </c>
      <c r="CD131" vm="11831">
        <f ca="1"/>
        <v>44.016199999999998</v>
      </c>
      <c r="CE131" vm="11832">
        <f ca="1"/>
        <v>44.182899999999997</v>
      </c>
      <c r="CF131" vm="11833">
        <f ca="1"/>
        <v>43.232900000000001</v>
      </c>
      <c r="CG131" vm="11834">
        <f ca="1"/>
        <v>47.442900000000002</v>
      </c>
      <c r="CH131" vm="11835">
        <f ca="1"/>
        <v>50.806199999999997</v>
      </c>
      <c r="CI131" vm="11836">
        <f ca="1"/>
        <v>47.262900000000002</v>
      </c>
      <c r="CJ131" vm="11837">
        <f ca="1"/>
        <v>47.956200000000003</v>
      </c>
      <c r="CK131" vm="11838">
        <f ca="1"/>
        <v>47.376199999999997</v>
      </c>
      <c r="CL131" vm="11839">
        <f ca="1"/>
        <v>49.149500000000003</v>
      </c>
      <c r="CM131" vm="11840">
        <f ca="1"/>
        <v>50.322800000000001</v>
      </c>
      <c r="CN131" vm="11841">
        <f ca="1"/>
        <v>48.956200000000003</v>
      </c>
      <c r="CO131" vm="11842">
        <f ca="1"/>
        <v>52.392800000000001</v>
      </c>
      <c r="CP131" vm="11843">
        <f ca="1"/>
        <v>53.286099999999998</v>
      </c>
      <c r="CQ131" vm="11844">
        <f ca="1"/>
        <v>54.202800000000003</v>
      </c>
      <c r="CR131" vm="11845">
        <f ca="1"/>
        <v>53.3095</v>
      </c>
      <c r="CS131" vm="11846">
        <f ca="1"/>
        <v>54.469499999999996</v>
      </c>
      <c r="CT131" vm="11847">
        <f ca="1"/>
        <v>51.896099999999997</v>
      </c>
      <c r="CU131" vm="11848">
        <f ca="1"/>
        <v>52.549500000000002</v>
      </c>
      <c r="CV131" vm="11849">
        <f ca="1"/>
        <v>55.082799999999999</v>
      </c>
      <c r="CW131" vm="10748">
        <f ca="1"/>
        <v>58.61</v>
      </c>
      <c r="CX131" vm="11850">
        <f ca="1"/>
        <v>60.17</v>
      </c>
      <c r="CY131" vm="3619">
        <f ca="1"/>
        <v>59.35</v>
      </c>
      <c r="CZ131" vm="3467">
        <f ca="1"/>
        <v>65.760000000000005</v>
      </c>
      <c r="DA131" vm="11851">
        <f ca="1"/>
        <v>67.709999999999994</v>
      </c>
      <c r="DB131" vm="11852">
        <f ca="1"/>
        <v>68.64</v>
      </c>
      <c r="DC131" vm="11853">
        <f ca="1"/>
        <v>77.23</v>
      </c>
      <c r="DD131" vm="11189">
        <f ca="1"/>
        <v>80.75</v>
      </c>
      <c r="DE131" vm="11854">
        <f ca="1"/>
        <v>81.95</v>
      </c>
      <c r="DF131" vm="11855">
        <f ca="1"/>
        <v>92.5</v>
      </c>
      <c r="DG131" vm="11856">
        <f ca="1"/>
        <v>90.35</v>
      </c>
    </row>
    <row r="132" spans="2:111" x14ac:dyDescent="0.55000000000000004">
      <c r="B132" t="e" vm="11857">
        <v>#VALUE!</v>
      </c>
      <c r="C132" t="str" cm="1">
        <f t="array" aca="1" ref="C132" ca="1">_FV(B132,"Industry")</f>
        <v>Food &amp; Drug Retailing</v>
      </c>
      <c r="D132" cm="1" vm="3905">
        <f t="array" aca="1" ref="D132:DG132" ca="1">IFERROR(TRANSPOSE(_xlfn.STOCKHISTORY(B132,$B$1,$C$1,2,0,1)),"")</f>
        <v>38.81</v>
      </c>
      <c r="E132" vm="8924">
        <f ca="1"/>
        <v>39.909999999999997</v>
      </c>
      <c r="F132" vm="11858">
        <f ca="1"/>
        <v>38.25</v>
      </c>
      <c r="G132" vm="5079">
        <f ca="1"/>
        <v>35.39</v>
      </c>
      <c r="H132" vm="4549">
        <f ca="1"/>
        <v>35.76</v>
      </c>
      <c r="I132" vm="3058">
        <f ca="1"/>
        <v>36.79</v>
      </c>
      <c r="J132" vm="11859">
        <f ca="1"/>
        <v>34.19</v>
      </c>
      <c r="K132" vm="3014">
        <f ca="1"/>
        <v>31.99</v>
      </c>
      <c r="L132" vm="11860">
        <f ca="1"/>
        <v>29.68</v>
      </c>
      <c r="M132" vm="11861">
        <f ca="1"/>
        <v>30.98</v>
      </c>
      <c r="N132" vm="7432">
        <f ca="1"/>
        <v>32.299999999999997</v>
      </c>
      <c r="O132" vm="11862">
        <f ca="1"/>
        <v>34.51</v>
      </c>
      <c r="P132" vm="11863">
        <f ca="1"/>
        <v>33.96</v>
      </c>
      <c r="Q132" vm="2447">
        <f ca="1"/>
        <v>31.8</v>
      </c>
      <c r="R132" vm="11864">
        <f ca="1"/>
        <v>29.49</v>
      </c>
      <c r="S132" vm="3327">
        <f ca="1"/>
        <v>29.65</v>
      </c>
      <c r="T132" vm="11865">
        <f ca="1"/>
        <v>29.78</v>
      </c>
      <c r="U132" vm="4488">
        <f ca="1"/>
        <v>23.32</v>
      </c>
      <c r="V132" vm="11866">
        <f ca="1"/>
        <v>24.52</v>
      </c>
      <c r="W132" vm="11867">
        <f ca="1"/>
        <v>21.87</v>
      </c>
      <c r="X132" vm="11027">
        <f ca="1"/>
        <v>20.059999999999999</v>
      </c>
      <c r="Y132" vm="11868">
        <f ca="1"/>
        <v>20.7</v>
      </c>
      <c r="Z132" vm="10868">
        <f ca="1"/>
        <v>25.86</v>
      </c>
      <c r="AA132" vm="11131">
        <f ca="1"/>
        <v>27.45</v>
      </c>
      <c r="AB132" vm="11869">
        <f ca="1"/>
        <v>30.36</v>
      </c>
      <c r="AC132" vm="11870">
        <f ca="1"/>
        <v>27.12</v>
      </c>
      <c r="AD132" vm="11871">
        <f ca="1"/>
        <v>23.94</v>
      </c>
      <c r="AE132" vm="6894">
        <f ca="1"/>
        <v>25.19</v>
      </c>
      <c r="AF132" vm="7397">
        <f ca="1"/>
        <v>24.33</v>
      </c>
      <c r="AG132" vm="4185">
        <f ca="1"/>
        <v>28.45</v>
      </c>
      <c r="AH132" vm="3312">
        <f ca="1"/>
        <v>29</v>
      </c>
      <c r="AI132" vm="11872">
        <f ca="1"/>
        <v>31.5</v>
      </c>
      <c r="AJ132" vm="7967">
        <f ca="1"/>
        <v>29.11</v>
      </c>
      <c r="AK132" vm="11873">
        <f ca="1"/>
        <v>29.76</v>
      </c>
      <c r="AL132" vm="8770">
        <f ca="1"/>
        <v>29.66</v>
      </c>
      <c r="AM132" vm="3304">
        <f ca="1"/>
        <v>27.5</v>
      </c>
      <c r="AN132" vm="7666">
        <f ca="1"/>
        <v>28.33</v>
      </c>
      <c r="AO132" vm="6873">
        <f ca="1"/>
        <v>29.33</v>
      </c>
      <c r="AP132" vm="11874">
        <f ca="1"/>
        <v>24.6</v>
      </c>
      <c r="AQ132" vm="4573">
        <f ca="1"/>
        <v>25.78</v>
      </c>
      <c r="AR132" vm="207">
        <f ca="1"/>
        <v>22.81</v>
      </c>
      <c r="AS132" vm="2040">
        <f ca="1"/>
        <v>21.71</v>
      </c>
      <c r="AT132" vm="11104">
        <f ca="1"/>
        <v>21.16</v>
      </c>
      <c r="AU132" vm="4473">
        <f ca="1"/>
        <v>23.68</v>
      </c>
      <c r="AV132" vm="4573">
        <f ca="1"/>
        <v>25.78</v>
      </c>
      <c r="AW132" vm="3306">
        <f ca="1"/>
        <v>24.64</v>
      </c>
      <c r="AX132" vm="11875">
        <f ca="1"/>
        <v>27.34</v>
      </c>
      <c r="AY132" vm="6532">
        <f ca="1"/>
        <v>28.99</v>
      </c>
      <c r="AZ132" vm="11876">
        <f ca="1"/>
        <v>26.86</v>
      </c>
      <c r="BA132" vm="1983">
        <f ca="1"/>
        <v>28.13</v>
      </c>
      <c r="BB132" vm="11877">
        <f ca="1"/>
        <v>30.12</v>
      </c>
      <c r="BC132" vm="6910">
        <f ca="1"/>
        <v>31.61</v>
      </c>
      <c r="BD132" vm="4348">
        <f ca="1"/>
        <v>32.619999999999997</v>
      </c>
      <c r="BE132" vm="11878">
        <f ca="1"/>
        <v>33.85</v>
      </c>
      <c r="BF132" vm="11879">
        <f ca="1"/>
        <v>34.79</v>
      </c>
      <c r="BG132" vm="3342">
        <f ca="1"/>
        <v>35.68</v>
      </c>
      <c r="BH132" vm="11880">
        <f ca="1"/>
        <v>33.909999999999997</v>
      </c>
      <c r="BI132" vm="7040">
        <f ca="1"/>
        <v>32.21</v>
      </c>
      <c r="BJ132" vm="11881">
        <f ca="1"/>
        <v>33</v>
      </c>
      <c r="BK132" vm="2518">
        <f ca="1"/>
        <v>31.76</v>
      </c>
      <c r="BL132" vm="11882">
        <f ca="1"/>
        <v>34.5</v>
      </c>
      <c r="BM132" vm="7040">
        <f ca="1"/>
        <v>32.21</v>
      </c>
      <c r="BN132" vm="2981">
        <f ca="1"/>
        <v>35.99</v>
      </c>
      <c r="BO132" vm="2463">
        <f ca="1"/>
        <v>36.54</v>
      </c>
      <c r="BP132" vm="8814">
        <f ca="1"/>
        <v>36.979999999999997</v>
      </c>
      <c r="BQ132" vm="11883">
        <f ca="1"/>
        <v>38.31</v>
      </c>
      <c r="BR132" vm="4523">
        <f ca="1"/>
        <v>40.700000000000003</v>
      </c>
      <c r="BS132" vm="2135">
        <f ca="1"/>
        <v>46.03</v>
      </c>
      <c r="BT132" vm="11884">
        <f ca="1"/>
        <v>40.43</v>
      </c>
      <c r="BU132" vm="11885">
        <f ca="1"/>
        <v>40.020000000000003</v>
      </c>
      <c r="BV132" vm="11886">
        <f ca="1"/>
        <v>41.53</v>
      </c>
      <c r="BW132" vm="2185">
        <f ca="1"/>
        <v>45.26</v>
      </c>
      <c r="BX132" vm="11887">
        <f ca="1"/>
        <v>43.59</v>
      </c>
      <c r="BY132" vm="11888">
        <f ca="1"/>
        <v>46.8</v>
      </c>
      <c r="BZ132" vm="11889">
        <f ca="1"/>
        <v>57.37</v>
      </c>
      <c r="CA132" vm="11890">
        <f ca="1"/>
        <v>53.96</v>
      </c>
      <c r="CB132" vm="8020">
        <f ca="1"/>
        <v>52.97</v>
      </c>
      <c r="CC132" vm="3375">
        <f ca="1"/>
        <v>47.33</v>
      </c>
      <c r="CD132" vm="3608">
        <f ca="1"/>
        <v>46.44</v>
      </c>
      <c r="CE132" vm="11891">
        <f ca="1"/>
        <v>47.94</v>
      </c>
      <c r="CF132" vm="2054">
        <f ca="1"/>
        <v>43.75</v>
      </c>
      <c r="CG132" vm="7049">
        <f ca="1"/>
        <v>47.29</v>
      </c>
      <c r="CH132" vm="9795">
        <f ca="1"/>
        <v>49.19</v>
      </c>
      <c r="CI132" vm="7064">
        <f ca="1"/>
        <v>44.58</v>
      </c>
      <c r="CJ132" vm="4207">
        <f ca="1"/>
        <v>44.63</v>
      </c>
      <c r="CK132" vm="11892">
        <f ca="1"/>
        <v>43.14</v>
      </c>
      <c r="CL132" vm="4714">
        <f ca="1"/>
        <v>49.37</v>
      </c>
      <c r="CM132" vm="6560">
        <f ca="1"/>
        <v>48.63</v>
      </c>
      <c r="CN132" vm="4563">
        <f ca="1"/>
        <v>45.33</v>
      </c>
      <c r="CO132" vm="10065">
        <f ca="1"/>
        <v>47</v>
      </c>
      <c r="CP132" vm="11893">
        <f ca="1"/>
        <v>48.64</v>
      </c>
      <c r="CQ132" vm="4382">
        <f ca="1"/>
        <v>46.39</v>
      </c>
      <c r="CR132" vm="7063">
        <f ca="1"/>
        <v>44.75</v>
      </c>
      <c r="CS132" vm="7076">
        <f ca="1"/>
        <v>45.37</v>
      </c>
      <c r="CT132" vm="11894">
        <f ca="1"/>
        <v>44.27</v>
      </c>
      <c r="CU132" vm="11895">
        <f ca="1"/>
        <v>45.71</v>
      </c>
      <c r="CV132" vm="3339">
        <f ca="1"/>
        <v>46.14</v>
      </c>
      <c r="CW132" vm="5132">
        <f ca="1"/>
        <v>49.61</v>
      </c>
      <c r="CX132" vm="10415">
        <f ca="1"/>
        <v>57.13</v>
      </c>
      <c r="CY132" vm="11896">
        <f ca="1"/>
        <v>55.38</v>
      </c>
      <c r="CZ132" vm="8097">
        <f ca="1"/>
        <v>52.37</v>
      </c>
      <c r="DA132" vm="11897">
        <f ca="1"/>
        <v>49.93</v>
      </c>
      <c r="DB132" vm="10459">
        <f ca="1"/>
        <v>54.5</v>
      </c>
      <c r="DC132" vm="6243">
        <f ca="1"/>
        <v>53.21</v>
      </c>
      <c r="DD132" vm="6197">
        <f ca="1"/>
        <v>57.3</v>
      </c>
      <c r="DE132" vm="7073">
        <f ca="1"/>
        <v>55.77</v>
      </c>
      <c r="DF132" vm="11898">
        <f ca="1"/>
        <v>61.08</v>
      </c>
      <c r="DG132" vm="11899">
        <f ca="1"/>
        <v>61.15</v>
      </c>
    </row>
    <row r="133" spans="2:111" x14ac:dyDescent="0.55000000000000004">
      <c r="B133" t="e" vm="11900">
        <v>#VALUE!</v>
      </c>
      <c r="C133" t="str" cm="1">
        <f t="array" aca="1" ref="C133" ca="1">_FV(B133,"Industry")</f>
        <v>Food &amp; Drug Retailing</v>
      </c>
      <c r="D133" cm="1" vm="3446">
        <f t="array" aca="1" ref="D133:DG133" ca="1">IFERROR(TRANSPOSE(_xlfn.STOCKHISTORY(B133,$B$1,$C$1,2,0,1)),"")</f>
        <v>39.81</v>
      </c>
      <c r="E133" vm="11901">
        <f ca="1"/>
        <v>44.13</v>
      </c>
      <c r="F133" vm="11902">
        <f ca="1"/>
        <v>46.73</v>
      </c>
      <c r="G133" vm="6218">
        <f ca="1"/>
        <v>46.07</v>
      </c>
      <c r="H133" vm="7306">
        <f ca="1"/>
        <v>48.11</v>
      </c>
      <c r="I133" vm="11903">
        <f ca="1"/>
        <v>50.74</v>
      </c>
      <c r="J133" vm="10062">
        <f ca="1"/>
        <v>51.79</v>
      </c>
      <c r="K133" vm="11904">
        <f ca="1"/>
        <v>51.86</v>
      </c>
      <c r="L133" vm="2510">
        <f ca="1"/>
        <v>49.01</v>
      </c>
      <c r="M133" vm="11905">
        <f ca="1"/>
        <v>48.12</v>
      </c>
      <c r="N133" vm="11906">
        <f ca="1"/>
        <v>53.25</v>
      </c>
      <c r="O133" vm="7069">
        <f ca="1"/>
        <v>55.37</v>
      </c>
      <c r="P133" vm="11907">
        <f ca="1"/>
        <v>52.46</v>
      </c>
      <c r="Q133" vm="5129">
        <f ca="1"/>
        <v>52.72</v>
      </c>
      <c r="R133" vm="3583">
        <f ca="1"/>
        <v>51.92</v>
      </c>
      <c r="S133" vm="11908">
        <f ca="1"/>
        <v>52.87</v>
      </c>
      <c r="T133" vm="6252">
        <f ca="1"/>
        <v>54.56</v>
      </c>
      <c r="U133" vm="8069">
        <f ca="1"/>
        <v>50.33</v>
      </c>
      <c r="V133" vm="7988">
        <f ca="1"/>
        <v>52.62</v>
      </c>
      <c r="W133" vm="11909">
        <f ca="1"/>
        <v>52.67</v>
      </c>
      <c r="X133" vm="11910">
        <f ca="1"/>
        <v>53.95</v>
      </c>
      <c r="Y133" vm="8799">
        <f ca="1"/>
        <v>55.62</v>
      </c>
      <c r="Z133" vm="3043">
        <f ca="1"/>
        <v>57.73</v>
      </c>
      <c r="AA133" vm="11911">
        <f ca="1"/>
        <v>60.73</v>
      </c>
      <c r="AB133" vm="11178">
        <f ca="1"/>
        <v>62.87</v>
      </c>
      <c r="AC133" vm="5124">
        <f ca="1"/>
        <v>59.65</v>
      </c>
      <c r="AD133" vm="11570">
        <f ca="1"/>
        <v>59.96</v>
      </c>
      <c r="AE133" vm="11912">
        <f ca="1"/>
        <v>62.54</v>
      </c>
      <c r="AF133" vm="10394">
        <f ca="1"/>
        <v>65.03</v>
      </c>
      <c r="AG133" vm="8106">
        <f ca="1"/>
        <v>68.290000000000006</v>
      </c>
      <c r="AH133" vm="11072">
        <f ca="1"/>
        <v>67.209999999999994</v>
      </c>
      <c r="AI133" vm="11913">
        <f ca="1"/>
        <v>74.819999999999993</v>
      </c>
      <c r="AJ133" vm="7864">
        <f ca="1"/>
        <v>73.25</v>
      </c>
      <c r="AK133" vm="7867">
        <f ca="1"/>
        <v>71.33</v>
      </c>
      <c r="AL133" vm="11914">
        <f ca="1"/>
        <v>67.400000000000006</v>
      </c>
      <c r="AM133" vm="9812">
        <f ca="1"/>
        <v>62.66</v>
      </c>
      <c r="AN133" vm="7873">
        <f ca="1"/>
        <v>63.85</v>
      </c>
      <c r="AO133" vm="11915">
        <f ca="1"/>
        <v>67.55</v>
      </c>
      <c r="AP133" vm="10509">
        <f ca="1"/>
        <v>66.760000000000005</v>
      </c>
      <c r="AQ133" vm="11916">
        <f ca="1"/>
        <v>70.37</v>
      </c>
      <c r="AR133" vm="11917">
        <f ca="1"/>
        <v>68.819999999999993</v>
      </c>
      <c r="AS133" vm="11918">
        <f ca="1"/>
        <v>70.72</v>
      </c>
      <c r="AT133" vm="11919">
        <f ca="1"/>
        <v>68.569999999999993</v>
      </c>
      <c r="AU133" vm="11920">
        <f ca="1"/>
        <v>74.33</v>
      </c>
      <c r="AV133" vm="11921">
        <f ca="1"/>
        <v>79.400000000000006</v>
      </c>
      <c r="AW133" vm="11922">
        <f ca="1"/>
        <v>79.87</v>
      </c>
      <c r="AX133" vm="10513">
        <f ca="1"/>
        <v>80.55</v>
      </c>
      <c r="AY133" vm="6503">
        <f ca="1"/>
        <v>85.54</v>
      </c>
      <c r="AZ133" vm="11923">
        <f ca="1"/>
        <v>82.14</v>
      </c>
      <c r="BA133" vm="11924">
        <f ca="1"/>
        <v>66.650000000000006</v>
      </c>
      <c r="BB133" vm="8095">
        <f ca="1"/>
        <v>45.63</v>
      </c>
      <c r="BC133" vm="3953">
        <f ca="1"/>
        <v>56.27</v>
      </c>
      <c r="BD133" vm="11925">
        <f ca="1"/>
        <v>55.16</v>
      </c>
      <c r="BE133" vm="10968">
        <f ca="1"/>
        <v>54.66</v>
      </c>
      <c r="BF133" vm="5181">
        <f ca="1"/>
        <v>52.85</v>
      </c>
      <c r="BG133" vm="10491">
        <f ca="1"/>
        <v>60.14</v>
      </c>
      <c r="BH133" vm="3919">
        <f ca="1"/>
        <v>62.22</v>
      </c>
      <c r="BI133" vm="3618">
        <f ca="1"/>
        <v>55.31</v>
      </c>
      <c r="BJ133" vm="11926">
        <f ca="1"/>
        <v>71.290000000000006</v>
      </c>
      <c r="BK133" vm="11927">
        <f ca="1"/>
        <v>74.260000000000005</v>
      </c>
      <c r="BL133" vm="1238">
        <f ca="1"/>
        <v>71.510000000000005</v>
      </c>
      <c r="BM133" vm="11928">
        <f ca="1"/>
        <v>79.63</v>
      </c>
      <c r="BN133" vm="6611">
        <f ca="1"/>
        <v>78.739999999999995</v>
      </c>
      <c r="BO133" vm="11929">
        <f ca="1"/>
        <v>84.73</v>
      </c>
      <c r="BP133" vm="10900">
        <f ca="1"/>
        <v>81</v>
      </c>
      <c r="BQ133" vm="2812">
        <f ca="1"/>
        <v>77.75</v>
      </c>
      <c r="BR133" vm="9777">
        <f ca="1"/>
        <v>74.2</v>
      </c>
      <c r="BS133" vm="2851">
        <f ca="1"/>
        <v>79.650000000000006</v>
      </c>
      <c r="BT133" vm="6784">
        <f ca="1"/>
        <v>78.5</v>
      </c>
      <c r="BU133" vm="11066">
        <f ca="1"/>
        <v>76.900000000000006</v>
      </c>
      <c r="BV133" vm="11930">
        <f ca="1"/>
        <v>70.040000000000006</v>
      </c>
      <c r="BW133" vm="11053">
        <f ca="1"/>
        <v>78.55</v>
      </c>
      <c r="BX133" vm="11579">
        <f ca="1"/>
        <v>78.150000000000006</v>
      </c>
      <c r="BY133" vm="11931">
        <f ca="1"/>
        <v>87.1</v>
      </c>
      <c r="BZ133" vm="11932">
        <f ca="1"/>
        <v>81.650000000000006</v>
      </c>
      <c r="CA133" vm="11933">
        <f ca="1"/>
        <v>85.48</v>
      </c>
      <c r="CB133" vm="11934">
        <f ca="1"/>
        <v>84.18</v>
      </c>
      <c r="CC133" vm="2220">
        <f ca="1"/>
        <v>84.71</v>
      </c>
      <c r="CD133" vm="10773">
        <f ca="1"/>
        <v>84.9</v>
      </c>
      <c r="CE133" vm="11935">
        <f ca="1"/>
        <v>82.22</v>
      </c>
      <c r="CF133" vm="10427">
        <f ca="1"/>
        <v>70.709999999999994</v>
      </c>
      <c r="CG133" vm="11936">
        <f ca="1"/>
        <v>86.56</v>
      </c>
      <c r="CH133" vm="7862">
        <f ca="1"/>
        <v>86.51</v>
      </c>
      <c r="CI133" vm="3977">
        <f ca="1"/>
        <v>76.45</v>
      </c>
      <c r="CJ133" vm="9770">
        <f ca="1"/>
        <v>77.459999999999994</v>
      </c>
      <c r="CK133" vm="11937">
        <f ca="1"/>
        <v>74.569999999999993</v>
      </c>
      <c r="CL133" vm="11853">
        <f ca="1"/>
        <v>77.23</v>
      </c>
      <c r="CM133" vm="11938">
        <f ca="1"/>
        <v>76.739999999999995</v>
      </c>
      <c r="CN133" vm="11939">
        <f ca="1"/>
        <v>69.95</v>
      </c>
      <c r="CO133" vm="9777">
        <f ca="1"/>
        <v>74.2</v>
      </c>
      <c r="CP133" vm="11940">
        <f ca="1"/>
        <v>76.31</v>
      </c>
      <c r="CQ133" vm="10198">
        <f ca="1"/>
        <v>69.650000000000006</v>
      </c>
      <c r="CR133" vm="11941">
        <f ca="1"/>
        <v>66.05</v>
      </c>
      <c r="CS133" vm="11942">
        <f ca="1"/>
        <v>66.489999999999995</v>
      </c>
      <c r="CT133" vm="10016">
        <f ca="1"/>
        <v>72.17</v>
      </c>
      <c r="CU133" vm="2198">
        <f ca="1"/>
        <v>73.13</v>
      </c>
      <c r="CV133" vm="11943">
        <f ca="1"/>
        <v>80.930000000000007</v>
      </c>
      <c r="CW133" vm="11944">
        <f ca="1"/>
        <v>80.97</v>
      </c>
      <c r="CX133" vm="9990">
        <f ca="1"/>
        <v>81.180000000000007</v>
      </c>
      <c r="CY133" vm="11945">
        <f ca="1"/>
        <v>74.319999999999993</v>
      </c>
      <c r="CZ133" vm="11946">
        <f ca="1"/>
        <v>72.819999999999993</v>
      </c>
      <c r="DA133" vm="11947">
        <f ca="1"/>
        <v>71.39</v>
      </c>
      <c r="DB133" vm="11948">
        <f ca="1"/>
        <v>76.650000000000006</v>
      </c>
      <c r="DC133" vm="6428">
        <f ca="1"/>
        <v>77.97</v>
      </c>
      <c r="DD133" vm="11949">
        <f ca="1"/>
        <v>78.06</v>
      </c>
      <c r="DE133" vm="11950">
        <f ca="1"/>
        <v>74.95</v>
      </c>
      <c r="DF133" vm="6298">
        <f ca="1"/>
        <v>77.11</v>
      </c>
      <c r="DG133" vm="10326">
        <f ca="1"/>
        <v>76.459999999999994</v>
      </c>
    </row>
    <row r="134" spans="2:111" x14ac:dyDescent="0.55000000000000004">
      <c r="B134" t="e" vm="11951">
        <v>#VALUE!</v>
      </c>
      <c r="C134" t="str" cm="1">
        <f t="array" aca="1" ref="C134" ca="1">_FV(B134,"Industry")</f>
        <v>Food &amp; Drug Retailing</v>
      </c>
      <c r="D134" cm="1" vm="11952">
        <f t="array" aca="1" ref="D134:DG134" ca="1">IFERROR(TRANSPOSE(_xlfn.STOCKHISTORY(B134,$B$1,$C$1,2,0,1)),"")</f>
        <v>79.72</v>
      </c>
      <c r="E134" vm="11953">
        <f ca="1"/>
        <v>78.94</v>
      </c>
      <c r="F134" vm="3479">
        <f ca="1"/>
        <v>84.24</v>
      </c>
      <c r="G134" vm="2910">
        <f ca="1"/>
        <v>79.28</v>
      </c>
      <c r="H134" vm="5649">
        <f ca="1"/>
        <v>77.400000000000006</v>
      </c>
      <c r="I134" vm="9985">
        <f ca="1"/>
        <v>83.27</v>
      </c>
      <c r="J134" vm="3477">
        <f ca="1"/>
        <v>79.25</v>
      </c>
      <c r="K134" vm="7216">
        <f ca="1"/>
        <v>80.709999999999994</v>
      </c>
      <c r="L134" vm="6724">
        <f ca="1"/>
        <v>80.62</v>
      </c>
      <c r="M134" vm="11954">
        <f ca="1"/>
        <v>82.73</v>
      </c>
      <c r="N134" vm="11929">
        <f ca="1"/>
        <v>84.73</v>
      </c>
      <c r="O134" vm="11955">
        <f ca="1"/>
        <v>82.76</v>
      </c>
      <c r="P134" vm="11956">
        <f ca="1"/>
        <v>81.94</v>
      </c>
      <c r="Q134" vm="11957">
        <f ca="1"/>
        <v>86.38</v>
      </c>
      <c r="R134" vm="11958">
        <f ca="1"/>
        <v>83.05</v>
      </c>
      <c r="S134" vm="11959">
        <f ca="1"/>
        <v>86.54</v>
      </c>
      <c r="T134" vm="8957">
        <f ca="1"/>
        <v>81.02</v>
      </c>
      <c r="U134" vm="11960">
        <f ca="1"/>
        <v>78.31</v>
      </c>
      <c r="V134" vm="11961">
        <f ca="1"/>
        <v>80.67</v>
      </c>
      <c r="W134" vm="11962">
        <f ca="1"/>
        <v>81.5</v>
      </c>
      <c r="X134" vm="11963">
        <f ca="1"/>
        <v>77.22</v>
      </c>
      <c r="Y134" vm="11964">
        <f ca="1"/>
        <v>66.27</v>
      </c>
      <c r="Z134" vm="11965">
        <f ca="1"/>
        <v>72.760000000000005</v>
      </c>
      <c r="AA134" vm="11966">
        <f ca="1"/>
        <v>72.62</v>
      </c>
      <c r="AB134" vm="6434">
        <f ca="1"/>
        <v>75.260000000000005</v>
      </c>
      <c r="AC134" vm="11967">
        <f ca="1"/>
        <v>68.89</v>
      </c>
      <c r="AD134" vm="11968">
        <f ca="1"/>
        <v>65.47</v>
      </c>
      <c r="AE134" vm="11969">
        <f ca="1"/>
        <v>66.45</v>
      </c>
      <c r="AF134" vm="11970">
        <f ca="1"/>
        <v>62.39</v>
      </c>
      <c r="AG134" vm="11971">
        <f ca="1"/>
        <v>60.015000000000001</v>
      </c>
      <c r="AH134" vm="11972">
        <f ca="1"/>
        <v>67.62</v>
      </c>
      <c r="AI134" vm="11973">
        <f ca="1"/>
        <v>68.56</v>
      </c>
      <c r="AJ134" vm="11974">
        <f ca="1"/>
        <v>72.900000000000006</v>
      </c>
      <c r="AK134" vm="11975">
        <f ca="1"/>
        <v>79.77</v>
      </c>
      <c r="AL134" vm="8016">
        <f ca="1"/>
        <v>84.67</v>
      </c>
      <c r="AM134" vm="11078">
        <f ca="1"/>
        <v>68.33</v>
      </c>
      <c r="AN134" vm="11976">
        <f ca="1"/>
        <v>72.260000000000005</v>
      </c>
      <c r="AO134" vm="11977">
        <f ca="1"/>
        <v>71.19</v>
      </c>
      <c r="AP134" vm="10438">
        <f ca="1"/>
        <v>63.27</v>
      </c>
      <c r="AQ134" vm="10613">
        <f ca="1"/>
        <v>53.57</v>
      </c>
      <c r="AR134" vm="11978">
        <f ca="1"/>
        <v>49.34</v>
      </c>
      <c r="AS134" vm="11979">
        <f ca="1"/>
        <v>54.67</v>
      </c>
      <c r="AT134" vm="11980">
        <f ca="1"/>
        <v>54.49</v>
      </c>
      <c r="AU134" vm="11981">
        <f ca="1"/>
        <v>51.19</v>
      </c>
      <c r="AV134" vm="3618">
        <f ca="1"/>
        <v>55.31</v>
      </c>
      <c r="AW134" vm="8932">
        <f ca="1"/>
        <v>54.78</v>
      </c>
      <c r="AX134" vm="11982">
        <f ca="1"/>
        <v>59.6</v>
      </c>
      <c r="AY134" vm="3040">
        <f ca="1"/>
        <v>58.96</v>
      </c>
      <c r="AZ134" vm="11983">
        <f ca="1"/>
        <v>50.85</v>
      </c>
      <c r="BA134" vm="11984">
        <f ca="1"/>
        <v>45.76</v>
      </c>
      <c r="BB134" vm="7046">
        <f ca="1"/>
        <v>45.75</v>
      </c>
      <c r="BC134" vm="11985">
        <f ca="1"/>
        <v>43.29</v>
      </c>
      <c r="BD134" vm="11986">
        <f ca="1"/>
        <v>42.94</v>
      </c>
      <c r="BE134" vm="3331">
        <f ca="1"/>
        <v>42.39</v>
      </c>
      <c r="BF134" vm="8134">
        <f ca="1"/>
        <v>40.71</v>
      </c>
      <c r="BG134" vm="11987">
        <f ca="1"/>
        <v>38.020000000000003</v>
      </c>
      <c r="BH134" vm="1986">
        <f ca="1"/>
        <v>35.92</v>
      </c>
      <c r="BI134" vm="10879">
        <f ca="1"/>
        <v>34.04</v>
      </c>
      <c r="BJ134" vm="4522">
        <f ca="1"/>
        <v>38.01</v>
      </c>
      <c r="BK134" vm="11988">
        <f ca="1"/>
        <v>39.880000000000003</v>
      </c>
      <c r="BL134" vm="11989">
        <f ca="1"/>
        <v>50.25</v>
      </c>
      <c r="BM134" vm="3909">
        <f ca="1"/>
        <v>47.93</v>
      </c>
      <c r="BN134" vm="5270">
        <f ca="1"/>
        <v>54.9</v>
      </c>
      <c r="BO134" vm="11990">
        <f ca="1"/>
        <v>53.1</v>
      </c>
      <c r="BP134" vm="6918">
        <f ca="1"/>
        <v>52.66</v>
      </c>
      <c r="BQ134" vm="8021">
        <f ca="1"/>
        <v>52.61</v>
      </c>
      <c r="BR134" vm="3036">
        <f ca="1"/>
        <v>47.15</v>
      </c>
      <c r="BS134" vm="3023">
        <f ca="1"/>
        <v>50.75</v>
      </c>
      <c r="BT134" vm="6226">
        <f ca="1"/>
        <v>47.05</v>
      </c>
      <c r="BU134" vm="3871">
        <f ca="1"/>
        <v>47.02</v>
      </c>
      <c r="BV134" vm="4674">
        <f ca="1"/>
        <v>44.8</v>
      </c>
      <c r="BW134" vm="7307">
        <f ca="1"/>
        <v>52.16</v>
      </c>
      <c r="BX134" vm="11991">
        <f ca="1"/>
        <v>49.76</v>
      </c>
      <c r="BY134" vm="2170">
        <f ca="1"/>
        <v>46.09</v>
      </c>
      <c r="BZ134" vm="11992">
        <f ca="1"/>
        <v>44.77</v>
      </c>
      <c r="CA134" vm="4677">
        <f ca="1"/>
        <v>42.4</v>
      </c>
      <c r="CB134" vm="8804">
        <f ca="1"/>
        <v>43.83</v>
      </c>
      <c r="CC134" vm="5077">
        <f ca="1"/>
        <v>37.9</v>
      </c>
      <c r="CD134" vm="11993">
        <f ca="1"/>
        <v>39.619999999999997</v>
      </c>
      <c r="CE134" vm="11994">
        <f ca="1"/>
        <v>35.06</v>
      </c>
      <c r="CF134" vm="11995">
        <f ca="1"/>
        <v>31.4</v>
      </c>
      <c r="CG134" vm="3610">
        <f ca="1"/>
        <v>36.5</v>
      </c>
      <c r="CH134" vm="3056">
        <f ca="1"/>
        <v>41.5</v>
      </c>
      <c r="CI134" vm="11996">
        <f ca="1"/>
        <v>37.36</v>
      </c>
      <c r="CJ134" vm="5075">
        <f ca="1"/>
        <v>36.86</v>
      </c>
      <c r="CK134" vm="11997">
        <f ca="1"/>
        <v>35.53</v>
      </c>
      <c r="CL134" vm="11998">
        <f ca="1"/>
        <v>34.58</v>
      </c>
      <c r="CM134" vm="11999">
        <f ca="1"/>
        <v>35.25</v>
      </c>
      <c r="CN134" vm="4571">
        <f ca="1"/>
        <v>30.37</v>
      </c>
      <c r="CO134" vm="11280">
        <f ca="1"/>
        <v>28.49</v>
      </c>
      <c r="CP134" vm="7176">
        <f ca="1"/>
        <v>29.97</v>
      </c>
      <c r="CQ134" vm="12000">
        <f ca="1"/>
        <v>25.31</v>
      </c>
      <c r="CR134" vm="12001">
        <f ca="1"/>
        <v>22.24</v>
      </c>
      <c r="CS134" vm="12002">
        <f ca="1"/>
        <v>21.08</v>
      </c>
      <c r="CT134" vm="12003">
        <f ca="1"/>
        <v>19.940000000000001</v>
      </c>
      <c r="CU134" vm="6891">
        <f ca="1"/>
        <v>26.11</v>
      </c>
      <c r="CV134" vm="12004">
        <f ca="1"/>
        <v>22.57</v>
      </c>
      <c r="CW134" vm="12005">
        <f ca="1"/>
        <v>21.26</v>
      </c>
      <c r="CX134" vm="12006">
        <f ca="1"/>
        <v>21.69</v>
      </c>
      <c r="CY134" vm="7807">
        <f ca="1"/>
        <v>17.73</v>
      </c>
      <c r="CZ134" vm="12007">
        <f ca="1"/>
        <v>16.22</v>
      </c>
      <c r="DA134" vm="12008">
        <f ca="1"/>
        <v>12.095000000000001</v>
      </c>
      <c r="DB134" vm="12009">
        <f ca="1"/>
        <v>11.87</v>
      </c>
      <c r="DC134" vm="2684">
        <f ca="1"/>
        <v>9.25</v>
      </c>
      <c r="DD134" vm="12010">
        <f ca="1"/>
        <v>8.9600000000000009</v>
      </c>
      <c r="DE134" vm="12011">
        <f ca="1"/>
        <v>9.4600000000000009</v>
      </c>
      <c r="DF134" vm="12012">
        <f ca="1"/>
        <v>9.02</v>
      </c>
      <c r="DG134" vm="12013">
        <f ca="1"/>
        <v>9.33</v>
      </c>
    </row>
    <row r="135" spans="2:111" x14ac:dyDescent="0.55000000000000004">
      <c r="B135" t="e" vm="12014">
        <v>#VALUE!</v>
      </c>
      <c r="C135" t="str" cm="1">
        <f t="array" aca="1" ref="C135" ca="1">_FV(B135,"Industry")</f>
        <v>Food &amp; Tobacco</v>
      </c>
      <c r="D135" cm="1" vm="12015">
        <f t="array" aca="1" ref="D135:DG135" ca="1">IFERROR(TRANSPOSE(_xlfn.STOCKHISTORY(B135,$B$1,$C$1,2,0,1)),"")</f>
        <v>90.01</v>
      </c>
      <c r="E135" vm="9848">
        <f ca="1"/>
        <v>91.03</v>
      </c>
      <c r="F135" vm="5517">
        <f ca="1"/>
        <v>98.11</v>
      </c>
      <c r="G135" vm="10012">
        <f ca="1"/>
        <v>98.12</v>
      </c>
      <c r="H135" vm="12016">
        <f ca="1"/>
        <v>98.68</v>
      </c>
      <c r="I135" vm="11458">
        <f ca="1"/>
        <v>101.72</v>
      </c>
      <c r="J135" vm="12017">
        <f ca="1"/>
        <v>100.26</v>
      </c>
      <c r="K135" vm="9897">
        <f ca="1"/>
        <v>99.93</v>
      </c>
      <c r="L135" vm="12018">
        <f ca="1"/>
        <v>97.22</v>
      </c>
      <c r="M135" vm="12019">
        <f ca="1"/>
        <v>96.44</v>
      </c>
      <c r="N135" vm="12020">
        <f ca="1"/>
        <v>88.28</v>
      </c>
      <c r="O135" vm="12021">
        <f ca="1"/>
        <v>91.49</v>
      </c>
      <c r="P135" vm="12022">
        <f ca="1"/>
        <v>96.13</v>
      </c>
      <c r="Q135" vm="5294">
        <f ca="1"/>
        <v>109.35</v>
      </c>
      <c r="R135" vm="8847">
        <f ca="1"/>
        <v>112.9</v>
      </c>
      <c r="S135" vm="12023">
        <f ca="1"/>
        <v>110.84</v>
      </c>
      <c r="T135" vm="12024">
        <f ca="1"/>
        <v>119.8</v>
      </c>
      <c r="U135" vm="12025">
        <f ca="1"/>
        <v>117.45</v>
      </c>
      <c r="V135" vm="6366">
        <f ca="1"/>
        <v>116.71</v>
      </c>
      <c r="W135" vm="12026">
        <f ca="1"/>
        <v>116.93</v>
      </c>
      <c r="X135" vm="10725">
        <f ca="1"/>
        <v>111.01</v>
      </c>
      <c r="Y135" vm="12027">
        <f ca="1"/>
        <v>104.64</v>
      </c>
      <c r="Z135" vm="12028">
        <f ca="1"/>
        <v>102.75</v>
      </c>
      <c r="AA135" vm="12029">
        <f ca="1"/>
        <v>105.65</v>
      </c>
      <c r="AB135" vm="12030">
        <f ca="1"/>
        <v>107.23</v>
      </c>
      <c r="AC135" vm="12031">
        <f ca="1"/>
        <v>103.55</v>
      </c>
      <c r="AD135" vm="2893">
        <f ca="1"/>
        <v>99.4</v>
      </c>
      <c r="AE135" vm="12032">
        <f ca="1"/>
        <v>82</v>
      </c>
      <c r="AF135" vm="12033">
        <f ca="1"/>
        <v>79.540000000000006</v>
      </c>
      <c r="AG135" vm="12034">
        <f ca="1"/>
        <v>80.739999999999995</v>
      </c>
      <c r="AH135" vm="9874">
        <f ca="1"/>
        <v>86.3</v>
      </c>
      <c r="AI135" vm="9070">
        <f ca="1"/>
        <v>77.89</v>
      </c>
      <c r="AJ135" vm="7466">
        <f ca="1"/>
        <v>81.540000000000006</v>
      </c>
      <c r="AK135" vm="9463">
        <f ca="1"/>
        <v>88.07</v>
      </c>
      <c r="AL135" vm="9461">
        <f ca="1"/>
        <v>86.53</v>
      </c>
      <c r="AM135" vm="10509">
        <f ca="1"/>
        <v>66.760000000000005</v>
      </c>
      <c r="AN135" vm="6765">
        <f ca="1"/>
        <v>76.72</v>
      </c>
      <c r="AO135" vm="12035">
        <f ca="1"/>
        <v>86.94</v>
      </c>
      <c r="AP135" vm="7336">
        <f ca="1"/>
        <v>88.39</v>
      </c>
      <c r="AQ135" vm="11936">
        <f ca="1"/>
        <v>86.56</v>
      </c>
      <c r="AR135" vm="10044">
        <f ca="1"/>
        <v>77.13</v>
      </c>
      <c r="AS135" vm="7834">
        <f ca="1"/>
        <v>78.53</v>
      </c>
      <c r="AT135" vm="12036">
        <f ca="1"/>
        <v>83.61</v>
      </c>
      <c r="AU135" vm="3958">
        <f ca="1"/>
        <v>72.09</v>
      </c>
      <c r="AV135" vm="10051">
        <f ca="1"/>
        <v>75.930000000000007</v>
      </c>
      <c r="AW135" vm="6760">
        <f ca="1"/>
        <v>81.44</v>
      </c>
      <c r="AX135" vm="12037">
        <f ca="1"/>
        <v>82.93</v>
      </c>
      <c r="AY135" vm="11042">
        <f ca="1"/>
        <v>85.09</v>
      </c>
      <c r="AZ135" vm="9638">
        <f ca="1"/>
        <v>82.7</v>
      </c>
      <c r="BA135" vm="12038">
        <f ca="1"/>
        <v>81.87</v>
      </c>
      <c r="BB135" vm="6809">
        <f ca="1"/>
        <v>72.959999999999994</v>
      </c>
      <c r="BC135" vm="10306">
        <f ca="1"/>
        <v>74.599999999999994</v>
      </c>
      <c r="BD135" vm="6699">
        <f ca="1"/>
        <v>73.36</v>
      </c>
      <c r="BE135" vm="12039">
        <f ca="1"/>
        <v>70.06</v>
      </c>
      <c r="BF135" vm="2067">
        <f ca="1"/>
        <v>76.81</v>
      </c>
      <c r="BG135" vm="12040">
        <f ca="1"/>
        <v>79.790000000000006</v>
      </c>
      <c r="BH135" vm="12041">
        <f ca="1"/>
        <v>74.989999999999995</v>
      </c>
      <c r="BI135" vm="9768">
        <f ca="1"/>
        <v>71.02</v>
      </c>
      <c r="BJ135" vm="12042">
        <f ca="1"/>
        <v>75.75</v>
      </c>
      <c r="BK135" vm="10315">
        <f ca="1"/>
        <v>82.79</v>
      </c>
      <c r="BL135" vm="2851">
        <f ca="1"/>
        <v>79.650000000000006</v>
      </c>
      <c r="BM135" vm="5112">
        <f ca="1"/>
        <v>84.02</v>
      </c>
      <c r="BN135" vm="12043">
        <f ca="1"/>
        <v>88.74</v>
      </c>
      <c r="BO135" vm="12044">
        <f ca="1"/>
        <v>95</v>
      </c>
      <c r="BP135" vm="12045">
        <f ca="1"/>
        <v>96.43</v>
      </c>
      <c r="BQ135" vm="9995">
        <f ca="1"/>
        <v>99.11</v>
      </c>
      <c r="BR135" vm="12046">
        <f ca="1"/>
        <v>100.09</v>
      </c>
      <c r="BS135" vm="9510">
        <f ca="1"/>
        <v>103</v>
      </c>
      <c r="BT135" vm="5105">
        <f ca="1"/>
        <v>94.79</v>
      </c>
      <c r="BU135" vm="9920">
        <f ca="1"/>
        <v>94.54</v>
      </c>
      <c r="BV135" vm="12047">
        <f ca="1"/>
        <v>85.94</v>
      </c>
      <c r="BW135" vm="12044">
        <f ca="1"/>
        <v>95</v>
      </c>
      <c r="BX135" vm="12048">
        <f ca="1"/>
        <v>102.85</v>
      </c>
      <c r="BY135" vm="12049">
        <f ca="1"/>
        <v>101.07</v>
      </c>
      <c r="BZ135" vm="12050">
        <f ca="1"/>
        <v>93.94</v>
      </c>
      <c r="CA135" vm="12051">
        <f ca="1"/>
        <v>100</v>
      </c>
      <c r="CB135" vm="9084">
        <f ca="1"/>
        <v>106.25</v>
      </c>
      <c r="CC135" vm="12052">
        <f ca="1"/>
        <v>98.74</v>
      </c>
      <c r="CD135" vm="12053">
        <f ca="1"/>
        <v>97.15</v>
      </c>
      <c r="CE135" vm="6572">
        <f ca="1"/>
        <v>95.49</v>
      </c>
      <c r="CF135" vm="12054">
        <f ca="1"/>
        <v>83.01</v>
      </c>
      <c r="CG135" vm="12055">
        <f ca="1"/>
        <v>91.85</v>
      </c>
      <c r="CH135" vm="12056">
        <f ca="1"/>
        <v>99.67</v>
      </c>
      <c r="CI135" vm="12057">
        <f ca="1"/>
        <v>101.21</v>
      </c>
      <c r="CJ135" vm="12058">
        <f ca="1"/>
        <v>104.24</v>
      </c>
      <c r="CK135" vm="3841">
        <f ca="1"/>
        <v>97.3</v>
      </c>
      <c r="CL135" vm="11308">
        <f ca="1"/>
        <v>97.25</v>
      </c>
      <c r="CM135" vm="6514">
        <f ca="1"/>
        <v>99.97</v>
      </c>
      <c r="CN135" vm="12015">
        <f ca="1"/>
        <v>90.01</v>
      </c>
      <c r="CO135" vm="3202">
        <f ca="1"/>
        <v>97.62</v>
      </c>
      <c r="CP135" vm="2018">
        <f ca="1"/>
        <v>99.72</v>
      </c>
      <c r="CQ135" vm="12059">
        <f ca="1"/>
        <v>96.06</v>
      </c>
      <c r="CR135" vm="12060">
        <f ca="1"/>
        <v>92.58</v>
      </c>
      <c r="CS135" vm="12061">
        <f ca="1"/>
        <v>89.16</v>
      </c>
      <c r="CT135" vm="9766">
        <f ca="1"/>
        <v>93.36</v>
      </c>
      <c r="CU135" vm="10523">
        <f ca="1"/>
        <v>94.08</v>
      </c>
      <c r="CV135" vm="12062">
        <f ca="1"/>
        <v>90.85</v>
      </c>
      <c r="CW135" vm="7471">
        <f ca="1"/>
        <v>89.96</v>
      </c>
      <c r="CX135" vm="8834">
        <f ca="1"/>
        <v>91.62</v>
      </c>
      <c r="CY135" vm="6617">
        <f ca="1"/>
        <v>94.94</v>
      </c>
      <c r="CZ135" vm="12063">
        <f ca="1"/>
        <v>101.38</v>
      </c>
      <c r="DA135" vm="6772">
        <f ca="1"/>
        <v>101.33</v>
      </c>
      <c r="DB135" vm="12064">
        <f ca="1"/>
        <v>115.16</v>
      </c>
      <c r="DC135" vm="12065">
        <f ca="1"/>
        <v>123.29</v>
      </c>
      <c r="DD135" vm="12066">
        <f ca="1"/>
        <v>121.4</v>
      </c>
      <c r="DE135" vm="12067">
        <f ca="1"/>
        <v>132.69999999999999</v>
      </c>
      <c r="DF135" vm="12068">
        <f ca="1"/>
        <v>133.06</v>
      </c>
      <c r="DG135" vm="12069">
        <f ca="1"/>
        <v>120.35</v>
      </c>
    </row>
    <row r="136" spans="2:111" x14ac:dyDescent="0.55000000000000004">
      <c r="B136" t="e" vm="12070">
        <v>#VALUE!</v>
      </c>
      <c r="C136" t="str" cm="1">
        <f t="array" aca="1" ref="C136" ca="1">_FV(B136,"Industry")</f>
        <v>Food &amp; Tobacco</v>
      </c>
      <c r="D136" cm="1" vm="8072">
        <f t="array" aca="1" ref="D136:DG136" ca="1">IFERROR(TRANSPOSE(_xlfn.STOCKHISTORY(B136,$B$1,$C$1,2,0,1)),"")</f>
        <v>43.1</v>
      </c>
      <c r="E136" vm="3330">
        <f ca="1"/>
        <v>40.53</v>
      </c>
      <c r="F136" vm="10293">
        <f ca="1"/>
        <v>40.119999999999997</v>
      </c>
      <c r="G136" vm="10834">
        <f ca="1"/>
        <v>42.96</v>
      </c>
      <c r="H136" vm="3338">
        <f ca="1"/>
        <v>44.49</v>
      </c>
      <c r="I136" vm="12071">
        <f ca="1"/>
        <v>45.51</v>
      </c>
      <c r="J136" vm="4405">
        <f ca="1"/>
        <v>43.98</v>
      </c>
      <c r="K136" vm="12072">
        <f ca="1"/>
        <v>45.02</v>
      </c>
      <c r="L136" vm="12073">
        <f ca="1"/>
        <v>43.9</v>
      </c>
      <c r="M136" vm="12074">
        <f ca="1"/>
        <v>44.94</v>
      </c>
      <c r="N136" vm="6535">
        <f ca="1"/>
        <v>41.24</v>
      </c>
      <c r="O136" vm="12075">
        <f ca="1"/>
        <v>44.33</v>
      </c>
      <c r="P136" vm="3378">
        <f ca="1"/>
        <v>44.28</v>
      </c>
      <c r="Q136" vm="3049">
        <f ca="1"/>
        <v>43.92</v>
      </c>
      <c r="R136" vm="10093">
        <f ca="1"/>
        <v>43.08</v>
      </c>
      <c r="S136" vm="9809">
        <f ca="1"/>
        <v>45.03</v>
      </c>
      <c r="T136" vm="3615">
        <f ca="1"/>
        <v>46.59</v>
      </c>
      <c r="U136" vm="5275">
        <f ca="1"/>
        <v>43.19</v>
      </c>
      <c r="V136" vm="12076">
        <f ca="1"/>
        <v>44.02</v>
      </c>
      <c r="W136" vm="4376">
        <f ca="1"/>
        <v>40.659999999999997</v>
      </c>
      <c r="X136" vm="4376">
        <f ca="1"/>
        <v>40.659999999999997</v>
      </c>
      <c r="Y136" vm="12077">
        <f ca="1"/>
        <v>41.43</v>
      </c>
      <c r="Z136" vm="11986">
        <f ca="1"/>
        <v>42.94</v>
      </c>
      <c r="AA136" vm="12078">
        <f ca="1"/>
        <v>42.8</v>
      </c>
      <c r="AB136" vm="6538">
        <f ca="1"/>
        <v>44.4</v>
      </c>
      <c r="AC136" vm="12073">
        <f ca="1"/>
        <v>43.9</v>
      </c>
      <c r="AD136" vm="12079">
        <f ca="1"/>
        <v>41.73</v>
      </c>
      <c r="AE136" vm="12080">
        <f ca="1"/>
        <v>39.5</v>
      </c>
      <c r="AF136" vm="12081">
        <f ca="1"/>
        <v>39.270000000000003</v>
      </c>
      <c r="AG136" vm="7542">
        <f ca="1"/>
        <v>41</v>
      </c>
      <c r="AH136" vm="3949">
        <f ca="1"/>
        <v>43.38</v>
      </c>
      <c r="AI136" vm="12082">
        <f ca="1"/>
        <v>42.72</v>
      </c>
      <c r="AJ136" vm="10834">
        <f ca="1"/>
        <v>42.96</v>
      </c>
      <c r="AK136" vm="2047">
        <f ca="1"/>
        <v>41.98</v>
      </c>
      <c r="AL136" vm="12083">
        <f ca="1"/>
        <v>44.98</v>
      </c>
      <c r="AM136" vm="10373">
        <f ca="1"/>
        <v>40.03</v>
      </c>
      <c r="AN136" vm="12084">
        <f ca="1"/>
        <v>46.26</v>
      </c>
      <c r="AO136" vm="5012">
        <f ca="1"/>
        <v>47.16</v>
      </c>
      <c r="AP136" vm="10594">
        <f ca="1"/>
        <v>49.92</v>
      </c>
      <c r="AQ136" vm="11983">
        <f ca="1"/>
        <v>50.85</v>
      </c>
      <c r="AR136" vm="11983">
        <f ca="1"/>
        <v>50.85</v>
      </c>
      <c r="AS136" vm="5131">
        <f ca="1"/>
        <v>53.9</v>
      </c>
      <c r="AT136" vm="4707">
        <f ca="1"/>
        <v>53.49</v>
      </c>
      <c r="AU136" vm="12085">
        <f ca="1"/>
        <v>55.22</v>
      </c>
      <c r="AV136" vm="7830">
        <f ca="1"/>
        <v>55.32</v>
      </c>
      <c r="AW136" vm="4724">
        <f ca="1"/>
        <v>52.45</v>
      </c>
      <c r="AX136" vm="12086">
        <f ca="1"/>
        <v>52.54</v>
      </c>
      <c r="AY136" vm="3026">
        <f ca="1"/>
        <v>55.08</v>
      </c>
      <c r="AZ136" vm="12087">
        <f ca="1"/>
        <v>57.38</v>
      </c>
      <c r="BA136" vm="3881">
        <f ca="1"/>
        <v>52.8</v>
      </c>
      <c r="BB136" vm="12088">
        <f ca="1"/>
        <v>50.08</v>
      </c>
      <c r="BC136" vm="12089">
        <f ca="1"/>
        <v>51.44</v>
      </c>
      <c r="BD136" vm="10915">
        <f ca="1"/>
        <v>52.12</v>
      </c>
      <c r="BE136" vm="2064">
        <f ca="1"/>
        <v>51.13</v>
      </c>
      <c r="BF136" vm="12090">
        <f ca="1"/>
        <v>55.49</v>
      </c>
      <c r="BG136" vm="10964">
        <f ca="1"/>
        <v>58.42</v>
      </c>
      <c r="BH136" vm="9820">
        <f ca="1"/>
        <v>57.45</v>
      </c>
      <c r="BI136" vm="12091">
        <f ca="1"/>
        <v>53.12</v>
      </c>
      <c r="BJ136" vm="9820">
        <f ca="1"/>
        <v>57.45</v>
      </c>
      <c r="BK136" vm="3457">
        <f ca="1"/>
        <v>58.47</v>
      </c>
      <c r="BL136" vm="3397">
        <f ca="1"/>
        <v>55.44</v>
      </c>
      <c r="BM136" vm="12092">
        <f ca="1"/>
        <v>53.16</v>
      </c>
      <c r="BN136" vm="10921">
        <f ca="1"/>
        <v>58.53</v>
      </c>
      <c r="BO136" vm="12093">
        <f ca="1"/>
        <v>60.81</v>
      </c>
      <c r="BP136" vm="12094">
        <f ca="1"/>
        <v>63.53</v>
      </c>
      <c r="BQ136" vm="12095">
        <f ca="1"/>
        <v>62.44</v>
      </c>
      <c r="BR136" vm="10751">
        <f ca="1"/>
        <v>63.26</v>
      </c>
      <c r="BS136" vm="10738">
        <f ca="1"/>
        <v>62.07</v>
      </c>
      <c r="BT136" vm="12096">
        <f ca="1"/>
        <v>58.18</v>
      </c>
      <c r="BU136" vm="6812">
        <f ca="1"/>
        <v>60.74</v>
      </c>
      <c r="BV136" vm="12097">
        <f ca="1"/>
        <v>58.94</v>
      </c>
      <c r="BW136" vm="11031">
        <f ca="1"/>
        <v>66.31</v>
      </c>
      <c r="BX136" vm="12098">
        <f ca="1"/>
        <v>67.03</v>
      </c>
      <c r="BY136" vm="6472">
        <f ca="1"/>
        <v>65.48</v>
      </c>
      <c r="BZ136" vm="5224">
        <f ca="1"/>
        <v>62.78</v>
      </c>
      <c r="CA136" vm="3966">
        <f ca="1"/>
        <v>64.48</v>
      </c>
      <c r="CB136" vm="10393">
        <f ca="1"/>
        <v>63.56</v>
      </c>
      <c r="CC136" vm="12099">
        <f ca="1"/>
        <v>62.09</v>
      </c>
      <c r="CD136" vm="2798">
        <f ca="1"/>
        <v>64.040000000000006</v>
      </c>
      <c r="CE136" vm="12100">
        <f ca="1"/>
        <v>61.86</v>
      </c>
      <c r="CF136" vm="12101">
        <f ca="1"/>
        <v>54.83</v>
      </c>
      <c r="CG136" vm="12102">
        <f ca="1"/>
        <v>61.48</v>
      </c>
      <c r="CH136" vm="7869">
        <f ca="1"/>
        <v>67.61</v>
      </c>
      <c r="CI136" vm="11924">
        <f ca="1"/>
        <v>66.650000000000006</v>
      </c>
      <c r="CJ136" vm="12103">
        <f ca="1"/>
        <v>65.44</v>
      </c>
      <c r="CK136" vm="12104">
        <f ca="1"/>
        <v>65.180000000000007</v>
      </c>
      <c r="CL136" vm="6315">
        <f ca="1"/>
        <v>69.72</v>
      </c>
      <c r="CM136" vm="6765">
        <f ca="1"/>
        <v>76.72</v>
      </c>
      <c r="CN136" vm="9561">
        <f ca="1"/>
        <v>73.41</v>
      </c>
      <c r="CO136" vm="12105">
        <f ca="1"/>
        <v>72.94</v>
      </c>
      <c r="CP136" vm="12106">
        <f ca="1"/>
        <v>74.13</v>
      </c>
      <c r="CQ136" vm="8945">
        <f ca="1"/>
        <v>71.260000000000005</v>
      </c>
      <c r="CR136" vm="9446">
        <f ca="1"/>
        <v>69.400000000000006</v>
      </c>
      <c r="CS136" vm="10467">
        <f ca="1"/>
        <v>66.209999999999994</v>
      </c>
      <c r="CT136" vm="10479">
        <f ca="1"/>
        <v>71.06</v>
      </c>
      <c r="CU136" vm="12107">
        <f ca="1"/>
        <v>72.430000000000007</v>
      </c>
      <c r="CV136" vm="12108">
        <f ca="1"/>
        <v>75.27</v>
      </c>
      <c r="CW136" vm="12109">
        <f ca="1"/>
        <v>73.069999999999993</v>
      </c>
      <c r="CX136" vm="12110">
        <f ca="1"/>
        <v>70</v>
      </c>
      <c r="CY136" vm="12111">
        <f ca="1"/>
        <v>71.94</v>
      </c>
      <c r="CZ136" vm="8076">
        <f ca="1"/>
        <v>68.53</v>
      </c>
      <c r="DA136" vm="12103">
        <f ca="1"/>
        <v>65.44</v>
      </c>
      <c r="DB136" vm="12112">
        <f ca="1"/>
        <v>68.349999999999994</v>
      </c>
      <c r="DC136" vm="10481">
        <f ca="1"/>
        <v>71.81</v>
      </c>
      <c r="DD136" vm="5293">
        <f ca="1"/>
        <v>73.67</v>
      </c>
      <c r="DE136" vm="12113">
        <f ca="1"/>
        <v>68.48</v>
      </c>
      <c r="DF136" vm="12114">
        <f ca="1"/>
        <v>64.95</v>
      </c>
      <c r="DG136" vm="6238">
        <f ca="1"/>
        <v>59.73</v>
      </c>
    </row>
    <row r="137" spans="2:111" x14ac:dyDescent="0.55000000000000004">
      <c r="B137" t="e" vm="12115">
        <v>#VALUE!</v>
      </c>
      <c r="C137" t="str" cm="1">
        <f t="array" aca="1" ref="C137" ca="1">_FV(B137,"Industry")</f>
        <v>Food &amp; Tobacco</v>
      </c>
      <c r="D137" cm="1" vm="10058">
        <f t="array" aca="1" ref="D137:DG137" ca="1">IFERROR(TRANSPOSE(_xlfn.STOCKHISTORY(B137,$B$1,$C$1,2,0,1)),"")</f>
        <v>61.11</v>
      </c>
      <c r="E137" vm="2793">
        <f ca="1"/>
        <v>61.57</v>
      </c>
      <c r="F137" vm="9812">
        <f ca="1"/>
        <v>62.66</v>
      </c>
      <c r="G137" vm="5494">
        <f ca="1"/>
        <v>62.71</v>
      </c>
      <c r="H137" vm="10059">
        <f ca="1"/>
        <v>63.64</v>
      </c>
      <c r="I137" vm="12116">
        <f ca="1"/>
        <v>68.959999999999994</v>
      </c>
      <c r="J137" vm="10406">
        <f ca="1"/>
        <v>67.7</v>
      </c>
      <c r="K137" vm="9500">
        <f ca="1"/>
        <v>66.09</v>
      </c>
      <c r="L137" vm="12117">
        <f ca="1"/>
        <v>63.23</v>
      </c>
      <c r="M137" vm="5255">
        <f ca="1"/>
        <v>66.12</v>
      </c>
      <c r="N137" vm="6782">
        <f ca="1"/>
        <v>63.93</v>
      </c>
      <c r="O137" vm="11972">
        <f ca="1"/>
        <v>67.62</v>
      </c>
      <c r="P137" vm="12118">
        <f ca="1"/>
        <v>71.180000000000007</v>
      </c>
      <c r="Q137" vm="12119">
        <f ca="1"/>
        <v>74.92</v>
      </c>
      <c r="R137" vm="10033">
        <f ca="1"/>
        <v>71.42</v>
      </c>
      <c r="S137" vm="9959">
        <f ca="1"/>
        <v>71.78</v>
      </c>
      <c r="T137" vm="12120">
        <f ca="1"/>
        <v>75.44</v>
      </c>
      <c r="U137" vm="11179">
        <f ca="1"/>
        <v>74.47</v>
      </c>
      <c r="V137" vm="12121">
        <f ca="1"/>
        <v>64.97</v>
      </c>
      <c r="W137" vm="12122">
        <f ca="1"/>
        <v>63.4</v>
      </c>
      <c r="X137" vm="6606">
        <f ca="1"/>
        <v>63.42</v>
      </c>
      <c r="Y137" vm="10390">
        <f ca="1"/>
        <v>64.22</v>
      </c>
      <c r="Z137" vm="9958">
        <f ca="1"/>
        <v>67.83</v>
      </c>
      <c r="AA137" vm="3975">
        <f ca="1"/>
        <v>71.41</v>
      </c>
      <c r="AB137" vm="12123">
        <f ca="1"/>
        <v>70.34</v>
      </c>
      <c r="AC137" vm="12124">
        <f ca="1"/>
        <v>62.95</v>
      </c>
      <c r="AD137" vm="9826">
        <f ca="1"/>
        <v>62.32</v>
      </c>
      <c r="AE137" vm="12125">
        <f ca="1"/>
        <v>56.11</v>
      </c>
      <c r="AF137" vm="9426">
        <f ca="1"/>
        <v>55.74</v>
      </c>
      <c r="AG137" vm="12126">
        <f ca="1"/>
        <v>56.79</v>
      </c>
      <c r="AH137" vm="10585">
        <f ca="1"/>
        <v>58.68</v>
      </c>
      <c r="AI137" vm="7985">
        <f ca="1"/>
        <v>58.52</v>
      </c>
      <c r="AJ137" vm="6195">
        <f ca="1"/>
        <v>60.31</v>
      </c>
      <c r="AK137" vm="10752">
        <f ca="1"/>
        <v>65.040000000000006</v>
      </c>
      <c r="AL137" vm="12101">
        <f ca="1"/>
        <v>54.83</v>
      </c>
      <c r="AM137" vm="3929">
        <f ca="1"/>
        <v>49.39</v>
      </c>
      <c r="AN137" vm="12127">
        <f ca="1"/>
        <v>49.35</v>
      </c>
      <c r="AO137" vm="3394">
        <f ca="1"/>
        <v>52.41</v>
      </c>
      <c r="AP137" vm="10800">
        <f ca="1"/>
        <v>57.43</v>
      </c>
      <c r="AQ137" vm="3038">
        <f ca="1"/>
        <v>54.33</v>
      </c>
      <c r="AR137" vm="4700">
        <f ca="1"/>
        <v>49.06</v>
      </c>
      <c r="AS137" vm="4696">
        <f ca="1"/>
        <v>47.35</v>
      </c>
      <c r="AT137" vm="12128">
        <f ca="1"/>
        <v>47.07</v>
      </c>
      <c r="AU137" vm="2517">
        <f ca="1"/>
        <v>43.74</v>
      </c>
      <c r="AV137" vm="4567">
        <f ca="1"/>
        <v>40.9</v>
      </c>
      <c r="AW137" vm="3927">
        <f ca="1"/>
        <v>44.79</v>
      </c>
      <c r="AX137" vm="12129">
        <f ca="1"/>
        <v>49.7</v>
      </c>
      <c r="AY137" vm="7092">
        <f ca="1"/>
        <v>49.91</v>
      </c>
      <c r="AZ137" vm="5148">
        <f ca="1"/>
        <v>47.53</v>
      </c>
      <c r="BA137" vm="3152">
        <f ca="1"/>
        <v>40.369999999999997</v>
      </c>
      <c r="BB137" vm="5076">
        <f ca="1"/>
        <v>38.67</v>
      </c>
      <c r="BC137" vm="2522">
        <f ca="1"/>
        <v>39.25</v>
      </c>
      <c r="BD137" vm="12130">
        <f ca="1"/>
        <v>39.049999999999997</v>
      </c>
      <c r="BE137" vm="2522">
        <f ca="1"/>
        <v>39.25</v>
      </c>
      <c r="BF137" vm="12131">
        <f ca="1"/>
        <v>41.15</v>
      </c>
      <c r="BG137" vm="2517">
        <f ca="1"/>
        <v>43.74</v>
      </c>
      <c r="BH137" vm="11295">
        <f ca="1"/>
        <v>38.64</v>
      </c>
      <c r="BI137" vm="12132">
        <f ca="1"/>
        <v>36.08</v>
      </c>
      <c r="BJ137" vm="12133">
        <f ca="1"/>
        <v>39.83</v>
      </c>
      <c r="BK137" vm="7542">
        <f ca="1"/>
        <v>41</v>
      </c>
      <c r="BL137" vm="12134">
        <f ca="1"/>
        <v>41.08</v>
      </c>
      <c r="BM137" vm="9808">
        <f ca="1"/>
        <v>43.6</v>
      </c>
      <c r="BN137" vm="3431">
        <f ca="1"/>
        <v>51.16</v>
      </c>
      <c r="BO137" vm="10936">
        <f ca="1"/>
        <v>47.75</v>
      </c>
      <c r="BP137" vm="3022">
        <f ca="1"/>
        <v>49.22</v>
      </c>
      <c r="BQ137" vm="3948">
        <f ca="1"/>
        <v>47.68</v>
      </c>
      <c r="BR137" vm="12135">
        <f ca="1"/>
        <v>48.04</v>
      </c>
      <c r="BS137" vm="3370">
        <f ca="1"/>
        <v>50.23</v>
      </c>
      <c r="BT137" vm="9049">
        <f ca="1"/>
        <v>45.52</v>
      </c>
      <c r="BU137" vm="12136">
        <f ca="1"/>
        <v>44.11</v>
      </c>
      <c r="BV137" vm="7075">
        <f ca="1"/>
        <v>42.64</v>
      </c>
      <c r="BW137" vm="7849">
        <f ca="1"/>
        <v>47.39</v>
      </c>
      <c r="BX137" vm="5027">
        <f ca="1"/>
        <v>50.88</v>
      </c>
      <c r="BY137" vm="9421">
        <f ca="1"/>
        <v>51.29</v>
      </c>
      <c r="BZ137" vm="12137">
        <f ca="1"/>
        <v>52.25</v>
      </c>
      <c r="CA137" vm="12138">
        <f ca="1"/>
        <v>55.57</v>
      </c>
      <c r="CB137" vm="12139">
        <f ca="1"/>
        <v>54.09</v>
      </c>
      <c r="CC137" vm="12140">
        <f ca="1"/>
        <v>41.77</v>
      </c>
      <c r="CD137" vm="4691">
        <f ca="1"/>
        <v>43.86</v>
      </c>
      <c r="CE137" vm="6225">
        <f ca="1"/>
        <v>45.12</v>
      </c>
      <c r="CF137" vm="2464">
        <f ca="1"/>
        <v>40.380000000000003</v>
      </c>
      <c r="CG137" vm="12141">
        <f ca="1"/>
        <v>46.27</v>
      </c>
      <c r="CH137" vm="6734">
        <f ca="1"/>
        <v>46.58</v>
      </c>
      <c r="CI137" vm="11895">
        <f ca="1"/>
        <v>45.71</v>
      </c>
      <c r="CJ137" vm="12142">
        <f ca="1"/>
        <v>45.04</v>
      </c>
      <c r="CK137" vm="12143">
        <f ca="1"/>
        <v>46.43</v>
      </c>
      <c r="CL137" vm="12144">
        <f ca="1"/>
        <v>44.62</v>
      </c>
      <c r="CM137" vm="3367">
        <f ca="1"/>
        <v>47.51</v>
      </c>
      <c r="CN137" vm="6539">
        <f ca="1"/>
        <v>44.42</v>
      </c>
      <c r="CO137" vm="2165">
        <f ca="1"/>
        <v>45.3</v>
      </c>
      <c r="CP137" vm="6562">
        <f ca="1"/>
        <v>45.42</v>
      </c>
      <c r="CQ137" vm="12145">
        <f ca="1"/>
        <v>44.22</v>
      </c>
      <c r="CR137" vm="8133">
        <f ca="1"/>
        <v>42.05</v>
      </c>
      <c r="CS137" vm="12146">
        <f ca="1"/>
        <v>40.17</v>
      </c>
      <c r="CT137" vm="11268">
        <f ca="1"/>
        <v>42.04</v>
      </c>
      <c r="CU137" vm="2486">
        <f ca="1"/>
        <v>40.340000000000003</v>
      </c>
      <c r="CV137" vm="10293">
        <f ca="1"/>
        <v>40.119999999999997</v>
      </c>
      <c r="CW137" vm="10875">
        <f ca="1"/>
        <v>40.909999999999997</v>
      </c>
      <c r="CX137" vm="12147">
        <f ca="1"/>
        <v>43.62</v>
      </c>
      <c r="CY137" vm="12148">
        <f ca="1"/>
        <v>43.81</v>
      </c>
      <c r="CZ137" vm="2005">
        <f ca="1"/>
        <v>46.25</v>
      </c>
      <c r="DA137" vm="4685">
        <f ca="1"/>
        <v>45.55</v>
      </c>
      <c r="DB137" vm="2510">
        <f ca="1"/>
        <v>49.01</v>
      </c>
      <c r="DC137" vm="12149">
        <f ca="1"/>
        <v>53.77</v>
      </c>
      <c r="DD137" vm="10966">
        <f ca="1"/>
        <v>51.04</v>
      </c>
      <c r="DE137" vm="3411">
        <f ca="1"/>
        <v>54.46</v>
      </c>
      <c r="DF137" vm="12150">
        <f ca="1"/>
        <v>57.74</v>
      </c>
      <c r="DG137" vm="3052">
        <f ca="1"/>
        <v>52.29</v>
      </c>
    </row>
    <row r="138" spans="2:111" x14ac:dyDescent="0.55000000000000004">
      <c r="B138" t="e" vm="12151">
        <v>#VALUE!</v>
      </c>
      <c r="C138" t="str" cm="1">
        <f t="array" aca="1" ref="C138" ca="1">_FV(B138,"Industry")</f>
        <v>Food &amp; Tobacco</v>
      </c>
      <c r="D138" cm="1" vm="7829">
        <f t="array" aca="1" ref="D138:DG138" ca="1">IFERROR(TRANSPOSE(_xlfn.STOCKHISTORY(B138,$B$1,$C$1,2,0,1)),"")</f>
        <v>56.51</v>
      </c>
      <c r="E138" vm="12152">
        <f ca="1"/>
        <v>58.85</v>
      </c>
      <c r="F138" vm="12153">
        <f ca="1"/>
        <v>63.35</v>
      </c>
      <c r="G138" vm="12154">
        <f ca="1"/>
        <v>61.34</v>
      </c>
      <c r="H138" vm="5224">
        <f ca="1"/>
        <v>62.78</v>
      </c>
      <c r="I138" vm="12155">
        <f ca="1"/>
        <v>71.319999999999993</v>
      </c>
      <c r="J138" vm="10426">
        <f ca="1"/>
        <v>71.89</v>
      </c>
      <c r="K138" vm="12156">
        <f ca="1"/>
        <v>70.819999999999993</v>
      </c>
      <c r="L138" vm="12157">
        <f ca="1"/>
        <v>63.88</v>
      </c>
      <c r="M138" vm="12158">
        <f ca="1"/>
        <v>61.98</v>
      </c>
      <c r="N138" vm="3964">
        <f ca="1"/>
        <v>60.94</v>
      </c>
      <c r="O138" vm="4750">
        <f ca="1"/>
        <v>61.77</v>
      </c>
      <c r="P138" vm="10925">
        <f ca="1"/>
        <v>62.48</v>
      </c>
      <c r="Q138" vm="3625">
        <f ca="1"/>
        <v>60.37</v>
      </c>
      <c r="R138" vm="7022">
        <f ca="1"/>
        <v>59.01</v>
      </c>
      <c r="S138" vm="12159">
        <f ca="1"/>
        <v>57.51</v>
      </c>
      <c r="T138" vm="12160">
        <f ca="1"/>
        <v>56.74</v>
      </c>
      <c r="U138" vm="7052">
        <f ca="1"/>
        <v>55.4</v>
      </c>
      <c r="V138" vm="3384">
        <f ca="1"/>
        <v>55.66</v>
      </c>
      <c r="W138" vm="6251">
        <f ca="1"/>
        <v>53.26</v>
      </c>
      <c r="X138" vm="12161">
        <f ca="1"/>
        <v>51.76</v>
      </c>
      <c r="Y138" vm="3583">
        <f ca="1"/>
        <v>51.92</v>
      </c>
      <c r="Z138" vm="5215">
        <f ca="1"/>
        <v>56.56</v>
      </c>
      <c r="AA138" vm="3607">
        <f ca="1"/>
        <v>59.29</v>
      </c>
      <c r="AB138" vm="7842">
        <f ca="1"/>
        <v>58.49</v>
      </c>
      <c r="AC138" vm="5217">
        <f ca="1"/>
        <v>50.55</v>
      </c>
      <c r="AD138" vm="7720">
        <f ca="1"/>
        <v>45.06</v>
      </c>
      <c r="AE138" vm="2517">
        <f ca="1"/>
        <v>43.74</v>
      </c>
      <c r="AF138" vm="7043">
        <f ca="1"/>
        <v>42.29</v>
      </c>
      <c r="AG138" vm="12162">
        <f ca="1"/>
        <v>44.26</v>
      </c>
      <c r="AH138" vm="12163">
        <f ca="1"/>
        <v>46.06</v>
      </c>
      <c r="AI138" vm="3379">
        <f ca="1"/>
        <v>46.01</v>
      </c>
      <c r="AJ138" vm="4673">
        <f ca="1"/>
        <v>42.92</v>
      </c>
      <c r="AK138" vm="4406">
        <f ca="1"/>
        <v>43.8</v>
      </c>
      <c r="AL138" vm="12164">
        <f ca="1"/>
        <v>42.31</v>
      </c>
      <c r="AM138" vm="10295">
        <f ca="1"/>
        <v>38.94</v>
      </c>
      <c r="AN138" vm="5151">
        <f ca="1"/>
        <v>44.44</v>
      </c>
      <c r="AO138" vm="5042">
        <f ca="1"/>
        <v>47.13</v>
      </c>
      <c r="AP138" vm="6255">
        <f ca="1"/>
        <v>51.75</v>
      </c>
      <c r="AQ138" vm="4561">
        <f ca="1"/>
        <v>51.47</v>
      </c>
      <c r="AR138" vm="9793">
        <f ca="1"/>
        <v>49.44</v>
      </c>
      <c r="AS138" vm="12165">
        <f ca="1"/>
        <v>52.52</v>
      </c>
      <c r="AT138" vm="11452">
        <f ca="1"/>
        <v>53.11</v>
      </c>
      <c r="AU138" vm="3412">
        <f ca="1"/>
        <v>53.8</v>
      </c>
      <c r="AV138" vm="12166">
        <f ca="1"/>
        <v>55.12</v>
      </c>
      <c r="AW138" vm="12167">
        <f ca="1"/>
        <v>50.86</v>
      </c>
      <c r="AX138" vm="3601">
        <f ca="1"/>
        <v>53.32</v>
      </c>
      <c r="AY138" vm="12168">
        <f ca="1"/>
        <v>53.56</v>
      </c>
      <c r="AZ138" vm="5216">
        <f ca="1"/>
        <v>52.22</v>
      </c>
      <c r="BA138" vm="10069">
        <f ca="1"/>
        <v>49</v>
      </c>
      <c r="BB138" vm="12169">
        <f ca="1"/>
        <v>52.77</v>
      </c>
      <c r="BC138" vm="10441">
        <f ca="1"/>
        <v>59.89</v>
      </c>
      <c r="BD138" vm="12170">
        <f ca="1"/>
        <v>63.04</v>
      </c>
      <c r="BE138" vm="5116">
        <f ca="1"/>
        <v>61.65</v>
      </c>
      <c r="BF138" vm="10438">
        <f ca="1"/>
        <v>63.27</v>
      </c>
      <c r="BG138" vm="12171">
        <f ca="1"/>
        <v>63.95</v>
      </c>
      <c r="BH138" vm="12172">
        <f ca="1"/>
        <v>61.68</v>
      </c>
      <c r="BI138" vm="12173">
        <f ca="1"/>
        <v>59.12</v>
      </c>
      <c r="BJ138" vm="12174">
        <f ca="1"/>
        <v>60.82</v>
      </c>
      <c r="BK138" vm="10081">
        <f ca="1"/>
        <v>58.8</v>
      </c>
      <c r="BL138" vm="12175">
        <f ca="1"/>
        <v>58.1</v>
      </c>
      <c r="BM138" vm="12176">
        <f ca="1"/>
        <v>55.01</v>
      </c>
      <c r="BN138" vm="4736">
        <f ca="1"/>
        <v>61.32</v>
      </c>
      <c r="BO138" vm="12177">
        <f ca="1"/>
        <v>60.86</v>
      </c>
      <c r="BP138" vm="12178">
        <f ca="1"/>
        <v>62.86</v>
      </c>
      <c r="BQ138" vm="10926">
        <f ca="1"/>
        <v>60.93</v>
      </c>
      <c r="BR138" vm="12179">
        <f ca="1"/>
        <v>58.86</v>
      </c>
      <c r="BS138" vm="11573">
        <f ca="1"/>
        <v>57.81</v>
      </c>
      <c r="BT138" vm="12180">
        <f ca="1"/>
        <v>59.82</v>
      </c>
      <c r="BU138" vm="6323">
        <f ca="1"/>
        <v>61.8</v>
      </c>
      <c r="BV138" vm="4750">
        <f ca="1"/>
        <v>61.77</v>
      </c>
      <c r="BW138" vm="12181">
        <f ca="1"/>
        <v>67.38</v>
      </c>
      <c r="BX138" vm="9483">
        <f ca="1"/>
        <v>68.680000000000007</v>
      </c>
      <c r="BY138" vm="5251">
        <f ca="1"/>
        <v>67.430000000000007</v>
      </c>
      <c r="BZ138" vm="12182">
        <f ca="1"/>
        <v>67.72</v>
      </c>
      <c r="CA138" vm="10478">
        <f ca="1"/>
        <v>70.73</v>
      </c>
      <c r="CB138" vm="12183">
        <f ca="1"/>
        <v>69.849999999999994</v>
      </c>
      <c r="CC138" vm="10344">
        <f ca="1"/>
        <v>75.45</v>
      </c>
      <c r="CD138" vm="12184">
        <f ca="1"/>
        <v>74.790000000000006</v>
      </c>
      <c r="CE138" vm="2791">
        <f ca="1"/>
        <v>76.8</v>
      </c>
      <c r="CF138" vm="12185">
        <f ca="1"/>
        <v>76.61</v>
      </c>
      <c r="CG138" vm="12186">
        <f ca="1"/>
        <v>81.58</v>
      </c>
      <c r="CH138" vm="11754">
        <f ca="1"/>
        <v>85.3</v>
      </c>
      <c r="CI138" vm="8145">
        <f ca="1"/>
        <v>83.85</v>
      </c>
      <c r="CJ138" vm="9459">
        <f ca="1"/>
        <v>78.36</v>
      </c>
      <c r="CK138" vm="12187">
        <f ca="1"/>
        <v>79.510000000000005</v>
      </c>
      <c r="CL138" vm="10515">
        <f ca="1"/>
        <v>85.46</v>
      </c>
      <c r="CM138" vm="12188">
        <f ca="1"/>
        <v>88.63</v>
      </c>
      <c r="CN138" vm="12189">
        <f ca="1"/>
        <v>84.16</v>
      </c>
      <c r="CO138" vm="7878">
        <f ca="1"/>
        <v>76.7</v>
      </c>
      <c r="CP138" vm="9968">
        <f ca="1"/>
        <v>74.739999999999995</v>
      </c>
      <c r="CQ138" vm="12190">
        <f ca="1"/>
        <v>67.66</v>
      </c>
      <c r="CR138" vm="10399">
        <f ca="1"/>
        <v>63.99</v>
      </c>
      <c r="CS138" vm="7866">
        <f ca="1"/>
        <v>65.239999999999995</v>
      </c>
      <c r="CT138" vm="5233">
        <f ca="1"/>
        <v>63.66</v>
      </c>
      <c r="CU138" vm="12191">
        <f ca="1"/>
        <v>65.14</v>
      </c>
      <c r="CV138" vm="10492">
        <f ca="1"/>
        <v>64.91</v>
      </c>
      <c r="CW138" vm="12192">
        <f ca="1"/>
        <v>64.180000000000007</v>
      </c>
      <c r="CX138" vm="8940">
        <f ca="1"/>
        <v>69.97</v>
      </c>
      <c r="CY138" vm="8943">
        <f ca="1"/>
        <v>70.459999999999994</v>
      </c>
      <c r="CZ138" vm="10403">
        <f ca="1"/>
        <v>68.75</v>
      </c>
      <c r="DA138" vm="10751">
        <f ca="1"/>
        <v>63.26</v>
      </c>
      <c r="DB138" vm="12193">
        <f ca="1"/>
        <v>67.14</v>
      </c>
      <c r="DC138" vm="12194">
        <f ca="1"/>
        <v>72.290000000000006</v>
      </c>
      <c r="DD138" vm="2194">
        <f ca="1"/>
        <v>73.849999999999994</v>
      </c>
      <c r="DE138" vm="10477">
        <f ca="1"/>
        <v>68.02</v>
      </c>
      <c r="DF138" vm="12195">
        <f ca="1"/>
        <v>66.260000000000005</v>
      </c>
      <c r="DG138" vm="7839">
        <f ca="1"/>
        <v>63.77</v>
      </c>
    </row>
    <row r="139" spans="2:111" x14ac:dyDescent="0.55000000000000004">
      <c r="B139" t="e" vm="12196">
        <v>#VALUE!</v>
      </c>
      <c r="C139" t="str" cm="1">
        <f t="array" aca="1" ref="C139" ca="1">_FV(B139,"Industry")</f>
        <v>Food &amp; Tobacco</v>
      </c>
      <c r="D139" cm="1" vm="11949">
        <f t="array" aca="1" ref="D139:DG139" ca="1">IFERROR(TRANSPOSE(_xlfn.STOCKHISTORY(B139,$B$1,$C$1,2,0,1)),"")</f>
        <v>78.06</v>
      </c>
      <c r="E139" vm="12197">
        <f ca="1"/>
        <v>77.02</v>
      </c>
      <c r="F139" vm="10053">
        <f ca="1"/>
        <v>78.56</v>
      </c>
      <c r="G139" vm="12198">
        <f ca="1"/>
        <v>78.069999999999993</v>
      </c>
      <c r="H139" vm="9919">
        <f ca="1"/>
        <v>83.19</v>
      </c>
      <c r="I139" vm="12199">
        <f ca="1"/>
        <v>88.48</v>
      </c>
      <c r="J139" vm="12200">
        <f ca="1"/>
        <v>86.39</v>
      </c>
      <c r="K139" vm="10775">
        <f ca="1"/>
        <v>89.49</v>
      </c>
      <c r="L139" vm="12201">
        <f ca="1"/>
        <v>89.51</v>
      </c>
      <c r="M139" vm="10531">
        <f ca="1"/>
        <v>88.95</v>
      </c>
      <c r="N139" vm="11932">
        <f ca="1"/>
        <v>81.650000000000006</v>
      </c>
      <c r="O139" vm="12202">
        <f ca="1"/>
        <v>87.32</v>
      </c>
      <c r="P139" vm="9901">
        <f ca="1"/>
        <v>89.29</v>
      </c>
      <c r="Q139" vm="12203">
        <f ca="1"/>
        <v>91.51</v>
      </c>
      <c r="R139" vm="6712">
        <f ca="1"/>
        <v>90.81</v>
      </c>
      <c r="S139" vm="12204">
        <f ca="1"/>
        <v>90.39</v>
      </c>
      <c r="T139" vm="12205">
        <f ca="1"/>
        <v>92.2</v>
      </c>
      <c r="U139" vm="3813">
        <f ca="1"/>
        <v>85.64</v>
      </c>
      <c r="V139" vm="6493">
        <f ca="1"/>
        <v>87.46</v>
      </c>
      <c r="W139" vm="11189">
        <f ca="1"/>
        <v>80.75</v>
      </c>
      <c r="X139" vm="12206">
        <f ca="1"/>
        <v>77.55</v>
      </c>
      <c r="Y139" vm="12207">
        <f ca="1"/>
        <v>77.33</v>
      </c>
      <c r="Z139" vm="12208">
        <f ca="1"/>
        <v>81.37</v>
      </c>
      <c r="AA139" vm="12209">
        <f ca="1"/>
        <v>77.760000000000005</v>
      </c>
      <c r="AB139" vm="12210">
        <f ca="1"/>
        <v>78.39</v>
      </c>
      <c r="AC139" vm="8104">
        <f ca="1"/>
        <v>67.05</v>
      </c>
      <c r="AD139" vm="6194">
        <f ca="1"/>
        <v>62.29</v>
      </c>
      <c r="AE139" vm="12211">
        <f ca="1"/>
        <v>56.38</v>
      </c>
      <c r="AF139" vm="6186">
        <f ca="1"/>
        <v>57.48</v>
      </c>
      <c r="AG139" vm="3918">
        <f ca="1"/>
        <v>62.82</v>
      </c>
      <c r="AH139" vm="10746">
        <f ca="1"/>
        <v>60.25</v>
      </c>
      <c r="AI139" vm="3045">
        <f ca="1"/>
        <v>58.27</v>
      </c>
      <c r="AJ139" vm="3381">
        <f ca="1"/>
        <v>55.11</v>
      </c>
      <c r="AK139" vm="9425">
        <f ca="1"/>
        <v>54.97</v>
      </c>
      <c r="AL139" vm="8062">
        <f ca="1"/>
        <v>51.12</v>
      </c>
      <c r="AM139" vm="4209">
        <f ca="1"/>
        <v>43.04</v>
      </c>
      <c r="AN139" vm="4233">
        <f ca="1"/>
        <v>48.06</v>
      </c>
      <c r="AO139" vm="12212">
        <f ca="1"/>
        <v>33.19</v>
      </c>
      <c r="AP139" vm="5089">
        <f ca="1"/>
        <v>32.65</v>
      </c>
      <c r="AQ139" vm="7431">
        <f ca="1"/>
        <v>33.24</v>
      </c>
      <c r="AR139" vm="10865">
        <f ca="1"/>
        <v>27.65</v>
      </c>
      <c r="AS139" vm="12213">
        <f ca="1"/>
        <v>31.04</v>
      </c>
      <c r="AT139" vm="12214">
        <f ca="1"/>
        <v>32.01</v>
      </c>
      <c r="AU139" vm="12215">
        <f ca="1"/>
        <v>25.52</v>
      </c>
      <c r="AV139" vm="12216">
        <f ca="1"/>
        <v>27.934999999999999</v>
      </c>
      <c r="AW139" vm="10818">
        <f ca="1"/>
        <v>32.33</v>
      </c>
      <c r="AX139" vm="2493">
        <f ca="1"/>
        <v>30.5</v>
      </c>
      <c r="AY139" vm="1975">
        <f ca="1"/>
        <v>32.130000000000003</v>
      </c>
      <c r="AZ139" vm="12217">
        <f ca="1"/>
        <v>29.2</v>
      </c>
      <c r="BA139" vm="4513">
        <f ca="1"/>
        <v>24.77</v>
      </c>
      <c r="BB139" vm="12218">
        <f ca="1"/>
        <v>24.74</v>
      </c>
      <c r="BC139" vm="5083">
        <f ca="1"/>
        <v>30.33</v>
      </c>
      <c r="BD139" vm="3932">
        <f ca="1"/>
        <v>30.47</v>
      </c>
      <c r="BE139" vm="12219">
        <f ca="1"/>
        <v>31.89</v>
      </c>
      <c r="BF139" vm="12220">
        <f ca="1"/>
        <v>34.380000000000003</v>
      </c>
      <c r="BG139" vm="11279">
        <f ca="1"/>
        <v>35.04</v>
      </c>
      <c r="BH139" vm="5602">
        <f ca="1"/>
        <v>29.95</v>
      </c>
      <c r="BI139" vm="5066">
        <f ca="1"/>
        <v>30.59</v>
      </c>
      <c r="BJ139" vm="12221">
        <f ca="1"/>
        <v>32.94</v>
      </c>
      <c r="BK139" vm="5002">
        <f ca="1"/>
        <v>34.659999999999997</v>
      </c>
      <c r="BL139" vm="2532">
        <f ca="1"/>
        <v>33.51</v>
      </c>
      <c r="BM139" vm="12222">
        <f ca="1"/>
        <v>36.380000000000003</v>
      </c>
      <c r="BN139" vm="7078">
        <f ca="1"/>
        <v>40</v>
      </c>
      <c r="BO139" vm="3442">
        <f ca="1"/>
        <v>41.29</v>
      </c>
      <c r="BP139" vm="11887">
        <f ca="1"/>
        <v>43.59</v>
      </c>
      <c r="BQ139" vm="9414">
        <f ca="1"/>
        <v>40.78</v>
      </c>
      <c r="BR139" vm="12223">
        <f ca="1"/>
        <v>38.47</v>
      </c>
      <c r="BS139" vm="2981">
        <f ca="1"/>
        <v>35.99</v>
      </c>
      <c r="BT139" vm="3612">
        <f ca="1"/>
        <v>36.82</v>
      </c>
      <c r="BU139" vm="4349">
        <f ca="1"/>
        <v>35.89</v>
      </c>
      <c r="BV139" vm="3345">
        <f ca="1"/>
        <v>33.61</v>
      </c>
      <c r="BW139" vm="7061">
        <f ca="1"/>
        <v>35.9</v>
      </c>
      <c r="BX139" vm="2182">
        <f ca="1"/>
        <v>35.799999999999997</v>
      </c>
      <c r="BY139" vm="12224">
        <f ca="1"/>
        <v>39.22</v>
      </c>
      <c r="BZ139" vm="3018">
        <f ca="1"/>
        <v>39.39</v>
      </c>
      <c r="CA139" vm="6215">
        <f ca="1"/>
        <v>42.63</v>
      </c>
      <c r="CB139" vm="10822">
        <f ca="1"/>
        <v>37.83</v>
      </c>
      <c r="CC139" vm="12225">
        <f ca="1"/>
        <v>38.14</v>
      </c>
      <c r="CD139" vm="11290">
        <f ca="1"/>
        <v>36.83</v>
      </c>
      <c r="CE139" vm="5078">
        <f ca="1"/>
        <v>37.4</v>
      </c>
      <c r="CF139" vm="12226">
        <f ca="1"/>
        <v>33.35</v>
      </c>
      <c r="CG139" vm="12223">
        <f ca="1"/>
        <v>38.47</v>
      </c>
      <c r="CH139" vm="2469">
        <f ca="1"/>
        <v>39.35</v>
      </c>
      <c r="CI139" vm="8134">
        <f ca="1"/>
        <v>40.71</v>
      </c>
      <c r="CJ139" vm="3330">
        <f ca="1"/>
        <v>40.53</v>
      </c>
      <c r="CK139" vm="10295">
        <f ca="1"/>
        <v>38.94</v>
      </c>
      <c r="CL139" vm="5076">
        <f ca="1"/>
        <v>38.67</v>
      </c>
      <c r="CM139" vm="12081">
        <f ca="1"/>
        <v>39.270000000000003</v>
      </c>
      <c r="CN139" vm="10372">
        <f ca="1"/>
        <v>38.22</v>
      </c>
      <c r="CO139" vm="12227">
        <f ca="1"/>
        <v>35.5</v>
      </c>
      <c r="CP139" vm="5686">
        <f ca="1"/>
        <v>36.18</v>
      </c>
      <c r="CQ139" vm="12228">
        <f ca="1"/>
        <v>33.090000000000003</v>
      </c>
      <c r="CR139" vm="2524">
        <f ca="1"/>
        <v>33.64</v>
      </c>
      <c r="CS139" vm="12229">
        <f ca="1"/>
        <v>31.46</v>
      </c>
      <c r="CT139" vm="12230">
        <f ca="1"/>
        <v>35.11</v>
      </c>
      <c r="CU139" vm="8814">
        <f ca="1"/>
        <v>36.979999999999997</v>
      </c>
      <c r="CV139" vm="1991">
        <f ca="1"/>
        <v>37.130000000000003</v>
      </c>
      <c r="CW139" vm="3003">
        <f ca="1"/>
        <v>35.28</v>
      </c>
      <c r="CX139" vm="3153">
        <f ca="1"/>
        <v>36.9</v>
      </c>
      <c r="CY139" vm="4350">
        <f ca="1"/>
        <v>38.61</v>
      </c>
      <c r="CZ139" vm="4364">
        <f ca="1"/>
        <v>35.369999999999997</v>
      </c>
      <c r="DA139" vm="11252">
        <f ca="1"/>
        <v>32.22</v>
      </c>
      <c r="DB139" vm="5073">
        <f ca="1"/>
        <v>35.21</v>
      </c>
      <c r="DC139" vm="1992">
        <f ca="1"/>
        <v>35.43</v>
      </c>
      <c r="DD139" vm="12230">
        <f ca="1"/>
        <v>35.11</v>
      </c>
      <c r="DE139" vm="12231">
        <f ca="1"/>
        <v>33.46</v>
      </c>
      <c r="DF139" vm="11264">
        <f ca="1"/>
        <v>31.97</v>
      </c>
      <c r="DG139" vm="6554">
        <f ca="1"/>
        <v>30.71</v>
      </c>
    </row>
    <row r="140" spans="2:111" x14ac:dyDescent="0.55000000000000004">
      <c r="B140" t="e" vm="12232">
        <v>#VALUE!</v>
      </c>
      <c r="C140" t="str" cm="1">
        <f t="array" aca="1" ref="C140" ca="1">_FV(B140,"Industry")</f>
        <v>Food &amp; Tobacco</v>
      </c>
      <c r="D140" cm="1" vm="12233">
        <f t="array" aca="1" ref="D140:DG140" ca="1">IFERROR(TRANSPOSE(_xlfn.STOCKHISTORY(B140,$B$1,$C$1,2,0,1)),"")</f>
        <v>35.35</v>
      </c>
      <c r="E140" vm="12234">
        <f ca="1"/>
        <v>34.96</v>
      </c>
      <c r="F140" vm="12235">
        <f ca="1"/>
        <v>36.31</v>
      </c>
      <c r="G140" vm="12236">
        <f ca="1"/>
        <v>39.94</v>
      </c>
      <c r="H140" vm="3946">
        <f ca="1"/>
        <v>42.77</v>
      </c>
      <c r="I140" vm="3574">
        <f ca="1"/>
        <v>42.89</v>
      </c>
      <c r="J140" vm="12237">
        <f ca="1"/>
        <v>45.08</v>
      </c>
      <c r="K140" vm="4587">
        <f ca="1"/>
        <v>43.76</v>
      </c>
      <c r="L140" vm="3572">
        <f ca="1"/>
        <v>42.17</v>
      </c>
      <c r="M140" vm="7979">
        <f ca="1"/>
        <v>43.57</v>
      </c>
      <c r="N140" vm="10288">
        <f ca="1"/>
        <v>43.23</v>
      </c>
      <c r="O140" vm="12238">
        <f ca="1"/>
        <v>45.65</v>
      </c>
      <c r="P140" vm="12162">
        <f ca="1"/>
        <v>44.26</v>
      </c>
      <c r="Q140" vm="12239">
        <f ca="1"/>
        <v>46.97</v>
      </c>
      <c r="R140" vm="10895">
        <f ca="1"/>
        <v>46.04</v>
      </c>
      <c r="S140" vm="7046">
        <f ca="1"/>
        <v>45.75</v>
      </c>
      <c r="T140" vm="5652">
        <f ca="1"/>
        <v>41.58</v>
      </c>
      <c r="U140" vm="4564">
        <f ca="1"/>
        <v>41.38</v>
      </c>
      <c r="V140" vm="1998">
        <f ca="1"/>
        <v>42.18</v>
      </c>
      <c r="W140" vm="10376">
        <f ca="1"/>
        <v>41.32</v>
      </c>
      <c r="X140" vm="12240">
        <f ca="1"/>
        <v>42.51</v>
      </c>
      <c r="Y140" vm="12241">
        <f ca="1"/>
        <v>40.869999999999997</v>
      </c>
      <c r="Z140" vm="11988">
        <f ca="1"/>
        <v>39.880000000000003</v>
      </c>
      <c r="AA140" vm="2134">
        <f ca="1"/>
        <v>40.08</v>
      </c>
      <c r="AB140" vm="10907">
        <f ca="1"/>
        <v>42.95</v>
      </c>
      <c r="AC140" vm="12242">
        <f ca="1"/>
        <v>41.52</v>
      </c>
      <c r="AD140" vm="12243">
        <f ca="1"/>
        <v>43.37</v>
      </c>
      <c r="AE140" vm="6559">
        <f ca="1"/>
        <v>45.38</v>
      </c>
      <c r="AF140" vm="12244">
        <f ca="1"/>
        <v>43.72</v>
      </c>
      <c r="AG140" vm="12245">
        <f ca="1"/>
        <v>45.83</v>
      </c>
      <c r="AH140" vm="9798">
        <f ca="1"/>
        <v>48.26</v>
      </c>
      <c r="AI140" vm="4695">
        <f ca="1"/>
        <v>50.4</v>
      </c>
      <c r="AJ140" vm="12246">
        <f ca="1"/>
        <v>50.27</v>
      </c>
      <c r="AK140" vm="4560">
        <f ca="1"/>
        <v>47.25</v>
      </c>
      <c r="AL140" vm="3631">
        <f ca="1"/>
        <v>46.02</v>
      </c>
      <c r="AM140" vm="12247">
        <f ca="1"/>
        <v>40.97</v>
      </c>
      <c r="AN140" vm="9805">
        <f ca="1"/>
        <v>44.9</v>
      </c>
      <c r="AO140" vm="5015">
        <f ca="1"/>
        <v>42.5</v>
      </c>
      <c r="AP140" vm="3053">
        <f ca="1"/>
        <v>43.13</v>
      </c>
      <c r="AQ140" vm="2172">
        <f ca="1"/>
        <v>44.6</v>
      </c>
      <c r="AR140" vm="6174">
        <f ca="1"/>
        <v>38.32</v>
      </c>
      <c r="AS140" vm="12248">
        <f ca="1"/>
        <v>40.799999999999997</v>
      </c>
      <c r="AT140" vm="12134">
        <f ca="1"/>
        <v>41.08</v>
      </c>
      <c r="AU140" vm="3906">
        <f ca="1"/>
        <v>38.049999999999997</v>
      </c>
      <c r="AV140" vm="4585">
        <f ca="1"/>
        <v>41.07</v>
      </c>
      <c r="AW140" vm="11268">
        <f ca="1"/>
        <v>42.04</v>
      </c>
      <c r="AX140" vm="8923">
        <f ca="1"/>
        <v>42.93</v>
      </c>
      <c r="AY140" vm="5022">
        <f ca="1"/>
        <v>46.35</v>
      </c>
      <c r="AZ140" vm="3575">
        <f ca="1"/>
        <v>44.76</v>
      </c>
      <c r="BA140" vm="12249">
        <f ca="1"/>
        <v>37.65</v>
      </c>
      <c r="BB140" vm="6911">
        <f ca="1"/>
        <v>35.18</v>
      </c>
      <c r="BC140" vm="12250">
        <f ca="1"/>
        <v>37.14</v>
      </c>
      <c r="BD140" vm="2046">
        <f ca="1"/>
        <v>39.31</v>
      </c>
      <c r="BE140" vm="8806">
        <f ca="1"/>
        <v>39.9</v>
      </c>
      <c r="BF140" vm="12251">
        <f ca="1"/>
        <v>42.83</v>
      </c>
      <c r="BG140" vm="3575">
        <f ca="1"/>
        <v>44.76</v>
      </c>
      <c r="BH140" vm="10285">
        <f ca="1"/>
        <v>46.49</v>
      </c>
      <c r="BI140" vm="2171">
        <f ca="1"/>
        <v>46.24</v>
      </c>
      <c r="BJ140" vm="12252">
        <f ca="1"/>
        <v>49.77</v>
      </c>
      <c r="BK140" vm="12253">
        <f ca="1"/>
        <v>50.41</v>
      </c>
      <c r="BL140" vm="12254">
        <f ca="1"/>
        <v>50.01</v>
      </c>
      <c r="BM140" vm="10464">
        <f ca="1"/>
        <v>56.58</v>
      </c>
      <c r="BN140" vm="10745">
        <f ca="1"/>
        <v>57</v>
      </c>
      <c r="BO140" vm="12255">
        <f ca="1"/>
        <v>63.13</v>
      </c>
      <c r="BP140" vm="3967">
        <f ca="1"/>
        <v>66.53</v>
      </c>
      <c r="BQ140" vm="12256">
        <f ca="1"/>
        <v>60.6</v>
      </c>
      <c r="BR140" vm="10076">
        <f ca="1"/>
        <v>59.72</v>
      </c>
      <c r="BS140" vm="3955">
        <f ca="1"/>
        <v>60</v>
      </c>
      <c r="BT140" vm="12257">
        <f ca="1"/>
        <v>60.01</v>
      </c>
      <c r="BU140" vm="2188">
        <f ca="1"/>
        <v>64.239999999999995</v>
      </c>
      <c r="BV140" vm="12258">
        <f ca="1"/>
        <v>62.21</v>
      </c>
      <c r="BW140" vm="12259">
        <f ca="1"/>
        <v>67.59</v>
      </c>
      <c r="BX140" vm="12260">
        <f ca="1"/>
        <v>75</v>
      </c>
      <c r="BY140" vm="9478">
        <f ca="1"/>
        <v>78.45</v>
      </c>
      <c r="BZ140" vm="12261">
        <f ca="1"/>
        <v>90.26</v>
      </c>
      <c r="CA140" vm="12262">
        <f ca="1"/>
        <v>89.56</v>
      </c>
      <c r="CB140" vm="12263">
        <f ca="1"/>
        <v>90.82</v>
      </c>
      <c r="CC140" vm="12264">
        <f ca="1"/>
        <v>77.599999999999994</v>
      </c>
      <c r="CD140" vm="9643">
        <f ca="1"/>
        <v>82.77</v>
      </c>
      <c r="CE140" vm="12265">
        <f ca="1"/>
        <v>87.89</v>
      </c>
      <c r="CF140" vm="9503">
        <f ca="1"/>
        <v>80.45</v>
      </c>
      <c r="CG140" vm="12266">
        <f ca="1"/>
        <v>96.98</v>
      </c>
      <c r="CH140" vm="2786">
        <f ca="1"/>
        <v>97.5</v>
      </c>
      <c r="CI140" vm="12267">
        <f ca="1"/>
        <v>92.85</v>
      </c>
      <c r="CJ140" vm="12268">
        <f ca="1"/>
        <v>82.85</v>
      </c>
      <c r="CK140" vm="9458">
        <f ca="1"/>
        <v>79.599999999999994</v>
      </c>
      <c r="CL140" vm="5733">
        <f ca="1"/>
        <v>79.66</v>
      </c>
      <c r="CM140" vm="12269">
        <f ca="1"/>
        <v>78.08</v>
      </c>
      <c r="CN140" vm="12270">
        <f ca="1"/>
        <v>70.650000000000006</v>
      </c>
      <c r="CO140" vm="12271">
        <f ca="1"/>
        <v>75.56</v>
      </c>
      <c r="CP140" vm="10331">
        <f ca="1"/>
        <v>84.96</v>
      </c>
      <c r="CQ140" vm="12272">
        <f ca="1"/>
        <v>79.3</v>
      </c>
      <c r="CR140" vm="10446">
        <f ca="1"/>
        <v>75.42</v>
      </c>
      <c r="CS140" vm="12273">
        <f ca="1"/>
        <v>71.569999999999993</v>
      </c>
      <c r="CT140" vm="12274">
        <f ca="1"/>
        <v>73.73</v>
      </c>
      <c r="CU140" vm="12275">
        <f ca="1"/>
        <v>72.22</v>
      </c>
      <c r="CV140" vm="3464">
        <f ca="1"/>
        <v>55.58</v>
      </c>
      <c r="CW140" vm="11452">
        <f ca="1"/>
        <v>53.11</v>
      </c>
      <c r="CX140" vm="12276">
        <f ca="1"/>
        <v>62.81</v>
      </c>
      <c r="CY140" vm="10736">
        <f ca="1"/>
        <v>58.66</v>
      </c>
      <c r="CZ140" vm="12095">
        <f ca="1"/>
        <v>62.44</v>
      </c>
      <c r="DA140" vm="12277">
        <f ca="1"/>
        <v>60.45</v>
      </c>
      <c r="DB140" vm="10970">
        <f ca="1"/>
        <v>62.01</v>
      </c>
      <c r="DC140" vm="12278">
        <f ca="1"/>
        <v>60.99</v>
      </c>
      <c r="DD140" vm="12279">
        <f ca="1"/>
        <v>59.74</v>
      </c>
      <c r="DE140" vm="10929">
        <f ca="1"/>
        <v>55.21</v>
      </c>
      <c r="DF140" vm="12280">
        <f ca="1"/>
        <v>54.6</v>
      </c>
      <c r="DG140" vm="7090">
        <f ca="1"/>
        <v>50.52</v>
      </c>
    </row>
    <row r="141" spans="2:111" x14ac:dyDescent="0.55000000000000004">
      <c r="B141" t="e" vm="12281">
        <v>#VALUE!</v>
      </c>
      <c r="C141" t="str" cm="1">
        <f t="array" aca="1" ref="C141" ca="1">_FV(B141,"Industry")</f>
        <v>Food &amp; Tobacco</v>
      </c>
      <c r="D141" cm="1" vm="9464">
        <f t="array" aca="1" ref="D141:DG141" ca="1">IFERROR(TRANSPOSE(_xlfn.STOCKHISTORY(B141,$B$1,$C$1,2,0,1)),"")</f>
        <v>88.11</v>
      </c>
      <c r="E141" vm="3187">
        <f ca="1"/>
        <v>90.89</v>
      </c>
      <c r="F141" vm="4098">
        <f ca="1"/>
        <v>92.09</v>
      </c>
      <c r="G141" vm="12282">
        <f ca="1"/>
        <v>93.11</v>
      </c>
      <c r="H141" vm="12267">
        <f ca="1"/>
        <v>92.85</v>
      </c>
      <c r="I141" vm="4014">
        <f ca="1"/>
        <v>113.49</v>
      </c>
      <c r="J141" vm="12283">
        <f ca="1"/>
        <v>110.76</v>
      </c>
      <c r="K141" vm="10518">
        <f ca="1"/>
        <v>99.89</v>
      </c>
      <c r="L141" vm="3667">
        <f ca="1"/>
        <v>95.6</v>
      </c>
      <c r="M141" vm="12284">
        <f ca="1"/>
        <v>102.46</v>
      </c>
      <c r="N141" vm="3220">
        <f ca="1"/>
        <v>96.64</v>
      </c>
      <c r="O141" vm="4092">
        <f ca="1"/>
        <v>103.43</v>
      </c>
      <c r="P141" vm="12285">
        <f ca="1"/>
        <v>105.47</v>
      </c>
      <c r="Q141" vm="9088">
        <f ca="1"/>
        <v>108.35</v>
      </c>
      <c r="R141" vm="12286">
        <f ca="1"/>
        <v>109.25</v>
      </c>
      <c r="S141" vm="6993">
        <f ca="1"/>
        <v>108.2</v>
      </c>
      <c r="T141" vm="9915">
        <f ca="1"/>
        <v>115.27</v>
      </c>
      <c r="U141" vm="12287">
        <f ca="1"/>
        <v>107.37</v>
      </c>
      <c r="V141" vm="12288">
        <f ca="1"/>
        <v>105.31</v>
      </c>
      <c r="W141" vm="12289">
        <f ca="1"/>
        <v>104.92</v>
      </c>
      <c r="X141" vm="12290">
        <f ca="1"/>
        <v>109.17</v>
      </c>
      <c r="Y141" vm="12291">
        <f ca="1"/>
        <v>106.18</v>
      </c>
      <c r="Z141" vm="12292">
        <f ca="1"/>
        <v>110.93</v>
      </c>
      <c r="AA141" vm="6651">
        <f ca="1"/>
        <v>113.51</v>
      </c>
      <c r="AB141" vm="12293">
        <f ca="1"/>
        <v>110.33</v>
      </c>
      <c r="AC141" vm="9909">
        <f ca="1"/>
        <v>98.26</v>
      </c>
      <c r="AD141" vm="12294">
        <f ca="1"/>
        <v>98.96</v>
      </c>
      <c r="AE141" vm="12295">
        <f ca="1"/>
        <v>91.94</v>
      </c>
      <c r="AF141" vm="9237">
        <f ca="1"/>
        <v>90.04</v>
      </c>
      <c r="AG141" vm="12296">
        <f ca="1"/>
        <v>93.06</v>
      </c>
      <c r="AH141" vm="12297">
        <f ca="1"/>
        <v>98.21</v>
      </c>
      <c r="AI141" vm="11457">
        <f ca="1"/>
        <v>100.52</v>
      </c>
      <c r="AJ141" vm="12298">
        <f ca="1"/>
        <v>102</v>
      </c>
      <c r="AK141" vm="8012">
        <f ca="1"/>
        <v>107.15</v>
      </c>
      <c r="AL141" vm="12299">
        <f ca="1"/>
        <v>108.3</v>
      </c>
      <c r="AM141" vm="12300">
        <f ca="1"/>
        <v>107.18</v>
      </c>
      <c r="AN141" vm="8856">
        <f ca="1"/>
        <v>106.1</v>
      </c>
      <c r="AO141" vm="12301">
        <f ca="1"/>
        <v>110.68</v>
      </c>
      <c r="AP141" vm="12302">
        <f ca="1"/>
        <v>114.83</v>
      </c>
      <c r="AQ141" vm="12303">
        <f ca="1"/>
        <v>124.85</v>
      </c>
      <c r="AR141" vm="7576">
        <f ca="1"/>
        <v>131.96</v>
      </c>
      <c r="AS141" vm="12304">
        <f ca="1"/>
        <v>134.03</v>
      </c>
      <c r="AT141" vm="12305">
        <f ca="1"/>
        <v>151.74</v>
      </c>
      <c r="AU141" vm="12306">
        <f ca="1"/>
        <v>158.47999999999999</v>
      </c>
      <c r="AV141" vm="12307">
        <f ca="1"/>
        <v>154.99</v>
      </c>
      <c r="AW141" vm="12308">
        <f ca="1"/>
        <v>146.87</v>
      </c>
      <c r="AX141" vm="12309">
        <f ca="1"/>
        <v>148.16</v>
      </c>
      <c r="AY141" vm="12310">
        <f ca="1"/>
        <v>146.97999999999999</v>
      </c>
      <c r="AZ141" vm="12311">
        <f ca="1"/>
        <v>155.16999999999999</v>
      </c>
      <c r="BA141" vm="4038">
        <f ca="1"/>
        <v>143.99</v>
      </c>
      <c r="BB141" vm="12312">
        <f ca="1"/>
        <v>132.5</v>
      </c>
      <c r="BC141" vm="12313">
        <f ca="1"/>
        <v>132.43</v>
      </c>
      <c r="BD141" vm="9691">
        <f ca="1"/>
        <v>135.68</v>
      </c>
      <c r="BE141" vm="12314">
        <f ca="1"/>
        <v>129.62</v>
      </c>
      <c r="BF141" vm="12315">
        <f ca="1"/>
        <v>145.41</v>
      </c>
      <c r="BG141" vm="12316">
        <f ca="1"/>
        <v>148.63999999999999</v>
      </c>
      <c r="BH141" vm="12317">
        <f ca="1"/>
        <v>143.34</v>
      </c>
      <c r="BI141" vm="12318">
        <f ca="1"/>
        <v>137.46</v>
      </c>
      <c r="BJ141" vm="12319">
        <f ca="1"/>
        <v>147.88999999999999</v>
      </c>
      <c r="BK141" vm="12320">
        <f ca="1"/>
        <v>152.33000000000001</v>
      </c>
      <c r="BL141" vm="2099">
        <f ca="1"/>
        <v>145.44</v>
      </c>
      <c r="BM141" vm="12321">
        <f ca="1"/>
        <v>145.65</v>
      </c>
      <c r="BN141" vm="12322">
        <f ca="1"/>
        <v>158.16</v>
      </c>
      <c r="BO141" vm="12323">
        <f ca="1"/>
        <v>164.3</v>
      </c>
      <c r="BP141" vm="12324">
        <f ca="1"/>
        <v>173.05</v>
      </c>
      <c r="BQ141" vm="12325">
        <f ca="1"/>
        <v>174.18</v>
      </c>
      <c r="BR141" vm="1479">
        <f ca="1"/>
        <v>178.88</v>
      </c>
      <c r="BS141" vm="12326">
        <f ca="1"/>
        <v>177.7</v>
      </c>
      <c r="BT141" vm="8685">
        <f ca="1"/>
        <v>169.25</v>
      </c>
      <c r="BU141" vm="1516">
        <f ca="1"/>
        <v>175.35</v>
      </c>
      <c r="BV141" vm="12327">
        <f ca="1"/>
        <v>177.49</v>
      </c>
      <c r="BW141" vm="12328">
        <f ca="1"/>
        <v>193.47</v>
      </c>
      <c r="BX141" vm="12329">
        <f ca="1"/>
        <v>197.07</v>
      </c>
      <c r="BY141" vm="3265">
        <f ca="1"/>
        <v>202.26</v>
      </c>
      <c r="BZ141" vm="1728">
        <f ca="1"/>
        <v>216.63</v>
      </c>
      <c r="CA141" vm="12330">
        <f ca="1"/>
        <v>225.77</v>
      </c>
      <c r="CB141" vm="12331">
        <f ca="1"/>
        <v>211.71</v>
      </c>
      <c r="CC141" vm="12332">
        <f ca="1"/>
        <v>215.16</v>
      </c>
      <c r="CD141" vm="12333">
        <f ca="1"/>
        <v>227.96</v>
      </c>
      <c r="CE141" vm="12334">
        <f ca="1"/>
        <v>224.67</v>
      </c>
      <c r="CF141" vm="12335">
        <f ca="1"/>
        <v>220.47</v>
      </c>
      <c r="CG141" vm="12336">
        <f ca="1"/>
        <v>238.77</v>
      </c>
      <c r="CH141" vm="12337">
        <f ca="1"/>
        <v>235.17</v>
      </c>
      <c r="CI141" vm="12338">
        <f ca="1"/>
        <v>231.57</v>
      </c>
      <c r="CJ141" vm="12339">
        <f ca="1"/>
        <v>224.6</v>
      </c>
      <c r="CK141" vm="12340">
        <f ca="1"/>
        <v>238.32</v>
      </c>
      <c r="CL141" vm="12341">
        <f ca="1"/>
        <v>254.41</v>
      </c>
      <c r="CM141" vm="12342">
        <f ca="1"/>
        <v>273.06</v>
      </c>
      <c r="CN141" vm="12343">
        <f ca="1"/>
        <v>259.7</v>
      </c>
      <c r="CO141" vm="12344">
        <f ca="1"/>
        <v>249.7</v>
      </c>
      <c r="CP141" vm="12345">
        <f ca="1"/>
        <v>231.31</v>
      </c>
      <c r="CQ141" vm="12346">
        <f ca="1"/>
        <v>214.86</v>
      </c>
      <c r="CR141" vm="12347">
        <f ca="1"/>
        <v>200.08</v>
      </c>
      <c r="CS141" vm="12348">
        <f ca="1"/>
        <v>187.35</v>
      </c>
      <c r="CT141" vm="12349">
        <f ca="1"/>
        <v>187.92</v>
      </c>
      <c r="CU141" vm="12350">
        <f ca="1"/>
        <v>186.44</v>
      </c>
      <c r="CV141" vm="12351">
        <f ca="1"/>
        <v>193.54</v>
      </c>
      <c r="CW141" vm="12349">
        <f ca="1"/>
        <v>187.92</v>
      </c>
      <c r="CX141" vm="9142">
        <f ca="1"/>
        <v>194.5</v>
      </c>
      <c r="CY141" vm="12352">
        <f ca="1"/>
        <v>193.92</v>
      </c>
      <c r="CZ141" vm="12353">
        <f ca="1"/>
        <v>197.83</v>
      </c>
      <c r="DA141" vm="12354">
        <f ca="1"/>
        <v>183.83</v>
      </c>
      <c r="DB141" vm="12355">
        <f ca="1"/>
        <v>197.48</v>
      </c>
      <c r="DC141" vm="2298">
        <f ca="1"/>
        <v>193.06</v>
      </c>
      <c r="DD141" vm="12356">
        <f ca="1"/>
        <v>191.78</v>
      </c>
      <c r="DE141" vm="8165">
        <f ca="1"/>
        <v>177.58</v>
      </c>
      <c r="DF141" vm="12357">
        <f ca="1"/>
        <v>176.13</v>
      </c>
      <c r="DG141" vm="12358">
        <f ca="1"/>
        <v>169.35</v>
      </c>
    </row>
    <row r="142" spans="2:111" x14ac:dyDescent="0.55000000000000004">
      <c r="B142" t="e" vm="12359">
        <v>#VALUE!</v>
      </c>
      <c r="C142" t="str" cm="1">
        <f t="array" aca="1" ref="C142" ca="1">_FV(B142,"Industry")</f>
        <v>Food &amp; Tobacco</v>
      </c>
      <c r="D142" cm="1" vm="3669">
        <f t="array" aca="1" ref="D142:DG142" ca="1">IFERROR(TRANSPOSE(_xlfn.STOCKHISTORY(B142,$B$1,$C$1,2,0,1)),"")</f>
        <v>116.96</v>
      </c>
      <c r="E142" vm="5639">
        <f ca="1"/>
        <v>103.29</v>
      </c>
      <c r="F142" vm="12360">
        <f ca="1"/>
        <v>113.77</v>
      </c>
      <c r="G142" vm="12361">
        <f ca="1"/>
        <v>119.47</v>
      </c>
      <c r="H142" vm="6420">
        <f ca="1"/>
        <v>129</v>
      </c>
      <c r="I142" vm="12362">
        <f ca="1"/>
        <v>126.07</v>
      </c>
      <c r="J142" vm="11715">
        <f ca="1"/>
        <v>133.25</v>
      </c>
      <c r="K142" vm="12363">
        <f ca="1"/>
        <v>138.58000000000001</v>
      </c>
      <c r="L142" vm="11239">
        <f ca="1"/>
        <v>142.97</v>
      </c>
      <c r="M142" vm="12364">
        <f ca="1"/>
        <v>130.78</v>
      </c>
      <c r="N142" vm="12365">
        <f ca="1"/>
        <v>121.05</v>
      </c>
      <c r="O142" vm="12366">
        <f ca="1"/>
        <v>117.83</v>
      </c>
      <c r="P142" vm="12367">
        <f ca="1"/>
        <v>117.21</v>
      </c>
      <c r="Q142" vm="12368">
        <f ca="1"/>
        <v>125.7</v>
      </c>
      <c r="R142" vm="12369">
        <f ca="1"/>
        <v>132.53</v>
      </c>
      <c r="S142" vm="12370">
        <f ca="1"/>
        <v>138.59</v>
      </c>
      <c r="T142" vm="12371">
        <f ca="1"/>
        <v>137.88999999999999</v>
      </c>
      <c r="U142" vm="12372">
        <f ca="1"/>
        <v>135</v>
      </c>
      <c r="V142" vm="12373">
        <f ca="1"/>
        <v>133.18</v>
      </c>
      <c r="W142" vm="12374">
        <f ca="1"/>
        <v>136.85</v>
      </c>
      <c r="X142" vm="12375">
        <f ca="1"/>
        <v>142.91</v>
      </c>
      <c r="Y142" vm="11237">
        <f ca="1"/>
        <v>147.41999999999999</v>
      </c>
      <c r="Z142" vm="1503">
        <f ca="1"/>
        <v>155.44</v>
      </c>
      <c r="AA142" vm="12376">
        <f ca="1"/>
        <v>152.61000000000001</v>
      </c>
      <c r="AB142" vm="9591">
        <f ca="1"/>
        <v>150.30000000000001</v>
      </c>
      <c r="AC142" vm="8319">
        <f ca="1"/>
        <v>141.25</v>
      </c>
      <c r="AD142" vm="9629">
        <f ca="1"/>
        <v>136.91</v>
      </c>
      <c r="AE142" vm="12377">
        <f ca="1"/>
        <v>141.26</v>
      </c>
      <c r="AF142" vm="7010">
        <f ca="1"/>
        <v>122.13</v>
      </c>
      <c r="AG142" vm="12378">
        <f ca="1"/>
        <v>123.96</v>
      </c>
      <c r="AH142" vm="11717">
        <f ca="1"/>
        <v>132.76</v>
      </c>
      <c r="AI142" vm="2817">
        <f ca="1"/>
        <v>130.29</v>
      </c>
      <c r="AJ142" vm="12379">
        <f ca="1"/>
        <v>139.12</v>
      </c>
      <c r="AK142" vm="12380">
        <f ca="1"/>
        <v>144.66</v>
      </c>
      <c r="AL142" vm="8320">
        <f ca="1"/>
        <v>141.63</v>
      </c>
      <c r="AM142" vm="12381">
        <f ca="1"/>
        <v>134.27000000000001</v>
      </c>
      <c r="AN142" vm="2558">
        <f ca="1"/>
        <v>141.78</v>
      </c>
      <c r="AO142" vm="12382">
        <f ca="1"/>
        <v>127.5</v>
      </c>
      <c r="AP142" vm="12383">
        <f ca="1"/>
        <v>128.79</v>
      </c>
      <c r="AQ142" vm="12384">
        <f ca="1"/>
        <v>137.79</v>
      </c>
      <c r="AR142" vm="8872">
        <f ca="1"/>
        <v>135.41999999999999</v>
      </c>
      <c r="AS142" vm="3825">
        <f ca="1"/>
        <v>145.09</v>
      </c>
      <c r="AT142" vm="4038">
        <f ca="1"/>
        <v>143.99</v>
      </c>
      <c r="AU142" vm="12385">
        <f ca="1"/>
        <v>109.75</v>
      </c>
      <c r="AV142" vm="12386">
        <f ca="1"/>
        <v>122.69</v>
      </c>
      <c r="AW142" vm="12387">
        <f ca="1"/>
        <v>122.01</v>
      </c>
      <c r="AX142" vm="9532">
        <f ca="1"/>
        <v>141.22999999999999</v>
      </c>
      <c r="AY142" vm="12388">
        <f ca="1"/>
        <v>129.02000000000001</v>
      </c>
      <c r="AZ142" vm="2926">
        <f ca="1"/>
        <v>131.11000000000001</v>
      </c>
      <c r="BA142" vm="12389">
        <f ca="1"/>
        <v>119.78</v>
      </c>
      <c r="BB142" vm="6717">
        <f ca="1"/>
        <v>102.08</v>
      </c>
      <c r="BC142" vm="12390">
        <f ca="1"/>
        <v>131.03</v>
      </c>
      <c r="BD142" vm="12391">
        <f ca="1"/>
        <v>133.19</v>
      </c>
      <c r="BE142" vm="8676">
        <f ca="1"/>
        <v>122.46</v>
      </c>
      <c r="BF142" vm="3741">
        <f ca="1"/>
        <v>125.95</v>
      </c>
      <c r="BG142" vm="12392">
        <f ca="1"/>
        <v>123.79</v>
      </c>
      <c r="BH142" vm="12393">
        <f ca="1"/>
        <v>122.45</v>
      </c>
      <c r="BI142" vm="12394">
        <f ca="1"/>
        <v>102.66</v>
      </c>
      <c r="BJ142" vm="12395">
        <f ca="1"/>
        <v>112.1</v>
      </c>
      <c r="BK142" vm="12396">
        <f ca="1"/>
        <v>108.84</v>
      </c>
      <c r="BL142" vm="4789">
        <f ca="1"/>
        <v>112.38</v>
      </c>
      <c r="BM142" vm="12397">
        <f ca="1"/>
        <v>135.51</v>
      </c>
      <c r="BN142" vm="12398">
        <f ca="1"/>
        <v>139.61000000000001</v>
      </c>
      <c r="BO142" vm="5792">
        <f ca="1"/>
        <v>142.16999999999999</v>
      </c>
      <c r="BP142" vm="11735">
        <f ca="1"/>
        <v>141.66999999999999</v>
      </c>
      <c r="BQ142" vm="12399">
        <f ca="1"/>
        <v>149.4</v>
      </c>
      <c r="BR142" vm="6661">
        <f ca="1"/>
        <v>150.63999999999999</v>
      </c>
      <c r="BS142" vm="12400">
        <f ca="1"/>
        <v>151.5</v>
      </c>
      <c r="BT142" vm="12401">
        <f ca="1"/>
        <v>133.72</v>
      </c>
      <c r="BU142" vm="12402">
        <f ca="1"/>
        <v>147.44999999999999</v>
      </c>
      <c r="BV142" vm="5792">
        <f ca="1"/>
        <v>142.16999999999999</v>
      </c>
      <c r="BW142" vm="12403">
        <f ca="1"/>
        <v>150.65</v>
      </c>
      <c r="BX142" vm="12404">
        <f ca="1"/>
        <v>131.91999999999999</v>
      </c>
      <c r="BY142" vm="2575">
        <f ca="1"/>
        <v>133</v>
      </c>
      <c r="BZ142" vm="1563">
        <f ca="1"/>
        <v>131.33000000000001</v>
      </c>
      <c r="CA142" vm="7229">
        <f ca="1"/>
        <v>121.3</v>
      </c>
      <c r="CB142" vm="12405">
        <f ca="1"/>
        <v>132.16999999999999</v>
      </c>
      <c r="CC142" vm="12406">
        <f ca="1"/>
        <v>119.12</v>
      </c>
      <c r="CD142" vm="12407">
        <f ca="1"/>
        <v>124.05</v>
      </c>
      <c r="CE142" vm="4791">
        <f ca="1"/>
        <v>110.48</v>
      </c>
      <c r="CF142" vm="6376">
        <f ca="1"/>
        <v>90.83</v>
      </c>
      <c r="CG142" vm="12408">
        <f ca="1"/>
        <v>97.61</v>
      </c>
      <c r="CH142" vm="3833">
        <f ca="1"/>
        <v>105.82</v>
      </c>
      <c r="CI142" vm="12409">
        <f ca="1"/>
        <v>104.84</v>
      </c>
      <c r="CJ142" vm="4013">
        <f ca="1"/>
        <v>112.46</v>
      </c>
      <c r="CK142" vm="12410">
        <f ca="1"/>
        <v>93.2</v>
      </c>
      <c r="CL142" vm="12411">
        <f ca="1"/>
        <v>91.96</v>
      </c>
      <c r="CM142" vm="6799">
        <f ca="1"/>
        <v>96.96</v>
      </c>
      <c r="CN142" vm="12412">
        <f ca="1"/>
        <v>77.290000000000006</v>
      </c>
      <c r="CO142" vm="7857">
        <f ca="1"/>
        <v>79.59</v>
      </c>
      <c r="CP142" vm="12413">
        <f ca="1"/>
        <v>84.61</v>
      </c>
      <c r="CQ142" vm="12414">
        <f ca="1"/>
        <v>70.45</v>
      </c>
      <c r="CR142" vm="12415">
        <f ca="1"/>
        <v>68.17</v>
      </c>
      <c r="CS142" vm="12112">
        <f ca="1"/>
        <v>68.349999999999994</v>
      </c>
      <c r="CT142" vm="12416">
        <f ca="1"/>
        <v>75.38</v>
      </c>
      <c r="CU142" vm="11944">
        <f ca="1"/>
        <v>80.97</v>
      </c>
      <c r="CV142" vm="9495">
        <f ca="1"/>
        <v>80.680000000000007</v>
      </c>
      <c r="CW142" vm="12417">
        <f ca="1"/>
        <v>75.5</v>
      </c>
      <c r="CX142" vm="12418">
        <f ca="1"/>
        <v>85.99</v>
      </c>
      <c r="CY142" vm="2013">
        <f ca="1"/>
        <v>84.65</v>
      </c>
      <c r="CZ142" vm="5094">
        <f ca="1"/>
        <v>96.18</v>
      </c>
      <c r="DA142" vm="12419">
        <f ca="1"/>
        <v>95.21</v>
      </c>
      <c r="DB142" vm="12420">
        <f ca="1"/>
        <v>99.48</v>
      </c>
      <c r="DC142" vm="12421">
        <f ca="1"/>
        <v>103.99</v>
      </c>
      <c r="DD142" vm="12422">
        <f ca="1"/>
        <v>104.93</v>
      </c>
      <c r="DE142" vm="12423">
        <f ca="1"/>
        <v>99.43</v>
      </c>
      <c r="DF142" vm="12424">
        <f ca="1"/>
        <v>91.36</v>
      </c>
      <c r="DG142" vm="12425">
        <f ca="1"/>
        <v>84.55</v>
      </c>
    </row>
    <row r="143" spans="2:111" x14ac:dyDescent="0.55000000000000004">
      <c r="B143" t="e" vm="12426">
        <v>#VALUE!</v>
      </c>
      <c r="C143" t="str" cm="1">
        <f t="array" aca="1" ref="C143" ca="1">_FV(B143,"Industry")</f>
        <v>Food &amp; Tobacco</v>
      </c>
      <c r="D143" cm="1" vm="12427">
        <f t="array" aca="1" ref="D143:DG143" ca="1">IFERROR(TRANSPOSE(_xlfn.STOCKHISTORY(B143,$B$1,$C$1,2,0,1)),"")</f>
        <v>68.911000000000001</v>
      </c>
      <c r="E143" vm="12428">
        <f ca="1"/>
        <v>69.455200000000005</v>
      </c>
      <c r="F143" vm="12429">
        <f ca="1"/>
        <v>71.8292</v>
      </c>
      <c r="G143" vm="12430">
        <f ca="1"/>
        <v>72.073099999999997</v>
      </c>
      <c r="H143" vm="12431">
        <f ca="1"/>
        <v>69.783600000000007</v>
      </c>
      <c r="I143" vm="12432">
        <f ca="1"/>
        <v>76.614599999999996</v>
      </c>
      <c r="J143" vm="12433">
        <f ca="1"/>
        <v>77.609300000000005</v>
      </c>
      <c r="K143" vm="12434">
        <f ca="1"/>
        <v>77.140100000000004</v>
      </c>
      <c r="L143" vm="12435">
        <f ca="1"/>
        <v>72.692400000000006</v>
      </c>
      <c r="M143" vm="12436">
        <f ca="1"/>
        <v>70.496700000000004</v>
      </c>
      <c r="N143" vm="12437">
        <f ca="1"/>
        <v>67.559799999999996</v>
      </c>
      <c r="O143" vm="12438">
        <f ca="1"/>
        <v>69.164299999999997</v>
      </c>
      <c r="P143" vm="12439">
        <f ca="1"/>
        <v>68.225999999999999</v>
      </c>
      <c r="Q143" vm="12440">
        <f ca="1"/>
        <v>69.502099999999999</v>
      </c>
      <c r="R143" vm="12441">
        <f ca="1"/>
        <v>68.132099999999994</v>
      </c>
      <c r="S143" vm="12442">
        <f ca="1"/>
        <v>66.621399999999994</v>
      </c>
      <c r="T143" vm="12443">
        <f ca="1"/>
        <v>67.184399999999997</v>
      </c>
      <c r="U143" vm="12444">
        <f ca="1"/>
        <v>65.176400000000001</v>
      </c>
      <c r="V143" vm="12445">
        <f ca="1"/>
        <v>63.806399999999996</v>
      </c>
      <c r="W143" vm="12446">
        <f ca="1"/>
        <v>61.423099999999998</v>
      </c>
      <c r="X143" vm="12447">
        <f ca="1"/>
        <v>58.523600000000002</v>
      </c>
      <c r="Y143" vm="12448">
        <f ca="1"/>
        <v>58.6738</v>
      </c>
      <c r="Z143" vm="12449">
        <f ca="1"/>
        <v>62.079900000000002</v>
      </c>
      <c r="AA143" vm="12450">
        <f ca="1"/>
        <v>63.787700000000001</v>
      </c>
      <c r="AB143" vm="12451">
        <f ca="1"/>
        <v>63.909700000000001</v>
      </c>
      <c r="AC143" vm="12452">
        <f ca="1"/>
        <v>62.117400000000004</v>
      </c>
      <c r="AD143" vm="12453">
        <f ca="1"/>
        <v>61.000799999999998</v>
      </c>
      <c r="AE143" vm="12454">
        <f ca="1"/>
        <v>55.267600000000002</v>
      </c>
      <c r="AF143" vm="12455">
        <f ca="1"/>
        <v>60.4191</v>
      </c>
      <c r="AG143" vm="12456">
        <f ca="1"/>
        <v>65.561099999999996</v>
      </c>
      <c r="AH143" vm="12457">
        <f ca="1"/>
        <v>66.649600000000007</v>
      </c>
      <c r="AI143" vm="12458">
        <f ca="1"/>
        <v>67.362700000000004</v>
      </c>
      <c r="AJ143" vm="12459">
        <f ca="1"/>
        <v>65.701899999999995</v>
      </c>
      <c r="AK143" vm="12460">
        <f ca="1"/>
        <v>61.441800000000001</v>
      </c>
      <c r="AL143" vm="12461">
        <f ca="1"/>
        <v>59.724699999999999</v>
      </c>
      <c r="AM143" vm="12462">
        <f ca="1"/>
        <v>53.494199999999999</v>
      </c>
      <c r="AN143" vm="12463">
        <f ca="1"/>
        <v>55.370899999999999</v>
      </c>
      <c r="AO143" vm="12464">
        <f ca="1"/>
        <v>52.790399999999998</v>
      </c>
      <c r="AP143" vm="12465">
        <f ca="1"/>
        <v>53.8414</v>
      </c>
      <c r="AQ143" vm="12466">
        <f ca="1"/>
        <v>56.581299999999999</v>
      </c>
      <c r="AR143" vm="12467">
        <f ca="1"/>
        <v>49.318600000000004</v>
      </c>
      <c r="AS143" vm="12468">
        <f ca="1"/>
        <v>50.266300000000001</v>
      </c>
      <c r="AT143" vm="12469">
        <f ca="1"/>
        <v>54.629600000000003</v>
      </c>
      <c r="AU143" vm="12470">
        <f ca="1"/>
        <v>58.927100000000003</v>
      </c>
      <c r="AV143" vm="12471">
        <f ca="1"/>
        <v>60.381500000000003</v>
      </c>
      <c r="AW143" vm="12472">
        <f ca="1"/>
        <v>59.612099999999998</v>
      </c>
      <c r="AX143" vm="12473">
        <f ca="1"/>
        <v>61.103999999999999</v>
      </c>
      <c r="AY143" vm="12474">
        <f ca="1"/>
        <v>64.894900000000007</v>
      </c>
      <c r="AZ143" vm="12475">
        <f ca="1"/>
        <v>64.003500000000003</v>
      </c>
      <c r="BA143" vm="12476">
        <f ca="1"/>
        <v>56.7408</v>
      </c>
      <c r="BB143" vm="12477">
        <f ca="1"/>
        <v>56.290399999999998</v>
      </c>
      <c r="BC143" vm="12478">
        <f ca="1"/>
        <v>61.460599999999999</v>
      </c>
      <c r="BD143" vm="12479">
        <f ca="1"/>
        <v>61.282299999999999</v>
      </c>
      <c r="BE143" vm="12480">
        <f ca="1"/>
        <v>61.9861</v>
      </c>
      <c r="BF143" vm="12481">
        <f ca="1"/>
        <v>64.735399999999998</v>
      </c>
      <c r="BG143" vm="12482">
        <f ca="1"/>
        <v>66.537000000000006</v>
      </c>
      <c r="BH143" vm="12483">
        <f ca="1"/>
        <v>60.606699999999996</v>
      </c>
      <c r="BI143" vm="12484">
        <f ca="1"/>
        <v>59.011600000000001</v>
      </c>
      <c r="BJ143" vm="12485">
        <f ca="1"/>
        <v>59.968699999999998</v>
      </c>
      <c r="BK143" vm="12486">
        <f ca="1"/>
        <v>58.392299999999999</v>
      </c>
      <c r="BL143" vm="12487">
        <f ca="1"/>
        <v>55.305199999999999</v>
      </c>
      <c r="BM143" vm="12488">
        <f ca="1"/>
        <v>54.151000000000003</v>
      </c>
      <c r="BN143" vm="12489">
        <f ca="1"/>
        <v>59.396299999999997</v>
      </c>
      <c r="BO143" vm="12490">
        <f ca="1"/>
        <v>58.570599999999999</v>
      </c>
      <c r="BP143" vm="12491">
        <f ca="1"/>
        <v>61.4512</v>
      </c>
      <c r="BQ143" vm="12492">
        <f ca="1"/>
        <v>60.3628</v>
      </c>
      <c r="BR143" vm="12493">
        <f ca="1"/>
        <v>59.452599999999997</v>
      </c>
      <c r="BS143" vm="12494">
        <f ca="1"/>
        <v>59.246200000000002</v>
      </c>
      <c r="BT143" vm="12495">
        <f ca="1"/>
        <v>59.978099999999998</v>
      </c>
      <c r="BU143" vm="12496">
        <f ca="1"/>
        <v>57.519599999999997</v>
      </c>
      <c r="BV143" vm="12497">
        <f ca="1"/>
        <v>57.406999999999996</v>
      </c>
      <c r="BW143" vm="12498">
        <f ca="1"/>
        <v>60.447200000000002</v>
      </c>
      <c r="BX143" vm="12499">
        <f ca="1"/>
        <v>59.114800000000002</v>
      </c>
      <c r="BY143" vm="12500">
        <f ca="1"/>
        <v>59.9968</v>
      </c>
      <c r="BZ143" vm="12501">
        <f ca="1"/>
        <v>60.512900000000002</v>
      </c>
      <c r="CA143" vm="12502">
        <f ca="1"/>
        <v>64.275599999999997</v>
      </c>
      <c r="CB143" vm="12503">
        <f ca="1"/>
        <v>65.439099999999996</v>
      </c>
      <c r="CC143" vm="12504">
        <f ca="1"/>
        <v>66.9405</v>
      </c>
      <c r="CD143" vm="12505">
        <f ca="1"/>
        <v>69.361400000000003</v>
      </c>
      <c r="CE143" vm="12506">
        <f ca="1"/>
        <v>68.254099999999994</v>
      </c>
      <c r="CF143" vm="12507">
        <f ca="1"/>
        <v>65.364099999999993</v>
      </c>
      <c r="CG143" vm="12508">
        <f ca="1"/>
        <v>72.082499999999996</v>
      </c>
      <c r="CH143" vm="12509">
        <f ca="1"/>
        <v>68.4512</v>
      </c>
      <c r="CI143" vm="12510">
        <f ca="1"/>
        <v>66.846599999999995</v>
      </c>
      <c r="CJ143" vm="12511">
        <f ca="1"/>
        <v>64.350700000000003</v>
      </c>
      <c r="CK143" vm="12512">
        <f ca="1"/>
        <v>61.8735</v>
      </c>
      <c r="CL143" vm="12513">
        <f ca="1"/>
        <v>62.830599999999997</v>
      </c>
      <c r="CM143" vm="12514">
        <f ca="1"/>
        <v>65.467299999999994</v>
      </c>
      <c r="CN143" vm="12515">
        <f ca="1"/>
        <v>62.652299999999997</v>
      </c>
      <c r="CO143" vm="12516">
        <f ca="1"/>
        <v>63.243400000000001</v>
      </c>
      <c r="CP143" vm="12517">
        <f ca="1"/>
        <v>62.764899999999997</v>
      </c>
      <c r="CQ143" vm="12518">
        <f ca="1"/>
        <v>57.256900000000002</v>
      </c>
      <c r="CR143" vm="5156">
        <f ca="1"/>
        <v>55.84</v>
      </c>
      <c r="CS143" vm="3924">
        <f ca="1"/>
        <v>50.47</v>
      </c>
      <c r="CT143" vm="12086">
        <f ca="1"/>
        <v>52.54</v>
      </c>
      <c r="CU143" vm="10060">
        <f ca="1"/>
        <v>55.91</v>
      </c>
      <c r="CV143" vm="12519">
        <f ca="1"/>
        <v>54.76</v>
      </c>
      <c r="CW143" vm="3389">
        <f ca="1"/>
        <v>55.15</v>
      </c>
      <c r="CX143" vm="3041">
        <f ca="1"/>
        <v>57.29</v>
      </c>
      <c r="CY143" vm="8933">
        <f ca="1"/>
        <v>57.86</v>
      </c>
      <c r="CZ143" vm="6601">
        <f ca="1"/>
        <v>60.34</v>
      </c>
      <c r="DA143" vm="12520">
        <f ca="1"/>
        <v>57.68</v>
      </c>
      <c r="DB143" vm="10790">
        <f ca="1"/>
        <v>58.15</v>
      </c>
      <c r="DC143" vm="12521">
        <f ca="1"/>
        <v>80.61</v>
      </c>
      <c r="DD143" vm="7216">
        <f ca="1"/>
        <v>80.709999999999994</v>
      </c>
      <c r="DE143" vm="12522">
        <f ca="1"/>
        <v>80.650000000000006</v>
      </c>
      <c r="DF143" vm="12523">
        <f ca="1"/>
        <v>81.290000000000006</v>
      </c>
      <c r="DG143" vm="11944">
        <f ca="1"/>
        <v>80.97</v>
      </c>
    </row>
    <row r="144" spans="2:111" x14ac:dyDescent="0.55000000000000004">
      <c r="B144" t="e" vm="12524">
        <v>#VALUE!</v>
      </c>
      <c r="C144" t="str" cm="1">
        <f t="array" aca="1" ref="C144" ca="1">_FV(B144,"Industry")</f>
        <v>Food &amp; Tobacco</v>
      </c>
      <c r="D144" cm="1" vm="12525">
        <f t="array" aca="1" ref="D144:DG144" ca="1">IFERROR(TRANSPOSE(_xlfn.STOCKHISTORY(B144,$B$1,$C$1,2,0,1)),"")</f>
        <v>43.984999999999999</v>
      </c>
      <c r="E144" vm="4692">
        <f ca="1"/>
        <v>46.63</v>
      </c>
      <c r="F144" vm="3922">
        <f ca="1"/>
        <v>49.74</v>
      </c>
      <c r="G144" vm="12526">
        <f ca="1"/>
        <v>46.89</v>
      </c>
      <c r="H144" vm="10582">
        <f ca="1"/>
        <v>48.534999999999997</v>
      </c>
      <c r="I144" vm="10624">
        <f ca="1"/>
        <v>53.335000000000001</v>
      </c>
      <c r="J144" vm="12527">
        <f ca="1"/>
        <v>51.125</v>
      </c>
      <c r="K144" vm="10067">
        <f ca="1"/>
        <v>50.98</v>
      </c>
      <c r="L144" vm="12528">
        <f ca="1"/>
        <v>49.96</v>
      </c>
      <c r="M144" vm="12529">
        <f ca="1"/>
        <v>47.935000000000002</v>
      </c>
      <c r="N144" vm="12530">
        <f ca="1"/>
        <v>45.6</v>
      </c>
      <c r="O144" vm="10580">
        <f ca="1"/>
        <v>46.664999999999999</v>
      </c>
      <c r="P144" vm="12531">
        <f ca="1"/>
        <v>47.774999999999999</v>
      </c>
      <c r="Q144" vm="12532">
        <f ca="1"/>
        <v>49.21</v>
      </c>
      <c r="R144" vm="12533">
        <f ca="1"/>
        <v>48.774999999999999</v>
      </c>
      <c r="S144" vm="5040">
        <f ca="1"/>
        <v>49.95</v>
      </c>
      <c r="T144" vm="12534">
        <f ca="1"/>
        <v>52.075000000000003</v>
      </c>
      <c r="U144" vm="12535">
        <f ca="1"/>
        <v>48.755000000000003</v>
      </c>
      <c r="V144" vm="3895">
        <f ca="1"/>
        <v>47.65</v>
      </c>
      <c r="W144" vm="12536">
        <f ca="1"/>
        <v>47.564999999999998</v>
      </c>
      <c r="X144" vm="12537">
        <f ca="1"/>
        <v>51.32</v>
      </c>
      <c r="Y144" vm="12538">
        <f ca="1"/>
        <v>49.765000000000001</v>
      </c>
      <c r="Z144" vm="12539">
        <f ca="1"/>
        <v>51.09</v>
      </c>
      <c r="AA144" vm="12540">
        <f ca="1"/>
        <v>50.954999999999998</v>
      </c>
      <c r="AB144" vm="12541">
        <f ca="1"/>
        <v>54.384999999999998</v>
      </c>
      <c r="AC144" vm="12542">
        <f ca="1"/>
        <v>53.39</v>
      </c>
      <c r="AD144" vm="12543">
        <f ca="1"/>
        <v>53.195</v>
      </c>
      <c r="AE144" vm="12544">
        <f ca="1"/>
        <v>52.704999999999998</v>
      </c>
      <c r="AF144" vm="3591">
        <f ca="1"/>
        <v>50.5</v>
      </c>
      <c r="AG144" vm="12545">
        <f ca="1"/>
        <v>58.045000000000002</v>
      </c>
      <c r="AH144" vm="8024">
        <f ca="1"/>
        <v>58.77</v>
      </c>
      <c r="AI144" vm="12095">
        <f ca="1"/>
        <v>62.44</v>
      </c>
      <c r="AJ144" vm="12546">
        <f ca="1"/>
        <v>65.875</v>
      </c>
      <c r="AK144" vm="12547">
        <f ca="1"/>
        <v>72</v>
      </c>
      <c r="AL144" vm="12260">
        <f ca="1"/>
        <v>75</v>
      </c>
      <c r="AM144" vm="12548">
        <f ca="1"/>
        <v>69.62</v>
      </c>
      <c r="AN144" vm="11303">
        <f ca="1"/>
        <v>61.82</v>
      </c>
      <c r="AO144" vm="6302">
        <f ca="1"/>
        <v>67.989999999999995</v>
      </c>
      <c r="AP144" vm="12549">
        <f ca="1"/>
        <v>75.314999999999998</v>
      </c>
      <c r="AQ144" vm="12550">
        <f ca="1"/>
        <v>76.984999999999999</v>
      </c>
      <c r="AR144" vm="10019">
        <f ca="1"/>
        <v>78.02</v>
      </c>
      <c r="AS144" vm="12551">
        <f ca="1"/>
        <v>77.504999999999995</v>
      </c>
      <c r="AT144" vm="5761">
        <f ca="1"/>
        <v>79.27</v>
      </c>
      <c r="AU144" vm="12552">
        <f ca="1"/>
        <v>81.435000000000002</v>
      </c>
      <c r="AV144" vm="11579">
        <f ca="1"/>
        <v>78.150000000000006</v>
      </c>
      <c r="AW144" vm="12553">
        <f ca="1"/>
        <v>80.344999999999999</v>
      </c>
      <c r="AX144" vm="12554">
        <f ca="1"/>
        <v>84.625</v>
      </c>
      <c r="AY144" vm="12555">
        <f ca="1"/>
        <v>84.864999999999995</v>
      </c>
      <c r="AZ144" vm="12556">
        <f ca="1"/>
        <v>81.685000000000002</v>
      </c>
      <c r="BA144" vm="12557">
        <f ca="1"/>
        <v>73.094999999999999</v>
      </c>
      <c r="BB144" vm="12558">
        <f ca="1"/>
        <v>70.605000000000004</v>
      </c>
      <c r="BC144" vm="12559">
        <f ca="1"/>
        <v>78.42</v>
      </c>
      <c r="BD144" vm="12560">
        <f ca="1"/>
        <v>87.58</v>
      </c>
      <c r="BE144" vm="12561">
        <f ca="1"/>
        <v>89.704999999999998</v>
      </c>
      <c r="BF144" vm="12562">
        <f ca="1"/>
        <v>97.45</v>
      </c>
      <c r="BG144" vm="9469">
        <f ca="1"/>
        <v>103.1</v>
      </c>
      <c r="BH144" vm="3845">
        <f ca="1"/>
        <v>97.05</v>
      </c>
      <c r="BI144" vm="12563">
        <f ca="1"/>
        <v>90.254999999999995</v>
      </c>
      <c r="BJ144" vm="12564">
        <f ca="1"/>
        <v>93.49</v>
      </c>
      <c r="BK144" vm="3667">
        <f ca="1"/>
        <v>95.6</v>
      </c>
      <c r="BL144" vm="12565">
        <f ca="1"/>
        <v>89.54</v>
      </c>
      <c r="BM144" vm="5507">
        <f ca="1"/>
        <v>84.28</v>
      </c>
      <c r="BN144" vm="12061">
        <f ca="1"/>
        <v>89.16</v>
      </c>
      <c r="BO144" vm="12566">
        <f ca="1"/>
        <v>90.36</v>
      </c>
      <c r="BP144" vm="12567">
        <f ca="1"/>
        <v>89.06</v>
      </c>
      <c r="BQ144" vm="2889">
        <f ca="1"/>
        <v>88.32</v>
      </c>
      <c r="BR144" vm="6786">
        <f ca="1"/>
        <v>84.17</v>
      </c>
      <c r="BS144" vm="3179">
        <f ca="1"/>
        <v>86.29</v>
      </c>
      <c r="BT144" vm="10045">
        <f ca="1"/>
        <v>81.03</v>
      </c>
      <c r="BU144" vm="12568">
        <f ca="1"/>
        <v>80.23</v>
      </c>
      <c r="BV144" vm="12569">
        <f ca="1"/>
        <v>85.82</v>
      </c>
      <c r="BW144" vm="7202">
        <f ca="1"/>
        <v>96.61</v>
      </c>
      <c r="BX144" vm="12570">
        <f ca="1"/>
        <v>100.31</v>
      </c>
      <c r="BY144" vm="2914">
        <f ca="1"/>
        <v>95.17</v>
      </c>
      <c r="BZ144" vm="3804">
        <f ca="1"/>
        <v>99.8</v>
      </c>
      <c r="CA144" vm="12571">
        <f ca="1"/>
        <v>100.57</v>
      </c>
      <c r="CB144" vm="12572">
        <f ca="1"/>
        <v>92.72</v>
      </c>
      <c r="CC144" vm="12573">
        <f ca="1"/>
        <v>83.25</v>
      </c>
      <c r="CD144" vm="10545">
        <f ca="1"/>
        <v>87.35</v>
      </c>
      <c r="CE144" vm="12574">
        <f ca="1"/>
        <v>84.07</v>
      </c>
      <c r="CF144" vm="6733">
        <f ca="1"/>
        <v>71.27</v>
      </c>
      <c r="CG144" vm="7452">
        <f ca="1"/>
        <v>78.64</v>
      </c>
      <c r="CH144" vm="11048">
        <f ca="1"/>
        <v>85.18</v>
      </c>
      <c r="CI144" vm="7215">
        <f ca="1"/>
        <v>82.89</v>
      </c>
      <c r="CJ144" vm="6703">
        <f ca="1"/>
        <v>75.12</v>
      </c>
      <c r="CK144" vm="11945">
        <f ca="1"/>
        <v>74.319999999999993</v>
      </c>
      <c r="CL144" vm="5764">
        <f ca="1"/>
        <v>83.21</v>
      </c>
      <c r="CM144" vm="12575">
        <f ca="1"/>
        <v>87.85</v>
      </c>
      <c r="CN144" vm="6571">
        <f ca="1"/>
        <v>85.73</v>
      </c>
      <c r="CO144" vm="12576">
        <f ca="1"/>
        <v>87.23</v>
      </c>
      <c r="CP144" vm="12577">
        <f ca="1"/>
        <v>89.48</v>
      </c>
      <c r="CQ144" vm="4031">
        <f ca="1"/>
        <v>82.08</v>
      </c>
      <c r="CR144" vm="11697">
        <f ca="1"/>
        <v>75.64</v>
      </c>
      <c r="CS144" vm="12578">
        <f ca="1"/>
        <v>63.9</v>
      </c>
      <c r="CT144" vm="10955">
        <f ca="1"/>
        <v>64.83</v>
      </c>
      <c r="CU144" vm="6231">
        <f ca="1"/>
        <v>68.42</v>
      </c>
      <c r="CV144" vm="10425">
        <f ca="1"/>
        <v>68.16</v>
      </c>
      <c r="CW144" vm="12579">
        <f ca="1"/>
        <v>68.86</v>
      </c>
      <c r="CX144" vm="2067">
        <f ca="1"/>
        <v>76.81</v>
      </c>
      <c r="CY144" vm="12580">
        <f ca="1"/>
        <v>76.06</v>
      </c>
      <c r="CZ144" vm="12275">
        <f ca="1"/>
        <v>72.22</v>
      </c>
      <c r="DA144" vm="12581">
        <f ca="1"/>
        <v>70.94</v>
      </c>
      <c r="DB144" vm="12582">
        <f ca="1"/>
        <v>77.010000000000005</v>
      </c>
      <c r="DC144" vm="12583">
        <f ca="1"/>
        <v>80.03</v>
      </c>
      <c r="DD144" vm="12584">
        <f ca="1"/>
        <v>82.3</v>
      </c>
      <c r="DE144" vm="12585">
        <f ca="1"/>
        <v>78.239999999999995</v>
      </c>
      <c r="DF144" vm="9772">
        <f ca="1"/>
        <v>78.41</v>
      </c>
      <c r="DG144" vm="12586">
        <f ca="1"/>
        <v>76.239999999999995</v>
      </c>
    </row>
    <row r="145" spans="2:111" x14ac:dyDescent="0.55000000000000004">
      <c r="B145" t="e" vm="12587">
        <v>#VALUE!</v>
      </c>
      <c r="C145" t="str" cm="1">
        <f t="array" aca="1" ref="C145" ca="1">_FV(B145,"Industry")</f>
        <v>Food &amp; Tobacco</v>
      </c>
      <c r="D145" cm="1" vm="12588">
        <f t="array" aca="1" ref="D145:DG145" ca="1">IFERROR(TRANSPOSE(_xlfn.STOCKHISTORY(B145,$B$1,$C$1,2,0,1)),"")</f>
        <v>53.36</v>
      </c>
      <c r="E145" vm="12589">
        <f ca="1"/>
        <v>64.75</v>
      </c>
      <c r="F145" vm="7323">
        <f ca="1"/>
        <v>66.66</v>
      </c>
      <c r="G145" vm="12590">
        <f ca="1"/>
        <v>65.819999999999993</v>
      </c>
      <c r="H145" vm="12591">
        <f ca="1"/>
        <v>63.78</v>
      </c>
      <c r="I145" vm="12592">
        <f ca="1"/>
        <v>66.790000000000006</v>
      </c>
      <c r="J145" vm="10469">
        <f ca="1"/>
        <v>73.599999999999994</v>
      </c>
      <c r="K145" vm="11744">
        <f ca="1"/>
        <v>75.569999999999993</v>
      </c>
      <c r="L145" vm="12593">
        <f ca="1"/>
        <v>74.67</v>
      </c>
      <c r="M145" vm="12594">
        <f ca="1"/>
        <v>70.849999999999994</v>
      </c>
      <c r="N145" vm="3954">
        <f ca="1"/>
        <v>56.81</v>
      </c>
      <c r="O145" vm="12172">
        <f ca="1"/>
        <v>61.68</v>
      </c>
      <c r="P145" vm="10462">
        <f ca="1"/>
        <v>62.79</v>
      </c>
      <c r="Q145" vm="11451">
        <f ca="1"/>
        <v>62.56</v>
      </c>
      <c r="R145" vm="4733">
        <f ca="1"/>
        <v>61.71</v>
      </c>
      <c r="S145" vm="11169">
        <f ca="1"/>
        <v>64.260000000000005</v>
      </c>
      <c r="T145" vm="10388">
        <f ca="1"/>
        <v>57.34</v>
      </c>
      <c r="U145" vm="12595">
        <f ca="1"/>
        <v>62.63</v>
      </c>
      <c r="V145" vm="12596">
        <f ca="1"/>
        <v>63.36</v>
      </c>
      <c r="W145" vm="6808">
        <f ca="1"/>
        <v>63.3</v>
      </c>
      <c r="X145" vm="12414">
        <f ca="1"/>
        <v>70.45</v>
      </c>
      <c r="Y145" vm="12597">
        <f ca="1"/>
        <v>72.91</v>
      </c>
      <c r="Z145" vm="11055">
        <f ca="1"/>
        <v>82.25</v>
      </c>
      <c r="AA145" vm="12598">
        <f ca="1"/>
        <v>81.069999999999993</v>
      </c>
      <c r="AB145" vm="12599">
        <f ca="1"/>
        <v>76.11</v>
      </c>
      <c r="AC145" vm="2199">
        <f ca="1"/>
        <v>74.38</v>
      </c>
      <c r="AD145" vm="12600">
        <f ca="1"/>
        <v>73.19</v>
      </c>
      <c r="AE145" vm="10463">
        <f ca="1"/>
        <v>70.099999999999994</v>
      </c>
      <c r="AF145" vm="5606">
        <f ca="1"/>
        <v>67.47</v>
      </c>
      <c r="AG145" vm="10472">
        <f ca="1"/>
        <v>68.849999999999994</v>
      </c>
      <c r="AH145" vm="9427">
        <f ca="1"/>
        <v>57.65</v>
      </c>
      <c r="AI145" vm="12276">
        <f ca="1"/>
        <v>62.81</v>
      </c>
      <c r="AJ145" vm="10072">
        <f ca="1"/>
        <v>59.53</v>
      </c>
      <c r="AK145" vm="3454">
        <f ca="1"/>
        <v>59.92</v>
      </c>
      <c r="AL145" vm="3965">
        <f ca="1"/>
        <v>58.95</v>
      </c>
      <c r="AM145" vm="4704">
        <f ca="1"/>
        <v>53.4</v>
      </c>
      <c r="AN145" vm="10442">
        <f ca="1"/>
        <v>61.92</v>
      </c>
      <c r="AO145" vm="5123">
        <f ca="1"/>
        <v>61.66</v>
      </c>
      <c r="AP145" vm="7445">
        <f ca="1"/>
        <v>69.430000000000007</v>
      </c>
      <c r="AQ145" vm="12601">
        <f ca="1"/>
        <v>75.010000000000005</v>
      </c>
      <c r="AR145" vm="12602">
        <f ca="1"/>
        <v>75.89</v>
      </c>
      <c r="AS145" vm="12034">
        <f ca="1"/>
        <v>80.739999999999995</v>
      </c>
      <c r="AT145" vm="6587">
        <f ca="1"/>
        <v>79.5</v>
      </c>
      <c r="AU145" vm="12603">
        <f ca="1"/>
        <v>93.04</v>
      </c>
      <c r="AV145" vm="12604">
        <f ca="1"/>
        <v>86.14</v>
      </c>
      <c r="AW145" vm="10315">
        <f ca="1"/>
        <v>82.79</v>
      </c>
      <c r="AX145" vm="2548">
        <f ca="1"/>
        <v>89.89</v>
      </c>
      <c r="AY145" vm="12605">
        <f ca="1"/>
        <v>91.04</v>
      </c>
      <c r="AZ145" vm="9872">
        <f ca="1"/>
        <v>82.63</v>
      </c>
      <c r="BA145" vm="9958">
        <f ca="1"/>
        <v>67.83</v>
      </c>
      <c r="BB145" vm="2513">
        <f ca="1"/>
        <v>57.87</v>
      </c>
      <c r="BC145" vm="3963">
        <f ca="1"/>
        <v>62.19</v>
      </c>
      <c r="BD145" vm="10750">
        <f ca="1"/>
        <v>61.44</v>
      </c>
      <c r="BE145" vm="12606">
        <f ca="1"/>
        <v>59.71</v>
      </c>
      <c r="BF145" vm="12607">
        <f ca="1"/>
        <v>61.45</v>
      </c>
      <c r="BG145" vm="12608">
        <f ca="1"/>
        <v>62.8</v>
      </c>
      <c r="BH145" vm="5166">
        <f ca="1"/>
        <v>59.48</v>
      </c>
      <c r="BI145" vm="12609">
        <f ca="1"/>
        <v>57.23</v>
      </c>
      <c r="BJ145" vm="7840">
        <f ca="1"/>
        <v>65.2</v>
      </c>
      <c r="BK145" vm="12610">
        <f ca="1"/>
        <v>64.44</v>
      </c>
      <c r="BL145" vm="12611">
        <f ca="1"/>
        <v>64.31</v>
      </c>
      <c r="BM145" vm="12612">
        <f ca="1"/>
        <v>67.67</v>
      </c>
      <c r="BN145" vm="12613">
        <f ca="1"/>
        <v>74.3</v>
      </c>
      <c r="BO145" vm="12614">
        <f ca="1"/>
        <v>77.45</v>
      </c>
      <c r="BP145" vm="6587">
        <f ca="1"/>
        <v>79.5</v>
      </c>
      <c r="BQ145" vm="12615">
        <f ca="1"/>
        <v>73.760000000000005</v>
      </c>
      <c r="BR145" vm="6467">
        <f ca="1"/>
        <v>71.459999999999994</v>
      </c>
      <c r="BS145" vm="9763">
        <f ca="1"/>
        <v>78.52</v>
      </c>
      <c r="BT145" vm="11953">
        <f ca="1"/>
        <v>78.94</v>
      </c>
      <c r="BU145" vm="3987">
        <f ca="1"/>
        <v>79.97</v>
      </c>
      <c r="BV145" vm="12616">
        <f ca="1"/>
        <v>78.959999999999994</v>
      </c>
      <c r="BW145" vm="12617">
        <f ca="1"/>
        <v>87.16</v>
      </c>
      <c r="BX145" vm="3187">
        <f ca="1"/>
        <v>90.89</v>
      </c>
      <c r="BY145" vm="9885">
        <f ca="1"/>
        <v>92.66</v>
      </c>
      <c r="BZ145" vm="12618">
        <f ca="1"/>
        <v>89.63</v>
      </c>
      <c r="CA145" vm="12619">
        <f ca="1"/>
        <v>93.16</v>
      </c>
      <c r="CB145" vm="12620">
        <f ca="1"/>
        <v>89.61</v>
      </c>
      <c r="CC145" vm="1250">
        <f ca="1"/>
        <v>86.06</v>
      </c>
      <c r="CD145" vm="2789">
        <f ca="1"/>
        <v>88.01</v>
      </c>
      <c r="CE145" vm="12416">
        <f ca="1"/>
        <v>75.38</v>
      </c>
      <c r="CF145" vm="5232">
        <f ca="1"/>
        <v>65.930000000000007</v>
      </c>
      <c r="CG145" vm="12112">
        <f ca="1"/>
        <v>68.349999999999994</v>
      </c>
      <c r="CH145" vm="11302">
        <f ca="1"/>
        <v>66.28</v>
      </c>
      <c r="CI145" vm="7844">
        <f ca="1"/>
        <v>62.25</v>
      </c>
      <c r="CJ145" vm="12621">
        <f ca="1"/>
        <v>65.75</v>
      </c>
      <c r="CK145" vm="7318">
        <f ca="1"/>
        <v>59.24</v>
      </c>
      <c r="CL145" vm="3453">
        <f ca="1"/>
        <v>59.32</v>
      </c>
      <c r="CM145" vm="12622">
        <f ca="1"/>
        <v>62.49</v>
      </c>
      <c r="CN145" vm="12623">
        <f ca="1"/>
        <v>50.64</v>
      </c>
      <c r="CO145" vm="10966">
        <f ca="1"/>
        <v>51.04</v>
      </c>
      <c r="CP145" vm="12624">
        <f ca="1"/>
        <v>55.72</v>
      </c>
      <c r="CQ145" vm="2546">
        <f ca="1"/>
        <v>53.27</v>
      </c>
      <c r="CR145" vm="6216">
        <f ca="1"/>
        <v>50.49</v>
      </c>
      <c r="CS145" vm="5022">
        <f ca="1"/>
        <v>46.35</v>
      </c>
      <c r="CT145" vm="3925">
        <f ca="1"/>
        <v>46.84</v>
      </c>
      <c r="CU145" vm="6920">
        <f ca="1"/>
        <v>53.75</v>
      </c>
      <c r="CV145" vm="12519">
        <f ca="1"/>
        <v>54.76</v>
      </c>
      <c r="CW145" vm="10090">
        <f ca="1"/>
        <v>54.24</v>
      </c>
      <c r="CX145" vm="12625">
        <f ca="1"/>
        <v>58.73</v>
      </c>
      <c r="CY145" vm="12626">
        <f ca="1"/>
        <v>60.65</v>
      </c>
      <c r="CZ145" vm="8098">
        <f ca="1"/>
        <v>57.25</v>
      </c>
      <c r="DA145" vm="3589">
        <f ca="1"/>
        <v>57.14</v>
      </c>
      <c r="DB145" vm="12627">
        <f ca="1"/>
        <v>60.9</v>
      </c>
      <c r="DC145" vm="12611">
        <f ca="1"/>
        <v>64.31</v>
      </c>
      <c r="DD145" vm="12628">
        <f ca="1"/>
        <v>59.56</v>
      </c>
      <c r="DE145" vm="10400">
        <f ca="1"/>
        <v>58.59</v>
      </c>
      <c r="DF145" vm="12629">
        <f ca="1"/>
        <v>64.5</v>
      </c>
      <c r="DG145" vm="5031">
        <f ca="1"/>
        <v>57.44</v>
      </c>
    </row>
    <row r="146" spans="2:111" x14ac:dyDescent="0.55000000000000004">
      <c r="B146" t="e" vm="12630">
        <v>#VALUE!</v>
      </c>
      <c r="C146" t="str" cm="1">
        <f t="array" aca="1" ref="C146" ca="1">_FV(B146,"Industry")</f>
        <v>Food &amp; Tobacco</v>
      </c>
      <c r="D146" cm="1" vm="12631">
        <f t="array" aca="1" ref="D146:DG146" ca="1">IFERROR(TRANSPOSE(_xlfn.STOCKHISTORY(B146,$B$1,$C$1,2,0,1)),"")</f>
        <v>32.403100000000002</v>
      </c>
      <c r="E146" vm="10806">
        <f ca="1"/>
        <v>32.729999999999997</v>
      </c>
      <c r="F146" vm="12632">
        <f ca="1"/>
        <v>34.722099999999998</v>
      </c>
      <c r="G146" vm="12633">
        <f ca="1"/>
        <v>34.675400000000003</v>
      </c>
      <c r="H146" vm="12634">
        <f ca="1"/>
        <v>35.5625</v>
      </c>
      <c r="I146" vm="12635">
        <f ca="1"/>
        <v>37.204500000000003</v>
      </c>
      <c r="J146" vm="12636">
        <f ca="1"/>
        <v>36.3874</v>
      </c>
      <c r="K146" vm="12637">
        <f ca="1"/>
        <v>36.270600000000002</v>
      </c>
      <c r="L146" vm="12638">
        <f ca="1"/>
        <v>36.659700000000001</v>
      </c>
      <c r="M146" vm="12639">
        <f ca="1"/>
        <v>37.492400000000004</v>
      </c>
      <c r="N146" vm="6221">
        <f ca="1"/>
        <v>36.69</v>
      </c>
      <c r="O146" vm="10837">
        <f ca="1"/>
        <v>39.549999999999997</v>
      </c>
      <c r="P146" vm="12640">
        <f ca="1"/>
        <v>39.090000000000003</v>
      </c>
      <c r="Q146" vm="12641">
        <f ca="1"/>
        <v>41.21</v>
      </c>
      <c r="R146" vm="2486">
        <f ca="1"/>
        <v>40.340000000000003</v>
      </c>
      <c r="S146" vm="10827">
        <f ca="1"/>
        <v>38.78</v>
      </c>
      <c r="T146" vm="8794">
        <f ca="1"/>
        <v>38.54</v>
      </c>
      <c r="U146" vm="4549">
        <f ca="1"/>
        <v>35.76</v>
      </c>
      <c r="V146" vm="4225">
        <f ca="1"/>
        <v>34.24</v>
      </c>
      <c r="W146" vm="6927">
        <f ca="1"/>
        <v>32.46</v>
      </c>
      <c r="X146" vm="4537">
        <f ca="1"/>
        <v>33.74</v>
      </c>
      <c r="Y146" vm="5074">
        <f ca="1"/>
        <v>34.159999999999997</v>
      </c>
      <c r="Z146" vm="12642">
        <f ca="1"/>
        <v>37.33</v>
      </c>
      <c r="AA146" vm="1995">
        <f ca="1"/>
        <v>37.67</v>
      </c>
      <c r="AB146" vm="12643">
        <f ca="1"/>
        <v>38</v>
      </c>
      <c r="AC146" vm="12644">
        <f ca="1"/>
        <v>36.130000000000003</v>
      </c>
      <c r="AD146" vm="12645">
        <f ca="1"/>
        <v>36.880000000000003</v>
      </c>
      <c r="AE146" vm="11292">
        <f ca="1"/>
        <v>37.07</v>
      </c>
      <c r="AF146" vm="3939">
        <f ca="1"/>
        <v>37.06</v>
      </c>
      <c r="AG146" vm="6925">
        <f ca="1"/>
        <v>35.729999999999997</v>
      </c>
      <c r="AH146" vm="4518">
        <f ca="1"/>
        <v>36.71</v>
      </c>
      <c r="AI146" vm="3060">
        <f ca="1"/>
        <v>36.75</v>
      </c>
      <c r="AJ146" vm="12646">
        <f ca="1"/>
        <v>33.97</v>
      </c>
      <c r="AK146" vm="6924">
        <f ca="1"/>
        <v>35.6</v>
      </c>
      <c r="AL146" vm="12647">
        <f ca="1"/>
        <v>32.340000000000003</v>
      </c>
      <c r="AM146" vm="12648">
        <f ca="1"/>
        <v>21.36</v>
      </c>
      <c r="AN146" vm="6899">
        <f ca="1"/>
        <v>21.64</v>
      </c>
      <c r="AO146" vm="12649">
        <f ca="1"/>
        <v>23.37</v>
      </c>
      <c r="AP146" vm="11286">
        <f ca="1"/>
        <v>27.74</v>
      </c>
      <c r="AQ146" vm="7433">
        <f ca="1"/>
        <v>30.78</v>
      </c>
      <c r="AR146" vm="5668">
        <f ca="1"/>
        <v>26.77</v>
      </c>
      <c r="AS146" vm="12650">
        <f ca="1"/>
        <v>26.52</v>
      </c>
      <c r="AT146" vm="7654">
        <f ca="1"/>
        <v>28.87</v>
      </c>
      <c r="AU146" vm="3936">
        <f ca="1"/>
        <v>28.36</v>
      </c>
      <c r="AV146" vm="3313">
        <f ca="1"/>
        <v>30.68</v>
      </c>
      <c r="AW146" vm="12651">
        <f ca="1"/>
        <v>27.05</v>
      </c>
      <c r="AX146" vm="7654">
        <f ca="1"/>
        <v>28.87</v>
      </c>
      <c r="AY146" vm="4225">
        <f ca="1"/>
        <v>34.24</v>
      </c>
      <c r="AZ146" vm="8121">
        <f ca="1"/>
        <v>32.92</v>
      </c>
      <c r="BA146" vm="11260">
        <f ca="1"/>
        <v>26.69</v>
      </c>
      <c r="BB146" vm="7664">
        <f ca="1"/>
        <v>29.34</v>
      </c>
      <c r="BC146" vm="12652">
        <f ca="1"/>
        <v>33.44</v>
      </c>
      <c r="BD146" vm="11879">
        <f ca="1"/>
        <v>34.79</v>
      </c>
      <c r="BE146" vm="12653">
        <f ca="1"/>
        <v>35.17</v>
      </c>
      <c r="BF146" vm="4198">
        <f ca="1"/>
        <v>37.450000000000003</v>
      </c>
      <c r="BG146" vm="3333">
        <f ca="1"/>
        <v>38.36</v>
      </c>
      <c r="BH146" vm="4394">
        <f ca="1"/>
        <v>35.71</v>
      </c>
      <c r="BI146" vm="3017">
        <f ca="1"/>
        <v>35.090000000000003</v>
      </c>
      <c r="BJ146" vm="2130">
        <f ca="1"/>
        <v>36.56</v>
      </c>
      <c r="BK146" vm="2519">
        <f ca="1"/>
        <v>36.26</v>
      </c>
      <c r="BL146" vm="12654">
        <f ca="1"/>
        <v>34.6</v>
      </c>
      <c r="BM146" vm="2460">
        <f ca="1"/>
        <v>33.93</v>
      </c>
      <c r="BN146" vm="11293">
        <f ca="1"/>
        <v>37.6</v>
      </c>
      <c r="BO146" vm="2487">
        <f ca="1"/>
        <v>37.090000000000003</v>
      </c>
      <c r="BP146" vm="12655">
        <f ca="1"/>
        <v>38.1</v>
      </c>
      <c r="BQ146" vm="12222">
        <f ca="1"/>
        <v>36.380000000000003</v>
      </c>
      <c r="BR146" vm="12656">
        <f ca="1"/>
        <v>33.49</v>
      </c>
      <c r="BS146" vm="3349">
        <f ca="1"/>
        <v>33.119999999999997</v>
      </c>
      <c r="BT146" vm="12657">
        <f ca="1"/>
        <v>33.869999999999997</v>
      </c>
      <c r="BU146" vm="12658">
        <f ca="1"/>
        <v>32.200000000000003</v>
      </c>
      <c r="BV146" vm="3935">
        <f ca="1"/>
        <v>30.55</v>
      </c>
      <c r="BW146" vm="2126">
        <f ca="1"/>
        <v>34.15</v>
      </c>
      <c r="BX146" vm="8131">
        <f ca="1"/>
        <v>34.76</v>
      </c>
      <c r="BY146" vm="12659">
        <f ca="1"/>
        <v>34.97</v>
      </c>
      <c r="BZ146" vm="12660">
        <f ca="1"/>
        <v>33.57</v>
      </c>
      <c r="CA146" vm="2461">
        <f ca="1"/>
        <v>34.93</v>
      </c>
      <c r="CB146" vm="12661">
        <f ca="1"/>
        <v>32.89</v>
      </c>
      <c r="CC146" vm="4225">
        <f ca="1"/>
        <v>34.24</v>
      </c>
      <c r="CD146" vm="12662">
        <f ca="1"/>
        <v>34.21</v>
      </c>
      <c r="CE146" vm="12220">
        <f ca="1"/>
        <v>34.380000000000003</v>
      </c>
      <c r="CF146" vm="6553">
        <f ca="1"/>
        <v>32.630000000000003</v>
      </c>
      <c r="CG146" vm="12663">
        <f ca="1"/>
        <v>36.700000000000003</v>
      </c>
      <c r="CH146" vm="5281">
        <f ca="1"/>
        <v>37.979999999999997</v>
      </c>
      <c r="CI146" vm="12664">
        <f ca="1"/>
        <v>38.700000000000003</v>
      </c>
      <c r="CJ146" vm="12665">
        <f ca="1"/>
        <v>37.19</v>
      </c>
      <c r="CK146" vm="12666">
        <f ca="1"/>
        <v>36.409999999999997</v>
      </c>
      <c r="CL146" vm="12667">
        <f ca="1"/>
        <v>37.56</v>
      </c>
      <c r="CM146" vm="5135">
        <f ca="1"/>
        <v>37.96</v>
      </c>
      <c r="CN146" vm="12668">
        <f ca="1"/>
        <v>34.869999999999997</v>
      </c>
      <c r="CO146" vm="8116">
        <f ca="1"/>
        <v>33.72</v>
      </c>
      <c r="CP146" vm="4214">
        <f ca="1"/>
        <v>32.81</v>
      </c>
      <c r="CQ146" vm="3423">
        <f ca="1"/>
        <v>29.88</v>
      </c>
      <c r="CR146" vm="7398">
        <f ca="1"/>
        <v>27.42</v>
      </c>
      <c r="CS146" vm="7656">
        <f ca="1"/>
        <v>27.36</v>
      </c>
      <c r="CT146" vm="12669">
        <f ca="1"/>
        <v>28.29</v>
      </c>
      <c r="CU146" vm="4332">
        <f ca="1"/>
        <v>28.66</v>
      </c>
      <c r="CV146" vm="12670">
        <f ca="1"/>
        <v>29.15</v>
      </c>
      <c r="CW146" vm="12671">
        <f ca="1"/>
        <v>28.08</v>
      </c>
      <c r="CX146" vm="2444">
        <f ca="1"/>
        <v>29.64</v>
      </c>
      <c r="CY146" vm="7433">
        <f ca="1"/>
        <v>30.78</v>
      </c>
      <c r="CZ146" vm="3423">
        <f ca="1"/>
        <v>29.88</v>
      </c>
      <c r="DA146" vm="4330">
        <f ca="1"/>
        <v>28.42</v>
      </c>
      <c r="DB146" vm="4345">
        <f ca="1"/>
        <v>30.32</v>
      </c>
      <c r="DC146" vm="1981">
        <f ca="1"/>
        <v>31.2</v>
      </c>
      <c r="DD146" vm="12672">
        <f ca="1"/>
        <v>32.520000000000003</v>
      </c>
      <c r="DE146" vm="4355">
        <f ca="1"/>
        <v>28.94</v>
      </c>
      <c r="DF146" vm="12673">
        <f ca="1"/>
        <v>27.55</v>
      </c>
      <c r="DG146" vm="12674">
        <f ca="1"/>
        <v>27.75</v>
      </c>
    </row>
    <row r="147" spans="2:111" x14ac:dyDescent="0.55000000000000004">
      <c r="B147" t="e" vm="12675">
        <v>#VALUE!</v>
      </c>
      <c r="C147" t="str" cm="1">
        <f t="array" aca="1" ref="C147" ca="1">_FV(B147,"Industry")</f>
        <v>Food &amp; Tobacco</v>
      </c>
      <c r="D147" cm="1" vm="10970">
        <f t="array" aca="1" ref="D147:DG147" ca="1">IFERROR(TRANSPOSE(_xlfn.STOCKHISTORY(B147,$B$1,$C$1,2,0,1)),"")</f>
        <v>62.01</v>
      </c>
      <c r="E147" vm="3877">
        <f ca="1"/>
        <v>49.72</v>
      </c>
      <c r="F147" vm="9486">
        <f ca="1"/>
        <v>56.67</v>
      </c>
      <c r="G147" vm="6230">
        <f ca="1"/>
        <v>62.5</v>
      </c>
      <c r="H147" vm="12676">
        <f ca="1"/>
        <v>67.069999999999993</v>
      </c>
      <c r="I147" vm="12677">
        <f ca="1"/>
        <v>59.15</v>
      </c>
      <c r="J147" vm="5168">
        <f ca="1"/>
        <v>65.84</v>
      </c>
      <c r="K147" vm="12578">
        <f ca="1"/>
        <v>63.9</v>
      </c>
      <c r="L147" vm="10794">
        <f ca="1"/>
        <v>59.23</v>
      </c>
      <c r="M147" vm="10970">
        <f ca="1"/>
        <v>62.01</v>
      </c>
      <c r="N147" vm="12678">
        <f ca="1"/>
        <v>68.28</v>
      </c>
      <c r="O147" vm="12679">
        <f ca="1"/>
        <v>72.239999999999995</v>
      </c>
      <c r="P147" vm="6696">
        <f ca="1"/>
        <v>69.209999999999994</v>
      </c>
      <c r="Q147" vm="6816">
        <f ca="1"/>
        <v>81.849999999999994</v>
      </c>
      <c r="R147" vm="6732">
        <f ca="1"/>
        <v>79.260000000000005</v>
      </c>
      <c r="S147" vm="12680">
        <f ca="1"/>
        <v>79.03</v>
      </c>
      <c r="T147" vm="3987">
        <f ca="1"/>
        <v>79.97</v>
      </c>
      <c r="U147" vm="10306">
        <f ca="1"/>
        <v>74.599999999999994</v>
      </c>
      <c r="V147" vm="12210">
        <f ca="1"/>
        <v>78.39</v>
      </c>
      <c r="W147" vm="6738">
        <f ca="1"/>
        <v>74.63</v>
      </c>
      <c r="X147" vm="12681">
        <f ca="1"/>
        <v>69.459999999999994</v>
      </c>
      <c r="Y147" vm="9480">
        <f ca="1"/>
        <v>68.78</v>
      </c>
      <c r="Z147" vm="7449">
        <f ca="1"/>
        <v>66.91</v>
      </c>
      <c r="AA147" vm="3765">
        <f ca="1"/>
        <v>67.08</v>
      </c>
      <c r="AB147" vm="5239">
        <f ca="1"/>
        <v>79.430000000000007</v>
      </c>
      <c r="AC147" vm="12682">
        <f ca="1"/>
        <v>75.430000000000007</v>
      </c>
      <c r="AD147" vm="12683">
        <f ca="1"/>
        <v>73.94</v>
      </c>
      <c r="AE147" vm="6698">
        <f ca="1"/>
        <v>72.23</v>
      </c>
      <c r="AF147" vm="2809">
        <f ca="1"/>
        <v>69.55</v>
      </c>
      <c r="AG147" vm="5237">
        <f ca="1"/>
        <v>69.709999999999994</v>
      </c>
      <c r="AH147" vm="12684">
        <f ca="1"/>
        <v>69.13</v>
      </c>
      <c r="AI147" vm="12685">
        <f ca="1"/>
        <v>64.98</v>
      </c>
      <c r="AJ147" vm="12686">
        <f ca="1"/>
        <v>68.709999999999994</v>
      </c>
      <c r="AK147" vm="6323">
        <f ca="1"/>
        <v>61.8</v>
      </c>
      <c r="AL147" vm="9816">
        <f ca="1"/>
        <v>57.07</v>
      </c>
      <c r="AM147" vm="12687">
        <f ca="1"/>
        <v>53.44</v>
      </c>
      <c r="AN147" vm="12688">
        <f ca="1"/>
        <v>55.07</v>
      </c>
      <c r="AO147" vm="3997">
        <f ca="1"/>
        <v>53.08</v>
      </c>
      <c r="AP147" vm="3630">
        <f ca="1"/>
        <v>53.07</v>
      </c>
      <c r="AQ147" vm="3394">
        <f ca="1"/>
        <v>52.41</v>
      </c>
      <c r="AR147" vm="3052">
        <f ca="1"/>
        <v>52.29</v>
      </c>
      <c r="AS147" vm="2147">
        <f ca="1"/>
        <v>55.71</v>
      </c>
      <c r="AT147" vm="10954">
        <f ca="1"/>
        <v>58.43</v>
      </c>
      <c r="AU147" vm="3039">
        <f ca="1"/>
        <v>53.41</v>
      </c>
      <c r="AV147" vm="12689">
        <f ca="1"/>
        <v>56.62</v>
      </c>
      <c r="AW147" vm="12690">
        <f ca="1"/>
        <v>54</v>
      </c>
      <c r="AX147" vm="5154">
        <f ca="1"/>
        <v>53.38</v>
      </c>
      <c r="AY147" vm="6188">
        <f ca="1"/>
        <v>57.55</v>
      </c>
      <c r="AZ147" vm="6916">
        <f ca="1"/>
        <v>52.43</v>
      </c>
      <c r="BA147" vm="3030">
        <f ca="1"/>
        <v>46.95</v>
      </c>
      <c r="BB147" vm="10196">
        <f ca="1"/>
        <v>41.03</v>
      </c>
      <c r="BC147" vm="12691">
        <f ca="1"/>
        <v>39.67</v>
      </c>
      <c r="BD147" vm="2480">
        <f ca="1"/>
        <v>39.020000000000003</v>
      </c>
      <c r="BE147" vm="12692">
        <f ca="1"/>
        <v>41.13</v>
      </c>
      <c r="BF147" vm="4551">
        <f ca="1"/>
        <v>43.44</v>
      </c>
      <c r="BG147" vm="12693">
        <f ca="1"/>
        <v>45.62</v>
      </c>
      <c r="BH147" vm="3429">
        <f ca="1"/>
        <v>45.7</v>
      </c>
      <c r="BI147" vm="6211">
        <f ca="1"/>
        <v>56.73</v>
      </c>
      <c r="BJ147" vm="12694">
        <f ca="1"/>
        <v>58.89</v>
      </c>
      <c r="BK147" vm="3470">
        <f ca="1"/>
        <v>65.58</v>
      </c>
      <c r="BL147" vm="12103">
        <f ca="1"/>
        <v>65.44</v>
      </c>
      <c r="BM147" vm="12695">
        <f ca="1"/>
        <v>76.58</v>
      </c>
      <c r="BN147" vm="5761">
        <f ca="1"/>
        <v>79.27</v>
      </c>
      <c r="BO147" vm="12696">
        <f ca="1"/>
        <v>84.42</v>
      </c>
      <c r="BP147" vm="9647">
        <f ca="1"/>
        <v>86.82</v>
      </c>
      <c r="BQ147" vm="11579">
        <f ca="1"/>
        <v>78.150000000000006</v>
      </c>
      <c r="BR147" vm="2014">
        <f ca="1"/>
        <v>77.63</v>
      </c>
      <c r="BS147" vm="12697">
        <f ca="1"/>
        <v>75.709999999999994</v>
      </c>
      <c r="BT147" vm="9635">
        <f ca="1"/>
        <v>81.319999999999993</v>
      </c>
      <c r="BU147" vm="6714">
        <f ca="1"/>
        <v>92.64</v>
      </c>
      <c r="BV147" vm="12698">
        <f ca="1"/>
        <v>86.57</v>
      </c>
      <c r="BW147" vm="9766">
        <f ca="1"/>
        <v>93.36</v>
      </c>
      <c r="BX147" vm="6505">
        <f ca="1"/>
        <v>98.86</v>
      </c>
      <c r="BY147" vm="12699">
        <f ca="1"/>
        <v>104.55</v>
      </c>
      <c r="BZ147" vm="12700">
        <f ca="1"/>
        <v>110.81</v>
      </c>
      <c r="CA147" vm="12701">
        <f ca="1"/>
        <v>113.12</v>
      </c>
      <c r="CB147" vm="4047">
        <f ca="1"/>
        <v>118.32</v>
      </c>
      <c r="CC147" vm="12702">
        <f ca="1"/>
        <v>90.69</v>
      </c>
      <c r="CD147" vm="10519">
        <f ca="1"/>
        <v>92.33</v>
      </c>
      <c r="CE147" vm="12703">
        <f ca="1"/>
        <v>99.17</v>
      </c>
      <c r="CF147" vm="12704">
        <f ca="1"/>
        <v>82.57</v>
      </c>
      <c r="CG147" vm="6518">
        <f ca="1"/>
        <v>98.7</v>
      </c>
      <c r="CH147" vm="12409">
        <f ca="1"/>
        <v>104.84</v>
      </c>
      <c r="CI147" vm="9994">
        <f ca="1"/>
        <v>99.77</v>
      </c>
      <c r="CJ147" vm="12705">
        <f ca="1"/>
        <v>99.1</v>
      </c>
      <c r="CK147" vm="12706">
        <f ca="1"/>
        <v>95.5</v>
      </c>
      <c r="CL147" vm="3483">
        <f ca="1"/>
        <v>95.52</v>
      </c>
      <c r="CM147" vm="12707">
        <f ca="1"/>
        <v>93.6</v>
      </c>
      <c r="CN147" vm="6714">
        <f ca="1"/>
        <v>92.64</v>
      </c>
      <c r="CO147" vm="12708">
        <f ca="1"/>
        <v>94.35</v>
      </c>
      <c r="CP147" vm="6627">
        <f ca="1"/>
        <v>108.67</v>
      </c>
      <c r="CQ147" vm="12709">
        <f ca="1"/>
        <v>114.32</v>
      </c>
      <c r="CR147" vm="12710">
        <f ca="1"/>
        <v>108.25</v>
      </c>
      <c r="CS147" vm="3492">
        <f ca="1"/>
        <v>105.98</v>
      </c>
      <c r="CT147" vm="12711">
        <f ca="1"/>
        <v>109.87</v>
      </c>
      <c r="CU147" vm="12712">
        <f ca="1"/>
        <v>100.95</v>
      </c>
      <c r="CV147" vm="12713">
        <f ca="1"/>
        <v>88.09</v>
      </c>
      <c r="CW147" vm="12714">
        <f ca="1"/>
        <v>94.37</v>
      </c>
      <c r="CX147" vm="12715">
        <f ca="1"/>
        <v>102.52</v>
      </c>
      <c r="CY147" vm="12716">
        <f ca="1"/>
        <v>101.76</v>
      </c>
      <c r="CZ147" vm="12717">
        <f ca="1"/>
        <v>107.59</v>
      </c>
      <c r="DA147" vm="9709">
        <f ca="1"/>
        <v>106.77</v>
      </c>
      <c r="DB147" vm="12718">
        <f ca="1"/>
        <v>105.23</v>
      </c>
      <c r="DC147" vm="12063">
        <f ca="1"/>
        <v>101.38</v>
      </c>
      <c r="DD147" vm="3220">
        <f ca="1"/>
        <v>96.64</v>
      </c>
      <c r="DE147" vm="5112">
        <f ca="1"/>
        <v>84.02</v>
      </c>
      <c r="DF147" vm="3663">
        <f ca="1"/>
        <v>89.74</v>
      </c>
      <c r="DG147" vm="12209">
        <f ca="1"/>
        <v>77.760000000000005</v>
      </c>
    </row>
    <row r="148" spans="2:111" x14ac:dyDescent="0.55000000000000004">
      <c r="B148" t="e" vm="12719">
        <v>#VALUE!</v>
      </c>
      <c r="C148" t="str" cm="1">
        <f t="array" aca="1" ref="C148" ca="1">_FV(B148,"Industry")</f>
        <v>Food &amp; Tobacco</v>
      </c>
      <c r="D148" cm="1" vm="12720">
        <f t="array" aca="1" ref="D148:DG148" ca="1">IFERROR(TRANSPOSE(_xlfn.STOCKHISTORY(B148,$B$1,$C$1,2,0,1)),"")</f>
        <v>128.32</v>
      </c>
      <c r="E148" vm="1202">
        <f ca="1"/>
        <v>127.57</v>
      </c>
      <c r="F148" vm="12721">
        <f ca="1"/>
        <v>129.84</v>
      </c>
      <c r="G148" vm="6403">
        <f ca="1"/>
        <v>126.98</v>
      </c>
      <c r="H148" vm="7009">
        <f ca="1"/>
        <v>129.15</v>
      </c>
      <c r="I148" vm="12722">
        <f ca="1"/>
        <v>152.41</v>
      </c>
      <c r="J148" vm="12723">
        <f ca="1"/>
        <v>154.16</v>
      </c>
      <c r="K148" vm="12724">
        <f ca="1"/>
        <v>141.79</v>
      </c>
      <c r="L148" vm="8328">
        <f ca="1"/>
        <v>135.54</v>
      </c>
      <c r="M148" vm="12725">
        <f ca="1"/>
        <v>131.31</v>
      </c>
      <c r="N148" vm="3741">
        <f ca="1"/>
        <v>125.95</v>
      </c>
      <c r="O148" vm="12726">
        <f ca="1"/>
        <v>128.06</v>
      </c>
      <c r="P148" vm="5528">
        <f ca="1"/>
        <v>135.85</v>
      </c>
      <c r="Q148" vm="12727">
        <f ca="1"/>
        <v>141.72999999999999</v>
      </c>
      <c r="R148" vm="12728">
        <f ca="1"/>
        <v>131.08000000000001</v>
      </c>
      <c r="S148" vm="12729">
        <f ca="1"/>
        <v>126.72</v>
      </c>
      <c r="T148" vm="12730">
        <f ca="1"/>
        <v>127.85</v>
      </c>
      <c r="U148" vm="4051">
        <f ca="1"/>
        <v>118.33</v>
      </c>
      <c r="V148" vm="12731">
        <f ca="1"/>
        <v>121.9</v>
      </c>
      <c r="W148" vm="12732">
        <f ca="1"/>
        <v>104.76</v>
      </c>
      <c r="X148" vm="12422">
        <f ca="1"/>
        <v>104.93</v>
      </c>
      <c r="Y148" vm="6983">
        <f ca="1"/>
        <v>106.05</v>
      </c>
      <c r="Z148" vm="12733">
        <f ca="1"/>
        <v>116.67</v>
      </c>
      <c r="AA148" vm="12734">
        <f ca="1"/>
        <v>124.24</v>
      </c>
      <c r="AB148" vm="11581">
        <f ca="1"/>
        <v>126.89</v>
      </c>
      <c r="AC148" vm="1219">
        <f ca="1"/>
        <v>126.3</v>
      </c>
      <c r="AD148" vm="12735">
        <f ca="1"/>
        <v>124.01</v>
      </c>
      <c r="AE148" vm="12736">
        <f ca="1"/>
        <v>114.08</v>
      </c>
      <c r="AF148" vm="12737">
        <f ca="1"/>
        <v>107.5</v>
      </c>
      <c r="AG148" vm="12738">
        <f ca="1"/>
        <v>107.48</v>
      </c>
      <c r="AH148" vm="12739">
        <f ca="1"/>
        <v>111.12</v>
      </c>
      <c r="AI148" vm="10717">
        <f ca="1"/>
        <v>103.38</v>
      </c>
      <c r="AJ148" vm="12740">
        <f ca="1"/>
        <v>102.61</v>
      </c>
      <c r="AK148" vm="8324">
        <f ca="1"/>
        <v>108.32</v>
      </c>
      <c r="AL148" vm="12741">
        <f ca="1"/>
        <v>104.51</v>
      </c>
      <c r="AM148" vm="12564">
        <f ca="1"/>
        <v>93.49</v>
      </c>
      <c r="AN148" vm="12742">
        <f ca="1"/>
        <v>104.88</v>
      </c>
      <c r="AO148" vm="6985">
        <f ca="1"/>
        <v>105.91</v>
      </c>
      <c r="AP148" vm="12743">
        <f ca="1"/>
        <v>116.5</v>
      </c>
      <c r="AQ148" vm="12744">
        <f ca="1"/>
        <v>122.63</v>
      </c>
      <c r="AR148" vm="7517">
        <f ca="1"/>
        <v>121.56</v>
      </c>
      <c r="AS148" vm="12745">
        <f ca="1"/>
        <v>115.19</v>
      </c>
      <c r="AT148" vm="3201">
        <f ca="1"/>
        <v>111.19</v>
      </c>
      <c r="AU148" vm="12746">
        <f ca="1"/>
        <v>105.16</v>
      </c>
      <c r="AV148" vm="10715">
        <f ca="1"/>
        <v>110.02</v>
      </c>
      <c r="AW148" vm="6448">
        <f ca="1"/>
        <v>105.68</v>
      </c>
      <c r="AX148" vm="6359">
        <f ca="1"/>
        <v>105.09</v>
      </c>
      <c r="AY148" vm="10367">
        <f ca="1"/>
        <v>104.13</v>
      </c>
      <c r="AZ148" vm="7340">
        <f ca="1"/>
        <v>103.61</v>
      </c>
      <c r="BA148" vm="9898">
        <f ca="1"/>
        <v>102.99</v>
      </c>
      <c r="BB148" vm="4046">
        <f ca="1"/>
        <v>111</v>
      </c>
      <c r="BC148" vm="12747">
        <f ca="1"/>
        <v>114.91</v>
      </c>
      <c r="BD148" vm="12748">
        <f ca="1"/>
        <v>113.93</v>
      </c>
      <c r="BE148" vm="12749">
        <f ca="1"/>
        <v>105.81</v>
      </c>
      <c r="BF148" vm="5294">
        <f ca="1"/>
        <v>109.35</v>
      </c>
      <c r="BG148" vm="12750">
        <f ca="1"/>
        <v>120.18</v>
      </c>
      <c r="BH148" vm="12751">
        <f ca="1"/>
        <v>115.52</v>
      </c>
      <c r="BI148" vm="2093">
        <f ca="1"/>
        <v>112.2</v>
      </c>
      <c r="BJ148" vm="12752">
        <f ca="1"/>
        <v>117.2</v>
      </c>
      <c r="BK148" vm="12753">
        <f ca="1"/>
        <v>115.6</v>
      </c>
      <c r="BL148" vm="12754">
        <f ca="1"/>
        <v>116.41</v>
      </c>
      <c r="BM148" vm="4023">
        <f ca="1"/>
        <v>112</v>
      </c>
      <c r="BN148" vm="12755">
        <f ca="1"/>
        <v>126.53</v>
      </c>
      <c r="BO148" vm="12756">
        <f ca="1"/>
        <v>130.99</v>
      </c>
      <c r="BP148" vm="4811">
        <f ca="1"/>
        <v>133.29</v>
      </c>
      <c r="BQ148" vm="12757">
        <f ca="1"/>
        <v>129.57</v>
      </c>
      <c r="BR148" vm="2926">
        <f ca="1"/>
        <v>131.11000000000001</v>
      </c>
      <c r="BS148" vm="12758">
        <f ca="1"/>
        <v>123.67</v>
      </c>
      <c r="BT148" vm="7478">
        <f ca="1"/>
        <v>120.03</v>
      </c>
      <c r="BU148" vm="12759">
        <f ca="1"/>
        <v>122.86</v>
      </c>
      <c r="BV148" vm="2922">
        <f ca="1"/>
        <v>126.47</v>
      </c>
      <c r="BW148" vm="12760">
        <f ca="1"/>
        <v>135.82</v>
      </c>
      <c r="BX148" vm="12761">
        <f ca="1"/>
        <v>140.58000000000001</v>
      </c>
      <c r="BY148" vm="12762">
        <f ca="1"/>
        <v>134.75</v>
      </c>
      <c r="BZ148" vm="12763">
        <f ca="1"/>
        <v>135.41</v>
      </c>
      <c r="CA148" vm="3695">
        <f ca="1"/>
        <v>136.93</v>
      </c>
      <c r="CB148" vm="12764">
        <f ca="1"/>
        <v>125.37</v>
      </c>
      <c r="CC148" vm="12765">
        <f ca="1"/>
        <v>128.01</v>
      </c>
      <c r="CD148" vm="12766">
        <f ca="1"/>
        <v>132.32</v>
      </c>
      <c r="CE148" vm="12767">
        <f ca="1"/>
        <v>139.99</v>
      </c>
      <c r="CF148" vm="12768">
        <f ca="1"/>
        <v>137.41</v>
      </c>
      <c r="CG148" vm="12769">
        <f ca="1"/>
        <v>150.66</v>
      </c>
      <c r="CH148" vm="12770">
        <f ca="1"/>
        <v>154.01</v>
      </c>
      <c r="CI148" vm="12771">
        <f ca="1"/>
        <v>158.46</v>
      </c>
      <c r="CJ148" vm="12772">
        <f ca="1"/>
        <v>152.80000000000001</v>
      </c>
      <c r="CK148" vm="12319">
        <f ca="1"/>
        <v>147.88999999999999</v>
      </c>
      <c r="CL148" vm="11330">
        <f ca="1"/>
        <v>157.37</v>
      </c>
      <c r="CM148" vm="11325">
        <f ca="1"/>
        <v>154.41</v>
      </c>
      <c r="CN148" vm="12773">
        <f ca="1"/>
        <v>146.59</v>
      </c>
      <c r="CO148" vm="12774">
        <f ca="1"/>
        <v>147.66999999999999</v>
      </c>
      <c r="CP148" vm="12403">
        <f ca="1"/>
        <v>150.65</v>
      </c>
      <c r="CQ148" vm="12775">
        <f ca="1"/>
        <v>144.94999999999999</v>
      </c>
      <c r="CR148" vm="12776">
        <f ca="1"/>
        <v>122.91</v>
      </c>
      <c r="CS148" vm="12777">
        <f ca="1"/>
        <v>113.84</v>
      </c>
      <c r="CT148" vm="4783">
        <f ca="1"/>
        <v>109.73</v>
      </c>
      <c r="CU148" vm="12778">
        <f ca="1"/>
        <v>126.38</v>
      </c>
      <c r="CV148" vm="4806">
        <f ca="1"/>
        <v>131.55000000000001</v>
      </c>
      <c r="CW148" vm="12779">
        <f ca="1"/>
        <v>120.17</v>
      </c>
      <c r="CX148" vm="12780">
        <f ca="1"/>
        <v>125.87</v>
      </c>
      <c r="CY148" vm="12781">
        <f ca="1"/>
        <v>114.85</v>
      </c>
      <c r="CZ148" vm="12782">
        <f ca="1"/>
        <v>111.64</v>
      </c>
      <c r="DA148" vm="12783">
        <f ca="1"/>
        <v>109.04</v>
      </c>
      <c r="DB148" vm="9708">
        <f ca="1"/>
        <v>117.95</v>
      </c>
      <c r="DC148" vm="8839">
        <f ca="1"/>
        <v>114.68</v>
      </c>
      <c r="DD148" vm="12784">
        <f ca="1"/>
        <v>121.1</v>
      </c>
      <c r="DE148" vm="6651">
        <f ca="1"/>
        <v>113.51</v>
      </c>
      <c r="DF148" vm="12785">
        <f ca="1"/>
        <v>117.79</v>
      </c>
      <c r="DG148" vm="6743">
        <f ca="1"/>
        <v>110.12</v>
      </c>
    </row>
    <row r="149" spans="2:111" x14ac:dyDescent="0.55000000000000004">
      <c r="B149" t="e" vm="12786">
        <v>#VALUE!</v>
      </c>
      <c r="C149" t="str" cm="1">
        <f t="array" aca="1" ref="C149" ca="1">_FV(B149,"Industry")</f>
        <v>Food &amp; Tobacco</v>
      </c>
      <c r="D149" cm="1" vm="4389">
        <f t="array" aca="1" ref="D149:CW149" ca="1">IFERROR(TRANSPOSE(_xlfn.STOCKHISTORY(B149,$B$1,$C$1,2,0,1)),"")</f>
        <v>33.479999999999997</v>
      </c>
      <c r="E149" vm="3348">
        <f ca="1"/>
        <v>37.85</v>
      </c>
      <c r="F149" vm="11996">
        <f ca="1"/>
        <v>37.36</v>
      </c>
      <c r="G149" vm="12787">
        <f ca="1"/>
        <v>39.19</v>
      </c>
      <c r="H149" vm="12788">
        <f ca="1"/>
        <v>42.06</v>
      </c>
      <c r="I149" vm="3334">
        <f ca="1"/>
        <v>41.75</v>
      </c>
      <c r="J149" vm="3430">
        <f ca="1"/>
        <v>46.41</v>
      </c>
      <c r="K149" vm="12789">
        <f ca="1"/>
        <v>44.04</v>
      </c>
      <c r="L149" vm="4405">
        <f ca="1"/>
        <v>43.98</v>
      </c>
      <c r="M149" vm="6202">
        <f ca="1"/>
        <v>45.48</v>
      </c>
      <c r="N149" vm="12526">
        <f ca="1"/>
        <v>46.89</v>
      </c>
      <c r="O149" vm="12790">
        <f ca="1"/>
        <v>50.99</v>
      </c>
      <c r="P149" vm="12791">
        <f ca="1"/>
        <v>54.37</v>
      </c>
      <c r="Q149" vm="11566">
        <f ca="1"/>
        <v>56.45</v>
      </c>
      <c r="R149" vm="10455">
        <f ca="1"/>
        <v>58.6</v>
      </c>
      <c r="S149" vm="12139">
        <f ca="1"/>
        <v>54.09</v>
      </c>
      <c r="T149" vm="12792">
        <f ca="1"/>
        <v>58.22</v>
      </c>
      <c r="U149" vm="5497">
        <f ca="1"/>
        <v>65.319999999999993</v>
      </c>
      <c r="V149" vm="10957">
        <f ca="1"/>
        <v>63.75</v>
      </c>
      <c r="W149" vm="12793">
        <f ca="1"/>
        <v>68.510000000000005</v>
      </c>
      <c r="X149" vm="12794">
        <f ca="1"/>
        <v>70.27</v>
      </c>
      <c r="Y149" vm="5227">
        <f ca="1"/>
        <v>67.599999999999994</v>
      </c>
      <c r="Z149" vm="12795">
        <f ca="1"/>
        <v>66.599999999999994</v>
      </c>
      <c r="AA149" vm="12796">
        <f ca="1"/>
        <v>78.16</v>
      </c>
      <c r="AB149" vm="7878">
        <f ca="1"/>
        <v>76.7</v>
      </c>
      <c r="AC149" vm="12797">
        <f ca="1"/>
        <v>73.56</v>
      </c>
      <c r="AD149" vm="12798">
        <f ca="1"/>
        <v>72.3</v>
      </c>
      <c r="AE149" vm="3761">
        <f ca="1"/>
        <v>69.31</v>
      </c>
      <c r="AF149" vm="5245">
        <f ca="1"/>
        <v>74.94</v>
      </c>
      <c r="AG149" vm="7322">
        <f ca="1"/>
        <v>70.05</v>
      </c>
      <c r="AH149" vm="8980">
        <f ca="1"/>
        <v>59.25</v>
      </c>
      <c r="AI149" vm="12596">
        <f ca="1"/>
        <v>63.36</v>
      </c>
      <c r="AJ149" vm="12799">
        <f ca="1"/>
        <v>67.12</v>
      </c>
      <c r="AK149" vm="5747">
        <f ca="1"/>
        <v>70.39</v>
      </c>
      <c r="AL149" vm="9443">
        <f ca="1"/>
        <v>72.72</v>
      </c>
      <c r="AM149" vm="12800">
        <f ca="1"/>
        <v>78.040000000000006</v>
      </c>
      <c r="AN149" vm="12801">
        <f ca="1"/>
        <v>83.98</v>
      </c>
      <c r="AO149" vm="10011">
        <f ca="1"/>
        <v>86.03</v>
      </c>
      <c r="AP149" vm="12802">
        <f ca="1"/>
        <v>91.31</v>
      </c>
      <c r="AQ149" vm="10335">
        <f ca="1"/>
        <v>86.89</v>
      </c>
      <c r="AR149" vm="5269">
        <f ca="1"/>
        <v>57.1</v>
      </c>
      <c r="AS149" vm="10453">
        <f ca="1"/>
        <v>61.36</v>
      </c>
      <c r="AT149" vm="7870">
        <f ca="1"/>
        <v>60.06</v>
      </c>
      <c r="AU149" vm="6782">
        <f ca="1"/>
        <v>63.93</v>
      </c>
      <c r="AV149" vm="10078">
        <f ca="1"/>
        <v>60.08</v>
      </c>
      <c r="AW149" vm="12803">
        <f ca="1"/>
        <v>62.85</v>
      </c>
      <c r="AX149" vm="11964">
        <f ca="1"/>
        <v>66.27</v>
      </c>
      <c r="AY149" vm="12804">
        <f ca="1"/>
        <v>63.45</v>
      </c>
      <c r="AZ149" vm="12805">
        <f ca="1"/>
        <v>72.38</v>
      </c>
      <c r="BA149" vm="6611">
        <f ca="1"/>
        <v>78.739999999999995</v>
      </c>
      <c r="BB149" vm="12806">
        <f ca="1"/>
        <v>74.7</v>
      </c>
      <c r="BC149" vm="11975">
        <f ca="1"/>
        <v>79.77</v>
      </c>
      <c r="BD149" vm="12807">
        <f ca="1"/>
        <v>77.48</v>
      </c>
      <c r="BE149" vm="11050">
        <f ca="1"/>
        <v>80.5</v>
      </c>
      <c r="BF149" vm="12808">
        <f ca="1"/>
        <v>82.49</v>
      </c>
      <c r="BG149" vm="5238">
        <f ca="1"/>
        <v>80.66</v>
      </c>
      <c r="BH149" vm="7206">
        <f ca="1"/>
        <v>66.77</v>
      </c>
      <c r="BI149" vm="12809">
        <f ca="1"/>
        <v>65.150000000000006</v>
      </c>
      <c r="BJ149" vm="12810">
        <f ca="1"/>
        <v>61.37</v>
      </c>
      <c r="BK149" vm="11566">
        <f ca="1"/>
        <v>56.45</v>
      </c>
      <c r="BL149" vm="3583">
        <f ca="1"/>
        <v>51.92</v>
      </c>
      <c r="BM149" vm="4730">
        <f ca="1"/>
        <v>63.38</v>
      </c>
      <c r="BN149" vm="2060">
        <f ca="1"/>
        <v>64.209999999999994</v>
      </c>
      <c r="BO149" vm="10502">
        <f ca="1"/>
        <v>66.430000000000007</v>
      </c>
      <c r="BP149" vm="12811">
        <f ca="1"/>
        <v>59.91</v>
      </c>
      <c r="BQ149" vm="9448">
        <f ca="1"/>
        <v>66.099999999999994</v>
      </c>
      <c r="BR149" vm="10508">
        <f ca="1"/>
        <v>67.58</v>
      </c>
      <c r="BS149" vm="6467">
        <f ca="1"/>
        <v>71.459999999999994</v>
      </c>
      <c r="BT149" vm="5733">
        <f ca="1"/>
        <v>79.66</v>
      </c>
      <c r="BU149" vm="8053">
        <f ca="1"/>
        <v>79.53</v>
      </c>
      <c r="BV149" vm="6462">
        <f ca="1"/>
        <v>77.38</v>
      </c>
      <c r="BW149" vm="7217">
        <f ca="1"/>
        <v>86.22</v>
      </c>
      <c r="BX149" vm="12812">
        <f ca="1"/>
        <v>86.9</v>
      </c>
      <c r="BY149" vm="11056">
        <f ca="1"/>
        <v>89.36</v>
      </c>
      <c r="BZ149" vm="10518">
        <f ca="1"/>
        <v>99.89</v>
      </c>
      <c r="CA149" vm="10539">
        <f ca="1"/>
        <v>100.64</v>
      </c>
      <c r="CB149" vm="3190">
        <f ca="1"/>
        <v>104.52</v>
      </c>
      <c r="CC149" vm="12813">
        <f ca="1"/>
        <v>111.81</v>
      </c>
      <c r="CD149" vm="3709">
        <f ca="1"/>
        <v>111.2</v>
      </c>
      <c r="CE149" vm="3197">
        <f ca="1"/>
        <v>114.95</v>
      </c>
      <c r="CF149" vm="12814">
        <f ca="1"/>
        <v>103.63</v>
      </c>
      <c r="CG149" vm="12815">
        <f ca="1"/>
        <v>97.41</v>
      </c>
      <c r="CH149" vm="12816">
        <f ca="1"/>
        <v>92.46</v>
      </c>
      <c r="CI149" vm="12817">
        <f ca="1"/>
        <v>89.8</v>
      </c>
      <c r="CJ149" vm="12818">
        <f ca="1"/>
        <v>100.03</v>
      </c>
      <c r="CK149" vm="12819">
        <f ca="1"/>
        <v>108.09</v>
      </c>
      <c r="CL149" vm="8670">
        <f ca="1"/>
        <v>102.44</v>
      </c>
      <c r="CM149" vm="7883">
        <f ca="1"/>
        <v>102.21</v>
      </c>
      <c r="CN149" vm="12820">
        <f ca="1"/>
        <v>106.53</v>
      </c>
      <c r="CO149" vm="5765">
        <f ca="1"/>
        <v>83.34</v>
      </c>
      <c r="CP149" vm="12821">
        <f ca="1"/>
        <v>88.29</v>
      </c>
      <c r="CQ149" vm="6458">
        <f ca="1"/>
        <v>84.08</v>
      </c>
      <c r="CR149" vm="4748">
        <f ca="1"/>
        <v>60.02</v>
      </c>
      <c r="CS149" vm="10442">
        <f ca="1"/>
        <v>61.92</v>
      </c>
      <c r="CT149" vm="12822">
        <f ca="1"/>
        <v>64.739999999999995</v>
      </c>
      <c r="CU149" vm="12823">
        <f ca="1"/>
        <v>77.69</v>
      </c>
      <c r="CV149" vm="9485">
        <f ca="1"/>
        <v>77.239999999999995</v>
      </c>
      <c r="CW149" vm="5650">
        <f ca="1"/>
        <v>66.83</v>
      </c>
    </row>
    <row r="150" spans="2:111" x14ac:dyDescent="0.55000000000000004">
      <c r="B150" t="e" vm="12824">
        <v>#VALUE!</v>
      </c>
      <c r="C150" t="str" cm="1">
        <f t="array" aca="1" ref="C150" ca="1">_FV(B150,"Industry")</f>
        <v>Food &amp; Tobacco</v>
      </c>
      <c r="D150" cm="1" vm="12825">
        <f t="array" aca="1" ref="D150:DG150" ca="1">IFERROR(TRANSPOSE(_xlfn.STOCKHISTORY(B150,$B$1,$C$1,2,0,1)),"")</f>
        <v>56.41</v>
      </c>
      <c r="E150" vm="9947">
        <f ca="1"/>
        <v>61.75</v>
      </c>
      <c r="F150" vm="12826">
        <f ca="1"/>
        <v>63.79</v>
      </c>
      <c r="G150" vm="4733">
        <f ca="1"/>
        <v>61.71</v>
      </c>
      <c r="H150" vm="12827">
        <f ca="1"/>
        <v>60.57</v>
      </c>
      <c r="I150" vm="3967">
        <f ca="1"/>
        <v>66.53</v>
      </c>
      <c r="J150" vm="12828">
        <f ca="1"/>
        <v>62.27</v>
      </c>
      <c r="K150" vm="10749">
        <f ca="1"/>
        <v>60.72</v>
      </c>
      <c r="L150" vm="11747">
        <f ca="1"/>
        <v>54.7</v>
      </c>
      <c r="M150" vm="12829">
        <f ca="1"/>
        <v>54.34</v>
      </c>
      <c r="N150" vm="12830">
        <f ca="1"/>
        <v>56.89</v>
      </c>
      <c r="O150" vm="12831">
        <f ca="1"/>
        <v>60.47</v>
      </c>
      <c r="P150" vm="12832">
        <f ca="1"/>
        <v>62.23</v>
      </c>
      <c r="Q150" vm="3619">
        <f ca="1"/>
        <v>59.35</v>
      </c>
      <c r="R150" vm="12833">
        <f ca="1"/>
        <v>57.24</v>
      </c>
      <c r="S150" vm="1235">
        <f ca="1"/>
        <v>57.54</v>
      </c>
      <c r="T150" vm="9427">
        <f ca="1"/>
        <v>57.65</v>
      </c>
      <c r="U150" vm="12834">
        <f ca="1"/>
        <v>52.15</v>
      </c>
      <c r="V150" vm="12835">
        <f ca="1"/>
        <v>52.83</v>
      </c>
      <c r="W150" vm="12836">
        <f ca="1"/>
        <v>46.2</v>
      </c>
      <c r="X150" vm="9794">
        <f ca="1"/>
        <v>46.82</v>
      </c>
      <c r="Y150" vm="2137">
        <f ca="1"/>
        <v>47.37</v>
      </c>
      <c r="Z150" vm="2167">
        <f ca="1"/>
        <v>49.3</v>
      </c>
      <c r="AA150" vm="7306">
        <f ca="1"/>
        <v>48.11</v>
      </c>
      <c r="AB150" vm="12837">
        <f ca="1"/>
        <v>46.55</v>
      </c>
      <c r="AC150" vm="3947">
        <f ca="1"/>
        <v>43.05</v>
      </c>
      <c r="AD150" vm="10833">
        <f ca="1"/>
        <v>43.31</v>
      </c>
      <c r="AE150" vm="9414">
        <f ca="1"/>
        <v>40.78</v>
      </c>
      <c r="AF150" vm="2524">
        <f ca="1"/>
        <v>33.64</v>
      </c>
      <c r="AG150" vm="4199">
        <f ca="1"/>
        <v>40.54</v>
      </c>
      <c r="AH150" vm="4567">
        <f ca="1"/>
        <v>40.9</v>
      </c>
      <c r="AI150" vm="12838">
        <f ca="1"/>
        <v>39.450000000000003</v>
      </c>
      <c r="AJ150" vm="7657">
        <f ca="1"/>
        <v>36.630000000000003</v>
      </c>
      <c r="AK150" vm="4365">
        <f ca="1"/>
        <v>37.409999999999997</v>
      </c>
      <c r="AL150" vm="3869">
        <f ca="1"/>
        <v>39.200000000000003</v>
      </c>
      <c r="AM150" vm="12839">
        <f ca="1"/>
        <v>32.99</v>
      </c>
      <c r="AN150" vm="1992">
        <f ca="1"/>
        <v>35.43</v>
      </c>
      <c r="AO150" vm="10893">
        <f ca="1"/>
        <v>36.020000000000003</v>
      </c>
      <c r="AP150" vm="8136">
        <f ca="1"/>
        <v>38.130000000000003</v>
      </c>
      <c r="AQ150" vm="3329">
        <f ca="1"/>
        <v>38.69</v>
      </c>
      <c r="AR150" vm="12235">
        <f ca="1"/>
        <v>36.31</v>
      </c>
      <c r="AS150" vm="10825">
        <f ca="1"/>
        <v>40.07</v>
      </c>
      <c r="AT150" vm="9413">
        <f ca="1"/>
        <v>41.34</v>
      </c>
      <c r="AU150" vm="2168">
        <f ca="1"/>
        <v>45</v>
      </c>
      <c r="AV150" vm="3371">
        <f ca="1"/>
        <v>46.92</v>
      </c>
      <c r="AW150" vm="7995">
        <f ca="1"/>
        <v>46.31</v>
      </c>
      <c r="AX150" vm="3408">
        <f ca="1"/>
        <v>46.57</v>
      </c>
      <c r="AY150" vm="3876">
        <f ca="1"/>
        <v>49.42</v>
      </c>
      <c r="AZ150" vm="12840">
        <f ca="1"/>
        <v>48.39</v>
      </c>
      <c r="BA150" vm="6225">
        <f ca="1"/>
        <v>45.12</v>
      </c>
      <c r="BB150" vm="3448">
        <f ca="1"/>
        <v>46.16</v>
      </c>
      <c r="BC150" vm="3373">
        <f ca="1"/>
        <v>49.98</v>
      </c>
      <c r="BD150" vm="10067">
        <f ca="1"/>
        <v>50.98</v>
      </c>
      <c r="BE150" vm="3032">
        <f ca="1"/>
        <v>49.63</v>
      </c>
      <c r="BF150" vm="10591">
        <f ca="1"/>
        <v>49.57</v>
      </c>
      <c r="BG150" vm="8021">
        <f ca="1"/>
        <v>52.61</v>
      </c>
      <c r="BH150" vm="7091">
        <f ca="1"/>
        <v>48.37</v>
      </c>
      <c r="BI150" vm="3051">
        <f ca="1"/>
        <v>46.67</v>
      </c>
      <c r="BJ150" vm="3594">
        <f ca="1"/>
        <v>50.02</v>
      </c>
      <c r="BK150" vm="3921">
        <f ca="1"/>
        <v>48.35</v>
      </c>
      <c r="BL150" vm="7306">
        <f ca="1"/>
        <v>48.11</v>
      </c>
      <c r="BM150" vm="6202">
        <f ca="1"/>
        <v>45.48</v>
      </c>
      <c r="BN150" vm="12246">
        <f ca="1"/>
        <v>50.27</v>
      </c>
      <c r="BO150" vm="10936">
        <f ca="1"/>
        <v>47.75</v>
      </c>
      <c r="BP150" vm="7081">
        <f ca="1"/>
        <v>48.67</v>
      </c>
      <c r="BQ150" vm="5277">
        <f ca="1"/>
        <v>45.59</v>
      </c>
      <c r="BR150" vm="12244">
        <f ca="1"/>
        <v>43.72</v>
      </c>
      <c r="BS150" vm="12079">
        <f ca="1"/>
        <v>41.73</v>
      </c>
      <c r="BT150" vm="12841">
        <f ca="1"/>
        <v>41.81</v>
      </c>
      <c r="BU150" vm="5020">
        <f ca="1"/>
        <v>39.950000000000003</v>
      </c>
      <c r="BV150" vm="3571">
        <f ca="1"/>
        <v>40.33</v>
      </c>
      <c r="BW150" vm="12842">
        <f ca="1"/>
        <v>43.46</v>
      </c>
      <c r="BX150" vm="12843">
        <f ca="1"/>
        <v>44.12</v>
      </c>
      <c r="BY150" vm="12844">
        <f ca="1"/>
        <v>44.97</v>
      </c>
      <c r="BZ150" vm="4693">
        <f ca="1"/>
        <v>44.57</v>
      </c>
      <c r="CA150" vm="12845">
        <f ca="1"/>
        <v>47.22</v>
      </c>
      <c r="CB150" vm="10377">
        <f ca="1"/>
        <v>47.91</v>
      </c>
      <c r="CC150" vm="10383">
        <f ca="1"/>
        <v>48.05</v>
      </c>
      <c r="CD150" vm="12127">
        <f ca="1"/>
        <v>49.35</v>
      </c>
      <c r="CE150" vm="12846">
        <f ca="1"/>
        <v>50.38</v>
      </c>
      <c r="CF150" vm="7994">
        <f ca="1"/>
        <v>47.12</v>
      </c>
      <c r="CG150" vm="12847">
        <f ca="1"/>
        <v>52.91</v>
      </c>
      <c r="CH150" vm="12848">
        <f ca="1"/>
        <v>53.67</v>
      </c>
      <c r="CI150" vm="12849">
        <f ca="1"/>
        <v>56.75</v>
      </c>
      <c r="CJ150" vm="12850">
        <f ca="1"/>
        <v>51.93</v>
      </c>
      <c r="CK150" vm="12165">
        <f ca="1"/>
        <v>52.52</v>
      </c>
      <c r="CL150" vm="5126">
        <f ca="1"/>
        <v>54.98</v>
      </c>
      <c r="CM150" vm="2162">
        <f ca="1"/>
        <v>54.3</v>
      </c>
      <c r="CN150" vm="5217">
        <f ca="1"/>
        <v>50.55</v>
      </c>
      <c r="CO150" vm="11895">
        <f ca="1"/>
        <v>45.71</v>
      </c>
      <c r="CP150" vm="12851">
        <f ca="1"/>
        <v>45.82</v>
      </c>
      <c r="CQ150" vm="12852">
        <f ca="1"/>
        <v>41.7</v>
      </c>
      <c r="CR150" vm="12134">
        <f ca="1"/>
        <v>41.08</v>
      </c>
      <c r="CS150" vm="6219">
        <f ca="1"/>
        <v>40.409999999999997</v>
      </c>
      <c r="CT150" vm="12853">
        <f ca="1"/>
        <v>40.18</v>
      </c>
      <c r="CU150" vm="10288">
        <f ca="1"/>
        <v>43.23</v>
      </c>
      <c r="CV150" vm="4207">
        <f ca="1"/>
        <v>44.63</v>
      </c>
      <c r="CW150" vm="7075">
        <f ca="1"/>
        <v>42.64</v>
      </c>
      <c r="CX150" vm="5143">
        <f ca="1"/>
        <v>44.45</v>
      </c>
      <c r="CY150" vm="11895">
        <f ca="1"/>
        <v>45.71</v>
      </c>
      <c r="CZ150" vm="12854">
        <f ca="1"/>
        <v>44.38</v>
      </c>
      <c r="DA150" vm="5141">
        <f ca="1"/>
        <v>45.19</v>
      </c>
      <c r="DB150" vm="4699">
        <f ca="1"/>
        <v>46.86</v>
      </c>
      <c r="DC150" vm="3877">
        <f ca="1"/>
        <v>49.72</v>
      </c>
      <c r="DD150" vm="9789">
        <f ca="1"/>
        <v>48.92</v>
      </c>
      <c r="DE150" vm="12855">
        <f ca="1"/>
        <v>46.65</v>
      </c>
      <c r="DF150" vm="12836">
        <f ca="1"/>
        <v>46.2</v>
      </c>
      <c r="DG150" vm="8805">
        <f ca="1"/>
        <v>41.88</v>
      </c>
    </row>
    <row r="151" spans="2:111" x14ac:dyDescent="0.55000000000000004">
      <c r="B151" t="e" vm="12856">
        <v>#VALUE!</v>
      </c>
      <c r="C151" t="str" cm="1">
        <f t="array" aca="1" ref="C151" ca="1">_FV(B151,"Industry")</f>
        <v>Food &amp; Tobacco</v>
      </c>
      <c r="D151" cm="1" vm="12857">
        <f t="array" aca="1" ref="D151:DG151" ca="1">IFERROR(TRANSPOSE(_xlfn.STOCKHISTORY(B151,$B$1,$C$1,2,0,1)),"")</f>
        <v>40.204999999999998</v>
      </c>
      <c r="E151" vm="12240">
        <f ca="1"/>
        <v>42.51</v>
      </c>
      <c r="F151" vm="10570">
        <f ca="1"/>
        <v>43.24</v>
      </c>
      <c r="G151" vm="7975">
        <f ca="1"/>
        <v>38.549999999999997</v>
      </c>
      <c r="H151" vm="10884">
        <f ca="1"/>
        <v>34.409999999999997</v>
      </c>
      <c r="I151" vm="2491">
        <f ca="1"/>
        <v>36.6</v>
      </c>
      <c r="J151" vm="4531">
        <f ca="1"/>
        <v>37.35</v>
      </c>
      <c r="K151" vm="12858">
        <f ca="1"/>
        <v>38.26</v>
      </c>
      <c r="L151" vm="8093">
        <f ca="1"/>
        <v>37.93</v>
      </c>
      <c r="M151" vm="3867">
        <f ca="1"/>
        <v>38.5</v>
      </c>
      <c r="N151" vm="4225">
        <f ca="1"/>
        <v>34.24</v>
      </c>
      <c r="O151" vm="4385">
        <f ca="1"/>
        <v>34.81</v>
      </c>
      <c r="P151" vm="4215">
        <f ca="1"/>
        <v>36.299999999999997</v>
      </c>
      <c r="Q151" vm="11999">
        <f ca="1"/>
        <v>35.25</v>
      </c>
      <c r="R151" vm="4353">
        <f ca="1"/>
        <v>34.630000000000003</v>
      </c>
      <c r="S151" vm="4519">
        <f ca="1"/>
        <v>35.08</v>
      </c>
      <c r="T151" vm="3165">
        <f ca="1"/>
        <v>33.630000000000003</v>
      </c>
      <c r="U151" vm="4581">
        <f ca="1"/>
        <v>34.11</v>
      </c>
      <c r="V151" vm="7722">
        <f ca="1"/>
        <v>34.17</v>
      </c>
      <c r="W151" vm="4184">
        <f ca="1"/>
        <v>30.74</v>
      </c>
      <c r="X151" vm="3937">
        <f ca="1"/>
        <v>32.14</v>
      </c>
      <c r="Y151" vm="6926">
        <f ca="1"/>
        <v>31.16</v>
      </c>
      <c r="Z151" vm="12859">
        <f ca="1"/>
        <v>36.450000000000003</v>
      </c>
      <c r="AA151" vm="4351">
        <f ca="1"/>
        <v>36.39</v>
      </c>
      <c r="AB151" vm="12860">
        <f ca="1"/>
        <v>34.33</v>
      </c>
      <c r="AC151" vm="6927">
        <f ca="1"/>
        <v>32.46</v>
      </c>
      <c r="AD151" vm="3166">
        <f ca="1"/>
        <v>34.32</v>
      </c>
      <c r="AE151" vm="12861">
        <f ca="1"/>
        <v>36.25</v>
      </c>
      <c r="AF151" vm="4349">
        <f ca="1"/>
        <v>35.89</v>
      </c>
      <c r="AG151" vm="4227">
        <f ca="1"/>
        <v>37.21</v>
      </c>
      <c r="AH151" vm="10803">
        <f ca="1"/>
        <v>35.97</v>
      </c>
      <c r="AI151" vm="8135">
        <f ca="1"/>
        <v>39.15</v>
      </c>
      <c r="AJ151" vm="2473">
        <f ca="1"/>
        <v>39.4</v>
      </c>
      <c r="AK151" vm="12862">
        <f ca="1"/>
        <v>43.64</v>
      </c>
      <c r="AL151" vm="9059">
        <f ca="1"/>
        <v>45.09</v>
      </c>
      <c r="AM151" vm="3447">
        <f ca="1"/>
        <v>42.68</v>
      </c>
      <c r="AN151" vm="4676">
        <f ca="1"/>
        <v>42.32</v>
      </c>
      <c r="AO151" vm="5018">
        <f ca="1"/>
        <v>43.36</v>
      </c>
      <c r="AP151" vm="3575">
        <f ca="1"/>
        <v>44.76</v>
      </c>
      <c r="AQ151" vm="12236">
        <f ca="1"/>
        <v>39.94</v>
      </c>
      <c r="AR151" vm="12863">
        <f ca="1"/>
        <v>39.49</v>
      </c>
      <c r="AS151" vm="4199">
        <f ca="1"/>
        <v>40.54</v>
      </c>
      <c r="AT151" vm="2467">
        <f ca="1"/>
        <v>40.99</v>
      </c>
      <c r="AU151" vm="12864">
        <f ca="1"/>
        <v>42.61</v>
      </c>
      <c r="AV151" vm="11143">
        <f ca="1"/>
        <v>43.73</v>
      </c>
      <c r="AW151" vm="12865">
        <f ca="1"/>
        <v>40.89</v>
      </c>
      <c r="AX151" vm="2538">
        <f ca="1"/>
        <v>44.53</v>
      </c>
      <c r="AY151" vm="9802">
        <f ca="1"/>
        <v>45.11</v>
      </c>
      <c r="AZ151" vm="8043">
        <f ca="1"/>
        <v>47.26</v>
      </c>
      <c r="BA151" vm="11299">
        <f ca="1"/>
        <v>41.6</v>
      </c>
      <c r="BB151" vm="7059">
        <f ca="1"/>
        <v>46.64</v>
      </c>
      <c r="BC151" vm="12866">
        <f ca="1"/>
        <v>46.85</v>
      </c>
      <c r="BD151" vm="12867">
        <f ca="1"/>
        <v>48.83</v>
      </c>
      <c r="BE151" vm="12868">
        <f ca="1"/>
        <v>48.27</v>
      </c>
      <c r="BF151" vm="12167">
        <f ca="1"/>
        <v>50.86</v>
      </c>
      <c r="BG151" vm="10067">
        <f ca="1"/>
        <v>50.98</v>
      </c>
      <c r="BH151" vm="5147">
        <f ca="1"/>
        <v>48.89</v>
      </c>
      <c r="BI151" vm="12869">
        <f ca="1"/>
        <v>48.69</v>
      </c>
      <c r="BJ151" vm="12870">
        <f ca="1"/>
        <v>47.18</v>
      </c>
      <c r="BK151" vm="12871">
        <f ca="1"/>
        <v>46.61</v>
      </c>
      <c r="BL151" vm="4699">
        <f ca="1"/>
        <v>46.86</v>
      </c>
      <c r="BM151" vm="12872">
        <f ca="1"/>
        <v>46.37</v>
      </c>
      <c r="BN151" vm="3336">
        <f ca="1"/>
        <v>47.78</v>
      </c>
      <c r="BO151" vm="12836">
        <f ca="1"/>
        <v>46.2</v>
      </c>
      <c r="BP151" vm="3885">
        <f ca="1"/>
        <v>48.54</v>
      </c>
      <c r="BQ151" vm="10936">
        <f ca="1"/>
        <v>47.75</v>
      </c>
      <c r="BR151" vm="5149">
        <f ca="1"/>
        <v>46.38</v>
      </c>
      <c r="BS151" vm="12873">
        <f ca="1"/>
        <v>45.54</v>
      </c>
      <c r="BT151" vm="7542">
        <f ca="1"/>
        <v>41</v>
      </c>
      <c r="BU151" vm="4676">
        <f ca="1"/>
        <v>42.32</v>
      </c>
      <c r="BV151" vm="12874">
        <f ca="1"/>
        <v>41.4</v>
      </c>
      <c r="BW151" vm="12875">
        <f ca="1"/>
        <v>48.81</v>
      </c>
      <c r="BX151" vm="12876">
        <f ca="1"/>
        <v>47.47</v>
      </c>
      <c r="BY151" vm="7080">
        <f ca="1"/>
        <v>47.64</v>
      </c>
      <c r="BZ151" vm="12877">
        <f ca="1"/>
        <v>51.54</v>
      </c>
      <c r="CA151" vm="11300">
        <f ca="1"/>
        <v>52.39</v>
      </c>
      <c r="CB151" vm="7081">
        <f ca="1"/>
        <v>48.67</v>
      </c>
      <c r="CC151" vm="12878">
        <f ca="1"/>
        <v>47.36</v>
      </c>
      <c r="CD151" vm="11978">
        <f ca="1"/>
        <v>49.34</v>
      </c>
      <c r="CE151" vm="10061">
        <f ca="1"/>
        <v>50.28</v>
      </c>
      <c r="CF151" vm="12879">
        <f ca="1"/>
        <v>45.44</v>
      </c>
      <c r="CG151" vm="4381">
        <f ca="1"/>
        <v>46.45</v>
      </c>
      <c r="CH151" vm="10065">
        <f ca="1"/>
        <v>47</v>
      </c>
      <c r="CI151" vm="4685">
        <f ca="1"/>
        <v>45.55</v>
      </c>
      <c r="CJ151" vm="7054">
        <f ca="1"/>
        <v>45.31</v>
      </c>
      <c r="CK151" vm="12854">
        <f ca="1"/>
        <v>44.38</v>
      </c>
      <c r="CL151" vm="11988">
        <f ca="1"/>
        <v>39.880000000000003</v>
      </c>
      <c r="CM151" vm="12880">
        <f ca="1"/>
        <v>40.44</v>
      </c>
      <c r="CN151" vm="11858">
        <f ca="1"/>
        <v>38.25</v>
      </c>
      <c r="CO151" vm="3440">
        <f ca="1"/>
        <v>40.22</v>
      </c>
      <c r="CP151" vm="6545">
        <f ca="1"/>
        <v>40.880000000000003</v>
      </c>
      <c r="CQ151" vm="7991">
        <f ca="1"/>
        <v>38.590000000000003</v>
      </c>
      <c r="CR151" vm="12881">
        <f ca="1"/>
        <v>38.03</v>
      </c>
      <c r="CS151" vm="8088">
        <f ca="1"/>
        <v>32.549999999999997</v>
      </c>
      <c r="CT151" vm="5066">
        <f ca="1"/>
        <v>30.59</v>
      </c>
      <c r="CU151" vm="12882">
        <f ca="1"/>
        <v>32.11</v>
      </c>
      <c r="CV151" vm="4571">
        <f ca="1"/>
        <v>30.37</v>
      </c>
      <c r="CW151" vm="12883">
        <f ca="1"/>
        <v>35.32</v>
      </c>
      <c r="CX151" vm="12884">
        <f ca="1"/>
        <v>34.89</v>
      </c>
      <c r="CY151" vm="3611">
        <f ca="1"/>
        <v>35.56</v>
      </c>
      <c r="CZ151" vm="11861">
        <f ca="1"/>
        <v>30.98</v>
      </c>
      <c r="DA151" vm="3358">
        <f ca="1"/>
        <v>30.49</v>
      </c>
      <c r="DB151" vm="12882">
        <f ca="1"/>
        <v>32.11</v>
      </c>
      <c r="DC151" vm="8088">
        <f ca="1"/>
        <v>32.549999999999997</v>
      </c>
      <c r="DD151" vm="2967">
        <f ca="1"/>
        <v>31.7</v>
      </c>
      <c r="DE151" vm="3935">
        <f ca="1"/>
        <v>30.55</v>
      </c>
      <c r="DF151" vm="10810">
        <f ca="1"/>
        <v>32.43</v>
      </c>
      <c r="DG151" vm="6874">
        <f ca="1"/>
        <v>31.37</v>
      </c>
    </row>
    <row r="152" spans="2:111" x14ac:dyDescent="0.55000000000000004">
      <c r="B152" t="e" vm="12885">
        <v>#VALUE!</v>
      </c>
      <c r="C152" t="str" cm="1">
        <f t="array" aca="1" ref="C152" ca="1">_FV(B152,"Industry")</f>
        <v>Freight &amp; Logistics Services</v>
      </c>
      <c r="D152" cm="1" vm="12547">
        <f t="array" aca="1" ref="D152:DG152" ca="1">IFERROR(TRANSPOSE(_xlfn.STOCKHISTORY(B152,$B$1,$C$1,2,0,1)),"")</f>
        <v>72</v>
      </c>
      <c r="E152" vm="8052">
        <f ca="1"/>
        <v>78.86</v>
      </c>
      <c r="F152" vm="6436">
        <f ca="1"/>
        <v>79.55</v>
      </c>
      <c r="G152" vm="12576">
        <f ca="1"/>
        <v>87.23</v>
      </c>
      <c r="H152" vm="11700">
        <f ca="1"/>
        <v>84.19</v>
      </c>
      <c r="I152" vm="12886">
        <f ca="1"/>
        <v>87.25</v>
      </c>
      <c r="J152" vm="8031">
        <f ca="1"/>
        <v>93.05</v>
      </c>
      <c r="K152" vm="10553">
        <f ca="1"/>
        <v>95.53</v>
      </c>
      <c r="L152" vm="1277">
        <f ca="1"/>
        <v>97.53</v>
      </c>
      <c r="M152" vm="12887">
        <f ca="1"/>
        <v>88.18</v>
      </c>
      <c r="N152" vm="6772">
        <f ca="1"/>
        <v>101.33</v>
      </c>
      <c r="O152" vm="12888">
        <f ca="1"/>
        <v>103.68</v>
      </c>
      <c r="P152" vm="12889">
        <f ca="1"/>
        <v>106.58</v>
      </c>
      <c r="Q152" vm="12890">
        <f ca="1"/>
        <v>107.94</v>
      </c>
      <c r="R152" vm="12891">
        <f ca="1"/>
        <v>105.92</v>
      </c>
      <c r="S152" vm="12892">
        <f ca="1"/>
        <v>111.96</v>
      </c>
      <c r="T152" vm="12893">
        <f ca="1"/>
        <v>110.3</v>
      </c>
      <c r="U152" vm="6790">
        <f ca="1"/>
        <v>108.91</v>
      </c>
      <c r="V152" vm="4762">
        <f ca="1"/>
        <v>102.96</v>
      </c>
      <c r="W152" vm="7226">
        <f ca="1"/>
        <v>105.3</v>
      </c>
      <c r="X152" vm="12894">
        <f ca="1"/>
        <v>115.97</v>
      </c>
      <c r="Y152" vm="12895">
        <f ca="1"/>
        <v>115.79</v>
      </c>
      <c r="Z152" vm="12896">
        <f ca="1"/>
        <v>126.5</v>
      </c>
      <c r="AA152" vm="3248">
        <f ca="1"/>
        <v>134.1</v>
      </c>
      <c r="AB152" vm="12897">
        <f ca="1"/>
        <v>133.5</v>
      </c>
      <c r="AC152" vm="3739">
        <f ca="1"/>
        <v>130.25</v>
      </c>
      <c r="AD152" vm="12898">
        <f ca="1"/>
        <v>134.43</v>
      </c>
      <c r="AE152" vm="12899">
        <f ca="1"/>
        <v>133.63</v>
      </c>
      <c r="AF152" vm="12900">
        <f ca="1"/>
        <v>142.76</v>
      </c>
      <c r="AG152" vm="12901">
        <f ca="1"/>
        <v>141.68</v>
      </c>
      <c r="AH152" vm="12902">
        <f ca="1"/>
        <v>149.88999999999999</v>
      </c>
      <c r="AI152" vm="12903">
        <f ca="1"/>
        <v>150.62</v>
      </c>
      <c r="AJ152" vm="12904">
        <f ca="1"/>
        <v>162.83000000000001</v>
      </c>
      <c r="AK152" vm="12905">
        <f ca="1"/>
        <v>146.22</v>
      </c>
      <c r="AL152" vm="12906">
        <f ca="1"/>
        <v>153.78</v>
      </c>
      <c r="AM152" vm="12907">
        <f ca="1"/>
        <v>138.22999999999999</v>
      </c>
      <c r="AN152" vm="12908">
        <f ca="1"/>
        <v>159.07</v>
      </c>
      <c r="AO152" vm="12909">
        <f ca="1"/>
        <v>167.7</v>
      </c>
      <c r="AP152" vm="12910">
        <f ca="1"/>
        <v>167.2</v>
      </c>
      <c r="AQ152" vm="12911">
        <f ca="1"/>
        <v>177.04</v>
      </c>
      <c r="AR152" vm="12912">
        <f ca="1"/>
        <v>166.78</v>
      </c>
      <c r="AS152" vm="12913">
        <f ca="1"/>
        <v>169.11</v>
      </c>
      <c r="AT152" vm="12914">
        <f ca="1"/>
        <v>179.95</v>
      </c>
      <c r="AU152" vm="12915">
        <f ca="1"/>
        <v>161.96</v>
      </c>
      <c r="AV152" vm="12916">
        <f ca="1"/>
        <v>161.97999999999999</v>
      </c>
      <c r="AW152" vm="12917">
        <f ca="1"/>
        <v>165.46</v>
      </c>
      <c r="AX152" vm="12918">
        <f ca="1"/>
        <v>175.99</v>
      </c>
      <c r="AY152" vm="5312">
        <f ca="1"/>
        <v>180.79</v>
      </c>
      <c r="AZ152" vm="12919">
        <f ca="1"/>
        <v>179.42</v>
      </c>
      <c r="BA152" vm="12920">
        <f ca="1"/>
        <v>159.81</v>
      </c>
      <c r="BB152" vm="6417">
        <f ca="1"/>
        <v>141.04</v>
      </c>
      <c r="BC152" vm="12921">
        <f ca="1"/>
        <v>159.79</v>
      </c>
      <c r="BD152" vm="12922">
        <f ca="1"/>
        <v>169.86</v>
      </c>
      <c r="BE152" vm="12923">
        <f ca="1"/>
        <v>169.07</v>
      </c>
      <c r="BF152" vm="4074">
        <f ca="1"/>
        <v>173.35</v>
      </c>
      <c r="BG152" vm="12924">
        <f ca="1"/>
        <v>192.44</v>
      </c>
      <c r="BH152" vm="12925">
        <f ca="1"/>
        <v>196.87</v>
      </c>
      <c r="BI152" vm="12926">
        <f ca="1"/>
        <v>177.19</v>
      </c>
      <c r="BJ152" vm="12927">
        <f ca="1"/>
        <v>204.08</v>
      </c>
      <c r="BK152" vm="12928">
        <f ca="1"/>
        <v>208.22</v>
      </c>
      <c r="BL152" vm="12929">
        <f ca="1"/>
        <v>197.47</v>
      </c>
      <c r="BM152" vm="12930">
        <f ca="1"/>
        <v>205.96</v>
      </c>
      <c r="BN152" vm="12931">
        <f ca="1"/>
        <v>220.41</v>
      </c>
      <c r="BO152" vm="12932">
        <f ca="1"/>
        <v>222.09</v>
      </c>
      <c r="BP152" vm="12933">
        <f ca="1"/>
        <v>224.73</v>
      </c>
      <c r="BQ152" vm="12934">
        <f ca="1"/>
        <v>219.93</v>
      </c>
      <c r="BR152" vm="12935">
        <f ca="1"/>
        <v>218.76</v>
      </c>
      <c r="BS152" vm="2307">
        <f ca="1"/>
        <v>216.84</v>
      </c>
      <c r="BT152" vm="12936">
        <f ca="1"/>
        <v>196.01</v>
      </c>
      <c r="BU152" vm="12937">
        <f ca="1"/>
        <v>241.4</v>
      </c>
      <c r="BV152" vm="12938">
        <f ca="1"/>
        <v>235.64</v>
      </c>
      <c r="BW152" vm="12939">
        <f ca="1"/>
        <v>251.93</v>
      </c>
      <c r="BX152" vm="12940">
        <f ca="1"/>
        <v>244.55</v>
      </c>
      <c r="BY152" vm="12941">
        <f ca="1"/>
        <v>245.95</v>
      </c>
      <c r="BZ152" vm="12942">
        <f ca="1"/>
        <v>273.20999999999998</v>
      </c>
      <c r="CA152" vm="12943">
        <f ca="1"/>
        <v>234.29</v>
      </c>
      <c r="CB152" vm="12944">
        <f ca="1"/>
        <v>219.78</v>
      </c>
      <c r="CC152" vm="12945">
        <f ca="1"/>
        <v>213.28</v>
      </c>
      <c r="CD152" vm="12946">
        <f ca="1"/>
        <v>227.3</v>
      </c>
      <c r="CE152" vm="12947">
        <f ca="1"/>
        <v>224.51</v>
      </c>
      <c r="CF152" vm="12948">
        <f ca="1"/>
        <v>194.82</v>
      </c>
      <c r="CG152" vm="12949">
        <f ca="1"/>
        <v>197.14</v>
      </c>
      <c r="CH152" vm="12950">
        <f ca="1"/>
        <v>217.43</v>
      </c>
      <c r="CI152" vm="11379">
        <f ca="1"/>
        <v>207.07</v>
      </c>
      <c r="CJ152" vm="12951">
        <f ca="1"/>
        <v>204.19</v>
      </c>
      <c r="CK152" vm="4899">
        <f ca="1"/>
        <v>207.28</v>
      </c>
      <c r="CL152" vm="12952">
        <f ca="1"/>
        <v>201.26</v>
      </c>
      <c r="CM152" vm="12953">
        <f ca="1"/>
        <v>195.7</v>
      </c>
      <c r="CN152" vm="12954">
        <f ca="1"/>
        <v>192.52</v>
      </c>
      <c r="CO152" vm="12955">
        <f ca="1"/>
        <v>204.62</v>
      </c>
      <c r="CP152" vm="12956">
        <f ca="1"/>
        <v>232.02</v>
      </c>
      <c r="CQ152" vm="12957">
        <f ca="1"/>
        <v>220.57</v>
      </c>
      <c r="CR152" vm="12958">
        <f ca="1"/>
        <v>203.63</v>
      </c>
      <c r="CS152" vm="12959">
        <f ca="1"/>
        <v>207.61</v>
      </c>
      <c r="CT152" vm="12960">
        <f ca="1"/>
        <v>225.27</v>
      </c>
      <c r="CU152" vm="12961">
        <f ca="1"/>
        <v>245.62</v>
      </c>
      <c r="CV152" vm="12962">
        <f ca="1"/>
        <v>243.93</v>
      </c>
      <c r="CW152" vm="12963">
        <f ca="1"/>
        <v>253.69</v>
      </c>
      <c r="CX152" vm="12964">
        <f ca="1"/>
        <v>245.93</v>
      </c>
      <c r="CY152" vm="12965">
        <f ca="1"/>
        <v>237.16</v>
      </c>
      <c r="CZ152" vm="12966">
        <f ca="1"/>
        <v>232.82</v>
      </c>
      <c r="DA152" vm="12967">
        <f ca="1"/>
        <v>226.26</v>
      </c>
      <c r="DB152" vm="12968">
        <f ca="1"/>
        <v>246.73</v>
      </c>
      <c r="DC152" vm="12969">
        <f ca="1"/>
        <v>256.08999999999997</v>
      </c>
      <c r="DD152" vm="12970">
        <f ca="1"/>
        <v>246.48</v>
      </c>
      <c r="DE152" vm="2437">
        <f ca="1"/>
        <v>232.07</v>
      </c>
      <c r="DF152" vm="12971">
        <f ca="1"/>
        <v>244.66</v>
      </c>
      <c r="DG152" vm="12972">
        <f ca="1"/>
        <v>228.04</v>
      </c>
    </row>
    <row r="153" spans="2:111" x14ac:dyDescent="0.55000000000000004">
      <c r="B153" t="e" vm="12973">
        <v>#VALUE!</v>
      </c>
      <c r="C153" t="str" cm="1">
        <f t="array" aca="1" ref="C153" ca="1">_FV(B153,"Industry")</f>
        <v>Freight &amp; Logistics Services</v>
      </c>
      <c r="D153" cm="1" vm="12410">
        <f t="array" aca="1" ref="D153:DG153" ca="1">IFERROR(TRANSPOSE(_xlfn.STOCKHISTORY(B153,$B$1,$C$1,2,0,1)),"")</f>
        <v>93.2</v>
      </c>
      <c r="E153" vm="12974">
        <f ca="1"/>
        <v>96.55</v>
      </c>
      <c r="F153" vm="12285">
        <f ca="1"/>
        <v>105.47</v>
      </c>
      <c r="G153" vm="10538">
        <f ca="1"/>
        <v>105.07</v>
      </c>
      <c r="H153" vm="6478">
        <f ca="1"/>
        <v>103.09</v>
      </c>
      <c r="I153" vm="1189">
        <f ca="1"/>
        <v>107.72</v>
      </c>
      <c r="J153" vm="5512">
        <f ca="1"/>
        <v>108.1</v>
      </c>
      <c r="K153" vm="12975">
        <f ca="1"/>
        <v>109.22</v>
      </c>
      <c r="L153" vm="12976">
        <f ca="1"/>
        <v>109.36</v>
      </c>
      <c r="M153" vm="9682">
        <f ca="1"/>
        <v>107.76</v>
      </c>
      <c r="N153" vm="12977">
        <f ca="1"/>
        <v>115.92</v>
      </c>
      <c r="O153" vm="12978">
        <f ca="1"/>
        <v>114.64</v>
      </c>
      <c r="P153" vm="6358">
        <f ca="1"/>
        <v>109.13</v>
      </c>
      <c r="Q153" vm="12979">
        <f ca="1"/>
        <v>105.76</v>
      </c>
      <c r="R153" vm="6674">
        <f ca="1"/>
        <v>107.3</v>
      </c>
      <c r="S153" vm="12980">
        <f ca="1"/>
        <v>107.46</v>
      </c>
      <c r="T153" vm="12981">
        <f ca="1"/>
        <v>105.97</v>
      </c>
      <c r="U153" vm="12982">
        <f ca="1"/>
        <v>110.59</v>
      </c>
      <c r="V153" vm="12983">
        <f ca="1"/>
        <v>110.29</v>
      </c>
      <c r="W153" vm="12984">
        <f ca="1"/>
        <v>114.36</v>
      </c>
      <c r="X153" vm="12985">
        <f ca="1"/>
        <v>120.09</v>
      </c>
      <c r="Y153" vm="10711">
        <f ca="1"/>
        <v>117.53</v>
      </c>
      <c r="Z153" vm="1201">
        <f ca="1"/>
        <v>121.45</v>
      </c>
      <c r="AA153" vm="12986">
        <f ca="1"/>
        <v>119.15</v>
      </c>
      <c r="AB153" vm="11221">
        <f ca="1"/>
        <v>127.32</v>
      </c>
      <c r="AC153" vm="12987">
        <f ca="1"/>
        <v>104.41</v>
      </c>
      <c r="AD153" vm="9888">
        <f ca="1"/>
        <v>104.66</v>
      </c>
      <c r="AE153" vm="12988">
        <f ca="1"/>
        <v>113.5</v>
      </c>
      <c r="AF153" vm="12989">
        <f ca="1"/>
        <v>116.12</v>
      </c>
      <c r="AG153" vm="2906">
        <f ca="1"/>
        <v>106.23</v>
      </c>
      <c r="AH153" vm="12990">
        <f ca="1"/>
        <v>119.89</v>
      </c>
      <c r="AI153" vm="12991">
        <f ca="1"/>
        <v>122.88</v>
      </c>
      <c r="AJ153" vm="6746">
        <f ca="1"/>
        <v>116.75</v>
      </c>
      <c r="AK153" vm="12992">
        <f ca="1"/>
        <v>106.54</v>
      </c>
      <c r="AL153" vm="12993">
        <f ca="1"/>
        <v>115.29</v>
      </c>
      <c r="AM153" vm="1277">
        <f ca="1"/>
        <v>97.53</v>
      </c>
      <c r="AN153" vm="12994">
        <f ca="1"/>
        <v>105.4</v>
      </c>
      <c r="AO153" vm="12995">
        <f ca="1"/>
        <v>110.2</v>
      </c>
      <c r="AP153" vm="12996">
        <f ca="1"/>
        <v>111.74</v>
      </c>
      <c r="AQ153" vm="12997">
        <f ca="1"/>
        <v>106.22</v>
      </c>
      <c r="AR153" vm="11702">
        <f ca="1"/>
        <v>92.92</v>
      </c>
      <c r="AS153" vm="8034">
        <f ca="1"/>
        <v>103.27</v>
      </c>
      <c r="AT153" vm="12361">
        <f ca="1"/>
        <v>119.47</v>
      </c>
      <c r="AU153" vm="12998">
        <f ca="1"/>
        <v>118.66</v>
      </c>
      <c r="AV153" vm="12999">
        <f ca="1"/>
        <v>119.82</v>
      </c>
      <c r="AW153" vm="13000">
        <f ca="1"/>
        <v>115.17</v>
      </c>
      <c r="AX153" vm="13001">
        <f ca="1"/>
        <v>119.73</v>
      </c>
      <c r="AY153" vm="13002">
        <f ca="1"/>
        <v>117.06</v>
      </c>
      <c r="AZ153" vm="13003">
        <f ca="1"/>
        <v>103.52</v>
      </c>
      <c r="BA153" vm="6711">
        <f ca="1"/>
        <v>90.49</v>
      </c>
      <c r="BB153" vm="13004">
        <f ca="1"/>
        <v>93.42</v>
      </c>
      <c r="BC153" vm="7732">
        <f ca="1"/>
        <v>94.66</v>
      </c>
      <c r="BD153" vm="13005">
        <f ca="1"/>
        <v>99.71</v>
      </c>
      <c r="BE153" vm="13006">
        <f ca="1"/>
        <v>111.18</v>
      </c>
      <c r="BF153" vm="12900">
        <f ca="1"/>
        <v>142.76</v>
      </c>
      <c r="BG153" vm="13007">
        <f ca="1"/>
        <v>163.62</v>
      </c>
      <c r="BH153" vm="13008">
        <f ca="1"/>
        <v>166.63</v>
      </c>
      <c r="BI153" vm="13009">
        <f ca="1"/>
        <v>157.11000000000001</v>
      </c>
      <c r="BJ153" vm="11337">
        <f ca="1"/>
        <v>171.07</v>
      </c>
      <c r="BK153" vm="13010">
        <f ca="1"/>
        <v>168.4</v>
      </c>
      <c r="BL153" vm="13011">
        <f ca="1"/>
        <v>155</v>
      </c>
      <c r="BM153" vm="13012">
        <f ca="1"/>
        <v>157.83000000000001</v>
      </c>
      <c r="BN153" vm="13013">
        <f ca="1"/>
        <v>169.99</v>
      </c>
      <c r="BO153" vm="13014">
        <f ca="1"/>
        <v>203.86</v>
      </c>
      <c r="BP153" vm="13015">
        <f ca="1"/>
        <v>214.6</v>
      </c>
      <c r="BQ153" vm="13016">
        <f ca="1"/>
        <v>207.97</v>
      </c>
      <c r="BR153" vm="13017">
        <f ca="1"/>
        <v>191.36</v>
      </c>
      <c r="BS153" vm="13018">
        <f ca="1"/>
        <v>195.63</v>
      </c>
      <c r="BT153" vm="13019">
        <f ca="1"/>
        <v>182.1</v>
      </c>
      <c r="BU153" vm="13020">
        <f ca="1"/>
        <v>213.47</v>
      </c>
      <c r="BV153" vm="13021">
        <f ca="1"/>
        <v>198.37</v>
      </c>
      <c r="BW153" vm="13022">
        <f ca="1"/>
        <v>214.34</v>
      </c>
      <c r="BX153" vm="13023">
        <f ca="1"/>
        <v>202.21</v>
      </c>
      <c r="BY153" vm="13024">
        <f ca="1"/>
        <v>210.42</v>
      </c>
      <c r="BZ153" vm="13025">
        <f ca="1"/>
        <v>214.46</v>
      </c>
      <c r="CA153" vm="13026">
        <f ca="1"/>
        <v>179.98</v>
      </c>
      <c r="CB153" vm="8731">
        <f ca="1"/>
        <v>182.25</v>
      </c>
      <c r="CC153" vm="13027">
        <f ca="1"/>
        <v>182.54</v>
      </c>
      <c r="CD153" vm="13028">
        <f ca="1"/>
        <v>194.89</v>
      </c>
      <c r="CE153" vm="13029">
        <f ca="1"/>
        <v>194.51</v>
      </c>
      <c r="CF153" vm="13030">
        <f ca="1"/>
        <v>161.54</v>
      </c>
      <c r="CG153" vm="13031">
        <f ca="1"/>
        <v>167.77</v>
      </c>
      <c r="CH153" vm="13032">
        <f ca="1"/>
        <v>189.73</v>
      </c>
      <c r="CI153" vm="13033">
        <f ca="1"/>
        <v>173.84</v>
      </c>
      <c r="CJ153" vm="13034">
        <f ca="1"/>
        <v>185.23</v>
      </c>
      <c r="CK153" vm="13035">
        <f ca="1"/>
        <v>182.49</v>
      </c>
      <c r="CL153" vm="13036">
        <f ca="1"/>
        <v>193.99</v>
      </c>
      <c r="CM153" vm="13037">
        <f ca="1"/>
        <v>179.81</v>
      </c>
      <c r="CN153" vm="13038">
        <f ca="1"/>
        <v>167</v>
      </c>
      <c r="CO153" vm="13039">
        <f ca="1"/>
        <v>179.25</v>
      </c>
      <c r="CP153" vm="9153">
        <f ca="1"/>
        <v>187.13</v>
      </c>
      <c r="CQ153" vm="6142">
        <f ca="1"/>
        <v>169.4</v>
      </c>
      <c r="CR153" vm="13040">
        <f ca="1"/>
        <v>155.87</v>
      </c>
      <c r="CS153" vm="8319">
        <f ca="1"/>
        <v>141.25</v>
      </c>
      <c r="CT153" vm="2082">
        <f ca="1"/>
        <v>151.61000000000001</v>
      </c>
      <c r="CU153" vm="13041">
        <f ca="1"/>
        <v>157.22999999999999</v>
      </c>
      <c r="CV153" vm="5796">
        <f ca="1"/>
        <v>141.9</v>
      </c>
      <c r="CW153" vm="13042">
        <f ca="1"/>
        <v>148.26</v>
      </c>
      <c r="CX153" vm="13043">
        <f ca="1"/>
        <v>148.63</v>
      </c>
      <c r="CY153" vm="2287">
        <f ca="1"/>
        <v>147.47999999999999</v>
      </c>
      <c r="CZ153" vm="13044">
        <f ca="1"/>
        <v>138.93</v>
      </c>
      <c r="DA153" vm="12374">
        <f ca="1"/>
        <v>136.85</v>
      </c>
      <c r="DB153" vm="9099">
        <f ca="1"/>
        <v>130.37</v>
      </c>
      <c r="DC153" vm="13045">
        <f ca="1"/>
        <v>128.55000000000001</v>
      </c>
      <c r="DD153" vm="11366">
        <f ca="1"/>
        <v>136.34</v>
      </c>
      <c r="DE153" vm="13046">
        <f ca="1"/>
        <v>134.06</v>
      </c>
      <c r="DF153" vm="13047">
        <f ca="1"/>
        <v>135.72</v>
      </c>
      <c r="DG153" vm="13048">
        <f ca="1"/>
        <v>126.1</v>
      </c>
    </row>
    <row r="154" spans="2:111" x14ac:dyDescent="0.55000000000000004">
      <c r="B154" t="e" vm="13049">
        <v>#VALUE!</v>
      </c>
      <c r="C154" t="str" cm="1">
        <f t="array" aca="1" ref="C154" ca="1">_FV(B154,"Industry")</f>
        <v>Freight &amp; Logistics Services</v>
      </c>
      <c r="D154" cm="1" vm="13050">
        <f t="array" aca="1" ref="D154:DG154" ca="1">IFERROR(TRANSPOSE(_xlfn.STOCKHISTORY(B154,$B$1,$C$1,2,0,1)),"")</f>
        <v>7.6733000000000002</v>
      </c>
      <c r="E154" vm="13051">
        <f ca="1"/>
        <v>8.0465999999999998</v>
      </c>
      <c r="F154" vm="13052">
        <f ca="1"/>
        <v>8.5831999999999997</v>
      </c>
      <c r="G154" vm="13053">
        <f ca="1"/>
        <v>9.0899000000000001</v>
      </c>
      <c r="H154" vm="13054">
        <f ca="1"/>
        <v>8.8099000000000007</v>
      </c>
      <c r="I154" vm="13055">
        <f ca="1"/>
        <v>8.6931999999999992</v>
      </c>
      <c r="J154" vm="13056">
        <f ca="1"/>
        <v>9.4431999999999992</v>
      </c>
      <c r="K154" vm="13057">
        <f ca="1"/>
        <v>9.4266000000000005</v>
      </c>
      <c r="L154" vm="13058">
        <f ca="1"/>
        <v>10.166600000000001</v>
      </c>
      <c r="M154" vm="13059">
        <f ca="1"/>
        <v>10.1699</v>
      </c>
      <c r="N154" vm="13060">
        <f ca="1"/>
        <v>11.936500000000001</v>
      </c>
      <c r="O154" vm="13061">
        <f ca="1"/>
        <v>11.9765</v>
      </c>
      <c r="P154" vm="13062">
        <f ca="1"/>
        <v>15.463200000000001</v>
      </c>
      <c r="Q154" vm="13063">
        <f ca="1"/>
        <v>16.186499999999999</v>
      </c>
      <c r="R154" vm="13064">
        <f ca="1"/>
        <v>15.516500000000001</v>
      </c>
      <c r="S154" vm="13065">
        <f ca="1"/>
        <v>16.9465</v>
      </c>
      <c r="T154" vm="13066">
        <f ca="1"/>
        <v>18.0565</v>
      </c>
      <c r="U154" vm="13067">
        <f ca="1"/>
        <v>18.186499999999999</v>
      </c>
      <c r="V154" vm="13068">
        <f ca="1"/>
        <v>16.4465</v>
      </c>
      <c r="W154" vm="13069">
        <f ca="1"/>
        <v>16.7332</v>
      </c>
      <c r="X154" vm="13070">
        <f ca="1"/>
        <v>18.086500000000001</v>
      </c>
      <c r="Y154" vm="13071">
        <f ca="1"/>
        <v>16.809799999999999</v>
      </c>
      <c r="Z154" vm="13072">
        <f ca="1"/>
        <v>18.583100000000002</v>
      </c>
      <c r="AA154" vm="13073">
        <f ca="1"/>
        <v>18.336500000000001</v>
      </c>
      <c r="AB154" vm="13074">
        <f ca="1"/>
        <v>18.923100000000002</v>
      </c>
      <c r="AC154" vm="13075">
        <f ca="1"/>
        <v>17.906500000000001</v>
      </c>
      <c r="AD154" vm="13076">
        <f ca="1"/>
        <v>18.569800000000001</v>
      </c>
      <c r="AE154" vm="13077">
        <f ca="1"/>
        <v>19.796500000000002</v>
      </c>
      <c r="AF154" vm="13078">
        <f ca="1"/>
        <v>21.549800000000001</v>
      </c>
      <c r="AG154" vm="13079">
        <f ca="1"/>
        <v>21.259799999999998</v>
      </c>
      <c r="AH154" vm="13080">
        <f ca="1"/>
        <v>23.559799999999999</v>
      </c>
      <c r="AI154" vm="13081">
        <f ca="1"/>
        <v>24.719799999999999</v>
      </c>
      <c r="AJ154" vm="13082">
        <f ca="1"/>
        <v>24.6831</v>
      </c>
      <c r="AK154" vm="13083">
        <f ca="1"/>
        <v>22.953099999999999</v>
      </c>
      <c r="AL154" vm="13084">
        <f ca="1"/>
        <v>24.209800000000001</v>
      </c>
      <c r="AM154" vm="13085">
        <f ca="1"/>
        <v>20.709800000000001</v>
      </c>
      <c r="AN154" vm="13086">
        <f ca="1"/>
        <v>21.899799999999999</v>
      </c>
      <c r="AO154" vm="13087">
        <f ca="1"/>
        <v>24.223099999999999</v>
      </c>
      <c r="AP154" vm="13088">
        <f ca="1"/>
        <v>24.939800000000002</v>
      </c>
      <c r="AQ154" vm="13089">
        <f ca="1"/>
        <v>26.543099999999999</v>
      </c>
      <c r="AR154" vm="13090">
        <f ca="1"/>
        <v>24.8231</v>
      </c>
      <c r="AS154" vm="13091">
        <f ca="1"/>
        <v>25.7897</v>
      </c>
      <c r="AT154" vm="13092">
        <f ca="1"/>
        <v>23.4664</v>
      </c>
      <c r="AU154" vm="13093">
        <f ca="1"/>
        <v>22.3398</v>
      </c>
      <c r="AV154" vm="13094">
        <f ca="1"/>
        <v>23.0898</v>
      </c>
      <c r="AW154" vm="13095">
        <f ca="1"/>
        <v>23.423100000000002</v>
      </c>
      <c r="AX154" vm="13096">
        <f ca="1"/>
        <v>23.846399999999999</v>
      </c>
      <c r="AY154" vm="13097">
        <f ca="1"/>
        <v>24.119800000000001</v>
      </c>
      <c r="AZ154" vm="13098">
        <f ca="1"/>
        <v>25.446400000000001</v>
      </c>
      <c r="BA154" vm="13099">
        <f ca="1"/>
        <v>23.4831</v>
      </c>
      <c r="BB154" vm="13100">
        <f ca="1"/>
        <v>19.099799999999998</v>
      </c>
      <c r="BC154" vm="13101">
        <f ca="1"/>
        <v>22.0764</v>
      </c>
      <c r="BD154" vm="13102">
        <f ca="1"/>
        <v>23.8598</v>
      </c>
      <c r="BE154" vm="13103">
        <f ca="1"/>
        <v>23.246400000000001</v>
      </c>
      <c r="BF154" vm="13104">
        <f ca="1"/>
        <v>23.779800000000002</v>
      </c>
      <c r="BG154" vm="13105">
        <f ca="1"/>
        <v>25.4864</v>
      </c>
      <c r="BH154" vm="13106">
        <f ca="1"/>
        <v>25.889700000000001</v>
      </c>
      <c r="BI154" vm="13107">
        <f ca="1"/>
        <v>26.313099999999999</v>
      </c>
      <c r="BJ154" vm="13108">
        <f ca="1"/>
        <v>30.016400000000001</v>
      </c>
      <c r="BK154" vm="13109">
        <f ca="1"/>
        <v>30.249700000000001</v>
      </c>
      <c r="BL154" vm="13110">
        <f ca="1"/>
        <v>28.584700000000002</v>
      </c>
      <c r="BM154" vm="13111">
        <f ca="1"/>
        <v>30.516400000000001</v>
      </c>
      <c r="BN154" vm="13112">
        <f ca="1"/>
        <v>32.139699999999998</v>
      </c>
      <c r="BO154" vm="13113">
        <f ca="1"/>
        <v>33.582999999999998</v>
      </c>
      <c r="BP154" vm="13114">
        <f ca="1"/>
        <v>33.372999999999998</v>
      </c>
      <c r="BQ154" vm="11561">
        <f ca="1"/>
        <v>32.08</v>
      </c>
      <c r="BR154" vm="13115">
        <f ca="1"/>
        <v>32.32</v>
      </c>
      <c r="BS154" vm="13116">
        <f ca="1"/>
        <v>32.53</v>
      </c>
      <c r="BT154" vm="7655">
        <f ca="1"/>
        <v>29.74</v>
      </c>
      <c r="BU154" vm="3424">
        <f ca="1"/>
        <v>36.17</v>
      </c>
      <c r="BV154" vm="5002">
        <f ca="1"/>
        <v>34.659999999999997</v>
      </c>
      <c r="BW154" vm="11293">
        <f ca="1"/>
        <v>37.6</v>
      </c>
      <c r="BX154" vm="2125">
        <f ca="1"/>
        <v>34.22</v>
      </c>
      <c r="BY154" vm="11880">
        <f ca="1"/>
        <v>33.909999999999997</v>
      </c>
      <c r="BZ154" vm="4198">
        <f ca="1"/>
        <v>37.450000000000003</v>
      </c>
      <c r="CA154" vm="4226">
        <f ca="1"/>
        <v>34.340000000000003</v>
      </c>
      <c r="CB154" vm="3167">
        <f ca="1"/>
        <v>31.79</v>
      </c>
      <c r="CC154" vm="7662">
        <f ca="1"/>
        <v>29.06</v>
      </c>
      <c r="CD154" vm="10818">
        <f ca="1"/>
        <v>32.33</v>
      </c>
      <c r="CE154" vm="13117">
        <f ca="1"/>
        <v>31.65</v>
      </c>
      <c r="CF154" vm="4216">
        <f ca="1"/>
        <v>26.64</v>
      </c>
      <c r="CG154" vm="7662">
        <f ca="1"/>
        <v>29.06</v>
      </c>
      <c r="CH154" vm="13118">
        <f ca="1"/>
        <v>32.69</v>
      </c>
      <c r="CI154" vm="11861">
        <f ca="1"/>
        <v>30.98</v>
      </c>
      <c r="CJ154" vm="13119">
        <f ca="1"/>
        <v>30.92</v>
      </c>
      <c r="CK154" vm="3358">
        <f ca="1"/>
        <v>30.49</v>
      </c>
      <c r="CL154" vm="10812">
        <f ca="1"/>
        <v>29.94</v>
      </c>
      <c r="CM154" vm="13120">
        <f ca="1"/>
        <v>30.64</v>
      </c>
      <c r="CN154" vm="5085">
        <f ca="1"/>
        <v>30.67</v>
      </c>
      <c r="CO154" vm="3930">
        <f ca="1"/>
        <v>34.1</v>
      </c>
      <c r="CP154" vm="3317">
        <f ca="1"/>
        <v>33.32</v>
      </c>
      <c r="CQ154" vm="3346">
        <f ca="1"/>
        <v>30.2</v>
      </c>
      <c r="CR154" vm="11257">
        <f ca="1"/>
        <v>30.75</v>
      </c>
      <c r="CS154" vm="13121">
        <f ca="1"/>
        <v>29.85</v>
      </c>
      <c r="CT154" vm="7432">
        <f ca="1"/>
        <v>32.299999999999997</v>
      </c>
      <c r="CU154" vm="4361">
        <f ca="1"/>
        <v>34.67</v>
      </c>
      <c r="CV154" vm="3004">
        <f ca="1"/>
        <v>35.700000000000003</v>
      </c>
      <c r="CW154" vm="13122">
        <f ca="1"/>
        <v>37.94</v>
      </c>
      <c r="CX154" vm="11292">
        <f ca="1"/>
        <v>37.07</v>
      </c>
      <c r="CY154" vm="3934">
        <f ca="1"/>
        <v>33.22</v>
      </c>
      <c r="CZ154" vm="13123">
        <f ca="1"/>
        <v>33.75</v>
      </c>
      <c r="DA154" vm="2479">
        <f ca="1"/>
        <v>33.450000000000003</v>
      </c>
      <c r="DB154" vm="8127">
        <f ca="1"/>
        <v>35.1</v>
      </c>
      <c r="DC154" vm="13124">
        <f ca="1"/>
        <v>34.270000000000003</v>
      </c>
      <c r="DD154" vm="2454">
        <f ca="1"/>
        <v>34.53</v>
      </c>
      <c r="DE154" vm="2524">
        <f ca="1"/>
        <v>33.64</v>
      </c>
      <c r="DF154" vm="8074">
        <f ca="1"/>
        <v>36.549999999999997</v>
      </c>
      <c r="DG154" vm="13125">
        <f ca="1"/>
        <v>32.270000000000003</v>
      </c>
    </row>
    <row r="155" spans="2:111" x14ac:dyDescent="0.55000000000000004">
      <c r="B155" t="e" vm="13126">
        <v>#VALUE!</v>
      </c>
      <c r="C155" t="str" cm="1">
        <f t="array" aca="1" ref="C155" ca="1">_FV(B155,"Industry")</f>
        <v>Freight &amp; Logistics Services</v>
      </c>
      <c r="D155" cm="1" vm="13127">
        <f t="array" aca="1" ref="D155:DG155" ca="1">IFERROR(TRANSPOSE(_xlfn.STOCKHISTORY(B155,$B$1,$C$1,2,0,1)),"")</f>
        <v>132.88</v>
      </c>
      <c r="E155" vm="13128">
        <f ca="1"/>
        <v>136.88</v>
      </c>
      <c r="F155" vm="13129">
        <f ca="1"/>
        <v>162.72</v>
      </c>
      <c r="G155" vm="13130">
        <f ca="1"/>
        <v>165.11</v>
      </c>
      <c r="H155" vm="13131">
        <f ca="1"/>
        <v>164.97</v>
      </c>
      <c r="I155" vm="3232">
        <f ca="1"/>
        <v>151.78</v>
      </c>
      <c r="J155" vm="13132">
        <f ca="1"/>
        <v>161.9</v>
      </c>
      <c r="K155" vm="1844">
        <f ca="1"/>
        <v>164.93</v>
      </c>
      <c r="L155" vm="13133">
        <f ca="1"/>
        <v>174.68</v>
      </c>
      <c r="M155" vm="13134">
        <f ca="1"/>
        <v>174.32</v>
      </c>
      <c r="N155" vm="13135">
        <f ca="1"/>
        <v>191.67</v>
      </c>
      <c r="O155" vm="13136">
        <f ca="1"/>
        <v>186.2</v>
      </c>
      <c r="P155" vm="13137">
        <f ca="1"/>
        <v>189.11</v>
      </c>
      <c r="Q155" vm="13138">
        <f ca="1"/>
        <v>192.98</v>
      </c>
      <c r="R155" vm="1894">
        <f ca="1"/>
        <v>195.15</v>
      </c>
      <c r="S155" vm="13139">
        <f ca="1"/>
        <v>189.7</v>
      </c>
      <c r="T155" vm="13140">
        <f ca="1"/>
        <v>193.84</v>
      </c>
      <c r="U155" vm="13141">
        <f ca="1"/>
        <v>217.33</v>
      </c>
      <c r="V155" vm="13142">
        <f ca="1"/>
        <v>208.03</v>
      </c>
      <c r="W155" vm="8389">
        <f ca="1"/>
        <v>214.38</v>
      </c>
      <c r="X155" vm="6008">
        <f ca="1"/>
        <v>225.58</v>
      </c>
      <c r="Y155" vm="13143">
        <f ca="1"/>
        <v>225.81</v>
      </c>
      <c r="Z155" vm="13144">
        <f ca="1"/>
        <v>231.46</v>
      </c>
      <c r="AA155" vm="2629">
        <f ca="1"/>
        <v>249.54</v>
      </c>
      <c r="AB155" vm="13145">
        <f ca="1"/>
        <v>262.48</v>
      </c>
      <c r="AC155" vm="13146">
        <f ca="1"/>
        <v>246.41</v>
      </c>
      <c r="AD155" vm="13147">
        <f ca="1"/>
        <v>240.11</v>
      </c>
      <c r="AE155" vm="13148">
        <f ca="1"/>
        <v>247.2</v>
      </c>
      <c r="AF155" vm="13149">
        <f ca="1"/>
        <v>249.12</v>
      </c>
      <c r="AG155" vm="13150">
        <f ca="1"/>
        <v>227.06</v>
      </c>
      <c r="AH155" vm="13151">
        <f ca="1"/>
        <v>245.87</v>
      </c>
      <c r="AI155" vm="13152">
        <f ca="1"/>
        <v>243.95</v>
      </c>
      <c r="AJ155" vm="13153">
        <f ca="1"/>
        <v>240.79</v>
      </c>
      <c r="AK155" vm="9614">
        <f ca="1"/>
        <v>220.34</v>
      </c>
      <c r="AL155" vm="1731">
        <f ca="1"/>
        <v>229</v>
      </c>
      <c r="AM155" vm="13154">
        <f ca="1"/>
        <v>161.33000000000001</v>
      </c>
      <c r="AN155" vm="7586">
        <f ca="1"/>
        <v>177.57</v>
      </c>
      <c r="AO155" vm="9132">
        <f ca="1"/>
        <v>181</v>
      </c>
      <c r="AP155" vm="13155">
        <f ca="1"/>
        <v>181.41</v>
      </c>
      <c r="AQ155" vm="13156">
        <f ca="1"/>
        <v>189.46</v>
      </c>
      <c r="AR155" vm="13157">
        <f ca="1"/>
        <v>154.28</v>
      </c>
      <c r="AS155" vm="13158">
        <f ca="1"/>
        <v>164.19</v>
      </c>
      <c r="AT155" vm="3524">
        <f ca="1"/>
        <v>170.53</v>
      </c>
      <c r="AU155" vm="13159">
        <f ca="1"/>
        <v>158.61000000000001</v>
      </c>
      <c r="AV155" vm="13160">
        <f ca="1"/>
        <v>145.57</v>
      </c>
      <c r="AW155" vm="13161">
        <f ca="1"/>
        <v>152.66</v>
      </c>
      <c r="AX155" vm="5992">
        <f ca="1"/>
        <v>160.05000000000001</v>
      </c>
      <c r="AY155" vm="3746">
        <f ca="1"/>
        <v>151.21</v>
      </c>
      <c r="AZ155" vm="7348">
        <f ca="1"/>
        <v>144.63999999999999</v>
      </c>
      <c r="BA155" vm="13162">
        <f ca="1"/>
        <v>141.16999999999999</v>
      </c>
      <c r="BB155" vm="7577">
        <f ca="1"/>
        <v>121.26</v>
      </c>
      <c r="BC155" vm="9270">
        <f ca="1"/>
        <v>126.77</v>
      </c>
      <c r="BD155" vm="13163">
        <f ca="1"/>
        <v>130.56</v>
      </c>
      <c r="BE155" vm="13164">
        <f ca="1"/>
        <v>140.22</v>
      </c>
      <c r="BF155" vm="13010">
        <f ca="1"/>
        <v>168.4</v>
      </c>
      <c r="BG155" vm="13165">
        <f ca="1"/>
        <v>219.84</v>
      </c>
      <c r="BH155" vm="13166">
        <f ca="1"/>
        <v>251.52</v>
      </c>
      <c r="BI155" vm="13167">
        <f ca="1"/>
        <v>259.47000000000003</v>
      </c>
      <c r="BJ155" vm="13168">
        <f ca="1"/>
        <v>286.58</v>
      </c>
      <c r="BK155" vm="9525">
        <f ca="1"/>
        <v>259.62</v>
      </c>
      <c r="BL155" vm="13169">
        <f ca="1"/>
        <v>235.34</v>
      </c>
      <c r="BM155" vm="13170">
        <f ca="1"/>
        <v>254.5</v>
      </c>
      <c r="BN155" vm="13171">
        <f ca="1"/>
        <v>284.04000000000002</v>
      </c>
      <c r="BO155" vm="5330">
        <f ca="1"/>
        <v>290.31</v>
      </c>
      <c r="BP155" vm="13172">
        <f ca="1"/>
        <v>314.81</v>
      </c>
      <c r="BQ155" vm="13173">
        <f ca="1"/>
        <v>298.33</v>
      </c>
      <c r="BR155" vm="13174">
        <f ca="1"/>
        <v>279.95</v>
      </c>
      <c r="BS155" vm="13175">
        <f ca="1"/>
        <v>265.69</v>
      </c>
      <c r="BT155" vm="13176">
        <f ca="1"/>
        <v>219.29</v>
      </c>
      <c r="BU155" vm="13177">
        <f ca="1"/>
        <v>235.53</v>
      </c>
      <c r="BV155" vm="13178">
        <f ca="1"/>
        <v>230.37</v>
      </c>
      <c r="BW155" vm="13179">
        <f ca="1"/>
        <v>258.64</v>
      </c>
      <c r="BX155" vm="13180">
        <f ca="1"/>
        <v>245.86</v>
      </c>
      <c r="BY155" vm="13181">
        <f ca="1"/>
        <v>222.27</v>
      </c>
      <c r="BZ155" vm="13182">
        <f ca="1"/>
        <v>231.39</v>
      </c>
      <c r="CA155" vm="13183">
        <f ca="1"/>
        <v>198.74</v>
      </c>
      <c r="CB155" vm="1908">
        <f ca="1"/>
        <v>224.58</v>
      </c>
      <c r="CC155" vm="13184">
        <f ca="1"/>
        <v>226.71</v>
      </c>
      <c r="CD155" vm="13185">
        <f ca="1"/>
        <v>233.09</v>
      </c>
      <c r="CE155" vm="13186">
        <f ca="1"/>
        <v>210.81</v>
      </c>
      <c r="CF155" vm="13187">
        <f ca="1"/>
        <v>148.47</v>
      </c>
      <c r="CG155" vm="13188">
        <f ca="1"/>
        <v>160.28</v>
      </c>
      <c r="CH155" vm="13189">
        <f ca="1"/>
        <v>182.22</v>
      </c>
      <c r="CI155" vm="13190">
        <f ca="1"/>
        <v>173.2</v>
      </c>
      <c r="CJ155" vm="13191">
        <f ca="1"/>
        <v>193.86</v>
      </c>
      <c r="CK155" vm="13192">
        <f ca="1"/>
        <v>203.22</v>
      </c>
      <c r="CL155" vm="13193">
        <f ca="1"/>
        <v>228.49</v>
      </c>
      <c r="CM155" vm="5939">
        <f ca="1"/>
        <v>227.78</v>
      </c>
      <c r="CN155" vm="13194">
        <f ca="1"/>
        <v>217.98</v>
      </c>
      <c r="CO155" vm="13195">
        <f ca="1"/>
        <v>247.9</v>
      </c>
      <c r="CP155" vm="13196">
        <f ca="1"/>
        <v>269.95</v>
      </c>
      <c r="CQ155" vm="13197">
        <f ca="1"/>
        <v>261.02</v>
      </c>
      <c r="CR155" vm="13198">
        <f ca="1"/>
        <v>264.92</v>
      </c>
      <c r="CS155" vm="13199">
        <f ca="1"/>
        <v>240.1</v>
      </c>
      <c r="CT155" vm="13200">
        <f ca="1"/>
        <v>258.83</v>
      </c>
      <c r="CU155" vm="13201">
        <f ca="1"/>
        <v>252.97</v>
      </c>
      <c r="CV155" vm="13202">
        <f ca="1"/>
        <v>241.29</v>
      </c>
      <c r="CW155" vm="13203">
        <f ca="1"/>
        <v>248.97</v>
      </c>
      <c r="CX155" vm="13204">
        <f ca="1"/>
        <v>289.74</v>
      </c>
      <c r="CY155" vm="13205">
        <f ca="1"/>
        <v>261.77999999999997</v>
      </c>
      <c r="CZ155" vm="13206">
        <f ca="1"/>
        <v>253.96</v>
      </c>
      <c r="DA155" vm="13207">
        <f ca="1"/>
        <v>299.83999999999997</v>
      </c>
      <c r="DB155" vm="13208">
        <f ca="1"/>
        <v>302.25</v>
      </c>
      <c r="DC155" vm="13209">
        <f ca="1"/>
        <v>298.77</v>
      </c>
      <c r="DD155" vm="13210">
        <f ca="1"/>
        <v>273.68</v>
      </c>
      <c r="DE155" vm="13211">
        <f ca="1"/>
        <v>273.85000000000002</v>
      </c>
      <c r="DF155" vm="13212">
        <f ca="1"/>
        <v>302.67</v>
      </c>
      <c r="DG155" vm="13213">
        <f ca="1"/>
        <v>281.33</v>
      </c>
    </row>
    <row r="156" spans="2:111" x14ac:dyDescent="0.55000000000000004">
      <c r="B156" t="e" vm="13214">
        <v>#VALUE!</v>
      </c>
      <c r="C156" t="str" cm="1">
        <f t="array" aca="1" ref="C156" ca="1">_FV(B156,"Industry")</f>
        <v>Freight &amp; Logistics Services</v>
      </c>
      <c r="D156" cm="1" vm="13215">
        <f t="array" aca="1" ref="D156:DG156" ca="1">IFERROR(TRANSPOSE(_xlfn.STOCKHISTORY(B156,$B$1,$C$1,2,0,1)),"")</f>
        <v>70.5</v>
      </c>
      <c r="E156" vm="5235">
        <f ca="1"/>
        <v>73.17</v>
      </c>
      <c r="F156" vm="12573">
        <f ca="1"/>
        <v>83.25</v>
      </c>
      <c r="G156" vm="10360">
        <f ca="1"/>
        <v>90.11</v>
      </c>
      <c r="H156" vm="13216">
        <f ca="1"/>
        <v>84.06</v>
      </c>
      <c r="I156" vm="13217">
        <f ca="1"/>
        <v>85.13</v>
      </c>
      <c r="J156" vm="13218">
        <f ca="1"/>
        <v>89.78</v>
      </c>
      <c r="K156" vm="13219">
        <f ca="1"/>
        <v>93.9</v>
      </c>
      <c r="L156" vm="13220">
        <f ca="1"/>
        <v>97.06</v>
      </c>
      <c r="M156" vm="4032">
        <f ca="1"/>
        <v>93</v>
      </c>
      <c r="N156" vm="13221">
        <f ca="1"/>
        <v>106.46</v>
      </c>
      <c r="O156" vm="8322">
        <f ca="1"/>
        <v>108.07</v>
      </c>
      <c r="P156" vm="13222">
        <f ca="1"/>
        <v>117.46</v>
      </c>
      <c r="Q156" vm="13223">
        <f ca="1"/>
        <v>121.03</v>
      </c>
      <c r="R156" vm="6362">
        <f ca="1"/>
        <v>111.97</v>
      </c>
      <c r="S156" vm="1281">
        <f ca="1"/>
        <v>117.49</v>
      </c>
      <c r="T156" vm="8891">
        <f ca="1"/>
        <v>124.03</v>
      </c>
      <c r="U156" vm="13224">
        <f ca="1"/>
        <v>121.7</v>
      </c>
      <c r="V156" vm="13225">
        <f ca="1"/>
        <v>112.58</v>
      </c>
      <c r="W156" vm="13226">
        <f ca="1"/>
        <v>120.52</v>
      </c>
      <c r="X156" vm="13227">
        <f ca="1"/>
        <v>132.24</v>
      </c>
      <c r="Y156" vm="13228">
        <f ca="1"/>
        <v>131.41999999999999</v>
      </c>
      <c r="Z156" vm="13229">
        <f ca="1"/>
        <v>138.63</v>
      </c>
      <c r="AA156" vm="6419">
        <f ca="1"/>
        <v>144.9</v>
      </c>
      <c r="AB156" vm="13230">
        <f ca="1"/>
        <v>150.88</v>
      </c>
      <c r="AC156" vm="9547">
        <f ca="1"/>
        <v>139.08000000000001</v>
      </c>
      <c r="AD156" vm="3691">
        <f ca="1"/>
        <v>135.78</v>
      </c>
      <c r="AE156" vm="13231">
        <f ca="1"/>
        <v>143.47</v>
      </c>
      <c r="AF156" vm="13232">
        <f ca="1"/>
        <v>151.65</v>
      </c>
      <c r="AG156" vm="9109">
        <f ca="1"/>
        <v>150.87</v>
      </c>
      <c r="AH156" vm="13233">
        <f ca="1"/>
        <v>169</v>
      </c>
      <c r="AI156" vm="13033">
        <f ca="1"/>
        <v>173.84</v>
      </c>
      <c r="AJ156" vm="13234">
        <f ca="1"/>
        <v>180.5</v>
      </c>
      <c r="AK156" vm="13235">
        <f ca="1"/>
        <v>167.83</v>
      </c>
      <c r="AL156" vm="13236">
        <f ca="1"/>
        <v>170.74</v>
      </c>
      <c r="AM156" vm="13237">
        <f ca="1"/>
        <v>149.54</v>
      </c>
      <c r="AN156" vm="6143">
        <f ca="1"/>
        <v>167.74</v>
      </c>
      <c r="AO156" vm="13238">
        <f ca="1"/>
        <v>179.3</v>
      </c>
      <c r="AP156" vm="13239">
        <f ca="1"/>
        <v>186.89</v>
      </c>
      <c r="AQ156" vm="8539">
        <f ca="1"/>
        <v>204.02</v>
      </c>
      <c r="AR156" vm="13240">
        <f ca="1"/>
        <v>195.14</v>
      </c>
      <c r="AS156" vm="13241">
        <f ca="1"/>
        <v>199.33</v>
      </c>
      <c r="AT156" vm="8544">
        <f ca="1"/>
        <v>191.12</v>
      </c>
      <c r="AU156" vm="13242">
        <f ca="1"/>
        <v>174.05</v>
      </c>
      <c r="AV156" vm="5805">
        <f ca="1"/>
        <v>179.66</v>
      </c>
      <c r="AW156" vm="13243">
        <f ca="1"/>
        <v>182</v>
      </c>
      <c r="AX156" vm="6105">
        <f ca="1"/>
        <v>193.5</v>
      </c>
      <c r="AY156" vm="8547">
        <f ca="1"/>
        <v>194.13</v>
      </c>
      <c r="AZ156" vm="1890">
        <f ca="1"/>
        <v>208.21</v>
      </c>
      <c r="BA156" vm="4840">
        <f ca="1"/>
        <v>182.35</v>
      </c>
      <c r="BB156" vm="11209">
        <f ca="1"/>
        <v>146</v>
      </c>
      <c r="BC156" vm="13244">
        <f ca="1"/>
        <v>171.1</v>
      </c>
      <c r="BD156" vm="13245">
        <f ca="1"/>
        <v>178.29</v>
      </c>
      <c r="BE156" vm="13246">
        <f ca="1"/>
        <v>175.57</v>
      </c>
      <c r="BF156" vm="13247">
        <f ca="1"/>
        <v>192.21</v>
      </c>
      <c r="BG156" vm="13248">
        <f ca="1"/>
        <v>212.53</v>
      </c>
      <c r="BH156" vm="13249">
        <f ca="1"/>
        <v>213.99</v>
      </c>
      <c r="BI156" vm="2621">
        <f ca="1"/>
        <v>209.12</v>
      </c>
      <c r="BJ156" vm="2322">
        <f ca="1"/>
        <v>237.02</v>
      </c>
      <c r="BK156" vm="13250">
        <f ca="1"/>
        <v>237.61</v>
      </c>
      <c r="BL156" vm="13251">
        <f ca="1"/>
        <v>236.62</v>
      </c>
      <c r="BM156" vm="13252">
        <f ca="1"/>
        <v>252.06</v>
      </c>
      <c r="BN156" vm="13253">
        <f ca="1"/>
        <v>268.52</v>
      </c>
      <c r="BO156" vm="13254">
        <f ca="1"/>
        <v>279.24</v>
      </c>
      <c r="BP156" vm="13255">
        <f ca="1"/>
        <v>280.89999999999998</v>
      </c>
      <c r="BQ156" vm="13256">
        <f ca="1"/>
        <v>265.41000000000003</v>
      </c>
      <c r="BR156" vm="13257">
        <f ca="1"/>
        <v>257.83</v>
      </c>
      <c r="BS156" vm="13258">
        <f ca="1"/>
        <v>253.54</v>
      </c>
      <c r="BT156" vm="13259">
        <f ca="1"/>
        <v>239.25</v>
      </c>
      <c r="BU156" vm="13260">
        <f ca="1"/>
        <v>293.05</v>
      </c>
      <c r="BV156" vm="13261">
        <f ca="1"/>
        <v>265.27</v>
      </c>
      <c r="BW156" vm="13262">
        <f ca="1"/>
        <v>297.70999999999998</v>
      </c>
      <c r="BX156" vm="13263">
        <f ca="1"/>
        <v>271.99</v>
      </c>
      <c r="BY156" vm="13264">
        <f ca="1"/>
        <v>256.52</v>
      </c>
      <c r="BZ156" vm="13265">
        <f ca="1"/>
        <v>285.22000000000003</v>
      </c>
      <c r="CA156" vm="13266">
        <f ca="1"/>
        <v>257.88</v>
      </c>
      <c r="CB156" vm="1416">
        <f ca="1"/>
        <v>239.66</v>
      </c>
      <c r="CC156" vm="13267">
        <f ca="1"/>
        <v>227.29</v>
      </c>
      <c r="CD156" vm="13268">
        <f ca="1"/>
        <v>251.17</v>
      </c>
      <c r="CE156" vm="13269">
        <f ca="1"/>
        <v>243.13</v>
      </c>
      <c r="CF156" vm="13270">
        <f ca="1"/>
        <v>209.65</v>
      </c>
      <c r="CG156" vm="13271">
        <f ca="1"/>
        <v>228.07</v>
      </c>
      <c r="CH156" vm="13272">
        <f ca="1"/>
        <v>256.5</v>
      </c>
      <c r="CI156" vm="13273">
        <f ca="1"/>
        <v>246.42</v>
      </c>
      <c r="CJ156" vm="13274">
        <f ca="1"/>
        <v>245.81</v>
      </c>
      <c r="CK156" vm="13275">
        <f ca="1"/>
        <v>224.82</v>
      </c>
      <c r="CL156" vm="13276">
        <f ca="1"/>
        <v>212</v>
      </c>
      <c r="CM156" vm="13277">
        <f ca="1"/>
        <v>203.03</v>
      </c>
      <c r="CN156" vm="13278">
        <f ca="1"/>
        <v>208.18</v>
      </c>
      <c r="CO156" vm="13279">
        <f ca="1"/>
        <v>226.76</v>
      </c>
      <c r="CP156" vm="13280">
        <f ca="1"/>
        <v>233.59</v>
      </c>
      <c r="CQ156" vm="13281">
        <f ca="1"/>
        <v>205.01</v>
      </c>
      <c r="CR156" vm="13282">
        <f ca="1"/>
        <v>196.93</v>
      </c>
      <c r="CS156" vm="13283">
        <f ca="1"/>
        <v>190.79</v>
      </c>
      <c r="CT156" vm="13284">
        <f ca="1"/>
        <v>218.16</v>
      </c>
      <c r="CU156" vm="13285">
        <f ca="1"/>
        <v>236.38</v>
      </c>
      <c r="CV156" vm="13286">
        <f ca="1"/>
        <v>235.24</v>
      </c>
      <c r="CW156" vm="13287">
        <f ca="1"/>
        <v>253.38</v>
      </c>
      <c r="CX156" vm="13288">
        <f ca="1"/>
        <v>254.87</v>
      </c>
      <c r="CY156" vm="4925">
        <f ca="1"/>
        <v>230.32</v>
      </c>
      <c r="CZ156" vm="3267">
        <f ca="1"/>
        <v>224.8</v>
      </c>
      <c r="DA156" vm="13289">
        <f ca="1"/>
        <v>214.69</v>
      </c>
      <c r="DB156" vm="13290">
        <f ca="1"/>
        <v>249.56</v>
      </c>
      <c r="DC156" vm="13291">
        <f ca="1"/>
        <v>256.16000000000003</v>
      </c>
      <c r="DD156" vm="13292">
        <f ca="1"/>
        <v>248.5</v>
      </c>
      <c r="DE156" vm="8366">
        <f ca="1"/>
        <v>250.43</v>
      </c>
      <c r="DF156" vm="13293">
        <f ca="1"/>
        <v>275.85000000000002</v>
      </c>
      <c r="DG156" vm="13294">
        <f ca="1"/>
        <v>234.7</v>
      </c>
    </row>
    <row r="157" spans="2:111" x14ac:dyDescent="0.55000000000000004">
      <c r="B157" t="e" vm="13295">
        <v>#VALUE!</v>
      </c>
      <c r="C157" t="str" cm="1">
        <f t="array" aca="1" ref="C157" ca="1">_FV(B157,"Industry")</f>
        <v>Freight &amp; Logistics Services</v>
      </c>
      <c r="D157" cm="1" vm="13296">
        <f t="array" aca="1" ref="D157:DG157" ca="1">IFERROR(TRANSPOSE(_xlfn.STOCKHISTORY(B157,$B$1,$C$1,2,0,1)),"")</f>
        <v>18.276800000000001</v>
      </c>
      <c r="E157" vm="13297">
        <f ca="1"/>
        <v>21.520099999999999</v>
      </c>
      <c r="F157" vm="13298">
        <f ca="1"/>
        <v>23.206800000000001</v>
      </c>
      <c r="G157" vm="13299">
        <f ca="1"/>
        <v>22.0168</v>
      </c>
      <c r="H157" vm="13300">
        <f ca="1"/>
        <v>21.450099999999999</v>
      </c>
      <c r="I157" vm="13301">
        <f ca="1"/>
        <v>20.103400000000001</v>
      </c>
      <c r="J157" vm="13302">
        <f ca="1"/>
        <v>23.220099999999999</v>
      </c>
      <c r="K157" vm="13303">
        <f ca="1"/>
        <v>23.710100000000001</v>
      </c>
      <c r="L157" vm="13304">
        <f ca="1"/>
        <v>22.870100000000001</v>
      </c>
      <c r="M157" vm="13305">
        <f ca="1"/>
        <v>24.8935</v>
      </c>
      <c r="N157" vm="13306">
        <f ca="1"/>
        <v>29.100100000000001</v>
      </c>
      <c r="O157" vm="13307">
        <f ca="1"/>
        <v>28.596800000000002</v>
      </c>
      <c r="P157" vm="13308">
        <f ca="1"/>
        <v>29.4268</v>
      </c>
      <c r="Q157" vm="13309">
        <f ca="1"/>
        <v>30.5868</v>
      </c>
      <c r="R157" vm="13310">
        <f ca="1"/>
        <v>28.523499999999999</v>
      </c>
      <c r="S157" vm="13311">
        <f ca="1"/>
        <v>29.506799999999998</v>
      </c>
      <c r="T157" vm="13312">
        <f ca="1"/>
        <v>29.773499999999999</v>
      </c>
      <c r="U157" vm="13313">
        <f ca="1"/>
        <v>31.7468</v>
      </c>
      <c r="V157" vm="13314">
        <f ca="1"/>
        <v>31.970199999999998</v>
      </c>
      <c r="W157" vm="13315">
        <f ca="1"/>
        <v>33.300199999999997</v>
      </c>
      <c r="X157" vm="13316">
        <f ca="1"/>
        <v>36.703499999999998</v>
      </c>
      <c r="Y157" vm="13317">
        <f ca="1"/>
        <v>40.376899999999999</v>
      </c>
      <c r="Z157" vm="13318">
        <f ca="1"/>
        <v>43.080199999999998</v>
      </c>
      <c r="AA157" vm="13319">
        <f ca="1"/>
        <v>43.850200000000001</v>
      </c>
      <c r="AB157" vm="13320">
        <f ca="1"/>
        <v>48.816899999999997</v>
      </c>
      <c r="AC157" vm="13321">
        <f ca="1"/>
        <v>46.306899999999999</v>
      </c>
      <c r="AD157" vm="13322">
        <f ca="1"/>
        <v>48.990200000000002</v>
      </c>
      <c r="AE157" vm="13323">
        <f ca="1"/>
        <v>44.620199999999997</v>
      </c>
      <c r="AF157" vm="13324">
        <f ca="1"/>
        <v>51.986899999999999</v>
      </c>
      <c r="AG157" vm="13325">
        <f ca="1"/>
        <v>49.653599999999997</v>
      </c>
      <c r="AH157" vm="13326">
        <f ca="1"/>
        <v>48.933599999999998</v>
      </c>
      <c r="AI157" vm="13327">
        <f ca="1"/>
        <v>50.8003</v>
      </c>
      <c r="AJ157" vm="13328">
        <f ca="1"/>
        <v>53.753599999999999</v>
      </c>
      <c r="AK157" vm="13329">
        <f ca="1"/>
        <v>43.473599999999998</v>
      </c>
      <c r="AL157" vm="13330">
        <f ca="1"/>
        <v>45.576900000000002</v>
      </c>
      <c r="AM157" vm="13331">
        <f ca="1"/>
        <v>41.163499999999999</v>
      </c>
      <c r="AN157" vm="13332">
        <f ca="1"/>
        <v>45.310200000000002</v>
      </c>
      <c r="AO157" vm="13333">
        <f ca="1"/>
        <v>50.256900000000002</v>
      </c>
      <c r="AP157" vm="13334">
        <f ca="1"/>
        <v>48.130200000000002</v>
      </c>
      <c r="AQ157" vm="13335">
        <f ca="1"/>
        <v>49.760199999999998</v>
      </c>
      <c r="AR157" vm="13336">
        <f ca="1"/>
        <v>44.146900000000002</v>
      </c>
      <c r="AS157" vm="13337">
        <f ca="1"/>
        <v>49.753599999999999</v>
      </c>
      <c r="AT157" vm="13338">
        <f ca="1"/>
        <v>55.660299999999999</v>
      </c>
      <c r="AU157" vm="13339">
        <f ca="1"/>
        <v>54.5869</v>
      </c>
      <c r="AV157" vm="13340">
        <f ca="1"/>
        <v>56.6569</v>
      </c>
      <c r="AW157" vm="13341">
        <f ca="1"/>
        <v>60.693600000000004</v>
      </c>
      <c r="AX157" vm="13342">
        <f ca="1"/>
        <v>63.863700000000001</v>
      </c>
      <c r="AY157" vm="13343">
        <f ca="1"/>
        <v>63.260300000000001</v>
      </c>
      <c r="AZ157" vm="13344">
        <f ca="1"/>
        <v>65.410300000000007</v>
      </c>
      <c r="BA157" vm="13345">
        <f ca="1"/>
        <v>64.600300000000004</v>
      </c>
      <c r="BB157" vm="13346">
        <f ca="1"/>
        <v>65.63</v>
      </c>
      <c r="BC157" vm="13347">
        <f ca="1"/>
        <v>72.644999999999996</v>
      </c>
      <c r="BD157" vm="13348">
        <f ca="1"/>
        <v>85.545000000000002</v>
      </c>
      <c r="BE157" vm="13349">
        <f ca="1"/>
        <v>84.795000000000002</v>
      </c>
      <c r="BF157" vm="13350">
        <f ca="1"/>
        <v>91.41</v>
      </c>
      <c r="BG157" vm="13351">
        <f ca="1"/>
        <v>101.09</v>
      </c>
      <c r="BH157" vm="3482">
        <f ca="1"/>
        <v>90.46</v>
      </c>
      <c r="BI157" vm="13352">
        <f ca="1"/>
        <v>95.185000000000002</v>
      </c>
      <c r="BJ157" vm="10368">
        <f ca="1"/>
        <v>101.68</v>
      </c>
      <c r="BK157" vm="9889">
        <f ca="1"/>
        <v>97.59</v>
      </c>
      <c r="BL157" vm="5288">
        <f ca="1"/>
        <v>97</v>
      </c>
      <c r="BM157" vm="13353">
        <f ca="1"/>
        <v>107.38500000000001</v>
      </c>
      <c r="BN157" vm="13354">
        <f ca="1"/>
        <v>120.205</v>
      </c>
      <c r="BO157" vm="13355">
        <f ca="1"/>
        <v>128.905</v>
      </c>
      <c r="BP157" vm="13356">
        <f ca="1"/>
        <v>132.72499999999999</v>
      </c>
      <c r="BQ157" vm="13357">
        <f ca="1"/>
        <v>126.9</v>
      </c>
      <c r="BR157" vm="13358">
        <f ca="1"/>
        <v>134.57499999999999</v>
      </c>
      <c r="BS157" vm="13359">
        <f ca="1"/>
        <v>144.36000000000001</v>
      </c>
      <c r="BT157" vm="13360">
        <f ca="1"/>
        <v>142.99</v>
      </c>
      <c r="BU157" vm="13361">
        <f ca="1"/>
        <v>170.67500000000001</v>
      </c>
      <c r="BV157" vm="13362">
        <f ca="1"/>
        <v>177.58500000000001</v>
      </c>
      <c r="BW157" vm="13363">
        <f ca="1"/>
        <v>179.19</v>
      </c>
      <c r="BX157" vm="13364">
        <f ca="1"/>
        <v>150.965</v>
      </c>
      <c r="BY157" vm="13365">
        <f ca="1"/>
        <v>157.01499999999999</v>
      </c>
      <c r="BZ157" vm="4107">
        <f ca="1"/>
        <v>149.34</v>
      </c>
      <c r="CA157" vm="4809">
        <f ca="1"/>
        <v>140.06</v>
      </c>
      <c r="CB157" vm="13366">
        <f ca="1"/>
        <v>129.12</v>
      </c>
      <c r="CC157" vm="13367">
        <f ca="1"/>
        <v>128.13999999999999</v>
      </c>
      <c r="CD157" vm="13368">
        <f ca="1"/>
        <v>151.755</v>
      </c>
      <c r="CE157" vm="13369">
        <f ca="1"/>
        <v>135.70500000000001</v>
      </c>
      <c r="CF157" vm="13370">
        <f ca="1"/>
        <v>124.38500000000001</v>
      </c>
      <c r="CG157" vm="13371">
        <f ca="1"/>
        <v>137.30000000000001</v>
      </c>
      <c r="CH157" vm="13372">
        <f ca="1"/>
        <v>151.30500000000001</v>
      </c>
      <c r="CI157" vm="13373">
        <f ca="1"/>
        <v>141.88999999999999</v>
      </c>
      <c r="CJ157" vm="5320">
        <f ca="1"/>
        <v>166.62</v>
      </c>
      <c r="CK157" vm="13374">
        <f ca="1"/>
        <v>169.63</v>
      </c>
      <c r="CL157" vm="13375">
        <f ca="1"/>
        <v>170.42</v>
      </c>
      <c r="CM157" vm="13376">
        <f ca="1"/>
        <v>160.19499999999999</v>
      </c>
      <c r="CN157" vm="13377">
        <f ca="1"/>
        <v>155.22</v>
      </c>
      <c r="CO157" vm="13378">
        <f ca="1"/>
        <v>184.875</v>
      </c>
      <c r="CP157" vm="13379">
        <f ca="1"/>
        <v>209.745</v>
      </c>
      <c r="CQ157" vm="13380">
        <f ca="1"/>
        <v>213.685</v>
      </c>
      <c r="CR157" vm="13381">
        <f ca="1"/>
        <v>204.57</v>
      </c>
      <c r="CS157" vm="13382">
        <f ca="1"/>
        <v>188.33</v>
      </c>
      <c r="CT157" vm="13383">
        <f ca="1"/>
        <v>194.53</v>
      </c>
      <c r="CU157" vm="13384">
        <f ca="1"/>
        <v>202.66499999999999</v>
      </c>
      <c r="CV157" vm="13385">
        <f ca="1"/>
        <v>195.51</v>
      </c>
      <c r="CW157" vm="13386">
        <f ca="1"/>
        <v>221.24</v>
      </c>
      <c r="CX157" vm="13387">
        <f ca="1"/>
        <v>219.31</v>
      </c>
      <c r="CY157" vm="13388">
        <f ca="1"/>
        <v>181.71</v>
      </c>
      <c r="CZ157" vm="13389">
        <f ca="1"/>
        <v>175.25</v>
      </c>
      <c r="DA157" vm="13390">
        <f ca="1"/>
        <v>176.6</v>
      </c>
      <c r="DB157" vm="13391">
        <f ca="1"/>
        <v>210.18</v>
      </c>
      <c r="DC157" vm="13392">
        <f ca="1"/>
        <v>192.8</v>
      </c>
      <c r="DD157" vm="13393">
        <f ca="1"/>
        <v>198.64</v>
      </c>
      <c r="DE157" vm="1468">
        <f ca="1"/>
        <v>201.32</v>
      </c>
      <c r="DF157" vm="13394">
        <f ca="1"/>
        <v>225.14</v>
      </c>
      <c r="DG157" vm="13395">
        <f ca="1"/>
        <v>176.4</v>
      </c>
    </row>
    <row r="158" spans="2:111" x14ac:dyDescent="0.55000000000000004">
      <c r="B158" t="e" vm="13396">
        <v>#VALUE!</v>
      </c>
      <c r="C158" t="str" cm="1">
        <f t="array" aca="1" ref="C158" ca="1">_FV(B158,"Industry")</f>
        <v>Freight &amp; Logistics Services</v>
      </c>
      <c r="D158" cm="1" vm="6225">
        <f t="array" aca="1" ref="D158:DG158" ca="1">IFERROR(TRANSPOSE(_xlfn.STOCKHISTORY(B158,$B$1,$C$1,2,0,1)),"")</f>
        <v>45.12</v>
      </c>
      <c r="E158" vm="13397">
        <f ca="1"/>
        <v>45.78</v>
      </c>
      <c r="F158" vm="12875">
        <f ca="1"/>
        <v>48.81</v>
      </c>
      <c r="G158" vm="5132">
        <f ca="1"/>
        <v>49.61</v>
      </c>
      <c r="H158" vm="10916">
        <f ca="1"/>
        <v>48.55</v>
      </c>
      <c r="I158" vm="13398">
        <f ca="1"/>
        <v>49.04</v>
      </c>
      <c r="J158" vm="3996">
        <f ca="1"/>
        <v>49.43</v>
      </c>
      <c r="K158" vm="13399">
        <f ca="1"/>
        <v>50.65</v>
      </c>
      <c r="L158" vm="5162">
        <f ca="1"/>
        <v>51.52</v>
      </c>
      <c r="M158" vm="4561">
        <f ca="1"/>
        <v>51.47</v>
      </c>
      <c r="N158" vm="2146">
        <f ca="1"/>
        <v>52.74</v>
      </c>
      <c r="O158" vm="13400">
        <f ca="1"/>
        <v>52.96</v>
      </c>
      <c r="P158" vm="13401">
        <f ca="1"/>
        <v>52.08</v>
      </c>
      <c r="Q158" vm="12211">
        <f ca="1"/>
        <v>56.38</v>
      </c>
      <c r="R158" vm="3458">
        <f ca="1"/>
        <v>56.49</v>
      </c>
      <c r="S158" vm="10944">
        <f ca="1"/>
        <v>56.09</v>
      </c>
      <c r="T158" vm="5154">
        <f ca="1"/>
        <v>53.38</v>
      </c>
      <c r="U158" vm="13402">
        <f ca="1"/>
        <v>56.48</v>
      </c>
      <c r="V158" vm="13403">
        <f ca="1"/>
        <v>58.88</v>
      </c>
      <c r="W158" vm="6207">
        <f ca="1"/>
        <v>56.1</v>
      </c>
      <c r="X158" vm="10924">
        <f ca="1"/>
        <v>59.86</v>
      </c>
      <c r="Y158" vm="13404">
        <f ca="1"/>
        <v>58.38</v>
      </c>
      <c r="Z158" vm="13405">
        <f ca="1"/>
        <v>64.78</v>
      </c>
      <c r="AA158" vm="13406">
        <f ca="1"/>
        <v>64.69</v>
      </c>
      <c r="AB158" vm="12114">
        <f ca="1"/>
        <v>64.95</v>
      </c>
      <c r="AC158" vm="10959">
        <f ca="1"/>
        <v>64.959999999999994</v>
      </c>
      <c r="AD158" vm="6808">
        <f ca="1"/>
        <v>63.3</v>
      </c>
      <c r="AE158" vm="13407">
        <f ca="1"/>
        <v>63.86</v>
      </c>
      <c r="AF158" vm="13408">
        <f ca="1"/>
        <v>74.48</v>
      </c>
      <c r="AG158" vm="13409">
        <f ca="1"/>
        <v>73.099999999999994</v>
      </c>
      <c r="AH158" vm="3460">
        <f ca="1"/>
        <v>76.17</v>
      </c>
      <c r="AI158" vm="2066">
        <f ca="1"/>
        <v>73.28</v>
      </c>
      <c r="AJ158" vm="13410">
        <f ca="1"/>
        <v>73.53</v>
      </c>
      <c r="AK158" vm="13411">
        <f ca="1"/>
        <v>67.180000000000007</v>
      </c>
      <c r="AL158" vm="13412">
        <f ca="1"/>
        <v>76.09</v>
      </c>
      <c r="AM158" vm="10089">
        <f ca="1"/>
        <v>68.09</v>
      </c>
      <c r="AN158" vm="9951">
        <f ca="1"/>
        <v>69.3</v>
      </c>
      <c r="AO158" vm="11950">
        <f ca="1"/>
        <v>74.95</v>
      </c>
      <c r="AP158" vm="13413">
        <f ca="1"/>
        <v>75.900000000000006</v>
      </c>
      <c r="AQ158" vm="11698">
        <f ca="1"/>
        <v>79.42</v>
      </c>
      <c r="AR158" vm="13414">
        <f ca="1"/>
        <v>69.59</v>
      </c>
      <c r="AS158" vm="5291">
        <f ca="1"/>
        <v>75.86</v>
      </c>
      <c r="AT158" vm="13415">
        <f ca="1"/>
        <v>76.349999999999994</v>
      </c>
      <c r="AU158" vm="5767">
        <f ca="1"/>
        <v>71.099999999999994</v>
      </c>
      <c r="AV158" vm="10038">
        <f ca="1"/>
        <v>74.290000000000006</v>
      </c>
      <c r="AW158" vm="12105">
        <f ca="1"/>
        <v>72.94</v>
      </c>
      <c r="AX158" vm="13416">
        <f ca="1"/>
        <v>74.760000000000005</v>
      </c>
      <c r="AY158" vm="10019">
        <f ca="1"/>
        <v>78.02</v>
      </c>
      <c r="AZ158" vm="6814">
        <f ca="1"/>
        <v>73.040000000000006</v>
      </c>
      <c r="BA158" vm="2854">
        <f ca="1"/>
        <v>70.42</v>
      </c>
      <c r="BB158" vm="13417">
        <f ca="1"/>
        <v>66.72</v>
      </c>
      <c r="BC158" vm="13418">
        <f ca="1"/>
        <v>71.605000000000004</v>
      </c>
      <c r="BD158" vm="13419">
        <f ca="1"/>
        <v>76.37</v>
      </c>
      <c r="BE158" vm="6730">
        <f ca="1"/>
        <v>76.040000000000006</v>
      </c>
      <c r="BF158" vm="13420">
        <f ca="1"/>
        <v>84.51</v>
      </c>
      <c r="BG158" vm="7336">
        <f ca="1"/>
        <v>88.39</v>
      </c>
      <c r="BH158" vm="13421">
        <f ca="1"/>
        <v>90.52</v>
      </c>
      <c r="BI158" vm="9077">
        <f ca="1"/>
        <v>88.37</v>
      </c>
      <c r="BJ158" vm="13422">
        <f ca="1"/>
        <v>89.37</v>
      </c>
      <c r="BK158" vm="13423">
        <f ca="1"/>
        <v>95.11</v>
      </c>
      <c r="BL158" vm="11306">
        <f ca="1"/>
        <v>89.52</v>
      </c>
      <c r="BM158" vm="2887">
        <f ca="1"/>
        <v>91.84</v>
      </c>
      <c r="BN158" vm="13424">
        <f ca="1"/>
        <v>107.69</v>
      </c>
      <c r="BO158" vm="3210">
        <f ca="1"/>
        <v>109.86</v>
      </c>
      <c r="BP158" vm="2077">
        <f ca="1"/>
        <v>125.69</v>
      </c>
      <c r="BQ158" vm="13425">
        <f ca="1"/>
        <v>126.6</v>
      </c>
      <c r="BR158" vm="13426">
        <f ca="1"/>
        <v>128.25</v>
      </c>
      <c r="BS158" vm="7734">
        <f ca="1"/>
        <v>124.64</v>
      </c>
      <c r="BT158" vm="13427">
        <f ca="1"/>
        <v>119.13</v>
      </c>
      <c r="BU158" vm="13428">
        <f ca="1"/>
        <v>123.26</v>
      </c>
      <c r="BV158" vm="13429">
        <f ca="1"/>
        <v>121.62</v>
      </c>
      <c r="BW158" vm="13430">
        <f ca="1"/>
        <v>134.29</v>
      </c>
      <c r="BX158" vm="13431">
        <f ca="1"/>
        <v>114.48</v>
      </c>
      <c r="BY158" vm="6342">
        <f ca="1"/>
        <v>103.36</v>
      </c>
      <c r="BZ158" vm="8013">
        <f ca="1"/>
        <v>103.16</v>
      </c>
      <c r="CA158" vm="1253">
        <f ca="1"/>
        <v>99.07</v>
      </c>
      <c r="CB158" vm="12396">
        <f ca="1"/>
        <v>108.84</v>
      </c>
      <c r="CC158" vm="13432">
        <f ca="1"/>
        <v>97.46</v>
      </c>
      <c r="CD158" vm="9084">
        <f ca="1"/>
        <v>106.25</v>
      </c>
      <c r="CE158" vm="13433">
        <f ca="1"/>
        <v>102.89</v>
      </c>
      <c r="CF158" vm="9865">
        <f ca="1"/>
        <v>88.31</v>
      </c>
      <c r="CG158" vm="13434">
        <f ca="1"/>
        <v>97.85</v>
      </c>
      <c r="CH158" vm="13435">
        <f ca="1"/>
        <v>116.06</v>
      </c>
      <c r="CI158" vm="13436">
        <f ca="1"/>
        <v>103.92</v>
      </c>
      <c r="CJ158" vm="11712">
        <f ca="1"/>
        <v>108.15</v>
      </c>
      <c r="CK158" vm="13437">
        <f ca="1"/>
        <v>104.56</v>
      </c>
      <c r="CL158" vm="6743">
        <f ca="1"/>
        <v>110.12</v>
      </c>
      <c r="CM158" vm="12777">
        <f ca="1"/>
        <v>113.84</v>
      </c>
      <c r="CN158" vm="5645">
        <f ca="1"/>
        <v>110.31</v>
      </c>
      <c r="CO158" vm="13438">
        <f ca="1"/>
        <v>121.13</v>
      </c>
      <c r="CP158" vm="4100">
        <f ca="1"/>
        <v>127.3</v>
      </c>
      <c r="CQ158" vm="6366">
        <f ca="1"/>
        <v>116.71</v>
      </c>
      <c r="CR158" vm="13439">
        <f ca="1"/>
        <v>114.63</v>
      </c>
      <c r="CS158" vm="12286">
        <f ca="1"/>
        <v>109.25</v>
      </c>
      <c r="CT158" vm="10698">
        <f ca="1"/>
        <v>120.34</v>
      </c>
      <c r="CU158" vm="8677">
        <f ca="1"/>
        <v>127.2</v>
      </c>
      <c r="CV158" vm="13440">
        <f ca="1"/>
        <v>126.33</v>
      </c>
      <c r="CW158" vm="8301">
        <f ca="1"/>
        <v>119.6</v>
      </c>
      <c r="CX158" vm="13441">
        <f ca="1"/>
        <v>121.57</v>
      </c>
      <c r="CY158" vm="13442">
        <f ca="1"/>
        <v>111.31</v>
      </c>
      <c r="CZ158" vm="13443">
        <f ca="1"/>
        <v>120.9</v>
      </c>
      <c r="DA158" vm="13444">
        <f ca="1"/>
        <v>124.79</v>
      </c>
      <c r="DB158" vm="1207">
        <f ca="1"/>
        <v>124.82</v>
      </c>
      <c r="DC158" vm="13445">
        <f ca="1"/>
        <v>123.41</v>
      </c>
      <c r="DD158" vm="1473">
        <f ca="1"/>
        <v>131.4</v>
      </c>
      <c r="DE158" vm="3838">
        <f ca="1"/>
        <v>119</v>
      </c>
      <c r="DF158" vm="11722">
        <f ca="1"/>
        <v>121.64</v>
      </c>
      <c r="DG158" vm="13446">
        <f ca="1"/>
        <v>110.77</v>
      </c>
    </row>
    <row r="159" spans="2:111" x14ac:dyDescent="0.55000000000000004">
      <c r="B159" t="e" vm="13447">
        <v>#VALUE!</v>
      </c>
      <c r="C159" t="str" cm="1">
        <f t="array" aca="1" ref="C159" ca="1">_FV(B159,"Industry")</f>
        <v>Freight &amp; Logistics Services</v>
      </c>
      <c r="D159" cm="1" vm="5258">
        <f t="array" aca="1" ref="D159:DG159" ca="1">IFERROR(TRANSPOSE(_xlfn.STOCKHISTORY(B159,$B$1,$C$1,2,0,1)),"")</f>
        <v>72.7</v>
      </c>
      <c r="E159" vm="13448">
        <f ca="1"/>
        <v>76.290000000000006</v>
      </c>
      <c r="F159" vm="3479">
        <f ca="1"/>
        <v>84.24</v>
      </c>
      <c r="G159" vm="5732">
        <f ca="1"/>
        <v>82.88</v>
      </c>
      <c r="H159" vm="13449">
        <f ca="1"/>
        <v>82.72</v>
      </c>
      <c r="I159" vm="11943">
        <f ca="1"/>
        <v>80.930000000000007</v>
      </c>
      <c r="J159" vm="2073">
        <f ca="1"/>
        <v>83.13</v>
      </c>
      <c r="K159" vm="13450">
        <f ca="1"/>
        <v>79.39</v>
      </c>
      <c r="L159" vm="10027">
        <f ca="1"/>
        <v>81.14</v>
      </c>
      <c r="M159" vm="5292">
        <f ca="1"/>
        <v>81.61</v>
      </c>
      <c r="N159" vm="13451">
        <f ca="1"/>
        <v>95.37</v>
      </c>
      <c r="O159" vm="10534">
        <f ca="1"/>
        <v>97.07</v>
      </c>
      <c r="P159" vm="10200">
        <f ca="1"/>
        <v>99.08</v>
      </c>
      <c r="Q159" vm="7367">
        <f ca="1"/>
        <v>98.17</v>
      </c>
      <c r="R159" vm="13452">
        <f ca="1"/>
        <v>91.74</v>
      </c>
      <c r="S159" vm="6597">
        <f ca="1"/>
        <v>89.66</v>
      </c>
      <c r="T159" vm="13453">
        <f ca="1"/>
        <v>85.38</v>
      </c>
      <c r="U159" vm="13454">
        <f ca="1"/>
        <v>91.38</v>
      </c>
      <c r="V159" vm="7472">
        <f ca="1"/>
        <v>90.71</v>
      </c>
      <c r="W159" vm="13455">
        <f ca="1"/>
        <v>98.89</v>
      </c>
      <c r="X159" vm="13456">
        <f ca="1"/>
        <v>111.08</v>
      </c>
      <c r="Y159" vm="13457">
        <f ca="1"/>
        <v>106.39</v>
      </c>
      <c r="Z159" vm="13458">
        <f ca="1"/>
        <v>111.14</v>
      </c>
      <c r="AA159" vm="6065">
        <f ca="1"/>
        <v>114.98</v>
      </c>
      <c r="AB159" vm="13459">
        <f ca="1"/>
        <v>120.83</v>
      </c>
      <c r="AC159" vm="1197">
        <f ca="1"/>
        <v>118.57</v>
      </c>
      <c r="AD159" vm="13460">
        <f ca="1"/>
        <v>117.15</v>
      </c>
      <c r="AE159" vm="13461">
        <f ca="1"/>
        <v>117.43</v>
      </c>
      <c r="AF159" vm="13462">
        <f ca="1"/>
        <v>128.1</v>
      </c>
      <c r="AG159" vm="13463">
        <f ca="1"/>
        <v>121.55</v>
      </c>
      <c r="AH159" vm="13464">
        <f ca="1"/>
        <v>119.9</v>
      </c>
      <c r="AI159" vm="10731">
        <f ca="1"/>
        <v>120.75</v>
      </c>
      <c r="AJ159" vm="13465">
        <f ca="1"/>
        <v>118.94</v>
      </c>
      <c r="AK159" vm="6990">
        <f ca="1"/>
        <v>110.61</v>
      </c>
      <c r="AL159" vm="6347">
        <f ca="1"/>
        <v>106.36</v>
      </c>
      <c r="AM159" vm="12603">
        <f ca="1"/>
        <v>93.04</v>
      </c>
      <c r="AN159" vm="9505">
        <f ca="1"/>
        <v>107.04</v>
      </c>
      <c r="AO159" vm="13466">
        <f ca="1"/>
        <v>107.67</v>
      </c>
      <c r="AP159" vm="3846">
        <f ca="1"/>
        <v>101.29</v>
      </c>
      <c r="AQ159" vm="6465">
        <f ca="1"/>
        <v>94.48</v>
      </c>
      <c r="AR159" vm="13467">
        <f ca="1"/>
        <v>85.14</v>
      </c>
      <c r="AS159" vm="13350">
        <f ca="1"/>
        <v>91.41</v>
      </c>
      <c r="AT159" vm="6775">
        <f ca="1"/>
        <v>102.37</v>
      </c>
      <c r="AU159" vm="9092">
        <f ca="1"/>
        <v>108.04</v>
      </c>
      <c r="AV159" vm="9094">
        <f ca="1"/>
        <v>110.65</v>
      </c>
      <c r="AW159" vm="13468">
        <f ca="1"/>
        <v>117.56</v>
      </c>
      <c r="AX159" vm="13469">
        <f ca="1"/>
        <v>115.62</v>
      </c>
      <c r="AY159" vm="13470">
        <f ca="1"/>
        <v>116.78</v>
      </c>
      <c r="AZ159" vm="11359">
        <f ca="1"/>
        <v>107.93</v>
      </c>
      <c r="BA159" vm="12019">
        <f ca="1"/>
        <v>96.44</v>
      </c>
      <c r="BB159" vm="6488">
        <f ca="1"/>
        <v>92.23</v>
      </c>
      <c r="BC159" vm="13471">
        <f ca="1"/>
        <v>101.12</v>
      </c>
      <c r="BD159" vm="13472">
        <f ca="1"/>
        <v>119.67</v>
      </c>
      <c r="BE159" vm="10698">
        <f ca="1"/>
        <v>120.34</v>
      </c>
      <c r="BF159" vm="13473">
        <f ca="1"/>
        <v>129.4</v>
      </c>
      <c r="BG159" vm="8374">
        <f ca="1"/>
        <v>140.54</v>
      </c>
      <c r="BH159" vm="12778">
        <f ca="1"/>
        <v>126.38</v>
      </c>
      <c r="BI159" vm="13474">
        <f ca="1"/>
        <v>121.74</v>
      </c>
      <c r="BJ159" vm="13475">
        <f ca="1"/>
        <v>135.28</v>
      </c>
      <c r="BK159" vm="13476">
        <f ca="1"/>
        <v>136.65</v>
      </c>
      <c r="BL159" vm="13477">
        <f ca="1"/>
        <v>134.66</v>
      </c>
      <c r="BM159" vm="12308">
        <f ca="1"/>
        <v>146.87</v>
      </c>
      <c r="BN159" vm="13478">
        <f ca="1"/>
        <v>168.07</v>
      </c>
      <c r="BO159" vm="13479">
        <f ca="1"/>
        <v>170.71</v>
      </c>
      <c r="BP159" vm="13480">
        <f ca="1"/>
        <v>171.54</v>
      </c>
      <c r="BQ159" vm="13481">
        <f ca="1"/>
        <v>162.94999999999999</v>
      </c>
      <c r="BR159" vm="9928">
        <f ca="1"/>
        <v>168.45</v>
      </c>
      <c r="BS159" vm="13482">
        <f ca="1"/>
        <v>177.4</v>
      </c>
      <c r="BT159" vm="13483">
        <f ca="1"/>
        <v>167.22</v>
      </c>
      <c r="BU159" vm="13484">
        <f ca="1"/>
        <v>197.19</v>
      </c>
      <c r="BV159" vm="13485">
        <f ca="1"/>
        <v>191.16</v>
      </c>
      <c r="BW159" vm="2302">
        <f ca="1"/>
        <v>204.4</v>
      </c>
      <c r="BX159" vm="13486">
        <f ca="1"/>
        <v>192.54</v>
      </c>
      <c r="BY159" vm="13487">
        <f ca="1"/>
        <v>202.93</v>
      </c>
      <c r="BZ159" vm="13488">
        <f ca="1"/>
        <v>200.79</v>
      </c>
      <c r="CA159" vm="13489">
        <f ca="1"/>
        <v>170.85</v>
      </c>
      <c r="CB159" vm="1539">
        <f ca="1"/>
        <v>172.58</v>
      </c>
      <c r="CC159" vm="13490">
        <f ca="1"/>
        <v>157.47</v>
      </c>
      <c r="CD159" vm="13491">
        <f ca="1"/>
        <v>183.27</v>
      </c>
      <c r="CE159" vm="13492">
        <f ca="1"/>
        <v>174.02</v>
      </c>
      <c r="CF159" vm="1834">
        <f ca="1"/>
        <v>156.41999999999999</v>
      </c>
      <c r="CG159" vm="11337">
        <f ca="1"/>
        <v>171.07</v>
      </c>
      <c r="CH159" vm="13493">
        <f ca="1"/>
        <v>183.89</v>
      </c>
      <c r="CI159" vm="3260">
        <f ca="1"/>
        <v>174.36</v>
      </c>
      <c r="CJ159" vm="13494">
        <f ca="1"/>
        <v>189.05</v>
      </c>
      <c r="CK159" vm="5312">
        <f ca="1"/>
        <v>180.79</v>
      </c>
      <c r="CL159" vm="13495">
        <f ca="1"/>
        <v>175.46</v>
      </c>
      <c r="CM159" vm="13496">
        <f ca="1"/>
        <v>175.29</v>
      </c>
      <c r="CN159" vm="4057">
        <f ca="1"/>
        <v>166.97</v>
      </c>
      <c r="CO159" vm="13497">
        <f ca="1"/>
        <v>181.03</v>
      </c>
      <c r="CP159" vm="13498">
        <f ca="1"/>
        <v>203.94</v>
      </c>
      <c r="CQ159" vm="13499">
        <f ca="1"/>
        <v>187.88</v>
      </c>
      <c r="CR159" vm="13500">
        <f ca="1"/>
        <v>188.52</v>
      </c>
      <c r="CS159" vm="8213">
        <f ca="1"/>
        <v>171.87</v>
      </c>
      <c r="CT159" vm="13501">
        <f ca="1"/>
        <v>185.27</v>
      </c>
      <c r="CU159" vm="13502">
        <f ca="1"/>
        <v>199.74</v>
      </c>
      <c r="CV159" vm="13503">
        <f ca="1"/>
        <v>200.98</v>
      </c>
      <c r="CW159" vm="1852">
        <f ca="1"/>
        <v>206.31</v>
      </c>
      <c r="CX159" vm="3727">
        <f ca="1"/>
        <v>199.25</v>
      </c>
      <c r="CY159" vm="4056">
        <f ca="1"/>
        <v>162.57</v>
      </c>
      <c r="CZ159" vm="13504">
        <f ca="1"/>
        <v>160.75</v>
      </c>
      <c r="DA159" vm="13505">
        <f ca="1"/>
        <v>160</v>
      </c>
      <c r="DB159" vm="13506">
        <f ca="1"/>
        <v>173.15</v>
      </c>
      <c r="DC159" vm="13190">
        <f ca="1"/>
        <v>173.2</v>
      </c>
      <c r="DD159" vm="13507">
        <f ca="1"/>
        <v>172.33</v>
      </c>
      <c r="DE159" vm="13508">
        <f ca="1"/>
        <v>180.62</v>
      </c>
      <c r="DF159" vm="13137">
        <f ca="1"/>
        <v>189.11</v>
      </c>
      <c r="DG159" vm="13509">
        <f ca="1"/>
        <v>170.66</v>
      </c>
    </row>
    <row r="160" spans="2:111" x14ac:dyDescent="0.55000000000000004">
      <c r="B160" t="e" vm="13510">
        <v>#VALUE!</v>
      </c>
      <c r="C160" t="str" cm="1">
        <f t="array" aca="1" ref="C160" ca="1">_FV(B160,"Industry")</f>
        <v>Freight &amp; Logistics Services</v>
      </c>
      <c r="D160" cm="1" vm="9829">
        <f t="array" aca="1" ref="D160:DG160" ca="1">IFERROR(TRANSPOSE(_xlfn.STOCKHISTORY(B160,$B$1,$C$1,2,0,1)),"")</f>
        <v>64.77</v>
      </c>
      <c r="E160" vm="13511">
        <f ca="1"/>
        <v>69.83</v>
      </c>
      <c r="F160" vm="5758">
        <f ca="1"/>
        <v>74.23</v>
      </c>
      <c r="G160" vm="13512">
        <f ca="1"/>
        <v>70.97</v>
      </c>
      <c r="H160" vm="13513">
        <f ca="1"/>
        <v>74.98</v>
      </c>
      <c r="I160" vm="6459">
        <f ca="1"/>
        <v>74.25</v>
      </c>
      <c r="J160" vm="12548">
        <f ca="1"/>
        <v>69.62</v>
      </c>
      <c r="K160" vm="6582">
        <f ca="1"/>
        <v>69.42</v>
      </c>
      <c r="L160" vm="8943">
        <f ca="1"/>
        <v>70.459999999999994</v>
      </c>
      <c r="M160" vm="13514">
        <f ca="1"/>
        <v>68.12</v>
      </c>
      <c r="N160" vm="9987">
        <f ca="1"/>
        <v>74.849999999999994</v>
      </c>
      <c r="O160" vm="10307">
        <f ca="1"/>
        <v>73.260000000000005</v>
      </c>
      <c r="P160" vm="12580">
        <f ca="1"/>
        <v>76.06</v>
      </c>
      <c r="Q160" vm="8948">
        <f ca="1"/>
        <v>80.37</v>
      </c>
      <c r="R160" vm="12412">
        <f ca="1"/>
        <v>77.290000000000006</v>
      </c>
      <c r="S160" vm="5258">
        <f ca="1"/>
        <v>72.7</v>
      </c>
      <c r="T160" vm="5247">
        <f ca="1"/>
        <v>67.010000000000005</v>
      </c>
      <c r="U160" vm="9483">
        <f ca="1"/>
        <v>68.680000000000007</v>
      </c>
      <c r="V160" vm="13515">
        <f ca="1"/>
        <v>65.599999999999994</v>
      </c>
      <c r="W160" vm="2210">
        <f ca="1"/>
        <v>70.63</v>
      </c>
      <c r="X160" vm="13516">
        <f ca="1"/>
        <v>76.099999999999994</v>
      </c>
      <c r="Y160" vm="7834">
        <f ca="1"/>
        <v>78.53</v>
      </c>
      <c r="Z160" vm="3659">
        <f ca="1"/>
        <v>86.65</v>
      </c>
      <c r="AA160" vm="13517">
        <f ca="1"/>
        <v>89.09</v>
      </c>
      <c r="AB160" vm="9667">
        <f ca="1"/>
        <v>91.46</v>
      </c>
      <c r="AC160" vm="9766">
        <f ca="1"/>
        <v>93.36</v>
      </c>
      <c r="AD160" vm="13518">
        <f ca="1"/>
        <v>93.71</v>
      </c>
      <c r="AE160" vm="10526">
        <f ca="1"/>
        <v>92.03</v>
      </c>
      <c r="AF160" vm="3183">
        <f ca="1"/>
        <v>87</v>
      </c>
      <c r="AG160" vm="13519">
        <f ca="1"/>
        <v>83.66</v>
      </c>
      <c r="AH160" vm="6488">
        <f ca="1"/>
        <v>92.23</v>
      </c>
      <c r="AI160" vm="13520">
        <f ca="1"/>
        <v>96.08</v>
      </c>
      <c r="AJ160" vm="2894">
        <f ca="1"/>
        <v>97.92</v>
      </c>
      <c r="AK160" vm="13521">
        <f ca="1"/>
        <v>89.03</v>
      </c>
      <c r="AL160" vm="10519">
        <f ca="1"/>
        <v>92.33</v>
      </c>
      <c r="AM160" vm="13522">
        <f ca="1"/>
        <v>84.09</v>
      </c>
      <c r="AN160" vm="9658">
        <f ca="1"/>
        <v>86.77</v>
      </c>
      <c r="AO160" vm="13523">
        <f ca="1"/>
        <v>90.38</v>
      </c>
      <c r="AP160" vm="13524">
        <f ca="1"/>
        <v>86.99</v>
      </c>
      <c r="AQ160" vm="10900">
        <f ca="1"/>
        <v>81</v>
      </c>
      <c r="AR160" vm="11928">
        <f ca="1"/>
        <v>79.63</v>
      </c>
      <c r="AS160" vm="13525">
        <f ca="1"/>
        <v>84.35</v>
      </c>
      <c r="AT160" vm="13526">
        <f ca="1"/>
        <v>83.73</v>
      </c>
      <c r="AU160" vm="9710">
        <f ca="1"/>
        <v>84.49</v>
      </c>
      <c r="AV160" vm="13527">
        <f ca="1"/>
        <v>84.78</v>
      </c>
      <c r="AW160" vm="11697">
        <f ca="1"/>
        <v>75.64</v>
      </c>
      <c r="AX160" vm="10480">
        <f ca="1"/>
        <v>76.849999999999994</v>
      </c>
      <c r="AY160" vm="13528">
        <f ca="1"/>
        <v>78.2</v>
      </c>
      <c r="AZ160" vm="12275">
        <f ca="1"/>
        <v>72.22</v>
      </c>
      <c r="BA160" vm="7729">
        <f ca="1"/>
        <v>68.900000000000006</v>
      </c>
      <c r="BB160" vm="5703">
        <f ca="1"/>
        <v>66.2</v>
      </c>
      <c r="BC160" vm="13529">
        <f ca="1"/>
        <v>70.900000000000006</v>
      </c>
      <c r="BD160" vm="13530">
        <f ca="1"/>
        <v>81.13</v>
      </c>
      <c r="BE160" vm="6972">
        <f ca="1"/>
        <v>79.06</v>
      </c>
      <c r="BF160" vm="13531">
        <f ca="1"/>
        <v>93.72</v>
      </c>
      <c r="BG160" vm="3489">
        <f ca="1"/>
        <v>98.3</v>
      </c>
      <c r="BH160" vm="5515">
        <f ca="1"/>
        <v>102.19</v>
      </c>
      <c r="BI160" vm="13532">
        <f ca="1"/>
        <v>88.43</v>
      </c>
      <c r="BJ160" vm="13533">
        <f ca="1"/>
        <v>93.97</v>
      </c>
      <c r="BK160" vm="13534">
        <f ca="1"/>
        <v>93.87</v>
      </c>
      <c r="BL160" vm="13535">
        <f ca="1"/>
        <v>85.56</v>
      </c>
      <c r="BM160" vm="12062">
        <f ca="1"/>
        <v>90.85</v>
      </c>
      <c r="BN160" vm="13536">
        <f ca="1"/>
        <v>95.43</v>
      </c>
      <c r="BO160" vm="13537">
        <f ca="1"/>
        <v>97.08</v>
      </c>
      <c r="BP160" vm="6619">
        <f ca="1"/>
        <v>97.02</v>
      </c>
      <c r="BQ160" vm="6861">
        <f ca="1"/>
        <v>93.67</v>
      </c>
      <c r="BR160" vm="6613">
        <f ca="1"/>
        <v>89.17</v>
      </c>
      <c r="BS160" vm="8047">
        <f ca="1"/>
        <v>90.06</v>
      </c>
      <c r="BT160" vm="3183">
        <f ca="1"/>
        <v>87</v>
      </c>
      <c r="BU160" vm="13538">
        <f ca="1"/>
        <v>96.99</v>
      </c>
      <c r="BV160" vm="13539">
        <f ca="1"/>
        <v>95.09</v>
      </c>
      <c r="BW160" vm="8288">
        <f ca="1"/>
        <v>107.63</v>
      </c>
      <c r="BX160" vm="6365">
        <f ca="1"/>
        <v>104.65</v>
      </c>
      <c r="BY160" vm="13540">
        <f ca="1"/>
        <v>96.68</v>
      </c>
      <c r="BZ160" vm="13541">
        <f ca="1"/>
        <v>107.71</v>
      </c>
      <c r="CA160" vm="7225">
        <f ca="1"/>
        <v>106.15</v>
      </c>
      <c r="CB160" vm="13542">
        <f ca="1"/>
        <v>108.51</v>
      </c>
      <c r="CC160" vm="13543">
        <f ca="1"/>
        <v>101.37</v>
      </c>
      <c r="CD160" vm="13544">
        <f ca="1"/>
        <v>110.7</v>
      </c>
      <c r="CE160" vm="13545">
        <f ca="1"/>
        <v>114.15</v>
      </c>
      <c r="CF160" vm="13546">
        <f ca="1"/>
        <v>96.31</v>
      </c>
      <c r="CG160" vm="13547">
        <f ca="1"/>
        <v>97.72</v>
      </c>
      <c r="CH160" vm="6771">
        <f ca="1"/>
        <v>100.22</v>
      </c>
      <c r="CI160" vm="6281">
        <f ca="1"/>
        <v>91.56</v>
      </c>
      <c r="CJ160" vm="13548">
        <f ca="1"/>
        <v>100.17</v>
      </c>
      <c r="CK160" vm="6718">
        <f ca="1"/>
        <v>99.96</v>
      </c>
      <c r="CL160" vm="13549">
        <f ca="1"/>
        <v>99.37</v>
      </c>
      <c r="CM160" vm="13550">
        <f ca="1"/>
        <v>100.87</v>
      </c>
      <c r="CN160" vm="9920">
        <f ca="1"/>
        <v>94.54</v>
      </c>
      <c r="CO160" vm="12708">
        <f ca="1"/>
        <v>94.35</v>
      </c>
      <c r="CP160" vm="13551">
        <f ca="1"/>
        <v>100.18</v>
      </c>
      <c r="CQ160" vm="2915">
        <f ca="1"/>
        <v>90.43</v>
      </c>
      <c r="CR160" vm="6460">
        <f ca="1"/>
        <v>86.13</v>
      </c>
      <c r="CS160" vm="13552">
        <f ca="1"/>
        <v>81.83</v>
      </c>
      <c r="CT160" vm="13553">
        <f ca="1"/>
        <v>82.05</v>
      </c>
      <c r="CU160" vm="12200">
        <f ca="1"/>
        <v>86.39</v>
      </c>
      <c r="CV160" vm="13522">
        <f ca="1"/>
        <v>84.09</v>
      </c>
      <c r="CW160" vm="3473">
        <f ca="1"/>
        <v>74.08</v>
      </c>
      <c r="CX160" vm="10048">
        <f ca="1"/>
        <v>76.14</v>
      </c>
      <c r="CY160" vm="2852">
        <f ca="1"/>
        <v>71</v>
      </c>
      <c r="CZ160" vm="13554">
        <f ca="1"/>
        <v>86.37</v>
      </c>
      <c r="DA160" vm="7222">
        <f ca="1"/>
        <v>88.12</v>
      </c>
      <c r="DB160" vm="13555">
        <f ca="1"/>
        <v>89.05</v>
      </c>
      <c r="DC160" vm="13556">
        <f ca="1"/>
        <v>103.51</v>
      </c>
      <c r="DD160" vm="6997">
        <f ca="1"/>
        <v>110.37</v>
      </c>
      <c r="DE160" vm="13557">
        <f ca="1"/>
        <v>103.04</v>
      </c>
      <c r="DF160" vm="6716">
        <f ca="1"/>
        <v>105.58</v>
      </c>
      <c r="DG160" vm="13558">
        <f ca="1"/>
        <v>103.32</v>
      </c>
    </row>
    <row r="161" spans="2:111" x14ac:dyDescent="0.55000000000000004">
      <c r="B161" t="e" vm="13559">
        <v>#VALUE!</v>
      </c>
      <c r="C161" t="str" cm="1">
        <f t="array" aca="1" ref="C161" ca="1">_FV(B161,"Industry")</f>
        <v>Healthcare Equipment &amp; Supplies</v>
      </c>
      <c r="D161" cm="1" vm="6409">
        <f t="array" aca="1" ref="D161:DG161" ca="1">IFERROR(TRANSPOSE(_xlfn.STOCKHISTORY(B161,$B$1,$C$1,2,0,1)),"")</f>
        <v>132.06</v>
      </c>
      <c r="E161" vm="4815">
        <f ca="1"/>
        <v>129.19</v>
      </c>
      <c r="F161" vm="11320">
        <f ca="1"/>
        <v>141.59</v>
      </c>
      <c r="G161" vm="13560">
        <f ca="1"/>
        <v>144.25</v>
      </c>
      <c r="H161" vm="13561">
        <f ca="1"/>
        <v>151.77000000000001</v>
      </c>
      <c r="I161" vm="13562">
        <f ca="1"/>
        <v>147.76</v>
      </c>
      <c r="J161" vm="13563">
        <f ca="1"/>
        <v>158.84</v>
      </c>
      <c r="K161" vm="2823">
        <f ca="1"/>
        <v>152.19</v>
      </c>
      <c r="L161" vm="13564">
        <f ca="1"/>
        <v>159.06</v>
      </c>
      <c r="M161" vm="13565">
        <f ca="1"/>
        <v>147.03</v>
      </c>
      <c r="N161" vm="13566">
        <f ca="1"/>
        <v>140.11000000000001</v>
      </c>
      <c r="O161" vm="13567">
        <f ca="1"/>
        <v>141.1</v>
      </c>
      <c r="P161" vm="13568">
        <f ca="1"/>
        <v>152.38999999999999</v>
      </c>
      <c r="Q161" vm="13569">
        <f ca="1"/>
        <v>157.68</v>
      </c>
      <c r="R161" vm="5622">
        <f ca="1"/>
        <v>153.6</v>
      </c>
      <c r="S161" vm="8345">
        <f ca="1"/>
        <v>165.33</v>
      </c>
      <c r="T161" vm="13570">
        <f ca="1"/>
        <v>172.79</v>
      </c>
      <c r="U161" vm="13571">
        <f ca="1"/>
        <v>174.47</v>
      </c>
      <c r="V161" vm="13572">
        <f ca="1"/>
        <v>175.53</v>
      </c>
      <c r="W161" vm="13573">
        <f ca="1"/>
        <v>187.14</v>
      </c>
      <c r="X161" vm="13574">
        <f ca="1"/>
        <v>189.2</v>
      </c>
      <c r="Y161" vm="13575">
        <f ca="1"/>
        <v>193.83</v>
      </c>
      <c r="Z161" vm="13576">
        <f ca="1"/>
        <v>192.76</v>
      </c>
      <c r="AA161" vm="13577">
        <f ca="1"/>
        <v>189.88</v>
      </c>
      <c r="AB161" vm="13578">
        <f ca="1"/>
        <v>224.11</v>
      </c>
      <c r="AC161" vm="13579">
        <f ca="1"/>
        <v>208.58</v>
      </c>
      <c r="AD161" vm="13580">
        <f ca="1"/>
        <v>206.46</v>
      </c>
      <c r="AE161" vm="13581">
        <f ca="1"/>
        <v>210.35</v>
      </c>
      <c r="AF161" vm="13582">
        <f ca="1"/>
        <v>208.27</v>
      </c>
      <c r="AG161" vm="13583">
        <f ca="1"/>
        <v>207.14</v>
      </c>
      <c r="AH161" vm="13584">
        <f ca="1"/>
        <v>234.53</v>
      </c>
      <c r="AI161" vm="13585">
        <f ca="1"/>
        <v>239.1</v>
      </c>
      <c r="AJ161" vm="13586">
        <f ca="1"/>
        <v>244.08</v>
      </c>
      <c r="AK161" vm="13587">
        <f ca="1"/>
        <v>233.65</v>
      </c>
      <c r="AL161" vm="13588">
        <f ca="1"/>
        <v>249.55</v>
      </c>
      <c r="AM161" vm="13589">
        <f ca="1"/>
        <v>223.79</v>
      </c>
      <c r="AN161" vm="13590">
        <f ca="1"/>
        <v>245.67</v>
      </c>
      <c r="AO161" vm="13591">
        <f ca="1"/>
        <v>259.57</v>
      </c>
      <c r="AP161" vm="13592">
        <f ca="1"/>
        <v>273.72000000000003</v>
      </c>
      <c r="AQ161" vm="13593">
        <f ca="1"/>
        <v>277.45</v>
      </c>
      <c r="AR161" vm="13594">
        <f ca="1"/>
        <v>266.98</v>
      </c>
      <c r="AS161" vm="13595">
        <f ca="1"/>
        <v>293.68</v>
      </c>
      <c r="AT161" vm="13596">
        <f ca="1"/>
        <v>277.68</v>
      </c>
      <c r="AU161" vm="13597">
        <f ca="1"/>
        <v>287.06</v>
      </c>
      <c r="AV161" vm="13598">
        <f ca="1"/>
        <v>291.27</v>
      </c>
      <c r="AW161" vm="13599">
        <f ca="1"/>
        <v>301.98</v>
      </c>
      <c r="AX161" vm="13600">
        <f ca="1"/>
        <v>313.95</v>
      </c>
      <c r="AY161" vm="13601">
        <f ca="1"/>
        <v>324.87</v>
      </c>
      <c r="AZ161" vm="13602">
        <f ca="1"/>
        <v>313.19</v>
      </c>
      <c r="BA161" vm="13603">
        <f ca="1"/>
        <v>290.8</v>
      </c>
      <c r="BB161" vm="13604">
        <f ca="1"/>
        <v>283.60000000000002</v>
      </c>
      <c r="BC161" vm="13605">
        <f ca="1"/>
        <v>334.68</v>
      </c>
      <c r="BD161" vm="13606">
        <f ca="1"/>
        <v>349.19</v>
      </c>
      <c r="BE161" vm="13607">
        <f ca="1"/>
        <v>362.34</v>
      </c>
      <c r="BF161" vm="13608">
        <f ca="1"/>
        <v>413.95</v>
      </c>
      <c r="BG161" vm="13609">
        <f ca="1"/>
        <v>428.98</v>
      </c>
      <c r="BH161" vm="13610">
        <f ca="1"/>
        <v>441.52</v>
      </c>
      <c r="BI161" vm="13611">
        <f ca="1"/>
        <v>473.12</v>
      </c>
      <c r="BJ161" vm="13612">
        <f ca="1"/>
        <v>464.98</v>
      </c>
      <c r="BK161" vm="13613">
        <f ca="1"/>
        <v>465.78</v>
      </c>
      <c r="BL161" vm="13614">
        <f ca="1"/>
        <v>509.7</v>
      </c>
      <c r="BM161" vm="13615">
        <f ca="1"/>
        <v>450.08</v>
      </c>
      <c r="BN161" vm="13616">
        <f ca="1"/>
        <v>456.38</v>
      </c>
      <c r="BO161" vm="13617">
        <f ca="1"/>
        <v>470.23</v>
      </c>
      <c r="BP161" vm="13618">
        <f ca="1"/>
        <v>469.5</v>
      </c>
      <c r="BQ161" vm="13619">
        <f ca="1"/>
        <v>504.47</v>
      </c>
      <c r="BR161" vm="13620">
        <f ca="1"/>
        <v>540.01</v>
      </c>
      <c r="BS161" vm="13621">
        <f ca="1"/>
        <v>554.95000000000005</v>
      </c>
      <c r="BT161" vm="13622">
        <f ca="1"/>
        <v>571.33000000000004</v>
      </c>
      <c r="BU161" vm="13623">
        <f ca="1"/>
        <v>633.07000000000005</v>
      </c>
      <c r="BV161" vm="13624">
        <f ca="1"/>
        <v>632.83000000000004</v>
      </c>
      <c r="BW161" vm="13625">
        <f ca="1"/>
        <v>667.24</v>
      </c>
      <c r="BX161" vm="13626">
        <f ca="1"/>
        <v>581.29999999999995</v>
      </c>
      <c r="BY161" vm="13627">
        <f ca="1"/>
        <v>544</v>
      </c>
      <c r="BZ161" vm="13628">
        <f ca="1"/>
        <v>590.65</v>
      </c>
      <c r="CA161" vm="13629">
        <f ca="1"/>
        <v>552.91999999999996</v>
      </c>
      <c r="CB161" vm="13630">
        <f ca="1"/>
        <v>567.57000000000005</v>
      </c>
      <c r="CC161" vm="13631">
        <f ca="1"/>
        <v>543.28</v>
      </c>
      <c r="CD161" vm="13632">
        <f ca="1"/>
        <v>598.41</v>
      </c>
      <c r="CE161" vm="13633">
        <f ca="1"/>
        <v>545.32000000000005</v>
      </c>
      <c r="CF161" vm="13634">
        <f ca="1"/>
        <v>507.19</v>
      </c>
      <c r="CG161" vm="13635">
        <f ca="1"/>
        <v>513.97</v>
      </c>
      <c r="CH161" vm="13636">
        <f ca="1"/>
        <v>560.22</v>
      </c>
      <c r="CI161" vm="13637">
        <f ca="1"/>
        <v>550.69000000000005</v>
      </c>
      <c r="CJ161" vm="13638">
        <f ca="1"/>
        <v>570.33000000000004</v>
      </c>
      <c r="CK161" vm="13639">
        <f ca="1"/>
        <v>541.76</v>
      </c>
      <c r="CL161" vm="13640">
        <f ca="1"/>
        <v>576.37</v>
      </c>
      <c r="CM161" vm="13641">
        <f ca="1"/>
        <v>554.9</v>
      </c>
      <c r="CN161" vm="13642">
        <f ca="1"/>
        <v>508.46</v>
      </c>
      <c r="CO161" vm="13643">
        <f ca="1"/>
        <v>521.75</v>
      </c>
      <c r="CP161" vm="13644">
        <f ca="1"/>
        <v>548.66</v>
      </c>
      <c r="CQ161" vm="13645">
        <f ca="1"/>
        <v>557.1</v>
      </c>
      <c r="CR161" vm="13646">
        <f ca="1"/>
        <v>506.17</v>
      </c>
      <c r="CS161" vm="13647">
        <f ca="1"/>
        <v>444.77</v>
      </c>
      <c r="CT161" vm="13648">
        <f ca="1"/>
        <v>495.76</v>
      </c>
      <c r="CU161" vm="13649">
        <f ca="1"/>
        <v>530.79</v>
      </c>
      <c r="CV161" vm="13650">
        <f ca="1"/>
        <v>538.98</v>
      </c>
      <c r="CW161" vm="13651">
        <f ca="1"/>
        <v>570.17999999999995</v>
      </c>
      <c r="CX161" vm="13652">
        <f ca="1"/>
        <v>581.21</v>
      </c>
      <c r="CY161" vm="13653">
        <f ca="1"/>
        <v>568.72</v>
      </c>
      <c r="CZ161" vm="13654">
        <f ca="1"/>
        <v>567.98</v>
      </c>
      <c r="DA161" vm="13655">
        <f ca="1"/>
        <v>553</v>
      </c>
      <c r="DB161" vm="13656">
        <f ca="1"/>
        <v>613.34</v>
      </c>
      <c r="DC161" vm="13657">
        <f ca="1"/>
        <v>615.07000000000005</v>
      </c>
      <c r="DD161" vm="13658">
        <f ca="1"/>
        <v>618.57000000000005</v>
      </c>
      <c r="DE161" vm="13659">
        <f ca="1"/>
        <v>546.32000000000005</v>
      </c>
      <c r="DF161" vm="13660">
        <f ca="1"/>
        <v>529.63</v>
      </c>
      <c r="DG161" vm="13661">
        <f ca="1"/>
        <v>520.23</v>
      </c>
    </row>
    <row r="162" spans="2:111" x14ac:dyDescent="0.55000000000000004">
      <c r="B162" t="e" vm="13662">
        <v>#VALUE!</v>
      </c>
      <c r="C162" t="str" cm="1">
        <f t="array" aca="1" ref="C162" ca="1">_FV(B162,"Industry")</f>
        <v>Healthcare Equipment &amp; Supplies</v>
      </c>
      <c r="D162" cm="1" vm="3348">
        <f t="array" aca="1" ref="D162:DG162" ca="1">IFERROR(TRANSPOSE(_xlfn.STOCKHISTORY(B162,$B$1,$C$1,2,0,1)),"")</f>
        <v>37.85</v>
      </c>
      <c r="E162" vm="2526">
        <f ca="1"/>
        <v>38.74</v>
      </c>
      <c r="F162" vm="7822">
        <f ca="1"/>
        <v>41.83</v>
      </c>
      <c r="G162" vm="4527">
        <f ca="1"/>
        <v>38.9</v>
      </c>
      <c r="H162" vm="13663">
        <f ca="1"/>
        <v>39.630000000000003</v>
      </c>
      <c r="I162" vm="2046">
        <f ca="1"/>
        <v>39.31</v>
      </c>
      <c r="J162" vm="7063">
        <f ca="1"/>
        <v>44.75</v>
      </c>
      <c r="K162" vm="13664">
        <f ca="1"/>
        <v>42.02</v>
      </c>
      <c r="L162" vm="7043">
        <f ca="1"/>
        <v>42.29</v>
      </c>
      <c r="M162" vm="5003">
        <f ca="1"/>
        <v>39.24</v>
      </c>
      <c r="N162" vm="11152">
        <f ca="1"/>
        <v>38.07</v>
      </c>
      <c r="O162" vm="13665">
        <f ca="1"/>
        <v>38.409999999999997</v>
      </c>
      <c r="P162" vm="12140">
        <f ca="1"/>
        <v>41.77</v>
      </c>
      <c r="Q162" vm="12237">
        <f ca="1"/>
        <v>45.08</v>
      </c>
      <c r="R162" vm="13666">
        <f ca="1"/>
        <v>44.41</v>
      </c>
      <c r="S162" vm="12862">
        <f ca="1"/>
        <v>43.64</v>
      </c>
      <c r="T162" vm="13667">
        <f ca="1"/>
        <v>45.66</v>
      </c>
      <c r="U162" vm="7029">
        <f ca="1"/>
        <v>48.61</v>
      </c>
      <c r="V162" vm="13668">
        <f ca="1"/>
        <v>49.18</v>
      </c>
      <c r="W162" vm="8083">
        <f ca="1"/>
        <v>50.94</v>
      </c>
      <c r="X162" vm="12588">
        <f ca="1"/>
        <v>53.36</v>
      </c>
      <c r="Y162" vm="13669">
        <f ca="1"/>
        <v>54.23</v>
      </c>
      <c r="Z162" vm="4723">
        <f ca="1"/>
        <v>56.37</v>
      </c>
      <c r="AA162" vm="9816">
        <f ca="1"/>
        <v>57.07</v>
      </c>
      <c r="AB162" vm="6233">
        <f ca="1"/>
        <v>62.16</v>
      </c>
      <c r="AC162" vm="13670">
        <f ca="1"/>
        <v>60.33</v>
      </c>
      <c r="AD162" vm="3454">
        <f ca="1"/>
        <v>59.92</v>
      </c>
      <c r="AE162" vm="13671">
        <f ca="1"/>
        <v>58.13</v>
      </c>
      <c r="AF162" vm="13672">
        <f ca="1"/>
        <v>61.53</v>
      </c>
      <c r="AG162" vm="12278">
        <f ca="1"/>
        <v>60.99</v>
      </c>
      <c r="AH162" vm="13673">
        <f ca="1"/>
        <v>65.540000000000006</v>
      </c>
      <c r="AI162" vm="13674">
        <f ca="1"/>
        <v>66.84</v>
      </c>
      <c r="AJ162" vm="6699">
        <f ca="1"/>
        <v>73.36</v>
      </c>
      <c r="AK162" vm="13675">
        <f ca="1"/>
        <v>68.94</v>
      </c>
      <c r="AL162" vm="13676">
        <f ca="1"/>
        <v>74.05</v>
      </c>
      <c r="AM162" vm="10788">
        <f ca="1"/>
        <v>72.33</v>
      </c>
      <c r="AN162" vm="13677">
        <f ca="1"/>
        <v>72.98</v>
      </c>
      <c r="AO162" vm="9859">
        <f ca="1"/>
        <v>77.62</v>
      </c>
      <c r="AP162" vm="13678">
        <f ca="1"/>
        <v>79.94</v>
      </c>
      <c r="AQ162" vm="7459">
        <f ca="1"/>
        <v>79.56</v>
      </c>
      <c r="AR162" vm="11037">
        <f ca="1"/>
        <v>76.13</v>
      </c>
      <c r="AS162" vm="13679">
        <f ca="1"/>
        <v>84.1</v>
      </c>
      <c r="AT162" vm="11931">
        <f ca="1"/>
        <v>87.1</v>
      </c>
      <c r="AU162" vm="6598">
        <f ca="1"/>
        <v>85.32</v>
      </c>
      <c r="AV162" vm="11455">
        <f ca="1"/>
        <v>83.67</v>
      </c>
      <c r="AW162" vm="12036">
        <f ca="1"/>
        <v>83.61</v>
      </c>
      <c r="AX162" vm="13680">
        <f ca="1"/>
        <v>85.45</v>
      </c>
      <c r="AY162" vm="13681">
        <f ca="1"/>
        <v>86.86</v>
      </c>
      <c r="AZ162" vm="13682">
        <f ca="1"/>
        <v>87.14</v>
      </c>
      <c r="BA162" vm="11695">
        <f ca="1"/>
        <v>77.03</v>
      </c>
      <c r="BB162" vm="13683">
        <f ca="1"/>
        <v>78.91</v>
      </c>
      <c r="BC162" vm="4098">
        <f ca="1"/>
        <v>92.09</v>
      </c>
      <c r="BD162" vm="13684">
        <f ca="1"/>
        <v>94.92</v>
      </c>
      <c r="BE162" vm="13685">
        <f ca="1"/>
        <v>91.43</v>
      </c>
      <c r="BF162" vm="10539">
        <f ca="1"/>
        <v>100.64</v>
      </c>
      <c r="BG162" vm="13686">
        <f ca="1"/>
        <v>109.47</v>
      </c>
      <c r="BH162" vm="13687">
        <f ca="1"/>
        <v>108.83</v>
      </c>
      <c r="BI162" vm="9887">
        <f ca="1"/>
        <v>105.11</v>
      </c>
      <c r="BJ162" vm="6447">
        <f ca="1"/>
        <v>108.22</v>
      </c>
      <c r="BK162" vm="2844">
        <f ca="1"/>
        <v>109.49</v>
      </c>
      <c r="BL162" vm="9705">
        <f ca="1"/>
        <v>123.59</v>
      </c>
      <c r="BM162" vm="12389">
        <f ca="1"/>
        <v>119.78</v>
      </c>
      <c r="BN162" vm="6373">
        <f ca="1"/>
        <v>119.84</v>
      </c>
      <c r="BO162" vm="13688">
        <f ca="1"/>
        <v>120.08</v>
      </c>
      <c r="BP162" vm="13689">
        <f ca="1"/>
        <v>116.65</v>
      </c>
      <c r="BQ162" vm="11714">
        <f ca="1"/>
        <v>115.93</v>
      </c>
      <c r="BR162" vm="13690">
        <f ca="1"/>
        <v>120.98</v>
      </c>
      <c r="BS162" vm="13691">
        <f ca="1"/>
        <v>126.37</v>
      </c>
      <c r="BT162" vm="13692">
        <f ca="1"/>
        <v>118.13</v>
      </c>
      <c r="BU162" vm="1217">
        <f ca="1"/>
        <v>128.88999999999999</v>
      </c>
      <c r="BV162" vm="13693">
        <f ca="1"/>
        <v>125.77</v>
      </c>
      <c r="BW162" vm="13694">
        <f ca="1"/>
        <v>140.74</v>
      </c>
      <c r="BX162" vm="13695">
        <f ca="1"/>
        <v>127.46</v>
      </c>
      <c r="BY162" vm="13696">
        <f ca="1"/>
        <v>120.62</v>
      </c>
      <c r="BZ162" vm="13697">
        <f ca="1"/>
        <v>118.36</v>
      </c>
      <c r="CA162" vm="12988">
        <f ca="1"/>
        <v>113.5</v>
      </c>
      <c r="CB162" vm="13222">
        <f ca="1"/>
        <v>117.46</v>
      </c>
      <c r="CC162" vm="13698">
        <f ca="1"/>
        <v>108.65</v>
      </c>
      <c r="CD162" vm="12396">
        <f ca="1"/>
        <v>108.84</v>
      </c>
      <c r="CE162" vm="13699">
        <f ca="1"/>
        <v>102.65</v>
      </c>
      <c r="CF162" vm="13700">
        <f ca="1"/>
        <v>96.76</v>
      </c>
      <c r="CG162" vm="13701">
        <f ca="1"/>
        <v>98.94</v>
      </c>
      <c r="CH162" vm="13702">
        <f ca="1"/>
        <v>107.58</v>
      </c>
      <c r="CI162" vm="13703">
        <f ca="1"/>
        <v>109.79</v>
      </c>
      <c r="CJ162" vm="7474">
        <f ca="1"/>
        <v>110.55</v>
      </c>
      <c r="CK162" vm="11458">
        <f ca="1"/>
        <v>101.72</v>
      </c>
      <c r="CL162" vm="13704">
        <f ca="1"/>
        <v>101.26</v>
      </c>
      <c r="CM162" vm="13705">
        <f ca="1"/>
        <v>110.47</v>
      </c>
      <c r="CN162" vm="12298">
        <f ca="1"/>
        <v>102</v>
      </c>
      <c r="CO162" vm="3200">
        <f ca="1"/>
        <v>109.02</v>
      </c>
      <c r="CP162" vm="13706">
        <f ca="1"/>
        <v>111.33</v>
      </c>
      <c r="CQ162" vm="13707">
        <f ca="1"/>
        <v>102.9</v>
      </c>
      <c r="CR162" vm="13708">
        <f ca="1"/>
        <v>96.85</v>
      </c>
      <c r="CS162" vm="10363">
        <f ca="1"/>
        <v>94.55</v>
      </c>
      <c r="CT162" vm="6751">
        <f ca="1"/>
        <v>104.29</v>
      </c>
      <c r="CU162" vm="13709">
        <f ca="1"/>
        <v>110.07</v>
      </c>
      <c r="CV162" vm="11214">
        <f ca="1"/>
        <v>113.15</v>
      </c>
      <c r="CW162" vm="13710">
        <f ca="1"/>
        <v>118.64</v>
      </c>
      <c r="CX162" vm="13711">
        <f ca="1"/>
        <v>113.66</v>
      </c>
      <c r="CY162" vm="12981">
        <f ca="1"/>
        <v>105.97</v>
      </c>
      <c r="CZ162" vm="5515">
        <f ca="1"/>
        <v>102.19</v>
      </c>
      <c r="DA162" vm="13712">
        <f ca="1"/>
        <v>103.91</v>
      </c>
      <c r="DB162" vm="4764">
        <f ca="1"/>
        <v>105.94</v>
      </c>
      <c r="DC162" vm="13713">
        <f ca="1"/>
        <v>113.27</v>
      </c>
      <c r="DD162" vm="13714">
        <f ca="1"/>
        <v>114.01</v>
      </c>
      <c r="DE162" vm="6640">
        <f ca="1"/>
        <v>113.37</v>
      </c>
      <c r="DF162" vm="13715">
        <f ca="1"/>
        <v>118.77</v>
      </c>
      <c r="DG162" vm="13716">
        <f ca="1"/>
        <v>113.11</v>
      </c>
    </row>
    <row r="163" spans="2:111" x14ac:dyDescent="0.55000000000000004">
      <c r="B163" t="e" vm="13717">
        <v>#VALUE!</v>
      </c>
      <c r="C163" t="str" cm="1">
        <f t="array" aca="1" ref="C163" ca="1">_FV(B163,"Industry")</f>
        <v>Healthcare Equipment &amp; Supplies</v>
      </c>
      <c r="D163" cm="1" vm="13718">
        <f t="array" aca="1" ref="D163:DG163" ca="1">IFERROR(TRANSPOSE(_xlfn.STOCKHISTORY(B163,$B$1,$C$1,2,0,1)),"")</f>
        <v>60.093800000000002</v>
      </c>
      <c r="E163" vm="13719">
        <f ca="1"/>
        <v>62.561500000000002</v>
      </c>
      <c r="F163" vm="13720">
        <f ca="1"/>
        <v>66.782600000000002</v>
      </c>
      <c r="G163" vm="13721">
        <f ca="1"/>
        <v>69.594800000000006</v>
      </c>
      <c r="H163" vm="13722">
        <f ca="1"/>
        <v>70.522599999999997</v>
      </c>
      <c r="I163" vm="13723">
        <f ca="1"/>
        <v>73.489199999999997</v>
      </c>
      <c r="J163" vm="13724">
        <f ca="1"/>
        <v>77.305800000000005</v>
      </c>
      <c r="K163" vm="13725">
        <f ca="1"/>
        <v>76.268000000000001</v>
      </c>
      <c r="L163" vm="13726">
        <f ca="1"/>
        <v>80.535799999999995</v>
      </c>
      <c r="M163" vm="13727">
        <f ca="1"/>
        <v>74.674700000000001</v>
      </c>
      <c r="N163" vm="13728">
        <f ca="1"/>
        <v>71.525899999999993</v>
      </c>
      <c r="O163" vm="13729">
        <f ca="1"/>
        <v>70.462599999999995</v>
      </c>
      <c r="P163" vm="13730">
        <f ca="1"/>
        <v>76.964699999999993</v>
      </c>
      <c r="Q163" vm="13731">
        <f ca="1"/>
        <v>81.888000000000005</v>
      </c>
      <c r="R163" vm="13732">
        <f ca="1"/>
        <v>85.162400000000005</v>
      </c>
      <c r="S163" vm="13733">
        <f ca="1"/>
        <v>92.873400000000004</v>
      </c>
      <c r="T163" vm="13734">
        <f ca="1"/>
        <v>101.63</v>
      </c>
      <c r="U163" vm="13735">
        <f ca="1"/>
        <v>103.9289</v>
      </c>
      <c r="V163" vm="13736">
        <f ca="1"/>
        <v>104.25</v>
      </c>
      <c r="W163" vm="13737">
        <f ca="1"/>
        <v>111.6288</v>
      </c>
      <c r="X163" vm="13738">
        <f ca="1"/>
        <v>116.2076</v>
      </c>
      <c r="Y163" vm="13739">
        <f ca="1"/>
        <v>125.1187</v>
      </c>
      <c r="Z163" vm="13740">
        <f ca="1"/>
        <v>133.2587</v>
      </c>
      <c r="AA163" vm="13741">
        <f ca="1"/>
        <v>121.6455</v>
      </c>
      <c r="AB163" vm="13742">
        <f ca="1"/>
        <v>143.8886</v>
      </c>
      <c r="AC163" vm="13743">
        <f ca="1"/>
        <v>142.14859999999999</v>
      </c>
      <c r="AD163" vm="13744">
        <f ca="1"/>
        <v>137.6086</v>
      </c>
      <c r="AE163" vm="13745">
        <f ca="1"/>
        <v>146.92519999999999</v>
      </c>
      <c r="AF163" vm="13746">
        <f ca="1"/>
        <v>153.2218</v>
      </c>
      <c r="AG163" vm="13747">
        <f ca="1"/>
        <v>159.49170000000001</v>
      </c>
      <c r="AH163" vm="13748">
        <f ca="1"/>
        <v>169.39500000000001</v>
      </c>
      <c r="AI163" vm="13749">
        <f ca="1"/>
        <v>186.66480000000001</v>
      </c>
      <c r="AJ163" vm="13750">
        <f ca="1"/>
        <v>191.3314</v>
      </c>
      <c r="AK163" vm="13751">
        <f ca="1"/>
        <v>173.72489999999999</v>
      </c>
      <c r="AL163" vm="13752">
        <f ca="1"/>
        <v>176.95490000000001</v>
      </c>
      <c r="AM163" vm="13753">
        <f ca="1"/>
        <v>159.63839999999999</v>
      </c>
      <c r="AN163" vm="13754">
        <f ca="1"/>
        <v>174.54490000000001</v>
      </c>
      <c r="AO163" vm="13755">
        <f ca="1"/>
        <v>182.53479999999999</v>
      </c>
      <c r="AP163" vm="13756">
        <f ca="1"/>
        <v>190.19139999999999</v>
      </c>
      <c r="AQ163" vm="13757">
        <f ca="1"/>
        <v>170.20830000000001</v>
      </c>
      <c r="AR163" vm="13758">
        <f ca="1"/>
        <v>154.9485</v>
      </c>
      <c r="AS163" vm="13759">
        <f ca="1"/>
        <v>174.84829999999999</v>
      </c>
      <c r="AT163" vm="13760">
        <f ca="1"/>
        <v>173.16829999999999</v>
      </c>
      <c r="AU163" vm="13761">
        <f ca="1"/>
        <v>170.44499999999999</v>
      </c>
      <c r="AV163" vm="13762">
        <f ca="1"/>
        <v>179.97489999999999</v>
      </c>
      <c r="AW163" vm="13763">
        <f ca="1"/>
        <v>184.31479999999999</v>
      </c>
      <c r="AX163" vm="13764">
        <f ca="1"/>
        <v>197.63140000000001</v>
      </c>
      <c r="AY163" vm="13765">
        <f ca="1"/>
        <v>197.048</v>
      </c>
      <c r="AZ163" vm="13766">
        <f ca="1"/>
        <v>186.5915</v>
      </c>
      <c r="BA163" vm="13767">
        <f ca="1"/>
        <v>177.98490000000001</v>
      </c>
      <c r="BB163" vm="13768">
        <f ca="1"/>
        <v>165.06829999999999</v>
      </c>
      <c r="BC163" vm="13769">
        <f ca="1"/>
        <v>170.29159999999999</v>
      </c>
      <c r="BD163" vm="13770">
        <f ca="1"/>
        <v>193.34139999999999</v>
      </c>
      <c r="BE163" vm="13771">
        <f ca="1"/>
        <v>189.94139999999999</v>
      </c>
      <c r="BF163" vm="13772">
        <f ca="1"/>
        <v>228.4777</v>
      </c>
      <c r="BG163" vm="13773">
        <f ca="1"/>
        <v>243.61089999999999</v>
      </c>
      <c r="BH163" vm="13774">
        <f ca="1"/>
        <v>236.511</v>
      </c>
      <c r="BI163" vm="13775">
        <f ca="1"/>
        <v>222.3578</v>
      </c>
      <c r="BJ163" vm="13776">
        <f ca="1"/>
        <v>242.01419999999999</v>
      </c>
      <c r="BK163" vm="13777">
        <f ca="1"/>
        <v>272.69729999999998</v>
      </c>
      <c r="BL163" vm="13778">
        <f ca="1"/>
        <v>249.21080000000001</v>
      </c>
      <c r="BM163" vm="13779">
        <f ca="1"/>
        <v>245.5975</v>
      </c>
      <c r="BN163" vm="13780">
        <f ca="1"/>
        <v>246.3109</v>
      </c>
      <c r="BO163" vm="13781">
        <f ca="1"/>
        <v>288.33049999999997</v>
      </c>
      <c r="BP163" vm="13782">
        <f ca="1"/>
        <v>280.72390000000001</v>
      </c>
      <c r="BQ163" vm="13783">
        <f ca="1"/>
        <v>306.54360000000003</v>
      </c>
      <c r="BR163" vm="13784">
        <f ca="1"/>
        <v>330.48340000000002</v>
      </c>
      <c r="BS163" vm="13785">
        <f ca="1"/>
        <v>351.1832</v>
      </c>
      <c r="BT163" vm="13786">
        <f ca="1"/>
        <v>331.38</v>
      </c>
      <c r="BU163" vm="13787">
        <f ca="1"/>
        <v>361.13</v>
      </c>
      <c r="BV163" vm="13788">
        <f ca="1"/>
        <v>324.33999999999997</v>
      </c>
      <c r="BW163" vm="13789">
        <f ca="1"/>
        <v>359.3</v>
      </c>
      <c r="BX163" vm="13790">
        <f ca="1"/>
        <v>284.18</v>
      </c>
      <c r="BY163" vm="13791">
        <f ca="1"/>
        <v>290.33</v>
      </c>
      <c r="BZ163" vm="13792">
        <f ca="1"/>
        <v>301.68</v>
      </c>
      <c r="CA163" vm="2641">
        <f ca="1"/>
        <v>239.3</v>
      </c>
      <c r="CB163" vm="13793">
        <f ca="1"/>
        <v>227.64</v>
      </c>
      <c r="CC163" vm="13794">
        <f ca="1"/>
        <v>200.71</v>
      </c>
      <c r="CD163" vm="13795">
        <f ca="1"/>
        <v>230.17</v>
      </c>
      <c r="CE163" vm="13796">
        <f ca="1"/>
        <v>205.74</v>
      </c>
      <c r="CF163" vm="13797">
        <f ca="1"/>
        <v>187.44</v>
      </c>
      <c r="CG163" vm="1888">
        <f ca="1"/>
        <v>246.47</v>
      </c>
      <c r="CH163" vm="13798">
        <f ca="1"/>
        <v>270.39</v>
      </c>
      <c r="CI163" vm="13799">
        <f ca="1"/>
        <v>265.35000000000002</v>
      </c>
      <c r="CJ163" vm="13800">
        <f ca="1"/>
        <v>245.69</v>
      </c>
      <c r="CK163" vm="13801">
        <f ca="1"/>
        <v>229.39</v>
      </c>
      <c r="CL163" vm="8420">
        <f ca="1"/>
        <v>255.47</v>
      </c>
      <c r="CM163" vm="13802">
        <f ca="1"/>
        <v>301.22000000000003</v>
      </c>
      <c r="CN163" vm="13803">
        <f ca="1"/>
        <v>307.83999999999997</v>
      </c>
      <c r="CO163" vm="13804">
        <f ca="1"/>
        <v>341.94</v>
      </c>
      <c r="CP163" vm="13805">
        <f ca="1"/>
        <v>324.39999999999998</v>
      </c>
      <c r="CQ163" vm="13806">
        <f ca="1"/>
        <v>312.68</v>
      </c>
      <c r="CR163" vm="13807">
        <f ca="1"/>
        <v>292.29000000000002</v>
      </c>
      <c r="CS163" vm="13808">
        <f ca="1"/>
        <v>262.22000000000003</v>
      </c>
      <c r="CT163" vm="13809">
        <f ca="1"/>
        <v>310.83999999999997</v>
      </c>
      <c r="CU163" vm="13810">
        <f ca="1"/>
        <v>337.36</v>
      </c>
      <c r="CV163" vm="13811">
        <f ca="1"/>
        <v>378.22</v>
      </c>
      <c r="CW163" vm="13812">
        <f ca="1"/>
        <v>385.6</v>
      </c>
      <c r="CX163" vm="13813">
        <f ca="1"/>
        <v>399.09</v>
      </c>
      <c r="CY163" vm="13814">
        <f ca="1"/>
        <v>370.62</v>
      </c>
      <c r="CZ163" vm="13815">
        <f ca="1"/>
        <v>402.12</v>
      </c>
      <c r="DA163" vm="13816">
        <f ca="1"/>
        <v>444.85</v>
      </c>
      <c r="DB163" vm="13817">
        <f ca="1"/>
        <v>444.61</v>
      </c>
      <c r="DC163" vm="13818">
        <f ca="1"/>
        <v>492.63</v>
      </c>
      <c r="DD163" vm="13819">
        <f ca="1"/>
        <v>491.27</v>
      </c>
      <c r="DE163" vm="5444">
        <f ca="1"/>
        <v>503.84</v>
      </c>
      <c r="DF163" vm="13820">
        <f ca="1"/>
        <v>542</v>
      </c>
      <c r="DG163" vm="13821">
        <f ca="1"/>
        <v>521.96</v>
      </c>
    </row>
    <row r="164" spans="2:111" x14ac:dyDescent="0.55000000000000004">
      <c r="B164" t="e" vm="13822">
        <v>#VALUE!</v>
      </c>
      <c r="C164" t="str" cm="1">
        <f t="array" aca="1" ref="C164" ca="1">_FV(B164,"Industry")</f>
        <v>Healthcare Equipment &amp; Supplies</v>
      </c>
      <c r="D164" cm="1" vm="13823">
        <f t="array" aca="1" ref="D164:DG164" ca="1">IFERROR(TRANSPOSE(_xlfn.STOCKHISTORY(B164,$B$1,$C$1,2,0,1)),"")</f>
        <v>58.212299999999999</v>
      </c>
      <c r="E164" vm="13824">
        <f ca="1"/>
        <v>59.9724</v>
      </c>
      <c r="F164" vm="13825">
        <f ca="1"/>
        <v>63.727800000000002</v>
      </c>
      <c r="G164" vm="13826">
        <f ca="1"/>
        <v>64.997500000000002</v>
      </c>
      <c r="H164" vm="13827">
        <f ca="1"/>
        <v>66.079099999999997</v>
      </c>
      <c r="I164" vm="13828">
        <f ca="1"/>
        <v>67.852699999999999</v>
      </c>
      <c r="J164" vm="13829">
        <f ca="1"/>
        <v>72.187600000000003</v>
      </c>
      <c r="K164" vm="13830">
        <f ca="1"/>
        <v>72.161000000000001</v>
      </c>
      <c r="L164" vm="13831">
        <f ca="1"/>
        <v>69.484099999999998</v>
      </c>
      <c r="M164" vm="13832">
        <f ca="1"/>
        <v>69.625900000000001</v>
      </c>
      <c r="N164" vm="13833">
        <f ca="1"/>
        <v>69.289100000000005</v>
      </c>
      <c r="O164" vm="13834">
        <f ca="1"/>
        <v>68.996600000000001</v>
      </c>
      <c r="P164" vm="13835">
        <f ca="1"/>
        <v>74.385800000000003</v>
      </c>
      <c r="Q164" vm="13836">
        <f ca="1"/>
        <v>75.830699999999993</v>
      </c>
      <c r="R164" vm="13837">
        <f ca="1"/>
        <v>75.812899999999999</v>
      </c>
      <c r="S164" vm="13838">
        <f ca="1"/>
        <v>73.862899999999996</v>
      </c>
      <c r="T164" vm="8102">
        <f ca="1"/>
        <v>75.290000000000006</v>
      </c>
      <c r="U164" vm="13839">
        <f ca="1"/>
        <v>74.802499999999995</v>
      </c>
      <c r="V164" vm="13840">
        <f ca="1"/>
        <v>72.231899999999996</v>
      </c>
      <c r="W164" vm="13841">
        <f ca="1"/>
        <v>73.942700000000002</v>
      </c>
      <c r="X164" vm="13842">
        <f ca="1"/>
        <v>76.034499999999994</v>
      </c>
      <c r="Y164" vm="13843">
        <f ca="1"/>
        <v>81.787199999999999</v>
      </c>
      <c r="Z164" vm="13844">
        <f ca="1"/>
        <v>83.639799999999994</v>
      </c>
      <c r="AA164" vm="13845">
        <f ca="1"/>
        <v>82.274699999999996</v>
      </c>
      <c r="AB164" vm="13846">
        <f ca="1"/>
        <v>89.773600000000002</v>
      </c>
      <c r="AC164" vm="13847">
        <f ca="1"/>
        <v>86.671199999999999</v>
      </c>
      <c r="AD164" vm="13848">
        <f ca="1"/>
        <v>86.7864</v>
      </c>
      <c r="AE164" vm="13849">
        <f ca="1"/>
        <v>88.922600000000003</v>
      </c>
      <c r="AF164" vm="13850">
        <f ca="1"/>
        <v>88.000799999999998</v>
      </c>
      <c r="AG164" vm="13851">
        <f ca="1"/>
        <v>87.468999999999994</v>
      </c>
      <c r="AH164" vm="13852">
        <f ca="1"/>
        <v>90.925899999999999</v>
      </c>
      <c r="AI164" vm="13853">
        <f ca="1"/>
        <v>91.776799999999994</v>
      </c>
      <c r="AJ164" vm="13854">
        <f ca="1"/>
        <v>96.315100000000001</v>
      </c>
      <c r="AK164" vm="13855">
        <f ca="1"/>
        <v>88.107200000000006</v>
      </c>
      <c r="AL164" vm="13856">
        <f ca="1"/>
        <v>97.095200000000006</v>
      </c>
      <c r="AM164" vm="13857">
        <f ca="1"/>
        <v>91.404499999999999</v>
      </c>
      <c r="AN164" vm="13858">
        <f ca="1"/>
        <v>98.318399999999997</v>
      </c>
      <c r="AO164" vm="13859">
        <f ca="1"/>
        <v>112.58929999999999</v>
      </c>
      <c r="AP164" vm="13860">
        <f ca="1"/>
        <v>117.02119999999999</v>
      </c>
      <c r="AQ164" vm="13861">
        <f ca="1"/>
        <v>117.3935</v>
      </c>
      <c r="AR164" vm="13862">
        <f ca="1"/>
        <v>117.0123</v>
      </c>
      <c r="AS164" vm="13863">
        <f ca="1"/>
        <v>126.6829</v>
      </c>
      <c r="AT164" vm="13864">
        <f ca="1"/>
        <v>124.5378</v>
      </c>
      <c r="AU164" vm="13865">
        <f ca="1"/>
        <v>125.9472</v>
      </c>
      <c r="AV164" vm="13866">
        <f ca="1"/>
        <v>128.0213</v>
      </c>
      <c r="AW164" vm="13867">
        <f ca="1"/>
        <v>122.1623</v>
      </c>
      <c r="AX164" vm="13868">
        <f ca="1"/>
        <v>129.39519999999999</v>
      </c>
      <c r="AY164" vm="13869">
        <f ca="1"/>
        <v>136.04310000000001</v>
      </c>
      <c r="AZ164" vm="13870">
        <f ca="1"/>
        <v>142.59360000000001</v>
      </c>
      <c r="BA164" vm="13871">
        <f ca="1"/>
        <v>128.15430000000001</v>
      </c>
      <c r="BB164" vm="13872">
        <f ca="1"/>
        <v>122.68519999999999</v>
      </c>
      <c r="BC164" vm="13873">
        <f ca="1"/>
        <v>144.88929999999999</v>
      </c>
      <c r="BD164" vm="13874">
        <f ca="1"/>
        <v>147.6814</v>
      </c>
      <c r="BE164" vm="13875">
        <f ca="1"/>
        <v>156.74029999999999</v>
      </c>
      <c r="BF164" vm="13876">
        <f ca="1"/>
        <v>180.6463</v>
      </c>
      <c r="BG164" vm="13877">
        <f ca="1"/>
        <v>183.0129</v>
      </c>
      <c r="BH164" vm="13878">
        <f ca="1"/>
        <v>190.8664</v>
      </c>
      <c r="BI164" vm="13879">
        <f ca="1"/>
        <v>203.46199999999999</v>
      </c>
      <c r="BJ164" vm="13880">
        <f ca="1"/>
        <v>199.10980000000001</v>
      </c>
      <c r="BK164" vm="13881">
        <f ca="1"/>
        <v>196.90270000000001</v>
      </c>
      <c r="BL164" vm="13882">
        <f ca="1"/>
        <v>210.81899999999999</v>
      </c>
      <c r="BM164" vm="13883">
        <f ca="1"/>
        <v>194.7133</v>
      </c>
      <c r="BN164" vm="13884">
        <f ca="1"/>
        <v>199.5087</v>
      </c>
      <c r="BO164" vm="13885">
        <f ca="1"/>
        <v>225.0899</v>
      </c>
      <c r="BP164" vm="13886">
        <f ca="1"/>
        <v>227.03989999999999</v>
      </c>
      <c r="BQ164" vm="13887">
        <f ca="1"/>
        <v>237.8716</v>
      </c>
      <c r="BR164" vm="13888">
        <f ca="1"/>
        <v>263.69220000000001</v>
      </c>
      <c r="BS164" vm="13889">
        <f ca="1"/>
        <v>287.3322</v>
      </c>
      <c r="BT164" vm="13890">
        <f ca="1"/>
        <v>269.8526</v>
      </c>
      <c r="BU164" vm="13891">
        <f ca="1"/>
        <v>276.34980000000002</v>
      </c>
      <c r="BV164" vm="13892">
        <f ca="1"/>
        <v>285.0985</v>
      </c>
      <c r="BW164" vm="13893">
        <f ca="1"/>
        <v>291.63119999999998</v>
      </c>
      <c r="BX164" vm="13894">
        <f ca="1"/>
        <v>253.32140000000001</v>
      </c>
      <c r="BY164" vm="13895">
        <f ca="1"/>
        <v>243.23429999999999</v>
      </c>
      <c r="BZ164" vm="13896">
        <f ca="1"/>
        <v>260.00479999999999</v>
      </c>
      <c r="CA164" vm="13897">
        <f ca="1"/>
        <v>222.59909999999999</v>
      </c>
      <c r="CB164" vm="13898">
        <f ca="1"/>
        <v>233.84739999999999</v>
      </c>
      <c r="CC164" vm="13899">
        <f ca="1"/>
        <v>224.7176</v>
      </c>
      <c r="CD164" vm="13900">
        <f ca="1"/>
        <v>258.35610000000003</v>
      </c>
      <c r="CE164" vm="13901">
        <f ca="1"/>
        <v>239.24549999999999</v>
      </c>
      <c r="CF164" vm="13902">
        <f ca="1"/>
        <v>228.94569999999999</v>
      </c>
      <c r="CG164" vm="13903">
        <f ca="1"/>
        <v>223.0778</v>
      </c>
      <c r="CH164" vm="13904">
        <f ca="1"/>
        <v>242.34790000000001</v>
      </c>
      <c r="CI164" vm="13905">
        <f ca="1"/>
        <v>235.26560000000001</v>
      </c>
      <c r="CJ164" vm="13906">
        <f ca="1"/>
        <v>234.34379999999999</v>
      </c>
      <c r="CK164" vm="13907">
        <f ca="1"/>
        <v>219.40809999999999</v>
      </c>
      <c r="CL164" vm="13908">
        <f ca="1"/>
        <v>223.4057</v>
      </c>
      <c r="CM164" vm="13909">
        <f ca="1"/>
        <v>209.99469999999999</v>
      </c>
      <c r="CN164" vm="13910">
        <f ca="1"/>
        <v>203.53290000000001</v>
      </c>
      <c r="CO164" vm="13911">
        <f ca="1"/>
        <v>212.7336</v>
      </c>
      <c r="CP164" vm="13912">
        <f ca="1"/>
        <v>226.08260000000001</v>
      </c>
      <c r="CQ164" vm="13913">
        <f ca="1"/>
        <v>234.89340000000001</v>
      </c>
      <c r="CR164" vm="13914">
        <f ca="1"/>
        <v>219.9134</v>
      </c>
      <c r="CS164" vm="13915">
        <f ca="1"/>
        <v>192.02</v>
      </c>
      <c r="CT164" vm="13916">
        <f ca="1"/>
        <v>223.31</v>
      </c>
      <c r="CU164" vm="13917">
        <f ca="1"/>
        <v>231.34</v>
      </c>
      <c r="CV164" vm="13918">
        <f ca="1"/>
        <v>239.91</v>
      </c>
      <c r="CW164" vm="13919">
        <f ca="1"/>
        <v>253.14</v>
      </c>
      <c r="CX164" vm="3270">
        <f ca="1"/>
        <v>249.72</v>
      </c>
      <c r="CY164" vm="13920">
        <f ca="1"/>
        <v>246.62</v>
      </c>
      <c r="CZ164" vm="13921">
        <f ca="1"/>
        <v>256.8</v>
      </c>
      <c r="DA164" vm="2440">
        <f ca="1"/>
        <v>249.85</v>
      </c>
      <c r="DB164" vm="13922">
        <f ca="1"/>
        <v>277.08</v>
      </c>
      <c r="DC164" vm="13923">
        <f ca="1"/>
        <v>269.31</v>
      </c>
      <c r="DD164" vm="13924">
        <f ca="1"/>
        <v>278.02</v>
      </c>
      <c r="DE164" vm="13925">
        <f ca="1"/>
        <v>245.66</v>
      </c>
      <c r="DF164" vm="13926">
        <f ca="1"/>
        <v>239.69</v>
      </c>
      <c r="DG164" vm="13927">
        <f ca="1"/>
        <v>229.55</v>
      </c>
    </row>
    <row r="165" spans="2:111" x14ac:dyDescent="0.55000000000000004">
      <c r="B165" t="e" vm="13928">
        <v>#VALUE!</v>
      </c>
      <c r="C165" t="str" cm="1">
        <f t="array" aca="1" ref="C165" ca="1">_FV(B165,"Industry")</f>
        <v>Healthcare Equipment &amp; Supplies</v>
      </c>
      <c r="D165" cm="1" vm="13929">
        <f t="array" aca="1" ref="D165:DG165" ca="1">IFERROR(TRANSPOSE(_xlfn.STOCKHISTORY(B165,$B$1,$C$1,2,0,1)),"")</f>
        <v>17.53</v>
      </c>
      <c r="E165" vm="7805">
        <f ca="1"/>
        <v>16.98</v>
      </c>
      <c r="F165" vm="4543">
        <f ca="1"/>
        <v>18.809999999999999</v>
      </c>
      <c r="G165" vm="7629">
        <f ca="1"/>
        <v>21.92</v>
      </c>
      <c r="H165" vm="11244">
        <f ca="1"/>
        <v>22.71</v>
      </c>
      <c r="I165" vm="12649">
        <f ca="1"/>
        <v>23.37</v>
      </c>
      <c r="J165" vm="6886">
        <f ca="1"/>
        <v>24.28</v>
      </c>
      <c r="K165" vm="13930">
        <f ca="1"/>
        <v>23.82</v>
      </c>
      <c r="L165" vm="13931">
        <f ca="1"/>
        <v>23.8</v>
      </c>
      <c r="M165" vm="13932">
        <f ca="1"/>
        <v>22</v>
      </c>
      <c r="N165" vm="4153">
        <f ca="1"/>
        <v>20.46</v>
      </c>
      <c r="O165" vm="10144">
        <f ca="1"/>
        <v>21.63</v>
      </c>
      <c r="P165" vm="7391">
        <f ca="1"/>
        <v>24.06</v>
      </c>
      <c r="Q165" vm="13933">
        <f ca="1"/>
        <v>24.55</v>
      </c>
      <c r="R165" vm="13934">
        <f ca="1"/>
        <v>24.87</v>
      </c>
      <c r="S165" vm="6162">
        <f ca="1"/>
        <v>26.38</v>
      </c>
      <c r="T165" vm="10166">
        <f ca="1"/>
        <v>27.03</v>
      </c>
      <c r="U165" vm="13935">
        <f ca="1"/>
        <v>27.72</v>
      </c>
      <c r="V165" vm="13936">
        <f ca="1"/>
        <v>26.62</v>
      </c>
      <c r="W165" vm="12673">
        <f ca="1"/>
        <v>27.55</v>
      </c>
      <c r="X165" vm="3315">
        <f ca="1"/>
        <v>29.17</v>
      </c>
      <c r="Y165" vm="5062">
        <f ca="1"/>
        <v>28.14</v>
      </c>
      <c r="Z165" vm="13937">
        <f ca="1"/>
        <v>26.28</v>
      </c>
      <c r="AA165" vm="11556">
        <f ca="1"/>
        <v>24.79</v>
      </c>
      <c r="AB165" vm="6531">
        <f ca="1"/>
        <v>27.96</v>
      </c>
      <c r="AC165" vm="4504">
        <f ca="1"/>
        <v>27.26</v>
      </c>
      <c r="AD165" vm="5064">
        <f ca="1"/>
        <v>27.32</v>
      </c>
      <c r="AE165" vm="13938">
        <f ca="1"/>
        <v>28.72</v>
      </c>
      <c r="AF165" vm="13939">
        <f ca="1"/>
        <v>30.39</v>
      </c>
      <c r="AG165" vm="4579">
        <f ca="1"/>
        <v>32.700000000000003</v>
      </c>
      <c r="AH165" vm="3345">
        <f ca="1"/>
        <v>33.61</v>
      </c>
      <c r="AI165" vm="3611">
        <f ca="1"/>
        <v>35.56</v>
      </c>
      <c r="AJ165" vm="3867">
        <f ca="1"/>
        <v>38.5</v>
      </c>
      <c r="AK165" vm="6912">
        <f ca="1"/>
        <v>36.14</v>
      </c>
      <c r="AL165" vm="1995">
        <f ca="1"/>
        <v>37.67</v>
      </c>
      <c r="AM165" vm="8128">
        <f ca="1"/>
        <v>35.340000000000003</v>
      </c>
      <c r="AN165" vm="8786">
        <f ca="1"/>
        <v>38.15</v>
      </c>
      <c r="AO165" vm="10293">
        <f ca="1"/>
        <v>40.119999999999997</v>
      </c>
      <c r="AP165" vm="13940">
        <f ca="1"/>
        <v>38.380000000000003</v>
      </c>
      <c r="AQ165" vm="9052">
        <f ca="1"/>
        <v>37.119999999999997</v>
      </c>
      <c r="AR165" vm="13665">
        <f ca="1"/>
        <v>38.409999999999997</v>
      </c>
      <c r="AS165" vm="2465">
        <f ca="1"/>
        <v>42.98</v>
      </c>
      <c r="AT165" vm="13941">
        <f ca="1"/>
        <v>42.46</v>
      </c>
      <c r="AU165" vm="13942">
        <f ca="1"/>
        <v>42.73</v>
      </c>
      <c r="AV165" vm="1997">
        <f ca="1"/>
        <v>40.69</v>
      </c>
      <c r="AW165" vm="12852">
        <f ca="1"/>
        <v>41.7</v>
      </c>
      <c r="AX165" vm="13943">
        <f ca="1"/>
        <v>43.25</v>
      </c>
      <c r="AY165" vm="8001">
        <f ca="1"/>
        <v>45.22</v>
      </c>
      <c r="AZ165" vm="13944">
        <f ca="1"/>
        <v>41.87</v>
      </c>
      <c r="BA165" vm="9402">
        <f ca="1"/>
        <v>37.39</v>
      </c>
      <c r="BB165" vm="6553">
        <f ca="1"/>
        <v>32.630000000000003</v>
      </c>
      <c r="BC165" vm="2488">
        <f ca="1"/>
        <v>37.479999999999997</v>
      </c>
      <c r="BD165" vm="10898">
        <f ca="1"/>
        <v>37.99</v>
      </c>
      <c r="BE165" vm="12230">
        <f ca="1"/>
        <v>35.11</v>
      </c>
      <c r="BF165" vm="4530">
        <f ca="1"/>
        <v>38.57</v>
      </c>
      <c r="BG165" vm="13945">
        <f ca="1"/>
        <v>41.02</v>
      </c>
      <c r="BH165" vm="2520">
        <f ca="1"/>
        <v>38.21</v>
      </c>
      <c r="BI165" vm="13124">
        <f ca="1"/>
        <v>34.270000000000003</v>
      </c>
      <c r="BJ165" vm="8773">
        <f ca="1"/>
        <v>33.15</v>
      </c>
      <c r="BK165" vm="13946">
        <f ca="1"/>
        <v>35.950000000000003</v>
      </c>
      <c r="BL165" vm="8119">
        <f ca="1"/>
        <v>35.44</v>
      </c>
      <c r="BM165" vm="10827">
        <f ca="1"/>
        <v>38.78</v>
      </c>
      <c r="BN165" vm="10906">
        <f ca="1"/>
        <v>38.65</v>
      </c>
      <c r="BO165" vm="9808">
        <f ca="1"/>
        <v>43.6</v>
      </c>
      <c r="BP165" vm="10848">
        <f ca="1"/>
        <v>42.55</v>
      </c>
      <c r="BQ165" vm="13947">
        <f ca="1"/>
        <v>42.76</v>
      </c>
      <c r="BR165" vm="12530">
        <f ca="1"/>
        <v>45.6</v>
      </c>
      <c r="BS165" vm="6177">
        <f ca="1"/>
        <v>45.15</v>
      </c>
      <c r="BT165" vm="13948">
        <f ca="1"/>
        <v>43.39</v>
      </c>
      <c r="BU165" vm="3053">
        <f ca="1"/>
        <v>43.13</v>
      </c>
      <c r="BV165" vm="11152">
        <f ca="1"/>
        <v>38.07</v>
      </c>
      <c r="BW165" vm="10877">
        <f ca="1"/>
        <v>42.48</v>
      </c>
      <c r="BX165" vm="6287">
        <f ca="1"/>
        <v>42.9</v>
      </c>
      <c r="BY165" vm="13949">
        <f ca="1"/>
        <v>44.17</v>
      </c>
      <c r="BZ165" vm="2000">
        <f ca="1"/>
        <v>44.29</v>
      </c>
      <c r="CA165" vm="13950">
        <f ca="1"/>
        <v>42.11</v>
      </c>
      <c r="CB165" vm="5134">
        <f ca="1"/>
        <v>41.01</v>
      </c>
      <c r="CC165" vm="13951">
        <f ca="1"/>
        <v>37.270000000000003</v>
      </c>
      <c r="CD165" vm="8776">
        <f ca="1"/>
        <v>41.05</v>
      </c>
      <c r="CE165" vm="3364">
        <f ca="1"/>
        <v>40.31</v>
      </c>
      <c r="CF165" vm="8092">
        <f ca="1"/>
        <v>38.729999999999997</v>
      </c>
      <c r="CG165" vm="13952">
        <f ca="1"/>
        <v>43.11</v>
      </c>
      <c r="CH165" vm="13953">
        <f ca="1"/>
        <v>45.27</v>
      </c>
      <c r="CI165" vm="12141">
        <f ca="1"/>
        <v>46.27</v>
      </c>
      <c r="CJ165" vm="2005">
        <f ca="1"/>
        <v>46.25</v>
      </c>
      <c r="CK165" vm="2516">
        <f ca="1"/>
        <v>46.72</v>
      </c>
      <c r="CL165" vm="13954">
        <f ca="1"/>
        <v>50.03</v>
      </c>
      <c r="CM165" vm="10915">
        <f ca="1"/>
        <v>52.12</v>
      </c>
      <c r="CN165" vm="13955">
        <f ca="1"/>
        <v>51.48</v>
      </c>
      <c r="CO165" vm="12139">
        <f ca="1"/>
        <v>54.09</v>
      </c>
      <c r="CP165" vm="9817">
        <f ca="1"/>
        <v>51.85</v>
      </c>
      <c r="CQ165" vm="3387">
        <f ca="1"/>
        <v>53.94</v>
      </c>
      <c r="CR165" vm="3881">
        <f ca="1"/>
        <v>52.8</v>
      </c>
      <c r="CS165" vm="11981">
        <f ca="1"/>
        <v>51.19</v>
      </c>
      <c r="CT165" vm="13956">
        <f ca="1"/>
        <v>55.89</v>
      </c>
      <c r="CU165" vm="11573">
        <f ca="1"/>
        <v>57.81</v>
      </c>
      <c r="CV165" vm="10751">
        <f ca="1"/>
        <v>63.26</v>
      </c>
      <c r="CW165" vm="10467">
        <f ca="1"/>
        <v>66.209999999999994</v>
      </c>
      <c r="CX165" vm="13957">
        <f ca="1"/>
        <v>68.489999999999995</v>
      </c>
      <c r="CY165" vm="13958">
        <f ca="1"/>
        <v>71.87</v>
      </c>
      <c r="CZ165" vm="11744">
        <f ca="1"/>
        <v>75.569999999999993</v>
      </c>
      <c r="DA165" vm="12582">
        <f ca="1"/>
        <v>77.010000000000005</v>
      </c>
      <c r="DB165" vm="13959">
        <f ca="1"/>
        <v>73.88</v>
      </c>
      <c r="DC165" vm="5737">
        <f ca="1"/>
        <v>81.790000000000006</v>
      </c>
      <c r="DD165" vm="13960">
        <f ca="1"/>
        <v>83.8</v>
      </c>
      <c r="DE165" vm="5112">
        <f ca="1"/>
        <v>84.02</v>
      </c>
      <c r="DF165" vm="13961">
        <f ca="1"/>
        <v>90.66</v>
      </c>
      <c r="DG165" vm="13962">
        <f ca="1"/>
        <v>89.32</v>
      </c>
    </row>
    <row r="166" spans="2:111" x14ac:dyDescent="0.55000000000000004">
      <c r="B166" t="e" vm="13963">
        <v>#VALUE!</v>
      </c>
      <c r="C166" t="str" cm="1">
        <f t="array" aca="1" ref="C166" ca="1">_FV(B166,"Industry")</f>
        <v>Healthcare Equipment &amp; Supplies</v>
      </c>
      <c r="D166" cm="1" vm="11741">
        <f t="array" aca="1" ref="D166:DG166" ca="1">IFERROR(TRANSPOSE(_xlfn.STOCKHISTORY(B166,$B$1,$C$1,2,0,1)),"")</f>
        <v>99.15</v>
      </c>
      <c r="E166" vm="13964">
        <f ca="1"/>
        <v>99.88</v>
      </c>
      <c r="F166" vm="13965">
        <f ca="1"/>
        <v>107.29</v>
      </c>
      <c r="G166" vm="13966">
        <f ca="1"/>
        <v>109.01</v>
      </c>
      <c r="H166" vm="13967">
        <f ca="1"/>
        <v>111.16</v>
      </c>
      <c r="I166" vm="11591">
        <f ca="1"/>
        <v>119.83</v>
      </c>
      <c r="J166" vm="2839">
        <f ca="1"/>
        <v>116.28</v>
      </c>
      <c r="K166" vm="13968">
        <f ca="1"/>
        <v>115.66</v>
      </c>
      <c r="L166" vm="12754">
        <f ca="1"/>
        <v>116.41</v>
      </c>
      <c r="M166" vm="6280">
        <f ca="1"/>
        <v>115.35</v>
      </c>
      <c r="N166" vm="13711">
        <f ca="1"/>
        <v>113.66</v>
      </c>
      <c r="O166" vm="13969">
        <f ca="1"/>
        <v>119.81</v>
      </c>
      <c r="P166" vm="11227">
        <f ca="1"/>
        <v>123.53</v>
      </c>
      <c r="Q166" vm="13970">
        <f ca="1"/>
        <v>128.56</v>
      </c>
      <c r="R166" vm="13971">
        <f ca="1"/>
        <v>131.65</v>
      </c>
      <c r="S166" vm="13972">
        <f ca="1"/>
        <v>136.37</v>
      </c>
      <c r="T166" vm="13973">
        <f ca="1"/>
        <v>142.96</v>
      </c>
      <c r="U166" vm="13974">
        <f ca="1"/>
        <v>138.78</v>
      </c>
      <c r="V166" vm="13975">
        <f ca="1"/>
        <v>147.1</v>
      </c>
      <c r="W166" vm="13976">
        <f ca="1"/>
        <v>141.37</v>
      </c>
      <c r="X166" vm="4802">
        <f ca="1"/>
        <v>142.02000000000001</v>
      </c>
      <c r="Y166" vm="13977">
        <f ca="1"/>
        <v>154.87</v>
      </c>
      <c r="Z166" vm="4123">
        <f ca="1"/>
        <v>156</v>
      </c>
      <c r="AA166" vm="13978">
        <f ca="1"/>
        <v>154.84</v>
      </c>
      <c r="AB166" vm="13979">
        <f ca="1"/>
        <v>164.38</v>
      </c>
      <c r="AC166" vm="13980">
        <f ca="1"/>
        <v>162.16</v>
      </c>
      <c r="AD166" vm="13981">
        <f ca="1"/>
        <v>160.91999999999999</v>
      </c>
      <c r="AE166" vm="5322">
        <f ca="1"/>
        <v>169.42</v>
      </c>
      <c r="AF166" vm="13492">
        <f ca="1"/>
        <v>174.02</v>
      </c>
      <c r="AG166" vm="9623">
        <f ca="1"/>
        <v>168.86</v>
      </c>
      <c r="AH166" vm="13982">
        <f ca="1"/>
        <v>163.25</v>
      </c>
      <c r="AI166" vm="13983">
        <f ca="1"/>
        <v>169.43</v>
      </c>
      <c r="AJ166" vm="13984">
        <f ca="1"/>
        <v>177.68</v>
      </c>
      <c r="AK166" vm="2565">
        <f ca="1"/>
        <v>162.22</v>
      </c>
      <c r="AL166" vm="13495">
        <f ca="1"/>
        <v>175.46</v>
      </c>
      <c r="AM166" vm="13985">
        <f ca="1"/>
        <v>156.75</v>
      </c>
      <c r="AN166" vm="7586">
        <f ca="1"/>
        <v>177.57</v>
      </c>
      <c r="AO166" vm="13986">
        <f ca="1"/>
        <v>188.51</v>
      </c>
      <c r="AP166" vm="13987">
        <f ca="1"/>
        <v>197.52</v>
      </c>
      <c r="AQ166" vm="13988">
        <f ca="1"/>
        <v>188.91</v>
      </c>
      <c r="AR166" vm="13989">
        <f ca="1"/>
        <v>183.24</v>
      </c>
      <c r="AS166" vm="1526">
        <f ca="1"/>
        <v>205.58</v>
      </c>
      <c r="AT166" vm="13990">
        <f ca="1"/>
        <v>209.78</v>
      </c>
      <c r="AU166" vm="13991">
        <f ca="1"/>
        <v>220.66</v>
      </c>
      <c r="AV166" vm="2638">
        <f ca="1"/>
        <v>216.3</v>
      </c>
      <c r="AW166" vm="13992">
        <f ca="1"/>
        <v>216.27</v>
      </c>
      <c r="AX166" vm="13993">
        <f ca="1"/>
        <v>204.86</v>
      </c>
      <c r="AY166" vm="13994">
        <f ca="1"/>
        <v>209.94</v>
      </c>
      <c r="AZ166" vm="13995">
        <f ca="1"/>
        <v>210.7</v>
      </c>
      <c r="BA166" vm="13996">
        <f ca="1"/>
        <v>190.59</v>
      </c>
      <c r="BB166" vm="4866">
        <f ca="1"/>
        <v>166.49</v>
      </c>
      <c r="BC166" vm="13997">
        <f ca="1"/>
        <v>186.43</v>
      </c>
      <c r="BD166" vm="13998">
        <f ca="1"/>
        <v>195.73</v>
      </c>
      <c r="BE166" vm="13999">
        <f ca="1"/>
        <v>180.19</v>
      </c>
      <c r="BF166" vm="14000">
        <f ca="1"/>
        <v>193.3</v>
      </c>
      <c r="BG166" vm="14001">
        <f ca="1"/>
        <v>198.16</v>
      </c>
      <c r="BH166" vm="14002">
        <f ca="1"/>
        <v>208.37</v>
      </c>
      <c r="BI166" vm="14003">
        <f ca="1"/>
        <v>202.01</v>
      </c>
      <c r="BJ166" vm="14004">
        <f ca="1"/>
        <v>233.4</v>
      </c>
      <c r="BK166" vm="14005">
        <f ca="1"/>
        <v>245.04</v>
      </c>
      <c r="BL166" vm="14006">
        <f ca="1"/>
        <v>221.01</v>
      </c>
      <c r="BM166" vm="14007">
        <f ca="1"/>
        <v>242.69</v>
      </c>
      <c r="BN166" vm="14008">
        <f ca="1"/>
        <v>243.58</v>
      </c>
      <c r="BO166" vm="14009">
        <f ca="1"/>
        <v>262.63</v>
      </c>
      <c r="BP166" vm="14010">
        <f ca="1"/>
        <v>255.27</v>
      </c>
      <c r="BQ166" vm="5555">
        <f ca="1"/>
        <v>259.73</v>
      </c>
      <c r="BR166" vm="14011">
        <f ca="1"/>
        <v>270.94</v>
      </c>
      <c r="BS166" vm="14012">
        <f ca="1"/>
        <v>277.10000000000002</v>
      </c>
      <c r="BT166" vm="14013">
        <f ca="1"/>
        <v>263.72000000000003</v>
      </c>
      <c r="BU166" vm="14014">
        <f ca="1"/>
        <v>266.07</v>
      </c>
      <c r="BV166" vm="14015">
        <f ca="1"/>
        <v>236.63</v>
      </c>
      <c r="BW166" vm="14016">
        <f ca="1"/>
        <v>267.42</v>
      </c>
      <c r="BX166" vm="14017">
        <f ca="1"/>
        <v>248.05</v>
      </c>
      <c r="BY166" vm="14018">
        <f ca="1"/>
        <v>263.35000000000002</v>
      </c>
      <c r="BZ166" vm="14019">
        <f ca="1"/>
        <v>267.35000000000002</v>
      </c>
      <c r="CA166" vm="14020">
        <f ca="1"/>
        <v>241.26</v>
      </c>
      <c r="CB166" vm="14021">
        <f ca="1"/>
        <v>234.5</v>
      </c>
      <c r="CC166" vm="14022">
        <f ca="1"/>
        <v>198.93</v>
      </c>
      <c r="CD166" vm="9604">
        <f ca="1"/>
        <v>214.75</v>
      </c>
      <c r="CE166" vm="14023">
        <f ca="1"/>
        <v>205.2</v>
      </c>
      <c r="CF166" vm="14024">
        <f ca="1"/>
        <v>202.54</v>
      </c>
      <c r="CG166" vm="14025">
        <f ca="1"/>
        <v>229.24</v>
      </c>
      <c r="CH166" vm="4917">
        <f ca="1"/>
        <v>233.89</v>
      </c>
      <c r="CI166" vm="14026">
        <f ca="1"/>
        <v>244.49</v>
      </c>
      <c r="CJ166" vm="14027">
        <f ca="1"/>
        <v>253.81</v>
      </c>
      <c r="CK166" vm="14028">
        <f ca="1"/>
        <v>262.88</v>
      </c>
      <c r="CL166" vm="14029">
        <f ca="1"/>
        <v>285.47000000000003</v>
      </c>
      <c r="CM166" vm="14030">
        <f ca="1"/>
        <v>299.64999999999998</v>
      </c>
      <c r="CN166" vm="14031">
        <f ca="1"/>
        <v>275.58</v>
      </c>
      <c r="CO166" vm="14032">
        <f ca="1"/>
        <v>305.08999999999997</v>
      </c>
      <c r="CP166" vm="14033">
        <f ca="1"/>
        <v>283.41000000000003</v>
      </c>
      <c r="CQ166" vm="14034">
        <f ca="1"/>
        <v>283.55</v>
      </c>
      <c r="CR166" vm="14035">
        <f ca="1"/>
        <v>273.27</v>
      </c>
      <c r="CS166" vm="14036">
        <f ca="1"/>
        <v>270.22000000000003</v>
      </c>
      <c r="CT166" vm="14037">
        <f ca="1"/>
        <v>296.33</v>
      </c>
      <c r="CU166" vm="14038">
        <f ca="1"/>
        <v>299.45999999999998</v>
      </c>
      <c r="CV166" vm="14039">
        <f ca="1"/>
        <v>335.48</v>
      </c>
      <c r="CW166" vm="14040">
        <f ca="1"/>
        <v>349.07</v>
      </c>
      <c r="CX166" vm="14041">
        <f ca="1"/>
        <v>357.87</v>
      </c>
      <c r="CY166" vm="14042">
        <f ca="1"/>
        <v>336.5</v>
      </c>
      <c r="CZ166" vm="14043">
        <f ca="1"/>
        <v>341.09</v>
      </c>
      <c r="DA166" vm="14044">
        <f ca="1"/>
        <v>340.25</v>
      </c>
      <c r="DB166" vm="14045">
        <f ca="1"/>
        <v>327.45</v>
      </c>
      <c r="DC166" vm="14046">
        <f ca="1"/>
        <v>360.42</v>
      </c>
      <c r="DD166" vm="14047">
        <f ca="1"/>
        <v>361.26</v>
      </c>
      <c r="DE166" vm="14048">
        <f ca="1"/>
        <v>356.28</v>
      </c>
      <c r="DF166" vm="14049">
        <f ca="1"/>
        <v>392.15</v>
      </c>
      <c r="DG166" vm="14050">
        <f ca="1"/>
        <v>360.05</v>
      </c>
    </row>
    <row r="167" spans="2:111" x14ac:dyDescent="0.55000000000000004">
      <c r="B167" t="e" vm="14051">
        <v>#VALUE!</v>
      </c>
      <c r="C167" t="str" cm="1">
        <f t="array" aca="1" ref="C167" ca="1">_FV(B167,"Industry")</f>
        <v>Healthcare Equipment &amp; Supplies</v>
      </c>
      <c r="D167" cm="1" vm="9447">
        <f t="array" aca="1" ref="D167:DG167" ca="1">IFERROR(TRANSPOSE(_xlfn.STOCKHISTORY(B167,$B$1,$C$1,2,0,1)),"")</f>
        <v>75.92</v>
      </c>
      <c r="E167" vm="5505">
        <f ca="1"/>
        <v>77.39</v>
      </c>
      <c r="F167" vm="12260">
        <f ca="1"/>
        <v>75</v>
      </c>
      <c r="G167" vm="14052">
        <f ca="1"/>
        <v>79.150000000000006</v>
      </c>
      <c r="H167" vm="14053">
        <f ca="1"/>
        <v>80.48</v>
      </c>
      <c r="I167" vm="9658">
        <f ca="1"/>
        <v>86.77</v>
      </c>
      <c r="J167" vm="14054">
        <f ca="1"/>
        <v>87.63</v>
      </c>
      <c r="K167" vm="10483">
        <f ca="1"/>
        <v>87.03</v>
      </c>
      <c r="L167" vm="8051">
        <f ca="1"/>
        <v>86.4</v>
      </c>
      <c r="M167" vm="14055">
        <f ca="1"/>
        <v>82.02</v>
      </c>
      <c r="N167" vm="14056">
        <f ca="1"/>
        <v>73.010000000000005</v>
      </c>
      <c r="O167" vm="14057">
        <f ca="1"/>
        <v>71.23</v>
      </c>
      <c r="P167" vm="14058">
        <f ca="1"/>
        <v>76.02</v>
      </c>
      <c r="Q167" vm="9986">
        <f ca="1"/>
        <v>80.91</v>
      </c>
      <c r="R167" vm="11051">
        <f ca="1"/>
        <v>80.56</v>
      </c>
      <c r="S167" vm="6594">
        <f ca="1"/>
        <v>83.09</v>
      </c>
      <c r="T167" vm="5507">
        <f ca="1"/>
        <v>84.28</v>
      </c>
      <c r="U167" vm="14059">
        <f ca="1"/>
        <v>88.75</v>
      </c>
      <c r="V167" vm="7326">
        <f ca="1"/>
        <v>83.97</v>
      </c>
      <c r="W167" vm="6724">
        <f ca="1"/>
        <v>80.62</v>
      </c>
      <c r="X167" vm="2214">
        <f ca="1"/>
        <v>77.77</v>
      </c>
      <c r="Y167" vm="6441">
        <f ca="1"/>
        <v>80.52</v>
      </c>
      <c r="Z167" vm="14060">
        <f ca="1"/>
        <v>82.13</v>
      </c>
      <c r="AA167" vm="11189">
        <f ca="1"/>
        <v>80.75</v>
      </c>
      <c r="AB167" vm="6579">
        <f ca="1"/>
        <v>85.89</v>
      </c>
      <c r="AC167" vm="9881">
        <f ca="1"/>
        <v>79.89</v>
      </c>
      <c r="AD167" vm="14061">
        <f ca="1"/>
        <v>80.22</v>
      </c>
      <c r="AE167" vm="10322">
        <f ca="1"/>
        <v>80.13</v>
      </c>
      <c r="AF167" vm="14062">
        <f ca="1"/>
        <v>86.32</v>
      </c>
      <c r="AG167" vm="3509">
        <f ca="1"/>
        <v>85.61</v>
      </c>
      <c r="AH167" vm="14063">
        <f ca="1"/>
        <v>90.23</v>
      </c>
      <c r="AI167" vm="14064">
        <f ca="1"/>
        <v>96.41</v>
      </c>
      <c r="AJ167" vm="2916">
        <f ca="1"/>
        <v>98.37</v>
      </c>
      <c r="AK167" vm="6768">
        <f ca="1"/>
        <v>89.82</v>
      </c>
      <c r="AL167" vm="1277">
        <f ca="1"/>
        <v>97.53</v>
      </c>
      <c r="AM167" vm="14065">
        <f ca="1"/>
        <v>90.96</v>
      </c>
      <c r="AN167" vm="7336">
        <f ca="1"/>
        <v>88.39</v>
      </c>
      <c r="AO167" vm="14066">
        <f ca="1"/>
        <v>90.5</v>
      </c>
      <c r="AP167" vm="14067">
        <f ca="1"/>
        <v>91.08</v>
      </c>
      <c r="AQ167" vm="14068">
        <f ca="1"/>
        <v>88.81</v>
      </c>
      <c r="AR167" vm="12060">
        <f ca="1"/>
        <v>92.58</v>
      </c>
      <c r="AS167" vm="14069">
        <f ca="1"/>
        <v>97.39</v>
      </c>
      <c r="AT167" vm="14070">
        <f ca="1"/>
        <v>101.94</v>
      </c>
      <c r="AU167" vm="6637">
        <f ca="1"/>
        <v>107.89</v>
      </c>
      <c r="AV167" vm="14071">
        <f ca="1"/>
        <v>108.62</v>
      </c>
      <c r="AW167" vm="14072">
        <f ca="1"/>
        <v>108.9</v>
      </c>
      <c r="AX167" vm="8836">
        <f ca="1"/>
        <v>111.39</v>
      </c>
      <c r="AY167" vm="14073">
        <f ca="1"/>
        <v>113.45</v>
      </c>
      <c r="AZ167" vm="14074">
        <f ca="1"/>
        <v>115.44</v>
      </c>
      <c r="BA167" vm="14075">
        <f ca="1"/>
        <v>100.67</v>
      </c>
      <c r="BB167" vm="9847">
        <f ca="1"/>
        <v>90.18</v>
      </c>
      <c r="BC167" vm="9879">
        <f ca="1"/>
        <v>97.63</v>
      </c>
      <c r="BD167" vm="14076">
        <f ca="1"/>
        <v>98.58</v>
      </c>
      <c r="BE167" vm="9880">
        <f ca="1"/>
        <v>91.7</v>
      </c>
      <c r="BF167" vm="14077">
        <f ca="1"/>
        <v>96.48</v>
      </c>
      <c r="BG167" vm="14078">
        <f ca="1"/>
        <v>107.47</v>
      </c>
      <c r="BH167" vm="13436">
        <f ca="1"/>
        <v>103.92</v>
      </c>
      <c r="BI167" vm="12571">
        <f ca="1"/>
        <v>100.57</v>
      </c>
      <c r="BJ167" vm="14079">
        <f ca="1"/>
        <v>113.7</v>
      </c>
      <c r="BK167" vm="14080">
        <f ca="1"/>
        <v>117.14</v>
      </c>
      <c r="BL167" vm="13706">
        <f ca="1"/>
        <v>111.33</v>
      </c>
      <c r="BM167" vm="14081">
        <f ca="1"/>
        <v>116.97</v>
      </c>
      <c r="BN167" vm="13692">
        <f ca="1"/>
        <v>118.13</v>
      </c>
      <c r="BO167" vm="14082">
        <f ca="1"/>
        <v>130.91999999999999</v>
      </c>
      <c r="BP167" vm="14083">
        <f ca="1"/>
        <v>126.59</v>
      </c>
      <c r="BQ167" vm="14084">
        <f ca="1"/>
        <v>124.13</v>
      </c>
      <c r="BR167" vm="12725">
        <f ca="1"/>
        <v>131.31</v>
      </c>
      <c r="BS167" vm="14085">
        <f ca="1"/>
        <v>133.47999999999999</v>
      </c>
      <c r="BT167" vm="14086">
        <f ca="1"/>
        <v>125.35</v>
      </c>
      <c r="BU167" vm="14087">
        <f ca="1"/>
        <v>119.86</v>
      </c>
      <c r="BV167" vm="14088">
        <f ca="1"/>
        <v>106.7</v>
      </c>
      <c r="BW167" vm="14089">
        <f ca="1"/>
        <v>103.45</v>
      </c>
      <c r="BX167" vm="14090">
        <f ca="1"/>
        <v>103.49</v>
      </c>
      <c r="BY167" vm="14091">
        <f ca="1"/>
        <v>104.99</v>
      </c>
      <c r="BZ167" vm="14092">
        <f ca="1"/>
        <v>110.95</v>
      </c>
      <c r="CA167" vm="3204">
        <f ca="1"/>
        <v>104.36</v>
      </c>
      <c r="CB167" vm="9223">
        <f ca="1"/>
        <v>100.15</v>
      </c>
      <c r="CC167" vm="1258">
        <f ca="1"/>
        <v>89.75</v>
      </c>
      <c r="CD167" vm="14093">
        <f ca="1"/>
        <v>92.52</v>
      </c>
      <c r="CE167" vm="10001">
        <f ca="1"/>
        <v>87.92</v>
      </c>
      <c r="CF167" vm="11189">
        <f ca="1"/>
        <v>80.75</v>
      </c>
      <c r="CG167" vm="14094">
        <f ca="1"/>
        <v>87.34</v>
      </c>
      <c r="CH167" vm="14095">
        <f ca="1"/>
        <v>79.040000000000006</v>
      </c>
      <c r="CI167" vm="14096">
        <f ca="1"/>
        <v>77.72</v>
      </c>
      <c r="CJ167" vm="6461">
        <f ca="1"/>
        <v>83.69</v>
      </c>
      <c r="CK167" vm="14097">
        <f ca="1"/>
        <v>82.8</v>
      </c>
      <c r="CL167" vm="6724">
        <f ca="1"/>
        <v>80.62</v>
      </c>
      <c r="CM167" vm="14098">
        <f ca="1"/>
        <v>90.95</v>
      </c>
      <c r="CN167" vm="11955">
        <f ca="1"/>
        <v>82.76</v>
      </c>
      <c r="CO167" vm="14099">
        <f ca="1"/>
        <v>88.1</v>
      </c>
      <c r="CP167" vm="14100">
        <f ca="1"/>
        <v>87.76</v>
      </c>
      <c r="CQ167" vm="11962">
        <f ca="1"/>
        <v>81.5</v>
      </c>
      <c r="CR167" vm="9459">
        <f ca="1"/>
        <v>78.36</v>
      </c>
      <c r="CS167" vm="14101">
        <f ca="1"/>
        <v>70.56</v>
      </c>
      <c r="CT167" vm="5761">
        <f ca="1"/>
        <v>79.27</v>
      </c>
      <c r="CU167" vm="14102">
        <f ca="1"/>
        <v>82.38</v>
      </c>
      <c r="CV167" vm="14103">
        <f ca="1"/>
        <v>87.54</v>
      </c>
      <c r="CW167" vm="14104">
        <f ca="1"/>
        <v>83.36</v>
      </c>
      <c r="CX167" vm="14105">
        <f ca="1"/>
        <v>87.15</v>
      </c>
      <c r="CY167" vm="10769">
        <f ca="1"/>
        <v>80.239999999999995</v>
      </c>
      <c r="CZ167" vm="12208">
        <f ca="1"/>
        <v>81.37</v>
      </c>
      <c r="DA167" vm="7456">
        <f ca="1"/>
        <v>78.709999999999994</v>
      </c>
      <c r="DB167" vm="14106">
        <f ca="1"/>
        <v>80.319999999999993</v>
      </c>
      <c r="DC167" vm="2228">
        <f ca="1"/>
        <v>88.58</v>
      </c>
      <c r="DD167" vm="3217">
        <f ca="1"/>
        <v>90.03</v>
      </c>
      <c r="DE167" vm="14107">
        <f ca="1"/>
        <v>89.25</v>
      </c>
      <c r="DF167" vm="11959">
        <f ca="1"/>
        <v>86.54</v>
      </c>
      <c r="DG167" vm="5736">
        <f ca="1"/>
        <v>79.88</v>
      </c>
    </row>
    <row r="168" spans="2:111" x14ac:dyDescent="0.55000000000000004">
      <c r="B168" t="e" vm="14108">
        <v>#VALUE!</v>
      </c>
      <c r="C168" t="str" cm="1">
        <f t="array" aca="1" ref="C168" ca="1">_FV(B168,"Industry")</f>
        <v>Healthcare Equipment &amp; Supplies</v>
      </c>
      <c r="D168" cm="1" vm="14109">
        <f t="array" aca="1" ref="D168:DG168" ca="1">IFERROR(TRANSPOSE(_xlfn.STOCKHISTORY(B168,$B$1,$C$1,2,0,1)),"")</f>
        <v>141.64709999999999</v>
      </c>
      <c r="E168" vm="14110">
        <f ca="1"/>
        <v>143.6738</v>
      </c>
      <c r="F168" vm="14111">
        <f ca="1"/>
        <v>147.93190000000001</v>
      </c>
      <c r="G168" vm="14112">
        <f ca="1"/>
        <v>157.1301</v>
      </c>
      <c r="H168" vm="14113">
        <f ca="1"/>
        <v>162.18719999999999</v>
      </c>
      <c r="I168" vm="14114">
        <f ca="1"/>
        <v>165.24680000000001</v>
      </c>
      <c r="J168" vm="14115">
        <f ca="1"/>
        <v>171.49260000000001</v>
      </c>
      <c r="K168" vm="14116">
        <f ca="1"/>
        <v>172.67169999999999</v>
      </c>
      <c r="L168" vm="14117">
        <f ca="1"/>
        <v>175.12710000000001</v>
      </c>
      <c r="M168" vm="14118">
        <f ca="1"/>
        <v>163.60980000000001</v>
      </c>
      <c r="N168" vm="14119">
        <f ca="1"/>
        <v>164.76929999999999</v>
      </c>
      <c r="O168" vm="14120">
        <f ca="1"/>
        <v>161.31030000000001</v>
      </c>
      <c r="P168" vm="14121">
        <f ca="1"/>
        <v>172.74959999999999</v>
      </c>
      <c r="Q168" vm="14122">
        <f ca="1"/>
        <v>178.3621</v>
      </c>
      <c r="R168" vm="14123">
        <f ca="1"/>
        <v>178.74209999999999</v>
      </c>
      <c r="S168" vm="14124">
        <f ca="1"/>
        <v>182.18170000000001</v>
      </c>
      <c r="T168" vm="14125">
        <f ca="1"/>
        <v>184.38380000000001</v>
      </c>
      <c r="U168" vm="14126">
        <f ca="1"/>
        <v>190.11320000000001</v>
      </c>
      <c r="V168" vm="14127">
        <f ca="1"/>
        <v>196.24209999999999</v>
      </c>
      <c r="W168" vm="14128">
        <f ca="1"/>
        <v>194.3323</v>
      </c>
      <c r="X168" vm="14129">
        <f ca="1"/>
        <v>190.93170000000001</v>
      </c>
      <c r="Y168" vm="14130">
        <f ca="1"/>
        <v>203.32599999999999</v>
      </c>
      <c r="Z168" vm="14131">
        <f ca="1"/>
        <v>222.3655</v>
      </c>
      <c r="AA168" vm="14132">
        <f ca="1"/>
        <v>208.5779</v>
      </c>
      <c r="AB168" vm="14133">
        <f ca="1"/>
        <v>236.7183</v>
      </c>
      <c r="AC168" vm="14134">
        <f ca="1"/>
        <v>216.33410000000001</v>
      </c>
      <c r="AD168" vm="14135">
        <f ca="1"/>
        <v>211.15029999999999</v>
      </c>
      <c r="AE168" vm="14136">
        <f ca="1"/>
        <v>225.93180000000001</v>
      </c>
      <c r="AF168" vm="14137">
        <f ca="1"/>
        <v>215.9151</v>
      </c>
      <c r="AG168" vm="14138">
        <f ca="1"/>
        <v>233.42490000000001</v>
      </c>
      <c r="AH168" vm="14139">
        <f ca="1"/>
        <v>243.958</v>
      </c>
      <c r="AI168" vm="14140">
        <f ca="1"/>
        <v>255.1635</v>
      </c>
      <c r="AJ168" vm="14141">
        <f ca="1"/>
        <v>254.3158</v>
      </c>
      <c r="AK168" vm="14142">
        <f ca="1"/>
        <v>224.59690000000001</v>
      </c>
      <c r="AL168" vm="14143">
        <f ca="1"/>
        <v>246.27709999999999</v>
      </c>
      <c r="AM168" vm="14144">
        <f ca="1"/>
        <v>219.5496</v>
      </c>
      <c r="AN168" vm="14145">
        <f ca="1"/>
        <v>243.07130000000001</v>
      </c>
      <c r="AO168" vm="14146">
        <f ca="1"/>
        <v>242.41849999999999</v>
      </c>
      <c r="AP168" vm="14147">
        <f ca="1"/>
        <v>243.33439999999999</v>
      </c>
      <c r="AQ168" vm="14148">
        <f ca="1"/>
        <v>234.5746</v>
      </c>
      <c r="AR168" vm="14149">
        <f ca="1"/>
        <v>227.4616</v>
      </c>
      <c r="AS168" vm="14150">
        <f ca="1"/>
        <v>245.55600000000001</v>
      </c>
      <c r="AT168" vm="14151">
        <f ca="1"/>
        <v>246.32579999999999</v>
      </c>
      <c r="AU168" vm="14152">
        <f ca="1"/>
        <v>247.4171</v>
      </c>
      <c r="AV168" vm="14153">
        <f ca="1"/>
        <v>246.48169999999999</v>
      </c>
      <c r="AW168" vm="14154">
        <f ca="1"/>
        <v>249.44380000000001</v>
      </c>
      <c r="AX168" vm="14155">
        <f ca="1"/>
        <v>251.87979999999999</v>
      </c>
      <c r="AY168" vm="14156">
        <f ca="1"/>
        <v>265.00479999999999</v>
      </c>
      <c r="AZ168" vm="14157">
        <f ca="1"/>
        <v>268.13260000000002</v>
      </c>
      <c r="BA168" vm="14158">
        <f ca="1"/>
        <v>231.7294</v>
      </c>
      <c r="BB168" vm="14159">
        <f ca="1"/>
        <v>223.88560000000001</v>
      </c>
      <c r="BC168" vm="14160">
        <f ca="1"/>
        <v>246.06270000000001</v>
      </c>
      <c r="BD168" vm="14161">
        <f ca="1"/>
        <v>240.6061</v>
      </c>
      <c r="BE168" vm="14162">
        <f ca="1"/>
        <v>233.14230000000001</v>
      </c>
      <c r="BF168" vm="14163">
        <f ca="1"/>
        <v>274.13490000000002</v>
      </c>
      <c r="BG168" vm="14164">
        <f ca="1"/>
        <v>236.55269999999999</v>
      </c>
      <c r="BH168" vm="14165">
        <f ca="1"/>
        <v>226.72110000000001</v>
      </c>
      <c r="BI168" vm="14166">
        <f ca="1"/>
        <v>225.21080000000001</v>
      </c>
      <c r="BJ168" vm="14167">
        <f ca="1"/>
        <v>228.82570000000001</v>
      </c>
      <c r="BK168" vm="14168">
        <f ca="1"/>
        <v>243.81190000000001</v>
      </c>
      <c r="BL168" vm="14169">
        <f ca="1"/>
        <v>255.0856</v>
      </c>
      <c r="BM168" vm="14170">
        <f ca="1"/>
        <v>234.97409999999999</v>
      </c>
      <c r="BN168" vm="14171">
        <f ca="1"/>
        <v>236.9229</v>
      </c>
      <c r="BO168" vm="14172">
        <f ca="1"/>
        <v>242.43799999999999</v>
      </c>
      <c r="BP168" vm="14173">
        <f ca="1"/>
        <v>235.6952</v>
      </c>
      <c r="BQ168" vm="14174">
        <f ca="1"/>
        <v>236.96190000000001</v>
      </c>
      <c r="BR168" vm="14175">
        <f ca="1"/>
        <v>249.2002</v>
      </c>
      <c r="BS168" vm="14176">
        <f ca="1"/>
        <v>245.25399999999999</v>
      </c>
      <c r="BT168" vm="14177">
        <f ca="1"/>
        <v>239.52449999999999</v>
      </c>
      <c r="BU168" vm="14178">
        <f ca="1"/>
        <v>233.45410000000001</v>
      </c>
      <c r="BV168" vm="14179">
        <f ca="1"/>
        <v>231.0668</v>
      </c>
      <c r="BW168" vm="14180">
        <f ca="1"/>
        <v>245.03960000000001</v>
      </c>
      <c r="BX168" vm="14181">
        <f ca="1"/>
        <v>247.63149999999999</v>
      </c>
      <c r="BY168" vm="14182">
        <f ca="1"/>
        <v>264.33249999999998</v>
      </c>
      <c r="BZ168" vm="14183">
        <f ca="1"/>
        <v>259.18770000000001</v>
      </c>
      <c r="CA168" vm="14184">
        <f ca="1"/>
        <v>247.19</v>
      </c>
      <c r="CB168" vm="14185">
        <f ca="1"/>
        <v>255.8</v>
      </c>
      <c r="CC168" vm="14186">
        <f ca="1"/>
        <v>246.53</v>
      </c>
      <c r="CD168" vm="6840">
        <f ca="1"/>
        <v>244.31</v>
      </c>
      <c r="CE168" vm="14187">
        <f ca="1"/>
        <v>252.42</v>
      </c>
      <c r="CF168" vm="14188">
        <f ca="1"/>
        <v>222.83</v>
      </c>
      <c r="CG168" vm="14189">
        <f ca="1"/>
        <v>235.97</v>
      </c>
      <c r="CH168" vm="14190">
        <f ca="1"/>
        <v>249.34</v>
      </c>
      <c r="CI168" vm="14191">
        <f ca="1"/>
        <v>254.3</v>
      </c>
      <c r="CJ168" vm="14192">
        <f ca="1"/>
        <v>252.22</v>
      </c>
      <c r="CK168" vm="14193">
        <f ca="1"/>
        <v>234.55</v>
      </c>
      <c r="CL168" vm="14194">
        <f ca="1"/>
        <v>247.54</v>
      </c>
      <c r="CM168" vm="14195">
        <f ca="1"/>
        <v>264.31</v>
      </c>
      <c r="CN168" vm="14196">
        <f ca="1"/>
        <v>241.76</v>
      </c>
      <c r="CO168" vm="14197">
        <f ca="1"/>
        <v>264.01</v>
      </c>
      <c r="CP168" vm="14198">
        <f ca="1"/>
        <v>278.62</v>
      </c>
      <c r="CQ168" vm="14199">
        <f ca="1"/>
        <v>279.45</v>
      </c>
      <c r="CR168" vm="14200">
        <f ca="1"/>
        <v>258.52999999999997</v>
      </c>
      <c r="CS168" vm="14201">
        <f ca="1"/>
        <v>252.78</v>
      </c>
      <c r="CT168" vm="14202">
        <f ca="1"/>
        <v>236.18</v>
      </c>
      <c r="CU168" vm="14203">
        <f ca="1"/>
        <v>243.83</v>
      </c>
      <c r="CV168" vm="14204">
        <f ca="1"/>
        <v>238.81</v>
      </c>
      <c r="CW168" vm="14205">
        <f ca="1"/>
        <v>235.55</v>
      </c>
      <c r="CX168" vm="14206">
        <f ca="1"/>
        <v>247.45</v>
      </c>
      <c r="CY168" vm="14207">
        <f ca="1"/>
        <v>234.6</v>
      </c>
      <c r="CZ168" vm="14208">
        <f ca="1"/>
        <v>231.97</v>
      </c>
      <c r="DA168" vm="1629">
        <f ca="1"/>
        <v>233.71</v>
      </c>
      <c r="DB168" vm="14209">
        <f ca="1"/>
        <v>241.06</v>
      </c>
      <c r="DC168" vm="14210">
        <f ca="1"/>
        <v>242.41</v>
      </c>
      <c r="DD168" vm="14211">
        <f ca="1"/>
        <v>241.1</v>
      </c>
      <c r="DE168" vm="13280">
        <f ca="1"/>
        <v>233.59</v>
      </c>
      <c r="DF168" vm="8217">
        <f ca="1"/>
        <v>221.9</v>
      </c>
      <c r="DG168" vm="14212">
        <f ca="1"/>
        <v>226.87</v>
      </c>
    </row>
    <row r="169" spans="2:111" x14ac:dyDescent="0.55000000000000004">
      <c r="B169" t="e" vm="14213">
        <v>#VALUE!</v>
      </c>
      <c r="C169" t="str" cm="1">
        <f t="array" aca="1" ref="C169" ca="1">_FV(B169,"Industry")</f>
        <v>Healthcare Equipment &amp; Supplies</v>
      </c>
      <c r="D169" cm="1" vm="14214">
        <f t="array" aca="1" ref="D169:DG169" ca="1">IFERROR(TRANSPOSE(_xlfn.STOCKHISTORY(B169,$B$1,$C$1,2,0,1)),"")</f>
        <v>26.069700000000001</v>
      </c>
      <c r="E169" vm="14215">
        <f ca="1"/>
        <v>28.999700000000001</v>
      </c>
      <c r="F169" vm="14216">
        <f ca="1"/>
        <v>29.402999999999999</v>
      </c>
      <c r="G169" vm="14217">
        <f ca="1"/>
        <v>35.402999999999999</v>
      </c>
      <c r="H169" vm="14218">
        <f ca="1"/>
        <v>32.832999999999998</v>
      </c>
      <c r="I169" vm="14219">
        <f ca="1"/>
        <v>33.243000000000002</v>
      </c>
      <c r="J169" vm="14220">
        <f ca="1"/>
        <v>38.173000000000002</v>
      </c>
      <c r="K169" vm="14221">
        <f ca="1"/>
        <v>38.386299999999999</v>
      </c>
      <c r="L169" vm="14222">
        <f ca="1"/>
        <v>40.186300000000003</v>
      </c>
      <c r="M169" vm="14223">
        <f ca="1"/>
        <v>31.739699999999999</v>
      </c>
      <c r="N169" vm="14224">
        <f ca="1"/>
        <v>27.616399999999999</v>
      </c>
      <c r="O169" vm="14225">
        <f ca="1"/>
        <v>31.233000000000001</v>
      </c>
      <c r="P169" vm="14226">
        <f ca="1"/>
        <v>32.079700000000003</v>
      </c>
      <c r="Q169" vm="14227">
        <f ca="1"/>
        <v>31.346399999999999</v>
      </c>
      <c r="R169" vm="14228">
        <f ca="1"/>
        <v>31.356400000000001</v>
      </c>
      <c r="S169" vm="14229">
        <f ca="1"/>
        <v>36.5563</v>
      </c>
      <c r="T169" vm="14230">
        <f ca="1"/>
        <v>38.356299999999997</v>
      </c>
      <c r="U169" vm="14231">
        <f ca="1"/>
        <v>39.4129</v>
      </c>
      <c r="V169" vm="14232">
        <f ca="1"/>
        <v>38.392899999999997</v>
      </c>
      <c r="W169" vm="14233">
        <f ca="1"/>
        <v>37.886299999999999</v>
      </c>
      <c r="X169" vm="14234">
        <f ca="1"/>
        <v>36.436300000000003</v>
      </c>
      <c r="Y169" vm="14235">
        <f ca="1"/>
        <v>34.076300000000003</v>
      </c>
      <c r="Z169" vm="14236">
        <f ca="1"/>
        <v>39.066299999999998</v>
      </c>
      <c r="AA169" vm="14237">
        <f ca="1"/>
        <v>37.569600000000001</v>
      </c>
      <c r="AB169" vm="14238">
        <f ca="1"/>
        <v>42.192900000000002</v>
      </c>
      <c r="AC169" vm="14239">
        <f ca="1"/>
        <v>44.556199999999997</v>
      </c>
      <c r="AD169" vm="14240">
        <f ca="1"/>
        <v>46.5062</v>
      </c>
      <c r="AE169" vm="14241">
        <f ca="1"/>
        <v>42.4529</v>
      </c>
      <c r="AF169" vm="14242">
        <f ca="1"/>
        <v>45.769500000000001</v>
      </c>
      <c r="AG169" vm="14243">
        <f ca="1"/>
        <v>48.522799999999997</v>
      </c>
      <c r="AH169" vm="14244">
        <f ca="1"/>
        <v>47.482900000000001</v>
      </c>
      <c r="AI169" vm="14245">
        <f ca="1"/>
        <v>48.079500000000003</v>
      </c>
      <c r="AJ169" vm="14246">
        <f ca="1"/>
        <v>58.032800000000002</v>
      </c>
      <c r="AK169" vm="14247">
        <f ca="1"/>
        <v>49.1995</v>
      </c>
      <c r="AL169" vm="14248">
        <f ca="1"/>
        <v>54.002800000000001</v>
      </c>
      <c r="AM169" vm="14249">
        <f ca="1"/>
        <v>51.056199999999997</v>
      </c>
      <c r="AN169" vm="14250">
        <f ca="1"/>
        <v>56.806100000000001</v>
      </c>
      <c r="AO169" vm="14251">
        <f ca="1"/>
        <v>56.429400000000001</v>
      </c>
      <c r="AP169" vm="14252">
        <f ca="1"/>
        <v>63.776000000000003</v>
      </c>
      <c r="AQ169" vm="14253">
        <f ca="1"/>
        <v>58.689399999999999</v>
      </c>
      <c r="AR169" vm="14254">
        <f ca="1"/>
        <v>56.8994</v>
      </c>
      <c r="AS169" vm="14255">
        <f ca="1"/>
        <v>61.5794</v>
      </c>
      <c r="AT169" vm="14256">
        <f ca="1"/>
        <v>70.949299999999994</v>
      </c>
      <c r="AU169" vm="14257">
        <f ca="1"/>
        <v>73.945899999999995</v>
      </c>
      <c r="AV169" vm="14258">
        <f ca="1"/>
        <v>73.302599999999998</v>
      </c>
      <c r="AW169" vm="14259">
        <f ca="1"/>
        <v>79.459199999999996</v>
      </c>
      <c r="AX169" vm="14260">
        <f ca="1"/>
        <v>81.645899999999997</v>
      </c>
      <c r="AY169" vm="14261">
        <f ca="1"/>
        <v>77.762600000000006</v>
      </c>
      <c r="AZ169" vm="14262">
        <f ca="1"/>
        <v>73.285899999999998</v>
      </c>
      <c r="BA169" vm="14263">
        <f ca="1"/>
        <v>68.279300000000006</v>
      </c>
      <c r="BB169" vm="14264">
        <f ca="1"/>
        <v>62.872700000000002</v>
      </c>
      <c r="BC169" vm="14265">
        <f ca="1"/>
        <v>72.499300000000005</v>
      </c>
      <c r="BD169" vm="14266">
        <f ca="1"/>
        <v>74.905900000000003</v>
      </c>
      <c r="BE169" vm="10057">
        <f ca="1"/>
        <v>69.11</v>
      </c>
      <c r="BF169" vm="9772">
        <f ca="1"/>
        <v>78.41</v>
      </c>
      <c r="BG169" vm="14267">
        <f ca="1"/>
        <v>85.84</v>
      </c>
      <c r="BH169" vm="14268">
        <f ca="1"/>
        <v>79.819999999999993</v>
      </c>
      <c r="BI169" vm="9787">
        <f ca="1"/>
        <v>71.69</v>
      </c>
      <c r="BJ169" vm="14269">
        <f ca="1"/>
        <v>83.89</v>
      </c>
      <c r="BK169" vm="14270">
        <f ca="1"/>
        <v>91.23</v>
      </c>
      <c r="BL169" vm="14271">
        <f ca="1"/>
        <v>82.58</v>
      </c>
      <c r="BM169" vm="14272">
        <f ca="1"/>
        <v>83.1</v>
      </c>
      <c r="BN169" vm="14273">
        <f ca="1"/>
        <v>83.64</v>
      </c>
      <c r="BO169" vm="3483">
        <f ca="1"/>
        <v>95.52</v>
      </c>
      <c r="BP169" vm="6519">
        <f ca="1"/>
        <v>95.9</v>
      </c>
      <c r="BQ169" vm="9910">
        <f ca="1"/>
        <v>103.57</v>
      </c>
      <c r="BR169" vm="3495">
        <f ca="1"/>
        <v>112.27</v>
      </c>
      <c r="BS169" vm="14274">
        <f ca="1"/>
        <v>117.18</v>
      </c>
      <c r="BT169" vm="14275">
        <f ca="1"/>
        <v>113.21</v>
      </c>
      <c r="BU169" vm="12999">
        <f ca="1"/>
        <v>119.82</v>
      </c>
      <c r="BV169" vm="9649">
        <f ca="1"/>
        <v>107.31</v>
      </c>
      <c r="BW169" vm="14276">
        <f ca="1"/>
        <v>129.55000000000001</v>
      </c>
      <c r="BX169" vm="14277">
        <f ca="1"/>
        <v>109.2</v>
      </c>
      <c r="BY169" vm="14278">
        <f ca="1"/>
        <v>112.37</v>
      </c>
      <c r="BZ169" vm="14279">
        <f ca="1"/>
        <v>117.72</v>
      </c>
      <c r="CA169" vm="14280">
        <f ca="1"/>
        <v>105.78</v>
      </c>
      <c r="CB169" vm="14281">
        <f ca="1"/>
        <v>100.85</v>
      </c>
      <c r="CC169" vm="13539">
        <f ca="1"/>
        <v>95.09</v>
      </c>
      <c r="CD169" vm="7482">
        <f ca="1"/>
        <v>100.54</v>
      </c>
      <c r="CE169" vm="3665">
        <f ca="1"/>
        <v>90.1</v>
      </c>
      <c r="CF169" vm="9872">
        <f ca="1"/>
        <v>82.63</v>
      </c>
      <c r="CG169" vm="12107">
        <f ca="1"/>
        <v>72.430000000000007</v>
      </c>
      <c r="CH169" vm="14282">
        <f ca="1"/>
        <v>77.25</v>
      </c>
      <c r="CI169" vm="14283">
        <f ca="1"/>
        <v>74.61</v>
      </c>
      <c r="CJ169" vm="7878">
        <f ca="1"/>
        <v>76.7</v>
      </c>
      <c r="CK169" vm="10308">
        <f ca="1"/>
        <v>80.44</v>
      </c>
      <c r="CL169" vm="11954">
        <f ca="1"/>
        <v>82.73</v>
      </c>
      <c r="CM169" vm="8146">
        <f ca="1"/>
        <v>87.98</v>
      </c>
      <c r="CN169" vm="11190">
        <f ca="1"/>
        <v>84.23</v>
      </c>
      <c r="CO169" vm="1229">
        <f ca="1"/>
        <v>94.33</v>
      </c>
      <c r="CP169" vm="5111">
        <f ca="1"/>
        <v>82.07</v>
      </c>
      <c r="CQ169" vm="14284">
        <f ca="1"/>
        <v>76.47</v>
      </c>
      <c r="CR169" vm="3959">
        <f ca="1"/>
        <v>69.28</v>
      </c>
      <c r="CS169" vm="6239">
        <f ca="1"/>
        <v>63.72</v>
      </c>
      <c r="CT169" vm="11851">
        <f ca="1"/>
        <v>67.709999999999994</v>
      </c>
      <c r="CU169" vm="5113">
        <f ca="1"/>
        <v>76.25</v>
      </c>
      <c r="CV169" vm="14285">
        <f ca="1"/>
        <v>78.47</v>
      </c>
      <c r="CW169" vm="3990">
        <f ca="1"/>
        <v>84.87</v>
      </c>
      <c r="CX169" vm="14286">
        <f ca="1"/>
        <v>95.56</v>
      </c>
      <c r="CY169" vm="8016">
        <f ca="1"/>
        <v>84.67</v>
      </c>
      <c r="CZ169" vm="10335">
        <f ca="1"/>
        <v>86.89</v>
      </c>
      <c r="DA169" vm="6713">
        <f ca="1"/>
        <v>92.37</v>
      </c>
      <c r="DB169" vm="7018">
        <f ca="1"/>
        <v>63.05</v>
      </c>
      <c r="DC169" vm="11453">
        <f ca="1"/>
        <v>69.959999999999994</v>
      </c>
      <c r="DD169" vm="9438">
        <f ca="1"/>
        <v>65.989999999999995</v>
      </c>
      <c r="DE169" vm="5247">
        <f ca="1"/>
        <v>67.010000000000005</v>
      </c>
      <c r="DF169" vm="14287">
        <f ca="1"/>
        <v>71.349999999999994</v>
      </c>
      <c r="DG169" vm="14288">
        <f ca="1"/>
        <v>74.03</v>
      </c>
    </row>
    <row r="170" spans="2:111" x14ac:dyDescent="0.55000000000000004">
      <c r="B170" t="e" vm="14289">
        <v>#VALUE!</v>
      </c>
      <c r="C170" t="str" cm="1">
        <f t="array" aca="1" ref="C170" ca="1">_FV(B170,"Industry")</f>
        <v>Healthcare Equipment &amp; Supplies</v>
      </c>
      <c r="D170" cm="1" vm="12262">
        <f t="array" aca="1" ref="D170:DG170" ca="1">IFERROR(TRANSPOSE(_xlfn.STOCKHISTORY(B170,$B$1,$C$1,2,0,1)),"")</f>
        <v>89.56</v>
      </c>
      <c r="E170" vm="3799">
        <f ca="1"/>
        <v>86.62</v>
      </c>
      <c r="F170" vm="6616">
        <f ca="1"/>
        <v>86.55</v>
      </c>
      <c r="G170" vm="6475">
        <f ca="1"/>
        <v>85.1</v>
      </c>
      <c r="H170" vm="13513">
        <f ca="1"/>
        <v>74.98</v>
      </c>
      <c r="I170" vm="6610">
        <f ca="1"/>
        <v>79.319999999999993</v>
      </c>
      <c r="J170" vm="10010">
        <f ca="1"/>
        <v>85.19</v>
      </c>
      <c r="K170" vm="5770">
        <f ca="1"/>
        <v>86.97</v>
      </c>
      <c r="L170" vm="6305">
        <f ca="1"/>
        <v>80.78</v>
      </c>
      <c r="M170" vm="5745">
        <f ca="1"/>
        <v>70.319999999999993</v>
      </c>
      <c r="N170" vm="14290">
        <f ca="1"/>
        <v>77.989999999999995</v>
      </c>
      <c r="O170" vm="10431">
        <f ca="1"/>
        <v>78.19</v>
      </c>
      <c r="P170" vm="14291">
        <f ca="1"/>
        <v>87.28</v>
      </c>
      <c r="Q170" vm="12203">
        <f ca="1"/>
        <v>91.51</v>
      </c>
      <c r="R170" vm="14292">
        <f ca="1"/>
        <v>88.5</v>
      </c>
      <c r="S170" vm="13553">
        <f ca="1"/>
        <v>82.05</v>
      </c>
      <c r="T170" vm="14293">
        <f ca="1"/>
        <v>91.77</v>
      </c>
      <c r="U170" vm="14294">
        <f ca="1"/>
        <v>94.53</v>
      </c>
      <c r="V170" vm="14295">
        <f ca="1"/>
        <v>93.82</v>
      </c>
      <c r="W170" vm="6706">
        <f ca="1"/>
        <v>80.25</v>
      </c>
      <c r="X170" vm="14296">
        <f ca="1"/>
        <v>82.75</v>
      </c>
      <c r="Y170" vm="14297">
        <f ca="1"/>
        <v>76.95</v>
      </c>
      <c r="Z170" vm="3991">
        <f ca="1"/>
        <v>84.82</v>
      </c>
      <c r="AA170" vm="14298">
        <f ca="1"/>
        <v>91.82</v>
      </c>
      <c r="AB170" vm="12056">
        <f ca="1"/>
        <v>99.67</v>
      </c>
      <c r="AC170" vm="14299">
        <f ca="1"/>
        <v>95.16</v>
      </c>
      <c r="AD170" vm="9921">
        <f ca="1"/>
        <v>86.21</v>
      </c>
      <c r="AE170" vm="14300">
        <f ca="1"/>
        <v>90.58</v>
      </c>
      <c r="AF170" vm="11923">
        <f ca="1"/>
        <v>82.14</v>
      </c>
      <c r="AG170" vm="5093">
        <f ca="1"/>
        <v>85.27</v>
      </c>
      <c r="AH170" vm="13552">
        <f ca="1"/>
        <v>81.83</v>
      </c>
      <c r="AI170" vm="6634">
        <f ca="1"/>
        <v>89.97</v>
      </c>
      <c r="AJ170" vm="10334">
        <f ca="1"/>
        <v>92.22</v>
      </c>
      <c r="AK170" vm="14301">
        <f ca="1"/>
        <v>88</v>
      </c>
      <c r="AL170" vm="10332">
        <f ca="1"/>
        <v>88.9</v>
      </c>
      <c r="AM170" vm="14302">
        <f ca="1"/>
        <v>74.400000000000006</v>
      </c>
      <c r="AN170" vm="10514">
        <f ca="1"/>
        <v>83.37</v>
      </c>
      <c r="AO170" vm="14303">
        <f ca="1"/>
        <v>83.3</v>
      </c>
      <c r="AP170" vm="14304">
        <f ca="1"/>
        <v>79.52</v>
      </c>
      <c r="AQ170" vm="13416">
        <f ca="1"/>
        <v>74.760000000000005</v>
      </c>
      <c r="AR170" vm="6466">
        <f ca="1"/>
        <v>77.86</v>
      </c>
      <c r="AS170" vm="14305">
        <f ca="1"/>
        <v>85.26</v>
      </c>
      <c r="AT170" vm="14105">
        <f ca="1"/>
        <v>87.15</v>
      </c>
      <c r="AU170" vm="10774">
        <f ca="1"/>
        <v>82.27</v>
      </c>
      <c r="AV170" vm="10784">
        <f ca="1"/>
        <v>82.33</v>
      </c>
      <c r="AW170" vm="13453">
        <f ca="1"/>
        <v>85.38</v>
      </c>
      <c r="AX170" vm="14306">
        <f ca="1"/>
        <v>87.91</v>
      </c>
      <c r="AY170" vm="14307">
        <f ca="1"/>
        <v>85.02</v>
      </c>
      <c r="AZ170" vm="13535">
        <f ca="1"/>
        <v>85.56</v>
      </c>
      <c r="BA170" vm="14308">
        <f ca="1"/>
        <v>84.32</v>
      </c>
      <c r="BB170" vm="14292">
        <f ca="1"/>
        <v>88.5</v>
      </c>
      <c r="BC170" vm="6597">
        <f ca="1"/>
        <v>89.66</v>
      </c>
      <c r="BD170" vm="14309">
        <f ca="1"/>
        <v>95.34</v>
      </c>
      <c r="BE170" vm="14310">
        <f ca="1"/>
        <v>100.77</v>
      </c>
      <c r="BF170" vm="3221">
        <f ca="1"/>
        <v>100.19</v>
      </c>
      <c r="BG170" vm="6720">
        <f ca="1"/>
        <v>97.03</v>
      </c>
      <c r="BH170" vm="2866">
        <f ca="1"/>
        <v>96.92</v>
      </c>
      <c r="BI170" vm="14311">
        <f ca="1"/>
        <v>96.07</v>
      </c>
      <c r="BJ170" vm="14312">
        <f ca="1"/>
        <v>103.11</v>
      </c>
      <c r="BK170" vm="14313">
        <f ca="1"/>
        <v>97.76</v>
      </c>
      <c r="BL170" vm="3196">
        <f ca="1"/>
        <v>104.2</v>
      </c>
      <c r="BM170" vm="14314">
        <f ca="1"/>
        <v>101.22</v>
      </c>
      <c r="BN170" vm="1215">
        <f ca="1"/>
        <v>118.07</v>
      </c>
      <c r="BO170" vm="14315">
        <f ca="1"/>
        <v>120.8</v>
      </c>
      <c r="BP170" vm="6857">
        <f ca="1"/>
        <v>114.74</v>
      </c>
      <c r="BQ170" vm="8865">
        <f ca="1"/>
        <v>114.49</v>
      </c>
      <c r="BR170" vm="14316">
        <f ca="1"/>
        <v>122.17</v>
      </c>
      <c r="BS170" vm="14317">
        <f ca="1"/>
        <v>122.21</v>
      </c>
      <c r="BT170" vm="6426">
        <f ca="1"/>
        <v>119.45</v>
      </c>
      <c r="BU170" vm="14318">
        <f ca="1"/>
        <v>122.02</v>
      </c>
      <c r="BV170" vm="2098">
        <f ca="1"/>
        <v>115.75</v>
      </c>
      <c r="BW170" vm="5634">
        <f ca="1"/>
        <v>132.88999999999999</v>
      </c>
      <c r="BX170" vm="14319">
        <f ca="1"/>
        <v>136.19999999999999</v>
      </c>
      <c r="BY170" vm="14320">
        <f ca="1"/>
        <v>142.53</v>
      </c>
      <c r="BZ170" vm="14321">
        <f ca="1"/>
        <v>154.71</v>
      </c>
      <c r="CA170" vm="2595">
        <f ca="1"/>
        <v>151.29</v>
      </c>
      <c r="CB170" vm="14322">
        <f ca="1"/>
        <v>154.79</v>
      </c>
      <c r="CC170" vm="11233">
        <f ca="1"/>
        <v>141.47999999999999</v>
      </c>
      <c r="CD170" vm="14323">
        <f ca="1"/>
        <v>145.93</v>
      </c>
      <c r="CE170" vm="14324">
        <f ca="1"/>
        <v>146.56</v>
      </c>
      <c r="CF170" vm="7248">
        <f ca="1"/>
        <v>135.33000000000001</v>
      </c>
      <c r="CG170" vm="7591">
        <f ca="1"/>
        <v>157.22</v>
      </c>
      <c r="CH170" vm="14325">
        <f ca="1"/>
        <v>170.69</v>
      </c>
      <c r="CI170" vm="5313">
        <f ca="1"/>
        <v>165.71</v>
      </c>
      <c r="CJ170" vm="14326">
        <f ca="1"/>
        <v>168.96</v>
      </c>
      <c r="CK170" vm="14327">
        <f ca="1"/>
        <v>155.56</v>
      </c>
      <c r="CL170" vm="14328">
        <f ca="1"/>
        <v>160.11000000000001</v>
      </c>
      <c r="CM170" vm="2822">
        <f ca="1"/>
        <v>166.85</v>
      </c>
      <c r="CN170" vm="4073">
        <f ca="1"/>
        <v>170.15</v>
      </c>
      <c r="CO170" vm="14329">
        <f ca="1"/>
        <v>192.43</v>
      </c>
      <c r="CP170" vm="14330">
        <f ca="1"/>
        <v>186.9</v>
      </c>
      <c r="CQ170" vm="14331">
        <f ca="1"/>
        <v>175.98</v>
      </c>
      <c r="CR170" vm="4115">
        <f ca="1"/>
        <v>179.97</v>
      </c>
      <c r="CS170" vm="14332">
        <f ca="1"/>
        <v>185.15</v>
      </c>
      <c r="CT170" vm="14333">
        <f ca="1"/>
        <v>203.37</v>
      </c>
      <c r="CU170" vm="14334">
        <f ca="1"/>
        <v>205.38</v>
      </c>
      <c r="CV170" vm="14335">
        <f ca="1"/>
        <v>232.68</v>
      </c>
      <c r="CW170" vm="14336">
        <f ca="1"/>
        <v>235.6</v>
      </c>
      <c r="CX170" vm="14337">
        <f ca="1"/>
        <v>242.99</v>
      </c>
      <c r="CY170" vm="14338">
        <f ca="1"/>
        <v>239.05</v>
      </c>
      <c r="CZ170" vm="14339">
        <f ca="1"/>
        <v>226.57</v>
      </c>
      <c r="DA170" vm="14340">
        <f ca="1"/>
        <v>225.3</v>
      </c>
      <c r="DB170" vm="14341">
        <f ca="1"/>
        <v>237.88</v>
      </c>
      <c r="DC170" vm="2640">
        <f ca="1"/>
        <v>239.57</v>
      </c>
      <c r="DD170" vm="14342">
        <f ca="1"/>
        <v>225.08</v>
      </c>
      <c r="DE170" vm="14343">
        <f ca="1"/>
        <v>228.08</v>
      </c>
      <c r="DF170" vm="5588">
        <f ca="1"/>
        <v>251.55</v>
      </c>
      <c r="DG170" vm="14344">
        <f ca="1"/>
        <v>224.68</v>
      </c>
    </row>
    <row r="171" spans="2:111" x14ac:dyDescent="0.55000000000000004">
      <c r="B171" t="e" vm="14345">
        <v>#VALUE!</v>
      </c>
      <c r="C171" t="str" cm="1">
        <f t="array" aca="1" ref="C171" ca="1">_FV(B171,"Industry")</f>
        <v>Healthcare Equipment &amp; Supplies</v>
      </c>
      <c r="D171" cm="1" vm="13404">
        <f t="array" aca="1" ref="D171:AB171" ca="1">IFERROR(TRANSPOSE(_xlfn.STOCKHISTORY(B171,$B$1,$C$1,2,0,1)),"")</f>
        <v>58.38</v>
      </c>
      <c r="E171" vm="6811">
        <f ca="1"/>
        <v>69.52</v>
      </c>
      <c r="F171" vm="2217">
        <f ca="1"/>
        <v>76</v>
      </c>
      <c r="G171" vm="14346">
        <f ca="1"/>
        <v>82.03</v>
      </c>
      <c r="H171" vm="14347">
        <f ca="1"/>
        <v>81.34</v>
      </c>
      <c r="I171" vm="12187">
        <f ca="1"/>
        <v>79.510000000000005</v>
      </c>
      <c r="J171" vm="7455">
        <f ca="1"/>
        <v>81.239999999999995</v>
      </c>
      <c r="K171" vm="10337">
        <f ca="1"/>
        <v>78</v>
      </c>
      <c r="L171" vm="12414">
        <f ca="1"/>
        <v>70.45</v>
      </c>
      <c r="M171" vm="3808">
        <f ca="1"/>
        <v>68.040000000000006</v>
      </c>
      <c r="N171" vm="5259">
        <f ca="1"/>
        <v>66.569999999999993</v>
      </c>
      <c r="O171" vm="14348">
        <f ca="1"/>
        <v>68.459999999999994</v>
      </c>
      <c r="P171" vm="9563">
        <f ca="1"/>
        <v>77.319999999999993</v>
      </c>
      <c r="Q171" vm="6699">
        <f ca="1"/>
        <v>73.36</v>
      </c>
      <c r="R171" vm="9654">
        <f ca="1"/>
        <v>91.28</v>
      </c>
      <c r="S171" vm="14349">
        <f ca="1"/>
        <v>90.91</v>
      </c>
      <c r="T171" vm="12586">
        <f ca="1"/>
        <v>76.239999999999995</v>
      </c>
      <c r="U171" vm="10337">
        <f ca="1"/>
        <v>78</v>
      </c>
      <c r="V171" vm="2811">
        <f ca="1"/>
        <v>77.92</v>
      </c>
      <c r="W171" vm="3180">
        <f ca="1"/>
        <v>84.63</v>
      </c>
      <c r="X171" vm="3991">
        <f ca="1"/>
        <v>84.82</v>
      </c>
      <c r="Y171" vm="6485">
        <f ca="1"/>
        <v>93.85</v>
      </c>
      <c r="Z171" vm="10545">
        <f ca="1"/>
        <v>87.35</v>
      </c>
      <c r="AA171" vm="14350">
        <f ca="1"/>
        <v>83.22</v>
      </c>
      <c r="AB171" vm="10042">
        <f ca="1"/>
        <v>78.180000000000007</v>
      </c>
    </row>
    <row r="172" spans="2:111" x14ac:dyDescent="0.55000000000000004">
      <c r="B172" t="e" vm="14351">
        <v>#VALUE!</v>
      </c>
      <c r="C172" t="str" cm="1">
        <f t="array" aca="1" ref="C172" ca="1">_FV(B172,"Industry")</f>
        <v>Healthcare Equipment &amp; Supplies</v>
      </c>
      <c r="D172" cm="1" vm="12249">
        <f t="array" aca="1" ref="D172:DG172" ca="1">IFERROR(TRANSPOSE(_xlfn.STOCKHISTORY(B172,$B$1,$C$1,2,0,1)),"")</f>
        <v>37.65</v>
      </c>
      <c r="E172" vm="4531">
        <f ca="1"/>
        <v>37.35</v>
      </c>
      <c r="F172" vm="7824">
        <f ca="1"/>
        <v>39.85</v>
      </c>
      <c r="G172" vm="14352">
        <f ca="1"/>
        <v>40.92</v>
      </c>
      <c r="H172" vm="4709">
        <f ca="1"/>
        <v>45.89</v>
      </c>
      <c r="I172" vm="14353">
        <f ca="1"/>
        <v>44.36</v>
      </c>
      <c r="J172" vm="7306">
        <f ca="1"/>
        <v>48.11</v>
      </c>
      <c r="K172" vm="4557">
        <f ca="1"/>
        <v>46.98</v>
      </c>
      <c r="L172" vm="14354">
        <f ca="1"/>
        <v>47.09</v>
      </c>
      <c r="M172" vm="7979">
        <f ca="1"/>
        <v>43.57</v>
      </c>
      <c r="N172" vm="4405">
        <f ca="1"/>
        <v>43.98</v>
      </c>
      <c r="O172" vm="14355">
        <f ca="1"/>
        <v>45.56</v>
      </c>
      <c r="P172" vm="14356">
        <f ca="1"/>
        <v>48.97</v>
      </c>
      <c r="Q172" vm="6921">
        <f ca="1"/>
        <v>51.3</v>
      </c>
      <c r="R172" vm="11908">
        <f ca="1"/>
        <v>52.87</v>
      </c>
      <c r="S172" vm="10953">
        <f ca="1"/>
        <v>55.05</v>
      </c>
      <c r="T172" vm="6601">
        <f ca="1"/>
        <v>60.34</v>
      </c>
      <c r="U172" vm="2507">
        <f ca="1"/>
        <v>59.31</v>
      </c>
      <c r="V172" vm="14357">
        <f ca="1"/>
        <v>59.79</v>
      </c>
      <c r="W172" vm="9839">
        <f ca="1"/>
        <v>64.72</v>
      </c>
      <c r="X172" vm="6285">
        <f ca="1"/>
        <v>64.2</v>
      </c>
      <c r="Y172" vm="14358">
        <f ca="1"/>
        <v>68.03</v>
      </c>
      <c r="Z172" vm="14359">
        <f ca="1"/>
        <v>69.239999999999995</v>
      </c>
      <c r="AA172" vm="7015">
        <f ca="1"/>
        <v>66.97</v>
      </c>
      <c r="AB172" vm="5759">
        <f ca="1"/>
        <v>73.430000000000007</v>
      </c>
      <c r="AC172" vm="9963">
        <f ca="1"/>
        <v>68.59</v>
      </c>
      <c r="AD172" vm="14360">
        <f ca="1"/>
        <v>66.900000000000006</v>
      </c>
      <c r="AE172" vm="14361">
        <f ca="1"/>
        <v>65.739999999999995</v>
      </c>
      <c r="AF172" vm="10442">
        <f ca="1"/>
        <v>61.92</v>
      </c>
      <c r="AG172" vm="14362">
        <f ca="1"/>
        <v>61.84</v>
      </c>
      <c r="AH172" vm="14363">
        <f ca="1"/>
        <v>66.040000000000006</v>
      </c>
      <c r="AI172" vm="9440">
        <f ca="1"/>
        <v>67.540000000000006</v>
      </c>
      <c r="AJ172" vm="9961">
        <f ca="1"/>
        <v>70.540000000000006</v>
      </c>
      <c r="AK172" vm="14364">
        <f ca="1"/>
        <v>64.790000000000006</v>
      </c>
      <c r="AL172" vm="14365">
        <f ca="1"/>
        <v>72.349999999999994</v>
      </c>
      <c r="AM172" vm="14366">
        <f ca="1"/>
        <v>67.459999999999994</v>
      </c>
      <c r="AN172" vm="5503">
        <f ca="1"/>
        <v>76.05</v>
      </c>
      <c r="AO172" vm="14367">
        <f ca="1"/>
        <v>79.44</v>
      </c>
      <c r="AP172" vm="3773">
        <f ca="1"/>
        <v>80.38</v>
      </c>
      <c r="AQ172" vm="6784">
        <f ca="1"/>
        <v>78.5</v>
      </c>
      <c r="AR172" vm="8104">
        <f ca="1"/>
        <v>67.05</v>
      </c>
      <c r="AS172" vm="12593">
        <f ca="1"/>
        <v>74.67</v>
      </c>
      <c r="AT172" vm="10753">
        <f ca="1"/>
        <v>69.41</v>
      </c>
      <c r="AU172" vm="6295">
        <f ca="1"/>
        <v>71.11</v>
      </c>
      <c r="AV172" vm="9775">
        <f ca="1"/>
        <v>76.63</v>
      </c>
      <c r="AW172" vm="12042">
        <f ca="1"/>
        <v>75.75</v>
      </c>
      <c r="AX172" vm="10025">
        <f ca="1"/>
        <v>80.77</v>
      </c>
      <c r="AY172" vm="1244">
        <f ca="1"/>
        <v>85.31</v>
      </c>
      <c r="AZ172" vm="14368">
        <f ca="1"/>
        <v>82.56</v>
      </c>
      <c r="BA172" vm="6583">
        <f ca="1"/>
        <v>77.069999999999993</v>
      </c>
      <c r="BB172" vm="14369">
        <f ca="1"/>
        <v>71.62</v>
      </c>
      <c r="BC172" vm="2218">
        <f ca="1"/>
        <v>76.66</v>
      </c>
      <c r="BD172" vm="11355">
        <f ca="1"/>
        <v>88.14</v>
      </c>
      <c r="BE172" vm="9077">
        <f ca="1"/>
        <v>88.37</v>
      </c>
      <c r="BF172" vm="9659">
        <f ca="1"/>
        <v>96.33</v>
      </c>
      <c r="BG172" vm="11740">
        <f ca="1"/>
        <v>100.42</v>
      </c>
      <c r="BH172" vm="4785">
        <f ca="1"/>
        <v>100.94</v>
      </c>
      <c r="BI172" vm="2843">
        <f ca="1"/>
        <v>102.09</v>
      </c>
      <c r="BJ172" vm="14370">
        <f ca="1"/>
        <v>116.9</v>
      </c>
      <c r="BK172" vm="14371">
        <f ca="1"/>
        <v>118.49</v>
      </c>
      <c r="BL172" vm="12779">
        <f ca="1"/>
        <v>120.17</v>
      </c>
      <c r="BM172" vm="14372">
        <f ca="1"/>
        <v>122.07</v>
      </c>
      <c r="BN172" vm="14373">
        <f ca="1"/>
        <v>127.14</v>
      </c>
      <c r="BO172" vm="2581">
        <f ca="1"/>
        <v>133.63999999999999</v>
      </c>
      <c r="BP172" vm="14374">
        <f ca="1"/>
        <v>138.13</v>
      </c>
      <c r="BQ172" vm="14375">
        <f ca="1"/>
        <v>147.81</v>
      </c>
      <c r="BR172" vm="14376">
        <f ca="1"/>
        <v>153.22999999999999</v>
      </c>
      <c r="BS172" vm="14377">
        <f ca="1"/>
        <v>175.47</v>
      </c>
      <c r="BT172" vm="14378">
        <f ca="1"/>
        <v>157.53</v>
      </c>
      <c r="BU172" vm="14379">
        <f ca="1"/>
        <v>157.49</v>
      </c>
      <c r="BV172" vm="14380">
        <f ca="1"/>
        <v>150.9</v>
      </c>
      <c r="BW172" vm="14381">
        <f ca="1"/>
        <v>159.65</v>
      </c>
      <c r="BX172" vm="14382">
        <f ca="1"/>
        <v>139.32</v>
      </c>
      <c r="BY172" vm="9277">
        <f ca="1"/>
        <v>130.36000000000001</v>
      </c>
      <c r="BZ172" vm="14383">
        <f ca="1"/>
        <v>132.33000000000001</v>
      </c>
      <c r="CA172" vm="14384">
        <f ca="1"/>
        <v>119.27</v>
      </c>
      <c r="CB172" vm="14385">
        <f ca="1"/>
        <v>127.56</v>
      </c>
      <c r="CC172" vm="13715">
        <f ca="1"/>
        <v>118.77</v>
      </c>
      <c r="CD172" vm="3248">
        <f ca="1"/>
        <v>134.1</v>
      </c>
      <c r="CE172" vm="13426">
        <f ca="1"/>
        <v>128.25</v>
      </c>
      <c r="CF172" vm="13463">
        <f ca="1"/>
        <v>121.55</v>
      </c>
      <c r="CG172" vm="8318">
        <f ca="1"/>
        <v>138.35</v>
      </c>
      <c r="CH172" vm="14386">
        <f ca="1"/>
        <v>154.97999999999999</v>
      </c>
      <c r="CI172" vm="14387">
        <f ca="1"/>
        <v>149.65</v>
      </c>
      <c r="CJ172" vm="14388">
        <f ca="1"/>
        <v>152.08000000000001</v>
      </c>
      <c r="CK172" vm="14389">
        <f ca="1"/>
        <v>141.97</v>
      </c>
      <c r="CL172" vm="14390">
        <f ca="1"/>
        <v>138.34</v>
      </c>
      <c r="CM172" vm="14391">
        <f ca="1"/>
        <v>135.43</v>
      </c>
      <c r="CN172" vm="3192">
        <f ca="1"/>
        <v>115.67</v>
      </c>
      <c r="CO172" vm="14392">
        <f ca="1"/>
        <v>120.25</v>
      </c>
      <c r="CP172" vm="14393">
        <f ca="1"/>
        <v>121.77</v>
      </c>
      <c r="CQ172" vm="11201">
        <f ca="1"/>
        <v>121.07</v>
      </c>
      <c r="CR172" vm="14394">
        <f ca="1"/>
        <v>111.82</v>
      </c>
      <c r="CS172" vm="14395">
        <f ca="1"/>
        <v>103.37</v>
      </c>
      <c r="CT172" vm="14396">
        <f ca="1"/>
        <v>127.8</v>
      </c>
      <c r="CU172" vm="14397">
        <f ca="1"/>
        <v>139.03</v>
      </c>
      <c r="CV172" vm="14398">
        <f ca="1"/>
        <v>130.1</v>
      </c>
      <c r="CW172" vm="14399">
        <f ca="1"/>
        <v>137.36000000000001</v>
      </c>
      <c r="CX172" vm="14400">
        <f ca="1"/>
        <v>145.51</v>
      </c>
      <c r="CY172" vm="14401">
        <f ca="1"/>
        <v>137.04</v>
      </c>
      <c r="CZ172" vm="14402">
        <f ca="1"/>
        <v>130.41</v>
      </c>
      <c r="DA172" vm="14403">
        <f ca="1"/>
        <v>129.63</v>
      </c>
      <c r="DB172" vm="14404">
        <f ca="1"/>
        <v>141.4</v>
      </c>
      <c r="DC172" vm="14405">
        <f ca="1"/>
        <v>142.91999999999999</v>
      </c>
      <c r="DD172" vm="14406">
        <f ca="1"/>
        <v>148.47999999999999</v>
      </c>
      <c r="DE172" vm="3251">
        <f ca="1"/>
        <v>130.31</v>
      </c>
      <c r="DF172" vm="14407">
        <f ca="1"/>
        <v>137.97</v>
      </c>
      <c r="DG172" vm="14408">
        <f ca="1"/>
        <v>134.34</v>
      </c>
    </row>
    <row r="173" spans="2:111" x14ac:dyDescent="0.55000000000000004">
      <c r="B173" t="e" vm="14409">
        <v>#VALUE!</v>
      </c>
      <c r="C173" t="str" cm="1">
        <f t="array" aca="1" ref="C173" ca="1">_FV(B173,"Industry")</f>
        <v>Healthcare Equipment &amp; Supplies</v>
      </c>
      <c r="D173" cm="1" vm="14410">
        <f t="array" aca="1" ref="D173:DG173" ca="1">IFERROR(TRANSPOSE(_xlfn.STOCKHISTORY(B173,$B$1,$C$1,2,0,1)),"")</f>
        <v>70.14</v>
      </c>
      <c r="E173" vm="14411">
        <f ca="1"/>
        <v>73.16</v>
      </c>
      <c r="F173" vm="11073">
        <f ca="1"/>
        <v>78.319999999999993</v>
      </c>
      <c r="G173" vm="13525">
        <f ca="1"/>
        <v>84.35</v>
      </c>
      <c r="H173" vm="14412">
        <f ca="1"/>
        <v>87.57</v>
      </c>
      <c r="I173" vm="14413">
        <f ca="1"/>
        <v>92.86</v>
      </c>
      <c r="J173" vm="14414">
        <f ca="1"/>
        <v>93.79</v>
      </c>
      <c r="K173" vm="14415">
        <f ca="1"/>
        <v>112.68</v>
      </c>
      <c r="L173" vm="14416">
        <f ca="1"/>
        <v>112.73</v>
      </c>
      <c r="M173" vm="11358">
        <f ca="1"/>
        <v>107.14</v>
      </c>
      <c r="N173" vm="14417">
        <f ca="1"/>
        <v>117.65</v>
      </c>
      <c r="O173" vm="9472">
        <f ca="1"/>
        <v>117.27</v>
      </c>
      <c r="P173" vm="9511">
        <f ca="1"/>
        <v>122.33</v>
      </c>
      <c r="Q173" vm="14418">
        <f ca="1"/>
        <v>144.94</v>
      </c>
      <c r="R173" vm="14419">
        <f ca="1"/>
        <v>154.61000000000001</v>
      </c>
      <c r="S173" vm="14420">
        <f ca="1"/>
        <v>167.73</v>
      </c>
      <c r="T173" vm="14421">
        <f ca="1"/>
        <v>168.39</v>
      </c>
      <c r="U173" vm="14422">
        <f ca="1"/>
        <v>161.41999999999999</v>
      </c>
      <c r="V173" vm="14423">
        <f ca="1"/>
        <v>166.46</v>
      </c>
      <c r="W173" vm="14424">
        <f ca="1"/>
        <v>155.43</v>
      </c>
      <c r="X173" vm="14425">
        <f ca="1"/>
        <v>155.49</v>
      </c>
      <c r="Y173" vm="14426">
        <f ca="1"/>
        <v>166.17</v>
      </c>
      <c r="Z173" vm="14427">
        <f ca="1"/>
        <v>156.41</v>
      </c>
      <c r="AA173" vm="11346">
        <f ca="1"/>
        <v>156.38</v>
      </c>
      <c r="AB173" vm="14428">
        <f ca="1"/>
        <v>187.04</v>
      </c>
      <c r="AC173" vm="14429">
        <f ca="1"/>
        <v>187.23</v>
      </c>
      <c r="AD173" vm="14430">
        <f ca="1"/>
        <v>191.39</v>
      </c>
      <c r="AE173" vm="14431">
        <f ca="1"/>
        <v>194.49</v>
      </c>
      <c r="AF173" vm="1890">
        <f ca="1"/>
        <v>208.21</v>
      </c>
      <c r="AG173" vm="14432">
        <f ca="1"/>
        <v>217.94</v>
      </c>
      <c r="AH173" vm="14433">
        <f ca="1"/>
        <v>244.93</v>
      </c>
      <c r="AI173" vm="14434">
        <f ca="1"/>
        <v>254.04</v>
      </c>
      <c r="AJ173" vm="14435">
        <f ca="1"/>
        <v>249.66</v>
      </c>
      <c r="AK173" vm="14436">
        <f ca="1"/>
        <v>212.12</v>
      </c>
      <c r="AL173" vm="14437">
        <f ca="1"/>
        <v>203.76</v>
      </c>
      <c r="AM173" vm="2084">
        <f ca="1"/>
        <v>186.02</v>
      </c>
      <c r="AN173" vm="14438">
        <f ca="1"/>
        <v>212.78</v>
      </c>
      <c r="AO173" vm="3723">
        <f ca="1"/>
        <v>211.03</v>
      </c>
      <c r="AP173" vm="14439">
        <f ca="1"/>
        <v>223.6</v>
      </c>
      <c r="AQ173" vm="14440">
        <f ca="1"/>
        <v>232</v>
      </c>
      <c r="AR173" vm="14441">
        <f ca="1"/>
        <v>249.77</v>
      </c>
      <c r="AS173" vm="14442">
        <f ca="1"/>
        <v>275.33</v>
      </c>
      <c r="AT173" vm="14443">
        <f ca="1"/>
        <v>282.05</v>
      </c>
      <c r="AU173" vm="13204">
        <f ca="1"/>
        <v>289.74</v>
      </c>
      <c r="AV173" vm="14444">
        <f ca="1"/>
        <v>271.93</v>
      </c>
      <c r="AW173" vm="14445">
        <f ca="1"/>
        <v>285.01</v>
      </c>
      <c r="AX173" vm="14446">
        <f ca="1"/>
        <v>251.58</v>
      </c>
      <c r="AY173" vm="8755">
        <f ca="1"/>
        <v>261.13</v>
      </c>
      <c r="AZ173" vm="14447">
        <f ca="1"/>
        <v>271.01</v>
      </c>
      <c r="BA173" vm="14448">
        <f ca="1"/>
        <v>254.51</v>
      </c>
      <c r="BB173" vm="14449">
        <f ca="1"/>
        <v>242.24</v>
      </c>
      <c r="BC173" vm="14450">
        <f ca="1"/>
        <v>277.60000000000002</v>
      </c>
      <c r="BD173" vm="14451">
        <f ca="1"/>
        <v>308.88</v>
      </c>
      <c r="BE173" vm="14452">
        <f ca="1"/>
        <v>330.16</v>
      </c>
      <c r="BF173" vm="14453">
        <f ca="1"/>
        <v>397.75</v>
      </c>
      <c r="BG173" vm="14454">
        <f ca="1"/>
        <v>391.06</v>
      </c>
      <c r="BH173" vm="14455">
        <f ca="1"/>
        <v>393.11</v>
      </c>
      <c r="BI173" vm="14456">
        <f ca="1"/>
        <v>424.82</v>
      </c>
      <c r="BJ173" vm="14457">
        <f ca="1"/>
        <v>460.98</v>
      </c>
      <c r="BK173" vm="14458">
        <f ca="1"/>
        <v>499.87</v>
      </c>
      <c r="BL173" vm="14459">
        <f ca="1"/>
        <v>478.68</v>
      </c>
      <c r="BM173" vm="14460">
        <f ca="1"/>
        <v>520.16999999999996</v>
      </c>
      <c r="BN173" vm="14461">
        <f ca="1"/>
        <v>489.31</v>
      </c>
      <c r="BO173" vm="14462">
        <f ca="1"/>
        <v>548.99</v>
      </c>
      <c r="BP173" vm="14463">
        <f ca="1"/>
        <v>558.11</v>
      </c>
      <c r="BQ173" vm="14464">
        <f ca="1"/>
        <v>631.54999999999995</v>
      </c>
      <c r="BR173" vm="14465">
        <f ca="1"/>
        <v>678.53</v>
      </c>
      <c r="BS173" vm="14466">
        <f ca="1"/>
        <v>673.76</v>
      </c>
      <c r="BT173" vm="14467">
        <f ca="1"/>
        <v>621.9</v>
      </c>
      <c r="BU173" vm="14468">
        <f ca="1"/>
        <v>666.14</v>
      </c>
      <c r="BV173" vm="14469">
        <f ca="1"/>
        <v>608.07000000000005</v>
      </c>
      <c r="BW173" vm="14470">
        <f ca="1"/>
        <v>658.46</v>
      </c>
      <c r="BX173" vm="14471">
        <f ca="1"/>
        <v>507.3</v>
      </c>
      <c r="BY173" vm="14472">
        <f ca="1"/>
        <v>532.35</v>
      </c>
      <c r="BZ173" vm="14473">
        <f ca="1"/>
        <v>547.05999999999995</v>
      </c>
      <c r="CA173" vm="14474">
        <f ca="1"/>
        <v>430.48</v>
      </c>
      <c r="CB173" vm="14475">
        <f ca="1"/>
        <v>391.62</v>
      </c>
      <c r="CC173" vm="14476">
        <f ca="1"/>
        <v>350.73</v>
      </c>
      <c r="CD173" vm="14477">
        <f ca="1"/>
        <v>399.18</v>
      </c>
      <c r="CE173" vm="14478">
        <f ca="1"/>
        <v>347.62</v>
      </c>
      <c r="CF173" vm="14479">
        <f ca="1"/>
        <v>325.8</v>
      </c>
      <c r="CG173" vm="14480">
        <f ca="1"/>
        <v>359.68</v>
      </c>
      <c r="CH173" vm="14481">
        <f ca="1"/>
        <v>425.87</v>
      </c>
      <c r="CI173" vm="14482">
        <f ca="1"/>
        <v>407.96</v>
      </c>
      <c r="CJ173" vm="14483">
        <f ca="1"/>
        <v>480.5</v>
      </c>
      <c r="CK173" vm="14484">
        <f ca="1"/>
        <v>473.24</v>
      </c>
      <c r="CL173" vm="14485">
        <f ca="1"/>
        <v>500.08</v>
      </c>
      <c r="CM173" vm="14486">
        <f ca="1"/>
        <v>492.16</v>
      </c>
      <c r="CN173" vm="14487">
        <f ca="1"/>
        <v>464.77</v>
      </c>
      <c r="CO173" vm="14488">
        <f ca="1"/>
        <v>502.23</v>
      </c>
      <c r="CP173" vm="14489">
        <f ca="1"/>
        <v>554.73</v>
      </c>
      <c r="CQ173" vm="14490">
        <f ca="1"/>
        <v>511.41</v>
      </c>
      <c r="CR173" vm="14491">
        <f ca="1"/>
        <v>437.27</v>
      </c>
      <c r="CS173" vm="14492">
        <f ca="1"/>
        <v>399.47</v>
      </c>
      <c r="CT173" vm="14493">
        <f ca="1"/>
        <v>465.82</v>
      </c>
      <c r="CU173" vm="14494">
        <f ca="1"/>
        <v>555.04999999999995</v>
      </c>
      <c r="CV173" vm="14495">
        <f ca="1"/>
        <v>515.08000000000004</v>
      </c>
      <c r="CW173" vm="14496">
        <f ca="1"/>
        <v>575.23</v>
      </c>
      <c r="CX173" vm="14497">
        <f ca="1"/>
        <v>539.92999999999995</v>
      </c>
      <c r="CY173" vm="14498">
        <f ca="1"/>
        <v>492.76</v>
      </c>
      <c r="CZ173" vm="14499">
        <f ca="1"/>
        <v>496.95</v>
      </c>
      <c r="DA173" vm="14500">
        <f ca="1"/>
        <v>487.2</v>
      </c>
      <c r="DB173" vm="14501">
        <f ca="1"/>
        <v>476.12</v>
      </c>
      <c r="DC173" vm="14502">
        <f ca="1"/>
        <v>481.33</v>
      </c>
      <c r="DD173" vm="14503">
        <f ca="1"/>
        <v>505.22</v>
      </c>
      <c r="DE173" vm="5817">
        <f ca="1"/>
        <v>406.92</v>
      </c>
      <c r="DF173" vm="14504">
        <f ca="1"/>
        <v>421.75</v>
      </c>
      <c r="DG173" vm="14505">
        <f ca="1"/>
        <v>413.44</v>
      </c>
    </row>
    <row r="174" spans="2:111" x14ac:dyDescent="0.55000000000000004">
      <c r="B174" t="e" vm="14506">
        <v>#VALUE!</v>
      </c>
      <c r="C174" t="str" cm="1">
        <f t="array" aca="1" ref="C174" ca="1">_FV(B174,"Industry")</f>
        <v>Healthcare Equipment &amp; Supplies</v>
      </c>
      <c r="D174" cm="1" vm="3920">
        <f t="array" aca="1" ref="D174:DG174" ca="1">IFERROR(TRANSPOSE(_xlfn.STOCKHISTORY(B174,$B$1,$C$1,2,0,1)),"")</f>
        <v>56.7</v>
      </c>
      <c r="E174" vm="14507">
        <f ca="1"/>
        <v>56.91</v>
      </c>
      <c r="F174" vm="10458">
        <f ca="1"/>
        <v>57.82</v>
      </c>
      <c r="G174" vm="14508">
        <f ca="1"/>
        <v>55.8</v>
      </c>
      <c r="H174" vm="14509">
        <f ca="1"/>
        <v>59.06</v>
      </c>
      <c r="I174" vm="12117">
        <f ca="1"/>
        <v>63.23</v>
      </c>
      <c r="J174" vm="14510">
        <f ca="1"/>
        <v>68.88</v>
      </c>
      <c r="K174" vm="14511">
        <f ca="1"/>
        <v>66.69</v>
      </c>
      <c r="L174" vm="14364">
        <f ca="1"/>
        <v>64.790000000000006</v>
      </c>
      <c r="M174" vm="10792">
        <f ca="1"/>
        <v>59.77</v>
      </c>
      <c r="N174" vm="12102">
        <f ca="1"/>
        <v>61.48</v>
      </c>
      <c r="O174" vm="14512">
        <f ca="1"/>
        <v>62.05</v>
      </c>
      <c r="P174" vm="9440">
        <f ca="1"/>
        <v>67.540000000000006</v>
      </c>
      <c r="Q174" vm="5756">
        <f ca="1"/>
        <v>72.03</v>
      </c>
      <c r="R174" vm="1271">
        <f ca="1"/>
        <v>71.97</v>
      </c>
      <c r="S174" vm="6302">
        <f ca="1"/>
        <v>67.989999999999995</v>
      </c>
      <c r="T174" vm="5767">
        <f ca="1"/>
        <v>71.099999999999994</v>
      </c>
      <c r="U174" vm="10036">
        <f ca="1"/>
        <v>77.87</v>
      </c>
      <c r="V174" vm="14513">
        <f ca="1"/>
        <v>77.12</v>
      </c>
      <c r="W174" vm="14514">
        <f ca="1"/>
        <v>77.58</v>
      </c>
      <c r="X174" vm="11049">
        <f ca="1"/>
        <v>76.959999999999994</v>
      </c>
      <c r="Y174" vm="11934">
        <f ca="1"/>
        <v>84.18</v>
      </c>
      <c r="Z174" vm="11701">
        <f ca="1"/>
        <v>85.4</v>
      </c>
      <c r="AA174" vm="7331">
        <f ca="1"/>
        <v>84.69</v>
      </c>
      <c r="AB174" vm="14515">
        <f ca="1"/>
        <v>100.79</v>
      </c>
      <c r="AC174" vm="11058">
        <f ca="1"/>
        <v>95.27</v>
      </c>
      <c r="AD174" vm="10355">
        <f ca="1"/>
        <v>98.47</v>
      </c>
      <c r="AE174" vm="14516">
        <f ca="1"/>
        <v>94.64</v>
      </c>
      <c r="AF174" vm="14517">
        <f ca="1"/>
        <v>102.81</v>
      </c>
      <c r="AG174" vm="2901">
        <f ca="1"/>
        <v>103.58</v>
      </c>
      <c r="AH174" vm="14280">
        <f ca="1"/>
        <v>105.78</v>
      </c>
      <c r="AI174" vm="14518">
        <f ca="1"/>
        <v>111.41</v>
      </c>
      <c r="AJ174" vm="14519">
        <f ca="1"/>
        <v>115.34</v>
      </c>
      <c r="AK174" vm="12891">
        <f ca="1"/>
        <v>105.92</v>
      </c>
      <c r="AL174" vm="8846">
        <f ca="1"/>
        <v>111.79</v>
      </c>
      <c r="AM174" vm="8291">
        <f ca="1"/>
        <v>113.87</v>
      </c>
      <c r="AN174" vm="2914">
        <f ca="1"/>
        <v>95.17</v>
      </c>
      <c r="AO174" vm="6344">
        <f ca="1"/>
        <v>102.43</v>
      </c>
      <c r="AP174" vm="4095">
        <f ca="1"/>
        <v>103.97</v>
      </c>
      <c r="AQ174" vm="12741">
        <f ca="1"/>
        <v>104.51</v>
      </c>
      <c r="AR174" vm="9082">
        <f ca="1"/>
        <v>114.12</v>
      </c>
      <c r="AS174" vm="14520">
        <f ca="1"/>
        <v>122.03</v>
      </c>
      <c r="AT174" vm="14521">
        <f ca="1"/>
        <v>128.69999999999999</v>
      </c>
      <c r="AU174" vm="7492">
        <f ca="1"/>
        <v>139.30000000000001</v>
      </c>
      <c r="AV174" vm="14522">
        <f ca="1"/>
        <v>135.11000000000001</v>
      </c>
      <c r="AW174" vm="14523">
        <f ca="1"/>
        <v>147.91999999999999</v>
      </c>
      <c r="AX174" vm="14524">
        <f ca="1"/>
        <v>149.6</v>
      </c>
      <c r="AY174" vm="14525">
        <f ca="1"/>
        <v>154.97</v>
      </c>
      <c r="AZ174" vm="1171">
        <f ca="1"/>
        <v>158.97</v>
      </c>
      <c r="BA174" vm="14526">
        <f ca="1"/>
        <v>158.96</v>
      </c>
      <c r="BB174" vm="14527">
        <f ca="1"/>
        <v>147.29</v>
      </c>
      <c r="BC174" vm="14528">
        <f ca="1"/>
        <v>155.32</v>
      </c>
      <c r="BD174" vm="1546">
        <f ca="1"/>
        <v>160.82</v>
      </c>
      <c r="BE174" vm="8187">
        <f ca="1"/>
        <v>192</v>
      </c>
      <c r="BF174" vm="14529">
        <f ca="1"/>
        <v>202.51</v>
      </c>
      <c r="BG174" vm="14530">
        <f ca="1"/>
        <v>180.78</v>
      </c>
      <c r="BH174" vm="14531">
        <f ca="1"/>
        <v>171.43</v>
      </c>
      <c r="BI174" vm="14532">
        <f ca="1"/>
        <v>191.94</v>
      </c>
      <c r="BJ174" vm="7271">
        <f ca="1"/>
        <v>209.6</v>
      </c>
      <c r="BK174" vm="14533">
        <f ca="1"/>
        <v>212.56</v>
      </c>
      <c r="BL174" vm="14534">
        <f ca="1"/>
        <v>201.57</v>
      </c>
      <c r="BM174" vm="14535">
        <f ca="1"/>
        <v>192.78</v>
      </c>
      <c r="BN174" vm="14536">
        <f ca="1"/>
        <v>194.02</v>
      </c>
      <c r="BO174" vm="14537">
        <f ca="1"/>
        <v>187.97</v>
      </c>
      <c r="BP174" vm="2292">
        <f ca="1"/>
        <v>205.85</v>
      </c>
      <c r="BQ174" vm="14538">
        <f ca="1"/>
        <v>246.52</v>
      </c>
      <c r="BR174" vm="14539">
        <f ca="1"/>
        <v>271.8</v>
      </c>
      <c r="BS174" vm="14540">
        <f ca="1"/>
        <v>290.52999999999997</v>
      </c>
      <c r="BT174" vm="14541">
        <f ca="1"/>
        <v>263.55</v>
      </c>
      <c r="BU174" vm="14542">
        <f ca="1"/>
        <v>262.91000000000003</v>
      </c>
      <c r="BV174" vm="14543">
        <f ca="1"/>
        <v>254.85</v>
      </c>
      <c r="BW174" vm="14544">
        <f ca="1"/>
        <v>260.48</v>
      </c>
      <c r="BX174" vm="14545">
        <f ca="1"/>
        <v>228.6</v>
      </c>
      <c r="BY174" vm="14546">
        <f ca="1"/>
        <v>246.75</v>
      </c>
      <c r="BZ174" vm="14547">
        <f ca="1"/>
        <v>242.51</v>
      </c>
      <c r="CA174" vm="14548">
        <f ca="1"/>
        <v>199.97</v>
      </c>
      <c r="CB174" vm="14549">
        <f ca="1"/>
        <v>203.46</v>
      </c>
      <c r="CC174" vm="14550">
        <f ca="1"/>
        <v>209.63</v>
      </c>
      <c r="CD174" vm="14551">
        <f ca="1"/>
        <v>240.52</v>
      </c>
      <c r="CE174" vm="14552">
        <f ca="1"/>
        <v>219.92</v>
      </c>
      <c r="CF174" vm="14553">
        <f ca="1"/>
        <v>218.3</v>
      </c>
      <c r="CG174" vm="14554">
        <f ca="1"/>
        <v>223.69</v>
      </c>
      <c r="CH174" vm="14555">
        <f ca="1"/>
        <v>230.2</v>
      </c>
      <c r="CI174" vm="14556">
        <f ca="1"/>
        <v>208.13</v>
      </c>
      <c r="CJ174" vm="14557">
        <f ca="1"/>
        <v>228.37</v>
      </c>
      <c r="CK174" vm="1481">
        <f ca="1"/>
        <v>213</v>
      </c>
      <c r="CL174" vm="14558">
        <f ca="1"/>
        <v>218.99</v>
      </c>
      <c r="CM174" vm="14559">
        <f ca="1"/>
        <v>240.96</v>
      </c>
      <c r="CN174" vm="14560">
        <f ca="1"/>
        <v>210.79</v>
      </c>
      <c r="CO174" vm="2244">
        <f ca="1"/>
        <v>218.5</v>
      </c>
      <c r="CP174" vm="14561">
        <f ca="1"/>
        <v>222.35</v>
      </c>
      <c r="CQ174" vm="14562">
        <f ca="1"/>
        <v>159.59</v>
      </c>
      <c r="CR174" vm="14563">
        <f ca="1"/>
        <v>147.87</v>
      </c>
      <c r="CS174" vm="8680">
        <f ca="1"/>
        <v>141.22</v>
      </c>
      <c r="CT174" vm="14564">
        <f ca="1"/>
        <v>157.72999999999999</v>
      </c>
      <c r="CU174" vm="14565">
        <f ca="1"/>
        <v>172.02</v>
      </c>
      <c r="CV174" vm="14566">
        <f ca="1"/>
        <v>190.2</v>
      </c>
      <c r="CW174" vm="14567">
        <f ca="1"/>
        <v>173.72</v>
      </c>
      <c r="CX174" vm="14568">
        <f ca="1"/>
        <v>198.03</v>
      </c>
      <c r="CY174" vm="13249">
        <f ca="1"/>
        <v>213.99</v>
      </c>
      <c r="CZ174" vm="14569">
        <f ca="1"/>
        <v>206.33</v>
      </c>
      <c r="DA174" vm="14570">
        <f ca="1"/>
        <v>191.42</v>
      </c>
      <c r="DB174" vm="14571">
        <f ca="1"/>
        <v>213.25</v>
      </c>
      <c r="DC174" vm="14572">
        <f ca="1"/>
        <v>245.02</v>
      </c>
      <c r="DD174" vm="14573">
        <f ca="1"/>
        <v>244.12</v>
      </c>
      <c r="DE174" vm="14574">
        <f ca="1"/>
        <v>242.47</v>
      </c>
      <c r="DF174" vm="14575">
        <f ca="1"/>
        <v>249.02</v>
      </c>
      <c r="DG174" vm="14576">
        <f ca="1"/>
        <v>228.69</v>
      </c>
    </row>
    <row r="175" spans="2:111" x14ac:dyDescent="0.55000000000000004">
      <c r="B175" t="e" vm="14577">
        <v>#VALUE!</v>
      </c>
      <c r="C175" t="str" cm="1">
        <f t="array" aca="1" ref="C175" ca="1">_FV(B175,"Industry")</f>
        <v>Healthcare Equipment &amp; Supplies</v>
      </c>
      <c r="D175" cm="1" vm="4491">
        <f t="array" aca="1" ref="D175:DG175" ca="1">IFERROR(TRANSPOSE(_xlfn.STOCKHISTORY(B175,$B$1,$C$1,2,0,1)),"")</f>
        <v>17.82</v>
      </c>
      <c r="E175" vm="14578">
        <f ca="1"/>
        <v>16.265000000000001</v>
      </c>
      <c r="F175" vm="14579">
        <f ca="1"/>
        <v>16.977499999999999</v>
      </c>
      <c r="G175" vm="14580">
        <f ca="1"/>
        <v>16.094999999999999</v>
      </c>
      <c r="H175" vm="14581">
        <f ca="1"/>
        <v>16.122499999999999</v>
      </c>
      <c r="I175" vm="14582">
        <f ca="1"/>
        <v>19.8325</v>
      </c>
      <c r="J175" vm="14583">
        <f ca="1"/>
        <v>23.057500000000001</v>
      </c>
      <c r="K175" vm="14584">
        <f ca="1"/>
        <v>22.772500000000001</v>
      </c>
      <c r="L175" vm="14585">
        <f ca="1"/>
        <v>21.914999999999999</v>
      </c>
      <c r="M175" vm="5600">
        <f ca="1"/>
        <v>19.559999999999999</v>
      </c>
      <c r="N175" vm="14586">
        <f ca="1"/>
        <v>16.322500000000002</v>
      </c>
      <c r="O175" vm="14587">
        <f ca="1"/>
        <v>14.925000000000001</v>
      </c>
      <c r="P175" vm="14588">
        <f ca="1"/>
        <v>19.787500000000001</v>
      </c>
      <c r="Q175" vm="4614">
        <f ca="1"/>
        <v>19.54</v>
      </c>
      <c r="R175" vm="14589">
        <f ca="1"/>
        <v>21.182500000000001</v>
      </c>
      <c r="S175" vm="7813">
        <f ca="1"/>
        <v>19.489999999999998</v>
      </c>
      <c r="T175" vm="7790">
        <f ca="1"/>
        <v>16.71</v>
      </c>
      <c r="U175" vm="14590">
        <f ca="1"/>
        <v>18.287500000000001</v>
      </c>
      <c r="V175" vm="14591">
        <f ca="1"/>
        <v>16.6525</v>
      </c>
      <c r="W175" vm="14592">
        <f ca="1"/>
        <v>18.6525</v>
      </c>
      <c r="X175" vm="14593">
        <f ca="1"/>
        <v>12.231299999999999</v>
      </c>
      <c r="Y175" vm="14594">
        <f ca="1"/>
        <v>11.2425</v>
      </c>
      <c r="Z175" vm="14595">
        <f ca="1"/>
        <v>14.6075</v>
      </c>
      <c r="AA175" vm="14596">
        <f ca="1"/>
        <v>14.3475</v>
      </c>
      <c r="AB175" vm="14597">
        <f ca="1"/>
        <v>14.55</v>
      </c>
      <c r="AC175" vm="14598">
        <f ca="1"/>
        <v>14.035</v>
      </c>
      <c r="AD175" vm="10139">
        <f ca="1"/>
        <v>18.54</v>
      </c>
      <c r="AE175" vm="14599">
        <f ca="1"/>
        <v>18.295000000000002</v>
      </c>
      <c r="AF175" vm="14600">
        <f ca="1"/>
        <v>21.997499999999999</v>
      </c>
      <c r="AG175" vm="14601">
        <f ca="1"/>
        <v>23.745000000000001</v>
      </c>
      <c r="AH175" vm="14602">
        <f ca="1"/>
        <v>23.782499999999999</v>
      </c>
      <c r="AI175" vm="14603">
        <f ca="1"/>
        <v>36.094999999999999</v>
      </c>
      <c r="AJ175" vm="4549">
        <f ca="1"/>
        <v>35.76</v>
      </c>
      <c r="AK175" vm="14604">
        <f ca="1"/>
        <v>33.192500000000003</v>
      </c>
      <c r="AL175" vm="14605">
        <f ca="1"/>
        <v>32.397500000000001</v>
      </c>
      <c r="AM175" vm="5602">
        <f ca="1"/>
        <v>29.95</v>
      </c>
      <c r="AN175" vm="14606">
        <f ca="1"/>
        <v>35.2575</v>
      </c>
      <c r="AO175" vm="14607">
        <f ca="1"/>
        <v>34.832500000000003</v>
      </c>
      <c r="AP175" vm="14608">
        <f ca="1"/>
        <v>29.774999999999999</v>
      </c>
      <c r="AQ175" vm="14609">
        <f ca="1"/>
        <v>30.267499999999998</v>
      </c>
      <c r="AR175" vm="14610">
        <f ca="1"/>
        <v>30.324999999999999</v>
      </c>
      <c r="AS175" vm="3904">
        <f ca="1"/>
        <v>37.46</v>
      </c>
      <c r="AT175" vm="14611">
        <f ca="1"/>
        <v>39.217500000000001</v>
      </c>
      <c r="AU175" vm="14612">
        <f ca="1"/>
        <v>42.902500000000003</v>
      </c>
      <c r="AV175" vm="14613">
        <f ca="1"/>
        <v>37.31</v>
      </c>
      <c r="AW175" vm="2530">
        <f ca="1"/>
        <v>38.56</v>
      </c>
      <c r="AX175" vm="14614">
        <f ca="1"/>
        <v>56.827500000000001</v>
      </c>
      <c r="AY175" vm="14615">
        <f ca="1"/>
        <v>54.685000000000002</v>
      </c>
      <c r="AZ175" vm="14616">
        <f ca="1"/>
        <v>60.1875</v>
      </c>
      <c r="BA175" vm="11450">
        <f ca="1"/>
        <v>69</v>
      </c>
      <c r="BB175" vm="14617">
        <f ca="1"/>
        <v>67.317499999999995</v>
      </c>
      <c r="BC175" vm="13960">
        <f ca="1"/>
        <v>83.8</v>
      </c>
      <c r="BD175" vm="14618">
        <f ca="1"/>
        <v>94.577500000000001</v>
      </c>
      <c r="BE175" vm="14619">
        <f ca="1"/>
        <v>101.35</v>
      </c>
      <c r="BF175" vm="14620">
        <f ca="1"/>
        <v>108.88500000000001</v>
      </c>
      <c r="BG175" vm="14621">
        <f ca="1"/>
        <v>106.35250000000001</v>
      </c>
      <c r="BH175" vm="14622">
        <f ca="1"/>
        <v>103.0575</v>
      </c>
      <c r="BI175" vm="14623">
        <f ca="1"/>
        <v>79.894999999999996</v>
      </c>
      <c r="BJ175" vm="14624">
        <f ca="1"/>
        <v>79.92</v>
      </c>
      <c r="BK175" vm="8833">
        <f ca="1"/>
        <v>92.43</v>
      </c>
      <c r="BL175" vm="14625">
        <f ca="1"/>
        <v>93.712500000000006</v>
      </c>
      <c r="BM175" vm="14626">
        <f ca="1"/>
        <v>99.444999999999993</v>
      </c>
      <c r="BN175" vm="14627">
        <f ca="1"/>
        <v>89.847499999999997</v>
      </c>
      <c r="BO175" vm="14628">
        <f ca="1"/>
        <v>96.525000000000006</v>
      </c>
      <c r="BP175" vm="14629">
        <f ca="1"/>
        <v>92.347499999999997</v>
      </c>
      <c r="BQ175" vm="4766">
        <f ca="1"/>
        <v>106.75</v>
      </c>
      <c r="BR175" vm="14630">
        <f ca="1"/>
        <v>128.8775</v>
      </c>
      <c r="BS175" vm="14631">
        <f ca="1"/>
        <v>132.35499999999999</v>
      </c>
      <c r="BT175" vm="14632">
        <f ca="1"/>
        <v>136.715</v>
      </c>
      <c r="BU175" vm="14633">
        <f ca="1"/>
        <v>155.80250000000001</v>
      </c>
      <c r="BV175" vm="14634">
        <f ca="1"/>
        <v>140.64750000000001</v>
      </c>
      <c r="BW175" vm="14635">
        <f ca="1"/>
        <v>134.23750000000001</v>
      </c>
      <c r="BX175" vm="14636">
        <f ca="1"/>
        <v>107.62</v>
      </c>
      <c r="BY175" vm="14637">
        <f ca="1"/>
        <v>103.47750000000001</v>
      </c>
      <c r="BZ175" vm="14638">
        <f ca="1"/>
        <v>127.9</v>
      </c>
      <c r="CA175" vm="14639">
        <f ca="1"/>
        <v>102.145</v>
      </c>
      <c r="CB175" vm="14640">
        <f ca="1"/>
        <v>74.484999999999999</v>
      </c>
      <c r="CC175" vm="14641">
        <f ca="1"/>
        <v>74.53</v>
      </c>
      <c r="CD175" vm="4031">
        <f ca="1"/>
        <v>82.08</v>
      </c>
      <c r="CE175" vm="14642">
        <f ca="1"/>
        <v>82.21</v>
      </c>
      <c r="CF175" vm="14643">
        <f ca="1"/>
        <v>80.540000000000006</v>
      </c>
      <c r="CG175" vm="14644">
        <f ca="1"/>
        <v>120.78</v>
      </c>
      <c r="CH175" vm="2839">
        <f ca="1"/>
        <v>116.28</v>
      </c>
      <c r="CI175" vm="14645">
        <f ca="1"/>
        <v>113.24</v>
      </c>
      <c r="CJ175" vm="14646">
        <f ca="1"/>
        <v>107.09</v>
      </c>
      <c r="CK175" vm="10725">
        <f ca="1"/>
        <v>111.01</v>
      </c>
      <c r="CL175" vm="14647">
        <f ca="1"/>
        <v>116.18</v>
      </c>
      <c r="CM175" vm="14648">
        <f ca="1"/>
        <v>121.34</v>
      </c>
      <c r="CN175" vm="4005">
        <f ca="1"/>
        <v>117.26</v>
      </c>
      <c r="CO175" vm="14649">
        <f ca="1"/>
        <v>128.51</v>
      </c>
      <c r="CP175" vm="14650">
        <f ca="1"/>
        <v>124.56</v>
      </c>
      <c r="CQ175" vm="14651">
        <f ca="1"/>
        <v>100.98</v>
      </c>
      <c r="CR175" vm="10356">
        <f ca="1"/>
        <v>93.3</v>
      </c>
      <c r="CS175" vm="14652">
        <f ca="1"/>
        <v>88.83</v>
      </c>
      <c r="CT175" vm="12751">
        <f ca="1"/>
        <v>115.52</v>
      </c>
      <c r="CU175" vm="14653">
        <f ca="1"/>
        <v>124.09</v>
      </c>
      <c r="CV175" vm="14654">
        <f ca="1"/>
        <v>121.35</v>
      </c>
      <c r="CW175" vm="14655">
        <f ca="1"/>
        <v>115.07</v>
      </c>
      <c r="CX175" vm="14656">
        <f ca="1"/>
        <v>138.69999999999999</v>
      </c>
      <c r="CY175" vm="8159">
        <f ca="1"/>
        <v>127.39</v>
      </c>
      <c r="CZ175" vm="13715">
        <f ca="1"/>
        <v>118.77</v>
      </c>
      <c r="DA175" vm="14657">
        <f ca="1"/>
        <v>113.38</v>
      </c>
      <c r="DB175" vm="5226">
        <f ca="1"/>
        <v>67.819999999999993</v>
      </c>
      <c r="DC175" vm="5234">
        <f ca="1"/>
        <v>69.34</v>
      </c>
      <c r="DD175" vm="14658">
        <f ca="1"/>
        <v>67.040000000000006</v>
      </c>
      <c r="DE175" vm="6604">
        <f ca="1"/>
        <v>70.48</v>
      </c>
      <c r="DF175" vm="14290">
        <f ca="1"/>
        <v>77.989999999999995</v>
      </c>
      <c r="DG175" vm="2214">
        <f ca="1"/>
        <v>77.77</v>
      </c>
    </row>
    <row r="176" spans="2:111" x14ac:dyDescent="0.55000000000000004">
      <c r="B176" t="e" vm="14659">
        <v>#VALUE!</v>
      </c>
      <c r="C176" t="str" cm="1">
        <f t="array" aca="1" ref="C176" ca="1">_FV(B176,"Industry")</f>
        <v>Healthcare Equipment &amp; Supplies</v>
      </c>
      <c r="D176" cm="1" vm="2506">
        <f t="array" aca="1" ref="D176:DG176" ca="1">IFERROR(TRANSPOSE(_xlfn.STOCKHISTORY(B176,$B$1,$C$1,2,0,1)),"")</f>
        <v>57.22</v>
      </c>
      <c r="E176" vm="14660">
        <f ca="1"/>
        <v>62.02</v>
      </c>
      <c r="F176" vm="14661">
        <f ca="1"/>
        <v>69.319999999999993</v>
      </c>
      <c r="G176" vm="10052">
        <f ca="1"/>
        <v>71.2</v>
      </c>
      <c r="H176" vm="14662">
        <f ca="1"/>
        <v>75.08</v>
      </c>
      <c r="I176" vm="5766">
        <f ca="1"/>
        <v>75.88</v>
      </c>
      <c r="J176" vm="6815">
        <f ca="1"/>
        <v>80.28</v>
      </c>
      <c r="K176" vm="13552">
        <f ca="1"/>
        <v>81.83</v>
      </c>
      <c r="L176" vm="10034">
        <f ca="1"/>
        <v>74.5</v>
      </c>
      <c r="M176" vm="14663">
        <f ca="1"/>
        <v>76.03</v>
      </c>
      <c r="N176" vm="9970">
        <f ca="1"/>
        <v>81.150000000000006</v>
      </c>
      <c r="O176" vm="2781">
        <f ca="1"/>
        <v>84.83</v>
      </c>
      <c r="P176" vm="3180">
        <f ca="1"/>
        <v>84.63</v>
      </c>
      <c r="Q176" vm="14664">
        <f ca="1"/>
        <v>82.47</v>
      </c>
      <c r="R176" vm="5292">
        <f ca="1"/>
        <v>81.61</v>
      </c>
      <c r="S176" vm="10526">
        <f ca="1"/>
        <v>92.03</v>
      </c>
      <c r="T176" vm="6619">
        <f ca="1"/>
        <v>97.02</v>
      </c>
      <c r="U176" vm="14665">
        <f ca="1"/>
        <v>94.52</v>
      </c>
      <c r="V176" vm="14666">
        <f ca="1"/>
        <v>88.7</v>
      </c>
      <c r="W176" vm="6615">
        <f ca="1"/>
        <v>87.04</v>
      </c>
      <c r="X176" vm="14667">
        <f ca="1"/>
        <v>96.26</v>
      </c>
      <c r="Y176" vm="14668">
        <f ca="1"/>
        <v>101.4</v>
      </c>
      <c r="Z176" vm="9897">
        <f ca="1"/>
        <v>99.93</v>
      </c>
      <c r="AA176" vm="14669">
        <f ca="1"/>
        <v>98.67</v>
      </c>
      <c r="AB176" vm="9999">
        <f ca="1"/>
        <v>100.2</v>
      </c>
      <c r="AC176" vm="7467">
        <f ca="1"/>
        <v>87.22</v>
      </c>
      <c r="AD176" vm="12821">
        <f ca="1"/>
        <v>88.29</v>
      </c>
      <c r="AE176" vm="9497">
        <f ca="1"/>
        <v>88.21</v>
      </c>
      <c r="AF176" vm="4032">
        <f ca="1"/>
        <v>93</v>
      </c>
      <c r="AG176" vm="14670">
        <f ca="1"/>
        <v>99.29</v>
      </c>
      <c r="AH176" vm="14671">
        <f ca="1"/>
        <v>109.65</v>
      </c>
      <c r="AI176" vm="9916">
        <f ca="1"/>
        <v>117.05</v>
      </c>
      <c r="AJ176" vm="14672">
        <f ca="1"/>
        <v>123.47</v>
      </c>
      <c r="AK176" vm="12891">
        <f ca="1"/>
        <v>105.92</v>
      </c>
      <c r="AL176" vm="14673">
        <f ca="1"/>
        <v>109.56</v>
      </c>
      <c r="AM176" vm="5102">
        <f ca="1"/>
        <v>98.03</v>
      </c>
      <c r="AN176" vm="14674">
        <f ca="1"/>
        <v>108.27</v>
      </c>
      <c r="AO176" vm="14675">
        <f ca="1"/>
        <v>104.75</v>
      </c>
      <c r="AP176" vm="12995">
        <f ca="1"/>
        <v>110.2</v>
      </c>
      <c r="AQ176" vm="12392">
        <f ca="1"/>
        <v>123.79</v>
      </c>
      <c r="AR176" vm="14676">
        <f ca="1"/>
        <v>114.6</v>
      </c>
      <c r="AS176" vm="8294">
        <f ca="1"/>
        <v>125.15</v>
      </c>
      <c r="AT176" vm="14677">
        <f ca="1"/>
        <v>137.27000000000001</v>
      </c>
      <c r="AU176" vm="14678">
        <f ca="1"/>
        <v>145.46</v>
      </c>
      <c r="AV176" vm="14679">
        <f ca="1"/>
        <v>141.82</v>
      </c>
      <c r="AW176" vm="14680">
        <f ca="1"/>
        <v>143.84</v>
      </c>
      <c r="AX176" vm="13565">
        <f ca="1"/>
        <v>147.03</v>
      </c>
      <c r="AY176" vm="5630">
        <f ca="1"/>
        <v>150.33000000000001</v>
      </c>
      <c r="AZ176" vm="14681">
        <f ca="1"/>
        <v>155.94999999999999</v>
      </c>
      <c r="BA176" vm="1407">
        <f ca="1"/>
        <v>150.56</v>
      </c>
      <c r="BB176" vm="14682">
        <f ca="1"/>
        <v>152.25</v>
      </c>
      <c r="BC176" vm="14683">
        <f ca="1"/>
        <v>189.26</v>
      </c>
      <c r="BD176" vm="14684">
        <f ca="1"/>
        <v>216.04</v>
      </c>
      <c r="BE176" vm="14685">
        <f ca="1"/>
        <v>227.17</v>
      </c>
      <c r="BF176" vm="14686">
        <f ca="1"/>
        <v>268.87</v>
      </c>
      <c r="BG176" vm="14687">
        <f ca="1"/>
        <v>283.95999999999998</v>
      </c>
      <c r="BH176" vm="14688">
        <f ca="1"/>
        <v>274.89999999999998</v>
      </c>
      <c r="BI176" vm="14689">
        <f ca="1"/>
        <v>272.07</v>
      </c>
      <c r="BJ176" vm="14690">
        <f ca="1"/>
        <v>275.16000000000003</v>
      </c>
      <c r="BK176" vm="14691">
        <f ca="1"/>
        <v>283.31</v>
      </c>
      <c r="BL176" vm="14692">
        <f ca="1"/>
        <v>299.49</v>
      </c>
      <c r="BM176" vm="14693">
        <f ca="1"/>
        <v>280.64999999999998</v>
      </c>
      <c r="BN176" vm="14694">
        <f ca="1"/>
        <v>281.77999999999997</v>
      </c>
      <c r="BO176" vm="14695">
        <f ca="1"/>
        <v>328.52</v>
      </c>
      <c r="BP176" vm="14696">
        <f ca="1"/>
        <v>347.51</v>
      </c>
      <c r="BQ176" vm="14697">
        <f ca="1"/>
        <v>359.1</v>
      </c>
      <c r="BR176" vm="14698">
        <f ca="1"/>
        <v>411.73</v>
      </c>
      <c r="BS176" vm="14699">
        <f ca="1"/>
        <v>451.62</v>
      </c>
      <c r="BT176" vm="14700">
        <f ca="1"/>
        <v>424.54</v>
      </c>
      <c r="BU176" vm="14701">
        <f ca="1"/>
        <v>429.88</v>
      </c>
      <c r="BV176" vm="14702">
        <f ca="1"/>
        <v>442.66</v>
      </c>
      <c r="BW176" vm="14703">
        <f ca="1"/>
        <v>469.01</v>
      </c>
      <c r="BX176" vm="14704">
        <f ca="1"/>
        <v>393.22</v>
      </c>
      <c r="BY176" vm="14705">
        <f ca="1"/>
        <v>387.08</v>
      </c>
      <c r="BZ176" vm="14706">
        <f ca="1"/>
        <v>410.71</v>
      </c>
      <c r="CA176" vm="14707">
        <f ca="1"/>
        <v>315.06</v>
      </c>
      <c r="CB176" vm="14708">
        <f ca="1"/>
        <v>310.38</v>
      </c>
      <c r="CC176" vm="14709">
        <f ca="1"/>
        <v>302.37</v>
      </c>
      <c r="CD176" vm="14710">
        <f ca="1"/>
        <v>343.56</v>
      </c>
      <c r="CE176" vm="14711">
        <f ca="1"/>
        <v>296.69</v>
      </c>
      <c r="CF176" vm="14712">
        <f ca="1"/>
        <v>246.08</v>
      </c>
      <c r="CG176" vm="14713">
        <f ca="1"/>
        <v>230.1</v>
      </c>
      <c r="CH176" vm="14714">
        <f ca="1"/>
        <v>234.66</v>
      </c>
      <c r="CI176" vm="14715">
        <f ca="1"/>
        <v>235.35</v>
      </c>
      <c r="CJ176" vm="14716">
        <f ca="1"/>
        <v>265.60000000000002</v>
      </c>
      <c r="CK176" vm="14717">
        <f ca="1"/>
        <v>317.02999999999997</v>
      </c>
      <c r="CL176" vm="14718">
        <f ca="1"/>
        <v>346.47</v>
      </c>
      <c r="CM176" vm="14719">
        <f ca="1"/>
        <v>361.24</v>
      </c>
      <c r="CN176" vm="14720">
        <f ca="1"/>
        <v>334.63</v>
      </c>
      <c r="CO176" vm="14721">
        <f ca="1"/>
        <v>382.47</v>
      </c>
      <c r="CP176" vm="14722">
        <f ca="1"/>
        <v>368.04</v>
      </c>
      <c r="CQ176" vm="14723">
        <f ca="1"/>
        <v>406.9</v>
      </c>
      <c r="CR176" vm="14724">
        <f ca="1"/>
        <v>375.21</v>
      </c>
      <c r="CS176" vm="14725">
        <f ca="1"/>
        <v>318.29000000000002</v>
      </c>
      <c r="CT176" vm="14726">
        <f ca="1"/>
        <v>350.76</v>
      </c>
      <c r="CU176" vm="14727">
        <f ca="1"/>
        <v>352.12</v>
      </c>
      <c r="CV176" vm="14728">
        <f ca="1"/>
        <v>373.03</v>
      </c>
      <c r="CW176" vm="14729">
        <f ca="1"/>
        <v>358.36</v>
      </c>
      <c r="CX176" vm="14730">
        <f ca="1"/>
        <v>395.71</v>
      </c>
      <c r="CY176" vm="14731">
        <f ca="1"/>
        <v>357.48</v>
      </c>
      <c r="CZ176" vm="14732">
        <f ca="1"/>
        <v>331.41</v>
      </c>
      <c r="DA176" vm="14733">
        <f ca="1"/>
        <v>329.39</v>
      </c>
      <c r="DB176" vm="14734">
        <f ca="1"/>
        <v>306.17</v>
      </c>
      <c r="DC176" vm="14735">
        <f ca="1"/>
        <v>313.63</v>
      </c>
      <c r="DD176" vm="1326">
        <f ca="1"/>
        <v>300.16000000000003</v>
      </c>
      <c r="DE176" vm="14736">
        <f ca="1"/>
        <v>307.93</v>
      </c>
      <c r="DF176" vm="14737">
        <f ca="1"/>
        <v>325.68</v>
      </c>
      <c r="DG176" vm="14738">
        <f ca="1"/>
        <v>327.56</v>
      </c>
    </row>
    <row r="177" spans="2:111" x14ac:dyDescent="0.55000000000000004">
      <c r="B177" t="e" vm="14739">
        <v>#VALUE!</v>
      </c>
      <c r="C177" t="str" cm="1">
        <f t="array" aca="1" ref="C177" ca="1">_FV(B177,"Industry")</f>
        <v>Healthcare Equipment &amp; Supplies</v>
      </c>
      <c r="D177" cm="1" vm="14359">
        <f t="array" aca="1" ref="D177:DG177" ca="1">IFERROR(TRANSPOSE(_xlfn.STOCKHISTORY(B177,$B$1,$C$1,2,0,1)),"")</f>
        <v>69.239999999999995</v>
      </c>
      <c r="E177" vm="14740">
        <f ca="1"/>
        <v>64.319999999999993</v>
      </c>
      <c r="F177" vm="6759">
        <f ca="1"/>
        <v>71.05</v>
      </c>
      <c r="G177" vm="14741">
        <f ca="1"/>
        <v>70.67</v>
      </c>
      <c r="H177" vm="7445">
        <f ca="1"/>
        <v>69.430000000000007</v>
      </c>
      <c r="I177" vm="10403">
        <f ca="1"/>
        <v>68.75</v>
      </c>
      <c r="J177" vm="10754">
        <f ca="1"/>
        <v>70.95</v>
      </c>
      <c r="K177" vm="14742">
        <f ca="1"/>
        <v>70.680000000000007</v>
      </c>
      <c r="L177" vm="13409">
        <f ca="1"/>
        <v>73.099999999999994</v>
      </c>
      <c r="M177" vm="14743">
        <f ca="1"/>
        <v>66.819999999999993</v>
      </c>
      <c r="N177" vm="14744">
        <f ca="1"/>
        <v>65.61</v>
      </c>
      <c r="O177" vm="10501">
        <f ca="1"/>
        <v>67.39</v>
      </c>
      <c r="P177" vm="8101">
        <f ca="1"/>
        <v>70.83</v>
      </c>
      <c r="Q177" vm="14745">
        <f ca="1"/>
        <v>70.13</v>
      </c>
      <c r="R177" vm="12681">
        <f ca="1"/>
        <v>69.459999999999994</v>
      </c>
      <c r="S177" vm="2065">
        <f ca="1"/>
        <v>73.8</v>
      </c>
      <c r="T177" vm="14746">
        <f ca="1"/>
        <v>77.56</v>
      </c>
      <c r="U177" vm="11962">
        <f ca="1"/>
        <v>81.5</v>
      </c>
      <c r="V177" vm="6816">
        <f ca="1"/>
        <v>81.849999999999994</v>
      </c>
      <c r="W177" vm="12617">
        <f ca="1"/>
        <v>87.16</v>
      </c>
      <c r="X177" vm="14747">
        <f ca="1"/>
        <v>88.4</v>
      </c>
      <c r="Y177" vm="14748">
        <f ca="1"/>
        <v>93.33</v>
      </c>
      <c r="Z177" vm="7471">
        <f ca="1"/>
        <v>89.96</v>
      </c>
      <c r="AA177" vm="14749">
        <f ca="1"/>
        <v>87.47</v>
      </c>
      <c r="AB177" vm="4018">
        <f ca="1"/>
        <v>90.92</v>
      </c>
      <c r="AC177" vm="14750">
        <f ca="1"/>
        <v>91.3</v>
      </c>
      <c r="AD177" vm="9766">
        <f ca="1"/>
        <v>93.36</v>
      </c>
      <c r="AE177" vm="14665">
        <f ca="1"/>
        <v>94.52</v>
      </c>
      <c r="AF177" vm="14751">
        <f ca="1"/>
        <v>103.84</v>
      </c>
      <c r="AG177" vm="14752">
        <f ca="1"/>
        <v>105.01</v>
      </c>
      <c r="AH177" vm="2552">
        <f ca="1"/>
        <v>114.47</v>
      </c>
      <c r="AI177" vm="11580">
        <f ca="1"/>
        <v>114.42</v>
      </c>
      <c r="AJ177" vm="14753">
        <f ca="1"/>
        <v>114.4</v>
      </c>
      <c r="AK177" vm="14754">
        <f ca="1"/>
        <v>109.31</v>
      </c>
      <c r="AL177" vm="14755">
        <f ca="1"/>
        <v>119.08</v>
      </c>
      <c r="AM177" vm="14756">
        <f ca="1"/>
        <v>106.85</v>
      </c>
      <c r="AN177" vm="14757">
        <f ca="1"/>
        <v>114.06</v>
      </c>
      <c r="AO177" vm="14758">
        <f ca="1"/>
        <v>120.96</v>
      </c>
      <c r="AP177" vm="14759">
        <f ca="1"/>
        <v>128.03</v>
      </c>
      <c r="AQ177" vm="11211">
        <f ca="1"/>
        <v>130.97999999999999</v>
      </c>
      <c r="AR177" vm="9278">
        <f ca="1"/>
        <v>133.68</v>
      </c>
      <c r="AS177" vm="14760">
        <f ca="1"/>
        <v>148.88</v>
      </c>
      <c r="AT177" vm="14761">
        <f ca="1"/>
        <v>148.86000000000001</v>
      </c>
      <c r="AU177" vm="14762">
        <f ca="1"/>
        <v>154.4</v>
      </c>
      <c r="AV177" vm="14763">
        <f ca="1"/>
        <v>144.49</v>
      </c>
      <c r="AW177" vm="14764">
        <f ca="1"/>
        <v>141.57</v>
      </c>
      <c r="AX177" vm="4868">
        <f ca="1"/>
        <v>151.13999999999999</v>
      </c>
      <c r="AY177" vm="14765">
        <f ca="1"/>
        <v>152.41999999999999</v>
      </c>
      <c r="AZ177" vm="14766">
        <f ca="1"/>
        <v>150.69</v>
      </c>
      <c r="BA177" vm="14767">
        <f ca="1"/>
        <v>158.62</v>
      </c>
      <c r="BB177" vm="14768">
        <f ca="1"/>
        <v>139.97</v>
      </c>
      <c r="BC177" vm="8162">
        <f ca="1"/>
        <v>142.5</v>
      </c>
      <c r="BD177" vm="14769">
        <f ca="1"/>
        <v>165.89</v>
      </c>
      <c r="BE177" vm="14770">
        <f ca="1"/>
        <v>153.44</v>
      </c>
      <c r="BF177" vm="3703">
        <f ca="1"/>
        <v>159.63</v>
      </c>
      <c r="BG177" vm="14771">
        <f ca="1"/>
        <v>159.63999999999999</v>
      </c>
      <c r="BH177" vm="14772">
        <f ca="1"/>
        <v>176.19</v>
      </c>
      <c r="BI177" vm="12926">
        <f ca="1"/>
        <v>177.19</v>
      </c>
      <c r="BJ177" vm="14773">
        <f ca="1"/>
        <v>193.81</v>
      </c>
      <c r="BK177" vm="14774">
        <f ca="1"/>
        <v>189.54</v>
      </c>
      <c r="BL177" vm="14775">
        <f ca="1"/>
        <v>187.11</v>
      </c>
      <c r="BM177" vm="14776">
        <f ca="1"/>
        <v>174.8</v>
      </c>
      <c r="BN177" vm="14777">
        <f ca="1"/>
        <v>190.48</v>
      </c>
      <c r="BO177" vm="14778">
        <f ca="1"/>
        <v>211.02</v>
      </c>
      <c r="BP177" vm="14779">
        <f ca="1"/>
        <v>190.86</v>
      </c>
      <c r="BQ177" vm="14780">
        <f ca="1"/>
        <v>206.3</v>
      </c>
      <c r="BR177" vm="14781">
        <f ca="1"/>
        <v>217.95</v>
      </c>
      <c r="BS177" vm="14782">
        <f ca="1"/>
        <v>215.01</v>
      </c>
      <c r="BT177" vm="14783">
        <f ca="1"/>
        <v>204.28</v>
      </c>
      <c r="BU177" vm="14784">
        <f ca="1"/>
        <v>233.74</v>
      </c>
      <c r="BV177" vm="14785">
        <f ca="1"/>
        <v>218.53</v>
      </c>
      <c r="BW177" vm="7273">
        <f ca="1"/>
        <v>243.41</v>
      </c>
      <c r="BX177" vm="14786">
        <f ca="1"/>
        <v>224.4</v>
      </c>
      <c r="BY177" vm="3557">
        <f ca="1"/>
        <v>240</v>
      </c>
      <c r="BZ177" vm="14787">
        <f ca="1"/>
        <v>241.77</v>
      </c>
      <c r="CA177" vm="14788">
        <f ca="1"/>
        <v>224.05</v>
      </c>
      <c r="CB177" vm="14789">
        <f ca="1"/>
        <v>228.2</v>
      </c>
      <c r="CC177" vm="14790">
        <f ca="1"/>
        <v>206.15</v>
      </c>
      <c r="CD177" vm="14791">
        <f ca="1"/>
        <v>225.65</v>
      </c>
      <c r="CE177" vm="2316">
        <f ca="1"/>
        <v>201.38</v>
      </c>
      <c r="CF177" vm="14792">
        <f ca="1"/>
        <v>166.28</v>
      </c>
      <c r="CG177" vm="1539">
        <f ca="1"/>
        <v>172.58</v>
      </c>
      <c r="CH177" vm="14793">
        <f ca="1"/>
        <v>185.74</v>
      </c>
      <c r="CI177" vm="14794">
        <f ca="1"/>
        <v>184.69</v>
      </c>
      <c r="CJ177" vm="11329">
        <f ca="1"/>
        <v>206.51</v>
      </c>
      <c r="CK177" vm="14795">
        <f ca="1"/>
        <v>188.03</v>
      </c>
      <c r="CL177" vm="14796">
        <f ca="1"/>
        <v>191.28</v>
      </c>
      <c r="CM177" vm="14797">
        <f ca="1"/>
        <v>188.55</v>
      </c>
      <c r="CN177" vm="14548">
        <f ca="1"/>
        <v>199.97</v>
      </c>
      <c r="CO177" vm="14798">
        <f ca="1"/>
        <v>224.98</v>
      </c>
      <c r="CP177" vm="14799">
        <f ca="1"/>
        <v>225.55</v>
      </c>
      <c r="CQ177" vm="14800">
        <f ca="1"/>
        <v>229.59</v>
      </c>
      <c r="CR177" vm="3554">
        <f ca="1"/>
        <v>219.42</v>
      </c>
      <c r="CS177" vm="14801">
        <f ca="1"/>
        <v>209.98</v>
      </c>
      <c r="CT177" vm="14802">
        <f ca="1"/>
        <v>200.94</v>
      </c>
      <c r="CU177" vm="14803">
        <f ca="1"/>
        <v>219.85</v>
      </c>
      <c r="CV177" vm="5325">
        <f ca="1"/>
        <v>218.95</v>
      </c>
      <c r="CW177" vm="14804">
        <f ca="1"/>
        <v>232.91</v>
      </c>
      <c r="CX177" vm="13275">
        <f ca="1"/>
        <v>224.82</v>
      </c>
      <c r="CY177" vm="14805">
        <f ca="1"/>
        <v>204.56</v>
      </c>
      <c r="CZ177" vm="14806">
        <f ca="1"/>
        <v>222.88</v>
      </c>
      <c r="DA177" vm="14807">
        <f ca="1"/>
        <v>219.54</v>
      </c>
      <c r="DB177" vm="14808">
        <f ca="1"/>
        <v>238.76</v>
      </c>
      <c r="DC177" vm="14211">
        <f ca="1"/>
        <v>241.1</v>
      </c>
      <c r="DD177" vm="14809">
        <f ca="1"/>
        <v>242.54</v>
      </c>
      <c r="DE177" vm="9150">
        <f ca="1"/>
        <v>221.85</v>
      </c>
      <c r="DF177" vm="14810">
        <f ca="1"/>
        <v>219.06</v>
      </c>
      <c r="DG177" vm="14811">
        <f ca="1"/>
        <v>205.56</v>
      </c>
    </row>
    <row r="178" spans="2:111" x14ac:dyDescent="0.55000000000000004">
      <c r="B178" t="e" vm="14812">
        <v>#VALUE!</v>
      </c>
      <c r="C178" t="str" cm="1">
        <f t="array" aca="1" ref="C178" ca="1">_FV(B178,"Industry")</f>
        <v>Healthcare Equipment &amp; Supplies</v>
      </c>
      <c r="D178" cm="1" vm="14813">
        <f t="array" aca="1" ref="D178:DG178" ca="1">IFERROR(TRANSPOSE(_xlfn.STOCKHISTORY(B178,$B$1,$C$1,2,0,1)),"")</f>
        <v>32.787500000000001</v>
      </c>
      <c r="E178" vm="14814">
        <f ca="1"/>
        <v>35.74</v>
      </c>
      <c r="F178" vm="14815">
        <f ca="1"/>
        <v>38.4925</v>
      </c>
      <c r="G178" vm="8812">
        <f ca="1"/>
        <v>38.270000000000003</v>
      </c>
      <c r="H178" vm="14816">
        <f ca="1"/>
        <v>40.702500000000001</v>
      </c>
      <c r="I178" vm="14817">
        <f ca="1"/>
        <v>42.892499999999998</v>
      </c>
      <c r="J178" vm="14818">
        <f ca="1"/>
        <v>45.6175</v>
      </c>
      <c r="K178" vm="9060">
        <f ca="1"/>
        <v>46.48</v>
      </c>
      <c r="L178" vm="14819">
        <f ca="1"/>
        <v>44.814999999999998</v>
      </c>
      <c r="M178" vm="14820">
        <f ca="1"/>
        <v>44.01</v>
      </c>
      <c r="N178" vm="14821">
        <f ca="1"/>
        <v>41.122500000000002</v>
      </c>
      <c r="O178" vm="14822">
        <f ca="1"/>
        <v>43.732500000000002</v>
      </c>
      <c r="P178" vm="14823">
        <f ca="1"/>
        <v>46.152500000000003</v>
      </c>
      <c r="Q178" vm="14824">
        <f ca="1"/>
        <v>49.784999999999997</v>
      </c>
      <c r="R178" vm="14825">
        <f ca="1"/>
        <v>49.972499999999997</v>
      </c>
      <c r="S178" vm="14826">
        <f ca="1"/>
        <v>50.082500000000003</v>
      </c>
      <c r="T178" vm="14827">
        <f ca="1"/>
        <v>54.6875</v>
      </c>
      <c r="U178" vm="14828">
        <f ca="1"/>
        <v>59.854999999999997</v>
      </c>
      <c r="V178" vm="14829">
        <f ca="1"/>
        <v>60.967500000000001</v>
      </c>
      <c r="W178" vm="14830">
        <f ca="1"/>
        <v>62.707500000000003</v>
      </c>
      <c r="X178" vm="14831">
        <f ca="1"/>
        <v>59.277500000000003</v>
      </c>
      <c r="Y178" vm="14832">
        <f ca="1"/>
        <v>60.064999999999998</v>
      </c>
      <c r="Z178" vm="14833">
        <f ca="1"/>
        <v>60.295000000000002</v>
      </c>
      <c r="AA178" vm="5184">
        <f ca="1"/>
        <v>54.47</v>
      </c>
      <c r="AB178" vm="14834">
        <f ca="1"/>
        <v>61.167499999999997</v>
      </c>
      <c r="AC178" vm="6260">
        <f ca="1"/>
        <v>57.63</v>
      </c>
      <c r="AD178" vm="14835">
        <f ca="1"/>
        <v>57.202500000000001</v>
      </c>
      <c r="AE178" vm="14836">
        <f ca="1"/>
        <v>57.177500000000002</v>
      </c>
      <c r="AF178" vm="14837">
        <f ca="1"/>
        <v>56.577500000000001</v>
      </c>
      <c r="AG178" vm="14838">
        <f ca="1"/>
        <v>58.862499999999997</v>
      </c>
      <c r="AH178" vm="14839">
        <f ca="1"/>
        <v>65.125</v>
      </c>
      <c r="AI178" vm="14840">
        <f ca="1"/>
        <v>63.945</v>
      </c>
      <c r="AJ178" vm="14841">
        <f ca="1"/>
        <v>69.287499999999994</v>
      </c>
      <c r="AK178" vm="14842">
        <f ca="1"/>
        <v>64.577500000000001</v>
      </c>
      <c r="AL178" vm="14843">
        <f ca="1"/>
        <v>69.707499999999996</v>
      </c>
      <c r="AM178" vm="14844">
        <f ca="1"/>
        <v>63.625</v>
      </c>
      <c r="AN178" vm="14845">
        <f ca="1"/>
        <v>69.69</v>
      </c>
      <c r="AO178" vm="14846">
        <f ca="1"/>
        <v>71.497500000000002</v>
      </c>
      <c r="AP178" vm="14847">
        <f ca="1"/>
        <v>74.042500000000004</v>
      </c>
      <c r="AQ178" vm="10511">
        <f ca="1"/>
        <v>72.48</v>
      </c>
      <c r="AR178" vm="14848">
        <f ca="1"/>
        <v>74.447500000000005</v>
      </c>
      <c r="AS178" vm="14849">
        <f ca="1"/>
        <v>84.222499999999997</v>
      </c>
      <c r="AT178" vm="13525">
        <f ca="1"/>
        <v>84.35</v>
      </c>
      <c r="AU178" vm="14850">
        <f ca="1"/>
        <v>77.4375</v>
      </c>
      <c r="AV178" vm="6459">
        <f ca="1"/>
        <v>74.25</v>
      </c>
      <c r="AW178" vm="14851">
        <f ca="1"/>
        <v>72.75</v>
      </c>
      <c r="AX178" vm="14852">
        <f ca="1"/>
        <v>78.272499999999994</v>
      </c>
      <c r="AY178" vm="14853">
        <f ca="1"/>
        <v>80.322500000000005</v>
      </c>
      <c r="AZ178" vm="14854">
        <f ca="1"/>
        <v>86.722499999999997</v>
      </c>
      <c r="BA178" vm="14855">
        <f ca="1"/>
        <v>81.142499999999998</v>
      </c>
      <c r="BB178" vm="14856">
        <f ca="1"/>
        <v>68.917500000000004</v>
      </c>
      <c r="BC178" vm="14857">
        <f ca="1"/>
        <v>71.674999999999997</v>
      </c>
      <c r="BD178" vm="14858">
        <f ca="1"/>
        <v>79.245000000000005</v>
      </c>
      <c r="BE178" vm="14859">
        <f ca="1"/>
        <v>70.91</v>
      </c>
      <c r="BF178" vm="14860">
        <f ca="1"/>
        <v>70.732500000000002</v>
      </c>
      <c r="BG178" vm="14861">
        <f ca="1"/>
        <v>78.594999999999999</v>
      </c>
      <c r="BH178" vm="5507">
        <f ca="1"/>
        <v>84.28</v>
      </c>
      <c r="BI178" vm="14862">
        <f ca="1"/>
        <v>79.762500000000003</v>
      </c>
      <c r="BJ178" vm="14863">
        <f ca="1"/>
        <v>83.805000000000007</v>
      </c>
      <c r="BK178" vm="6376">
        <f ca="1"/>
        <v>90.83</v>
      </c>
      <c r="BL178" vm="6820">
        <f ca="1"/>
        <v>91.01</v>
      </c>
      <c r="BM178" vm="14864">
        <f ca="1"/>
        <v>96.532499999999999</v>
      </c>
      <c r="BN178" vm="14865">
        <f ca="1"/>
        <v>96.022499999999994</v>
      </c>
      <c r="BO178" vm="14866">
        <f ca="1"/>
        <v>102.7225</v>
      </c>
      <c r="BP178" vm="14867">
        <f ca="1"/>
        <v>98.362499999999997</v>
      </c>
      <c r="BQ178" vm="14868">
        <f ca="1"/>
        <v>99.067499999999995</v>
      </c>
      <c r="BR178" vm="14869">
        <f ca="1"/>
        <v>105.4425</v>
      </c>
      <c r="BS178" vm="14870">
        <f ca="1"/>
        <v>112.67749999999999</v>
      </c>
      <c r="BT178" vm="14871">
        <f ca="1"/>
        <v>103.3275</v>
      </c>
      <c r="BU178" vm="14872">
        <f ca="1"/>
        <v>104.23</v>
      </c>
      <c r="BV178" vm="14873">
        <f ca="1"/>
        <v>94.117500000000007</v>
      </c>
      <c r="BW178" vm="14874">
        <f ca="1"/>
        <v>104.735</v>
      </c>
      <c r="BX178" vm="14875">
        <f ca="1"/>
        <v>99.575000000000003</v>
      </c>
      <c r="BY178" vm="14876">
        <f ca="1"/>
        <v>102.255</v>
      </c>
      <c r="BZ178" vm="14877">
        <f ca="1"/>
        <v>104.39749999999999</v>
      </c>
      <c r="CA178" vm="12261">
        <f ca="1"/>
        <v>90.26</v>
      </c>
      <c r="CB178" vm="14878">
        <f ca="1"/>
        <v>87.685000000000002</v>
      </c>
      <c r="CC178" vm="14879">
        <f ca="1"/>
        <v>78.28</v>
      </c>
      <c r="CD178" vm="14880">
        <f ca="1"/>
        <v>81.75</v>
      </c>
      <c r="CE178" vm="3811">
        <f ca="1"/>
        <v>71.86</v>
      </c>
      <c r="CF178" vm="14881">
        <f ca="1"/>
        <v>65.974999999999994</v>
      </c>
      <c r="CG178" vm="14882">
        <f ca="1"/>
        <v>68.347499999999997</v>
      </c>
      <c r="CH178" vm="14883">
        <f ca="1"/>
        <v>79.087500000000006</v>
      </c>
      <c r="CI178" vm="14884">
        <f ca="1"/>
        <v>82.667500000000004</v>
      </c>
      <c r="CJ178" vm="14885">
        <f ca="1"/>
        <v>87.232500000000002</v>
      </c>
      <c r="CK178" vm="14886">
        <f ca="1"/>
        <v>81.742500000000007</v>
      </c>
      <c r="CL178" vm="14887">
        <f ca="1"/>
        <v>93.34</v>
      </c>
      <c r="CM178" vm="14888">
        <f ca="1"/>
        <v>95.362499999999997</v>
      </c>
      <c r="CN178" vm="14889">
        <f ca="1"/>
        <v>92.882499999999993</v>
      </c>
      <c r="CO178" vm="14890">
        <f ca="1"/>
        <v>95.857500000000002</v>
      </c>
      <c r="CP178" vm="14891">
        <f ca="1"/>
        <v>97.814999999999998</v>
      </c>
      <c r="CQ178" vm="14892">
        <f ca="1"/>
        <v>92.497500000000002</v>
      </c>
      <c r="CR178" vm="14893">
        <f ca="1"/>
        <v>79.502499999999998</v>
      </c>
      <c r="CS178" vm="14894">
        <f ca="1"/>
        <v>77.9375</v>
      </c>
      <c r="CT178" vm="11190">
        <f ca="1"/>
        <v>84.23</v>
      </c>
      <c r="CU178" vm="6502">
        <f ca="1"/>
        <v>94.61</v>
      </c>
      <c r="CV178" vm="14895">
        <f ca="1"/>
        <v>93.257499999999993</v>
      </c>
      <c r="CW178" vm="12707">
        <f ca="1"/>
        <v>93.6</v>
      </c>
      <c r="CX178" vm="14896">
        <f ca="1"/>
        <v>101.46</v>
      </c>
      <c r="CY178" vm="12567">
        <f ca="1"/>
        <v>89.06</v>
      </c>
      <c r="CZ178" vm="14897">
        <f ca="1"/>
        <v>94.31</v>
      </c>
      <c r="DA178" vm="9863">
        <f ca="1"/>
        <v>87.3</v>
      </c>
      <c r="DB178" vm="14748">
        <f ca="1"/>
        <v>93.33</v>
      </c>
      <c r="DC178" vm="6449">
        <f ca="1"/>
        <v>105.73</v>
      </c>
      <c r="DD178" vm="14898">
        <f ca="1"/>
        <v>110.34</v>
      </c>
      <c r="DE178" vm="14899">
        <f ca="1"/>
        <v>104.68</v>
      </c>
      <c r="DF178" vm="4019">
        <f ca="1"/>
        <v>104.46</v>
      </c>
      <c r="DG178" vm="14900">
        <f ca="1"/>
        <v>91.93</v>
      </c>
    </row>
    <row r="179" spans="2:111" x14ac:dyDescent="0.55000000000000004">
      <c r="B179" t="e" vm="14901">
        <v>#VALUE!</v>
      </c>
      <c r="C179" t="str" cm="1">
        <f t="array" aca="1" ref="C179" ca="1">_FV(B179,"Industry")</f>
        <v>Healthcare Equipment &amp; Supplies</v>
      </c>
      <c r="D179" cm="1" vm="14902">
        <f t="array" aca="1" ref="D179:DG179" ca="1">IFERROR(TRANSPOSE(_xlfn.STOCKHISTORY(B179,$B$1,$C$1,2,0,1)),"")</f>
        <v>96.257400000000004</v>
      </c>
      <c r="E179" vm="14903">
        <f ca="1"/>
        <v>93.881500000000003</v>
      </c>
      <c r="F179" vm="14904">
        <f ca="1"/>
        <v>103.4044</v>
      </c>
      <c r="G179" vm="14905">
        <f ca="1"/>
        <v>112.268</v>
      </c>
      <c r="H179" vm="14906">
        <f ca="1"/>
        <v>118.4162</v>
      </c>
      <c r="I179" vm="14907">
        <f ca="1"/>
        <v>116.7385</v>
      </c>
      <c r="J179" vm="14908">
        <f ca="1"/>
        <v>127.173</v>
      </c>
      <c r="K179" vm="14909">
        <f ca="1"/>
        <v>125.6893</v>
      </c>
      <c r="L179" vm="14910">
        <f ca="1"/>
        <v>126.0869</v>
      </c>
      <c r="M179" vm="14911">
        <f ca="1"/>
        <v>102.21169999999999</v>
      </c>
      <c r="N179" vm="14912">
        <f ca="1"/>
        <v>98.778700000000001</v>
      </c>
      <c r="O179" vm="14913">
        <f ca="1"/>
        <v>100.0782</v>
      </c>
      <c r="P179" vm="14914">
        <f ca="1"/>
        <v>114.7505</v>
      </c>
      <c r="Q179" vm="14915">
        <f ca="1"/>
        <v>113.53830000000001</v>
      </c>
      <c r="R179" vm="14906">
        <f ca="1"/>
        <v>118.4162</v>
      </c>
      <c r="S179" vm="14916">
        <f ca="1"/>
        <v>116.03060000000001</v>
      </c>
      <c r="T179" vm="14917">
        <f ca="1"/>
        <v>115.6039</v>
      </c>
      <c r="U179" vm="14918">
        <f ca="1"/>
        <v>124.5159</v>
      </c>
      <c r="V179" vm="14919">
        <f ca="1"/>
        <v>117.65009999999999</v>
      </c>
      <c r="W179" vm="14920">
        <f ca="1"/>
        <v>110.8133</v>
      </c>
      <c r="X179" vm="14921">
        <f ca="1"/>
        <v>113.548</v>
      </c>
      <c r="Y179" vm="14922">
        <f ca="1"/>
        <v>117.941</v>
      </c>
      <c r="Z179" vm="14923">
        <f ca="1"/>
        <v>113.5577</v>
      </c>
      <c r="AA179" vm="14924">
        <f ca="1"/>
        <v>117.0197</v>
      </c>
      <c r="AB179" vm="14925">
        <f ca="1"/>
        <v>123.27460000000001</v>
      </c>
      <c r="AC179" vm="14926">
        <f ca="1"/>
        <v>112.7334</v>
      </c>
      <c r="AD179" vm="14927">
        <f ca="1"/>
        <v>105.7415</v>
      </c>
      <c r="AE179" vm="14928">
        <f ca="1"/>
        <v>111.6861</v>
      </c>
      <c r="AF179" vm="14929">
        <f ca="1"/>
        <v>108.13679999999999</v>
      </c>
      <c r="AG179" vm="14930">
        <f ca="1"/>
        <v>108.0689</v>
      </c>
      <c r="AH179" vm="14931">
        <f ca="1"/>
        <v>121.723</v>
      </c>
      <c r="AI179" vm="14932">
        <f ca="1"/>
        <v>119.89019999999999</v>
      </c>
      <c r="AJ179" vm="14933">
        <f ca="1"/>
        <v>127.49299999999999</v>
      </c>
      <c r="AK179" vm="14934">
        <f ca="1"/>
        <v>110.15389999999999</v>
      </c>
      <c r="AL179" vm="14935">
        <f ca="1"/>
        <v>113.48009999999999</v>
      </c>
      <c r="AM179" vm="14936">
        <f ca="1"/>
        <v>100.5825</v>
      </c>
      <c r="AN179" vm="14937">
        <f ca="1"/>
        <v>106.2458</v>
      </c>
      <c r="AO179" vm="14938">
        <f ca="1"/>
        <v>120.36539999999999</v>
      </c>
      <c r="AP179" vm="14939">
        <f ca="1"/>
        <v>123.83710000000001</v>
      </c>
      <c r="AQ179" vm="14940">
        <f ca="1"/>
        <v>119.4344</v>
      </c>
      <c r="AR179" vm="14941">
        <f ca="1"/>
        <v>110.4836</v>
      </c>
      <c r="AS179" vm="14942">
        <f ca="1"/>
        <v>114.1784</v>
      </c>
      <c r="AT179" vm="14943">
        <f ca="1"/>
        <v>131.04230000000001</v>
      </c>
      <c r="AU179" vm="14944">
        <f ca="1"/>
        <v>134.98920000000001</v>
      </c>
      <c r="AV179" vm="14945">
        <f ca="1"/>
        <v>133.11760000000001</v>
      </c>
      <c r="AW179" vm="14946">
        <f ca="1"/>
        <v>134.04849999999999</v>
      </c>
      <c r="AX179" vm="14947">
        <f ca="1"/>
        <v>140.8853</v>
      </c>
      <c r="AY179" vm="14948">
        <f ca="1"/>
        <v>145.15219999999999</v>
      </c>
      <c r="AZ179" vm="14949">
        <f ca="1"/>
        <v>143.42599999999999</v>
      </c>
      <c r="BA179" vm="14950">
        <f ca="1"/>
        <v>132.03149999999999</v>
      </c>
      <c r="BB179" vm="14951">
        <f ca="1"/>
        <v>98.022300000000001</v>
      </c>
      <c r="BC179" vm="14952">
        <f ca="1"/>
        <v>116.0791</v>
      </c>
      <c r="BD179" vm="14953">
        <f ca="1"/>
        <v>122.51819999999999</v>
      </c>
      <c r="BE179" vm="14954">
        <f ca="1"/>
        <v>115.74939999999999</v>
      </c>
      <c r="BF179" vm="14955">
        <f ca="1"/>
        <v>130.78049999999999</v>
      </c>
      <c r="BG179" vm="14956">
        <f ca="1"/>
        <v>136.61840000000001</v>
      </c>
      <c r="BH179" vm="14957">
        <f ca="1"/>
        <v>132.02180000000001</v>
      </c>
      <c r="BI179" vm="14958">
        <f ca="1"/>
        <v>128.10400000000001</v>
      </c>
      <c r="BJ179" vm="14959">
        <f ca="1"/>
        <v>144.60910000000001</v>
      </c>
      <c r="BK179" vm="14960">
        <f ca="1"/>
        <v>149.4288</v>
      </c>
      <c r="BL179" vm="14961">
        <f ca="1"/>
        <v>149.0215</v>
      </c>
      <c r="BM179" vm="14962">
        <f ca="1"/>
        <v>158.12739999999999</v>
      </c>
      <c r="BN179" vm="14963">
        <f ca="1"/>
        <v>155.23759999999999</v>
      </c>
      <c r="BO179" vm="14964">
        <f ca="1"/>
        <v>171.80090000000001</v>
      </c>
      <c r="BP179" vm="14965">
        <f ca="1"/>
        <v>163.238</v>
      </c>
      <c r="BQ179" vm="14966">
        <f ca="1"/>
        <v>155.95519999999999</v>
      </c>
      <c r="BR179" vm="14967">
        <f ca="1"/>
        <v>158.47649999999999</v>
      </c>
      <c r="BS179" vm="14968">
        <f ca="1"/>
        <v>145.8989</v>
      </c>
      <c r="BT179" vm="14969">
        <f ca="1"/>
        <v>141.93260000000001</v>
      </c>
      <c r="BU179" vm="14970">
        <f ca="1"/>
        <v>138.79060000000001</v>
      </c>
      <c r="BV179" vm="14971">
        <f ca="1"/>
        <v>115.9821</v>
      </c>
      <c r="BW179" vm="14972">
        <f ca="1"/>
        <v>123.197</v>
      </c>
      <c r="BX179" vm="14973">
        <f ca="1"/>
        <v>119.29859999999999</v>
      </c>
      <c r="BY179" vm="14974">
        <f ca="1"/>
        <v>123.3425</v>
      </c>
      <c r="BZ179" vm="14638">
        <f ca="1"/>
        <v>127.9</v>
      </c>
      <c r="CA179" vm="10731">
        <f ca="1"/>
        <v>120.75</v>
      </c>
      <c r="CB179" vm="8886">
        <f ca="1"/>
        <v>120.21</v>
      </c>
      <c r="CC179" vm="9892">
        <f ca="1"/>
        <v>105.06</v>
      </c>
      <c r="CD179" vm="6337">
        <f ca="1"/>
        <v>110.39</v>
      </c>
      <c r="CE179" vm="14975">
        <f ca="1"/>
        <v>106.32</v>
      </c>
      <c r="CF179" vm="12699">
        <f ca="1"/>
        <v>104.55</v>
      </c>
      <c r="CG179" vm="10700">
        <f ca="1"/>
        <v>113.35</v>
      </c>
      <c r="CH179" vm="4804">
        <f ca="1"/>
        <v>120.1</v>
      </c>
      <c r="CI179" vm="12382">
        <f ca="1"/>
        <v>127.5</v>
      </c>
      <c r="CJ179" vm="14976">
        <f ca="1"/>
        <v>127.34</v>
      </c>
      <c r="CK179" vm="14977">
        <f ca="1"/>
        <v>123.87</v>
      </c>
      <c r="CL179" vm="14978">
        <f ca="1"/>
        <v>129.19999999999999</v>
      </c>
      <c r="CM179" vm="14979">
        <f ca="1"/>
        <v>138.44</v>
      </c>
      <c r="CN179" vm="14976">
        <f ca="1"/>
        <v>127.34</v>
      </c>
      <c r="CO179" vm="11332">
        <f ca="1"/>
        <v>145.6</v>
      </c>
      <c r="CP179" vm="11718">
        <f ca="1"/>
        <v>138.15</v>
      </c>
      <c r="CQ179" vm="12406">
        <f ca="1"/>
        <v>119.12</v>
      </c>
      <c r="CR179" vm="14980">
        <f ca="1"/>
        <v>112.22</v>
      </c>
      <c r="CS179" vm="12987">
        <f ca="1"/>
        <v>104.41</v>
      </c>
      <c r="CT179" vm="14981">
        <f ca="1"/>
        <v>116.31</v>
      </c>
      <c r="CU179" vm="13224">
        <f ca="1"/>
        <v>121.7</v>
      </c>
      <c r="CV179" vm="14982">
        <f ca="1"/>
        <v>125.6</v>
      </c>
      <c r="CW179" vm="14983">
        <f ca="1"/>
        <v>124.36</v>
      </c>
      <c r="CX179" vm="14984">
        <f ca="1"/>
        <v>131.97999999999999</v>
      </c>
      <c r="CY179" vm="14985">
        <f ca="1"/>
        <v>120.28</v>
      </c>
      <c r="CZ179" vm="14986">
        <f ca="1"/>
        <v>115.15</v>
      </c>
      <c r="DA179" vm="14987">
        <f ca="1"/>
        <v>108.53</v>
      </c>
      <c r="DB179" vm="14988">
        <f ca="1"/>
        <v>111.35</v>
      </c>
      <c r="DC179" vm="14989">
        <f ca="1"/>
        <v>115.46</v>
      </c>
      <c r="DD179" vm="11710">
        <f ca="1"/>
        <v>107.95</v>
      </c>
      <c r="DE179" vm="14990">
        <f ca="1"/>
        <v>106.92</v>
      </c>
      <c r="DF179" vm="12395">
        <f ca="1"/>
        <v>112.1</v>
      </c>
      <c r="DG179" vm="14991">
        <f ca="1"/>
        <v>105.63</v>
      </c>
    </row>
    <row r="180" spans="2:111" x14ac:dyDescent="0.55000000000000004">
      <c r="B180" t="e" vm="14992">
        <v>#VALUE!</v>
      </c>
      <c r="C180" t="str" cm="1">
        <f t="array" aca="1" ref="C180" ca="1">_FV(B180,"Industry")</f>
        <v>Healthcare Equipment &amp; Supplies</v>
      </c>
      <c r="D180" cm="1" vm="14993">
        <f t="array" aca="1" ref="D180:DG180" ca="1">IFERROR(TRANSPOSE(_xlfn.STOCKHISTORY(B180,$B$1,$C$1,2,0,1)),"")</f>
        <v>121.21</v>
      </c>
      <c r="E180" vm="6859">
        <f ca="1"/>
        <v>120.31</v>
      </c>
      <c r="F180" vm="12404">
        <f ca="1"/>
        <v>131.91999999999999</v>
      </c>
      <c r="G180" vm="14994">
        <f ca="1"/>
        <v>130.16</v>
      </c>
      <c r="H180" vm="14995">
        <f ca="1"/>
        <v>137.55000000000001</v>
      </c>
      <c r="I180" vm="14996">
        <f ca="1"/>
        <v>140.65</v>
      </c>
      <c r="J180" vm="11350">
        <f ca="1"/>
        <v>158.93</v>
      </c>
      <c r="K180" vm="14997">
        <f ca="1"/>
        <v>157.31</v>
      </c>
      <c r="L180" vm="14998">
        <f ca="1"/>
        <v>158.49</v>
      </c>
      <c r="M180" vm="14999">
        <f ca="1"/>
        <v>139.13999999999999</v>
      </c>
      <c r="N180" vm="15000">
        <f ca="1"/>
        <v>134.57</v>
      </c>
      <c r="O180" vm="15001">
        <f ca="1"/>
        <v>134.38999999999999</v>
      </c>
      <c r="P180" vm="15002">
        <f ca="1"/>
        <v>141.65</v>
      </c>
      <c r="Q180" vm="12307">
        <f ca="1"/>
        <v>154.99</v>
      </c>
      <c r="R180" vm="15003">
        <f ca="1"/>
        <v>156.31</v>
      </c>
      <c r="S180" vm="3235">
        <f ca="1"/>
        <v>169.89</v>
      </c>
      <c r="T180" vm="5631">
        <f ca="1"/>
        <v>179.62</v>
      </c>
      <c r="U180" vm="15004">
        <f ca="1"/>
        <v>183.84</v>
      </c>
      <c r="V180" vm="15005">
        <f ca="1"/>
        <v>173.44</v>
      </c>
      <c r="W180" vm="15006">
        <f ca="1"/>
        <v>183.48</v>
      </c>
      <c r="X180" vm="15007">
        <f ca="1"/>
        <v>179.52</v>
      </c>
      <c r="Y180" vm="15008">
        <f ca="1"/>
        <v>196.05</v>
      </c>
      <c r="Z180" vm="15009">
        <f ca="1"/>
        <v>197.17</v>
      </c>
      <c r="AA180" vm="15010">
        <f ca="1"/>
        <v>193.19</v>
      </c>
      <c r="AB180" vm="15011">
        <f ca="1"/>
        <v>215.61</v>
      </c>
      <c r="AC180" vm="15012">
        <f ca="1"/>
        <v>204.64</v>
      </c>
      <c r="AD180" vm="15013">
        <f ca="1"/>
        <v>198.65</v>
      </c>
      <c r="AE180" vm="15014">
        <f ca="1"/>
        <v>188.41</v>
      </c>
      <c r="AF180" vm="15015">
        <f ca="1"/>
        <v>192.62</v>
      </c>
      <c r="AG180" vm="15016">
        <f ca="1"/>
        <v>193.59</v>
      </c>
      <c r="AH180" vm="15017">
        <f ca="1"/>
        <v>197.27</v>
      </c>
      <c r="AI180" vm="15018">
        <f ca="1"/>
        <v>189.48</v>
      </c>
      <c r="AJ180" vm="3718">
        <f ca="1"/>
        <v>194.68</v>
      </c>
      <c r="AK180" vm="15019">
        <f ca="1"/>
        <v>189.69</v>
      </c>
      <c r="AL180" vm="15020">
        <f ca="1"/>
        <v>198.58</v>
      </c>
      <c r="AM180" vm="15021">
        <f ca="1"/>
        <v>188.65</v>
      </c>
      <c r="AN180" vm="15022">
        <f ca="1"/>
        <v>231.22</v>
      </c>
      <c r="AO180" vm="15023">
        <f ca="1"/>
        <v>242.22</v>
      </c>
      <c r="AP180" vm="15024">
        <f ca="1"/>
        <v>251.71</v>
      </c>
      <c r="AQ180" vm="8556">
        <f ca="1"/>
        <v>213.54</v>
      </c>
      <c r="AR180" vm="13794">
        <f ca="1"/>
        <v>200.71</v>
      </c>
      <c r="AS180" vm="15025">
        <f ca="1"/>
        <v>215.24</v>
      </c>
      <c r="AT180" vm="15026">
        <f ca="1"/>
        <v>210.56</v>
      </c>
      <c r="AU180" vm="15027">
        <f ca="1"/>
        <v>211.89</v>
      </c>
      <c r="AV180" vm="15028">
        <f ca="1"/>
        <v>223.23</v>
      </c>
      <c r="AW180" vm="15029">
        <f ca="1"/>
        <v>211.62</v>
      </c>
      <c r="AX180" vm="15030">
        <f ca="1"/>
        <v>222.07</v>
      </c>
      <c r="AY180" vm="13587">
        <f ca="1"/>
        <v>233.65</v>
      </c>
      <c r="AZ180" vm="13589">
        <f ca="1"/>
        <v>223.79</v>
      </c>
      <c r="BA180" vm="13028">
        <f ca="1"/>
        <v>194.89</v>
      </c>
      <c r="BB180" vm="15031">
        <f ca="1"/>
        <v>182.05</v>
      </c>
      <c r="BC180" vm="3532">
        <f ca="1"/>
        <v>187</v>
      </c>
      <c r="BD180" vm="15032">
        <f ca="1"/>
        <v>199.85</v>
      </c>
      <c r="BE180" vm="15033">
        <f ca="1"/>
        <v>180.4</v>
      </c>
      <c r="BF180" vm="15034">
        <f ca="1"/>
        <v>213.15</v>
      </c>
      <c r="BG180" vm="15035">
        <f ca="1"/>
        <v>216.26</v>
      </c>
      <c r="BH180" vm="15036">
        <f ca="1"/>
        <v>195.68</v>
      </c>
      <c r="BI180" vm="15037">
        <f ca="1"/>
        <v>222.82</v>
      </c>
      <c r="BJ180" vm="15038">
        <f ca="1"/>
        <v>232.01</v>
      </c>
      <c r="BK180" vm="15039">
        <f ca="1"/>
        <v>247.42</v>
      </c>
      <c r="BL180" vm="15040">
        <f ca="1"/>
        <v>264.67</v>
      </c>
      <c r="BM180" vm="15041">
        <f ca="1"/>
        <v>273.88</v>
      </c>
      <c r="BN180" vm="15042">
        <f ca="1"/>
        <v>284.17</v>
      </c>
      <c r="BO180" vm="15043">
        <f ca="1"/>
        <v>299.87</v>
      </c>
      <c r="BP180" vm="15044">
        <f ca="1"/>
        <v>322.25</v>
      </c>
      <c r="BQ180" vm="15045">
        <f ca="1"/>
        <v>345.61</v>
      </c>
      <c r="BR180" vm="15046">
        <f ca="1"/>
        <v>389.81</v>
      </c>
      <c r="BS180" vm="15047">
        <f ca="1"/>
        <v>414.02</v>
      </c>
      <c r="BT180" vm="15048">
        <f ca="1"/>
        <v>357.3</v>
      </c>
      <c r="BU180" vm="15049">
        <f ca="1"/>
        <v>367.55</v>
      </c>
      <c r="BV180" vm="15050">
        <f ca="1"/>
        <v>328.07</v>
      </c>
      <c r="BW180" vm="15051">
        <f ca="1"/>
        <v>372.6</v>
      </c>
      <c r="BX180" vm="15052">
        <f ca="1"/>
        <v>320.12</v>
      </c>
      <c r="BY180" vm="15053">
        <f ca="1"/>
        <v>316.73</v>
      </c>
      <c r="BZ180" vm="15054">
        <f ca="1"/>
        <v>310.39</v>
      </c>
      <c r="CA180" vm="15055">
        <f ca="1"/>
        <v>303.02</v>
      </c>
      <c r="CB180" vm="15056">
        <f ca="1"/>
        <v>327.95</v>
      </c>
      <c r="CC180" vm="15057">
        <f ca="1"/>
        <v>330.98</v>
      </c>
      <c r="CD180" vm="15058">
        <f ca="1"/>
        <v>364.03</v>
      </c>
      <c r="CE180" vm="15059">
        <f ca="1"/>
        <v>298.60000000000002</v>
      </c>
      <c r="CF180" vm="15060">
        <f ca="1"/>
        <v>269.52999999999997</v>
      </c>
      <c r="CG180" vm="15061">
        <f ca="1"/>
        <v>299.17</v>
      </c>
      <c r="CH180" vm="15062">
        <f ca="1"/>
        <v>346.6</v>
      </c>
      <c r="CI180" vm="15063">
        <f ca="1"/>
        <v>342.58</v>
      </c>
      <c r="CJ180" vm="15064">
        <f ca="1"/>
        <v>328.58</v>
      </c>
      <c r="CK180" vm="15065">
        <f ca="1"/>
        <v>310.89</v>
      </c>
      <c r="CL180" vm="15066">
        <f ca="1"/>
        <v>309.63</v>
      </c>
      <c r="CM180" vm="15067">
        <f ca="1"/>
        <v>300.36</v>
      </c>
      <c r="CN180" vm="15068">
        <f ca="1"/>
        <v>251.22</v>
      </c>
      <c r="CO180" vm="15069">
        <f ca="1"/>
        <v>266.54000000000002</v>
      </c>
      <c r="CP180" vm="15070">
        <f ca="1"/>
        <v>276.20999999999998</v>
      </c>
      <c r="CQ180" vm="8437">
        <f ca="1"/>
        <v>280.8</v>
      </c>
      <c r="CR180" vm="15071">
        <f ca="1"/>
        <v>274.20999999999998</v>
      </c>
      <c r="CS180" vm="15072">
        <f ca="1"/>
        <v>238.53</v>
      </c>
      <c r="CT180" vm="15073">
        <f ca="1"/>
        <v>280.61</v>
      </c>
      <c r="CU180" vm="15074">
        <f ca="1"/>
        <v>329.23</v>
      </c>
      <c r="CV180" vm="15075">
        <f ca="1"/>
        <v>317.70999999999998</v>
      </c>
      <c r="CW180" vm="15076">
        <f ca="1"/>
        <v>337.42</v>
      </c>
      <c r="CX180" vm="15077">
        <f ca="1"/>
        <v>344.23</v>
      </c>
      <c r="CY180" vm="15078">
        <f ca="1"/>
        <v>309.04000000000002</v>
      </c>
      <c r="CZ180" vm="8441">
        <f ca="1"/>
        <v>308.89999999999998</v>
      </c>
      <c r="DA180" vm="15079">
        <f ca="1"/>
        <v>290.12</v>
      </c>
      <c r="DB180" vm="15080">
        <f ca="1"/>
        <v>336.28</v>
      </c>
      <c r="DC180" vm="15081">
        <f ca="1"/>
        <v>346.35</v>
      </c>
      <c r="DD180" vm="15082">
        <f ca="1"/>
        <v>359.89</v>
      </c>
      <c r="DE180" vm="1763">
        <f ca="1"/>
        <v>323.11</v>
      </c>
      <c r="DF180" vm="15083">
        <f ca="1"/>
        <v>384.72</v>
      </c>
      <c r="DG180" vm="15084">
        <f ca="1"/>
        <v>370.98</v>
      </c>
    </row>
    <row r="181" spans="2:111" x14ac:dyDescent="0.55000000000000004">
      <c r="B181" t="e" vm="15085">
        <v>#VALUE!</v>
      </c>
      <c r="C181" t="str" cm="1">
        <f t="array" aca="1" ref="C181" ca="1">_FV(B181,"Industry")</f>
        <v>Healthcare Equipment &amp; Supplies</v>
      </c>
      <c r="D181" cm="1" vm="7820">
        <f t="array" aca="1" ref="D181:DG181" ca="1">IFERROR(TRANSPOSE(_xlfn.STOCKHISTORY(B181,$B$1,$C$1,2,0,1)),"")</f>
        <v>33.94</v>
      </c>
      <c r="E181" vm="4353">
        <f ca="1"/>
        <v>34.630000000000003</v>
      </c>
      <c r="F181" vm="11882">
        <f ca="1"/>
        <v>34.5</v>
      </c>
      <c r="G181" vm="15086">
        <f ca="1"/>
        <v>33.590000000000003</v>
      </c>
      <c r="H181" vm="10884">
        <f ca="1"/>
        <v>34.409999999999997</v>
      </c>
      <c r="I181" vm="12654">
        <f ca="1"/>
        <v>34.6</v>
      </c>
      <c r="J181" vm="8125">
        <f ca="1"/>
        <v>38.49</v>
      </c>
      <c r="K181" vm="8073">
        <f ca="1"/>
        <v>38.42</v>
      </c>
      <c r="L181" vm="15087">
        <f ca="1"/>
        <v>38.83</v>
      </c>
      <c r="M181" vm="4366">
        <f ca="1"/>
        <v>36.01</v>
      </c>
      <c r="N181" vm="8925">
        <f ca="1"/>
        <v>38.28</v>
      </c>
      <c r="O181" vm="10293">
        <f ca="1"/>
        <v>40.119999999999997</v>
      </c>
      <c r="P181" vm="3330">
        <f ca="1"/>
        <v>40.53</v>
      </c>
      <c r="Q181" vm="15088">
        <f ca="1"/>
        <v>40.58</v>
      </c>
      <c r="R181" vm="10848">
        <f ca="1"/>
        <v>42.55</v>
      </c>
      <c r="S181" vm="6177">
        <f ca="1"/>
        <v>45.15</v>
      </c>
      <c r="T181" vm="10833">
        <f ca="1"/>
        <v>43.31</v>
      </c>
      <c r="U181" vm="6559">
        <f ca="1"/>
        <v>45.38</v>
      </c>
      <c r="V181" vm="6262">
        <f ca="1"/>
        <v>44.21</v>
      </c>
      <c r="W181" vm="6222">
        <f ca="1"/>
        <v>38.6</v>
      </c>
      <c r="X181" vm="6221">
        <f ca="1"/>
        <v>36.69</v>
      </c>
      <c r="Y181" vm="3348">
        <f ca="1"/>
        <v>37.85</v>
      </c>
      <c r="Z181" vm="15089">
        <f ca="1"/>
        <v>41.72</v>
      </c>
      <c r="AA181" vm="2001">
        <f ca="1"/>
        <v>42.75</v>
      </c>
      <c r="AB181" vm="2472">
        <f ca="1"/>
        <v>42.7</v>
      </c>
      <c r="AC181" vm="15087">
        <f ca="1"/>
        <v>38.83</v>
      </c>
      <c r="AD181" vm="11996">
        <f ca="1"/>
        <v>37.36</v>
      </c>
      <c r="AE181" vm="15090">
        <f ca="1"/>
        <v>38.79</v>
      </c>
      <c r="AF181" vm="15091">
        <f ca="1"/>
        <v>37.89</v>
      </c>
      <c r="AG181" vm="2133">
        <f ca="1"/>
        <v>39.75</v>
      </c>
      <c r="AH181" vm="15092">
        <f ca="1"/>
        <v>42.91</v>
      </c>
      <c r="AI181" vm="15093">
        <f ca="1"/>
        <v>39.76</v>
      </c>
      <c r="AJ181" vm="2536">
        <f ca="1"/>
        <v>40.98</v>
      </c>
      <c r="AK181" vm="15094">
        <f ca="1"/>
        <v>38.99</v>
      </c>
      <c r="AL181" vm="13666">
        <f ca="1"/>
        <v>44.41</v>
      </c>
      <c r="AM181" vm="10836">
        <f ca="1"/>
        <v>41.1</v>
      </c>
      <c r="AN181" vm="6538">
        <f ca="1"/>
        <v>44.4</v>
      </c>
      <c r="AO181" vm="3036">
        <f ca="1"/>
        <v>47.15</v>
      </c>
      <c r="AP181" vm="9209">
        <f ca="1"/>
        <v>48.4</v>
      </c>
      <c r="AQ181" vm="5149">
        <f ca="1"/>
        <v>46.38</v>
      </c>
      <c r="AR181" vm="14820">
        <f ca="1"/>
        <v>44.01</v>
      </c>
      <c r="AS181" vm="5017">
        <f ca="1"/>
        <v>48.02</v>
      </c>
      <c r="AT181" vm="3585">
        <f ca="1"/>
        <v>51.25</v>
      </c>
      <c r="AU181" vm="4714">
        <f ca="1"/>
        <v>49.37</v>
      </c>
      <c r="AV181" vm="6216">
        <f ca="1"/>
        <v>50.49</v>
      </c>
      <c r="AW181" vm="3655">
        <f ca="1"/>
        <v>48.31</v>
      </c>
      <c r="AX181" vm="12537">
        <f ca="1"/>
        <v>51.32</v>
      </c>
      <c r="AY181" vm="15095">
        <f ca="1"/>
        <v>52.21</v>
      </c>
      <c r="AZ181" vm="6203">
        <f ca="1"/>
        <v>53.52</v>
      </c>
      <c r="BA181" vm="7994">
        <f ca="1"/>
        <v>47.12</v>
      </c>
      <c r="BB181" vm="8127">
        <f ca="1"/>
        <v>35.1</v>
      </c>
      <c r="BC181" vm="9792">
        <f ca="1"/>
        <v>50.1</v>
      </c>
      <c r="BD181" vm="2164">
        <f ca="1"/>
        <v>53</v>
      </c>
      <c r="BE181" vm="10745">
        <f ca="1"/>
        <v>57</v>
      </c>
      <c r="BF181" vm="15096">
        <f ca="1"/>
        <v>69.78</v>
      </c>
      <c r="BG181" vm="10076">
        <f ca="1"/>
        <v>59.72</v>
      </c>
      <c r="BH181" vm="15097">
        <f ca="1"/>
        <v>66.47</v>
      </c>
      <c r="BI181" vm="11917">
        <f ca="1"/>
        <v>68.819999999999993</v>
      </c>
      <c r="BJ181" vm="12684">
        <f ca="1"/>
        <v>69.13</v>
      </c>
      <c r="BK181" vm="15098">
        <f ca="1"/>
        <v>72.83</v>
      </c>
      <c r="BL181" vm="6591">
        <f ca="1"/>
        <v>79.73</v>
      </c>
      <c r="BM181" vm="3958">
        <f ca="1"/>
        <v>72.09</v>
      </c>
      <c r="BN181" vm="2199">
        <f ca="1"/>
        <v>74.38</v>
      </c>
      <c r="BO181" vm="15099">
        <f ca="1"/>
        <v>65.55</v>
      </c>
      <c r="BP181" vm="9832">
        <f ca="1"/>
        <v>63.06</v>
      </c>
      <c r="BQ181" vm="13417">
        <f ca="1"/>
        <v>66.72</v>
      </c>
      <c r="BR181" vm="11035">
        <f ca="1"/>
        <v>75.040000000000006</v>
      </c>
      <c r="BS181" vm="14052">
        <f ca="1"/>
        <v>79.150000000000006</v>
      </c>
      <c r="BT181" vm="15100">
        <f ca="1"/>
        <v>73.81</v>
      </c>
      <c r="BU181" vm="15101">
        <f ca="1"/>
        <v>73.31</v>
      </c>
      <c r="BV181" vm="6766">
        <f ca="1"/>
        <v>74.73</v>
      </c>
      <c r="BW181" vm="15102">
        <f ca="1"/>
        <v>76.56</v>
      </c>
      <c r="BX181" vm="3461">
        <f ca="1"/>
        <v>70.239999999999995</v>
      </c>
      <c r="BY181" vm="8078">
        <f ca="1"/>
        <v>71.17</v>
      </c>
      <c r="BZ181" vm="6971">
        <f ca="1"/>
        <v>76.819999999999993</v>
      </c>
      <c r="CA181" vm="1240">
        <f ca="1"/>
        <v>71.989999999999995</v>
      </c>
      <c r="CB181" vm="12108">
        <f ca="1"/>
        <v>75.27</v>
      </c>
      <c r="CC181" vm="9951">
        <f ca="1"/>
        <v>69.3</v>
      </c>
      <c r="CD181" vm="2207">
        <f ca="1"/>
        <v>71.38</v>
      </c>
      <c r="CE181" vm="15103">
        <f ca="1"/>
        <v>67.56</v>
      </c>
      <c r="CF181" vm="1231">
        <f ca="1"/>
        <v>64.52</v>
      </c>
      <c r="CG181" vm="15104">
        <f ca="1"/>
        <v>67.8</v>
      </c>
      <c r="CH181" vm="15105">
        <f ca="1"/>
        <v>76.16</v>
      </c>
      <c r="CI181" vm="15106">
        <f ca="1"/>
        <v>74.81</v>
      </c>
      <c r="CJ181" vm="12208">
        <f ca="1"/>
        <v>81.37</v>
      </c>
      <c r="CK181" vm="9646">
        <f ca="1"/>
        <v>79.64</v>
      </c>
      <c r="CL181" vm="10763">
        <f ca="1"/>
        <v>80.7</v>
      </c>
      <c r="CM181" vm="15107">
        <f ca="1"/>
        <v>86.01</v>
      </c>
      <c r="CN181" vm="6435">
        <f ca="1"/>
        <v>78.89</v>
      </c>
      <c r="CO181" vm="11944">
        <f ca="1"/>
        <v>80.97</v>
      </c>
      <c r="CP181" vm="11698">
        <f ca="1"/>
        <v>79.42</v>
      </c>
      <c r="CQ181" vm="9968">
        <f ca="1"/>
        <v>74.739999999999995</v>
      </c>
      <c r="CR181" vm="9446">
        <f ca="1"/>
        <v>69.400000000000006</v>
      </c>
      <c r="CS181" vm="9822">
        <f ca="1"/>
        <v>66.17</v>
      </c>
      <c r="CT181" vm="3979">
        <f ca="1"/>
        <v>71.3</v>
      </c>
      <c r="CU181" vm="15108">
        <f ca="1"/>
        <v>71.45</v>
      </c>
      <c r="CV181" vm="15109">
        <f ca="1"/>
        <v>74.44</v>
      </c>
      <c r="CW181" vm="2065">
        <f ca="1"/>
        <v>73.8</v>
      </c>
      <c r="CX181" vm="10782">
        <f ca="1"/>
        <v>77.959999999999994</v>
      </c>
      <c r="CY181" vm="8103">
        <f ca="1"/>
        <v>75.77</v>
      </c>
      <c r="CZ181" vm="15110">
        <f ca="1"/>
        <v>73.78</v>
      </c>
      <c r="DA181" vm="6459">
        <f ca="1"/>
        <v>74.25</v>
      </c>
      <c r="DB181" vm="5292">
        <f ca="1"/>
        <v>81.61</v>
      </c>
      <c r="DC181" vm="7455">
        <f ca="1"/>
        <v>81.239999999999995</v>
      </c>
      <c r="DD181" vm="11075">
        <f ca="1"/>
        <v>81.459999999999994</v>
      </c>
      <c r="DE181" vm="5109">
        <f ca="1"/>
        <v>80.87</v>
      </c>
      <c r="DF181" vm="6587">
        <f ca="1"/>
        <v>79.5</v>
      </c>
      <c r="DG181" vm="3958">
        <f ca="1"/>
        <v>72.09</v>
      </c>
    </row>
    <row r="182" spans="2:111" x14ac:dyDescent="0.55000000000000004">
      <c r="B182" t="e" vm="15111">
        <v>#VALUE!</v>
      </c>
      <c r="C182" t="str" cm="1">
        <f t="array" aca="1" ref="C182" ca="1">_FV(B182,"Industry")</f>
        <v>Healthcare Equipment &amp; Supplies</v>
      </c>
      <c r="D182" cm="1" vm="2491">
        <f t="array" aca="1" ref="D182:DG182" ca="1">IFERROR(TRANSPOSE(_xlfn.STOCKHISTORY(B182,$B$1,$C$1,2,0,1)),"")</f>
        <v>36.6</v>
      </c>
      <c r="E182" vm="9728">
        <f ca="1"/>
        <v>39.51</v>
      </c>
      <c r="F182" vm="12134">
        <f ca="1"/>
        <v>41.08</v>
      </c>
      <c r="G182" vm="12145">
        <f ca="1"/>
        <v>44.22</v>
      </c>
      <c r="H182" vm="15112">
        <f ca="1"/>
        <v>43.16</v>
      </c>
      <c r="I182" vm="8001">
        <f ca="1"/>
        <v>45.22</v>
      </c>
      <c r="J182" vm="5017">
        <f ca="1"/>
        <v>48.02</v>
      </c>
      <c r="K182" vm="11902">
        <f ca="1"/>
        <v>46.73</v>
      </c>
      <c r="L182" vm="15113">
        <f ca="1"/>
        <v>47.6</v>
      </c>
      <c r="M182" vm="2139">
        <f ca="1"/>
        <v>47.59</v>
      </c>
      <c r="N182" vm="3406">
        <f ca="1"/>
        <v>44.37</v>
      </c>
      <c r="O182" vm="15114">
        <f ca="1"/>
        <v>44.34</v>
      </c>
      <c r="P182" vm="10377">
        <f ca="1"/>
        <v>47.91</v>
      </c>
      <c r="Q182" vm="3952">
        <f ca="1"/>
        <v>50.92</v>
      </c>
      <c r="R182" vm="11904">
        <f ca="1"/>
        <v>51.86</v>
      </c>
      <c r="S182" vm="15115">
        <f ca="1"/>
        <v>55.68</v>
      </c>
      <c r="T182" vm="2507">
        <f ca="1"/>
        <v>59.31</v>
      </c>
      <c r="U182" vm="9749">
        <f ca="1"/>
        <v>60.54</v>
      </c>
      <c r="V182" vm="2860">
        <f ca="1"/>
        <v>60.48</v>
      </c>
      <c r="W182" vm="15116">
        <f ca="1"/>
        <v>62.04</v>
      </c>
      <c r="X182" vm="15117">
        <f ca="1"/>
        <v>62.75</v>
      </c>
      <c r="Y182" vm="15118">
        <f ca="1"/>
        <v>64.47</v>
      </c>
      <c r="Z182" vm="15119">
        <f ca="1"/>
        <v>65.53</v>
      </c>
      <c r="AA182" vm="9711">
        <f ca="1"/>
        <v>64.64</v>
      </c>
      <c r="AB182" vm="5756">
        <f ca="1"/>
        <v>72.03</v>
      </c>
      <c r="AC182" vm="15120">
        <f ca="1"/>
        <v>67.790000000000006</v>
      </c>
      <c r="AD182" vm="10752">
        <f ca="1"/>
        <v>65.040000000000006</v>
      </c>
      <c r="AE182" vm="15121">
        <f ca="1"/>
        <v>69.5</v>
      </c>
      <c r="AF182" vm="15122">
        <f ca="1"/>
        <v>70.84</v>
      </c>
      <c r="AG182" vm="10756">
        <f ca="1"/>
        <v>73.84</v>
      </c>
      <c r="AH182" vm="15123">
        <f ca="1"/>
        <v>72.45</v>
      </c>
      <c r="AI182" vm="15124">
        <f ca="1"/>
        <v>74.37</v>
      </c>
      <c r="AJ182" vm="6763">
        <f ca="1"/>
        <v>77.09</v>
      </c>
      <c r="AK182" vm="15125">
        <f ca="1"/>
        <v>62.51</v>
      </c>
      <c r="AL182" vm="15126">
        <f ca="1"/>
        <v>68.55</v>
      </c>
      <c r="AM182" vm="12590">
        <f ca="1"/>
        <v>65.819999999999993</v>
      </c>
      <c r="AN182" vm="6580">
        <f ca="1"/>
        <v>72.489999999999995</v>
      </c>
      <c r="AO182" vm="6766">
        <f ca="1"/>
        <v>74.73</v>
      </c>
      <c r="AP182" vm="3660">
        <f ca="1"/>
        <v>81.31</v>
      </c>
      <c r="AQ182" vm="15127">
        <f ca="1"/>
        <v>76.3</v>
      </c>
      <c r="AR182" vm="15128">
        <f ca="1"/>
        <v>73.44</v>
      </c>
      <c r="AS182" vm="15129">
        <f ca="1"/>
        <v>81.900000000000006</v>
      </c>
      <c r="AT182" vm="7326">
        <f ca="1"/>
        <v>83.97</v>
      </c>
      <c r="AU182" vm="15130">
        <f ca="1"/>
        <v>87.95</v>
      </c>
      <c r="AV182" vm="14749">
        <f ca="1"/>
        <v>87.47</v>
      </c>
      <c r="AW182" vm="7878">
        <f ca="1"/>
        <v>76.7</v>
      </c>
      <c r="AX182" vm="11065">
        <f ca="1"/>
        <v>81.97</v>
      </c>
      <c r="AY182" vm="10548">
        <f ca="1"/>
        <v>83.62</v>
      </c>
      <c r="AZ182" vm="15131">
        <f ca="1"/>
        <v>89.22</v>
      </c>
      <c r="BA182" vm="15132">
        <f ca="1"/>
        <v>83.47</v>
      </c>
      <c r="BB182" vm="6568">
        <f ca="1"/>
        <v>81.19</v>
      </c>
      <c r="BC182" vm="15133">
        <f ca="1"/>
        <v>88.78</v>
      </c>
      <c r="BD182" vm="12015">
        <f ca="1"/>
        <v>90.01</v>
      </c>
      <c r="BE182" vm="3481">
        <f ca="1"/>
        <v>86.1</v>
      </c>
      <c r="BF182" vm="11957">
        <f ca="1"/>
        <v>86.38</v>
      </c>
      <c r="BG182" vm="9669">
        <f ca="1"/>
        <v>87.07</v>
      </c>
      <c r="BH182" vm="2219">
        <f ca="1"/>
        <v>80.42</v>
      </c>
      <c r="BI182" vm="9845">
        <f ca="1"/>
        <v>77.569999999999993</v>
      </c>
      <c r="BJ182" vm="15134">
        <f ca="1"/>
        <v>76.069999999999993</v>
      </c>
      <c r="BK182" vm="10769">
        <f ca="1"/>
        <v>80.239999999999995</v>
      </c>
      <c r="BL182" vm="5502">
        <f ca="1"/>
        <v>76.83</v>
      </c>
      <c r="BM182" vm="12823">
        <f ca="1"/>
        <v>77.69</v>
      </c>
      <c r="BN182" vm="5285">
        <f ca="1"/>
        <v>84.34</v>
      </c>
      <c r="BO182" vm="15135">
        <f ca="1"/>
        <v>85.69</v>
      </c>
      <c r="BP182" vm="10550">
        <f ca="1"/>
        <v>82.12</v>
      </c>
      <c r="BQ182" vm="11050">
        <f ca="1"/>
        <v>80.5</v>
      </c>
      <c r="BR182" vm="15136">
        <f ca="1"/>
        <v>77.349999999999994</v>
      </c>
      <c r="BS182" vm="15137">
        <f ca="1"/>
        <v>76.22</v>
      </c>
      <c r="BT182" vm="11052">
        <f ca="1"/>
        <v>80.430000000000007</v>
      </c>
      <c r="BU182" vm="12616">
        <f ca="1"/>
        <v>78.959999999999994</v>
      </c>
      <c r="BV182" vm="11937">
        <f ca="1"/>
        <v>74.569999999999993</v>
      </c>
      <c r="BW182" vm="14267">
        <f ca="1"/>
        <v>85.84</v>
      </c>
      <c r="BX182" vm="15138">
        <f ca="1"/>
        <v>85.44</v>
      </c>
      <c r="BY182" vm="2784">
        <f ca="1"/>
        <v>84.97</v>
      </c>
      <c r="BZ182" vm="15139">
        <f ca="1"/>
        <v>77.540000000000006</v>
      </c>
      <c r="CA182" vm="10479">
        <f ca="1"/>
        <v>71.06</v>
      </c>
      <c r="CB182" vm="5503">
        <f ca="1"/>
        <v>76.05</v>
      </c>
      <c r="CC182" vm="15140">
        <f ca="1"/>
        <v>64.23</v>
      </c>
      <c r="CD182" vm="10736">
        <f ca="1"/>
        <v>58.66</v>
      </c>
      <c r="CE182" vm="2505">
        <f ca="1"/>
        <v>57.46</v>
      </c>
      <c r="CF182" vm="8824">
        <f ca="1"/>
        <v>53.86</v>
      </c>
      <c r="CG182" vm="3879">
        <f ca="1"/>
        <v>54.35</v>
      </c>
      <c r="CH182" vm="15141">
        <f ca="1"/>
        <v>56.53</v>
      </c>
      <c r="CI182" vm="3890">
        <f ca="1"/>
        <v>50.97</v>
      </c>
      <c r="CJ182" vm="15142">
        <f ca="1"/>
        <v>45.69</v>
      </c>
      <c r="CK182" vm="5020">
        <f ca="1"/>
        <v>39.950000000000003</v>
      </c>
      <c r="CL182" vm="2523">
        <f ca="1"/>
        <v>40.56</v>
      </c>
      <c r="CM182" vm="3948">
        <f ca="1"/>
        <v>47.68</v>
      </c>
      <c r="CN182" vm="15143">
        <f ca="1"/>
        <v>40.72</v>
      </c>
      <c r="CO182" vm="14355">
        <f ca="1"/>
        <v>45.56</v>
      </c>
      <c r="CP182" vm="15144">
        <f ca="1"/>
        <v>45.23</v>
      </c>
      <c r="CQ182" vm="2174">
        <f ca="1"/>
        <v>40.6</v>
      </c>
      <c r="CR182" vm="8130">
        <f ca="1"/>
        <v>37.74</v>
      </c>
      <c r="CS182" vm="10810">
        <f ca="1"/>
        <v>32.43</v>
      </c>
      <c r="CT182" vm="12132">
        <f ca="1"/>
        <v>36.08</v>
      </c>
      <c r="CU182" vm="7828">
        <f ca="1"/>
        <v>38.659999999999997</v>
      </c>
      <c r="CV182" vm="3329">
        <f ca="1"/>
        <v>38.69</v>
      </c>
      <c r="CW182" vm="14352">
        <f ca="1"/>
        <v>40.92</v>
      </c>
      <c r="CX182" vm="15145">
        <f ca="1"/>
        <v>42.74</v>
      </c>
      <c r="CY182" vm="3152">
        <f ca="1"/>
        <v>40.369999999999997</v>
      </c>
      <c r="CZ182" vm="4363">
        <f ca="1"/>
        <v>34.090000000000003</v>
      </c>
      <c r="DA182" vm="2479">
        <f ca="1"/>
        <v>33.450000000000003</v>
      </c>
      <c r="DB182" vm="4340">
        <f ca="1"/>
        <v>35.82</v>
      </c>
      <c r="DC182" vm="13122">
        <f ca="1"/>
        <v>37.94</v>
      </c>
      <c r="DD182" vm="4565">
        <f ca="1"/>
        <v>37.97</v>
      </c>
      <c r="DE182" vm="3004">
        <f ca="1"/>
        <v>35.700000000000003</v>
      </c>
      <c r="DF182" vm="15146">
        <f ca="1"/>
        <v>33.71</v>
      </c>
      <c r="DG182" vm="10813">
        <f ca="1"/>
        <v>29.16</v>
      </c>
    </row>
    <row r="183" spans="2:111" x14ac:dyDescent="0.55000000000000004">
      <c r="B183" t="e" vm="15147">
        <v>#VALUE!</v>
      </c>
      <c r="C183" t="str" cm="1">
        <f t="array" aca="1" ref="C183" ca="1">_FV(B183,"Industry")</f>
        <v>Healthcare Equipment &amp; Supplies</v>
      </c>
      <c r="D183" cm="1" vm="10193">
        <f t="array" aca="1" ref="D183:DG183" ca="1">IFERROR(TRANSPOSE(_xlfn.STOCKHISTORY(B183,$B$1,$C$1,2,0,1)),"")</f>
        <v>33.18</v>
      </c>
      <c r="E183" vm="13120">
        <f ca="1"/>
        <v>30.64</v>
      </c>
      <c r="F183" vm="8784">
        <f ca="1"/>
        <v>33.159999999999997</v>
      </c>
      <c r="G183" vm="4998">
        <f ca="1"/>
        <v>33.299999999999997</v>
      </c>
      <c r="H183" vm="15148">
        <f ca="1"/>
        <v>30.02</v>
      </c>
      <c r="I183" vm="15149">
        <f ca="1"/>
        <v>30.24</v>
      </c>
      <c r="J183" vm="5079">
        <f ca="1"/>
        <v>35.39</v>
      </c>
      <c r="K183" vm="3019">
        <f ca="1"/>
        <v>42.33</v>
      </c>
      <c r="L183" vm="15150">
        <f ca="1"/>
        <v>40.94</v>
      </c>
      <c r="M183" vm="9052">
        <f ca="1"/>
        <v>37.119999999999997</v>
      </c>
      <c r="N183" vm="4375">
        <f ca="1"/>
        <v>33.65</v>
      </c>
      <c r="O183" vm="15151">
        <f ca="1"/>
        <v>37.68</v>
      </c>
      <c r="P183" vm="11299">
        <f ca="1"/>
        <v>41.6</v>
      </c>
      <c r="Q183" vm="15152">
        <f ca="1"/>
        <v>43.56</v>
      </c>
      <c r="R183" vm="2466">
        <f ca="1"/>
        <v>43.09</v>
      </c>
      <c r="S183" vm="15153">
        <f ca="1"/>
        <v>43.41</v>
      </c>
      <c r="T183" vm="15154">
        <f ca="1"/>
        <v>41.97</v>
      </c>
      <c r="U183" vm="15155">
        <f ca="1"/>
        <v>51.31</v>
      </c>
      <c r="V183" vm="15156">
        <f ca="1"/>
        <v>50.31</v>
      </c>
      <c r="W183" vm="15157">
        <f ca="1"/>
        <v>58.06</v>
      </c>
      <c r="X183" vm="3026">
        <f ca="1"/>
        <v>55.08</v>
      </c>
      <c r="Y183" vm="8003">
        <f ca="1"/>
        <v>58.81</v>
      </c>
      <c r="Z183" vm="9965">
        <f ca="1"/>
        <v>71.73</v>
      </c>
      <c r="AA183" vm="11450">
        <f ca="1"/>
        <v>69</v>
      </c>
      <c r="AB183" vm="15158">
        <f ca="1"/>
        <v>76.53</v>
      </c>
      <c r="AC183" vm="15159">
        <f ca="1"/>
        <v>75.09</v>
      </c>
      <c r="AD183" vm="15160">
        <f ca="1"/>
        <v>86.68</v>
      </c>
      <c r="AE183" vm="9988">
        <f ca="1"/>
        <v>86</v>
      </c>
      <c r="AF183" vm="14414">
        <f ca="1"/>
        <v>93.79</v>
      </c>
      <c r="AG183" vm="2797">
        <f ca="1"/>
        <v>85.7</v>
      </c>
      <c r="AH183" vm="6456">
        <f ca="1"/>
        <v>83.16</v>
      </c>
      <c r="AI183" vm="6620">
        <f ca="1"/>
        <v>104.27</v>
      </c>
      <c r="AJ183" vm="4096">
        <f ca="1"/>
        <v>105.95</v>
      </c>
      <c r="AK183" vm="9497">
        <f ca="1"/>
        <v>88.21</v>
      </c>
      <c r="AL183" vm="15161">
        <f ca="1"/>
        <v>83.93</v>
      </c>
      <c r="AM183" vm="6610">
        <f ca="1"/>
        <v>79.319999999999993</v>
      </c>
      <c r="AN183" vm="6568">
        <f ca="1"/>
        <v>81.19</v>
      </c>
      <c r="AO183" vm="10530">
        <f ca="1"/>
        <v>93.91</v>
      </c>
      <c r="AP183" vm="13539">
        <f ca="1"/>
        <v>95.09</v>
      </c>
      <c r="AQ183" vm="15162">
        <f ca="1"/>
        <v>86.25</v>
      </c>
      <c r="AR183" vm="13703">
        <f ca="1"/>
        <v>109.79</v>
      </c>
      <c r="AS183" vm="15163">
        <f ca="1"/>
        <v>119.38</v>
      </c>
      <c r="AT183" vm="15164">
        <f ca="1"/>
        <v>122.94</v>
      </c>
      <c r="AU183" vm="6394">
        <f ca="1"/>
        <v>154.16999999999999</v>
      </c>
      <c r="AV183" vm="1844">
        <f ca="1"/>
        <v>164.93</v>
      </c>
      <c r="AW183" vm="15165">
        <f ca="1"/>
        <v>145.32</v>
      </c>
      <c r="AX183" vm="15166">
        <f ca="1"/>
        <v>185.7</v>
      </c>
      <c r="AY183" vm="15167">
        <f ca="1"/>
        <v>171.2</v>
      </c>
      <c r="AZ183" vm="15168">
        <f ca="1"/>
        <v>194.04</v>
      </c>
      <c r="BA183" vm="15169">
        <f ca="1"/>
        <v>189.97</v>
      </c>
      <c r="BB183" vm="7245">
        <f ca="1"/>
        <v>165.68</v>
      </c>
      <c r="BC183" vm="15170">
        <f ca="1"/>
        <v>199.72</v>
      </c>
      <c r="BD183" vm="15171">
        <f ca="1"/>
        <v>188.57</v>
      </c>
      <c r="BE183" vm="15172">
        <f ca="1"/>
        <v>194.26</v>
      </c>
      <c r="BF183" vm="15173">
        <f ca="1"/>
        <v>203.36</v>
      </c>
      <c r="BG183" vm="8196">
        <f ca="1"/>
        <v>218.25</v>
      </c>
      <c r="BH183" vm="5937">
        <f ca="1"/>
        <v>236.59</v>
      </c>
      <c r="BI183" vm="15174">
        <f ca="1"/>
        <v>222.25</v>
      </c>
      <c r="BJ183" vm="7277">
        <f ca="1"/>
        <v>257.70999999999998</v>
      </c>
      <c r="BK183" vm="15175">
        <f ca="1"/>
        <v>255.63</v>
      </c>
      <c r="BL183" vm="15176">
        <f ca="1"/>
        <v>267.18</v>
      </c>
      <c r="BM183" vm="15177">
        <f ca="1"/>
        <v>259.10000000000002</v>
      </c>
      <c r="BN183" vm="15178">
        <f ca="1"/>
        <v>260.92</v>
      </c>
      <c r="BO183" vm="15179">
        <f ca="1"/>
        <v>295.22000000000003</v>
      </c>
      <c r="BP183" vm="15180">
        <f ca="1"/>
        <v>269.67</v>
      </c>
      <c r="BQ183" vm="8364">
        <f ca="1"/>
        <v>274.51</v>
      </c>
      <c r="BR183" vm="15181">
        <f ca="1"/>
        <v>279.69</v>
      </c>
      <c r="BS183" vm="15182">
        <f ca="1"/>
        <v>297.81</v>
      </c>
      <c r="BT183" vm="15183">
        <f ca="1"/>
        <v>284.23</v>
      </c>
      <c r="BU183" vm="15184">
        <f ca="1"/>
        <v>310.02</v>
      </c>
      <c r="BV183" vm="15185">
        <f ca="1"/>
        <v>288.44</v>
      </c>
      <c r="BW183" vm="14014">
        <f ca="1"/>
        <v>266.07</v>
      </c>
      <c r="BX183" vm="15186">
        <f ca="1"/>
        <v>248</v>
      </c>
      <c r="BY183" vm="15187">
        <f ca="1"/>
        <v>264.69</v>
      </c>
      <c r="BZ183" vm="15188">
        <f ca="1"/>
        <v>266.39</v>
      </c>
      <c r="CA183" vm="15189">
        <f ca="1"/>
        <v>238.99</v>
      </c>
      <c r="CB183" vm="15190">
        <f ca="1"/>
        <v>213.48</v>
      </c>
      <c r="CC183" vm="14432">
        <f ca="1"/>
        <v>217.94</v>
      </c>
      <c r="CD183" vm="15191">
        <f ca="1"/>
        <v>247.8</v>
      </c>
      <c r="CE183" vm="8420">
        <f ca="1"/>
        <v>255.47</v>
      </c>
      <c r="CF183" vm="15192">
        <f ca="1"/>
        <v>229.4</v>
      </c>
      <c r="CG183" vm="15193">
        <f ca="1"/>
        <v>258.81</v>
      </c>
      <c r="CH183" vm="15194">
        <f ca="1"/>
        <v>299.37</v>
      </c>
      <c r="CI183" vm="15195">
        <f ca="1"/>
        <v>294.39</v>
      </c>
      <c r="CJ183" vm="15196">
        <f ca="1"/>
        <v>287.32</v>
      </c>
      <c r="CK183" vm="15197">
        <f ca="1"/>
        <v>276.36</v>
      </c>
      <c r="CL183" vm="15198">
        <f ca="1"/>
        <v>318.95999999999998</v>
      </c>
      <c r="CM183" vm="15199">
        <f ca="1"/>
        <v>318.04000000000002</v>
      </c>
      <c r="CN183" vm="15200">
        <f ca="1"/>
        <v>274.25</v>
      </c>
      <c r="CO183" vm="15201">
        <f ca="1"/>
        <v>288.33999999999997</v>
      </c>
      <c r="CP183" vm="15202">
        <f ca="1"/>
        <v>276.75</v>
      </c>
      <c r="CQ183" vm="15203">
        <f ca="1"/>
        <v>191.71</v>
      </c>
      <c r="CR183" vm="15204">
        <f ca="1"/>
        <v>159.49</v>
      </c>
      <c r="CS183" vm="15205">
        <f ca="1"/>
        <v>132.57</v>
      </c>
      <c r="CT183" vm="15206">
        <f ca="1"/>
        <v>189.09</v>
      </c>
      <c r="CU183" vm="15207">
        <f ca="1"/>
        <v>216.98</v>
      </c>
      <c r="CV183" vm="15208">
        <f ca="1"/>
        <v>190.87</v>
      </c>
      <c r="CW183" vm="2588">
        <f ca="1"/>
        <v>164</v>
      </c>
      <c r="CX183" vm="15209">
        <f ca="1"/>
        <v>171.4</v>
      </c>
      <c r="CY183" vm="15210">
        <f ca="1"/>
        <v>171.94</v>
      </c>
      <c r="CZ183" vm="12926">
        <f ca="1"/>
        <v>177.19</v>
      </c>
      <c r="DA183" vm="15211">
        <f ca="1"/>
        <v>201.8</v>
      </c>
      <c r="DB183" vm="15212">
        <f ca="1"/>
        <v>194.35</v>
      </c>
      <c r="DC183" vm="15213">
        <f ca="1"/>
        <v>202.77</v>
      </c>
      <c r="DD183" vm="15214">
        <f ca="1"/>
        <v>232.75</v>
      </c>
      <c r="DE183" vm="15215">
        <f ca="1"/>
        <v>231.53</v>
      </c>
      <c r="DF183" vm="15216">
        <f ca="1"/>
        <v>266.77999999999997</v>
      </c>
      <c r="DG183" vm="15217">
        <f ca="1"/>
        <v>261.07</v>
      </c>
    </row>
    <row r="184" spans="2:111" x14ac:dyDescent="0.55000000000000004">
      <c r="B184" t="e" vm="15218">
        <v>#VALUE!</v>
      </c>
      <c r="C184" t="str" cm="1">
        <f t="array" aca="1" ref="C184" ca="1">_FV(B184,"Industry")</f>
        <v>Healthcare Equipment &amp; Supplies</v>
      </c>
      <c r="D184" cm="1" vm="15219">
        <f t="array" aca="1" ref="D184:DG184" ca="1">IFERROR(TRANSPOSE(_xlfn.STOCKHISTORY(B184,$B$1,$C$1,2,0,1)),"")</f>
        <v>66.14</v>
      </c>
      <c r="E184" vm="15220">
        <f ca="1"/>
        <v>66.03</v>
      </c>
      <c r="F184" vm="15221">
        <f ca="1"/>
        <v>72.69</v>
      </c>
      <c r="G184" vm="10043">
        <f ca="1"/>
        <v>72.19</v>
      </c>
      <c r="H184" vm="3970">
        <f ca="1"/>
        <v>78.83</v>
      </c>
      <c r="I184" vm="10513">
        <f ca="1"/>
        <v>80.55</v>
      </c>
      <c r="J184" vm="15222">
        <f ca="1"/>
        <v>89.15</v>
      </c>
      <c r="K184" vm="2226">
        <f ca="1"/>
        <v>92.9</v>
      </c>
      <c r="L184" vm="7332">
        <f ca="1"/>
        <v>93.75</v>
      </c>
      <c r="M184" vm="15223">
        <f ca="1"/>
        <v>85.92</v>
      </c>
      <c r="N184" vm="8031">
        <f ca="1"/>
        <v>93.05</v>
      </c>
      <c r="O184" vm="12022">
        <f ca="1"/>
        <v>96.13</v>
      </c>
      <c r="P184" vm="15224">
        <f ca="1"/>
        <v>91.69</v>
      </c>
      <c r="Q184" vm="9648">
        <f ca="1"/>
        <v>102.76</v>
      </c>
      <c r="R184" vm="3500">
        <f ca="1"/>
        <v>114.71</v>
      </c>
      <c r="S184" vm="15225">
        <f ca="1"/>
        <v>134.62</v>
      </c>
      <c r="T184" vm="15226">
        <f ca="1"/>
        <v>145.19999999999999</v>
      </c>
      <c r="U184" vm="15227">
        <f ca="1"/>
        <v>150.12</v>
      </c>
      <c r="V184" vm="15228">
        <f ca="1"/>
        <v>167.23</v>
      </c>
      <c r="W184" vm="15229">
        <f ca="1"/>
        <v>176.74</v>
      </c>
      <c r="X184" vm="15230">
        <f ca="1"/>
        <v>186.27</v>
      </c>
      <c r="Y184" vm="15231">
        <f ca="1"/>
        <v>238.98</v>
      </c>
      <c r="Z184" vm="15232">
        <f ca="1"/>
        <v>260.88</v>
      </c>
      <c r="AA184" vm="15233">
        <f ca="1"/>
        <v>222.19</v>
      </c>
      <c r="AB184" vm="15234">
        <f ca="1"/>
        <v>262</v>
      </c>
      <c r="AC184" vm="15235">
        <f ca="1"/>
        <v>262.52</v>
      </c>
      <c r="AD184" vm="15236">
        <f ca="1"/>
        <v>251.13</v>
      </c>
      <c r="AE184" vm="2440">
        <f ca="1"/>
        <v>249.85</v>
      </c>
      <c r="AF184" vm="15237">
        <f ca="1"/>
        <v>331.95</v>
      </c>
      <c r="AG184" vm="15238">
        <f ca="1"/>
        <v>342.14</v>
      </c>
      <c r="AH184" vm="15239">
        <f ca="1"/>
        <v>356.65</v>
      </c>
      <c r="AI184" vm="15240">
        <f ca="1"/>
        <v>386.49</v>
      </c>
      <c r="AJ184" vm="15241">
        <f ca="1"/>
        <v>391.22</v>
      </c>
      <c r="AK184" vm="15242">
        <f ca="1"/>
        <v>221.2</v>
      </c>
      <c r="AL184" vm="15243">
        <f ca="1"/>
        <v>229.89</v>
      </c>
      <c r="AM184" vm="11524">
        <f ca="1"/>
        <v>209.43</v>
      </c>
      <c r="AN184" vm="15244">
        <f ca="1"/>
        <v>248.95</v>
      </c>
      <c r="AO184" vm="15245">
        <f ca="1"/>
        <v>258.97000000000003</v>
      </c>
      <c r="AP184" vm="15246">
        <f ca="1"/>
        <v>284.33</v>
      </c>
      <c r="AQ184" vm="15247">
        <f ca="1"/>
        <v>324.68</v>
      </c>
      <c r="AR184" vm="15248">
        <f ca="1"/>
        <v>284.35000000000002</v>
      </c>
      <c r="AS184" vm="15249">
        <f ca="1"/>
        <v>273.7</v>
      </c>
      <c r="AT184" vm="1877">
        <f ca="1"/>
        <v>209.08</v>
      </c>
      <c r="AU184" vm="15250">
        <f ca="1"/>
        <v>183.11</v>
      </c>
      <c r="AV184" vm="15251">
        <f ca="1"/>
        <v>180.92</v>
      </c>
      <c r="AW184" vm="15252">
        <f ca="1"/>
        <v>252.29</v>
      </c>
      <c r="AX184" vm="15253">
        <f ca="1"/>
        <v>277.33999999999997</v>
      </c>
      <c r="AY184" vm="15254">
        <f ca="1"/>
        <v>279.04000000000002</v>
      </c>
      <c r="AZ184" vm="15255">
        <f ca="1"/>
        <v>257.10000000000002</v>
      </c>
      <c r="BA184" vm="15256">
        <f ca="1"/>
        <v>218.35</v>
      </c>
      <c r="BB184" vm="15257">
        <f ca="1"/>
        <v>173.95</v>
      </c>
      <c r="BC184" vm="15258">
        <f ca="1"/>
        <v>214.85</v>
      </c>
      <c r="BD184" vm="12961">
        <f ca="1"/>
        <v>245.62</v>
      </c>
      <c r="BE184" vm="15259">
        <f ca="1"/>
        <v>274.44</v>
      </c>
      <c r="BF184" vm="15260">
        <f ca="1"/>
        <v>293.82</v>
      </c>
      <c r="BG184" vm="15261">
        <f ca="1"/>
        <v>296.98</v>
      </c>
      <c r="BH184" vm="15262">
        <f ca="1"/>
        <v>327.36</v>
      </c>
      <c r="BI184" vm="15263">
        <f ca="1"/>
        <v>426.08</v>
      </c>
      <c r="BJ184" vm="15264">
        <f ca="1"/>
        <v>481.29</v>
      </c>
      <c r="BK184" vm="15265">
        <f ca="1"/>
        <v>534.38</v>
      </c>
      <c r="BL184" vm="15266">
        <f ca="1"/>
        <v>525.38</v>
      </c>
      <c r="BM184" vm="15267">
        <f ca="1"/>
        <v>567.11</v>
      </c>
      <c r="BN184" vm="15268">
        <f ca="1"/>
        <v>541.53</v>
      </c>
      <c r="BO184" vm="15269">
        <f ca="1"/>
        <v>595.53</v>
      </c>
      <c r="BP184" vm="15270">
        <f ca="1"/>
        <v>590.15</v>
      </c>
      <c r="BQ184" vm="15271">
        <f ca="1"/>
        <v>611</v>
      </c>
      <c r="BR184" vm="15272">
        <f ca="1"/>
        <v>695.8</v>
      </c>
      <c r="BS184" vm="15273">
        <f ca="1"/>
        <v>709</v>
      </c>
      <c r="BT184" vm="15274">
        <f ca="1"/>
        <v>665.43</v>
      </c>
      <c r="BU184" vm="15275">
        <f ca="1"/>
        <v>624.37</v>
      </c>
      <c r="BV184" vm="15276">
        <f ca="1"/>
        <v>611.53</v>
      </c>
      <c r="BW184" vm="15277">
        <f ca="1"/>
        <v>657.18</v>
      </c>
      <c r="BX184" vm="15278">
        <f ca="1"/>
        <v>494.96</v>
      </c>
      <c r="BY184" vm="15279">
        <f ca="1"/>
        <v>511.46</v>
      </c>
      <c r="BZ184" vm="15280">
        <f ca="1"/>
        <v>436</v>
      </c>
      <c r="CA184" vm="1761">
        <f ca="1"/>
        <v>289.91000000000003</v>
      </c>
      <c r="CB184" vm="15281">
        <f ca="1"/>
        <v>277.64</v>
      </c>
      <c r="CC184" vm="1910">
        <f ca="1"/>
        <v>236.67</v>
      </c>
      <c r="CD184" vm="15282">
        <f ca="1"/>
        <v>280.97000000000003</v>
      </c>
      <c r="CE184" vm="15283">
        <f ca="1"/>
        <v>243.7</v>
      </c>
      <c r="CF184" vm="15284">
        <f ca="1"/>
        <v>207.11</v>
      </c>
      <c r="CG184" vm="15285">
        <f ca="1"/>
        <v>194.3</v>
      </c>
      <c r="CH184" vm="15286">
        <f ca="1"/>
        <v>196.66</v>
      </c>
      <c r="CI184" vm="15287">
        <f ca="1"/>
        <v>210.9</v>
      </c>
      <c r="CJ184" vm="15288">
        <f ca="1"/>
        <v>269.73</v>
      </c>
      <c r="CK184" vm="15289">
        <f ca="1"/>
        <v>309.5</v>
      </c>
      <c r="CL184" vm="15290">
        <f ca="1"/>
        <v>334.14</v>
      </c>
      <c r="CM184" vm="15291">
        <f ca="1"/>
        <v>325.3</v>
      </c>
      <c r="CN184" vm="15292">
        <f ca="1"/>
        <v>282.66000000000003</v>
      </c>
      <c r="CO184" vm="15293">
        <f ca="1"/>
        <v>353.64</v>
      </c>
      <c r="CP184" vm="15294">
        <f ca="1"/>
        <v>377.89</v>
      </c>
      <c r="CQ184" vm="15295">
        <f ca="1"/>
        <v>370.14</v>
      </c>
      <c r="CR184" vm="15296">
        <f ca="1"/>
        <v>305.32</v>
      </c>
      <c r="CS184" vm="15297">
        <f ca="1"/>
        <v>184.59</v>
      </c>
      <c r="CT184" vm="15298">
        <f ca="1"/>
        <v>213.8</v>
      </c>
      <c r="CU184" vm="15299">
        <f ca="1"/>
        <v>274</v>
      </c>
      <c r="CV184" vm="15300">
        <f ca="1"/>
        <v>267.32</v>
      </c>
      <c r="CW184" vm="15301">
        <f ca="1"/>
        <v>302.42</v>
      </c>
      <c r="CX184" vm="15302">
        <f ca="1"/>
        <v>327.92</v>
      </c>
      <c r="CY184" vm="15303">
        <f ca="1"/>
        <v>282.38</v>
      </c>
      <c r="CZ184" vm="15304">
        <f ca="1"/>
        <v>257.20999999999998</v>
      </c>
      <c r="DA184" vm="15305">
        <f ca="1"/>
        <v>241.43</v>
      </c>
      <c r="DB184" vm="15306">
        <f ca="1"/>
        <v>231.88</v>
      </c>
      <c r="DC184" vm="15307">
        <f ca="1"/>
        <v>237.22</v>
      </c>
      <c r="DD184" vm="15308">
        <f ca="1"/>
        <v>254.32</v>
      </c>
      <c r="DE184" vm="11477">
        <f ca="1"/>
        <v>205.03</v>
      </c>
      <c r="DF184" vm="15309">
        <f ca="1"/>
        <v>232.77</v>
      </c>
      <c r="DG184" vm="8531">
        <f ca="1"/>
        <v>208.51</v>
      </c>
    </row>
    <row r="185" spans="2:111" x14ac:dyDescent="0.55000000000000004">
      <c r="B185" t="e" vm="15310">
        <v>#VALUE!</v>
      </c>
      <c r="C185" t="str" cm="1">
        <f t="array" aca="1" ref="C185" ca="1">_FV(B185,"Industry")</f>
        <v>Healthcare Equipment &amp; Supplies</v>
      </c>
      <c r="D185" cm="1" vm="3404">
        <f t="array" aca="1" ref="D185:DG185" ca="1">IFERROR(TRANSPOSE(_xlfn.STOCKHISTORY(B185,$B$1,$C$1,2,0,1)),"")</f>
        <v>48.32</v>
      </c>
      <c r="E185" vm="8043">
        <f ca="1"/>
        <v>47.26</v>
      </c>
      <c r="F185" vm="15311">
        <f ca="1"/>
        <v>49.46</v>
      </c>
      <c r="G185" vm="3806">
        <f ca="1"/>
        <v>50.42</v>
      </c>
      <c r="H185" vm="15312">
        <f ca="1"/>
        <v>54.75</v>
      </c>
      <c r="I185" vm="4562">
        <f ca="1"/>
        <v>52.42</v>
      </c>
      <c r="J185" vm="11174">
        <f ca="1"/>
        <v>56.92</v>
      </c>
      <c r="K185" vm="11906">
        <f ca="1"/>
        <v>53.25</v>
      </c>
      <c r="L185" vm="12125">
        <f ca="1"/>
        <v>56.11</v>
      </c>
      <c r="M185" vm="3582">
        <f ca="1"/>
        <v>50.89</v>
      </c>
      <c r="N185" vm="3374">
        <f ca="1"/>
        <v>50.72</v>
      </c>
      <c r="O185" vm="12834">
        <f ca="1"/>
        <v>52.15</v>
      </c>
      <c r="P185" vm="5164">
        <f ca="1"/>
        <v>53.19</v>
      </c>
      <c r="Q185" vm="15313">
        <f ca="1"/>
        <v>54.26</v>
      </c>
      <c r="R185" vm="15157">
        <f ca="1"/>
        <v>58.06</v>
      </c>
      <c r="S185" vm="10791">
        <f ca="1"/>
        <v>59.41</v>
      </c>
      <c r="T185" vm="9832">
        <f ca="1"/>
        <v>63.06</v>
      </c>
      <c r="U185" vm="7321">
        <f ca="1"/>
        <v>68.14</v>
      </c>
      <c r="V185" vm="15314">
        <f ca="1"/>
        <v>65.83</v>
      </c>
      <c r="W185" vm="10474">
        <f ca="1"/>
        <v>66.989999999999995</v>
      </c>
      <c r="X185" vm="5242">
        <f ca="1"/>
        <v>68.97</v>
      </c>
      <c r="Y185" vm="15315">
        <f ca="1"/>
        <v>72.319999999999993</v>
      </c>
      <c r="Z185" vm="10311">
        <f ca="1"/>
        <v>73.680000000000007</v>
      </c>
      <c r="AA185" vm="11070">
        <f ca="1"/>
        <v>73.12</v>
      </c>
      <c r="AB185" vm="9869">
        <f ca="1"/>
        <v>80.16</v>
      </c>
      <c r="AC185" vm="15316">
        <f ca="1"/>
        <v>76.34</v>
      </c>
      <c r="AD185" vm="15317">
        <f ca="1"/>
        <v>75.72</v>
      </c>
      <c r="AE185" vm="6699">
        <f ca="1"/>
        <v>73.36</v>
      </c>
      <c r="AF185" vm="11920">
        <f ca="1"/>
        <v>74.33</v>
      </c>
      <c r="AG185" vm="8004">
        <f ca="1"/>
        <v>73.23</v>
      </c>
      <c r="AH185" vm="11054">
        <f ca="1"/>
        <v>79.180000000000007</v>
      </c>
      <c r="AI185" vm="8833">
        <f ca="1"/>
        <v>92.43</v>
      </c>
      <c r="AJ185" vm="15318">
        <f ca="1"/>
        <v>97.27</v>
      </c>
      <c r="AK185" vm="15319">
        <f ca="1"/>
        <v>86.48</v>
      </c>
      <c r="AL185" vm="15320">
        <f ca="1"/>
        <v>87.06</v>
      </c>
      <c r="AM185" vm="11053">
        <f ca="1"/>
        <v>78.55</v>
      </c>
      <c r="AN185" vm="14066">
        <f ca="1"/>
        <v>90.5</v>
      </c>
      <c r="AO185" vm="15321">
        <f ca="1"/>
        <v>94.16</v>
      </c>
      <c r="AP185" vm="15322">
        <f ca="1"/>
        <v>96.36</v>
      </c>
      <c r="AQ185" vm="11194">
        <f ca="1"/>
        <v>95.84</v>
      </c>
      <c r="AR185" vm="5106">
        <f ca="1"/>
        <v>86.34</v>
      </c>
      <c r="AS185" vm="15323">
        <f ca="1"/>
        <v>96.34</v>
      </c>
      <c r="AT185" vm="2813">
        <f ca="1"/>
        <v>86.12</v>
      </c>
      <c r="AU185" vm="9638">
        <f ca="1"/>
        <v>82.7</v>
      </c>
      <c r="AV185" vm="15324">
        <f ca="1"/>
        <v>85.17</v>
      </c>
      <c r="AW185" vm="1247">
        <f ca="1"/>
        <v>85.96</v>
      </c>
      <c r="AX185" vm="2226">
        <f ca="1"/>
        <v>92.9</v>
      </c>
      <c r="AY185" vm="8962">
        <f ca="1"/>
        <v>97.1</v>
      </c>
      <c r="AZ185" vm="9462">
        <f ca="1"/>
        <v>92.48</v>
      </c>
      <c r="BA185" vm="5508">
        <f ca="1"/>
        <v>86.44</v>
      </c>
      <c r="BB185" vm="6496">
        <f ca="1"/>
        <v>75.28</v>
      </c>
      <c r="BC185" vm="4000">
        <f ca="1"/>
        <v>90.53</v>
      </c>
      <c r="BD185" vm="15325">
        <f ca="1"/>
        <v>100.47</v>
      </c>
      <c r="BE185" vm="1264">
        <f ca="1"/>
        <v>98.09</v>
      </c>
      <c r="BF185" vm="15326">
        <f ca="1"/>
        <v>118.91</v>
      </c>
      <c r="BG185" vm="14279">
        <f ca="1"/>
        <v>117.72</v>
      </c>
      <c r="BH185" vm="15327">
        <f ca="1"/>
        <v>125.51</v>
      </c>
      <c r="BI185" vm="14276">
        <f ca="1"/>
        <v>129.55000000000001</v>
      </c>
      <c r="BJ185" vm="2575">
        <f ca="1"/>
        <v>133</v>
      </c>
      <c r="BK185" vm="9700">
        <f ca="1"/>
        <v>143.5</v>
      </c>
      <c r="BL185" vm="15328">
        <f ca="1"/>
        <v>147.07</v>
      </c>
      <c r="BM185" vm="9583">
        <f ca="1"/>
        <v>126.09</v>
      </c>
      <c r="BN185" vm="15329">
        <f ca="1"/>
        <v>128.29</v>
      </c>
      <c r="BO185" vm="14403">
        <f ca="1"/>
        <v>129.63</v>
      </c>
      <c r="BP185" vm="15330">
        <f ca="1"/>
        <v>145.07</v>
      </c>
      <c r="BQ185" vm="11325">
        <f ca="1"/>
        <v>154.41</v>
      </c>
      <c r="BR185" vm="4112">
        <f ca="1"/>
        <v>182.23</v>
      </c>
      <c r="BS185" vm="15331">
        <f ca="1"/>
        <v>184.8</v>
      </c>
      <c r="BT185" vm="15332">
        <f ca="1"/>
        <v>173.29</v>
      </c>
      <c r="BU185" vm="15333">
        <f ca="1"/>
        <v>176.89</v>
      </c>
      <c r="BV185" vm="1176">
        <f ca="1"/>
        <v>182.16</v>
      </c>
      <c r="BW185" vm="15334">
        <f ca="1"/>
        <v>201.06</v>
      </c>
      <c r="BX185" vm="4139">
        <f ca="1"/>
        <v>172.17</v>
      </c>
      <c r="BY185" vm="15335">
        <f ca="1"/>
        <v>179.61</v>
      </c>
      <c r="BZ185" vm="15336">
        <f ca="1"/>
        <v>174.46</v>
      </c>
      <c r="CA185" vm="4109">
        <f ca="1"/>
        <v>146.61000000000001</v>
      </c>
      <c r="CB185" vm="15337">
        <f ca="1"/>
        <v>149.66999999999999</v>
      </c>
      <c r="CC185" vm="15338">
        <f ca="1"/>
        <v>142.22</v>
      </c>
      <c r="CD185" vm="15339">
        <f ca="1"/>
        <v>153.16999999999999</v>
      </c>
      <c r="CE185" vm="15340">
        <f ca="1"/>
        <v>135.06</v>
      </c>
      <c r="CF185" vm="15341">
        <f ca="1"/>
        <v>120.33</v>
      </c>
      <c r="CG185" vm="6410">
        <f ca="1"/>
        <v>133.58000000000001</v>
      </c>
      <c r="CH185" vm="15342">
        <f ca="1"/>
        <v>139.72999999999999</v>
      </c>
      <c r="CI185" vm="13164">
        <f ca="1"/>
        <v>140.22</v>
      </c>
      <c r="CJ185" vm="15343">
        <f ca="1"/>
        <v>137.53</v>
      </c>
      <c r="CK185" vm="15344">
        <f ca="1"/>
        <v>124.57</v>
      </c>
      <c r="CL185" vm="15345">
        <f ca="1"/>
        <v>133.26</v>
      </c>
      <c r="CM185" vm="15346">
        <f ca="1"/>
        <v>130.49</v>
      </c>
      <c r="CN185" vm="11583">
        <f ca="1"/>
        <v>115.32</v>
      </c>
      <c r="CO185" vm="15347">
        <f ca="1"/>
        <v>118.79</v>
      </c>
      <c r="CP185" vm="15348">
        <f ca="1"/>
        <v>122.95</v>
      </c>
      <c r="CQ185" vm="2551">
        <f ca="1"/>
        <v>117.03</v>
      </c>
      <c r="CR185" vm="13544">
        <f ca="1"/>
        <v>110.7</v>
      </c>
      <c r="CS185" vm="12268">
        <f ca="1"/>
        <v>82.85</v>
      </c>
      <c r="CT185" vm="10332">
        <f ca="1"/>
        <v>88.9</v>
      </c>
      <c r="CU185" vm="14754">
        <f ca="1"/>
        <v>109.31</v>
      </c>
      <c r="CV185" vm="12300">
        <f ca="1"/>
        <v>107.18</v>
      </c>
      <c r="CW185" vm="15349">
        <f ca="1"/>
        <v>109.59</v>
      </c>
      <c r="CX185" vm="11357">
        <f ca="1"/>
        <v>105</v>
      </c>
      <c r="CY185" vm="15350">
        <f ca="1"/>
        <v>102.47</v>
      </c>
      <c r="CZ185" vm="6742">
        <f ca="1"/>
        <v>109.26</v>
      </c>
      <c r="DA185" vm="15351">
        <f ca="1"/>
        <v>104.86</v>
      </c>
      <c r="DB185" vm="2555">
        <f ca="1"/>
        <v>125.61</v>
      </c>
      <c r="DC185" vm="15352">
        <f ca="1"/>
        <v>122.54</v>
      </c>
      <c r="DD185" vm="15353">
        <f ca="1"/>
        <v>127.75</v>
      </c>
      <c r="DE185" vm="3516">
        <f ca="1"/>
        <v>118.59</v>
      </c>
      <c r="DF185" vm="15354">
        <f ca="1"/>
        <v>116.14</v>
      </c>
      <c r="DG185" vm="11597">
        <f ca="1"/>
        <v>111.61</v>
      </c>
    </row>
    <row r="186" spans="2:111" x14ac:dyDescent="0.55000000000000004">
      <c r="B186" t="e" vm="15355">
        <v>#VALUE!</v>
      </c>
      <c r="C186" t="str" cm="1">
        <f t="array" aca="1" ref="C186" ca="1">_FV(B186,"Industry")</f>
        <v>Healthcare Equipment &amp; Supplies</v>
      </c>
      <c r="D186" cm="1" vm="15356">
        <f t="array" aca="1" ref="D186:DG186" ca="1">IFERROR(TRANSPOSE(_xlfn.STOCKHISTORY(B186,$B$1,$C$1,2,0,1)),"")</f>
        <v>135.69</v>
      </c>
      <c r="E186" vm="15357">
        <f ca="1"/>
        <v>142.82</v>
      </c>
      <c r="F186" vm="15358">
        <f ca="1"/>
        <v>157.01</v>
      </c>
      <c r="G186" vm="15359">
        <f ca="1"/>
        <v>155.78</v>
      </c>
      <c r="H186" vm="15360">
        <f ca="1"/>
        <v>161.1</v>
      </c>
      <c r="I186" vm="15361">
        <f ca="1"/>
        <v>177.31</v>
      </c>
      <c r="J186" vm="15362">
        <f ca="1"/>
        <v>180.31</v>
      </c>
      <c r="K186" vm="15363">
        <f ca="1"/>
        <v>183.09</v>
      </c>
      <c r="L186" vm="15364">
        <f ca="1"/>
        <v>168.05</v>
      </c>
      <c r="M186" vm="4079">
        <f ca="1"/>
        <v>143.13</v>
      </c>
      <c r="N186" vm="15365">
        <f ca="1"/>
        <v>147.93</v>
      </c>
      <c r="O186" vm="15366">
        <f ca="1"/>
        <v>161.15</v>
      </c>
      <c r="P186" vm="14420">
        <f ca="1"/>
        <v>167.73</v>
      </c>
      <c r="Q186" vm="15367">
        <f ca="1"/>
        <v>191.18</v>
      </c>
      <c r="R186" vm="4874">
        <f ca="1"/>
        <v>193.73</v>
      </c>
      <c r="S186" vm="15368">
        <f ca="1"/>
        <v>206.89</v>
      </c>
      <c r="T186" vm="15369">
        <f ca="1"/>
        <v>200.02</v>
      </c>
      <c r="U186" vm="8732">
        <f ca="1"/>
        <v>207.76</v>
      </c>
      <c r="V186" vm="15370">
        <f ca="1"/>
        <v>207.22</v>
      </c>
      <c r="W186" vm="15371">
        <f ca="1"/>
        <v>211.75</v>
      </c>
      <c r="X186" vm="15372">
        <f ca="1"/>
        <v>241.97</v>
      </c>
      <c r="Y186" vm="11525">
        <f ca="1"/>
        <v>236.98</v>
      </c>
      <c r="Z186" vm="5940">
        <f ca="1"/>
        <v>265.52</v>
      </c>
      <c r="AA186" vm="15373">
        <f ca="1"/>
        <v>248.82</v>
      </c>
      <c r="AB186" vm="15374">
        <f ca="1"/>
        <v>277.75</v>
      </c>
      <c r="AC186" vm="15375">
        <f ca="1"/>
        <v>249.83</v>
      </c>
      <c r="AD186" vm="9941">
        <f ca="1"/>
        <v>254.98</v>
      </c>
      <c r="AE186" vm="15376">
        <f ca="1"/>
        <v>267.88</v>
      </c>
      <c r="AF186" vm="15377">
        <f ca="1"/>
        <v>267.16000000000003</v>
      </c>
      <c r="AG186" vm="15378">
        <f ca="1"/>
        <v>268.20999999999998</v>
      </c>
      <c r="AH186" vm="15379">
        <f ca="1"/>
        <v>272.70999999999998</v>
      </c>
      <c r="AI186" vm="15380">
        <f ca="1"/>
        <v>247.43</v>
      </c>
      <c r="AJ186" vm="15381">
        <f ca="1"/>
        <v>266.08999999999997</v>
      </c>
      <c r="AK186" vm="15382">
        <f ca="1"/>
        <v>240.74</v>
      </c>
      <c r="AL186" vm="15383">
        <f ca="1"/>
        <v>275.42</v>
      </c>
      <c r="AM186" vm="15384">
        <f ca="1"/>
        <v>258.48</v>
      </c>
      <c r="AN186" vm="15385">
        <f ca="1"/>
        <v>273.5</v>
      </c>
      <c r="AO186" vm="15386">
        <f ca="1"/>
        <v>289.83999999999997</v>
      </c>
      <c r="AP186" vm="15387">
        <f ca="1"/>
        <v>302.16000000000003</v>
      </c>
      <c r="AQ186" vm="15388">
        <f ca="1"/>
        <v>286.18</v>
      </c>
      <c r="AR186" vm="15389">
        <f ca="1"/>
        <v>288.3</v>
      </c>
      <c r="AS186" vm="15390">
        <f ca="1"/>
        <v>331.15</v>
      </c>
      <c r="AT186" vm="15391">
        <f ca="1"/>
        <v>339.74</v>
      </c>
      <c r="AU186" vm="15392">
        <f ca="1"/>
        <v>363.92</v>
      </c>
      <c r="AV186" vm="15393">
        <f ca="1"/>
        <v>339.75</v>
      </c>
      <c r="AW186" vm="15394">
        <f ca="1"/>
        <v>347.41</v>
      </c>
      <c r="AX186" vm="15395">
        <f ca="1"/>
        <v>353.34</v>
      </c>
      <c r="AY186" vm="15396">
        <f ca="1"/>
        <v>376.44</v>
      </c>
      <c r="AZ186" vm="15397">
        <f ca="1"/>
        <v>371.51</v>
      </c>
      <c r="BA186" vm="15398">
        <f ca="1"/>
        <v>335.02</v>
      </c>
      <c r="BB186" vm="15399">
        <f ca="1"/>
        <v>292.86</v>
      </c>
      <c r="BC186" vm="15400">
        <f ca="1"/>
        <v>335.4</v>
      </c>
      <c r="BD186" vm="15401">
        <f ca="1"/>
        <v>362.86</v>
      </c>
      <c r="BE186" vm="15402">
        <f ca="1"/>
        <v>363.98</v>
      </c>
      <c r="BF186" vm="15403">
        <f ca="1"/>
        <v>373.1</v>
      </c>
      <c r="BG186" vm="15404">
        <f ca="1"/>
        <v>392.95</v>
      </c>
      <c r="BH186" vm="15405">
        <f ca="1"/>
        <v>340.42</v>
      </c>
      <c r="BI186" vm="15406">
        <f ca="1"/>
        <v>318.23</v>
      </c>
      <c r="BJ186" vm="15407">
        <f ca="1"/>
        <v>382.75</v>
      </c>
      <c r="BK186" vm="15408">
        <f ca="1"/>
        <v>411.57</v>
      </c>
      <c r="BL186" vm="15409">
        <f ca="1"/>
        <v>377.63</v>
      </c>
      <c r="BM186" vm="15410">
        <f ca="1"/>
        <v>398.12</v>
      </c>
      <c r="BN186" vm="15411">
        <f ca="1"/>
        <v>415.46</v>
      </c>
      <c r="BO186" vm="15412">
        <f ca="1"/>
        <v>422.48</v>
      </c>
      <c r="BP186" vm="15413">
        <f ca="1"/>
        <v>402.19</v>
      </c>
      <c r="BQ186" vm="15414">
        <f ca="1"/>
        <v>401.79</v>
      </c>
      <c r="BR186" vm="15415">
        <f ca="1"/>
        <v>397.43</v>
      </c>
      <c r="BS186" vm="15416">
        <f ca="1"/>
        <v>395.46</v>
      </c>
      <c r="BT186" vm="15417">
        <f ca="1"/>
        <v>376.55</v>
      </c>
      <c r="BU186" vm="15418">
        <f ca="1"/>
        <v>356.94</v>
      </c>
      <c r="BV186" vm="15419">
        <f ca="1"/>
        <v>297.42</v>
      </c>
      <c r="BW186" vm="15420">
        <f ca="1"/>
        <v>328.48</v>
      </c>
      <c r="BX186" vm="15421">
        <f ca="1"/>
        <v>310.19</v>
      </c>
      <c r="BY186" vm="15422">
        <f ca="1"/>
        <v>336.31</v>
      </c>
      <c r="BZ186" vm="15423">
        <f ca="1"/>
        <v>354.83</v>
      </c>
      <c r="CA186" vm="15424">
        <f ca="1"/>
        <v>285.62</v>
      </c>
      <c r="CB186" vm="15425">
        <f ca="1"/>
        <v>287.74</v>
      </c>
      <c r="CC186" vm="15426">
        <f ca="1"/>
        <v>245.85</v>
      </c>
      <c r="CD186" vm="15427">
        <f ca="1"/>
        <v>240.46</v>
      </c>
      <c r="CE186" vm="12967">
        <f ca="1"/>
        <v>226.26</v>
      </c>
      <c r="CF186" vm="11375">
        <f ca="1"/>
        <v>201.46</v>
      </c>
      <c r="CG186" vm="15428">
        <f ca="1"/>
        <v>214.56</v>
      </c>
      <c r="CH186" vm="15429">
        <f ca="1"/>
        <v>234.12</v>
      </c>
      <c r="CI186" vm="15430">
        <f ca="1"/>
        <v>249.63</v>
      </c>
      <c r="CJ186" vm="15431">
        <f ca="1"/>
        <v>243.42</v>
      </c>
      <c r="CK186" vm="15432">
        <f ca="1"/>
        <v>238.23</v>
      </c>
      <c r="CL186" vm="15433">
        <f ca="1"/>
        <v>253.31</v>
      </c>
      <c r="CM186" vm="15434">
        <f ca="1"/>
        <v>272.52</v>
      </c>
      <c r="CN186" vm="15435">
        <f ca="1"/>
        <v>234.75</v>
      </c>
      <c r="CO186" vm="15436">
        <f ca="1"/>
        <v>242.03</v>
      </c>
      <c r="CP186" vm="13268">
        <f ca="1"/>
        <v>251.17</v>
      </c>
      <c r="CQ186" vm="2304">
        <f ca="1"/>
        <v>212.74</v>
      </c>
      <c r="CR186" vm="15437">
        <f ca="1"/>
        <v>196.41</v>
      </c>
      <c r="CS186" vm="15438">
        <f ca="1"/>
        <v>184.75</v>
      </c>
      <c r="CT186" vm="15439">
        <f ca="1"/>
        <v>225.69</v>
      </c>
      <c r="CU186" vm="14190">
        <f ca="1"/>
        <v>249.34</v>
      </c>
      <c r="CV186" vm="15440">
        <f ca="1"/>
        <v>242.83</v>
      </c>
      <c r="CW186" vm="15441">
        <f ca="1"/>
        <v>222.79</v>
      </c>
      <c r="CX186" vm="15442">
        <f ca="1"/>
        <v>226.17</v>
      </c>
      <c r="CY186" vm="15443">
        <f ca="1"/>
        <v>208.75</v>
      </c>
      <c r="CZ186" vm="15444">
        <f ca="1"/>
        <v>209.07</v>
      </c>
      <c r="DA186" vm="15445">
        <f ca="1"/>
        <v>210.33</v>
      </c>
      <c r="DB186" vm="15446">
        <f ca="1"/>
        <v>220.92</v>
      </c>
      <c r="DC186" vm="15447">
        <f ca="1"/>
        <v>245.17</v>
      </c>
      <c r="DD186" vm="15448">
        <f ca="1"/>
        <v>247.32</v>
      </c>
      <c r="DE186" vm="15334">
        <f ca="1"/>
        <v>201.06</v>
      </c>
      <c r="DF186" vm="3757">
        <f ca="1"/>
        <v>192.85</v>
      </c>
      <c r="DG186" vm="15449">
        <f ca="1"/>
        <v>177.98</v>
      </c>
    </row>
    <row r="187" spans="2:111" x14ac:dyDescent="0.55000000000000004">
      <c r="B187" t="e" vm="15450">
        <v>#VALUE!</v>
      </c>
      <c r="C187" t="str" cm="1">
        <f t="array" aca="1" ref="C187" ca="1">_FV(B187,"Industry")</f>
        <v>Healthcare Equipment &amp; Supplies</v>
      </c>
      <c r="D187" cm="1" vm="2809">
        <f t="array" aca="1" ref="D187:M187" ca="1">IFERROR(TRANSPOSE(_xlfn.STOCKHISTORY(B187,$B$1,$C$1,2,0,1)),"")</f>
        <v>69.55</v>
      </c>
      <c r="E187" vm="3999">
        <f ca="1"/>
        <v>65.010000000000005</v>
      </c>
      <c r="F187" vm="3456">
        <f ca="1"/>
        <v>59.34</v>
      </c>
      <c r="G187" vm="9424">
        <f ca="1"/>
        <v>52.88</v>
      </c>
      <c r="H187" vm="13403">
        <f ca="1"/>
        <v>58.88</v>
      </c>
      <c r="I187" vm="15451">
        <f ca="1"/>
        <v>64.11</v>
      </c>
      <c r="J187" vm="6315">
        <f ca="1"/>
        <v>69.72</v>
      </c>
      <c r="K187" vm="7214">
        <f ca="1"/>
        <v>72.58</v>
      </c>
      <c r="L187" vm="1238">
        <f ca="1"/>
        <v>71.510000000000005</v>
      </c>
      <c r="M187" vm="8941">
        <f ca="1"/>
        <v>66.06</v>
      </c>
    </row>
    <row r="188" spans="2:111" x14ac:dyDescent="0.55000000000000004">
      <c r="B188" t="e" vm="15452">
        <v>#VALUE!</v>
      </c>
      <c r="C188" t="str" cm="1">
        <f t="array" aca="1" ref="C188" ca="1">_FV(B188,"Industry")</f>
        <v>Healthcare Equipment &amp; Supplies</v>
      </c>
      <c r="D188" cm="1" vm="15453">
        <f t="array" aca="1" ref="D188:DG188" ca="1">IFERROR(TRANSPOSE(_xlfn.STOCKHISTORY(B188,$B$1,$C$1,2,0,1)),"")</f>
        <v>59.357700000000001</v>
      </c>
      <c r="E188" vm="15454">
        <f ca="1"/>
        <v>64.849000000000004</v>
      </c>
      <c r="F188" vm="15455">
        <f ca="1"/>
        <v>67.663200000000003</v>
      </c>
      <c r="G188" vm="15456">
        <f ca="1"/>
        <v>66.122799999999998</v>
      </c>
      <c r="H188" vm="15457">
        <f ca="1"/>
        <v>68.094300000000004</v>
      </c>
      <c r="I188" vm="15458">
        <f ca="1"/>
        <v>69.297600000000003</v>
      </c>
      <c r="J188" vm="15459">
        <f ca="1"/>
        <v>70.936000000000007</v>
      </c>
      <c r="K188" vm="15460">
        <f ca="1"/>
        <v>64.198300000000003</v>
      </c>
      <c r="L188" vm="15461">
        <f ca="1"/>
        <v>63.880800000000001</v>
      </c>
      <c r="M188" vm="15462">
        <f ca="1"/>
        <v>58.479700000000001</v>
      </c>
      <c r="N188" vm="15463">
        <f ca="1"/>
        <v>58.385599999999997</v>
      </c>
      <c r="O188" vm="15464">
        <f ca="1"/>
        <v>59.463500000000003</v>
      </c>
      <c r="P188" vm="15465">
        <f ca="1"/>
        <v>62.657899999999998</v>
      </c>
      <c r="Q188" vm="15466">
        <f ca="1"/>
        <v>67.243799999999993</v>
      </c>
      <c r="R188" vm="15467">
        <f ca="1"/>
        <v>66.620599999999996</v>
      </c>
      <c r="S188" vm="15468">
        <f ca="1"/>
        <v>68.121799999999993</v>
      </c>
      <c r="T188" vm="15469">
        <f ca="1"/>
        <v>72.108000000000004</v>
      </c>
      <c r="U188" vm="15470">
        <f ca="1"/>
        <v>71.735600000000005</v>
      </c>
      <c r="V188" vm="15471">
        <f ca="1"/>
        <v>71.418099999999995</v>
      </c>
      <c r="W188" vm="15472">
        <f ca="1"/>
        <v>68.074700000000007</v>
      </c>
      <c r="X188" vm="15473">
        <f ca="1"/>
        <v>64.272800000000004</v>
      </c>
      <c r="Y188" vm="15474">
        <f ca="1"/>
        <v>61.615299999999998</v>
      </c>
      <c r="Z188" vm="15475">
        <f ca="1"/>
        <v>56.010399999999997</v>
      </c>
      <c r="AA188" vm="15476">
        <f ca="1"/>
        <v>54.779600000000002</v>
      </c>
      <c r="AB188" vm="15477">
        <f ca="1"/>
        <v>59.326300000000003</v>
      </c>
      <c r="AC188" vm="15478">
        <f ca="1"/>
        <v>51.887</v>
      </c>
      <c r="AD188" vm="15479">
        <f ca="1"/>
        <v>52.686599999999999</v>
      </c>
      <c r="AE188" vm="15480">
        <f ca="1"/>
        <v>59.577199999999998</v>
      </c>
      <c r="AF188" vm="15481">
        <f ca="1"/>
        <v>54.246600000000001</v>
      </c>
      <c r="AG188" vm="15482">
        <f ca="1"/>
        <v>56.943199999999997</v>
      </c>
      <c r="AH188" vm="15483">
        <f ca="1"/>
        <v>62.250300000000003</v>
      </c>
      <c r="AI188" vm="15484">
        <f ca="1"/>
        <v>60.894100000000002</v>
      </c>
      <c r="AJ188" vm="15485">
        <f ca="1"/>
        <v>66.655900000000003</v>
      </c>
      <c r="AK188" vm="15486">
        <f ca="1"/>
        <v>65.064499999999995</v>
      </c>
      <c r="AL188" vm="15487">
        <f ca="1"/>
        <v>69.924800000000005</v>
      </c>
      <c r="AM188" vm="15488">
        <f ca="1"/>
        <v>61.552599999999998</v>
      </c>
      <c r="AN188" vm="15489">
        <f ca="1"/>
        <v>60.909799999999997</v>
      </c>
      <c r="AO188" vm="15490">
        <f ca="1"/>
        <v>59.3</v>
      </c>
      <c r="AP188" vm="15491">
        <f ca="1"/>
        <v>60.11</v>
      </c>
      <c r="AQ188" vm="9956">
        <f ca="1"/>
        <v>64.06</v>
      </c>
      <c r="AR188" vm="3469">
        <f ca="1"/>
        <v>64.459999999999994</v>
      </c>
      <c r="AS188" vm="15492">
        <f ca="1"/>
        <v>69.900000000000006</v>
      </c>
      <c r="AT188" vm="15493">
        <f ca="1"/>
        <v>66.540000000000006</v>
      </c>
      <c r="AU188" vm="1232">
        <f ca="1"/>
        <v>61.62</v>
      </c>
      <c r="AV188" vm="2058">
        <f ca="1"/>
        <v>63.5</v>
      </c>
      <c r="AW188" vm="15494">
        <f ca="1"/>
        <v>62.585000000000001</v>
      </c>
      <c r="AX188" vm="7729">
        <f ca="1"/>
        <v>68.900000000000006</v>
      </c>
      <c r="AY188" vm="13417">
        <f ca="1"/>
        <v>66.72</v>
      </c>
      <c r="AZ188" vm="13675">
        <f ca="1"/>
        <v>68.94</v>
      </c>
      <c r="BA188" vm="3964">
        <f ca="1"/>
        <v>60.94</v>
      </c>
      <c r="BB188" vm="7090">
        <f ca="1"/>
        <v>50.52</v>
      </c>
      <c r="BC188" vm="6252">
        <f ca="1"/>
        <v>54.56</v>
      </c>
      <c r="BD188" vm="10749">
        <f ca="1"/>
        <v>60.72</v>
      </c>
      <c r="BE188" vm="15495">
        <f ca="1"/>
        <v>58.39</v>
      </c>
      <c r="BF188" vm="9484">
        <f ca="1"/>
        <v>68.73</v>
      </c>
      <c r="BG188" vm="7853">
        <f ca="1"/>
        <v>66.44</v>
      </c>
      <c r="BH188" vm="6192">
        <f ca="1"/>
        <v>58.78</v>
      </c>
      <c r="BI188" vm="15496">
        <f ca="1"/>
        <v>63.58</v>
      </c>
      <c r="BJ188" vm="12611">
        <f ca="1"/>
        <v>64.31</v>
      </c>
      <c r="BK188" vm="15497">
        <f ca="1"/>
        <v>66.86</v>
      </c>
      <c r="BL188" vm="10798">
        <f ca="1"/>
        <v>65.849999999999994</v>
      </c>
      <c r="BM188" vm="5167">
        <f ca="1"/>
        <v>61.85</v>
      </c>
      <c r="BN188" vm="14359">
        <f ca="1"/>
        <v>69.239999999999995</v>
      </c>
      <c r="BO188" vm="6326">
        <f ca="1"/>
        <v>72.5</v>
      </c>
      <c r="BP188" vm="6730">
        <f ca="1"/>
        <v>76.040000000000006</v>
      </c>
      <c r="BQ188" vm="5735">
        <f ca="1"/>
        <v>74.19</v>
      </c>
      <c r="BR188" vm="15498">
        <f ca="1"/>
        <v>80.150000000000006</v>
      </c>
      <c r="BS188" vm="3791">
        <f ca="1"/>
        <v>75.59</v>
      </c>
      <c r="BT188" vm="15105">
        <f ca="1"/>
        <v>76.16</v>
      </c>
      <c r="BU188" vm="13415">
        <f ca="1"/>
        <v>76.349999999999994</v>
      </c>
      <c r="BV188" vm="10479">
        <f ca="1"/>
        <v>71.06</v>
      </c>
      <c r="BW188" vm="15499">
        <f ca="1"/>
        <v>77.53</v>
      </c>
      <c r="BX188" vm="9852">
        <f ca="1"/>
        <v>75.3</v>
      </c>
      <c r="BY188" vm="11957">
        <f ca="1"/>
        <v>86.38</v>
      </c>
      <c r="BZ188" vm="15500">
        <f ca="1"/>
        <v>87.19</v>
      </c>
      <c r="CA188" vm="15501">
        <f ca="1"/>
        <v>81.099999999999994</v>
      </c>
      <c r="CB188" vm="3813">
        <f ca="1"/>
        <v>85.64</v>
      </c>
      <c r="CC188" vm="11938">
        <f ca="1"/>
        <v>76.739999999999995</v>
      </c>
      <c r="CD188" vm="3970">
        <f ca="1"/>
        <v>78.83</v>
      </c>
      <c r="CE188" vm="9561">
        <f ca="1"/>
        <v>73.41</v>
      </c>
      <c r="CF188" vm="5120">
        <f ca="1"/>
        <v>65.77</v>
      </c>
      <c r="CG188" vm="14348">
        <f ca="1"/>
        <v>68.459999999999994</v>
      </c>
      <c r="CH188" vm="1249">
        <f ca="1"/>
        <v>80.92</v>
      </c>
      <c r="CI188" vm="11922">
        <f ca="1"/>
        <v>79.87</v>
      </c>
      <c r="CJ188" vm="15502">
        <f ca="1"/>
        <v>86.15</v>
      </c>
      <c r="CK188" vm="11960">
        <f ca="1"/>
        <v>78.31</v>
      </c>
      <c r="CL188" vm="7466">
        <f ca="1"/>
        <v>81.540000000000006</v>
      </c>
      <c r="CM188" vm="15503">
        <f ca="1"/>
        <v>80.81</v>
      </c>
      <c r="CN188" vm="15504">
        <f ca="1"/>
        <v>73.900000000000006</v>
      </c>
      <c r="CO188" vm="15501">
        <f ca="1"/>
        <v>81.099999999999994</v>
      </c>
      <c r="CP188" vm="8055">
        <f ca="1"/>
        <v>78.790000000000006</v>
      </c>
      <c r="CQ188" vm="15505">
        <f ca="1"/>
        <v>76.540000000000006</v>
      </c>
      <c r="CR188" vm="6459">
        <f ca="1"/>
        <v>74.25</v>
      </c>
      <c r="CS188" vm="12685">
        <f ca="1"/>
        <v>64.98</v>
      </c>
      <c r="CT188" vm="1239">
        <f ca="1"/>
        <v>66.73</v>
      </c>
      <c r="CU188" vm="12697">
        <f ca="1"/>
        <v>75.709999999999994</v>
      </c>
      <c r="CV188" vm="15506">
        <f ca="1"/>
        <v>74.84</v>
      </c>
      <c r="CW188" vm="14284">
        <f ca="1"/>
        <v>76.47</v>
      </c>
      <c r="CX188" vm="15507">
        <f ca="1"/>
        <v>75.52</v>
      </c>
      <c r="CY188" vm="3959">
        <f ca="1"/>
        <v>69.28</v>
      </c>
      <c r="CZ188" vm="5234">
        <f ca="1"/>
        <v>69.34</v>
      </c>
      <c r="DA188" vm="15508">
        <f ca="1"/>
        <v>64.099999999999994</v>
      </c>
      <c r="DB188" vm="12111">
        <f ca="1"/>
        <v>71.94</v>
      </c>
      <c r="DC188" vm="15509">
        <f ca="1"/>
        <v>70.55</v>
      </c>
      <c r="DD188" vm="11974">
        <f ca="1"/>
        <v>72.900000000000006</v>
      </c>
      <c r="DE188" vm="15510">
        <f ca="1"/>
        <v>70.23</v>
      </c>
      <c r="DF188" vm="15511">
        <f ca="1"/>
        <v>77.05</v>
      </c>
      <c r="DG188" vm="15512">
        <f ca="1"/>
        <v>69.2</v>
      </c>
    </row>
    <row r="189" spans="2:111" x14ac:dyDescent="0.55000000000000004">
      <c r="B189" t="e" vm="15513">
        <v>#VALUE!</v>
      </c>
      <c r="C189" t="str" cm="1">
        <f t="array" aca="1" ref="C189" ca="1">_FV(B189,"Industry")</f>
        <v>Healthcare Providers &amp; Services</v>
      </c>
      <c r="D189" cm="1" vm="12064">
        <f t="array" aca="1" ref="D189:DG189" ca="1">IFERROR(TRANSPOSE(_xlfn.STOCKHISTORY(B189,$B$1,$C$1,2,0,1)),"")</f>
        <v>115.16</v>
      </c>
      <c r="E189" vm="15514">
        <f ca="1"/>
        <v>119.1</v>
      </c>
      <c r="F189" vm="15515">
        <f ca="1"/>
        <v>128.9</v>
      </c>
      <c r="G189" vm="15516">
        <f ca="1"/>
        <v>131.68</v>
      </c>
      <c r="H189" vm="15517">
        <f ca="1"/>
        <v>133.66999999999999</v>
      </c>
      <c r="I189" vm="15518">
        <f ca="1"/>
        <v>141.19999999999999</v>
      </c>
      <c r="J189" vm="15519">
        <f ca="1"/>
        <v>143.19999999999999</v>
      </c>
      <c r="K189" vm="15520">
        <f ca="1"/>
        <v>136.05000000000001</v>
      </c>
      <c r="L189" vm="15521">
        <f ca="1"/>
        <v>140</v>
      </c>
      <c r="M189" vm="15522">
        <f ca="1"/>
        <v>141.33000000000001</v>
      </c>
      <c r="N189" vm="15523">
        <f ca="1"/>
        <v>158.32</v>
      </c>
      <c r="O189" vm="15524">
        <f ca="1"/>
        <v>160.04</v>
      </c>
      <c r="P189" vm="15525">
        <f ca="1"/>
        <v>162.1</v>
      </c>
      <c r="Q189" vm="15526">
        <f ca="1"/>
        <v>165.38</v>
      </c>
      <c r="R189" vm="15527">
        <f ca="1"/>
        <v>164.01</v>
      </c>
      <c r="S189" vm="15528">
        <f ca="1"/>
        <v>174.88</v>
      </c>
      <c r="T189" vm="15529">
        <f ca="1"/>
        <v>175.18</v>
      </c>
      <c r="U189" vm="15530">
        <f ca="1"/>
        <v>185.42</v>
      </c>
      <c r="V189" vm="15531">
        <f ca="1"/>
        <v>191.81</v>
      </c>
      <c r="W189" vm="15532">
        <f ca="1"/>
        <v>198.9</v>
      </c>
      <c r="X189" vm="15533">
        <f ca="1"/>
        <v>195.85</v>
      </c>
      <c r="Y189" vm="15534">
        <f ca="1"/>
        <v>210.22</v>
      </c>
      <c r="Z189" vm="8203">
        <f ca="1"/>
        <v>228.17</v>
      </c>
      <c r="AA189" vm="15535">
        <f ca="1"/>
        <v>220.46</v>
      </c>
      <c r="AB189" vm="15536">
        <f ca="1"/>
        <v>236.78</v>
      </c>
      <c r="AC189" vm="15537">
        <f ca="1"/>
        <v>226.16</v>
      </c>
      <c r="AD189" vm="15538">
        <f ca="1"/>
        <v>214</v>
      </c>
      <c r="AE189" vm="5843">
        <f ca="1"/>
        <v>236.4</v>
      </c>
      <c r="AF189" vm="5825">
        <f ca="1"/>
        <v>241.51</v>
      </c>
      <c r="AG189" vm="15539">
        <f ca="1"/>
        <v>245.34</v>
      </c>
      <c r="AH189" vm="15540">
        <f ca="1"/>
        <v>253.22</v>
      </c>
      <c r="AI189" vm="15541">
        <f ca="1"/>
        <v>268.45999999999998</v>
      </c>
      <c r="AJ189" vm="15542">
        <f ca="1"/>
        <v>266.04000000000002</v>
      </c>
      <c r="AK189" vm="15543">
        <f ca="1"/>
        <v>261.35000000000002</v>
      </c>
      <c r="AL189" vm="15544">
        <f ca="1"/>
        <v>281.36</v>
      </c>
      <c r="AM189" vm="13149">
        <f ca="1"/>
        <v>249.12</v>
      </c>
      <c r="AN189" vm="15545">
        <f ca="1"/>
        <v>270.2</v>
      </c>
      <c r="AO189" vm="15023">
        <f ca="1"/>
        <v>242.22</v>
      </c>
      <c r="AP189" vm="15546">
        <f ca="1"/>
        <v>247.26</v>
      </c>
      <c r="AQ189" vm="15547">
        <f ca="1"/>
        <v>233.07</v>
      </c>
      <c r="AR189" vm="15548">
        <f ca="1"/>
        <v>241.8</v>
      </c>
      <c r="AS189" vm="15549">
        <f ca="1"/>
        <v>244.01</v>
      </c>
      <c r="AT189" vm="15550">
        <f ca="1"/>
        <v>249.01</v>
      </c>
      <c r="AU189" vm="15551">
        <f ca="1"/>
        <v>234</v>
      </c>
      <c r="AV189" vm="15552">
        <f ca="1"/>
        <v>217.32</v>
      </c>
      <c r="AW189" vm="15553">
        <f ca="1"/>
        <v>252.7</v>
      </c>
      <c r="AX189" vm="6843">
        <f ca="1"/>
        <v>279.87</v>
      </c>
      <c r="AY189" vm="15554">
        <f ca="1"/>
        <v>293.98</v>
      </c>
      <c r="AZ189" vm="5921">
        <f ca="1"/>
        <v>272.45</v>
      </c>
      <c r="BA189" vm="15555">
        <f ca="1"/>
        <v>254.96</v>
      </c>
      <c r="BB189" vm="15556">
        <f ca="1"/>
        <v>249.38</v>
      </c>
      <c r="BC189" vm="15557">
        <f ca="1"/>
        <v>292.47000000000003</v>
      </c>
      <c r="BD189" vm="15558">
        <f ca="1"/>
        <v>304.85000000000002</v>
      </c>
      <c r="BE189" vm="15559">
        <f ca="1"/>
        <v>294.95</v>
      </c>
      <c r="BF189" vm="15560">
        <f ca="1"/>
        <v>302.77999999999997</v>
      </c>
      <c r="BG189" vm="15561">
        <f ca="1"/>
        <v>312.55</v>
      </c>
      <c r="BH189" vm="15562">
        <f ca="1"/>
        <v>311.77</v>
      </c>
      <c r="BI189" vm="15563">
        <f ca="1"/>
        <v>305.14</v>
      </c>
      <c r="BJ189" vm="15564">
        <f ca="1"/>
        <v>336.34</v>
      </c>
      <c r="BK189" vm="15565">
        <f ca="1"/>
        <v>350.68</v>
      </c>
      <c r="BL189" vm="15566">
        <f ca="1"/>
        <v>333.58</v>
      </c>
      <c r="BM189" vm="15567">
        <f ca="1"/>
        <v>332.22</v>
      </c>
      <c r="BN189" vm="15568">
        <f ca="1"/>
        <v>372.07</v>
      </c>
      <c r="BO189" vm="15569">
        <f ca="1"/>
        <v>398.8</v>
      </c>
      <c r="BP189" vm="15570">
        <f ca="1"/>
        <v>411.92</v>
      </c>
      <c r="BQ189" vm="15571">
        <f ca="1"/>
        <v>400.44</v>
      </c>
      <c r="BR189" vm="15572">
        <f ca="1"/>
        <v>412.22</v>
      </c>
      <c r="BS189" vm="15573">
        <f ca="1"/>
        <v>416.27</v>
      </c>
      <c r="BT189" vm="15574">
        <f ca="1"/>
        <v>390.74</v>
      </c>
      <c r="BU189" vm="15575">
        <f ca="1"/>
        <v>460.47</v>
      </c>
      <c r="BV189" vm="15576">
        <f ca="1"/>
        <v>444.22</v>
      </c>
      <c r="BW189" vm="15577">
        <f ca="1"/>
        <v>502.14</v>
      </c>
      <c r="BX189" vm="15578">
        <f ca="1"/>
        <v>472.57</v>
      </c>
      <c r="BY189" vm="15579">
        <f ca="1"/>
        <v>475.87</v>
      </c>
      <c r="BZ189" vm="15580">
        <f ca="1"/>
        <v>509.97</v>
      </c>
      <c r="CA189" vm="15581">
        <f ca="1"/>
        <v>508.55</v>
      </c>
      <c r="CB189" vm="15582">
        <f ca="1"/>
        <v>496.78</v>
      </c>
      <c r="CC189" vm="15583">
        <f ca="1"/>
        <v>513.63</v>
      </c>
      <c r="CD189" vm="15584">
        <f ca="1"/>
        <v>542.34</v>
      </c>
      <c r="CE189" vm="15585">
        <f ca="1"/>
        <v>519.33000000000004</v>
      </c>
      <c r="CF189" vm="15586">
        <f ca="1"/>
        <v>505.04</v>
      </c>
      <c r="CG189" vm="15587">
        <f ca="1"/>
        <v>555.15</v>
      </c>
      <c r="CH189" vm="15588">
        <f ca="1"/>
        <v>547.76</v>
      </c>
      <c r="CI189" vm="15589">
        <f ca="1"/>
        <v>530.17999999999995</v>
      </c>
      <c r="CJ189" vm="15590">
        <f ca="1"/>
        <v>499.19</v>
      </c>
      <c r="CK189" vm="15591">
        <f ca="1"/>
        <v>475.94</v>
      </c>
      <c r="CL189" vm="15592">
        <f ca="1"/>
        <v>472.59</v>
      </c>
      <c r="CM189" vm="15593">
        <f ca="1"/>
        <v>492.09</v>
      </c>
      <c r="CN189" vm="15594">
        <f ca="1"/>
        <v>487.24</v>
      </c>
      <c r="CO189" vm="15595">
        <f ca="1"/>
        <v>480.64</v>
      </c>
      <c r="CP189" vm="15596">
        <f ca="1"/>
        <v>506.37</v>
      </c>
      <c r="CQ189" vm="15597">
        <f ca="1"/>
        <v>476.58</v>
      </c>
      <c r="CR189" vm="15598">
        <f ca="1"/>
        <v>504.19</v>
      </c>
      <c r="CS189" vm="15599">
        <f ca="1"/>
        <v>535.55999999999995</v>
      </c>
      <c r="CT189" vm="15600">
        <f ca="1"/>
        <v>552.97</v>
      </c>
      <c r="CU189" vm="15601">
        <f ca="1"/>
        <v>526.47</v>
      </c>
      <c r="CV189" vm="15602">
        <f ca="1"/>
        <v>511.74</v>
      </c>
      <c r="CW189" vm="15603">
        <f ca="1"/>
        <v>493.6</v>
      </c>
      <c r="CX189" vm="15604">
        <f ca="1"/>
        <v>494.7</v>
      </c>
      <c r="CY189" vm="15605">
        <f ca="1"/>
        <v>483.7</v>
      </c>
      <c r="CZ189" vm="15606">
        <f ca="1"/>
        <v>495.37</v>
      </c>
      <c r="DA189" vm="15607">
        <f ca="1"/>
        <v>509.26</v>
      </c>
      <c r="DB189" vm="15608">
        <f ca="1"/>
        <v>576.16</v>
      </c>
      <c r="DC189" vm="15609">
        <f ca="1"/>
        <v>590.20000000000005</v>
      </c>
      <c r="DD189" vm="15610">
        <f ca="1"/>
        <v>584.67999999999995</v>
      </c>
      <c r="DE189" vm="15611">
        <f ca="1"/>
        <v>564.5</v>
      </c>
      <c r="DF189" vm="15612">
        <f ca="1"/>
        <v>610.20000000000005</v>
      </c>
      <c r="DG189" vm="15613">
        <f ca="1"/>
        <v>505.86</v>
      </c>
    </row>
    <row r="190" spans="2:111" x14ac:dyDescent="0.55000000000000004">
      <c r="B190" t="e" vm="15614">
        <v>#VALUE!</v>
      </c>
      <c r="C190" t="str" cm="1">
        <f t="array" aca="1" ref="C190" ca="1">_FV(B190,"Industry")</f>
        <v>Healthcare Providers &amp; Services</v>
      </c>
      <c r="D190" cm="1" vm="15346">
        <f t="array" aca="1" ref="D190:DG190" ca="1">IFERROR(TRANSPOSE(_xlfn.STOCKHISTORY(B190,$B$1,$C$1,2,0,1)),"")</f>
        <v>130.49</v>
      </c>
      <c r="E190" vm="15615">
        <f ca="1"/>
        <v>130.69</v>
      </c>
      <c r="F190" vm="15616">
        <f ca="1"/>
        <v>138.99</v>
      </c>
      <c r="G190" vm="15617">
        <f ca="1"/>
        <v>140.77000000000001</v>
      </c>
      <c r="H190" vm="8892">
        <f ca="1"/>
        <v>132.16</v>
      </c>
      <c r="I190" vm="15618">
        <f ca="1"/>
        <v>131.34</v>
      </c>
      <c r="J190" vm="15618">
        <f ca="1"/>
        <v>131.34</v>
      </c>
      <c r="K190" vm="15619">
        <f ca="1"/>
        <v>125.08</v>
      </c>
      <c r="L190" vm="15620">
        <f ca="1"/>
        <v>125.31</v>
      </c>
      <c r="M190" vm="15621">
        <f ca="1"/>
        <v>121.86</v>
      </c>
      <c r="N190" vm="14320">
        <f ca="1"/>
        <v>142.53</v>
      </c>
      <c r="O190" vm="15622">
        <f ca="1"/>
        <v>143.77000000000001</v>
      </c>
      <c r="P190" vm="15623">
        <f ca="1"/>
        <v>154.13999999999999</v>
      </c>
      <c r="Q190" vm="15624">
        <f ca="1"/>
        <v>164.82</v>
      </c>
      <c r="R190" vm="15526">
        <f ca="1"/>
        <v>165.38</v>
      </c>
      <c r="S190" vm="15625">
        <f ca="1"/>
        <v>177.89</v>
      </c>
      <c r="T190" vm="4840">
        <f ca="1"/>
        <v>182.35</v>
      </c>
      <c r="U190" vm="15626">
        <f ca="1"/>
        <v>188.13</v>
      </c>
      <c r="V190" vm="15627">
        <f ca="1"/>
        <v>186.21</v>
      </c>
      <c r="W190" vm="15628">
        <f ca="1"/>
        <v>196.04</v>
      </c>
      <c r="X190" vm="13577">
        <f ca="1"/>
        <v>189.88</v>
      </c>
      <c r="Y190" vm="15629">
        <f ca="1"/>
        <v>209.21</v>
      </c>
      <c r="Z190" vm="15630">
        <f ca="1"/>
        <v>234.96</v>
      </c>
      <c r="AA190" vm="15631">
        <f ca="1"/>
        <v>225.01</v>
      </c>
      <c r="AB190" vm="15632">
        <f ca="1"/>
        <v>247.85</v>
      </c>
      <c r="AC190" vm="15633">
        <f ca="1"/>
        <v>235.38</v>
      </c>
      <c r="AD190" vm="15634">
        <f ca="1"/>
        <v>219.7</v>
      </c>
      <c r="AE190" vm="15635">
        <f ca="1"/>
        <v>235.99</v>
      </c>
      <c r="AF190" vm="15636">
        <f ca="1"/>
        <v>221.42</v>
      </c>
      <c r="AG190" vm="15637">
        <f ca="1"/>
        <v>238.03</v>
      </c>
      <c r="AH190" vm="15638">
        <f ca="1"/>
        <v>253</v>
      </c>
      <c r="AI190" vm="15639">
        <f ca="1"/>
        <v>264.73</v>
      </c>
      <c r="AJ190" vm="15640">
        <f ca="1"/>
        <v>274.05</v>
      </c>
      <c r="AK190" vm="15641">
        <f ca="1"/>
        <v>275.57</v>
      </c>
      <c r="AL190" vm="15642">
        <f ca="1"/>
        <v>290.07</v>
      </c>
      <c r="AM190" vm="14009">
        <f ca="1"/>
        <v>262.63</v>
      </c>
      <c r="AN190" vm="9344">
        <f ca="1"/>
        <v>303</v>
      </c>
      <c r="AO190" vm="15643">
        <f ca="1"/>
        <v>300.73</v>
      </c>
      <c r="AP190" vm="15644">
        <f ca="1"/>
        <v>286.98</v>
      </c>
      <c r="AQ190" vm="15645">
        <f ca="1"/>
        <v>263.02999999999997</v>
      </c>
      <c r="AR190" vm="15646">
        <f ca="1"/>
        <v>277.98</v>
      </c>
      <c r="AS190" vm="15647">
        <f ca="1"/>
        <v>282.20999999999998</v>
      </c>
      <c r="AT190" vm="15648">
        <f ca="1"/>
        <v>294.61</v>
      </c>
      <c r="AU190" vm="15649">
        <f ca="1"/>
        <v>261.52</v>
      </c>
      <c r="AV190" vm="13199">
        <f ca="1"/>
        <v>240.1</v>
      </c>
      <c r="AW190" vm="15650">
        <f ca="1"/>
        <v>269.08</v>
      </c>
      <c r="AX190" vm="15651">
        <f ca="1"/>
        <v>288.66000000000003</v>
      </c>
      <c r="AY190" vm="15652">
        <f ca="1"/>
        <v>302.02999999999997</v>
      </c>
      <c r="AZ190" vm="15653">
        <f ca="1"/>
        <v>265.27999999999997</v>
      </c>
      <c r="BA190" vm="15654">
        <f ca="1"/>
        <v>257.08999999999997</v>
      </c>
      <c r="BB190" vm="15655">
        <f ca="1"/>
        <v>227.04</v>
      </c>
      <c r="BC190" vm="15656">
        <f ca="1"/>
        <v>280.73</v>
      </c>
      <c r="BD190" vm="15657">
        <f ca="1"/>
        <v>294.11</v>
      </c>
      <c r="BE190" vm="15658">
        <f ca="1"/>
        <v>262.98</v>
      </c>
      <c r="BF190" vm="6050">
        <f ca="1"/>
        <v>273.8</v>
      </c>
      <c r="BG190" vm="15659">
        <f ca="1"/>
        <v>281.52</v>
      </c>
      <c r="BH190" vm="15660">
        <f ca="1"/>
        <v>268.58999999999997</v>
      </c>
      <c r="BI190" vm="4939">
        <f ca="1"/>
        <v>272.8</v>
      </c>
      <c r="BJ190" vm="8442">
        <f ca="1"/>
        <v>311.52</v>
      </c>
      <c r="BK190" vm="15661">
        <f ca="1"/>
        <v>321.08999999999997</v>
      </c>
      <c r="BL190" vm="15261">
        <f ca="1"/>
        <v>296.98</v>
      </c>
      <c r="BM190" vm="15662">
        <f ca="1"/>
        <v>303.19</v>
      </c>
      <c r="BN190" vm="15663">
        <f ca="1"/>
        <v>358.95</v>
      </c>
      <c r="BO190" vm="15664">
        <f ca="1"/>
        <v>379.39</v>
      </c>
      <c r="BP190" vm="15665">
        <f ca="1"/>
        <v>398.22</v>
      </c>
      <c r="BQ190" vm="15666">
        <f ca="1"/>
        <v>381.8</v>
      </c>
      <c r="BR190" vm="15667">
        <f ca="1"/>
        <v>384.01</v>
      </c>
      <c r="BS190" vm="15668">
        <f ca="1"/>
        <v>375.13</v>
      </c>
      <c r="BT190" vm="15669">
        <f ca="1"/>
        <v>372.8</v>
      </c>
      <c r="BU190" vm="15670">
        <f ca="1"/>
        <v>435.13</v>
      </c>
      <c r="BV190" vm="15671">
        <f ca="1"/>
        <v>406.23</v>
      </c>
      <c r="BW190" vm="15672">
        <f ca="1"/>
        <v>463.54</v>
      </c>
      <c r="BX190" vm="15673">
        <f ca="1"/>
        <v>440.99</v>
      </c>
      <c r="BY190" vm="15674">
        <f ca="1"/>
        <v>451.85</v>
      </c>
      <c r="BZ190" vm="15675">
        <f ca="1"/>
        <v>491.22</v>
      </c>
      <c r="CA190" vm="15676">
        <f ca="1"/>
        <v>501.93</v>
      </c>
      <c r="CB190" vm="15677">
        <f ca="1"/>
        <v>509.61</v>
      </c>
      <c r="CC190" vm="15678">
        <f ca="1"/>
        <v>482.58</v>
      </c>
      <c r="CD190" vm="15679">
        <f ca="1"/>
        <v>477.1</v>
      </c>
      <c r="CE190" vm="15680">
        <f ca="1"/>
        <v>485.11</v>
      </c>
      <c r="CF190" vm="15681">
        <f ca="1"/>
        <v>454.24</v>
      </c>
      <c r="CG190" vm="15682">
        <f ca="1"/>
        <v>546.77</v>
      </c>
      <c r="CH190" vm="15683">
        <f ca="1"/>
        <v>532.91999999999996</v>
      </c>
      <c r="CI190" vm="15684">
        <f ca="1"/>
        <v>512.97</v>
      </c>
      <c r="CJ190" vm="15685">
        <f ca="1"/>
        <v>499.99</v>
      </c>
      <c r="CK190" vm="15686">
        <f ca="1"/>
        <v>469.67</v>
      </c>
      <c r="CL190" vm="15687">
        <f ca="1"/>
        <v>459.81</v>
      </c>
      <c r="CM190" vm="15688">
        <f ca="1"/>
        <v>468.65</v>
      </c>
      <c r="CN190" vm="15689">
        <f ca="1"/>
        <v>447.82</v>
      </c>
      <c r="CO190" vm="15690">
        <f ca="1"/>
        <v>444.29</v>
      </c>
      <c r="CP190" vm="15691">
        <f ca="1"/>
        <v>471.63</v>
      </c>
      <c r="CQ190" vm="15692">
        <f ca="1"/>
        <v>442.01</v>
      </c>
      <c r="CR190" vm="15693">
        <f ca="1"/>
        <v>435.42</v>
      </c>
      <c r="CS190" vm="15694">
        <f ca="1"/>
        <v>450.09</v>
      </c>
      <c r="CT190" vm="15695">
        <f ca="1"/>
        <v>479.49</v>
      </c>
      <c r="CU190" vm="15696">
        <f ca="1"/>
        <v>471.56</v>
      </c>
      <c r="CV190" vm="15697">
        <f ca="1"/>
        <v>493.44</v>
      </c>
      <c r="CW190" vm="15698">
        <f ca="1"/>
        <v>501.25</v>
      </c>
      <c r="CX190" vm="15699">
        <f ca="1"/>
        <v>518.54</v>
      </c>
      <c r="CY190" vm="15700">
        <f ca="1"/>
        <v>528.58000000000004</v>
      </c>
      <c r="CZ190" vm="15701">
        <f ca="1"/>
        <v>538.48</v>
      </c>
      <c r="DA190" vm="15702">
        <f ca="1"/>
        <v>541.86</v>
      </c>
      <c r="DB190" vm="15703">
        <f ca="1"/>
        <v>532.03</v>
      </c>
      <c r="DC190" vm="15704">
        <f ca="1"/>
        <v>556.89</v>
      </c>
      <c r="DD190" vm="15705">
        <f ca="1"/>
        <v>520</v>
      </c>
      <c r="DE190" vm="15706">
        <f ca="1"/>
        <v>405.76</v>
      </c>
      <c r="DF190" vm="15707">
        <f ca="1"/>
        <v>406.96</v>
      </c>
      <c r="DG190" vm="15708">
        <f ca="1"/>
        <v>368.9</v>
      </c>
    </row>
    <row r="191" spans="2:111" x14ac:dyDescent="0.55000000000000004">
      <c r="B191" t="e" vm="15709">
        <v>#VALUE!</v>
      </c>
      <c r="C191" t="str" cm="1">
        <f t="array" aca="1" ref="C191" ca="1">_FV(B191,"Industry")</f>
        <v>Healthcare Providers &amp; Services</v>
      </c>
      <c r="D191" cm="1" vm="1221">
        <f t="array" aca="1" ref="D191:DG191" ca="1">IFERROR(TRANSPOSE(_xlfn.STOCKHISTORY(B191,$B$1,$C$1,2,0,1)),"")</f>
        <v>133.6</v>
      </c>
      <c r="E191" vm="12398">
        <f ca="1"/>
        <v>139.61000000000001</v>
      </c>
      <c r="F191" vm="7346">
        <f ca="1"/>
        <v>137.24</v>
      </c>
      <c r="G191" vm="8690">
        <f ca="1"/>
        <v>138.54</v>
      </c>
      <c r="H191" vm="15710">
        <f ca="1"/>
        <v>128.11000000000001</v>
      </c>
      <c r="I191" vm="6399">
        <f ca="1"/>
        <v>127.99</v>
      </c>
      <c r="J191" vm="15711">
        <f ca="1"/>
        <v>128.96</v>
      </c>
      <c r="K191" vm="15712">
        <f ca="1"/>
        <v>128.26</v>
      </c>
      <c r="L191" vm="15713">
        <f ca="1"/>
        <v>130.32</v>
      </c>
      <c r="M191" vm="15714">
        <f ca="1"/>
        <v>118.83</v>
      </c>
      <c r="N191" vm="1204">
        <f ca="1"/>
        <v>134.74</v>
      </c>
      <c r="O191" vm="15715">
        <f ca="1"/>
        <v>133.38999999999999</v>
      </c>
      <c r="P191" vm="12905">
        <f ca="1"/>
        <v>146.22</v>
      </c>
      <c r="Q191" vm="15716">
        <f ca="1"/>
        <v>148.9</v>
      </c>
      <c r="R191" vm="15717">
        <f ca="1"/>
        <v>146.49</v>
      </c>
      <c r="S191" vm="15718">
        <f ca="1"/>
        <v>156.37</v>
      </c>
      <c r="T191" vm="15719">
        <f ca="1"/>
        <v>161.22999999999999</v>
      </c>
      <c r="U191" vm="15720">
        <f ca="1"/>
        <v>167.39</v>
      </c>
      <c r="V191" vm="15721">
        <f ca="1"/>
        <v>173.56</v>
      </c>
      <c r="W191" vm="15722">
        <f ca="1"/>
        <v>182.06</v>
      </c>
      <c r="X191" vm="5346">
        <f ca="1"/>
        <v>186.94</v>
      </c>
      <c r="Y191" vm="15723">
        <f ca="1"/>
        <v>197.22</v>
      </c>
      <c r="Z191" vm="15724">
        <f ca="1"/>
        <v>211.73</v>
      </c>
      <c r="AA191" vm="15725">
        <f ca="1"/>
        <v>203.09</v>
      </c>
      <c r="AB191" vm="15726">
        <f ca="1"/>
        <v>208.35</v>
      </c>
      <c r="AC191" vm="6835">
        <f ca="1"/>
        <v>195.89</v>
      </c>
      <c r="AD191" vm="6143">
        <f ca="1"/>
        <v>167.74</v>
      </c>
      <c r="AE191" vm="1452">
        <f ca="1"/>
        <v>171.82</v>
      </c>
      <c r="AF191" vm="8385">
        <f ca="1"/>
        <v>169.37</v>
      </c>
      <c r="AG191" vm="15727">
        <f ca="1"/>
        <v>169.95</v>
      </c>
      <c r="AH191" vm="12919">
        <f ca="1"/>
        <v>179.42</v>
      </c>
      <c r="AI191" vm="15728">
        <f ca="1"/>
        <v>188.34</v>
      </c>
      <c r="AJ191" vm="15729">
        <f ca="1"/>
        <v>208.25</v>
      </c>
      <c r="AK191" vm="15730">
        <f ca="1"/>
        <v>213.81</v>
      </c>
      <c r="AL191" vm="15731">
        <f ca="1"/>
        <v>223.38</v>
      </c>
      <c r="AM191" vm="15732">
        <f ca="1"/>
        <v>189.92</v>
      </c>
      <c r="AN191" vm="15733">
        <f ca="1"/>
        <v>199.81</v>
      </c>
      <c r="AO191" vm="15734">
        <f ca="1"/>
        <v>174.44</v>
      </c>
      <c r="AP191" vm="1546">
        <f ca="1"/>
        <v>160.82</v>
      </c>
      <c r="AQ191" vm="13563">
        <f ca="1"/>
        <v>158.84</v>
      </c>
      <c r="AR191" vm="15735">
        <f ca="1"/>
        <v>148.02000000000001</v>
      </c>
      <c r="AS191" vm="15736">
        <f ca="1"/>
        <v>157.55000000000001</v>
      </c>
      <c r="AT191" vm="15737">
        <f ca="1"/>
        <v>169.92</v>
      </c>
      <c r="AU191" vm="15738">
        <f ca="1"/>
        <v>153.97</v>
      </c>
      <c r="AV191" vm="15739">
        <f ca="1"/>
        <v>151.79</v>
      </c>
      <c r="AW191" vm="15740">
        <f ca="1"/>
        <v>178.46</v>
      </c>
      <c r="AX191" vm="15741">
        <f ca="1"/>
        <v>199.92</v>
      </c>
      <c r="AY191" vm="2109">
        <f ca="1"/>
        <v>204.49</v>
      </c>
      <c r="AZ191" vm="15742">
        <f ca="1"/>
        <v>192.38</v>
      </c>
      <c r="BA191" vm="15743">
        <f ca="1"/>
        <v>182.94</v>
      </c>
      <c r="BB191" vm="15744">
        <f ca="1"/>
        <v>177.18</v>
      </c>
      <c r="BC191" vm="8412">
        <f ca="1"/>
        <v>195.78</v>
      </c>
      <c r="BD191" vm="15745">
        <f ca="1"/>
        <v>197.32</v>
      </c>
      <c r="BE191" vm="15746">
        <f ca="1"/>
        <v>187.65</v>
      </c>
      <c r="BF191" vm="15747">
        <f ca="1"/>
        <v>172.69</v>
      </c>
      <c r="BG191" vm="15748">
        <f ca="1"/>
        <v>177.37</v>
      </c>
      <c r="BH191" vm="15749">
        <f ca="1"/>
        <v>169.41</v>
      </c>
      <c r="BI191" vm="4057">
        <f ca="1"/>
        <v>166.97</v>
      </c>
      <c r="BJ191" vm="15750">
        <f ca="1"/>
        <v>209.14</v>
      </c>
      <c r="BK191" vm="13278">
        <f ca="1"/>
        <v>208.18</v>
      </c>
      <c r="BL191" vm="15751">
        <f ca="1"/>
        <v>217.05</v>
      </c>
      <c r="BM191" vm="15752">
        <f ca="1"/>
        <v>209.9</v>
      </c>
      <c r="BN191" vm="9521">
        <f ca="1"/>
        <v>241.74</v>
      </c>
      <c r="BO191" vm="15550">
        <f ca="1"/>
        <v>249.01</v>
      </c>
      <c r="BP191" vm="15753">
        <f ca="1"/>
        <v>258.85000000000002</v>
      </c>
      <c r="BQ191" vm="15754">
        <f ca="1"/>
        <v>237.07</v>
      </c>
      <c r="BR191" vm="15755">
        <f ca="1"/>
        <v>229.49</v>
      </c>
      <c r="BS191" vm="15756">
        <f ca="1"/>
        <v>211.65</v>
      </c>
      <c r="BT191" vm="15757">
        <f ca="1"/>
        <v>200.16</v>
      </c>
      <c r="BU191" vm="15758">
        <f ca="1"/>
        <v>213.61</v>
      </c>
      <c r="BV191" vm="15759">
        <f ca="1"/>
        <v>191.9</v>
      </c>
      <c r="BW191" vm="15760">
        <f ca="1"/>
        <v>229.63</v>
      </c>
      <c r="BX191" vm="8719">
        <f ca="1"/>
        <v>230.46</v>
      </c>
      <c r="BY191" vm="15761">
        <f ca="1"/>
        <v>237.78</v>
      </c>
      <c r="BZ191" vm="15762">
        <f ca="1"/>
        <v>239.61</v>
      </c>
      <c r="CA191" vm="15763">
        <f ca="1"/>
        <v>246.78</v>
      </c>
      <c r="CB191" vm="15764">
        <f ca="1"/>
        <v>268.29000000000002</v>
      </c>
      <c r="CC191" vm="15765">
        <f ca="1"/>
        <v>263.52</v>
      </c>
      <c r="CD191" vm="15766">
        <f ca="1"/>
        <v>275.36</v>
      </c>
      <c r="CE191" vm="15767">
        <f ca="1"/>
        <v>283.45</v>
      </c>
      <c r="CF191" vm="15768">
        <f ca="1"/>
        <v>277.47000000000003</v>
      </c>
      <c r="CG191" vm="15769">
        <f ca="1"/>
        <v>323.06</v>
      </c>
      <c r="CH191" vm="15770">
        <f ca="1"/>
        <v>328.89</v>
      </c>
      <c r="CI191" vm="15771">
        <f ca="1"/>
        <v>331.34</v>
      </c>
      <c r="CJ191" vm="15772">
        <f ca="1"/>
        <v>316.67</v>
      </c>
      <c r="CK191" vm="15773">
        <f ca="1"/>
        <v>292.10000000000002</v>
      </c>
      <c r="CL191" vm="15774">
        <f ca="1"/>
        <v>255.53</v>
      </c>
      <c r="CM191" vm="15775">
        <f ca="1"/>
        <v>253.29</v>
      </c>
      <c r="CN191" vm="15776">
        <f ca="1"/>
        <v>247.41</v>
      </c>
      <c r="CO191" vm="15777">
        <f ca="1"/>
        <v>280.60000000000002</v>
      </c>
      <c r="CP191" vm="15778">
        <f ca="1"/>
        <v>295.10000000000002</v>
      </c>
      <c r="CQ191" vm="15779">
        <f ca="1"/>
        <v>276.26</v>
      </c>
      <c r="CR191" vm="15780">
        <f ca="1"/>
        <v>286.07</v>
      </c>
      <c r="CS191" vm="15781">
        <f ca="1"/>
        <v>309.2</v>
      </c>
      <c r="CT191" vm="14028">
        <f ca="1"/>
        <v>262.88</v>
      </c>
      <c r="CU191" vm="15782">
        <f ca="1"/>
        <v>299.45</v>
      </c>
      <c r="CV191" vm="15783">
        <f ca="1"/>
        <v>300.95</v>
      </c>
      <c r="CW191" vm="15784">
        <f ca="1"/>
        <v>336.14</v>
      </c>
      <c r="CX191" vm="15785">
        <f ca="1"/>
        <v>363.19</v>
      </c>
      <c r="CY191" vm="15786">
        <f ca="1"/>
        <v>357.04</v>
      </c>
      <c r="CZ191" vm="15787">
        <f ca="1"/>
        <v>344.62</v>
      </c>
      <c r="DA191" vm="15788">
        <f ca="1"/>
        <v>330.57</v>
      </c>
      <c r="DB191" vm="15789">
        <f ca="1"/>
        <v>348.67</v>
      </c>
      <c r="DC191" vm="15790">
        <f ca="1"/>
        <v>361.81</v>
      </c>
      <c r="DD191" vm="15791">
        <f ca="1"/>
        <v>346.44</v>
      </c>
      <c r="DE191" vm="13172">
        <f ca="1"/>
        <v>314.81</v>
      </c>
      <c r="DF191" vm="15792">
        <f ca="1"/>
        <v>337.8</v>
      </c>
      <c r="DG191" vm="15793">
        <f ca="1"/>
        <v>276.14</v>
      </c>
    </row>
    <row r="192" spans="2:111" x14ac:dyDescent="0.55000000000000004">
      <c r="B192" t="e" vm="15794">
        <v>#VALUE!</v>
      </c>
      <c r="C192" t="str" cm="1">
        <f t="array" aca="1" ref="C192" ca="1">_FV(B192,"Industry")</f>
        <v>Healthcare Providers &amp; Services</v>
      </c>
      <c r="D192" cm="1" vm="9833">
        <f t="array" aca="1" ref="D192:DG192" ca="1">IFERROR(TRANSPOSE(_xlfn.STOCKHISTORY(B192,$B$1,$C$1,2,0,1)),"")</f>
        <v>69.58</v>
      </c>
      <c r="E192" vm="6696">
        <f ca="1"/>
        <v>69.209999999999994</v>
      </c>
      <c r="F192" vm="15795">
        <f ca="1"/>
        <v>78.05</v>
      </c>
      <c r="G192" vm="6724">
        <f ca="1"/>
        <v>80.62</v>
      </c>
      <c r="H192" vm="10019">
        <f ca="1"/>
        <v>78.02</v>
      </c>
      <c r="I192" vm="12582">
        <f ca="1"/>
        <v>77.010000000000005</v>
      </c>
      <c r="J192" vm="10044">
        <f ca="1"/>
        <v>77.13</v>
      </c>
      <c r="K192" vm="9640">
        <f ca="1"/>
        <v>75.55</v>
      </c>
      <c r="L192" vm="11186">
        <f ca="1"/>
        <v>75.63</v>
      </c>
      <c r="M192" vm="15158">
        <f ca="1"/>
        <v>76.53</v>
      </c>
      <c r="N192" vm="8964">
        <f ca="1"/>
        <v>70.89</v>
      </c>
      <c r="O192" vm="6301">
        <f ca="1"/>
        <v>74.02</v>
      </c>
      <c r="P192" vm="6815">
        <f ca="1"/>
        <v>80.28</v>
      </c>
      <c r="Q192" vm="2908">
        <f ca="1"/>
        <v>87.24</v>
      </c>
      <c r="R192" vm="15796">
        <f ca="1"/>
        <v>88.99</v>
      </c>
      <c r="S192" vm="15797">
        <f ca="1"/>
        <v>84.21</v>
      </c>
      <c r="T192" vm="9559">
        <f ca="1"/>
        <v>81.91</v>
      </c>
      <c r="U192" vm="2847">
        <f ca="1"/>
        <v>87.2</v>
      </c>
      <c r="V192" vm="9882">
        <f ca="1"/>
        <v>80.34</v>
      </c>
      <c r="W192" vm="15798">
        <f ca="1"/>
        <v>78.66</v>
      </c>
      <c r="X192" vm="7857">
        <f ca="1"/>
        <v>79.59</v>
      </c>
      <c r="Y192" vm="15799">
        <f ca="1"/>
        <v>75.650000000000006</v>
      </c>
      <c r="Z192" vm="9653">
        <f ca="1"/>
        <v>85</v>
      </c>
      <c r="AA192" vm="3182">
        <f ca="1"/>
        <v>87.84</v>
      </c>
      <c r="AB192" vm="15800">
        <f ca="1"/>
        <v>101.16</v>
      </c>
      <c r="AC192" vm="15801">
        <f ca="1"/>
        <v>99.25</v>
      </c>
      <c r="AD192" vm="5288">
        <f ca="1"/>
        <v>97</v>
      </c>
      <c r="AE192" vm="15802">
        <f ca="1"/>
        <v>95.74</v>
      </c>
      <c r="AF192" vm="10540">
        <f ca="1"/>
        <v>103.14</v>
      </c>
      <c r="AG192" vm="10013">
        <f ca="1"/>
        <v>102.6</v>
      </c>
      <c r="AH192" vm="15803">
        <f ca="1"/>
        <v>124.23</v>
      </c>
      <c r="AI192" vm="15804">
        <f ca="1"/>
        <v>134.11000000000001</v>
      </c>
      <c r="AJ192" vm="12379">
        <f ca="1"/>
        <v>139.12</v>
      </c>
      <c r="AK192" vm="8667">
        <f ca="1"/>
        <v>133.53</v>
      </c>
      <c r="AL192" vm="4038">
        <f ca="1"/>
        <v>143.99</v>
      </c>
      <c r="AM192" vm="15805">
        <f ca="1"/>
        <v>124.45</v>
      </c>
      <c r="AN192" vm="15806">
        <f ca="1"/>
        <v>139.43</v>
      </c>
      <c r="AO192" vm="15807">
        <f ca="1"/>
        <v>139.04</v>
      </c>
      <c r="AP192" vm="15808">
        <f ca="1"/>
        <v>130.38</v>
      </c>
      <c r="AQ192" vm="3671">
        <f ca="1"/>
        <v>127.23</v>
      </c>
      <c r="AR192" vm="14758">
        <f ca="1"/>
        <v>120.96</v>
      </c>
      <c r="AS192" vm="15809">
        <f ca="1"/>
        <v>135.16999999999999</v>
      </c>
      <c r="AT192" vm="15810">
        <f ca="1"/>
        <v>133.51</v>
      </c>
      <c r="AU192" vm="15811">
        <f ca="1"/>
        <v>120.2</v>
      </c>
      <c r="AV192" vm="15812">
        <f ca="1"/>
        <v>120.42</v>
      </c>
      <c r="AW192" vm="7353">
        <f ca="1"/>
        <v>133.54</v>
      </c>
      <c r="AX192" vm="6684">
        <f ca="1"/>
        <v>138.66</v>
      </c>
      <c r="AY192" vm="14375">
        <f ca="1"/>
        <v>147.81</v>
      </c>
      <c r="AZ192" vm="15813">
        <f ca="1"/>
        <v>138.80000000000001</v>
      </c>
      <c r="BA192" vm="15814">
        <f ca="1"/>
        <v>127.01</v>
      </c>
      <c r="BB192" vm="6614">
        <f ca="1"/>
        <v>89.85</v>
      </c>
      <c r="BC192" vm="15815">
        <f ca="1"/>
        <v>109.88</v>
      </c>
      <c r="BD192" vm="15816">
        <f ca="1"/>
        <v>106.9</v>
      </c>
      <c r="BE192" vm="13220">
        <f ca="1"/>
        <v>97.06</v>
      </c>
      <c r="BF192" vm="15817">
        <f ca="1"/>
        <v>126.64</v>
      </c>
      <c r="BG192" vm="13047">
        <f ca="1"/>
        <v>135.72</v>
      </c>
      <c r="BH192" vm="15818">
        <f ca="1"/>
        <v>124.68</v>
      </c>
      <c r="BI192" vm="15819">
        <f ca="1"/>
        <v>123.94</v>
      </c>
      <c r="BJ192" vm="15820">
        <f ca="1"/>
        <v>150.11000000000001</v>
      </c>
      <c r="BK192" vm="15821">
        <f ca="1"/>
        <v>164.46</v>
      </c>
      <c r="BL192" vm="15822">
        <f ca="1"/>
        <v>162.47999999999999</v>
      </c>
      <c r="BM192" vm="15823">
        <f ca="1"/>
        <v>172.03</v>
      </c>
      <c r="BN192" vm="15728">
        <f ca="1"/>
        <v>188.34</v>
      </c>
      <c r="BO192" vm="15334">
        <f ca="1"/>
        <v>201.06</v>
      </c>
      <c r="BP192" vm="15824">
        <f ca="1"/>
        <v>214.79</v>
      </c>
      <c r="BQ192" vm="15825">
        <f ca="1"/>
        <v>206.74</v>
      </c>
      <c r="BR192" vm="15826">
        <f ca="1"/>
        <v>248.2</v>
      </c>
      <c r="BS192" vm="15827">
        <f ca="1"/>
        <v>252.98</v>
      </c>
      <c r="BT192" vm="15828">
        <f ca="1"/>
        <v>242.72</v>
      </c>
      <c r="BU192" vm="15829">
        <f ca="1"/>
        <v>250.46</v>
      </c>
      <c r="BV192" vm="15830">
        <f ca="1"/>
        <v>225.59</v>
      </c>
      <c r="BW192" vm="15831">
        <f ca="1"/>
        <v>256.92</v>
      </c>
      <c r="BX192" vm="15832">
        <f ca="1"/>
        <v>240.05</v>
      </c>
      <c r="BY192" vm="15833">
        <f ca="1"/>
        <v>250.31</v>
      </c>
      <c r="BZ192" vm="15834">
        <f ca="1"/>
        <v>250.62</v>
      </c>
      <c r="CA192" vm="15835">
        <f ca="1"/>
        <v>214.55</v>
      </c>
      <c r="CB192" vm="15836">
        <f ca="1"/>
        <v>210.4</v>
      </c>
      <c r="CC192" vm="6663">
        <f ca="1"/>
        <v>168.06</v>
      </c>
      <c r="CD192" vm="15837">
        <f ca="1"/>
        <v>212.42</v>
      </c>
      <c r="CE192" vm="1854">
        <f ca="1"/>
        <v>197.87</v>
      </c>
      <c r="CF192" vm="15838">
        <f ca="1"/>
        <v>183.79</v>
      </c>
      <c r="CG192" vm="15839">
        <f ca="1"/>
        <v>217.47</v>
      </c>
      <c r="CH192" vm="15840">
        <f ca="1"/>
        <v>240.22</v>
      </c>
      <c r="CI192" vm="15841">
        <f ca="1"/>
        <v>239.96</v>
      </c>
      <c r="CJ192" vm="15842">
        <f ca="1"/>
        <v>255.07</v>
      </c>
      <c r="CK192" vm="8739">
        <f ca="1"/>
        <v>243.45</v>
      </c>
      <c r="CL192" vm="15843">
        <f ca="1"/>
        <v>263.68</v>
      </c>
      <c r="CM192" vm="15844">
        <f ca="1"/>
        <v>287.33</v>
      </c>
      <c r="CN192" vm="15845">
        <f ca="1"/>
        <v>264.19</v>
      </c>
      <c r="CO192" vm="15846">
        <f ca="1"/>
        <v>303.48</v>
      </c>
      <c r="CP192" vm="15847">
        <f ca="1"/>
        <v>272.81</v>
      </c>
      <c r="CQ192" vm="15848">
        <f ca="1"/>
        <v>277.3</v>
      </c>
      <c r="CR192" vm="15849">
        <f ca="1"/>
        <v>245.98</v>
      </c>
      <c r="CS192" vm="15850">
        <f ca="1"/>
        <v>226.14</v>
      </c>
      <c r="CT192" vm="15851">
        <f ca="1"/>
        <v>250.48</v>
      </c>
      <c r="CU192" vm="15852">
        <f ca="1"/>
        <v>270.68</v>
      </c>
      <c r="CV192" vm="15853">
        <f ca="1"/>
        <v>304.89999999999998</v>
      </c>
      <c r="CW192" vm="15854">
        <f ca="1"/>
        <v>311.7</v>
      </c>
      <c r="CX192" vm="15855">
        <f ca="1"/>
        <v>333.53</v>
      </c>
      <c r="CY192" vm="15856">
        <f ca="1"/>
        <v>309.82</v>
      </c>
      <c r="CZ192" vm="15393">
        <f ca="1"/>
        <v>339.75</v>
      </c>
      <c r="DA192" vm="15857">
        <f ca="1"/>
        <v>321.27999999999997</v>
      </c>
      <c r="DB192" vm="15858">
        <f ca="1"/>
        <v>363.05</v>
      </c>
      <c r="DC192" vm="15859">
        <f ca="1"/>
        <v>395.59</v>
      </c>
      <c r="DD192" vm="15860">
        <f ca="1"/>
        <v>406.43</v>
      </c>
      <c r="DE192" vm="15861">
        <f ca="1"/>
        <v>358.74</v>
      </c>
      <c r="DF192" vm="15862">
        <f ca="1"/>
        <v>327.22000000000003</v>
      </c>
      <c r="DG192" vm="15863">
        <f ca="1"/>
        <v>300.14999999999998</v>
      </c>
    </row>
    <row r="193" spans="2:111" x14ac:dyDescent="0.55000000000000004">
      <c r="B193" t="e" vm="15864">
        <v>#VALUE!</v>
      </c>
      <c r="C193" t="str" cm="1">
        <f t="array" aca="1" ref="C193" ca="1">_FV(B193,"Industry")</f>
        <v>Healthcare Providers &amp; Services</v>
      </c>
      <c r="D193" cm="1" vm="15865">
        <f t="array" aca="1" ref="D193:DG193" ca="1">IFERROR(TRANSPOSE(_xlfn.STOCKHISTORY(B193,$B$1,$C$1,2,0,1)),"")</f>
        <v>96.59</v>
      </c>
      <c r="E193" vm="10529">
        <f ca="1"/>
        <v>97.17</v>
      </c>
      <c r="F193" vm="6356">
        <f ca="1"/>
        <v>103.73</v>
      </c>
      <c r="G193" vm="15866">
        <f ca="1"/>
        <v>100.5</v>
      </c>
      <c r="H193" vm="15867">
        <f ca="1"/>
        <v>96.45</v>
      </c>
      <c r="I193" vm="15802">
        <f ca="1"/>
        <v>95.74</v>
      </c>
      <c r="J193" vm="12572">
        <f ca="1"/>
        <v>92.72</v>
      </c>
      <c r="K193" vm="15868">
        <f ca="1"/>
        <v>93.4</v>
      </c>
      <c r="L193" vm="15796">
        <f ca="1"/>
        <v>88.99</v>
      </c>
      <c r="M193" vm="13679">
        <f ca="1"/>
        <v>84.1</v>
      </c>
      <c r="N193" vm="6318">
        <f ca="1"/>
        <v>76.89</v>
      </c>
      <c r="O193" vm="13683">
        <f ca="1"/>
        <v>78.91</v>
      </c>
      <c r="P193" vm="15869">
        <f ca="1"/>
        <v>78.81</v>
      </c>
      <c r="Q193" vm="15870">
        <f ca="1"/>
        <v>80.58</v>
      </c>
      <c r="R193" vm="6784">
        <f ca="1"/>
        <v>78.5</v>
      </c>
      <c r="S193" vm="5763">
        <f ca="1"/>
        <v>82.44</v>
      </c>
      <c r="T193" vm="5502">
        <f ca="1"/>
        <v>76.83</v>
      </c>
      <c r="U193" vm="15871">
        <f ca="1"/>
        <v>80.459999999999994</v>
      </c>
      <c r="V193" vm="5753">
        <f ca="1"/>
        <v>79.930000000000007</v>
      </c>
      <c r="W193" vm="15872">
        <f ca="1"/>
        <v>77.34</v>
      </c>
      <c r="X193" vm="9635">
        <f ca="1"/>
        <v>81.319999999999993</v>
      </c>
      <c r="Y193" vm="8076">
        <f ca="1"/>
        <v>68.53</v>
      </c>
      <c r="Z193" vm="6306">
        <f ca="1"/>
        <v>76.599999999999994</v>
      </c>
      <c r="AA193" vm="6326">
        <f ca="1"/>
        <v>72.5</v>
      </c>
      <c r="AB193" vm="15873">
        <f ca="1"/>
        <v>78.69</v>
      </c>
      <c r="AC193" vm="9838">
        <f ca="1"/>
        <v>67.73</v>
      </c>
      <c r="AD193" vm="12258">
        <f ca="1"/>
        <v>62.21</v>
      </c>
      <c r="AE193" vm="13511">
        <f ca="1"/>
        <v>69.83</v>
      </c>
      <c r="AF193" vm="15874">
        <f ca="1"/>
        <v>63.39</v>
      </c>
      <c r="AG193" vm="15875">
        <f ca="1"/>
        <v>64.349999999999994</v>
      </c>
      <c r="AH193" vm="15876">
        <f ca="1"/>
        <v>64.86</v>
      </c>
      <c r="AI193" vm="15877">
        <f ca="1"/>
        <v>75.239999999999995</v>
      </c>
      <c r="AJ193" vm="15878">
        <f ca="1"/>
        <v>78.72</v>
      </c>
      <c r="AK193" vm="3762">
        <f ca="1"/>
        <v>72.39</v>
      </c>
      <c r="AL193" vm="15879">
        <f ca="1"/>
        <v>80.2</v>
      </c>
      <c r="AM193" vm="5225">
        <f ca="1"/>
        <v>65.52</v>
      </c>
      <c r="AN193" vm="15099">
        <f ca="1"/>
        <v>65.55</v>
      </c>
      <c r="AO193" vm="15880">
        <f ca="1"/>
        <v>57.83</v>
      </c>
      <c r="AP193" vm="10912">
        <f ca="1"/>
        <v>53.93</v>
      </c>
      <c r="AQ193" vm="3587">
        <f ca="1"/>
        <v>54.38</v>
      </c>
      <c r="AR193" vm="8097">
        <f ca="1"/>
        <v>52.37</v>
      </c>
      <c r="AS193" vm="11980">
        <f ca="1"/>
        <v>54.49</v>
      </c>
      <c r="AT193" vm="10457">
        <f ca="1"/>
        <v>55.87</v>
      </c>
      <c r="AU193" vm="6209">
        <f ca="1"/>
        <v>60.92</v>
      </c>
      <c r="AV193" vm="15881">
        <f ca="1"/>
        <v>63.07</v>
      </c>
      <c r="AW193" vm="15882">
        <f ca="1"/>
        <v>66.39</v>
      </c>
      <c r="AX193" vm="12108">
        <f ca="1"/>
        <v>75.27</v>
      </c>
      <c r="AY193" vm="10038">
        <f ca="1"/>
        <v>74.290000000000006</v>
      </c>
      <c r="AZ193" vm="5226">
        <f ca="1"/>
        <v>67.819999999999993</v>
      </c>
      <c r="BA193" vm="15883">
        <f ca="1"/>
        <v>59.18</v>
      </c>
      <c r="BB193" vm="15884">
        <f ca="1"/>
        <v>59.33</v>
      </c>
      <c r="BC193" vm="10972">
        <f ca="1"/>
        <v>61.55</v>
      </c>
      <c r="BD193" vm="15885">
        <f ca="1"/>
        <v>65.569999999999993</v>
      </c>
      <c r="BE193" vm="12121">
        <f ca="1"/>
        <v>64.97</v>
      </c>
      <c r="BF193" vm="7317">
        <f ca="1"/>
        <v>62.94</v>
      </c>
      <c r="BG193" vm="9455">
        <f ca="1"/>
        <v>62.12</v>
      </c>
      <c r="BH193" vm="4706">
        <f ca="1"/>
        <v>58.4</v>
      </c>
      <c r="BI193" vm="10944">
        <f ca="1"/>
        <v>56.09</v>
      </c>
      <c r="BJ193" vm="15120">
        <f ca="1"/>
        <v>67.790000000000006</v>
      </c>
      <c r="BK193" vm="15886">
        <f ca="1"/>
        <v>68.3</v>
      </c>
      <c r="BL193" vm="5750">
        <f ca="1"/>
        <v>71.650000000000006</v>
      </c>
      <c r="BM193" vm="15887">
        <f ca="1"/>
        <v>68.13</v>
      </c>
      <c r="BN193" vm="8077">
        <f ca="1"/>
        <v>75.23</v>
      </c>
      <c r="BO193" vm="7876">
        <f ca="1"/>
        <v>76.400000000000006</v>
      </c>
      <c r="BP193" vm="5508">
        <f ca="1"/>
        <v>86.44</v>
      </c>
      <c r="BQ193" vm="15888">
        <f ca="1"/>
        <v>83.44</v>
      </c>
      <c r="BR193" vm="15889">
        <f ca="1"/>
        <v>82.36</v>
      </c>
      <c r="BS193" vm="12200">
        <f ca="1"/>
        <v>86.39</v>
      </c>
      <c r="BT193" vm="15890">
        <f ca="1"/>
        <v>84.86</v>
      </c>
      <c r="BU193" vm="6821">
        <f ca="1"/>
        <v>89.28</v>
      </c>
      <c r="BV193" vm="12567">
        <f ca="1"/>
        <v>89.06</v>
      </c>
      <c r="BW193" vm="8013">
        <f ca="1"/>
        <v>103.16</v>
      </c>
      <c r="BX193" vm="15891">
        <f ca="1"/>
        <v>106.51</v>
      </c>
      <c r="BY193" vm="7476">
        <f ca="1"/>
        <v>103.65</v>
      </c>
      <c r="BZ193" vm="12057">
        <f ca="1"/>
        <v>101.21</v>
      </c>
      <c r="CA193" vm="12022">
        <f ca="1"/>
        <v>96.13</v>
      </c>
      <c r="CB193" vm="15892">
        <f ca="1"/>
        <v>96.75</v>
      </c>
      <c r="CC193" vm="9885">
        <f ca="1"/>
        <v>92.66</v>
      </c>
      <c r="CD193" vm="15893">
        <f ca="1"/>
        <v>95.68</v>
      </c>
      <c r="CE193" vm="9576">
        <f ca="1"/>
        <v>98.15</v>
      </c>
      <c r="CF193" vm="13451">
        <f ca="1"/>
        <v>95.37</v>
      </c>
      <c r="CG193" vm="6507">
        <f ca="1"/>
        <v>94.7</v>
      </c>
      <c r="CH193" vm="15894">
        <f ca="1"/>
        <v>101.88</v>
      </c>
      <c r="CI193" vm="15895">
        <f ca="1"/>
        <v>93.19</v>
      </c>
      <c r="CJ193" vm="10780">
        <f ca="1"/>
        <v>88.22</v>
      </c>
      <c r="CK193" vm="4001">
        <f ca="1"/>
        <v>83.54</v>
      </c>
      <c r="CL193" vm="15896">
        <f ca="1"/>
        <v>74.31</v>
      </c>
      <c r="CM193" vm="15101">
        <f ca="1"/>
        <v>73.31</v>
      </c>
      <c r="CN193" vm="14358">
        <f ca="1"/>
        <v>68.03</v>
      </c>
      <c r="CO193" vm="12684">
        <f ca="1"/>
        <v>69.13</v>
      </c>
      <c r="CP193" vm="7855">
        <f ca="1"/>
        <v>74.69</v>
      </c>
      <c r="CQ193" vm="15897">
        <f ca="1"/>
        <v>65.17</v>
      </c>
      <c r="CR193" vm="9481">
        <f ca="1"/>
        <v>69.819999999999993</v>
      </c>
      <c r="CS193" vm="2191">
        <f ca="1"/>
        <v>69.010000000000005</v>
      </c>
      <c r="CT193" vm="8044">
        <f ca="1"/>
        <v>67.95</v>
      </c>
      <c r="CU193" vm="12616">
        <f ca="1"/>
        <v>78.959999999999994</v>
      </c>
      <c r="CV193" vm="15124">
        <f ca="1"/>
        <v>74.37</v>
      </c>
      <c r="CW193" vm="15124">
        <f ca="1"/>
        <v>74.37</v>
      </c>
      <c r="CX193" vm="15898">
        <f ca="1"/>
        <v>79.760000000000005</v>
      </c>
      <c r="CY193" vm="11851">
        <f ca="1"/>
        <v>67.709999999999994</v>
      </c>
      <c r="CZ193" vm="11982">
        <f ca="1"/>
        <v>59.6</v>
      </c>
      <c r="DA193" vm="14509">
        <f ca="1"/>
        <v>59.06</v>
      </c>
      <c r="DB193" vm="13670">
        <f ca="1"/>
        <v>60.33</v>
      </c>
      <c r="DC193" vm="12833">
        <f ca="1"/>
        <v>57.24</v>
      </c>
      <c r="DD193" vm="15899">
        <f ca="1"/>
        <v>62.88</v>
      </c>
      <c r="DE193" vm="15900">
        <f ca="1"/>
        <v>56.46</v>
      </c>
      <c r="DF193" vm="2150">
        <f ca="1"/>
        <v>59.85</v>
      </c>
      <c r="DG193" vm="15901">
        <f ca="1"/>
        <v>44.89</v>
      </c>
    </row>
    <row r="194" spans="2:111" x14ac:dyDescent="0.55000000000000004">
      <c r="B194" t="e" vm="15902">
        <v>#VALUE!</v>
      </c>
      <c r="C194" t="str" cm="1">
        <f t="array" aca="1" ref="C194" ca="1">_FV(B194,"Industry")</f>
        <v>Healthcare Providers &amp; Services</v>
      </c>
      <c r="D194" cm="1" vm="15903">
        <f t="array" aca="1" ref="D194:DG194" ca="1">IFERROR(TRANSPOSE(_xlfn.STOCKHISTORY(B194,$B$1,$C$1,2,0,1)),"")</f>
        <v>31.03</v>
      </c>
      <c r="E194" vm="10866">
        <f ca="1"/>
        <v>28.48</v>
      </c>
      <c r="F194" vm="15904">
        <f ca="1"/>
        <v>30.785</v>
      </c>
      <c r="G194" vm="11861">
        <f ca="1"/>
        <v>30.98</v>
      </c>
      <c r="H194" vm="15905">
        <f ca="1"/>
        <v>31.175000000000001</v>
      </c>
      <c r="I194" vm="15906">
        <f ca="1"/>
        <v>35.685000000000002</v>
      </c>
      <c r="J194" vm="15907">
        <f ca="1"/>
        <v>35.274999999999999</v>
      </c>
      <c r="K194" vm="15908">
        <f ca="1"/>
        <v>34.145000000000003</v>
      </c>
      <c r="L194" vm="4389">
        <f ca="1"/>
        <v>33.479999999999997</v>
      </c>
      <c r="M194" vm="2976">
        <f ca="1"/>
        <v>31.24</v>
      </c>
      <c r="N194" vm="15909">
        <f ca="1"/>
        <v>28.815000000000001</v>
      </c>
      <c r="O194" vm="15910">
        <f ca="1"/>
        <v>28.254999999999999</v>
      </c>
      <c r="P194" vm="15911">
        <f ca="1"/>
        <v>31.635000000000002</v>
      </c>
      <c r="Q194" vm="11999">
        <f ca="1"/>
        <v>35.25</v>
      </c>
      <c r="R194" vm="4515">
        <f ca="1"/>
        <v>35.630000000000003</v>
      </c>
      <c r="S194" vm="3343">
        <f ca="1"/>
        <v>37.200000000000003</v>
      </c>
      <c r="T194" vm="15912">
        <f ca="1"/>
        <v>36.314999999999998</v>
      </c>
      <c r="U194" vm="12236">
        <f ca="1"/>
        <v>39.94</v>
      </c>
      <c r="V194" vm="8926">
        <f ca="1"/>
        <v>39.71</v>
      </c>
      <c r="W194" vm="15913">
        <f ca="1"/>
        <v>44.424999999999997</v>
      </c>
      <c r="X194" vm="15914">
        <f ca="1"/>
        <v>48.384999999999998</v>
      </c>
      <c r="Y194" vm="15915">
        <f ca="1"/>
        <v>46.835000000000001</v>
      </c>
      <c r="Z194" vm="15916">
        <f ca="1"/>
        <v>51.045000000000002</v>
      </c>
      <c r="AA194" vm="3409">
        <f ca="1"/>
        <v>50.44</v>
      </c>
      <c r="AB194" vm="15917">
        <f ca="1"/>
        <v>53.62</v>
      </c>
      <c r="AC194" vm="15918">
        <f ca="1"/>
        <v>50.71</v>
      </c>
      <c r="AD194" vm="15919">
        <f ca="1"/>
        <v>53.435000000000002</v>
      </c>
      <c r="AE194" vm="15920">
        <f ca="1"/>
        <v>54.29</v>
      </c>
      <c r="AF194" vm="15921">
        <f ca="1"/>
        <v>58.58</v>
      </c>
      <c r="AG194" vm="15922">
        <f ca="1"/>
        <v>61.604999999999997</v>
      </c>
      <c r="AH194" vm="15923">
        <f ca="1"/>
        <v>65.165000000000006</v>
      </c>
      <c r="AI194" vm="3763">
        <f ca="1"/>
        <v>73.239999999999995</v>
      </c>
      <c r="AJ194" vm="3762">
        <f ca="1"/>
        <v>72.39</v>
      </c>
      <c r="AK194" vm="11171">
        <f ca="1"/>
        <v>65.16</v>
      </c>
      <c r="AL194" vm="15924">
        <f ca="1"/>
        <v>71.125</v>
      </c>
      <c r="AM194" vm="9427">
        <f ca="1"/>
        <v>57.65</v>
      </c>
      <c r="AN194" vm="15925">
        <f ca="1"/>
        <v>65.284999999999997</v>
      </c>
      <c r="AO194" vm="9065">
        <f ca="1"/>
        <v>60.89</v>
      </c>
      <c r="AP194" vm="11990">
        <f ca="1"/>
        <v>53.1</v>
      </c>
      <c r="AQ194" vm="6253">
        <f ca="1"/>
        <v>51.56</v>
      </c>
      <c r="AR194" vm="15926">
        <f ca="1"/>
        <v>57.75</v>
      </c>
      <c r="AS194" vm="15927">
        <f ca="1"/>
        <v>52.44</v>
      </c>
      <c r="AT194" vm="15928">
        <f ca="1"/>
        <v>52.09</v>
      </c>
      <c r="AU194" vm="6178">
        <f ca="1"/>
        <v>46.62</v>
      </c>
      <c r="AV194" vm="15929">
        <f ca="1"/>
        <v>43.26</v>
      </c>
      <c r="AW194" vm="3997">
        <f ca="1"/>
        <v>53.08</v>
      </c>
      <c r="AX194" vm="12831">
        <f ca="1"/>
        <v>60.47</v>
      </c>
      <c r="AY194" vm="11178">
        <f ca="1"/>
        <v>62.87</v>
      </c>
      <c r="AZ194" vm="12276">
        <f ca="1"/>
        <v>62.81</v>
      </c>
      <c r="BA194" vm="15930">
        <f ca="1"/>
        <v>53.02</v>
      </c>
      <c r="BB194" vm="10791">
        <f ca="1"/>
        <v>59.41</v>
      </c>
      <c r="BC194" vm="2153">
        <f ca="1"/>
        <v>66.58</v>
      </c>
      <c r="BD194" vm="15931">
        <f ca="1"/>
        <v>66.25</v>
      </c>
      <c r="BE194" vm="15932">
        <f ca="1"/>
        <v>63.55</v>
      </c>
      <c r="BF194" vm="9489">
        <f ca="1"/>
        <v>65.25</v>
      </c>
      <c r="BG194" vm="4736">
        <f ca="1"/>
        <v>61.32</v>
      </c>
      <c r="BH194" vm="15933">
        <f ca="1"/>
        <v>58.33</v>
      </c>
      <c r="BI194" vm="5037">
        <f ca="1"/>
        <v>59.1</v>
      </c>
      <c r="BJ194" vm="5116">
        <f ca="1"/>
        <v>61.65</v>
      </c>
      <c r="BK194" vm="3028">
        <f ca="1"/>
        <v>60.03</v>
      </c>
      <c r="BL194" vm="10392">
        <f ca="1"/>
        <v>60.3</v>
      </c>
      <c r="BM194" vm="8059">
        <f ca="1"/>
        <v>58.54</v>
      </c>
      <c r="BN194" vm="9782">
        <f ca="1"/>
        <v>63.91</v>
      </c>
      <c r="BO194" vm="15934">
        <f ca="1"/>
        <v>61.74</v>
      </c>
      <c r="BP194" vm="10469">
        <f ca="1"/>
        <v>73.599999999999994</v>
      </c>
      <c r="BQ194" vm="15935">
        <f ca="1"/>
        <v>72.930000000000007</v>
      </c>
      <c r="BR194" vm="10958">
        <f ca="1"/>
        <v>68.61</v>
      </c>
      <c r="BS194" vm="11196">
        <f ca="1"/>
        <v>62.98</v>
      </c>
      <c r="BT194" vm="15936">
        <f ca="1"/>
        <v>62.31</v>
      </c>
      <c r="BU194" vm="5115">
        <f ca="1"/>
        <v>71.239999999999995</v>
      </c>
      <c r="BV194" vm="3975">
        <f ca="1"/>
        <v>71.41</v>
      </c>
      <c r="BW194" vm="10485">
        <f ca="1"/>
        <v>82.4</v>
      </c>
      <c r="BX194" vm="12209">
        <f ca="1"/>
        <v>77.760000000000005</v>
      </c>
      <c r="BY194" vm="3775">
        <f ca="1"/>
        <v>82.62</v>
      </c>
      <c r="BZ194" vm="11700">
        <f ca="1"/>
        <v>84.19</v>
      </c>
      <c r="CA194" vm="10513">
        <f ca="1"/>
        <v>80.55</v>
      </c>
      <c r="CB194" vm="6760">
        <f ca="1"/>
        <v>81.44</v>
      </c>
      <c r="CC194" vm="12413">
        <f ca="1"/>
        <v>84.61</v>
      </c>
      <c r="CD194" vm="2884">
        <f ca="1"/>
        <v>92.97</v>
      </c>
      <c r="CE194" vm="3663">
        <f ca="1"/>
        <v>89.74</v>
      </c>
      <c r="CF194" vm="15937">
        <f ca="1"/>
        <v>77.81</v>
      </c>
      <c r="CG194" vm="13217">
        <f ca="1"/>
        <v>85.13</v>
      </c>
      <c r="CH194" vm="15938">
        <f ca="1"/>
        <v>87.05</v>
      </c>
      <c r="CI194" vm="9862">
        <f ca="1"/>
        <v>82.01</v>
      </c>
      <c r="CJ194" vm="12586">
        <f ca="1"/>
        <v>76.239999999999995</v>
      </c>
      <c r="CK194" vm="10510">
        <f ca="1"/>
        <v>68.400000000000006</v>
      </c>
      <c r="CL194" vm="5748">
        <f ca="1"/>
        <v>63.21</v>
      </c>
      <c r="CM194" vm="15939">
        <f ca="1"/>
        <v>68.930000000000007</v>
      </c>
      <c r="CN194" vm="10960">
        <f ca="1"/>
        <v>62.41</v>
      </c>
      <c r="CO194" vm="11170">
        <f ca="1"/>
        <v>67.45</v>
      </c>
      <c r="CP194" vm="10089">
        <f ca="1"/>
        <v>68.09</v>
      </c>
      <c r="CQ194" vm="5116">
        <f ca="1"/>
        <v>61.65</v>
      </c>
      <c r="CR194" vm="14510">
        <f ca="1"/>
        <v>68.88</v>
      </c>
      <c r="CS194" vm="15940">
        <f ca="1"/>
        <v>68.98</v>
      </c>
      <c r="CT194" vm="10311">
        <f ca="1"/>
        <v>73.680000000000007</v>
      </c>
      <c r="CU194" vm="15941">
        <f ca="1"/>
        <v>74.209999999999994</v>
      </c>
      <c r="CV194" vm="15942">
        <f ca="1"/>
        <v>75.31</v>
      </c>
      <c r="CW194" vm="10512">
        <f ca="1"/>
        <v>78.430000000000007</v>
      </c>
      <c r="CX194" vm="15943">
        <f ca="1"/>
        <v>78.48</v>
      </c>
      <c r="CY194" vm="15944">
        <f ca="1"/>
        <v>73.06</v>
      </c>
      <c r="CZ194" vm="15945">
        <f ca="1"/>
        <v>71.59</v>
      </c>
      <c r="DA194" vm="15946">
        <f ca="1"/>
        <v>66.3</v>
      </c>
      <c r="DB194" vm="3774">
        <f ca="1"/>
        <v>76.92</v>
      </c>
      <c r="DC194" vm="3970">
        <f ca="1"/>
        <v>78.83</v>
      </c>
      <c r="DD194" vm="6496">
        <f ca="1"/>
        <v>75.28</v>
      </c>
      <c r="DE194" vm="4757">
        <f ca="1"/>
        <v>62.26</v>
      </c>
      <c r="DF194" vm="3955">
        <f ca="1"/>
        <v>60</v>
      </c>
      <c r="DG194" vm="9449">
        <f ca="1"/>
        <v>60.58</v>
      </c>
    </row>
    <row r="195" spans="2:111" x14ac:dyDescent="0.55000000000000004">
      <c r="B195" t="e" vm="15947">
        <v>#VALUE!</v>
      </c>
      <c r="C195" t="str" cm="1">
        <f t="array" aca="1" ref="C195" ca="1">_FV(B195,"Industry")</f>
        <v>Healthcare Providers &amp; Services</v>
      </c>
      <c r="D195" cm="1" vm="3856">
        <f t="array" aca="1" ref="D195:DG195" ca="1">IFERROR(TRANSPOSE(_xlfn.STOCKHISTORY(B195,$B$1,$C$1,2,0,1)),"")</f>
        <v>162.79</v>
      </c>
      <c r="E195" vm="15948">
        <f ca="1"/>
        <v>176.97</v>
      </c>
      <c r="F195" vm="15949">
        <f ca="1"/>
        <v>182.95</v>
      </c>
      <c r="G195" vm="15950">
        <f ca="1"/>
        <v>177.07</v>
      </c>
      <c r="H195" vm="15951">
        <f ca="1"/>
        <v>172.51</v>
      </c>
      <c r="I195" vm="15952">
        <f ca="1"/>
        <v>179.88</v>
      </c>
      <c r="J195" vm="15953">
        <f ca="1"/>
        <v>172.55</v>
      </c>
      <c r="K195" vm="15954">
        <f ca="1"/>
        <v>178.71</v>
      </c>
      <c r="L195" vm="15333">
        <f ca="1"/>
        <v>176.89</v>
      </c>
      <c r="M195" vm="7254">
        <f ca="1"/>
        <v>171.53</v>
      </c>
      <c r="N195" vm="15955">
        <f ca="1"/>
        <v>212.64</v>
      </c>
      <c r="O195" vm="15956">
        <f ca="1"/>
        <v>204.03</v>
      </c>
      <c r="P195" vm="15957">
        <f ca="1"/>
        <v>198.5</v>
      </c>
      <c r="Q195" vm="15958">
        <f ca="1"/>
        <v>211.25</v>
      </c>
      <c r="R195" vm="15959">
        <f ca="1"/>
        <v>206.14</v>
      </c>
      <c r="S195" vm="15960">
        <f ca="1"/>
        <v>221.98</v>
      </c>
      <c r="T195" vm="1882">
        <f ca="1"/>
        <v>232.26</v>
      </c>
      <c r="U195" vm="15961">
        <f ca="1"/>
        <v>240.62</v>
      </c>
      <c r="V195" vm="15962">
        <f ca="1"/>
        <v>231.2</v>
      </c>
      <c r="W195" vm="15963">
        <f ca="1"/>
        <v>257.62</v>
      </c>
      <c r="X195" vm="15964">
        <f ca="1"/>
        <v>243.63</v>
      </c>
      <c r="Y195" vm="15965">
        <f ca="1"/>
        <v>255.35</v>
      </c>
      <c r="Z195" vm="15966">
        <f ca="1"/>
        <v>260.86</v>
      </c>
      <c r="AA195" vm="15967">
        <f ca="1"/>
        <v>248.07</v>
      </c>
      <c r="AB195" vm="15968">
        <f ca="1"/>
        <v>281.83</v>
      </c>
      <c r="AC195" vm="15969">
        <f ca="1"/>
        <v>271.82</v>
      </c>
      <c r="AD195" vm="15970">
        <f ca="1"/>
        <v>268.83</v>
      </c>
      <c r="AE195" vm="15971">
        <f ca="1"/>
        <v>294.18</v>
      </c>
      <c r="AF195" vm="15972">
        <f ca="1"/>
        <v>290.98</v>
      </c>
      <c r="AG195" vm="15973">
        <f ca="1"/>
        <v>297.63</v>
      </c>
      <c r="AH195" vm="15974">
        <f ca="1"/>
        <v>314.18</v>
      </c>
      <c r="AI195" vm="15975">
        <f ca="1"/>
        <v>333.26</v>
      </c>
      <c r="AJ195" vm="15976">
        <f ca="1"/>
        <v>338.52</v>
      </c>
      <c r="AK195" vm="1319">
        <f ca="1"/>
        <v>320.41000000000003</v>
      </c>
      <c r="AL195" vm="15977">
        <f ca="1"/>
        <v>329.47</v>
      </c>
      <c r="AM195" vm="15978">
        <f ca="1"/>
        <v>286.48</v>
      </c>
      <c r="AN195" vm="15979">
        <f ca="1"/>
        <v>308.99</v>
      </c>
      <c r="AO195" vm="15980">
        <f ca="1"/>
        <v>285.04000000000002</v>
      </c>
      <c r="AP195" vm="15981">
        <f ca="1"/>
        <v>266</v>
      </c>
      <c r="AQ195" vm="15982">
        <f ca="1"/>
        <v>255.41</v>
      </c>
      <c r="AR195" vm="15983">
        <f ca="1"/>
        <v>244.86</v>
      </c>
      <c r="AS195" vm="15984">
        <f ca="1"/>
        <v>265.3</v>
      </c>
      <c r="AT195" vm="15985">
        <f ca="1"/>
        <v>296.75</v>
      </c>
      <c r="AU195" vm="15986">
        <f ca="1"/>
        <v>283.20999999999998</v>
      </c>
      <c r="AV195" vm="15987">
        <f ca="1"/>
        <v>255.67</v>
      </c>
      <c r="AW195" vm="15988">
        <f ca="1"/>
        <v>294.2</v>
      </c>
      <c r="AX195" vm="15989">
        <f ca="1"/>
        <v>341.23</v>
      </c>
      <c r="AY195" vm="15990">
        <f ca="1"/>
        <v>366.52</v>
      </c>
      <c r="AZ195" vm="15991">
        <f ca="1"/>
        <v>336.24</v>
      </c>
      <c r="BA195" vm="15992">
        <f ca="1"/>
        <v>319.68</v>
      </c>
      <c r="BB195" vm="15993">
        <f ca="1"/>
        <v>314.02</v>
      </c>
      <c r="BC195" vm="15994">
        <f ca="1"/>
        <v>381.82</v>
      </c>
      <c r="BD195" vm="15995">
        <f ca="1"/>
        <v>410.65</v>
      </c>
      <c r="BE195" vm="15996">
        <f ca="1"/>
        <v>387.75</v>
      </c>
      <c r="BF195" vm="15997">
        <f ca="1"/>
        <v>392.45</v>
      </c>
      <c r="BG195" vm="15998">
        <f ca="1"/>
        <v>415.17</v>
      </c>
      <c r="BH195" vm="15999">
        <f ca="1"/>
        <v>413.89</v>
      </c>
      <c r="BI195" vm="16000">
        <f ca="1"/>
        <v>399.28</v>
      </c>
      <c r="BJ195" vm="16001">
        <f ca="1"/>
        <v>400.52</v>
      </c>
      <c r="BK195" vm="16002">
        <f ca="1"/>
        <v>410.27</v>
      </c>
      <c r="BL195" vm="16003">
        <f ca="1"/>
        <v>383.11</v>
      </c>
      <c r="BM195" vm="16004">
        <f ca="1"/>
        <v>379.65</v>
      </c>
      <c r="BN195" vm="16005">
        <f ca="1"/>
        <v>419.25</v>
      </c>
      <c r="BO195" vm="16006">
        <f ca="1"/>
        <v>445.24</v>
      </c>
      <c r="BP195" vm="16007">
        <f ca="1"/>
        <v>437.7</v>
      </c>
      <c r="BQ195" vm="16008">
        <f ca="1"/>
        <v>442.72</v>
      </c>
      <c r="BR195" vm="16009">
        <f ca="1"/>
        <v>425.86</v>
      </c>
      <c r="BS195" vm="16010">
        <f ca="1"/>
        <v>405.42</v>
      </c>
      <c r="BT195" vm="16011">
        <f ca="1"/>
        <v>389.15</v>
      </c>
      <c r="BU195" vm="16012">
        <f ca="1"/>
        <v>463.16</v>
      </c>
      <c r="BV195" vm="16013">
        <f ca="1"/>
        <v>419.71</v>
      </c>
      <c r="BW195" vm="16014">
        <f ca="1"/>
        <v>463.86</v>
      </c>
      <c r="BX195" vm="16015">
        <f ca="1"/>
        <v>392.5</v>
      </c>
      <c r="BY195" vm="16016">
        <f ca="1"/>
        <v>434.32</v>
      </c>
      <c r="BZ195" vm="16017">
        <f ca="1"/>
        <v>435.17</v>
      </c>
      <c r="CA195" vm="16018">
        <f ca="1"/>
        <v>444.56</v>
      </c>
      <c r="CB195" vm="16019">
        <f ca="1"/>
        <v>454.23</v>
      </c>
      <c r="CC195" vm="16020">
        <f ca="1"/>
        <v>468.07</v>
      </c>
      <c r="CD195" vm="16021">
        <f ca="1"/>
        <v>482</v>
      </c>
      <c r="CE195" vm="16022">
        <f ca="1"/>
        <v>481.78</v>
      </c>
      <c r="CF195" vm="1370">
        <f ca="1"/>
        <v>485.19</v>
      </c>
      <c r="CG195" vm="16023">
        <f ca="1"/>
        <v>558.08000000000004</v>
      </c>
      <c r="CH195" vm="16024">
        <f ca="1"/>
        <v>549.9</v>
      </c>
      <c r="CI195" vm="16025">
        <f ca="1"/>
        <v>512.19000000000005</v>
      </c>
      <c r="CJ195" vm="11672">
        <f ca="1"/>
        <v>511.7</v>
      </c>
      <c r="CK195" vm="16026">
        <f ca="1"/>
        <v>495.02</v>
      </c>
      <c r="CL195" vm="16027">
        <f ca="1"/>
        <v>485.46</v>
      </c>
      <c r="CM195" vm="16028">
        <f ca="1"/>
        <v>530.49</v>
      </c>
      <c r="CN195" vm="16029">
        <f ca="1"/>
        <v>501.87</v>
      </c>
      <c r="CO195" vm="16030">
        <f ca="1"/>
        <v>447.13</v>
      </c>
      <c r="CP195" vm="16031">
        <f ca="1"/>
        <v>456.83</v>
      </c>
      <c r="CQ195" vm="16032">
        <f ca="1"/>
        <v>461.63</v>
      </c>
      <c r="CR195" vm="16033">
        <f ca="1"/>
        <v>486.52</v>
      </c>
      <c r="CS195" vm="16034">
        <f ca="1"/>
        <v>523.69000000000005</v>
      </c>
      <c r="CT195" vm="16035">
        <f ca="1"/>
        <v>484.86</v>
      </c>
      <c r="CU195" vm="16036">
        <f ca="1"/>
        <v>457.81</v>
      </c>
      <c r="CV195" vm="16037">
        <f ca="1"/>
        <v>378.06</v>
      </c>
      <c r="CW195" vm="16038">
        <f ca="1"/>
        <v>350.32</v>
      </c>
      <c r="CX195" vm="16039">
        <f ca="1"/>
        <v>346.72</v>
      </c>
      <c r="CY195" vm="16040">
        <f ca="1"/>
        <v>302.08999999999997</v>
      </c>
      <c r="CZ195" vm="16041">
        <f ca="1"/>
        <v>358.12</v>
      </c>
      <c r="DA195" vm="16042">
        <f ca="1"/>
        <v>373.65</v>
      </c>
      <c r="DB195" vm="16043">
        <f ca="1"/>
        <v>361.61</v>
      </c>
      <c r="DC195" vm="16044">
        <f ca="1"/>
        <v>354.47</v>
      </c>
      <c r="DD195" vm="16045">
        <f ca="1"/>
        <v>316.74</v>
      </c>
      <c r="DE195" vm="13257">
        <f ca="1"/>
        <v>257.83</v>
      </c>
      <c r="DF195" vm="16046">
        <f ca="1"/>
        <v>296.38</v>
      </c>
      <c r="DG195" vm="16047">
        <f ca="1"/>
        <v>253.71</v>
      </c>
    </row>
    <row r="196" spans="2:111" x14ac:dyDescent="0.55000000000000004">
      <c r="B196" t="e" vm="16048">
        <v>#VALUE!</v>
      </c>
      <c r="C196" t="str" cm="1">
        <f t="array" aca="1" ref="C196" ca="1">_FV(B196,"Industry")</f>
        <v>Healthcare Providers &amp; Services</v>
      </c>
      <c r="D196" cm="1" vm="16049">
        <f t="array" aca="1" ref="D196:DG196" ca="1">IFERROR(TRANSPOSE(_xlfn.STOCKHISTORY(B196,$B$1,$C$1,2,0,1)),"")</f>
        <v>96.516499999999994</v>
      </c>
      <c r="E196" vm="16050">
        <f ca="1"/>
        <v>94.360200000000006</v>
      </c>
      <c r="F196" vm="16051">
        <f ca="1"/>
        <v>100.6229</v>
      </c>
      <c r="G196" vm="16052">
        <f ca="1"/>
        <v>107.6587</v>
      </c>
      <c r="H196" vm="16053">
        <f ca="1"/>
        <v>109.91800000000001</v>
      </c>
      <c r="I196" vm="16054">
        <f ca="1"/>
        <v>111.911</v>
      </c>
      <c r="J196" vm="16055">
        <f ca="1"/>
        <v>119.8918</v>
      </c>
      <c r="K196" vm="16056">
        <f ca="1"/>
        <v>117.63249999999999</v>
      </c>
      <c r="L196" vm="16057">
        <f ca="1"/>
        <v>118.1049</v>
      </c>
      <c r="M196" vm="16058">
        <f ca="1"/>
        <v>107.6758</v>
      </c>
      <c r="N196" vm="16059">
        <f ca="1"/>
        <v>108.114</v>
      </c>
      <c r="O196" vm="16060">
        <f ca="1"/>
        <v>110.28740000000001</v>
      </c>
      <c r="P196" vm="16061">
        <f ca="1"/>
        <v>115.2958</v>
      </c>
      <c r="Q196" vm="16062">
        <f ca="1"/>
        <v>122.21129999999999</v>
      </c>
      <c r="R196" vm="16063">
        <f ca="1"/>
        <v>123.2508</v>
      </c>
      <c r="S196" vm="16064">
        <f ca="1"/>
        <v>120.39870000000001</v>
      </c>
      <c r="T196" vm="16065">
        <f ca="1"/>
        <v>119.41070000000001</v>
      </c>
      <c r="U196" vm="16066">
        <f ca="1"/>
        <v>132.417</v>
      </c>
      <c r="V196" vm="16067">
        <f ca="1"/>
        <v>136.51480000000001</v>
      </c>
      <c r="W196" vm="16068">
        <f ca="1"/>
        <v>134.76230000000001</v>
      </c>
      <c r="X196" vm="16069">
        <f ca="1"/>
        <v>129.69380000000001</v>
      </c>
      <c r="Y196" vm="16070">
        <f ca="1"/>
        <v>132.04759999999999</v>
      </c>
      <c r="Z196" vm="16071">
        <f ca="1"/>
        <v>135.965</v>
      </c>
      <c r="AA196" vm="16072">
        <f ca="1"/>
        <v>137.03030000000001</v>
      </c>
      <c r="AB196" vm="16073">
        <f ca="1"/>
        <v>149.90770000000001</v>
      </c>
      <c r="AC196" vm="16074">
        <f ca="1"/>
        <v>148.3614</v>
      </c>
      <c r="AD196" vm="16075">
        <f ca="1"/>
        <v>138.9546</v>
      </c>
      <c r="AE196" vm="16076">
        <f ca="1"/>
        <v>146.68620000000001</v>
      </c>
      <c r="AF196" vm="16077">
        <f ca="1"/>
        <v>155.1395</v>
      </c>
      <c r="AG196" vm="16078">
        <f ca="1"/>
        <v>154.22880000000001</v>
      </c>
      <c r="AH196" vm="16079">
        <f ca="1"/>
        <v>150.6293</v>
      </c>
      <c r="AI196" vm="16080">
        <f ca="1"/>
        <v>148.50739999999999</v>
      </c>
      <c r="AJ196" vm="16081">
        <f ca="1"/>
        <v>149.20330000000001</v>
      </c>
      <c r="AK196" vm="16082">
        <f ca="1"/>
        <v>137.9237</v>
      </c>
      <c r="AL196" vm="16083">
        <f ca="1"/>
        <v>125.11499999999999</v>
      </c>
      <c r="AM196" vm="16084">
        <f ca="1"/>
        <v>108.5521</v>
      </c>
      <c r="AN196" vm="16085">
        <f ca="1"/>
        <v>119.7114</v>
      </c>
      <c r="AO196" vm="16086">
        <f ca="1"/>
        <v>127.3485</v>
      </c>
      <c r="AP196" vm="16087">
        <f ca="1"/>
        <v>131.4205</v>
      </c>
      <c r="AQ196" vm="16088">
        <f ca="1"/>
        <v>137.38249999999999</v>
      </c>
      <c r="AR196" vm="16089">
        <f ca="1"/>
        <v>139.6934</v>
      </c>
      <c r="AS196" vm="16090">
        <f ca="1"/>
        <v>148.53319999999999</v>
      </c>
      <c r="AT196" vm="16091">
        <f ca="1"/>
        <v>143.91139999999999</v>
      </c>
      <c r="AU196" vm="16092">
        <f ca="1"/>
        <v>143.94579999999999</v>
      </c>
      <c r="AV196" vm="16093">
        <f ca="1"/>
        <v>144.32380000000001</v>
      </c>
      <c r="AW196" vm="16094">
        <f ca="1"/>
        <v>141.54900000000001</v>
      </c>
      <c r="AX196" vm="16095">
        <f ca="1"/>
        <v>148.00919999999999</v>
      </c>
      <c r="AY196" vm="16096">
        <f ca="1"/>
        <v>145.3289</v>
      </c>
      <c r="AZ196" vm="16097">
        <f ca="1"/>
        <v>150.68090000000001</v>
      </c>
      <c r="BA196" vm="16098">
        <f ca="1"/>
        <v>150.93</v>
      </c>
      <c r="BB196" vm="16099">
        <f ca="1"/>
        <v>108.5779</v>
      </c>
      <c r="BC196" vm="16100">
        <f ca="1"/>
        <v>141.2741</v>
      </c>
      <c r="BD196" vm="16101">
        <f ca="1"/>
        <v>150.6122</v>
      </c>
      <c r="BE196" vm="16102">
        <f ca="1"/>
        <v>142.70009999999999</v>
      </c>
      <c r="BF196" vm="16103">
        <f ca="1"/>
        <v>165.73179999999999</v>
      </c>
      <c r="BG196" vm="16104">
        <f ca="1"/>
        <v>150.98159999999999</v>
      </c>
      <c r="BH196" vm="16105">
        <f ca="1"/>
        <v>161.7371</v>
      </c>
      <c r="BI196" vm="16106">
        <f ca="1"/>
        <v>171.6164</v>
      </c>
      <c r="BJ196" vm="16107">
        <f ca="1"/>
        <v>171.6765</v>
      </c>
      <c r="BK196" vm="16108">
        <f ca="1"/>
        <v>174.86369999999999</v>
      </c>
      <c r="BL196" vm="16109">
        <f ca="1"/>
        <v>196.6497</v>
      </c>
      <c r="BM196" vm="16110">
        <f ca="1"/>
        <v>206.09950000000001</v>
      </c>
      <c r="BN196" vm="16111">
        <f ca="1"/>
        <v>219.08860000000001</v>
      </c>
      <c r="BO196" vm="16112">
        <f ca="1"/>
        <v>228.40090000000001</v>
      </c>
      <c r="BP196" vm="16113">
        <f ca="1"/>
        <v>235.79750000000001</v>
      </c>
      <c r="BQ196" vm="16114">
        <f ca="1"/>
        <v>236.97450000000001</v>
      </c>
      <c r="BR196" vm="16115">
        <f ca="1"/>
        <v>254.4136</v>
      </c>
      <c r="BS196" vm="16116">
        <f ca="1"/>
        <v>260.62470000000002</v>
      </c>
      <c r="BT196" vm="16117">
        <f ca="1"/>
        <v>241.77670000000001</v>
      </c>
      <c r="BU196" vm="16118">
        <f ca="1"/>
        <v>246.5703</v>
      </c>
      <c r="BV196" vm="16119">
        <f ca="1"/>
        <v>245.11840000000001</v>
      </c>
      <c r="BW196" vm="16120">
        <f ca="1"/>
        <v>269.92840000000001</v>
      </c>
      <c r="BX196" vm="16121">
        <f ca="1"/>
        <v>233.1172</v>
      </c>
      <c r="BY196" vm="16122">
        <f ca="1"/>
        <v>233.03129999999999</v>
      </c>
      <c r="BZ196" vm="16123">
        <f ca="1"/>
        <v>226.50239999999999</v>
      </c>
      <c r="CA196" vm="16124">
        <f ca="1"/>
        <v>206.41730000000001</v>
      </c>
      <c r="CB196" vm="16125">
        <f ca="1"/>
        <v>211.94980000000001</v>
      </c>
      <c r="CC196" vm="16126">
        <f ca="1"/>
        <v>201.33160000000001</v>
      </c>
      <c r="CD196" vm="16127">
        <f ca="1"/>
        <v>225.2396</v>
      </c>
      <c r="CE196" vm="16128">
        <f ca="1"/>
        <v>193.52269999999999</v>
      </c>
      <c r="CF196" vm="16129">
        <f ca="1"/>
        <v>175.9461</v>
      </c>
      <c r="CG196" vm="16130">
        <f ca="1"/>
        <v>190.5933</v>
      </c>
      <c r="CH196" vm="16131">
        <f ca="1"/>
        <v>206.77809999999999</v>
      </c>
      <c r="CI196" vm="16132">
        <f ca="1"/>
        <v>202.2938</v>
      </c>
      <c r="CJ196" vm="16133">
        <f ca="1"/>
        <v>216.58869999999999</v>
      </c>
      <c r="CK196" vm="16134">
        <f ca="1"/>
        <v>205.62700000000001</v>
      </c>
      <c r="CL196" vm="16135">
        <f ca="1"/>
        <v>197.08779999999999</v>
      </c>
      <c r="CM196" vm="16136">
        <f ca="1"/>
        <v>194.75980000000001</v>
      </c>
      <c r="CN196" vm="16137">
        <f ca="1"/>
        <v>182.57810000000001</v>
      </c>
      <c r="CO196" vm="16138">
        <f ca="1"/>
        <v>207.3194</v>
      </c>
      <c r="CP196" vm="16139">
        <f ca="1"/>
        <v>213.93</v>
      </c>
      <c r="CQ196" vm="16140">
        <f ca="1"/>
        <v>208.1</v>
      </c>
      <c r="CR196" vm="16141">
        <f ca="1"/>
        <v>201.05</v>
      </c>
      <c r="CS196" vm="16142">
        <f ca="1"/>
        <v>199.73</v>
      </c>
      <c r="CT196" vm="16143">
        <f ca="1"/>
        <v>216.91</v>
      </c>
      <c r="CU196" vm="13267">
        <f ca="1"/>
        <v>227.29</v>
      </c>
      <c r="CV196" vm="16144">
        <f ca="1"/>
        <v>222.3</v>
      </c>
      <c r="CW196" vm="16145">
        <f ca="1"/>
        <v>215.83</v>
      </c>
      <c r="CX196" vm="16146">
        <f ca="1"/>
        <v>218.46</v>
      </c>
      <c r="CY196" vm="16147">
        <f ca="1"/>
        <v>201.37</v>
      </c>
      <c r="CZ196" vm="16148">
        <f ca="1"/>
        <v>194.91</v>
      </c>
      <c r="DA196" vm="2625">
        <f ca="1"/>
        <v>203.51</v>
      </c>
      <c r="DB196" vm="16149">
        <f ca="1"/>
        <v>215.44</v>
      </c>
      <c r="DC196" vm="15243">
        <f ca="1"/>
        <v>229.89</v>
      </c>
      <c r="DD196" vm="16150">
        <f ca="1"/>
        <v>223.48</v>
      </c>
      <c r="DE196" vm="5999">
        <f ca="1"/>
        <v>228.27</v>
      </c>
      <c r="DF196" vm="16151">
        <f ca="1"/>
        <v>241.16</v>
      </c>
      <c r="DG196" vm="16152">
        <f ca="1"/>
        <v>229.32</v>
      </c>
    </row>
    <row r="197" spans="2:111" x14ac:dyDescent="0.55000000000000004">
      <c r="B197" t="e" vm="16153">
        <v>#VALUE!</v>
      </c>
      <c r="C197" t="str" cm="1">
        <f t="array" aca="1" ref="C197" ca="1">_FV(B197,"Industry")</f>
        <v>Healthcare Providers &amp; Services</v>
      </c>
      <c r="D197" cm="1" vm="10075">
        <f t="array" aca="1" ref="D197:DG197" ca="1">IFERROR(TRANSPOSE(_xlfn.STOCKHISTORY(B197,$B$1,$C$1,2,0,1)),"")</f>
        <v>54.91</v>
      </c>
      <c r="E197" vm="15116">
        <f ca="1"/>
        <v>62.04</v>
      </c>
      <c r="F197" vm="10799">
        <f ca="1"/>
        <v>64.489999999999995</v>
      </c>
      <c r="G197" vm="12161">
        <f ca="1"/>
        <v>51.76</v>
      </c>
      <c r="H197" vm="16154">
        <f ca="1"/>
        <v>48.43</v>
      </c>
      <c r="I197" vm="4553">
        <f ca="1"/>
        <v>49.9</v>
      </c>
      <c r="J197" vm="3954">
        <f ca="1"/>
        <v>56.81</v>
      </c>
      <c r="K197" vm="16155">
        <f ca="1"/>
        <v>53.81</v>
      </c>
      <c r="L197" vm="3911">
        <f ca="1"/>
        <v>58.32</v>
      </c>
      <c r="M197" vm="2057">
        <f ca="1"/>
        <v>54.41</v>
      </c>
      <c r="N197" vm="8141">
        <f ca="1"/>
        <v>52.86</v>
      </c>
      <c r="O197" vm="15313">
        <f ca="1"/>
        <v>54.26</v>
      </c>
      <c r="P197" vm="6237">
        <f ca="1"/>
        <v>56.72</v>
      </c>
      <c r="Q197" vm="16156">
        <f ca="1"/>
        <v>48.51</v>
      </c>
      <c r="R197" vm="12530">
        <f ca="1"/>
        <v>45.6</v>
      </c>
      <c r="S197" vm="16157">
        <f ca="1"/>
        <v>49.79</v>
      </c>
      <c r="T197" vm="9952">
        <f ca="1"/>
        <v>64.569999999999993</v>
      </c>
      <c r="U197" vm="7325">
        <f ca="1"/>
        <v>69.180000000000007</v>
      </c>
      <c r="V197" vm="9779">
        <f ca="1"/>
        <v>66.8</v>
      </c>
      <c r="W197" vm="5119">
        <f ca="1"/>
        <v>64</v>
      </c>
      <c r="X197" vm="16158">
        <f ca="1"/>
        <v>68.760000000000005</v>
      </c>
      <c r="Y197" vm="9958">
        <f ca="1"/>
        <v>67.83</v>
      </c>
      <c r="Z197" vm="12585">
        <f ca="1"/>
        <v>78.239999999999995</v>
      </c>
      <c r="AA197" vm="9641">
        <f ca="1"/>
        <v>76.680000000000007</v>
      </c>
      <c r="AB197" vm="12424">
        <f ca="1"/>
        <v>91.36</v>
      </c>
      <c r="AC197" vm="12798">
        <f ca="1"/>
        <v>72.3</v>
      </c>
      <c r="AD197" vm="9990">
        <f ca="1"/>
        <v>81.180000000000007</v>
      </c>
      <c r="AE197" vm="12573">
        <f ca="1"/>
        <v>83.25</v>
      </c>
      <c r="AF197" vm="2880">
        <f ca="1"/>
        <v>84.93</v>
      </c>
      <c r="AG197" vm="16159">
        <f ca="1"/>
        <v>97.94</v>
      </c>
      <c r="AH197" vm="16160">
        <f ca="1"/>
        <v>104.09</v>
      </c>
      <c r="AI197" vm="11732">
        <f ca="1"/>
        <v>138</v>
      </c>
      <c r="AJ197" vm="16161">
        <f ca="1"/>
        <v>148.69999999999999</v>
      </c>
      <c r="AK197" vm="9270">
        <f ca="1"/>
        <v>126.77</v>
      </c>
      <c r="AL197" vm="16162">
        <f ca="1"/>
        <v>139.71</v>
      </c>
      <c r="AM197" vm="16163">
        <f ca="1"/>
        <v>116.22</v>
      </c>
      <c r="AN197" vm="16164">
        <f ca="1"/>
        <v>132.97999999999999</v>
      </c>
      <c r="AO197" vm="16165">
        <f ca="1"/>
        <v>134.63</v>
      </c>
      <c r="AP197" vm="16166">
        <f ca="1"/>
        <v>141.96</v>
      </c>
      <c r="AQ197" vm="14403">
        <f ca="1"/>
        <v>129.63</v>
      </c>
      <c r="AR197" vm="16167">
        <f ca="1"/>
        <v>142.26</v>
      </c>
      <c r="AS197" vm="16168">
        <f ca="1"/>
        <v>143.13999999999999</v>
      </c>
      <c r="AT197" vm="2949">
        <f ca="1"/>
        <v>132.78</v>
      </c>
      <c r="AU197" vm="16169">
        <f ca="1"/>
        <v>130.28</v>
      </c>
      <c r="AV197" vm="16170">
        <f ca="1"/>
        <v>109.72</v>
      </c>
      <c r="AW197" vm="16171">
        <f ca="1"/>
        <v>117.64</v>
      </c>
      <c r="AX197" vm="16172">
        <f ca="1"/>
        <v>135.5</v>
      </c>
      <c r="AY197" vm="15356">
        <f ca="1"/>
        <v>135.69</v>
      </c>
      <c r="AZ197" vm="16173">
        <f ca="1"/>
        <v>122.97</v>
      </c>
      <c r="BA197" vm="4794">
        <f ca="1"/>
        <v>122.55</v>
      </c>
      <c r="BB197" vm="16162">
        <f ca="1"/>
        <v>139.71</v>
      </c>
      <c r="BC197" vm="16174">
        <f ca="1"/>
        <v>163.97</v>
      </c>
      <c r="BD197" vm="16175">
        <f ca="1"/>
        <v>185.82</v>
      </c>
      <c r="BE197" vm="15449">
        <f ca="1"/>
        <v>177.98</v>
      </c>
      <c r="BF197" vm="16176">
        <f ca="1"/>
        <v>184.7</v>
      </c>
      <c r="BG197" vm="16177">
        <f ca="1"/>
        <v>184.97</v>
      </c>
      <c r="BH197" vm="16178">
        <f ca="1"/>
        <v>183.04</v>
      </c>
      <c r="BI197" vm="16179">
        <f ca="1"/>
        <v>186.47</v>
      </c>
      <c r="BJ197" vm="16180">
        <f ca="1"/>
        <v>204.13</v>
      </c>
      <c r="BK197" vm="16181">
        <f ca="1"/>
        <v>212.68</v>
      </c>
      <c r="BL197" vm="15758">
        <f ca="1"/>
        <v>213.61</v>
      </c>
      <c r="BM197" vm="16182">
        <f ca="1"/>
        <v>216.76</v>
      </c>
      <c r="BN197" vm="16183">
        <f ca="1"/>
        <v>233.76</v>
      </c>
      <c r="BO197" vm="16184">
        <f ca="1"/>
        <v>255.1</v>
      </c>
      <c r="BP197" vm="16185">
        <f ca="1"/>
        <v>251.36</v>
      </c>
      <c r="BQ197" vm="16186">
        <f ca="1"/>
        <v>253.06</v>
      </c>
      <c r="BR197" vm="16187">
        <f ca="1"/>
        <v>273.01</v>
      </c>
      <c r="BS197" vm="16188">
        <f ca="1"/>
        <v>268.77</v>
      </c>
      <c r="BT197" vm="16189">
        <f ca="1"/>
        <v>271.31</v>
      </c>
      <c r="BU197" vm="16190">
        <f ca="1"/>
        <v>295.72000000000003</v>
      </c>
      <c r="BV197" vm="16191">
        <f ca="1"/>
        <v>285.18</v>
      </c>
      <c r="BW197" vm="16192">
        <f ca="1"/>
        <v>318.08</v>
      </c>
      <c r="BX197" vm="16193">
        <f ca="1"/>
        <v>290.48</v>
      </c>
      <c r="BY197" vm="16194">
        <f ca="1"/>
        <v>306.87</v>
      </c>
      <c r="BZ197" vm="16195">
        <f ca="1"/>
        <v>333.59</v>
      </c>
      <c r="CA197" vm="16196">
        <f ca="1"/>
        <v>313.45</v>
      </c>
      <c r="CB197" vm="16197">
        <f ca="1"/>
        <v>290.22000000000003</v>
      </c>
      <c r="CC197" vm="16198">
        <f ca="1"/>
        <v>279.61</v>
      </c>
      <c r="CD197" vm="16199">
        <f ca="1"/>
        <v>327.72</v>
      </c>
      <c r="CE197" vm="16200">
        <f ca="1"/>
        <v>337.37</v>
      </c>
      <c r="CF197" vm="16201">
        <f ca="1"/>
        <v>329.84</v>
      </c>
      <c r="CG197" vm="16202">
        <f ca="1"/>
        <v>358.86</v>
      </c>
      <c r="CH197" vm="16203">
        <f ca="1"/>
        <v>336.77</v>
      </c>
      <c r="CI197" vm="16204">
        <f ca="1"/>
        <v>330.22</v>
      </c>
      <c r="CJ197" vm="16205">
        <f ca="1"/>
        <v>311.83</v>
      </c>
      <c r="CK197" vm="14442">
        <f ca="1"/>
        <v>275.33</v>
      </c>
      <c r="CL197" vm="16206">
        <f ca="1"/>
        <v>267.49</v>
      </c>
      <c r="CM197" vm="16207">
        <f ca="1"/>
        <v>297.89</v>
      </c>
      <c r="CN197" vm="16208">
        <f ca="1"/>
        <v>273.89999999999998</v>
      </c>
      <c r="CO197" vm="16209">
        <f ca="1"/>
        <v>301.24</v>
      </c>
      <c r="CP197" vm="16210">
        <f ca="1"/>
        <v>304.49</v>
      </c>
      <c r="CQ197" vm="16211">
        <f ca="1"/>
        <v>310.12</v>
      </c>
      <c r="CR197" vm="16212">
        <f ca="1"/>
        <v>327.89</v>
      </c>
      <c r="CS197" vm="16213">
        <f ca="1"/>
        <v>332.95</v>
      </c>
      <c r="CT197" vm="16214">
        <f ca="1"/>
        <v>365.56</v>
      </c>
      <c r="CU197" vm="16215">
        <f ca="1"/>
        <v>361.31</v>
      </c>
      <c r="CV197" vm="16216">
        <f ca="1"/>
        <v>356.44</v>
      </c>
      <c r="CW197" vm="16217">
        <f ca="1"/>
        <v>393.91</v>
      </c>
      <c r="CX197" vm="16218">
        <f ca="1"/>
        <v>410.83</v>
      </c>
      <c r="CY197" vm="16219">
        <f ca="1"/>
        <v>342.1</v>
      </c>
      <c r="CZ197" vm="16220">
        <f ca="1"/>
        <v>314.58</v>
      </c>
      <c r="DA197" vm="16221">
        <f ca="1"/>
        <v>297.3</v>
      </c>
      <c r="DB197" vm="16222">
        <f ca="1"/>
        <v>341.27</v>
      </c>
      <c r="DC197" vm="16223">
        <f ca="1"/>
        <v>349.79</v>
      </c>
      <c r="DD197" vm="16224">
        <f ca="1"/>
        <v>344.56</v>
      </c>
      <c r="DE197" vm="16225">
        <f ca="1"/>
        <v>321.22000000000003</v>
      </c>
      <c r="DF197" vm="16226">
        <f ca="1"/>
        <v>297.89999999999998</v>
      </c>
      <c r="DG197" vm="16227">
        <f ca="1"/>
        <v>291.05</v>
      </c>
    </row>
    <row r="198" spans="2:111" x14ac:dyDescent="0.55000000000000004">
      <c r="B198" t="e" vm="16228">
        <v>#VALUE!</v>
      </c>
      <c r="C198" t="str" cm="1">
        <f t="array" aca="1" ref="C198" ca="1">_FV(B198,"Industry")</f>
        <v>Healthcare Providers &amp; Services</v>
      </c>
      <c r="D198" cm="1" vm="7450">
        <f t="array" aca="1" ref="D198:DG198" ca="1">IFERROR(TRANSPOSE(_xlfn.STOCKHISTORY(B198,$B$1,$C$1,2,0,1)),"")</f>
        <v>65.67</v>
      </c>
      <c r="E198" vm="3967">
        <f ca="1"/>
        <v>66.53</v>
      </c>
      <c r="F198" vm="15108">
        <f ca="1"/>
        <v>71.45</v>
      </c>
      <c r="G198" vm="10901">
        <f ca="1"/>
        <v>75.17</v>
      </c>
      <c r="H198" vm="10434">
        <f ca="1"/>
        <v>77.17</v>
      </c>
      <c r="I198" vm="16229">
        <f ca="1"/>
        <v>81.41</v>
      </c>
      <c r="J198" vm="16230">
        <f ca="1"/>
        <v>86.36</v>
      </c>
      <c r="K198" vm="10040">
        <f ca="1"/>
        <v>82.82</v>
      </c>
      <c r="L198" vm="3180">
        <f ca="1"/>
        <v>84.63</v>
      </c>
      <c r="M198" vm="6760">
        <f ca="1"/>
        <v>81.44</v>
      </c>
      <c r="N198" vm="6493">
        <f ca="1"/>
        <v>87.46</v>
      </c>
      <c r="O198" vm="3785">
        <f ca="1"/>
        <v>91.9</v>
      </c>
      <c r="P198" vm="16231">
        <f ca="1"/>
        <v>91.92</v>
      </c>
      <c r="Q198" vm="16232">
        <f ca="1"/>
        <v>97.44</v>
      </c>
      <c r="R198" vm="16233">
        <f ca="1"/>
        <v>98.19</v>
      </c>
      <c r="S198" vm="16234">
        <f ca="1"/>
        <v>105.51</v>
      </c>
      <c r="T198" vm="4767">
        <f ca="1"/>
        <v>108.77</v>
      </c>
      <c r="U198" vm="13967">
        <f ca="1"/>
        <v>111.16</v>
      </c>
      <c r="V198" vm="16235">
        <f ca="1"/>
        <v>108.31</v>
      </c>
      <c r="W198" vm="9088">
        <f ca="1"/>
        <v>108.35</v>
      </c>
      <c r="X198" vm="8956">
        <f ca="1"/>
        <v>93.64</v>
      </c>
      <c r="Y198" vm="16236">
        <f ca="1"/>
        <v>93.78</v>
      </c>
      <c r="Z198" vm="16237">
        <f ca="1"/>
        <v>98.46</v>
      </c>
      <c r="AA198" vm="16238">
        <f ca="1"/>
        <v>98.49</v>
      </c>
      <c r="AB198" vm="3833">
        <f ca="1"/>
        <v>105.82</v>
      </c>
      <c r="AC198" vm="16239">
        <f ca="1"/>
        <v>103.05</v>
      </c>
      <c r="AD198" vm="16240">
        <f ca="1"/>
        <v>100.3</v>
      </c>
      <c r="AE198" vm="16241">
        <f ca="1"/>
        <v>101.2</v>
      </c>
      <c r="AF198" vm="12820">
        <f ca="1"/>
        <v>106.53</v>
      </c>
      <c r="AG198" vm="2550">
        <f ca="1"/>
        <v>109.94</v>
      </c>
      <c r="AH198" vm="1189">
        <f ca="1"/>
        <v>107.72</v>
      </c>
      <c r="AI198" vm="16242">
        <f ca="1"/>
        <v>109.98</v>
      </c>
      <c r="AJ198" vm="16243">
        <f ca="1"/>
        <v>107.91</v>
      </c>
      <c r="AK198" vm="7224">
        <f ca="1"/>
        <v>94.11</v>
      </c>
      <c r="AL198" vm="9873">
        <f ca="1"/>
        <v>88.57</v>
      </c>
      <c r="AM198" vm="9985">
        <f ca="1"/>
        <v>83.27</v>
      </c>
      <c r="AN198" vm="10545">
        <f ca="1"/>
        <v>87.35</v>
      </c>
      <c r="AO198" vm="6616">
        <f ca="1"/>
        <v>86.55</v>
      </c>
      <c r="AP198" vm="16244">
        <f ca="1"/>
        <v>89.92</v>
      </c>
      <c r="AQ198" vm="10719">
        <f ca="1"/>
        <v>96.38</v>
      </c>
      <c r="AR198" vm="16245">
        <f ca="1"/>
        <v>95.91</v>
      </c>
      <c r="AS198" vm="16246">
        <f ca="1"/>
        <v>101.81</v>
      </c>
      <c r="AT198" vm="6717">
        <f ca="1"/>
        <v>102.08</v>
      </c>
      <c r="AU198" vm="6775">
        <f ca="1"/>
        <v>102.37</v>
      </c>
      <c r="AV198" vm="11310">
        <f ca="1"/>
        <v>107.03</v>
      </c>
      <c r="AW198" vm="2867">
        <f ca="1"/>
        <v>101.25</v>
      </c>
      <c r="AX198" vm="16247">
        <f ca="1"/>
        <v>106.55</v>
      </c>
      <c r="AY198" vm="16248">
        <f ca="1"/>
        <v>106.79</v>
      </c>
      <c r="AZ198" vm="9103">
        <f ca="1"/>
        <v>110.67</v>
      </c>
      <c r="BA198" vm="6378">
        <f ca="1"/>
        <v>106.06</v>
      </c>
      <c r="BB198" vm="16249">
        <f ca="1"/>
        <v>80.3</v>
      </c>
      <c r="BC198" vm="16250">
        <f ca="1"/>
        <v>110.11</v>
      </c>
      <c r="BD198" vm="3504">
        <f ca="1"/>
        <v>118.28</v>
      </c>
      <c r="BE198" vm="16251">
        <f ca="1"/>
        <v>113.96</v>
      </c>
      <c r="BF198" vm="3225">
        <f ca="1"/>
        <v>127.07</v>
      </c>
      <c r="BG198" vm="16252">
        <f ca="1"/>
        <v>111.24</v>
      </c>
      <c r="BH198" vm="8865">
        <f ca="1"/>
        <v>114.49</v>
      </c>
      <c r="BI198" vm="16253">
        <f ca="1"/>
        <v>122.14</v>
      </c>
      <c r="BJ198" vm="8290">
        <f ca="1"/>
        <v>123.98</v>
      </c>
      <c r="BK198" vm="16254">
        <f ca="1"/>
        <v>119.17</v>
      </c>
      <c r="BL198" vm="7009">
        <f ca="1"/>
        <v>129.15</v>
      </c>
      <c r="BM198" vm="2919">
        <f ca="1"/>
        <v>115.59</v>
      </c>
      <c r="BN198" vm="16255">
        <f ca="1"/>
        <v>128.34</v>
      </c>
      <c r="BO198" vm="16256">
        <f ca="1"/>
        <v>131.88</v>
      </c>
      <c r="BP198" vm="6077">
        <f ca="1"/>
        <v>131.66999999999999</v>
      </c>
      <c r="BQ198" vm="16257">
        <f ca="1"/>
        <v>131.97</v>
      </c>
      <c r="BR198" vm="2577">
        <f ca="1"/>
        <v>141.80000000000001</v>
      </c>
      <c r="BS198" vm="16258">
        <f ca="1"/>
        <v>152.83000000000001</v>
      </c>
      <c r="BT198" vm="4104">
        <f ca="1"/>
        <v>145.31</v>
      </c>
      <c r="BU198" vm="16259">
        <f ca="1"/>
        <v>146.78</v>
      </c>
      <c r="BV198" vm="16260">
        <f ca="1"/>
        <v>148.68</v>
      </c>
      <c r="BW198" vm="16261">
        <f ca="1"/>
        <v>173.01</v>
      </c>
      <c r="BX198" vm="16262">
        <f ca="1"/>
        <v>135.02000000000001</v>
      </c>
      <c r="BY198" vm="16263">
        <f ca="1"/>
        <v>131.27000000000001</v>
      </c>
      <c r="BZ198" vm="16264">
        <f ca="1"/>
        <v>136.86000000000001</v>
      </c>
      <c r="CA198" vm="16265">
        <f ca="1"/>
        <v>133.84</v>
      </c>
      <c r="CB198" vm="1448">
        <f ca="1"/>
        <v>141.02000000000001</v>
      </c>
      <c r="CC198" vm="16164">
        <f ca="1"/>
        <v>132.97999999999999</v>
      </c>
      <c r="CD198" vm="4814">
        <f ca="1"/>
        <v>136.57</v>
      </c>
      <c r="CE198" vm="15620">
        <f ca="1"/>
        <v>125.31</v>
      </c>
      <c r="CF198" vm="12386">
        <f ca="1"/>
        <v>122.69</v>
      </c>
      <c r="CG198" vm="16266">
        <f ca="1"/>
        <v>143.65</v>
      </c>
      <c r="CH198" vm="7582">
        <f ca="1"/>
        <v>151.83000000000001</v>
      </c>
      <c r="CI198" vm="16267">
        <f ca="1"/>
        <v>156.44</v>
      </c>
      <c r="CJ198" vm="14406">
        <f ca="1"/>
        <v>148.47999999999999</v>
      </c>
      <c r="CK198" vm="16268">
        <f ca="1"/>
        <v>138.36000000000001</v>
      </c>
      <c r="CL198" vm="11233">
        <f ca="1"/>
        <v>141.47999999999999</v>
      </c>
      <c r="CM198" vm="5633">
        <f ca="1"/>
        <v>138.81</v>
      </c>
      <c r="CN198" vm="16269">
        <f ca="1"/>
        <v>132.65</v>
      </c>
      <c r="CO198" vm="3679">
        <f ca="1"/>
        <v>140.56</v>
      </c>
      <c r="CP198" vm="11205">
        <f ca="1"/>
        <v>135.21</v>
      </c>
      <c r="CQ198" vm="16270">
        <f ca="1"/>
        <v>131.5</v>
      </c>
      <c r="CR198" vm="15621">
        <f ca="1"/>
        <v>121.86</v>
      </c>
      <c r="CS198" vm="14398">
        <f ca="1"/>
        <v>130.1</v>
      </c>
      <c r="CT198" vm="16271">
        <f ca="1"/>
        <v>137.22999999999999</v>
      </c>
      <c r="CU198" vm="16272">
        <f ca="1"/>
        <v>137.88</v>
      </c>
      <c r="CV198" vm="16273">
        <f ca="1"/>
        <v>128.43</v>
      </c>
      <c r="CW198" vm="16274">
        <f ca="1"/>
        <v>124.89</v>
      </c>
      <c r="CX198" vm="16275">
        <f ca="1"/>
        <v>133.11000000000001</v>
      </c>
      <c r="CY198" vm="3247">
        <f ca="1"/>
        <v>138.18</v>
      </c>
      <c r="CZ198" vm="14389">
        <f ca="1"/>
        <v>141.97</v>
      </c>
      <c r="DA198" vm="13128">
        <f ca="1"/>
        <v>136.88</v>
      </c>
      <c r="DB198" vm="16276">
        <f ca="1"/>
        <v>142.30000000000001</v>
      </c>
      <c r="DC198" vm="16277">
        <f ca="1"/>
        <v>156.97</v>
      </c>
      <c r="DD198" vm="5536">
        <f ca="1"/>
        <v>155.25</v>
      </c>
      <c r="DE198" vm="6135">
        <f ca="1"/>
        <v>154.83000000000001</v>
      </c>
      <c r="DF198" vm="6824">
        <f ca="1"/>
        <v>162.66</v>
      </c>
      <c r="DG198" vm="16278">
        <f ca="1"/>
        <v>150.86000000000001</v>
      </c>
    </row>
    <row r="199" spans="2:111" x14ac:dyDescent="0.55000000000000004">
      <c r="B199" t="e" vm="16279">
        <v>#VALUE!</v>
      </c>
      <c r="C199" t="str" cm="1">
        <f t="array" aca="1" ref="C199" ca="1">_FV(B199,"Industry")</f>
        <v>Healthcare Providers &amp; Services</v>
      </c>
      <c r="D199" cm="1" vm="16280">
        <f t="array" aca="1" ref="D199:DG199" ca="1">IFERROR(TRANSPOSE(_xlfn.STOCKHISTORY(B199,$B$1,$C$1,2,0,1)),"")</f>
        <v>112.64</v>
      </c>
      <c r="E199" vm="6997">
        <f ca="1"/>
        <v>110.37</v>
      </c>
      <c r="F199" vm="16281">
        <f ca="1"/>
        <v>124.72</v>
      </c>
      <c r="G199" vm="9278">
        <f ca="1"/>
        <v>133.68</v>
      </c>
      <c r="H199" vm="16282">
        <f ca="1"/>
        <v>134.86000000000001</v>
      </c>
      <c r="I199" vm="3248">
        <f ca="1"/>
        <v>134.1</v>
      </c>
      <c r="J199" vm="16283">
        <f ca="1"/>
        <v>129.53</v>
      </c>
      <c r="K199" vm="10726">
        <f ca="1"/>
        <v>120.53</v>
      </c>
      <c r="L199" vm="16284">
        <f ca="1"/>
        <v>123.22</v>
      </c>
      <c r="M199" vm="16285">
        <f ca="1"/>
        <v>120.71</v>
      </c>
      <c r="N199" vm="16286">
        <f ca="1"/>
        <v>123.02</v>
      </c>
      <c r="O199" vm="16287">
        <f ca="1"/>
        <v>106.38</v>
      </c>
      <c r="P199" vm="16288">
        <f ca="1"/>
        <v>112.63</v>
      </c>
      <c r="Q199" vm="14982">
        <f ca="1"/>
        <v>125.6</v>
      </c>
      <c r="R199" vm="15805">
        <f ca="1"/>
        <v>124.45</v>
      </c>
      <c r="S199" vm="16289">
        <f ca="1"/>
        <v>120.76</v>
      </c>
      <c r="T199" vm="13711">
        <f ca="1"/>
        <v>113.66</v>
      </c>
      <c r="U199" vm="6380">
        <f ca="1"/>
        <v>122.08</v>
      </c>
      <c r="V199" vm="16290">
        <f ca="1"/>
        <v>110.83</v>
      </c>
      <c r="W199" vm="11314">
        <f ca="1"/>
        <v>108.13</v>
      </c>
      <c r="X199" vm="16291">
        <f ca="1"/>
        <v>110.94</v>
      </c>
      <c r="Y199" vm="1252">
        <f ca="1"/>
        <v>102.7</v>
      </c>
      <c r="Z199" vm="9088">
        <f ca="1"/>
        <v>108.35</v>
      </c>
      <c r="AA199" vm="10700">
        <f ca="1"/>
        <v>113.35</v>
      </c>
      <c r="AB199" vm="5636">
        <f ca="1"/>
        <v>121.5</v>
      </c>
      <c r="AC199" vm="16292">
        <f ca="1"/>
        <v>114.2</v>
      </c>
      <c r="AD199" vm="16293">
        <f ca="1"/>
        <v>118.41</v>
      </c>
      <c r="AE199" vm="16292">
        <f ca="1"/>
        <v>114.2</v>
      </c>
      <c r="AF199" vm="6065">
        <f ca="1"/>
        <v>114.98</v>
      </c>
      <c r="AG199" vm="16294">
        <f ca="1"/>
        <v>111.44</v>
      </c>
      <c r="AH199" vm="16295">
        <f ca="1"/>
        <v>122.1</v>
      </c>
      <c r="AI199" vm="14994">
        <f ca="1"/>
        <v>130.16</v>
      </c>
      <c r="AJ199" vm="9106">
        <f ca="1"/>
        <v>127.84</v>
      </c>
      <c r="AK199" vm="7517">
        <f ca="1"/>
        <v>121.56</v>
      </c>
      <c r="AL199" vm="16296">
        <f ca="1"/>
        <v>137.99</v>
      </c>
      <c r="AM199" vm="16297">
        <f ca="1"/>
        <v>116.56</v>
      </c>
      <c r="AN199" vm="12369">
        <f ca="1"/>
        <v>132.53</v>
      </c>
      <c r="AO199" vm="8890">
        <f ca="1"/>
        <v>138.83000000000001</v>
      </c>
      <c r="AP199" vm="1506">
        <f ca="1"/>
        <v>133.77000000000001</v>
      </c>
      <c r="AQ199" vm="16298">
        <f ca="1"/>
        <v>126.87</v>
      </c>
      <c r="AR199" vm="16299">
        <f ca="1"/>
        <v>119.55</v>
      </c>
      <c r="AS199" vm="16300">
        <f ca="1"/>
        <v>130.38999999999999</v>
      </c>
      <c r="AT199" vm="16278">
        <f ca="1"/>
        <v>150.86000000000001</v>
      </c>
      <c r="AU199" vm="16301">
        <f ca="1"/>
        <v>144.58000000000001</v>
      </c>
      <c r="AV199" vm="16302">
        <f ca="1"/>
        <v>148.75</v>
      </c>
      <c r="AW199" vm="12318">
        <f ca="1"/>
        <v>137.46</v>
      </c>
      <c r="AX199" vm="5537">
        <f ca="1"/>
        <v>139.49</v>
      </c>
      <c r="AY199" vm="16303">
        <f ca="1"/>
        <v>143.46</v>
      </c>
      <c r="AZ199" vm="16304">
        <f ca="1"/>
        <v>137.11000000000001</v>
      </c>
      <c r="BA199" vm="16305">
        <f ca="1"/>
        <v>123.74</v>
      </c>
      <c r="BB199" vm="10200">
        <f ca="1"/>
        <v>99.08</v>
      </c>
      <c r="BC199" vm="16306">
        <f ca="1"/>
        <v>105.69</v>
      </c>
      <c r="BD199" vm="9275">
        <f ca="1"/>
        <v>105.45</v>
      </c>
      <c r="BE199" vm="16307">
        <f ca="1"/>
        <v>92.89</v>
      </c>
      <c r="BF199" vm="16308">
        <f ca="1"/>
        <v>109.9</v>
      </c>
      <c r="BG199" vm="16309">
        <f ca="1"/>
        <v>110.35</v>
      </c>
      <c r="BH199" vm="16310">
        <f ca="1"/>
        <v>107.02</v>
      </c>
      <c r="BI199" vm="16311">
        <f ca="1"/>
        <v>109.55</v>
      </c>
      <c r="BJ199" vm="16312">
        <f ca="1"/>
        <v>130.58000000000001</v>
      </c>
      <c r="BK199" vm="8882">
        <f ca="1"/>
        <v>137.5</v>
      </c>
      <c r="BL199" vm="15818">
        <f ca="1"/>
        <v>124.68</v>
      </c>
      <c r="BM199" vm="16313">
        <f ca="1"/>
        <v>125.33</v>
      </c>
      <c r="BN199" vm="15715">
        <f ca="1"/>
        <v>133.38999999999999</v>
      </c>
      <c r="BO199" vm="11729">
        <f ca="1"/>
        <v>148.41</v>
      </c>
      <c r="BP199" vm="3703">
        <f ca="1"/>
        <v>159.63</v>
      </c>
      <c r="BQ199" vm="16314">
        <f ca="1"/>
        <v>146.43</v>
      </c>
      <c r="BR199" vm="16315">
        <f ca="1"/>
        <v>160.41</v>
      </c>
      <c r="BS199" vm="16316">
        <f ca="1"/>
        <v>155.76</v>
      </c>
      <c r="BT199" vm="16317">
        <f ca="1"/>
        <v>138.37</v>
      </c>
      <c r="BU199" vm="16318">
        <f ca="1"/>
        <v>124.1</v>
      </c>
      <c r="BV199" vm="6354">
        <f ca="1"/>
        <v>118.73</v>
      </c>
      <c r="BW199" vm="16319">
        <f ca="1"/>
        <v>129.66</v>
      </c>
      <c r="BX199" vm="16320">
        <f ca="1"/>
        <v>130.06</v>
      </c>
      <c r="BY199" vm="16321">
        <f ca="1"/>
        <v>143.93</v>
      </c>
      <c r="BZ199" vm="12775">
        <f ca="1"/>
        <v>144.94999999999999</v>
      </c>
      <c r="CA199" vm="2078">
        <f ca="1"/>
        <v>122.53</v>
      </c>
      <c r="CB199" vm="7579">
        <f ca="1"/>
        <v>124.61</v>
      </c>
      <c r="CC199" vm="16322">
        <f ca="1"/>
        <v>100.71</v>
      </c>
      <c r="CD199" vm="16323">
        <f ca="1"/>
        <v>112.47</v>
      </c>
      <c r="CE199" vm="16324">
        <f ca="1"/>
        <v>97.84</v>
      </c>
      <c r="CF199" vm="12887">
        <f ca="1"/>
        <v>88.18</v>
      </c>
      <c r="CG199" vm="16325">
        <f ca="1"/>
        <v>115.87</v>
      </c>
      <c r="CH199" vm="16326">
        <f ca="1"/>
        <v>130.85</v>
      </c>
      <c r="CI199" vm="6794">
        <f ca="1"/>
        <v>140.88999999999999</v>
      </c>
      <c r="CJ199" vm="16327">
        <f ca="1"/>
        <v>148.21</v>
      </c>
      <c r="CK199" vm="16328">
        <f ca="1"/>
        <v>133.57</v>
      </c>
      <c r="CL199" vm="3738">
        <f ca="1"/>
        <v>127.1</v>
      </c>
      <c r="CM199" vm="16329">
        <f ca="1"/>
        <v>150.35</v>
      </c>
      <c r="CN199" vm="16330">
        <f ca="1"/>
        <v>132.13</v>
      </c>
      <c r="CO199" vm="3730">
        <f ca="1"/>
        <v>157.77000000000001</v>
      </c>
      <c r="CP199" vm="16331">
        <f ca="1"/>
        <v>138.96</v>
      </c>
      <c r="CQ199" vm="16332">
        <f ca="1"/>
        <v>134.69999999999999</v>
      </c>
      <c r="CR199" vm="16333">
        <f ca="1"/>
        <v>125.73</v>
      </c>
      <c r="CS199" vm="6422">
        <f ca="1"/>
        <v>125.89</v>
      </c>
      <c r="CT199" vm="16334">
        <f ca="1"/>
        <v>137.47999999999999</v>
      </c>
      <c r="CU199" vm="16335">
        <f ca="1"/>
        <v>152.44</v>
      </c>
      <c r="CV199" vm="4870">
        <f ca="1"/>
        <v>158.81</v>
      </c>
      <c r="CW199" vm="16336">
        <f ca="1"/>
        <v>167.06</v>
      </c>
      <c r="CX199" vm="16337">
        <f ca="1"/>
        <v>182.46</v>
      </c>
      <c r="CY199" vm="16338">
        <f ca="1"/>
        <v>170.43</v>
      </c>
      <c r="CZ199" vm="9931">
        <f ca="1"/>
        <v>189.8</v>
      </c>
      <c r="DA199" vm="5345">
        <f ca="1"/>
        <v>184.93</v>
      </c>
      <c r="DB199" vm="16339">
        <f ca="1"/>
        <v>213.76</v>
      </c>
      <c r="DC199" vm="16340">
        <f ca="1"/>
        <v>237.97</v>
      </c>
      <c r="DD199" vm="16341">
        <f ca="1"/>
        <v>229.01</v>
      </c>
      <c r="DE199" vm="16342">
        <f ca="1"/>
        <v>204.31</v>
      </c>
      <c r="DF199" vm="16343">
        <f ca="1"/>
        <v>205</v>
      </c>
      <c r="DG199" vm="12919">
        <f ca="1"/>
        <v>179.42</v>
      </c>
    </row>
    <row r="200" spans="2:111" x14ac:dyDescent="0.55000000000000004">
      <c r="B200" t="e" vm="16344">
        <v>#VALUE!</v>
      </c>
      <c r="C200" t="str" cm="1">
        <f t="array" aca="1" ref="C200" ca="1">_FV(B200,"Industry")</f>
        <v>Healthcare Providers &amp; Services</v>
      </c>
      <c r="D200" cm="1" vm="12799">
        <f t="array" aca="1" ref="D200:DG200" ca="1">IFERROR(TRANSPOSE(_xlfn.STOCKHISTORY(B200,$B$1,$C$1,2,0,1)),"")</f>
        <v>67.12</v>
      </c>
      <c r="E200" vm="7211">
        <f ca="1"/>
        <v>65.97</v>
      </c>
      <c r="F200" vm="16345">
        <f ca="1"/>
        <v>73.38</v>
      </c>
      <c r="G200" vm="15504">
        <f ca="1"/>
        <v>73.900000000000006</v>
      </c>
      <c r="H200" vm="9563">
        <f ca="1"/>
        <v>77.319999999999993</v>
      </c>
      <c r="I200" vm="9563">
        <f ca="1"/>
        <v>77.319999999999993</v>
      </c>
      <c r="J200" vm="15139">
        <f ca="1"/>
        <v>77.540000000000006</v>
      </c>
      <c r="K200" vm="10971">
        <f ca="1"/>
        <v>64.63</v>
      </c>
      <c r="L200" vm="16346">
        <f ca="1"/>
        <v>66.069999999999993</v>
      </c>
      <c r="M200" vm="5030">
        <f ca="1"/>
        <v>58.62</v>
      </c>
      <c r="N200" vm="12153">
        <f ca="1"/>
        <v>63.35</v>
      </c>
      <c r="O200" vm="6285">
        <f ca="1"/>
        <v>64.2</v>
      </c>
      <c r="P200" vm="10957">
        <f ca="1"/>
        <v>63.75</v>
      </c>
      <c r="Q200" vm="10753">
        <f ca="1"/>
        <v>69.41</v>
      </c>
      <c r="R200" vm="16347">
        <f ca="1"/>
        <v>67.97</v>
      </c>
      <c r="S200" vm="2191">
        <f ca="1"/>
        <v>69.010000000000005</v>
      </c>
      <c r="T200" vm="12195">
        <f ca="1"/>
        <v>66.260000000000005</v>
      </c>
      <c r="U200" vm="3807">
        <f ca="1"/>
        <v>64.760000000000005</v>
      </c>
      <c r="V200" vm="13405">
        <f ca="1"/>
        <v>64.78</v>
      </c>
      <c r="W200" vm="16348">
        <f ca="1"/>
        <v>58.56</v>
      </c>
      <c r="X200" vm="3455">
        <f ca="1"/>
        <v>59.39</v>
      </c>
      <c r="Y200" vm="6812">
        <f ca="1"/>
        <v>60.74</v>
      </c>
      <c r="Z200" vm="9429">
        <f ca="1"/>
        <v>61.06</v>
      </c>
      <c r="AA200" vm="10017">
        <f ca="1"/>
        <v>72.25</v>
      </c>
      <c r="AB200" vm="12800">
        <f ca="1"/>
        <v>78.040000000000006</v>
      </c>
      <c r="AC200" vm="8143">
        <f ca="1"/>
        <v>72.02</v>
      </c>
      <c r="AD200" vm="7026">
        <f ca="1"/>
        <v>65.94</v>
      </c>
      <c r="AE200" vm="10462">
        <f ca="1"/>
        <v>62.79</v>
      </c>
      <c r="AF200" vm="13674">
        <f ca="1"/>
        <v>66.84</v>
      </c>
      <c r="AG200" vm="16349">
        <f ca="1"/>
        <v>69.44</v>
      </c>
      <c r="AH200" vm="10032">
        <f ca="1"/>
        <v>70.28</v>
      </c>
      <c r="AI200" vm="16350">
        <f ca="1"/>
        <v>69.290000000000006</v>
      </c>
      <c r="AJ200" vm="10428">
        <f ca="1"/>
        <v>71.63</v>
      </c>
      <c r="AK200" vm="16351">
        <f ca="1"/>
        <v>67.34</v>
      </c>
      <c r="AL200" vm="8941">
        <f ca="1"/>
        <v>66.06</v>
      </c>
      <c r="AM200" vm="10600">
        <f ca="1"/>
        <v>51.46</v>
      </c>
      <c r="AN200" vm="16352">
        <f ca="1"/>
        <v>56.13</v>
      </c>
      <c r="AO200" vm="6259">
        <f ca="1"/>
        <v>56.9</v>
      </c>
      <c r="AP200" vm="15920">
        <f ca="1"/>
        <v>54.29</v>
      </c>
      <c r="AQ200" vm="10734">
        <f ca="1"/>
        <v>55.24</v>
      </c>
      <c r="AR200" vm="7827">
        <f ca="1"/>
        <v>43.42</v>
      </c>
      <c r="AS200" vm="2009">
        <f ca="1"/>
        <v>56.26</v>
      </c>
      <c r="AT200" vm="2150">
        <f ca="1"/>
        <v>59.85</v>
      </c>
      <c r="AU200" vm="4723">
        <f ca="1"/>
        <v>56.37</v>
      </c>
      <c r="AV200" vm="9816">
        <f ca="1"/>
        <v>57.07</v>
      </c>
      <c r="AW200" vm="10455">
        <f ca="1"/>
        <v>58.6</v>
      </c>
      <c r="AX200" vm="6314">
        <f ca="1"/>
        <v>71.77</v>
      </c>
      <c r="AY200" vm="16353">
        <f ca="1"/>
        <v>75.03</v>
      </c>
      <c r="AZ200" vm="11922">
        <f ca="1"/>
        <v>79.87</v>
      </c>
      <c r="BA200" vm="9859">
        <f ca="1"/>
        <v>77.62</v>
      </c>
      <c r="BB200" vm="12580">
        <f ca="1"/>
        <v>76.06</v>
      </c>
      <c r="BC200" vm="16354">
        <f ca="1"/>
        <v>79.010000000000005</v>
      </c>
      <c r="BD200" vm="16355">
        <f ca="1"/>
        <v>80.959999999999994</v>
      </c>
      <c r="BE200" vm="16356">
        <f ca="1"/>
        <v>79.14</v>
      </c>
      <c r="BF200" vm="3770">
        <f ca="1"/>
        <v>87.39</v>
      </c>
      <c r="BG200" vm="16357">
        <f ca="1"/>
        <v>86.76</v>
      </c>
      <c r="BH200" vm="16358">
        <f ca="1"/>
        <v>85.65</v>
      </c>
      <c r="BI200" vm="15162">
        <f ca="1"/>
        <v>86.25</v>
      </c>
      <c r="BJ200" vm="6451">
        <f ca="1"/>
        <v>109.85</v>
      </c>
      <c r="BK200" vm="16359">
        <f ca="1"/>
        <v>117.4</v>
      </c>
      <c r="BL200" vm="16360">
        <f ca="1"/>
        <v>117.37</v>
      </c>
      <c r="BM200" vm="16361">
        <f ca="1"/>
        <v>102.13</v>
      </c>
      <c r="BN200" vm="16362">
        <f ca="1"/>
        <v>107.77</v>
      </c>
      <c r="BO200" vm="10724">
        <f ca="1"/>
        <v>116.53</v>
      </c>
      <c r="BP200" vm="16363">
        <f ca="1"/>
        <v>120.07</v>
      </c>
      <c r="BQ200" vm="7884">
        <f ca="1"/>
        <v>120.43</v>
      </c>
      <c r="BR200" vm="14392">
        <f ca="1"/>
        <v>120.25</v>
      </c>
      <c r="BS200" vm="16364">
        <f ca="1"/>
        <v>130.77000000000001</v>
      </c>
      <c r="BT200" vm="3518">
        <f ca="1"/>
        <v>116.26</v>
      </c>
      <c r="BU200" vm="3836">
        <f ca="1"/>
        <v>103.24</v>
      </c>
      <c r="BV200" vm="16365">
        <f ca="1"/>
        <v>94.5</v>
      </c>
      <c r="BW200" vm="16366">
        <f ca="1"/>
        <v>113.76</v>
      </c>
      <c r="BX200" vm="16367">
        <f ca="1"/>
        <v>108.37</v>
      </c>
      <c r="BY200" vm="16368">
        <f ca="1"/>
        <v>112.77</v>
      </c>
      <c r="BZ200" vm="13716">
        <f ca="1"/>
        <v>113.11</v>
      </c>
      <c r="CA200" vm="16367">
        <f ca="1"/>
        <v>108.37</v>
      </c>
      <c r="CB200" vm="16369">
        <f ca="1"/>
        <v>97.49</v>
      </c>
      <c r="CC200" vm="16370">
        <f ca="1"/>
        <v>79.959999999999994</v>
      </c>
      <c r="CD200" vm="12189">
        <f ca="1"/>
        <v>84.16</v>
      </c>
      <c r="CE200" vm="7462">
        <f ca="1"/>
        <v>85.29</v>
      </c>
      <c r="CF200" vm="9643">
        <f ca="1"/>
        <v>82.77</v>
      </c>
      <c r="CG200" vm="14056">
        <f ca="1"/>
        <v>73.010000000000005</v>
      </c>
      <c r="CH200" vm="12274">
        <f ca="1"/>
        <v>73.73</v>
      </c>
      <c r="CI200" vm="12593">
        <f ca="1"/>
        <v>74.67</v>
      </c>
      <c r="CJ200" vm="16371">
        <f ca="1"/>
        <v>82.39</v>
      </c>
      <c r="CK200" vm="16372">
        <f ca="1"/>
        <v>82.26</v>
      </c>
      <c r="CL200" vm="16373">
        <f ca="1"/>
        <v>81.11</v>
      </c>
      <c r="CM200" vm="12566">
        <f ca="1"/>
        <v>90.36</v>
      </c>
      <c r="CN200" vm="6861">
        <f ca="1"/>
        <v>93.67</v>
      </c>
      <c r="CO200" vm="15325">
        <f ca="1"/>
        <v>100.47</v>
      </c>
      <c r="CP200" vm="16374">
        <f ca="1"/>
        <v>101.99</v>
      </c>
      <c r="CQ200" vm="16375">
        <f ca="1"/>
        <v>102.42</v>
      </c>
      <c r="CR200" vm="14294">
        <f ca="1"/>
        <v>94.53</v>
      </c>
      <c r="CS200" vm="11853">
        <f ca="1"/>
        <v>77.23</v>
      </c>
      <c r="CT200" vm="14896">
        <f ca="1"/>
        <v>101.46</v>
      </c>
      <c r="CU200" vm="12732">
        <f ca="1"/>
        <v>104.76</v>
      </c>
      <c r="CV200" vm="6624">
        <f ca="1"/>
        <v>108.16</v>
      </c>
      <c r="CW200" vm="16376">
        <f ca="1"/>
        <v>126.97</v>
      </c>
      <c r="CX200" vm="16377">
        <f ca="1"/>
        <v>138.05000000000001</v>
      </c>
      <c r="CY200" vm="16378">
        <f ca="1"/>
        <v>139.01</v>
      </c>
      <c r="CZ200" vm="4108">
        <f ca="1"/>
        <v>147.12</v>
      </c>
      <c r="DA200" vm="16379">
        <f ca="1"/>
        <v>138.57</v>
      </c>
      <c r="DB200" vm="16380">
        <f ca="1"/>
        <v>136.62</v>
      </c>
      <c r="DC200" vm="16381">
        <f ca="1"/>
        <v>150.91999999999999</v>
      </c>
      <c r="DD200" vm="16382">
        <f ca="1"/>
        <v>163.93</v>
      </c>
      <c r="DE200" vm="1211">
        <f ca="1"/>
        <v>139.81</v>
      </c>
      <c r="DF200" vm="14426">
        <f ca="1"/>
        <v>166.17</v>
      </c>
      <c r="DG200" vm="6416">
        <f ca="1"/>
        <v>149.55000000000001</v>
      </c>
    </row>
    <row r="201" spans="2:111" x14ac:dyDescent="0.55000000000000004">
      <c r="B201" t="e" vm="16383">
        <v>#VALUE!</v>
      </c>
      <c r="C201" t="str" cm="1">
        <f t="array" aca="1" ref="C201" ca="1">_FV(B201,"Industry")</f>
        <v>Homebuilding &amp; Construction Supplies</v>
      </c>
      <c r="D201" cm="1" vm="3314">
        <f t="array" aca="1" ref="D201:DG201" ca="1">IFERROR(TRANSPOSE(_xlfn.STOCKHISTORY(B201,$B$1,$C$1,2,0,1)),"")</f>
        <v>27.51</v>
      </c>
      <c r="E201" vm="16384">
        <f ca="1"/>
        <v>26.72</v>
      </c>
      <c r="F201" vm="16385">
        <f ca="1"/>
        <v>30.23</v>
      </c>
      <c r="G201" vm="16386">
        <f ca="1"/>
        <v>30.06</v>
      </c>
      <c r="H201" vm="16387">
        <f ca="1"/>
        <v>30.56</v>
      </c>
      <c r="I201" vm="6527">
        <f ca="1"/>
        <v>31.48</v>
      </c>
      <c r="J201" vm="16388">
        <f ca="1"/>
        <v>32.880000000000003</v>
      </c>
      <c r="K201" vm="16389">
        <f ca="1"/>
        <v>32.06</v>
      </c>
      <c r="L201" vm="3346">
        <f ca="1"/>
        <v>30.2</v>
      </c>
      <c r="M201" vm="16390">
        <f ca="1"/>
        <v>28.83</v>
      </c>
      <c r="N201" vm="13935">
        <f ca="1"/>
        <v>27.72</v>
      </c>
      <c r="O201" vm="16391">
        <f ca="1"/>
        <v>27.33</v>
      </c>
      <c r="P201" vm="4996">
        <f ca="1"/>
        <v>29.91</v>
      </c>
      <c r="Q201" vm="3297">
        <f ca="1"/>
        <v>32</v>
      </c>
      <c r="R201" vm="16392">
        <f ca="1"/>
        <v>33.31</v>
      </c>
      <c r="S201" vm="12661">
        <f ca="1"/>
        <v>32.89</v>
      </c>
      <c r="T201" vm="13118">
        <f ca="1"/>
        <v>32.69</v>
      </c>
      <c r="U201" vm="16393">
        <f ca="1"/>
        <v>34.57</v>
      </c>
      <c r="V201" vm="4212">
        <f ca="1"/>
        <v>35.69</v>
      </c>
      <c r="W201" vm="8913">
        <f ca="1"/>
        <v>36.15</v>
      </c>
      <c r="X201" vm="7057">
        <f ca="1"/>
        <v>39.93</v>
      </c>
      <c r="Y201" vm="6262">
        <f ca="1"/>
        <v>44.21</v>
      </c>
      <c r="Z201" vm="6244">
        <f ca="1"/>
        <v>51</v>
      </c>
      <c r="AA201" vm="3388">
        <f ca="1"/>
        <v>51.07</v>
      </c>
      <c r="AB201" vm="9433">
        <f ca="1"/>
        <v>49.05</v>
      </c>
      <c r="AC201" vm="8922">
        <f ca="1"/>
        <v>41.9</v>
      </c>
      <c r="AD201" vm="2501">
        <f ca="1"/>
        <v>43.84</v>
      </c>
      <c r="AE201" vm="16394">
        <f ca="1"/>
        <v>44.14</v>
      </c>
      <c r="AF201" vm="8921">
        <f ca="1"/>
        <v>42.21</v>
      </c>
      <c r="AG201" vm="7542">
        <f ca="1"/>
        <v>41</v>
      </c>
      <c r="AH201" vm="16395">
        <f ca="1"/>
        <v>43.7</v>
      </c>
      <c r="AI201" vm="16396">
        <f ca="1"/>
        <v>44.51</v>
      </c>
      <c r="AJ201" vm="1998">
        <f ca="1"/>
        <v>42.18</v>
      </c>
      <c r="AK201" vm="16397">
        <f ca="1"/>
        <v>35.96</v>
      </c>
      <c r="AL201" vm="8063">
        <f ca="1"/>
        <v>37.22</v>
      </c>
      <c r="AM201" vm="5002">
        <f ca="1"/>
        <v>34.659999999999997</v>
      </c>
      <c r="AN201" vm="16398">
        <f ca="1"/>
        <v>38.450000000000003</v>
      </c>
      <c r="AO201" vm="11559">
        <f ca="1"/>
        <v>38.89</v>
      </c>
      <c r="AP201" vm="4564">
        <f ca="1"/>
        <v>41.38</v>
      </c>
      <c r="AQ201" vm="16399">
        <f ca="1"/>
        <v>44.31</v>
      </c>
      <c r="AR201" vm="13947">
        <f ca="1"/>
        <v>42.76</v>
      </c>
      <c r="AS201" vm="3053">
        <f ca="1"/>
        <v>43.13</v>
      </c>
      <c r="AT201" vm="2173">
        <f ca="1"/>
        <v>45.93</v>
      </c>
      <c r="AU201" vm="2004">
        <f ca="1"/>
        <v>49.47</v>
      </c>
      <c r="AV201" vm="2511">
        <f ca="1"/>
        <v>52.71</v>
      </c>
      <c r="AW201" vm="8097">
        <f ca="1"/>
        <v>52.37</v>
      </c>
      <c r="AX201" vm="4705">
        <f ca="1"/>
        <v>55.35</v>
      </c>
      <c r="AY201" vm="3044">
        <f ca="1"/>
        <v>52.75</v>
      </c>
      <c r="AZ201" vm="7096">
        <f ca="1"/>
        <v>59.2</v>
      </c>
      <c r="BA201" vm="2546">
        <f ca="1"/>
        <v>53.27</v>
      </c>
      <c r="BB201" vm="16400">
        <f ca="1"/>
        <v>34</v>
      </c>
      <c r="BC201" vm="12845">
        <f ca="1"/>
        <v>47.22</v>
      </c>
      <c r="BD201" vm="16401">
        <f ca="1"/>
        <v>55.3</v>
      </c>
      <c r="BE201" vm="8973">
        <f ca="1"/>
        <v>55.45</v>
      </c>
      <c r="BF201" vm="6783">
        <f ca="1"/>
        <v>66.16</v>
      </c>
      <c r="BG201" vm="16402">
        <f ca="1"/>
        <v>71.37</v>
      </c>
      <c r="BH201" vm="11186">
        <f ca="1"/>
        <v>75.63</v>
      </c>
      <c r="BI201" vm="10423">
        <f ca="1"/>
        <v>66.81</v>
      </c>
      <c r="BJ201" vm="10034">
        <f ca="1"/>
        <v>74.5</v>
      </c>
      <c r="BK201" vm="16403">
        <f ca="1"/>
        <v>68.92</v>
      </c>
      <c r="BL201" vm="2791">
        <f ca="1"/>
        <v>76.8</v>
      </c>
      <c r="BM201" vm="16404">
        <f ca="1"/>
        <v>76.87</v>
      </c>
      <c r="BN201" vm="6494">
        <f ca="1"/>
        <v>89.12</v>
      </c>
      <c r="BO201" vm="16405">
        <f ca="1"/>
        <v>98.29</v>
      </c>
      <c r="BP201" vm="16406">
        <f ca="1"/>
        <v>95.29</v>
      </c>
      <c r="BQ201" vm="16407">
        <f ca="1"/>
        <v>90.37</v>
      </c>
      <c r="BR201" vm="13536">
        <f ca="1"/>
        <v>95.43</v>
      </c>
      <c r="BS201" vm="16408">
        <f ca="1"/>
        <v>95.62</v>
      </c>
      <c r="BT201" vm="7326">
        <f ca="1"/>
        <v>83.97</v>
      </c>
      <c r="BU201" vm="6454">
        <f ca="1"/>
        <v>89.27</v>
      </c>
      <c r="BV201" vm="16409">
        <f ca="1"/>
        <v>97.7</v>
      </c>
      <c r="BW201" vm="16410">
        <f ca="1"/>
        <v>108.45</v>
      </c>
      <c r="BX201" vm="15131">
        <f ca="1"/>
        <v>89.22</v>
      </c>
      <c r="BY201" vm="11701">
        <f ca="1"/>
        <v>85.4</v>
      </c>
      <c r="BZ201" vm="16411">
        <f ca="1"/>
        <v>74.510000000000005</v>
      </c>
      <c r="CA201" vm="13414">
        <f ca="1"/>
        <v>69.59</v>
      </c>
      <c r="CB201" vm="6586">
        <f ca="1"/>
        <v>75.150000000000006</v>
      </c>
      <c r="CC201" vm="16412">
        <f ca="1"/>
        <v>66.19</v>
      </c>
      <c r="CD201" vm="11039">
        <f ca="1"/>
        <v>78.03</v>
      </c>
      <c r="CE201" vm="16413">
        <f ca="1"/>
        <v>71.150000000000006</v>
      </c>
      <c r="CF201" vm="16414">
        <f ca="1"/>
        <v>67.349999999999994</v>
      </c>
      <c r="CG201" vm="8045">
        <f ca="1"/>
        <v>76.88</v>
      </c>
      <c r="CH201" vm="9988">
        <f ca="1"/>
        <v>86</v>
      </c>
      <c r="CI201" vm="16415">
        <f ca="1"/>
        <v>89.14</v>
      </c>
      <c r="CJ201" vm="16416">
        <f ca="1"/>
        <v>98.69</v>
      </c>
      <c r="CK201" vm="9462">
        <f ca="1"/>
        <v>92.48</v>
      </c>
      <c r="CL201" vm="7333">
        <f ca="1"/>
        <v>97.69</v>
      </c>
      <c r="CM201" vm="16417">
        <f ca="1"/>
        <v>109.82</v>
      </c>
      <c r="CN201" vm="16418">
        <f ca="1"/>
        <v>106.84</v>
      </c>
      <c r="CO201" vm="16419">
        <f ca="1"/>
        <v>121.69</v>
      </c>
      <c r="CP201" vm="16420">
        <f ca="1"/>
        <v>127.02</v>
      </c>
      <c r="CQ201" vm="16421">
        <f ca="1"/>
        <v>119.02</v>
      </c>
      <c r="CR201" vm="14078">
        <f ca="1"/>
        <v>107.47</v>
      </c>
      <c r="CS201" vm="16422">
        <f ca="1"/>
        <v>104.4</v>
      </c>
      <c r="CT201" vm="16423">
        <f ca="1"/>
        <v>127.67</v>
      </c>
      <c r="CU201" vm="16424">
        <f ca="1"/>
        <v>151.97999999999999</v>
      </c>
      <c r="CV201" vm="12375">
        <f ca="1"/>
        <v>142.91</v>
      </c>
      <c r="CW201" vm="16425">
        <f ca="1"/>
        <v>149.44</v>
      </c>
      <c r="CX201" vm="11326">
        <f ca="1"/>
        <v>164.55</v>
      </c>
      <c r="CY201" vm="16426">
        <f ca="1"/>
        <v>142.49</v>
      </c>
      <c r="CZ201" vm="16427">
        <f ca="1"/>
        <v>147.80000000000001</v>
      </c>
      <c r="DA201" vm="16428">
        <f ca="1"/>
        <v>140.93</v>
      </c>
      <c r="DB201" vm="16429">
        <f ca="1"/>
        <v>179.93</v>
      </c>
      <c r="DC201" vm="16430">
        <f ca="1"/>
        <v>188.76</v>
      </c>
      <c r="DD201" vm="16431">
        <f ca="1"/>
        <v>190.77</v>
      </c>
      <c r="DE201" vm="13233">
        <f ca="1"/>
        <v>169</v>
      </c>
      <c r="DF201" vm="16432">
        <f ca="1"/>
        <v>168.78</v>
      </c>
      <c r="DG201" vm="16433">
        <f ca="1"/>
        <v>139.82</v>
      </c>
    </row>
    <row r="202" spans="2:111" x14ac:dyDescent="0.55000000000000004">
      <c r="B202" t="e" vm="16434">
        <v>#VALUE!</v>
      </c>
      <c r="C202" t="str" cm="1">
        <f t="array" aca="1" ref="C202" ca="1">_FV(B202,"Industry")</f>
        <v>Homebuilding &amp; Construction Supplies</v>
      </c>
      <c r="D202" cm="1" vm="16435">
        <f t="array" aca="1" ref="D202:DG202" ca="1">IFERROR(TRANSPOSE(_xlfn.STOCKHISTORY(B202,$B$1,$C$1,2,0,1)),"")</f>
        <v>41.4315</v>
      </c>
      <c r="E202" vm="16436">
        <f ca="1"/>
        <v>41.225099999999998</v>
      </c>
      <c r="F202" vm="16437">
        <f ca="1"/>
        <v>47.535699999999999</v>
      </c>
      <c r="G202" vm="16438">
        <f ca="1"/>
        <v>44.537599999999998</v>
      </c>
      <c r="H202" vm="16439">
        <f ca="1"/>
        <v>44.793199999999999</v>
      </c>
      <c r="I202" vm="16440">
        <f ca="1"/>
        <v>45.3142</v>
      </c>
      <c r="J202" vm="16441">
        <f ca="1"/>
        <v>46.002200000000002</v>
      </c>
      <c r="K202" vm="16442">
        <f ca="1"/>
        <v>46.493699999999997</v>
      </c>
      <c r="L202" vm="16443">
        <f ca="1"/>
        <v>41.618299999999998</v>
      </c>
      <c r="M202" vm="16444">
        <f ca="1"/>
        <v>40.979399999999998</v>
      </c>
      <c r="N202" vm="16445">
        <f ca="1"/>
        <v>41.814900000000002</v>
      </c>
      <c r="O202" vm="16446">
        <f ca="1"/>
        <v>42.1982</v>
      </c>
      <c r="P202" vm="16447">
        <f ca="1"/>
        <v>43.8889</v>
      </c>
      <c r="Q202" vm="16448">
        <f ca="1"/>
        <v>47.958300000000001</v>
      </c>
      <c r="R202" vm="16449">
        <f ca="1"/>
        <v>50.317399999999999</v>
      </c>
      <c r="S202" vm="16450">
        <f ca="1"/>
        <v>49.639200000000002</v>
      </c>
      <c r="T202" vm="16451">
        <f ca="1"/>
        <v>50.435400000000001</v>
      </c>
      <c r="U202" vm="16452">
        <f ca="1"/>
        <v>52.411099999999998</v>
      </c>
      <c r="V202" vm="16453">
        <f ca="1"/>
        <v>51.546100000000003</v>
      </c>
      <c r="W202" vm="16454">
        <f ca="1"/>
        <v>50.877699999999997</v>
      </c>
      <c r="X202" vm="6228">
        <f ca="1"/>
        <v>51.9</v>
      </c>
      <c r="Y202" vm="16455">
        <f ca="1"/>
        <v>54.720999999999997</v>
      </c>
      <c r="Z202" vm="5224">
        <f ca="1"/>
        <v>62.78</v>
      </c>
      <c r="AA202" vm="8058">
        <f ca="1"/>
        <v>63.24</v>
      </c>
      <c r="AB202" vm="9812">
        <f ca="1"/>
        <v>62.66</v>
      </c>
      <c r="AC202" vm="10464">
        <f ca="1"/>
        <v>56.58</v>
      </c>
      <c r="AD202" vm="12097">
        <f ca="1"/>
        <v>58.94</v>
      </c>
      <c r="AE202" vm="16456">
        <f ca="1"/>
        <v>52.89</v>
      </c>
      <c r="AF202" vm="7085">
        <f ca="1"/>
        <v>51.74</v>
      </c>
      <c r="AG202" vm="3882">
        <f ca="1"/>
        <v>52.5</v>
      </c>
      <c r="AH202" vm="3598">
        <f ca="1"/>
        <v>52.27</v>
      </c>
      <c r="AI202" vm="5159">
        <f ca="1"/>
        <v>51.67</v>
      </c>
      <c r="AJ202" vm="16457">
        <f ca="1"/>
        <v>46.69</v>
      </c>
      <c r="AK202" vm="2465">
        <f ca="1"/>
        <v>42.98</v>
      </c>
      <c r="AL202" vm="13942">
        <f ca="1"/>
        <v>42.73</v>
      </c>
      <c r="AM202" vm="8135">
        <f ca="1"/>
        <v>39.15</v>
      </c>
      <c r="AN202" vm="8823">
        <f ca="1"/>
        <v>47.42</v>
      </c>
      <c r="AO202" vm="3432">
        <f ca="1"/>
        <v>47.98</v>
      </c>
      <c r="AP202" vm="2144">
        <f ca="1"/>
        <v>49.09</v>
      </c>
      <c r="AQ202" vm="6185">
        <f ca="1"/>
        <v>52.03</v>
      </c>
      <c r="AR202" vm="8019">
        <f ca="1"/>
        <v>49.66</v>
      </c>
      <c r="AS202" vm="3434">
        <f ca="1"/>
        <v>48.46</v>
      </c>
      <c r="AT202" vm="16458">
        <f ca="1"/>
        <v>47.57</v>
      </c>
      <c r="AU202" vm="6244">
        <f ca="1"/>
        <v>51</v>
      </c>
      <c r="AV202" vm="9452">
        <f ca="1"/>
        <v>55.85</v>
      </c>
      <c r="AW202" vm="11982">
        <f ca="1"/>
        <v>59.6</v>
      </c>
      <c r="AX202" vm="5124">
        <f ca="1"/>
        <v>59.65</v>
      </c>
      <c r="AY202" vm="16459">
        <f ca="1"/>
        <v>55.79</v>
      </c>
      <c r="AZ202" vm="10084">
        <f ca="1"/>
        <v>66.36</v>
      </c>
      <c r="BA202" vm="6601">
        <f ca="1"/>
        <v>60.34</v>
      </c>
      <c r="BB202" vm="16460">
        <f ca="1"/>
        <v>38.200000000000003</v>
      </c>
      <c r="BC202" vm="16461">
        <f ca="1"/>
        <v>50.07</v>
      </c>
      <c r="BD202" vm="16462">
        <f ca="1"/>
        <v>60.46</v>
      </c>
      <c r="BE202" vm="1232">
        <f ca="1"/>
        <v>61.62</v>
      </c>
      <c r="BF202" vm="14365">
        <f ca="1"/>
        <v>72.349999999999994</v>
      </c>
      <c r="BG202" vm="11913">
        <f ca="1"/>
        <v>74.819999999999993</v>
      </c>
      <c r="BH202" vm="16463">
        <f ca="1"/>
        <v>81.680000000000007</v>
      </c>
      <c r="BI202" vm="15510">
        <f ca="1"/>
        <v>70.23</v>
      </c>
      <c r="BJ202" vm="5291">
        <f ca="1"/>
        <v>75.86</v>
      </c>
      <c r="BK202" vm="16464">
        <f ca="1"/>
        <v>76.23</v>
      </c>
      <c r="BL202" vm="16465">
        <f ca="1"/>
        <v>83.15</v>
      </c>
      <c r="BM202" vm="9631">
        <f ca="1"/>
        <v>82.97</v>
      </c>
      <c r="BN202" vm="3205">
        <f ca="1"/>
        <v>101.23</v>
      </c>
      <c r="BO202" vm="16466">
        <f ca="1"/>
        <v>103.6</v>
      </c>
      <c r="BP202" vm="16467">
        <f ca="1"/>
        <v>99.01</v>
      </c>
      <c r="BQ202" vm="16468">
        <f ca="1"/>
        <v>99.35</v>
      </c>
      <c r="BR202" vm="16469">
        <f ca="1"/>
        <v>105.15</v>
      </c>
      <c r="BS202" vm="9649">
        <f ca="1"/>
        <v>107.31</v>
      </c>
      <c r="BT202" vm="16470">
        <f ca="1"/>
        <v>93.68</v>
      </c>
      <c r="BU202" vm="9897">
        <f ca="1"/>
        <v>99.93</v>
      </c>
      <c r="BV202" vm="16471">
        <f ca="1"/>
        <v>105.05</v>
      </c>
      <c r="BW202" vm="16472">
        <f ca="1"/>
        <v>116.16</v>
      </c>
      <c r="BX202" vm="1256">
        <f ca="1"/>
        <v>96.11</v>
      </c>
      <c r="BY202" vm="16473">
        <f ca="1"/>
        <v>89.88</v>
      </c>
      <c r="BZ202" vm="16474">
        <f ca="1"/>
        <v>81.17</v>
      </c>
      <c r="CA202" vm="2230">
        <f ca="1"/>
        <v>76.489999999999995</v>
      </c>
      <c r="CB202" vm="6706">
        <f ca="1"/>
        <v>80.25</v>
      </c>
      <c r="CC202" vm="16475">
        <f ca="1"/>
        <v>70.569999999999993</v>
      </c>
      <c r="CD202" vm="9653">
        <f ca="1"/>
        <v>85</v>
      </c>
      <c r="CE202" vm="12614">
        <f ca="1"/>
        <v>77.45</v>
      </c>
      <c r="CF202" vm="3985">
        <f ca="1"/>
        <v>74.55</v>
      </c>
      <c r="CG202" vm="10763">
        <f ca="1"/>
        <v>80.7</v>
      </c>
      <c r="CH202" vm="16476">
        <f ca="1"/>
        <v>87.83</v>
      </c>
      <c r="CI202" vm="14066">
        <f ca="1"/>
        <v>90.5</v>
      </c>
      <c r="CJ202" vm="16477">
        <f ca="1"/>
        <v>102.4</v>
      </c>
      <c r="CK202" vm="16478">
        <f ca="1"/>
        <v>96.74</v>
      </c>
      <c r="CL202" vm="9887">
        <f ca="1"/>
        <v>105.11</v>
      </c>
      <c r="CM202" vm="16479">
        <f ca="1"/>
        <v>112.81</v>
      </c>
      <c r="CN202" vm="16480">
        <f ca="1"/>
        <v>107.12</v>
      </c>
      <c r="CO202" vm="15620">
        <f ca="1"/>
        <v>125.31</v>
      </c>
      <c r="CP202" vm="16481">
        <f ca="1"/>
        <v>126.83</v>
      </c>
      <c r="CQ202" vm="16482">
        <f ca="1"/>
        <v>119.09</v>
      </c>
      <c r="CR202" vm="16483">
        <f ca="1"/>
        <v>112.23</v>
      </c>
      <c r="CS202" vm="16484">
        <f ca="1"/>
        <v>106.68</v>
      </c>
      <c r="CT202" vm="16485">
        <f ca="1"/>
        <v>127.92</v>
      </c>
      <c r="CU202" vm="9537">
        <f ca="1"/>
        <v>149.04</v>
      </c>
      <c r="CV202" vm="16486">
        <f ca="1"/>
        <v>149.85</v>
      </c>
      <c r="CW202" vm="9314">
        <f ca="1"/>
        <v>158.51</v>
      </c>
      <c r="CX202" vm="16487">
        <f ca="1"/>
        <v>171.98</v>
      </c>
      <c r="CY202" vm="16488">
        <f ca="1"/>
        <v>151.62</v>
      </c>
      <c r="CZ202" vm="2826">
        <f ca="1"/>
        <v>160.35</v>
      </c>
      <c r="DA202" vm="16489">
        <f ca="1"/>
        <v>149.87</v>
      </c>
      <c r="DB202" vm="16490">
        <f ca="1"/>
        <v>176.93</v>
      </c>
      <c r="DC202" vm="15722">
        <f ca="1"/>
        <v>182.06</v>
      </c>
      <c r="DD202" vm="16491">
        <f ca="1"/>
        <v>187.48</v>
      </c>
      <c r="DE202" vm="16492">
        <f ca="1"/>
        <v>170.3</v>
      </c>
      <c r="DF202" vm="16493">
        <f ca="1"/>
        <v>174.39</v>
      </c>
      <c r="DG202" vm="13972">
        <f ca="1"/>
        <v>136.37</v>
      </c>
    </row>
    <row r="203" spans="2:111" x14ac:dyDescent="0.55000000000000004">
      <c r="B203" t="e" vm="16494">
        <v>#VALUE!</v>
      </c>
      <c r="C203" t="str" cm="1">
        <f t="array" aca="1" ref="C203" ca="1">_FV(B203,"Industry")</f>
        <v>Homebuilding &amp; Construction Supplies</v>
      </c>
      <c r="D203" cm="1" vm="16495">
        <f t="array" aca="1" ref="D203:DG203" ca="1">IFERROR(TRANSPOSE(_xlfn.STOCKHISTORY(B203,$B$1,$C$1,2,0,1)),"")</f>
        <v>1651</v>
      </c>
      <c r="E203" vm="16496">
        <f ca="1"/>
        <v>1637</v>
      </c>
      <c r="F203" vm="16497">
        <f ca="1"/>
        <v>1732.4</v>
      </c>
      <c r="G203" vm="16498">
        <f ca="1"/>
        <v>1661.29</v>
      </c>
      <c r="H203" vm="16499">
        <f ca="1"/>
        <v>1733</v>
      </c>
      <c r="I203" vm="16500">
        <f ca="1"/>
        <v>1780.34</v>
      </c>
      <c r="J203" vm="16501">
        <f ca="1"/>
        <v>1705</v>
      </c>
      <c r="K203" vm="16502">
        <f ca="1"/>
        <v>1686.8</v>
      </c>
      <c r="L203" vm="16503">
        <f ca="1"/>
        <v>1639.87</v>
      </c>
      <c r="M203" vm="16504">
        <f ca="1"/>
        <v>1523</v>
      </c>
      <c r="N203" vm="16505">
        <f ca="1"/>
        <v>1595</v>
      </c>
      <c r="O203" vm="16506">
        <f ca="1"/>
        <v>1669</v>
      </c>
      <c r="P203" vm="16507">
        <f ca="1"/>
        <v>1858</v>
      </c>
      <c r="Q203" vm="16508">
        <f ca="1"/>
        <v>1934.97</v>
      </c>
      <c r="R203" vm="16509">
        <f ca="1"/>
        <v>2106.88</v>
      </c>
      <c r="S203" vm="16510">
        <f ca="1"/>
        <v>2111.25</v>
      </c>
      <c r="T203" vm="16511">
        <f ca="1"/>
        <v>2282.38</v>
      </c>
      <c r="U203" vm="16512">
        <f ca="1"/>
        <v>2410.61</v>
      </c>
      <c r="V203" vm="16513">
        <f ca="1"/>
        <v>2610.44</v>
      </c>
      <c r="W203" vm="16514">
        <f ca="1"/>
        <v>2720.85</v>
      </c>
      <c r="X203" vm="16515">
        <f ca="1"/>
        <v>2855</v>
      </c>
      <c r="Y203" vm="16516">
        <f ca="1"/>
        <v>3281.37</v>
      </c>
      <c r="Z203" vm="16517">
        <f ca="1"/>
        <v>3475</v>
      </c>
      <c r="AA203" vm="16518">
        <f ca="1"/>
        <v>3508.22</v>
      </c>
      <c r="AB203" vm="16519">
        <f ca="1"/>
        <v>3178.17</v>
      </c>
      <c r="AC203" vm="16520">
        <f ca="1"/>
        <v>2843.17</v>
      </c>
      <c r="AD203" vm="16521">
        <f ca="1"/>
        <v>2800</v>
      </c>
      <c r="AE203" vm="16522">
        <f ca="1"/>
        <v>3100</v>
      </c>
      <c r="AF203" vm="16523">
        <f ca="1"/>
        <v>2990.54</v>
      </c>
      <c r="AG203" vm="16524">
        <f ca="1"/>
        <v>2970.35</v>
      </c>
      <c r="AH203" vm="16525">
        <f ca="1"/>
        <v>2759.43</v>
      </c>
      <c r="AI203" vm="16526">
        <f ca="1"/>
        <v>2668.45</v>
      </c>
      <c r="AJ203" vm="16527">
        <f ca="1"/>
        <v>2470.8000000000002</v>
      </c>
      <c r="AK203" vm="16528">
        <f ca="1"/>
        <v>2239.0300000000002</v>
      </c>
      <c r="AL203" vm="16529">
        <f ca="1"/>
        <v>2450</v>
      </c>
      <c r="AM203" vm="16530">
        <f ca="1"/>
        <v>2436.9899999999998</v>
      </c>
      <c r="AN203" vm="16531">
        <f ca="1"/>
        <v>2660</v>
      </c>
      <c r="AO203" vm="16532">
        <f ca="1"/>
        <v>2620</v>
      </c>
      <c r="AP203" vm="16533">
        <f ca="1"/>
        <v>2767</v>
      </c>
      <c r="AQ203" vm="16534">
        <f ca="1"/>
        <v>3152.48</v>
      </c>
      <c r="AR203" vm="16535">
        <f ca="1"/>
        <v>3201.57</v>
      </c>
      <c r="AS203" vm="16536">
        <f ca="1"/>
        <v>3370.25</v>
      </c>
      <c r="AT203" vm="16537">
        <f ca="1"/>
        <v>3344.14</v>
      </c>
      <c r="AU203" vm="16538">
        <f ca="1"/>
        <v>3599</v>
      </c>
      <c r="AV203" vm="16539">
        <f ca="1"/>
        <v>3717.35</v>
      </c>
      <c r="AW203" vm="16540">
        <f ca="1"/>
        <v>3636.59</v>
      </c>
      <c r="AX203" vm="16541">
        <f ca="1"/>
        <v>3791.89</v>
      </c>
      <c r="AY203" vm="16542">
        <f ca="1"/>
        <v>3808.41</v>
      </c>
      <c r="AZ203" vm="16543">
        <f ca="1"/>
        <v>3816.97</v>
      </c>
      <c r="BA203" vm="16544">
        <f ca="1"/>
        <v>3667.18</v>
      </c>
      <c r="BB203" vm="16545">
        <f ca="1"/>
        <v>2569.11</v>
      </c>
      <c r="BC203" vm="16522">
        <f ca="1"/>
        <v>3100</v>
      </c>
      <c r="BD203" vm="16546">
        <f ca="1"/>
        <v>3221.61</v>
      </c>
      <c r="BE203" vm="16547">
        <f ca="1"/>
        <v>3258.75</v>
      </c>
      <c r="BF203" vm="16548">
        <f ca="1"/>
        <v>3930.15</v>
      </c>
      <c r="BG203" vm="16549">
        <f ca="1"/>
        <v>4168.34</v>
      </c>
      <c r="BH203" vm="16550">
        <f ca="1"/>
        <v>4083.12</v>
      </c>
      <c r="BI203" vm="16551">
        <f ca="1"/>
        <v>3953.09</v>
      </c>
      <c r="BJ203" vm="16552">
        <f ca="1"/>
        <v>3997.18</v>
      </c>
      <c r="BK203" vm="16553">
        <f ca="1"/>
        <v>4079.86</v>
      </c>
      <c r="BL203" vm="16554">
        <f ca="1"/>
        <v>4446.4799999999996</v>
      </c>
      <c r="BM203" vm="16555">
        <f ca="1"/>
        <v>4500.84</v>
      </c>
      <c r="BN203" vm="16556">
        <f ca="1"/>
        <v>4710.93</v>
      </c>
      <c r="BO203" vm="16557">
        <f ca="1"/>
        <v>5018.1000000000004</v>
      </c>
      <c r="BP203" vm="16558">
        <f ca="1"/>
        <v>4887.2299999999996</v>
      </c>
      <c r="BQ203" vm="16559">
        <f ca="1"/>
        <v>4973.3</v>
      </c>
      <c r="BR203" vm="16560">
        <f ca="1"/>
        <v>5222.6000000000004</v>
      </c>
      <c r="BS203" vm="16561">
        <f ca="1"/>
        <v>5179.9399999999996</v>
      </c>
      <c r="BT203" vm="16562">
        <f ca="1"/>
        <v>4794.08</v>
      </c>
      <c r="BU203" vm="16563">
        <f ca="1"/>
        <v>4894.8</v>
      </c>
      <c r="BV203" vm="16564">
        <f ca="1"/>
        <v>5225.34</v>
      </c>
      <c r="BW203" vm="16565">
        <f ca="1"/>
        <v>5908.87</v>
      </c>
      <c r="BX203" vm="16566">
        <f ca="1"/>
        <v>5327.22</v>
      </c>
      <c r="BY203" vm="16567">
        <f ca="1"/>
        <v>4958.4399999999996</v>
      </c>
      <c r="BZ203" vm="16568">
        <f ca="1"/>
        <v>4467.2700000000004</v>
      </c>
      <c r="CA203" vm="16569">
        <f ca="1"/>
        <v>4376.21</v>
      </c>
      <c r="CB203" vm="16570">
        <f ca="1"/>
        <v>4450.62</v>
      </c>
      <c r="CC203" vm="16571">
        <f ca="1"/>
        <v>4004.14</v>
      </c>
      <c r="CD203" vm="16572">
        <f ca="1"/>
        <v>4393.1000000000004</v>
      </c>
      <c r="CE203" vm="16573">
        <f ca="1"/>
        <v>4140.0600000000004</v>
      </c>
      <c r="CF203" vm="16574">
        <f ca="1"/>
        <v>3987.08</v>
      </c>
      <c r="CG203" vm="16575">
        <f ca="1"/>
        <v>4237.75</v>
      </c>
      <c r="CH203" vm="16576">
        <f ca="1"/>
        <v>4639.01</v>
      </c>
      <c r="CI203" vm="16577">
        <f ca="1"/>
        <v>4612.58</v>
      </c>
      <c r="CJ203" vm="16578">
        <f ca="1"/>
        <v>5270</v>
      </c>
      <c r="CK203" vm="16579">
        <f ca="1"/>
        <v>5173.62</v>
      </c>
      <c r="CL203" vm="16580">
        <f ca="1"/>
        <v>5572.19</v>
      </c>
      <c r="CM203" vm="16581">
        <f ca="1"/>
        <v>5840</v>
      </c>
      <c r="CN203" vm="16582">
        <f ca="1"/>
        <v>5554.22</v>
      </c>
      <c r="CO203" vm="16583">
        <f ca="1"/>
        <v>6350.62</v>
      </c>
      <c r="CP203" vm="16584">
        <f ca="1"/>
        <v>6306.44</v>
      </c>
      <c r="CQ203" vm="16585">
        <f ca="1"/>
        <v>6377.33</v>
      </c>
      <c r="CR203" vm="16586">
        <f ca="1"/>
        <v>5963.3</v>
      </c>
      <c r="CS203" vm="16587">
        <f ca="1"/>
        <v>5412.62</v>
      </c>
      <c r="CT203" vm="16588">
        <f ca="1"/>
        <v>6155.39</v>
      </c>
      <c r="CU203" vm="16589">
        <f ca="1"/>
        <v>7000.45</v>
      </c>
      <c r="CV203" vm="16590">
        <f ca="1"/>
        <v>7075.29</v>
      </c>
      <c r="CW203" vm="16591">
        <f ca="1"/>
        <v>7625.57</v>
      </c>
      <c r="CX203" vm="16592">
        <f ca="1"/>
        <v>8099.96</v>
      </c>
      <c r="CY203" vm="16593">
        <f ca="1"/>
        <v>7438.85</v>
      </c>
      <c r="CZ203" vm="16594">
        <f ca="1"/>
        <v>7680.73</v>
      </c>
      <c r="DA203" vm="16595">
        <f ca="1"/>
        <v>7588.56</v>
      </c>
      <c r="DB203" vm="16596">
        <f ca="1"/>
        <v>8607.48</v>
      </c>
      <c r="DC203" vm="16597">
        <f ca="1"/>
        <v>9172.4599999999991</v>
      </c>
      <c r="DD203" vm="16598">
        <f ca="1"/>
        <v>9811.7999999999993</v>
      </c>
      <c r="DE203" vm="16599">
        <f ca="1"/>
        <v>9152.81</v>
      </c>
      <c r="DF203" vm="16600">
        <f ca="1"/>
        <v>9235.58</v>
      </c>
      <c r="DG203" vm="16601">
        <f ca="1"/>
        <v>8178.9</v>
      </c>
    </row>
    <row r="204" spans="2:111" x14ac:dyDescent="0.55000000000000004">
      <c r="B204" t="e" vm="16602">
        <v>#VALUE!</v>
      </c>
      <c r="C204" t="str" cm="1">
        <f t="array" aca="1" ref="C204" ca="1">_FV(B204,"Industry")</f>
        <v>Homebuilding &amp; Construction Supplies</v>
      </c>
      <c r="D204" cm="1" vm="10138">
        <f t="array" aca="1" ref="D204:DG204" ca="1">IFERROR(TRANSPOSE(_xlfn.STOCKHISTORY(B204,$B$1,$C$1,2,0,1)),"")</f>
        <v>16.760000000000002</v>
      </c>
      <c r="E204" vm="16603">
        <f ca="1"/>
        <v>17.190000000000001</v>
      </c>
      <c r="F204" vm="4628">
        <f ca="1"/>
        <v>18.71</v>
      </c>
      <c r="G204" vm="6895">
        <f ca="1"/>
        <v>18.39</v>
      </c>
      <c r="H204" vm="7623">
        <f ca="1"/>
        <v>18.760000000000002</v>
      </c>
      <c r="I204" vm="7813">
        <f ca="1"/>
        <v>19.489999999999998</v>
      </c>
      <c r="J204" vm="4481">
        <f ca="1"/>
        <v>21.18</v>
      </c>
      <c r="K204" vm="16604">
        <f ca="1"/>
        <v>21.37</v>
      </c>
      <c r="L204" vm="4500">
        <f ca="1"/>
        <v>20.04</v>
      </c>
      <c r="M204" vm="16605">
        <f ca="1"/>
        <v>18.600000000000001</v>
      </c>
      <c r="N204" vm="10172">
        <f ca="1"/>
        <v>18.86</v>
      </c>
      <c r="O204" vm="16606">
        <f ca="1"/>
        <v>18.38</v>
      </c>
      <c r="P204" vm="16607">
        <f ca="1"/>
        <v>21.51</v>
      </c>
      <c r="Q204" vm="16608">
        <f ca="1"/>
        <v>22.05</v>
      </c>
      <c r="R204" vm="4510">
        <f ca="1"/>
        <v>23.55</v>
      </c>
      <c r="S204" vm="2041">
        <f ca="1"/>
        <v>22.67</v>
      </c>
      <c r="T204" vm="2041">
        <f ca="1"/>
        <v>22.67</v>
      </c>
      <c r="U204" vm="10158">
        <f ca="1"/>
        <v>24.53</v>
      </c>
      <c r="V204" vm="7419">
        <f ca="1"/>
        <v>24.42</v>
      </c>
      <c r="W204" vm="16609">
        <f ca="1"/>
        <v>25.82</v>
      </c>
      <c r="X204" vm="16391">
        <f ca="1"/>
        <v>27.33</v>
      </c>
      <c r="Y204" vm="16385">
        <f ca="1"/>
        <v>30.23</v>
      </c>
      <c r="Z204" vm="11275">
        <f ca="1"/>
        <v>34.130000000000003</v>
      </c>
      <c r="AA204" vm="16610">
        <f ca="1"/>
        <v>33.25</v>
      </c>
      <c r="AB204" vm="1984">
        <f ca="1"/>
        <v>31.83</v>
      </c>
      <c r="AC204" vm="16611">
        <f ca="1"/>
        <v>28.07</v>
      </c>
      <c r="AD204" vm="11864">
        <f ca="1"/>
        <v>29.49</v>
      </c>
      <c r="AE204" vm="11869">
        <f ca="1"/>
        <v>30.36</v>
      </c>
      <c r="AF204" vm="8780">
        <f ca="1"/>
        <v>30.25</v>
      </c>
      <c r="AG204" vm="8115">
        <f ca="1"/>
        <v>28.75</v>
      </c>
      <c r="AH204" vm="11280">
        <f ca="1"/>
        <v>28.49</v>
      </c>
      <c r="AI204" vm="7394">
        <f ca="1"/>
        <v>27.95</v>
      </c>
      <c r="AJ204" vm="4513">
        <f ca="1"/>
        <v>24.77</v>
      </c>
      <c r="AK204" vm="16612">
        <f ca="1"/>
        <v>24.57</v>
      </c>
      <c r="AL204" vm="12650">
        <f ca="1"/>
        <v>26.52</v>
      </c>
      <c r="AM204" vm="16613">
        <f ca="1"/>
        <v>25.99</v>
      </c>
      <c r="AN204" vm="16614">
        <f ca="1"/>
        <v>27.81</v>
      </c>
      <c r="AO204" vm="5056">
        <f ca="1"/>
        <v>27</v>
      </c>
      <c r="AP204" vm="6531">
        <f ca="1"/>
        <v>27.96</v>
      </c>
      <c r="AQ204" vm="12229">
        <f ca="1"/>
        <v>31.46</v>
      </c>
      <c r="AR204" vm="10869">
        <f ca="1"/>
        <v>31</v>
      </c>
      <c r="AS204" vm="10885">
        <f ca="1"/>
        <v>31.62</v>
      </c>
      <c r="AT204" vm="11271">
        <f ca="1"/>
        <v>31.51</v>
      </c>
      <c r="AU204" vm="7037">
        <f ca="1"/>
        <v>33.799999999999997</v>
      </c>
      <c r="AV204" vm="8074">
        <f ca="1"/>
        <v>36.549999999999997</v>
      </c>
      <c r="AW204" vm="5003">
        <f ca="1"/>
        <v>39.24</v>
      </c>
      <c r="AX204" vm="10290">
        <f ca="1"/>
        <v>39.65</v>
      </c>
      <c r="AY204" vm="2535">
        <f ca="1"/>
        <v>38.799999999999997</v>
      </c>
      <c r="AZ204" vm="16615">
        <f ca="1"/>
        <v>44.65</v>
      </c>
      <c r="BA204" vm="16616">
        <f ca="1"/>
        <v>40.200000000000003</v>
      </c>
      <c r="BB204" vm="16617">
        <f ca="1"/>
        <v>22.32</v>
      </c>
      <c r="BC204" vm="16618">
        <f ca="1"/>
        <v>28.27</v>
      </c>
      <c r="BD204" vm="12646">
        <f ca="1"/>
        <v>33.97</v>
      </c>
      <c r="BE204" vm="16619">
        <f ca="1"/>
        <v>34.03</v>
      </c>
      <c r="BF204" vm="9808">
        <f ca="1"/>
        <v>43.6</v>
      </c>
      <c r="BG204" vm="3450">
        <f ca="1"/>
        <v>44.59</v>
      </c>
      <c r="BH204" vm="16620">
        <f ca="1"/>
        <v>46.29</v>
      </c>
      <c r="BI204" vm="6223">
        <f ca="1"/>
        <v>40.76</v>
      </c>
      <c r="BJ204" vm="3435">
        <f ca="1"/>
        <v>43.63</v>
      </c>
      <c r="BK204" vm="4404">
        <f ca="1"/>
        <v>43.12</v>
      </c>
      <c r="BL204" vm="11298">
        <f ca="1"/>
        <v>43.5</v>
      </c>
      <c r="BM204" vm="9802">
        <f ca="1"/>
        <v>45.11</v>
      </c>
      <c r="BN204" vm="15927">
        <f ca="1"/>
        <v>52.44</v>
      </c>
      <c r="BO204" vm="12173">
        <f ca="1"/>
        <v>59.12</v>
      </c>
      <c r="BP204" vm="10071">
        <f ca="1"/>
        <v>57.79</v>
      </c>
      <c r="BQ204" vm="11746">
        <f ca="1"/>
        <v>54.57</v>
      </c>
      <c r="BR204" vm="16621">
        <f ca="1"/>
        <v>54.87</v>
      </c>
      <c r="BS204" vm="8824">
        <f ca="1"/>
        <v>53.86</v>
      </c>
      <c r="BT204" vm="16622">
        <f ca="1"/>
        <v>45.92</v>
      </c>
      <c r="BU204" vm="6184">
        <f ca="1"/>
        <v>48.08</v>
      </c>
      <c r="BV204" vm="13954">
        <f ca="1"/>
        <v>50.03</v>
      </c>
      <c r="BW204" vm="11173">
        <f ca="1"/>
        <v>57.16</v>
      </c>
      <c r="BX204" vm="3024">
        <f ca="1"/>
        <v>52.69</v>
      </c>
      <c r="BY204" vm="8019">
        <f ca="1"/>
        <v>49.66</v>
      </c>
      <c r="BZ204" vm="8922">
        <f ca="1"/>
        <v>41.9</v>
      </c>
      <c r="CA204" vm="4570">
        <f ca="1"/>
        <v>41.76</v>
      </c>
      <c r="CB204" vm="2185">
        <f ca="1"/>
        <v>45.26</v>
      </c>
      <c r="CC204" vm="13663">
        <f ca="1"/>
        <v>39.630000000000003</v>
      </c>
      <c r="CD204" vm="12147">
        <f ca="1"/>
        <v>43.62</v>
      </c>
      <c r="CE204" vm="4376">
        <f ca="1"/>
        <v>40.659999999999997</v>
      </c>
      <c r="CF204" vm="16623">
        <f ca="1"/>
        <v>37.5</v>
      </c>
      <c r="CG204" vm="3362">
        <f ca="1"/>
        <v>39.99</v>
      </c>
      <c r="CH204" vm="6546">
        <f ca="1"/>
        <v>44.78</v>
      </c>
      <c r="CI204" vm="16624">
        <f ca="1"/>
        <v>45.53</v>
      </c>
      <c r="CJ204" vm="12830">
        <f ca="1"/>
        <v>56.89</v>
      </c>
      <c r="CK204" vm="11979">
        <f ca="1"/>
        <v>54.67</v>
      </c>
      <c r="CL204" vm="10421">
        <f ca="1"/>
        <v>58.28</v>
      </c>
      <c r="CM204" vm="16625">
        <f ca="1"/>
        <v>67.150000000000006</v>
      </c>
      <c r="CN204" vm="16626">
        <f ca="1"/>
        <v>66.08</v>
      </c>
      <c r="CO204" vm="16627">
        <f ca="1"/>
        <v>77.680000000000007</v>
      </c>
      <c r="CP204" vm="6442">
        <f ca="1"/>
        <v>84.39</v>
      </c>
      <c r="CQ204" vm="16628">
        <f ca="1"/>
        <v>82.06</v>
      </c>
      <c r="CR204" vm="13676">
        <f ca="1"/>
        <v>74.05</v>
      </c>
      <c r="CS204" vm="9756">
        <f ca="1"/>
        <v>73.59</v>
      </c>
      <c r="CT204" vm="16629">
        <f ca="1"/>
        <v>88.42</v>
      </c>
      <c r="CU204" vm="16630">
        <f ca="1"/>
        <v>103.22</v>
      </c>
      <c r="CV204" vm="13437">
        <f ca="1"/>
        <v>104.56</v>
      </c>
      <c r="CW204" vm="16631">
        <f ca="1"/>
        <v>108.38</v>
      </c>
      <c r="CX204" vm="13696">
        <f ca="1"/>
        <v>120.62</v>
      </c>
      <c r="CY204" vm="16632">
        <f ca="1"/>
        <v>111.42</v>
      </c>
      <c r="CZ204" vm="10697">
        <f ca="1"/>
        <v>117.32</v>
      </c>
      <c r="DA204" vm="9470">
        <f ca="1"/>
        <v>110.1</v>
      </c>
      <c r="DB204" vm="16633">
        <f ca="1"/>
        <v>132</v>
      </c>
      <c r="DC204" vm="13971">
        <f ca="1"/>
        <v>131.65</v>
      </c>
      <c r="DD204" vm="8696">
        <f ca="1"/>
        <v>143.53</v>
      </c>
      <c r="DE204" vm="16283">
        <f ca="1"/>
        <v>129.53</v>
      </c>
      <c r="DF204" vm="16634">
        <f ca="1"/>
        <v>135.27000000000001</v>
      </c>
      <c r="DG204" vm="14072">
        <f ca="1"/>
        <v>108.9</v>
      </c>
    </row>
    <row r="205" spans="2:111" x14ac:dyDescent="0.55000000000000004">
      <c r="B205" t="e" vm="16635">
        <v>#VALUE!</v>
      </c>
      <c r="C205" t="str" cm="1">
        <f t="array" aca="1" ref="C205" ca="1">_FV(B205,"Industry")</f>
        <v>Homebuilding &amp; Construction Supplies</v>
      </c>
      <c r="D205" cm="1" vm="16636">
        <f t="array" aca="1" ref="D205:DG205" ca="1">IFERROR(TRANSPOSE(_xlfn.STOCKHISTORY(B205,$B$1,$C$1,2,0,1)),"")</f>
        <v>8.0299999999999994</v>
      </c>
      <c r="E205" vm="16637">
        <f ca="1"/>
        <v>7.93</v>
      </c>
      <c r="F205" vm="16638">
        <f ca="1"/>
        <v>11.27</v>
      </c>
      <c r="G205" vm="4315">
        <f ca="1"/>
        <v>11.09</v>
      </c>
      <c r="H205" vm="16639">
        <f ca="1"/>
        <v>11.76</v>
      </c>
      <c r="I205" vm="16640">
        <f ca="1"/>
        <v>11.25</v>
      </c>
      <c r="J205" vm="16641">
        <f ca="1"/>
        <v>12.89</v>
      </c>
      <c r="K205" vm="16642">
        <f ca="1"/>
        <v>13.74</v>
      </c>
      <c r="L205" vm="6902">
        <f ca="1"/>
        <v>11.51</v>
      </c>
      <c r="M205" vm="7779">
        <f ca="1"/>
        <v>9.67</v>
      </c>
      <c r="N205" vm="9162">
        <f ca="1"/>
        <v>11.06</v>
      </c>
      <c r="O205" vm="2676">
        <f ca="1"/>
        <v>10.97</v>
      </c>
      <c r="P205" vm="4661">
        <f ca="1"/>
        <v>10.76</v>
      </c>
      <c r="Q205" vm="16643">
        <f ca="1"/>
        <v>12.94</v>
      </c>
      <c r="R205" vm="11022">
        <f ca="1"/>
        <v>14.9</v>
      </c>
      <c r="S205" vm="16644">
        <f ca="1"/>
        <v>16.010000000000002</v>
      </c>
      <c r="T205" vm="16645">
        <f ca="1"/>
        <v>13.66</v>
      </c>
      <c r="U205" vm="4291">
        <f ca="1"/>
        <v>15.32</v>
      </c>
      <c r="V205" vm="16646">
        <f ca="1"/>
        <v>15.67</v>
      </c>
      <c r="W205" vm="16647">
        <f ca="1"/>
        <v>16.28</v>
      </c>
      <c r="X205" vm="16648">
        <f ca="1"/>
        <v>17.989999999999998</v>
      </c>
      <c r="Y205" vm="16649">
        <f ca="1"/>
        <v>18.02</v>
      </c>
      <c r="Z205" vm="16650">
        <f ca="1"/>
        <v>20.399999999999999</v>
      </c>
      <c r="AA205" vm="16651">
        <f ca="1"/>
        <v>21.79</v>
      </c>
      <c r="AB205" vm="16652">
        <f ca="1"/>
        <v>21.42</v>
      </c>
      <c r="AC205" vm="16653">
        <f ca="1"/>
        <v>19.18</v>
      </c>
      <c r="AD205" vm="6900">
        <f ca="1"/>
        <v>19.84</v>
      </c>
      <c r="AE205" vm="6905">
        <f ca="1"/>
        <v>18.23</v>
      </c>
      <c r="AF205" vm="16654">
        <f ca="1"/>
        <v>19.579999999999998</v>
      </c>
      <c r="AG205" vm="4658">
        <f ca="1"/>
        <v>18.29</v>
      </c>
      <c r="AH205" vm="11020">
        <f ca="1"/>
        <v>17.93</v>
      </c>
      <c r="AI205" vm="10129">
        <f ca="1"/>
        <v>15.62</v>
      </c>
      <c r="AJ205" vm="11089">
        <f ca="1"/>
        <v>14.68</v>
      </c>
      <c r="AK205" vm="16655">
        <f ca="1"/>
        <v>12.38</v>
      </c>
      <c r="AL205" vm="4247">
        <f ca="1"/>
        <v>13.53</v>
      </c>
      <c r="AM205" vm="16656">
        <f ca="1"/>
        <v>10.91</v>
      </c>
      <c r="AN205" vm="4246">
        <f ca="1"/>
        <v>13.22</v>
      </c>
      <c r="AO205" vm="7776">
        <f ca="1"/>
        <v>13.93</v>
      </c>
      <c r="AP205" vm="16657">
        <f ca="1"/>
        <v>13.34</v>
      </c>
      <c r="AQ205" vm="16658">
        <f ca="1"/>
        <v>13.78</v>
      </c>
      <c r="AR205" vm="4293">
        <f ca="1"/>
        <v>14.08</v>
      </c>
      <c r="AS205" vm="4639">
        <f ca="1"/>
        <v>16.86</v>
      </c>
      <c r="AT205" vm="16659">
        <f ca="1"/>
        <v>17.18</v>
      </c>
      <c r="AU205" vm="16660">
        <f ca="1"/>
        <v>19.45</v>
      </c>
      <c r="AV205" vm="16661">
        <f ca="1"/>
        <v>20.574999999999999</v>
      </c>
      <c r="AW205" vm="16662">
        <f ca="1"/>
        <v>22.61</v>
      </c>
      <c r="AX205" vm="11004">
        <f ca="1"/>
        <v>25.41</v>
      </c>
      <c r="AY205" vm="11004">
        <f ca="1"/>
        <v>25.41</v>
      </c>
      <c r="AZ205" vm="16663">
        <f ca="1"/>
        <v>24.795000000000002</v>
      </c>
      <c r="BA205" vm="11244">
        <f ca="1"/>
        <v>22.71</v>
      </c>
      <c r="BB205" vm="16664">
        <f ca="1"/>
        <v>12.23</v>
      </c>
      <c r="BC205" vm="4442">
        <f ca="1"/>
        <v>18.350000000000001</v>
      </c>
      <c r="BD205" vm="16665">
        <f ca="1"/>
        <v>20.81</v>
      </c>
      <c r="BE205" vm="11868">
        <f ca="1"/>
        <v>20.7</v>
      </c>
      <c r="BF205" vm="16666">
        <f ca="1"/>
        <v>23.69</v>
      </c>
      <c r="BG205" vm="10816">
        <f ca="1"/>
        <v>30.62</v>
      </c>
      <c r="BH205" vm="4348">
        <f ca="1"/>
        <v>32.619999999999997</v>
      </c>
      <c r="BI205" vm="16667">
        <f ca="1"/>
        <v>30.3</v>
      </c>
      <c r="BJ205" vm="4365">
        <f ca="1"/>
        <v>37.409999999999997</v>
      </c>
      <c r="BK205" vm="8819">
        <f ca="1"/>
        <v>40.81</v>
      </c>
      <c r="BL205" vm="11858">
        <f ca="1"/>
        <v>38.25</v>
      </c>
      <c r="BM205" vm="16668">
        <f ca="1"/>
        <v>43.265000000000001</v>
      </c>
      <c r="BN205" vm="12872">
        <f ca="1"/>
        <v>46.37</v>
      </c>
      <c r="BO205" vm="7081">
        <f ca="1"/>
        <v>48.67</v>
      </c>
      <c r="BP205" vm="7847">
        <f ca="1"/>
        <v>44.54</v>
      </c>
      <c r="BQ205" vm="16669">
        <f ca="1"/>
        <v>42.66</v>
      </c>
      <c r="BR205" vm="16670">
        <f ca="1"/>
        <v>44.5</v>
      </c>
      <c r="BS205" vm="3656">
        <f ca="1"/>
        <v>53.29</v>
      </c>
      <c r="BT205" vm="7085">
        <f ca="1"/>
        <v>51.74</v>
      </c>
      <c r="BU205" vm="3045">
        <f ca="1"/>
        <v>58.27</v>
      </c>
      <c r="BV205" vm="16349">
        <f ca="1"/>
        <v>69.44</v>
      </c>
      <c r="BW205" vm="10764">
        <f ca="1"/>
        <v>85.71</v>
      </c>
      <c r="BX205" vm="6302">
        <f ca="1"/>
        <v>67.989999999999995</v>
      </c>
      <c r="BY205" vm="6433">
        <f ca="1"/>
        <v>74.42</v>
      </c>
      <c r="BZ205" vm="16671">
        <f ca="1"/>
        <v>64.540000000000006</v>
      </c>
      <c r="CA205" vm="2793">
        <f ca="1"/>
        <v>61.57</v>
      </c>
      <c r="CB205" vm="5265">
        <f ca="1"/>
        <v>65.09</v>
      </c>
      <c r="CC205" vm="16672">
        <f ca="1"/>
        <v>53.7</v>
      </c>
      <c r="CD205" vm="5260">
        <f ca="1"/>
        <v>68</v>
      </c>
      <c r="CE205" vm="10748">
        <f ca="1"/>
        <v>58.61</v>
      </c>
      <c r="CF205" vm="9821">
        <f ca="1"/>
        <v>58.92</v>
      </c>
      <c r="CG205" vm="5123">
        <f ca="1"/>
        <v>61.66</v>
      </c>
      <c r="CH205" vm="6782">
        <f ca="1"/>
        <v>63.93</v>
      </c>
      <c r="CI205" vm="8828">
        <f ca="1"/>
        <v>64.88</v>
      </c>
      <c r="CJ205" vm="16673">
        <f ca="1"/>
        <v>79.7</v>
      </c>
      <c r="CK205" vm="13527">
        <f ca="1"/>
        <v>84.78</v>
      </c>
      <c r="CL205" vm="15133">
        <f ca="1"/>
        <v>88.78</v>
      </c>
      <c r="CM205" vm="16674">
        <f ca="1"/>
        <v>94.77</v>
      </c>
      <c r="CN205" vm="16675">
        <f ca="1"/>
        <v>115.95</v>
      </c>
      <c r="CO205" vm="16676">
        <f ca="1"/>
        <v>136</v>
      </c>
      <c r="CP205" vm="16677">
        <f ca="1"/>
        <v>144.43</v>
      </c>
      <c r="CQ205" vm="16678">
        <f ca="1"/>
        <v>145.04</v>
      </c>
      <c r="CR205" vm="3507">
        <f ca="1"/>
        <v>124.49</v>
      </c>
      <c r="CS205" vm="16679">
        <f ca="1"/>
        <v>108.52</v>
      </c>
      <c r="CT205" vm="15804">
        <f ca="1"/>
        <v>134.11000000000001</v>
      </c>
      <c r="CU205" vm="16680">
        <f ca="1"/>
        <v>166.94</v>
      </c>
      <c r="CV205" vm="16681">
        <f ca="1"/>
        <v>173.73</v>
      </c>
      <c r="CW205" vm="16682">
        <f ca="1"/>
        <v>195.18</v>
      </c>
      <c r="CX205" vm="16683">
        <f ca="1"/>
        <v>208.55</v>
      </c>
      <c r="CY205" vm="16684">
        <f ca="1"/>
        <v>182.82</v>
      </c>
      <c r="CZ205" vm="5983">
        <f ca="1"/>
        <v>160.79</v>
      </c>
      <c r="DA205" vm="16685">
        <f ca="1"/>
        <v>138.41</v>
      </c>
      <c r="DB205" vm="16686">
        <f ca="1"/>
        <v>167.37</v>
      </c>
      <c r="DC205" vm="16687">
        <f ca="1"/>
        <v>174</v>
      </c>
      <c r="DD205" vm="13191">
        <f ca="1"/>
        <v>193.86</v>
      </c>
      <c r="DE205" vm="15209">
        <f ca="1"/>
        <v>171.4</v>
      </c>
      <c r="DF205" vm="16179">
        <f ca="1"/>
        <v>186.47</v>
      </c>
      <c r="DG205" vm="16688">
        <f ca="1"/>
        <v>142.93</v>
      </c>
    </row>
    <row r="206" spans="2:111" x14ac:dyDescent="0.55000000000000004">
      <c r="B206" t="e" vm="16689">
        <v>#VALUE!</v>
      </c>
      <c r="C206" t="str" cm="1">
        <f t="array" aca="1" ref="C206" ca="1">_FV(B206,"Industry")</f>
        <v>Homebuilding &amp; Construction Supplies</v>
      </c>
      <c r="D206" cm="1" vm="16690">
        <f t="array" aca="1" ref="D206:DG206" ca="1">IFERROR(TRANSPOSE(_xlfn.STOCKHISTORY(B206,$B$1,$C$1,2,0,1)),"")</f>
        <v>26.39</v>
      </c>
      <c r="E206" vm="2534">
        <f ca="1"/>
        <v>28.2</v>
      </c>
      <c r="F206" vm="1990">
        <f ca="1"/>
        <v>31.45</v>
      </c>
      <c r="G206" vm="6554">
        <f ca="1"/>
        <v>30.71</v>
      </c>
      <c r="H206" vm="7968">
        <f ca="1"/>
        <v>32.64</v>
      </c>
      <c r="I206" vm="4572">
        <f ca="1"/>
        <v>30.94</v>
      </c>
      <c r="J206" vm="16691">
        <f ca="1"/>
        <v>36.479999999999997</v>
      </c>
      <c r="K206" vm="1977">
        <f ca="1"/>
        <v>35.479999999999997</v>
      </c>
      <c r="L206" vm="7976">
        <f ca="1"/>
        <v>34.31</v>
      </c>
      <c r="M206" vm="3302">
        <f ca="1"/>
        <v>30.88</v>
      </c>
      <c r="N206" vm="13117">
        <f ca="1"/>
        <v>31.65</v>
      </c>
      <c r="O206" vm="10885">
        <f ca="1"/>
        <v>31.62</v>
      </c>
      <c r="P206" vm="2978">
        <f ca="1"/>
        <v>32.950000000000003</v>
      </c>
      <c r="Q206" vm="16692">
        <f ca="1"/>
        <v>33.78</v>
      </c>
      <c r="R206" vm="3002">
        <f ca="1"/>
        <v>33.99</v>
      </c>
      <c r="S206" vm="16693">
        <f ca="1"/>
        <v>37.020000000000003</v>
      </c>
      <c r="T206" vm="16694">
        <f ca="1"/>
        <v>37.25</v>
      </c>
      <c r="U206" vm="2520">
        <f ca="1"/>
        <v>38.21</v>
      </c>
      <c r="V206" vm="8136">
        <f ca="1"/>
        <v>38.130000000000003</v>
      </c>
      <c r="W206" vm="16695">
        <f ca="1"/>
        <v>36.770000000000003</v>
      </c>
      <c r="X206" vm="5133">
        <f ca="1"/>
        <v>39.01</v>
      </c>
      <c r="Y206" vm="16696">
        <f ca="1"/>
        <v>39.82</v>
      </c>
      <c r="Z206" vm="15092">
        <f ca="1"/>
        <v>42.91</v>
      </c>
      <c r="AA206" vm="16697">
        <f ca="1"/>
        <v>43.94</v>
      </c>
      <c r="AB206" vm="9803">
        <f ca="1"/>
        <v>44.66</v>
      </c>
      <c r="AC206" vm="16698">
        <f ca="1"/>
        <v>41.12</v>
      </c>
      <c r="AD206" vm="12880">
        <f ca="1"/>
        <v>40.44</v>
      </c>
      <c r="AE206" vm="4521">
        <f ca="1"/>
        <v>37.869999999999997</v>
      </c>
      <c r="AF206" vm="13951">
        <f ca="1"/>
        <v>37.270000000000003</v>
      </c>
      <c r="AG206" vm="4228">
        <f ca="1"/>
        <v>37.42</v>
      </c>
      <c r="AH206" vm="3571">
        <f ca="1"/>
        <v>40.33</v>
      </c>
      <c r="AI206" vm="4565">
        <f ca="1"/>
        <v>37.97</v>
      </c>
      <c r="AJ206" vm="2491">
        <f ca="1"/>
        <v>36.6</v>
      </c>
      <c r="AK206" vm="6523">
        <f ca="1"/>
        <v>30</v>
      </c>
      <c r="AL206" vm="4542">
        <f ca="1"/>
        <v>31.69</v>
      </c>
      <c r="AM206" vm="6220">
        <f ca="1"/>
        <v>29.24</v>
      </c>
      <c r="AN206" vm="2529">
        <f ca="1"/>
        <v>32.409999999999997</v>
      </c>
      <c r="AO206" vm="12667">
        <f ca="1"/>
        <v>37.56</v>
      </c>
      <c r="AP206" vm="2046">
        <f ca="1"/>
        <v>39.31</v>
      </c>
      <c r="AQ206" vm="16699">
        <f ca="1"/>
        <v>39.06</v>
      </c>
      <c r="AR206" vm="9056">
        <f ca="1"/>
        <v>34.92</v>
      </c>
      <c r="AS206" vm="5003">
        <f ca="1"/>
        <v>39.24</v>
      </c>
      <c r="AT206" vm="16700">
        <f ca="1"/>
        <v>40.770000000000003</v>
      </c>
      <c r="AU206" vm="16701">
        <f ca="1"/>
        <v>40.729999999999997</v>
      </c>
      <c r="AV206" vm="10876">
        <f ca="1"/>
        <v>41.68</v>
      </c>
      <c r="AW206" vm="2005">
        <f ca="1"/>
        <v>46.25</v>
      </c>
      <c r="AX206" vm="12837">
        <f ca="1"/>
        <v>46.55</v>
      </c>
      <c r="AY206" vm="5160">
        <f ca="1"/>
        <v>47.99</v>
      </c>
      <c r="AZ206" vm="11283">
        <f ca="1"/>
        <v>47.52</v>
      </c>
      <c r="BA206" vm="10376">
        <f ca="1"/>
        <v>41.32</v>
      </c>
      <c r="BB206" vm="16393">
        <f ca="1"/>
        <v>34.57</v>
      </c>
      <c r="BC206" vm="16702">
        <f ca="1"/>
        <v>41.04</v>
      </c>
      <c r="BD206" vm="12855">
        <f ca="1"/>
        <v>46.65</v>
      </c>
      <c r="BE206" vm="7996">
        <f ca="1"/>
        <v>50.21</v>
      </c>
      <c r="BF206" vm="11173">
        <f ca="1"/>
        <v>57.16</v>
      </c>
      <c r="BG206" vm="9780">
        <f ca="1"/>
        <v>58.3</v>
      </c>
      <c r="BH206" vm="5045">
        <f ca="1"/>
        <v>55.13</v>
      </c>
      <c r="BI206" vm="6256">
        <f ca="1"/>
        <v>53.6</v>
      </c>
      <c r="BJ206" vm="12848">
        <f ca="1"/>
        <v>53.67</v>
      </c>
      <c r="BK206" vm="6236">
        <f ca="1"/>
        <v>54.93</v>
      </c>
      <c r="BL206" vm="10451">
        <f ca="1"/>
        <v>54.31</v>
      </c>
      <c r="BM206" vm="3035">
        <f ca="1"/>
        <v>53.22</v>
      </c>
      <c r="BN206" vm="9488">
        <f ca="1"/>
        <v>59.9</v>
      </c>
      <c r="BO206" vm="12157">
        <f ca="1"/>
        <v>63.88</v>
      </c>
      <c r="BP206" vm="6195">
        <f ca="1"/>
        <v>60.31</v>
      </c>
      <c r="BQ206" vm="16703">
        <f ca="1"/>
        <v>58.91</v>
      </c>
      <c r="BR206" vm="12606">
        <f ca="1"/>
        <v>59.71</v>
      </c>
      <c r="BS206" vm="10749">
        <f ca="1"/>
        <v>60.72</v>
      </c>
      <c r="BT206" vm="16704">
        <f ca="1"/>
        <v>55.55</v>
      </c>
      <c r="BU206" vm="15099">
        <f ca="1"/>
        <v>65.55</v>
      </c>
      <c r="BV206" vm="16705">
        <f ca="1"/>
        <v>65.900000000000006</v>
      </c>
      <c r="BW206" vm="2061">
        <f ca="1"/>
        <v>70.22</v>
      </c>
      <c r="BX206" vm="16706">
        <f ca="1"/>
        <v>63.33</v>
      </c>
      <c r="BY206" vm="5214">
        <f ca="1"/>
        <v>56.04</v>
      </c>
      <c r="BZ206" vm="6244">
        <f ca="1"/>
        <v>51</v>
      </c>
      <c r="CA206" vm="3024">
        <f ca="1"/>
        <v>52.69</v>
      </c>
      <c r="CB206" vm="16707">
        <f ca="1"/>
        <v>56.69</v>
      </c>
      <c r="CC206" vm="16708">
        <f ca="1"/>
        <v>50.6</v>
      </c>
      <c r="CD206" vm="11896">
        <f ca="1"/>
        <v>55.38</v>
      </c>
      <c r="CE206" vm="16709">
        <f ca="1"/>
        <v>50.87</v>
      </c>
      <c r="CF206" vm="16457">
        <f ca="1"/>
        <v>46.69</v>
      </c>
      <c r="CG206" vm="12141">
        <f ca="1"/>
        <v>46.27</v>
      </c>
      <c r="CH206" vm="16710">
        <f ca="1"/>
        <v>50.78</v>
      </c>
      <c r="CI206" vm="3051">
        <f ca="1"/>
        <v>46.67</v>
      </c>
      <c r="CJ206" vm="7016">
        <f ca="1"/>
        <v>53.2</v>
      </c>
      <c r="CK206" vm="6916">
        <f ca="1"/>
        <v>52.43</v>
      </c>
      <c r="CL206" vm="3877">
        <f ca="1"/>
        <v>49.72</v>
      </c>
      <c r="CM206" vm="16711">
        <f ca="1"/>
        <v>53.51</v>
      </c>
      <c r="CN206" vm="3404">
        <f ca="1"/>
        <v>48.32</v>
      </c>
      <c r="CO206" vm="12087">
        <f ca="1"/>
        <v>57.38</v>
      </c>
      <c r="CP206" vm="16712">
        <f ca="1"/>
        <v>60.68</v>
      </c>
      <c r="CQ206" vm="7022">
        <f ca="1"/>
        <v>59.01</v>
      </c>
      <c r="CR206" vm="5039">
        <f ca="1"/>
        <v>53.45</v>
      </c>
      <c r="CS206" vm="15928">
        <f ca="1"/>
        <v>52.09</v>
      </c>
      <c r="CT206" vm="7831">
        <f ca="1"/>
        <v>60.55</v>
      </c>
      <c r="CU206" vm="16713">
        <f ca="1"/>
        <v>66.98</v>
      </c>
      <c r="CV206" vm="16714">
        <f ca="1"/>
        <v>67.290000000000006</v>
      </c>
      <c r="CW206" vm="16715">
        <f ca="1"/>
        <v>76.760000000000005</v>
      </c>
      <c r="CX206" vm="6726">
        <f ca="1"/>
        <v>78.88</v>
      </c>
      <c r="CY206" vm="6474">
        <f ca="1"/>
        <v>68.45</v>
      </c>
      <c r="CZ206" vm="9644">
        <f ca="1"/>
        <v>69.92</v>
      </c>
      <c r="DA206" vm="10398">
        <f ca="1"/>
        <v>66.67</v>
      </c>
      <c r="DB206" vm="16716">
        <f ca="1"/>
        <v>77.849999999999994</v>
      </c>
      <c r="DC206" vm="7459">
        <f ca="1"/>
        <v>79.56</v>
      </c>
      <c r="DD206" vm="16717">
        <f ca="1"/>
        <v>83.94</v>
      </c>
      <c r="DE206" vm="16718">
        <f ca="1"/>
        <v>79.91</v>
      </c>
      <c r="DF206" vm="11051">
        <f ca="1"/>
        <v>80.56</v>
      </c>
      <c r="DG206" vm="16719">
        <f ca="1"/>
        <v>72.569999999999993</v>
      </c>
    </row>
    <row r="207" spans="2:111" x14ac:dyDescent="0.55000000000000004">
      <c r="B207" t="e" vm="16720">
        <v>#VALUE!</v>
      </c>
      <c r="C207" t="str" cm="1">
        <f t="array" aca="1" ref="C207" ca="1">_FV(B207,"Industry")</f>
        <v>Hotels &amp; Entertainment Services</v>
      </c>
      <c r="D207" cm="1" vm="16721">
        <f t="array" aca="1" ref="D207:DG207" ca="1">IFERROR(TRANSPOSE(_xlfn.STOCKHISTORY(B207,$B$1,$C$1,2,0,1)),"")</f>
        <v>123.78</v>
      </c>
      <c r="E207" vm="16722">
        <f ca="1"/>
        <v>117.19</v>
      </c>
      <c r="F207" vm="16723">
        <f ca="1"/>
        <v>125.68</v>
      </c>
      <c r="G207" vm="6400">
        <f ca="1"/>
        <v>126.49</v>
      </c>
      <c r="H207" vm="16724">
        <f ca="1"/>
        <v>122.06</v>
      </c>
      <c r="I207" vm="10698">
        <f ca="1"/>
        <v>120.34</v>
      </c>
      <c r="J207" vm="14417">
        <f ca="1"/>
        <v>117.65</v>
      </c>
      <c r="K207" vm="13968">
        <f ca="1"/>
        <v>115.66</v>
      </c>
      <c r="L207" vm="3243">
        <f ca="1"/>
        <v>115.36</v>
      </c>
      <c r="M207" vm="16725">
        <f ca="1"/>
        <v>112.57</v>
      </c>
      <c r="N207" vm="14384">
        <f ca="1"/>
        <v>119.27</v>
      </c>
      <c r="O207" vm="6069">
        <f ca="1"/>
        <v>121.72</v>
      </c>
      <c r="P207" vm="16726">
        <f ca="1"/>
        <v>122.57</v>
      </c>
      <c r="Q207" vm="11365">
        <f ca="1"/>
        <v>127.65</v>
      </c>
      <c r="R207" vm="16727">
        <f ca="1"/>
        <v>129.61000000000001</v>
      </c>
      <c r="S207" vm="2090">
        <f ca="1"/>
        <v>139.93</v>
      </c>
      <c r="T207" vm="16728">
        <f ca="1"/>
        <v>150.88999999999999</v>
      </c>
      <c r="U207" vm="5305">
        <f ca="1"/>
        <v>153.16</v>
      </c>
      <c r="V207" vm="16729">
        <f ca="1"/>
        <v>155.13999999999999</v>
      </c>
      <c r="W207" vm="2594">
        <f ca="1"/>
        <v>159.97</v>
      </c>
      <c r="X207" vm="16730">
        <f ca="1"/>
        <v>156.68</v>
      </c>
      <c r="Y207" vm="16731">
        <f ca="1"/>
        <v>166.91</v>
      </c>
      <c r="Z207" vm="16732">
        <f ca="1"/>
        <v>171.97</v>
      </c>
      <c r="AA207" vm="16733">
        <f ca="1"/>
        <v>172.12</v>
      </c>
      <c r="AB207" vm="16734">
        <f ca="1"/>
        <v>171.14</v>
      </c>
      <c r="AC207" vm="16735">
        <f ca="1"/>
        <v>157.74</v>
      </c>
      <c r="AD207" vm="11346">
        <f ca="1"/>
        <v>156.38</v>
      </c>
      <c r="AE207" vm="16736">
        <f ca="1"/>
        <v>167.44</v>
      </c>
      <c r="AF207" vm="16737">
        <f ca="1"/>
        <v>160.01</v>
      </c>
      <c r="AG207" vm="16738">
        <f ca="1"/>
        <v>156.69</v>
      </c>
      <c r="AH207" vm="16739">
        <f ca="1"/>
        <v>157.54</v>
      </c>
      <c r="AI207" vm="16740">
        <f ca="1"/>
        <v>162.22999999999999</v>
      </c>
      <c r="AJ207" vm="16741">
        <f ca="1"/>
        <v>167.29</v>
      </c>
      <c r="AK207" vm="16742">
        <f ca="1"/>
        <v>176.9</v>
      </c>
      <c r="AL207" vm="13986">
        <f ca="1"/>
        <v>188.51</v>
      </c>
      <c r="AM207" vm="7586">
        <f ca="1"/>
        <v>177.57</v>
      </c>
      <c r="AN207" vm="16743">
        <f ca="1"/>
        <v>178.78</v>
      </c>
      <c r="AO207" vm="15004">
        <f ca="1"/>
        <v>183.84</v>
      </c>
      <c r="AP207" vm="16744">
        <f ca="1"/>
        <v>189.9</v>
      </c>
      <c r="AQ207" vm="16745">
        <f ca="1"/>
        <v>197.57</v>
      </c>
      <c r="AR207" vm="16746">
        <f ca="1"/>
        <v>198.27</v>
      </c>
      <c r="AS207" vm="16747">
        <f ca="1"/>
        <v>207.66</v>
      </c>
      <c r="AT207" vm="16748">
        <f ca="1"/>
        <v>210.72</v>
      </c>
      <c r="AU207" vm="16749">
        <f ca="1"/>
        <v>217.97</v>
      </c>
      <c r="AV207" vm="16750">
        <f ca="1"/>
        <v>214.71</v>
      </c>
      <c r="AW207" vm="9932">
        <f ca="1"/>
        <v>196.7</v>
      </c>
      <c r="AX207" vm="11328">
        <f ca="1"/>
        <v>194.48</v>
      </c>
      <c r="AY207" vm="16751">
        <f ca="1"/>
        <v>197.61</v>
      </c>
      <c r="AZ207" vm="5827">
        <f ca="1"/>
        <v>213.97</v>
      </c>
      <c r="BA207" vm="16752">
        <f ca="1"/>
        <v>194.17</v>
      </c>
      <c r="BB207" vm="16753">
        <f ca="1"/>
        <v>165.35</v>
      </c>
      <c r="BC207" vm="16754">
        <f ca="1"/>
        <v>187.56</v>
      </c>
      <c r="BD207" vm="16755">
        <f ca="1"/>
        <v>186.32</v>
      </c>
      <c r="BE207" vm="16756">
        <f ca="1"/>
        <v>184.47</v>
      </c>
      <c r="BF207" vm="16757">
        <f ca="1"/>
        <v>194.28</v>
      </c>
      <c r="BG207" vm="16758">
        <f ca="1"/>
        <v>213.52</v>
      </c>
      <c r="BH207" vm="16759">
        <f ca="1"/>
        <v>219.49</v>
      </c>
      <c r="BI207" vm="1481">
        <f ca="1"/>
        <v>213</v>
      </c>
      <c r="BJ207" vm="16760">
        <f ca="1"/>
        <v>217.44</v>
      </c>
      <c r="BK207" vm="16761">
        <f ca="1"/>
        <v>214.58</v>
      </c>
      <c r="BL207" vm="16762">
        <f ca="1"/>
        <v>207.84</v>
      </c>
      <c r="BM207" vm="15959">
        <f ca="1"/>
        <v>206.14</v>
      </c>
      <c r="BN207" vm="16763">
        <f ca="1"/>
        <v>224.14</v>
      </c>
      <c r="BO207" vm="16764">
        <f ca="1"/>
        <v>236.08</v>
      </c>
      <c r="BP207" vm="4917">
        <f ca="1"/>
        <v>233.89</v>
      </c>
      <c r="BQ207" vm="16765">
        <f ca="1"/>
        <v>230.99</v>
      </c>
      <c r="BR207" vm="16766">
        <f ca="1"/>
        <v>242.71</v>
      </c>
      <c r="BS207" vm="16767">
        <f ca="1"/>
        <v>237.46</v>
      </c>
      <c r="BT207" vm="16768">
        <f ca="1"/>
        <v>241.11</v>
      </c>
      <c r="BU207" vm="16769">
        <f ca="1"/>
        <v>245.55</v>
      </c>
      <c r="BV207" vm="16770">
        <f ca="1"/>
        <v>244.6</v>
      </c>
      <c r="BW207" vm="16771">
        <f ca="1"/>
        <v>268.07</v>
      </c>
      <c r="BX207" vm="16772">
        <f ca="1"/>
        <v>259.45</v>
      </c>
      <c r="BY207" vm="16773">
        <f ca="1"/>
        <v>244.77</v>
      </c>
      <c r="BZ207" vm="8753">
        <f ca="1"/>
        <v>247.28</v>
      </c>
      <c r="CA207" vm="16774">
        <f ca="1"/>
        <v>249.16</v>
      </c>
      <c r="CB207" vm="16775">
        <f ca="1"/>
        <v>252.21</v>
      </c>
      <c r="CC207" vm="16776">
        <f ca="1"/>
        <v>246.88</v>
      </c>
      <c r="CD207" vm="16777">
        <f ca="1"/>
        <v>263.37</v>
      </c>
      <c r="CE207" vm="16778">
        <f ca="1"/>
        <v>252.28</v>
      </c>
      <c r="CF207" vm="16779">
        <f ca="1"/>
        <v>230.74</v>
      </c>
      <c r="CG207" vm="16780">
        <f ca="1"/>
        <v>272.66000000000003</v>
      </c>
      <c r="CH207" vm="16781">
        <f ca="1"/>
        <v>272.79000000000002</v>
      </c>
      <c r="CI207" vm="16782">
        <f ca="1"/>
        <v>263.52999999999997</v>
      </c>
      <c r="CJ207" vm="16783">
        <f ca="1"/>
        <v>267.39999999999998</v>
      </c>
      <c r="CK207" vm="16784">
        <f ca="1"/>
        <v>263.91000000000003</v>
      </c>
      <c r="CL207" vm="16198">
        <f ca="1"/>
        <v>279.61</v>
      </c>
      <c r="CM207" vm="16785">
        <f ca="1"/>
        <v>295.75</v>
      </c>
      <c r="CN207" vm="16786">
        <f ca="1"/>
        <v>285.11</v>
      </c>
      <c r="CO207" vm="16787">
        <f ca="1"/>
        <v>298.41000000000003</v>
      </c>
      <c r="CP207" vm="16788">
        <f ca="1"/>
        <v>293.2</v>
      </c>
      <c r="CQ207" vm="16789">
        <f ca="1"/>
        <v>281.14999999999998</v>
      </c>
      <c r="CR207" vm="16790">
        <f ca="1"/>
        <v>263.44</v>
      </c>
      <c r="CS207" vm="16791">
        <f ca="1"/>
        <v>262.17</v>
      </c>
      <c r="CT207" vm="16792">
        <f ca="1"/>
        <v>281.83999999999997</v>
      </c>
      <c r="CU207" vm="16793">
        <f ca="1"/>
        <v>296.51</v>
      </c>
      <c r="CV207" vm="16794">
        <f ca="1"/>
        <v>292.72000000000003</v>
      </c>
      <c r="CW207" vm="16795">
        <f ca="1"/>
        <v>292.27999999999997</v>
      </c>
      <c r="CX207" vm="16796">
        <f ca="1"/>
        <v>281.95</v>
      </c>
      <c r="CY207" vm="16797">
        <f ca="1"/>
        <v>273.04000000000002</v>
      </c>
      <c r="CZ207" vm="11629">
        <f ca="1"/>
        <v>258.89</v>
      </c>
      <c r="DA207" vm="16798">
        <f ca="1"/>
        <v>254.84</v>
      </c>
      <c r="DB207" vm="16799">
        <f ca="1"/>
        <v>265.39999999999998</v>
      </c>
      <c r="DC207" vm="15651">
        <f ca="1"/>
        <v>288.66000000000003</v>
      </c>
      <c r="DD207" vm="16800">
        <f ca="1"/>
        <v>304.51</v>
      </c>
      <c r="DE207" vm="16801">
        <f ca="1"/>
        <v>292.11</v>
      </c>
      <c r="DF207" vm="16802">
        <f ca="1"/>
        <v>296.01</v>
      </c>
      <c r="DG207" vm="16803">
        <f ca="1"/>
        <v>289.89</v>
      </c>
    </row>
    <row r="208" spans="2:111" x14ac:dyDescent="0.55000000000000004">
      <c r="B208" t="e" vm="16804">
        <v>#VALUE!</v>
      </c>
      <c r="C208" t="str" cm="1">
        <f t="array" aca="1" ref="C208" ca="1">_FV(B208,"Industry")</f>
        <v>Hotels &amp; Entertainment Services</v>
      </c>
      <c r="D208" cm="1" vm="16805">
        <f t="array" aca="1" ref="D208:CJ208" ca="1">IFERROR(TRANSPOSE(_xlfn.STOCKHISTORY(B208,$B$1,$C$1,2,0,1)),"")</f>
        <v>1737.74</v>
      </c>
      <c r="E208" vm="16806">
        <f ca="1"/>
        <v>1912.05</v>
      </c>
      <c r="F208" vm="16807">
        <f ca="1"/>
        <v>2034.04</v>
      </c>
      <c r="G208" vm="16808">
        <f ca="1"/>
        <v>2080.39</v>
      </c>
      <c r="H208" vm="16809">
        <f ca="1"/>
        <v>2178</v>
      </c>
      <c r="I208" vm="16810">
        <f ca="1"/>
        <v>2108.92</v>
      </c>
      <c r="J208" vm="16811">
        <f ca="1"/>
        <v>2027.09</v>
      </c>
      <c r="K208" vm="16812">
        <f ca="1"/>
        <v>2028.72</v>
      </c>
      <c r="L208" vm="16813">
        <f ca="1"/>
        <v>1951.55</v>
      </c>
      <c r="M208" vm="16814">
        <f ca="1"/>
        <v>1984</v>
      </c>
      <c r="N208" vm="16815">
        <f ca="1"/>
        <v>1874.58</v>
      </c>
      <c r="O208" vm="16816">
        <f ca="1"/>
        <v>1891.88</v>
      </c>
      <c r="P208" vm="16817">
        <f ca="1"/>
        <v>1722.42</v>
      </c>
      <c r="Q208" vm="16818">
        <f ca="1"/>
        <v>1832.81</v>
      </c>
      <c r="R208" vm="16819">
        <f ca="1"/>
        <v>1697.04</v>
      </c>
      <c r="S208" vm="16820">
        <f ca="1"/>
        <v>1744.91</v>
      </c>
      <c r="T208" vm="16821">
        <f ca="1"/>
        <v>1854.99</v>
      </c>
      <c r="U208" vm="16822">
        <f ca="1"/>
        <v>1656.22</v>
      </c>
      <c r="V208" vm="16823">
        <f ca="1"/>
        <v>1874.71</v>
      </c>
      <c r="W208" vm="16824">
        <f ca="1"/>
        <v>1886.61</v>
      </c>
      <c r="X208" vm="16825">
        <f ca="1"/>
        <v>1966.41</v>
      </c>
      <c r="Y208" vm="16826">
        <f ca="1"/>
        <v>1962.61</v>
      </c>
      <c r="Z208" vm="16827">
        <f ca="1"/>
        <v>2048.77</v>
      </c>
      <c r="AA208" vm="16828">
        <f ca="1"/>
        <v>1904.03</v>
      </c>
      <c r="AB208" vm="16829">
        <f ca="1"/>
        <v>2053.73</v>
      </c>
      <c r="AC208" vm="16830">
        <f ca="1"/>
        <v>1830.55</v>
      </c>
      <c r="AD208" vm="16831">
        <f ca="1"/>
        <v>1695.66</v>
      </c>
      <c r="AE208" vm="16832">
        <f ca="1"/>
        <v>1345.32</v>
      </c>
      <c r="AF208" vm="16833">
        <f ca="1"/>
        <v>1480.57</v>
      </c>
      <c r="AG208" vm="16834">
        <f ca="1"/>
        <v>1639.42</v>
      </c>
      <c r="AH208" vm="16835">
        <f ca="1"/>
        <v>1592.34</v>
      </c>
      <c r="AI208" vm="16836">
        <f ca="1"/>
        <v>1662.13</v>
      </c>
      <c r="AJ208" vm="16837">
        <f ca="1"/>
        <v>1910.45</v>
      </c>
      <c r="AK208" vm="16838">
        <f ca="1"/>
        <v>1710.68</v>
      </c>
      <c r="AL208" vm="16839">
        <f ca="1"/>
        <v>1622.5</v>
      </c>
      <c r="AM208" vm="16840">
        <f ca="1"/>
        <v>2028.45</v>
      </c>
      <c r="AN208" vm="16841">
        <f ca="1"/>
        <v>2227.27</v>
      </c>
      <c r="AO208" vm="16842">
        <f ca="1"/>
        <v>1944.33</v>
      </c>
      <c r="AP208" vm="16843">
        <f ca="1"/>
        <v>2328.5100000000002</v>
      </c>
      <c r="AQ208" vm="16844">
        <f ca="1"/>
        <v>2329.84</v>
      </c>
      <c r="AR208" vm="16845">
        <f ca="1"/>
        <v>2466.08</v>
      </c>
      <c r="AS208" vm="16846">
        <f ca="1"/>
        <v>2361.5500000000002</v>
      </c>
      <c r="AT208" vm="16847">
        <f ca="1"/>
        <v>2188.09</v>
      </c>
      <c r="AU208" vm="16848">
        <f ca="1"/>
        <v>2178.2600000000002</v>
      </c>
      <c r="AV208" vm="16849">
        <f ca="1"/>
        <v>2299.67</v>
      </c>
      <c r="AW208" vm="16850">
        <f ca="1"/>
        <v>2373.87</v>
      </c>
      <c r="AX208" vm="16851">
        <f ca="1"/>
        <v>2420.7800000000002</v>
      </c>
      <c r="AY208" vm="16852">
        <f ca="1"/>
        <v>2101.85</v>
      </c>
      <c r="AZ208" vm="16853">
        <f ca="1"/>
        <v>2399.23</v>
      </c>
      <c r="BA208" vm="16854">
        <f ca="1"/>
        <v>2456.13</v>
      </c>
      <c r="BB208" vm="16855">
        <f ca="1"/>
        <v>2172.25</v>
      </c>
      <c r="BC208" vm="16856">
        <f ca="1"/>
        <v>2348.4499999999998</v>
      </c>
      <c r="BD208" vm="16857">
        <f ca="1"/>
        <v>2210.31</v>
      </c>
      <c r="BE208" vm="16858">
        <f ca="1"/>
        <v>2243.56</v>
      </c>
      <c r="BF208" vm="16859">
        <f ca="1"/>
        <v>1748.99</v>
      </c>
      <c r="BG208" vm="16860">
        <f ca="1"/>
        <v>1935.69</v>
      </c>
      <c r="BH208" vm="16861">
        <f ca="1"/>
        <v>1875.81</v>
      </c>
      <c r="BI208" vm="16862">
        <f ca="1"/>
        <v>1643.21</v>
      </c>
      <c r="BJ208" vm="16863">
        <f ca="1"/>
        <v>1869.48</v>
      </c>
      <c r="BK208" vm="16864">
        <f ca="1"/>
        <v>2079.4499999999998</v>
      </c>
      <c r="BL208" vm="16865">
        <f ca="1"/>
        <v>2015.28</v>
      </c>
      <c r="BM208" vm="16866">
        <f ca="1"/>
        <v>2434.1</v>
      </c>
      <c r="BN208" vm="16867">
        <f ca="1"/>
        <v>2524</v>
      </c>
      <c r="BO208" vm="16868">
        <f ca="1"/>
        <v>2652.41</v>
      </c>
      <c r="BP208" vm="16869">
        <f ca="1"/>
        <v>2686.31</v>
      </c>
      <c r="BQ208" vm="16870">
        <f ca="1"/>
        <v>2508.77</v>
      </c>
      <c r="BR208" vm="16871">
        <f ca="1"/>
        <v>2700.33</v>
      </c>
      <c r="BS208" vm="16872">
        <f ca="1"/>
        <v>2970.8</v>
      </c>
      <c r="BT208" vm="16873">
        <f ca="1"/>
        <v>3105.03</v>
      </c>
      <c r="BU208" vm="16874">
        <f ca="1"/>
        <v>3083.95</v>
      </c>
      <c r="BV208" vm="16875">
        <f ca="1"/>
        <v>2789.56</v>
      </c>
      <c r="BW208" vm="16876">
        <f ca="1"/>
        <v>3125.7</v>
      </c>
      <c r="BX208" vm="16877">
        <f ca="1"/>
        <v>3547.22</v>
      </c>
      <c r="BY208" vm="16878">
        <f ca="1"/>
        <v>3507.47</v>
      </c>
      <c r="BZ208" vm="16879">
        <f ca="1"/>
        <v>3468.83</v>
      </c>
      <c r="CA208" vm="16880">
        <f ca="1"/>
        <v>3627.88</v>
      </c>
      <c r="CB208" vm="16881">
        <f ca="1"/>
        <v>3452.03</v>
      </c>
      <c r="CC208" vm="16882">
        <f ca="1"/>
        <v>3776.35</v>
      </c>
      <c r="CD208" vm="16883">
        <f ca="1"/>
        <v>3961.5</v>
      </c>
      <c r="CE208" vm="16884">
        <f ca="1"/>
        <v>3715.01</v>
      </c>
      <c r="CF208" vm="16885">
        <f ca="1"/>
        <v>3909.23</v>
      </c>
      <c r="CG208" vm="16886">
        <f ca="1"/>
        <v>4212.12</v>
      </c>
      <c r="CH208" vm="16887">
        <f ca="1"/>
        <v>4676.25</v>
      </c>
      <c r="CI208" vm="16888">
        <f ca="1"/>
        <v>5201.9799999999996</v>
      </c>
      <c r="CJ208" vm="16889">
        <f ca="1"/>
        <v>4968.42</v>
      </c>
    </row>
    <row r="209" spans="2:111" x14ac:dyDescent="0.55000000000000004">
      <c r="B209" t="e" vm="16890">
        <v>#VALUE!</v>
      </c>
      <c r="C209" t="str" cm="1">
        <f t="array" aca="1" ref="C209" ca="1">_FV(B209,"Industry")</f>
        <v>Hotels &amp; Entertainment Services</v>
      </c>
      <c r="D209" cm="1" vm="10082">
        <f t="array" aca="1" ref="D209:DG209" ca="1">IFERROR(TRANSPOSE(_xlfn.STOCKHISTORY(B209,$B$1,$C$1,2,0,1)),"")</f>
        <v>60.77</v>
      </c>
      <c r="E209" vm="8970">
        <f ca="1"/>
        <v>58.21</v>
      </c>
      <c r="F209" vm="16891">
        <f ca="1"/>
        <v>59.7</v>
      </c>
      <c r="G209" vm="16892">
        <f ca="1"/>
        <v>56.23</v>
      </c>
      <c r="H209" vm="3029">
        <f ca="1"/>
        <v>54.89</v>
      </c>
      <c r="I209" vm="16893">
        <f ca="1"/>
        <v>57.12</v>
      </c>
      <c r="J209" vm="10948">
        <f ca="1"/>
        <v>58.05</v>
      </c>
      <c r="K209" vm="16892">
        <f ca="1"/>
        <v>56.23</v>
      </c>
      <c r="L209" vm="5155">
        <f ca="1"/>
        <v>54.14</v>
      </c>
      <c r="M209" vm="3630">
        <f ca="1"/>
        <v>53.07</v>
      </c>
      <c r="N209" vm="16894">
        <f ca="1"/>
        <v>57.97</v>
      </c>
      <c r="O209" vm="16895">
        <f ca="1"/>
        <v>55.52</v>
      </c>
      <c r="P209" vm="12085">
        <f ca="1"/>
        <v>55.22</v>
      </c>
      <c r="Q209" vm="16896">
        <f ca="1"/>
        <v>56.87</v>
      </c>
      <c r="R209" vm="15495">
        <f ca="1"/>
        <v>58.39</v>
      </c>
      <c r="S209" vm="7870">
        <f ca="1"/>
        <v>60.06</v>
      </c>
      <c r="T209" vm="4735">
        <f ca="1"/>
        <v>63.61</v>
      </c>
      <c r="U209" vm="16897">
        <f ca="1"/>
        <v>58.31</v>
      </c>
      <c r="V209" vm="4718">
        <f ca="1"/>
        <v>53.98</v>
      </c>
      <c r="W209" vm="10386">
        <f ca="1"/>
        <v>54.86</v>
      </c>
      <c r="X209" vm="16898">
        <f ca="1"/>
        <v>53.71</v>
      </c>
      <c r="Y209" vm="3034">
        <f ca="1"/>
        <v>54.84</v>
      </c>
      <c r="Z209" vm="10458">
        <f ca="1"/>
        <v>57.82</v>
      </c>
      <c r="AA209" vm="10800">
        <f ca="1"/>
        <v>57.43</v>
      </c>
      <c r="AB209" vm="3954">
        <f ca="1"/>
        <v>56.81</v>
      </c>
      <c r="AC209" vm="5269">
        <f ca="1"/>
        <v>57.1</v>
      </c>
      <c r="AD209" vm="7986">
        <f ca="1"/>
        <v>57.89</v>
      </c>
      <c r="AE209" vm="16899">
        <f ca="1"/>
        <v>57.57</v>
      </c>
      <c r="AF209" vm="9486">
        <f ca="1"/>
        <v>56.67</v>
      </c>
      <c r="AG209" vm="9061">
        <f ca="1"/>
        <v>48.85</v>
      </c>
      <c r="AH209" vm="11300">
        <f ca="1"/>
        <v>52.39</v>
      </c>
      <c r="AI209" vm="5039">
        <f ca="1"/>
        <v>53.45</v>
      </c>
      <c r="AJ209" vm="2509">
        <f ca="1"/>
        <v>56.84</v>
      </c>
      <c r="AK209" vm="3045">
        <f ca="1"/>
        <v>58.27</v>
      </c>
      <c r="AL209" vm="13417">
        <f ca="1"/>
        <v>66.72</v>
      </c>
      <c r="AM209" vm="16900">
        <f ca="1"/>
        <v>64.400000000000006</v>
      </c>
      <c r="AN209" vm="7321">
        <f ca="1"/>
        <v>68.14</v>
      </c>
      <c r="AO209" vm="16901">
        <f ca="1"/>
        <v>70.260000000000005</v>
      </c>
      <c r="AP209" vm="16902">
        <f ca="1"/>
        <v>74.34</v>
      </c>
      <c r="AQ209" vm="16627">
        <f ca="1"/>
        <v>77.680000000000007</v>
      </c>
      <c r="AR209" vm="12580">
        <f ca="1"/>
        <v>76.06</v>
      </c>
      <c r="AS209" vm="6767">
        <f ca="1"/>
        <v>83.83</v>
      </c>
      <c r="AT209" vm="16903">
        <f ca="1"/>
        <v>94.69</v>
      </c>
      <c r="AU209" vm="16904">
        <f ca="1"/>
        <v>96.56</v>
      </c>
      <c r="AV209" vm="16629">
        <f ca="1"/>
        <v>88.42</v>
      </c>
      <c r="AW209" vm="11046">
        <f ca="1"/>
        <v>84.56</v>
      </c>
      <c r="AX209" vm="10203">
        <f ca="1"/>
        <v>85.43</v>
      </c>
      <c r="AY209" vm="10001">
        <f ca="1"/>
        <v>87.92</v>
      </c>
      <c r="AZ209" vm="2781">
        <f ca="1"/>
        <v>84.83</v>
      </c>
      <c r="BA209" vm="10512">
        <f ca="1"/>
        <v>78.430000000000007</v>
      </c>
      <c r="BB209" vm="14361">
        <f ca="1"/>
        <v>65.739999999999995</v>
      </c>
      <c r="BC209" vm="10323">
        <f ca="1"/>
        <v>76.73</v>
      </c>
      <c r="BD209" vm="14290">
        <f ca="1"/>
        <v>77.989999999999995</v>
      </c>
      <c r="BE209" vm="9756">
        <f ca="1"/>
        <v>73.59</v>
      </c>
      <c r="BF209" vm="15158">
        <f ca="1"/>
        <v>76.53</v>
      </c>
      <c r="BG209" vm="10779">
        <f ca="1"/>
        <v>84.47</v>
      </c>
      <c r="BH209" vm="15223">
        <f ca="1"/>
        <v>85.92</v>
      </c>
      <c r="BI209" vm="2912">
        <f ca="1"/>
        <v>86.96</v>
      </c>
      <c r="BJ209" vm="16905">
        <f ca="1"/>
        <v>98.02</v>
      </c>
      <c r="BK209" vm="16906">
        <f ca="1"/>
        <v>106.98</v>
      </c>
      <c r="BL209" vm="2874">
        <f ca="1"/>
        <v>96.81</v>
      </c>
      <c r="BM209" vm="16907">
        <f ca="1"/>
        <v>108.03</v>
      </c>
      <c r="BN209" vm="9912">
        <f ca="1"/>
        <v>109.27</v>
      </c>
      <c r="BO209" vm="8865">
        <f ca="1"/>
        <v>114.49</v>
      </c>
      <c r="BP209" vm="16908">
        <f ca="1"/>
        <v>113.88</v>
      </c>
      <c r="BQ209" vm="12813">
        <f ca="1"/>
        <v>111.81</v>
      </c>
      <c r="BR209" vm="16909">
        <f ca="1"/>
        <v>121.43</v>
      </c>
      <c r="BS209" vm="1281">
        <f ca="1"/>
        <v>117.49</v>
      </c>
      <c r="BT209" vm="5645">
        <f ca="1"/>
        <v>110.31</v>
      </c>
      <c r="BU209" vm="16910">
        <f ca="1"/>
        <v>106.07</v>
      </c>
      <c r="BV209" vm="16911">
        <f ca="1"/>
        <v>109.64</v>
      </c>
      <c r="BW209" vm="14081">
        <f ca="1"/>
        <v>116.97</v>
      </c>
      <c r="BX209" vm="16912">
        <f ca="1"/>
        <v>98.32</v>
      </c>
      <c r="BY209" vm="2891">
        <f ca="1"/>
        <v>91.79</v>
      </c>
      <c r="BZ209" vm="10361">
        <f ca="1"/>
        <v>90.97</v>
      </c>
      <c r="CA209" vm="16913">
        <f ca="1"/>
        <v>74.64</v>
      </c>
      <c r="CB209" vm="6784">
        <f ca="1"/>
        <v>78.5</v>
      </c>
      <c r="CC209" vm="6593">
        <f ca="1"/>
        <v>76.39</v>
      </c>
      <c r="CD209" vm="13527">
        <f ca="1"/>
        <v>84.78</v>
      </c>
      <c r="CE209" vm="12574">
        <f ca="1"/>
        <v>84.07</v>
      </c>
      <c r="CF209" vm="9076">
        <f ca="1"/>
        <v>84.26</v>
      </c>
      <c r="CG209" vm="10768">
        <f ca="1"/>
        <v>86.59</v>
      </c>
      <c r="CH209" vm="1188">
        <f ca="1"/>
        <v>102.2</v>
      </c>
      <c r="CI209" vm="16914">
        <f ca="1"/>
        <v>99.2</v>
      </c>
      <c r="CJ209" vm="16915">
        <f ca="1"/>
        <v>109.14</v>
      </c>
      <c r="CK209" vm="2843">
        <f ca="1"/>
        <v>102.09</v>
      </c>
      <c r="CL209" vm="10367">
        <f ca="1"/>
        <v>104.13</v>
      </c>
      <c r="CM209" vm="16916">
        <f ca="1"/>
        <v>114.29</v>
      </c>
      <c r="CN209" vm="16917">
        <f ca="1"/>
        <v>97.64</v>
      </c>
      <c r="CO209" vm="16918">
        <f ca="1"/>
        <v>99.06</v>
      </c>
      <c r="CP209" vm="16919">
        <f ca="1"/>
        <v>101.57</v>
      </c>
      <c r="CQ209" vm="16232">
        <f ca="1"/>
        <v>97.44</v>
      </c>
      <c r="CR209" vm="16920">
        <f ca="1"/>
        <v>91.27</v>
      </c>
      <c r="CS209" vm="5643">
        <f ca="1"/>
        <v>92.24</v>
      </c>
      <c r="CT209" vm="4759">
        <f ca="1"/>
        <v>99.3</v>
      </c>
      <c r="CU209" vm="8951">
        <f ca="1"/>
        <v>96.01</v>
      </c>
      <c r="CV209" vm="10552">
        <f ca="1"/>
        <v>93.03</v>
      </c>
      <c r="CW209" vm="9651">
        <f ca="1"/>
        <v>94.9</v>
      </c>
      <c r="CX209" vm="7880">
        <f ca="1"/>
        <v>91.39</v>
      </c>
      <c r="CY209" vm="7361">
        <f ca="1"/>
        <v>88.49</v>
      </c>
      <c r="CZ209" vm="14061">
        <f ca="1"/>
        <v>80.22</v>
      </c>
      <c r="DA209" vm="16716">
        <f ca="1"/>
        <v>77.849999999999994</v>
      </c>
      <c r="DB209" vm="16921">
        <f ca="1"/>
        <v>77.95</v>
      </c>
      <c r="DC209" vm="16922">
        <f ca="1"/>
        <v>94.57</v>
      </c>
      <c r="DD209" vm="16369">
        <f ca="1"/>
        <v>97.49</v>
      </c>
      <c r="DE209" vm="16409">
        <f ca="1"/>
        <v>97.7</v>
      </c>
      <c r="DF209" vm="12284">
        <f ca="1"/>
        <v>102.46</v>
      </c>
      <c r="DG209" vm="3510">
        <f ca="1"/>
        <v>91.25</v>
      </c>
    </row>
    <row r="210" spans="2:111" x14ac:dyDescent="0.55000000000000004">
      <c r="B210" t="e" vm="16923">
        <v>#VALUE!</v>
      </c>
      <c r="C210" t="str" cm="1">
        <f t="array" aca="1" ref="C210" ca="1">_FV(B210,"Industry")</f>
        <v>Hotels &amp; Entertainment Services</v>
      </c>
      <c r="D210" cm="1" vm="16924">
        <f t="array" aca="1" ref="D210:DG210" ca="1">IFERROR(TRANSPOSE(_xlfn.STOCKHISTORY(B210,$B$1,$C$1,2,0,1)),"")</f>
        <v>9.0594000000000001</v>
      </c>
      <c r="E210" vm="16925">
        <f ca="1"/>
        <v>10.183199999999999</v>
      </c>
      <c r="F210" vm="16926">
        <f ca="1"/>
        <v>9.4193999999999996</v>
      </c>
      <c r="G210" vm="16927">
        <f ca="1"/>
        <v>8.4193999999999996</v>
      </c>
      <c r="H210" vm="16928">
        <f ca="1"/>
        <v>8.8391999999999999</v>
      </c>
      <c r="I210" vm="16929">
        <f ca="1"/>
        <v>8.0551999999999992</v>
      </c>
      <c r="J210" vm="16930">
        <f ca="1"/>
        <v>8.4797999999999991</v>
      </c>
      <c r="K210" vm="16931">
        <f ca="1"/>
        <v>8.2745999999999995</v>
      </c>
      <c r="L210" vm="16932">
        <f ca="1"/>
        <v>8.4700000000000006</v>
      </c>
      <c r="M210" vm="16933">
        <f ca="1"/>
        <v>7.2152000000000003</v>
      </c>
      <c r="N210" vm="16934">
        <f ca="1"/>
        <v>7.9265999999999996</v>
      </c>
      <c r="O210" vm="16935">
        <f ca="1"/>
        <v>7.5464000000000002</v>
      </c>
      <c r="P210" vm="16936">
        <f ca="1"/>
        <v>8.4288000000000007</v>
      </c>
      <c r="Q210" vm="16937">
        <f ca="1"/>
        <v>8.3748000000000005</v>
      </c>
      <c r="R210" vm="16938">
        <f ca="1"/>
        <v>8.9103999999999992</v>
      </c>
      <c r="S210" vm="16939">
        <f ca="1"/>
        <v>9.4893999999999998</v>
      </c>
      <c r="T210" vm="16940">
        <f ca="1"/>
        <v>9.5470000000000006</v>
      </c>
      <c r="U210" vm="16941">
        <f ca="1"/>
        <v>8.3219999999999992</v>
      </c>
      <c r="V210" vm="16942">
        <f ca="1"/>
        <v>6.8754</v>
      </c>
      <c r="W210" vm="16943">
        <f ca="1"/>
        <v>6.3342000000000001</v>
      </c>
      <c r="X210" vm="16944">
        <f ca="1"/>
        <v>6.1566000000000001</v>
      </c>
      <c r="Y210" vm="16945">
        <f ca="1"/>
        <v>5.4379999999999997</v>
      </c>
      <c r="Z210" vm="16946">
        <f ca="1"/>
        <v>6.0877999999999997</v>
      </c>
      <c r="AA210" vm="16947">
        <f ca="1"/>
        <v>5.7805999999999997</v>
      </c>
      <c r="AB210" vm="16948">
        <f ca="1"/>
        <v>6.4951999999999996</v>
      </c>
      <c r="AC210" vm="16949">
        <f ca="1"/>
        <v>6.3681999999999999</v>
      </c>
      <c r="AD210" vm="16950">
        <f ca="1"/>
        <v>6.4622000000000002</v>
      </c>
      <c r="AE210" vm="16951">
        <f ca="1"/>
        <v>8.4665999999999997</v>
      </c>
      <c r="AF210" vm="16952">
        <f ca="1"/>
        <v>8.6036000000000001</v>
      </c>
      <c r="AG210" vm="16953">
        <f ca="1"/>
        <v>8.6273999999999997</v>
      </c>
      <c r="AH210" vm="16954">
        <f ca="1"/>
        <v>8.6731999999999996</v>
      </c>
      <c r="AI210" vm="16955">
        <f ca="1"/>
        <v>9.5036000000000005</v>
      </c>
      <c r="AJ210" vm="16956">
        <f ca="1"/>
        <v>9.0904000000000007</v>
      </c>
      <c r="AK210" vm="16957">
        <f ca="1"/>
        <v>9.2065999999999999</v>
      </c>
      <c r="AL210" vm="16958">
        <f ca="1"/>
        <v>9.4641999999999999</v>
      </c>
      <c r="AM210" vm="16959">
        <f ca="1"/>
        <v>8.6357999999999997</v>
      </c>
      <c r="AN210" vm="16960">
        <f ca="1"/>
        <v>10.5922</v>
      </c>
      <c r="AO210" vm="16961">
        <f ca="1"/>
        <v>12.150600000000001</v>
      </c>
      <c r="AP210" vm="16962">
        <f ca="1"/>
        <v>14.206200000000001</v>
      </c>
      <c r="AQ210" vm="16963">
        <f ca="1"/>
        <v>13.7608</v>
      </c>
      <c r="AR210" vm="16964">
        <f ca="1"/>
        <v>13.199400000000001</v>
      </c>
      <c r="AS210" vm="16965">
        <f ca="1"/>
        <v>14.6576</v>
      </c>
      <c r="AT210" vm="16966">
        <f ca="1"/>
        <v>15.910600000000001</v>
      </c>
      <c r="AU210" vm="16967">
        <f ca="1"/>
        <v>16.7684</v>
      </c>
      <c r="AV210" vm="16968">
        <f ca="1"/>
        <v>16.8094</v>
      </c>
      <c r="AW210" vm="16969">
        <f ca="1"/>
        <v>15.5632</v>
      </c>
      <c r="AX210" vm="16970">
        <f ca="1"/>
        <v>16.278400000000001</v>
      </c>
      <c r="AY210" vm="16971">
        <f ca="1"/>
        <v>16.7422</v>
      </c>
      <c r="AZ210" vm="16972">
        <f ca="1"/>
        <v>17.3352</v>
      </c>
      <c r="BA210" vm="16973">
        <f ca="1"/>
        <v>15.4716</v>
      </c>
      <c r="BB210" vm="16974">
        <f ca="1"/>
        <v>13.087999999999999</v>
      </c>
      <c r="BC210" vm="16975">
        <f ca="1"/>
        <v>17.571000000000002</v>
      </c>
      <c r="BD210" vm="16976">
        <f ca="1"/>
        <v>20.078199999999999</v>
      </c>
      <c r="BE210" vm="16977">
        <f ca="1"/>
        <v>21.0472</v>
      </c>
      <c r="BF210" vm="16978">
        <f ca="1"/>
        <v>23.103200000000001</v>
      </c>
      <c r="BG210" vm="16979">
        <f ca="1"/>
        <v>26.2056</v>
      </c>
      <c r="BH210" vm="16980">
        <f ca="1"/>
        <v>24.874199999999998</v>
      </c>
      <c r="BI210" vm="16981">
        <f ca="1"/>
        <v>24.029599999999999</v>
      </c>
      <c r="BJ210" vm="16982">
        <f ca="1"/>
        <v>25.788599999999999</v>
      </c>
      <c r="BK210" vm="16983">
        <f ca="1"/>
        <v>27.734200000000001</v>
      </c>
      <c r="BL210" vm="16984">
        <f ca="1"/>
        <v>29.6</v>
      </c>
      <c r="BM210" vm="11255">
        <f ca="1"/>
        <v>28.84</v>
      </c>
      <c r="BN210" vm="16985">
        <f ca="1"/>
        <v>28.416399999999999</v>
      </c>
      <c r="BO210" vm="16986">
        <f ca="1"/>
        <v>29.840599999999998</v>
      </c>
      <c r="BP210" vm="16987">
        <f ca="1"/>
        <v>27.439599999999999</v>
      </c>
      <c r="BQ210" vm="16988">
        <f ca="1"/>
        <v>31.006799999999998</v>
      </c>
      <c r="BR210" vm="16989">
        <f ca="1"/>
        <v>37.268799999999999</v>
      </c>
      <c r="BS210" vm="16990">
        <f ca="1"/>
        <v>38.066600000000001</v>
      </c>
      <c r="BT210" vm="16991">
        <f ca="1"/>
        <v>36.3504</v>
      </c>
      <c r="BU210" vm="16992">
        <f ca="1"/>
        <v>35.580599999999997</v>
      </c>
      <c r="BV210" vm="16993">
        <f ca="1"/>
        <v>32.868200000000002</v>
      </c>
      <c r="BW210" vm="16994">
        <f ca="1"/>
        <v>34.965000000000003</v>
      </c>
      <c r="BX210" vm="16995">
        <f ca="1"/>
        <v>29.711600000000001</v>
      </c>
      <c r="BY210" vm="16996">
        <f ca="1"/>
        <v>30.466999999999999</v>
      </c>
      <c r="BZ210" vm="16997">
        <f ca="1"/>
        <v>31.640599999999999</v>
      </c>
      <c r="CA210" vm="16998">
        <f ca="1"/>
        <v>29.112200000000001</v>
      </c>
      <c r="CB210" vm="16999">
        <f ca="1"/>
        <v>28.050999999999998</v>
      </c>
      <c r="CC210" vm="17000">
        <f ca="1"/>
        <v>26.145199999999999</v>
      </c>
      <c r="CD210" vm="17001">
        <f ca="1"/>
        <v>31.284400000000002</v>
      </c>
      <c r="CE210" vm="17002">
        <f ca="1"/>
        <v>31.936</v>
      </c>
      <c r="CF210" vm="17003">
        <f ca="1"/>
        <v>30.055199999999999</v>
      </c>
      <c r="CG210" vm="17004">
        <f ca="1"/>
        <v>29.9666</v>
      </c>
      <c r="CH210" vm="17005">
        <f ca="1"/>
        <v>32.539200000000001</v>
      </c>
      <c r="CI210" vm="17006">
        <f ca="1"/>
        <v>27.7498</v>
      </c>
      <c r="CJ210" vm="17007">
        <f ca="1"/>
        <v>32.927599999999998</v>
      </c>
      <c r="CK210" vm="17008">
        <f ca="1"/>
        <v>29.8216</v>
      </c>
      <c r="CL210" vm="17009">
        <f ca="1"/>
        <v>34.165799999999997</v>
      </c>
      <c r="CM210" vm="17010">
        <f ca="1"/>
        <v>41.352400000000003</v>
      </c>
      <c r="CN210" vm="17011">
        <f ca="1"/>
        <v>41.529800000000002</v>
      </c>
      <c r="CO210" vm="4384">
        <f ca="1"/>
        <v>42.78</v>
      </c>
      <c r="CP210" vm="17012">
        <f ca="1"/>
        <v>39.245600000000003</v>
      </c>
      <c r="CQ210" vm="17013">
        <f ca="1"/>
        <v>38.532800000000002</v>
      </c>
      <c r="CR210" vm="17014">
        <f ca="1"/>
        <v>36.636600000000001</v>
      </c>
      <c r="CS210" vm="17015">
        <f ca="1"/>
        <v>38.844000000000001</v>
      </c>
      <c r="CT210" vm="17016">
        <f ca="1"/>
        <v>44.045000000000002</v>
      </c>
      <c r="CU210" vm="17017">
        <f ca="1"/>
        <v>45.739199999999997</v>
      </c>
      <c r="CV210" vm="17018">
        <f ca="1"/>
        <v>48.175400000000003</v>
      </c>
      <c r="CW210" vm="17019">
        <f ca="1"/>
        <v>53.775399999999998</v>
      </c>
      <c r="CX210" vm="17020">
        <f ca="1"/>
        <v>58.135399999999997</v>
      </c>
      <c r="CY210" vm="17021">
        <f ca="1"/>
        <v>63.192</v>
      </c>
      <c r="CZ210" vm="17022">
        <f ca="1"/>
        <v>62.590400000000002</v>
      </c>
      <c r="DA210" vm="6917">
        <f ca="1"/>
        <v>62.65</v>
      </c>
      <c r="DB210" vm="1236">
        <f ca="1"/>
        <v>54.32</v>
      </c>
      <c r="DC210" vm="2187">
        <f ca="1"/>
        <v>56.08</v>
      </c>
      <c r="DD210" vm="17023">
        <f ca="1"/>
        <v>57.62</v>
      </c>
      <c r="DE210" vm="7073">
        <f ca="1"/>
        <v>55.77</v>
      </c>
      <c r="DF210" vm="11574">
        <f ca="1"/>
        <v>61.52</v>
      </c>
      <c r="DG210" vm="10392">
        <f ca="1"/>
        <v>60.3</v>
      </c>
    </row>
    <row r="211" spans="2:111" x14ac:dyDescent="0.55000000000000004">
      <c r="B211" t="e" vm="17024">
        <v>#VALUE!</v>
      </c>
      <c r="C211" t="str" cm="1">
        <f t="array" aca="1" ref="C211" ca="1">_FV(B211,"Industry")</f>
        <v>Hotels &amp; Entertainment Services</v>
      </c>
      <c r="D211" cm="1" vm="9450">
        <f t="array" aca="1" ref="D211:DG211" ca="1">IFERROR(TRANSPOSE(_xlfn.STOCKHISTORY(B211,$B$1,$C$1,2,0,1)),"")</f>
        <v>61.28</v>
      </c>
      <c r="E211" vm="17025">
        <f ca="1"/>
        <v>68.150000000000006</v>
      </c>
      <c r="F211" vm="12118">
        <f ca="1"/>
        <v>71.180000000000007</v>
      </c>
      <c r="G211" vm="9950">
        <f ca="1"/>
        <v>70.09</v>
      </c>
      <c r="H211" vm="14363">
        <f ca="1"/>
        <v>66.040000000000006</v>
      </c>
      <c r="I211" vm="17026">
        <f ca="1"/>
        <v>66.459999999999994</v>
      </c>
      <c r="J211" vm="17027">
        <f ca="1"/>
        <v>71.7</v>
      </c>
      <c r="K211" vm="7867">
        <f ca="1"/>
        <v>71.33</v>
      </c>
      <c r="L211" vm="2909">
        <f ca="1"/>
        <v>67.33</v>
      </c>
      <c r="M211" vm="17028">
        <f ca="1"/>
        <v>68.7</v>
      </c>
      <c r="N211" vm="9854">
        <f ca="1"/>
        <v>78.78</v>
      </c>
      <c r="O211" vm="17029">
        <f ca="1"/>
        <v>82.68</v>
      </c>
      <c r="P211" vm="17030">
        <f ca="1"/>
        <v>84.6</v>
      </c>
      <c r="Q211" vm="13524">
        <f ca="1"/>
        <v>86.99</v>
      </c>
      <c r="R211" vm="17031">
        <f ca="1"/>
        <v>94.18</v>
      </c>
      <c r="S211" vm="17032">
        <f ca="1"/>
        <v>94.42</v>
      </c>
      <c r="T211" vm="1185">
        <f ca="1"/>
        <v>107.65</v>
      </c>
      <c r="U211" vm="12570">
        <f ca="1"/>
        <v>100.31</v>
      </c>
      <c r="V211" vm="3831">
        <f ca="1"/>
        <v>104.19</v>
      </c>
      <c r="W211" vm="2901">
        <f ca="1"/>
        <v>103.58</v>
      </c>
      <c r="X211" vm="10721">
        <f ca="1"/>
        <v>110.26</v>
      </c>
      <c r="Y211" vm="17033">
        <f ca="1"/>
        <v>119.48</v>
      </c>
      <c r="Z211" vm="17034">
        <f ca="1"/>
        <v>127</v>
      </c>
      <c r="AA211" vm="17035">
        <f ca="1"/>
        <v>135.72999999999999</v>
      </c>
      <c r="AB211" vm="17036">
        <f ca="1"/>
        <v>147.34</v>
      </c>
      <c r="AC211" vm="17037">
        <f ca="1"/>
        <v>141.21</v>
      </c>
      <c r="AD211" vm="17038">
        <f ca="1"/>
        <v>135.97999999999999</v>
      </c>
      <c r="AE211" vm="17039">
        <f ca="1"/>
        <v>136.68</v>
      </c>
      <c r="AF211" vm="17040">
        <f ca="1"/>
        <v>135.36000000000001</v>
      </c>
      <c r="AG211" vm="13425">
        <f ca="1"/>
        <v>126.6</v>
      </c>
      <c r="AH211" vm="9106">
        <f ca="1"/>
        <v>127.84</v>
      </c>
      <c r="AI211" vm="2922">
        <f ca="1"/>
        <v>126.47</v>
      </c>
      <c r="AJ211" vm="4803">
        <f ca="1"/>
        <v>132.03</v>
      </c>
      <c r="AK211" vm="9926">
        <f ca="1"/>
        <v>116.89</v>
      </c>
      <c r="AL211" vm="17041">
        <f ca="1"/>
        <v>115.03</v>
      </c>
      <c r="AM211" vm="17042">
        <f ca="1"/>
        <v>108.56</v>
      </c>
      <c r="AN211" vm="17043">
        <f ca="1"/>
        <v>114.53</v>
      </c>
      <c r="AO211" vm="17044">
        <f ca="1"/>
        <v>125.27</v>
      </c>
      <c r="AP211" vm="17045">
        <f ca="1"/>
        <v>125.09</v>
      </c>
      <c r="AQ211" vm="17046">
        <f ca="1"/>
        <v>136.41999999999999</v>
      </c>
      <c r="AR211" vm="17047">
        <f ca="1"/>
        <v>124.84</v>
      </c>
      <c r="AS211" vm="4040">
        <f ca="1"/>
        <v>140.29</v>
      </c>
      <c r="AT211" vm="3257">
        <f ca="1"/>
        <v>139.06</v>
      </c>
      <c r="AU211" vm="17048">
        <f ca="1"/>
        <v>126.06</v>
      </c>
      <c r="AV211" vm="3502">
        <f ca="1"/>
        <v>124.37</v>
      </c>
      <c r="AW211" vm="9544">
        <f ca="1"/>
        <v>126.55</v>
      </c>
      <c r="AX211" vm="17049">
        <f ca="1"/>
        <v>140.36000000000001</v>
      </c>
      <c r="AY211" vm="17050">
        <f ca="1"/>
        <v>151.43</v>
      </c>
      <c r="AZ211" vm="4809">
        <f ca="1"/>
        <v>140.06</v>
      </c>
      <c r="BA211" vm="17051">
        <f ca="1"/>
        <v>124</v>
      </c>
      <c r="BB211" vm="15106">
        <f ca="1"/>
        <v>74.81</v>
      </c>
      <c r="BC211" vm="17052">
        <f ca="1"/>
        <v>90.94</v>
      </c>
      <c r="BD211" vm="14292">
        <f ca="1"/>
        <v>88.5</v>
      </c>
      <c r="BE211" vm="6571">
        <f ca="1"/>
        <v>85.73</v>
      </c>
      <c r="BF211" vm="17053">
        <f ca="1"/>
        <v>83.825000000000003</v>
      </c>
      <c r="BG211" vm="3803">
        <f ca="1"/>
        <v>102.91</v>
      </c>
      <c r="BH211" vm="12060">
        <f ca="1"/>
        <v>92.58</v>
      </c>
      <c r="BI211" vm="17054">
        <f ca="1"/>
        <v>92.88</v>
      </c>
      <c r="BJ211" vm="16298">
        <f ca="1"/>
        <v>126.87</v>
      </c>
      <c r="BK211" vm="12404">
        <f ca="1"/>
        <v>131.91999999999999</v>
      </c>
      <c r="BL211" vm="14981">
        <f ca="1"/>
        <v>116.31</v>
      </c>
      <c r="BM211" vm="17055">
        <f ca="1"/>
        <v>148.07</v>
      </c>
      <c r="BN211" vm="17056">
        <f ca="1"/>
        <v>148.11000000000001</v>
      </c>
      <c r="BO211" vm="17057">
        <f ca="1"/>
        <v>148.52000000000001</v>
      </c>
      <c r="BP211" vm="1224">
        <f ca="1"/>
        <v>143.58000000000001</v>
      </c>
      <c r="BQ211" vm="1223">
        <f ca="1"/>
        <v>136.52000000000001</v>
      </c>
      <c r="BR211" vm="5534">
        <f ca="1"/>
        <v>145.97999999999999</v>
      </c>
      <c r="BS211" vm="17058">
        <f ca="1"/>
        <v>135.13999999999999</v>
      </c>
      <c r="BT211" vm="17059">
        <f ca="1"/>
        <v>148.09</v>
      </c>
      <c r="BU211" vm="17060">
        <f ca="1"/>
        <v>160.02000000000001</v>
      </c>
      <c r="BV211" vm="17061">
        <f ca="1"/>
        <v>147.56</v>
      </c>
      <c r="BW211" vm="17062">
        <f ca="1"/>
        <v>165.24</v>
      </c>
      <c r="BX211" vm="17063">
        <f ca="1"/>
        <v>161.12</v>
      </c>
      <c r="BY211" vm="17064">
        <f ca="1"/>
        <v>170.14</v>
      </c>
      <c r="BZ211" vm="17065">
        <f ca="1"/>
        <v>175.75</v>
      </c>
      <c r="CA211" vm="17066">
        <f ca="1"/>
        <v>177.52</v>
      </c>
      <c r="CB211" vm="17067">
        <f ca="1"/>
        <v>171.58</v>
      </c>
      <c r="CC211" vm="17068">
        <f ca="1"/>
        <v>136.01</v>
      </c>
      <c r="CD211" vm="17069">
        <f ca="1"/>
        <v>158.82</v>
      </c>
      <c r="CE211" vm="17070">
        <f ca="1"/>
        <v>153.74</v>
      </c>
      <c r="CF211" vm="17071">
        <f ca="1"/>
        <v>140.13999999999999</v>
      </c>
      <c r="CG211" vm="14328">
        <f ca="1"/>
        <v>160.11000000000001</v>
      </c>
      <c r="CH211" vm="16753">
        <f ca="1"/>
        <v>165.35</v>
      </c>
      <c r="CI211" vm="3849">
        <f ca="1"/>
        <v>148.88999999999999</v>
      </c>
      <c r="CJ211" vm="12325">
        <f ca="1"/>
        <v>174.18</v>
      </c>
      <c r="CK211" vm="17072">
        <f ca="1"/>
        <v>169.24</v>
      </c>
      <c r="CL211" vm="17073">
        <f ca="1"/>
        <v>166.04</v>
      </c>
      <c r="CM211" vm="6128">
        <f ca="1"/>
        <v>169.34</v>
      </c>
      <c r="CN211" vm="17074">
        <f ca="1"/>
        <v>167.79</v>
      </c>
      <c r="CO211" vm="17075">
        <f ca="1"/>
        <v>183.69</v>
      </c>
      <c r="CP211" vm="17076">
        <f ca="1"/>
        <v>201.81</v>
      </c>
      <c r="CQ211" vm="2625">
        <f ca="1"/>
        <v>203.51</v>
      </c>
      <c r="CR211" vm="17077">
        <f ca="1"/>
        <v>196.56</v>
      </c>
      <c r="CS211" vm="17078">
        <f ca="1"/>
        <v>188.56</v>
      </c>
      <c r="CT211" vm="17079">
        <f ca="1"/>
        <v>202.7</v>
      </c>
      <c r="CU211" vm="17080">
        <f ca="1"/>
        <v>225.51</v>
      </c>
      <c r="CV211" vm="17081">
        <f ca="1"/>
        <v>239.73</v>
      </c>
      <c r="CW211" vm="17082">
        <f ca="1"/>
        <v>249.87</v>
      </c>
      <c r="CX211" vm="1880">
        <f ca="1"/>
        <v>252.31</v>
      </c>
      <c r="CY211" vm="17083">
        <f ca="1"/>
        <v>236.13</v>
      </c>
      <c r="CZ211" vm="2603">
        <f ca="1"/>
        <v>231.17</v>
      </c>
      <c r="DA211" vm="14787">
        <f ca="1"/>
        <v>241.77</v>
      </c>
      <c r="DB211" vm="12946">
        <f ca="1"/>
        <v>227.3</v>
      </c>
      <c r="DC211" vm="5551">
        <f ca="1"/>
        <v>234.69</v>
      </c>
      <c r="DD211" vm="17084">
        <f ca="1"/>
        <v>248.6</v>
      </c>
      <c r="DE211" vm="9933">
        <f ca="1"/>
        <v>260.02</v>
      </c>
      <c r="DF211" vm="17085">
        <f ca="1"/>
        <v>289.08999999999997</v>
      </c>
      <c r="DG211" vm="17086">
        <f ca="1"/>
        <v>278.94</v>
      </c>
    </row>
    <row r="212" spans="2:111" x14ac:dyDescent="0.55000000000000004">
      <c r="B212" t="e" vm="17087">
        <v>#VALUE!</v>
      </c>
      <c r="C212" t="str" cm="1">
        <f t="array" aca="1" ref="C212" ca="1">_FV(B212,"Industry")</f>
        <v>Hotels &amp; Entertainment Services</v>
      </c>
      <c r="D212" cm="1" vm="17088">
        <f t="array" aca="1" ref="D212:DG212" ca="1">IFERROR(TRANSPOSE(_xlfn.STOCKHISTORY(B212,$B$1,$C$1,2,0,1)),"")</f>
        <v>53.43</v>
      </c>
      <c r="E212" vm="17089">
        <f ca="1"/>
        <v>62.34</v>
      </c>
      <c r="F212" vm="15103">
        <f ca="1"/>
        <v>67.56</v>
      </c>
      <c r="G212" vm="9439">
        <f ca="1"/>
        <v>66.150000000000006</v>
      </c>
      <c r="H212" vm="17089">
        <f ca="1"/>
        <v>62.34</v>
      </c>
      <c r="I212" vm="12259">
        <f ca="1"/>
        <v>67.59</v>
      </c>
      <c r="J212" vm="8976">
        <f ca="1"/>
        <v>69.569999999999993</v>
      </c>
      <c r="K212" vm="3982">
        <f ca="1"/>
        <v>71.61</v>
      </c>
      <c r="L212" vm="5705">
        <f ca="1"/>
        <v>68.790000000000006</v>
      </c>
      <c r="M212" vm="15104">
        <f ca="1"/>
        <v>67.8</v>
      </c>
      <c r="N212" vm="6704">
        <f ca="1"/>
        <v>75.209999999999994</v>
      </c>
      <c r="O212" vm="17090">
        <f ca="1"/>
        <v>81.599999999999994</v>
      </c>
      <c r="P212" vm="17091">
        <f ca="1"/>
        <v>57.58</v>
      </c>
      <c r="Q212" vm="6248">
        <f ca="1"/>
        <v>57.2</v>
      </c>
      <c r="R212" vm="11571">
        <f ca="1"/>
        <v>58.46</v>
      </c>
      <c r="S212" vm="2151">
        <f ca="1"/>
        <v>58.97</v>
      </c>
      <c r="T212" vm="15097">
        <f ca="1"/>
        <v>66.47</v>
      </c>
      <c r="U212" vm="5167">
        <f ca="1"/>
        <v>61.85</v>
      </c>
      <c r="V212" vm="10437">
        <f ca="1"/>
        <v>62.53</v>
      </c>
      <c r="W212" vm="17092">
        <f ca="1"/>
        <v>64.33</v>
      </c>
      <c r="X212" vm="10470">
        <f ca="1"/>
        <v>69.45</v>
      </c>
      <c r="Y212" vm="17093">
        <f ca="1"/>
        <v>72.28</v>
      </c>
      <c r="Z212" vm="14746">
        <f ca="1"/>
        <v>77.56</v>
      </c>
      <c r="AA212" vm="17094">
        <f ca="1"/>
        <v>79.86</v>
      </c>
      <c r="AB212" vm="16358">
        <f ca="1"/>
        <v>85.65</v>
      </c>
      <c r="AC212" vm="17095">
        <f ca="1"/>
        <v>80.790000000000006</v>
      </c>
      <c r="AD212" vm="17096">
        <f ca="1"/>
        <v>78.760000000000005</v>
      </c>
      <c r="AE212" vm="17097">
        <f ca="1"/>
        <v>78.84</v>
      </c>
      <c r="AF212" vm="7216">
        <f ca="1"/>
        <v>80.709999999999994</v>
      </c>
      <c r="AG212" vm="17098">
        <f ca="1"/>
        <v>79.16</v>
      </c>
      <c r="AH212" vm="15798">
        <f ca="1"/>
        <v>78.66</v>
      </c>
      <c r="AI212" vm="9859">
        <f ca="1"/>
        <v>77.62</v>
      </c>
      <c r="AJ212" vm="6305">
        <f ca="1"/>
        <v>80.78</v>
      </c>
      <c r="AK212" vm="8078">
        <f ca="1"/>
        <v>71.17</v>
      </c>
      <c r="AL212" vm="10008">
        <f ca="1"/>
        <v>75.540000000000006</v>
      </c>
      <c r="AM212" vm="17099">
        <f ca="1"/>
        <v>71.8</v>
      </c>
      <c r="AN212" vm="13408">
        <f ca="1"/>
        <v>74.48</v>
      </c>
      <c r="AO212" vm="14272">
        <f ca="1"/>
        <v>83.1</v>
      </c>
      <c r="AP212" vm="2795">
        <f ca="1"/>
        <v>83.11</v>
      </c>
      <c r="AQ212" vm="13524">
        <f ca="1"/>
        <v>86.99</v>
      </c>
      <c r="AR212" vm="17100">
        <f ca="1"/>
        <v>89.44</v>
      </c>
      <c r="AS212" vm="10350">
        <f ca="1"/>
        <v>97.74</v>
      </c>
      <c r="AT212" vm="12974">
        <f ca="1"/>
        <v>96.55</v>
      </c>
      <c r="AU212" vm="6713">
        <f ca="1"/>
        <v>92.37</v>
      </c>
      <c r="AV212" vm="12282">
        <f ca="1"/>
        <v>93.11</v>
      </c>
      <c r="AW212" vm="6799">
        <f ca="1"/>
        <v>96.96</v>
      </c>
      <c r="AX212" vm="11357">
        <f ca="1"/>
        <v>105</v>
      </c>
      <c r="AY212" vm="17101">
        <f ca="1"/>
        <v>110.91</v>
      </c>
      <c r="AZ212" vm="6638">
        <f ca="1"/>
        <v>107.8</v>
      </c>
      <c r="BA212" vm="6649">
        <f ca="1"/>
        <v>97.2</v>
      </c>
      <c r="BB212" vm="8100">
        <f ca="1"/>
        <v>68.239999999999995</v>
      </c>
      <c r="BC212" vm="12697">
        <f ca="1"/>
        <v>75.709999999999994</v>
      </c>
      <c r="BD212" vm="6785">
        <f ca="1"/>
        <v>79.31</v>
      </c>
      <c r="BE212" vm="6973">
        <f ca="1"/>
        <v>73.45</v>
      </c>
      <c r="BF212" vm="6300">
        <f ca="1"/>
        <v>75.05</v>
      </c>
      <c r="BG212" vm="12566">
        <f ca="1"/>
        <v>90.36</v>
      </c>
      <c r="BH212" vm="6598">
        <f ca="1"/>
        <v>85.32</v>
      </c>
      <c r="BI212" vm="9973">
        <f ca="1"/>
        <v>87.81</v>
      </c>
      <c r="BJ212" vm="12814">
        <f ca="1"/>
        <v>103.63</v>
      </c>
      <c r="BK212" vm="17102">
        <f ca="1"/>
        <v>111.26</v>
      </c>
      <c r="BL212" vm="17103">
        <f ca="1"/>
        <v>101.39</v>
      </c>
      <c r="BM212" vm="17104">
        <f ca="1"/>
        <v>123.68</v>
      </c>
      <c r="BN212" vm="17105">
        <f ca="1"/>
        <v>120.92</v>
      </c>
      <c r="BO212" vm="14521">
        <f ca="1"/>
        <v>128.69999999999999</v>
      </c>
      <c r="BP212" vm="17044">
        <f ca="1"/>
        <v>125.27</v>
      </c>
      <c r="BQ212" vm="13696">
        <f ca="1"/>
        <v>120.62</v>
      </c>
      <c r="BR212" vm="17106">
        <f ca="1"/>
        <v>131.44999999999999</v>
      </c>
      <c r="BS212" vm="17107">
        <f ca="1"/>
        <v>124.86</v>
      </c>
      <c r="BT212" vm="17108">
        <f ca="1"/>
        <v>132.11000000000001</v>
      </c>
      <c r="BU212" vm="17109">
        <f ca="1"/>
        <v>143.94999999999999</v>
      </c>
      <c r="BV212" vm="17110">
        <f ca="1"/>
        <v>135.07</v>
      </c>
      <c r="BW212" vm="17111">
        <f ca="1"/>
        <v>155.99</v>
      </c>
      <c r="BX212" vm="17112">
        <f ca="1"/>
        <v>145.11000000000001</v>
      </c>
      <c r="BY212" vm="14761">
        <f ca="1"/>
        <v>148.86000000000001</v>
      </c>
      <c r="BZ212" vm="12305">
        <f ca="1"/>
        <v>151.74</v>
      </c>
      <c r="CA212" vm="4124">
        <f ca="1"/>
        <v>155.29</v>
      </c>
      <c r="CB212" vm="17113">
        <f ca="1"/>
        <v>140.86000000000001</v>
      </c>
      <c r="CC212" vm="16294">
        <f ca="1"/>
        <v>111.44</v>
      </c>
      <c r="CD212" vm="17114">
        <f ca="1"/>
        <v>128.07</v>
      </c>
      <c r="CE212" vm="17115">
        <f ca="1"/>
        <v>127.36</v>
      </c>
      <c r="CF212" vm="13696">
        <f ca="1"/>
        <v>120.62</v>
      </c>
      <c r="CG212" vm="3519">
        <f ca="1"/>
        <v>135.26</v>
      </c>
      <c r="CH212" vm="8184">
        <f ca="1"/>
        <v>142.62</v>
      </c>
      <c r="CI212" vm="6681">
        <f ca="1"/>
        <v>126.36</v>
      </c>
      <c r="CJ212" vm="3825">
        <f ca="1"/>
        <v>145.09</v>
      </c>
      <c r="CK212" vm="17116">
        <f ca="1"/>
        <v>144.51</v>
      </c>
      <c r="CL212" vm="17117">
        <f ca="1"/>
        <v>140.87</v>
      </c>
      <c r="CM212" vm="17118">
        <f ca="1"/>
        <v>144.02000000000001</v>
      </c>
      <c r="CN212" vm="17119">
        <f ca="1"/>
        <v>136.12</v>
      </c>
      <c r="CO212" vm="17120">
        <f ca="1"/>
        <v>145.55000000000001</v>
      </c>
      <c r="CP212" vm="14425">
        <f ca="1"/>
        <v>155.49</v>
      </c>
      <c r="CQ212" vm="8871">
        <f ca="1"/>
        <v>148.65</v>
      </c>
      <c r="CR212" vm="9695">
        <f ca="1"/>
        <v>150.18</v>
      </c>
      <c r="CS212" vm="17121">
        <f ca="1"/>
        <v>151.53</v>
      </c>
      <c r="CT212" vm="17122">
        <f ca="1"/>
        <v>167.52</v>
      </c>
      <c r="CU212" vm="17123">
        <f ca="1"/>
        <v>182.09</v>
      </c>
      <c r="CV212" vm="5995">
        <f ca="1"/>
        <v>190.96</v>
      </c>
      <c r="CW212" vm="17124">
        <f ca="1"/>
        <v>204.32</v>
      </c>
      <c r="CX212" vm="17125">
        <f ca="1"/>
        <v>213.31</v>
      </c>
      <c r="CY212" vm="17126">
        <f ca="1"/>
        <v>197.28</v>
      </c>
      <c r="CZ212" vm="17127">
        <f ca="1"/>
        <v>200.6</v>
      </c>
      <c r="DA212" vm="5339">
        <f ca="1"/>
        <v>218.2</v>
      </c>
      <c r="DB212" vm="17128">
        <f ca="1"/>
        <v>214.67</v>
      </c>
      <c r="DC212" vm="17129">
        <f ca="1"/>
        <v>219.64</v>
      </c>
      <c r="DD212" vm="17130">
        <f ca="1"/>
        <v>230.5</v>
      </c>
      <c r="DE212" vm="17131">
        <f ca="1"/>
        <v>234.85</v>
      </c>
      <c r="DF212" vm="17132">
        <f ca="1"/>
        <v>253.44</v>
      </c>
      <c r="DG212" vm="5583">
        <f ca="1"/>
        <v>247.16</v>
      </c>
    </row>
    <row r="213" spans="2:111" x14ac:dyDescent="0.55000000000000004">
      <c r="B213" t="e" vm="17133">
        <v>#VALUE!</v>
      </c>
      <c r="C213" t="str" cm="1">
        <f t="array" aca="1" ref="C213" ca="1">_FV(B213,"Industry")</f>
        <v>Hotels &amp; Entertainment Services</v>
      </c>
      <c r="D213" cm="1" vm="17134">
        <f t="array" aca="1" ref="D213:DG213" ca="1">IFERROR(TRANSPOSE(_xlfn.STOCKHISTORY(B213,$B$1,$C$1,2,0,1)),"")</f>
        <v>81.96</v>
      </c>
      <c r="E213" vm="15124">
        <f ca="1"/>
        <v>74.37</v>
      </c>
      <c r="F213" vm="3184">
        <f ca="1"/>
        <v>82.15</v>
      </c>
      <c r="G213" vm="5649">
        <f ca="1"/>
        <v>77.400000000000006</v>
      </c>
      <c r="H213" vm="5505">
        <f ca="1"/>
        <v>77.39</v>
      </c>
      <c r="I213" vm="16625">
        <f ca="1"/>
        <v>67.150000000000006</v>
      </c>
      <c r="J213" vm="17135">
        <f ca="1"/>
        <v>72.44</v>
      </c>
      <c r="K213" vm="6295">
        <f ca="1"/>
        <v>71.11</v>
      </c>
      <c r="L213" vm="11950">
        <f ca="1"/>
        <v>74.95</v>
      </c>
      <c r="M213" vm="16404">
        <f ca="1"/>
        <v>76.87</v>
      </c>
      <c r="N213" vm="11944">
        <f ca="1"/>
        <v>80.97</v>
      </c>
      <c r="O213" vm="8015">
        <f ca="1"/>
        <v>82.04</v>
      </c>
      <c r="P213" vm="6995">
        <f ca="1"/>
        <v>93.63</v>
      </c>
      <c r="Q213" vm="17136">
        <f ca="1"/>
        <v>96.1</v>
      </c>
      <c r="R213" vm="5517">
        <f ca="1"/>
        <v>98.11</v>
      </c>
      <c r="S213" vm="17137">
        <f ca="1"/>
        <v>106.6</v>
      </c>
      <c r="T213" vm="4045">
        <f ca="1"/>
        <v>110.18</v>
      </c>
      <c r="U213" vm="17138">
        <f ca="1"/>
        <v>109.23</v>
      </c>
      <c r="V213" vm="5638">
        <f ca="1"/>
        <v>113.07</v>
      </c>
      <c r="W213" vm="17139">
        <f ca="1"/>
        <v>124.46</v>
      </c>
      <c r="X213" vm="7739">
        <f ca="1"/>
        <v>118.54</v>
      </c>
      <c r="Y213" vm="17140">
        <f ca="1"/>
        <v>123.77</v>
      </c>
      <c r="Z213" vm="17141">
        <f ca="1"/>
        <v>123.88</v>
      </c>
      <c r="AA213" vm="17142">
        <f ca="1"/>
        <v>119.28</v>
      </c>
      <c r="AB213" vm="17143">
        <f ca="1"/>
        <v>133.55000000000001</v>
      </c>
      <c r="AC213" vm="13425">
        <f ca="1"/>
        <v>126.6</v>
      </c>
      <c r="AD213" vm="17144">
        <f ca="1"/>
        <v>117.74</v>
      </c>
      <c r="AE213" vm="6576">
        <f ca="1"/>
        <v>108.19</v>
      </c>
      <c r="AF213" vm="17145">
        <f ca="1"/>
        <v>104.98</v>
      </c>
      <c r="AG213" vm="16466">
        <f ca="1"/>
        <v>103.6</v>
      </c>
      <c r="AH213" vm="17146">
        <f ca="1"/>
        <v>112.76</v>
      </c>
      <c r="AI213" vm="7001">
        <f ca="1"/>
        <v>122.58</v>
      </c>
      <c r="AJ213" vm="6653">
        <f ca="1"/>
        <v>129.94</v>
      </c>
      <c r="AK213" vm="17147">
        <f ca="1"/>
        <v>104.73</v>
      </c>
      <c r="AL213" vm="5638">
        <f ca="1"/>
        <v>113.07</v>
      </c>
      <c r="AM213" vm="17148">
        <f ca="1"/>
        <v>97.79</v>
      </c>
      <c r="AN213" vm="17149">
        <f ca="1"/>
        <v>120.05</v>
      </c>
      <c r="AO213" vm="17150">
        <f ca="1"/>
        <v>118.48</v>
      </c>
      <c r="AP213" vm="17151">
        <f ca="1"/>
        <v>114.62</v>
      </c>
      <c r="AQ213" vm="17152">
        <f ca="1"/>
        <v>120.94</v>
      </c>
      <c r="AR213" vm="17153">
        <f ca="1"/>
        <v>121.76</v>
      </c>
      <c r="AS213" vm="14993">
        <f ca="1"/>
        <v>121.21</v>
      </c>
      <c r="AT213" vm="17154">
        <f ca="1"/>
        <v>116.34</v>
      </c>
      <c r="AU213" vm="17155">
        <f ca="1"/>
        <v>104.28</v>
      </c>
      <c r="AV213" vm="17156">
        <f ca="1"/>
        <v>108.33</v>
      </c>
      <c r="AW213" vm="13687">
        <f ca="1"/>
        <v>108.83</v>
      </c>
      <c r="AX213" vm="7509">
        <f ca="1"/>
        <v>120.02</v>
      </c>
      <c r="AY213" vm="15810">
        <f ca="1"/>
        <v>133.51</v>
      </c>
      <c r="AZ213" vm="17157">
        <f ca="1"/>
        <v>117.08</v>
      </c>
      <c r="BA213" vm="8938">
        <f ca="1"/>
        <v>80.41</v>
      </c>
      <c r="BB213" vm="11274">
        <f ca="1"/>
        <v>32.17</v>
      </c>
      <c r="BC213" vm="3444">
        <f ca="1"/>
        <v>46.77</v>
      </c>
      <c r="BD213" vm="17158">
        <f ca="1"/>
        <v>51.87</v>
      </c>
      <c r="BE213" vm="8061">
        <f ca="1"/>
        <v>50.3</v>
      </c>
      <c r="BF213" vm="17159">
        <f ca="1"/>
        <v>48.71</v>
      </c>
      <c r="BG213" vm="17160">
        <f ca="1"/>
        <v>68.84</v>
      </c>
      <c r="BH213" vm="9949">
        <f ca="1"/>
        <v>64.73</v>
      </c>
      <c r="BI213" vm="10584">
        <f ca="1"/>
        <v>56.42</v>
      </c>
      <c r="BJ213" vm="15869">
        <f ca="1"/>
        <v>78.81</v>
      </c>
      <c r="BK213" vm="7855">
        <f ca="1"/>
        <v>74.69</v>
      </c>
      <c r="BL213" vm="4413">
        <f ca="1"/>
        <v>65</v>
      </c>
      <c r="BM213" vm="6439">
        <f ca="1"/>
        <v>93.27</v>
      </c>
      <c r="BN213" vm="3509">
        <f ca="1"/>
        <v>85.61</v>
      </c>
      <c r="BO213" vm="1245">
        <f ca="1"/>
        <v>86.95</v>
      </c>
      <c r="BP213" vm="6439">
        <f ca="1"/>
        <v>93.27</v>
      </c>
      <c r="BQ213" vm="17161">
        <f ca="1"/>
        <v>85.28</v>
      </c>
      <c r="BR213" vm="16404">
        <f ca="1"/>
        <v>76.87</v>
      </c>
      <c r="BS213" vm="11954">
        <f ca="1"/>
        <v>82.73</v>
      </c>
      <c r="BT213" vm="10531">
        <f ca="1"/>
        <v>88.95</v>
      </c>
      <c r="BU213" vm="17162">
        <f ca="1"/>
        <v>84.43</v>
      </c>
      <c r="BV213" vm="9481">
        <f ca="1"/>
        <v>69.819999999999993</v>
      </c>
      <c r="BW213" vm="11066">
        <f ca="1"/>
        <v>76.900000000000006</v>
      </c>
      <c r="BX213" vm="15937">
        <f ca="1"/>
        <v>77.81</v>
      </c>
      <c r="BY213" vm="6589">
        <f ca="1"/>
        <v>80.72</v>
      </c>
      <c r="BZ213" vm="17163">
        <f ca="1"/>
        <v>83.78</v>
      </c>
      <c r="CA213" vm="17164">
        <f ca="1"/>
        <v>77.73</v>
      </c>
      <c r="CB213" vm="17165">
        <f ca="1"/>
        <v>58.07</v>
      </c>
      <c r="CC213" vm="10805">
        <f ca="1"/>
        <v>34.909999999999997</v>
      </c>
      <c r="CD213" vm="6557">
        <f ca="1"/>
        <v>38.71</v>
      </c>
      <c r="CE213" vm="2132">
        <f ca="1"/>
        <v>40.85</v>
      </c>
      <c r="CF213" vm="5077">
        <f ca="1"/>
        <v>37.9</v>
      </c>
      <c r="CG213" vm="5154">
        <f ca="1"/>
        <v>53.38</v>
      </c>
      <c r="CH213" vm="17166">
        <f ca="1"/>
        <v>59.93</v>
      </c>
      <c r="CI213" vm="3996">
        <f ca="1"/>
        <v>49.43</v>
      </c>
      <c r="CJ213" vm="17167">
        <f ca="1"/>
        <v>64.94</v>
      </c>
      <c r="CK213" vm="17168">
        <f ca="1"/>
        <v>70.64</v>
      </c>
      <c r="CL213" vm="10422">
        <f ca="1"/>
        <v>65.3</v>
      </c>
      <c r="CM213" vm="3466">
        <f ca="1"/>
        <v>65.430000000000007</v>
      </c>
      <c r="CN213" vm="11944">
        <f ca="1"/>
        <v>80.97</v>
      </c>
      <c r="CO213" vm="6480">
        <f ca="1"/>
        <v>103.74</v>
      </c>
      <c r="CP213" vm="17169">
        <f ca="1"/>
        <v>109.11</v>
      </c>
      <c r="CQ213" vm="13701">
        <f ca="1"/>
        <v>98.94</v>
      </c>
      <c r="CR213" vm="1267">
        <f ca="1"/>
        <v>92.14</v>
      </c>
      <c r="CS213" vm="11929">
        <f ca="1"/>
        <v>84.73</v>
      </c>
      <c r="CT213" vm="12980">
        <f ca="1"/>
        <v>107.46</v>
      </c>
      <c r="CU213" vm="17170">
        <f ca="1"/>
        <v>129.49</v>
      </c>
      <c r="CV213" vm="12382">
        <f ca="1"/>
        <v>127.5</v>
      </c>
      <c r="CW213" vm="17171">
        <f ca="1"/>
        <v>123.35</v>
      </c>
      <c r="CX213" vm="16378">
        <f ca="1"/>
        <v>139.01</v>
      </c>
      <c r="CY213" vm="7522">
        <f ca="1"/>
        <v>139.63</v>
      </c>
      <c r="CZ213" vm="17172">
        <f ca="1"/>
        <v>147.68</v>
      </c>
      <c r="DA213" vm="5980">
        <f ca="1"/>
        <v>159.43</v>
      </c>
      <c r="DB213" vm="17173">
        <f ca="1"/>
        <v>156.72</v>
      </c>
      <c r="DC213" vm="8509">
        <f ca="1"/>
        <v>164.62</v>
      </c>
      <c r="DD213" vm="17174">
        <f ca="1"/>
        <v>177.36</v>
      </c>
      <c r="DE213" vm="17175">
        <f ca="1"/>
        <v>206.35</v>
      </c>
      <c r="DF213" vm="17176">
        <f ca="1"/>
        <v>244.06</v>
      </c>
      <c r="DG213" vm="6152">
        <f ca="1"/>
        <v>230.69</v>
      </c>
    </row>
    <row r="214" spans="2:111" x14ac:dyDescent="0.55000000000000004">
      <c r="B214" t="e" vm="17177">
        <v>#VALUE!</v>
      </c>
      <c r="C214" t="str" cm="1">
        <f t="array" aca="1" ref="C214" ca="1">_FV(B214,"Industry")</f>
        <v>Hotels &amp; Entertainment Services</v>
      </c>
      <c r="D214" cm="1" vm="17178">
        <f t="array" aca="1" ref="D214:DG214" ca="1">IFERROR(TRANSPOSE(_xlfn.STOCKHISTORY(B214,$B$1,$C$1,2,0,1)),"")</f>
        <v>52.0379</v>
      </c>
      <c r="E214" vm="17179">
        <f ca="1"/>
        <v>52.1098</v>
      </c>
      <c r="F214" vm="17180">
        <f ca="1"/>
        <v>58.854599999999998</v>
      </c>
      <c r="G214" vm="17181">
        <f ca="1"/>
        <v>57.207900000000002</v>
      </c>
      <c r="H214" vm="17182">
        <f ca="1"/>
        <v>59.027099999999997</v>
      </c>
      <c r="I214" vm="17183">
        <f ca="1"/>
        <v>59.624000000000002</v>
      </c>
      <c r="J214" vm="17184">
        <f ca="1"/>
        <v>64.297799999999995</v>
      </c>
      <c r="K214" vm="17185">
        <f ca="1"/>
        <v>65.225399999999993</v>
      </c>
      <c r="L214" vm="17186">
        <f ca="1"/>
        <v>65.297300000000007</v>
      </c>
      <c r="M214" vm="15116">
        <f ca="1"/>
        <v>62.04</v>
      </c>
      <c r="N214" vm="15874">
        <f ca="1"/>
        <v>63.39</v>
      </c>
      <c r="O214" vm="16706">
        <f ca="1"/>
        <v>63.33</v>
      </c>
      <c r="P214" vm="15119">
        <f ca="1"/>
        <v>65.53</v>
      </c>
      <c r="Q214" vm="5497">
        <f ca="1"/>
        <v>65.319999999999993</v>
      </c>
      <c r="R214" vm="12578">
        <f ca="1"/>
        <v>63.9</v>
      </c>
      <c r="S214" vm="12621">
        <f ca="1"/>
        <v>65.75</v>
      </c>
      <c r="T214" vm="5734">
        <f ca="1"/>
        <v>72.64</v>
      </c>
      <c r="U214" vm="12615">
        <f ca="1"/>
        <v>73.760000000000005</v>
      </c>
      <c r="V214" vm="17187">
        <f ca="1"/>
        <v>75.48</v>
      </c>
      <c r="W214" vm="6971">
        <f ca="1"/>
        <v>76.819999999999993</v>
      </c>
      <c r="X214" vm="17188">
        <f ca="1"/>
        <v>73.61</v>
      </c>
      <c r="Y214" vm="17189">
        <f ca="1"/>
        <v>74.45</v>
      </c>
      <c r="Z214" vm="15132">
        <f ca="1"/>
        <v>83.47</v>
      </c>
      <c r="AA214" vm="5292">
        <f ca="1"/>
        <v>81.61</v>
      </c>
      <c r="AB214" vm="2223">
        <f ca="1"/>
        <v>84.59</v>
      </c>
      <c r="AC214" vm="17190">
        <f ca="1"/>
        <v>81.38</v>
      </c>
      <c r="AD214" vm="13217">
        <f ca="1"/>
        <v>85.13</v>
      </c>
      <c r="AE214" vm="11931">
        <f ca="1"/>
        <v>87.1</v>
      </c>
      <c r="AF214" vm="2850">
        <f ca="1"/>
        <v>81.33</v>
      </c>
      <c r="AG214" vm="17191">
        <f ca="1"/>
        <v>78.22</v>
      </c>
      <c r="AH214" vm="17192">
        <f ca="1"/>
        <v>79.290000000000006</v>
      </c>
      <c r="AI214" vm="10335">
        <f ca="1"/>
        <v>86.89</v>
      </c>
      <c r="AJ214" vm="14349">
        <f ca="1"/>
        <v>90.91</v>
      </c>
      <c r="AK214" vm="17193">
        <f ca="1"/>
        <v>90.41</v>
      </c>
      <c r="AL214" vm="10334">
        <f ca="1"/>
        <v>92.22</v>
      </c>
      <c r="AM214" vm="16231">
        <f ca="1"/>
        <v>91.92</v>
      </c>
      <c r="AN214" vm="17194">
        <f ca="1"/>
        <v>93.98</v>
      </c>
      <c r="AO214" vm="16365">
        <f ca="1"/>
        <v>94.5</v>
      </c>
      <c r="AP214" vm="10536">
        <f ca="1"/>
        <v>99.81</v>
      </c>
      <c r="AQ214" vm="17195">
        <f ca="1"/>
        <v>104.39</v>
      </c>
      <c r="AR214" vm="17196">
        <f ca="1"/>
        <v>102.35</v>
      </c>
      <c r="AS214" vm="9103">
        <f ca="1"/>
        <v>110.67</v>
      </c>
      <c r="AT214" vm="9894">
        <f ca="1"/>
        <v>112.52</v>
      </c>
      <c r="AU214" vm="13470">
        <f ca="1"/>
        <v>116.78</v>
      </c>
      <c r="AV214" vm="17197">
        <f ca="1"/>
        <v>113.43</v>
      </c>
      <c r="AW214" vm="17198">
        <f ca="1"/>
        <v>101.71</v>
      </c>
      <c r="AX214" vm="14075">
        <f ca="1"/>
        <v>100.67</v>
      </c>
      <c r="AY214" vm="17199">
        <f ca="1"/>
        <v>100.73</v>
      </c>
      <c r="AZ214" vm="17200">
        <f ca="1"/>
        <v>105.77</v>
      </c>
      <c r="BA214" vm="14107">
        <f ca="1"/>
        <v>89.25</v>
      </c>
      <c r="BB214" vm="8076">
        <f ca="1"/>
        <v>68.53</v>
      </c>
      <c r="BC214" vm="17201">
        <f ca="1"/>
        <v>86.43</v>
      </c>
      <c r="BD214" vm="11753">
        <f ca="1"/>
        <v>89.73</v>
      </c>
      <c r="BE214" vm="17202">
        <f ca="1"/>
        <v>86.91</v>
      </c>
      <c r="BF214" vm="17203">
        <f ca="1"/>
        <v>91.05</v>
      </c>
      <c r="BG214" vm="17204">
        <f ca="1"/>
        <v>95.85</v>
      </c>
      <c r="BH214" vm="14750">
        <f ca="1"/>
        <v>91.3</v>
      </c>
      <c r="BI214" vm="14748">
        <f ca="1"/>
        <v>93.33</v>
      </c>
      <c r="BJ214" vm="9624">
        <f ca="1"/>
        <v>105.8</v>
      </c>
      <c r="BK214" vm="17042">
        <f ca="1"/>
        <v>108.56</v>
      </c>
      <c r="BL214" vm="17205">
        <f ca="1"/>
        <v>101.49</v>
      </c>
      <c r="BM214" vm="6444">
        <f ca="1"/>
        <v>103.53</v>
      </c>
      <c r="BN214" vm="17206">
        <f ca="1"/>
        <v>108.18</v>
      </c>
      <c r="BO214" vm="17207">
        <f ca="1"/>
        <v>119.52</v>
      </c>
      <c r="BP214" vm="17208">
        <f ca="1"/>
        <v>119.97</v>
      </c>
      <c r="BQ214" vm="17041">
        <f ca="1"/>
        <v>115.03</v>
      </c>
      <c r="BR214" vm="17209">
        <f ca="1"/>
        <v>131.38999999999999</v>
      </c>
      <c r="BS214" vm="12390">
        <f ca="1"/>
        <v>131.03</v>
      </c>
      <c r="BT214" vm="17210">
        <f ca="1"/>
        <v>122.31</v>
      </c>
      <c r="BU214" vm="17211">
        <f ca="1"/>
        <v>124.94</v>
      </c>
      <c r="BV214" vm="17212">
        <f ca="1"/>
        <v>122.84</v>
      </c>
      <c r="BW214" vm="17213">
        <f ca="1"/>
        <v>138.86000000000001</v>
      </c>
      <c r="BX214" vm="17214">
        <f ca="1"/>
        <v>125.17</v>
      </c>
      <c r="BY214" vm="7001">
        <f ca="1"/>
        <v>122.58</v>
      </c>
      <c r="BZ214" vm="17215">
        <f ca="1"/>
        <v>118.53</v>
      </c>
      <c r="CA214" vm="17216">
        <f ca="1"/>
        <v>117.01</v>
      </c>
      <c r="CB214" vm="17217">
        <f ca="1"/>
        <v>121.47</v>
      </c>
      <c r="CC214" vm="6651">
        <f ca="1"/>
        <v>113.51</v>
      </c>
      <c r="CD214" vm="15352">
        <f ca="1"/>
        <v>122.54</v>
      </c>
      <c r="CE214" vm="16252">
        <f ca="1"/>
        <v>111.24</v>
      </c>
      <c r="CF214" vm="17218">
        <f ca="1"/>
        <v>106.34</v>
      </c>
      <c r="CG214" vm="5629">
        <f ca="1"/>
        <v>118.25</v>
      </c>
      <c r="CH214" vm="17219">
        <f ca="1"/>
        <v>128.66</v>
      </c>
      <c r="CI214" vm="17220">
        <f ca="1"/>
        <v>128.08000000000001</v>
      </c>
      <c r="CJ214" vm="17221">
        <f ca="1"/>
        <v>130.51</v>
      </c>
      <c r="CK214" vm="17222">
        <f ca="1"/>
        <v>127.16</v>
      </c>
      <c r="CL214" vm="17223">
        <f ca="1"/>
        <v>132.08000000000001</v>
      </c>
      <c r="CM214" vm="12761">
        <f ca="1"/>
        <v>140.58000000000001</v>
      </c>
      <c r="CN214" vm="17224">
        <f ca="1"/>
        <v>128.69</v>
      </c>
      <c r="CO214" vm="17225">
        <f ca="1"/>
        <v>138.55000000000001</v>
      </c>
      <c r="CP214" vm="17226">
        <f ca="1"/>
        <v>137.66999999999999</v>
      </c>
      <c r="CQ214" vm="17227">
        <f ca="1"/>
        <v>129.38</v>
      </c>
      <c r="CR214" vm="17211">
        <f ca="1"/>
        <v>124.94</v>
      </c>
      <c r="CS214" vm="17228">
        <f ca="1"/>
        <v>120.86</v>
      </c>
      <c r="CT214" vm="17229">
        <f ca="1"/>
        <v>125.55</v>
      </c>
      <c r="CU214" vm="6080">
        <f ca="1"/>
        <v>130.66</v>
      </c>
      <c r="CV214" vm="17170">
        <f ca="1"/>
        <v>129.49</v>
      </c>
      <c r="CW214" vm="17230">
        <f ca="1"/>
        <v>138.41999999999999</v>
      </c>
      <c r="CX214" vm="17231">
        <f ca="1"/>
        <v>138.65</v>
      </c>
      <c r="CY214" vm="8319">
        <f ca="1"/>
        <v>141.25</v>
      </c>
      <c r="CZ214" vm="17232">
        <f ca="1"/>
        <v>137.43</v>
      </c>
      <c r="DA214" vm="6424">
        <f ca="1"/>
        <v>132.46</v>
      </c>
      <c r="DB214" vm="17233">
        <f ca="1"/>
        <v>132.83000000000001</v>
      </c>
      <c r="DC214" vm="17234">
        <f ca="1"/>
        <v>134.91999999999999</v>
      </c>
      <c r="DD214" vm="16162">
        <f ca="1"/>
        <v>139.71</v>
      </c>
      <c r="DE214" vm="17235">
        <f ca="1"/>
        <v>131.16</v>
      </c>
      <c r="DF214" vm="17236">
        <f ca="1"/>
        <v>138.94</v>
      </c>
      <c r="DG214" vm="17237">
        <f ca="1"/>
        <v>134.16</v>
      </c>
    </row>
    <row r="215" spans="2:111" x14ac:dyDescent="0.55000000000000004">
      <c r="B215" t="e" vm="17238">
        <v>#VALUE!</v>
      </c>
      <c r="C215" t="str" cm="1">
        <f t="array" aca="1" ref="C215" ca="1">_FV(B215,"Industry")</f>
        <v>Hotels &amp; Entertainment Services</v>
      </c>
      <c r="D215" cm="1" vm="4697">
        <f t="array" aca="1" ref="D215:DG215" ca="1">IFERROR(TRANSPOSE(_xlfn.STOCKHISTORY(B215,$B$1,$C$1,2,0,1)),"")</f>
        <v>48.13</v>
      </c>
      <c r="E215" vm="7055">
        <f ca="1"/>
        <v>47.96</v>
      </c>
      <c r="F215" vm="12169">
        <f ca="1"/>
        <v>52.77</v>
      </c>
      <c r="G215" vm="9433">
        <f ca="1"/>
        <v>49.05</v>
      </c>
      <c r="H215" vm="6549">
        <f ca="1"/>
        <v>47.74</v>
      </c>
      <c r="I215" vm="3340">
        <f ca="1"/>
        <v>44.2</v>
      </c>
      <c r="J215" vm="2516">
        <f ca="1"/>
        <v>46.72</v>
      </c>
      <c r="K215" vm="2141">
        <f ca="1"/>
        <v>47.8</v>
      </c>
      <c r="L215" vm="17239">
        <f ca="1"/>
        <v>48.82</v>
      </c>
      <c r="M215" vm="8087">
        <f ca="1"/>
        <v>49.1</v>
      </c>
      <c r="N215" vm="17240">
        <f ca="1"/>
        <v>51.41</v>
      </c>
      <c r="O215" vm="9000">
        <f ca="1"/>
        <v>52.06</v>
      </c>
      <c r="P215" vm="11896">
        <f ca="1"/>
        <v>55.38</v>
      </c>
      <c r="Q215" vm="7051">
        <f ca="1"/>
        <v>55.95</v>
      </c>
      <c r="R215" vm="16703">
        <f ca="1"/>
        <v>58.91</v>
      </c>
      <c r="S215" vm="4750">
        <f ca="1"/>
        <v>61.77</v>
      </c>
      <c r="T215" vm="17241">
        <f ca="1"/>
        <v>64.069999999999993</v>
      </c>
      <c r="U215" vm="15885">
        <f ca="1"/>
        <v>65.569999999999993</v>
      </c>
      <c r="V215" vm="2059">
        <f ca="1"/>
        <v>66.78</v>
      </c>
      <c r="W215" vm="17242">
        <f ca="1"/>
        <v>69.48</v>
      </c>
      <c r="X215" vm="9952">
        <f ca="1"/>
        <v>64.569999999999993</v>
      </c>
      <c r="Y215" vm="15882">
        <f ca="1"/>
        <v>66.39</v>
      </c>
      <c r="Z215" vm="2203">
        <f ca="1"/>
        <v>65.64</v>
      </c>
      <c r="AA215" vm="10086">
        <f ca="1"/>
        <v>66.37</v>
      </c>
      <c r="AB215" vm="3982">
        <f ca="1"/>
        <v>71.61</v>
      </c>
      <c r="AC215" vm="7449">
        <f ca="1"/>
        <v>66.91</v>
      </c>
      <c r="AD215" vm="3470">
        <f ca="1"/>
        <v>65.58</v>
      </c>
      <c r="AE215" vm="9832">
        <f ca="1"/>
        <v>63.06</v>
      </c>
      <c r="AF215" vm="17243">
        <f ca="1"/>
        <v>62.28</v>
      </c>
      <c r="AG215" vm="17244">
        <f ca="1"/>
        <v>57.31</v>
      </c>
      <c r="AH215" vm="7318">
        <f ca="1"/>
        <v>59.24</v>
      </c>
      <c r="AI215" vm="10391">
        <f ca="1"/>
        <v>61.49</v>
      </c>
      <c r="AJ215" vm="7839">
        <f ca="1"/>
        <v>63.77</v>
      </c>
      <c r="AK215" vm="5214">
        <f ca="1"/>
        <v>56.04</v>
      </c>
      <c r="AL215" vm="17245">
        <f ca="1"/>
        <v>60.29</v>
      </c>
      <c r="AM215" vm="2167">
        <f ca="1"/>
        <v>49.3</v>
      </c>
      <c r="AN215" vm="17091">
        <f ca="1"/>
        <v>57.58</v>
      </c>
      <c r="AO215" vm="17246">
        <f ca="1"/>
        <v>57.76</v>
      </c>
      <c r="AP215" vm="3374">
        <f ca="1"/>
        <v>50.72</v>
      </c>
      <c r="AQ215" vm="10386">
        <f ca="1"/>
        <v>54.86</v>
      </c>
      <c r="AR215" vm="11981">
        <f ca="1"/>
        <v>51.19</v>
      </c>
      <c r="AS215" vm="12837">
        <f ca="1"/>
        <v>46.55</v>
      </c>
      <c r="AT215" vm="3653">
        <f ca="1"/>
        <v>47.23</v>
      </c>
      <c r="AU215" vm="17247">
        <f ca="1"/>
        <v>44.08</v>
      </c>
      <c r="AV215" vm="3439">
        <f ca="1"/>
        <v>43.71</v>
      </c>
      <c r="AW215" vm="3574">
        <f ca="1"/>
        <v>42.89</v>
      </c>
      <c r="AX215" vm="12237">
        <f ca="1"/>
        <v>45.08</v>
      </c>
      <c r="AY215" vm="5180">
        <f ca="1"/>
        <v>50.83</v>
      </c>
      <c r="AZ215" vm="4204">
        <f ca="1"/>
        <v>43.53</v>
      </c>
      <c r="BA215" vm="12231">
        <f ca="1"/>
        <v>33.46</v>
      </c>
      <c r="BB215" vm="17248">
        <f ca="1"/>
        <v>13.17</v>
      </c>
      <c r="BC215" vm="10128">
        <f ca="1"/>
        <v>15.9</v>
      </c>
      <c r="BD215" vm="4296">
        <f ca="1"/>
        <v>15.74</v>
      </c>
      <c r="BE215" vm="17249">
        <f ca="1"/>
        <v>16.420000000000002</v>
      </c>
      <c r="BF215" vm="4303">
        <f ca="1"/>
        <v>13.88</v>
      </c>
      <c r="BG215" vm="17250">
        <f ca="1"/>
        <v>16.48</v>
      </c>
      <c r="BH215" vm="4308">
        <f ca="1"/>
        <v>15.18</v>
      </c>
      <c r="BI215" vm="17251">
        <f ca="1"/>
        <v>13.71</v>
      </c>
      <c r="BJ215" vm="4511">
        <f ca="1"/>
        <v>19.98</v>
      </c>
      <c r="BK215" vm="17252">
        <f ca="1"/>
        <v>21.66</v>
      </c>
      <c r="BL215" vm="4495">
        <f ca="1"/>
        <v>18.670000000000002</v>
      </c>
      <c r="BM215" vm="17253">
        <f ca="1"/>
        <v>26.75</v>
      </c>
      <c r="BN215" vm="17254">
        <f ca="1"/>
        <v>26.54</v>
      </c>
      <c r="BO215" vm="6531">
        <f ca="1"/>
        <v>27.96</v>
      </c>
      <c r="BP215" vm="6163">
        <f ca="1"/>
        <v>29.56</v>
      </c>
      <c r="BQ215" vm="2176">
        <f ca="1"/>
        <v>26.36</v>
      </c>
      <c r="BR215" vm="17255">
        <f ca="1"/>
        <v>21.65</v>
      </c>
      <c r="BS215" vm="6879">
        <f ca="1"/>
        <v>24.14</v>
      </c>
      <c r="BT215" vm="17256">
        <f ca="1"/>
        <v>25.01</v>
      </c>
      <c r="BU215" vm="4370">
        <f ca="1"/>
        <v>22.16</v>
      </c>
      <c r="BV215" vm="17257">
        <f ca="1"/>
        <v>17.62</v>
      </c>
      <c r="BW215" vm="17258">
        <f ca="1"/>
        <v>20.12</v>
      </c>
      <c r="BX215" vm="17259">
        <f ca="1"/>
        <v>19.809999999999999</v>
      </c>
      <c r="BY215" vm="17260">
        <f ca="1"/>
        <v>20.329999999999998</v>
      </c>
      <c r="BZ215" vm="10143">
        <f ca="1"/>
        <v>20.22</v>
      </c>
      <c r="CA215" vm="17261">
        <f ca="1"/>
        <v>17.3</v>
      </c>
      <c r="CB215" vm="4303">
        <f ca="1"/>
        <v>13.88</v>
      </c>
      <c r="CC215" vm="17262">
        <f ca="1"/>
        <v>8.65</v>
      </c>
      <c r="CD215" vm="2698">
        <f ca="1"/>
        <v>9.06</v>
      </c>
      <c r="CE215" vm="12011">
        <f ca="1"/>
        <v>9.4600000000000009</v>
      </c>
      <c r="CF215" vm="17263">
        <f ca="1"/>
        <v>7.03</v>
      </c>
      <c r="CG215" vm="2698">
        <f ca="1"/>
        <v>9.06</v>
      </c>
      <c r="CH215" vm="17264">
        <f ca="1"/>
        <v>9.93</v>
      </c>
      <c r="CI215" vm="17265">
        <f ca="1"/>
        <v>8.06</v>
      </c>
      <c r="CJ215" vm="2752">
        <f ca="1"/>
        <v>10.82</v>
      </c>
      <c r="CK215" vm="17266">
        <f ca="1"/>
        <v>10.62</v>
      </c>
      <c r="CL215" vm="17267">
        <f ca="1"/>
        <v>10.15</v>
      </c>
      <c r="CM215" vm="17268">
        <f ca="1"/>
        <v>9.2100000000000009</v>
      </c>
      <c r="CN215" vm="17269">
        <f ca="1"/>
        <v>11.23</v>
      </c>
      <c r="CO215" vm="17270">
        <f ca="1"/>
        <v>18.829999999999998</v>
      </c>
      <c r="CP215" vm="17271">
        <f ca="1"/>
        <v>18.84</v>
      </c>
      <c r="CQ215" vm="4451">
        <f ca="1"/>
        <v>15.82</v>
      </c>
      <c r="CR215" vm="7774">
        <f ca="1"/>
        <v>13.72</v>
      </c>
      <c r="CS215" vm="9169">
        <f ca="1"/>
        <v>11.46</v>
      </c>
      <c r="CT215" vm="4299">
        <f ca="1"/>
        <v>15.06</v>
      </c>
      <c r="CU215" vm="10139">
        <f ca="1"/>
        <v>18.54</v>
      </c>
      <c r="CV215" vm="17272">
        <f ca="1"/>
        <v>16.579999999999998</v>
      </c>
      <c r="CW215" vm="4292">
        <f ca="1"/>
        <v>15.86</v>
      </c>
      <c r="CX215" vm="10995">
        <f ca="1"/>
        <v>16.34</v>
      </c>
      <c r="CY215" vm="17273">
        <f ca="1"/>
        <v>14.82</v>
      </c>
      <c r="CZ215" vm="4277">
        <f ca="1"/>
        <v>15.08</v>
      </c>
      <c r="DA215" vm="17274">
        <f ca="1"/>
        <v>18.72</v>
      </c>
      <c r="DB215" vm="17275">
        <f ca="1"/>
        <v>16.66</v>
      </c>
      <c r="DC215" vm="3282">
        <f ca="1"/>
        <v>16.5</v>
      </c>
      <c r="DD215" vm="142">
        <f ca="1"/>
        <v>18.48</v>
      </c>
      <c r="DE215" vm="13932">
        <f ca="1"/>
        <v>22</v>
      </c>
      <c r="DF215" vm="11551">
        <f ca="1"/>
        <v>25.43</v>
      </c>
      <c r="DG215" vm="7659">
        <f ca="1"/>
        <v>24.92</v>
      </c>
    </row>
    <row r="216" spans="2:111" x14ac:dyDescent="0.55000000000000004">
      <c r="B216" t="e" vm="17276">
        <v>#VALUE!</v>
      </c>
      <c r="C216" t="str" cm="1">
        <f t="array" aca="1" ref="C216" ca="1">_FV(B216,"Industry")</f>
        <v>Hotels &amp; Entertainment Services</v>
      </c>
      <c r="D216" cm="1" vm="17277">
        <f t="array" aca="1" ref="D216:DG216" ca="1">IFERROR(TRANSPOSE(_xlfn.STOCKHISTORY(B216,$B$1,$C$1,2,0,1)),"")</f>
        <v>101.04</v>
      </c>
      <c r="E216" vm="10720">
        <f ca="1"/>
        <v>104.11</v>
      </c>
      <c r="F216" vm="17278">
        <f ca="1"/>
        <v>107.82</v>
      </c>
      <c r="G216" vm="17279">
        <f ca="1"/>
        <v>115.77</v>
      </c>
      <c r="H216" vm="16252">
        <f ca="1"/>
        <v>111.24</v>
      </c>
      <c r="I216" vm="17280">
        <f ca="1"/>
        <v>106.3</v>
      </c>
      <c r="J216" vm="13689">
        <f ca="1"/>
        <v>116.65</v>
      </c>
      <c r="K216" vm="17281">
        <f ca="1"/>
        <v>109.12</v>
      </c>
      <c r="L216" vm="17282">
        <f ca="1"/>
        <v>116.72</v>
      </c>
      <c r="M216" vm="17283">
        <f ca="1"/>
        <v>129.22999999999999</v>
      </c>
      <c r="N216" vm="12407">
        <f ca="1"/>
        <v>124.05</v>
      </c>
      <c r="O216" vm="4773">
        <f ca="1"/>
        <v>113.28</v>
      </c>
      <c r="P216" vm="10703">
        <f ca="1"/>
        <v>121.59</v>
      </c>
      <c r="Q216" vm="9625">
        <f ca="1"/>
        <v>119.04</v>
      </c>
      <c r="R216" vm="17284">
        <f ca="1"/>
        <v>126.17</v>
      </c>
      <c r="S216" vm="12401">
        <f ca="1"/>
        <v>133.72</v>
      </c>
      <c r="T216" vm="17285">
        <f ca="1"/>
        <v>143.78</v>
      </c>
      <c r="U216" vm="17286">
        <f ca="1"/>
        <v>148.94999999999999</v>
      </c>
      <c r="V216" vm="4060">
        <f ca="1"/>
        <v>156.47</v>
      </c>
      <c r="W216" vm="17287">
        <f ca="1"/>
        <v>148.36000000000001</v>
      </c>
      <c r="X216" vm="4054">
        <f ca="1"/>
        <v>143.94</v>
      </c>
      <c r="Y216" vm="17288">
        <f ca="1"/>
        <v>124.66</v>
      </c>
      <c r="Z216" vm="17289">
        <f ca="1"/>
        <v>122.5</v>
      </c>
      <c r="AA216" vm="17290">
        <f ca="1"/>
        <v>119.77</v>
      </c>
      <c r="AB216" vm="12765">
        <f ca="1"/>
        <v>128.01</v>
      </c>
      <c r="AC216" vm="17291">
        <f ca="1"/>
        <v>105.17</v>
      </c>
      <c r="AD216" vm="17292">
        <f ca="1"/>
        <v>110.41</v>
      </c>
      <c r="AE216" vm="17293">
        <f ca="1"/>
        <v>115.14</v>
      </c>
      <c r="AF216" vm="13223">
        <f ca="1"/>
        <v>121.03</v>
      </c>
      <c r="AG216" vm="3816">
        <f ca="1"/>
        <v>120.19</v>
      </c>
      <c r="AH216" vm="16265">
        <f ca="1"/>
        <v>133.84</v>
      </c>
      <c r="AI216" vm="17294">
        <f ca="1"/>
        <v>130.5</v>
      </c>
      <c r="AJ216" vm="17295">
        <f ca="1"/>
        <v>130.47999999999999</v>
      </c>
      <c r="AK216" vm="17296">
        <f ca="1"/>
        <v>125.43</v>
      </c>
      <c r="AL216" vm="17297">
        <f ca="1"/>
        <v>120.79</v>
      </c>
      <c r="AM216" vm="17298">
        <f ca="1"/>
        <v>112.65</v>
      </c>
      <c r="AN216" vm="17299">
        <f ca="1"/>
        <v>119.25</v>
      </c>
      <c r="AO216" vm="17300">
        <f ca="1"/>
        <v>123.31</v>
      </c>
      <c r="AP216" vm="3838">
        <f ca="1"/>
        <v>119</v>
      </c>
      <c r="AQ216" vm="12721">
        <f ca="1"/>
        <v>129.84</v>
      </c>
      <c r="AR216" vm="4787">
        <f ca="1"/>
        <v>115</v>
      </c>
      <c r="AS216" vm="17301">
        <f ca="1"/>
        <v>133.03</v>
      </c>
      <c r="AT216" vm="17302">
        <f ca="1"/>
        <v>132.74</v>
      </c>
      <c r="AU216" vm="14398">
        <f ca="1"/>
        <v>130.1</v>
      </c>
      <c r="AV216" vm="5624">
        <f ca="1"/>
        <v>134.41</v>
      </c>
      <c r="AW216" vm="17303">
        <f ca="1"/>
        <v>136.66</v>
      </c>
      <c r="AX216" vm="9677">
        <f ca="1"/>
        <v>101.66</v>
      </c>
      <c r="AY216" vm="17304">
        <f ca="1"/>
        <v>108.14</v>
      </c>
      <c r="AZ216" vm="16410">
        <f ca="1"/>
        <v>108.45</v>
      </c>
      <c r="BA216" vm="17305">
        <f ca="1"/>
        <v>98.62</v>
      </c>
      <c r="BB216" vm="3953">
        <f ca="1"/>
        <v>56.27</v>
      </c>
      <c r="BC216" vm="9841">
        <f ca="1"/>
        <v>70.98</v>
      </c>
      <c r="BD216" vm="10767">
        <f ca="1"/>
        <v>79.48</v>
      </c>
      <c r="BE216" vm="17306">
        <f ca="1"/>
        <v>82.2</v>
      </c>
      <c r="BF216" vm="17307">
        <f ca="1"/>
        <v>81.010000000000005</v>
      </c>
      <c r="BG216" vm="9576">
        <f ca="1"/>
        <v>98.15</v>
      </c>
      <c r="BH216" vm="15224">
        <f ca="1"/>
        <v>91.69</v>
      </c>
      <c r="BI216" vm="17308">
        <f ca="1"/>
        <v>94.15</v>
      </c>
      <c r="BJ216" vm="3507">
        <f ca="1"/>
        <v>124.49</v>
      </c>
      <c r="BK216" vm="17309">
        <f ca="1"/>
        <v>132.4</v>
      </c>
      <c r="BL216" vm="16318">
        <f ca="1"/>
        <v>124.1</v>
      </c>
      <c r="BM216" vm="17310">
        <f ca="1"/>
        <v>161</v>
      </c>
      <c r="BN216" vm="16733">
        <f ca="1"/>
        <v>172.12</v>
      </c>
      <c r="BO216" vm="17311">
        <f ca="1"/>
        <v>176.23</v>
      </c>
      <c r="BP216" vm="17312">
        <f ca="1"/>
        <v>176.95</v>
      </c>
      <c r="BQ216" vm="17313">
        <f ca="1"/>
        <v>163.71</v>
      </c>
      <c r="BR216" vm="5991">
        <f ca="1"/>
        <v>160.87</v>
      </c>
      <c r="BS216" vm="17314">
        <f ca="1"/>
        <v>144.5</v>
      </c>
      <c r="BT216" vm="17315">
        <f ca="1"/>
        <v>163.9</v>
      </c>
      <c r="BU216" vm="17316">
        <f ca="1"/>
        <v>164.41</v>
      </c>
      <c r="BV216" vm="17317">
        <f ca="1"/>
        <v>161.09</v>
      </c>
      <c r="BW216" vm="17318">
        <f ca="1"/>
        <v>180.72</v>
      </c>
      <c r="BX216" vm="7381">
        <f ca="1"/>
        <v>183.29</v>
      </c>
      <c r="BY216" vm="6102">
        <f ca="1"/>
        <v>196.11</v>
      </c>
      <c r="BZ216" vm="17319">
        <f ca="1"/>
        <v>195.67</v>
      </c>
      <c r="CA216" vm="17320">
        <f ca="1"/>
        <v>174.75</v>
      </c>
      <c r="CB216" vm="6652">
        <f ca="1"/>
        <v>129.33000000000001</v>
      </c>
      <c r="CC216" vm="17321">
        <f ca="1"/>
        <v>94.83</v>
      </c>
      <c r="CD216" vm="6983">
        <f ca="1"/>
        <v>106.05</v>
      </c>
      <c r="CE216" vm="13699">
        <f ca="1"/>
        <v>102.65</v>
      </c>
      <c r="CF216" vm="9975">
        <f ca="1"/>
        <v>93.69</v>
      </c>
      <c r="CG216" vm="6800">
        <f ca="1"/>
        <v>93.47</v>
      </c>
      <c r="CH216" vm="16418">
        <f ca="1"/>
        <v>106.84</v>
      </c>
      <c r="CI216" vm="17322">
        <f ca="1"/>
        <v>87.6</v>
      </c>
      <c r="CJ216" vm="10716">
        <f ca="1"/>
        <v>114.3</v>
      </c>
      <c r="CK216" vm="17323">
        <f ca="1"/>
        <v>108.97</v>
      </c>
      <c r="CL216" vm="6720">
        <f ca="1"/>
        <v>97.03</v>
      </c>
      <c r="CM216" vm="10004">
        <f ca="1"/>
        <v>93.96</v>
      </c>
      <c r="CN216" vm="2875">
        <f ca="1"/>
        <v>95.71</v>
      </c>
      <c r="CO216" vm="17324">
        <f ca="1"/>
        <v>109.39</v>
      </c>
      <c r="CP216" vm="2078">
        <f ca="1"/>
        <v>122.53</v>
      </c>
      <c r="CQ216" vm="17325">
        <f ca="1"/>
        <v>108.39</v>
      </c>
      <c r="CR216" vm="17326">
        <f ca="1"/>
        <v>103.07</v>
      </c>
      <c r="CS216" vm="16406">
        <f ca="1"/>
        <v>95.29</v>
      </c>
      <c r="CT216" vm="17327">
        <f ca="1"/>
        <v>136.18</v>
      </c>
      <c r="CU216" vm="15739">
        <f ca="1"/>
        <v>151.79</v>
      </c>
      <c r="CV216" vm="17328">
        <f ca="1"/>
        <v>148.33000000000001</v>
      </c>
      <c r="CW216" vm="17329">
        <f ca="1"/>
        <v>136.82</v>
      </c>
      <c r="CX216" vm="17330">
        <f ca="1"/>
        <v>137.75</v>
      </c>
      <c r="CY216" vm="16165">
        <f ca="1"/>
        <v>134.63</v>
      </c>
      <c r="CZ216" vm="17331">
        <f ca="1"/>
        <v>112.86</v>
      </c>
      <c r="DA216" vm="17332">
        <f ca="1"/>
        <v>125.99</v>
      </c>
      <c r="DB216" vm="16423">
        <f ca="1"/>
        <v>127.67</v>
      </c>
      <c r="DC216" vm="11719">
        <f ca="1"/>
        <v>139.09</v>
      </c>
      <c r="DD216" vm="15735">
        <f ca="1"/>
        <v>148.02000000000001</v>
      </c>
      <c r="DE216" vm="15003">
        <f ca="1"/>
        <v>156.31</v>
      </c>
      <c r="DF216" vm="17333">
        <f ca="1"/>
        <v>184.62</v>
      </c>
      <c r="DG216" vm="9291">
        <f ca="1"/>
        <v>186.33</v>
      </c>
    </row>
    <row r="217" spans="2:111" x14ac:dyDescent="0.55000000000000004">
      <c r="B217" t="e" vm="17334">
        <v>#VALUE!</v>
      </c>
      <c r="C217" t="str" cm="1">
        <f t="array" aca="1" ref="C217" ca="1">_FV(B217,"Industry")</f>
        <v>Hotels &amp; Entertainment Services</v>
      </c>
      <c r="D217" cm="1" vm="9832">
        <f t="array" aca="1" ref="D217:DG217" ca="1">IFERROR(TRANSPOSE(_xlfn.STOCKHISTORY(B217,$B$1,$C$1,2,0,1)),"")</f>
        <v>63.06</v>
      </c>
      <c r="E217" vm="12157">
        <f ca="1"/>
        <v>63.88</v>
      </c>
      <c r="F217" vm="15946">
        <f ca="1"/>
        <v>66.3</v>
      </c>
      <c r="G217" vm="7844">
        <f ca="1"/>
        <v>62.25</v>
      </c>
      <c r="H217" vm="9958">
        <f ca="1"/>
        <v>67.83</v>
      </c>
      <c r="I217" vm="17335">
        <f ca="1"/>
        <v>63.34</v>
      </c>
      <c r="J217" vm="17336">
        <f ca="1"/>
        <v>61.56</v>
      </c>
      <c r="K217" vm="17337">
        <f ca="1"/>
        <v>61.64</v>
      </c>
      <c r="L217" vm="4736">
        <f ca="1"/>
        <v>61.32</v>
      </c>
      <c r="M217" vm="14364">
        <f ca="1"/>
        <v>64.790000000000006</v>
      </c>
      <c r="N217" vm="9778">
        <f ca="1"/>
        <v>73.3</v>
      </c>
      <c r="O217" vm="9443">
        <f ca="1"/>
        <v>72.72</v>
      </c>
      <c r="P217" vm="2066">
        <f ca="1"/>
        <v>73.28</v>
      </c>
      <c r="Q217" vm="17338">
        <f ca="1"/>
        <v>74.680000000000007</v>
      </c>
      <c r="R217" vm="11455">
        <f ca="1"/>
        <v>83.67</v>
      </c>
      <c r="S217" vm="10010">
        <f ca="1"/>
        <v>85.19</v>
      </c>
      <c r="T217" vm="7858">
        <f ca="1"/>
        <v>88.93</v>
      </c>
      <c r="U217" vm="17339">
        <f ca="1"/>
        <v>90.44</v>
      </c>
      <c r="V217" vm="17340">
        <f ca="1"/>
        <v>83.88</v>
      </c>
      <c r="W217" vm="11188">
        <f ca="1"/>
        <v>82.09</v>
      </c>
      <c r="X217" vm="9854">
        <f ca="1"/>
        <v>78.78</v>
      </c>
      <c r="Y217" vm="10774">
        <f ca="1"/>
        <v>82.27</v>
      </c>
      <c r="Z217" vm="14308">
        <f ca="1"/>
        <v>84.32</v>
      </c>
      <c r="AA217" vm="2896">
        <f ca="1"/>
        <v>96.02</v>
      </c>
      <c r="AB217" vm="17204">
        <f ca="1"/>
        <v>95.85</v>
      </c>
      <c r="AC217" vm="17341">
        <f ca="1"/>
        <v>92.19</v>
      </c>
      <c r="AD217" vm="9980">
        <f ca="1"/>
        <v>85.25</v>
      </c>
      <c r="AE217" vm="14413">
        <f ca="1"/>
        <v>92.86</v>
      </c>
      <c r="AF217" vm="17342">
        <f ca="1"/>
        <v>87.41</v>
      </c>
      <c r="AG217" vm="17343">
        <f ca="1"/>
        <v>107.06</v>
      </c>
      <c r="AH217" vm="3191">
        <f ca="1"/>
        <v>106.94</v>
      </c>
      <c r="AI217" vm="7477">
        <f ca="1"/>
        <v>116.04</v>
      </c>
      <c r="AJ217" vm="3201">
        <f ca="1"/>
        <v>111.19</v>
      </c>
      <c r="AK217" vm="16247">
        <f ca="1"/>
        <v>106.55</v>
      </c>
      <c r="AL217" vm="3668">
        <f ca="1"/>
        <v>110.54</v>
      </c>
      <c r="AM217" vm="10014">
        <f ca="1"/>
        <v>99.86</v>
      </c>
      <c r="AN217" vm="12422">
        <f ca="1"/>
        <v>104.93</v>
      </c>
      <c r="AO217" vm="10710">
        <f ca="1"/>
        <v>112.11</v>
      </c>
      <c r="AP217" vm="17217">
        <f ca="1"/>
        <v>121.47</v>
      </c>
      <c r="AQ217" vm="17344">
        <f ca="1"/>
        <v>117.6</v>
      </c>
      <c r="AR217" vm="17345">
        <f ca="1"/>
        <v>116.32</v>
      </c>
      <c r="AS217" vm="17346">
        <f ca="1"/>
        <v>121.73</v>
      </c>
      <c r="AT217" vm="7517">
        <f ca="1"/>
        <v>121.56</v>
      </c>
      <c r="AU217" vm="13690">
        <f ca="1"/>
        <v>120.98</v>
      </c>
      <c r="AV217" vm="17347">
        <f ca="1"/>
        <v>118.22</v>
      </c>
      <c r="AW217" vm="3495">
        <f ca="1"/>
        <v>112.27</v>
      </c>
      <c r="AX217" vm="17348">
        <f ca="1"/>
        <v>118.44</v>
      </c>
      <c r="AY217" vm="13966">
        <f ca="1"/>
        <v>109.01</v>
      </c>
      <c r="AZ217" vm="17349">
        <f ca="1"/>
        <v>116.43</v>
      </c>
      <c r="BA217" vm="2786">
        <f ca="1"/>
        <v>97.5</v>
      </c>
      <c r="BB217" vm="3411">
        <f ca="1"/>
        <v>54.46</v>
      </c>
      <c r="BC217" vm="17350">
        <f ca="1"/>
        <v>73.790000000000006</v>
      </c>
      <c r="BD217" vm="17351">
        <f ca="1"/>
        <v>76.86</v>
      </c>
      <c r="BE217" vm="8103">
        <f ca="1"/>
        <v>75.77</v>
      </c>
      <c r="BF217" vm="13413">
        <f ca="1"/>
        <v>75.900000000000006</v>
      </c>
      <c r="BG217" vm="17352">
        <f ca="1"/>
        <v>86.67</v>
      </c>
      <c r="BH217" vm="6749">
        <f ca="1"/>
        <v>100.74</v>
      </c>
      <c r="BI217" vm="16231">
        <f ca="1"/>
        <v>91.92</v>
      </c>
      <c r="BJ217" vm="17353">
        <f ca="1"/>
        <v>107.98</v>
      </c>
      <c r="BK217" vm="12406">
        <f ca="1"/>
        <v>119.12</v>
      </c>
      <c r="BL217" vm="9926">
        <f ca="1"/>
        <v>116.89</v>
      </c>
      <c r="BM217" vm="17354">
        <f ca="1"/>
        <v>137.33000000000001</v>
      </c>
      <c r="BN217" vm="17355">
        <f ca="1"/>
        <v>142</v>
      </c>
      <c r="BO217" vm="17356">
        <f ca="1"/>
        <v>146.72</v>
      </c>
      <c r="BP217" vm="17357">
        <f ca="1"/>
        <v>143.22999999999999</v>
      </c>
      <c r="BQ217" vm="17358">
        <f ca="1"/>
        <v>145.99</v>
      </c>
      <c r="BR217" vm="17359">
        <f ca="1"/>
        <v>145.88</v>
      </c>
      <c r="BS217" vm="12403">
        <f ca="1"/>
        <v>150.65</v>
      </c>
      <c r="BT217" vm="17360">
        <f ca="1"/>
        <v>151.47</v>
      </c>
      <c r="BU217" vm="2954">
        <f ca="1"/>
        <v>144.13999999999999</v>
      </c>
      <c r="BV217" vm="17361">
        <f ca="1"/>
        <v>137.94999999999999</v>
      </c>
      <c r="BW217" vm="6661">
        <f ca="1"/>
        <v>150.63999999999999</v>
      </c>
      <c r="BX217" vm="17362">
        <f ca="1"/>
        <v>139.87</v>
      </c>
      <c r="BY217" vm="17363">
        <f ca="1"/>
        <v>145.22</v>
      </c>
      <c r="BZ217" vm="17364">
        <f ca="1"/>
        <v>132.94999999999999</v>
      </c>
      <c r="CA217" vm="17365">
        <f ca="1"/>
        <v>131.72999999999999</v>
      </c>
      <c r="CB217" vm="17366">
        <f ca="1"/>
        <v>125</v>
      </c>
      <c r="CC217" vm="12701">
        <f ca="1"/>
        <v>113.12</v>
      </c>
      <c r="CD217" vm="3507">
        <f ca="1"/>
        <v>124.49</v>
      </c>
      <c r="CE217" vm="17367">
        <f ca="1"/>
        <v>123.71</v>
      </c>
      <c r="CF217" vm="17368">
        <f ca="1"/>
        <v>126.32</v>
      </c>
      <c r="CG217" vm="16168">
        <f ca="1"/>
        <v>143.13999999999999</v>
      </c>
      <c r="CH217" vm="17369">
        <f ca="1"/>
        <v>146.99</v>
      </c>
      <c r="CI217" vm="17370">
        <f ca="1"/>
        <v>138.33000000000001</v>
      </c>
      <c r="CJ217" vm="17371">
        <f ca="1"/>
        <v>147.97</v>
      </c>
      <c r="CK217" vm="13360">
        <f ca="1"/>
        <v>142.99</v>
      </c>
      <c r="CL217" vm="1514">
        <f ca="1"/>
        <v>155.16</v>
      </c>
      <c r="CM217" vm="17372">
        <f ca="1"/>
        <v>151.93</v>
      </c>
      <c r="CN217" vm="17373">
        <f ca="1"/>
        <v>158.52000000000001</v>
      </c>
      <c r="CO217" vm="6826">
        <f ca="1"/>
        <v>167.08</v>
      </c>
      <c r="CP217" vm="17374">
        <f ca="1"/>
        <v>168.92</v>
      </c>
      <c r="CQ217" vm="17375">
        <f ca="1"/>
        <v>155.51</v>
      </c>
      <c r="CR217" vm="17376">
        <f ca="1"/>
        <v>143.22</v>
      </c>
      <c r="CS217" vm="17377">
        <f ca="1"/>
        <v>145.53</v>
      </c>
      <c r="CT217" vm="4060">
        <f ca="1"/>
        <v>156.47</v>
      </c>
      <c r="CU217" vm="12323">
        <f ca="1"/>
        <v>164.3</v>
      </c>
      <c r="CV217" vm="17378">
        <f ca="1"/>
        <v>162.58000000000001</v>
      </c>
      <c r="CW217" vm="13479">
        <f ca="1"/>
        <v>170.71</v>
      </c>
      <c r="CX217" vm="17379">
        <f ca="1"/>
        <v>167.15</v>
      </c>
      <c r="CY217" vm="2236">
        <f ca="1"/>
        <v>153.41</v>
      </c>
      <c r="CZ217" vm="17380">
        <f ca="1"/>
        <v>150.38999999999999</v>
      </c>
      <c r="DA217" vm="17381">
        <f ca="1"/>
        <v>151.32</v>
      </c>
      <c r="DB217" vm="6686">
        <f ca="1"/>
        <v>146.29</v>
      </c>
      <c r="DC217" vm="17382">
        <f ca="1"/>
        <v>158.15</v>
      </c>
      <c r="DD217" vm="17383">
        <f ca="1"/>
        <v>164.13</v>
      </c>
      <c r="DE217" vm="17060">
        <f ca="1"/>
        <v>160.02000000000001</v>
      </c>
      <c r="DF217" vm="17384">
        <f ca="1"/>
        <v>176.27</v>
      </c>
      <c r="DG217" vm="6139">
        <f ca="1"/>
        <v>186.69</v>
      </c>
    </row>
    <row r="218" spans="2:111" x14ac:dyDescent="0.55000000000000004">
      <c r="B218" t="e" vm="17385">
        <v>#VALUE!</v>
      </c>
      <c r="C218" t="str" cm="1">
        <f t="array" aca="1" ref="C218" ca="1">_FV(B218,"Industry")</f>
        <v>Hotels &amp; Entertainment Services</v>
      </c>
      <c r="D218" cm="1" vm="2183">
        <f t="array" aca="1" ref="D218:DG218" ca="1">IFERROR(TRANSPOSE(_xlfn.STOCKHISTORY(B218,$B$1,$C$1,2,0,1)),"")</f>
        <v>45.1</v>
      </c>
      <c r="E218" vm="17386">
        <f ca="1"/>
        <v>48.28</v>
      </c>
      <c r="F218" vm="5165">
        <f ca="1"/>
        <v>51.68</v>
      </c>
      <c r="G218" vm="6177">
        <f ca="1"/>
        <v>45.15</v>
      </c>
      <c r="H218" vm="2171">
        <f ca="1"/>
        <v>46.24</v>
      </c>
      <c r="I218" vm="4525">
        <f ca="1"/>
        <v>43.49</v>
      </c>
      <c r="J218" vm="13399">
        <f ca="1"/>
        <v>50.65</v>
      </c>
      <c r="K218" vm="7996">
        <f ca="1"/>
        <v>50.21</v>
      </c>
      <c r="L218" vm="1235">
        <f ca="1"/>
        <v>57.54</v>
      </c>
      <c r="M218" vm="3383">
        <f ca="1"/>
        <v>57.88</v>
      </c>
      <c r="N218" vm="17387">
        <f ca="1"/>
        <v>62.67</v>
      </c>
      <c r="O218" vm="3039">
        <f ca="1"/>
        <v>53.41</v>
      </c>
      <c r="P218" vm="5163">
        <f ca="1"/>
        <v>52.58</v>
      </c>
      <c r="Q218" vm="5034">
        <f ca="1"/>
        <v>52.95</v>
      </c>
      <c r="R218" vm="9816">
        <f ca="1"/>
        <v>57.07</v>
      </c>
      <c r="S218" vm="5223">
        <f ca="1"/>
        <v>58.99</v>
      </c>
      <c r="T218" vm="17388">
        <f ca="1"/>
        <v>59.13</v>
      </c>
      <c r="U218" vm="9752">
        <f ca="1"/>
        <v>63.89</v>
      </c>
      <c r="V218" vm="17389">
        <f ca="1"/>
        <v>61.61</v>
      </c>
      <c r="W218" vm="12258">
        <f ca="1"/>
        <v>62.21</v>
      </c>
      <c r="X218" vm="17390">
        <f ca="1"/>
        <v>64.16</v>
      </c>
      <c r="Y218" vm="4730">
        <f ca="1"/>
        <v>63.38</v>
      </c>
      <c r="Z218" vm="16350">
        <f ca="1"/>
        <v>69.290000000000006</v>
      </c>
      <c r="AA218" vm="8946">
        <f ca="1"/>
        <v>69.489999999999995</v>
      </c>
      <c r="AB218" vm="7835">
        <f ca="1"/>
        <v>77.52</v>
      </c>
      <c r="AC218" vm="8939">
        <f ca="1"/>
        <v>72.81</v>
      </c>
      <c r="AD218" vm="2792">
        <f ca="1"/>
        <v>71.900000000000006</v>
      </c>
      <c r="AE218" vm="17391">
        <f ca="1"/>
        <v>73.33</v>
      </c>
      <c r="AF218" vm="12521">
        <f ca="1"/>
        <v>80.61</v>
      </c>
      <c r="AG218" vm="17392">
        <f ca="1"/>
        <v>76.36</v>
      </c>
      <c r="AH218" vm="2792">
        <f ca="1"/>
        <v>71.900000000000006</v>
      </c>
      <c r="AI218" vm="17393">
        <f ca="1"/>
        <v>65.42</v>
      </c>
      <c r="AJ218" vm="15884">
        <f ca="1"/>
        <v>59.33</v>
      </c>
      <c r="AK218" vm="7312">
        <f ca="1"/>
        <v>51.03</v>
      </c>
      <c r="AL218" vm="9418">
        <f ca="1"/>
        <v>54.94</v>
      </c>
      <c r="AM218" vm="17394">
        <f ca="1"/>
        <v>52.05</v>
      </c>
      <c r="AN218" vm="7024">
        <f ca="1"/>
        <v>58.36</v>
      </c>
      <c r="AO218" vm="6189">
        <f ca="1"/>
        <v>61.43</v>
      </c>
      <c r="AP218" vm="17395">
        <f ca="1"/>
        <v>60.96</v>
      </c>
      <c r="AQ218" vm="8104">
        <f ca="1"/>
        <v>67.05</v>
      </c>
      <c r="AR218" vm="3579">
        <f ca="1"/>
        <v>55</v>
      </c>
      <c r="AS218" vm="7028">
        <f ca="1"/>
        <v>59.09</v>
      </c>
      <c r="AT218" vm="10741">
        <f ca="1"/>
        <v>60.44</v>
      </c>
      <c r="AU218" vm="10460">
        <f ca="1"/>
        <v>55.47</v>
      </c>
      <c r="AV218" vm="17246">
        <f ca="1"/>
        <v>57.76</v>
      </c>
      <c r="AW218" vm="14362">
        <f ca="1"/>
        <v>61.84</v>
      </c>
      <c r="AX218" vm="15117">
        <f ca="1"/>
        <v>62.75</v>
      </c>
      <c r="AY218" vm="10395">
        <f ca="1"/>
        <v>69.040000000000006</v>
      </c>
      <c r="AZ218" vm="4755">
        <f ca="1"/>
        <v>65.31</v>
      </c>
      <c r="BA218" vm="16897">
        <f ca="1"/>
        <v>58.31</v>
      </c>
      <c r="BB218" vm="17396">
        <f ca="1"/>
        <v>42.47</v>
      </c>
      <c r="BC218" vm="5017">
        <f ca="1"/>
        <v>48.02</v>
      </c>
      <c r="BD218" vm="11891">
        <f ca="1"/>
        <v>47.94</v>
      </c>
      <c r="BE218" vm="12873">
        <f ca="1"/>
        <v>45.54</v>
      </c>
      <c r="BF218" vm="12862">
        <f ca="1"/>
        <v>43.64</v>
      </c>
      <c r="BG218" vm="15918">
        <f ca="1"/>
        <v>50.71</v>
      </c>
      <c r="BH218" vm="2140">
        <f ca="1"/>
        <v>46.66</v>
      </c>
      <c r="BI218" vm="4233">
        <f ca="1"/>
        <v>48.06</v>
      </c>
      <c r="BJ218" vm="2147">
        <f ca="1"/>
        <v>55.71</v>
      </c>
      <c r="BK218" vm="11982">
        <f ca="1"/>
        <v>59.6</v>
      </c>
      <c r="BL218" vm="9801">
        <f ca="1"/>
        <v>48.09</v>
      </c>
      <c r="BM218" vm="7854">
        <f ca="1"/>
        <v>62.6</v>
      </c>
      <c r="BN218" vm="3468">
        <f ca="1"/>
        <v>60.76</v>
      </c>
      <c r="BO218" vm="17397">
        <f ca="1"/>
        <v>61.26</v>
      </c>
      <c r="BP218" vm="15926">
        <f ca="1"/>
        <v>57.75</v>
      </c>
      <c r="BQ218" vm="3024">
        <f ca="1"/>
        <v>52.69</v>
      </c>
      <c r="BR218" vm="17398">
        <f ca="1"/>
        <v>42.35</v>
      </c>
      <c r="BS218" vm="17399">
        <f ca="1"/>
        <v>44.61</v>
      </c>
      <c r="BT218" vm="2491">
        <f ca="1"/>
        <v>36.6</v>
      </c>
      <c r="BU218" vm="3905">
        <f ca="1"/>
        <v>38.81</v>
      </c>
      <c r="BV218" vm="9398">
        <f ca="1"/>
        <v>35.619999999999997</v>
      </c>
      <c r="BW218" vm="5137">
        <f ca="1"/>
        <v>37.64</v>
      </c>
      <c r="BX218" vm="4406">
        <f ca="1"/>
        <v>43.8</v>
      </c>
      <c r="BY218" vm="17400">
        <f ca="1"/>
        <v>42.86</v>
      </c>
      <c r="BZ218" vm="4402">
        <f ca="1"/>
        <v>38.869999999999997</v>
      </c>
      <c r="CA218" vm="1992">
        <f ca="1"/>
        <v>35.43</v>
      </c>
      <c r="CB218" vm="2969">
        <f ca="1"/>
        <v>35.46</v>
      </c>
      <c r="CC218" vm="15086">
        <f ca="1"/>
        <v>33.590000000000003</v>
      </c>
      <c r="CD218" vm="2982">
        <f ca="1"/>
        <v>37.69</v>
      </c>
      <c r="CE218" vm="17401">
        <f ca="1"/>
        <v>37.630000000000003</v>
      </c>
      <c r="CF218" vm="5136">
        <f ca="1"/>
        <v>37.520000000000003</v>
      </c>
      <c r="CG218" vm="4522">
        <f ca="1"/>
        <v>38.01</v>
      </c>
      <c r="CH218" vm="3925">
        <f ca="1"/>
        <v>46.84</v>
      </c>
      <c r="CI218" vm="17402">
        <f ca="1"/>
        <v>48.07</v>
      </c>
      <c r="CJ218" vm="17403">
        <f ca="1"/>
        <v>59</v>
      </c>
      <c r="CK218" vm="17404">
        <f ca="1"/>
        <v>57.47</v>
      </c>
      <c r="CL218" vm="9820">
        <f ca="1"/>
        <v>57.45</v>
      </c>
      <c r="CM218" vm="7873">
        <f ca="1"/>
        <v>63.85</v>
      </c>
      <c r="CN218" vm="5045">
        <f ca="1"/>
        <v>55.13</v>
      </c>
      <c r="CO218" vm="10969">
        <f ca="1"/>
        <v>58</v>
      </c>
      <c r="CP218" vm="17405">
        <f ca="1"/>
        <v>59.81</v>
      </c>
      <c r="CQ218" vm="10386">
        <f ca="1"/>
        <v>54.86</v>
      </c>
      <c r="CR218" vm="4684">
        <f ca="1"/>
        <v>45.84</v>
      </c>
      <c r="CS218" vm="10911">
        <f ca="1"/>
        <v>47.46</v>
      </c>
      <c r="CT218" vm="9804">
        <f ca="1"/>
        <v>46.12</v>
      </c>
      <c r="CU218" vm="12532">
        <f ca="1"/>
        <v>49.21</v>
      </c>
      <c r="CV218" vm="9789">
        <f ca="1"/>
        <v>48.92</v>
      </c>
      <c r="CW218" vm="17406">
        <f ca="1"/>
        <v>54.52</v>
      </c>
      <c r="CX218" vm="10899">
        <f ca="1"/>
        <v>51.7</v>
      </c>
      <c r="CY218" vm="14353">
        <f ca="1"/>
        <v>44.36</v>
      </c>
      <c r="CZ218" vm="9809">
        <f ca="1"/>
        <v>45.03</v>
      </c>
      <c r="DA218" vm="4708">
        <f ca="1"/>
        <v>44.25</v>
      </c>
      <c r="DB218" vm="12691">
        <f ca="1"/>
        <v>39.67</v>
      </c>
      <c r="DC218" vm="15094">
        <f ca="1"/>
        <v>38.99</v>
      </c>
      <c r="DD218" vm="2186">
        <f ca="1"/>
        <v>50.34</v>
      </c>
      <c r="DE218" vm="9817">
        <f ca="1"/>
        <v>51.85</v>
      </c>
      <c r="DF218" vm="17407">
        <f ca="1"/>
        <v>53.06</v>
      </c>
      <c r="DG218" vm="5127">
        <f ca="1"/>
        <v>51.36</v>
      </c>
    </row>
    <row r="219" spans="2:111" x14ac:dyDescent="0.55000000000000004">
      <c r="B219" t="e" vm="17408">
        <v>#VALUE!</v>
      </c>
      <c r="C219" t="str" cm="1">
        <f t="array" aca="1" ref="C219" ca="1">_FV(B219,"Industry")</f>
        <v>Hotels &amp; Entertainment Services</v>
      </c>
      <c r="D219" cm="1" vm="12748">
        <f t="array" aca="1" ref="D219:DG219" ca="1">IFERROR(TRANSPOSE(_xlfn.STOCKHISTORY(B219,$B$1,$C$1,2,0,1)),"")</f>
        <v>113.93</v>
      </c>
      <c r="E219" vm="17409">
        <f ca="1"/>
        <v>133.04</v>
      </c>
      <c r="F219" vm="17410">
        <f ca="1"/>
        <v>131.86000000000001</v>
      </c>
      <c r="G219" vm="8298">
        <f ca="1"/>
        <v>120.88</v>
      </c>
      <c r="H219" vm="8298">
        <f ca="1"/>
        <v>120.88</v>
      </c>
      <c r="I219" vm="17411">
        <f ca="1"/>
        <v>131.38</v>
      </c>
      <c r="J219" vm="17412">
        <f ca="1"/>
        <v>147.30000000000001</v>
      </c>
      <c r="K219" vm="17413">
        <f ca="1"/>
        <v>149.57</v>
      </c>
      <c r="L219" vm="17414">
        <f ca="1"/>
        <v>151.85</v>
      </c>
      <c r="M219" vm="17072">
        <f ca="1"/>
        <v>169.24</v>
      </c>
      <c r="N219" vm="17415">
        <f ca="1"/>
        <v>168.04</v>
      </c>
      <c r="O219" vm="17416">
        <f ca="1"/>
        <v>159.24</v>
      </c>
      <c r="P219" vm="17417">
        <f ca="1"/>
        <v>174.54</v>
      </c>
      <c r="Q219" vm="1519">
        <f ca="1"/>
        <v>189.81</v>
      </c>
      <c r="R219" vm="17418">
        <f ca="1"/>
        <v>184.3</v>
      </c>
      <c r="S219" vm="5344">
        <f ca="1"/>
        <v>181.39</v>
      </c>
      <c r="T219" vm="17419">
        <f ca="1"/>
        <v>211.72</v>
      </c>
      <c r="U219" vm="17420">
        <f ca="1"/>
        <v>211.53</v>
      </c>
      <c r="V219" vm="17421">
        <f ca="1"/>
        <v>186.5</v>
      </c>
      <c r="W219" vm="17422">
        <f ca="1"/>
        <v>182.26</v>
      </c>
      <c r="X219" vm="17423">
        <f ca="1"/>
        <v>198.55</v>
      </c>
      <c r="Y219" vm="17424">
        <f ca="1"/>
        <v>183</v>
      </c>
      <c r="Z219" vm="2247">
        <f ca="1"/>
        <v>186.16</v>
      </c>
      <c r="AA219" vm="17425">
        <f ca="1"/>
        <v>188.96</v>
      </c>
      <c r="AB219" vm="7260">
        <f ca="1"/>
        <v>216.85</v>
      </c>
      <c r="AC219" vm="17426">
        <f ca="1"/>
        <v>222.41</v>
      </c>
      <c r="AD219" vm="17427">
        <f ca="1"/>
        <v>233.56</v>
      </c>
      <c r="AE219" vm="17428">
        <f ca="1"/>
        <v>241.73</v>
      </c>
      <c r="AF219" vm="17429">
        <f ca="1"/>
        <v>251.48</v>
      </c>
      <c r="AG219" vm="17430">
        <f ca="1"/>
        <v>282.17</v>
      </c>
      <c r="AH219" vm="17431">
        <f ca="1"/>
        <v>262.66000000000003</v>
      </c>
      <c r="AI219" vm="17432">
        <f ca="1"/>
        <v>298.56</v>
      </c>
      <c r="AJ219" vm="17433">
        <f ca="1"/>
        <v>294.8</v>
      </c>
      <c r="AK219" vm="17434">
        <f ca="1"/>
        <v>268.79000000000002</v>
      </c>
      <c r="AL219" vm="17435">
        <f ca="1"/>
        <v>277.32</v>
      </c>
      <c r="AM219" vm="17436">
        <f ca="1"/>
        <v>247.99</v>
      </c>
      <c r="AN219" vm="17437">
        <f ca="1"/>
        <v>283.73</v>
      </c>
      <c r="AO219" vm="11479">
        <f ca="1"/>
        <v>250.94</v>
      </c>
      <c r="AP219" vm="17438">
        <f ca="1"/>
        <v>258.10000000000002</v>
      </c>
      <c r="AQ219" vm="17439">
        <f ca="1"/>
        <v>270.58</v>
      </c>
      <c r="AR219" vm="17440">
        <f ca="1"/>
        <v>279.5</v>
      </c>
      <c r="AS219" vm="17441">
        <f ca="1"/>
        <v>278.27999999999997</v>
      </c>
      <c r="AT219" vm="17442">
        <f ca="1"/>
        <v>244.53</v>
      </c>
      <c r="AU219" vm="17443">
        <f ca="1"/>
        <v>226.84</v>
      </c>
      <c r="AV219" vm="17444">
        <f ca="1"/>
        <v>244.59</v>
      </c>
      <c r="AW219" vm="17445">
        <f ca="1"/>
        <v>271.62</v>
      </c>
      <c r="AX219" vm="17446">
        <f ca="1"/>
        <v>294.3</v>
      </c>
      <c r="AY219" vm="17447">
        <f ca="1"/>
        <v>293.77999999999997</v>
      </c>
      <c r="AZ219" vm="17448">
        <f ca="1"/>
        <v>281.75</v>
      </c>
      <c r="BA219" vm="17449">
        <f ca="1"/>
        <v>339.46</v>
      </c>
      <c r="BB219" vm="17450">
        <f ca="1"/>
        <v>324.07</v>
      </c>
      <c r="BC219" vm="17451">
        <f ca="1"/>
        <v>361.93</v>
      </c>
      <c r="BD219" vm="17452">
        <f ca="1"/>
        <v>385.84</v>
      </c>
      <c r="BE219" vm="17453">
        <f ca="1"/>
        <v>369.44</v>
      </c>
      <c r="BF219" vm="17454">
        <f ca="1"/>
        <v>386.61</v>
      </c>
      <c r="BG219" vm="1380">
        <f ca="1"/>
        <v>408.96</v>
      </c>
      <c r="BH219" vm="17455">
        <f ca="1"/>
        <v>425.28</v>
      </c>
      <c r="BI219" vm="17456">
        <f ca="1"/>
        <v>378.32</v>
      </c>
      <c r="BJ219" vm="17457">
        <f ca="1"/>
        <v>392.57</v>
      </c>
      <c r="BK219" vm="17458">
        <f ca="1"/>
        <v>383.46</v>
      </c>
      <c r="BL219" vm="17459">
        <f ca="1"/>
        <v>370.76</v>
      </c>
      <c r="BM219" vm="17460">
        <f ca="1"/>
        <v>346.51</v>
      </c>
      <c r="BN219" vm="17461">
        <f ca="1"/>
        <v>367.79</v>
      </c>
      <c r="BO219" vm="17462">
        <f ca="1"/>
        <v>422.34</v>
      </c>
      <c r="BP219" vm="17463">
        <f ca="1"/>
        <v>426.87</v>
      </c>
      <c r="BQ219" vm="17464">
        <f ca="1"/>
        <v>466.49</v>
      </c>
      <c r="BR219" vm="17465">
        <f ca="1"/>
        <v>525.49</v>
      </c>
      <c r="BS219" vm="17466">
        <f ca="1"/>
        <v>516.89</v>
      </c>
      <c r="BT219" vm="17467">
        <f ca="1"/>
        <v>476.96</v>
      </c>
      <c r="BU219" vm="17468">
        <f ca="1"/>
        <v>488.97</v>
      </c>
      <c r="BV219" vm="17469">
        <f ca="1"/>
        <v>524.14</v>
      </c>
      <c r="BW219" vm="17470">
        <f ca="1"/>
        <v>564.33000000000004</v>
      </c>
      <c r="BX219" vm="17471">
        <f ca="1"/>
        <v>454.65</v>
      </c>
      <c r="BY219" vm="17472">
        <f ca="1"/>
        <v>432.21</v>
      </c>
      <c r="BZ219" vm="17473">
        <f ca="1"/>
        <v>407.01</v>
      </c>
      <c r="CA219" vm="17474">
        <f ca="1"/>
        <v>338</v>
      </c>
      <c r="CB219" vm="17475">
        <f ca="1"/>
        <v>363.17</v>
      </c>
      <c r="CC219" vm="17476">
        <f ca="1"/>
        <v>389.71</v>
      </c>
      <c r="CD219" vm="17477">
        <f ca="1"/>
        <v>392.11</v>
      </c>
      <c r="CE219" vm="17478">
        <f ca="1"/>
        <v>371.86</v>
      </c>
      <c r="CF219" vm="17479">
        <f ca="1"/>
        <v>310.2</v>
      </c>
      <c r="CG219" vm="17480">
        <f ca="1"/>
        <v>332.24</v>
      </c>
      <c r="CH219" vm="17481">
        <f ca="1"/>
        <v>388.73</v>
      </c>
      <c r="CI219" vm="17482">
        <f ca="1"/>
        <v>346.4</v>
      </c>
      <c r="CJ219" vm="17483">
        <f ca="1"/>
        <v>353</v>
      </c>
      <c r="CK219" vm="17484">
        <f ca="1"/>
        <v>294.01</v>
      </c>
      <c r="CL219" vm="17485">
        <f ca="1"/>
        <v>329.87</v>
      </c>
      <c r="CM219" vm="17486">
        <f ca="1"/>
        <v>317.47000000000003</v>
      </c>
      <c r="CN219" vm="17487">
        <f ca="1"/>
        <v>289.85000000000002</v>
      </c>
      <c r="CO219" vm="17488">
        <f ca="1"/>
        <v>336.99</v>
      </c>
      <c r="CP219" vm="17489">
        <f ca="1"/>
        <v>396.74</v>
      </c>
      <c r="CQ219" vm="17490">
        <f ca="1"/>
        <v>387.4</v>
      </c>
      <c r="CR219" vm="17491">
        <f ca="1"/>
        <v>378.79</v>
      </c>
      <c r="CS219" vm="17492">
        <f ca="1"/>
        <v>338.99</v>
      </c>
      <c r="CT219" vm="17493">
        <f ca="1"/>
        <v>392.89</v>
      </c>
      <c r="CU219" vm="17494">
        <f ca="1"/>
        <v>412.23</v>
      </c>
      <c r="CV219" vm="17495">
        <f ca="1"/>
        <v>426.22</v>
      </c>
      <c r="CW219" vm="1379">
        <f ca="1"/>
        <v>448.35</v>
      </c>
      <c r="CX219" vm="17496">
        <f ca="1"/>
        <v>496.88</v>
      </c>
      <c r="CY219" vm="17497">
        <f ca="1"/>
        <v>529.27</v>
      </c>
      <c r="CZ219" vm="17498">
        <f ca="1"/>
        <v>508.58</v>
      </c>
      <c r="DA219" vm="17499">
        <f ca="1"/>
        <v>516.33000000000004</v>
      </c>
      <c r="DB219" vm="17500">
        <f ca="1"/>
        <v>428.7</v>
      </c>
      <c r="DC219" vm="17501">
        <f ca="1"/>
        <v>414.21</v>
      </c>
      <c r="DD219" vm="17502">
        <f ca="1"/>
        <v>430.14</v>
      </c>
      <c r="DE219" vm="17503">
        <f ca="1"/>
        <v>413.73</v>
      </c>
      <c r="DF219" vm="17504">
        <f ca="1"/>
        <v>476.19</v>
      </c>
      <c r="DG219" vm="17505">
        <f ca="1"/>
        <v>419.76</v>
      </c>
    </row>
    <row r="220" spans="2:111" x14ac:dyDescent="0.55000000000000004">
      <c r="B220" t="e" vm="17506">
        <v>#VALUE!</v>
      </c>
      <c r="C220" t="str" cm="1">
        <f t="array" aca="1" ref="C220" ca="1">_FV(B220,"Industry")</f>
        <v>Hotels &amp; Entertainment Services</v>
      </c>
      <c r="D220" cm="1" vm="11906">
        <f t="array" aca="1" ref="D220:CJ220" ca="1">IFERROR(TRANSPOSE(_xlfn.STOCKHISTORY(B220,$B$1,$C$1,2,0,1)),"")</f>
        <v>53.25</v>
      </c>
      <c r="E220" vm="6812">
        <f ca="1"/>
        <v>60.74</v>
      </c>
      <c r="F220" vm="6259">
        <f ca="1"/>
        <v>56.9</v>
      </c>
      <c r="G220" vm="8020">
        <f ca="1"/>
        <v>52.97</v>
      </c>
      <c r="H220" vm="17507">
        <f ca="1"/>
        <v>53.47</v>
      </c>
      <c r="I220" vm="17508">
        <f ca="1"/>
        <v>52.34</v>
      </c>
      <c r="J220" vm="4560">
        <f ca="1"/>
        <v>47.25</v>
      </c>
      <c r="K220" vm="13954">
        <f ca="1"/>
        <v>50.03</v>
      </c>
      <c r="L220" vm="17509">
        <f ca="1"/>
        <v>53.61</v>
      </c>
      <c r="M220" vm="10800">
        <f ca="1"/>
        <v>57.43</v>
      </c>
      <c r="N220" vm="17510">
        <f ca="1"/>
        <v>44.07</v>
      </c>
      <c r="O220" vm="12537">
        <f ca="1"/>
        <v>51.32</v>
      </c>
      <c r="P220" vm="3331">
        <f ca="1"/>
        <v>42.39</v>
      </c>
      <c r="Q220" vm="5025">
        <f ca="1"/>
        <v>51.43</v>
      </c>
      <c r="R220" vm="2859">
        <f ca="1"/>
        <v>55.53</v>
      </c>
      <c r="S220" vm="17511">
        <f ca="1"/>
        <v>54.96</v>
      </c>
      <c r="T220" vm="7020">
        <f ca="1"/>
        <v>56.39</v>
      </c>
      <c r="U220" vm="17512">
        <f ca="1"/>
        <v>54.71</v>
      </c>
      <c r="V220" vm="2158">
        <f ca="1"/>
        <v>53.63</v>
      </c>
      <c r="W220" vm="9793">
        <f ca="1"/>
        <v>49.44</v>
      </c>
      <c r="X220" vm="3023">
        <f ca="1"/>
        <v>50.75</v>
      </c>
      <c r="Y220" vm="7050">
        <f ca="1"/>
        <v>51.77</v>
      </c>
      <c r="Z220" vm="2544">
        <f ca="1"/>
        <v>50.76</v>
      </c>
      <c r="AA220" vm="17513">
        <f ca="1"/>
        <v>53.64</v>
      </c>
      <c r="AB220" vm="3393">
        <f ca="1"/>
        <v>58.41</v>
      </c>
      <c r="AC220" vm="10918">
        <f ca="1"/>
        <v>53.85</v>
      </c>
      <c r="AD220" vm="4536">
        <f ca="1"/>
        <v>37.26</v>
      </c>
      <c r="AE220" vm="17514">
        <f ca="1"/>
        <v>10.96</v>
      </c>
      <c r="AF220" vm="4446">
        <f ca="1"/>
        <v>16.399999999999999</v>
      </c>
      <c r="AG220" vm="17515">
        <f ca="1"/>
        <v>15.66</v>
      </c>
      <c r="AH220" vm="10151">
        <f ca="1"/>
        <v>16.43</v>
      </c>
      <c r="AI220" vm="17516">
        <f ca="1"/>
        <v>13.64</v>
      </c>
      <c r="AJ220" vm="10131">
        <f ca="1"/>
        <v>17.11</v>
      </c>
      <c r="AK220" vm="10131">
        <f ca="1"/>
        <v>17.11</v>
      </c>
      <c r="AL220" vm="17517">
        <f ca="1"/>
        <v>16.63</v>
      </c>
      <c r="AM220" vm="17518">
        <f ca="1"/>
        <v>22.87</v>
      </c>
      <c r="AN220" vm="11551">
        <f ca="1"/>
        <v>25.43</v>
      </c>
      <c r="AO220" vm="17519">
        <f ca="1"/>
        <v>22.65</v>
      </c>
      <c r="AP220" vm="6163">
        <f ca="1"/>
        <v>29.56</v>
      </c>
      <c r="AQ220" vm="3309">
        <f ca="1"/>
        <v>27.59</v>
      </c>
      <c r="AR220" vm="4347">
        <f ca="1"/>
        <v>31.05</v>
      </c>
      <c r="AS220" vm="2987">
        <f ca="1"/>
        <v>31.9</v>
      </c>
      <c r="AT220" vm="17520">
        <f ca="1"/>
        <v>29.41</v>
      </c>
      <c r="AU220" vm="8112">
        <f ca="1"/>
        <v>24.03</v>
      </c>
      <c r="AV220" vm="17521">
        <f ca="1"/>
        <v>25.84</v>
      </c>
      <c r="AW220" vm="17522">
        <f ca="1"/>
        <v>26.71</v>
      </c>
      <c r="AX220" vm="17523">
        <f ca="1"/>
        <v>25.72</v>
      </c>
      <c r="AY220" vm="17524">
        <f ca="1"/>
        <v>19.510000000000002</v>
      </c>
      <c r="AZ220" vm="17525">
        <f ca="1"/>
        <v>20.74</v>
      </c>
      <c r="BA220" vm="10157">
        <f ca="1"/>
        <v>20.83</v>
      </c>
      <c r="BB220" vm="7813">
        <f ca="1"/>
        <v>19.489999999999998</v>
      </c>
      <c r="BC220" vm="17526">
        <f ca="1"/>
        <v>21.88</v>
      </c>
      <c r="BD220" vm="17527">
        <f ca="1"/>
        <v>20.03</v>
      </c>
      <c r="BE220" vm="16644">
        <f ca="1"/>
        <v>16.010000000000002</v>
      </c>
      <c r="BF220" vm="4459">
        <f ca="1"/>
        <v>11.12</v>
      </c>
      <c r="BG220" vm="2750">
        <f ca="1"/>
        <v>12.15</v>
      </c>
      <c r="BH220" vm="1965">
        <f ca="1"/>
        <v>13.08</v>
      </c>
      <c r="BI220" vm="17528">
        <f ca="1"/>
        <v>11.36</v>
      </c>
      <c r="BJ220" vm="17529">
        <f ca="1"/>
        <v>16.89</v>
      </c>
      <c r="BK220" vm="17530">
        <f ca="1"/>
        <v>16.440000000000001</v>
      </c>
      <c r="BL220" vm="4314">
        <f ca="1"/>
        <v>12.24</v>
      </c>
      <c r="BM220" vm="10105">
        <f ca="1"/>
        <v>15.21</v>
      </c>
      <c r="BN220" vm="17273">
        <f ca="1"/>
        <v>14.82</v>
      </c>
      <c r="BO220" vm="17531">
        <f ca="1"/>
        <v>13.45</v>
      </c>
      <c r="BP220" vm="17532">
        <f ca="1"/>
        <v>13.35</v>
      </c>
      <c r="BQ220" vm="4187">
        <f ca="1"/>
        <v>14.85</v>
      </c>
      <c r="BR220" vm="7417">
        <f ca="1"/>
        <v>21.77</v>
      </c>
      <c r="BS220" vm="17533">
        <f ca="1"/>
        <v>22.07</v>
      </c>
      <c r="BT220" vm="17534">
        <f ca="1"/>
        <v>16.57</v>
      </c>
      <c r="BU220" vm="17250">
        <f ca="1"/>
        <v>16.48</v>
      </c>
      <c r="BV220" vm="7795">
        <f ca="1"/>
        <v>13.6</v>
      </c>
      <c r="BW220" vm="4426">
        <f ca="1"/>
        <v>15.27</v>
      </c>
      <c r="BX220" vm="4500">
        <f ca="1"/>
        <v>20.04</v>
      </c>
      <c r="BY220" vm="10096">
        <f ca="1"/>
        <v>17.8</v>
      </c>
      <c r="BZ220" vm="4189">
        <f ca="1"/>
        <v>19.39</v>
      </c>
      <c r="CA220" vm="17535">
        <f ca="1"/>
        <v>20.93</v>
      </c>
      <c r="CB220" vm="7640">
        <f ca="1"/>
        <v>18.920000000000002</v>
      </c>
      <c r="CC220" vm="167">
        <f ca="1"/>
        <v>16.600000000000001</v>
      </c>
      <c r="CD220" vm="17536">
        <f ca="1"/>
        <v>18.79</v>
      </c>
      <c r="CE220" vm="17537">
        <f ca="1"/>
        <v>18.43</v>
      </c>
      <c r="CF220" vm="17538">
        <f ca="1"/>
        <v>17.89</v>
      </c>
      <c r="CG220" vm="3007">
        <f ca="1"/>
        <v>20.51</v>
      </c>
      <c r="CH220" vm="3293">
        <f ca="1"/>
        <v>25.34</v>
      </c>
      <c r="CI220" vm="17539">
        <f ca="1"/>
        <v>26.89</v>
      </c>
      <c r="CJ220" vm="8114">
        <f ca="1"/>
        <v>25.73</v>
      </c>
    </row>
    <row r="221" spans="2:111" x14ac:dyDescent="0.55000000000000004">
      <c r="B221" t="e" vm="17540">
        <v>#VALUE!</v>
      </c>
      <c r="C221" t="str" cm="1">
        <f t="array" aca="1" ref="C221" ca="1">_FV(B221,"Industry")</f>
        <v>Hotels &amp; Entertainment Services</v>
      </c>
      <c r="D221" cm="1" vm="17541">
        <f t="array" aca="1" ref="D221:DG221" ca="1">IFERROR(TRANSPOSE(_xlfn.STOCKHISTORY(B221,$B$1,$C$1,2,0,1)),"")</f>
        <v>10.32</v>
      </c>
      <c r="E221" vm="4242">
        <f ca="1"/>
        <v>10.01</v>
      </c>
      <c r="F221" vm="9190">
        <f ca="1"/>
        <v>11.44</v>
      </c>
      <c r="G221" vm="17542">
        <f ca="1"/>
        <v>13.11</v>
      </c>
      <c r="H221" vm="11022">
        <f ca="1"/>
        <v>14.9</v>
      </c>
      <c r="I221" vm="17543">
        <f ca="1"/>
        <v>15.195</v>
      </c>
      <c r="J221" vm="17544">
        <f ca="1"/>
        <v>14.45</v>
      </c>
      <c r="K221" vm="4252">
        <f ca="1"/>
        <v>13.96</v>
      </c>
      <c r="L221" vm="17545">
        <f ca="1"/>
        <v>14.06</v>
      </c>
      <c r="M221" vm="17546">
        <f ca="1"/>
        <v>12.1</v>
      </c>
      <c r="N221" vm="4427">
        <f ca="1"/>
        <v>13.75</v>
      </c>
      <c r="O221" vm="17547">
        <f ca="1"/>
        <v>16.95</v>
      </c>
      <c r="P221" vm="10106">
        <f ca="1"/>
        <v>15.5</v>
      </c>
      <c r="Q221" vm="10134">
        <f ca="1"/>
        <v>16.3</v>
      </c>
      <c r="R221" vm="17548">
        <f ca="1"/>
        <v>18.925000000000001</v>
      </c>
      <c r="S221" vm="17549">
        <f ca="1"/>
        <v>19.125</v>
      </c>
      <c r="T221" vm="17550">
        <f ca="1"/>
        <v>20.75</v>
      </c>
      <c r="U221" vm="17551">
        <f ca="1"/>
        <v>20</v>
      </c>
      <c r="V221" vm="16650">
        <f ca="1"/>
        <v>20.399999999999999</v>
      </c>
      <c r="W221" vm="7634">
        <f ca="1"/>
        <v>23</v>
      </c>
      <c r="X221" vm="2998">
        <f ca="1"/>
        <v>25.65</v>
      </c>
      <c r="Y221" vm="7663">
        <f ca="1"/>
        <v>25.7</v>
      </c>
      <c r="Z221" vm="7430">
        <f ca="1"/>
        <v>30.6</v>
      </c>
      <c r="AA221" vm="8773">
        <f ca="1"/>
        <v>33.15</v>
      </c>
      <c r="AB221" vm="4517">
        <f ca="1"/>
        <v>34.549999999999997</v>
      </c>
      <c r="AC221" vm="3930">
        <f ca="1"/>
        <v>34.1</v>
      </c>
      <c r="AD221" vm="11881">
        <f ca="1"/>
        <v>33</v>
      </c>
      <c r="AE221" vm="17552">
        <f ca="1"/>
        <v>40.5</v>
      </c>
      <c r="AF221" vm="6200">
        <f ca="1"/>
        <v>45.2</v>
      </c>
      <c r="AG221" vm="10561">
        <f ca="1"/>
        <v>39.1</v>
      </c>
      <c r="AH221" vm="3616">
        <f ca="1"/>
        <v>42.85</v>
      </c>
      <c r="AI221" vm="10383">
        <f ca="1"/>
        <v>48.05</v>
      </c>
      <c r="AJ221" vm="9806">
        <f ca="1"/>
        <v>48.6</v>
      </c>
      <c r="AK221" vm="3610">
        <f ca="1"/>
        <v>36.5</v>
      </c>
      <c r="AL221" vm="4405">
        <f ca="1"/>
        <v>43.98</v>
      </c>
      <c r="AM221" vm="17553">
        <f ca="1"/>
        <v>36.21</v>
      </c>
      <c r="AN221" vm="6178">
        <f ca="1"/>
        <v>46.62</v>
      </c>
      <c r="AO221" vm="17554">
        <f ca="1"/>
        <v>48.21</v>
      </c>
      <c r="AP221" vm="16457">
        <f ca="1"/>
        <v>46.69</v>
      </c>
      <c r="AQ221" vm="4714">
        <f ca="1"/>
        <v>49.37</v>
      </c>
      <c r="AR221" vm="17555">
        <f ca="1"/>
        <v>49.17</v>
      </c>
      <c r="AS221" vm="6218">
        <f ca="1"/>
        <v>46.07</v>
      </c>
      <c r="AT221" vm="6225">
        <f ca="1"/>
        <v>45.12</v>
      </c>
      <c r="AU221" vm="10296">
        <f ca="1"/>
        <v>38.51</v>
      </c>
      <c r="AV221" vm="17556">
        <f ca="1"/>
        <v>39.869999999999997</v>
      </c>
      <c r="AW221" vm="11992">
        <f ca="1"/>
        <v>44.77</v>
      </c>
      <c r="AX221" vm="16711">
        <f ca="1"/>
        <v>53.51</v>
      </c>
      <c r="AY221" vm="8067">
        <f ca="1"/>
        <v>59.64</v>
      </c>
      <c r="AZ221" vm="17557">
        <f ca="1"/>
        <v>59.78</v>
      </c>
      <c r="BA221" vm="3451">
        <f ca="1"/>
        <v>50.18</v>
      </c>
      <c r="BB221" vm="4254">
        <f ca="1"/>
        <v>14.4</v>
      </c>
      <c r="BC221" vm="17558">
        <f ca="1"/>
        <v>21.44</v>
      </c>
      <c r="BD221" vm="2969">
        <f ca="1"/>
        <v>35.46</v>
      </c>
      <c r="BE221" vm="3566">
        <f ca="1"/>
        <v>40.06</v>
      </c>
      <c r="BF221" vm="4347">
        <f ca="1"/>
        <v>31.05</v>
      </c>
      <c r="BG221" vm="17559">
        <f ca="1"/>
        <v>45.8</v>
      </c>
      <c r="BH221" vm="17560">
        <f ca="1"/>
        <v>56.06</v>
      </c>
      <c r="BI221" vm="17561">
        <f ca="1"/>
        <v>44.82</v>
      </c>
      <c r="BJ221" vm="13514">
        <f ca="1"/>
        <v>68.12</v>
      </c>
      <c r="BK221" vm="6521">
        <f ca="1"/>
        <v>74.27</v>
      </c>
      <c r="BL221" vm="5747">
        <f ca="1"/>
        <v>70.39</v>
      </c>
      <c r="BM221" vm="17562">
        <f ca="1"/>
        <v>93.44</v>
      </c>
      <c r="BN221" vm="17563">
        <f ca="1"/>
        <v>87.45</v>
      </c>
      <c r="BO221" vm="16324">
        <f ca="1"/>
        <v>97.84</v>
      </c>
      <c r="BP221" vm="6650">
        <f ca="1"/>
        <v>107.45</v>
      </c>
      <c r="BQ221" vm="17564">
        <f ca="1"/>
        <v>103.75</v>
      </c>
      <c r="BR221" vm="17565">
        <f ca="1"/>
        <v>87.36</v>
      </c>
      <c r="BS221" vm="13734">
        <f ca="1"/>
        <v>101.63</v>
      </c>
      <c r="BT221" vm="17566">
        <f ca="1"/>
        <v>112.28</v>
      </c>
      <c r="BU221" vm="8857">
        <f ca="1"/>
        <v>109.46</v>
      </c>
      <c r="BV221" vm="4029">
        <f ca="1"/>
        <v>90.07</v>
      </c>
      <c r="BW221" vm="17567">
        <f ca="1"/>
        <v>93.53</v>
      </c>
      <c r="BX221" vm="10048">
        <f ca="1"/>
        <v>76.14</v>
      </c>
      <c r="BY221" vm="11700">
        <f ca="1"/>
        <v>84.19</v>
      </c>
      <c r="BZ221" vm="7465">
        <f ca="1"/>
        <v>77.36</v>
      </c>
      <c r="CA221" vm="11302">
        <f ca="1"/>
        <v>66.28</v>
      </c>
      <c r="CB221" vm="10604">
        <f ca="1"/>
        <v>50.17</v>
      </c>
      <c r="CC221" vm="7041">
        <f ca="1"/>
        <v>38.299999999999997</v>
      </c>
      <c r="CD221" vm="15142">
        <f ca="1"/>
        <v>45.69</v>
      </c>
      <c r="CE221" vm="4404">
        <f ca="1"/>
        <v>43.12</v>
      </c>
      <c r="CF221" vm="4575">
        <f ca="1"/>
        <v>32.26</v>
      </c>
      <c r="CG221" vm="11143">
        <f ca="1"/>
        <v>43.73</v>
      </c>
      <c r="CH221" vm="3883">
        <f ca="1"/>
        <v>50.81</v>
      </c>
      <c r="CI221" vm="11299">
        <f ca="1"/>
        <v>41.6</v>
      </c>
      <c r="CJ221" vm="9000">
        <f ca="1"/>
        <v>52.06</v>
      </c>
      <c r="CK221" vm="2544">
        <f ca="1"/>
        <v>50.76</v>
      </c>
      <c r="CL221" vm="12875">
        <f ca="1"/>
        <v>48.81</v>
      </c>
      <c r="CM221" vm="3427">
        <f ca="1"/>
        <v>45.29</v>
      </c>
      <c r="CN221" vm="5134">
        <f ca="1"/>
        <v>41.01</v>
      </c>
      <c r="CO221" vm="3890">
        <f ca="1"/>
        <v>50.97</v>
      </c>
      <c r="CP221" vm="7070">
        <f ca="1"/>
        <v>59.02</v>
      </c>
      <c r="CQ221" vm="17568">
        <f ca="1"/>
        <v>55.26</v>
      </c>
      <c r="CR221" vm="5022">
        <f ca="1"/>
        <v>46.35</v>
      </c>
      <c r="CS221" vm="10892">
        <f ca="1"/>
        <v>39.89</v>
      </c>
      <c r="CT221" vm="7077">
        <f ca="1"/>
        <v>44.72</v>
      </c>
      <c r="CU221" vm="17569">
        <f ca="1"/>
        <v>46.88</v>
      </c>
      <c r="CV221" vm="3438">
        <f ca="1"/>
        <v>43.87</v>
      </c>
      <c r="CW221" vm="2053">
        <f ca="1"/>
        <v>43.47</v>
      </c>
      <c r="CX221" vm="2517">
        <f ca="1"/>
        <v>43.74</v>
      </c>
      <c r="CY221" vm="4340">
        <f ca="1"/>
        <v>35.82</v>
      </c>
      <c r="CZ221" vm="3611">
        <f ca="1"/>
        <v>35.56</v>
      </c>
      <c r="DA221" vm="17570">
        <f ca="1"/>
        <v>39.74</v>
      </c>
      <c r="DB221" vm="5020">
        <f ca="1"/>
        <v>39.950000000000003</v>
      </c>
      <c r="DC221" vm="5137">
        <f ca="1"/>
        <v>37.64</v>
      </c>
      <c r="DD221" vm="17571">
        <f ca="1"/>
        <v>41.74</v>
      </c>
      <c r="DE221" vm="7826">
        <f ca="1"/>
        <v>40.049999999999997</v>
      </c>
      <c r="DF221" vm="8125">
        <f ca="1"/>
        <v>38.49</v>
      </c>
      <c r="DG221" vm="17572">
        <f ca="1"/>
        <v>33.42</v>
      </c>
    </row>
    <row r="222" spans="2:111" x14ac:dyDescent="0.55000000000000004">
      <c r="B222" t="e" vm="17573">
        <v>#VALUE!</v>
      </c>
      <c r="C222" t="str" cm="1">
        <f t="array" aca="1" ref="C222" ca="1">_FV(B222,"Industry")</f>
        <v>Hotels &amp; Entertainment Services</v>
      </c>
      <c r="D222" cm="1" vm="7641">
        <f t="array" aca="1" ref="D222:DG222" ca="1">IFERROR(TRANSPOSE(_xlfn.STOCKHISTORY(B222,$B$1,$C$1,2,0,1)),"")</f>
        <v>20.079999999999998</v>
      </c>
      <c r="E222" vm="17574">
        <f ca="1"/>
        <v>18.93</v>
      </c>
      <c r="F222" vm="17558">
        <f ca="1"/>
        <v>21.44</v>
      </c>
      <c r="G222" vm="4967">
        <f ca="1"/>
        <v>21.3</v>
      </c>
      <c r="H222" vm="4509">
        <f ca="1"/>
        <v>22.85</v>
      </c>
      <c r="I222" vm="6877">
        <f ca="1"/>
        <v>22.63</v>
      </c>
      <c r="J222" vm="11547">
        <f ca="1"/>
        <v>23.98</v>
      </c>
      <c r="K222" vm="3292">
        <f ca="1"/>
        <v>23.89</v>
      </c>
      <c r="L222" vm="5595">
        <f ca="1"/>
        <v>26.03</v>
      </c>
      <c r="M222" vm="4373">
        <f ca="1"/>
        <v>26.17</v>
      </c>
      <c r="N222" vm="7400">
        <f ca="1"/>
        <v>28.71</v>
      </c>
      <c r="O222" vm="16390">
        <f ca="1"/>
        <v>28.83</v>
      </c>
      <c r="P222" vm="17575">
        <f ca="1"/>
        <v>28.8</v>
      </c>
      <c r="Q222" vm="17576">
        <f ca="1"/>
        <v>26.29</v>
      </c>
      <c r="R222" vm="2962">
        <f ca="1"/>
        <v>27.4</v>
      </c>
      <c r="S222" vm="6554">
        <f ca="1"/>
        <v>30.71</v>
      </c>
      <c r="T222" vm="7033">
        <f ca="1"/>
        <v>31.72</v>
      </c>
      <c r="U222" vm="10809">
        <f ca="1"/>
        <v>31.29</v>
      </c>
      <c r="V222" vm="17577">
        <f ca="1"/>
        <v>32.93</v>
      </c>
      <c r="W222" vm="7981">
        <f ca="1"/>
        <v>32.96</v>
      </c>
      <c r="X222" vm="10804">
        <f ca="1"/>
        <v>32.590000000000003</v>
      </c>
      <c r="Y222" vm="11549">
        <f ca="1"/>
        <v>31.35</v>
      </c>
      <c r="Z222" vm="1988">
        <f ca="1"/>
        <v>34.119999999999997</v>
      </c>
      <c r="AA222" vm="2492">
        <f ca="1"/>
        <v>33.39</v>
      </c>
      <c r="AB222" vm="12859">
        <f ca="1"/>
        <v>36.450000000000003</v>
      </c>
      <c r="AC222" vm="10870">
        <f ca="1"/>
        <v>34.229999999999997</v>
      </c>
      <c r="AD222" vm="7668">
        <f ca="1"/>
        <v>35.020000000000003</v>
      </c>
      <c r="AE222" vm="6528">
        <f ca="1"/>
        <v>31.42</v>
      </c>
      <c r="AF222" vm="1990">
        <f ca="1"/>
        <v>31.45</v>
      </c>
      <c r="AG222" vm="4994">
        <f ca="1"/>
        <v>29.03</v>
      </c>
      <c r="AH222" vm="6874">
        <f ca="1"/>
        <v>31.37</v>
      </c>
      <c r="AI222" vm="6532">
        <f ca="1"/>
        <v>28.99</v>
      </c>
      <c r="AJ222" vm="4972">
        <f ca="1"/>
        <v>27.91</v>
      </c>
      <c r="AK222" vm="17578">
        <f ca="1"/>
        <v>26.68</v>
      </c>
      <c r="AL222" vm="17579">
        <f ca="1"/>
        <v>26.96</v>
      </c>
      <c r="AM222" vm="3290">
        <f ca="1"/>
        <v>24.26</v>
      </c>
      <c r="AN222" vm="2445">
        <f ca="1"/>
        <v>29.44</v>
      </c>
      <c r="AO222" vm="17253">
        <f ca="1"/>
        <v>26.75</v>
      </c>
      <c r="AP222" vm="6883">
        <f ca="1"/>
        <v>25.66</v>
      </c>
      <c r="AQ222" vm="7404">
        <f ca="1"/>
        <v>26.63</v>
      </c>
      <c r="AR222" vm="7408">
        <f ca="1"/>
        <v>24.82</v>
      </c>
      <c r="AS222" vm="6929">
        <f ca="1"/>
        <v>28.57</v>
      </c>
      <c r="AT222" vm="15148">
        <f ca="1"/>
        <v>30.02</v>
      </c>
      <c r="AU222" vm="10192">
        <f ca="1"/>
        <v>28.06</v>
      </c>
      <c r="AV222" vm="13935">
        <f ca="1"/>
        <v>27.72</v>
      </c>
      <c r="AW222" vm="3318">
        <f ca="1"/>
        <v>28.5</v>
      </c>
      <c r="AX222" vm="11251">
        <f ca="1"/>
        <v>31.95</v>
      </c>
      <c r="AY222" vm="3862">
        <f ca="1"/>
        <v>33.270000000000003</v>
      </c>
      <c r="AZ222" vm="17580">
        <f ca="1"/>
        <v>31.06</v>
      </c>
      <c r="BA222" vm="17581">
        <f ca="1"/>
        <v>24.56</v>
      </c>
      <c r="BB222" vm="9168">
        <f ca="1"/>
        <v>11.8</v>
      </c>
      <c r="BC222" vm="17582">
        <f ca="1"/>
        <v>16.829999999999998</v>
      </c>
      <c r="BD222" vm="16659">
        <f ca="1"/>
        <v>17.18</v>
      </c>
      <c r="BE222" vm="7801">
        <f ca="1"/>
        <v>16.8</v>
      </c>
      <c r="BF222" vm="4367">
        <f ca="1"/>
        <v>16.09</v>
      </c>
      <c r="BG222" vm="17583">
        <f ca="1"/>
        <v>22.5</v>
      </c>
      <c r="BH222" vm="11105">
        <f ca="1"/>
        <v>21.75</v>
      </c>
      <c r="BI222" vm="17584">
        <f ca="1"/>
        <v>20.57</v>
      </c>
      <c r="BJ222" vm="17585">
        <f ca="1"/>
        <v>28.25</v>
      </c>
      <c r="BK222" vm="11271">
        <f ca="1"/>
        <v>31.51</v>
      </c>
      <c r="BL222" vm="6170">
        <f ca="1"/>
        <v>28.56</v>
      </c>
      <c r="BM222" vm="10294">
        <f ca="1"/>
        <v>37.79</v>
      </c>
      <c r="BN222" vm="10898">
        <f ca="1"/>
        <v>37.99</v>
      </c>
      <c r="BO222" vm="15143">
        <f ca="1"/>
        <v>40.72</v>
      </c>
      <c r="BP222" vm="17586">
        <f ca="1"/>
        <v>42.87</v>
      </c>
      <c r="BQ222" vm="17587">
        <f ca="1"/>
        <v>42.65</v>
      </c>
      <c r="BR222" vm="4210">
        <f ca="1"/>
        <v>37.53</v>
      </c>
      <c r="BS222" vm="17588">
        <f ca="1"/>
        <v>42.62</v>
      </c>
      <c r="BT222" vm="4681">
        <f ca="1"/>
        <v>43.15</v>
      </c>
      <c r="BU222" vm="5012">
        <f ca="1"/>
        <v>47.16</v>
      </c>
      <c r="BV222" vm="17589">
        <f ca="1"/>
        <v>39.58</v>
      </c>
      <c r="BW222" vm="3652">
        <f ca="1"/>
        <v>44.88</v>
      </c>
      <c r="BX222" vm="12082">
        <f ca="1"/>
        <v>42.72</v>
      </c>
      <c r="BY222" vm="2000">
        <f ca="1"/>
        <v>44.29</v>
      </c>
      <c r="BZ222" vm="10839">
        <f ca="1"/>
        <v>41.94</v>
      </c>
      <c r="CA222" vm="16702">
        <f ca="1"/>
        <v>41.04</v>
      </c>
      <c r="CB222" vm="12659">
        <f ca="1"/>
        <v>34.97</v>
      </c>
      <c r="CC222" vm="4223">
        <f ca="1"/>
        <v>28.95</v>
      </c>
      <c r="CD222" vm="10806">
        <f ca="1"/>
        <v>32.729999999999997</v>
      </c>
      <c r="CE222" vm="7968">
        <f ca="1"/>
        <v>32.64</v>
      </c>
      <c r="CF222" vm="10828">
        <f ca="1"/>
        <v>29.72</v>
      </c>
      <c r="CG222" vm="11266">
        <f ca="1"/>
        <v>35.57</v>
      </c>
      <c r="CH222" vm="5075">
        <f ca="1"/>
        <v>36.86</v>
      </c>
      <c r="CI222" vm="4352">
        <f ca="1"/>
        <v>33.53</v>
      </c>
      <c r="CJ222" vm="10886">
        <f ca="1"/>
        <v>41.41</v>
      </c>
      <c r="CK222" vm="17590">
        <f ca="1"/>
        <v>43.01</v>
      </c>
      <c r="CL222" vm="6539">
        <f ca="1"/>
        <v>44.42</v>
      </c>
      <c r="CM222" vm="17591">
        <f ca="1"/>
        <v>44.92</v>
      </c>
      <c r="CN222" vm="3059">
        <f ca="1"/>
        <v>39.29</v>
      </c>
      <c r="CO222" vm="3049">
        <f ca="1"/>
        <v>43.92</v>
      </c>
      <c r="CP222" vm="10967">
        <f ca="1"/>
        <v>50.77</v>
      </c>
      <c r="CQ222" vm="4405">
        <f ca="1"/>
        <v>43.98</v>
      </c>
      <c r="CR222" vm="11272">
        <f ca="1"/>
        <v>36.76</v>
      </c>
      <c r="CS222" vm="9056">
        <f ca="1"/>
        <v>34.92</v>
      </c>
      <c r="CT222" vm="17592">
        <f ca="1"/>
        <v>39.44</v>
      </c>
      <c r="CU222" vm="4711">
        <f ca="1"/>
        <v>44.68</v>
      </c>
      <c r="CV222" vm="12243">
        <f ca="1"/>
        <v>43.37</v>
      </c>
      <c r="CW222" vm="3645">
        <f ca="1"/>
        <v>43.28</v>
      </c>
      <c r="CX222" vm="10384">
        <f ca="1"/>
        <v>47.21</v>
      </c>
      <c r="CY222" vm="17592">
        <f ca="1"/>
        <v>39.44</v>
      </c>
      <c r="CZ222" vm="12146">
        <f ca="1"/>
        <v>40.17</v>
      </c>
      <c r="DA222" vm="5151">
        <f ca="1"/>
        <v>44.44</v>
      </c>
      <c r="DB222" vm="3994">
        <f ca="1"/>
        <v>42.97</v>
      </c>
      <c r="DC222" vm="10558">
        <f ca="1"/>
        <v>37.590000000000003</v>
      </c>
      <c r="DD222" vm="12640">
        <f ca="1"/>
        <v>39.090000000000003</v>
      </c>
      <c r="DE222" vm="3866">
        <f ca="1"/>
        <v>36.869999999999997</v>
      </c>
      <c r="DF222" vm="10845">
        <f ca="1"/>
        <v>38.340000000000003</v>
      </c>
      <c r="DG222" vm="2980">
        <f ca="1"/>
        <v>34.65</v>
      </c>
    </row>
    <row r="223" spans="2:111" x14ac:dyDescent="0.55000000000000004">
      <c r="B223" t="e" vm="17593">
        <v>#VALUE!</v>
      </c>
      <c r="C223" t="str" cm="1">
        <f t="array" aca="1" ref="C223" ca="1">_FV(B223,"Industry")</f>
        <v>Hotels &amp; Entertainment Services</v>
      </c>
      <c r="D223" cm="1" vm="16351">
        <f t="array" aca="1" ref="D223:DG223" ca="1">IFERROR(TRANSPOSE(_xlfn.STOCKHISTORY(B223,$B$1,$C$1,2,0,1)),"")</f>
        <v>67.34</v>
      </c>
      <c r="E223" vm="17594">
        <f ca="1"/>
        <v>82.48</v>
      </c>
      <c r="F223" vm="2833">
        <f ca="1"/>
        <v>93.43</v>
      </c>
      <c r="G223" vm="17595">
        <f ca="1"/>
        <v>88.3</v>
      </c>
      <c r="H223" vm="5094">
        <f ca="1"/>
        <v>96.18</v>
      </c>
      <c r="I223" vm="17596">
        <f ca="1"/>
        <v>90.64</v>
      </c>
      <c r="J223" vm="17597">
        <f ca="1"/>
        <v>97.95</v>
      </c>
      <c r="K223" vm="13962">
        <f ca="1"/>
        <v>89.32</v>
      </c>
      <c r="L223" vm="17598">
        <f ca="1"/>
        <v>97.42</v>
      </c>
      <c r="M223" vm="10363">
        <f ca="1"/>
        <v>94.55</v>
      </c>
      <c r="N223" vm="16374">
        <f ca="1"/>
        <v>101.99</v>
      </c>
      <c r="O223" vm="7862">
        <f ca="1"/>
        <v>86.51</v>
      </c>
      <c r="P223" vm="17599">
        <f ca="1"/>
        <v>101.43</v>
      </c>
      <c r="Q223" vm="17600">
        <f ca="1"/>
        <v>96.15</v>
      </c>
      <c r="R223" vm="11601">
        <f ca="1"/>
        <v>114.61</v>
      </c>
      <c r="S223" vm="17601">
        <f ca="1"/>
        <v>123.01</v>
      </c>
      <c r="T223" vm="14521">
        <f ca="1"/>
        <v>128.69999999999999</v>
      </c>
      <c r="U223" vm="17602">
        <f ca="1"/>
        <v>134.12</v>
      </c>
      <c r="V223" vm="17603">
        <f ca="1"/>
        <v>129.34</v>
      </c>
      <c r="W223" vm="15616">
        <f ca="1"/>
        <v>138.99</v>
      </c>
      <c r="X223" vm="17604">
        <f ca="1"/>
        <v>148.91999999999999</v>
      </c>
      <c r="Y223" vm="17605">
        <f ca="1"/>
        <v>147.49</v>
      </c>
      <c r="Z223" vm="17606">
        <f ca="1"/>
        <v>158.08000000000001</v>
      </c>
      <c r="AA223" vm="17607">
        <f ca="1"/>
        <v>168.59</v>
      </c>
      <c r="AB223" vm="17608">
        <f ca="1"/>
        <v>165.59</v>
      </c>
      <c r="AC223" vm="17609">
        <f ca="1"/>
        <v>167.5</v>
      </c>
      <c r="AD223" vm="17610">
        <f ca="1"/>
        <v>182.36</v>
      </c>
      <c r="AE223" vm="17611">
        <f ca="1"/>
        <v>186.19</v>
      </c>
      <c r="AF223" vm="12936">
        <f ca="1"/>
        <v>196.01</v>
      </c>
      <c r="AG223" vm="17612">
        <f ca="1"/>
        <v>167.34</v>
      </c>
      <c r="AH223" vm="12912">
        <f ca="1"/>
        <v>166.78</v>
      </c>
      <c r="AI223" vm="1225">
        <f ca="1"/>
        <v>148.34</v>
      </c>
      <c r="AJ223" vm="17613">
        <f ca="1"/>
        <v>127.06</v>
      </c>
      <c r="AK223" vm="17614">
        <f ca="1"/>
        <v>100.6</v>
      </c>
      <c r="AL223" vm="17615">
        <f ca="1"/>
        <v>109.4</v>
      </c>
      <c r="AM223" vm="7486">
        <f ca="1"/>
        <v>98.91</v>
      </c>
      <c r="AN223" vm="17601">
        <f ca="1"/>
        <v>123.01</v>
      </c>
      <c r="AO223" vm="17616">
        <f ca="1"/>
        <v>126.54</v>
      </c>
      <c r="AP223" vm="17617">
        <f ca="1"/>
        <v>119.32</v>
      </c>
      <c r="AQ223" vm="17618">
        <f ca="1"/>
        <v>144.44999999999999</v>
      </c>
      <c r="AR223" vm="17619">
        <f ca="1"/>
        <v>107.33</v>
      </c>
      <c r="AS223" vm="17620">
        <f ca="1"/>
        <v>123.99</v>
      </c>
      <c r="AT223" vm="17621">
        <f ca="1"/>
        <v>130.07</v>
      </c>
      <c r="AU223" vm="17622">
        <f ca="1"/>
        <v>110.15</v>
      </c>
      <c r="AV223" vm="17623">
        <f ca="1"/>
        <v>108.72</v>
      </c>
      <c r="AW223" vm="14648">
        <f ca="1"/>
        <v>121.34</v>
      </c>
      <c r="AX223" vm="17624">
        <f ca="1"/>
        <v>120.85</v>
      </c>
      <c r="AY223" vm="17625">
        <f ca="1"/>
        <v>138.87</v>
      </c>
      <c r="AZ223" vm="17626">
        <f ca="1"/>
        <v>126.16</v>
      </c>
      <c r="BA223" vm="17353">
        <f ca="1"/>
        <v>107.98</v>
      </c>
      <c r="BB223" vm="17627">
        <f ca="1"/>
        <v>60.19</v>
      </c>
      <c r="BC223" vm="10358">
        <f ca="1"/>
        <v>85.53</v>
      </c>
      <c r="BD223" vm="17628">
        <f ca="1"/>
        <v>83.28</v>
      </c>
      <c r="BE223" vm="17629">
        <f ca="1"/>
        <v>74.489999999999995</v>
      </c>
      <c r="BF223" vm="12107">
        <f ca="1"/>
        <v>72.430000000000007</v>
      </c>
      <c r="BG223" vm="17563">
        <f ca="1"/>
        <v>87.45</v>
      </c>
      <c r="BH223" vm="10481">
        <f ca="1"/>
        <v>71.81</v>
      </c>
      <c r="BI223" vm="12107">
        <f ca="1"/>
        <v>72.430000000000007</v>
      </c>
      <c r="BJ223" vm="15866">
        <f ca="1"/>
        <v>100.5</v>
      </c>
      <c r="BK223" vm="17630">
        <f ca="1"/>
        <v>112.83</v>
      </c>
      <c r="BL223" vm="17631">
        <f ca="1"/>
        <v>99.53</v>
      </c>
      <c r="BM223" vm="17365">
        <f ca="1"/>
        <v>131.72999999999999</v>
      </c>
      <c r="BN223" vm="12764">
        <f ca="1"/>
        <v>125.37</v>
      </c>
      <c r="BO223" vm="17632">
        <f ca="1"/>
        <v>128.4</v>
      </c>
      <c r="BP223" vm="17633">
        <f ca="1"/>
        <v>131.87</v>
      </c>
      <c r="BQ223" vm="17634">
        <f ca="1"/>
        <v>122.3</v>
      </c>
      <c r="BR223" vm="5516">
        <f ca="1"/>
        <v>98.33</v>
      </c>
      <c r="BS223" vm="6989">
        <f ca="1"/>
        <v>101.69</v>
      </c>
      <c r="BT223" vm="17635">
        <f ca="1"/>
        <v>84.75</v>
      </c>
      <c r="BU223" vm="12817">
        <f ca="1"/>
        <v>89.8</v>
      </c>
      <c r="BV223" vm="17307">
        <f ca="1"/>
        <v>81.010000000000005</v>
      </c>
      <c r="BW223" vm="17636">
        <f ca="1"/>
        <v>85.04</v>
      </c>
      <c r="BX223" vm="13680">
        <f ca="1"/>
        <v>85.45</v>
      </c>
      <c r="BY223" vm="17637">
        <f ca="1"/>
        <v>86.52</v>
      </c>
      <c r="BZ223" vm="10430">
        <f ca="1"/>
        <v>79.739999999999995</v>
      </c>
      <c r="CA223" vm="6604">
        <f ca="1"/>
        <v>70.48</v>
      </c>
      <c r="CB223" vm="9448">
        <f ca="1"/>
        <v>66.099999999999994</v>
      </c>
      <c r="CC223" vm="17638">
        <f ca="1"/>
        <v>56.98</v>
      </c>
      <c r="CD223" vm="17639">
        <f ca="1"/>
        <v>63.48</v>
      </c>
      <c r="CE223" vm="6565">
        <f ca="1"/>
        <v>60.59</v>
      </c>
      <c r="CF223" vm="17640">
        <f ca="1"/>
        <v>63.03</v>
      </c>
      <c r="CG223" vm="12578">
        <f ca="1"/>
        <v>63.9</v>
      </c>
      <c r="CH223" vm="13519">
        <f ca="1"/>
        <v>83.66</v>
      </c>
      <c r="CI223" vm="14664">
        <f ca="1"/>
        <v>82.47</v>
      </c>
      <c r="CJ223" vm="17641">
        <f ca="1"/>
        <v>103.64</v>
      </c>
      <c r="CK223" vm="16367">
        <f ca="1"/>
        <v>108.37</v>
      </c>
      <c r="CL223" vm="17642">
        <f ca="1"/>
        <v>111.91</v>
      </c>
      <c r="CM223" vm="17643">
        <f ca="1"/>
        <v>114.28</v>
      </c>
      <c r="CN223" vm="6518">
        <f ca="1"/>
        <v>98.7</v>
      </c>
      <c r="CO223" vm="17644">
        <f ca="1"/>
        <v>105.61</v>
      </c>
      <c r="CP223" vm="17645">
        <f ca="1"/>
        <v>108.98</v>
      </c>
      <c r="CQ223" vm="12063">
        <f ca="1"/>
        <v>101.38</v>
      </c>
      <c r="CR223" vm="2876">
        <f ca="1"/>
        <v>92.41</v>
      </c>
      <c r="CS223" vm="3662">
        <f ca="1"/>
        <v>87.78</v>
      </c>
      <c r="CT223" vm="12696">
        <f ca="1"/>
        <v>84.42</v>
      </c>
      <c r="CU223" vm="17646">
        <f ca="1"/>
        <v>91.11</v>
      </c>
      <c r="CV223" vm="17647">
        <f ca="1"/>
        <v>94.43</v>
      </c>
      <c r="CW223" vm="7370">
        <f ca="1"/>
        <v>105.2</v>
      </c>
      <c r="CX223" vm="6361">
        <f ca="1"/>
        <v>102.23</v>
      </c>
      <c r="CY223" vm="17648">
        <f ca="1"/>
        <v>91.65</v>
      </c>
      <c r="CZ223" vm="2782">
        <f ca="1"/>
        <v>94.88</v>
      </c>
      <c r="DA223" vm="5509">
        <f ca="1"/>
        <v>89.5</v>
      </c>
      <c r="DB223" vm="10040">
        <f ca="1"/>
        <v>82.82</v>
      </c>
      <c r="DC223" vm="8045">
        <f ca="1"/>
        <v>76.88</v>
      </c>
      <c r="DD223" vm="17649">
        <f ca="1"/>
        <v>95.88</v>
      </c>
      <c r="DE223" vm="2896">
        <f ca="1"/>
        <v>96.02</v>
      </c>
      <c r="DF223" vm="17650">
        <f ca="1"/>
        <v>94.38</v>
      </c>
      <c r="DG223" vm="10330">
        <f ca="1"/>
        <v>86.16</v>
      </c>
    </row>
    <row r="224" spans="2:111" x14ac:dyDescent="0.55000000000000004">
      <c r="B224" t="e" vm="17651">
        <v>#VALUE!</v>
      </c>
      <c r="C224" t="str" cm="1">
        <f t="array" aca="1" ref="C224" ca="1">_FV(B224,"Industry")</f>
        <v>Household Goods</v>
      </c>
      <c r="D224" cm="1" vm="17652">
        <f t="array" aca="1" ref="D224:DG224" ca="1">IFERROR(TRANSPOSE(_xlfn.STOCKHISTORY(B224,$B$1,$C$1,2,0,1)),"")</f>
        <v>166.41</v>
      </c>
      <c r="E224" vm="17653">
        <f ca="1"/>
        <v>179.73</v>
      </c>
      <c r="F224" vm="9321">
        <f ca="1"/>
        <v>190.9</v>
      </c>
      <c r="G224" vm="17654">
        <f ca="1"/>
        <v>192.63</v>
      </c>
      <c r="H224" vm="17655">
        <f ca="1"/>
        <v>196.69</v>
      </c>
      <c r="I224" vm="17656">
        <f ca="1"/>
        <v>189.76</v>
      </c>
      <c r="J224" vm="17657">
        <f ca="1"/>
        <v>208.94</v>
      </c>
      <c r="K224" vm="14438">
        <f ca="1"/>
        <v>212.78</v>
      </c>
      <c r="L224" vm="17658">
        <f ca="1"/>
        <v>200.34</v>
      </c>
      <c r="M224" vm="17418">
        <f ca="1"/>
        <v>184.3</v>
      </c>
      <c r="N224" vm="6097">
        <f ca="1"/>
        <v>197.44</v>
      </c>
      <c r="O224" vm="17659">
        <f ca="1"/>
        <v>199.68</v>
      </c>
      <c r="P224" vm="17660">
        <f ca="1"/>
        <v>215.84</v>
      </c>
      <c r="Q224" vm="17661">
        <f ca="1"/>
        <v>226.36</v>
      </c>
      <c r="R224" vm="15755">
        <f ca="1"/>
        <v>229.49</v>
      </c>
      <c r="S224" vm="17662">
        <f ca="1"/>
        <v>234.79</v>
      </c>
      <c r="T224" vm="2641">
        <f ca="1"/>
        <v>239.3</v>
      </c>
      <c r="U224" vm="17663">
        <f ca="1"/>
        <v>241.69</v>
      </c>
      <c r="V224" vm="17664">
        <f ca="1"/>
        <v>248.99</v>
      </c>
      <c r="W224" vm="17665">
        <f ca="1"/>
        <v>253.12</v>
      </c>
      <c r="X224" vm="17666">
        <f ca="1"/>
        <v>247.51</v>
      </c>
      <c r="Y224" vm="17667">
        <f ca="1"/>
        <v>261.76</v>
      </c>
      <c r="Z224" vm="17668">
        <f ca="1"/>
        <v>282.61</v>
      </c>
      <c r="AA224" vm="17669">
        <f ca="1"/>
        <v>275.89999999999998</v>
      </c>
      <c r="AB224" vm="17670">
        <f ca="1"/>
        <v>281.06</v>
      </c>
      <c r="AC224" vm="17671">
        <f ca="1"/>
        <v>239.88</v>
      </c>
      <c r="AD224" vm="17672">
        <f ca="1"/>
        <v>232.22</v>
      </c>
      <c r="AE224" vm="17673">
        <f ca="1"/>
        <v>209.88</v>
      </c>
      <c r="AF224" vm="17674">
        <f ca="1"/>
        <v>204.04</v>
      </c>
      <c r="AG224" vm="17675">
        <f ca="1"/>
        <v>214.27</v>
      </c>
      <c r="AH224" vm="17676">
        <f ca="1"/>
        <v>188.36</v>
      </c>
      <c r="AI224" vm="17677">
        <f ca="1"/>
        <v>191.59</v>
      </c>
      <c r="AJ224" vm="1516">
        <f ca="1"/>
        <v>175.35</v>
      </c>
      <c r="AK224" vm="17678">
        <f ca="1"/>
        <v>124.73</v>
      </c>
      <c r="AL224" vm="12726">
        <f ca="1"/>
        <v>128.06</v>
      </c>
      <c r="AM224" vm="3669">
        <f ca="1"/>
        <v>116.96</v>
      </c>
      <c r="AN224" vm="12383">
        <f ca="1"/>
        <v>128.79</v>
      </c>
      <c r="AO224" vm="17119">
        <f ca="1"/>
        <v>136.12</v>
      </c>
      <c r="AP224" vm="1401">
        <f ca="1"/>
        <v>126.15</v>
      </c>
      <c r="AQ224" vm="17679">
        <f ca="1"/>
        <v>136.25</v>
      </c>
      <c r="AR224" vm="17680">
        <f ca="1"/>
        <v>135.55000000000001</v>
      </c>
      <c r="AS224" vm="11206">
        <f ca="1"/>
        <v>147.47</v>
      </c>
      <c r="AT224" vm="17681">
        <f ca="1"/>
        <v>124.69</v>
      </c>
      <c r="AU224" vm="17682">
        <f ca="1"/>
        <v>118.89</v>
      </c>
      <c r="AV224" vm="17683">
        <f ca="1"/>
        <v>124.07</v>
      </c>
      <c r="AW224" vm="17684">
        <f ca="1"/>
        <v>143.38</v>
      </c>
      <c r="AX224" vm="17685">
        <f ca="1"/>
        <v>139.37</v>
      </c>
      <c r="AY224" vm="17686">
        <f ca="1"/>
        <v>136.38</v>
      </c>
      <c r="AZ224" vm="15516">
        <f ca="1"/>
        <v>131.68</v>
      </c>
      <c r="BA224" vm="6642">
        <f ca="1"/>
        <v>121.15</v>
      </c>
      <c r="BB224" vm="12586">
        <f ca="1"/>
        <v>76.239999999999995</v>
      </c>
      <c r="BC224" vm="17687">
        <f ca="1"/>
        <v>87.72</v>
      </c>
      <c r="BD224" vm="12410">
        <f ca="1"/>
        <v>93.2</v>
      </c>
      <c r="BE224" vm="12716">
        <f ca="1"/>
        <v>101.76</v>
      </c>
      <c r="BF224" vm="17688">
        <f ca="1"/>
        <v>79.849999999999994</v>
      </c>
      <c r="BG224" vm="10519">
        <f ca="1"/>
        <v>92.33</v>
      </c>
      <c r="BH224" vm="9889">
        <f ca="1"/>
        <v>97.59</v>
      </c>
      <c r="BI224" vm="17689">
        <f ca="1"/>
        <v>103.19</v>
      </c>
      <c r="BJ224" vm="17690">
        <f ca="1"/>
        <v>125.83</v>
      </c>
      <c r="BK224" vm="17691">
        <f ca="1"/>
        <v>140.94999999999999</v>
      </c>
      <c r="BL224" vm="7352">
        <f ca="1"/>
        <v>143.6</v>
      </c>
      <c r="BM224" vm="17692">
        <f ca="1"/>
        <v>174.99</v>
      </c>
      <c r="BN224" vm="17693">
        <f ca="1"/>
        <v>192.31</v>
      </c>
      <c r="BO224" vm="17694">
        <f ca="1"/>
        <v>205.5</v>
      </c>
      <c r="BP224" vm="9115">
        <f ca="1"/>
        <v>210.68</v>
      </c>
      <c r="BQ224" vm="17695">
        <f ca="1"/>
        <v>192.19</v>
      </c>
      <c r="BR224" vm="17696">
        <f ca="1"/>
        <v>194.9</v>
      </c>
      <c r="BS224" vm="17697">
        <f ca="1"/>
        <v>197.76</v>
      </c>
      <c r="BT224" vm="13482">
        <f ca="1"/>
        <v>177.4</v>
      </c>
      <c r="BU224" vm="9549">
        <f ca="1"/>
        <v>177.21</v>
      </c>
      <c r="BV224" vm="17698">
        <f ca="1"/>
        <v>167.87</v>
      </c>
      <c r="BW224" vm="17699">
        <f ca="1"/>
        <v>182.18</v>
      </c>
      <c r="BX224" vm="2584">
        <f ca="1"/>
        <v>157.87</v>
      </c>
      <c r="BY224" vm="17700">
        <f ca="1"/>
        <v>140.78</v>
      </c>
      <c r="BZ224" vm="17701">
        <f ca="1"/>
        <v>124.2</v>
      </c>
      <c r="CA224" vm="17702">
        <f ca="1"/>
        <v>141.06</v>
      </c>
      <c r="CB224" vm="11730">
        <f ca="1"/>
        <v>141.46</v>
      </c>
      <c r="CC224" vm="14653">
        <f ca="1"/>
        <v>124.09</v>
      </c>
      <c r="CD224" vm="17703">
        <f ca="1"/>
        <v>128.47999999999999</v>
      </c>
      <c r="CE224" vm="11216">
        <f ca="1"/>
        <v>110.36</v>
      </c>
      <c r="CF224" vm="6440">
        <f ca="1"/>
        <v>91.19</v>
      </c>
      <c r="CG224" vm="17704">
        <f ca="1"/>
        <v>94.75</v>
      </c>
      <c r="CH224" vm="6772">
        <f ca="1"/>
        <v>101.33</v>
      </c>
      <c r="CI224" vm="7484">
        <f ca="1"/>
        <v>102.22</v>
      </c>
      <c r="CJ224" vm="17705">
        <f ca="1"/>
        <v>120.06</v>
      </c>
      <c r="CK224" vm="12048">
        <f ca="1"/>
        <v>102.85</v>
      </c>
      <c r="CL224" vm="6771">
        <f ca="1"/>
        <v>100.22</v>
      </c>
      <c r="CM224" vm="17706">
        <f ca="1"/>
        <v>105.9</v>
      </c>
      <c r="CN224" vm="17707">
        <f ca="1"/>
        <v>92.04</v>
      </c>
      <c r="CO224" vm="8013">
        <f ca="1"/>
        <v>103.16</v>
      </c>
      <c r="CP224" vm="17218">
        <f ca="1"/>
        <v>106.34</v>
      </c>
      <c r="CQ224" vm="17103">
        <f ca="1"/>
        <v>101.39</v>
      </c>
      <c r="CR224" vm="17708">
        <f ca="1"/>
        <v>85.81</v>
      </c>
      <c r="CS224" vm="3773">
        <f ca="1"/>
        <v>80.38</v>
      </c>
      <c r="CT224" vm="9865">
        <f ca="1"/>
        <v>88.31</v>
      </c>
      <c r="CU224" vm="3203">
        <f ca="1"/>
        <v>103.5</v>
      </c>
      <c r="CV224" vm="13736">
        <f ca="1"/>
        <v>104.25</v>
      </c>
      <c r="CW224" vm="17709">
        <f ca="1"/>
        <v>118.62</v>
      </c>
      <c r="CX224" vm="17710">
        <f ca="1"/>
        <v>130.88999999999999</v>
      </c>
      <c r="CY224" vm="11583">
        <f ca="1"/>
        <v>115.32</v>
      </c>
      <c r="CZ224" vm="17711">
        <f ca="1"/>
        <v>121.93</v>
      </c>
      <c r="DA224" vm="17712">
        <f ca="1"/>
        <v>113.59</v>
      </c>
      <c r="DB224" vm="17713">
        <f ca="1"/>
        <v>161.07</v>
      </c>
      <c r="DC224" vm="16729">
        <f ca="1"/>
        <v>155.13999999999999</v>
      </c>
      <c r="DD224" vm="17714">
        <f ca="1"/>
        <v>160.68</v>
      </c>
      <c r="DE224" vm="12381">
        <f ca="1"/>
        <v>134.27000000000001</v>
      </c>
      <c r="DF224" vm="8890">
        <f ca="1"/>
        <v>138.83000000000001</v>
      </c>
      <c r="DG224" vm="13427">
        <f ca="1"/>
        <v>119.13</v>
      </c>
    </row>
    <row r="225" spans="2:111" x14ac:dyDescent="0.55000000000000004">
      <c r="B225" t="e" vm="17715">
        <v>#VALUE!</v>
      </c>
      <c r="C225" t="str" cm="1">
        <f t="array" aca="1" ref="C225" ca="1">_FV(B225,"Industry")</f>
        <v>Insurance</v>
      </c>
      <c r="D225" cm="1" vm="17716">
        <f t="array" aca="1" ref="D225:DG225" ca="1">IFERROR(TRANSPOSE(_xlfn.STOCKHISTORY(B225,$B$1,$C$1,2,0,1)),"")</f>
        <v>31.25</v>
      </c>
      <c r="E225" vm="2451">
        <f ca="1"/>
        <v>31.92</v>
      </c>
      <c r="F225" vm="17717">
        <f ca="1"/>
        <v>35.14</v>
      </c>
      <c r="G225" vm="9717">
        <f ca="1"/>
        <v>32.6</v>
      </c>
      <c r="H225" vm="4998">
        <f ca="1"/>
        <v>33.299999999999997</v>
      </c>
      <c r="I225" vm="17718">
        <f ca="1"/>
        <v>33.5</v>
      </c>
      <c r="J225" vm="17719">
        <f ca="1"/>
        <v>32.51</v>
      </c>
      <c r="K225" vm="8815">
        <f ca="1"/>
        <v>32.56</v>
      </c>
      <c r="L225" vm="11872">
        <f ca="1"/>
        <v>31.5</v>
      </c>
      <c r="M225" vm="11271">
        <f ca="1"/>
        <v>31.51</v>
      </c>
      <c r="N225" vm="4998">
        <f ca="1"/>
        <v>33.299999999999997</v>
      </c>
      <c r="O225" vm="12227">
        <f ca="1"/>
        <v>35.5</v>
      </c>
      <c r="P225" vm="17720">
        <f ca="1"/>
        <v>37.44</v>
      </c>
      <c r="Q225" vm="17721">
        <f ca="1"/>
        <v>39.18</v>
      </c>
      <c r="R225" vm="17721">
        <f ca="1"/>
        <v>39.18</v>
      </c>
      <c r="S225" vm="17722">
        <f ca="1"/>
        <v>39.72</v>
      </c>
      <c r="T225" vm="10091">
        <f ca="1"/>
        <v>42.43</v>
      </c>
      <c r="U225" vm="5150">
        <f ca="1"/>
        <v>44.09</v>
      </c>
      <c r="V225" vm="5042">
        <f ca="1"/>
        <v>47.13</v>
      </c>
      <c r="W225" vm="9060">
        <f ca="1"/>
        <v>46.48</v>
      </c>
      <c r="X225" vm="7082">
        <f ca="1"/>
        <v>48.42</v>
      </c>
      <c r="Y225" vm="7045">
        <f ca="1"/>
        <v>48.65</v>
      </c>
      <c r="Z225" vm="8969">
        <f ca="1"/>
        <v>53.18</v>
      </c>
      <c r="AA225" vm="3898">
        <f ca="1"/>
        <v>56.32</v>
      </c>
      <c r="AB225" vm="17723">
        <f ca="1"/>
        <v>54.1</v>
      </c>
      <c r="AC225" vm="17091">
        <f ca="1"/>
        <v>57.58</v>
      </c>
      <c r="AD225" vm="10926">
        <f ca="1"/>
        <v>60.93</v>
      </c>
      <c r="AE225" vm="17245">
        <f ca="1"/>
        <v>60.29</v>
      </c>
      <c r="AF225" vm="12099">
        <f ca="1"/>
        <v>62.09</v>
      </c>
      <c r="AG225" vm="12677">
        <f ca="1"/>
        <v>59.15</v>
      </c>
      <c r="AH225" vm="12257">
        <f ca="1"/>
        <v>60.01</v>
      </c>
      <c r="AI225" vm="10796">
        <f ca="1"/>
        <v>67.53</v>
      </c>
      <c r="AJ225" vm="17724">
        <f ca="1"/>
        <v>71.040000000000006</v>
      </c>
      <c r="AK225" vm="17725">
        <f ca="1"/>
        <v>69.7</v>
      </c>
      <c r="AL225" vm="17726">
        <f ca="1"/>
        <v>66.290000000000006</v>
      </c>
      <c r="AM225" vm="13670">
        <f ca="1"/>
        <v>60.33</v>
      </c>
      <c r="AN225" vm="16714">
        <f ca="1"/>
        <v>67.290000000000006</v>
      </c>
      <c r="AO225" vm="11974">
        <f ca="1"/>
        <v>72.900000000000006</v>
      </c>
      <c r="AP225" vm="3958">
        <f ca="1"/>
        <v>72.09</v>
      </c>
      <c r="AQ225" vm="11579">
        <f ca="1"/>
        <v>78.150000000000006</v>
      </c>
      <c r="AR225" vm="2910">
        <f ca="1"/>
        <v>79.28</v>
      </c>
      <c r="AS225" vm="5753">
        <f ca="1"/>
        <v>79.930000000000007</v>
      </c>
      <c r="AT225" vm="17727">
        <f ca="1"/>
        <v>80.98</v>
      </c>
      <c r="AU225" vm="17728">
        <f ca="1"/>
        <v>75.8</v>
      </c>
      <c r="AV225" vm="14282">
        <f ca="1"/>
        <v>77.25</v>
      </c>
      <c r="AW225" vm="17725">
        <f ca="1"/>
        <v>69.7</v>
      </c>
      <c r="AX225" vm="17729">
        <f ca="1"/>
        <v>73.05</v>
      </c>
      <c r="AY225" vm="3762">
        <f ca="1"/>
        <v>72.39</v>
      </c>
      <c r="AZ225" vm="17730">
        <f ca="1"/>
        <v>80.69</v>
      </c>
      <c r="BA225" vm="14411">
        <f ca="1"/>
        <v>73.16</v>
      </c>
      <c r="BB225" vm="10756">
        <f ca="1"/>
        <v>73.84</v>
      </c>
      <c r="BC225" vm="5499">
        <f ca="1"/>
        <v>77.3</v>
      </c>
      <c r="BD225" vm="16627">
        <f ca="1"/>
        <v>77.680000000000007</v>
      </c>
      <c r="BE225" vm="6708">
        <f ca="1"/>
        <v>80.11</v>
      </c>
      <c r="BF225" vm="6672">
        <f ca="1"/>
        <v>90.34</v>
      </c>
      <c r="BG225" vm="11183">
        <f ca="1"/>
        <v>95.04</v>
      </c>
      <c r="BH225" vm="17731">
        <f ca="1"/>
        <v>94.67</v>
      </c>
      <c r="BI225" vm="3785">
        <f ca="1"/>
        <v>91.9</v>
      </c>
      <c r="BJ225" vm="17732">
        <f ca="1"/>
        <v>87.11</v>
      </c>
      <c r="BK225" vm="7366">
        <f ca="1"/>
        <v>98.88</v>
      </c>
      <c r="BL225" vm="15500">
        <f ca="1"/>
        <v>87.19</v>
      </c>
      <c r="BM225" vm="17733">
        <f ca="1"/>
        <v>85.95</v>
      </c>
      <c r="BN225" vm="17734">
        <f ca="1"/>
        <v>95.61</v>
      </c>
      <c r="BO225" vm="6749">
        <f ca="1"/>
        <v>100.74</v>
      </c>
      <c r="BP225" vm="10200">
        <f ca="1"/>
        <v>99.08</v>
      </c>
      <c r="BQ225" vm="12297">
        <f ca="1"/>
        <v>98.21</v>
      </c>
      <c r="BR225" vm="14299">
        <f ca="1"/>
        <v>95.16</v>
      </c>
      <c r="BS225" vm="15323">
        <f ca="1"/>
        <v>96.34</v>
      </c>
      <c r="BT225" vm="12204">
        <f ca="1"/>
        <v>90.39</v>
      </c>
      <c r="BU225" vm="2782">
        <f ca="1"/>
        <v>94.88</v>
      </c>
      <c r="BV225" vm="17735">
        <f ca="1"/>
        <v>92.94</v>
      </c>
      <c r="BW225" vm="13699">
        <f ca="1"/>
        <v>102.65</v>
      </c>
      <c r="BX225" vm="6351">
        <f ca="1"/>
        <v>108.66</v>
      </c>
      <c r="BY225" vm="17736">
        <f ca="1"/>
        <v>105.93</v>
      </c>
      <c r="BZ225" vm="17737">
        <f ca="1"/>
        <v>113.99</v>
      </c>
      <c r="CA225" vm="17738">
        <f ca="1"/>
        <v>107.36</v>
      </c>
      <c r="CB225" vm="15163">
        <f ca="1"/>
        <v>119.38</v>
      </c>
      <c r="CC225" vm="8840">
        <f ca="1"/>
        <v>116.27</v>
      </c>
      <c r="CD225" vm="17739">
        <f ca="1"/>
        <v>115.06</v>
      </c>
      <c r="CE225" vm="17740">
        <f ca="1"/>
        <v>122.65</v>
      </c>
      <c r="CF225" vm="17741">
        <f ca="1"/>
        <v>116.21</v>
      </c>
      <c r="CG225" vm="17632">
        <f ca="1"/>
        <v>128.4</v>
      </c>
      <c r="CH225" vm="17742">
        <f ca="1"/>
        <v>132.15</v>
      </c>
      <c r="CI225" vm="17743">
        <f ca="1"/>
        <v>129.71</v>
      </c>
      <c r="CJ225" vm="17744">
        <f ca="1"/>
        <v>136.35</v>
      </c>
      <c r="CK225" vm="3714">
        <f ca="1"/>
        <v>143.52000000000001</v>
      </c>
      <c r="CL225" vm="5976">
        <f ca="1"/>
        <v>143.06</v>
      </c>
      <c r="CM225" vm="17745">
        <f ca="1"/>
        <v>136.4</v>
      </c>
      <c r="CN225" vm="8888">
        <f ca="1"/>
        <v>127.91</v>
      </c>
      <c r="CO225" vm="5798">
        <f ca="1"/>
        <v>132.37</v>
      </c>
      <c r="CP225" vm="17746">
        <f ca="1"/>
        <v>125.98</v>
      </c>
      <c r="CQ225" vm="17747">
        <f ca="1"/>
        <v>133.47</v>
      </c>
      <c r="CR225" vm="7492">
        <f ca="1"/>
        <v>139.30000000000001</v>
      </c>
      <c r="CS225" vm="17748">
        <f ca="1"/>
        <v>158.09</v>
      </c>
      <c r="CT225" vm="17749">
        <f ca="1"/>
        <v>164.03</v>
      </c>
      <c r="CU225" vm="17750">
        <f ca="1"/>
        <v>159.28</v>
      </c>
      <c r="CV225" vm="17751">
        <f ca="1"/>
        <v>178.25</v>
      </c>
      <c r="CW225" vm="17752">
        <f ca="1"/>
        <v>189.56</v>
      </c>
      <c r="CX225" vm="5840">
        <f ca="1"/>
        <v>206.82</v>
      </c>
      <c r="CY225" vm="15729">
        <f ca="1"/>
        <v>208.25</v>
      </c>
      <c r="CZ225" vm="17753">
        <f ca="1"/>
        <v>211.18</v>
      </c>
      <c r="DA225" vm="17754">
        <f ca="1"/>
        <v>207.71</v>
      </c>
      <c r="DB225" vm="17755">
        <f ca="1"/>
        <v>214.12</v>
      </c>
      <c r="DC225" vm="17756">
        <f ca="1"/>
        <v>252.2</v>
      </c>
      <c r="DD225" vm="17757">
        <f ca="1"/>
        <v>253.76</v>
      </c>
      <c r="DE225" vm="15440">
        <f ca="1"/>
        <v>242.83</v>
      </c>
      <c r="DF225" vm="17758">
        <f ca="1"/>
        <v>268.88</v>
      </c>
      <c r="DG225" vm="15762">
        <f ca="1"/>
        <v>239.61</v>
      </c>
    </row>
    <row r="226" spans="2:111" x14ac:dyDescent="0.55000000000000004">
      <c r="B226" t="e" vm="17759">
        <v>#VALUE!</v>
      </c>
      <c r="C226" t="str" cm="1">
        <f t="array" aca="1" ref="C226" ca="1">_FV(B226,"Industry")</f>
        <v>Insurance</v>
      </c>
      <c r="D226" cm="1" vm="5638">
        <f t="array" aca="1" ref="D226:DG226" ca="1">IFERROR(TRANSPOSE(_xlfn.STOCKHISTORY(B226,$B$1,$C$1,2,0,1)),"")</f>
        <v>113.07</v>
      </c>
      <c r="E226" vm="17760">
        <f ca="1"/>
        <v>115.53</v>
      </c>
      <c r="F226" vm="12986">
        <f ca="1"/>
        <v>119.15</v>
      </c>
      <c r="G226" vm="17761">
        <f ca="1"/>
        <v>117.86</v>
      </c>
      <c r="H226" vm="17762">
        <f ca="1"/>
        <v>126.61</v>
      </c>
      <c r="I226" vm="17763">
        <f ca="1"/>
        <v>130.71</v>
      </c>
      <c r="J226" vm="17764">
        <f ca="1"/>
        <v>125.26</v>
      </c>
      <c r="K226" vm="17765">
        <f ca="1"/>
        <v>126.93</v>
      </c>
      <c r="L226" vm="8293">
        <f ca="1"/>
        <v>125.65</v>
      </c>
      <c r="M226" vm="17034">
        <f ca="1"/>
        <v>127</v>
      </c>
      <c r="N226" vm="4796">
        <f ca="1"/>
        <v>128</v>
      </c>
      <c r="O226" vm="8502">
        <f ca="1"/>
        <v>132.12</v>
      </c>
      <c r="P226" vm="17766">
        <f ca="1"/>
        <v>131.49</v>
      </c>
      <c r="Q226" vm="17767">
        <f ca="1"/>
        <v>138.16999999999999</v>
      </c>
      <c r="R226" vm="17679">
        <f ca="1"/>
        <v>136.25</v>
      </c>
      <c r="S226" vm="17768">
        <f ca="1"/>
        <v>137.25</v>
      </c>
      <c r="T226" vm="17769">
        <f ca="1"/>
        <v>143.19</v>
      </c>
      <c r="U226" vm="17770">
        <f ca="1"/>
        <v>145.38</v>
      </c>
      <c r="V226" vm="17771">
        <f ca="1"/>
        <v>146.46</v>
      </c>
      <c r="W226" vm="17772">
        <f ca="1"/>
        <v>141.41999999999999</v>
      </c>
      <c r="X226" vm="5646">
        <f ca="1"/>
        <v>142.55000000000001</v>
      </c>
      <c r="Y226" vm="17773">
        <f ca="1"/>
        <v>150.82</v>
      </c>
      <c r="Z226" vm="17774">
        <f ca="1"/>
        <v>152.11000000000001</v>
      </c>
      <c r="AA226" vm="17775">
        <f ca="1"/>
        <v>146.13</v>
      </c>
      <c r="AB226" vm="1832">
        <f ca="1"/>
        <v>156.15</v>
      </c>
      <c r="AC226" vm="17776">
        <f ca="1"/>
        <v>141.91999999999999</v>
      </c>
      <c r="AD226" vm="17777">
        <f ca="1"/>
        <v>136.77000000000001</v>
      </c>
      <c r="AE226" vm="17778">
        <f ca="1"/>
        <v>135.66999999999999</v>
      </c>
      <c r="AF226" vm="15615">
        <f ca="1"/>
        <v>130.69</v>
      </c>
      <c r="AG226" vm="16420">
        <f ca="1"/>
        <v>127.02</v>
      </c>
      <c r="AH226" vm="11721">
        <f ca="1"/>
        <v>139.72</v>
      </c>
      <c r="AI226" vm="17779">
        <f ca="1"/>
        <v>135.24</v>
      </c>
      <c r="AJ226" vm="2581">
        <f ca="1"/>
        <v>133.63999999999999</v>
      </c>
      <c r="AK226" vm="8316">
        <f ca="1"/>
        <v>124.91</v>
      </c>
      <c r="AL226" vm="17780">
        <f ca="1"/>
        <v>133.74</v>
      </c>
      <c r="AM226" vm="17781">
        <f ca="1"/>
        <v>129.18</v>
      </c>
      <c r="AN226" vm="17782">
        <f ca="1"/>
        <v>133.05000000000001</v>
      </c>
      <c r="AO226" vm="17783">
        <f ca="1"/>
        <v>133.9</v>
      </c>
      <c r="AP226" vm="17784">
        <f ca="1"/>
        <v>140.08000000000001</v>
      </c>
      <c r="AQ226" vm="15226">
        <f ca="1"/>
        <v>145.19999999999999</v>
      </c>
      <c r="AR226" vm="2578">
        <f ca="1"/>
        <v>146.07</v>
      </c>
      <c r="AS226" vm="14527">
        <f ca="1"/>
        <v>147.29</v>
      </c>
      <c r="AT226" vm="17785">
        <f ca="1"/>
        <v>152.84</v>
      </c>
      <c r="AU226" vm="17786">
        <f ca="1"/>
        <v>156.28</v>
      </c>
      <c r="AV226" vm="8687">
        <f ca="1"/>
        <v>161.44</v>
      </c>
      <c r="AW226" vm="14765">
        <f ca="1"/>
        <v>152.41999999999999</v>
      </c>
      <c r="AX226" vm="17787">
        <f ca="1"/>
        <v>151.47999999999999</v>
      </c>
      <c r="AY226" vm="17788">
        <f ca="1"/>
        <v>155.66</v>
      </c>
      <c r="AZ226" vm="17789">
        <f ca="1"/>
        <v>151.99</v>
      </c>
      <c r="BA226" vm="17790">
        <f ca="1"/>
        <v>145.03</v>
      </c>
      <c r="BB226" vm="8306">
        <f ca="1"/>
        <v>111.69</v>
      </c>
      <c r="BC226" vm="17791">
        <f ca="1"/>
        <v>108.01</v>
      </c>
      <c r="BD226" vm="4790">
        <f ca="1"/>
        <v>121.94</v>
      </c>
      <c r="BE226" vm="17792">
        <f ca="1"/>
        <v>126.62</v>
      </c>
      <c r="BF226" vm="17793">
        <f ca="1"/>
        <v>127.24</v>
      </c>
      <c r="BG226" vm="17366">
        <f ca="1"/>
        <v>125</v>
      </c>
      <c r="BH226" vm="12989">
        <f ca="1"/>
        <v>116.12</v>
      </c>
      <c r="BI226" vm="17794">
        <f ca="1"/>
        <v>129.91</v>
      </c>
      <c r="BJ226" vm="17795">
        <f ca="1"/>
        <v>147.83000000000001</v>
      </c>
      <c r="BK226" vm="17796">
        <f ca="1"/>
        <v>153.91999999999999</v>
      </c>
      <c r="BL226" vm="17797">
        <f ca="1"/>
        <v>145.66999999999999</v>
      </c>
      <c r="BM226" vm="17378">
        <f ca="1"/>
        <v>162.58000000000001</v>
      </c>
      <c r="BN226" vm="4086">
        <f ca="1"/>
        <v>157.97</v>
      </c>
      <c r="BO226" vm="17798">
        <f ca="1"/>
        <v>171.59</v>
      </c>
      <c r="BP226" vm="13013">
        <f ca="1"/>
        <v>169.99</v>
      </c>
      <c r="BQ226" vm="9588">
        <f ca="1"/>
        <v>158.94</v>
      </c>
      <c r="BR226" vm="17799">
        <f ca="1"/>
        <v>168.74</v>
      </c>
      <c r="BS226" vm="17800">
        <f ca="1"/>
        <v>183.92</v>
      </c>
      <c r="BT226" vm="17801">
        <f ca="1"/>
        <v>173.48</v>
      </c>
      <c r="BU226" vm="17802">
        <f ca="1"/>
        <v>195.38</v>
      </c>
      <c r="BV226" vm="17803">
        <f ca="1"/>
        <v>179.47</v>
      </c>
      <c r="BW226" vm="17804">
        <f ca="1"/>
        <v>193.31</v>
      </c>
      <c r="BX226" vm="17126">
        <f ca="1"/>
        <v>197.28</v>
      </c>
      <c r="BY226" vm="17805">
        <f ca="1"/>
        <v>203.64</v>
      </c>
      <c r="BZ226" vm="17806">
        <f ca="1"/>
        <v>213.9</v>
      </c>
      <c r="CA226" vm="2266">
        <f ca="1"/>
        <v>206.45</v>
      </c>
      <c r="CB226" vm="17807">
        <f ca="1"/>
        <v>211.29</v>
      </c>
      <c r="CC226" vm="17808">
        <f ca="1"/>
        <v>196.58</v>
      </c>
      <c r="CD226" vm="17809">
        <f ca="1"/>
        <v>188.64</v>
      </c>
      <c r="CE226" vm="13494">
        <f ca="1"/>
        <v>189.05</v>
      </c>
      <c r="CF226" vm="17810">
        <f ca="1"/>
        <v>181.88</v>
      </c>
      <c r="CG226" vm="5338">
        <f ca="1"/>
        <v>214.89</v>
      </c>
      <c r="CH226" vm="17811">
        <f ca="1"/>
        <v>219.59</v>
      </c>
      <c r="CI226" vm="17812">
        <f ca="1"/>
        <v>220.6</v>
      </c>
      <c r="CJ226" vm="17813">
        <f ca="1"/>
        <v>227.49</v>
      </c>
      <c r="CK226" vm="14778">
        <f ca="1"/>
        <v>211.02</v>
      </c>
      <c r="CL226" vm="17814">
        <f ca="1"/>
        <v>194.18</v>
      </c>
      <c r="CM226" vm="17815">
        <f ca="1"/>
        <v>201.56</v>
      </c>
      <c r="CN226" vm="17816">
        <f ca="1"/>
        <v>185.8</v>
      </c>
      <c r="CO226" vm="17817">
        <f ca="1"/>
        <v>192.56</v>
      </c>
      <c r="CP226" vm="2633">
        <f ca="1"/>
        <v>204.41</v>
      </c>
      <c r="CQ226" vm="17818">
        <f ca="1"/>
        <v>200.87</v>
      </c>
      <c r="CR226" vm="13278">
        <f ca="1"/>
        <v>208.18</v>
      </c>
      <c r="CS226" vm="17819">
        <f ca="1"/>
        <v>214.62</v>
      </c>
      <c r="CT226" vm="17820">
        <f ca="1"/>
        <v>229.43</v>
      </c>
      <c r="CU226" vm="17821">
        <f ca="1"/>
        <v>226</v>
      </c>
      <c r="CV226" vm="17822">
        <f ca="1"/>
        <v>245</v>
      </c>
      <c r="CW226" vm="2276">
        <f ca="1"/>
        <v>251.67</v>
      </c>
      <c r="CX226" vm="5558">
        <f ca="1"/>
        <v>259.13</v>
      </c>
      <c r="CY226" vm="17823">
        <f ca="1"/>
        <v>248.64</v>
      </c>
      <c r="CZ226" vm="17824">
        <f ca="1"/>
        <v>270.82</v>
      </c>
      <c r="DA226" vm="17825">
        <f ca="1"/>
        <v>255.08</v>
      </c>
      <c r="DB226" vm="17826">
        <f ca="1"/>
        <v>275.66000000000003</v>
      </c>
      <c r="DC226" vm="13790">
        <f ca="1"/>
        <v>284.18</v>
      </c>
      <c r="DD226" vm="17827">
        <f ca="1"/>
        <v>288.39</v>
      </c>
      <c r="DE226" vm="6048">
        <f ca="1"/>
        <v>282.44</v>
      </c>
      <c r="DF226" vm="17828">
        <f ca="1"/>
        <v>288.73</v>
      </c>
      <c r="DG226" vm="17829">
        <f ca="1"/>
        <v>276.3</v>
      </c>
    </row>
    <row r="227" spans="2:111" x14ac:dyDescent="0.55000000000000004">
      <c r="B227" t="e" vm="17830">
        <v>#VALUE!</v>
      </c>
      <c r="C227" t="str" cm="1">
        <f t="array" aca="1" ref="C227" ca="1">_FV(B227,"Industry")</f>
        <v>Insurance</v>
      </c>
      <c r="D227" cm="1" vm="17831">
        <f t="array" aca="1" ref="D227:DG227" ca="1">IFERROR(TRANSPOSE(_xlfn.STOCKHISTORY(B227,$B$1,$C$1,2,0,1)),"")</f>
        <v>53.33</v>
      </c>
      <c r="E227" vm="10945">
        <f ca="1"/>
        <v>57.05</v>
      </c>
      <c r="F227" vm="10740">
        <f ca="1"/>
        <v>60.79</v>
      </c>
      <c r="G227" vm="10506">
        <f ca="1"/>
        <v>63.15</v>
      </c>
      <c r="H227" vm="16346">
        <f ca="1"/>
        <v>66.069999999999993</v>
      </c>
      <c r="I227" vm="14348">
        <f ca="1"/>
        <v>68.459999999999994</v>
      </c>
      <c r="J227" vm="12621">
        <f ca="1"/>
        <v>65.75</v>
      </c>
      <c r="K227" vm="2213">
        <f ca="1"/>
        <v>67.63</v>
      </c>
      <c r="L227" vm="5177">
        <f ca="1"/>
        <v>67.25</v>
      </c>
      <c r="M227" vm="15874">
        <f ca="1"/>
        <v>63.39</v>
      </c>
      <c r="N227" vm="3761">
        <f ca="1"/>
        <v>69.31</v>
      </c>
      <c r="O227" vm="12259">
        <f ca="1"/>
        <v>67.59</v>
      </c>
      <c r="P227" vm="10477">
        <f ca="1"/>
        <v>68.02</v>
      </c>
      <c r="Q227" vm="9758">
        <f ca="1"/>
        <v>73.48</v>
      </c>
      <c r="R227" vm="17832">
        <f ca="1"/>
        <v>73.89</v>
      </c>
      <c r="S227" vm="12106">
        <f ca="1"/>
        <v>74.13</v>
      </c>
      <c r="T227" vm="14746">
        <f ca="1"/>
        <v>77.56</v>
      </c>
      <c r="U227" vm="10782">
        <f ca="1"/>
        <v>77.959999999999994</v>
      </c>
      <c r="V227" vm="6428">
        <f ca="1"/>
        <v>77.97</v>
      </c>
      <c r="W227" vm="12269">
        <f ca="1"/>
        <v>78.08</v>
      </c>
      <c r="X227" vm="17833">
        <f ca="1"/>
        <v>83.81</v>
      </c>
      <c r="Y227" vm="11943">
        <f ca="1"/>
        <v>80.930000000000007</v>
      </c>
      <c r="Z227" vm="15161">
        <f ca="1"/>
        <v>83.93</v>
      </c>
      <c r="AA227" vm="1272">
        <f ca="1"/>
        <v>81.39</v>
      </c>
      <c r="AB227" vm="9846">
        <f ca="1"/>
        <v>83.52</v>
      </c>
      <c r="AC227" vm="17834">
        <f ca="1"/>
        <v>83.02</v>
      </c>
      <c r="AD227" vm="9652">
        <f ca="1"/>
        <v>82.59</v>
      </c>
      <c r="AE227" vm="11962">
        <f ca="1"/>
        <v>81.5</v>
      </c>
      <c r="AF227" vm="8948">
        <f ca="1"/>
        <v>80.37</v>
      </c>
      <c r="AG227" vm="11065">
        <f ca="1"/>
        <v>81.97</v>
      </c>
      <c r="AH227" vm="14104">
        <f ca="1"/>
        <v>83.36</v>
      </c>
      <c r="AI227" vm="3180">
        <f ca="1"/>
        <v>84.63</v>
      </c>
      <c r="AJ227" vm="13449">
        <f ca="1"/>
        <v>82.72</v>
      </c>
      <c r="AK227" vm="17635">
        <f ca="1"/>
        <v>84.75</v>
      </c>
      <c r="AL227" vm="14666">
        <f ca="1"/>
        <v>88.7</v>
      </c>
      <c r="AM227" vm="6707">
        <f ca="1"/>
        <v>79.75</v>
      </c>
      <c r="AN227" vm="10776">
        <f ca="1"/>
        <v>88.19</v>
      </c>
      <c r="AO227" vm="9896">
        <f ca="1"/>
        <v>93.02</v>
      </c>
      <c r="AP227" vm="13219">
        <f ca="1"/>
        <v>93.9</v>
      </c>
      <c r="AQ227" vm="17835">
        <f ca="1"/>
        <v>94.29</v>
      </c>
      <c r="AR227" vm="3667">
        <f ca="1"/>
        <v>95.6</v>
      </c>
      <c r="AS227" vm="17836">
        <f ca="1"/>
        <v>99.75</v>
      </c>
      <c r="AT227" vm="8311">
        <f ca="1"/>
        <v>98.8</v>
      </c>
      <c r="AU227" vm="10518">
        <f ca="1"/>
        <v>99.89</v>
      </c>
      <c r="AV227" vm="10537">
        <f ca="1"/>
        <v>100.05</v>
      </c>
      <c r="AW227" vm="6719">
        <f ca="1"/>
        <v>103.62</v>
      </c>
      <c r="AX227" vm="8322">
        <f ca="1"/>
        <v>108.07</v>
      </c>
      <c r="AY227" vm="14518">
        <f ca="1"/>
        <v>111.41</v>
      </c>
      <c r="AZ227" vm="4772">
        <f ca="1"/>
        <v>111.86</v>
      </c>
      <c r="BA227" vm="13437">
        <f ca="1"/>
        <v>104.56</v>
      </c>
      <c r="BB227" vm="10762">
        <f ca="1"/>
        <v>86.46</v>
      </c>
      <c r="BC227" vm="17837">
        <f ca="1"/>
        <v>97.33</v>
      </c>
      <c r="BD227" vm="12891">
        <f ca="1"/>
        <v>105.92</v>
      </c>
      <c r="BE227" vm="12287">
        <f ca="1"/>
        <v>107.37</v>
      </c>
      <c r="BF227" vm="17838">
        <f ca="1"/>
        <v>116.6</v>
      </c>
      <c r="BG227" vm="12747">
        <f ca="1"/>
        <v>114.91</v>
      </c>
      <c r="BH227" vm="2958">
        <f ca="1"/>
        <v>114.7</v>
      </c>
      <c r="BI227" vm="6573">
        <f ca="1"/>
        <v>103.46</v>
      </c>
      <c r="BJ227" vm="12978">
        <f ca="1"/>
        <v>114.64</v>
      </c>
      <c r="BK227" vm="17839">
        <f ca="1"/>
        <v>117</v>
      </c>
      <c r="BL227" vm="3710">
        <f ca="1"/>
        <v>109.91</v>
      </c>
      <c r="BM227" vm="17840">
        <f ca="1"/>
        <v>115.22</v>
      </c>
      <c r="BN227" vm="17841">
        <f ca="1"/>
        <v>121.8</v>
      </c>
      <c r="BO227" vm="17842">
        <f ca="1"/>
        <v>135.69999999999999</v>
      </c>
      <c r="BP227" vm="8318">
        <f ca="1"/>
        <v>138.35</v>
      </c>
      <c r="BQ227" vm="17843">
        <f ca="1"/>
        <v>140.68</v>
      </c>
      <c r="BR227" vm="17844">
        <f ca="1"/>
        <v>147.22</v>
      </c>
      <c r="BS227" vm="7349">
        <f ca="1"/>
        <v>157.19999999999999</v>
      </c>
      <c r="BT227" vm="17050">
        <f ca="1"/>
        <v>151.43</v>
      </c>
      <c r="BU227" vm="17845">
        <f ca="1"/>
        <v>166.8</v>
      </c>
      <c r="BV227" vm="17846">
        <f ca="1"/>
        <v>164.02</v>
      </c>
      <c r="BW227" vm="17847">
        <f ca="1"/>
        <v>173.82</v>
      </c>
      <c r="BX227" vm="17848">
        <f ca="1"/>
        <v>153.63999999999999</v>
      </c>
      <c r="BY227" vm="4059">
        <f ca="1"/>
        <v>155.41</v>
      </c>
      <c r="BZ227" vm="13375">
        <f ca="1"/>
        <v>170.42</v>
      </c>
      <c r="CA227" vm="3820">
        <f ca="1"/>
        <v>161.69999999999999</v>
      </c>
      <c r="CB227" vm="3233">
        <f ca="1"/>
        <v>159.94999999999999</v>
      </c>
      <c r="CC227" vm="5536">
        <f ca="1"/>
        <v>155.25</v>
      </c>
      <c r="CD227" vm="17849">
        <f ca="1"/>
        <v>163.96</v>
      </c>
      <c r="CE227" vm="17850">
        <f ca="1"/>
        <v>161.37</v>
      </c>
      <c r="CF227" vm="17851">
        <f ca="1"/>
        <v>149.29</v>
      </c>
      <c r="CG227" vm="17852">
        <f ca="1"/>
        <v>161.49</v>
      </c>
      <c r="CH227" vm="17853">
        <f ca="1"/>
        <v>173.18</v>
      </c>
      <c r="CI227" vm="17854">
        <f ca="1"/>
        <v>165.48</v>
      </c>
      <c r="CJ227" vm="17855">
        <f ca="1"/>
        <v>174.91</v>
      </c>
      <c r="CK227" vm="17856">
        <f ca="1"/>
        <v>162.13999999999999</v>
      </c>
      <c r="CL227" vm="17857">
        <f ca="1"/>
        <v>166.55</v>
      </c>
      <c r="CM227" vm="13999">
        <f ca="1"/>
        <v>180.19</v>
      </c>
      <c r="CN227" vm="17853">
        <f ca="1"/>
        <v>173.18</v>
      </c>
      <c r="CO227" vm="17858">
        <f ca="1"/>
        <v>188.08</v>
      </c>
      <c r="CP227" vm="17859">
        <f ca="1"/>
        <v>188.42</v>
      </c>
      <c r="CQ227" vm="17860">
        <f ca="1"/>
        <v>194.99</v>
      </c>
      <c r="CR227" vm="17861">
        <f ca="1"/>
        <v>190.3</v>
      </c>
      <c r="CS227" vm="17862">
        <f ca="1"/>
        <v>189.65</v>
      </c>
      <c r="CT227" vm="8208">
        <f ca="1"/>
        <v>199.42</v>
      </c>
      <c r="CU227" vm="17863">
        <f ca="1"/>
        <v>189.47</v>
      </c>
      <c r="CV227" vm="13140">
        <f ca="1"/>
        <v>193.84</v>
      </c>
      <c r="CW227" vm="17864">
        <f ca="1"/>
        <v>202.27</v>
      </c>
      <c r="CX227" vm="17865">
        <f ca="1"/>
        <v>205.98</v>
      </c>
      <c r="CY227" vm="17866">
        <f ca="1"/>
        <v>199.43</v>
      </c>
      <c r="CZ227" vm="8339">
        <f ca="1"/>
        <v>207.58</v>
      </c>
      <c r="DA227" vm="16748">
        <f ca="1"/>
        <v>210.72</v>
      </c>
      <c r="DB227" vm="17867">
        <f ca="1"/>
        <v>222.57</v>
      </c>
      <c r="DC227" vm="17868">
        <f ca="1"/>
        <v>227.51</v>
      </c>
      <c r="DD227" vm="6850">
        <f ca="1"/>
        <v>223.09</v>
      </c>
      <c r="DE227" vm="8395">
        <f ca="1"/>
        <v>218.24</v>
      </c>
      <c r="DF227" vm="17869">
        <f ca="1"/>
        <v>233.23</v>
      </c>
      <c r="DG227" vm="17870">
        <f ca="1"/>
        <v>212.41</v>
      </c>
    </row>
    <row r="228" spans="2:111" x14ac:dyDescent="0.55000000000000004">
      <c r="B228" t="e" vm="17871">
        <v>#VALUE!</v>
      </c>
      <c r="C228" t="str" cm="1">
        <f t="array" aca="1" ref="C228" ca="1">_FV(B228,"Industry")</f>
        <v>Insurance</v>
      </c>
      <c r="D228" cm="1" vm="16476">
        <f t="array" aca="1" ref="D228:DG228" ca="1">IFERROR(TRANSPOSE(_xlfn.STOCKHISTORY(B228,$B$1,$C$1,2,0,1)),"")</f>
        <v>87.83</v>
      </c>
      <c r="E228" vm="16406">
        <f ca="1"/>
        <v>95.29</v>
      </c>
      <c r="F228" vm="6374">
        <f ca="1"/>
        <v>104.45</v>
      </c>
      <c r="G228" vm="17872">
        <f ca="1"/>
        <v>105.12</v>
      </c>
      <c r="H228" vm="9912">
        <f ca="1"/>
        <v>109.27</v>
      </c>
      <c r="I228" vm="17138">
        <f ca="1"/>
        <v>109.23</v>
      </c>
      <c r="J228" vm="17873">
        <f ca="1"/>
        <v>107.07</v>
      </c>
      <c r="K228" vm="14988">
        <f ca="1"/>
        <v>111.35</v>
      </c>
      <c r="L228" vm="17874">
        <f ca="1"/>
        <v>112.49</v>
      </c>
      <c r="M228" vm="16290">
        <f ca="1"/>
        <v>110.83</v>
      </c>
      <c r="N228" vm="17875">
        <f ca="1"/>
        <v>114.1</v>
      </c>
      <c r="O228" vm="17876">
        <f ca="1"/>
        <v>111.53</v>
      </c>
      <c r="P228" vm="8844">
        <f ca="1"/>
        <v>112.7</v>
      </c>
      <c r="Q228" vm="17877">
        <f ca="1"/>
        <v>115.65</v>
      </c>
      <c r="R228" vm="17878">
        <f ca="1"/>
        <v>118.69</v>
      </c>
      <c r="S228" vm="6373">
        <f ca="1"/>
        <v>119.84</v>
      </c>
      <c r="T228" vm="17879">
        <f ca="1"/>
        <v>130.91</v>
      </c>
      <c r="U228" vm="17364">
        <f ca="1"/>
        <v>132.94999999999999</v>
      </c>
      <c r="V228" vm="17767">
        <f ca="1"/>
        <v>138.16999999999999</v>
      </c>
      <c r="W228" vm="17880">
        <f ca="1"/>
        <v>139.16</v>
      </c>
      <c r="X228" vm="17881">
        <f ca="1"/>
        <v>146.1</v>
      </c>
      <c r="Y228" vm="3850">
        <f ca="1"/>
        <v>143.43</v>
      </c>
      <c r="Z228" vm="13164">
        <f ca="1"/>
        <v>140.22</v>
      </c>
      <c r="AA228" vm="17882">
        <f ca="1"/>
        <v>134</v>
      </c>
      <c r="AB228" vm="5792">
        <f ca="1"/>
        <v>142.16999999999999</v>
      </c>
      <c r="AC228" vm="17883">
        <f ca="1"/>
        <v>140.32</v>
      </c>
      <c r="AD228" vm="6086">
        <f ca="1"/>
        <v>140.33000000000001</v>
      </c>
      <c r="AE228" vm="17884">
        <f ca="1"/>
        <v>142.47</v>
      </c>
      <c r="AF228" vm="17362">
        <f ca="1"/>
        <v>139.87</v>
      </c>
      <c r="AG228" vm="4800">
        <f ca="1"/>
        <v>137.16999999999999</v>
      </c>
      <c r="AH228" vm="9697">
        <f ca="1"/>
        <v>143.55000000000001</v>
      </c>
      <c r="AI228" vm="6134">
        <f ca="1"/>
        <v>145.56</v>
      </c>
      <c r="AJ228" vm="12906">
        <f ca="1"/>
        <v>153.78</v>
      </c>
      <c r="AK228" vm="17885">
        <f ca="1"/>
        <v>156.18</v>
      </c>
      <c r="AL228" vm="13130">
        <f ca="1"/>
        <v>165.11</v>
      </c>
      <c r="AM228" vm="17886">
        <f ca="1"/>
        <v>145.36000000000001</v>
      </c>
      <c r="AN228" vm="17887">
        <f ca="1"/>
        <v>156.22999999999999</v>
      </c>
      <c r="AO228" vm="7254">
        <f ca="1"/>
        <v>171.53</v>
      </c>
      <c r="AP228" vm="17888">
        <f ca="1"/>
        <v>170.7</v>
      </c>
      <c r="AQ228" vm="17889">
        <f ca="1"/>
        <v>180.14</v>
      </c>
      <c r="AR228" vm="17890">
        <f ca="1"/>
        <v>180.07</v>
      </c>
      <c r="AS228" vm="13138">
        <f ca="1"/>
        <v>192.98</v>
      </c>
      <c r="AT228" vm="17891">
        <f ca="1"/>
        <v>189.25</v>
      </c>
      <c r="AU228" vm="17892">
        <f ca="1"/>
        <v>194.85</v>
      </c>
      <c r="AV228" vm="17893">
        <f ca="1"/>
        <v>193.57</v>
      </c>
      <c r="AW228" vm="17894">
        <f ca="1"/>
        <v>193.16</v>
      </c>
      <c r="AX228" vm="17895">
        <f ca="1"/>
        <v>203.61</v>
      </c>
      <c r="AY228" vm="17896">
        <f ca="1"/>
        <v>208.29</v>
      </c>
      <c r="AZ228" vm="17897">
        <f ca="1"/>
        <v>220.25</v>
      </c>
      <c r="BA228" vm="17898">
        <f ca="1"/>
        <v>208</v>
      </c>
      <c r="BB228" vm="17899">
        <f ca="1"/>
        <v>165.04</v>
      </c>
      <c r="BC228" vm="4851">
        <f ca="1"/>
        <v>172.67</v>
      </c>
      <c r="BD228" vm="17900">
        <f ca="1"/>
        <v>196.95</v>
      </c>
      <c r="BE228" vm="17901">
        <f ca="1"/>
        <v>192.6</v>
      </c>
      <c r="BF228" vm="17902">
        <f ca="1"/>
        <v>205.22</v>
      </c>
      <c r="BG228" vm="17903">
        <f ca="1"/>
        <v>199.99</v>
      </c>
      <c r="BH228" vm="14780">
        <f ca="1"/>
        <v>206.3</v>
      </c>
      <c r="BI228" vm="9139">
        <f ca="1"/>
        <v>184.01</v>
      </c>
      <c r="BJ228" vm="5570">
        <f ca="1"/>
        <v>204.89</v>
      </c>
      <c r="BK228" vm="17904">
        <f ca="1"/>
        <v>211.27</v>
      </c>
      <c r="BL228" vm="17905">
        <f ca="1"/>
        <v>203.1</v>
      </c>
      <c r="BM228" vm="17906">
        <f ca="1"/>
        <v>227.71</v>
      </c>
      <c r="BN228" vm="8219">
        <f ca="1"/>
        <v>230.11</v>
      </c>
      <c r="BO228" vm="17907">
        <f ca="1"/>
        <v>251.44</v>
      </c>
      <c r="BP228" vm="17908">
        <f ca="1"/>
        <v>253.37</v>
      </c>
      <c r="BQ228" vm="14808">
        <f ca="1"/>
        <v>238.76</v>
      </c>
      <c r="BR228" vm="17909">
        <f ca="1"/>
        <v>260.02999999999997</v>
      </c>
      <c r="BS228" vm="17910">
        <f ca="1"/>
        <v>286.86</v>
      </c>
      <c r="BT228" vm="8425">
        <f ca="1"/>
        <v>285.77</v>
      </c>
      <c r="BU228" vm="17911">
        <f ca="1"/>
        <v>319.92</v>
      </c>
      <c r="BV228" vm="17912">
        <f ca="1"/>
        <v>295.77</v>
      </c>
      <c r="BW228" vm="17913">
        <f ca="1"/>
        <v>300.56</v>
      </c>
      <c r="BX228" vm="17914">
        <f ca="1"/>
        <v>276.44</v>
      </c>
      <c r="BY228" vm="17915">
        <f ca="1"/>
        <v>292.14</v>
      </c>
      <c r="BZ228" vm="17916">
        <f ca="1"/>
        <v>325.63</v>
      </c>
      <c r="CA228" vm="17917">
        <f ca="1"/>
        <v>287.99</v>
      </c>
      <c r="CB228" vm="17918">
        <f ca="1"/>
        <v>275.67</v>
      </c>
      <c r="CC228" vm="17919">
        <f ca="1"/>
        <v>269.68</v>
      </c>
      <c r="CD228" vm="17920">
        <f ca="1"/>
        <v>291.04000000000002</v>
      </c>
      <c r="CE228" vm="17921">
        <f ca="1"/>
        <v>279.26</v>
      </c>
      <c r="CF228" vm="17922">
        <f ca="1"/>
        <v>267.87</v>
      </c>
      <c r="CG228" vm="17923">
        <f ca="1"/>
        <v>281.49</v>
      </c>
      <c r="CH228" vm="17924">
        <f ca="1"/>
        <v>308.27999999999997</v>
      </c>
      <c r="CI228" vm="17925">
        <f ca="1"/>
        <v>300.14</v>
      </c>
      <c r="CJ228" vm="17926">
        <f ca="1"/>
        <v>318.68</v>
      </c>
      <c r="CK228" vm="17927">
        <f ca="1"/>
        <v>304.05</v>
      </c>
      <c r="CL228" vm="17928">
        <f ca="1"/>
        <v>315.29000000000002</v>
      </c>
      <c r="CM228" vm="17929">
        <f ca="1"/>
        <v>325.18</v>
      </c>
      <c r="CN228" vm="17930">
        <f ca="1"/>
        <v>308.29000000000002</v>
      </c>
      <c r="CO228" vm="17931">
        <f ca="1"/>
        <v>345.2</v>
      </c>
      <c r="CP228" vm="17932">
        <f ca="1"/>
        <v>318.5</v>
      </c>
      <c r="CQ228" vm="17933">
        <f ca="1"/>
        <v>333.39</v>
      </c>
      <c r="CR228" vm="17934">
        <f ca="1"/>
        <v>324.22000000000003</v>
      </c>
      <c r="CS228" vm="17935">
        <f ca="1"/>
        <v>309.39999999999998</v>
      </c>
      <c r="CT228" vm="17936">
        <f ca="1"/>
        <v>328.49</v>
      </c>
      <c r="CU228" vm="17937">
        <f ca="1"/>
        <v>291.02</v>
      </c>
      <c r="CV228" vm="5952">
        <f ca="1"/>
        <v>298.43</v>
      </c>
      <c r="CW228" vm="17938">
        <f ca="1"/>
        <v>315.99</v>
      </c>
      <c r="CX228" vm="17939">
        <f ca="1"/>
        <v>333.72</v>
      </c>
      <c r="CY228" vm="17940">
        <f ca="1"/>
        <v>282.01</v>
      </c>
      <c r="CZ228" vm="17941">
        <f ca="1"/>
        <v>281.64</v>
      </c>
      <c r="DA228" vm="17942">
        <f ca="1"/>
        <v>293.58</v>
      </c>
      <c r="DB228" vm="17943">
        <f ca="1"/>
        <v>328.51</v>
      </c>
      <c r="DC228" vm="17944">
        <f ca="1"/>
        <v>343.72</v>
      </c>
      <c r="DD228" vm="17945">
        <f ca="1"/>
        <v>345.99</v>
      </c>
      <c r="DE228" vm="17946">
        <f ca="1"/>
        <v>366.87</v>
      </c>
      <c r="DF228" vm="17947">
        <f ca="1"/>
        <v>391.54</v>
      </c>
      <c r="DG228" vm="17948">
        <f ca="1"/>
        <v>359.16</v>
      </c>
    </row>
    <row r="229" spans="2:111" x14ac:dyDescent="0.55000000000000004">
      <c r="B229" t="e" vm="17949">
        <v>#VALUE!</v>
      </c>
      <c r="C229" t="str" cm="1">
        <f t="array" aca="1" ref="C229" ca="1">_FV(B229,"Industry")</f>
        <v>Insurance</v>
      </c>
      <c r="D229" cm="1" vm="5137">
        <f t="array" aca="1" ref="D229:DG229" ca="1">IFERROR(TRANSPOSE(_xlfn.STOCKHISTORY(B229,$B$1,$C$1,2,0,1)),"")</f>
        <v>37.64</v>
      </c>
      <c r="E229" vm="7824">
        <f ca="1"/>
        <v>39.85</v>
      </c>
      <c r="F229" vm="17950">
        <f ca="1"/>
        <v>44.48</v>
      </c>
      <c r="G229" vm="10895">
        <f ca="1"/>
        <v>46.04</v>
      </c>
      <c r="H229" vm="2184">
        <f ca="1"/>
        <v>48.33</v>
      </c>
      <c r="I229" vm="15113">
        <f ca="1"/>
        <v>47.6</v>
      </c>
      <c r="J229" vm="9795">
        <f ca="1"/>
        <v>49.19</v>
      </c>
      <c r="K229" vm="7053">
        <f ca="1"/>
        <v>49.41</v>
      </c>
      <c r="L229" vm="16709">
        <f ca="1"/>
        <v>50.87</v>
      </c>
      <c r="M229" vm="10823">
        <f ca="1"/>
        <v>48.23</v>
      </c>
      <c r="N229" vm="17951">
        <f ca="1"/>
        <v>50.35</v>
      </c>
      <c r="O229" vm="3395">
        <f ca="1"/>
        <v>51.96</v>
      </c>
      <c r="P229" vm="2056">
        <f ca="1"/>
        <v>53.83</v>
      </c>
      <c r="Q229" vm="17952">
        <f ca="1"/>
        <v>56.95</v>
      </c>
      <c r="R229" vm="3628">
        <f ca="1"/>
        <v>56.54</v>
      </c>
      <c r="S229" vm="8966">
        <f ca="1"/>
        <v>55.81</v>
      </c>
      <c r="T229" vm="6211">
        <f ca="1"/>
        <v>56.73</v>
      </c>
      <c r="U229" vm="8098">
        <f ca="1"/>
        <v>57.25</v>
      </c>
      <c r="V229" vm="6208">
        <f ca="1"/>
        <v>58.79</v>
      </c>
      <c r="W229" vm="17953">
        <f ca="1"/>
        <v>57.9</v>
      </c>
      <c r="X229" vm="10972">
        <f ca="1"/>
        <v>61.55</v>
      </c>
      <c r="Y229" vm="16706">
        <f ca="1"/>
        <v>63.33</v>
      </c>
      <c r="Z229" vm="15314">
        <f ca="1"/>
        <v>65.83</v>
      </c>
      <c r="AA229" vm="6232">
        <f ca="1"/>
        <v>63.28</v>
      </c>
      <c r="AB229" vm="7833">
        <f ca="1"/>
        <v>68.319999999999993</v>
      </c>
      <c r="AC229" vm="10057">
        <f ca="1"/>
        <v>69.11</v>
      </c>
      <c r="AD229" vm="9484">
        <f ca="1"/>
        <v>68.73</v>
      </c>
      <c r="AE229" vm="8936">
        <f ca="1"/>
        <v>69.989999999999995</v>
      </c>
      <c r="AF229" vm="11302">
        <f ca="1"/>
        <v>66.28</v>
      </c>
      <c r="AG229" vm="10461">
        <f ca="1"/>
        <v>65.28</v>
      </c>
      <c r="AH229" vm="14287">
        <f ca="1"/>
        <v>71.349999999999994</v>
      </c>
      <c r="AI229" vm="17954">
        <f ca="1"/>
        <v>72.14</v>
      </c>
      <c r="AJ229" vm="15109">
        <f ca="1"/>
        <v>74.44</v>
      </c>
      <c r="AK229" vm="17955">
        <f ca="1"/>
        <v>74.010000000000005</v>
      </c>
      <c r="AL229" vm="6583">
        <f ca="1"/>
        <v>77.069999999999993</v>
      </c>
      <c r="AM229" vm="17956">
        <f ca="1"/>
        <v>73.7</v>
      </c>
      <c r="AN229" vm="17957">
        <f ca="1"/>
        <v>74.709999999999994</v>
      </c>
      <c r="AO229" vm="6815">
        <f ca="1"/>
        <v>80.28</v>
      </c>
      <c r="AP229" vm="5110">
        <f ca="1"/>
        <v>78.099999999999994</v>
      </c>
      <c r="AQ229" vm="10548">
        <f ca="1"/>
        <v>83.62</v>
      </c>
      <c r="AR229" vm="10007">
        <f ca="1"/>
        <v>84.2</v>
      </c>
      <c r="AS229" vm="8009">
        <f ca="1"/>
        <v>87.59</v>
      </c>
      <c r="AT229" vm="2915">
        <f ca="1"/>
        <v>90.43</v>
      </c>
      <c r="AU229" vm="7472">
        <f ca="1"/>
        <v>90.71</v>
      </c>
      <c r="AV229" vm="9989">
        <f ca="1"/>
        <v>89.57</v>
      </c>
      <c r="AW229" vm="11059">
        <f ca="1"/>
        <v>91.22</v>
      </c>
      <c r="AX229" vm="6439">
        <f ca="1"/>
        <v>93.27</v>
      </c>
      <c r="AY229" vm="11739">
        <f ca="1"/>
        <v>95.23</v>
      </c>
      <c r="AZ229" vm="17958">
        <f ca="1"/>
        <v>102.57</v>
      </c>
      <c r="BA229" vm="16369">
        <f ca="1"/>
        <v>97.49</v>
      </c>
      <c r="BB229" vm="17959">
        <f ca="1"/>
        <v>81.510000000000005</v>
      </c>
      <c r="BC229" vm="6784">
        <f ca="1"/>
        <v>78.5</v>
      </c>
      <c r="BD229" vm="17960">
        <f ca="1"/>
        <v>94.28</v>
      </c>
      <c r="BE229" vm="16369">
        <f ca="1"/>
        <v>97.49</v>
      </c>
      <c r="BF229" vm="17961">
        <f ca="1"/>
        <v>107.49</v>
      </c>
      <c r="BG229" vm="7226">
        <f ca="1"/>
        <v>105.3</v>
      </c>
      <c r="BH229" vm="6716">
        <f ca="1"/>
        <v>105.58</v>
      </c>
      <c r="BI229" vm="2895">
        <f ca="1"/>
        <v>103.71</v>
      </c>
      <c r="BJ229" vm="17962">
        <f ca="1"/>
        <v>115.41</v>
      </c>
      <c r="BK229" vm="17367">
        <f ca="1"/>
        <v>123.71</v>
      </c>
      <c r="BL229" vm="17962">
        <f ca="1"/>
        <v>115.41</v>
      </c>
      <c r="BM229" vm="12024">
        <f ca="1"/>
        <v>119.8</v>
      </c>
      <c r="BN229" vm="17963">
        <f ca="1"/>
        <v>124.77</v>
      </c>
      <c r="BO229" vm="12775">
        <f ca="1"/>
        <v>144.94999999999999</v>
      </c>
      <c r="BP229" vm="4109">
        <f ca="1"/>
        <v>146.61000000000001</v>
      </c>
      <c r="BQ229" vm="17784">
        <f ca="1"/>
        <v>140.08000000000001</v>
      </c>
      <c r="BR229" vm="17964">
        <f ca="1"/>
        <v>139.31</v>
      </c>
      <c r="BS229" vm="17965">
        <f ca="1"/>
        <v>143.62</v>
      </c>
      <c r="BT229" vm="8871">
        <f ca="1"/>
        <v>148.65</v>
      </c>
      <c r="BU229" vm="17966">
        <f ca="1"/>
        <v>167.67</v>
      </c>
      <c r="BV229" vm="17967">
        <f ca="1"/>
        <v>162.9</v>
      </c>
      <c r="BW229" vm="1860">
        <f ca="1"/>
        <v>169.67</v>
      </c>
      <c r="BX229" vm="3735">
        <f ca="1"/>
        <v>157.94</v>
      </c>
      <c r="BY229" vm="17968">
        <f ca="1"/>
        <v>158.19</v>
      </c>
      <c r="BZ229" vm="17969">
        <f ca="1"/>
        <v>174.6</v>
      </c>
      <c r="CA229" vm="17970">
        <f ca="1"/>
        <v>168.49</v>
      </c>
      <c r="CB229" vm="17971">
        <f ca="1"/>
        <v>161.94</v>
      </c>
      <c r="CC229" vm="5981">
        <f ca="1"/>
        <v>163.04</v>
      </c>
      <c r="CD229" vm="17972">
        <f ca="1"/>
        <v>178.99</v>
      </c>
      <c r="CE229" vm="17973">
        <f ca="1"/>
        <v>181.57</v>
      </c>
      <c r="CF229" vm="17974">
        <f ca="1"/>
        <v>171.22</v>
      </c>
      <c r="CG229" vm="6108">
        <f ca="1"/>
        <v>187.08</v>
      </c>
      <c r="CH229" vm="17975">
        <f ca="1"/>
        <v>199.11</v>
      </c>
      <c r="CI229" vm="17976">
        <f ca="1"/>
        <v>188.54</v>
      </c>
      <c r="CJ229" vm="17977">
        <f ca="1"/>
        <v>195.72</v>
      </c>
      <c r="CK229" vm="12348">
        <f ca="1"/>
        <v>187.35</v>
      </c>
      <c r="CL229" vm="17978">
        <f ca="1"/>
        <v>191.31</v>
      </c>
      <c r="CM229" vm="17979">
        <f ca="1"/>
        <v>208.06</v>
      </c>
      <c r="CN229" vm="17980">
        <f ca="1"/>
        <v>200.33</v>
      </c>
      <c r="CO229" vm="17981">
        <f ca="1"/>
        <v>219.57</v>
      </c>
      <c r="CP229" vm="17982">
        <f ca="1"/>
        <v>214.8</v>
      </c>
      <c r="CQ229" vm="17983">
        <f ca="1"/>
        <v>230.48</v>
      </c>
      <c r="CR229" vm="17984">
        <f ca="1"/>
        <v>227.93</v>
      </c>
      <c r="CS229" vm="17985">
        <f ca="1"/>
        <v>235.49</v>
      </c>
      <c r="CT229" vm="17986">
        <f ca="1"/>
        <v>249</v>
      </c>
      <c r="CU229" vm="17987">
        <f ca="1"/>
        <v>224.88</v>
      </c>
      <c r="CV229" vm="17988">
        <f ca="1"/>
        <v>232.16</v>
      </c>
      <c r="CW229" vm="12962">
        <f ca="1"/>
        <v>243.93</v>
      </c>
      <c r="CX229" vm="17989">
        <f ca="1"/>
        <v>250.04</v>
      </c>
      <c r="CY229" vm="5551">
        <f ca="1"/>
        <v>234.69</v>
      </c>
      <c r="CZ229" vm="17990">
        <f ca="1"/>
        <v>253.33</v>
      </c>
      <c r="DA229" vm="17991">
        <f ca="1"/>
        <v>259.31</v>
      </c>
      <c r="DB229" vm="17992">
        <f ca="1"/>
        <v>283.49</v>
      </c>
      <c r="DC229" vm="17993">
        <f ca="1"/>
        <v>292.57</v>
      </c>
      <c r="DD229" vm="17994">
        <f ca="1"/>
        <v>281.37</v>
      </c>
      <c r="DE229" vm="17995">
        <f ca="1"/>
        <v>281.2</v>
      </c>
      <c r="DF229" vm="17996">
        <f ca="1"/>
        <v>312.24</v>
      </c>
      <c r="DG229" vm="17997">
        <f ca="1"/>
        <v>283.85000000000002</v>
      </c>
    </row>
    <row r="230" spans="2:111" x14ac:dyDescent="0.55000000000000004">
      <c r="B230" t="e" vm="17998">
        <v>#VALUE!</v>
      </c>
      <c r="C230" t="str" cm="1">
        <f t="array" aca="1" ref="C230" ca="1">_FV(B230,"Industry")</f>
        <v>Insurance</v>
      </c>
      <c r="D230" cm="1" vm="9505">
        <f t="array" aca="1" ref="D230:DG230" ca="1">IFERROR(TRANSPOSE(_xlfn.STOCKHISTORY(B230,$B$1,$C$1,2,0,1)),"")</f>
        <v>107.04</v>
      </c>
      <c r="E230" vm="5783">
        <f ca="1"/>
        <v>107.52</v>
      </c>
      <c r="F230" vm="6366">
        <f ca="1"/>
        <v>116.71</v>
      </c>
      <c r="G230" vm="16308">
        <f ca="1"/>
        <v>109.9</v>
      </c>
      <c r="H230" vm="17999">
        <f ca="1"/>
        <v>114.14</v>
      </c>
      <c r="I230" vm="9625">
        <f ca="1"/>
        <v>119.04</v>
      </c>
      <c r="J230" vm="16163">
        <f ca="1"/>
        <v>116.22</v>
      </c>
      <c r="K230" vm="18000">
        <f ca="1"/>
        <v>118.71</v>
      </c>
      <c r="L230" vm="18001">
        <f ca="1"/>
        <v>114.55</v>
      </c>
      <c r="M230" vm="17206">
        <f ca="1"/>
        <v>108.18</v>
      </c>
      <c r="N230" vm="10700">
        <f ca="1"/>
        <v>113.35</v>
      </c>
      <c r="O230" vm="18002">
        <f ca="1"/>
        <v>122.42</v>
      </c>
      <c r="P230" vm="18003">
        <f ca="1"/>
        <v>117.78</v>
      </c>
      <c r="Q230" vm="7372">
        <f ca="1"/>
        <v>122.24</v>
      </c>
      <c r="R230" vm="18004">
        <f ca="1"/>
        <v>120.54</v>
      </c>
      <c r="S230" vm="18005">
        <f ca="1"/>
        <v>121.66</v>
      </c>
      <c r="T230" vm="12303">
        <f ca="1"/>
        <v>124.85</v>
      </c>
      <c r="U230" vm="12755">
        <f ca="1"/>
        <v>126.53</v>
      </c>
      <c r="V230" vm="18006">
        <f ca="1"/>
        <v>128.09</v>
      </c>
      <c r="W230" vm="18007">
        <f ca="1"/>
        <v>121.18</v>
      </c>
      <c r="X230" vm="18008">
        <f ca="1"/>
        <v>122.52</v>
      </c>
      <c r="Y230" vm="18009">
        <f ca="1"/>
        <v>132.44999999999999</v>
      </c>
      <c r="Z230" vm="18010">
        <f ca="1"/>
        <v>135.57</v>
      </c>
      <c r="AA230" vm="18011">
        <f ca="1"/>
        <v>135.63999999999999</v>
      </c>
      <c r="AB230" vm="18012">
        <f ca="1"/>
        <v>149.91999999999999</v>
      </c>
      <c r="AC230" vm="18013">
        <f ca="1"/>
        <v>139</v>
      </c>
      <c r="AD230" vm="17213">
        <f ca="1"/>
        <v>138.86000000000001</v>
      </c>
      <c r="AE230" vm="18014">
        <f ca="1"/>
        <v>131.6</v>
      </c>
      <c r="AF230" vm="18015">
        <f ca="1"/>
        <v>128.52000000000001</v>
      </c>
      <c r="AG230" vm="18016">
        <f ca="1"/>
        <v>122.34</v>
      </c>
      <c r="AH230" vm="7231">
        <f ca="1"/>
        <v>130.13999999999999</v>
      </c>
      <c r="AI230" vm="18014">
        <f ca="1"/>
        <v>131.6</v>
      </c>
      <c r="AJ230" vm="17743">
        <f ca="1"/>
        <v>129.71</v>
      </c>
      <c r="AK230" vm="18017">
        <f ca="1"/>
        <v>125.13</v>
      </c>
      <c r="AL230" vm="9099">
        <f ca="1"/>
        <v>130.37</v>
      </c>
      <c r="AM230" vm="3673">
        <f ca="1"/>
        <v>119.75</v>
      </c>
      <c r="AN230" vm="18018">
        <f ca="1"/>
        <v>125.54</v>
      </c>
      <c r="AO230" vm="18019">
        <f ca="1"/>
        <v>132.91</v>
      </c>
      <c r="AP230" vm="18020">
        <f ca="1"/>
        <v>137.16</v>
      </c>
      <c r="AQ230" vm="18021">
        <f ca="1"/>
        <v>143.75</v>
      </c>
      <c r="AR230" vm="13160">
        <f ca="1"/>
        <v>145.57</v>
      </c>
      <c r="AS230" vm="5540">
        <f ca="1"/>
        <v>149.52000000000001</v>
      </c>
      <c r="AT230" vm="18022">
        <f ca="1"/>
        <v>146.62</v>
      </c>
      <c r="AU230" vm="18023">
        <f ca="1"/>
        <v>146.96</v>
      </c>
      <c r="AV230" vm="18024">
        <f ca="1"/>
        <v>148.69</v>
      </c>
      <c r="AW230" vm="2233">
        <f ca="1"/>
        <v>131.06</v>
      </c>
      <c r="AX230" vm="1474">
        <f ca="1"/>
        <v>136.72</v>
      </c>
      <c r="AY230" vm="18025">
        <f ca="1"/>
        <v>136.94999999999999</v>
      </c>
      <c r="AZ230" vm="18026">
        <f ca="1"/>
        <v>131.62</v>
      </c>
      <c r="BA230" vm="13969">
        <f ca="1"/>
        <v>119.81</v>
      </c>
      <c r="BB230" vm="16468">
        <f ca="1"/>
        <v>99.35</v>
      </c>
      <c r="BC230" vm="12057">
        <f ca="1"/>
        <v>101.21</v>
      </c>
      <c r="BD230" vm="16906">
        <f ca="1"/>
        <v>106.98</v>
      </c>
      <c r="BE230" vm="18027">
        <f ca="1"/>
        <v>114.05</v>
      </c>
      <c r="BF230" vm="11580">
        <f ca="1"/>
        <v>114.42</v>
      </c>
      <c r="BG230" vm="7477">
        <f ca="1"/>
        <v>116.04</v>
      </c>
      <c r="BH230" vm="6576">
        <f ca="1"/>
        <v>108.19</v>
      </c>
      <c r="BI230" vm="16285">
        <f ca="1"/>
        <v>120.71</v>
      </c>
      <c r="BJ230" vm="18028">
        <f ca="1"/>
        <v>129.65</v>
      </c>
      <c r="BK230" vm="18029">
        <f ca="1"/>
        <v>140.37</v>
      </c>
      <c r="BL230" vm="18030">
        <f ca="1"/>
        <v>136.30000000000001</v>
      </c>
      <c r="BM230" vm="18031">
        <f ca="1"/>
        <v>145.5</v>
      </c>
      <c r="BN230" vm="18032">
        <f ca="1"/>
        <v>150.4</v>
      </c>
      <c r="BO230" vm="18033">
        <f ca="1"/>
        <v>154.66</v>
      </c>
      <c r="BP230" vm="18034">
        <f ca="1"/>
        <v>159.69999999999999</v>
      </c>
      <c r="BQ230" vm="18035">
        <f ca="1"/>
        <v>149.71</v>
      </c>
      <c r="BR230" vm="17604">
        <f ca="1"/>
        <v>148.91999999999999</v>
      </c>
      <c r="BS230" vm="1845">
        <f ca="1"/>
        <v>159.71</v>
      </c>
      <c r="BT230" vm="18036">
        <f ca="1"/>
        <v>152.01</v>
      </c>
      <c r="BU230" vm="18037">
        <f ca="1"/>
        <v>160.88</v>
      </c>
      <c r="BV230" vm="18038">
        <f ca="1"/>
        <v>146.94999999999999</v>
      </c>
      <c r="BW230" vm="4055">
        <f ca="1"/>
        <v>156.43</v>
      </c>
      <c r="BX230" vm="5318">
        <f ca="1"/>
        <v>166.18</v>
      </c>
      <c r="BY230" vm="18039">
        <f ca="1"/>
        <v>171.83</v>
      </c>
      <c r="BZ230" vm="1550">
        <f ca="1"/>
        <v>182.73</v>
      </c>
      <c r="CA230" vm="18040">
        <f ca="1"/>
        <v>171.06</v>
      </c>
      <c r="CB230" vm="18041">
        <f ca="1"/>
        <v>179.04</v>
      </c>
      <c r="CC230" vm="18042">
        <f ca="1"/>
        <v>169.13</v>
      </c>
      <c r="CD230" vm="18043">
        <f ca="1"/>
        <v>158.69999999999999</v>
      </c>
      <c r="CE230" vm="18044">
        <f ca="1"/>
        <v>161.63999999999999</v>
      </c>
      <c r="CF230" vm="18045">
        <f ca="1"/>
        <v>153.19999999999999</v>
      </c>
      <c r="CG230" vm="18046">
        <f ca="1"/>
        <v>184.46</v>
      </c>
      <c r="CH230" vm="1519">
        <f ca="1"/>
        <v>189.81</v>
      </c>
      <c r="CI230" vm="18047">
        <f ca="1"/>
        <v>187.49</v>
      </c>
      <c r="CJ230" vm="8544">
        <f ca="1"/>
        <v>191.12</v>
      </c>
      <c r="CK230" vm="18048">
        <f ca="1"/>
        <v>185.12</v>
      </c>
      <c r="CL230" vm="18049">
        <f ca="1"/>
        <v>171.41</v>
      </c>
      <c r="CM230" vm="5567">
        <f ca="1"/>
        <v>181.14</v>
      </c>
      <c r="CN230" vm="17072">
        <f ca="1"/>
        <v>169.24</v>
      </c>
      <c r="CO230" vm="4891">
        <f ca="1"/>
        <v>173.66</v>
      </c>
      <c r="CP230" vm="18050">
        <f ca="1"/>
        <v>172.61</v>
      </c>
      <c r="CQ230" vm="15719">
        <f ca="1"/>
        <v>161.22999999999999</v>
      </c>
      <c r="CR230" vm="18051">
        <f ca="1"/>
        <v>163.31</v>
      </c>
      <c r="CS230" vm="16736">
        <f ca="1"/>
        <v>167.44</v>
      </c>
      <c r="CT230" vm="13508">
        <f ca="1"/>
        <v>180.62</v>
      </c>
      <c r="CU230" vm="1480">
        <f ca="1"/>
        <v>190.49</v>
      </c>
      <c r="CV230" vm="18052">
        <f ca="1"/>
        <v>211.36</v>
      </c>
      <c r="CW230" vm="18053">
        <f ca="1"/>
        <v>220.96</v>
      </c>
      <c r="CX230" vm="18054">
        <f ca="1"/>
        <v>230.14</v>
      </c>
      <c r="CY230" vm="18055">
        <f ca="1"/>
        <v>212.16</v>
      </c>
      <c r="CZ230" vm="18056">
        <f ca="1"/>
        <v>215.7</v>
      </c>
      <c r="DA230" vm="18057">
        <f ca="1"/>
        <v>203.34</v>
      </c>
      <c r="DB230" vm="18058">
        <f ca="1"/>
        <v>216.44</v>
      </c>
      <c r="DC230" vm="13271">
        <f ca="1"/>
        <v>228.07</v>
      </c>
      <c r="DD230" vm="15429">
        <f ca="1"/>
        <v>234.12</v>
      </c>
      <c r="DE230" vm="18059">
        <f ca="1"/>
        <v>245.94</v>
      </c>
      <c r="DF230" vm="15542">
        <f ca="1"/>
        <v>266.04000000000002</v>
      </c>
      <c r="DG230" vm="18060">
        <f ca="1"/>
        <v>240.89</v>
      </c>
    </row>
    <row r="231" spans="2:111" x14ac:dyDescent="0.55000000000000004">
      <c r="B231" t="e" vm="18061">
        <v>#VALUE!</v>
      </c>
      <c r="C231" t="str" cm="1">
        <f t="array" aca="1" ref="C231" ca="1">_FV(B231,"Industry")</f>
        <v>Insurance</v>
      </c>
      <c r="D231" cm="1" vm="7423">
        <f t="array" aca="1" ref="D231:DG231" ca="1">IFERROR(TRANSPOSE(_xlfn.STOCKHISTORY(B231,$B$1,$C$1,2,0,1)),"")</f>
        <v>28.98</v>
      </c>
      <c r="E231" vm="11873">
        <f ca="1"/>
        <v>29.76</v>
      </c>
      <c r="F231" vm="5082">
        <f ca="1"/>
        <v>31.57</v>
      </c>
      <c r="G231" vm="18062">
        <f ca="1"/>
        <v>34.484999999999999</v>
      </c>
      <c r="H231" vm="18063">
        <f ca="1"/>
        <v>34.729999999999997</v>
      </c>
      <c r="I231" vm="12132">
        <f ca="1"/>
        <v>36.08</v>
      </c>
      <c r="J231" vm="6912">
        <f ca="1"/>
        <v>36.14</v>
      </c>
      <c r="K231" vm="2487">
        <f ca="1"/>
        <v>37.090000000000003</v>
      </c>
      <c r="L231" vm="18064">
        <f ca="1"/>
        <v>35.935000000000002</v>
      </c>
      <c r="M231" vm="18065">
        <f ca="1"/>
        <v>34.435000000000002</v>
      </c>
      <c r="N231" vm="4212">
        <f ca="1"/>
        <v>35.69</v>
      </c>
      <c r="O231" vm="18066">
        <f ca="1"/>
        <v>34.799999999999997</v>
      </c>
      <c r="P231" vm="18067">
        <f ca="1"/>
        <v>34.994999999999997</v>
      </c>
      <c r="Q231" vm="18068">
        <f ca="1"/>
        <v>36.174999999999997</v>
      </c>
      <c r="R231" vm="17553">
        <f ca="1"/>
        <v>36.21</v>
      </c>
      <c r="S231" vm="17720">
        <f ca="1"/>
        <v>37.44</v>
      </c>
      <c r="T231" vm="2982">
        <f ca="1"/>
        <v>37.69</v>
      </c>
      <c r="U231" vm="5080">
        <f ca="1"/>
        <v>38.840000000000003</v>
      </c>
      <c r="V231" vm="18069">
        <f ca="1"/>
        <v>39.875</v>
      </c>
      <c r="W231" vm="18070">
        <f ca="1"/>
        <v>41.274999999999999</v>
      </c>
      <c r="X231" vm="10560">
        <f ca="1"/>
        <v>40.695</v>
      </c>
      <c r="Y231" vm="7547">
        <f ca="1"/>
        <v>41.945</v>
      </c>
      <c r="Z231" vm="18071">
        <f ca="1"/>
        <v>43.82</v>
      </c>
      <c r="AA231" vm="7850">
        <f ca="1"/>
        <v>43.89</v>
      </c>
      <c r="AB231" vm="2006">
        <f ca="1"/>
        <v>44.1</v>
      </c>
      <c r="AC231" vm="5151">
        <f ca="1"/>
        <v>44.44</v>
      </c>
      <c r="AD231" vm="4587">
        <f ca="1"/>
        <v>43.76</v>
      </c>
      <c r="AE231" vm="18072">
        <f ca="1"/>
        <v>45.57</v>
      </c>
      <c r="AF231" vm="7720">
        <f ca="1"/>
        <v>45.06</v>
      </c>
      <c r="AG231" vm="7062">
        <f ca="1"/>
        <v>43.02</v>
      </c>
      <c r="AH231" vm="8042">
        <f ca="1"/>
        <v>46.54</v>
      </c>
      <c r="AI231" vm="2171">
        <f ca="1"/>
        <v>46.24</v>
      </c>
      <c r="AJ231" vm="12128">
        <f ca="1"/>
        <v>47.07</v>
      </c>
      <c r="AK231" vm="8060">
        <f ca="1"/>
        <v>43.07</v>
      </c>
      <c r="AL231" vm="18073">
        <f ca="1"/>
        <v>45.74</v>
      </c>
      <c r="AM231" vm="14355">
        <f ca="1"/>
        <v>45.56</v>
      </c>
      <c r="AN231" vm="18074">
        <f ca="1"/>
        <v>47.7</v>
      </c>
      <c r="AO231" vm="9799">
        <f ca="1"/>
        <v>49.14</v>
      </c>
      <c r="AP231" vm="3617">
        <f ca="1"/>
        <v>50</v>
      </c>
      <c r="AQ231" vm="12846">
        <f ca="1"/>
        <v>50.38</v>
      </c>
      <c r="AR231" vm="6921">
        <f ca="1"/>
        <v>51.3</v>
      </c>
      <c r="AS231" vm="5179">
        <f ca="1"/>
        <v>54.81</v>
      </c>
      <c r="AT231" vm="6780">
        <f ca="1"/>
        <v>52.64</v>
      </c>
      <c r="AU231" vm="3451">
        <f ca="1"/>
        <v>50.18</v>
      </c>
      <c r="AV231" vm="18075">
        <f ca="1"/>
        <v>52.32</v>
      </c>
      <c r="AW231" vm="12092">
        <f ca="1"/>
        <v>53.16</v>
      </c>
      <c r="AX231" vm="3034">
        <f ca="1"/>
        <v>54.84</v>
      </c>
      <c r="AY231" vm="7068">
        <f ca="1"/>
        <v>52.9</v>
      </c>
      <c r="AZ231" vm="3899">
        <f ca="1"/>
        <v>51.57</v>
      </c>
      <c r="BA231" vm="3616">
        <f ca="1"/>
        <v>42.85</v>
      </c>
      <c r="BB231" vm="4225">
        <f ca="1"/>
        <v>34.24</v>
      </c>
      <c r="BC231" vm="18076">
        <f ca="1"/>
        <v>37.24</v>
      </c>
      <c r="BD231" vm="18077">
        <f ca="1"/>
        <v>36.47</v>
      </c>
      <c r="BE231" vm="4583">
        <f ca="1"/>
        <v>36.03</v>
      </c>
      <c r="BF231" vm="11266">
        <f ca="1"/>
        <v>35.57</v>
      </c>
      <c r="BG231" vm="18078">
        <f ca="1"/>
        <v>36.32</v>
      </c>
      <c r="BH231" vm="18079">
        <f ca="1"/>
        <v>36.35</v>
      </c>
      <c r="BI231" vm="11277">
        <f ca="1"/>
        <v>33.950000000000003</v>
      </c>
      <c r="BJ231" vm="6245">
        <f ca="1"/>
        <v>43.93</v>
      </c>
      <c r="BK231" vm="3337">
        <f ca="1"/>
        <v>44.47</v>
      </c>
      <c r="BL231" vm="18080">
        <f ca="1"/>
        <v>45.18</v>
      </c>
      <c r="BM231" vm="7993">
        <f ca="1"/>
        <v>47.89</v>
      </c>
      <c r="BN231" vm="6286">
        <f ca="1"/>
        <v>51.18</v>
      </c>
      <c r="BO231" vm="10420">
        <f ca="1"/>
        <v>53.73</v>
      </c>
      <c r="BP231" vm="1233">
        <f ca="1"/>
        <v>56.68</v>
      </c>
      <c r="BQ231" vm="7017">
        <f ca="1"/>
        <v>53.66</v>
      </c>
      <c r="BR231" vm="3579">
        <f ca="1"/>
        <v>55</v>
      </c>
      <c r="BS231" vm="1233">
        <f ca="1"/>
        <v>56.68</v>
      </c>
      <c r="BT231" vm="7088">
        <f ca="1"/>
        <v>52.13</v>
      </c>
      <c r="BU231" vm="12848">
        <f ca="1"/>
        <v>53.67</v>
      </c>
      <c r="BV231" vm="5155">
        <f ca="1"/>
        <v>54.14</v>
      </c>
      <c r="BW231" vm="15495">
        <f ca="1"/>
        <v>58.39</v>
      </c>
      <c r="BX231" vm="3918">
        <f ca="1"/>
        <v>62.82</v>
      </c>
      <c r="BY231" vm="18081">
        <f ca="1"/>
        <v>61.09</v>
      </c>
      <c r="BZ231" vm="18082">
        <f ca="1"/>
        <v>64.39</v>
      </c>
      <c r="CA231" vm="18083">
        <f ca="1"/>
        <v>57.28</v>
      </c>
      <c r="CB231" vm="12827">
        <f ca="1"/>
        <v>60.57</v>
      </c>
      <c r="CC231" vm="18084">
        <f ca="1"/>
        <v>55.33</v>
      </c>
      <c r="CD231" vm="6197">
        <f ca="1"/>
        <v>57.3</v>
      </c>
      <c r="CE231" vm="18085">
        <f ca="1"/>
        <v>59.42</v>
      </c>
      <c r="CF231" vm="7019">
        <f ca="1"/>
        <v>56.2</v>
      </c>
      <c r="CG231" vm="10410">
        <f ca="1"/>
        <v>65.11</v>
      </c>
      <c r="CH231" vm="3971">
        <f ca="1"/>
        <v>71.930000000000007</v>
      </c>
      <c r="CI231" vm="12111">
        <f ca="1"/>
        <v>71.94</v>
      </c>
      <c r="CJ231" vm="9843">
        <f ca="1"/>
        <v>73.5</v>
      </c>
      <c r="CK231" vm="17025">
        <f ca="1"/>
        <v>68.150000000000006</v>
      </c>
      <c r="CL231" vm="1231">
        <f ca="1"/>
        <v>64.52</v>
      </c>
      <c r="CM231" vm="12183">
        <f ca="1"/>
        <v>69.849999999999994</v>
      </c>
      <c r="CN231" vm="2060">
        <f ca="1"/>
        <v>64.209999999999994</v>
      </c>
      <c r="CO231" vm="18086">
        <f ca="1"/>
        <v>69.8</v>
      </c>
      <c r="CP231" vm="9837">
        <f ca="1"/>
        <v>72.34</v>
      </c>
      <c r="CQ231" vm="11937">
        <f ca="1"/>
        <v>74.569999999999993</v>
      </c>
      <c r="CR231" vm="8005">
        <f ca="1"/>
        <v>76.75</v>
      </c>
      <c r="CS231" vm="2807">
        <f ca="1"/>
        <v>78.11</v>
      </c>
      <c r="CT231" vm="18087">
        <f ca="1"/>
        <v>82.71</v>
      </c>
      <c r="CU231" vm="8832">
        <f ca="1"/>
        <v>82.5</v>
      </c>
      <c r="CV231" vm="5285">
        <f ca="1"/>
        <v>84.34</v>
      </c>
      <c r="CW231" vm="12034">
        <f ca="1"/>
        <v>80.739999999999995</v>
      </c>
      <c r="CX231" vm="2225">
        <f ca="1"/>
        <v>85.86</v>
      </c>
      <c r="CY231" vm="18088">
        <f ca="1"/>
        <v>83.65</v>
      </c>
      <c r="CZ231" vm="18089">
        <f ca="1"/>
        <v>89.87</v>
      </c>
      <c r="DA231" vm="18090">
        <f ca="1"/>
        <v>89.31</v>
      </c>
      <c r="DB231" vm="18091">
        <f ca="1"/>
        <v>95.38</v>
      </c>
      <c r="DC231" vm="11216">
        <f ca="1"/>
        <v>110.36</v>
      </c>
      <c r="DD231" vm="3208">
        <f ca="1"/>
        <v>111.8</v>
      </c>
      <c r="DE231" vm="18092">
        <f ca="1"/>
        <v>104.79</v>
      </c>
      <c r="DF231" vm="4004">
        <f ca="1"/>
        <v>114</v>
      </c>
      <c r="DG231" vm="18093">
        <f ca="1"/>
        <v>103.44</v>
      </c>
    </row>
    <row r="232" spans="2:111" x14ac:dyDescent="0.55000000000000004">
      <c r="B232" t="e" vm="18094">
        <v>#VALUE!</v>
      </c>
      <c r="C232" t="str" cm="1">
        <f t="array" aca="1" ref="C232" ca="1">_FV(B232,"Industry")</f>
        <v>Insurance</v>
      </c>
      <c r="D232" cm="1" vm="12256">
        <f t="array" aca="1" ref="D232:DG232" ca="1">IFERROR(TRANSPOSE(_xlfn.STOCKHISTORY(B232,$B$1,$C$1,2,0,1)),"")</f>
        <v>60.6</v>
      </c>
      <c r="E232" vm="18095">
        <f ca="1"/>
        <v>63.46</v>
      </c>
      <c r="F232" vm="11168">
        <f ca="1"/>
        <v>67.37</v>
      </c>
      <c r="G232" vm="11068">
        <f ca="1"/>
        <v>65.05</v>
      </c>
      <c r="H232" vm="18096">
        <f ca="1"/>
        <v>67.510000000000005</v>
      </c>
      <c r="I232" vm="11939">
        <f ca="1"/>
        <v>69.95</v>
      </c>
      <c r="J232" vm="11078">
        <f ca="1"/>
        <v>68.33</v>
      </c>
      <c r="K232" vm="12116">
        <f ca="1"/>
        <v>68.959999999999994</v>
      </c>
      <c r="L232" vm="7325">
        <f ca="1"/>
        <v>69.180000000000007</v>
      </c>
      <c r="M232" vm="6700">
        <f ca="1"/>
        <v>67.900000000000006</v>
      </c>
      <c r="N232" vm="9644">
        <f ca="1"/>
        <v>69.92</v>
      </c>
      <c r="O232" vm="6592">
        <f ca="1"/>
        <v>74.12</v>
      </c>
      <c r="P232" vm="6704">
        <f ca="1"/>
        <v>75.209999999999994</v>
      </c>
      <c r="Q232" vm="6327">
        <f ca="1"/>
        <v>82.16</v>
      </c>
      <c r="R232" vm="3984">
        <f ca="1"/>
        <v>81.489999999999995</v>
      </c>
      <c r="S232" vm="12523">
        <f ca="1"/>
        <v>81.290000000000006</v>
      </c>
      <c r="T232" vm="5106">
        <f ca="1"/>
        <v>86.34</v>
      </c>
      <c r="U232" vm="18097">
        <f ca="1"/>
        <v>88.44</v>
      </c>
      <c r="V232" vm="6758">
        <f ca="1"/>
        <v>91</v>
      </c>
      <c r="W232" vm="14066">
        <f ca="1"/>
        <v>90.5</v>
      </c>
      <c r="X232" vm="18098">
        <f ca="1"/>
        <v>91.91</v>
      </c>
      <c r="Y232" vm="3771">
        <f ca="1"/>
        <v>93.86</v>
      </c>
      <c r="Z232" vm="12394">
        <f ca="1"/>
        <v>102.66</v>
      </c>
      <c r="AA232" vm="6340">
        <f ca="1"/>
        <v>104.71</v>
      </c>
      <c r="AB232" vm="6506">
        <f ca="1"/>
        <v>98.77</v>
      </c>
      <c r="AC232" vm="18099">
        <f ca="1"/>
        <v>92.26</v>
      </c>
      <c r="AD232" vm="18100">
        <f ca="1"/>
        <v>94.8</v>
      </c>
      <c r="AE232" vm="4760">
        <f ca="1"/>
        <v>97.82</v>
      </c>
      <c r="AF232" vm="18101">
        <f ca="1"/>
        <v>93.48</v>
      </c>
      <c r="AG232" vm="16920">
        <f ca="1"/>
        <v>91.27</v>
      </c>
      <c r="AH232" vm="1255">
        <f ca="1"/>
        <v>95.12</v>
      </c>
      <c r="AI232" vm="12571">
        <f ca="1"/>
        <v>100.57</v>
      </c>
      <c r="AJ232" vm="6518">
        <f ca="1"/>
        <v>98.7</v>
      </c>
      <c r="AK232" vm="3706">
        <f ca="1"/>
        <v>95.72</v>
      </c>
      <c r="AL232" vm="18102">
        <f ca="1"/>
        <v>89.19</v>
      </c>
      <c r="AM232" vm="9872">
        <f ca="1"/>
        <v>82.63</v>
      </c>
      <c r="AN232" vm="18103">
        <f ca="1"/>
        <v>87.87</v>
      </c>
      <c r="AO232" vm="17650">
        <f ca="1"/>
        <v>94.38</v>
      </c>
      <c r="AP232" vm="17031">
        <f ca="1"/>
        <v>94.18</v>
      </c>
      <c r="AQ232" vm="16918">
        <f ca="1"/>
        <v>99.06</v>
      </c>
      <c r="AR232" vm="3188">
        <f ca="1"/>
        <v>95.51</v>
      </c>
      <c r="AS232" vm="6989">
        <f ca="1"/>
        <v>101.69</v>
      </c>
      <c r="AT232" vm="18104">
        <f ca="1"/>
        <v>107.4</v>
      </c>
      <c r="AU232" vm="3844">
        <f ca="1"/>
        <v>102.39</v>
      </c>
      <c r="AV232" vm="18105">
        <f ca="1"/>
        <v>108.68</v>
      </c>
      <c r="AW232" vm="18106">
        <f ca="1"/>
        <v>106.42</v>
      </c>
      <c r="AX232" vm="14988">
        <f ca="1"/>
        <v>111.35</v>
      </c>
      <c r="AY232" vm="18107">
        <f ca="1"/>
        <v>112.45</v>
      </c>
      <c r="AZ232" vm="7739">
        <f ca="1"/>
        <v>118.54</v>
      </c>
      <c r="BA232" vm="6349">
        <f ca="1"/>
        <v>105.25</v>
      </c>
      <c r="BB232" vm="10521">
        <f ca="1"/>
        <v>91.73</v>
      </c>
      <c r="BC232" vm="11458">
        <f ca="1"/>
        <v>101.72</v>
      </c>
      <c r="BD232" vm="18108">
        <f ca="1"/>
        <v>97.81</v>
      </c>
      <c r="BE232" vm="13538">
        <f ca="1"/>
        <v>96.99</v>
      </c>
      <c r="BF232" vm="9976">
        <f ca="1"/>
        <v>94.39</v>
      </c>
      <c r="BG232" vm="4032">
        <f ca="1"/>
        <v>93</v>
      </c>
      <c r="BH232" vm="10532">
        <f ca="1"/>
        <v>94.14</v>
      </c>
      <c r="BI232" vm="14059">
        <f ca="1"/>
        <v>88.75</v>
      </c>
      <c r="BJ232" vm="17196">
        <f ca="1"/>
        <v>102.35</v>
      </c>
      <c r="BK232" vm="3508">
        <f ca="1"/>
        <v>109.93</v>
      </c>
      <c r="BL232" vm="12300">
        <f ca="1"/>
        <v>107.18</v>
      </c>
      <c r="BM232" vm="17137">
        <f ca="1"/>
        <v>106.6</v>
      </c>
      <c r="BN232" vm="9679">
        <f ca="1"/>
        <v>114.9</v>
      </c>
      <c r="BO232" vm="18109">
        <f ca="1"/>
        <v>126.8</v>
      </c>
      <c r="BP232" vm="18110">
        <f ca="1"/>
        <v>136.61000000000001</v>
      </c>
      <c r="BQ232" vm="18111">
        <f ca="1"/>
        <v>130.44</v>
      </c>
      <c r="BR232" vm="2932">
        <f ca="1"/>
        <v>130.05000000000001</v>
      </c>
      <c r="BS232" vm="13475">
        <f ca="1"/>
        <v>135.28</v>
      </c>
      <c r="BT232" vm="18112">
        <f ca="1"/>
        <v>127.31</v>
      </c>
      <c r="BU232" vm="12758">
        <f ca="1"/>
        <v>123.67</v>
      </c>
      <c r="BV232" vm="17623">
        <f ca="1"/>
        <v>108.72</v>
      </c>
      <c r="BW232" vm="14417">
        <f ca="1"/>
        <v>117.65</v>
      </c>
      <c r="BX232" vm="18113">
        <f ca="1"/>
        <v>120.67</v>
      </c>
      <c r="BY232" vm="9702">
        <f ca="1"/>
        <v>122.36</v>
      </c>
      <c r="BZ232" vm="18114">
        <f ca="1"/>
        <v>138.51</v>
      </c>
      <c r="CA232" vm="17616">
        <f ca="1"/>
        <v>126.54</v>
      </c>
      <c r="CB232" vm="2579">
        <f ca="1"/>
        <v>136.69</v>
      </c>
      <c r="CC232" vm="2959">
        <f ca="1"/>
        <v>126.73</v>
      </c>
      <c r="CD232" vm="14081">
        <f ca="1"/>
        <v>116.97</v>
      </c>
      <c r="CE232" vm="18115">
        <f ca="1"/>
        <v>120.5</v>
      </c>
      <c r="CF232" vm="18116">
        <f ca="1"/>
        <v>124.53</v>
      </c>
      <c r="CG232" vm="18117">
        <f ca="1"/>
        <v>126.25</v>
      </c>
      <c r="CH232" vm="17783">
        <f ca="1"/>
        <v>133.9</v>
      </c>
      <c r="CI232" vm="18118">
        <f ca="1"/>
        <v>135.6</v>
      </c>
      <c r="CJ232" vm="8666">
        <f ca="1"/>
        <v>128.47</v>
      </c>
      <c r="CK232" vm="18119">
        <f ca="1"/>
        <v>128.78</v>
      </c>
      <c r="CL232" vm="12700">
        <f ca="1"/>
        <v>110.81</v>
      </c>
      <c r="CM232" vm="18120">
        <f ca="1"/>
        <v>115.76</v>
      </c>
      <c r="CN232" vm="16410">
        <f ca="1"/>
        <v>108.45</v>
      </c>
      <c r="CO232" vm="12783">
        <f ca="1"/>
        <v>109.04</v>
      </c>
      <c r="CP232" vm="14415">
        <f ca="1"/>
        <v>112.68</v>
      </c>
      <c r="CQ232" vm="1279">
        <f ca="1"/>
        <v>107.81</v>
      </c>
      <c r="CR232" vm="14518">
        <f ca="1"/>
        <v>111.41</v>
      </c>
      <c r="CS232" vm="18121">
        <f ca="1"/>
        <v>128.13</v>
      </c>
      <c r="CT232" vm="10206">
        <f ca="1"/>
        <v>137.87</v>
      </c>
      <c r="CU232" vm="18122">
        <f ca="1"/>
        <v>139.97999999999999</v>
      </c>
      <c r="CV232" vm="5536">
        <f ca="1"/>
        <v>155.25</v>
      </c>
      <c r="CW232" vm="18123">
        <f ca="1"/>
        <v>159.52000000000001</v>
      </c>
      <c r="CX232" vm="16261">
        <f ca="1"/>
        <v>173.01</v>
      </c>
      <c r="CY232" vm="7255">
        <f ca="1"/>
        <v>170.06</v>
      </c>
      <c r="CZ232" vm="17122">
        <f ca="1"/>
        <v>167.52</v>
      </c>
      <c r="DA232" vm="18124">
        <f ca="1"/>
        <v>159.66</v>
      </c>
      <c r="DB232" vm="18125">
        <f ca="1"/>
        <v>171.12</v>
      </c>
      <c r="DC232" vm="18126">
        <f ca="1"/>
        <v>188.94</v>
      </c>
      <c r="DD232" vm="17862">
        <f ca="1"/>
        <v>189.65</v>
      </c>
      <c r="DE232" vm="18127">
        <f ca="1"/>
        <v>186.52</v>
      </c>
      <c r="DF232" vm="18128">
        <f ca="1"/>
        <v>207.39</v>
      </c>
      <c r="DG232" vm="5549">
        <f ca="1"/>
        <v>192.79</v>
      </c>
    </row>
    <row r="233" spans="2:111" x14ac:dyDescent="0.55000000000000004">
      <c r="B233" t="e" vm="18129">
        <v>#VALUE!</v>
      </c>
      <c r="C233" t="str" cm="1">
        <f t="array" aca="1" ref="C233" ca="1">_FV(B233,"Industry")</f>
        <v>Insurance</v>
      </c>
      <c r="D233" cm="1" vm="13402">
        <f t="array" aca="1" ref="D233:DG233" ca="1">IFERROR(TRANSPOSE(_xlfn.STOCKHISTORY(B233,$B$1,$C$1,2,0,1)),"")</f>
        <v>56.48</v>
      </c>
      <c r="E233" vm="3602">
        <f ca="1"/>
        <v>50.2</v>
      </c>
      <c r="F233" vm="18130">
        <f ca="1"/>
        <v>54.05</v>
      </c>
      <c r="G233" vm="6563">
        <f ca="1"/>
        <v>55.82</v>
      </c>
      <c r="H233" vm="3383">
        <f ca="1"/>
        <v>57.88</v>
      </c>
      <c r="I233" vm="16456">
        <f ca="1"/>
        <v>52.89</v>
      </c>
      <c r="J233" vm="4703">
        <f ca="1"/>
        <v>54.44</v>
      </c>
      <c r="K233" vm="4743">
        <f ca="1"/>
        <v>59.83</v>
      </c>
      <c r="L233" vm="3456">
        <f ca="1"/>
        <v>59.34</v>
      </c>
      <c r="M233" vm="7841">
        <f ca="1"/>
        <v>61.7</v>
      </c>
      <c r="N233" vm="16706">
        <f ca="1"/>
        <v>63.33</v>
      </c>
      <c r="O233" vm="4755">
        <f ca="1"/>
        <v>65.31</v>
      </c>
      <c r="P233" vm="11169">
        <f ca="1"/>
        <v>64.260000000000005</v>
      </c>
      <c r="Q233" vm="9823">
        <f ca="1"/>
        <v>63.92</v>
      </c>
      <c r="R233" vm="8142">
        <f ca="1"/>
        <v>62.43</v>
      </c>
      <c r="S233" vm="18131">
        <f ca="1"/>
        <v>60.91</v>
      </c>
      <c r="T233" vm="18132">
        <f ca="1"/>
        <v>63.63</v>
      </c>
      <c r="U233" vm="6471">
        <f ca="1"/>
        <v>62.52</v>
      </c>
      <c r="V233" vm="6605">
        <f ca="1"/>
        <v>65.45</v>
      </c>
      <c r="W233" vm="2860">
        <f ca="1"/>
        <v>60.48</v>
      </c>
      <c r="X233" vm="8935">
        <f ca="1"/>
        <v>61.39</v>
      </c>
      <c r="Y233" vm="4729">
        <f ca="1"/>
        <v>64.61</v>
      </c>
      <c r="Z233" vm="11570">
        <f ca="1"/>
        <v>59.96</v>
      </c>
      <c r="AA233" vm="18133">
        <f ca="1"/>
        <v>59.58</v>
      </c>
      <c r="AB233" vm="9823">
        <f ca="1"/>
        <v>63.92</v>
      </c>
      <c r="AC233" vm="10388">
        <f ca="1"/>
        <v>57.34</v>
      </c>
      <c r="AD233" vm="18134">
        <f ca="1"/>
        <v>54.42</v>
      </c>
      <c r="AE233" vm="5029">
        <f ca="1"/>
        <v>56</v>
      </c>
      <c r="AF233" vm="18135">
        <f ca="1"/>
        <v>52.79</v>
      </c>
      <c r="AG233" vm="15930">
        <f ca="1"/>
        <v>53.02</v>
      </c>
      <c r="AH233" vm="10929">
        <f ca="1"/>
        <v>55.21</v>
      </c>
      <c r="AI233" vm="6561">
        <f ca="1"/>
        <v>53.17</v>
      </c>
      <c r="AJ233" vm="18136">
        <f ca="1"/>
        <v>53.24</v>
      </c>
      <c r="AK233" vm="3442">
        <f ca="1"/>
        <v>41.29</v>
      </c>
      <c r="AL233" vm="13943">
        <f ca="1"/>
        <v>43.25</v>
      </c>
      <c r="AM233" vm="1996">
        <f ca="1"/>
        <v>39.409999999999997</v>
      </c>
      <c r="AN233" vm="10288">
        <f ca="1"/>
        <v>43.23</v>
      </c>
      <c r="AO233" vm="18137">
        <f ca="1"/>
        <v>43.2</v>
      </c>
      <c r="AP233" vm="5651">
        <f ca="1"/>
        <v>43.06</v>
      </c>
      <c r="AQ233" vm="16458">
        <f ca="1"/>
        <v>47.57</v>
      </c>
      <c r="AR233" vm="3388">
        <f ca="1"/>
        <v>51.07</v>
      </c>
      <c r="AS233" vm="18138">
        <f ca="1"/>
        <v>53.28</v>
      </c>
      <c r="AT233" vm="10947">
        <f ca="1"/>
        <v>55.99</v>
      </c>
      <c r="AU233" vm="3880">
        <f ca="1"/>
        <v>52.04</v>
      </c>
      <c r="AV233" vm="18139">
        <f ca="1"/>
        <v>55.7</v>
      </c>
      <c r="AW233" vm="13400">
        <f ca="1"/>
        <v>52.96</v>
      </c>
      <c r="AX233" vm="6918">
        <f ca="1"/>
        <v>52.66</v>
      </c>
      <c r="AY233" vm="2504">
        <f ca="1"/>
        <v>51.33</v>
      </c>
      <c r="AZ233" vm="4409">
        <f ca="1"/>
        <v>50.26</v>
      </c>
      <c r="BA233" vm="4555">
        <f ca="1"/>
        <v>42.16</v>
      </c>
      <c r="BB233" vm="18140">
        <f ca="1"/>
        <v>24.25</v>
      </c>
      <c r="BC233" vm="11551">
        <f ca="1"/>
        <v>25.43</v>
      </c>
      <c r="BD233" vm="16386">
        <f ca="1"/>
        <v>30.06</v>
      </c>
      <c r="BE233" vm="18141">
        <f ca="1"/>
        <v>31.18</v>
      </c>
      <c r="BF233" vm="3937">
        <f ca="1"/>
        <v>32.14</v>
      </c>
      <c r="BG233" vm="4984">
        <f ca="1"/>
        <v>29.14</v>
      </c>
      <c r="BH233" vm="18142">
        <f ca="1"/>
        <v>27.53</v>
      </c>
      <c r="BI233" vm="2977">
        <f ca="1"/>
        <v>31.49</v>
      </c>
      <c r="BJ233" vm="18143">
        <f ca="1"/>
        <v>38.44</v>
      </c>
      <c r="BK233" vm="18144">
        <f ca="1"/>
        <v>37.86</v>
      </c>
      <c r="BL233" vm="17720">
        <f ca="1"/>
        <v>37.44</v>
      </c>
      <c r="BM233" vm="3368">
        <f ca="1"/>
        <v>43.95</v>
      </c>
      <c r="BN233" vm="6548">
        <f ca="1"/>
        <v>46.21</v>
      </c>
      <c r="BO233" vm="7093">
        <f ca="1"/>
        <v>48.45</v>
      </c>
      <c r="BP233" vm="10623">
        <f ca="1"/>
        <v>52.84</v>
      </c>
      <c r="BQ233" vm="15113">
        <f ca="1"/>
        <v>47.6</v>
      </c>
      <c r="BR233" vm="4696">
        <f ca="1"/>
        <v>47.35</v>
      </c>
      <c r="BS233" vm="6252">
        <f ca="1"/>
        <v>54.56</v>
      </c>
      <c r="BT233" vm="3029">
        <f ca="1"/>
        <v>54.89</v>
      </c>
      <c r="BU233" vm="7028">
        <f ca="1"/>
        <v>59.09</v>
      </c>
      <c r="BV233" vm="2007">
        <f ca="1"/>
        <v>52.6</v>
      </c>
      <c r="BW233" vm="18145">
        <f ca="1"/>
        <v>56.86</v>
      </c>
      <c r="BX233" vm="15926">
        <f ca="1"/>
        <v>57.75</v>
      </c>
      <c r="BY233" vm="18146">
        <f ca="1"/>
        <v>61.24</v>
      </c>
      <c r="BZ233" vm="18147">
        <f ca="1"/>
        <v>62.77</v>
      </c>
      <c r="CA233" vm="9781">
        <f ca="1"/>
        <v>58.51</v>
      </c>
      <c r="CB233" vm="10585">
        <f ca="1"/>
        <v>58.68</v>
      </c>
      <c r="CC233" vm="2064">
        <f ca="1"/>
        <v>51.13</v>
      </c>
      <c r="CD233" vm="7050">
        <f ca="1"/>
        <v>51.77</v>
      </c>
      <c r="CE233" vm="6255">
        <f ca="1"/>
        <v>51.75</v>
      </c>
      <c r="CF233" vm="18148">
        <f ca="1"/>
        <v>47.48</v>
      </c>
      <c r="CG233" vm="10745">
        <f ca="1"/>
        <v>57</v>
      </c>
      <c r="CH233" vm="18149">
        <f ca="1"/>
        <v>63.11</v>
      </c>
      <c r="CI233" vm="8058">
        <f ca="1"/>
        <v>63.24</v>
      </c>
      <c r="CJ233" vm="18150">
        <f ca="1"/>
        <v>63.22</v>
      </c>
      <c r="CK233" vm="10058">
        <f ca="1"/>
        <v>61.11</v>
      </c>
      <c r="CL233" vm="18151">
        <f ca="1"/>
        <v>50.36</v>
      </c>
      <c r="CM233" vm="2166">
        <f ca="1"/>
        <v>53.04</v>
      </c>
      <c r="CN233" vm="12835">
        <f ca="1"/>
        <v>52.83</v>
      </c>
      <c r="CO233" vm="1235">
        <f ca="1"/>
        <v>57.54</v>
      </c>
      <c r="CP233" vm="11176">
        <f ca="1"/>
        <v>60.28</v>
      </c>
      <c r="CQ233" vm="7985">
        <f ca="1"/>
        <v>58.52</v>
      </c>
      <c r="CR233" vm="12256">
        <f ca="1"/>
        <v>60.6</v>
      </c>
      <c r="CS233" vm="18152">
        <f ca="1"/>
        <v>61.31</v>
      </c>
      <c r="CT233" vm="18153">
        <f ca="1"/>
        <v>65.81</v>
      </c>
      <c r="CU233" vm="18154">
        <f ca="1"/>
        <v>67.75</v>
      </c>
      <c r="CV233" vm="18155">
        <f ca="1"/>
        <v>69.510000000000005</v>
      </c>
      <c r="CW233" vm="9493">
        <f ca="1"/>
        <v>72.89</v>
      </c>
      <c r="CX233" vm="18156">
        <f ca="1"/>
        <v>78.17</v>
      </c>
      <c r="CY233" vm="15942">
        <f ca="1"/>
        <v>75.31</v>
      </c>
      <c r="CZ233" vm="6722">
        <f ca="1"/>
        <v>78.819999999999993</v>
      </c>
      <c r="DA233" vm="18157">
        <f ca="1"/>
        <v>74.239999999999995</v>
      </c>
      <c r="DB233" vm="18158">
        <f ca="1"/>
        <v>79.23</v>
      </c>
      <c r="DC233" vm="15511">
        <f ca="1"/>
        <v>77.05</v>
      </c>
      <c r="DD233" vm="8004">
        <f ca="1"/>
        <v>73.23</v>
      </c>
      <c r="DE233" vm="5766">
        <f ca="1"/>
        <v>75.88</v>
      </c>
      <c r="DF233" vm="8045">
        <f ca="1"/>
        <v>76.88</v>
      </c>
      <c r="DG233" vm="18159">
        <f ca="1"/>
        <v>72.8</v>
      </c>
    </row>
    <row r="234" spans="2:111" x14ac:dyDescent="0.55000000000000004">
      <c r="B234" t="e" vm="18160">
        <v>#VALUE!</v>
      </c>
      <c r="C234" t="str" cm="1">
        <f t="array" aca="1" ref="C234" ca="1">_FV(B234,"Industry")</f>
        <v>Insurance</v>
      </c>
      <c r="D234" cm="1" vm="18161">
        <f t="array" aca="1" ref="D234:DG234" ca="1">IFERROR(TRANSPOSE(_xlfn.STOCKHISTORY(B234,$B$1,$C$1,2,0,1)),"")</f>
        <v>39.789700000000003</v>
      </c>
      <c r="E234" vm="18162">
        <f ca="1"/>
        <v>35.253700000000002</v>
      </c>
      <c r="F234" vm="18163">
        <f ca="1"/>
        <v>39.156999999999996</v>
      </c>
      <c r="G234" vm="18164">
        <f ca="1"/>
        <v>40.1907</v>
      </c>
      <c r="H234" vm="18165">
        <f ca="1"/>
        <v>40.591700000000003</v>
      </c>
      <c r="I234" vm="18166">
        <f ca="1"/>
        <v>35.494300000000003</v>
      </c>
      <c r="J234" vm="18167">
        <f ca="1"/>
        <v>38.087600000000002</v>
      </c>
      <c r="K234" vm="18168">
        <f ca="1"/>
        <v>38.675699999999999</v>
      </c>
      <c r="L234" vm="18169">
        <f ca="1"/>
        <v>39.593600000000002</v>
      </c>
      <c r="M234" vm="18170">
        <f ca="1"/>
        <v>41.848199999999999</v>
      </c>
      <c r="N234" vm="18171">
        <f ca="1"/>
        <v>49.021900000000002</v>
      </c>
      <c r="O234" vm="18172">
        <f ca="1"/>
        <v>48.023899999999998</v>
      </c>
      <c r="P234" vm="18173">
        <f ca="1"/>
        <v>48.487299999999998</v>
      </c>
      <c r="Q234" vm="18174">
        <f ca="1"/>
        <v>46.731699999999996</v>
      </c>
      <c r="R234" vm="18175">
        <f ca="1"/>
        <v>47.070300000000003</v>
      </c>
      <c r="S234" vm="18176">
        <f ca="1"/>
        <v>46.170299999999997</v>
      </c>
      <c r="T234" vm="18177">
        <f ca="1"/>
        <v>45.083100000000002</v>
      </c>
      <c r="U234" vm="18178">
        <f ca="1"/>
        <v>48.959600000000002</v>
      </c>
      <c r="V234" vm="18179">
        <f ca="1"/>
        <v>49.012999999999998</v>
      </c>
      <c r="W234" vm="18180">
        <f ca="1"/>
        <v>46.83</v>
      </c>
      <c r="X234" vm="6540">
        <f ca="1"/>
        <v>51.95</v>
      </c>
      <c r="Y234" vm="3588">
        <f ca="1"/>
        <v>53.58</v>
      </c>
      <c r="Z234" vm="18181">
        <f ca="1"/>
        <v>53.68</v>
      </c>
      <c r="AA234" vm="9435">
        <f ca="1"/>
        <v>50.56</v>
      </c>
      <c r="AB234" vm="17402">
        <f ca="1"/>
        <v>48.07</v>
      </c>
      <c r="AC234" vm="3872">
        <f ca="1"/>
        <v>46.19</v>
      </c>
      <c r="AD234" vm="4709">
        <f ca="1"/>
        <v>45.89</v>
      </c>
      <c r="AE234" vm="18182">
        <f ca="1"/>
        <v>47.67</v>
      </c>
      <c r="AF234" vm="2160">
        <f ca="1"/>
        <v>45.99</v>
      </c>
      <c r="AG234" vm="9808">
        <f ca="1"/>
        <v>43.6</v>
      </c>
      <c r="AH234" vm="18073">
        <f ca="1"/>
        <v>45.74</v>
      </c>
      <c r="AI234" vm="4709">
        <f ca="1"/>
        <v>45.89</v>
      </c>
      <c r="AJ234" vm="2516">
        <f ca="1"/>
        <v>46.72</v>
      </c>
      <c r="AK234" vm="18183">
        <f ca="1"/>
        <v>41.19</v>
      </c>
      <c r="AL234" vm="4207">
        <f ca="1"/>
        <v>44.63</v>
      </c>
      <c r="AM234" vm="6224">
        <f ca="1"/>
        <v>41.06</v>
      </c>
      <c r="AN234" vm="10890">
        <f ca="1"/>
        <v>45.67</v>
      </c>
      <c r="AO234" vm="5141">
        <f ca="1"/>
        <v>45.19</v>
      </c>
      <c r="AP234" vm="10909">
        <f ca="1"/>
        <v>42.57</v>
      </c>
      <c r="AQ234" vm="18184">
        <f ca="1"/>
        <v>46.13</v>
      </c>
      <c r="AR234" vm="6548">
        <f ca="1"/>
        <v>46.21</v>
      </c>
      <c r="AS234" vm="7084">
        <f ca="1"/>
        <v>49.67</v>
      </c>
      <c r="AT234" vm="3876">
        <f ca="1"/>
        <v>49.42</v>
      </c>
      <c r="AU234" vm="7848">
        <f ca="1"/>
        <v>44.3</v>
      </c>
      <c r="AV234" vm="5012">
        <f ca="1"/>
        <v>47.16</v>
      </c>
      <c r="AW234" vm="18185">
        <f ca="1"/>
        <v>46.79</v>
      </c>
      <c r="AX234" vm="7092">
        <f ca="1"/>
        <v>49.91</v>
      </c>
      <c r="AY234" vm="3890">
        <f ca="1"/>
        <v>50.97</v>
      </c>
      <c r="AZ234" vm="18186">
        <f ca="1"/>
        <v>49.71</v>
      </c>
      <c r="BA234" vm="12082">
        <f ca="1"/>
        <v>42.72</v>
      </c>
      <c r="BB234" vm="4333">
        <f ca="1"/>
        <v>30.57</v>
      </c>
      <c r="BC234" vm="12132">
        <f ca="1"/>
        <v>36.08</v>
      </c>
      <c r="BD234" vm="4366">
        <f ca="1"/>
        <v>36.01</v>
      </c>
      <c r="BE234" vm="18187">
        <f ca="1"/>
        <v>36.520000000000003</v>
      </c>
      <c r="BF234" vm="3348">
        <f ca="1"/>
        <v>37.85</v>
      </c>
      <c r="BG234" vm="4539">
        <f ca="1"/>
        <v>38.46</v>
      </c>
      <c r="BH234" vm="10821">
        <f ca="1"/>
        <v>37.17</v>
      </c>
      <c r="BI234" vm="3348">
        <f ca="1"/>
        <v>37.85</v>
      </c>
      <c r="BJ234" vm="18188">
        <f ca="1"/>
        <v>46.17</v>
      </c>
      <c r="BK234" vm="3030">
        <f ca="1"/>
        <v>46.95</v>
      </c>
      <c r="BL234" vm="4716">
        <f ca="1"/>
        <v>48.15</v>
      </c>
      <c r="BM234" vm="18189">
        <f ca="1"/>
        <v>57.6</v>
      </c>
      <c r="BN234" vm="10740">
        <f ca="1"/>
        <v>60.79</v>
      </c>
      <c r="BO234" vm="18132">
        <f ca="1"/>
        <v>63.63</v>
      </c>
      <c r="BP234" vm="18190">
        <f ca="1"/>
        <v>65.36</v>
      </c>
      <c r="BQ234" vm="2150">
        <f ca="1"/>
        <v>59.85</v>
      </c>
      <c r="BR234" vm="18191">
        <f ca="1"/>
        <v>57.7</v>
      </c>
      <c r="BS234" vm="4728">
        <f ca="1"/>
        <v>62</v>
      </c>
      <c r="BT234" vm="6810">
        <f ca="1"/>
        <v>61.73</v>
      </c>
      <c r="BU234" vm="12608">
        <f ca="1"/>
        <v>62.8</v>
      </c>
      <c r="BV234" vm="10736">
        <f ca="1"/>
        <v>58.66</v>
      </c>
      <c r="BW234" vm="12622">
        <f ca="1"/>
        <v>62.49</v>
      </c>
      <c r="BX234" vm="18192">
        <f ca="1"/>
        <v>67.06</v>
      </c>
      <c r="BY234" vm="11915">
        <f ca="1"/>
        <v>67.55</v>
      </c>
      <c r="BZ234" vm="10032">
        <f ca="1"/>
        <v>70.28</v>
      </c>
      <c r="CA234" vm="5262">
        <f ca="1"/>
        <v>65.680000000000007</v>
      </c>
      <c r="CB234" vm="10501">
        <f ca="1"/>
        <v>67.39</v>
      </c>
      <c r="CC234" vm="10462">
        <f ca="1"/>
        <v>62.79</v>
      </c>
      <c r="CD234" vm="18193">
        <f ca="1"/>
        <v>63.25</v>
      </c>
      <c r="CE234" vm="17092">
        <f ca="1"/>
        <v>64.33</v>
      </c>
      <c r="CF234" vm="3620">
        <f ca="1"/>
        <v>60.78</v>
      </c>
      <c r="CG234" vm="6695">
        <f ca="1"/>
        <v>73.209999999999994</v>
      </c>
      <c r="CH234" vm="7878">
        <f ca="1"/>
        <v>76.7</v>
      </c>
      <c r="CI234" vm="18194">
        <f ca="1"/>
        <v>72.37</v>
      </c>
      <c r="CJ234" vm="5261">
        <f ca="1"/>
        <v>73.02</v>
      </c>
      <c r="CK234" vm="9965">
        <f ca="1"/>
        <v>71.73</v>
      </c>
      <c r="CL234" vm="18195">
        <f ca="1"/>
        <v>57.94</v>
      </c>
      <c r="CM234" vm="18196">
        <f ca="1"/>
        <v>61.33</v>
      </c>
      <c r="CN234" vm="18197">
        <f ca="1"/>
        <v>49.55</v>
      </c>
      <c r="CO234" vm="15141">
        <f ca="1"/>
        <v>56.53</v>
      </c>
      <c r="CP234" vm="10499">
        <f ca="1"/>
        <v>62.97</v>
      </c>
      <c r="CQ234" vm="17335">
        <f ca="1"/>
        <v>63.34</v>
      </c>
      <c r="CR234" vm="4731">
        <f ca="1"/>
        <v>62.91</v>
      </c>
      <c r="CS234" vm="12257">
        <f ca="1"/>
        <v>60.01</v>
      </c>
      <c r="CT234" vm="18132">
        <f ca="1"/>
        <v>63.63</v>
      </c>
      <c r="CU234" vm="5266">
        <f ca="1"/>
        <v>66.13</v>
      </c>
      <c r="CV234" vm="14661">
        <f ca="1"/>
        <v>69.319999999999993</v>
      </c>
      <c r="CW234" vm="18198">
        <f ca="1"/>
        <v>69.739999999999995</v>
      </c>
      <c r="CX234" vm="18199">
        <f ca="1"/>
        <v>74.11</v>
      </c>
      <c r="CY234" vm="18200">
        <f ca="1"/>
        <v>71.08</v>
      </c>
      <c r="CZ234" vm="18194">
        <f ca="1"/>
        <v>72.37</v>
      </c>
      <c r="DA234" vm="9482">
        <f ca="1"/>
        <v>70.19</v>
      </c>
      <c r="DB234" vm="10480">
        <f ca="1"/>
        <v>76.849999999999994</v>
      </c>
      <c r="DC234" vm="12807">
        <f ca="1"/>
        <v>77.48</v>
      </c>
      <c r="DD234" vm="17594">
        <f ca="1"/>
        <v>82.48</v>
      </c>
      <c r="DE234" vm="12559">
        <f ca="1"/>
        <v>78.42</v>
      </c>
      <c r="DF234" vm="2883">
        <f ca="1"/>
        <v>88.23</v>
      </c>
      <c r="DG234" vm="18201">
        <f ca="1"/>
        <v>81.88</v>
      </c>
    </row>
    <row r="235" spans="2:111" x14ac:dyDescent="0.55000000000000004">
      <c r="B235" t="e" vm="18202">
        <v>#VALUE!</v>
      </c>
      <c r="C235" t="str" cm="1">
        <f t="array" aca="1" ref="C235" ca="1">_FV(B235,"Industry")</f>
        <v>Insurance</v>
      </c>
      <c r="D235" cm="1" vm="18203">
        <f t="array" aca="1" ref="D235:DG235" ca="1">IFERROR(TRANSPOSE(_xlfn.STOCKHISTORY(B235,$B$1,$C$1,2,0,1)),"")</f>
        <v>70.08</v>
      </c>
      <c r="E235" vm="9500">
        <f ca="1"/>
        <v>66.09</v>
      </c>
      <c r="F235" vm="12275">
        <f ca="1"/>
        <v>72.22</v>
      </c>
      <c r="G235" vm="5498">
        <f ca="1"/>
        <v>77.64</v>
      </c>
      <c r="H235" vm="3477">
        <f ca="1"/>
        <v>79.25</v>
      </c>
      <c r="I235" vm="10339">
        <f ca="1"/>
        <v>71.34</v>
      </c>
      <c r="J235" vm="8102">
        <f ca="1"/>
        <v>75.290000000000006</v>
      </c>
      <c r="K235" vm="18204">
        <f ca="1"/>
        <v>79.38</v>
      </c>
      <c r="L235" vm="11932">
        <f ca="1"/>
        <v>81.650000000000006</v>
      </c>
      <c r="M235" vm="2806">
        <f ca="1"/>
        <v>84.79</v>
      </c>
      <c r="N235" vm="17614">
        <f ca="1"/>
        <v>100.6</v>
      </c>
      <c r="O235" vm="9095">
        <f ca="1"/>
        <v>104.06</v>
      </c>
      <c r="P235" vm="9887">
        <f ca="1"/>
        <v>105.11</v>
      </c>
      <c r="Q235" vm="3668">
        <f ca="1"/>
        <v>110.54</v>
      </c>
      <c r="R235" vm="16484">
        <f ca="1"/>
        <v>106.68</v>
      </c>
      <c r="S235" vm="11310">
        <f ca="1"/>
        <v>107.03</v>
      </c>
      <c r="T235" vm="18205">
        <f ca="1"/>
        <v>104.85</v>
      </c>
      <c r="U235" vm="17304">
        <f ca="1"/>
        <v>108.14</v>
      </c>
      <c r="V235" vm="18206">
        <f ca="1"/>
        <v>113.23</v>
      </c>
      <c r="W235" vm="6717">
        <f ca="1"/>
        <v>102.08</v>
      </c>
      <c r="X235" vm="14975">
        <f ca="1"/>
        <v>106.32</v>
      </c>
      <c r="Y235" vm="18207">
        <f ca="1"/>
        <v>110.46</v>
      </c>
      <c r="Z235" vm="18208">
        <f ca="1"/>
        <v>115.84</v>
      </c>
      <c r="AA235" vm="6065">
        <f ca="1"/>
        <v>114.98</v>
      </c>
      <c r="AB235" vm="18209">
        <f ca="1"/>
        <v>118.82</v>
      </c>
      <c r="AC235" vm="14975">
        <f ca="1"/>
        <v>106.32</v>
      </c>
      <c r="AD235" vm="12031">
        <f ca="1"/>
        <v>103.55</v>
      </c>
      <c r="AE235" vm="14975">
        <f ca="1"/>
        <v>106.32</v>
      </c>
      <c r="AF235" vm="18210">
        <f ca="1"/>
        <v>96.84</v>
      </c>
      <c r="AG235" vm="18211">
        <f ca="1"/>
        <v>93.51</v>
      </c>
      <c r="AH235" vm="11309">
        <f ca="1"/>
        <v>100.91</v>
      </c>
      <c r="AI235" vm="7360">
        <f ca="1"/>
        <v>98.25</v>
      </c>
      <c r="AJ235" vm="18212">
        <f ca="1"/>
        <v>101.32</v>
      </c>
      <c r="AK235" vm="16236">
        <f ca="1"/>
        <v>93.78</v>
      </c>
      <c r="AL235" vm="10542">
        <f ca="1"/>
        <v>93.76</v>
      </c>
      <c r="AM235" vm="9656">
        <f ca="1"/>
        <v>81.55</v>
      </c>
      <c r="AN235" vm="1267">
        <f ca="1"/>
        <v>92.14</v>
      </c>
      <c r="AO235" vm="17204">
        <f ca="1"/>
        <v>95.85</v>
      </c>
      <c r="AP235" vm="18213">
        <f ca="1"/>
        <v>91.88</v>
      </c>
      <c r="AQ235" vm="8310">
        <f ca="1"/>
        <v>105.71</v>
      </c>
      <c r="AR235" vm="18214">
        <f ca="1"/>
        <v>92.38</v>
      </c>
      <c r="AS235" vm="4016">
        <f ca="1"/>
        <v>101</v>
      </c>
      <c r="AT235" vm="18215">
        <f ca="1"/>
        <v>101.31</v>
      </c>
      <c r="AU235" vm="18216">
        <f ca="1"/>
        <v>80.09</v>
      </c>
      <c r="AV235" vm="5771">
        <f ca="1"/>
        <v>89.95</v>
      </c>
      <c r="AW235" vm="18217">
        <f ca="1"/>
        <v>91.14</v>
      </c>
      <c r="AX235" vm="9902">
        <f ca="1"/>
        <v>93.62</v>
      </c>
      <c r="AY235" vm="6645">
        <f ca="1"/>
        <v>93.74</v>
      </c>
      <c r="AZ235" vm="18218">
        <f ca="1"/>
        <v>91.06</v>
      </c>
      <c r="BA235" vm="10344">
        <f ca="1"/>
        <v>75.45</v>
      </c>
      <c r="BB235" vm="18219">
        <f ca="1"/>
        <v>52.14</v>
      </c>
      <c r="BC235" vm="18220">
        <f ca="1"/>
        <v>62.37</v>
      </c>
      <c r="BD235" vm="17395">
        <f ca="1"/>
        <v>60.96</v>
      </c>
      <c r="BE235" vm="12627">
        <f ca="1"/>
        <v>60.9</v>
      </c>
      <c r="BF235" vm="7071">
        <f ca="1"/>
        <v>63.37</v>
      </c>
      <c r="BG235" vm="3957">
        <f ca="1"/>
        <v>67.77</v>
      </c>
      <c r="BH235" vm="18221">
        <f ca="1"/>
        <v>63.52</v>
      </c>
      <c r="BI235" vm="8974">
        <f ca="1"/>
        <v>64.02</v>
      </c>
      <c r="BJ235" vm="18222">
        <f ca="1"/>
        <v>75.62</v>
      </c>
      <c r="BK235" vm="12198">
        <f ca="1"/>
        <v>78.069999999999993</v>
      </c>
      <c r="BL235" vm="14879">
        <f ca="1"/>
        <v>78.28</v>
      </c>
      <c r="BM235" vm="9876">
        <f ca="1"/>
        <v>86.72</v>
      </c>
      <c r="BN235" vm="10902">
        <f ca="1"/>
        <v>91.1</v>
      </c>
      <c r="BO235" vm="18223">
        <f ca="1"/>
        <v>100.36</v>
      </c>
      <c r="BP235" vm="18224">
        <f ca="1"/>
        <v>106.97</v>
      </c>
      <c r="BQ235" vm="15350">
        <f ca="1"/>
        <v>102.47</v>
      </c>
      <c r="BR235" vm="6512">
        <f ca="1"/>
        <v>100.28</v>
      </c>
      <c r="BS235" vm="6341">
        <f ca="1"/>
        <v>105.88</v>
      </c>
      <c r="BT235" vm="7370">
        <f ca="1"/>
        <v>105.2</v>
      </c>
      <c r="BU235" vm="18225">
        <f ca="1"/>
        <v>110.05</v>
      </c>
      <c r="BV235" vm="18226">
        <f ca="1"/>
        <v>102.26</v>
      </c>
      <c r="BW235" vm="18227">
        <f ca="1"/>
        <v>108.24</v>
      </c>
      <c r="BX235" vm="18228">
        <f ca="1"/>
        <v>111.57</v>
      </c>
      <c r="BY235" vm="3847">
        <f ca="1"/>
        <v>111.66</v>
      </c>
      <c r="BZ235" vm="18229">
        <f ca="1"/>
        <v>118.17</v>
      </c>
      <c r="CA235" vm="13542">
        <f ca="1"/>
        <v>108.51</v>
      </c>
      <c r="CB235" vm="9084">
        <f ca="1"/>
        <v>106.25</v>
      </c>
      <c r="CC235" vm="15893">
        <f ca="1"/>
        <v>95.68</v>
      </c>
      <c r="CD235" vm="18230">
        <f ca="1"/>
        <v>99.99</v>
      </c>
      <c r="CE235" vm="8007">
        <f ca="1"/>
        <v>95.75</v>
      </c>
      <c r="CF235" vm="6438">
        <f ca="1"/>
        <v>85.78</v>
      </c>
      <c r="CG235" vm="18231">
        <f ca="1"/>
        <v>105.19</v>
      </c>
      <c r="CH235" vm="16907">
        <f ca="1"/>
        <v>108.03</v>
      </c>
      <c r="CI235" vm="6517">
        <f ca="1"/>
        <v>99.46</v>
      </c>
      <c r="CJ235" vm="18232">
        <f ca="1"/>
        <v>104.94</v>
      </c>
      <c r="CK235" vm="12051">
        <f ca="1"/>
        <v>100</v>
      </c>
      <c r="CL235" vm="18233">
        <f ca="1"/>
        <v>82.74</v>
      </c>
      <c r="CM235" vm="3183">
        <f ca="1"/>
        <v>87</v>
      </c>
      <c r="CN235" vm="15873">
        <f ca="1"/>
        <v>78.69</v>
      </c>
      <c r="CO235" vm="10780">
        <f ca="1"/>
        <v>88.22</v>
      </c>
      <c r="CP235" vm="2815">
        <f ca="1"/>
        <v>96.49</v>
      </c>
      <c r="CQ235" vm="17731">
        <f ca="1"/>
        <v>94.67</v>
      </c>
      <c r="CR235" vm="18234">
        <f ca="1"/>
        <v>94.89</v>
      </c>
      <c r="CS235" vm="18235">
        <f ca="1"/>
        <v>91.44</v>
      </c>
      <c r="CT235" vm="18236">
        <f ca="1"/>
        <v>97.78</v>
      </c>
      <c r="CU235" vm="2895">
        <f ca="1"/>
        <v>103.71</v>
      </c>
      <c r="CV235" vm="12422">
        <f ca="1"/>
        <v>104.93</v>
      </c>
      <c r="CW235" vm="18237">
        <f ca="1"/>
        <v>108.99</v>
      </c>
      <c r="CX235" vm="16359">
        <f ca="1"/>
        <v>117.4</v>
      </c>
      <c r="CY235" vm="4791">
        <f ca="1"/>
        <v>110.48</v>
      </c>
      <c r="CZ235" vm="12069">
        <f ca="1"/>
        <v>120.35</v>
      </c>
      <c r="DA235" vm="16722">
        <f ca="1"/>
        <v>117.19</v>
      </c>
      <c r="DB235" vm="18238">
        <f ca="1"/>
        <v>125.32</v>
      </c>
      <c r="DC235" vm="1283">
        <f ca="1"/>
        <v>121.16</v>
      </c>
      <c r="DD235" vm="12784">
        <f ca="1"/>
        <v>121.1</v>
      </c>
      <c r="DE235" vm="11224">
        <f ca="1"/>
        <v>122.48</v>
      </c>
      <c r="DF235" vm="18239">
        <f ca="1"/>
        <v>129.41</v>
      </c>
      <c r="DG235" vm="17215">
        <f ca="1"/>
        <v>118.53</v>
      </c>
    </row>
    <row r="236" spans="2:111" x14ac:dyDescent="0.55000000000000004">
      <c r="B236" t="e" vm="18240">
        <v>#VALUE!</v>
      </c>
      <c r="C236" t="str" cm="1">
        <f t="array" aca="1" ref="C236" ca="1">_FV(B236,"Industry")</f>
        <v>Insurance</v>
      </c>
      <c r="D236" cm="1" vm="18241">
        <f t="array" aca="1" ref="D236:DG236" ca="1">IFERROR(TRANSPOSE(_xlfn.STOCKHISTORY(B236,$B$1,$C$1,2,0,1)),"")</f>
        <v>21.411100000000001</v>
      </c>
      <c r="E236" vm="18242">
        <f ca="1"/>
        <v>21.534700000000001</v>
      </c>
      <c r="F236" vm="18243">
        <f ca="1"/>
        <v>22.536300000000001</v>
      </c>
      <c r="G236" vm="18244">
        <f ca="1"/>
        <v>22.343</v>
      </c>
      <c r="H236" vm="18245">
        <f ca="1"/>
        <v>23.030799999999999</v>
      </c>
      <c r="I236" vm="18246">
        <f ca="1"/>
        <v>22.8216</v>
      </c>
      <c r="J236" vm="18247">
        <f ca="1"/>
        <v>23.0213</v>
      </c>
      <c r="K236" vm="18248">
        <f ca="1"/>
        <v>25.6553</v>
      </c>
      <c r="L236" vm="18249">
        <f ca="1"/>
        <v>25.122800000000002</v>
      </c>
      <c r="M236" vm="18250">
        <f ca="1"/>
        <v>24.713899999999999</v>
      </c>
      <c r="N236" vm="18251">
        <f ca="1"/>
        <v>26.2195</v>
      </c>
      <c r="O236" vm="18252">
        <f ca="1"/>
        <v>27.350999999999999</v>
      </c>
      <c r="P236" vm="18253">
        <f ca="1"/>
        <v>28.004000000000001</v>
      </c>
      <c r="Q236" vm="18254">
        <f ca="1"/>
        <v>29.9755</v>
      </c>
      <c r="R236" vm="18255">
        <f ca="1"/>
        <v>30.038900000000002</v>
      </c>
      <c r="S236" vm="18256">
        <f ca="1"/>
        <v>30.7362</v>
      </c>
      <c r="T236" vm="18257">
        <f ca="1"/>
        <v>30.824999999999999</v>
      </c>
      <c r="U236" vm="18258">
        <f ca="1"/>
        <v>29.569800000000001</v>
      </c>
      <c r="V236" vm="18259">
        <f ca="1"/>
        <v>30.828099999999999</v>
      </c>
      <c r="W236" vm="18260">
        <f ca="1"/>
        <v>30.8535</v>
      </c>
      <c r="X236" vm="18261">
        <f ca="1"/>
        <v>31.2212</v>
      </c>
      <c r="Y236" vm="18262">
        <f ca="1"/>
        <v>31.5825</v>
      </c>
      <c r="Z236" vm="18263">
        <f ca="1"/>
        <v>30.013500000000001</v>
      </c>
      <c r="AA236" vm="18264">
        <f ca="1"/>
        <v>28.771000000000001</v>
      </c>
      <c r="AB236" vm="18265">
        <f ca="1"/>
        <v>28.8249</v>
      </c>
      <c r="AC236" vm="18266">
        <f ca="1"/>
        <v>27.969100000000001</v>
      </c>
      <c r="AD236" vm="18267">
        <f ca="1"/>
        <v>27.129100000000001</v>
      </c>
      <c r="AE236" vm="18268">
        <f ca="1"/>
        <v>25.398499999999999</v>
      </c>
      <c r="AF236" vm="18269">
        <f ca="1"/>
        <v>24.866</v>
      </c>
      <c r="AG236" vm="18270">
        <f ca="1"/>
        <v>25.160799999999998</v>
      </c>
      <c r="AH236" vm="18271">
        <f ca="1"/>
        <v>29.0595</v>
      </c>
      <c r="AI236" vm="18272">
        <f ca="1"/>
        <v>29.068999999999999</v>
      </c>
      <c r="AJ236" vm="18273">
        <f ca="1"/>
        <v>28.346299999999999</v>
      </c>
      <c r="AK236" vm="18274">
        <f ca="1"/>
        <v>26.977</v>
      </c>
      <c r="AL236" vm="18275">
        <f ca="1"/>
        <v>27.2148</v>
      </c>
      <c r="AM236" vm="18276">
        <f ca="1"/>
        <v>25.408000000000001</v>
      </c>
      <c r="AN236" vm="18277">
        <f ca="1"/>
        <v>27.908899999999999</v>
      </c>
      <c r="AO236" vm="18278">
        <f ca="1"/>
        <v>31.065899999999999</v>
      </c>
      <c r="AP236" vm="18279">
        <f ca="1"/>
        <v>30.7331</v>
      </c>
      <c r="AQ236" vm="18280">
        <f ca="1"/>
        <v>32.121400000000001</v>
      </c>
      <c r="AR236" vm="18281">
        <f ca="1"/>
        <v>32.7395</v>
      </c>
      <c r="AS236" vm="18282">
        <f ca="1"/>
        <v>35.259399999999999</v>
      </c>
      <c r="AT236" vm="18283">
        <f ca="1"/>
        <v>36.790300000000002</v>
      </c>
      <c r="AU236" vm="18284">
        <f ca="1"/>
        <v>37.560600000000001</v>
      </c>
      <c r="AV236" vm="18285">
        <f ca="1"/>
        <v>39.918799999999997</v>
      </c>
      <c r="AW236" vm="18286">
        <f ca="1"/>
        <v>39.709600000000002</v>
      </c>
      <c r="AX236" vm="18287">
        <f ca="1"/>
        <v>39.909300000000002</v>
      </c>
      <c r="AY236" vm="18288">
        <f ca="1"/>
        <v>40.784100000000002</v>
      </c>
      <c r="AZ236" vm="18289">
        <f ca="1"/>
        <v>41.991700000000002</v>
      </c>
      <c r="BA236" vm="18290">
        <f ca="1"/>
        <v>38.444899999999997</v>
      </c>
      <c r="BB236" vm="18291">
        <f ca="1"/>
        <v>27.0626</v>
      </c>
      <c r="BC236" vm="18292">
        <f ca="1"/>
        <v>22.850100000000001</v>
      </c>
      <c r="BD236" vm="18293">
        <f ca="1"/>
        <v>26.834399999999999</v>
      </c>
      <c r="BE236" vm="18294">
        <f ca="1"/>
        <v>27.243300000000001</v>
      </c>
      <c r="BF236" vm="18295">
        <f ca="1"/>
        <v>29.240200000000002</v>
      </c>
      <c r="BG236" vm="18296">
        <f ca="1"/>
        <v>29.991399999999999</v>
      </c>
      <c r="BH236" vm="18297">
        <f ca="1"/>
        <v>27.813800000000001</v>
      </c>
      <c r="BI236" vm="18298">
        <f ca="1"/>
        <v>28.726700000000001</v>
      </c>
      <c r="BJ236" vm="18299">
        <f ca="1"/>
        <v>30.6142</v>
      </c>
      <c r="BK236" vm="18300">
        <f ca="1"/>
        <v>34.298999999999999</v>
      </c>
      <c r="BL236" vm="18301">
        <f ca="1"/>
        <v>29.867799999999999</v>
      </c>
      <c r="BM236" vm="18302">
        <f ca="1"/>
        <v>34.061199999999999</v>
      </c>
      <c r="BN236" vm="18303">
        <f ca="1"/>
        <v>36.485999999999997</v>
      </c>
      <c r="BO236" vm="18304">
        <f ca="1"/>
        <v>37.760199999999998</v>
      </c>
      <c r="BP236" vm="18305">
        <f ca="1"/>
        <v>37.931399999999996</v>
      </c>
      <c r="BQ236" vm="18306">
        <f ca="1"/>
        <v>37.027999999999999</v>
      </c>
      <c r="BR236" vm="18307">
        <f ca="1"/>
        <v>37.085099999999997</v>
      </c>
      <c r="BS236" vm="18308">
        <f ca="1"/>
        <v>39.082000000000001</v>
      </c>
      <c r="BT236" vm="18309">
        <f ca="1"/>
        <v>36.305399999999999</v>
      </c>
      <c r="BU236" vm="18310">
        <f ca="1"/>
        <v>39.766599999999997</v>
      </c>
      <c r="BV236" vm="18311">
        <f ca="1"/>
        <v>38.397300000000001</v>
      </c>
      <c r="BW236" vm="18312">
        <f ca="1"/>
        <v>42.267499999999998</v>
      </c>
      <c r="BX236" vm="18313">
        <f ca="1"/>
        <v>44.045699999999997</v>
      </c>
      <c r="BY236" vm="18314">
        <f ca="1"/>
        <v>44.796900000000001</v>
      </c>
      <c r="BZ236" vm="18315">
        <f ca="1"/>
        <v>46.0426</v>
      </c>
      <c r="CA236" vm="18316">
        <f ca="1"/>
        <v>43.427599999999998</v>
      </c>
      <c r="CB236" vm="18317">
        <f ca="1"/>
        <v>45.1297</v>
      </c>
      <c r="CC236" vm="18318">
        <f ca="1"/>
        <v>43.256399999999999</v>
      </c>
      <c r="CD236" vm="7060">
        <f ca="1"/>
        <v>42.22</v>
      </c>
      <c r="CE236" vm="18319">
        <f ca="1"/>
        <v>43.475099999999998</v>
      </c>
      <c r="CF236" vm="18320">
        <f ca="1"/>
        <v>43.304000000000002</v>
      </c>
      <c r="CG236" vm="18321">
        <f ca="1"/>
        <v>54.6768</v>
      </c>
      <c r="CH236" vm="18322">
        <f ca="1"/>
        <v>56.968400000000003</v>
      </c>
      <c r="CI236" vm="18323">
        <f ca="1"/>
        <v>59.697499999999998</v>
      </c>
      <c r="CJ236" vm="18324">
        <f ca="1"/>
        <v>61.190399999999997</v>
      </c>
      <c r="CK236" vm="18325">
        <f ca="1"/>
        <v>66.563000000000002</v>
      </c>
      <c r="CL236" vm="18326">
        <f ca="1"/>
        <v>64.537599999999998</v>
      </c>
      <c r="CM236" vm="18327">
        <f ca="1"/>
        <v>71.384100000000004</v>
      </c>
      <c r="CN236" vm="18328">
        <f ca="1"/>
        <v>66.277699999999996</v>
      </c>
      <c r="CO236" vm="18329">
        <f ca="1"/>
        <v>71.174899999999994</v>
      </c>
      <c r="CP236" vm="18330">
        <f ca="1"/>
        <v>73.875399999999999</v>
      </c>
      <c r="CQ236" vm="18331">
        <f ca="1"/>
        <v>73.086200000000005</v>
      </c>
      <c r="CR236" vm="18332">
        <f ca="1"/>
        <v>75.796199999999999</v>
      </c>
      <c r="CS236" vm="18333">
        <f ca="1"/>
        <v>82.424000000000007</v>
      </c>
      <c r="CT236" vm="18334">
        <f ca="1"/>
        <v>79.580799999999996</v>
      </c>
      <c r="CU236" vm="18335">
        <f ca="1"/>
        <v>70.6233</v>
      </c>
      <c r="CV236" vm="18336">
        <f ca="1"/>
        <v>78.3827</v>
      </c>
      <c r="CW236" vm="18337">
        <f ca="1"/>
        <v>83.289299999999997</v>
      </c>
      <c r="CX236" vm="18338">
        <f ca="1"/>
        <v>87.901200000000003</v>
      </c>
      <c r="CY236" vm="18339">
        <f ca="1"/>
        <v>88.947199999999995</v>
      </c>
      <c r="CZ236" vm="18340">
        <f ca="1"/>
        <v>97.590900000000005</v>
      </c>
      <c r="DA236" vm="18341">
        <f ca="1"/>
        <v>95.936300000000003</v>
      </c>
      <c r="DB236" vm="18342">
        <f ca="1"/>
        <v>91.077200000000005</v>
      </c>
      <c r="DC236" vm="18343">
        <f ca="1"/>
        <v>107.5373</v>
      </c>
      <c r="DD236" vm="18344">
        <f ca="1"/>
        <v>106.3867</v>
      </c>
      <c r="DE236" vm="18345">
        <f ca="1"/>
        <v>93.720699999999994</v>
      </c>
      <c r="DF236" vm="18346">
        <f ca="1"/>
        <v>100.72</v>
      </c>
      <c r="DG236" vm="18347">
        <f ca="1"/>
        <v>92.35</v>
      </c>
    </row>
    <row r="237" spans="2:111" x14ac:dyDescent="0.55000000000000004">
      <c r="B237" t="e" vm="18348">
        <v>#VALUE!</v>
      </c>
      <c r="C237" t="str" cm="1">
        <f t="array" aca="1" ref="C237" ca="1">_FV(B237,"Industry")</f>
        <v>Insurance</v>
      </c>
      <c r="D237" cm="1" vm="12853">
        <f t="array" aca="1" ref="D237:DG237" ca="1">IFERROR(TRANSPOSE(_xlfn.STOCKHISTORY(B237,$B$1,$C$1,2,0,1)),"")</f>
        <v>40.18</v>
      </c>
      <c r="E237" vm="3907">
        <f ca="1"/>
        <v>42.12</v>
      </c>
      <c r="F237" vm="3401">
        <f ca="1"/>
        <v>46.08</v>
      </c>
      <c r="G237" vm="12854">
        <f ca="1"/>
        <v>44.38</v>
      </c>
      <c r="H237" vm="18349">
        <f ca="1"/>
        <v>45.17</v>
      </c>
      <c r="I237" vm="12854">
        <f ca="1"/>
        <v>44.38</v>
      </c>
      <c r="J237" vm="7824">
        <f ca="1"/>
        <v>39.85</v>
      </c>
      <c r="K237" vm="4585">
        <f ca="1"/>
        <v>41.07</v>
      </c>
      <c r="L237" vm="3570">
        <f ca="1"/>
        <v>42.82</v>
      </c>
      <c r="M237" vm="12136">
        <f ca="1"/>
        <v>44.11</v>
      </c>
      <c r="N237" vm="7994">
        <f ca="1"/>
        <v>47.12</v>
      </c>
      <c r="O237" vm="3895">
        <f ca="1"/>
        <v>47.65</v>
      </c>
      <c r="P237" vm="17159">
        <f ca="1"/>
        <v>48.71</v>
      </c>
      <c r="Q237" vm="5147">
        <f ca="1"/>
        <v>48.89</v>
      </c>
      <c r="R237" vm="17402">
        <f ca="1"/>
        <v>48.07</v>
      </c>
      <c r="S237" vm="3372">
        <f ca="1"/>
        <v>48.36</v>
      </c>
      <c r="T237" vm="3929">
        <f ca="1"/>
        <v>49.39</v>
      </c>
      <c r="U237" vm="18350">
        <f ca="1"/>
        <v>52.57</v>
      </c>
      <c r="V237" vm="3579">
        <f ca="1"/>
        <v>55</v>
      </c>
      <c r="W237" vm="18351">
        <f ca="1"/>
        <v>54.07</v>
      </c>
      <c r="X237" vm="5222">
        <f ca="1"/>
        <v>55.43</v>
      </c>
      <c r="Y237" vm="10953">
        <f ca="1"/>
        <v>55.05</v>
      </c>
      <c r="Z237" vm="5031">
        <f ca="1"/>
        <v>57.44</v>
      </c>
      <c r="AA237" vm="18352">
        <f ca="1"/>
        <v>56.28</v>
      </c>
      <c r="AB237" vm="18353">
        <f ca="1"/>
        <v>58.76</v>
      </c>
      <c r="AC237" vm="5181">
        <f ca="1"/>
        <v>52.85</v>
      </c>
      <c r="AD237" vm="5162">
        <f ca="1"/>
        <v>51.52</v>
      </c>
      <c r="AE237" vm="3385">
        <f ca="1"/>
        <v>53.84</v>
      </c>
      <c r="AF237" vm="18354">
        <f ca="1"/>
        <v>52.33</v>
      </c>
      <c r="AG237" vm="2064">
        <f ca="1"/>
        <v>51.13</v>
      </c>
      <c r="AH237" vm="18355">
        <f ca="1"/>
        <v>52.7</v>
      </c>
      <c r="AI237" vm="18356">
        <f ca="1"/>
        <v>50.37</v>
      </c>
      <c r="AJ237" vm="12528">
        <f ca="1"/>
        <v>49.96</v>
      </c>
      <c r="AK237" vm="6562">
        <f ca="1"/>
        <v>45.42</v>
      </c>
      <c r="AL237" vm="11159">
        <f ca="1"/>
        <v>44.19</v>
      </c>
      <c r="AM237" vm="5143">
        <f ca="1"/>
        <v>44.45</v>
      </c>
      <c r="AN237" vm="3371">
        <f ca="1"/>
        <v>46.92</v>
      </c>
      <c r="AO237" vm="10917">
        <f ca="1"/>
        <v>49.36</v>
      </c>
      <c r="AP237" vm="3877">
        <f ca="1"/>
        <v>49.72</v>
      </c>
      <c r="AQ237" vm="18357">
        <f ca="1"/>
        <v>52.31</v>
      </c>
      <c r="AR237" vm="6918">
        <f ca="1"/>
        <v>52.66</v>
      </c>
      <c r="AS237" vm="12624">
        <f ca="1"/>
        <v>55.72</v>
      </c>
      <c r="AT237" vm="6260">
        <f ca="1"/>
        <v>57.63</v>
      </c>
      <c r="AU237" vm="10421">
        <f ca="1"/>
        <v>58.28</v>
      </c>
      <c r="AV237" vm="18358">
        <f ca="1"/>
        <v>60.61</v>
      </c>
      <c r="AW237" vm="10747">
        <f ca="1"/>
        <v>57.08</v>
      </c>
      <c r="AX237" vm="12100">
        <f ca="1"/>
        <v>61.86</v>
      </c>
      <c r="AY237" vm="10082">
        <f ca="1"/>
        <v>60.77</v>
      </c>
      <c r="AZ237" vm="5038">
        <f ca="1"/>
        <v>59.28</v>
      </c>
      <c r="BA237" vm="5040">
        <f ca="1"/>
        <v>49.95</v>
      </c>
      <c r="BB237" vm="3016">
        <f ca="1"/>
        <v>35.24</v>
      </c>
      <c r="BC237" vm="10898">
        <f ca="1"/>
        <v>37.99</v>
      </c>
      <c r="BD237" vm="7721">
        <f ca="1"/>
        <v>38.29</v>
      </c>
      <c r="BE237" vm="7975">
        <f ca="1"/>
        <v>38.549999999999997</v>
      </c>
      <c r="BF237" vm="4676">
        <f ca="1"/>
        <v>42.32</v>
      </c>
      <c r="BG237" vm="18359">
        <f ca="1"/>
        <v>40.450000000000003</v>
      </c>
      <c r="BH237" vm="5075">
        <f ca="1"/>
        <v>36.86</v>
      </c>
      <c r="BI237" vm="3567">
        <f ca="1"/>
        <v>38.520000000000003</v>
      </c>
      <c r="BJ237" vm="3340">
        <f ca="1"/>
        <v>44.2</v>
      </c>
      <c r="BK237" vm="7074">
        <f ca="1"/>
        <v>48.98</v>
      </c>
      <c r="BL237" vm="5017">
        <f ca="1"/>
        <v>48.02</v>
      </c>
      <c r="BM237" vm="18360">
        <f ca="1"/>
        <v>50.69</v>
      </c>
      <c r="BN237" vm="12592">
        <f ca="1"/>
        <v>66.790000000000006</v>
      </c>
      <c r="BO237" vm="18361">
        <f ca="1"/>
        <v>65.959999999999994</v>
      </c>
      <c r="BP237" vm="10952">
        <f ca="1"/>
        <v>65.349999999999994</v>
      </c>
      <c r="BQ237" vm="9825">
        <f ca="1"/>
        <v>61.97</v>
      </c>
      <c r="BR237" vm="10466">
        <f ca="1"/>
        <v>63.62</v>
      </c>
      <c r="BS237" vm="18362">
        <f ca="1"/>
        <v>67.22</v>
      </c>
      <c r="BT237" vm="9836">
        <f ca="1"/>
        <v>70.25</v>
      </c>
      <c r="BU237" vm="15935">
        <f ca="1"/>
        <v>72.930000000000007</v>
      </c>
      <c r="BV237" vm="9448">
        <f ca="1"/>
        <v>66.099999999999994</v>
      </c>
      <c r="BW237" vm="10395">
        <f ca="1"/>
        <v>69.040000000000006</v>
      </c>
      <c r="BX237" vm="13958">
        <f ca="1"/>
        <v>71.87</v>
      </c>
      <c r="BY237" vm="17242">
        <f ca="1"/>
        <v>69.48</v>
      </c>
      <c r="BZ237" vm="10481">
        <f ca="1"/>
        <v>71.81</v>
      </c>
      <c r="CA237" vm="11063">
        <f ca="1"/>
        <v>69.930000000000007</v>
      </c>
      <c r="CB237" vm="9830">
        <f ca="1"/>
        <v>72.510000000000005</v>
      </c>
      <c r="CC237" vm="3466">
        <f ca="1"/>
        <v>65.430000000000007</v>
      </c>
      <c r="CD237" vm="15118">
        <f ca="1"/>
        <v>64.47</v>
      </c>
      <c r="CE237" vm="12611">
        <f ca="1"/>
        <v>64.31</v>
      </c>
      <c r="CF237" vm="10079">
        <f ca="1"/>
        <v>61.94</v>
      </c>
      <c r="CG237" vm="18363">
        <f ca="1"/>
        <v>72.41</v>
      </c>
      <c r="CH237" vm="13419">
        <f ca="1"/>
        <v>76.37</v>
      </c>
      <c r="CI237" vm="18364">
        <f ca="1"/>
        <v>75.83</v>
      </c>
      <c r="CJ237" vm="10786">
        <f ca="1"/>
        <v>77.61</v>
      </c>
      <c r="CK237" vm="14879">
        <f ca="1"/>
        <v>78.28</v>
      </c>
      <c r="CL237" vm="14845">
        <f ca="1"/>
        <v>69.69</v>
      </c>
      <c r="CM237" vm="18365">
        <f ca="1"/>
        <v>70.989999999999995</v>
      </c>
      <c r="CN237" vm="18366">
        <f ca="1"/>
        <v>68.52</v>
      </c>
      <c r="CO237" vm="8143">
        <f ca="1"/>
        <v>72.02</v>
      </c>
      <c r="CP237" vm="18367">
        <f ca="1"/>
        <v>71.88</v>
      </c>
      <c r="CQ237" vm="18368">
        <f ca="1"/>
        <v>71.819999999999993</v>
      </c>
      <c r="CR237" vm="14859">
        <f ca="1"/>
        <v>70.91</v>
      </c>
      <c r="CS237" vm="6973">
        <f ca="1"/>
        <v>73.45</v>
      </c>
      <c r="CT237" vm="12796">
        <f ca="1"/>
        <v>78.16</v>
      </c>
      <c r="CU237" vm="3773">
        <f ca="1"/>
        <v>80.38</v>
      </c>
      <c r="CV237" vm="2912">
        <f ca="1"/>
        <v>86.96</v>
      </c>
      <c r="CW237" vm="11194">
        <f ca="1"/>
        <v>95.84</v>
      </c>
      <c r="CX237" vm="16239">
        <f ca="1"/>
        <v>103.05</v>
      </c>
      <c r="CY237" vm="18369">
        <f ca="1"/>
        <v>96.89</v>
      </c>
      <c r="CZ237" vm="14089">
        <f ca="1"/>
        <v>103.45</v>
      </c>
      <c r="DA237" vm="7482">
        <f ca="1"/>
        <v>100.54</v>
      </c>
      <c r="DB237" vm="18370">
        <f ca="1"/>
        <v>110.92</v>
      </c>
      <c r="DC237" vm="4052">
        <f ca="1"/>
        <v>116.1</v>
      </c>
      <c r="DD237" vm="6669">
        <f ca="1"/>
        <v>117.61</v>
      </c>
      <c r="DE237" vm="7356">
        <f ca="1"/>
        <v>110.44</v>
      </c>
      <c r="DF237" vm="17300">
        <f ca="1"/>
        <v>123.31</v>
      </c>
      <c r="DG237" vm="17615">
        <f ca="1"/>
        <v>109.4</v>
      </c>
    </row>
    <row r="238" spans="2:111" x14ac:dyDescent="0.55000000000000004">
      <c r="B238" t="e" vm="18371">
        <v>#VALUE!</v>
      </c>
      <c r="C238" t="str" cm="1">
        <f t="array" aca="1" ref="C238" ca="1">_FV(B238,"Industry")</f>
        <v>Insurance</v>
      </c>
      <c r="D238" cm="1" vm="2552">
        <f t="array" aca="1" ref="D238:DG238" ca="1">IFERROR(TRANSPOSE(_xlfn.STOCKHISTORY(B238,$B$1,$C$1,2,0,1)),"")</f>
        <v>114.47</v>
      </c>
      <c r="E238" vm="4010">
        <f ca="1"/>
        <v>113.32</v>
      </c>
      <c r="F238" vm="12998">
        <f ca="1"/>
        <v>118.66</v>
      </c>
      <c r="G238" vm="18372">
        <f ca="1"/>
        <v>124.9</v>
      </c>
      <c r="H238" vm="18373">
        <f ca="1"/>
        <v>128.02000000000001</v>
      </c>
      <c r="I238" vm="18374">
        <f ca="1"/>
        <v>124.31</v>
      </c>
      <c r="J238" vm="18375">
        <f ca="1"/>
        <v>123.62</v>
      </c>
      <c r="K238" vm="12735">
        <f ca="1"/>
        <v>124.01</v>
      </c>
      <c r="L238" vm="18376">
        <f ca="1"/>
        <v>132.77000000000001</v>
      </c>
      <c r="M238" vm="18377">
        <f ca="1"/>
        <v>125.9</v>
      </c>
      <c r="N238" vm="3502">
        <f ca="1"/>
        <v>124.37</v>
      </c>
      <c r="O238" vm="18378">
        <f ca="1"/>
        <v>122.28</v>
      </c>
      <c r="P238" vm="18017">
        <f ca="1"/>
        <v>125.13</v>
      </c>
      <c r="Q238" vm="16273">
        <f ca="1"/>
        <v>128.43</v>
      </c>
      <c r="R238" vm="17710">
        <f ca="1"/>
        <v>130.88999999999999</v>
      </c>
      <c r="S238" vm="18379">
        <f ca="1"/>
        <v>132.62</v>
      </c>
      <c r="T238" vm="18380">
        <f ca="1"/>
        <v>146.63</v>
      </c>
      <c r="U238" vm="14678">
        <f ca="1"/>
        <v>145.46</v>
      </c>
      <c r="V238" vm="14760">
        <f ca="1"/>
        <v>148.88</v>
      </c>
      <c r="W238" vm="13187">
        <f ca="1"/>
        <v>148.47</v>
      </c>
      <c r="X238" vm="8700">
        <f ca="1"/>
        <v>154.22999999999999</v>
      </c>
      <c r="Y238" vm="9317">
        <f ca="1"/>
        <v>161.08000000000001</v>
      </c>
      <c r="Z238" vm="18381">
        <f ca="1"/>
        <v>160.80000000000001</v>
      </c>
      <c r="AA238" vm="14766">
        <f ca="1"/>
        <v>150.69</v>
      </c>
      <c r="AB238" vm="18382">
        <f ca="1"/>
        <v>160.47</v>
      </c>
      <c r="AC238" vm="18383">
        <f ca="1"/>
        <v>157.9</v>
      </c>
      <c r="AD238" vm="2823">
        <f ca="1"/>
        <v>152.19</v>
      </c>
      <c r="AE238" vm="18384">
        <f ca="1"/>
        <v>148.51</v>
      </c>
      <c r="AF238" vm="18385">
        <f ca="1"/>
        <v>151.15</v>
      </c>
      <c r="AG238" vm="4137">
        <f ca="1"/>
        <v>151.6</v>
      </c>
      <c r="AH238" vm="18386">
        <f ca="1"/>
        <v>159.41999999999999</v>
      </c>
      <c r="AI238" vm="18387">
        <f ca="1"/>
        <v>147.27000000000001</v>
      </c>
      <c r="AJ238" vm="18388">
        <f ca="1"/>
        <v>140.94</v>
      </c>
      <c r="AK238" vm="18389">
        <f ca="1"/>
        <v>143.16</v>
      </c>
      <c r="AL238" vm="18390">
        <f ca="1"/>
        <v>159.44999999999999</v>
      </c>
      <c r="AM238" vm="18391">
        <f ca="1"/>
        <v>151.86000000000001</v>
      </c>
      <c r="AN238" vm="3856">
        <f ca="1"/>
        <v>162.79</v>
      </c>
      <c r="AO238" vm="14565">
        <f ca="1"/>
        <v>172.02</v>
      </c>
      <c r="AP238" vm="18392">
        <f ca="1"/>
        <v>175.65</v>
      </c>
      <c r="AQ238" vm="18393">
        <f ca="1"/>
        <v>184.34</v>
      </c>
      <c r="AR238" vm="18394">
        <f ca="1"/>
        <v>175.5</v>
      </c>
      <c r="AS238" vm="18395">
        <f ca="1"/>
        <v>191.54</v>
      </c>
      <c r="AT238" vm="18396">
        <f ca="1"/>
        <v>195.22</v>
      </c>
      <c r="AU238" vm="18397">
        <f ca="1"/>
        <v>197.97</v>
      </c>
      <c r="AV238" vm="18398">
        <f ca="1"/>
        <v>192.97</v>
      </c>
      <c r="AW238" vm="14330">
        <f ca="1"/>
        <v>186.9</v>
      </c>
      <c r="AX238" vm="18399">
        <f ca="1"/>
        <v>196.44</v>
      </c>
      <c r="AY238" vm="18400">
        <f ca="1"/>
        <v>201.94</v>
      </c>
      <c r="AZ238" vm="17807">
        <f ca="1"/>
        <v>211.29</v>
      </c>
      <c r="BA238" vm="17891">
        <f ca="1"/>
        <v>189.25</v>
      </c>
      <c r="BB238" vm="18401">
        <f ca="1"/>
        <v>169.85</v>
      </c>
      <c r="BC238" vm="13245">
        <f ca="1"/>
        <v>178.29</v>
      </c>
      <c r="BD238" vm="18402">
        <f ca="1"/>
        <v>202.9</v>
      </c>
      <c r="BE238" vm="17900">
        <f ca="1"/>
        <v>196.95</v>
      </c>
      <c r="BF238" vm="18403">
        <f ca="1"/>
        <v>210.01</v>
      </c>
      <c r="BG238" vm="2279">
        <f ca="1"/>
        <v>205.53</v>
      </c>
      <c r="BH238" vm="18404">
        <f ca="1"/>
        <v>208.82</v>
      </c>
      <c r="BI238" vm="18405">
        <f ca="1"/>
        <v>182.48</v>
      </c>
      <c r="BJ238" vm="18406">
        <f ca="1"/>
        <v>208.19</v>
      </c>
      <c r="BK238" vm="9115">
        <f ca="1"/>
        <v>210.68</v>
      </c>
      <c r="BL238" vm="18407">
        <f ca="1"/>
        <v>202.94</v>
      </c>
      <c r="BM238" vm="18408">
        <f ca="1"/>
        <v>220.64</v>
      </c>
      <c r="BN238" vm="18409">
        <f ca="1"/>
        <v>228.88</v>
      </c>
      <c r="BO238" vm="18410">
        <f ca="1"/>
        <v>258.86</v>
      </c>
      <c r="BP238" vm="18411">
        <f ca="1"/>
        <v>261.36</v>
      </c>
      <c r="BQ238" vm="5349">
        <f ca="1"/>
        <v>230.02</v>
      </c>
      <c r="BR238" vm="18412">
        <f ca="1"/>
        <v>206.08</v>
      </c>
      <c r="BS238" vm="18413">
        <f ca="1"/>
        <v>220.72</v>
      </c>
      <c r="BT238" vm="18414">
        <f ca="1"/>
        <v>232.46</v>
      </c>
      <c r="BU238" vm="18415">
        <f ca="1"/>
        <v>242.28</v>
      </c>
      <c r="BV238" vm="18416">
        <f ca="1"/>
        <v>225.84</v>
      </c>
      <c r="BW238" vm="18417">
        <f ca="1"/>
        <v>237.49</v>
      </c>
      <c r="BX238" vm="18418">
        <f ca="1"/>
        <v>233.96</v>
      </c>
      <c r="BY238" vm="16144">
        <f ca="1"/>
        <v>222.3</v>
      </c>
      <c r="BZ238" vm="18419">
        <f ca="1"/>
        <v>236.22</v>
      </c>
      <c r="CA238" vm="12346">
        <f ca="1"/>
        <v>214.86</v>
      </c>
      <c r="CB238" vm="18420">
        <f ca="1"/>
        <v>211.07</v>
      </c>
      <c r="CC238" vm="18421">
        <f ca="1"/>
        <v>197.39</v>
      </c>
      <c r="CD238" vm="18422">
        <f ca="1"/>
        <v>206.94</v>
      </c>
      <c r="CE238" vm="18423">
        <f ca="1"/>
        <v>206.83</v>
      </c>
      <c r="CF238" vm="14802">
        <f ca="1"/>
        <v>200.94</v>
      </c>
      <c r="CG238" vm="18424">
        <f ca="1"/>
        <v>218.21</v>
      </c>
      <c r="CH238" vm="6031">
        <f ca="1"/>
        <v>246.16</v>
      </c>
      <c r="CI238" vm="18425">
        <f ca="1"/>
        <v>244.58</v>
      </c>
      <c r="CJ238" vm="5845">
        <f ca="1"/>
        <v>254.19</v>
      </c>
      <c r="CK238" vm="18426">
        <f ca="1"/>
        <v>234.36</v>
      </c>
      <c r="CL238" vm="1291">
        <f ca="1"/>
        <v>232.38</v>
      </c>
      <c r="CM238" vm="18427">
        <f ca="1"/>
        <v>231.6</v>
      </c>
      <c r="CN238" vm="18428">
        <f ca="1"/>
        <v>218.85</v>
      </c>
      <c r="CO238" vm="18429">
        <f ca="1"/>
        <v>235.5</v>
      </c>
      <c r="CP238" vm="18430">
        <f ca="1"/>
        <v>211.33</v>
      </c>
      <c r="CQ238" vm="18431">
        <f ca="1"/>
        <v>206.76</v>
      </c>
      <c r="CR238" vm="18432">
        <f ca="1"/>
        <v>208.96</v>
      </c>
      <c r="CS238" vm="18433">
        <f ca="1"/>
        <v>235.89</v>
      </c>
      <c r="CT238" vm="18434">
        <f ca="1"/>
        <v>246.3</v>
      </c>
      <c r="CU238" vm="18435">
        <f ca="1"/>
        <v>241.2</v>
      </c>
      <c r="CV238" vm="18434">
        <f ca="1"/>
        <v>246.3</v>
      </c>
      <c r="CW238" vm="18436">
        <f ca="1"/>
        <v>272.61</v>
      </c>
      <c r="CX238" vm="18437">
        <f ca="1"/>
        <v>275</v>
      </c>
      <c r="CY238" vm="18438">
        <f ca="1"/>
        <v>251.14</v>
      </c>
      <c r="CZ238" vm="18439">
        <f ca="1"/>
        <v>255.29</v>
      </c>
      <c r="DA238" vm="18440">
        <f ca="1"/>
        <v>262.14</v>
      </c>
      <c r="DB238" vm="18441">
        <f ca="1"/>
        <v>282.27999999999997</v>
      </c>
      <c r="DC238" vm="16801">
        <f ca="1"/>
        <v>292.11</v>
      </c>
      <c r="DD238" vm="18442">
        <f ca="1"/>
        <v>294.52999999999997</v>
      </c>
      <c r="DE238" vm="18443">
        <f ca="1"/>
        <v>302.19</v>
      </c>
      <c r="DF238" vm="18444">
        <f ca="1"/>
        <v>322</v>
      </c>
      <c r="DG238" vm="18445">
        <f ca="1"/>
        <v>313.24</v>
      </c>
    </row>
    <row r="239" spans="2:111" x14ac:dyDescent="0.55000000000000004">
      <c r="B239" t="e" vm="18446">
        <v>#VALUE!</v>
      </c>
      <c r="C239" t="str" cm="1">
        <f t="array" aca="1" ref="C239" ca="1">_FV(B239,"Industry")</f>
        <v>Insurance</v>
      </c>
      <c r="D239" cm="1" vm="18447">
        <f t="array" aca="1" ref="D239:DG239" ca="1">IFERROR(TRANSPOSE(_xlfn.STOCKHISTORY(B239,$B$1,$C$1,2,0,1)),"")</f>
        <v>15.125</v>
      </c>
      <c r="E239" vm="18448">
        <f ca="1"/>
        <v>16.155000000000001</v>
      </c>
      <c r="F239" vm="11023">
        <f ca="1"/>
        <v>17.899999999999999</v>
      </c>
      <c r="G239" vm="18449">
        <f ca="1"/>
        <v>17.555</v>
      </c>
      <c r="H239" vm="10136">
        <f ca="1"/>
        <v>18.03</v>
      </c>
      <c r="I239" vm="18450">
        <f ca="1"/>
        <v>18.734999999999999</v>
      </c>
      <c r="J239" vm="18451">
        <f ca="1"/>
        <v>18.329999999999998</v>
      </c>
      <c r="K239" vm="18450">
        <f ca="1"/>
        <v>18.734999999999999</v>
      </c>
      <c r="L239" vm="18452">
        <f ca="1"/>
        <v>18.855</v>
      </c>
      <c r="M239" vm="17537">
        <f ca="1"/>
        <v>18.43</v>
      </c>
      <c r="N239" vm="18453">
        <f ca="1"/>
        <v>21.675000000000001</v>
      </c>
      <c r="O239" vm="18454">
        <f ca="1"/>
        <v>22.43</v>
      </c>
      <c r="P239" vm="18455">
        <f ca="1"/>
        <v>21.065000000000001</v>
      </c>
      <c r="Q239" vm="200">
        <f ca="1"/>
        <v>21.55</v>
      </c>
      <c r="R239" vm="18456">
        <f ca="1"/>
        <v>20.86</v>
      </c>
      <c r="S239" vm="3420">
        <f ca="1"/>
        <v>21.45</v>
      </c>
      <c r="T239" vm="18457">
        <f ca="1"/>
        <v>21.715</v>
      </c>
      <c r="U239" vm="18458">
        <f ca="1"/>
        <v>21.535</v>
      </c>
      <c r="V239" vm="18459">
        <f ca="1"/>
        <v>22.3</v>
      </c>
      <c r="W239" vm="18460">
        <f ca="1"/>
        <v>22.48</v>
      </c>
      <c r="X239" vm="18461">
        <f ca="1"/>
        <v>24.094999999999999</v>
      </c>
      <c r="Y239" vm="7659">
        <f ca="1"/>
        <v>24.92</v>
      </c>
      <c r="Z239" vm="18462">
        <f ca="1"/>
        <v>25.625</v>
      </c>
      <c r="AA239" vm="8114">
        <f ca="1"/>
        <v>25.73</v>
      </c>
      <c r="AB239" vm="18463">
        <f ca="1"/>
        <v>26.24</v>
      </c>
      <c r="AC239" vm="6885">
        <f ca="1"/>
        <v>26.32</v>
      </c>
      <c r="AD239" vm="18464">
        <f ca="1"/>
        <v>25.44</v>
      </c>
      <c r="AE239" vm="2032">
        <f ca="1"/>
        <v>27.23</v>
      </c>
      <c r="AF239" vm="18465">
        <f ca="1"/>
        <v>27.78</v>
      </c>
      <c r="AG239" vm="3013">
        <f ca="1"/>
        <v>27.73</v>
      </c>
      <c r="AH239" vm="18466">
        <f ca="1"/>
        <v>29.26</v>
      </c>
      <c r="AI239" vm="7969">
        <f ca="1"/>
        <v>30.48</v>
      </c>
      <c r="AJ239" vm="6159">
        <f ca="1"/>
        <v>29.57</v>
      </c>
      <c r="AK239" vm="18467">
        <f ca="1"/>
        <v>28.18</v>
      </c>
      <c r="AL239" vm="11273">
        <f ca="1"/>
        <v>29.02</v>
      </c>
      <c r="AM239" vm="18468">
        <f ca="1"/>
        <v>27.56</v>
      </c>
      <c r="AN239" vm="18469">
        <f ca="1"/>
        <v>27.16</v>
      </c>
      <c r="AO239" vm="18470">
        <f ca="1"/>
        <v>29.62</v>
      </c>
      <c r="AP239" vm="4395">
        <f ca="1"/>
        <v>29.51</v>
      </c>
      <c r="AQ239" vm="1980">
        <f ca="1"/>
        <v>31.75</v>
      </c>
      <c r="AR239" vm="5082">
        <f ca="1"/>
        <v>31.57</v>
      </c>
      <c r="AS239" vm="17718">
        <f ca="1"/>
        <v>33.5</v>
      </c>
      <c r="AT239" vm="8123">
        <f ca="1"/>
        <v>35.93</v>
      </c>
      <c r="AU239" vm="10882">
        <f ca="1"/>
        <v>36.89</v>
      </c>
      <c r="AV239" vm="9053">
        <f ca="1"/>
        <v>36.06</v>
      </c>
      <c r="AW239" vm="15151">
        <f ca="1"/>
        <v>37.68</v>
      </c>
      <c r="AX239" vm="8130">
        <f ca="1"/>
        <v>37.74</v>
      </c>
      <c r="AY239" vm="2481">
        <f ca="1"/>
        <v>39.479999999999997</v>
      </c>
      <c r="AZ239" vm="9805">
        <f ca="1"/>
        <v>44.9</v>
      </c>
      <c r="BA239" vm="17590">
        <f ca="1"/>
        <v>43.01</v>
      </c>
      <c r="BB239" vm="18471">
        <f ca="1"/>
        <v>36.22</v>
      </c>
      <c r="BC239" vm="10820">
        <f ca="1"/>
        <v>35.909999999999997</v>
      </c>
      <c r="BD239" vm="16616">
        <f ca="1"/>
        <v>40.200000000000003</v>
      </c>
      <c r="BE239" vm="6223">
        <f ca="1"/>
        <v>40.76</v>
      </c>
      <c r="BF239" vm="4682">
        <f ca="1"/>
        <v>45.47</v>
      </c>
      <c r="BG239" vm="18472">
        <f ca="1"/>
        <v>46.4</v>
      </c>
      <c r="BH239" vm="13953">
        <f ca="1"/>
        <v>45.27</v>
      </c>
      <c r="BI239" vm="6543">
        <f ca="1"/>
        <v>43.51</v>
      </c>
      <c r="BJ239" vm="9809">
        <f ca="1"/>
        <v>45.03</v>
      </c>
      <c r="BK239" vm="4377">
        <f ca="1"/>
        <v>47.41</v>
      </c>
      <c r="BL239" vm="2466">
        <f ca="1"/>
        <v>43.09</v>
      </c>
      <c r="BM239" vm="4524">
        <f ca="1"/>
        <v>45.9</v>
      </c>
      <c r="BN239" vm="11895">
        <f ca="1"/>
        <v>45.71</v>
      </c>
      <c r="BO239" vm="8969">
        <f ca="1"/>
        <v>53.18</v>
      </c>
      <c r="BP239" vm="12165">
        <f ca="1"/>
        <v>52.52</v>
      </c>
      <c r="BQ239" vm="18473">
        <f ca="1"/>
        <v>53.14</v>
      </c>
      <c r="BR239" vm="5213">
        <f ca="1"/>
        <v>54.4</v>
      </c>
      <c r="BS239" vm="10948">
        <f ca="1"/>
        <v>58.05</v>
      </c>
      <c r="BT239" vm="8973">
        <f ca="1"/>
        <v>55.45</v>
      </c>
      <c r="BU239" vm="18149">
        <f ca="1"/>
        <v>63.11</v>
      </c>
      <c r="BV239" vm="18474">
        <f ca="1"/>
        <v>64.41</v>
      </c>
      <c r="BW239" vm="10032">
        <f ca="1"/>
        <v>70.28</v>
      </c>
      <c r="BX239" vm="11302">
        <f ca="1"/>
        <v>66.28</v>
      </c>
      <c r="BY239" vm="7869">
        <f ca="1"/>
        <v>67.61</v>
      </c>
      <c r="BZ239" vm="10341">
        <f ca="1"/>
        <v>72.27</v>
      </c>
      <c r="CA239" vm="12158">
        <f ca="1"/>
        <v>61.98</v>
      </c>
      <c r="CB239" vm="10443">
        <f ca="1"/>
        <v>59.37</v>
      </c>
      <c r="CC239" vm="10733">
        <f ca="1"/>
        <v>58.34</v>
      </c>
      <c r="CD239" vm="5495">
        <f ca="1"/>
        <v>65.099999999999994</v>
      </c>
      <c r="CE239" vm="12170">
        <f ca="1"/>
        <v>63.04</v>
      </c>
      <c r="CF239" vm="2860">
        <f ca="1"/>
        <v>60.48</v>
      </c>
      <c r="CG239" vm="6208">
        <f ca="1"/>
        <v>58.79</v>
      </c>
      <c r="CH239" vm="18475">
        <f ca="1"/>
        <v>59.59</v>
      </c>
      <c r="CI239" vm="3621">
        <f ca="1"/>
        <v>56.97</v>
      </c>
      <c r="CJ239" vm="16348">
        <f ca="1"/>
        <v>58.56</v>
      </c>
      <c r="CK239" vm="18476">
        <f ca="1"/>
        <v>56.07</v>
      </c>
      <c r="CL239" vm="18477">
        <f ca="1"/>
        <v>57.42</v>
      </c>
      <c r="CM239" vm="18082">
        <f ca="1"/>
        <v>64.39</v>
      </c>
      <c r="CN239" vm="18478">
        <f ca="1"/>
        <v>62.33</v>
      </c>
      <c r="CO239" vm="17160">
        <f ca="1"/>
        <v>68.84</v>
      </c>
      <c r="CP239" vm="12414">
        <f ca="1"/>
        <v>70.45</v>
      </c>
      <c r="CQ239" vm="5603">
        <f ca="1"/>
        <v>74.099999999999994</v>
      </c>
      <c r="CR239" vm="18479">
        <f ca="1"/>
        <v>69.84</v>
      </c>
      <c r="CS239" vm="6582">
        <f ca="1"/>
        <v>69.42</v>
      </c>
      <c r="CT239" vm="9968">
        <f ca="1"/>
        <v>74.739999999999995</v>
      </c>
      <c r="CU239" vm="6295">
        <f ca="1"/>
        <v>71.11</v>
      </c>
      <c r="CV239" vm="14746">
        <f ca="1"/>
        <v>77.56</v>
      </c>
      <c r="CW239" vm="15797">
        <f ca="1"/>
        <v>84.21</v>
      </c>
      <c r="CX239" vm="14103">
        <f ca="1"/>
        <v>87.54</v>
      </c>
      <c r="CY239" vm="7466">
        <f ca="1"/>
        <v>81.540000000000006</v>
      </c>
      <c r="CZ239" vm="12201">
        <f ca="1"/>
        <v>89.51</v>
      </c>
      <c r="DA239" vm="18480">
        <f ca="1"/>
        <v>89.41</v>
      </c>
      <c r="DB239" vm="12423">
        <f ca="1"/>
        <v>99.43</v>
      </c>
      <c r="DC239" vm="18481">
        <f ca="1"/>
        <v>105.13</v>
      </c>
      <c r="DD239" vm="16466">
        <f ca="1"/>
        <v>103.6</v>
      </c>
      <c r="DE239" vm="12027">
        <f ca="1"/>
        <v>104.64</v>
      </c>
      <c r="DF239" vm="11713">
        <f ca="1"/>
        <v>113.1</v>
      </c>
      <c r="DG239" vm="18482">
        <f ca="1"/>
        <v>102.02</v>
      </c>
    </row>
    <row r="240" spans="2:111" x14ac:dyDescent="0.55000000000000004">
      <c r="B240" t="e" vm="18483">
        <v>#VALUE!</v>
      </c>
      <c r="C240" t="str" cm="1">
        <f t="array" aca="1" ref="C240" ca="1">_FV(B240,"Industry")</f>
        <v>Insurance</v>
      </c>
      <c r="D240" cm="1" vm="18484">
        <f t="array" aca="1" ref="D240:DG240" ca="1">IFERROR(TRANSPOSE(_xlfn.STOCKHISTORY(B240,$B$1,$C$1,2,0,1)),"")</f>
        <v>57.245100000000001</v>
      </c>
      <c r="E240" vm="18485">
        <f ca="1"/>
        <v>62.718400000000003</v>
      </c>
      <c r="F240" vm="18486">
        <f ca="1"/>
        <v>64.923500000000004</v>
      </c>
      <c r="G240" vm="18487">
        <f ca="1"/>
        <v>65.569199999999995</v>
      </c>
      <c r="H240" vm="18488">
        <f ca="1"/>
        <v>68.638599999999997</v>
      </c>
      <c r="I240" vm="18489">
        <f ca="1"/>
        <v>74.389899999999997</v>
      </c>
      <c r="J240" vm="18490">
        <f ca="1"/>
        <v>74.2012</v>
      </c>
      <c r="K240" vm="18491">
        <f ca="1"/>
        <v>76.595100000000002</v>
      </c>
      <c r="L240" vm="18492">
        <f ca="1"/>
        <v>74.916300000000007</v>
      </c>
      <c r="M240" vm="18493">
        <f ca="1"/>
        <v>70.307299999999998</v>
      </c>
      <c r="N240" vm="18494">
        <f ca="1"/>
        <v>76.227500000000006</v>
      </c>
      <c r="O240" vm="18495">
        <f ca="1"/>
        <v>75.244100000000003</v>
      </c>
      <c r="P240" vm="18496">
        <f ca="1"/>
        <v>70.108699999999999</v>
      </c>
      <c r="Q240" vm="18497">
        <f ca="1"/>
        <v>72.472800000000007</v>
      </c>
      <c r="R240" vm="18498">
        <f ca="1"/>
        <v>71.787400000000005</v>
      </c>
      <c r="S240" vm="18499">
        <f ca="1"/>
        <v>71.608599999999996</v>
      </c>
      <c r="T240" vm="18500">
        <f ca="1"/>
        <v>69.611999999999995</v>
      </c>
      <c r="U240" vm="18501">
        <f ca="1"/>
        <v>71.966200000000001</v>
      </c>
      <c r="V240" vm="18502">
        <f ca="1"/>
        <v>75.651399999999995</v>
      </c>
      <c r="W240" vm="18503">
        <f ca="1"/>
        <v>76.326899999999995</v>
      </c>
      <c r="X240" vm="18504">
        <f ca="1"/>
        <v>76.058700000000002</v>
      </c>
      <c r="Y240" vm="18505">
        <f ca="1"/>
        <v>69.701400000000007</v>
      </c>
      <c r="Z240" vm="6766">
        <f ca="1"/>
        <v>74.73</v>
      </c>
      <c r="AA240" vm="18506">
        <f ca="1"/>
        <v>74.97</v>
      </c>
      <c r="AB240" vm="11066">
        <f ca="1"/>
        <v>76.900000000000006</v>
      </c>
      <c r="AC240" vm="6319">
        <f ca="1"/>
        <v>74.59</v>
      </c>
      <c r="AD240" vm="11927">
        <f ca="1"/>
        <v>74.260000000000005</v>
      </c>
      <c r="AE240" vm="12123">
        <f ca="1"/>
        <v>70.34</v>
      </c>
      <c r="AF240" vm="18507">
        <f ca="1"/>
        <v>69.37</v>
      </c>
      <c r="AG240" vm="15497">
        <f ca="1"/>
        <v>66.86</v>
      </c>
      <c r="AH240" vm="11186">
        <f ca="1"/>
        <v>75.63</v>
      </c>
      <c r="AI240" vm="6325">
        <f ca="1"/>
        <v>76.67</v>
      </c>
      <c r="AJ240" vm="2067">
        <f ca="1"/>
        <v>76.81</v>
      </c>
      <c r="AK240" vm="7452">
        <f ca="1"/>
        <v>78.64</v>
      </c>
      <c r="AL240" vm="9982">
        <f ca="1"/>
        <v>81.73</v>
      </c>
      <c r="AM240" vm="9502">
        <f ca="1"/>
        <v>77.42</v>
      </c>
      <c r="AN240" vm="7454">
        <f ca="1"/>
        <v>81.12</v>
      </c>
      <c r="AO240" vm="9647">
        <f ca="1"/>
        <v>86.82</v>
      </c>
      <c r="AP240" vm="18508">
        <f ca="1"/>
        <v>85.9</v>
      </c>
      <c r="AQ240" vm="5094">
        <f ca="1"/>
        <v>96.18</v>
      </c>
      <c r="AR240" vm="18509">
        <f ca="1"/>
        <v>98.24</v>
      </c>
      <c r="AS240" vm="18510">
        <f ca="1"/>
        <v>103.67</v>
      </c>
      <c r="AT240" vm="17619">
        <f ca="1"/>
        <v>107.33</v>
      </c>
      <c r="AU240" vm="17874">
        <f ca="1"/>
        <v>112.49</v>
      </c>
      <c r="AV240" vm="12733">
        <f ca="1"/>
        <v>116.67</v>
      </c>
      <c r="AW240" vm="14275">
        <f ca="1"/>
        <v>113.21</v>
      </c>
      <c r="AX240" vm="18511">
        <f ca="1"/>
        <v>107.05</v>
      </c>
      <c r="AY240" vm="16469">
        <f ca="1"/>
        <v>105.15</v>
      </c>
      <c r="AZ240" vm="18512">
        <f ca="1"/>
        <v>104.95</v>
      </c>
      <c r="BA240" vm="8033">
        <f ca="1"/>
        <v>93.24</v>
      </c>
      <c r="BB240" vm="10344">
        <f ca="1"/>
        <v>75.45</v>
      </c>
      <c r="BC240" vm="11693">
        <f ca="1"/>
        <v>65.8</v>
      </c>
      <c r="BD240" vm="3965">
        <f ca="1"/>
        <v>58.95</v>
      </c>
      <c r="BE240" vm="18513">
        <f ca="1"/>
        <v>64.03</v>
      </c>
      <c r="BF240" vm="10018">
        <f ca="1"/>
        <v>77.930000000000007</v>
      </c>
      <c r="BG240" vm="18514">
        <f ca="1"/>
        <v>79.41</v>
      </c>
      <c r="BH240" vm="6428">
        <f ca="1"/>
        <v>77.97</v>
      </c>
      <c r="BI240" vm="18515">
        <f ca="1"/>
        <v>70.739999999999995</v>
      </c>
      <c r="BJ240" vm="13415">
        <f ca="1"/>
        <v>76.349999999999994</v>
      </c>
      <c r="BK240" vm="18516">
        <f ca="1"/>
        <v>87.37</v>
      </c>
      <c r="BL240" vm="13522">
        <f ca="1"/>
        <v>84.09</v>
      </c>
      <c r="BM240" vm="9672">
        <f ca="1"/>
        <v>97.87</v>
      </c>
      <c r="BN240" vm="6478">
        <f ca="1"/>
        <v>103.09</v>
      </c>
      <c r="BO240" vm="14415">
        <f ca="1"/>
        <v>112.68</v>
      </c>
      <c r="BP240" vm="18517">
        <f ca="1"/>
        <v>121.71</v>
      </c>
      <c r="BQ240" vm="18518">
        <f ca="1"/>
        <v>116.62</v>
      </c>
      <c r="BR240" vm="3224">
        <f ca="1"/>
        <v>117.88</v>
      </c>
      <c r="BS240" vm="18519">
        <f ca="1"/>
        <v>123.4</v>
      </c>
      <c r="BT240" vm="18520">
        <f ca="1"/>
        <v>114.22</v>
      </c>
      <c r="BU240" vm="18521">
        <f ca="1"/>
        <v>121.44</v>
      </c>
      <c r="BV240" vm="18522">
        <f ca="1"/>
        <v>113.9</v>
      </c>
      <c r="BW240" vm="12748">
        <f ca="1"/>
        <v>113.93</v>
      </c>
      <c r="BX240" vm="12366">
        <f ca="1"/>
        <v>117.83</v>
      </c>
      <c r="BY240" vm="18523">
        <f ca="1"/>
        <v>122.79</v>
      </c>
      <c r="BZ240" vm="6693">
        <f ca="1"/>
        <v>135.96</v>
      </c>
      <c r="CA240" vm="3694">
        <f ca="1"/>
        <v>122.66</v>
      </c>
      <c r="CB240" vm="3830">
        <f ca="1"/>
        <v>127.86</v>
      </c>
      <c r="CC240" vm="18524">
        <f ca="1"/>
        <v>118.98</v>
      </c>
      <c r="CD240" vm="18525">
        <f ca="1"/>
        <v>97.34</v>
      </c>
      <c r="CE240" vm="6799">
        <f ca="1"/>
        <v>96.96</v>
      </c>
      <c r="CF240" vm="9989">
        <f ca="1"/>
        <v>89.57</v>
      </c>
      <c r="CG240" vm="13558">
        <f ca="1"/>
        <v>103.32</v>
      </c>
      <c r="CH240" vm="18526">
        <f ca="1"/>
        <v>110.96</v>
      </c>
      <c r="CI240" vm="3844">
        <f ca="1"/>
        <v>102.39</v>
      </c>
      <c r="CJ240" vm="11214">
        <f ca="1"/>
        <v>113.15</v>
      </c>
      <c r="CK240" vm="4035">
        <f ca="1"/>
        <v>120.7</v>
      </c>
      <c r="CL240" vm="4093">
        <f ca="1"/>
        <v>112.08</v>
      </c>
      <c r="CM240" vm="18527">
        <f ca="1"/>
        <v>106.44</v>
      </c>
      <c r="CN240" vm="18528">
        <f ca="1"/>
        <v>96.5</v>
      </c>
      <c r="CO240" vm="18529">
        <f ca="1"/>
        <v>97.32</v>
      </c>
      <c r="CP240" vm="13702">
        <f ca="1"/>
        <v>107.58</v>
      </c>
      <c r="CQ240" vm="18530">
        <f ca="1"/>
        <v>105.79</v>
      </c>
      <c r="CR240" vm="6635">
        <f ca="1"/>
        <v>102.29</v>
      </c>
      <c r="CS240" vm="12056">
        <f ca="1"/>
        <v>99.67</v>
      </c>
      <c r="CT240" vm="18531">
        <f ca="1"/>
        <v>102.79</v>
      </c>
      <c r="CU240" vm="6573">
        <f ca="1"/>
        <v>103.46</v>
      </c>
      <c r="CV240" vm="8308">
        <f ca="1"/>
        <v>110.8</v>
      </c>
      <c r="CW240" vm="4004">
        <f ca="1"/>
        <v>114</v>
      </c>
      <c r="CX240" vm="18532">
        <f ca="1"/>
        <v>124.17</v>
      </c>
      <c r="CY240" vm="8845">
        <f ca="1"/>
        <v>115.69</v>
      </c>
      <c r="CZ240" vm="18533">
        <f ca="1"/>
        <v>117.58</v>
      </c>
      <c r="DA240" vm="18534">
        <f ca="1"/>
        <v>118.1</v>
      </c>
      <c r="DB240" vm="1557">
        <f ca="1"/>
        <v>130.62</v>
      </c>
      <c r="DC240" vm="18535">
        <f ca="1"/>
        <v>137.03</v>
      </c>
      <c r="DD240" vm="17119">
        <f ca="1"/>
        <v>136.12</v>
      </c>
      <c r="DE240" vm="18536">
        <f ca="1"/>
        <v>140.83000000000001</v>
      </c>
      <c r="DF240" vm="18537">
        <f ca="1"/>
        <v>159.83000000000001</v>
      </c>
      <c r="DG240" vm="8689">
        <f ca="1"/>
        <v>143.69999999999999</v>
      </c>
    </row>
    <row r="241" spans="2:111" x14ac:dyDescent="0.55000000000000004">
      <c r="B241" t="e" vm="18538">
        <v>#VALUE!</v>
      </c>
      <c r="C241" t="str" cm="1">
        <f t="array" aca="1" ref="C241" ca="1">_FV(B241,"Industry")</f>
        <v>Insurance</v>
      </c>
      <c r="D241" cm="1" vm="18539">
        <f t="array" aca="1" ref="D241:DG241" ca="1">IFERROR(TRANSPOSE(_xlfn.STOCKHISTORY(B241,$B$1,$C$1,2,0,1)),"")</f>
        <v>14.0275</v>
      </c>
      <c r="E241" vm="18540">
        <f ca="1"/>
        <v>14.405099999999999</v>
      </c>
      <c r="F241" vm="18541">
        <f ca="1"/>
        <v>15.7197</v>
      </c>
      <c r="G241" vm="18542">
        <f ca="1"/>
        <v>15.6638</v>
      </c>
      <c r="H241" vm="18543">
        <f ca="1"/>
        <v>15.9519</v>
      </c>
      <c r="I241" vm="18544">
        <f ca="1"/>
        <v>16.760200000000001</v>
      </c>
      <c r="J241" vm="18545">
        <f ca="1"/>
        <v>16.276299999999999</v>
      </c>
      <c r="K241" vm="18546">
        <f ca="1"/>
        <v>16.606400000000001</v>
      </c>
      <c r="L241" vm="18547">
        <f ca="1"/>
        <v>16.298200000000001</v>
      </c>
      <c r="M241" vm="18548">
        <f ca="1"/>
        <v>16.111999999999998</v>
      </c>
      <c r="N241" vm="18549">
        <f ca="1"/>
        <v>17.589600000000001</v>
      </c>
      <c r="O241" vm="18550">
        <f ca="1"/>
        <v>18.933199999999999</v>
      </c>
      <c r="P241" vm="18551">
        <f ca="1"/>
        <v>19.1325</v>
      </c>
      <c r="Q241" vm="18552">
        <f ca="1"/>
        <v>20.216999999999999</v>
      </c>
      <c r="R241" vm="18553">
        <f ca="1"/>
        <v>20.106000000000002</v>
      </c>
      <c r="S241" vm="18554">
        <f ca="1"/>
        <v>19.351700000000001</v>
      </c>
      <c r="T241" vm="18555">
        <f ca="1"/>
        <v>19.639199999999999</v>
      </c>
      <c r="U241" vm="18556">
        <f ca="1"/>
        <v>19.8337</v>
      </c>
      <c r="V241" vm="18557">
        <f ca="1"/>
        <v>19.776299999999999</v>
      </c>
      <c r="W241" vm="18558">
        <f ca="1"/>
        <v>19.1082</v>
      </c>
      <c r="X241" vm="18559">
        <f ca="1"/>
        <v>19.136900000000001</v>
      </c>
      <c r="Y241" vm="18560">
        <f ca="1"/>
        <v>19.6645</v>
      </c>
      <c r="Z241" vm="18561">
        <f ca="1"/>
        <v>19.9679</v>
      </c>
      <c r="AA241" vm="18562">
        <f ca="1"/>
        <v>20.698799999999999</v>
      </c>
      <c r="AB241" vm="18563">
        <f ca="1"/>
        <v>21.082999999999998</v>
      </c>
      <c r="AC241" vm="18564">
        <f ca="1"/>
        <v>19.754100000000001</v>
      </c>
      <c r="AD241" vm="18565">
        <f ca="1"/>
        <v>21.002099999999999</v>
      </c>
      <c r="AE241" vm="18566">
        <f ca="1"/>
        <v>21.539400000000001</v>
      </c>
      <c r="AF241" vm="18567">
        <f ca="1"/>
        <v>22.091200000000001</v>
      </c>
      <c r="AG241" vm="18568">
        <f ca="1"/>
        <v>21.052900000000001</v>
      </c>
      <c r="AH241" vm="18569">
        <f ca="1"/>
        <v>22.041499999999999</v>
      </c>
      <c r="AI241" vm="18570">
        <f ca="1"/>
        <v>22.753799999999998</v>
      </c>
      <c r="AJ241" vm="18571">
        <f ca="1"/>
        <v>23.386199999999999</v>
      </c>
      <c r="AK241" vm="18572">
        <f ca="1"/>
        <v>22.207100000000001</v>
      </c>
      <c r="AL241" vm="18573">
        <f ca="1"/>
        <v>23.049800000000001</v>
      </c>
      <c r="AM241" vm="18574">
        <f ca="1"/>
        <v>21.6249</v>
      </c>
      <c r="AN241" vm="1962">
        <f ca="1"/>
        <v>22.4968</v>
      </c>
      <c r="AO241" vm="18575">
        <f ca="1"/>
        <v>24.477599999999999</v>
      </c>
      <c r="AP241" vm="18576">
        <f ca="1"/>
        <v>24.787700000000001</v>
      </c>
      <c r="AQ241" vm="18577">
        <f ca="1"/>
        <v>26.902999999999999</v>
      </c>
      <c r="AR241" vm="18578">
        <f ca="1"/>
        <v>27.297899999999998</v>
      </c>
      <c r="AS241" vm="18579">
        <f ca="1"/>
        <v>28.934899999999999</v>
      </c>
      <c r="AT241" vm="18580">
        <f ca="1"/>
        <v>30.453399999999998</v>
      </c>
      <c r="AU241" vm="18581">
        <f ca="1"/>
        <v>31.2697</v>
      </c>
      <c r="AV241" vm="18582">
        <f ca="1"/>
        <v>31.6998</v>
      </c>
      <c r="AW241" vm="18583">
        <f ca="1"/>
        <v>30.677299999999999</v>
      </c>
      <c r="AX241" vm="18584">
        <f ca="1"/>
        <v>29.843399999999999</v>
      </c>
      <c r="AY241" vm="18585">
        <f ca="1"/>
        <v>30.3262</v>
      </c>
      <c r="AZ241" vm="18586">
        <f ca="1"/>
        <v>32.270400000000002</v>
      </c>
      <c r="BA241" vm="18587">
        <f ca="1"/>
        <v>29.466000000000001</v>
      </c>
      <c r="BB241" vm="18588">
        <f ca="1"/>
        <v>22.896000000000001</v>
      </c>
      <c r="BC241" vm="18589">
        <f ca="1"/>
        <v>23.699200000000001</v>
      </c>
      <c r="BD241" vm="18590">
        <f ca="1"/>
        <v>25.432700000000001</v>
      </c>
      <c r="BE241" vm="18591">
        <f ca="1"/>
        <v>25.1431</v>
      </c>
      <c r="BF241" vm="18592">
        <f ca="1"/>
        <v>27.1004</v>
      </c>
      <c r="BG241" vm="18593">
        <f ca="1"/>
        <v>27.232099999999999</v>
      </c>
      <c r="BH241" vm="18594">
        <f ca="1"/>
        <v>26.8371</v>
      </c>
      <c r="BI241" vm="18595">
        <f ca="1"/>
        <v>26.385100000000001</v>
      </c>
      <c r="BJ241" vm="18596">
        <f ca="1"/>
        <v>28.5838</v>
      </c>
      <c r="BK241" vm="12670">
        <f ca="1"/>
        <v>29.15</v>
      </c>
      <c r="BL241" vm="18597">
        <f ca="1"/>
        <v>27.271599999999999</v>
      </c>
      <c r="BM241" vm="18598">
        <f ca="1"/>
        <v>30.427099999999999</v>
      </c>
      <c r="BN241" vm="18599">
        <f ca="1"/>
        <v>33.069099999999999</v>
      </c>
      <c r="BO241" vm="18600">
        <f ca="1"/>
        <v>34.987000000000002</v>
      </c>
      <c r="BP241" vm="18601">
        <f ca="1"/>
        <v>34.227800000000002</v>
      </c>
      <c r="BQ241" vm="18602">
        <f ca="1"/>
        <v>32.665399999999998</v>
      </c>
      <c r="BR241" vm="18603">
        <f ca="1"/>
        <v>32.112400000000001</v>
      </c>
      <c r="BS241" vm="18604">
        <f ca="1"/>
        <v>33.051600000000001</v>
      </c>
      <c r="BT241" vm="18605">
        <f ca="1"/>
        <v>32.116799999999998</v>
      </c>
      <c r="BU241" vm="18606">
        <f ca="1"/>
        <v>34.9343</v>
      </c>
      <c r="BV241" vm="18607">
        <f ca="1"/>
        <v>33.635300000000001</v>
      </c>
      <c r="BW241" vm="18608">
        <f ca="1"/>
        <v>36.158799999999999</v>
      </c>
      <c r="BX241" vm="18609">
        <f ca="1"/>
        <v>37.084800000000001</v>
      </c>
      <c r="BY241" vm="18610">
        <f ca="1"/>
        <v>39.630299999999998</v>
      </c>
      <c r="BZ241" vm="18611">
        <f ca="1"/>
        <v>43.8367</v>
      </c>
      <c r="CA241" vm="18612">
        <f ca="1"/>
        <v>43.770800000000001</v>
      </c>
      <c r="CB241" vm="18613">
        <f ca="1"/>
        <v>46.825400000000002</v>
      </c>
      <c r="CC241" vm="18614">
        <f ca="1"/>
        <v>44.936</v>
      </c>
      <c r="CD241" vm="18615">
        <f ca="1"/>
        <v>41.163899999999998</v>
      </c>
      <c r="CE241" vm="18616">
        <f ca="1"/>
        <v>42.658299999999997</v>
      </c>
      <c r="CF241" vm="18617">
        <f ca="1"/>
        <v>42.513500000000001</v>
      </c>
      <c r="CG241" vm="18618">
        <f ca="1"/>
        <v>48.9649</v>
      </c>
      <c r="CH241" vm="18619">
        <f ca="1"/>
        <v>50.215699999999998</v>
      </c>
      <c r="CI241" vm="18620">
        <f ca="1"/>
        <v>47.773400000000002</v>
      </c>
      <c r="CJ241" vm="18621">
        <f ca="1"/>
        <v>46.173699999999997</v>
      </c>
      <c r="CK241" vm="18622">
        <f ca="1"/>
        <v>43.573399999999999</v>
      </c>
      <c r="CL241" vm="18623">
        <f ca="1"/>
        <v>40.986199999999997</v>
      </c>
      <c r="CM241" vm="18624">
        <f ca="1"/>
        <v>38.787500000000001</v>
      </c>
      <c r="CN241" vm="18625">
        <f ca="1"/>
        <v>36.654499999999999</v>
      </c>
      <c r="CO241" vm="18626">
        <f ca="1"/>
        <v>39.208799999999997</v>
      </c>
      <c r="CP241" vm="18627">
        <f ca="1"/>
        <v>40.610999999999997</v>
      </c>
      <c r="CQ241" vm="18628">
        <f ca="1"/>
        <v>40.722900000000003</v>
      </c>
      <c r="CR241" vm="18629">
        <f ca="1"/>
        <v>41.795900000000003</v>
      </c>
      <c r="CS241" vm="18630">
        <f ca="1"/>
        <v>44.383099999999999</v>
      </c>
      <c r="CT241" vm="18631">
        <f ca="1"/>
        <v>47.760199999999998</v>
      </c>
      <c r="CU241" vm="18632">
        <f ca="1"/>
        <v>46.555500000000002</v>
      </c>
      <c r="CV241" vm="18633">
        <f ca="1"/>
        <v>53.902200000000001</v>
      </c>
      <c r="CW241" vm="18634">
        <f ca="1"/>
        <v>55.034500000000001</v>
      </c>
      <c r="CX241" vm="18635">
        <f ca="1"/>
        <v>58.220700000000001</v>
      </c>
      <c r="CY241" vm="18636">
        <f ca="1"/>
        <v>50.669899999999998</v>
      </c>
      <c r="CZ241" vm="18637">
        <f ca="1"/>
        <v>53.342599999999997</v>
      </c>
      <c r="DA241" vm="18638">
        <f ca="1"/>
        <v>51.729799999999997</v>
      </c>
      <c r="DB241" vm="18639">
        <f ca="1"/>
        <v>54.438400000000001</v>
      </c>
      <c r="DC241" vm="18640">
        <f ca="1"/>
        <v>58.951099999999997</v>
      </c>
      <c r="DD241" vm="18641">
        <f ca="1"/>
        <v>56.263100000000001</v>
      </c>
      <c r="DE241" vm="18642">
        <f ca="1"/>
        <v>56.6995</v>
      </c>
      <c r="DF241" vm="18643">
        <f ca="1"/>
        <v>64.018799999999999</v>
      </c>
      <c r="DG241" vm="7985">
        <f ca="1"/>
        <v>58.52</v>
      </c>
    </row>
    <row r="242" spans="2:111" x14ac:dyDescent="0.55000000000000004">
      <c r="B242" t="e" vm="18644">
        <v>#VALUE!</v>
      </c>
      <c r="C242" t="str" cm="1">
        <f t="array" aca="1" ref="C242" ca="1">_FV(B242,"Industry")</f>
        <v>Insurance</v>
      </c>
      <c r="D242" cm="1" vm="18645">
        <f t="array" aca="1" ref="D242:DG242" ca="1">IFERROR(TRANSPOSE(_xlfn.STOCKHISTORY(B242,$B$1,$C$1,2,0,1)),"")</f>
        <v>178.94</v>
      </c>
      <c r="E242" vm="18646">
        <f ca="1"/>
        <v>186.13</v>
      </c>
      <c r="F242" vm="18647">
        <f ca="1"/>
        <v>197.43</v>
      </c>
      <c r="G242" vm="18648">
        <f ca="1"/>
        <v>184.9</v>
      </c>
      <c r="H242" vm="8190">
        <f ca="1"/>
        <v>179.11</v>
      </c>
      <c r="I242" vm="9141">
        <f ca="1"/>
        <v>182.67</v>
      </c>
      <c r="J242" vm="18649">
        <f ca="1"/>
        <v>189.01</v>
      </c>
      <c r="K242" vm="5837">
        <f ca="1"/>
        <v>193.38</v>
      </c>
      <c r="L242" vm="15169">
        <f ca="1"/>
        <v>189.97</v>
      </c>
      <c r="M242" vm="18650">
        <f ca="1"/>
        <v>203.52</v>
      </c>
      <c r="N242" vm="18651">
        <f ca="1"/>
        <v>210.55</v>
      </c>
      <c r="O242" vm="18652">
        <f ca="1"/>
        <v>216.4</v>
      </c>
      <c r="P242" vm="12934">
        <f ca="1"/>
        <v>219.93</v>
      </c>
      <c r="Q242" vm="18653">
        <f ca="1"/>
        <v>235.14</v>
      </c>
      <c r="R242" vm="18654">
        <f ca="1"/>
        <v>233.81</v>
      </c>
      <c r="S242" vm="15024">
        <f ca="1"/>
        <v>251.71</v>
      </c>
      <c r="T242" vm="18655">
        <f ca="1"/>
        <v>254.65</v>
      </c>
      <c r="U242" vm="18656">
        <f ca="1"/>
        <v>254.59</v>
      </c>
      <c r="V242" vm="18657">
        <f ca="1"/>
        <v>262.39</v>
      </c>
      <c r="W242" vm="18658">
        <f ca="1"/>
        <v>252.48</v>
      </c>
      <c r="X242" vm="18659">
        <f ca="1"/>
        <v>228.39</v>
      </c>
      <c r="Y242" vm="18660">
        <f ca="1"/>
        <v>237.45</v>
      </c>
      <c r="Z242" vm="5347">
        <f ca="1"/>
        <v>219.6</v>
      </c>
      <c r="AA242" vm="18661">
        <f ca="1"/>
        <v>221.26</v>
      </c>
      <c r="AB242" vm="18662">
        <f ca="1"/>
        <v>229.8</v>
      </c>
      <c r="AC242" vm="18663">
        <f ca="1"/>
        <v>240.24</v>
      </c>
      <c r="AD242" vm="18664">
        <f ca="1"/>
        <v>256.82</v>
      </c>
      <c r="AE242" vm="18665">
        <f ca="1"/>
        <v>232.67</v>
      </c>
      <c r="AF242" vm="18666">
        <f ca="1"/>
        <v>225.29</v>
      </c>
      <c r="AG242" vm="17983">
        <f ca="1"/>
        <v>230.48</v>
      </c>
      <c r="AH242" vm="15256">
        <f ca="1"/>
        <v>218.35</v>
      </c>
      <c r="AI242" vm="18667">
        <f ca="1"/>
        <v>223.02</v>
      </c>
      <c r="AJ242" vm="18668">
        <f ca="1"/>
        <v>228.47</v>
      </c>
      <c r="AK242" vm="18669">
        <f ca="1"/>
        <v>217.86</v>
      </c>
      <c r="AL242" vm="7610">
        <f ca="1"/>
        <v>222.08</v>
      </c>
      <c r="AM242" vm="18670">
        <f ca="1"/>
        <v>217.76</v>
      </c>
      <c r="AN242" vm="4912">
        <f ca="1"/>
        <v>219.05</v>
      </c>
      <c r="AO242" vm="18671">
        <f ca="1"/>
        <v>226.11</v>
      </c>
      <c r="AP242" vm="18672">
        <f ca="1"/>
        <v>215.96</v>
      </c>
      <c r="AQ242" vm="18429">
        <f ca="1"/>
        <v>235.5</v>
      </c>
      <c r="AR242" vm="18673">
        <f ca="1"/>
        <v>247.66</v>
      </c>
      <c r="AS242" vm="18674">
        <f ca="1"/>
        <v>247.18</v>
      </c>
      <c r="AT242" vm="18675">
        <f ca="1"/>
        <v>246.64</v>
      </c>
      <c r="AU242" vm="18676">
        <f ca="1"/>
        <v>235.88</v>
      </c>
      <c r="AV242" vm="15381">
        <f ca="1"/>
        <v>266.08999999999997</v>
      </c>
      <c r="AW242" vm="15654">
        <f ca="1"/>
        <v>257.08999999999997</v>
      </c>
      <c r="AX242" vm="18677">
        <f ca="1"/>
        <v>271.26</v>
      </c>
      <c r="AY242" vm="18678">
        <f ca="1"/>
        <v>276.83999999999997</v>
      </c>
      <c r="AZ242" vm="18679">
        <f ca="1"/>
        <v>276.57</v>
      </c>
      <c r="BA242" vm="18680">
        <f ca="1"/>
        <v>247.88</v>
      </c>
      <c r="BB242" vm="18681">
        <f ca="1"/>
        <v>192.42</v>
      </c>
      <c r="BC242" vm="18682">
        <f ca="1"/>
        <v>173.13</v>
      </c>
      <c r="BD242" vm="18683">
        <f ca="1"/>
        <v>198.41</v>
      </c>
      <c r="BE242" vm="18684">
        <f ca="1"/>
        <v>206.2</v>
      </c>
      <c r="BF242" vm="18685">
        <f ca="1"/>
        <v>218.79</v>
      </c>
      <c r="BG242" vm="18686">
        <f ca="1"/>
        <v>220.08</v>
      </c>
      <c r="BH242" vm="18687">
        <f ca="1"/>
        <v>197.54</v>
      </c>
      <c r="BI242" vm="5842">
        <f ca="1"/>
        <v>197.08</v>
      </c>
      <c r="BJ242" vm="18688">
        <f ca="1"/>
        <v>227.33</v>
      </c>
      <c r="BK242" vm="18689">
        <f ca="1"/>
        <v>234.09</v>
      </c>
      <c r="BL242" vm="18690">
        <f ca="1"/>
        <v>211.08</v>
      </c>
      <c r="BM242" vm="18691">
        <f ca="1"/>
        <v>241.81</v>
      </c>
      <c r="BN242" vm="18692">
        <f ca="1"/>
        <v>247.81</v>
      </c>
      <c r="BO242" vm="18693">
        <f ca="1"/>
        <v>276.95</v>
      </c>
      <c r="BP242" vm="18694">
        <f ca="1"/>
        <v>259.95999999999998</v>
      </c>
      <c r="BQ242" vm="18695">
        <f ca="1"/>
        <v>252.01</v>
      </c>
      <c r="BR242" vm="18696">
        <f ca="1"/>
        <v>252.83</v>
      </c>
      <c r="BS242" vm="18697">
        <f ca="1"/>
        <v>264.89999999999998</v>
      </c>
      <c r="BT242" vm="18698">
        <f ca="1"/>
        <v>250.78</v>
      </c>
      <c r="BU242" vm="18699">
        <f ca="1"/>
        <v>261.5</v>
      </c>
      <c r="BV242" vm="18700">
        <f ca="1"/>
        <v>256.38</v>
      </c>
      <c r="BW242" vm="18701">
        <f ca="1"/>
        <v>273.92</v>
      </c>
      <c r="BX242" vm="6047">
        <f ca="1"/>
        <v>283.39999999999998</v>
      </c>
      <c r="BY242" vm="18702">
        <f ca="1"/>
        <v>298.22000000000003</v>
      </c>
      <c r="BZ242" vm="18703">
        <f ca="1"/>
        <v>301.38</v>
      </c>
      <c r="CA242" vm="18704">
        <f ca="1"/>
        <v>274.70999999999998</v>
      </c>
      <c r="CB242" vm="18705">
        <f ca="1"/>
        <v>282.5</v>
      </c>
      <c r="CC242" vm="18706">
        <f ca="1"/>
        <v>280.27999999999997</v>
      </c>
      <c r="CD242" vm="15543">
        <f ca="1"/>
        <v>261.35000000000002</v>
      </c>
      <c r="CE242" vm="18707">
        <f ca="1"/>
        <v>269.05</v>
      </c>
      <c r="CF242" vm="18708">
        <f ca="1"/>
        <v>262.44</v>
      </c>
      <c r="CG242" vm="18709">
        <f ca="1"/>
        <v>322.66000000000003</v>
      </c>
      <c r="CH242" vm="5432">
        <f ca="1"/>
        <v>337.94</v>
      </c>
      <c r="CI242" vm="18710">
        <f ca="1"/>
        <v>331.27</v>
      </c>
      <c r="CJ242" vm="18711">
        <f ca="1"/>
        <v>349.69</v>
      </c>
      <c r="CK242" vm="18712">
        <f ca="1"/>
        <v>383.97</v>
      </c>
      <c r="CL242" vm="18713">
        <f ca="1"/>
        <v>358.02</v>
      </c>
      <c r="CM242" vm="18714">
        <f ca="1"/>
        <v>378</v>
      </c>
      <c r="CN242" vm="18715">
        <f ca="1"/>
        <v>340.02</v>
      </c>
      <c r="CO242" vm="18716">
        <f ca="1"/>
        <v>341.86</v>
      </c>
      <c r="CP242" vm="18717">
        <f ca="1"/>
        <v>360.51</v>
      </c>
      <c r="CQ242" vm="18718">
        <f ca="1"/>
        <v>360.68</v>
      </c>
      <c r="CR242" vm="1354">
        <f ca="1"/>
        <v>371.67</v>
      </c>
      <c r="CS242" vm="18719">
        <f ca="1"/>
        <v>395.62</v>
      </c>
      <c r="CT242" vm="18720">
        <f ca="1"/>
        <v>410.55</v>
      </c>
      <c r="CU242" vm="18721">
        <f ca="1"/>
        <v>353.58</v>
      </c>
      <c r="CV242" vm="18722">
        <f ca="1"/>
        <v>384.97</v>
      </c>
      <c r="CW242" vm="18723">
        <f ca="1"/>
        <v>368.88</v>
      </c>
      <c r="CX242" vm="18724">
        <f ca="1"/>
        <v>397.5</v>
      </c>
      <c r="CY242" vm="18725">
        <f ca="1"/>
        <v>366.41</v>
      </c>
      <c r="CZ242" vm="18726">
        <f ca="1"/>
        <v>390.93</v>
      </c>
      <c r="DA242" vm="18727">
        <f ca="1"/>
        <v>381.02</v>
      </c>
      <c r="DB242" vm="18728">
        <f ca="1"/>
        <v>392.87</v>
      </c>
      <c r="DC242" vm="18729">
        <f ca="1"/>
        <v>392.24</v>
      </c>
      <c r="DD242" vm="18730">
        <f ca="1"/>
        <v>391.83</v>
      </c>
      <c r="DE242" vm="18731">
        <f ca="1"/>
        <v>355.61</v>
      </c>
      <c r="DF242" vm="18732">
        <f ca="1"/>
        <v>387.56</v>
      </c>
      <c r="DG242" vm="18733">
        <f ca="1"/>
        <v>362.46</v>
      </c>
    </row>
    <row r="243" spans="2:111" x14ac:dyDescent="0.55000000000000004">
      <c r="B243" t="e" vm="18734">
        <v>#VALUE!</v>
      </c>
      <c r="C243" t="str" cm="1">
        <f t="array" aca="1" ref="C243" ca="1">_FV(B243,"Industry")</f>
        <v>Insurance</v>
      </c>
      <c r="D243" cm="1" vm="3361">
        <f t="array" aca="1" ref="D243:DG243" ca="1">IFERROR(TRANSPOSE(_xlfn.STOCKHISTORY(B243,$B$1,$C$1,2,0,1)),"")</f>
        <v>37.01</v>
      </c>
      <c r="E243" vm="18079">
        <f ca="1"/>
        <v>36.35</v>
      </c>
      <c r="F243" vm="12858">
        <f ca="1"/>
        <v>38.26</v>
      </c>
      <c r="G243" vm="3365">
        <f ca="1"/>
        <v>39.68</v>
      </c>
      <c r="H243" vm="18735">
        <f ca="1"/>
        <v>40.479999999999997</v>
      </c>
      <c r="I243" vm="10092">
        <f ca="1"/>
        <v>41.09</v>
      </c>
      <c r="J243" vm="11558">
        <f ca="1"/>
        <v>41.33</v>
      </c>
      <c r="K243" vm="10292">
        <f ca="1"/>
        <v>41.86</v>
      </c>
      <c r="L243" vm="12131">
        <f ca="1"/>
        <v>41.15</v>
      </c>
      <c r="M243" vm="3054">
        <f ca="1"/>
        <v>43.03</v>
      </c>
      <c r="N243" vm="16615">
        <f ca="1"/>
        <v>44.65</v>
      </c>
      <c r="O243" vm="18180">
        <f ca="1"/>
        <v>46.83</v>
      </c>
      <c r="P243" vm="6734">
        <f ca="1"/>
        <v>46.58</v>
      </c>
      <c r="Q243" vm="4557">
        <f ca="1"/>
        <v>46.98</v>
      </c>
      <c r="R243" vm="3444">
        <f ca="1"/>
        <v>46.77</v>
      </c>
      <c r="S243" vm="6178">
        <f ca="1"/>
        <v>46.62</v>
      </c>
      <c r="T243" vm="5012">
        <f ca="1"/>
        <v>47.16</v>
      </c>
      <c r="U243" vm="3928">
        <f ca="1"/>
        <v>46.81</v>
      </c>
      <c r="V243" vm="18736">
        <f ca="1"/>
        <v>48.68</v>
      </c>
      <c r="W243" vm="6734">
        <f ca="1"/>
        <v>46.58</v>
      </c>
      <c r="X243" vm="18737">
        <f ca="1"/>
        <v>47.86</v>
      </c>
      <c r="Y243" vm="3048">
        <f ca="1"/>
        <v>49.51</v>
      </c>
      <c r="Z243" vm="10061">
        <f ca="1"/>
        <v>50.28</v>
      </c>
      <c r="AA243" vm="13954">
        <f ca="1"/>
        <v>50.03</v>
      </c>
      <c r="AB243" vm="8068">
        <f ca="1"/>
        <v>51.65</v>
      </c>
      <c r="AC243" vm="18738">
        <f ca="1"/>
        <v>49.33</v>
      </c>
      <c r="AD243" vm="9420">
        <f ca="1"/>
        <v>49.73</v>
      </c>
      <c r="AE243" vm="11907">
        <f ca="1"/>
        <v>52.46</v>
      </c>
      <c r="AF243" vm="18739">
        <f ca="1"/>
        <v>48.87</v>
      </c>
      <c r="AG243" vm="17386">
        <f ca="1"/>
        <v>48.28</v>
      </c>
      <c r="AH243" vm="16710">
        <f ca="1"/>
        <v>50.78</v>
      </c>
      <c r="AI243" vm="15156">
        <f ca="1"/>
        <v>50.31</v>
      </c>
      <c r="AJ243" vm="3370">
        <f ca="1"/>
        <v>50.23</v>
      </c>
      <c r="AK243" vm="7992">
        <f ca="1"/>
        <v>46.56</v>
      </c>
      <c r="AL243" vm="4233">
        <f ca="1"/>
        <v>48.06</v>
      </c>
      <c r="AM243" vm="9049">
        <f ca="1"/>
        <v>45.52</v>
      </c>
      <c r="AN243" vm="18740">
        <f ca="1"/>
        <v>47.9</v>
      </c>
      <c r="AO243" vm="18741">
        <f ca="1"/>
        <v>47.62</v>
      </c>
      <c r="AP243" vm="3909">
        <f ca="1"/>
        <v>47.93</v>
      </c>
      <c r="AQ243" vm="9421">
        <f ca="1"/>
        <v>51.29</v>
      </c>
      <c r="AR243" vm="5127">
        <f ca="1"/>
        <v>51.36</v>
      </c>
      <c r="AS243" vm="11979">
        <f ca="1"/>
        <v>54.67</v>
      </c>
      <c r="AT243" vm="7989">
        <f ca="1"/>
        <v>53.54</v>
      </c>
      <c r="AU243" vm="17402">
        <f ca="1"/>
        <v>48.07</v>
      </c>
      <c r="AV243" vm="13955">
        <f ca="1"/>
        <v>51.48</v>
      </c>
      <c r="AW243" vm="10069">
        <f ca="1"/>
        <v>49</v>
      </c>
      <c r="AX243" vm="10938">
        <f ca="1"/>
        <v>50.9</v>
      </c>
      <c r="AY243" vm="18742">
        <f ca="1"/>
        <v>52.49</v>
      </c>
      <c r="AZ243" vm="5041">
        <f ca="1"/>
        <v>51.45</v>
      </c>
      <c r="BA243" vm="8095">
        <f ca="1"/>
        <v>45.63</v>
      </c>
      <c r="BB243" vm="2045">
        <f ca="1"/>
        <v>34.83</v>
      </c>
      <c r="BC243" vm="5002">
        <f ca="1"/>
        <v>34.659999999999997</v>
      </c>
      <c r="BD243" vm="7431">
        <f ca="1"/>
        <v>33.24</v>
      </c>
      <c r="BE243" vm="10808">
        <f ca="1"/>
        <v>34.29</v>
      </c>
      <c r="BF243" vm="12666">
        <f ca="1"/>
        <v>36.409999999999997</v>
      </c>
      <c r="BG243" vm="18743">
        <f ca="1"/>
        <v>35.86</v>
      </c>
      <c r="BH243" vm="18744">
        <f ca="1"/>
        <v>34.75</v>
      </c>
      <c r="BI243" vm="18745">
        <f ca="1"/>
        <v>34.68</v>
      </c>
      <c r="BJ243" vm="10847">
        <f ca="1"/>
        <v>41.91</v>
      </c>
      <c r="BK243" vm="12072">
        <f ca="1"/>
        <v>45.02</v>
      </c>
      <c r="BL243" vm="3427">
        <f ca="1"/>
        <v>45.29</v>
      </c>
      <c r="BM243" vm="9432">
        <f ca="1"/>
        <v>47.81</v>
      </c>
      <c r="BN243" vm="3581">
        <f ca="1"/>
        <v>51.28</v>
      </c>
      <c r="BO243" vm="18746">
        <f ca="1"/>
        <v>55.75</v>
      </c>
      <c r="BP243" vm="13404">
        <f ca="1"/>
        <v>58.38</v>
      </c>
      <c r="BQ243" vm="18747">
        <f ca="1"/>
        <v>54.65</v>
      </c>
      <c r="BR243" vm="2158">
        <f ca="1"/>
        <v>53.63</v>
      </c>
      <c r="BS243" vm="10457">
        <f ca="1"/>
        <v>55.87</v>
      </c>
      <c r="BT243" vm="10912">
        <f ca="1"/>
        <v>53.93</v>
      </c>
      <c r="BU243" vm="18476">
        <f ca="1"/>
        <v>56.07</v>
      </c>
      <c r="BV243" vm="10070">
        <f ca="1"/>
        <v>53.46</v>
      </c>
      <c r="BW243" vm="17246">
        <f ca="1"/>
        <v>57.76</v>
      </c>
      <c r="BX243" vm="4740">
        <f ca="1"/>
        <v>59.66</v>
      </c>
      <c r="BY243" vm="12154">
        <f ca="1"/>
        <v>61.34</v>
      </c>
      <c r="BZ243" vm="18748">
        <f ca="1"/>
        <v>64.819999999999993</v>
      </c>
      <c r="CA243" vm="18749">
        <f ca="1"/>
        <v>62.84</v>
      </c>
      <c r="CB243" vm="9445">
        <f ca="1"/>
        <v>65.489999999999995</v>
      </c>
      <c r="CC243" vm="18750">
        <f ca="1"/>
        <v>59.26</v>
      </c>
      <c r="CD243" vm="11691">
        <f ca="1"/>
        <v>58.25</v>
      </c>
      <c r="CE243" vm="3618">
        <f ca="1"/>
        <v>55.31</v>
      </c>
      <c r="CF243" vm="18751">
        <f ca="1"/>
        <v>49.84</v>
      </c>
      <c r="CG243" vm="3606">
        <f ca="1"/>
        <v>57.02</v>
      </c>
      <c r="CH243" vm="10790">
        <f ca="1"/>
        <v>58.15</v>
      </c>
      <c r="CI243" vm="15933">
        <f ca="1"/>
        <v>58.33</v>
      </c>
      <c r="CJ243" vm="12102">
        <f ca="1"/>
        <v>61.48</v>
      </c>
      <c r="CK243" vm="18081">
        <f ca="1"/>
        <v>61.09</v>
      </c>
      <c r="CL243" vm="18752">
        <f ca="1"/>
        <v>58.02</v>
      </c>
      <c r="CM243" vm="16899">
        <f ca="1"/>
        <v>57.57</v>
      </c>
      <c r="CN243" vm="5029">
        <f ca="1"/>
        <v>56</v>
      </c>
      <c r="CO243" vm="18753">
        <f ca="1"/>
        <v>59.38</v>
      </c>
      <c r="CP243" vm="6917">
        <f ca="1"/>
        <v>62.65</v>
      </c>
      <c r="CQ243" vm="12099">
        <f ca="1"/>
        <v>62.09</v>
      </c>
      <c r="CR243" vm="11692">
        <f ca="1"/>
        <v>63.31</v>
      </c>
      <c r="CS243" vm="18754">
        <f ca="1"/>
        <v>64.010000000000005</v>
      </c>
      <c r="CT243" vm="18755">
        <f ca="1"/>
        <v>70.290000000000006</v>
      </c>
      <c r="CU243" vm="13414">
        <f ca="1"/>
        <v>69.59</v>
      </c>
      <c r="CV243" vm="5250">
        <f ca="1"/>
        <v>72.86</v>
      </c>
      <c r="CW243" vm="3992">
        <f ca="1"/>
        <v>75.13</v>
      </c>
      <c r="CX243" vm="18756">
        <f ca="1"/>
        <v>78.290000000000006</v>
      </c>
      <c r="CY243" vm="6586">
        <f ca="1"/>
        <v>75.150000000000006</v>
      </c>
      <c r="CZ243" vm="2791">
        <f ca="1"/>
        <v>76.8</v>
      </c>
      <c r="DA243" vm="9968">
        <f ca="1"/>
        <v>74.739999999999995</v>
      </c>
      <c r="DB243" vm="10435">
        <f ca="1"/>
        <v>79.95</v>
      </c>
      <c r="DC243" vm="11956">
        <f ca="1"/>
        <v>81.94</v>
      </c>
      <c r="DD243" vm="11454">
        <f ca="1"/>
        <v>79.05</v>
      </c>
      <c r="DE243" vm="12616">
        <f ca="1"/>
        <v>78.959999999999994</v>
      </c>
      <c r="DF243" vm="11045">
        <f ca="1"/>
        <v>86.73</v>
      </c>
      <c r="DG243" vm="7331">
        <f ca="1"/>
        <v>84.69</v>
      </c>
    </row>
    <row r="244" spans="2:111" x14ac:dyDescent="0.55000000000000004">
      <c r="B244" t="e" vm="18757">
        <v>#VALUE!</v>
      </c>
      <c r="C244" t="str" cm="1">
        <f t="array" aca="1" ref="C244" ca="1">_FV(B244,"Industry")</f>
        <v>Insurance</v>
      </c>
      <c r="D244" cm="1" vm="1256">
        <f t="array" aca="1" ref="D244:DG244" ca="1">IFERROR(TRANSPOSE(_xlfn.STOCKHISTORY(B244,$B$1,$C$1,2,0,1)),"")</f>
        <v>96.11</v>
      </c>
      <c r="E244" vm="18758">
        <f ca="1"/>
        <v>94.01</v>
      </c>
      <c r="F244" vm="7364">
        <f ca="1"/>
        <v>92.99</v>
      </c>
      <c r="G244" vm="9976">
        <f ca="1"/>
        <v>94.39</v>
      </c>
      <c r="H244" vm="5514">
        <f ca="1"/>
        <v>97.9</v>
      </c>
      <c r="I244" vm="18759">
        <f ca="1"/>
        <v>99.34</v>
      </c>
      <c r="J244" vm="7333">
        <f ca="1"/>
        <v>97.69</v>
      </c>
      <c r="K244" vm="9996">
        <f ca="1"/>
        <v>102.03</v>
      </c>
      <c r="L244" vm="18760">
        <f ca="1"/>
        <v>102.07</v>
      </c>
      <c r="M244" vm="3844">
        <f ca="1"/>
        <v>102.39</v>
      </c>
      <c r="N244" vm="18761">
        <f ca="1"/>
        <v>107.17</v>
      </c>
      <c r="O244" vm="18107">
        <f ca="1"/>
        <v>112.45</v>
      </c>
      <c r="P244" vm="10710">
        <f ca="1"/>
        <v>112.11</v>
      </c>
      <c r="Q244" vm="7357">
        <f ca="1"/>
        <v>118.61</v>
      </c>
      <c r="R244" vm="18762">
        <f ca="1"/>
        <v>122.7</v>
      </c>
      <c r="S244" vm="18763">
        <f ca="1"/>
        <v>123.82</v>
      </c>
      <c r="T244" vm="18764">
        <f ca="1"/>
        <v>117.77</v>
      </c>
      <c r="U244" vm="5522">
        <f ca="1"/>
        <v>125.07</v>
      </c>
      <c r="V244" vm="13695">
        <f ca="1"/>
        <v>127.46</v>
      </c>
      <c r="W244" vm="17297">
        <f ca="1"/>
        <v>120.79</v>
      </c>
      <c r="X244" vm="18765">
        <f ca="1"/>
        <v>120.57</v>
      </c>
      <c r="Y244" vm="14315">
        <f ca="1"/>
        <v>120.8</v>
      </c>
      <c r="Z244" vm="7515">
        <f ca="1"/>
        <v>123.89</v>
      </c>
      <c r="AA244" vm="1213">
        <f ca="1"/>
        <v>121.84</v>
      </c>
      <c r="AB244" vm="18766">
        <f ca="1"/>
        <v>118.76</v>
      </c>
      <c r="AC244" vm="3192">
        <f ca="1"/>
        <v>115.67</v>
      </c>
      <c r="AD244" vm="16171">
        <f ca="1"/>
        <v>117.64</v>
      </c>
      <c r="AE244" vm="18767">
        <f ca="1"/>
        <v>116.77</v>
      </c>
      <c r="AF244" vm="18768">
        <f ca="1"/>
        <v>113.01</v>
      </c>
      <c r="AG244" vm="4005">
        <f ca="1"/>
        <v>117.26</v>
      </c>
      <c r="AH244" vm="12734">
        <f ca="1"/>
        <v>124.24</v>
      </c>
      <c r="AI244" vm="11227">
        <f ca="1"/>
        <v>123.53</v>
      </c>
      <c r="AJ244" vm="18769">
        <f ca="1"/>
        <v>127.53</v>
      </c>
      <c r="AK244" vm="18770">
        <f ca="1"/>
        <v>129.69</v>
      </c>
      <c r="AL244" vm="12374">
        <f ca="1"/>
        <v>136.85</v>
      </c>
      <c r="AM244" vm="18771">
        <f ca="1"/>
        <v>133.31</v>
      </c>
      <c r="AN244" vm="18772">
        <f ca="1"/>
        <v>146.38</v>
      </c>
      <c r="AO244" vm="18773">
        <f ca="1"/>
        <v>178.22</v>
      </c>
      <c r="AP244" vm="18774">
        <f ca="1"/>
        <v>178.52</v>
      </c>
      <c r="AQ244" vm="18775">
        <f ca="1"/>
        <v>189.32</v>
      </c>
      <c r="AR244" vm="1726">
        <f ca="1"/>
        <v>212.67</v>
      </c>
      <c r="AS244" vm="18776">
        <f ca="1"/>
        <v>254.28</v>
      </c>
      <c r="AT244" vm="18777">
        <f ca="1"/>
        <v>222.77</v>
      </c>
      <c r="AU244" vm="13387">
        <f ca="1"/>
        <v>219.31</v>
      </c>
      <c r="AV244" vm="18778">
        <f ca="1"/>
        <v>185.65</v>
      </c>
      <c r="AW244" vm="18779">
        <f ca="1"/>
        <v>184.27</v>
      </c>
      <c r="AX244" vm="18780">
        <f ca="1"/>
        <v>169.3</v>
      </c>
      <c r="AY244" vm="18781">
        <f ca="1"/>
        <v>166</v>
      </c>
      <c r="AZ244" vm="18782">
        <f ca="1"/>
        <v>166.5</v>
      </c>
      <c r="BA244" vm="14405">
        <f ca="1"/>
        <v>142.91999999999999</v>
      </c>
      <c r="BB244" vm="18783">
        <f ca="1"/>
        <v>148.24</v>
      </c>
      <c r="BC244" vm="18784">
        <f ca="1"/>
        <v>178.06</v>
      </c>
      <c r="BD244" vm="18785">
        <f ca="1"/>
        <v>180.24</v>
      </c>
      <c r="BE244" vm="15759">
        <f ca="1"/>
        <v>191.9</v>
      </c>
      <c r="BF244" vm="18786">
        <f ca="1"/>
        <v>210.12</v>
      </c>
      <c r="BG244" vm="18787">
        <f ca="1"/>
        <v>213.44</v>
      </c>
      <c r="BH244" vm="1914">
        <f ca="1"/>
        <v>210.28</v>
      </c>
      <c r="BI244" vm="18788">
        <f ca="1"/>
        <v>232.87</v>
      </c>
      <c r="BJ244" vm="18789">
        <f ca="1"/>
        <v>225.61</v>
      </c>
      <c r="BK244" vm="18790">
        <f ca="1"/>
        <v>245.6</v>
      </c>
      <c r="BL244" vm="18791">
        <f ca="1"/>
        <v>243.1</v>
      </c>
      <c r="BM244" vm="18792">
        <f ca="1"/>
        <v>242.1</v>
      </c>
      <c r="BN244" vm="18793">
        <f ca="1"/>
        <v>220.91</v>
      </c>
      <c r="BO244" vm="18794">
        <f ca="1"/>
        <v>214.02</v>
      </c>
      <c r="BP244" vm="18795">
        <f ca="1"/>
        <v>201.13</v>
      </c>
      <c r="BQ244" vm="4875">
        <f ca="1"/>
        <v>193.35</v>
      </c>
      <c r="BR244" vm="1540">
        <f ca="1"/>
        <v>184.89</v>
      </c>
      <c r="BS244" vm="18796">
        <f ca="1"/>
        <v>177.09</v>
      </c>
      <c r="BT244" vm="18797">
        <f ca="1"/>
        <v>178.42</v>
      </c>
      <c r="BU244" vm="18798">
        <f ca="1"/>
        <v>205.81</v>
      </c>
      <c r="BV244" vm="18799">
        <f ca="1"/>
        <v>185.81</v>
      </c>
      <c r="BW244" vm="18800">
        <f ca="1"/>
        <v>192.66</v>
      </c>
      <c r="BX244" vm="18801">
        <f ca="1"/>
        <v>184.1</v>
      </c>
      <c r="BY244" vm="18802">
        <f ca="1"/>
        <v>175.1</v>
      </c>
      <c r="BZ244" vm="12357">
        <f ca="1"/>
        <v>176.13</v>
      </c>
      <c r="CA244" vm="13188">
        <f ca="1"/>
        <v>160.28</v>
      </c>
      <c r="CB244" vm="4828">
        <f ca="1"/>
        <v>167.75</v>
      </c>
      <c r="CC244" vm="17695">
        <f ca="1"/>
        <v>192.19</v>
      </c>
      <c r="CD244" vm="15173">
        <f ca="1"/>
        <v>203.36</v>
      </c>
      <c r="CE244" vm="18803">
        <f ca="1"/>
        <v>214.93</v>
      </c>
      <c r="CF244" vm="18804">
        <f ca="1"/>
        <v>222.31</v>
      </c>
      <c r="CG244" vm="7278">
        <f ca="1"/>
        <v>257.01</v>
      </c>
      <c r="CH244" vm="18805">
        <f ca="1"/>
        <v>282.39</v>
      </c>
      <c r="CI244" vm="18806">
        <f ca="1"/>
        <v>248.72</v>
      </c>
      <c r="CJ244" vm="18807">
        <f ca="1"/>
        <v>244.35</v>
      </c>
      <c r="CK244" vm="18808">
        <f ca="1"/>
        <v>235.39</v>
      </c>
      <c r="CL244" vm="18809">
        <f ca="1"/>
        <v>231.66</v>
      </c>
      <c r="CM244" vm="13141">
        <f ca="1"/>
        <v>217.33</v>
      </c>
      <c r="CN244" vm="5580">
        <f ca="1"/>
        <v>214.1</v>
      </c>
      <c r="CO244" vm="18403">
        <f ca="1"/>
        <v>210.01</v>
      </c>
      <c r="CP244" vm="18810">
        <f ca="1"/>
        <v>221.96</v>
      </c>
      <c r="CQ244" vm="18811">
        <f ca="1"/>
        <v>278.73</v>
      </c>
      <c r="CR244" vm="18812">
        <f ca="1"/>
        <v>293.79000000000002</v>
      </c>
      <c r="CS244" vm="18813">
        <f ca="1"/>
        <v>276.19</v>
      </c>
      <c r="CT244" vm="18814">
        <f ca="1"/>
        <v>295.64</v>
      </c>
      <c r="CU244" vm="18815">
        <f ca="1"/>
        <v>334.92</v>
      </c>
      <c r="CV244" vm="18816">
        <f ca="1"/>
        <v>345.83</v>
      </c>
      <c r="CW244" vm="18817">
        <f ca="1"/>
        <v>406.88</v>
      </c>
      <c r="CX244" vm="18818">
        <f ca="1"/>
        <v>401.57</v>
      </c>
      <c r="CY244" vm="18819">
        <f ca="1"/>
        <v>382.66</v>
      </c>
      <c r="CZ244" vm="18820">
        <f ca="1"/>
        <v>362.43</v>
      </c>
      <c r="DA244" vm="18821">
        <f ca="1"/>
        <v>362.4</v>
      </c>
      <c r="DB244" vm="18822">
        <f ca="1"/>
        <v>441.15</v>
      </c>
      <c r="DC244" vm="18823">
        <f ca="1"/>
        <v>508.23</v>
      </c>
      <c r="DD244" vm="18824">
        <f ca="1"/>
        <v>539.82000000000005</v>
      </c>
      <c r="DE244" vm="18825">
        <f ca="1"/>
        <v>448.84</v>
      </c>
      <c r="DF244" vm="18826">
        <f ca="1"/>
        <v>440.56</v>
      </c>
      <c r="DG244" vm="17494">
        <f ca="1"/>
        <v>412.23</v>
      </c>
    </row>
    <row r="245" spans="2:111" x14ac:dyDescent="0.55000000000000004">
      <c r="B245" t="e" vm="18827">
        <v>#VALUE!</v>
      </c>
      <c r="C245" t="str" cm="1">
        <f t="array" aca="1" ref="C245" ca="1">_FV(B245,"Industry")</f>
        <v>Insurance</v>
      </c>
      <c r="D245" cm="1" vm="3660">
        <f t="array" aca="1" ref="D245:DG245" ca="1">IFERROR(TRANSPOSE(_xlfn.STOCKHISTORY(B245,$B$1,$C$1,2,0,1)),"")</f>
        <v>81.31</v>
      </c>
      <c r="E245" vm="5767">
        <f ca="1"/>
        <v>71.099999999999994</v>
      </c>
      <c r="F245" vm="9757">
        <f ca="1"/>
        <v>77.150000000000006</v>
      </c>
      <c r="G245" vm="3661">
        <f ca="1"/>
        <v>84.57</v>
      </c>
      <c r="H245" vm="3770">
        <f ca="1"/>
        <v>87.39</v>
      </c>
      <c r="I245" vm="8039">
        <f ca="1"/>
        <v>86.31</v>
      </c>
      <c r="J245" vm="12054">
        <f ca="1"/>
        <v>83.01</v>
      </c>
      <c r="K245" vm="2803">
        <f ca="1"/>
        <v>89.55</v>
      </c>
      <c r="L245" vm="18828">
        <f ca="1"/>
        <v>92.25</v>
      </c>
      <c r="M245" vm="6441">
        <f ca="1"/>
        <v>80.52</v>
      </c>
      <c r="N245" vm="5106">
        <f ca="1"/>
        <v>86.34</v>
      </c>
      <c r="O245" vm="14413">
        <f ca="1"/>
        <v>92.86</v>
      </c>
      <c r="P245" vm="18829">
        <f ca="1"/>
        <v>97.13</v>
      </c>
      <c r="Q245" vm="18830">
        <f ca="1"/>
        <v>99</v>
      </c>
      <c r="R245" vm="10354">
        <f ca="1"/>
        <v>95.67</v>
      </c>
      <c r="S245" vm="18831">
        <f ca="1"/>
        <v>96.24</v>
      </c>
      <c r="T245" vm="18832">
        <f ca="1"/>
        <v>97.98</v>
      </c>
      <c r="U245" vm="18833">
        <f ca="1"/>
        <v>103.69</v>
      </c>
      <c r="V245" vm="18834">
        <f ca="1"/>
        <v>105.27</v>
      </c>
      <c r="W245" vm="16903">
        <f ca="1"/>
        <v>94.69</v>
      </c>
      <c r="X245" vm="3483">
        <f ca="1"/>
        <v>95.52</v>
      </c>
      <c r="Y245" vm="18835">
        <f ca="1"/>
        <v>100.65</v>
      </c>
      <c r="Z245" vm="13550">
        <f ca="1"/>
        <v>100.87</v>
      </c>
      <c r="AA245" vm="18836">
        <f ca="1"/>
        <v>100.84</v>
      </c>
      <c r="AB245" vm="8960">
        <f ca="1"/>
        <v>91.48</v>
      </c>
      <c r="AC245" vm="10758">
        <f ca="1"/>
        <v>85.47</v>
      </c>
      <c r="AD245" vm="13350">
        <f ca="1"/>
        <v>91.41</v>
      </c>
      <c r="AE245" vm="6486">
        <f ca="1"/>
        <v>92.82</v>
      </c>
      <c r="AF245" vm="9674">
        <f ca="1"/>
        <v>93.35</v>
      </c>
      <c r="AG245" vm="14090">
        <f ca="1"/>
        <v>103.49</v>
      </c>
      <c r="AH245" vm="12893">
        <f ca="1"/>
        <v>110.3</v>
      </c>
      <c r="AI245" vm="2869">
        <f ca="1"/>
        <v>102.82</v>
      </c>
      <c r="AJ245" vm="11710">
        <f ca="1"/>
        <v>107.95</v>
      </c>
      <c r="AK245" vm="18837">
        <f ca="1"/>
        <v>97.21</v>
      </c>
      <c r="AL245" vm="18838">
        <f ca="1"/>
        <v>97.24</v>
      </c>
      <c r="AM245" vm="17100">
        <f ca="1"/>
        <v>89.44</v>
      </c>
      <c r="AN245" vm="18839">
        <f ca="1"/>
        <v>96.39</v>
      </c>
      <c r="AO245" vm="9898">
        <f ca="1"/>
        <v>102.99</v>
      </c>
      <c r="AP245" vm="1254">
        <f ca="1"/>
        <v>94.91</v>
      </c>
      <c r="AQ245" vm="12044">
        <f ca="1"/>
        <v>95</v>
      </c>
      <c r="AR245" vm="6718">
        <f ca="1"/>
        <v>99.96</v>
      </c>
      <c r="AS245" vm="16287">
        <f ca="1"/>
        <v>106.38</v>
      </c>
      <c r="AT245" vm="18840">
        <f ca="1"/>
        <v>113.36</v>
      </c>
      <c r="AU245" vm="11360">
        <f ca="1"/>
        <v>123</v>
      </c>
      <c r="AV245" vm="1205">
        <f ca="1"/>
        <v>125.82</v>
      </c>
      <c r="AW245" vm="12362">
        <f ca="1"/>
        <v>126.07</v>
      </c>
      <c r="AX245" vm="18841">
        <f ca="1"/>
        <v>132.87</v>
      </c>
      <c r="AY245" vm="12728">
        <f ca="1"/>
        <v>131.08000000000001</v>
      </c>
      <c r="AZ245" vm="13163">
        <f ca="1"/>
        <v>130.56</v>
      </c>
      <c r="BA245" vm="18842">
        <f ca="1"/>
        <v>120.59</v>
      </c>
      <c r="BB245" vm="16160">
        <f ca="1"/>
        <v>104.09</v>
      </c>
      <c r="BC245" vm="2831">
        <f ca="1"/>
        <v>106.24</v>
      </c>
      <c r="BD245" vm="2905">
        <f ca="1"/>
        <v>102.58</v>
      </c>
      <c r="BE245" vm="5639">
        <f ca="1"/>
        <v>103.29</v>
      </c>
      <c r="BF245" vm="14078">
        <f ca="1"/>
        <v>107.47</v>
      </c>
      <c r="BG245" vm="7517">
        <f ca="1"/>
        <v>121.56</v>
      </c>
      <c r="BH245" vm="18843">
        <f ca="1"/>
        <v>121.31</v>
      </c>
      <c r="BI245" vm="3502">
        <f ca="1"/>
        <v>124.37</v>
      </c>
      <c r="BJ245" vm="13366">
        <f ca="1"/>
        <v>129.12</v>
      </c>
      <c r="BK245" vm="11716">
        <f ca="1"/>
        <v>136.22</v>
      </c>
      <c r="BL245" vm="18844">
        <f ca="1"/>
        <v>135.47</v>
      </c>
      <c r="BM245" vm="16284">
        <f ca="1"/>
        <v>123.22</v>
      </c>
      <c r="BN245" vm="18845">
        <f ca="1"/>
        <v>141.77000000000001</v>
      </c>
      <c r="BO245" vm="18846">
        <f ca="1"/>
        <v>155.6</v>
      </c>
      <c r="BP245" vm="15366">
        <f ca="1"/>
        <v>161.15</v>
      </c>
      <c r="BQ245" vm="17885">
        <f ca="1"/>
        <v>156.18</v>
      </c>
      <c r="BR245" vm="18847">
        <f ca="1"/>
        <v>157.81</v>
      </c>
      <c r="BS245" vm="18848">
        <f ca="1"/>
        <v>170.11</v>
      </c>
      <c r="BT245" vm="9540">
        <f ca="1"/>
        <v>157.75</v>
      </c>
      <c r="BU245" vm="18849">
        <f ca="1"/>
        <v>161.31</v>
      </c>
      <c r="BV245" vm="18850">
        <f ca="1"/>
        <v>152.1</v>
      </c>
      <c r="BW245" vm="9554">
        <f ca="1"/>
        <v>155.86000000000001</v>
      </c>
      <c r="BX245" vm="18851">
        <f ca="1"/>
        <v>152.51</v>
      </c>
      <c r="BY245" vm="18852">
        <f ca="1"/>
        <v>169.71</v>
      </c>
      <c r="BZ245" vm="18853">
        <f ca="1"/>
        <v>181.83</v>
      </c>
      <c r="CA245" vm="17810">
        <f ca="1"/>
        <v>181.88</v>
      </c>
      <c r="CB245" vm="18854">
        <f ca="1"/>
        <v>176.69</v>
      </c>
      <c r="CC245" vm="18855">
        <f ca="1"/>
        <v>172.85</v>
      </c>
      <c r="CD245" vm="18856">
        <f ca="1"/>
        <v>175.78</v>
      </c>
      <c r="CE245" vm="14998">
        <f ca="1"/>
        <v>158.49</v>
      </c>
      <c r="CF245" vm="18857">
        <f ca="1"/>
        <v>145.27000000000001</v>
      </c>
      <c r="CG245" vm="18858">
        <f ca="1"/>
        <v>135.86000000000001</v>
      </c>
      <c r="CH245" vm="4008">
        <f ca="1"/>
        <v>128.22</v>
      </c>
      <c r="CI245" vm="18859">
        <f ca="1"/>
        <v>125.06</v>
      </c>
      <c r="CJ245" vm="18860">
        <f ca="1"/>
        <v>132.59</v>
      </c>
      <c r="CK245" vm="8159">
        <f ca="1"/>
        <v>127.39</v>
      </c>
      <c r="CL245" vm="16363">
        <f ca="1"/>
        <v>120.07</v>
      </c>
      <c r="CM245" vm="18861">
        <f ca="1"/>
        <v>123.13</v>
      </c>
      <c r="CN245" vm="18862">
        <f ca="1"/>
        <v>119.99</v>
      </c>
      <c r="CO245" vm="18863">
        <f ca="1"/>
        <v>125.72</v>
      </c>
      <c r="CP245" vm="18864">
        <f ca="1"/>
        <v>134.51</v>
      </c>
      <c r="CQ245" vm="18865">
        <f ca="1"/>
        <v>139.33000000000001</v>
      </c>
      <c r="CR245" vm="1224">
        <f ca="1"/>
        <v>143.58000000000001</v>
      </c>
      <c r="CS245" vm="15716">
        <f ca="1"/>
        <v>148.9</v>
      </c>
      <c r="CT245" vm="18866">
        <f ca="1"/>
        <v>168.02</v>
      </c>
      <c r="CU245" vm="17970">
        <f ca="1"/>
        <v>168.49</v>
      </c>
      <c r="CV245" vm="18867">
        <f ca="1"/>
        <v>167.95</v>
      </c>
      <c r="CW245" vm="8340">
        <f ca="1"/>
        <v>181.45</v>
      </c>
      <c r="CX245" vm="18868">
        <f ca="1"/>
        <v>188.24</v>
      </c>
      <c r="CY245" vm="18869">
        <f ca="1"/>
        <v>174.4</v>
      </c>
      <c r="CZ245" vm="18870">
        <f ca="1"/>
        <v>173.47</v>
      </c>
      <c r="DA245" vm="18871">
        <f ca="1"/>
        <v>166.25</v>
      </c>
      <c r="DB245" vm="18872">
        <f ca="1"/>
        <v>174.87</v>
      </c>
      <c r="DC245" vm="18873">
        <f ca="1"/>
        <v>196.35</v>
      </c>
      <c r="DD245" vm="18874">
        <f ca="1"/>
        <v>198.86</v>
      </c>
      <c r="DE245" vm="18875">
        <f ca="1"/>
        <v>191.7</v>
      </c>
      <c r="DF245" vm="2604">
        <f ca="1"/>
        <v>227.1</v>
      </c>
      <c r="DG245" vm="18876">
        <f ca="1"/>
        <v>213.22</v>
      </c>
    </row>
    <row r="246" spans="2:111" x14ac:dyDescent="0.55000000000000004">
      <c r="B246" t="e" vm="18877">
        <v>#VALUE!</v>
      </c>
      <c r="C246" t="str" cm="1">
        <f t="array" aca="1" ref="C246" ca="1">_FV(B246,"Industry")</f>
        <v>Insurance</v>
      </c>
      <c r="D246" cm="1" vm="12829">
        <f t="array" aca="1" ref="D246:DG246" ca="1">IFERROR(TRANSPOSE(_xlfn.STOCKHISTORY(B246,$B$1,$C$1,2,0,1)),"")</f>
        <v>54.34</v>
      </c>
      <c r="E246" vm="18878">
        <f ca="1"/>
        <v>51.22</v>
      </c>
      <c r="F246" vm="10920">
        <f ca="1"/>
        <v>54.16</v>
      </c>
      <c r="G246" vm="7986">
        <f ca="1"/>
        <v>57.89</v>
      </c>
      <c r="H246" vm="18879">
        <f ca="1"/>
        <v>61.63</v>
      </c>
      <c r="I246" vm="11303">
        <f ca="1"/>
        <v>61.82</v>
      </c>
      <c r="J246" vm="2212">
        <f ca="1"/>
        <v>61.87</v>
      </c>
      <c r="K246" vm="18880">
        <f ca="1"/>
        <v>64.680000000000007</v>
      </c>
      <c r="L246" vm="9752">
        <f ca="1"/>
        <v>63.89</v>
      </c>
      <c r="M246" vm="18881">
        <f ca="1"/>
        <v>63.41</v>
      </c>
      <c r="N246" vm="9950">
        <f ca="1"/>
        <v>70.09</v>
      </c>
      <c r="O246" vm="12615">
        <f ca="1"/>
        <v>73.760000000000005</v>
      </c>
      <c r="P246" vm="18882">
        <f ca="1"/>
        <v>73.540000000000006</v>
      </c>
      <c r="Q246" vm="15499">
        <f ca="1"/>
        <v>77.53</v>
      </c>
      <c r="R246" vm="10313">
        <f ca="1"/>
        <v>77.040000000000006</v>
      </c>
      <c r="S246" vm="18883">
        <f ca="1"/>
        <v>76.709999999999994</v>
      </c>
      <c r="T246" vm="12417">
        <f ca="1"/>
        <v>75.5</v>
      </c>
      <c r="U246" vm="7731">
        <f ca="1"/>
        <v>76.5</v>
      </c>
      <c r="V246" vm="6590">
        <f ca="1"/>
        <v>78.97</v>
      </c>
      <c r="W246" vm="18884">
        <f ca="1"/>
        <v>76.97</v>
      </c>
      <c r="X246" vm="18216">
        <f ca="1"/>
        <v>80.09</v>
      </c>
      <c r="Y246" vm="10028">
        <f ca="1"/>
        <v>84.13</v>
      </c>
      <c r="Z246" vm="18885">
        <f ca="1"/>
        <v>88.85</v>
      </c>
      <c r="AA246" vm="7472">
        <f ca="1"/>
        <v>90.71</v>
      </c>
      <c r="AB246" vm="12062">
        <f ca="1"/>
        <v>90.85</v>
      </c>
      <c r="AC246" vm="8030">
        <f ca="1"/>
        <v>85.37</v>
      </c>
      <c r="AD246" vm="6786">
        <f ca="1"/>
        <v>84.17</v>
      </c>
      <c r="AE246" vm="7220">
        <f ca="1"/>
        <v>86.74</v>
      </c>
      <c r="AF246" vm="2781">
        <f ca="1"/>
        <v>84.83</v>
      </c>
      <c r="AG246" vm="16229">
        <f ca="1"/>
        <v>81.41</v>
      </c>
      <c r="AH246" vm="9463">
        <f ca="1"/>
        <v>88.07</v>
      </c>
      <c r="AI246" vm="10001">
        <f ca="1"/>
        <v>87.92</v>
      </c>
      <c r="AJ246" vm="18886">
        <f ca="1"/>
        <v>86.69</v>
      </c>
      <c r="AK246" vm="3778">
        <f ca="1"/>
        <v>84.66</v>
      </c>
      <c r="AL246" vm="18887">
        <f ca="1"/>
        <v>86.41</v>
      </c>
      <c r="AM246" vm="14641">
        <f ca="1"/>
        <v>74.53</v>
      </c>
      <c r="AN246" vm="18888">
        <f ca="1"/>
        <v>83.76</v>
      </c>
      <c r="AO246" vm="14368">
        <f ca="1"/>
        <v>82.56</v>
      </c>
      <c r="AP246" vm="11854">
        <f ca="1"/>
        <v>81.95</v>
      </c>
      <c r="AQ246" vm="18889">
        <f ca="1"/>
        <v>87.66</v>
      </c>
      <c r="AR246" vm="18890">
        <f ca="1"/>
        <v>85.51</v>
      </c>
      <c r="AS246" vm="18891">
        <f ca="1"/>
        <v>89.46</v>
      </c>
      <c r="AT246" vm="6778">
        <f ca="1"/>
        <v>91.32</v>
      </c>
      <c r="AU246" vm="9979">
        <f ca="1"/>
        <v>89.26</v>
      </c>
      <c r="AV246" vm="3218">
        <f ca="1"/>
        <v>95.76</v>
      </c>
      <c r="AW246" vm="17837">
        <f ca="1"/>
        <v>97.33</v>
      </c>
      <c r="AX246" vm="9648">
        <f ca="1"/>
        <v>102.76</v>
      </c>
      <c r="AY246" vm="6349">
        <f ca="1"/>
        <v>105.25</v>
      </c>
      <c r="AZ246" vm="3815">
        <f ca="1"/>
        <v>104.26</v>
      </c>
      <c r="BA246" vm="9885">
        <f ca="1"/>
        <v>92.66</v>
      </c>
      <c r="BB246" vm="1271">
        <f ca="1"/>
        <v>71.97</v>
      </c>
      <c r="BC246" vm="18892">
        <f ca="1"/>
        <v>82.34</v>
      </c>
      <c r="BD246" vm="12197">
        <f ca="1"/>
        <v>77.02</v>
      </c>
      <c r="BE246" vm="5758">
        <f ca="1"/>
        <v>74.23</v>
      </c>
      <c r="BF246" vm="9458">
        <f ca="1"/>
        <v>79.599999999999994</v>
      </c>
      <c r="BG246" vm="17594">
        <f ca="1"/>
        <v>82.48</v>
      </c>
      <c r="BH246" vm="10047">
        <f ca="1"/>
        <v>79.900000000000006</v>
      </c>
      <c r="BI246" vm="3988">
        <f ca="1"/>
        <v>81.09</v>
      </c>
      <c r="BJ246" vm="6980">
        <f ca="1"/>
        <v>93.1</v>
      </c>
      <c r="BK246" vm="18893">
        <f ca="1"/>
        <v>94.96</v>
      </c>
      <c r="BL246" vm="12204">
        <f ca="1"/>
        <v>90.39</v>
      </c>
      <c r="BM246" vm="15868">
        <f ca="1"/>
        <v>93.4</v>
      </c>
      <c r="BN246" vm="18894">
        <f ca="1"/>
        <v>96.63</v>
      </c>
      <c r="BO246" vm="18895">
        <f ca="1"/>
        <v>102.49</v>
      </c>
      <c r="BP246" vm="10722">
        <f ca="1"/>
        <v>105.42</v>
      </c>
      <c r="BQ246" vm="18896">
        <f ca="1"/>
        <v>95.25</v>
      </c>
      <c r="BR246" vm="12282">
        <f ca="1"/>
        <v>93.11</v>
      </c>
      <c r="BS246" vm="14311">
        <f ca="1"/>
        <v>96.07</v>
      </c>
      <c r="BT246" vm="13521">
        <f ca="1"/>
        <v>89.03</v>
      </c>
      <c r="BU246" vm="18897">
        <f ca="1"/>
        <v>89.02</v>
      </c>
      <c r="BV246" vm="11959">
        <f ca="1"/>
        <v>86.54</v>
      </c>
      <c r="BW246" vm="13531">
        <f ca="1"/>
        <v>93.72</v>
      </c>
      <c r="BX246" vm="18898">
        <f ca="1"/>
        <v>102.3</v>
      </c>
      <c r="BY246" vm="18899">
        <f ca="1"/>
        <v>100.96</v>
      </c>
      <c r="BZ246" vm="17614">
        <f ca="1"/>
        <v>100.6</v>
      </c>
      <c r="CA246" vm="18900">
        <f ca="1"/>
        <v>98.08</v>
      </c>
      <c r="CB246" vm="2549">
        <f ca="1"/>
        <v>97.57</v>
      </c>
      <c r="CC246" vm="18901">
        <f ca="1"/>
        <v>97.47</v>
      </c>
      <c r="CD246" vm="17199">
        <f ca="1"/>
        <v>100.73</v>
      </c>
      <c r="CE246" vm="18902">
        <f ca="1"/>
        <v>97.19</v>
      </c>
      <c r="CF246" vm="7483">
        <f ca="1"/>
        <v>99.7</v>
      </c>
      <c r="CG246" vm="12751">
        <f ca="1"/>
        <v>115.52</v>
      </c>
      <c r="CH246" vm="18903">
        <f ca="1"/>
        <v>119.96</v>
      </c>
      <c r="CI246" vm="8841">
        <f ca="1"/>
        <v>120.55</v>
      </c>
      <c r="CJ246" vm="17624">
        <f ca="1"/>
        <v>120.85</v>
      </c>
      <c r="CK246" vm="16419">
        <f ca="1"/>
        <v>121.69</v>
      </c>
      <c r="CL246" vm="10715">
        <f ca="1"/>
        <v>110.02</v>
      </c>
      <c r="CM246" vm="16679">
        <f ca="1"/>
        <v>108.52</v>
      </c>
      <c r="CN246" vm="18904">
        <f ca="1"/>
        <v>103.18</v>
      </c>
      <c r="CO246" vm="1190">
        <f ca="1"/>
        <v>109.62</v>
      </c>
      <c r="CP246" vm="6639">
        <f ca="1"/>
        <v>112.17</v>
      </c>
      <c r="CQ246" vm="18228">
        <f ca="1"/>
        <v>111.57</v>
      </c>
      <c r="CR246" vm="18905">
        <f ca="1"/>
        <v>108.73</v>
      </c>
      <c r="CS246" vm="18906">
        <f ca="1"/>
        <v>116.36</v>
      </c>
      <c r="CT246" vm="18861">
        <f ca="1"/>
        <v>123.13</v>
      </c>
      <c r="CU246" vm="6069">
        <f ca="1"/>
        <v>121.72</v>
      </c>
      <c r="CV246" vm="18907">
        <f ca="1"/>
        <v>122.82</v>
      </c>
      <c r="CW246" vm="17765">
        <f ca="1"/>
        <v>126.93</v>
      </c>
      <c r="CX246" vm="7228">
        <f ca="1"/>
        <v>116.37</v>
      </c>
      <c r="CY246" vm="3460">
        <f ca="1"/>
        <v>76.17</v>
      </c>
      <c r="CZ246" vm="11955">
        <f ca="1"/>
        <v>82.76</v>
      </c>
      <c r="DA246" vm="9479">
        <f ca="1"/>
        <v>82.28</v>
      </c>
      <c r="DB246" vm="6798">
        <f ca="1"/>
        <v>92.74</v>
      </c>
      <c r="DC246" vm="16471">
        <f ca="1"/>
        <v>105.05</v>
      </c>
      <c r="DD246" vm="6985">
        <f ca="1"/>
        <v>105.91</v>
      </c>
      <c r="DE246" vm="18908">
        <f ca="1"/>
        <v>105.6</v>
      </c>
      <c r="DF246" vm="16252">
        <f ca="1"/>
        <v>111.24</v>
      </c>
      <c r="DG246" vm="6064">
        <f ca="1"/>
        <v>111.52</v>
      </c>
    </row>
    <row r="247" spans="2:111" x14ac:dyDescent="0.55000000000000004">
      <c r="B247" t="e" vm="18909">
        <v>#VALUE!</v>
      </c>
      <c r="C247" t="str" cm="1">
        <f t="array" aca="1" ref="C247" ca="1">_FV(B247,"Industry")</f>
        <v>Investment Banking &amp; Investment Services</v>
      </c>
      <c r="D247" cm="1" vm="18910">
        <f t="array" aca="1" ref="D247:DG247" ca="1">IFERROR(TRANSPOSE(_xlfn.STOCKHISTORY(B247,$B$1,$C$1,2,0,1)),"")</f>
        <v>161.56</v>
      </c>
      <c r="E247" vm="18911">
        <f ca="1"/>
        <v>149.53</v>
      </c>
      <c r="F247" vm="18912">
        <f ca="1"/>
        <v>156.97999999999999</v>
      </c>
      <c r="G247" vm="18913">
        <f ca="1"/>
        <v>164.11</v>
      </c>
      <c r="H247" vm="18914">
        <f ca="1"/>
        <v>159.47999999999999</v>
      </c>
      <c r="I247" vm="18915">
        <f ca="1"/>
        <v>148.58000000000001</v>
      </c>
      <c r="J247" vm="4870">
        <f ca="1"/>
        <v>158.81</v>
      </c>
      <c r="K247" vm="5311">
        <f ca="1"/>
        <v>169.46</v>
      </c>
      <c r="L247" vm="18916">
        <f ca="1"/>
        <v>161.27000000000001</v>
      </c>
      <c r="M247" vm="8334">
        <f ca="1"/>
        <v>178.24</v>
      </c>
      <c r="N247" vm="13176">
        <f ca="1"/>
        <v>219.29</v>
      </c>
      <c r="O247" vm="18917">
        <f ca="1"/>
        <v>239.45</v>
      </c>
      <c r="P247" vm="16152">
        <f ca="1"/>
        <v>229.32</v>
      </c>
      <c r="Q247" vm="18918">
        <f ca="1"/>
        <v>248.06</v>
      </c>
      <c r="R247" vm="18919">
        <f ca="1"/>
        <v>229.72</v>
      </c>
      <c r="S247" vm="18920">
        <f ca="1"/>
        <v>223.8</v>
      </c>
      <c r="T247" vm="18921">
        <f ca="1"/>
        <v>211.26</v>
      </c>
      <c r="U247" vm="8217">
        <f ca="1"/>
        <v>221.9</v>
      </c>
      <c r="V247" vm="4922">
        <f ca="1"/>
        <v>225.33</v>
      </c>
      <c r="W247" vm="18922">
        <f ca="1"/>
        <v>223.74</v>
      </c>
      <c r="X247" vm="18923">
        <f ca="1"/>
        <v>237.19</v>
      </c>
      <c r="Y247" vm="18924">
        <f ca="1"/>
        <v>242.48</v>
      </c>
      <c r="Z247" vm="18925">
        <f ca="1"/>
        <v>247.64</v>
      </c>
      <c r="AA247" vm="18926">
        <f ca="1"/>
        <v>254.76</v>
      </c>
      <c r="AB247" vm="18927">
        <f ca="1"/>
        <v>267.89</v>
      </c>
      <c r="AC247" vm="18928">
        <f ca="1"/>
        <v>262.93</v>
      </c>
      <c r="AD247" vm="18929">
        <f ca="1"/>
        <v>251.86</v>
      </c>
      <c r="AE247" vm="18930">
        <f ca="1"/>
        <v>238.33</v>
      </c>
      <c r="AF247" vm="18931">
        <f ca="1"/>
        <v>225.88</v>
      </c>
      <c r="AG247" vm="12957">
        <f ca="1"/>
        <v>220.57</v>
      </c>
      <c r="AH247" vm="18932">
        <f ca="1"/>
        <v>237.43</v>
      </c>
      <c r="AI247" vm="18933">
        <f ca="1"/>
        <v>237.81</v>
      </c>
      <c r="AJ247" vm="18934">
        <f ca="1"/>
        <v>224.24</v>
      </c>
      <c r="AK247" vm="18935">
        <f ca="1"/>
        <v>225.37</v>
      </c>
      <c r="AL247" vm="8212">
        <f ca="1"/>
        <v>190.69</v>
      </c>
      <c r="AM247" vm="5989">
        <f ca="1"/>
        <v>167.05</v>
      </c>
      <c r="AN247" vm="18936">
        <f ca="1"/>
        <v>198.01</v>
      </c>
      <c r="AO247" vm="9932">
        <f ca="1"/>
        <v>196.7</v>
      </c>
      <c r="AP247" vm="1865">
        <f ca="1"/>
        <v>191.99</v>
      </c>
      <c r="AQ247" vm="18937">
        <f ca="1"/>
        <v>205.92</v>
      </c>
      <c r="AR247" vm="13035">
        <f ca="1"/>
        <v>182.49</v>
      </c>
      <c r="AS247" vm="18938">
        <f ca="1"/>
        <v>204.6</v>
      </c>
      <c r="AT247" vm="18939">
        <f ca="1"/>
        <v>220.13</v>
      </c>
      <c r="AU247" vm="18940">
        <f ca="1"/>
        <v>203.91</v>
      </c>
      <c r="AV247" vm="18941">
        <f ca="1"/>
        <v>207.23</v>
      </c>
      <c r="AW247" vm="18942">
        <f ca="1"/>
        <v>213.38</v>
      </c>
      <c r="AX247" vm="5938">
        <f ca="1"/>
        <v>221.35</v>
      </c>
      <c r="AY247" vm="18943">
        <f ca="1"/>
        <v>229.93</v>
      </c>
      <c r="AZ247" vm="4924">
        <f ca="1"/>
        <v>237.75</v>
      </c>
      <c r="BA247" vm="18944">
        <f ca="1"/>
        <v>200.77</v>
      </c>
      <c r="BB247" vm="18945">
        <f ca="1"/>
        <v>154.59</v>
      </c>
      <c r="BC247" vm="18946">
        <f ca="1"/>
        <v>183.42</v>
      </c>
      <c r="BD247" vm="8355">
        <f ca="1"/>
        <v>196.49</v>
      </c>
      <c r="BE247" vm="18947">
        <f ca="1"/>
        <v>197.62</v>
      </c>
      <c r="BF247" vm="18948">
        <f ca="1"/>
        <v>197.96</v>
      </c>
      <c r="BG247" vm="18949">
        <f ca="1"/>
        <v>204.87</v>
      </c>
      <c r="BH247" vm="18950">
        <f ca="1"/>
        <v>200.97</v>
      </c>
      <c r="BI247" vm="8186">
        <f ca="1"/>
        <v>189.04</v>
      </c>
      <c r="BJ247" vm="18951">
        <f ca="1"/>
        <v>230.58</v>
      </c>
      <c r="BK247" vm="18952">
        <f ca="1"/>
        <v>263.70999999999998</v>
      </c>
      <c r="BL247" vm="18953">
        <f ca="1"/>
        <v>271.17</v>
      </c>
      <c r="BM247" vm="18954">
        <f ca="1"/>
        <v>319.48</v>
      </c>
      <c r="BN247" vm="18955">
        <f ca="1"/>
        <v>327</v>
      </c>
      <c r="BO247" vm="18956">
        <f ca="1"/>
        <v>348.45</v>
      </c>
      <c r="BP247" vm="18957">
        <f ca="1"/>
        <v>372.02</v>
      </c>
      <c r="BQ247" vm="18958">
        <f ca="1"/>
        <v>379.53</v>
      </c>
      <c r="BR247" vm="18959">
        <f ca="1"/>
        <v>374.88</v>
      </c>
      <c r="BS247" vm="18960">
        <f ca="1"/>
        <v>413.51</v>
      </c>
      <c r="BT247" vm="18961">
        <f ca="1"/>
        <v>378.03</v>
      </c>
      <c r="BU247" vm="18962">
        <f ca="1"/>
        <v>413.35</v>
      </c>
      <c r="BV247" vm="18963">
        <f ca="1"/>
        <v>380.99</v>
      </c>
      <c r="BW247" vm="18964">
        <f ca="1"/>
        <v>382.55</v>
      </c>
      <c r="BX247" vm="18965">
        <f ca="1"/>
        <v>354.68</v>
      </c>
      <c r="BY247" vm="18966">
        <f ca="1"/>
        <v>341.29</v>
      </c>
      <c r="BZ247" vm="18967">
        <f ca="1"/>
        <v>330.1</v>
      </c>
      <c r="CA247" vm="18968">
        <f ca="1"/>
        <v>305.49</v>
      </c>
      <c r="CB247" vm="18969">
        <f ca="1"/>
        <v>326.85000000000002</v>
      </c>
      <c r="CC247" vm="18970">
        <f ca="1"/>
        <v>297.02</v>
      </c>
      <c r="CD247" vm="17933">
        <f ca="1"/>
        <v>333.39</v>
      </c>
      <c r="CE247" vm="18971">
        <f ca="1"/>
        <v>332.67</v>
      </c>
      <c r="CF247" vm="13260">
        <f ca="1"/>
        <v>293.05</v>
      </c>
      <c r="CG247" vm="18972">
        <f ca="1"/>
        <v>344.51</v>
      </c>
      <c r="CH247" vm="18973">
        <f ca="1"/>
        <v>386.15</v>
      </c>
      <c r="CI247" vm="18974">
        <f ca="1"/>
        <v>343.38</v>
      </c>
      <c r="CJ247" vm="18975">
        <f ca="1"/>
        <v>365.81</v>
      </c>
      <c r="CK247" vm="18976">
        <f ca="1"/>
        <v>351.65</v>
      </c>
      <c r="CL247" vm="18977">
        <f ca="1"/>
        <v>327.11</v>
      </c>
      <c r="CM247" vm="18978">
        <f ca="1"/>
        <v>343.44</v>
      </c>
      <c r="CN247" vm="18979">
        <f ca="1"/>
        <v>323.89999999999998</v>
      </c>
      <c r="CO247" vm="18980">
        <f ca="1"/>
        <v>322.54000000000002</v>
      </c>
      <c r="CP247" vm="18981">
        <f ca="1"/>
        <v>355.87</v>
      </c>
      <c r="CQ247" vm="18982">
        <f ca="1"/>
        <v>327.71</v>
      </c>
      <c r="CR247" vm="5364">
        <f ca="1"/>
        <v>323.57</v>
      </c>
      <c r="CS247" vm="18983">
        <f ca="1"/>
        <v>303.61</v>
      </c>
      <c r="CT247" vm="18984">
        <f ca="1"/>
        <v>341.54</v>
      </c>
      <c r="CU247" vm="18985">
        <f ca="1"/>
        <v>385.77</v>
      </c>
      <c r="CV247" vm="15667">
        <f ca="1"/>
        <v>384.01</v>
      </c>
      <c r="CW247" vm="18986">
        <f ca="1"/>
        <v>389.05</v>
      </c>
      <c r="CX247" vm="18987">
        <f ca="1"/>
        <v>417.69</v>
      </c>
      <c r="CY247" vm="18988">
        <f ca="1"/>
        <v>426.71</v>
      </c>
      <c r="CZ247" vm="18989">
        <f ca="1"/>
        <v>456.52</v>
      </c>
      <c r="DA247" vm="18990">
        <f ca="1"/>
        <v>452.32</v>
      </c>
      <c r="DB247" vm="18991">
        <f ca="1"/>
        <v>509.03</v>
      </c>
      <c r="DC247" vm="18992">
        <f ca="1"/>
        <v>510.25</v>
      </c>
      <c r="DD247" vm="18993">
        <f ca="1"/>
        <v>495.11</v>
      </c>
      <c r="DE247" vm="18994">
        <f ca="1"/>
        <v>517.79</v>
      </c>
      <c r="DF247" vm="18995">
        <f ca="1"/>
        <v>608.57000000000005</v>
      </c>
      <c r="DG247" vm="18996">
        <f ca="1"/>
        <v>572.62</v>
      </c>
    </row>
    <row r="248" spans="2:111" x14ac:dyDescent="0.55000000000000004">
      <c r="B248" t="e" vm="18997">
        <v>#VALUE!</v>
      </c>
      <c r="C248" t="str" cm="1">
        <f t="array" aca="1" ref="C248" ca="1">_FV(B248,"Industry")</f>
        <v>Investment Banking &amp; Investment Services</v>
      </c>
      <c r="D248" cm="1" vm="2496">
        <f t="array" aca="1" ref="D248:DG248" ca="1">IFERROR(TRANSPOSE(_xlfn.STOCKHISTORY(B248,$B$1,$C$1,2,0,1)),"")</f>
        <v>25.88</v>
      </c>
      <c r="E248" vm="7386">
        <f ca="1"/>
        <v>24.7</v>
      </c>
      <c r="F248" vm="17256">
        <f ca="1"/>
        <v>25.01</v>
      </c>
      <c r="G248" vm="18998">
        <f ca="1"/>
        <v>27.06</v>
      </c>
      <c r="H248" vm="18999">
        <f ca="1"/>
        <v>27.37</v>
      </c>
      <c r="I248" vm="4358">
        <f ca="1"/>
        <v>25.98</v>
      </c>
      <c r="J248" vm="11553">
        <f ca="1"/>
        <v>28.73</v>
      </c>
      <c r="K248" vm="16389">
        <f ca="1"/>
        <v>32.06</v>
      </c>
      <c r="L248" vm="16389">
        <f ca="1"/>
        <v>32.06</v>
      </c>
      <c r="M248" vm="12660">
        <f ca="1"/>
        <v>33.57</v>
      </c>
      <c r="N248" vm="10374">
        <f ca="1"/>
        <v>41.36</v>
      </c>
      <c r="O248" vm="10910">
        <f ca="1"/>
        <v>42.25</v>
      </c>
      <c r="P248" vm="19000">
        <f ca="1"/>
        <v>42.49</v>
      </c>
      <c r="Q248" vm="10890">
        <f ca="1"/>
        <v>45.67</v>
      </c>
      <c r="R248" vm="4231">
        <f ca="1"/>
        <v>42.84</v>
      </c>
      <c r="S248" vm="12243">
        <f ca="1"/>
        <v>43.37</v>
      </c>
      <c r="T248" vm="17571">
        <f ca="1"/>
        <v>41.74</v>
      </c>
      <c r="U248" vm="5021">
        <f ca="1"/>
        <v>44.56</v>
      </c>
      <c r="V248" vm="19001">
        <f ca="1"/>
        <v>46.9</v>
      </c>
      <c r="W248" vm="6180">
        <f ca="1"/>
        <v>45.5</v>
      </c>
      <c r="X248" vm="19002">
        <f ca="1"/>
        <v>48.17</v>
      </c>
      <c r="Y248" vm="3617">
        <f ca="1"/>
        <v>50</v>
      </c>
      <c r="Z248" vm="6242">
        <f ca="1"/>
        <v>51.61</v>
      </c>
      <c r="AA248" vm="4722">
        <f ca="1"/>
        <v>52.47</v>
      </c>
      <c r="AB248" vm="3956">
        <f ca="1"/>
        <v>56.55</v>
      </c>
      <c r="AC248" vm="4734">
        <f ca="1"/>
        <v>56.02</v>
      </c>
      <c r="AD248" vm="11890">
        <f ca="1"/>
        <v>53.96</v>
      </c>
      <c r="AE248" vm="5272">
        <f ca="1"/>
        <v>51.62</v>
      </c>
      <c r="AF248" vm="19003">
        <f ca="1"/>
        <v>50.14</v>
      </c>
      <c r="AG248" vm="19004">
        <f ca="1"/>
        <v>47.4</v>
      </c>
      <c r="AH248" vm="9435">
        <f ca="1"/>
        <v>50.56</v>
      </c>
      <c r="AI248" vm="12867">
        <f ca="1"/>
        <v>48.83</v>
      </c>
      <c r="AJ248" vm="3408">
        <f ca="1"/>
        <v>46.57</v>
      </c>
      <c r="AK248" vm="13667">
        <f ca="1"/>
        <v>45.66</v>
      </c>
      <c r="AL248" vm="19005">
        <f ca="1"/>
        <v>44.39</v>
      </c>
      <c r="AM248" vm="10290">
        <f ca="1"/>
        <v>39.65</v>
      </c>
      <c r="AN248" vm="19006">
        <f ca="1"/>
        <v>42.3</v>
      </c>
      <c r="AO248" vm="2047">
        <f ca="1"/>
        <v>41.98</v>
      </c>
      <c r="AP248" vm="5019">
        <f ca="1"/>
        <v>42.2</v>
      </c>
      <c r="AQ248" vm="9050">
        <f ca="1"/>
        <v>48.25</v>
      </c>
      <c r="AR248" vm="1997">
        <f ca="1"/>
        <v>40.69</v>
      </c>
      <c r="AS248" vm="12148">
        <f ca="1"/>
        <v>43.81</v>
      </c>
      <c r="AT248" vm="5021">
        <f ca="1"/>
        <v>44.56</v>
      </c>
      <c r="AU248" vm="4526">
        <f ca="1"/>
        <v>41.49</v>
      </c>
      <c r="AV248" vm="4584">
        <f ca="1"/>
        <v>42.67</v>
      </c>
      <c r="AW248" vm="19007">
        <f ca="1"/>
        <v>46.05</v>
      </c>
      <c r="AX248" vm="7562">
        <f ca="1"/>
        <v>49.48</v>
      </c>
      <c r="AY248" vm="8062">
        <f ca="1"/>
        <v>51.12</v>
      </c>
      <c r="AZ248" vm="19008">
        <f ca="1"/>
        <v>52.26</v>
      </c>
      <c r="BA248" vm="9809">
        <f ca="1"/>
        <v>45.03</v>
      </c>
      <c r="BB248" vm="16400">
        <f ca="1"/>
        <v>34</v>
      </c>
      <c r="BC248" vm="2180">
        <f ca="1"/>
        <v>39.43</v>
      </c>
      <c r="BD248" vm="3340">
        <f ca="1"/>
        <v>44.2</v>
      </c>
      <c r="BE248" vm="19009">
        <f ca="1"/>
        <v>48.3</v>
      </c>
      <c r="BF248" vm="4380">
        <f ca="1"/>
        <v>48.88</v>
      </c>
      <c r="BG248" vm="19008">
        <f ca="1"/>
        <v>52.26</v>
      </c>
      <c r="BH248" vm="3921">
        <f ca="1"/>
        <v>48.35</v>
      </c>
      <c r="BI248" vm="4716">
        <f ca="1"/>
        <v>48.15</v>
      </c>
      <c r="BJ248" vm="19010">
        <f ca="1"/>
        <v>61.83</v>
      </c>
      <c r="BK248" vm="8076">
        <f ca="1"/>
        <v>68.53</v>
      </c>
      <c r="BL248" vm="8104">
        <f ca="1"/>
        <v>67.05</v>
      </c>
      <c r="BM248" vm="16404">
        <f ca="1"/>
        <v>76.87</v>
      </c>
      <c r="BN248" vm="10314">
        <f ca="1"/>
        <v>77.66</v>
      </c>
      <c r="BO248" vm="9861">
        <f ca="1"/>
        <v>82.55</v>
      </c>
      <c r="BP248" vm="14098">
        <f ca="1"/>
        <v>90.95</v>
      </c>
      <c r="BQ248" vm="15224">
        <f ca="1"/>
        <v>91.69</v>
      </c>
      <c r="BR248" vm="19011">
        <f ca="1"/>
        <v>95.98</v>
      </c>
      <c r="BS248" vm="19012">
        <f ca="1"/>
        <v>104.43</v>
      </c>
      <c r="BT248" vm="2892">
        <f ca="1"/>
        <v>97.31</v>
      </c>
      <c r="BU248" vm="19013">
        <f ca="1"/>
        <v>102.78</v>
      </c>
      <c r="BV248" vm="1260">
        <f ca="1"/>
        <v>94.82</v>
      </c>
      <c r="BW248" vm="19014">
        <f ca="1"/>
        <v>98.16</v>
      </c>
      <c r="BX248" vm="2900">
        <f ca="1"/>
        <v>102.54</v>
      </c>
      <c r="BY248" vm="3797">
        <f ca="1"/>
        <v>90.74</v>
      </c>
      <c r="BZ248" vm="10777">
        <f ca="1"/>
        <v>87.4</v>
      </c>
      <c r="CA248" vm="3792">
        <f ca="1"/>
        <v>80.59</v>
      </c>
      <c r="CB248" vm="12604">
        <f ca="1"/>
        <v>86.14</v>
      </c>
      <c r="CC248" vm="12580">
        <f ca="1"/>
        <v>76.06</v>
      </c>
      <c r="CD248" vm="9657">
        <f ca="1"/>
        <v>84.3</v>
      </c>
      <c r="CE248" vm="19015">
        <f ca="1"/>
        <v>85.22</v>
      </c>
      <c r="CF248" vm="16354">
        <f ca="1"/>
        <v>79.010000000000005</v>
      </c>
      <c r="CG248" vm="19016">
        <f ca="1"/>
        <v>82.17</v>
      </c>
      <c r="CH248" vm="19017">
        <f ca="1"/>
        <v>93.07</v>
      </c>
      <c r="CI248" vm="14307">
        <f ca="1"/>
        <v>85.02</v>
      </c>
      <c r="CJ248" vm="17837">
        <f ca="1"/>
        <v>97.33</v>
      </c>
      <c r="CK248" vm="18528">
        <f ca="1"/>
        <v>96.5</v>
      </c>
      <c r="CL248" vm="19018">
        <f ca="1"/>
        <v>87.8</v>
      </c>
      <c r="CM248" vm="6634">
        <f ca="1"/>
        <v>89.97</v>
      </c>
      <c r="CN248" vm="10772">
        <f ca="1"/>
        <v>81.760000000000005</v>
      </c>
      <c r="CO248" vm="11701">
        <f ca="1"/>
        <v>85.4</v>
      </c>
      <c r="CP248" vm="6281">
        <f ca="1"/>
        <v>91.56</v>
      </c>
      <c r="CQ248" vm="19019">
        <f ca="1"/>
        <v>85.15</v>
      </c>
      <c r="CR248" vm="19020">
        <f ca="1"/>
        <v>81.67</v>
      </c>
      <c r="CS248" vm="12156">
        <f ca="1"/>
        <v>70.819999999999993</v>
      </c>
      <c r="CT248" vm="19021">
        <f ca="1"/>
        <v>79.34</v>
      </c>
      <c r="CU248" vm="3801">
        <f ca="1"/>
        <v>93.25</v>
      </c>
      <c r="CV248" vm="2908">
        <f ca="1"/>
        <v>87.24</v>
      </c>
      <c r="CW248" vm="1270">
        <f ca="1"/>
        <v>86.04</v>
      </c>
      <c r="CX248" vm="15321">
        <f ca="1"/>
        <v>94.16</v>
      </c>
      <c r="CY248" vm="19022">
        <f ca="1"/>
        <v>90.84</v>
      </c>
      <c r="CZ248" vm="16324">
        <f ca="1"/>
        <v>97.84</v>
      </c>
      <c r="DA248" vm="18902">
        <f ca="1"/>
        <v>97.19</v>
      </c>
      <c r="DB248" vm="19023">
        <f ca="1"/>
        <v>103.21</v>
      </c>
      <c r="DC248" vm="7340">
        <f ca="1"/>
        <v>103.61</v>
      </c>
      <c r="DD248" vm="12058">
        <f ca="1"/>
        <v>104.24</v>
      </c>
      <c r="DE248" vm="19024">
        <f ca="1"/>
        <v>116.25</v>
      </c>
      <c r="DF248" vm="8155">
        <f ca="1"/>
        <v>131.61000000000001</v>
      </c>
      <c r="DG248" vm="18863">
        <f ca="1"/>
        <v>125.72</v>
      </c>
    </row>
    <row r="249" spans="2:111" x14ac:dyDescent="0.55000000000000004">
      <c r="B249" t="e" vm="19025">
        <v>#VALUE!</v>
      </c>
      <c r="C249" t="str" cm="1">
        <f t="array" aca="1" ref="C249" ca="1">_FV(B249,"Industry")</f>
        <v>Investment Banking &amp; Investment Services</v>
      </c>
      <c r="D249" cm="1" vm="19026">
        <f t="array" aca="1" ref="D249:DG249" ca="1">IFERROR(TRANSPOSE(_xlfn.STOCKHISTORY(B249,$B$1,$C$1,2,0,1)),"")</f>
        <v>314.26</v>
      </c>
      <c r="E249" vm="19027">
        <f ca="1"/>
        <v>311.95999999999998</v>
      </c>
      <c r="F249" vm="19028">
        <f ca="1"/>
        <v>340.57</v>
      </c>
      <c r="G249" vm="19029">
        <f ca="1"/>
        <v>356.33</v>
      </c>
      <c r="H249" vm="19030">
        <f ca="1"/>
        <v>363.85</v>
      </c>
      <c r="I249" vm="19031">
        <f ca="1"/>
        <v>342.53</v>
      </c>
      <c r="J249" vm="19032">
        <f ca="1"/>
        <v>366.25</v>
      </c>
      <c r="K249" vm="19033">
        <f ca="1"/>
        <v>372.81</v>
      </c>
      <c r="L249" vm="18733">
        <f ca="1"/>
        <v>362.46</v>
      </c>
      <c r="M249" vm="19034">
        <f ca="1"/>
        <v>341.24</v>
      </c>
      <c r="N249" vm="19035">
        <f ca="1"/>
        <v>370.79</v>
      </c>
      <c r="O249" vm="19036">
        <f ca="1"/>
        <v>380.54</v>
      </c>
      <c r="P249" vm="19037">
        <f ca="1"/>
        <v>373.98</v>
      </c>
      <c r="Q249" vm="19038">
        <f ca="1"/>
        <v>387.46</v>
      </c>
      <c r="R249" vm="19039">
        <f ca="1"/>
        <v>383.51</v>
      </c>
      <c r="S249" vm="19040">
        <f ca="1"/>
        <v>384.57</v>
      </c>
      <c r="T249" vm="19041">
        <f ca="1"/>
        <v>409.24</v>
      </c>
      <c r="U249" vm="19042">
        <f ca="1"/>
        <v>422.41</v>
      </c>
      <c r="V249" vm="19043">
        <f ca="1"/>
        <v>426.53</v>
      </c>
      <c r="W249" vm="19044">
        <f ca="1"/>
        <v>419.01</v>
      </c>
      <c r="X249" vm="19045">
        <f ca="1"/>
        <v>447.09</v>
      </c>
      <c r="Y249" vm="19046">
        <f ca="1"/>
        <v>470.83</v>
      </c>
      <c r="Z249" vm="19047">
        <f ca="1"/>
        <v>501.19</v>
      </c>
      <c r="AA249" vm="19048">
        <f ca="1"/>
        <v>513.71</v>
      </c>
      <c r="AB249" vm="19049">
        <f ca="1"/>
        <v>561.79999999999995</v>
      </c>
      <c r="AC249" vm="19050">
        <f ca="1"/>
        <v>549.42999999999995</v>
      </c>
      <c r="AD249" vm="19051">
        <f ca="1"/>
        <v>541.72</v>
      </c>
      <c r="AE249" vm="19052">
        <f ca="1"/>
        <v>521.5</v>
      </c>
      <c r="AF249" vm="19053">
        <f ca="1"/>
        <v>534.23</v>
      </c>
      <c r="AG249" vm="19054">
        <f ca="1"/>
        <v>499.04</v>
      </c>
      <c r="AH249" vm="19055">
        <f ca="1"/>
        <v>502.76</v>
      </c>
      <c r="AI249" vm="19056">
        <f ca="1"/>
        <v>479.06</v>
      </c>
      <c r="AJ249" vm="19057">
        <f ca="1"/>
        <v>471.33</v>
      </c>
      <c r="AK249" vm="19058">
        <f ca="1"/>
        <v>411.42</v>
      </c>
      <c r="AL249" vm="19059">
        <f ca="1"/>
        <v>428.01</v>
      </c>
      <c r="AM249" vm="19060">
        <f ca="1"/>
        <v>392.82</v>
      </c>
      <c r="AN249" vm="19061">
        <f ca="1"/>
        <v>415.08</v>
      </c>
      <c r="AO249" vm="19062">
        <f ca="1"/>
        <v>443.22</v>
      </c>
      <c r="AP249" vm="19063">
        <f ca="1"/>
        <v>427.37</v>
      </c>
      <c r="AQ249" vm="19064">
        <f ca="1"/>
        <v>485.24</v>
      </c>
      <c r="AR249" vm="19065">
        <f ca="1"/>
        <v>415.56</v>
      </c>
      <c r="AS249" vm="19066">
        <f ca="1"/>
        <v>469.3</v>
      </c>
      <c r="AT249" vm="19067">
        <f ca="1"/>
        <v>467.68</v>
      </c>
      <c r="AU249" vm="19068">
        <f ca="1"/>
        <v>422.56</v>
      </c>
      <c r="AV249" vm="19069">
        <f ca="1"/>
        <v>445.64</v>
      </c>
      <c r="AW249" vm="19070">
        <f ca="1"/>
        <v>461.7</v>
      </c>
      <c r="AX249" vm="19071">
        <f ca="1"/>
        <v>494.91</v>
      </c>
      <c r="AY249" vm="19072">
        <f ca="1"/>
        <v>502.7</v>
      </c>
      <c r="AZ249" vm="19073">
        <f ca="1"/>
        <v>527.35</v>
      </c>
      <c r="BA249" vm="19074">
        <f ca="1"/>
        <v>463.01</v>
      </c>
      <c r="BB249" vm="19075">
        <f ca="1"/>
        <v>439.97</v>
      </c>
      <c r="BC249" vm="19076">
        <f ca="1"/>
        <v>502.04</v>
      </c>
      <c r="BD249" vm="19077">
        <f ca="1"/>
        <v>528.64</v>
      </c>
      <c r="BE249" vm="19078">
        <f ca="1"/>
        <v>544.09</v>
      </c>
      <c r="BF249" vm="19079">
        <f ca="1"/>
        <v>575.01</v>
      </c>
      <c r="BG249" vm="19080">
        <f ca="1"/>
        <v>594.19000000000005</v>
      </c>
      <c r="BH249" vm="19081">
        <f ca="1"/>
        <v>563.54999999999995</v>
      </c>
      <c r="BI249" vm="19082">
        <f ca="1"/>
        <v>599.21</v>
      </c>
      <c r="BJ249" vm="19083">
        <f ca="1"/>
        <v>698.35</v>
      </c>
      <c r="BK249" vm="19084">
        <f ca="1"/>
        <v>721.54</v>
      </c>
      <c r="BL249" vm="19085">
        <f ca="1"/>
        <v>701.26</v>
      </c>
      <c r="BM249" vm="19086">
        <f ca="1"/>
        <v>694.5</v>
      </c>
      <c r="BN249" vm="19087">
        <f ca="1"/>
        <v>753.96</v>
      </c>
      <c r="BO249" vm="19088">
        <f ca="1"/>
        <v>819.3</v>
      </c>
      <c r="BP249" vm="19089">
        <f ca="1"/>
        <v>877.04</v>
      </c>
      <c r="BQ249" vm="19090">
        <f ca="1"/>
        <v>874.97</v>
      </c>
      <c r="BR249" vm="19091">
        <f ca="1"/>
        <v>867.17</v>
      </c>
      <c r="BS249" vm="19092">
        <f ca="1"/>
        <v>943.29</v>
      </c>
      <c r="BT249" vm="19093">
        <f ca="1"/>
        <v>838.66</v>
      </c>
      <c r="BU249" vm="19094">
        <f ca="1"/>
        <v>943.46</v>
      </c>
      <c r="BV249" vm="19095">
        <f ca="1"/>
        <v>904.61</v>
      </c>
      <c r="BW249" vm="19096">
        <f ca="1"/>
        <v>915.56</v>
      </c>
      <c r="BX249" vm="19097">
        <f ca="1"/>
        <v>822.94</v>
      </c>
      <c r="BY249" vm="9386">
        <f ca="1"/>
        <v>743.89</v>
      </c>
      <c r="BZ249" vm="19098">
        <f ca="1"/>
        <v>764.17</v>
      </c>
      <c r="CA249" vm="19099">
        <f ca="1"/>
        <v>624.67999999999995</v>
      </c>
      <c r="CB249" vm="19100">
        <f ca="1"/>
        <v>669.08</v>
      </c>
      <c r="CC249" vm="19101">
        <f ca="1"/>
        <v>609.04</v>
      </c>
      <c r="CD249" vm="19102">
        <f ca="1"/>
        <v>669.18</v>
      </c>
      <c r="CE249" vm="19103">
        <f ca="1"/>
        <v>666.39</v>
      </c>
      <c r="CF249" vm="19104">
        <f ca="1"/>
        <v>550.28</v>
      </c>
      <c r="CG249" vm="19105">
        <f ca="1"/>
        <v>645.91</v>
      </c>
      <c r="CH249" vm="19106">
        <f ca="1"/>
        <v>716</v>
      </c>
      <c r="CI249" vm="19107">
        <f ca="1"/>
        <v>708.63</v>
      </c>
      <c r="CJ249" vm="19108">
        <f ca="1"/>
        <v>759.21</v>
      </c>
      <c r="CK249" vm="19109">
        <f ca="1"/>
        <v>689.43</v>
      </c>
      <c r="CL249" vm="19110">
        <f ca="1"/>
        <v>669.12</v>
      </c>
      <c r="CM249" vm="19111">
        <f ca="1"/>
        <v>671.2</v>
      </c>
      <c r="CN249" vm="19112">
        <f ca="1"/>
        <v>657.55</v>
      </c>
      <c r="CO249" vm="19113">
        <f ca="1"/>
        <v>691.14</v>
      </c>
      <c r="CP249" vm="19114">
        <f ca="1"/>
        <v>738.85</v>
      </c>
      <c r="CQ249" vm="19115">
        <f ca="1"/>
        <v>700.54</v>
      </c>
      <c r="CR249" vm="19116">
        <f ca="1"/>
        <v>646.49</v>
      </c>
      <c r="CS249" vm="19117">
        <f ca="1"/>
        <v>612.28</v>
      </c>
      <c r="CT249" vm="19118">
        <f ca="1"/>
        <v>751.23</v>
      </c>
      <c r="CU249" vm="19119">
        <f ca="1"/>
        <v>811.8</v>
      </c>
      <c r="CV249" vm="19120">
        <f ca="1"/>
        <v>774.31</v>
      </c>
      <c r="CW249" vm="19121">
        <f ca="1"/>
        <v>811.34</v>
      </c>
      <c r="CX249" vm="19122">
        <f ca="1"/>
        <v>833.7</v>
      </c>
      <c r="CY249" vm="19123">
        <f ca="1"/>
        <v>754.64</v>
      </c>
      <c r="CZ249" vm="19124">
        <f ca="1"/>
        <v>772.03</v>
      </c>
      <c r="DA249" vm="19125">
        <f ca="1"/>
        <v>787.32</v>
      </c>
      <c r="DB249" vm="19126">
        <f ca="1"/>
        <v>876.5</v>
      </c>
      <c r="DC249" vm="19127">
        <f ca="1"/>
        <v>901.81</v>
      </c>
      <c r="DD249" vm="19128">
        <f ca="1"/>
        <v>949.51</v>
      </c>
      <c r="DE249" vm="19129">
        <f ca="1"/>
        <v>981.03</v>
      </c>
      <c r="DF249" vm="19130">
        <f ca="1"/>
        <v>1022.8</v>
      </c>
      <c r="DG249" vm="19131">
        <f ca="1"/>
        <v>1025.1099999999999</v>
      </c>
    </row>
    <row r="250" spans="2:111" x14ac:dyDescent="0.55000000000000004">
      <c r="B250" t="e" vm="19132">
        <v>#VALUE!</v>
      </c>
      <c r="C250" t="str" cm="1">
        <f t="array" aca="1" ref="C250" ca="1">_FV(B250,"Industry")</f>
        <v>Investment Banking &amp; Investment Services</v>
      </c>
      <c r="D250" cm="1" vm="19133">
        <f t="array" aca="1" ref="D250:CJ250" ca="1">IFERROR(TRANSPOSE(_xlfn.STOCKHISTORY(B250,$B$1,$C$1,2,0,1)),"")</f>
        <v>32.020000000000003</v>
      </c>
      <c r="E250" vm="8074">
        <f ca="1"/>
        <v>36.549999999999997</v>
      </c>
      <c r="F250" vm="16400">
        <f ca="1"/>
        <v>34</v>
      </c>
      <c r="G250" vm="11251">
        <f ca="1"/>
        <v>31.95</v>
      </c>
      <c r="H250" vm="19134">
        <f ca="1"/>
        <v>30.95</v>
      </c>
      <c r="I250" vm="2964">
        <f ca="1"/>
        <v>31.93</v>
      </c>
      <c r="J250" vm="11274">
        <f ca="1"/>
        <v>32.17</v>
      </c>
      <c r="K250" vm="9056">
        <f ca="1"/>
        <v>34.92</v>
      </c>
      <c r="L250" vm="11270">
        <f ca="1"/>
        <v>36.909999999999997</v>
      </c>
      <c r="M250" vm="19135">
        <f ca="1"/>
        <v>38.08</v>
      </c>
      <c r="N250" vm="4400">
        <f ca="1"/>
        <v>32.36</v>
      </c>
      <c r="O250" vm="8122">
        <f ca="1"/>
        <v>33.729999999999997</v>
      </c>
      <c r="P250" vm="19136">
        <f ca="1"/>
        <v>29.81</v>
      </c>
      <c r="Q250" vm="5086">
        <f ca="1"/>
        <v>33.700000000000003</v>
      </c>
      <c r="R250" vm="2492">
        <f ca="1"/>
        <v>33.39</v>
      </c>
      <c r="S250" vm="12659">
        <f ca="1"/>
        <v>34.97</v>
      </c>
      <c r="T250" vm="19137">
        <f ca="1"/>
        <v>39.46</v>
      </c>
      <c r="U250" vm="3348">
        <f ca="1"/>
        <v>37.85</v>
      </c>
      <c r="V250" vm="6539">
        <f ca="1"/>
        <v>44.42</v>
      </c>
      <c r="W250" vm="3432">
        <f ca="1"/>
        <v>47.98</v>
      </c>
      <c r="X250" vm="11991">
        <f ca="1"/>
        <v>49.76</v>
      </c>
      <c r="Y250" vm="19138">
        <f ca="1"/>
        <v>48.84</v>
      </c>
      <c r="Z250" vm="12092">
        <f ca="1"/>
        <v>53.16</v>
      </c>
      <c r="AA250" vm="9819">
        <f ca="1"/>
        <v>54.22</v>
      </c>
      <c r="AB250" vm="6206">
        <f ca="1"/>
        <v>55.94</v>
      </c>
      <c r="AC250" vm="2202">
        <f ca="1"/>
        <v>61.07</v>
      </c>
      <c r="AD250" vm="3385">
        <f ca="1"/>
        <v>53.84</v>
      </c>
      <c r="AE250" vm="18072">
        <f ca="1"/>
        <v>45.57</v>
      </c>
      <c r="AF250" vm="19139">
        <f ca="1"/>
        <v>52.24</v>
      </c>
      <c r="AG250" vm="6564">
        <f ca="1"/>
        <v>56.8</v>
      </c>
      <c r="AH250" vm="19140">
        <f ca="1"/>
        <v>56.66</v>
      </c>
      <c r="AI250" vm="18138">
        <f ca="1"/>
        <v>53.28</v>
      </c>
      <c r="AJ250" vm="5034">
        <f ca="1"/>
        <v>52.95</v>
      </c>
      <c r="AK250" vm="9800">
        <f ca="1"/>
        <v>52.2</v>
      </c>
      <c r="AL250" vm="3806">
        <f ca="1"/>
        <v>50.42</v>
      </c>
      <c r="AM250" vm="19141">
        <f ca="1"/>
        <v>59.55</v>
      </c>
      <c r="AN250" vm="1230">
        <f ca="1"/>
        <v>64.81</v>
      </c>
      <c r="AO250" vm="6316">
        <f ca="1"/>
        <v>67.19</v>
      </c>
      <c r="AP250" vm="10787">
        <f ca="1"/>
        <v>69.23</v>
      </c>
      <c r="AQ250" vm="14641">
        <f ca="1"/>
        <v>74.53</v>
      </c>
      <c r="AR250" vm="7361">
        <f ca="1"/>
        <v>88.49</v>
      </c>
      <c r="AS250" vm="19142">
        <f ca="1"/>
        <v>92.67</v>
      </c>
      <c r="AT250" vm="19143">
        <f ca="1"/>
        <v>97.14</v>
      </c>
      <c r="AU250" vm="9915">
        <f ca="1"/>
        <v>115.27</v>
      </c>
      <c r="AV250" vm="16333">
        <f ca="1"/>
        <v>125.73</v>
      </c>
      <c r="AW250" vm="17154">
        <f ca="1"/>
        <v>116.34</v>
      </c>
      <c r="AX250" vm="17230">
        <f ca="1"/>
        <v>138.41999999999999</v>
      </c>
      <c r="AY250" vm="4816">
        <f ca="1"/>
        <v>141.44999999999999</v>
      </c>
      <c r="AZ250" vm="11213">
        <f ca="1"/>
        <v>129.38999999999999</v>
      </c>
      <c r="BA250" vm="16257">
        <f ca="1"/>
        <v>131.97</v>
      </c>
      <c r="BB250" vm="19144">
        <f ca="1"/>
        <v>127.47</v>
      </c>
      <c r="BC250" vm="1399">
        <f ca="1"/>
        <v>126.94</v>
      </c>
      <c r="BD250" vm="16919">
        <f ca="1"/>
        <v>101.57</v>
      </c>
      <c r="BE250" vm="12785">
        <f ca="1"/>
        <v>117.79</v>
      </c>
      <c r="BF250" vm="14270">
        <f ca="1"/>
        <v>91.23</v>
      </c>
      <c r="BG250" vm="18760">
        <f ca="1"/>
        <v>102.07</v>
      </c>
      <c r="BH250" vm="12050">
        <f ca="1"/>
        <v>93.94</v>
      </c>
      <c r="BI250" vm="6329">
        <f ca="1"/>
        <v>83.7</v>
      </c>
      <c r="BJ250" vm="18217">
        <f ca="1"/>
        <v>91.14</v>
      </c>
      <c r="BK250" vm="19145">
        <f ca="1"/>
        <v>91.53</v>
      </c>
      <c r="BL250" vm="5735">
        <f ca="1"/>
        <v>74.19</v>
      </c>
      <c r="BM250" vm="8959">
        <f ca="1"/>
        <v>95.96</v>
      </c>
      <c r="BN250" vm="19146">
        <f ca="1"/>
        <v>90.8</v>
      </c>
      <c r="BO250" vm="3182">
        <f ca="1"/>
        <v>87.84</v>
      </c>
      <c r="BP250" vm="19147">
        <f ca="1"/>
        <v>89.33</v>
      </c>
      <c r="BQ250" vm="3813">
        <f ca="1"/>
        <v>85.64</v>
      </c>
      <c r="BR250" vm="2884">
        <f ca="1"/>
        <v>92.97</v>
      </c>
      <c r="BS250" vm="18092">
        <f ca="1"/>
        <v>104.79</v>
      </c>
      <c r="BT250" vm="19148">
        <f ca="1"/>
        <v>106.37</v>
      </c>
      <c r="BU250" vm="11358">
        <f ca="1"/>
        <v>107.14</v>
      </c>
      <c r="BV250" vm="18347">
        <f ca="1"/>
        <v>92.35</v>
      </c>
      <c r="BW250" vm="14278">
        <f ca="1"/>
        <v>112.37</v>
      </c>
      <c r="BX250" vm="14082">
        <f ca="1"/>
        <v>130.91999999999999</v>
      </c>
      <c r="BY250" vm="15805">
        <f ca="1"/>
        <v>124.45</v>
      </c>
      <c r="BZ250" vm="2557">
        <f ca="1"/>
        <v>127.82</v>
      </c>
      <c r="CA250" vm="1508">
        <f ca="1"/>
        <v>131.37</v>
      </c>
      <c r="CB250" vm="4776">
        <f ca="1"/>
        <v>116.61</v>
      </c>
      <c r="CC250" vm="18115">
        <f ca="1"/>
        <v>120.5</v>
      </c>
      <c r="CD250" vm="19149">
        <f ca="1"/>
        <v>123.8</v>
      </c>
      <c r="CE250" vm="5977">
        <f ca="1"/>
        <v>142.15</v>
      </c>
      <c r="CF250" vm="19150">
        <f ca="1"/>
        <v>142.36000000000001</v>
      </c>
      <c r="CG250" vm="19151">
        <f ca="1"/>
        <v>153.13</v>
      </c>
      <c r="CH250" vm="4828">
        <f ca="1"/>
        <v>167.75</v>
      </c>
      <c r="CI250" vm="19152">
        <f ca="1"/>
        <v>191.09</v>
      </c>
      <c r="CJ250" vm="19153">
        <f ca="1"/>
        <v>172.42</v>
      </c>
    </row>
    <row r="251" spans="2:111" x14ac:dyDescent="0.55000000000000004">
      <c r="B251" t="e" vm="19154">
        <v>#VALUE!</v>
      </c>
      <c r="C251" t="str" cm="1">
        <f t="array" aca="1" ref="C251" ca="1">_FV(B251,"Industry")</f>
        <v>Investment Banking &amp; Investment Services</v>
      </c>
      <c r="D251" cm="1" vm="19155">
        <f t="array" aca="1" ref="D251:DG251" ca="1">IFERROR(TRANSPOSE(_xlfn.STOCKHISTORY(B251,$B$1,$C$1,2,0,1)),"")</f>
        <v>42.58</v>
      </c>
      <c r="E251" vm="3943">
        <f ca="1"/>
        <v>38.85</v>
      </c>
      <c r="F251" vm="3334">
        <f ca="1"/>
        <v>41.75</v>
      </c>
      <c r="G251" vm="4552">
        <f ca="1"/>
        <v>46.28</v>
      </c>
      <c r="H251" vm="3408">
        <f ca="1"/>
        <v>46.57</v>
      </c>
      <c r="I251" vm="3331">
        <f ca="1"/>
        <v>42.39</v>
      </c>
      <c r="J251" vm="12148">
        <f ca="1"/>
        <v>43.81</v>
      </c>
      <c r="K251" vm="6549">
        <f ca="1"/>
        <v>47.74</v>
      </c>
      <c r="L251" vm="3653">
        <f ca="1"/>
        <v>47.23</v>
      </c>
      <c r="M251" vm="10283">
        <f ca="1"/>
        <v>49.15</v>
      </c>
      <c r="N251" vm="7020">
        <f ca="1"/>
        <v>56.39</v>
      </c>
      <c r="O251" vm="19156">
        <f ca="1"/>
        <v>59.43</v>
      </c>
      <c r="P251" vm="19157">
        <f ca="1"/>
        <v>55.83</v>
      </c>
      <c r="Q251" vm="17405">
        <f ca="1"/>
        <v>59.81</v>
      </c>
      <c r="R251" vm="12180">
        <f ca="1"/>
        <v>59.82</v>
      </c>
      <c r="S251" vm="12173">
        <f ca="1"/>
        <v>59.12</v>
      </c>
      <c r="T251" vm="9749">
        <f ca="1"/>
        <v>60.54</v>
      </c>
      <c r="U251" vm="19158">
        <f ca="1"/>
        <v>66.88</v>
      </c>
      <c r="V251" vm="6474">
        <f ca="1"/>
        <v>68.45</v>
      </c>
      <c r="W251" vm="14358">
        <f ca="1"/>
        <v>68.03</v>
      </c>
      <c r="X251" vm="19159">
        <f ca="1"/>
        <v>72.739999999999995</v>
      </c>
      <c r="Y251" vm="9843">
        <f ca="1"/>
        <v>73.5</v>
      </c>
      <c r="Z251" vm="12417">
        <f ca="1"/>
        <v>75.5</v>
      </c>
      <c r="AA251" vm="9962">
        <f ca="1"/>
        <v>74.41</v>
      </c>
      <c r="AB251" vm="15943">
        <f ca="1"/>
        <v>78.48</v>
      </c>
      <c r="AC251" vm="19160">
        <f ca="1"/>
        <v>75.489999999999995</v>
      </c>
      <c r="AD251" vm="3175">
        <f ca="1"/>
        <v>67.5</v>
      </c>
      <c r="AE251" vm="2155">
        <f ca="1"/>
        <v>68.27</v>
      </c>
      <c r="AF251" vm="14511">
        <f ca="1"/>
        <v>66.69</v>
      </c>
      <c r="AG251" vm="19161">
        <f ca="1"/>
        <v>66.92</v>
      </c>
      <c r="AH251" vm="10426">
        <f ca="1"/>
        <v>71.89</v>
      </c>
      <c r="AI251" vm="5115">
        <f ca="1"/>
        <v>71.239999999999995</v>
      </c>
      <c r="AJ251" vm="5501">
        <f ca="1"/>
        <v>71.739999999999995</v>
      </c>
      <c r="AK251" vm="19162">
        <f ca="1"/>
        <v>65.459999999999994</v>
      </c>
      <c r="AL251" vm="14364">
        <f ca="1"/>
        <v>64.790000000000006</v>
      </c>
      <c r="AM251" vm="9000">
        <f ca="1"/>
        <v>52.06</v>
      </c>
      <c r="AN251" vm="3469">
        <f ca="1"/>
        <v>64.459999999999994</v>
      </c>
      <c r="AO251" vm="19163">
        <f ca="1"/>
        <v>63.98</v>
      </c>
      <c r="AP251" vm="3919">
        <f ca="1"/>
        <v>62.22</v>
      </c>
      <c r="AQ251" vm="6603">
        <f ca="1"/>
        <v>70.7</v>
      </c>
      <c r="AR251" vm="19164">
        <f ca="1"/>
        <v>62.15</v>
      </c>
      <c r="AS251" vm="10397">
        <f ca="1"/>
        <v>70.03</v>
      </c>
      <c r="AT251" vm="3983">
        <f ca="1"/>
        <v>71.16</v>
      </c>
      <c r="AU251" vm="15875">
        <f ca="1"/>
        <v>64.349999999999994</v>
      </c>
      <c r="AV251" vm="19165">
        <f ca="1"/>
        <v>69.08</v>
      </c>
      <c r="AW251" vm="3811">
        <f ca="1"/>
        <v>71.86</v>
      </c>
      <c r="AX251" vm="6703">
        <f ca="1"/>
        <v>75.12</v>
      </c>
      <c r="AY251" vm="9881">
        <f ca="1"/>
        <v>79.89</v>
      </c>
      <c r="AZ251" vm="9962">
        <f ca="1"/>
        <v>74.41</v>
      </c>
      <c r="BA251" vm="18095">
        <f ca="1"/>
        <v>63.46</v>
      </c>
      <c r="BB251" vm="3907">
        <f ca="1"/>
        <v>42.12</v>
      </c>
      <c r="BC251" vm="2136">
        <f ca="1"/>
        <v>48.56</v>
      </c>
      <c r="BD251" vm="10377">
        <f ca="1"/>
        <v>47.91</v>
      </c>
      <c r="BE251" vm="3887">
        <f ca="1"/>
        <v>51.1</v>
      </c>
      <c r="BF251" vm="12254">
        <f ca="1"/>
        <v>50.01</v>
      </c>
      <c r="BG251" vm="8062">
        <f ca="1"/>
        <v>51.12</v>
      </c>
      <c r="BH251" vm="13952">
        <f ca="1"/>
        <v>43.11</v>
      </c>
      <c r="BI251" vm="10908">
        <f ca="1"/>
        <v>41.42</v>
      </c>
      <c r="BJ251" vm="12688">
        <f ca="1"/>
        <v>55.07</v>
      </c>
      <c r="BK251" vm="5123">
        <f ca="1"/>
        <v>61.66</v>
      </c>
      <c r="BL251" vm="19166">
        <f ca="1"/>
        <v>57.99</v>
      </c>
      <c r="BM251" vm="10402">
        <f ca="1"/>
        <v>65.88</v>
      </c>
      <c r="BN251" vm="14851">
        <f ca="1"/>
        <v>72.75</v>
      </c>
      <c r="BO251" vm="5115">
        <f ca="1"/>
        <v>71.239999999999995</v>
      </c>
      <c r="BP251" vm="7456">
        <f ca="1"/>
        <v>78.709999999999994</v>
      </c>
      <c r="BQ251" vm="5605">
        <f ca="1"/>
        <v>70.75</v>
      </c>
      <c r="BR251" vm="11972">
        <f ca="1"/>
        <v>67.62</v>
      </c>
      <c r="BS251" vm="6702">
        <f ca="1"/>
        <v>71.91</v>
      </c>
      <c r="BT251" vm="19167">
        <f ca="1"/>
        <v>70.180000000000007</v>
      </c>
      <c r="BU251" vm="19168">
        <f ca="1"/>
        <v>69.16</v>
      </c>
      <c r="BV251" vm="7021">
        <f ca="1"/>
        <v>63.7</v>
      </c>
      <c r="BW251" vm="19169">
        <f ca="1"/>
        <v>60.39</v>
      </c>
      <c r="BX251" vm="9066">
        <f ca="1"/>
        <v>65.12</v>
      </c>
      <c r="BY251" vm="10794">
        <f ca="1"/>
        <v>59.23</v>
      </c>
      <c r="BZ251" vm="4704">
        <f ca="1"/>
        <v>53.4</v>
      </c>
      <c r="CA251" vm="17554">
        <f ca="1"/>
        <v>48.21</v>
      </c>
      <c r="CB251" vm="3039">
        <f ca="1"/>
        <v>53.41</v>
      </c>
      <c r="CC251" vm="2160">
        <f ca="1"/>
        <v>45.99</v>
      </c>
      <c r="CD251" vm="6228">
        <f ca="1"/>
        <v>51.9</v>
      </c>
      <c r="CE251" vm="12875">
        <f ca="1"/>
        <v>48.81</v>
      </c>
      <c r="CF251" vm="19170">
        <f ca="1"/>
        <v>41.67</v>
      </c>
      <c r="CG251" vm="5274">
        <f ca="1"/>
        <v>45.86</v>
      </c>
      <c r="CH251" vm="3405">
        <f ca="1"/>
        <v>48.41</v>
      </c>
      <c r="CI251" vm="15144">
        <f ca="1"/>
        <v>45.23</v>
      </c>
      <c r="CJ251" vm="5216">
        <f ca="1"/>
        <v>52.22</v>
      </c>
      <c r="CK251" vm="18360">
        <f ca="1"/>
        <v>50.69</v>
      </c>
      <c r="CL251" vm="12526">
        <f ca="1"/>
        <v>46.89</v>
      </c>
      <c r="CM251" vm="12128">
        <f ca="1"/>
        <v>47.07</v>
      </c>
      <c r="CN251" vm="2541">
        <f ca="1"/>
        <v>44.32</v>
      </c>
      <c r="CO251" vm="10895">
        <f ca="1"/>
        <v>46.04</v>
      </c>
      <c r="CP251" vm="5152">
        <f ca="1"/>
        <v>47.66</v>
      </c>
      <c r="CQ251" vm="3442">
        <f ca="1"/>
        <v>41.29</v>
      </c>
      <c r="CR251" vm="12692">
        <f ca="1"/>
        <v>41.13</v>
      </c>
      <c r="CS251" vm="12863">
        <f ca="1"/>
        <v>39.49</v>
      </c>
      <c r="CT251" vm="8822">
        <f ca="1"/>
        <v>46.1</v>
      </c>
      <c r="CU251" vm="12089">
        <f ca="1"/>
        <v>51.44</v>
      </c>
      <c r="CV251" vm="3626">
        <f ca="1"/>
        <v>56.17</v>
      </c>
      <c r="CW251" vm="12090">
        <f ca="1"/>
        <v>55.49</v>
      </c>
      <c r="CX251" vm="8058">
        <f ca="1"/>
        <v>63.24</v>
      </c>
      <c r="CY251" vm="18196">
        <f ca="1"/>
        <v>61.33</v>
      </c>
      <c r="CZ251" vm="15936">
        <f ca="1"/>
        <v>62.31</v>
      </c>
      <c r="DA251" vm="18095">
        <f ca="1"/>
        <v>63.46</v>
      </c>
      <c r="DB251" vm="8828">
        <f ca="1"/>
        <v>64.88</v>
      </c>
      <c r="DC251" vm="10742">
        <f ca="1"/>
        <v>62.64</v>
      </c>
      <c r="DD251" vm="7854">
        <f ca="1"/>
        <v>62.6</v>
      </c>
      <c r="DE251" vm="4732">
        <f ca="1"/>
        <v>64.17</v>
      </c>
      <c r="DF251" vm="19171">
        <f ca="1"/>
        <v>70.87</v>
      </c>
      <c r="DG251" vm="5747">
        <f ca="1"/>
        <v>70.39</v>
      </c>
    </row>
    <row r="252" spans="2:111" x14ac:dyDescent="0.55000000000000004">
      <c r="B252" t="e" vm="19172">
        <v>#VALUE!</v>
      </c>
      <c r="C252" t="str" cm="1">
        <f t="array" aca="1" ref="C252" ca="1">_FV(B252,"Industry")</f>
        <v>Investment Banking &amp; Investment Services</v>
      </c>
      <c r="D252" cm="1" vm="7817">
        <f t="array" aca="1" ref="D252:DG252" ca="1">IFERROR(TRANSPOSE(_xlfn.STOCKHISTORY(B252,$B$1,$C$1,2,0,1)),"")</f>
        <v>25.53</v>
      </c>
      <c r="E252" vm="19173">
        <f ca="1"/>
        <v>25.05</v>
      </c>
      <c r="F252" vm="5669">
        <f ca="1"/>
        <v>28.02</v>
      </c>
      <c r="G252" vm="19174">
        <f ca="1"/>
        <v>28.41</v>
      </c>
      <c r="H252" vm="3310">
        <f ca="1"/>
        <v>30.58</v>
      </c>
      <c r="I252" vm="12000">
        <f ca="1"/>
        <v>25.31</v>
      </c>
      <c r="J252" vm="4330">
        <f ca="1"/>
        <v>28.42</v>
      </c>
      <c r="K252" vm="12229">
        <f ca="1"/>
        <v>31.46</v>
      </c>
      <c r="L252" vm="5082">
        <f ca="1"/>
        <v>31.57</v>
      </c>
      <c r="M252" vm="2967">
        <f ca="1"/>
        <v>31.7</v>
      </c>
      <c r="N252" vm="7828">
        <f ca="1"/>
        <v>38.659999999999997</v>
      </c>
      <c r="O252" vm="19175">
        <f ca="1"/>
        <v>39.47</v>
      </c>
      <c r="P252" vm="6535">
        <f ca="1"/>
        <v>41.24</v>
      </c>
      <c r="Q252" vm="6219">
        <f ca="1"/>
        <v>40.409999999999997</v>
      </c>
      <c r="R252" vm="8819">
        <f ca="1"/>
        <v>40.81</v>
      </c>
      <c r="S252" vm="3943">
        <f ca="1"/>
        <v>38.85</v>
      </c>
      <c r="T252" vm="7980">
        <f ca="1"/>
        <v>38.75</v>
      </c>
      <c r="U252" vm="10834">
        <f ca="1"/>
        <v>42.96</v>
      </c>
      <c r="V252" vm="6287">
        <f ca="1"/>
        <v>42.9</v>
      </c>
      <c r="W252" vm="8806">
        <f ca="1"/>
        <v>39.9</v>
      </c>
      <c r="X252" vm="2517">
        <f ca="1"/>
        <v>43.74</v>
      </c>
      <c r="Y252" vm="2543">
        <f ca="1"/>
        <v>44.84</v>
      </c>
      <c r="Z252" vm="10933">
        <f ca="1"/>
        <v>48.79</v>
      </c>
      <c r="AA252" vm="3577">
        <f ca="1"/>
        <v>51.37</v>
      </c>
      <c r="AB252" vm="10913">
        <f ca="1"/>
        <v>53.34</v>
      </c>
      <c r="AC252" vm="15930">
        <f ca="1"/>
        <v>53.02</v>
      </c>
      <c r="AD252" vm="5216">
        <f ca="1"/>
        <v>52.22</v>
      </c>
      <c r="AE252" vm="15115">
        <f ca="1"/>
        <v>55.68</v>
      </c>
      <c r="AF252" vm="8799">
        <f ca="1"/>
        <v>55.62</v>
      </c>
      <c r="AG252" vm="3887">
        <f ca="1"/>
        <v>51.1</v>
      </c>
      <c r="AH252" vm="19176">
        <f ca="1"/>
        <v>51.06</v>
      </c>
      <c r="AI252" vm="4408">
        <f ca="1"/>
        <v>50.79</v>
      </c>
      <c r="AJ252" vm="10283">
        <f ca="1"/>
        <v>49.15</v>
      </c>
      <c r="AK252" vm="2171">
        <f ca="1"/>
        <v>46.24</v>
      </c>
      <c r="AL252" vm="4674">
        <f ca="1"/>
        <v>44.8</v>
      </c>
      <c r="AM252" vm="11886">
        <f ca="1"/>
        <v>41.53</v>
      </c>
      <c r="AN252" vm="3444">
        <f ca="1"/>
        <v>46.77</v>
      </c>
      <c r="AO252" vm="3379">
        <f ca="1"/>
        <v>46.01</v>
      </c>
      <c r="AP252" vm="13947">
        <f ca="1"/>
        <v>42.76</v>
      </c>
      <c r="AQ252" vm="13397">
        <f ca="1"/>
        <v>45.78</v>
      </c>
      <c r="AR252" vm="7557">
        <f ca="1"/>
        <v>41.61</v>
      </c>
      <c r="AS252" vm="19177">
        <f ca="1"/>
        <v>40.19</v>
      </c>
      <c r="AT252" vm="4689">
        <f ca="1"/>
        <v>43.22</v>
      </c>
      <c r="AU252" vm="8812">
        <f ca="1"/>
        <v>38.270000000000003</v>
      </c>
      <c r="AV252" vm="7822">
        <f ca="1"/>
        <v>41.83</v>
      </c>
      <c r="AW252" vm="8134">
        <f ca="1"/>
        <v>40.71</v>
      </c>
      <c r="AX252" vm="10379">
        <f ca="1"/>
        <v>49.5</v>
      </c>
      <c r="AY252" vm="19178">
        <f ca="1"/>
        <v>47.56</v>
      </c>
      <c r="AZ252" vm="4685">
        <f ca="1"/>
        <v>45.55</v>
      </c>
      <c r="BA252" vm="3151">
        <f ca="1"/>
        <v>40.75</v>
      </c>
      <c r="BB252" vm="19179">
        <f ca="1"/>
        <v>33.619999999999997</v>
      </c>
      <c r="BC252" vm="3868">
        <f ca="1"/>
        <v>37.72</v>
      </c>
      <c r="BD252" vm="10820">
        <f ca="1"/>
        <v>35.909999999999997</v>
      </c>
      <c r="BE252" vm="4537">
        <f ca="1"/>
        <v>33.74</v>
      </c>
      <c r="BF252" vm="8773">
        <f ca="1"/>
        <v>33.15</v>
      </c>
      <c r="BG252" vm="11997">
        <f ca="1"/>
        <v>35.53</v>
      </c>
      <c r="BH252" vm="19180">
        <f ca="1"/>
        <v>36.229999999999997</v>
      </c>
      <c r="BI252" vm="19181">
        <f ca="1"/>
        <v>41.11</v>
      </c>
      <c r="BJ252" vm="6250">
        <f ca="1"/>
        <v>48.78</v>
      </c>
      <c r="BK252" vm="2166">
        <f ca="1"/>
        <v>53.04</v>
      </c>
      <c r="BL252" vm="12877">
        <f ca="1"/>
        <v>51.54</v>
      </c>
      <c r="BM252" vm="2052">
        <f ca="1"/>
        <v>61.72</v>
      </c>
      <c r="BN252" vm="12104">
        <f ca="1"/>
        <v>65.180000000000007</v>
      </c>
      <c r="BO252" vm="9814">
        <f ca="1"/>
        <v>70.400000000000006</v>
      </c>
      <c r="BP252" vm="2194">
        <f ca="1"/>
        <v>73.849999999999994</v>
      </c>
      <c r="BQ252" vm="8939">
        <f ca="1"/>
        <v>72.81</v>
      </c>
      <c r="BR252" vm="8044">
        <f ca="1"/>
        <v>67.95</v>
      </c>
      <c r="BS252" vm="2208">
        <f ca="1"/>
        <v>72.849999999999994</v>
      </c>
      <c r="BT252" vm="19182">
        <f ca="1"/>
        <v>72.84</v>
      </c>
      <c r="BU252" vm="14346">
        <f ca="1"/>
        <v>82.03</v>
      </c>
      <c r="BV252" vm="5505">
        <f ca="1"/>
        <v>77.39</v>
      </c>
      <c r="BW252" vm="13679">
        <f ca="1"/>
        <v>84.1</v>
      </c>
      <c r="BX252" vm="19183">
        <f ca="1"/>
        <v>87.7</v>
      </c>
      <c r="BY252" vm="19184">
        <f ca="1"/>
        <v>84.46</v>
      </c>
      <c r="BZ252" vm="19185">
        <f ca="1"/>
        <v>84.31</v>
      </c>
      <c r="CA252" vm="19186">
        <f ca="1"/>
        <v>66.33</v>
      </c>
      <c r="CB252" vm="10463">
        <f ca="1"/>
        <v>70.099999999999994</v>
      </c>
      <c r="CC252" vm="2049">
        <f ca="1"/>
        <v>63.18</v>
      </c>
      <c r="CD252" vm="19187">
        <f ca="1"/>
        <v>69.05</v>
      </c>
      <c r="CE252" vm="10754">
        <f ca="1"/>
        <v>70.95</v>
      </c>
      <c r="CF252" vm="13958">
        <f ca="1"/>
        <v>71.87</v>
      </c>
      <c r="CG252" vm="9671">
        <f ca="1"/>
        <v>79.67</v>
      </c>
      <c r="CH252" vm="19188">
        <f ca="1"/>
        <v>82.54</v>
      </c>
      <c r="CI252" vm="2853">
        <f ca="1"/>
        <v>83.26</v>
      </c>
      <c r="CJ252" vm="9502">
        <f ca="1"/>
        <v>77.42</v>
      </c>
      <c r="CK252" vm="2811">
        <f ca="1"/>
        <v>77.92</v>
      </c>
      <c r="CL252" vm="19189">
        <f ca="1"/>
        <v>52.38</v>
      </c>
      <c r="CM252" vm="19139">
        <f ca="1"/>
        <v>52.24</v>
      </c>
      <c r="CN252" vm="3024">
        <f ca="1"/>
        <v>52.69</v>
      </c>
      <c r="CO252" vm="1233">
        <f ca="1"/>
        <v>56.68</v>
      </c>
      <c r="CP252" vm="9448">
        <f ca="1"/>
        <v>66.099999999999994</v>
      </c>
      <c r="CQ252" vm="12677">
        <f ca="1"/>
        <v>59.15</v>
      </c>
      <c r="CR252" vm="5270">
        <f ca="1"/>
        <v>54.9</v>
      </c>
      <c r="CS252" vm="3880">
        <f ca="1"/>
        <v>52.04</v>
      </c>
      <c r="CT252" vm="4736">
        <f ca="1"/>
        <v>61.32</v>
      </c>
      <c r="CU252" vm="19190">
        <f ca="1"/>
        <v>68.8</v>
      </c>
      <c r="CV252" vm="19191">
        <f ca="1"/>
        <v>62.92</v>
      </c>
      <c r="CW252" vm="2059">
        <f ca="1"/>
        <v>66.78</v>
      </c>
      <c r="CX252" vm="9837">
        <f ca="1"/>
        <v>72.34</v>
      </c>
      <c r="CY252" vm="6312">
        <f ca="1"/>
        <v>73.95</v>
      </c>
      <c r="CZ252" vm="2066">
        <f ca="1"/>
        <v>73.28</v>
      </c>
      <c r="DA252" vm="19192">
        <f ca="1"/>
        <v>73.69</v>
      </c>
      <c r="DB252" vm="19193">
        <f ca="1"/>
        <v>65.19</v>
      </c>
      <c r="DC252" vm="5495">
        <f ca="1"/>
        <v>65.099999999999994</v>
      </c>
      <c r="DD252" vm="1230">
        <f ca="1"/>
        <v>64.81</v>
      </c>
      <c r="DE252" vm="8101">
        <f ca="1"/>
        <v>70.83</v>
      </c>
      <c r="DF252" vm="11955">
        <f ca="1"/>
        <v>82.76</v>
      </c>
      <c r="DG252" vm="17955">
        <f ca="1"/>
        <v>74.010000000000005</v>
      </c>
    </row>
    <row r="253" spans="2:111" x14ac:dyDescent="0.55000000000000004">
      <c r="B253" t="e" vm="19194">
        <v>#VALUE!</v>
      </c>
      <c r="C253" t="str" cm="1">
        <f t="array" aca="1" ref="C253" ca="1">_FV(B253,"Industry")</f>
        <v>Investment Banking &amp; Investment Services</v>
      </c>
      <c r="D253" cm="1" vm="19195">
        <f t="array" aca="1" ref="D253:DG253" ca="1">IFERROR(TRANSPOSE(_xlfn.STOCKHISTORY(B253,$B$1,$C$1,2,0,1)),"")</f>
        <v>13.63</v>
      </c>
      <c r="E253" vm="19196">
        <f ca="1"/>
        <v>12.84</v>
      </c>
      <c r="F253" vm="2729">
        <f ca="1"/>
        <v>14.69</v>
      </c>
      <c r="G253" vm="7795">
        <f ca="1"/>
        <v>13.6</v>
      </c>
      <c r="H253" vm="2735">
        <f ca="1"/>
        <v>13.51</v>
      </c>
      <c r="I253" vm="7782">
        <f ca="1"/>
        <v>12.34</v>
      </c>
      <c r="J253" vm="19197">
        <f ca="1"/>
        <v>14.44</v>
      </c>
      <c r="K253" vm="10851">
        <f ca="1"/>
        <v>14.99</v>
      </c>
      <c r="L253" vm="19198">
        <f ca="1"/>
        <v>14.26</v>
      </c>
      <c r="M253" vm="19199">
        <f ca="1"/>
        <v>14.19</v>
      </c>
      <c r="N253" vm="19200">
        <f ca="1"/>
        <v>15.3</v>
      </c>
      <c r="O253" vm="2022">
        <f ca="1"/>
        <v>15.39</v>
      </c>
      <c r="P253" vm="7643">
        <f ca="1"/>
        <v>17.36</v>
      </c>
      <c r="Q253" vm="10136">
        <f ca="1"/>
        <v>18.03</v>
      </c>
      <c r="R253" vm="6905">
        <f ca="1"/>
        <v>18.23</v>
      </c>
      <c r="S253" vm="4151">
        <f ca="1"/>
        <v>18.98</v>
      </c>
      <c r="T253" vm="19201">
        <f ca="1"/>
        <v>18.420000000000002</v>
      </c>
      <c r="U253" vm="16605">
        <f ca="1"/>
        <v>18.600000000000001</v>
      </c>
      <c r="V253" vm="2023">
        <f ca="1"/>
        <v>19.38</v>
      </c>
      <c r="W253" vm="19202">
        <f ca="1"/>
        <v>19.010000000000002</v>
      </c>
      <c r="X253" vm="17260">
        <f ca="1"/>
        <v>20.329999999999998</v>
      </c>
      <c r="Y253" vm="19203">
        <f ca="1"/>
        <v>20.05</v>
      </c>
      <c r="Z253" vm="4612">
        <f ca="1"/>
        <v>19.920000000000002</v>
      </c>
      <c r="AA253" vm="19204">
        <f ca="1"/>
        <v>21.06</v>
      </c>
      <c r="AB253" vm="11017">
        <f ca="1"/>
        <v>24.08</v>
      </c>
      <c r="AC253" vm="5655">
        <f ca="1"/>
        <v>21.46</v>
      </c>
      <c r="AD253" vm="2724">
        <f ca="1"/>
        <v>20.3</v>
      </c>
      <c r="AE253" vm="19205">
        <f ca="1"/>
        <v>20.94</v>
      </c>
      <c r="AF253" vm="4957">
        <f ca="1"/>
        <v>22.23</v>
      </c>
      <c r="AG253" vm="19206">
        <f ca="1"/>
        <v>24.85</v>
      </c>
      <c r="AH253" vm="3356">
        <f ca="1"/>
        <v>27.38</v>
      </c>
      <c r="AI253" vm="4574">
        <f ca="1"/>
        <v>26.08</v>
      </c>
      <c r="AJ253" vm="2991">
        <f ca="1"/>
        <v>27.27</v>
      </c>
      <c r="AK253" vm="11243">
        <f ca="1"/>
        <v>23.65</v>
      </c>
      <c r="AL253" vm="10099">
        <f ca="1"/>
        <v>22.92</v>
      </c>
      <c r="AM253" vm="2024">
        <f ca="1"/>
        <v>19.63</v>
      </c>
      <c r="AN253" vm="210">
        <f ca="1"/>
        <v>22.45</v>
      </c>
      <c r="AO253" vm="4957">
        <f ca="1"/>
        <v>22.23</v>
      </c>
      <c r="AP253" vm="19207">
        <f ca="1"/>
        <v>23.49</v>
      </c>
      <c r="AQ253" vm="19208">
        <f ca="1"/>
        <v>24.45</v>
      </c>
      <c r="AR253" vm="19209">
        <f ca="1"/>
        <v>22.28</v>
      </c>
      <c r="AS253" vm="19210">
        <f ca="1"/>
        <v>25.27</v>
      </c>
      <c r="AT253" vm="17253">
        <f ca="1"/>
        <v>26.75</v>
      </c>
      <c r="AU253" vm="17521">
        <f ca="1"/>
        <v>25.84</v>
      </c>
      <c r="AV253" vm="4343">
        <f ca="1"/>
        <v>26.85</v>
      </c>
      <c r="AW253" vm="16390">
        <f ca="1"/>
        <v>28.83</v>
      </c>
      <c r="AX253" vm="11864">
        <f ca="1"/>
        <v>29.49</v>
      </c>
      <c r="AY253" vm="3315">
        <f ca="1"/>
        <v>29.17</v>
      </c>
      <c r="AZ253" vm="2987">
        <f ca="1"/>
        <v>31.9</v>
      </c>
      <c r="BA253" vm="3351">
        <f ca="1"/>
        <v>28.6</v>
      </c>
      <c r="BB253" vm="19211">
        <f ca="1"/>
        <v>23.47</v>
      </c>
      <c r="BC253" vm="19212">
        <f ca="1"/>
        <v>25.21</v>
      </c>
      <c r="BD253" vm="12674">
        <f ca="1"/>
        <v>27.75</v>
      </c>
      <c r="BE253" vm="3302">
        <f ca="1"/>
        <v>30.88</v>
      </c>
      <c r="BF253" vm="4364">
        <f ca="1"/>
        <v>35.369999999999997</v>
      </c>
      <c r="BG253" vm="4340">
        <f ca="1"/>
        <v>35.82</v>
      </c>
      <c r="BH253" vm="4226">
        <f ca="1"/>
        <v>34.340000000000003</v>
      </c>
      <c r="BI253" vm="2126">
        <f ca="1"/>
        <v>34.15</v>
      </c>
      <c r="BJ253" vm="8093">
        <f ca="1"/>
        <v>37.93</v>
      </c>
      <c r="BK253" vm="7825">
        <f ca="1"/>
        <v>40.49</v>
      </c>
      <c r="BL253" vm="2483">
        <f ca="1"/>
        <v>38.950000000000003</v>
      </c>
      <c r="BM253" vm="14355">
        <f ca="1"/>
        <v>45.56</v>
      </c>
      <c r="BN253" vm="9061">
        <f ca="1"/>
        <v>48.85</v>
      </c>
      <c r="BO253" vm="10464">
        <f ca="1"/>
        <v>56.58</v>
      </c>
      <c r="BP253" vm="19213">
        <f ca="1"/>
        <v>55.69</v>
      </c>
      <c r="BQ253" vm="7318">
        <f ca="1"/>
        <v>59.24</v>
      </c>
      <c r="BR253" vm="6469">
        <f ca="1"/>
        <v>63.76</v>
      </c>
      <c r="BS253" vm="19214">
        <f ca="1"/>
        <v>64.290000000000006</v>
      </c>
      <c r="BT253" vm="19215">
        <f ca="1"/>
        <v>60.88</v>
      </c>
      <c r="BU253" vm="9671">
        <f ca="1"/>
        <v>79.67</v>
      </c>
      <c r="BV253" vm="17189">
        <f ca="1"/>
        <v>74.45</v>
      </c>
      <c r="BW253" vm="10034">
        <f ca="1"/>
        <v>74.5</v>
      </c>
      <c r="BX253" vm="3983">
        <f ca="1"/>
        <v>71.16</v>
      </c>
      <c r="BY253" vm="19216">
        <f ca="1"/>
        <v>60.12</v>
      </c>
      <c r="BZ253" vm="3457">
        <f ca="1"/>
        <v>58.47</v>
      </c>
      <c r="CA253" vm="3890">
        <f ca="1"/>
        <v>50.97</v>
      </c>
      <c r="CB253" vm="5179">
        <f ca="1"/>
        <v>54.81</v>
      </c>
      <c r="CC253" vm="16620">
        <f ca="1"/>
        <v>46.29</v>
      </c>
      <c r="CD253" vm="19217">
        <f ca="1"/>
        <v>55.46</v>
      </c>
      <c r="CE253" vm="9435">
        <f ca="1"/>
        <v>50.56</v>
      </c>
      <c r="CF253" vm="4690">
        <f ca="1"/>
        <v>43</v>
      </c>
      <c r="CG253" vm="6560">
        <f ca="1"/>
        <v>48.63</v>
      </c>
      <c r="CH253" vm="3583">
        <f ca="1"/>
        <v>51.92</v>
      </c>
      <c r="CI253" vm="3908">
        <f ca="1"/>
        <v>46.42</v>
      </c>
      <c r="CJ253" vm="8966">
        <f ca="1"/>
        <v>55.81</v>
      </c>
      <c r="CK253" vm="7987">
        <f ca="1"/>
        <v>56.35</v>
      </c>
      <c r="CL253" vm="12165">
        <f ca="1"/>
        <v>52.52</v>
      </c>
      <c r="CM253" vm="3630">
        <f ca="1"/>
        <v>53.07</v>
      </c>
      <c r="CN253" vm="10937">
        <f ca="1"/>
        <v>51.49</v>
      </c>
      <c r="CO253" vm="5029">
        <f ca="1"/>
        <v>56</v>
      </c>
      <c r="CP253" vm="18753">
        <f ca="1"/>
        <v>59.38</v>
      </c>
      <c r="CQ253" vm="12276">
        <f ca="1"/>
        <v>62.81</v>
      </c>
      <c r="CR253" vm="19218">
        <f ca="1"/>
        <v>61.6</v>
      </c>
      <c r="CS253" vm="7052">
        <f ca="1"/>
        <v>55.4</v>
      </c>
      <c r="CT253" vm="10199">
        <f ca="1"/>
        <v>75.84</v>
      </c>
      <c r="CU253" vm="12268">
        <f ca="1"/>
        <v>82.85</v>
      </c>
      <c r="CV253" vm="19219">
        <f ca="1"/>
        <v>86.58</v>
      </c>
      <c r="CW253" vm="9909">
        <f ca="1"/>
        <v>98.26</v>
      </c>
      <c r="CX253" vm="1183">
        <f ca="1"/>
        <v>100.58</v>
      </c>
      <c r="CY253" vm="19017">
        <f ca="1"/>
        <v>93.07</v>
      </c>
      <c r="CZ253" vm="19220">
        <f ca="1"/>
        <v>102.84</v>
      </c>
      <c r="DA253" vm="19221">
        <f ca="1"/>
        <v>105.24</v>
      </c>
      <c r="DB253" vm="19222">
        <f ca="1"/>
        <v>123.45</v>
      </c>
      <c r="DC253" vm="17140">
        <f ca="1"/>
        <v>123.77</v>
      </c>
      <c r="DD253" vm="16312">
        <f ca="1"/>
        <v>130.58000000000001</v>
      </c>
      <c r="DE253" vm="3252">
        <f ca="1"/>
        <v>138.24</v>
      </c>
      <c r="DF253" vm="19223">
        <f ca="1"/>
        <v>162.87</v>
      </c>
      <c r="DG253" vm="19224">
        <f ca="1"/>
        <v>147.91</v>
      </c>
    </row>
    <row r="254" spans="2:111" x14ac:dyDescent="0.55000000000000004">
      <c r="B254" t="e" vm="19225">
        <v>#VALUE!</v>
      </c>
      <c r="C254" t="str" cm="1">
        <f t="array" aca="1" ref="C254" ca="1">_FV(B254,"Industry")</f>
        <v>Investment Banking &amp; Investment Services</v>
      </c>
      <c r="D254" cm="1" vm="9434">
        <f t="array" aca="1" ref="D254:DG254" ca="1">IFERROR(TRANSPOSE(_xlfn.STOCKHISTORY(B254,$B$1,$C$1,2,0,1)),"")</f>
        <v>52.76</v>
      </c>
      <c r="E254" vm="19226">
        <f ca="1"/>
        <v>47.692</v>
      </c>
      <c r="F254" vm="19227">
        <f ca="1"/>
        <v>47.027999999999999</v>
      </c>
      <c r="G254" vm="19228">
        <f ca="1"/>
        <v>48.006</v>
      </c>
      <c r="H254" vm="19229">
        <f ca="1"/>
        <v>54.223999999999997</v>
      </c>
      <c r="I254" vm="19230">
        <f ca="1"/>
        <v>51.192</v>
      </c>
      <c r="J254" vm="10623">
        <f ca="1"/>
        <v>52.84</v>
      </c>
      <c r="K254" vm="19231">
        <f ca="1"/>
        <v>56.404000000000003</v>
      </c>
      <c r="L254" vm="19232">
        <f ca="1"/>
        <v>53.872</v>
      </c>
      <c r="M254" vm="19233">
        <f ca="1"/>
        <v>54.078000000000003</v>
      </c>
      <c r="N254" vm="7052">
        <f ca="1"/>
        <v>55.4</v>
      </c>
      <c r="O254" vm="10584">
        <f ca="1"/>
        <v>56.42</v>
      </c>
      <c r="P254" vm="7024">
        <f ca="1"/>
        <v>58.36</v>
      </c>
      <c r="Q254" vm="10415">
        <f ca="1"/>
        <v>57.13</v>
      </c>
      <c r="R254" vm="10419">
        <f ca="1"/>
        <v>59.87</v>
      </c>
      <c r="S254" vm="19234">
        <f ca="1"/>
        <v>60.2</v>
      </c>
      <c r="T254" vm="17627">
        <f ca="1"/>
        <v>60.19</v>
      </c>
      <c r="U254" vm="19235">
        <f ca="1"/>
        <v>65.92</v>
      </c>
      <c r="V254" vm="19236">
        <f ca="1"/>
        <v>66.709999999999994</v>
      </c>
      <c r="W254" vm="7193">
        <f ca="1"/>
        <v>64.67</v>
      </c>
      <c r="X254" vm="17028">
        <f ca="1"/>
        <v>68.7</v>
      </c>
      <c r="Y254" vm="9448">
        <f ca="1"/>
        <v>66.099999999999994</v>
      </c>
      <c r="Z254" vm="15108">
        <f ca="1"/>
        <v>71.45</v>
      </c>
      <c r="AA254" vm="14101">
        <f ca="1"/>
        <v>70.56</v>
      </c>
      <c r="AB254" vm="10756">
        <f ca="1"/>
        <v>73.84</v>
      </c>
      <c r="AC254" vm="3812">
        <f ca="1"/>
        <v>73.08</v>
      </c>
      <c r="AD254" vm="19237">
        <f ca="1"/>
        <v>72.52</v>
      </c>
      <c r="AE254" vm="19238">
        <f ca="1"/>
        <v>72.459999999999994</v>
      </c>
      <c r="AF254" vm="8964">
        <f ca="1"/>
        <v>70.89</v>
      </c>
      <c r="AG254" vm="9834">
        <f ca="1"/>
        <v>73.55</v>
      </c>
      <c r="AH254" vm="19239">
        <f ca="1"/>
        <v>73.91</v>
      </c>
      <c r="AI254" vm="16464">
        <f ca="1"/>
        <v>76.23</v>
      </c>
      <c r="AJ254" vm="9923">
        <f ca="1"/>
        <v>74.89</v>
      </c>
      <c r="AK254" vm="10313">
        <f ca="1"/>
        <v>77.040000000000006</v>
      </c>
      <c r="AL254" vm="19240">
        <f ca="1"/>
        <v>81.72</v>
      </c>
      <c r="AM254" vm="5114">
        <f ca="1"/>
        <v>75.33</v>
      </c>
      <c r="AN254" vm="16715">
        <f ca="1"/>
        <v>76.760000000000005</v>
      </c>
      <c r="AO254" vm="9757">
        <f ca="1"/>
        <v>77.150000000000006</v>
      </c>
      <c r="AP254" vm="10048">
        <f ca="1"/>
        <v>76.14</v>
      </c>
      <c r="AQ254" vm="11064">
        <f ca="1"/>
        <v>81.349999999999994</v>
      </c>
      <c r="AR254" vm="14642">
        <f ca="1"/>
        <v>82.21</v>
      </c>
      <c r="AS254" vm="12047">
        <f ca="1"/>
        <v>85.94</v>
      </c>
      <c r="AT254" vm="19241">
        <f ca="1"/>
        <v>87.86</v>
      </c>
      <c r="AU254" vm="18101">
        <f ca="1"/>
        <v>93.48</v>
      </c>
      <c r="AV254" vm="8054">
        <f ca="1"/>
        <v>92.27</v>
      </c>
      <c r="AW254" vm="3786">
        <f ca="1"/>
        <v>94.32</v>
      </c>
      <c r="AX254" vm="19242">
        <f ca="1"/>
        <v>94.17</v>
      </c>
      <c r="AY254" vm="19243">
        <f ca="1"/>
        <v>92.55</v>
      </c>
      <c r="AZ254" vm="19244">
        <f ca="1"/>
        <v>99.74</v>
      </c>
      <c r="BA254" vm="15131">
        <f ca="1"/>
        <v>89.22</v>
      </c>
      <c r="BB254" vm="11189">
        <f ca="1"/>
        <v>80.75</v>
      </c>
      <c r="BC254" vm="19245">
        <f ca="1"/>
        <v>89.45</v>
      </c>
      <c r="BD254" vm="11308">
        <f ca="1"/>
        <v>97.25</v>
      </c>
      <c r="BE254" vm="19246">
        <f ca="1"/>
        <v>91.6</v>
      </c>
      <c r="BF254" vm="19247">
        <f ca="1"/>
        <v>96.78</v>
      </c>
      <c r="BG254" vm="2906">
        <f ca="1"/>
        <v>106.23</v>
      </c>
      <c r="BH254" vm="10537">
        <f ca="1"/>
        <v>100.05</v>
      </c>
      <c r="BI254" vm="10362">
        <f ca="1"/>
        <v>94.4</v>
      </c>
      <c r="BJ254" vm="16234">
        <f ca="1"/>
        <v>105.51</v>
      </c>
      <c r="BK254" vm="12993">
        <f ca="1"/>
        <v>115.29</v>
      </c>
      <c r="BL254" vm="16309">
        <f ca="1"/>
        <v>110.35</v>
      </c>
      <c r="BM254" vm="5645">
        <f ca="1"/>
        <v>110.31</v>
      </c>
      <c r="BN254" vm="19248">
        <f ca="1"/>
        <v>111.68</v>
      </c>
      <c r="BO254" vm="19249">
        <f ca="1"/>
        <v>117.71</v>
      </c>
      <c r="BP254" vm="19250">
        <f ca="1"/>
        <v>112.88</v>
      </c>
      <c r="BQ254" vm="2816">
        <f ca="1"/>
        <v>118.7</v>
      </c>
      <c r="BR254" vm="11591">
        <f ca="1"/>
        <v>119.83</v>
      </c>
      <c r="BS254" vm="19251">
        <f ca="1"/>
        <v>119.53</v>
      </c>
      <c r="BT254" vm="19252">
        <f ca="1"/>
        <v>114.82</v>
      </c>
      <c r="BU254" vm="19253">
        <f ca="1"/>
        <v>138.46</v>
      </c>
      <c r="BV254" vm="19254">
        <f ca="1"/>
        <v>130.72</v>
      </c>
      <c r="BW254" vm="17777">
        <f ca="1"/>
        <v>136.77000000000001</v>
      </c>
      <c r="BX254" vm="19255">
        <f ca="1"/>
        <v>126.66</v>
      </c>
      <c r="BY254" vm="19256">
        <f ca="1"/>
        <v>128.12</v>
      </c>
      <c r="BZ254" vm="8502">
        <f ca="1"/>
        <v>132.12</v>
      </c>
      <c r="CA254" vm="7572">
        <f ca="1"/>
        <v>115.81</v>
      </c>
      <c r="CB254" vm="3844">
        <f ca="1"/>
        <v>102.39</v>
      </c>
      <c r="CC254" vm="10554">
        <f ca="1"/>
        <v>94.04</v>
      </c>
      <c r="CD254" vm="16374">
        <f ca="1"/>
        <v>101.99</v>
      </c>
      <c r="CE254" vm="14281">
        <f ca="1"/>
        <v>100.85</v>
      </c>
      <c r="CF254" vm="11856">
        <f ca="1"/>
        <v>90.35</v>
      </c>
      <c r="CG254" vm="19257">
        <f ca="1"/>
        <v>95.57</v>
      </c>
      <c r="CH254" vm="16235">
        <f ca="1"/>
        <v>108.31</v>
      </c>
      <c r="CI254" vm="19258">
        <f ca="1"/>
        <v>102.59</v>
      </c>
      <c r="CJ254" vm="19259">
        <f ca="1"/>
        <v>107.55</v>
      </c>
      <c r="CK254" vm="19260">
        <f ca="1"/>
        <v>101.8</v>
      </c>
      <c r="CL254" vm="6751">
        <f ca="1"/>
        <v>104.29</v>
      </c>
      <c r="CM254" vm="19261">
        <f ca="1"/>
        <v>108.93</v>
      </c>
      <c r="CN254" vm="4096">
        <f ca="1"/>
        <v>105.95</v>
      </c>
      <c r="CO254" vm="19262">
        <f ca="1"/>
        <v>113.08</v>
      </c>
      <c r="CP254" vm="11219">
        <f ca="1"/>
        <v>114.8</v>
      </c>
      <c r="CQ254" vm="19263">
        <f ca="1"/>
        <v>117.99</v>
      </c>
      <c r="CR254" vm="10715">
        <f ca="1"/>
        <v>110.02</v>
      </c>
      <c r="CS254" vm="19264">
        <f ca="1"/>
        <v>107.44</v>
      </c>
      <c r="CT254" vm="12777">
        <f ca="1"/>
        <v>113.84</v>
      </c>
      <c r="CU254" vm="16273">
        <f ca="1"/>
        <v>128.43</v>
      </c>
      <c r="CV254" vm="19265">
        <f ca="1"/>
        <v>127.33</v>
      </c>
      <c r="CW254" vm="17230">
        <f ca="1"/>
        <v>138.41999999999999</v>
      </c>
      <c r="CX254" vm="17232">
        <f ca="1"/>
        <v>137.43</v>
      </c>
      <c r="CY254" vm="19266">
        <f ca="1"/>
        <v>128.76</v>
      </c>
      <c r="CZ254" vm="17783">
        <f ca="1"/>
        <v>133.9</v>
      </c>
      <c r="DA254" vm="3742">
        <f ca="1"/>
        <v>136.88999999999999</v>
      </c>
      <c r="DB254" vm="19267">
        <f ca="1"/>
        <v>151.56</v>
      </c>
      <c r="DC254" vm="19268">
        <f ca="1"/>
        <v>161.55000000000001</v>
      </c>
      <c r="DD254" vm="19269">
        <f ca="1"/>
        <v>160.63999999999999</v>
      </c>
      <c r="DE254" vm="13040">
        <f ca="1"/>
        <v>155.87</v>
      </c>
      <c r="DF254" vm="19270">
        <f ca="1"/>
        <v>160.96</v>
      </c>
      <c r="DG254" vm="11351">
        <f ca="1"/>
        <v>149.01</v>
      </c>
    </row>
    <row r="255" spans="2:111" x14ac:dyDescent="0.55000000000000004">
      <c r="B255" t="e" vm="19271">
        <v>#VALUE!</v>
      </c>
      <c r="C255" t="str" cm="1">
        <f t="array" aca="1" ref="C255" ca="1">_FV(B255,"Industry")</f>
        <v>Investment Banking &amp; Investment Services</v>
      </c>
      <c r="D255" cm="1" vm="19272">
        <f t="array" aca="1" ref="D255:DG255" ca="1">IFERROR(TRANSPOSE(_xlfn.STOCKHISTORY(B255,$B$1,$C$1,2,0,1)),"")</f>
        <v>85.376000000000005</v>
      </c>
      <c r="E255" vm="19273">
        <f ca="1"/>
        <v>86.886799999999994</v>
      </c>
      <c r="F255" vm="19274">
        <f ca="1"/>
        <v>91.267300000000006</v>
      </c>
      <c r="G255" vm="19275">
        <f ca="1"/>
        <v>87.333399999999997</v>
      </c>
      <c r="H255" vm="19276">
        <f ca="1"/>
        <v>93.015600000000006</v>
      </c>
      <c r="I255" vm="19243">
        <f ca="1"/>
        <v>92.55</v>
      </c>
      <c r="J255" vm="19277">
        <f ca="1"/>
        <v>97.149000000000001</v>
      </c>
      <c r="K255" vm="19278">
        <f ca="1"/>
        <v>102.95480000000001</v>
      </c>
      <c r="L255" vm="19279">
        <f ca="1"/>
        <v>99.3155</v>
      </c>
      <c r="M255" vm="19280">
        <f ca="1"/>
        <v>95.115600000000001</v>
      </c>
      <c r="N255" vm="19281">
        <f ca="1"/>
        <v>107.2877</v>
      </c>
      <c r="O255" vm="19282">
        <f ca="1"/>
        <v>112.63939999999999</v>
      </c>
      <c r="P255" vm="19283">
        <f ca="1"/>
        <v>118.2347</v>
      </c>
      <c r="Q255" vm="19284">
        <f ca="1"/>
        <v>118.6058</v>
      </c>
      <c r="R255" vm="19285">
        <f ca="1"/>
        <v>116.00830000000001</v>
      </c>
      <c r="S255" vm="19286">
        <f ca="1"/>
        <v>113.4597</v>
      </c>
      <c r="T255" vm="19287">
        <f ca="1"/>
        <v>114.5338</v>
      </c>
      <c r="U255" vm="19288">
        <f ca="1"/>
        <v>122.297</v>
      </c>
      <c r="V255" vm="19289">
        <f ca="1"/>
        <v>119.73860000000001</v>
      </c>
      <c r="W255" vm="19290">
        <f ca="1"/>
        <v>122.8438</v>
      </c>
      <c r="X255" vm="19291">
        <f ca="1"/>
        <v>132.49170000000001</v>
      </c>
      <c r="Y255" vm="19292">
        <f ca="1"/>
        <v>133.94659999999999</v>
      </c>
      <c r="Z255" vm="19293">
        <f ca="1"/>
        <v>146.02600000000001</v>
      </c>
      <c r="AA255" vm="19294">
        <f ca="1"/>
        <v>146.05000000000001</v>
      </c>
      <c r="AB255" vm="19295">
        <f ca="1"/>
        <v>153.47999999999999</v>
      </c>
      <c r="AC255" vm="19296">
        <f ca="1"/>
        <v>166.16</v>
      </c>
      <c r="AD255" vm="19297">
        <f ca="1"/>
        <v>161.74</v>
      </c>
      <c r="AE255" vm="13569">
        <f ca="1"/>
        <v>157.68</v>
      </c>
      <c r="AF255" vm="17967">
        <f ca="1"/>
        <v>162.9</v>
      </c>
      <c r="AG255" vm="19298">
        <f ca="1"/>
        <v>163.92</v>
      </c>
      <c r="AH255" vm="19299">
        <f ca="1"/>
        <v>159.12</v>
      </c>
      <c r="AI255" vm="19300">
        <f ca="1"/>
        <v>174.73</v>
      </c>
      <c r="AJ255" vm="19301">
        <f ca="1"/>
        <v>170.21</v>
      </c>
      <c r="AK255" vm="13989">
        <f ca="1"/>
        <v>183.24</v>
      </c>
      <c r="AL255" vm="19302">
        <f ca="1"/>
        <v>190.08</v>
      </c>
      <c r="AM255" vm="19303">
        <f ca="1"/>
        <v>188.12</v>
      </c>
      <c r="AN255" vm="19304">
        <f ca="1"/>
        <v>182.28</v>
      </c>
      <c r="AO255" vm="1868">
        <f ca="1"/>
        <v>181.91</v>
      </c>
      <c r="AP255" vm="19305">
        <f ca="1"/>
        <v>164.58</v>
      </c>
      <c r="AQ255" vm="19306">
        <f ca="1"/>
        <v>178.9</v>
      </c>
      <c r="AR255" vm="19307">
        <f ca="1"/>
        <v>192.12</v>
      </c>
      <c r="AS255" vm="19308">
        <f ca="1"/>
        <v>194.11</v>
      </c>
      <c r="AT255" vm="19309">
        <f ca="1"/>
        <v>194.42</v>
      </c>
      <c r="AU255" vm="19310">
        <f ca="1"/>
        <v>217.29</v>
      </c>
      <c r="AV255" vm="19311">
        <f ca="1"/>
        <v>211.34</v>
      </c>
      <c r="AW255" vm="19312">
        <f ca="1"/>
        <v>205.75</v>
      </c>
      <c r="AX255" vm="2299">
        <f ca="1"/>
        <v>202.73</v>
      </c>
      <c r="AY255" vm="19313">
        <f ca="1"/>
        <v>200.72</v>
      </c>
      <c r="AZ255" vm="19314">
        <f ca="1"/>
        <v>217.11</v>
      </c>
      <c r="BA255" vm="19315">
        <f ca="1"/>
        <v>198.82</v>
      </c>
      <c r="BB255" vm="19316">
        <f ca="1"/>
        <v>172.91</v>
      </c>
      <c r="BC255" vm="19317">
        <f ca="1"/>
        <v>178.21</v>
      </c>
      <c r="BD255" vm="19318">
        <f ca="1"/>
        <v>182.6</v>
      </c>
      <c r="BE255" vm="19319">
        <f ca="1"/>
        <v>162.54</v>
      </c>
      <c r="BF255" vm="5318">
        <f ca="1"/>
        <v>166.18</v>
      </c>
      <c r="BG255" vm="19320">
        <f ca="1"/>
        <v>175.87</v>
      </c>
      <c r="BH255" vm="2941">
        <f ca="1"/>
        <v>167.31</v>
      </c>
      <c r="BI255" vm="19321">
        <f ca="1"/>
        <v>150.72</v>
      </c>
      <c r="BJ255" vm="19322">
        <f ca="1"/>
        <v>175.03</v>
      </c>
      <c r="BK255" vm="15031">
        <f ca="1"/>
        <v>182.05</v>
      </c>
      <c r="BL255" vm="1552">
        <f ca="1"/>
        <v>181.74</v>
      </c>
      <c r="BM255" vm="19323">
        <f ca="1"/>
        <v>199.7</v>
      </c>
      <c r="BN255" vm="19324">
        <f ca="1"/>
        <v>204.23</v>
      </c>
      <c r="BO255" vm="19325">
        <f ca="1"/>
        <v>201.99</v>
      </c>
      <c r="BP255" vm="12935">
        <f ca="1"/>
        <v>218.76</v>
      </c>
      <c r="BQ255" vm="16181">
        <f ca="1"/>
        <v>212.68</v>
      </c>
      <c r="BR255" vm="19326">
        <f ca="1"/>
        <v>212.13</v>
      </c>
      <c r="BS255" vm="19327">
        <f ca="1"/>
        <v>201.72</v>
      </c>
      <c r="BT255" vm="5837">
        <f ca="1"/>
        <v>193.38</v>
      </c>
      <c r="BU255" vm="19328">
        <f ca="1"/>
        <v>220.55</v>
      </c>
      <c r="BV255" vm="19329">
        <f ca="1"/>
        <v>220.52</v>
      </c>
      <c r="BW255" vm="2637">
        <f ca="1"/>
        <v>228.46</v>
      </c>
      <c r="BX255" vm="19330">
        <f ca="1"/>
        <v>229.5</v>
      </c>
      <c r="BY255" vm="1579">
        <f ca="1"/>
        <v>236.53</v>
      </c>
      <c r="BZ255" vm="19331">
        <f ca="1"/>
        <v>237.86</v>
      </c>
      <c r="CA255" vm="5834">
        <f ca="1"/>
        <v>219.34</v>
      </c>
      <c r="CB255" vm="19332">
        <f ca="1"/>
        <v>198.83</v>
      </c>
      <c r="CC255" vm="19333">
        <f ca="1"/>
        <v>204.7</v>
      </c>
      <c r="CD255" vm="8390">
        <f ca="1"/>
        <v>199.48</v>
      </c>
      <c r="CE255" vm="19334">
        <f ca="1"/>
        <v>195.61</v>
      </c>
      <c r="CF255" vm="19335">
        <f ca="1"/>
        <v>177.13</v>
      </c>
      <c r="CG255" vm="19336">
        <f ca="1"/>
        <v>173.3</v>
      </c>
      <c r="CH255" vm="19337">
        <f ca="1"/>
        <v>176.5</v>
      </c>
      <c r="CI255" vm="19338">
        <f ca="1"/>
        <v>168.16</v>
      </c>
      <c r="CJ255" vm="19339">
        <f ca="1"/>
        <v>176.66</v>
      </c>
      <c r="CK255" vm="19340">
        <f ca="1"/>
        <v>185.36</v>
      </c>
      <c r="CL255" vm="19341">
        <f ca="1"/>
        <v>191.52</v>
      </c>
      <c r="CM255" vm="19342">
        <f ca="1"/>
        <v>185.77</v>
      </c>
      <c r="CN255" vm="19343">
        <f ca="1"/>
        <v>178.75</v>
      </c>
      <c r="CO255" vm="19344">
        <f ca="1"/>
        <v>185.29</v>
      </c>
      <c r="CP255" vm="19345">
        <f ca="1"/>
        <v>198.96</v>
      </c>
      <c r="CQ255" vm="1869">
        <f ca="1"/>
        <v>202.68</v>
      </c>
      <c r="CR255" vm="19346">
        <f ca="1"/>
        <v>200.22</v>
      </c>
      <c r="CS255" vm="19347">
        <f ca="1"/>
        <v>213.46</v>
      </c>
      <c r="CT255" vm="19348">
        <f ca="1"/>
        <v>218.36</v>
      </c>
      <c r="CU255" vm="19349">
        <f ca="1"/>
        <v>210.6</v>
      </c>
      <c r="CV255" vm="4911">
        <f ca="1"/>
        <v>205.84</v>
      </c>
      <c r="CW255" vm="19350">
        <f ca="1"/>
        <v>220.35</v>
      </c>
      <c r="CX255" vm="19351">
        <f ca="1"/>
        <v>215.29</v>
      </c>
      <c r="CY255" vm="19352">
        <f ca="1"/>
        <v>209.64</v>
      </c>
      <c r="CZ255" vm="1527">
        <f ca="1"/>
        <v>202.98</v>
      </c>
      <c r="DA255" vm="19353">
        <f ca="1"/>
        <v>196.6</v>
      </c>
      <c r="DB255" vm="19354">
        <f ca="1"/>
        <v>193.71</v>
      </c>
      <c r="DC255" vm="19355">
        <f ca="1"/>
        <v>215.74</v>
      </c>
      <c r="DD255" vm="19356">
        <f ca="1"/>
        <v>220.65</v>
      </c>
      <c r="DE255" vm="6120">
        <f ca="1"/>
        <v>225.36</v>
      </c>
      <c r="DF255" vm="6151">
        <f ca="1"/>
        <v>238</v>
      </c>
      <c r="DG255" vm="19357">
        <f ca="1"/>
        <v>232.23</v>
      </c>
    </row>
    <row r="256" spans="2:111" x14ac:dyDescent="0.55000000000000004">
      <c r="B256" t="e" vm="19358">
        <v>#VALUE!</v>
      </c>
      <c r="C256" t="str" cm="1">
        <f t="array" aca="1" ref="C256" ca="1">_FV(B256,"Industry")</f>
        <v>Investment Banking &amp; Investment Services</v>
      </c>
      <c r="D256" cm="1" vm="18471">
        <f t="array" aca="1" ref="D256:DG256" ca="1">IFERROR(TRANSPOSE(_xlfn.STOCKHISTORY(B256,$B$1,$C$1,2,0,1)),"")</f>
        <v>36.22</v>
      </c>
      <c r="E256" vm="5079">
        <f ca="1"/>
        <v>35.39</v>
      </c>
      <c r="F256" vm="11290">
        <f ca="1"/>
        <v>36.83</v>
      </c>
      <c r="G256" vm="6547">
        <f ca="1"/>
        <v>40.24</v>
      </c>
      <c r="H256" vm="12788">
        <f ca="1"/>
        <v>42.06</v>
      </c>
      <c r="I256" vm="3943">
        <f ca="1"/>
        <v>38.85</v>
      </c>
      <c r="J256" vm="2473">
        <f ca="1"/>
        <v>39.4</v>
      </c>
      <c r="K256" vm="19170">
        <f ca="1"/>
        <v>41.67</v>
      </c>
      <c r="L256" vm="11988">
        <f ca="1"/>
        <v>39.880000000000003</v>
      </c>
      <c r="M256" vm="19359">
        <f ca="1"/>
        <v>43.27</v>
      </c>
      <c r="N256" vm="8823">
        <f ca="1"/>
        <v>47.42</v>
      </c>
      <c r="O256" vm="4558">
        <f ca="1"/>
        <v>47.38</v>
      </c>
      <c r="P256" vm="19360">
        <f ca="1"/>
        <v>44.73</v>
      </c>
      <c r="Q256" vm="19361">
        <f ca="1"/>
        <v>47.14</v>
      </c>
      <c r="R256" vm="3653">
        <f ca="1"/>
        <v>47.23</v>
      </c>
      <c r="S256" vm="19362">
        <f ca="1"/>
        <v>47.06</v>
      </c>
      <c r="T256" vm="7994">
        <f ca="1"/>
        <v>47.12</v>
      </c>
      <c r="U256" vm="19363">
        <f ca="1"/>
        <v>51.02</v>
      </c>
      <c r="V256" vm="19364">
        <f ca="1"/>
        <v>53.03</v>
      </c>
      <c r="W256" vm="8931">
        <f ca="1"/>
        <v>52.28</v>
      </c>
      <c r="X256" vm="15930">
        <f ca="1"/>
        <v>53.02</v>
      </c>
      <c r="Y256" vm="5041">
        <f ca="1"/>
        <v>51.45</v>
      </c>
      <c r="Z256" vm="19365">
        <f ca="1"/>
        <v>54.74</v>
      </c>
      <c r="AA256" vm="8824">
        <f ca="1"/>
        <v>53.86</v>
      </c>
      <c r="AB256" vm="3920">
        <f ca="1"/>
        <v>56.7</v>
      </c>
      <c r="AC256" vm="4720">
        <f ca="1"/>
        <v>57.03</v>
      </c>
      <c r="AD256" vm="3894">
        <f ca="1"/>
        <v>51.53</v>
      </c>
      <c r="AE256" vm="5157">
        <f ca="1"/>
        <v>54.51</v>
      </c>
      <c r="AF256" vm="15312">
        <f ca="1"/>
        <v>54.75</v>
      </c>
      <c r="AG256" vm="10912">
        <f ca="1"/>
        <v>53.93</v>
      </c>
      <c r="AH256" vm="17507">
        <f ca="1"/>
        <v>53.47</v>
      </c>
      <c r="AI256" vm="12834">
        <f ca="1"/>
        <v>52.15</v>
      </c>
      <c r="AJ256" vm="12790">
        <f ca="1"/>
        <v>50.99</v>
      </c>
      <c r="AK256" vm="3375">
        <f ca="1"/>
        <v>47.33</v>
      </c>
      <c r="AL256" vm="15155">
        <f ca="1"/>
        <v>51.31</v>
      </c>
      <c r="AM256" vm="12128">
        <f ca="1"/>
        <v>47.07</v>
      </c>
      <c r="AN256" vm="18075">
        <f ca="1"/>
        <v>52.32</v>
      </c>
      <c r="AO256" vm="10452">
        <f ca="1"/>
        <v>52.48</v>
      </c>
      <c r="AP256" vm="5161">
        <f ca="1"/>
        <v>50.43</v>
      </c>
      <c r="AQ256" vm="8019">
        <f ca="1"/>
        <v>49.66</v>
      </c>
      <c r="AR256" vm="3569">
        <f ca="1"/>
        <v>42.69</v>
      </c>
      <c r="AS256" vm="3573">
        <f ca="1"/>
        <v>44.15</v>
      </c>
      <c r="AT256" vm="3371">
        <f ca="1"/>
        <v>46.92</v>
      </c>
      <c r="AU256" vm="12788">
        <f ca="1"/>
        <v>42.06</v>
      </c>
      <c r="AV256" vm="19366">
        <f ca="1"/>
        <v>45.21</v>
      </c>
      <c r="AW256" vm="3893">
        <f ca="1"/>
        <v>46.75</v>
      </c>
      <c r="AX256" vm="14356">
        <f ca="1"/>
        <v>48.97</v>
      </c>
      <c r="AY256" vm="8069">
        <f ca="1"/>
        <v>50.33</v>
      </c>
      <c r="AZ256" vm="6546">
        <f ca="1"/>
        <v>44.78</v>
      </c>
      <c r="BA256" vm="8806">
        <f ca="1"/>
        <v>39.9</v>
      </c>
      <c r="BB256" vm="19367">
        <f ca="1"/>
        <v>33.68</v>
      </c>
      <c r="BC256" vm="19368">
        <f ca="1"/>
        <v>37.54</v>
      </c>
      <c r="BD256" vm="10821">
        <f ca="1"/>
        <v>37.17</v>
      </c>
      <c r="BE256" vm="10906">
        <f ca="1"/>
        <v>38.65</v>
      </c>
      <c r="BF256" vm="3155">
        <f ca="1"/>
        <v>35.85</v>
      </c>
      <c r="BG256" vm="8814">
        <f ca="1"/>
        <v>36.979999999999997</v>
      </c>
      <c r="BH256" vm="4226">
        <f ca="1"/>
        <v>34.340000000000003</v>
      </c>
      <c r="BI256" vm="4566">
        <f ca="1"/>
        <v>34.36</v>
      </c>
      <c r="BJ256" vm="19369">
        <f ca="1"/>
        <v>39.119999999999997</v>
      </c>
      <c r="BK256" vm="4203">
        <f ca="1"/>
        <v>42.44</v>
      </c>
      <c r="BL256" vm="12133">
        <f ca="1"/>
        <v>39.83</v>
      </c>
      <c r="BM256" vm="4555">
        <f ca="1"/>
        <v>42.16</v>
      </c>
      <c r="BN256" vm="7049">
        <f ca="1"/>
        <v>47.29</v>
      </c>
      <c r="BO256" vm="4410">
        <f ca="1"/>
        <v>49.88</v>
      </c>
      <c r="BP256" vm="13401">
        <f ca="1"/>
        <v>52.08</v>
      </c>
      <c r="BQ256" vm="19370">
        <f ca="1"/>
        <v>51.23</v>
      </c>
      <c r="BR256" vm="2504">
        <f ca="1"/>
        <v>51.33</v>
      </c>
      <c r="BS256" vm="12085">
        <f ca="1"/>
        <v>55.22</v>
      </c>
      <c r="BT256" vm="19371">
        <f ca="1"/>
        <v>51.84</v>
      </c>
      <c r="BU256" vm="7096">
        <f ca="1"/>
        <v>59.2</v>
      </c>
      <c r="BV256" vm="3046">
        <f ca="1"/>
        <v>54.79</v>
      </c>
      <c r="BW256" vm="19372">
        <f ca="1"/>
        <v>58.08</v>
      </c>
      <c r="BX256" vm="18750">
        <f ca="1"/>
        <v>59.26</v>
      </c>
      <c r="BY256" vm="3629">
        <f ca="1"/>
        <v>53.15</v>
      </c>
      <c r="BZ256" vm="3032">
        <f ca="1"/>
        <v>49.63</v>
      </c>
      <c r="CA256" vm="12788">
        <f ca="1"/>
        <v>42.06</v>
      </c>
      <c r="CB256" vm="12871">
        <f ca="1"/>
        <v>46.61</v>
      </c>
      <c r="CC256" vm="19373">
        <f ca="1"/>
        <v>41.71</v>
      </c>
      <c r="CD256" vm="12842">
        <f ca="1"/>
        <v>43.46</v>
      </c>
      <c r="CE256" vm="11886">
        <f ca="1"/>
        <v>41.53</v>
      </c>
      <c r="CF256" vm="3567">
        <f ca="1"/>
        <v>38.520000000000003</v>
      </c>
      <c r="CG256" vm="13950">
        <f ca="1"/>
        <v>42.11</v>
      </c>
      <c r="CH256" vm="4524">
        <f ca="1"/>
        <v>45.9</v>
      </c>
      <c r="CI256" vm="9049">
        <f ca="1"/>
        <v>45.52</v>
      </c>
      <c r="CJ256" vm="10934">
        <f ca="1"/>
        <v>50.57</v>
      </c>
      <c r="CK256" vm="5027">
        <f ca="1"/>
        <v>50.88</v>
      </c>
      <c r="CL256" vm="12879">
        <f ca="1"/>
        <v>45.44</v>
      </c>
      <c r="CM256" vm="4383">
        <f ca="1"/>
        <v>42.59</v>
      </c>
      <c r="CN256" vm="16616">
        <f ca="1"/>
        <v>40.200000000000003</v>
      </c>
      <c r="CO256" vm="19374">
        <f ca="1"/>
        <v>44.52</v>
      </c>
      <c r="CP256" vm="19375">
        <f ca="1"/>
        <v>45.36</v>
      </c>
      <c r="CQ256" vm="7065">
        <f ca="1"/>
        <v>44.87</v>
      </c>
      <c r="CR256" vm="17587">
        <f ca="1"/>
        <v>42.65</v>
      </c>
      <c r="CS256" vm="5015">
        <f ca="1"/>
        <v>42.5</v>
      </c>
      <c r="CT256" vm="3404">
        <f ca="1"/>
        <v>48.32</v>
      </c>
      <c r="CU256" vm="17394">
        <f ca="1"/>
        <v>52.05</v>
      </c>
      <c r="CV256" vm="19217">
        <f ca="1"/>
        <v>55.46</v>
      </c>
      <c r="CW256" vm="10944">
        <f ca="1"/>
        <v>56.09</v>
      </c>
      <c r="CX256" vm="17023">
        <f ca="1"/>
        <v>57.62</v>
      </c>
      <c r="CY256" vm="3458">
        <f ca="1"/>
        <v>56.49</v>
      </c>
      <c r="CZ256" vm="10389">
        <f ca="1"/>
        <v>59.61</v>
      </c>
      <c r="DA256" vm="10441">
        <f ca="1"/>
        <v>59.89</v>
      </c>
      <c r="DB256" vm="19376">
        <f ca="1"/>
        <v>65.069999999999993</v>
      </c>
      <c r="DC256" vm="19377">
        <f ca="1"/>
        <v>68.22</v>
      </c>
      <c r="DD256" vm="3811">
        <f ca="1"/>
        <v>71.86</v>
      </c>
      <c r="DE256" vm="5755">
        <f ca="1"/>
        <v>75.36</v>
      </c>
      <c r="DF256" vm="12038">
        <f ca="1"/>
        <v>81.87</v>
      </c>
      <c r="DG256" vm="5502">
        <f ca="1"/>
        <v>76.83</v>
      </c>
    </row>
    <row r="257" spans="2:111" x14ac:dyDescent="0.55000000000000004">
      <c r="B257" t="e" vm="19378">
        <v>#VALUE!</v>
      </c>
      <c r="C257" t="str" cm="1">
        <f t="array" aca="1" ref="C257" ca="1">_FV(B257,"Industry")</f>
        <v>Investment Banking &amp; Investment Services</v>
      </c>
      <c r="D257" cm="1" vm="9993">
        <f t="array" aca="1" ref="D257:DG257" ca="1">IFERROR(TRANSPOSE(_xlfn.STOCKHISTORY(B257,$B$1,$C$1,2,0,1)),"")</f>
        <v>90.65</v>
      </c>
      <c r="E257" vm="19379">
        <f ca="1"/>
        <v>83.95</v>
      </c>
      <c r="F257" vm="18758">
        <f ca="1"/>
        <v>94.01</v>
      </c>
      <c r="G257" vm="6519">
        <f ca="1"/>
        <v>95.9</v>
      </c>
      <c r="H257" vm="6377">
        <f ca="1"/>
        <v>101.67</v>
      </c>
      <c r="I257" vm="6614">
        <f ca="1"/>
        <v>89.85</v>
      </c>
      <c r="J257" vm="11194">
        <f ca="1"/>
        <v>95.84</v>
      </c>
      <c r="K257" vm="6715">
        <f ca="1"/>
        <v>101.08</v>
      </c>
      <c r="L257" vm="9994">
        <f ca="1"/>
        <v>99.77</v>
      </c>
      <c r="M257" vm="7336">
        <f ca="1"/>
        <v>88.39</v>
      </c>
      <c r="N257" vm="19380">
        <f ca="1"/>
        <v>114.21</v>
      </c>
      <c r="O257" vm="16291">
        <f ca="1"/>
        <v>110.94</v>
      </c>
      <c r="P257" vm="3495">
        <f ca="1"/>
        <v>112.27</v>
      </c>
      <c r="Q257" vm="16270">
        <f ca="1"/>
        <v>131.5</v>
      </c>
      <c r="R257" vm="19381">
        <f ca="1"/>
        <v>129.68</v>
      </c>
      <c r="S257" vm="12730">
        <f ca="1"/>
        <v>127.85</v>
      </c>
      <c r="T257" vm="17297">
        <f ca="1"/>
        <v>120.79</v>
      </c>
      <c r="U257" vm="19382">
        <f ca="1"/>
        <v>127.29</v>
      </c>
      <c r="V257" vm="19383">
        <f ca="1"/>
        <v>144.88</v>
      </c>
      <c r="W257" vm="18114">
        <f ca="1"/>
        <v>138.51</v>
      </c>
      <c r="X257" vm="18384">
        <f ca="1"/>
        <v>148.51</v>
      </c>
      <c r="Y257" vm="19384">
        <f ca="1"/>
        <v>156.54</v>
      </c>
      <c r="Z257" vm="19385">
        <f ca="1"/>
        <v>163.22999999999999</v>
      </c>
      <c r="AA257" vm="19386">
        <f ca="1"/>
        <v>169.47</v>
      </c>
      <c r="AB257" vm="19387">
        <f ca="1"/>
        <v>168.7</v>
      </c>
      <c r="AC257" vm="16267">
        <f ca="1"/>
        <v>156.44</v>
      </c>
      <c r="AD257" vm="4818">
        <f ca="1"/>
        <v>147.94</v>
      </c>
      <c r="AE257" vm="19388">
        <f ca="1"/>
        <v>140.21</v>
      </c>
      <c r="AF257" vm="13229">
        <f ca="1"/>
        <v>138.63</v>
      </c>
      <c r="AG257" vm="19389">
        <f ca="1"/>
        <v>139.88</v>
      </c>
      <c r="AH257" vm="17797">
        <f ca="1"/>
        <v>145.66999999999999</v>
      </c>
      <c r="AI257" vm="16166">
        <f ca="1"/>
        <v>141.96</v>
      </c>
      <c r="AJ257" vm="19390">
        <f ca="1"/>
        <v>147.66</v>
      </c>
      <c r="AK257" vm="17793">
        <f ca="1"/>
        <v>127.24</v>
      </c>
      <c r="AL257" vm="19391">
        <f ca="1"/>
        <v>129.75</v>
      </c>
      <c r="AM257" vm="1182">
        <f ca="1"/>
        <v>104.37</v>
      </c>
      <c r="AN257" vm="13425">
        <f ca="1"/>
        <v>126.6</v>
      </c>
      <c r="AO257" vm="19392">
        <f ca="1"/>
        <v>131.63</v>
      </c>
      <c r="AP257" vm="13462">
        <f ca="1"/>
        <v>128.1</v>
      </c>
      <c r="AQ257" vm="6382">
        <f ca="1"/>
        <v>146.77000000000001</v>
      </c>
      <c r="AR257" vm="12907">
        <f ca="1"/>
        <v>138.22999999999999</v>
      </c>
      <c r="AS257" vm="19393">
        <f ca="1"/>
        <v>145.16</v>
      </c>
      <c r="AT257" vm="14400">
        <f ca="1"/>
        <v>145.51</v>
      </c>
      <c r="AU257" vm="19394">
        <f ca="1"/>
        <v>128.97999999999999</v>
      </c>
      <c r="AV257" vm="13975">
        <f ca="1"/>
        <v>147.1</v>
      </c>
      <c r="AW257" vm="16728">
        <f ca="1"/>
        <v>150.88999999999999</v>
      </c>
      <c r="AX257" vm="19395">
        <f ca="1"/>
        <v>163.87</v>
      </c>
      <c r="AY257" vm="19396">
        <f ca="1"/>
        <v>166.58</v>
      </c>
      <c r="AZ257" vm="4077">
        <f ca="1"/>
        <v>165.41</v>
      </c>
      <c r="BA257" vm="8158">
        <f ca="1"/>
        <v>141.30000000000001</v>
      </c>
      <c r="BB257" vm="4761">
        <f ca="1"/>
        <v>102.48</v>
      </c>
      <c r="BC257" vm="19397">
        <f ca="1"/>
        <v>114.94</v>
      </c>
      <c r="BD257" vm="19398">
        <f ca="1"/>
        <v>140.07</v>
      </c>
      <c r="BE257" vm="9555">
        <f ca="1"/>
        <v>150.04</v>
      </c>
      <c r="BF257" vm="19399">
        <f ca="1"/>
        <v>153.63</v>
      </c>
      <c r="BG257" vm="19400">
        <f ca="1"/>
        <v>156.80000000000001</v>
      </c>
      <c r="BH257" vm="19401">
        <f ca="1"/>
        <v>154.11000000000001</v>
      </c>
      <c r="BI257" vm="19402">
        <f ca="1"/>
        <v>160.83000000000001</v>
      </c>
      <c r="BJ257" vm="19403">
        <f ca="1"/>
        <v>185.24</v>
      </c>
      <c r="BK257" vm="19404">
        <f ca="1"/>
        <v>194.33</v>
      </c>
      <c r="BL257" vm="1854">
        <f ca="1"/>
        <v>197.87</v>
      </c>
      <c r="BM257" vm="13386">
        <f ca="1"/>
        <v>221.24</v>
      </c>
      <c r="BN257" vm="19405">
        <f ca="1"/>
        <v>232.45</v>
      </c>
      <c r="BO257" vm="19406">
        <f ca="1"/>
        <v>258.39999999999998</v>
      </c>
      <c r="BP257" vm="19407">
        <f ca="1"/>
        <v>259.83999999999997</v>
      </c>
      <c r="BQ257" vm="19408">
        <f ca="1"/>
        <v>248.88</v>
      </c>
      <c r="BR257" vm="19409">
        <f ca="1"/>
        <v>257.56</v>
      </c>
      <c r="BS257" vm="19410">
        <f ca="1"/>
        <v>272.91000000000003</v>
      </c>
      <c r="BT257" vm="19411">
        <f ca="1"/>
        <v>264.12</v>
      </c>
      <c r="BU257" vm="19412">
        <f ca="1"/>
        <v>302.13</v>
      </c>
      <c r="BV257" vm="19413">
        <f ca="1"/>
        <v>289.60000000000002</v>
      </c>
      <c r="BW257" vm="9942">
        <f ca="1"/>
        <v>301.66000000000003</v>
      </c>
      <c r="BX257" vm="19414">
        <f ca="1"/>
        <v>304.31</v>
      </c>
      <c r="BY257" vm="19415">
        <f ca="1"/>
        <v>299.79000000000002</v>
      </c>
      <c r="BZ257" vm="15067">
        <f ca="1"/>
        <v>300.36</v>
      </c>
      <c r="CA257" vm="19416">
        <f ca="1"/>
        <v>265.49</v>
      </c>
      <c r="CB257" vm="19417">
        <f ca="1"/>
        <v>276.27</v>
      </c>
      <c r="CC257" vm="19418">
        <f ca="1"/>
        <v>237.68</v>
      </c>
      <c r="CD257" vm="19419">
        <f ca="1"/>
        <v>269.92</v>
      </c>
      <c r="CE257" vm="19420">
        <f ca="1"/>
        <v>268.01</v>
      </c>
      <c r="CF257" vm="19421">
        <f ca="1"/>
        <v>251.95</v>
      </c>
      <c r="CG257" vm="19422">
        <f ca="1"/>
        <v>309.12</v>
      </c>
      <c r="CH257" vm="15237">
        <f ca="1"/>
        <v>331.95</v>
      </c>
      <c r="CI257" vm="19423">
        <f ca="1"/>
        <v>311.37</v>
      </c>
      <c r="CJ257" vm="19424">
        <f ca="1"/>
        <v>350.12</v>
      </c>
      <c r="CK257" vm="19425">
        <f ca="1"/>
        <v>342.87</v>
      </c>
      <c r="CL257" vm="19426">
        <f ca="1"/>
        <v>306.5</v>
      </c>
      <c r="CM257" vm="19427">
        <f ca="1"/>
        <v>305.12</v>
      </c>
      <c r="CN257" vm="19428">
        <f ca="1"/>
        <v>298.47000000000003</v>
      </c>
      <c r="CO257" vm="19429">
        <f ca="1"/>
        <v>332.16</v>
      </c>
      <c r="CP257" vm="18956">
        <f ca="1"/>
        <v>348.45</v>
      </c>
      <c r="CQ257" vm="19430">
        <f ca="1"/>
        <v>337.58</v>
      </c>
      <c r="CR257" vm="19431">
        <f ca="1"/>
        <v>329.68</v>
      </c>
      <c r="CS257" vm="19432">
        <f ca="1"/>
        <v>314.57</v>
      </c>
      <c r="CT257" vm="19433">
        <f ca="1"/>
        <v>353.51</v>
      </c>
      <c r="CU257" vm="19434">
        <f ca="1"/>
        <v>379.83</v>
      </c>
      <c r="CV257" vm="19435">
        <f ca="1"/>
        <v>386.83</v>
      </c>
      <c r="CW257" vm="19436">
        <f ca="1"/>
        <v>407.36</v>
      </c>
      <c r="CX257" vm="19437">
        <f ca="1"/>
        <v>438.44</v>
      </c>
      <c r="CY257" vm="19438">
        <f ca="1"/>
        <v>411.79</v>
      </c>
      <c r="CZ257" vm="19439">
        <f ca="1"/>
        <v>436.61</v>
      </c>
      <c r="DA257" vm="19440">
        <f ca="1"/>
        <v>427.19</v>
      </c>
      <c r="DB257" vm="11427">
        <f ca="1"/>
        <v>430.07</v>
      </c>
      <c r="DC257" vm="19441">
        <f ca="1"/>
        <v>449.44</v>
      </c>
      <c r="DD257" vm="19442">
        <f ca="1"/>
        <v>469.81</v>
      </c>
      <c r="DE257" vm="19443">
        <f ca="1"/>
        <v>510.3</v>
      </c>
      <c r="DF257" vm="19444">
        <f ca="1"/>
        <v>573.97</v>
      </c>
      <c r="DG257" vm="19445">
        <f ca="1"/>
        <v>532.42999999999995</v>
      </c>
    </row>
    <row r="258" spans="2:111" x14ac:dyDescent="0.55000000000000004">
      <c r="B258" t="e" vm="19446">
        <v>#VALUE!</v>
      </c>
      <c r="C258" t="str" cm="1">
        <f t="array" aca="1" ref="C258" ca="1">_FV(B258,"Industry")</f>
        <v>Investment Banking &amp; Investment Services</v>
      </c>
      <c r="D258" cm="1" vm="19447">
        <f t="array" aca="1" ref="D258:DG258" ca="1">IFERROR(TRANSPOSE(_xlfn.STOCKHISTORY(B258,$B$1,$C$1,2,0,1)),"")</f>
        <v>20.666499999999999</v>
      </c>
      <c r="E258" vm="19448">
        <f ca="1"/>
        <v>21.096499999999999</v>
      </c>
      <c r="F258" vm="19449">
        <f ca="1"/>
        <v>22.1264</v>
      </c>
      <c r="G258" vm="19450">
        <f ca="1"/>
        <v>20.569800000000001</v>
      </c>
      <c r="H258" vm="19451">
        <f ca="1"/>
        <v>22.0031</v>
      </c>
      <c r="I258" vm="19452">
        <f ca="1"/>
        <v>21.5565</v>
      </c>
      <c r="J258" vm="19453">
        <f ca="1"/>
        <v>23.586400000000001</v>
      </c>
      <c r="K258" vm="19454">
        <f ca="1"/>
        <v>23.7364</v>
      </c>
      <c r="L258" vm="19455">
        <f ca="1"/>
        <v>22.513100000000001</v>
      </c>
      <c r="M258" vm="19456">
        <f ca="1"/>
        <v>21.3231</v>
      </c>
      <c r="N258" vm="19457">
        <f ca="1"/>
        <v>21.363099999999999</v>
      </c>
      <c r="O258" vm="19458">
        <f ca="1"/>
        <v>22.373100000000001</v>
      </c>
      <c r="P258" vm="19459">
        <f ca="1"/>
        <v>23.513100000000001</v>
      </c>
      <c r="Q258" vm="19460">
        <f ca="1"/>
        <v>23.703099999999999</v>
      </c>
      <c r="R258" vm="19461">
        <f ca="1"/>
        <v>23.149799999999999</v>
      </c>
      <c r="S258" vm="19462">
        <f ca="1"/>
        <v>22.956399999999999</v>
      </c>
      <c r="T258" vm="19463">
        <f ca="1"/>
        <v>22.549800000000001</v>
      </c>
      <c r="U258" vm="19464">
        <f ca="1"/>
        <v>23.829799999999999</v>
      </c>
      <c r="V258" vm="19465">
        <f ca="1"/>
        <v>24.7898</v>
      </c>
      <c r="W258" vm="19466">
        <f ca="1"/>
        <v>25.1264</v>
      </c>
      <c r="X258" vm="19467">
        <f ca="1"/>
        <v>25.856400000000001</v>
      </c>
      <c r="Y258" vm="19468">
        <f ca="1"/>
        <v>24.2164</v>
      </c>
      <c r="Z258" vm="19469">
        <f ca="1"/>
        <v>26.386399999999998</v>
      </c>
      <c r="AA258" vm="19470">
        <f ca="1"/>
        <v>25.6097</v>
      </c>
      <c r="AB258" vm="19471">
        <f ca="1"/>
        <v>26.9697</v>
      </c>
      <c r="AC258" vm="19472">
        <f ca="1"/>
        <v>26.916399999999999</v>
      </c>
      <c r="AD258" vm="19473">
        <f ca="1"/>
        <v>28.739699999999999</v>
      </c>
      <c r="AE258" vm="19474">
        <f ca="1"/>
        <v>29.439699999999998</v>
      </c>
      <c r="AF258" vm="19475">
        <f ca="1"/>
        <v>30.619700000000002</v>
      </c>
      <c r="AG258" vm="19476">
        <f ca="1"/>
        <v>30.422999999999998</v>
      </c>
      <c r="AH258" vm="19477">
        <f ca="1"/>
        <v>30.4664</v>
      </c>
      <c r="AI258" vm="19478">
        <f ca="1"/>
        <v>31.812999999999999</v>
      </c>
      <c r="AJ258" vm="19479">
        <f ca="1"/>
        <v>28.599699999999999</v>
      </c>
      <c r="AK258" vm="19480">
        <f ca="1"/>
        <v>28.902999999999999</v>
      </c>
      <c r="AL258" vm="19481">
        <f ca="1"/>
        <v>30.439699999999998</v>
      </c>
      <c r="AM258" vm="19482">
        <f ca="1"/>
        <v>27.189699999999998</v>
      </c>
      <c r="AN258" vm="19483">
        <f ca="1"/>
        <v>29.346399999999999</v>
      </c>
      <c r="AO258" vm="19484">
        <f ca="1"/>
        <v>30.523</v>
      </c>
      <c r="AP258" vm="19485">
        <f ca="1"/>
        <v>29.163</v>
      </c>
      <c r="AQ258" vm="19486">
        <f ca="1"/>
        <v>30.733000000000001</v>
      </c>
      <c r="AR258" vm="19487">
        <f ca="1"/>
        <v>30.213000000000001</v>
      </c>
      <c r="AS258" vm="19488">
        <f ca="1"/>
        <v>32.0563</v>
      </c>
      <c r="AT258" vm="19489">
        <f ca="1"/>
        <v>32.122999999999998</v>
      </c>
      <c r="AU258" vm="19490">
        <f ca="1"/>
        <v>33.279699999999998</v>
      </c>
      <c r="AV258" vm="19491">
        <f ca="1"/>
        <v>33.116300000000003</v>
      </c>
      <c r="AW258" vm="19492">
        <f ca="1"/>
        <v>33.256300000000003</v>
      </c>
      <c r="AX258" vm="2386">
        <f ca="1"/>
        <v>34.933</v>
      </c>
      <c r="AY258" vm="19493">
        <f ca="1"/>
        <v>35.699599999999997</v>
      </c>
      <c r="AZ258" vm="19494">
        <f ca="1"/>
        <v>38.819600000000001</v>
      </c>
      <c r="BA258" vm="19495">
        <f ca="1"/>
        <v>34.183</v>
      </c>
      <c r="BB258" vm="19496">
        <f ca="1"/>
        <v>31.649699999999999</v>
      </c>
      <c r="BC258" vm="14229">
        <f ca="1"/>
        <v>36.5563</v>
      </c>
      <c r="BD258" vm="19497">
        <f ca="1"/>
        <v>39.4863</v>
      </c>
      <c r="BE258" vm="19498">
        <f ca="1"/>
        <v>39.822899999999997</v>
      </c>
      <c r="BF258" vm="19499">
        <f ca="1"/>
        <v>43.769599999999997</v>
      </c>
      <c r="BG258" vm="19500">
        <f ca="1"/>
        <v>44.806199999999997</v>
      </c>
      <c r="BH258" vm="19501">
        <f ca="1"/>
        <v>40.902900000000002</v>
      </c>
      <c r="BI258" vm="19502">
        <f ca="1"/>
        <v>40.329599999999999</v>
      </c>
      <c r="BJ258" vm="19503">
        <f ca="1"/>
        <v>42.6629</v>
      </c>
      <c r="BK258" vm="19504">
        <f ca="1"/>
        <v>44.246200000000002</v>
      </c>
      <c r="BL258" vm="19505">
        <f ca="1"/>
        <v>45.089500000000001</v>
      </c>
      <c r="BM258" vm="19506">
        <f ca="1"/>
        <v>46.096200000000003</v>
      </c>
      <c r="BN258" vm="19507">
        <f ca="1"/>
        <v>49.152799999999999</v>
      </c>
      <c r="BO258" vm="19508">
        <f ca="1"/>
        <v>53.8461</v>
      </c>
      <c r="BP258" vm="19509">
        <f ca="1"/>
        <v>55.819400000000002</v>
      </c>
      <c r="BQ258" vm="19510">
        <f ca="1"/>
        <v>58.599400000000003</v>
      </c>
      <c r="BR258" vm="19511">
        <f ca="1"/>
        <v>62.242699999999999</v>
      </c>
      <c r="BS258" vm="19512">
        <f ca="1"/>
        <v>65.259299999999996</v>
      </c>
      <c r="BT258" vm="19513">
        <f ca="1"/>
        <v>64.339399999999998</v>
      </c>
      <c r="BU258" vm="19514">
        <f ca="1"/>
        <v>69.956000000000003</v>
      </c>
      <c r="BV258" vm="19515">
        <f ca="1"/>
        <v>67.742699999999999</v>
      </c>
      <c r="BW258" vm="19516">
        <f ca="1"/>
        <v>70.002600000000001</v>
      </c>
      <c r="BX258" vm="19517">
        <f ca="1"/>
        <v>59.7361</v>
      </c>
      <c r="BY258" vm="19518">
        <f ca="1"/>
        <v>57.049399999999999</v>
      </c>
      <c r="BZ258" vm="19519">
        <f ca="1"/>
        <v>59.3994</v>
      </c>
      <c r="CA258" vm="19520">
        <f ca="1"/>
        <v>52.456099999999999</v>
      </c>
      <c r="CB258" vm="19521">
        <f ca="1"/>
        <v>51.752800000000001</v>
      </c>
      <c r="CC258" vm="19522">
        <f ca="1"/>
        <v>50.846200000000003</v>
      </c>
      <c r="CD258" vm="19523">
        <f ca="1"/>
        <v>60.299399999999999</v>
      </c>
      <c r="CE258" vm="10072">
        <f ca="1"/>
        <v>59.53</v>
      </c>
      <c r="CF258" vm="1233">
        <f ca="1"/>
        <v>56.68</v>
      </c>
      <c r="CG258" vm="4727">
        <f ca="1"/>
        <v>62.24</v>
      </c>
      <c r="CH258" vm="14348">
        <f ca="1"/>
        <v>68.459999999999994</v>
      </c>
      <c r="CI258" vm="19524">
        <f ca="1"/>
        <v>61.35</v>
      </c>
      <c r="CJ258" vm="17627">
        <f ca="1"/>
        <v>60.19</v>
      </c>
      <c r="CK258" vm="17560">
        <f ca="1"/>
        <v>56.06</v>
      </c>
      <c r="CL258" vm="11979">
        <f ca="1"/>
        <v>54.67</v>
      </c>
      <c r="CM258" vm="7069">
        <f ca="1"/>
        <v>55.37</v>
      </c>
      <c r="CN258" vm="4705">
        <f ca="1"/>
        <v>55.35</v>
      </c>
      <c r="CO258" vm="10599">
        <f ca="1"/>
        <v>49.85</v>
      </c>
      <c r="CP258" vm="6216">
        <f ca="1"/>
        <v>50.49</v>
      </c>
      <c r="CQ258" vm="10452">
        <f ca="1"/>
        <v>52.48</v>
      </c>
      <c r="CR258" vm="19525">
        <f ca="1"/>
        <v>48.59</v>
      </c>
      <c r="CS258" vm="19526">
        <f ca="1"/>
        <v>49.6</v>
      </c>
      <c r="CT258" vm="5156">
        <f ca="1"/>
        <v>55.84</v>
      </c>
      <c r="CU258" vm="10949">
        <f ca="1"/>
        <v>58.14</v>
      </c>
      <c r="CV258" vm="5172">
        <f ca="1"/>
        <v>57.77</v>
      </c>
      <c r="CW258" vm="7019">
        <f ca="1"/>
        <v>56.2</v>
      </c>
      <c r="CX258" vm="19527">
        <f ca="1"/>
        <v>63.1</v>
      </c>
      <c r="CY258" vm="2150">
        <f ca="1"/>
        <v>59.85</v>
      </c>
      <c r="CZ258" vm="11301">
        <f ca="1"/>
        <v>59.03</v>
      </c>
      <c r="DA258" vm="19528">
        <f ca="1"/>
        <v>60.26</v>
      </c>
      <c r="DB258" vm="6701">
        <f ca="1"/>
        <v>67.680000000000007</v>
      </c>
      <c r="DC258" vm="9645">
        <f ca="1"/>
        <v>72.08</v>
      </c>
      <c r="DD258" vm="14056">
        <f ca="1"/>
        <v>73.010000000000005</v>
      </c>
      <c r="DE258" vm="11696">
        <f ca="1"/>
        <v>73.92</v>
      </c>
      <c r="DF258" vm="6332">
        <f ca="1"/>
        <v>82.99</v>
      </c>
      <c r="DG258" vm="19529">
        <f ca="1"/>
        <v>77.31</v>
      </c>
    </row>
    <row r="259" spans="2:111" x14ac:dyDescent="0.55000000000000004">
      <c r="B259" t="e" vm="19530">
        <v>#VALUE!</v>
      </c>
      <c r="C259" t="str" cm="1">
        <f t="array" aca="1" ref="C259" ca="1">_FV(B259,"Industry")</f>
        <v>Investment Banking &amp; Investment Services</v>
      </c>
      <c r="D259" cm="1" vm="19531">
        <f t="array" aca="1" ref="D259:DG259" ca="1">IFERROR(TRANSPOSE(_xlfn.STOCKHISTORY(B259,$B$1,$C$1,2,0,1)),"")</f>
        <v>55.73</v>
      </c>
      <c r="E259" vm="8932">
        <f ca="1"/>
        <v>54.78</v>
      </c>
      <c r="F259" vm="7985">
        <f ca="1"/>
        <v>58.52</v>
      </c>
      <c r="G259" vm="19532">
        <f ca="1"/>
        <v>62.3</v>
      </c>
      <c r="H259" vm="9832">
        <f ca="1"/>
        <v>63.06</v>
      </c>
      <c r="I259" vm="10068">
        <f ca="1"/>
        <v>53.92</v>
      </c>
      <c r="J259" vm="3392">
        <f ca="1"/>
        <v>65.78</v>
      </c>
      <c r="K259" vm="3461">
        <f ca="1"/>
        <v>70.239999999999995</v>
      </c>
      <c r="L259" vm="19533">
        <f ca="1"/>
        <v>69.63</v>
      </c>
      <c r="M259" vm="19534">
        <f ca="1"/>
        <v>70.209999999999994</v>
      </c>
      <c r="N259" vm="10338">
        <f ca="1"/>
        <v>78.8</v>
      </c>
      <c r="O259" vm="14096">
        <f ca="1"/>
        <v>77.72</v>
      </c>
      <c r="P259" vm="19535">
        <f ca="1"/>
        <v>76.2</v>
      </c>
      <c r="Q259" vm="7470">
        <f ca="1"/>
        <v>79.709999999999994</v>
      </c>
      <c r="R259" vm="3777">
        <f ca="1"/>
        <v>79.61</v>
      </c>
      <c r="S259" vm="2790">
        <f ca="1"/>
        <v>83.9</v>
      </c>
      <c r="T259" vm="11075">
        <f ca="1"/>
        <v>81.459999999999994</v>
      </c>
      <c r="U259" vm="11753">
        <f ca="1"/>
        <v>89.73</v>
      </c>
      <c r="V259" vm="19536">
        <f ca="1"/>
        <v>93.23</v>
      </c>
      <c r="W259" vm="19537">
        <f ca="1"/>
        <v>92.49</v>
      </c>
      <c r="X259" vm="2873">
        <f ca="1"/>
        <v>95.54</v>
      </c>
      <c r="Y259" vm="3780">
        <f ca="1"/>
        <v>92</v>
      </c>
      <c r="Z259" vm="8147">
        <f ca="1"/>
        <v>95.35</v>
      </c>
      <c r="AA259" vm="12408">
        <f ca="1"/>
        <v>97.61</v>
      </c>
      <c r="AB259" vm="19538">
        <f ca="1"/>
        <v>110.17</v>
      </c>
      <c r="AC259" vm="7225">
        <f ca="1"/>
        <v>106.15</v>
      </c>
      <c r="AD259" vm="19539">
        <f ca="1"/>
        <v>99.73</v>
      </c>
      <c r="AE259" vm="6802">
        <f ca="1"/>
        <v>99.78</v>
      </c>
      <c r="AF259" vm="1256">
        <f ca="1"/>
        <v>96.11</v>
      </c>
      <c r="AG259" vm="19540">
        <f ca="1"/>
        <v>93.09</v>
      </c>
      <c r="AH259" vm="9865">
        <f ca="1"/>
        <v>88.31</v>
      </c>
      <c r="AI259" vm="17202">
        <f ca="1"/>
        <v>86.91</v>
      </c>
      <c r="AJ259" vm="17163">
        <f ca="1"/>
        <v>83.78</v>
      </c>
      <c r="AK259" vm="10403">
        <f ca="1"/>
        <v>68.75</v>
      </c>
      <c r="AL259" vm="5261">
        <f ca="1"/>
        <v>73.02</v>
      </c>
      <c r="AM259" vm="15881">
        <f ca="1"/>
        <v>63.07</v>
      </c>
      <c r="AN259" vm="13529">
        <f ca="1"/>
        <v>70.900000000000006</v>
      </c>
      <c r="AO259" vm="13958">
        <f ca="1"/>
        <v>71.87</v>
      </c>
      <c r="AP259" vm="18153">
        <f ca="1"/>
        <v>65.81</v>
      </c>
      <c r="AQ259" vm="12190">
        <f ca="1"/>
        <v>67.66</v>
      </c>
      <c r="AR259" vm="19541">
        <f ca="1"/>
        <v>55.25</v>
      </c>
      <c r="AS259" vm="17560">
        <f ca="1"/>
        <v>56.06</v>
      </c>
      <c r="AT259" vm="19542">
        <f ca="1"/>
        <v>58.09</v>
      </c>
      <c r="AU259" vm="15155">
        <f ca="1"/>
        <v>51.31</v>
      </c>
      <c r="AV259" vm="19543">
        <f ca="1"/>
        <v>59.19</v>
      </c>
      <c r="AW259" vm="16346">
        <f ca="1"/>
        <v>66.069999999999993</v>
      </c>
      <c r="AX259" vm="19544">
        <f ca="1"/>
        <v>75.099999999999994</v>
      </c>
      <c r="AY259" vm="8029">
        <f ca="1"/>
        <v>79.099999999999994</v>
      </c>
      <c r="AZ259" vm="11186">
        <f ca="1"/>
        <v>75.63</v>
      </c>
      <c r="BA259" vm="19545">
        <f ca="1"/>
        <v>68.11</v>
      </c>
      <c r="BB259" vm="2546">
        <f ca="1"/>
        <v>53.27</v>
      </c>
      <c r="BC259" vm="12170">
        <f ca="1"/>
        <v>63.04</v>
      </c>
      <c r="BD259" vm="17395">
        <f ca="1"/>
        <v>60.96</v>
      </c>
      <c r="BE259" vm="15932">
        <f ca="1"/>
        <v>63.55</v>
      </c>
      <c r="BF259" vm="12826">
        <f ca="1"/>
        <v>63.79</v>
      </c>
      <c r="BG259" vm="10089">
        <f ca="1"/>
        <v>68.09</v>
      </c>
      <c r="BH259" vm="15884">
        <f ca="1"/>
        <v>59.33</v>
      </c>
      <c r="BI259" vm="19546">
        <f ca="1"/>
        <v>58.9</v>
      </c>
      <c r="BJ259" vm="6604">
        <f ca="1"/>
        <v>70.48</v>
      </c>
      <c r="BK259" vm="7879">
        <f ca="1"/>
        <v>72.78</v>
      </c>
      <c r="BL259" vm="12110">
        <f ca="1"/>
        <v>70</v>
      </c>
      <c r="BM259" vm="19547">
        <f ca="1"/>
        <v>72.77</v>
      </c>
      <c r="BN259" vm="19548">
        <f ca="1"/>
        <v>84.01</v>
      </c>
      <c r="BO259" vm="19379">
        <f ca="1"/>
        <v>83.95</v>
      </c>
      <c r="BP259" vm="19549">
        <f ca="1"/>
        <v>86.98</v>
      </c>
      <c r="BQ259" vm="9479">
        <f ca="1"/>
        <v>82.28</v>
      </c>
      <c r="BR259" vm="13682">
        <f ca="1"/>
        <v>87.14</v>
      </c>
      <c r="BS259" vm="19550">
        <f ca="1"/>
        <v>92.91</v>
      </c>
      <c r="BT259" vm="19551">
        <f ca="1"/>
        <v>84.72</v>
      </c>
      <c r="BU259" vm="19552">
        <f ca="1"/>
        <v>98.55</v>
      </c>
      <c r="BV259" vm="9991">
        <f ca="1"/>
        <v>88.97</v>
      </c>
      <c r="BW259" vm="4032">
        <f ca="1"/>
        <v>93</v>
      </c>
      <c r="BX259" vm="16365">
        <f ca="1"/>
        <v>94.5</v>
      </c>
      <c r="BY259" vm="9764">
        <f ca="1"/>
        <v>85.33</v>
      </c>
      <c r="BZ259" vm="19553">
        <f ca="1"/>
        <v>87.12</v>
      </c>
      <c r="CA259" vm="7015">
        <f ca="1"/>
        <v>66.97</v>
      </c>
      <c r="CB259" vm="6580">
        <f ca="1"/>
        <v>72.489999999999995</v>
      </c>
      <c r="CC259" vm="5116">
        <f ca="1"/>
        <v>61.65</v>
      </c>
      <c r="CD259" vm="17724">
        <f ca="1"/>
        <v>71.040000000000006</v>
      </c>
      <c r="CE259" vm="12112">
        <f ca="1"/>
        <v>68.349999999999994</v>
      </c>
      <c r="CF259" vm="12093">
        <f ca="1"/>
        <v>60.81</v>
      </c>
      <c r="CG259" vm="19554">
        <f ca="1"/>
        <v>74</v>
      </c>
      <c r="CH259" vm="9671">
        <f ca="1"/>
        <v>79.67</v>
      </c>
      <c r="CI259" vm="9845">
        <f ca="1"/>
        <v>77.569999999999993</v>
      </c>
      <c r="CJ259" vm="2783">
        <f ca="1"/>
        <v>91.33</v>
      </c>
      <c r="CK259" vm="19555">
        <f ca="1"/>
        <v>88.68</v>
      </c>
      <c r="CL259" vm="9769">
        <f ca="1"/>
        <v>75.69</v>
      </c>
      <c r="CM259" vm="11976">
        <f ca="1"/>
        <v>72.260000000000005</v>
      </c>
      <c r="CN259" vm="10477">
        <f ca="1"/>
        <v>68.02</v>
      </c>
      <c r="CO259" vm="10409">
        <f ca="1"/>
        <v>73.180000000000007</v>
      </c>
      <c r="CP259" vm="17135">
        <f ca="1"/>
        <v>72.44</v>
      </c>
      <c r="CQ259" vm="19556">
        <f ca="1"/>
        <v>68.739999999999995</v>
      </c>
      <c r="CR259" vm="8018">
        <f ca="1"/>
        <v>66.959999999999994</v>
      </c>
      <c r="CS259" vm="10971">
        <f ca="1"/>
        <v>64.63</v>
      </c>
      <c r="CT259" vm="11946">
        <f ca="1"/>
        <v>72.819999999999993</v>
      </c>
      <c r="CU259" vm="9770">
        <f ca="1"/>
        <v>77.459999999999994</v>
      </c>
      <c r="CV259" vm="19557">
        <f ca="1"/>
        <v>73.87</v>
      </c>
      <c r="CW259" vm="12274">
        <f ca="1"/>
        <v>73.73</v>
      </c>
      <c r="CX259" vm="9563">
        <f ca="1"/>
        <v>77.319999999999993</v>
      </c>
      <c r="CY259" vm="6580">
        <f ca="1"/>
        <v>72.489999999999995</v>
      </c>
      <c r="CZ259" vm="3791">
        <f ca="1"/>
        <v>75.59</v>
      </c>
      <c r="DA259" vm="19554">
        <f ca="1"/>
        <v>74</v>
      </c>
      <c r="DB259" vm="2784">
        <f ca="1"/>
        <v>84.97</v>
      </c>
      <c r="DC259" vm="11931">
        <f ca="1"/>
        <v>87.1</v>
      </c>
      <c r="DD259" vm="19558">
        <f ca="1"/>
        <v>88.47</v>
      </c>
      <c r="DE259" vm="19559">
        <f ca="1"/>
        <v>92.8</v>
      </c>
      <c r="DF259" vm="19560">
        <f ca="1"/>
        <v>98.51</v>
      </c>
      <c r="DG259" vm="9576">
        <f ca="1"/>
        <v>98.15</v>
      </c>
    </row>
    <row r="260" spans="2:111" x14ac:dyDescent="0.55000000000000004">
      <c r="B260" t="e" vm="19561">
        <v>#VALUE!</v>
      </c>
      <c r="C260" t="str" cm="1">
        <f t="array" aca="1" ref="C260" ca="1">_FV(B260,"Industry")</f>
        <v>Investment Banking &amp; Investment Services</v>
      </c>
      <c r="D260" cm="1" vm="19562">
        <f t="array" aca="1" ref="D260:DG260" ca="1">IFERROR(TRANSPOSE(_xlfn.STOCKHISTORY(B260,$B$1,$C$1,2,0,1)),"")</f>
        <v>29.206800000000001</v>
      </c>
      <c r="E260" vm="19563">
        <f ca="1"/>
        <v>29.226800000000001</v>
      </c>
      <c r="F260" vm="19564">
        <f ca="1"/>
        <v>31.740200000000002</v>
      </c>
      <c r="G260" vm="19565">
        <f ca="1"/>
        <v>34.780200000000001</v>
      </c>
      <c r="H260" vm="19566">
        <f ca="1"/>
        <v>37.380200000000002</v>
      </c>
      <c r="I260" vm="19567">
        <f ca="1"/>
        <v>32.866799999999998</v>
      </c>
      <c r="J260" vm="19568">
        <f ca="1"/>
        <v>36.600200000000001</v>
      </c>
      <c r="K260" vm="19569">
        <f ca="1"/>
        <v>38.780200000000001</v>
      </c>
      <c r="L260" vm="19570">
        <f ca="1"/>
        <v>38.806899999999999</v>
      </c>
      <c r="M260" vm="19571">
        <f ca="1"/>
        <v>40.080199999999998</v>
      </c>
      <c r="N260" vm="19572">
        <f ca="1"/>
        <v>47.9602</v>
      </c>
      <c r="O260" vm="19573">
        <f ca="1"/>
        <v>46.180199999999999</v>
      </c>
      <c r="P260" vm="19574">
        <f ca="1"/>
        <v>49.953600000000002</v>
      </c>
      <c r="Q260" vm="19575">
        <f ca="1"/>
        <v>52.373600000000003</v>
      </c>
      <c r="R260" vm="19576">
        <f ca="1"/>
        <v>50.840299999999999</v>
      </c>
      <c r="S260" vm="19577">
        <f ca="1"/>
        <v>49.680199999999999</v>
      </c>
      <c r="T260" vm="19578">
        <f ca="1"/>
        <v>48.180199999999999</v>
      </c>
      <c r="U260" vm="19579">
        <f ca="1"/>
        <v>53.4803</v>
      </c>
      <c r="V260" vm="19580">
        <f ca="1"/>
        <v>55.460299999999997</v>
      </c>
      <c r="W260" vm="19581">
        <f ca="1"/>
        <v>52.2136</v>
      </c>
      <c r="X260" vm="19582">
        <f ca="1"/>
        <v>56.220300000000002</v>
      </c>
      <c r="Y260" vm="19583">
        <f ca="1"/>
        <v>56.520299999999999</v>
      </c>
      <c r="Z260" vm="19584">
        <f ca="1"/>
        <v>58.866999999999997</v>
      </c>
      <c r="AA260" vm="19585">
        <f ca="1"/>
        <v>59.5336</v>
      </c>
      <c r="AB260" vm="19586">
        <f ca="1"/>
        <v>64.260300000000001</v>
      </c>
      <c r="AC260" vm="19587">
        <f ca="1"/>
        <v>61.807000000000002</v>
      </c>
      <c r="AD260" vm="19588">
        <f ca="1"/>
        <v>59.606999999999999</v>
      </c>
      <c r="AE260" vm="19589">
        <f ca="1"/>
        <v>59.833599999999997</v>
      </c>
      <c r="AF260" vm="19590">
        <f ca="1"/>
        <v>64.373699999999999</v>
      </c>
      <c r="AG260" vm="19591">
        <f ca="1"/>
        <v>59.567</v>
      </c>
      <c r="AH260" vm="19592">
        <f ca="1"/>
        <v>61.060299999999998</v>
      </c>
      <c r="AI260" vm="19593">
        <f ca="1"/>
        <v>62.027000000000001</v>
      </c>
      <c r="AJ260" vm="19594">
        <f ca="1"/>
        <v>61.366999999999997</v>
      </c>
      <c r="AK260" vm="19595">
        <f ca="1"/>
        <v>51.126899999999999</v>
      </c>
      <c r="AL260" vm="19596">
        <f ca="1"/>
        <v>53.153599999999997</v>
      </c>
      <c r="AM260" vm="19597">
        <f ca="1"/>
        <v>49.606900000000003</v>
      </c>
      <c r="AN260" vm="19598">
        <f ca="1"/>
        <v>53.666899999999998</v>
      </c>
      <c r="AO260" vm="19599">
        <f ca="1"/>
        <v>55.053600000000003</v>
      </c>
      <c r="AP260" vm="19600">
        <f ca="1"/>
        <v>53.606900000000003</v>
      </c>
      <c r="AQ260" vm="19601">
        <f ca="1"/>
        <v>61.046999999999997</v>
      </c>
      <c r="AR260" vm="19599">
        <f ca="1"/>
        <v>55.053600000000003</v>
      </c>
      <c r="AS260" vm="19602">
        <f ca="1"/>
        <v>56.366900000000001</v>
      </c>
      <c r="AT260" vm="19603">
        <f ca="1"/>
        <v>53.780299999999997</v>
      </c>
      <c r="AU260" vm="19604">
        <f ca="1"/>
        <v>52.340299999999999</v>
      </c>
      <c r="AV260" vm="19605">
        <f ca="1"/>
        <v>54.973599999999998</v>
      </c>
      <c r="AW260" vm="13338">
        <f ca="1"/>
        <v>55.660299999999999</v>
      </c>
      <c r="AX260" vm="19606">
        <f ca="1"/>
        <v>59.880299999999998</v>
      </c>
      <c r="AY260" vm="19607">
        <f ca="1"/>
        <v>59.640300000000003</v>
      </c>
      <c r="AZ260" vm="19608">
        <f ca="1"/>
        <v>60.953600000000002</v>
      </c>
      <c r="BA260" vm="19609">
        <f ca="1"/>
        <v>55.753599999999999</v>
      </c>
      <c r="BB260" vm="19610">
        <f ca="1"/>
        <v>42.133499999999998</v>
      </c>
      <c r="BC260" vm="19611">
        <f ca="1"/>
        <v>43.946899999999999</v>
      </c>
      <c r="BD260" vm="19612">
        <f ca="1"/>
        <v>46.186900000000001</v>
      </c>
      <c r="BE260" vm="19613">
        <f ca="1"/>
        <v>45.886899999999997</v>
      </c>
      <c r="BF260" vm="19614">
        <f ca="1"/>
        <v>46.3202</v>
      </c>
      <c r="BG260" vm="19615">
        <f ca="1"/>
        <v>50.4803</v>
      </c>
      <c r="BH260" vm="19616">
        <f ca="1"/>
        <v>48.506900000000002</v>
      </c>
      <c r="BI260" vm="19617">
        <f ca="1"/>
        <v>50.960299999999997</v>
      </c>
      <c r="BJ260" vm="19618">
        <f ca="1"/>
        <v>60.633600000000001</v>
      </c>
      <c r="BK260" vm="19619">
        <f ca="1"/>
        <v>63.780299999999997</v>
      </c>
      <c r="BL260" vm="19620">
        <f ca="1"/>
        <v>66.6203</v>
      </c>
      <c r="BM260" vm="19621">
        <f ca="1"/>
        <v>77.827100000000002</v>
      </c>
      <c r="BN260" vm="19622">
        <f ca="1"/>
        <v>81.707099999999997</v>
      </c>
      <c r="BO260" vm="19623">
        <f ca="1"/>
        <v>87.187100000000001</v>
      </c>
      <c r="BP260" vm="19624">
        <f ca="1"/>
        <v>88.393799999999999</v>
      </c>
      <c r="BQ260" vm="19625">
        <f ca="1"/>
        <v>86.600399999999993</v>
      </c>
      <c r="BR260" vm="19626">
        <f ca="1"/>
        <v>86.320400000000006</v>
      </c>
      <c r="BS260" vm="19627">
        <f ca="1"/>
        <v>93.267099999999999</v>
      </c>
      <c r="BT260" vm="9905">
        <f ca="1"/>
        <v>92.28</v>
      </c>
      <c r="BU260" vm="2846">
        <f ca="1"/>
        <v>98.59</v>
      </c>
      <c r="BV260" vm="16405">
        <f ca="1"/>
        <v>98.29</v>
      </c>
      <c r="BW260" vm="19628">
        <f ca="1"/>
        <v>100.4</v>
      </c>
      <c r="BX260" vm="19629">
        <f ca="1"/>
        <v>105.87</v>
      </c>
      <c r="BY260" vm="14671">
        <f ca="1"/>
        <v>109.65</v>
      </c>
      <c r="BZ260" vm="3710">
        <f ca="1"/>
        <v>109.91</v>
      </c>
      <c r="CA260" vm="13432">
        <f ca="1"/>
        <v>97.46</v>
      </c>
      <c r="CB260" vm="16238">
        <f ca="1"/>
        <v>98.49</v>
      </c>
      <c r="CC260" vm="18480">
        <f ca="1"/>
        <v>89.41</v>
      </c>
      <c r="CD260" vm="10355">
        <f ca="1"/>
        <v>98.47</v>
      </c>
      <c r="CE260" vm="1182">
        <f ca="1"/>
        <v>104.37</v>
      </c>
      <c r="CF260" vm="19630">
        <f ca="1"/>
        <v>98.82</v>
      </c>
      <c r="CG260" vm="19631">
        <f ca="1"/>
        <v>118.14</v>
      </c>
      <c r="CH260" vm="14370">
        <f ca="1"/>
        <v>116.9</v>
      </c>
      <c r="CI260" vm="14756">
        <f ca="1"/>
        <v>106.85</v>
      </c>
      <c r="CJ260" vm="16368">
        <f ca="1"/>
        <v>112.77</v>
      </c>
      <c r="CK260" vm="19632">
        <f ca="1"/>
        <v>108.46</v>
      </c>
      <c r="CL260" vm="6439">
        <f ca="1"/>
        <v>93.27</v>
      </c>
      <c r="CM260" vm="4000">
        <f ca="1"/>
        <v>90.53</v>
      </c>
      <c r="CN260" vm="11856">
        <f ca="1"/>
        <v>90.35</v>
      </c>
      <c r="CO260" vm="19633">
        <f ca="1"/>
        <v>103.77</v>
      </c>
      <c r="CP260" vm="13709">
        <f ca="1"/>
        <v>110.07</v>
      </c>
      <c r="CQ260" vm="19634">
        <f ca="1"/>
        <v>104.59</v>
      </c>
      <c r="CR260" vm="2917">
        <f ca="1"/>
        <v>100.43</v>
      </c>
      <c r="CS260" vm="19635">
        <f ca="1"/>
        <v>95.44</v>
      </c>
      <c r="CT260" vm="16469">
        <f ca="1"/>
        <v>105.15</v>
      </c>
      <c r="CU260" vm="19636">
        <f ca="1"/>
        <v>111.5</v>
      </c>
      <c r="CV260" vm="4045">
        <f ca="1"/>
        <v>110.18</v>
      </c>
      <c r="CW260" vm="19637">
        <f ca="1"/>
        <v>120.32</v>
      </c>
      <c r="CX260" vm="19638">
        <f ca="1"/>
        <v>128.41999999999999</v>
      </c>
      <c r="CY260" vm="9927">
        <f ca="1"/>
        <v>122</v>
      </c>
      <c r="CZ260" vm="19639">
        <f ca="1"/>
        <v>122.75</v>
      </c>
      <c r="DA260" vm="19640">
        <f ca="1"/>
        <v>123.61</v>
      </c>
      <c r="DB260" vm="3209">
        <f ca="1"/>
        <v>116</v>
      </c>
      <c r="DC260" vm="4125">
        <f ca="1"/>
        <v>119.57</v>
      </c>
      <c r="DD260" vm="8676">
        <f ca="1"/>
        <v>122.46</v>
      </c>
      <c r="DE260" vm="19641">
        <f ca="1"/>
        <v>148.22</v>
      </c>
      <c r="DF260" vm="1544">
        <f ca="1"/>
        <v>169.28</v>
      </c>
      <c r="DG260" vm="19642">
        <f ca="1"/>
        <v>155.33000000000001</v>
      </c>
    </row>
    <row r="261" spans="2:111" x14ac:dyDescent="0.55000000000000004">
      <c r="B261" t="e" vm="19643">
        <v>#VALUE!</v>
      </c>
      <c r="C261" t="str" cm="1">
        <f t="array" aca="1" ref="C261" ca="1">_FV(B261,"Industry")</f>
        <v>Investment Banking &amp; Investment Services</v>
      </c>
      <c r="D261" cm="1" vm="10754">
        <f t="array" aca="1" ref="D261:DG261" ca="1">IFERROR(TRANSPOSE(_xlfn.STOCKHISTORY(B261,$B$1,$C$1,2,0,1)),"")</f>
        <v>70.95</v>
      </c>
      <c r="E261" vm="10057">
        <f ca="1"/>
        <v>69.11</v>
      </c>
      <c r="F261" vm="9776">
        <f ca="1"/>
        <v>73.459999999999994</v>
      </c>
      <c r="G261" vm="8102">
        <f ca="1"/>
        <v>75.290000000000006</v>
      </c>
      <c r="H261" vm="19644">
        <f ca="1"/>
        <v>77.06</v>
      </c>
      <c r="I261" vm="19645">
        <f ca="1"/>
        <v>72.97</v>
      </c>
      <c r="J261" vm="19646">
        <f ca="1"/>
        <v>70.69</v>
      </c>
      <c r="K261" vm="19647">
        <f ca="1"/>
        <v>69.540000000000006</v>
      </c>
      <c r="L261" vm="6240">
        <f ca="1"/>
        <v>66.5</v>
      </c>
      <c r="M261" vm="18754">
        <f ca="1"/>
        <v>64.010000000000005</v>
      </c>
      <c r="N261" vm="19648">
        <f ca="1"/>
        <v>74.06</v>
      </c>
      <c r="O261" vm="6434">
        <f ca="1"/>
        <v>75.260000000000005</v>
      </c>
      <c r="P261" vm="5254">
        <f ca="1"/>
        <v>67.44</v>
      </c>
      <c r="Q261" vm="19649">
        <f ca="1"/>
        <v>71.209999999999994</v>
      </c>
      <c r="R261" vm="17025">
        <f ca="1"/>
        <v>68.150000000000006</v>
      </c>
      <c r="S261" vm="8964">
        <f ca="1"/>
        <v>70.89</v>
      </c>
      <c r="T261" vm="19650">
        <f ca="1"/>
        <v>70.44</v>
      </c>
      <c r="U261" vm="15941">
        <f ca="1"/>
        <v>74.209999999999994</v>
      </c>
      <c r="V261" vm="13449">
        <f ca="1"/>
        <v>82.72</v>
      </c>
      <c r="W261" vm="19651">
        <f ca="1"/>
        <v>84.36</v>
      </c>
      <c r="X261" vm="9993">
        <f ca="1"/>
        <v>90.65</v>
      </c>
      <c r="Y261" vm="2226">
        <f ca="1"/>
        <v>92.9</v>
      </c>
      <c r="Z261" vm="19652">
        <f ca="1"/>
        <v>102.92</v>
      </c>
      <c r="AA261" vm="12422">
        <f ca="1"/>
        <v>104.93</v>
      </c>
      <c r="AB261" vm="19653">
        <f ca="1"/>
        <v>111.63</v>
      </c>
      <c r="AC261" vm="8858">
        <f ca="1"/>
        <v>111.9</v>
      </c>
      <c r="AD261" vm="19654">
        <f ca="1"/>
        <v>107.97</v>
      </c>
      <c r="AE261" vm="8150">
        <f ca="1"/>
        <v>113.82</v>
      </c>
      <c r="AF261" vm="19655">
        <f ca="1"/>
        <v>121.42</v>
      </c>
      <c r="AG261" vm="19656">
        <f ca="1"/>
        <v>116.09</v>
      </c>
      <c r="AH261" vm="14755">
        <f ca="1"/>
        <v>119.08</v>
      </c>
      <c r="AI261" vm="19657">
        <f ca="1"/>
        <v>115.89</v>
      </c>
      <c r="AJ261" vm="19658">
        <f ca="1"/>
        <v>109.18</v>
      </c>
      <c r="AK261" vm="13538">
        <f ca="1"/>
        <v>96.99</v>
      </c>
      <c r="AL261" vm="2864">
        <f ca="1"/>
        <v>99.36</v>
      </c>
      <c r="AM261" vm="10778">
        <f ca="1"/>
        <v>92.32</v>
      </c>
      <c r="AN261" vm="19659">
        <f ca="1"/>
        <v>93.46</v>
      </c>
      <c r="AO261" vm="2917">
        <f ca="1"/>
        <v>100.43</v>
      </c>
      <c r="AP261" vm="19660">
        <f ca="1"/>
        <v>100.12</v>
      </c>
      <c r="AQ261" vm="12737">
        <f ca="1"/>
        <v>107.5</v>
      </c>
      <c r="AR261" vm="8309">
        <f ca="1"/>
        <v>101.14</v>
      </c>
      <c r="AS261" vm="10712">
        <f ca="1"/>
        <v>109.71</v>
      </c>
      <c r="AT261" vm="19661">
        <f ca="1"/>
        <v>113.39</v>
      </c>
      <c r="AU261" vm="19662">
        <f ca="1"/>
        <v>110.62</v>
      </c>
      <c r="AV261" vm="6492">
        <f ca="1"/>
        <v>114.25</v>
      </c>
      <c r="AW261" vm="6679">
        <f ca="1"/>
        <v>115.8</v>
      </c>
      <c r="AX261" vm="19663">
        <f ca="1"/>
        <v>123.56</v>
      </c>
      <c r="AY261" vm="1213">
        <f ca="1"/>
        <v>121.84</v>
      </c>
      <c r="AZ261" vm="8667">
        <f ca="1"/>
        <v>133.53</v>
      </c>
      <c r="BA261" vm="19664">
        <f ca="1"/>
        <v>118.01</v>
      </c>
      <c r="BB261" vm="19665">
        <f ca="1"/>
        <v>97.65</v>
      </c>
      <c r="BC261" vm="19666">
        <f ca="1"/>
        <v>115.63</v>
      </c>
      <c r="BD261" vm="13443">
        <f ca="1"/>
        <v>120.9</v>
      </c>
      <c r="BE261" vm="19667">
        <f ca="1"/>
        <v>123.5</v>
      </c>
      <c r="BF261" vm="4135">
        <f ca="1"/>
        <v>138.1</v>
      </c>
      <c r="BG261" vm="19668">
        <f ca="1"/>
        <v>139.21</v>
      </c>
      <c r="BH261" vm="4008">
        <f ca="1"/>
        <v>128.22</v>
      </c>
      <c r="BI261" vm="19255">
        <f ca="1"/>
        <v>126.66</v>
      </c>
      <c r="BJ261" vm="3685">
        <f ca="1"/>
        <v>143.41</v>
      </c>
      <c r="BK261" vm="19669">
        <f ca="1"/>
        <v>151.38999999999999</v>
      </c>
      <c r="BL261" vm="19670">
        <f ca="1"/>
        <v>156.47999999999999</v>
      </c>
      <c r="BM261" vm="17856">
        <f ca="1"/>
        <v>162.13999999999999</v>
      </c>
      <c r="BN261" vm="19671">
        <f ca="1"/>
        <v>171.6</v>
      </c>
      <c r="BO261" vm="19672">
        <f ca="1"/>
        <v>179.2</v>
      </c>
      <c r="BP261" vm="19673">
        <f ca="1"/>
        <v>191.35</v>
      </c>
      <c r="BQ261" vm="18397">
        <f ca="1"/>
        <v>197.97</v>
      </c>
      <c r="BR261" vm="19674">
        <f ca="1"/>
        <v>204.16</v>
      </c>
      <c r="BS261" vm="19675">
        <f ca="1"/>
        <v>223.87</v>
      </c>
      <c r="BT261" vm="9932">
        <f ca="1"/>
        <v>196.7</v>
      </c>
      <c r="BU261" vm="19676">
        <f ca="1"/>
        <v>216.88</v>
      </c>
      <c r="BV261" vm="19677">
        <f ca="1"/>
        <v>199.95</v>
      </c>
      <c r="BW261" vm="19678">
        <f ca="1"/>
        <v>196.64</v>
      </c>
      <c r="BX261" vm="19679">
        <f ca="1"/>
        <v>154.43</v>
      </c>
      <c r="BY261" vm="19680">
        <f ca="1"/>
        <v>144.56</v>
      </c>
      <c r="BZ261" vm="19681">
        <f ca="1"/>
        <v>151.19</v>
      </c>
      <c r="CA261" vm="19682">
        <f ca="1"/>
        <v>123.04</v>
      </c>
      <c r="CB261" vm="5519">
        <f ca="1"/>
        <v>127.09</v>
      </c>
      <c r="CC261" vm="19683">
        <f ca="1"/>
        <v>113.61</v>
      </c>
      <c r="CD261" vm="14672">
        <f ca="1"/>
        <v>123.47</v>
      </c>
      <c r="CE261" vm="8327">
        <f ca="1"/>
        <v>120</v>
      </c>
      <c r="CF261" vm="14752">
        <f ca="1"/>
        <v>105.01</v>
      </c>
      <c r="CG261" vm="19684">
        <f ca="1"/>
        <v>106.16</v>
      </c>
      <c r="CH261" vm="8316">
        <f ca="1"/>
        <v>124.91</v>
      </c>
      <c r="CI261" vm="19685">
        <f ca="1"/>
        <v>109.06</v>
      </c>
      <c r="CJ261" vm="19686">
        <f ca="1"/>
        <v>116.47</v>
      </c>
      <c r="CK261" vm="17566">
        <f ca="1"/>
        <v>112.28</v>
      </c>
      <c r="CL261" vm="8847">
        <f ca="1"/>
        <v>112.9</v>
      </c>
      <c r="CM261" vm="19687">
        <f ca="1"/>
        <v>112.33</v>
      </c>
      <c r="CN261" vm="19688">
        <f ca="1"/>
        <v>107.16</v>
      </c>
      <c r="CO261" vm="19689">
        <f ca="1"/>
        <v>112.02</v>
      </c>
      <c r="CP261" vm="13428">
        <f ca="1"/>
        <v>123.26</v>
      </c>
      <c r="CQ261" vm="16483">
        <f ca="1"/>
        <v>112.23</v>
      </c>
      <c r="CR261" vm="11317">
        <f ca="1"/>
        <v>104.87</v>
      </c>
      <c r="CS261" vm="14066">
        <f ca="1"/>
        <v>90.5</v>
      </c>
      <c r="CT261" vm="19690">
        <f ca="1"/>
        <v>100.13</v>
      </c>
      <c r="CU261" vm="13424">
        <f ca="1"/>
        <v>107.69</v>
      </c>
      <c r="CV261" vm="16410">
        <f ca="1"/>
        <v>108.45</v>
      </c>
      <c r="CW261" vm="10700">
        <f ca="1"/>
        <v>113.35</v>
      </c>
      <c r="CX261" vm="19691">
        <f ca="1"/>
        <v>121.92</v>
      </c>
      <c r="CY261" vm="19692">
        <f ca="1"/>
        <v>109.57</v>
      </c>
      <c r="CZ261" vm="12366">
        <f ca="1"/>
        <v>117.83</v>
      </c>
      <c r="DA261" vm="7886">
        <f ca="1"/>
        <v>115.31</v>
      </c>
      <c r="DB261" vm="19380">
        <f ca="1"/>
        <v>114.21</v>
      </c>
      <c r="DC261" vm="19693">
        <f ca="1"/>
        <v>106.04</v>
      </c>
      <c r="DD261" vm="19261">
        <f ca="1"/>
        <v>108.93</v>
      </c>
      <c r="DE261" vm="3210">
        <f ca="1"/>
        <v>109.86</v>
      </c>
      <c r="DF261" vm="19694">
        <f ca="1"/>
        <v>123.84</v>
      </c>
      <c r="DG261" vm="2838">
        <f ca="1"/>
        <v>113.09</v>
      </c>
    </row>
    <row r="262" spans="2:111" x14ac:dyDescent="0.55000000000000004">
      <c r="B262" t="e" vm="19695">
        <v>#VALUE!</v>
      </c>
      <c r="C262" t="str" cm="1">
        <f t="array" aca="1" ref="C262" ca="1">_FV(B262,"Industry")</f>
        <v>Investment Banking &amp; Investment Services</v>
      </c>
      <c r="D262" cm="1" vm="15001">
        <f t="array" aca="1" ref="D262:CI262" ca="1">IFERROR(TRANSPOSE(_xlfn.STOCKHISTORY(B262,$B$1,$C$1,2,0,1)),"")</f>
        <v>134.38999999999999</v>
      </c>
      <c r="E262" vm="4788">
        <f ca="1"/>
        <v>112.01</v>
      </c>
      <c r="F262" vm="17875">
        <f ca="1"/>
        <v>114.1</v>
      </c>
      <c r="G262" vm="19696">
        <f ca="1"/>
        <v>106.78</v>
      </c>
      <c r="H262" vm="7334">
        <f ca="1"/>
        <v>97.56</v>
      </c>
      <c r="I262" vm="2886">
        <f ca="1"/>
        <v>104.07</v>
      </c>
      <c r="J262" vm="18829">
        <f ca="1"/>
        <v>97.13</v>
      </c>
      <c r="K262" vm="19697">
        <f ca="1"/>
        <v>100.8</v>
      </c>
      <c r="L262" vm="8959">
        <f ca="1"/>
        <v>95.96</v>
      </c>
      <c r="M262" vm="19698">
        <f ca="1"/>
        <v>112.85</v>
      </c>
      <c r="N262" vm="14636">
        <f ca="1"/>
        <v>107.62</v>
      </c>
      <c r="O262" vm="4021">
        <f ca="1"/>
        <v>97.83</v>
      </c>
      <c r="P262" vm="6439">
        <f ca="1"/>
        <v>93.27</v>
      </c>
      <c r="Q262" vm="16245">
        <f ca="1"/>
        <v>95.91</v>
      </c>
      <c r="R262" vm="19635">
        <f ca="1"/>
        <v>95.44</v>
      </c>
      <c r="S262" vm="10903">
        <f ca="1"/>
        <v>101.61</v>
      </c>
      <c r="T262" vm="19699">
        <f ca="1"/>
        <v>108.54</v>
      </c>
      <c r="U262" vm="12814">
        <f ca="1"/>
        <v>103.63</v>
      </c>
      <c r="V262" vm="14754">
        <f ca="1"/>
        <v>109.31</v>
      </c>
      <c r="W262" vm="4127">
        <f ca="1"/>
        <v>119.16</v>
      </c>
      <c r="X262" vm="12747">
        <f ca="1"/>
        <v>114.91</v>
      </c>
      <c r="Y262" vm="14986">
        <f ca="1"/>
        <v>115.15</v>
      </c>
      <c r="Z262" vm="7005">
        <f ca="1"/>
        <v>118.9</v>
      </c>
      <c r="AA262" vm="8327">
        <f ca="1"/>
        <v>120</v>
      </c>
      <c r="AB262" vm="16284">
        <f ca="1"/>
        <v>123.22</v>
      </c>
      <c r="AC262" vm="4004">
        <f ca="1"/>
        <v>114</v>
      </c>
      <c r="AD262" vm="14107">
        <f ca="1"/>
        <v>89.25</v>
      </c>
      <c r="AE262" vm="8852">
        <f ca="1"/>
        <v>99.38</v>
      </c>
      <c r="AF262" vm="13221">
        <f ca="1"/>
        <v>106.46</v>
      </c>
      <c r="AG262" vm="3487">
        <f ca="1"/>
        <v>93.28</v>
      </c>
      <c r="AH262" vm="19183">
        <f ca="1"/>
        <v>87.7</v>
      </c>
      <c r="AI262" vm="2891">
        <f ca="1"/>
        <v>91.79</v>
      </c>
      <c r="AJ262" vm="6770">
        <f ca="1"/>
        <v>87.74</v>
      </c>
      <c r="AK262" vm="12523">
        <f ca="1"/>
        <v>81.290000000000006</v>
      </c>
      <c r="AL262" vm="6778">
        <f ca="1"/>
        <v>91.32</v>
      </c>
      <c r="AM262" vm="19700">
        <f ca="1"/>
        <v>93.12</v>
      </c>
      <c r="AN262" vm="10521">
        <f ca="1"/>
        <v>91.73</v>
      </c>
      <c r="AO262" vm="12294">
        <f ca="1"/>
        <v>98.96</v>
      </c>
      <c r="AP262" vm="16416">
        <f ca="1"/>
        <v>98.69</v>
      </c>
      <c r="AQ262" vm="1182">
        <f ca="1"/>
        <v>104.37</v>
      </c>
      <c r="AR262" vm="19701">
        <f ca="1"/>
        <v>111.3</v>
      </c>
      <c r="AS262" vm="7574">
        <f ca="1"/>
        <v>119.05</v>
      </c>
      <c r="AT262" vm="6753">
        <f ca="1"/>
        <v>118.47</v>
      </c>
      <c r="AU262" vm="1401">
        <f ca="1"/>
        <v>126.15</v>
      </c>
      <c r="AV262" vm="19702">
        <f ca="1"/>
        <v>123.86</v>
      </c>
      <c r="AW262" vm="19703">
        <f ca="1"/>
        <v>131.94</v>
      </c>
      <c r="AX262" vm="19704">
        <f ca="1"/>
        <v>128.94</v>
      </c>
      <c r="AY262" vm="19705">
        <f ca="1"/>
        <v>130.4</v>
      </c>
      <c r="AZ262" vm="17215">
        <f ca="1"/>
        <v>118.53</v>
      </c>
      <c r="BA262" vm="19706">
        <f ca="1"/>
        <v>117.29</v>
      </c>
      <c r="BB262" vm="11580">
        <f ca="1"/>
        <v>114.42</v>
      </c>
      <c r="BC262" vm="8011">
        <f ca="1"/>
        <v>112.98</v>
      </c>
      <c r="BD262" vm="19707">
        <f ca="1"/>
        <v>112.31</v>
      </c>
      <c r="BE262" vm="19708">
        <f ca="1"/>
        <v>113.19</v>
      </c>
      <c r="BF262" vm="19709">
        <f ca="1"/>
        <v>123.38</v>
      </c>
      <c r="BG262" vm="19710">
        <f ca="1"/>
        <v>117.97</v>
      </c>
      <c r="BH262" vm="16360">
        <f ca="1"/>
        <v>117.37</v>
      </c>
      <c r="BI262" vm="19711">
        <f ca="1"/>
        <v>124.5</v>
      </c>
      <c r="BJ262" vm="19712">
        <f ca="1"/>
        <v>126.84</v>
      </c>
      <c r="BK262" vm="19713">
        <f ca="1"/>
        <v>125.47</v>
      </c>
      <c r="BL262" vm="12991">
        <f ca="1"/>
        <v>122.88</v>
      </c>
      <c r="BM262" vm="17284">
        <f ca="1"/>
        <v>126.17</v>
      </c>
      <c r="BN262" vm="19714">
        <f ca="1"/>
        <v>134.24</v>
      </c>
      <c r="BO262" vm="19715">
        <f ca="1"/>
        <v>139.69999999999999</v>
      </c>
      <c r="BP262" vm="19716">
        <f ca="1"/>
        <v>132.41999999999999</v>
      </c>
      <c r="BQ262" vm="1203">
        <f ca="1"/>
        <v>138.01</v>
      </c>
      <c r="BR262" vm="2957">
        <f ca="1"/>
        <v>139.68</v>
      </c>
      <c r="BS262" vm="18035">
        <f ca="1"/>
        <v>149.71</v>
      </c>
      <c r="BT262" vm="19717">
        <f ca="1"/>
        <v>156.21</v>
      </c>
      <c r="BU262" vm="11334">
        <f ca="1"/>
        <v>163.89</v>
      </c>
      <c r="BV262" vm="9134">
        <f ca="1"/>
        <v>182.19</v>
      </c>
      <c r="BW262" vm="19718">
        <f ca="1"/>
        <v>178.56</v>
      </c>
      <c r="BX262" vm="19719">
        <f ca="1"/>
        <v>183.85</v>
      </c>
      <c r="BY262" vm="8187">
        <f ca="1"/>
        <v>192</v>
      </c>
      <c r="BZ262" vm="19720">
        <f ca="1"/>
        <v>183.73</v>
      </c>
      <c r="CA262" vm="11370">
        <f ca="1"/>
        <v>181.15</v>
      </c>
      <c r="CB262" vm="19721">
        <f ca="1"/>
        <v>172.99</v>
      </c>
      <c r="CC262" vm="7255">
        <f ca="1"/>
        <v>170.06</v>
      </c>
      <c r="CD262" vm="19722">
        <f ca="1"/>
        <v>183.51</v>
      </c>
      <c r="CE262" vm="19723">
        <f ca="1"/>
        <v>205.4</v>
      </c>
      <c r="CF262" vm="18949">
        <f ca="1"/>
        <v>204.87</v>
      </c>
      <c r="CG262" vm="19724">
        <f ca="1"/>
        <v>213.57</v>
      </c>
      <c r="CH262" vm="19725">
        <f ca="1"/>
        <v>215.85</v>
      </c>
      <c r="CI262" vm="19726">
        <f ca="1"/>
        <v>195.4</v>
      </c>
    </row>
    <row r="263" spans="2:111" x14ac:dyDescent="0.55000000000000004">
      <c r="B263" t="e" vm="19727">
        <v>#VALUE!</v>
      </c>
      <c r="C263" t="str" cm="1">
        <f t="array" aca="1" ref="C263" ca="1">_FV(B263,"Industry")</f>
        <v>Investment Banking &amp; Investment Services</v>
      </c>
      <c r="D263" cm="1" vm="7315">
        <f t="array" aca="1" ref="D263:DG263" ca="1">IFERROR(TRANSPOSE(_xlfn.STOCKHISTORY(B263,$B$1,$C$1,2,0,1)),"")</f>
        <v>62.08</v>
      </c>
      <c r="E263" vm="18753">
        <f ca="1"/>
        <v>59.38</v>
      </c>
      <c r="F263" vm="15897">
        <f ca="1"/>
        <v>65.17</v>
      </c>
      <c r="G263" vm="18200">
        <f ca="1"/>
        <v>71.08</v>
      </c>
      <c r="H263" vm="5603">
        <f ca="1"/>
        <v>74.099999999999994</v>
      </c>
      <c r="I263" vm="12195">
        <f ca="1"/>
        <v>66.260000000000005</v>
      </c>
      <c r="J263" vm="12259">
        <f ca="1"/>
        <v>67.59</v>
      </c>
      <c r="K263" vm="10468">
        <f ca="1"/>
        <v>70.59</v>
      </c>
      <c r="L263" vm="6302">
        <f ca="1"/>
        <v>67.989999999999995</v>
      </c>
      <c r="M263" vm="9477">
        <f ca="1"/>
        <v>72.42</v>
      </c>
      <c r="N263" vm="3184">
        <f ca="1"/>
        <v>82.15</v>
      </c>
      <c r="O263" vm="13555">
        <f ca="1"/>
        <v>89.05</v>
      </c>
      <c r="P263" vm="19728">
        <f ca="1"/>
        <v>82.96</v>
      </c>
      <c r="Q263" vm="10545">
        <f ca="1"/>
        <v>87.35</v>
      </c>
      <c r="R263" vm="19219">
        <f ca="1"/>
        <v>86.58</v>
      </c>
      <c r="S263" vm="8963">
        <f ca="1"/>
        <v>90</v>
      </c>
      <c r="T263" vm="19729">
        <f ca="1"/>
        <v>87.44</v>
      </c>
      <c r="U263" vm="18837">
        <f ca="1"/>
        <v>97.21</v>
      </c>
      <c r="V263" vm="10766">
        <f ca="1"/>
        <v>87.51</v>
      </c>
      <c r="W263" vm="14292">
        <f ca="1"/>
        <v>88.5</v>
      </c>
      <c r="X263" vm="14900">
        <f ca="1"/>
        <v>91.93</v>
      </c>
      <c r="Y263" vm="19730">
        <f ca="1"/>
        <v>93.52</v>
      </c>
      <c r="Z263" vm="18236">
        <f ca="1"/>
        <v>97.78</v>
      </c>
      <c r="AA263" vm="10518">
        <f ca="1"/>
        <v>99.89</v>
      </c>
      <c r="AB263" vm="19731">
        <f ca="1"/>
        <v>105.39</v>
      </c>
      <c r="AC263" vm="19629">
        <f ca="1"/>
        <v>105.87</v>
      </c>
      <c r="AD263" vm="9273">
        <f ca="1"/>
        <v>103.13</v>
      </c>
      <c r="AE263" vm="4766">
        <f ca="1"/>
        <v>106.75</v>
      </c>
      <c r="AF263" vm="12715">
        <f ca="1"/>
        <v>102.52</v>
      </c>
      <c r="AG263" vm="13433">
        <f ca="1"/>
        <v>102.89</v>
      </c>
      <c r="AH263" vm="12975">
        <f ca="1"/>
        <v>109.22</v>
      </c>
      <c r="AI263" vm="12980">
        <f ca="1"/>
        <v>107.46</v>
      </c>
      <c r="AJ263" vm="16361">
        <f ca="1"/>
        <v>102.13</v>
      </c>
      <c r="AK263" vm="4002">
        <f ca="1"/>
        <v>94.07</v>
      </c>
      <c r="AL263" vm="7473">
        <f ca="1"/>
        <v>99.23</v>
      </c>
      <c r="AM263" vm="6333">
        <f ca="1"/>
        <v>83.59</v>
      </c>
      <c r="AN263" vm="19732">
        <f ca="1"/>
        <v>88.46</v>
      </c>
      <c r="AO263" vm="12410">
        <f ca="1"/>
        <v>93.2</v>
      </c>
      <c r="AP263" vm="17193">
        <f ca="1"/>
        <v>90.41</v>
      </c>
      <c r="AQ263" vm="19552">
        <f ca="1"/>
        <v>98.55</v>
      </c>
      <c r="AR263" vm="6457">
        <f ca="1"/>
        <v>85.52</v>
      </c>
      <c r="AS263" vm="8963">
        <f ca="1"/>
        <v>90</v>
      </c>
      <c r="AT263" vm="3490">
        <f ca="1"/>
        <v>98</v>
      </c>
      <c r="AU263" vm="1269">
        <f ca="1"/>
        <v>87.93</v>
      </c>
      <c r="AV263" vm="3513">
        <f ca="1"/>
        <v>93.32</v>
      </c>
      <c r="AW263" vm="19733">
        <f ca="1"/>
        <v>99.68</v>
      </c>
      <c r="AX263" vm="6622">
        <f ca="1"/>
        <v>107.24</v>
      </c>
      <c r="AY263" vm="2831">
        <f ca="1"/>
        <v>106.24</v>
      </c>
      <c r="AZ263" vm="18108">
        <f ca="1"/>
        <v>97.81</v>
      </c>
      <c r="BA263" vm="14100">
        <f ca="1"/>
        <v>87.76</v>
      </c>
      <c r="BB263" vm="19734">
        <f ca="1"/>
        <v>75.459999999999994</v>
      </c>
      <c r="BC263" vm="17098">
        <f ca="1"/>
        <v>79.16</v>
      </c>
      <c r="BD263" vm="16354">
        <f ca="1"/>
        <v>79.010000000000005</v>
      </c>
      <c r="BE263" vm="19021">
        <f ca="1"/>
        <v>79.34</v>
      </c>
      <c r="BF263" vm="6721">
        <f ca="1"/>
        <v>78.349999999999994</v>
      </c>
      <c r="BG263" vm="19735">
        <f ca="1"/>
        <v>81.89</v>
      </c>
      <c r="BH263" vm="6428">
        <f ca="1"/>
        <v>77.97</v>
      </c>
      <c r="BI263" vm="9767">
        <f ca="1"/>
        <v>78.27</v>
      </c>
      <c r="BJ263" vm="19700">
        <f ca="1"/>
        <v>93.12</v>
      </c>
      <c r="BK263" vm="19736">
        <f ca="1"/>
        <v>93.14</v>
      </c>
      <c r="BL263" vm="18102">
        <f ca="1"/>
        <v>89.19</v>
      </c>
      <c r="BM263" vm="19737">
        <f ca="1"/>
        <v>95.13</v>
      </c>
      <c r="BN263" vm="9887">
        <f ca="1"/>
        <v>105.11</v>
      </c>
      <c r="BO263" vm="19738">
        <f ca="1"/>
        <v>113.8</v>
      </c>
      <c r="BP263" vm="19739">
        <f ca="1"/>
        <v>121.19</v>
      </c>
      <c r="BQ263" vm="13469">
        <f ca="1"/>
        <v>115.62</v>
      </c>
      <c r="BR263" vm="19698">
        <f ca="1"/>
        <v>112.85</v>
      </c>
      <c r="BS263" vm="19740">
        <f ca="1"/>
        <v>118.52</v>
      </c>
      <c r="BT263" vm="1279">
        <f ca="1"/>
        <v>107.81</v>
      </c>
      <c r="BU263" vm="19682">
        <f ca="1"/>
        <v>123.04</v>
      </c>
      <c r="BV263" vm="19741">
        <f ca="1"/>
        <v>115.7</v>
      </c>
      <c r="BW263" vm="19742">
        <f ca="1"/>
        <v>119.61</v>
      </c>
      <c r="BX263" vm="19743">
        <f ca="1"/>
        <v>116.64</v>
      </c>
      <c r="BY263" vm="18522">
        <f ca="1"/>
        <v>113.9</v>
      </c>
      <c r="BZ263" vm="19744">
        <f ca="1"/>
        <v>116.45</v>
      </c>
      <c r="CA263" vm="16239">
        <f ca="1"/>
        <v>103.05</v>
      </c>
      <c r="CB263" vm="19745">
        <f ca="1"/>
        <v>111.75</v>
      </c>
      <c r="CC263" vm="14077">
        <f ca="1"/>
        <v>96.48</v>
      </c>
      <c r="CD263" vm="6802">
        <f ca="1"/>
        <v>99.78</v>
      </c>
      <c r="CE263" vm="13539">
        <f ca="1"/>
        <v>95.09</v>
      </c>
      <c r="CF263" vm="13535">
        <f ca="1"/>
        <v>85.56</v>
      </c>
      <c r="CG263" vm="13525">
        <f ca="1"/>
        <v>84.35</v>
      </c>
      <c r="CH263" vm="12282">
        <f ca="1"/>
        <v>93.11</v>
      </c>
      <c r="CI263" vm="7361">
        <f ca="1"/>
        <v>88.49</v>
      </c>
      <c r="CJ263" vm="19746">
        <f ca="1"/>
        <v>96.97</v>
      </c>
      <c r="CK263" vm="11058">
        <f ca="1"/>
        <v>95.27</v>
      </c>
      <c r="CL263" vm="10520">
        <f ca="1"/>
        <v>88.13</v>
      </c>
      <c r="CM263" vm="12796">
        <f ca="1"/>
        <v>78.16</v>
      </c>
      <c r="CN263" vm="19747">
        <f ca="1"/>
        <v>71.92</v>
      </c>
      <c r="CO263" vm="19748">
        <f ca="1"/>
        <v>74.14</v>
      </c>
      <c r="CP263" vm="19749">
        <f ca="1"/>
        <v>80.12</v>
      </c>
      <c r="CQ263" vm="15134">
        <f ca="1"/>
        <v>76.069999999999993</v>
      </c>
      <c r="CR263" vm="17242">
        <f ca="1"/>
        <v>69.48</v>
      </c>
      <c r="CS263" vm="2154">
        <f ca="1"/>
        <v>65.91</v>
      </c>
      <c r="CT263" vm="3477">
        <f ca="1"/>
        <v>79.25</v>
      </c>
      <c r="CU263" vm="19750">
        <f ca="1"/>
        <v>84.38</v>
      </c>
      <c r="CV263" vm="9646">
        <f ca="1"/>
        <v>79.64</v>
      </c>
      <c r="CW263" vm="14060">
        <f ca="1"/>
        <v>82.13</v>
      </c>
      <c r="CX263" vm="19751">
        <f ca="1"/>
        <v>88.92</v>
      </c>
      <c r="CY263" vm="16371">
        <f ca="1"/>
        <v>82.39</v>
      </c>
      <c r="CZ263" vm="3479">
        <f ca="1"/>
        <v>84.24</v>
      </c>
      <c r="DA263" vm="12801">
        <f ca="1"/>
        <v>83.98</v>
      </c>
      <c r="DB263" vm="10517">
        <f ca="1"/>
        <v>88.65</v>
      </c>
      <c r="DC263" vm="9878">
        <f ca="1"/>
        <v>91.21</v>
      </c>
      <c r="DD263" vm="3217">
        <f ca="1"/>
        <v>90.03</v>
      </c>
      <c r="DE263" vm="11457">
        <f ca="1"/>
        <v>100.52</v>
      </c>
      <c r="DF263" vm="13967">
        <f ca="1"/>
        <v>111.16</v>
      </c>
      <c r="DG263" vm="19752">
        <f ca="1"/>
        <v>102.5</v>
      </c>
    </row>
    <row r="264" spans="2:111" x14ac:dyDescent="0.55000000000000004">
      <c r="B264" t="e" vm="19753">
        <v>#VALUE!</v>
      </c>
      <c r="C264" t="str" cm="1">
        <f t="array" aca="1" ref="C264" ca="1">_FV(B264,"Industry")</f>
        <v>Investment Banking &amp; Investment Services</v>
      </c>
      <c r="D264" cm="1" vm="12643">
        <f t="array" aca="1" ref="D264:DG264" ca="1">IFERROR(TRANSPOSE(_xlfn.STOCKHISTORY(B264,$B$1,$C$1,2,0,1)),"")</f>
        <v>38</v>
      </c>
      <c r="E264" vm="19754">
        <f ca="1"/>
        <v>37.81</v>
      </c>
      <c r="F264" vm="12838">
        <f ca="1"/>
        <v>39.450000000000003</v>
      </c>
      <c r="G264" vm="3447">
        <f ca="1"/>
        <v>42.68</v>
      </c>
      <c r="H264" vm="5021">
        <f ca="1"/>
        <v>44.56</v>
      </c>
      <c r="I264" vm="19181">
        <f ca="1"/>
        <v>41.11</v>
      </c>
      <c r="J264" vm="4692">
        <f ca="1"/>
        <v>46.63</v>
      </c>
      <c r="K264" vm="19755">
        <f ca="1"/>
        <v>49.07</v>
      </c>
      <c r="L264" vm="10603">
        <f ca="1"/>
        <v>51.51</v>
      </c>
      <c r="M264" vm="12280">
        <f ca="1"/>
        <v>54.6</v>
      </c>
      <c r="N264" vm="5267">
        <f ca="1"/>
        <v>57.69</v>
      </c>
      <c r="O264" vm="8933">
        <f ca="1"/>
        <v>57.86</v>
      </c>
      <c r="P264" vm="19756">
        <f ca="1"/>
        <v>57.09</v>
      </c>
      <c r="Q264" vm="11912">
        <f ca="1"/>
        <v>62.54</v>
      </c>
      <c r="R264" vm="18149">
        <f ca="1"/>
        <v>63.11</v>
      </c>
      <c r="S264" vm="19757">
        <f ca="1"/>
        <v>65.13</v>
      </c>
      <c r="T264" vm="4731">
        <f ca="1"/>
        <v>62.91</v>
      </c>
      <c r="U264" vm="17241">
        <f ca="1"/>
        <v>64.069999999999993</v>
      </c>
      <c r="V264" vm="2012">
        <f ca="1"/>
        <v>66.75</v>
      </c>
      <c r="W264" vm="6471">
        <f ca="1"/>
        <v>62.52</v>
      </c>
      <c r="X264" vm="19758">
        <f ca="1"/>
        <v>64.34</v>
      </c>
      <c r="Y264" vm="10798">
        <f ca="1"/>
        <v>65.849999999999994</v>
      </c>
      <c r="Z264" vm="8026">
        <f ca="1"/>
        <v>70.790000000000006</v>
      </c>
      <c r="AA264" vm="14101">
        <f ca="1"/>
        <v>70.56</v>
      </c>
      <c r="AB264" vm="5227">
        <f ca="1"/>
        <v>67.599999999999994</v>
      </c>
      <c r="AC264" vm="18478">
        <f ca="1"/>
        <v>62.33</v>
      </c>
      <c r="AD264" vm="18131">
        <f ca="1"/>
        <v>60.91</v>
      </c>
      <c r="AE264" vm="3171">
        <f ca="1"/>
        <v>59.22</v>
      </c>
      <c r="AF264" vm="14508">
        <f ca="1"/>
        <v>55.8</v>
      </c>
      <c r="AG264" vm="5034">
        <f ca="1"/>
        <v>52.95</v>
      </c>
      <c r="AH264" vm="19372">
        <f ca="1"/>
        <v>58.08</v>
      </c>
      <c r="AI264" vm="3878">
        <f ca="1"/>
        <v>55.19</v>
      </c>
      <c r="AJ264" vm="10400">
        <f ca="1"/>
        <v>58.59</v>
      </c>
      <c r="AK264" vm="12128">
        <f ca="1"/>
        <v>47.07</v>
      </c>
      <c r="AL264" vm="19759">
        <f ca="1"/>
        <v>49.32</v>
      </c>
      <c r="AM264" vm="13949">
        <f ca="1"/>
        <v>44.17</v>
      </c>
      <c r="AN264" vm="16461">
        <f ca="1"/>
        <v>50.07</v>
      </c>
      <c r="AO264" vm="6780">
        <f ca="1"/>
        <v>52.64</v>
      </c>
      <c r="AP264" vm="7313">
        <f ca="1"/>
        <v>50.19</v>
      </c>
      <c r="AQ264" vm="11173">
        <f ca="1"/>
        <v>57.16</v>
      </c>
      <c r="AR264" vm="3899">
        <f ca="1"/>
        <v>51.57</v>
      </c>
      <c r="AS264" vm="19760">
        <f ca="1"/>
        <v>57.92</v>
      </c>
      <c r="AT264" vm="19761">
        <f ca="1"/>
        <v>58.04</v>
      </c>
      <c r="AU264" vm="3035">
        <f ca="1"/>
        <v>53.22</v>
      </c>
      <c r="AV264" vm="3589">
        <f ca="1"/>
        <v>57.14</v>
      </c>
      <c r="AW264" vm="5154">
        <f ca="1"/>
        <v>53.38</v>
      </c>
      <c r="AX264" vm="19762">
        <f ca="1"/>
        <v>55.1</v>
      </c>
      <c r="AY264" vm="3579">
        <f ca="1"/>
        <v>55</v>
      </c>
      <c r="AZ264" vm="5034">
        <f ca="1"/>
        <v>52.95</v>
      </c>
      <c r="BA264" vm="19005">
        <f ca="1"/>
        <v>44.39</v>
      </c>
      <c r="BB264" vm="6524">
        <f ca="1"/>
        <v>31.34</v>
      </c>
      <c r="BC264" vm="12666">
        <f ca="1"/>
        <v>36.409999999999997</v>
      </c>
      <c r="BD264" vm="10844">
        <f ca="1"/>
        <v>38.619999999999997</v>
      </c>
      <c r="BE264" vm="3646">
        <f ca="1"/>
        <v>41.54</v>
      </c>
      <c r="BF264" vm="10091">
        <f ca="1"/>
        <v>42.43</v>
      </c>
      <c r="BG264" vm="13950">
        <f ca="1"/>
        <v>42.11</v>
      </c>
      <c r="BH264" vm="19763">
        <f ca="1"/>
        <v>40.270000000000003</v>
      </c>
      <c r="BI264" vm="12224">
        <f ca="1"/>
        <v>39.22</v>
      </c>
      <c r="BJ264" vm="16157">
        <f ca="1"/>
        <v>49.79</v>
      </c>
      <c r="BK264" vm="5132">
        <f ca="1"/>
        <v>49.61</v>
      </c>
      <c r="BL264" vm="8002">
        <f ca="1"/>
        <v>49.27</v>
      </c>
      <c r="BM264" vm="10464">
        <f ca="1"/>
        <v>56.58</v>
      </c>
      <c r="BN264" vm="11570">
        <f ca="1"/>
        <v>59.96</v>
      </c>
      <c r="BO264" vm="9824">
        <f ca="1"/>
        <v>63.87</v>
      </c>
      <c r="BP264" vm="19764">
        <f ca="1"/>
        <v>65.39</v>
      </c>
      <c r="BQ264" vm="9750">
        <f ca="1"/>
        <v>63.19</v>
      </c>
      <c r="BR264" vm="19765">
        <f ca="1"/>
        <v>62.13</v>
      </c>
      <c r="BS264" vm="10423">
        <f ca="1"/>
        <v>66.81</v>
      </c>
      <c r="BT264" vm="16900">
        <f ca="1"/>
        <v>64.400000000000006</v>
      </c>
      <c r="BU264" vm="19766">
        <f ca="1"/>
        <v>67.09</v>
      </c>
      <c r="BV264" vm="9828">
        <f ca="1"/>
        <v>68.58</v>
      </c>
      <c r="BW264" vm="10788">
        <f ca="1"/>
        <v>72.33</v>
      </c>
      <c r="BX264" vm="15944">
        <f ca="1"/>
        <v>73.06</v>
      </c>
      <c r="BY264" vm="17168">
        <f ca="1"/>
        <v>70.64</v>
      </c>
      <c r="BZ264" vm="9561">
        <f ca="1"/>
        <v>73.41</v>
      </c>
      <c r="CA264" vm="7321">
        <f ca="1"/>
        <v>68.14</v>
      </c>
      <c r="CB264" vm="15935">
        <f ca="1"/>
        <v>72.930000000000007</v>
      </c>
      <c r="CC264" vm="12592">
        <f ca="1"/>
        <v>66.790000000000006</v>
      </c>
      <c r="CD264" vm="2211">
        <f ca="1"/>
        <v>66.94</v>
      </c>
      <c r="CE264" vm="13416">
        <f ca="1"/>
        <v>74.760000000000005</v>
      </c>
      <c r="CF264" vm="19767">
        <f ca="1"/>
        <v>72.150000000000006</v>
      </c>
      <c r="CG264" vm="10520">
        <f ca="1"/>
        <v>88.13</v>
      </c>
      <c r="CH264" vm="3790">
        <f ca="1"/>
        <v>89.68</v>
      </c>
      <c r="CI264" vm="9864">
        <f ca="1"/>
        <v>83.92</v>
      </c>
      <c r="CJ264" vm="19243">
        <f ca="1"/>
        <v>92.55</v>
      </c>
      <c r="CK264" vm="12262">
        <f ca="1"/>
        <v>89.56</v>
      </c>
      <c r="CL264" vm="11945">
        <f ca="1"/>
        <v>74.319999999999993</v>
      </c>
      <c r="CM264" vm="7855">
        <f ca="1"/>
        <v>74.69</v>
      </c>
      <c r="CN264" vm="19162">
        <f ca="1"/>
        <v>65.459999999999994</v>
      </c>
      <c r="CO264" vm="10199">
        <f ca="1"/>
        <v>75.84</v>
      </c>
      <c r="CP264" vm="11922">
        <f ca="1"/>
        <v>79.87</v>
      </c>
      <c r="CQ264" vm="2215">
        <f ca="1"/>
        <v>77.709999999999994</v>
      </c>
      <c r="CR264" vm="19768">
        <f ca="1"/>
        <v>72.069999999999993</v>
      </c>
      <c r="CS264" vm="6701">
        <f ca="1"/>
        <v>67.680000000000007</v>
      </c>
      <c r="CT264" vm="6729">
        <f ca="1"/>
        <v>73.83</v>
      </c>
      <c r="CU264" vm="9786">
        <f ca="1"/>
        <v>78.67</v>
      </c>
      <c r="CV264" vm="8029">
        <f ca="1"/>
        <v>79.099999999999994</v>
      </c>
      <c r="CW264" vm="19769">
        <f ca="1"/>
        <v>80.86</v>
      </c>
      <c r="CX264" vm="8039">
        <f ca="1"/>
        <v>86.31</v>
      </c>
      <c r="CY264" vm="16356">
        <f ca="1"/>
        <v>79.14</v>
      </c>
      <c r="CZ264" vm="8015">
        <f ca="1"/>
        <v>82.04</v>
      </c>
      <c r="DA264" vm="9478">
        <f ca="1"/>
        <v>78.45</v>
      </c>
      <c r="DB264" vm="17959">
        <f ca="1"/>
        <v>81.510000000000005</v>
      </c>
      <c r="DC264" vm="19770">
        <f ca="1"/>
        <v>81.42</v>
      </c>
      <c r="DD264" vm="18508">
        <f ca="1"/>
        <v>85.9</v>
      </c>
      <c r="DE264" vm="10485">
        <f ca="1"/>
        <v>82.4</v>
      </c>
      <c r="DF264" vm="10484">
        <f ca="1"/>
        <v>87.09</v>
      </c>
      <c r="DG264" vm="6299">
        <f ca="1"/>
        <v>77.41</v>
      </c>
    </row>
    <row r="265" spans="2:111" x14ac:dyDescent="0.55000000000000004">
      <c r="B265" t="e" vm="19771">
        <v>#VALUE!</v>
      </c>
      <c r="C265" t="str" cm="1">
        <f t="array" aca="1" ref="C265" ca="1">_FV(B265,"Industry")</f>
        <v>Investment Banking &amp; Investment Services</v>
      </c>
      <c r="D265" cm="1" vm="6676">
        <f t="array" aca="1" ref="D265:DG265" ca="1">IFERROR(TRANSPOSE(_xlfn.STOCKHISTORY(B265,$B$1,$C$1,2,0,1)),"")</f>
        <v>116.23</v>
      </c>
      <c r="E265" vm="9581">
        <f ca="1"/>
        <v>118.46</v>
      </c>
      <c r="F265" vm="19772">
        <f ca="1"/>
        <v>124.83</v>
      </c>
      <c r="G265" vm="19773">
        <f ca="1"/>
        <v>122.76</v>
      </c>
      <c r="H265" vm="19774">
        <f ca="1"/>
        <v>139.94</v>
      </c>
      <c r="I265" vm="19775">
        <f ca="1"/>
        <v>145.4</v>
      </c>
      <c r="J265" vm="19776">
        <f ca="1"/>
        <v>161.66</v>
      </c>
      <c r="K265" vm="19777">
        <f ca="1"/>
        <v>168.54</v>
      </c>
      <c r="L265" vm="17608">
        <f ca="1"/>
        <v>165.59</v>
      </c>
      <c r="M265" vm="2586">
        <f ca="1"/>
        <v>150.76</v>
      </c>
      <c r="N265" vm="19778">
        <f ca="1"/>
        <v>165.77</v>
      </c>
      <c r="O265" vm="19779">
        <f ca="1"/>
        <v>146.91999999999999</v>
      </c>
      <c r="P265" vm="19780">
        <f ca="1"/>
        <v>187.25</v>
      </c>
      <c r="Q265" vm="19781">
        <f ca="1"/>
        <v>195.23</v>
      </c>
      <c r="R265" vm="18047">
        <f ca="1"/>
        <v>187.49</v>
      </c>
      <c r="S265" vm="12954">
        <f ca="1"/>
        <v>192.52</v>
      </c>
      <c r="T265" vm="19782">
        <f ca="1"/>
        <v>190.58</v>
      </c>
      <c r="U265" vm="19783">
        <f ca="1"/>
        <v>201.1</v>
      </c>
      <c r="V265" vm="19784">
        <f ca="1"/>
        <v>202.89</v>
      </c>
      <c r="W265" vm="19785">
        <f ca="1"/>
        <v>192.95</v>
      </c>
      <c r="X265" vm="19786">
        <f ca="1"/>
        <v>184.51</v>
      </c>
      <c r="Y265" vm="16687">
        <f ca="1"/>
        <v>174</v>
      </c>
      <c r="Z265" vm="19787">
        <f ca="1"/>
        <v>195.27</v>
      </c>
      <c r="AA265" vm="19788">
        <f ca="1"/>
        <v>201.75</v>
      </c>
      <c r="AB265" vm="19789">
        <f ca="1"/>
        <v>196.21</v>
      </c>
      <c r="AC265" vm="19790">
        <f ca="1"/>
        <v>202.4</v>
      </c>
      <c r="AD265" vm="16760">
        <f ca="1"/>
        <v>217.44</v>
      </c>
      <c r="AE265" vm="19791">
        <f ca="1"/>
        <v>198.63</v>
      </c>
      <c r="AF265" vm="19792">
        <f ca="1"/>
        <v>213.65</v>
      </c>
      <c r="AG265" vm="19793">
        <f ca="1"/>
        <v>197.86</v>
      </c>
      <c r="AH265" vm="19794">
        <f ca="1"/>
        <v>193.77</v>
      </c>
      <c r="AI265" vm="19795">
        <f ca="1"/>
        <v>189.82</v>
      </c>
      <c r="AJ265" vm="19796">
        <f ca="1"/>
        <v>178.49</v>
      </c>
      <c r="AK265" vm="5568">
        <f ca="1"/>
        <v>209.67</v>
      </c>
      <c r="AL265" vm="19797">
        <f ca="1"/>
        <v>217.73</v>
      </c>
      <c r="AM265" vm="19798">
        <f ca="1"/>
        <v>211.31</v>
      </c>
      <c r="AN265" vm="19799">
        <f ca="1"/>
        <v>214.77</v>
      </c>
      <c r="AO265" vm="19800">
        <f ca="1"/>
        <v>243.88</v>
      </c>
      <c r="AP265" vm="14712">
        <f ca="1"/>
        <v>246.08</v>
      </c>
      <c r="AQ265" vm="19801">
        <f ca="1"/>
        <v>278.33</v>
      </c>
      <c r="AR265" vm="19802">
        <f ca="1"/>
        <v>297.82</v>
      </c>
      <c r="AS265" vm="19803">
        <f ca="1"/>
        <v>321.42</v>
      </c>
      <c r="AT265" vm="19804">
        <f ca="1"/>
        <v>337.04</v>
      </c>
      <c r="AU265" vm="19805">
        <f ca="1"/>
        <v>397.62</v>
      </c>
      <c r="AV265" vm="19806">
        <f ca="1"/>
        <v>327.5</v>
      </c>
      <c r="AW265" vm="19807">
        <f ca="1"/>
        <v>368.59</v>
      </c>
      <c r="AX265" vm="19808">
        <f ca="1"/>
        <v>403.82</v>
      </c>
      <c r="AY265" vm="19809">
        <f ca="1"/>
        <v>379.11</v>
      </c>
      <c r="AZ265" vm="19810">
        <f ca="1"/>
        <v>354.18</v>
      </c>
      <c r="BA265" vm="19811">
        <f ca="1"/>
        <v>324.33</v>
      </c>
      <c r="BB265" vm="19812">
        <f ca="1"/>
        <v>332.57</v>
      </c>
      <c r="BC265" vm="19813">
        <f ca="1"/>
        <v>455.01</v>
      </c>
      <c r="BD265" vm="19814">
        <f ca="1"/>
        <v>508.59</v>
      </c>
      <c r="BE265" vm="19815">
        <f ca="1"/>
        <v>500.92</v>
      </c>
      <c r="BF265" vm="19816">
        <f ca="1"/>
        <v>516.70000000000005</v>
      </c>
      <c r="BG265" vm="1395">
        <f ca="1"/>
        <v>485.94</v>
      </c>
      <c r="BH265" vm="19817">
        <f ca="1"/>
        <v>481.59</v>
      </c>
      <c r="BI265" vm="19818">
        <f ca="1"/>
        <v>538.85</v>
      </c>
      <c r="BJ265" vm="19819">
        <f ca="1"/>
        <v>539.17999999999995</v>
      </c>
      <c r="BK265" vm="19820">
        <f ca="1"/>
        <v>570.55999999999995</v>
      </c>
      <c r="BL265" vm="19821">
        <f ca="1"/>
        <v>540.76</v>
      </c>
      <c r="BM265" vm="19822">
        <f ca="1"/>
        <v>555.94000000000005</v>
      </c>
      <c r="BN265" vm="19823">
        <f ca="1"/>
        <v>497.92</v>
      </c>
      <c r="BO265" vm="19824">
        <f ca="1"/>
        <v>488.46</v>
      </c>
      <c r="BP265" vm="19825">
        <f ca="1"/>
        <v>466.54</v>
      </c>
      <c r="BQ265" vm="19826">
        <f ca="1"/>
        <v>463.59</v>
      </c>
      <c r="BR265" vm="19827">
        <f ca="1"/>
        <v>475.17</v>
      </c>
      <c r="BS265" vm="8461">
        <f ca="1"/>
        <v>475.92</v>
      </c>
      <c r="BT265" vm="19828">
        <f ca="1"/>
        <v>420.69</v>
      </c>
      <c r="BU265" vm="19829">
        <f ca="1"/>
        <v>408.67</v>
      </c>
      <c r="BV265" vm="19830">
        <f ca="1"/>
        <v>352.69</v>
      </c>
      <c r="BW265" vm="19831">
        <f ca="1"/>
        <v>411.27</v>
      </c>
      <c r="BX265" vm="19832">
        <f ca="1"/>
        <v>344.48</v>
      </c>
      <c r="BY265" vm="19833">
        <f ca="1"/>
        <v>381.43</v>
      </c>
      <c r="BZ265" vm="19834">
        <f ca="1"/>
        <v>340.2</v>
      </c>
      <c r="CA265" vm="19835">
        <f ca="1"/>
        <v>263.61</v>
      </c>
      <c r="CB265" vm="19836">
        <f ca="1"/>
        <v>281.68</v>
      </c>
      <c r="CC265" vm="19837">
        <f ca="1"/>
        <v>256.01</v>
      </c>
      <c r="CD265" vm="19838">
        <f ca="1"/>
        <v>270.77999999999997</v>
      </c>
      <c r="CE265" vm="7264">
        <f ca="1"/>
        <v>248.59</v>
      </c>
      <c r="CF265" vm="19839">
        <f ca="1"/>
        <v>222.49</v>
      </c>
      <c r="CG265" vm="19840">
        <f ca="1"/>
        <v>244.04</v>
      </c>
      <c r="CH265" vm="19841">
        <f ca="1"/>
        <v>267.92</v>
      </c>
      <c r="CI265" vm="19842">
        <f ca="1"/>
        <v>278.89</v>
      </c>
      <c r="CJ265" vm="19030">
        <f ca="1"/>
        <v>363.85</v>
      </c>
      <c r="CK265" vm="19843">
        <f ca="1"/>
        <v>341.45</v>
      </c>
      <c r="CL265" vm="19844">
        <f ca="1"/>
        <v>391.29</v>
      </c>
      <c r="CM265" vm="19845">
        <f ca="1"/>
        <v>318.37</v>
      </c>
      <c r="CN265" vm="19846">
        <f ca="1"/>
        <v>272.41000000000003</v>
      </c>
      <c r="CO265" vm="5557">
        <f ca="1"/>
        <v>261.42</v>
      </c>
      <c r="CP265" vm="19847">
        <f ca="1"/>
        <v>269.22000000000003</v>
      </c>
      <c r="CQ265" vm="19848">
        <f ca="1"/>
        <v>240.93</v>
      </c>
      <c r="CR265" vm="19849">
        <f ca="1"/>
        <v>213.64</v>
      </c>
      <c r="CS265" vm="19850">
        <f ca="1"/>
        <v>213.75</v>
      </c>
      <c r="CT265" vm="19851">
        <f ca="1"/>
        <v>240.12</v>
      </c>
      <c r="CU265" vm="19852">
        <f ca="1"/>
        <v>292.85000000000002</v>
      </c>
      <c r="CV265" vm="17080">
        <f ca="1"/>
        <v>225.51</v>
      </c>
      <c r="CW265" vm="19853">
        <f ca="1"/>
        <v>213.41</v>
      </c>
      <c r="CX265" vm="19854">
        <f ca="1"/>
        <v>219.25</v>
      </c>
      <c r="CY265" vm="19855">
        <f ca="1"/>
        <v>200.09</v>
      </c>
      <c r="CZ265" vm="14022">
        <f ca="1"/>
        <v>198.93</v>
      </c>
      <c r="DA265" vm="19856">
        <f ca="1"/>
        <v>200.53</v>
      </c>
      <c r="DB265" vm="19857">
        <f ca="1"/>
        <v>223.53</v>
      </c>
      <c r="DC265" vm="19858">
        <f ca="1"/>
        <v>242.39</v>
      </c>
      <c r="DD265" vm="19859">
        <f ca="1"/>
        <v>256.2</v>
      </c>
      <c r="DE265" vm="19860">
        <f ca="1"/>
        <v>289.42</v>
      </c>
      <c r="DF265" vm="19861">
        <f ca="1"/>
        <v>258.69</v>
      </c>
      <c r="DG265" vm="19862">
        <f ca="1"/>
        <v>226.04</v>
      </c>
    </row>
    <row r="266" spans="2:111" x14ac:dyDescent="0.55000000000000004">
      <c r="B266" t="e" vm="19863">
        <v>#VALUE!</v>
      </c>
      <c r="C266" t="str" cm="1">
        <f t="array" aca="1" ref="C266" ca="1">_FV(B266,"Industry")</f>
        <v>Investment Banking &amp; Investment Services</v>
      </c>
      <c r="D266" cm="1" vm="19864">
        <f t="array" aca="1" ref="D266:DG266" ca="1">IFERROR(TRANSPOSE(_xlfn.STOCKHISTORY(B266,$B$1,$C$1,2,0,1)),"")</f>
        <v>29.93</v>
      </c>
      <c r="E266" vm="6530">
        <f ca="1"/>
        <v>26.74</v>
      </c>
      <c r="F266" vm="19865">
        <f ca="1"/>
        <v>30.77</v>
      </c>
      <c r="G266" vm="19866">
        <f ca="1"/>
        <v>31.01</v>
      </c>
      <c r="H266" vm="11995">
        <f ca="1"/>
        <v>31.4</v>
      </c>
      <c r="I266" vm="19867">
        <f ca="1"/>
        <v>25.54</v>
      </c>
      <c r="J266" vm="6876">
        <f ca="1"/>
        <v>29.18</v>
      </c>
      <c r="K266" vm="6875">
        <f ca="1"/>
        <v>31.19</v>
      </c>
      <c r="L266" vm="3316">
        <f ca="1"/>
        <v>31.27</v>
      </c>
      <c r="M266" vm="7667">
        <f ca="1"/>
        <v>28.09</v>
      </c>
      <c r="N266" vm="11247">
        <f ca="1"/>
        <v>31.31</v>
      </c>
      <c r="O266" vm="4168">
        <f ca="1"/>
        <v>30.34</v>
      </c>
      <c r="P266" vm="6164">
        <f ca="1"/>
        <v>28.92</v>
      </c>
      <c r="Q266" vm="11148">
        <f ca="1"/>
        <v>32.19</v>
      </c>
      <c r="R266" vm="11287">
        <f ca="1"/>
        <v>30.63</v>
      </c>
      <c r="S266" vm="12221">
        <f ca="1"/>
        <v>32.94</v>
      </c>
      <c r="T266" vm="2967">
        <f ca="1"/>
        <v>31.7</v>
      </c>
      <c r="U266" vm="8774">
        <f ca="1"/>
        <v>35.19</v>
      </c>
      <c r="V266" vm="19868">
        <f ca="1"/>
        <v>34.770000000000003</v>
      </c>
      <c r="W266" vm="7658">
        <f ca="1"/>
        <v>32.78</v>
      </c>
      <c r="X266" vm="11279">
        <f ca="1"/>
        <v>35.04</v>
      </c>
      <c r="Y266" vm="19869">
        <f ca="1"/>
        <v>35.79</v>
      </c>
      <c r="Z266" vm="3424">
        <f ca="1"/>
        <v>36.17</v>
      </c>
      <c r="AA266" vm="2463">
        <f ca="1"/>
        <v>36.54</v>
      </c>
      <c r="AB266" vm="12644">
        <f ca="1"/>
        <v>36.130000000000003</v>
      </c>
      <c r="AC266" vm="19870">
        <f ca="1"/>
        <v>32.54</v>
      </c>
      <c r="AD266" vm="12214">
        <f ca="1"/>
        <v>32.01</v>
      </c>
      <c r="AE266" vm="7652">
        <f ca="1"/>
        <v>28.97</v>
      </c>
      <c r="AF266" vm="5064">
        <f ca="1"/>
        <v>27.32</v>
      </c>
      <c r="AG266" vm="10829">
        <f ca="1"/>
        <v>26.56</v>
      </c>
      <c r="AH266" vm="4174">
        <f ca="1"/>
        <v>26.99</v>
      </c>
      <c r="AI266" vm="4545">
        <f ca="1"/>
        <v>24.1</v>
      </c>
      <c r="AJ266" vm="19871">
        <f ca="1"/>
        <v>22.88</v>
      </c>
      <c r="AK266" vm="2040">
        <f ca="1"/>
        <v>21.71</v>
      </c>
      <c r="AL266" vm="5594">
        <f ca="1"/>
        <v>20.350000000000001</v>
      </c>
      <c r="AM266" vm="19872">
        <f ca="1"/>
        <v>16.739999999999998</v>
      </c>
      <c r="AN266" vm="11127">
        <f ca="1"/>
        <v>18.22</v>
      </c>
      <c r="AO266" vm="4499">
        <f ca="1"/>
        <v>19.350000000000001</v>
      </c>
      <c r="AP266" vm="4650">
        <f ca="1"/>
        <v>19.309999999999999</v>
      </c>
      <c r="AQ266" vm="19873">
        <f ca="1"/>
        <v>21.97</v>
      </c>
      <c r="AR266" vm="4614">
        <f ca="1"/>
        <v>19.54</v>
      </c>
      <c r="AS266" vm="4153">
        <f ca="1"/>
        <v>20.46</v>
      </c>
      <c r="AT266" vm="2722">
        <f ca="1"/>
        <v>19.190000000000001</v>
      </c>
      <c r="AU266" vm="4256">
        <f ca="1"/>
        <v>15.7</v>
      </c>
      <c r="AV266" vm="10132">
        <f ca="1"/>
        <v>16.940000000000001</v>
      </c>
      <c r="AW266" vm="19874">
        <f ca="1"/>
        <v>16.82</v>
      </c>
      <c r="AX266" vm="2725">
        <f ca="1"/>
        <v>17.559999999999999</v>
      </c>
      <c r="AY266" vm="19875">
        <f ca="1"/>
        <v>17.98</v>
      </c>
      <c r="AZ266" vm="17261">
        <f ca="1"/>
        <v>17.3</v>
      </c>
      <c r="BA266" vm="4254">
        <f ca="1"/>
        <v>14.4</v>
      </c>
      <c r="BB266" vm="2710">
        <f ca="1"/>
        <v>9.08</v>
      </c>
      <c r="BC266" vm="19876">
        <f ca="1"/>
        <v>8.6199999999999992</v>
      </c>
      <c r="BD266" vm="19877">
        <f ca="1"/>
        <v>7.97</v>
      </c>
      <c r="BE266" vm="4661">
        <f ca="1"/>
        <v>10.76</v>
      </c>
      <c r="BF266" vm="2682">
        <f ca="1"/>
        <v>10.039999999999999</v>
      </c>
      <c r="BG266" vm="19878">
        <f ca="1"/>
        <v>10.199999999999999</v>
      </c>
      <c r="BH266" vm="19879">
        <f ca="1"/>
        <v>11.41</v>
      </c>
      <c r="BI266" vm="17542">
        <f ca="1"/>
        <v>13.11</v>
      </c>
      <c r="BJ266" vm="11093">
        <f ca="1"/>
        <v>16.23</v>
      </c>
      <c r="BK266" vm="7646">
        <f ca="1"/>
        <v>17.43</v>
      </c>
      <c r="BL266" vm="19880">
        <f ca="1"/>
        <v>20.59</v>
      </c>
      <c r="BM266" vm="19881">
        <f ca="1"/>
        <v>22.42</v>
      </c>
      <c r="BN266" vm="4179">
        <f ca="1"/>
        <v>25.22</v>
      </c>
      <c r="BO266" vm="5056">
        <f ca="1"/>
        <v>27</v>
      </c>
      <c r="BP266" vm="5065">
        <f ca="1"/>
        <v>28.53</v>
      </c>
      <c r="BQ266" vm="8768">
        <f ca="1"/>
        <v>26.73</v>
      </c>
      <c r="BR266" vm="19882">
        <f ca="1"/>
        <v>24.38</v>
      </c>
      <c r="BS266" vm="19883">
        <f ca="1"/>
        <v>25.32</v>
      </c>
      <c r="BT266" vm="19884">
        <f ca="1"/>
        <v>24.11</v>
      </c>
      <c r="BU266" vm="11004">
        <f ca="1"/>
        <v>25.41</v>
      </c>
      <c r="BV266" vm="4512">
        <f ca="1"/>
        <v>22.33</v>
      </c>
      <c r="BW266" vm="19885">
        <f ca="1"/>
        <v>23.02</v>
      </c>
      <c r="BX266" vm="19886">
        <f ca="1"/>
        <v>22.66</v>
      </c>
      <c r="BY266" vm="19887">
        <f ca="1"/>
        <v>21.24</v>
      </c>
      <c r="BZ266" vm="10186">
        <f ca="1"/>
        <v>23.06</v>
      </c>
      <c r="CA266" vm="16606">
        <f ca="1"/>
        <v>18.38</v>
      </c>
      <c r="CB266" vm="19888">
        <f ca="1"/>
        <v>19.34</v>
      </c>
      <c r="CC266" vm="4667">
        <f ca="1"/>
        <v>16.13</v>
      </c>
      <c r="CD266" vm="19889">
        <f ca="1"/>
        <v>17.739999999999998</v>
      </c>
      <c r="CE266" vm="4619">
        <f ca="1"/>
        <v>16.47</v>
      </c>
      <c r="CF266" vm="19890">
        <f ca="1"/>
        <v>13.7</v>
      </c>
      <c r="CG266" vm="4291">
        <f ca="1"/>
        <v>15.32</v>
      </c>
      <c r="CH266" vm="19891">
        <f ca="1"/>
        <v>19.11</v>
      </c>
      <c r="CI266" vm="16648">
        <f ca="1"/>
        <v>17.989999999999998</v>
      </c>
      <c r="CJ266" vm="19892">
        <f ca="1"/>
        <v>18.510000000000002</v>
      </c>
      <c r="CK266" vm="4620">
        <f ca="1"/>
        <v>17.66</v>
      </c>
      <c r="CL266" vm="4446">
        <f ca="1"/>
        <v>16.399999999999999</v>
      </c>
      <c r="CM266" vm="11026">
        <f ca="1"/>
        <v>17.13</v>
      </c>
      <c r="CN266" vm="19893">
        <f ca="1"/>
        <v>14.38</v>
      </c>
      <c r="CO266" vm="19894">
        <f ca="1"/>
        <v>16.809999999999999</v>
      </c>
      <c r="CP266" vm="7801">
        <f ca="1"/>
        <v>16.8</v>
      </c>
      <c r="CQ266" vm="5598">
        <f ca="1"/>
        <v>15.92</v>
      </c>
      <c r="CR266" vm="19895">
        <f ca="1"/>
        <v>14.52</v>
      </c>
      <c r="CS266" vm="19896">
        <f ca="1"/>
        <v>12.97</v>
      </c>
      <c r="CT266" vm="4274">
        <f ca="1"/>
        <v>14.27</v>
      </c>
      <c r="CU266" vm="4626">
        <f ca="1"/>
        <v>17.84</v>
      </c>
      <c r="CV266" vm="7775">
        <f ca="1"/>
        <v>15.83</v>
      </c>
      <c r="CW266" vm="7791">
        <f ca="1"/>
        <v>15.41</v>
      </c>
      <c r="CX266" vm="4433">
        <f ca="1"/>
        <v>16.59</v>
      </c>
      <c r="CY266" vm="19897">
        <f ca="1"/>
        <v>14.17</v>
      </c>
      <c r="CZ266" vm="19898">
        <f ca="1"/>
        <v>15.71</v>
      </c>
      <c r="DA266" vm="19899">
        <f ca="1"/>
        <v>14.96</v>
      </c>
      <c r="DB266" vm="19900">
        <f ca="1"/>
        <v>17.260000000000002</v>
      </c>
      <c r="DC266" vm="19901">
        <f ca="1"/>
        <v>17.09</v>
      </c>
      <c r="DD266" vm="2725">
        <f ca="1"/>
        <v>17.559999999999999</v>
      </c>
      <c r="DE266" vm="19902">
        <f ca="1"/>
        <v>17.34</v>
      </c>
      <c r="DF266" vm="19903">
        <f ca="1"/>
        <v>18.09</v>
      </c>
      <c r="DG266" vm="7624">
        <f ca="1"/>
        <v>17.48</v>
      </c>
    </row>
    <row r="267" spans="2:111" x14ac:dyDescent="0.55000000000000004">
      <c r="B267" t="e" vm="19904">
        <v>#VALUE!</v>
      </c>
      <c r="C267" t="str" cm="1">
        <f t="array" aca="1" ref="C267" ca="1">_FV(B267,"Industry")</f>
        <v>Investment Banking &amp; Investment Services</v>
      </c>
      <c r="D267" cm="1" vm="19905">
        <f t="array" aca="1" ref="D267:DG267" ca="1">IFERROR(TRANSPOSE(_xlfn.STOCKHISTORY(B267,$B$1,$C$1,2,0,1)),"")</f>
        <v>31.895299999999999</v>
      </c>
      <c r="E267" vm="19906">
        <f ca="1"/>
        <v>32.990400000000001</v>
      </c>
      <c r="F267" vm="19907">
        <f ca="1"/>
        <v>35.935099999999998</v>
      </c>
      <c r="G267" vm="19908">
        <f ca="1"/>
        <v>34.361499999999999</v>
      </c>
      <c r="H267" vm="19909">
        <f ca="1"/>
        <v>34.370699999999999</v>
      </c>
      <c r="I267" vm="19910">
        <f ca="1"/>
        <v>30.708200000000001</v>
      </c>
      <c r="J267" vm="19911">
        <f ca="1"/>
        <v>33.3033</v>
      </c>
      <c r="K267" vm="19912">
        <f ca="1"/>
        <v>33.588500000000003</v>
      </c>
      <c r="L267" vm="19913">
        <f ca="1"/>
        <v>32.732700000000001</v>
      </c>
      <c r="M267" vm="19914">
        <f ca="1"/>
        <v>30.975100000000001</v>
      </c>
      <c r="N267" vm="19915">
        <f ca="1"/>
        <v>36.128399999999999</v>
      </c>
      <c r="O267" vm="19916">
        <f ca="1"/>
        <v>36.422899999999998</v>
      </c>
      <c r="P267" vm="19917">
        <f ca="1"/>
        <v>36.570099999999996</v>
      </c>
      <c r="Q267" vm="19918">
        <f ca="1"/>
        <v>39.606900000000003</v>
      </c>
      <c r="R267" vm="19919">
        <f ca="1"/>
        <v>38.778700000000001</v>
      </c>
      <c r="S267" vm="19920">
        <f ca="1"/>
        <v>39.671300000000002</v>
      </c>
      <c r="T267" vm="19921">
        <f ca="1"/>
        <v>38.456600000000002</v>
      </c>
      <c r="U267" vm="19922">
        <f ca="1"/>
        <v>41.217300000000002</v>
      </c>
      <c r="V267" vm="19923">
        <f ca="1"/>
        <v>41.208100000000002</v>
      </c>
      <c r="W267" vm="19924">
        <f ca="1"/>
        <v>39.781700000000001</v>
      </c>
      <c r="X267" vm="19925">
        <f ca="1"/>
        <v>40.959600000000002</v>
      </c>
      <c r="Y267" vm="19926">
        <f ca="1"/>
        <v>38.769500000000001</v>
      </c>
      <c r="Z267" vm="19927">
        <f ca="1"/>
        <v>39.892099999999999</v>
      </c>
      <c r="AA267" vm="19928">
        <f ca="1"/>
        <v>39.873699999999999</v>
      </c>
      <c r="AB267" vm="19929">
        <f ca="1"/>
        <v>39.027099999999997</v>
      </c>
      <c r="AC267" vm="19930">
        <f ca="1"/>
        <v>35.5854</v>
      </c>
      <c r="AD267" vm="18745">
        <f ca="1"/>
        <v>34.68</v>
      </c>
      <c r="AE267" vm="2524">
        <f ca="1"/>
        <v>33.64</v>
      </c>
      <c r="AF267" vm="12660">
        <f ca="1"/>
        <v>33.57</v>
      </c>
      <c r="AG267" vm="2965">
        <f ca="1"/>
        <v>32.049999999999997</v>
      </c>
      <c r="AH267" vm="3166">
        <f ca="1"/>
        <v>34.32</v>
      </c>
      <c r="AI267" vm="3012">
        <f ca="1"/>
        <v>31.74</v>
      </c>
      <c r="AJ267" vm="19931">
        <f ca="1"/>
        <v>30.41</v>
      </c>
      <c r="AK267" vm="2493">
        <f ca="1"/>
        <v>30.5</v>
      </c>
      <c r="AL267" vm="19932">
        <f ca="1"/>
        <v>33.89</v>
      </c>
      <c r="AM267" vm="8770">
        <f ca="1"/>
        <v>29.66</v>
      </c>
      <c r="AN267" vm="19933">
        <f ca="1"/>
        <v>29.61</v>
      </c>
      <c r="AO267" vm="4360">
        <f ca="1"/>
        <v>32.61</v>
      </c>
      <c r="AP267" vm="4578">
        <f ca="1"/>
        <v>33.14</v>
      </c>
      <c r="AQ267" vm="7819">
        <f ca="1"/>
        <v>34.590000000000003</v>
      </c>
      <c r="AR267" vm="10811">
        <f ca="1"/>
        <v>31.82</v>
      </c>
      <c r="AS267" vm="18066">
        <f ca="1"/>
        <v>34.799999999999997</v>
      </c>
      <c r="AT267" vm="6553">
        <f ca="1"/>
        <v>32.630000000000003</v>
      </c>
      <c r="AU267" vm="13937">
        <f ca="1"/>
        <v>26.28</v>
      </c>
      <c r="AV267" vm="19934">
        <f ca="1"/>
        <v>28.86</v>
      </c>
      <c r="AW267" vm="12673">
        <f ca="1"/>
        <v>27.55</v>
      </c>
      <c r="AX267" vm="6887">
        <f ca="1"/>
        <v>27.49</v>
      </c>
      <c r="AY267" vm="4358">
        <f ca="1"/>
        <v>25.98</v>
      </c>
      <c r="AZ267" vm="2497">
        <f ca="1"/>
        <v>25.3</v>
      </c>
      <c r="BA267" vm="4154">
        <f ca="1"/>
        <v>21.76</v>
      </c>
      <c r="BB267" vm="4147">
        <f ca="1"/>
        <v>16.690000000000001</v>
      </c>
      <c r="BC267" vm="17271">
        <f ca="1"/>
        <v>18.84</v>
      </c>
      <c r="BD267" vm="4149">
        <f ca="1"/>
        <v>18.87</v>
      </c>
      <c r="BE267" vm="19935">
        <f ca="1"/>
        <v>20.97</v>
      </c>
      <c r="BF267" vm="19936">
        <f ca="1"/>
        <v>21.05</v>
      </c>
      <c r="BG267" vm="19204">
        <f ca="1"/>
        <v>21.06</v>
      </c>
      <c r="BH267" vm="5594">
        <f ca="1"/>
        <v>20.350000000000001</v>
      </c>
      <c r="BI267" vm="4480">
        <f ca="1"/>
        <v>18.75</v>
      </c>
      <c r="BJ267" vm="10187">
        <f ca="1"/>
        <v>21.99</v>
      </c>
      <c r="BK267" vm="19937">
        <f ca="1"/>
        <v>24.99</v>
      </c>
      <c r="BL267" vm="17576">
        <f ca="1"/>
        <v>26.29</v>
      </c>
      <c r="BM267" vm="4373">
        <f ca="1"/>
        <v>26.17</v>
      </c>
      <c r="BN267" vm="16984">
        <f ca="1"/>
        <v>29.6</v>
      </c>
      <c r="BO267" vm="6523">
        <f ca="1"/>
        <v>30</v>
      </c>
      <c r="BP267" vm="12662">
        <f ca="1"/>
        <v>34.21</v>
      </c>
      <c r="BQ267" vm="3014">
        <f ca="1"/>
        <v>31.99</v>
      </c>
      <c r="BR267" vm="8782">
        <f ca="1"/>
        <v>29.55</v>
      </c>
      <c r="BS267" vm="19938">
        <f ca="1"/>
        <v>32.44</v>
      </c>
      <c r="BT267" vm="10828">
        <f ca="1"/>
        <v>29.72</v>
      </c>
      <c r="BU267" vm="2977">
        <f ca="1"/>
        <v>31.49</v>
      </c>
      <c r="BV267" vm="19939">
        <f ca="1"/>
        <v>32.4</v>
      </c>
      <c r="BW267" vm="12656">
        <f ca="1"/>
        <v>33.49</v>
      </c>
      <c r="BX267" vm="11264">
        <f ca="1"/>
        <v>31.97</v>
      </c>
      <c r="BY267" vm="4532">
        <f ca="1"/>
        <v>29.73</v>
      </c>
      <c r="BZ267" vm="4173">
        <f ca="1"/>
        <v>27.92</v>
      </c>
      <c r="CA267" vm="2039">
        <f ca="1"/>
        <v>24.59</v>
      </c>
      <c r="CB267" vm="2029">
        <f ca="1"/>
        <v>27.08</v>
      </c>
      <c r="CC267" vm="19940">
        <f ca="1"/>
        <v>23.31</v>
      </c>
      <c r="CD267" vm="11131">
        <f ca="1"/>
        <v>27.45</v>
      </c>
      <c r="CE267" vm="11005">
        <f ca="1"/>
        <v>26.07</v>
      </c>
      <c r="CF267" vm="19941">
        <f ca="1"/>
        <v>21.52</v>
      </c>
      <c r="CG267" vm="19942">
        <f ca="1"/>
        <v>23.45</v>
      </c>
      <c r="CH267" vm="11002">
        <f ca="1"/>
        <v>26.81</v>
      </c>
      <c r="CI267" vm="6162">
        <f ca="1"/>
        <v>26.38</v>
      </c>
      <c r="CJ267" vm="1981">
        <f ca="1"/>
        <v>31.2</v>
      </c>
      <c r="CK267" vm="19943">
        <f ca="1"/>
        <v>29.47</v>
      </c>
      <c r="CL267" vm="19944">
        <f ca="1"/>
        <v>26.94</v>
      </c>
      <c r="CM267" vm="19945">
        <f ca="1"/>
        <v>26.88</v>
      </c>
      <c r="CN267" vm="2037">
        <f ca="1"/>
        <v>24.01</v>
      </c>
      <c r="CO267" vm="17522">
        <f ca="1"/>
        <v>26.71</v>
      </c>
      <c r="CP267" vm="6220">
        <f ca="1"/>
        <v>29.24</v>
      </c>
      <c r="CQ267" vm="6530">
        <f ca="1"/>
        <v>26.74</v>
      </c>
      <c r="CR267" vm="1973">
        <f ca="1"/>
        <v>24.58</v>
      </c>
      <c r="CS267" vm="2036">
        <f ca="1"/>
        <v>22.79</v>
      </c>
      <c r="CT267" vm="19946">
        <f ca="1"/>
        <v>24.8</v>
      </c>
      <c r="CU267" vm="19947">
        <f ca="1"/>
        <v>29.79</v>
      </c>
      <c r="CV267" vm="7404">
        <f ca="1"/>
        <v>26.63</v>
      </c>
      <c r="CW267" vm="11131">
        <f ca="1"/>
        <v>27.45</v>
      </c>
      <c r="CX267" vm="1974">
        <f ca="1"/>
        <v>28.11</v>
      </c>
      <c r="CY267" vm="19948">
        <f ca="1"/>
        <v>22.84</v>
      </c>
      <c r="CZ267" vm="7385">
        <f ca="1"/>
        <v>23.6</v>
      </c>
      <c r="DA267" vm="19949">
        <f ca="1"/>
        <v>22.35</v>
      </c>
      <c r="DB267" vm="17518">
        <f ca="1"/>
        <v>22.87</v>
      </c>
      <c r="DC267" vm="4627">
        <f ca="1"/>
        <v>20.239999999999998</v>
      </c>
      <c r="DD267" vm="19950">
        <f ca="1"/>
        <v>20.149999999999999</v>
      </c>
      <c r="DE267" vm="2723">
        <f ca="1"/>
        <v>20.77</v>
      </c>
      <c r="DF267" vm="19951">
        <f ca="1"/>
        <v>22.76</v>
      </c>
      <c r="DG267" vm="8110">
        <f ca="1"/>
        <v>20.29</v>
      </c>
    </row>
    <row r="268" spans="2:111" x14ac:dyDescent="0.55000000000000004">
      <c r="B268" t="e" vm="19952">
        <v>#VALUE!</v>
      </c>
      <c r="C268" t="str" cm="1">
        <f t="array" aca="1" ref="C268" ca="1">_FV(B268,"Industry")</f>
        <v>Leisure Products</v>
      </c>
      <c r="D268" cm="1" vm="19953">
        <f t="array" aca="1" ref="D268:DG268" ca="1">IFERROR(TRANSPOSE(_xlfn.STOCKHISTORY(B268,$B$1,$C$1,2,0,1)),"")</f>
        <v>84.5</v>
      </c>
      <c r="E268" vm="19954">
        <f ca="1"/>
        <v>80.27</v>
      </c>
      <c r="F268" vm="6770">
        <f ca="1"/>
        <v>87.74</v>
      </c>
      <c r="G268" vm="17342">
        <f ca="1"/>
        <v>87.41</v>
      </c>
      <c r="H268" vm="19955">
        <f ca="1"/>
        <v>91.57</v>
      </c>
      <c r="I268" vm="19956">
        <f ca="1"/>
        <v>94.03</v>
      </c>
      <c r="J268" vm="6513">
        <f ca="1"/>
        <v>102.28</v>
      </c>
      <c r="K268" vm="13550">
        <f ca="1"/>
        <v>100.87</v>
      </c>
      <c r="L268" vm="14665">
        <f ca="1"/>
        <v>94.52</v>
      </c>
      <c r="M268" vm="12060">
        <f ca="1"/>
        <v>92.58</v>
      </c>
      <c r="N268" vm="3189">
        <f ca="1"/>
        <v>100.61</v>
      </c>
      <c r="O268" vm="7013">
        <f ca="1"/>
        <v>104.34</v>
      </c>
      <c r="P268" vm="19957">
        <f ca="1"/>
        <v>105.56</v>
      </c>
      <c r="Q268" vm="3500">
        <f ca="1"/>
        <v>114.71</v>
      </c>
      <c r="R268" vm="19958">
        <f ca="1"/>
        <v>119.33</v>
      </c>
      <c r="S268" vm="19959">
        <f ca="1"/>
        <v>119.62</v>
      </c>
      <c r="T268" vm="13427">
        <f ca="1"/>
        <v>119.13</v>
      </c>
      <c r="U268" vm="19960">
        <f ca="1"/>
        <v>117.57</v>
      </c>
      <c r="V268" vm="19961">
        <f ca="1"/>
        <v>108.12</v>
      </c>
      <c r="W268" vm="19962">
        <f ca="1"/>
        <v>99.69</v>
      </c>
      <c r="X268" vm="11707">
        <f ca="1"/>
        <v>108.17</v>
      </c>
      <c r="Y268" vm="14644">
        <f ca="1"/>
        <v>120.78</v>
      </c>
      <c r="Z268" vm="19963">
        <f ca="1"/>
        <v>125.64</v>
      </c>
      <c r="AA268" vm="18028">
        <f ca="1"/>
        <v>129.65</v>
      </c>
      <c r="AB268" vm="17779">
        <f ca="1"/>
        <v>135.24</v>
      </c>
      <c r="AC268" vm="19964">
        <f ca="1"/>
        <v>138.03</v>
      </c>
      <c r="AD268" vm="12905">
        <f ca="1"/>
        <v>146.22</v>
      </c>
      <c r="AE268" vm="5633">
        <f ca="1"/>
        <v>138.81</v>
      </c>
      <c r="AF268" vm="14405">
        <f ca="1"/>
        <v>142.91999999999999</v>
      </c>
      <c r="AG268" vm="12400">
        <f ca="1"/>
        <v>151.5</v>
      </c>
      <c r="AH268" vm="19965">
        <f ca="1"/>
        <v>153.25</v>
      </c>
      <c r="AI268" vm="19966">
        <f ca="1"/>
        <v>164.26</v>
      </c>
      <c r="AJ268" vm="19967">
        <f ca="1"/>
        <v>166.88</v>
      </c>
      <c r="AK268" vm="19968">
        <f ca="1"/>
        <v>145.75</v>
      </c>
      <c r="AL268" vm="1838">
        <f ca="1"/>
        <v>162.51</v>
      </c>
      <c r="AM268" vm="8871">
        <f ca="1"/>
        <v>148.65</v>
      </c>
      <c r="AN268" vm="19969">
        <f ca="1"/>
        <v>149.91</v>
      </c>
      <c r="AO268" vm="19970">
        <f ca="1"/>
        <v>159.54</v>
      </c>
      <c r="AP268" vm="13131">
        <f ca="1"/>
        <v>164.97</v>
      </c>
      <c r="AQ268" vm="19971">
        <f ca="1"/>
        <v>183.74</v>
      </c>
      <c r="AR268" vm="19972">
        <f ca="1"/>
        <v>179.78</v>
      </c>
      <c r="AS268" vm="19973">
        <f ca="1"/>
        <v>191</v>
      </c>
      <c r="AT268" vm="19974">
        <f ca="1"/>
        <v>189.37</v>
      </c>
      <c r="AU268" vm="19975">
        <f ca="1"/>
        <v>196.38</v>
      </c>
      <c r="AV268" vm="19976">
        <f ca="1"/>
        <v>201.7</v>
      </c>
      <c r="AW268" vm="19977">
        <f ca="1"/>
        <v>207.4</v>
      </c>
      <c r="AX268" vm="2266">
        <f ca="1"/>
        <v>206.45</v>
      </c>
      <c r="AY268" vm="19978">
        <f ca="1"/>
        <v>212.38</v>
      </c>
      <c r="AZ268" vm="19979">
        <f ca="1"/>
        <v>219.3</v>
      </c>
      <c r="BA268" vm="19980">
        <f ca="1"/>
        <v>210.96</v>
      </c>
      <c r="BB268" vm="19981">
        <f ca="1"/>
        <v>196.77</v>
      </c>
      <c r="BC268" vm="1904">
        <f ca="1"/>
        <v>211.66</v>
      </c>
      <c r="BD268" vm="19982">
        <f ca="1"/>
        <v>269.02</v>
      </c>
      <c r="BE268" vm="19983">
        <f ca="1"/>
        <v>271.87</v>
      </c>
      <c r="BF268" vm="19984">
        <f ca="1"/>
        <v>316.7</v>
      </c>
      <c r="BG268" vm="19985">
        <f ca="1"/>
        <v>327.84</v>
      </c>
      <c r="BH268" vm="19986">
        <f ca="1"/>
        <v>334.54</v>
      </c>
      <c r="BI268" vm="19987">
        <f ca="1"/>
        <v>349.83</v>
      </c>
      <c r="BJ268" vm="19988">
        <f ca="1"/>
        <v>346.11</v>
      </c>
      <c r="BK268" vm="19989">
        <f ca="1"/>
        <v>372.5</v>
      </c>
      <c r="BL268" vm="19810">
        <f ca="1"/>
        <v>354.18</v>
      </c>
      <c r="BM268" vm="19990">
        <f ca="1"/>
        <v>334.77</v>
      </c>
      <c r="BN268" vm="19991">
        <f ca="1"/>
        <v>345.24</v>
      </c>
      <c r="BO268" vm="19992">
        <f ca="1"/>
        <v>422.52</v>
      </c>
      <c r="BP268" vm="19993">
        <f ca="1"/>
        <v>436.55</v>
      </c>
      <c r="BQ268" vm="19994">
        <f ca="1"/>
        <v>458.66</v>
      </c>
      <c r="BR268" vm="19995">
        <f ca="1"/>
        <v>477.82</v>
      </c>
      <c r="BS268" vm="19996">
        <f ca="1"/>
        <v>494.3</v>
      </c>
      <c r="BT268" vm="19997">
        <f ca="1"/>
        <v>434.41</v>
      </c>
      <c r="BU268" vm="19998">
        <f ca="1"/>
        <v>515.16</v>
      </c>
      <c r="BV268" vm="19999">
        <f ca="1"/>
        <v>554.12</v>
      </c>
      <c r="BW268" vm="20000">
        <f ca="1"/>
        <v>566</v>
      </c>
      <c r="BX268" vm="20001">
        <f ca="1"/>
        <v>476.25</v>
      </c>
      <c r="BY268" vm="20002">
        <f ca="1"/>
        <v>458.58</v>
      </c>
      <c r="BZ268" vm="20003">
        <f ca="1"/>
        <v>422.85</v>
      </c>
      <c r="CA268" vm="20004">
        <f ca="1"/>
        <v>405.22</v>
      </c>
      <c r="CB268" vm="20005">
        <f ca="1"/>
        <v>398.62</v>
      </c>
      <c r="CC268" vm="20006">
        <f ca="1"/>
        <v>351.23</v>
      </c>
      <c r="CD268" vm="20007">
        <f ca="1"/>
        <v>357.7</v>
      </c>
      <c r="CE268" vm="20008">
        <f ca="1"/>
        <v>339.19</v>
      </c>
      <c r="CF268" vm="20009">
        <f ca="1"/>
        <v>318.20999999999998</v>
      </c>
      <c r="CG268" vm="20010">
        <f ca="1"/>
        <v>304.23</v>
      </c>
      <c r="CH268" vm="20011">
        <f ca="1"/>
        <v>329.41</v>
      </c>
      <c r="CI268" vm="20012">
        <f ca="1"/>
        <v>302.33</v>
      </c>
      <c r="CJ268" vm="20013">
        <f ca="1"/>
        <v>385.61</v>
      </c>
      <c r="CK268" vm="20014">
        <f ca="1"/>
        <v>356.86</v>
      </c>
      <c r="CL268" vm="20015">
        <f ca="1"/>
        <v>342.44</v>
      </c>
      <c r="CM268" vm="20016">
        <f ca="1"/>
        <v>351.32</v>
      </c>
      <c r="CN268" vm="20017">
        <f ca="1"/>
        <v>316.23</v>
      </c>
      <c r="CO268" vm="20018">
        <f ca="1"/>
        <v>374.64</v>
      </c>
      <c r="CP268" vm="20019">
        <f ca="1"/>
        <v>384.74</v>
      </c>
      <c r="CQ268" vm="20020">
        <f ca="1"/>
        <v>365.6</v>
      </c>
      <c r="CR268" vm="20021">
        <f ca="1"/>
        <v>356.1</v>
      </c>
      <c r="CS268" vm="20022">
        <f ca="1"/>
        <v>315.77</v>
      </c>
      <c r="CT268" vm="20023">
        <f ca="1"/>
        <v>347.32</v>
      </c>
      <c r="CU268" vm="20024">
        <f ca="1"/>
        <v>398.71</v>
      </c>
      <c r="CV268" vm="20025">
        <f ca="1"/>
        <v>371.25</v>
      </c>
      <c r="CW268" vm="15410">
        <f ca="1"/>
        <v>398.12</v>
      </c>
      <c r="CX268" vm="20026">
        <f ca="1"/>
        <v>403.5</v>
      </c>
      <c r="CY268" vm="20027">
        <f ca="1"/>
        <v>362.53</v>
      </c>
      <c r="CZ268" vm="20028">
        <f ca="1"/>
        <v>363.55</v>
      </c>
      <c r="DA268" vm="20029">
        <f ca="1"/>
        <v>307.33</v>
      </c>
      <c r="DB268" vm="20030">
        <f ca="1"/>
        <v>374.04</v>
      </c>
      <c r="DC268" vm="20031">
        <f ca="1"/>
        <v>351.62</v>
      </c>
      <c r="DD268" vm="20032">
        <f ca="1"/>
        <v>376.8</v>
      </c>
      <c r="DE268" vm="20033">
        <f ca="1"/>
        <v>361.64</v>
      </c>
      <c r="DF268" vm="20034">
        <f ca="1"/>
        <v>377.09</v>
      </c>
      <c r="DG268" vm="20035">
        <f ca="1"/>
        <v>340.94</v>
      </c>
    </row>
    <row r="269" spans="2:111" x14ac:dyDescent="0.55000000000000004">
      <c r="B269" t="e" vm="20036">
        <v>#VALUE!</v>
      </c>
      <c r="C269" t="str" cm="1">
        <f t="array" aca="1" ref="C269" ca="1">_FV(B269,"Industry")</f>
        <v>Leisure Products</v>
      </c>
      <c r="D269" cm="1" vm="9853">
        <f t="array" aca="1" ref="D269:DG269" ca="1">IFERROR(TRANSPOSE(_xlfn.STOCKHISTORY(B269,$B$1,$C$1,2,0,1)),"")</f>
        <v>74.28</v>
      </c>
      <c r="E269" vm="7730">
        <f ca="1"/>
        <v>75.87</v>
      </c>
      <c r="F269" vm="20037">
        <f ca="1"/>
        <v>80.099999999999994</v>
      </c>
      <c r="G269" vm="20038">
        <f ca="1"/>
        <v>84.64</v>
      </c>
      <c r="H269" vm="20039">
        <f ca="1"/>
        <v>87.29</v>
      </c>
      <c r="I269" vm="6709">
        <f ca="1"/>
        <v>83.99</v>
      </c>
      <c r="J269" vm="20040">
        <f ca="1"/>
        <v>81.23</v>
      </c>
      <c r="K269" vm="20041">
        <f ca="1"/>
        <v>81.739999999999995</v>
      </c>
      <c r="L269" vm="11694">
        <f ca="1"/>
        <v>79.33</v>
      </c>
      <c r="M269" vm="2911">
        <f ca="1"/>
        <v>83.41</v>
      </c>
      <c r="N269" vm="8954">
        <f ca="1"/>
        <v>85.39</v>
      </c>
      <c r="O269" vm="9072">
        <f ca="1"/>
        <v>77.790000000000006</v>
      </c>
      <c r="P269" vm="20042">
        <f ca="1"/>
        <v>82.51</v>
      </c>
      <c r="Q269" vm="20043">
        <f ca="1"/>
        <v>96.87</v>
      </c>
      <c r="R269" vm="2897">
        <f ca="1"/>
        <v>99.82</v>
      </c>
      <c r="S269" vm="9995">
        <f ca="1"/>
        <v>99.11</v>
      </c>
      <c r="T269" vm="7504">
        <f ca="1"/>
        <v>105.26</v>
      </c>
      <c r="U269" vm="20044">
        <f ca="1"/>
        <v>111.51</v>
      </c>
      <c r="V269" vm="6341">
        <f ca="1"/>
        <v>105.88</v>
      </c>
      <c r="W269" vm="7360">
        <f ca="1"/>
        <v>98.25</v>
      </c>
      <c r="X269" vm="20045">
        <f ca="1"/>
        <v>97.67</v>
      </c>
      <c r="Y269" vm="20046">
        <f ca="1"/>
        <v>92.59</v>
      </c>
      <c r="Z269" vm="9896">
        <f ca="1"/>
        <v>93.02</v>
      </c>
      <c r="AA269" vm="3187">
        <f ca="1"/>
        <v>90.89</v>
      </c>
      <c r="AB269" vm="16922">
        <f ca="1"/>
        <v>94.57</v>
      </c>
      <c r="AC269" vm="19257">
        <f ca="1"/>
        <v>95.57</v>
      </c>
      <c r="AD269" vm="9657">
        <f ca="1"/>
        <v>84.3</v>
      </c>
      <c r="AE269" vm="12713">
        <f ca="1"/>
        <v>88.09</v>
      </c>
      <c r="AF269" vm="20047">
        <f ca="1"/>
        <v>86.75</v>
      </c>
      <c r="AG269" vm="20048">
        <f ca="1"/>
        <v>92.31</v>
      </c>
      <c r="AH269" vm="20049">
        <f ca="1"/>
        <v>99.61</v>
      </c>
      <c r="AI269" vm="3485">
        <f ca="1"/>
        <v>99.31</v>
      </c>
      <c r="AJ269" vm="17872">
        <f ca="1"/>
        <v>105.12</v>
      </c>
      <c r="AK269" vm="20050">
        <f ca="1"/>
        <v>91.71</v>
      </c>
      <c r="AL269" vm="6758">
        <f ca="1"/>
        <v>91</v>
      </c>
      <c r="AM269" vm="11197">
        <f ca="1"/>
        <v>81.25</v>
      </c>
      <c r="AN269" vm="20051">
        <f ca="1"/>
        <v>90.56</v>
      </c>
      <c r="AO269" vm="10773">
        <f ca="1"/>
        <v>84.9</v>
      </c>
      <c r="AP269" vm="14307">
        <f ca="1"/>
        <v>85.02</v>
      </c>
      <c r="AQ269" vm="20052">
        <f ca="1"/>
        <v>101.86</v>
      </c>
      <c r="AR269" vm="20053">
        <f ca="1"/>
        <v>95.14</v>
      </c>
      <c r="AS269" vm="6448">
        <f ca="1"/>
        <v>105.68</v>
      </c>
      <c r="AT269" vm="1283">
        <f ca="1"/>
        <v>121.16</v>
      </c>
      <c r="AU269" vm="13705">
        <f ca="1"/>
        <v>110.47</v>
      </c>
      <c r="AV269" vm="17878">
        <f ca="1"/>
        <v>118.69</v>
      </c>
      <c r="AW269" vm="2892">
        <f ca="1"/>
        <v>97.31</v>
      </c>
      <c r="AX269" vm="20054">
        <f ca="1"/>
        <v>101.7</v>
      </c>
      <c r="AY269" vm="17644">
        <f ca="1"/>
        <v>105.61</v>
      </c>
      <c r="AZ269" vm="9102">
        <f ca="1"/>
        <v>101.87</v>
      </c>
      <c r="BA269" vm="14282">
        <f ca="1"/>
        <v>77.25</v>
      </c>
      <c r="BB269" vm="20055">
        <f ca="1"/>
        <v>71.55</v>
      </c>
      <c r="BC269" vm="20056">
        <f ca="1"/>
        <v>72.209999999999994</v>
      </c>
      <c r="BD269" vm="20057">
        <f ca="1"/>
        <v>73.510000000000005</v>
      </c>
      <c r="BE269" vm="11950">
        <f ca="1"/>
        <v>74.95</v>
      </c>
      <c r="BF269" vm="11965">
        <f ca="1"/>
        <v>72.760000000000005</v>
      </c>
      <c r="BG269" vm="11953">
        <f ca="1"/>
        <v>78.94</v>
      </c>
      <c r="BH269" vm="13449">
        <f ca="1"/>
        <v>82.72</v>
      </c>
      <c r="BI269" vm="13449">
        <f ca="1"/>
        <v>82.72</v>
      </c>
      <c r="BJ269" vm="10552">
        <f ca="1"/>
        <v>93.03</v>
      </c>
      <c r="BK269" vm="20058">
        <f ca="1"/>
        <v>93.54</v>
      </c>
      <c r="BL269" vm="14295">
        <f ca="1"/>
        <v>93.82</v>
      </c>
      <c r="BM269" vm="13518">
        <f ca="1"/>
        <v>93.71</v>
      </c>
      <c r="BN269" vm="6673">
        <f ca="1"/>
        <v>96.12</v>
      </c>
      <c r="BO269" vm="5641">
        <f ca="1"/>
        <v>99.45</v>
      </c>
      <c r="BP269" vm="2865">
        <f ca="1"/>
        <v>95.97</v>
      </c>
      <c r="BQ269" vm="14665">
        <f ca="1"/>
        <v>94.52</v>
      </c>
      <c r="BR269" vm="20059">
        <f ca="1"/>
        <v>99.44</v>
      </c>
      <c r="BS269" vm="20060">
        <f ca="1"/>
        <v>98.31</v>
      </c>
      <c r="BT269" vm="15131">
        <f ca="1"/>
        <v>89.22</v>
      </c>
      <c r="BU269" vm="3218">
        <f ca="1"/>
        <v>95.76</v>
      </c>
      <c r="BV269" vm="20061">
        <f ca="1"/>
        <v>96.91</v>
      </c>
      <c r="BW269" vm="20062">
        <f ca="1"/>
        <v>101.78</v>
      </c>
      <c r="BX269" vm="9462">
        <f ca="1"/>
        <v>92.48</v>
      </c>
      <c r="BY269" vm="3845">
        <f ca="1"/>
        <v>97.05</v>
      </c>
      <c r="BZ269" vm="20063">
        <f ca="1"/>
        <v>81.92</v>
      </c>
      <c r="CA269" vm="20064">
        <f ca="1"/>
        <v>88.06</v>
      </c>
      <c r="CB269" vm="1258">
        <f ca="1"/>
        <v>89.75</v>
      </c>
      <c r="CC269" vm="18201">
        <f ca="1"/>
        <v>81.88</v>
      </c>
      <c r="CD269" vm="15878">
        <f ca="1"/>
        <v>78.72</v>
      </c>
      <c r="CE269" vm="6722">
        <f ca="1"/>
        <v>78.819999999999993</v>
      </c>
      <c r="CF269" vm="9441">
        <f ca="1"/>
        <v>67.42</v>
      </c>
      <c r="CG269" vm="9489">
        <f ca="1"/>
        <v>65.25</v>
      </c>
      <c r="CH269" vm="3918">
        <f ca="1"/>
        <v>62.82</v>
      </c>
      <c r="CI269" vm="4726">
        <f ca="1"/>
        <v>61.01</v>
      </c>
      <c r="CJ269" vm="2508">
        <f ca="1"/>
        <v>59.17</v>
      </c>
      <c r="CK269" vm="12176">
        <f ca="1"/>
        <v>55.01</v>
      </c>
      <c r="CL269" vm="5146">
        <f ca="1"/>
        <v>53.69</v>
      </c>
      <c r="CM269" vm="3171">
        <f ca="1"/>
        <v>59.22</v>
      </c>
      <c r="CN269" vm="3619">
        <f ca="1"/>
        <v>59.35</v>
      </c>
      <c r="CO269" vm="9829">
        <f ca="1"/>
        <v>64.77</v>
      </c>
      <c r="CP269" vm="8023">
        <f ca="1"/>
        <v>64.56</v>
      </c>
      <c r="CQ269" vm="12547">
        <f ca="1"/>
        <v>72</v>
      </c>
      <c r="CR269" vm="15219">
        <f ca="1"/>
        <v>66.14</v>
      </c>
      <c r="CS269" vm="6177">
        <f ca="1"/>
        <v>45.15</v>
      </c>
      <c r="CT269" vm="3430">
        <f ca="1"/>
        <v>46.41</v>
      </c>
      <c r="CU269" vm="19176">
        <f ca="1"/>
        <v>51.06</v>
      </c>
      <c r="CV269" vm="20065">
        <f ca="1"/>
        <v>48.95</v>
      </c>
      <c r="CW269" vm="9423">
        <f ca="1"/>
        <v>50.29</v>
      </c>
      <c r="CX269" vm="20066">
        <f ca="1"/>
        <v>56.52</v>
      </c>
      <c r="CY269" vm="20067">
        <f ca="1"/>
        <v>61.3</v>
      </c>
      <c r="CZ269" vm="17557">
        <f ca="1"/>
        <v>59.78</v>
      </c>
      <c r="DA269" vm="20068">
        <f ca="1"/>
        <v>58.5</v>
      </c>
      <c r="DB269" vm="3469">
        <f ca="1"/>
        <v>64.459999999999994</v>
      </c>
      <c r="DC269" vm="10425">
        <f ca="1"/>
        <v>68.16</v>
      </c>
      <c r="DD269" vm="15315">
        <f ca="1"/>
        <v>72.319999999999993</v>
      </c>
      <c r="DE269" vm="13346">
        <f ca="1"/>
        <v>65.63</v>
      </c>
      <c r="DF269" vm="12809">
        <f ca="1"/>
        <v>65.150000000000006</v>
      </c>
      <c r="DG269" vm="10060">
        <f ca="1"/>
        <v>55.91</v>
      </c>
    </row>
    <row r="270" spans="2:111" x14ac:dyDescent="0.55000000000000004">
      <c r="B270" t="e" vm="20069">
        <v>#VALUE!</v>
      </c>
      <c r="C270" t="str" cm="1">
        <f t="array" aca="1" ref="C270" ca="1">_FV(B270,"Industry")</f>
        <v>Machinery, Equipment &amp; Components</v>
      </c>
      <c r="D270" cm="1" vm="4727">
        <f t="array" aca="1" ref="D270:DG270" ca="1">IFERROR(TRANSPOSE(_xlfn.STOCKHISTORY(B270,$B$1,$C$1,2,0,1)),"")</f>
        <v>62.24</v>
      </c>
      <c r="E270" vm="10406">
        <f ca="1"/>
        <v>67.7</v>
      </c>
      <c r="F270" vm="15505">
        <f ca="1"/>
        <v>76.540000000000006</v>
      </c>
      <c r="G270" vm="14096">
        <f ca="1"/>
        <v>77.72</v>
      </c>
      <c r="H270" vm="9830">
        <f ca="1"/>
        <v>72.510000000000005</v>
      </c>
      <c r="I270" vm="20070">
        <f ca="1"/>
        <v>75.81</v>
      </c>
      <c r="J270" vm="11955">
        <f ca="1"/>
        <v>82.76</v>
      </c>
      <c r="K270" vm="11854">
        <f ca="1"/>
        <v>81.95</v>
      </c>
      <c r="L270" vm="20071">
        <f ca="1"/>
        <v>88.77</v>
      </c>
      <c r="M270" vm="8851">
        <f ca="1"/>
        <v>83.46</v>
      </c>
      <c r="N270" vm="14286">
        <f ca="1"/>
        <v>95.56</v>
      </c>
      <c r="O270" vm="6798">
        <f ca="1"/>
        <v>92.74</v>
      </c>
      <c r="P270" vm="6516">
        <f ca="1"/>
        <v>95.66</v>
      </c>
      <c r="Q270" vm="2016">
        <f ca="1"/>
        <v>96.66</v>
      </c>
      <c r="R270" vm="2879">
        <f ca="1"/>
        <v>92.76</v>
      </c>
      <c r="S270" vm="18226">
        <f ca="1"/>
        <v>102.26</v>
      </c>
      <c r="T270" vm="20072">
        <f ca="1"/>
        <v>105.43</v>
      </c>
      <c r="U270" vm="12980">
        <f ca="1"/>
        <v>107.46</v>
      </c>
      <c r="V270" vm="9913">
        <f ca="1"/>
        <v>113.95</v>
      </c>
      <c r="W270" vm="1281">
        <f ca="1"/>
        <v>117.49</v>
      </c>
      <c r="X270" vm="20073">
        <f ca="1"/>
        <v>124.71</v>
      </c>
      <c r="Y270" vm="20074">
        <f ca="1"/>
        <v>135.80000000000001</v>
      </c>
      <c r="Z270" vm="6691">
        <f ca="1"/>
        <v>141.15</v>
      </c>
      <c r="AA270" vm="20075">
        <f ca="1"/>
        <v>157.58000000000001</v>
      </c>
      <c r="AB270" vm="20076">
        <f ca="1"/>
        <v>162.78</v>
      </c>
      <c r="AC270" vm="20077">
        <f ca="1"/>
        <v>154.63</v>
      </c>
      <c r="AD270" vm="20078">
        <f ca="1"/>
        <v>147.38</v>
      </c>
      <c r="AE270" vm="13359">
        <f ca="1"/>
        <v>144.36000000000001</v>
      </c>
      <c r="AF270" vm="20079">
        <f ca="1"/>
        <v>151.91</v>
      </c>
      <c r="AG270" vm="17778">
        <f ca="1"/>
        <v>135.66999999999999</v>
      </c>
      <c r="AH270" vm="20080">
        <f ca="1"/>
        <v>143.80000000000001</v>
      </c>
      <c r="AI270" vm="20081">
        <f ca="1"/>
        <v>138.85</v>
      </c>
      <c r="AJ270" vm="20082">
        <f ca="1"/>
        <v>152.49</v>
      </c>
      <c r="AK270" vm="20083">
        <f ca="1"/>
        <v>121.32</v>
      </c>
      <c r="AL270" vm="17778">
        <f ca="1"/>
        <v>135.66999999999999</v>
      </c>
      <c r="AM270" vm="3225">
        <f ca="1"/>
        <v>127.07</v>
      </c>
      <c r="AN270" vm="20084">
        <f ca="1"/>
        <v>133.16</v>
      </c>
      <c r="AO270" vm="20085">
        <f ca="1"/>
        <v>137.34</v>
      </c>
      <c r="AP270" vm="20086">
        <f ca="1"/>
        <v>135.49</v>
      </c>
      <c r="AQ270" vm="20087">
        <f ca="1"/>
        <v>139.41999999999999</v>
      </c>
      <c r="AR270" vm="13969">
        <f ca="1"/>
        <v>119.81</v>
      </c>
      <c r="AS270" vm="20088">
        <f ca="1"/>
        <v>136.29</v>
      </c>
      <c r="AT270" vm="6077">
        <f ca="1"/>
        <v>131.66999999999999</v>
      </c>
      <c r="AU270" vm="3838">
        <f ca="1"/>
        <v>119</v>
      </c>
      <c r="AV270" vm="20089">
        <f ca="1"/>
        <v>126.31</v>
      </c>
      <c r="AW270" vm="20090">
        <f ca="1"/>
        <v>137.80000000000001</v>
      </c>
      <c r="AX270" vm="20091">
        <f ca="1"/>
        <v>144.72999999999999</v>
      </c>
      <c r="AY270" vm="17172">
        <f ca="1"/>
        <v>147.68</v>
      </c>
      <c r="AZ270" vm="20092">
        <f ca="1"/>
        <v>131.35</v>
      </c>
      <c r="BA270" vm="12734">
        <f ca="1"/>
        <v>124.24</v>
      </c>
      <c r="BB270" vm="7477">
        <f ca="1"/>
        <v>116.04</v>
      </c>
      <c r="BC270" vm="7488">
        <f ca="1"/>
        <v>116.38</v>
      </c>
      <c r="BD270" vm="1397">
        <f ca="1"/>
        <v>120.13</v>
      </c>
      <c r="BE270" vm="12896">
        <f ca="1"/>
        <v>126.5</v>
      </c>
      <c r="BF270" vm="13127">
        <f ca="1"/>
        <v>132.88</v>
      </c>
      <c r="BG270" vm="20093">
        <f ca="1"/>
        <v>142.31</v>
      </c>
      <c r="BH270" vm="20094">
        <f ca="1"/>
        <v>149.15</v>
      </c>
      <c r="BI270" vm="20095">
        <f ca="1"/>
        <v>157.05000000000001</v>
      </c>
      <c r="BJ270" vm="20096">
        <f ca="1"/>
        <v>173.59</v>
      </c>
      <c r="BK270" vm="20097">
        <f ca="1"/>
        <v>182.02</v>
      </c>
      <c r="BL270" vm="20098">
        <f ca="1"/>
        <v>182.84</v>
      </c>
      <c r="BM270" vm="20099">
        <f ca="1"/>
        <v>215.88</v>
      </c>
      <c r="BN270" vm="8417">
        <f ca="1"/>
        <v>231.87</v>
      </c>
      <c r="BO270" vm="20100">
        <f ca="1"/>
        <v>228.11</v>
      </c>
      <c r="BP270" vm="20101">
        <f ca="1"/>
        <v>241.08</v>
      </c>
      <c r="BQ270" vm="20102">
        <f ca="1"/>
        <v>217.63</v>
      </c>
      <c r="BR270" vm="20103">
        <f ca="1"/>
        <v>206.75</v>
      </c>
      <c r="BS270" vm="20104">
        <f ca="1"/>
        <v>210.87</v>
      </c>
      <c r="BT270" vm="20105">
        <f ca="1"/>
        <v>191.97</v>
      </c>
      <c r="BU270" vm="20106">
        <f ca="1"/>
        <v>204.01</v>
      </c>
      <c r="BV270" vm="4875">
        <f ca="1"/>
        <v>193.35</v>
      </c>
      <c r="BW270" vm="15825">
        <f ca="1"/>
        <v>206.74</v>
      </c>
      <c r="BX270" vm="17815">
        <f ca="1"/>
        <v>201.56</v>
      </c>
      <c r="BY270" vm="20107">
        <f ca="1"/>
        <v>187.58</v>
      </c>
      <c r="BZ270" vm="15037">
        <f ca="1"/>
        <v>222.82</v>
      </c>
      <c r="CA270" vm="20108">
        <f ca="1"/>
        <v>210.54</v>
      </c>
      <c r="CB270" vm="19725">
        <f ca="1"/>
        <v>215.85</v>
      </c>
      <c r="CC270" vm="2241">
        <f ca="1"/>
        <v>178.76</v>
      </c>
      <c r="CD270" vm="20109">
        <f ca="1"/>
        <v>198.25</v>
      </c>
      <c r="CE270" vm="20110">
        <f ca="1"/>
        <v>184.71</v>
      </c>
      <c r="CF270" vm="5982">
        <f ca="1"/>
        <v>164.08</v>
      </c>
      <c r="CG270" vm="20111">
        <f ca="1"/>
        <v>216.46</v>
      </c>
      <c r="CH270" vm="20112">
        <f ca="1"/>
        <v>236.41</v>
      </c>
      <c r="CI270" vm="1462">
        <f ca="1"/>
        <v>239.56</v>
      </c>
      <c r="CJ270" vm="15252">
        <f ca="1"/>
        <v>252.29</v>
      </c>
      <c r="CK270" vm="11527">
        <f ca="1"/>
        <v>239.55</v>
      </c>
      <c r="CL270" vm="20113">
        <f ca="1"/>
        <v>228.84</v>
      </c>
      <c r="CM270" vm="20114">
        <f ca="1"/>
        <v>218.8</v>
      </c>
      <c r="CN270" vm="19312">
        <f ca="1"/>
        <v>205.75</v>
      </c>
      <c r="CO270" vm="4929">
        <f ca="1"/>
        <v>246.05</v>
      </c>
      <c r="CP270" vm="20115">
        <f ca="1"/>
        <v>265.17</v>
      </c>
      <c r="CQ270" vm="1304">
        <f ca="1"/>
        <v>281.13</v>
      </c>
      <c r="CR270" vm="20116">
        <f ca="1"/>
        <v>273</v>
      </c>
      <c r="CS270" vm="20117">
        <f ca="1"/>
        <v>226.05</v>
      </c>
      <c r="CT270" vm="20118">
        <f ca="1"/>
        <v>250.72</v>
      </c>
      <c r="CU270" vm="20119">
        <f ca="1"/>
        <v>295.67</v>
      </c>
      <c r="CV270" vm="20120">
        <f ca="1"/>
        <v>300.31</v>
      </c>
      <c r="CW270" vm="20121">
        <f ca="1"/>
        <v>333.96</v>
      </c>
      <c r="CX270" vm="20122">
        <f ca="1"/>
        <v>366.43</v>
      </c>
      <c r="CY270" vm="20123">
        <f ca="1"/>
        <v>334.57</v>
      </c>
      <c r="CZ270" vm="15976">
        <f ca="1"/>
        <v>338.52</v>
      </c>
      <c r="DA270" vm="20124">
        <f ca="1"/>
        <v>333.1</v>
      </c>
      <c r="DB270" vm="20125">
        <f ca="1"/>
        <v>346.2</v>
      </c>
      <c r="DC270" vm="20021">
        <f ca="1"/>
        <v>356.1</v>
      </c>
      <c r="DD270" vm="20126">
        <f ca="1"/>
        <v>391.12</v>
      </c>
      <c r="DE270" vm="20127">
        <f ca="1"/>
        <v>376.2</v>
      </c>
      <c r="DF270" vm="20128">
        <f ca="1"/>
        <v>406.11</v>
      </c>
      <c r="DG270" vm="20129">
        <f ca="1"/>
        <v>362.76</v>
      </c>
    </row>
    <row r="271" spans="2:111" x14ac:dyDescent="0.55000000000000004">
      <c r="B271" t="e" vm="20130">
        <v>#VALUE!</v>
      </c>
      <c r="C271" t="str" cm="1">
        <f t="array" aca="1" ref="C271" ca="1">_FV(B271,"Industry")</f>
        <v>Machinery, Equipment &amp; Components</v>
      </c>
      <c r="D271" cm="1" vm="6199">
        <f t="array" aca="1" ref="D271:DG271" ca="1">IFERROR(TRANSPOSE(_xlfn.STOCKHISTORY(B271,$B$1,$C$1,2,0,1)),"")</f>
        <v>50.51</v>
      </c>
      <c r="E271" vm="10795">
        <f ca="1"/>
        <v>56.71</v>
      </c>
      <c r="F271" vm="11451">
        <f ca="1"/>
        <v>62.56</v>
      </c>
      <c r="G271" vm="10438">
        <f ca="1"/>
        <v>63.27</v>
      </c>
      <c r="H271" vm="18879">
        <f ca="1"/>
        <v>61.63</v>
      </c>
      <c r="I271" vm="6238">
        <f ca="1"/>
        <v>59.73</v>
      </c>
      <c r="J271" vm="18881">
        <f ca="1"/>
        <v>63.41</v>
      </c>
      <c r="K271" vm="15493">
        <f ca="1"/>
        <v>66.540000000000006</v>
      </c>
      <c r="L271" vm="20131">
        <f ca="1"/>
        <v>65.709999999999994</v>
      </c>
      <c r="M271" vm="7839">
        <f ca="1"/>
        <v>63.77</v>
      </c>
      <c r="N271" vm="10401">
        <f ca="1"/>
        <v>66.510000000000005</v>
      </c>
      <c r="O271" vm="19766">
        <f ca="1"/>
        <v>67.09</v>
      </c>
      <c r="P271" vm="6566">
        <f ca="1"/>
        <v>70.78</v>
      </c>
      <c r="Q271" vm="20132">
        <f ca="1"/>
        <v>71.98</v>
      </c>
      <c r="R271" vm="20133">
        <f ca="1"/>
        <v>74.150000000000006</v>
      </c>
      <c r="S271" vm="11697">
        <f ca="1"/>
        <v>75.64</v>
      </c>
      <c r="T271" vm="6462">
        <f ca="1"/>
        <v>77.38</v>
      </c>
      <c r="U271" vm="6727">
        <f ca="1"/>
        <v>77.83</v>
      </c>
      <c r="V271" vm="20134">
        <f ca="1"/>
        <v>78.25</v>
      </c>
      <c r="W271" vm="20135">
        <f ca="1"/>
        <v>71.760000000000005</v>
      </c>
      <c r="X271" vm="9460">
        <f ca="1"/>
        <v>76.790000000000006</v>
      </c>
      <c r="Y271" vm="9783">
        <f ca="1"/>
        <v>80.02</v>
      </c>
      <c r="Z271" vm="20136">
        <f ca="1"/>
        <v>77.78</v>
      </c>
      <c r="AA271" vm="16354">
        <f ca="1"/>
        <v>79.010000000000005</v>
      </c>
      <c r="AB271" vm="7326">
        <f ca="1"/>
        <v>83.97</v>
      </c>
      <c r="AC271" vm="10763">
        <f ca="1"/>
        <v>80.7</v>
      </c>
      <c r="AD271" vm="16718">
        <f ca="1"/>
        <v>79.91</v>
      </c>
      <c r="AE271" vm="16353">
        <f ca="1"/>
        <v>75.03</v>
      </c>
      <c r="AF271" vm="12695">
        <f ca="1"/>
        <v>76.58</v>
      </c>
      <c r="AG271" vm="9968">
        <f ca="1"/>
        <v>74.739999999999995</v>
      </c>
      <c r="AH271" vm="2801">
        <f ca="1"/>
        <v>83.17</v>
      </c>
      <c r="AI271" vm="20137">
        <f ca="1"/>
        <v>83.14</v>
      </c>
      <c r="AJ271" vm="11045">
        <f ca="1"/>
        <v>86.73</v>
      </c>
      <c r="AK271" vm="5240">
        <f ca="1"/>
        <v>71.67</v>
      </c>
      <c r="AL271" vm="3478">
        <f ca="1"/>
        <v>76.94</v>
      </c>
      <c r="AM271" vm="20138">
        <f ca="1"/>
        <v>68.66</v>
      </c>
      <c r="AN271" vm="5113">
        <f ca="1"/>
        <v>76.25</v>
      </c>
      <c r="AO271" vm="11975">
        <f ca="1"/>
        <v>79.77</v>
      </c>
      <c r="AP271" vm="11051">
        <f ca="1"/>
        <v>80.56</v>
      </c>
      <c r="AQ271" vm="10040">
        <f ca="1"/>
        <v>82.82</v>
      </c>
      <c r="AR271" vm="17629">
        <f ca="1"/>
        <v>74.489999999999995</v>
      </c>
      <c r="AS271" vm="17628">
        <f ca="1"/>
        <v>83.28</v>
      </c>
      <c r="AT271" vm="11040">
        <f ca="1"/>
        <v>82.19</v>
      </c>
      <c r="AU271" vm="6589">
        <f ca="1"/>
        <v>80.72</v>
      </c>
      <c r="AV271" vm="16465">
        <f ca="1"/>
        <v>83.15</v>
      </c>
      <c r="AW271" vm="17732">
        <f ca="1"/>
        <v>87.11</v>
      </c>
      <c r="AX271" vm="11855">
        <f ca="1"/>
        <v>92.5</v>
      </c>
      <c r="AY271" vm="20139">
        <f ca="1"/>
        <v>94.72</v>
      </c>
      <c r="AZ271" vm="10333">
        <f ca="1"/>
        <v>94.47</v>
      </c>
      <c r="BA271" vm="9089">
        <f ca="1"/>
        <v>90.72</v>
      </c>
      <c r="BB271" vm="12823">
        <f ca="1"/>
        <v>77.69</v>
      </c>
      <c r="BC271" vm="20140">
        <f ca="1"/>
        <v>83.5</v>
      </c>
      <c r="BD271" vm="10773">
        <f ca="1"/>
        <v>84.9</v>
      </c>
      <c r="BE271" vm="9574">
        <f ca="1"/>
        <v>87.48</v>
      </c>
      <c r="BF271" vm="2837">
        <f ca="1"/>
        <v>93.13</v>
      </c>
      <c r="BG271" vm="8149">
        <f ca="1"/>
        <v>102.1</v>
      </c>
      <c r="BH271" vm="9996">
        <f ca="1"/>
        <v>102.03</v>
      </c>
      <c r="BI271" vm="20141">
        <f ca="1"/>
        <v>103.79</v>
      </c>
      <c r="BJ271" vm="20142">
        <f ca="1"/>
        <v>121.11</v>
      </c>
      <c r="BK271" vm="20143">
        <f ca="1"/>
        <v>120.14</v>
      </c>
      <c r="BL271" vm="20144">
        <f ca="1"/>
        <v>117.7</v>
      </c>
      <c r="BM271" vm="20145">
        <f ca="1"/>
        <v>130.19</v>
      </c>
      <c r="BN271" vm="20146">
        <f ca="1"/>
        <v>138.28</v>
      </c>
      <c r="BO271" vm="16688">
        <f ca="1"/>
        <v>142.93</v>
      </c>
      <c r="BP271" vm="5793">
        <f ca="1"/>
        <v>145.25</v>
      </c>
      <c r="BQ271" vm="20147">
        <f ca="1"/>
        <v>148.18</v>
      </c>
      <c r="BR271" vm="20148">
        <f ca="1"/>
        <v>158.05000000000001</v>
      </c>
      <c r="BS271" vm="3715">
        <f ca="1"/>
        <v>168.36</v>
      </c>
      <c r="BT271" vm="1502">
        <f ca="1"/>
        <v>149.31</v>
      </c>
      <c r="BU271" vm="20149">
        <f ca="1"/>
        <v>164.76</v>
      </c>
      <c r="BV271" vm="20150">
        <f ca="1"/>
        <v>162.06</v>
      </c>
      <c r="BW271" vm="20151">
        <f ca="1"/>
        <v>172.82</v>
      </c>
      <c r="BX271" vm="20152">
        <f ca="1"/>
        <v>158.43</v>
      </c>
      <c r="BY271" vm="20153">
        <f ca="1"/>
        <v>154.29</v>
      </c>
      <c r="BZ271" vm="20154">
        <f ca="1"/>
        <v>151.76</v>
      </c>
      <c r="CA271" vm="3256">
        <f ca="1"/>
        <v>145.02000000000001</v>
      </c>
      <c r="CB271" vm="4810">
        <f ca="1"/>
        <v>138.6</v>
      </c>
      <c r="CC271" vm="17332">
        <f ca="1"/>
        <v>125.99</v>
      </c>
      <c r="CD271" vm="9535">
        <f ca="1"/>
        <v>148.38999999999999</v>
      </c>
      <c r="CE271" vm="20155">
        <f ca="1"/>
        <v>136.63999999999999</v>
      </c>
      <c r="CF271" vm="20156">
        <f ca="1"/>
        <v>133.36000000000001</v>
      </c>
      <c r="CG271" vm="20157">
        <f ca="1"/>
        <v>150.07</v>
      </c>
      <c r="CH271" vm="4855">
        <f ca="1"/>
        <v>163.44999999999999</v>
      </c>
      <c r="CI271" vm="4820">
        <f ca="1"/>
        <v>156.94999999999999</v>
      </c>
      <c r="CJ271" vm="20158">
        <f ca="1"/>
        <v>162.21</v>
      </c>
      <c r="CK271" vm="3542">
        <f ca="1"/>
        <v>174.93</v>
      </c>
      <c r="CL271" vm="2587">
        <f ca="1"/>
        <v>171.34</v>
      </c>
      <c r="CM271" vm="4867">
        <f ca="1"/>
        <v>167.12</v>
      </c>
      <c r="CN271" vm="9939">
        <f ca="1"/>
        <v>175.9</v>
      </c>
      <c r="CO271" vm="19783">
        <f ca="1"/>
        <v>201.1</v>
      </c>
      <c r="CP271" vm="20159">
        <f ca="1"/>
        <v>205.32</v>
      </c>
      <c r="CQ271" vm="13178">
        <f ca="1"/>
        <v>230.37</v>
      </c>
      <c r="CR271" vm="12945">
        <f ca="1"/>
        <v>213.28</v>
      </c>
      <c r="CS271" vm="8557">
        <f ca="1"/>
        <v>207.91</v>
      </c>
      <c r="CT271" vm="3555">
        <f ca="1"/>
        <v>227.69</v>
      </c>
      <c r="CU271" vm="20160">
        <f ca="1"/>
        <v>240.82</v>
      </c>
      <c r="CV271" vm="14712">
        <f ca="1"/>
        <v>246.08</v>
      </c>
      <c r="CW271" vm="20161">
        <f ca="1"/>
        <v>289</v>
      </c>
      <c r="CX271" vm="13806">
        <f ca="1"/>
        <v>312.68</v>
      </c>
      <c r="CY271" vm="20162">
        <f ca="1"/>
        <v>318.26</v>
      </c>
      <c r="CZ271" vm="20163">
        <f ca="1"/>
        <v>332.85</v>
      </c>
      <c r="DA271" vm="20164">
        <f ca="1"/>
        <v>313.55</v>
      </c>
      <c r="DB271" vm="20165">
        <f ca="1"/>
        <v>304.79000000000002</v>
      </c>
      <c r="DC271" vm="20166">
        <f ca="1"/>
        <v>306.93</v>
      </c>
      <c r="DD271" vm="20167">
        <f ca="1"/>
        <v>331.44</v>
      </c>
      <c r="DE271" vm="20168">
        <f ca="1"/>
        <v>331.58</v>
      </c>
      <c r="DF271" vm="20169">
        <f ca="1"/>
        <v>375.42</v>
      </c>
      <c r="DG271" vm="20170">
        <f ca="1"/>
        <v>331.87</v>
      </c>
    </row>
    <row r="272" spans="2:111" x14ac:dyDescent="0.55000000000000004">
      <c r="B272" t="e" vm="20171">
        <v>#VALUE!</v>
      </c>
      <c r="C272" t="str" cm="1">
        <f t="array" aca="1" ref="C272" ca="1">_FV(B272,"Industry")</f>
        <v>Machinery, Equipment &amp; Components</v>
      </c>
      <c r="D272" cm="1" vm="12582">
        <f t="array" aca="1" ref="D272:DG272" ca="1">IFERROR(TRANSPOSE(_xlfn.STOCKHISTORY(B272,$B$1,$C$1,2,0,1)),"")</f>
        <v>77.010000000000005</v>
      </c>
      <c r="E272" vm="10433">
        <f ca="1"/>
        <v>80.180000000000007</v>
      </c>
      <c r="F272" vm="7213">
        <f ca="1"/>
        <v>76.989999999999995</v>
      </c>
      <c r="G272" vm="7461">
        <f ca="1"/>
        <v>84.11</v>
      </c>
      <c r="H272" vm="20172">
        <f ca="1"/>
        <v>82.29</v>
      </c>
      <c r="I272" vm="10039">
        <f ca="1"/>
        <v>81.040000000000006</v>
      </c>
      <c r="J272" vm="2215">
        <f ca="1"/>
        <v>77.709999999999994</v>
      </c>
      <c r="K272" vm="12425">
        <f ca="1"/>
        <v>84.55</v>
      </c>
      <c r="L272" vm="20173">
        <f ca="1"/>
        <v>85.35</v>
      </c>
      <c r="M272" vm="17595">
        <f ca="1"/>
        <v>88.3</v>
      </c>
      <c r="N272" vm="9999">
        <f ca="1"/>
        <v>100.2</v>
      </c>
      <c r="O272" vm="13557">
        <f ca="1"/>
        <v>103.04</v>
      </c>
      <c r="P272" vm="18511">
        <f ca="1"/>
        <v>107.05</v>
      </c>
      <c r="Q272" vm="2844">
        <f ca="1"/>
        <v>109.49</v>
      </c>
      <c r="R272" vm="7573">
        <f ca="1"/>
        <v>108.86</v>
      </c>
      <c r="S272" vm="11597">
        <f ca="1"/>
        <v>111.61</v>
      </c>
      <c r="T272" vm="8676">
        <f ca="1"/>
        <v>122.46</v>
      </c>
      <c r="U272" vm="9705">
        <f ca="1"/>
        <v>123.59</v>
      </c>
      <c r="V272" vm="20174">
        <f ca="1"/>
        <v>128.28</v>
      </c>
      <c r="W272" vm="11714">
        <f ca="1"/>
        <v>115.93</v>
      </c>
      <c r="X272" vm="20175">
        <f ca="1"/>
        <v>125.59</v>
      </c>
      <c r="Y272" vm="13127">
        <f ca="1"/>
        <v>132.88</v>
      </c>
      <c r="Z272" vm="5301">
        <f ca="1"/>
        <v>149.86000000000001</v>
      </c>
      <c r="AA272" vm="20176">
        <f ca="1"/>
        <v>156.51</v>
      </c>
      <c r="AB272" vm="20177">
        <f ca="1"/>
        <v>166.42</v>
      </c>
      <c r="AC272" vm="5991">
        <f ca="1"/>
        <v>160.87</v>
      </c>
      <c r="AD272" vm="14528">
        <f ca="1"/>
        <v>155.32</v>
      </c>
      <c r="AE272" vm="7248">
        <f ca="1"/>
        <v>135.33000000000001</v>
      </c>
      <c r="AF272" vm="20178">
        <f ca="1"/>
        <v>149.51</v>
      </c>
      <c r="AG272" vm="7250">
        <f ca="1"/>
        <v>139.80000000000001</v>
      </c>
      <c r="AH272" vm="8375">
        <f ca="1"/>
        <v>144.79</v>
      </c>
      <c r="AI272" vm="20080">
        <f ca="1"/>
        <v>143.80000000000001</v>
      </c>
      <c r="AJ272" vm="5630">
        <f ca="1"/>
        <v>150.33000000000001</v>
      </c>
      <c r="AK272" vm="20179">
        <f ca="1"/>
        <v>135.44</v>
      </c>
      <c r="AL272" vm="20180">
        <f ca="1"/>
        <v>154.88</v>
      </c>
      <c r="AM272" vm="20181">
        <f ca="1"/>
        <v>149.16999999999999</v>
      </c>
      <c r="AN272" vm="2588">
        <f ca="1"/>
        <v>164</v>
      </c>
      <c r="AO272" vm="20182">
        <f ca="1"/>
        <v>164.04</v>
      </c>
      <c r="AP272" vm="10205">
        <f ca="1"/>
        <v>159.84</v>
      </c>
      <c r="AQ272" vm="9539">
        <f ca="1"/>
        <v>165.63</v>
      </c>
      <c r="AR272" vm="20183">
        <f ca="1"/>
        <v>140.16999999999999</v>
      </c>
      <c r="AS272" vm="5313">
        <f ca="1"/>
        <v>165.71</v>
      </c>
      <c r="AT272" vm="20184">
        <f ca="1"/>
        <v>165.65</v>
      </c>
      <c r="AU272" vm="20185">
        <f ca="1"/>
        <v>154.91</v>
      </c>
      <c r="AV272" vm="20186">
        <f ca="1"/>
        <v>168.68</v>
      </c>
      <c r="AW272" vm="20187">
        <f ca="1"/>
        <v>174.14</v>
      </c>
      <c r="AX272" vm="15364">
        <f ca="1"/>
        <v>168.05</v>
      </c>
      <c r="AY272" vm="2599">
        <f ca="1"/>
        <v>173.26</v>
      </c>
      <c r="AZ272" vm="20188">
        <f ca="1"/>
        <v>158.58000000000001</v>
      </c>
      <c r="BA272" vm="19670">
        <f ca="1"/>
        <v>156.47999999999999</v>
      </c>
      <c r="BB272" vm="20189">
        <f ca="1"/>
        <v>138.16</v>
      </c>
      <c r="BC272" vm="4122">
        <f ca="1"/>
        <v>145.06</v>
      </c>
      <c r="BD272" vm="20190">
        <f ca="1"/>
        <v>152.12</v>
      </c>
      <c r="BE272" vm="20191">
        <f ca="1"/>
        <v>157.15</v>
      </c>
      <c r="BF272" vm="20192">
        <f ca="1"/>
        <v>176.31</v>
      </c>
      <c r="BG272" vm="20193">
        <f ca="1"/>
        <v>210.06</v>
      </c>
      <c r="BH272" vm="20194">
        <f ca="1"/>
        <v>221.63</v>
      </c>
      <c r="BI272" vm="7612">
        <f ca="1"/>
        <v>225.91</v>
      </c>
      <c r="BJ272" vm="20195">
        <f ca="1"/>
        <v>261.62</v>
      </c>
      <c r="BK272" vm="18707">
        <f ca="1"/>
        <v>269.05</v>
      </c>
      <c r="BL272" vm="20196">
        <f ca="1"/>
        <v>288.8</v>
      </c>
      <c r="BM272" vm="1748">
        <f ca="1"/>
        <v>349.12</v>
      </c>
      <c r="BN272" vm="20197">
        <f ca="1"/>
        <v>374.14</v>
      </c>
      <c r="BO272" vm="20198">
        <f ca="1"/>
        <v>370.85</v>
      </c>
      <c r="BP272" vm="20199">
        <f ca="1"/>
        <v>361.1</v>
      </c>
      <c r="BQ272" vm="20200">
        <f ca="1"/>
        <v>352.71</v>
      </c>
      <c r="BR272" vm="20201">
        <f ca="1"/>
        <v>361.59</v>
      </c>
      <c r="BS272" vm="18961">
        <f ca="1"/>
        <v>378.03</v>
      </c>
      <c r="BT272" vm="20202">
        <f ca="1"/>
        <v>335.07</v>
      </c>
      <c r="BU272" vm="20203">
        <f ca="1"/>
        <v>342.31</v>
      </c>
      <c r="BV272" vm="20204">
        <f ca="1"/>
        <v>345.54</v>
      </c>
      <c r="BW272" vm="20205">
        <f ca="1"/>
        <v>342.89</v>
      </c>
      <c r="BX272" vm="20206">
        <f ca="1"/>
        <v>376.4</v>
      </c>
      <c r="BY272" vm="20207">
        <f ca="1"/>
        <v>360.02</v>
      </c>
      <c r="BZ272" vm="15411">
        <f ca="1"/>
        <v>415.46</v>
      </c>
      <c r="CA272" vm="20208">
        <f ca="1"/>
        <v>377.55</v>
      </c>
      <c r="CB272" vm="20209">
        <f ca="1"/>
        <v>357.78</v>
      </c>
      <c r="CC272" vm="20210">
        <f ca="1"/>
        <v>299.47000000000003</v>
      </c>
      <c r="CD272" vm="20211">
        <f ca="1"/>
        <v>343.18</v>
      </c>
      <c r="CE272" vm="20212">
        <f ca="1"/>
        <v>365.25</v>
      </c>
      <c r="CF272" vm="20213">
        <f ca="1"/>
        <v>333.89</v>
      </c>
      <c r="CG272" vm="20214">
        <f ca="1"/>
        <v>395.82</v>
      </c>
      <c r="CH272" vm="20215">
        <f ca="1"/>
        <v>441</v>
      </c>
      <c r="CI272" vm="20216">
        <f ca="1"/>
        <v>428.76</v>
      </c>
      <c r="CJ272" vm="20217">
        <f ca="1"/>
        <v>422.84</v>
      </c>
      <c r="CK272" vm="20218">
        <f ca="1"/>
        <v>419.24</v>
      </c>
      <c r="CL272" vm="20219">
        <f ca="1"/>
        <v>412.88</v>
      </c>
      <c r="CM272" vm="20220">
        <f ca="1"/>
        <v>378.02</v>
      </c>
      <c r="CN272" vm="20221">
        <f ca="1"/>
        <v>345.98</v>
      </c>
      <c r="CO272" vm="20222">
        <f ca="1"/>
        <v>405.19</v>
      </c>
      <c r="CP272" vm="20223">
        <f ca="1"/>
        <v>429.6</v>
      </c>
      <c r="CQ272" vm="20224">
        <f ca="1"/>
        <v>410.94</v>
      </c>
      <c r="CR272" vm="20225">
        <f ca="1"/>
        <v>377.38</v>
      </c>
      <c r="CS272" vm="20226">
        <f ca="1"/>
        <v>365.36</v>
      </c>
      <c r="CT272" vm="20227">
        <f ca="1"/>
        <v>364.41</v>
      </c>
      <c r="CU272" vm="20228">
        <f ca="1"/>
        <v>399.87</v>
      </c>
      <c r="CV272" vm="20229">
        <f ca="1"/>
        <v>393.58</v>
      </c>
      <c r="CW272" vm="20230">
        <f ca="1"/>
        <v>365.05</v>
      </c>
      <c r="CX272" vm="20231">
        <f ca="1"/>
        <v>410.74</v>
      </c>
      <c r="CY272" vm="20232">
        <f ca="1"/>
        <v>391.41</v>
      </c>
      <c r="CZ272" vm="20233">
        <f ca="1"/>
        <v>374.76</v>
      </c>
      <c r="DA272" vm="20234">
        <f ca="1"/>
        <v>373.63</v>
      </c>
      <c r="DB272" vm="20235">
        <f ca="1"/>
        <v>371.98</v>
      </c>
      <c r="DC272" vm="20236">
        <f ca="1"/>
        <v>385.74</v>
      </c>
      <c r="DD272" vm="20237">
        <f ca="1"/>
        <v>417.33</v>
      </c>
      <c r="DE272" vm="20238">
        <f ca="1"/>
        <v>404.69</v>
      </c>
      <c r="DF272" vm="20239">
        <f ca="1"/>
        <v>465.9</v>
      </c>
      <c r="DG272" vm="20240">
        <f ca="1"/>
        <v>423.7</v>
      </c>
    </row>
    <row r="273" spans="2:111" x14ac:dyDescent="0.55000000000000004">
      <c r="B273" t="e" vm="20241">
        <v>#VALUE!</v>
      </c>
      <c r="C273" t="str" cm="1">
        <f t="array" aca="1" ref="C273" ca="1">_FV(B273,"Industry")</f>
        <v>Machinery, Equipment &amp; Components</v>
      </c>
      <c r="D273" cm="1" vm="20242">
        <f t="array" aca="1" ref="D273:DG273" ca="1">IFERROR(TRANSPOSE(_xlfn.STOCKHISTORY(B273,$B$1,$C$1,2,0,1)),"")</f>
        <v>39.929400000000001</v>
      </c>
      <c r="E273" vm="20243">
        <f ca="1"/>
        <v>43.1023</v>
      </c>
      <c r="F273" vm="20244">
        <f ca="1"/>
        <v>48.106099999999998</v>
      </c>
      <c r="G273" vm="20245">
        <f ca="1"/>
        <v>50.8446</v>
      </c>
      <c r="H273" vm="20246">
        <f ca="1"/>
        <v>51.829900000000002</v>
      </c>
      <c r="I273" vm="20247">
        <f ca="1"/>
        <v>49.401699999999998</v>
      </c>
      <c r="J273" vm="20248">
        <f ca="1"/>
        <v>51.403199999999998</v>
      </c>
      <c r="K273" vm="20249">
        <f ca="1"/>
        <v>52.7453</v>
      </c>
      <c r="L273" vm="20250">
        <f ca="1"/>
        <v>52.706499999999998</v>
      </c>
      <c r="M273" vm="20251">
        <f ca="1"/>
        <v>52.202199999999998</v>
      </c>
      <c r="N273" vm="20252">
        <f ca="1"/>
        <v>57.826599999999999</v>
      </c>
      <c r="O273" vm="20253">
        <f ca="1"/>
        <v>58.214500000000001</v>
      </c>
      <c r="P273" vm="20254">
        <f ca="1"/>
        <v>61.558100000000003</v>
      </c>
      <c r="Q273" vm="20255">
        <f ca="1"/>
        <v>61.565899999999999</v>
      </c>
      <c r="R273" vm="20256">
        <f ca="1"/>
        <v>63.086399999999998</v>
      </c>
      <c r="S273" vm="20257">
        <f ca="1"/>
        <v>68.850499999999997</v>
      </c>
      <c r="T273" vm="20258">
        <f ca="1"/>
        <v>69.509900000000002</v>
      </c>
      <c r="U273" vm="20259">
        <f ca="1"/>
        <v>70.898499999999999</v>
      </c>
      <c r="V273" vm="20260">
        <f ca="1"/>
        <v>68.1755</v>
      </c>
      <c r="W273" vm="20261">
        <f ca="1"/>
        <v>66.243899999999996</v>
      </c>
      <c r="X273" vm="20262">
        <f ca="1"/>
        <v>69.176299999999998</v>
      </c>
      <c r="Y273" vm="20263">
        <f ca="1"/>
        <v>68.734099999999998</v>
      </c>
      <c r="Z273" vm="20264">
        <f ca="1"/>
        <v>67.973799999999997</v>
      </c>
      <c r="AA273" vm="20265">
        <f ca="1"/>
        <v>69.191800000000001</v>
      </c>
      <c r="AB273" vm="20266">
        <f ca="1"/>
        <v>73.412099999999995</v>
      </c>
      <c r="AC273" vm="20267">
        <f ca="1"/>
        <v>68.889300000000006</v>
      </c>
      <c r="AD273" vm="20268">
        <f ca="1"/>
        <v>66.3369</v>
      </c>
      <c r="AE273" vm="20269">
        <f ca="1"/>
        <v>65.080200000000005</v>
      </c>
      <c r="AF273" vm="20270">
        <f ca="1"/>
        <v>67.911799999999999</v>
      </c>
      <c r="AG273" vm="20271">
        <f ca="1"/>
        <v>69.610699999999994</v>
      </c>
      <c r="AH273" vm="20272">
        <f ca="1"/>
        <v>76.4221</v>
      </c>
      <c r="AI273" vm="20273">
        <f ca="1"/>
        <v>78.578800000000001</v>
      </c>
      <c r="AJ273" vm="20274">
        <f ca="1"/>
        <v>79.362300000000005</v>
      </c>
      <c r="AK273" vm="20275">
        <f ca="1"/>
        <v>74.428299999999993</v>
      </c>
      <c r="AL273" vm="20276">
        <f ca="1"/>
        <v>80.308700000000002</v>
      </c>
      <c r="AM273" vm="20277">
        <f ca="1"/>
        <v>70.7744</v>
      </c>
      <c r="AN273" vm="20278">
        <f ca="1"/>
        <v>77.608999999999995</v>
      </c>
      <c r="AO273" vm="20279">
        <f ca="1"/>
        <v>81.891300000000001</v>
      </c>
      <c r="AP273" vm="20280">
        <f ca="1"/>
        <v>83.745500000000007</v>
      </c>
      <c r="AQ273" vm="20281">
        <f ca="1"/>
        <v>95.118399999999994</v>
      </c>
      <c r="AR273" vm="20282">
        <f ca="1"/>
        <v>91.805800000000005</v>
      </c>
      <c r="AS273" vm="20283">
        <f ca="1"/>
        <v>98.268100000000004</v>
      </c>
      <c r="AT273" vm="20284">
        <f ca="1"/>
        <v>95.933000000000007</v>
      </c>
      <c r="AU273" vm="20285">
        <f ca="1"/>
        <v>93.9392</v>
      </c>
      <c r="AV273" vm="20286">
        <f ca="1"/>
        <v>95.5839</v>
      </c>
      <c r="AW273" vm="20287">
        <f ca="1"/>
        <v>98.438699999999997</v>
      </c>
      <c r="AX273" vm="20288">
        <f ca="1"/>
        <v>101.71250000000001</v>
      </c>
      <c r="AY273" vm="20289">
        <f ca="1"/>
        <v>103.11669999999999</v>
      </c>
      <c r="AZ273" vm="20290">
        <f ca="1"/>
        <v>103.35720000000001</v>
      </c>
      <c r="BA273" vm="20291">
        <f ca="1"/>
        <v>100.1067</v>
      </c>
      <c r="BB273" vm="9652">
        <f ca="1"/>
        <v>82.59</v>
      </c>
      <c r="BC273" vm="2802">
        <f ca="1"/>
        <v>87.42</v>
      </c>
      <c r="BD273" vm="20292">
        <f ca="1"/>
        <v>90.21</v>
      </c>
      <c r="BE273" vm="5107">
        <f ca="1"/>
        <v>88.98</v>
      </c>
      <c r="BF273" vm="20293">
        <f ca="1"/>
        <v>111.87</v>
      </c>
      <c r="BG273" vm="20294">
        <f ca="1"/>
        <v>118.39</v>
      </c>
      <c r="BH273" vm="20295">
        <f ca="1"/>
        <v>121.25</v>
      </c>
      <c r="BI273" vm="6076">
        <f ca="1"/>
        <v>132.75</v>
      </c>
      <c r="BJ273" vm="20296">
        <f ca="1"/>
        <v>146.24</v>
      </c>
      <c r="BK273" vm="19393">
        <f ca="1"/>
        <v>145.16</v>
      </c>
      <c r="BL273" vm="3250">
        <f ca="1"/>
        <v>143.35</v>
      </c>
      <c r="BM273" vm="20297">
        <f ca="1"/>
        <v>153.24</v>
      </c>
      <c r="BN273" vm="20298">
        <f ca="1"/>
        <v>165.56</v>
      </c>
      <c r="BO273" vm="20299">
        <f ca="1"/>
        <v>173.83</v>
      </c>
      <c r="BP273" vm="9292">
        <f ca="1"/>
        <v>186.4</v>
      </c>
      <c r="BQ273" vm="20300">
        <f ca="1"/>
        <v>184.14</v>
      </c>
      <c r="BR273" vm="17895">
        <f ca="1"/>
        <v>203.61</v>
      </c>
      <c r="BS273" vm="15957">
        <f ca="1"/>
        <v>198.5</v>
      </c>
      <c r="BT273" vm="20301">
        <f ca="1"/>
        <v>172.65</v>
      </c>
      <c r="BU273" vm="20302">
        <f ca="1"/>
        <v>180.93</v>
      </c>
      <c r="BV273" vm="8392">
        <f ca="1"/>
        <v>186.65</v>
      </c>
      <c r="BW273" vm="20303">
        <f ca="1"/>
        <v>202.03</v>
      </c>
      <c r="BX273" vm="20304">
        <f ca="1"/>
        <v>173.1</v>
      </c>
      <c r="BY273" vm="11210">
        <f ca="1"/>
        <v>153.93</v>
      </c>
      <c r="BZ273" vm="20305">
        <f ca="1"/>
        <v>152.69999999999999</v>
      </c>
      <c r="CA273" vm="20306">
        <f ca="1"/>
        <v>139.88999999999999</v>
      </c>
      <c r="CB273" vm="20307">
        <f ca="1"/>
        <v>138.06</v>
      </c>
      <c r="CC273" vm="1402">
        <f ca="1"/>
        <v>129.87</v>
      </c>
      <c r="CD273" vm="17369">
        <f ca="1"/>
        <v>146.99</v>
      </c>
      <c r="CE273" vm="8504">
        <f ca="1"/>
        <v>154.07</v>
      </c>
      <c r="CF273" vm="20308">
        <f ca="1"/>
        <v>144.81</v>
      </c>
      <c r="CG273" vm="3703">
        <f ca="1"/>
        <v>159.63</v>
      </c>
      <c r="CH273" vm="18797">
        <f ca="1"/>
        <v>178.42</v>
      </c>
      <c r="CI273" vm="20309">
        <f ca="1"/>
        <v>168.09</v>
      </c>
      <c r="CJ273" vm="20310">
        <f ca="1"/>
        <v>179.12</v>
      </c>
      <c r="CK273" vm="16177">
        <f ca="1"/>
        <v>184.97</v>
      </c>
      <c r="CL273" vm="20311">
        <f ca="1"/>
        <v>183.98</v>
      </c>
      <c r="CM273" vm="18799">
        <f ca="1"/>
        <v>185.81</v>
      </c>
      <c r="CN273" vm="19385">
        <f ca="1"/>
        <v>163.22999999999999</v>
      </c>
      <c r="CO273" vm="20312">
        <f ca="1"/>
        <v>191.26</v>
      </c>
      <c r="CP273" vm="2303">
        <f ca="1"/>
        <v>199.44</v>
      </c>
      <c r="CQ273" vm="20313">
        <f ca="1"/>
        <v>205.26</v>
      </c>
      <c r="CR273" vm="20314">
        <f ca="1"/>
        <v>202.91</v>
      </c>
      <c r="CS273" vm="2265">
        <f ca="1"/>
        <v>190.31</v>
      </c>
      <c r="CT273" vm="20315">
        <f ca="1"/>
        <v>225.41</v>
      </c>
      <c r="CU273" vm="20316">
        <f ca="1"/>
        <v>243.9</v>
      </c>
      <c r="CV273" vm="20317">
        <f ca="1"/>
        <v>252.05</v>
      </c>
      <c r="CW273" vm="20318">
        <f ca="1"/>
        <v>281.97000000000003</v>
      </c>
      <c r="CX273" vm="20319">
        <f ca="1"/>
        <v>300.2</v>
      </c>
      <c r="CY273" vm="20320">
        <f ca="1"/>
        <v>317.33999999999997</v>
      </c>
      <c r="CZ273" vm="20321">
        <f ca="1"/>
        <v>327.45999999999998</v>
      </c>
      <c r="DA273" vm="9944">
        <f ca="1"/>
        <v>328.93</v>
      </c>
      <c r="DB273" vm="20322">
        <f ca="1"/>
        <v>334.28</v>
      </c>
      <c r="DC273" vm="20323">
        <f ca="1"/>
        <v>361.66</v>
      </c>
      <c r="DD273" vm="17481">
        <f ca="1"/>
        <v>388.73</v>
      </c>
      <c r="DE273" vm="20324">
        <f ca="1"/>
        <v>370.16</v>
      </c>
      <c r="DF273" vm="20325">
        <f ca="1"/>
        <v>416.22</v>
      </c>
      <c r="DG273" vm="20326">
        <f ca="1"/>
        <v>369.35</v>
      </c>
    </row>
    <row r="274" spans="2:111" x14ac:dyDescent="0.55000000000000004">
      <c r="B274" t="e" vm="20327">
        <v>#VALUE!</v>
      </c>
      <c r="C274" t="str" cm="1">
        <f t="array" aca="1" ref="C274" ca="1">_FV(B274,"Industry")</f>
        <v>Machinery, Equipment &amp; Components</v>
      </c>
      <c r="D274" cm="1" vm="20328">
        <f t="array" aca="1" ref="D274:DG274" ca="1">IFERROR(TRANSPOSE(_xlfn.STOCKHISTORY(B274,$B$1,$C$1,2,0,1)),"")</f>
        <v>97.16</v>
      </c>
      <c r="E274" vm="16241">
        <f ca="1"/>
        <v>101.2</v>
      </c>
      <c r="F274" vm="13456">
        <f ca="1"/>
        <v>111.08</v>
      </c>
      <c r="G274" vm="20329">
        <f ca="1"/>
        <v>116.02</v>
      </c>
      <c r="H274" vm="20330">
        <f ca="1"/>
        <v>114.84</v>
      </c>
      <c r="I274" vm="20331">
        <f ca="1"/>
        <v>108.05</v>
      </c>
      <c r="J274" vm="20332">
        <f ca="1"/>
        <v>114.19</v>
      </c>
      <c r="K274" vm="2078">
        <f ca="1"/>
        <v>122.53</v>
      </c>
      <c r="L274" vm="20333">
        <f ca="1"/>
        <v>125.53</v>
      </c>
      <c r="M274" vm="19639">
        <f ca="1"/>
        <v>122.75</v>
      </c>
      <c r="N274" vm="13044">
        <f ca="1"/>
        <v>138.93</v>
      </c>
      <c r="O274" vm="15521">
        <f ca="1"/>
        <v>140</v>
      </c>
      <c r="P274" vm="20334">
        <f ca="1"/>
        <v>147.13</v>
      </c>
      <c r="Q274" vm="13978">
        <f ca="1"/>
        <v>154.84</v>
      </c>
      <c r="R274" vm="20335">
        <f ca="1"/>
        <v>160.32</v>
      </c>
      <c r="S274" vm="18381">
        <f ca="1"/>
        <v>160.80000000000001</v>
      </c>
      <c r="T274" vm="13490">
        <f ca="1"/>
        <v>157.47</v>
      </c>
      <c r="U274" vm="20336">
        <f ca="1"/>
        <v>159.82</v>
      </c>
      <c r="V274" vm="20337">
        <f ca="1"/>
        <v>165.98</v>
      </c>
      <c r="W274" vm="20338">
        <f ca="1"/>
        <v>160.88999999999999</v>
      </c>
      <c r="X274" vm="2086">
        <f ca="1"/>
        <v>175.02</v>
      </c>
      <c r="Y274" vm="20339">
        <f ca="1"/>
        <v>182.61</v>
      </c>
      <c r="Z274" vm="18047">
        <f ca="1"/>
        <v>187.49</v>
      </c>
      <c r="AA274" vm="20340">
        <f ca="1"/>
        <v>199.58</v>
      </c>
      <c r="AB274" vm="20341">
        <f ca="1"/>
        <v>201.42</v>
      </c>
      <c r="AC274" vm="20342">
        <f ca="1"/>
        <v>178.47</v>
      </c>
      <c r="AD274" vm="20343">
        <f ca="1"/>
        <v>171.03</v>
      </c>
      <c r="AE274" vm="8509">
        <f ca="1"/>
        <v>164.62</v>
      </c>
      <c r="AF274" vm="20344">
        <f ca="1"/>
        <v>170.9</v>
      </c>
      <c r="AG274" vm="9689">
        <f ca="1"/>
        <v>155.85</v>
      </c>
      <c r="AH274" vm="20345">
        <f ca="1"/>
        <v>169.05</v>
      </c>
      <c r="AI274" vm="20346">
        <f ca="1"/>
        <v>175.6</v>
      </c>
      <c r="AJ274" vm="20347">
        <f ca="1"/>
        <v>183.93</v>
      </c>
      <c r="AK274" vm="20348">
        <f ca="1"/>
        <v>151.63</v>
      </c>
      <c r="AL274" vm="20349">
        <f ca="1"/>
        <v>172.04</v>
      </c>
      <c r="AM274" vm="1447">
        <f ca="1"/>
        <v>149.13999999999999</v>
      </c>
      <c r="AN274" vm="20350">
        <f ca="1"/>
        <v>164.81</v>
      </c>
      <c r="AO274" vm="20351">
        <f ca="1"/>
        <v>176.16</v>
      </c>
      <c r="AP274" vm="20352">
        <f ca="1"/>
        <v>171.62</v>
      </c>
      <c r="AQ274" vm="1518">
        <f ca="1"/>
        <v>181.08</v>
      </c>
      <c r="AR274" vm="20353">
        <f ca="1"/>
        <v>152.32</v>
      </c>
      <c r="AS274" vm="20354">
        <f ca="1"/>
        <v>170.01</v>
      </c>
      <c r="AT274" vm="20355">
        <f ca="1"/>
        <v>175.08</v>
      </c>
      <c r="AU274" vm="19778">
        <f ca="1"/>
        <v>165.77</v>
      </c>
      <c r="AV274" vm="20356">
        <f ca="1"/>
        <v>180.61</v>
      </c>
      <c r="AW274" vm="8902">
        <f ca="1"/>
        <v>183.49</v>
      </c>
      <c r="AX274" vm="20357">
        <f ca="1"/>
        <v>198.79</v>
      </c>
      <c r="AY274" vm="5590">
        <f ca="1"/>
        <v>205.82</v>
      </c>
      <c r="AZ274" vm="20358">
        <f ca="1"/>
        <v>195.69</v>
      </c>
      <c r="BA274" vm="20359">
        <f ca="1"/>
        <v>184.77</v>
      </c>
      <c r="BB274" vm="6423">
        <f ca="1"/>
        <v>129.72999999999999</v>
      </c>
      <c r="BC274" vm="20360">
        <f ca="1"/>
        <v>158.12</v>
      </c>
      <c r="BD274" vm="4115">
        <f ca="1"/>
        <v>179.97</v>
      </c>
      <c r="BE274" vm="13491">
        <f ca="1"/>
        <v>183.27</v>
      </c>
      <c r="BF274" vm="20361">
        <f ca="1"/>
        <v>178.92</v>
      </c>
      <c r="BG274" vm="20362">
        <f ca="1"/>
        <v>206.01</v>
      </c>
      <c r="BH274" vm="20363">
        <f ca="1"/>
        <v>202.34</v>
      </c>
      <c r="BI274" vm="5334">
        <f ca="1"/>
        <v>208.36</v>
      </c>
      <c r="BJ274" vm="20364">
        <f ca="1"/>
        <v>267.26</v>
      </c>
      <c r="BK274" vm="19846">
        <f ca="1"/>
        <v>272.41000000000003</v>
      </c>
      <c r="BL274" vm="20365">
        <f ca="1"/>
        <v>264.61</v>
      </c>
      <c r="BM274" vm="20366">
        <f ca="1"/>
        <v>286.95999999999998</v>
      </c>
      <c r="BN274" vm="20367">
        <f ca="1"/>
        <v>315.43</v>
      </c>
      <c r="BO274" vm="20368">
        <f ca="1"/>
        <v>313.81</v>
      </c>
      <c r="BP274" vm="20369">
        <f ca="1"/>
        <v>308.14999999999998</v>
      </c>
      <c r="BQ274" vm="20370">
        <f ca="1"/>
        <v>307.11</v>
      </c>
      <c r="BR274" vm="20371">
        <f ca="1"/>
        <v>312.02999999999997</v>
      </c>
      <c r="BS274" vm="20372">
        <f ca="1"/>
        <v>296.67</v>
      </c>
      <c r="BT274" vm="20373">
        <f ca="1"/>
        <v>279.62</v>
      </c>
      <c r="BU274" vm="20374">
        <f ca="1"/>
        <v>296.58999999999997</v>
      </c>
      <c r="BV274" vm="20375">
        <f ca="1"/>
        <v>302.06</v>
      </c>
      <c r="BW274" vm="20376">
        <f ca="1"/>
        <v>318.12</v>
      </c>
      <c r="BX274" vm="20377">
        <f ca="1"/>
        <v>310.01</v>
      </c>
      <c r="BY274" vm="20378">
        <f ca="1"/>
        <v>296.39</v>
      </c>
      <c r="BZ274" vm="20379">
        <f ca="1"/>
        <v>283.76</v>
      </c>
      <c r="CA274" vm="17824">
        <f ca="1"/>
        <v>270.82</v>
      </c>
      <c r="CB274" vm="20380">
        <f ca="1"/>
        <v>272.17</v>
      </c>
      <c r="CC274" vm="4929">
        <f ca="1"/>
        <v>246.05</v>
      </c>
      <c r="CD274" vm="17085">
        <f ca="1"/>
        <v>289.08999999999997</v>
      </c>
      <c r="CE274" vm="20381">
        <f ca="1"/>
        <v>265</v>
      </c>
      <c r="CF274" vm="20382">
        <f ca="1"/>
        <v>242.31</v>
      </c>
      <c r="CG274" vm="20383">
        <f ca="1"/>
        <v>290.62</v>
      </c>
      <c r="CH274" vm="20384">
        <f ca="1"/>
        <v>298.94</v>
      </c>
      <c r="CI274" vm="20385">
        <f ca="1"/>
        <v>291</v>
      </c>
      <c r="CJ274" vm="20386">
        <f ca="1"/>
        <v>326</v>
      </c>
      <c r="CK274" vm="20387">
        <f ca="1"/>
        <v>351.85</v>
      </c>
      <c r="CL274" vm="20388">
        <f ca="1"/>
        <v>336.11</v>
      </c>
      <c r="CM274" vm="20389">
        <f ca="1"/>
        <v>324.88</v>
      </c>
      <c r="CN274" vm="5410">
        <f ca="1"/>
        <v>320.44</v>
      </c>
      <c r="CO274" vm="20390">
        <f ca="1"/>
        <v>390.04</v>
      </c>
      <c r="CP274" vm="20391">
        <f ca="1"/>
        <v>410.01</v>
      </c>
      <c r="CQ274" vm="20392">
        <f ca="1"/>
        <v>416.9</v>
      </c>
      <c r="CR274" vm="20393">
        <f ca="1"/>
        <v>389.52</v>
      </c>
      <c r="CS274" vm="20394">
        <f ca="1"/>
        <v>368.91</v>
      </c>
      <c r="CT274" vm="20395">
        <f ca="1"/>
        <v>433.18</v>
      </c>
      <c r="CU274" vm="20396">
        <f ca="1"/>
        <v>460.7</v>
      </c>
      <c r="CV274" vm="20397">
        <f ca="1"/>
        <v>464.5</v>
      </c>
      <c r="CW274" vm="20398">
        <f ca="1"/>
        <v>535.45000000000005</v>
      </c>
      <c r="CX274" vm="20399">
        <f ca="1"/>
        <v>555.79</v>
      </c>
      <c r="CY274" vm="20400">
        <f ca="1"/>
        <v>544.91</v>
      </c>
      <c r="CZ274" vm="20401">
        <f ca="1"/>
        <v>531.52</v>
      </c>
      <c r="DA274" vm="20402">
        <f ca="1"/>
        <v>505.81</v>
      </c>
      <c r="DB274" vm="20403">
        <f ca="1"/>
        <v>561.16</v>
      </c>
      <c r="DC274" vm="20404">
        <f ca="1"/>
        <v>600.20000000000005</v>
      </c>
      <c r="DD274" vm="20405">
        <f ca="1"/>
        <v>631.82000000000005</v>
      </c>
      <c r="DE274" vm="20406">
        <f ca="1"/>
        <v>634.07000000000005</v>
      </c>
      <c r="DF274" vm="20407">
        <f ca="1"/>
        <v>702.9</v>
      </c>
      <c r="DG274" vm="20408">
        <f ca="1"/>
        <v>636.03</v>
      </c>
    </row>
    <row r="275" spans="2:111" x14ac:dyDescent="0.55000000000000004">
      <c r="B275" t="e" vm="20409">
        <v>#VALUE!</v>
      </c>
      <c r="C275" t="str" cm="1">
        <f t="array" aca="1" ref="C275" ca="1">_FV(B275,"Industry")</f>
        <v>Machinery, Equipment &amp; Components</v>
      </c>
      <c r="D275" cm="1" vm="4687">
        <f t="array" aca="1" ref="D275:DG275" ca="1">IFERROR(TRANSPOSE(_xlfn.STOCKHISTORY(B275,$B$1,$C$1,2,0,1)),"")</f>
        <v>45.98</v>
      </c>
      <c r="E275" vm="12867">
        <f ca="1"/>
        <v>48.83</v>
      </c>
      <c r="F275" vm="3587">
        <f ca="1"/>
        <v>54.38</v>
      </c>
      <c r="G275" vm="5742">
        <f ca="1"/>
        <v>54.63</v>
      </c>
      <c r="H275" vm="20410">
        <f ca="1"/>
        <v>52.02</v>
      </c>
      <c r="I275" vm="7307">
        <f ca="1"/>
        <v>52.16</v>
      </c>
      <c r="J275" vm="3027">
        <f ca="1"/>
        <v>55.9</v>
      </c>
      <c r="K275" vm="5044">
        <f ca="1"/>
        <v>52.68</v>
      </c>
      <c r="L275" vm="5157">
        <f ca="1"/>
        <v>54.51</v>
      </c>
      <c r="M275" vm="2503">
        <f ca="1"/>
        <v>50.68</v>
      </c>
      <c r="N275" vm="8080">
        <f ca="1"/>
        <v>56.44</v>
      </c>
      <c r="O275" vm="18746">
        <f ca="1"/>
        <v>55.75</v>
      </c>
      <c r="P275" vm="10736">
        <f ca="1"/>
        <v>58.66</v>
      </c>
      <c r="Q275" vm="8025">
        <f ca="1"/>
        <v>60.1</v>
      </c>
      <c r="R275" vm="10924">
        <f ca="1"/>
        <v>59.86</v>
      </c>
      <c r="S275" vm="11176">
        <f ca="1"/>
        <v>60.28</v>
      </c>
      <c r="T275" vm="12173">
        <f ca="1"/>
        <v>59.12</v>
      </c>
      <c r="U275" vm="20411">
        <f ca="1"/>
        <v>59.62</v>
      </c>
      <c r="V275" vm="10389">
        <f ca="1"/>
        <v>59.61</v>
      </c>
      <c r="W275" vm="9430">
        <f ca="1"/>
        <v>59.04</v>
      </c>
      <c r="X275" vm="18749">
        <f ca="1"/>
        <v>62.84</v>
      </c>
      <c r="Y275" vm="3469">
        <f ca="1"/>
        <v>64.459999999999994</v>
      </c>
      <c r="Z275" vm="18748">
        <f ca="1"/>
        <v>64.819999999999993</v>
      </c>
      <c r="AA275" vm="14845">
        <f ca="1"/>
        <v>69.69</v>
      </c>
      <c r="AB275" vm="6698">
        <f ca="1"/>
        <v>72.23</v>
      </c>
      <c r="AC275" vm="10479">
        <f ca="1"/>
        <v>71.06</v>
      </c>
      <c r="AD275" vm="15886">
        <f ca="1"/>
        <v>68.3</v>
      </c>
      <c r="AE275" vm="20412">
        <f ca="1"/>
        <v>66.41</v>
      </c>
      <c r="AF275" vm="15122">
        <f ca="1"/>
        <v>70.84</v>
      </c>
      <c r="AG275" vm="20413">
        <f ca="1"/>
        <v>69.14</v>
      </c>
      <c r="AH275" vm="17093">
        <f ca="1"/>
        <v>72.28</v>
      </c>
      <c r="AI275" vm="10323">
        <f ca="1"/>
        <v>76.73</v>
      </c>
      <c r="AJ275" vm="12695">
        <f ca="1"/>
        <v>76.58</v>
      </c>
      <c r="AK275" vm="20414">
        <f ca="1"/>
        <v>67.88</v>
      </c>
      <c r="AL275" vm="4412">
        <f ca="1"/>
        <v>67.52</v>
      </c>
      <c r="AM275" vm="5158">
        <f ca="1"/>
        <v>59.75</v>
      </c>
      <c r="AN275" vm="11968">
        <f ca="1"/>
        <v>65.47</v>
      </c>
      <c r="AO275" vm="17025">
        <f ca="1"/>
        <v>68.150000000000006</v>
      </c>
      <c r="AP275" vm="2189">
        <f ca="1"/>
        <v>68.47</v>
      </c>
      <c r="AQ275" vm="18365">
        <f ca="1"/>
        <v>70.989999999999995</v>
      </c>
      <c r="AR275" vm="20415">
        <f ca="1"/>
        <v>60.24</v>
      </c>
      <c r="AS275" vm="13417">
        <f ca="1"/>
        <v>66.72</v>
      </c>
      <c r="AT275" vm="8828">
        <f ca="1"/>
        <v>64.88</v>
      </c>
      <c r="AU275" vm="18475">
        <f ca="1"/>
        <v>59.59</v>
      </c>
      <c r="AV275" vm="15497">
        <f ca="1"/>
        <v>66.86</v>
      </c>
      <c r="AW275" vm="8057">
        <f ca="1"/>
        <v>70.150000000000006</v>
      </c>
      <c r="AX275" vm="3973">
        <f ca="1"/>
        <v>73.86</v>
      </c>
      <c r="AY275" vm="20416">
        <f ca="1"/>
        <v>76.260000000000005</v>
      </c>
      <c r="AZ275" vm="10428">
        <f ca="1"/>
        <v>71.63</v>
      </c>
      <c r="BA275" vm="15451">
        <f ca="1"/>
        <v>64.11</v>
      </c>
      <c r="BB275" vm="3895">
        <f ca="1"/>
        <v>47.65</v>
      </c>
      <c r="BC275" vm="4720">
        <f ca="1"/>
        <v>57.03</v>
      </c>
      <c r="BD275" vm="20417">
        <f ca="1"/>
        <v>61.02</v>
      </c>
      <c r="BE275" vm="4738">
        <f ca="1"/>
        <v>62.03</v>
      </c>
      <c r="BF275" vm="10970">
        <f ca="1"/>
        <v>62.01</v>
      </c>
      <c r="BG275" vm="9960">
        <f ca="1"/>
        <v>69.47</v>
      </c>
      <c r="BH275" vm="15885">
        <f ca="1"/>
        <v>65.569999999999993</v>
      </c>
      <c r="BI275" vm="14364">
        <f ca="1"/>
        <v>64.790000000000006</v>
      </c>
      <c r="BJ275" vm="6971">
        <f ca="1"/>
        <v>76.819999999999993</v>
      </c>
      <c r="BK275" vm="8948">
        <f ca="1"/>
        <v>80.37</v>
      </c>
      <c r="BL275" vm="20418">
        <f ca="1"/>
        <v>79.349999999999994</v>
      </c>
      <c r="BM275" vm="18508">
        <f ca="1"/>
        <v>85.9</v>
      </c>
      <c r="BN275" vm="10904">
        <f ca="1"/>
        <v>90.22</v>
      </c>
      <c r="BO275" vm="6711">
        <f ca="1"/>
        <v>90.49</v>
      </c>
      <c r="BP275" vm="20419">
        <f ca="1"/>
        <v>95.69</v>
      </c>
      <c r="BQ275" vm="18831">
        <f ca="1"/>
        <v>96.24</v>
      </c>
      <c r="BR275" vm="11595">
        <f ca="1"/>
        <v>100.89</v>
      </c>
      <c r="BS275" vm="20420">
        <f ca="1"/>
        <v>105.5</v>
      </c>
      <c r="BT275" vm="6801">
        <f ca="1"/>
        <v>94.2</v>
      </c>
      <c r="BU275" vm="9890">
        <f ca="1"/>
        <v>97.01</v>
      </c>
      <c r="BV275" vm="3182">
        <f ca="1"/>
        <v>87.84</v>
      </c>
      <c r="BW275" vm="2884">
        <f ca="1"/>
        <v>92.97</v>
      </c>
      <c r="BX275" vm="20421">
        <f ca="1"/>
        <v>91.95</v>
      </c>
      <c r="BY275" vm="11702">
        <f ca="1"/>
        <v>92.92</v>
      </c>
      <c r="BZ275" vm="20422">
        <f ca="1"/>
        <v>98.05</v>
      </c>
      <c r="CA275" vm="9847">
        <f ca="1"/>
        <v>90.18</v>
      </c>
      <c r="CB275" vm="10544">
        <f ca="1"/>
        <v>88.66</v>
      </c>
      <c r="CC275" vm="12033">
        <f ca="1"/>
        <v>79.540000000000006</v>
      </c>
      <c r="CD275" vm="4029">
        <f ca="1"/>
        <v>90.07</v>
      </c>
      <c r="CE275" vm="20041">
        <f ca="1"/>
        <v>81.739999999999995</v>
      </c>
      <c r="CF275" vm="9761">
        <f ca="1"/>
        <v>73.22</v>
      </c>
      <c r="CG275" vm="20423">
        <f ca="1"/>
        <v>86.6</v>
      </c>
      <c r="CH275" vm="10516">
        <f ca="1"/>
        <v>95.77</v>
      </c>
      <c r="CI275" vm="12059">
        <f ca="1"/>
        <v>96.06</v>
      </c>
      <c r="CJ275" vm="10904">
        <f ca="1"/>
        <v>90.22</v>
      </c>
      <c r="CK275" vm="18087">
        <f ca="1"/>
        <v>82.71</v>
      </c>
      <c r="CL275" vm="13682">
        <f ca="1"/>
        <v>87.14</v>
      </c>
      <c r="CM275" vm="2853">
        <f ca="1"/>
        <v>83.26</v>
      </c>
      <c r="CN275" vm="16627">
        <f ca="1"/>
        <v>77.680000000000007</v>
      </c>
      <c r="CO275" vm="12204">
        <f ca="1"/>
        <v>90.39</v>
      </c>
      <c r="CP275" vm="9977">
        <f ca="1"/>
        <v>91.35</v>
      </c>
      <c r="CQ275" vm="7360">
        <f ca="1"/>
        <v>98.25</v>
      </c>
      <c r="CR275" vm="20424">
        <f ca="1"/>
        <v>96.57</v>
      </c>
      <c r="CS275" vm="9991">
        <f ca="1"/>
        <v>88.97</v>
      </c>
      <c r="CT275" vm="10332">
        <f ca="1"/>
        <v>88.9</v>
      </c>
      <c r="CU275" vm="17837">
        <f ca="1"/>
        <v>97.33</v>
      </c>
      <c r="CV275" vm="10521">
        <f ca="1"/>
        <v>91.73</v>
      </c>
      <c r="CW275" vm="14756">
        <f ca="1"/>
        <v>106.85</v>
      </c>
      <c r="CX275" vm="20425">
        <f ca="1"/>
        <v>113.42</v>
      </c>
      <c r="CY275" vm="20426">
        <f ca="1"/>
        <v>107.78</v>
      </c>
      <c r="CZ275" vm="20427">
        <f ca="1"/>
        <v>112.16</v>
      </c>
      <c r="DA275" vm="6756">
        <f ca="1"/>
        <v>110.16</v>
      </c>
      <c r="DB275" vm="20428">
        <f ca="1"/>
        <v>117.11</v>
      </c>
      <c r="DC275" vm="19731">
        <f ca="1"/>
        <v>105.39</v>
      </c>
      <c r="DD275" vm="2020">
        <f ca="1"/>
        <v>109.37</v>
      </c>
      <c r="DE275" vm="14674">
        <f ca="1"/>
        <v>108.27</v>
      </c>
      <c r="DF275" vm="20429">
        <f ca="1"/>
        <v>132.6</v>
      </c>
      <c r="DG275" vm="20430">
        <f ca="1"/>
        <v>123.93</v>
      </c>
    </row>
    <row r="276" spans="2:111" x14ac:dyDescent="0.55000000000000004">
      <c r="B276" t="e" vm="20431">
        <v>#VALUE!</v>
      </c>
      <c r="C276" t="str" cm="1">
        <f t="array" aca="1" ref="C276" ca="1">_FV(B276,"Industry")</f>
        <v>Machinery, Equipment &amp; Components</v>
      </c>
      <c r="D276" cm="1" vm="1970">
        <f t="array" aca="1" ref="D276:BI276" ca="1">IFERROR(TRANSPOSE(_xlfn.STOCKHISTORY(B276,$B$1,$C$1,2,0,1)),"")</f>
        <v>17.25</v>
      </c>
      <c r="E276" vm="140">
        <f ca="1"/>
        <v>17.71</v>
      </c>
      <c r="F276" vm="20432">
        <f ca="1"/>
        <v>20.47</v>
      </c>
      <c r="G276" vm="11012">
        <f ca="1"/>
        <v>22.22</v>
      </c>
      <c r="H276" vm="20433">
        <f ca="1"/>
        <v>27.24</v>
      </c>
      <c r="I276" vm="13121">
        <f ca="1"/>
        <v>29.85</v>
      </c>
      <c r="J276" vm="20434">
        <f ca="1"/>
        <v>30.54</v>
      </c>
      <c r="K276" vm="2492">
        <f ca="1"/>
        <v>33.39</v>
      </c>
      <c r="L276" vm="11152">
        <f ca="1"/>
        <v>38.07</v>
      </c>
      <c r="M276" vm="3868">
        <f ca="1"/>
        <v>37.72</v>
      </c>
      <c r="N276" vm="3867">
        <f ca="1"/>
        <v>38.5</v>
      </c>
      <c r="O276" vm="3641">
        <f ca="1"/>
        <v>36.53</v>
      </c>
      <c r="P276" vm="7060">
        <f ca="1"/>
        <v>42.22</v>
      </c>
      <c r="Q276" vm="20435">
        <f ca="1"/>
        <v>43.58</v>
      </c>
      <c r="R276" vm="2173">
        <f ca="1"/>
        <v>45.93</v>
      </c>
      <c r="S276" vm="9806">
        <f ca="1"/>
        <v>48.6</v>
      </c>
      <c r="T276" vm="19541">
        <f ca="1"/>
        <v>55.25</v>
      </c>
      <c r="U276" vm="18189">
        <f ca="1"/>
        <v>57.6</v>
      </c>
      <c r="V276" vm="12161">
        <f ca="1"/>
        <v>51.76</v>
      </c>
      <c r="W276" vm="20436">
        <f ca="1"/>
        <v>52.23</v>
      </c>
      <c r="X276" vm="2008">
        <f ca="1"/>
        <v>54.12</v>
      </c>
      <c r="Y276" vm="10090">
        <f ca="1"/>
        <v>54.24</v>
      </c>
      <c r="Z276" vm="3948">
        <f ca="1"/>
        <v>47.68</v>
      </c>
      <c r="AA276" vm="3652">
        <f ca="1"/>
        <v>44.88</v>
      </c>
      <c r="AB276" vm="4554">
        <f ca="1"/>
        <v>45.87</v>
      </c>
      <c r="AC276" vm="8812">
        <f ca="1"/>
        <v>38.270000000000003</v>
      </c>
      <c r="AD276" vm="2046">
        <f ca="1"/>
        <v>39.31</v>
      </c>
      <c r="AE276" vm="3160">
        <f ca="1"/>
        <v>35.659999999999997</v>
      </c>
      <c r="AF276" vm="3330">
        <f ca="1"/>
        <v>40.53</v>
      </c>
      <c r="AG276" vm="19369">
        <f ca="1"/>
        <v>39.119999999999997</v>
      </c>
      <c r="AH276" vm="3611">
        <f ca="1"/>
        <v>35.56</v>
      </c>
      <c r="AI276" vm="15093">
        <f ca="1"/>
        <v>39.76</v>
      </c>
      <c r="AJ276" vm="2541">
        <f ca="1"/>
        <v>44.32</v>
      </c>
      <c r="AK276" vm="20437">
        <f ca="1"/>
        <v>41.25</v>
      </c>
      <c r="AL276" vm="16624">
        <f ca="1"/>
        <v>45.53</v>
      </c>
      <c r="AM276" vm="9809">
        <f ca="1"/>
        <v>45.03</v>
      </c>
      <c r="AN276" vm="7046">
        <f ca="1"/>
        <v>45.75</v>
      </c>
      <c r="AO276" vm="3366">
        <f ca="1"/>
        <v>41.82</v>
      </c>
      <c r="AP276" vm="4567">
        <f ca="1"/>
        <v>40.9</v>
      </c>
      <c r="AQ276" vm="18186">
        <f ca="1"/>
        <v>49.71</v>
      </c>
      <c r="AR276" vm="19141">
        <f ca="1"/>
        <v>59.55</v>
      </c>
      <c r="AS276" vm="9820">
        <f ca="1"/>
        <v>57.45</v>
      </c>
      <c r="AT276" vm="7984">
        <f ca="1"/>
        <v>55.2</v>
      </c>
      <c r="AU276" vm="5152">
        <f ca="1"/>
        <v>47.66</v>
      </c>
      <c r="AV276" vm="3395">
        <f ca="1"/>
        <v>51.96</v>
      </c>
      <c r="AW276" vm="9820">
        <f ca="1"/>
        <v>57.45</v>
      </c>
      <c r="AX276" vm="17512">
        <f ca="1"/>
        <v>54.71</v>
      </c>
      <c r="AY276" vm="3464">
        <f ca="1"/>
        <v>55.58</v>
      </c>
      <c r="AZ276" vm="13671">
        <f ca="1"/>
        <v>58.13</v>
      </c>
      <c r="BA276" vm="10391">
        <f ca="1"/>
        <v>61.49</v>
      </c>
      <c r="BB276" vm="9750">
        <f ca="1"/>
        <v>63.19</v>
      </c>
      <c r="BC276" vm="20438">
        <f ca="1"/>
        <v>63.08</v>
      </c>
      <c r="BD276" vm="19545">
        <f ca="1"/>
        <v>68.11</v>
      </c>
      <c r="BE276" vm="7879">
        <f ca="1"/>
        <v>72.78</v>
      </c>
      <c r="BF276" vm="6328">
        <f ca="1"/>
        <v>80.489999999999995</v>
      </c>
      <c r="BG276" vm="9443">
        <f ca="1"/>
        <v>72.72</v>
      </c>
      <c r="BH276" vm="2068">
        <f ca="1"/>
        <v>77.37</v>
      </c>
      <c r="BI276" vm="2051">
        <f ca="1"/>
        <v>68.260000000000005</v>
      </c>
    </row>
    <row r="277" spans="2:111" x14ac:dyDescent="0.55000000000000004">
      <c r="B277" t="e" vm="20439">
        <v>#VALUE!</v>
      </c>
      <c r="C277" t="str" cm="1">
        <f t="array" aca="1" ref="C277" ca="1">_FV(B277,"Industry")</f>
        <v>Machinery, Equipment &amp; Components</v>
      </c>
      <c r="D277" cm="1" vm="20440">
        <f t="array" aca="1" ref="D277:DG277" ca="1">IFERROR(TRANSPOSE(_xlfn.STOCKHISTORY(B277,$B$1,$C$1,2,0,1)),"")</f>
        <v>31.880199999999999</v>
      </c>
      <c r="E277" vm="20441">
        <f ca="1"/>
        <v>33.459000000000003</v>
      </c>
      <c r="F277" vm="20442">
        <f ca="1"/>
        <v>35.531500000000001</v>
      </c>
      <c r="G277" vm="20443">
        <f ca="1"/>
        <v>38.273200000000003</v>
      </c>
      <c r="H277" vm="20444">
        <f ca="1"/>
        <v>36.220100000000002</v>
      </c>
      <c r="I277" vm="20445">
        <f ca="1"/>
        <v>33.699300000000001</v>
      </c>
      <c r="J277" vm="20446">
        <f ca="1"/>
        <v>38.312100000000001</v>
      </c>
      <c r="K277" vm="20447">
        <f ca="1"/>
        <v>38.877400000000002</v>
      </c>
      <c r="L277" vm="20448">
        <f ca="1"/>
        <v>38.188699999999997</v>
      </c>
      <c r="M277" vm="20449">
        <f ca="1"/>
        <v>35.680900000000001</v>
      </c>
      <c r="N277" vm="20450">
        <f ca="1"/>
        <v>40.378100000000003</v>
      </c>
      <c r="O277" vm="20451">
        <f ca="1"/>
        <v>41.889299999999999</v>
      </c>
      <c r="P277" vm="20452">
        <f ca="1"/>
        <v>44.124699999999997</v>
      </c>
      <c r="Q277" vm="20453">
        <f ca="1"/>
        <v>43.796900000000001</v>
      </c>
      <c r="R277" vm="20454">
        <f ca="1"/>
        <v>44.052599999999998</v>
      </c>
      <c r="S277" vm="20455">
        <f ca="1"/>
        <v>43.744500000000002</v>
      </c>
      <c r="T277" vm="20456">
        <f ca="1"/>
        <v>41.273099999999999</v>
      </c>
      <c r="U277" vm="20457">
        <f ca="1"/>
        <v>43.292200000000001</v>
      </c>
      <c r="V277" vm="20458">
        <f ca="1"/>
        <v>44.872</v>
      </c>
      <c r="W277" vm="20459">
        <f ca="1"/>
        <v>43.482300000000002</v>
      </c>
      <c r="X277" vm="20460">
        <f ca="1"/>
        <v>47.4221</v>
      </c>
      <c r="Y277" vm="20461">
        <f ca="1"/>
        <v>47.022199999999998</v>
      </c>
      <c r="Z277" vm="20462">
        <f ca="1"/>
        <v>46.104500000000002</v>
      </c>
      <c r="AA277" vm="20463">
        <f ca="1"/>
        <v>47.386899999999997</v>
      </c>
      <c r="AB277" vm="20464">
        <f ca="1"/>
        <v>49.706899999999997</v>
      </c>
      <c r="AC277" vm="20465">
        <f ca="1"/>
        <v>47.726900000000001</v>
      </c>
      <c r="AD277" vm="20466">
        <f ca="1"/>
        <v>44.113599999999998</v>
      </c>
      <c r="AE277" vm="20467">
        <f ca="1"/>
        <v>42.446899999999999</v>
      </c>
      <c r="AF277" vm="20468">
        <f ca="1"/>
        <v>41.486899999999999</v>
      </c>
      <c r="AG277" vm="20469">
        <f ca="1"/>
        <v>41.306899999999999</v>
      </c>
      <c r="AH277" vm="20470">
        <f ca="1"/>
        <v>43.813600000000001</v>
      </c>
      <c r="AI277" vm="20471">
        <f ca="1"/>
        <v>45.613599999999998</v>
      </c>
      <c r="AJ277" vm="20472">
        <f ca="1"/>
        <v>45.4602</v>
      </c>
      <c r="AK277" vm="20473">
        <f ca="1"/>
        <v>38.1402</v>
      </c>
      <c r="AL277" vm="20474">
        <f ca="1"/>
        <v>41.480200000000004</v>
      </c>
      <c r="AM277" vm="20475">
        <f ca="1"/>
        <v>38.093499999999999</v>
      </c>
      <c r="AN277" vm="20476">
        <f ca="1"/>
        <v>43.680199999999999</v>
      </c>
      <c r="AO277" vm="20477">
        <f ca="1"/>
        <v>45.200200000000002</v>
      </c>
      <c r="AP277" vm="20478">
        <f ca="1"/>
        <v>45.426900000000003</v>
      </c>
      <c r="AQ277" vm="20479">
        <f ca="1"/>
        <v>47.780200000000001</v>
      </c>
      <c r="AR277" vm="20480">
        <f ca="1"/>
        <v>43.880200000000002</v>
      </c>
      <c r="AS277" vm="20481">
        <f ca="1"/>
        <v>47.773600000000002</v>
      </c>
      <c r="AT277" vm="20482">
        <f ca="1"/>
        <v>46.760199999999998</v>
      </c>
      <c r="AU277" vm="20483">
        <f ca="1"/>
        <v>43.706899999999997</v>
      </c>
      <c r="AV277" vm="20484">
        <f ca="1"/>
        <v>46.6736</v>
      </c>
      <c r="AW277" vm="20485">
        <f ca="1"/>
        <v>50.706899999999997</v>
      </c>
      <c r="AX277" vm="20486">
        <f ca="1"/>
        <v>54.246899999999997</v>
      </c>
      <c r="AY277" vm="20487">
        <f ca="1"/>
        <v>52.733600000000003</v>
      </c>
      <c r="AZ277" vm="20488">
        <f ca="1"/>
        <v>49.473599999999998</v>
      </c>
      <c r="BA277" vm="20489">
        <f ca="1"/>
        <v>44.600200000000001</v>
      </c>
      <c r="BB277" vm="20490">
        <f ca="1"/>
        <v>40.753500000000003</v>
      </c>
      <c r="BC277" vm="20491">
        <f ca="1"/>
        <v>46.153599999999997</v>
      </c>
      <c r="BD277" vm="20492">
        <f ca="1"/>
        <v>49.240200000000002</v>
      </c>
      <c r="BE277" vm="20493">
        <f ca="1"/>
        <v>49.900199999999998</v>
      </c>
      <c r="BF277" vm="20494">
        <f ca="1"/>
        <v>56.720300000000002</v>
      </c>
      <c r="BG277" vm="20495">
        <f ca="1"/>
        <v>57.226999999999997</v>
      </c>
      <c r="BH277" vm="20496">
        <f ca="1"/>
        <v>56.8536</v>
      </c>
      <c r="BI277" vm="20497">
        <f ca="1"/>
        <v>56.920299999999997</v>
      </c>
      <c r="BJ277" vm="20498">
        <f ca="1"/>
        <v>58.040300000000002</v>
      </c>
      <c r="BK277" vm="20499">
        <f ca="1"/>
        <v>57.520299999999999</v>
      </c>
      <c r="BL277" vm="20500">
        <f ca="1"/>
        <v>60.813600000000001</v>
      </c>
      <c r="BM277" vm="20501">
        <f ca="1"/>
        <v>60.660299999999999</v>
      </c>
      <c r="BN277" vm="20502">
        <f ca="1"/>
        <v>61.947000000000003</v>
      </c>
      <c r="BO277" vm="20503">
        <f ca="1"/>
        <v>59.920299999999997</v>
      </c>
      <c r="BP277" vm="20504">
        <f ca="1"/>
        <v>61.040300000000002</v>
      </c>
      <c r="BQ277" vm="20505">
        <f ca="1"/>
        <v>59.500300000000003</v>
      </c>
      <c r="BR277" vm="20506">
        <f ca="1"/>
        <v>55.326900000000002</v>
      </c>
      <c r="BS277" vm="20507">
        <f ca="1"/>
        <v>54.580300000000001</v>
      </c>
      <c r="BT277" vm="20508">
        <f ca="1"/>
        <v>52.613599999999998</v>
      </c>
      <c r="BU277" vm="20509">
        <f ca="1"/>
        <v>59.747</v>
      </c>
      <c r="BV277" vm="20510">
        <f ca="1"/>
        <v>55.613599999999998</v>
      </c>
      <c r="BW277" vm="20511">
        <f ca="1"/>
        <v>58.840299999999999</v>
      </c>
      <c r="BX277" vm="20512">
        <f ca="1"/>
        <v>61.993600000000001</v>
      </c>
      <c r="BY277" vm="20513">
        <f ca="1"/>
        <v>61.207000000000001</v>
      </c>
      <c r="BZ277" vm="20514">
        <f ca="1"/>
        <v>58.7136</v>
      </c>
      <c r="CA277" vm="20515">
        <f ca="1"/>
        <v>55.366900000000001</v>
      </c>
      <c r="CB277" vm="20516">
        <f ca="1"/>
        <v>57.893599999999999</v>
      </c>
      <c r="CC277" vm="20517">
        <f ca="1"/>
        <v>54.893599999999999</v>
      </c>
      <c r="CD277" vm="20518">
        <f ca="1"/>
        <v>61.013599999999997</v>
      </c>
      <c r="CE277" vm="20519">
        <f ca="1"/>
        <v>58.340299999999999</v>
      </c>
      <c r="CF277" vm="20520">
        <f ca="1"/>
        <v>55.793599999999998</v>
      </c>
      <c r="CG277" vm="20521">
        <f ca="1"/>
        <v>64.553700000000006</v>
      </c>
      <c r="CH277" vm="20522">
        <f ca="1"/>
        <v>70.606999999999999</v>
      </c>
      <c r="CI277" vm="20523">
        <f ca="1"/>
        <v>65.9803</v>
      </c>
      <c r="CJ277" vm="20524">
        <f ca="1"/>
        <v>72.873699999999999</v>
      </c>
      <c r="CK277" vm="20525">
        <f ca="1"/>
        <v>72.2</v>
      </c>
      <c r="CL277" vm="20526">
        <f ca="1"/>
        <v>73.2</v>
      </c>
      <c r="CM277" vm="7855">
        <f ca="1"/>
        <v>74.69</v>
      </c>
      <c r="CN277" vm="9480">
        <f ca="1"/>
        <v>68.78</v>
      </c>
      <c r="CO277" vm="18088">
        <f ca="1"/>
        <v>83.65</v>
      </c>
      <c r="CP277" vm="6460">
        <f ca="1"/>
        <v>86.13</v>
      </c>
      <c r="CQ277" vm="20172">
        <f ca="1"/>
        <v>82.29</v>
      </c>
      <c r="CR277" vm="14307">
        <f ca="1"/>
        <v>85.02</v>
      </c>
      <c r="CS277" vm="8046">
        <f ca="1"/>
        <v>82.53</v>
      </c>
      <c r="CT277" vm="14298">
        <f ca="1"/>
        <v>91.82</v>
      </c>
      <c r="CU277" vm="19665">
        <f ca="1"/>
        <v>97.65</v>
      </c>
      <c r="CV277" vm="1280">
        <f ca="1"/>
        <v>100.39</v>
      </c>
      <c r="CW277" vm="20527">
        <f ca="1"/>
        <v>110.89</v>
      </c>
      <c r="CX277" vm="7515">
        <f ca="1"/>
        <v>123.89</v>
      </c>
      <c r="CY277" vm="20528">
        <f ca="1"/>
        <v>106.11</v>
      </c>
      <c r="CZ277" vm="12737">
        <f ca="1"/>
        <v>107.5</v>
      </c>
      <c r="DA277" vm="20529">
        <f ca="1"/>
        <v>102.94</v>
      </c>
      <c r="DB277" vm="20530">
        <f ca="1"/>
        <v>98.66</v>
      </c>
      <c r="DC277" vm="5094">
        <f ca="1"/>
        <v>96.18</v>
      </c>
      <c r="DD277" vm="12016">
        <f ca="1"/>
        <v>98.68</v>
      </c>
      <c r="DE277" vm="17155">
        <f ca="1"/>
        <v>104.28</v>
      </c>
      <c r="DF277" vm="17839">
        <f ca="1"/>
        <v>117</v>
      </c>
      <c r="DG277" vm="6678">
        <f ca="1"/>
        <v>104.02</v>
      </c>
    </row>
    <row r="278" spans="2:111" x14ac:dyDescent="0.55000000000000004">
      <c r="B278" t="e" vm="20531">
        <v>#VALUE!</v>
      </c>
      <c r="C278" t="str" cm="1">
        <f t="array" aca="1" ref="C278" ca="1">_FV(B278,"Industry")</f>
        <v>Machinery, Equipment &amp; Components</v>
      </c>
      <c r="D278" cm="1" vm="20532">
        <f t="array" aca="1" ref="D278:DG278" ca="1">IFERROR(TRANSPOSE(_xlfn.STOCKHISTORY(B278,$B$1,$C$1,2,0,1)),"")</f>
        <v>32.062100000000001</v>
      </c>
      <c r="E278" vm="20533">
        <f ca="1"/>
        <v>32.7986</v>
      </c>
      <c r="F278" vm="20534">
        <f ca="1"/>
        <v>34.225000000000001</v>
      </c>
      <c r="G278" vm="7539">
        <f ca="1"/>
        <v>35.912500000000001</v>
      </c>
      <c r="H278" vm="20535">
        <f ca="1"/>
        <v>39.734900000000003</v>
      </c>
      <c r="I278" vm="20536">
        <f ca="1"/>
        <v>39.716299999999997</v>
      </c>
      <c r="J278" vm="20537">
        <f ca="1"/>
        <v>42.485199999999999</v>
      </c>
      <c r="K278" vm="20538">
        <f ca="1"/>
        <v>40.932400000000001</v>
      </c>
      <c r="L278" vm="20539">
        <f ca="1"/>
        <v>41.640999999999998</v>
      </c>
      <c r="M278" vm="3634">
        <f ca="1"/>
        <v>40.32</v>
      </c>
      <c r="N278" vm="12083">
        <f ca="1"/>
        <v>44.98</v>
      </c>
      <c r="O278" vm="18183">
        <f ca="1"/>
        <v>41.19</v>
      </c>
      <c r="P278" vm="4405">
        <f ca="1"/>
        <v>43.98</v>
      </c>
      <c r="Q278" vm="10839">
        <f ca="1"/>
        <v>41.94</v>
      </c>
      <c r="R278" vm="3907">
        <f ca="1"/>
        <v>42.12</v>
      </c>
      <c r="S278" vm="4680">
        <f ca="1"/>
        <v>41.57</v>
      </c>
      <c r="T278" vm="4570">
        <f ca="1"/>
        <v>41.76</v>
      </c>
      <c r="U278" vm="5018">
        <f ca="1"/>
        <v>43.36</v>
      </c>
      <c r="V278" vm="2483">
        <f ca="1"/>
        <v>38.950000000000003</v>
      </c>
      <c r="W278" vm="20540">
        <f ca="1"/>
        <v>39.590000000000003</v>
      </c>
      <c r="X278" vm="11142">
        <f ca="1"/>
        <v>40.29</v>
      </c>
      <c r="Y278" vm="20541">
        <f ca="1"/>
        <v>41.39</v>
      </c>
      <c r="Z278" vm="5137">
        <f ca="1"/>
        <v>37.64</v>
      </c>
      <c r="AA278" vm="20542">
        <f ca="1"/>
        <v>38.11</v>
      </c>
      <c r="AB278" vm="20543">
        <f ca="1"/>
        <v>39.130000000000003</v>
      </c>
      <c r="AC278" vm="3866">
        <f ca="1"/>
        <v>36.869999999999997</v>
      </c>
      <c r="AD278" vm="3016">
        <f ca="1"/>
        <v>35.24</v>
      </c>
      <c r="AE278" vm="12657">
        <f ca="1"/>
        <v>33.869999999999997</v>
      </c>
      <c r="AF278" vm="5138">
        <f ca="1"/>
        <v>33.56</v>
      </c>
      <c r="AG278" vm="2479">
        <f ca="1"/>
        <v>33.450000000000003</v>
      </c>
      <c r="AH278" vm="20544">
        <f ca="1"/>
        <v>37.51</v>
      </c>
      <c r="AI278" vm="20545">
        <f ca="1"/>
        <v>37.770000000000003</v>
      </c>
      <c r="AJ278" vm="6923">
        <f ca="1"/>
        <v>35</v>
      </c>
      <c r="AK278" vm="11264">
        <f ca="1"/>
        <v>31.97</v>
      </c>
      <c r="AL278" vm="20546">
        <f ca="1"/>
        <v>34.78</v>
      </c>
      <c r="AM278" vm="3327">
        <f ca="1"/>
        <v>29.65</v>
      </c>
      <c r="AN278" vm="20547">
        <f ca="1"/>
        <v>33.770000000000003</v>
      </c>
      <c r="AO278" vm="7821">
        <f ca="1"/>
        <v>35.270000000000003</v>
      </c>
      <c r="AP278" vm="4533">
        <f ca="1"/>
        <v>36.94</v>
      </c>
      <c r="AQ278" vm="16623">
        <f ca="1"/>
        <v>37.5</v>
      </c>
      <c r="AR278" vm="3567">
        <f ca="1"/>
        <v>38.520000000000003</v>
      </c>
      <c r="AS278" vm="20548">
        <f ca="1"/>
        <v>41.31</v>
      </c>
      <c r="AT278" vm="4203">
        <f ca="1"/>
        <v>42.44</v>
      </c>
      <c r="AU278" vm="3569">
        <f ca="1"/>
        <v>42.69</v>
      </c>
      <c r="AV278" vm="7850">
        <f ca="1"/>
        <v>43.89</v>
      </c>
      <c r="AW278" vm="7048">
        <f ca="1"/>
        <v>43.33</v>
      </c>
      <c r="AX278" vm="12251">
        <f ca="1"/>
        <v>42.83</v>
      </c>
      <c r="AY278" vm="8134">
        <f ca="1"/>
        <v>40.71</v>
      </c>
      <c r="AZ278" vm="12838">
        <f ca="1"/>
        <v>39.450000000000003</v>
      </c>
      <c r="BA278" vm="11291">
        <f ca="1"/>
        <v>36.57</v>
      </c>
      <c r="BB278" vm="17579">
        <f ca="1"/>
        <v>26.96</v>
      </c>
      <c r="BC278" vm="7967">
        <f ca="1"/>
        <v>29.11</v>
      </c>
      <c r="BD278" vm="20549">
        <f ca="1"/>
        <v>31.41</v>
      </c>
      <c r="BE278" vm="10815">
        <f ca="1"/>
        <v>34.14</v>
      </c>
      <c r="BF278" vm="8090">
        <f ca="1"/>
        <v>38.479999999999997</v>
      </c>
      <c r="BG278" vm="16701">
        <f ca="1"/>
        <v>40.729999999999997</v>
      </c>
      <c r="BH278" vm="2132">
        <f ca="1"/>
        <v>40.85</v>
      </c>
      <c r="BI278" vm="8921">
        <f ca="1"/>
        <v>42.21</v>
      </c>
      <c r="BJ278" vm="10895">
        <f ca="1"/>
        <v>46.04</v>
      </c>
      <c r="BK278" vm="3615">
        <f ca="1"/>
        <v>46.59</v>
      </c>
      <c r="BL278" vm="20550">
        <f ca="1"/>
        <v>49.82</v>
      </c>
      <c r="BM278" vm="16459">
        <f ca="1"/>
        <v>55.79</v>
      </c>
      <c r="BN278" vm="7838">
        <f ca="1"/>
        <v>59.67</v>
      </c>
      <c r="BO278" vm="17089">
        <f ca="1"/>
        <v>62.34</v>
      </c>
      <c r="BP278" vm="15493">
        <f ca="1"/>
        <v>66.540000000000006</v>
      </c>
      <c r="BQ278" vm="6311">
        <f ca="1"/>
        <v>68.63</v>
      </c>
      <c r="BR278" vm="10033">
        <f ca="1"/>
        <v>71.42</v>
      </c>
      <c r="BS278" vm="10343">
        <f ca="1"/>
        <v>74.8</v>
      </c>
      <c r="BT278" vm="6736">
        <f ca="1"/>
        <v>68.08</v>
      </c>
      <c r="BU278" vm="20551">
        <f ca="1"/>
        <v>73.37</v>
      </c>
      <c r="BV278" vm="13416">
        <f ca="1"/>
        <v>74.760000000000005</v>
      </c>
      <c r="BW278" vm="3660">
        <f ca="1"/>
        <v>81.31</v>
      </c>
      <c r="BX278" vm="2192">
        <f ca="1"/>
        <v>72.67</v>
      </c>
      <c r="BY278" vm="10959">
        <f ca="1"/>
        <v>64.959999999999994</v>
      </c>
      <c r="BZ278" vm="15885">
        <f ca="1"/>
        <v>65.569999999999993</v>
      </c>
      <c r="CA278" vm="10419">
        <f ca="1"/>
        <v>59.87</v>
      </c>
      <c r="CB278" vm="5157">
        <f ca="1"/>
        <v>54.51</v>
      </c>
      <c r="CC278" vm="4694">
        <f ca="1"/>
        <v>47.88</v>
      </c>
      <c r="CD278" vm="20552">
        <f ca="1"/>
        <v>53.91</v>
      </c>
      <c r="CE278" vm="5155">
        <f ca="1"/>
        <v>54.14</v>
      </c>
      <c r="CF278" vm="3022">
        <f ca="1"/>
        <v>49.22</v>
      </c>
      <c r="CG278" vm="8081">
        <f ca="1"/>
        <v>57.84</v>
      </c>
      <c r="CH278" vm="7853">
        <f ca="1"/>
        <v>66.44</v>
      </c>
      <c r="CI278" vm="5119">
        <f ca="1"/>
        <v>64</v>
      </c>
      <c r="CJ278" vm="8976">
        <f ca="1"/>
        <v>69.569999999999993</v>
      </c>
      <c r="CK278" vm="20553">
        <f ca="1"/>
        <v>62.72</v>
      </c>
      <c r="CL278" vm="4741">
        <f ca="1"/>
        <v>60.22</v>
      </c>
      <c r="CM278" vm="20554">
        <f ca="1"/>
        <v>59.84</v>
      </c>
      <c r="CN278" vm="16891">
        <f ca="1"/>
        <v>59.7</v>
      </c>
      <c r="CO278" vm="7321">
        <f ca="1"/>
        <v>68.14</v>
      </c>
      <c r="CP278" vm="2809">
        <f ca="1"/>
        <v>69.55</v>
      </c>
      <c r="CQ278" vm="14509">
        <f ca="1"/>
        <v>59.06</v>
      </c>
      <c r="CR278" vm="6243">
        <f ca="1"/>
        <v>53.21</v>
      </c>
      <c r="CS278" vm="20555">
        <f ca="1"/>
        <v>49.02</v>
      </c>
      <c r="CT278" vm="3881">
        <f ca="1"/>
        <v>52.8</v>
      </c>
      <c r="CU278" vm="20556">
        <f ca="1"/>
        <v>57.64</v>
      </c>
      <c r="CV278" vm="3024">
        <f ca="1"/>
        <v>52.69</v>
      </c>
      <c r="CW278" vm="10416">
        <f ca="1"/>
        <v>59.27</v>
      </c>
      <c r="CX278" vm="5497">
        <f ca="1"/>
        <v>65.319999999999993</v>
      </c>
      <c r="CY278" vm="19376">
        <f ca="1"/>
        <v>65.069999999999993</v>
      </c>
      <c r="CZ278" vm="6702">
        <f ca="1"/>
        <v>71.91</v>
      </c>
      <c r="DA278" vm="15097">
        <f ca="1"/>
        <v>66.47</v>
      </c>
      <c r="DB278" vm="6321">
        <f ca="1"/>
        <v>71.540000000000006</v>
      </c>
      <c r="DC278" vm="2208">
        <f ca="1"/>
        <v>72.849999999999994</v>
      </c>
      <c r="DD278" vm="10786">
        <f ca="1"/>
        <v>77.61</v>
      </c>
      <c r="DE278" vm="9640">
        <f ca="1"/>
        <v>75.55</v>
      </c>
      <c r="DF278" vm="20557">
        <f ca="1"/>
        <v>83.86</v>
      </c>
      <c r="DG278" vm="9639">
        <f ca="1"/>
        <v>78.930000000000007</v>
      </c>
    </row>
    <row r="279" spans="2:111" x14ac:dyDescent="0.55000000000000004">
      <c r="B279" t="e" vm="20558">
        <v>#VALUE!</v>
      </c>
      <c r="C279" t="str" cm="1">
        <f t="array" aca="1" ref="C279" ca="1">_FV(B279,"Industry")</f>
        <v>Machinery, Equipment &amp; Components</v>
      </c>
      <c r="D279" cm="1" vm="17655">
        <f t="array" aca="1" ref="D279:DG279" ca="1">IFERROR(TRANSPOSE(_xlfn.STOCKHISTORY(B279,$B$1,$C$1,2,0,1)),"")</f>
        <v>196.69</v>
      </c>
      <c r="E279" vm="20559">
        <f ca="1"/>
        <v>216.9</v>
      </c>
      <c r="F279" vm="20560">
        <f ca="1"/>
        <v>233.43</v>
      </c>
      <c r="G279" vm="5809">
        <f ca="1"/>
        <v>234.52</v>
      </c>
      <c r="H279" vm="20561">
        <f ca="1"/>
        <v>228.35</v>
      </c>
      <c r="I279" vm="20562">
        <f ca="1"/>
        <v>227.25</v>
      </c>
      <c r="J279" vm="18428">
        <f ca="1"/>
        <v>218.85</v>
      </c>
      <c r="K279" vm="20563">
        <f ca="1"/>
        <v>230.66</v>
      </c>
      <c r="L279" vm="6147">
        <f ca="1"/>
        <v>224.84</v>
      </c>
      <c r="M279" vm="20564">
        <f ca="1"/>
        <v>208.12</v>
      </c>
      <c r="N279" vm="20565">
        <f ca="1"/>
        <v>230.57</v>
      </c>
      <c r="O279" vm="20566">
        <f ca="1"/>
        <v>232.25</v>
      </c>
      <c r="P279" vm="20567">
        <f ca="1"/>
        <v>252.57</v>
      </c>
      <c r="Q279" vm="20568">
        <f ca="1"/>
        <v>247.96</v>
      </c>
      <c r="R279" vm="20569">
        <f ca="1"/>
        <v>232.76</v>
      </c>
      <c r="S279" vm="20570">
        <f ca="1"/>
        <v>192.7</v>
      </c>
      <c r="T279" vm="20571">
        <f ca="1"/>
        <v>172.28</v>
      </c>
      <c r="U279" vm="20572">
        <f ca="1"/>
        <v>180.53</v>
      </c>
      <c r="V279" vm="20573">
        <f ca="1"/>
        <v>166.74</v>
      </c>
      <c r="W279" vm="4056">
        <f ca="1"/>
        <v>162.57</v>
      </c>
      <c r="X279" vm="20574">
        <f ca="1"/>
        <v>179.75</v>
      </c>
      <c r="Y279" vm="20575">
        <f ca="1"/>
        <v>197.7</v>
      </c>
      <c r="Z279" vm="2623">
        <f ca="1"/>
        <v>221.31</v>
      </c>
      <c r="AA279" vm="20576">
        <f ca="1"/>
        <v>236.25</v>
      </c>
      <c r="AB279" vm="20577">
        <f ca="1"/>
        <v>269.66000000000003</v>
      </c>
      <c r="AC279" vm="20578">
        <f ca="1"/>
        <v>261.55</v>
      </c>
      <c r="AD279" vm="20579">
        <f ca="1"/>
        <v>282.27</v>
      </c>
      <c r="AE279" vm="20580">
        <f ca="1"/>
        <v>281.35000000000002</v>
      </c>
      <c r="AF279" vm="15979">
        <f ca="1"/>
        <v>308.99</v>
      </c>
      <c r="AG279" vm="20581">
        <f ca="1"/>
        <v>308.39999999999998</v>
      </c>
      <c r="AH279" vm="20582">
        <f ca="1"/>
        <v>346.56</v>
      </c>
      <c r="AI279" vm="20583">
        <f ca="1"/>
        <v>354.07</v>
      </c>
      <c r="AJ279" vm="20584">
        <f ca="1"/>
        <v>357.41</v>
      </c>
      <c r="AK279" vm="5824">
        <f ca="1"/>
        <v>283.97000000000003</v>
      </c>
      <c r="AL279" vm="20585">
        <f ca="1"/>
        <v>314.04000000000002</v>
      </c>
      <c r="AM279" vm="20586">
        <f ca="1"/>
        <v>282.36</v>
      </c>
      <c r="AN279" vm="20587">
        <f ca="1"/>
        <v>295.39</v>
      </c>
      <c r="AO279" vm="20588">
        <f ca="1"/>
        <v>304.77</v>
      </c>
      <c r="AP279" vm="20589">
        <f ca="1"/>
        <v>300.93</v>
      </c>
      <c r="AQ279" vm="20590">
        <f ca="1"/>
        <v>282</v>
      </c>
      <c r="AR279" vm="20591">
        <f ca="1"/>
        <v>261.69</v>
      </c>
      <c r="AS279" vm="20592">
        <f ca="1"/>
        <v>268.23</v>
      </c>
      <c r="AT279" vm="5922">
        <f ca="1"/>
        <v>291.02999999999997</v>
      </c>
      <c r="AU279" vm="20593">
        <f ca="1"/>
        <v>273.64999999999998</v>
      </c>
      <c r="AV279" vm="20594">
        <f ca="1"/>
        <v>297.14999999999998</v>
      </c>
      <c r="AW279" vm="20595">
        <f ca="1"/>
        <v>308.83999999999997</v>
      </c>
      <c r="AX279" vm="20596">
        <f ca="1"/>
        <v>316.95</v>
      </c>
      <c r="AY279" vm="15976">
        <f ca="1"/>
        <v>338.52</v>
      </c>
      <c r="AZ279" vm="13212">
        <f ca="1"/>
        <v>302.67</v>
      </c>
      <c r="BA279" vm="20597">
        <f ca="1"/>
        <v>277.54000000000002</v>
      </c>
      <c r="BB279" vm="13292">
        <f ca="1"/>
        <v>248.5</v>
      </c>
      <c r="BC279" vm="14031">
        <f ca="1"/>
        <v>275.58</v>
      </c>
      <c r="BD279" vm="20598">
        <f ca="1"/>
        <v>309.62</v>
      </c>
      <c r="BE279" vm="20599">
        <f ca="1"/>
        <v>314.16000000000003</v>
      </c>
      <c r="BF279" vm="20600">
        <f ca="1"/>
        <v>341.53</v>
      </c>
      <c r="BG279" vm="20601">
        <f ca="1"/>
        <v>365.43</v>
      </c>
      <c r="BH279" vm="20602">
        <f ca="1"/>
        <v>356.77</v>
      </c>
      <c r="BI279" vm="20603">
        <f ca="1"/>
        <v>350.02</v>
      </c>
      <c r="BJ279" vm="11432">
        <f ca="1"/>
        <v>418.3</v>
      </c>
      <c r="BK279" vm="20604">
        <f ca="1"/>
        <v>408.34</v>
      </c>
      <c r="BL279" vm="20605">
        <f ca="1"/>
        <v>364.39</v>
      </c>
      <c r="BM279" vm="20606">
        <f ca="1"/>
        <v>372.71</v>
      </c>
      <c r="BN279" vm="20607">
        <f ca="1"/>
        <v>400.93</v>
      </c>
      <c r="BO279" vm="20608">
        <f ca="1"/>
        <v>433.54</v>
      </c>
      <c r="BP279" vm="20609">
        <f ca="1"/>
        <v>462.16</v>
      </c>
      <c r="BQ279" vm="20610">
        <f ca="1"/>
        <v>438</v>
      </c>
      <c r="BR279" vm="20611">
        <f ca="1"/>
        <v>444.58</v>
      </c>
      <c r="BS279" vm="20612">
        <f ca="1"/>
        <v>433.7</v>
      </c>
      <c r="BT279" vm="20613">
        <f ca="1"/>
        <v>393.06</v>
      </c>
      <c r="BU279" vm="20614">
        <f ca="1"/>
        <v>463.11</v>
      </c>
      <c r="BV279" vm="20615">
        <f ca="1"/>
        <v>481.41</v>
      </c>
      <c r="BW279" vm="20616">
        <f ca="1"/>
        <v>518.24</v>
      </c>
      <c r="BX279" vm="18993">
        <f ca="1"/>
        <v>495.11</v>
      </c>
      <c r="BY279" vm="20617">
        <f ca="1"/>
        <v>477.06</v>
      </c>
      <c r="BZ279" vm="20618">
        <f ca="1"/>
        <v>515.79</v>
      </c>
      <c r="CA279" vm="20619">
        <f ca="1"/>
        <v>500.03</v>
      </c>
      <c r="CB279" vm="20620">
        <f ca="1"/>
        <v>487.07</v>
      </c>
      <c r="CC279" vm="20621">
        <f ca="1"/>
        <v>454.43</v>
      </c>
      <c r="CD279" vm="20622">
        <f ca="1"/>
        <v>543.53</v>
      </c>
      <c r="CE279" vm="20623">
        <f ca="1"/>
        <v>554.94000000000005</v>
      </c>
      <c r="CF279" vm="20624">
        <f ca="1"/>
        <v>489.19</v>
      </c>
      <c r="CG279" vm="20625">
        <f ca="1"/>
        <v>584.35</v>
      </c>
      <c r="CH279" vm="20626">
        <f ca="1"/>
        <v>603.05999999999995</v>
      </c>
      <c r="CI279" vm="20627">
        <f ca="1"/>
        <v>556.25</v>
      </c>
      <c r="CJ279" vm="20628">
        <f ca="1"/>
        <v>589.48</v>
      </c>
      <c r="CK279" vm="20629">
        <f ca="1"/>
        <v>668.43</v>
      </c>
      <c r="CL279" vm="20630">
        <f ca="1"/>
        <v>688.81</v>
      </c>
      <c r="CM279" vm="20631">
        <f ca="1"/>
        <v>695.57</v>
      </c>
      <c r="CN279" vm="20632">
        <f ca="1"/>
        <v>649.02</v>
      </c>
      <c r="CO279" vm="20633">
        <f ca="1"/>
        <v>788.59</v>
      </c>
      <c r="CP279" vm="20634">
        <f ca="1"/>
        <v>738.49</v>
      </c>
      <c r="CQ279" vm="20635">
        <f ca="1"/>
        <v>714.14</v>
      </c>
      <c r="CR279" vm="20636">
        <f ca="1"/>
        <v>691.84</v>
      </c>
      <c r="CS279" vm="20637">
        <f ca="1"/>
        <v>729.83</v>
      </c>
      <c r="CT279" vm="20638">
        <f ca="1"/>
        <v>786.19</v>
      </c>
      <c r="CU279" vm="20639">
        <f ca="1"/>
        <v>828.69</v>
      </c>
      <c r="CV279" vm="20640">
        <f ca="1"/>
        <v>895.64</v>
      </c>
      <c r="CW279" vm="20641">
        <f ca="1"/>
        <v>973.46</v>
      </c>
      <c r="CX279" vm="20642">
        <f ca="1"/>
        <v>1017.3</v>
      </c>
      <c r="CY279" vm="20643">
        <f ca="1"/>
        <v>921.35</v>
      </c>
      <c r="CZ279" vm="20644">
        <f ca="1"/>
        <v>921.46</v>
      </c>
      <c r="DA279" vm="20645">
        <f ca="1"/>
        <v>902.24</v>
      </c>
      <c r="DB279" vm="20646">
        <f ca="1"/>
        <v>976.81</v>
      </c>
      <c r="DC279" vm="20647">
        <f ca="1"/>
        <v>984.92</v>
      </c>
      <c r="DD279" vm="20648">
        <f ca="1"/>
        <v>1038.81</v>
      </c>
      <c r="DE279" vm="20649">
        <f ca="1"/>
        <v>1109.23</v>
      </c>
      <c r="DF279" vm="20650">
        <f ca="1"/>
        <v>1205.3399999999999</v>
      </c>
      <c r="DG279" vm="20651">
        <f ca="1"/>
        <v>1054.05</v>
      </c>
    </row>
    <row r="280" spans="2:111" x14ac:dyDescent="0.55000000000000004">
      <c r="B280" t="e" vm="20652">
        <v>#VALUE!</v>
      </c>
      <c r="C280" t="str" cm="1">
        <f t="array" aca="1" ref="C280" ca="1">_FV(B280,"Industry")</f>
        <v>Machinery, Equipment &amp; Components</v>
      </c>
      <c r="D280" cm="1" vm="20653">
        <f t="array" aca="1" ref="D280:DG280" ca="1">IFERROR(TRANSPOSE(_xlfn.STOCKHISTORY(B280,$B$1,$C$1,2,0,1)),"")</f>
        <v>20.28</v>
      </c>
      <c r="E280" vm="20654">
        <f ca="1"/>
        <v>22.645</v>
      </c>
      <c r="F280" vm="20655">
        <f ca="1"/>
        <v>24.5</v>
      </c>
      <c r="G280" vm="20656">
        <f ca="1"/>
        <v>23.395</v>
      </c>
      <c r="H280" vm="20657">
        <f ca="1"/>
        <v>23.015000000000001</v>
      </c>
      <c r="I280" vm="20658">
        <f ca="1"/>
        <v>22.195</v>
      </c>
      <c r="J280" vm="20659">
        <f ca="1"/>
        <v>21.375</v>
      </c>
      <c r="K280" vm="20660">
        <f ca="1"/>
        <v>21.555</v>
      </c>
      <c r="L280" vm="11241">
        <f ca="1"/>
        <v>20.89</v>
      </c>
      <c r="M280" vm="7813">
        <f ca="1"/>
        <v>19.489999999999998</v>
      </c>
      <c r="N280" vm="3324">
        <f ca="1"/>
        <v>23.7</v>
      </c>
      <c r="O280" vm="19207">
        <f ca="1"/>
        <v>23.49</v>
      </c>
      <c r="P280" vm="4970">
        <f ca="1"/>
        <v>24.84</v>
      </c>
      <c r="Q280" vm="20661">
        <f ca="1"/>
        <v>25.015000000000001</v>
      </c>
      <c r="R280" vm="20662">
        <f ca="1"/>
        <v>25.75</v>
      </c>
      <c r="S280" vm="6881">
        <f ca="1"/>
        <v>22.34</v>
      </c>
      <c r="T280" vm="20663">
        <f ca="1"/>
        <v>21.585000000000001</v>
      </c>
      <c r="U280" vm="20664">
        <f ca="1"/>
        <v>21.765000000000001</v>
      </c>
      <c r="V280" vm="20665">
        <f ca="1"/>
        <v>21.48</v>
      </c>
      <c r="W280" vm="20666">
        <f ca="1"/>
        <v>21.335000000000001</v>
      </c>
      <c r="X280" vm="2036">
        <f ca="1"/>
        <v>22.79</v>
      </c>
      <c r="Y280" vm="20667">
        <f ca="1"/>
        <v>23.484999999999999</v>
      </c>
      <c r="Z280" vm="20668">
        <f ca="1"/>
        <v>26.195</v>
      </c>
      <c r="AA280" vm="20669">
        <f ca="1"/>
        <v>27.344999999999999</v>
      </c>
      <c r="AB280" vm="20670">
        <f ca="1"/>
        <v>27.48</v>
      </c>
      <c r="AC280" vm="7656">
        <f ca="1"/>
        <v>27.36</v>
      </c>
      <c r="AD280" vm="20671">
        <f ca="1"/>
        <v>27.295000000000002</v>
      </c>
      <c r="AE280" vm="20672">
        <f ca="1"/>
        <v>24.995000000000001</v>
      </c>
      <c r="AF280" vm="20673">
        <f ca="1"/>
        <v>26.614999999999998</v>
      </c>
      <c r="AG280" vm="20674">
        <f ca="1"/>
        <v>24.065000000000001</v>
      </c>
      <c r="AH280" vm="20675">
        <f ca="1"/>
        <v>28.465</v>
      </c>
      <c r="AI280" vm="6876">
        <f ca="1"/>
        <v>29.18</v>
      </c>
      <c r="AJ280" vm="20676">
        <f ca="1"/>
        <v>29.01</v>
      </c>
      <c r="AK280" vm="20677">
        <f ca="1"/>
        <v>25.704999999999998</v>
      </c>
      <c r="AL280" vm="2499">
        <f ca="1"/>
        <v>29.63</v>
      </c>
      <c r="AM280" vm="20678">
        <f ca="1"/>
        <v>26.145</v>
      </c>
      <c r="AN280" vm="16385">
        <f ca="1"/>
        <v>30.23</v>
      </c>
      <c r="AO280" vm="20679">
        <f ca="1"/>
        <v>31.47</v>
      </c>
      <c r="AP280" vm="20680">
        <f ca="1"/>
        <v>32.155000000000001</v>
      </c>
      <c r="AQ280" vm="15907">
        <f ca="1"/>
        <v>35.274999999999999</v>
      </c>
      <c r="AR280" vm="5066">
        <f ca="1"/>
        <v>30.59</v>
      </c>
      <c r="AS280" vm="10804">
        <f ca="1"/>
        <v>32.590000000000003</v>
      </c>
      <c r="AT280" vm="20681">
        <f ca="1"/>
        <v>30.8</v>
      </c>
      <c r="AU280" vm="10816">
        <f ca="1"/>
        <v>30.62</v>
      </c>
      <c r="AV280" vm="20682">
        <f ca="1"/>
        <v>32.67</v>
      </c>
      <c r="AW280" vm="1987">
        <f ca="1"/>
        <v>35.94</v>
      </c>
      <c r="AX280" vm="7670">
        <f ca="1"/>
        <v>35.520000000000003</v>
      </c>
      <c r="AY280" vm="8928">
        <f ca="1"/>
        <v>36.950000000000003</v>
      </c>
      <c r="AZ280" vm="20683">
        <f ca="1"/>
        <v>34.880000000000003</v>
      </c>
      <c r="BA280" vm="2125">
        <f ca="1"/>
        <v>34.22</v>
      </c>
      <c r="BB280" vm="17716">
        <f ca="1"/>
        <v>31.25</v>
      </c>
      <c r="BC280" vm="18471">
        <f ca="1"/>
        <v>36.22</v>
      </c>
      <c r="BD280" vm="20684">
        <f ca="1"/>
        <v>41.26</v>
      </c>
      <c r="BE280" vm="4231">
        <f ca="1"/>
        <v>42.84</v>
      </c>
      <c r="BF280" vm="20685">
        <f ca="1"/>
        <v>47.04</v>
      </c>
      <c r="BG280" vm="20686">
        <f ca="1"/>
        <v>48.86</v>
      </c>
      <c r="BH280" vm="9059">
        <f ca="1"/>
        <v>45.09</v>
      </c>
      <c r="BI280" vm="10288">
        <f ca="1"/>
        <v>43.23</v>
      </c>
      <c r="BJ280" vm="20687">
        <f ca="1"/>
        <v>49.45</v>
      </c>
      <c r="BK280" vm="12867">
        <f ca="1"/>
        <v>48.83</v>
      </c>
      <c r="BL280" vm="5277">
        <f ca="1"/>
        <v>45.59</v>
      </c>
      <c r="BM280" vm="12872">
        <f ca="1"/>
        <v>46.37</v>
      </c>
      <c r="BN280" vm="10061">
        <f ca="1"/>
        <v>50.28</v>
      </c>
      <c r="BO280" vm="8931">
        <f ca="1"/>
        <v>52.28</v>
      </c>
      <c r="BP280" vm="2166">
        <f ca="1"/>
        <v>53.04</v>
      </c>
      <c r="BQ280" vm="20688">
        <f ca="1"/>
        <v>52</v>
      </c>
      <c r="BR280" vm="7095">
        <f ca="1"/>
        <v>54.77</v>
      </c>
      <c r="BS280" vm="9452">
        <f ca="1"/>
        <v>55.85</v>
      </c>
      <c r="BT280" vm="6242">
        <f ca="1"/>
        <v>51.61</v>
      </c>
      <c r="BU280" vm="10747">
        <f ca="1"/>
        <v>57.08</v>
      </c>
      <c r="BV280" vm="2508">
        <f ca="1"/>
        <v>59.17</v>
      </c>
      <c r="BW280" vm="9956">
        <f ca="1"/>
        <v>64.06</v>
      </c>
      <c r="BX280" vm="1233">
        <f ca="1"/>
        <v>56.68</v>
      </c>
      <c r="BY280" vm="10600">
        <f ca="1"/>
        <v>51.46</v>
      </c>
      <c r="BZ280" vm="10737">
        <f ca="1"/>
        <v>59.4</v>
      </c>
      <c r="CA280" vm="3618">
        <f ca="1"/>
        <v>55.31</v>
      </c>
      <c r="CB280" vm="12168">
        <f ca="1"/>
        <v>53.56</v>
      </c>
      <c r="CC280" vm="10594">
        <f ca="1"/>
        <v>49.92</v>
      </c>
      <c r="CD280" vm="5127">
        <f ca="1"/>
        <v>51.36</v>
      </c>
      <c r="CE280" vm="8069">
        <f ca="1"/>
        <v>50.33</v>
      </c>
      <c r="CF280" vm="10895">
        <f ca="1"/>
        <v>46.04</v>
      </c>
      <c r="CG280" vm="2184">
        <f ca="1"/>
        <v>48.33</v>
      </c>
      <c r="CH280" vm="10603">
        <f ca="1"/>
        <v>51.51</v>
      </c>
      <c r="CI280" vm="3407">
        <f ca="1"/>
        <v>47.32</v>
      </c>
      <c r="CJ280" vm="5217">
        <f ca="1"/>
        <v>50.55</v>
      </c>
      <c r="CK280" vm="6253">
        <f ca="1"/>
        <v>51.56</v>
      </c>
      <c r="CL280" vm="3387">
        <f ca="1"/>
        <v>53.94</v>
      </c>
      <c r="CM280" vm="3385">
        <f ca="1"/>
        <v>53.84</v>
      </c>
      <c r="CN280" vm="10918">
        <f ca="1"/>
        <v>53.85</v>
      </c>
      <c r="CO280" vm="5223">
        <f ca="1"/>
        <v>58.99</v>
      </c>
      <c r="CP280" vm="10748">
        <f ca="1"/>
        <v>58.61</v>
      </c>
      <c r="CQ280" vm="17091">
        <f ca="1"/>
        <v>57.58</v>
      </c>
      <c r="CR280" vm="20689">
        <f ca="1"/>
        <v>54.64</v>
      </c>
      <c r="CS280" vm="10733">
        <f ca="1"/>
        <v>58.34</v>
      </c>
      <c r="CT280" vm="2062">
        <f ca="1"/>
        <v>59.97</v>
      </c>
      <c r="CU280" vm="9829">
        <f ca="1"/>
        <v>64.77</v>
      </c>
      <c r="CV280" vm="8829">
        <f ca="1"/>
        <v>68.23</v>
      </c>
      <c r="CW280" vm="14056">
        <f ca="1"/>
        <v>73.010000000000005</v>
      </c>
      <c r="CX280" vm="20690">
        <f ca="1"/>
        <v>77.14</v>
      </c>
      <c r="CY280" vm="20691">
        <f ca="1"/>
        <v>67.94</v>
      </c>
      <c r="CZ280" vm="9444">
        <f ca="1"/>
        <v>65.98</v>
      </c>
      <c r="DA280" vm="18749">
        <f ca="1"/>
        <v>62.84</v>
      </c>
      <c r="DB280" vm="5605">
        <f ca="1"/>
        <v>70.75</v>
      </c>
      <c r="DC280" vm="12678">
        <f ca="1"/>
        <v>68.28</v>
      </c>
      <c r="DD280" vm="10033">
        <f ca="1"/>
        <v>71.42</v>
      </c>
      <c r="DE280" vm="10042">
        <f ca="1"/>
        <v>78.180000000000007</v>
      </c>
      <c r="DF280" vm="20692">
        <f ca="1"/>
        <v>83.56</v>
      </c>
      <c r="DG280" vm="6702">
        <f ca="1"/>
        <v>71.91</v>
      </c>
    </row>
    <row r="281" spans="2:111" x14ac:dyDescent="0.55000000000000004">
      <c r="B281" t="e" vm="20693">
        <v>#VALUE!</v>
      </c>
      <c r="C281" t="str" cm="1">
        <f t="array" aca="1" ref="C281" ca="1">_FV(B281,"Industry")</f>
        <v>Machinery, Equipment &amp; Components</v>
      </c>
      <c r="D281" cm="1" vm="3617">
        <f t="array" aca="1" ref="D281:BI281" ca="1">IFERROR(TRANSPOSE(_xlfn.STOCKHISTORY(B281,$B$1,$C$1,2,0,1)),"")</f>
        <v>50</v>
      </c>
      <c r="E281" vm="7067">
        <f ca="1"/>
        <v>50.91</v>
      </c>
      <c r="F281" vm="3578">
        <f ca="1"/>
        <v>52.65</v>
      </c>
      <c r="G281" vm="18145">
        <f ca="1"/>
        <v>56.86</v>
      </c>
      <c r="H281" vm="20694">
        <f ca="1"/>
        <v>62.74</v>
      </c>
      <c r="I281" vm="5743">
        <f ca="1"/>
        <v>62.9</v>
      </c>
      <c r="J281" vm="5176">
        <f ca="1"/>
        <v>62.42</v>
      </c>
      <c r="K281" vm="9450">
        <f ca="1"/>
        <v>61.28</v>
      </c>
      <c r="L281" vm="2211">
        <f ca="1"/>
        <v>66.94</v>
      </c>
      <c r="M281" vm="11915">
        <f ca="1"/>
        <v>67.55</v>
      </c>
      <c r="N281" vm="10507">
        <f ca="1"/>
        <v>64.650000000000006</v>
      </c>
      <c r="O281" vm="7444">
        <f ca="1"/>
        <v>63.71</v>
      </c>
      <c r="P281" vm="6474">
        <f ca="1"/>
        <v>68.45</v>
      </c>
      <c r="Q281" vm="10036">
        <f ca="1"/>
        <v>77.87</v>
      </c>
      <c r="R281" vm="20695">
        <f ca="1"/>
        <v>78.33</v>
      </c>
      <c r="S281" vm="20696">
        <f ca="1"/>
        <v>81.77</v>
      </c>
      <c r="T281" vm="2803">
        <f ca="1"/>
        <v>89.55</v>
      </c>
      <c r="U281" vm="10334">
        <f ca="1"/>
        <v>92.22</v>
      </c>
      <c r="V281" vm="9479">
        <f ca="1"/>
        <v>82.28</v>
      </c>
      <c r="W281" vm="7362">
        <f ca="1"/>
        <v>80.31</v>
      </c>
      <c r="X281" vm="20697">
        <f ca="1"/>
        <v>80.400000000000006</v>
      </c>
      <c r="Y281" vm="9669">
        <f ca="1"/>
        <v>87.07</v>
      </c>
      <c r="Z281" vm="10203">
        <f ca="1"/>
        <v>85.43</v>
      </c>
      <c r="AA281" vm="20695">
        <f ca="1"/>
        <v>78.33</v>
      </c>
      <c r="AB281" vm="14297">
        <f ca="1"/>
        <v>76.95</v>
      </c>
      <c r="AC281" vm="19182">
        <f ca="1"/>
        <v>72.84</v>
      </c>
      <c r="AD281" vm="14302">
        <f ca="1"/>
        <v>74.400000000000006</v>
      </c>
      <c r="AE281" vm="14741">
        <f ca="1"/>
        <v>70.67</v>
      </c>
      <c r="AF281" vm="18156">
        <f ca="1"/>
        <v>78.17</v>
      </c>
      <c r="AG281" vm="12275">
        <f ca="1"/>
        <v>72.22</v>
      </c>
      <c r="AH281" vm="3810">
        <f ca="1"/>
        <v>63.8</v>
      </c>
      <c r="AI281" vm="17168">
        <f ca="1"/>
        <v>70.64</v>
      </c>
      <c r="AJ281" vm="20698">
        <f ca="1"/>
        <v>78.09</v>
      </c>
      <c r="AK281" vm="11960">
        <f ca="1"/>
        <v>78.31</v>
      </c>
      <c r="AL281" vm="6596">
        <f ca="1"/>
        <v>82.23</v>
      </c>
      <c r="AM281" vm="20699">
        <f ca="1"/>
        <v>84.62</v>
      </c>
      <c r="AN281" vm="6612">
        <f ca="1"/>
        <v>84.4</v>
      </c>
      <c r="AO281" vm="11754">
        <f ca="1"/>
        <v>85.3</v>
      </c>
      <c r="AP281" vm="12187">
        <f ca="1"/>
        <v>79.510000000000005</v>
      </c>
      <c r="AQ281" vm="20700">
        <f ca="1"/>
        <v>89.01</v>
      </c>
      <c r="AR281" vm="14065">
        <f ca="1"/>
        <v>90.96</v>
      </c>
      <c r="AS281" vm="9972">
        <f ca="1"/>
        <v>85.55</v>
      </c>
      <c r="AT281" vm="7362">
        <f ca="1"/>
        <v>80.31</v>
      </c>
      <c r="AU281" vm="6818">
        <f ca="1"/>
        <v>77.209999999999994</v>
      </c>
      <c r="AV281" vm="9856">
        <f ca="1"/>
        <v>85.79</v>
      </c>
      <c r="AW281" vm="6463">
        <f ca="1"/>
        <v>89.47</v>
      </c>
      <c r="AX281" vm="18097">
        <f ca="1"/>
        <v>88.44</v>
      </c>
      <c r="AY281" vm="20701">
        <f ca="1"/>
        <v>95.3</v>
      </c>
      <c r="AZ281" vm="10349">
        <f ca="1"/>
        <v>99.27</v>
      </c>
      <c r="BA281" vm="2227">
        <f ca="1"/>
        <v>91.2</v>
      </c>
      <c r="BB281" vm="16914">
        <f ca="1"/>
        <v>99.2</v>
      </c>
      <c r="BC281" vm="14667">
        <f ca="1"/>
        <v>96.26</v>
      </c>
      <c r="BD281" vm="16365">
        <f ca="1"/>
        <v>94.5</v>
      </c>
      <c r="BE281" vm="16903">
        <f ca="1"/>
        <v>94.69</v>
      </c>
      <c r="BF281" vm="20702">
        <f ca="1"/>
        <v>103.94</v>
      </c>
      <c r="BG281" vm="5775">
        <f ca="1"/>
        <v>98.2</v>
      </c>
      <c r="BH281" vm="20703">
        <f ca="1"/>
        <v>102.98</v>
      </c>
      <c r="BI281" vm="20704">
        <f ca="1"/>
        <v>92.61</v>
      </c>
    </row>
    <row r="282" spans="2:111" x14ac:dyDescent="0.55000000000000004">
      <c r="B282" t="e" vm="20705">
        <v>#VALUE!</v>
      </c>
      <c r="C282" t="str" cm="1">
        <f t="array" aca="1" ref="C282" ca="1">_FV(B282,"Industry")</f>
        <v>Machinery, Equipment &amp; Components</v>
      </c>
      <c r="D282" cm="1" vm="20706">
        <f t="array" aca="1" ref="D282:CQ282" ca="1">IFERROR(TRANSPOSE(_xlfn.STOCKHISTORY(B282,$B$1,$C$1,2,0,1)),"")</f>
        <v>22.93</v>
      </c>
      <c r="E282" vm="20707">
        <f ca="1"/>
        <v>21.61</v>
      </c>
      <c r="F282" vm="20708">
        <f ca="1"/>
        <v>22.96</v>
      </c>
      <c r="G282" vm="19207">
        <f ca="1"/>
        <v>23.49</v>
      </c>
      <c r="H282" vm="7424">
        <f ca="1"/>
        <v>27.52</v>
      </c>
      <c r="I282" vm="11245">
        <f ca="1"/>
        <v>28.85</v>
      </c>
      <c r="J282" vm="2529">
        <f ca="1"/>
        <v>32.409999999999997</v>
      </c>
      <c r="K282" vm="2460">
        <f ca="1"/>
        <v>33.93</v>
      </c>
      <c r="L282" vm="11998">
        <f ca="1"/>
        <v>34.58</v>
      </c>
      <c r="M282" vm="12214">
        <f ca="1"/>
        <v>32.01</v>
      </c>
      <c r="N282" vm="3313">
        <f ca="1"/>
        <v>30.68</v>
      </c>
      <c r="O282" vm="20709">
        <f ca="1"/>
        <v>31.63</v>
      </c>
      <c r="P282" vm="20710">
        <f ca="1"/>
        <v>32.869999999999997</v>
      </c>
      <c r="Q282" vm="20711">
        <f ca="1"/>
        <v>29.39</v>
      </c>
      <c r="R282" vm="2030">
        <f ca="1"/>
        <v>28.61</v>
      </c>
      <c r="S282" vm="6531">
        <f ca="1"/>
        <v>27.96</v>
      </c>
      <c r="T282" vm="20712">
        <f ca="1"/>
        <v>28.34</v>
      </c>
      <c r="U282" vm="18998">
        <f ca="1"/>
        <v>27.06</v>
      </c>
      <c r="V282" vm="7407">
        <f ca="1"/>
        <v>24.75</v>
      </c>
      <c r="W282" vm="20713">
        <f ca="1"/>
        <v>20.45</v>
      </c>
      <c r="X282" vm="20714">
        <f ca="1"/>
        <v>24.67</v>
      </c>
      <c r="Y282" vm="4343">
        <f ca="1"/>
        <v>26.85</v>
      </c>
      <c r="Z282" vm="16614">
        <f ca="1"/>
        <v>27.81</v>
      </c>
      <c r="AA282" vm="13123">
        <f ca="1"/>
        <v>33.75</v>
      </c>
      <c r="AB282" vm="12646">
        <f ca="1"/>
        <v>33.97</v>
      </c>
      <c r="AC282" vm="12654">
        <f ca="1"/>
        <v>34.6</v>
      </c>
      <c r="AD282" vm="2533">
        <f ca="1"/>
        <v>32.97</v>
      </c>
      <c r="AE282" vm="20715">
        <f ca="1"/>
        <v>28.68</v>
      </c>
      <c r="AF282" vm="12669">
        <f ca="1"/>
        <v>28.29</v>
      </c>
      <c r="AG282" vm="1984">
        <f ca="1"/>
        <v>31.83</v>
      </c>
      <c r="AH282" vm="12657">
        <f ca="1"/>
        <v>33.869999999999997</v>
      </c>
      <c r="AI282" vm="2527">
        <f ca="1"/>
        <v>36.68</v>
      </c>
      <c r="AJ282" vm="3162">
        <f ca="1"/>
        <v>35.31</v>
      </c>
      <c r="AK282" vm="10897">
        <f ca="1"/>
        <v>32.79</v>
      </c>
      <c r="AL282" vm="19946">
        <f ca="1"/>
        <v>24.8</v>
      </c>
      <c r="AM282" vm="3308">
        <f ca="1"/>
        <v>29.08</v>
      </c>
      <c r="AN282" vm="2534">
        <f ca="1"/>
        <v>28.2</v>
      </c>
      <c r="AO282" vm="20716">
        <f ca="1"/>
        <v>28.12</v>
      </c>
      <c r="AP282" vm="20717">
        <f ca="1"/>
        <v>31.59</v>
      </c>
      <c r="AQ282" vm="11994">
        <f ca="1"/>
        <v>35.06</v>
      </c>
      <c r="AR282" vm="6924">
        <f ca="1"/>
        <v>35.6</v>
      </c>
      <c r="AS282" vm="2179">
        <f ca="1"/>
        <v>34.94</v>
      </c>
      <c r="AT282" vm="11894">
        <f ca="1"/>
        <v>44.27</v>
      </c>
      <c r="AU282" vm="14355">
        <f ca="1"/>
        <v>45.56</v>
      </c>
      <c r="AV282" vm="7983">
        <f ca="1"/>
        <v>41.84</v>
      </c>
      <c r="AW282" vm="5218">
        <f ca="1"/>
        <v>46.34</v>
      </c>
      <c r="AX282" vm="12532">
        <f ca="1"/>
        <v>49.21</v>
      </c>
      <c r="AY282" vm="7053">
        <f ca="1"/>
        <v>49.41</v>
      </c>
      <c r="AZ282" vm="20718">
        <f ca="1"/>
        <v>49.64</v>
      </c>
      <c r="BA282" vm="12875">
        <f ca="1"/>
        <v>48.81</v>
      </c>
      <c r="BB282" vm="18739">
        <f ca="1"/>
        <v>48.87</v>
      </c>
      <c r="BC282" vm="15930">
        <f ca="1"/>
        <v>53.02</v>
      </c>
      <c r="BD282" vm="12253">
        <f ca="1"/>
        <v>50.41</v>
      </c>
      <c r="BE282" vm="7087">
        <f ca="1"/>
        <v>53.76</v>
      </c>
      <c r="BF282" vm="10733">
        <f ca="1"/>
        <v>58.34</v>
      </c>
      <c r="BG282" vm="2212">
        <f ca="1"/>
        <v>61.87</v>
      </c>
      <c r="BH282" vm="8968">
        <f ca="1"/>
        <v>56.21</v>
      </c>
      <c r="BI282" vm="7090">
        <f ca="1"/>
        <v>50.52</v>
      </c>
      <c r="BJ282" vm="17951">
        <f ca="1"/>
        <v>50.35</v>
      </c>
      <c r="BK282" vm="20719">
        <f ca="1"/>
        <v>43.96</v>
      </c>
      <c r="BL282" vm="3036">
        <f ca="1"/>
        <v>47.15</v>
      </c>
      <c r="BM282" vm="5280">
        <f ca="1"/>
        <v>42.08</v>
      </c>
      <c r="BN282" vm="3637">
        <f ca="1"/>
        <v>49.8</v>
      </c>
      <c r="BO282" vm="2137">
        <f ca="1"/>
        <v>47.37</v>
      </c>
      <c r="BP282" vm="15929">
        <f ca="1"/>
        <v>43.26</v>
      </c>
      <c r="BQ282" vm="3591">
        <f ca="1"/>
        <v>50.5</v>
      </c>
      <c r="BR282" vm="5182">
        <f ca="1"/>
        <v>53.97</v>
      </c>
      <c r="BS282" vm="12137">
        <f ca="1"/>
        <v>52.25</v>
      </c>
      <c r="BT282" vm="5029">
        <f ca="1"/>
        <v>56</v>
      </c>
      <c r="BU282" vm="17165">
        <f ca="1"/>
        <v>58.07</v>
      </c>
      <c r="BV282" vm="12096">
        <f ca="1"/>
        <v>58.18</v>
      </c>
      <c r="BW282" vm="3606">
        <f ca="1"/>
        <v>57.02</v>
      </c>
      <c r="BX282" vm="19140">
        <f ca="1"/>
        <v>56.66</v>
      </c>
      <c r="BY282" vm="18190">
        <f ca="1"/>
        <v>65.36</v>
      </c>
      <c r="BZ282" vm="3173">
        <f ca="1"/>
        <v>65.27</v>
      </c>
      <c r="CA282" vm="11069">
        <f ca="1"/>
        <v>69.61</v>
      </c>
      <c r="CB282" vm="6239">
        <f ca="1"/>
        <v>63.72</v>
      </c>
      <c r="CC282" vm="16712">
        <f ca="1"/>
        <v>60.68</v>
      </c>
      <c r="CD282" vm="20720">
        <f ca="1"/>
        <v>71.430000000000007</v>
      </c>
      <c r="CE282" vm="15872">
        <f ca="1"/>
        <v>77.34</v>
      </c>
      <c r="CF282" vm="17094">
        <f ca="1"/>
        <v>79.86</v>
      </c>
      <c r="CG282" vm="2783">
        <f ca="1"/>
        <v>91.33</v>
      </c>
      <c r="CH282" vm="10003">
        <f ca="1"/>
        <v>94.95</v>
      </c>
      <c r="CI282" vm="3513">
        <f ca="1"/>
        <v>93.32</v>
      </c>
      <c r="CJ282" vm="8031">
        <f ca="1"/>
        <v>93.05</v>
      </c>
      <c r="CK282" vm="19022">
        <f ca="1"/>
        <v>90.84</v>
      </c>
      <c r="CL282" vm="19628">
        <f ca="1"/>
        <v>100.4</v>
      </c>
      <c r="CM282" vm="20721">
        <f ca="1"/>
        <v>91.45</v>
      </c>
      <c r="CN282" vm="19014">
        <f ca="1"/>
        <v>98.16</v>
      </c>
      <c r="CO282" vm="20722">
        <f ca="1"/>
        <v>96</v>
      </c>
      <c r="CP282" vm="20723">
        <f ca="1"/>
        <v>104.17</v>
      </c>
      <c r="CQ282" vm="3482">
        <f ca="1"/>
        <v>90.46</v>
      </c>
    </row>
    <row r="283" spans="2:111" x14ac:dyDescent="0.55000000000000004">
      <c r="B283" t="e" vm="20724">
        <v>#VALUE!</v>
      </c>
      <c r="C283" t="str" cm="1">
        <f t="array" aca="1" ref="C283" ca="1">_FV(B283,"Industry")</f>
        <v>Machinery, Equipment &amp; Components</v>
      </c>
      <c r="D283" cm="1" vm="6226">
        <f t="array" aca="1" ref="D283:DG283" ca="1">IFERROR(TRANSPOSE(_xlfn.STOCKHISTORY(B283,$B$1,$C$1,2,0,1)),"")</f>
        <v>47.05</v>
      </c>
      <c r="E283" vm="3430">
        <f ca="1"/>
        <v>46.41</v>
      </c>
      <c r="F283" vm="3373">
        <f ca="1"/>
        <v>49.98</v>
      </c>
      <c r="G283" vm="9801">
        <f ca="1"/>
        <v>48.09</v>
      </c>
      <c r="H283" vm="7058">
        <f ca="1"/>
        <v>47.82</v>
      </c>
      <c r="I283" vm="20725">
        <f ca="1"/>
        <v>46.23</v>
      </c>
      <c r="J283" vm="20726">
        <f ca="1"/>
        <v>47.03</v>
      </c>
      <c r="K283" vm="20727">
        <f ca="1"/>
        <v>48.75</v>
      </c>
      <c r="L283" vm="3336">
        <f ca="1"/>
        <v>47.78</v>
      </c>
      <c r="M283" vm="2006">
        <f ca="1"/>
        <v>44.1</v>
      </c>
      <c r="N283" vm="4696">
        <f ca="1"/>
        <v>47.35</v>
      </c>
      <c r="O283" vm="9806">
        <f ca="1"/>
        <v>48.6</v>
      </c>
      <c r="P283" vm="3887">
        <f ca="1"/>
        <v>51.1</v>
      </c>
      <c r="Q283" vm="5182">
        <f ca="1"/>
        <v>53.97</v>
      </c>
      <c r="R283" vm="20728">
        <f ca="1"/>
        <v>54.08</v>
      </c>
      <c r="S283" vm="6248">
        <f ca="1"/>
        <v>57.2</v>
      </c>
      <c r="T283" vm="20417">
        <f ca="1"/>
        <v>61.02</v>
      </c>
      <c r="U283" vm="12827">
        <f ca="1"/>
        <v>60.57</v>
      </c>
      <c r="V283" vm="20729">
        <f ca="1"/>
        <v>61.58</v>
      </c>
      <c r="W283" vm="18193">
        <f ca="1"/>
        <v>63.25</v>
      </c>
      <c r="X283" vm="14363">
        <f ca="1"/>
        <v>66.040000000000006</v>
      </c>
      <c r="Y283" vm="3981">
        <f ca="1"/>
        <v>67.489999999999995</v>
      </c>
      <c r="Z283" vm="15221">
        <f ca="1"/>
        <v>72.69</v>
      </c>
      <c r="AA283" vm="4754">
        <f ca="1"/>
        <v>72.47</v>
      </c>
      <c r="AB283" vm="15127">
        <f ca="1"/>
        <v>76.3</v>
      </c>
      <c r="AC283" vm="20730">
        <f ca="1"/>
        <v>75.739999999999995</v>
      </c>
      <c r="AD283" vm="20731">
        <f ca="1"/>
        <v>75.97</v>
      </c>
      <c r="AE283" vm="18086">
        <f ca="1"/>
        <v>69.8</v>
      </c>
      <c r="AF283" vm="6313">
        <f ca="1"/>
        <v>73.03</v>
      </c>
      <c r="AG283" vm="6283">
        <f ca="1"/>
        <v>72.16</v>
      </c>
      <c r="AH283" vm="10340">
        <f ca="1"/>
        <v>77.8</v>
      </c>
      <c r="AI283" vm="11049">
        <f ca="1"/>
        <v>76.959999999999994</v>
      </c>
      <c r="AJ283" vm="9969">
        <f ca="1"/>
        <v>79.12</v>
      </c>
      <c r="AK283" vm="3765">
        <f ca="1"/>
        <v>67.08</v>
      </c>
      <c r="AL283" vm="5759">
        <f ca="1"/>
        <v>73.430000000000007</v>
      </c>
      <c r="AM283" vm="10406">
        <f ca="1"/>
        <v>67.7</v>
      </c>
      <c r="AN283" vm="11974">
        <f ca="1"/>
        <v>72.900000000000006</v>
      </c>
      <c r="AO283" vm="20732">
        <f ca="1"/>
        <v>79.58</v>
      </c>
      <c r="AP283" vm="9631">
        <f ca="1"/>
        <v>82.97</v>
      </c>
      <c r="AQ283" vm="6761">
        <f ca="1"/>
        <v>88.17</v>
      </c>
      <c r="AR283" vm="19735">
        <f ca="1"/>
        <v>81.89</v>
      </c>
      <c r="AS283" vm="19022">
        <f ca="1"/>
        <v>90.84</v>
      </c>
      <c r="AT283" vm="12620">
        <f ca="1"/>
        <v>89.61</v>
      </c>
      <c r="AU283" vm="5762">
        <f ca="1"/>
        <v>85.93</v>
      </c>
      <c r="AV283" vm="14298">
        <f ca="1"/>
        <v>91.82</v>
      </c>
      <c r="AW283" vm="17648">
        <f ca="1"/>
        <v>91.65</v>
      </c>
      <c r="AX283" vm="16467">
        <f ca="1"/>
        <v>99.01</v>
      </c>
      <c r="AY283" vm="19244">
        <f ca="1"/>
        <v>99.74</v>
      </c>
      <c r="AZ283" vm="12053">
        <f ca="1"/>
        <v>97.15</v>
      </c>
      <c r="BA283" vm="9988">
        <f ca="1"/>
        <v>86</v>
      </c>
      <c r="BB283" vm="8143">
        <f ca="1"/>
        <v>72.02</v>
      </c>
      <c r="BC283" vm="20733">
        <f ca="1"/>
        <v>83.87</v>
      </c>
      <c r="BD283" vm="20050">
        <f ca="1"/>
        <v>91.71</v>
      </c>
      <c r="BE283" vm="13422">
        <f ca="1"/>
        <v>89.37</v>
      </c>
      <c r="BF283" vm="3801">
        <f ca="1"/>
        <v>93.25</v>
      </c>
      <c r="BG283" vm="20734">
        <f ca="1"/>
        <v>100.7</v>
      </c>
      <c r="BH283" vm="2893">
        <f ca="1"/>
        <v>99.4</v>
      </c>
      <c r="BI283" vm="5775">
        <f ca="1"/>
        <v>98.2</v>
      </c>
      <c r="BJ283" vm="17215">
        <f ca="1"/>
        <v>118.53</v>
      </c>
      <c r="BK283" vm="17152">
        <f ca="1"/>
        <v>120.94</v>
      </c>
      <c r="BL283" vm="20735">
        <f ca="1"/>
        <v>113.26</v>
      </c>
      <c r="BM283" vm="19710">
        <f ca="1"/>
        <v>117.97</v>
      </c>
      <c r="BN283" vm="20736">
        <f ca="1"/>
        <v>127.73</v>
      </c>
      <c r="BO283" vm="20737">
        <f ca="1"/>
        <v>134.93</v>
      </c>
      <c r="BP283" vm="3686">
        <f ca="1"/>
        <v>135.1</v>
      </c>
      <c r="BQ283" vm="12897">
        <f ca="1"/>
        <v>133.5</v>
      </c>
      <c r="BR283" vm="8694">
        <f ca="1"/>
        <v>139.05000000000001</v>
      </c>
      <c r="BS283" vm="6822">
        <f ca="1"/>
        <v>135.97</v>
      </c>
      <c r="BT283" vm="12735">
        <f ca="1"/>
        <v>124.01</v>
      </c>
      <c r="BU283" vm="17309">
        <f ca="1"/>
        <v>132.4</v>
      </c>
      <c r="BV283" vm="20738">
        <f ca="1"/>
        <v>136.5</v>
      </c>
      <c r="BW283" vm="20739">
        <f ca="1"/>
        <v>147.04</v>
      </c>
      <c r="BX283" vm="17777">
        <f ca="1"/>
        <v>136.77000000000001</v>
      </c>
      <c r="BY283" vm="20740">
        <f ca="1"/>
        <v>129.79</v>
      </c>
      <c r="BZ283" vm="12373">
        <f ca="1"/>
        <v>133.18</v>
      </c>
      <c r="CA283" vm="20741">
        <f ca="1"/>
        <v>126.26</v>
      </c>
      <c r="CB283" vm="17217">
        <f ca="1"/>
        <v>121.47</v>
      </c>
      <c r="CC283" vm="6996">
        <f ca="1"/>
        <v>109.89</v>
      </c>
      <c r="CD283" vm="19667">
        <f ca="1"/>
        <v>123.5</v>
      </c>
      <c r="CE283" vm="20742">
        <f ca="1"/>
        <v>120.16</v>
      </c>
      <c r="CF283" vm="20743">
        <f ca="1"/>
        <v>113.41</v>
      </c>
      <c r="CG283" vm="16319">
        <f ca="1"/>
        <v>129.66</v>
      </c>
      <c r="CH283" vm="2081">
        <f ca="1"/>
        <v>142.41999999999999</v>
      </c>
      <c r="CI283" vm="11721">
        <f ca="1"/>
        <v>139.72</v>
      </c>
      <c r="CJ283" vm="20744">
        <f ca="1"/>
        <v>144.91999999999999</v>
      </c>
      <c r="CK283" vm="20745">
        <f ca="1"/>
        <v>141.56</v>
      </c>
      <c r="CL283" vm="5625">
        <f ca="1"/>
        <v>145.33000000000001</v>
      </c>
      <c r="CM283" vm="11465">
        <f ca="1"/>
        <v>137.93</v>
      </c>
      <c r="CN283" vm="15330">
        <f ca="1"/>
        <v>145.07</v>
      </c>
      <c r="CO283" vm="9531">
        <f ca="1"/>
        <v>161.88</v>
      </c>
      <c r="CP283" vm="6660">
        <f ca="1"/>
        <v>158.6</v>
      </c>
      <c r="CQ283" vm="8185">
        <f ca="1"/>
        <v>159.51</v>
      </c>
      <c r="CR283" vm="13562">
        <f ca="1"/>
        <v>147.76</v>
      </c>
      <c r="CS283" vm="15617">
        <f ca="1"/>
        <v>140.77000000000001</v>
      </c>
      <c r="CT283" vm="20746">
        <f ca="1"/>
        <v>155.22999999999999</v>
      </c>
      <c r="CU283" vm="20747">
        <f ca="1"/>
        <v>164.89</v>
      </c>
      <c r="CV283" vm="20748">
        <f ca="1"/>
        <v>162.05000000000001</v>
      </c>
      <c r="CW283" vm="20749">
        <f ca="1"/>
        <v>180.18</v>
      </c>
      <c r="CX283" vm="20750">
        <f ca="1"/>
        <v>182.9</v>
      </c>
      <c r="CY283" vm="20751">
        <f ca="1"/>
        <v>174.66</v>
      </c>
      <c r="CZ283" vm="20752">
        <f ca="1"/>
        <v>169.58</v>
      </c>
      <c r="DA283" vm="20753">
        <f ca="1"/>
        <v>166.71</v>
      </c>
      <c r="DB283" vm="17801">
        <f ca="1"/>
        <v>173.48</v>
      </c>
      <c r="DC283" vm="20754">
        <f ca="1"/>
        <v>171.05</v>
      </c>
      <c r="DD283" vm="4827">
        <f ca="1"/>
        <v>171.71</v>
      </c>
      <c r="DE283" vm="20755">
        <f ca="1"/>
        <v>183.34</v>
      </c>
      <c r="DF283" vm="20756">
        <f ca="1"/>
        <v>194.38</v>
      </c>
      <c r="DG283" vm="20757">
        <f ca="1"/>
        <v>180.26</v>
      </c>
    </row>
    <row r="284" spans="2:111" x14ac:dyDescent="0.55000000000000004">
      <c r="B284" t="e" vm="20758">
        <v>#VALUE!</v>
      </c>
      <c r="C284" t="str" cm="1">
        <f t="array" aca="1" ref="C284" ca="1">_FV(B284,"Industry")</f>
        <v>Machinery, Equipment &amp; Components</v>
      </c>
      <c r="D284" cm="1" vm="12171">
        <f t="array" aca="1" ref="D284:DG284" ca="1">IFERROR(TRANSPOSE(_xlfn.STOCKHISTORY(B284,$B$1,$C$1,2,0,1)),"")</f>
        <v>63.95</v>
      </c>
      <c r="E284" vm="3968">
        <f ca="1"/>
        <v>70.599999999999994</v>
      </c>
      <c r="F284" vm="17192">
        <f ca="1"/>
        <v>79.290000000000006</v>
      </c>
      <c r="G284" vm="12037">
        <f ca="1"/>
        <v>82.93</v>
      </c>
      <c r="H284" vm="6462">
        <f ca="1"/>
        <v>77.38</v>
      </c>
      <c r="I284" vm="15510">
        <f ca="1"/>
        <v>70.23</v>
      </c>
      <c r="J284" vm="20759">
        <f ca="1"/>
        <v>68.5</v>
      </c>
      <c r="K284" vm="12185">
        <f ca="1"/>
        <v>76.61</v>
      </c>
      <c r="L284" vm="11932">
        <f ca="1"/>
        <v>81.650000000000006</v>
      </c>
      <c r="M284" vm="19529">
        <f ca="1"/>
        <v>77.31</v>
      </c>
      <c r="N284" vm="8016">
        <f ca="1"/>
        <v>84.67</v>
      </c>
      <c r="O284" vm="17834">
        <f ca="1"/>
        <v>83.02</v>
      </c>
      <c r="P284" vm="20760">
        <f ca="1"/>
        <v>86.64</v>
      </c>
      <c r="Q284" vm="19749">
        <f ca="1"/>
        <v>80.12</v>
      </c>
      <c r="R284" vm="10337">
        <f ca="1"/>
        <v>78</v>
      </c>
      <c r="S284" vm="14269">
        <f ca="1"/>
        <v>83.89</v>
      </c>
      <c r="T284" vm="14880">
        <f ca="1"/>
        <v>81.75</v>
      </c>
      <c r="U284" vm="6978">
        <f ca="1"/>
        <v>91.5</v>
      </c>
      <c r="V284" vm="5755">
        <f ca="1"/>
        <v>75.36</v>
      </c>
      <c r="W284" vm="16475">
        <f ca="1"/>
        <v>70.569999999999993</v>
      </c>
      <c r="X284" vm="12042">
        <f ca="1"/>
        <v>75.75</v>
      </c>
      <c r="Y284" vm="7731">
        <f ca="1"/>
        <v>76.5</v>
      </c>
      <c r="Z284" vm="11066">
        <f ca="1"/>
        <v>76.900000000000006</v>
      </c>
      <c r="AA284" vm="20761">
        <f ca="1"/>
        <v>81.430000000000007</v>
      </c>
      <c r="AB284" vm="10039">
        <f ca="1"/>
        <v>81.040000000000006</v>
      </c>
      <c r="AC284" vm="14347">
        <f ca="1"/>
        <v>81.34</v>
      </c>
      <c r="AD284" vm="20762">
        <f ca="1"/>
        <v>81.400000000000006</v>
      </c>
      <c r="AE284" vm="14068">
        <f ca="1"/>
        <v>88.81</v>
      </c>
      <c r="AF284" vm="3486">
        <f ca="1"/>
        <v>97.51</v>
      </c>
      <c r="AG284" vm="14076">
        <f ca="1"/>
        <v>98.58</v>
      </c>
      <c r="AH284" vm="6446">
        <f ca="1"/>
        <v>110.32</v>
      </c>
      <c r="AI284" vm="8324">
        <f ca="1"/>
        <v>108.32</v>
      </c>
      <c r="AJ284" vm="12742">
        <f ca="1"/>
        <v>104.88</v>
      </c>
      <c r="AK284" vm="14055">
        <f ca="1"/>
        <v>82.02</v>
      </c>
      <c r="AL284" vm="20763">
        <f ca="1"/>
        <v>94.6</v>
      </c>
      <c r="AM284" vm="9836">
        <f ca="1"/>
        <v>70.25</v>
      </c>
      <c r="AN284" vm="19168">
        <f ca="1"/>
        <v>69.16</v>
      </c>
      <c r="AO284" vm="10307">
        <f ca="1"/>
        <v>73.260000000000005</v>
      </c>
      <c r="AP284" vm="20764">
        <f ca="1"/>
        <v>73.72</v>
      </c>
      <c r="AQ284" vm="9564">
        <f ca="1"/>
        <v>74.069999999999993</v>
      </c>
      <c r="AR284" vm="2204">
        <f ca="1"/>
        <v>62.38</v>
      </c>
      <c r="AS284" vm="20135">
        <f ca="1"/>
        <v>71.760000000000005</v>
      </c>
      <c r="AT284" vm="16627">
        <f ca="1"/>
        <v>77.680000000000007</v>
      </c>
      <c r="AU284" vm="6696">
        <f ca="1"/>
        <v>69.209999999999994</v>
      </c>
      <c r="AV284" vm="3811">
        <f ca="1"/>
        <v>71.86</v>
      </c>
      <c r="AW284" vm="18507">
        <f ca="1"/>
        <v>69.37</v>
      </c>
      <c r="AX284" vm="20765">
        <f ca="1"/>
        <v>78.569999999999993</v>
      </c>
      <c r="AY284" vm="10340">
        <f ca="1"/>
        <v>77.8</v>
      </c>
      <c r="AZ284" vm="3973">
        <f ca="1"/>
        <v>73.86</v>
      </c>
      <c r="BA284" vm="17028">
        <f ca="1"/>
        <v>68.7</v>
      </c>
      <c r="BB284" vm="4697">
        <f ca="1"/>
        <v>48.13</v>
      </c>
      <c r="BC284" vm="10584">
        <f ca="1"/>
        <v>56.42</v>
      </c>
      <c r="BD284" vm="2202">
        <f ca="1"/>
        <v>61.07</v>
      </c>
      <c r="BE284" vm="16899">
        <f ca="1"/>
        <v>57.57</v>
      </c>
      <c r="BF284" vm="3963">
        <f ca="1"/>
        <v>62.19</v>
      </c>
      <c r="BG284" vm="2010">
        <f ca="1"/>
        <v>66.55</v>
      </c>
      <c r="BH284" vm="20766">
        <f ca="1"/>
        <v>61.88</v>
      </c>
      <c r="BI284" vm="15490">
        <f ca="1"/>
        <v>59.3</v>
      </c>
      <c r="BJ284" vm="9778">
        <f ca="1"/>
        <v>73.3</v>
      </c>
      <c r="BK284" vm="20526">
        <f ca="1"/>
        <v>73.2</v>
      </c>
      <c r="BL284" vm="15941">
        <f ca="1"/>
        <v>74.209999999999994</v>
      </c>
      <c r="BM284" vm="12107">
        <f ca="1"/>
        <v>72.430000000000007</v>
      </c>
      <c r="BN284" vm="17098">
        <f ca="1"/>
        <v>79.16</v>
      </c>
      <c r="BO284" vm="5111">
        <f ca="1"/>
        <v>82.07</v>
      </c>
      <c r="BP284" vm="11955">
        <f ca="1"/>
        <v>82.76</v>
      </c>
      <c r="BQ284" vm="12584">
        <f ca="1"/>
        <v>82.3</v>
      </c>
      <c r="BR284" vm="3990">
        <f ca="1"/>
        <v>84.87</v>
      </c>
      <c r="BS284" vm="20767">
        <f ca="1"/>
        <v>89.79</v>
      </c>
      <c r="BT284" vm="9921">
        <f ca="1"/>
        <v>86.21</v>
      </c>
      <c r="BU284" vm="10771">
        <f ca="1"/>
        <v>90.73</v>
      </c>
      <c r="BV284" vm="20071">
        <f ca="1"/>
        <v>88.77</v>
      </c>
      <c r="BW284" vm="9884">
        <f ca="1"/>
        <v>92.11</v>
      </c>
      <c r="BX284" vm="10332">
        <f ca="1"/>
        <v>88.9</v>
      </c>
      <c r="BY284" vm="6486">
        <f ca="1"/>
        <v>92.82</v>
      </c>
      <c r="BZ284" vm="6618">
        <f ca="1"/>
        <v>96.17</v>
      </c>
      <c r="CA284" vm="6648">
        <f ca="1"/>
        <v>89.91</v>
      </c>
      <c r="CB284" vm="20768">
        <f ca="1"/>
        <v>94.46</v>
      </c>
      <c r="CC284" vm="4031">
        <f ca="1"/>
        <v>82.08</v>
      </c>
      <c r="CD284" vm="6800">
        <f ca="1"/>
        <v>93.47</v>
      </c>
      <c r="CE284" vm="2800">
        <f ca="1"/>
        <v>87.65</v>
      </c>
      <c r="CF284" vm="11064">
        <f ca="1"/>
        <v>81.349999999999994</v>
      </c>
      <c r="CG284" vm="3487">
        <f ca="1"/>
        <v>93.28</v>
      </c>
      <c r="CH284" vm="13351">
        <f ca="1"/>
        <v>101.09</v>
      </c>
      <c r="CI284" vm="10536">
        <f ca="1"/>
        <v>99.81</v>
      </c>
      <c r="CJ284" vm="5101">
        <f ca="1"/>
        <v>103.81</v>
      </c>
      <c r="CK284" vm="20769">
        <f ca="1"/>
        <v>104.33</v>
      </c>
      <c r="CL284" vm="20770">
        <f ca="1"/>
        <v>101.06</v>
      </c>
      <c r="CM284" vm="20045">
        <f ca="1"/>
        <v>97.67</v>
      </c>
      <c r="CN284" vm="20771">
        <f ca="1"/>
        <v>92.63</v>
      </c>
      <c r="CO284" vm="1191">
        <f ca="1"/>
        <v>109.67</v>
      </c>
      <c r="CP284" vm="17348">
        <f ca="1"/>
        <v>118.44</v>
      </c>
      <c r="CQ284" vm="9894">
        <f ca="1"/>
        <v>112.52</v>
      </c>
      <c r="CR284" vm="20772">
        <f ca="1"/>
        <v>106.27</v>
      </c>
      <c r="CS284" vm="3835">
        <f ca="1"/>
        <v>106.02</v>
      </c>
      <c r="CT284" vm="16297">
        <f ca="1"/>
        <v>116.56</v>
      </c>
      <c r="CU284" vm="13357">
        <f ca="1"/>
        <v>126.9</v>
      </c>
      <c r="CV284" vm="6999">
        <f ca="1"/>
        <v>131.57</v>
      </c>
      <c r="CW284" vm="20773">
        <f ca="1"/>
        <v>141.29</v>
      </c>
      <c r="CX284" vm="20774">
        <f ca="1"/>
        <v>145.68</v>
      </c>
      <c r="CY284" vm="9317">
        <f ca="1"/>
        <v>161.08000000000001</v>
      </c>
      <c r="CZ284" vm="2944">
        <f ca="1"/>
        <v>169.23</v>
      </c>
      <c r="DA284" vm="20148">
        <f ca="1"/>
        <v>158.05000000000001</v>
      </c>
      <c r="DB284" vm="15366">
        <f ca="1"/>
        <v>161.15</v>
      </c>
      <c r="DC284" vm="20775">
        <f ca="1"/>
        <v>169.57</v>
      </c>
      <c r="DD284" vm="20776">
        <f ca="1"/>
        <v>181.77</v>
      </c>
      <c r="DE284" vm="20777">
        <f ca="1"/>
        <v>187.98</v>
      </c>
      <c r="DF284" vm="20778">
        <f ca="1"/>
        <v>200.62</v>
      </c>
      <c r="DG284" vm="20779">
        <f ca="1"/>
        <v>189.59</v>
      </c>
    </row>
    <row r="285" spans="2:111" x14ac:dyDescent="0.55000000000000004">
      <c r="B285" t="e" vm="20780">
        <v>#VALUE!</v>
      </c>
      <c r="C285" t="str" cm="1">
        <f t="array" aca="1" ref="C285" ca="1">_FV(B285,"Industry")</f>
        <v>Machinery, Equipment &amp; Components</v>
      </c>
      <c r="D285" cm="1" vm="13946">
        <f t="array" aca="1" ref="D285:DG285" ca="1">IFERROR(TRANSPOSE(_xlfn.STOCKHISTORY(B285,$B$1,$C$1,2,0,1)),"")</f>
        <v>35.950000000000003</v>
      </c>
      <c r="E285" vm="4365">
        <f ca="1"/>
        <v>37.409999999999997</v>
      </c>
      <c r="F285" vm="4567">
        <f ca="1"/>
        <v>40.9</v>
      </c>
      <c r="G285" vm="20781">
        <f ca="1"/>
        <v>41.78</v>
      </c>
      <c r="H285" vm="9803">
        <f ca="1"/>
        <v>44.66</v>
      </c>
      <c r="I285" vm="16615">
        <f ca="1"/>
        <v>44.65</v>
      </c>
      <c r="J285" vm="9432">
        <f ca="1"/>
        <v>47.81</v>
      </c>
      <c r="K285" vm="12167">
        <f ca="1"/>
        <v>50.86</v>
      </c>
      <c r="L285" vm="4724">
        <f ca="1"/>
        <v>52.45</v>
      </c>
      <c r="M285" vm="2184">
        <f ca="1"/>
        <v>48.33</v>
      </c>
      <c r="N285" vm="20782">
        <f ca="1"/>
        <v>51.58</v>
      </c>
      <c r="O285" vm="10380">
        <f ca="1"/>
        <v>49.52</v>
      </c>
      <c r="P285" vm="6213">
        <f ca="1"/>
        <v>49.31</v>
      </c>
      <c r="Q285" vm="11905">
        <f ca="1"/>
        <v>48.12</v>
      </c>
      <c r="R285" vm="20783">
        <f ca="1"/>
        <v>50.22</v>
      </c>
      <c r="S285" vm="17240">
        <f ca="1"/>
        <v>51.41</v>
      </c>
      <c r="T285" vm="18219">
        <f ca="1"/>
        <v>52.14</v>
      </c>
      <c r="U285" vm="5222">
        <f ca="1"/>
        <v>55.43</v>
      </c>
      <c r="V285" vm="6211">
        <f ca="1"/>
        <v>56.73</v>
      </c>
      <c r="W285" vm="10738">
        <f ca="1"/>
        <v>62.07</v>
      </c>
      <c r="X285" vm="12595">
        <f ca="1"/>
        <v>62.63</v>
      </c>
      <c r="Y285" vm="3967">
        <f ca="1"/>
        <v>66.53</v>
      </c>
      <c r="Z285" vm="5234">
        <f ca="1"/>
        <v>69.34</v>
      </c>
      <c r="AA285" vm="11578">
        <f ca="1"/>
        <v>68.2</v>
      </c>
      <c r="AB285" vm="11976">
        <f ca="1"/>
        <v>72.260000000000005</v>
      </c>
      <c r="AC285" vm="20784">
        <f ca="1"/>
        <v>74.58</v>
      </c>
      <c r="AD285" vm="3774">
        <f ca="1"/>
        <v>76.92</v>
      </c>
      <c r="AE285" vm="11974">
        <f ca="1"/>
        <v>72.900000000000006</v>
      </c>
      <c r="AF285" vm="9814">
        <f ca="1"/>
        <v>70.400000000000006</v>
      </c>
      <c r="AG285" vm="12181">
        <f ca="1"/>
        <v>67.38</v>
      </c>
      <c r="AH285" vm="15102">
        <f ca="1"/>
        <v>76.56</v>
      </c>
      <c r="AI285" vm="20785">
        <f ca="1"/>
        <v>75.91</v>
      </c>
      <c r="AJ285" vm="11922">
        <f ca="1"/>
        <v>79.87</v>
      </c>
      <c r="AK285" vm="3470">
        <f ca="1"/>
        <v>65.58</v>
      </c>
      <c r="AL285" vm="13677">
        <f ca="1"/>
        <v>72.98</v>
      </c>
      <c r="AM285" vm="13417">
        <f ca="1"/>
        <v>66.72</v>
      </c>
      <c r="AN285" vm="8945">
        <f ca="1"/>
        <v>71.260000000000005</v>
      </c>
      <c r="AO285" vm="9640">
        <f ca="1"/>
        <v>75.55</v>
      </c>
      <c r="AP285" vm="14095">
        <f ca="1"/>
        <v>79.040000000000006</v>
      </c>
      <c r="AQ285" vm="5739">
        <f ca="1"/>
        <v>83.4</v>
      </c>
      <c r="AR285" vm="5257">
        <f ca="1"/>
        <v>74.22</v>
      </c>
      <c r="AS285" vm="14273">
        <f ca="1"/>
        <v>83.64</v>
      </c>
      <c r="AT285" vm="20786">
        <f ca="1"/>
        <v>80.290000000000006</v>
      </c>
      <c r="AU285" vm="12185">
        <f ca="1"/>
        <v>76.61</v>
      </c>
      <c r="AV285" vm="11699">
        <f ca="1"/>
        <v>79.62</v>
      </c>
      <c r="AW285" vm="20787">
        <f ca="1"/>
        <v>76.69</v>
      </c>
      <c r="AX285" vm="9760">
        <f ca="1"/>
        <v>77.510000000000005</v>
      </c>
      <c r="AY285" vm="8055">
        <f ca="1"/>
        <v>78.790000000000006</v>
      </c>
      <c r="AZ285" vm="20788">
        <f ca="1"/>
        <v>81.66</v>
      </c>
      <c r="BA285" vm="15872">
        <f ca="1"/>
        <v>77.34</v>
      </c>
      <c r="BB285" vm="19757">
        <f ca="1"/>
        <v>65.13</v>
      </c>
      <c r="BC285" vm="2792">
        <f ca="1"/>
        <v>71.900000000000006</v>
      </c>
      <c r="BD285" vm="20789">
        <f ca="1"/>
        <v>66.34</v>
      </c>
      <c r="BE285" vm="10959">
        <f ca="1"/>
        <v>64.959999999999994</v>
      </c>
      <c r="BF285" vm="13677">
        <f ca="1"/>
        <v>72.98</v>
      </c>
      <c r="BG285" vm="10433">
        <f ca="1"/>
        <v>80.180000000000007</v>
      </c>
      <c r="BH285" vm="10547">
        <f ca="1"/>
        <v>84.12</v>
      </c>
      <c r="BI285" vm="13682">
        <f ca="1"/>
        <v>87.14</v>
      </c>
      <c r="BJ285" vm="2865">
        <f ca="1"/>
        <v>95.97</v>
      </c>
      <c r="BK285" vm="20790">
        <f ca="1"/>
        <v>101.79</v>
      </c>
      <c r="BL285" vm="15865">
        <f ca="1"/>
        <v>96.59</v>
      </c>
      <c r="BM285" vm="20791">
        <f ca="1"/>
        <v>99.56</v>
      </c>
      <c r="BN285" vm="9087">
        <f ca="1"/>
        <v>105.18</v>
      </c>
      <c r="BO285" vm="9094">
        <f ca="1"/>
        <v>110.65</v>
      </c>
      <c r="BP285" vm="20792">
        <f ca="1"/>
        <v>118.12</v>
      </c>
      <c r="BQ285" vm="18903">
        <f ca="1"/>
        <v>119.96</v>
      </c>
      <c r="BR285" vm="20793">
        <f ca="1"/>
        <v>125.85</v>
      </c>
      <c r="BS285" vm="6793">
        <f ca="1"/>
        <v>136.31</v>
      </c>
      <c r="BT285" vm="17104">
        <f ca="1"/>
        <v>123.68</v>
      </c>
      <c r="BU285" vm="1228">
        <f ca="1"/>
        <v>130.59</v>
      </c>
      <c r="BV285" vm="20142">
        <f ca="1"/>
        <v>121.11</v>
      </c>
      <c r="BW285" vm="4781">
        <f ca="1"/>
        <v>119.92</v>
      </c>
      <c r="BX285" vm="20794">
        <f ca="1"/>
        <v>105.02</v>
      </c>
      <c r="BY285" vm="10531">
        <f ca="1"/>
        <v>88.95</v>
      </c>
      <c r="BZ285" vm="14305">
        <f ca="1"/>
        <v>85.26</v>
      </c>
      <c r="CA285" vm="11050">
        <f ca="1"/>
        <v>80.5</v>
      </c>
      <c r="CB285" vm="6330">
        <f ca="1"/>
        <v>84.25</v>
      </c>
      <c r="CC285" vm="10042">
        <f ca="1"/>
        <v>78.180000000000007</v>
      </c>
      <c r="CD285" vm="10526">
        <f ca="1"/>
        <v>92.03</v>
      </c>
      <c r="CE285" vm="10902">
        <f ca="1"/>
        <v>91.1</v>
      </c>
      <c r="CF285" vm="17565">
        <f ca="1"/>
        <v>87.36</v>
      </c>
      <c r="CG285" vm="6344">
        <f ca="1"/>
        <v>102.43</v>
      </c>
      <c r="CH285" vm="20795">
        <f ca="1"/>
        <v>112.35</v>
      </c>
      <c r="CI285" vm="9545">
        <f ca="1"/>
        <v>110.57</v>
      </c>
      <c r="CJ285" vm="11594">
        <f ca="1"/>
        <v>104.01</v>
      </c>
      <c r="CK285" vm="13699">
        <f ca="1"/>
        <v>102.65</v>
      </c>
      <c r="CL285" vm="6445">
        <f ca="1"/>
        <v>104.7</v>
      </c>
      <c r="CM285" vm="14751">
        <f ca="1"/>
        <v>103.84</v>
      </c>
      <c r="CN285" vm="9999">
        <f ca="1"/>
        <v>100.2</v>
      </c>
      <c r="CO285" vm="6481">
        <f ca="1"/>
        <v>112.62</v>
      </c>
      <c r="CP285" vm="4132">
        <f ca="1"/>
        <v>112.75</v>
      </c>
      <c r="CQ285" vm="7475">
        <f ca="1"/>
        <v>103.54</v>
      </c>
      <c r="CR285" vm="9848">
        <f ca="1"/>
        <v>91.03</v>
      </c>
      <c r="CS285" vm="20058">
        <f ca="1"/>
        <v>93.54</v>
      </c>
      <c r="CT285" vm="18481">
        <f ca="1"/>
        <v>105.13</v>
      </c>
      <c r="CU285" vm="12984">
        <f ca="1"/>
        <v>114.36</v>
      </c>
      <c r="CV285" vm="2553">
        <f ca="1"/>
        <v>112.44</v>
      </c>
      <c r="CW285" vm="20796">
        <f ca="1"/>
        <v>127.05</v>
      </c>
      <c r="CX285" vm="20797">
        <f ca="1"/>
        <v>129.24</v>
      </c>
      <c r="CY285" vm="20798">
        <f ca="1"/>
        <v>130.69999999999999</v>
      </c>
      <c r="CZ285" vm="1448">
        <f ca="1"/>
        <v>141.02000000000001</v>
      </c>
      <c r="DA285" vm="20799">
        <f ca="1"/>
        <v>135.63</v>
      </c>
      <c r="DB285" vm="12897">
        <f ca="1"/>
        <v>133.5</v>
      </c>
      <c r="DC285" vm="15343">
        <f ca="1"/>
        <v>137.53</v>
      </c>
      <c r="DD285" vm="20800">
        <f ca="1"/>
        <v>135.03</v>
      </c>
      <c r="DE285" vm="20801">
        <f ca="1"/>
        <v>121.78</v>
      </c>
      <c r="DF285" vm="10707">
        <f ca="1"/>
        <v>126.75</v>
      </c>
      <c r="DG285" vm="20329">
        <f ca="1"/>
        <v>116.02</v>
      </c>
    </row>
    <row r="286" spans="2:111" x14ac:dyDescent="0.55000000000000004">
      <c r="B286" t="e" vm="20802">
        <v>#VALUE!</v>
      </c>
      <c r="C286" t="str" cm="1">
        <f t="array" aca="1" ref="C286" ca="1">_FV(B286,"Industry")</f>
        <v>Machinery, Equipment &amp; Components</v>
      </c>
      <c r="D286" cm="1" vm="19257">
        <f t="array" aca="1" ref="D286:DG286" ca="1">IFERROR(TRANSPOSE(_xlfn.STOCKHISTORY(B286,$B$1,$C$1,2,0,1)),"")</f>
        <v>95.57</v>
      </c>
      <c r="E286" vm="16160">
        <f ca="1"/>
        <v>104.09</v>
      </c>
      <c r="F286" vm="20803">
        <f ca="1"/>
        <v>113.75</v>
      </c>
      <c r="G286" vm="20804">
        <f ca="1"/>
        <v>113.47</v>
      </c>
      <c r="H286" vm="3206">
        <f ca="1"/>
        <v>116.05</v>
      </c>
      <c r="I286" vm="19252">
        <f ca="1"/>
        <v>114.82</v>
      </c>
      <c r="J286" vm="14753">
        <f ca="1"/>
        <v>114.4</v>
      </c>
      <c r="K286" vm="11714">
        <f ca="1"/>
        <v>115.93</v>
      </c>
      <c r="L286" vm="18016">
        <f ca="1"/>
        <v>122.34</v>
      </c>
      <c r="M286" vm="1198">
        <f ca="1"/>
        <v>119.72</v>
      </c>
      <c r="N286" vm="20805">
        <f ca="1"/>
        <v>133.71</v>
      </c>
      <c r="O286" vm="20806">
        <f ca="1"/>
        <v>134.4</v>
      </c>
      <c r="P286" vm="20807">
        <f ca="1"/>
        <v>147.99</v>
      </c>
      <c r="Q286" vm="20808">
        <f ca="1"/>
        <v>151.1</v>
      </c>
      <c r="R286" vm="6664">
        <f ca="1"/>
        <v>155.71</v>
      </c>
      <c r="S286" vm="20809">
        <f ca="1"/>
        <v>157.35</v>
      </c>
      <c r="T286" vm="20810">
        <f ca="1"/>
        <v>158.72</v>
      </c>
      <c r="U286" vm="12915">
        <f ca="1"/>
        <v>161.96</v>
      </c>
      <c r="V286" vm="20811">
        <f ca="1"/>
        <v>165.03</v>
      </c>
      <c r="W286" vm="20812">
        <f ca="1"/>
        <v>164.06</v>
      </c>
      <c r="X286" vm="19317">
        <f ca="1"/>
        <v>178.21</v>
      </c>
      <c r="Y286" vm="20813">
        <f ca="1"/>
        <v>200.82</v>
      </c>
      <c r="Z286" vm="20814">
        <f ca="1"/>
        <v>193.08</v>
      </c>
      <c r="AA286" vm="18873">
        <f ca="1"/>
        <v>196.35</v>
      </c>
      <c r="AB286" vm="20815">
        <f ca="1"/>
        <v>197.29</v>
      </c>
      <c r="AC286" vm="20816">
        <f ca="1"/>
        <v>180.8</v>
      </c>
      <c r="AD286" vm="3546">
        <f ca="1"/>
        <v>174.2</v>
      </c>
      <c r="AE286" vm="20817">
        <f ca="1"/>
        <v>164.53</v>
      </c>
      <c r="AF286" vm="3716">
        <f ca="1"/>
        <v>175.41</v>
      </c>
      <c r="AG286" vm="20818">
        <f ca="1"/>
        <v>166.23</v>
      </c>
      <c r="AH286" vm="16754">
        <f ca="1"/>
        <v>187.56</v>
      </c>
      <c r="AI286" vm="20819">
        <f ca="1"/>
        <v>180.96</v>
      </c>
      <c r="AJ286" vm="20820">
        <f ca="1"/>
        <v>187.52</v>
      </c>
      <c r="AK286" vm="20821">
        <f ca="1"/>
        <v>164.73</v>
      </c>
      <c r="AL286" vm="20822">
        <f ca="1"/>
        <v>174.34</v>
      </c>
      <c r="AM286" vm="6088">
        <f ca="1"/>
        <v>150.47999999999999</v>
      </c>
      <c r="AN286" vm="20823">
        <f ca="1"/>
        <v>169.52</v>
      </c>
      <c r="AO286" vm="19718">
        <f ca="1"/>
        <v>178.56</v>
      </c>
      <c r="AP286" vm="13495">
        <f ca="1"/>
        <v>175.46</v>
      </c>
      <c r="AQ286" vm="20824">
        <f ca="1"/>
        <v>180.71</v>
      </c>
      <c r="AR286" vm="20825">
        <f ca="1"/>
        <v>148.85</v>
      </c>
      <c r="AS286" vm="6131">
        <f ca="1"/>
        <v>163.83000000000001</v>
      </c>
      <c r="AT286" vm="3818">
        <f ca="1"/>
        <v>160.78</v>
      </c>
      <c r="AU286" vm="20826">
        <f ca="1"/>
        <v>152.79</v>
      </c>
      <c r="AV286" vm="20827">
        <f ca="1"/>
        <v>164.8</v>
      </c>
      <c r="AW286" vm="20828">
        <f ca="1"/>
        <v>171.99</v>
      </c>
      <c r="AX286" vm="20829">
        <f ca="1"/>
        <v>195.84</v>
      </c>
      <c r="AY286" vm="20830">
        <f ca="1"/>
        <v>202.67</v>
      </c>
      <c r="AZ286" vm="20831">
        <f ca="1"/>
        <v>191.66</v>
      </c>
      <c r="BA286" vm="20832">
        <f ca="1"/>
        <v>183.5</v>
      </c>
      <c r="BB286" vm="20833">
        <f ca="1"/>
        <v>150.91</v>
      </c>
      <c r="BC286" vm="15018">
        <f ca="1"/>
        <v>189.48</v>
      </c>
      <c r="BD286" vm="20834">
        <f ca="1"/>
        <v>216.16</v>
      </c>
      <c r="BE286" vm="1481">
        <f ca="1"/>
        <v>213</v>
      </c>
      <c r="BF286" vm="2616">
        <f ca="1"/>
        <v>218.14</v>
      </c>
      <c r="BG286" vm="20835">
        <f ca="1"/>
        <v>230.53</v>
      </c>
      <c r="BH286" vm="20836">
        <f ca="1"/>
        <v>220.68</v>
      </c>
      <c r="BI286" vm="20837">
        <f ca="1"/>
        <v>237.12</v>
      </c>
      <c r="BJ286" vm="20838">
        <f ca="1"/>
        <v>255.56</v>
      </c>
      <c r="BK286" vm="20839">
        <f ca="1"/>
        <v>250.81</v>
      </c>
      <c r="BL286" vm="20840">
        <f ca="1"/>
        <v>248.53</v>
      </c>
      <c r="BM286" vm="20841">
        <f ca="1"/>
        <v>243.28</v>
      </c>
      <c r="BN286" vm="20842">
        <f ca="1"/>
        <v>265.44</v>
      </c>
      <c r="BO286" vm="9335">
        <f ca="1"/>
        <v>264.26</v>
      </c>
      <c r="BP286" vm="14013">
        <f ca="1"/>
        <v>263.72000000000003</v>
      </c>
      <c r="BQ286" vm="20843">
        <f ca="1"/>
        <v>286.02</v>
      </c>
      <c r="BR286" vm="20844">
        <f ca="1"/>
        <v>307.42</v>
      </c>
      <c r="BS286" vm="20845">
        <f ca="1"/>
        <v>325.45</v>
      </c>
      <c r="BT286" vm="20846">
        <f ca="1"/>
        <v>294.04000000000002</v>
      </c>
      <c r="BU286" vm="20847">
        <f ca="1"/>
        <v>319.39999999999998</v>
      </c>
      <c r="BV286" vm="20848">
        <f ca="1"/>
        <v>336.2</v>
      </c>
      <c r="BW286" vm="20849">
        <f ca="1"/>
        <v>348.85</v>
      </c>
      <c r="BX286" vm="20850">
        <f ca="1"/>
        <v>289.22000000000003</v>
      </c>
      <c r="BY286" vm="1301">
        <f ca="1"/>
        <v>266.58</v>
      </c>
      <c r="BZ286" vm="20851">
        <f ca="1"/>
        <v>280.02999999999997</v>
      </c>
      <c r="CA286" vm="20852">
        <f ca="1"/>
        <v>252.67</v>
      </c>
      <c r="CB286" vm="20853">
        <f ca="1"/>
        <v>213.2</v>
      </c>
      <c r="CC286" vm="20854">
        <f ca="1"/>
        <v>199.31</v>
      </c>
      <c r="CD286" vm="20855">
        <f ca="1"/>
        <v>255.28</v>
      </c>
      <c r="CE286" vm="20856">
        <f ca="1"/>
        <v>236.94</v>
      </c>
      <c r="CF286" vm="20857">
        <f ca="1"/>
        <v>215.11</v>
      </c>
      <c r="CG286" vm="20858">
        <f ca="1"/>
        <v>255.3</v>
      </c>
      <c r="CH286" vm="20859">
        <f ca="1"/>
        <v>264.22000000000003</v>
      </c>
      <c r="CI286" vm="20860">
        <f ca="1"/>
        <v>257.57</v>
      </c>
      <c r="CJ286" vm="20861">
        <f ca="1"/>
        <v>282.02999999999997</v>
      </c>
      <c r="CK286" vm="20862">
        <f ca="1"/>
        <v>294.93</v>
      </c>
      <c r="CL286" vm="20863">
        <f ca="1"/>
        <v>293.45</v>
      </c>
      <c r="CM286" vm="14033">
        <f ca="1"/>
        <v>283.41000000000003</v>
      </c>
      <c r="CN286" vm="20864">
        <f ca="1"/>
        <v>278.60000000000002</v>
      </c>
      <c r="CO286" vm="20865">
        <f ca="1"/>
        <v>329.45</v>
      </c>
      <c r="CP286" vm="20866">
        <f ca="1"/>
        <v>336.29</v>
      </c>
      <c r="CQ286" vm="20867">
        <f ca="1"/>
        <v>312.08</v>
      </c>
      <c r="CR286" vm="20868">
        <f ca="1"/>
        <v>285.87</v>
      </c>
      <c r="CS286" vm="7279">
        <f ca="1"/>
        <v>262.81</v>
      </c>
      <c r="CT286" vm="20869">
        <f ca="1"/>
        <v>275.44</v>
      </c>
      <c r="CU286" vm="20870">
        <f ca="1"/>
        <v>310.48</v>
      </c>
      <c r="CV286" vm="20871">
        <f ca="1"/>
        <v>253.28</v>
      </c>
      <c r="CW286" vm="20872">
        <f ca="1"/>
        <v>285.08</v>
      </c>
      <c r="CX286" vm="20873">
        <f ca="1"/>
        <v>291.33</v>
      </c>
      <c r="CY286" vm="20874">
        <f ca="1"/>
        <v>270.95999999999998</v>
      </c>
      <c r="CZ286" vm="20875">
        <f ca="1"/>
        <v>257.52999999999997</v>
      </c>
      <c r="DA286" vm="20876">
        <f ca="1"/>
        <v>275.27999999999997</v>
      </c>
      <c r="DB286" vm="20877">
        <f ca="1"/>
        <v>278.64999999999998</v>
      </c>
      <c r="DC286" vm="20878">
        <f ca="1"/>
        <v>272.02999999999997</v>
      </c>
      <c r="DD286" vm="15541">
        <f ca="1"/>
        <v>268.45999999999998</v>
      </c>
      <c r="DE286" vm="20879">
        <f ca="1"/>
        <v>266.70999999999998</v>
      </c>
      <c r="DF286" vm="20880">
        <f ca="1"/>
        <v>295.14</v>
      </c>
      <c r="DG286" vm="20881">
        <f ca="1"/>
        <v>285.79000000000002</v>
      </c>
    </row>
    <row r="287" spans="2:111" x14ac:dyDescent="0.55000000000000004">
      <c r="B287" t="e" vm="20882">
        <v>#VALUE!</v>
      </c>
      <c r="C287" t="str" cm="1">
        <f t="array" aca="1" ref="C287" ca="1">_FV(B287,"Industry")</f>
        <v>Machinery, Equipment &amp; Components</v>
      </c>
      <c r="D287" cm="1" vm="20883">
        <f t="array" aca="1" ref="D287:DB287" ca="1">IFERROR(TRANSPOSE(_xlfn.STOCKHISTORY(B287,$B$1,$C$1,2,0,1)),"")</f>
        <v>41.189700000000002</v>
      </c>
      <c r="E287" vm="20884">
        <f ca="1"/>
        <v>40.311799999999998</v>
      </c>
      <c r="F287" vm="20885">
        <f ca="1"/>
        <v>44.0411</v>
      </c>
      <c r="G287" vm="20886">
        <f ca="1"/>
        <v>42.561100000000003</v>
      </c>
      <c r="H287" vm="20887">
        <f ca="1"/>
        <v>42.686500000000002</v>
      </c>
      <c r="I287" vm="20888">
        <f ca="1"/>
        <v>45.981000000000002</v>
      </c>
      <c r="J287" vm="20889">
        <f ca="1"/>
        <v>44.843800000000002</v>
      </c>
      <c r="K287" vm="20890">
        <f ca="1"/>
        <v>46.248600000000003</v>
      </c>
      <c r="L287" vm="20891">
        <f ca="1"/>
        <v>48.205199999999998</v>
      </c>
      <c r="M287" vm="20892">
        <f ca="1"/>
        <v>50.354199999999999</v>
      </c>
      <c r="N287" vm="20893">
        <f ca="1"/>
        <v>52.896099999999997</v>
      </c>
      <c r="O287" vm="20894">
        <f ca="1"/>
        <v>52.218800000000002</v>
      </c>
      <c r="P287" vm="20895">
        <f ca="1"/>
        <v>52.971400000000003</v>
      </c>
      <c r="Q287" vm="20896">
        <f ca="1"/>
        <v>54.133600000000001</v>
      </c>
      <c r="R287" vm="20897">
        <f ca="1"/>
        <v>54.326000000000001</v>
      </c>
      <c r="S287" vm="20898">
        <f ca="1"/>
        <v>59.192500000000003</v>
      </c>
      <c r="T287" vm="20899">
        <f ca="1"/>
        <v>60.421599999999998</v>
      </c>
      <c r="U287" vm="20900">
        <f ca="1"/>
        <v>62.420099999999998</v>
      </c>
      <c r="V287" vm="20901">
        <f ca="1"/>
        <v>60.496899999999997</v>
      </c>
      <c r="W287" vm="20902">
        <f ca="1"/>
        <v>63.565600000000003</v>
      </c>
      <c r="X287" vm="20903">
        <f ca="1"/>
        <v>64.2179</v>
      </c>
      <c r="Y287" vm="20904">
        <f ca="1"/>
        <v>64.819900000000004</v>
      </c>
      <c r="Z287" vm="20905">
        <f ca="1"/>
        <v>58.7911</v>
      </c>
      <c r="AA287" vm="20906">
        <f ca="1"/>
        <v>60.781199999999998</v>
      </c>
      <c r="AB287" vm="20907">
        <f ca="1"/>
        <v>64.477099999999993</v>
      </c>
      <c r="AC287" vm="20908">
        <f ca="1"/>
        <v>68.632800000000003</v>
      </c>
      <c r="AD287" vm="20909">
        <f ca="1"/>
        <v>70.221599999999995</v>
      </c>
      <c r="AE287" vm="20910">
        <f ca="1"/>
        <v>70.405500000000004</v>
      </c>
      <c r="AF287" vm="20911">
        <f ca="1"/>
        <v>62.085599999999999</v>
      </c>
      <c r="AG287" vm="20912">
        <f ca="1"/>
        <v>63.607500000000002</v>
      </c>
      <c r="AH287" vm="20913">
        <f ca="1"/>
        <v>56.575299999999999</v>
      </c>
      <c r="AI287" vm="20914">
        <f ca="1"/>
        <v>62.7044</v>
      </c>
      <c r="AJ287" vm="20915">
        <f ca="1"/>
        <v>68.206400000000002</v>
      </c>
      <c r="AK287" vm="20916">
        <f ca="1"/>
        <v>70.146299999999997</v>
      </c>
      <c r="AL287" vm="20917">
        <f ca="1"/>
        <v>72.194900000000004</v>
      </c>
      <c r="AM287" vm="20918">
        <f ca="1"/>
        <v>63.674300000000002</v>
      </c>
      <c r="AN287" vm="20919">
        <f ca="1"/>
        <v>68.164599999999993</v>
      </c>
      <c r="AO287" vm="20920">
        <f ca="1"/>
        <v>63.590699999999998</v>
      </c>
      <c r="AP287" vm="20921">
        <f ca="1"/>
        <v>59.284500000000001</v>
      </c>
      <c r="AQ287" vm="20922">
        <f ca="1"/>
        <v>57.327800000000003</v>
      </c>
      <c r="AR287" vm="20923">
        <f ca="1"/>
        <v>57.695700000000002</v>
      </c>
      <c r="AS287" vm="20924">
        <f ca="1"/>
        <v>60.346400000000003</v>
      </c>
      <c r="AT287" vm="20925">
        <f ca="1"/>
        <v>63.875</v>
      </c>
      <c r="AU287" vm="20926">
        <f ca="1"/>
        <v>62.654200000000003</v>
      </c>
      <c r="AV287" vm="20927">
        <f ca="1"/>
        <v>57.829500000000003</v>
      </c>
      <c r="AW287" vm="20928">
        <f ca="1"/>
        <v>46.148200000000003</v>
      </c>
      <c r="AX287" vm="20929">
        <f ca="1"/>
        <v>53.514899999999997</v>
      </c>
      <c r="AY287" vm="20930">
        <f ca="1"/>
        <v>50.989600000000003</v>
      </c>
      <c r="AZ287" vm="20913">
        <f ca="1"/>
        <v>56.575299999999999</v>
      </c>
      <c r="BA287" vm="20931">
        <f ca="1"/>
        <v>58.690800000000003</v>
      </c>
      <c r="BB287" vm="20932">
        <f ca="1"/>
        <v>60.296199999999999</v>
      </c>
      <c r="BC287" vm="20933">
        <f ca="1"/>
        <v>63.724499999999999</v>
      </c>
      <c r="BD287" vm="19218">
        <f ca="1"/>
        <v>61.6</v>
      </c>
      <c r="BE287" vm="14745">
        <f ca="1"/>
        <v>70.13</v>
      </c>
      <c r="BF287" vm="12156">
        <f ca="1"/>
        <v>70.819999999999993</v>
      </c>
      <c r="BG287" vm="16626">
        <f ca="1"/>
        <v>66.08</v>
      </c>
      <c r="BH287" vm="12590">
        <f ca="1"/>
        <v>65.819999999999993</v>
      </c>
      <c r="BI287" vm="17168">
        <f ca="1"/>
        <v>70.64</v>
      </c>
      <c r="BJ287" vm="12156">
        <f ca="1"/>
        <v>70.819999999999993</v>
      </c>
      <c r="BK287" vm="19237">
        <f ca="1"/>
        <v>72.52</v>
      </c>
      <c r="BL287" vm="18198">
        <f ca="1"/>
        <v>69.739999999999995</v>
      </c>
      <c r="BM287" vm="20934">
        <f ca="1"/>
        <v>72.66</v>
      </c>
      <c r="BN287" vm="19557">
        <f ca="1"/>
        <v>73.87</v>
      </c>
      <c r="BO287" vm="16475">
        <f ca="1"/>
        <v>70.569999999999993</v>
      </c>
      <c r="BP287" vm="12697">
        <f ca="1"/>
        <v>75.709999999999994</v>
      </c>
      <c r="BQ287" vm="19557">
        <f ca="1"/>
        <v>73.87</v>
      </c>
      <c r="BR287" vm="13448">
        <f ca="1"/>
        <v>76.290000000000006</v>
      </c>
      <c r="BS287" vm="9961">
        <f ca="1"/>
        <v>70.540000000000006</v>
      </c>
      <c r="BT287" vm="12589">
        <f ca="1"/>
        <v>64.75</v>
      </c>
      <c r="BU287" vm="10926">
        <f ca="1"/>
        <v>60.93</v>
      </c>
      <c r="BV287" vm="5128">
        <f ca="1"/>
        <v>57.5</v>
      </c>
      <c r="BW287" vm="4750">
        <f ca="1"/>
        <v>61.77</v>
      </c>
      <c r="BX287" vm="3587">
        <f ca="1"/>
        <v>54.38</v>
      </c>
      <c r="BY287" vm="6193">
        <f ca="1"/>
        <v>64.45</v>
      </c>
      <c r="BZ287" vm="16706">
        <f ca="1"/>
        <v>63.33</v>
      </c>
      <c r="CA287" vm="9780">
        <f ca="1"/>
        <v>58.3</v>
      </c>
      <c r="CB287" vm="12578">
        <f ca="1"/>
        <v>63.9</v>
      </c>
      <c r="CC287" vm="11915">
        <f ca="1"/>
        <v>67.55</v>
      </c>
      <c r="CD287" vm="11577">
        <f ca="1"/>
        <v>64.25</v>
      </c>
      <c r="CE287" vm="14358">
        <f ca="1"/>
        <v>68.03</v>
      </c>
      <c r="CF287" vm="7323">
        <f ca="1"/>
        <v>66.66</v>
      </c>
      <c r="CG287" vm="12415">
        <f ca="1"/>
        <v>68.17</v>
      </c>
      <c r="CH287" vm="10744">
        <f ca="1"/>
        <v>63.09</v>
      </c>
      <c r="CI287" vm="10410">
        <f ca="1"/>
        <v>65.11</v>
      </c>
      <c r="CJ287" vm="20935">
        <f ca="1"/>
        <v>74.77</v>
      </c>
      <c r="CK287" vm="6721">
        <f ca="1"/>
        <v>78.349999999999994</v>
      </c>
      <c r="CL287" vm="11180">
        <f ca="1"/>
        <v>78.849999999999994</v>
      </c>
      <c r="CM287" vm="10020">
        <f ca="1"/>
        <v>74.16</v>
      </c>
      <c r="CN287" vm="10461">
        <f ca="1"/>
        <v>65.28</v>
      </c>
      <c r="CO287" vm="15940">
        <f ca="1"/>
        <v>68.98</v>
      </c>
      <c r="CP287" vm="8947">
        <f ca="1"/>
        <v>73.63</v>
      </c>
      <c r="CQ287" vm="10042">
        <f ca="1"/>
        <v>78.180000000000007</v>
      </c>
      <c r="CR287" vm="13217">
        <f ca="1"/>
        <v>85.13</v>
      </c>
      <c r="CS287" vm="5287">
        <f ca="1"/>
        <v>86.02</v>
      </c>
      <c r="CT287" vm="12108">
        <f ca="1"/>
        <v>75.27</v>
      </c>
      <c r="CU287" vm="15109">
        <f ca="1"/>
        <v>74.44</v>
      </c>
      <c r="CV287" vm="5603">
        <f ca="1"/>
        <v>74.099999999999994</v>
      </c>
      <c r="CW287" vm="20936">
        <f ca="1"/>
        <v>71.849999999999994</v>
      </c>
      <c r="CX287" vm="14302">
        <f ca="1"/>
        <v>74.400000000000006</v>
      </c>
      <c r="CY287" vm="9639">
        <f ca="1"/>
        <v>78.930000000000007</v>
      </c>
      <c r="CZ287" vm="20720">
        <f ca="1"/>
        <v>71.430000000000007</v>
      </c>
      <c r="DA287" vm="11694">
        <f ca="1"/>
        <v>79.33</v>
      </c>
      <c r="DB287" vm="12260">
        <f ca="1"/>
        <v>75</v>
      </c>
    </row>
    <row r="288" spans="2:111" x14ac:dyDescent="0.55000000000000004">
      <c r="B288" t="e" vm="20937">
        <v>#VALUE!</v>
      </c>
      <c r="C288" t="str" cm="1">
        <f t="array" aca="1" ref="C288" ca="1">_FV(B288,"Industry")</f>
        <v>Machinery, Equipment &amp; Components</v>
      </c>
      <c r="D288" cm="1" vm="20938">
        <f t="array" aca="1" ref="D288:DG288" ca="1">IFERROR(TRANSPOSE(_xlfn.STOCKHISTORY(B288,$B$1,$C$1,2,0,1)),"")</f>
        <v>47.179600000000001</v>
      </c>
      <c r="E288" vm="20939">
        <f ca="1"/>
        <v>49.060299999999998</v>
      </c>
      <c r="F288" vm="20940">
        <f ca="1"/>
        <v>51.925800000000002</v>
      </c>
      <c r="G288" vm="20941">
        <f ca="1"/>
        <v>53.031700000000001</v>
      </c>
      <c r="H288" vm="20942">
        <f ca="1"/>
        <v>53.879199999999997</v>
      </c>
      <c r="I288" vm="20943">
        <f ca="1"/>
        <v>55.953600000000002</v>
      </c>
      <c r="J288" vm="20944">
        <f ca="1"/>
        <v>57.656799999999997</v>
      </c>
      <c r="K288" vm="20945">
        <f ca="1"/>
        <v>58.520499999999998</v>
      </c>
      <c r="L288" vm="20946">
        <f ca="1"/>
        <v>59.4407</v>
      </c>
      <c r="M288" vm="20947">
        <f ca="1"/>
        <v>53.992199999999997</v>
      </c>
      <c r="N288" vm="20948">
        <f ca="1"/>
        <v>58.609299999999998</v>
      </c>
      <c r="O288" vm="20949">
        <f ca="1"/>
        <v>60.481900000000003</v>
      </c>
      <c r="P288" vm="20950">
        <f ca="1"/>
        <v>62.758200000000002</v>
      </c>
      <c r="Q288" vm="20951">
        <f ca="1"/>
        <v>64.655000000000001</v>
      </c>
      <c r="R288" vm="20952">
        <f ca="1"/>
        <v>64.856800000000007</v>
      </c>
      <c r="S288" vm="20953">
        <f ca="1"/>
        <v>63.670299999999997</v>
      </c>
      <c r="T288" vm="20954">
        <f ca="1"/>
        <v>66.632599999999996</v>
      </c>
      <c r="U288" vm="20955">
        <f ca="1"/>
        <v>64.751900000000006</v>
      </c>
      <c r="V288" vm="20956">
        <f ca="1"/>
        <v>67.802999999999997</v>
      </c>
      <c r="W288" vm="20957">
        <f ca="1"/>
        <v>68.513400000000004</v>
      </c>
      <c r="X288" vm="20958">
        <f ca="1"/>
        <v>73.768100000000004</v>
      </c>
      <c r="Y288" vm="20959">
        <f ca="1"/>
        <v>77.077500000000001</v>
      </c>
      <c r="Z288" vm="20960">
        <f ca="1"/>
        <v>78.869500000000002</v>
      </c>
      <c r="AA288" vm="20961">
        <f ca="1"/>
        <v>81.516999999999996</v>
      </c>
      <c r="AB288" vm="20962">
        <f ca="1"/>
        <v>85.730500000000006</v>
      </c>
      <c r="AC288" vm="20963">
        <f ca="1"/>
        <v>80.798599999999993</v>
      </c>
      <c r="AD288" vm="20964">
        <f ca="1"/>
        <v>79.281099999999995</v>
      </c>
      <c r="AE288" vm="20965">
        <f ca="1"/>
        <v>74.825500000000005</v>
      </c>
      <c r="AF288" vm="6818">
        <f ca="1"/>
        <v>77.209999999999994</v>
      </c>
      <c r="AG288" vm="20526">
        <f ca="1"/>
        <v>73.2</v>
      </c>
      <c r="AH288" vm="20966">
        <f ca="1"/>
        <v>82.98</v>
      </c>
      <c r="AI288" vm="3796">
        <f ca="1"/>
        <v>85.87</v>
      </c>
      <c r="AJ288" vm="20967">
        <f ca="1"/>
        <v>88.53</v>
      </c>
      <c r="AK288" vm="2848">
        <f ca="1"/>
        <v>82.84</v>
      </c>
      <c r="AL288" vm="9984">
        <f ca="1"/>
        <v>84.89</v>
      </c>
      <c r="AM288" vm="10754">
        <f ca="1"/>
        <v>70.95</v>
      </c>
      <c r="AN288" vm="16476">
        <f ca="1"/>
        <v>87.83</v>
      </c>
      <c r="AO288" vm="4000">
        <f ca="1"/>
        <v>90.53</v>
      </c>
      <c r="AP288" vm="20968">
        <f ca="1"/>
        <v>93.8</v>
      </c>
      <c r="AQ288" vm="3223">
        <f ca="1"/>
        <v>98.04</v>
      </c>
      <c r="AR288" vm="18480">
        <f ca="1"/>
        <v>89.41</v>
      </c>
      <c r="AS288" vm="9999">
        <f ca="1"/>
        <v>100.2</v>
      </c>
      <c r="AT288" vm="13708">
        <f ca="1"/>
        <v>96.85</v>
      </c>
      <c r="AU288" vm="6645">
        <f ca="1"/>
        <v>93.74</v>
      </c>
      <c r="AV288" vm="20791">
        <f ca="1"/>
        <v>99.56</v>
      </c>
      <c r="AW288" vm="20969">
        <f ca="1"/>
        <v>103.89</v>
      </c>
      <c r="AX288" vm="20970">
        <f ca="1"/>
        <v>111.48</v>
      </c>
      <c r="AY288" vm="20971">
        <f ca="1"/>
        <v>115.26</v>
      </c>
      <c r="AZ288" vm="20972">
        <f ca="1"/>
        <v>113.85</v>
      </c>
      <c r="BA288" vm="4026">
        <f ca="1"/>
        <v>102.74</v>
      </c>
      <c r="BB288" vm="16717">
        <f ca="1"/>
        <v>83.94</v>
      </c>
      <c r="BC288" vm="20973">
        <f ca="1"/>
        <v>93.65</v>
      </c>
      <c r="BD288" vm="11308">
        <f ca="1"/>
        <v>97.25</v>
      </c>
      <c r="BE288" vm="16904">
        <f ca="1"/>
        <v>96.56</v>
      </c>
      <c r="BF288" vm="20974">
        <f ca="1"/>
        <v>102.93</v>
      </c>
      <c r="BG288" vm="6346">
        <f ca="1"/>
        <v>109.84</v>
      </c>
      <c r="BH288" vm="10701">
        <f ca="1"/>
        <v>108.34</v>
      </c>
      <c r="BI288" vm="20975">
        <f ca="1"/>
        <v>110.71</v>
      </c>
      <c r="BJ288" vm="14520">
        <f ca="1"/>
        <v>122.03</v>
      </c>
      <c r="BK288" vm="18117">
        <f ca="1"/>
        <v>126.25</v>
      </c>
      <c r="BL288" vm="4099">
        <f ca="1"/>
        <v>116.49</v>
      </c>
      <c r="BM288" vm="13428">
        <f ca="1"/>
        <v>123.26</v>
      </c>
      <c r="BN288" vm="20976">
        <f ca="1"/>
        <v>137.13</v>
      </c>
      <c r="BO288" vm="3549">
        <f ca="1"/>
        <v>149.19</v>
      </c>
      <c r="BP288" vm="20977">
        <f ca="1"/>
        <v>150.5</v>
      </c>
      <c r="BQ288" vm="20978">
        <f ca="1"/>
        <v>150.6</v>
      </c>
      <c r="BR288" vm="4867">
        <f ca="1"/>
        <v>167.12</v>
      </c>
      <c r="BS288" vm="3260">
        <f ca="1"/>
        <v>174.36</v>
      </c>
      <c r="BT288" vm="20979">
        <f ca="1"/>
        <v>155.5</v>
      </c>
      <c r="BU288" vm="20980">
        <f ca="1"/>
        <v>169.08</v>
      </c>
      <c r="BV288" vm="7378">
        <f ca="1"/>
        <v>163.85</v>
      </c>
      <c r="BW288" vm="20981">
        <f ca="1"/>
        <v>181.6</v>
      </c>
      <c r="BX288" vm="20982">
        <f ca="1"/>
        <v>169.91</v>
      </c>
      <c r="BY288" vm="20983">
        <f ca="1"/>
        <v>156.86000000000001</v>
      </c>
      <c r="BZ288" vm="20984">
        <f ca="1"/>
        <v>156.9</v>
      </c>
      <c r="CA288" vm="6078">
        <f ca="1"/>
        <v>133.30000000000001</v>
      </c>
      <c r="CB288" vm="20985">
        <f ca="1"/>
        <v>133.91</v>
      </c>
      <c r="CC288" vm="20083">
        <f ca="1"/>
        <v>121.32</v>
      </c>
      <c r="CD288" vm="9278">
        <f ca="1"/>
        <v>133.68</v>
      </c>
      <c r="CE288" vm="10204">
        <f ca="1"/>
        <v>124.96</v>
      </c>
      <c r="CF288" vm="20986">
        <f ca="1"/>
        <v>116.58</v>
      </c>
      <c r="CG288" vm="15615">
        <f ca="1"/>
        <v>130.69</v>
      </c>
      <c r="CH288" vm="20987">
        <f ca="1"/>
        <v>141.94999999999999</v>
      </c>
      <c r="CI288" vm="12763">
        <f ca="1"/>
        <v>135.41</v>
      </c>
      <c r="CJ288" vm="7582">
        <f ca="1"/>
        <v>151.83000000000001</v>
      </c>
      <c r="CK288" vm="20988">
        <f ca="1"/>
        <v>149.9</v>
      </c>
      <c r="CL288" vm="9282">
        <f ca="1"/>
        <v>151.94</v>
      </c>
      <c r="CM288" vm="20989">
        <f ca="1"/>
        <v>146.16</v>
      </c>
      <c r="CN288" vm="20990">
        <f ca="1"/>
        <v>133.33000000000001</v>
      </c>
      <c r="CO288" vm="8870">
        <f ca="1"/>
        <v>147.65</v>
      </c>
      <c r="CP288" vm="20991">
        <f ca="1"/>
        <v>145.97</v>
      </c>
      <c r="CQ288" vm="4813">
        <f ca="1"/>
        <v>148.30000000000001</v>
      </c>
      <c r="CR288" vm="20992">
        <f ca="1"/>
        <v>139.51</v>
      </c>
      <c r="CS288" vm="20993">
        <f ca="1"/>
        <v>129.94999999999999</v>
      </c>
      <c r="CT288" vm="20994">
        <f ca="1"/>
        <v>141.16</v>
      </c>
      <c r="CU288" vm="3229">
        <f ca="1"/>
        <v>153.81</v>
      </c>
      <c r="CV288" vm="20995">
        <f ca="1"/>
        <v>149.78</v>
      </c>
      <c r="CW288" vm="15526">
        <f ca="1"/>
        <v>165.38</v>
      </c>
      <c r="CX288" vm="12926">
        <f ca="1"/>
        <v>177.19</v>
      </c>
      <c r="CY288" vm="13238">
        <f ca="1"/>
        <v>179.3</v>
      </c>
      <c r="CZ288" vm="20996">
        <f ca="1"/>
        <v>183.82</v>
      </c>
      <c r="DA288" vm="6103">
        <f ca="1"/>
        <v>180.45</v>
      </c>
      <c r="DB288" vm="20997">
        <f ca="1"/>
        <v>184.26</v>
      </c>
      <c r="DC288" vm="20998">
        <f ca="1"/>
        <v>186.03</v>
      </c>
      <c r="DD288" vm="3263">
        <f ca="1"/>
        <v>191.74</v>
      </c>
      <c r="DE288" vm="20999">
        <f ca="1"/>
        <v>189.33</v>
      </c>
      <c r="DF288" vm="21000">
        <f ca="1"/>
        <v>205.9</v>
      </c>
      <c r="DG288" vm="21001">
        <f ca="1"/>
        <v>187.6</v>
      </c>
    </row>
    <row r="289" spans="2:111" x14ac:dyDescent="0.55000000000000004">
      <c r="B289" t="e" vm="21002">
        <v>#VALUE!</v>
      </c>
      <c r="C289" t="str" cm="1">
        <f t="array" aca="1" ref="C289" ca="1">_FV(B289,"Industry")</f>
        <v>Machinery, Equipment &amp; Components</v>
      </c>
      <c r="D289" cm="1" vm="2915">
        <f t="array" aca="1" ref="D289:DG289" ca="1">IFERROR(TRANSPOSE(_xlfn.STOCKHISTORY(B289,$B$1,$C$1,2,0,1)),"")</f>
        <v>90.43</v>
      </c>
      <c r="E289" vm="2864">
        <f ca="1"/>
        <v>99.36</v>
      </c>
      <c r="F289" vm="17736">
        <f ca="1"/>
        <v>105.93</v>
      </c>
      <c r="G289" vm="12979">
        <f ca="1"/>
        <v>105.76</v>
      </c>
      <c r="H289" vm="20772">
        <f ca="1"/>
        <v>106.27</v>
      </c>
      <c r="I289" vm="12285">
        <f ca="1"/>
        <v>105.47</v>
      </c>
      <c r="J289" vm="21003">
        <f ca="1"/>
        <v>107.83</v>
      </c>
      <c r="K289" vm="16235">
        <f ca="1"/>
        <v>108.31</v>
      </c>
      <c r="L289" vm="3497">
        <f ca="1"/>
        <v>107.74</v>
      </c>
      <c r="M289" vm="3190">
        <f ca="1"/>
        <v>104.52</v>
      </c>
      <c r="N289" vm="17566">
        <f ca="1"/>
        <v>112.28</v>
      </c>
      <c r="O289" vm="21004">
        <f ca="1"/>
        <v>116.7</v>
      </c>
      <c r="P289" vm="6380">
        <f ca="1"/>
        <v>122.08</v>
      </c>
      <c r="Q289" vm="17709">
        <f ca="1"/>
        <v>118.62</v>
      </c>
      <c r="R289" vm="17149">
        <f ca="1"/>
        <v>120.05</v>
      </c>
      <c r="S289" vm="21005">
        <f ca="1"/>
        <v>113.13</v>
      </c>
      <c r="T289" vm="21006">
        <f ca="1"/>
        <v>115.91</v>
      </c>
      <c r="U289" vm="21007">
        <f ca="1"/>
        <v>113.17</v>
      </c>
      <c r="V289" vm="15347">
        <f ca="1"/>
        <v>118.79</v>
      </c>
      <c r="W289" vm="21008">
        <f ca="1"/>
        <v>112.79</v>
      </c>
      <c r="X289" vm="20329">
        <f ca="1"/>
        <v>116.02</v>
      </c>
      <c r="Y289" vm="1205">
        <f ca="1"/>
        <v>125.82</v>
      </c>
      <c r="Z289" vm="21009">
        <f ca="1"/>
        <v>125.79</v>
      </c>
      <c r="AA289" vm="21010">
        <f ca="1"/>
        <v>135.34</v>
      </c>
      <c r="AB289" vm="9626">
        <f ca="1"/>
        <v>135.94999999999999</v>
      </c>
      <c r="AC289" vm="21011">
        <f ca="1"/>
        <v>131.05000000000001</v>
      </c>
      <c r="AD289" vm="20801">
        <f ca="1"/>
        <v>121.78</v>
      </c>
      <c r="AE289" vm="21012">
        <f ca="1"/>
        <v>103.86</v>
      </c>
      <c r="AF289" vm="13424">
        <f ca="1"/>
        <v>107.69</v>
      </c>
      <c r="AG289" vm="21013">
        <f ca="1"/>
        <v>105.74</v>
      </c>
      <c r="AH289" vm="21014">
        <f ca="1"/>
        <v>123.25</v>
      </c>
      <c r="AI289" vm="6681">
        <f ca="1"/>
        <v>126.36</v>
      </c>
      <c r="AJ289" vm="16328">
        <f ca="1"/>
        <v>133.57</v>
      </c>
      <c r="AK289" vm="20054">
        <f ca="1"/>
        <v>101.7</v>
      </c>
      <c r="AL289" vm="6756">
        <f ca="1"/>
        <v>110.16</v>
      </c>
      <c r="AM289" vm="18759">
        <f ca="1"/>
        <v>99.34</v>
      </c>
      <c r="AN289" vm="6360">
        <f ca="1"/>
        <v>109.33</v>
      </c>
      <c r="AO289" vm="21015">
        <f ca="1"/>
        <v>118.05</v>
      </c>
      <c r="AP289" vm="21016">
        <f ca="1"/>
        <v>117.98</v>
      </c>
      <c r="AQ289" vm="21017">
        <f ca="1"/>
        <v>127.6</v>
      </c>
      <c r="AR289" vm="21018">
        <f ca="1"/>
        <v>114.54</v>
      </c>
      <c r="AS289" vm="19705">
        <f ca="1"/>
        <v>130.4</v>
      </c>
      <c r="AT289" vm="21019">
        <f ca="1"/>
        <v>129.88</v>
      </c>
      <c r="AU289" vm="21020">
        <f ca="1"/>
        <v>131.13999999999999</v>
      </c>
      <c r="AV289" vm="1473">
        <f ca="1"/>
        <v>131.4</v>
      </c>
      <c r="AW289" vm="21021">
        <f ca="1"/>
        <v>141.69999999999999</v>
      </c>
      <c r="AX289" vm="21022">
        <f ca="1"/>
        <v>147.02000000000001</v>
      </c>
      <c r="AY289" vm="21023">
        <f ca="1"/>
        <v>147.82</v>
      </c>
      <c r="AZ289" vm="17357">
        <f ca="1"/>
        <v>143.22999999999999</v>
      </c>
      <c r="BA289" vm="21024">
        <f ca="1"/>
        <v>133.24</v>
      </c>
      <c r="BB289" vm="6857">
        <f ca="1"/>
        <v>114.74</v>
      </c>
      <c r="BC289" vm="21025">
        <f ca="1"/>
        <v>124.43</v>
      </c>
      <c r="BD289" vm="18002">
        <f ca="1"/>
        <v>122.42</v>
      </c>
      <c r="BE289" vm="21026">
        <f ca="1"/>
        <v>125.36</v>
      </c>
      <c r="BF289" vm="21027">
        <f ca="1"/>
        <v>134.97</v>
      </c>
      <c r="BG289" vm="20744">
        <f ca="1"/>
        <v>144.91999999999999</v>
      </c>
      <c r="BH289" vm="21028">
        <f ca="1"/>
        <v>136.84</v>
      </c>
      <c r="BI289" vm="14400">
        <f ca="1"/>
        <v>145.51</v>
      </c>
      <c r="BJ289" vm="21029">
        <f ca="1"/>
        <v>161.59</v>
      </c>
      <c r="BK289" vm="21030">
        <f ca="1"/>
        <v>156.79</v>
      </c>
      <c r="BL289" vm="18846">
        <f ca="1"/>
        <v>155.6</v>
      </c>
      <c r="BM289" vm="2300">
        <f ca="1"/>
        <v>177.51</v>
      </c>
      <c r="BN289" vm="13239">
        <f ca="1"/>
        <v>186.89</v>
      </c>
      <c r="BO289" vm="3857">
        <f ca="1"/>
        <v>192.01</v>
      </c>
      <c r="BP289" vm="21031">
        <f ca="1"/>
        <v>190.64</v>
      </c>
      <c r="BQ289" vm="21032">
        <f ca="1"/>
        <v>186.84</v>
      </c>
      <c r="BR289" vm="21033">
        <f ca="1"/>
        <v>200.46</v>
      </c>
      <c r="BS289" vm="2248">
        <f ca="1"/>
        <v>206.11</v>
      </c>
      <c r="BT289" vm="21034">
        <f ca="1"/>
        <v>180.67</v>
      </c>
      <c r="BU289" vm="21035">
        <f ca="1"/>
        <v>199.37</v>
      </c>
      <c r="BV289" vm="12953">
        <f ca="1"/>
        <v>195.7</v>
      </c>
      <c r="BW289" vm="13582">
        <f ca="1"/>
        <v>208.27</v>
      </c>
      <c r="BX289" vm="2431">
        <f ca="1"/>
        <v>187.29</v>
      </c>
      <c r="BY289" vm="17751">
        <f ca="1"/>
        <v>178.25</v>
      </c>
      <c r="BZ289" vm="21036">
        <f ca="1"/>
        <v>183.77</v>
      </c>
      <c r="CA289" vm="21037">
        <f ca="1"/>
        <v>195.36</v>
      </c>
      <c r="CB289" vm="21038">
        <f ca="1"/>
        <v>189.86</v>
      </c>
      <c r="CC289" vm="5851">
        <f ca="1"/>
        <v>178.58</v>
      </c>
      <c r="CD289" vm="21039">
        <f ca="1"/>
        <v>219.02</v>
      </c>
      <c r="CE289" vm="14780">
        <f ca="1"/>
        <v>206.3</v>
      </c>
      <c r="CF289" vm="21040">
        <f ca="1"/>
        <v>223</v>
      </c>
      <c r="CG289" vm="21041">
        <f ca="1"/>
        <v>237.48</v>
      </c>
      <c r="CH289" vm="21042">
        <f ca="1"/>
        <v>254.06</v>
      </c>
      <c r="CI289" vm="21043">
        <f ca="1"/>
        <v>234.68</v>
      </c>
      <c r="CJ289" vm="8416">
        <f ca="1"/>
        <v>228.91</v>
      </c>
      <c r="CK289" vm="21044">
        <f ca="1"/>
        <v>251.54</v>
      </c>
      <c r="CL289" vm="21045">
        <f ca="1"/>
        <v>243.31</v>
      </c>
      <c r="CM289" vm="21046">
        <f ca="1"/>
        <v>269.32</v>
      </c>
      <c r="CN289" vm="21047">
        <f ca="1"/>
        <v>282.45999999999998</v>
      </c>
      <c r="CO289" vm="21048">
        <f ca="1"/>
        <v>331.56</v>
      </c>
      <c r="CP289" vm="5357">
        <f ca="1"/>
        <v>312</v>
      </c>
      <c r="CQ289" vm="21049">
        <f ca="1"/>
        <v>326.05</v>
      </c>
      <c r="CR289" vm="21050">
        <f ca="1"/>
        <v>313.41000000000003</v>
      </c>
      <c r="CS289" vm="21051">
        <f ca="1"/>
        <v>270.10000000000002</v>
      </c>
      <c r="CT289" vm="21052">
        <f ca="1"/>
        <v>300</v>
      </c>
      <c r="CU289" vm="9944">
        <f ca="1"/>
        <v>328.93</v>
      </c>
      <c r="CV289" vm="21053">
        <f ca="1"/>
        <v>335.57</v>
      </c>
      <c r="CW289" vm="21054">
        <f ca="1"/>
        <v>380.67</v>
      </c>
      <c r="CX289" vm="21055">
        <f ca="1"/>
        <v>415.05</v>
      </c>
      <c r="CY289" vm="21056">
        <f ca="1"/>
        <v>370.52</v>
      </c>
      <c r="CZ289" vm="21057">
        <f ca="1"/>
        <v>388.89</v>
      </c>
      <c r="DA289" vm="21058">
        <f ca="1"/>
        <v>365.48</v>
      </c>
      <c r="DB289" vm="21059">
        <f ca="1"/>
        <v>395.65</v>
      </c>
      <c r="DC289" vm="21060">
        <f ca="1"/>
        <v>399.92</v>
      </c>
      <c r="DD289" vm="21061">
        <f ca="1"/>
        <v>428.35</v>
      </c>
      <c r="DE289" vm="21062">
        <f ca="1"/>
        <v>427.03</v>
      </c>
      <c r="DF289" vm="21063">
        <f ca="1"/>
        <v>460.09</v>
      </c>
      <c r="DG289" vm="21064">
        <f ca="1"/>
        <v>418.89</v>
      </c>
    </row>
    <row r="290" spans="2:111" x14ac:dyDescent="0.55000000000000004">
      <c r="B290" t="e" vm="21065">
        <v>#VALUE!</v>
      </c>
      <c r="C290" t="str" cm="1">
        <f t="array" aca="1" ref="C290" ca="1">_FV(B290,"Industry")</f>
        <v>Machinery, Equipment &amp; Components</v>
      </c>
      <c r="D290" cm="1" vm="18910">
        <f t="array" aca="1" ref="D290:DG290" ca="1">IFERROR(TRANSPOSE(_xlfn.STOCKHISTORY(B290,$B$1,$C$1,2,0,1)),"")</f>
        <v>161.56</v>
      </c>
      <c r="E290" vm="5804">
        <f ca="1"/>
        <v>144.66999999999999</v>
      </c>
      <c r="F290" vm="21066">
        <f ca="1"/>
        <v>156.99</v>
      </c>
      <c r="G290" vm="17750">
        <f ca="1"/>
        <v>159.28</v>
      </c>
      <c r="H290" vm="1169">
        <f ca="1"/>
        <v>161.82</v>
      </c>
      <c r="I290" vm="21067">
        <f ca="1"/>
        <v>157.82</v>
      </c>
      <c r="J290" vm="21068">
        <f ca="1"/>
        <v>157.16999999999999</v>
      </c>
      <c r="K290" vm="21069">
        <f ca="1"/>
        <v>153.29</v>
      </c>
      <c r="L290" vm="21070">
        <f ca="1"/>
        <v>151.96</v>
      </c>
      <c r="M290" vm="21071">
        <f ca="1"/>
        <v>154.1</v>
      </c>
      <c r="N290" vm="12910">
        <f ca="1"/>
        <v>167.2</v>
      </c>
      <c r="O290" vm="21072">
        <f ca="1"/>
        <v>171.27</v>
      </c>
      <c r="P290" vm="21073">
        <f ca="1"/>
        <v>181.53</v>
      </c>
      <c r="Q290" vm="1860">
        <f ca="1"/>
        <v>169.67</v>
      </c>
      <c r="R290" vm="21074">
        <f ca="1"/>
        <v>168.67</v>
      </c>
      <c r="S290" vm="3526">
        <f ca="1"/>
        <v>167.53</v>
      </c>
      <c r="T290" vm="19776">
        <f ca="1"/>
        <v>161.66</v>
      </c>
      <c r="U290" vm="1451">
        <f ca="1"/>
        <v>158</v>
      </c>
      <c r="V290" vm="21075">
        <f ca="1"/>
        <v>154.19999999999999</v>
      </c>
      <c r="W290" vm="21076">
        <f ca="1"/>
        <v>147.57</v>
      </c>
      <c r="X290" vm="11351">
        <f ca="1"/>
        <v>149.01</v>
      </c>
      <c r="Y290" vm="11610">
        <f ca="1"/>
        <v>157.78</v>
      </c>
      <c r="Z290" vm="13983">
        <f ca="1"/>
        <v>169.43</v>
      </c>
      <c r="AA290" vm="21077">
        <f ca="1"/>
        <v>174.3</v>
      </c>
      <c r="AB290" vm="21078">
        <f ca="1"/>
        <v>171.31</v>
      </c>
      <c r="AC290" vm="21079">
        <f ca="1"/>
        <v>159.22</v>
      </c>
      <c r="AD290" vm="21080">
        <f ca="1"/>
        <v>147.54</v>
      </c>
      <c r="AE290" vm="5793">
        <f ca="1"/>
        <v>145.25</v>
      </c>
      <c r="AF290" vm="21023">
        <f ca="1"/>
        <v>147.82</v>
      </c>
      <c r="AG290" vm="21081">
        <f ca="1"/>
        <v>160.72</v>
      </c>
      <c r="AH290" vm="21082">
        <f ca="1"/>
        <v>169.59</v>
      </c>
      <c r="AI290" vm="21083">
        <f ca="1"/>
        <v>176.78</v>
      </c>
      <c r="AJ290" vm="11483">
        <f ca="1"/>
        <v>183.6</v>
      </c>
      <c r="AK290" vm="21084">
        <f ca="1"/>
        <v>153.94</v>
      </c>
      <c r="AL290" vm="21085">
        <f ca="1"/>
        <v>166.24</v>
      </c>
      <c r="AM290" vm="21086">
        <f ca="1"/>
        <v>145.29</v>
      </c>
      <c r="AN290" vm="21087">
        <f ca="1"/>
        <v>165.99</v>
      </c>
      <c r="AO290" vm="13505">
        <f ca="1"/>
        <v>160</v>
      </c>
      <c r="AP290" vm="6668">
        <f ca="1"/>
        <v>156.52000000000001</v>
      </c>
      <c r="AQ290" vm="21088">
        <f ca="1"/>
        <v>168.28</v>
      </c>
      <c r="AR290" vm="21089">
        <f ca="1"/>
        <v>155.91999999999999</v>
      </c>
      <c r="AS290" vm="21090">
        <f ca="1"/>
        <v>165.64</v>
      </c>
      <c r="AT290" vm="12376">
        <f ca="1"/>
        <v>152.61000000000001</v>
      </c>
      <c r="AU290" vm="16260">
        <f ca="1"/>
        <v>148.68</v>
      </c>
      <c r="AV290" vm="19384">
        <f ca="1"/>
        <v>156.54</v>
      </c>
      <c r="AW290" vm="2590">
        <f ca="1"/>
        <v>162.66999999999999</v>
      </c>
      <c r="AX290" vm="21091">
        <f ca="1"/>
        <v>160.46</v>
      </c>
      <c r="AY290" vm="6142">
        <f ca="1"/>
        <v>169.4</v>
      </c>
      <c r="AZ290" vm="3703">
        <f ca="1"/>
        <v>159.63</v>
      </c>
      <c r="BA290" vm="21092">
        <f ca="1"/>
        <v>144.75</v>
      </c>
      <c r="BB290" vm="21093">
        <f ca="1"/>
        <v>108.82</v>
      </c>
      <c r="BC290" vm="2817">
        <f ca="1"/>
        <v>130.29</v>
      </c>
      <c r="BD290" vm="18770">
        <f ca="1"/>
        <v>129.69</v>
      </c>
      <c r="BE290" vm="18114">
        <f ca="1"/>
        <v>138.51</v>
      </c>
      <c r="BF290" vm="21094">
        <f ca="1"/>
        <v>145.87</v>
      </c>
      <c r="BG290" vm="21095">
        <f ca="1"/>
        <v>148.27000000000001</v>
      </c>
      <c r="BH290" vm="20334">
        <f ca="1"/>
        <v>147.13</v>
      </c>
      <c r="BI290" vm="14378">
        <f ca="1"/>
        <v>157.53</v>
      </c>
      <c r="BJ290" vm="21096">
        <f ca="1"/>
        <v>175.85</v>
      </c>
      <c r="BK290" vm="16734">
        <f ca="1"/>
        <v>171.14</v>
      </c>
      <c r="BL290" vm="8337">
        <f ca="1"/>
        <v>179.99</v>
      </c>
      <c r="BM290" vm="21097">
        <f ca="1"/>
        <v>203.11</v>
      </c>
      <c r="BN290" vm="16779">
        <f ca="1"/>
        <v>230.74</v>
      </c>
      <c r="BO290" vm="21098">
        <f ca="1"/>
        <v>237.6</v>
      </c>
      <c r="BP290" vm="21099">
        <f ca="1"/>
        <v>254.62</v>
      </c>
      <c r="BQ290" vm="21100">
        <f ca="1"/>
        <v>223.43</v>
      </c>
      <c r="BR290" vm="13194">
        <f ca="1"/>
        <v>217.98</v>
      </c>
      <c r="BS290" vm="21101">
        <f ca="1"/>
        <v>224.95</v>
      </c>
      <c r="BT290" vm="21102">
        <f ca="1"/>
        <v>208.95</v>
      </c>
      <c r="BU290" vm="21103">
        <f ca="1"/>
        <v>203.23</v>
      </c>
      <c r="BV290" vm="21104">
        <f ca="1"/>
        <v>205.91</v>
      </c>
      <c r="BW290" vm="21105">
        <f ca="1"/>
        <v>215.38</v>
      </c>
      <c r="BX290" vm="15729">
        <f ca="1"/>
        <v>208.25</v>
      </c>
      <c r="BY290" vm="13391">
        <f ca="1"/>
        <v>210.18</v>
      </c>
      <c r="BZ290" vm="21106">
        <f ca="1"/>
        <v>205.48</v>
      </c>
      <c r="CA290" vm="21107">
        <f ca="1"/>
        <v>212.49</v>
      </c>
      <c r="CB290" vm="21108">
        <f ca="1"/>
        <v>221.88</v>
      </c>
      <c r="CC290" vm="21109">
        <f ca="1"/>
        <v>197.03</v>
      </c>
      <c r="CD290" vm="14788">
        <f ca="1"/>
        <v>224.05</v>
      </c>
      <c r="CE290" vm="18669">
        <f ca="1"/>
        <v>217.86</v>
      </c>
      <c r="CF290" vm="1525">
        <f ca="1"/>
        <v>201.35</v>
      </c>
      <c r="CG290" vm="21110">
        <f ca="1"/>
        <v>222.05</v>
      </c>
      <c r="CH290" vm="21111">
        <f ca="1"/>
        <v>240.6</v>
      </c>
      <c r="CI290" vm="13193">
        <f ca="1"/>
        <v>228.49</v>
      </c>
      <c r="CJ290" vm="21112">
        <f ca="1"/>
        <v>248.73</v>
      </c>
      <c r="CK290" vm="8363">
        <f ca="1"/>
        <v>248.68</v>
      </c>
      <c r="CL290" vm="21113">
        <f ca="1"/>
        <v>246.89</v>
      </c>
      <c r="CM290" vm="21114">
        <f ca="1"/>
        <v>259.41000000000003</v>
      </c>
      <c r="CN290" vm="21115">
        <f ca="1"/>
        <v>248.86</v>
      </c>
      <c r="CO290" vm="21116">
        <f ca="1"/>
        <v>288.19</v>
      </c>
      <c r="CP290" vm="21117">
        <f ca="1"/>
        <v>272.44</v>
      </c>
      <c r="CQ290" vm="21118">
        <f ca="1"/>
        <v>268.60000000000002</v>
      </c>
      <c r="CR290" vm="21119">
        <f ca="1"/>
        <v>255.06</v>
      </c>
      <c r="CS290" vm="21120">
        <f ca="1"/>
        <v>257.94</v>
      </c>
      <c r="CT290" vm="21121">
        <f ca="1"/>
        <v>274.69</v>
      </c>
      <c r="CU290" vm="21122">
        <f ca="1"/>
        <v>288.83999999999997</v>
      </c>
      <c r="CV290" vm="21123">
        <f ca="1"/>
        <v>289.93</v>
      </c>
      <c r="CW290" vm="17826">
        <f ca="1"/>
        <v>275.66000000000003</v>
      </c>
      <c r="CX290" vm="21124">
        <f ca="1"/>
        <v>296.22000000000003</v>
      </c>
      <c r="CY290" vm="6841">
        <f ca="1"/>
        <v>267.95999999999998</v>
      </c>
      <c r="CZ290" vm="21125">
        <f ca="1"/>
        <v>272.86</v>
      </c>
      <c r="DA290" vm="21126">
        <f ca="1"/>
        <v>261.39</v>
      </c>
      <c r="DB290" vm="21127">
        <f ca="1"/>
        <v>287.02999999999997</v>
      </c>
      <c r="DC290" vm="21128">
        <f ca="1"/>
        <v>283.74</v>
      </c>
      <c r="DD290" vm="21129">
        <f ca="1"/>
        <v>289.70999999999998</v>
      </c>
      <c r="DE290" vm="21130">
        <f ca="1"/>
        <v>330.13</v>
      </c>
      <c r="DF290" vm="21131">
        <f ca="1"/>
        <v>369.69</v>
      </c>
      <c r="DG290" vm="21132">
        <f ca="1"/>
        <v>339.48</v>
      </c>
    </row>
    <row r="291" spans="2:111" x14ac:dyDescent="0.55000000000000004">
      <c r="B291" t="e" vm="21133">
        <v>#VALUE!</v>
      </c>
      <c r="C291" t="str" cm="1">
        <f t="array" aca="1" ref="C291" ca="1">_FV(B291,"Industry")</f>
        <v>Machinery, Equipment &amp; Components</v>
      </c>
      <c r="D291" cm="1" vm="21134">
        <f t="array" aca="1" ref="D291:DG291" ca="1">IFERROR(TRANSPOSE(_xlfn.STOCKHISTORY(B291,$B$1,$C$1,2,0,1)),"")</f>
        <v>31.642099999999999</v>
      </c>
      <c r="E291" vm="21135">
        <f ca="1"/>
        <v>32.0383</v>
      </c>
      <c r="F291" vm="21136">
        <f ca="1"/>
        <v>36.436799999999998</v>
      </c>
      <c r="G291" vm="21137">
        <f ca="1"/>
        <v>39.002000000000002</v>
      </c>
      <c r="H291" vm="21138">
        <f ca="1"/>
        <v>40.452500000000001</v>
      </c>
      <c r="I291" vm="21139">
        <f ca="1"/>
        <v>39.143000000000001</v>
      </c>
      <c r="J291" vm="21140">
        <f ca="1"/>
        <v>42.856499999999997</v>
      </c>
      <c r="K291" vm="21141">
        <f ca="1"/>
        <v>43.011000000000003</v>
      </c>
      <c r="L291" vm="21142">
        <f ca="1"/>
        <v>43.138599999999997</v>
      </c>
      <c r="M291" vm="21143">
        <f ca="1"/>
        <v>37.021000000000001</v>
      </c>
      <c r="N291" vm="21144">
        <f ca="1"/>
        <v>38.585700000000003</v>
      </c>
      <c r="O291" vm="21145">
        <f ca="1"/>
        <v>37.652200000000001</v>
      </c>
      <c r="P291" vm="21146">
        <f ca="1"/>
        <v>39.371299999999998</v>
      </c>
      <c r="Q291" vm="21147">
        <f ca="1"/>
        <v>38.988599999999998</v>
      </c>
      <c r="R291" vm="21148">
        <f ca="1"/>
        <v>42.158200000000001</v>
      </c>
      <c r="S291" vm="21149">
        <f ca="1"/>
        <v>43.319899999999997</v>
      </c>
      <c r="T291" vm="21150">
        <f ca="1"/>
        <v>44.468200000000003</v>
      </c>
      <c r="U291" vm="21151">
        <f ca="1"/>
        <v>44.683100000000003</v>
      </c>
      <c r="V291" vm="21152">
        <f ca="1"/>
        <v>42.352899999999998</v>
      </c>
      <c r="W291" vm="21153">
        <f ca="1"/>
        <v>41.667900000000003</v>
      </c>
      <c r="X291" vm="21154">
        <f ca="1"/>
        <v>45.636600000000001</v>
      </c>
      <c r="Y291" vm="21155">
        <f ca="1"/>
        <v>47.315399999999997</v>
      </c>
      <c r="Z291" vm="21156">
        <f ca="1"/>
        <v>47.785499999999999</v>
      </c>
      <c r="AA291" vm="21157">
        <f ca="1"/>
        <v>47.422899999999998</v>
      </c>
      <c r="AB291" vm="21158">
        <f ca="1"/>
        <v>48.013800000000003</v>
      </c>
      <c r="AC291" vm="21159">
        <f ca="1"/>
        <v>46.126800000000003</v>
      </c>
      <c r="AD291" vm="21160">
        <f ca="1"/>
        <v>45.750799999999998</v>
      </c>
      <c r="AE291" vm="18080">
        <f ca="1"/>
        <v>45.18</v>
      </c>
      <c r="AF291" vm="12862">
        <f ca="1"/>
        <v>43.64</v>
      </c>
      <c r="AG291" vm="5280">
        <f ca="1"/>
        <v>42.08</v>
      </c>
      <c r="AH291" vm="16615">
        <f ca="1"/>
        <v>44.65</v>
      </c>
      <c r="AI291" vm="5024">
        <f ca="1"/>
        <v>43.48</v>
      </c>
      <c r="AJ291" vm="21161">
        <f ca="1"/>
        <v>43.35</v>
      </c>
      <c r="AK291" vm="8096">
        <f ca="1"/>
        <v>40.15</v>
      </c>
      <c r="AL291" vm="2472">
        <f ca="1"/>
        <v>42.7</v>
      </c>
      <c r="AM291" vm="21162">
        <f ca="1"/>
        <v>37.78</v>
      </c>
      <c r="AN291" vm="18183">
        <f ca="1"/>
        <v>41.19</v>
      </c>
      <c r="AO291" vm="6534">
        <f ca="1"/>
        <v>42.54</v>
      </c>
      <c r="AP291" vm="16396">
        <f ca="1"/>
        <v>44.51</v>
      </c>
      <c r="AQ291" vm="15094">
        <f ca="1"/>
        <v>38.99</v>
      </c>
      <c r="AR291" vm="7425">
        <f ca="1"/>
        <v>34.82</v>
      </c>
      <c r="AS291" vm="3343">
        <f ca="1"/>
        <v>37.200000000000003</v>
      </c>
      <c r="AT291" vm="3905">
        <f ca="1"/>
        <v>38.81</v>
      </c>
      <c r="AU291" vm="1986">
        <f ca="1"/>
        <v>35.92</v>
      </c>
      <c r="AV291" vm="8132">
        <f ca="1"/>
        <v>37.799999999999997</v>
      </c>
      <c r="AW291" vm="21163">
        <f ca="1"/>
        <v>41.47</v>
      </c>
      <c r="AX291" vm="6181">
        <f ca="1"/>
        <v>44.35</v>
      </c>
      <c r="AY291" vm="4554">
        <f ca="1"/>
        <v>45.87</v>
      </c>
      <c r="AZ291" vm="8923">
        <f ca="1"/>
        <v>42.93</v>
      </c>
      <c r="BA291" vm="3018">
        <f ca="1"/>
        <v>39.39</v>
      </c>
      <c r="BB291" vm="11873">
        <f ca="1"/>
        <v>29.76</v>
      </c>
      <c r="BC291" vm="7819">
        <f ca="1"/>
        <v>34.590000000000003</v>
      </c>
      <c r="BD291" vm="21164">
        <f ca="1"/>
        <v>39.14</v>
      </c>
      <c r="BE291" vm="10898">
        <f ca="1"/>
        <v>37.99</v>
      </c>
      <c r="BF291" vm="3616">
        <f ca="1"/>
        <v>42.85</v>
      </c>
      <c r="BG291" vm="21165">
        <f ca="1"/>
        <v>45.14</v>
      </c>
      <c r="BH291" vm="3436">
        <f ca="1"/>
        <v>45.77</v>
      </c>
      <c r="BI291" vm="11991">
        <f ca="1"/>
        <v>49.76</v>
      </c>
      <c r="BJ291" vm="21166">
        <f ca="1"/>
        <v>51.82</v>
      </c>
      <c r="BK291" vm="21167">
        <f ca="1"/>
        <v>53.09</v>
      </c>
      <c r="BL291" vm="3411">
        <f ca="1"/>
        <v>54.46</v>
      </c>
      <c r="BM291" vm="21168">
        <f ca="1"/>
        <v>55.93</v>
      </c>
      <c r="BN291" vm="9826">
        <f ca="1"/>
        <v>62.32</v>
      </c>
      <c r="BO291" vm="11071">
        <f ca="1"/>
        <v>64.510000000000005</v>
      </c>
      <c r="BP291" vm="5242">
        <f ca="1"/>
        <v>68.97</v>
      </c>
      <c r="BQ291" vm="3981">
        <f ca="1"/>
        <v>67.489999999999995</v>
      </c>
      <c r="BR291" vm="5293">
        <f ca="1"/>
        <v>73.67</v>
      </c>
      <c r="BS291" vm="5744">
        <f ca="1"/>
        <v>77.16</v>
      </c>
      <c r="BT291" vm="21169">
        <f ca="1"/>
        <v>72.63</v>
      </c>
      <c r="BU291" vm="21170">
        <f ca="1"/>
        <v>73.97</v>
      </c>
      <c r="BV291" vm="19192">
        <f ca="1"/>
        <v>73.69</v>
      </c>
      <c r="BW291" vm="6313">
        <f ca="1"/>
        <v>73.03</v>
      </c>
      <c r="BX291" vm="7021">
        <f ca="1"/>
        <v>63.7</v>
      </c>
      <c r="BY291" vm="21171">
        <f ca="1"/>
        <v>57.91</v>
      </c>
      <c r="BZ291" vm="21172">
        <f ca="1"/>
        <v>54.21</v>
      </c>
      <c r="CA291" vm="3023">
        <f ca="1"/>
        <v>50.75</v>
      </c>
      <c r="CB291" vm="10604">
        <f ca="1"/>
        <v>50.17</v>
      </c>
      <c r="CC291" vm="3436">
        <f ca="1"/>
        <v>45.77</v>
      </c>
      <c r="CD291" vm="5147">
        <f ca="1"/>
        <v>48.89</v>
      </c>
      <c r="CE291" vm="16670">
        <f ca="1"/>
        <v>44.5</v>
      </c>
      <c r="CF291" vm="3649">
        <f ca="1"/>
        <v>40.630000000000003</v>
      </c>
      <c r="CG291" vm="10907">
        <f ca="1"/>
        <v>42.95</v>
      </c>
      <c r="CH291" vm="3436">
        <f ca="1"/>
        <v>45.77</v>
      </c>
      <c r="CI291" vm="12083">
        <f ca="1"/>
        <v>44.98</v>
      </c>
      <c r="CJ291" vm="11896">
        <f ca="1"/>
        <v>55.38</v>
      </c>
      <c r="CK291" vm="6206">
        <f ca="1"/>
        <v>55.94</v>
      </c>
      <c r="CL291" vm="11750">
        <f ca="1"/>
        <v>55.27</v>
      </c>
      <c r="CM291" vm="19372">
        <f ca="1"/>
        <v>58.08</v>
      </c>
      <c r="CN291" vm="10460">
        <f ca="1"/>
        <v>55.47</v>
      </c>
      <c r="CO291" vm="21173">
        <f ca="1"/>
        <v>64.599999999999994</v>
      </c>
      <c r="CP291" vm="15121">
        <f ca="1"/>
        <v>69.5</v>
      </c>
      <c r="CQ291" vm="16901">
        <f ca="1"/>
        <v>70.260000000000005</v>
      </c>
      <c r="CR291" vm="12589">
        <f ca="1"/>
        <v>64.75</v>
      </c>
      <c r="CS291" vm="11567">
        <f ca="1"/>
        <v>58.12</v>
      </c>
      <c r="CT291" vm="16671">
        <f ca="1"/>
        <v>64.540000000000006</v>
      </c>
      <c r="CU291" vm="2070">
        <f ca="1"/>
        <v>72.709999999999994</v>
      </c>
      <c r="CV291" vm="5235">
        <f ca="1"/>
        <v>73.17</v>
      </c>
      <c r="CW291" vm="9072">
        <f ca="1"/>
        <v>77.790000000000006</v>
      </c>
      <c r="CX291" vm="15138">
        <f ca="1"/>
        <v>85.44</v>
      </c>
      <c r="CY291" vm="21174">
        <f ca="1"/>
        <v>79.09</v>
      </c>
      <c r="CZ291" vm="17190">
        <f ca="1"/>
        <v>81.38</v>
      </c>
      <c r="DA291" vm="6325">
        <f ca="1"/>
        <v>76.67</v>
      </c>
      <c r="DB291" vm="18103">
        <f ca="1"/>
        <v>87.87</v>
      </c>
      <c r="DC291" vm="21175">
        <f ca="1"/>
        <v>88.69</v>
      </c>
      <c r="DD291" vm="17148">
        <f ca="1"/>
        <v>97.79</v>
      </c>
      <c r="DE291" vm="21176">
        <f ca="1"/>
        <v>99.12</v>
      </c>
      <c r="DF291" vm="18237">
        <f ca="1"/>
        <v>108.99</v>
      </c>
      <c r="DG291" vm="10539">
        <f ca="1"/>
        <v>100.64</v>
      </c>
    </row>
    <row r="292" spans="2:111" x14ac:dyDescent="0.55000000000000004">
      <c r="B292" t="e" vm="21177">
        <v>#VALUE!</v>
      </c>
      <c r="C292" t="str" cm="1">
        <f t="array" aca="1" ref="C292" ca="1">_FV(B292,"Industry")</f>
        <v>Machinery, Equipment &amp; Components</v>
      </c>
      <c r="D292" cm="1" vm="21178">
        <f t="array" aca="1" ref="D292:DG292" ca="1">IFERROR(TRANSPOSE(_xlfn.STOCKHISTORY(B292,$B$1,$C$1,2,0,1)),"")</f>
        <v>94.34</v>
      </c>
      <c r="E292" vm="18758">
        <f ca="1"/>
        <v>94.01</v>
      </c>
      <c r="F292" vm="3708">
        <f ca="1"/>
        <v>105.21</v>
      </c>
      <c r="G292" vm="21179">
        <f ca="1"/>
        <v>111.92</v>
      </c>
      <c r="H292" vm="5790">
        <f ca="1"/>
        <v>113.18</v>
      </c>
      <c r="I292" vm="21180">
        <f ca="1"/>
        <v>111.22</v>
      </c>
      <c r="J292" vm="13224">
        <f ca="1"/>
        <v>121.7</v>
      </c>
      <c r="K292" vm="21181">
        <f ca="1"/>
        <v>123.75</v>
      </c>
      <c r="L292" vm="21182">
        <f ca="1"/>
        <v>122.98</v>
      </c>
      <c r="M292" vm="12777">
        <f ca="1"/>
        <v>113.84</v>
      </c>
      <c r="N292" vm="21183">
        <f ca="1"/>
        <v>118.63</v>
      </c>
      <c r="O292" vm="21184">
        <f ca="1"/>
        <v>114.69</v>
      </c>
      <c r="P292" vm="17051">
        <f ca="1"/>
        <v>124</v>
      </c>
      <c r="Q292" vm="11220">
        <f ca="1"/>
        <v>127.15</v>
      </c>
      <c r="R292" vm="18841">
        <f ca="1"/>
        <v>132.87</v>
      </c>
      <c r="S292" vm="8876">
        <f ca="1"/>
        <v>136.15</v>
      </c>
      <c r="T292" vm="21185">
        <f ca="1"/>
        <v>137.63999999999999</v>
      </c>
      <c r="U292" vm="21186">
        <f ca="1"/>
        <v>140.72999999999999</v>
      </c>
      <c r="V292" vm="21187">
        <f ca="1"/>
        <v>140.69</v>
      </c>
      <c r="W292" vm="21188">
        <f ca="1"/>
        <v>144</v>
      </c>
      <c r="X292" vm="21189">
        <f ca="1"/>
        <v>150.97</v>
      </c>
      <c r="Y292" vm="19268">
        <f ca="1"/>
        <v>161.55000000000001</v>
      </c>
      <c r="Z292" vm="13374">
        <f ca="1"/>
        <v>169.63</v>
      </c>
      <c r="AA292" vm="21190">
        <f ca="1"/>
        <v>169.69</v>
      </c>
      <c r="AB292" vm="20818">
        <f ca="1"/>
        <v>166.23</v>
      </c>
      <c r="AC292" vm="21191">
        <f ca="1"/>
        <v>159.19</v>
      </c>
      <c r="AD292" vm="18045">
        <f ca="1"/>
        <v>153.19999999999999</v>
      </c>
      <c r="AE292" vm="11320">
        <f ca="1"/>
        <v>141.59</v>
      </c>
      <c r="AF292" vm="1511">
        <f ca="1"/>
        <v>139.24</v>
      </c>
      <c r="AG292" vm="11606">
        <f ca="1"/>
        <v>132.81</v>
      </c>
      <c r="AH292" vm="21192">
        <f ca="1"/>
        <v>149.47</v>
      </c>
      <c r="AI292" vm="3824">
        <f ca="1"/>
        <v>140.53</v>
      </c>
      <c r="AJ292" vm="21193">
        <f ca="1"/>
        <v>146.44</v>
      </c>
      <c r="AK292" vm="4780">
        <f ca="1"/>
        <v>116.52</v>
      </c>
      <c r="AL292" vm="16326">
        <f ca="1"/>
        <v>130.85</v>
      </c>
      <c r="AM292" vm="21194">
        <f ca="1"/>
        <v>119.74</v>
      </c>
      <c r="AN292" vm="21195">
        <f ca="1"/>
        <v>126.44</v>
      </c>
      <c r="AO292" vm="12313">
        <f ca="1"/>
        <v>132.43</v>
      </c>
      <c r="AP292" vm="7354">
        <f ca="1"/>
        <v>136.16999999999999</v>
      </c>
      <c r="AQ292" vm="21196">
        <f ca="1"/>
        <v>146.6</v>
      </c>
      <c r="AR292" vm="21197">
        <f ca="1"/>
        <v>127.22</v>
      </c>
      <c r="AS292" vm="21198">
        <f ca="1"/>
        <v>144.61000000000001</v>
      </c>
      <c r="AT292" vm="21199">
        <f ca="1"/>
        <v>147.59</v>
      </c>
      <c r="AU292" vm="21200">
        <f ca="1"/>
        <v>132.86000000000001</v>
      </c>
      <c r="AV292" vm="21201">
        <f ca="1"/>
        <v>144.41</v>
      </c>
      <c r="AW292" vm="21202">
        <f ca="1"/>
        <v>151.33000000000001</v>
      </c>
      <c r="AX292" vm="16735">
        <f ca="1"/>
        <v>157.74</v>
      </c>
      <c r="AY292" vm="21203">
        <f ca="1"/>
        <v>165.74</v>
      </c>
      <c r="AZ292" vm="21204">
        <f ca="1"/>
        <v>159.33000000000001</v>
      </c>
      <c r="BA292" vm="8689">
        <f ca="1"/>
        <v>143.69999999999999</v>
      </c>
      <c r="BB292" vm="12051">
        <f ca="1"/>
        <v>100</v>
      </c>
      <c r="BC292" vm="12995">
        <f ca="1"/>
        <v>110.2</v>
      </c>
      <c r="BD292" vm="5795">
        <f ca="1"/>
        <v>125.45</v>
      </c>
      <c r="BE292" vm="21205">
        <f ca="1"/>
        <v>139.38</v>
      </c>
      <c r="BF292" vm="21206">
        <f ca="1"/>
        <v>153.32</v>
      </c>
      <c r="BG292" vm="21207">
        <f ca="1"/>
        <v>161.30000000000001</v>
      </c>
      <c r="BH292" vm="21208">
        <f ca="1"/>
        <v>162.19999999999999</v>
      </c>
      <c r="BI292" vm="21209">
        <f ca="1"/>
        <v>166.2</v>
      </c>
      <c r="BJ292" vm="21210">
        <f ca="1"/>
        <v>184.31</v>
      </c>
      <c r="BK292" vm="19718">
        <f ca="1"/>
        <v>178.56</v>
      </c>
      <c r="BL292" vm="21211">
        <f ca="1"/>
        <v>173.49</v>
      </c>
      <c r="BM292" vm="21212">
        <f ca="1"/>
        <v>174.84</v>
      </c>
      <c r="BN292" vm="21213">
        <f ca="1"/>
        <v>199.67</v>
      </c>
      <c r="BO292" vm="21214">
        <f ca="1"/>
        <v>206.77</v>
      </c>
      <c r="BP292" vm="21215">
        <f ca="1"/>
        <v>216.8</v>
      </c>
      <c r="BQ292" vm="21216">
        <f ca="1"/>
        <v>204.99</v>
      </c>
      <c r="BR292" vm="21217">
        <f ca="1"/>
        <v>197.05</v>
      </c>
      <c r="BS292" vm="21218">
        <f ca="1"/>
        <v>193.27</v>
      </c>
      <c r="BT292" vm="21219">
        <f ca="1"/>
        <v>175.31</v>
      </c>
      <c r="BU292" vm="17653">
        <f ca="1"/>
        <v>179.73</v>
      </c>
      <c r="BV292" vm="21220">
        <f ca="1"/>
        <v>174.76</v>
      </c>
      <c r="BW292" vm="21221">
        <f ca="1"/>
        <v>188.62</v>
      </c>
      <c r="BX292" vm="21222">
        <f ca="1"/>
        <v>174.65</v>
      </c>
      <c r="BY292" vm="9129">
        <f ca="1"/>
        <v>162.69999999999999</v>
      </c>
      <c r="BZ292" vm="21223">
        <f ca="1"/>
        <v>139.79</v>
      </c>
      <c r="CA292" vm="1206">
        <f ca="1"/>
        <v>120.15</v>
      </c>
      <c r="CB292" vm="17878">
        <f ca="1"/>
        <v>118.69</v>
      </c>
      <c r="CC292" vm="15351">
        <f ca="1"/>
        <v>104.86</v>
      </c>
      <c r="CD292" vm="17837">
        <f ca="1"/>
        <v>97.33</v>
      </c>
      <c r="CE292" vm="14099">
        <f ca="1"/>
        <v>88.1</v>
      </c>
      <c r="CF292" vm="6704">
        <f ca="1"/>
        <v>75.209999999999994</v>
      </c>
      <c r="CG292" vm="5504">
        <f ca="1"/>
        <v>78.489999999999995</v>
      </c>
      <c r="CH292" vm="19240">
        <f ca="1"/>
        <v>81.72</v>
      </c>
      <c r="CI292" vm="6703">
        <f ca="1"/>
        <v>75.12</v>
      </c>
      <c r="CJ292" vm="18090">
        <f ca="1"/>
        <v>89.31</v>
      </c>
      <c r="CK292" vm="3509">
        <f ca="1"/>
        <v>85.61</v>
      </c>
      <c r="CL292" vm="15870">
        <f ca="1"/>
        <v>80.58</v>
      </c>
      <c r="CM292" vm="5106">
        <f ca="1"/>
        <v>86.34</v>
      </c>
      <c r="CN292" vm="18506">
        <f ca="1"/>
        <v>74.97</v>
      </c>
      <c r="CO292" vm="13518">
        <f ca="1"/>
        <v>93.71</v>
      </c>
      <c r="CP292" vm="10349">
        <f ca="1"/>
        <v>99.27</v>
      </c>
      <c r="CQ292" vm="17650">
        <f ca="1"/>
        <v>94.38</v>
      </c>
      <c r="CR292" vm="3793">
        <f ca="1"/>
        <v>83.58</v>
      </c>
      <c r="CS292" vm="21224">
        <f ca="1"/>
        <v>85.05</v>
      </c>
      <c r="CT292" vm="8148">
        <f ca="1"/>
        <v>90.9</v>
      </c>
      <c r="CU292" vm="21225">
        <f ca="1"/>
        <v>98.1</v>
      </c>
      <c r="CV292" vm="10356">
        <f ca="1"/>
        <v>93.3</v>
      </c>
      <c r="CW292" vm="9901">
        <f ca="1"/>
        <v>89.29</v>
      </c>
      <c r="CX292" vm="1265">
        <f ca="1"/>
        <v>97.93</v>
      </c>
      <c r="CY292" vm="3185">
        <f ca="1"/>
        <v>91.4</v>
      </c>
      <c r="CZ292" vm="21226">
        <f ca="1"/>
        <v>87.17</v>
      </c>
      <c r="DA292" vm="9881">
        <f ca="1"/>
        <v>79.89</v>
      </c>
      <c r="DB292" vm="7359">
        <f ca="1"/>
        <v>105.62</v>
      </c>
      <c r="DC292" vm="11704">
        <f ca="1"/>
        <v>102.36</v>
      </c>
      <c r="DD292" vm="21227">
        <f ca="1"/>
        <v>110.13</v>
      </c>
      <c r="DE292" vm="17735">
        <f ca="1"/>
        <v>92.94</v>
      </c>
      <c r="DF292" vm="19245">
        <f ca="1"/>
        <v>89.45</v>
      </c>
      <c r="DG292" vm="20786">
        <f ca="1"/>
        <v>80.290000000000006</v>
      </c>
    </row>
    <row r="293" spans="2:111" x14ac:dyDescent="0.55000000000000004">
      <c r="B293" t="e" vm="21228">
        <v>#VALUE!</v>
      </c>
      <c r="C293" t="str" cm="1">
        <f t="array" aca="1" ref="C293" ca="1">_FV(B293,"Industry")</f>
        <v>Machinery, Equipment &amp; Components</v>
      </c>
      <c r="D293" cm="1" vm="9830">
        <f t="array" aca="1" ref="D293:DG293" ca="1">IFERROR(TRANSPOSE(_xlfn.STOCKHISTORY(B293,$B$1,$C$1,2,0,1)),"")</f>
        <v>72.510000000000005</v>
      </c>
      <c r="E293" vm="9567">
        <f ca="1"/>
        <v>75.16</v>
      </c>
      <c r="F293" vm="5732">
        <f ca="1"/>
        <v>82.88</v>
      </c>
      <c r="G293" vm="15129">
        <f ca="1"/>
        <v>81.900000000000006</v>
      </c>
      <c r="H293" vm="5765">
        <f ca="1"/>
        <v>83.34</v>
      </c>
      <c r="I293" vm="21229">
        <f ca="1"/>
        <v>82.1</v>
      </c>
      <c r="J293" vm="20767">
        <f ca="1"/>
        <v>89.79</v>
      </c>
      <c r="K293" vm="17562">
        <f ca="1"/>
        <v>93.44</v>
      </c>
      <c r="L293" vm="2907">
        <f ca="1"/>
        <v>93.57</v>
      </c>
      <c r="M293" vm="5508">
        <f ca="1"/>
        <v>86.44</v>
      </c>
      <c r="N293" vm="21230">
        <f ca="1"/>
        <v>93.61</v>
      </c>
      <c r="O293" vm="8047">
        <f ca="1"/>
        <v>90.06</v>
      </c>
      <c r="P293" vm="21231">
        <f ca="1"/>
        <v>90.16</v>
      </c>
      <c r="Q293" vm="17341">
        <f ca="1"/>
        <v>92.19</v>
      </c>
      <c r="R293" vm="18211">
        <f ca="1"/>
        <v>93.51</v>
      </c>
      <c r="S293" vm="12732">
        <f ca="1"/>
        <v>104.76</v>
      </c>
      <c r="T293" vm="21232">
        <f ca="1"/>
        <v>108.47</v>
      </c>
      <c r="U293" vm="18768">
        <f ca="1"/>
        <v>113.01</v>
      </c>
      <c r="V293" vm="21233">
        <f ca="1"/>
        <v>116.54</v>
      </c>
      <c r="W293" vm="18533">
        <f ca="1"/>
        <v>117.58</v>
      </c>
      <c r="X293" vm="17217">
        <f ca="1"/>
        <v>121.47</v>
      </c>
      <c r="Y293" vm="9508">
        <f ca="1"/>
        <v>128.21</v>
      </c>
      <c r="Z293" vm="18010">
        <f ca="1"/>
        <v>135.57</v>
      </c>
      <c r="AA293" vm="16257">
        <f ca="1"/>
        <v>131.97</v>
      </c>
      <c r="AB293" vm="21234">
        <f ca="1"/>
        <v>143.47999999999999</v>
      </c>
      <c r="AC293" vm="21235">
        <f ca="1"/>
        <v>136.80000000000001</v>
      </c>
      <c r="AD293" vm="1478">
        <f ca="1"/>
        <v>142.51</v>
      </c>
      <c r="AE293" vm="1403">
        <f ca="1"/>
        <v>133.66</v>
      </c>
      <c r="AF293" vm="21236">
        <f ca="1"/>
        <v>138.68</v>
      </c>
      <c r="AG293" vm="21237">
        <f ca="1"/>
        <v>136.47999999999999</v>
      </c>
      <c r="AH293" vm="4110">
        <f ca="1"/>
        <v>153.58000000000001</v>
      </c>
      <c r="AI293" vm="3702">
        <f ca="1"/>
        <v>153.21</v>
      </c>
      <c r="AJ293" vm="12769">
        <f ca="1"/>
        <v>150.66</v>
      </c>
      <c r="AK293" vm="21238">
        <f ca="1"/>
        <v>126.82</v>
      </c>
      <c r="AL293" vm="21239">
        <f ca="1"/>
        <v>137.4</v>
      </c>
      <c r="AM293" vm="20741">
        <f ca="1"/>
        <v>126.26</v>
      </c>
      <c r="AN293" vm="21240">
        <f ca="1"/>
        <v>137.86000000000001</v>
      </c>
      <c r="AO293" vm="21241">
        <f ca="1"/>
        <v>144.1</v>
      </c>
      <c r="AP293" vm="12305">
        <f ca="1"/>
        <v>151.74</v>
      </c>
      <c r="AQ293" vm="8688">
        <f ca="1"/>
        <v>156.66</v>
      </c>
      <c r="AR293" vm="21242">
        <f ca="1"/>
        <v>152.71</v>
      </c>
      <c r="AS293" vm="9538">
        <f ca="1"/>
        <v>172.14</v>
      </c>
      <c r="AT293" vm="21243">
        <f ca="1"/>
        <v>168.22</v>
      </c>
      <c r="AU293" vm="21244">
        <f ca="1"/>
        <v>164.71</v>
      </c>
      <c r="AV293" vm="21245">
        <f ca="1"/>
        <v>163.88</v>
      </c>
      <c r="AW293" vm="21246">
        <f ca="1"/>
        <v>155.53</v>
      </c>
      <c r="AX293" vm="21247">
        <f ca="1"/>
        <v>162.74</v>
      </c>
      <c r="AY293" vm="21248">
        <f ca="1"/>
        <v>172</v>
      </c>
      <c r="AZ293" vm="7378">
        <f ca="1"/>
        <v>163.85</v>
      </c>
      <c r="BA293" vm="21249">
        <f ca="1"/>
        <v>148</v>
      </c>
      <c r="BB293" vm="21250">
        <f ca="1"/>
        <v>138.11000000000001</v>
      </c>
      <c r="BC293" vm="19399">
        <f ca="1"/>
        <v>153.63</v>
      </c>
      <c r="BD293" vm="6136">
        <f ca="1"/>
        <v>159.37</v>
      </c>
      <c r="BE293" vm="21251">
        <f ca="1"/>
        <v>158.04</v>
      </c>
      <c r="BF293" vm="15624">
        <f ca="1"/>
        <v>164.82</v>
      </c>
      <c r="BG293" vm="1410">
        <f ca="1"/>
        <v>180.23</v>
      </c>
      <c r="BH293" vm="3720">
        <f ca="1"/>
        <v>182.41</v>
      </c>
      <c r="BI293" vm="21252">
        <f ca="1"/>
        <v>170.39</v>
      </c>
      <c r="BJ293" vm="21253">
        <f ca="1"/>
        <v>193.15</v>
      </c>
      <c r="BK293" vm="21254">
        <f ca="1"/>
        <v>199.2</v>
      </c>
      <c r="BL293" vm="17611">
        <f ca="1"/>
        <v>186.19</v>
      </c>
      <c r="BM293" vm="21255">
        <f ca="1"/>
        <v>195.17</v>
      </c>
      <c r="BN293" vm="21256">
        <f ca="1"/>
        <v>209.32</v>
      </c>
      <c r="BO293" vm="21257">
        <f ca="1"/>
        <v>224.2</v>
      </c>
      <c r="BP293" vm="21258">
        <f ca="1"/>
        <v>222.66</v>
      </c>
      <c r="BQ293" vm="21259">
        <f ca="1"/>
        <v>220.05</v>
      </c>
      <c r="BR293" vm="21260">
        <f ca="1"/>
        <v>226.69</v>
      </c>
      <c r="BS293" vm="21261">
        <f ca="1"/>
        <v>224</v>
      </c>
      <c r="BT293" vm="21262">
        <f ca="1"/>
        <v>206.95</v>
      </c>
      <c r="BU293" vm="17867">
        <f ca="1"/>
        <v>222.57</v>
      </c>
      <c r="BV293" vm="21263">
        <f ca="1"/>
        <v>224.59</v>
      </c>
      <c r="BW293" vm="21264">
        <f ca="1"/>
        <v>236.32</v>
      </c>
      <c r="BX293" vm="16149">
        <f ca="1"/>
        <v>215.44</v>
      </c>
      <c r="BY293" vm="15759">
        <f ca="1"/>
        <v>191.9</v>
      </c>
      <c r="BZ293" vm="6144">
        <f ca="1"/>
        <v>191.73</v>
      </c>
      <c r="CA293" vm="19795">
        <f ca="1"/>
        <v>189.82</v>
      </c>
      <c r="CB293" vm="21265">
        <f ca="1"/>
        <v>191.55</v>
      </c>
      <c r="CC293" vm="21266">
        <f ca="1"/>
        <v>181.63</v>
      </c>
      <c r="CD293" vm="15443">
        <f ca="1"/>
        <v>208.75</v>
      </c>
      <c r="CE293" vm="21267">
        <f ca="1"/>
        <v>201.21</v>
      </c>
      <c r="CF293" vm="15032">
        <f ca="1"/>
        <v>199.85</v>
      </c>
      <c r="CG293" vm="18804">
        <f ca="1"/>
        <v>222.31</v>
      </c>
      <c r="CH293" vm="18417">
        <f ca="1"/>
        <v>237.49</v>
      </c>
      <c r="CI293" vm="21268">
        <f ca="1"/>
        <v>228.33</v>
      </c>
      <c r="CJ293" vm="21269">
        <f ca="1"/>
        <v>239.68</v>
      </c>
      <c r="CK293" vm="14798">
        <f ca="1"/>
        <v>224.98</v>
      </c>
      <c r="CL293" vm="21270">
        <f ca="1"/>
        <v>231.03</v>
      </c>
      <c r="CM293" vm="21271">
        <f ca="1"/>
        <v>206.32</v>
      </c>
      <c r="CN293" vm="21272">
        <f ca="1"/>
        <v>199.16</v>
      </c>
      <c r="CO293" vm="21273">
        <f ca="1"/>
        <v>215.26</v>
      </c>
      <c r="CP293" vm="13143">
        <f ca="1"/>
        <v>225.81</v>
      </c>
      <c r="CQ293" vm="21274">
        <f ca="1"/>
        <v>226.4</v>
      </c>
      <c r="CR293" vm="8403">
        <f ca="1"/>
        <v>208.02</v>
      </c>
      <c r="CS293" vm="2281">
        <f ca="1"/>
        <v>191.41</v>
      </c>
      <c r="CT293" vm="21275">
        <f ca="1"/>
        <v>201.68</v>
      </c>
      <c r="CU293" vm="19314">
        <f ca="1"/>
        <v>217.11</v>
      </c>
      <c r="CV293" vm="21276">
        <f ca="1"/>
        <v>211.5</v>
      </c>
      <c r="CW293" vm="21277">
        <f ca="1"/>
        <v>235.9</v>
      </c>
      <c r="CX293" vm="21278">
        <f ca="1"/>
        <v>244.02</v>
      </c>
      <c r="CY293" vm="15535">
        <f ca="1"/>
        <v>220.46</v>
      </c>
      <c r="CZ293" vm="1851">
        <f ca="1"/>
        <v>208.64</v>
      </c>
      <c r="DA293" vm="21279">
        <f ca="1"/>
        <v>201.2</v>
      </c>
      <c r="DB293" vm="8542">
        <f ca="1"/>
        <v>208.48</v>
      </c>
      <c r="DC293" vm="21280">
        <f ca="1"/>
        <v>206.48</v>
      </c>
      <c r="DD293" vm="21281">
        <f ca="1"/>
        <v>214.5</v>
      </c>
      <c r="DE293" vm="21282">
        <f ca="1"/>
        <v>214.64</v>
      </c>
      <c r="DF293" vm="21283">
        <f ca="1"/>
        <v>230.63</v>
      </c>
      <c r="DG293" vm="1879">
        <f ca="1"/>
        <v>209.29</v>
      </c>
    </row>
    <row r="294" spans="2:111" x14ac:dyDescent="0.55000000000000004">
      <c r="B294" t="e" vm="21284">
        <v>#VALUE!</v>
      </c>
      <c r="C294" t="str" cm="1">
        <f t="array" aca="1" ref="C294" ca="1">_FV(B294,"Industry")</f>
        <v>Machinery, Equipment &amp; Components</v>
      </c>
      <c r="D294" cm="1" vm="10956">
        <f t="array" aca="1" ref="D294:DG294" ca="1">IFERROR(TRANSPOSE(_xlfn.STOCKHISTORY(B294,$B$1,$C$1,2,0,1)),"")</f>
        <v>60.43</v>
      </c>
      <c r="E294" vm="5240">
        <f ca="1"/>
        <v>71.67</v>
      </c>
      <c r="F294" vm="6730">
        <f ca="1"/>
        <v>76.040000000000006</v>
      </c>
      <c r="G294" vm="10323">
        <f ca="1"/>
        <v>76.73</v>
      </c>
      <c r="H294" vm="19549">
        <f ca="1"/>
        <v>86.98</v>
      </c>
      <c r="I294" vm="12036">
        <f ca="1"/>
        <v>83.61</v>
      </c>
      <c r="J294" vm="12821">
        <f ca="1"/>
        <v>88.29</v>
      </c>
      <c r="K294" vm="21285">
        <f ca="1"/>
        <v>98.73</v>
      </c>
      <c r="L294" vm="21286">
        <f ca="1"/>
        <v>99.63</v>
      </c>
      <c r="M294" vm="19690">
        <f ca="1"/>
        <v>100.13</v>
      </c>
      <c r="N294" vm="7507">
        <f ca="1"/>
        <v>106.73</v>
      </c>
      <c r="O294" vm="21287">
        <f ca="1"/>
        <v>112.05</v>
      </c>
      <c r="P294" vm="21288">
        <f ca="1"/>
        <v>113.53</v>
      </c>
      <c r="Q294" vm="11318">
        <f ca="1"/>
        <v>120.04</v>
      </c>
      <c r="R294" vm="17212">
        <f ca="1"/>
        <v>122.84</v>
      </c>
      <c r="S294" vm="21289">
        <f ca="1"/>
        <v>125.2</v>
      </c>
      <c r="T294" vm="21290">
        <f ca="1"/>
        <v>115.88</v>
      </c>
      <c r="U294" vm="20083">
        <f ca="1"/>
        <v>121.32</v>
      </c>
      <c r="V294" vm="17034">
        <f ca="1"/>
        <v>127</v>
      </c>
      <c r="W294" vm="3498">
        <f ca="1"/>
        <v>109.3</v>
      </c>
      <c r="X294" vm="21291">
        <f ca="1"/>
        <v>118.5</v>
      </c>
      <c r="Y294" vm="7514">
        <f ca="1"/>
        <v>126.69</v>
      </c>
      <c r="Z294" vm="7230">
        <f ca="1"/>
        <v>128.36000000000001</v>
      </c>
      <c r="AA294" vm="21292">
        <f ca="1"/>
        <v>146.4</v>
      </c>
      <c r="AB294" vm="21293">
        <f ca="1"/>
        <v>143.72</v>
      </c>
      <c r="AC294" vm="21294">
        <f ca="1"/>
        <v>134.07</v>
      </c>
      <c r="AD294" vm="11366">
        <f ca="1"/>
        <v>136.34</v>
      </c>
      <c r="AE294" vm="21295">
        <f ca="1"/>
        <v>128.6</v>
      </c>
      <c r="AF294" vm="8842">
        <f ca="1"/>
        <v>125.63</v>
      </c>
      <c r="AG294" vm="10728">
        <f ca="1"/>
        <v>128.41</v>
      </c>
      <c r="AH294" vm="15804">
        <f ca="1"/>
        <v>134.11000000000001</v>
      </c>
      <c r="AI294" vm="21296">
        <f ca="1"/>
        <v>139.02000000000001</v>
      </c>
      <c r="AJ294" vm="5527">
        <f ca="1"/>
        <v>138.9</v>
      </c>
      <c r="AK294" vm="3693">
        <f ca="1"/>
        <v>122.67</v>
      </c>
      <c r="AL294" vm="21297">
        <f ca="1"/>
        <v>120.41</v>
      </c>
      <c r="AM294" vm="21298">
        <f ca="1"/>
        <v>119.35</v>
      </c>
      <c r="AN294" vm="21299">
        <f ca="1"/>
        <v>129.63999999999999</v>
      </c>
      <c r="AO294" vm="21300">
        <f ca="1"/>
        <v>135.76</v>
      </c>
      <c r="AP294" vm="21301">
        <f ca="1"/>
        <v>132.52000000000001</v>
      </c>
      <c r="AQ294" vm="21302">
        <f ca="1"/>
        <v>145.94999999999999</v>
      </c>
      <c r="AR294" vm="7489">
        <f ca="1"/>
        <v>125.62</v>
      </c>
      <c r="AS294" vm="21303">
        <f ca="1"/>
        <v>141.31</v>
      </c>
      <c r="AT294" vm="21304">
        <f ca="1"/>
        <v>141.66</v>
      </c>
      <c r="AU294" vm="6693">
        <f ca="1"/>
        <v>135.96</v>
      </c>
      <c r="AV294" vm="21305">
        <f ca="1"/>
        <v>146.26</v>
      </c>
      <c r="AW294" vm="7252">
        <f ca="1"/>
        <v>156.81</v>
      </c>
      <c r="AX294" vm="21306">
        <f ca="1"/>
        <v>165.83</v>
      </c>
      <c r="AY294" vm="21307">
        <f ca="1"/>
        <v>162.84</v>
      </c>
      <c r="AZ294" vm="9623">
        <f ca="1"/>
        <v>168.86</v>
      </c>
      <c r="BA294" vm="21308">
        <f ca="1"/>
        <v>145.30000000000001</v>
      </c>
      <c r="BB294" vm="17110">
        <f ca="1"/>
        <v>135.07</v>
      </c>
      <c r="BC294" vm="21309">
        <f ca="1"/>
        <v>160.91</v>
      </c>
      <c r="BD294" vm="21310">
        <f ca="1"/>
        <v>188.35</v>
      </c>
      <c r="BE294" vm="21311">
        <f ca="1"/>
        <v>189.71</v>
      </c>
      <c r="BF294" vm="21312">
        <f ca="1"/>
        <v>193.63</v>
      </c>
      <c r="BG294" vm="21313">
        <f ca="1"/>
        <v>186.49</v>
      </c>
      <c r="BH294" vm="21314">
        <f ca="1"/>
        <v>191.82</v>
      </c>
      <c r="BI294" vm="21315">
        <f ca="1"/>
        <v>193.43</v>
      </c>
      <c r="BJ294" vm="21316">
        <f ca="1"/>
        <v>203.81</v>
      </c>
      <c r="BK294" vm="21317">
        <f ca="1"/>
        <v>200.95</v>
      </c>
      <c r="BL294" vm="17972">
        <f ca="1"/>
        <v>178.99</v>
      </c>
      <c r="BM294" vm="21318">
        <f ca="1"/>
        <v>192.41</v>
      </c>
      <c r="BN294" vm="21319">
        <f ca="1"/>
        <v>198.68</v>
      </c>
      <c r="BO294" vm="1850">
        <f ca="1"/>
        <v>211.41</v>
      </c>
      <c r="BP294" vm="21320">
        <f ca="1"/>
        <v>221.69</v>
      </c>
      <c r="BQ294" vm="21321">
        <f ca="1"/>
        <v>219.51</v>
      </c>
      <c r="BR294" vm="21322">
        <f ca="1"/>
        <v>226.13</v>
      </c>
      <c r="BS294" vm="21323">
        <f ca="1"/>
        <v>238.6</v>
      </c>
      <c r="BT294" vm="21324">
        <f ca="1"/>
        <v>238.15</v>
      </c>
      <c r="BU294" vm="1417">
        <f ca="1"/>
        <v>254.21</v>
      </c>
      <c r="BV294" vm="5845">
        <f ca="1"/>
        <v>254.19</v>
      </c>
      <c r="BW294" vm="14010">
        <f ca="1"/>
        <v>255.27</v>
      </c>
      <c r="BX294" vm="21325">
        <f ca="1"/>
        <v>232.54</v>
      </c>
      <c r="BY294" vm="21326">
        <f ca="1"/>
        <v>226.49</v>
      </c>
      <c r="BZ294" vm="1889">
        <f ca="1"/>
        <v>227.08</v>
      </c>
      <c r="CA294" vm="21327">
        <f ca="1"/>
        <v>215.69</v>
      </c>
      <c r="CB294" vm="21328">
        <f ca="1"/>
        <v>217.88</v>
      </c>
      <c r="CC294" vm="21329">
        <f ca="1"/>
        <v>202.44</v>
      </c>
      <c r="CD294" vm="16765">
        <f ca="1"/>
        <v>230.99</v>
      </c>
      <c r="CE294" vm="14685">
        <f ca="1"/>
        <v>227.17</v>
      </c>
      <c r="CF294" vm="21330">
        <f ca="1"/>
        <v>212.27</v>
      </c>
      <c r="CG294" vm="21331">
        <f ca="1"/>
        <v>225</v>
      </c>
      <c r="CH294" vm="21332">
        <f ca="1"/>
        <v>236.49</v>
      </c>
      <c r="CI294" vm="21333">
        <f ca="1"/>
        <v>237.72</v>
      </c>
      <c r="CJ294" vm="21334">
        <f ca="1"/>
        <v>243.3</v>
      </c>
      <c r="CK294" vm="17129">
        <f ca="1"/>
        <v>219.64</v>
      </c>
      <c r="CL294" vm="21335">
        <f ca="1"/>
        <v>222.26</v>
      </c>
      <c r="CM294" vm="21336">
        <f ca="1"/>
        <v>216.31</v>
      </c>
      <c r="CN294" vm="21337">
        <f ca="1"/>
        <v>217.93</v>
      </c>
      <c r="CO294" vm="21338">
        <f ca="1"/>
        <v>248.18</v>
      </c>
      <c r="CP294" vm="21339">
        <f ca="1"/>
        <v>251.61</v>
      </c>
      <c r="CQ294" vm="21340">
        <f ca="1"/>
        <v>244.14</v>
      </c>
      <c r="CR294" vm="21341">
        <f ca="1"/>
        <v>223.17</v>
      </c>
      <c r="CS294" vm="21342">
        <f ca="1"/>
        <v>212.59</v>
      </c>
      <c r="CT294" vm="13169">
        <f ca="1"/>
        <v>235.34</v>
      </c>
      <c r="CU294" vm="21343">
        <f ca="1"/>
        <v>264.16000000000003</v>
      </c>
      <c r="CV294" vm="21344">
        <f ca="1"/>
        <v>251.72</v>
      </c>
      <c r="CW294" vm="21345">
        <f ca="1"/>
        <v>265.64999999999998</v>
      </c>
      <c r="CX294" vm="21346">
        <f ca="1"/>
        <v>274.54000000000002</v>
      </c>
      <c r="CY294" vm="21347">
        <f ca="1"/>
        <v>258.19</v>
      </c>
      <c r="CZ294" vm="21348">
        <f ca="1"/>
        <v>234.72</v>
      </c>
      <c r="DA294" vm="7266">
        <f ca="1"/>
        <v>231.94</v>
      </c>
      <c r="DB294" vm="21349">
        <f ca="1"/>
        <v>250.33</v>
      </c>
      <c r="DC294" vm="9935">
        <f ca="1"/>
        <v>256.56</v>
      </c>
      <c r="DD294" vm="14009">
        <f ca="1"/>
        <v>262.63</v>
      </c>
      <c r="DE294" vm="21350">
        <f ca="1"/>
        <v>247.89</v>
      </c>
      <c r="DF294" vm="21351">
        <f ca="1"/>
        <v>260.99</v>
      </c>
      <c r="DG294" vm="21352">
        <f ca="1"/>
        <v>209.24</v>
      </c>
    </row>
    <row r="295" spans="2:111" x14ac:dyDescent="0.55000000000000004">
      <c r="B295" t="e" vm="21353">
        <v>#VALUE!</v>
      </c>
      <c r="C295" t="str" cm="1">
        <f t="array" aca="1" ref="C295" ca="1">_FV(B295,"Industry")</f>
        <v>Machinery, Equipment &amp; Components</v>
      </c>
      <c r="D295" cm="1" vm="4330">
        <f t="array" aca="1" ref="D295:DG295" ca="1">IFERROR(TRANSPOSE(_xlfn.STOCKHISTORY(B295,$B$1,$C$1,2,0,1)),"")</f>
        <v>28.42</v>
      </c>
      <c r="E295" vm="3158">
        <f ca="1"/>
        <v>34.74</v>
      </c>
      <c r="F295" vm="18076">
        <f ca="1"/>
        <v>37.24</v>
      </c>
      <c r="G295" vm="3644">
        <f ca="1"/>
        <v>38.119999999999997</v>
      </c>
      <c r="H295" vm="2474">
        <f ca="1"/>
        <v>37.909999999999997</v>
      </c>
      <c r="I295" vm="12234">
        <f ca="1"/>
        <v>34.96</v>
      </c>
      <c r="J295" vm="10294">
        <f ca="1"/>
        <v>37.79</v>
      </c>
      <c r="K295" vm="6556">
        <f ca="1"/>
        <v>37.299999999999997</v>
      </c>
      <c r="L295" vm="4215">
        <f ca="1"/>
        <v>36.299999999999997</v>
      </c>
      <c r="M295" vm="10300">
        <f ca="1"/>
        <v>38.090000000000003</v>
      </c>
      <c r="N295" vm="2536">
        <f ca="1"/>
        <v>40.98</v>
      </c>
      <c r="O295" vm="10291">
        <f ca="1"/>
        <v>40.74</v>
      </c>
      <c r="P295" vm="10846">
        <f ca="1"/>
        <v>40.26</v>
      </c>
      <c r="Q295" vm="21354">
        <f ca="1"/>
        <v>39.04</v>
      </c>
      <c r="R295" vm="4541">
        <f ca="1"/>
        <v>37.28</v>
      </c>
      <c r="S295" vm="12653">
        <f ca="1"/>
        <v>35.17</v>
      </c>
      <c r="T295" vm="2980">
        <f ca="1"/>
        <v>34.65</v>
      </c>
      <c r="U295" vm="12644">
        <f ca="1"/>
        <v>36.130000000000003</v>
      </c>
      <c r="V295" vm="10803">
        <f ca="1"/>
        <v>35.97</v>
      </c>
      <c r="W295" vm="2464">
        <f ca="1"/>
        <v>40.380000000000003</v>
      </c>
      <c r="X295" vm="2173">
        <f ca="1"/>
        <v>45.93</v>
      </c>
      <c r="Y295" vm="15928">
        <f ca="1"/>
        <v>52.09</v>
      </c>
      <c r="Z295" vm="17555">
        <f ca="1"/>
        <v>49.17</v>
      </c>
      <c r="AA295" vm="10380">
        <f ca="1"/>
        <v>49.52</v>
      </c>
      <c r="AB295" vm="21355">
        <f ca="1"/>
        <v>48.93</v>
      </c>
      <c r="AC295" vm="17950">
        <f ca="1"/>
        <v>44.48</v>
      </c>
      <c r="AD295" vm="21356">
        <f ca="1"/>
        <v>45.91</v>
      </c>
      <c r="AE295" vm="4686">
        <f ca="1"/>
        <v>45.01</v>
      </c>
      <c r="AF295" vm="3995">
        <f ca="1"/>
        <v>50.09</v>
      </c>
      <c r="AG295" vm="9791">
        <f ca="1"/>
        <v>51.73</v>
      </c>
      <c r="AH295" vm="6920">
        <f ca="1"/>
        <v>53.75</v>
      </c>
      <c r="AI295" vm="12090">
        <f ca="1"/>
        <v>55.49</v>
      </c>
      <c r="AJ295" vm="12825">
        <f ca="1"/>
        <v>56.41</v>
      </c>
      <c r="AK295" vm="6288">
        <f ca="1"/>
        <v>50.73</v>
      </c>
      <c r="AL295" vm="11174">
        <f ca="1"/>
        <v>56.92</v>
      </c>
      <c r="AM295" vm="12129">
        <f ca="1"/>
        <v>49.7</v>
      </c>
      <c r="AN295" vm="21357">
        <f ca="1"/>
        <v>52.93</v>
      </c>
      <c r="AO295" vm="6253">
        <f ca="1"/>
        <v>51.56</v>
      </c>
      <c r="AP295" vm="19370">
        <f ca="1"/>
        <v>51.23</v>
      </c>
      <c r="AQ295" vm="21358">
        <f ca="1"/>
        <v>54.99</v>
      </c>
      <c r="AR295" vm="3389">
        <f ca="1"/>
        <v>55.15</v>
      </c>
      <c r="AS295" vm="10753">
        <f ca="1"/>
        <v>69.41</v>
      </c>
      <c r="AT295" vm="12798">
        <f ca="1"/>
        <v>72.3</v>
      </c>
      <c r="AU295" vm="14290">
        <f ca="1"/>
        <v>77.989999999999995</v>
      </c>
      <c r="AV295" vm="21359">
        <f ca="1"/>
        <v>78.34</v>
      </c>
      <c r="AW295" vm="21360">
        <f ca="1"/>
        <v>96.58</v>
      </c>
      <c r="AX295" vm="7487">
        <f ca="1"/>
        <v>98.5</v>
      </c>
      <c r="AY295" vm="10369">
        <f ca="1"/>
        <v>100.59</v>
      </c>
      <c r="AZ295" vm="21361">
        <f ca="1"/>
        <v>103.59</v>
      </c>
      <c r="BA295" vm="9898">
        <f ca="1"/>
        <v>102.99</v>
      </c>
      <c r="BB295" vm="2095">
        <f ca="1"/>
        <v>93.17</v>
      </c>
      <c r="BC295" vm="16232">
        <f ca="1"/>
        <v>97.44</v>
      </c>
      <c r="BD295" vm="21362">
        <f ca="1"/>
        <v>111.27</v>
      </c>
      <c r="BE295" vm="17711">
        <f ca="1"/>
        <v>121.93</v>
      </c>
      <c r="BF295" vm="20075">
        <f ca="1"/>
        <v>157.58000000000001</v>
      </c>
      <c r="BG295" vm="21363">
        <f ca="1"/>
        <v>189.98</v>
      </c>
      <c r="BH295" vm="21364">
        <f ca="1"/>
        <v>193.64</v>
      </c>
      <c r="BI295" vm="21365">
        <f ca="1"/>
        <v>210.15</v>
      </c>
      <c r="BJ295" vm="21366">
        <f ca="1"/>
        <v>215.6</v>
      </c>
      <c r="BK295" vm="21367">
        <f ca="1"/>
        <v>227.41</v>
      </c>
      <c r="BL295" vm="13273">
        <f ca="1"/>
        <v>246.42</v>
      </c>
      <c r="BM295" vm="21368">
        <f ca="1"/>
        <v>329.56</v>
      </c>
      <c r="BN295" vm="14045">
        <f ca="1"/>
        <v>327.45</v>
      </c>
      <c r="BO295" vm="21369">
        <f ca="1"/>
        <v>323.95</v>
      </c>
      <c r="BP295" vm="21370">
        <f ca="1"/>
        <v>328.72</v>
      </c>
      <c r="BQ295" vm="21371">
        <f ca="1"/>
        <v>415.15</v>
      </c>
      <c r="BR295" vm="21372">
        <f ca="1"/>
        <v>419.36</v>
      </c>
      <c r="BS295" vm="21373">
        <f ca="1"/>
        <v>436.98</v>
      </c>
      <c r="BT295" vm="19829">
        <f ca="1"/>
        <v>408.67</v>
      </c>
      <c r="BU295" vm="21374">
        <f ca="1"/>
        <v>498.56</v>
      </c>
      <c r="BV295" vm="21375">
        <f ca="1"/>
        <v>421.24</v>
      </c>
      <c r="BW295" vm="21376">
        <f ca="1"/>
        <v>351.92</v>
      </c>
      <c r="BX295" vm="15303">
        <f ca="1"/>
        <v>282.38</v>
      </c>
      <c r="BY295" vm="21377">
        <f ca="1"/>
        <v>315.47000000000003</v>
      </c>
      <c r="BZ295" vm="21378">
        <f ca="1"/>
        <v>297.26</v>
      </c>
      <c r="CA295" vm="21379">
        <f ca="1"/>
        <v>219.38</v>
      </c>
      <c r="CB295" vm="4931">
        <f ca="1"/>
        <v>247.08</v>
      </c>
      <c r="CC295" vm="21380">
        <f ca="1"/>
        <v>210.58</v>
      </c>
      <c r="CD295" vm="21381">
        <f ca="1"/>
        <v>268.3</v>
      </c>
      <c r="CE295" vm="12931">
        <f ca="1"/>
        <v>220.41</v>
      </c>
      <c r="CF295" vm="21382">
        <f ca="1"/>
        <v>178.14</v>
      </c>
      <c r="CG295" vm="21006">
        <f ca="1"/>
        <v>115.91</v>
      </c>
      <c r="CH295" vm="4034">
        <f ca="1"/>
        <v>105.52</v>
      </c>
      <c r="CI295" vm="21383">
        <f ca="1"/>
        <v>100.66</v>
      </c>
      <c r="CJ295" vm="21384">
        <f ca="1"/>
        <v>120.6</v>
      </c>
      <c r="CK295" vm="21385">
        <f ca="1"/>
        <v>120.01</v>
      </c>
      <c r="CL295" vm="17791">
        <f ca="1"/>
        <v>108.01</v>
      </c>
      <c r="CM295" vm="7484">
        <f ca="1"/>
        <v>102.22</v>
      </c>
      <c r="CN295" vm="4765">
        <f ca="1"/>
        <v>108.92</v>
      </c>
      <c r="CO295" vm="21386">
        <f ca="1"/>
        <v>149.13</v>
      </c>
      <c r="CP295" vm="21387">
        <f ca="1"/>
        <v>153.69999999999999</v>
      </c>
      <c r="CQ295" vm="21388">
        <f ca="1"/>
        <v>118.81</v>
      </c>
      <c r="CR295" vm="21389">
        <f ca="1"/>
        <v>108.96</v>
      </c>
      <c r="CS295" vm="12574">
        <f ca="1"/>
        <v>84.07</v>
      </c>
      <c r="CT295" vm="21390">
        <f ca="1"/>
        <v>117.07</v>
      </c>
      <c r="CU295" vm="20797">
        <f ca="1"/>
        <v>129.24</v>
      </c>
      <c r="CV295" vm="21391">
        <f ca="1"/>
        <v>113.67</v>
      </c>
      <c r="CW295" vm="21392">
        <f ca="1"/>
        <v>112.51</v>
      </c>
      <c r="CX295" vm="21393">
        <f ca="1"/>
        <v>126.14</v>
      </c>
      <c r="CY295" vm="6693">
        <f ca="1"/>
        <v>135.96</v>
      </c>
      <c r="CZ295" vm="11727">
        <f ca="1"/>
        <v>147.21</v>
      </c>
      <c r="DA295" vm="21394">
        <f ca="1"/>
        <v>132.22</v>
      </c>
      <c r="DB295" vm="1408">
        <f ca="1"/>
        <v>155.68</v>
      </c>
      <c r="DC295" vm="4087">
        <f ca="1"/>
        <v>156.53</v>
      </c>
      <c r="DD295" vm="21395">
        <f ca="1"/>
        <v>158.88</v>
      </c>
      <c r="DE295" vm="8517">
        <f ca="1"/>
        <v>165.55</v>
      </c>
      <c r="DF295" vm="21396">
        <f ca="1"/>
        <v>188.2</v>
      </c>
      <c r="DG295" vm="21397">
        <f ca="1"/>
        <v>155.05000000000001</v>
      </c>
    </row>
    <row r="296" spans="2:111" x14ac:dyDescent="0.55000000000000004">
      <c r="B296" t="e" vm="21398">
        <v>#VALUE!</v>
      </c>
      <c r="C296" t="str" cm="1">
        <f t="array" aca="1" ref="C296" ca="1">_FV(B296,"Industry")</f>
        <v>Machinery, Equipment &amp; Components</v>
      </c>
      <c r="D296" cm="1" vm="21399">
        <f t="array" aca="1" ref="D296:DG296" ca="1">IFERROR(TRANSPOSE(_xlfn.STOCKHISTORY(B296,$B$1,$C$1,2,0,1)),"")</f>
        <v>34.924999999999997</v>
      </c>
      <c r="E296" vm="8774">
        <f ca="1"/>
        <v>35.19</v>
      </c>
      <c r="F296" vm="21400">
        <f ca="1"/>
        <v>38.155000000000001</v>
      </c>
      <c r="G296" vm="4350">
        <f ca="1"/>
        <v>38.61</v>
      </c>
      <c r="H296" vm="12131">
        <f ca="1"/>
        <v>41.15</v>
      </c>
      <c r="I296" vm="21401">
        <f ca="1"/>
        <v>44.055</v>
      </c>
      <c r="J296" vm="21402">
        <f ca="1"/>
        <v>46.445</v>
      </c>
      <c r="K296" vm="21403">
        <f ca="1"/>
        <v>48.24</v>
      </c>
      <c r="L296" vm="21404">
        <f ca="1"/>
        <v>49.395000000000003</v>
      </c>
      <c r="M296" vm="18349">
        <f ca="1"/>
        <v>45.17</v>
      </c>
      <c r="N296" vm="6560">
        <f ca="1"/>
        <v>48.63</v>
      </c>
      <c r="O296" vm="4696">
        <f ca="1"/>
        <v>47.35</v>
      </c>
      <c r="P296" vm="20727">
        <f ca="1"/>
        <v>48.75</v>
      </c>
      <c r="Q296" vm="18151">
        <f ca="1"/>
        <v>50.36</v>
      </c>
      <c r="R296" vm="3431">
        <f ca="1"/>
        <v>51.16</v>
      </c>
      <c r="S296" vm="2145">
        <f ca="1"/>
        <v>53.88</v>
      </c>
      <c r="T296" vm="16621">
        <f ca="1"/>
        <v>54.87</v>
      </c>
      <c r="U296" vm="3382">
        <f ca="1"/>
        <v>56.33</v>
      </c>
      <c r="V296" vm="10063">
        <f ca="1"/>
        <v>53.55</v>
      </c>
      <c r="W296" vm="19213">
        <f ca="1"/>
        <v>55.69</v>
      </c>
      <c r="X296" vm="19156">
        <f ca="1"/>
        <v>59.43</v>
      </c>
      <c r="Y296" vm="7096">
        <f ca="1"/>
        <v>59.2</v>
      </c>
      <c r="Z296" vm="6606">
        <f ca="1"/>
        <v>63.42</v>
      </c>
      <c r="AA296" vm="9450">
        <f ca="1"/>
        <v>61.28</v>
      </c>
      <c r="AB296" vm="2059">
        <f ca="1"/>
        <v>66.78</v>
      </c>
      <c r="AC296" vm="5125">
        <f ca="1"/>
        <v>64.19</v>
      </c>
      <c r="AD296" vm="5171">
        <f ca="1"/>
        <v>63.59</v>
      </c>
      <c r="AE296" vm="19524">
        <f ca="1"/>
        <v>61.35</v>
      </c>
      <c r="AF296" vm="15881">
        <f ca="1"/>
        <v>63.07</v>
      </c>
      <c r="AG296" vm="12677">
        <f ca="1"/>
        <v>59.15</v>
      </c>
      <c r="AH296" vm="10072">
        <f ca="1"/>
        <v>59.53</v>
      </c>
      <c r="AI296" vm="19372">
        <f ca="1"/>
        <v>58.08</v>
      </c>
      <c r="AJ296" vm="3433">
        <f ca="1"/>
        <v>53.37</v>
      </c>
      <c r="AK296" vm="16624">
        <f ca="1"/>
        <v>45.53</v>
      </c>
      <c r="AL296" vm="4558">
        <f ca="1"/>
        <v>47.38</v>
      </c>
      <c r="AM296" vm="2472">
        <f ca="1"/>
        <v>42.7</v>
      </c>
      <c r="AN296" vm="18737">
        <f ca="1"/>
        <v>47.86</v>
      </c>
      <c r="AO296" vm="12850">
        <f ca="1"/>
        <v>51.93</v>
      </c>
      <c r="AP296" vm="3601">
        <f ca="1"/>
        <v>53.32</v>
      </c>
      <c r="AQ296" vm="18350">
        <f ca="1"/>
        <v>52.57</v>
      </c>
      <c r="AR296" vm="17552">
        <f ca="1"/>
        <v>40.5</v>
      </c>
      <c r="AS296" vm="5012">
        <f ca="1"/>
        <v>47.16</v>
      </c>
      <c r="AT296" vm="21405">
        <f ca="1"/>
        <v>45.45</v>
      </c>
      <c r="AU296" vm="21406">
        <f ca="1"/>
        <v>46.52</v>
      </c>
      <c r="AV296" vm="21407">
        <f ca="1"/>
        <v>47.71</v>
      </c>
      <c r="AW296" vm="21408">
        <f ca="1"/>
        <v>49.68</v>
      </c>
      <c r="AX296" vm="9209">
        <f ca="1"/>
        <v>48.4</v>
      </c>
      <c r="AY296" vm="7080">
        <f ca="1"/>
        <v>47.64</v>
      </c>
      <c r="AZ296" vm="3569">
        <f ca="1"/>
        <v>42.69</v>
      </c>
      <c r="BA296" vm="10837">
        <f ca="1"/>
        <v>39.549999999999997</v>
      </c>
      <c r="BB296" vm="19754">
        <f ca="1"/>
        <v>37.81</v>
      </c>
      <c r="BC296" vm="4568">
        <f ca="1"/>
        <v>42.38</v>
      </c>
      <c r="BD296" vm="21409">
        <f ca="1"/>
        <v>47.5</v>
      </c>
      <c r="BE296" vm="7994">
        <f ca="1"/>
        <v>47.12</v>
      </c>
      <c r="BF296" vm="4586">
        <f ca="1"/>
        <v>48.14</v>
      </c>
      <c r="BG296" vm="14356">
        <f ca="1"/>
        <v>48.97</v>
      </c>
      <c r="BH296" vm="3881">
        <f ca="1"/>
        <v>52.8</v>
      </c>
      <c r="BI296" vm="3599">
        <f ca="1"/>
        <v>51.69</v>
      </c>
      <c r="BJ296" vm="4721">
        <f ca="1"/>
        <v>56.31</v>
      </c>
      <c r="BK296" vm="6249">
        <f ca="1"/>
        <v>54.82</v>
      </c>
      <c r="BL296" vm="2162">
        <f ca="1"/>
        <v>54.3</v>
      </c>
      <c r="BM296" vm="10443">
        <f ca="1"/>
        <v>59.37</v>
      </c>
      <c r="BN296" vm="7869">
        <f ca="1"/>
        <v>67.61</v>
      </c>
      <c r="BO296" vm="18154">
        <f ca="1"/>
        <v>67.75</v>
      </c>
      <c r="BP296" vm="21410">
        <f ca="1"/>
        <v>71.069999999999993</v>
      </c>
      <c r="BQ296" vm="9074">
        <f ca="1"/>
        <v>72.06</v>
      </c>
      <c r="BR296" vm="21411">
        <f ca="1"/>
        <v>70.33</v>
      </c>
      <c r="BS296" vm="9443">
        <f ca="1"/>
        <v>72.72</v>
      </c>
      <c r="BT296" vm="2202">
        <f ca="1"/>
        <v>61.07</v>
      </c>
      <c r="BU296" vm="12109">
        <f ca="1"/>
        <v>73.069999999999993</v>
      </c>
      <c r="BV296" vm="11454">
        <f ca="1"/>
        <v>79.05</v>
      </c>
      <c r="BW296" vm="21412">
        <f ca="1"/>
        <v>85.85</v>
      </c>
      <c r="BX296" vm="21413">
        <f ca="1"/>
        <v>76.42</v>
      </c>
      <c r="BY296" vm="9828">
        <f ca="1"/>
        <v>68.58</v>
      </c>
      <c r="BZ296" vm="9752">
        <f ca="1"/>
        <v>63.89</v>
      </c>
      <c r="CA296" vm="10954">
        <f ca="1"/>
        <v>58.43</v>
      </c>
      <c r="CB296" vm="19216">
        <f ca="1"/>
        <v>60.12</v>
      </c>
      <c r="CC296" vm="21414">
        <f ca="1"/>
        <v>54.68</v>
      </c>
      <c r="CD296" vm="10438">
        <f ca="1"/>
        <v>63.27</v>
      </c>
      <c r="CE296" vm="11566">
        <f ca="1"/>
        <v>56.45</v>
      </c>
      <c r="CF296" vm="21415">
        <f ca="1"/>
        <v>48.58</v>
      </c>
      <c r="CG296" vm="8932">
        <f ca="1"/>
        <v>54.78</v>
      </c>
      <c r="CH296" vm="6812">
        <f ca="1"/>
        <v>60.74</v>
      </c>
      <c r="CI296" vm="12833">
        <f ca="1"/>
        <v>57.24</v>
      </c>
      <c r="CJ296" vm="10406">
        <f ca="1"/>
        <v>67.7</v>
      </c>
      <c r="CK296" vm="13346">
        <f ca="1"/>
        <v>65.63</v>
      </c>
      <c r="CL296" vm="21416">
        <f ca="1"/>
        <v>69.150000000000006</v>
      </c>
      <c r="CM296" vm="8106">
        <f ca="1"/>
        <v>68.290000000000006</v>
      </c>
      <c r="CN296" vm="6229">
        <f ca="1"/>
        <v>63.94</v>
      </c>
      <c r="CO296" vm="7879">
        <f ca="1"/>
        <v>72.78</v>
      </c>
      <c r="CP296" vm="21169">
        <f ca="1"/>
        <v>72.63</v>
      </c>
      <c r="CQ296" vm="6326">
        <f ca="1"/>
        <v>72.5</v>
      </c>
      <c r="CR296" vm="5266">
        <f ca="1"/>
        <v>66.13</v>
      </c>
      <c r="CS296" vm="21417">
        <f ca="1"/>
        <v>69.760000000000005</v>
      </c>
      <c r="CT296" vm="5755">
        <f ca="1"/>
        <v>75.36</v>
      </c>
      <c r="CU296" vm="5763">
        <f ca="1"/>
        <v>82.44</v>
      </c>
      <c r="CV296" vm="10786">
        <f ca="1"/>
        <v>77.61</v>
      </c>
      <c r="CW296" vm="21418">
        <f ca="1"/>
        <v>82.9</v>
      </c>
      <c r="CX296" vm="18891">
        <f ca="1"/>
        <v>89.46</v>
      </c>
      <c r="CY296" vm="2848">
        <f ca="1"/>
        <v>82.84</v>
      </c>
      <c r="CZ296" vm="14273">
        <f ca="1"/>
        <v>83.64</v>
      </c>
      <c r="DA296" vm="21419">
        <f ca="1"/>
        <v>81.78</v>
      </c>
      <c r="DB296" vm="17636">
        <f ca="1"/>
        <v>85.04</v>
      </c>
      <c r="DC296" vm="6764">
        <f ca="1"/>
        <v>83.72</v>
      </c>
      <c r="DD296" vm="9091">
        <f ca="1"/>
        <v>89.83</v>
      </c>
      <c r="DE296" vm="19544">
        <f ca="1"/>
        <v>75.099999999999994</v>
      </c>
      <c r="DF296" vm="17629">
        <f ca="1"/>
        <v>74.489999999999995</v>
      </c>
      <c r="DG296" vm="21420">
        <f ca="1"/>
        <v>68.209999999999994</v>
      </c>
    </row>
    <row r="297" spans="2:111" x14ac:dyDescent="0.55000000000000004">
      <c r="B297" t="e" vm="21421">
        <v>#VALUE!</v>
      </c>
      <c r="C297" t="str" cm="1">
        <f t="array" aca="1" ref="C297" ca="1">_FV(B297,"Industry")</f>
        <v>Media &amp; Publishing</v>
      </c>
      <c r="D297" cm="1" vm="3783">
        <f t="array" aca="1" ref="D297:DG297" ca="1">IFERROR(TRANSPOSE(_xlfn.STOCKHISTORY(B297,$B$1,$C$1,2,0,1)),"")</f>
        <v>95.82</v>
      </c>
      <c r="E297" vm="3483">
        <f ca="1"/>
        <v>95.52</v>
      </c>
      <c r="F297" vm="3485">
        <f ca="1"/>
        <v>99.31</v>
      </c>
      <c r="G297" vm="4097">
        <f ca="1"/>
        <v>103.26</v>
      </c>
      <c r="H297" vm="6803">
        <f ca="1"/>
        <v>99.22</v>
      </c>
      <c r="I297" vm="4760">
        <f ca="1"/>
        <v>97.82</v>
      </c>
      <c r="J297" vm="21422">
        <f ca="1"/>
        <v>95.95</v>
      </c>
      <c r="K297" vm="20768">
        <f ca="1"/>
        <v>94.46</v>
      </c>
      <c r="L297" vm="14413">
        <f ca="1"/>
        <v>92.86</v>
      </c>
      <c r="M297" vm="21423">
        <f ca="1"/>
        <v>92.69</v>
      </c>
      <c r="N297" vm="21176">
        <f ca="1"/>
        <v>99.12</v>
      </c>
      <c r="O297" vm="9978">
        <f ca="1"/>
        <v>104.22</v>
      </c>
      <c r="P297" vm="9094">
        <f ca="1"/>
        <v>110.65</v>
      </c>
      <c r="Q297" vm="21424">
        <f ca="1"/>
        <v>110.09</v>
      </c>
      <c r="R297" vm="19661">
        <f ca="1"/>
        <v>113.39</v>
      </c>
      <c r="S297" vm="12753">
        <f ca="1"/>
        <v>115.6</v>
      </c>
      <c r="T297" vm="12890">
        <f ca="1"/>
        <v>107.94</v>
      </c>
      <c r="U297" vm="9084">
        <f ca="1"/>
        <v>106.25</v>
      </c>
      <c r="V297" vm="3508">
        <f ca="1"/>
        <v>109.93</v>
      </c>
      <c r="W297" vm="16241">
        <f ca="1"/>
        <v>101.2</v>
      </c>
      <c r="X297" vm="21425">
        <f ca="1"/>
        <v>98.57</v>
      </c>
      <c r="Y297" vm="18108">
        <f ca="1"/>
        <v>97.81</v>
      </c>
      <c r="Z297" vm="21426">
        <f ca="1"/>
        <v>104.82</v>
      </c>
      <c r="AA297" vm="21427">
        <f ca="1"/>
        <v>107.51</v>
      </c>
      <c r="AB297" vm="6627">
        <f ca="1"/>
        <v>108.67</v>
      </c>
      <c r="AC297" vm="8013">
        <f ca="1"/>
        <v>103.16</v>
      </c>
      <c r="AD297" vm="21428">
        <f ca="1"/>
        <v>100.44</v>
      </c>
      <c r="AE297" vm="21429">
        <f ca="1"/>
        <v>100.33</v>
      </c>
      <c r="AF297" vm="21430">
        <f ca="1"/>
        <v>99.47</v>
      </c>
      <c r="AG297" vm="9085">
        <f ca="1"/>
        <v>104.81</v>
      </c>
      <c r="AH297" vm="21431">
        <f ca="1"/>
        <v>113.56</v>
      </c>
      <c r="AI297" vm="19689">
        <f ca="1"/>
        <v>112.02</v>
      </c>
      <c r="AJ297" vm="21432">
        <f ca="1"/>
        <v>116.94</v>
      </c>
      <c r="AK297" vm="12302">
        <f ca="1"/>
        <v>114.83</v>
      </c>
      <c r="AL297" vm="4775">
        <f ca="1"/>
        <v>115.49</v>
      </c>
      <c r="AM297" vm="14671">
        <f ca="1"/>
        <v>109.65</v>
      </c>
      <c r="AN297" vm="6064">
        <f ca="1"/>
        <v>111.52</v>
      </c>
      <c r="AO297" vm="3199">
        <f ca="1"/>
        <v>112.84</v>
      </c>
      <c r="AP297" vm="21433">
        <f ca="1"/>
        <v>111.03</v>
      </c>
      <c r="AQ297" vm="21434">
        <f ca="1"/>
        <v>136.97</v>
      </c>
      <c r="AR297" vm="21435">
        <f ca="1"/>
        <v>132.04</v>
      </c>
      <c r="AS297" vm="8698">
        <f ca="1"/>
        <v>139.63999999999999</v>
      </c>
      <c r="AT297" vm="6392">
        <f ca="1"/>
        <v>143.01</v>
      </c>
      <c r="AU297" vm="21436">
        <f ca="1"/>
        <v>137.26</v>
      </c>
      <c r="AV297" vm="15713">
        <f ca="1"/>
        <v>130.32</v>
      </c>
      <c r="AW297" vm="21437">
        <f ca="1"/>
        <v>129.91999999999999</v>
      </c>
      <c r="AX297" vm="21438">
        <f ca="1"/>
        <v>151.58000000000001</v>
      </c>
      <c r="AY297" vm="21439">
        <f ca="1"/>
        <v>144.63</v>
      </c>
      <c r="AZ297" vm="21440">
        <f ca="1"/>
        <v>138.31</v>
      </c>
      <c r="BA297" vm="14417">
        <f ca="1"/>
        <v>117.65</v>
      </c>
      <c r="BB297" vm="11198">
        <f ca="1"/>
        <v>96.6</v>
      </c>
      <c r="BC297" vm="11712">
        <f ca="1"/>
        <v>108.15</v>
      </c>
      <c r="BD297" vm="21441">
        <f ca="1"/>
        <v>117.3</v>
      </c>
      <c r="BE297" vm="20044">
        <f ca="1"/>
        <v>111.51</v>
      </c>
      <c r="BF297" vm="21432">
        <f ca="1"/>
        <v>116.94</v>
      </c>
      <c r="BG297" vm="17633">
        <f ca="1"/>
        <v>131.87</v>
      </c>
      <c r="BH297" vm="21442">
        <f ca="1"/>
        <v>124.08</v>
      </c>
      <c r="BI297" vm="20295">
        <f ca="1"/>
        <v>121.25</v>
      </c>
      <c r="BJ297" vm="21443">
        <f ca="1"/>
        <v>148.01</v>
      </c>
      <c r="BK297" vm="5994">
        <f ca="1"/>
        <v>181.18</v>
      </c>
      <c r="BL297" vm="2571">
        <f ca="1"/>
        <v>168.17</v>
      </c>
      <c r="BM297" vm="8186">
        <f ca="1"/>
        <v>189.04</v>
      </c>
      <c r="BN297" vm="21444">
        <f ca="1"/>
        <v>184.52</v>
      </c>
      <c r="BO297" vm="2084">
        <f ca="1"/>
        <v>186.02</v>
      </c>
      <c r="BP297" vm="21445">
        <f ca="1"/>
        <v>178.65</v>
      </c>
      <c r="BQ297" vm="21446">
        <f ca="1"/>
        <v>175.77</v>
      </c>
      <c r="BR297" vm="21447">
        <f ca="1"/>
        <v>176.02</v>
      </c>
      <c r="BS297" vm="21448">
        <f ca="1"/>
        <v>181.3</v>
      </c>
      <c r="BT297" vm="21449">
        <f ca="1"/>
        <v>169.17</v>
      </c>
      <c r="BU297" vm="12923">
        <f ca="1"/>
        <v>169.07</v>
      </c>
      <c r="BV297" vm="6419">
        <f ca="1"/>
        <v>144.9</v>
      </c>
      <c r="BW297" vm="21450">
        <f ca="1"/>
        <v>154.88999999999999</v>
      </c>
      <c r="BX297" vm="11239">
        <f ca="1"/>
        <v>142.97</v>
      </c>
      <c r="BY297" vm="21451">
        <f ca="1"/>
        <v>148.46</v>
      </c>
      <c r="BZ297" vm="18020">
        <f ca="1"/>
        <v>137.16</v>
      </c>
      <c r="CA297" vm="19653">
        <f ca="1"/>
        <v>111.63</v>
      </c>
      <c r="CB297" vm="7356">
        <f ca="1"/>
        <v>110.44</v>
      </c>
      <c r="CC297" vm="10362">
        <f ca="1"/>
        <v>94.4</v>
      </c>
      <c r="CD297" vm="8856">
        <f ca="1"/>
        <v>106.1</v>
      </c>
      <c r="CE297" vm="4093">
        <f ca="1"/>
        <v>112.08</v>
      </c>
      <c r="CF297" vm="1229">
        <f ca="1"/>
        <v>94.33</v>
      </c>
      <c r="CG297" vm="12992">
        <f ca="1"/>
        <v>106.54</v>
      </c>
      <c r="CH297" vm="9672">
        <f ca="1"/>
        <v>97.87</v>
      </c>
      <c r="CI297" vm="9981">
        <f ca="1"/>
        <v>86.88</v>
      </c>
      <c r="CJ297" vm="21452">
        <f ca="1"/>
        <v>108.49</v>
      </c>
      <c r="CK297" vm="20049">
        <f ca="1"/>
        <v>99.61</v>
      </c>
      <c r="CL297" vm="19690">
        <f ca="1"/>
        <v>100.13</v>
      </c>
      <c r="CM297" vm="19752">
        <f ca="1"/>
        <v>102.5</v>
      </c>
      <c r="CN297" vm="10351">
        <f ca="1"/>
        <v>87.96</v>
      </c>
      <c r="CO297" vm="6821">
        <f ca="1"/>
        <v>89.28</v>
      </c>
      <c r="CP297" vm="9904">
        <f ca="1"/>
        <v>88.89</v>
      </c>
      <c r="CQ297" vm="11312">
        <f ca="1"/>
        <v>83.68</v>
      </c>
      <c r="CR297" vm="9569">
        <f ca="1"/>
        <v>81.05</v>
      </c>
      <c r="CS297" vm="5751">
        <f ca="1"/>
        <v>81.59</v>
      </c>
      <c r="CT297" vm="21423">
        <f ca="1"/>
        <v>92.69</v>
      </c>
      <c r="CU297" vm="2903">
        <f ca="1"/>
        <v>90.29</v>
      </c>
      <c r="CV297" vm="21453">
        <f ca="1"/>
        <v>96.05</v>
      </c>
      <c r="CW297" vm="21454">
        <f ca="1"/>
        <v>111.58</v>
      </c>
      <c r="CX297" vm="9702">
        <f ca="1"/>
        <v>122.36</v>
      </c>
      <c r="CY297" vm="7002">
        <f ca="1"/>
        <v>111.1</v>
      </c>
      <c r="CZ297" vm="13712">
        <f ca="1"/>
        <v>103.91</v>
      </c>
      <c r="DA297" vm="14670">
        <f ca="1"/>
        <v>99.29</v>
      </c>
      <c r="DB297" vm="9975">
        <f ca="1"/>
        <v>93.69</v>
      </c>
      <c r="DC297" vm="13523">
        <f ca="1"/>
        <v>90.38</v>
      </c>
      <c r="DD297" vm="21455">
        <f ca="1"/>
        <v>96.19</v>
      </c>
      <c r="DE297" vm="21456">
        <f ca="1"/>
        <v>96.2</v>
      </c>
      <c r="DF297" vm="21457">
        <f ca="1"/>
        <v>117.47</v>
      </c>
      <c r="DG297" vm="14988">
        <f ca="1"/>
        <v>111.35</v>
      </c>
    </row>
    <row r="298" spans="2:111" x14ac:dyDescent="0.55000000000000004">
      <c r="B298" t="e" vm="21458">
        <v>#VALUE!</v>
      </c>
      <c r="C298" t="str" cm="1">
        <f t="array" aca="1" ref="C298" ca="1">_FV(B298,"Industry")</f>
        <v>Media &amp; Publishing</v>
      </c>
      <c r="D298" cm="1" vm="11062">
        <f t="array" aca="1" ref="D298:DG298" ca="1">IFERROR(TRANSPOSE(_xlfn.STOCKHISTORY(B298,$B$1,$C$1,2,0,1)),"")</f>
        <v>73.349999999999994</v>
      </c>
      <c r="E298" vm="15937">
        <f ca="1"/>
        <v>77.81</v>
      </c>
      <c r="F298" vm="21459">
        <f ca="1"/>
        <v>83.23</v>
      </c>
      <c r="G298" vm="9631">
        <f ca="1"/>
        <v>82.97</v>
      </c>
      <c r="H298" vm="21460">
        <f ca="1"/>
        <v>83.33</v>
      </c>
      <c r="I298" vm="3984">
        <f ca="1"/>
        <v>81.489999999999995</v>
      </c>
      <c r="J298" vm="20172">
        <f ca="1"/>
        <v>82.29</v>
      </c>
      <c r="K298" vm="6460">
        <f ca="1"/>
        <v>86.13</v>
      </c>
      <c r="L298" vm="9653">
        <f ca="1"/>
        <v>85</v>
      </c>
      <c r="M298" vm="14268">
        <f ca="1"/>
        <v>79.819999999999993</v>
      </c>
      <c r="N298" vm="12035">
        <f ca="1"/>
        <v>86.94</v>
      </c>
      <c r="O298" vm="21461">
        <f ca="1"/>
        <v>85.11</v>
      </c>
      <c r="P298" vm="16358">
        <f ca="1"/>
        <v>85.65</v>
      </c>
      <c r="Q298" vm="6475">
        <f ca="1"/>
        <v>85.1</v>
      </c>
      <c r="R298" vm="9921">
        <f ca="1"/>
        <v>86.21</v>
      </c>
      <c r="S298" vm="10550">
        <f ca="1"/>
        <v>82.12</v>
      </c>
      <c r="T298" vm="6764">
        <f ca="1"/>
        <v>83.72</v>
      </c>
      <c r="U298" vm="21418">
        <f ca="1"/>
        <v>82.9</v>
      </c>
      <c r="V298" vm="6611">
        <f ca="1"/>
        <v>78.739999999999995</v>
      </c>
      <c r="W298" vm="12805">
        <f ca="1"/>
        <v>72.38</v>
      </c>
      <c r="X298" vm="9564">
        <f ca="1"/>
        <v>74.069999999999993</v>
      </c>
      <c r="Y298" vm="6316">
        <f ca="1"/>
        <v>67.19</v>
      </c>
      <c r="Z298" vm="6317">
        <f ca="1"/>
        <v>71.44</v>
      </c>
      <c r="AA298" vm="15098">
        <f ca="1"/>
        <v>72.83</v>
      </c>
      <c r="AB298" vm="11948">
        <f ca="1"/>
        <v>76.650000000000006</v>
      </c>
      <c r="AC298" vm="16464">
        <f ca="1"/>
        <v>76.23</v>
      </c>
      <c r="AD298" vm="2192">
        <f ca="1"/>
        <v>72.67</v>
      </c>
      <c r="AE298" vm="21462">
        <f ca="1"/>
        <v>73.66</v>
      </c>
      <c r="AF298" vm="9645">
        <f ca="1"/>
        <v>72.08</v>
      </c>
      <c r="AG298" vm="21463">
        <f ca="1"/>
        <v>76.27</v>
      </c>
      <c r="AH298" vm="11032">
        <f ca="1"/>
        <v>68.83</v>
      </c>
      <c r="AI298" vm="14661">
        <f ca="1"/>
        <v>69.319999999999993</v>
      </c>
      <c r="AJ298" vm="10477">
        <f ca="1"/>
        <v>68.02</v>
      </c>
      <c r="AK298" vm="11945">
        <f ca="1"/>
        <v>74.319999999999993</v>
      </c>
      <c r="AL298" vm="18884">
        <f ca="1"/>
        <v>76.97</v>
      </c>
      <c r="AM298" vm="3763">
        <f ca="1"/>
        <v>73.239999999999995</v>
      </c>
      <c r="AN298" vm="21464">
        <f ca="1"/>
        <v>77.88</v>
      </c>
      <c r="AO298" vm="7208">
        <f ca="1"/>
        <v>75.7</v>
      </c>
      <c r="AP298" vm="8107">
        <f ca="1"/>
        <v>72.989999999999995</v>
      </c>
      <c r="AQ298" vm="12583">
        <f ca="1"/>
        <v>80.03</v>
      </c>
      <c r="AR298" vm="7465">
        <f ca="1"/>
        <v>77.36</v>
      </c>
      <c r="AS298" vm="11854">
        <f ca="1"/>
        <v>81.95</v>
      </c>
      <c r="AT298" vm="14061">
        <f ca="1"/>
        <v>80.22</v>
      </c>
      <c r="AU298" vm="12580">
        <f ca="1"/>
        <v>76.06</v>
      </c>
      <c r="AV298" vm="21465">
        <f ca="1"/>
        <v>78.3</v>
      </c>
      <c r="AW298" vm="5749">
        <f ca="1"/>
        <v>77.19</v>
      </c>
      <c r="AX298" vm="10767">
        <f ca="1"/>
        <v>79.48</v>
      </c>
      <c r="AY298" vm="8957">
        <f ca="1"/>
        <v>81.02</v>
      </c>
      <c r="AZ298" vm="15942">
        <f ca="1"/>
        <v>75.31</v>
      </c>
      <c r="BA298" vm="3959">
        <f ca="1"/>
        <v>69.28</v>
      </c>
      <c r="BB298" vm="5270">
        <f ca="1"/>
        <v>54.9</v>
      </c>
      <c r="BC298" vm="4720">
        <f ca="1"/>
        <v>57.03</v>
      </c>
      <c r="BD298" vm="3046">
        <f ca="1"/>
        <v>54.79</v>
      </c>
      <c r="BE298" vm="12280">
        <f ca="1"/>
        <v>54.6</v>
      </c>
      <c r="BF298" vm="10420">
        <f ca="1"/>
        <v>53.73</v>
      </c>
      <c r="BG298" vm="12139">
        <f ca="1"/>
        <v>54.09</v>
      </c>
      <c r="BH298" vm="10379">
        <f ca="1"/>
        <v>49.5</v>
      </c>
      <c r="BI298" vm="3632">
        <f ca="1"/>
        <v>47.2</v>
      </c>
      <c r="BJ298" vm="7443">
        <f ca="1"/>
        <v>63</v>
      </c>
      <c r="BK298" vm="18220">
        <f ca="1"/>
        <v>62.37</v>
      </c>
      <c r="BL298" vm="2204">
        <f ca="1"/>
        <v>62.38</v>
      </c>
      <c r="BM298" vm="9484">
        <f ca="1"/>
        <v>68.73</v>
      </c>
      <c r="BN298" vm="20133">
        <f ca="1"/>
        <v>74.150000000000006</v>
      </c>
      <c r="BO298" vm="16372">
        <f ca="1"/>
        <v>82.26</v>
      </c>
      <c r="BP298" vm="21466">
        <f ca="1"/>
        <v>82.24</v>
      </c>
      <c r="BQ298" vm="21467">
        <f ca="1"/>
        <v>79.989999999999995</v>
      </c>
      <c r="BR298" vm="11946">
        <f ca="1"/>
        <v>72.819999999999993</v>
      </c>
      <c r="BS298" vm="9761">
        <f ca="1"/>
        <v>73.22</v>
      </c>
      <c r="BT298" vm="19238">
        <f ca="1"/>
        <v>72.459999999999994</v>
      </c>
      <c r="BU298" vm="6736">
        <f ca="1"/>
        <v>68.08</v>
      </c>
      <c r="BV298" vm="21468">
        <f ca="1"/>
        <v>67.31</v>
      </c>
      <c r="BW298" vm="21469">
        <f ca="1"/>
        <v>73.27</v>
      </c>
      <c r="BX298" vm="5755">
        <f ca="1"/>
        <v>75.36</v>
      </c>
      <c r="BY298" vm="14269">
        <f ca="1"/>
        <v>83.89</v>
      </c>
      <c r="BZ298" vm="21470">
        <f ca="1"/>
        <v>84.88</v>
      </c>
      <c r="CA298" vm="11037">
        <f ca="1"/>
        <v>76.13</v>
      </c>
      <c r="CB298" vm="14283">
        <f ca="1"/>
        <v>74.61</v>
      </c>
      <c r="CC298" vm="4735">
        <f ca="1"/>
        <v>63.61</v>
      </c>
      <c r="CD298" vm="18479">
        <f ca="1"/>
        <v>69.84</v>
      </c>
      <c r="CE298" vm="14360">
        <f ca="1"/>
        <v>66.900000000000006</v>
      </c>
      <c r="CF298" vm="10744">
        <f ca="1"/>
        <v>63.09</v>
      </c>
      <c r="CG298" vm="14851">
        <f ca="1"/>
        <v>72.75</v>
      </c>
      <c r="CH298" vm="15898">
        <f ca="1"/>
        <v>79.760000000000005</v>
      </c>
      <c r="CI298" vm="7330">
        <f ca="1"/>
        <v>81.569999999999993</v>
      </c>
      <c r="CJ298" vm="12418">
        <f ca="1"/>
        <v>85.99</v>
      </c>
      <c r="CK298" vm="7468">
        <f ca="1"/>
        <v>90.57</v>
      </c>
      <c r="CL298" vm="21178">
        <f ca="1"/>
        <v>94.34</v>
      </c>
      <c r="CM298" vm="7468">
        <f ca="1"/>
        <v>90.57</v>
      </c>
      <c r="CN298" vm="10776">
        <f ca="1"/>
        <v>88.19</v>
      </c>
      <c r="CO298" vm="21471">
        <f ca="1"/>
        <v>95.15</v>
      </c>
      <c r="CP298" vm="20699">
        <f ca="1"/>
        <v>84.62</v>
      </c>
      <c r="CQ298" vm="17307">
        <f ca="1"/>
        <v>81.010000000000005</v>
      </c>
      <c r="CR298" vm="13408">
        <f ca="1"/>
        <v>74.48</v>
      </c>
      <c r="CS298" vm="21472">
        <f ca="1"/>
        <v>74.91</v>
      </c>
      <c r="CT298" vm="21473">
        <f ca="1"/>
        <v>80.63</v>
      </c>
      <c r="CU298" vm="7862">
        <f ca="1"/>
        <v>86.51</v>
      </c>
      <c r="CV298" vm="13523">
        <f ca="1"/>
        <v>90.38</v>
      </c>
      <c r="CW298" vm="7336">
        <f ca="1"/>
        <v>88.39</v>
      </c>
      <c r="CX298" vm="13700">
        <f ca="1"/>
        <v>96.76</v>
      </c>
      <c r="CY298" vm="8006">
        <f ca="1"/>
        <v>92.84</v>
      </c>
      <c r="CZ298" vm="3837">
        <f ca="1"/>
        <v>92.96</v>
      </c>
      <c r="DA298" vm="5772">
        <f ca="1"/>
        <v>89.7</v>
      </c>
      <c r="DB298" vm="3223">
        <f ca="1"/>
        <v>98.04</v>
      </c>
      <c r="DC298" vm="2917">
        <f ca="1"/>
        <v>100.43</v>
      </c>
      <c r="DD298" vm="7485">
        <f ca="1"/>
        <v>103.39</v>
      </c>
      <c r="DE298" vm="4016">
        <f ca="1"/>
        <v>101</v>
      </c>
      <c r="DF298" vm="21426">
        <f ca="1"/>
        <v>104.82</v>
      </c>
      <c r="DG298" vm="1270">
        <f ca="1"/>
        <v>86.04</v>
      </c>
    </row>
    <row r="299" spans="2:111" x14ac:dyDescent="0.55000000000000004">
      <c r="B299" t="e" vm="21474">
        <v>#VALUE!</v>
      </c>
      <c r="C299" t="str" cm="1">
        <f t="array" aca="1" ref="C299" ca="1">_FV(B299,"Industry")</f>
        <v>Media &amp; Publishing</v>
      </c>
      <c r="D299" cm="1" vm="21475">
        <f t="array" aca="1" ref="D299:DG299" ca="1">IFERROR(TRANSPOSE(_xlfn.STOCKHISTORY(B299,$B$1,$C$1,2,0,1)),"")</f>
        <v>22.7</v>
      </c>
      <c r="E299" vm="10187">
        <f ca="1"/>
        <v>21.99</v>
      </c>
      <c r="F299" vm="21476">
        <f ca="1"/>
        <v>22.31</v>
      </c>
      <c r="G299" vm="20665">
        <f ca="1"/>
        <v>21.48</v>
      </c>
      <c r="H299" vm="3418">
        <f ca="1"/>
        <v>24.15</v>
      </c>
      <c r="I299" vm="6166">
        <f ca="1"/>
        <v>23.5</v>
      </c>
      <c r="J299" vm="7398">
        <f ca="1"/>
        <v>27.42</v>
      </c>
      <c r="K299" vm="16384">
        <f ca="1"/>
        <v>26.72</v>
      </c>
      <c r="L299" vm="20670">
        <f ca="1"/>
        <v>27.48</v>
      </c>
      <c r="M299" vm="21477">
        <f ca="1"/>
        <v>27.67</v>
      </c>
      <c r="N299" vm="8761">
        <f ca="1"/>
        <v>27.68</v>
      </c>
      <c r="O299" vm="3311">
        <f ca="1"/>
        <v>26.6</v>
      </c>
      <c r="P299" vm="4988">
        <f ca="1"/>
        <v>28.62</v>
      </c>
      <c r="Q299" vm="19174">
        <f ca="1"/>
        <v>28.41</v>
      </c>
      <c r="R299" vm="4571">
        <f ca="1"/>
        <v>30.37</v>
      </c>
      <c r="S299" vm="3861">
        <f ca="1"/>
        <v>32.159999999999997</v>
      </c>
      <c r="T299" vm="4224">
        <f ca="1"/>
        <v>34.49</v>
      </c>
      <c r="U299" vm="8117">
        <f ca="1"/>
        <v>34.85</v>
      </c>
      <c r="V299" vm="13951">
        <f ca="1"/>
        <v>37.270000000000003</v>
      </c>
      <c r="W299" vm="7302">
        <f ca="1"/>
        <v>39.96</v>
      </c>
      <c r="X299" vm="4206">
        <f ca="1"/>
        <v>43.55</v>
      </c>
      <c r="Y299" vm="9807">
        <f ca="1"/>
        <v>43.78</v>
      </c>
      <c r="Z299" vm="6559">
        <f ca="1"/>
        <v>45.38</v>
      </c>
      <c r="AA299" vm="10909">
        <f ca="1"/>
        <v>42.57</v>
      </c>
      <c r="AB299" vm="7720">
        <f ca="1"/>
        <v>45.06</v>
      </c>
      <c r="AC299" vm="4674">
        <f ca="1"/>
        <v>44.8</v>
      </c>
      <c r="AD299" vm="4200">
        <f ca="1"/>
        <v>42.14</v>
      </c>
      <c r="AE299" vm="19175">
        <f ca="1"/>
        <v>39.47</v>
      </c>
      <c r="AF299" vm="6215">
        <f ca="1"/>
        <v>42.63</v>
      </c>
      <c r="AG299" vm="21478">
        <f ca="1"/>
        <v>48.57</v>
      </c>
      <c r="AH299" vm="21479">
        <f ca="1"/>
        <v>49.28</v>
      </c>
      <c r="AI299" vm="21408">
        <f ca="1"/>
        <v>49.68</v>
      </c>
      <c r="AJ299" vm="5184">
        <f ca="1"/>
        <v>54.47</v>
      </c>
      <c r="AK299" vm="21480">
        <f ca="1"/>
        <v>52.3</v>
      </c>
      <c r="AL299" vm="15115">
        <f ca="1"/>
        <v>55.68</v>
      </c>
      <c r="AM299" vm="21481">
        <f ca="1"/>
        <v>49.25</v>
      </c>
      <c r="AN299" vm="16711">
        <f ca="1"/>
        <v>53.51</v>
      </c>
      <c r="AO299" vm="5215">
        <f ca="1"/>
        <v>56.56</v>
      </c>
      <c r="AP299" vm="21482">
        <f ca="1"/>
        <v>63.54</v>
      </c>
      <c r="AQ299" vm="6190">
        <f ca="1"/>
        <v>65.34</v>
      </c>
      <c r="AR299" vm="12174">
        <f ca="1"/>
        <v>60.82</v>
      </c>
      <c r="AS299" vm="15931">
        <f ca="1"/>
        <v>66.25</v>
      </c>
      <c r="AT299" vm="9074">
        <f ca="1"/>
        <v>72.06</v>
      </c>
      <c r="AU299" vm="18155">
        <f ca="1"/>
        <v>69.510000000000005</v>
      </c>
      <c r="AV299" vm="20789">
        <f ca="1"/>
        <v>66.34</v>
      </c>
      <c r="AW299" vm="13215">
        <f ca="1"/>
        <v>70.5</v>
      </c>
      <c r="AX299" vm="2193">
        <f ca="1"/>
        <v>69.81</v>
      </c>
      <c r="AY299" vm="2157">
        <f ca="1"/>
        <v>71.47</v>
      </c>
      <c r="AZ299" vm="10425">
        <f ca="1"/>
        <v>68.16</v>
      </c>
      <c r="BA299" vm="10082">
        <f ca="1"/>
        <v>60.77</v>
      </c>
      <c r="BB299" vm="21483">
        <f ca="1"/>
        <v>45.46</v>
      </c>
      <c r="BC299" vm="7065">
        <f ca="1"/>
        <v>44.87</v>
      </c>
      <c r="BD299" vm="3886">
        <f ca="1"/>
        <v>49.16</v>
      </c>
      <c r="BE299" vm="12075">
        <f ca="1"/>
        <v>44.33</v>
      </c>
      <c r="BF299" vm="3928">
        <f ca="1"/>
        <v>46.81</v>
      </c>
      <c r="BG299" vm="6564">
        <f ca="1"/>
        <v>56.8</v>
      </c>
      <c r="BH299" vm="2145">
        <f ca="1"/>
        <v>53.88</v>
      </c>
      <c r="BI299" vm="3889">
        <f ca="1"/>
        <v>48.8</v>
      </c>
      <c r="BJ299" vm="10342">
        <f ca="1"/>
        <v>65.650000000000006</v>
      </c>
      <c r="BK299" vm="9758">
        <f ca="1"/>
        <v>73.48</v>
      </c>
      <c r="BL299" vm="11969">
        <f ca="1"/>
        <v>66.45</v>
      </c>
      <c r="BM299" vm="1248">
        <f ca="1"/>
        <v>88.86</v>
      </c>
      <c r="BN299" vm="2013">
        <f ca="1"/>
        <v>84.65</v>
      </c>
      <c r="BO299" vm="18201">
        <f ca="1"/>
        <v>81.88</v>
      </c>
      <c r="BP299" vm="10360">
        <f ca="1"/>
        <v>90.11</v>
      </c>
      <c r="BQ299" vm="8009">
        <f ca="1"/>
        <v>87.59</v>
      </c>
      <c r="BR299" vm="6435">
        <f ca="1"/>
        <v>78.89</v>
      </c>
      <c r="BS299" vm="21484">
        <f ca="1"/>
        <v>86.7</v>
      </c>
      <c r="BT299" vm="21485">
        <f ca="1"/>
        <v>91.13</v>
      </c>
      <c r="BU299" vm="5774">
        <f ca="1"/>
        <v>101.15</v>
      </c>
      <c r="BV299" vm="21486">
        <f ca="1"/>
        <v>106.65</v>
      </c>
      <c r="BW299" vm="21487">
        <f ca="1"/>
        <v>119.69</v>
      </c>
      <c r="BX299" vm="21488">
        <f ca="1"/>
        <v>109.51</v>
      </c>
      <c r="BY299" vm="21489">
        <f ca="1"/>
        <v>120.82</v>
      </c>
      <c r="BZ299" vm="16171">
        <f ca="1"/>
        <v>117.64</v>
      </c>
      <c r="CA299" vm="12742">
        <f ca="1"/>
        <v>104.88</v>
      </c>
      <c r="CB299" vm="21490">
        <f ca="1"/>
        <v>95.05</v>
      </c>
      <c r="CC299" vm="14271">
        <f ca="1"/>
        <v>82.58</v>
      </c>
      <c r="CD299" vm="10543">
        <f ca="1"/>
        <v>93.99</v>
      </c>
      <c r="CE299" vm="12566">
        <f ca="1"/>
        <v>90.36</v>
      </c>
      <c r="CF299" vm="6730">
        <f ca="1"/>
        <v>76.040000000000006</v>
      </c>
      <c r="CG299" vm="3777">
        <f ca="1"/>
        <v>79.61</v>
      </c>
      <c r="CH299" vm="11965">
        <f ca="1"/>
        <v>72.760000000000005</v>
      </c>
      <c r="CI299" vm="18198">
        <f ca="1"/>
        <v>69.739999999999995</v>
      </c>
      <c r="CJ299" vm="6328">
        <f ca="1"/>
        <v>80.489999999999995</v>
      </c>
      <c r="CK299" vm="9074">
        <f ca="1"/>
        <v>72.06</v>
      </c>
      <c r="CL299" vm="12110">
        <f ca="1"/>
        <v>70</v>
      </c>
      <c r="CM299" vm="8022">
        <f ca="1"/>
        <v>67.78</v>
      </c>
      <c r="CN299" vm="13678">
        <f ca="1"/>
        <v>79.94</v>
      </c>
      <c r="CO299" vm="17646">
        <f ca="1"/>
        <v>91.11</v>
      </c>
      <c r="CP299" vm="10486">
        <f ca="1"/>
        <v>87.75</v>
      </c>
      <c r="CQ299" vm="9785">
        <f ca="1"/>
        <v>84.53</v>
      </c>
      <c r="CR299" vm="21491">
        <f ca="1"/>
        <v>83.04</v>
      </c>
      <c r="CS299" vm="9783">
        <f ca="1"/>
        <v>80.02</v>
      </c>
      <c r="CT299" vm="10054">
        <f ca="1"/>
        <v>84.22</v>
      </c>
      <c r="CU299" vm="12707">
        <f ca="1"/>
        <v>93.6</v>
      </c>
      <c r="CV299" vm="18885">
        <f ca="1"/>
        <v>88.85</v>
      </c>
      <c r="CW299" vm="12266">
        <f ca="1"/>
        <v>96.98</v>
      </c>
      <c r="CX299" vm="17200">
        <f ca="1"/>
        <v>105.77</v>
      </c>
      <c r="CY299" vm="21492">
        <f ca="1"/>
        <v>88.91</v>
      </c>
      <c r="CZ299" vm="6645">
        <f ca="1"/>
        <v>93.74</v>
      </c>
      <c r="DA299" vm="6645">
        <f ca="1"/>
        <v>93.74</v>
      </c>
      <c r="DB299" vm="21455">
        <f ca="1"/>
        <v>96.19</v>
      </c>
      <c r="DC299" vm="20045">
        <f ca="1"/>
        <v>97.67</v>
      </c>
      <c r="DD299" vm="2844">
        <f ca="1"/>
        <v>109.49</v>
      </c>
      <c r="DE299" vm="14080">
        <f ca="1"/>
        <v>117.14</v>
      </c>
      <c r="DF299" vm="21493">
        <f ca="1"/>
        <v>138.25</v>
      </c>
      <c r="DG299" vm="21494">
        <f ca="1"/>
        <v>129.5</v>
      </c>
    </row>
    <row r="300" spans="2:111" x14ac:dyDescent="0.55000000000000004">
      <c r="B300" t="e" vm="21495">
        <v>#VALUE!</v>
      </c>
      <c r="C300" t="str" cm="1">
        <f t="array" aca="1" ref="C300" ca="1">_FV(B300,"Industry")</f>
        <v>Media &amp; Publishing</v>
      </c>
      <c r="D300" cm="1" vm="3309">
        <f t="array" aca="1" ref="D300:DG300" ca="1">IFERROR(TRANSPOSE(_xlfn.STOCKHISTORY(B300,$B$1,$C$1,2,0,1)),"")</f>
        <v>27.59</v>
      </c>
      <c r="E300" vm="4959">
        <f ca="1"/>
        <v>25</v>
      </c>
      <c r="F300" vm="21496">
        <f ca="1"/>
        <v>28.63</v>
      </c>
      <c r="G300" vm="6168">
        <f ca="1"/>
        <v>27.31</v>
      </c>
      <c r="H300" vm="11258">
        <f ca="1"/>
        <v>27.85</v>
      </c>
      <c r="I300" vm="6869">
        <f ca="1"/>
        <v>25.23</v>
      </c>
      <c r="J300" vm="21497">
        <f ca="1"/>
        <v>25.09</v>
      </c>
      <c r="K300" vm="7387">
        <f ca="1"/>
        <v>25.51</v>
      </c>
      <c r="L300" vm="7437">
        <f ca="1"/>
        <v>26.92</v>
      </c>
      <c r="M300" vm="6891">
        <f ca="1"/>
        <v>26.11</v>
      </c>
      <c r="N300" vm="11552">
        <f ca="1"/>
        <v>27.09</v>
      </c>
      <c r="O300" vm="11016">
        <f ca="1"/>
        <v>27.41</v>
      </c>
      <c r="P300" vm="21498">
        <f ca="1"/>
        <v>28.35</v>
      </c>
      <c r="Q300" vm="11015">
        <f ca="1"/>
        <v>28.76</v>
      </c>
      <c r="R300" vm="11288">
        <f ca="1"/>
        <v>29.09</v>
      </c>
      <c r="S300" vm="21499">
        <f ca="1"/>
        <v>28.78</v>
      </c>
      <c r="T300" vm="2043">
        <f ca="1"/>
        <v>26.5</v>
      </c>
      <c r="U300" vm="21500">
        <f ca="1"/>
        <v>25.83</v>
      </c>
      <c r="V300" vm="11874">
        <f ca="1"/>
        <v>24.6</v>
      </c>
      <c r="W300" vm="21501">
        <f ca="1"/>
        <v>22.21</v>
      </c>
      <c r="X300" vm="21502">
        <f ca="1"/>
        <v>21.29</v>
      </c>
      <c r="Y300" vm="21503">
        <f ca="1"/>
        <v>18.88</v>
      </c>
      <c r="Z300" vm="21504">
        <f ca="1"/>
        <v>19.02</v>
      </c>
      <c r="AA300" vm="2031">
        <f ca="1"/>
        <v>22.38</v>
      </c>
      <c r="AB300" vm="4649">
        <f ca="1"/>
        <v>25.07</v>
      </c>
      <c r="AC300" vm="21505">
        <f ca="1"/>
        <v>24.32</v>
      </c>
      <c r="AD300" vm="21506">
        <f ca="1"/>
        <v>21.43</v>
      </c>
      <c r="AE300" vm="11243">
        <f ca="1"/>
        <v>23.65</v>
      </c>
      <c r="AF300" vm="21507">
        <f ca="1"/>
        <v>21.09</v>
      </c>
      <c r="AG300" vm="3304">
        <f ca="1"/>
        <v>27.5</v>
      </c>
      <c r="AH300" vm="5666">
        <f ca="1"/>
        <v>26.58</v>
      </c>
      <c r="AI300" vm="4336">
        <f ca="1"/>
        <v>27.83</v>
      </c>
      <c r="AJ300" vm="3297">
        <f ca="1"/>
        <v>32</v>
      </c>
      <c r="AK300" vm="11248">
        <f ca="1"/>
        <v>32.39</v>
      </c>
      <c r="AL300" vm="7035">
        <f ca="1"/>
        <v>30.72</v>
      </c>
      <c r="AM300" vm="12218">
        <f ca="1"/>
        <v>24.74</v>
      </c>
      <c r="AN300" vm="2996">
        <f ca="1"/>
        <v>28.38</v>
      </c>
      <c r="AO300" vm="4166">
        <f ca="1"/>
        <v>28.9</v>
      </c>
      <c r="AP300" vm="7405">
        <f ca="1"/>
        <v>27.02</v>
      </c>
      <c r="AQ300" vm="21508">
        <f ca="1"/>
        <v>30.9</v>
      </c>
      <c r="AR300" vm="4504">
        <f ca="1"/>
        <v>27.26</v>
      </c>
      <c r="AS300" vm="10871">
        <f ca="1"/>
        <v>30.7</v>
      </c>
      <c r="AT300" vm="3326">
        <f ca="1"/>
        <v>30.31</v>
      </c>
      <c r="AU300" vm="2963">
        <f ca="1"/>
        <v>27.6</v>
      </c>
      <c r="AV300" vm="7404">
        <f ca="1"/>
        <v>26.63</v>
      </c>
      <c r="AW300" vm="21509">
        <f ca="1"/>
        <v>26.954999999999998</v>
      </c>
      <c r="AX300" vm="12221">
        <f ca="1"/>
        <v>32.94</v>
      </c>
      <c r="AY300" vm="21510">
        <f ca="1"/>
        <v>32.74</v>
      </c>
      <c r="AZ300" vm="18466">
        <f ca="1"/>
        <v>29.26</v>
      </c>
      <c r="BA300" vm="7663">
        <f ca="1"/>
        <v>25.7</v>
      </c>
      <c r="BB300" vm="4613">
        <f ca="1"/>
        <v>19.440000000000001</v>
      </c>
      <c r="BC300" vm="19881">
        <f ca="1"/>
        <v>22.42</v>
      </c>
      <c r="BD300" vm="11105">
        <f ca="1"/>
        <v>21.75</v>
      </c>
      <c r="BE300" vm="21511">
        <f ca="1"/>
        <v>21.1</v>
      </c>
      <c r="BF300" vm="21511">
        <f ca="1"/>
        <v>21.1</v>
      </c>
      <c r="BG300" vm="11128">
        <f ca="1"/>
        <v>22.065000000000001</v>
      </c>
      <c r="BH300" vm="7417">
        <f ca="1"/>
        <v>21.77</v>
      </c>
      <c r="BI300" vm="4627">
        <f ca="1"/>
        <v>20.239999999999998</v>
      </c>
      <c r="BJ300" vm="7401">
        <f ca="1"/>
        <v>26.91</v>
      </c>
      <c r="BK300" vm="7665">
        <f ca="1"/>
        <v>30.09</v>
      </c>
      <c r="BL300" vm="10908">
        <f ca="1"/>
        <v>41.42</v>
      </c>
      <c r="BM300" vm="19364">
        <f ca="1"/>
        <v>53.03</v>
      </c>
      <c r="BN300" vm="12842">
        <f ca="1"/>
        <v>43.46</v>
      </c>
      <c r="BO300" vm="10832">
        <f ca="1"/>
        <v>37.659999999999997</v>
      </c>
      <c r="BP300" vm="12882">
        <f ca="1"/>
        <v>32.11</v>
      </c>
      <c r="BQ300" vm="3313">
        <f ca="1"/>
        <v>30.68</v>
      </c>
      <c r="BR300" vm="20676">
        <f ca="1"/>
        <v>29.01</v>
      </c>
      <c r="BS300" vm="11255">
        <f ca="1"/>
        <v>28.84</v>
      </c>
      <c r="BT300" vm="7414">
        <f ca="1"/>
        <v>25.38</v>
      </c>
      <c r="BU300" vm="21512">
        <f ca="1"/>
        <v>23.44</v>
      </c>
      <c r="BV300" vm="4645">
        <f ca="1"/>
        <v>23.27</v>
      </c>
      <c r="BW300" vm="4487">
        <f ca="1"/>
        <v>23.54</v>
      </c>
      <c r="BX300" vm="4972">
        <f ca="1"/>
        <v>27.91</v>
      </c>
      <c r="BY300" vm="4399">
        <f ca="1"/>
        <v>28.05</v>
      </c>
      <c r="BZ300" vm="7659">
        <f ca="1"/>
        <v>24.92</v>
      </c>
      <c r="CA300" vm="21513">
        <f ca="1"/>
        <v>18.149999999999999</v>
      </c>
      <c r="CB300" vm="21514">
        <f ca="1"/>
        <v>18.45</v>
      </c>
      <c r="CC300" vm="21515">
        <f ca="1"/>
        <v>13.42</v>
      </c>
      <c r="CD300" vm="7771">
        <f ca="1"/>
        <v>15</v>
      </c>
      <c r="CE300" vm="4267">
        <f ca="1"/>
        <v>13.24</v>
      </c>
      <c r="CF300" vm="21516">
        <f ca="1"/>
        <v>11.5</v>
      </c>
      <c r="CG300" vm="10095">
        <f ca="1"/>
        <v>13</v>
      </c>
      <c r="CH300" vm="21517">
        <f ca="1"/>
        <v>11.4</v>
      </c>
      <c r="CI300" vm="2683">
        <f ca="1"/>
        <v>9.48</v>
      </c>
      <c r="CJ300" vm="17273">
        <f ca="1"/>
        <v>14.82</v>
      </c>
      <c r="CK300" vm="10129">
        <f ca="1"/>
        <v>15.62</v>
      </c>
      <c r="CL300" vm="4257">
        <f ca="1"/>
        <v>15.1</v>
      </c>
      <c r="CM300" vm="21518">
        <f ca="1"/>
        <v>13.61</v>
      </c>
      <c r="CN300" vm="21519">
        <f ca="1"/>
        <v>11.28</v>
      </c>
      <c r="CO300" vm="2751">
        <f ca="1"/>
        <v>12.54</v>
      </c>
      <c r="CP300" vm="1964">
        <f ca="1"/>
        <v>13.07</v>
      </c>
      <c r="CQ300" vm="21520">
        <f ca="1"/>
        <v>13.14</v>
      </c>
      <c r="CR300" vm="4460">
        <f ca="1"/>
        <v>10.86</v>
      </c>
      <c r="CS300" vm="21521">
        <f ca="1"/>
        <v>9.94</v>
      </c>
      <c r="CT300" vm="2691">
        <f ca="1"/>
        <v>10.45</v>
      </c>
      <c r="CU300" vm="9182">
        <f ca="1"/>
        <v>11.38</v>
      </c>
      <c r="CV300" vm="21522">
        <f ca="1"/>
        <v>10.02</v>
      </c>
      <c r="CW300" vm="2711">
        <f ca="1"/>
        <v>8.7899999999999991</v>
      </c>
      <c r="CX300" vm="21523">
        <f ca="1"/>
        <v>8.73</v>
      </c>
      <c r="CY300" vm="21524">
        <f ca="1"/>
        <v>7.36</v>
      </c>
      <c r="CZ300" vm="21525">
        <f ca="1"/>
        <v>8.24</v>
      </c>
      <c r="DA300" vm="21526">
        <f ca="1"/>
        <v>7.44</v>
      </c>
      <c r="DB300" vm="17262">
        <f ca="1"/>
        <v>8.65</v>
      </c>
      <c r="DC300" vm="21527">
        <f ca="1"/>
        <v>7.84</v>
      </c>
      <c r="DD300" vm="21528">
        <f ca="1"/>
        <v>8.25</v>
      </c>
      <c r="DE300" vm="21529">
        <f ca="1"/>
        <v>8.1300000000000008</v>
      </c>
      <c r="DF300" vm="21530">
        <f ca="1"/>
        <v>10.48</v>
      </c>
      <c r="DG300" vm="21531">
        <f ca="1"/>
        <v>10.57</v>
      </c>
    </row>
    <row r="301" spans="2:111" x14ac:dyDescent="0.55000000000000004">
      <c r="B301" t="e" vm="21532">
        <v>#VALUE!</v>
      </c>
      <c r="C301" t="str" cm="1">
        <f t="array" aca="1" ref="C301" ca="1">_FV(B301,"Industry")</f>
        <v>Media &amp; Publishing</v>
      </c>
      <c r="D301" cm="1" vm="4646">
        <f t="array" aca="1" ref="D301:DG301" ca="1">IFERROR(TRANSPOSE(_xlfn.STOCKHISTORY(B301,$B$1,$C$1,2,0,1)),"")</f>
        <v>22.44</v>
      </c>
      <c r="E301" vm="21533">
        <f ca="1"/>
        <v>21.39</v>
      </c>
      <c r="F301" vm="21534">
        <f ca="1"/>
        <v>22.95</v>
      </c>
      <c r="G301" vm="4475">
        <f ca="1"/>
        <v>22.94</v>
      </c>
      <c r="H301" vm="7530">
        <f ca="1"/>
        <v>23.9</v>
      </c>
      <c r="I301" vm="8762">
        <f ca="1"/>
        <v>23.1</v>
      </c>
      <c r="J301" vm="10186">
        <f ca="1"/>
        <v>23.06</v>
      </c>
      <c r="K301" vm="21535">
        <f ca="1"/>
        <v>23.14</v>
      </c>
      <c r="L301" vm="19949">
        <f ca="1"/>
        <v>22.35</v>
      </c>
      <c r="M301" vm="4544">
        <f ca="1"/>
        <v>22.39</v>
      </c>
      <c r="N301" vm="21536">
        <f ca="1"/>
        <v>24.07</v>
      </c>
      <c r="O301" vm="4468">
        <f ca="1"/>
        <v>23.41</v>
      </c>
      <c r="P301" vm="4176">
        <f ca="1"/>
        <v>23.53</v>
      </c>
      <c r="Q301" vm="4545">
        <f ca="1"/>
        <v>24.1</v>
      </c>
      <c r="R301" vm="16612">
        <f ca="1"/>
        <v>24.57</v>
      </c>
      <c r="S301" vm="21537">
        <f ca="1"/>
        <v>23.57</v>
      </c>
      <c r="T301" vm="21538">
        <f ca="1"/>
        <v>24.93</v>
      </c>
      <c r="U301" vm="11874">
        <f ca="1"/>
        <v>24.6</v>
      </c>
      <c r="V301" vm="20707">
        <f ca="1"/>
        <v>21.61</v>
      </c>
      <c r="W301" vm="4640">
        <f ca="1"/>
        <v>20.14</v>
      </c>
      <c r="X301" vm="7639">
        <f ca="1"/>
        <v>20.79</v>
      </c>
      <c r="Y301" vm="4470">
        <f ca="1"/>
        <v>19.25</v>
      </c>
      <c r="Z301" vm="21539">
        <f ca="1"/>
        <v>19.78</v>
      </c>
      <c r="AA301" vm="4152">
        <f ca="1"/>
        <v>20.16</v>
      </c>
      <c r="AB301" vm="21540">
        <f ca="1"/>
        <v>21.89</v>
      </c>
      <c r="AC301" vm="7388">
        <f ca="1"/>
        <v>23.4</v>
      </c>
      <c r="AD301" vm="21541">
        <f ca="1"/>
        <v>23.03</v>
      </c>
      <c r="AE301" vm="3287">
        <f ca="1"/>
        <v>23.59</v>
      </c>
      <c r="AF301" vm="5593">
        <f ca="1"/>
        <v>22.6</v>
      </c>
      <c r="AG301" vm="21512">
        <f ca="1"/>
        <v>23.44</v>
      </c>
      <c r="AH301" vm="21542">
        <f ca="1"/>
        <v>22.55</v>
      </c>
      <c r="AI301" vm="21543">
        <f ca="1"/>
        <v>23.35</v>
      </c>
      <c r="AJ301" vm="17518">
        <f ca="1"/>
        <v>22.87</v>
      </c>
      <c r="AK301" vm="7406">
        <f ca="1"/>
        <v>23.16</v>
      </c>
      <c r="AL301" vm="6166">
        <f ca="1"/>
        <v>23.5</v>
      </c>
      <c r="AM301" vm="4466">
        <f ca="1"/>
        <v>20.63</v>
      </c>
      <c r="AN301" vm="4474">
        <f ca="1"/>
        <v>22.75</v>
      </c>
      <c r="AO301" vm="21541">
        <f ca="1"/>
        <v>23.03</v>
      </c>
      <c r="AP301" vm="7627">
        <f ca="1"/>
        <v>21.01</v>
      </c>
      <c r="AQ301" vm="7634">
        <f ca="1"/>
        <v>23</v>
      </c>
      <c r="AR301" vm="7410">
        <f ca="1"/>
        <v>21.22</v>
      </c>
      <c r="AS301" vm="21544">
        <f ca="1"/>
        <v>22.59</v>
      </c>
      <c r="AT301" vm="10099">
        <f ca="1"/>
        <v>22.92</v>
      </c>
      <c r="AU301" vm="6897">
        <f ca="1"/>
        <v>19.88</v>
      </c>
      <c r="AV301" vm="4486">
        <f ca="1"/>
        <v>21.56</v>
      </c>
      <c r="AW301" vm="11105">
        <f ca="1"/>
        <v>21.75</v>
      </c>
      <c r="AX301" vm="21545">
        <f ca="1"/>
        <v>22.4</v>
      </c>
      <c r="AY301" vm="8762">
        <f ca="1"/>
        <v>23.1</v>
      </c>
      <c r="AZ301" vm="21475">
        <f ca="1"/>
        <v>22.7</v>
      </c>
      <c r="BA301" vm="12648">
        <f ca="1"/>
        <v>21.36</v>
      </c>
      <c r="BB301" vm="21546">
        <f ca="1"/>
        <v>16.190000000000001</v>
      </c>
      <c r="BC301" vm="7805">
        <f ca="1"/>
        <v>16.98</v>
      </c>
      <c r="BD301" vm="10131">
        <f ca="1"/>
        <v>17.11</v>
      </c>
      <c r="BE301" vm="4454">
        <f ca="1"/>
        <v>17.16</v>
      </c>
      <c r="BF301" vm="21547">
        <f ca="1"/>
        <v>18.05</v>
      </c>
      <c r="BG301" vm="21548">
        <f ca="1"/>
        <v>17.760000000000002</v>
      </c>
      <c r="BH301" vm="21549">
        <f ca="1"/>
        <v>16.670000000000002</v>
      </c>
      <c r="BI301" vm="19903">
        <f ca="1"/>
        <v>18.09</v>
      </c>
      <c r="BJ301" vm="19209">
        <f ca="1"/>
        <v>22.28</v>
      </c>
      <c r="BK301" vm="4505">
        <f ca="1"/>
        <v>23.52</v>
      </c>
      <c r="BL301" vm="21536">
        <f ca="1"/>
        <v>24.07</v>
      </c>
      <c r="BM301" vm="7429">
        <f ca="1"/>
        <v>26.12</v>
      </c>
      <c r="BN301" vm="12217">
        <f ca="1"/>
        <v>29.2</v>
      </c>
      <c r="BO301" vm="1980">
        <f ca="1"/>
        <v>31.75</v>
      </c>
      <c r="BP301" vm="3154">
        <f ca="1"/>
        <v>33.69</v>
      </c>
      <c r="BQ301" vm="11281">
        <f ca="1"/>
        <v>32.49</v>
      </c>
      <c r="BR301" vm="2458">
        <f ca="1"/>
        <v>35.36</v>
      </c>
      <c r="BS301" vm="11267">
        <f ca="1"/>
        <v>37.229999999999997</v>
      </c>
      <c r="BT301" vm="21550">
        <f ca="1"/>
        <v>36.67</v>
      </c>
      <c r="BU301" vm="11291">
        <f ca="1"/>
        <v>36.57</v>
      </c>
      <c r="BV301" vm="12212">
        <f ca="1"/>
        <v>33.19</v>
      </c>
      <c r="BW301" vm="4198">
        <f ca="1"/>
        <v>37.450000000000003</v>
      </c>
      <c r="BX301" vm="21551">
        <f ca="1"/>
        <v>35.54</v>
      </c>
      <c r="BY301" vm="21552">
        <f ca="1"/>
        <v>36.799999999999997</v>
      </c>
      <c r="BZ301" vm="8813">
        <f ca="1"/>
        <v>35.450000000000003</v>
      </c>
      <c r="CA301" vm="4348">
        <f ca="1"/>
        <v>32.619999999999997</v>
      </c>
      <c r="CB301" vm="21553">
        <f ca="1"/>
        <v>32.229999999999997</v>
      </c>
      <c r="CC301" vm="18142">
        <f ca="1"/>
        <v>27.53</v>
      </c>
      <c r="CD301" vm="21554">
        <f ca="1"/>
        <v>29.87</v>
      </c>
      <c r="CE301" vm="8777">
        <f ca="1"/>
        <v>27.64</v>
      </c>
      <c r="CF301" vm="3417">
        <f ca="1"/>
        <v>25.6</v>
      </c>
      <c r="CG301" vm="19947">
        <f ca="1"/>
        <v>29.79</v>
      </c>
      <c r="CH301" vm="4566">
        <f ca="1"/>
        <v>34.36</v>
      </c>
      <c r="CI301" vm="16392">
        <f ca="1"/>
        <v>33.31</v>
      </c>
      <c r="CJ301" vm="2127">
        <f ca="1"/>
        <v>36.46</v>
      </c>
      <c r="CK301" vm="21551">
        <f ca="1"/>
        <v>35.54</v>
      </c>
      <c r="CL301" vm="18076">
        <f ca="1"/>
        <v>37.24</v>
      </c>
      <c r="CM301" vm="6925">
        <f ca="1"/>
        <v>35.729999999999997</v>
      </c>
      <c r="CN301" vm="12665">
        <f ca="1"/>
        <v>37.19</v>
      </c>
      <c r="CO301" vm="21555">
        <f ca="1"/>
        <v>38.58</v>
      </c>
      <c r="CP301" vm="10870">
        <f ca="1"/>
        <v>34.229999999999997</v>
      </c>
      <c r="CQ301" vm="4360">
        <f ca="1"/>
        <v>32.61</v>
      </c>
      <c r="CR301" vm="4332">
        <f ca="1"/>
        <v>28.66</v>
      </c>
      <c r="CS301" vm="3305">
        <f ca="1"/>
        <v>28.4</v>
      </c>
      <c r="CT301" vm="4184">
        <f ca="1"/>
        <v>30.74</v>
      </c>
      <c r="CU301" vm="7968">
        <f ca="1"/>
        <v>32.64</v>
      </c>
      <c r="CV301" vm="12839">
        <f ca="1"/>
        <v>32.99</v>
      </c>
      <c r="CW301" vm="11995">
        <f ca="1"/>
        <v>31.4</v>
      </c>
      <c r="CX301" vm="6553">
        <f ca="1"/>
        <v>32.630000000000003</v>
      </c>
      <c r="CY301" vm="218">
        <f ca="1"/>
        <v>30.44</v>
      </c>
      <c r="CZ301" vm="6874">
        <f ca="1"/>
        <v>31.37</v>
      </c>
      <c r="DA301" vm="11288">
        <f ca="1"/>
        <v>29.09</v>
      </c>
      <c r="DB301" vm="11274">
        <f ca="1"/>
        <v>32.17</v>
      </c>
      <c r="DC301" vm="4360">
        <f ca="1"/>
        <v>32.61</v>
      </c>
      <c r="DD301" vm="20709">
        <f ca="1"/>
        <v>31.63</v>
      </c>
      <c r="DE301" vm="6909">
        <f ca="1"/>
        <v>29.4</v>
      </c>
      <c r="DF301" vm="11278">
        <f ca="1"/>
        <v>30.81</v>
      </c>
      <c r="DG301" vm="5669">
        <f ca="1"/>
        <v>28.02</v>
      </c>
    </row>
    <row r="302" spans="2:111" x14ac:dyDescent="0.55000000000000004">
      <c r="B302" t="e" vm="21556">
        <v>#VALUE!</v>
      </c>
      <c r="C302" t="str" cm="1">
        <f t="array" aca="1" ref="C302" ca="1">_FV(B302,"Industry")</f>
        <v>Media &amp; Publishing</v>
      </c>
      <c r="D302" cm="1" vm="19896">
        <f t="array" aca="1" ref="D302:DG302" ca="1">IFERROR(TRANSPOSE(_xlfn.STOCKHISTORY(B302,$B$1,$C$1,2,0,1)),"")</f>
        <v>12.97</v>
      </c>
      <c r="E302" vm="2752">
        <f ca="1"/>
        <v>10.82</v>
      </c>
      <c r="F302" vm="21557">
        <f ca="1"/>
        <v>12.77</v>
      </c>
      <c r="G302" vm="2743">
        <f ca="1"/>
        <v>12.42</v>
      </c>
      <c r="H302" vm="21558">
        <f ca="1"/>
        <v>11.96</v>
      </c>
      <c r="I302" vm="21559">
        <f ca="1"/>
        <v>11.35</v>
      </c>
      <c r="J302" vm="19896">
        <f ca="1"/>
        <v>12.97</v>
      </c>
      <c r="K302" vm="17545">
        <f ca="1"/>
        <v>14.06</v>
      </c>
      <c r="L302" vm="21560">
        <f ca="1"/>
        <v>13.98</v>
      </c>
      <c r="M302" vm="21561">
        <f ca="1"/>
        <v>12.12</v>
      </c>
      <c r="N302" vm="4461">
        <f ca="1"/>
        <v>11.56</v>
      </c>
      <c r="O302" vm="9169">
        <f ca="1"/>
        <v>11.46</v>
      </c>
      <c r="P302" vm="4592">
        <f ca="1"/>
        <v>12.29</v>
      </c>
      <c r="Q302" vm="4593">
        <f ca="1"/>
        <v>12.82</v>
      </c>
      <c r="R302" vm="10095">
        <f ca="1"/>
        <v>13</v>
      </c>
      <c r="S302" vm="4319">
        <f ca="1"/>
        <v>12.72</v>
      </c>
      <c r="T302" vm="4445">
        <f ca="1"/>
        <v>13.38</v>
      </c>
      <c r="U302" vm="19890">
        <f ca="1"/>
        <v>13.7</v>
      </c>
      <c r="V302" vm="21562">
        <f ca="1"/>
        <v>14.31</v>
      </c>
      <c r="W302" vm="2732">
        <f ca="1"/>
        <v>13.37</v>
      </c>
      <c r="X302" vm="7793">
        <f ca="1"/>
        <v>13.26</v>
      </c>
      <c r="Y302" vm="16645">
        <f ca="1"/>
        <v>13.66</v>
      </c>
      <c r="Z302" vm="10148">
        <f ca="1"/>
        <v>16.16</v>
      </c>
      <c r="AA302" vm="4262">
        <f ca="1"/>
        <v>16.21</v>
      </c>
      <c r="AB302" vm="10131">
        <f ca="1"/>
        <v>17.11</v>
      </c>
      <c r="AC302" vm="4667">
        <f ca="1"/>
        <v>16.13</v>
      </c>
      <c r="AD302" vm="4145">
        <f ca="1"/>
        <v>15.8</v>
      </c>
      <c r="AE302" vm="21563">
        <f ca="1"/>
        <v>15.98</v>
      </c>
      <c r="AF302" vm="21564">
        <f ca="1"/>
        <v>15.03</v>
      </c>
      <c r="AG302" vm="10106">
        <f ca="1"/>
        <v>15.5</v>
      </c>
      <c r="AH302" vm="21565">
        <f ca="1"/>
        <v>15.07</v>
      </c>
      <c r="AI302" vm="1964">
        <f ca="1"/>
        <v>13.07</v>
      </c>
      <c r="AJ302" vm="21566">
        <f ca="1"/>
        <v>13.19</v>
      </c>
      <c r="AK302" vm="21566">
        <f ca="1"/>
        <v>13.19</v>
      </c>
      <c r="AL302" vm="4637">
        <f ca="1"/>
        <v>12.98</v>
      </c>
      <c r="AM302" vm="21559">
        <f ca="1"/>
        <v>11.35</v>
      </c>
      <c r="AN302" vm="21567">
        <f ca="1"/>
        <v>12.83</v>
      </c>
      <c r="AO302" vm="21568">
        <f ca="1"/>
        <v>13.02</v>
      </c>
      <c r="AP302" vm="2748">
        <f ca="1"/>
        <v>12.44</v>
      </c>
      <c r="AQ302" vm="2743">
        <f ca="1"/>
        <v>12.42</v>
      </c>
      <c r="AR302" vm="21569">
        <f ca="1"/>
        <v>11.39</v>
      </c>
      <c r="AS302" vm="21570">
        <f ca="1"/>
        <v>13.49</v>
      </c>
      <c r="AT302" vm="21571">
        <f ca="1"/>
        <v>13.16</v>
      </c>
      <c r="AU302" vm="4427">
        <f ca="1"/>
        <v>13.75</v>
      </c>
      <c r="AV302" vm="4270">
        <f ca="1"/>
        <v>13.92</v>
      </c>
      <c r="AW302" vm="17251">
        <f ca="1"/>
        <v>13.71</v>
      </c>
      <c r="AX302" vm="21572">
        <f ca="1"/>
        <v>12.88</v>
      </c>
      <c r="AY302" vm="3273">
        <f ca="1"/>
        <v>14.14</v>
      </c>
      <c r="AZ302" vm="21573">
        <f ca="1"/>
        <v>13.62</v>
      </c>
      <c r="BA302" vm="21574">
        <f ca="1"/>
        <v>12.074999999999999</v>
      </c>
      <c r="BB302" vm="21575">
        <f ca="1"/>
        <v>8.9749999999999996</v>
      </c>
      <c r="BC302" vm="21576">
        <f ca="1"/>
        <v>9.91</v>
      </c>
      <c r="BD302" vm="2714">
        <f ca="1"/>
        <v>12.25</v>
      </c>
      <c r="BE302" vm="9173">
        <f ca="1"/>
        <v>11.86</v>
      </c>
      <c r="BF302" vm="4319">
        <f ca="1"/>
        <v>12.72</v>
      </c>
      <c r="BG302" vm="21577">
        <f ca="1"/>
        <v>15.12</v>
      </c>
      <c r="BH302" vm="21578">
        <f ca="1"/>
        <v>14.02</v>
      </c>
      <c r="BI302" vm="21579">
        <f ca="1"/>
        <v>13.13</v>
      </c>
      <c r="BJ302" vm="7809">
        <f ca="1"/>
        <v>17.649999999999999</v>
      </c>
      <c r="BK302" vm="4600">
        <f ca="1"/>
        <v>17.97</v>
      </c>
      <c r="BL302" vm="21580">
        <f ca="1"/>
        <v>19.399999999999999</v>
      </c>
      <c r="BM302" vm="19942">
        <f ca="1"/>
        <v>23.45</v>
      </c>
      <c r="BN302" vm="11551">
        <f ca="1"/>
        <v>25.43</v>
      </c>
      <c r="BO302" vm="20668">
        <f ca="1"/>
        <v>26.195</v>
      </c>
      <c r="BP302" vm="4174">
        <f ca="1"/>
        <v>26.99</v>
      </c>
      <c r="BQ302" vm="7633">
        <f ca="1"/>
        <v>25.77</v>
      </c>
      <c r="BR302" vm="7409">
        <f ca="1"/>
        <v>24.63</v>
      </c>
      <c r="BS302" vm="21581">
        <f ca="1"/>
        <v>22.47</v>
      </c>
      <c r="BT302" vm="4176">
        <f ca="1"/>
        <v>23.53</v>
      </c>
      <c r="BU302" vm="21582">
        <f ca="1"/>
        <v>22.9</v>
      </c>
      <c r="BV302" vm="4644">
        <f ca="1"/>
        <v>21.62</v>
      </c>
      <c r="BW302" vm="21476">
        <f ca="1"/>
        <v>22.31</v>
      </c>
      <c r="BX302" vm="12001">
        <f ca="1"/>
        <v>22.24</v>
      </c>
      <c r="BY302" vm="16617">
        <f ca="1"/>
        <v>22.32</v>
      </c>
      <c r="BZ302" vm="21583">
        <f ca="1"/>
        <v>22.15</v>
      </c>
      <c r="CA302" vm="4191">
        <f ca="1"/>
        <v>19.86</v>
      </c>
      <c r="CB302" vm="21584">
        <f ca="1"/>
        <v>17.399999999999999</v>
      </c>
      <c r="CC302" vm="21585">
        <f ca="1"/>
        <v>15.58</v>
      </c>
      <c r="CD302" vm="4671">
        <f ca="1"/>
        <v>17.14</v>
      </c>
      <c r="CE302" vm="21586">
        <f ca="1"/>
        <v>16.920000000000002</v>
      </c>
      <c r="CF302" vm="21587">
        <f ca="1"/>
        <v>15.11</v>
      </c>
      <c r="CG302" vm="10137">
        <f ca="1"/>
        <v>16.87</v>
      </c>
      <c r="CH302" vm="10176">
        <f ca="1"/>
        <v>19.149999999999999</v>
      </c>
      <c r="CI302" vm="21588">
        <f ca="1"/>
        <v>18.2</v>
      </c>
      <c r="CJ302" vm="21589">
        <f ca="1"/>
        <v>20.260000000000002</v>
      </c>
      <c r="CK302" vm="21590">
        <f ca="1"/>
        <v>17.149999999999999</v>
      </c>
      <c r="CL302" vm="4490">
        <f ca="1"/>
        <v>17.27</v>
      </c>
      <c r="CM302" vm="10133">
        <f ca="1"/>
        <v>17.61</v>
      </c>
      <c r="CN302" vm="4148">
        <f ca="1"/>
        <v>18.309999999999999</v>
      </c>
      <c r="CO302" vm="10155">
        <f ca="1"/>
        <v>19.5</v>
      </c>
      <c r="CP302" vm="21591">
        <f ca="1"/>
        <v>19.82</v>
      </c>
      <c r="CQ302" vm="7630">
        <f ca="1"/>
        <v>21.49</v>
      </c>
      <c r="CR302" vm="11027">
        <f ca="1"/>
        <v>20.059999999999999</v>
      </c>
      <c r="CS302" vm="21592">
        <f ca="1"/>
        <v>20.68</v>
      </c>
      <c r="CT302" vm="11011">
        <f ca="1"/>
        <v>22.04</v>
      </c>
      <c r="CU302" vm="13933">
        <f ca="1"/>
        <v>24.55</v>
      </c>
      <c r="CV302" vm="3306">
        <f ca="1"/>
        <v>24.64</v>
      </c>
      <c r="CW302" vm="19945">
        <f ca="1"/>
        <v>26.88</v>
      </c>
      <c r="CX302" vm="6870">
        <f ca="1"/>
        <v>26.18</v>
      </c>
      <c r="CY302" vm="13931">
        <f ca="1"/>
        <v>23.8</v>
      </c>
      <c r="CZ302" vm="21593">
        <f ca="1"/>
        <v>27.19</v>
      </c>
      <c r="DA302" vm="4195">
        <f ca="1"/>
        <v>27.57</v>
      </c>
      <c r="DB302" vm="4178">
        <f ca="1"/>
        <v>27.58</v>
      </c>
      <c r="DC302" vm="7666">
        <f ca="1"/>
        <v>28.33</v>
      </c>
      <c r="DD302" vm="7404">
        <f ca="1"/>
        <v>26.63</v>
      </c>
      <c r="DE302" vm="4548">
        <f ca="1"/>
        <v>27.25</v>
      </c>
      <c r="DF302" vm="6529">
        <f ca="1"/>
        <v>29.35</v>
      </c>
      <c r="DG302" vm="7392">
        <f ca="1"/>
        <v>27.54</v>
      </c>
    </row>
    <row r="303" spans="2:111" x14ac:dyDescent="0.55000000000000004">
      <c r="B303" t="e" vm="21594">
        <v>#VALUE!</v>
      </c>
      <c r="C303" t="str" cm="1">
        <f t="array" aca="1" ref="C303" ca="1">_FV(B303,"Industry")</f>
        <v>Media &amp; Publishing</v>
      </c>
      <c r="D303" cm="1" vm="4518">
        <f t="array" aca="1" ref="D303:BU303" ca="1">IFERROR(TRANSPOSE(_xlfn.STOCKHISTORY(B303,$B$1,$C$1,2,0,1)),"")</f>
        <v>36.71</v>
      </c>
      <c r="E303" vm="15094">
        <f ca="1"/>
        <v>38.99</v>
      </c>
      <c r="F303" vm="21595">
        <f ca="1"/>
        <v>35.229999999999997</v>
      </c>
      <c r="G303" vm="21596">
        <f ca="1"/>
        <v>36.64</v>
      </c>
      <c r="H303" vm="3901">
        <f ca="1"/>
        <v>37.32</v>
      </c>
      <c r="I303" vm="4171">
        <f ca="1"/>
        <v>33.17</v>
      </c>
      <c r="J303" vm="21597">
        <f ca="1"/>
        <v>31.535</v>
      </c>
      <c r="K303" vm="21598">
        <f ca="1"/>
        <v>32.04</v>
      </c>
      <c r="L303" vm="4549">
        <f ca="1"/>
        <v>35.76</v>
      </c>
      <c r="M303" vm="11292">
        <f ca="1"/>
        <v>37.07</v>
      </c>
      <c r="N303" vm="21599">
        <f ca="1"/>
        <v>37.08</v>
      </c>
      <c r="O303" vm="4184">
        <f ca="1"/>
        <v>30.74</v>
      </c>
      <c r="P303" vm="5656">
        <f ca="1"/>
        <v>23.63</v>
      </c>
      <c r="Q303" vm="4547">
        <f ca="1"/>
        <v>25.87</v>
      </c>
      <c r="R303" vm="3315">
        <f ca="1"/>
        <v>29.17</v>
      </c>
      <c r="S303" vm="4177">
        <f ca="1"/>
        <v>26.82</v>
      </c>
      <c r="T303" vm="7633">
        <f ca="1"/>
        <v>25.77</v>
      </c>
      <c r="U303" vm="8779">
        <f ca="1"/>
        <v>27.86</v>
      </c>
      <c r="V303" vm="4336">
        <f ca="1"/>
        <v>27.83</v>
      </c>
      <c r="W303" vm="12650">
        <f ca="1"/>
        <v>26.52</v>
      </c>
      <c r="X303" vm="11255">
        <f ca="1"/>
        <v>28.84</v>
      </c>
      <c r="Y303" vm="7436">
        <f ca="1"/>
        <v>29.12</v>
      </c>
      <c r="Z303" vm="18141">
        <f ca="1"/>
        <v>31.18</v>
      </c>
      <c r="AA303" vm="16392">
        <f ca="1"/>
        <v>33.31</v>
      </c>
      <c r="AB303" vm="21600">
        <f ca="1"/>
        <v>36.11</v>
      </c>
      <c r="AC303" vm="4228">
        <f ca="1"/>
        <v>37.42</v>
      </c>
      <c r="AD303" vm="4531">
        <f ca="1"/>
        <v>37.35</v>
      </c>
      <c r="AE303" vm="1991">
        <f ca="1"/>
        <v>37.130000000000003</v>
      </c>
      <c r="AF303" vm="3160">
        <f ca="1"/>
        <v>35.659999999999997</v>
      </c>
      <c r="AG303" vm="17720">
        <f ca="1"/>
        <v>37.44</v>
      </c>
      <c r="AH303" vm="21601">
        <f ca="1"/>
        <v>40.11</v>
      </c>
      <c r="AI303" vm="17570">
        <f ca="1"/>
        <v>39.74</v>
      </c>
      <c r="AJ303" vm="4394">
        <f ca="1"/>
        <v>35.71</v>
      </c>
      <c r="AK303" vm="3153">
        <f ca="1"/>
        <v>36.9</v>
      </c>
      <c r="AL303" vm="4540">
        <f ca="1"/>
        <v>40.61</v>
      </c>
      <c r="AM303" vm="7822">
        <f ca="1"/>
        <v>41.83</v>
      </c>
      <c r="AN303" vm="12838">
        <f ca="1"/>
        <v>39.450000000000003</v>
      </c>
      <c r="AO303" vm="10297">
        <f ca="1"/>
        <v>35.840000000000003</v>
      </c>
      <c r="AP303" vm="21602">
        <f ca="1"/>
        <v>35.51</v>
      </c>
      <c r="AQ303" vm="3861">
        <f ca="1"/>
        <v>32.159999999999997</v>
      </c>
      <c r="AR303" vm="9054">
        <f ca="1"/>
        <v>33.11</v>
      </c>
      <c r="AS303" vm="7036">
        <f ca="1"/>
        <v>34.18</v>
      </c>
      <c r="AT303" vm="3313">
        <f ca="1"/>
        <v>30.68</v>
      </c>
      <c r="AU303" vm="7654">
        <f ca="1"/>
        <v>28.87</v>
      </c>
      <c r="AV303" vm="8788">
        <f ca="1"/>
        <v>32.450000000000003</v>
      </c>
      <c r="AW303" vm="4571">
        <f ca="1"/>
        <v>30.37</v>
      </c>
      <c r="AX303" vm="7820">
        <f ca="1"/>
        <v>33.94</v>
      </c>
      <c r="AY303" vm="7668">
        <f ca="1"/>
        <v>35.020000000000003</v>
      </c>
      <c r="AZ303" vm="21603">
        <f ca="1"/>
        <v>34.049999999999997</v>
      </c>
      <c r="BA303" vm="11254">
        <f ca="1"/>
        <v>33.26</v>
      </c>
      <c r="BB303" vm="1981">
        <f ca="1"/>
        <v>31.2</v>
      </c>
      <c r="BC303" vm="16400">
        <f ca="1"/>
        <v>34</v>
      </c>
      <c r="BD303" vm="2479">
        <f ca="1"/>
        <v>33.450000000000003</v>
      </c>
      <c r="BE303" vm="3642">
        <f ca="1"/>
        <v>33.06</v>
      </c>
      <c r="BF303" vm="1981">
        <f ca="1"/>
        <v>31.2</v>
      </c>
      <c r="BG303" vm="13939">
        <f ca="1"/>
        <v>30.39</v>
      </c>
      <c r="BH303" vm="21604">
        <f ca="1"/>
        <v>29.54</v>
      </c>
      <c r="BI303" vm="21605">
        <f ca="1"/>
        <v>29.67</v>
      </c>
      <c r="BJ303" vm="7432">
        <f ca="1"/>
        <v>32.299999999999997</v>
      </c>
      <c r="BK303" vm="19947">
        <f ca="1"/>
        <v>29.79</v>
      </c>
      <c r="BL303" vm="3316">
        <f ca="1"/>
        <v>31.27</v>
      </c>
      <c r="BM303" vm="19866">
        <f ca="1"/>
        <v>31.01</v>
      </c>
      <c r="BN303" vm="21606">
        <f ca="1"/>
        <v>34.43</v>
      </c>
      <c r="BO303" vm="5071">
        <f ca="1"/>
        <v>34.369999999999997</v>
      </c>
      <c r="BP303" vm="21607">
        <f ca="1"/>
        <v>38.04</v>
      </c>
      <c r="BQ303" vm="10287">
        <f ca="1"/>
        <v>41.37</v>
      </c>
      <c r="BR303" vm="3019">
        <f ca="1"/>
        <v>42.33</v>
      </c>
      <c r="BS303" vm="21608">
        <f ca="1"/>
        <v>42</v>
      </c>
      <c r="BT303" vm="7994">
        <f ca="1"/>
        <v>47.12</v>
      </c>
      <c r="BU303" vm="21415">
        <f ca="1"/>
        <v>48.58</v>
      </c>
    </row>
    <row r="304" spans="2:111" x14ac:dyDescent="0.55000000000000004">
      <c r="B304" t="e" vm="21609">
        <v>#VALUE!</v>
      </c>
      <c r="C304" t="str" cm="1">
        <f t="array" aca="1" ref="C304" ca="1">_FV(B304,"Industry")</f>
        <v>Media &amp; Publishing</v>
      </c>
      <c r="D304" cm="1" vm="21409">
        <f t="array" aca="1" ref="D304:DG304" ca="1">IFERROR(TRANSPOSE(_xlfn.STOCKHISTORY(B304,$B$1,$C$1,2,0,1)),"")</f>
        <v>47.5</v>
      </c>
      <c r="E304" vm="7089">
        <f ca="1"/>
        <v>48.38</v>
      </c>
      <c r="F304" vm="21610">
        <f ca="1"/>
        <v>55.09</v>
      </c>
      <c r="G304" vm="10060">
        <f ca="1"/>
        <v>55.91</v>
      </c>
      <c r="H304" vm="7984">
        <f ca="1"/>
        <v>55.2</v>
      </c>
      <c r="I304" vm="4703">
        <f ca="1"/>
        <v>54.44</v>
      </c>
      <c r="J304" vm="5216">
        <f ca="1"/>
        <v>52.22</v>
      </c>
      <c r="K304" vm="7312">
        <f ca="1"/>
        <v>51.03</v>
      </c>
      <c r="L304" vm="19365">
        <f ca="1"/>
        <v>54.74</v>
      </c>
      <c r="M304" vm="12689">
        <f ca="1"/>
        <v>56.62</v>
      </c>
      <c r="N304" vm="10749">
        <f ca="1"/>
        <v>60.72</v>
      </c>
      <c r="O304" vm="10466">
        <f ca="1"/>
        <v>63.62</v>
      </c>
      <c r="P304" vm="10799">
        <f ca="1"/>
        <v>64.489999999999995</v>
      </c>
      <c r="Q304" vm="19235">
        <f ca="1"/>
        <v>65.92</v>
      </c>
      <c r="R304" vm="21611">
        <f ca="1"/>
        <v>69.36</v>
      </c>
      <c r="S304" vm="6608">
        <f ca="1"/>
        <v>66.56</v>
      </c>
      <c r="T304" vm="10058">
        <f ca="1"/>
        <v>61.11</v>
      </c>
      <c r="U304" vm="12591">
        <f ca="1"/>
        <v>63.78</v>
      </c>
      <c r="V304" vm="15314">
        <f ca="1"/>
        <v>65.83</v>
      </c>
      <c r="W304" vm="9956">
        <f ca="1"/>
        <v>64.06</v>
      </c>
      <c r="X304" vm="10969">
        <f ca="1"/>
        <v>58</v>
      </c>
      <c r="Y304" vm="21612">
        <f ca="1"/>
        <v>56.12</v>
      </c>
      <c r="Z304" vm="17560">
        <f ca="1"/>
        <v>56.06</v>
      </c>
      <c r="AA304" vm="17403">
        <f ca="1"/>
        <v>59</v>
      </c>
      <c r="AB304" vm="5035">
        <f ca="1"/>
        <v>57.61</v>
      </c>
      <c r="AC304" vm="8020">
        <f ca="1"/>
        <v>52.97</v>
      </c>
      <c r="AD304" vm="3033">
        <f ca="1"/>
        <v>51.39</v>
      </c>
      <c r="AE304" vm="5278">
        <f ca="1"/>
        <v>49.2</v>
      </c>
      <c r="AF304" vm="18356">
        <f ca="1"/>
        <v>50.37</v>
      </c>
      <c r="AG304" vm="6781">
        <f ca="1"/>
        <v>56.22</v>
      </c>
      <c r="AH304" vm="11909">
        <f ca="1"/>
        <v>52.67</v>
      </c>
      <c r="AI304" vm="15930">
        <f ca="1"/>
        <v>53.02</v>
      </c>
      <c r="AJ304" vm="9820">
        <f ca="1"/>
        <v>57.45</v>
      </c>
      <c r="AK304" vm="7086">
        <f ca="1"/>
        <v>57.35</v>
      </c>
      <c r="AL304" vm="8802">
        <f ca="1"/>
        <v>54.18</v>
      </c>
      <c r="AM304" vm="12244">
        <f ca="1"/>
        <v>43.72</v>
      </c>
      <c r="AN304" vm="15311">
        <f ca="1"/>
        <v>49.46</v>
      </c>
      <c r="AO304" vm="7996">
        <f ca="1"/>
        <v>50.21</v>
      </c>
      <c r="AP304" vm="5148">
        <f ca="1"/>
        <v>47.53</v>
      </c>
      <c r="AQ304" vm="10931">
        <f ca="1"/>
        <v>51.27</v>
      </c>
      <c r="AR304" vm="17386">
        <f ca="1"/>
        <v>48.28</v>
      </c>
      <c r="AS304" vm="4553">
        <f ca="1"/>
        <v>49.9</v>
      </c>
      <c r="AT304" vm="10603">
        <f ca="1"/>
        <v>51.51</v>
      </c>
      <c r="AU304" vm="12788">
        <f ca="1"/>
        <v>42.06</v>
      </c>
      <c r="AV304" vm="3152">
        <f ca="1"/>
        <v>40.369999999999997</v>
      </c>
      <c r="AW304" vm="3347">
        <f ca="1"/>
        <v>36.04</v>
      </c>
      <c r="AX304" vm="2464">
        <f ca="1"/>
        <v>40.380000000000003</v>
      </c>
      <c r="AY304" vm="15154">
        <f ca="1"/>
        <v>41.97</v>
      </c>
      <c r="AZ304" vm="11275">
        <f ca="1"/>
        <v>34.130000000000003</v>
      </c>
      <c r="BA304" vm="4987">
        <f ca="1"/>
        <v>24.61</v>
      </c>
      <c r="BB304" vm="7618">
        <f ca="1"/>
        <v>14.01</v>
      </c>
      <c r="BC304" vm="19900">
        <f ca="1"/>
        <v>17.260000000000002</v>
      </c>
      <c r="BD304" vm="17525">
        <f ca="1"/>
        <v>20.74</v>
      </c>
      <c r="BE304" vm="4488">
        <f ca="1"/>
        <v>23.32</v>
      </c>
      <c r="BF304" vm="11005">
        <f ca="1"/>
        <v>26.07</v>
      </c>
      <c r="BG304" vm="11258">
        <f ca="1"/>
        <v>27.85</v>
      </c>
      <c r="BH304" vm="21613">
        <f ca="1"/>
        <v>28.01</v>
      </c>
      <c r="BI304" vm="6929">
        <f ca="1"/>
        <v>28.57</v>
      </c>
      <c r="BJ304" vm="3003">
        <f ca="1"/>
        <v>35.28</v>
      </c>
      <c r="BK304" vm="4536">
        <f ca="1"/>
        <v>37.26</v>
      </c>
      <c r="BL304" vm="8826">
        <f ca="1"/>
        <v>48.5</v>
      </c>
      <c r="BM304" vm="10799">
        <f ca="1"/>
        <v>64.489999999999995</v>
      </c>
      <c r="BN304" vm="2183">
        <f ca="1"/>
        <v>45.1</v>
      </c>
      <c r="BO304" vm="13945">
        <f ca="1"/>
        <v>41.02</v>
      </c>
      <c r="BP304" vm="7304">
        <f ca="1"/>
        <v>42.42</v>
      </c>
      <c r="BQ304" vm="6200">
        <f ca="1"/>
        <v>45.2</v>
      </c>
      <c r="BR304" vm="21614">
        <f ca="1"/>
        <v>40.93</v>
      </c>
      <c r="BS304" vm="21615">
        <f ca="1"/>
        <v>41.45</v>
      </c>
      <c r="BT304" vm="9728">
        <f ca="1"/>
        <v>39.51</v>
      </c>
      <c r="BU304" vm="18471">
        <f ca="1"/>
        <v>36.22</v>
      </c>
      <c r="BV304" vm="19134">
        <f ca="1"/>
        <v>30.95</v>
      </c>
      <c r="BW304" vm="3422">
        <f ca="1"/>
        <v>30.18</v>
      </c>
      <c r="BX304" vm="2479">
        <f ca="1"/>
        <v>33.450000000000003</v>
      </c>
      <c r="BY304" vm="10830">
        <f ca="1"/>
        <v>30.61</v>
      </c>
      <c r="BZ304" vm="19754">
        <f ca="1"/>
        <v>37.81</v>
      </c>
      <c r="CA304" vm="7436">
        <f ca="1"/>
        <v>29.12</v>
      </c>
      <c r="CB304" vm="12860">
        <f ca="1"/>
        <v>34.33</v>
      </c>
      <c r="CC304" vm="3286">
        <f ca="1"/>
        <v>24.68</v>
      </c>
      <c r="CD304" vm="11243">
        <f ca="1"/>
        <v>23.65</v>
      </c>
      <c r="CE304" vm="7628">
        <f ca="1"/>
        <v>23.39</v>
      </c>
      <c r="CF304" vm="21616">
        <f ca="1"/>
        <v>19.04</v>
      </c>
      <c r="CG304" vm="10154">
        <f ca="1"/>
        <v>18.32</v>
      </c>
      <c r="CH304" vm="7641">
        <f ca="1"/>
        <v>20.079999999999998</v>
      </c>
      <c r="CI304" vm="21617">
        <f ca="1"/>
        <v>16.88</v>
      </c>
      <c r="CJ304" vm="7406">
        <f ca="1"/>
        <v>23.16</v>
      </c>
      <c r="CK304" vm="16652">
        <f ca="1"/>
        <v>21.42</v>
      </c>
      <c r="CL304" vm="21476">
        <f ca="1"/>
        <v>22.31</v>
      </c>
      <c r="CM304" vm="4502">
        <f ca="1"/>
        <v>23.33</v>
      </c>
      <c r="CN304" vm="10105">
        <f ca="1"/>
        <v>15.21</v>
      </c>
      <c r="CO304" vm="21618">
        <f ca="1"/>
        <v>15.91</v>
      </c>
      <c r="CP304" vm="21619">
        <f ca="1"/>
        <v>16.03</v>
      </c>
      <c r="CQ304" vm="21620">
        <f ca="1"/>
        <v>15.09</v>
      </c>
      <c r="CR304" vm="21621">
        <f ca="1"/>
        <v>12.9</v>
      </c>
      <c r="CS304" vm="21622">
        <f ca="1"/>
        <v>10.88</v>
      </c>
      <c r="CT304" vm="4665">
        <f ca="1"/>
        <v>14.37</v>
      </c>
      <c r="CU304" vm="3277">
        <f ca="1"/>
        <v>14.79</v>
      </c>
      <c r="CV304" vm="4265">
        <f ca="1"/>
        <v>14.59</v>
      </c>
      <c r="CW304" vm="4591">
        <f ca="1"/>
        <v>11.04</v>
      </c>
      <c r="CX304" vm="9164">
        <f ca="1"/>
        <v>11.77</v>
      </c>
      <c r="CY304" vm="21569">
        <f ca="1"/>
        <v>11.39</v>
      </c>
      <c r="CZ304" vm="9179">
        <f ca="1"/>
        <v>11.91</v>
      </c>
      <c r="DA304" vm="21623">
        <f ca="1"/>
        <v>10.39</v>
      </c>
      <c r="DB304" vm="21624">
        <f ca="1"/>
        <v>11.42</v>
      </c>
      <c r="DC304" vm="21625">
        <f ca="1"/>
        <v>10.47</v>
      </c>
      <c r="DD304" vm="17266">
        <f ca="1"/>
        <v>10.62</v>
      </c>
      <c r="DE304" vm="9165">
        <f ca="1"/>
        <v>10.94</v>
      </c>
      <c r="DF304" vm="21626">
        <f ca="1"/>
        <v>10.85</v>
      </c>
      <c r="DG304" vm="21627">
        <f ca="1"/>
        <v>10.46</v>
      </c>
    </row>
    <row r="305" spans="2:111" x14ac:dyDescent="0.55000000000000004">
      <c r="B305" t="e" vm="21594">
        <v>#VALUE!</v>
      </c>
      <c r="C305" t="str" cm="1">
        <f t="array" aca="1" ref="C305" ca="1">_FV(B305,"Industry")</f>
        <v>Media &amp; Publishing</v>
      </c>
      <c r="D305" cm="1" vm="4518">
        <f t="array" aca="1" ref="D305:BU305" ca="1">IFERROR(TRANSPOSE(_xlfn.STOCKHISTORY(B305,$B$1,$C$1,2,0,1)),"")</f>
        <v>36.71</v>
      </c>
      <c r="E305" vm="15094">
        <f ca="1"/>
        <v>38.99</v>
      </c>
      <c r="F305" vm="21595">
        <f ca="1"/>
        <v>35.229999999999997</v>
      </c>
      <c r="G305" vm="21596">
        <f ca="1"/>
        <v>36.64</v>
      </c>
      <c r="H305" vm="3901">
        <f ca="1"/>
        <v>37.32</v>
      </c>
      <c r="I305" vm="4171">
        <f ca="1"/>
        <v>33.17</v>
      </c>
      <c r="J305" vm="21597">
        <f ca="1"/>
        <v>31.535</v>
      </c>
      <c r="K305" vm="21598">
        <f ca="1"/>
        <v>32.04</v>
      </c>
      <c r="L305" vm="4549">
        <f ca="1"/>
        <v>35.76</v>
      </c>
      <c r="M305" vm="11292">
        <f ca="1"/>
        <v>37.07</v>
      </c>
      <c r="N305" vm="21599">
        <f ca="1"/>
        <v>37.08</v>
      </c>
      <c r="O305" vm="4184">
        <f ca="1"/>
        <v>30.74</v>
      </c>
      <c r="P305" vm="5656">
        <f ca="1"/>
        <v>23.63</v>
      </c>
      <c r="Q305" vm="4547">
        <f ca="1"/>
        <v>25.87</v>
      </c>
      <c r="R305" vm="3315">
        <f ca="1"/>
        <v>29.17</v>
      </c>
      <c r="S305" vm="4177">
        <f ca="1"/>
        <v>26.82</v>
      </c>
      <c r="T305" vm="7633">
        <f ca="1"/>
        <v>25.77</v>
      </c>
      <c r="U305" vm="8779">
        <f ca="1"/>
        <v>27.86</v>
      </c>
      <c r="V305" vm="4336">
        <f ca="1"/>
        <v>27.83</v>
      </c>
      <c r="W305" vm="12650">
        <f ca="1"/>
        <v>26.52</v>
      </c>
      <c r="X305" vm="11255">
        <f ca="1"/>
        <v>28.84</v>
      </c>
      <c r="Y305" vm="7436">
        <f ca="1"/>
        <v>29.12</v>
      </c>
      <c r="Z305" vm="18141">
        <f ca="1"/>
        <v>31.18</v>
      </c>
      <c r="AA305" vm="16392">
        <f ca="1"/>
        <v>33.31</v>
      </c>
      <c r="AB305" vm="21600">
        <f ca="1"/>
        <v>36.11</v>
      </c>
      <c r="AC305" vm="4228">
        <f ca="1"/>
        <v>37.42</v>
      </c>
      <c r="AD305" vm="4531">
        <f ca="1"/>
        <v>37.35</v>
      </c>
      <c r="AE305" vm="1991">
        <f ca="1"/>
        <v>37.130000000000003</v>
      </c>
      <c r="AF305" vm="3160">
        <f ca="1"/>
        <v>35.659999999999997</v>
      </c>
      <c r="AG305" vm="17720">
        <f ca="1"/>
        <v>37.44</v>
      </c>
      <c r="AH305" vm="21601">
        <f ca="1"/>
        <v>40.11</v>
      </c>
      <c r="AI305" vm="17570">
        <f ca="1"/>
        <v>39.74</v>
      </c>
      <c r="AJ305" vm="4394">
        <f ca="1"/>
        <v>35.71</v>
      </c>
      <c r="AK305" vm="3153">
        <f ca="1"/>
        <v>36.9</v>
      </c>
      <c r="AL305" vm="4540">
        <f ca="1"/>
        <v>40.61</v>
      </c>
      <c r="AM305" vm="7822">
        <f ca="1"/>
        <v>41.83</v>
      </c>
      <c r="AN305" vm="12838">
        <f ca="1"/>
        <v>39.450000000000003</v>
      </c>
      <c r="AO305" vm="10297">
        <f ca="1"/>
        <v>35.840000000000003</v>
      </c>
      <c r="AP305" vm="21602">
        <f ca="1"/>
        <v>35.51</v>
      </c>
      <c r="AQ305" vm="3861">
        <f ca="1"/>
        <v>32.159999999999997</v>
      </c>
      <c r="AR305" vm="9054">
        <f ca="1"/>
        <v>33.11</v>
      </c>
      <c r="AS305" vm="7036">
        <f ca="1"/>
        <v>34.18</v>
      </c>
      <c r="AT305" vm="3313">
        <f ca="1"/>
        <v>30.68</v>
      </c>
      <c r="AU305" vm="7654">
        <f ca="1"/>
        <v>28.87</v>
      </c>
      <c r="AV305" vm="8788">
        <f ca="1"/>
        <v>32.450000000000003</v>
      </c>
      <c r="AW305" vm="4571">
        <f ca="1"/>
        <v>30.37</v>
      </c>
      <c r="AX305" vm="7820">
        <f ca="1"/>
        <v>33.94</v>
      </c>
      <c r="AY305" vm="7668">
        <f ca="1"/>
        <v>35.020000000000003</v>
      </c>
      <c r="AZ305" vm="21603">
        <f ca="1"/>
        <v>34.049999999999997</v>
      </c>
      <c r="BA305" vm="11254">
        <f ca="1"/>
        <v>33.26</v>
      </c>
      <c r="BB305" vm="1981">
        <f ca="1"/>
        <v>31.2</v>
      </c>
      <c r="BC305" vm="16400">
        <f ca="1"/>
        <v>34</v>
      </c>
      <c r="BD305" vm="2479">
        <f ca="1"/>
        <v>33.450000000000003</v>
      </c>
      <c r="BE305" vm="3642">
        <f ca="1"/>
        <v>33.06</v>
      </c>
      <c r="BF305" vm="1981">
        <f ca="1"/>
        <v>31.2</v>
      </c>
      <c r="BG305" vm="13939">
        <f ca="1"/>
        <v>30.39</v>
      </c>
      <c r="BH305" vm="21604">
        <f ca="1"/>
        <v>29.54</v>
      </c>
      <c r="BI305" vm="21605">
        <f ca="1"/>
        <v>29.67</v>
      </c>
      <c r="BJ305" vm="7432">
        <f ca="1"/>
        <v>32.299999999999997</v>
      </c>
      <c r="BK305" vm="19947">
        <f ca="1"/>
        <v>29.79</v>
      </c>
      <c r="BL305" vm="3316">
        <f ca="1"/>
        <v>31.27</v>
      </c>
      <c r="BM305" vm="19866">
        <f ca="1"/>
        <v>31.01</v>
      </c>
      <c r="BN305" vm="21606">
        <f ca="1"/>
        <v>34.43</v>
      </c>
      <c r="BO305" vm="5071">
        <f ca="1"/>
        <v>34.369999999999997</v>
      </c>
      <c r="BP305" vm="21607">
        <f ca="1"/>
        <v>38.04</v>
      </c>
      <c r="BQ305" vm="10287">
        <f ca="1"/>
        <v>41.37</v>
      </c>
      <c r="BR305" vm="3019">
        <f ca="1"/>
        <v>42.33</v>
      </c>
      <c r="BS305" vm="21608">
        <f ca="1"/>
        <v>42</v>
      </c>
      <c r="BT305" vm="7994">
        <f ca="1"/>
        <v>47.12</v>
      </c>
      <c r="BU305" vm="21415">
        <f ca="1"/>
        <v>48.58</v>
      </c>
    </row>
    <row r="306" spans="2:111" x14ac:dyDescent="0.55000000000000004">
      <c r="B306" t="e" vm="21628">
        <v>#VALUE!</v>
      </c>
      <c r="C306" t="str" cm="1">
        <f t="array" aca="1" ref="C306" ca="1">_FV(B306,"Industry")</f>
        <v>Media &amp; Publishing</v>
      </c>
      <c r="D306" cm="1" vm="17532">
        <f t="array" aca="1" ref="D306:DG306" ca="1">IFERROR(TRANSPOSE(_xlfn.STOCKHISTORY(B306,$B$1,$C$1,2,0,1)),"")</f>
        <v>13.35</v>
      </c>
      <c r="E306" vm="19879">
        <f ca="1"/>
        <v>11.41</v>
      </c>
      <c r="F306" vm="4250">
        <f ca="1"/>
        <v>13.25</v>
      </c>
      <c r="G306" vm="21629">
        <f ca="1"/>
        <v>12.96</v>
      </c>
      <c r="H306" vm="7782">
        <f ca="1"/>
        <v>12.34</v>
      </c>
      <c r="I306" vm="21630">
        <f ca="1"/>
        <v>11.67</v>
      </c>
      <c r="J306" vm="21631">
        <f ca="1"/>
        <v>13.44</v>
      </c>
      <c r="K306" vm="21632">
        <f ca="1"/>
        <v>14.43</v>
      </c>
      <c r="L306" vm="21633">
        <f ca="1"/>
        <v>14.22</v>
      </c>
      <c r="M306" vm="21634">
        <f ca="1"/>
        <v>12.4</v>
      </c>
      <c r="N306" vm="21635">
        <f ca="1"/>
        <v>11.95</v>
      </c>
      <c r="O306" vm="9168">
        <f ca="1"/>
        <v>11.8</v>
      </c>
      <c r="P306" vm="4271">
        <f ca="1"/>
        <v>12.65</v>
      </c>
      <c r="Q306" vm="21636">
        <f ca="1"/>
        <v>13.2</v>
      </c>
      <c r="R306" vm="21637">
        <f ca="1"/>
        <v>13.5</v>
      </c>
      <c r="S306" vm="10095">
        <f ca="1"/>
        <v>13</v>
      </c>
      <c r="T306" vm="19890">
        <f ca="1"/>
        <v>13.7</v>
      </c>
      <c r="U306" vm="4447">
        <f ca="1"/>
        <v>14.15</v>
      </c>
      <c r="V306" vm="4325">
        <f ca="1"/>
        <v>14.7</v>
      </c>
      <c r="W306" vm="19890">
        <f ca="1"/>
        <v>13.7</v>
      </c>
      <c r="X306" vm="21638">
        <f ca="1"/>
        <v>13.65</v>
      </c>
      <c r="Y306" vm="2733">
        <f ca="1"/>
        <v>13.9</v>
      </c>
      <c r="Z306" vm="4446">
        <f ca="1"/>
        <v>16.399999999999999</v>
      </c>
      <c r="AA306" vm="167">
        <f ca="1"/>
        <v>16.600000000000001</v>
      </c>
      <c r="AB306" vm="21639">
        <f ca="1"/>
        <v>17.45</v>
      </c>
      <c r="AC306" vm="4446">
        <f ca="1"/>
        <v>16.399999999999999</v>
      </c>
      <c r="AD306" vm="4452">
        <f ca="1"/>
        <v>16.100000000000001</v>
      </c>
      <c r="AE306" vm="21640">
        <f ca="1"/>
        <v>16.25</v>
      </c>
      <c r="AF306" vm="21641">
        <f ca="1"/>
        <v>15.45</v>
      </c>
      <c r="AG306" vm="1966">
        <f ca="1"/>
        <v>15.85</v>
      </c>
      <c r="AH306" vm="19200">
        <f ca="1"/>
        <v>15.3</v>
      </c>
      <c r="AI306" vm="7795">
        <f ca="1"/>
        <v>13.6</v>
      </c>
      <c r="AJ306" vm="7795">
        <f ca="1"/>
        <v>13.6</v>
      </c>
      <c r="AK306" vm="16657">
        <f ca="1"/>
        <v>13.34</v>
      </c>
      <c r="AL306" vm="4306">
        <f ca="1"/>
        <v>13.4</v>
      </c>
      <c r="AM306" vm="2680">
        <f ca="1"/>
        <v>11.55</v>
      </c>
      <c r="AN306" vm="21642">
        <f ca="1"/>
        <v>12.93</v>
      </c>
      <c r="AO306" vm="21643">
        <f ca="1"/>
        <v>13.31</v>
      </c>
      <c r="AP306" vm="10999">
        <f ca="1"/>
        <v>12.49</v>
      </c>
      <c r="AQ306" vm="10999">
        <f ca="1"/>
        <v>12.49</v>
      </c>
      <c r="AR306" vm="4631">
        <f ca="1"/>
        <v>11.65</v>
      </c>
      <c r="AS306" vm="4252">
        <f ca="1"/>
        <v>13.96</v>
      </c>
      <c r="AT306" vm="10987">
        <f ca="1"/>
        <v>13.46</v>
      </c>
      <c r="AU306" vm="2720">
        <f ca="1"/>
        <v>14.16</v>
      </c>
      <c r="AV306" vm="21644">
        <f ca="1"/>
        <v>14.295</v>
      </c>
      <c r="AW306" vm="4597">
        <f ca="1"/>
        <v>14.12</v>
      </c>
      <c r="AX306" vm="17248">
        <f ca="1"/>
        <v>13.17</v>
      </c>
      <c r="AY306" vm="21645">
        <f ca="1"/>
        <v>14.51</v>
      </c>
      <c r="AZ306" vm="21646">
        <f ca="1"/>
        <v>13.97</v>
      </c>
      <c r="BA306" vm="2748">
        <f ca="1"/>
        <v>12.44</v>
      </c>
      <c r="BB306" vm="10107">
        <f ca="1"/>
        <v>8.99</v>
      </c>
      <c r="BC306" vm="4662">
        <f ca="1"/>
        <v>10.220000000000001</v>
      </c>
      <c r="BD306" vm="10856">
        <f ca="1"/>
        <v>12.26</v>
      </c>
      <c r="BE306" vm="21635">
        <f ca="1"/>
        <v>11.95</v>
      </c>
      <c r="BF306" vm="21647">
        <f ca="1"/>
        <v>12.76</v>
      </c>
      <c r="BG306" vm="21565">
        <f ca="1"/>
        <v>15.07</v>
      </c>
      <c r="BH306" vm="21560">
        <f ca="1"/>
        <v>13.98</v>
      </c>
      <c r="BI306" vm="21568">
        <f ca="1"/>
        <v>13.02</v>
      </c>
      <c r="BJ306" vm="21648">
        <f ca="1"/>
        <v>17.809999999999999</v>
      </c>
      <c r="BK306" vm="21649">
        <f ca="1"/>
        <v>17.77</v>
      </c>
      <c r="BL306" vm="21503">
        <f ca="1"/>
        <v>18.88</v>
      </c>
      <c r="BM306" vm="10099">
        <f ca="1"/>
        <v>22.92</v>
      </c>
      <c r="BN306" vm="1971">
        <f ca="1"/>
        <v>23.46</v>
      </c>
      <c r="BO306" vm="21650">
        <f ca="1"/>
        <v>24.31</v>
      </c>
      <c r="BP306" vm="21651">
        <f ca="1"/>
        <v>25.69</v>
      </c>
      <c r="BQ306" vm="6526">
        <f ca="1"/>
        <v>24.35</v>
      </c>
      <c r="BR306" vm="3419">
        <f ca="1"/>
        <v>23.51</v>
      </c>
      <c r="BS306" vm="7631">
        <f ca="1"/>
        <v>22.03</v>
      </c>
      <c r="BT306" vm="21652">
        <f ca="1"/>
        <v>23.23</v>
      </c>
      <c r="BU306" vm="7972">
        <f ca="1"/>
        <v>22.56</v>
      </c>
      <c r="BV306" vm="200">
        <f ca="1"/>
        <v>21.55</v>
      </c>
      <c r="BW306" vm="17583">
        <f ca="1"/>
        <v>22.5</v>
      </c>
      <c r="BX306" vm="12001">
        <f ca="1"/>
        <v>22.24</v>
      </c>
      <c r="BY306" vm="18454">
        <f ca="1"/>
        <v>22.43</v>
      </c>
      <c r="BZ306" vm="10097">
        <f ca="1"/>
        <v>22.52</v>
      </c>
      <c r="CA306" vm="7811">
        <f ca="1"/>
        <v>19.91</v>
      </c>
      <c r="CB306" vm="7647">
        <f ca="1"/>
        <v>17.579999999999998</v>
      </c>
      <c r="CC306" vm="21653">
        <f ca="1"/>
        <v>15.89</v>
      </c>
      <c r="CD306" vm="120">
        <f ca="1"/>
        <v>17.28</v>
      </c>
      <c r="CE306" vm="21654">
        <f ca="1"/>
        <v>17.239999999999998</v>
      </c>
      <c r="CF306" vm="4298">
        <f ca="1"/>
        <v>15.42</v>
      </c>
      <c r="CG306" vm="11026">
        <f ca="1"/>
        <v>17.13</v>
      </c>
      <c r="CH306" vm="16660">
        <f ca="1"/>
        <v>19.45</v>
      </c>
      <c r="CI306" vm="21655">
        <f ca="1"/>
        <v>18.440000000000001</v>
      </c>
      <c r="CJ306" vm="10169">
        <f ca="1"/>
        <v>20.440000000000001</v>
      </c>
      <c r="CK306" vm="19900">
        <f ca="1"/>
        <v>17.260000000000002</v>
      </c>
      <c r="CL306" vm="7646">
        <f ca="1"/>
        <v>17.43</v>
      </c>
      <c r="CM306" vm="4624">
        <f ca="1"/>
        <v>17.75</v>
      </c>
      <c r="CN306" vm="142">
        <f ca="1"/>
        <v>18.48</v>
      </c>
      <c r="CO306" vm="7416">
        <f ca="1"/>
        <v>19.72</v>
      </c>
      <c r="CP306" vm="21656">
        <f ca="1"/>
        <v>20.11</v>
      </c>
      <c r="CQ306" vm="13932">
        <f ca="1"/>
        <v>22</v>
      </c>
      <c r="CR306" vm="4615">
        <f ca="1"/>
        <v>20.87</v>
      </c>
      <c r="CS306" vm="17558">
        <f ca="1"/>
        <v>21.44</v>
      </c>
      <c r="CT306" vm="193">
        <f ca="1"/>
        <v>23.04</v>
      </c>
      <c r="CU306" vm="17523">
        <f ca="1"/>
        <v>25.72</v>
      </c>
      <c r="CV306" vm="7173">
        <f ca="1"/>
        <v>25.57</v>
      </c>
      <c r="CW306" vm="6868">
        <f ca="1"/>
        <v>27.99</v>
      </c>
      <c r="CX306" vm="18998">
        <f ca="1"/>
        <v>27.06</v>
      </c>
      <c r="CY306" vm="21657">
        <f ca="1"/>
        <v>24.54</v>
      </c>
      <c r="CZ306" vm="4335">
        <f ca="1"/>
        <v>27.88</v>
      </c>
      <c r="DA306" vm="21658">
        <f ca="1"/>
        <v>28.39</v>
      </c>
      <c r="DB306" vm="11280">
        <f ca="1"/>
        <v>28.49</v>
      </c>
      <c r="DC306" vm="4172">
        <f ca="1"/>
        <v>29.43</v>
      </c>
      <c r="DD306" vm="7394">
        <f ca="1"/>
        <v>27.95</v>
      </c>
      <c r="DE306" vm="3301">
        <f ca="1"/>
        <v>29.04</v>
      </c>
      <c r="DF306" vm="2521">
        <f ca="1"/>
        <v>32.090000000000003</v>
      </c>
      <c r="DG306" vm="11289">
        <f ca="1"/>
        <v>30.43</v>
      </c>
    </row>
    <row r="307" spans="2:111" x14ac:dyDescent="0.55000000000000004">
      <c r="B307" t="e" vm="21659">
        <v>#VALUE!</v>
      </c>
      <c r="C307" t="str" cm="1">
        <f t="array" aca="1" ref="C307" ca="1">_FV(B307,"Industry")</f>
        <v>Metals &amp; Mining</v>
      </c>
      <c r="D307" cm="1" vm="21660">
        <f t="array" aca="1" ref="D307:DG307" ca="1">IFERROR(TRANSPOSE(_xlfn.STOCKHISTORY(B307,$B$1,$C$1,2,0,1)),"")</f>
        <v>4.5999999999999996</v>
      </c>
      <c r="E307" vm="21661">
        <f ca="1"/>
        <v>7.63</v>
      </c>
      <c r="F307" vm="21662">
        <f ca="1"/>
        <v>10.34</v>
      </c>
      <c r="G307" vm="10988">
        <f ca="1"/>
        <v>14</v>
      </c>
      <c r="H307" vm="2678">
        <f ca="1"/>
        <v>11.08</v>
      </c>
      <c r="I307" vm="9181">
        <f ca="1"/>
        <v>11.14</v>
      </c>
      <c r="J307" vm="21629">
        <f ca="1"/>
        <v>12.96</v>
      </c>
      <c r="K307" vm="2755">
        <f ca="1"/>
        <v>10.29</v>
      </c>
      <c r="L307" vm="4460">
        <f ca="1"/>
        <v>10.86</v>
      </c>
      <c r="M307" vm="10979">
        <f ca="1"/>
        <v>11.18</v>
      </c>
      <c r="N307" vm="21663">
        <f ca="1"/>
        <v>15.35</v>
      </c>
      <c r="O307" vm="21566">
        <f ca="1"/>
        <v>13.19</v>
      </c>
      <c r="P307" vm="21664">
        <f ca="1"/>
        <v>16.649999999999999</v>
      </c>
      <c r="Q307" vm="4306">
        <f ca="1"/>
        <v>13.4</v>
      </c>
      <c r="R307" vm="10986">
        <f ca="1"/>
        <v>13.36</v>
      </c>
      <c r="S307" vm="10984">
        <f ca="1"/>
        <v>12.75</v>
      </c>
      <c r="T307" vm="9155">
        <f ca="1"/>
        <v>11.49</v>
      </c>
      <c r="U307" vm="4634">
        <f ca="1"/>
        <v>12.01</v>
      </c>
      <c r="V307" vm="4301">
        <f ca="1"/>
        <v>14.62</v>
      </c>
      <c r="W307" vm="1967">
        <f ca="1"/>
        <v>14.78</v>
      </c>
      <c r="X307" vm="21665">
        <f ca="1"/>
        <v>14.04</v>
      </c>
      <c r="Y307" vm="21560">
        <f ca="1"/>
        <v>13.98</v>
      </c>
      <c r="Z307" vm="4270">
        <f ca="1"/>
        <v>13.92</v>
      </c>
      <c r="AA307" vm="21666">
        <f ca="1"/>
        <v>18.96</v>
      </c>
      <c r="AB307" vm="10155">
        <f ca="1"/>
        <v>19.5</v>
      </c>
      <c r="AC307" vm="16605">
        <f ca="1"/>
        <v>18.600000000000001</v>
      </c>
      <c r="AD307" vm="11024">
        <f ca="1"/>
        <v>17.57</v>
      </c>
      <c r="AE307" vm="10105">
        <f ca="1"/>
        <v>15.21</v>
      </c>
      <c r="AF307" vm="10859">
        <f ca="1"/>
        <v>16.899999999999999</v>
      </c>
      <c r="AG307" vm="19900">
        <f ca="1"/>
        <v>17.260000000000002</v>
      </c>
      <c r="AH307" vm="3282">
        <f ca="1"/>
        <v>16.5</v>
      </c>
      <c r="AI307" vm="21667">
        <f ca="1"/>
        <v>14.05</v>
      </c>
      <c r="AJ307" vm="4270">
        <f ca="1"/>
        <v>13.92</v>
      </c>
      <c r="AK307" vm="4631">
        <f ca="1"/>
        <v>11.65</v>
      </c>
      <c r="AL307" vm="10122">
        <f ca="1"/>
        <v>11.94</v>
      </c>
      <c r="AM307" vm="4312">
        <f ca="1"/>
        <v>10.31</v>
      </c>
      <c r="AN307" vm="21668">
        <f ca="1"/>
        <v>11.64</v>
      </c>
      <c r="AO307" vm="21621">
        <f ca="1"/>
        <v>12.9</v>
      </c>
      <c r="AP307" vm="16641">
        <f ca="1"/>
        <v>12.89</v>
      </c>
      <c r="AQ307" vm="1963">
        <f ca="1"/>
        <v>12.31</v>
      </c>
      <c r="AR307" vm="7615">
        <f ca="1"/>
        <v>9.7100000000000009</v>
      </c>
      <c r="AS307" vm="21669">
        <f ca="1"/>
        <v>11.61</v>
      </c>
      <c r="AT307" vm="9162">
        <f ca="1"/>
        <v>11.06</v>
      </c>
      <c r="AU307" vm="21670">
        <f ca="1"/>
        <v>9.19</v>
      </c>
      <c r="AV307" vm="21671">
        <f ca="1"/>
        <v>9.57</v>
      </c>
      <c r="AW307" vm="9156">
        <f ca="1"/>
        <v>9.82</v>
      </c>
      <c r="AX307" vm="9182">
        <f ca="1"/>
        <v>11.38</v>
      </c>
      <c r="AY307" vm="21672">
        <f ca="1"/>
        <v>13.12</v>
      </c>
      <c r="AZ307" vm="21673">
        <f ca="1"/>
        <v>11.1</v>
      </c>
      <c r="BA307" vm="21674">
        <f ca="1"/>
        <v>9.9600000000000009</v>
      </c>
      <c r="BB307" vm="21675">
        <f ca="1"/>
        <v>6.75</v>
      </c>
      <c r="BC307" vm="21676">
        <f ca="1"/>
        <v>8.83</v>
      </c>
      <c r="BD307" vm="21677">
        <f ca="1"/>
        <v>9.07</v>
      </c>
      <c r="BE307" vm="21678">
        <f ca="1"/>
        <v>11.57</v>
      </c>
      <c r="BF307" vm="21679">
        <f ca="1"/>
        <v>12.92</v>
      </c>
      <c r="BG307" vm="7798">
        <f ca="1"/>
        <v>15.61</v>
      </c>
      <c r="BH307" vm="21680">
        <f ca="1"/>
        <v>15.64</v>
      </c>
      <c r="BI307" vm="19902">
        <f ca="1"/>
        <v>17.34</v>
      </c>
      <c r="BJ307" vm="7628">
        <f ca="1"/>
        <v>23.39</v>
      </c>
      <c r="BK307" vm="4155">
        <f ca="1"/>
        <v>26.02</v>
      </c>
      <c r="BL307" vm="7401">
        <f ca="1"/>
        <v>26.91</v>
      </c>
      <c r="BM307" vm="11880">
        <f ca="1"/>
        <v>33.909999999999997</v>
      </c>
      <c r="BN307" vm="17577">
        <f ca="1"/>
        <v>32.93</v>
      </c>
      <c r="BO307" vm="10838">
        <f ca="1"/>
        <v>37.71</v>
      </c>
      <c r="BP307" vm="12082">
        <f ca="1"/>
        <v>42.72</v>
      </c>
      <c r="BQ307" vm="8118">
        <f ca="1"/>
        <v>37.11</v>
      </c>
      <c r="BR307" vm="12655">
        <f ca="1"/>
        <v>38.1</v>
      </c>
      <c r="BS307" vm="4351">
        <f ca="1"/>
        <v>36.39</v>
      </c>
      <c r="BT307" vm="13116">
        <f ca="1"/>
        <v>32.53</v>
      </c>
      <c r="BU307" vm="3868">
        <f ca="1"/>
        <v>37.72</v>
      </c>
      <c r="BV307" vm="21599">
        <f ca="1"/>
        <v>37.08</v>
      </c>
      <c r="BW307" vm="12079">
        <f ca="1"/>
        <v>41.73</v>
      </c>
      <c r="BX307" vm="8063">
        <f ca="1"/>
        <v>37.22</v>
      </c>
      <c r="BY307" vm="3030">
        <f ca="1"/>
        <v>46.95</v>
      </c>
      <c r="BZ307" vm="3922">
        <f ca="1"/>
        <v>49.74</v>
      </c>
      <c r="CA307" vm="3650">
        <f ca="1"/>
        <v>40.549999999999997</v>
      </c>
      <c r="CB307" vm="21681">
        <f ca="1"/>
        <v>39.08</v>
      </c>
      <c r="CC307" vm="18466">
        <f ca="1"/>
        <v>29.26</v>
      </c>
      <c r="CD307" vm="8089">
        <f ca="1"/>
        <v>31.55</v>
      </c>
      <c r="CE307" vm="16984">
        <f ca="1"/>
        <v>29.6</v>
      </c>
      <c r="CF307" vm="16391">
        <f ca="1"/>
        <v>27.33</v>
      </c>
      <c r="CG307" vm="4542">
        <f ca="1"/>
        <v>31.69</v>
      </c>
      <c r="CH307" vm="10841">
        <f ca="1"/>
        <v>39.799999999999997</v>
      </c>
      <c r="CI307" vm="12643">
        <f ca="1"/>
        <v>38</v>
      </c>
      <c r="CJ307" vm="12144">
        <f ca="1"/>
        <v>44.62</v>
      </c>
      <c r="CK307" vm="12247">
        <f ca="1"/>
        <v>40.97</v>
      </c>
      <c r="CL307" vm="10875">
        <f ca="1"/>
        <v>40.909999999999997</v>
      </c>
      <c r="CM307" vm="2474">
        <f ca="1"/>
        <v>37.909999999999997</v>
      </c>
      <c r="CN307" vm="4226">
        <f ca="1"/>
        <v>34.340000000000003</v>
      </c>
      <c r="CO307" vm="7078">
        <f ca="1"/>
        <v>40</v>
      </c>
      <c r="CP307" vm="16615">
        <f ca="1"/>
        <v>44.65</v>
      </c>
      <c r="CQ307" vm="8924">
        <f ca="1"/>
        <v>39.909999999999997</v>
      </c>
      <c r="CR307" vm="21682">
        <f ca="1"/>
        <v>37.29</v>
      </c>
      <c r="CS307" vm="16692">
        <f ca="1"/>
        <v>33.78</v>
      </c>
      <c r="CT307" vm="3901">
        <f ca="1"/>
        <v>37.32</v>
      </c>
      <c r="CU307" vm="10909">
        <f ca="1"/>
        <v>42.57</v>
      </c>
      <c r="CV307" vm="21683">
        <f ca="1"/>
        <v>39.69</v>
      </c>
      <c r="CW307" vm="19754">
        <f ca="1"/>
        <v>37.81</v>
      </c>
      <c r="CX307" vm="3871">
        <f ca="1"/>
        <v>47.02</v>
      </c>
      <c r="CY307" vm="7719">
        <f ca="1"/>
        <v>49.94</v>
      </c>
      <c r="CZ307" vm="2515">
        <f ca="1"/>
        <v>52.73</v>
      </c>
      <c r="DA307" vm="9806">
        <f ca="1"/>
        <v>48.6</v>
      </c>
      <c r="DB307" vm="3031">
        <f ca="1"/>
        <v>45.41</v>
      </c>
      <c r="DC307" vm="3378">
        <f ca="1"/>
        <v>44.28</v>
      </c>
      <c r="DD307" vm="10594">
        <f ca="1"/>
        <v>49.92</v>
      </c>
      <c r="DE307" vm="12072">
        <f ca="1"/>
        <v>45.02</v>
      </c>
      <c r="DF307" vm="3340">
        <f ca="1"/>
        <v>44.2</v>
      </c>
      <c r="DG307" vm="19135">
        <f ca="1"/>
        <v>38.08</v>
      </c>
    </row>
    <row r="308" spans="2:111" x14ac:dyDescent="0.55000000000000004">
      <c r="B308" t="e" vm="21684">
        <v>#VALUE!</v>
      </c>
      <c r="C308" t="str" cm="1">
        <f t="array" aca="1" ref="C308" ca="1">_FV(B308,"Industry")</f>
        <v>Metals &amp; Mining</v>
      </c>
      <c r="D308" cm="1" vm="4651">
        <f t="array" aca="1" ref="D308:DG308" ca="1">IFERROR(TRANSPOSE(_xlfn.STOCKHISTORY(B308,$B$1,$C$1,2,0,1)),"")</f>
        <v>19.96</v>
      </c>
      <c r="E308" vm="21500">
        <f ca="1"/>
        <v>25.83</v>
      </c>
      <c r="F308" vm="5666">
        <f ca="1"/>
        <v>26.58</v>
      </c>
      <c r="G308" vm="12659">
        <f ca="1"/>
        <v>34.97</v>
      </c>
      <c r="H308" vm="2529">
        <f ca="1"/>
        <v>32.409999999999997</v>
      </c>
      <c r="I308" vm="19369">
        <f ca="1"/>
        <v>39.119999999999997</v>
      </c>
      <c r="J308" vm="21685">
        <f ca="1"/>
        <v>44</v>
      </c>
      <c r="K308" vm="11265">
        <f ca="1"/>
        <v>38.24</v>
      </c>
      <c r="L308" vm="3059">
        <f ca="1"/>
        <v>39.29</v>
      </c>
      <c r="M308" vm="4387">
        <f ca="1"/>
        <v>37.04</v>
      </c>
      <c r="N308" vm="19938">
        <f ca="1"/>
        <v>32.44</v>
      </c>
      <c r="O308" vm="3163">
        <f ca="1"/>
        <v>34.07</v>
      </c>
      <c r="P308" vm="21686">
        <f ca="1"/>
        <v>36.28</v>
      </c>
      <c r="Q308" vm="4225">
        <f ca="1"/>
        <v>34.24</v>
      </c>
      <c r="R308" vm="7981">
        <f ca="1"/>
        <v>32.96</v>
      </c>
      <c r="S308" vm="3344">
        <f ca="1"/>
        <v>33.81</v>
      </c>
      <c r="T308" vm="2126">
        <f ca="1"/>
        <v>34.15</v>
      </c>
      <c r="U308" vm="11248">
        <f ca="1"/>
        <v>32.39</v>
      </c>
      <c r="V308" vm="10821">
        <f ca="1"/>
        <v>37.17</v>
      </c>
      <c r="W308" vm="10845">
        <f ca="1"/>
        <v>38.340000000000003</v>
      </c>
      <c r="X308" vm="20544">
        <f ca="1"/>
        <v>37.51</v>
      </c>
      <c r="Y308" vm="21687">
        <f ca="1"/>
        <v>36.159999999999997</v>
      </c>
      <c r="Z308" vm="21688">
        <f ca="1"/>
        <v>36.99</v>
      </c>
      <c r="AA308" vm="5136">
        <f ca="1"/>
        <v>37.520000000000003</v>
      </c>
      <c r="AB308" vm="7301">
        <f ca="1"/>
        <v>40.51</v>
      </c>
      <c r="AC308" vm="16460">
        <f ca="1"/>
        <v>38.200000000000003</v>
      </c>
      <c r="AD308" vm="3425">
        <f ca="1"/>
        <v>39.07</v>
      </c>
      <c r="AE308" vm="3059">
        <f ca="1"/>
        <v>39.29</v>
      </c>
      <c r="AF308" vm="11296">
        <f ca="1"/>
        <v>38.93</v>
      </c>
      <c r="AG308" vm="10838">
        <f ca="1"/>
        <v>37.71</v>
      </c>
      <c r="AH308" vm="2527">
        <f ca="1"/>
        <v>36.68</v>
      </c>
      <c r="AI308" vm="15903">
        <f ca="1"/>
        <v>31.03</v>
      </c>
      <c r="AJ308" vm="3346">
        <f ca="1"/>
        <v>30.2</v>
      </c>
      <c r="AK308" vm="13119">
        <f ca="1"/>
        <v>30.92</v>
      </c>
      <c r="AL308" vm="12647">
        <f ca="1"/>
        <v>32.340000000000003</v>
      </c>
      <c r="AM308" vm="2980">
        <f ca="1"/>
        <v>34.65</v>
      </c>
      <c r="AN308" vm="4581">
        <f ca="1"/>
        <v>34.11</v>
      </c>
      <c r="AO308" vm="1988">
        <f ca="1"/>
        <v>34.119999999999997</v>
      </c>
      <c r="AP308" vm="1989">
        <f ca="1"/>
        <v>35.770000000000003</v>
      </c>
      <c r="AQ308" vm="17580">
        <f ca="1"/>
        <v>31.06</v>
      </c>
      <c r="AR308" vm="12228">
        <f ca="1"/>
        <v>33.090000000000003</v>
      </c>
      <c r="AS308" vm="12223">
        <f ca="1"/>
        <v>38.47</v>
      </c>
      <c r="AT308" vm="18187">
        <f ca="1"/>
        <v>36.520000000000003</v>
      </c>
      <c r="AU308" vm="10892">
        <f ca="1"/>
        <v>39.89</v>
      </c>
      <c r="AV308" vm="3360">
        <f ca="1"/>
        <v>37.92</v>
      </c>
      <c r="AW308" vm="10881">
        <f ca="1"/>
        <v>39.729999999999997</v>
      </c>
      <c r="AX308" vm="7723">
        <f ca="1"/>
        <v>38.4</v>
      </c>
      <c r="AY308" vm="21689">
        <f ca="1"/>
        <v>43.45</v>
      </c>
      <c r="AZ308" vm="7720">
        <f ca="1"/>
        <v>45.06</v>
      </c>
      <c r="BA308" vm="4207">
        <f ca="1"/>
        <v>44.63</v>
      </c>
      <c r="BB308" vm="6558">
        <f ca="1"/>
        <v>45.28</v>
      </c>
      <c r="BC308" vm="5166">
        <f ca="1"/>
        <v>59.48</v>
      </c>
      <c r="BD308" vm="3457">
        <f ca="1"/>
        <v>58.47</v>
      </c>
      <c r="BE308" vm="15934">
        <f ca="1"/>
        <v>61.74</v>
      </c>
      <c r="BF308" vm="15512">
        <f ca="1"/>
        <v>69.2</v>
      </c>
      <c r="BG308" vm="21690">
        <f ca="1"/>
        <v>67.28</v>
      </c>
      <c r="BH308" vm="12804">
        <f ca="1"/>
        <v>63.45</v>
      </c>
      <c r="BI308" vm="18749">
        <f ca="1"/>
        <v>62.84</v>
      </c>
      <c r="BJ308" vm="21691">
        <f ca="1"/>
        <v>58.82</v>
      </c>
      <c r="BK308" vm="10441">
        <f ca="1"/>
        <v>59.89</v>
      </c>
      <c r="BL308" vm="11982">
        <f ca="1"/>
        <v>59.6</v>
      </c>
      <c r="BM308" vm="3587">
        <f ca="1"/>
        <v>54.38</v>
      </c>
      <c r="BN308" vm="10494">
        <f ca="1"/>
        <v>60.27</v>
      </c>
      <c r="BO308" vm="10960">
        <f ca="1"/>
        <v>62.41</v>
      </c>
      <c r="BP308" vm="9758">
        <f ca="1"/>
        <v>73.48</v>
      </c>
      <c r="BQ308" vm="4730">
        <f ca="1"/>
        <v>63.38</v>
      </c>
      <c r="BR308" vm="3918">
        <f ca="1"/>
        <v>62.82</v>
      </c>
      <c r="BS308" vm="19166">
        <f ca="1"/>
        <v>57.99</v>
      </c>
      <c r="BT308" vm="2162">
        <f ca="1"/>
        <v>54.3</v>
      </c>
      <c r="BU308" vm="12690">
        <f ca="1"/>
        <v>54</v>
      </c>
      <c r="BV308" vm="10946">
        <f ca="1"/>
        <v>54.92</v>
      </c>
      <c r="BW308" vm="14660">
        <f ca="1"/>
        <v>62.02</v>
      </c>
      <c r="BX308" vm="10080">
        <f ca="1"/>
        <v>61.17</v>
      </c>
      <c r="BY308" vm="5703">
        <f ca="1"/>
        <v>66.2</v>
      </c>
      <c r="BZ308" vm="6296">
        <f ca="1"/>
        <v>79.45</v>
      </c>
      <c r="CA308" vm="2208">
        <f ca="1"/>
        <v>72.849999999999994</v>
      </c>
      <c r="CB308" vm="6308">
        <f ca="1"/>
        <v>67.849999999999994</v>
      </c>
      <c r="CC308" vm="7838">
        <f ca="1"/>
        <v>59.67</v>
      </c>
      <c r="CD308" vm="6558">
        <f ca="1"/>
        <v>45.28</v>
      </c>
      <c r="CE308" vm="10374">
        <f ca="1"/>
        <v>41.36</v>
      </c>
      <c r="CF308" vm="2985">
        <f ca="1"/>
        <v>42.03</v>
      </c>
      <c r="CG308" vm="4676">
        <f ca="1"/>
        <v>42.32</v>
      </c>
      <c r="CH308" vm="12876">
        <f ca="1"/>
        <v>47.47</v>
      </c>
      <c r="CI308" vm="3632">
        <f ca="1"/>
        <v>47.2</v>
      </c>
      <c r="CJ308" vm="21357">
        <f ca="1"/>
        <v>52.93</v>
      </c>
      <c r="CK308" vm="3636">
        <f ca="1"/>
        <v>43.61</v>
      </c>
      <c r="CL308" vm="20555">
        <f ca="1"/>
        <v>49.02</v>
      </c>
      <c r="CM308" vm="19004">
        <f ca="1"/>
        <v>47.4</v>
      </c>
      <c r="CN308" vm="3650">
        <f ca="1"/>
        <v>40.549999999999997</v>
      </c>
      <c r="CO308" vm="16669">
        <f ca="1"/>
        <v>42.66</v>
      </c>
      <c r="CP308" vm="4673">
        <f ca="1"/>
        <v>42.92</v>
      </c>
      <c r="CQ308" vm="2983">
        <f ca="1"/>
        <v>39.42</v>
      </c>
      <c r="CR308" vm="8928">
        <f ca="1"/>
        <v>36.950000000000003</v>
      </c>
      <c r="CS308" vm="6533">
        <f ca="1"/>
        <v>37.47</v>
      </c>
      <c r="CT308" vm="19177">
        <f ca="1"/>
        <v>40.19</v>
      </c>
      <c r="CU308" vm="20541">
        <f ca="1"/>
        <v>41.39</v>
      </c>
      <c r="CV308" vm="11862">
        <f ca="1"/>
        <v>34.51</v>
      </c>
      <c r="CW308" vm="17716">
        <f ca="1"/>
        <v>31.25</v>
      </c>
      <c r="CX308" vm="10297">
        <f ca="1"/>
        <v>35.840000000000003</v>
      </c>
      <c r="CY308" vm="7725">
        <f ca="1"/>
        <v>40.64</v>
      </c>
      <c r="CZ308" vm="10839">
        <f ca="1"/>
        <v>41.94</v>
      </c>
      <c r="DA308" vm="13944">
        <f ca="1"/>
        <v>41.87</v>
      </c>
      <c r="DB308" vm="19755">
        <f ca="1"/>
        <v>49.07</v>
      </c>
      <c r="DC308" vm="12542">
        <f ca="1"/>
        <v>53.39</v>
      </c>
      <c r="DD308" vm="5039">
        <f ca="1"/>
        <v>53.45</v>
      </c>
      <c r="DE308" vm="12879">
        <f ca="1"/>
        <v>45.44</v>
      </c>
      <c r="DF308" vm="10839">
        <f ca="1"/>
        <v>41.94</v>
      </c>
      <c r="DG308" vm="8063">
        <f ca="1"/>
        <v>37.22</v>
      </c>
    </row>
    <row r="309" spans="2:111" x14ac:dyDescent="0.55000000000000004">
      <c r="B309" t="e" vm="21692">
        <v>#VALUE!</v>
      </c>
      <c r="C309" t="str" cm="1">
        <f t="array" aca="1" ref="C309" ca="1">_FV(B309,"Industry")</f>
        <v>Metals &amp; Mining</v>
      </c>
      <c r="D309" cm="1" vm="3425">
        <f t="array" aca="1" ref="D309:DG309" ca="1">IFERROR(TRANSPOSE(_xlfn.STOCKHISTORY(B309,$B$1,$C$1,2,0,1)),"")</f>
        <v>39.07</v>
      </c>
      <c r="E309" vm="21693">
        <f ca="1"/>
        <v>39.340000000000003</v>
      </c>
      <c r="F309" vm="2138">
        <f ca="1"/>
        <v>47.3</v>
      </c>
      <c r="G309" vm="2542">
        <f ca="1"/>
        <v>49.78</v>
      </c>
      <c r="H309" vm="16156">
        <f ca="1"/>
        <v>48.51</v>
      </c>
      <c r="I309" vm="7053">
        <f ca="1"/>
        <v>49.41</v>
      </c>
      <c r="J309" vm="17513">
        <f ca="1"/>
        <v>53.64</v>
      </c>
      <c r="K309" vm="16156">
        <f ca="1"/>
        <v>48.51</v>
      </c>
      <c r="L309" vm="20687">
        <f ca="1"/>
        <v>49.45</v>
      </c>
      <c r="M309" vm="9061">
        <f ca="1"/>
        <v>48.85</v>
      </c>
      <c r="N309" vm="3963">
        <f ca="1"/>
        <v>62.19</v>
      </c>
      <c r="O309" vm="21694">
        <f ca="1"/>
        <v>59.52</v>
      </c>
      <c r="P309" vm="19542">
        <f ca="1"/>
        <v>58.09</v>
      </c>
      <c r="Q309" vm="21695">
        <f ca="1"/>
        <v>62.57</v>
      </c>
      <c r="R309" vm="10076">
        <f ca="1"/>
        <v>59.72</v>
      </c>
      <c r="S309" vm="18196">
        <f ca="1"/>
        <v>61.33</v>
      </c>
      <c r="T309" vm="12175">
        <f ca="1"/>
        <v>58.1</v>
      </c>
      <c r="U309" vm="2513">
        <f ca="1"/>
        <v>57.87</v>
      </c>
      <c r="V309" vm="6204">
        <f ca="1"/>
        <v>57.67</v>
      </c>
      <c r="W309" vm="3381">
        <f ca="1"/>
        <v>55.11</v>
      </c>
      <c r="X309" vm="5214">
        <f ca="1"/>
        <v>56.04</v>
      </c>
      <c r="Y309" vm="15880">
        <f ca="1"/>
        <v>57.83</v>
      </c>
      <c r="Z309" vm="5128">
        <f ca="1"/>
        <v>57.5</v>
      </c>
      <c r="AA309" vm="15496">
        <f ca="1"/>
        <v>63.58</v>
      </c>
      <c r="AB309" vm="8018">
        <f ca="1"/>
        <v>66.959999999999994</v>
      </c>
      <c r="AC309" vm="21696">
        <f ca="1"/>
        <v>65.400000000000006</v>
      </c>
      <c r="AD309" vm="18081">
        <f ca="1"/>
        <v>61.09</v>
      </c>
      <c r="AE309" vm="1232">
        <f ca="1"/>
        <v>61.62</v>
      </c>
      <c r="AF309" vm="5125">
        <f ca="1"/>
        <v>64.19</v>
      </c>
      <c r="AG309" vm="6230">
        <f ca="1"/>
        <v>62.5</v>
      </c>
      <c r="AH309" vm="8830">
        <f ca="1"/>
        <v>66.930000000000007</v>
      </c>
      <c r="AI309" vm="6230">
        <f ca="1"/>
        <v>62.5</v>
      </c>
      <c r="AJ309" vm="12804">
        <f ca="1"/>
        <v>63.45</v>
      </c>
      <c r="AK309" vm="12173">
        <f ca="1"/>
        <v>59.12</v>
      </c>
      <c r="AL309" vm="21697">
        <f ca="1"/>
        <v>60.41</v>
      </c>
      <c r="AM309" vm="21698">
        <f ca="1"/>
        <v>51.81</v>
      </c>
      <c r="AN309" vm="18146">
        <f ca="1"/>
        <v>61.24</v>
      </c>
      <c r="AO309" vm="12827">
        <f ca="1"/>
        <v>60.57</v>
      </c>
      <c r="AP309" vm="21699">
        <f ca="1"/>
        <v>58.35</v>
      </c>
      <c r="AQ309" vm="9816">
        <f ca="1"/>
        <v>57.07</v>
      </c>
      <c r="AR309" vm="9918">
        <f ca="1"/>
        <v>48</v>
      </c>
      <c r="AS309" vm="19762">
        <f ca="1"/>
        <v>55.1</v>
      </c>
      <c r="AT309" vm="3587">
        <f ca="1"/>
        <v>54.38</v>
      </c>
      <c r="AU309" vm="7074">
        <f ca="1"/>
        <v>48.98</v>
      </c>
      <c r="AV309" vm="7067">
        <f ca="1"/>
        <v>50.91</v>
      </c>
      <c r="AW309" vm="10918">
        <f ca="1"/>
        <v>53.85</v>
      </c>
      <c r="AX309" vm="21700">
        <f ca="1"/>
        <v>56.36</v>
      </c>
      <c r="AY309" vm="18352">
        <f ca="1"/>
        <v>56.28</v>
      </c>
      <c r="AZ309" vm="21701">
        <f ca="1"/>
        <v>47.49</v>
      </c>
      <c r="BA309" vm="21702">
        <f ca="1"/>
        <v>41.35</v>
      </c>
      <c r="BB309" vm="10893">
        <f ca="1"/>
        <v>36.020000000000003</v>
      </c>
      <c r="BC309" vm="18183">
        <f ca="1"/>
        <v>41.19</v>
      </c>
      <c r="BD309" vm="7543">
        <f ca="1"/>
        <v>42.26</v>
      </c>
      <c r="BE309" vm="10886">
        <f ca="1"/>
        <v>41.41</v>
      </c>
      <c r="BF309" vm="21703">
        <f ca="1"/>
        <v>41.95</v>
      </c>
      <c r="BG309" vm="21483">
        <f ca="1"/>
        <v>45.46</v>
      </c>
      <c r="BH309" vm="21704">
        <f ca="1"/>
        <v>44.86</v>
      </c>
      <c r="BI309" vm="21705">
        <f ca="1"/>
        <v>47.76</v>
      </c>
      <c r="BJ309" vm="16672">
        <f ca="1"/>
        <v>53.7</v>
      </c>
      <c r="BK309" vm="5164">
        <f ca="1"/>
        <v>53.19</v>
      </c>
      <c r="BL309" vm="10941">
        <f ca="1"/>
        <v>48.73</v>
      </c>
      <c r="BM309" vm="12180">
        <f ca="1"/>
        <v>59.82</v>
      </c>
      <c r="BN309" vm="19954">
        <f ca="1"/>
        <v>80.27</v>
      </c>
      <c r="BO309" vm="16372">
        <f ca="1"/>
        <v>82.26</v>
      </c>
      <c r="BP309" vm="2900">
        <f ca="1"/>
        <v>102.54</v>
      </c>
      <c r="BQ309" vm="2222">
        <f ca="1"/>
        <v>95.93</v>
      </c>
      <c r="BR309" vm="6678">
        <f ca="1"/>
        <v>104.02</v>
      </c>
      <c r="BS309" vm="13468">
        <f ca="1"/>
        <v>117.56</v>
      </c>
      <c r="BT309" vm="16238">
        <f ca="1"/>
        <v>98.49</v>
      </c>
      <c r="BU309" vm="7501">
        <f ca="1"/>
        <v>111.65</v>
      </c>
      <c r="BV309" vm="6575">
        <f ca="1"/>
        <v>106.26</v>
      </c>
      <c r="BW309" vm="13545">
        <f ca="1"/>
        <v>114.15</v>
      </c>
      <c r="BX309" vm="14668">
        <f ca="1"/>
        <v>101.4</v>
      </c>
      <c r="BY309" vm="18026">
        <f ca="1"/>
        <v>131.62</v>
      </c>
      <c r="BZ309" vm="8871">
        <f ca="1"/>
        <v>148.65</v>
      </c>
      <c r="CA309" vm="21706">
        <f ca="1"/>
        <v>154.78</v>
      </c>
      <c r="CB309" vm="6424">
        <f ca="1"/>
        <v>132.46</v>
      </c>
      <c r="CC309" vm="12987">
        <f ca="1"/>
        <v>104.41</v>
      </c>
      <c r="CD309" vm="20074">
        <f ca="1"/>
        <v>135.80000000000001</v>
      </c>
      <c r="CE309" vm="21707">
        <f ca="1"/>
        <v>132.94</v>
      </c>
      <c r="CF309" vm="21708">
        <f ca="1"/>
        <v>106.99</v>
      </c>
      <c r="CG309" vm="17411">
        <f ca="1"/>
        <v>131.38</v>
      </c>
      <c r="CH309" vm="7238">
        <f ca="1"/>
        <v>149.94999999999999</v>
      </c>
      <c r="CI309" vm="21709">
        <f ca="1"/>
        <v>131.81</v>
      </c>
      <c r="CJ309" vm="21710">
        <f ca="1"/>
        <v>169.02</v>
      </c>
      <c r="CK309" vm="16736">
        <f ca="1"/>
        <v>167.44</v>
      </c>
      <c r="CL309" vm="21711">
        <f ca="1"/>
        <v>154.47</v>
      </c>
      <c r="CM309" vm="20147">
        <f ca="1"/>
        <v>148.18</v>
      </c>
      <c r="CN309" vm="6409">
        <f ca="1"/>
        <v>132.06</v>
      </c>
      <c r="CO309" vm="21712">
        <f ca="1"/>
        <v>163.98</v>
      </c>
      <c r="CP309" vm="21713">
        <f ca="1"/>
        <v>172.09</v>
      </c>
      <c r="CQ309" vm="21714">
        <f ca="1"/>
        <v>172.1</v>
      </c>
      <c r="CR309" vm="21715">
        <f ca="1"/>
        <v>156.35</v>
      </c>
      <c r="CS309" vm="21716">
        <f ca="1"/>
        <v>147.79</v>
      </c>
      <c r="CT309" vm="21717">
        <f ca="1"/>
        <v>169.97</v>
      </c>
      <c r="CU309" vm="21718">
        <f ca="1"/>
        <v>174.04</v>
      </c>
      <c r="CV309" vm="21719">
        <f ca="1"/>
        <v>186.93</v>
      </c>
      <c r="CW309" vm="21720">
        <f ca="1"/>
        <v>192.3</v>
      </c>
      <c r="CX309" vm="1724">
        <f ca="1"/>
        <v>197.9</v>
      </c>
      <c r="CY309" vm="4847">
        <f ca="1"/>
        <v>168.53</v>
      </c>
      <c r="CZ309" vm="21721">
        <f ca="1"/>
        <v>168.85</v>
      </c>
      <c r="DA309" vm="17606">
        <f ca="1"/>
        <v>158.08000000000001</v>
      </c>
      <c r="DB309" vm="21722">
        <f ca="1"/>
        <v>162.94</v>
      </c>
      <c r="DC309" vm="20079">
        <f ca="1"/>
        <v>151.91</v>
      </c>
      <c r="DD309" vm="21723">
        <f ca="1"/>
        <v>150.34</v>
      </c>
      <c r="DE309" vm="21724">
        <f ca="1"/>
        <v>141.84</v>
      </c>
      <c r="DF309" vm="3819">
        <f ca="1"/>
        <v>154.69</v>
      </c>
      <c r="DG309" vm="6366">
        <f ca="1"/>
        <v>116.71</v>
      </c>
    </row>
    <row r="310" spans="2:111" x14ac:dyDescent="0.55000000000000004">
      <c r="B310" t="e" vm="21725">
        <v>#VALUE!</v>
      </c>
      <c r="C310" t="str" cm="1">
        <f t="array" aca="1" ref="C310" ca="1">_FV(B310,"Industry")</f>
        <v>Metals &amp; Mining</v>
      </c>
      <c r="D310" cm="1" vm="4442">
        <f t="array" aca="1" ref="D310:DG310" ca="1">IFERROR(TRANSPOSE(_xlfn.STOCKHISTORY(B310,$B$1,$C$1,2,0,1)),"")</f>
        <v>18.350000000000001</v>
      </c>
      <c r="E310" vm="21726">
        <f ca="1"/>
        <v>18.190000000000001</v>
      </c>
      <c r="F310" vm="7418">
        <f ca="1"/>
        <v>22.51</v>
      </c>
      <c r="G310" vm="19212">
        <f ca="1"/>
        <v>25.21</v>
      </c>
      <c r="H310" vm="21727">
        <f ca="1"/>
        <v>24.69</v>
      </c>
      <c r="I310" vm="20655">
        <f ca="1"/>
        <v>24.5</v>
      </c>
      <c r="J310" vm="4177">
        <f ca="1"/>
        <v>26.82</v>
      </c>
      <c r="K310" vm="10862">
        <f ca="1"/>
        <v>24.62</v>
      </c>
      <c r="L310" vm="19937">
        <f ca="1"/>
        <v>24.99</v>
      </c>
      <c r="M310" vm="3009">
        <f ca="1"/>
        <v>27.46</v>
      </c>
      <c r="N310" vm="1977">
        <f ca="1"/>
        <v>35.479999999999997</v>
      </c>
      <c r="O310" vm="21728">
        <f ca="1"/>
        <v>35.58</v>
      </c>
      <c r="P310" vm="3344">
        <f ca="1"/>
        <v>33.81</v>
      </c>
      <c r="Q310" vm="2491">
        <f ca="1"/>
        <v>36.6</v>
      </c>
      <c r="R310" vm="8131">
        <f ca="1"/>
        <v>34.76</v>
      </c>
      <c r="S310" vm="6912">
        <f ca="1"/>
        <v>36.14</v>
      </c>
      <c r="T310" vm="3002">
        <f ca="1"/>
        <v>33.99</v>
      </c>
      <c r="U310" vm="21729">
        <f ca="1"/>
        <v>35.81</v>
      </c>
      <c r="V310" vm="10195">
        <f ca="1"/>
        <v>35.409999999999997</v>
      </c>
      <c r="W310" vm="3609">
        <f ca="1"/>
        <v>34.450000000000003</v>
      </c>
      <c r="X310" vm="1978">
        <f ca="1"/>
        <v>34.47</v>
      </c>
      <c r="Y310" vm="4227">
        <f ca="1"/>
        <v>37.21</v>
      </c>
      <c r="Z310" vm="3867">
        <f ca="1"/>
        <v>38.5</v>
      </c>
      <c r="AA310" vm="3053">
        <f ca="1"/>
        <v>43.13</v>
      </c>
      <c r="AB310" vm="21730">
        <f ca="1"/>
        <v>45.4</v>
      </c>
      <c r="AC310" vm="2005">
        <f ca="1"/>
        <v>46.25</v>
      </c>
      <c r="AD310" vm="12145">
        <f ca="1"/>
        <v>44.22</v>
      </c>
      <c r="AE310" vm="7727">
        <f ca="1"/>
        <v>44.81</v>
      </c>
      <c r="AF310" vm="3996">
        <f ca="1"/>
        <v>49.43</v>
      </c>
      <c r="AG310" vm="21731">
        <f ca="1"/>
        <v>45.95</v>
      </c>
      <c r="AH310" vm="14354">
        <f ca="1"/>
        <v>47.09</v>
      </c>
      <c r="AI310" vm="3654">
        <f ca="1"/>
        <v>45.73</v>
      </c>
      <c r="AJ310" vm="5141">
        <f ca="1"/>
        <v>45.19</v>
      </c>
      <c r="AK310" vm="10874">
        <f ca="1"/>
        <v>39.6</v>
      </c>
      <c r="AL310" vm="21732">
        <f ca="1"/>
        <v>35.200000000000003</v>
      </c>
      <c r="AM310" vm="4359">
        <f ca="1"/>
        <v>30.04</v>
      </c>
      <c r="AN310" vm="2477">
        <f ca="1"/>
        <v>36.590000000000003</v>
      </c>
      <c r="AO310" vm="3901">
        <f ca="1"/>
        <v>37.32</v>
      </c>
      <c r="AP310" vm="7821">
        <f ca="1"/>
        <v>35.270000000000003</v>
      </c>
      <c r="AQ310" vm="21733">
        <f ca="1"/>
        <v>31.68</v>
      </c>
      <c r="AR310" vm="5059">
        <f ca="1"/>
        <v>25.15</v>
      </c>
      <c r="AS310" vm="3346">
        <f ca="1"/>
        <v>30.2</v>
      </c>
      <c r="AT310" vm="11271">
        <f ca="1"/>
        <v>31.51</v>
      </c>
      <c r="AU310" vm="5056">
        <f ca="1"/>
        <v>27</v>
      </c>
      <c r="AV310" vm="4991">
        <f ca="1"/>
        <v>29.8</v>
      </c>
      <c r="AW310" vm="11869">
        <f ca="1"/>
        <v>30.36</v>
      </c>
      <c r="AX310" vm="8122">
        <f ca="1"/>
        <v>33.729999999999997</v>
      </c>
      <c r="AY310" vm="10879">
        <f ca="1"/>
        <v>34.04</v>
      </c>
      <c r="AZ310" vm="3423">
        <f ca="1"/>
        <v>29.88</v>
      </c>
      <c r="BA310" vm="7404">
        <f ca="1"/>
        <v>26.63</v>
      </c>
      <c r="BB310" vm="21734">
        <f ca="1"/>
        <v>22.54</v>
      </c>
      <c r="BC310" vm="4217">
        <f ca="1"/>
        <v>24.27</v>
      </c>
      <c r="BD310" vm="10829">
        <f ca="1"/>
        <v>26.56</v>
      </c>
      <c r="BE310" vm="11285">
        <f ca="1"/>
        <v>26.09</v>
      </c>
      <c r="BF310" vm="11016">
        <f ca="1"/>
        <v>27.41</v>
      </c>
      <c r="BG310" vm="3296">
        <f ca="1"/>
        <v>29.52</v>
      </c>
      <c r="BH310" vm="21496">
        <f ca="1"/>
        <v>28.63</v>
      </c>
      <c r="BI310" vm="6527">
        <f ca="1"/>
        <v>31.48</v>
      </c>
      <c r="BJ310" vm="17553">
        <f ca="1"/>
        <v>36.21</v>
      </c>
      <c r="BK310" vm="3866">
        <f ca="1"/>
        <v>36.869999999999997</v>
      </c>
      <c r="BL310" vm="13124">
        <f ca="1"/>
        <v>34.270000000000003</v>
      </c>
      <c r="BM310" vm="5652">
        <f ca="1"/>
        <v>41.58</v>
      </c>
      <c r="BN310" vm="2544">
        <f ca="1"/>
        <v>50.76</v>
      </c>
      <c r="BO310" vm="9819">
        <f ca="1"/>
        <v>54.22</v>
      </c>
      <c r="BP310" vm="8142">
        <f ca="1"/>
        <v>62.43</v>
      </c>
      <c r="BQ310" vm="11982">
        <f ca="1"/>
        <v>59.6</v>
      </c>
      <c r="BR310" vm="6193">
        <f ca="1"/>
        <v>64.45</v>
      </c>
      <c r="BS310" vm="3981">
        <f ca="1"/>
        <v>67.489999999999995</v>
      </c>
      <c r="BT310" vm="3398">
        <f ca="1"/>
        <v>58.48</v>
      </c>
      <c r="BU310" vm="16626">
        <f ca="1"/>
        <v>66.08</v>
      </c>
      <c r="BV310" vm="9431">
        <f ca="1"/>
        <v>59.8</v>
      </c>
      <c r="BW310" vm="10738">
        <f ca="1"/>
        <v>62.07</v>
      </c>
      <c r="BX310" vm="16895">
        <f ca="1"/>
        <v>55.52</v>
      </c>
      <c r="BY310" vm="21735">
        <f ca="1"/>
        <v>70.58</v>
      </c>
      <c r="BZ310" vm="21736">
        <f ca="1"/>
        <v>83.43</v>
      </c>
      <c r="CA310" vm="10041">
        <f ca="1"/>
        <v>85.75</v>
      </c>
      <c r="CB310" vm="13453">
        <f ca="1"/>
        <v>85.38</v>
      </c>
      <c r="CC310" vm="9439">
        <f ca="1"/>
        <v>66.150000000000006</v>
      </c>
      <c r="CD310" vm="21464">
        <f ca="1"/>
        <v>77.88</v>
      </c>
      <c r="CE310" vm="6589">
        <f ca="1"/>
        <v>80.72</v>
      </c>
      <c r="CF310" vm="10754">
        <f ca="1"/>
        <v>70.95</v>
      </c>
      <c r="CG310" vm="9668">
        <f ca="1"/>
        <v>94.05</v>
      </c>
      <c r="CH310" vm="21737">
        <f ca="1"/>
        <v>103.93</v>
      </c>
      <c r="CI310" vm="16409">
        <f ca="1"/>
        <v>97.7</v>
      </c>
      <c r="CJ310" vm="21738">
        <f ca="1"/>
        <v>120.64</v>
      </c>
      <c r="CK310" vm="8315">
        <f ca="1"/>
        <v>126.11</v>
      </c>
      <c r="CL310" vm="21739">
        <f ca="1"/>
        <v>113.06</v>
      </c>
      <c r="CM310" vm="21740">
        <f ca="1"/>
        <v>103.95</v>
      </c>
      <c r="CN310" vm="3785">
        <f ca="1"/>
        <v>91.9</v>
      </c>
      <c r="CO310" vm="19261">
        <f ca="1"/>
        <v>108.93</v>
      </c>
      <c r="CP310" vm="12889">
        <f ca="1"/>
        <v>106.58</v>
      </c>
      <c r="CQ310" vm="21741">
        <f ca="1"/>
        <v>106.59</v>
      </c>
      <c r="CR310" vm="21742">
        <f ca="1"/>
        <v>107.22</v>
      </c>
      <c r="CS310" vm="15891">
        <f ca="1"/>
        <v>106.51</v>
      </c>
      <c r="CT310" vm="13427">
        <f ca="1"/>
        <v>119.13</v>
      </c>
      <c r="CU310" vm="18534">
        <f ca="1"/>
        <v>118.1</v>
      </c>
      <c r="CV310" vm="21743">
        <f ca="1"/>
        <v>120.69</v>
      </c>
      <c r="CW310" vm="21744">
        <f ca="1"/>
        <v>133.82</v>
      </c>
      <c r="CX310" vm="21745">
        <f ca="1"/>
        <v>148.22999999999999</v>
      </c>
      <c r="CY310" vm="21746">
        <f ca="1"/>
        <v>130.12</v>
      </c>
      <c r="CZ310" vm="21747">
        <f ca="1"/>
        <v>133.87</v>
      </c>
      <c r="DA310" vm="21494">
        <f ca="1"/>
        <v>129.5</v>
      </c>
      <c r="DB310" vm="21748">
        <f ca="1"/>
        <v>133.22</v>
      </c>
      <c r="DC310" vm="21749">
        <f ca="1"/>
        <v>119.51</v>
      </c>
      <c r="DD310" vm="21750">
        <f ca="1"/>
        <v>126.08</v>
      </c>
      <c r="DE310" vm="17294">
        <f ca="1"/>
        <v>130.5</v>
      </c>
      <c r="DF310" vm="18857">
        <f ca="1"/>
        <v>145.27000000000001</v>
      </c>
      <c r="DG310" vm="21751">
        <f ca="1"/>
        <v>114.07</v>
      </c>
    </row>
    <row r="311" spans="2:111" x14ac:dyDescent="0.55000000000000004">
      <c r="B311" t="e" vm="21752">
        <v>#VALUE!</v>
      </c>
      <c r="C311" t="str" cm="1">
        <f t="array" aca="1" ref="C311" ca="1">_FV(B311,"Industry")</f>
        <v>Multiline Utilities</v>
      </c>
      <c r="D311" cm="1" vm="21753">
        <f t="array" aca="1" ref="D311:DG311" ca="1">IFERROR(TRANSPOSE(_xlfn.STOCKHISTORY(B311,$B$1,$C$1,2,0,1)),"")</f>
        <v>47.375</v>
      </c>
      <c r="E311" vm="21754">
        <f ca="1"/>
        <v>48.255000000000003</v>
      </c>
      <c r="F311" vm="21755">
        <f ca="1"/>
        <v>52.024999999999999</v>
      </c>
      <c r="G311" vm="21756">
        <f ca="1"/>
        <v>51.674999999999997</v>
      </c>
      <c r="H311" vm="12168">
        <f ca="1"/>
        <v>53.56</v>
      </c>
      <c r="I311" vm="21757">
        <f ca="1"/>
        <v>57.01</v>
      </c>
      <c r="J311" vm="6206">
        <f ca="1"/>
        <v>55.94</v>
      </c>
      <c r="K311" vm="21758">
        <f ca="1"/>
        <v>52.314999999999998</v>
      </c>
      <c r="L311" vm="21759">
        <f ca="1"/>
        <v>53.594999999999999</v>
      </c>
      <c r="M311" vm="10063">
        <f ca="1"/>
        <v>53.55</v>
      </c>
      <c r="N311" vm="4553">
        <f ca="1"/>
        <v>49.9</v>
      </c>
      <c r="O311" vm="3025">
        <f ca="1"/>
        <v>50.32</v>
      </c>
      <c r="P311" vm="21760">
        <f ca="1"/>
        <v>51.195</v>
      </c>
      <c r="Q311" vm="21761">
        <f ca="1"/>
        <v>55.145000000000003</v>
      </c>
      <c r="R311" vm="19541">
        <f ca="1"/>
        <v>55.25</v>
      </c>
      <c r="S311" vm="7829">
        <f ca="1"/>
        <v>56.51</v>
      </c>
      <c r="T311" vm="21762">
        <f ca="1"/>
        <v>58.244999999999997</v>
      </c>
      <c r="U311" vm="21763">
        <f ca="1"/>
        <v>56.375</v>
      </c>
      <c r="V311" vm="21764">
        <f ca="1"/>
        <v>56.505000000000003</v>
      </c>
      <c r="W311" vm="21765">
        <f ca="1"/>
        <v>58.965000000000003</v>
      </c>
      <c r="X311" vm="21766">
        <f ca="1"/>
        <v>57.064999999999998</v>
      </c>
      <c r="Y311" vm="10073">
        <f ca="1"/>
        <v>58.75</v>
      </c>
      <c r="Z311" vm="21767">
        <f ca="1"/>
        <v>60.494999999999997</v>
      </c>
      <c r="AA311" vm="10070">
        <f ca="1"/>
        <v>53.46</v>
      </c>
      <c r="AB311" vm="16711">
        <f ca="1"/>
        <v>53.51</v>
      </c>
      <c r="AC311" vm="11980">
        <f ca="1"/>
        <v>54.49</v>
      </c>
      <c r="AD311" vm="21768">
        <f ca="1"/>
        <v>55.61</v>
      </c>
      <c r="AE311" vm="3027">
        <f ca="1"/>
        <v>55.9</v>
      </c>
      <c r="AF311" vm="21769">
        <f ca="1"/>
        <v>53.265000000000001</v>
      </c>
      <c r="AG311" vm="21770">
        <f ca="1"/>
        <v>58.055</v>
      </c>
      <c r="AH311" vm="21771">
        <f ca="1"/>
        <v>57.795000000000002</v>
      </c>
      <c r="AI311" vm="19761">
        <f ca="1"/>
        <v>58.04</v>
      </c>
      <c r="AJ311" vm="21772">
        <f ca="1"/>
        <v>56.875</v>
      </c>
      <c r="AK311" vm="10735">
        <f ca="1"/>
        <v>55.06</v>
      </c>
      <c r="AL311" vm="5035">
        <f ca="1"/>
        <v>57.61</v>
      </c>
      <c r="AM311" vm="21773">
        <f ca="1"/>
        <v>54.094999999999999</v>
      </c>
      <c r="AN311" vm="7842">
        <f ca="1"/>
        <v>58.49</v>
      </c>
      <c r="AO311" vm="4741">
        <f ca="1"/>
        <v>60.22</v>
      </c>
      <c r="AP311" vm="4751">
        <f ca="1"/>
        <v>62.93</v>
      </c>
      <c r="AQ311" vm="21774">
        <f ca="1"/>
        <v>63.975000000000001</v>
      </c>
      <c r="AR311" vm="21775">
        <f ca="1"/>
        <v>65.724999999999994</v>
      </c>
      <c r="AS311" vm="21776">
        <f ca="1"/>
        <v>68.72</v>
      </c>
      <c r="AT311" vm="21777">
        <f ca="1"/>
        <v>67.715000000000003</v>
      </c>
      <c r="AU311" vm="21778">
        <f ca="1"/>
        <v>70.814999999999998</v>
      </c>
      <c r="AV311" vm="21779">
        <f ca="1"/>
        <v>73.805000000000007</v>
      </c>
      <c r="AW311" vm="21780">
        <f ca="1"/>
        <v>72.254999999999995</v>
      </c>
      <c r="AX311" vm="21781">
        <f ca="1"/>
        <v>73.635000000000005</v>
      </c>
      <c r="AY311" vm="20730">
        <f ca="1"/>
        <v>75.739999999999995</v>
      </c>
      <c r="AZ311" vm="14106">
        <f ca="1"/>
        <v>80.319999999999993</v>
      </c>
      <c r="BA311" vm="21782">
        <f ca="1"/>
        <v>69.89</v>
      </c>
      <c r="BB311" vm="21783">
        <f ca="1"/>
        <v>56.494999999999997</v>
      </c>
      <c r="BC311" vm="21784">
        <f ca="1"/>
        <v>61.924999999999997</v>
      </c>
      <c r="BD311" vm="21785">
        <f ca="1"/>
        <v>63.155000000000001</v>
      </c>
      <c r="BE311" vm="21786">
        <f ca="1"/>
        <v>58.615000000000002</v>
      </c>
      <c r="BF311" vm="12832">
        <f ca="1"/>
        <v>62.23</v>
      </c>
      <c r="BG311" vm="21787">
        <f ca="1"/>
        <v>61.825000000000003</v>
      </c>
      <c r="BH311" vm="15883">
        <f ca="1"/>
        <v>59.18</v>
      </c>
      <c r="BI311" vm="21788">
        <f ca="1"/>
        <v>62.68</v>
      </c>
      <c r="BJ311" vm="21789">
        <f ca="1"/>
        <v>63.74</v>
      </c>
      <c r="BK311" vm="21790">
        <f ca="1"/>
        <v>63.704999999999998</v>
      </c>
      <c r="BL311" vm="20766">
        <f ca="1"/>
        <v>61.88</v>
      </c>
      <c r="BM311" vm="19166">
        <f ca="1"/>
        <v>57.99</v>
      </c>
      <c r="BN311" vm="17726">
        <f ca="1"/>
        <v>66.290000000000006</v>
      </c>
      <c r="BO311" vm="21791">
        <f ca="1"/>
        <v>68.784999999999997</v>
      </c>
      <c r="BP311" vm="21792">
        <f ca="1"/>
        <v>67.745000000000005</v>
      </c>
      <c r="BQ311" vm="7852">
        <f ca="1"/>
        <v>66.239999999999995</v>
      </c>
      <c r="BR311" vm="21793">
        <f ca="1"/>
        <v>65.325000000000003</v>
      </c>
      <c r="BS311" vm="21794">
        <f ca="1"/>
        <v>66.180000000000007</v>
      </c>
      <c r="BT311" vm="18193">
        <f ca="1"/>
        <v>63.25</v>
      </c>
      <c r="BU311" vm="21795">
        <f ca="1"/>
        <v>63.814999999999998</v>
      </c>
      <c r="BV311" vm="21796">
        <f ca="1"/>
        <v>59.935000000000002</v>
      </c>
      <c r="BW311" vm="15219">
        <f ca="1"/>
        <v>66.14</v>
      </c>
      <c r="BX311" vm="19165">
        <f ca="1"/>
        <v>69.08</v>
      </c>
      <c r="BY311" vm="9067">
        <f ca="1"/>
        <v>72.11</v>
      </c>
      <c r="BZ311" vm="13216">
        <f ca="1"/>
        <v>84.06</v>
      </c>
      <c r="CA311" vm="9495">
        <f ca="1"/>
        <v>80.680000000000007</v>
      </c>
      <c r="CB311" vm="21797">
        <f ca="1"/>
        <v>81.93</v>
      </c>
      <c r="CC311" vm="21798">
        <f ca="1"/>
        <v>75.135000000000005</v>
      </c>
      <c r="CD311" vm="21418">
        <f ca="1"/>
        <v>82.9</v>
      </c>
      <c r="CE311" vm="21799">
        <f ca="1"/>
        <v>82.484999999999999</v>
      </c>
      <c r="CF311" vm="18506">
        <f ca="1"/>
        <v>74.97</v>
      </c>
      <c r="CG311" vm="21800">
        <f ca="1"/>
        <v>75.47</v>
      </c>
      <c r="CH311" vm="21801">
        <f ca="1"/>
        <v>83.094999999999999</v>
      </c>
      <c r="CI311" vm="1241">
        <f ca="1"/>
        <v>77.27</v>
      </c>
      <c r="CJ311" vm="21802">
        <f ca="1"/>
        <v>80.165000000000006</v>
      </c>
      <c r="CK311" vm="13513">
        <f ca="1"/>
        <v>74.98</v>
      </c>
      <c r="CL311" vm="21803">
        <f ca="1"/>
        <v>75.58</v>
      </c>
      <c r="CM311" vm="21804">
        <f ca="1"/>
        <v>77.745000000000005</v>
      </c>
      <c r="CN311" vm="21805">
        <f ca="1"/>
        <v>71.765000000000001</v>
      </c>
      <c r="CO311" vm="21806">
        <f ca="1"/>
        <v>72.795000000000002</v>
      </c>
      <c r="CP311" vm="16411">
        <f ca="1"/>
        <v>74.510000000000005</v>
      </c>
      <c r="CQ311" vm="2061">
        <f ca="1"/>
        <v>70.22</v>
      </c>
      <c r="CR311" vm="14358">
        <f ca="1"/>
        <v>68.03</v>
      </c>
      <c r="CS311" vm="10397">
        <f ca="1"/>
        <v>70.03</v>
      </c>
      <c r="CT311" vm="21807">
        <f ca="1"/>
        <v>72.87</v>
      </c>
      <c r="CU311" vm="6766">
        <f ca="1"/>
        <v>74.73</v>
      </c>
      <c r="CV311" vm="21808">
        <f ca="1"/>
        <v>71.56</v>
      </c>
      <c r="CW311" vm="3968">
        <f ca="1"/>
        <v>70.599999999999994</v>
      </c>
      <c r="CX311" vm="3767">
        <f ca="1"/>
        <v>71.83</v>
      </c>
      <c r="CY311" vm="10428">
        <f ca="1"/>
        <v>71.63</v>
      </c>
      <c r="CZ311" vm="11695">
        <f ca="1"/>
        <v>77.03</v>
      </c>
      <c r="DA311" vm="12580">
        <f ca="1"/>
        <v>76.06</v>
      </c>
      <c r="DB311" vm="3475">
        <f ca="1"/>
        <v>80.06</v>
      </c>
      <c r="DC311" vm="21809">
        <f ca="1"/>
        <v>82.18</v>
      </c>
      <c r="DD311" vm="9498">
        <f ca="1"/>
        <v>83.63</v>
      </c>
      <c r="DE311" vm="10514">
        <f ca="1"/>
        <v>83.37</v>
      </c>
      <c r="DF311" vm="6861">
        <f ca="1"/>
        <v>93.67</v>
      </c>
      <c r="DG311" vm="17687">
        <f ca="1"/>
        <v>87.72</v>
      </c>
    </row>
    <row r="312" spans="2:111" x14ac:dyDescent="0.55000000000000004">
      <c r="B312" t="e" vm="21810">
        <v>#VALUE!</v>
      </c>
      <c r="C312" t="str" cm="1">
        <f t="array" aca="1" ref="C312" ca="1">_FV(B312,"Industry")</f>
        <v>Multiline Utilities</v>
      </c>
      <c r="D312" cm="1" vm="4403">
        <f t="array" aca="1" ref="D312:DG312" ca="1">IFERROR(TRANSPOSE(_xlfn.STOCKHISTORY(B312,$B$1,$C$1,2,0,1)),"")</f>
        <v>41.3</v>
      </c>
      <c r="E312" vm="16669">
        <f ca="1"/>
        <v>42.66</v>
      </c>
      <c r="F312" vm="19361">
        <f ca="1"/>
        <v>47.14</v>
      </c>
      <c r="G312" vm="18184">
        <f ca="1"/>
        <v>46.13</v>
      </c>
      <c r="H312" vm="7063">
        <f ca="1"/>
        <v>44.75</v>
      </c>
      <c r="I312" vm="12871">
        <f ca="1"/>
        <v>46.61</v>
      </c>
      <c r="J312" vm="3379">
        <f ca="1"/>
        <v>46.01</v>
      </c>
      <c r="K312" vm="13947">
        <f ca="1"/>
        <v>42.76</v>
      </c>
      <c r="L312" vm="13944">
        <f ca="1"/>
        <v>41.87</v>
      </c>
      <c r="M312" vm="5280">
        <f ca="1"/>
        <v>42.08</v>
      </c>
      <c r="N312" vm="20548">
        <f ca="1"/>
        <v>41.31</v>
      </c>
      <c r="O312" vm="21811">
        <f ca="1"/>
        <v>43.88</v>
      </c>
      <c r="P312" vm="4708">
        <f ca="1"/>
        <v>44.25</v>
      </c>
      <c r="Q312" vm="4687">
        <f ca="1"/>
        <v>45.98</v>
      </c>
      <c r="R312" vm="6181">
        <f ca="1"/>
        <v>44.35</v>
      </c>
      <c r="S312" vm="8795">
        <f ca="1"/>
        <v>44.05</v>
      </c>
      <c r="T312" vm="21812">
        <f ca="1"/>
        <v>44.91</v>
      </c>
      <c r="U312" vm="17590">
        <f ca="1"/>
        <v>43.01</v>
      </c>
      <c r="V312" vm="12844">
        <f ca="1"/>
        <v>44.97</v>
      </c>
      <c r="W312" vm="3925">
        <f ca="1"/>
        <v>46.84</v>
      </c>
      <c r="X312" vm="2005">
        <f ca="1"/>
        <v>46.25</v>
      </c>
      <c r="Y312" vm="5278">
        <f ca="1"/>
        <v>49.2</v>
      </c>
      <c r="Z312" vm="17407">
        <f ca="1"/>
        <v>53.06</v>
      </c>
      <c r="AA312" vm="3580">
        <f ca="1"/>
        <v>51.5</v>
      </c>
      <c r="AB312" vm="17158">
        <f ca="1"/>
        <v>51.87</v>
      </c>
      <c r="AC312" vm="16154">
        <f ca="1"/>
        <v>48.43</v>
      </c>
      <c r="AD312" vm="21813">
        <f ca="1"/>
        <v>50.24</v>
      </c>
      <c r="AE312" vm="12834">
        <f ca="1"/>
        <v>52.15</v>
      </c>
      <c r="AF312" vm="21814">
        <f ca="1"/>
        <v>52.98</v>
      </c>
      <c r="AG312" vm="5155">
        <f ca="1"/>
        <v>54.14</v>
      </c>
      <c r="AH312" vm="6253">
        <f ca="1"/>
        <v>51.56</v>
      </c>
      <c r="AI312" vm="21815">
        <f ca="1"/>
        <v>52.35</v>
      </c>
      <c r="AJ312" vm="18135">
        <f ca="1"/>
        <v>52.79</v>
      </c>
      <c r="AK312" vm="17088">
        <f ca="1"/>
        <v>53.43</v>
      </c>
      <c r="AL312" vm="3027">
        <f ca="1"/>
        <v>55.9</v>
      </c>
      <c r="AM312" vm="17394">
        <f ca="1"/>
        <v>52.05</v>
      </c>
      <c r="AN312" vm="21816">
        <f ca="1"/>
        <v>54.55</v>
      </c>
      <c r="AO312" vm="8003">
        <f ca="1"/>
        <v>58.81</v>
      </c>
      <c r="AP312" vm="10791">
        <f ca="1"/>
        <v>59.41</v>
      </c>
      <c r="AQ312" vm="5124">
        <f ca="1"/>
        <v>59.65</v>
      </c>
      <c r="AR312" vm="18353">
        <f ca="1"/>
        <v>58.76</v>
      </c>
      <c r="AS312" vm="21691">
        <f ca="1"/>
        <v>58.82</v>
      </c>
      <c r="AT312" vm="3604">
        <f ca="1"/>
        <v>57.15</v>
      </c>
      <c r="AU312" vm="12831">
        <f ca="1"/>
        <v>60.47</v>
      </c>
      <c r="AV312" vm="7315">
        <f ca="1"/>
        <v>62.08</v>
      </c>
      <c r="AW312" vm="11692">
        <f ca="1"/>
        <v>63.31</v>
      </c>
      <c r="AX312" vm="2507">
        <f ca="1"/>
        <v>59.31</v>
      </c>
      <c r="AY312" vm="9954">
        <f ca="1"/>
        <v>59.05</v>
      </c>
      <c r="AZ312" vm="7096">
        <f ca="1"/>
        <v>59.2</v>
      </c>
      <c r="BA312" vm="15155">
        <f ca="1"/>
        <v>51.31</v>
      </c>
      <c r="BB312" vm="21812">
        <f ca="1"/>
        <v>44.91</v>
      </c>
      <c r="BC312" vm="15918">
        <f ca="1"/>
        <v>50.71</v>
      </c>
      <c r="BD312" vm="10966">
        <f ca="1"/>
        <v>51.04</v>
      </c>
      <c r="BE312" vm="3886">
        <f ca="1"/>
        <v>49.16</v>
      </c>
      <c r="BF312" vm="6206">
        <f ca="1"/>
        <v>55.94</v>
      </c>
      <c r="BG312" vm="19139">
        <f ca="1"/>
        <v>52.24</v>
      </c>
      <c r="BH312" vm="10075">
        <f ca="1"/>
        <v>54.91</v>
      </c>
      <c r="BI312" vm="10790">
        <f ca="1"/>
        <v>58.15</v>
      </c>
      <c r="BJ312" vm="10421">
        <f ca="1"/>
        <v>58.28</v>
      </c>
      <c r="BK312" vm="9780">
        <f ca="1"/>
        <v>58.3</v>
      </c>
      <c r="BL312" vm="6198">
        <f ca="1"/>
        <v>56.43</v>
      </c>
      <c r="BM312" vm="2056">
        <f ca="1"/>
        <v>53.83</v>
      </c>
      <c r="BN312" vm="21817">
        <f ca="1"/>
        <v>60.21</v>
      </c>
      <c r="BO312" vm="21818">
        <f ca="1"/>
        <v>63.16</v>
      </c>
      <c r="BP312" vm="9455">
        <f ca="1"/>
        <v>62.12</v>
      </c>
      <c r="BQ312" vm="12279">
        <f ca="1"/>
        <v>59.74</v>
      </c>
      <c r="BR312" vm="12832">
        <f ca="1"/>
        <v>62.23</v>
      </c>
      <c r="BS312" vm="6229">
        <f ca="1"/>
        <v>63.94</v>
      </c>
      <c r="BT312" vm="12627">
        <f ca="1"/>
        <v>60.9</v>
      </c>
      <c r="BU312" vm="3810">
        <f ca="1"/>
        <v>63.8</v>
      </c>
      <c r="BV312" vm="12622">
        <f ca="1"/>
        <v>62.49</v>
      </c>
      <c r="BW312" vm="1239">
        <f ca="1"/>
        <v>66.73</v>
      </c>
      <c r="BX312" vm="3967">
        <f ca="1"/>
        <v>66.53</v>
      </c>
      <c r="BY312" vm="10955">
        <f ca="1"/>
        <v>64.83</v>
      </c>
      <c r="BZ312" vm="12110">
        <f ca="1"/>
        <v>70</v>
      </c>
      <c r="CA312" vm="10407">
        <f ca="1"/>
        <v>69.66</v>
      </c>
      <c r="CB312" vm="21819">
        <f ca="1"/>
        <v>68.540000000000006</v>
      </c>
      <c r="CC312" vm="6232">
        <f ca="1"/>
        <v>63.28</v>
      </c>
      <c r="CD312" vm="7450">
        <f ca="1"/>
        <v>65.67</v>
      </c>
      <c r="CE312" vm="21820">
        <f ca="1"/>
        <v>64.36</v>
      </c>
      <c r="CF312" vm="16892">
        <f ca="1"/>
        <v>56.23</v>
      </c>
      <c r="CG312" vm="18476">
        <f ca="1"/>
        <v>56.07</v>
      </c>
      <c r="CH312" vm="7831">
        <f ca="1"/>
        <v>60.55</v>
      </c>
      <c r="CI312" vm="21821">
        <f ca="1"/>
        <v>61.27</v>
      </c>
      <c r="CJ312" vm="4742">
        <f ca="1"/>
        <v>61.93</v>
      </c>
      <c r="CK312" vm="10956">
        <f ca="1"/>
        <v>60.43</v>
      </c>
      <c r="CL312" vm="7320">
        <f ca="1"/>
        <v>62.45</v>
      </c>
      <c r="CM312" vm="3172">
        <f ca="1"/>
        <v>63.2</v>
      </c>
      <c r="CN312" vm="5158">
        <f ca="1"/>
        <v>59.75</v>
      </c>
      <c r="CO312" vm="21822">
        <f ca="1"/>
        <v>62.61</v>
      </c>
      <c r="CP312" vm="21823">
        <f ca="1"/>
        <v>63.12</v>
      </c>
      <c r="CQ312" vm="11898">
        <f ca="1"/>
        <v>61.08</v>
      </c>
      <c r="CR312" vm="14507">
        <f ca="1"/>
        <v>56.91</v>
      </c>
      <c r="CS312" vm="5116">
        <f ca="1"/>
        <v>61.65</v>
      </c>
      <c r="CT312" vm="8142">
        <f ca="1"/>
        <v>62.43</v>
      </c>
      <c r="CU312" vm="11899">
        <f ca="1"/>
        <v>61.15</v>
      </c>
      <c r="CV312" vm="19166">
        <f ca="1"/>
        <v>57.99</v>
      </c>
      <c r="CW312" vm="21824">
        <f ca="1"/>
        <v>62.4</v>
      </c>
      <c r="CX312" vm="2059">
        <f ca="1"/>
        <v>66.78</v>
      </c>
      <c r="CY312" vm="19165">
        <f ca="1"/>
        <v>69.08</v>
      </c>
      <c r="CZ312" vm="10757">
        <f ca="1"/>
        <v>75.760000000000005</v>
      </c>
      <c r="DA312" vm="17956">
        <f ca="1"/>
        <v>73.7</v>
      </c>
      <c r="DB312" vm="11975">
        <f ca="1"/>
        <v>79.77</v>
      </c>
      <c r="DC312" vm="11189">
        <f ca="1"/>
        <v>80.75</v>
      </c>
      <c r="DD312" vm="21825">
        <f ca="1"/>
        <v>89.21</v>
      </c>
      <c r="DE312" vm="18480">
        <f ca="1"/>
        <v>89.41</v>
      </c>
      <c r="DF312" vm="21826">
        <f ca="1"/>
        <v>94.3</v>
      </c>
      <c r="DG312" vm="9710">
        <f ca="1"/>
        <v>84.49</v>
      </c>
    </row>
    <row r="313" spans="2:111" x14ac:dyDescent="0.55000000000000004">
      <c r="B313" t="e" vm="21827">
        <v>#VALUE!</v>
      </c>
      <c r="C313" t="str" cm="1">
        <f t="array" aca="1" ref="C313" ca="1">_FV(B313,"Industry")</f>
        <v>Multiline Utilities</v>
      </c>
      <c r="D313" cm="1" vm="11994">
        <f t="array" aca="1" ref="D313:DG313" ca="1">IFERROR(TRANSPOSE(_xlfn.STOCKHISTORY(B313,$B$1,$C$1,2,0,1)),"")</f>
        <v>35.06</v>
      </c>
      <c r="E313" vm="21828">
        <f ca="1"/>
        <v>34.99</v>
      </c>
      <c r="F313" vm="11152">
        <f ca="1"/>
        <v>38.07</v>
      </c>
      <c r="G313" vm="5137">
        <f ca="1"/>
        <v>37.64</v>
      </c>
      <c r="H313" vm="8794">
        <f ca="1"/>
        <v>38.54</v>
      </c>
      <c r="I313" vm="3942">
        <f ca="1"/>
        <v>37.75</v>
      </c>
      <c r="J313" vm="10838">
        <f ca="1"/>
        <v>37.71</v>
      </c>
      <c r="K313" vm="20546">
        <f ca="1"/>
        <v>34.78</v>
      </c>
      <c r="L313" vm="16393">
        <f ca="1"/>
        <v>34.57</v>
      </c>
      <c r="M313" vm="4226">
        <f ca="1"/>
        <v>34.340000000000003</v>
      </c>
      <c r="N313" vm="12231">
        <f ca="1"/>
        <v>33.46</v>
      </c>
      <c r="O313" vm="21603">
        <f ca="1"/>
        <v>34.049999999999997</v>
      </c>
      <c r="P313" vm="2455">
        <f ca="1"/>
        <v>34.840000000000003</v>
      </c>
      <c r="Q313" vm="12645">
        <f ca="1"/>
        <v>36.880000000000003</v>
      </c>
      <c r="R313" vm="9402">
        <f ca="1"/>
        <v>37.39</v>
      </c>
      <c r="S313" vm="20542">
        <f ca="1"/>
        <v>38.11</v>
      </c>
      <c r="T313" vm="8924">
        <f ca="1"/>
        <v>39.909999999999997</v>
      </c>
      <c r="U313" vm="7828">
        <f ca="1"/>
        <v>38.659999999999997</v>
      </c>
      <c r="V313" vm="10565">
        <f ca="1"/>
        <v>38.33</v>
      </c>
      <c r="W313" vm="5003">
        <f ca="1"/>
        <v>39.24</v>
      </c>
      <c r="X313" vm="2478">
        <f ca="1"/>
        <v>37.950000000000003</v>
      </c>
      <c r="Y313" vm="12667">
        <f ca="1"/>
        <v>37.56</v>
      </c>
      <c r="Z313" vm="21550">
        <f ca="1"/>
        <v>36.67</v>
      </c>
      <c r="AA313" vm="19134">
        <f ca="1"/>
        <v>30.95</v>
      </c>
      <c r="AB313" vm="21829">
        <f ca="1"/>
        <v>31.87</v>
      </c>
      <c r="AC313" vm="4981">
        <f ca="1"/>
        <v>28.65</v>
      </c>
      <c r="AD313" vm="12669">
        <f ca="1"/>
        <v>28.29</v>
      </c>
      <c r="AE313" vm="4219">
        <f ca="1"/>
        <v>29.1</v>
      </c>
      <c r="AF313" vm="5064">
        <f ca="1"/>
        <v>27.32</v>
      </c>
      <c r="AG313" vm="6171">
        <f ca="1"/>
        <v>28.55</v>
      </c>
      <c r="AH313" vm="21830">
        <f ca="1"/>
        <v>28.77</v>
      </c>
      <c r="AI313" vm="7655">
        <f ca="1"/>
        <v>29.74</v>
      </c>
      <c r="AJ313" vm="18466">
        <f ca="1"/>
        <v>29.26</v>
      </c>
      <c r="AK313" vm="21831">
        <f ca="1"/>
        <v>30.4</v>
      </c>
      <c r="AL313" vm="5066">
        <f ca="1"/>
        <v>30.59</v>
      </c>
      <c r="AM313" vm="7666">
        <f ca="1"/>
        <v>28.33</v>
      </c>
      <c r="AN313" vm="21832">
        <f ca="1"/>
        <v>31.32</v>
      </c>
      <c r="AO313" vm="11274">
        <f ca="1"/>
        <v>32.17</v>
      </c>
      <c r="AP313" vm="3012">
        <f ca="1"/>
        <v>31.74</v>
      </c>
      <c r="AQ313" vm="21833">
        <f ca="1"/>
        <v>31.21</v>
      </c>
      <c r="AR313" vm="11873">
        <f ca="1"/>
        <v>29.76</v>
      </c>
      <c r="AS313" vm="19866">
        <f ca="1"/>
        <v>31.01</v>
      </c>
      <c r="AT313" vm="2499">
        <f ca="1"/>
        <v>29.63</v>
      </c>
      <c r="AU313" vm="8782">
        <f ca="1"/>
        <v>29.55</v>
      </c>
      <c r="AV313" vm="2977">
        <f ca="1"/>
        <v>31.49</v>
      </c>
      <c r="AW313" vm="12656">
        <f ca="1"/>
        <v>33.49</v>
      </c>
      <c r="AX313" vm="16619">
        <f ca="1"/>
        <v>34.03</v>
      </c>
      <c r="AY313" vm="4362">
        <f ca="1"/>
        <v>35.880000000000003</v>
      </c>
      <c r="AZ313" vm="10872">
        <f ca="1"/>
        <v>36.19</v>
      </c>
      <c r="BA313" vm="4982">
        <f ca="1"/>
        <v>30.01</v>
      </c>
      <c r="BB313" vm="3286">
        <f ca="1"/>
        <v>24.68</v>
      </c>
      <c r="BC313" vm="21834">
        <f ca="1"/>
        <v>25.42</v>
      </c>
      <c r="BD313" vm="21835">
        <f ca="1"/>
        <v>27.94</v>
      </c>
      <c r="BE313" vm="17521">
        <f ca="1"/>
        <v>25.84</v>
      </c>
      <c r="BF313" vm="13936">
        <f ca="1"/>
        <v>26.62</v>
      </c>
      <c r="BG313" vm="7535">
        <f ca="1"/>
        <v>27.63</v>
      </c>
      <c r="BH313" vm="21836">
        <f ca="1"/>
        <v>27.21</v>
      </c>
      <c r="BI313" vm="3304">
        <f ca="1"/>
        <v>27.5</v>
      </c>
      <c r="BJ313" vm="4330">
        <f ca="1"/>
        <v>28.42</v>
      </c>
      <c r="BK313" vm="2534">
        <f ca="1"/>
        <v>28.2</v>
      </c>
      <c r="BL313" vm="21477">
        <f ca="1"/>
        <v>27.67</v>
      </c>
      <c r="BM313" vm="6167">
        <f ca="1"/>
        <v>26.19</v>
      </c>
      <c r="BN313" vm="11255">
        <f ca="1"/>
        <v>28.84</v>
      </c>
      <c r="BO313" vm="21837">
        <f ca="1"/>
        <v>29.13</v>
      </c>
      <c r="BP313" vm="7967">
        <f ca="1"/>
        <v>29.11</v>
      </c>
      <c r="BQ313" vm="5060">
        <f ca="1"/>
        <v>27.97</v>
      </c>
      <c r="BR313" vm="21838">
        <f ca="1"/>
        <v>28.37</v>
      </c>
      <c r="BS313" vm="6529">
        <f ca="1"/>
        <v>29.35</v>
      </c>
      <c r="BT313" vm="4335">
        <f ca="1"/>
        <v>27.88</v>
      </c>
      <c r="BU313" vm="17575">
        <f ca="1"/>
        <v>28.8</v>
      </c>
      <c r="BV313" vm="4336">
        <f ca="1"/>
        <v>27.83</v>
      </c>
      <c r="BW313" vm="16386">
        <f ca="1"/>
        <v>30.06</v>
      </c>
      <c r="BX313" vm="11860">
        <f ca="1"/>
        <v>29.68</v>
      </c>
      <c r="BY313" vm="4373">
        <f ca="1"/>
        <v>26.17</v>
      </c>
      <c r="BZ313" vm="6170">
        <f ca="1"/>
        <v>28.56</v>
      </c>
      <c r="CA313" vm="21839">
        <f ca="1"/>
        <v>28.31</v>
      </c>
      <c r="CB313" vm="3422">
        <f ca="1"/>
        <v>30.18</v>
      </c>
      <c r="CC313" vm="21840">
        <f ca="1"/>
        <v>27.13</v>
      </c>
      <c r="CD313" vm="3308">
        <f ca="1"/>
        <v>29.08</v>
      </c>
      <c r="CE313" vm="3308">
        <f ca="1"/>
        <v>29.08</v>
      </c>
      <c r="CF313" vm="21841">
        <f ca="1"/>
        <v>25.35</v>
      </c>
      <c r="CG313" vm="8767">
        <f ca="1"/>
        <v>26.49</v>
      </c>
      <c r="CH313" vm="3296">
        <f ca="1"/>
        <v>29.52</v>
      </c>
      <c r="CI313" vm="8790">
        <f ca="1"/>
        <v>29.22</v>
      </c>
      <c r="CJ313" vm="16984">
        <f ca="1"/>
        <v>29.6</v>
      </c>
      <c r="CK313" vm="21842">
        <f ca="1"/>
        <v>27.07</v>
      </c>
      <c r="CL313" vm="3353">
        <f ca="1"/>
        <v>27.79</v>
      </c>
      <c r="CM313" vm="13938">
        <f ca="1"/>
        <v>28.72</v>
      </c>
      <c r="CN313" vm="3010">
        <f ca="1"/>
        <v>26.2</v>
      </c>
      <c r="CO313" vm="2044">
        <f ca="1"/>
        <v>26.46</v>
      </c>
      <c r="CP313" vm="18142">
        <f ca="1"/>
        <v>27.53</v>
      </c>
      <c r="CQ313" vm="7659">
        <f ca="1"/>
        <v>24.92</v>
      </c>
      <c r="CR313" vm="10164">
        <f ca="1"/>
        <v>23.56</v>
      </c>
      <c r="CS313" vm="16612">
        <f ca="1"/>
        <v>24.57</v>
      </c>
      <c r="CT313" vm="7429">
        <f ca="1"/>
        <v>26.12</v>
      </c>
      <c r="CU313" vm="21843">
        <f ca="1"/>
        <v>27.1</v>
      </c>
      <c r="CV313" vm="3010">
        <f ca="1"/>
        <v>26.2</v>
      </c>
      <c r="CW313" vm="10182">
        <f ca="1"/>
        <v>26.37</v>
      </c>
      <c r="CX313" vm="18142">
        <f ca="1"/>
        <v>27.53</v>
      </c>
      <c r="CY313" vm="3009">
        <f ca="1"/>
        <v>27.46</v>
      </c>
      <c r="CZ313" vm="6873">
        <f ca="1"/>
        <v>29.33</v>
      </c>
      <c r="DA313" vm="10865">
        <f ca="1"/>
        <v>27.65</v>
      </c>
      <c r="DB313" vm="10828">
        <f ca="1"/>
        <v>29.72</v>
      </c>
      <c r="DC313" vm="2973">
        <f ca="1"/>
        <v>31.91</v>
      </c>
      <c r="DD313" vm="10807">
        <f ca="1"/>
        <v>33.08</v>
      </c>
      <c r="DE313" vm="8815">
        <f ca="1"/>
        <v>32.56</v>
      </c>
      <c r="DF313" vm="2461">
        <f ca="1"/>
        <v>34.93</v>
      </c>
      <c r="DG313" vm="6927">
        <f ca="1"/>
        <v>32.46</v>
      </c>
    </row>
    <row r="314" spans="2:111" x14ac:dyDescent="0.55000000000000004">
      <c r="B314" t="e" vm="21844">
        <v>#VALUE!</v>
      </c>
      <c r="C314" t="str" cm="1">
        <f t="array" aca="1" ref="C314" ca="1">_FV(B314,"Industry")</f>
        <v>Multiline Utilities</v>
      </c>
      <c r="D314" cm="1" vm="17591">
        <f t="array" aca="1" ref="D314:DG314" ca="1">IFERROR(TRANSPOSE(_xlfn.STOCKHISTORY(B314,$B$1,$C$1,2,0,1)),"")</f>
        <v>44.92</v>
      </c>
      <c r="E314" vm="3030">
        <f ca="1"/>
        <v>46.95</v>
      </c>
      <c r="F314" vm="9792">
        <f ca="1"/>
        <v>50.1</v>
      </c>
      <c r="G314" vm="9918">
        <f ca="1"/>
        <v>48</v>
      </c>
      <c r="H314" vm="18197">
        <f ca="1"/>
        <v>49.55</v>
      </c>
      <c r="I314" vm="3588">
        <f ca="1"/>
        <v>53.58</v>
      </c>
      <c r="J314" vm="15927">
        <f ca="1"/>
        <v>52.44</v>
      </c>
      <c r="K314" vm="3876">
        <f ca="1"/>
        <v>49.42</v>
      </c>
      <c r="L314" vm="13668">
        <f ca="1"/>
        <v>49.18</v>
      </c>
      <c r="M314" vm="5040">
        <f ca="1"/>
        <v>49.95</v>
      </c>
      <c r="N314" vm="21845">
        <f ca="1"/>
        <v>49.12</v>
      </c>
      <c r="O314" vm="11907">
        <f ca="1"/>
        <v>52.46</v>
      </c>
      <c r="P314" vm="3578">
        <f ca="1"/>
        <v>52.65</v>
      </c>
      <c r="Q314" vm="21846">
        <f ca="1"/>
        <v>54.69</v>
      </c>
      <c r="R314" vm="21847">
        <f ca="1"/>
        <v>54.59</v>
      </c>
      <c r="S314" vm="21846">
        <f ca="1"/>
        <v>54.69</v>
      </c>
      <c r="T314" vm="12849">
        <f ca="1"/>
        <v>56.75</v>
      </c>
      <c r="U314" vm="11979">
        <f ca="1"/>
        <v>54.67</v>
      </c>
      <c r="V314" vm="6207">
        <f ca="1"/>
        <v>56.1</v>
      </c>
      <c r="W314" vm="21848">
        <f ca="1"/>
        <v>59.99</v>
      </c>
      <c r="X314" vm="8081">
        <f ca="1"/>
        <v>57.84</v>
      </c>
      <c r="Y314" vm="9813">
        <f ca="1"/>
        <v>61.99</v>
      </c>
      <c r="Z314" vm="21849">
        <f ca="1"/>
        <v>63.96</v>
      </c>
      <c r="AA314" vm="5223">
        <f ca="1"/>
        <v>58.99</v>
      </c>
      <c r="AB314" vm="21850">
        <f ca="1"/>
        <v>56.63</v>
      </c>
      <c r="AC314" vm="2162">
        <f ca="1"/>
        <v>54.3</v>
      </c>
      <c r="AD314" vm="21850">
        <f ca="1"/>
        <v>56.63</v>
      </c>
      <c r="AE314" vm="5030">
        <f ca="1"/>
        <v>58.62</v>
      </c>
      <c r="AF314" vm="19543">
        <f ca="1"/>
        <v>59.19</v>
      </c>
      <c r="AG314" vm="21851">
        <f ca="1"/>
        <v>60.85</v>
      </c>
      <c r="AH314" vm="5185">
        <f ca="1"/>
        <v>62.06</v>
      </c>
      <c r="AI314" vm="12117">
        <f ca="1"/>
        <v>63.23</v>
      </c>
      <c r="AJ314" vm="18150">
        <f ca="1"/>
        <v>63.22</v>
      </c>
      <c r="AK314" vm="7025">
        <f ca="1"/>
        <v>64.58</v>
      </c>
      <c r="AL314" vm="21852">
        <f ca="1"/>
        <v>68.62</v>
      </c>
      <c r="AM314" vm="5252">
        <f ca="1"/>
        <v>65.23</v>
      </c>
      <c r="AN314" vm="5234">
        <f ca="1"/>
        <v>69.34</v>
      </c>
      <c r="AO314" vm="5115">
        <f ca="1"/>
        <v>71.239999999999995</v>
      </c>
      <c r="AP314" vm="9834">
        <f ca="1"/>
        <v>73.55</v>
      </c>
      <c r="AQ314" vm="19547">
        <f ca="1"/>
        <v>72.77</v>
      </c>
      <c r="AR314" vm="21853">
        <f ca="1"/>
        <v>73.34</v>
      </c>
      <c r="AS314" vm="21854">
        <f ca="1"/>
        <v>75.11</v>
      </c>
      <c r="AT314" vm="9769">
        <f ca="1"/>
        <v>75.69</v>
      </c>
      <c r="AU314" vm="9757">
        <f ca="1"/>
        <v>77.150000000000006</v>
      </c>
      <c r="AV314" vm="9457">
        <f ca="1"/>
        <v>80.05</v>
      </c>
      <c r="AW314" vm="5640">
        <f ca="1"/>
        <v>77.7</v>
      </c>
      <c r="AX314" vm="11920">
        <f ca="1"/>
        <v>74.33</v>
      </c>
      <c r="AY314" vm="2791">
        <f ca="1"/>
        <v>76.8</v>
      </c>
      <c r="AZ314" vm="13553">
        <f ca="1"/>
        <v>82.05</v>
      </c>
      <c r="BA314" vm="21855">
        <f ca="1"/>
        <v>79</v>
      </c>
      <c r="BB314" vm="15098">
        <f ca="1"/>
        <v>72.83</v>
      </c>
      <c r="BC314" vm="14851">
        <f ca="1"/>
        <v>72.75</v>
      </c>
      <c r="BD314" vm="6766">
        <f ca="1"/>
        <v>74.73</v>
      </c>
      <c r="BE314" vm="5249">
        <f ca="1"/>
        <v>70.36</v>
      </c>
      <c r="BF314" vm="10769">
        <f ca="1"/>
        <v>80.239999999999995</v>
      </c>
      <c r="BG314" vm="3476">
        <f ca="1"/>
        <v>79.11</v>
      </c>
      <c r="BH314" vm="9870">
        <f ca="1"/>
        <v>79.08</v>
      </c>
      <c r="BI314" vm="7454">
        <f ca="1"/>
        <v>81.12</v>
      </c>
      <c r="BJ314" vm="20136">
        <f ca="1"/>
        <v>77.78</v>
      </c>
      <c r="BK314" vm="11949">
        <f ca="1"/>
        <v>78.06</v>
      </c>
      <c r="BL314" vm="9443">
        <f ca="1"/>
        <v>72.72</v>
      </c>
      <c r="BM314" vm="12794">
        <f ca="1"/>
        <v>70.27</v>
      </c>
      <c r="BN314" vm="6432">
        <f ca="1"/>
        <v>81.36</v>
      </c>
      <c r="BO314" vm="21856">
        <f ca="1"/>
        <v>84.84</v>
      </c>
      <c r="BP314" vm="10007">
        <f ca="1"/>
        <v>84.2</v>
      </c>
      <c r="BQ314" vm="9632">
        <f ca="1"/>
        <v>80.040000000000006</v>
      </c>
      <c r="BR314" vm="9864">
        <f ca="1"/>
        <v>83.92</v>
      </c>
      <c r="BS314" vm="17687">
        <f ca="1"/>
        <v>87.72</v>
      </c>
      <c r="BT314" vm="10900">
        <f ca="1"/>
        <v>81</v>
      </c>
      <c r="BU314" vm="21857">
        <f ca="1"/>
        <v>84.29</v>
      </c>
      <c r="BV314" vm="5751">
        <f ca="1"/>
        <v>81.59</v>
      </c>
      <c r="BW314" vm="20700">
        <f ca="1"/>
        <v>89.01</v>
      </c>
      <c r="BX314" vm="12043">
        <f ca="1"/>
        <v>88.74</v>
      </c>
      <c r="BY314" vm="17733">
        <f ca="1"/>
        <v>85.95</v>
      </c>
      <c r="BZ314" vm="10542">
        <f ca="1"/>
        <v>93.76</v>
      </c>
      <c r="CA314" vm="2226">
        <f ca="1"/>
        <v>92.9</v>
      </c>
      <c r="CB314" vm="21858">
        <f ca="1"/>
        <v>95.19</v>
      </c>
      <c r="CC314" vm="12566">
        <f ca="1"/>
        <v>90.36</v>
      </c>
      <c r="CD314" vm="19700">
        <f ca="1"/>
        <v>93.12</v>
      </c>
      <c r="CE314" vm="2878">
        <f ca="1"/>
        <v>92.62</v>
      </c>
      <c r="CF314" vm="10513">
        <f ca="1"/>
        <v>80.55</v>
      </c>
      <c r="CG314" vm="21859">
        <f ca="1"/>
        <v>81.52</v>
      </c>
      <c r="CH314" vm="13962">
        <f ca="1"/>
        <v>89.32</v>
      </c>
      <c r="CI314" vm="19751">
        <f ca="1"/>
        <v>88.92</v>
      </c>
      <c r="CJ314" vm="21860">
        <f ca="1"/>
        <v>86.87</v>
      </c>
      <c r="CK314" vm="18087">
        <f ca="1"/>
        <v>82.71</v>
      </c>
      <c r="CL314" vm="12200">
        <f ca="1"/>
        <v>86.39</v>
      </c>
      <c r="CM314" vm="9991">
        <f ca="1"/>
        <v>88.97</v>
      </c>
      <c r="CN314" vm="12598">
        <f ca="1"/>
        <v>81.069999999999993</v>
      </c>
      <c r="CO314" vm="19020">
        <f ca="1"/>
        <v>81.67</v>
      </c>
      <c r="CP314" vm="21861">
        <f ca="1"/>
        <v>85.67</v>
      </c>
      <c r="CQ314" vm="5761">
        <f ca="1"/>
        <v>79.27</v>
      </c>
      <c r="CR314" vm="21862">
        <f ca="1"/>
        <v>74.83</v>
      </c>
      <c r="CS314" vm="12697">
        <f ca="1"/>
        <v>75.709999999999994</v>
      </c>
      <c r="CT314" vm="3986">
        <f ca="1"/>
        <v>77.59</v>
      </c>
      <c r="CU314" vm="9837">
        <f ca="1"/>
        <v>72.34</v>
      </c>
      <c r="CV314" vm="8976">
        <f ca="1"/>
        <v>69.569999999999993</v>
      </c>
      <c r="CW314" vm="11977">
        <f ca="1"/>
        <v>71.19</v>
      </c>
      <c r="CX314" vm="6304">
        <f ca="1"/>
        <v>73.959999999999994</v>
      </c>
      <c r="CY314" vm="19557">
        <f ca="1"/>
        <v>73.87</v>
      </c>
      <c r="CZ314" vm="20551">
        <f ca="1"/>
        <v>73.37</v>
      </c>
      <c r="DA314" vm="6295">
        <f ca="1"/>
        <v>71.11</v>
      </c>
      <c r="DB314" vm="5761">
        <f ca="1"/>
        <v>79.27</v>
      </c>
      <c r="DC314" vm="20042">
        <f ca="1"/>
        <v>82.51</v>
      </c>
      <c r="DD314" vm="6493">
        <f ca="1"/>
        <v>87.46</v>
      </c>
      <c r="DE314" vm="17732">
        <f ca="1"/>
        <v>87.11</v>
      </c>
      <c r="DF314" vm="9976">
        <f ca="1"/>
        <v>94.39</v>
      </c>
      <c r="DG314" vm="16415">
        <f ca="1"/>
        <v>89.14</v>
      </c>
    </row>
    <row r="315" spans="2:111" x14ac:dyDescent="0.55000000000000004">
      <c r="B315" t="e" vm="21863">
        <v>#VALUE!</v>
      </c>
      <c r="C315" t="str" cm="1">
        <f t="array" aca="1" ref="C315" ca="1">_FV(B315,"Industry")</f>
        <v>Multiline Utilities</v>
      </c>
      <c r="D315" cm="1" vm="7440">
        <f t="array" aca="1" ref="D315:DG315" ca="1">IFERROR(TRANSPOSE(_xlfn.STOCKHISTORY(B315,$B$1,$C$1,2,0,1)),"")</f>
        <v>38.880000000000003</v>
      </c>
      <c r="E315" vm="10302">
        <f ca="1"/>
        <v>39.56</v>
      </c>
      <c r="F315" vm="4203">
        <f ca="1"/>
        <v>42.44</v>
      </c>
      <c r="G315" vm="21864">
        <f ca="1"/>
        <v>40.68</v>
      </c>
      <c r="H315" vm="3366">
        <f ca="1"/>
        <v>41.82</v>
      </c>
      <c r="I315" vm="5274">
        <f ca="1"/>
        <v>45.86</v>
      </c>
      <c r="J315" vm="18080">
        <f ca="1"/>
        <v>45.18</v>
      </c>
      <c r="K315" vm="15154">
        <f ca="1"/>
        <v>41.97</v>
      </c>
      <c r="L315" vm="21865">
        <f ca="1"/>
        <v>42.01</v>
      </c>
      <c r="M315" vm="4205">
        <f ca="1"/>
        <v>42.15</v>
      </c>
      <c r="N315" vm="3440">
        <f ca="1"/>
        <v>40.22</v>
      </c>
      <c r="O315" vm="8071">
        <f ca="1"/>
        <v>41.62</v>
      </c>
      <c r="P315" vm="21866">
        <f ca="1"/>
        <v>42.6</v>
      </c>
      <c r="Q315" vm="19374">
        <f ca="1"/>
        <v>44.52</v>
      </c>
      <c r="R315" vm="9419">
        <f ca="1"/>
        <v>44.74</v>
      </c>
      <c r="S315" vm="21730">
        <f ca="1"/>
        <v>45.4</v>
      </c>
      <c r="T315" vm="4377">
        <f ca="1"/>
        <v>47.41</v>
      </c>
      <c r="U315" vm="2005">
        <f ca="1"/>
        <v>46.25</v>
      </c>
      <c r="V315" vm="2171">
        <f ca="1"/>
        <v>46.24</v>
      </c>
      <c r="W315" vm="3885">
        <f ca="1"/>
        <v>48.54</v>
      </c>
      <c r="X315" vm="21867">
        <f ca="1"/>
        <v>46.32</v>
      </c>
      <c r="Y315" vm="7091">
        <f ca="1"/>
        <v>48.37</v>
      </c>
      <c r="Z315" vm="4553">
        <f ca="1"/>
        <v>49.9</v>
      </c>
      <c r="AA315" vm="2138">
        <f ca="1"/>
        <v>47.3</v>
      </c>
      <c r="AB315" vm="7063">
        <f ca="1"/>
        <v>44.75</v>
      </c>
      <c r="AC315" vm="3335">
        <f ca="1"/>
        <v>42.45</v>
      </c>
      <c r="AD315" vm="3427">
        <f ca="1"/>
        <v>45.29</v>
      </c>
      <c r="AE315" vm="4407">
        <f ca="1"/>
        <v>47.19</v>
      </c>
      <c r="AF315" vm="18184">
        <f ca="1"/>
        <v>46.13</v>
      </c>
      <c r="AG315" vm="6183">
        <f ca="1"/>
        <v>47.28</v>
      </c>
      <c r="AH315" vm="6254">
        <f ca="1"/>
        <v>48.34</v>
      </c>
      <c r="AI315" vm="2808">
        <f ca="1"/>
        <v>49.24</v>
      </c>
      <c r="AJ315" vm="10069">
        <f ca="1"/>
        <v>49</v>
      </c>
      <c r="AK315" vm="10380">
        <f ca="1"/>
        <v>49.52</v>
      </c>
      <c r="AL315" vm="15928">
        <f ca="1"/>
        <v>52.09</v>
      </c>
      <c r="AM315" vm="8084">
        <f ca="1"/>
        <v>49.65</v>
      </c>
      <c r="AN315" vm="18219">
        <f ca="1"/>
        <v>52.14</v>
      </c>
      <c r="AO315" vm="5213">
        <f ca="1"/>
        <v>54.4</v>
      </c>
      <c r="AP315" vm="3622">
        <f ca="1"/>
        <v>55.54</v>
      </c>
      <c r="AQ315" vm="16704">
        <f ca="1"/>
        <v>55.55</v>
      </c>
      <c r="AR315" vm="12125">
        <f ca="1"/>
        <v>56.11</v>
      </c>
      <c r="AS315" vm="21171">
        <f ca="1"/>
        <v>57.91</v>
      </c>
      <c r="AT315" vm="12792">
        <f ca="1"/>
        <v>58.22</v>
      </c>
      <c r="AU315" vm="7018">
        <f ca="1"/>
        <v>63.05</v>
      </c>
      <c r="AV315" vm="12171">
        <f ca="1"/>
        <v>63.95</v>
      </c>
      <c r="AW315" vm="9823">
        <f ca="1"/>
        <v>63.92</v>
      </c>
      <c r="AX315" vm="20067">
        <f ca="1"/>
        <v>61.3</v>
      </c>
      <c r="AY315" vm="18749">
        <f ca="1"/>
        <v>62.84</v>
      </c>
      <c r="AZ315" vm="12793">
        <f ca="1"/>
        <v>68.510000000000005</v>
      </c>
      <c r="BA315" vm="21868">
        <f ca="1"/>
        <v>60.42</v>
      </c>
      <c r="BB315" vm="10073">
        <f ca="1"/>
        <v>58.75</v>
      </c>
      <c r="BC315" vm="19756">
        <f ca="1"/>
        <v>57.09</v>
      </c>
      <c r="BD315" vm="15921">
        <f ca="1"/>
        <v>58.58</v>
      </c>
      <c r="BE315" vm="10964">
        <f ca="1"/>
        <v>58.42</v>
      </c>
      <c r="BF315" vm="12192">
        <f ca="1"/>
        <v>64.180000000000007</v>
      </c>
      <c r="BG315" vm="10951">
        <f ca="1"/>
        <v>60.49</v>
      </c>
      <c r="BH315" vm="5229">
        <f ca="1"/>
        <v>61.41</v>
      </c>
      <c r="BI315" vm="16706">
        <f ca="1"/>
        <v>63.33</v>
      </c>
      <c r="BJ315" vm="5173">
        <f ca="1"/>
        <v>61.54</v>
      </c>
      <c r="BK315" vm="4726">
        <f ca="1"/>
        <v>61.01</v>
      </c>
      <c r="BL315" vm="6293">
        <f ca="1"/>
        <v>56.88</v>
      </c>
      <c r="BM315" vm="3596">
        <f ca="1"/>
        <v>54.11</v>
      </c>
      <c r="BN315" vm="21869">
        <f ca="1"/>
        <v>61.22</v>
      </c>
      <c r="BO315" vm="18082">
        <f ca="1"/>
        <v>64.39</v>
      </c>
      <c r="BP315" vm="20694">
        <f ca="1"/>
        <v>62.74</v>
      </c>
      <c r="BQ315" vm="21870">
        <f ca="1"/>
        <v>59.08</v>
      </c>
      <c r="BR315" vm="5175">
        <f ca="1"/>
        <v>61.79</v>
      </c>
      <c r="BS315" vm="21871">
        <f ca="1"/>
        <v>64.13</v>
      </c>
      <c r="BT315" vm="6238">
        <f ca="1"/>
        <v>59.73</v>
      </c>
      <c r="BU315" vm="21872">
        <f ca="1"/>
        <v>60.35</v>
      </c>
      <c r="BV315" vm="12152">
        <f ca="1"/>
        <v>58.85</v>
      </c>
      <c r="BW315" vm="11068">
        <f ca="1"/>
        <v>65.05</v>
      </c>
      <c r="BX315" vm="11177">
        <f ca="1"/>
        <v>64.38</v>
      </c>
      <c r="BY315" vm="18754">
        <f ca="1"/>
        <v>64.010000000000005</v>
      </c>
      <c r="BZ315" vm="10961">
        <f ca="1"/>
        <v>69.94</v>
      </c>
      <c r="CA315" vm="21873">
        <f ca="1"/>
        <v>68.69</v>
      </c>
      <c r="CB315" vm="17724">
        <f ca="1"/>
        <v>71.040000000000006</v>
      </c>
      <c r="CC315" vm="3175">
        <f ca="1"/>
        <v>67.5</v>
      </c>
      <c r="CD315" vm="9484">
        <f ca="1"/>
        <v>68.73</v>
      </c>
      <c r="CE315" vm="9440">
        <f ca="1"/>
        <v>67.540000000000006</v>
      </c>
      <c r="CF315" vm="8967">
        <f ca="1"/>
        <v>58.24</v>
      </c>
      <c r="CG315" vm="10945">
        <f ca="1"/>
        <v>57.05</v>
      </c>
      <c r="CH315" vm="2202">
        <f ca="1"/>
        <v>61.07</v>
      </c>
      <c r="CI315" vm="16706">
        <f ca="1"/>
        <v>63.33</v>
      </c>
      <c r="CJ315" vm="9750">
        <f ca="1"/>
        <v>63.19</v>
      </c>
      <c r="CK315" vm="2151">
        <f ca="1"/>
        <v>58.97</v>
      </c>
      <c r="CL315" vm="10498">
        <f ca="1"/>
        <v>61.38</v>
      </c>
      <c r="CM315" vm="4757">
        <f ca="1"/>
        <v>62.26</v>
      </c>
      <c r="CN315" vm="21874">
        <f ca="1"/>
        <v>57.98</v>
      </c>
      <c r="CO315" vm="10073">
        <f ca="1"/>
        <v>58.75</v>
      </c>
      <c r="CP315" vm="2202">
        <f ca="1"/>
        <v>61.07</v>
      </c>
      <c r="CQ315" vm="21875">
        <f ca="1"/>
        <v>56.19</v>
      </c>
      <c r="CR315" vm="11452">
        <f ca="1"/>
        <v>53.11</v>
      </c>
      <c r="CS315" vm="12829">
        <f ca="1"/>
        <v>54.34</v>
      </c>
      <c r="CT315" vm="3042">
        <f ca="1"/>
        <v>56.76</v>
      </c>
      <c r="CU315" vm="17165">
        <f ca="1"/>
        <v>58.07</v>
      </c>
      <c r="CV315" vm="11173">
        <f ca="1"/>
        <v>57.16</v>
      </c>
      <c r="CW315" vm="11889">
        <f ca="1"/>
        <v>57.37</v>
      </c>
      <c r="CX315" vm="6601">
        <f ca="1"/>
        <v>60.34</v>
      </c>
      <c r="CY315" vm="18358">
        <f ca="1"/>
        <v>60.61</v>
      </c>
      <c r="CZ315" vm="4751">
        <f ca="1"/>
        <v>62.93</v>
      </c>
      <c r="DA315" vm="10072">
        <f ca="1"/>
        <v>59.53</v>
      </c>
      <c r="DB315" vm="21876">
        <f ca="1"/>
        <v>64.8</v>
      </c>
      <c r="DC315" vm="21877">
        <f ca="1"/>
        <v>67.86</v>
      </c>
      <c r="DD315" vm="2210">
        <f ca="1"/>
        <v>70.63</v>
      </c>
      <c r="DE315" vm="11069">
        <f ca="1"/>
        <v>69.61</v>
      </c>
      <c r="DF315" vm="5237">
        <f ca="1"/>
        <v>69.709999999999994</v>
      </c>
      <c r="DG315" vm="11924">
        <f ca="1"/>
        <v>66.650000000000006</v>
      </c>
    </row>
    <row r="316" spans="2:111" x14ac:dyDescent="0.55000000000000004">
      <c r="B316" t="e" vm="21878">
        <v>#VALUE!</v>
      </c>
      <c r="C316" t="str" cm="1">
        <f t="array" aca="1" ref="C316" ca="1">_FV(B316,"Industry")</f>
        <v>Multiline Utilities</v>
      </c>
      <c r="D316" cm="1" vm="4656">
        <f t="array" aca="1" ref="D316:DG316" ca="1">IFERROR(TRANSPOSE(_xlfn.STOCKHISTORY(B316,$B$1,$C$1,2,0,1)),"")</f>
        <v>17.87</v>
      </c>
      <c r="E316" vm="4496">
        <f ca="1"/>
        <v>18.63</v>
      </c>
      <c r="F316" vm="21879">
        <f ca="1"/>
        <v>20.92</v>
      </c>
      <c r="G316" vm="3420">
        <f ca="1"/>
        <v>21.45</v>
      </c>
      <c r="H316" vm="21880">
        <f ca="1"/>
        <v>22.53</v>
      </c>
      <c r="I316" vm="10188">
        <f ca="1"/>
        <v>24</v>
      </c>
      <c r="J316" vm="21881">
        <f ca="1"/>
        <v>23.92</v>
      </c>
      <c r="K316" vm="21581">
        <f ca="1"/>
        <v>22.47</v>
      </c>
      <c r="L316" vm="21652">
        <f ca="1"/>
        <v>23.23</v>
      </c>
      <c r="M316" vm="5053">
        <f ca="1"/>
        <v>22.8</v>
      </c>
      <c r="N316" vm="10189">
        <f ca="1"/>
        <v>23.86</v>
      </c>
      <c r="O316" vm="3306">
        <f ca="1"/>
        <v>24.64</v>
      </c>
      <c r="P316" vm="4218">
        <f ca="1"/>
        <v>26.21</v>
      </c>
      <c r="Q316" vm="5064">
        <f ca="1"/>
        <v>27.32</v>
      </c>
      <c r="R316" vm="4195">
        <f ca="1"/>
        <v>27.57</v>
      </c>
      <c r="S316" vm="5065">
        <f ca="1"/>
        <v>28.53</v>
      </c>
      <c r="T316" vm="2030">
        <f ca="1"/>
        <v>28.61</v>
      </c>
      <c r="U316" vm="3356">
        <f ca="1"/>
        <v>27.38</v>
      </c>
      <c r="V316" vm="3011">
        <f ca="1"/>
        <v>28.19</v>
      </c>
      <c r="W316" vm="18470">
        <f ca="1"/>
        <v>29.62</v>
      </c>
      <c r="X316" vm="6890">
        <f ca="1"/>
        <v>29.21</v>
      </c>
      <c r="Y316" vm="3006">
        <f ca="1"/>
        <v>29.58</v>
      </c>
      <c r="Z316" vm="4982">
        <f ca="1"/>
        <v>30.01</v>
      </c>
      <c r="AA316" vm="3936">
        <f ca="1"/>
        <v>28.36</v>
      </c>
      <c r="AB316" vm="18467">
        <f ca="1"/>
        <v>28.18</v>
      </c>
      <c r="AC316" vm="12651">
        <f ca="1"/>
        <v>27.05</v>
      </c>
      <c r="AD316" vm="2962">
        <f ca="1"/>
        <v>27.4</v>
      </c>
      <c r="AE316" vm="4221">
        <f ca="1"/>
        <v>25.33</v>
      </c>
      <c r="AF316" vm="4164">
        <f ca="1"/>
        <v>26.13</v>
      </c>
      <c r="AG316" vm="21882">
        <f ca="1"/>
        <v>27.71</v>
      </c>
      <c r="AH316" vm="10866">
        <f ca="1"/>
        <v>28.48</v>
      </c>
      <c r="AI316" vm="3353">
        <f ca="1"/>
        <v>27.79</v>
      </c>
      <c r="AJ316" vm="10865">
        <f ca="1"/>
        <v>27.65</v>
      </c>
      <c r="AK316" vm="21883">
        <f ca="1"/>
        <v>27.01</v>
      </c>
      <c r="AL316" vm="21613">
        <f ca="1"/>
        <v>28.01</v>
      </c>
      <c r="AM316" vm="21884">
        <f ca="1"/>
        <v>28.23</v>
      </c>
      <c r="AN316" vm="13119">
        <f ca="1"/>
        <v>30.92</v>
      </c>
      <c r="AO316" vm="21885">
        <f ca="1"/>
        <v>30.14</v>
      </c>
      <c r="AP316" vm="10871">
        <f ca="1"/>
        <v>30.7</v>
      </c>
      <c r="AQ316" vm="10869">
        <f ca="1"/>
        <v>31</v>
      </c>
      <c r="AR316" vm="11560">
        <f ca="1"/>
        <v>28.44</v>
      </c>
      <c r="AS316" vm="21496">
        <f ca="1"/>
        <v>28.63</v>
      </c>
      <c r="AT316" vm="20676">
        <f ca="1"/>
        <v>29.01</v>
      </c>
      <c r="AU316" vm="21886">
        <f ca="1"/>
        <v>27.69</v>
      </c>
      <c r="AV316" vm="3422">
        <f ca="1"/>
        <v>30.18</v>
      </c>
      <c r="AW316" vm="5061">
        <f ca="1"/>
        <v>29.07</v>
      </c>
      <c r="AX316" vm="17581">
        <f ca="1"/>
        <v>24.56</v>
      </c>
      <c r="AY316" vm="2991">
        <f ca="1"/>
        <v>27.27</v>
      </c>
      <c r="AZ316" vm="21887">
        <f ca="1"/>
        <v>26.48</v>
      </c>
      <c r="BA316" vm="19885">
        <f ca="1"/>
        <v>23.02</v>
      </c>
      <c r="BB316" vm="21641">
        <f ca="1"/>
        <v>15.45</v>
      </c>
      <c r="BC316" vm="6901">
        <f ca="1"/>
        <v>17.03</v>
      </c>
      <c r="BD316" vm="4439">
        <f ca="1"/>
        <v>17.78</v>
      </c>
      <c r="BE316" vm="4495">
        <f ca="1"/>
        <v>18.670000000000002</v>
      </c>
      <c r="BF316" vm="19202">
        <f ca="1"/>
        <v>19.010000000000002</v>
      </c>
      <c r="BG316" vm="4483">
        <f ca="1"/>
        <v>20.07</v>
      </c>
      <c r="BH316" vm="4499">
        <f ca="1"/>
        <v>19.350000000000001</v>
      </c>
      <c r="BI316" vm="4610">
        <f ca="1"/>
        <v>21.13</v>
      </c>
      <c r="BJ316" vm="21888">
        <f ca="1"/>
        <v>23.19</v>
      </c>
      <c r="BK316" vm="6899">
        <f ca="1"/>
        <v>21.64</v>
      </c>
      <c r="BL316" vm="21507">
        <f ca="1"/>
        <v>21.09</v>
      </c>
      <c r="BM316" vm="4613">
        <f ca="1"/>
        <v>19.440000000000001</v>
      </c>
      <c r="BN316" vm="17519">
        <f ca="1"/>
        <v>22.65</v>
      </c>
      <c r="BO316" vm="21889">
        <f ca="1"/>
        <v>24.49</v>
      </c>
      <c r="BP316" vm="2497">
        <f ca="1"/>
        <v>25.3</v>
      </c>
      <c r="BQ316" vm="11866">
        <f ca="1"/>
        <v>24.52</v>
      </c>
      <c r="BR316" vm="21890">
        <f ca="1"/>
        <v>25.46</v>
      </c>
      <c r="BS316" vm="21497">
        <f ca="1"/>
        <v>25.09</v>
      </c>
      <c r="BT316" vm="11874">
        <f ca="1"/>
        <v>24.6</v>
      </c>
      <c r="BU316" vm="10163">
        <f ca="1"/>
        <v>26.04</v>
      </c>
      <c r="BV316" vm="21891">
        <f ca="1"/>
        <v>25.91</v>
      </c>
      <c r="BW316" vm="4972">
        <f ca="1"/>
        <v>27.91</v>
      </c>
      <c r="BX316" vm="3936">
        <f ca="1"/>
        <v>28.36</v>
      </c>
      <c r="BY316" vm="3421">
        <f ca="1"/>
        <v>27.35</v>
      </c>
      <c r="BZ316" vm="13120">
        <f ca="1"/>
        <v>30.64</v>
      </c>
      <c r="CA316" vm="10830">
        <f ca="1"/>
        <v>30.61</v>
      </c>
      <c r="CB316" vm="2965">
        <f ca="1"/>
        <v>32.049999999999997</v>
      </c>
      <c r="CC316" vm="3006">
        <f ca="1"/>
        <v>29.58</v>
      </c>
      <c r="CD316" vm="4542">
        <f ca="1"/>
        <v>31.69</v>
      </c>
      <c r="CE316" vm="7038">
        <f ca="1"/>
        <v>31.53</v>
      </c>
      <c r="CF316" vm="18467">
        <f ca="1"/>
        <v>28.18</v>
      </c>
      <c r="CG316" vm="2030">
        <f ca="1"/>
        <v>28.61</v>
      </c>
      <c r="CH316" vm="21892">
        <f ca="1"/>
        <v>31.11</v>
      </c>
      <c r="CI316" vm="3299">
        <f ca="1"/>
        <v>29.99</v>
      </c>
      <c r="CJ316" vm="11877">
        <f ca="1"/>
        <v>30.12</v>
      </c>
      <c r="CK316" vm="11003">
        <f ca="1"/>
        <v>27.82</v>
      </c>
      <c r="CL316" vm="3303">
        <f ca="1"/>
        <v>29.46</v>
      </c>
      <c r="CM316" vm="3932">
        <f ca="1"/>
        <v>30.47</v>
      </c>
      <c r="CN316" vm="11133">
        <f ca="1"/>
        <v>28.21</v>
      </c>
      <c r="CO316" vm="12670">
        <f ca="1"/>
        <v>29.15</v>
      </c>
      <c r="CP316" vm="7665">
        <f ca="1"/>
        <v>30.09</v>
      </c>
      <c r="CQ316" vm="21893">
        <f ca="1"/>
        <v>27.89</v>
      </c>
      <c r="CR316" vm="4343">
        <f ca="1"/>
        <v>26.85</v>
      </c>
      <c r="CS316" vm="19945">
        <f ca="1"/>
        <v>26.88</v>
      </c>
      <c r="CT316" vm="16618">
        <f ca="1"/>
        <v>28.27</v>
      </c>
      <c r="CU316" vm="6929">
        <f ca="1"/>
        <v>28.57</v>
      </c>
      <c r="CV316" vm="21835">
        <f ca="1"/>
        <v>27.94</v>
      </c>
      <c r="CW316" vm="3304">
        <f ca="1"/>
        <v>27.5</v>
      </c>
      <c r="CX316" vm="11280">
        <f ca="1"/>
        <v>28.49</v>
      </c>
      <c r="CY316" vm="4984">
        <f ca="1"/>
        <v>29.14</v>
      </c>
      <c r="CZ316" vm="4167">
        <f ca="1"/>
        <v>30.51</v>
      </c>
      <c r="DA316" vm="11861">
        <f ca="1"/>
        <v>30.98</v>
      </c>
      <c r="DB316" vm="12674">
        <f ca="1"/>
        <v>27.75</v>
      </c>
      <c r="DC316" vm="6884">
        <f ca="1"/>
        <v>27.3</v>
      </c>
      <c r="DD316" vm="21894">
        <f ca="1"/>
        <v>29.42</v>
      </c>
      <c r="DE316" vm="21895">
        <f ca="1"/>
        <v>29.53</v>
      </c>
      <c r="DF316" vm="4348">
        <f ca="1"/>
        <v>32.619999999999997</v>
      </c>
      <c r="DG316" vm="8137">
        <f ca="1"/>
        <v>31.73</v>
      </c>
    </row>
    <row r="317" spans="2:111" x14ac:dyDescent="0.55000000000000004">
      <c r="B317" t="e" vm="21896">
        <v>#VALUE!</v>
      </c>
      <c r="C317" t="str" cm="1">
        <f t="array" aca="1" ref="C317" ca="1">_FV(B317,"Industry")</f>
        <v>Multiline Utilities</v>
      </c>
      <c r="D317" cm="1" vm="7627">
        <f t="array" aca="1" ref="D317:DG317" ca="1">IFERROR(TRANSPOSE(_xlfn.STOCKHISTORY(B317,$B$1,$C$1,2,0,1)),"")</f>
        <v>21.01</v>
      </c>
      <c r="E317" vm="20665">
        <f ca="1"/>
        <v>21.48</v>
      </c>
      <c r="F317" vm="10164">
        <f ca="1"/>
        <v>23.56</v>
      </c>
      <c r="G317" vm="11244">
        <f ca="1"/>
        <v>22.71</v>
      </c>
      <c r="H317" vm="10189">
        <f ca="1"/>
        <v>23.86</v>
      </c>
      <c r="I317" vm="12650">
        <f ca="1"/>
        <v>26.52</v>
      </c>
      <c r="J317" vm="6883">
        <f ca="1"/>
        <v>25.66</v>
      </c>
      <c r="K317" vm="11871">
        <f ca="1"/>
        <v>23.94</v>
      </c>
      <c r="L317" vm="19884">
        <f ca="1"/>
        <v>24.11</v>
      </c>
      <c r="M317" vm="21897">
        <f ca="1"/>
        <v>23.26</v>
      </c>
      <c r="N317" vm="21898">
        <f ca="1"/>
        <v>21.94</v>
      </c>
      <c r="O317" vm="21899">
        <f ca="1"/>
        <v>22.14</v>
      </c>
      <c r="P317" vm="2026">
        <f ca="1"/>
        <v>22.37</v>
      </c>
      <c r="Q317" vm="21900">
        <f ca="1"/>
        <v>23.91</v>
      </c>
      <c r="R317" vm="7031">
        <f ca="1"/>
        <v>23.79</v>
      </c>
      <c r="S317" vm="18140">
        <f ca="1"/>
        <v>24.25</v>
      </c>
      <c r="T317" vm="11005">
        <f ca="1"/>
        <v>26.07</v>
      </c>
      <c r="U317" vm="21901">
        <f ca="1"/>
        <v>25.36</v>
      </c>
      <c r="V317" vm="21902">
        <f ca="1"/>
        <v>26.06</v>
      </c>
      <c r="W317" vm="7660">
        <f ca="1"/>
        <v>26.87</v>
      </c>
      <c r="X317" vm="10864">
        <f ca="1"/>
        <v>25.59</v>
      </c>
      <c r="Y317" vm="10182">
        <f ca="1"/>
        <v>26.37</v>
      </c>
      <c r="Z317" vm="18142">
        <f ca="1"/>
        <v>27.53</v>
      </c>
      <c r="AA317" vm="2035">
        <f ca="1"/>
        <v>25.67</v>
      </c>
      <c r="AB317" vm="3286">
        <f ca="1"/>
        <v>24.68</v>
      </c>
      <c r="AC317" vm="4647">
        <f ca="1"/>
        <v>23.13</v>
      </c>
      <c r="AD317" vm="21900">
        <f ca="1"/>
        <v>23.91</v>
      </c>
      <c r="AE317" vm="11001">
        <f ca="1"/>
        <v>24.39</v>
      </c>
      <c r="AF317" vm="2497">
        <f ca="1"/>
        <v>25.3</v>
      </c>
      <c r="AG317" vm="13937">
        <f ca="1"/>
        <v>26.28</v>
      </c>
      <c r="AH317" vm="6870">
        <f ca="1"/>
        <v>26.18</v>
      </c>
      <c r="AI317" vm="21842">
        <f ca="1"/>
        <v>27.07</v>
      </c>
      <c r="AJ317" vm="7659">
        <f ca="1"/>
        <v>24.92</v>
      </c>
      <c r="AK317" vm="21901">
        <f ca="1"/>
        <v>25.36</v>
      </c>
      <c r="AL317" vm="21903">
        <f ca="1"/>
        <v>26.42</v>
      </c>
      <c r="AM317" vm="21841">
        <f ca="1"/>
        <v>25.35</v>
      </c>
      <c r="AN317" vm="5063">
        <f ca="1"/>
        <v>27.28</v>
      </c>
      <c r="AO317" vm="21904">
        <f ca="1"/>
        <v>26.98</v>
      </c>
      <c r="AP317" vm="4332">
        <f ca="1"/>
        <v>28.66</v>
      </c>
      <c r="AQ317" vm="18465">
        <f ca="1"/>
        <v>27.78</v>
      </c>
      <c r="AR317" vm="11258">
        <f ca="1"/>
        <v>27.85</v>
      </c>
      <c r="AS317" vm="17575">
        <f ca="1"/>
        <v>28.8</v>
      </c>
      <c r="AT317" vm="1982">
        <f ca="1"/>
        <v>29.69</v>
      </c>
      <c r="AU317" vm="8782">
        <f ca="1"/>
        <v>29.55</v>
      </c>
      <c r="AV317" vm="3300">
        <f ca="1"/>
        <v>29.92</v>
      </c>
      <c r="AW317" vm="8808">
        <f ca="1"/>
        <v>28.04</v>
      </c>
      <c r="AX317" vm="4182">
        <f ca="1"/>
        <v>26.45</v>
      </c>
      <c r="AY317" vm="2992">
        <f ca="1"/>
        <v>27.84</v>
      </c>
      <c r="AZ317" vm="21905">
        <f ca="1"/>
        <v>29.31</v>
      </c>
      <c r="BA317" vm="7405">
        <f ca="1"/>
        <v>27.02</v>
      </c>
      <c r="BB317" vm="11555">
        <f ca="1"/>
        <v>24.97</v>
      </c>
      <c r="BC317" vm="10162">
        <f ca="1"/>
        <v>25.11</v>
      </c>
      <c r="BD317" vm="21906">
        <f ca="1"/>
        <v>23.83</v>
      </c>
      <c r="BE317" vm="21907">
        <f ca="1"/>
        <v>22.74</v>
      </c>
      <c r="BF317" vm="19208">
        <f ca="1"/>
        <v>24.45</v>
      </c>
      <c r="BG317" vm="4370">
        <f ca="1"/>
        <v>22.16</v>
      </c>
      <c r="BH317" vm="13932">
        <f ca="1"/>
        <v>22</v>
      </c>
      <c r="BI317" vm="2042">
        <f ca="1"/>
        <v>22.97</v>
      </c>
      <c r="BJ317" vm="21908">
        <f ca="1"/>
        <v>24.2</v>
      </c>
      <c r="BK317" vm="4475">
        <f ca="1"/>
        <v>22.94</v>
      </c>
      <c r="BL317" vm="21583">
        <f ca="1"/>
        <v>22.15</v>
      </c>
      <c r="BM317" vm="7412">
        <f ca="1"/>
        <v>21.6</v>
      </c>
      <c r="BN317" vm="19884">
        <f ca="1"/>
        <v>24.11</v>
      </c>
      <c r="BO317" vm="4155">
        <f ca="1"/>
        <v>26.02</v>
      </c>
      <c r="BP317" vm="21909">
        <f ca="1"/>
        <v>25.5</v>
      </c>
      <c r="BQ317" vm="20655">
        <f ca="1"/>
        <v>24.5</v>
      </c>
      <c r="BR317" vm="4513">
        <f ca="1"/>
        <v>24.77</v>
      </c>
      <c r="BS317" vm="7632">
        <f ca="1"/>
        <v>24.65</v>
      </c>
      <c r="BT317" vm="21910">
        <f ca="1"/>
        <v>24.23</v>
      </c>
      <c r="BU317" vm="20714">
        <f ca="1"/>
        <v>24.67</v>
      </c>
      <c r="BV317" vm="21911">
        <f ca="1"/>
        <v>24.51</v>
      </c>
      <c r="BW317" vm="6555">
        <f ca="1"/>
        <v>27.61</v>
      </c>
      <c r="BX317" vm="6876">
        <f ca="1"/>
        <v>29.18</v>
      </c>
      <c r="BY317" vm="4196">
        <f ca="1"/>
        <v>28.93</v>
      </c>
      <c r="BZ317" vm="2447">
        <f ca="1"/>
        <v>31.8</v>
      </c>
      <c r="CA317" vm="7436">
        <f ca="1"/>
        <v>29.12</v>
      </c>
      <c r="CB317" vm="1990">
        <f ca="1"/>
        <v>31.45</v>
      </c>
      <c r="CC317" vm="11864">
        <f ca="1"/>
        <v>29.49</v>
      </c>
      <c r="CD317" vm="21831">
        <f ca="1"/>
        <v>30.4</v>
      </c>
      <c r="CE317" vm="4395">
        <f ca="1"/>
        <v>29.51</v>
      </c>
      <c r="CF317" vm="6894">
        <f ca="1"/>
        <v>25.19</v>
      </c>
      <c r="CG317" vm="21651">
        <f ca="1"/>
        <v>25.69</v>
      </c>
      <c r="CH317" vm="21835">
        <f ca="1"/>
        <v>27.94</v>
      </c>
      <c r="CI317" vm="7398">
        <f ca="1"/>
        <v>27.42</v>
      </c>
      <c r="CJ317" vm="12674">
        <f ca="1"/>
        <v>27.75</v>
      </c>
      <c r="CK317" vm="21912">
        <f ca="1"/>
        <v>27.43</v>
      </c>
      <c r="CL317" vm="6531">
        <f ca="1"/>
        <v>27.96</v>
      </c>
      <c r="CM317" vm="21913">
        <f ca="1"/>
        <v>28.46</v>
      </c>
      <c r="CN317" vm="17539">
        <f ca="1"/>
        <v>26.89</v>
      </c>
      <c r="CO317" vm="3421">
        <f ca="1"/>
        <v>27.35</v>
      </c>
      <c r="CP317" vm="2992">
        <f ca="1"/>
        <v>27.84</v>
      </c>
      <c r="CQ317" vm="6931">
        <f ca="1"/>
        <v>26.76</v>
      </c>
      <c r="CR317" vm="3286">
        <f ca="1"/>
        <v>24.68</v>
      </c>
      <c r="CS317" vm="21914">
        <f ca="1"/>
        <v>25.16</v>
      </c>
      <c r="CT317" vm="5057">
        <f ca="1"/>
        <v>25.64</v>
      </c>
      <c r="CU317" vm="4220">
        <f ca="1"/>
        <v>26.55</v>
      </c>
      <c r="CV317" vm="21915">
        <f ca="1"/>
        <v>25.97</v>
      </c>
      <c r="CW317" vm="21902">
        <f ca="1"/>
        <v>26.06</v>
      </c>
      <c r="CX317" vm="6525">
        <f ca="1"/>
        <v>27.66</v>
      </c>
      <c r="CY317" vm="8779">
        <f ca="1"/>
        <v>27.86</v>
      </c>
      <c r="CZ317" vm="7662">
        <f ca="1"/>
        <v>29.06</v>
      </c>
      <c r="DA317" vm="6172">
        <f ca="1"/>
        <v>28.81</v>
      </c>
      <c r="DB317" vm="17716">
        <f ca="1"/>
        <v>31.25</v>
      </c>
      <c r="DC317" vm="3642">
        <f ca="1"/>
        <v>33.06</v>
      </c>
      <c r="DD317" vm="2980">
        <f ca="1"/>
        <v>34.65</v>
      </c>
      <c r="DE317" vm="4538">
        <f ca="1"/>
        <v>35.159999999999997</v>
      </c>
      <c r="DF317" vm="10300">
        <f ca="1"/>
        <v>38.090000000000003</v>
      </c>
      <c r="DG317" vm="11272">
        <f ca="1"/>
        <v>36.76</v>
      </c>
    </row>
    <row r="318" spans="2:111" x14ac:dyDescent="0.55000000000000004">
      <c r="B318" t="e" vm="21916">
        <v>#VALUE!</v>
      </c>
      <c r="C318" t="str" cm="1">
        <f t="array" aca="1" ref="C318" ca="1">_FV(B318,"Industry")</f>
        <v>Natural Gas Utilities</v>
      </c>
      <c r="D318" cm="1" vm="21917">
        <f t="array" aca="1" ref="D318:DG318" ca="1">IFERROR(TRANSPOSE(_xlfn.STOCKHISTORY(B318,$B$1,$C$1,2,0,1)),"")</f>
        <v>69.22</v>
      </c>
      <c r="E318" vm="10753">
        <f ca="1"/>
        <v>69.41</v>
      </c>
      <c r="F318" vm="11927">
        <f ca="1"/>
        <v>74.260000000000005</v>
      </c>
      <c r="G318" vm="21918">
        <f ca="1"/>
        <v>72.55</v>
      </c>
      <c r="H318" vm="11974">
        <f ca="1"/>
        <v>72.900000000000006</v>
      </c>
      <c r="I318" vm="9635">
        <f ca="1"/>
        <v>81.319999999999993</v>
      </c>
      <c r="J318" vm="12040">
        <f ca="1"/>
        <v>79.790000000000006</v>
      </c>
      <c r="K318" vm="17956">
        <f ca="1"/>
        <v>73.7</v>
      </c>
      <c r="L318" vm="11179">
        <f ca="1"/>
        <v>74.47</v>
      </c>
      <c r="M318" vm="21919">
        <f ca="1"/>
        <v>74.39</v>
      </c>
      <c r="N318" vm="21920">
        <f ca="1"/>
        <v>71.12</v>
      </c>
      <c r="O318" vm="20133">
        <f ca="1"/>
        <v>74.150000000000006</v>
      </c>
      <c r="P318" vm="21921">
        <f ca="1"/>
        <v>76.180000000000007</v>
      </c>
      <c r="Q318" vm="18756">
        <f ca="1"/>
        <v>78.290000000000006</v>
      </c>
      <c r="R318" vm="21922">
        <f ca="1"/>
        <v>78.989999999999995</v>
      </c>
      <c r="S318" vm="8957">
        <f ca="1"/>
        <v>81.02</v>
      </c>
      <c r="T318" vm="21923">
        <f ca="1"/>
        <v>83.31</v>
      </c>
      <c r="U318" vm="6974">
        <f ca="1"/>
        <v>82.95</v>
      </c>
      <c r="V318" vm="16357">
        <f ca="1"/>
        <v>86.76</v>
      </c>
      <c r="W318" vm="7363">
        <f ca="1"/>
        <v>88.04</v>
      </c>
      <c r="X318" vm="10783">
        <f ca="1"/>
        <v>83.84</v>
      </c>
      <c r="Y318" vm="2908">
        <f ca="1"/>
        <v>87.24</v>
      </c>
      <c r="Z318" vm="7365">
        <f ca="1"/>
        <v>92.29</v>
      </c>
      <c r="AA318" vm="6579">
        <f ca="1"/>
        <v>85.89</v>
      </c>
      <c r="AB318" vm="21418">
        <f ca="1"/>
        <v>82.9</v>
      </c>
      <c r="AC318" vm="6328">
        <f ca="1"/>
        <v>80.489999999999995</v>
      </c>
      <c r="AD318" vm="3479">
        <f ca="1"/>
        <v>84.24</v>
      </c>
      <c r="AE318" vm="10335">
        <f ca="1"/>
        <v>86.89</v>
      </c>
      <c r="AF318" vm="21825">
        <f ca="1"/>
        <v>89.21</v>
      </c>
      <c r="AG318" vm="21924">
        <f ca="1"/>
        <v>90.14</v>
      </c>
      <c r="AH318" vm="21925">
        <f ca="1"/>
        <v>91.87</v>
      </c>
      <c r="AI318" vm="6488">
        <f ca="1"/>
        <v>92.23</v>
      </c>
      <c r="AJ318" vm="10530">
        <f ca="1"/>
        <v>93.91</v>
      </c>
      <c r="AK318" vm="11185">
        <f ca="1"/>
        <v>93.08</v>
      </c>
      <c r="AL318" vm="10354">
        <f ca="1"/>
        <v>95.67</v>
      </c>
      <c r="AM318" vm="12572">
        <f ca="1"/>
        <v>92.72</v>
      </c>
      <c r="AN318" vm="9879">
        <f ca="1"/>
        <v>97.63</v>
      </c>
      <c r="AO318" vm="3814">
        <f ca="1"/>
        <v>98.85</v>
      </c>
      <c r="AP318" vm="20974">
        <f ca="1"/>
        <v>102.93</v>
      </c>
      <c r="AQ318" vm="21926">
        <f ca="1"/>
        <v>102.34</v>
      </c>
      <c r="AR318" vm="19260">
        <f ca="1"/>
        <v>101.8</v>
      </c>
      <c r="AS318" vm="19957">
        <f ca="1"/>
        <v>105.56</v>
      </c>
      <c r="AT318" vm="12783">
        <f ca="1"/>
        <v>109.04</v>
      </c>
      <c r="AU318" vm="4779">
        <f ca="1"/>
        <v>110.23</v>
      </c>
      <c r="AV318" vm="21927">
        <f ca="1"/>
        <v>113.89</v>
      </c>
      <c r="AW318" vm="21928">
        <f ca="1"/>
        <v>112.48</v>
      </c>
      <c r="AX318" vm="21929">
        <f ca="1"/>
        <v>106.96</v>
      </c>
      <c r="AY318" vm="4772">
        <f ca="1"/>
        <v>111.86</v>
      </c>
      <c r="AZ318" vm="2551">
        <f ca="1"/>
        <v>117.03</v>
      </c>
      <c r="BA318" vm="21930">
        <f ca="1"/>
        <v>103.25</v>
      </c>
      <c r="BB318" vm="7473">
        <f ca="1"/>
        <v>99.23</v>
      </c>
      <c r="BC318" vm="21931">
        <f ca="1"/>
        <v>101.97</v>
      </c>
      <c r="BD318" vm="19013">
        <f ca="1"/>
        <v>102.78</v>
      </c>
      <c r="BE318" vm="3781">
        <f ca="1"/>
        <v>99.58</v>
      </c>
      <c r="BF318" vm="21932">
        <f ca="1"/>
        <v>105.99</v>
      </c>
      <c r="BG318" vm="2897">
        <f ca="1"/>
        <v>99.82</v>
      </c>
      <c r="BH318" vm="6979">
        <f ca="1"/>
        <v>95.59</v>
      </c>
      <c r="BI318" vm="11742">
        <f ca="1"/>
        <v>91.67</v>
      </c>
      <c r="BJ318" vm="5104">
        <f ca="1"/>
        <v>95.89</v>
      </c>
      <c r="BK318" vm="13536">
        <f ca="1"/>
        <v>95.43</v>
      </c>
      <c r="BL318" vm="8950">
        <f ca="1"/>
        <v>89</v>
      </c>
      <c r="BM318" vm="12413">
        <f ca="1"/>
        <v>84.61</v>
      </c>
      <c r="BN318" vm="3814">
        <f ca="1"/>
        <v>98.85</v>
      </c>
      <c r="BO318" vm="21361">
        <f ca="1"/>
        <v>103.59</v>
      </c>
      <c r="BP318" vm="12703">
        <f ca="1"/>
        <v>99.17</v>
      </c>
      <c r="BQ318" vm="1256">
        <f ca="1"/>
        <v>96.11</v>
      </c>
      <c r="BR318" vm="2846">
        <f ca="1"/>
        <v>98.59</v>
      </c>
      <c r="BS318" vm="3486">
        <f ca="1"/>
        <v>97.51</v>
      </c>
      <c r="BT318" vm="8285">
        <f ca="1"/>
        <v>88.2</v>
      </c>
      <c r="BU318" vm="21933">
        <f ca="1"/>
        <v>92.12</v>
      </c>
      <c r="BV318" vm="6437">
        <f ca="1"/>
        <v>90.32</v>
      </c>
      <c r="BW318" vm="7502">
        <f ca="1"/>
        <v>104.77</v>
      </c>
      <c r="BX318" vm="21742">
        <f ca="1"/>
        <v>107.22</v>
      </c>
      <c r="BY318" vm="21934">
        <f ca="1"/>
        <v>109.81</v>
      </c>
      <c r="BZ318" vm="7374">
        <f ca="1"/>
        <v>119.49</v>
      </c>
      <c r="CA318" vm="21935">
        <f ca="1"/>
        <v>113.4</v>
      </c>
      <c r="CB318" vm="14981">
        <f ca="1"/>
        <v>116.31</v>
      </c>
      <c r="CC318" vm="12395">
        <f ca="1"/>
        <v>112.1</v>
      </c>
      <c r="CD318" vm="21936">
        <f ca="1"/>
        <v>121.39</v>
      </c>
      <c r="CE318" vm="14657">
        <f ca="1"/>
        <v>113.38</v>
      </c>
      <c r="CF318" vm="21937">
        <f ca="1"/>
        <v>101.85</v>
      </c>
      <c r="CG318" vm="16247">
        <f ca="1"/>
        <v>106.55</v>
      </c>
      <c r="CH318" vm="15811">
        <f ca="1"/>
        <v>120.2</v>
      </c>
      <c r="CI318" vm="21938">
        <f ca="1"/>
        <v>112.07</v>
      </c>
      <c r="CJ318" vm="9473">
        <f ca="1"/>
        <v>117.54</v>
      </c>
      <c r="CK318" vm="16479">
        <f ca="1"/>
        <v>112.81</v>
      </c>
      <c r="CL318" vm="21939">
        <f ca="1"/>
        <v>112.36</v>
      </c>
      <c r="CM318" vm="17999">
        <f ca="1"/>
        <v>114.14</v>
      </c>
      <c r="CN318" vm="21940">
        <f ca="1"/>
        <v>115.28</v>
      </c>
      <c r="CO318" vm="17154">
        <f ca="1"/>
        <v>116.34</v>
      </c>
      <c r="CP318" vm="18517">
        <f ca="1"/>
        <v>121.71</v>
      </c>
      <c r="CQ318" vm="16675">
        <f ca="1"/>
        <v>115.95</v>
      </c>
      <c r="CR318" vm="17736">
        <f ca="1"/>
        <v>105.93</v>
      </c>
      <c r="CS318" vm="21941">
        <f ca="1"/>
        <v>107.66</v>
      </c>
      <c r="CT318" vm="7511">
        <f ca="1"/>
        <v>113.81</v>
      </c>
      <c r="CU318" vm="21942">
        <f ca="1"/>
        <v>115.9</v>
      </c>
      <c r="CV318" vm="21943">
        <f ca="1"/>
        <v>113.94</v>
      </c>
      <c r="CW318" vm="21944">
        <f ca="1"/>
        <v>112.91</v>
      </c>
      <c r="CX318" vm="21945">
        <f ca="1"/>
        <v>118.87</v>
      </c>
      <c r="CY318" vm="21946">
        <f ca="1"/>
        <v>117.9</v>
      </c>
      <c r="CZ318" vm="12977">
        <f ca="1"/>
        <v>115.92</v>
      </c>
      <c r="DA318" vm="13689">
        <f ca="1"/>
        <v>116.65</v>
      </c>
      <c r="DB318" vm="2232">
        <f ca="1"/>
        <v>127.88</v>
      </c>
      <c r="DC318" vm="21947">
        <f ca="1"/>
        <v>130.74</v>
      </c>
      <c r="DD318" vm="4039">
        <f ca="1"/>
        <v>138.71</v>
      </c>
      <c r="DE318" vm="13974">
        <f ca="1"/>
        <v>138.78</v>
      </c>
      <c r="DF318" vm="17381">
        <f ca="1"/>
        <v>151.32</v>
      </c>
      <c r="DG318" vm="21948">
        <f ca="1"/>
        <v>139.27000000000001</v>
      </c>
    </row>
    <row r="319" spans="2:111" x14ac:dyDescent="0.55000000000000004">
      <c r="B319" t="e" vm="21949">
        <v>#VALUE!</v>
      </c>
      <c r="C319" t="str" cm="1">
        <f t="array" aca="1" ref="C319" ca="1">_FV(B319,"Industry")</f>
        <v>Office Equipment</v>
      </c>
      <c r="D319" cm="1" vm="2646">
        <f t="array" aca="1" ref="D319:DG319" ca="1">IFERROR(TRANSPOSE(_xlfn.STOCKHISTORY(B319,$B$1,$C$1,2,0,1)),"")</f>
        <v>312.85000000000002</v>
      </c>
      <c r="E319" vm="21950">
        <f ca="1"/>
        <v>314.91000000000003</v>
      </c>
      <c r="F319" vm="21951">
        <f ca="1"/>
        <v>344.76</v>
      </c>
      <c r="G319" vm="21952">
        <f ca="1"/>
        <v>357.95</v>
      </c>
      <c r="H319" vm="21953">
        <f ca="1"/>
        <v>375.32</v>
      </c>
      <c r="I319" vm="1341">
        <f ca="1"/>
        <v>364.92</v>
      </c>
      <c r="J319" vm="21954">
        <f ca="1"/>
        <v>411.21</v>
      </c>
      <c r="K319" vm="21955">
        <f ca="1"/>
        <v>403.07</v>
      </c>
      <c r="L319" vm="21956">
        <f ca="1"/>
        <v>419.83</v>
      </c>
      <c r="M319" vm="21957">
        <f ca="1"/>
        <v>404.08</v>
      </c>
      <c r="N319" vm="21958">
        <f ca="1"/>
        <v>412.02</v>
      </c>
      <c r="O319" vm="21959">
        <f ca="1"/>
        <v>418.56</v>
      </c>
      <c r="P319" vm="21960">
        <f ca="1"/>
        <v>426.63</v>
      </c>
      <c r="Q319" vm="21961">
        <f ca="1"/>
        <v>476.22</v>
      </c>
      <c r="R319" vm="21962">
        <f ca="1"/>
        <v>478.91</v>
      </c>
      <c r="S319" vm="21963">
        <f ca="1"/>
        <v>513.41999999999996</v>
      </c>
      <c r="T319" vm="21964">
        <f ca="1"/>
        <v>582.80999999999995</v>
      </c>
      <c r="U319" vm="21965">
        <f ca="1"/>
        <v>588.54</v>
      </c>
      <c r="V319" vm="21966">
        <f ca="1"/>
        <v>573.08000000000004</v>
      </c>
      <c r="W319" vm="21967">
        <f ca="1"/>
        <v>605.09</v>
      </c>
      <c r="X319" vm="21968">
        <f ca="1"/>
        <v>626.16</v>
      </c>
      <c r="Y319" vm="21969">
        <f ca="1"/>
        <v>682.63</v>
      </c>
      <c r="Z319" vm="21970">
        <f ca="1"/>
        <v>629.21</v>
      </c>
      <c r="AA319" vm="21971">
        <f ca="1"/>
        <v>619.52</v>
      </c>
      <c r="AB319" vm="21972">
        <f ca="1"/>
        <v>675.26</v>
      </c>
      <c r="AC319" vm="21973">
        <f ca="1"/>
        <v>616.22</v>
      </c>
      <c r="AD319" vm="21974">
        <f ca="1"/>
        <v>575.03</v>
      </c>
      <c r="AE319" vm="21975">
        <f ca="1"/>
        <v>559.92999999999995</v>
      </c>
      <c r="AF319" vm="21976">
        <f ca="1"/>
        <v>550.74</v>
      </c>
      <c r="AG319" vm="21977">
        <f ca="1"/>
        <v>578.63</v>
      </c>
      <c r="AH319" vm="21978">
        <f ca="1"/>
        <v>592.51</v>
      </c>
      <c r="AI319" vm="21979">
        <f ca="1"/>
        <v>584.46</v>
      </c>
      <c r="AJ319" vm="21980">
        <f ca="1"/>
        <v>608.98</v>
      </c>
      <c r="AK319" vm="21981">
        <f ca="1"/>
        <v>546.82000000000005</v>
      </c>
      <c r="AL319" vm="21982">
        <f ca="1"/>
        <v>636.66</v>
      </c>
      <c r="AM319" vm="21983">
        <f ca="1"/>
        <v>565.58000000000004</v>
      </c>
      <c r="AN319" vm="21984">
        <f ca="1"/>
        <v>638.16</v>
      </c>
      <c r="AO319" vm="21985">
        <f ca="1"/>
        <v>680.91</v>
      </c>
      <c r="AP319" vm="21986">
        <f ca="1"/>
        <v>723</v>
      </c>
      <c r="AQ319" vm="21987">
        <f ca="1"/>
        <v>745.26</v>
      </c>
      <c r="AR319" vm="21988">
        <f ca="1"/>
        <v>723.09</v>
      </c>
      <c r="AS319" vm="21989">
        <f ca="1"/>
        <v>840</v>
      </c>
      <c r="AT319" vm="21990">
        <f ca="1"/>
        <v>756.75</v>
      </c>
      <c r="AU319" vm="21991">
        <f ca="1"/>
        <v>656.79</v>
      </c>
      <c r="AV319" vm="21992">
        <f ca="1"/>
        <v>704.4</v>
      </c>
      <c r="AW319" vm="21993">
        <f ca="1"/>
        <v>704.94</v>
      </c>
      <c r="AX319" vm="21994">
        <f ca="1"/>
        <v>719.41</v>
      </c>
      <c r="AY319" vm="21995">
        <f ca="1"/>
        <v>793.28</v>
      </c>
      <c r="AZ319" vm="21996">
        <f ca="1"/>
        <v>757.18</v>
      </c>
      <c r="BA319" vm="21997">
        <f ca="1"/>
        <v>701.7</v>
      </c>
      <c r="BB319" vm="21998">
        <f ca="1"/>
        <v>690.51</v>
      </c>
      <c r="BC319" vm="21999">
        <f ca="1"/>
        <v>719.94</v>
      </c>
      <c r="BD319" vm="22000">
        <f ca="1"/>
        <v>795</v>
      </c>
      <c r="BE319" vm="22001">
        <f ca="1"/>
        <v>805.55</v>
      </c>
      <c r="BF319" vm="22002">
        <f ca="1"/>
        <v>935</v>
      </c>
      <c r="BG319" vm="22003">
        <f ca="1"/>
        <v>970.78</v>
      </c>
      <c r="BH319" vm="22004">
        <f ca="1"/>
        <v>965.75</v>
      </c>
      <c r="BI319" vm="22005">
        <f ca="1"/>
        <v>997.91</v>
      </c>
      <c r="BJ319" vm="22006">
        <f ca="1"/>
        <v>1150.04</v>
      </c>
      <c r="BK319" vm="22007">
        <f ca="1"/>
        <v>1139.68</v>
      </c>
      <c r="BL319" vm="22008">
        <f ca="1"/>
        <v>1168.0999999999999</v>
      </c>
      <c r="BM319" vm="22009">
        <f ca="1"/>
        <v>1116.05</v>
      </c>
      <c r="BN319" vm="22010">
        <f ca="1"/>
        <v>1155.69</v>
      </c>
      <c r="BO319" vm="22011">
        <f ca="1"/>
        <v>1313.32</v>
      </c>
      <c r="BP319" vm="22012">
        <f ca="1"/>
        <v>1300.95</v>
      </c>
      <c r="BQ319" vm="22013">
        <f ca="1"/>
        <v>1385.34</v>
      </c>
      <c r="BR319" vm="22014">
        <f ca="1"/>
        <v>1473.71</v>
      </c>
      <c r="BS319" vm="22015">
        <f ca="1"/>
        <v>1552.83</v>
      </c>
      <c r="BT319" vm="22016">
        <f ca="1"/>
        <v>1377.36</v>
      </c>
      <c r="BU319" vm="22017">
        <f ca="1"/>
        <v>1480.88</v>
      </c>
      <c r="BV319" vm="22018">
        <f ca="1"/>
        <v>1514.13</v>
      </c>
      <c r="BW319" vm="22019">
        <f ca="1"/>
        <v>1697.21</v>
      </c>
      <c r="BX319" vm="22020">
        <f ca="1"/>
        <v>1472.68</v>
      </c>
      <c r="BY319" vm="22021">
        <f ca="1"/>
        <v>1408.74</v>
      </c>
      <c r="BZ319" vm="22022">
        <f ca="1"/>
        <v>1373.19</v>
      </c>
      <c r="CA319" vm="22023">
        <f ca="1"/>
        <v>1277.53</v>
      </c>
      <c r="CB319" vm="22024">
        <f ca="1"/>
        <v>1286.1199999999999</v>
      </c>
      <c r="CC319" vm="22025">
        <f ca="1"/>
        <v>1148.77</v>
      </c>
      <c r="CD319" vm="22026">
        <f ca="1"/>
        <v>1349.73</v>
      </c>
      <c r="CE319" vm="22027">
        <f ca="1"/>
        <v>1212.46</v>
      </c>
      <c r="CF319" vm="22028">
        <f ca="1"/>
        <v>1084.1199999999999</v>
      </c>
      <c r="CG319" vm="22029">
        <f ca="1"/>
        <v>1264.93</v>
      </c>
      <c r="CH319" vm="22030">
        <f ca="1"/>
        <v>1469.56</v>
      </c>
      <c r="CI319" vm="22031">
        <f ca="1"/>
        <v>1445.45</v>
      </c>
      <c r="CJ319" vm="22032">
        <f ca="1"/>
        <v>1532.92</v>
      </c>
      <c r="CK319" vm="22033">
        <f ca="1"/>
        <v>1433.71</v>
      </c>
      <c r="CL319" vm="22034">
        <f ca="1"/>
        <v>1530.21</v>
      </c>
      <c r="CM319" vm="22035">
        <f ca="1"/>
        <v>1491.5</v>
      </c>
      <c r="CN319" vm="22036">
        <f ca="1"/>
        <v>1321.87</v>
      </c>
      <c r="CO319" vm="22037">
        <f ca="1"/>
        <v>1311.64</v>
      </c>
      <c r="CP319" vm="22038">
        <f ca="1"/>
        <v>1257.47</v>
      </c>
      <c r="CQ319" vm="22039">
        <f ca="1"/>
        <v>1213.48</v>
      </c>
      <c r="CR319" vm="22040">
        <f ca="1"/>
        <v>1108.07</v>
      </c>
      <c r="CS319" vm="22041">
        <f ca="1"/>
        <v>985.2</v>
      </c>
      <c r="CT319" vm="22042">
        <f ca="1"/>
        <v>1091.93</v>
      </c>
      <c r="CU319" vm="22043">
        <f ca="1"/>
        <v>1212.96</v>
      </c>
      <c r="CV319" vm="22044">
        <f ca="1"/>
        <v>1197.19</v>
      </c>
      <c r="CW319" vm="22045">
        <f ca="1"/>
        <v>1247.22</v>
      </c>
      <c r="CX319" vm="22046">
        <f ca="1"/>
        <v>1331.29</v>
      </c>
      <c r="CY319" vm="22047">
        <f ca="1"/>
        <v>1229.7</v>
      </c>
      <c r="CZ319" vm="22048">
        <f ca="1"/>
        <v>1404.09</v>
      </c>
      <c r="DA319" vm="22049">
        <f ca="1"/>
        <v>1397.59</v>
      </c>
      <c r="DB319" vm="22050">
        <f ca="1"/>
        <v>1521.03</v>
      </c>
      <c r="DC319" vm="22051">
        <f ca="1"/>
        <v>1439.08</v>
      </c>
      <c r="DD319" vm="22052">
        <f ca="1"/>
        <v>1499.7</v>
      </c>
      <c r="DE319" vm="22053">
        <f ca="1"/>
        <v>1291.75</v>
      </c>
      <c r="DF319" vm="22054">
        <f ca="1"/>
        <v>1251.2</v>
      </c>
      <c r="DG319" vm="22055">
        <f ca="1"/>
        <v>1223.68</v>
      </c>
    </row>
    <row r="320" spans="2:111" x14ac:dyDescent="0.55000000000000004">
      <c r="B320" t="e" vm="22056">
        <v>#VALUE!</v>
      </c>
      <c r="C320" t="str" cm="1">
        <f t="array" aca="1" ref="C320" ca="1">_FV(B320,"Industry")</f>
        <v>Oil &amp; Gas</v>
      </c>
      <c r="D320" cm="1" vm="16716">
        <f t="array" aca="1" ref="D320:DG320" ca="1">IFERROR(TRANSPOSE(_xlfn.STOCKHISTORY(B320,$B$1,$C$1,2,0,1)),"")</f>
        <v>77.849999999999994</v>
      </c>
      <c r="E320" vm="15498">
        <f ca="1"/>
        <v>80.150000000000006</v>
      </c>
      <c r="F320" vm="6333">
        <f ca="1"/>
        <v>83.59</v>
      </c>
      <c r="G320" vm="14747">
        <f ca="1"/>
        <v>88.4</v>
      </c>
      <c r="H320" vm="18897">
        <f ca="1"/>
        <v>89.02</v>
      </c>
      <c r="I320" vm="6645">
        <f ca="1"/>
        <v>93.74</v>
      </c>
      <c r="J320" vm="10531">
        <f ca="1"/>
        <v>88.95</v>
      </c>
      <c r="K320" vm="13682">
        <f ca="1"/>
        <v>87.14</v>
      </c>
      <c r="L320" vm="14291">
        <f ca="1"/>
        <v>87.28</v>
      </c>
      <c r="M320" vm="22057">
        <f ca="1"/>
        <v>83.32</v>
      </c>
      <c r="N320" vm="9863">
        <f ca="1"/>
        <v>87.3</v>
      </c>
      <c r="O320" vm="12261">
        <f ca="1"/>
        <v>90.26</v>
      </c>
      <c r="P320" vm="14269">
        <f ca="1"/>
        <v>83.89</v>
      </c>
      <c r="Q320" vm="9635">
        <f ca="1"/>
        <v>81.319999999999993</v>
      </c>
      <c r="R320" vm="9862">
        <f ca="1"/>
        <v>82.01</v>
      </c>
      <c r="S320" vm="11932">
        <f ca="1"/>
        <v>81.650000000000006</v>
      </c>
      <c r="T320" vm="11050">
        <f ca="1"/>
        <v>80.5</v>
      </c>
      <c r="U320" vm="6804">
        <f ca="1"/>
        <v>80.73</v>
      </c>
      <c r="V320" vm="9632">
        <f ca="1"/>
        <v>80.040000000000006</v>
      </c>
      <c r="W320" vm="22058">
        <f ca="1"/>
        <v>76.33</v>
      </c>
      <c r="X320" vm="6806">
        <f ca="1"/>
        <v>81.98</v>
      </c>
      <c r="Y320" vm="22059">
        <f ca="1"/>
        <v>83.35</v>
      </c>
      <c r="Z320" vm="22060">
        <f ca="1"/>
        <v>83.29</v>
      </c>
      <c r="AA320" vm="14273">
        <f ca="1"/>
        <v>83.64</v>
      </c>
      <c r="AB320" vm="9863">
        <f ca="1"/>
        <v>87.3</v>
      </c>
      <c r="AC320" vm="20730">
        <f ca="1"/>
        <v>75.739999999999995</v>
      </c>
      <c r="AD320" vm="14283">
        <f ca="1"/>
        <v>74.61</v>
      </c>
      <c r="AE320" vm="2812">
        <f ca="1"/>
        <v>77.75</v>
      </c>
      <c r="AF320" vm="7455">
        <f ca="1"/>
        <v>81.239999999999995</v>
      </c>
      <c r="AG320" vm="11954">
        <f ca="1"/>
        <v>82.73</v>
      </c>
      <c r="AH320" vm="17959">
        <f ca="1"/>
        <v>81.510000000000005</v>
      </c>
      <c r="AI320" vm="3178">
        <f ca="1"/>
        <v>80.17</v>
      </c>
      <c r="AJ320" vm="14307">
        <f ca="1"/>
        <v>85.02</v>
      </c>
      <c r="AK320" vm="22061">
        <f ca="1"/>
        <v>79.680000000000007</v>
      </c>
      <c r="AL320" vm="6587">
        <f ca="1"/>
        <v>79.5</v>
      </c>
      <c r="AM320" vm="22062">
        <f ca="1"/>
        <v>68.19</v>
      </c>
      <c r="AN320" vm="2066">
        <f ca="1"/>
        <v>73.28</v>
      </c>
      <c r="AO320" vm="12680">
        <f ca="1"/>
        <v>79.03</v>
      </c>
      <c r="AP320" vm="5769">
        <f ca="1"/>
        <v>80.8</v>
      </c>
      <c r="AQ320" vm="6815">
        <f ca="1"/>
        <v>80.28</v>
      </c>
      <c r="AR320" vm="2069">
        <f ca="1"/>
        <v>70.77</v>
      </c>
      <c r="AS320" vm="9775">
        <f ca="1"/>
        <v>76.63</v>
      </c>
      <c r="AT320" vm="22063">
        <f ca="1"/>
        <v>74.36</v>
      </c>
      <c r="AU320" vm="12113">
        <f ca="1"/>
        <v>68.48</v>
      </c>
      <c r="AV320" vm="22064">
        <f ca="1"/>
        <v>70.61</v>
      </c>
      <c r="AW320" vm="22065">
        <f ca="1"/>
        <v>67.569999999999993</v>
      </c>
      <c r="AX320" vm="15887">
        <f ca="1"/>
        <v>68.13</v>
      </c>
      <c r="AY320" vm="15096">
        <f ca="1"/>
        <v>69.78</v>
      </c>
      <c r="AZ320" vm="9455">
        <f ca="1"/>
        <v>62.12</v>
      </c>
      <c r="BA320" vm="12089">
        <f ca="1"/>
        <v>51.44</v>
      </c>
      <c r="BB320" vm="4565">
        <f ca="1"/>
        <v>37.97</v>
      </c>
      <c r="BC320" vm="22066">
        <f ca="1"/>
        <v>46.47</v>
      </c>
      <c r="BD320" vm="4682">
        <f ca="1"/>
        <v>45.47</v>
      </c>
      <c r="BE320" vm="7077">
        <f ca="1"/>
        <v>44.72</v>
      </c>
      <c r="BF320" vm="5280">
        <f ca="1"/>
        <v>42.08</v>
      </c>
      <c r="BG320" vm="12236">
        <f ca="1"/>
        <v>39.94</v>
      </c>
      <c r="BH320" vm="12860">
        <f ca="1"/>
        <v>34.33</v>
      </c>
      <c r="BI320" vm="4348">
        <f ca="1"/>
        <v>32.619999999999997</v>
      </c>
      <c r="BJ320" vm="8136">
        <f ca="1"/>
        <v>38.130000000000003</v>
      </c>
      <c r="BK320" vm="3341">
        <f ca="1"/>
        <v>41.22</v>
      </c>
      <c r="BL320" vm="2543">
        <f ca="1"/>
        <v>44.84</v>
      </c>
      <c r="BM320" vm="12791">
        <f ca="1"/>
        <v>54.37</v>
      </c>
      <c r="BN320" vm="19157">
        <f ca="1"/>
        <v>55.83</v>
      </c>
      <c r="BO320" vm="12833">
        <f ca="1"/>
        <v>57.24</v>
      </c>
      <c r="BP320" vm="11569">
        <f ca="1"/>
        <v>58.37</v>
      </c>
      <c r="BQ320" vm="20438">
        <f ca="1"/>
        <v>63.08</v>
      </c>
      <c r="BR320" vm="16899">
        <f ca="1"/>
        <v>57.57</v>
      </c>
      <c r="BS320" vm="17406">
        <f ca="1"/>
        <v>54.52</v>
      </c>
      <c r="BT320" vm="21691">
        <f ca="1"/>
        <v>58.82</v>
      </c>
      <c r="BU320" vm="15118">
        <f ca="1"/>
        <v>64.47</v>
      </c>
      <c r="BV320" vm="20554">
        <f ca="1"/>
        <v>59.84</v>
      </c>
      <c r="BW320" vm="22067">
        <f ca="1"/>
        <v>61.19</v>
      </c>
      <c r="BX320" vm="2071">
        <f ca="1"/>
        <v>75.959999999999994</v>
      </c>
      <c r="BY320" vm="12559">
        <f ca="1"/>
        <v>78.42</v>
      </c>
      <c r="BZ320" vm="9652">
        <f ca="1"/>
        <v>82.59</v>
      </c>
      <c r="CA320" vm="9980">
        <f ca="1"/>
        <v>85.25</v>
      </c>
      <c r="CB320" vm="20722">
        <f ca="1"/>
        <v>96</v>
      </c>
      <c r="CC320" vm="3813">
        <f ca="1"/>
        <v>85.64</v>
      </c>
      <c r="CD320" vm="22068">
        <f ca="1"/>
        <v>96.93</v>
      </c>
      <c r="CE320" vm="6979">
        <f ca="1"/>
        <v>95.59</v>
      </c>
      <c r="CF320" vm="22069">
        <f ca="1"/>
        <v>87.31</v>
      </c>
      <c r="CG320" vm="12700">
        <f ca="1"/>
        <v>110.81</v>
      </c>
      <c r="CH320" vm="22070">
        <f ca="1"/>
        <v>111.34</v>
      </c>
      <c r="CI320" vm="12893">
        <f ca="1"/>
        <v>110.3</v>
      </c>
      <c r="CJ320" vm="6986">
        <f ca="1"/>
        <v>116.01</v>
      </c>
      <c r="CK320" vm="3710">
        <f ca="1"/>
        <v>109.91</v>
      </c>
      <c r="CL320" vm="22071">
        <f ca="1"/>
        <v>109.66</v>
      </c>
      <c r="CM320" vm="22072">
        <f ca="1"/>
        <v>118.34</v>
      </c>
      <c r="CN320" vm="22073">
        <f ca="1"/>
        <v>102.18</v>
      </c>
      <c r="CO320" vm="22074">
        <f ca="1"/>
        <v>107.25</v>
      </c>
      <c r="CP320" vm="6622">
        <f ca="1"/>
        <v>107.24</v>
      </c>
      <c r="CQ320" vm="3201">
        <f ca="1"/>
        <v>111.19</v>
      </c>
      <c r="CR320" vm="18533">
        <f ca="1"/>
        <v>117.58</v>
      </c>
      <c r="CS320" vm="22075">
        <f ca="1"/>
        <v>105.85</v>
      </c>
      <c r="CT320" vm="4026">
        <f ca="1"/>
        <v>102.74</v>
      </c>
      <c r="CU320" vm="22076">
        <f ca="1"/>
        <v>99.98</v>
      </c>
      <c r="CV320" vm="14517">
        <f ca="1"/>
        <v>102.81</v>
      </c>
      <c r="CW320" vm="3190">
        <f ca="1"/>
        <v>104.52</v>
      </c>
      <c r="CX320" vm="6352">
        <f ca="1"/>
        <v>116.24</v>
      </c>
      <c r="CY320" vm="22077">
        <f ca="1"/>
        <v>118.27</v>
      </c>
      <c r="CZ320" vm="4005">
        <f ca="1"/>
        <v>117.26</v>
      </c>
      <c r="DA320" vm="22078">
        <f ca="1"/>
        <v>115.12</v>
      </c>
      <c r="DB320" vm="3516">
        <f ca="1"/>
        <v>118.59</v>
      </c>
      <c r="DC320" vm="22079">
        <f ca="1"/>
        <v>117.94</v>
      </c>
      <c r="DD320" vm="6071">
        <f ca="1"/>
        <v>117.22</v>
      </c>
      <c r="DE320" vm="13470">
        <f ca="1"/>
        <v>116.78</v>
      </c>
      <c r="DF320" vm="22080">
        <f ca="1"/>
        <v>117.96</v>
      </c>
      <c r="DG320" vm="22081">
        <f ca="1"/>
        <v>107.57</v>
      </c>
    </row>
    <row r="321" spans="2:111" x14ac:dyDescent="0.55000000000000004">
      <c r="B321" t="e" vm="22082">
        <v>#VALUE!</v>
      </c>
      <c r="C321" t="str" cm="1">
        <f t="array" aca="1" ref="C321" ca="1">_FV(B321,"Industry")</f>
        <v>Oil &amp; Gas</v>
      </c>
      <c r="D321" cm="1" vm="7457">
        <f t="array" aca="1" ref="D321:DG321" ca="1">IFERROR(TRANSPOSE(_xlfn.STOCKHISTORY(B321,$B$1,$C$1,2,0,1)),"")</f>
        <v>86.47</v>
      </c>
      <c r="E321" vm="15888">
        <f ca="1"/>
        <v>83.44</v>
      </c>
      <c r="F321" vm="22083">
        <f ca="1"/>
        <v>95.4</v>
      </c>
      <c r="G321" vm="22073">
        <f ca="1"/>
        <v>102.18</v>
      </c>
      <c r="H321" vm="4016">
        <f ca="1"/>
        <v>101</v>
      </c>
      <c r="I321" vm="22084">
        <f ca="1"/>
        <v>104.83</v>
      </c>
      <c r="J321" vm="4761">
        <f ca="1"/>
        <v>102.48</v>
      </c>
      <c r="K321" vm="1183">
        <f ca="1"/>
        <v>100.58</v>
      </c>
      <c r="L321" vm="19652">
        <f ca="1"/>
        <v>102.92</v>
      </c>
      <c r="M321" vm="14675">
        <f ca="1"/>
        <v>104.75</v>
      </c>
      <c r="N321" vm="22085">
        <f ca="1"/>
        <v>111.56</v>
      </c>
      <c r="O321" vm="20144">
        <f ca="1"/>
        <v>117.7</v>
      </c>
      <c r="P321" vm="14988">
        <f ca="1"/>
        <v>111.35</v>
      </c>
      <c r="Q321" vm="22086">
        <f ca="1"/>
        <v>112.5</v>
      </c>
      <c r="R321" vm="12287">
        <f ca="1"/>
        <v>107.37</v>
      </c>
      <c r="S321" vm="14088">
        <f ca="1"/>
        <v>106.7</v>
      </c>
      <c r="T321" vm="22087">
        <f ca="1"/>
        <v>103.48</v>
      </c>
      <c r="U321" vm="20769">
        <f ca="1"/>
        <v>104.33</v>
      </c>
      <c r="V321" vm="22088">
        <f ca="1"/>
        <v>109.19</v>
      </c>
      <c r="W321" vm="14636">
        <f ca="1"/>
        <v>107.62</v>
      </c>
      <c r="X321" vm="6364">
        <f ca="1"/>
        <v>117.5</v>
      </c>
      <c r="Y321" vm="19657">
        <f ca="1"/>
        <v>115.89</v>
      </c>
      <c r="Z321" vm="1194">
        <f ca="1"/>
        <v>118.99</v>
      </c>
      <c r="AA321" vm="22089">
        <f ca="1"/>
        <v>125.19</v>
      </c>
      <c r="AB321" vm="14086">
        <f ca="1"/>
        <v>125.35</v>
      </c>
      <c r="AC321" vm="21179">
        <f ca="1"/>
        <v>111.92</v>
      </c>
      <c r="AD321" vm="3707">
        <f ca="1"/>
        <v>114.04</v>
      </c>
      <c r="AE321" vm="22090">
        <f ca="1"/>
        <v>125.11</v>
      </c>
      <c r="AF321" vm="5785">
        <f ca="1"/>
        <v>124.3</v>
      </c>
      <c r="AG321" vm="22091">
        <f ca="1"/>
        <v>126.43</v>
      </c>
      <c r="AH321" vm="22092">
        <f ca="1"/>
        <v>126.27</v>
      </c>
      <c r="AI321" vm="9581">
        <f ca="1"/>
        <v>118.46</v>
      </c>
      <c r="AJ321" vm="18378">
        <f ca="1"/>
        <v>122.28</v>
      </c>
      <c r="AK321" vm="7501">
        <f ca="1"/>
        <v>111.65</v>
      </c>
      <c r="AL321" vm="13465">
        <f ca="1"/>
        <v>118.94</v>
      </c>
      <c r="AM321" vm="11589">
        <f ca="1"/>
        <v>108.79</v>
      </c>
      <c r="AN321" vm="22093">
        <f ca="1"/>
        <v>114.65</v>
      </c>
      <c r="AO321" vm="22094">
        <f ca="1"/>
        <v>119.58</v>
      </c>
      <c r="AP321" vm="2418">
        <f ca="1"/>
        <v>123.18</v>
      </c>
      <c r="AQ321" vm="17705">
        <f ca="1"/>
        <v>120.06</v>
      </c>
      <c r="AR321" vm="20972">
        <f ca="1"/>
        <v>113.85</v>
      </c>
      <c r="AS321" vm="22095">
        <f ca="1"/>
        <v>124.44</v>
      </c>
      <c r="AT321" vm="22096">
        <f ca="1"/>
        <v>123.11</v>
      </c>
      <c r="AU321" vm="14279">
        <f ca="1"/>
        <v>117.72</v>
      </c>
      <c r="AV321" vm="6067">
        <f ca="1"/>
        <v>118.6</v>
      </c>
      <c r="AW321" vm="15354">
        <f ca="1"/>
        <v>116.14</v>
      </c>
      <c r="AX321" vm="22097">
        <f ca="1"/>
        <v>117.13</v>
      </c>
      <c r="AY321" vm="22098">
        <f ca="1"/>
        <v>120.51</v>
      </c>
      <c r="AZ321" vm="11358">
        <f ca="1"/>
        <v>107.14</v>
      </c>
      <c r="BA321" vm="14887">
        <f ca="1"/>
        <v>93.34</v>
      </c>
      <c r="BB321" vm="19238">
        <f ca="1"/>
        <v>72.459999999999994</v>
      </c>
      <c r="BC321" vm="3780">
        <f ca="1"/>
        <v>92</v>
      </c>
      <c r="BD321" vm="9880">
        <f ca="1"/>
        <v>91.7</v>
      </c>
      <c r="BE321" vm="10370">
        <f ca="1"/>
        <v>89.23</v>
      </c>
      <c r="BF321" vm="16717">
        <f ca="1"/>
        <v>83.94</v>
      </c>
      <c r="BG321" vm="15161">
        <f ca="1"/>
        <v>83.93</v>
      </c>
      <c r="BH321" vm="12547">
        <f ca="1"/>
        <v>72</v>
      </c>
      <c r="BI321" vm="15121">
        <f ca="1"/>
        <v>69.5</v>
      </c>
      <c r="BJ321" vm="22099">
        <f ca="1"/>
        <v>87.18</v>
      </c>
      <c r="BK321" vm="22100">
        <f ca="1"/>
        <v>84.45</v>
      </c>
      <c r="BL321" vm="6577">
        <f ca="1"/>
        <v>85.2</v>
      </c>
      <c r="BM321" vm="12051">
        <f ca="1"/>
        <v>100</v>
      </c>
      <c r="BN321" vm="18092">
        <f ca="1"/>
        <v>104.79</v>
      </c>
      <c r="BO321" vm="17326">
        <f ca="1"/>
        <v>103.07</v>
      </c>
      <c r="BP321" vm="20141">
        <f ca="1"/>
        <v>103.79</v>
      </c>
      <c r="BQ321" vm="7508">
        <f ca="1"/>
        <v>104.74</v>
      </c>
      <c r="BR321" vm="16246">
        <f ca="1"/>
        <v>101.81</v>
      </c>
      <c r="BS321" vm="11313">
        <f ca="1"/>
        <v>96.77</v>
      </c>
      <c r="BT321" vm="2845">
        <f ca="1"/>
        <v>101.45</v>
      </c>
      <c r="BU321" vm="8865">
        <f ca="1"/>
        <v>114.49</v>
      </c>
      <c r="BV321" vm="6363">
        <f ca="1"/>
        <v>112.87</v>
      </c>
      <c r="BW321" vm="22101">
        <f ca="1"/>
        <v>117.35</v>
      </c>
      <c r="BX321" vm="1563">
        <f ca="1"/>
        <v>131.33000000000001</v>
      </c>
      <c r="BY321" vm="21188">
        <f ca="1"/>
        <v>144</v>
      </c>
      <c r="BZ321" vm="12904">
        <f ca="1"/>
        <v>162.83000000000001</v>
      </c>
      <c r="CA321" vm="22102">
        <f ca="1"/>
        <v>156.66999999999999</v>
      </c>
      <c r="CB321" vm="20751">
        <f ca="1"/>
        <v>174.66</v>
      </c>
      <c r="CC321" vm="22103">
        <f ca="1"/>
        <v>144.78</v>
      </c>
      <c r="CD321" vm="22104">
        <f ca="1"/>
        <v>163.78</v>
      </c>
      <c r="CE321" vm="7253">
        <f ca="1"/>
        <v>158.06</v>
      </c>
      <c r="CF321" vm="22105">
        <f ca="1"/>
        <v>143.66999999999999</v>
      </c>
      <c r="CG321" vm="22106">
        <f ca="1"/>
        <v>180.9</v>
      </c>
      <c r="CH321" vm="22107">
        <f ca="1"/>
        <v>183.31</v>
      </c>
      <c r="CI321" vm="22108">
        <f ca="1"/>
        <v>179.49</v>
      </c>
      <c r="CJ321" vm="13492">
        <f ca="1"/>
        <v>174.02</v>
      </c>
      <c r="CK321" vm="22109">
        <f ca="1"/>
        <v>160.77000000000001</v>
      </c>
      <c r="CL321" vm="22110">
        <f ca="1"/>
        <v>163.16</v>
      </c>
      <c r="CM321" vm="8702">
        <f ca="1"/>
        <v>168.58</v>
      </c>
      <c r="CN321" vm="12903">
        <f ca="1"/>
        <v>150.62</v>
      </c>
      <c r="CO321" vm="20809">
        <f ca="1"/>
        <v>157.35</v>
      </c>
      <c r="CP321" vm="22111">
        <f ca="1"/>
        <v>163.66</v>
      </c>
      <c r="CQ321" vm="15360">
        <f ca="1"/>
        <v>161.1</v>
      </c>
      <c r="CR321" vm="22112">
        <f ca="1"/>
        <v>168.62</v>
      </c>
      <c r="CS321" vm="22113">
        <f ca="1"/>
        <v>145.72999999999999</v>
      </c>
      <c r="CT321" vm="7352">
        <f ca="1"/>
        <v>143.6</v>
      </c>
      <c r="CU321" vm="22114">
        <f ca="1"/>
        <v>149.16</v>
      </c>
      <c r="CV321" vm="22115">
        <f ca="1"/>
        <v>147.43</v>
      </c>
      <c r="CW321" vm="18036">
        <f ca="1"/>
        <v>152.01</v>
      </c>
      <c r="CX321" vm="16735">
        <f ca="1"/>
        <v>157.74</v>
      </c>
      <c r="CY321" vm="18916">
        <f ca="1"/>
        <v>161.27000000000001</v>
      </c>
      <c r="CZ321" vm="22116">
        <f ca="1"/>
        <v>162.30000000000001</v>
      </c>
      <c r="DA321" vm="1834">
        <f ca="1"/>
        <v>156.41999999999999</v>
      </c>
      <c r="DB321" vm="18382">
        <f ca="1"/>
        <v>160.47</v>
      </c>
      <c r="DC321" vm="22117">
        <f ca="1"/>
        <v>147.94999999999999</v>
      </c>
      <c r="DD321" vm="18387">
        <f ca="1"/>
        <v>147.27000000000001</v>
      </c>
      <c r="DE321" vm="1564">
        <f ca="1"/>
        <v>148.82</v>
      </c>
      <c r="DF321" vm="22118">
        <f ca="1"/>
        <v>161.93</v>
      </c>
      <c r="DG321" vm="8329">
        <f ca="1"/>
        <v>144.84</v>
      </c>
    </row>
    <row r="322" spans="2:111" x14ac:dyDescent="0.55000000000000004">
      <c r="B322" t="e" vm="22119">
        <v>#VALUE!</v>
      </c>
      <c r="C322" t="str" cm="1">
        <f t="array" aca="1" ref="C322" ca="1">_FV(B322,"Industry")</f>
        <v>Oil &amp; Gas</v>
      </c>
      <c r="D322" cm="1" vm="21681">
        <f t="array" aca="1" ref="D322:DG322" ca="1">IFERROR(TRANSPOSE(_xlfn.STOCKHISTORY(B322,$B$1,$C$1,2,0,1)),"")</f>
        <v>39.08</v>
      </c>
      <c r="E322" vm="22120">
        <f ca="1"/>
        <v>33.83</v>
      </c>
      <c r="F322" vm="19763">
        <f ca="1"/>
        <v>40.270000000000003</v>
      </c>
      <c r="G322" vm="3050">
        <f ca="1"/>
        <v>47.79</v>
      </c>
      <c r="H322" vm="4556">
        <f ca="1"/>
        <v>43.79</v>
      </c>
      <c r="I322" vm="9808">
        <f ca="1"/>
        <v>43.6</v>
      </c>
      <c r="J322" vm="22121">
        <f ca="1"/>
        <v>40.82</v>
      </c>
      <c r="K322" vm="8776">
        <f ca="1"/>
        <v>41.05</v>
      </c>
      <c r="L322" vm="2053">
        <f ca="1"/>
        <v>43.47</v>
      </c>
      <c r="M322" vm="21689">
        <f ca="1"/>
        <v>43.45</v>
      </c>
      <c r="N322" vm="4378">
        <f ca="1"/>
        <v>48.52</v>
      </c>
      <c r="O322" vm="19003">
        <f ca="1"/>
        <v>50.14</v>
      </c>
      <c r="P322" vm="6179">
        <f ca="1"/>
        <v>48.76</v>
      </c>
      <c r="Q322" vm="16458">
        <f ca="1"/>
        <v>47.57</v>
      </c>
      <c r="R322" vm="22122">
        <f ca="1"/>
        <v>49.87</v>
      </c>
      <c r="S322" vm="10377">
        <f ca="1"/>
        <v>47.91</v>
      </c>
      <c r="T322" vm="3944">
        <f ca="1"/>
        <v>44.69</v>
      </c>
      <c r="U322" vm="20719">
        <f ca="1"/>
        <v>43.96</v>
      </c>
      <c r="V322" vm="7076">
        <f ca="1"/>
        <v>45.37</v>
      </c>
      <c r="W322" vm="22123">
        <f ca="1"/>
        <v>43.66</v>
      </c>
      <c r="X322" vm="22124">
        <f ca="1"/>
        <v>50.05</v>
      </c>
      <c r="Y322" vm="5144">
        <f ca="1"/>
        <v>51.15</v>
      </c>
      <c r="Z322" vm="5027">
        <f ca="1"/>
        <v>50.88</v>
      </c>
      <c r="AA322" vm="3029">
        <f ca="1"/>
        <v>54.89</v>
      </c>
      <c r="AB322" vm="8003">
        <f ca="1"/>
        <v>58.81</v>
      </c>
      <c r="AC322" vm="10451">
        <f ca="1"/>
        <v>54.31</v>
      </c>
      <c r="AD322" vm="3607">
        <f ca="1"/>
        <v>59.29</v>
      </c>
      <c r="AE322" vm="6602">
        <f ca="1"/>
        <v>65.5</v>
      </c>
      <c r="AF322" vm="10501">
        <f ca="1"/>
        <v>67.39</v>
      </c>
      <c r="AG322" vm="12548">
        <f ca="1"/>
        <v>69.62</v>
      </c>
      <c r="AH322" vm="10016">
        <f ca="1"/>
        <v>72.17</v>
      </c>
      <c r="AI322" vm="5759">
        <f ca="1"/>
        <v>73.430000000000007</v>
      </c>
      <c r="AJ322" vm="5649">
        <f ca="1"/>
        <v>77.400000000000006</v>
      </c>
      <c r="AK322" vm="15492">
        <f ca="1"/>
        <v>69.900000000000006</v>
      </c>
      <c r="AL322" vm="21794">
        <f ca="1"/>
        <v>66.180000000000007</v>
      </c>
      <c r="AM322" vm="9454">
        <f ca="1"/>
        <v>62.35</v>
      </c>
      <c r="AN322" vm="10087">
        <f ca="1"/>
        <v>67.69</v>
      </c>
      <c r="AO322" vm="6308">
        <f ca="1"/>
        <v>67.849999999999994</v>
      </c>
      <c r="AP322" vm="4753">
        <f ca="1"/>
        <v>66.739999999999995</v>
      </c>
      <c r="AQ322" vm="21823">
        <f ca="1"/>
        <v>63.12</v>
      </c>
      <c r="AR322" vm="3040">
        <f ca="1"/>
        <v>58.96</v>
      </c>
      <c r="AS322" vm="1234">
        <f ca="1"/>
        <v>61</v>
      </c>
      <c r="AT322" vm="21870">
        <f ca="1"/>
        <v>59.08</v>
      </c>
      <c r="AU322" vm="5153">
        <f ca="1"/>
        <v>52.18</v>
      </c>
      <c r="AV322" vm="17638">
        <f ca="1"/>
        <v>56.98</v>
      </c>
      <c r="AW322" vm="7984">
        <f ca="1"/>
        <v>55.2</v>
      </c>
      <c r="AX322" vm="8934">
        <f ca="1"/>
        <v>59.94</v>
      </c>
      <c r="AY322" vm="10394">
        <f ca="1"/>
        <v>65.03</v>
      </c>
      <c r="AZ322" vm="19156">
        <f ca="1"/>
        <v>59.43</v>
      </c>
      <c r="BA322" vm="7082">
        <f ca="1"/>
        <v>48.42</v>
      </c>
      <c r="BB322" vm="20681">
        <f ca="1"/>
        <v>30.8</v>
      </c>
      <c r="BC322" vm="22125">
        <f ca="1"/>
        <v>42.1</v>
      </c>
      <c r="BD322" vm="1998">
        <f ca="1"/>
        <v>42.18</v>
      </c>
      <c r="BE322" vm="13664">
        <f ca="1"/>
        <v>42.02</v>
      </c>
      <c r="BF322" vm="9402">
        <f ca="1"/>
        <v>37.39</v>
      </c>
      <c r="BG322" vm="15091">
        <f ca="1"/>
        <v>37.89</v>
      </c>
      <c r="BH322" vm="22126">
        <f ca="1"/>
        <v>32.840000000000003</v>
      </c>
      <c r="BI322" vm="4988">
        <f ca="1"/>
        <v>28.62</v>
      </c>
      <c r="BJ322" vm="10302">
        <f ca="1"/>
        <v>39.56</v>
      </c>
      <c r="BK322" vm="3362">
        <f ca="1"/>
        <v>39.99</v>
      </c>
      <c r="BL322" vm="10373">
        <f ca="1"/>
        <v>40.03</v>
      </c>
      <c r="BM322" vm="22127">
        <f ca="1"/>
        <v>52.01</v>
      </c>
      <c r="BN322" vm="8020">
        <f ca="1"/>
        <v>52.97</v>
      </c>
      <c r="BO322" vm="2003">
        <f ca="1"/>
        <v>51.14</v>
      </c>
      <c r="BP322" vm="9426">
        <f ca="1"/>
        <v>55.74</v>
      </c>
      <c r="BQ322" vm="12627">
        <f ca="1"/>
        <v>60.9</v>
      </c>
      <c r="BR322" vm="17560">
        <f ca="1"/>
        <v>56.06</v>
      </c>
      <c r="BS322" vm="2859">
        <f ca="1"/>
        <v>55.53</v>
      </c>
      <c r="BT322" vm="3957">
        <f ca="1"/>
        <v>67.77</v>
      </c>
      <c r="BU322" vm="17629">
        <f ca="1"/>
        <v>74.489999999999995</v>
      </c>
      <c r="BV322" vm="14745">
        <f ca="1"/>
        <v>70.13</v>
      </c>
      <c r="BW322" vm="8942">
        <f ca="1"/>
        <v>72.180000000000007</v>
      </c>
      <c r="BX322" vm="22128">
        <f ca="1"/>
        <v>88.62</v>
      </c>
      <c r="BY322" vm="7341">
        <f ca="1"/>
        <v>94.86</v>
      </c>
      <c r="BZ322" vm="12051">
        <f ca="1"/>
        <v>100</v>
      </c>
      <c r="CA322" vm="3483">
        <f ca="1"/>
        <v>95.52</v>
      </c>
      <c r="CB322" vm="21939">
        <f ca="1"/>
        <v>112.36</v>
      </c>
      <c r="CC322" vm="11305">
        <f ca="1"/>
        <v>89.81</v>
      </c>
      <c r="CD322" vm="22129">
        <f ca="1"/>
        <v>97.43</v>
      </c>
      <c r="CE322" vm="5779">
        <f ca="1"/>
        <v>109.45</v>
      </c>
      <c r="CF322" vm="21926">
        <f ca="1"/>
        <v>102.34</v>
      </c>
      <c r="CG322" vm="9583">
        <f ca="1"/>
        <v>126.09</v>
      </c>
      <c r="CH322" vm="5786">
        <f ca="1"/>
        <v>123.51</v>
      </c>
      <c r="CI322" vm="22130">
        <f ca="1"/>
        <v>118</v>
      </c>
      <c r="CJ322" vm="22131">
        <f ca="1"/>
        <v>121.87</v>
      </c>
      <c r="CK322" vm="22132">
        <f ca="1"/>
        <v>103.35</v>
      </c>
      <c r="CL322" vm="22133">
        <f ca="1"/>
        <v>99.21</v>
      </c>
      <c r="CM322" vm="13433">
        <f ca="1"/>
        <v>102.89</v>
      </c>
      <c r="CN322" vm="4759">
        <f ca="1"/>
        <v>99.3</v>
      </c>
      <c r="CO322" vm="7340">
        <f ca="1"/>
        <v>103.61</v>
      </c>
      <c r="CP322" vm="14279">
        <f ca="1"/>
        <v>117.72</v>
      </c>
      <c r="CQ322" vm="22134">
        <f ca="1"/>
        <v>119.03</v>
      </c>
      <c r="CR322" vm="12024">
        <f ca="1"/>
        <v>119.8</v>
      </c>
      <c r="CS322" vm="22135">
        <f ca="1"/>
        <v>118.8</v>
      </c>
      <c r="CT322" vm="9098">
        <f ca="1"/>
        <v>115.57</v>
      </c>
      <c r="CU322" vm="22136">
        <f ca="1"/>
        <v>116.07</v>
      </c>
      <c r="CV322" vm="20293">
        <f ca="1"/>
        <v>111.87</v>
      </c>
      <c r="CW322" vm="22137">
        <f ca="1"/>
        <v>112.54</v>
      </c>
      <c r="CX322" vm="9584">
        <f ca="1"/>
        <v>127.28</v>
      </c>
      <c r="CY322" vm="7489">
        <f ca="1"/>
        <v>125.62</v>
      </c>
      <c r="CZ322" vm="22138">
        <f ca="1"/>
        <v>116.48</v>
      </c>
      <c r="DA322" vm="22139">
        <f ca="1"/>
        <v>114.38</v>
      </c>
      <c r="DB322" vm="3709">
        <f ca="1"/>
        <v>111.2</v>
      </c>
      <c r="DC322" vm="22140">
        <f ca="1"/>
        <v>113.79</v>
      </c>
      <c r="DD322" vm="22141">
        <f ca="1"/>
        <v>105.28</v>
      </c>
      <c r="DE322" vm="10713">
        <f ca="1"/>
        <v>109.54</v>
      </c>
      <c r="DF322" vm="10701">
        <f ca="1"/>
        <v>108.34</v>
      </c>
      <c r="DG322" vm="12703">
        <f ca="1"/>
        <v>99.17</v>
      </c>
    </row>
    <row r="323" spans="2:111" x14ac:dyDescent="0.55000000000000004">
      <c r="B323" t="e" vm="22142">
        <v>#VALUE!</v>
      </c>
      <c r="C323" t="str" cm="1">
        <f t="array" aca="1" ref="C323" ca="1">_FV(B323,"Industry")</f>
        <v>Oil &amp; Gas</v>
      </c>
      <c r="D323" cm="1" vm="9768">
        <f t="array" aca="1" ref="D323:DG323" ca="1">IFERROR(TRANSPOSE(_xlfn.STOCKHISTORY(B323,$B$1,$C$1,2,0,1)),"")</f>
        <v>71.02</v>
      </c>
      <c r="E323" vm="12822">
        <f ca="1"/>
        <v>64.739999999999995</v>
      </c>
      <c r="F323" vm="7214">
        <f ca="1"/>
        <v>72.58</v>
      </c>
      <c r="G323" vm="3775">
        <f ca="1"/>
        <v>82.62</v>
      </c>
      <c r="H323" vm="6432">
        <f ca="1"/>
        <v>81.36</v>
      </c>
      <c r="I323" vm="22143">
        <f ca="1"/>
        <v>83.42</v>
      </c>
      <c r="J323" vm="22144">
        <f ca="1"/>
        <v>81.7</v>
      </c>
      <c r="K323" vm="7361">
        <f ca="1"/>
        <v>88.49</v>
      </c>
      <c r="L323" vm="9908">
        <f ca="1"/>
        <v>96.71</v>
      </c>
      <c r="M323" vm="22145">
        <f ca="1"/>
        <v>90.42</v>
      </c>
      <c r="N323" vm="12715">
        <f ca="1"/>
        <v>102.52</v>
      </c>
      <c r="O323" vm="22146">
        <f ca="1"/>
        <v>101.1</v>
      </c>
      <c r="P323" vm="22147">
        <f ca="1"/>
        <v>101.58</v>
      </c>
      <c r="Q323" vm="13538">
        <f ca="1"/>
        <v>96.99</v>
      </c>
      <c r="R323" vm="22148">
        <f ca="1"/>
        <v>97.55</v>
      </c>
      <c r="S323" vm="11855">
        <f ca="1"/>
        <v>92.5</v>
      </c>
      <c r="T323" vm="22149">
        <f ca="1"/>
        <v>90.31</v>
      </c>
      <c r="U323" vm="13421">
        <f ca="1"/>
        <v>90.52</v>
      </c>
      <c r="V323" vm="20053">
        <f ca="1"/>
        <v>95.14</v>
      </c>
      <c r="W323" vm="5731">
        <f ca="1"/>
        <v>84.99</v>
      </c>
      <c r="X323" vm="16478">
        <f ca="1"/>
        <v>96.74</v>
      </c>
      <c r="Y323" vm="22150">
        <f ca="1"/>
        <v>99.87</v>
      </c>
      <c r="Z323" vm="5099">
        <f ca="1"/>
        <v>102.32</v>
      </c>
      <c r="AA323" vm="16243">
        <f ca="1"/>
        <v>107.91</v>
      </c>
      <c r="AB323" vm="4787">
        <f ca="1"/>
        <v>115</v>
      </c>
      <c r="AC323" vm="9467">
        <f ca="1"/>
        <v>101.42</v>
      </c>
      <c r="AD323" vm="18834">
        <f ca="1"/>
        <v>105.27</v>
      </c>
      <c r="AE323" vm="18229">
        <f ca="1"/>
        <v>118.17</v>
      </c>
      <c r="AF323" vm="22151">
        <f ca="1"/>
        <v>117.81</v>
      </c>
      <c r="AG323" vm="21025">
        <f ca="1"/>
        <v>124.43</v>
      </c>
      <c r="AH323" vm="19704">
        <f ca="1"/>
        <v>128.94</v>
      </c>
      <c r="AI323" vm="4049">
        <f ca="1"/>
        <v>118.23</v>
      </c>
      <c r="AJ323" vm="1202">
        <f ca="1"/>
        <v>127.57</v>
      </c>
      <c r="AK323" vm="22152">
        <f ca="1"/>
        <v>105.34</v>
      </c>
      <c r="AL323" vm="22153">
        <f ca="1"/>
        <v>103.31</v>
      </c>
      <c r="AM323" vm="5290">
        <f ca="1"/>
        <v>87.21</v>
      </c>
      <c r="AN323" vm="16914">
        <f ca="1"/>
        <v>99.2</v>
      </c>
      <c r="AO323" vm="3784">
        <f ca="1"/>
        <v>94</v>
      </c>
      <c r="AP323" vm="22154">
        <f ca="1"/>
        <v>95.18</v>
      </c>
      <c r="AQ323" vm="21453">
        <f ca="1"/>
        <v>96.05</v>
      </c>
      <c r="AR323" vm="18201">
        <f ca="1"/>
        <v>81.88</v>
      </c>
      <c r="AS323" vm="12619">
        <f ca="1"/>
        <v>93.16</v>
      </c>
      <c r="AT323" vm="21412">
        <f ca="1"/>
        <v>85.85</v>
      </c>
      <c r="AU323" vm="5735">
        <f ca="1"/>
        <v>74.19</v>
      </c>
      <c r="AV323" vm="5257">
        <f ca="1"/>
        <v>74.22</v>
      </c>
      <c r="AW323" vm="3761">
        <f ca="1"/>
        <v>69.31</v>
      </c>
      <c r="AX323" vm="13529">
        <f ca="1"/>
        <v>70.900000000000006</v>
      </c>
      <c r="AY323" vm="18888">
        <f ca="1"/>
        <v>83.76</v>
      </c>
      <c r="AZ323" vm="12597">
        <f ca="1"/>
        <v>72.91</v>
      </c>
      <c r="BA323" vm="10751">
        <f ca="1"/>
        <v>63.26</v>
      </c>
      <c r="BB323" vm="1986">
        <f ca="1"/>
        <v>35.92</v>
      </c>
      <c r="BC323" vm="3367">
        <f ca="1"/>
        <v>47.51</v>
      </c>
      <c r="BD323" vm="3890">
        <f ca="1"/>
        <v>50.97</v>
      </c>
      <c r="BE323" vm="2163">
        <f ca="1"/>
        <v>50.66</v>
      </c>
      <c r="BF323" vm="12866">
        <f ca="1"/>
        <v>46.85</v>
      </c>
      <c r="BG323" vm="4698">
        <f ca="1"/>
        <v>45.34</v>
      </c>
      <c r="BH323" vm="1987">
        <f ca="1"/>
        <v>35.94</v>
      </c>
      <c r="BI323" vm="4225">
        <f ca="1"/>
        <v>34.24</v>
      </c>
      <c r="BJ323" vm="17569">
        <f ca="1"/>
        <v>46.88</v>
      </c>
      <c r="BK323" vm="22122">
        <f ca="1"/>
        <v>49.87</v>
      </c>
      <c r="BL323" vm="3021">
        <f ca="1"/>
        <v>50.96</v>
      </c>
      <c r="BM323" vm="8023">
        <f ca="1"/>
        <v>64.56</v>
      </c>
      <c r="BN323" vm="2209">
        <f ca="1"/>
        <v>72.53</v>
      </c>
      <c r="BO323" vm="22155">
        <f ca="1"/>
        <v>73.64</v>
      </c>
      <c r="BP323" vm="9882">
        <f ca="1"/>
        <v>80.34</v>
      </c>
      <c r="BQ323" vm="15888">
        <f ca="1"/>
        <v>83.44</v>
      </c>
      <c r="BR323" vm="5250">
        <f ca="1"/>
        <v>72.86</v>
      </c>
      <c r="BS323" vm="4412">
        <f ca="1"/>
        <v>67.52</v>
      </c>
      <c r="BT323" vm="19954">
        <f ca="1"/>
        <v>80.27</v>
      </c>
      <c r="BU323" vm="12816">
        <f ca="1"/>
        <v>92.46</v>
      </c>
      <c r="BV323" vm="3183">
        <f ca="1"/>
        <v>87</v>
      </c>
      <c r="BW323" vm="14652">
        <f ca="1"/>
        <v>88.83</v>
      </c>
      <c r="BX323" vm="20970">
        <f ca="1"/>
        <v>111.48</v>
      </c>
      <c r="BY323" vm="22156">
        <f ca="1"/>
        <v>114.92</v>
      </c>
      <c r="BZ323" vm="22157">
        <f ca="1"/>
        <v>119.23</v>
      </c>
      <c r="CA323" vm="2960">
        <f ca="1"/>
        <v>116.76</v>
      </c>
      <c r="CB323" vm="7580">
        <f ca="1"/>
        <v>136.96</v>
      </c>
      <c r="CC323" vm="7356">
        <f ca="1"/>
        <v>110.44</v>
      </c>
      <c r="CD323" vm="21180">
        <f ca="1"/>
        <v>111.22</v>
      </c>
      <c r="CE323" vm="7229">
        <f ca="1"/>
        <v>121.3</v>
      </c>
      <c r="CF323" vm="22158">
        <f ca="1"/>
        <v>111.73</v>
      </c>
      <c r="CG323" vm="1223">
        <f ca="1"/>
        <v>136.52000000000001</v>
      </c>
      <c r="CH323" vm="22159">
        <f ca="1"/>
        <v>141.93</v>
      </c>
      <c r="CI323" vm="22160">
        <f ca="1"/>
        <v>129.52000000000001</v>
      </c>
      <c r="CJ323" vm="22161">
        <f ca="1"/>
        <v>132.25</v>
      </c>
      <c r="CK323" vm="9471">
        <f ca="1"/>
        <v>113.02</v>
      </c>
      <c r="CL323" vm="13439">
        <f ca="1"/>
        <v>114.63</v>
      </c>
      <c r="CM323" vm="12361">
        <f ca="1"/>
        <v>119.47</v>
      </c>
      <c r="CN323" vm="13965">
        <f ca="1"/>
        <v>107.29</v>
      </c>
      <c r="CO323" vm="22162">
        <f ca="1"/>
        <v>114.44</v>
      </c>
      <c r="CP323" vm="12369">
        <f ca="1"/>
        <v>132.53</v>
      </c>
      <c r="CQ323" vm="22163">
        <f ca="1"/>
        <v>128.62</v>
      </c>
      <c r="CR323" vm="22164">
        <f ca="1"/>
        <v>126.76</v>
      </c>
      <c r="CS323" vm="18117">
        <f ca="1"/>
        <v>126.25</v>
      </c>
      <c r="CT323" vm="22165">
        <f ca="1"/>
        <v>123.07</v>
      </c>
      <c r="CU323" vm="22166">
        <f ca="1"/>
        <v>120.95</v>
      </c>
      <c r="CV323" vm="22140">
        <f ca="1"/>
        <v>113.79</v>
      </c>
      <c r="CW323" vm="9678">
        <f ca="1"/>
        <v>114.46</v>
      </c>
      <c r="CX323" vm="9106">
        <f ca="1"/>
        <v>127.84</v>
      </c>
      <c r="CY323" vm="16330">
        <f ca="1"/>
        <v>132.13</v>
      </c>
      <c r="CZ323" vm="22167">
        <f ca="1"/>
        <v>124.55</v>
      </c>
      <c r="DA323" vm="12780">
        <f ca="1"/>
        <v>125.87</v>
      </c>
      <c r="DB323" vm="18109">
        <f ca="1"/>
        <v>126.8</v>
      </c>
      <c r="DC323" vm="22168">
        <f ca="1"/>
        <v>128.82</v>
      </c>
      <c r="DD323" vm="5521">
        <f ca="1"/>
        <v>122.93</v>
      </c>
      <c r="DE323" vm="22169">
        <f ca="1"/>
        <v>121.96</v>
      </c>
      <c r="DF323" vm="15345">
        <f ca="1"/>
        <v>133.26</v>
      </c>
      <c r="DG323" vm="7001">
        <f ca="1"/>
        <v>122.58</v>
      </c>
    </row>
    <row r="324" spans="2:111" x14ac:dyDescent="0.55000000000000004">
      <c r="B324" t="e" vm="22170">
        <v>#VALUE!</v>
      </c>
      <c r="C324" t="str" cm="1">
        <f t="array" aca="1" ref="C324" ca="1">_FV(B324,"Industry")</f>
        <v>Oil &amp; Gas</v>
      </c>
      <c r="D324" cm="1" vm="15498">
        <f t="array" aca="1" ref="D324:DG324" ca="1">IFERROR(TRANSPOSE(_xlfn.STOCKHISTORY(B324,$B$1,$C$1,2,0,1)),"")</f>
        <v>80.150000000000006</v>
      </c>
      <c r="E324" vm="13450">
        <f ca="1"/>
        <v>79.39</v>
      </c>
      <c r="F324" vm="10768">
        <f ca="1"/>
        <v>86.59</v>
      </c>
      <c r="G324" vm="22171">
        <f ca="1"/>
        <v>82.11</v>
      </c>
      <c r="H324" vm="5244">
        <f ca="1"/>
        <v>80.36</v>
      </c>
      <c r="I324" vm="19021">
        <f ca="1"/>
        <v>79.34</v>
      </c>
      <c r="J324" vm="12580">
        <f ca="1"/>
        <v>76.06</v>
      </c>
      <c r="K324" vm="9478">
        <f ca="1"/>
        <v>78.45</v>
      </c>
      <c r="L324" vm="10513">
        <f ca="1"/>
        <v>80.55</v>
      </c>
      <c r="M324" vm="9970">
        <f ca="1"/>
        <v>81.150000000000006</v>
      </c>
      <c r="N324" vm="11061">
        <f ca="1"/>
        <v>83.08</v>
      </c>
      <c r="O324" vm="18887">
        <f ca="1"/>
        <v>86.41</v>
      </c>
      <c r="P324" vm="9871">
        <f ca="1"/>
        <v>81.62</v>
      </c>
      <c r="Q324" vm="10431">
        <f ca="1"/>
        <v>78.19</v>
      </c>
      <c r="R324" vm="10202">
        <f ca="1"/>
        <v>79.22</v>
      </c>
      <c r="S324" vm="7459">
        <f ca="1"/>
        <v>79.56</v>
      </c>
      <c r="T324" vm="12599">
        <f ca="1"/>
        <v>76.11</v>
      </c>
      <c r="U324" vm="6725">
        <f ca="1"/>
        <v>82.69</v>
      </c>
      <c r="V324" vm="9971">
        <f ca="1"/>
        <v>83.75</v>
      </c>
      <c r="W324" vm="17833">
        <f ca="1"/>
        <v>83.81</v>
      </c>
      <c r="X324" vm="22172">
        <f ca="1"/>
        <v>91.61</v>
      </c>
      <c r="Y324" vm="14067">
        <f ca="1"/>
        <v>91.08</v>
      </c>
      <c r="Z324" vm="7334">
        <f ca="1"/>
        <v>97.56</v>
      </c>
      <c r="AA324" vm="5774">
        <f ca="1"/>
        <v>101.15</v>
      </c>
      <c r="AB324" vm="16477">
        <f ca="1"/>
        <v>102.4</v>
      </c>
      <c r="AC324" vm="16407">
        <f ca="1"/>
        <v>90.37</v>
      </c>
      <c r="AD324" vm="22173">
        <f ca="1"/>
        <v>95.92</v>
      </c>
      <c r="AE324" vm="13442">
        <f ca="1"/>
        <v>111.31</v>
      </c>
      <c r="AF324" vm="4099">
        <f ca="1"/>
        <v>116.49</v>
      </c>
      <c r="AG324" vm="19707">
        <f ca="1"/>
        <v>112.31</v>
      </c>
      <c r="AH324" vm="1282">
        <f ca="1"/>
        <v>123.34</v>
      </c>
      <c r="AI324" vm="6369">
        <f ca="1"/>
        <v>118.51</v>
      </c>
      <c r="AJ324" vm="6747">
        <f ca="1"/>
        <v>112.72</v>
      </c>
      <c r="AK324" vm="2869">
        <f ca="1"/>
        <v>102.82</v>
      </c>
      <c r="AL324" vm="19730">
        <f ca="1"/>
        <v>93.52</v>
      </c>
      <c r="AM324" vm="15502">
        <f ca="1"/>
        <v>86.15</v>
      </c>
      <c r="AN324" vm="22174">
        <f ca="1"/>
        <v>95.41</v>
      </c>
      <c r="AO324" vm="15322">
        <f ca="1"/>
        <v>96.36</v>
      </c>
      <c r="AP324" vm="2914">
        <f ca="1"/>
        <v>95.17</v>
      </c>
      <c r="AQ324" vm="11456">
        <f ca="1"/>
        <v>94.27</v>
      </c>
      <c r="AR324" vm="5769">
        <f ca="1"/>
        <v>80.8</v>
      </c>
      <c r="AS324" vm="20058">
        <f ca="1"/>
        <v>93.54</v>
      </c>
      <c r="AT324" vm="22175">
        <f ca="1"/>
        <v>102.56</v>
      </c>
      <c r="AU324" vm="22176">
        <f ca="1"/>
        <v>98.63</v>
      </c>
      <c r="AV324" vm="16477">
        <f ca="1"/>
        <v>102.4</v>
      </c>
      <c r="AW324" vm="6353">
        <f ca="1"/>
        <v>116.82</v>
      </c>
      <c r="AX324" vm="22177">
        <f ca="1"/>
        <v>114.72</v>
      </c>
      <c r="AY324" vm="14518">
        <f ca="1"/>
        <v>111.41</v>
      </c>
      <c r="AZ324" vm="11743">
        <f ca="1"/>
        <v>91.37</v>
      </c>
      <c r="BA324" vm="22178">
        <f ca="1"/>
        <v>74.86</v>
      </c>
      <c r="BB324" vm="22179">
        <f ca="1"/>
        <v>53.65</v>
      </c>
      <c r="BC324" vm="5235">
        <f ca="1"/>
        <v>73.17</v>
      </c>
      <c r="BD324" vm="10785">
        <f ca="1"/>
        <v>78.260000000000005</v>
      </c>
      <c r="BE324" vm="2792">
        <f ca="1"/>
        <v>71.900000000000006</v>
      </c>
      <c r="BF324" vm="14660">
        <f ca="1"/>
        <v>62.02</v>
      </c>
      <c r="BG324" vm="3457">
        <f ca="1"/>
        <v>58.47</v>
      </c>
      <c r="BH324" vm="19371">
        <f ca="1"/>
        <v>51.84</v>
      </c>
      <c r="BI324" vm="2140">
        <f ca="1"/>
        <v>46.66</v>
      </c>
      <c r="BJ324" vm="9449">
        <f ca="1"/>
        <v>60.58</v>
      </c>
      <c r="BK324" vm="10961">
        <f ca="1"/>
        <v>69.94</v>
      </c>
      <c r="BL324" vm="15104">
        <f ca="1"/>
        <v>67.8</v>
      </c>
      <c r="BM324" vm="11958">
        <f ca="1"/>
        <v>83.05</v>
      </c>
      <c r="BN324" vm="7466">
        <f ca="1"/>
        <v>81.540000000000006</v>
      </c>
      <c r="BO324" vm="9986">
        <f ca="1"/>
        <v>80.91</v>
      </c>
      <c r="BP324" vm="10054">
        <f ca="1"/>
        <v>84.22</v>
      </c>
      <c r="BQ324" vm="12569">
        <f ca="1"/>
        <v>85.82</v>
      </c>
      <c r="BR324" vm="5759">
        <f ca="1"/>
        <v>73.430000000000007</v>
      </c>
      <c r="BS324" vm="22180">
        <f ca="1"/>
        <v>71.09</v>
      </c>
      <c r="BT324" vm="10397">
        <f ca="1"/>
        <v>70.03</v>
      </c>
      <c r="BU324" vm="22181">
        <f ca="1"/>
        <v>74.78</v>
      </c>
      <c r="BV324" vm="22182">
        <f ca="1"/>
        <v>69.17</v>
      </c>
      <c r="BW324" vm="19238">
        <f ca="1"/>
        <v>72.459999999999994</v>
      </c>
      <c r="BX324" vm="2806">
        <f ca="1"/>
        <v>84.79</v>
      </c>
      <c r="BY324" vm="3479">
        <f ca="1"/>
        <v>84.24</v>
      </c>
      <c r="BZ324" vm="12200">
        <f ca="1"/>
        <v>86.39</v>
      </c>
      <c r="CA324" vm="16357">
        <f ca="1"/>
        <v>86.76</v>
      </c>
      <c r="CB324" vm="22183">
        <f ca="1"/>
        <v>100.81</v>
      </c>
      <c r="CC324" vm="22184">
        <f ca="1"/>
        <v>81.99</v>
      </c>
      <c r="CD324" vm="8950">
        <f ca="1"/>
        <v>89</v>
      </c>
      <c r="CE324" vm="18891">
        <f ca="1"/>
        <v>89.46</v>
      </c>
      <c r="CF324" vm="6589">
        <f ca="1"/>
        <v>80.72</v>
      </c>
      <c r="CG324" vm="6751">
        <f ca="1"/>
        <v>104.29</v>
      </c>
      <c r="CH324" vm="22185">
        <f ca="1"/>
        <v>108.44</v>
      </c>
      <c r="CI324" vm="7012">
        <f ca="1"/>
        <v>104.08</v>
      </c>
      <c r="CJ324" vm="22186">
        <f ca="1"/>
        <v>100.27</v>
      </c>
      <c r="CK324" vm="22175">
        <f ca="1"/>
        <v>102.56</v>
      </c>
      <c r="CL324" vm="12063">
        <f ca="1"/>
        <v>101.38</v>
      </c>
      <c r="CM324" vm="18830">
        <f ca="1"/>
        <v>99</v>
      </c>
      <c r="CN324" vm="22172">
        <f ca="1"/>
        <v>91.61</v>
      </c>
      <c r="CO324" vm="18091">
        <f ca="1"/>
        <v>95.38</v>
      </c>
      <c r="CP324" vm="22187">
        <f ca="1"/>
        <v>111.55</v>
      </c>
      <c r="CQ324" vm="9665">
        <f ca="1"/>
        <v>114.16</v>
      </c>
      <c r="CR324" vm="1206">
        <f ca="1"/>
        <v>120.15</v>
      </c>
      <c r="CS324" vm="21751">
        <f ca="1"/>
        <v>114.07</v>
      </c>
      <c r="CT324" vm="1217">
        <f ca="1"/>
        <v>128.88999999999999</v>
      </c>
      <c r="CU324" vm="22188">
        <f ca="1"/>
        <v>133.13999999999999</v>
      </c>
      <c r="CV324" vm="22189">
        <f ca="1"/>
        <v>144.31</v>
      </c>
      <c r="CW324" vm="1478">
        <f ca="1"/>
        <v>142.51</v>
      </c>
      <c r="CX324" vm="22190">
        <f ca="1"/>
        <v>163.34</v>
      </c>
      <c r="CY324" vm="22191">
        <f ca="1"/>
        <v>143.21</v>
      </c>
      <c r="CZ324" vm="22192">
        <f ca="1"/>
        <v>142.11000000000001</v>
      </c>
      <c r="DA324" vm="13162">
        <f ca="1"/>
        <v>141.16999999999999</v>
      </c>
      <c r="DB324" vm="8373">
        <f ca="1"/>
        <v>145.47999999999999</v>
      </c>
      <c r="DC324" vm="22193">
        <f ca="1"/>
        <v>140.31</v>
      </c>
      <c r="DD324" vm="17106">
        <f ca="1"/>
        <v>131.44999999999999</v>
      </c>
      <c r="DE324" vm="5788">
        <f ca="1"/>
        <v>121.82</v>
      </c>
      <c r="DF324" vm="22194">
        <f ca="1"/>
        <v>133.97999999999999</v>
      </c>
      <c r="DG324" vm="12748">
        <f ca="1"/>
        <v>113.93</v>
      </c>
    </row>
    <row r="325" spans="2:111" x14ac:dyDescent="0.55000000000000004">
      <c r="B325" t="e" vm="22195">
        <v>#VALUE!</v>
      </c>
      <c r="C325" t="str" cm="1">
        <f t="array" aca="1" ref="C325" ca="1">_FV(B325,"Industry")</f>
        <v>Oil &amp; Gas</v>
      </c>
      <c r="D325" cm="1" vm="22196">
        <f t="array" aca="1" ref="D325:DG325" ca="1">IFERROR(TRANSPOSE(_xlfn.STOCKHISTORY(B325,$B$1,$C$1,2,0,1)),"")</f>
        <v>41.79</v>
      </c>
      <c r="E325" vm="5087">
        <f ca="1"/>
        <v>34.25</v>
      </c>
      <c r="F325" vm="22197">
        <f ca="1"/>
        <v>37.18</v>
      </c>
      <c r="G325" vm="21681">
        <f ca="1"/>
        <v>39.08</v>
      </c>
      <c r="H325" vm="2045">
        <f ca="1"/>
        <v>34.83</v>
      </c>
      <c r="I325" vm="5135">
        <f ca="1"/>
        <v>37.96</v>
      </c>
      <c r="J325" vm="3018">
        <f ca="1"/>
        <v>39.39</v>
      </c>
      <c r="K325" vm="12240">
        <f ca="1"/>
        <v>42.51</v>
      </c>
      <c r="L325" vm="3568">
        <f ca="1"/>
        <v>40.590000000000003</v>
      </c>
      <c r="M325" vm="11887">
        <f ca="1"/>
        <v>43.59</v>
      </c>
      <c r="N325" vm="3871">
        <f ca="1"/>
        <v>47.02</v>
      </c>
      <c r="O325" vm="17951">
        <f ca="1"/>
        <v>50.35</v>
      </c>
      <c r="P325" vm="10383">
        <f ca="1"/>
        <v>48.05</v>
      </c>
      <c r="Q325" vm="19526">
        <f ca="1"/>
        <v>49.6</v>
      </c>
      <c r="R325" vm="7094">
        <f ca="1"/>
        <v>50.54</v>
      </c>
      <c r="S325" vm="8083">
        <f ca="1"/>
        <v>50.94</v>
      </c>
      <c r="T325" vm="3880">
        <f ca="1"/>
        <v>52.04</v>
      </c>
      <c r="U325" vm="18354">
        <f ca="1"/>
        <v>52.33</v>
      </c>
      <c r="V325" vm="10947">
        <f ca="1"/>
        <v>55.99</v>
      </c>
      <c r="W325" vm="4724">
        <f ca="1"/>
        <v>52.45</v>
      </c>
      <c r="X325" vm="2187">
        <f ca="1"/>
        <v>56.08</v>
      </c>
      <c r="Y325" vm="12279">
        <f ca="1"/>
        <v>59.74</v>
      </c>
      <c r="Z325" vm="12595">
        <f ca="1"/>
        <v>62.63</v>
      </c>
      <c r="AA325" vm="9444">
        <f ca="1"/>
        <v>65.98</v>
      </c>
      <c r="AB325" vm="7210">
        <f ca="1"/>
        <v>69.27</v>
      </c>
      <c r="AC325" vm="9956">
        <f ca="1"/>
        <v>64.06</v>
      </c>
      <c r="AD325" vm="6723">
        <f ca="1"/>
        <v>73.11</v>
      </c>
      <c r="AE325" vm="21472">
        <f ca="1"/>
        <v>74.91</v>
      </c>
      <c r="AF325" vm="12680">
        <f ca="1"/>
        <v>79.03</v>
      </c>
      <c r="AG325" vm="5256">
        <f ca="1"/>
        <v>70.16</v>
      </c>
      <c r="AH325" vm="2799">
        <f ca="1"/>
        <v>80.83</v>
      </c>
      <c r="AI325" vm="20172">
        <f ca="1"/>
        <v>82.29</v>
      </c>
      <c r="AJ325" vm="3987">
        <f ca="1"/>
        <v>79.97</v>
      </c>
      <c r="AK325" vm="12414">
        <f ca="1"/>
        <v>70.45</v>
      </c>
      <c r="AL325" vm="11171">
        <f ca="1"/>
        <v>65.16</v>
      </c>
      <c r="AM325" vm="7022">
        <f ca="1"/>
        <v>59.01</v>
      </c>
      <c r="AN325" vm="12195">
        <f ca="1"/>
        <v>66.260000000000005</v>
      </c>
      <c r="AO325" vm="10970">
        <f ca="1"/>
        <v>62.01</v>
      </c>
      <c r="AP325" vm="2150">
        <f ca="1"/>
        <v>59.85</v>
      </c>
      <c r="AQ325" vm="22198">
        <f ca="1"/>
        <v>60.87</v>
      </c>
      <c r="AR325" vm="2160">
        <f ca="1"/>
        <v>45.99</v>
      </c>
      <c r="AS325" vm="6257">
        <f ca="1"/>
        <v>55.88</v>
      </c>
      <c r="AT325" vm="7020">
        <f ca="1"/>
        <v>56.39</v>
      </c>
      <c r="AU325" vm="12532">
        <f ca="1"/>
        <v>49.21</v>
      </c>
      <c r="AV325" vm="22199">
        <f ca="1"/>
        <v>60.75</v>
      </c>
      <c r="AW325" vm="12171">
        <f ca="1"/>
        <v>63.95</v>
      </c>
      <c r="AX325" vm="22200">
        <f ca="1"/>
        <v>60.64</v>
      </c>
      <c r="AY325" vm="10746">
        <f ca="1"/>
        <v>60.25</v>
      </c>
      <c r="AZ325" vm="10459">
        <f ca="1"/>
        <v>54.5</v>
      </c>
      <c r="BA325" vm="8823">
        <f ca="1"/>
        <v>47.42</v>
      </c>
      <c r="BB325" vm="22201">
        <f ca="1"/>
        <v>23.62</v>
      </c>
      <c r="BC325" vm="11561">
        <f ca="1"/>
        <v>32.08</v>
      </c>
      <c r="BD325" vm="17717">
        <f ca="1"/>
        <v>35.14</v>
      </c>
      <c r="BE325" vm="3445">
        <f ca="1"/>
        <v>37.380000000000003</v>
      </c>
      <c r="BF325" vm="16460">
        <f ca="1"/>
        <v>38.200000000000003</v>
      </c>
      <c r="BG325" vm="2969">
        <f ca="1"/>
        <v>35.46</v>
      </c>
      <c r="BH325" vm="7664">
        <f ca="1"/>
        <v>29.34</v>
      </c>
      <c r="BI325" vm="6160">
        <f ca="1"/>
        <v>29.5</v>
      </c>
      <c r="BJ325" vm="7440">
        <f ca="1"/>
        <v>38.880000000000003</v>
      </c>
      <c r="BK325" vm="10374">
        <f ca="1"/>
        <v>41.36</v>
      </c>
      <c r="BL325" vm="15112">
        <f ca="1"/>
        <v>43.16</v>
      </c>
      <c r="BM325" vm="11164">
        <f ca="1"/>
        <v>54.62</v>
      </c>
      <c r="BN325" vm="4707">
        <f ca="1"/>
        <v>53.49</v>
      </c>
      <c r="BO325" vm="9437">
        <f ca="1"/>
        <v>55.65</v>
      </c>
      <c r="BP325" vm="6323">
        <f ca="1"/>
        <v>61.8</v>
      </c>
      <c r="BQ325" vm="21868">
        <f ca="1"/>
        <v>60.42</v>
      </c>
      <c r="BR325" vm="12085">
        <f ca="1"/>
        <v>55.22</v>
      </c>
      <c r="BS325" vm="10416">
        <f ca="1"/>
        <v>59.27</v>
      </c>
      <c r="BT325" vm="22202">
        <f ca="1"/>
        <v>61.81</v>
      </c>
      <c r="BU325" vm="5232">
        <f ca="1"/>
        <v>65.930000000000007</v>
      </c>
      <c r="BV325" vm="21851">
        <f ca="1"/>
        <v>60.85</v>
      </c>
      <c r="BW325" vm="10399">
        <f ca="1"/>
        <v>63.99</v>
      </c>
      <c r="BX325" vm="22203">
        <f ca="1"/>
        <v>71.75</v>
      </c>
      <c r="BY325" vm="10036">
        <f ca="1"/>
        <v>77.87</v>
      </c>
      <c r="BZ325" vm="22204">
        <f ca="1"/>
        <v>85.5</v>
      </c>
      <c r="CA325" vm="22205">
        <f ca="1"/>
        <v>87.26</v>
      </c>
      <c r="CB325" vm="20790">
        <f ca="1"/>
        <v>101.79</v>
      </c>
      <c r="CC325" vm="14642">
        <f ca="1"/>
        <v>82.21</v>
      </c>
      <c r="CD325" vm="6476">
        <f ca="1"/>
        <v>91.66</v>
      </c>
      <c r="CE325" vm="22206">
        <f ca="1"/>
        <v>100.75</v>
      </c>
      <c r="CF325" vm="6483">
        <f ca="1"/>
        <v>99.33</v>
      </c>
      <c r="CG325" vm="22207">
        <f ca="1"/>
        <v>113.62</v>
      </c>
      <c r="CH325" vm="22208">
        <f ca="1"/>
        <v>121.81</v>
      </c>
      <c r="CI325" vm="22209">
        <f ca="1"/>
        <v>116.39</v>
      </c>
      <c r="CJ325" vm="18015">
        <f ca="1"/>
        <v>128.52000000000001</v>
      </c>
      <c r="CK325" vm="5296">
        <f ca="1"/>
        <v>123.6</v>
      </c>
      <c r="CL325" vm="11363">
        <f ca="1"/>
        <v>134.83000000000001</v>
      </c>
      <c r="CM325" vm="9927">
        <f ca="1"/>
        <v>122</v>
      </c>
      <c r="CN325" vm="22210">
        <f ca="1"/>
        <v>104.91</v>
      </c>
      <c r="CO325" vm="17838">
        <f ca="1"/>
        <v>116.6</v>
      </c>
      <c r="CP325" vm="22211">
        <f ca="1"/>
        <v>133.02000000000001</v>
      </c>
      <c r="CQ325" vm="22212">
        <f ca="1"/>
        <v>142.77000000000001</v>
      </c>
      <c r="CR325" vm="22213">
        <f ca="1"/>
        <v>151.34</v>
      </c>
      <c r="CS325" vm="22214">
        <f ca="1"/>
        <v>151.25</v>
      </c>
      <c r="CT325" vm="3549">
        <f ca="1"/>
        <v>149.19</v>
      </c>
      <c r="CU325" vm="17287">
        <f ca="1"/>
        <v>148.36000000000001</v>
      </c>
      <c r="CV325" vm="22215">
        <f ca="1"/>
        <v>165.6</v>
      </c>
      <c r="CW325" vm="2944">
        <f ca="1"/>
        <v>169.23</v>
      </c>
      <c r="CX325" vm="22216">
        <f ca="1"/>
        <v>201.5</v>
      </c>
      <c r="CY325" vm="22217">
        <f ca="1"/>
        <v>181.72</v>
      </c>
      <c r="CZ325" vm="22218">
        <f ca="1"/>
        <v>176.61</v>
      </c>
      <c r="DA325" vm="17801">
        <f ca="1"/>
        <v>173.48</v>
      </c>
      <c r="DB325" vm="22219">
        <f ca="1"/>
        <v>177.02</v>
      </c>
      <c r="DC325" vm="22220">
        <f ca="1"/>
        <v>177.12</v>
      </c>
      <c r="DD325" vm="8897">
        <f ca="1"/>
        <v>162.91</v>
      </c>
      <c r="DE325" vm="22221">
        <f ca="1"/>
        <v>145.47</v>
      </c>
      <c r="DF325" vm="1832">
        <f ca="1"/>
        <v>156.15</v>
      </c>
      <c r="DG325" vm="22222">
        <f ca="1"/>
        <v>139.5</v>
      </c>
    </row>
    <row r="326" spans="2:111" x14ac:dyDescent="0.55000000000000004">
      <c r="B326" t="e" vm="22223">
        <v>#VALUE!</v>
      </c>
      <c r="C326" t="str" cm="1">
        <f t="array" aca="1" ref="C326" ca="1">_FV(B326,"Industry")</f>
        <v>Oil &amp; Gas</v>
      </c>
      <c r="D326" cm="1" vm="22224">
        <f t="array" aca="1" ref="D326:DG326" ca="1">IFERROR(TRANSPOSE(_xlfn.STOCKHISTORY(B326,$B$1,$C$1,2,0,1)),"")</f>
        <v>67.87</v>
      </c>
      <c r="E326" vm="10078">
        <f ca="1"/>
        <v>60.08</v>
      </c>
      <c r="F326" vm="7196">
        <f ca="1"/>
        <v>64.14</v>
      </c>
      <c r="G326" vm="22225">
        <f ca="1"/>
        <v>58.87</v>
      </c>
      <c r="H326" vm="11747">
        <f ca="1"/>
        <v>54.7</v>
      </c>
      <c r="I326" vm="6244">
        <f ca="1"/>
        <v>51</v>
      </c>
      <c r="J326" vm="8931">
        <f ca="1"/>
        <v>52.28</v>
      </c>
      <c r="K326" vm="4705">
        <f ca="1"/>
        <v>55.35</v>
      </c>
      <c r="L326" vm="2164">
        <f ca="1"/>
        <v>53</v>
      </c>
      <c r="M326" vm="7318">
        <f ca="1"/>
        <v>59.24</v>
      </c>
      <c r="N326" vm="17336">
        <f ca="1"/>
        <v>61.56</v>
      </c>
      <c r="O326" vm="7833">
        <f ca="1"/>
        <v>68.319999999999993</v>
      </c>
      <c r="P326" vm="3467">
        <f ca="1"/>
        <v>65.760000000000005</v>
      </c>
      <c r="Q326" vm="8044">
        <f ca="1"/>
        <v>67.95</v>
      </c>
      <c r="R326" vm="17726">
        <f ca="1"/>
        <v>66.290000000000006</v>
      </c>
      <c r="S326" vm="4729">
        <f ca="1"/>
        <v>64.61</v>
      </c>
      <c r="T326" vm="10923">
        <f ca="1"/>
        <v>61.47</v>
      </c>
      <c r="U326" vm="14366">
        <f ca="1"/>
        <v>67.459999999999994</v>
      </c>
      <c r="V326" vm="5242">
        <f ca="1"/>
        <v>68.97</v>
      </c>
      <c r="W326" vm="22226">
        <f ca="1"/>
        <v>68.099999999999994</v>
      </c>
      <c r="X326" vm="6322">
        <f ca="1"/>
        <v>76.930000000000007</v>
      </c>
      <c r="Y326" vm="6435">
        <f ca="1"/>
        <v>78.89</v>
      </c>
      <c r="Z326" vm="22227">
        <f ca="1"/>
        <v>85.62</v>
      </c>
      <c r="AA326" vm="18098">
        <f ca="1"/>
        <v>91.91</v>
      </c>
      <c r="AB326" vm="2865">
        <f ca="1"/>
        <v>95.97</v>
      </c>
      <c r="AC326" vm="22145">
        <f ca="1"/>
        <v>90.42</v>
      </c>
      <c r="AD326" vm="22228">
        <f ca="1"/>
        <v>92.77</v>
      </c>
      <c r="AE326" vm="12292">
        <f ca="1"/>
        <v>110.93</v>
      </c>
      <c r="AF326" vm="22229">
        <f ca="1"/>
        <v>121.2</v>
      </c>
      <c r="AG326" vm="16290">
        <f ca="1"/>
        <v>110.83</v>
      </c>
      <c r="AH326" vm="22230">
        <f ca="1"/>
        <v>118.35</v>
      </c>
      <c r="AI326" vm="3224">
        <f ca="1"/>
        <v>117.88</v>
      </c>
      <c r="AJ326" vm="20803">
        <f ca="1"/>
        <v>113.75</v>
      </c>
      <c r="AK326" vm="22231">
        <f ca="1"/>
        <v>91.09</v>
      </c>
      <c r="AL326" vm="10047">
        <f ca="1"/>
        <v>79.900000000000006</v>
      </c>
      <c r="AM326" vm="18506">
        <f ca="1"/>
        <v>74.97</v>
      </c>
      <c r="AN326" vm="22232">
        <f ca="1"/>
        <v>87.82</v>
      </c>
      <c r="AO326" vm="22233">
        <f ca="1"/>
        <v>81.56</v>
      </c>
      <c r="AP326" vm="2781">
        <f ca="1"/>
        <v>84.83</v>
      </c>
      <c r="AQ326" vm="13961">
        <f ca="1"/>
        <v>90.66</v>
      </c>
      <c r="AR326" vm="9814">
        <f ca="1"/>
        <v>70.400000000000006</v>
      </c>
      <c r="AS326" vm="3509">
        <f ca="1"/>
        <v>85.61</v>
      </c>
      <c r="AT326" vm="9980">
        <f ca="1"/>
        <v>85.25</v>
      </c>
      <c r="AU326" vm="6496">
        <f ca="1"/>
        <v>75.28</v>
      </c>
      <c r="AV326" vm="22234">
        <f ca="1"/>
        <v>85.24</v>
      </c>
      <c r="AW326" vm="12266">
        <f ca="1"/>
        <v>96.98</v>
      </c>
      <c r="AX326" vm="6572">
        <f ca="1"/>
        <v>95.49</v>
      </c>
      <c r="AY326" vm="20973">
        <f ca="1"/>
        <v>93.65</v>
      </c>
      <c r="AZ326" vm="19185">
        <f ca="1"/>
        <v>84.31</v>
      </c>
      <c r="BA326" vm="15931">
        <f ca="1"/>
        <v>66.25</v>
      </c>
      <c r="BB326" vm="19375">
        <f ca="1"/>
        <v>45.36</v>
      </c>
      <c r="BC326" vm="12153">
        <f ca="1"/>
        <v>63.35</v>
      </c>
      <c r="BD326" vm="22235">
        <f ca="1"/>
        <v>66.64</v>
      </c>
      <c r="BE326" vm="21691">
        <f ca="1"/>
        <v>58.82</v>
      </c>
      <c r="BF326" vm="16892">
        <f ca="1"/>
        <v>56.23</v>
      </c>
      <c r="BG326" vm="10942">
        <f ca="1"/>
        <v>52.59</v>
      </c>
      <c r="BH326" vm="3888">
        <f ca="1"/>
        <v>43.32</v>
      </c>
      <c r="BI326" vm="4350">
        <f ca="1"/>
        <v>38.61</v>
      </c>
      <c r="BJ326" vm="12149">
        <f ca="1"/>
        <v>53.77</v>
      </c>
      <c r="BK326" vm="10922">
        <f ca="1"/>
        <v>56.57</v>
      </c>
      <c r="BL326" vm="6198">
        <f ca="1"/>
        <v>56.43</v>
      </c>
      <c r="BM326" vm="22236">
        <f ca="1"/>
        <v>76.98</v>
      </c>
      <c r="BN326" vm="3766">
        <f ca="1"/>
        <v>71.599999999999994</v>
      </c>
      <c r="BO326" vm="6304">
        <f ca="1"/>
        <v>73.959999999999994</v>
      </c>
      <c r="BP326" vm="20697">
        <f ca="1"/>
        <v>80.400000000000006</v>
      </c>
      <c r="BQ326" vm="12269">
        <f ca="1"/>
        <v>78.08</v>
      </c>
      <c r="BR326" vm="7015">
        <f ca="1"/>
        <v>66.97</v>
      </c>
      <c r="BS326" vm="11031">
        <f ca="1"/>
        <v>66.31</v>
      </c>
      <c r="BT326" vm="16475">
        <f ca="1"/>
        <v>70.569999999999993</v>
      </c>
      <c r="BU326" vm="12207">
        <f ca="1"/>
        <v>77.33</v>
      </c>
      <c r="BV326" vm="2211">
        <f ca="1"/>
        <v>66.94</v>
      </c>
      <c r="BW326" vm="21854">
        <f ca="1"/>
        <v>75.11</v>
      </c>
      <c r="BX326" vm="9631">
        <f ca="1"/>
        <v>82.97</v>
      </c>
      <c r="BY326" vm="8056">
        <f ca="1"/>
        <v>83.51</v>
      </c>
      <c r="BZ326" vm="22237">
        <f ca="1"/>
        <v>101.54</v>
      </c>
      <c r="CA326" vm="20970">
        <f ca="1"/>
        <v>111.48</v>
      </c>
      <c r="CB326" vm="22238">
        <f ca="1"/>
        <v>129.6</v>
      </c>
      <c r="CC326" vm="22239">
        <f ca="1"/>
        <v>106.28</v>
      </c>
      <c r="CD326" vm="13446">
        <f ca="1"/>
        <v>110.77</v>
      </c>
      <c r="CE326" vm="22240">
        <f ca="1"/>
        <v>117.12</v>
      </c>
      <c r="CF326" vm="14756">
        <f ca="1"/>
        <v>106.85</v>
      </c>
      <c r="CG326" vm="17229">
        <f ca="1"/>
        <v>125.55</v>
      </c>
      <c r="CH326" vm="22241">
        <f ca="1"/>
        <v>133.62</v>
      </c>
      <c r="CI326" vm="22242">
        <f ca="1"/>
        <v>126.86</v>
      </c>
      <c r="CJ326" vm="22243">
        <f ca="1"/>
        <v>140.03</v>
      </c>
      <c r="CK326" vm="17365">
        <f ca="1"/>
        <v>131.72999999999999</v>
      </c>
      <c r="CL326" vm="22244">
        <f ca="1"/>
        <v>139.6</v>
      </c>
      <c r="CM326" vm="22245">
        <f ca="1"/>
        <v>114.67</v>
      </c>
      <c r="CN326" vm="9505">
        <f ca="1"/>
        <v>107.04</v>
      </c>
      <c r="CO326" vm="21441">
        <f ca="1"/>
        <v>117.3</v>
      </c>
      <c r="CP326" vm="22246">
        <f ca="1"/>
        <v>128.91</v>
      </c>
      <c r="CQ326" vm="22247">
        <f ca="1"/>
        <v>129.9</v>
      </c>
      <c r="CR326" vm="22248">
        <f ca="1"/>
        <v>141.71</v>
      </c>
      <c r="CS326" vm="17034">
        <f ca="1"/>
        <v>127</v>
      </c>
      <c r="CT326" vm="21026">
        <f ca="1"/>
        <v>125.36</v>
      </c>
      <c r="CU326" vm="8866">
        <f ca="1"/>
        <v>130</v>
      </c>
      <c r="CV326" vm="5527">
        <f ca="1"/>
        <v>138.9</v>
      </c>
      <c r="CW326" vm="11730">
        <f ca="1"/>
        <v>141.46</v>
      </c>
      <c r="CX326" vm="14325">
        <f ca="1"/>
        <v>170.69</v>
      </c>
      <c r="CY326" vm="22249">
        <f ca="1"/>
        <v>159.87</v>
      </c>
      <c r="CZ326" vm="22250">
        <f ca="1"/>
        <v>157.13999999999999</v>
      </c>
      <c r="DA326" vm="22251">
        <f ca="1"/>
        <v>156.76</v>
      </c>
      <c r="DB326" vm="22252">
        <f ca="1"/>
        <v>161.72</v>
      </c>
      <c r="DC326" vm="3826">
        <f ca="1"/>
        <v>146.72999999999999</v>
      </c>
      <c r="DD326" vm="20800">
        <f ca="1"/>
        <v>135.03</v>
      </c>
      <c r="DE326" vm="22253">
        <f ca="1"/>
        <v>129.76</v>
      </c>
      <c r="DF326" vm="9547">
        <f ca="1"/>
        <v>139.08000000000001</v>
      </c>
      <c r="DG326" vm="6860">
        <f ca="1"/>
        <v>122.59</v>
      </c>
    </row>
    <row r="327" spans="2:111" x14ac:dyDescent="0.55000000000000004">
      <c r="B327" t="e" vm="22254">
        <v>#VALUE!</v>
      </c>
      <c r="C327" t="str" cm="1">
        <f t="array" aca="1" ref="C327" ca="1">_FV(B327,"Industry")</f>
        <v>Oil &amp; Gas</v>
      </c>
      <c r="D327" cm="1" vm="5015">
        <f t="array" aca="1" ref="D327:DG327" ca="1">IFERROR(TRANSPOSE(_xlfn.STOCKHISTORY(B327,$B$1,$C$1,2,0,1)),"")</f>
        <v>42.5</v>
      </c>
      <c r="E327" vm="9808">
        <f ca="1"/>
        <v>43.6</v>
      </c>
      <c r="F327" vm="3578">
        <f ca="1"/>
        <v>52.65</v>
      </c>
      <c r="G327" vm="20411">
        <f ca="1"/>
        <v>59.62</v>
      </c>
      <c r="H327" vm="17166">
        <f ca="1"/>
        <v>59.93</v>
      </c>
      <c r="I327" vm="8025">
        <f ca="1"/>
        <v>60.1</v>
      </c>
      <c r="J327" vm="22179">
        <f ca="1"/>
        <v>53.65</v>
      </c>
      <c r="K327" vm="2162">
        <f ca="1"/>
        <v>54.3</v>
      </c>
      <c r="L327" vm="15917">
        <f ca="1"/>
        <v>53.62</v>
      </c>
      <c r="M327" vm="3376">
        <f ca="1"/>
        <v>47.97</v>
      </c>
      <c r="N327" vm="22255">
        <f ca="1"/>
        <v>55.96</v>
      </c>
      <c r="O327" vm="6194">
        <f ca="1"/>
        <v>62.29</v>
      </c>
      <c r="P327" vm="8802">
        <f ca="1"/>
        <v>54.18</v>
      </c>
      <c r="Q327" vm="12089">
        <f ca="1"/>
        <v>51.44</v>
      </c>
      <c r="R327" vm="17554">
        <f ca="1"/>
        <v>48.21</v>
      </c>
      <c r="S327" vm="12867">
        <f ca="1"/>
        <v>48.83</v>
      </c>
      <c r="T327" vm="4709">
        <f ca="1"/>
        <v>45.89</v>
      </c>
      <c r="U327" vm="3438">
        <f ca="1"/>
        <v>43.87</v>
      </c>
      <c r="V327" vm="7847">
        <f ca="1"/>
        <v>44.54</v>
      </c>
      <c r="W327" vm="4527">
        <f ca="1"/>
        <v>38.9</v>
      </c>
      <c r="X327" vm="12526">
        <f ca="1"/>
        <v>46.89</v>
      </c>
      <c r="Y327" vm="22256">
        <f ca="1"/>
        <v>44.16</v>
      </c>
      <c r="Z327" vm="4688">
        <f ca="1"/>
        <v>45.88</v>
      </c>
      <c r="AA327" vm="12876">
        <f ca="1"/>
        <v>47.47</v>
      </c>
      <c r="AB327" vm="6199">
        <f ca="1"/>
        <v>50.51</v>
      </c>
      <c r="AC327" vm="6562">
        <f ca="1"/>
        <v>45.42</v>
      </c>
      <c r="AD327" vm="22257">
        <f ca="1"/>
        <v>50.62</v>
      </c>
      <c r="AE327" vm="8000">
        <f ca="1"/>
        <v>56.99</v>
      </c>
      <c r="AF327" vm="21868">
        <f ca="1"/>
        <v>60.42</v>
      </c>
      <c r="AG327" vm="22258">
        <f ca="1"/>
        <v>66.89</v>
      </c>
      <c r="AH327" vm="13346">
        <f ca="1"/>
        <v>65.63</v>
      </c>
      <c r="AI327" vm="16351">
        <f ca="1"/>
        <v>67.34</v>
      </c>
      <c r="AJ327" vm="5241">
        <f ca="1"/>
        <v>71.58</v>
      </c>
      <c r="AK327" vm="22259">
        <f ca="1"/>
        <v>57.4</v>
      </c>
      <c r="AL327" vm="8065">
        <f ca="1"/>
        <v>53.89</v>
      </c>
      <c r="AM327" vm="17552">
        <f ca="1"/>
        <v>40.5</v>
      </c>
      <c r="AN327" vm="12690">
        <f ca="1"/>
        <v>54</v>
      </c>
      <c r="AO327" vm="10963">
        <f ca="1"/>
        <v>57.85</v>
      </c>
      <c r="AP327" vm="5271">
        <f ca="1"/>
        <v>60.23</v>
      </c>
      <c r="AQ327" vm="22260">
        <f ca="1"/>
        <v>64.12</v>
      </c>
      <c r="AR327" vm="11749">
        <f ca="1"/>
        <v>55.86</v>
      </c>
      <c r="AS327" vm="9451">
        <f ca="1"/>
        <v>63.57</v>
      </c>
      <c r="AT327" vm="9953">
        <f ca="1"/>
        <v>64.84</v>
      </c>
      <c r="AU327" vm="12124">
        <f ca="1"/>
        <v>62.95</v>
      </c>
      <c r="AV327" vm="2860">
        <f ca="1"/>
        <v>60.48</v>
      </c>
      <c r="AW327" vm="12621">
        <f ca="1"/>
        <v>65.75</v>
      </c>
      <c r="AX327" vm="12099">
        <f ca="1"/>
        <v>62.09</v>
      </c>
      <c r="AY327" vm="10423">
        <f ca="1"/>
        <v>66.81</v>
      </c>
      <c r="AZ327" vm="10922">
        <f ca="1"/>
        <v>56.57</v>
      </c>
      <c r="BA327" vm="22261">
        <f ca="1"/>
        <v>56.18</v>
      </c>
      <c r="BB327" vm="4998">
        <f ca="1"/>
        <v>33.299999999999997</v>
      </c>
      <c r="BC327" vm="11893">
        <f ca="1"/>
        <v>48.64</v>
      </c>
      <c r="BD327" vm="12876">
        <f ca="1"/>
        <v>47.47</v>
      </c>
      <c r="BE327" vm="21698">
        <f ca="1"/>
        <v>51.81</v>
      </c>
      <c r="BF327" vm="12532">
        <f ca="1"/>
        <v>49.21</v>
      </c>
      <c r="BG327" vm="10895">
        <f ca="1"/>
        <v>46.04</v>
      </c>
      <c r="BH327" vm="21614">
        <f ca="1"/>
        <v>40.93</v>
      </c>
      <c r="BI327" vm="8063">
        <f ca="1"/>
        <v>37.22</v>
      </c>
      <c r="BJ327" vm="12870">
        <f ca="1"/>
        <v>47.18</v>
      </c>
      <c r="BK327" vm="18135">
        <f ca="1"/>
        <v>52.79</v>
      </c>
      <c r="BL327" vm="4718">
        <f ca="1"/>
        <v>53.98</v>
      </c>
      <c r="BM327" vm="15119">
        <f ca="1"/>
        <v>65.53</v>
      </c>
      <c r="BN327" vm="10408">
        <f ca="1"/>
        <v>70.760000000000005</v>
      </c>
      <c r="BO327" vm="16411">
        <f ca="1"/>
        <v>74.510000000000005</v>
      </c>
      <c r="BP327" vm="22262">
        <f ca="1"/>
        <v>83.82</v>
      </c>
      <c r="BQ327" vm="12202">
        <f ca="1"/>
        <v>87.32</v>
      </c>
      <c r="BR327" vm="10029">
        <f ca="1"/>
        <v>76.44</v>
      </c>
      <c r="BS327" vm="10403">
        <f ca="1"/>
        <v>68.75</v>
      </c>
      <c r="BT327" vm="2807">
        <f ca="1"/>
        <v>78.11</v>
      </c>
      <c r="BU327" vm="12704">
        <f ca="1"/>
        <v>82.57</v>
      </c>
      <c r="BV327" vm="22263">
        <f ca="1"/>
        <v>74.52</v>
      </c>
      <c r="BW327" vm="14288">
        <f ca="1"/>
        <v>74.03</v>
      </c>
      <c r="BX327" vm="7365">
        <f ca="1"/>
        <v>92.29</v>
      </c>
      <c r="BY327" vm="20770">
        <f ca="1"/>
        <v>101.06</v>
      </c>
      <c r="BZ327" vm="9505">
        <f ca="1"/>
        <v>107.04</v>
      </c>
      <c r="CA327" vm="17326">
        <f ca="1"/>
        <v>103.07</v>
      </c>
      <c r="CB327" vm="22165">
        <f ca="1"/>
        <v>123.07</v>
      </c>
      <c r="CC327" vm="4764">
        <f ca="1"/>
        <v>105.94</v>
      </c>
      <c r="CD327" vm="16323">
        <f ca="1"/>
        <v>112.47</v>
      </c>
      <c r="CE327" vm="14644">
        <f ca="1"/>
        <v>120.78</v>
      </c>
      <c r="CF327" vm="18237">
        <f ca="1"/>
        <v>108.99</v>
      </c>
      <c r="CG327" vm="22264">
        <f ca="1"/>
        <v>141.08000000000001</v>
      </c>
      <c r="CH327" vm="22265">
        <f ca="1"/>
        <v>143.91</v>
      </c>
      <c r="CI327" vm="14679">
        <f ca="1"/>
        <v>141.82</v>
      </c>
      <c r="CJ327" vm="22266">
        <f ca="1"/>
        <v>150.16</v>
      </c>
      <c r="CK327" vm="16332">
        <f ca="1"/>
        <v>134.69999999999999</v>
      </c>
      <c r="CL327" vm="22267">
        <f ca="1"/>
        <v>132.34</v>
      </c>
      <c r="CM327" vm="4122">
        <f ca="1"/>
        <v>145.06</v>
      </c>
      <c r="CN327" vm="22268">
        <f ca="1"/>
        <v>126.67</v>
      </c>
      <c r="CO327" vm="9626">
        <f ca="1"/>
        <v>135.94999999999999</v>
      </c>
      <c r="CP327" vm="22269">
        <f ca="1"/>
        <v>151.72999999999999</v>
      </c>
      <c r="CQ327" vm="22270">
        <f ca="1"/>
        <v>154.5</v>
      </c>
      <c r="CR327" vm="22271">
        <f ca="1"/>
        <v>153</v>
      </c>
      <c r="CS327" vm="22272">
        <f ca="1"/>
        <v>144.4</v>
      </c>
      <c r="CT327" vm="3679">
        <f ca="1"/>
        <v>140.56</v>
      </c>
      <c r="CU327" vm="4817">
        <f ca="1"/>
        <v>144.16</v>
      </c>
      <c r="CV327" vm="3824">
        <f ca="1"/>
        <v>140.53</v>
      </c>
      <c r="CW327" vm="19968">
        <f ca="1"/>
        <v>145.75</v>
      </c>
      <c r="CX327" vm="22273">
        <f ca="1"/>
        <v>152.63999999999999</v>
      </c>
      <c r="CY327" vm="14379">
        <f ca="1"/>
        <v>157.49</v>
      </c>
      <c r="CZ327" vm="21071">
        <f ca="1"/>
        <v>154.1</v>
      </c>
      <c r="DA327" vm="6823">
        <f ca="1"/>
        <v>147.52000000000001</v>
      </c>
      <c r="DB327" vm="2239">
        <f ca="1"/>
        <v>153.41999999999999</v>
      </c>
      <c r="DC327" vm="20307">
        <f ca="1"/>
        <v>138.06</v>
      </c>
      <c r="DD327" vm="20074">
        <f ca="1"/>
        <v>135.80000000000001</v>
      </c>
      <c r="DE327" vm="8869">
        <f ca="1"/>
        <v>134.47999999999999</v>
      </c>
      <c r="DF327" vm="22274">
        <f ca="1"/>
        <v>147.18</v>
      </c>
      <c r="DG327" vm="22275">
        <f ca="1"/>
        <v>133.01</v>
      </c>
    </row>
    <row r="328" spans="2:111" x14ac:dyDescent="0.55000000000000004">
      <c r="B328" t="e" vm="22276">
        <v>#VALUE!</v>
      </c>
      <c r="C328" t="str" cm="1">
        <f t="array" aca="1" ref="C328" ca="1">_FV(B328,"Industry")</f>
        <v>Oil &amp; Gas</v>
      </c>
      <c r="D328" cm="1" vm="22277">
        <f t="array" aca="1" ref="D328:DG328" ca="1">IFERROR(TRANSPOSE(_xlfn.STOCKHISTORY(B328,$B$1,$C$1,2,0,1)),"")</f>
        <v>68.800299999999993</v>
      </c>
      <c r="E328" vm="11917">
        <f ca="1"/>
        <v>68.819999999999993</v>
      </c>
      <c r="F328" vm="2011">
        <f ca="1"/>
        <v>68.430000000000007</v>
      </c>
      <c r="G328" vm="11948">
        <f ca="1"/>
        <v>76.650000000000006</v>
      </c>
      <c r="H328" vm="12120">
        <f ca="1"/>
        <v>75.44</v>
      </c>
      <c r="I328" vm="12271">
        <f ca="1"/>
        <v>75.56</v>
      </c>
      <c r="J328" vm="6766">
        <f ca="1"/>
        <v>74.73</v>
      </c>
      <c r="K328" vm="10480">
        <f ca="1"/>
        <v>76.849999999999994</v>
      </c>
      <c r="L328" vm="6609">
        <f ca="1"/>
        <v>72.92</v>
      </c>
      <c r="M328" vm="12597">
        <f ca="1"/>
        <v>72.91</v>
      </c>
      <c r="N328" vm="22278">
        <f ca="1"/>
        <v>71.36</v>
      </c>
      <c r="O328" vm="14057">
        <f ca="1"/>
        <v>71.23</v>
      </c>
      <c r="P328" vm="3957">
        <f ca="1"/>
        <v>67.77</v>
      </c>
      <c r="Q328" vm="15099">
        <f ca="1"/>
        <v>65.55</v>
      </c>
      <c r="R328" vm="12596">
        <f ca="1"/>
        <v>63.36</v>
      </c>
      <c r="S328" vm="5173">
        <f ca="1"/>
        <v>61.54</v>
      </c>
      <c r="T328" vm="4746">
        <f ca="1"/>
        <v>58.93</v>
      </c>
      <c r="U328" vm="10419">
        <f ca="1"/>
        <v>59.87</v>
      </c>
      <c r="V328" vm="4742">
        <f ca="1"/>
        <v>61.93</v>
      </c>
      <c r="W328" vm="16891">
        <f ca="1"/>
        <v>59.7</v>
      </c>
      <c r="X328" vm="2060">
        <f ca="1"/>
        <v>64.209999999999994</v>
      </c>
      <c r="Y328" vm="9952">
        <f ca="1"/>
        <v>64.569999999999993</v>
      </c>
      <c r="Z328" vm="13215">
        <f ca="1"/>
        <v>70.5</v>
      </c>
      <c r="AA328" vm="21462">
        <f ca="1"/>
        <v>73.66</v>
      </c>
      <c r="AB328" vm="18506">
        <f ca="1"/>
        <v>74.97</v>
      </c>
      <c r="AC328" vm="13515">
        <f ca="1"/>
        <v>65.599999999999994</v>
      </c>
      <c r="AD328" vm="10959">
        <f ca="1"/>
        <v>64.959999999999994</v>
      </c>
      <c r="AE328" vm="22279">
        <f ca="1"/>
        <v>77.260000000000005</v>
      </c>
      <c r="AF328" vm="10007">
        <f ca="1"/>
        <v>84.2</v>
      </c>
      <c r="AG328" vm="11312">
        <f ca="1"/>
        <v>83.68</v>
      </c>
      <c r="AH328" vm="15161">
        <f ca="1"/>
        <v>83.93</v>
      </c>
      <c r="AI328" vm="11922">
        <f ca="1"/>
        <v>79.87</v>
      </c>
      <c r="AJ328" vm="19016">
        <f ca="1"/>
        <v>82.17</v>
      </c>
      <c r="AK328" vm="12676">
        <f ca="1"/>
        <v>67.069999999999993</v>
      </c>
      <c r="AL328" vm="12794">
        <f ca="1"/>
        <v>70.27</v>
      </c>
      <c r="AM328" vm="10498">
        <f ca="1"/>
        <v>61.38</v>
      </c>
      <c r="AN328" vm="2059">
        <f ca="1"/>
        <v>66.78</v>
      </c>
      <c r="AO328" vm="9439">
        <f ca="1"/>
        <v>66.150000000000006</v>
      </c>
      <c r="AP328" vm="5703">
        <f ca="1"/>
        <v>66.2</v>
      </c>
      <c r="AQ328" vm="13403">
        <f ca="1"/>
        <v>58.88</v>
      </c>
      <c r="AR328" vm="12252">
        <f ca="1"/>
        <v>49.77</v>
      </c>
      <c r="AS328" vm="10061">
        <f ca="1"/>
        <v>50.28</v>
      </c>
      <c r="AT328" vm="5127">
        <f ca="1"/>
        <v>51.36</v>
      </c>
      <c r="AU328" vm="5024">
        <f ca="1"/>
        <v>43.48</v>
      </c>
      <c r="AV328" vm="3337">
        <f ca="1"/>
        <v>44.47</v>
      </c>
      <c r="AW328" vm="17552">
        <f ca="1"/>
        <v>40.5</v>
      </c>
      <c r="AX328" vm="4530">
        <f ca="1"/>
        <v>38.57</v>
      </c>
      <c r="AY328" vm="12641">
        <f ca="1"/>
        <v>41.21</v>
      </c>
      <c r="AZ328" vm="17722">
        <f ca="1"/>
        <v>39.72</v>
      </c>
      <c r="BA328" vm="21510">
        <f ca="1"/>
        <v>32.74</v>
      </c>
      <c r="BB328" vm="9177">
        <f ca="1"/>
        <v>11.58</v>
      </c>
      <c r="BC328" vm="167">
        <f ca="1"/>
        <v>16.600000000000001</v>
      </c>
      <c r="BD328" vm="9175">
        <f ca="1"/>
        <v>12.95</v>
      </c>
      <c r="BE328" vm="4653">
        <f ca="1"/>
        <v>18.3</v>
      </c>
      <c r="BF328" vm="4296">
        <f ca="1"/>
        <v>15.74</v>
      </c>
      <c r="BG328" vm="22280">
        <f ca="1"/>
        <v>12.74</v>
      </c>
      <c r="BH328" vm="4242">
        <f ca="1"/>
        <v>10.01</v>
      </c>
      <c r="BI328" vm="22281">
        <f ca="1"/>
        <v>9.1300000000000008</v>
      </c>
      <c r="BJ328" vm="22282">
        <f ca="1"/>
        <v>15.76</v>
      </c>
      <c r="BK328" vm="4598">
        <f ca="1"/>
        <v>17.309999999999999</v>
      </c>
      <c r="BL328" vm="11027">
        <f ca="1"/>
        <v>20.059999999999999</v>
      </c>
      <c r="BM328" vm="2999">
        <f ca="1"/>
        <v>26.61</v>
      </c>
      <c r="BN328" vm="13936">
        <f ca="1"/>
        <v>26.62</v>
      </c>
      <c r="BO328" vm="21901">
        <f ca="1"/>
        <v>25.36</v>
      </c>
      <c r="BP328" vm="4162">
        <f ca="1"/>
        <v>25.96</v>
      </c>
      <c r="BQ328" vm="3316">
        <f ca="1"/>
        <v>31.27</v>
      </c>
      <c r="BR328" vm="4157">
        <f ca="1"/>
        <v>26.1</v>
      </c>
      <c r="BS328" vm="21651">
        <f ca="1"/>
        <v>25.69</v>
      </c>
      <c r="BT328" vm="3006">
        <f ca="1"/>
        <v>29.58</v>
      </c>
      <c r="BU328" vm="4352">
        <f ca="1"/>
        <v>33.53</v>
      </c>
      <c r="BV328" vm="3327">
        <f ca="1"/>
        <v>29.65</v>
      </c>
      <c r="BW328" vm="6532">
        <f ca="1"/>
        <v>28.99</v>
      </c>
      <c r="BX328" vm="1995">
        <f ca="1"/>
        <v>37.67</v>
      </c>
      <c r="BY328" vm="11143">
        <f ca="1"/>
        <v>43.73</v>
      </c>
      <c r="BZ328" vm="12160">
        <f ca="1"/>
        <v>56.74</v>
      </c>
      <c r="CA328" vm="21610">
        <f ca="1"/>
        <v>55.09</v>
      </c>
      <c r="CB328" vm="3761">
        <f ca="1"/>
        <v>69.31</v>
      </c>
      <c r="CC328" vm="13403">
        <f ca="1"/>
        <v>58.88</v>
      </c>
      <c r="CD328" vm="12621">
        <f ca="1"/>
        <v>65.75</v>
      </c>
      <c r="CE328" vm="2852">
        <f ca="1"/>
        <v>71</v>
      </c>
      <c r="CF328" vm="12607">
        <f ca="1"/>
        <v>61.45</v>
      </c>
      <c r="CG328" vm="9492">
        <f ca="1"/>
        <v>72.599999999999994</v>
      </c>
      <c r="CH328" vm="8946">
        <f ca="1"/>
        <v>69.489999999999995</v>
      </c>
      <c r="CI328" vm="22283">
        <f ca="1"/>
        <v>62.99</v>
      </c>
      <c r="CJ328" vm="14364">
        <f ca="1"/>
        <v>64.790000000000006</v>
      </c>
      <c r="CK328" vm="16348">
        <f ca="1"/>
        <v>58.56</v>
      </c>
      <c r="CL328" vm="8142">
        <f ca="1"/>
        <v>62.43</v>
      </c>
      <c r="CM328" vm="13672">
        <f ca="1"/>
        <v>61.53</v>
      </c>
      <c r="CN328" vm="22284">
        <f ca="1"/>
        <v>57.66</v>
      </c>
      <c r="CO328" vm="10081">
        <f ca="1"/>
        <v>58.8</v>
      </c>
      <c r="CP328" vm="12255">
        <f ca="1"/>
        <v>63.13</v>
      </c>
      <c r="CQ328" vm="10462">
        <f ca="1"/>
        <v>62.79</v>
      </c>
      <c r="CR328" vm="8828">
        <f ca="1"/>
        <v>64.88</v>
      </c>
      <c r="CS328" vm="22202">
        <f ca="1"/>
        <v>61.81</v>
      </c>
      <c r="CT328" vm="12677">
        <f ca="1"/>
        <v>59.15</v>
      </c>
      <c r="CU328" vm="12606">
        <f ca="1"/>
        <v>59.71</v>
      </c>
      <c r="CV328" vm="16899">
        <f ca="1"/>
        <v>57.57</v>
      </c>
      <c r="CW328" vm="18358">
        <f ca="1"/>
        <v>60.61</v>
      </c>
      <c r="CX328" vm="7027">
        <f ca="1"/>
        <v>64.989999999999995</v>
      </c>
      <c r="CY328" vm="15219">
        <f ca="1"/>
        <v>66.14</v>
      </c>
      <c r="CZ328" vm="6230">
        <f ca="1"/>
        <v>62.5</v>
      </c>
      <c r="DA328" vm="17640">
        <f ca="1"/>
        <v>63.03</v>
      </c>
      <c r="DB328" vm="12174">
        <f ca="1"/>
        <v>60.82</v>
      </c>
      <c r="DC328" vm="17638">
        <f ca="1"/>
        <v>56.98</v>
      </c>
      <c r="DD328" vm="12877">
        <f ca="1"/>
        <v>51.54</v>
      </c>
      <c r="DE328" vm="22285">
        <f ca="1"/>
        <v>50.11</v>
      </c>
      <c r="DF328" vm="22286">
        <f ca="1"/>
        <v>50.58</v>
      </c>
      <c r="DG328" vm="7053">
        <f ca="1"/>
        <v>49.41</v>
      </c>
    </row>
    <row r="329" spans="2:111" x14ac:dyDescent="0.55000000000000004">
      <c r="B329" t="e" vm="22287">
        <v>#VALUE!</v>
      </c>
      <c r="C329" t="str" cm="1">
        <f t="array" aca="1" ref="C329" ca="1">_FV(B329,"Industry")</f>
        <v>Oil &amp; Gas</v>
      </c>
      <c r="D329" cm="1" vm="9640">
        <f t="array" aca="1" ref="D329:DG329" ca="1">IFERROR(TRANSPOSE(_xlfn.STOCKHISTORY(B329,$B$1,$C$1,2,0,1)),"")</f>
        <v>75.55</v>
      </c>
      <c r="E329" vm="3972">
        <f ca="1"/>
        <v>71.25</v>
      </c>
      <c r="F329" vm="7463">
        <f ca="1"/>
        <v>77.180000000000007</v>
      </c>
      <c r="G329" vm="19219">
        <f ca="1"/>
        <v>86.58</v>
      </c>
      <c r="H329" vm="14098">
        <f ca="1"/>
        <v>90.95</v>
      </c>
      <c r="I329" vm="9878">
        <f ca="1"/>
        <v>91.21</v>
      </c>
      <c r="J329" vm="10359">
        <f ca="1"/>
        <v>87.79</v>
      </c>
      <c r="K329" vm="18896">
        <f ca="1"/>
        <v>95.25</v>
      </c>
      <c r="L329" vm="9271">
        <f ca="1"/>
        <v>96.54</v>
      </c>
      <c r="M329" vm="6805">
        <f ca="1"/>
        <v>91.29</v>
      </c>
      <c r="N329" vm="4011">
        <f ca="1"/>
        <v>107.85</v>
      </c>
      <c r="O329" vm="20770">
        <f ca="1"/>
        <v>101.06</v>
      </c>
      <c r="P329" vm="17291">
        <f ca="1"/>
        <v>105.17</v>
      </c>
      <c r="Q329" vm="6625">
        <f ca="1"/>
        <v>100.86</v>
      </c>
      <c r="R329" vm="22288">
        <f ca="1"/>
        <v>103.715</v>
      </c>
      <c r="S329" vm="22289">
        <f ca="1"/>
        <v>99.84</v>
      </c>
      <c r="T329" vm="2879">
        <f ca="1"/>
        <v>92.76</v>
      </c>
      <c r="U329" vm="14068">
        <f ca="1"/>
        <v>88.81</v>
      </c>
      <c r="V329" vm="17649">
        <f ca="1"/>
        <v>95.88</v>
      </c>
      <c r="W329" vm="2890">
        <f ca="1"/>
        <v>90.79</v>
      </c>
      <c r="X329" vm="1268">
        <f ca="1"/>
        <v>97.96</v>
      </c>
      <c r="Y329" vm="19688">
        <f ca="1"/>
        <v>107.16</v>
      </c>
      <c r="Z329" vm="14754">
        <f ca="1"/>
        <v>109.31</v>
      </c>
      <c r="AA329" vm="18117">
        <f ca="1"/>
        <v>126.25</v>
      </c>
      <c r="AB329" vm="22290">
        <f ca="1"/>
        <v>125.5</v>
      </c>
      <c r="AC329" vm="7734">
        <f ca="1"/>
        <v>124.64</v>
      </c>
      <c r="AD329" vm="22291">
        <f ca="1"/>
        <v>126.52</v>
      </c>
      <c r="AE329" vm="22292">
        <f ca="1"/>
        <v>128.44999999999999</v>
      </c>
      <c r="AF329" vm="16289">
        <f ca="1"/>
        <v>120.76</v>
      </c>
      <c r="AG329" vm="6999">
        <f ca="1"/>
        <v>131.57</v>
      </c>
      <c r="AH329" vm="22293">
        <f ca="1"/>
        <v>131.94999999999999</v>
      </c>
      <c r="AI329" vm="1477">
        <f ca="1"/>
        <v>121.08</v>
      </c>
      <c r="AJ329" vm="22294">
        <f ca="1"/>
        <v>135.19</v>
      </c>
      <c r="AK329" vm="21939">
        <f ca="1"/>
        <v>112.36</v>
      </c>
      <c r="AL329" vm="4771">
        <f ca="1"/>
        <v>110.38</v>
      </c>
      <c r="AM329" vm="22295">
        <f ca="1"/>
        <v>92.7</v>
      </c>
      <c r="AN329" vm="9571">
        <f ca="1"/>
        <v>103.12</v>
      </c>
      <c r="AO329" vm="20974">
        <f ca="1"/>
        <v>102.93</v>
      </c>
      <c r="AP329" vm="9664">
        <f ca="1"/>
        <v>101.53</v>
      </c>
      <c r="AQ329" vm="13457">
        <f ca="1"/>
        <v>106.39</v>
      </c>
      <c r="AR329" vm="22296">
        <f ca="1"/>
        <v>98.06</v>
      </c>
      <c r="AS329" vm="17323">
        <f ca="1"/>
        <v>108.97</v>
      </c>
      <c r="AT329" vm="4092">
        <f ca="1"/>
        <v>103.43</v>
      </c>
      <c r="AU329" vm="18900">
        <f ca="1"/>
        <v>98.08</v>
      </c>
      <c r="AV329" vm="6648">
        <f ca="1"/>
        <v>89.91</v>
      </c>
      <c r="AW329" vm="6477">
        <f ca="1"/>
        <v>85.76</v>
      </c>
      <c r="AX329" vm="15872">
        <f ca="1"/>
        <v>77.34</v>
      </c>
      <c r="AY329" vm="14413">
        <f ca="1"/>
        <v>92.86</v>
      </c>
      <c r="AZ329" vm="14302">
        <f ca="1"/>
        <v>74.400000000000006</v>
      </c>
      <c r="BA329" vm="4728">
        <f ca="1"/>
        <v>62</v>
      </c>
      <c r="BB329" vm="3010">
        <f ca="1"/>
        <v>26.2</v>
      </c>
      <c r="BC329" vm="3926">
        <f ca="1"/>
        <v>43.54</v>
      </c>
      <c r="BD329" vm="19155">
        <f ca="1"/>
        <v>42.58</v>
      </c>
      <c r="BE329" vm="3366">
        <f ca="1"/>
        <v>41.82</v>
      </c>
      <c r="BF329" vm="6176">
        <f ca="1"/>
        <v>39.86</v>
      </c>
      <c r="BG329" vm="22297">
        <f ca="1"/>
        <v>38.96</v>
      </c>
      <c r="BH329" vm="11877">
        <f ca="1"/>
        <v>30.12</v>
      </c>
      <c r="BI329" vm="4162">
        <f ca="1"/>
        <v>25.96</v>
      </c>
      <c r="BJ329" vm="7302">
        <f ca="1"/>
        <v>39.96</v>
      </c>
      <c r="BK329" vm="9209">
        <f ca="1"/>
        <v>48.4</v>
      </c>
      <c r="BL329" vm="16707">
        <f ca="1"/>
        <v>56.69</v>
      </c>
      <c r="BM329" vm="3959">
        <f ca="1"/>
        <v>69.28</v>
      </c>
      <c r="BN329" vm="7207">
        <f ca="1"/>
        <v>73.489999999999995</v>
      </c>
      <c r="BO329" vm="9982">
        <f ca="1"/>
        <v>81.73</v>
      </c>
      <c r="BP329" vm="22298">
        <f ca="1"/>
        <v>80.069999999999993</v>
      </c>
      <c r="BQ329" vm="6501">
        <f ca="1"/>
        <v>93.89</v>
      </c>
      <c r="BR329" vm="10044">
        <f ca="1"/>
        <v>77.13</v>
      </c>
      <c r="BS329" vm="20690">
        <f ca="1"/>
        <v>77.14</v>
      </c>
      <c r="BT329" vm="17731">
        <f ca="1"/>
        <v>94.67</v>
      </c>
      <c r="BU329" vm="22299">
        <f ca="1"/>
        <v>107.19</v>
      </c>
      <c r="BV329" vm="7507">
        <f ca="1"/>
        <v>106.73</v>
      </c>
      <c r="BW329" vm="4011">
        <f ca="1"/>
        <v>107.85</v>
      </c>
      <c r="BX329" vm="17626">
        <f ca="1"/>
        <v>126.16</v>
      </c>
      <c r="BY329" vm="4135">
        <f ca="1"/>
        <v>138.1</v>
      </c>
      <c r="BZ329" vm="4134">
        <f ca="1"/>
        <v>137.08000000000001</v>
      </c>
      <c r="CA329" vm="22300">
        <f ca="1"/>
        <v>126.23</v>
      </c>
      <c r="CB329" vm="22301">
        <f ca="1"/>
        <v>152.02000000000001</v>
      </c>
      <c r="CC329" vm="6642">
        <f ca="1"/>
        <v>121.15</v>
      </c>
      <c r="CD329" vm="18373">
        <f ca="1"/>
        <v>128.02000000000001</v>
      </c>
      <c r="CE329" vm="22302">
        <f ca="1"/>
        <v>133.28</v>
      </c>
      <c r="CF329" vm="3670">
        <f ca="1"/>
        <v>120.46</v>
      </c>
      <c r="CG329" vm="13009">
        <f ca="1"/>
        <v>157.11000000000001</v>
      </c>
      <c r="CH329" vm="15735">
        <f ca="1"/>
        <v>148.02000000000001</v>
      </c>
      <c r="CI329" vm="22303">
        <f ca="1"/>
        <v>136.78</v>
      </c>
      <c r="CJ329" vm="22304">
        <f ca="1"/>
        <v>146.12</v>
      </c>
      <c r="CK329" vm="12761">
        <f ca="1"/>
        <v>140.58000000000001</v>
      </c>
      <c r="CL329" vm="15809">
        <f ca="1"/>
        <v>135.16999999999999</v>
      </c>
      <c r="CM329" vm="22305">
        <f ca="1"/>
        <v>142.19999999999999</v>
      </c>
      <c r="CN329" vm="11220">
        <f ca="1"/>
        <v>127.15</v>
      </c>
      <c r="CO329" vm="22306">
        <f ca="1"/>
        <v>131.36000000000001</v>
      </c>
      <c r="CP329" vm="22307">
        <f ca="1"/>
        <v>147.32</v>
      </c>
      <c r="CQ329" vm="3232">
        <f ca="1"/>
        <v>151.78</v>
      </c>
      <c r="CR329" vm="20180">
        <f ca="1"/>
        <v>154.88</v>
      </c>
      <c r="CS329" vm="20335">
        <f ca="1"/>
        <v>160.32</v>
      </c>
      <c r="CT329" vm="11325">
        <f ca="1"/>
        <v>154.41</v>
      </c>
      <c r="CU329" vm="22308">
        <f ca="1"/>
        <v>155.08000000000001</v>
      </c>
      <c r="CV329" vm="17070">
        <f ca="1"/>
        <v>153.74</v>
      </c>
      <c r="CW329" vm="22309">
        <f ca="1"/>
        <v>182.52</v>
      </c>
      <c r="CX329" vm="22310">
        <f ca="1"/>
        <v>198.17</v>
      </c>
      <c r="CY329" vm="18795">
        <f ca="1"/>
        <v>201.13</v>
      </c>
      <c r="CZ329" vm="22311">
        <f ca="1"/>
        <v>199.26</v>
      </c>
      <c r="DA329" vm="22312">
        <f ca="1"/>
        <v>200.19</v>
      </c>
      <c r="DB329" vm="22313">
        <f ca="1"/>
        <v>202.31</v>
      </c>
      <c r="DC329" vm="22314">
        <f ca="1"/>
        <v>195.11</v>
      </c>
      <c r="DD329" vm="22315">
        <f ca="1"/>
        <v>172.4</v>
      </c>
      <c r="DE329" vm="22316">
        <f ca="1"/>
        <v>176.77</v>
      </c>
      <c r="DF329" vm="22317">
        <f ca="1"/>
        <v>177.59</v>
      </c>
      <c r="DG329" vm="6131">
        <f ca="1"/>
        <v>163.83000000000001</v>
      </c>
    </row>
    <row r="330" spans="2:111" x14ac:dyDescent="0.55000000000000004">
      <c r="B330" t="e" vm="22318">
        <v>#VALUE!</v>
      </c>
      <c r="C330" t="str" cm="1">
        <f t="array" aca="1" ref="C330" ca="1">_FV(B330,"Industry")</f>
        <v>Oil &amp; Gas</v>
      </c>
      <c r="D330" cm="1" vm="4181">
        <f t="array" aca="1" ref="D330:DG330" ca="1">IFERROR(TRANSPOSE(_xlfn.STOCKHISTORY(B330,$B$1,$C$1,2,0,1)),"")</f>
        <v>27.9</v>
      </c>
      <c r="E330" vm="22319">
        <f ca="1"/>
        <v>19.68</v>
      </c>
      <c r="F330" vm="4158">
        <f ca="1"/>
        <v>27.44</v>
      </c>
      <c r="G330" vm="18745">
        <f ca="1"/>
        <v>34.68</v>
      </c>
      <c r="H330" vm="2181">
        <f ca="1"/>
        <v>36.090000000000003</v>
      </c>
      <c r="I330" vm="12861">
        <f ca="1"/>
        <v>36.25</v>
      </c>
      <c r="J330" vm="8925">
        <f ca="1"/>
        <v>38.28</v>
      </c>
      <c r="K330" vm="7048">
        <f ca="1"/>
        <v>43.33</v>
      </c>
      <c r="L330" vm="12136">
        <f ca="1"/>
        <v>44.11</v>
      </c>
      <c r="M330" vm="15091">
        <f ca="1"/>
        <v>37.89</v>
      </c>
      <c r="N330" vm="2184">
        <f ca="1"/>
        <v>48.33</v>
      </c>
      <c r="O330" vm="10890">
        <f ca="1"/>
        <v>45.67</v>
      </c>
      <c r="P330" vm="12873">
        <f ca="1"/>
        <v>45.54</v>
      </c>
      <c r="Q330" vm="5018">
        <f ca="1"/>
        <v>43.36</v>
      </c>
      <c r="R330" vm="15089">
        <f ca="1"/>
        <v>41.72</v>
      </c>
      <c r="S330" vm="12863">
        <f ca="1"/>
        <v>39.49</v>
      </c>
      <c r="T330" vm="22320">
        <f ca="1"/>
        <v>33.979999999999997</v>
      </c>
      <c r="U330" vm="11264">
        <f ca="1"/>
        <v>31.97</v>
      </c>
      <c r="V330" vm="16392">
        <f ca="1"/>
        <v>33.31</v>
      </c>
      <c r="W330" vm="11995">
        <f ca="1"/>
        <v>31.4</v>
      </c>
      <c r="X330" vm="4518">
        <f ca="1"/>
        <v>36.71</v>
      </c>
      <c r="Y330" vm="3153">
        <f ca="1"/>
        <v>36.9</v>
      </c>
      <c r="Z330" vm="2485">
        <f ca="1"/>
        <v>38.53</v>
      </c>
      <c r="AA330" vm="12874">
        <f ca="1"/>
        <v>41.4</v>
      </c>
      <c r="AB330" vm="10287">
        <f ca="1"/>
        <v>41.37</v>
      </c>
      <c r="AC330" vm="5085">
        <f ca="1"/>
        <v>30.67</v>
      </c>
      <c r="AD330" vm="3167">
        <f ca="1"/>
        <v>31.79</v>
      </c>
      <c r="AE330" vm="22321">
        <f ca="1"/>
        <v>36.33</v>
      </c>
      <c r="AF330" vm="4680">
        <f ca="1"/>
        <v>41.57</v>
      </c>
      <c r="AG330" vm="20719">
        <f ca="1"/>
        <v>43.96</v>
      </c>
      <c r="AH330" vm="4686">
        <f ca="1"/>
        <v>45.01</v>
      </c>
      <c r="AI330" vm="8923">
        <f ca="1"/>
        <v>42.93</v>
      </c>
      <c r="AJ330" vm="12236">
        <f ca="1"/>
        <v>39.94</v>
      </c>
      <c r="AK330" vm="19939">
        <f ca="1"/>
        <v>32.4</v>
      </c>
      <c r="AL330" vm="10166">
        <f ca="1"/>
        <v>27.03</v>
      </c>
      <c r="AM330" vm="21734">
        <f ca="1"/>
        <v>22.54</v>
      </c>
      <c r="AN330" vm="6867">
        <f ca="1"/>
        <v>26.65</v>
      </c>
      <c r="AO330" vm="4395">
        <f ca="1"/>
        <v>29.51</v>
      </c>
      <c r="AP330" vm="22322">
        <f ca="1"/>
        <v>31.56</v>
      </c>
      <c r="AQ330" vm="3937">
        <f ca="1"/>
        <v>32.14</v>
      </c>
      <c r="AR330" vm="21914">
        <f ca="1"/>
        <v>25.16</v>
      </c>
      <c r="AS330" vm="11259">
        <f ca="1"/>
        <v>28.52</v>
      </c>
      <c r="AT330" vm="5056">
        <f ca="1"/>
        <v>27</v>
      </c>
      <c r="AU330" vm="10187">
        <f ca="1"/>
        <v>21.99</v>
      </c>
      <c r="AV330" vm="7391">
        <f ca="1"/>
        <v>24.06</v>
      </c>
      <c r="AW330" vm="20653">
        <f ca="1"/>
        <v>20.28</v>
      </c>
      <c r="AX330" vm="21540">
        <f ca="1"/>
        <v>21.89</v>
      </c>
      <c r="AY330" vm="21915">
        <f ca="1"/>
        <v>25.97</v>
      </c>
      <c r="AZ330" vm="22323">
        <f ca="1"/>
        <v>21.72</v>
      </c>
      <c r="BA330" vm="22324">
        <f ca="1"/>
        <v>16.239999999999998</v>
      </c>
      <c r="BB330" vm="22325">
        <f ca="1"/>
        <v>6.91</v>
      </c>
      <c r="BC330" vm="22326">
        <f ca="1"/>
        <v>12.47</v>
      </c>
      <c r="BD330" vm="22327">
        <f ca="1"/>
        <v>10.81</v>
      </c>
      <c r="BE330" vm="10855">
        <f ca="1"/>
        <v>11.34</v>
      </c>
      <c r="BF330" vm="22328">
        <f ca="1"/>
        <v>10.49</v>
      </c>
      <c r="BG330" vm="10104">
        <f ca="1"/>
        <v>10.87</v>
      </c>
      <c r="BH330" vm="12011">
        <f ca="1"/>
        <v>9.4600000000000009</v>
      </c>
      <c r="BI330" vm="22329">
        <f ca="1"/>
        <v>8.93</v>
      </c>
      <c r="BJ330" vm="22330">
        <f ca="1"/>
        <v>13.99</v>
      </c>
      <c r="BK330" vm="4664">
        <f ca="1"/>
        <v>15.81</v>
      </c>
      <c r="BL330" vm="22331">
        <f ca="1"/>
        <v>16.46</v>
      </c>
      <c r="BM330" vm="22332">
        <f ca="1"/>
        <v>21.54</v>
      </c>
      <c r="BN330" vm="22333">
        <f ca="1"/>
        <v>21.85</v>
      </c>
      <c r="BO330" vm="11007">
        <f ca="1"/>
        <v>23.38</v>
      </c>
      <c r="BP330" vm="10829">
        <f ca="1"/>
        <v>26.56</v>
      </c>
      <c r="BQ330" vm="11548">
        <f ca="1"/>
        <v>29.19</v>
      </c>
      <c r="BR330" vm="17521">
        <f ca="1"/>
        <v>25.84</v>
      </c>
      <c r="BS330" vm="8782">
        <f ca="1"/>
        <v>29.55</v>
      </c>
      <c r="BT330" vm="21602">
        <f ca="1"/>
        <v>35.51</v>
      </c>
      <c r="BU330" vm="2134">
        <f ca="1"/>
        <v>40.08</v>
      </c>
      <c r="BV330" vm="12788">
        <f ca="1"/>
        <v>42.06</v>
      </c>
      <c r="BW330" vm="8795">
        <f ca="1"/>
        <v>44.05</v>
      </c>
      <c r="BX330" vm="10934">
        <f ca="1"/>
        <v>50.57</v>
      </c>
      <c r="BY330" vm="19141">
        <f ca="1"/>
        <v>59.55</v>
      </c>
      <c r="BZ330" vm="17388">
        <f ca="1"/>
        <v>59.13</v>
      </c>
      <c r="CA330" vm="22334">
        <f ca="1"/>
        <v>58.17</v>
      </c>
      <c r="CB330" vm="22335">
        <f ca="1"/>
        <v>74.900000000000006</v>
      </c>
      <c r="CC330" vm="3381">
        <f ca="1"/>
        <v>55.11</v>
      </c>
      <c r="CD330" vm="12803">
        <f ca="1"/>
        <v>62.85</v>
      </c>
      <c r="CE330" vm="22336">
        <f ca="1"/>
        <v>70.62</v>
      </c>
      <c r="CF330" vm="22337">
        <f ca="1"/>
        <v>60.13</v>
      </c>
      <c r="CG330" vm="15136">
        <f ca="1"/>
        <v>77.349999999999994</v>
      </c>
      <c r="CH330" vm="18366">
        <f ca="1"/>
        <v>68.52</v>
      </c>
      <c r="CI330" vm="6581">
        <f ca="1"/>
        <v>61.51</v>
      </c>
      <c r="CJ330" vm="8058">
        <f ca="1"/>
        <v>63.24</v>
      </c>
      <c r="CK330" vm="10068">
        <f ca="1"/>
        <v>53.92</v>
      </c>
      <c r="CL330" vm="9797">
        <f ca="1"/>
        <v>50.61</v>
      </c>
      <c r="CM330" vm="17088">
        <f ca="1"/>
        <v>53.43</v>
      </c>
      <c r="CN330" vm="8822">
        <f ca="1"/>
        <v>46.1</v>
      </c>
      <c r="CO330" vm="6254">
        <f ca="1"/>
        <v>48.34</v>
      </c>
      <c r="CP330" vm="12690">
        <f ca="1"/>
        <v>54</v>
      </c>
      <c r="CQ330" vm="12539">
        <f ca="1"/>
        <v>51.09</v>
      </c>
      <c r="CR330" vm="18074">
        <f ca="1"/>
        <v>47.7</v>
      </c>
      <c r="CS330" vm="3408">
        <f ca="1"/>
        <v>46.57</v>
      </c>
      <c r="CT330" vm="12844">
        <f ca="1"/>
        <v>44.97</v>
      </c>
      <c r="CU330" vm="2165">
        <f ca="1"/>
        <v>45.3</v>
      </c>
      <c r="CV330" vm="13664">
        <f ca="1"/>
        <v>42.02</v>
      </c>
      <c r="CW330" vm="22338">
        <f ca="1"/>
        <v>44.06</v>
      </c>
      <c r="CX330" vm="3451">
        <f ca="1"/>
        <v>50.18</v>
      </c>
      <c r="CY330" vm="6286">
        <f ca="1"/>
        <v>51.18</v>
      </c>
      <c r="CZ330" vm="7305">
        <f ca="1"/>
        <v>49.08</v>
      </c>
      <c r="DA330" vm="19004">
        <f ca="1"/>
        <v>47.4</v>
      </c>
      <c r="DB330" vm="20726">
        <f ca="1"/>
        <v>47.03</v>
      </c>
      <c r="DC330" vm="6546">
        <f ca="1"/>
        <v>44.78</v>
      </c>
      <c r="DD330" vm="19369">
        <f ca="1"/>
        <v>39.119999999999997</v>
      </c>
      <c r="DE330" vm="2128">
        <f ca="1"/>
        <v>38.68</v>
      </c>
      <c r="DF330" vm="2478">
        <f ca="1"/>
        <v>37.950000000000003</v>
      </c>
      <c r="DG330" vm="10806">
        <f ca="1"/>
        <v>32.729999999999997</v>
      </c>
    </row>
    <row r="331" spans="2:111" x14ac:dyDescent="0.55000000000000004">
      <c r="B331" t="e" vm="22339">
        <v>#VALUE!</v>
      </c>
      <c r="C331" t="str" cm="1">
        <f t="array" aca="1" ref="C331" ca="1">_FV(B331,"Industry")</f>
        <v>Oil &amp; Gas</v>
      </c>
      <c r="D331" cm="1" vm="22340">
        <f t="array" aca="1" ref="D331:DG331" ca="1">IFERROR(TRANSPOSE(_xlfn.STOCKHISTORY(B331,$B$1,$C$1,2,0,1)),"")</f>
        <v>33.607599999999998</v>
      </c>
      <c r="E331" vm="22341">
        <f ca="1"/>
        <v>30.3415</v>
      </c>
      <c r="F331" vm="22342">
        <f ca="1"/>
        <v>36.612299999999998</v>
      </c>
      <c r="G331" vm="22343">
        <f ca="1"/>
        <v>38.158200000000001</v>
      </c>
      <c r="H331" vm="22344">
        <f ca="1"/>
        <v>39.872900000000001</v>
      </c>
      <c r="I331" vm="22345">
        <f ca="1"/>
        <v>42.148200000000003</v>
      </c>
      <c r="J331" vm="22346">
        <f ca="1"/>
        <v>39.660600000000002</v>
      </c>
      <c r="K331" vm="22347">
        <f ca="1"/>
        <v>38.920299999999997</v>
      </c>
      <c r="L331" vm="10566">
        <f ca="1"/>
        <v>39.53</v>
      </c>
      <c r="M331" vm="22348">
        <f ca="1"/>
        <v>35.926400000000001</v>
      </c>
      <c r="N331" vm="22349">
        <f ca="1"/>
        <v>38.147300000000001</v>
      </c>
      <c r="O331" vm="22350">
        <f ca="1"/>
        <v>35.599800000000002</v>
      </c>
      <c r="P331" vm="22351">
        <f ca="1"/>
        <v>33.003300000000003</v>
      </c>
      <c r="Q331" vm="22352">
        <f ca="1"/>
        <v>32.600499999999997</v>
      </c>
      <c r="R331" vm="22353">
        <f ca="1"/>
        <v>33.2592</v>
      </c>
      <c r="S331" vm="22354">
        <f ca="1"/>
        <v>31.6479</v>
      </c>
      <c r="T331" vm="22355">
        <f ca="1"/>
        <v>30.085699999999999</v>
      </c>
      <c r="U331" vm="22356">
        <f ca="1"/>
        <v>31.892900000000001</v>
      </c>
      <c r="V331" vm="22357">
        <f ca="1"/>
        <v>34.674500000000002</v>
      </c>
      <c r="W331" vm="22358">
        <f ca="1"/>
        <v>33.934199999999997</v>
      </c>
      <c r="X331" vm="22359">
        <f ca="1"/>
        <v>35.512700000000002</v>
      </c>
      <c r="Y331" vm="22360">
        <f ca="1"/>
        <v>34.042999999999999</v>
      </c>
      <c r="Z331" vm="22361">
        <f ca="1"/>
        <v>32.442700000000002</v>
      </c>
      <c r="AA331" vm="22362">
        <f ca="1"/>
        <v>30.983799999999999</v>
      </c>
      <c r="AB331" vm="22363">
        <f ca="1"/>
        <v>29.552199999999999</v>
      </c>
      <c r="AC331" vm="22364">
        <f ca="1"/>
        <v>27.3857</v>
      </c>
      <c r="AD331" vm="22365">
        <f ca="1"/>
        <v>25.861599999999999</v>
      </c>
      <c r="AE331" vm="22366">
        <f ca="1"/>
        <v>27.320399999999999</v>
      </c>
      <c r="AF331" vm="22367">
        <f ca="1"/>
        <v>28.055299999999999</v>
      </c>
      <c r="AG331" vm="22368">
        <f ca="1"/>
        <v>30.0367</v>
      </c>
      <c r="AH331" vm="22369">
        <f ca="1"/>
        <v>27.0428</v>
      </c>
      <c r="AI331" vm="22370">
        <f ca="1"/>
        <v>27.772200000000002</v>
      </c>
      <c r="AJ331" vm="22371">
        <f ca="1"/>
        <v>24.0762</v>
      </c>
      <c r="AK331" vm="22372">
        <f ca="1"/>
        <v>18.491199999999999</v>
      </c>
      <c r="AL331" vm="4628">
        <f ca="1"/>
        <v>18.71</v>
      </c>
      <c r="AM331" vm="22373">
        <f ca="1"/>
        <v>18.89</v>
      </c>
      <c r="AN331" vm="22374">
        <f ca="1"/>
        <v>19.47</v>
      </c>
      <c r="AO331" vm="22375">
        <f ca="1"/>
        <v>18.12</v>
      </c>
      <c r="AP331" vm="17525">
        <f ca="1"/>
        <v>20.74</v>
      </c>
      <c r="AQ331" vm="20713">
        <f ca="1"/>
        <v>20.45</v>
      </c>
      <c r="AR331" vm="4653">
        <f ca="1"/>
        <v>18.3</v>
      </c>
      <c r="AS331" vm="4664">
        <f ca="1"/>
        <v>15.81</v>
      </c>
      <c r="AT331" vm="21587">
        <f ca="1"/>
        <v>15.11</v>
      </c>
      <c r="AU331" vm="9188">
        <f ca="1"/>
        <v>10.17</v>
      </c>
      <c r="AV331" vm="9191">
        <f ca="1"/>
        <v>10.64</v>
      </c>
      <c r="AW331" vm="22376">
        <f ca="1"/>
        <v>10.74</v>
      </c>
      <c r="AX331" vm="21523">
        <f ca="1"/>
        <v>8.73</v>
      </c>
      <c r="AY331" vm="22377">
        <f ca="1"/>
        <v>10.9</v>
      </c>
      <c r="AZ331" vm="22378">
        <f ca="1"/>
        <v>6.05</v>
      </c>
      <c r="BA331" vm="22379">
        <f ca="1"/>
        <v>5.87</v>
      </c>
      <c r="BB331" vm="22380">
        <f ca="1"/>
        <v>7.07</v>
      </c>
      <c r="BC331" vm="4265">
        <f ca="1"/>
        <v>14.59</v>
      </c>
      <c r="BD331" vm="16657">
        <f ca="1"/>
        <v>13.34</v>
      </c>
      <c r="BE331" vm="22381">
        <f ca="1"/>
        <v>11.9</v>
      </c>
      <c r="BF331" vm="19895">
        <f ca="1"/>
        <v>14.52</v>
      </c>
      <c r="BG331" vm="22382">
        <f ca="1"/>
        <v>15.87</v>
      </c>
      <c r="BH331" vm="21642">
        <f ca="1"/>
        <v>12.93</v>
      </c>
      <c r="BI331" vm="7645">
        <f ca="1"/>
        <v>15.14</v>
      </c>
      <c r="BJ331" vm="11091">
        <f ca="1"/>
        <v>14.88</v>
      </c>
      <c r="BK331" vm="22383">
        <f ca="1"/>
        <v>12.71</v>
      </c>
      <c r="BL331" vm="7769">
        <f ca="1"/>
        <v>16.309999999999999</v>
      </c>
      <c r="BM331" vm="11025">
        <f ca="1"/>
        <v>17.79</v>
      </c>
      <c r="BN331" vm="4436">
        <f ca="1"/>
        <v>18.579999999999998</v>
      </c>
      <c r="BO331" vm="7625">
        <f ca="1"/>
        <v>19.100000000000001</v>
      </c>
      <c r="BP331" vm="22384">
        <f ca="1"/>
        <v>20.88</v>
      </c>
      <c r="BQ331" vm="4477">
        <f ca="1"/>
        <v>22.26</v>
      </c>
      <c r="BR331" vm="6895">
        <f ca="1"/>
        <v>18.39</v>
      </c>
      <c r="BS331" vm="18451">
        <f ca="1"/>
        <v>18.329999999999998</v>
      </c>
      <c r="BT331" vm="4153">
        <f ca="1"/>
        <v>20.46</v>
      </c>
      <c r="BU331" vm="7811">
        <f ca="1"/>
        <v>19.91</v>
      </c>
      <c r="BV331" vm="7636">
        <f ca="1"/>
        <v>19.43</v>
      </c>
      <c r="BW331" vm="10179">
        <f ca="1"/>
        <v>21.81</v>
      </c>
      <c r="BX331" vm="4507">
        <f ca="1"/>
        <v>21.25</v>
      </c>
      <c r="BY331" vm="21535">
        <f ca="1"/>
        <v>23.14</v>
      </c>
      <c r="BZ331" vm="10884">
        <f ca="1"/>
        <v>34.409999999999997</v>
      </c>
      <c r="CA331" vm="2133">
        <f ca="1"/>
        <v>39.75</v>
      </c>
      <c r="CB331" vm="5219">
        <f ca="1"/>
        <v>47.72</v>
      </c>
      <c r="CC331" vm="10819">
        <f ca="1"/>
        <v>34.4</v>
      </c>
      <c r="CD331" vm="5279">
        <f ca="1"/>
        <v>44.03</v>
      </c>
      <c r="CE331" vm="2141">
        <f ca="1"/>
        <v>47.8</v>
      </c>
      <c r="CF331" vm="3151">
        <f ca="1"/>
        <v>40.75</v>
      </c>
      <c r="CG331" vm="7983">
        <f ca="1"/>
        <v>41.84</v>
      </c>
      <c r="CH331" vm="2468">
        <f ca="1"/>
        <v>42.41</v>
      </c>
      <c r="CI331" vm="22120">
        <f ca="1"/>
        <v>33.83</v>
      </c>
      <c r="CJ331" vm="20682">
        <f ca="1"/>
        <v>32.67</v>
      </c>
      <c r="CK331" vm="10193">
        <f ca="1"/>
        <v>33.18</v>
      </c>
      <c r="CL331" vm="2973">
        <f ca="1"/>
        <v>31.91</v>
      </c>
      <c r="CM331" vm="2455">
        <f ca="1"/>
        <v>34.840000000000003</v>
      </c>
      <c r="CN331" vm="19868">
        <f ca="1"/>
        <v>34.770000000000003</v>
      </c>
      <c r="CO331" vm="12692">
        <f ca="1"/>
        <v>41.13</v>
      </c>
      <c r="CP331" vm="1998">
        <f ca="1"/>
        <v>42.18</v>
      </c>
      <c r="CQ331" vm="4689">
        <f ca="1"/>
        <v>43.22</v>
      </c>
      <c r="CR331" vm="15088">
        <f ca="1"/>
        <v>40.58</v>
      </c>
      <c r="CS331" vm="4568">
        <f ca="1"/>
        <v>42.38</v>
      </c>
      <c r="CT331" vm="7302">
        <f ca="1"/>
        <v>39.96</v>
      </c>
      <c r="CU331" vm="7828">
        <f ca="1"/>
        <v>38.659999999999997</v>
      </c>
      <c r="CV331" vm="22385">
        <f ca="1"/>
        <v>35.4</v>
      </c>
      <c r="CW331" vm="22386">
        <f ca="1"/>
        <v>37.15</v>
      </c>
      <c r="CX331" vm="11292">
        <f ca="1"/>
        <v>37.07</v>
      </c>
      <c r="CY331" vm="8927">
        <f ca="1"/>
        <v>40.090000000000003</v>
      </c>
      <c r="CZ331" vm="10092">
        <f ca="1"/>
        <v>41.09</v>
      </c>
      <c r="DA331" vm="8814">
        <f ca="1"/>
        <v>36.979999999999997</v>
      </c>
      <c r="DB331" vm="11862">
        <f ca="1"/>
        <v>34.51</v>
      </c>
      <c r="DC331" vm="2532">
        <f ca="1"/>
        <v>33.51</v>
      </c>
      <c r="DD331" vm="21596">
        <f ca="1"/>
        <v>36.64</v>
      </c>
      <c r="DE331" vm="2463">
        <f ca="1"/>
        <v>36.54</v>
      </c>
      <c r="DF331" vm="12879">
        <f ca="1"/>
        <v>45.44</v>
      </c>
      <c r="DG331" vm="22387">
        <f ca="1"/>
        <v>46.11</v>
      </c>
    </row>
    <row r="332" spans="2:111" x14ac:dyDescent="0.55000000000000004">
      <c r="B332" t="e" vm="22388">
        <v>#VALUE!</v>
      </c>
      <c r="C332" t="str" cm="1">
        <f t="array" aca="1" ref="C332" ca="1">_FV(B332,"Industry")</f>
        <v>Oil &amp; Gas</v>
      </c>
      <c r="D332" cm="1" vm="17550">
        <f t="array" aca="1" ref="D332:DG332" ca="1">IFERROR(TRANSPOSE(_xlfn.STOCKHISTORY(B332,$B$1,$C$1,2,0,1)),"")</f>
        <v>20.75</v>
      </c>
      <c r="E332" vm="22389">
        <f ca="1"/>
        <v>20.13</v>
      </c>
      <c r="F332" vm="11244">
        <f ca="1"/>
        <v>22.71</v>
      </c>
      <c r="G332" vm="7388">
        <f ca="1"/>
        <v>23.4</v>
      </c>
      <c r="H332" vm="10190">
        <f ca="1"/>
        <v>23.97</v>
      </c>
      <c r="I332" vm="3322">
        <f ca="1"/>
        <v>25.74</v>
      </c>
      <c r="J332" vm="20714">
        <f ca="1"/>
        <v>24.67</v>
      </c>
      <c r="K332" vm="7409">
        <f ca="1"/>
        <v>24.63</v>
      </c>
      <c r="L332" vm="22390">
        <f ca="1"/>
        <v>25.8</v>
      </c>
      <c r="M332" vm="22384">
        <f ca="1"/>
        <v>20.88</v>
      </c>
      <c r="N332" vm="22391">
        <f ca="1"/>
        <v>22.12</v>
      </c>
      <c r="O332" vm="22392">
        <f ca="1"/>
        <v>23.36</v>
      </c>
      <c r="P332" vm="20665">
        <f ca="1"/>
        <v>21.48</v>
      </c>
      <c r="Q332" vm="22393">
        <f ca="1"/>
        <v>21.9</v>
      </c>
      <c r="R332" vm="21900">
        <f ca="1"/>
        <v>23.91</v>
      </c>
      <c r="S332" vm="22394">
        <f ca="1"/>
        <v>23.24</v>
      </c>
      <c r="T332" vm="22395">
        <f ca="1"/>
        <v>22.19</v>
      </c>
      <c r="U332" vm="22396">
        <f ca="1"/>
        <v>25.08</v>
      </c>
      <c r="V332" vm="13934">
        <f ca="1"/>
        <v>24.87</v>
      </c>
      <c r="W332" vm="22397">
        <f ca="1"/>
        <v>25.55</v>
      </c>
      <c r="X332" vm="17253">
        <f ca="1"/>
        <v>26.75</v>
      </c>
      <c r="Y332" vm="2995">
        <f ca="1"/>
        <v>27.7</v>
      </c>
      <c r="Z332" vm="4223">
        <f ca="1"/>
        <v>28.95</v>
      </c>
      <c r="AA332" vm="3351">
        <f ca="1"/>
        <v>28.6</v>
      </c>
      <c r="AB332" vm="7818">
        <f ca="1"/>
        <v>26.35</v>
      </c>
      <c r="AC332" vm="22398">
        <f ca="1"/>
        <v>24.16</v>
      </c>
      <c r="AD332" vm="11547">
        <f ca="1"/>
        <v>23.98</v>
      </c>
      <c r="AE332" vm="21900">
        <f ca="1"/>
        <v>23.91</v>
      </c>
      <c r="AF332" vm="4509">
        <f ca="1"/>
        <v>22.85</v>
      </c>
      <c r="AG332" vm="13931">
        <f ca="1"/>
        <v>23.8</v>
      </c>
      <c r="AH332" vm="6166">
        <f ca="1"/>
        <v>23.5</v>
      </c>
      <c r="AI332" vm="21906">
        <f ca="1"/>
        <v>23.83</v>
      </c>
      <c r="AJ332" vm="10097">
        <f ca="1"/>
        <v>22.52</v>
      </c>
      <c r="AK332" vm="21910">
        <f ca="1"/>
        <v>24.23</v>
      </c>
      <c r="AL332" vm="21914">
        <f ca="1"/>
        <v>25.16</v>
      </c>
      <c r="AM332" vm="19949">
        <f ca="1"/>
        <v>22.35</v>
      </c>
      <c r="AN332" vm="10165">
        <f ca="1"/>
        <v>24.95</v>
      </c>
      <c r="AO332" vm="10862">
        <f ca="1"/>
        <v>24.62</v>
      </c>
      <c r="AP332" vm="4157">
        <f ca="1"/>
        <v>26.1</v>
      </c>
      <c r="AQ332" vm="22399">
        <f ca="1"/>
        <v>25.89</v>
      </c>
      <c r="AR332" vm="4374">
        <f ca="1"/>
        <v>25.02</v>
      </c>
      <c r="AS332" vm="20708">
        <f ca="1"/>
        <v>22.96</v>
      </c>
      <c r="AT332" vm="22400">
        <f ca="1"/>
        <v>19.16</v>
      </c>
      <c r="AU332" vm="10993">
        <f ca="1"/>
        <v>17.12</v>
      </c>
      <c r="AV332" vm="11024">
        <f ca="1"/>
        <v>17.57</v>
      </c>
      <c r="AW332" vm="22401">
        <f ca="1"/>
        <v>18.64</v>
      </c>
      <c r="AX332" vm="22402">
        <f ca="1"/>
        <v>15.94</v>
      </c>
      <c r="AY332" vm="22403">
        <f ca="1"/>
        <v>17.41</v>
      </c>
      <c r="AZ332" vm="22404">
        <f ca="1"/>
        <v>14.09</v>
      </c>
      <c r="BA332" vm="7776">
        <f ca="1"/>
        <v>13.93</v>
      </c>
      <c r="BB332" vm="16603">
        <f ca="1"/>
        <v>17.190000000000001</v>
      </c>
      <c r="BC332" vm="4644">
        <f ca="1"/>
        <v>21.62</v>
      </c>
      <c r="BD332" vm="6900">
        <f ca="1"/>
        <v>19.84</v>
      </c>
      <c r="BE332" vm="16659">
        <f ca="1"/>
        <v>17.18</v>
      </c>
      <c r="BF332" vm="4437">
        <f ca="1"/>
        <v>18.7</v>
      </c>
      <c r="BG332" vm="22405">
        <f ca="1"/>
        <v>18.97</v>
      </c>
      <c r="BH332" vm="7643">
        <f ca="1"/>
        <v>17.36</v>
      </c>
      <c r="BI332" vm="11025">
        <f ca="1"/>
        <v>17.79</v>
      </c>
      <c r="BJ332" vm="1968">
        <f ca="1"/>
        <v>17.52</v>
      </c>
      <c r="BK332" vm="16647">
        <f ca="1"/>
        <v>16.28</v>
      </c>
      <c r="BL332" vm="18451">
        <f ca="1"/>
        <v>18.329999999999998</v>
      </c>
      <c r="BM332" vm="19892">
        <f ca="1"/>
        <v>18.510000000000002</v>
      </c>
      <c r="BN332" vm="22406">
        <f ca="1"/>
        <v>18.78</v>
      </c>
      <c r="BO332" vm="21549">
        <f ca="1"/>
        <v>16.670000000000002</v>
      </c>
      <c r="BP332" vm="4446">
        <f ca="1"/>
        <v>16.399999999999999</v>
      </c>
      <c r="BQ332" vm="10140">
        <f ca="1"/>
        <v>17.46</v>
      </c>
      <c r="BR332" vm="22407">
        <f ca="1"/>
        <v>16</v>
      </c>
      <c r="BS332" vm="21653">
        <f ca="1"/>
        <v>15.89</v>
      </c>
      <c r="BT332" vm="4154">
        <f ca="1"/>
        <v>21.76</v>
      </c>
      <c r="BU332" vm="4193">
        <f ca="1"/>
        <v>21.32</v>
      </c>
      <c r="BV332" vm="7641">
        <f ca="1"/>
        <v>20.079999999999998</v>
      </c>
      <c r="BW332" vm="22408">
        <f ca="1"/>
        <v>19</v>
      </c>
      <c r="BX332" vm="22393">
        <f ca="1"/>
        <v>21.9</v>
      </c>
      <c r="BY332" vm="4502">
        <f ca="1"/>
        <v>23.33</v>
      </c>
      <c r="BZ332" vm="4156">
        <f ca="1"/>
        <v>26.97</v>
      </c>
      <c r="CA332" vm="22409">
        <f ca="1"/>
        <v>28.79</v>
      </c>
      <c r="CB332" vm="12860">
        <f ca="1"/>
        <v>34.33</v>
      </c>
      <c r="CC332" vm="22410">
        <f ca="1"/>
        <v>25.79</v>
      </c>
      <c r="CD332" vm="5066">
        <f ca="1"/>
        <v>30.59</v>
      </c>
      <c r="CE332" vm="22411">
        <f ca="1"/>
        <v>30.91</v>
      </c>
      <c r="CF332" vm="7429">
        <f ca="1"/>
        <v>26.12</v>
      </c>
      <c r="CG332" vm="3157">
        <f ca="1"/>
        <v>31.13</v>
      </c>
      <c r="CH332" vm="4972">
        <f ca="1"/>
        <v>27.91</v>
      </c>
      <c r="CI332" vm="16612">
        <f ca="1"/>
        <v>24.57</v>
      </c>
      <c r="CJ332" vm="6893">
        <f ca="1"/>
        <v>25.03</v>
      </c>
      <c r="CK332" vm="11555">
        <f ca="1"/>
        <v>24.97</v>
      </c>
      <c r="CL332" vm="21657">
        <f ca="1"/>
        <v>24.54</v>
      </c>
      <c r="CM332" vm="3417">
        <f ca="1"/>
        <v>25.6</v>
      </c>
      <c r="CN332" vm="10181">
        <f ca="1"/>
        <v>23.25</v>
      </c>
      <c r="CO332" vm="2497">
        <f ca="1"/>
        <v>25.3</v>
      </c>
      <c r="CP332" vm="7392">
        <f ca="1"/>
        <v>27.54</v>
      </c>
      <c r="CQ332" vm="3011">
        <f ca="1"/>
        <v>28.19</v>
      </c>
      <c r="CR332" vm="12651">
        <f ca="1"/>
        <v>27.05</v>
      </c>
      <c r="CS332" vm="3304">
        <f ca="1"/>
        <v>27.5</v>
      </c>
      <c r="CT332" vm="10191">
        <f ca="1"/>
        <v>26.25</v>
      </c>
      <c r="CU332" vm="12215">
        <f ca="1"/>
        <v>25.52</v>
      </c>
      <c r="CV332" vm="2027">
        <f ca="1"/>
        <v>24.88</v>
      </c>
      <c r="CW332" vm="4573">
        <f ca="1"/>
        <v>25.78</v>
      </c>
      <c r="CX332" vm="4335">
        <f ca="1"/>
        <v>27.88</v>
      </c>
      <c r="CY332" vm="7656">
        <f ca="1"/>
        <v>27.36</v>
      </c>
      <c r="CZ332" vm="11259">
        <f ca="1"/>
        <v>28.52</v>
      </c>
      <c r="DA332" vm="2175">
        <f ca="1"/>
        <v>26.67</v>
      </c>
      <c r="DB332" vm="22390">
        <f ca="1"/>
        <v>25.8</v>
      </c>
      <c r="DC332" vm="7397">
        <f ca="1"/>
        <v>24.33</v>
      </c>
      <c r="DD332" vm="22412">
        <f ca="1"/>
        <v>23.95</v>
      </c>
      <c r="DE332" vm="21881">
        <f ca="1"/>
        <v>23.92</v>
      </c>
      <c r="DF332" vm="16384">
        <f ca="1"/>
        <v>26.72</v>
      </c>
      <c r="DG332" vm="19867">
        <f ca="1"/>
        <v>25.54</v>
      </c>
    </row>
    <row r="333" spans="2:111" x14ac:dyDescent="0.55000000000000004">
      <c r="B333" t="e" vm="22413">
        <v>#VALUE!</v>
      </c>
      <c r="C333" t="str" cm="1">
        <f t="array" aca="1" ref="C333" ca="1">_FV(B333,"Industry")</f>
        <v>Oil &amp; Gas</v>
      </c>
      <c r="D333" cm="1" vm="7778">
        <f t="array" aca="1" ref="D333:DF333" ca="1">IFERROR(TRANSPOSE(_xlfn.STOCKHISTORY(B333,$B$1,$C$1,2,0,1)),"")</f>
        <v>9.73</v>
      </c>
      <c r="E333" vm="4280">
        <f ca="1"/>
        <v>8.2100000000000009</v>
      </c>
      <c r="F333" vm="9181">
        <f ca="1"/>
        <v>11.14</v>
      </c>
      <c r="G333" vm="22404">
        <f ca="1"/>
        <v>14.09</v>
      </c>
      <c r="H333" vm="1964">
        <f ca="1"/>
        <v>13.07</v>
      </c>
      <c r="I333" vm="22414">
        <f ca="1"/>
        <v>15.01</v>
      </c>
      <c r="J333" vm="17516">
        <f ca="1"/>
        <v>13.64</v>
      </c>
      <c r="K333" vm="22415">
        <f ca="1"/>
        <v>15.02</v>
      </c>
      <c r="L333" vm="4664">
        <f ca="1"/>
        <v>15.81</v>
      </c>
      <c r="M333" vm="4307">
        <f ca="1"/>
        <v>13.18</v>
      </c>
      <c r="N333" vm="22416">
        <f ca="1"/>
        <v>18.059999999999999</v>
      </c>
      <c r="O333" vm="4598">
        <f ca="1"/>
        <v>17.309999999999999</v>
      </c>
      <c r="P333" vm="4669">
        <f ca="1"/>
        <v>16.75</v>
      </c>
      <c r="Q333" vm="22407">
        <f ca="1"/>
        <v>16</v>
      </c>
      <c r="R333" vm="4145">
        <f ca="1"/>
        <v>15.8</v>
      </c>
      <c r="S333" vm="4259">
        <f ca="1"/>
        <v>14.87</v>
      </c>
      <c r="T333" vm="21568">
        <f ca="1"/>
        <v>13.02</v>
      </c>
      <c r="U333" vm="4632">
        <f ca="1"/>
        <v>11.85</v>
      </c>
      <c r="V333" vm="16664">
        <f ca="1"/>
        <v>12.23</v>
      </c>
      <c r="W333" vm="4459">
        <f ca="1"/>
        <v>11.12</v>
      </c>
      <c r="X333" vm="22417">
        <f ca="1"/>
        <v>13.56</v>
      </c>
      <c r="Y333" vm="21633">
        <f ca="1"/>
        <v>14.22</v>
      </c>
      <c r="Z333" vm="4297">
        <f ca="1"/>
        <v>14.84</v>
      </c>
      <c r="AA333" vm="22418">
        <f ca="1"/>
        <v>16.93</v>
      </c>
      <c r="AB333" vm="21726">
        <f ca="1"/>
        <v>18.190000000000001</v>
      </c>
      <c r="AC333" vm="19895">
        <f ca="1"/>
        <v>14.52</v>
      </c>
      <c r="AD333" vm="4667">
        <f ca="1"/>
        <v>16.13</v>
      </c>
      <c r="AE333" vm="4607">
        <f ca="1"/>
        <v>18.25</v>
      </c>
      <c r="AF333" vm="21506">
        <f ca="1"/>
        <v>21.43</v>
      </c>
      <c r="AG333" vm="18456">
        <f ca="1"/>
        <v>20.86</v>
      </c>
      <c r="AH333" vm="3283">
        <f ca="1"/>
        <v>21.12</v>
      </c>
      <c r="AI333" vm="16607">
        <f ca="1"/>
        <v>21.51</v>
      </c>
      <c r="AJ333" vm="7420">
        <f ca="1"/>
        <v>23.28</v>
      </c>
      <c r="AK333" vm="7648">
        <f ca="1"/>
        <v>18.989999999999998</v>
      </c>
      <c r="AL333" vm="4147">
        <f ca="1"/>
        <v>16.690000000000001</v>
      </c>
      <c r="AM333" vm="22419">
        <f ca="1"/>
        <v>14.34</v>
      </c>
      <c r="AN333" vm="22420">
        <f ca="1"/>
        <v>15.79</v>
      </c>
      <c r="AO333" vm="167">
        <f ca="1"/>
        <v>16.600000000000001</v>
      </c>
      <c r="AP333" vm="7790">
        <f ca="1"/>
        <v>16.71</v>
      </c>
      <c r="AQ333" vm="22421">
        <f ca="1"/>
        <v>17.04</v>
      </c>
      <c r="AR333" vm="4302">
        <f ca="1"/>
        <v>13.15</v>
      </c>
      <c r="AS333" vm="4666">
        <f ca="1"/>
        <v>14.21</v>
      </c>
      <c r="AT333" vm="22422">
        <f ca="1"/>
        <v>14.07</v>
      </c>
      <c r="AU333" vm="22423">
        <f ca="1"/>
        <v>11.84</v>
      </c>
      <c r="AV333" vm="4279">
        <f ca="1"/>
        <v>12.27</v>
      </c>
      <c r="AW333" vm="4462">
        <f ca="1"/>
        <v>11.53</v>
      </c>
      <c r="AX333" vm="4631">
        <f ca="1"/>
        <v>11.65</v>
      </c>
      <c r="AY333" vm="22424">
        <f ca="1"/>
        <v>13.58</v>
      </c>
      <c r="AZ333" vm="10121">
        <f ca="1"/>
        <v>11.37</v>
      </c>
      <c r="BA333" vm="22425">
        <f ca="1"/>
        <v>8.2799999999999994</v>
      </c>
      <c r="BB333" vm="22426">
        <f ca="1"/>
        <v>3.29</v>
      </c>
      <c r="BC333" vm="22427">
        <f ca="1"/>
        <v>6.12</v>
      </c>
      <c r="BD333" vm="22428">
        <f ca="1"/>
        <v>5.34</v>
      </c>
      <c r="BE333" vm="22427">
        <f ca="1"/>
        <v>6.12</v>
      </c>
      <c r="BF333" vm="22429">
        <f ca="1"/>
        <v>5.49</v>
      </c>
      <c r="BG333" vm="22430">
        <f ca="1"/>
        <v>5.28</v>
      </c>
      <c r="BH333" vm="22431">
        <f ca="1"/>
        <v>4.09</v>
      </c>
      <c r="BI333" vm="22432">
        <f ca="1"/>
        <v>3.96</v>
      </c>
      <c r="BJ333" vm="22433">
        <f ca="1"/>
        <v>5.92</v>
      </c>
      <c r="BK333" vm="22434">
        <f ca="1"/>
        <v>6.67</v>
      </c>
      <c r="BL333" vm="22435">
        <f ca="1"/>
        <v>7.24</v>
      </c>
      <c r="BM333" vm="21673">
        <f ca="1"/>
        <v>11.1</v>
      </c>
      <c r="BN333" vm="22436">
        <f ca="1"/>
        <v>10.68</v>
      </c>
      <c r="BO333" vm="4318">
        <f ca="1"/>
        <v>11.26</v>
      </c>
      <c r="BP333" vm="10852">
        <f ca="1"/>
        <v>12.11</v>
      </c>
      <c r="BQ333" vm="21573">
        <f ca="1"/>
        <v>13.62</v>
      </c>
      <c r="BR333" vm="9171">
        <f ca="1"/>
        <v>11.59</v>
      </c>
      <c r="BS333" vm="9167">
        <f ca="1"/>
        <v>11.75</v>
      </c>
      <c r="BT333" vm="22437">
        <f ca="1"/>
        <v>13.67</v>
      </c>
      <c r="BU333" vm="22438">
        <f ca="1"/>
        <v>16.32</v>
      </c>
      <c r="BV333" vm="10989">
        <f ca="1"/>
        <v>15.49</v>
      </c>
      <c r="BW333" vm="17249">
        <f ca="1"/>
        <v>16.420000000000002</v>
      </c>
      <c r="BX333" vm="22374">
        <f ca="1"/>
        <v>19.47</v>
      </c>
      <c r="BY333" vm="7972">
        <f ca="1"/>
        <v>22.56</v>
      </c>
      <c r="BZ333" vm="10162">
        <f ca="1"/>
        <v>25.11</v>
      </c>
      <c r="CA333" vm="7659">
        <f ca="1"/>
        <v>24.92</v>
      </c>
      <c r="CB333" vm="2446">
        <f ca="1"/>
        <v>31.43</v>
      </c>
      <c r="CC333" vm="18460">
        <f ca="1"/>
        <v>22.48</v>
      </c>
      <c r="CD333" vm="19946">
        <f ca="1"/>
        <v>24.8</v>
      </c>
      <c r="CE333" vm="10864">
        <f ca="1"/>
        <v>25.59</v>
      </c>
      <c r="CF333" vm="22439">
        <f ca="1"/>
        <v>22.58</v>
      </c>
      <c r="CG333" vm="5069">
        <f ca="1"/>
        <v>30.45</v>
      </c>
      <c r="CH333" vm="11287">
        <f ca="1"/>
        <v>30.63</v>
      </c>
      <c r="CI333" vm="21842">
        <f ca="1"/>
        <v>27.07</v>
      </c>
      <c r="CJ333" vm="5658">
        <f ca="1"/>
        <v>27.47</v>
      </c>
      <c r="CK333" vm="5059">
        <f ca="1"/>
        <v>25.15</v>
      </c>
      <c r="CL333" vm="185">
        <f ca="1"/>
        <v>23.96</v>
      </c>
      <c r="CM333" vm="22398">
        <f ca="1"/>
        <v>24.16</v>
      </c>
      <c r="CN333" vm="4370">
        <f ca="1"/>
        <v>22.16</v>
      </c>
      <c r="CO333" vm="19885">
        <f ca="1"/>
        <v>23.02</v>
      </c>
      <c r="CP333" vm="3001">
        <f ca="1"/>
        <v>26.27</v>
      </c>
      <c r="CQ333" vm="7818">
        <f ca="1"/>
        <v>26.35</v>
      </c>
      <c r="CR333" vm="17253">
        <f ca="1"/>
        <v>26.75</v>
      </c>
      <c r="CS333" vm="6168">
        <f ca="1"/>
        <v>27.31</v>
      </c>
      <c r="CT333" vm="11551">
        <f ca="1"/>
        <v>25.43</v>
      </c>
      <c r="CU333" vm="22398">
        <f ca="1"/>
        <v>24.16</v>
      </c>
      <c r="CV333" vm="4509">
        <f ca="1"/>
        <v>22.85</v>
      </c>
      <c r="CW333" vm="18140">
        <f ca="1"/>
        <v>24.25</v>
      </c>
      <c r="CX333" vm="20712">
        <f ca="1"/>
        <v>28.34</v>
      </c>
      <c r="CY333" vm="4343">
        <f ca="1"/>
        <v>26.85</v>
      </c>
      <c r="CZ333" vm="2028">
        <f ca="1"/>
        <v>28.96</v>
      </c>
      <c r="DA333" vm="3355">
        <f ca="1"/>
        <v>28.67</v>
      </c>
      <c r="DB333" vm="4399">
        <f ca="1"/>
        <v>28.05</v>
      </c>
      <c r="DC333" vm="4981">
        <f ca="1"/>
        <v>28.65</v>
      </c>
      <c r="DD333" vm="7404">
        <f ca="1"/>
        <v>26.63</v>
      </c>
      <c r="DE333" vm="2995">
        <f ca="1"/>
        <v>27.7</v>
      </c>
      <c r="DF333" vm="6171">
        <f ca="1"/>
        <v>28.55</v>
      </c>
    </row>
    <row r="334" spans="2:111" x14ac:dyDescent="0.55000000000000004">
      <c r="B334" t="e" vm="22440">
        <v>#VALUE!</v>
      </c>
      <c r="C334" t="str" cm="1">
        <f t="array" aca="1" ref="C334" ca="1">_FV(B334,"Industry")</f>
        <v>Oil &amp; Gas</v>
      </c>
      <c r="D334" cm="1" vm="6534">
        <f t="array" aca="1" ref="D334:DG334" ca="1">IFERROR(TRANSPOSE(_xlfn.STOCKHISTORY(B334,$B$1,$C$1,2,0,1)),"")</f>
        <v>42.54</v>
      </c>
      <c r="E334" vm="8925">
        <f ca="1"/>
        <v>38.28</v>
      </c>
      <c r="F334" vm="12875">
        <f ca="1"/>
        <v>48.81</v>
      </c>
      <c r="G334" vm="5213">
        <f ca="1"/>
        <v>54.4</v>
      </c>
      <c r="H334" vm="3589">
        <f ca="1"/>
        <v>57.14</v>
      </c>
      <c r="I334" vm="7072">
        <f ca="1"/>
        <v>55.67</v>
      </c>
      <c r="J334" vm="3882">
        <f ca="1"/>
        <v>52.5</v>
      </c>
      <c r="K334" vm="12129">
        <f ca="1"/>
        <v>49.7</v>
      </c>
      <c r="L334" vm="9824">
        <f ca="1"/>
        <v>63.87</v>
      </c>
      <c r="M334" vm="5166">
        <f ca="1"/>
        <v>59.48</v>
      </c>
      <c r="N334" vm="8027">
        <f ca="1"/>
        <v>65.95</v>
      </c>
      <c r="O334" vm="3916">
        <f ca="1"/>
        <v>63.47</v>
      </c>
      <c r="P334" vm="12180">
        <f ca="1"/>
        <v>59.82</v>
      </c>
      <c r="Q334" vm="10942">
        <f ca="1"/>
        <v>52.59</v>
      </c>
      <c r="R334" vm="3033">
        <f ca="1"/>
        <v>51.39</v>
      </c>
      <c r="S334" vm="11893">
        <f ca="1"/>
        <v>48.64</v>
      </c>
      <c r="T334" vm="6212">
        <f ca="1"/>
        <v>46.76</v>
      </c>
      <c r="U334" vm="3909">
        <f ca="1"/>
        <v>47.93</v>
      </c>
      <c r="V334" vm="7562">
        <f ca="1"/>
        <v>49.48</v>
      </c>
      <c r="W334" vm="5080">
        <f ca="1"/>
        <v>38.840000000000003</v>
      </c>
      <c r="X334" vm="17559">
        <f ca="1"/>
        <v>45.8</v>
      </c>
      <c r="Y334" vm="10287">
        <f ca="1"/>
        <v>41.37</v>
      </c>
      <c r="Z334" vm="7822">
        <f ca="1"/>
        <v>41.83</v>
      </c>
      <c r="AA334" vm="7060">
        <f ca="1"/>
        <v>42.22</v>
      </c>
      <c r="AB334" vm="7065">
        <f ca="1"/>
        <v>44.87</v>
      </c>
      <c r="AC334" vm="2126">
        <f ca="1"/>
        <v>34.15</v>
      </c>
      <c r="AD334" vm="8090">
        <f ca="1"/>
        <v>38.479999999999997</v>
      </c>
      <c r="AE334" vm="10840">
        <f ca="1"/>
        <v>40.950000000000003</v>
      </c>
      <c r="AF334" vm="7078">
        <f ca="1"/>
        <v>40</v>
      </c>
      <c r="AG334" vm="3893">
        <f ca="1"/>
        <v>46.75</v>
      </c>
      <c r="AH334" vm="5140">
        <f ca="1"/>
        <v>46</v>
      </c>
      <c r="AI334" vm="8804">
        <f ca="1"/>
        <v>43.83</v>
      </c>
      <c r="AJ334" vm="18182">
        <f ca="1"/>
        <v>47.67</v>
      </c>
      <c r="AK334" vm="10822">
        <f ca="1"/>
        <v>37.83</v>
      </c>
      <c r="AL334" vm="22441">
        <f ca="1"/>
        <v>35.130000000000003</v>
      </c>
      <c r="AM334" vm="10191">
        <f ca="1"/>
        <v>26.25</v>
      </c>
      <c r="AN334" vm="1979">
        <f ca="1"/>
        <v>32.82</v>
      </c>
      <c r="AO334" vm="10193">
        <f ca="1"/>
        <v>33.18</v>
      </c>
      <c r="AP334" vm="5002">
        <f ca="1"/>
        <v>34.659999999999997</v>
      </c>
      <c r="AQ334" vm="2178">
        <f ca="1"/>
        <v>32.909999999999997</v>
      </c>
      <c r="AR334" vm="11005">
        <f ca="1"/>
        <v>26.07</v>
      </c>
      <c r="AS334" vm="7652">
        <f ca="1"/>
        <v>28.97</v>
      </c>
      <c r="AT334" vm="7419">
        <f ca="1"/>
        <v>24.42</v>
      </c>
      <c r="AU334" vm="22442">
        <f ca="1"/>
        <v>21.57</v>
      </c>
      <c r="AV334" vm="3417">
        <f ca="1"/>
        <v>25.6</v>
      </c>
      <c r="AW334" vm="17252">
        <f ca="1"/>
        <v>21.66</v>
      </c>
      <c r="AX334" vm="19209">
        <f ca="1"/>
        <v>22.28</v>
      </c>
      <c r="AY334" vm="10864">
        <f ca="1"/>
        <v>25.59</v>
      </c>
      <c r="AZ334" vm="4158">
        <f ca="1"/>
        <v>27.44</v>
      </c>
      <c r="BA334" vm="7659">
        <f ca="1"/>
        <v>24.92</v>
      </c>
      <c r="BB334" vm="22443">
        <f ca="1"/>
        <v>4.18</v>
      </c>
      <c r="BC334" vm="1965">
        <f ca="1"/>
        <v>13.08</v>
      </c>
      <c r="BD334" vm="22444">
        <f ca="1"/>
        <v>10.79</v>
      </c>
      <c r="BE334" vm="21637">
        <f ca="1"/>
        <v>13.5</v>
      </c>
      <c r="BF334" vm="21663">
        <f ca="1"/>
        <v>15.35</v>
      </c>
      <c r="BG334" vm="22445">
        <f ca="1"/>
        <v>14.8</v>
      </c>
      <c r="BH334" vm="22446">
        <f ca="1"/>
        <v>9.4700000000000006</v>
      </c>
      <c r="BI334" vm="22447">
        <f ca="1"/>
        <v>8.3000000000000007</v>
      </c>
      <c r="BJ334" vm="16641">
        <f ca="1"/>
        <v>12.89</v>
      </c>
      <c r="BK334" vm="19199">
        <f ca="1"/>
        <v>14.19</v>
      </c>
      <c r="BL334" vm="22448">
        <f ca="1"/>
        <v>14.28</v>
      </c>
      <c r="BM334" vm="7635">
        <f ca="1"/>
        <v>19.73</v>
      </c>
      <c r="BN334" vm="11023">
        <f ca="1"/>
        <v>17.899999999999999</v>
      </c>
      <c r="BO334" vm="17551">
        <f ca="1"/>
        <v>20</v>
      </c>
      <c r="BP334" vm="22449">
        <f ca="1"/>
        <v>20.8</v>
      </c>
      <c r="BQ334" vm="10144">
        <f ca="1"/>
        <v>21.63</v>
      </c>
      <c r="BR334" vm="4480">
        <f ca="1"/>
        <v>18.75</v>
      </c>
      <c r="BS334" vm="4670">
        <f ca="1"/>
        <v>19.48</v>
      </c>
      <c r="BT334" vm="21506">
        <f ca="1"/>
        <v>21.43</v>
      </c>
      <c r="BU334" vm="4218">
        <f ca="1"/>
        <v>26.21</v>
      </c>
      <c r="BV334" vm="7633">
        <f ca="1"/>
        <v>25.77</v>
      </c>
      <c r="BW334" vm="17539">
        <f ca="1"/>
        <v>26.89</v>
      </c>
      <c r="BX334" vm="10883">
        <f ca="1"/>
        <v>33.21</v>
      </c>
      <c r="BY334" vm="4515">
        <f ca="1"/>
        <v>35.630000000000003</v>
      </c>
      <c r="BZ334" vm="11558">
        <f ca="1"/>
        <v>41.33</v>
      </c>
      <c r="CA334" vm="21614">
        <f ca="1"/>
        <v>40.93</v>
      </c>
      <c r="CB334" vm="7718">
        <f ca="1"/>
        <v>47.01</v>
      </c>
      <c r="CC334" vm="9411">
        <f ca="1"/>
        <v>34.9</v>
      </c>
      <c r="CD334" vm="10821">
        <f ca="1"/>
        <v>37.17</v>
      </c>
      <c r="CE334" vm="8124">
        <f ca="1"/>
        <v>39.11</v>
      </c>
      <c r="CF334" vm="11859">
        <f ca="1"/>
        <v>34.19</v>
      </c>
      <c r="CG334" vm="21483">
        <f ca="1"/>
        <v>45.46</v>
      </c>
      <c r="CH334" vm="12866">
        <f ca="1"/>
        <v>46.85</v>
      </c>
      <c r="CI334" vm="4710">
        <f ca="1"/>
        <v>46.68</v>
      </c>
      <c r="CJ334" vm="12075">
        <f ca="1"/>
        <v>44.33</v>
      </c>
      <c r="CK334" vm="13940">
        <f ca="1"/>
        <v>38.380000000000003</v>
      </c>
      <c r="CL334" vm="9053">
        <f ca="1"/>
        <v>36.06</v>
      </c>
      <c r="CM334" vm="22450">
        <f ca="1"/>
        <v>36.85</v>
      </c>
      <c r="CN334" vm="22451">
        <f ca="1"/>
        <v>31.78</v>
      </c>
      <c r="CO334" vm="7722">
        <f ca="1"/>
        <v>34.17</v>
      </c>
      <c r="CP334" vm="7825">
        <f ca="1"/>
        <v>40.49</v>
      </c>
      <c r="CQ334" vm="2501">
        <f ca="1"/>
        <v>43.84</v>
      </c>
      <c r="CR334" vm="10836">
        <f ca="1"/>
        <v>41.1</v>
      </c>
      <c r="CS334" vm="17722">
        <f ca="1"/>
        <v>39.72</v>
      </c>
      <c r="CT334" vm="2490">
        <f ca="1"/>
        <v>36</v>
      </c>
      <c r="CU334" vm="4362">
        <f ca="1"/>
        <v>35.880000000000003</v>
      </c>
      <c r="CV334" vm="6552">
        <f ca="1"/>
        <v>31.33</v>
      </c>
      <c r="CW334" vm="19947">
        <f ca="1"/>
        <v>29.79</v>
      </c>
      <c r="CX334" vm="12220">
        <f ca="1"/>
        <v>34.380000000000003</v>
      </c>
      <c r="CY334" vm="5084">
        <f ca="1"/>
        <v>31.44</v>
      </c>
      <c r="CZ334" vm="7032">
        <f ca="1"/>
        <v>30.53</v>
      </c>
      <c r="DA334" vm="2445">
        <f ca="1"/>
        <v>29.44</v>
      </c>
      <c r="DB334" vm="6875">
        <f ca="1"/>
        <v>31.19</v>
      </c>
      <c r="DC334" vm="11280">
        <f ca="1"/>
        <v>28.49</v>
      </c>
      <c r="DD334" vm="6872">
        <f ca="1"/>
        <v>24.46</v>
      </c>
      <c r="DE334" vm="7385">
        <f ca="1"/>
        <v>23.6</v>
      </c>
      <c r="DF334" vm="17519">
        <f ca="1"/>
        <v>22.65</v>
      </c>
      <c r="DG334" vm="22452">
        <f ca="1"/>
        <v>23.09</v>
      </c>
    </row>
    <row r="335" spans="2:111" x14ac:dyDescent="0.55000000000000004">
      <c r="B335" t="e" vm="22453">
        <v>#VALUE!</v>
      </c>
      <c r="C335" t="str" cm="1">
        <f t="array" aca="1" ref="C335" ca="1">_FV(B335,"Industry")</f>
        <v>Oil &amp; Gas Related Equipment and Services</v>
      </c>
      <c r="D335" cm="1" vm="22454">
        <f t="array" aca="1" ref="D335:DG335" ca="1">IFERROR(TRANSPOSE(_xlfn.STOCKHISTORY(B335,$B$1,$C$1,2,0,1)),"")</f>
        <v>19.3</v>
      </c>
      <c r="E335" vm="22455">
        <f ca="1"/>
        <v>15.99</v>
      </c>
      <c r="F335" vm="22456">
        <f ca="1"/>
        <v>16.07</v>
      </c>
      <c r="G335" vm="4189">
        <f ca="1"/>
        <v>19.39</v>
      </c>
      <c r="H335" vm="4370">
        <f ca="1"/>
        <v>22.16</v>
      </c>
      <c r="I335" vm="10144">
        <f ca="1"/>
        <v>21.63</v>
      </c>
      <c r="J335" vm="10190">
        <f ca="1"/>
        <v>23.97</v>
      </c>
      <c r="K335" vm="21835">
        <f ca="1"/>
        <v>27.94</v>
      </c>
      <c r="L335" vm="22457">
        <f ca="1"/>
        <v>30.73</v>
      </c>
      <c r="M335" vm="12217">
        <f ca="1"/>
        <v>29.2</v>
      </c>
      <c r="N335" vm="10871">
        <f ca="1"/>
        <v>30.7</v>
      </c>
      <c r="O335" vm="22458">
        <f ca="1"/>
        <v>31.14</v>
      </c>
      <c r="P335" vm="11255">
        <f ca="1"/>
        <v>28.84</v>
      </c>
      <c r="Q335" vm="20712">
        <f ca="1"/>
        <v>28.34</v>
      </c>
      <c r="R335" vm="2500">
        <f ca="1"/>
        <v>29.59</v>
      </c>
      <c r="S335" vm="11287">
        <f ca="1"/>
        <v>30.63</v>
      </c>
      <c r="T335" vm="3351">
        <f ca="1"/>
        <v>28.6</v>
      </c>
      <c r="U335" vm="22459">
        <f ca="1"/>
        <v>30.28</v>
      </c>
      <c r="V335" vm="22451">
        <f ca="1"/>
        <v>31.78</v>
      </c>
      <c r="W335" vm="4532">
        <f ca="1"/>
        <v>29.73</v>
      </c>
      <c r="X335" vm="4982">
        <f ca="1"/>
        <v>30.01</v>
      </c>
      <c r="Y335" vm="3318">
        <f ca="1"/>
        <v>28.5</v>
      </c>
      <c r="Z335" vm="3415">
        <f ca="1"/>
        <v>29.05</v>
      </c>
      <c r="AA335" vm="3358">
        <f ca="1"/>
        <v>30.49</v>
      </c>
      <c r="AB335" vm="4580">
        <f ca="1"/>
        <v>31.39</v>
      </c>
      <c r="AC335" vm="7396">
        <f ca="1"/>
        <v>27.76</v>
      </c>
      <c r="AD335" vm="22460">
        <f ca="1"/>
        <v>24.86</v>
      </c>
      <c r="AE335" vm="8114">
        <f ca="1"/>
        <v>25.73</v>
      </c>
      <c r="AF335" vm="11876">
        <f ca="1"/>
        <v>26.86</v>
      </c>
      <c r="AG335" vm="22461">
        <f ca="1"/>
        <v>27.11</v>
      </c>
      <c r="AH335" vm="22462">
        <f ca="1"/>
        <v>29.75</v>
      </c>
      <c r="AI335" vm="2500">
        <f ca="1"/>
        <v>29.59</v>
      </c>
      <c r="AJ335" vm="21593">
        <f ca="1"/>
        <v>27.19</v>
      </c>
      <c r="AK335" vm="7397">
        <f ca="1"/>
        <v>24.33</v>
      </c>
      <c r="AL335" vm="19883">
        <f ca="1"/>
        <v>25.32</v>
      </c>
      <c r="AM335" vm="16608">
        <f ca="1"/>
        <v>22.05</v>
      </c>
      <c r="AN335" vm="3000">
        <f ca="1"/>
        <v>26.93</v>
      </c>
      <c r="AO335" vm="11260">
        <f ca="1"/>
        <v>26.69</v>
      </c>
      <c r="AP335" vm="13938">
        <f ca="1"/>
        <v>28.72</v>
      </c>
      <c r="AQ335" vm="7666">
        <f ca="1"/>
        <v>28.33</v>
      </c>
      <c r="AR335" vm="6162">
        <f ca="1"/>
        <v>26.38</v>
      </c>
      <c r="AS335" vm="8808">
        <f ca="1"/>
        <v>28.04</v>
      </c>
      <c r="AT335" vm="3306">
        <f ca="1"/>
        <v>24.64</v>
      </c>
      <c r="AU335" vm="7385">
        <f ca="1"/>
        <v>23.6</v>
      </c>
      <c r="AV335" vm="7391">
        <f ca="1"/>
        <v>24.06</v>
      </c>
      <c r="AW335" vm="21476">
        <f ca="1"/>
        <v>22.31</v>
      </c>
      <c r="AX335" vm="22463">
        <f ca="1"/>
        <v>22.72</v>
      </c>
      <c r="AY335" vm="8111">
        <f ca="1"/>
        <v>23.72</v>
      </c>
      <c r="AZ335" vm="22464">
        <f ca="1"/>
        <v>20.69</v>
      </c>
      <c r="BA335" vm="6898">
        <f ca="1"/>
        <v>19.05</v>
      </c>
      <c r="BB335" vm="4447">
        <f ca="1"/>
        <v>14.15</v>
      </c>
      <c r="BC335" vm="7812">
        <f ca="1"/>
        <v>19.37</v>
      </c>
      <c r="BD335" vm="4471">
        <f ca="1"/>
        <v>20.43</v>
      </c>
      <c r="BE335" vm="21504">
        <f ca="1"/>
        <v>19.02</v>
      </c>
      <c r="BF335" vm="22465">
        <f ca="1"/>
        <v>19.13</v>
      </c>
      <c r="BG335" vm="22466">
        <f ca="1"/>
        <v>20.76</v>
      </c>
      <c r="BH335" vm="22467">
        <f ca="1"/>
        <v>19.649999999999999</v>
      </c>
      <c r="BI335" vm="2722">
        <f ca="1"/>
        <v>19.190000000000001</v>
      </c>
      <c r="BJ335" vm="22468">
        <f ca="1"/>
        <v>20.98</v>
      </c>
      <c r="BK335" vm="19203">
        <f ca="1"/>
        <v>20.05</v>
      </c>
      <c r="BL335" vm="3319">
        <f ca="1"/>
        <v>21.23</v>
      </c>
      <c r="BM335" vm="19948">
        <f ca="1"/>
        <v>22.84</v>
      </c>
      <c r="BN335" vm="16666">
        <f ca="1"/>
        <v>23.69</v>
      </c>
      <c r="BO335" vm="7973">
        <f ca="1"/>
        <v>24.36</v>
      </c>
      <c r="BP335" vm="3357">
        <f ca="1"/>
        <v>26.34</v>
      </c>
      <c r="BQ335" vm="4220">
        <f ca="1"/>
        <v>26.55</v>
      </c>
      <c r="BR335" vm="19173">
        <f ca="1"/>
        <v>25.05</v>
      </c>
      <c r="BS335" vm="21727">
        <f ca="1"/>
        <v>24.69</v>
      </c>
      <c r="BT335" vm="7402">
        <f ca="1"/>
        <v>25.94</v>
      </c>
      <c r="BU335" vm="7667">
        <f ca="1"/>
        <v>28.09</v>
      </c>
      <c r="BV335" vm="6169">
        <f ca="1"/>
        <v>26.79</v>
      </c>
      <c r="BW335" vm="10163">
        <f ca="1"/>
        <v>26.04</v>
      </c>
      <c r="BX335" vm="10812">
        <f ca="1"/>
        <v>29.94</v>
      </c>
      <c r="BY335" vm="2448">
        <f ca="1"/>
        <v>31.28</v>
      </c>
      <c r="BZ335" vm="22469">
        <f ca="1"/>
        <v>33.409999999999997</v>
      </c>
      <c r="CA335" vm="10808">
        <f ca="1"/>
        <v>34.29</v>
      </c>
      <c r="CB335" vm="3939">
        <f ca="1"/>
        <v>37.06</v>
      </c>
      <c r="CC335" vm="21833">
        <f ca="1"/>
        <v>31.21</v>
      </c>
      <c r="CD335" vm="4363">
        <f ca="1"/>
        <v>34.090000000000003</v>
      </c>
      <c r="CE335" vm="16619">
        <f ca="1"/>
        <v>34.03</v>
      </c>
      <c r="CF335" vm="21496">
        <f ca="1"/>
        <v>28.63</v>
      </c>
      <c r="CG335" vm="10806">
        <f ca="1"/>
        <v>32.729999999999997</v>
      </c>
      <c r="CH335" vm="22470">
        <f ca="1"/>
        <v>34.700000000000003</v>
      </c>
      <c r="CI335" vm="10817">
        <f ca="1"/>
        <v>32.9</v>
      </c>
      <c r="CJ335" vm="3161">
        <f ca="1"/>
        <v>32.24</v>
      </c>
      <c r="CK335" vm="2997">
        <f ca="1"/>
        <v>30.1</v>
      </c>
      <c r="CL335" vm="22471">
        <f ca="1"/>
        <v>29.86</v>
      </c>
      <c r="CM335" vm="22472">
        <f ca="1"/>
        <v>30.26</v>
      </c>
      <c r="CN335" vm="4332">
        <f ca="1"/>
        <v>28.66</v>
      </c>
      <c r="CO335" vm="6553">
        <f ca="1"/>
        <v>32.630000000000003</v>
      </c>
      <c r="CP335" vm="3609">
        <f ca="1"/>
        <v>34.450000000000003</v>
      </c>
      <c r="CQ335" vm="2454">
        <f ca="1"/>
        <v>34.53</v>
      </c>
      <c r="CR335" vm="3154">
        <f ca="1"/>
        <v>33.69</v>
      </c>
      <c r="CS335" vm="10819">
        <f ca="1"/>
        <v>34.4</v>
      </c>
      <c r="CT335" vm="3058">
        <f ca="1"/>
        <v>36.79</v>
      </c>
      <c r="CU335" vm="2045">
        <f ca="1"/>
        <v>34.83</v>
      </c>
      <c r="CV335" vm="5002">
        <f ca="1"/>
        <v>34.659999999999997</v>
      </c>
      <c r="CW335" vm="1987">
        <f ca="1"/>
        <v>35.94</v>
      </c>
      <c r="CX335" vm="8929">
        <f ca="1"/>
        <v>38.97</v>
      </c>
      <c r="CY335" vm="3333">
        <f ca="1"/>
        <v>38.36</v>
      </c>
      <c r="CZ335" vm="22473">
        <f ca="1"/>
        <v>41.51</v>
      </c>
      <c r="DA335" vm="5015">
        <f ca="1"/>
        <v>42.5</v>
      </c>
      <c r="DB335" vm="11986">
        <f ca="1"/>
        <v>42.94</v>
      </c>
      <c r="DC335" vm="3436">
        <f ca="1"/>
        <v>45.77</v>
      </c>
      <c r="DD335" vm="12238">
        <f ca="1"/>
        <v>45.65</v>
      </c>
      <c r="DE335" vm="8097">
        <f ca="1"/>
        <v>52.37</v>
      </c>
      <c r="DF335" vm="7985">
        <f ca="1"/>
        <v>58.52</v>
      </c>
      <c r="DG335" vm="2008">
        <f ca="1"/>
        <v>54.12</v>
      </c>
    </row>
    <row r="336" spans="2:111" x14ac:dyDescent="0.55000000000000004">
      <c r="B336" t="e" vm="22474">
        <v>#VALUE!</v>
      </c>
      <c r="C336" t="str" cm="1">
        <f t="array" aca="1" ref="C336" ca="1">_FV(B336,"Industry")</f>
        <v>Oil &amp; Gas Related Equipment and Services</v>
      </c>
      <c r="D336" cm="1" vm="10341">
        <f t="array" aca="1" ref="D336:DG336" ca="1">IFERROR(TRANSPOSE(_xlfn.STOCKHISTORY(B336,$B$1,$C$1,2,0,1)),"")</f>
        <v>72.27</v>
      </c>
      <c r="E336" vm="1237">
        <f ca="1"/>
        <v>71.72</v>
      </c>
      <c r="F336" vm="5754">
        <f ca="1"/>
        <v>73.75</v>
      </c>
      <c r="G336" vm="9882">
        <f ca="1"/>
        <v>80.34</v>
      </c>
      <c r="H336" vm="15127">
        <f ca="1"/>
        <v>76.3</v>
      </c>
      <c r="I336" vm="9870">
        <f ca="1"/>
        <v>79.08</v>
      </c>
      <c r="J336" vm="6441">
        <f ca="1"/>
        <v>80.52</v>
      </c>
      <c r="K336" vm="21855">
        <f ca="1"/>
        <v>79</v>
      </c>
      <c r="L336" vm="7452">
        <f ca="1"/>
        <v>78.64</v>
      </c>
      <c r="M336" vm="9855">
        <f ca="1"/>
        <v>78.23</v>
      </c>
      <c r="N336" vm="22475">
        <f ca="1"/>
        <v>84.05</v>
      </c>
      <c r="O336" vm="19379">
        <f ca="1"/>
        <v>83.95</v>
      </c>
      <c r="P336" vm="22476">
        <f ca="1"/>
        <v>83.71</v>
      </c>
      <c r="Q336" vm="5244">
        <f ca="1"/>
        <v>80.36</v>
      </c>
      <c r="R336" vm="5110">
        <f ca="1"/>
        <v>78.099999999999994</v>
      </c>
      <c r="S336" vm="7451">
        <f ca="1"/>
        <v>72.59</v>
      </c>
      <c r="T336" vm="13414">
        <f ca="1"/>
        <v>69.59</v>
      </c>
      <c r="U336" vm="5168">
        <f ca="1"/>
        <v>65.84</v>
      </c>
      <c r="V336" vm="22477">
        <f ca="1"/>
        <v>68.599999999999994</v>
      </c>
      <c r="W336" vm="3764">
        <f ca="1"/>
        <v>63.51</v>
      </c>
      <c r="X336" vm="21417">
        <f ca="1"/>
        <v>69.760000000000005</v>
      </c>
      <c r="Y336" vm="5119">
        <f ca="1"/>
        <v>64</v>
      </c>
      <c r="Z336" vm="12803">
        <f ca="1"/>
        <v>62.85</v>
      </c>
      <c r="AA336" vm="10501">
        <f ca="1"/>
        <v>67.39</v>
      </c>
      <c r="AB336" vm="6307">
        <f ca="1"/>
        <v>73.58</v>
      </c>
      <c r="AC336" vm="2203">
        <f ca="1"/>
        <v>65.64</v>
      </c>
      <c r="AD336" vm="13405">
        <f ca="1"/>
        <v>64.78</v>
      </c>
      <c r="AE336" vm="11973">
        <f ca="1"/>
        <v>68.56</v>
      </c>
      <c r="AF336" vm="22478">
        <f ca="1"/>
        <v>68.67</v>
      </c>
      <c r="AG336" vm="12098">
        <f ca="1"/>
        <v>67.03</v>
      </c>
      <c r="AH336" vm="4412">
        <f ca="1"/>
        <v>67.52</v>
      </c>
      <c r="AI336" vm="21818">
        <f ca="1"/>
        <v>63.16</v>
      </c>
      <c r="AJ336" vm="6209">
        <f ca="1"/>
        <v>60.92</v>
      </c>
      <c r="AK336" vm="15155">
        <f ca="1"/>
        <v>51.31</v>
      </c>
      <c r="AL336" vm="2183">
        <f ca="1"/>
        <v>45.1</v>
      </c>
      <c r="AM336" vm="12132">
        <f ca="1"/>
        <v>36.08</v>
      </c>
      <c r="AN336" vm="6262">
        <f ca="1"/>
        <v>44.21</v>
      </c>
      <c r="AO336" vm="22338">
        <f ca="1"/>
        <v>44.06</v>
      </c>
      <c r="AP336" vm="7979">
        <f ca="1"/>
        <v>43.57</v>
      </c>
      <c r="AQ336" vm="3447">
        <f ca="1"/>
        <v>42.68</v>
      </c>
      <c r="AR336" vm="4197">
        <f ca="1"/>
        <v>34.69</v>
      </c>
      <c r="AS336" vm="17570">
        <f ca="1"/>
        <v>39.74</v>
      </c>
      <c r="AT336" vm="8140">
        <f ca="1"/>
        <v>39.97</v>
      </c>
      <c r="AU336" vm="10810">
        <f ca="1"/>
        <v>32.43</v>
      </c>
      <c r="AV336" vm="7722">
        <f ca="1"/>
        <v>34.17</v>
      </c>
      <c r="AW336" vm="13118">
        <f ca="1"/>
        <v>32.69</v>
      </c>
      <c r="AX336" vm="4535">
        <f ca="1"/>
        <v>36.200000000000003</v>
      </c>
      <c r="AY336" vm="16616">
        <f ca="1"/>
        <v>40.200000000000003</v>
      </c>
      <c r="AZ336" vm="2532">
        <f ca="1"/>
        <v>33.51</v>
      </c>
      <c r="BA336" vm="11552">
        <f ca="1"/>
        <v>27.09</v>
      </c>
      <c r="BB336" vm="21570">
        <f ca="1"/>
        <v>13.49</v>
      </c>
      <c r="BC336" vm="19874">
        <f ca="1"/>
        <v>16.82</v>
      </c>
      <c r="BD336" vm="11541">
        <f ca="1"/>
        <v>18.47</v>
      </c>
      <c r="BE336" vm="6895">
        <f ca="1"/>
        <v>18.39</v>
      </c>
      <c r="BF336" vm="22479">
        <f ca="1"/>
        <v>18.14</v>
      </c>
      <c r="BG336" vm="19202">
        <f ca="1"/>
        <v>19.010000000000002</v>
      </c>
      <c r="BH336" vm="22480">
        <f ca="1"/>
        <v>15.56</v>
      </c>
      <c r="BI336" vm="4449">
        <f ca="1"/>
        <v>14.94</v>
      </c>
      <c r="BJ336" vm="7639">
        <f ca="1"/>
        <v>20.79</v>
      </c>
      <c r="BK336" vm="22481">
        <f ca="1"/>
        <v>21.83</v>
      </c>
      <c r="BL336" vm="21501">
        <f ca="1"/>
        <v>22.21</v>
      </c>
      <c r="BM336" vm="4972">
        <f ca="1"/>
        <v>27.91</v>
      </c>
      <c r="BN336" vm="21593">
        <f ca="1"/>
        <v>27.19</v>
      </c>
      <c r="BO336" vm="12651">
        <f ca="1"/>
        <v>27.05</v>
      </c>
      <c r="BP336" vm="6552">
        <f ca="1"/>
        <v>31.33</v>
      </c>
      <c r="BQ336" vm="12214">
        <f ca="1"/>
        <v>32.01</v>
      </c>
      <c r="BR336" vm="16390">
        <f ca="1"/>
        <v>28.83</v>
      </c>
      <c r="BS336" vm="8808">
        <f ca="1"/>
        <v>28.04</v>
      </c>
      <c r="BT336" vm="2444">
        <f ca="1"/>
        <v>29.64</v>
      </c>
      <c r="BU336" vm="4575">
        <f ca="1"/>
        <v>32.26</v>
      </c>
      <c r="BV336" vm="20715">
        <f ca="1"/>
        <v>28.68</v>
      </c>
      <c r="BW336" vm="5602">
        <f ca="1"/>
        <v>29.95</v>
      </c>
      <c r="BX336" vm="3425">
        <f ca="1"/>
        <v>39.07</v>
      </c>
      <c r="BY336" vm="5003">
        <f ca="1"/>
        <v>39.24</v>
      </c>
      <c r="BZ336" vm="20548">
        <f ca="1"/>
        <v>41.31</v>
      </c>
      <c r="CA336" vm="5133">
        <f ca="1"/>
        <v>39.01</v>
      </c>
      <c r="CB336" vm="22482">
        <f ca="1"/>
        <v>45.96</v>
      </c>
      <c r="CC336" vm="4549">
        <f ca="1"/>
        <v>35.76</v>
      </c>
      <c r="CD336" vm="7439">
        <f ca="1"/>
        <v>37.03</v>
      </c>
      <c r="CE336" vm="8786">
        <f ca="1"/>
        <v>38.15</v>
      </c>
      <c r="CF336" vm="7061">
        <f ca="1"/>
        <v>35.9</v>
      </c>
      <c r="CG336" vm="6185">
        <f ca="1"/>
        <v>52.03</v>
      </c>
      <c r="CH336" vm="22483">
        <f ca="1"/>
        <v>51.55</v>
      </c>
      <c r="CI336" vm="10070">
        <f ca="1"/>
        <v>53.46</v>
      </c>
      <c r="CJ336" vm="17638">
        <f ca="1"/>
        <v>56.98</v>
      </c>
      <c r="CK336" vm="6243">
        <f ca="1"/>
        <v>53.21</v>
      </c>
      <c r="CL336" vm="8087">
        <f ca="1"/>
        <v>49.1</v>
      </c>
      <c r="CM336" vm="12127">
        <f ca="1"/>
        <v>49.35</v>
      </c>
      <c r="CN336" vm="12251">
        <f ca="1"/>
        <v>42.83</v>
      </c>
      <c r="CO336" vm="21845">
        <f ca="1"/>
        <v>49.12</v>
      </c>
      <c r="CP336" vm="10733">
        <f ca="1"/>
        <v>58.34</v>
      </c>
      <c r="CQ336" vm="3040">
        <f ca="1"/>
        <v>58.96</v>
      </c>
      <c r="CR336" vm="9780">
        <f ca="1"/>
        <v>58.3</v>
      </c>
      <c r="CS336" vm="3384">
        <f ca="1"/>
        <v>55.66</v>
      </c>
      <c r="CT336" vm="3880">
        <f ca="1"/>
        <v>52.04</v>
      </c>
      <c r="CU336" vm="3880">
        <f ca="1"/>
        <v>52.04</v>
      </c>
      <c r="CV336" vm="22484">
        <f ca="1"/>
        <v>48.7</v>
      </c>
      <c r="CW336" vm="2184">
        <f ca="1"/>
        <v>48.33</v>
      </c>
      <c r="CX336" vm="5179">
        <f ca="1"/>
        <v>54.81</v>
      </c>
      <c r="CY336" vm="18148">
        <f ca="1"/>
        <v>47.48</v>
      </c>
      <c r="CZ336" vm="4709">
        <f ca="1"/>
        <v>45.89</v>
      </c>
      <c r="DA336" vm="12870">
        <f ca="1"/>
        <v>47.18</v>
      </c>
      <c r="DB336" vm="7309">
        <f ca="1"/>
        <v>48.29</v>
      </c>
      <c r="DC336" vm="8930">
        <f ca="1"/>
        <v>43.99</v>
      </c>
      <c r="DD336" vm="21703">
        <f ca="1"/>
        <v>41.95</v>
      </c>
      <c r="DE336" vm="10825">
        <f ca="1"/>
        <v>40.07</v>
      </c>
      <c r="DF336" vm="16697">
        <f ca="1"/>
        <v>43.94</v>
      </c>
      <c r="DG336" vm="10845">
        <f ca="1"/>
        <v>38.340000000000003</v>
      </c>
    </row>
    <row r="337" spans="2:111" x14ac:dyDescent="0.55000000000000004">
      <c r="B337" t="e" vm="22485">
        <v>#VALUE!</v>
      </c>
      <c r="C337" t="str" cm="1">
        <f t="array" aca="1" ref="C337" ca="1">_FV(B337,"Industry")</f>
        <v>Oil &amp; Gas Related Equipment and Services</v>
      </c>
      <c r="D337" cm="1" vm="10863">
        <f t="array" aca="1" ref="D337:DG337" ca="1">IFERROR(TRANSPOSE(_xlfn.STOCKHISTORY(B337,$B$1,$C$1,2,0,1)),"")</f>
        <v>24.91</v>
      </c>
      <c r="E337" vm="10188">
        <f ca="1"/>
        <v>24</v>
      </c>
      <c r="F337" vm="22471">
        <f ca="1"/>
        <v>29.86</v>
      </c>
      <c r="G337" vm="8913">
        <f ca="1"/>
        <v>36.15</v>
      </c>
      <c r="H337" vm="13943">
        <f ca="1"/>
        <v>43.25</v>
      </c>
      <c r="I337" vm="22486">
        <f ca="1"/>
        <v>47.45</v>
      </c>
      <c r="J337" vm="3927">
        <f ca="1"/>
        <v>44.79</v>
      </c>
      <c r="K337" vm="12526">
        <f ca="1"/>
        <v>46.89</v>
      </c>
      <c r="L337" vm="3033">
        <f ca="1"/>
        <v>51.39</v>
      </c>
      <c r="M337" vm="16154">
        <f ca="1"/>
        <v>48.43</v>
      </c>
      <c r="N337" vm="6236">
        <f ca="1"/>
        <v>54.93</v>
      </c>
      <c r="O337" vm="5033">
        <f ca="1"/>
        <v>57.41</v>
      </c>
      <c r="P337" vm="3381">
        <f ca="1"/>
        <v>55.11</v>
      </c>
      <c r="Q337" vm="18130">
        <f ca="1"/>
        <v>54.05</v>
      </c>
      <c r="R337" vm="3397">
        <f ca="1"/>
        <v>55.44</v>
      </c>
      <c r="S337" vm="8021">
        <f ca="1"/>
        <v>52.61</v>
      </c>
      <c r="T337" vm="21408">
        <f ca="1"/>
        <v>49.68</v>
      </c>
      <c r="U337" vm="7307">
        <f ca="1"/>
        <v>52.16</v>
      </c>
      <c r="V337" vm="10922">
        <f ca="1"/>
        <v>56.57</v>
      </c>
      <c r="W337" vm="10920">
        <f ca="1"/>
        <v>54.16</v>
      </c>
      <c r="X337" vm="3386">
        <f ca="1"/>
        <v>55.41</v>
      </c>
      <c r="Y337" vm="22487">
        <f ca="1"/>
        <v>54.27</v>
      </c>
      <c r="Z337" vm="6228">
        <f ca="1"/>
        <v>51.9</v>
      </c>
      <c r="AA337" vm="5039">
        <f ca="1"/>
        <v>53.45</v>
      </c>
      <c r="AB337" vm="12179">
        <f ca="1"/>
        <v>58.86</v>
      </c>
      <c r="AC337" vm="3382">
        <f ca="1"/>
        <v>56.33</v>
      </c>
      <c r="AD337" vm="11174">
        <f ca="1"/>
        <v>56.92</v>
      </c>
      <c r="AE337" vm="4741">
        <f ca="1"/>
        <v>60.22</v>
      </c>
      <c r="AF337" vm="10425">
        <f ca="1"/>
        <v>68.16</v>
      </c>
      <c r="AG337" vm="13511">
        <f ca="1"/>
        <v>69.83</v>
      </c>
      <c r="AH337" vm="19650">
        <f ca="1"/>
        <v>70.44</v>
      </c>
      <c r="AI337" vm="2154">
        <f ca="1"/>
        <v>65.91</v>
      </c>
      <c r="AJ337" vm="15120">
        <f ca="1"/>
        <v>67.790000000000006</v>
      </c>
      <c r="AK337" vm="13515">
        <f ca="1"/>
        <v>65.599999999999994</v>
      </c>
      <c r="AL337" vm="6189">
        <f ca="1"/>
        <v>61.43</v>
      </c>
      <c r="AM337" vm="11910">
        <f ca="1"/>
        <v>53.95</v>
      </c>
      <c r="AN337" vm="2060">
        <f ca="1"/>
        <v>64.209999999999994</v>
      </c>
      <c r="AO337" vm="11169">
        <f ca="1"/>
        <v>64.260000000000005</v>
      </c>
      <c r="AP337" vm="18479">
        <f ca="1"/>
        <v>69.84</v>
      </c>
      <c r="AQ337" vm="2050">
        <f ca="1"/>
        <v>67.930000000000007</v>
      </c>
      <c r="AR337" vm="10466">
        <f ca="1"/>
        <v>63.62</v>
      </c>
      <c r="AS337" vm="9442">
        <f ca="1"/>
        <v>68.81</v>
      </c>
      <c r="AT337" vm="18203">
        <f ca="1"/>
        <v>70.08</v>
      </c>
      <c r="AU337" vm="22488">
        <f ca="1"/>
        <v>71.28</v>
      </c>
      <c r="AV337" vm="19192">
        <f ca="1"/>
        <v>73.69</v>
      </c>
      <c r="AW337" vm="13511">
        <f ca="1"/>
        <v>69.83</v>
      </c>
      <c r="AX337" vm="6759">
        <f ca="1"/>
        <v>71.05</v>
      </c>
      <c r="AY337" vm="22489">
        <f ca="1"/>
        <v>75.67</v>
      </c>
      <c r="AZ337" vm="10049">
        <f ca="1"/>
        <v>74.87</v>
      </c>
      <c r="BA337" vm="13417">
        <f ca="1"/>
        <v>66.72</v>
      </c>
      <c r="BB337" vm="10179">
        <f ca="1"/>
        <v>21.81</v>
      </c>
      <c r="BC337" vm="19864">
        <f ca="1"/>
        <v>29.93</v>
      </c>
      <c r="BD337" vm="6221">
        <f ca="1"/>
        <v>36.69</v>
      </c>
      <c r="BE337" vm="3934">
        <f ca="1"/>
        <v>33.22</v>
      </c>
      <c r="BF337" vm="4972">
        <f ca="1"/>
        <v>27.91</v>
      </c>
      <c r="BG337" vm="20670">
        <f ca="1"/>
        <v>27.48</v>
      </c>
      <c r="BH337" vm="4358">
        <f ca="1"/>
        <v>25.98</v>
      </c>
      <c r="BI337" vm="3312">
        <f ca="1"/>
        <v>29</v>
      </c>
      <c r="BJ337" vm="7669">
        <f ca="1"/>
        <v>35.869999999999997</v>
      </c>
      <c r="BK337" vm="13940">
        <f ca="1"/>
        <v>38.380000000000003</v>
      </c>
      <c r="BL337" vm="12133">
        <f ca="1"/>
        <v>39.83</v>
      </c>
      <c r="BM337" vm="2000">
        <f ca="1"/>
        <v>44.29</v>
      </c>
      <c r="BN337" vm="2163">
        <f ca="1"/>
        <v>50.66</v>
      </c>
      <c r="BO337" vm="17508">
        <f ca="1"/>
        <v>52.34</v>
      </c>
      <c r="BP337" vm="2146">
        <f ca="1"/>
        <v>52.74</v>
      </c>
      <c r="BQ337" vm="3037">
        <f ca="1"/>
        <v>55.64</v>
      </c>
      <c r="BR337" vm="22490">
        <f ca="1"/>
        <v>51.97</v>
      </c>
      <c r="BS337" vm="12165">
        <f ca="1"/>
        <v>52.52</v>
      </c>
      <c r="BT337" vm="19166">
        <f ca="1"/>
        <v>57.99</v>
      </c>
      <c r="BU337" vm="10466">
        <f ca="1"/>
        <v>63.62</v>
      </c>
      <c r="BV337" vm="20554">
        <f ca="1"/>
        <v>59.84</v>
      </c>
      <c r="BW337" vm="18353">
        <f ca="1"/>
        <v>58.76</v>
      </c>
      <c r="BX337" vm="16712">
        <f ca="1"/>
        <v>60.68</v>
      </c>
      <c r="BY337" vm="10422">
        <f ca="1"/>
        <v>65.3</v>
      </c>
      <c r="BZ337" vm="2210">
        <f ca="1"/>
        <v>70.63</v>
      </c>
      <c r="CA337" vm="16706">
        <f ca="1"/>
        <v>63.33</v>
      </c>
      <c r="CB337" vm="10798">
        <f ca="1"/>
        <v>65.849999999999994</v>
      </c>
      <c r="CC337" vm="3913">
        <f ca="1"/>
        <v>55.5</v>
      </c>
      <c r="CD337" vm="12279">
        <f ca="1"/>
        <v>59.74</v>
      </c>
      <c r="CE337" vm="6309">
        <f ca="1"/>
        <v>61.23</v>
      </c>
      <c r="CF337" vm="22491">
        <f ca="1"/>
        <v>51.24</v>
      </c>
      <c r="CG337" vm="3453">
        <f ca="1"/>
        <v>59.32</v>
      </c>
      <c r="CH337" vm="19161">
        <f ca="1"/>
        <v>66.92</v>
      </c>
      <c r="CI337" vm="22492">
        <f ca="1"/>
        <v>65.7</v>
      </c>
      <c r="CJ337" vm="12113">
        <f ca="1"/>
        <v>68.48</v>
      </c>
      <c r="CK337" vm="6605">
        <f ca="1"/>
        <v>65.45</v>
      </c>
      <c r="CL337" vm="21482">
        <f ca="1"/>
        <v>63.54</v>
      </c>
      <c r="CM337" vm="22493">
        <f ca="1"/>
        <v>65.41</v>
      </c>
      <c r="CN337" vm="19140">
        <f ca="1"/>
        <v>56.66</v>
      </c>
      <c r="CO337" vm="2052">
        <f ca="1"/>
        <v>61.72</v>
      </c>
      <c r="CP337" vm="14658">
        <f ca="1"/>
        <v>67.040000000000006</v>
      </c>
      <c r="CQ337" vm="7840">
        <f ca="1"/>
        <v>65.2</v>
      </c>
      <c r="CR337" vm="22494">
        <f ca="1"/>
        <v>63.43</v>
      </c>
      <c r="CS337" vm="7840">
        <f ca="1"/>
        <v>65.2</v>
      </c>
      <c r="CT337" vm="10472">
        <f ca="1"/>
        <v>68.849999999999994</v>
      </c>
      <c r="CU337" vm="2061">
        <f ca="1"/>
        <v>70.22</v>
      </c>
      <c r="CV337" vm="8028">
        <f ca="1"/>
        <v>68.25</v>
      </c>
      <c r="CW337" vm="6703">
        <f ca="1"/>
        <v>75.12</v>
      </c>
      <c r="CX337" vm="3178">
        <f ca="1"/>
        <v>80.17</v>
      </c>
      <c r="CY337" vm="9969">
        <f ca="1"/>
        <v>79.12</v>
      </c>
      <c r="CZ337" vm="10900">
        <f ca="1"/>
        <v>81</v>
      </c>
      <c r="DA337" vm="9656">
        <f ca="1"/>
        <v>81.55</v>
      </c>
      <c r="DB337" vm="21460">
        <f ca="1"/>
        <v>83.33</v>
      </c>
      <c r="DC337" vm="22495">
        <f ca="1"/>
        <v>92.36</v>
      </c>
      <c r="DD337" vm="21485">
        <f ca="1"/>
        <v>91.13</v>
      </c>
      <c r="DE337" vm="11199">
        <f ca="1"/>
        <v>96.88</v>
      </c>
      <c r="DF337" vm="6791">
        <f ca="1"/>
        <v>113.6</v>
      </c>
      <c r="DG337" vm="19628">
        <f ca="1"/>
        <v>100.4</v>
      </c>
    </row>
    <row r="338" spans="2:111" x14ac:dyDescent="0.55000000000000004">
      <c r="B338" t="e" vm="22496">
        <v>#VALUE!</v>
      </c>
      <c r="C338" t="str" cm="1">
        <f t="array" aca="1" ref="C338" ca="1">_FV(B338,"Industry")</f>
        <v>Oil &amp; Gas Related Equipment and Services</v>
      </c>
      <c r="D338" cm="1" vm="4444">
        <f t="array" aca="1" ref="D338:DG338" ca="1">IFERROR(TRANSPOSE(_xlfn.STOCKHISTORY(B338,$B$1,$C$1,2,0,1)),"")</f>
        <v>16.45</v>
      </c>
      <c r="E338" vm="19903">
        <f ca="1"/>
        <v>18.09</v>
      </c>
      <c r="F338" vm="22497">
        <f ca="1"/>
        <v>17.86</v>
      </c>
      <c r="G338" vm="21548">
        <f ca="1"/>
        <v>17.760000000000002</v>
      </c>
      <c r="H338" vm="10992">
        <f ca="1"/>
        <v>18.079999999999998</v>
      </c>
      <c r="I338" vm="17274">
        <f ca="1"/>
        <v>18.72</v>
      </c>
      <c r="J338" vm="17260">
        <f ca="1"/>
        <v>20.329999999999998</v>
      </c>
      <c r="K338" vm="22333">
        <f ca="1"/>
        <v>21.85</v>
      </c>
      <c r="L338" vm="4647">
        <f ca="1"/>
        <v>23.13</v>
      </c>
      <c r="M338" vm="4471">
        <f ca="1"/>
        <v>20.43</v>
      </c>
      <c r="N338" vm="22498">
        <f ca="1"/>
        <v>22.2</v>
      </c>
      <c r="O338" vm="22499">
        <f ca="1"/>
        <v>20.71</v>
      </c>
      <c r="P338" vm="6881">
        <f ca="1"/>
        <v>22.34</v>
      </c>
      <c r="Q338" vm="4472">
        <f ca="1"/>
        <v>21.31</v>
      </c>
      <c r="R338" vm="22500">
        <f ca="1"/>
        <v>21.74</v>
      </c>
      <c r="S338" vm="4466">
        <f ca="1"/>
        <v>20.63</v>
      </c>
      <c r="T338" vm="7623">
        <f ca="1"/>
        <v>18.760000000000002</v>
      </c>
      <c r="U338" vm="22400">
        <f ca="1"/>
        <v>19.16</v>
      </c>
      <c r="V338" vm="4471">
        <f ca="1"/>
        <v>20.43</v>
      </c>
      <c r="W338" vm="22501">
        <f ca="1"/>
        <v>19.329999999999998</v>
      </c>
      <c r="X338" vm="16653">
        <f ca="1"/>
        <v>19.18</v>
      </c>
      <c r="Y338" vm="11000">
        <f ca="1"/>
        <v>18.11</v>
      </c>
      <c r="Z338" vm="4652">
        <f ca="1"/>
        <v>17.23</v>
      </c>
      <c r="AA338" vm="22502">
        <f ca="1"/>
        <v>18.07</v>
      </c>
      <c r="AB338" vm="19875">
        <f ca="1"/>
        <v>17.98</v>
      </c>
      <c r="AC338" vm="22503">
        <f ca="1"/>
        <v>16.2</v>
      </c>
      <c r="AD338" vm="4299">
        <f ca="1"/>
        <v>15.06</v>
      </c>
      <c r="AE338" vm="4451">
        <f ca="1"/>
        <v>15.82</v>
      </c>
      <c r="AF338" vm="4494">
        <f ca="1"/>
        <v>16.68</v>
      </c>
      <c r="AG338" vm="22504">
        <f ca="1"/>
        <v>17.670000000000002</v>
      </c>
      <c r="AH338" vm="4439">
        <f ca="1"/>
        <v>17.78</v>
      </c>
      <c r="AI338" vm="10152">
        <f ca="1"/>
        <v>17.7</v>
      </c>
      <c r="AJ338" vm="7807">
        <f ca="1"/>
        <v>17.73</v>
      </c>
      <c r="AK338" vm="22505">
        <f ca="1"/>
        <v>17.02</v>
      </c>
      <c r="AL338" vm="22506">
        <f ca="1"/>
        <v>17.07</v>
      </c>
      <c r="AM338" vm="7804">
        <f ca="1"/>
        <v>15.38</v>
      </c>
      <c r="AN338" vm="22507">
        <f ca="1"/>
        <v>18.100000000000001</v>
      </c>
      <c r="AO338" vm="22400">
        <f ca="1"/>
        <v>19.16</v>
      </c>
      <c r="AP338" vm="22508">
        <f ca="1"/>
        <v>20.010000000000002</v>
      </c>
      <c r="AQ338" vm="22509">
        <f ca="1"/>
        <v>19.87</v>
      </c>
      <c r="AR338" vm="7637">
        <f ca="1"/>
        <v>19.95</v>
      </c>
      <c r="AS338" vm="22384">
        <f ca="1"/>
        <v>20.88</v>
      </c>
      <c r="AT338" vm="22510">
        <f ca="1"/>
        <v>20.62</v>
      </c>
      <c r="AU338" vm="22511">
        <f ca="1"/>
        <v>20.27</v>
      </c>
      <c r="AV338" vm="22512">
        <f ca="1"/>
        <v>20.61</v>
      </c>
      <c r="AW338" vm="4511">
        <f ca="1"/>
        <v>19.98</v>
      </c>
      <c r="AX338" vm="22513">
        <f ca="1"/>
        <v>19.61</v>
      </c>
      <c r="AY338" vm="7810">
        <f ca="1"/>
        <v>21.17</v>
      </c>
      <c r="AZ338" vm="4615">
        <f ca="1"/>
        <v>20.87</v>
      </c>
      <c r="BA338" vm="22514">
        <f ca="1"/>
        <v>19.170000000000002</v>
      </c>
      <c r="BB338" vm="4270">
        <f ca="1"/>
        <v>13.92</v>
      </c>
      <c r="BC338" vm="4432">
        <f ca="1"/>
        <v>15.23</v>
      </c>
      <c r="BD338" vm="4145">
        <f ca="1"/>
        <v>15.8</v>
      </c>
      <c r="BE338" vm="4311">
        <f ca="1"/>
        <v>15.17</v>
      </c>
      <c r="BF338" vm="4310">
        <f ca="1"/>
        <v>14.1</v>
      </c>
      <c r="BG338" vm="4272">
        <f ca="1"/>
        <v>13.82</v>
      </c>
      <c r="BH338" vm="10124">
        <f ca="1"/>
        <v>12.33</v>
      </c>
      <c r="BI338" vm="22381">
        <f ca="1"/>
        <v>11.9</v>
      </c>
      <c r="BJ338" vm="19893">
        <f ca="1"/>
        <v>14.38</v>
      </c>
      <c r="BK338" vm="22437">
        <f ca="1"/>
        <v>13.67</v>
      </c>
      <c r="BL338" vm="4293">
        <f ca="1"/>
        <v>14.08</v>
      </c>
      <c r="BM338" vm="4325">
        <f ca="1"/>
        <v>14.7</v>
      </c>
      <c r="BN338" vm="21664">
        <f ca="1"/>
        <v>16.649999999999999</v>
      </c>
      <c r="BO338" vm="7766">
        <f ca="1"/>
        <v>17.05</v>
      </c>
      <c r="BP338" vm="4492">
        <f ca="1"/>
        <v>18.34</v>
      </c>
      <c r="BQ338" vm="6905">
        <f ca="1"/>
        <v>18.23</v>
      </c>
      <c r="BR338" vm="7802">
        <f ca="1"/>
        <v>17.38</v>
      </c>
      <c r="BS338" vm="4328">
        <f ca="1"/>
        <v>16.27</v>
      </c>
      <c r="BT338" vm="10998">
        <f ca="1"/>
        <v>16.73</v>
      </c>
      <c r="BU338" vm="4669">
        <f ca="1"/>
        <v>16.75</v>
      </c>
      <c r="BV338" vm="4295">
        <f ca="1"/>
        <v>15.46</v>
      </c>
      <c r="BW338" vm="4292">
        <f ca="1"/>
        <v>15.86</v>
      </c>
      <c r="BX338" vm="7643">
        <f ca="1"/>
        <v>17.36</v>
      </c>
      <c r="BY338" vm="21584">
        <f ca="1"/>
        <v>17.399999999999999</v>
      </c>
      <c r="BZ338" vm="10996">
        <f ca="1"/>
        <v>18.91</v>
      </c>
      <c r="CA338" vm="21513">
        <f ca="1"/>
        <v>18.149999999999999</v>
      </c>
      <c r="CB338" vm="22515">
        <f ca="1"/>
        <v>19.690000000000001</v>
      </c>
      <c r="CC338" vm="10138">
        <f ca="1"/>
        <v>16.760000000000002</v>
      </c>
      <c r="CD338" vm="16648">
        <f ca="1"/>
        <v>17.989999999999998</v>
      </c>
      <c r="CE338" vm="10154">
        <f ca="1"/>
        <v>18.32</v>
      </c>
      <c r="CF338" vm="4453">
        <f ca="1"/>
        <v>16.64</v>
      </c>
      <c r="CG338" vm="22375">
        <f ca="1"/>
        <v>18.12</v>
      </c>
      <c r="CH338" vm="22516">
        <f ca="1"/>
        <v>19.12</v>
      </c>
      <c r="CI338" vm="10992">
        <f ca="1"/>
        <v>18.079999999999998</v>
      </c>
      <c r="CJ338" vm="4653">
        <f ca="1"/>
        <v>18.3</v>
      </c>
      <c r="CK338" vm="4668">
        <f ca="1"/>
        <v>17.059999999999999</v>
      </c>
      <c r="CL338" vm="22517">
        <f ca="1"/>
        <v>17.510000000000002</v>
      </c>
      <c r="CM338" vm="21590">
        <f ca="1"/>
        <v>17.149999999999999</v>
      </c>
      <c r="CN338" vm="22518">
        <f ca="1"/>
        <v>16.11</v>
      </c>
      <c r="CO338" vm="10861">
        <f ca="1"/>
        <v>17.22</v>
      </c>
      <c r="CP338" vm="140">
        <f ca="1"/>
        <v>17.71</v>
      </c>
      <c r="CQ338" vm="10861">
        <f ca="1"/>
        <v>17.22</v>
      </c>
      <c r="CR338" vm="17272">
        <f ca="1"/>
        <v>16.579999999999998</v>
      </c>
      <c r="CS338" vm="22503">
        <f ca="1"/>
        <v>16.2</v>
      </c>
      <c r="CT338" vm="11024">
        <f ca="1"/>
        <v>17.57</v>
      </c>
      <c r="CU338" vm="22519">
        <f ca="1"/>
        <v>17.64</v>
      </c>
      <c r="CV338" vm="21586">
        <f ca="1"/>
        <v>16.920000000000002</v>
      </c>
      <c r="CW338" vm="22520">
        <f ca="1"/>
        <v>17.39</v>
      </c>
      <c r="CX338" vm="4492">
        <f ca="1"/>
        <v>18.34</v>
      </c>
      <c r="CY338" vm="22521">
        <f ca="1"/>
        <v>18.28</v>
      </c>
      <c r="CZ338" vm="7813">
        <f ca="1"/>
        <v>19.489999999999998</v>
      </c>
      <c r="DA338" vm="22509">
        <f ca="1"/>
        <v>19.87</v>
      </c>
      <c r="DB338" vm="4610">
        <f ca="1"/>
        <v>21.13</v>
      </c>
      <c r="DC338" vm="22442">
        <f ca="1"/>
        <v>21.57</v>
      </c>
      <c r="DD338" vm="4479">
        <f ca="1"/>
        <v>22.09</v>
      </c>
      <c r="DE338" vm="21911">
        <f ca="1"/>
        <v>24.51</v>
      </c>
      <c r="DF338" vm="16618">
        <f ca="1"/>
        <v>28.27</v>
      </c>
      <c r="DG338" vm="2962">
        <f ca="1"/>
        <v>27.4</v>
      </c>
    </row>
    <row r="339" spans="2:111" x14ac:dyDescent="0.55000000000000004">
      <c r="B339" t="e" vm="22522">
        <v>#VALUE!</v>
      </c>
      <c r="C339" t="str" cm="1">
        <f t="array" aca="1" ref="C339" ca="1">_FV(B339,"Industry")</f>
        <v>Oil &amp; Gas Related Equipment and Services</v>
      </c>
      <c r="D339" cm="1" vm="21581">
        <f t="array" aca="1" ref="D339:DG339" ca="1">IFERROR(TRANSPOSE(_xlfn.STOCKHISTORY(B339,$B$1,$C$1,2,0,1)),"")</f>
        <v>22.47</v>
      </c>
      <c r="E339" vm="19945">
        <f ca="1"/>
        <v>26.88</v>
      </c>
      <c r="F339" vm="22471">
        <f ca="1"/>
        <v>29.86</v>
      </c>
      <c r="G339" vm="22523">
        <f ca="1"/>
        <v>40.46</v>
      </c>
      <c r="H339" vm="12251">
        <f ca="1"/>
        <v>42.83</v>
      </c>
      <c r="I339" vm="4200">
        <f ca="1"/>
        <v>42.14</v>
      </c>
      <c r="J339" vm="4536">
        <f ca="1"/>
        <v>37.26</v>
      </c>
      <c r="K339" vm="20435">
        <f ca="1"/>
        <v>43.58</v>
      </c>
      <c r="L339" vm="8798">
        <f ca="1"/>
        <v>49.11</v>
      </c>
      <c r="M339" vm="12073">
        <f ca="1"/>
        <v>43.9</v>
      </c>
      <c r="N339" vm="3656">
        <f ca="1"/>
        <v>53.29</v>
      </c>
      <c r="O339" vm="18476">
        <f ca="1"/>
        <v>56.07</v>
      </c>
      <c r="P339" vm="17023">
        <f ca="1"/>
        <v>57.62</v>
      </c>
      <c r="Q339" vm="10387">
        <f ca="1"/>
        <v>56.5</v>
      </c>
      <c r="R339" vm="9488">
        <f ca="1"/>
        <v>59.9</v>
      </c>
      <c r="S339" vm="5045">
        <f ca="1"/>
        <v>55.13</v>
      </c>
      <c r="T339" vm="2173">
        <f ca="1"/>
        <v>45.93</v>
      </c>
      <c r="U339" vm="6200">
        <f ca="1"/>
        <v>45.2</v>
      </c>
      <c r="V339" vm="3430">
        <f ca="1"/>
        <v>46.41</v>
      </c>
      <c r="W339" vm="4693">
        <f ca="1"/>
        <v>44.57</v>
      </c>
      <c r="X339" vm="2138">
        <f ca="1"/>
        <v>47.3</v>
      </c>
      <c r="Y339" vm="3056">
        <f ca="1"/>
        <v>41.5</v>
      </c>
      <c r="Z339" vm="22524">
        <f ca="1"/>
        <v>43.4</v>
      </c>
      <c r="AA339" vm="7082">
        <f ca="1"/>
        <v>48.42</v>
      </c>
      <c r="AB339" vm="9918">
        <f ca="1"/>
        <v>48</v>
      </c>
      <c r="AC339" vm="16615">
        <f ca="1"/>
        <v>44.65</v>
      </c>
      <c r="AD339" vm="21685">
        <f ca="1"/>
        <v>44</v>
      </c>
      <c r="AE339" vm="12239">
        <f ca="1"/>
        <v>46.97</v>
      </c>
      <c r="AF339" vm="6560">
        <f ca="1"/>
        <v>48.63</v>
      </c>
      <c r="AG339" vm="5221">
        <f ca="1"/>
        <v>49.49</v>
      </c>
      <c r="AH339" vm="3388">
        <f ca="1"/>
        <v>51.07</v>
      </c>
      <c r="AI339" vm="12688">
        <f ca="1"/>
        <v>55.07</v>
      </c>
      <c r="AJ339" vm="4721">
        <f ca="1"/>
        <v>56.31</v>
      </c>
      <c r="AK339" vm="5159">
        <f ca="1"/>
        <v>51.67</v>
      </c>
      <c r="AL339" vm="4207">
        <f ca="1"/>
        <v>44.63</v>
      </c>
      <c r="AM339" vm="10893">
        <f ca="1"/>
        <v>36.020000000000003</v>
      </c>
      <c r="AN339" vm="17590">
        <f ca="1"/>
        <v>43.01</v>
      </c>
      <c r="AO339" vm="6547">
        <f ca="1"/>
        <v>40.24</v>
      </c>
      <c r="AP339" vm="10375">
        <f ca="1"/>
        <v>41.55</v>
      </c>
      <c r="AQ339" vm="8096">
        <f ca="1"/>
        <v>40.15</v>
      </c>
      <c r="AR339" vm="4539">
        <f ca="1"/>
        <v>38.46</v>
      </c>
      <c r="AS339" vm="22525">
        <f ca="1"/>
        <v>39.26</v>
      </c>
      <c r="AT339" vm="22526">
        <f ca="1"/>
        <v>38.909999999999997</v>
      </c>
      <c r="AU339" vm="22527">
        <f ca="1"/>
        <v>36.119999999999997</v>
      </c>
      <c r="AV339" vm="12146">
        <f ca="1"/>
        <v>40.17</v>
      </c>
      <c r="AW339" vm="7440">
        <f ca="1"/>
        <v>38.880000000000003</v>
      </c>
      <c r="AX339" vm="3641">
        <f ca="1"/>
        <v>36.53</v>
      </c>
      <c r="AY339" vm="10891">
        <f ca="1"/>
        <v>40.83</v>
      </c>
      <c r="AZ339" vm="3610">
        <f ca="1"/>
        <v>36.5</v>
      </c>
      <c r="BA339" vm="19939">
        <f ca="1"/>
        <v>32.4</v>
      </c>
      <c r="BB339" vm="22325">
        <f ca="1"/>
        <v>6.91</v>
      </c>
      <c r="BC339" vm="21629">
        <f ca="1"/>
        <v>12.96</v>
      </c>
      <c r="BD339" vm="17538">
        <f ca="1"/>
        <v>17.89</v>
      </c>
      <c r="BE339" vm="4483">
        <f ca="1"/>
        <v>20.07</v>
      </c>
      <c r="BF339" vm="22521">
        <f ca="1"/>
        <v>18.28</v>
      </c>
      <c r="BG339" vm="4465">
        <f ca="1"/>
        <v>17.010000000000002</v>
      </c>
      <c r="BH339" vm="22528">
        <f ca="1"/>
        <v>14.03</v>
      </c>
      <c r="BI339" vm="22529">
        <f ca="1"/>
        <v>16.05</v>
      </c>
      <c r="BJ339" vm="6166">
        <f ca="1"/>
        <v>23.5</v>
      </c>
      <c r="BK339" vm="6162">
        <f ca="1"/>
        <v>26.38</v>
      </c>
      <c r="BL339" vm="18999">
        <f ca="1"/>
        <v>27.37</v>
      </c>
      <c r="BM339" vm="1993">
        <f ca="1"/>
        <v>30.93</v>
      </c>
      <c r="BN339" vm="1980">
        <f ca="1"/>
        <v>31.75</v>
      </c>
      <c r="BO339" vm="4197">
        <f ca="1"/>
        <v>34.69</v>
      </c>
      <c r="BP339" vm="4202">
        <f ca="1"/>
        <v>38.86</v>
      </c>
      <c r="BQ339" vm="5143">
        <f ca="1"/>
        <v>44.45</v>
      </c>
      <c r="BR339" vm="13950">
        <f ca="1"/>
        <v>42.11</v>
      </c>
      <c r="BS339" vm="3049">
        <f ca="1"/>
        <v>43.92</v>
      </c>
      <c r="BT339" vm="12532">
        <f ca="1"/>
        <v>49.21</v>
      </c>
      <c r="BU339" vm="11979">
        <f ca="1"/>
        <v>54.67</v>
      </c>
      <c r="BV339" vm="3410">
        <f ca="1"/>
        <v>51.63</v>
      </c>
      <c r="BW339" vm="19139">
        <f ca="1"/>
        <v>52.24</v>
      </c>
      <c r="BX339" vm="21870">
        <f ca="1"/>
        <v>59.08</v>
      </c>
      <c r="BY339" vm="6728">
        <f ca="1"/>
        <v>65.37</v>
      </c>
      <c r="BZ339" vm="21800">
        <f ca="1"/>
        <v>75.47</v>
      </c>
      <c r="CA339" vm="9561">
        <f ca="1"/>
        <v>73.41</v>
      </c>
      <c r="CB339" vm="8143">
        <f ca="1"/>
        <v>72.02</v>
      </c>
      <c r="CC339" vm="7838">
        <f ca="1"/>
        <v>59.67</v>
      </c>
      <c r="CD339" vm="10057">
        <f ca="1"/>
        <v>69.11</v>
      </c>
      <c r="CE339" vm="8829">
        <f ca="1"/>
        <v>68.23</v>
      </c>
      <c r="CF339" vm="6601">
        <f ca="1"/>
        <v>60.34</v>
      </c>
      <c r="CG339" vm="22530">
        <f ca="1"/>
        <v>68.37</v>
      </c>
      <c r="CH339" vm="21919">
        <f ca="1"/>
        <v>74.39</v>
      </c>
      <c r="CI339" vm="9843">
        <f ca="1"/>
        <v>73.5</v>
      </c>
      <c r="CJ339" vm="22531">
        <f ca="1"/>
        <v>75.02</v>
      </c>
      <c r="CK339" vm="5603">
        <f ca="1"/>
        <v>74.099999999999994</v>
      </c>
      <c r="CL339" vm="22532">
        <f ca="1"/>
        <v>72.95</v>
      </c>
      <c r="CM339" vm="22533">
        <f ca="1"/>
        <v>75.53</v>
      </c>
      <c r="CN339" vm="10797">
        <f ca="1"/>
        <v>68.05</v>
      </c>
      <c r="CO339" vm="13516">
        <f ca="1"/>
        <v>76.099999999999994</v>
      </c>
      <c r="CP339" vm="22184">
        <f ca="1"/>
        <v>81.99</v>
      </c>
      <c r="CQ339" vm="15162">
        <f ca="1"/>
        <v>86.25</v>
      </c>
      <c r="CR339" vm="22534">
        <f ca="1"/>
        <v>85.72</v>
      </c>
      <c r="CS339" vm="12036">
        <f ca="1"/>
        <v>83.61</v>
      </c>
      <c r="CT339" vm="22535">
        <f ca="1"/>
        <v>90.45</v>
      </c>
      <c r="CU339" vm="21860">
        <f ca="1"/>
        <v>86.87</v>
      </c>
      <c r="CV339" vm="10331">
        <f ca="1"/>
        <v>84.96</v>
      </c>
      <c r="CW339" vm="18509">
        <f ca="1"/>
        <v>98.24</v>
      </c>
      <c r="CX339" vm="8859">
        <f ca="1"/>
        <v>111.99</v>
      </c>
      <c r="CY339" vm="14757">
        <f ca="1"/>
        <v>114.06</v>
      </c>
      <c r="CZ339" vm="4049">
        <f ca="1"/>
        <v>118.23</v>
      </c>
      <c r="DA339" vm="18119">
        <f ca="1"/>
        <v>128.78</v>
      </c>
      <c r="DB339" vm="13475">
        <f ca="1"/>
        <v>135.28</v>
      </c>
      <c r="DC339" vm="22536">
        <f ca="1"/>
        <v>146.9</v>
      </c>
      <c r="DD339" vm="21443">
        <f ca="1"/>
        <v>148.01</v>
      </c>
      <c r="DE339" vm="22537">
        <f ca="1"/>
        <v>166.96</v>
      </c>
      <c r="DF339" vm="22538">
        <f ca="1"/>
        <v>204.3</v>
      </c>
      <c r="DG339" vm="9290">
        <f ca="1"/>
        <v>178.5</v>
      </c>
    </row>
    <row r="340" spans="2:111" x14ac:dyDescent="0.55000000000000004">
      <c r="B340" t="e" vm="22539">
        <v>#VALUE!</v>
      </c>
      <c r="C340" t="str" cm="1">
        <f t="array" aca="1" ref="C340" ca="1">_FV(B340,"Industry")</f>
        <v>Oil &amp; Gas Related Equipment and Services</v>
      </c>
      <c r="D340" cm="1" vm="6543">
        <f t="array" aca="1" ref="D340:DG340" ca="1">IFERROR(TRANSPOSE(_xlfn.STOCKHISTORY(B340,$B$1,$C$1,2,0,1)),"")</f>
        <v>43.51</v>
      </c>
      <c r="E340" vm="17586">
        <f ca="1"/>
        <v>42.87</v>
      </c>
      <c r="F340" vm="8804">
        <f ca="1"/>
        <v>43.83</v>
      </c>
      <c r="G340" vm="3372">
        <f ca="1"/>
        <v>48.36</v>
      </c>
      <c r="H340" vm="5149">
        <f ca="1"/>
        <v>46.38</v>
      </c>
      <c r="I340" vm="22540">
        <f ca="1"/>
        <v>45.13</v>
      </c>
      <c r="J340" vm="3657">
        <f ca="1"/>
        <v>47.83</v>
      </c>
      <c r="K340" vm="2143">
        <f ca="1"/>
        <v>49.13</v>
      </c>
      <c r="L340" vm="3924">
        <f ca="1"/>
        <v>50.47</v>
      </c>
      <c r="M340" vm="7052">
        <f ca="1"/>
        <v>55.4</v>
      </c>
      <c r="N340" vm="17092">
        <f ca="1"/>
        <v>64.33</v>
      </c>
      <c r="O340" vm="12121">
        <f ca="1"/>
        <v>64.97</v>
      </c>
      <c r="P340" vm="20438">
        <f ca="1"/>
        <v>63.08</v>
      </c>
      <c r="Q340" vm="11176">
        <f ca="1"/>
        <v>60.28</v>
      </c>
      <c r="R340" vm="12180">
        <f ca="1"/>
        <v>59.82</v>
      </c>
      <c r="S340" vm="10443">
        <f ca="1"/>
        <v>59.37</v>
      </c>
      <c r="T340" vm="3389">
        <f ca="1"/>
        <v>55.15</v>
      </c>
      <c r="U340" vm="5157">
        <f ca="1"/>
        <v>54.51</v>
      </c>
      <c r="V340" vm="10882">
        <f ca="1"/>
        <v>36.89</v>
      </c>
      <c r="W340" vm="3156">
        <f ca="1"/>
        <v>33.9</v>
      </c>
      <c r="X340" vm="22541">
        <f ca="1"/>
        <v>36.619999999999997</v>
      </c>
      <c r="Y340" vm="2446">
        <f ca="1"/>
        <v>31.43</v>
      </c>
      <c r="Z340" vm="4532">
        <f ca="1"/>
        <v>29.73</v>
      </c>
      <c r="AA340" vm="22542">
        <f ca="1"/>
        <v>31.64</v>
      </c>
      <c r="AB340" vm="10888">
        <f ca="1"/>
        <v>32.15</v>
      </c>
      <c r="AC340" vm="22543">
        <f ca="1"/>
        <v>26.4</v>
      </c>
      <c r="AD340" vm="7403">
        <f ca="1"/>
        <v>27.77</v>
      </c>
      <c r="AE340" vm="21600">
        <f ca="1"/>
        <v>36.11</v>
      </c>
      <c r="AF340" vm="7819">
        <f ca="1"/>
        <v>34.590000000000003</v>
      </c>
      <c r="AG340" vm="22544">
        <f ca="1"/>
        <v>33.03</v>
      </c>
      <c r="AH340" vm="11998">
        <f ca="1"/>
        <v>34.58</v>
      </c>
      <c r="AI340" vm="2533">
        <f ca="1"/>
        <v>32.97</v>
      </c>
      <c r="AJ340" vm="22120">
        <f ca="1"/>
        <v>33.83</v>
      </c>
      <c r="AK340" vm="11260">
        <f ca="1"/>
        <v>26.69</v>
      </c>
      <c r="AL340" vm="10180">
        <f ca="1"/>
        <v>22.82</v>
      </c>
      <c r="AM340" vm="7415">
        <f ca="1"/>
        <v>21.5</v>
      </c>
      <c r="AN340" vm="21537">
        <f ca="1"/>
        <v>23.57</v>
      </c>
      <c r="AO340" vm="6162">
        <f ca="1"/>
        <v>26.38</v>
      </c>
      <c r="AP340" vm="13935">
        <f ca="1"/>
        <v>27.72</v>
      </c>
      <c r="AQ340" vm="22545">
        <f ca="1"/>
        <v>24.02</v>
      </c>
      <c r="AR340" vm="22546">
        <f ca="1"/>
        <v>21.41</v>
      </c>
      <c r="AS340" vm="7409">
        <f ca="1"/>
        <v>24.63</v>
      </c>
      <c r="AT340" vm="7421">
        <f ca="1"/>
        <v>25.39</v>
      </c>
      <c r="AU340" vm="12006">
        <f ca="1"/>
        <v>21.69</v>
      </c>
      <c r="AV340" vm="10185">
        <f ca="1"/>
        <v>23.2</v>
      </c>
      <c r="AW340" vm="4609">
        <f ca="1"/>
        <v>21.4</v>
      </c>
      <c r="AX340" vm="19881">
        <f ca="1"/>
        <v>22.42</v>
      </c>
      <c r="AY340" vm="22547">
        <f ca="1"/>
        <v>25.63</v>
      </c>
      <c r="AZ340" vm="17252">
        <f ca="1"/>
        <v>21.66</v>
      </c>
      <c r="BA340" vm="4367">
        <f ca="1"/>
        <v>16.09</v>
      </c>
      <c r="BB340" vm="22548">
        <f ca="1"/>
        <v>10.5</v>
      </c>
      <c r="BC340" vm="2718">
        <f ca="1"/>
        <v>13.95</v>
      </c>
      <c r="BD340" vm="22549">
        <f ca="1"/>
        <v>16.510000000000002</v>
      </c>
      <c r="BE340" vm="2022">
        <f ca="1"/>
        <v>15.39</v>
      </c>
      <c r="BF340" vm="10989">
        <f ca="1"/>
        <v>15.49</v>
      </c>
      <c r="BG340" vm="22448">
        <f ca="1"/>
        <v>14.28</v>
      </c>
      <c r="BH340" vm="4305">
        <f ca="1"/>
        <v>13.29</v>
      </c>
      <c r="BI340" vm="10149">
        <f ca="1"/>
        <v>14.77</v>
      </c>
      <c r="BJ340" vm="17274">
        <f ca="1"/>
        <v>18.72</v>
      </c>
      <c r="BK340" vm="11540">
        <f ca="1"/>
        <v>20.85</v>
      </c>
      <c r="BL340" vm="22550">
        <f ca="1"/>
        <v>20.09</v>
      </c>
      <c r="BM340" vm="22551">
        <f ca="1"/>
        <v>24.48</v>
      </c>
      <c r="BN340" vm="20707">
        <f ca="1"/>
        <v>21.61</v>
      </c>
      <c r="BO340" vm="7641">
        <f ca="1"/>
        <v>20.079999999999998</v>
      </c>
      <c r="BP340" vm="4186">
        <f ca="1"/>
        <v>24.4</v>
      </c>
      <c r="BQ340" vm="17518">
        <f ca="1"/>
        <v>22.87</v>
      </c>
      <c r="BR340" vm="19887">
        <f ca="1"/>
        <v>21.24</v>
      </c>
      <c r="BS340" vm="22552">
        <f ca="1"/>
        <v>22.78</v>
      </c>
      <c r="BT340" vm="11554">
        <f ca="1"/>
        <v>24.73</v>
      </c>
      <c r="BU340" vm="22396">
        <f ca="1"/>
        <v>25.08</v>
      </c>
      <c r="BV340" vm="3288">
        <f ca="1"/>
        <v>23.34</v>
      </c>
      <c r="BW340" vm="7391">
        <f ca="1"/>
        <v>24.06</v>
      </c>
      <c r="BX340" vm="4158">
        <f ca="1"/>
        <v>27.44</v>
      </c>
      <c r="BY340" vm="22553">
        <f ca="1"/>
        <v>29.38</v>
      </c>
      <c r="BZ340" vm="12666">
        <f ca="1"/>
        <v>36.409999999999997</v>
      </c>
      <c r="CA340" vm="2986">
        <f ca="1"/>
        <v>31.02</v>
      </c>
      <c r="CB340" vm="2462">
        <f ca="1"/>
        <v>35.979999999999997</v>
      </c>
      <c r="CC340" vm="7654">
        <f ca="1"/>
        <v>28.87</v>
      </c>
      <c r="CD340" vm="21651">
        <f ca="1"/>
        <v>25.69</v>
      </c>
      <c r="CE340" vm="22554">
        <f ca="1"/>
        <v>25.26</v>
      </c>
      <c r="CF340" vm="22555">
        <f ca="1"/>
        <v>20.96</v>
      </c>
      <c r="CG340" vm="6525">
        <f ca="1"/>
        <v>27.66</v>
      </c>
      <c r="CH340" vm="11273">
        <f ca="1"/>
        <v>29.02</v>
      </c>
      <c r="CI340" vm="21895">
        <f ca="1"/>
        <v>29.53</v>
      </c>
      <c r="CJ340" vm="3012">
        <f ca="1"/>
        <v>31.74</v>
      </c>
      <c r="CK340" vm="7430">
        <f ca="1"/>
        <v>30.6</v>
      </c>
      <c r="CL340" vm="19934">
        <f ca="1"/>
        <v>28.86</v>
      </c>
      <c r="CM340" vm="6220">
        <f ca="1"/>
        <v>29.24</v>
      </c>
      <c r="CN340" vm="4548">
        <f ca="1"/>
        <v>27.25</v>
      </c>
      <c r="CO340" vm="6910">
        <f ca="1"/>
        <v>31.61</v>
      </c>
      <c r="CP340" vm="19869">
        <f ca="1"/>
        <v>35.79</v>
      </c>
      <c r="CQ340" vm="10872">
        <f ca="1"/>
        <v>36.19</v>
      </c>
      <c r="CR340" vm="12883">
        <f ca="1"/>
        <v>35.32</v>
      </c>
      <c r="CS340" vm="7434">
        <f ca="1"/>
        <v>34.42</v>
      </c>
      <c r="CT340" vm="13123">
        <f ca="1"/>
        <v>33.75</v>
      </c>
      <c r="CU340" vm="7036">
        <f ca="1"/>
        <v>34.18</v>
      </c>
      <c r="CV340" vm="3318">
        <f ca="1"/>
        <v>28.5</v>
      </c>
      <c r="CW340" vm="2500">
        <f ca="1"/>
        <v>29.59</v>
      </c>
      <c r="CX340" vm="17718">
        <f ca="1"/>
        <v>33.5</v>
      </c>
      <c r="CY340" vm="4348">
        <f ca="1"/>
        <v>32.619999999999997</v>
      </c>
      <c r="CZ340" vm="4389">
        <f ca="1"/>
        <v>33.479999999999997</v>
      </c>
      <c r="DA340" vm="12653">
        <f ca="1"/>
        <v>35.17</v>
      </c>
      <c r="DB340" vm="6175">
        <f ca="1"/>
        <v>38.72</v>
      </c>
      <c r="DC340" vm="12653">
        <f ca="1"/>
        <v>35.17</v>
      </c>
      <c r="DD340" vm="8913">
        <f ca="1"/>
        <v>36.15</v>
      </c>
      <c r="DE340" vm="19135">
        <f ca="1"/>
        <v>38.08</v>
      </c>
      <c r="DF340" vm="3368">
        <f ca="1"/>
        <v>43.95</v>
      </c>
      <c r="DG340" vm="13945">
        <f ca="1"/>
        <v>41.02</v>
      </c>
    </row>
    <row r="341" spans="2:111" x14ac:dyDescent="0.55000000000000004">
      <c r="B341" t="e" vm="22556">
        <v>#VALUE!</v>
      </c>
      <c r="C341" t="str" cm="1">
        <f t="array" aca="1" ref="C341" ca="1">_FV(B341,"Industry")</f>
        <v>Oil &amp; Gas Related Equipment and Services</v>
      </c>
      <c r="D341" cm="1" vm="3167">
        <f t="array" aca="1" ref="D341:DG341" ca="1">IFERROR(TRANSPOSE(_xlfn.STOCKHISTORY(B341,$B$1,$C$1,2,0,1)),"")</f>
        <v>31.79</v>
      </c>
      <c r="E341" vm="2970">
        <f ca="1"/>
        <v>32.28</v>
      </c>
      <c r="F341" vm="6915">
        <f ca="1"/>
        <v>35.72</v>
      </c>
      <c r="G341" vm="20548">
        <f ca="1"/>
        <v>41.31</v>
      </c>
      <c r="H341" vm="1998">
        <f ca="1"/>
        <v>42.18</v>
      </c>
      <c r="I341" vm="3427">
        <f ca="1"/>
        <v>45.29</v>
      </c>
      <c r="J341" vm="22123">
        <f ca="1"/>
        <v>43.66</v>
      </c>
      <c r="K341" vm="17590">
        <f ca="1"/>
        <v>43.01</v>
      </c>
      <c r="L341" vm="3652">
        <f ca="1"/>
        <v>44.88</v>
      </c>
      <c r="M341" vm="5140">
        <f ca="1"/>
        <v>46</v>
      </c>
      <c r="N341" vm="21167">
        <f ca="1"/>
        <v>53.09</v>
      </c>
      <c r="O341" vm="12139">
        <f ca="1"/>
        <v>54.09</v>
      </c>
      <c r="P341" vm="10922">
        <f ca="1"/>
        <v>56.57</v>
      </c>
      <c r="Q341" vm="10070">
        <f ca="1"/>
        <v>53.46</v>
      </c>
      <c r="R341" vm="12532">
        <f ca="1"/>
        <v>49.21</v>
      </c>
      <c r="S341" vm="4688">
        <f ca="1"/>
        <v>45.88</v>
      </c>
      <c r="T341" vm="5141">
        <f ca="1"/>
        <v>45.19</v>
      </c>
      <c r="U341" vm="7042">
        <f ca="1"/>
        <v>42.71</v>
      </c>
      <c r="V341" vm="4203">
        <f ca="1"/>
        <v>42.44</v>
      </c>
      <c r="W341" vm="8929">
        <f ca="1"/>
        <v>38.97</v>
      </c>
      <c r="X341" vm="2135">
        <f ca="1"/>
        <v>46.03</v>
      </c>
      <c r="Y341" vm="15145">
        <f ca="1"/>
        <v>42.74</v>
      </c>
      <c r="Z341" vm="20781">
        <f ca="1"/>
        <v>41.78</v>
      </c>
      <c r="AA341" vm="18739">
        <f ca="1"/>
        <v>48.87</v>
      </c>
      <c r="AB341" vm="16672">
        <f ca="1"/>
        <v>53.7</v>
      </c>
      <c r="AC341" vm="3908">
        <f ca="1"/>
        <v>46.42</v>
      </c>
      <c r="AD341" vm="3413">
        <f ca="1"/>
        <v>46.94</v>
      </c>
      <c r="AE341" vm="10928">
        <f ca="1"/>
        <v>52.99</v>
      </c>
      <c r="AF341" vm="3922">
        <f ca="1"/>
        <v>49.74</v>
      </c>
      <c r="AG341" vm="7720">
        <f ca="1"/>
        <v>45.06</v>
      </c>
      <c r="AH341" vm="7304">
        <f ca="1"/>
        <v>42.42</v>
      </c>
      <c r="AI341" vm="10892">
        <f ca="1"/>
        <v>39.89</v>
      </c>
      <c r="AJ341" vm="3330">
        <f ca="1"/>
        <v>40.53</v>
      </c>
      <c r="AK341" vm="18745">
        <f ca="1"/>
        <v>34.68</v>
      </c>
      <c r="AL341" vm="2446">
        <f ca="1"/>
        <v>31.43</v>
      </c>
      <c r="AM341" vm="5666">
        <f ca="1"/>
        <v>26.58</v>
      </c>
      <c r="AN341" vm="7971">
        <f ca="1"/>
        <v>31.36</v>
      </c>
      <c r="AO341" vm="22557">
        <f ca="1"/>
        <v>30.69</v>
      </c>
      <c r="AP341" vm="22558">
        <f ca="1"/>
        <v>29.3</v>
      </c>
      <c r="AQ341" vm="7666">
        <f ca="1"/>
        <v>28.33</v>
      </c>
      <c r="AR341" vm="21502">
        <f ca="1"/>
        <v>21.29</v>
      </c>
      <c r="AS341" vm="21907">
        <f ca="1"/>
        <v>22.74</v>
      </c>
      <c r="AT341" vm="7634">
        <f ca="1"/>
        <v>23</v>
      </c>
      <c r="AU341" vm="17271">
        <f ca="1"/>
        <v>18.84</v>
      </c>
      <c r="AV341" vm="22559">
        <f ca="1"/>
        <v>18.850000000000001</v>
      </c>
      <c r="AW341" vm="4470">
        <f ca="1"/>
        <v>19.25</v>
      </c>
      <c r="AX341" vm="22560">
        <f ca="1"/>
        <v>20.99</v>
      </c>
      <c r="AY341" vm="22561">
        <f ca="1"/>
        <v>24.47</v>
      </c>
      <c r="AZ341" vm="10179">
        <f ca="1"/>
        <v>21.81</v>
      </c>
      <c r="BA341" vm="22562">
        <f ca="1"/>
        <v>16.96</v>
      </c>
      <c r="BB341" vm="22563">
        <f ca="1"/>
        <v>6.85</v>
      </c>
      <c r="BC341" vm="22548">
        <f ca="1"/>
        <v>10.5</v>
      </c>
      <c r="BD341" vm="9167">
        <f ca="1"/>
        <v>11.75</v>
      </c>
      <c r="BE341" vm="4637">
        <f ca="1"/>
        <v>12.98</v>
      </c>
      <c r="BF341" vm="4264">
        <f ca="1"/>
        <v>14.33</v>
      </c>
      <c r="BG341" vm="4255">
        <f ca="1"/>
        <v>16.18</v>
      </c>
      <c r="BH341" vm="22564">
        <f ca="1"/>
        <v>12.05</v>
      </c>
      <c r="BI341" vm="9180">
        <f ca="1"/>
        <v>12.06</v>
      </c>
      <c r="BJ341" vm="4433">
        <f ca="1"/>
        <v>16.59</v>
      </c>
      <c r="BK341" vm="10153">
        <f ca="1"/>
        <v>18.899999999999999</v>
      </c>
      <c r="BL341" vm="22565">
        <f ca="1"/>
        <v>17.63</v>
      </c>
      <c r="BM341" vm="22481">
        <f ca="1"/>
        <v>21.83</v>
      </c>
      <c r="BN341" vm="5655">
        <f ca="1"/>
        <v>21.46</v>
      </c>
      <c r="BO341" vm="5600">
        <f ca="1"/>
        <v>19.559999999999999</v>
      </c>
      <c r="BP341" vm="210">
        <f ca="1"/>
        <v>22.45</v>
      </c>
      <c r="BQ341" vm="8113">
        <f ca="1"/>
        <v>23.12</v>
      </c>
      <c r="BR341" vm="21592">
        <f ca="1"/>
        <v>20.68</v>
      </c>
      <c r="BS341" vm="4511">
        <f ca="1"/>
        <v>19.98</v>
      </c>
      <c r="BT341" vm="4644">
        <f ca="1"/>
        <v>21.62</v>
      </c>
      <c r="BU341" vm="19937">
        <f ca="1"/>
        <v>24.99</v>
      </c>
      <c r="BV341" vm="6880">
        <f ca="1"/>
        <v>21.59</v>
      </c>
      <c r="BW341" vm="17518">
        <f ca="1"/>
        <v>22.87</v>
      </c>
      <c r="BX341" vm="4184">
        <f ca="1"/>
        <v>30.74</v>
      </c>
      <c r="BY341" vm="4352">
        <f ca="1"/>
        <v>33.53</v>
      </c>
      <c r="BZ341" vm="4521">
        <f ca="1"/>
        <v>37.869999999999997</v>
      </c>
      <c r="CA341" vm="9398">
        <f ca="1"/>
        <v>35.619999999999997</v>
      </c>
      <c r="CB341" vm="17552">
        <f ca="1"/>
        <v>40.5</v>
      </c>
      <c r="CC341" vm="7971">
        <f ca="1"/>
        <v>31.36</v>
      </c>
      <c r="CD341" vm="22558">
        <f ca="1"/>
        <v>29.3</v>
      </c>
      <c r="CE341" vm="22566">
        <f ca="1"/>
        <v>30.13</v>
      </c>
      <c r="CF341" vm="10862">
        <f ca="1"/>
        <v>24.62</v>
      </c>
      <c r="CG341" vm="8792">
        <f ca="1"/>
        <v>36.42</v>
      </c>
      <c r="CH341" vm="15091">
        <f ca="1"/>
        <v>37.89</v>
      </c>
      <c r="CI341" vm="2469">
        <f ca="1"/>
        <v>39.35</v>
      </c>
      <c r="CJ341" vm="3341">
        <f ca="1"/>
        <v>41.22</v>
      </c>
      <c r="CK341" vm="19180">
        <f ca="1"/>
        <v>36.229999999999997</v>
      </c>
      <c r="CL341" vm="22542">
        <f ca="1"/>
        <v>31.64</v>
      </c>
      <c r="CM341" vm="4390">
        <f ca="1"/>
        <v>32.75</v>
      </c>
      <c r="CN341" vm="4981">
        <f ca="1"/>
        <v>28.65</v>
      </c>
      <c r="CO341" vm="12839">
        <f ca="1"/>
        <v>32.99</v>
      </c>
      <c r="CP341" vm="21681">
        <f ca="1"/>
        <v>39.08</v>
      </c>
      <c r="CQ341" vm="10844">
        <f ca="1"/>
        <v>38.619999999999997</v>
      </c>
      <c r="CR341" vm="17552">
        <f ca="1"/>
        <v>40.5</v>
      </c>
      <c r="CS341" vm="21693">
        <f ca="1"/>
        <v>39.340000000000003</v>
      </c>
      <c r="CT341" vm="7439">
        <f ca="1"/>
        <v>37.03</v>
      </c>
      <c r="CU341" vm="8913">
        <f ca="1"/>
        <v>36.15</v>
      </c>
      <c r="CV341" vm="22567">
        <f ca="1"/>
        <v>35.65</v>
      </c>
      <c r="CW341" vm="22568">
        <f ca="1"/>
        <v>35.07</v>
      </c>
      <c r="CX341" vm="2983">
        <f ca="1"/>
        <v>39.42</v>
      </c>
      <c r="CY341" vm="6533">
        <f ca="1"/>
        <v>37.47</v>
      </c>
      <c r="CZ341" vm="12663">
        <f ca="1"/>
        <v>36.700000000000003</v>
      </c>
      <c r="DA341" vm="16692">
        <f ca="1"/>
        <v>33.78</v>
      </c>
      <c r="DB341" vm="18745">
        <f ca="1"/>
        <v>34.68</v>
      </c>
      <c r="DC341" vm="1985">
        <f ca="1"/>
        <v>31.09</v>
      </c>
      <c r="DD341" vm="3415">
        <f ca="1"/>
        <v>29.05</v>
      </c>
      <c r="DE341" vm="11286">
        <f ca="1"/>
        <v>27.74</v>
      </c>
      <c r="DF341" vm="22569">
        <f ca="1"/>
        <v>31.86</v>
      </c>
      <c r="DG341" vm="21593">
        <f ca="1"/>
        <v>27.19</v>
      </c>
    </row>
    <row r="342" spans="2:111" x14ac:dyDescent="0.55000000000000004">
      <c r="B342" t="e" vm="22570">
        <v>#VALUE!</v>
      </c>
      <c r="C342" t="str" cm="1">
        <f t="array" aca="1" ref="C342" ca="1">_FV(B342,"Industry")</f>
        <v>Passenger Transportation Services</v>
      </c>
      <c r="D342" cm="1" vm="2000">
        <f t="array" aca="1" ref="D342:DG342" ca="1">IFERROR(TRANSPOSE(_xlfn.STOCKHISTORY(B342,$B$1,$C$1,2,0,1)),"")</f>
        <v>44.29</v>
      </c>
      <c r="E342" vm="21403">
        <f ca="1"/>
        <v>48.24</v>
      </c>
      <c r="F342" vm="18736">
        <f ca="1"/>
        <v>48.68</v>
      </c>
      <c r="G342" vm="19170">
        <f ca="1"/>
        <v>41.67</v>
      </c>
      <c r="H342" vm="12842">
        <f ca="1"/>
        <v>43.46</v>
      </c>
      <c r="I342" vm="22571">
        <f ca="1"/>
        <v>36.43</v>
      </c>
      <c r="J342" vm="7980">
        <f ca="1"/>
        <v>38.75</v>
      </c>
      <c r="K342" vm="3060">
        <f ca="1"/>
        <v>36.75</v>
      </c>
      <c r="L342" vm="22572">
        <f ca="1"/>
        <v>39.36</v>
      </c>
      <c r="M342" vm="12140">
        <f ca="1"/>
        <v>41.77</v>
      </c>
      <c r="N342" vm="9790">
        <f ca="1"/>
        <v>48.18</v>
      </c>
      <c r="O342" vm="9795">
        <f ca="1"/>
        <v>49.19</v>
      </c>
      <c r="P342" vm="4712">
        <f ca="1"/>
        <v>47.24</v>
      </c>
      <c r="Q342" vm="11897">
        <f ca="1"/>
        <v>49.93</v>
      </c>
      <c r="R342" vm="22482">
        <f ca="1"/>
        <v>45.96</v>
      </c>
      <c r="S342" vm="12879">
        <f ca="1"/>
        <v>45.44</v>
      </c>
      <c r="T342" vm="2143">
        <f ca="1"/>
        <v>49.13</v>
      </c>
      <c r="U342" vm="10932">
        <f ca="1"/>
        <v>53.74</v>
      </c>
      <c r="V342" vm="10917">
        <f ca="1"/>
        <v>49.36</v>
      </c>
      <c r="W342" vm="4407">
        <f ca="1"/>
        <v>47.19</v>
      </c>
      <c r="X342" vm="3873">
        <f ca="1"/>
        <v>48.22</v>
      </c>
      <c r="Y342" vm="13954">
        <f ca="1"/>
        <v>50.03</v>
      </c>
      <c r="Z342" vm="3380">
        <f ca="1"/>
        <v>52.92</v>
      </c>
      <c r="AA342" vm="5029">
        <f ca="1"/>
        <v>56</v>
      </c>
      <c r="AB342" vm="10440">
        <f ca="1"/>
        <v>56.77</v>
      </c>
      <c r="AC342" vm="5131">
        <f ca="1"/>
        <v>53.9</v>
      </c>
      <c r="AD342" vm="5179">
        <f ca="1"/>
        <v>54.81</v>
      </c>
      <c r="AE342" vm="5216">
        <f ca="1"/>
        <v>52.22</v>
      </c>
      <c r="AF342" vm="18130">
        <f ca="1"/>
        <v>54.05</v>
      </c>
      <c r="AG342" vm="6922">
        <f ca="1"/>
        <v>49.54</v>
      </c>
      <c r="AH342" vm="18134">
        <f ca="1"/>
        <v>54.42</v>
      </c>
      <c r="AI342" vm="3398">
        <f ca="1"/>
        <v>58.48</v>
      </c>
      <c r="AJ342" vm="15880">
        <f ca="1"/>
        <v>57.83</v>
      </c>
      <c r="AK342" vm="6217">
        <f ca="1"/>
        <v>54.73</v>
      </c>
      <c r="AL342" vm="10739">
        <f ca="1"/>
        <v>60.71</v>
      </c>
      <c r="AM342" vm="4553">
        <f ca="1"/>
        <v>49.9</v>
      </c>
      <c r="AN342" vm="3996">
        <f ca="1"/>
        <v>49.43</v>
      </c>
      <c r="AO342" vm="22573">
        <f ca="1"/>
        <v>49.58</v>
      </c>
      <c r="AP342" vm="8068">
        <f ca="1"/>
        <v>51.65</v>
      </c>
      <c r="AQ342" vm="22574">
        <f ca="1"/>
        <v>58.29</v>
      </c>
      <c r="AR342" vm="3580">
        <f ca="1"/>
        <v>51.5</v>
      </c>
      <c r="AS342" vm="12849">
        <f ca="1"/>
        <v>56.75</v>
      </c>
      <c r="AT342" vm="10927">
        <f ca="1"/>
        <v>61.04</v>
      </c>
      <c r="AU342" vm="8933">
        <f ca="1"/>
        <v>57.86</v>
      </c>
      <c r="AV342" vm="18189">
        <f ca="1"/>
        <v>57.6</v>
      </c>
      <c r="AW342" vm="3026">
        <f ca="1"/>
        <v>55.08</v>
      </c>
      <c r="AX342" vm="17244">
        <f ca="1"/>
        <v>57.31</v>
      </c>
      <c r="AY342" vm="3398">
        <f ca="1"/>
        <v>58.48</v>
      </c>
      <c r="AZ342" vm="9426">
        <f ca="1"/>
        <v>55.74</v>
      </c>
      <c r="BA342" vm="18184">
        <f ca="1"/>
        <v>46.13</v>
      </c>
      <c r="BB342" vm="5065">
        <f ca="1"/>
        <v>28.53</v>
      </c>
      <c r="BC342" vm="21891">
        <f ca="1"/>
        <v>25.91</v>
      </c>
      <c r="BD342" vm="19212">
        <f ca="1"/>
        <v>25.21</v>
      </c>
      <c r="BE342" vm="4399">
        <f ca="1"/>
        <v>28.05</v>
      </c>
      <c r="BF342" vm="11555">
        <f ca="1"/>
        <v>24.97</v>
      </c>
      <c r="BG342" vm="22575">
        <f ca="1"/>
        <v>30.85</v>
      </c>
      <c r="BH342" vm="3310">
        <f ca="1"/>
        <v>30.58</v>
      </c>
      <c r="BI342" vm="13120">
        <f ca="1"/>
        <v>30.64</v>
      </c>
      <c r="BJ342" vm="22576">
        <f ca="1"/>
        <v>40.25</v>
      </c>
      <c r="BK342" vm="7726">
        <f ca="1"/>
        <v>40.21</v>
      </c>
      <c r="BL342" vm="5135">
        <f ca="1"/>
        <v>37.96</v>
      </c>
      <c r="BM342" vm="11891">
        <f ca="1"/>
        <v>47.94</v>
      </c>
      <c r="BN342" vm="17386">
        <f ca="1"/>
        <v>48.28</v>
      </c>
      <c r="BO342" vm="3371">
        <f ca="1"/>
        <v>46.92</v>
      </c>
      <c r="BP342" vm="3948">
        <f ca="1"/>
        <v>47.68</v>
      </c>
      <c r="BQ342" vm="15929">
        <f ca="1"/>
        <v>43.26</v>
      </c>
      <c r="BR342" vm="8806">
        <f ca="1"/>
        <v>39.9</v>
      </c>
      <c r="BS342" vm="12880">
        <f ca="1"/>
        <v>40.44</v>
      </c>
      <c r="BT342" vm="12864">
        <f ca="1"/>
        <v>42.61</v>
      </c>
      <c r="BU342" vm="20543">
        <f ca="1"/>
        <v>39.130000000000003</v>
      </c>
      <c r="BV342" vm="4535">
        <f ca="1"/>
        <v>36.200000000000003</v>
      </c>
      <c r="BW342" vm="21681">
        <f ca="1"/>
        <v>39.08</v>
      </c>
      <c r="BX342" vm="21683">
        <f ca="1"/>
        <v>39.69</v>
      </c>
      <c r="BY342" vm="3057">
        <f ca="1"/>
        <v>39.92</v>
      </c>
      <c r="BZ342" vm="22577">
        <f ca="1"/>
        <v>39.57</v>
      </c>
      <c r="CA342" vm="3054">
        <f ca="1"/>
        <v>43.03</v>
      </c>
      <c r="CB342" vm="7845">
        <f ca="1"/>
        <v>41.69</v>
      </c>
      <c r="CC342" vm="7652">
        <f ca="1"/>
        <v>28.97</v>
      </c>
      <c r="CD342" vm="2447">
        <f ca="1"/>
        <v>31.8</v>
      </c>
      <c r="CE342" vm="22578">
        <f ca="1"/>
        <v>31.07</v>
      </c>
      <c r="CF342" vm="10192">
        <f ca="1"/>
        <v>28.06</v>
      </c>
      <c r="CG342" vm="2460">
        <f ca="1"/>
        <v>33.93</v>
      </c>
      <c r="CH342" vm="4364">
        <f ca="1"/>
        <v>35.369999999999997</v>
      </c>
      <c r="CI342" vm="4392">
        <f ca="1"/>
        <v>32.86</v>
      </c>
      <c r="CJ342" vm="10561">
        <f ca="1"/>
        <v>39.1</v>
      </c>
      <c r="CK342" vm="10845">
        <f ca="1"/>
        <v>38.340000000000003</v>
      </c>
      <c r="CL342" vm="9056">
        <f ca="1"/>
        <v>34.92</v>
      </c>
      <c r="CM342" vm="7976">
        <f ca="1"/>
        <v>34.31</v>
      </c>
      <c r="CN342" vm="22321">
        <f ca="1"/>
        <v>36.33</v>
      </c>
      <c r="CO342" vm="22579">
        <f ca="1"/>
        <v>47.54</v>
      </c>
      <c r="CP342" vm="12084">
        <f ca="1"/>
        <v>46.26</v>
      </c>
      <c r="CQ342" vm="22580">
        <f ca="1"/>
        <v>42.88</v>
      </c>
      <c r="CR342" vm="8787">
        <f ca="1"/>
        <v>37</v>
      </c>
      <c r="CS342" vm="17716">
        <f ca="1"/>
        <v>31.25</v>
      </c>
      <c r="CT342" vm="8138">
        <f ca="1"/>
        <v>36.93</v>
      </c>
      <c r="CU342" vm="7990">
        <f ca="1"/>
        <v>40.229999999999997</v>
      </c>
      <c r="CV342" vm="21164">
        <f ca="1"/>
        <v>39.14</v>
      </c>
      <c r="CW342" vm="22581">
        <f ca="1"/>
        <v>42.27</v>
      </c>
      <c r="CX342" vm="7047">
        <f ca="1"/>
        <v>47.87</v>
      </c>
      <c r="CY342" vm="16461">
        <f ca="1"/>
        <v>50.07</v>
      </c>
      <c r="CZ342" vm="19363">
        <f ca="1"/>
        <v>51.02</v>
      </c>
      <c r="DA342" vm="22582">
        <f ca="1"/>
        <v>47.44</v>
      </c>
      <c r="DB342" vm="7062">
        <f ca="1"/>
        <v>43.02</v>
      </c>
      <c r="DC342" vm="19000">
        <f ca="1"/>
        <v>42.49</v>
      </c>
      <c r="DD342" vm="4408">
        <f ca="1"/>
        <v>50.79</v>
      </c>
      <c r="DE342" vm="2506">
        <f ca="1"/>
        <v>57.22</v>
      </c>
      <c r="DF342" vm="10789">
        <f ca="1"/>
        <v>63.82</v>
      </c>
      <c r="DG342" vm="22583">
        <f ca="1"/>
        <v>60.5</v>
      </c>
    </row>
    <row r="343" spans="2:111" x14ac:dyDescent="0.55000000000000004">
      <c r="B343" t="e" vm="22584">
        <v>#VALUE!</v>
      </c>
      <c r="C343" t="str" cm="1">
        <f t="array" aca="1" ref="C343" ca="1">_FV(B343,"Industry")</f>
        <v>Passenger Transportation Services</v>
      </c>
      <c r="D343" cm="1" vm="5226">
        <f t="array" aca="1" ref="D343:CI343" ca="1">IFERROR(TRANSPOSE(_xlfn.STOCKHISTORY(B343,$B$1,$C$1,2,0,1)),"")</f>
        <v>67.819999999999993</v>
      </c>
      <c r="E343" vm="15120">
        <f ca="1"/>
        <v>67.790000000000006</v>
      </c>
      <c r="F343" vm="9960">
        <f ca="1"/>
        <v>69.47</v>
      </c>
      <c r="G343" vm="9440">
        <f ca="1"/>
        <v>67.540000000000006</v>
      </c>
      <c r="H343" vm="13414">
        <f ca="1"/>
        <v>69.59</v>
      </c>
      <c r="I343" vm="9566">
        <f ca="1"/>
        <v>69.73</v>
      </c>
      <c r="J343" vm="20697">
        <f ca="1"/>
        <v>80.400000000000006</v>
      </c>
      <c r="K343" vm="2802">
        <f ca="1"/>
        <v>87.42</v>
      </c>
      <c r="L343" vm="12567">
        <f ca="1"/>
        <v>89.06</v>
      </c>
      <c r="M343" vm="18890">
        <f ca="1"/>
        <v>85.51</v>
      </c>
      <c r="N343" vm="22585">
        <f ca="1"/>
        <v>96.7</v>
      </c>
      <c r="O343" vm="13526">
        <f ca="1"/>
        <v>83.73</v>
      </c>
      <c r="P343" vm="10765">
        <f ca="1"/>
        <v>87.27</v>
      </c>
      <c r="Q343" vm="9973">
        <f ca="1"/>
        <v>87.81</v>
      </c>
      <c r="R343" vm="6585">
        <f ca="1"/>
        <v>79.78</v>
      </c>
      <c r="S343" vm="1248">
        <f ca="1"/>
        <v>88.86</v>
      </c>
      <c r="T343" vm="10327">
        <f ca="1"/>
        <v>77.650000000000006</v>
      </c>
      <c r="U343" vm="22586">
        <f ca="1"/>
        <v>87.55</v>
      </c>
      <c r="V343" vm="18098">
        <f ca="1"/>
        <v>91.91</v>
      </c>
      <c r="W343" vm="19185">
        <f ca="1"/>
        <v>84.31</v>
      </c>
      <c r="X343" vm="22587">
        <f ca="1"/>
        <v>88.41</v>
      </c>
      <c r="Y343" vm="19022">
        <f ca="1"/>
        <v>90.84</v>
      </c>
      <c r="Z343" vm="19559">
        <f ca="1"/>
        <v>92.8</v>
      </c>
      <c r="AA343" vm="12713">
        <f ca="1"/>
        <v>88.09</v>
      </c>
      <c r="AB343" vm="10343">
        <f ca="1"/>
        <v>74.8</v>
      </c>
      <c r="AC343" vm="22588">
        <f ca="1"/>
        <v>61.59</v>
      </c>
      <c r="AD343" vm="8089">
        <f ca="1"/>
        <v>31.55</v>
      </c>
      <c r="AE343" vm="3006">
        <f ca="1"/>
        <v>29.58</v>
      </c>
      <c r="AF343" vm="8808">
        <f ca="1"/>
        <v>28.04</v>
      </c>
      <c r="AG343" vm="10299">
        <f ca="1"/>
        <v>34.61</v>
      </c>
      <c r="AH343" vm="22589">
        <f ca="1"/>
        <v>31.38</v>
      </c>
      <c r="AI343" vm="2490">
        <f ca="1"/>
        <v>36</v>
      </c>
      <c r="AJ343" vm="18744">
        <f ca="1"/>
        <v>34.75</v>
      </c>
      <c r="AK343" vm="22590">
        <f ca="1"/>
        <v>33.86</v>
      </c>
      <c r="AL343" vm="3426">
        <f ca="1"/>
        <v>45.05</v>
      </c>
      <c r="AM343" vm="13943">
        <f ca="1"/>
        <v>43.25</v>
      </c>
      <c r="AN343" vm="3362">
        <f ca="1"/>
        <v>39.99</v>
      </c>
      <c r="AO343" vm="5044">
        <f ca="1"/>
        <v>52.68</v>
      </c>
      <c r="AP343" vm="1235">
        <f ca="1"/>
        <v>57.54</v>
      </c>
      <c r="AQ343" vm="5213">
        <f ca="1"/>
        <v>54.4</v>
      </c>
      <c r="AR343" vm="21699">
        <f ca="1"/>
        <v>58.35</v>
      </c>
      <c r="AS343" vm="3052">
        <f ca="1"/>
        <v>52.29</v>
      </c>
      <c r="AT343" vm="2516">
        <f ca="1"/>
        <v>46.72</v>
      </c>
      <c r="AU343" vm="22591">
        <f ca="1"/>
        <v>46.51</v>
      </c>
      <c r="AV343" vm="16458">
        <f ca="1"/>
        <v>47.57</v>
      </c>
      <c r="AW343" vm="3339">
        <f ca="1"/>
        <v>46.14</v>
      </c>
      <c r="AX343" vm="7543">
        <f ca="1"/>
        <v>42.26</v>
      </c>
      <c r="AY343" vm="9807">
        <f ca="1"/>
        <v>43.78</v>
      </c>
      <c r="AZ343" vm="22580">
        <f ca="1"/>
        <v>42.88</v>
      </c>
      <c r="BA343" vm="6538">
        <f ca="1"/>
        <v>44.4</v>
      </c>
      <c r="BB343" vm="22592">
        <f ca="1"/>
        <v>46.36</v>
      </c>
      <c r="BC343" vm="3591">
        <f ca="1"/>
        <v>50.5</v>
      </c>
      <c r="BD343" vm="10281">
        <f ca="1"/>
        <v>47.63</v>
      </c>
      <c r="BE343" vm="22593">
        <f ca="1"/>
        <v>35.42</v>
      </c>
      <c r="BF343" vm="3060">
        <f ca="1"/>
        <v>36.75</v>
      </c>
      <c r="BG343" vm="22594">
        <f ca="1"/>
        <v>35.01</v>
      </c>
      <c r="BH343" vm="13116">
        <f ca="1"/>
        <v>32.53</v>
      </c>
      <c r="BI343" vm="10093">
        <f ca="1"/>
        <v>43.08</v>
      </c>
      <c r="BJ343" vm="13949">
        <f ca="1"/>
        <v>44.17</v>
      </c>
      <c r="BK343" vm="22595">
        <f ca="1"/>
        <v>37.700000000000003</v>
      </c>
      <c r="BL343" vm="2169">
        <f ca="1"/>
        <v>48.96</v>
      </c>
      <c r="BM343" vm="3395">
        <f ca="1"/>
        <v>51.96</v>
      </c>
      <c r="BN343" vm="4708">
        <f ca="1"/>
        <v>44.25</v>
      </c>
      <c r="BO343" vm="4406">
        <f ca="1"/>
        <v>43.8</v>
      </c>
      <c r="BP343" vm="22596">
        <f ca="1"/>
        <v>47.465000000000003</v>
      </c>
      <c r="BQ343" vm="16621">
        <f ca="1"/>
        <v>54.87</v>
      </c>
      <c r="BR343" vm="10451">
        <f ca="1"/>
        <v>54.31</v>
      </c>
      <c r="BS343" vm="5023">
        <f ca="1"/>
        <v>49.81</v>
      </c>
      <c r="BT343" vm="19006">
        <f ca="1"/>
        <v>42.3</v>
      </c>
      <c r="BU343" vm="22594">
        <f ca="1"/>
        <v>35.01</v>
      </c>
      <c r="BV343" vm="2473">
        <f ca="1"/>
        <v>39.4</v>
      </c>
      <c r="BW343" vm="20684">
        <f ca="1"/>
        <v>41.26</v>
      </c>
      <c r="BX343" vm="4564">
        <f ca="1"/>
        <v>41.38</v>
      </c>
      <c r="BY343" vm="6227">
        <f ca="1"/>
        <v>45.49</v>
      </c>
      <c r="BZ343" vm="4694">
        <f ca="1"/>
        <v>47.88</v>
      </c>
      <c r="CA343" vm="10600">
        <f ca="1"/>
        <v>51.46</v>
      </c>
      <c r="CB343" vm="10928">
        <f ca="1"/>
        <v>52.99</v>
      </c>
      <c r="CC343" vm="10935">
        <f ca="1"/>
        <v>48.66</v>
      </c>
      <c r="CD343" vm="6562">
        <f ca="1"/>
        <v>45.42</v>
      </c>
      <c r="CE343" vm="12789">
        <f ca="1"/>
        <v>44.04</v>
      </c>
      <c r="CF343" vm="3914">
        <f ca="1"/>
        <v>57.06</v>
      </c>
      <c r="CG343" vm="10785">
        <f ca="1"/>
        <v>78.260000000000005</v>
      </c>
      <c r="CH343" vm="6570">
        <f ca="1"/>
        <v>96.83</v>
      </c>
      <c r="CI343" vm="8962">
        <f ca="1"/>
        <v>97.1</v>
      </c>
    </row>
    <row r="344" spans="2:111" x14ac:dyDescent="0.55000000000000004">
      <c r="B344" t="e" vm="22597">
        <v>#VALUE!</v>
      </c>
      <c r="C344" t="str" cm="1">
        <f t="array" aca="1" ref="C344" ca="1">_FV(B344,"Industry")</f>
        <v>Passenger Transportation Services</v>
      </c>
      <c r="D344" cm="1" vm="22598">
        <f t="array" aca="1" ref="D344:DG344" ca="1">IFERROR(TRANSPOSE(_xlfn.STOCKHISTORY(B344,$B$1,$C$1,2,0,1)),"")</f>
        <v>37.619999999999997</v>
      </c>
      <c r="E344" vm="21703">
        <f ca="1"/>
        <v>41.95</v>
      </c>
      <c r="F344" vm="4674">
        <f ca="1"/>
        <v>44.8</v>
      </c>
      <c r="G344" vm="17399">
        <f ca="1"/>
        <v>44.61</v>
      </c>
      <c r="H344" vm="10877">
        <f ca="1"/>
        <v>42.48</v>
      </c>
      <c r="I344" vm="22599">
        <f ca="1"/>
        <v>39.21</v>
      </c>
      <c r="J344" vm="3361">
        <f ca="1"/>
        <v>37.01</v>
      </c>
      <c r="K344" vm="12645">
        <f ca="1"/>
        <v>36.880000000000003</v>
      </c>
      <c r="L344" vm="11559">
        <f ca="1"/>
        <v>38.89</v>
      </c>
      <c r="M344" vm="7826">
        <f ca="1"/>
        <v>40.049999999999997</v>
      </c>
      <c r="N344" vm="12871">
        <f ca="1"/>
        <v>46.61</v>
      </c>
      <c r="O344" vm="18751">
        <f ca="1"/>
        <v>49.84</v>
      </c>
      <c r="P344" vm="18357">
        <f ca="1"/>
        <v>52.31</v>
      </c>
      <c r="Q344" vm="22600">
        <f ca="1"/>
        <v>57.8</v>
      </c>
      <c r="R344" vm="7087">
        <f ca="1"/>
        <v>53.76</v>
      </c>
      <c r="S344" vm="6781">
        <f ca="1"/>
        <v>56.22</v>
      </c>
      <c r="T344" vm="7319">
        <f ca="1"/>
        <v>60.09</v>
      </c>
      <c r="U344" vm="2152">
        <f ca="1"/>
        <v>62.14</v>
      </c>
      <c r="V344" vm="5230">
        <f ca="1"/>
        <v>55.51</v>
      </c>
      <c r="W344" vm="18219">
        <f ca="1"/>
        <v>52.14</v>
      </c>
      <c r="X344" vm="4744">
        <f ca="1"/>
        <v>55.98</v>
      </c>
      <c r="Y344" vm="8824">
        <f ca="1"/>
        <v>53.86</v>
      </c>
      <c r="Z344" vm="3391">
        <f ca="1"/>
        <v>60.67</v>
      </c>
      <c r="AA344" vm="6605">
        <f ca="1"/>
        <v>65.45</v>
      </c>
      <c r="AB344" vm="22601">
        <f ca="1"/>
        <v>60.8</v>
      </c>
      <c r="AC344" vm="8081">
        <f ca="1"/>
        <v>57.84</v>
      </c>
      <c r="AD344" vm="18083">
        <f ca="1"/>
        <v>57.28</v>
      </c>
      <c r="AE344" vm="12835">
        <f ca="1"/>
        <v>52.83</v>
      </c>
      <c r="AF344" vm="22602">
        <f ca="1"/>
        <v>51.08</v>
      </c>
      <c r="AG344" vm="5027">
        <f ca="1"/>
        <v>50.88</v>
      </c>
      <c r="AH344" vm="10454">
        <f ca="1"/>
        <v>58.16</v>
      </c>
      <c r="AI344" vm="20067">
        <f ca="1"/>
        <v>61.3</v>
      </c>
      <c r="AJ344" vm="7320">
        <f ca="1"/>
        <v>62.45</v>
      </c>
      <c r="AK344" vm="8087">
        <f ca="1"/>
        <v>49.1</v>
      </c>
      <c r="AL344" vm="9818">
        <f ca="1"/>
        <v>54.61</v>
      </c>
      <c r="AM344" vm="9060">
        <f ca="1"/>
        <v>46.48</v>
      </c>
      <c r="AN344" vm="3042">
        <f ca="1"/>
        <v>56.76</v>
      </c>
      <c r="AO344" vm="5214">
        <f ca="1"/>
        <v>56.04</v>
      </c>
      <c r="AP344" vm="8803">
        <f ca="1"/>
        <v>51.91</v>
      </c>
      <c r="AQ344" vm="13669">
        <f ca="1"/>
        <v>54.23</v>
      </c>
      <c r="AR344" vm="15113">
        <f ca="1"/>
        <v>47.6</v>
      </c>
      <c r="AS344" vm="16710">
        <f ca="1"/>
        <v>50.78</v>
      </c>
      <c r="AT344" vm="3894">
        <f ca="1"/>
        <v>51.53</v>
      </c>
      <c r="AU344" vm="18075">
        <f ca="1"/>
        <v>52.32</v>
      </c>
      <c r="AV344" vm="5028">
        <f ca="1"/>
        <v>54.01</v>
      </c>
      <c r="AW344" vm="16352">
        <f ca="1"/>
        <v>56.13</v>
      </c>
      <c r="AX344" vm="20556">
        <f ca="1"/>
        <v>57.64</v>
      </c>
      <c r="AY344" vm="4718">
        <f ca="1"/>
        <v>53.98</v>
      </c>
      <c r="AZ344" vm="5126">
        <f ca="1"/>
        <v>54.98</v>
      </c>
      <c r="BA344" vm="3872">
        <f ca="1"/>
        <v>46.19</v>
      </c>
      <c r="BB344" vm="3865">
        <f ca="1"/>
        <v>35.61</v>
      </c>
      <c r="BC344" vm="17716">
        <f ca="1"/>
        <v>31.25</v>
      </c>
      <c r="BD344" vm="3298">
        <f ca="1"/>
        <v>32.1</v>
      </c>
      <c r="BE344" vm="7036">
        <f ca="1"/>
        <v>34.18</v>
      </c>
      <c r="BF344" vm="22603">
        <f ca="1"/>
        <v>30.89</v>
      </c>
      <c r="BG344" vm="4391">
        <f ca="1"/>
        <v>37.58</v>
      </c>
      <c r="BH344" vm="16623">
        <f ca="1"/>
        <v>37.5</v>
      </c>
      <c r="BI344" vm="10566">
        <f ca="1"/>
        <v>39.53</v>
      </c>
      <c r="BJ344" vm="5218">
        <f ca="1"/>
        <v>46.34</v>
      </c>
      <c r="BK344" vm="12871">
        <f ca="1"/>
        <v>46.61</v>
      </c>
      <c r="BL344" vm="16697">
        <f ca="1"/>
        <v>43.94</v>
      </c>
      <c r="BM344" vm="13671">
        <f ca="1"/>
        <v>58.13</v>
      </c>
      <c r="BN344" vm="9429">
        <f ca="1"/>
        <v>61.06</v>
      </c>
      <c r="BO344" vm="5224">
        <f ca="1"/>
        <v>62.78</v>
      </c>
      <c r="BP344" vm="22604">
        <f ca="1"/>
        <v>61.46</v>
      </c>
      <c r="BQ344" vm="21167">
        <f ca="1"/>
        <v>53.09</v>
      </c>
      <c r="BR344" vm="7090">
        <f ca="1"/>
        <v>50.52</v>
      </c>
      <c r="BS344" vm="2542">
        <f ca="1"/>
        <v>49.78</v>
      </c>
      <c r="BT344" vm="5025">
        <f ca="1"/>
        <v>51.43</v>
      </c>
      <c r="BU344" vm="6183">
        <f ca="1"/>
        <v>47.28</v>
      </c>
      <c r="BV344" vm="6538">
        <f ca="1"/>
        <v>44.4</v>
      </c>
      <c r="BW344" vm="4231">
        <f ca="1"/>
        <v>42.84</v>
      </c>
      <c r="BX344" vm="3575">
        <f ca="1"/>
        <v>44.76</v>
      </c>
      <c r="BY344" vm="4406">
        <f ca="1"/>
        <v>43.8</v>
      </c>
      <c r="BZ344" vm="17559">
        <f ca="1"/>
        <v>45.8</v>
      </c>
      <c r="CA344" vm="2516">
        <f ca="1"/>
        <v>46.72</v>
      </c>
      <c r="CB344" vm="5274">
        <f ca="1"/>
        <v>45.86</v>
      </c>
      <c r="CC344" vm="22527">
        <f ca="1"/>
        <v>36.119999999999997</v>
      </c>
      <c r="CD344" vm="3644">
        <f ca="1"/>
        <v>38.119999999999997</v>
      </c>
      <c r="CE344" vm="12663">
        <f ca="1"/>
        <v>36.700000000000003</v>
      </c>
      <c r="CF344" vm="3900">
        <f ca="1"/>
        <v>30.84</v>
      </c>
      <c r="CG344" vm="18079">
        <f ca="1"/>
        <v>36.35</v>
      </c>
      <c r="CH344" vm="8924">
        <f ca="1"/>
        <v>39.909999999999997</v>
      </c>
      <c r="CI344" vm="2476">
        <f ca="1"/>
        <v>33.67</v>
      </c>
      <c r="CJ344" vm="1989">
        <f ca="1"/>
        <v>35.770000000000003</v>
      </c>
      <c r="CK344" vm="22605">
        <f ca="1"/>
        <v>33.58</v>
      </c>
      <c r="CL344" vm="19870">
        <f ca="1"/>
        <v>32.54</v>
      </c>
      <c r="CM344" vm="22606">
        <f ca="1"/>
        <v>30.29</v>
      </c>
      <c r="CN344" vm="21554">
        <f ca="1"/>
        <v>29.87</v>
      </c>
      <c r="CO344" vm="17553">
        <f ca="1"/>
        <v>36.21</v>
      </c>
      <c r="CP344" vm="5074">
        <f ca="1"/>
        <v>34.159999999999997</v>
      </c>
      <c r="CQ344" vm="2453">
        <f ca="1"/>
        <v>31.6</v>
      </c>
      <c r="CR344" vm="21842">
        <f ca="1"/>
        <v>27.07</v>
      </c>
      <c r="CS344" vm="4957">
        <f ca="1"/>
        <v>22.23</v>
      </c>
      <c r="CT344" vm="7173">
        <f ca="1"/>
        <v>25.57</v>
      </c>
      <c r="CU344" vm="4357">
        <f ca="1"/>
        <v>28.88</v>
      </c>
      <c r="CV344" vm="22607">
        <f ca="1"/>
        <v>29.89</v>
      </c>
      <c r="CW344" vm="13124">
        <f ca="1"/>
        <v>34.270000000000003</v>
      </c>
      <c r="CX344" vm="11548">
        <f ca="1"/>
        <v>29.19</v>
      </c>
      <c r="CY344" vm="7402">
        <f ca="1"/>
        <v>25.94</v>
      </c>
      <c r="CZ344" vm="22608">
        <f ca="1"/>
        <v>26.84</v>
      </c>
      <c r="DA344" vm="2030">
        <f ca="1"/>
        <v>28.61</v>
      </c>
      <c r="DB344" vm="19944">
        <f ca="1"/>
        <v>26.94</v>
      </c>
      <c r="DC344" vm="6164">
        <f ca="1"/>
        <v>28.92</v>
      </c>
      <c r="DD344" vm="2499">
        <f ca="1"/>
        <v>29.63</v>
      </c>
      <c r="DE344" vm="3310">
        <f ca="1"/>
        <v>30.58</v>
      </c>
      <c r="DF344" vm="4400">
        <f ca="1"/>
        <v>32.36</v>
      </c>
      <c r="DG344" vm="19179">
        <f ca="1"/>
        <v>33.619999999999997</v>
      </c>
    </row>
    <row r="345" spans="2:111" x14ac:dyDescent="0.55000000000000004">
      <c r="B345" t="e" vm="22609">
        <v>#VALUE!</v>
      </c>
      <c r="C345" t="str" cm="1">
        <f t="array" aca="1" ref="C345" ca="1">_FV(B345,"Industry")</f>
        <v>Personal &amp; Household Products &amp; Services</v>
      </c>
      <c r="D345" cm="1" vm="3794">
        <f t="array" aca="1" ref="D345:DG345" ca="1">IFERROR(TRANSPOSE(_xlfn.STOCKHISTORY(B345,$B$1,$C$1,2,0,1)),"")</f>
        <v>81.69</v>
      </c>
      <c r="E345" vm="20786">
        <f ca="1"/>
        <v>80.290000000000006</v>
      </c>
      <c r="F345" vm="22610">
        <f ca="1"/>
        <v>82.31</v>
      </c>
      <c r="G345" vm="19749">
        <f ca="1"/>
        <v>80.12</v>
      </c>
      <c r="H345" vm="10039">
        <f ca="1"/>
        <v>81.040000000000006</v>
      </c>
      <c r="I345" vm="8016">
        <f ca="1"/>
        <v>84.67</v>
      </c>
      <c r="J345" vm="9857">
        <f ca="1"/>
        <v>85.59</v>
      </c>
      <c r="K345" vm="22069">
        <f ca="1"/>
        <v>87.31</v>
      </c>
      <c r="L345" vm="1258">
        <f ca="1"/>
        <v>89.75</v>
      </c>
      <c r="M345" vm="22611">
        <f ca="1"/>
        <v>86.8</v>
      </c>
      <c r="N345" vm="6819">
        <f ca="1"/>
        <v>82.46</v>
      </c>
      <c r="O345" vm="6458">
        <f ca="1"/>
        <v>84.08</v>
      </c>
      <c r="P345" vm="17322">
        <f ca="1"/>
        <v>87.6</v>
      </c>
      <c r="Q345" vm="2835">
        <f ca="1"/>
        <v>91.07</v>
      </c>
      <c r="R345" vm="6614">
        <f ca="1"/>
        <v>89.85</v>
      </c>
      <c r="S345" vm="22612">
        <f ca="1"/>
        <v>87.33</v>
      </c>
      <c r="T345" vm="12713">
        <f ca="1"/>
        <v>88.09</v>
      </c>
      <c r="U345" vm="14105">
        <f ca="1"/>
        <v>87.15</v>
      </c>
      <c r="V345" vm="12263">
        <f ca="1"/>
        <v>90.82</v>
      </c>
      <c r="W345" vm="8054">
        <f ca="1"/>
        <v>92.27</v>
      </c>
      <c r="X345" vm="3800">
        <f ca="1"/>
        <v>90.98</v>
      </c>
      <c r="Y345" vm="5106">
        <f ca="1"/>
        <v>86.34</v>
      </c>
      <c r="Z345" vm="22613">
        <f ca="1"/>
        <v>89.99</v>
      </c>
      <c r="AA345" vm="18213">
        <f ca="1"/>
        <v>91.88</v>
      </c>
      <c r="AB345" vm="5106">
        <f ca="1"/>
        <v>86.34</v>
      </c>
      <c r="AC345" vm="9763">
        <f ca="1"/>
        <v>78.52</v>
      </c>
      <c r="AD345" vm="2910">
        <f ca="1"/>
        <v>79.28</v>
      </c>
      <c r="AE345" vm="9837">
        <f ca="1"/>
        <v>72.34</v>
      </c>
      <c r="AF345" vm="5235">
        <f ca="1"/>
        <v>73.17</v>
      </c>
      <c r="AG345" vm="11949">
        <f ca="1"/>
        <v>78.06</v>
      </c>
      <c r="AH345" vm="8958">
        <f ca="1"/>
        <v>80.88</v>
      </c>
      <c r="AI345" vm="6974">
        <f ca="1"/>
        <v>82.95</v>
      </c>
      <c r="AJ345" vm="21459">
        <f ca="1"/>
        <v>83.23</v>
      </c>
      <c r="AK345" vm="19555">
        <f ca="1"/>
        <v>88.68</v>
      </c>
      <c r="AL345" vm="5289">
        <f ca="1"/>
        <v>94.51</v>
      </c>
      <c r="AM345" vm="16231">
        <f ca="1"/>
        <v>91.92</v>
      </c>
      <c r="AN345" vm="9900">
        <f ca="1"/>
        <v>96.47</v>
      </c>
      <c r="AO345" vm="19552">
        <f ca="1"/>
        <v>98.55</v>
      </c>
      <c r="AP345" vm="6479">
        <f ca="1"/>
        <v>104.05</v>
      </c>
      <c r="AQ345" vm="1214">
        <f ca="1"/>
        <v>106.48</v>
      </c>
      <c r="AR345" vm="3803">
        <f ca="1"/>
        <v>102.91</v>
      </c>
      <c r="AS345" vm="14671">
        <f ca="1"/>
        <v>109.65</v>
      </c>
      <c r="AT345" vm="22614">
        <f ca="1"/>
        <v>118.04</v>
      </c>
      <c r="AU345" vm="22615">
        <f ca="1"/>
        <v>120.23</v>
      </c>
      <c r="AV345" vm="22616">
        <f ca="1"/>
        <v>124.38</v>
      </c>
      <c r="AW345" vm="6425">
        <f ca="1"/>
        <v>124.51</v>
      </c>
      <c r="AX345" vm="16724">
        <f ca="1"/>
        <v>122.06</v>
      </c>
      <c r="AY345" vm="18372">
        <f ca="1"/>
        <v>124.9</v>
      </c>
      <c r="AZ345" vm="3829">
        <f ca="1"/>
        <v>124.62</v>
      </c>
      <c r="BA345" vm="18206">
        <f ca="1"/>
        <v>113.23</v>
      </c>
      <c r="BB345" vm="22617">
        <f ca="1"/>
        <v>110</v>
      </c>
      <c r="BC345" vm="22618">
        <f ca="1"/>
        <v>117.87</v>
      </c>
      <c r="BD345" vm="12977">
        <f ca="1"/>
        <v>115.92</v>
      </c>
      <c r="BE345" vm="4125">
        <f ca="1"/>
        <v>119.57</v>
      </c>
      <c r="BF345" vm="2921">
        <f ca="1"/>
        <v>131.12</v>
      </c>
      <c r="BG345" vm="17370">
        <f ca="1"/>
        <v>138.33000000000001</v>
      </c>
      <c r="BH345" vm="15616">
        <f ca="1"/>
        <v>138.99</v>
      </c>
      <c r="BI345" vm="4799">
        <f ca="1"/>
        <v>137.1</v>
      </c>
      <c r="BJ345" vm="17625">
        <f ca="1"/>
        <v>138.87</v>
      </c>
      <c r="BK345" vm="14999">
        <f ca="1"/>
        <v>139.13999999999999</v>
      </c>
      <c r="BL345" vm="9508">
        <f ca="1"/>
        <v>128.21</v>
      </c>
      <c r="BM345" vm="11227">
        <f ca="1"/>
        <v>123.53</v>
      </c>
      <c r="BN345" vm="14391">
        <f ca="1"/>
        <v>135.43</v>
      </c>
      <c r="BO345" vm="5969">
        <f ca="1"/>
        <v>133.41999999999999</v>
      </c>
      <c r="BP345" vm="5789">
        <f ca="1"/>
        <v>134.85</v>
      </c>
      <c r="BQ345" vm="20737">
        <f ca="1"/>
        <v>134.93</v>
      </c>
      <c r="BR345" vm="22619">
        <f ca="1"/>
        <v>142.22999999999999</v>
      </c>
      <c r="BS345" vm="2574">
        <f ca="1"/>
        <v>142.38999999999999</v>
      </c>
      <c r="BT345" vm="7250">
        <f ca="1"/>
        <v>139.80000000000001</v>
      </c>
      <c r="BU345" vm="13360">
        <f ca="1"/>
        <v>142.99</v>
      </c>
      <c r="BV345" vm="16301">
        <f ca="1"/>
        <v>144.58000000000001</v>
      </c>
      <c r="BW345" vm="22620">
        <f ca="1"/>
        <v>163.58000000000001</v>
      </c>
      <c r="BX345" vm="22621">
        <f ca="1"/>
        <v>160.44999999999999</v>
      </c>
      <c r="BY345" vm="22622">
        <f ca="1"/>
        <v>155.88999999999999</v>
      </c>
      <c r="BZ345" vm="12772">
        <f ca="1"/>
        <v>152.80000000000001</v>
      </c>
      <c r="CA345" vm="22623">
        <f ca="1"/>
        <v>160.55000000000001</v>
      </c>
      <c r="CB345" vm="22624">
        <f ca="1"/>
        <v>147.88</v>
      </c>
      <c r="CC345" vm="22625">
        <f ca="1"/>
        <v>143.79</v>
      </c>
      <c r="CD345" vm="6655">
        <f ca="1"/>
        <v>138.91</v>
      </c>
      <c r="CE345" vm="22626">
        <f ca="1"/>
        <v>137.94</v>
      </c>
      <c r="CF345" vm="18117">
        <f ca="1"/>
        <v>126.25</v>
      </c>
      <c r="CG345" vm="22627">
        <f ca="1"/>
        <v>134.66999999999999</v>
      </c>
      <c r="CH345" vm="22114">
        <f ca="1"/>
        <v>149.16</v>
      </c>
      <c r="CI345" vm="19267">
        <f ca="1"/>
        <v>151.56</v>
      </c>
      <c r="CJ345" vm="11324">
        <f ca="1"/>
        <v>142.38</v>
      </c>
      <c r="CK345" vm="22628">
        <f ca="1"/>
        <v>137.56</v>
      </c>
      <c r="CL345" vm="18024">
        <f ca="1"/>
        <v>148.69</v>
      </c>
      <c r="CM345" vm="11346">
        <f ca="1"/>
        <v>156.38</v>
      </c>
      <c r="CN345" vm="8162">
        <f ca="1"/>
        <v>142.5</v>
      </c>
      <c r="CO345" vm="12305">
        <f ca="1"/>
        <v>151.74</v>
      </c>
      <c r="CP345" vm="22629">
        <f ca="1"/>
        <v>156.30000000000001</v>
      </c>
      <c r="CQ345" vm="22630">
        <f ca="1"/>
        <v>154.34</v>
      </c>
      <c r="CR345" vm="7581">
        <f ca="1"/>
        <v>145.86000000000001</v>
      </c>
      <c r="CS345" vm="22631">
        <f ca="1"/>
        <v>150.03</v>
      </c>
      <c r="CT345" vm="22632">
        <f ca="1"/>
        <v>153.52000000000001</v>
      </c>
      <c r="CU345" vm="22633">
        <f ca="1"/>
        <v>146.54</v>
      </c>
      <c r="CV345" vm="22250">
        <f ca="1"/>
        <v>157.13999999999999</v>
      </c>
      <c r="CW345" vm="9588">
        <f ca="1"/>
        <v>158.94</v>
      </c>
      <c r="CX345" vm="22634">
        <f ca="1"/>
        <v>162.25</v>
      </c>
      <c r="CY345" vm="22635">
        <f ca="1"/>
        <v>163.19999999999999</v>
      </c>
      <c r="CZ345" vm="4076">
        <f ca="1"/>
        <v>164.54</v>
      </c>
      <c r="DA345" vm="22636">
        <f ca="1"/>
        <v>164.92</v>
      </c>
      <c r="DB345" vm="22637">
        <f ca="1"/>
        <v>160.76</v>
      </c>
      <c r="DC345" vm="13480">
        <f ca="1"/>
        <v>171.54</v>
      </c>
      <c r="DD345" vm="13190">
        <f ca="1"/>
        <v>173.2</v>
      </c>
      <c r="DE345" vm="22638">
        <f ca="1"/>
        <v>165.18</v>
      </c>
      <c r="DF345" vm="22639">
        <f ca="1"/>
        <v>179.26</v>
      </c>
      <c r="DG345" vm="22640">
        <f ca="1"/>
        <v>167.65</v>
      </c>
    </row>
    <row r="346" spans="2:111" x14ac:dyDescent="0.55000000000000004">
      <c r="B346" t="e" vm="22641">
        <v>#VALUE!</v>
      </c>
      <c r="C346" t="str" cm="1">
        <f t="array" aca="1" ref="C346" ca="1">_FV(B346,"Industry")</f>
        <v>Personal &amp; Household Products &amp; Services</v>
      </c>
      <c r="D346" cm="1" vm="10796">
        <f t="array" aca="1" ref="D346:DG346" ca="1">IFERROR(TRANSPOSE(_xlfn.STOCKHISTORY(B346,$B$1,$C$1,2,0,1)),"")</f>
        <v>67.53</v>
      </c>
      <c r="E346" vm="2203">
        <f ca="1"/>
        <v>65.64</v>
      </c>
      <c r="F346" vm="12270">
        <f ca="1"/>
        <v>70.650000000000006</v>
      </c>
      <c r="G346" vm="5246">
        <f ca="1"/>
        <v>70.92</v>
      </c>
      <c r="H346" vm="3974">
        <f ca="1"/>
        <v>70.41</v>
      </c>
      <c r="I346" vm="20526">
        <f ca="1"/>
        <v>73.2</v>
      </c>
      <c r="J346" vm="22642">
        <f ca="1"/>
        <v>74.430000000000007</v>
      </c>
      <c r="K346" vm="16902">
        <f ca="1"/>
        <v>74.34</v>
      </c>
      <c r="L346" vm="19748">
        <f ca="1"/>
        <v>74.14</v>
      </c>
      <c r="M346" vm="22278">
        <f ca="1"/>
        <v>71.36</v>
      </c>
      <c r="N346" vm="5252">
        <f ca="1"/>
        <v>65.23</v>
      </c>
      <c r="O346" vm="12103">
        <f ca="1"/>
        <v>65.44</v>
      </c>
      <c r="P346" vm="7025">
        <f ca="1"/>
        <v>64.58</v>
      </c>
      <c r="Q346" vm="13677">
        <f ca="1"/>
        <v>72.98</v>
      </c>
      <c r="R346" vm="12600">
        <f ca="1"/>
        <v>73.19</v>
      </c>
      <c r="S346" vm="3472">
        <f ca="1"/>
        <v>72.040000000000006</v>
      </c>
      <c r="T346" vm="17392">
        <f ca="1"/>
        <v>76.36</v>
      </c>
      <c r="U346" vm="12106">
        <f ca="1"/>
        <v>74.13</v>
      </c>
      <c r="V346" vm="20525">
        <f ca="1"/>
        <v>72.2</v>
      </c>
      <c r="W346" vm="22643">
        <f ca="1"/>
        <v>71.64</v>
      </c>
      <c r="X346" vm="2208">
        <f ca="1"/>
        <v>72.849999999999994</v>
      </c>
      <c r="Y346" vm="12414">
        <f ca="1"/>
        <v>70.45</v>
      </c>
      <c r="Z346" vm="15123">
        <f ca="1"/>
        <v>72.45</v>
      </c>
      <c r="AA346" vm="10344">
        <f ca="1"/>
        <v>75.45</v>
      </c>
      <c r="AB346" vm="18157">
        <f ca="1"/>
        <v>74.239999999999995</v>
      </c>
      <c r="AC346" vm="5242">
        <f ca="1"/>
        <v>68.97</v>
      </c>
      <c r="AD346" vm="22644">
        <f ca="1"/>
        <v>71.680000000000007</v>
      </c>
      <c r="AE346" vm="5252">
        <f ca="1"/>
        <v>65.23</v>
      </c>
      <c r="AF346" vm="10744">
        <f ca="1"/>
        <v>63.09</v>
      </c>
      <c r="AG346" vm="1230">
        <f ca="1"/>
        <v>64.81</v>
      </c>
      <c r="AH346" vm="5247">
        <f ca="1"/>
        <v>67.010000000000005</v>
      </c>
      <c r="AI346" vm="20412">
        <f ca="1"/>
        <v>66.41</v>
      </c>
      <c r="AJ346" vm="22645">
        <f ca="1"/>
        <v>66.95</v>
      </c>
      <c r="AK346" vm="19141">
        <f ca="1"/>
        <v>59.55</v>
      </c>
      <c r="AL346" vm="18221">
        <f ca="1"/>
        <v>63.52</v>
      </c>
      <c r="AM346" vm="21694">
        <f ca="1"/>
        <v>59.52</v>
      </c>
      <c r="AN346" vm="18880">
        <f ca="1"/>
        <v>64.680000000000007</v>
      </c>
      <c r="AO346" vm="22646">
        <f ca="1"/>
        <v>65.87</v>
      </c>
      <c r="AP346" vm="21819">
        <f ca="1"/>
        <v>68.540000000000006</v>
      </c>
      <c r="AQ346" vm="22647">
        <f ca="1"/>
        <v>72.790000000000006</v>
      </c>
      <c r="AR346" vm="12548">
        <f ca="1"/>
        <v>69.62</v>
      </c>
      <c r="AS346" vm="5240">
        <f ca="1"/>
        <v>71.67</v>
      </c>
      <c r="AT346" vm="5501">
        <f ca="1"/>
        <v>71.739999999999995</v>
      </c>
      <c r="AU346" vm="20133">
        <f ca="1"/>
        <v>74.150000000000006</v>
      </c>
      <c r="AV346" vm="20057">
        <f ca="1"/>
        <v>73.510000000000005</v>
      </c>
      <c r="AW346" vm="22477">
        <f ca="1"/>
        <v>68.599999999999994</v>
      </c>
      <c r="AX346" vm="5226">
        <f ca="1"/>
        <v>67.819999999999993</v>
      </c>
      <c r="AY346" vm="17160">
        <f ca="1"/>
        <v>68.84</v>
      </c>
      <c r="AZ346" vm="15110">
        <f ca="1"/>
        <v>73.78</v>
      </c>
      <c r="BA346" vm="22065">
        <f ca="1"/>
        <v>67.569999999999993</v>
      </c>
      <c r="BB346" vm="10084">
        <f ca="1"/>
        <v>66.36</v>
      </c>
      <c r="BC346" vm="12794">
        <f ca="1"/>
        <v>70.27</v>
      </c>
      <c r="BD346" vm="10788">
        <f ca="1"/>
        <v>72.33</v>
      </c>
      <c r="BE346" vm="10307">
        <f ca="1"/>
        <v>73.260000000000005</v>
      </c>
      <c r="BF346" vm="2196">
        <f ca="1"/>
        <v>77.2</v>
      </c>
      <c r="BG346" vm="6732">
        <f ca="1"/>
        <v>79.260000000000005</v>
      </c>
      <c r="BH346" vm="9757">
        <f ca="1"/>
        <v>77.150000000000006</v>
      </c>
      <c r="BI346" vm="6435">
        <f ca="1"/>
        <v>78.89</v>
      </c>
      <c r="BJ346" vm="3813">
        <f ca="1"/>
        <v>85.64</v>
      </c>
      <c r="BK346" vm="18890">
        <f ca="1"/>
        <v>85.51</v>
      </c>
      <c r="BL346" vm="10337">
        <f ca="1"/>
        <v>78</v>
      </c>
      <c r="BM346" vm="10021">
        <f ca="1"/>
        <v>75.2</v>
      </c>
      <c r="BN346" vm="3970">
        <f ca="1"/>
        <v>78.83</v>
      </c>
      <c r="BO346" vm="10763">
        <f ca="1"/>
        <v>80.7</v>
      </c>
      <c r="BP346" vm="17163">
        <f ca="1"/>
        <v>83.78</v>
      </c>
      <c r="BQ346" vm="11064">
        <f ca="1"/>
        <v>81.349999999999994</v>
      </c>
      <c r="BR346" vm="6587">
        <f ca="1"/>
        <v>79.5</v>
      </c>
      <c r="BS346" vm="16921">
        <f ca="1"/>
        <v>77.95</v>
      </c>
      <c r="BT346" vm="21803">
        <f ca="1"/>
        <v>75.58</v>
      </c>
      <c r="BU346" vm="5768">
        <f ca="1"/>
        <v>76.19</v>
      </c>
      <c r="BV346" vm="22531">
        <f ca="1"/>
        <v>75.02</v>
      </c>
      <c r="BW346" vm="22648">
        <f ca="1"/>
        <v>85.34</v>
      </c>
      <c r="BX346" vm="10328">
        <f ca="1"/>
        <v>82.45</v>
      </c>
      <c r="BY346" vm="14297">
        <f ca="1"/>
        <v>76.95</v>
      </c>
      <c r="BZ346" vm="18364">
        <f ca="1"/>
        <v>75.83</v>
      </c>
      <c r="CA346" vm="15511">
        <f ca="1"/>
        <v>77.05</v>
      </c>
      <c r="CB346" vm="15869">
        <f ca="1"/>
        <v>78.81</v>
      </c>
      <c r="CC346" vm="9844">
        <f ca="1"/>
        <v>80.14</v>
      </c>
      <c r="CD346" vm="6611">
        <f ca="1"/>
        <v>78.739999999999995</v>
      </c>
      <c r="CE346" vm="2834">
        <f ca="1"/>
        <v>78.209999999999994</v>
      </c>
      <c r="CF346" vm="9836">
        <f ca="1"/>
        <v>70.25</v>
      </c>
      <c r="CG346" vm="10756">
        <f ca="1"/>
        <v>73.84</v>
      </c>
      <c r="CH346" vm="12807">
        <f ca="1"/>
        <v>77.48</v>
      </c>
      <c r="CI346" vm="8055">
        <f ca="1"/>
        <v>78.790000000000006</v>
      </c>
      <c r="CJ346" vm="14641">
        <f ca="1"/>
        <v>74.53</v>
      </c>
      <c r="CK346" vm="9778">
        <f ca="1"/>
        <v>73.3</v>
      </c>
      <c r="CL346" vm="6586">
        <f ca="1"/>
        <v>75.150000000000006</v>
      </c>
      <c r="CM346" vm="3969">
        <f ca="1"/>
        <v>79.8</v>
      </c>
      <c r="CN346" vm="2199">
        <f ca="1"/>
        <v>74.38</v>
      </c>
      <c r="CO346" vm="10313">
        <f ca="1"/>
        <v>77.040000000000006</v>
      </c>
      <c r="CP346" vm="20416">
        <f ca="1"/>
        <v>76.260000000000005</v>
      </c>
      <c r="CQ346" vm="9670">
        <f ca="1"/>
        <v>73.47</v>
      </c>
      <c r="CR346" vm="6295">
        <f ca="1"/>
        <v>71.11</v>
      </c>
      <c r="CS346" vm="6703">
        <f ca="1"/>
        <v>75.12</v>
      </c>
      <c r="CT346" vm="10026">
        <f ca="1"/>
        <v>78.77</v>
      </c>
      <c r="CU346" vm="7470">
        <f ca="1"/>
        <v>79.709999999999994</v>
      </c>
      <c r="CV346" vm="10007">
        <f ca="1"/>
        <v>84.2</v>
      </c>
      <c r="CW346" vm="17637">
        <f ca="1"/>
        <v>86.52</v>
      </c>
      <c r="CX346" vm="22649">
        <f ca="1"/>
        <v>90.05</v>
      </c>
      <c r="CY346" vm="16231">
        <f ca="1"/>
        <v>91.92</v>
      </c>
      <c r="CZ346" vm="3837">
        <f ca="1"/>
        <v>92.96</v>
      </c>
      <c r="DA346" vm="9906">
        <f ca="1"/>
        <v>97.04</v>
      </c>
      <c r="DB346" vm="22650">
        <f ca="1"/>
        <v>99.19</v>
      </c>
      <c r="DC346" vm="22651">
        <f ca="1"/>
        <v>106.5</v>
      </c>
      <c r="DD346" vm="5101">
        <f ca="1"/>
        <v>103.81</v>
      </c>
      <c r="DE346" vm="13518">
        <f ca="1"/>
        <v>93.71</v>
      </c>
      <c r="DF346" vm="18894">
        <f ca="1"/>
        <v>96.63</v>
      </c>
      <c r="DG346" vm="14349">
        <f ca="1"/>
        <v>90.91</v>
      </c>
    </row>
    <row r="347" spans="2:111" x14ac:dyDescent="0.55000000000000004">
      <c r="B347" t="e" vm="22652">
        <v>#VALUE!</v>
      </c>
      <c r="C347" t="str" cm="1">
        <f t="array" aca="1" ref="C347" ca="1">_FV(B347,"Industry")</f>
        <v>Personal &amp; Household Products &amp; Services</v>
      </c>
      <c r="D347" cm="1" vm="19638">
        <f t="array" aca="1" ref="D347:DG347" ca="1">IFERROR(TRANSPOSE(_xlfn.STOCKHISTORY(B347,$B$1,$C$1,2,0,1)),"")</f>
        <v>128.41999999999999</v>
      </c>
      <c r="E347" vm="10708">
        <f ca="1"/>
        <v>130.30000000000001</v>
      </c>
      <c r="F347" vm="18864">
        <f ca="1"/>
        <v>134.51</v>
      </c>
      <c r="G347" vm="22089">
        <f ca="1"/>
        <v>125.19</v>
      </c>
      <c r="H347" vm="22653">
        <f ca="1"/>
        <v>127.04</v>
      </c>
      <c r="I347" vm="16334">
        <f ca="1"/>
        <v>137.47999999999999</v>
      </c>
      <c r="J347" vm="14276">
        <f ca="1"/>
        <v>129.55000000000001</v>
      </c>
      <c r="K347" vm="12726">
        <f ca="1"/>
        <v>128.06</v>
      </c>
      <c r="L347" vm="21393">
        <f ca="1"/>
        <v>126.14</v>
      </c>
      <c r="M347" vm="22654">
        <f ca="1"/>
        <v>114.41</v>
      </c>
      <c r="N347" vm="22655">
        <f ca="1"/>
        <v>115.61</v>
      </c>
      <c r="O347" vm="9082">
        <f ca="1"/>
        <v>114.12</v>
      </c>
      <c r="P347" vm="13438">
        <f ca="1"/>
        <v>121.13</v>
      </c>
      <c r="Q347" vm="22656">
        <f ca="1"/>
        <v>132.55000000000001</v>
      </c>
      <c r="R347" vm="19392">
        <f ca="1"/>
        <v>131.63</v>
      </c>
      <c r="S347" vm="19391">
        <f ca="1"/>
        <v>129.75</v>
      </c>
      <c r="T347" vm="6423">
        <f ca="1"/>
        <v>129.72999999999999</v>
      </c>
      <c r="U347" vm="11203">
        <f ca="1"/>
        <v>129.11000000000001</v>
      </c>
      <c r="V347" vm="11462">
        <f ca="1"/>
        <v>123.16</v>
      </c>
      <c r="W347" vm="12065">
        <f ca="1"/>
        <v>123.29</v>
      </c>
      <c r="X347" vm="22657">
        <f ca="1"/>
        <v>117.68</v>
      </c>
      <c r="Y347" vm="21392">
        <f ca="1"/>
        <v>112.51</v>
      </c>
      <c r="Z347" vm="1200">
        <f ca="1"/>
        <v>119.76</v>
      </c>
      <c r="AA347" vm="22658">
        <f ca="1"/>
        <v>120.66</v>
      </c>
      <c r="AB347" vm="17839">
        <f ca="1"/>
        <v>117</v>
      </c>
      <c r="AC347" vm="18370">
        <f ca="1"/>
        <v>110.92</v>
      </c>
      <c r="AD347" vm="21227">
        <f ca="1"/>
        <v>110.13</v>
      </c>
      <c r="AE347" vm="7475">
        <f ca="1"/>
        <v>103.54</v>
      </c>
      <c r="AF347" vm="14281">
        <f ca="1"/>
        <v>100.85</v>
      </c>
      <c r="AG347" vm="22152">
        <f ca="1"/>
        <v>105.34</v>
      </c>
      <c r="AH347" vm="22659">
        <f ca="1"/>
        <v>113.86</v>
      </c>
      <c r="AI347" vm="7738">
        <f ca="1"/>
        <v>115.54</v>
      </c>
      <c r="AJ347" vm="22660">
        <f ca="1"/>
        <v>113.64</v>
      </c>
      <c r="AK347" vm="22661">
        <f ca="1"/>
        <v>104.3</v>
      </c>
      <c r="AL347" vm="22662">
        <f ca="1"/>
        <v>115.37</v>
      </c>
      <c r="AM347" vm="21943">
        <f ca="1"/>
        <v>113.94</v>
      </c>
      <c r="AN347" vm="9578">
        <f ca="1"/>
        <v>111.38</v>
      </c>
      <c r="AO347" vm="6631">
        <f ca="1"/>
        <v>116.83</v>
      </c>
      <c r="AP347" vm="22663">
        <f ca="1"/>
        <v>123.9</v>
      </c>
      <c r="AQ347" vm="22664">
        <f ca="1"/>
        <v>128.38</v>
      </c>
      <c r="AR347" vm="6796">
        <f ca="1"/>
        <v>127.89</v>
      </c>
      <c r="AS347" vm="22302">
        <f ca="1"/>
        <v>133.28</v>
      </c>
      <c r="AT347" vm="22665">
        <f ca="1"/>
        <v>135.65</v>
      </c>
      <c r="AU347" vm="22666">
        <f ca="1"/>
        <v>141.11000000000001</v>
      </c>
      <c r="AV347" vm="9706">
        <f ca="1"/>
        <v>142.05000000000001</v>
      </c>
      <c r="AW347" vm="13127">
        <f ca="1"/>
        <v>132.88</v>
      </c>
      <c r="AX347" vm="11366">
        <f ca="1"/>
        <v>136.34</v>
      </c>
      <c r="AY347" vm="14995">
        <f ca="1"/>
        <v>137.55000000000001</v>
      </c>
      <c r="AZ347" vm="22667">
        <f ca="1"/>
        <v>143.24</v>
      </c>
      <c r="BA347" vm="22668">
        <f ca="1"/>
        <v>131.19</v>
      </c>
      <c r="BB347" vm="7516">
        <f ca="1"/>
        <v>127.87</v>
      </c>
      <c r="BC347" vm="11347">
        <f ca="1"/>
        <v>138.47999999999999</v>
      </c>
      <c r="BD347" vm="3520">
        <f ca="1"/>
        <v>141.44</v>
      </c>
      <c r="BE347" vm="22669">
        <f ca="1"/>
        <v>141.35</v>
      </c>
      <c r="BF347" vm="1501">
        <f ca="1"/>
        <v>152.04</v>
      </c>
      <c r="BG347" vm="22670">
        <f ca="1"/>
        <v>157.76</v>
      </c>
      <c r="BH347" vm="19390">
        <f ca="1"/>
        <v>147.66</v>
      </c>
      <c r="BI347" vm="18860">
        <f ca="1"/>
        <v>132.59</v>
      </c>
      <c r="BJ347" vm="17964">
        <f ca="1"/>
        <v>139.31</v>
      </c>
      <c r="BK347" vm="11363">
        <f ca="1"/>
        <v>134.83000000000001</v>
      </c>
      <c r="BL347" vm="22671">
        <f ca="1"/>
        <v>132.1</v>
      </c>
      <c r="BM347" vm="8295">
        <f ca="1"/>
        <v>128.33000000000001</v>
      </c>
      <c r="BN347" vm="8694">
        <f ca="1"/>
        <v>139.05000000000001</v>
      </c>
      <c r="BO347" vm="22672">
        <f ca="1"/>
        <v>133.32</v>
      </c>
      <c r="BP347" vm="22673">
        <f ca="1"/>
        <v>130.63</v>
      </c>
      <c r="BQ347" vm="22674">
        <f ca="1"/>
        <v>133.78</v>
      </c>
      <c r="BR347" vm="13047">
        <f ca="1"/>
        <v>135.72</v>
      </c>
      <c r="BS347" vm="22675">
        <f ca="1"/>
        <v>137.81</v>
      </c>
      <c r="BT347" vm="7497">
        <f ca="1"/>
        <v>132.44</v>
      </c>
      <c r="BU347" vm="17170">
        <f ca="1"/>
        <v>129.49</v>
      </c>
      <c r="BV347" vm="3251">
        <f ca="1"/>
        <v>130.31</v>
      </c>
      <c r="BW347" vm="14405">
        <f ca="1"/>
        <v>142.91999999999999</v>
      </c>
      <c r="BX347" vm="22676">
        <f ca="1"/>
        <v>137.65</v>
      </c>
      <c r="BY347" vm="22677">
        <f ca="1"/>
        <v>130.15</v>
      </c>
      <c r="BZ347" vm="11462">
        <f ca="1"/>
        <v>123.16</v>
      </c>
      <c r="CA347" vm="8890">
        <f ca="1"/>
        <v>138.83000000000001</v>
      </c>
      <c r="CB347" vm="22211">
        <f ca="1"/>
        <v>133.02000000000001</v>
      </c>
      <c r="CC347" vm="22678">
        <f ca="1"/>
        <v>135.15</v>
      </c>
      <c r="CD347" vm="22679">
        <f ca="1"/>
        <v>131.79</v>
      </c>
      <c r="CE347" vm="22680">
        <f ca="1"/>
        <v>127.52</v>
      </c>
      <c r="CF347" vm="22137">
        <f ca="1"/>
        <v>112.54</v>
      </c>
      <c r="CG347" vm="17139">
        <f ca="1"/>
        <v>124.46</v>
      </c>
      <c r="CH347" vm="20799">
        <f ca="1"/>
        <v>135.63</v>
      </c>
      <c r="CI347" vm="22681">
        <f ca="1"/>
        <v>135.75</v>
      </c>
      <c r="CJ347" vm="22682">
        <f ca="1"/>
        <v>130.01</v>
      </c>
      <c r="CK347" vm="4130">
        <f ca="1"/>
        <v>125.05</v>
      </c>
      <c r="CL347" vm="22683">
        <f ca="1"/>
        <v>134.22</v>
      </c>
      <c r="CM347" vm="22684">
        <f ca="1"/>
        <v>144.88999999999999</v>
      </c>
      <c r="CN347" vm="22685">
        <f ca="1"/>
        <v>134.28</v>
      </c>
      <c r="CO347" vm="20307">
        <f ca="1"/>
        <v>138.06</v>
      </c>
      <c r="CP347" vm="22686">
        <f ca="1"/>
        <v>129.1</v>
      </c>
      <c r="CQ347" vm="22687">
        <f ca="1"/>
        <v>128.83000000000001</v>
      </c>
      <c r="CR347" vm="17624">
        <f ca="1"/>
        <v>120.85</v>
      </c>
      <c r="CS347" vm="22688">
        <f ca="1"/>
        <v>119.64</v>
      </c>
      <c r="CT347" vm="22689">
        <f ca="1"/>
        <v>123.73</v>
      </c>
      <c r="CU347" vm="22690">
        <f ca="1"/>
        <v>121.51</v>
      </c>
      <c r="CV347" vm="22691">
        <f ca="1"/>
        <v>120.97</v>
      </c>
      <c r="CW347" vm="22692">
        <f ca="1"/>
        <v>121.17</v>
      </c>
      <c r="CX347" vm="22693">
        <f ca="1"/>
        <v>129.35</v>
      </c>
      <c r="CY347" vm="22694">
        <f ca="1"/>
        <v>136.53</v>
      </c>
      <c r="CZ347" vm="6078">
        <f ca="1"/>
        <v>133.30000000000001</v>
      </c>
      <c r="DA347" vm="7592">
        <f ca="1"/>
        <v>138.19999999999999</v>
      </c>
      <c r="DB347" vm="22695">
        <f ca="1"/>
        <v>135.05000000000001</v>
      </c>
      <c r="DC347" vm="12380">
        <f ca="1"/>
        <v>144.66</v>
      </c>
      <c r="DD347" vm="22696">
        <f ca="1"/>
        <v>142.28</v>
      </c>
      <c r="DE347" vm="6082">
        <f ca="1"/>
        <v>134.18</v>
      </c>
      <c r="DF347" vm="22697">
        <f ca="1"/>
        <v>139.35</v>
      </c>
      <c r="DG347" vm="10705">
        <f ca="1"/>
        <v>131.04</v>
      </c>
    </row>
    <row r="348" spans="2:111" x14ac:dyDescent="0.55000000000000004">
      <c r="B348" t="e" vm="22698">
        <v>#VALUE!</v>
      </c>
      <c r="C348" t="str" cm="1">
        <f t="array" aca="1" ref="C348" ca="1">_FV(B348,"Industry")</f>
        <v>Personal &amp; Household Products &amp; Services</v>
      </c>
      <c r="D348" t="str" cm="1">
        <f t="array" aca="1" ref="D348:AA348" ca="1">IFERROR(TRANSPOSE(_xlfn.STOCKHISTORY(B348,$B$1,$C$1,2,0,1)),"")</f>
        <v/>
      </c>
      <c r="E348" t="str">
        <f ca="1"/>
        <v/>
      </c>
      <c r="F348" t="str">
        <f ca="1"/>
        <v/>
      </c>
      <c r="G348" t="str">
        <f ca="1"/>
        <v/>
      </c>
      <c r="H348" vm="21497">
        <f ca="1"/>
        <v>25.09</v>
      </c>
      <c r="I348" vm="21903">
        <f ca="1"/>
        <v>26.42</v>
      </c>
      <c r="J348" vm="4473">
        <f ca="1"/>
        <v>23.68</v>
      </c>
      <c r="K348" vm="22699">
        <f ca="1"/>
        <v>23.05</v>
      </c>
      <c r="L348" vm="7641">
        <f ca="1"/>
        <v>20.079999999999998</v>
      </c>
      <c r="M348" vm="16605">
        <f ca="1"/>
        <v>18.600000000000001</v>
      </c>
      <c r="N348" vm="10169">
        <f ca="1"/>
        <v>20.440000000000001</v>
      </c>
      <c r="O348" vm="22700">
        <f ca="1"/>
        <v>21.53</v>
      </c>
      <c r="P348" vm="22466">
        <f ca="1"/>
        <v>20.76</v>
      </c>
      <c r="Q348" vm="22408">
        <f ca="1"/>
        <v>19</v>
      </c>
      <c r="R348" vm="5655">
        <f ca="1"/>
        <v>21.46</v>
      </c>
      <c r="S348" vm="4606">
        <f ca="1"/>
        <v>18.82</v>
      </c>
      <c r="T348" vm="22454">
        <f ca="1"/>
        <v>19.3</v>
      </c>
      <c r="U348" vm="22701">
        <f ca="1"/>
        <v>18.18</v>
      </c>
      <c r="V348" vm="22702">
        <f ca="1"/>
        <v>18.489999999999998</v>
      </c>
      <c r="W348" vm="4484">
        <f ca="1"/>
        <v>21.95</v>
      </c>
      <c r="X348" vm="4647">
        <f ca="1"/>
        <v>23.13</v>
      </c>
      <c r="Y348" vm="20706">
        <f ca="1"/>
        <v>22.93</v>
      </c>
      <c r="Z348" vm="11017">
        <f ca="1"/>
        <v>24.08</v>
      </c>
      <c r="AA348" vm="7814">
        <f ca="1"/>
        <v>21.35</v>
      </c>
    </row>
    <row r="349" spans="2:111" x14ac:dyDescent="0.55000000000000004">
      <c r="B349" t="e" vm="22703">
        <v>#VALUE!</v>
      </c>
      <c r="C349" t="str" cm="1">
        <f t="array" aca="1" ref="C349" ca="1">_FV(B349,"Industry")</f>
        <v>Personal &amp; Household Products &amp; Services</v>
      </c>
      <c r="D349" cm="1" vm="21608">
        <f t="array" aca="1" ref="D349:DG349" ca="1">IFERROR(TRANSPOSE(_xlfn.STOCKHISTORY(B349,$B$1,$C$1,2,0,1)),"")</f>
        <v>42</v>
      </c>
      <c r="E349" vm="6559">
        <f ca="1"/>
        <v>45.38</v>
      </c>
      <c r="F349" vm="2170">
        <f ca="1"/>
        <v>46.09</v>
      </c>
      <c r="G349" vm="5022">
        <f ca="1"/>
        <v>46.35</v>
      </c>
      <c r="H349" vm="2808">
        <f ca="1"/>
        <v>49.24</v>
      </c>
      <c r="I349" vm="22704">
        <f ca="1"/>
        <v>51.445</v>
      </c>
      <c r="J349" vm="21845">
        <f ca="1"/>
        <v>49.12</v>
      </c>
      <c r="K349" vm="18186">
        <f ca="1"/>
        <v>49.71</v>
      </c>
      <c r="L349" vm="6201">
        <f ca="1"/>
        <v>47.92</v>
      </c>
      <c r="M349" vm="9798">
        <f ca="1"/>
        <v>48.26</v>
      </c>
      <c r="N349" vm="4556">
        <f ca="1"/>
        <v>43.79</v>
      </c>
      <c r="O349" vm="11159">
        <f ca="1"/>
        <v>44.19</v>
      </c>
      <c r="P349" vm="8001">
        <f ca="1"/>
        <v>45.22</v>
      </c>
      <c r="Q349" vm="18751">
        <f ca="1"/>
        <v>49.84</v>
      </c>
      <c r="R349" vm="22122">
        <f ca="1"/>
        <v>49.87</v>
      </c>
      <c r="S349" vm="4713">
        <f ca="1"/>
        <v>49.53</v>
      </c>
      <c r="T349" vm="3884">
        <f ca="1"/>
        <v>51.66</v>
      </c>
      <c r="U349" vm="22705">
        <f ca="1"/>
        <v>51.88</v>
      </c>
      <c r="V349" vm="22706">
        <f ca="1"/>
        <v>53.35</v>
      </c>
      <c r="W349" vm="10604">
        <f ca="1"/>
        <v>50.17</v>
      </c>
      <c r="X349" vm="7093">
        <f ca="1"/>
        <v>48.45</v>
      </c>
      <c r="Y349" vm="18349">
        <f ca="1"/>
        <v>45.17</v>
      </c>
      <c r="Z349" vm="14354">
        <f ca="1"/>
        <v>47.09</v>
      </c>
      <c r="AA349" vm="10604">
        <f ca="1"/>
        <v>50.17</v>
      </c>
      <c r="AB349" vm="9061">
        <f ca="1"/>
        <v>48.85</v>
      </c>
      <c r="AC349" vm="9795">
        <f ca="1"/>
        <v>49.19</v>
      </c>
      <c r="AD349" vm="18151">
        <f ca="1"/>
        <v>50.36</v>
      </c>
      <c r="AE349" vm="12836">
        <f ca="1"/>
        <v>46.2</v>
      </c>
      <c r="AF349" vm="3030">
        <f ca="1"/>
        <v>46.95</v>
      </c>
      <c r="AG349" vm="12092">
        <f ca="1"/>
        <v>53.16</v>
      </c>
      <c r="AH349" vm="3027">
        <f ca="1"/>
        <v>55.9</v>
      </c>
      <c r="AI349" vm="10464">
        <f ca="1"/>
        <v>56.58</v>
      </c>
      <c r="AJ349" vm="10443">
        <f ca="1"/>
        <v>59.37</v>
      </c>
      <c r="AK349" vm="10443">
        <f ca="1"/>
        <v>59.37</v>
      </c>
      <c r="AL349" vm="16412">
        <f ca="1"/>
        <v>66.19</v>
      </c>
      <c r="AM349" vm="3467">
        <f ca="1"/>
        <v>65.760000000000005</v>
      </c>
      <c r="AN349" vm="4729">
        <f ca="1"/>
        <v>64.61</v>
      </c>
      <c r="AO349" vm="11693">
        <f ca="1"/>
        <v>65.8</v>
      </c>
      <c r="AP349" vm="14057">
        <f ca="1"/>
        <v>71.23</v>
      </c>
      <c r="AQ349" vm="11950">
        <f ca="1"/>
        <v>74.95</v>
      </c>
      <c r="AR349" vm="9962">
        <f ca="1"/>
        <v>74.41</v>
      </c>
      <c r="AS349" vm="15944">
        <f ca="1"/>
        <v>73.06</v>
      </c>
      <c r="AT349" vm="12120">
        <f ca="1"/>
        <v>75.44</v>
      </c>
      <c r="AU349" vm="6585">
        <f ca="1"/>
        <v>79.78</v>
      </c>
      <c r="AV349" vm="15877">
        <f ca="1"/>
        <v>75.239999999999995</v>
      </c>
      <c r="AW349" vm="10961">
        <f ca="1"/>
        <v>69.94</v>
      </c>
      <c r="AX349" vm="3461">
        <f ca="1"/>
        <v>70.239999999999995</v>
      </c>
      <c r="AY349" vm="12123">
        <f ca="1"/>
        <v>70.34</v>
      </c>
      <c r="AZ349" vm="5257">
        <f ca="1"/>
        <v>74.22</v>
      </c>
      <c r="BA349" vm="6811">
        <f ca="1"/>
        <v>69.52</v>
      </c>
      <c r="BB349" vm="12192">
        <f ca="1"/>
        <v>64.180000000000007</v>
      </c>
      <c r="BC349" vm="8936">
        <f ca="1"/>
        <v>69.989999999999995</v>
      </c>
      <c r="BD349" vm="6282">
        <f ca="1"/>
        <v>75.069999999999993</v>
      </c>
      <c r="BE349" vm="5499">
        <f ca="1"/>
        <v>77.3</v>
      </c>
      <c r="BF349" vm="9659">
        <f ca="1"/>
        <v>96.33</v>
      </c>
      <c r="BG349" vm="9907">
        <f ca="1"/>
        <v>95.83</v>
      </c>
      <c r="BH349" vm="13518">
        <f ca="1"/>
        <v>93.71</v>
      </c>
      <c r="BI349" vm="7336">
        <f ca="1"/>
        <v>88.39</v>
      </c>
      <c r="BJ349" vm="22707">
        <f ca="1"/>
        <v>87.77</v>
      </c>
      <c r="BK349" vm="12576">
        <f ca="1"/>
        <v>87.23</v>
      </c>
      <c r="BL349" vm="17162">
        <f ca="1"/>
        <v>84.43</v>
      </c>
      <c r="BM349" vm="22708">
        <f ca="1"/>
        <v>78.75</v>
      </c>
      <c r="BN349" vm="10545">
        <f ca="1"/>
        <v>87.35</v>
      </c>
      <c r="BO349" vm="6584">
        <f ca="1"/>
        <v>85.74</v>
      </c>
      <c r="BP349" vm="6571">
        <f ca="1"/>
        <v>85.73</v>
      </c>
      <c r="BQ349" vm="19015">
        <f ca="1"/>
        <v>85.22</v>
      </c>
      <c r="BR349" vm="19219">
        <f ca="1"/>
        <v>86.58</v>
      </c>
      <c r="BS349" vm="13519">
        <f ca="1"/>
        <v>83.66</v>
      </c>
      <c r="BT349" vm="12704">
        <f ca="1"/>
        <v>82.57</v>
      </c>
      <c r="BU349" vm="17565">
        <f ca="1"/>
        <v>87.36</v>
      </c>
      <c r="BV349" vm="22709">
        <f ca="1"/>
        <v>89.38</v>
      </c>
      <c r="BW349" vm="19752">
        <f ca="1"/>
        <v>102.5</v>
      </c>
      <c r="BX349" vm="13699">
        <f ca="1"/>
        <v>102.65</v>
      </c>
      <c r="BY349" vm="13434">
        <f ca="1"/>
        <v>97.85</v>
      </c>
      <c r="BZ349" vm="8852">
        <f ca="1"/>
        <v>99.38</v>
      </c>
      <c r="CA349" vm="7334">
        <f ca="1"/>
        <v>97.56</v>
      </c>
      <c r="CB349" vm="8047">
        <f ca="1"/>
        <v>90.06</v>
      </c>
      <c r="CC349" vm="9885">
        <f ca="1"/>
        <v>92.66</v>
      </c>
      <c r="CD349" vm="10005">
        <f ca="1"/>
        <v>87.97</v>
      </c>
      <c r="CE349" vm="22476">
        <f ca="1"/>
        <v>83.71</v>
      </c>
      <c r="CF349" vm="6317">
        <f ca="1"/>
        <v>71.44</v>
      </c>
      <c r="CG349" vm="12106">
        <f ca="1"/>
        <v>74.13</v>
      </c>
      <c r="CH349" vm="12038">
        <f ca="1"/>
        <v>81.87</v>
      </c>
      <c r="CI349" vm="12521">
        <f ca="1"/>
        <v>80.61</v>
      </c>
      <c r="CJ349" vm="19769">
        <f ca="1"/>
        <v>80.86</v>
      </c>
      <c r="CK349" vm="17163">
        <f ca="1"/>
        <v>83.78</v>
      </c>
      <c r="CL349" vm="22587">
        <f ca="1"/>
        <v>88.41</v>
      </c>
      <c r="CM349" vm="2902">
        <f ca="1"/>
        <v>97.12</v>
      </c>
      <c r="CN349" vm="22710">
        <f ca="1"/>
        <v>92.45</v>
      </c>
      <c r="CO349" vm="9911">
        <f ca="1"/>
        <v>100.23</v>
      </c>
      <c r="CP349" vm="10354">
        <f ca="1"/>
        <v>95.67</v>
      </c>
      <c r="CQ349" vm="11313">
        <f ca="1"/>
        <v>96.77</v>
      </c>
      <c r="CR349" vm="2787">
        <f ca="1"/>
        <v>91.63</v>
      </c>
      <c r="CS349" vm="17052">
        <f ca="1"/>
        <v>90.94</v>
      </c>
      <c r="CT349" vm="18894">
        <f ca="1"/>
        <v>96.63</v>
      </c>
      <c r="CU349" vm="22711">
        <f ca="1"/>
        <v>94.56</v>
      </c>
      <c r="CV349" vm="1263">
        <f ca="1"/>
        <v>99.85</v>
      </c>
      <c r="CW349" vm="19660">
        <f ca="1"/>
        <v>100.12</v>
      </c>
      <c r="CX349" vm="6621">
        <f ca="1"/>
        <v>104.31</v>
      </c>
      <c r="CY349" vm="6637">
        <f ca="1"/>
        <v>107.89</v>
      </c>
      <c r="CZ349" vm="3195">
        <f ca="1"/>
        <v>107.01</v>
      </c>
      <c r="DA349" vm="12888">
        <f ca="1"/>
        <v>103.68</v>
      </c>
      <c r="DB349" vm="22712">
        <f ca="1"/>
        <v>98.01</v>
      </c>
      <c r="DC349" vm="15894">
        <f ca="1"/>
        <v>101.88</v>
      </c>
      <c r="DD349" vm="6777">
        <f ca="1"/>
        <v>104.72</v>
      </c>
      <c r="DE349" vm="22713">
        <f ca="1"/>
        <v>99.91</v>
      </c>
      <c r="DF349" vm="21227">
        <f ca="1"/>
        <v>110.13</v>
      </c>
      <c r="DG349" vm="6340">
        <f ca="1"/>
        <v>104.71</v>
      </c>
    </row>
    <row r="350" spans="2:111" x14ac:dyDescent="0.55000000000000004">
      <c r="B350" t="e" vm="22714">
        <v>#VALUE!</v>
      </c>
      <c r="C350" t="str" cm="1">
        <f t="array" aca="1" ref="C350" ca="1">_FV(B350,"Industry")</f>
        <v>Personal &amp; Household Products &amp; Services</v>
      </c>
      <c r="D350" cm="1" vm="9980">
        <f t="array" aca="1" ref="D350:DG350" ca="1">IFERROR(TRANSPOSE(_xlfn.STOCKHISTORY(B350,$B$1,$C$1,2,0,1)),"")</f>
        <v>85.25</v>
      </c>
      <c r="E350" vm="2783">
        <f ca="1"/>
        <v>91.33</v>
      </c>
      <c r="F350" vm="14897">
        <f ca="1"/>
        <v>94.31</v>
      </c>
      <c r="G350" vm="22715">
        <f ca="1"/>
        <v>95.87</v>
      </c>
      <c r="H350" vm="22716">
        <f ca="1"/>
        <v>91.78</v>
      </c>
      <c r="I350" vm="22717">
        <f ca="1"/>
        <v>91.02</v>
      </c>
      <c r="J350" vm="2226">
        <f ca="1"/>
        <v>92.9</v>
      </c>
      <c r="K350" vm="10370">
        <f ca="1"/>
        <v>89.23</v>
      </c>
      <c r="L350" vm="9883">
        <f ca="1"/>
        <v>88.56</v>
      </c>
      <c r="M350" vm="6487">
        <f ca="1"/>
        <v>87.13</v>
      </c>
      <c r="N350" vm="5640">
        <f ca="1"/>
        <v>77.7</v>
      </c>
      <c r="O350" vm="2230">
        <f ca="1"/>
        <v>76.489999999999995</v>
      </c>
      <c r="P350" vm="22718">
        <f ca="1"/>
        <v>81.209999999999994</v>
      </c>
      <c r="Q350" vm="12268">
        <f ca="1"/>
        <v>82.85</v>
      </c>
      <c r="R350" vm="2806">
        <f ca="1"/>
        <v>84.79</v>
      </c>
      <c r="S350" vm="13682">
        <f ca="1"/>
        <v>87.14</v>
      </c>
      <c r="T350" vm="10532">
        <f ca="1"/>
        <v>94.14</v>
      </c>
      <c r="U350" vm="19011">
        <f ca="1"/>
        <v>95.98</v>
      </c>
      <c r="V350" vm="22719">
        <f ca="1"/>
        <v>98.99</v>
      </c>
      <c r="W350" vm="21708">
        <f ca="1"/>
        <v>106.99</v>
      </c>
      <c r="X350" vm="22720">
        <f ca="1"/>
        <v>107.84</v>
      </c>
      <c r="Y350" vm="12813">
        <f ca="1"/>
        <v>111.81</v>
      </c>
      <c r="Z350" vm="19772">
        <f ca="1"/>
        <v>124.83</v>
      </c>
      <c r="AA350" vm="17793">
        <f ca="1"/>
        <v>127.24</v>
      </c>
      <c r="AB350" vm="22721">
        <f ca="1"/>
        <v>134.96</v>
      </c>
      <c r="AC350" vm="14979">
        <f ca="1"/>
        <v>138.44</v>
      </c>
      <c r="AD350" vm="22722">
        <f ca="1"/>
        <v>149.72</v>
      </c>
      <c r="AE350" vm="17059">
        <f ca="1"/>
        <v>148.09</v>
      </c>
      <c r="AF350" vm="16425">
        <f ca="1"/>
        <v>149.44</v>
      </c>
      <c r="AG350" vm="22723">
        <f ca="1"/>
        <v>142.69</v>
      </c>
      <c r="AH350" vm="22724">
        <f ca="1"/>
        <v>134.94</v>
      </c>
      <c r="AI350" vm="22725">
        <f ca="1"/>
        <v>140.12</v>
      </c>
      <c r="AJ350" vm="15165">
        <f ca="1"/>
        <v>145.32</v>
      </c>
      <c r="AK350" vm="8874">
        <f ca="1"/>
        <v>137.44</v>
      </c>
      <c r="AL350" vm="22726">
        <f ca="1"/>
        <v>142.66</v>
      </c>
      <c r="AM350" vm="14398">
        <f ca="1"/>
        <v>130.1</v>
      </c>
      <c r="AN350" vm="17046">
        <f ca="1"/>
        <v>136.41999999999999</v>
      </c>
      <c r="AO350" vm="22727">
        <f ca="1"/>
        <v>156.94</v>
      </c>
      <c r="AP350" vm="8517">
        <f ca="1"/>
        <v>165.55</v>
      </c>
      <c r="AQ350" vm="22728">
        <f ca="1"/>
        <v>171.81</v>
      </c>
      <c r="AR350" vm="22729">
        <f ca="1"/>
        <v>161.03</v>
      </c>
      <c r="AS350" vm="15250">
        <f ca="1"/>
        <v>183.11</v>
      </c>
      <c r="AT350" vm="2242">
        <f ca="1"/>
        <v>184.19</v>
      </c>
      <c r="AU350" vm="22730">
        <f ca="1"/>
        <v>197.99</v>
      </c>
      <c r="AV350" vm="6107">
        <f ca="1"/>
        <v>198.95</v>
      </c>
      <c r="AW350" vm="15230">
        <f ca="1"/>
        <v>186.27</v>
      </c>
      <c r="AX350" vm="22731">
        <f ca="1"/>
        <v>195.47</v>
      </c>
      <c r="AY350" vm="22732">
        <f ca="1"/>
        <v>206.54</v>
      </c>
      <c r="AZ350" vm="22733">
        <f ca="1"/>
        <v>195.16</v>
      </c>
      <c r="BA350" vm="11483">
        <f ca="1"/>
        <v>183.6</v>
      </c>
      <c r="BB350" vm="22734">
        <f ca="1"/>
        <v>159.34</v>
      </c>
      <c r="BC350" vm="13395">
        <f ca="1"/>
        <v>176.4</v>
      </c>
      <c r="BD350" vm="12929">
        <f ca="1"/>
        <v>197.47</v>
      </c>
      <c r="BE350" vm="22735">
        <f ca="1"/>
        <v>188.68</v>
      </c>
      <c r="BF350" vm="18687">
        <f ca="1"/>
        <v>197.54</v>
      </c>
      <c r="BG350" vm="22736">
        <f ca="1"/>
        <v>221.72</v>
      </c>
      <c r="BH350" vm="8196">
        <f ca="1"/>
        <v>218.25</v>
      </c>
      <c r="BI350" vm="22737">
        <f ca="1"/>
        <v>219.66</v>
      </c>
      <c r="BJ350" vm="22738">
        <f ca="1"/>
        <v>245.32</v>
      </c>
      <c r="BK350" vm="22739">
        <f ca="1"/>
        <v>266.19</v>
      </c>
      <c r="BL350" vm="22740">
        <f ca="1"/>
        <v>236.65</v>
      </c>
      <c r="BM350" vm="22741">
        <f ca="1"/>
        <v>285.86</v>
      </c>
      <c r="BN350" vm="22742">
        <f ca="1"/>
        <v>290.85000000000002</v>
      </c>
      <c r="BO350" vm="22743">
        <f ca="1"/>
        <v>313.8</v>
      </c>
      <c r="BP350" vm="22744">
        <f ca="1"/>
        <v>306.52</v>
      </c>
      <c r="BQ350" vm="16192">
        <f ca="1"/>
        <v>318.08</v>
      </c>
      <c r="BR350" vm="22745">
        <f ca="1"/>
        <v>333.83</v>
      </c>
      <c r="BS350" vm="22746">
        <f ca="1"/>
        <v>340.49</v>
      </c>
      <c r="BT350" vm="22747">
        <f ca="1"/>
        <v>299.93</v>
      </c>
      <c r="BU350" vm="19811">
        <f ca="1"/>
        <v>324.33</v>
      </c>
      <c r="BV350" vm="22748">
        <f ca="1"/>
        <v>332.07</v>
      </c>
      <c r="BW350" vm="22749">
        <f ca="1"/>
        <v>370.2</v>
      </c>
      <c r="BX350" vm="22750">
        <f ca="1"/>
        <v>311.79000000000002</v>
      </c>
      <c r="BY350" vm="14037">
        <f ca="1"/>
        <v>296.33</v>
      </c>
      <c r="BZ350" vm="22751">
        <f ca="1"/>
        <v>272.32</v>
      </c>
      <c r="CA350" vm="22752">
        <f ca="1"/>
        <v>264.06</v>
      </c>
      <c r="CB350" vm="18655">
        <f ca="1"/>
        <v>254.65</v>
      </c>
      <c r="CC350" vm="22753">
        <f ca="1"/>
        <v>254.67</v>
      </c>
      <c r="CD350" vm="22754">
        <f ca="1"/>
        <v>273.10000000000002</v>
      </c>
      <c r="CE350" vm="22755">
        <f ca="1"/>
        <v>254.38</v>
      </c>
      <c r="CF350" vm="22756">
        <f ca="1"/>
        <v>215.9</v>
      </c>
      <c r="CG350" vm="22757">
        <f ca="1"/>
        <v>200.49</v>
      </c>
      <c r="CH350" vm="22758">
        <f ca="1"/>
        <v>235.79</v>
      </c>
      <c r="CI350" vm="1587">
        <f ca="1"/>
        <v>248.11</v>
      </c>
      <c r="CJ350" vm="13922">
        <f ca="1"/>
        <v>277.08</v>
      </c>
      <c r="CK350" vm="5348">
        <f ca="1"/>
        <v>243.05</v>
      </c>
      <c r="CL350" vm="22759">
        <f ca="1"/>
        <v>246.46</v>
      </c>
      <c r="CM350" vm="22760">
        <f ca="1"/>
        <v>246.72</v>
      </c>
      <c r="CN350" vm="2100">
        <f ca="1"/>
        <v>184.03</v>
      </c>
      <c r="CO350" vm="19975">
        <f ca="1"/>
        <v>196.38</v>
      </c>
      <c r="CP350" vm="22761">
        <f ca="1"/>
        <v>180</v>
      </c>
      <c r="CQ350" vm="22762">
        <f ca="1"/>
        <v>160.53</v>
      </c>
      <c r="CR350" vm="22763">
        <f ca="1"/>
        <v>144.55000000000001</v>
      </c>
      <c r="CS350" vm="5297">
        <f ca="1"/>
        <v>128.87</v>
      </c>
      <c r="CT350" vm="22764">
        <f ca="1"/>
        <v>127.69</v>
      </c>
      <c r="CU350" vm="22765">
        <f ca="1"/>
        <v>146.25</v>
      </c>
      <c r="CV350" vm="22766">
        <f ca="1"/>
        <v>131.99</v>
      </c>
      <c r="CW350" vm="18915">
        <f ca="1"/>
        <v>148.58000000000001</v>
      </c>
      <c r="CX350" vm="22767">
        <f ca="1"/>
        <v>154.15</v>
      </c>
      <c r="CY350" vm="22768">
        <f ca="1"/>
        <v>146.71</v>
      </c>
      <c r="CZ350" vm="22769">
        <f ca="1"/>
        <v>123.36</v>
      </c>
      <c r="DA350" vm="2830">
        <f ca="1"/>
        <v>106.4</v>
      </c>
      <c r="DB350" vm="20049">
        <f ca="1"/>
        <v>99.61</v>
      </c>
      <c r="DC350" vm="6476">
        <f ca="1"/>
        <v>91.66</v>
      </c>
      <c r="DD350" vm="19962">
        <f ca="1"/>
        <v>99.69</v>
      </c>
      <c r="DE350" vm="13675">
        <f ca="1"/>
        <v>68.94</v>
      </c>
      <c r="DF350" vm="22770">
        <f ca="1"/>
        <v>72.12</v>
      </c>
      <c r="DG350" vm="13513">
        <f ca="1"/>
        <v>74.98</v>
      </c>
    </row>
    <row r="351" spans="2:111" x14ac:dyDescent="0.55000000000000004">
      <c r="B351" t="e" vm="22771">
        <v>#VALUE!</v>
      </c>
      <c r="C351" t="str" cm="1">
        <f t="array" aca="1" ref="C351" ca="1">_FV(B351,"Industry")</f>
        <v>Personal &amp; Household Products &amp; Services</v>
      </c>
      <c r="D351" cm="1" vm="22772">
        <f t="array" aca="1" ref="D351:DG351" ca="1">IFERROR(TRANSPOSE(_xlfn.STOCKHISTORY(B351,$B$1,$C$1,2,0,1)),"")</f>
        <v>129.05000000000001</v>
      </c>
      <c r="E351" vm="22773">
        <f ca="1"/>
        <v>126.42</v>
      </c>
      <c r="F351" vm="17048">
        <f ca="1"/>
        <v>126.06</v>
      </c>
      <c r="G351" vm="22774">
        <f ca="1"/>
        <v>125.23</v>
      </c>
      <c r="H351" vm="7373">
        <f ca="1"/>
        <v>128.54</v>
      </c>
      <c r="I351" vm="9107">
        <f ca="1"/>
        <v>138.38999999999999</v>
      </c>
      <c r="J351" vm="6398">
        <f ca="1"/>
        <v>131.07</v>
      </c>
      <c r="K351" vm="10705">
        <f ca="1"/>
        <v>131.04</v>
      </c>
      <c r="L351" vm="8675">
        <f ca="1"/>
        <v>125.18</v>
      </c>
      <c r="M351" vm="7509">
        <f ca="1"/>
        <v>120.02</v>
      </c>
      <c r="N351" vm="4012">
        <f ca="1"/>
        <v>115.56</v>
      </c>
      <c r="O351" vm="7509">
        <f ca="1"/>
        <v>120.02</v>
      </c>
      <c r="P351" vm="8327">
        <f ca="1"/>
        <v>120</v>
      </c>
      <c r="Q351" vm="7519">
        <f ca="1"/>
        <v>136.81</v>
      </c>
      <c r="R351" vm="11363">
        <f ca="1"/>
        <v>134.83000000000001</v>
      </c>
      <c r="S351" vm="22775">
        <f ca="1"/>
        <v>133.69</v>
      </c>
      <c r="T351" vm="17035">
        <f ca="1"/>
        <v>135.72999999999999</v>
      </c>
      <c r="U351" vm="21024">
        <f ca="1"/>
        <v>133.24</v>
      </c>
      <c r="V351" vm="6372">
        <f ca="1"/>
        <v>133.49</v>
      </c>
      <c r="W351" vm="22776">
        <f ca="1"/>
        <v>138.53</v>
      </c>
      <c r="X351" vm="22777">
        <f ca="1"/>
        <v>131.91</v>
      </c>
      <c r="Y351" vm="12755">
        <f ca="1"/>
        <v>126.53</v>
      </c>
      <c r="Z351" vm="22778">
        <f ca="1"/>
        <v>139.29</v>
      </c>
      <c r="AA351" vm="22779">
        <f ca="1"/>
        <v>148.74</v>
      </c>
      <c r="AB351" vm="22780">
        <f ca="1"/>
        <v>141.69</v>
      </c>
      <c r="AC351" vm="22781">
        <f ca="1"/>
        <v>129.08000000000001</v>
      </c>
      <c r="AD351" vm="16275">
        <f ca="1"/>
        <v>133.11000000000001</v>
      </c>
      <c r="AE351" vm="12752">
        <f ca="1"/>
        <v>117.2</v>
      </c>
      <c r="AF351" vm="13459">
        <f ca="1"/>
        <v>120.83</v>
      </c>
      <c r="AG351" vm="22782">
        <f ca="1"/>
        <v>135.25</v>
      </c>
      <c r="AH351" vm="15809">
        <f ca="1"/>
        <v>135.16999999999999</v>
      </c>
      <c r="AI351" vm="22783">
        <f ca="1"/>
        <v>144.97999999999999</v>
      </c>
      <c r="AJ351" vm="4822">
        <f ca="1"/>
        <v>150.41</v>
      </c>
      <c r="AK351" vm="3539">
        <f ca="1"/>
        <v>148.44999999999999</v>
      </c>
      <c r="AL351" vm="22784">
        <f ca="1"/>
        <v>165.62</v>
      </c>
      <c r="AM351" vm="15623">
        <f ca="1"/>
        <v>154.13999999999999</v>
      </c>
      <c r="AN351" vm="22785">
        <f ca="1"/>
        <v>148.38</v>
      </c>
      <c r="AO351" vm="22786">
        <f ca="1"/>
        <v>158.03</v>
      </c>
      <c r="AP351" vm="21091">
        <f ca="1"/>
        <v>160.46</v>
      </c>
      <c r="AQ351" vm="22787">
        <f ca="1"/>
        <v>159.72999999999999</v>
      </c>
      <c r="AR351" vm="22788">
        <f ca="1"/>
        <v>148.81</v>
      </c>
      <c r="AS351" vm="22789">
        <f ca="1"/>
        <v>153.11000000000001</v>
      </c>
      <c r="AT351" vm="11333">
        <f ca="1"/>
        <v>162.6</v>
      </c>
      <c r="AU351" vm="12322">
        <f ca="1"/>
        <v>158.16</v>
      </c>
      <c r="AV351" vm="22790">
        <f ca="1"/>
        <v>151.87</v>
      </c>
      <c r="AW351" vm="22791">
        <f ca="1"/>
        <v>147.69</v>
      </c>
      <c r="AX351" vm="21745">
        <f ca="1"/>
        <v>148.22999999999999</v>
      </c>
      <c r="AY351" vm="22792">
        <f ca="1"/>
        <v>153.54</v>
      </c>
      <c r="AZ351" vm="14997">
        <f ca="1"/>
        <v>157.31</v>
      </c>
      <c r="BA351" vm="18386">
        <f ca="1"/>
        <v>159.41999999999999</v>
      </c>
      <c r="BB351" vm="22793">
        <f ca="1"/>
        <v>173.25</v>
      </c>
      <c r="BC351" vm="12350">
        <f ca="1"/>
        <v>186.44</v>
      </c>
      <c r="BD351" vm="22794">
        <f ca="1"/>
        <v>206.25</v>
      </c>
      <c r="BE351" vm="22795">
        <f ca="1"/>
        <v>219.37</v>
      </c>
      <c r="BF351" vm="22796">
        <f ca="1"/>
        <v>236.51</v>
      </c>
      <c r="BG351" vm="22797">
        <f ca="1"/>
        <v>223.5</v>
      </c>
      <c r="BH351" vm="22798">
        <f ca="1"/>
        <v>210.17</v>
      </c>
      <c r="BI351" vm="2601">
        <f ca="1"/>
        <v>207.25</v>
      </c>
      <c r="BJ351" vm="9605">
        <f ca="1"/>
        <v>202.96</v>
      </c>
      <c r="BK351" vm="22799">
        <f ca="1"/>
        <v>201.92</v>
      </c>
      <c r="BL351" vm="22800">
        <f ca="1"/>
        <v>209.46</v>
      </c>
      <c r="BM351" vm="22801">
        <f ca="1"/>
        <v>181.05</v>
      </c>
      <c r="BN351" vm="22802">
        <f ca="1"/>
        <v>192.88</v>
      </c>
      <c r="BO351" vm="22803">
        <f ca="1"/>
        <v>182.5</v>
      </c>
      <c r="BP351" vm="22804">
        <f ca="1"/>
        <v>176.73</v>
      </c>
      <c r="BQ351" vm="22805">
        <f ca="1"/>
        <v>179.91</v>
      </c>
      <c r="BR351" vm="11336">
        <f ca="1"/>
        <v>180.89</v>
      </c>
      <c r="BS351" vm="15364">
        <f ca="1"/>
        <v>168.05</v>
      </c>
      <c r="BT351" vm="22806">
        <f ca="1"/>
        <v>165.61</v>
      </c>
      <c r="BU351" vm="22807">
        <f ca="1"/>
        <v>163.01</v>
      </c>
      <c r="BV351" vm="22808">
        <f ca="1"/>
        <v>162.85</v>
      </c>
      <c r="BW351" vm="3260">
        <f ca="1"/>
        <v>174.36</v>
      </c>
      <c r="BX351" vm="22809">
        <f ca="1"/>
        <v>167.86</v>
      </c>
      <c r="BY351" vm="22810">
        <f ca="1"/>
        <v>145.79</v>
      </c>
      <c r="BZ351" vm="14397">
        <f ca="1"/>
        <v>139.03</v>
      </c>
      <c r="CA351" vm="13231">
        <f ca="1"/>
        <v>143.47</v>
      </c>
      <c r="CB351" vm="17886">
        <f ca="1"/>
        <v>145.36000000000001</v>
      </c>
      <c r="CC351" vm="22811">
        <f ca="1"/>
        <v>140.97999999999999</v>
      </c>
      <c r="CD351" vm="21724">
        <f ca="1"/>
        <v>141.84</v>
      </c>
      <c r="CE351" vm="22812">
        <f ca="1"/>
        <v>144.34</v>
      </c>
      <c r="CF351" vm="22813">
        <f ca="1"/>
        <v>128.38999999999999</v>
      </c>
      <c r="CG351" vm="22814">
        <f ca="1"/>
        <v>146.04</v>
      </c>
      <c r="CH351" vm="8871">
        <f ca="1"/>
        <v>148.65</v>
      </c>
      <c r="CI351" vm="6086">
        <f ca="1"/>
        <v>140.33000000000001</v>
      </c>
      <c r="CJ351" vm="22815">
        <f ca="1"/>
        <v>144.69</v>
      </c>
      <c r="CK351" vm="1503">
        <f ca="1"/>
        <v>155.44</v>
      </c>
      <c r="CL351" vm="22816">
        <f ca="1"/>
        <v>158.24</v>
      </c>
      <c r="CM351" vm="22784">
        <f ca="1"/>
        <v>165.62</v>
      </c>
      <c r="CN351" vm="22817">
        <f ca="1"/>
        <v>158.18</v>
      </c>
      <c r="CO351" vm="22818">
        <f ca="1"/>
        <v>159.04</v>
      </c>
      <c r="CP351" vm="17787">
        <f ca="1"/>
        <v>151.47999999999999</v>
      </c>
      <c r="CQ351" vm="22819">
        <f ca="1"/>
        <v>156.44999999999999</v>
      </c>
      <c r="CR351" vm="2233">
        <f ca="1"/>
        <v>131.06</v>
      </c>
      <c r="CS351" vm="20144">
        <f ca="1"/>
        <v>117.7</v>
      </c>
      <c r="CT351" vm="3250">
        <f ca="1"/>
        <v>143.35</v>
      </c>
      <c r="CU351" vm="5539">
        <f ca="1"/>
        <v>142.59</v>
      </c>
      <c r="CV351" vm="5793">
        <f ca="1"/>
        <v>145.25</v>
      </c>
      <c r="CW351" vm="4869">
        <f ca="1"/>
        <v>153.31</v>
      </c>
      <c r="CX351" vm="22789">
        <f ca="1"/>
        <v>153.11000000000001</v>
      </c>
      <c r="CY351" vm="14563">
        <f ca="1"/>
        <v>147.87</v>
      </c>
      <c r="CZ351" vm="22820">
        <f ca="1"/>
        <v>131.56</v>
      </c>
      <c r="DA351" vm="9543">
        <f ca="1"/>
        <v>136.47</v>
      </c>
      <c r="DB351" vm="22821">
        <f ca="1"/>
        <v>131.93</v>
      </c>
      <c r="DC351" vm="22822">
        <f ca="1"/>
        <v>158.31</v>
      </c>
      <c r="DD351" vm="8897">
        <f ca="1"/>
        <v>162.91</v>
      </c>
      <c r="DE351" vm="22823">
        <f ca="1"/>
        <v>158.55000000000001</v>
      </c>
      <c r="DF351" vm="22824">
        <f ca="1"/>
        <v>167.17</v>
      </c>
      <c r="DG351" vm="22825">
        <f ca="1"/>
        <v>162.41</v>
      </c>
    </row>
    <row r="352" spans="2:111" x14ac:dyDescent="0.55000000000000004">
      <c r="B352" t="e" vm="22826">
        <v>#VALUE!</v>
      </c>
      <c r="C352" t="str" cm="1">
        <f t="array" aca="1" ref="C352" ca="1">_FV(B352,"Industry")</f>
        <v>Pharmaceuticals</v>
      </c>
      <c r="D352" cm="1" vm="8029">
        <f t="array" aca="1" ref="D352:DG352" ca="1">IFERROR(TRANSPOSE(_xlfn.STOCKHISTORY(B352,$B$1,$C$1,2,0,1)),"")</f>
        <v>79.099999999999994</v>
      </c>
      <c r="E352" vm="12547">
        <f ca="1"/>
        <v>72</v>
      </c>
      <c r="F352" vm="2857">
        <f ca="1"/>
        <v>72.010000000000005</v>
      </c>
      <c r="G352" vm="22533">
        <f ca="1"/>
        <v>75.53</v>
      </c>
      <c r="H352" vm="16353">
        <f ca="1"/>
        <v>75.03</v>
      </c>
      <c r="I352" vm="22708">
        <f ca="1"/>
        <v>78.75</v>
      </c>
      <c r="J352" vm="7215">
        <f ca="1"/>
        <v>82.89</v>
      </c>
      <c r="K352" vm="2812">
        <f ca="1"/>
        <v>77.75</v>
      </c>
      <c r="L352" vm="3989">
        <f ca="1"/>
        <v>80.260000000000005</v>
      </c>
      <c r="M352" vm="10756">
        <f ca="1"/>
        <v>73.84</v>
      </c>
      <c r="N352" vm="12799">
        <f ca="1"/>
        <v>67.12</v>
      </c>
      <c r="O352" vm="9834">
        <f ca="1"/>
        <v>73.55</v>
      </c>
      <c r="P352" vm="11695">
        <f ca="1"/>
        <v>77.03</v>
      </c>
      <c r="Q352" vm="22827">
        <f ca="1"/>
        <v>82.81</v>
      </c>
      <c r="R352" vm="7461">
        <f ca="1"/>
        <v>84.11</v>
      </c>
      <c r="S352" vm="16628">
        <f ca="1"/>
        <v>82.06</v>
      </c>
      <c r="T352" vm="22828">
        <f ca="1"/>
        <v>79.569999999999993</v>
      </c>
      <c r="U352" vm="12584">
        <f ca="1"/>
        <v>82.3</v>
      </c>
      <c r="V352" vm="22829">
        <f ca="1"/>
        <v>82.66</v>
      </c>
      <c r="W352" vm="12523">
        <f ca="1"/>
        <v>81.290000000000006</v>
      </c>
      <c r="X352" vm="6503">
        <f ca="1"/>
        <v>85.54</v>
      </c>
      <c r="Y352" vm="11956">
        <f ca="1"/>
        <v>81.94</v>
      </c>
      <c r="Z352" vm="20038">
        <f ca="1"/>
        <v>84.64</v>
      </c>
      <c r="AA352" vm="19184">
        <f ca="1"/>
        <v>84.46</v>
      </c>
      <c r="AB352" vm="22830">
        <f ca="1"/>
        <v>81.45</v>
      </c>
      <c r="AC352" vm="12197">
        <f ca="1"/>
        <v>77.02</v>
      </c>
      <c r="AD352" vm="2068">
        <f ca="1"/>
        <v>77.37</v>
      </c>
      <c r="AE352" vm="12598">
        <f ca="1"/>
        <v>81.069999999999993</v>
      </c>
      <c r="AF352" vm="17636">
        <f ca="1"/>
        <v>85.04</v>
      </c>
      <c r="AG352" vm="9764">
        <f ca="1"/>
        <v>85.33</v>
      </c>
      <c r="AH352" vm="22831">
        <f ca="1"/>
        <v>98.81</v>
      </c>
      <c r="AI352" vm="12029">
        <f ca="1"/>
        <v>105.65</v>
      </c>
      <c r="AJ352" vm="9649">
        <f ca="1"/>
        <v>107.31</v>
      </c>
      <c r="AK352" vm="22185">
        <f ca="1"/>
        <v>108.44</v>
      </c>
      <c r="AL352" vm="13710">
        <f ca="1"/>
        <v>118.64</v>
      </c>
      <c r="AM352" vm="1286">
        <f ca="1"/>
        <v>115.72</v>
      </c>
      <c r="AN352" vm="14087">
        <f ca="1"/>
        <v>119.86</v>
      </c>
      <c r="AO352" vm="22832">
        <f ca="1"/>
        <v>126.29</v>
      </c>
      <c r="AP352" vm="22253">
        <f ca="1"/>
        <v>129.76</v>
      </c>
      <c r="AQ352" vm="22833">
        <f ca="1"/>
        <v>117.04</v>
      </c>
      <c r="AR352" vm="22834">
        <f ca="1"/>
        <v>115.94</v>
      </c>
      <c r="AS352" vm="6368">
        <f ca="1"/>
        <v>110.79</v>
      </c>
      <c r="AT352" vm="22835">
        <f ca="1"/>
        <v>108.95</v>
      </c>
      <c r="AU352" vm="8323">
        <f ca="1"/>
        <v>112.97</v>
      </c>
      <c r="AV352" vm="22836">
        <f ca="1"/>
        <v>111.83</v>
      </c>
      <c r="AW352" vm="9913">
        <f ca="1"/>
        <v>113.95</v>
      </c>
      <c r="AX352" vm="22101">
        <f ca="1"/>
        <v>117.35</v>
      </c>
      <c r="AY352" vm="22837">
        <f ca="1"/>
        <v>131.43</v>
      </c>
      <c r="AZ352" vm="8698">
        <f ca="1"/>
        <v>139.63999999999999</v>
      </c>
      <c r="BA352" vm="22838">
        <f ca="1"/>
        <v>126.13</v>
      </c>
      <c r="BB352" vm="22839">
        <f ca="1"/>
        <v>138.72</v>
      </c>
      <c r="BC352" vm="22840">
        <f ca="1"/>
        <v>154.63999999999999</v>
      </c>
      <c r="BD352" vm="22841">
        <f ca="1"/>
        <v>152.94999999999999</v>
      </c>
      <c r="BE352" vm="22842">
        <f ca="1"/>
        <v>164.18</v>
      </c>
      <c r="BF352" vm="9694">
        <f ca="1"/>
        <v>150.29</v>
      </c>
      <c r="BG352" vm="9535">
        <f ca="1"/>
        <v>148.38999999999999</v>
      </c>
      <c r="BH352" vm="15735">
        <f ca="1"/>
        <v>148.02000000000001</v>
      </c>
      <c r="BI352" vm="22843">
        <f ca="1"/>
        <v>130.46</v>
      </c>
      <c r="BJ352" vm="12321">
        <f ca="1"/>
        <v>145.65</v>
      </c>
      <c r="BK352" vm="22844">
        <f ca="1"/>
        <v>168.84</v>
      </c>
      <c r="BL352" vm="13016">
        <f ca="1"/>
        <v>207.97</v>
      </c>
      <c r="BM352" vm="5570">
        <f ca="1"/>
        <v>204.89</v>
      </c>
      <c r="BN352" vm="1490">
        <f ca="1"/>
        <v>186.82</v>
      </c>
      <c r="BO352" vm="22845">
        <f ca="1"/>
        <v>182.77</v>
      </c>
      <c r="BP352" vm="13502">
        <f ca="1"/>
        <v>199.74</v>
      </c>
      <c r="BQ352" vm="22846">
        <f ca="1"/>
        <v>229.52</v>
      </c>
      <c r="BR352" vm="22847">
        <f ca="1"/>
        <v>243.5</v>
      </c>
      <c r="BS352" vm="22848">
        <f ca="1"/>
        <v>258.29000000000002</v>
      </c>
      <c r="BT352" vm="22849">
        <f ca="1"/>
        <v>231.05</v>
      </c>
      <c r="BU352" vm="18926">
        <f ca="1"/>
        <v>254.76</v>
      </c>
      <c r="BV352" vm="22850">
        <f ca="1"/>
        <v>248.04</v>
      </c>
      <c r="BW352" vm="22851">
        <f ca="1"/>
        <v>276.22000000000003</v>
      </c>
      <c r="BX352" vm="22852">
        <f ca="1"/>
        <v>245.39</v>
      </c>
      <c r="BY352" vm="22853">
        <f ca="1"/>
        <v>249.95</v>
      </c>
      <c r="BZ352" vm="22854">
        <f ca="1"/>
        <v>286.37</v>
      </c>
      <c r="CA352" vm="1306">
        <f ca="1"/>
        <v>292.13</v>
      </c>
      <c r="CB352" vm="22855">
        <f ca="1"/>
        <v>313.44</v>
      </c>
      <c r="CC352" vm="22856">
        <f ca="1"/>
        <v>324.23</v>
      </c>
      <c r="CD352" vm="22857">
        <f ca="1"/>
        <v>329.69</v>
      </c>
      <c r="CE352" vm="22858">
        <f ca="1"/>
        <v>301.23</v>
      </c>
      <c r="CF352" vm="22859">
        <f ca="1"/>
        <v>323.35000000000002</v>
      </c>
      <c r="CG352" vm="22860">
        <f ca="1"/>
        <v>362.09</v>
      </c>
      <c r="CH352" vm="22861">
        <f ca="1"/>
        <v>371.08</v>
      </c>
      <c r="CI352" vm="22862">
        <f ca="1"/>
        <v>365.84</v>
      </c>
      <c r="CJ352" vm="22863">
        <f ca="1"/>
        <v>344.15</v>
      </c>
      <c r="CK352" vm="22864">
        <f ca="1"/>
        <v>311.22000000000003</v>
      </c>
      <c r="CL352" vm="22865">
        <f ca="1"/>
        <v>343.42</v>
      </c>
      <c r="CM352" vm="22866">
        <f ca="1"/>
        <v>395.86</v>
      </c>
      <c r="CN352" vm="22867">
        <f ca="1"/>
        <v>429.46</v>
      </c>
      <c r="CO352" vm="22868">
        <f ca="1"/>
        <v>468.98</v>
      </c>
      <c r="CP352" vm="22869">
        <f ca="1"/>
        <v>454.55</v>
      </c>
      <c r="CQ352" vm="22870">
        <f ca="1"/>
        <v>554.20000000000005</v>
      </c>
      <c r="CR352" vm="22871">
        <f ca="1"/>
        <v>537.13</v>
      </c>
      <c r="CS352" vm="22872">
        <f ca="1"/>
        <v>553.92999999999995</v>
      </c>
      <c r="CT352" vm="22873">
        <f ca="1"/>
        <v>591.04</v>
      </c>
      <c r="CU352" vm="22874">
        <f ca="1"/>
        <v>582.91999999999996</v>
      </c>
      <c r="CV352" vm="22875">
        <f ca="1"/>
        <v>645.61</v>
      </c>
      <c r="CW352" vm="22876">
        <f ca="1"/>
        <v>753.68</v>
      </c>
      <c r="CX352" vm="22877">
        <f ca="1"/>
        <v>777.96</v>
      </c>
      <c r="CY352" vm="22878">
        <f ca="1"/>
        <v>781.1</v>
      </c>
      <c r="CZ352" vm="22879">
        <f ca="1"/>
        <v>820.34</v>
      </c>
      <c r="DA352" vm="22880">
        <f ca="1"/>
        <v>905.38</v>
      </c>
      <c r="DB352" vm="22881">
        <f ca="1"/>
        <v>804.27</v>
      </c>
      <c r="DC352" vm="22882">
        <f ca="1"/>
        <v>960.02</v>
      </c>
      <c r="DD352" vm="22883">
        <f ca="1"/>
        <v>885.94</v>
      </c>
      <c r="DE352" vm="22884">
        <f ca="1"/>
        <v>829.74</v>
      </c>
      <c r="DF352" vm="22885">
        <f ca="1"/>
        <v>795.35</v>
      </c>
      <c r="DG352" vm="22886">
        <f ca="1"/>
        <v>772</v>
      </c>
    </row>
    <row r="353" spans="2:111" x14ac:dyDescent="0.55000000000000004">
      <c r="B353" t="e" vm="22887">
        <v>#VALUE!</v>
      </c>
      <c r="C353" t="str" cm="1">
        <f t="array" aca="1" ref="C353" ca="1">_FV(B353,"Industry")</f>
        <v>Pharmaceuticals</v>
      </c>
      <c r="D353" cm="1" vm="22888">
        <f t="array" aca="1" ref="D353:DG353" ca="1">IFERROR(TRANSPOSE(_xlfn.STOCKHISTORY(B353,$B$1,$C$1,2,0,1)),"")</f>
        <v>104.44</v>
      </c>
      <c r="E353" vm="3708">
        <f ca="1"/>
        <v>105.21</v>
      </c>
      <c r="F353" vm="6993">
        <f ca="1"/>
        <v>108.2</v>
      </c>
      <c r="G353" vm="4093">
        <f ca="1"/>
        <v>112.08</v>
      </c>
      <c r="H353" vm="22889">
        <f ca="1"/>
        <v>112.69</v>
      </c>
      <c r="I353" vm="7229">
        <f ca="1"/>
        <v>121.3</v>
      </c>
      <c r="J353" vm="22774">
        <f ca="1"/>
        <v>125.23</v>
      </c>
      <c r="K353" vm="22890">
        <f ca="1"/>
        <v>119.34</v>
      </c>
      <c r="L353" vm="13692">
        <f ca="1"/>
        <v>118.13</v>
      </c>
      <c r="M353" vm="11460">
        <f ca="1"/>
        <v>115.99</v>
      </c>
      <c r="N353" vm="19701">
        <f ca="1"/>
        <v>111.3</v>
      </c>
      <c r="O353" vm="22891">
        <f ca="1"/>
        <v>115.21</v>
      </c>
      <c r="P353" vm="22892">
        <f ca="1"/>
        <v>113.25</v>
      </c>
      <c r="Q353" vm="14317">
        <f ca="1"/>
        <v>122.21</v>
      </c>
      <c r="R353" vm="22167">
        <f ca="1"/>
        <v>124.55</v>
      </c>
      <c r="S353" vm="14672">
        <f ca="1"/>
        <v>123.47</v>
      </c>
      <c r="T353" vm="13426">
        <f ca="1"/>
        <v>128.25</v>
      </c>
      <c r="U353" vm="4805">
        <f ca="1"/>
        <v>132.29</v>
      </c>
      <c r="V353" vm="22893">
        <f ca="1"/>
        <v>132.72</v>
      </c>
      <c r="W353" vm="5798">
        <f ca="1"/>
        <v>132.37</v>
      </c>
      <c r="X353" vm="22682">
        <f ca="1"/>
        <v>130.01</v>
      </c>
      <c r="Y353" vm="22894">
        <f ca="1"/>
        <v>139.41</v>
      </c>
      <c r="Z353" vm="18865">
        <f ca="1"/>
        <v>139.33000000000001</v>
      </c>
      <c r="AA353" vm="11721">
        <f ca="1"/>
        <v>139.72</v>
      </c>
      <c r="AB353" vm="22895">
        <f ca="1"/>
        <v>138.19</v>
      </c>
      <c r="AC353" vm="21019">
        <f ca="1"/>
        <v>129.88</v>
      </c>
      <c r="AD353" vm="2556">
        <f ca="1"/>
        <v>128.15</v>
      </c>
      <c r="AE353" vm="6400">
        <f ca="1"/>
        <v>126.49</v>
      </c>
      <c r="AF353" vm="19959">
        <f ca="1"/>
        <v>119.62</v>
      </c>
      <c r="AG353" vm="14648">
        <f ca="1"/>
        <v>121.34</v>
      </c>
      <c r="AH353" vm="21301">
        <f ca="1"/>
        <v>132.52000000000001</v>
      </c>
      <c r="AI353" vm="8664">
        <f ca="1"/>
        <v>134.69</v>
      </c>
      <c r="AJ353" vm="17767">
        <f ca="1"/>
        <v>138.16999999999999</v>
      </c>
      <c r="AK353" vm="12767">
        <f ca="1"/>
        <v>139.99</v>
      </c>
      <c r="AL353" vm="22536">
        <f ca="1"/>
        <v>146.9</v>
      </c>
      <c r="AM353" vm="22772">
        <f ca="1"/>
        <v>129.05000000000001</v>
      </c>
      <c r="AN353" vm="22896">
        <f ca="1"/>
        <v>133.08000000000001</v>
      </c>
      <c r="AO353" vm="20155">
        <f ca="1"/>
        <v>136.63999999999999</v>
      </c>
      <c r="AP353" vm="21223">
        <f ca="1"/>
        <v>139.79</v>
      </c>
      <c r="AQ353" vm="15518">
        <f ca="1"/>
        <v>141.19999999999999</v>
      </c>
      <c r="AR353" vm="11222">
        <f ca="1"/>
        <v>131.15</v>
      </c>
      <c r="AS353" vm="6665">
        <f ca="1"/>
        <v>139.28</v>
      </c>
      <c r="AT353" vm="22897">
        <f ca="1"/>
        <v>130.22</v>
      </c>
      <c r="AU353" vm="7230">
        <f ca="1"/>
        <v>128.36000000000001</v>
      </c>
      <c r="AV353" vm="17227">
        <f ca="1"/>
        <v>129.38</v>
      </c>
      <c r="AW353" vm="21435">
        <f ca="1"/>
        <v>132.04</v>
      </c>
      <c r="AX353" vm="22898">
        <f ca="1"/>
        <v>137.49</v>
      </c>
      <c r="AY353" vm="21094">
        <f ca="1"/>
        <v>145.87</v>
      </c>
      <c r="AZ353" vm="7376">
        <f ca="1"/>
        <v>148.87</v>
      </c>
      <c r="BA353" vm="8869">
        <f ca="1"/>
        <v>134.47999999999999</v>
      </c>
      <c r="BB353" vm="4797">
        <f ca="1"/>
        <v>131.13</v>
      </c>
      <c r="BC353" vm="9555">
        <f ca="1"/>
        <v>150.04</v>
      </c>
      <c r="BD353" vm="16302">
        <f ca="1"/>
        <v>148.75</v>
      </c>
      <c r="BE353" vm="22899">
        <f ca="1"/>
        <v>140.63</v>
      </c>
      <c r="BF353" vm="22900">
        <f ca="1"/>
        <v>145.76</v>
      </c>
      <c r="BG353" vm="2236">
        <f ca="1"/>
        <v>153.41</v>
      </c>
      <c r="BH353" vm="14760">
        <f ca="1"/>
        <v>148.88</v>
      </c>
      <c r="BI353" vm="16304">
        <f ca="1"/>
        <v>137.11000000000001</v>
      </c>
      <c r="BJ353" vm="22901">
        <f ca="1"/>
        <v>144.68</v>
      </c>
      <c r="BK353" vm="22902">
        <f ca="1"/>
        <v>157.38</v>
      </c>
      <c r="BL353" vm="22903">
        <f ca="1"/>
        <v>163.13</v>
      </c>
      <c r="BM353" vm="12771">
        <f ca="1"/>
        <v>158.46</v>
      </c>
      <c r="BN353" vm="22904">
        <f ca="1"/>
        <v>164.35</v>
      </c>
      <c r="BO353" vm="22905">
        <f ca="1"/>
        <v>162.72999999999999</v>
      </c>
      <c r="BP353" vm="8685">
        <f ca="1"/>
        <v>169.25</v>
      </c>
      <c r="BQ353" vm="4088">
        <f ca="1"/>
        <v>164.74</v>
      </c>
      <c r="BR353" vm="22906">
        <f ca="1"/>
        <v>172.2</v>
      </c>
      <c r="BS353" vm="18682">
        <f ca="1"/>
        <v>173.13</v>
      </c>
      <c r="BT353" vm="22907">
        <f ca="1"/>
        <v>161.5</v>
      </c>
      <c r="BU353" vm="22908">
        <f ca="1"/>
        <v>162.88</v>
      </c>
      <c r="BV353" vm="22909">
        <f ca="1"/>
        <v>155.93</v>
      </c>
      <c r="BW353" vm="11337">
        <f ca="1"/>
        <v>171.07</v>
      </c>
      <c r="BX353" vm="8342">
        <f ca="1"/>
        <v>172.29</v>
      </c>
      <c r="BY353" vm="22910">
        <f ca="1"/>
        <v>164.57</v>
      </c>
      <c r="BZ353" vm="22911">
        <f ca="1"/>
        <v>177.23</v>
      </c>
      <c r="CA353" vm="22912">
        <f ca="1"/>
        <v>180.46</v>
      </c>
      <c r="CB353" vm="9514">
        <f ca="1"/>
        <v>179.53</v>
      </c>
      <c r="CC353" vm="2300">
        <f ca="1"/>
        <v>177.51</v>
      </c>
      <c r="CD353" vm="22913">
        <f ca="1"/>
        <v>174.52</v>
      </c>
      <c r="CE353" vm="3544">
        <f ca="1"/>
        <v>161.34</v>
      </c>
      <c r="CF353" vm="22914">
        <f ca="1"/>
        <v>163.36000000000001</v>
      </c>
      <c r="CG353" vm="9123">
        <f ca="1"/>
        <v>173.97</v>
      </c>
      <c r="CH353" vm="22915">
        <f ca="1"/>
        <v>178</v>
      </c>
      <c r="CI353" vm="22916">
        <f ca="1"/>
        <v>176.65</v>
      </c>
      <c r="CJ353" vm="1409">
        <f ca="1"/>
        <v>163.41999999999999</v>
      </c>
      <c r="CK353" vm="3749">
        <f ca="1"/>
        <v>153.26</v>
      </c>
      <c r="CL353" vm="13011">
        <f ca="1"/>
        <v>155</v>
      </c>
      <c r="CM353" vm="8347">
        <f ca="1"/>
        <v>163.69999999999999</v>
      </c>
      <c r="CN353" vm="22917">
        <f ca="1"/>
        <v>155.06</v>
      </c>
      <c r="CO353" vm="22918">
        <f ca="1"/>
        <v>165.52</v>
      </c>
      <c r="CP353" vm="3526">
        <f ca="1"/>
        <v>167.53</v>
      </c>
      <c r="CQ353" vm="22919">
        <f ca="1"/>
        <v>161.68</v>
      </c>
      <c r="CR353" vm="22920">
        <f ca="1"/>
        <v>155.75</v>
      </c>
      <c r="CS353" vm="1225">
        <f ca="1"/>
        <v>148.34</v>
      </c>
      <c r="CT353" vm="18033">
        <f ca="1"/>
        <v>154.66</v>
      </c>
      <c r="CU353" vm="9315">
        <f ca="1"/>
        <v>156.74</v>
      </c>
      <c r="CV353" vm="22921">
        <f ca="1"/>
        <v>158.9</v>
      </c>
      <c r="CW353" vm="22922">
        <f ca="1"/>
        <v>161.38</v>
      </c>
      <c r="CX353" vm="17968">
        <f ca="1"/>
        <v>158.19</v>
      </c>
      <c r="CY353" vm="8515">
        <f ca="1"/>
        <v>144.59</v>
      </c>
      <c r="CZ353" vm="22923">
        <f ca="1"/>
        <v>146.66999999999999</v>
      </c>
      <c r="DA353" vm="20989">
        <f ca="1"/>
        <v>146.16</v>
      </c>
      <c r="DB353" vm="22924">
        <f ca="1"/>
        <v>157.85</v>
      </c>
      <c r="DC353" vm="22925">
        <f ca="1"/>
        <v>165.86</v>
      </c>
      <c r="DD353" vm="20150">
        <f ca="1"/>
        <v>162.06</v>
      </c>
      <c r="DE353" vm="2573">
        <f ca="1"/>
        <v>159.86000000000001</v>
      </c>
      <c r="DF353" vm="22926">
        <f ca="1"/>
        <v>155.01</v>
      </c>
      <c r="DG353" vm="22927">
        <f ca="1"/>
        <v>144.62</v>
      </c>
    </row>
    <row r="354" spans="2:111" x14ac:dyDescent="0.55000000000000004">
      <c r="B354" t="e" vm="22928">
        <v>#VALUE!</v>
      </c>
      <c r="C354" t="str" cm="1">
        <f t="array" aca="1" ref="C354" ca="1">_FV(B354,"Industry")</f>
        <v>Pharmaceuticals</v>
      </c>
      <c r="D354" cm="1" vm="5270">
        <f t="array" aca="1" ref="D354:DG354" ca="1">IFERROR(TRANSPOSE(_xlfn.STOCKHISTORY(B354,$B$1,$C$1,2,0,1)),"")</f>
        <v>54.9</v>
      </c>
      <c r="E354" vm="9818">
        <f ca="1"/>
        <v>54.61</v>
      </c>
      <c r="F354" vm="16893">
        <f ca="1"/>
        <v>57.12</v>
      </c>
      <c r="G354" vm="1234">
        <f ca="1"/>
        <v>61</v>
      </c>
      <c r="H354" vm="4751">
        <f ca="1"/>
        <v>62.93</v>
      </c>
      <c r="I354" vm="10418">
        <f ca="1"/>
        <v>61.91</v>
      </c>
      <c r="J354" vm="7871">
        <f ca="1"/>
        <v>66.23</v>
      </c>
      <c r="K354" vm="15508">
        <f ca="1"/>
        <v>64.099999999999994</v>
      </c>
      <c r="L354" vm="15881">
        <f ca="1"/>
        <v>63.07</v>
      </c>
      <c r="M354" vm="22929">
        <f ca="1"/>
        <v>55.78</v>
      </c>
      <c r="N354" vm="22601">
        <f ca="1"/>
        <v>60.8</v>
      </c>
      <c r="O354" vm="6187">
        <f ca="1"/>
        <v>62.62</v>
      </c>
      <c r="P354" vm="10058">
        <f ca="1"/>
        <v>61.11</v>
      </c>
      <c r="Q354" vm="14362">
        <f ca="1"/>
        <v>61.84</v>
      </c>
      <c r="R354" vm="11171">
        <f ca="1"/>
        <v>65.16</v>
      </c>
      <c r="S354" vm="7026">
        <f ca="1"/>
        <v>65.94</v>
      </c>
      <c r="T354" vm="22930">
        <f ca="1"/>
        <v>66.02</v>
      </c>
      <c r="U354" vm="9830">
        <f ca="1"/>
        <v>72.510000000000005</v>
      </c>
      <c r="V354" vm="10412">
        <f ca="1"/>
        <v>69.91</v>
      </c>
      <c r="W354" vm="9852">
        <f ca="1"/>
        <v>75.3</v>
      </c>
      <c r="X354" vm="1248">
        <f ca="1"/>
        <v>88.86</v>
      </c>
      <c r="Y354" vm="6862">
        <f ca="1"/>
        <v>90.25</v>
      </c>
      <c r="Z354" vm="2866">
        <f ca="1"/>
        <v>96.92</v>
      </c>
      <c r="AA354" vm="9908">
        <f ca="1"/>
        <v>96.71</v>
      </c>
      <c r="AB354" vm="14980">
        <f ca="1"/>
        <v>112.22</v>
      </c>
      <c r="AC354" vm="3740">
        <f ca="1"/>
        <v>115.83</v>
      </c>
      <c r="AD354" vm="22931">
        <f ca="1"/>
        <v>94.65</v>
      </c>
      <c r="AE354" vm="12974">
        <f ca="1"/>
        <v>96.55</v>
      </c>
      <c r="AF354" vm="13701">
        <f ca="1"/>
        <v>98.94</v>
      </c>
      <c r="AG354" vm="22932">
        <f ca="1"/>
        <v>92.65</v>
      </c>
      <c r="AH354" vm="6488">
        <f ca="1"/>
        <v>92.23</v>
      </c>
      <c r="AI354" vm="19011">
        <f ca="1"/>
        <v>95.98</v>
      </c>
      <c r="AJ354" vm="4015">
        <f ca="1"/>
        <v>94.58</v>
      </c>
      <c r="AK354" vm="16716">
        <f ca="1"/>
        <v>77.849999999999994</v>
      </c>
      <c r="AL354" vm="11456">
        <f ca="1"/>
        <v>94.27</v>
      </c>
      <c r="AM354" vm="17341">
        <f ca="1"/>
        <v>92.19</v>
      </c>
      <c r="AN354" vm="20786">
        <f ca="1"/>
        <v>80.290000000000006</v>
      </c>
      <c r="AO354" vm="11074">
        <f ca="1"/>
        <v>79.239999999999995</v>
      </c>
      <c r="AP354" vm="3792">
        <f ca="1"/>
        <v>80.59</v>
      </c>
      <c r="AQ354" vm="13450">
        <f ca="1"/>
        <v>79.39</v>
      </c>
      <c r="AR354" vm="18883">
        <f ca="1"/>
        <v>76.709999999999994</v>
      </c>
      <c r="AS354" vm="9443">
        <f ca="1"/>
        <v>72.72</v>
      </c>
      <c r="AT354" vm="22933">
        <f ca="1"/>
        <v>66.62</v>
      </c>
      <c r="AU354" vm="14361">
        <f ca="1"/>
        <v>65.739999999999995</v>
      </c>
      <c r="AV354" vm="15317">
        <f ca="1"/>
        <v>75.72</v>
      </c>
      <c r="AW354" vm="6436">
        <f ca="1"/>
        <v>79.55</v>
      </c>
      <c r="AX354" vm="22934">
        <f ca="1"/>
        <v>87.73</v>
      </c>
      <c r="AY354" vm="22935">
        <f ca="1"/>
        <v>88.54</v>
      </c>
      <c r="AZ354" vm="8957">
        <f ca="1"/>
        <v>81.02</v>
      </c>
      <c r="BA354" vm="10764">
        <f ca="1"/>
        <v>85.71</v>
      </c>
      <c r="BB354" vm="5768">
        <f ca="1"/>
        <v>76.19</v>
      </c>
      <c r="BC354" vm="17306">
        <f ca="1"/>
        <v>82.2</v>
      </c>
      <c r="BD354" vm="19142">
        <f ca="1"/>
        <v>92.67</v>
      </c>
      <c r="BE354" vm="22936">
        <f ca="1"/>
        <v>98.18</v>
      </c>
      <c r="BF354" vm="1254">
        <f ca="1"/>
        <v>94.91</v>
      </c>
      <c r="BG354" vm="10516">
        <f ca="1"/>
        <v>95.77</v>
      </c>
      <c r="BH354" vm="8009">
        <f ca="1"/>
        <v>87.59</v>
      </c>
      <c r="BI354" vm="6475">
        <f ca="1"/>
        <v>85.1</v>
      </c>
      <c r="BJ354" vm="22937">
        <f ca="1"/>
        <v>104.58</v>
      </c>
      <c r="BK354" vm="8012">
        <f ca="1"/>
        <v>107.15</v>
      </c>
      <c r="BL354" vm="4761">
        <f ca="1"/>
        <v>102.48</v>
      </c>
      <c r="BM354" vm="3497">
        <f ca="1"/>
        <v>107.74</v>
      </c>
      <c r="BN354" vm="6447">
        <f ca="1"/>
        <v>108.22</v>
      </c>
      <c r="BO354" vm="19636">
        <f ca="1"/>
        <v>111.5</v>
      </c>
      <c r="BP354" vm="8292">
        <f ca="1"/>
        <v>113.2</v>
      </c>
      <c r="BQ354" vm="16280">
        <f ca="1"/>
        <v>112.64</v>
      </c>
      <c r="BR354" vm="22938">
        <f ca="1"/>
        <v>116.3</v>
      </c>
      <c r="BS354" vm="14644">
        <f ca="1"/>
        <v>120.78</v>
      </c>
      <c r="BT354" vm="6063">
        <f ca="1"/>
        <v>107.87</v>
      </c>
      <c r="BU354" vm="22245">
        <f ca="1"/>
        <v>114.67</v>
      </c>
      <c r="BV354" vm="21940">
        <f ca="1"/>
        <v>115.28</v>
      </c>
      <c r="BW354" vm="8304">
        <f ca="1"/>
        <v>135.4</v>
      </c>
      <c r="BX354" vm="3742">
        <f ca="1"/>
        <v>136.88999999999999</v>
      </c>
      <c r="BY354" vm="22939">
        <f ca="1"/>
        <v>147.77000000000001</v>
      </c>
      <c r="BZ354" vm="22940">
        <f ca="1"/>
        <v>162.11000000000001</v>
      </c>
      <c r="CA354" vm="22941">
        <f ca="1"/>
        <v>146.88</v>
      </c>
      <c r="CB354" vm="22942">
        <f ca="1"/>
        <v>147.37</v>
      </c>
      <c r="CC354" vm="5305">
        <f ca="1"/>
        <v>153.16</v>
      </c>
      <c r="CD354" vm="22943">
        <f ca="1"/>
        <v>143.51</v>
      </c>
      <c r="CE354" vm="8867">
        <f ca="1"/>
        <v>134.46</v>
      </c>
      <c r="CF354" vm="22944">
        <f ca="1"/>
        <v>134.21</v>
      </c>
      <c r="CG354" vm="21292">
        <f ca="1"/>
        <v>146.4</v>
      </c>
      <c r="CH354" vm="22945">
        <f ca="1"/>
        <v>161.18</v>
      </c>
      <c r="CI354" vm="22946">
        <f ca="1"/>
        <v>161.61000000000001</v>
      </c>
      <c r="CJ354" vm="3541">
        <f ca="1"/>
        <v>147.75</v>
      </c>
      <c r="CK354" vm="22947">
        <f ca="1"/>
        <v>153.9</v>
      </c>
      <c r="CL354" vm="6136">
        <f ca="1"/>
        <v>159.37</v>
      </c>
      <c r="CM354" vm="11238">
        <f ca="1"/>
        <v>151.12</v>
      </c>
      <c r="CN354" vm="22948">
        <f ca="1"/>
        <v>137.96</v>
      </c>
      <c r="CO354" vm="22949">
        <f ca="1"/>
        <v>134.72999999999999</v>
      </c>
      <c r="CP354" vm="22950">
        <f ca="1"/>
        <v>149.58000000000001</v>
      </c>
      <c r="CQ354" vm="18023">
        <f ca="1"/>
        <v>146.96</v>
      </c>
      <c r="CR354" vm="22951">
        <f ca="1"/>
        <v>149.06</v>
      </c>
      <c r="CS354" vm="22952">
        <f ca="1"/>
        <v>141.18</v>
      </c>
      <c r="CT354" vm="2574">
        <f ca="1"/>
        <v>142.38999999999999</v>
      </c>
      <c r="CU354" vm="14525">
        <f ca="1"/>
        <v>154.97</v>
      </c>
      <c r="CV354" vm="22953">
        <f ca="1"/>
        <v>164.4</v>
      </c>
      <c r="CW354" vm="22954">
        <f ca="1"/>
        <v>176.05</v>
      </c>
      <c r="CX354" vm="13019">
        <f ca="1"/>
        <v>182.1</v>
      </c>
      <c r="CY354" vm="22955">
        <f ca="1"/>
        <v>162.63999999999999</v>
      </c>
      <c r="CZ354" vm="22956">
        <f ca="1"/>
        <v>161.24</v>
      </c>
      <c r="DA354" vm="22957">
        <f ca="1"/>
        <v>171.52</v>
      </c>
      <c r="DB354" vm="22958">
        <f ca="1"/>
        <v>185.32</v>
      </c>
      <c r="DC354" vm="22959">
        <f ca="1"/>
        <v>196.31</v>
      </c>
      <c r="DD354" vm="12355">
        <f ca="1"/>
        <v>197.48</v>
      </c>
      <c r="DE354" vm="22960">
        <f ca="1"/>
        <v>203.87</v>
      </c>
      <c r="DF354" vm="22961">
        <f ca="1"/>
        <v>182.93</v>
      </c>
      <c r="DG354" vm="12326">
        <f ca="1"/>
        <v>177.7</v>
      </c>
    </row>
    <row r="355" spans="2:111" x14ac:dyDescent="0.55000000000000004">
      <c r="B355" t="e" vm="22962">
        <v>#VALUE!</v>
      </c>
      <c r="C355" t="str" cm="1">
        <f t="array" aca="1" ref="C355" ca="1">_FV(B355,"Industry")</f>
        <v>Pharmaceuticals</v>
      </c>
      <c r="D355" cm="1" vm="22963">
        <f t="array" aca="1" ref="D355:DG355" ca="1">IFERROR(TRANSPOSE(_xlfn.STOCKHISTORY(B355,$B$1,$C$1,2,0,1)),"")</f>
        <v>48.315399999999997</v>
      </c>
      <c r="E355" vm="22964">
        <f ca="1"/>
        <v>47.8767</v>
      </c>
      <c r="F355" vm="22965">
        <f ca="1"/>
        <v>50.451300000000003</v>
      </c>
      <c r="G355" vm="22966">
        <f ca="1"/>
        <v>52.291600000000003</v>
      </c>
      <c r="H355" vm="22967">
        <f ca="1"/>
        <v>53.645600000000002</v>
      </c>
      <c r="I355" vm="22968">
        <f ca="1"/>
        <v>54.932899999999997</v>
      </c>
      <c r="J355" vm="22969">
        <f ca="1"/>
        <v>55.934100000000001</v>
      </c>
      <c r="K355" vm="22970">
        <f ca="1"/>
        <v>59.872100000000003</v>
      </c>
      <c r="L355" vm="22971">
        <f ca="1"/>
        <v>59.509799999999998</v>
      </c>
      <c r="M355" vm="22972">
        <f ca="1"/>
        <v>55.991300000000003</v>
      </c>
      <c r="N355" vm="22973">
        <f ca="1"/>
        <v>58.346499999999999</v>
      </c>
      <c r="O355" vm="22974">
        <f ca="1"/>
        <v>56.134300000000003</v>
      </c>
      <c r="P355" vm="22975">
        <f ca="1"/>
        <v>59.109299999999998</v>
      </c>
      <c r="Q355" vm="22976">
        <f ca="1"/>
        <v>62.808999999999997</v>
      </c>
      <c r="R355" vm="22977">
        <f ca="1"/>
        <v>60.587299999999999</v>
      </c>
      <c r="S355" vm="22978">
        <f ca="1"/>
        <v>59.433500000000002</v>
      </c>
      <c r="T355" vm="22979">
        <f ca="1"/>
        <v>62.084299999999999</v>
      </c>
      <c r="U355" vm="22980">
        <f ca="1"/>
        <v>61.111699999999999</v>
      </c>
      <c r="V355" vm="22981">
        <f ca="1"/>
        <v>60.911499999999997</v>
      </c>
      <c r="W355" vm="22982">
        <f ca="1"/>
        <v>60.892400000000002</v>
      </c>
      <c r="X355" vm="22983">
        <f ca="1"/>
        <v>61.054499999999997</v>
      </c>
      <c r="Y355" vm="3047">
        <f ca="1"/>
        <v>52.53</v>
      </c>
      <c r="Z355" vm="22984">
        <f ca="1"/>
        <v>52.701599999999999</v>
      </c>
      <c r="AA355" vm="22985">
        <f ca="1"/>
        <v>53.655099999999997</v>
      </c>
      <c r="AB355" vm="22986">
        <f ca="1"/>
        <v>56.496699999999997</v>
      </c>
      <c r="AC355" vm="22987">
        <f ca="1"/>
        <v>51.700400000000002</v>
      </c>
      <c r="AD355" vm="22988">
        <f ca="1"/>
        <v>51.938800000000001</v>
      </c>
      <c r="AE355" vm="22974">
        <f ca="1"/>
        <v>56.134300000000003</v>
      </c>
      <c r="AF355" vm="22989">
        <f ca="1"/>
        <v>56.763599999999997</v>
      </c>
      <c r="AG355" vm="22990">
        <f ca="1"/>
        <v>57.879300000000001</v>
      </c>
      <c r="AH355" vm="22976">
        <f ca="1"/>
        <v>62.808999999999997</v>
      </c>
      <c r="AI355" vm="22991">
        <f ca="1"/>
        <v>65.402600000000007</v>
      </c>
      <c r="AJ355" vm="22992">
        <f ca="1"/>
        <v>67.6434</v>
      </c>
      <c r="AK355" vm="22993">
        <f ca="1"/>
        <v>70.189300000000003</v>
      </c>
      <c r="AL355" vm="22994">
        <f ca="1"/>
        <v>75.653099999999995</v>
      </c>
      <c r="AM355" vm="22995">
        <f ca="1"/>
        <v>72.859200000000001</v>
      </c>
      <c r="AN355" vm="22996">
        <f ca="1"/>
        <v>70.971199999999996</v>
      </c>
      <c r="AO355" vm="22997">
        <f ca="1"/>
        <v>77.512500000000003</v>
      </c>
      <c r="AP355" vm="22998">
        <f ca="1"/>
        <v>79.305099999999996</v>
      </c>
      <c r="AQ355" vm="22999">
        <f ca="1"/>
        <v>75.052300000000002</v>
      </c>
      <c r="AR355" vm="23000">
        <f ca="1"/>
        <v>75.5291</v>
      </c>
      <c r="AS355" vm="23001">
        <f ca="1"/>
        <v>79.953500000000005</v>
      </c>
      <c r="AT355" vm="23002">
        <f ca="1"/>
        <v>79.133499999999998</v>
      </c>
      <c r="AU355" vm="23003">
        <f ca="1"/>
        <v>82.451700000000002</v>
      </c>
      <c r="AV355" vm="23004">
        <f ca="1"/>
        <v>80.268199999999993</v>
      </c>
      <c r="AW355" vm="23005">
        <f ca="1"/>
        <v>82.632900000000006</v>
      </c>
      <c r="AX355" vm="23006">
        <f ca="1"/>
        <v>83.128699999999995</v>
      </c>
      <c r="AY355" vm="23007">
        <f ca="1"/>
        <v>86.723600000000005</v>
      </c>
      <c r="AZ355" vm="23008">
        <f ca="1"/>
        <v>81.4696</v>
      </c>
      <c r="BA355" vm="23009">
        <f ca="1"/>
        <v>73.002300000000005</v>
      </c>
      <c r="BB355" vm="23010">
        <f ca="1"/>
        <v>73.364599999999996</v>
      </c>
      <c r="BC355" vm="22994">
        <f ca="1"/>
        <v>75.653099999999995</v>
      </c>
      <c r="BD355" vm="23011">
        <f ca="1"/>
        <v>76.968900000000005</v>
      </c>
      <c r="BE355" vm="23012">
        <f ca="1"/>
        <v>73.736500000000007</v>
      </c>
      <c r="BF355" vm="23013">
        <f ca="1"/>
        <v>76.511200000000002</v>
      </c>
      <c r="BG355" vm="23014">
        <f ca="1"/>
        <v>81.307500000000005</v>
      </c>
      <c r="BH355" vm="23015">
        <f ca="1"/>
        <v>79.095299999999995</v>
      </c>
      <c r="BI355" vm="23016">
        <f ca="1"/>
        <v>71.715000000000003</v>
      </c>
      <c r="BJ355" vm="23017">
        <f ca="1"/>
        <v>76.654300000000006</v>
      </c>
      <c r="BK355" vm="23018">
        <f ca="1"/>
        <v>77.998800000000003</v>
      </c>
      <c r="BL355" vm="23019">
        <f ca="1"/>
        <v>73.488600000000005</v>
      </c>
      <c r="BM355" vm="23020">
        <f ca="1"/>
        <v>69.2453</v>
      </c>
      <c r="BN355" vm="23021">
        <f ca="1"/>
        <v>73.507599999999996</v>
      </c>
      <c r="BO355" vm="23022">
        <f ca="1"/>
        <v>71.037999999999997</v>
      </c>
      <c r="BP355" vm="23023">
        <f ca="1"/>
        <v>72.363399999999999</v>
      </c>
      <c r="BQ355" vm="2214">
        <f ca="1"/>
        <v>77.77</v>
      </c>
      <c r="BR355" vm="16404">
        <f ca="1"/>
        <v>76.87</v>
      </c>
      <c r="BS355" vm="13448">
        <f ca="1"/>
        <v>76.290000000000006</v>
      </c>
      <c r="BT355" vm="21854">
        <f ca="1"/>
        <v>75.11</v>
      </c>
      <c r="BU355" vm="23024">
        <f ca="1"/>
        <v>88.05</v>
      </c>
      <c r="BV355" vm="21472">
        <f ca="1"/>
        <v>74.91</v>
      </c>
      <c r="BW355" vm="23025">
        <f ca="1"/>
        <v>76.64</v>
      </c>
      <c r="BX355" vm="1273">
        <f ca="1"/>
        <v>81.48</v>
      </c>
      <c r="BY355" vm="12695">
        <f ca="1"/>
        <v>76.58</v>
      </c>
      <c r="BZ355" vm="13553">
        <f ca="1"/>
        <v>82.05</v>
      </c>
      <c r="CA355" vm="21175">
        <f ca="1"/>
        <v>88.69</v>
      </c>
      <c r="CB355" vm="10526">
        <f ca="1"/>
        <v>92.03</v>
      </c>
      <c r="CC355" vm="23026">
        <f ca="1"/>
        <v>91.17</v>
      </c>
      <c r="CD355" vm="23027">
        <f ca="1"/>
        <v>89.34</v>
      </c>
      <c r="CE355" vm="9922">
        <f ca="1"/>
        <v>85.36</v>
      </c>
      <c r="CF355" vm="2813">
        <f ca="1"/>
        <v>86.12</v>
      </c>
      <c r="CG355" vm="16241">
        <f ca="1"/>
        <v>101.2</v>
      </c>
      <c r="CH355" vm="6743">
        <f ca="1"/>
        <v>110.12</v>
      </c>
      <c r="CI355" vm="14092">
        <f ca="1"/>
        <v>110.95</v>
      </c>
      <c r="CJ355" vm="23028">
        <f ca="1"/>
        <v>107.41</v>
      </c>
      <c r="CK355" vm="2831">
        <f ca="1"/>
        <v>106.24</v>
      </c>
      <c r="CL355" vm="13457">
        <f ca="1"/>
        <v>106.39</v>
      </c>
      <c r="CM355" vm="23029">
        <f ca="1"/>
        <v>115.47</v>
      </c>
      <c r="CN355" vm="17292">
        <f ca="1"/>
        <v>110.41</v>
      </c>
      <c r="CO355" vm="6744">
        <f ca="1"/>
        <v>115.39</v>
      </c>
      <c r="CP355" vm="21486">
        <f ca="1"/>
        <v>106.65</v>
      </c>
      <c r="CQ355" vm="17645">
        <f ca="1"/>
        <v>108.98</v>
      </c>
      <c r="CR355" vm="23030">
        <f ca="1"/>
        <v>102.95</v>
      </c>
      <c r="CS355" vm="1252">
        <f ca="1"/>
        <v>102.7</v>
      </c>
      <c r="CT355" vm="4761">
        <f ca="1"/>
        <v>102.48</v>
      </c>
      <c r="CU355" vm="3200">
        <f ca="1"/>
        <v>109.02</v>
      </c>
      <c r="CV355" vm="14644">
        <f ca="1"/>
        <v>120.78</v>
      </c>
      <c r="CW355" vm="11220">
        <f ca="1"/>
        <v>127.15</v>
      </c>
      <c r="CX355" vm="22293">
        <f ca="1"/>
        <v>131.94999999999999</v>
      </c>
      <c r="CY355" vm="23031">
        <f ca="1"/>
        <v>129.22</v>
      </c>
      <c r="CZ355" vm="18018">
        <f ca="1"/>
        <v>125.54</v>
      </c>
      <c r="DA355" vm="19149">
        <f ca="1"/>
        <v>123.8</v>
      </c>
      <c r="DB355" vm="21005">
        <f ca="1"/>
        <v>113.13</v>
      </c>
      <c r="DC355" vm="23032">
        <f ca="1"/>
        <v>118.45</v>
      </c>
      <c r="DD355" vm="21431">
        <f ca="1"/>
        <v>113.56</v>
      </c>
      <c r="DE355" vm="5099">
        <f ca="1"/>
        <v>102.32</v>
      </c>
      <c r="DF355" vm="23033">
        <f ca="1"/>
        <v>101.64</v>
      </c>
      <c r="DG355" vm="12420">
        <f ca="1"/>
        <v>99.48</v>
      </c>
    </row>
    <row r="356" spans="2:111" x14ac:dyDescent="0.55000000000000004">
      <c r="B356" t="e" vm="23034">
        <v>#VALUE!</v>
      </c>
      <c r="C356" t="str" cm="1">
        <f t="array" aca="1" ref="C356" ca="1">_FV(B356,"Industry")</f>
        <v>Pharmaceuticals</v>
      </c>
      <c r="D356" cm="1" vm="23035">
        <f t="array" aca="1" ref="D356:DG356" ca="1">IFERROR(TRANSPOSE(_xlfn.STOCKHISTORY(B356,$B$1,$C$1,2,0,1)),"")</f>
        <v>152.72999999999999</v>
      </c>
      <c r="E356" vm="22696">
        <f ca="1"/>
        <v>142.28</v>
      </c>
      <c r="F356" vm="23036">
        <f ca="1"/>
        <v>149.93</v>
      </c>
      <c r="G356" vm="23037">
        <f ca="1"/>
        <v>158.30000000000001</v>
      </c>
      <c r="H356" vm="23038">
        <f ca="1"/>
        <v>157.94999999999999</v>
      </c>
      <c r="I356" vm="23039">
        <f ca="1"/>
        <v>152.15</v>
      </c>
      <c r="J356" vm="15823">
        <f ca="1"/>
        <v>172.03</v>
      </c>
      <c r="K356" vm="7255">
        <f ca="1"/>
        <v>170.06</v>
      </c>
      <c r="L356" vm="23040">
        <f ca="1"/>
        <v>166.81</v>
      </c>
      <c r="M356" vm="20994">
        <f ca="1"/>
        <v>141.16</v>
      </c>
      <c r="N356" vm="23041">
        <f ca="1"/>
        <v>144.07</v>
      </c>
      <c r="O356" vm="4085">
        <f ca="1"/>
        <v>146.21</v>
      </c>
      <c r="P356" vm="16730">
        <f ca="1"/>
        <v>156.68</v>
      </c>
      <c r="Q356" vm="9515">
        <f ca="1"/>
        <v>176.53</v>
      </c>
      <c r="R356" vm="23042">
        <f ca="1"/>
        <v>164.07</v>
      </c>
      <c r="S356" vm="23043">
        <f ca="1"/>
        <v>163.32</v>
      </c>
      <c r="T356" vm="23044">
        <f ca="1"/>
        <v>155.24</v>
      </c>
      <c r="U356" vm="23045">
        <f ca="1"/>
        <v>172.23</v>
      </c>
      <c r="V356" vm="23046">
        <f ca="1"/>
        <v>174.51</v>
      </c>
      <c r="W356" vm="23047">
        <f ca="1"/>
        <v>177.77</v>
      </c>
      <c r="X356" vm="23048">
        <f ca="1"/>
        <v>186.45</v>
      </c>
      <c r="Y356" vm="23049">
        <f ca="1"/>
        <v>175.22</v>
      </c>
      <c r="Z356" vm="23050">
        <f ca="1"/>
        <v>175.66</v>
      </c>
      <c r="AA356" vm="23051">
        <f ca="1"/>
        <v>173.9</v>
      </c>
      <c r="AB356" vm="23052">
        <f ca="1"/>
        <v>186.05</v>
      </c>
      <c r="AC356" vm="21036">
        <f ca="1"/>
        <v>183.77</v>
      </c>
      <c r="AD356" vm="2289">
        <f ca="1"/>
        <v>170.48</v>
      </c>
      <c r="AE356" vm="9136">
        <f ca="1"/>
        <v>174.48</v>
      </c>
      <c r="AF356" vm="5631">
        <f ca="1"/>
        <v>179.62</v>
      </c>
      <c r="AG356" vm="15297">
        <f ca="1"/>
        <v>184.59</v>
      </c>
      <c r="AH356" vm="23053">
        <f ca="1"/>
        <v>196.55</v>
      </c>
      <c r="AI356" vm="15733">
        <f ca="1"/>
        <v>199.81</v>
      </c>
      <c r="AJ356" vm="23054">
        <f ca="1"/>
        <v>207.29</v>
      </c>
      <c r="AK356" vm="5549">
        <f ca="1"/>
        <v>192.79</v>
      </c>
      <c r="AL356" vm="15729">
        <f ca="1"/>
        <v>208.25</v>
      </c>
      <c r="AM356" vm="23055">
        <f ca="1"/>
        <v>194.67</v>
      </c>
      <c r="AN356" vm="14775">
        <f ca="1"/>
        <v>187.11</v>
      </c>
      <c r="AO356" vm="19302">
        <f ca="1"/>
        <v>190.08</v>
      </c>
      <c r="AP356" vm="21363">
        <f ca="1"/>
        <v>189.98</v>
      </c>
      <c r="AQ356" vm="23056">
        <f ca="1"/>
        <v>179.32</v>
      </c>
      <c r="AR356" vm="23057">
        <f ca="1"/>
        <v>166.7</v>
      </c>
      <c r="AS356" vm="23058">
        <f ca="1"/>
        <v>184.28</v>
      </c>
      <c r="AT356" vm="23059">
        <f ca="1"/>
        <v>186.58</v>
      </c>
      <c r="AU356" vm="6121">
        <f ca="1"/>
        <v>208.62</v>
      </c>
      <c r="AV356" vm="8534">
        <f ca="1"/>
        <v>193.51</v>
      </c>
      <c r="AW356" vm="14571">
        <f ca="1"/>
        <v>213.25</v>
      </c>
      <c r="AX356" vm="21348">
        <f ca="1"/>
        <v>234.72</v>
      </c>
      <c r="AY356" vm="23060">
        <f ca="1"/>
        <v>241.07</v>
      </c>
      <c r="AZ356" vm="23061">
        <f ca="1"/>
        <v>216.05</v>
      </c>
      <c r="BA356" vm="16142">
        <f ca="1"/>
        <v>199.73</v>
      </c>
      <c r="BB356" vm="2299">
        <f ca="1"/>
        <v>202.73</v>
      </c>
      <c r="BC356" vm="23062">
        <f ca="1"/>
        <v>239.22</v>
      </c>
      <c r="BD356" vm="23063">
        <f ca="1"/>
        <v>229.7</v>
      </c>
      <c r="BE356" vm="23064">
        <f ca="1"/>
        <v>235.86</v>
      </c>
      <c r="BF356" vm="23065">
        <f ca="1"/>
        <v>244.67</v>
      </c>
      <c r="BG356" vm="23066">
        <f ca="1"/>
        <v>253.32</v>
      </c>
      <c r="BH356" vm="23067">
        <f ca="1"/>
        <v>254.16</v>
      </c>
      <c r="BI356" vm="23068">
        <f ca="1"/>
        <v>216.94</v>
      </c>
      <c r="BJ356" vm="23069">
        <f ca="1"/>
        <v>222.04</v>
      </c>
      <c r="BK356" vm="23070">
        <f ca="1"/>
        <v>229.92</v>
      </c>
      <c r="BL356" vm="15305">
        <f ca="1"/>
        <v>241.43</v>
      </c>
      <c r="BM356" vm="23071">
        <f ca="1"/>
        <v>224.92</v>
      </c>
      <c r="BN356" vm="23072">
        <f ca="1"/>
        <v>248.81</v>
      </c>
      <c r="BO356" vm="23073">
        <f ca="1"/>
        <v>239.64</v>
      </c>
      <c r="BP356" vm="23074">
        <f ca="1"/>
        <v>237.94</v>
      </c>
      <c r="BQ356" vm="23075">
        <f ca="1"/>
        <v>243.75</v>
      </c>
      <c r="BR356" vm="23076">
        <f ca="1"/>
        <v>241.54</v>
      </c>
      <c r="BS356" vm="23077">
        <f ca="1"/>
        <v>225.53</v>
      </c>
      <c r="BT356" vm="23078">
        <f ca="1"/>
        <v>212.65</v>
      </c>
      <c r="BU356" vm="23079">
        <f ca="1"/>
        <v>206.97</v>
      </c>
      <c r="BV356" vm="23080">
        <f ca="1"/>
        <v>198.88</v>
      </c>
      <c r="BW356" vm="23081">
        <f ca="1"/>
        <v>224.97</v>
      </c>
      <c r="BX356" vm="23082">
        <f ca="1"/>
        <v>227.14</v>
      </c>
      <c r="BY356" vm="1463">
        <f ca="1"/>
        <v>226.48</v>
      </c>
      <c r="BZ356" vm="23083">
        <f ca="1"/>
        <v>241.82</v>
      </c>
      <c r="CA356" vm="23084">
        <f ca="1"/>
        <v>233.19</v>
      </c>
      <c r="CB356" vm="23085">
        <f ca="1"/>
        <v>256.74</v>
      </c>
      <c r="CC356" vm="21334">
        <f ca="1"/>
        <v>243.3</v>
      </c>
      <c r="CD356" vm="1912">
        <f ca="1"/>
        <v>247.47</v>
      </c>
      <c r="CE356" vm="23086">
        <f ca="1"/>
        <v>240.3</v>
      </c>
      <c r="CF356" vm="23087">
        <f ca="1"/>
        <v>225.4</v>
      </c>
      <c r="CG356" vm="23088">
        <f ca="1"/>
        <v>270.35000000000002</v>
      </c>
      <c r="CH356" vm="23089">
        <f ca="1"/>
        <v>286.39999999999998</v>
      </c>
      <c r="CI356" vm="23090">
        <f ca="1"/>
        <v>262.64</v>
      </c>
      <c r="CJ356" vm="23091">
        <f ca="1"/>
        <v>252.4</v>
      </c>
      <c r="CK356" vm="18809">
        <f ca="1"/>
        <v>231.66</v>
      </c>
      <c r="CL356" vm="4943">
        <f ca="1"/>
        <v>241.75</v>
      </c>
      <c r="CM356" vm="23092">
        <f ca="1"/>
        <v>239.74</v>
      </c>
      <c r="CN356" vm="19356">
        <f ca="1"/>
        <v>220.65</v>
      </c>
      <c r="CO356" vm="23093">
        <f ca="1"/>
        <v>222.02</v>
      </c>
      <c r="CP356" vm="4941">
        <f ca="1"/>
        <v>234.15</v>
      </c>
      <c r="CQ356" vm="23094">
        <f ca="1"/>
        <v>256.33999999999997</v>
      </c>
      <c r="CR356" vm="23095">
        <f ca="1"/>
        <v>268.76</v>
      </c>
      <c r="CS356" vm="23096">
        <f ca="1"/>
        <v>255.7</v>
      </c>
      <c r="CT356" vm="23097">
        <f ca="1"/>
        <v>269.64</v>
      </c>
      <c r="CU356" vm="23098">
        <f ca="1"/>
        <v>288.02</v>
      </c>
      <c r="CV356" vm="19026">
        <f ca="1"/>
        <v>314.26</v>
      </c>
      <c r="CW356" vm="23099">
        <f ca="1"/>
        <v>273.83</v>
      </c>
      <c r="CX356" vm="23100">
        <f ca="1"/>
        <v>284.32</v>
      </c>
      <c r="CY356" vm="23101">
        <f ca="1"/>
        <v>273.94</v>
      </c>
      <c r="CZ356" vm="23102">
        <f ca="1"/>
        <v>305.85000000000002</v>
      </c>
      <c r="DA356" vm="23103">
        <f ca="1"/>
        <v>312.45</v>
      </c>
      <c r="DB356" vm="23104">
        <f ca="1"/>
        <v>332.47</v>
      </c>
      <c r="DC356" vm="22745">
        <f ca="1"/>
        <v>333.83</v>
      </c>
      <c r="DD356" vm="23105">
        <f ca="1"/>
        <v>322.20999999999998</v>
      </c>
      <c r="DE356" vm="23106">
        <f ca="1"/>
        <v>320.16000000000003</v>
      </c>
      <c r="DF356" vm="23107">
        <f ca="1"/>
        <v>282.87</v>
      </c>
      <c r="DG356" vm="23108">
        <f ca="1"/>
        <v>260.64</v>
      </c>
    </row>
    <row r="357" spans="2:111" x14ac:dyDescent="0.55000000000000004">
      <c r="B357" t="e" vm="23109">
        <v>#VALUE!</v>
      </c>
      <c r="C357" t="str" cm="1">
        <f t="array" aca="1" ref="C357" ca="1">_FV(B357,"Industry")</f>
        <v>Pharmaceuticals</v>
      </c>
      <c r="D357" cm="1" vm="19480">
        <f t="array" aca="1" ref="D357:DG357" ca="1">IFERROR(TRANSPOSE(_xlfn.STOCKHISTORY(B357,$B$1,$C$1,2,0,1)),"")</f>
        <v>28.902999999999999</v>
      </c>
      <c r="E357" vm="23110">
        <f ca="1"/>
        <v>28.125699999999998</v>
      </c>
      <c r="F357" vm="23111">
        <f ca="1"/>
        <v>28.097200000000001</v>
      </c>
      <c r="G357" vm="23112">
        <f ca="1"/>
        <v>31.007400000000001</v>
      </c>
      <c r="H357" vm="23113">
        <f ca="1"/>
        <v>32.893900000000002</v>
      </c>
      <c r="I357" vm="23114">
        <f ca="1"/>
        <v>33.377299999999998</v>
      </c>
      <c r="J357" vm="23115">
        <f ca="1"/>
        <v>34.969900000000003</v>
      </c>
      <c r="K357" vm="23116">
        <f ca="1"/>
        <v>32.988700000000001</v>
      </c>
      <c r="L357" vm="23117">
        <f ca="1"/>
        <v>32.107100000000003</v>
      </c>
      <c r="M357" vm="23118">
        <f ca="1"/>
        <v>30.0595</v>
      </c>
      <c r="N357" vm="23119">
        <f ca="1"/>
        <v>30.467099999999999</v>
      </c>
      <c r="O357" vm="23120">
        <f ca="1"/>
        <v>30.789400000000001</v>
      </c>
      <c r="P357" vm="23121">
        <f ca="1"/>
        <v>30.078499999999998</v>
      </c>
      <c r="Q357" vm="23122">
        <f ca="1"/>
        <v>32.344099999999997</v>
      </c>
      <c r="R357" vm="23123">
        <f ca="1"/>
        <v>32.429400000000001</v>
      </c>
      <c r="S357" vm="23124">
        <f ca="1"/>
        <v>32.154499999999999</v>
      </c>
      <c r="T357" vm="23125">
        <f ca="1"/>
        <v>30.950600000000001</v>
      </c>
      <c r="U357" vm="23126">
        <f ca="1"/>
        <v>31.8416</v>
      </c>
      <c r="V357" vm="23127">
        <f ca="1"/>
        <v>31.434000000000001</v>
      </c>
      <c r="W357" vm="23124">
        <f ca="1"/>
        <v>32.154499999999999</v>
      </c>
      <c r="X357" vm="23128">
        <f ca="1"/>
        <v>33.841799999999999</v>
      </c>
      <c r="Y357" vm="23129">
        <f ca="1"/>
        <v>33.235100000000003</v>
      </c>
      <c r="Z357" vm="23130">
        <f ca="1"/>
        <v>34.372700000000002</v>
      </c>
      <c r="AA357" vm="23131">
        <f ca="1"/>
        <v>34.334699999999998</v>
      </c>
      <c r="AB357" vm="23132">
        <f ca="1"/>
        <v>35.112099999999998</v>
      </c>
      <c r="AC357" vm="23133">
        <f ca="1"/>
        <v>34.420099999999998</v>
      </c>
      <c r="AD357" vm="23134">
        <f ca="1"/>
        <v>33.642699999999998</v>
      </c>
      <c r="AE357" vm="23135">
        <f ca="1"/>
        <v>34.7044</v>
      </c>
      <c r="AF357" vm="23136">
        <f ca="1"/>
        <v>34.059800000000003</v>
      </c>
      <c r="AG357" vm="23137">
        <f ca="1"/>
        <v>34.391599999999997</v>
      </c>
      <c r="AH357" vm="23138">
        <f ca="1"/>
        <v>37.851599999999998</v>
      </c>
      <c r="AI357" vm="23139">
        <f ca="1"/>
        <v>39.358899999999998</v>
      </c>
      <c r="AJ357" vm="23140">
        <f ca="1"/>
        <v>41.776200000000003</v>
      </c>
      <c r="AK357" vm="23141">
        <f ca="1"/>
        <v>40.8187</v>
      </c>
      <c r="AL357" vm="23142">
        <f ca="1"/>
        <v>43.823700000000002</v>
      </c>
      <c r="AM357" vm="23143">
        <f ca="1"/>
        <v>41.378</v>
      </c>
      <c r="AN357" vm="23144">
        <f ca="1"/>
        <v>40.240499999999997</v>
      </c>
      <c r="AO357" vm="23145">
        <f ca="1"/>
        <v>41.093600000000002</v>
      </c>
      <c r="AP357" vm="23146">
        <f ca="1"/>
        <v>40.259399999999999</v>
      </c>
      <c r="AQ357" vm="23147">
        <f ca="1"/>
        <v>38.496200000000002</v>
      </c>
      <c r="AR357" vm="23139">
        <f ca="1"/>
        <v>39.358899999999998</v>
      </c>
      <c r="AS357" vm="23148">
        <f ca="1"/>
        <v>41.065199999999997</v>
      </c>
      <c r="AT357" vm="23149">
        <f ca="1"/>
        <v>36.818399999999997</v>
      </c>
      <c r="AU357" vm="23150">
        <f ca="1"/>
        <v>33.699599999999997</v>
      </c>
      <c r="AV357" vm="23136">
        <f ca="1"/>
        <v>34.059800000000003</v>
      </c>
      <c r="AW357" vm="23151">
        <f ca="1"/>
        <v>36.372799999999998</v>
      </c>
      <c r="AX357" vm="23152">
        <f ca="1"/>
        <v>36.515000000000001</v>
      </c>
      <c r="AY357" vm="23153">
        <f ca="1"/>
        <v>37.140700000000002</v>
      </c>
      <c r="AZ357" vm="23154">
        <f ca="1"/>
        <v>35.301699999999997</v>
      </c>
      <c r="BA357" vm="23155">
        <f ca="1"/>
        <v>31.680499999999999</v>
      </c>
      <c r="BB357" vm="23156">
        <f ca="1"/>
        <v>30.941099999999999</v>
      </c>
      <c r="BC357" vm="23157">
        <f ca="1"/>
        <v>36.363399999999999</v>
      </c>
      <c r="BD357" vm="23158">
        <f ca="1"/>
        <v>36.202199999999998</v>
      </c>
      <c r="BE357" vm="23159">
        <f ca="1"/>
        <v>30.998000000000001</v>
      </c>
      <c r="BF357" vm="23160">
        <f ca="1"/>
        <v>36.4771</v>
      </c>
      <c r="BG357" vm="23161">
        <f ca="1"/>
        <v>35.823</v>
      </c>
      <c r="BH357" vm="23162">
        <f ca="1"/>
        <v>34.7898</v>
      </c>
      <c r="BI357" vm="23163">
        <f ca="1"/>
        <v>33.633299999999998</v>
      </c>
      <c r="BJ357" vm="11883">
        <f ca="1"/>
        <v>38.31</v>
      </c>
      <c r="BK357" vm="4386">
        <f ca="1"/>
        <v>36.81</v>
      </c>
      <c r="BL357" vm="7061">
        <f ca="1"/>
        <v>35.9</v>
      </c>
      <c r="BM357" vm="12656">
        <f ca="1"/>
        <v>33.49</v>
      </c>
      <c r="BN357" vm="19180">
        <f ca="1"/>
        <v>36.229999999999997</v>
      </c>
      <c r="BO357" vm="10906">
        <f ca="1"/>
        <v>38.65</v>
      </c>
      <c r="BP357" vm="8092">
        <f ca="1"/>
        <v>38.729999999999997</v>
      </c>
      <c r="BQ357" vm="23164">
        <f ca="1"/>
        <v>39.159999999999997</v>
      </c>
      <c r="BR357" vm="8820">
        <f ca="1"/>
        <v>42.81</v>
      </c>
      <c r="BS357" vm="6218">
        <f ca="1"/>
        <v>46.07</v>
      </c>
      <c r="BT357" vm="17590">
        <f ca="1"/>
        <v>43.01</v>
      </c>
      <c r="BU357" vm="2517">
        <f ca="1"/>
        <v>43.74</v>
      </c>
      <c r="BV357" vm="10420">
        <f ca="1"/>
        <v>53.73</v>
      </c>
      <c r="BW357" vm="9954">
        <f ca="1"/>
        <v>59.05</v>
      </c>
      <c r="BX357" vm="3024">
        <f ca="1"/>
        <v>52.69</v>
      </c>
      <c r="BY357" vm="3413">
        <f ca="1"/>
        <v>46.94</v>
      </c>
      <c r="BZ357" vm="7050">
        <f ca="1"/>
        <v>51.77</v>
      </c>
      <c r="CA357" vm="19755">
        <f ca="1"/>
        <v>49.07</v>
      </c>
      <c r="CB357" vm="2166">
        <f ca="1"/>
        <v>53.04</v>
      </c>
      <c r="CC357" vm="6916">
        <f ca="1"/>
        <v>52.43</v>
      </c>
      <c r="CD357" vm="6199">
        <f ca="1"/>
        <v>50.51</v>
      </c>
      <c r="CE357" vm="15144">
        <f ca="1"/>
        <v>45.23</v>
      </c>
      <c r="CF357" vm="4587">
        <f ca="1"/>
        <v>43.76</v>
      </c>
      <c r="CG357" vm="12837">
        <f ca="1"/>
        <v>46.55</v>
      </c>
      <c r="CH357" vm="23165">
        <f ca="1"/>
        <v>50.13</v>
      </c>
      <c r="CI357" vm="22491">
        <f ca="1"/>
        <v>51.24</v>
      </c>
      <c r="CJ357" vm="22256">
        <f ca="1"/>
        <v>44.16</v>
      </c>
      <c r="CK357" vm="8816">
        <f ca="1"/>
        <v>40.57</v>
      </c>
      <c r="CL357" vm="12248">
        <f ca="1"/>
        <v>40.799999999999997</v>
      </c>
      <c r="CM357" vm="11559">
        <f ca="1"/>
        <v>38.89</v>
      </c>
      <c r="CN357" vm="11987">
        <f ca="1"/>
        <v>38.020000000000003</v>
      </c>
      <c r="CO357" vm="2527">
        <f ca="1"/>
        <v>36.68</v>
      </c>
      <c r="CP357" vm="9053">
        <f ca="1"/>
        <v>36.06</v>
      </c>
      <c r="CQ357" vm="3863">
        <f ca="1"/>
        <v>35.380000000000003</v>
      </c>
      <c r="CR357" vm="4171">
        <f ca="1"/>
        <v>33.17</v>
      </c>
      <c r="CS357" vm="16387">
        <f ca="1"/>
        <v>30.56</v>
      </c>
      <c r="CT357" vm="3932">
        <f ca="1"/>
        <v>30.47</v>
      </c>
      <c r="CU357" vm="22409">
        <f ca="1"/>
        <v>28.79</v>
      </c>
      <c r="CV357" vm="2029">
        <f ca="1"/>
        <v>27.08</v>
      </c>
      <c r="CW357" vm="10829">
        <f ca="1"/>
        <v>26.56</v>
      </c>
      <c r="CX357" vm="12674">
        <f ca="1"/>
        <v>27.75</v>
      </c>
      <c r="CY357" vm="23166">
        <f ca="1"/>
        <v>25.62</v>
      </c>
      <c r="CZ357" vm="4332">
        <f ca="1"/>
        <v>28.66</v>
      </c>
      <c r="DA357" vm="4165">
        <f ca="1"/>
        <v>27.98</v>
      </c>
      <c r="DB357" vm="20434">
        <f ca="1"/>
        <v>30.54</v>
      </c>
      <c r="DC357" vm="20676">
        <f ca="1"/>
        <v>29.01</v>
      </c>
      <c r="DD357" vm="4355">
        <f ca="1"/>
        <v>28.94</v>
      </c>
      <c r="DE357" vm="2449">
        <f ca="1"/>
        <v>28.3</v>
      </c>
      <c r="DF357" vm="4218">
        <f ca="1"/>
        <v>26.21</v>
      </c>
      <c r="DG357" vm="10167">
        <f ca="1"/>
        <v>26.53</v>
      </c>
    </row>
    <row r="358" spans="2:111" x14ac:dyDescent="0.55000000000000004">
      <c r="B358" t="e" vm="23167">
        <v>#VALUE!</v>
      </c>
      <c r="C358" t="str" cm="1">
        <f t="array" aca="1" ref="C358" ca="1">_FV(B358,"Industry")</f>
        <v>Pharmaceuticals</v>
      </c>
      <c r="D358" cm="1" vm="6495">
        <f t="array" aca="1" ref="D358:DG358" ca="1">IFERROR(TRANSPOSE(_xlfn.STOCKHISTORY(B358,$B$1,$C$1,2,0,1)),"")</f>
        <v>83</v>
      </c>
      <c r="E358" vm="12886">
        <f ca="1"/>
        <v>87.25</v>
      </c>
      <c r="F358" vm="23168">
        <f ca="1"/>
        <v>91.86</v>
      </c>
      <c r="G358" vm="9497">
        <f ca="1"/>
        <v>88.21</v>
      </c>
      <c r="H358" vm="15320">
        <f ca="1"/>
        <v>87.06</v>
      </c>
      <c r="I358" vm="22143">
        <f ca="1"/>
        <v>83.42</v>
      </c>
      <c r="J358" vm="23169">
        <f ca="1"/>
        <v>79.47</v>
      </c>
      <c r="K358" vm="7863">
        <f ca="1"/>
        <v>78.38</v>
      </c>
      <c r="L358" vm="9969">
        <f ca="1"/>
        <v>79.12</v>
      </c>
      <c r="M358" vm="8947">
        <f ca="1"/>
        <v>73.63</v>
      </c>
      <c r="N358" vm="17956">
        <f ca="1"/>
        <v>73.7</v>
      </c>
      <c r="O358" vm="3982">
        <f ca="1"/>
        <v>71.61</v>
      </c>
      <c r="P358" vm="15123">
        <f ca="1"/>
        <v>72.45</v>
      </c>
      <c r="Q358" vm="6604">
        <f ca="1"/>
        <v>70.48</v>
      </c>
      <c r="R358" vm="11752">
        <f ca="1"/>
        <v>67.92</v>
      </c>
      <c r="S358" vm="15126">
        <f ca="1"/>
        <v>68.55</v>
      </c>
      <c r="T358" vm="5604">
        <f ca="1"/>
        <v>64.89</v>
      </c>
      <c r="U358" vm="6566">
        <f ca="1"/>
        <v>70.78</v>
      </c>
      <c r="V358" vm="13412">
        <f ca="1"/>
        <v>76.09</v>
      </c>
      <c r="W358" vm="22476">
        <f ca="1"/>
        <v>83.71</v>
      </c>
      <c r="X358" vm="8957">
        <f ca="1"/>
        <v>81.02</v>
      </c>
      <c r="Y358" vm="7337">
        <f ca="1"/>
        <v>74.959999999999994</v>
      </c>
      <c r="Z358" vm="22181">
        <f ca="1"/>
        <v>74.78</v>
      </c>
      <c r="AA358" vm="22643">
        <f ca="1"/>
        <v>71.64</v>
      </c>
      <c r="AB358" vm="13960">
        <f ca="1"/>
        <v>83.8</v>
      </c>
      <c r="AC358" vm="23170">
        <f ca="1"/>
        <v>78.73</v>
      </c>
      <c r="AD358" vm="23171">
        <f ca="1"/>
        <v>75.39</v>
      </c>
      <c r="AE358" vm="6698">
        <f ca="1"/>
        <v>72.23</v>
      </c>
      <c r="AF358" vm="11914">
        <f ca="1"/>
        <v>67.400000000000006</v>
      </c>
      <c r="AG358" vm="15122">
        <f ca="1"/>
        <v>70.84</v>
      </c>
      <c r="AH358" vm="6727">
        <f ca="1"/>
        <v>77.83</v>
      </c>
      <c r="AI358" vm="23172">
        <f ca="1"/>
        <v>75.73</v>
      </c>
      <c r="AJ358" vm="6818">
        <f ca="1"/>
        <v>77.209999999999994</v>
      </c>
      <c r="AK358" vm="10030">
        <f ca="1"/>
        <v>68.180000000000007</v>
      </c>
      <c r="AL358" vm="12111">
        <f ca="1"/>
        <v>71.94</v>
      </c>
      <c r="AM358" vm="23173">
        <f ca="1"/>
        <v>62.55</v>
      </c>
      <c r="AN358" vm="10304">
        <f ca="1"/>
        <v>70.010000000000005</v>
      </c>
      <c r="AO358" vm="23174">
        <f ca="1"/>
        <v>65.02</v>
      </c>
      <c r="AP358" vm="3999">
        <f ca="1"/>
        <v>65.010000000000005</v>
      </c>
      <c r="AQ358" vm="10752">
        <f ca="1"/>
        <v>65.040000000000006</v>
      </c>
      <c r="AR358" vm="7844">
        <f ca="1"/>
        <v>62.25</v>
      </c>
      <c r="AS358" vm="15103">
        <f ca="1"/>
        <v>67.56</v>
      </c>
      <c r="AT358" vm="5225">
        <f ca="1"/>
        <v>65.52</v>
      </c>
      <c r="AU358" vm="21482">
        <f ca="1"/>
        <v>63.54</v>
      </c>
      <c r="AV358" vm="4730">
        <f ca="1"/>
        <v>63.38</v>
      </c>
      <c r="AW358" vm="7444">
        <f ca="1"/>
        <v>63.71</v>
      </c>
      <c r="AX358" vm="23175">
        <f ca="1"/>
        <v>67.239999999999995</v>
      </c>
      <c r="AY358" vm="12685">
        <f ca="1"/>
        <v>64.98</v>
      </c>
      <c r="AZ358" vm="3172">
        <f ca="1"/>
        <v>63.2</v>
      </c>
      <c r="BA358" vm="21611">
        <f ca="1"/>
        <v>69.36</v>
      </c>
      <c r="BB358" vm="13416">
        <f ca="1"/>
        <v>74.760000000000005</v>
      </c>
      <c r="BC358" vm="9272">
        <f ca="1"/>
        <v>84</v>
      </c>
      <c r="BD358" vm="6727">
        <f ca="1"/>
        <v>77.83</v>
      </c>
      <c r="BE358" vm="3478">
        <f ca="1"/>
        <v>76.94</v>
      </c>
      <c r="BF358" vm="23176">
        <f ca="1"/>
        <v>69.53</v>
      </c>
      <c r="BG358" vm="2012">
        <f ca="1"/>
        <v>66.75</v>
      </c>
      <c r="BH358" vm="9750">
        <f ca="1"/>
        <v>63.19</v>
      </c>
      <c r="BI358" vm="10790">
        <f ca="1"/>
        <v>58.15</v>
      </c>
      <c r="BJ358" vm="3391">
        <f ca="1"/>
        <v>60.67</v>
      </c>
      <c r="BK358" vm="2205">
        <f ca="1"/>
        <v>58.26</v>
      </c>
      <c r="BL358" vm="13515">
        <f ca="1"/>
        <v>65.599999999999994</v>
      </c>
      <c r="BM358" vm="3465">
        <f ca="1"/>
        <v>61.4</v>
      </c>
      <c r="BN358" vm="10971">
        <f ca="1"/>
        <v>64.63</v>
      </c>
      <c r="BO358" vm="3916">
        <f ca="1"/>
        <v>63.47</v>
      </c>
      <c r="BP358" vm="23177">
        <f ca="1"/>
        <v>66.11</v>
      </c>
      <c r="BQ358" vm="12579">
        <f ca="1"/>
        <v>68.86</v>
      </c>
      <c r="BR358" vm="8106">
        <f ca="1"/>
        <v>68.290000000000006</v>
      </c>
      <c r="BS358" vm="7879">
        <f ca="1"/>
        <v>72.78</v>
      </c>
      <c r="BT358" vm="12183">
        <f ca="1"/>
        <v>69.849999999999994</v>
      </c>
      <c r="BU358" vm="8828">
        <f ca="1"/>
        <v>64.88</v>
      </c>
      <c r="BV358" vm="15939">
        <f ca="1"/>
        <v>68.930000000000007</v>
      </c>
      <c r="BW358" vm="9068">
        <f ca="1"/>
        <v>72.61</v>
      </c>
      <c r="BX358" vm="9483">
        <f ca="1"/>
        <v>68.680000000000007</v>
      </c>
      <c r="BY358" vm="8827">
        <f ca="1"/>
        <v>60.4</v>
      </c>
      <c r="BZ358" vm="10456">
        <f ca="1"/>
        <v>59.45</v>
      </c>
      <c r="CA358" vm="3456">
        <f ca="1"/>
        <v>59.34</v>
      </c>
      <c r="CB358" vm="10743">
        <f ca="1"/>
        <v>64.849999999999994</v>
      </c>
      <c r="CC358" vm="22202">
        <f ca="1"/>
        <v>61.81</v>
      </c>
      <c r="CD358" vm="5158">
        <f ca="1"/>
        <v>59.75</v>
      </c>
      <c r="CE358" vm="3916">
        <f ca="1"/>
        <v>63.47</v>
      </c>
      <c r="CF358" vm="7832">
        <f ca="1"/>
        <v>61.69</v>
      </c>
      <c r="CG358" vm="9642">
        <f ca="1"/>
        <v>78.459999999999994</v>
      </c>
      <c r="CH358" vm="16476">
        <f ca="1"/>
        <v>87.83</v>
      </c>
      <c r="CI358" vm="21412">
        <f ca="1"/>
        <v>85.85</v>
      </c>
      <c r="CJ358" vm="16717">
        <f ca="1"/>
        <v>83.94</v>
      </c>
      <c r="CK358" vm="5506">
        <f ca="1"/>
        <v>80.53</v>
      </c>
      <c r="CL358" vm="9631">
        <f ca="1"/>
        <v>82.97</v>
      </c>
      <c r="CM358" vm="14642">
        <f ca="1"/>
        <v>82.21</v>
      </c>
      <c r="CN358" vm="3478">
        <f ca="1"/>
        <v>76.94</v>
      </c>
      <c r="CO358" vm="6583">
        <f ca="1"/>
        <v>77.069999999999993</v>
      </c>
      <c r="CP358" vm="10048">
        <f ca="1"/>
        <v>76.14</v>
      </c>
      <c r="CQ358" vm="7328">
        <f ca="1"/>
        <v>76.48</v>
      </c>
      <c r="CR358" vm="5245">
        <f ca="1"/>
        <v>74.94</v>
      </c>
      <c r="CS358" vm="9860">
        <f ca="1"/>
        <v>78.540000000000006</v>
      </c>
      <c r="CT358" vm="6306">
        <f ca="1"/>
        <v>76.599999999999994</v>
      </c>
      <c r="CU358" vm="17307">
        <f ca="1"/>
        <v>81.010000000000005</v>
      </c>
      <c r="CV358" vm="10785">
        <f ca="1"/>
        <v>78.260000000000005</v>
      </c>
      <c r="CW358" vm="9456">
        <f ca="1"/>
        <v>72.099999999999994</v>
      </c>
      <c r="CX358" vm="7864">
        <f ca="1"/>
        <v>73.25</v>
      </c>
      <c r="CY358" vm="7840">
        <f ca="1"/>
        <v>65.2</v>
      </c>
      <c r="CZ358" vm="5264">
        <f ca="1"/>
        <v>64.27</v>
      </c>
      <c r="DA358" vm="10958">
        <f ca="1"/>
        <v>68.61</v>
      </c>
      <c r="DB358" vm="12580">
        <f ca="1"/>
        <v>76.06</v>
      </c>
      <c r="DC358" vm="21855">
        <f ca="1"/>
        <v>79</v>
      </c>
      <c r="DD358" vm="10783">
        <f ca="1"/>
        <v>83.84</v>
      </c>
      <c r="DE358" vm="23178">
        <f ca="1"/>
        <v>88.82</v>
      </c>
      <c r="DF358" vm="12060">
        <f ca="1"/>
        <v>92.58</v>
      </c>
      <c r="DG358" vm="6713">
        <f ca="1"/>
        <v>92.37</v>
      </c>
    </row>
    <row r="359" spans="2:111" x14ac:dyDescent="0.55000000000000004">
      <c r="B359" t="e" vm="23179">
        <v>#VALUE!</v>
      </c>
      <c r="C359" t="str" cm="1">
        <f t="array" aca="1" ref="C359" ca="1">_FV(B359,"Industry")</f>
        <v>Pharmaceuticals</v>
      </c>
      <c r="D359" cm="1" vm="6233">
        <f t="array" aca="1" ref="D359:DG359" ca="1">IFERROR(TRANSPOSE(_xlfn.STOCKHISTORY(B359,$B$1,$C$1,2,0,1)),"")</f>
        <v>62.16</v>
      </c>
      <c r="E359" vm="4742">
        <f ca="1"/>
        <v>61.93</v>
      </c>
      <c r="F359" vm="12157">
        <f ca="1"/>
        <v>63.88</v>
      </c>
      <c r="G359" vm="8942">
        <f ca="1"/>
        <v>72.180000000000007</v>
      </c>
      <c r="H359" vm="17027">
        <f ca="1"/>
        <v>71.7</v>
      </c>
      <c r="I359" vm="9834">
        <f ca="1"/>
        <v>73.55</v>
      </c>
      <c r="J359" vm="15106">
        <f ca="1"/>
        <v>74.81</v>
      </c>
      <c r="K359" vm="3623">
        <f ca="1"/>
        <v>57.39</v>
      </c>
      <c r="L359" vm="10068">
        <f ca="1"/>
        <v>53.92</v>
      </c>
      <c r="M359" vm="7067">
        <f ca="1"/>
        <v>50.91</v>
      </c>
      <c r="N359" vm="8080">
        <f ca="1"/>
        <v>56.44</v>
      </c>
      <c r="O359" vm="4745">
        <f ca="1"/>
        <v>58.44</v>
      </c>
      <c r="P359" vm="3886">
        <f ca="1"/>
        <v>49.16</v>
      </c>
      <c r="Q359" vm="10795">
        <f ca="1"/>
        <v>56.71</v>
      </c>
      <c r="R359" vm="3587">
        <f ca="1"/>
        <v>54.38</v>
      </c>
      <c r="S359" vm="23180">
        <f ca="1"/>
        <v>56.05</v>
      </c>
      <c r="T359" vm="11910">
        <f ca="1"/>
        <v>53.95</v>
      </c>
      <c r="U359" vm="12624">
        <f ca="1"/>
        <v>55.72</v>
      </c>
      <c r="V359" vm="6259">
        <f ca="1"/>
        <v>56.9</v>
      </c>
      <c r="W359" vm="2860">
        <f ca="1"/>
        <v>60.48</v>
      </c>
      <c r="X359" vm="21789">
        <f ca="1"/>
        <v>63.74</v>
      </c>
      <c r="Y359" vm="5123">
        <f ca="1"/>
        <v>61.66</v>
      </c>
      <c r="Z359" vm="9750">
        <f ca="1"/>
        <v>63.19</v>
      </c>
      <c r="AA359" vm="9450">
        <f ca="1"/>
        <v>61.28</v>
      </c>
      <c r="AB359" vm="7854">
        <f ca="1"/>
        <v>62.6</v>
      </c>
      <c r="AC359" vm="5703">
        <f ca="1"/>
        <v>66.2</v>
      </c>
      <c r="AD359" vm="18193">
        <f ca="1"/>
        <v>63.25</v>
      </c>
      <c r="AE359" vm="7088">
        <f ca="1"/>
        <v>52.13</v>
      </c>
      <c r="AF359" vm="7988">
        <f ca="1"/>
        <v>52.62</v>
      </c>
      <c r="AG359" vm="3605">
        <f ca="1"/>
        <v>55.34</v>
      </c>
      <c r="AH359" vm="10073">
        <f ca="1"/>
        <v>58.75</v>
      </c>
      <c r="AI359" vm="7831">
        <f ca="1"/>
        <v>60.55</v>
      </c>
      <c r="AJ359" vm="7315">
        <f ca="1"/>
        <v>62.08</v>
      </c>
      <c r="AK359" vm="7094">
        <f ca="1"/>
        <v>50.54</v>
      </c>
      <c r="AL359" vm="10070">
        <f ca="1"/>
        <v>53.46</v>
      </c>
      <c r="AM359" vm="23181">
        <f ca="1"/>
        <v>51.98</v>
      </c>
      <c r="AN359" vm="4714">
        <f ca="1"/>
        <v>49.37</v>
      </c>
      <c r="AO359" vm="3884">
        <f ca="1"/>
        <v>51.66</v>
      </c>
      <c r="AP359" vm="21407">
        <f ca="1"/>
        <v>47.71</v>
      </c>
      <c r="AQ359" vm="12143">
        <f ca="1"/>
        <v>46.43</v>
      </c>
      <c r="AR359" vm="7076">
        <f ca="1"/>
        <v>45.37</v>
      </c>
      <c r="AS359" vm="2537">
        <f ca="1"/>
        <v>45.35</v>
      </c>
      <c r="AT359" vm="13666">
        <f ca="1"/>
        <v>44.41</v>
      </c>
      <c r="AU359" vm="17402">
        <f ca="1"/>
        <v>48.07</v>
      </c>
      <c r="AV359" vm="15918">
        <f ca="1"/>
        <v>50.71</v>
      </c>
      <c r="AW359" vm="11889">
        <f ca="1"/>
        <v>57.37</v>
      </c>
      <c r="AX359" vm="23182">
        <f ca="1"/>
        <v>56.94</v>
      </c>
      <c r="AY359" vm="5125">
        <f ca="1"/>
        <v>64.19</v>
      </c>
      <c r="AZ359" vm="12124">
        <f ca="1"/>
        <v>62.95</v>
      </c>
      <c r="BA359" vm="14509">
        <f ca="1"/>
        <v>59.06</v>
      </c>
      <c r="BB359" vm="9426">
        <f ca="1"/>
        <v>55.74</v>
      </c>
      <c r="BC359" vm="12093">
        <f ca="1"/>
        <v>60.81</v>
      </c>
      <c r="BD359" vm="10076">
        <f ca="1"/>
        <v>59.72</v>
      </c>
      <c r="BE359" vm="10081">
        <f ca="1"/>
        <v>58.8</v>
      </c>
      <c r="BF359" vm="10736">
        <f ca="1"/>
        <v>58.66</v>
      </c>
      <c r="BG359" vm="5231">
        <f ca="1"/>
        <v>62.2</v>
      </c>
      <c r="BH359" vm="17245">
        <f ca="1"/>
        <v>60.29</v>
      </c>
      <c r="BI359" vm="23183">
        <f ca="1"/>
        <v>58.45</v>
      </c>
      <c r="BJ359" vm="21824">
        <f ca="1"/>
        <v>62.4</v>
      </c>
      <c r="BK359" vm="4738">
        <f ca="1"/>
        <v>62.03</v>
      </c>
      <c r="BL359" vm="6189">
        <f ca="1"/>
        <v>61.43</v>
      </c>
      <c r="BM359" vm="18196">
        <f ca="1"/>
        <v>61.33</v>
      </c>
      <c r="BN359" vm="12255">
        <f ca="1"/>
        <v>63.13</v>
      </c>
      <c r="BO359" vm="5176">
        <f ca="1"/>
        <v>62.42</v>
      </c>
      <c r="BP359" vm="6470">
        <f ca="1"/>
        <v>65.72</v>
      </c>
      <c r="BQ359" vm="14743">
        <f ca="1"/>
        <v>66.819999999999993</v>
      </c>
      <c r="BR359" vm="22224">
        <f ca="1"/>
        <v>67.87</v>
      </c>
      <c r="BS359" vm="15497">
        <f ca="1"/>
        <v>66.86</v>
      </c>
      <c r="BT359" vm="2508">
        <f ca="1"/>
        <v>59.17</v>
      </c>
      <c r="BU359" vm="4706">
        <f ca="1"/>
        <v>58.4</v>
      </c>
      <c r="BV359" vm="2158">
        <f ca="1"/>
        <v>53.63</v>
      </c>
      <c r="BW359" vm="9454">
        <f ca="1"/>
        <v>62.35</v>
      </c>
      <c r="BX359" vm="5604">
        <f ca="1"/>
        <v>64.89</v>
      </c>
      <c r="BY359" vm="22478">
        <f ca="1"/>
        <v>68.67</v>
      </c>
      <c r="BZ359" vm="6313">
        <f ca="1"/>
        <v>73.03</v>
      </c>
      <c r="CA359" vm="12108">
        <f ca="1"/>
        <v>75.27</v>
      </c>
      <c r="CB359" vm="10344">
        <f ca="1"/>
        <v>75.45</v>
      </c>
      <c r="CC359" vm="23184">
        <f ca="1"/>
        <v>77</v>
      </c>
      <c r="CD359" vm="15110">
        <f ca="1"/>
        <v>73.78</v>
      </c>
      <c r="CE359" vm="10444">
        <f ca="1"/>
        <v>67.41</v>
      </c>
      <c r="CF359" vm="22180">
        <f ca="1"/>
        <v>71.09</v>
      </c>
      <c r="CG359" vm="9868">
        <f ca="1"/>
        <v>77.47</v>
      </c>
      <c r="CH359" vm="6815">
        <f ca="1"/>
        <v>80.28</v>
      </c>
      <c r="CI359" vm="7865">
        <f ca="1"/>
        <v>71.95</v>
      </c>
      <c r="CJ359" vm="11033">
        <f ca="1"/>
        <v>72.650000000000006</v>
      </c>
      <c r="CK359" vm="12116">
        <f ca="1"/>
        <v>68.959999999999994</v>
      </c>
      <c r="CL359" vm="3761">
        <f ca="1"/>
        <v>69.31</v>
      </c>
      <c r="CM359" vm="7206">
        <f ca="1"/>
        <v>66.77</v>
      </c>
      <c r="CN359" vm="12610">
        <f ca="1"/>
        <v>64.44</v>
      </c>
      <c r="CO359" vm="12171">
        <f ca="1"/>
        <v>63.95</v>
      </c>
      <c r="CP359" vm="3963">
        <f ca="1"/>
        <v>62.19</v>
      </c>
      <c r="CQ359" vm="5116">
        <f ca="1"/>
        <v>61.65</v>
      </c>
      <c r="CR359" vm="19761">
        <f ca="1"/>
        <v>58.04</v>
      </c>
      <c r="CS359" vm="3894">
        <f ca="1"/>
        <v>51.53</v>
      </c>
      <c r="CT359" vm="6261">
        <f ca="1"/>
        <v>49.38</v>
      </c>
      <c r="CU359" vm="15155">
        <f ca="1"/>
        <v>51.31</v>
      </c>
      <c r="CV359" vm="18739">
        <f ca="1"/>
        <v>48.87</v>
      </c>
      <c r="CW359" vm="3023">
        <f ca="1"/>
        <v>50.75</v>
      </c>
      <c r="CX359" vm="13669">
        <f ca="1"/>
        <v>54.23</v>
      </c>
      <c r="CY359" vm="16697">
        <f ca="1"/>
        <v>43.94</v>
      </c>
      <c r="CZ359" vm="10092">
        <f ca="1"/>
        <v>41.09</v>
      </c>
      <c r="DA359" vm="11886">
        <f ca="1"/>
        <v>41.53</v>
      </c>
      <c r="DB359" vm="19178">
        <f ca="1"/>
        <v>47.56</v>
      </c>
      <c r="DC359" vm="5040">
        <f ca="1"/>
        <v>49.95</v>
      </c>
      <c r="DD359" vm="7085">
        <f ca="1"/>
        <v>51.74</v>
      </c>
      <c r="DE359" vm="7073">
        <f ca="1"/>
        <v>55.77</v>
      </c>
      <c r="DF359" vm="3171">
        <f ca="1"/>
        <v>59.22</v>
      </c>
      <c r="DG359" vm="5215">
        <f ca="1"/>
        <v>56.56</v>
      </c>
    </row>
    <row r="360" spans="2:111" x14ac:dyDescent="0.55000000000000004">
      <c r="B360" t="e" vm="23185">
        <v>#VALUE!</v>
      </c>
      <c r="C360" t="str" cm="1">
        <f t="array" aca="1" ref="C360" ca="1">_FV(B360,"Industry")</f>
        <v>Pharmaceuticals</v>
      </c>
      <c r="D360" cm="1" vm="3947">
        <f t="array" aca="1" ref="D360:DG360" ca="1">IFERROR(TRANSPOSE(_xlfn.STOCKHISTORY(B360,$B$1,$C$1,2,0,1)),"")</f>
        <v>43.05</v>
      </c>
      <c r="E360" vm="6224">
        <f ca="1"/>
        <v>41.06</v>
      </c>
      <c r="F360" vm="12075">
        <f ca="1"/>
        <v>44.33</v>
      </c>
      <c r="G360" vm="20726">
        <f ca="1"/>
        <v>47.03</v>
      </c>
      <c r="H360" vm="8823">
        <f ca="1"/>
        <v>47.42</v>
      </c>
      <c r="I360" vm="10911">
        <f ca="1"/>
        <v>47.46</v>
      </c>
      <c r="J360" vm="3924">
        <f ca="1"/>
        <v>50.47</v>
      </c>
      <c r="K360" vm="3887">
        <f ca="1"/>
        <v>51.1</v>
      </c>
      <c r="L360" vm="22127">
        <f ca="1"/>
        <v>52.01</v>
      </c>
      <c r="M360" vm="2141">
        <f ca="1"/>
        <v>47.8</v>
      </c>
      <c r="N360" vm="12846">
        <f ca="1"/>
        <v>50.38</v>
      </c>
      <c r="O360" vm="23186">
        <f ca="1"/>
        <v>53.53</v>
      </c>
      <c r="P360" vm="9418">
        <f ca="1"/>
        <v>54.94</v>
      </c>
      <c r="Q360" vm="7851">
        <f ca="1"/>
        <v>53.31</v>
      </c>
      <c r="R360" vm="3433">
        <f ca="1"/>
        <v>53.37</v>
      </c>
      <c r="S360" vm="12125">
        <f ca="1"/>
        <v>56.11</v>
      </c>
      <c r="T360" vm="17243">
        <f ca="1"/>
        <v>62.28</v>
      </c>
      <c r="U360" vm="2204">
        <f ca="1"/>
        <v>62.38</v>
      </c>
      <c r="V360" vm="6471">
        <f ca="1"/>
        <v>62.52</v>
      </c>
      <c r="W360" vm="10504">
        <f ca="1"/>
        <v>62.7</v>
      </c>
      <c r="X360" vm="6469">
        <f ca="1"/>
        <v>63.76</v>
      </c>
      <c r="Y360" vm="10789">
        <f ca="1"/>
        <v>63.82</v>
      </c>
      <c r="Z360" vm="12194">
        <f ca="1"/>
        <v>72.290000000000006</v>
      </c>
      <c r="AA360" vm="3472">
        <f ca="1"/>
        <v>72.040000000000006</v>
      </c>
      <c r="AB360" vm="10323">
        <f ca="1"/>
        <v>76.73</v>
      </c>
      <c r="AC360" vm="19769">
        <f ca="1"/>
        <v>80.86</v>
      </c>
      <c r="AD360" vm="8056">
        <f ca="1"/>
        <v>83.51</v>
      </c>
      <c r="AE360" vm="23187">
        <f ca="1"/>
        <v>83.48</v>
      </c>
      <c r="AF360" vm="6329">
        <f ca="1"/>
        <v>83.7</v>
      </c>
      <c r="AG360" vm="10010">
        <f ca="1"/>
        <v>85.19</v>
      </c>
      <c r="AH360" vm="15319">
        <f ca="1"/>
        <v>86.48</v>
      </c>
      <c r="AI360" vm="23188">
        <f ca="1"/>
        <v>90.6</v>
      </c>
      <c r="AJ360" vm="6281">
        <f ca="1"/>
        <v>91.56</v>
      </c>
      <c r="AK360" vm="2863">
        <f ca="1"/>
        <v>90.15</v>
      </c>
      <c r="AL360" vm="13534">
        <f ca="1"/>
        <v>93.87</v>
      </c>
      <c r="AM360" vm="6503">
        <f ca="1"/>
        <v>85.54</v>
      </c>
      <c r="AN360" vm="10330">
        <f ca="1"/>
        <v>86.16</v>
      </c>
      <c r="AO360" vm="9274">
        <f ca="1"/>
        <v>94.23</v>
      </c>
      <c r="AP360" vm="14075">
        <f ca="1"/>
        <v>100.67</v>
      </c>
      <c r="AQ360" vm="23189">
        <f ca="1"/>
        <v>101.84</v>
      </c>
      <c r="AR360" vm="5642">
        <f ca="1"/>
        <v>101.05</v>
      </c>
      <c r="AS360" vm="4014">
        <f ca="1"/>
        <v>113.49</v>
      </c>
      <c r="AT360" vm="23190">
        <f ca="1"/>
        <v>114.89</v>
      </c>
      <c r="AU360" vm="22773">
        <f ca="1"/>
        <v>126.42</v>
      </c>
      <c r="AV360" vm="11728">
        <f ca="1"/>
        <v>124.59</v>
      </c>
      <c r="AW360" vm="16485">
        <f ca="1"/>
        <v>127.92</v>
      </c>
      <c r="AX360" vm="13226">
        <f ca="1"/>
        <v>120.52</v>
      </c>
      <c r="AY360" vm="23191">
        <f ca="1"/>
        <v>132.35</v>
      </c>
      <c r="AZ360" vm="22944">
        <f ca="1"/>
        <v>134.21</v>
      </c>
      <c r="BA360" vm="2929">
        <f ca="1"/>
        <v>133.22999999999999</v>
      </c>
      <c r="BB360" vm="3211">
        <f ca="1"/>
        <v>117.69</v>
      </c>
      <c r="BC360" vm="23192">
        <f ca="1"/>
        <v>129.31</v>
      </c>
      <c r="BD360" vm="23193">
        <f ca="1"/>
        <v>139.38999999999999</v>
      </c>
      <c r="BE360" vm="14401">
        <f ca="1"/>
        <v>137.04</v>
      </c>
      <c r="BF360" vm="23194">
        <f ca="1"/>
        <v>151.68</v>
      </c>
      <c r="BG360" vm="23195">
        <f ca="1"/>
        <v>160.1</v>
      </c>
      <c r="BH360" vm="23196">
        <f ca="1"/>
        <v>165.37</v>
      </c>
      <c r="BI360" vm="22823">
        <f ca="1"/>
        <v>158.55000000000001</v>
      </c>
      <c r="BJ360" vm="23197">
        <f ca="1"/>
        <v>160.38</v>
      </c>
      <c r="BK360" vm="23198">
        <f ca="1"/>
        <v>165.5</v>
      </c>
      <c r="BL360" vm="23199">
        <f ca="1"/>
        <v>154.25</v>
      </c>
      <c r="BM360" vm="23044">
        <f ca="1"/>
        <v>155.24</v>
      </c>
      <c r="BN360" vm="23200">
        <f ca="1"/>
        <v>157.47999999999999</v>
      </c>
      <c r="BO360" vm="23201">
        <f ca="1"/>
        <v>173.03</v>
      </c>
      <c r="BP360" vm="8214">
        <f ca="1"/>
        <v>176.68</v>
      </c>
      <c r="BQ360" vm="23202">
        <f ca="1"/>
        <v>186.36</v>
      </c>
      <c r="BR360" vm="17079">
        <f ca="1"/>
        <v>202.7</v>
      </c>
      <c r="BS360" vm="14805">
        <f ca="1"/>
        <v>204.56</v>
      </c>
      <c r="BT360" vm="23203">
        <f ca="1"/>
        <v>194.14</v>
      </c>
      <c r="BU360" vm="23204">
        <f ca="1"/>
        <v>216.2</v>
      </c>
      <c r="BV360" vm="23069">
        <f ca="1"/>
        <v>222.04</v>
      </c>
      <c r="BW360" vm="23205">
        <f ca="1"/>
        <v>244.03</v>
      </c>
      <c r="BX360" vm="23206">
        <f ca="1"/>
        <v>199.79</v>
      </c>
      <c r="BY360" vm="23207">
        <f ca="1"/>
        <v>193.65</v>
      </c>
      <c r="BZ360" vm="23208">
        <f ca="1"/>
        <v>188.59</v>
      </c>
      <c r="CA360" vm="7599">
        <f ca="1"/>
        <v>177.25</v>
      </c>
      <c r="CB360" vm="23209">
        <f ca="1"/>
        <v>170.93</v>
      </c>
      <c r="CC360" vm="23210">
        <f ca="1"/>
        <v>171.89</v>
      </c>
      <c r="CD360" vm="23211">
        <f ca="1"/>
        <v>182.55</v>
      </c>
      <c r="CE360" vm="4087">
        <f ca="1"/>
        <v>156.53</v>
      </c>
      <c r="CF360" vm="23212">
        <f ca="1"/>
        <v>148.29</v>
      </c>
      <c r="CG360" vm="23213">
        <f ca="1"/>
        <v>150.78</v>
      </c>
      <c r="CH360" vm="15623">
        <f ca="1"/>
        <v>154.13999999999999</v>
      </c>
      <c r="CI360" vm="23214">
        <f ca="1"/>
        <v>146.55000000000001</v>
      </c>
      <c r="CJ360" vm="2080">
        <f ca="1"/>
        <v>165.49</v>
      </c>
      <c r="CK360" vm="13038">
        <f ca="1"/>
        <v>167</v>
      </c>
      <c r="CL360" vm="23215">
        <f ca="1"/>
        <v>166.44</v>
      </c>
      <c r="CM360" vm="18856">
        <f ca="1"/>
        <v>175.78</v>
      </c>
      <c r="CN360" vm="22807">
        <f ca="1"/>
        <v>163.01</v>
      </c>
      <c r="CO360" vm="23216">
        <f ca="1"/>
        <v>172.21</v>
      </c>
      <c r="CP360" vm="23217">
        <f ca="1"/>
        <v>188.09</v>
      </c>
      <c r="CQ360" vm="9595">
        <f ca="1"/>
        <v>190.51</v>
      </c>
      <c r="CR360" vm="23218">
        <f ca="1"/>
        <v>173.98</v>
      </c>
      <c r="CS360" vm="2089">
        <f ca="1"/>
        <v>157</v>
      </c>
      <c r="CT360" vm="23219">
        <f ca="1"/>
        <v>176.67</v>
      </c>
      <c r="CU360" vm="23220">
        <f ca="1"/>
        <v>197.37</v>
      </c>
      <c r="CV360" vm="23221">
        <f ca="1"/>
        <v>187.81</v>
      </c>
      <c r="CW360" vm="23222">
        <f ca="1"/>
        <v>198.33</v>
      </c>
      <c r="CX360" vm="1839">
        <f ca="1"/>
        <v>169.21</v>
      </c>
      <c r="CY360" vm="17416">
        <f ca="1"/>
        <v>159.24</v>
      </c>
      <c r="CZ360" vm="23223">
        <f ca="1"/>
        <v>169.56</v>
      </c>
      <c r="DA360" vm="23224">
        <f ca="1"/>
        <v>173.36</v>
      </c>
      <c r="DB360" vm="23225">
        <f ca="1"/>
        <v>180.04</v>
      </c>
      <c r="DC360" vm="8902">
        <f ca="1"/>
        <v>183.49</v>
      </c>
      <c r="DD360" vm="17802">
        <f ca="1"/>
        <v>195.38</v>
      </c>
      <c r="DE360" vm="16743">
        <f ca="1"/>
        <v>178.78</v>
      </c>
      <c r="DF360" vm="13389">
        <f ca="1"/>
        <v>175.25</v>
      </c>
      <c r="DG360" vm="23226">
        <f ca="1"/>
        <v>162.93</v>
      </c>
    </row>
    <row r="361" spans="2:111" x14ac:dyDescent="0.55000000000000004">
      <c r="B361" t="e" vm="23227">
        <v>#VALUE!</v>
      </c>
      <c r="C361" t="str" cm="1">
        <f t="array" aca="1" ref="C361" ca="1">_FV(B361,"Industry")</f>
        <v>Pharmaceuticals</v>
      </c>
      <c r="D361" cm="1" vm="9550">
        <f t="array" aca="1" ref="D361:DG361" ca="1">IFERROR(TRANSPOSE(_xlfn.STOCKHISTORY(B361,$B$1,$C$1,2,0,1)),"")</f>
        <v>160.97999999999999</v>
      </c>
      <c r="E361" vm="23228">
        <f ca="1"/>
        <v>155.62</v>
      </c>
      <c r="F361" vm="23229">
        <f ca="1"/>
        <v>157.25</v>
      </c>
      <c r="G361" vm="2940">
        <f ca="1"/>
        <v>167.82</v>
      </c>
      <c r="H361" vm="6140">
        <f ca="1"/>
        <v>183.14</v>
      </c>
      <c r="I361" vm="8392">
        <f ca="1"/>
        <v>186.65</v>
      </c>
      <c r="J361" vm="23230">
        <f ca="1"/>
        <v>194.56</v>
      </c>
      <c r="K361" vm="17333">
        <f ca="1"/>
        <v>184.62</v>
      </c>
      <c r="L361" vm="23231">
        <f ca="1"/>
        <v>166.75</v>
      </c>
      <c r="M361" vm="23232">
        <f ca="1"/>
        <v>127.17</v>
      </c>
      <c r="N361" vm="7247">
        <f ca="1"/>
        <v>143.81</v>
      </c>
      <c r="O361" vm="23233">
        <f ca="1"/>
        <v>140.44999999999999</v>
      </c>
      <c r="P361" vm="23234">
        <f ca="1"/>
        <v>139.15</v>
      </c>
      <c r="Q361" vm="23235">
        <f ca="1"/>
        <v>150.13</v>
      </c>
      <c r="R361" vm="13042">
        <f ca="1"/>
        <v>148.26</v>
      </c>
      <c r="S361" vm="23236">
        <f ca="1"/>
        <v>138.29</v>
      </c>
      <c r="T361" vm="23237">
        <f ca="1"/>
        <v>163.09</v>
      </c>
      <c r="U361" vm="4076">
        <f ca="1"/>
        <v>164.54</v>
      </c>
      <c r="V361" vm="9126">
        <f ca="1"/>
        <v>161.87</v>
      </c>
      <c r="W361" vm="1502">
        <f ca="1"/>
        <v>149.31</v>
      </c>
      <c r="X361" vm="6689">
        <f ca="1"/>
        <v>153.61000000000001</v>
      </c>
      <c r="Y361" vm="16272">
        <f ca="1"/>
        <v>137.88</v>
      </c>
      <c r="Z361" vm="23238">
        <f ca="1"/>
        <v>147.74</v>
      </c>
      <c r="AA361" vm="14681">
        <f ca="1"/>
        <v>155.94999999999999</v>
      </c>
      <c r="AB361" vm="3547">
        <f ca="1"/>
        <v>168.88</v>
      </c>
      <c r="AC361" vm="23239">
        <f ca="1"/>
        <v>149.22999999999999</v>
      </c>
      <c r="AD361" vm="17117">
        <f ca="1"/>
        <v>140.87</v>
      </c>
      <c r="AE361" vm="19717">
        <f ca="1"/>
        <v>156.21</v>
      </c>
      <c r="AF361" vm="23240">
        <f ca="1"/>
        <v>141.94</v>
      </c>
      <c r="AG361" vm="23241">
        <f ca="1"/>
        <v>133.4</v>
      </c>
      <c r="AH361" vm="14982">
        <f ca="1"/>
        <v>125.6</v>
      </c>
      <c r="AI361" vm="23242">
        <f ca="1"/>
        <v>128.75</v>
      </c>
      <c r="AJ361" vm="16269">
        <f ca="1"/>
        <v>132.65</v>
      </c>
      <c r="AK361" vm="23243">
        <f ca="1"/>
        <v>124.76</v>
      </c>
      <c r="AL361" vm="19711">
        <f ca="1"/>
        <v>124.5</v>
      </c>
      <c r="AM361" vm="13705">
        <f ca="1"/>
        <v>110.47</v>
      </c>
      <c r="AN361" vm="13426">
        <f ca="1"/>
        <v>128.25</v>
      </c>
      <c r="AO361" vm="17222">
        <f ca="1"/>
        <v>127.16</v>
      </c>
      <c r="AP361" vm="13002">
        <f ca="1"/>
        <v>117.06</v>
      </c>
      <c r="AQ361" vm="17299">
        <f ca="1"/>
        <v>119.25</v>
      </c>
      <c r="AR361" vm="16253">
        <f ca="1"/>
        <v>122.14</v>
      </c>
      <c r="AS361" vm="15001">
        <f ca="1"/>
        <v>134.38999999999999</v>
      </c>
      <c r="AT361" vm="23244">
        <f ca="1"/>
        <v>138.94999999999999</v>
      </c>
      <c r="AU361" vm="23245">
        <f ca="1"/>
        <v>138.27000000000001</v>
      </c>
      <c r="AV361" vm="17303">
        <f ca="1"/>
        <v>136.66</v>
      </c>
      <c r="AW361" vm="2575">
        <f ca="1"/>
        <v>133</v>
      </c>
      <c r="AX361" vm="7348">
        <f ca="1"/>
        <v>144.63999999999999</v>
      </c>
      <c r="AY361" vm="2955">
        <f ca="1"/>
        <v>138.32</v>
      </c>
      <c r="AZ361" vm="1218">
        <f ca="1"/>
        <v>142.61000000000001</v>
      </c>
      <c r="BA361" vm="4129">
        <f ca="1"/>
        <v>139.86000000000001</v>
      </c>
      <c r="BB361" vm="3519">
        <f ca="1"/>
        <v>135.26</v>
      </c>
      <c r="BC361" vm="8319">
        <f ca="1"/>
        <v>141.25</v>
      </c>
      <c r="BD361" vm="23246">
        <f ca="1"/>
        <v>158.66999999999999</v>
      </c>
      <c r="BE361" vm="2239">
        <f ca="1"/>
        <v>153.41999999999999</v>
      </c>
      <c r="BF361" vm="22266">
        <f ca="1"/>
        <v>150.16</v>
      </c>
      <c r="BG361" vm="14770">
        <f ca="1"/>
        <v>153.44</v>
      </c>
      <c r="BH361" vm="2943">
        <f ca="1"/>
        <v>148.93</v>
      </c>
      <c r="BI361" vm="17605">
        <f ca="1"/>
        <v>147.49</v>
      </c>
      <c r="BJ361" vm="22805">
        <f ca="1"/>
        <v>179.91</v>
      </c>
      <c r="BK361" vm="23247">
        <f ca="1"/>
        <v>173.92</v>
      </c>
      <c r="BL361" vm="13571">
        <f ca="1"/>
        <v>174.47</v>
      </c>
      <c r="BM361" vm="20823">
        <f ca="1"/>
        <v>169.52</v>
      </c>
      <c r="BN361" vm="23248">
        <f ca="1"/>
        <v>195.04</v>
      </c>
      <c r="BO361" vm="16754">
        <f ca="1"/>
        <v>187.56</v>
      </c>
      <c r="BP361" vm="23249">
        <f ca="1"/>
        <v>192.39</v>
      </c>
      <c r="BQ361" vm="23250">
        <f ca="1"/>
        <v>191.24</v>
      </c>
      <c r="BR361" vm="23251">
        <f ca="1"/>
        <v>203.83</v>
      </c>
      <c r="BS361" vm="23252">
        <f ca="1"/>
        <v>204.14</v>
      </c>
      <c r="BT361" vm="23253">
        <f ca="1"/>
        <v>199.38</v>
      </c>
      <c r="BU361" vm="23254">
        <f ca="1"/>
        <v>207.88</v>
      </c>
      <c r="BV361" vm="16182">
        <f ca="1"/>
        <v>216.76</v>
      </c>
      <c r="BW361" vm="23255">
        <f ca="1"/>
        <v>248.57</v>
      </c>
      <c r="BX361" vm="23256">
        <f ca="1"/>
        <v>256.72000000000003</v>
      </c>
      <c r="BY361" vm="5929">
        <f ca="1"/>
        <v>274.95999999999998</v>
      </c>
      <c r="BZ361" vm="23257">
        <f ca="1"/>
        <v>306.13</v>
      </c>
      <c r="CA361" vm="23258">
        <f ca="1"/>
        <v>309.61</v>
      </c>
      <c r="CB361" vm="23259">
        <f ca="1"/>
        <v>328.69</v>
      </c>
      <c r="CC361" vm="11638">
        <f ca="1"/>
        <v>326.20999999999998</v>
      </c>
      <c r="CD361" vm="23260">
        <f ca="1"/>
        <v>341.58</v>
      </c>
      <c r="CE361" vm="23261">
        <f ca="1"/>
        <v>367</v>
      </c>
      <c r="CF361" vm="23262">
        <f ca="1"/>
        <v>339.87</v>
      </c>
      <c r="CG361" vm="23263">
        <f ca="1"/>
        <v>389.37</v>
      </c>
      <c r="CH361" vm="23264">
        <f ca="1"/>
        <v>381.68</v>
      </c>
      <c r="CI361" vm="23265">
        <f ca="1"/>
        <v>375.12</v>
      </c>
      <c r="CJ361" vm="23266">
        <f ca="1"/>
        <v>378.68</v>
      </c>
      <c r="CK361" vm="23267">
        <f ca="1"/>
        <v>349.81</v>
      </c>
      <c r="CL361" vm="23268">
        <f ca="1"/>
        <v>356.05</v>
      </c>
      <c r="CM361" vm="23269">
        <f ca="1"/>
        <v>364.24</v>
      </c>
      <c r="CN361" vm="23270">
        <f ca="1"/>
        <v>390.84</v>
      </c>
      <c r="CO361" vm="23271">
        <f ca="1"/>
        <v>427.31</v>
      </c>
      <c r="CP361" vm="23272">
        <f ca="1"/>
        <v>402.4</v>
      </c>
      <c r="CQ361" vm="23273">
        <f ca="1"/>
        <v>412.32</v>
      </c>
      <c r="CR361" vm="23274">
        <f ca="1"/>
        <v>434.85</v>
      </c>
      <c r="CS361" vm="23275">
        <f ca="1"/>
        <v>455.36</v>
      </c>
      <c r="CT361" vm="23276">
        <f ca="1"/>
        <v>470.56</v>
      </c>
      <c r="CU361" vm="23277">
        <f ca="1"/>
        <v>462.98</v>
      </c>
      <c r="CV361" vm="23278">
        <f ca="1"/>
        <v>499.89</v>
      </c>
      <c r="CW361" vm="23279">
        <f ca="1"/>
        <v>521.41</v>
      </c>
      <c r="CX361" vm="23280">
        <f ca="1"/>
        <v>536.85</v>
      </c>
      <c r="CY361" vm="23281">
        <f ca="1"/>
        <v>537.21</v>
      </c>
      <c r="CZ361" vm="23282">
        <f ca="1"/>
        <v>569.59</v>
      </c>
      <c r="DA361" vm="23283">
        <f ca="1"/>
        <v>584.04</v>
      </c>
      <c r="DB361" vm="23284">
        <f ca="1"/>
        <v>617.02</v>
      </c>
      <c r="DC361" vm="23285">
        <f ca="1"/>
        <v>561.08000000000004</v>
      </c>
      <c r="DD361" vm="23286">
        <f ca="1"/>
        <v>494.42</v>
      </c>
      <c r="DE361" vm="23287">
        <f ca="1"/>
        <v>500.59</v>
      </c>
      <c r="DF361" vm="11689">
        <f ca="1"/>
        <v>628.5</v>
      </c>
      <c r="DG361" vm="23288">
        <f ca="1"/>
        <v>569.91</v>
      </c>
    </row>
    <row r="362" spans="2:111" x14ac:dyDescent="0.55000000000000004">
      <c r="B362" t="e" vm="23289">
        <v>#VALUE!</v>
      </c>
      <c r="C362" t="str" cm="1">
        <f t="array" aca="1" ref="C362" ca="1">_FV(B362,"Industry")</f>
        <v>Pharmaceuticals</v>
      </c>
      <c r="D362" cm="1" vm="12208">
        <f t="array" aca="1" ref="D362:DG362" ca="1">IFERROR(TRANSPOSE(_xlfn.STOCKHISTORY(B362,$B$1,$C$1,2,0,1)),"")</f>
        <v>81.37</v>
      </c>
      <c r="E362" vm="22144">
        <f ca="1"/>
        <v>81.7</v>
      </c>
      <c r="F362" vm="11854">
        <f ca="1"/>
        <v>81.95</v>
      </c>
      <c r="G362" vm="9642">
        <f ca="1"/>
        <v>78.459999999999994</v>
      </c>
      <c r="H362" vm="23290">
        <f ca="1"/>
        <v>78.95</v>
      </c>
      <c r="I362" vm="7877">
        <f ca="1"/>
        <v>78.010000000000005</v>
      </c>
      <c r="J362" vm="6375">
        <f ca="1"/>
        <v>83.6</v>
      </c>
      <c r="K362" vm="9671">
        <f ca="1"/>
        <v>79.67</v>
      </c>
      <c r="L362" vm="5640">
        <f ca="1"/>
        <v>77.7</v>
      </c>
      <c r="M362" vm="21873">
        <f ca="1"/>
        <v>68.69</v>
      </c>
      <c r="N362" vm="23291">
        <f ca="1"/>
        <v>71.010000000000005</v>
      </c>
      <c r="O362" vm="1271">
        <f ca="1"/>
        <v>71.97</v>
      </c>
      <c r="P362" vm="7337">
        <f ca="1"/>
        <v>74.959999999999994</v>
      </c>
      <c r="Q362" vm="12208">
        <f ca="1"/>
        <v>81.37</v>
      </c>
      <c r="R362" vm="9656">
        <f ca="1"/>
        <v>81.55</v>
      </c>
      <c r="S362" vm="7451">
        <f ca="1"/>
        <v>72.59</v>
      </c>
      <c r="T362" vm="10038">
        <f ca="1"/>
        <v>74.290000000000006</v>
      </c>
      <c r="U362" vm="2811">
        <f ca="1"/>
        <v>77.92</v>
      </c>
      <c r="V362" vm="22279">
        <f ca="1"/>
        <v>77.260000000000005</v>
      </c>
      <c r="W362" vm="14366">
        <f ca="1"/>
        <v>67.459999999999994</v>
      </c>
      <c r="X362" vm="19161">
        <f ca="1"/>
        <v>66.92</v>
      </c>
      <c r="Y362" vm="23292">
        <f ca="1"/>
        <v>61.9</v>
      </c>
      <c r="Z362" vm="19543">
        <f ca="1"/>
        <v>59.19</v>
      </c>
      <c r="AA362" vm="21821">
        <f ca="1"/>
        <v>61.27</v>
      </c>
      <c r="AB362" vm="23293">
        <f ca="1"/>
        <v>71.790000000000006</v>
      </c>
      <c r="AC362" vm="6696">
        <f ca="1"/>
        <v>69.209999999999994</v>
      </c>
      <c r="AD362" vm="21788">
        <f ca="1"/>
        <v>62.68</v>
      </c>
      <c r="AE362" vm="4732">
        <f ca="1"/>
        <v>64.17</v>
      </c>
      <c r="AF362" vm="15928">
        <f ca="1"/>
        <v>52.09</v>
      </c>
      <c r="AG362" vm="12867">
        <f ca="1"/>
        <v>48.83</v>
      </c>
      <c r="AH362" vm="5040">
        <f ca="1"/>
        <v>49.95</v>
      </c>
      <c r="AI362" vm="23294">
        <f ca="1"/>
        <v>52.19</v>
      </c>
      <c r="AJ362" vm="12690">
        <f ca="1"/>
        <v>54</v>
      </c>
      <c r="AK362" vm="16708">
        <f ca="1"/>
        <v>50.6</v>
      </c>
      <c r="AL362" vm="12101">
        <f ca="1"/>
        <v>54.83</v>
      </c>
      <c r="AM362" vm="2172">
        <f ca="1"/>
        <v>44.6</v>
      </c>
      <c r="AN362" vm="23295">
        <f ca="1"/>
        <v>49.97</v>
      </c>
      <c r="AO362" vm="12829">
        <f ca="1"/>
        <v>54.34</v>
      </c>
      <c r="AP362" vm="4716">
        <f ca="1"/>
        <v>48.15</v>
      </c>
      <c r="AQ362" vm="17159">
        <f ca="1"/>
        <v>48.71</v>
      </c>
      <c r="AR362" vm="23296">
        <f ca="1"/>
        <v>42.07</v>
      </c>
      <c r="AS362" vm="2142">
        <f ca="1"/>
        <v>47.1</v>
      </c>
      <c r="AT362" vm="3654">
        <f ca="1"/>
        <v>45.73</v>
      </c>
      <c r="AU362" vm="3053">
        <f ca="1"/>
        <v>43.13</v>
      </c>
      <c r="AV362" vm="4407">
        <f ca="1"/>
        <v>47.19</v>
      </c>
      <c r="AW362" vm="20687">
        <f ca="1"/>
        <v>49.45</v>
      </c>
      <c r="AX362" vm="23297">
        <f ca="1"/>
        <v>55.03</v>
      </c>
      <c r="AY362" vm="22286">
        <f ca="1"/>
        <v>50.58</v>
      </c>
      <c r="AZ362" vm="11575">
        <f ca="1"/>
        <v>51.21</v>
      </c>
      <c r="BA362" vm="10915">
        <f ca="1"/>
        <v>52.12</v>
      </c>
      <c r="BB362" vm="11891">
        <f ca="1"/>
        <v>47.94</v>
      </c>
      <c r="BC362" vm="7562">
        <f ca="1"/>
        <v>49.48</v>
      </c>
      <c r="BD362" vm="21846">
        <f ca="1"/>
        <v>54.69</v>
      </c>
      <c r="BE362" vm="23294">
        <f ca="1"/>
        <v>52.19</v>
      </c>
      <c r="BF362" vm="11164">
        <f ca="1"/>
        <v>54.62</v>
      </c>
      <c r="BG362" vm="2544">
        <f ca="1"/>
        <v>50.76</v>
      </c>
      <c r="BH362" vm="3030">
        <f ca="1"/>
        <v>46.95</v>
      </c>
      <c r="BI362" vm="3951">
        <f ca="1"/>
        <v>45.79</v>
      </c>
      <c r="BJ362" vm="21847">
        <f ca="1"/>
        <v>54.59</v>
      </c>
      <c r="BK362" vm="12168">
        <f ca="1"/>
        <v>53.56</v>
      </c>
      <c r="BL362" vm="10420">
        <f ca="1"/>
        <v>53.73</v>
      </c>
      <c r="BM362" vm="5162">
        <f ca="1"/>
        <v>51.52</v>
      </c>
      <c r="BN362" vm="22199">
        <f ca="1"/>
        <v>60.75</v>
      </c>
      <c r="BO362" vm="6601">
        <f ca="1"/>
        <v>60.34</v>
      </c>
      <c r="BP362" vm="18476">
        <f ca="1"/>
        <v>56.07</v>
      </c>
      <c r="BQ362" vm="19756">
        <f ca="1"/>
        <v>57.09</v>
      </c>
      <c r="BR362" vm="18753">
        <f ca="1"/>
        <v>59.38</v>
      </c>
      <c r="BS362" vm="18742">
        <f ca="1"/>
        <v>52.49</v>
      </c>
      <c r="BT362" vm="15311">
        <f ca="1"/>
        <v>49.46</v>
      </c>
      <c r="BU362" vm="9432">
        <f ca="1"/>
        <v>47.81</v>
      </c>
      <c r="BV362" vm="20725">
        <f ca="1"/>
        <v>46.23</v>
      </c>
      <c r="BW362" vm="10937">
        <f ca="1"/>
        <v>51.49</v>
      </c>
      <c r="BX362" vm="3899">
        <f ca="1"/>
        <v>51.57</v>
      </c>
      <c r="BY362" vm="5028">
        <f ca="1"/>
        <v>54.01</v>
      </c>
      <c r="BZ362" vm="3920">
        <f ca="1"/>
        <v>56.7</v>
      </c>
      <c r="CA362" vm="10948">
        <f ca="1"/>
        <v>58.05</v>
      </c>
      <c r="CB362" vm="3898">
        <f ca="1"/>
        <v>56.32</v>
      </c>
      <c r="CC362" vm="3598">
        <f ca="1"/>
        <v>52.27</v>
      </c>
      <c r="CD362" vm="12628">
        <f ca="1"/>
        <v>59.56</v>
      </c>
      <c r="CE362" vm="11918">
        <f ca="1"/>
        <v>70.72</v>
      </c>
      <c r="CF362" vm="23298">
        <f ca="1"/>
        <v>66.680000000000007</v>
      </c>
      <c r="CG362" vm="13413">
        <f ca="1"/>
        <v>75.900000000000006</v>
      </c>
      <c r="CH362" vm="3178">
        <f ca="1"/>
        <v>80.17</v>
      </c>
      <c r="CI362" vm="16404">
        <f ca="1"/>
        <v>76.87</v>
      </c>
      <c r="CJ362" vm="14282">
        <f ca="1"/>
        <v>77.25</v>
      </c>
      <c r="CK362" vm="12697">
        <f ca="1"/>
        <v>75.709999999999994</v>
      </c>
      <c r="CL362" vm="12417">
        <f ca="1"/>
        <v>75.5</v>
      </c>
      <c r="CM362" vm="21229">
        <f ca="1"/>
        <v>82.1</v>
      </c>
      <c r="CN362" vm="12584">
        <f ca="1"/>
        <v>82.3</v>
      </c>
      <c r="CO362" vm="16922">
        <f ca="1"/>
        <v>94.57</v>
      </c>
      <c r="CP362" vm="23299">
        <f ca="1"/>
        <v>91.47</v>
      </c>
      <c r="CQ362" vm="22612">
        <f ca="1"/>
        <v>87.33</v>
      </c>
      <c r="CR362" vm="9647">
        <f ca="1"/>
        <v>86.82</v>
      </c>
      <c r="CS362" vm="6758">
        <f ca="1"/>
        <v>91</v>
      </c>
      <c r="CT362" vm="6623">
        <f ca="1"/>
        <v>107.08</v>
      </c>
      <c r="CU362" vm="19697">
        <f ca="1"/>
        <v>100.8</v>
      </c>
      <c r="CV362" vm="22088">
        <f ca="1"/>
        <v>109.19</v>
      </c>
      <c r="CW362" vm="23300">
        <f ca="1"/>
        <v>111.98</v>
      </c>
      <c r="CX362" vm="8858">
        <f ca="1"/>
        <v>111.9</v>
      </c>
      <c r="CY362" vm="13557">
        <f ca="1"/>
        <v>103.04</v>
      </c>
      <c r="CZ362" vm="10349">
        <f ca="1"/>
        <v>99.27</v>
      </c>
      <c r="DA362" vm="16912">
        <f ca="1"/>
        <v>98.32</v>
      </c>
      <c r="DB362" vm="23301">
        <f ca="1"/>
        <v>100.83</v>
      </c>
      <c r="DC362" vm="6747">
        <f ca="1"/>
        <v>112.72</v>
      </c>
      <c r="DD362" vm="23302">
        <f ca="1"/>
        <v>110.52</v>
      </c>
      <c r="DE362" vm="16679">
        <f ca="1"/>
        <v>108.52</v>
      </c>
      <c r="DF362" vm="7372">
        <f ca="1"/>
        <v>122.24</v>
      </c>
      <c r="DG362" vm="22077">
        <f ca="1"/>
        <v>118.27</v>
      </c>
    </row>
    <row r="363" spans="2:111" x14ac:dyDescent="0.55000000000000004">
      <c r="B363" t="e" vm="23303">
        <v>#VALUE!</v>
      </c>
      <c r="C363" t="str" cm="1">
        <f t="array" aca="1" ref="C363" ca="1">_FV(B363,"Industry")</f>
        <v>Pharmaceuticals</v>
      </c>
      <c r="D363" cm="1" vm="23304">
        <f t="array" aca="1" ref="D363:DG363" ca="1">IFERROR(TRANSPOSE(_xlfn.STOCKHISTORY(B363,$B$1,$C$1,2,0,1)),"")</f>
        <v>251.51580000000001</v>
      </c>
      <c r="E363" vm="23305">
        <f ca="1"/>
        <v>238.952</v>
      </c>
      <c r="F363" vm="23306">
        <f ca="1"/>
        <v>239.78100000000001</v>
      </c>
      <c r="G363" vm="23307">
        <f ca="1"/>
        <v>253.2936</v>
      </c>
      <c r="H363" vm="23308">
        <f ca="1"/>
        <v>266.87060000000002</v>
      </c>
      <c r="I363" vm="23309">
        <f ca="1"/>
        <v>222.7406</v>
      </c>
      <c r="J363" vm="23310">
        <f ca="1"/>
        <v>267.0548</v>
      </c>
      <c r="K363" vm="23311">
        <f ca="1"/>
        <v>281.51609999999999</v>
      </c>
      <c r="L363" vm="23312">
        <f ca="1"/>
        <v>288.3322</v>
      </c>
      <c r="M363" vm="23313">
        <f ca="1"/>
        <v>258.07409999999999</v>
      </c>
      <c r="N363" vm="23314">
        <f ca="1"/>
        <v>270.8682</v>
      </c>
      <c r="O363" vm="23315">
        <f ca="1"/>
        <v>261.20580000000001</v>
      </c>
      <c r="P363" vm="23316">
        <f ca="1"/>
        <v>255.36600000000001</v>
      </c>
      <c r="Q363" vm="23317">
        <f ca="1"/>
        <v>288.60000000000002</v>
      </c>
      <c r="R363" vm="23318">
        <f ca="1"/>
        <v>273.42</v>
      </c>
      <c r="S363" vm="23319">
        <f ca="1"/>
        <v>271.20999999999998</v>
      </c>
      <c r="T363" vm="23320">
        <f ca="1"/>
        <v>247.77</v>
      </c>
      <c r="U363" vm="23321">
        <f ca="1"/>
        <v>271.36</v>
      </c>
      <c r="V363" vm="23322">
        <f ca="1"/>
        <v>289.58999999999997</v>
      </c>
      <c r="W363" vm="23323">
        <f ca="1"/>
        <v>316.56</v>
      </c>
      <c r="X363" vm="23324">
        <f ca="1"/>
        <v>313.12</v>
      </c>
      <c r="Y363" vm="23325">
        <f ca="1"/>
        <v>311.66000000000003</v>
      </c>
      <c r="Z363" vm="23326">
        <f ca="1"/>
        <v>322.17</v>
      </c>
      <c r="AA363" vm="23327">
        <f ca="1"/>
        <v>318.57</v>
      </c>
      <c r="AB363" vm="23328">
        <f ca="1"/>
        <v>347.81</v>
      </c>
      <c r="AC363" vm="23329">
        <f ca="1"/>
        <v>288.99</v>
      </c>
      <c r="AD363" vm="23330">
        <f ca="1"/>
        <v>273.82</v>
      </c>
      <c r="AE363" vm="23331">
        <f ca="1"/>
        <v>273.60000000000002</v>
      </c>
      <c r="AF363" vm="23332">
        <f ca="1"/>
        <v>293.95999999999998</v>
      </c>
      <c r="AG363" vm="23333">
        <f ca="1"/>
        <v>290.24</v>
      </c>
      <c r="AH363" vm="23334">
        <f ca="1"/>
        <v>334.37</v>
      </c>
      <c r="AI363" vm="23335">
        <f ca="1"/>
        <v>353.49</v>
      </c>
      <c r="AJ363" vm="23336">
        <f ca="1"/>
        <v>353.31</v>
      </c>
      <c r="AK363" vm="23337">
        <f ca="1"/>
        <v>304.27</v>
      </c>
      <c r="AL363" vm="17939">
        <f ca="1"/>
        <v>333.72</v>
      </c>
      <c r="AM363" vm="23338">
        <f ca="1"/>
        <v>300.92</v>
      </c>
      <c r="AN363" vm="23339">
        <f ca="1"/>
        <v>333.78</v>
      </c>
      <c r="AO363" vm="23340">
        <f ca="1"/>
        <v>328.01</v>
      </c>
      <c r="AP363" vm="13285">
        <f ca="1"/>
        <v>236.38</v>
      </c>
      <c r="AQ363" vm="14025">
        <f ca="1"/>
        <v>229.24</v>
      </c>
      <c r="AR363" vm="13176">
        <f ca="1"/>
        <v>219.29</v>
      </c>
      <c r="AS363" vm="23341">
        <f ca="1"/>
        <v>233.87</v>
      </c>
      <c r="AT363" vm="23342">
        <f ca="1"/>
        <v>237.82</v>
      </c>
      <c r="AU363" vm="23343">
        <f ca="1"/>
        <v>219.75</v>
      </c>
      <c r="AV363" vm="12966">
        <f ca="1"/>
        <v>232.82</v>
      </c>
      <c r="AW363" vm="1606">
        <f ca="1"/>
        <v>298.70999999999998</v>
      </c>
      <c r="AX363" vm="6024">
        <f ca="1"/>
        <v>299.81</v>
      </c>
      <c r="AY363" vm="23344">
        <f ca="1"/>
        <v>296.73</v>
      </c>
      <c r="AZ363" vm="23345">
        <f ca="1"/>
        <v>268.85000000000002</v>
      </c>
      <c r="BA363" vm="23346">
        <f ca="1"/>
        <v>308.39</v>
      </c>
      <c r="BB363" vm="23347">
        <f ca="1"/>
        <v>316.38</v>
      </c>
      <c r="BC363" vm="23348">
        <f ca="1"/>
        <v>296.83</v>
      </c>
      <c r="BD363" vm="23349">
        <f ca="1"/>
        <v>307.08999999999997</v>
      </c>
      <c r="BE363" vm="23350">
        <f ca="1"/>
        <v>267.55</v>
      </c>
      <c r="BF363" vm="21121">
        <f ca="1"/>
        <v>274.69</v>
      </c>
      <c r="BG363" vm="23351">
        <f ca="1"/>
        <v>287.64</v>
      </c>
      <c r="BH363" vm="23352">
        <f ca="1"/>
        <v>283.68</v>
      </c>
      <c r="BI363" vm="23353">
        <f ca="1"/>
        <v>252.07</v>
      </c>
      <c r="BJ363" vm="23354">
        <f ca="1"/>
        <v>240.17</v>
      </c>
      <c r="BK363" vm="15983">
        <f ca="1"/>
        <v>244.86</v>
      </c>
      <c r="BL363" vm="17668">
        <f ca="1"/>
        <v>282.61</v>
      </c>
      <c r="BM363" vm="23355">
        <f ca="1"/>
        <v>272.88</v>
      </c>
      <c r="BN363" vm="23356">
        <f ca="1"/>
        <v>279.75</v>
      </c>
      <c r="BO363" vm="23357">
        <f ca="1"/>
        <v>267.33</v>
      </c>
      <c r="BP363" vm="23358">
        <f ca="1"/>
        <v>267.48</v>
      </c>
      <c r="BQ363" vm="23359">
        <f ca="1"/>
        <v>346.27</v>
      </c>
      <c r="BR363" vm="23360">
        <f ca="1"/>
        <v>326.73</v>
      </c>
      <c r="BS363" vm="23361">
        <f ca="1"/>
        <v>338.91</v>
      </c>
      <c r="BT363" vm="23362">
        <f ca="1"/>
        <v>282.99</v>
      </c>
      <c r="BU363" vm="23363">
        <f ca="1"/>
        <v>266.68</v>
      </c>
      <c r="BV363" vm="23364">
        <f ca="1"/>
        <v>235.74</v>
      </c>
      <c r="BW363" vm="23365">
        <f ca="1"/>
        <v>239.92</v>
      </c>
      <c r="BX363" vm="17821">
        <f ca="1"/>
        <v>226</v>
      </c>
      <c r="BY363" vm="23366">
        <f ca="1"/>
        <v>211.01</v>
      </c>
      <c r="BZ363" vm="19349">
        <f ca="1"/>
        <v>210.6</v>
      </c>
      <c r="CA363" vm="23367">
        <f ca="1"/>
        <v>207.44</v>
      </c>
      <c r="CB363" vm="23368">
        <f ca="1"/>
        <v>200</v>
      </c>
      <c r="CC363" vm="13498">
        <f ca="1"/>
        <v>203.94</v>
      </c>
      <c r="CD363" vm="23369">
        <f ca="1"/>
        <v>215.06</v>
      </c>
      <c r="CE363" vm="17802">
        <f ca="1"/>
        <v>195.38</v>
      </c>
      <c r="CF363" vm="23370">
        <f ca="1"/>
        <v>267</v>
      </c>
      <c r="CG363" vm="23371">
        <f ca="1"/>
        <v>283.44</v>
      </c>
      <c r="CH363" vm="23372">
        <f ca="1"/>
        <v>305.17</v>
      </c>
      <c r="CI363" vm="23373">
        <f ca="1"/>
        <v>276.92</v>
      </c>
      <c r="CJ363" vm="23374">
        <f ca="1"/>
        <v>290.89999999999998</v>
      </c>
      <c r="CK363" vm="23375">
        <f ca="1"/>
        <v>269.86</v>
      </c>
      <c r="CL363" vm="23376">
        <f ca="1"/>
        <v>278.02999999999997</v>
      </c>
      <c r="CM363" vm="20010">
        <f ca="1"/>
        <v>304.23</v>
      </c>
      <c r="CN363" vm="23377">
        <f ca="1"/>
        <v>296.41000000000003</v>
      </c>
      <c r="CO363" vm="23378">
        <f ca="1"/>
        <v>284.85000000000002</v>
      </c>
      <c r="CP363" vm="23379">
        <f ca="1"/>
        <v>270.19</v>
      </c>
      <c r="CQ363" vm="23380">
        <f ca="1"/>
        <v>267.36</v>
      </c>
      <c r="CR363" vm="7278">
        <f ca="1"/>
        <v>257.01</v>
      </c>
      <c r="CS363" vm="2254">
        <f ca="1"/>
        <v>237.54</v>
      </c>
      <c r="CT363" vm="5826">
        <f ca="1"/>
        <v>234.08</v>
      </c>
      <c r="CU363" vm="23381">
        <f ca="1"/>
        <v>258.77</v>
      </c>
      <c r="CV363" vm="23382">
        <f ca="1"/>
        <v>246.66</v>
      </c>
      <c r="CW363" vm="5564">
        <f ca="1"/>
        <v>216.99</v>
      </c>
      <c r="CX363" vm="23383">
        <f ca="1"/>
        <v>215.63</v>
      </c>
      <c r="CY363" vm="1891">
        <f ca="1"/>
        <v>214.82</v>
      </c>
      <c r="CZ363" vm="23384">
        <f ca="1"/>
        <v>224.94</v>
      </c>
      <c r="DA363" vm="23385">
        <f ca="1"/>
        <v>231.82</v>
      </c>
      <c r="DB363" vm="20853">
        <f ca="1"/>
        <v>213.2</v>
      </c>
      <c r="DC363" vm="23386">
        <f ca="1"/>
        <v>204.76</v>
      </c>
      <c r="DD363" vm="13140">
        <f ca="1"/>
        <v>193.84</v>
      </c>
      <c r="DE363" vm="16687">
        <f ca="1"/>
        <v>174</v>
      </c>
      <c r="DF363" vm="11353">
        <f ca="1"/>
        <v>160.63</v>
      </c>
      <c r="DG363" vm="9548">
        <f ca="1"/>
        <v>152.91999999999999</v>
      </c>
    </row>
    <row r="364" spans="2:111" x14ac:dyDescent="0.55000000000000004">
      <c r="B364" t="e" vm="23387">
        <v>#VALUE!</v>
      </c>
      <c r="C364" t="str" cm="1">
        <f t="array" aca="1" ref="C364" ca="1">_FV(B364,"Industry")</f>
        <v>Pharmaceuticals</v>
      </c>
      <c r="D364" cm="1" vm="3024">
        <f t="array" aca="1" ref="D364:DG364" ca="1">IFERROR(TRANSPOSE(_xlfn.STOCKHISTORY(B364,$B$1,$C$1,2,0,1)),"")</f>
        <v>52.69</v>
      </c>
      <c r="E364" vm="23388">
        <f ca="1"/>
        <v>45.07</v>
      </c>
      <c r="F364" vm="5022">
        <f ca="1"/>
        <v>46.35</v>
      </c>
      <c r="G364" vm="19373">
        <f ca="1"/>
        <v>41.71</v>
      </c>
      <c r="H364" vm="23389">
        <f ca="1"/>
        <v>43.34</v>
      </c>
      <c r="I364" vm="10570">
        <f ca="1"/>
        <v>43.24</v>
      </c>
      <c r="J364" vm="18185">
        <f ca="1"/>
        <v>46.79</v>
      </c>
      <c r="K364" vm="23390">
        <f ca="1"/>
        <v>42.36</v>
      </c>
      <c r="L364" vm="3644">
        <f ca="1"/>
        <v>38.119999999999997</v>
      </c>
      <c r="M364" vm="3610">
        <f ca="1"/>
        <v>36.5</v>
      </c>
      <c r="N364" vm="2456">
        <f ca="1"/>
        <v>36.61</v>
      </c>
      <c r="O364" vm="8786">
        <f ca="1"/>
        <v>38.15</v>
      </c>
      <c r="P364" vm="3906">
        <f ca="1"/>
        <v>38.049999999999997</v>
      </c>
      <c r="Q364" vm="7823">
        <f ca="1"/>
        <v>41.85</v>
      </c>
      <c r="R364" vm="15094">
        <f ca="1"/>
        <v>38.99</v>
      </c>
      <c r="S364" vm="4531">
        <f ca="1"/>
        <v>37.35</v>
      </c>
      <c r="T364" vm="3941">
        <f ca="1"/>
        <v>38.979999999999997</v>
      </c>
      <c r="U364" vm="23391">
        <f ca="1"/>
        <v>38.82</v>
      </c>
      <c r="V364" vm="15094">
        <f ca="1"/>
        <v>38.99</v>
      </c>
      <c r="W364" vm="6527">
        <f ca="1"/>
        <v>31.48</v>
      </c>
      <c r="X364" vm="6874">
        <f ca="1"/>
        <v>31.37</v>
      </c>
      <c r="Y364" vm="4394">
        <f ca="1"/>
        <v>35.71</v>
      </c>
      <c r="Z364" vm="3641">
        <f ca="1"/>
        <v>36.53</v>
      </c>
      <c r="AA364" vm="12164">
        <f ca="1"/>
        <v>42.31</v>
      </c>
      <c r="AB364" vm="3616">
        <f ca="1"/>
        <v>42.85</v>
      </c>
      <c r="AC364" vm="3634">
        <f ca="1"/>
        <v>40.32</v>
      </c>
      <c r="AD364" vm="10878">
        <f ca="1"/>
        <v>41.17</v>
      </c>
      <c r="AE364" vm="11154">
        <f ca="1"/>
        <v>38.76</v>
      </c>
      <c r="AF364" vm="4539">
        <f ca="1"/>
        <v>38.46</v>
      </c>
      <c r="AG364" vm="6912">
        <f ca="1"/>
        <v>36.14</v>
      </c>
      <c r="AH364" vm="14613">
        <f ca="1"/>
        <v>37.31</v>
      </c>
      <c r="AI364" vm="20543">
        <f ca="1"/>
        <v>39.130000000000003</v>
      </c>
      <c r="AJ364" vm="2491">
        <f ca="1"/>
        <v>36.6</v>
      </c>
      <c r="AK364" vm="17716">
        <f ca="1"/>
        <v>31.25</v>
      </c>
      <c r="AL364" vm="22590">
        <f ca="1"/>
        <v>33.86</v>
      </c>
      <c r="AM364" vm="2962">
        <f ca="1"/>
        <v>27.4</v>
      </c>
      <c r="AN364" vm="5602">
        <f ca="1"/>
        <v>29.95</v>
      </c>
      <c r="AO364" vm="16690">
        <f ca="1"/>
        <v>26.39</v>
      </c>
      <c r="AP364" vm="20712">
        <f ca="1"/>
        <v>28.34</v>
      </c>
      <c r="AQ364" vm="4174">
        <f ca="1"/>
        <v>26.99</v>
      </c>
      <c r="AR364" vm="7801">
        <f ca="1"/>
        <v>16.8</v>
      </c>
      <c r="AS364" vm="21616">
        <f ca="1"/>
        <v>19.04</v>
      </c>
      <c r="AT364" vm="23392">
        <f ca="1"/>
        <v>20.9</v>
      </c>
      <c r="AU364" vm="22374">
        <f ca="1"/>
        <v>19.47</v>
      </c>
      <c r="AV364" vm="21539">
        <f ca="1"/>
        <v>19.78</v>
      </c>
      <c r="AW364" vm="10176">
        <f ca="1"/>
        <v>19.149999999999999</v>
      </c>
      <c r="AX364" vm="22406">
        <f ca="1"/>
        <v>18.78</v>
      </c>
      <c r="AY364" vm="23393">
        <f ca="1"/>
        <v>20.100000000000001</v>
      </c>
      <c r="AZ364" vm="16652">
        <f ca="1"/>
        <v>21.42</v>
      </c>
      <c r="BA364" vm="16603">
        <f ca="1"/>
        <v>17.190000000000001</v>
      </c>
      <c r="BB364" vm="4258">
        <f ca="1"/>
        <v>14.91</v>
      </c>
      <c r="BC364" vm="23394">
        <f ca="1"/>
        <v>16.77</v>
      </c>
      <c r="BD364" vm="22506">
        <f ca="1"/>
        <v>17.07</v>
      </c>
      <c r="BE364" vm="23395">
        <f ca="1"/>
        <v>16.079999999999998</v>
      </c>
      <c r="BF364" vm="22518">
        <f ca="1"/>
        <v>16.11</v>
      </c>
      <c r="BG364" vm="7772">
        <f ca="1"/>
        <v>16.38</v>
      </c>
      <c r="BH364" vm="23396">
        <f ca="1"/>
        <v>14.83</v>
      </c>
      <c r="BI364" vm="23397">
        <f ca="1"/>
        <v>14.54</v>
      </c>
      <c r="BJ364" vm="19874">
        <f ca="1"/>
        <v>16.82</v>
      </c>
      <c r="BK364" vm="4603">
        <f ca="1"/>
        <v>18.739999999999998</v>
      </c>
      <c r="BL364" vm="7803">
        <f ca="1"/>
        <v>16.989999999999998</v>
      </c>
      <c r="BM364" vm="4187">
        <f ca="1"/>
        <v>14.85</v>
      </c>
      <c r="BN364" vm="21646">
        <f ca="1"/>
        <v>13.97</v>
      </c>
      <c r="BO364" vm="4463">
        <f ca="1"/>
        <v>13.3</v>
      </c>
      <c r="BP364" vm="2730">
        <f ca="1"/>
        <v>15.24</v>
      </c>
      <c r="BQ364" vm="23398">
        <f ca="1"/>
        <v>14.29</v>
      </c>
      <c r="BR364" vm="22422">
        <f ca="1"/>
        <v>14.07</v>
      </c>
      <c r="BS364" vm="23399">
        <f ca="1"/>
        <v>14.63</v>
      </c>
      <c r="BT364" vm="23400">
        <f ca="1"/>
        <v>13.55</v>
      </c>
      <c r="BU364" vm="17532">
        <f ca="1"/>
        <v>13.35</v>
      </c>
      <c r="BV364" vm="1963">
        <f ca="1"/>
        <v>12.31</v>
      </c>
      <c r="BW364" vm="4247">
        <f ca="1"/>
        <v>13.53</v>
      </c>
      <c r="BX364" vm="4324">
        <f ca="1"/>
        <v>14.97</v>
      </c>
      <c r="BY364" vm="23401">
        <f ca="1"/>
        <v>11.01</v>
      </c>
      <c r="BZ364" vm="21622">
        <f ca="1"/>
        <v>10.88</v>
      </c>
      <c r="CA364" vm="23402">
        <f ca="1"/>
        <v>10.33</v>
      </c>
      <c r="CB364" vm="4279">
        <f ca="1"/>
        <v>12.27</v>
      </c>
      <c r="CC364" vm="21625">
        <f ca="1"/>
        <v>10.47</v>
      </c>
      <c r="CD364" vm="23403">
        <f ca="1"/>
        <v>9.69</v>
      </c>
      <c r="CE364" vm="2685">
        <f ca="1"/>
        <v>9.5500000000000007</v>
      </c>
      <c r="CF364" vm="23404">
        <f ca="1"/>
        <v>8.52</v>
      </c>
      <c r="CG364" vm="23405">
        <f ca="1"/>
        <v>10.130000000000001</v>
      </c>
      <c r="CH364" vm="23406">
        <f ca="1"/>
        <v>11.03</v>
      </c>
      <c r="CI364" vm="2728">
        <f ca="1"/>
        <v>11.13</v>
      </c>
      <c r="CJ364" vm="23407">
        <f ca="1"/>
        <v>12.16</v>
      </c>
      <c r="CK364" vm="21517">
        <f ca="1"/>
        <v>11.4</v>
      </c>
      <c r="CL364" vm="23408">
        <f ca="1"/>
        <v>9.6199999999999992</v>
      </c>
      <c r="CM364" vm="12013">
        <f ca="1"/>
        <v>9.33</v>
      </c>
      <c r="CN364" vm="23409">
        <f ca="1"/>
        <v>9.15</v>
      </c>
      <c r="CO364" vm="9184">
        <f ca="1"/>
        <v>9.98</v>
      </c>
      <c r="CP364" vm="2712">
        <f ca="1"/>
        <v>10.53</v>
      </c>
      <c r="CQ364" vm="4457">
        <f ca="1"/>
        <v>10.75</v>
      </c>
      <c r="CR364" vm="4243">
        <f ca="1"/>
        <v>9.86</v>
      </c>
      <c r="CS364" vm="23410">
        <f ca="1"/>
        <v>8.9</v>
      </c>
      <c r="CT364" vm="23411">
        <f ca="1"/>
        <v>9.18</v>
      </c>
      <c r="CU364" vm="10983">
        <f ca="1"/>
        <v>10.83</v>
      </c>
      <c r="CV364" vm="9164">
        <f ca="1"/>
        <v>11.77</v>
      </c>
      <c r="CW364" vm="23412">
        <f ca="1"/>
        <v>12.37</v>
      </c>
      <c r="CX364" vm="10122">
        <f ca="1"/>
        <v>11.94</v>
      </c>
      <c r="CY364" vm="21678">
        <f ca="1"/>
        <v>11.57</v>
      </c>
      <c r="CZ364" vm="4244">
        <f ca="1"/>
        <v>10.6</v>
      </c>
      <c r="DA364" vm="10854">
        <f ca="1"/>
        <v>10.63</v>
      </c>
      <c r="DB364" vm="9180">
        <f ca="1"/>
        <v>12.06</v>
      </c>
      <c r="DC364" vm="4286">
        <f ca="1"/>
        <v>12.08</v>
      </c>
      <c r="DD364" vm="21669">
        <f ca="1"/>
        <v>11.61</v>
      </c>
      <c r="DE364" vm="10119">
        <f ca="1"/>
        <v>11.6</v>
      </c>
      <c r="DF364" vm="23413">
        <f ca="1"/>
        <v>13.09</v>
      </c>
      <c r="DG364" vm="23414">
        <f ca="1"/>
        <v>12.45</v>
      </c>
    </row>
    <row r="365" spans="2:111" x14ac:dyDescent="0.55000000000000004">
      <c r="B365" t="e" vm="23415">
        <v>#VALUE!</v>
      </c>
      <c r="C365" t="str" cm="1">
        <f t="array" aca="1" ref="C365" ca="1">_FV(B365,"Industry")</f>
        <v>Pharmaceuticals</v>
      </c>
      <c r="D365" cm="1" vm="4176">
        <f t="array" aca="1" ref="D365:DG365" ca="1">IFERROR(TRANSPOSE(_xlfn.STOCKHISTORY(B365,$B$1,$C$1,2,0,1)),"")</f>
        <v>23.53</v>
      </c>
      <c r="E365" vm="4217">
        <f ca="1"/>
        <v>24.27</v>
      </c>
      <c r="F365" vm="2175">
        <f ca="1"/>
        <v>26.67</v>
      </c>
      <c r="G365" vm="21895">
        <f ca="1"/>
        <v>29.53</v>
      </c>
      <c r="H365" vm="20716">
        <f ca="1"/>
        <v>28.12</v>
      </c>
      <c r="I365" vm="10168">
        <f ca="1"/>
        <v>22.99</v>
      </c>
      <c r="J365" vm="19867">
        <f ca="1"/>
        <v>25.54</v>
      </c>
      <c r="K365" vm="6869">
        <f ca="1"/>
        <v>25.23</v>
      </c>
      <c r="L365" vm="17521">
        <f ca="1"/>
        <v>25.84</v>
      </c>
      <c r="M365" vm="207">
        <f ca="1"/>
        <v>22.81</v>
      </c>
      <c r="N365" vm="23416">
        <f ca="1"/>
        <v>23.93</v>
      </c>
      <c r="O365" vm="17579">
        <f ca="1"/>
        <v>26.96</v>
      </c>
      <c r="P365" vm="6931">
        <f ca="1"/>
        <v>26.76</v>
      </c>
      <c r="Q365" vm="3414">
        <f ca="1"/>
        <v>28.7</v>
      </c>
      <c r="R365" vm="23417">
        <f ca="1"/>
        <v>28.32</v>
      </c>
      <c r="S365" vm="3352">
        <f ca="1"/>
        <v>29.28</v>
      </c>
      <c r="T365" vm="11997">
        <f ca="1"/>
        <v>35.53</v>
      </c>
      <c r="U365" vm="8127">
        <f ca="1"/>
        <v>35.1</v>
      </c>
      <c r="V365" vm="22470">
        <f ca="1"/>
        <v>34.700000000000003</v>
      </c>
      <c r="W365" vm="3442">
        <f ca="1"/>
        <v>41.29</v>
      </c>
      <c r="X365" vm="3057">
        <f ca="1"/>
        <v>39.92</v>
      </c>
      <c r="Y365" vm="4383">
        <f ca="1"/>
        <v>42.59</v>
      </c>
      <c r="Z365" vm="23418">
        <f ca="1"/>
        <v>39.79</v>
      </c>
      <c r="AA365" vm="12134">
        <f ca="1"/>
        <v>41.08</v>
      </c>
      <c r="AB365" vm="8042">
        <f ca="1"/>
        <v>46.54</v>
      </c>
      <c r="AC365" vm="3334">
        <f ca="1"/>
        <v>41.75</v>
      </c>
      <c r="AD365" vm="6224">
        <f ca="1"/>
        <v>41.06</v>
      </c>
      <c r="AE365" vm="19181">
        <f ca="1"/>
        <v>41.11</v>
      </c>
      <c r="AF365" vm="22525">
        <f ca="1"/>
        <v>39.26</v>
      </c>
      <c r="AG365" vm="5016">
        <f ca="1"/>
        <v>41.89</v>
      </c>
      <c r="AH365" vm="12852">
        <f ca="1"/>
        <v>41.7</v>
      </c>
      <c r="AI365" vm="23419">
        <f ca="1"/>
        <v>41.8</v>
      </c>
      <c r="AJ365" vm="4685">
        <f ca="1"/>
        <v>45.55</v>
      </c>
      <c r="AK365" vm="2486">
        <f ca="1"/>
        <v>40.340000000000003</v>
      </c>
      <c r="AL365" vm="10290">
        <f ca="1"/>
        <v>39.65</v>
      </c>
      <c r="AM365" vm="18141">
        <f ca="1"/>
        <v>31.18</v>
      </c>
      <c r="AN365" vm="8138">
        <f ca="1"/>
        <v>36.93</v>
      </c>
      <c r="AO365" vm="4689">
        <f ca="1"/>
        <v>43.22</v>
      </c>
      <c r="AP365" vm="3568">
        <f ca="1"/>
        <v>40.590000000000003</v>
      </c>
      <c r="AQ365" vm="17561">
        <f ca="1"/>
        <v>44.82</v>
      </c>
      <c r="AR365" vm="6180">
        <f ca="1"/>
        <v>45.5</v>
      </c>
      <c r="AS365" vm="21172">
        <f ca="1"/>
        <v>54.21</v>
      </c>
      <c r="AT365" vm="3458">
        <f ca="1"/>
        <v>56.49</v>
      </c>
      <c r="AU365" vm="2146">
        <f ca="1"/>
        <v>52.74</v>
      </c>
      <c r="AV365" vm="5152">
        <f ca="1"/>
        <v>47.66</v>
      </c>
      <c r="AW365" vm="7045">
        <f ca="1"/>
        <v>48.65</v>
      </c>
      <c r="AX365" vm="9436">
        <f ca="1"/>
        <v>51.99</v>
      </c>
      <c r="AY365" vm="3170">
        <f ca="1"/>
        <v>56.3</v>
      </c>
      <c r="AZ365" vm="9827">
        <f ca="1"/>
        <v>61.1</v>
      </c>
      <c r="BA365" vm="3894">
        <f ca="1"/>
        <v>51.53</v>
      </c>
      <c r="BB365" vm="6540">
        <f ca="1"/>
        <v>51.95</v>
      </c>
      <c r="BC365" vm="21416">
        <f ca="1"/>
        <v>69.150000000000006</v>
      </c>
      <c r="BD365" vm="17164">
        <f ca="1"/>
        <v>77.73</v>
      </c>
      <c r="BE365" vm="9778">
        <f ca="1"/>
        <v>73.3</v>
      </c>
      <c r="BF365" vm="14094">
        <f ca="1"/>
        <v>87.34</v>
      </c>
      <c r="BG365" vm="11855">
        <f ca="1"/>
        <v>92.5</v>
      </c>
      <c r="BH365" vm="23420">
        <f ca="1"/>
        <v>85.66</v>
      </c>
      <c r="BI365" vm="22707">
        <f ca="1"/>
        <v>87.77</v>
      </c>
      <c r="BJ365" vm="23421">
        <f ca="1"/>
        <v>96.14</v>
      </c>
      <c r="BK365" vm="2886">
        <f ca="1"/>
        <v>104.07</v>
      </c>
      <c r="BL365" vm="10709">
        <f ca="1"/>
        <v>115.05</v>
      </c>
      <c r="BM365" vm="23422">
        <f ca="1"/>
        <v>113.71</v>
      </c>
      <c r="BN365" vm="12288">
        <f ca="1"/>
        <v>105.31</v>
      </c>
      <c r="BO365" vm="16323">
        <f ca="1"/>
        <v>112.47</v>
      </c>
      <c r="BP365" vm="22084">
        <f ca="1"/>
        <v>104.83</v>
      </c>
      <c r="BQ365" vm="19961">
        <f ca="1"/>
        <v>108.12</v>
      </c>
      <c r="BR365" vm="13969">
        <f ca="1"/>
        <v>119.81</v>
      </c>
      <c r="BS365" vm="18111">
        <f ca="1"/>
        <v>130.44</v>
      </c>
      <c r="BT365" vm="23423">
        <f ca="1"/>
        <v>133.07</v>
      </c>
      <c r="BU365" vm="21240">
        <f ca="1"/>
        <v>137.86000000000001</v>
      </c>
      <c r="BV365" vm="17219">
        <f ca="1"/>
        <v>128.66</v>
      </c>
      <c r="BW365" vm="14759">
        <f ca="1"/>
        <v>128.03</v>
      </c>
      <c r="BX365" vm="21737">
        <f ca="1"/>
        <v>103.93</v>
      </c>
      <c r="BY365" vm="23424">
        <f ca="1"/>
        <v>102.04</v>
      </c>
      <c r="BZ365" vm="23425">
        <f ca="1"/>
        <v>110.9</v>
      </c>
      <c r="CA365" vm="20051">
        <f ca="1"/>
        <v>90.56</v>
      </c>
      <c r="CB365" vm="6569">
        <f ca="1"/>
        <v>103.06</v>
      </c>
      <c r="CC365" vm="13965">
        <f ca="1"/>
        <v>107.29</v>
      </c>
      <c r="CD365" vm="11713">
        <f ca="1"/>
        <v>113.1</v>
      </c>
      <c r="CE365" vm="14301">
        <f ca="1"/>
        <v>88</v>
      </c>
      <c r="CF365" vm="11067">
        <f ca="1"/>
        <v>72.36</v>
      </c>
      <c r="CG365" vm="3760">
        <f ca="1"/>
        <v>65.73</v>
      </c>
      <c r="CH365" vm="23165">
        <f ca="1"/>
        <v>50.13</v>
      </c>
      <c r="CI365" vm="4686">
        <f ca="1"/>
        <v>45.01</v>
      </c>
      <c r="CJ365" vm="10063">
        <f ca="1"/>
        <v>53.55</v>
      </c>
      <c r="CK365" vm="19377">
        <f ca="1"/>
        <v>68.22</v>
      </c>
      <c r="CL365" vm="20131">
        <f ca="1"/>
        <v>65.709999999999994</v>
      </c>
      <c r="CM365" vm="23426">
        <f ca="1"/>
        <v>50.12</v>
      </c>
      <c r="CN365" vm="11267">
        <f ca="1"/>
        <v>37.229999999999997</v>
      </c>
      <c r="CO365" vm="5018">
        <f ca="1"/>
        <v>43.36</v>
      </c>
      <c r="CP365" vm="4378">
        <f ca="1"/>
        <v>48.52</v>
      </c>
      <c r="CQ365" vm="23295">
        <f ca="1"/>
        <v>49.97</v>
      </c>
      <c r="CR365" vm="16624">
        <f ca="1"/>
        <v>45.53</v>
      </c>
      <c r="CS365" vm="2968">
        <f ca="1"/>
        <v>34.39</v>
      </c>
      <c r="CT365" vm="3943">
        <f ca="1"/>
        <v>38.85</v>
      </c>
      <c r="CU365" vm="23427">
        <f ca="1"/>
        <v>44.93</v>
      </c>
      <c r="CV365" vm="23428">
        <f ca="1"/>
        <v>51.64</v>
      </c>
      <c r="CW365" vm="10388">
        <f ca="1"/>
        <v>57.34</v>
      </c>
      <c r="CX365" vm="11566">
        <f ca="1"/>
        <v>56.45</v>
      </c>
      <c r="CY365" vm="9452">
        <f ca="1"/>
        <v>55.85</v>
      </c>
      <c r="CZ365" vm="7997">
        <f ca="1"/>
        <v>53.79</v>
      </c>
      <c r="DA365" vm="16892">
        <f ca="1"/>
        <v>56.23</v>
      </c>
      <c r="DB365" vm="3456">
        <f ca="1"/>
        <v>59.34</v>
      </c>
      <c r="DC365" vm="17395">
        <f ca="1"/>
        <v>60.96</v>
      </c>
      <c r="DD365" vm="12827">
        <f ca="1"/>
        <v>60.57</v>
      </c>
      <c r="DE365" vm="10455">
        <f ca="1"/>
        <v>58.6</v>
      </c>
      <c r="DF365" vm="10058">
        <f ca="1"/>
        <v>61.11</v>
      </c>
      <c r="DG365" vm="17639">
        <f ca="1"/>
        <v>63.48</v>
      </c>
    </row>
    <row r="366" spans="2:111" x14ac:dyDescent="0.55000000000000004">
      <c r="B366" t="e" vm="23429">
        <v>#VALUE!</v>
      </c>
      <c r="C366" t="str" cm="1">
        <f t="array" aca="1" ref="C366" ca="1">_FV(B366,"Industry")</f>
        <v>Pharmaceuticals</v>
      </c>
      <c r="D366" cm="1" vm="14101">
        <f t="array" aca="1" ref="D366:DG366" ca="1">IFERROR(TRANSPOSE(_xlfn.STOCKHISTORY(B366,$B$1,$C$1,2,0,1)),"")</f>
        <v>70.56</v>
      </c>
      <c r="E366" vm="9843">
        <f ca="1"/>
        <v>73.5</v>
      </c>
      <c r="F366" vm="4754">
        <f ca="1"/>
        <v>72.47</v>
      </c>
      <c r="G366" vm="10341">
        <f ca="1"/>
        <v>72.27</v>
      </c>
      <c r="H366" vm="11304">
        <f ca="1"/>
        <v>84.41</v>
      </c>
      <c r="I366" vm="8017">
        <f ca="1"/>
        <v>79.98</v>
      </c>
      <c r="J366" vm="20292">
        <f ca="1"/>
        <v>90.21</v>
      </c>
      <c r="K366" vm="15501">
        <f ca="1"/>
        <v>81.099999999999994</v>
      </c>
      <c r="L366" vm="17835">
        <f ca="1"/>
        <v>94.29</v>
      </c>
      <c r="M366" vm="5770">
        <f ca="1"/>
        <v>86.97</v>
      </c>
      <c r="N366" vm="6635">
        <f ca="1"/>
        <v>102.29</v>
      </c>
      <c r="O366" vm="22186">
        <f ca="1"/>
        <v>100.27</v>
      </c>
      <c r="P366" vm="14993">
        <f ca="1"/>
        <v>121.21</v>
      </c>
      <c r="Q366" vm="23430">
        <f ca="1"/>
        <v>133.1</v>
      </c>
      <c r="R366" vm="15517">
        <f ca="1"/>
        <v>133.66999999999999</v>
      </c>
      <c r="S366" vm="23431">
        <f ca="1"/>
        <v>124.28</v>
      </c>
      <c r="T366" vm="6652">
        <f ca="1"/>
        <v>129.33000000000001</v>
      </c>
      <c r="U366" vm="23432">
        <f ca="1"/>
        <v>125.91</v>
      </c>
      <c r="V366" vm="4811">
        <f ca="1"/>
        <v>133.29</v>
      </c>
      <c r="W366" vm="12768">
        <f ca="1"/>
        <v>137.41</v>
      </c>
      <c r="X366" vm="23433">
        <f ca="1"/>
        <v>116.74</v>
      </c>
      <c r="Y366" vm="22892">
        <f ca="1"/>
        <v>113.25</v>
      </c>
      <c r="Z366" vm="22719">
        <f ca="1"/>
        <v>98.99</v>
      </c>
      <c r="AA366" vm="6863">
        <f ca="1"/>
        <v>94.71</v>
      </c>
      <c r="AB366" vm="2903">
        <f ca="1"/>
        <v>90.29</v>
      </c>
      <c r="AC366" vm="11044">
        <f ca="1"/>
        <v>85.16</v>
      </c>
      <c r="AD366" vm="21460">
        <f ca="1"/>
        <v>83.33</v>
      </c>
      <c r="AE366" vm="10079">
        <f ca="1"/>
        <v>61.94</v>
      </c>
      <c r="AF366" vm="2155">
        <f ca="1"/>
        <v>68.27</v>
      </c>
      <c r="AG366" vm="5117">
        <f ca="1"/>
        <v>67</v>
      </c>
      <c r="AH366" vm="15493">
        <f ca="1"/>
        <v>66.540000000000006</v>
      </c>
      <c r="AI366" vm="19239">
        <f ca="1"/>
        <v>73.91</v>
      </c>
      <c r="AJ366" vm="19165">
        <f ca="1"/>
        <v>69.08</v>
      </c>
      <c r="AK366" vm="18748">
        <f ca="1"/>
        <v>64.819999999999993</v>
      </c>
      <c r="AL366" vm="11577">
        <f ca="1"/>
        <v>64.25</v>
      </c>
      <c r="AM366" vm="5171">
        <f ca="1"/>
        <v>63.59</v>
      </c>
      <c r="AN366" vm="3792">
        <f ca="1"/>
        <v>80.59</v>
      </c>
      <c r="AO366" vm="7014">
        <f ca="1"/>
        <v>86.23</v>
      </c>
      <c r="AP366" vm="15107">
        <f ca="1"/>
        <v>86.01</v>
      </c>
      <c r="AQ366" vm="2791">
        <f ca="1"/>
        <v>76.8</v>
      </c>
      <c r="AR366" vm="7453">
        <f ca="1"/>
        <v>78.63</v>
      </c>
      <c r="AS366" vm="10331">
        <f ca="1"/>
        <v>84.96</v>
      </c>
      <c r="AT366" vm="23434">
        <f ca="1"/>
        <v>84.92</v>
      </c>
      <c r="AU366" vm="7856">
        <f ca="1"/>
        <v>81.819999999999993</v>
      </c>
      <c r="AV366" vm="5758">
        <f ca="1"/>
        <v>74.23</v>
      </c>
      <c r="AW366" vm="9864">
        <f ca="1"/>
        <v>83.92</v>
      </c>
      <c r="AX366" vm="15321">
        <f ca="1"/>
        <v>94.16</v>
      </c>
      <c r="AY366" vm="12202">
        <f ca="1"/>
        <v>87.32</v>
      </c>
      <c r="AZ366" vm="12109">
        <f ca="1"/>
        <v>73.069999999999993</v>
      </c>
      <c r="BA366" vm="9491">
        <f ca="1"/>
        <v>75.41</v>
      </c>
      <c r="BB366" vm="8004">
        <f ca="1"/>
        <v>73.23</v>
      </c>
      <c r="BC366" vm="23435">
        <f ca="1"/>
        <v>97.66</v>
      </c>
      <c r="BD366" vm="23436">
        <f ca="1"/>
        <v>101.91</v>
      </c>
      <c r="BE366" vm="4095">
        <f ca="1"/>
        <v>103.97</v>
      </c>
      <c r="BF366" vm="23437">
        <f ca="1"/>
        <v>98.76</v>
      </c>
      <c r="BG366" vm="23438">
        <f ca="1"/>
        <v>96.35</v>
      </c>
      <c r="BH366" vm="3663">
        <f ca="1"/>
        <v>89.74</v>
      </c>
      <c r="BI366" vm="20760">
        <f ca="1"/>
        <v>86.64</v>
      </c>
      <c r="BJ366" vm="23439">
        <f ca="1"/>
        <v>84.54</v>
      </c>
      <c r="BK366" vm="19549">
        <f ca="1"/>
        <v>86.98</v>
      </c>
      <c r="BL366" vm="1258">
        <f ca="1"/>
        <v>89.75</v>
      </c>
      <c r="BM366" vm="15798">
        <f ca="1"/>
        <v>78.66</v>
      </c>
      <c r="BN366" vm="10436">
        <f ca="1"/>
        <v>81.27</v>
      </c>
      <c r="BO366" vm="13453">
        <f ca="1"/>
        <v>85.38</v>
      </c>
      <c r="BP366" vm="17163">
        <f ca="1"/>
        <v>83.78</v>
      </c>
      <c r="BQ366" vm="10028">
        <f ca="1"/>
        <v>84.13</v>
      </c>
      <c r="BR366" vm="15136">
        <f ca="1"/>
        <v>77.349999999999994</v>
      </c>
      <c r="BS366" vm="2230">
        <f ca="1"/>
        <v>76.489999999999995</v>
      </c>
      <c r="BT366" vm="9480">
        <f ca="1"/>
        <v>68.78</v>
      </c>
      <c r="BU366" vm="16713">
        <f ca="1"/>
        <v>66.98</v>
      </c>
      <c r="BV366" vm="12182">
        <f ca="1"/>
        <v>67.72</v>
      </c>
      <c r="BW366" vm="23440">
        <f ca="1"/>
        <v>73.400000000000006</v>
      </c>
      <c r="BX366" vm="11920">
        <f ca="1"/>
        <v>74.33</v>
      </c>
      <c r="BY366" vm="15886">
        <f ca="1"/>
        <v>68.3</v>
      </c>
      <c r="BZ366" vm="11698">
        <f ca="1"/>
        <v>79.42</v>
      </c>
      <c r="CA366" vm="7337">
        <f ca="1"/>
        <v>74.959999999999994</v>
      </c>
      <c r="CB366" vm="12602">
        <f ca="1"/>
        <v>75.89</v>
      </c>
      <c r="CC366" vm="20731">
        <f ca="1"/>
        <v>75.97</v>
      </c>
      <c r="CD366" vm="16627">
        <f ca="1"/>
        <v>77.680000000000007</v>
      </c>
      <c r="CE366" vm="23441">
        <f ca="1"/>
        <v>70.430000000000007</v>
      </c>
      <c r="CF366" vm="22235">
        <f ca="1"/>
        <v>66.64</v>
      </c>
      <c r="CG366" vm="16902">
        <f ca="1"/>
        <v>74.34</v>
      </c>
      <c r="CH366" vm="9671">
        <f ca="1"/>
        <v>79.67</v>
      </c>
      <c r="CI366" vm="14106">
        <f ca="1"/>
        <v>80.319999999999993</v>
      </c>
      <c r="CJ366" vm="13467">
        <f ca="1"/>
        <v>85.14</v>
      </c>
      <c r="CK366" vm="22236">
        <f ca="1"/>
        <v>76.98</v>
      </c>
      <c r="CL366" vm="10341">
        <f ca="1"/>
        <v>72.27</v>
      </c>
      <c r="CM366" vm="9962">
        <f ca="1"/>
        <v>74.41</v>
      </c>
      <c r="CN366" vm="10972">
        <f ca="1"/>
        <v>61.55</v>
      </c>
      <c r="CO366" vm="7844">
        <f ca="1"/>
        <v>62.25</v>
      </c>
      <c r="CP366" vm="6239">
        <f ca="1"/>
        <v>63.72</v>
      </c>
      <c r="CQ366" vm="23442">
        <f ca="1"/>
        <v>64.53</v>
      </c>
      <c r="CR366" vm="5172">
        <f ca="1"/>
        <v>57.77</v>
      </c>
      <c r="CS366" vm="10912">
        <f ca="1"/>
        <v>53.93</v>
      </c>
      <c r="CT366" vm="12829">
        <f ca="1"/>
        <v>54.34</v>
      </c>
      <c r="CU366" vm="10462">
        <f ca="1"/>
        <v>62.79</v>
      </c>
      <c r="CV366" vm="8024">
        <f ca="1"/>
        <v>58.77</v>
      </c>
      <c r="CW366" vm="7024">
        <f ca="1"/>
        <v>58.36</v>
      </c>
      <c r="CX366" vm="3621">
        <f ca="1"/>
        <v>56.97</v>
      </c>
      <c r="CY366" vm="17394">
        <f ca="1"/>
        <v>52.05</v>
      </c>
      <c r="CZ366" vm="10071">
        <f ca="1"/>
        <v>57.79</v>
      </c>
      <c r="DA366" vm="10793">
        <f ca="1"/>
        <v>60.62</v>
      </c>
      <c r="DB366" vm="19376">
        <f ca="1"/>
        <v>65.069999999999993</v>
      </c>
      <c r="DC366" vm="23443">
        <f ca="1"/>
        <v>65.66</v>
      </c>
      <c r="DD366" vm="9448">
        <f ca="1"/>
        <v>66.099999999999994</v>
      </c>
      <c r="DE366" vm="6592">
        <f ca="1"/>
        <v>74.12</v>
      </c>
      <c r="DF366" vm="6319">
        <f ca="1"/>
        <v>74.59</v>
      </c>
      <c r="DG366" vm="5496">
        <f ca="1"/>
        <v>69.069999999999993</v>
      </c>
    </row>
    <row r="367" spans="2:111" x14ac:dyDescent="0.55000000000000004">
      <c r="B367" t="e" vm="23444">
        <v>#VALUE!</v>
      </c>
      <c r="C367" t="str" cm="1">
        <f t="array" aca="1" ref="C367" ca="1">_FV(B367,"Industry")</f>
        <v>Professional &amp; Commercial Services</v>
      </c>
      <c r="D367" cm="1" vm="14307">
        <f t="array" aca="1" ref="D367:DG367" ca="1">IFERROR(TRANSPOSE(_xlfn.STOCKHISTORY(B367,$B$1,$C$1,2,0,1)),"")</f>
        <v>85.02</v>
      </c>
      <c r="E367" vm="3663">
        <f ca="1"/>
        <v>89.74</v>
      </c>
      <c r="F367" vm="23445">
        <f ca="1"/>
        <v>98.98</v>
      </c>
      <c r="G367" vm="14756">
        <f ca="1"/>
        <v>106.85</v>
      </c>
      <c r="H367" vm="12813">
        <f ca="1"/>
        <v>111.81</v>
      </c>
      <c r="I367" vm="23446">
        <f ca="1"/>
        <v>107.26</v>
      </c>
      <c r="J367" vm="23447">
        <f ca="1"/>
        <v>122.2</v>
      </c>
      <c r="K367" vm="23448">
        <f ca="1"/>
        <v>123.54</v>
      </c>
      <c r="L367" vm="23449">
        <f ca="1"/>
        <v>126.56</v>
      </c>
      <c r="M367" vm="23450">
        <f ca="1"/>
        <v>121.85</v>
      </c>
      <c r="N367" vm="1194">
        <f ca="1"/>
        <v>118.99</v>
      </c>
      <c r="O367" vm="23451">
        <f ca="1"/>
        <v>107.54</v>
      </c>
      <c r="P367" vm="12750">
        <f ca="1"/>
        <v>120.18</v>
      </c>
      <c r="Q367" vm="23452">
        <f ca="1"/>
        <v>129.47</v>
      </c>
      <c r="R367" vm="21947">
        <f ca="1"/>
        <v>130.74</v>
      </c>
      <c r="S367" vm="23453">
        <f ca="1"/>
        <v>134.19</v>
      </c>
      <c r="T367" vm="2576">
        <f ca="1"/>
        <v>142.81</v>
      </c>
      <c r="U367" vm="17358">
        <f ca="1"/>
        <v>145.99</v>
      </c>
      <c r="V367" vm="23454">
        <f ca="1"/>
        <v>153.59</v>
      </c>
      <c r="W367" vm="9701">
        <f ca="1"/>
        <v>154.33000000000001</v>
      </c>
      <c r="X367" vm="15003">
        <f ca="1"/>
        <v>156.31</v>
      </c>
      <c r="Y367" vm="4060">
        <f ca="1"/>
        <v>156.47</v>
      </c>
      <c r="Z367" vm="17854">
        <f ca="1"/>
        <v>165.48</v>
      </c>
      <c r="AA367" vm="6142">
        <f ca="1"/>
        <v>169.4</v>
      </c>
      <c r="AB367" vm="3752">
        <f ca="1"/>
        <v>181.1</v>
      </c>
      <c r="AC367" vm="23455">
        <f ca="1"/>
        <v>191.8</v>
      </c>
      <c r="AD367" vm="23456">
        <f ca="1"/>
        <v>191.06</v>
      </c>
      <c r="AE367" vm="23457">
        <f ca="1"/>
        <v>188.6</v>
      </c>
      <c r="AF367" vm="23458">
        <f ca="1"/>
        <v>197.5</v>
      </c>
      <c r="AG367" vm="23459">
        <f ca="1"/>
        <v>203.89</v>
      </c>
      <c r="AH367" vm="23460">
        <f ca="1"/>
        <v>200.44</v>
      </c>
      <c r="AI367" vm="23461">
        <f ca="1"/>
        <v>207.05</v>
      </c>
      <c r="AJ367" vm="23462">
        <f ca="1"/>
        <v>195.39</v>
      </c>
      <c r="AK367" vm="23463">
        <f ca="1"/>
        <v>182.32</v>
      </c>
      <c r="AL367" vm="2592">
        <f ca="1"/>
        <v>182.86</v>
      </c>
      <c r="AM367" vm="23464">
        <f ca="1"/>
        <v>169.94</v>
      </c>
      <c r="AN367" vm="23465">
        <f ca="1"/>
        <v>191.65</v>
      </c>
      <c r="AO367" vm="23466">
        <f ca="1"/>
        <v>200.37</v>
      </c>
      <c r="AP367" vm="18651">
        <f ca="1"/>
        <v>210.55</v>
      </c>
      <c r="AQ367" vm="13991">
        <f ca="1"/>
        <v>220.66</v>
      </c>
      <c r="AR367" vm="23467">
        <f ca="1"/>
        <v>213.88</v>
      </c>
      <c r="AS367" vm="23468">
        <f ca="1"/>
        <v>227.79</v>
      </c>
      <c r="AT367" vm="23469">
        <f ca="1"/>
        <v>244.95</v>
      </c>
      <c r="AU367" vm="23470">
        <f ca="1"/>
        <v>260.19</v>
      </c>
      <c r="AV367" vm="23471">
        <f ca="1"/>
        <v>244.98</v>
      </c>
      <c r="AW367" vm="23472">
        <f ca="1"/>
        <v>257.99</v>
      </c>
      <c r="AX367" vm="23473">
        <f ca="1"/>
        <v>264.64999999999998</v>
      </c>
      <c r="AY367" vm="23474">
        <f ca="1"/>
        <v>273.05</v>
      </c>
      <c r="AZ367" vm="23475">
        <f ca="1"/>
        <v>293.73</v>
      </c>
      <c r="BA367" vm="23476">
        <f ca="1"/>
        <v>265.91000000000003</v>
      </c>
      <c r="BB367" vm="23477">
        <f ca="1"/>
        <v>245.05</v>
      </c>
      <c r="BC367" vm="23478">
        <f ca="1"/>
        <v>292.88</v>
      </c>
      <c r="BD367" vm="23479">
        <f ca="1"/>
        <v>325.02</v>
      </c>
      <c r="BE367" vm="23480">
        <f ca="1"/>
        <v>329.48</v>
      </c>
      <c r="BF367" vm="23481">
        <f ca="1"/>
        <v>350.25</v>
      </c>
      <c r="BG367" vm="23482">
        <f ca="1"/>
        <v>366.42</v>
      </c>
      <c r="BH367" vm="23483">
        <f ca="1"/>
        <v>360.6</v>
      </c>
      <c r="BI367" vm="23484">
        <f ca="1"/>
        <v>322.73</v>
      </c>
      <c r="BJ367" vm="23485">
        <f ca="1"/>
        <v>351.78</v>
      </c>
      <c r="BK367" vm="23486">
        <f ca="1"/>
        <v>328.73</v>
      </c>
      <c r="BL367" vm="23487">
        <f ca="1"/>
        <v>317</v>
      </c>
      <c r="BM367" vm="23488">
        <f ca="1"/>
        <v>329.36</v>
      </c>
      <c r="BN367" vm="23489">
        <f ca="1"/>
        <v>352.87</v>
      </c>
      <c r="BO367" vm="23490">
        <f ca="1"/>
        <v>390.39</v>
      </c>
      <c r="BP367" vm="23491">
        <f ca="1"/>
        <v>379.47</v>
      </c>
      <c r="BQ367" vm="23492">
        <f ca="1"/>
        <v>410.45</v>
      </c>
      <c r="BR367" vm="23493">
        <f ca="1"/>
        <v>428.72</v>
      </c>
      <c r="BS367" vm="23494">
        <f ca="1"/>
        <v>443.82</v>
      </c>
      <c r="BT367" vm="23495">
        <f ca="1"/>
        <v>424.89</v>
      </c>
      <c r="BU367" vm="23496">
        <f ca="1"/>
        <v>474.16</v>
      </c>
      <c r="BV367" vm="23497">
        <f ca="1"/>
        <v>455.73</v>
      </c>
      <c r="BW367" vm="23498">
        <f ca="1"/>
        <v>471.93</v>
      </c>
      <c r="BX367" vm="23499">
        <f ca="1"/>
        <v>415.22</v>
      </c>
      <c r="BY367" vm="23500">
        <f ca="1"/>
        <v>375.7</v>
      </c>
      <c r="BZ367" vm="23501">
        <f ca="1"/>
        <v>410.18</v>
      </c>
      <c r="CA367" vm="23502">
        <f ca="1"/>
        <v>376.5</v>
      </c>
      <c r="CB367" vm="23503">
        <f ca="1"/>
        <v>349.48</v>
      </c>
      <c r="CC367" vm="23504">
        <f ca="1"/>
        <v>337.06</v>
      </c>
      <c r="CD367" vm="23505">
        <f ca="1"/>
        <v>376.93</v>
      </c>
      <c r="CE367" vm="23506">
        <f ca="1"/>
        <v>352.18</v>
      </c>
      <c r="CF367" vm="23507">
        <f ca="1"/>
        <v>305.35000000000002</v>
      </c>
      <c r="CG367" vm="23508">
        <f ca="1"/>
        <v>321.25</v>
      </c>
      <c r="CH367" vm="23509">
        <f ca="1"/>
        <v>352.8</v>
      </c>
      <c r="CI367" vm="23510">
        <f ca="1"/>
        <v>334.94</v>
      </c>
      <c r="CJ367" vm="23511">
        <f ca="1"/>
        <v>374.94</v>
      </c>
      <c r="CK367" vm="23512">
        <f ca="1"/>
        <v>341.2</v>
      </c>
      <c r="CL367" vm="23513">
        <f ca="1"/>
        <v>344.77</v>
      </c>
      <c r="CM367" vm="23514">
        <f ca="1"/>
        <v>362.58</v>
      </c>
      <c r="CN367" vm="23515">
        <f ca="1"/>
        <v>367.43</v>
      </c>
      <c r="CO367" vm="23516">
        <f ca="1"/>
        <v>400.89</v>
      </c>
      <c r="CP367" vm="23517">
        <f ca="1"/>
        <v>394.51</v>
      </c>
      <c r="CQ367" vm="23518">
        <f ca="1"/>
        <v>390.86</v>
      </c>
      <c r="CR367" vm="23519">
        <f ca="1"/>
        <v>365.41</v>
      </c>
      <c r="CS367" vm="23520">
        <f ca="1"/>
        <v>349.31</v>
      </c>
      <c r="CT367" vm="23521">
        <f ca="1"/>
        <v>415.83</v>
      </c>
      <c r="CU367" vm="8247">
        <f ca="1"/>
        <v>440.52</v>
      </c>
      <c r="CV367" vm="1379">
        <f ca="1"/>
        <v>448.35</v>
      </c>
      <c r="CW367" vm="23522">
        <f ca="1"/>
        <v>428.38</v>
      </c>
      <c r="CX367" vm="23523">
        <f ca="1"/>
        <v>425.45</v>
      </c>
      <c r="CY367" vm="23521">
        <f ca="1"/>
        <v>415.83</v>
      </c>
      <c r="CZ367" vm="23524">
        <f ca="1"/>
        <v>427.51</v>
      </c>
      <c r="DA367" vm="23525">
        <f ca="1"/>
        <v>446</v>
      </c>
      <c r="DB367" vm="23526">
        <f ca="1"/>
        <v>484.73</v>
      </c>
      <c r="DC367" vm="23527">
        <f ca="1"/>
        <v>513.24</v>
      </c>
      <c r="DD367" vm="23528">
        <f ca="1"/>
        <v>516.62</v>
      </c>
      <c r="DE367" vm="23529">
        <f ca="1"/>
        <v>480.36</v>
      </c>
      <c r="DF367" vm="23530">
        <f ca="1"/>
        <v>522.51</v>
      </c>
      <c r="DG367" vm="23531">
        <f ca="1"/>
        <v>498.03</v>
      </c>
    </row>
    <row r="368" spans="2:111" x14ac:dyDescent="0.55000000000000004">
      <c r="B368" t="e" vm="23532">
        <v>#VALUE!</v>
      </c>
      <c r="C368" t="str" cm="1">
        <f t="array" aca="1" ref="C368" ca="1">_FV(B368,"Industry")</f>
        <v>Professional &amp; Commercial Services</v>
      </c>
      <c r="D368" cm="1" vm="6183">
        <f t="array" aca="1" ref="D368:DG368" ca="1">IFERROR(TRANSPOSE(_xlfn.STOCKHISTORY(B368,$B$1,$C$1,2,0,1)),"")</f>
        <v>47.28</v>
      </c>
      <c r="E368" vm="10581">
        <f ca="1"/>
        <v>47.814999999999998</v>
      </c>
      <c r="F368" vm="9421">
        <f ca="1"/>
        <v>51.29</v>
      </c>
      <c r="G368" vm="20686">
        <f ca="1"/>
        <v>48.86</v>
      </c>
      <c r="H368" vm="23533">
        <f ca="1"/>
        <v>52.664999999999999</v>
      </c>
      <c r="I368" vm="23534">
        <f ca="1"/>
        <v>54.365000000000002</v>
      </c>
      <c r="J368" vm="23535">
        <f ca="1"/>
        <v>55.18</v>
      </c>
      <c r="K368" vm="23536">
        <f ca="1"/>
        <v>51.524999999999999</v>
      </c>
      <c r="L368" vm="10597">
        <f ca="1"/>
        <v>49.734999999999999</v>
      </c>
      <c r="M368" vm="2808">
        <f ca="1"/>
        <v>49.24</v>
      </c>
      <c r="N368" vm="18357">
        <f ca="1"/>
        <v>52.31</v>
      </c>
      <c r="O368" vm="18473">
        <f ca="1"/>
        <v>53.14</v>
      </c>
      <c r="P368" vm="23537">
        <f ca="1"/>
        <v>53.715000000000003</v>
      </c>
      <c r="Q368" vm="18191">
        <f ca="1"/>
        <v>57.7</v>
      </c>
      <c r="R368" vm="23538">
        <f ca="1"/>
        <v>57.655000000000001</v>
      </c>
      <c r="S368" vm="7316">
        <f ca="1"/>
        <v>59.57</v>
      </c>
      <c r="T368" vm="10742">
        <f ca="1"/>
        <v>62.64</v>
      </c>
      <c r="U368" vm="10080">
        <f ca="1"/>
        <v>61.17</v>
      </c>
      <c r="V368" vm="11577">
        <f ca="1"/>
        <v>64.25</v>
      </c>
      <c r="W368" vm="23539">
        <f ca="1"/>
        <v>61.854999999999997</v>
      </c>
      <c r="X368" vm="3966">
        <f ca="1"/>
        <v>64.48</v>
      </c>
      <c r="Y368" vm="23540">
        <f ca="1"/>
        <v>64.715000000000003</v>
      </c>
      <c r="Z368" vm="21775">
        <f ca="1"/>
        <v>65.724999999999994</v>
      </c>
      <c r="AA368" vm="23541">
        <f ca="1"/>
        <v>65.564999999999998</v>
      </c>
      <c r="AB368" vm="2854">
        <f ca="1"/>
        <v>70.42</v>
      </c>
      <c r="AC368" vm="23542">
        <f ca="1"/>
        <v>71.694999999999993</v>
      </c>
      <c r="AD368" vm="6284">
        <f ca="1"/>
        <v>71.31</v>
      </c>
      <c r="AE368" vm="23543">
        <f ca="1"/>
        <v>70.86</v>
      </c>
      <c r="AF368" vm="9492">
        <f ca="1"/>
        <v>72.599999999999994</v>
      </c>
      <c r="AG368" vm="10035">
        <f ca="1"/>
        <v>74.09</v>
      </c>
      <c r="AH368" vm="17187">
        <f ca="1"/>
        <v>75.48</v>
      </c>
      <c r="AI368" vm="22298">
        <f ca="1"/>
        <v>80.069999999999993</v>
      </c>
      <c r="AJ368" vm="14102">
        <f ca="1"/>
        <v>82.38</v>
      </c>
      <c r="AK368" vm="12272">
        <f ca="1"/>
        <v>79.3</v>
      </c>
      <c r="AL368" vm="2794">
        <f ca="1"/>
        <v>79.13</v>
      </c>
      <c r="AM368" vm="7207">
        <f ca="1"/>
        <v>73.489999999999995</v>
      </c>
      <c r="AN368" vm="12037">
        <f ca="1"/>
        <v>82.93</v>
      </c>
      <c r="AO368" vm="7331">
        <f ca="1"/>
        <v>84.69</v>
      </c>
      <c r="AP368" vm="12020">
        <f ca="1"/>
        <v>88.28</v>
      </c>
      <c r="AQ368" vm="2908">
        <f ca="1"/>
        <v>87.24</v>
      </c>
      <c r="AR368" vm="2225">
        <f ca="1"/>
        <v>85.86</v>
      </c>
      <c r="AS368" vm="23544">
        <f ca="1"/>
        <v>91.16</v>
      </c>
      <c r="AT368" vm="20072">
        <f ca="1"/>
        <v>105.43</v>
      </c>
      <c r="AU368" vm="3191">
        <f ca="1"/>
        <v>106.94</v>
      </c>
      <c r="AV368" vm="21361">
        <f ca="1"/>
        <v>103.59</v>
      </c>
      <c r="AW368" vm="23545">
        <f ca="1"/>
        <v>106.14</v>
      </c>
      <c r="AX368" vm="6352">
        <f ca="1"/>
        <v>116.24</v>
      </c>
      <c r="AY368" vm="19666">
        <f ca="1"/>
        <v>115.63</v>
      </c>
      <c r="AZ368" vm="7357">
        <f ca="1"/>
        <v>118.61</v>
      </c>
      <c r="BA368" vm="12976">
        <f ca="1"/>
        <v>109.36</v>
      </c>
      <c r="BB368" vm="4003">
        <f ca="1"/>
        <v>94.99</v>
      </c>
      <c r="BC368" vm="6569">
        <f ca="1"/>
        <v>103.06</v>
      </c>
      <c r="BD368" vm="9709">
        <f ca="1"/>
        <v>106.77</v>
      </c>
      <c r="BE368" vm="3202">
        <f ca="1"/>
        <v>97.62</v>
      </c>
      <c r="BF368" vm="9681">
        <f ca="1"/>
        <v>99.79</v>
      </c>
      <c r="BG368" vm="3781">
        <f ca="1"/>
        <v>99.58</v>
      </c>
      <c r="BH368" vm="16239">
        <f ca="1"/>
        <v>103.05</v>
      </c>
      <c r="BI368" vm="23546">
        <f ca="1"/>
        <v>95.47</v>
      </c>
      <c r="BJ368" vm="23547">
        <f ca="1"/>
        <v>115.18</v>
      </c>
      <c r="BK368" vm="22659">
        <f ca="1"/>
        <v>113.86</v>
      </c>
      <c r="BL368" vm="23548">
        <f ca="1"/>
        <v>102.69</v>
      </c>
      <c r="BM368" vm="22662">
        <f ca="1"/>
        <v>115.37</v>
      </c>
      <c r="BN368" vm="9625">
        <f ca="1"/>
        <v>119.04</v>
      </c>
      <c r="BO368" vm="3506">
        <f ca="1"/>
        <v>120.12</v>
      </c>
      <c r="BP368" vm="23549">
        <f ca="1"/>
        <v>115.2</v>
      </c>
      <c r="BQ368" vm="23550">
        <f ca="1"/>
        <v>106.89</v>
      </c>
      <c r="BR368" vm="23551">
        <f ca="1"/>
        <v>115.11</v>
      </c>
      <c r="BS368" vm="12785">
        <f ca="1"/>
        <v>117.79</v>
      </c>
      <c r="BT368" vm="23552">
        <f ca="1"/>
        <v>108.5</v>
      </c>
      <c r="BU368" vm="16238">
        <f ca="1"/>
        <v>98.49</v>
      </c>
      <c r="BV368" vm="5103">
        <f ca="1"/>
        <v>96.52</v>
      </c>
      <c r="BW368" vm="20141">
        <f ca="1"/>
        <v>103.79</v>
      </c>
      <c r="BX368" vm="7004">
        <f ca="1"/>
        <v>105.7</v>
      </c>
      <c r="BY368" vm="20045">
        <f ca="1"/>
        <v>97.67</v>
      </c>
      <c r="BZ368" vm="14668">
        <f ca="1"/>
        <v>101.4</v>
      </c>
      <c r="CA368" vm="2894">
        <f ca="1"/>
        <v>97.92</v>
      </c>
      <c r="CB368" vm="13551">
        <f ca="1"/>
        <v>100.18</v>
      </c>
      <c r="CC368" vm="9991">
        <f ca="1"/>
        <v>88.97</v>
      </c>
      <c r="CD368" vm="6448">
        <f ca="1"/>
        <v>105.68</v>
      </c>
      <c r="CE368" vm="23553">
        <f ca="1"/>
        <v>101.19</v>
      </c>
      <c r="CF368" vm="2907">
        <f ca="1"/>
        <v>93.57</v>
      </c>
      <c r="CG368" vm="4026">
        <f ca="1"/>
        <v>102.74</v>
      </c>
      <c r="CH368" vm="3204">
        <f ca="1"/>
        <v>104.36</v>
      </c>
      <c r="CI368" vm="12049">
        <f ca="1"/>
        <v>101.07</v>
      </c>
      <c r="CJ368" vm="16484">
        <f ca="1"/>
        <v>106.68</v>
      </c>
      <c r="CK368" vm="23554">
        <f ca="1"/>
        <v>115.09</v>
      </c>
      <c r="CL368" vm="9474">
        <f ca="1"/>
        <v>113.03</v>
      </c>
      <c r="CM368" vm="23555">
        <f ca="1"/>
        <v>122.12</v>
      </c>
      <c r="CN368" vm="2840">
        <f ca="1"/>
        <v>112.19</v>
      </c>
      <c r="CO368" vm="1401">
        <f ca="1"/>
        <v>126.15</v>
      </c>
      <c r="CP368" vm="5803">
        <f ca="1"/>
        <v>126.21</v>
      </c>
      <c r="CQ368" vm="21936">
        <f ca="1"/>
        <v>121.39</v>
      </c>
      <c r="CR368" vm="23556">
        <f ca="1"/>
        <v>112.96</v>
      </c>
      <c r="CS368" vm="20803">
        <f ca="1"/>
        <v>113.75</v>
      </c>
      <c r="CT368" vm="23557">
        <f ca="1"/>
        <v>130.61000000000001</v>
      </c>
      <c r="CU368" vm="6075">
        <f ca="1"/>
        <v>132.84</v>
      </c>
      <c r="CV368" vm="1510">
        <f ca="1"/>
        <v>141.87</v>
      </c>
      <c r="CW368" vm="2589">
        <f ca="1"/>
        <v>149.27000000000001</v>
      </c>
      <c r="CX368" vm="20336">
        <f ca="1"/>
        <v>159.82</v>
      </c>
      <c r="CY368" vm="23558">
        <f ca="1"/>
        <v>152.66999999999999</v>
      </c>
      <c r="CZ368" vm="1226">
        <f ca="1"/>
        <v>149.76</v>
      </c>
      <c r="DA368" vm="9537">
        <f ca="1"/>
        <v>149.04</v>
      </c>
      <c r="DB368" vm="23559">
        <f ca="1"/>
        <v>163.57</v>
      </c>
      <c r="DC368" vm="17969">
        <f ca="1"/>
        <v>174.6</v>
      </c>
      <c r="DD368" vm="23560">
        <f ca="1"/>
        <v>179.65</v>
      </c>
      <c r="DE368" vm="1724">
        <f ca="1"/>
        <v>197.9</v>
      </c>
      <c r="DF368" vm="18053">
        <f ca="1"/>
        <v>220.96</v>
      </c>
      <c r="DG368" vm="9121">
        <f ca="1"/>
        <v>205.42</v>
      </c>
    </row>
    <row r="369" spans="2:111" x14ac:dyDescent="0.55000000000000004">
      <c r="B369" t="e" vm="23561">
        <v>#VALUE!</v>
      </c>
      <c r="C369" t="str" cm="1">
        <f t="array" aca="1" ref="C369" ca="1">_FV(B369,"Industry")</f>
        <v>Professional &amp; Commercial Services</v>
      </c>
      <c r="D369" cm="1" vm="6912">
        <f t="array" aca="1" ref="D369:DG369" ca="1">IFERROR(TRANSPOSE(_xlfn.STOCKHISTORY(B369,$B$1,$C$1,2,0,1)),"")</f>
        <v>36.14</v>
      </c>
      <c r="E369" vm="12225">
        <f ca="1"/>
        <v>38.14</v>
      </c>
      <c r="F369" vm="6222">
        <f ca="1"/>
        <v>38.6</v>
      </c>
      <c r="G369" vm="17721">
        <f ca="1"/>
        <v>39.18</v>
      </c>
      <c r="H369" vm="10294">
        <f ca="1"/>
        <v>37.79</v>
      </c>
      <c r="I369" vm="10887">
        <f ca="1"/>
        <v>36.51</v>
      </c>
      <c r="J369" vm="18076">
        <f ca="1"/>
        <v>37.24</v>
      </c>
      <c r="K369" vm="22386">
        <f ca="1"/>
        <v>37.15</v>
      </c>
      <c r="L369" vm="12247">
        <f ca="1"/>
        <v>40.97</v>
      </c>
      <c r="M369" vm="11297">
        <f ca="1"/>
        <v>41.66</v>
      </c>
      <c r="N369" vm="23562">
        <f ca="1"/>
        <v>39.28</v>
      </c>
      <c r="O369" vm="19175">
        <f ca="1"/>
        <v>39.47</v>
      </c>
      <c r="P369" vm="4528">
        <f ca="1"/>
        <v>39.78</v>
      </c>
      <c r="Q369" vm="21608">
        <f ca="1"/>
        <v>42</v>
      </c>
      <c r="R369" vm="7062">
        <f ca="1"/>
        <v>43.02</v>
      </c>
      <c r="S369" vm="5219">
        <f ca="1"/>
        <v>47.72</v>
      </c>
      <c r="T369" vm="15095">
        <f ca="1"/>
        <v>52.21</v>
      </c>
      <c r="U369" vm="12848">
        <f ca="1"/>
        <v>53.67</v>
      </c>
      <c r="V369" vm="3917">
        <f ca="1"/>
        <v>58.55</v>
      </c>
      <c r="W369" vm="12172">
        <f ca="1"/>
        <v>61.68</v>
      </c>
      <c r="X369" vm="18513">
        <f ca="1"/>
        <v>64.03</v>
      </c>
      <c r="Y369" vm="9568">
        <f ca="1"/>
        <v>72.56</v>
      </c>
      <c r="Z369" vm="23172">
        <f ca="1"/>
        <v>75.73</v>
      </c>
      <c r="AA369" vm="23563">
        <f ca="1"/>
        <v>73.62</v>
      </c>
      <c r="AB369" vm="6598">
        <f ca="1"/>
        <v>85.32</v>
      </c>
      <c r="AC369" vm="18514">
        <f ca="1"/>
        <v>79.41</v>
      </c>
      <c r="AD369" vm="7730">
        <f ca="1"/>
        <v>75.87</v>
      </c>
      <c r="AE369" vm="14283">
        <f ca="1"/>
        <v>74.61</v>
      </c>
      <c r="AF369" vm="5111">
        <f ca="1"/>
        <v>82.07</v>
      </c>
      <c r="AG369" vm="9985">
        <f ca="1"/>
        <v>83.27</v>
      </c>
      <c r="AH369" vm="11923">
        <f ca="1"/>
        <v>82.14</v>
      </c>
      <c r="AI369" vm="10519">
        <f ca="1"/>
        <v>92.33</v>
      </c>
      <c r="AJ369" vm="3182">
        <f ca="1"/>
        <v>87.84</v>
      </c>
      <c r="AK369" vm="11700">
        <f ca="1"/>
        <v>84.19</v>
      </c>
      <c r="AL369" vm="17708">
        <f ca="1"/>
        <v>85.81</v>
      </c>
      <c r="AM369" vm="13522">
        <f ca="1"/>
        <v>84.09</v>
      </c>
      <c r="AN369" vm="23564">
        <f ca="1"/>
        <v>88.76</v>
      </c>
      <c r="AO369" vm="2788">
        <f ca="1"/>
        <v>98.07</v>
      </c>
      <c r="AP369" vm="14751">
        <f ca="1"/>
        <v>103.84</v>
      </c>
      <c r="AQ369" vm="16368">
        <f ca="1"/>
        <v>112.77</v>
      </c>
      <c r="AR369" vm="12385">
        <f ca="1"/>
        <v>109.75</v>
      </c>
      <c r="AS369" vm="9678">
        <f ca="1"/>
        <v>114.46</v>
      </c>
      <c r="AT369" vm="9666">
        <f ca="1"/>
        <v>110.4</v>
      </c>
      <c r="AU369" vm="8864">
        <f ca="1"/>
        <v>109.05</v>
      </c>
      <c r="AV369" vm="21361">
        <f ca="1"/>
        <v>103.59</v>
      </c>
      <c r="AW369" vm="11709">
        <f ca="1"/>
        <v>104.1</v>
      </c>
      <c r="AX369" vm="17791">
        <f ca="1"/>
        <v>108.01</v>
      </c>
      <c r="AY369" vm="11707">
        <f ca="1"/>
        <v>108.17</v>
      </c>
      <c r="AZ369" vm="21927">
        <f ca="1"/>
        <v>113.89</v>
      </c>
      <c r="BA369" vm="23565">
        <f ca="1"/>
        <v>107.99</v>
      </c>
      <c r="BB369" vm="15802">
        <f ca="1"/>
        <v>95.74</v>
      </c>
      <c r="BC369" vm="11360">
        <f ca="1"/>
        <v>123</v>
      </c>
      <c r="BD369" vm="22926">
        <f ca="1"/>
        <v>155.01</v>
      </c>
      <c r="BE369" vm="23566">
        <f ca="1"/>
        <v>174.23</v>
      </c>
      <c r="BF369" vm="23567">
        <f ca="1"/>
        <v>196.07</v>
      </c>
      <c r="BG369" vm="23252">
        <f ca="1"/>
        <v>204.14</v>
      </c>
      <c r="BH369" vm="21109">
        <f ca="1"/>
        <v>197.03</v>
      </c>
      <c r="BI369" vm="18646">
        <f ca="1"/>
        <v>186.13</v>
      </c>
      <c r="BJ369" vm="17755">
        <f ca="1"/>
        <v>214.12</v>
      </c>
      <c r="BK369" vm="23568">
        <f ca="1"/>
        <v>234.2</v>
      </c>
      <c r="BL369" vm="1460">
        <f ca="1"/>
        <v>234.31</v>
      </c>
      <c r="BM369" vm="23569">
        <f ca="1"/>
        <v>259.85000000000002</v>
      </c>
      <c r="BN369" vm="23570">
        <f ca="1"/>
        <v>242.84</v>
      </c>
      <c r="BO369" vm="23571">
        <f ca="1"/>
        <v>262.29000000000002</v>
      </c>
      <c r="BP369" vm="9933">
        <f ca="1"/>
        <v>260.02</v>
      </c>
      <c r="BQ369" vm="23572">
        <f ca="1"/>
        <v>291.48</v>
      </c>
      <c r="BR369" vm="23573">
        <f ca="1"/>
        <v>275.52999999999997</v>
      </c>
      <c r="BS369" vm="15651">
        <f ca="1"/>
        <v>288.66000000000003</v>
      </c>
      <c r="BT369" vm="23574">
        <f ca="1"/>
        <v>260.20999999999998</v>
      </c>
      <c r="BU369" vm="23575">
        <f ca="1"/>
        <v>232.59</v>
      </c>
      <c r="BV369" vm="1540">
        <f ca="1"/>
        <v>184.89</v>
      </c>
      <c r="BW369" vm="1174">
        <f ca="1"/>
        <v>188.58</v>
      </c>
      <c r="BX369" vm="15210">
        <f ca="1"/>
        <v>171.94</v>
      </c>
      <c r="BY369" vm="23576">
        <f ca="1"/>
        <v>111.93</v>
      </c>
      <c r="BZ369" vm="17877">
        <f ca="1"/>
        <v>115.65</v>
      </c>
      <c r="CA369" vm="1269">
        <f ca="1"/>
        <v>87.93</v>
      </c>
      <c r="CB369" vm="23577">
        <f ca="1"/>
        <v>85.21</v>
      </c>
      <c r="CC369" vm="18479">
        <f ca="1"/>
        <v>69.84</v>
      </c>
      <c r="CD369" vm="9461">
        <f ca="1"/>
        <v>86.53</v>
      </c>
      <c r="CE369" vm="17562">
        <f ca="1"/>
        <v>93.44</v>
      </c>
      <c r="CF369" vm="23578">
        <f ca="1"/>
        <v>86.07</v>
      </c>
      <c r="CG369" vm="3793">
        <f ca="1"/>
        <v>83.58</v>
      </c>
      <c r="CH369" vm="9772">
        <f ca="1"/>
        <v>78.41</v>
      </c>
      <c r="CI369" vm="7446">
        <f ca="1"/>
        <v>71.22</v>
      </c>
      <c r="CJ369" vm="3984">
        <f ca="1"/>
        <v>81.489999999999995</v>
      </c>
      <c r="CK369" vm="10469">
        <f ca="1"/>
        <v>73.599999999999994</v>
      </c>
      <c r="CL369" vm="5760">
        <f ca="1"/>
        <v>75.94</v>
      </c>
      <c r="CM369" vm="2217">
        <f ca="1"/>
        <v>76</v>
      </c>
      <c r="CN369" vm="9813">
        <f ca="1"/>
        <v>61.99</v>
      </c>
      <c r="CO369" vm="1239">
        <f ca="1"/>
        <v>66.73</v>
      </c>
      <c r="CP369" vm="9633">
        <f ca="1"/>
        <v>75.819999999999993</v>
      </c>
      <c r="CQ369" vm="15125">
        <f ca="1"/>
        <v>62.51</v>
      </c>
      <c r="CR369" vm="11571">
        <f ca="1"/>
        <v>58.46</v>
      </c>
      <c r="CS369" vm="23579">
        <f ca="1"/>
        <v>51.8</v>
      </c>
      <c r="CT369" vm="5035">
        <f ca="1"/>
        <v>57.61</v>
      </c>
      <c r="CU369" vm="5229">
        <f ca="1"/>
        <v>61.41</v>
      </c>
      <c r="CV369" vm="19524">
        <f ca="1"/>
        <v>61.35</v>
      </c>
      <c r="CW369" vm="6601">
        <f ca="1"/>
        <v>60.34</v>
      </c>
      <c r="CX369" vm="10474">
        <f ca="1"/>
        <v>66.989999999999995</v>
      </c>
      <c r="CY369" vm="11752">
        <f ca="1"/>
        <v>67.92</v>
      </c>
      <c r="CZ369" vm="22283">
        <f ca="1"/>
        <v>62.99</v>
      </c>
      <c r="DA369" vm="7998">
        <f ca="1"/>
        <v>58.03</v>
      </c>
      <c r="DB369" vm="3392">
        <f ca="1"/>
        <v>65.78</v>
      </c>
      <c r="DC369" vm="12107">
        <f ca="1"/>
        <v>72.430000000000007</v>
      </c>
      <c r="DD369" vm="11039">
        <f ca="1"/>
        <v>78.03</v>
      </c>
      <c r="DE369" vm="12272">
        <f ca="1"/>
        <v>79.3</v>
      </c>
      <c r="DF369" vm="9658">
        <f ca="1"/>
        <v>86.77</v>
      </c>
      <c r="DG369" vm="20173">
        <f ca="1"/>
        <v>85.35</v>
      </c>
    </row>
    <row r="370" spans="2:111" x14ac:dyDescent="0.55000000000000004">
      <c r="B370" t="e" vm="23580">
        <v>#VALUE!</v>
      </c>
      <c r="C370" t="str" cm="1">
        <f t="array" aca="1" ref="C370" ca="1">_FV(B370,"Industry")</f>
        <v>Professional &amp; Commercial Services</v>
      </c>
      <c r="D370" cm="1" vm="5034">
        <f t="array" aca="1" ref="D370:DG370" ca="1">IFERROR(TRANSPOSE(_xlfn.STOCKHISTORY(B370,$B$1,$C$1,2,0,1)),"")</f>
        <v>52.95</v>
      </c>
      <c r="E370" vm="9452">
        <f ca="1"/>
        <v>55.85</v>
      </c>
      <c r="F370" vm="17403">
        <f ca="1"/>
        <v>59</v>
      </c>
      <c r="G370" vm="6208">
        <f ca="1"/>
        <v>58.79</v>
      </c>
      <c r="H370" vm="7023">
        <f ca="1"/>
        <v>60.95</v>
      </c>
      <c r="I370" vm="11964">
        <f ca="1"/>
        <v>66.27</v>
      </c>
      <c r="J370" vm="5255">
        <f ca="1"/>
        <v>66.12</v>
      </c>
      <c r="K370" vm="6229">
        <f ca="1"/>
        <v>63.94</v>
      </c>
      <c r="L370" vm="6469">
        <f ca="1"/>
        <v>63.76</v>
      </c>
      <c r="M370" vm="23443">
        <f ca="1"/>
        <v>65.66</v>
      </c>
      <c r="N370" vm="6811">
        <f ca="1"/>
        <v>69.52</v>
      </c>
      <c r="O370" vm="14859">
        <f ca="1"/>
        <v>70.91</v>
      </c>
      <c r="P370" vm="15121">
        <f ca="1"/>
        <v>69.5</v>
      </c>
      <c r="Q370" vm="23581">
        <f ca="1"/>
        <v>73.319999999999993</v>
      </c>
      <c r="R370" vm="6609">
        <f ca="1"/>
        <v>72.92</v>
      </c>
      <c r="S370" vm="7879">
        <f ca="1"/>
        <v>72.78</v>
      </c>
      <c r="T370" vm="12597">
        <f ca="1"/>
        <v>72.91</v>
      </c>
      <c r="U370" vm="11062">
        <f ca="1"/>
        <v>73.349999999999994</v>
      </c>
      <c r="V370" vm="6586">
        <f ca="1"/>
        <v>75.150000000000006</v>
      </c>
      <c r="W370" vm="6298">
        <f ca="1"/>
        <v>77.11</v>
      </c>
      <c r="X370" vm="9767">
        <f ca="1"/>
        <v>78.27</v>
      </c>
      <c r="Y370" vm="19016">
        <f ca="1"/>
        <v>82.17</v>
      </c>
      <c r="Z370" vm="11055">
        <f ca="1"/>
        <v>82.25</v>
      </c>
      <c r="AA370" vm="9874">
        <f ca="1"/>
        <v>86.3</v>
      </c>
      <c r="AB370" vm="13532">
        <f ca="1"/>
        <v>88.43</v>
      </c>
      <c r="AC370" vm="14062">
        <f ca="1"/>
        <v>86.32</v>
      </c>
      <c r="AD370" vm="10547">
        <f ca="1"/>
        <v>84.12</v>
      </c>
      <c r="AE370" vm="12523">
        <f ca="1"/>
        <v>81.290000000000006</v>
      </c>
      <c r="AF370" vm="18087">
        <f ca="1"/>
        <v>82.71</v>
      </c>
      <c r="AG370" vm="14347">
        <f ca="1"/>
        <v>81.34</v>
      </c>
      <c r="AH370" vm="8963">
        <f ca="1"/>
        <v>90</v>
      </c>
      <c r="AI370" vm="8148">
        <f ca="1"/>
        <v>90.9</v>
      </c>
      <c r="AJ370" vm="12566">
        <f ca="1"/>
        <v>90.36</v>
      </c>
      <c r="AK370" vm="6463">
        <f ca="1"/>
        <v>89.47</v>
      </c>
      <c r="AL370" vm="7332">
        <f ca="1"/>
        <v>93.75</v>
      </c>
      <c r="AM370" vm="15796">
        <f ca="1"/>
        <v>88.99</v>
      </c>
      <c r="AN370" vm="10354">
        <f ca="1"/>
        <v>95.67</v>
      </c>
      <c r="AO370" vm="2867">
        <f ca="1"/>
        <v>101.25</v>
      </c>
      <c r="AP370" vm="13712">
        <f ca="1"/>
        <v>103.91</v>
      </c>
      <c r="AQ370" vm="7227">
        <f ca="1"/>
        <v>107.34</v>
      </c>
      <c r="AR370" vm="5294">
        <f ca="1"/>
        <v>109.35</v>
      </c>
      <c r="AS370" vm="22662">
        <f ca="1"/>
        <v>115.37</v>
      </c>
      <c r="AT370" vm="17839">
        <f ca="1"/>
        <v>117</v>
      </c>
      <c r="AU370" vm="21298">
        <f ca="1"/>
        <v>119.35</v>
      </c>
      <c r="AV370" vm="4787">
        <f ca="1"/>
        <v>115</v>
      </c>
      <c r="AW370" vm="1193">
        <f ca="1"/>
        <v>112.21</v>
      </c>
      <c r="AX370" vm="21944">
        <f ca="1"/>
        <v>112.91</v>
      </c>
      <c r="AY370" vm="16251">
        <f ca="1"/>
        <v>113.96</v>
      </c>
      <c r="AZ370" vm="13224">
        <f ca="1"/>
        <v>121.7</v>
      </c>
      <c r="BA370" vm="12700">
        <f ca="1"/>
        <v>110.81</v>
      </c>
      <c r="BB370" vm="23582">
        <f ca="1"/>
        <v>92.56</v>
      </c>
      <c r="BC370" vm="23583">
        <f ca="1"/>
        <v>100.02</v>
      </c>
      <c r="BD370" vm="4766">
        <f ca="1"/>
        <v>106.75</v>
      </c>
      <c r="BE370" vm="6985">
        <f ca="1"/>
        <v>105.91</v>
      </c>
      <c r="BF370" vm="23584">
        <f ca="1"/>
        <v>109.6</v>
      </c>
      <c r="BG370" vm="4004">
        <f ca="1"/>
        <v>114</v>
      </c>
      <c r="BH370" vm="21007">
        <f ca="1"/>
        <v>113.17</v>
      </c>
      <c r="BI370" vm="16243">
        <f ca="1"/>
        <v>107.91</v>
      </c>
      <c r="BJ370" vm="13427">
        <f ca="1"/>
        <v>119.13</v>
      </c>
      <c r="BK370" vm="23585">
        <f ca="1"/>
        <v>117.93</v>
      </c>
      <c r="BL370" vm="23586">
        <f ca="1"/>
        <v>111.32</v>
      </c>
      <c r="BM370" vm="20527">
        <f ca="1"/>
        <v>110.89</v>
      </c>
      <c r="BN370" vm="12388">
        <f ca="1"/>
        <v>129.02000000000001</v>
      </c>
      <c r="BO370" vm="14407">
        <f ca="1"/>
        <v>137.97</v>
      </c>
      <c r="BP370" vm="17843">
        <f ca="1"/>
        <v>140.68</v>
      </c>
      <c r="BQ370" vm="13566">
        <f ca="1"/>
        <v>140.11000000000001</v>
      </c>
      <c r="BR370" vm="13042">
        <f ca="1"/>
        <v>148.26</v>
      </c>
      <c r="BS370" vm="9108">
        <f ca="1"/>
        <v>155.11000000000001</v>
      </c>
      <c r="BT370" vm="23587">
        <f ca="1"/>
        <v>149.36000000000001</v>
      </c>
      <c r="BU370" vm="23588">
        <f ca="1"/>
        <v>160.22999999999999</v>
      </c>
      <c r="BV370" vm="23589">
        <f ca="1"/>
        <v>160.66999999999999</v>
      </c>
      <c r="BW370" vm="23590">
        <f ca="1"/>
        <v>166.9</v>
      </c>
      <c r="BX370" vm="23591">
        <f ca="1"/>
        <v>150.44</v>
      </c>
      <c r="BY370" vm="22272">
        <f ca="1"/>
        <v>144.4</v>
      </c>
      <c r="BZ370" vm="9693">
        <f ca="1"/>
        <v>158.5</v>
      </c>
      <c r="CA370" vm="23592">
        <f ca="1"/>
        <v>164.44</v>
      </c>
      <c r="CB370" vm="9314">
        <f ca="1"/>
        <v>158.51</v>
      </c>
      <c r="CC370" vm="23593">
        <f ca="1"/>
        <v>152.97999999999999</v>
      </c>
      <c r="CD370" vm="23594">
        <f ca="1"/>
        <v>164.56</v>
      </c>
      <c r="CE370" vm="23595">
        <f ca="1"/>
        <v>169.03</v>
      </c>
      <c r="CF370" vm="23596">
        <f ca="1"/>
        <v>160.21</v>
      </c>
      <c r="CG370" vm="23597">
        <f ca="1"/>
        <v>158.37</v>
      </c>
      <c r="CH370" vm="23598">
        <f ca="1"/>
        <v>167.72</v>
      </c>
      <c r="CI370" vm="23599">
        <f ca="1"/>
        <v>156.88</v>
      </c>
      <c r="CJ370" vm="4058">
        <f ca="1"/>
        <v>154.72999999999999</v>
      </c>
      <c r="CK370" vm="1226">
        <f ca="1"/>
        <v>149.76</v>
      </c>
      <c r="CL370" vm="23600">
        <f ca="1"/>
        <v>163.16999999999999</v>
      </c>
      <c r="CM370" vm="23601">
        <f ca="1"/>
        <v>166.05</v>
      </c>
      <c r="CN370" vm="23602">
        <f ca="1"/>
        <v>161.91999999999999</v>
      </c>
      <c r="CO370" vm="23603">
        <f ca="1"/>
        <v>173.42</v>
      </c>
      <c r="CP370" vm="23604">
        <f ca="1"/>
        <v>163.79</v>
      </c>
      <c r="CQ370" vm="6089">
        <f ca="1"/>
        <v>156.78</v>
      </c>
      <c r="CR370" vm="16335">
        <f ca="1"/>
        <v>152.44</v>
      </c>
      <c r="CS370" vm="23605">
        <f ca="1"/>
        <v>164.33</v>
      </c>
      <c r="CT370" vm="4067">
        <f ca="1"/>
        <v>170.99</v>
      </c>
      <c r="CU370" vm="23606">
        <f ca="1"/>
        <v>179.1</v>
      </c>
      <c r="CV370" vm="23607">
        <f ca="1"/>
        <v>185.63</v>
      </c>
      <c r="CW370" vm="23608">
        <f ca="1"/>
        <v>205.65</v>
      </c>
      <c r="CX370" vm="15034">
        <f ca="1"/>
        <v>213.15</v>
      </c>
      <c r="CY370" vm="8403">
        <f ca="1"/>
        <v>208.02</v>
      </c>
      <c r="CZ370" vm="23609">
        <f ca="1"/>
        <v>210.73</v>
      </c>
      <c r="DA370" vm="23610">
        <f ca="1"/>
        <v>213.34</v>
      </c>
      <c r="DB370" vm="23611">
        <f ca="1"/>
        <v>202.66</v>
      </c>
      <c r="DC370" vm="23612">
        <f ca="1"/>
        <v>212.04</v>
      </c>
      <c r="DD370" vm="1849">
        <f ca="1"/>
        <v>207.6</v>
      </c>
      <c r="DE370" vm="19725">
        <f ca="1"/>
        <v>215.85</v>
      </c>
      <c r="DF370" vm="23613">
        <f ca="1"/>
        <v>228.22</v>
      </c>
      <c r="DG370" vm="23614">
        <f ca="1"/>
        <v>201.79</v>
      </c>
    </row>
    <row r="371" spans="2:111" x14ac:dyDescent="0.55000000000000004">
      <c r="B371" t="e" vm="23615">
        <v>#VALUE!</v>
      </c>
      <c r="C371" t="str" cm="1">
        <f t="array" aca="1" ref="C371" ca="1">_FV(B371,"Industry")</f>
        <v>Professional &amp; Commercial Services</v>
      </c>
      <c r="D371" cm="1" vm="16415">
        <f t="array" aca="1" ref="D371:DG371" ca="1">IFERROR(TRANSPOSE(_xlfn.STOCKHISTORY(B371,$B$1,$C$1,2,0,1)),"")</f>
        <v>89.14</v>
      </c>
      <c r="E371" vm="9903">
        <f ca="1"/>
        <v>88.8</v>
      </c>
      <c r="F371" vm="16904">
        <f ca="1"/>
        <v>96.56</v>
      </c>
      <c r="G371" vm="3706">
        <f ca="1"/>
        <v>95.72</v>
      </c>
      <c r="H371" vm="23616">
        <f ca="1"/>
        <v>98.64</v>
      </c>
      <c r="I371" vm="13518">
        <f ca="1"/>
        <v>93.71</v>
      </c>
      <c r="J371" vm="23617">
        <f ca="1"/>
        <v>106.01</v>
      </c>
      <c r="K371" vm="23618">
        <f ca="1"/>
        <v>108.69</v>
      </c>
      <c r="L371" vm="23619">
        <f ca="1"/>
        <v>108.28</v>
      </c>
      <c r="M371" vm="11457">
        <f ca="1"/>
        <v>100.52</v>
      </c>
      <c r="N371" vm="15866">
        <f ca="1"/>
        <v>100.5</v>
      </c>
      <c r="O371" vm="11456">
        <f ca="1"/>
        <v>94.27</v>
      </c>
      <c r="P371" vm="18510">
        <f ca="1"/>
        <v>103.67</v>
      </c>
      <c r="Q371" vm="23620">
        <f ca="1"/>
        <v>111.37</v>
      </c>
      <c r="R371" vm="23621">
        <f ca="1"/>
        <v>112.04</v>
      </c>
      <c r="S371" vm="4047">
        <f ca="1"/>
        <v>118.32</v>
      </c>
      <c r="T371" vm="23032">
        <f ca="1"/>
        <v>118.45</v>
      </c>
      <c r="U371" vm="11738">
        <f ca="1"/>
        <v>121.68</v>
      </c>
      <c r="V371" vm="19392">
        <f ca="1"/>
        <v>131.63</v>
      </c>
      <c r="W371" vm="12304">
        <f ca="1"/>
        <v>134.03</v>
      </c>
      <c r="X371" vm="19668">
        <f ca="1"/>
        <v>139.21</v>
      </c>
      <c r="Y371" vm="23622">
        <f ca="1"/>
        <v>142.41</v>
      </c>
      <c r="Z371" vm="5298">
        <f ca="1"/>
        <v>151.82</v>
      </c>
      <c r="AA371" vm="23623">
        <f ca="1"/>
        <v>147.61000000000001</v>
      </c>
      <c r="AB371" vm="23624">
        <f ca="1"/>
        <v>161.79</v>
      </c>
      <c r="AC371" vm="19967">
        <f ca="1"/>
        <v>166.88</v>
      </c>
      <c r="AD371" vm="21207">
        <f ca="1"/>
        <v>161.30000000000001</v>
      </c>
      <c r="AE371" vm="21208">
        <f ca="1"/>
        <v>162.19999999999999</v>
      </c>
      <c r="AF371" vm="23625">
        <f ca="1"/>
        <v>170.57</v>
      </c>
      <c r="AG371" vm="23626">
        <f ca="1"/>
        <v>170.56</v>
      </c>
      <c r="AH371" vm="18125">
        <f ca="1"/>
        <v>171.12</v>
      </c>
      <c r="AI371" vm="23627">
        <f ca="1"/>
        <v>178.02</v>
      </c>
      <c r="AJ371" vm="12910">
        <f ca="1"/>
        <v>167.2</v>
      </c>
      <c r="AK371" vm="8373">
        <f ca="1"/>
        <v>145.47999999999999</v>
      </c>
      <c r="AL371" vm="12908">
        <f ca="1"/>
        <v>159.07</v>
      </c>
      <c r="AM371" vm="23628">
        <f ca="1"/>
        <v>140.04</v>
      </c>
      <c r="AN371" vm="9314">
        <f ca="1"/>
        <v>158.51</v>
      </c>
      <c r="AO371" vm="23629">
        <f ca="1"/>
        <v>173.12</v>
      </c>
      <c r="AP371" vm="23630">
        <f ca="1"/>
        <v>181.09</v>
      </c>
      <c r="AQ371" vm="23631">
        <f ca="1"/>
        <v>196.62</v>
      </c>
      <c r="AR371" vm="23632">
        <f ca="1"/>
        <v>182.88</v>
      </c>
      <c r="AS371" vm="23633">
        <f ca="1"/>
        <v>195.31</v>
      </c>
      <c r="AT371" vm="13022">
        <f ca="1"/>
        <v>214.34</v>
      </c>
      <c r="AU371" vm="23634">
        <f ca="1"/>
        <v>215.58</v>
      </c>
      <c r="AV371" vm="23635">
        <f ca="1"/>
        <v>204.83</v>
      </c>
      <c r="AW371" vm="23636">
        <f ca="1"/>
        <v>220.69</v>
      </c>
      <c r="AX371" vm="1582">
        <f ca="1"/>
        <v>226.67</v>
      </c>
      <c r="AY371" vm="23637">
        <f ca="1"/>
        <v>237.41</v>
      </c>
      <c r="AZ371" vm="23638">
        <f ca="1"/>
        <v>256.79000000000002</v>
      </c>
      <c r="BA371" vm="23639">
        <f ca="1"/>
        <v>240.03</v>
      </c>
      <c r="BB371" vm="21276">
        <f ca="1"/>
        <v>211.5</v>
      </c>
      <c r="BC371" vm="20316">
        <f ca="1"/>
        <v>243.9</v>
      </c>
      <c r="BD371" vm="23640">
        <f ca="1"/>
        <v>267.41000000000003</v>
      </c>
      <c r="BE371" vm="23641">
        <f ca="1"/>
        <v>274.73</v>
      </c>
      <c r="BF371" vm="23642">
        <f ca="1"/>
        <v>281.3</v>
      </c>
      <c r="BG371" vm="23643">
        <f ca="1"/>
        <v>294.64</v>
      </c>
      <c r="BH371" vm="17487">
        <f ca="1"/>
        <v>289.85000000000002</v>
      </c>
      <c r="BI371" vm="23644">
        <f ca="1"/>
        <v>262.89999999999998</v>
      </c>
      <c r="BJ371" vm="23645">
        <f ca="1"/>
        <v>282.33999999999997</v>
      </c>
      <c r="BK371" vm="23333">
        <f ca="1"/>
        <v>290.24</v>
      </c>
      <c r="BL371" vm="23646">
        <f ca="1"/>
        <v>266.26</v>
      </c>
      <c r="BM371" vm="23647">
        <f ca="1"/>
        <v>274.89</v>
      </c>
      <c r="BN371" vm="23648">
        <f ca="1"/>
        <v>298.61</v>
      </c>
      <c r="BO371" vm="23649">
        <f ca="1"/>
        <v>326.70999999999998</v>
      </c>
      <c r="BP371" vm="23650">
        <f ca="1"/>
        <v>335.35</v>
      </c>
      <c r="BQ371" vm="23651">
        <f ca="1"/>
        <v>362.37</v>
      </c>
      <c r="BR371" vm="23652">
        <f ca="1"/>
        <v>376</v>
      </c>
      <c r="BS371" vm="23653">
        <f ca="1"/>
        <v>380.77</v>
      </c>
      <c r="BT371" vm="23654">
        <f ca="1"/>
        <v>355.11</v>
      </c>
      <c r="BU371" vm="23655">
        <f ca="1"/>
        <v>404.15</v>
      </c>
      <c r="BV371" vm="23656">
        <f ca="1"/>
        <v>390.64</v>
      </c>
      <c r="BW371" vm="23657">
        <f ca="1"/>
        <v>390.58</v>
      </c>
      <c r="BX371" vm="23658">
        <f ca="1"/>
        <v>343</v>
      </c>
      <c r="BY371" vm="23659">
        <f ca="1"/>
        <v>322.02999999999997</v>
      </c>
      <c r="BZ371" vm="23660">
        <f ca="1"/>
        <v>337.41</v>
      </c>
      <c r="CA371" vm="23661">
        <f ca="1"/>
        <v>316.48</v>
      </c>
      <c r="CB371" vm="23662">
        <f ca="1"/>
        <v>301.57</v>
      </c>
      <c r="CC371" vm="23663">
        <f ca="1"/>
        <v>271.97000000000003</v>
      </c>
      <c r="CD371" vm="23664">
        <f ca="1"/>
        <v>310.25</v>
      </c>
      <c r="CE371" vm="23665">
        <f ca="1"/>
        <v>284.52</v>
      </c>
      <c r="CF371" vm="23666">
        <f ca="1"/>
        <v>243.11</v>
      </c>
      <c r="CG371" vm="23667">
        <f ca="1"/>
        <v>264.87</v>
      </c>
      <c r="CH371" vm="23668">
        <f ca="1"/>
        <v>298.27</v>
      </c>
      <c r="CI371" vm="14198">
        <f ca="1"/>
        <v>278.62</v>
      </c>
      <c r="CJ371" vm="23669">
        <f ca="1"/>
        <v>322.75</v>
      </c>
      <c r="CK371" vm="23670">
        <f ca="1"/>
        <v>290.14999999999998</v>
      </c>
      <c r="CL371" vm="23671">
        <f ca="1"/>
        <v>306.02</v>
      </c>
      <c r="CM371" vm="23324">
        <f ca="1"/>
        <v>313.12</v>
      </c>
      <c r="CN371" vm="23672">
        <f ca="1"/>
        <v>316.88</v>
      </c>
      <c r="CO371" vm="23673">
        <f ca="1"/>
        <v>347.72</v>
      </c>
      <c r="CP371" vm="23674">
        <f ca="1"/>
        <v>352.75</v>
      </c>
      <c r="CQ371" vm="23675">
        <f ca="1"/>
        <v>336.8</v>
      </c>
      <c r="CR371" vm="23676">
        <f ca="1"/>
        <v>316.17</v>
      </c>
      <c r="CS371" vm="23677">
        <f ca="1"/>
        <v>308</v>
      </c>
      <c r="CT371" vm="23678">
        <f ca="1"/>
        <v>364.96</v>
      </c>
      <c r="CU371" vm="23679">
        <f ca="1"/>
        <v>390.56</v>
      </c>
      <c r="CV371" vm="23680">
        <f ca="1"/>
        <v>392.04</v>
      </c>
      <c r="CW371" vm="23681">
        <f ca="1"/>
        <v>379.42</v>
      </c>
      <c r="CX371" vm="23682">
        <f ca="1"/>
        <v>393.03</v>
      </c>
      <c r="CY371" vm="23683">
        <f ca="1"/>
        <v>370.33</v>
      </c>
      <c r="CZ371" vm="23684">
        <f ca="1"/>
        <v>396.99</v>
      </c>
      <c r="DA371" vm="23685">
        <f ca="1"/>
        <v>420.93</v>
      </c>
      <c r="DB371" vm="23686">
        <f ca="1"/>
        <v>456.48</v>
      </c>
      <c r="DC371" vm="11496">
        <f ca="1"/>
        <v>487.74</v>
      </c>
      <c r="DD371" vm="23687">
        <f ca="1"/>
        <v>474.59</v>
      </c>
      <c r="DE371" vm="23688">
        <f ca="1"/>
        <v>454.04</v>
      </c>
      <c r="DF371" vm="23689">
        <f ca="1"/>
        <v>499.98</v>
      </c>
      <c r="DG371" vm="23690">
        <f ca="1"/>
        <v>473.37</v>
      </c>
    </row>
    <row r="372" spans="2:111" x14ac:dyDescent="0.55000000000000004">
      <c r="B372" t="e" vm="23691">
        <v>#VALUE!</v>
      </c>
      <c r="C372" t="str" cm="1">
        <f t="array" aca="1" ref="C372" ca="1">_FV(B372,"Industry")</f>
        <v>Professional &amp; Commercial Services</v>
      </c>
      <c r="D372" cm="1" vm="20665">
        <f t="array" aca="1" ref="D372:DG372" ca="1">IFERROR(TRANSPOSE(_xlfn.STOCKHISTORY(B372,$B$1,$C$1,2,0,1)),"")</f>
        <v>21.48</v>
      </c>
      <c r="E372" vm="23692">
        <f ca="1"/>
        <v>20.997499999999999</v>
      </c>
      <c r="F372" vm="23693">
        <f ca="1"/>
        <v>22.452500000000001</v>
      </c>
      <c r="G372" vm="23694">
        <f ca="1"/>
        <v>22.445</v>
      </c>
      <c r="H372" vm="3324">
        <f ca="1"/>
        <v>23.7</v>
      </c>
      <c r="I372" vm="23695">
        <f ca="1"/>
        <v>24.532499999999999</v>
      </c>
      <c r="J372" vm="23696">
        <f ca="1"/>
        <v>26.817499999999999</v>
      </c>
      <c r="K372" vm="23697">
        <f ca="1"/>
        <v>29.377500000000001</v>
      </c>
      <c r="L372" vm="23698">
        <f ca="1"/>
        <v>28.15</v>
      </c>
      <c r="M372" vm="23699">
        <f ca="1"/>
        <v>26.6675</v>
      </c>
      <c r="N372" vm="4981">
        <f ca="1"/>
        <v>28.65</v>
      </c>
      <c r="O372" vm="23700">
        <f ca="1"/>
        <v>28.89</v>
      </c>
      <c r="P372" vm="23701">
        <f ca="1"/>
        <v>29.0275</v>
      </c>
      <c r="Q372" vm="23702">
        <f ca="1"/>
        <v>29.502500000000001</v>
      </c>
      <c r="R372" vm="15911">
        <f ca="1"/>
        <v>31.635000000000002</v>
      </c>
      <c r="S372" vm="23703">
        <f ca="1"/>
        <v>30.6175</v>
      </c>
      <c r="T372" vm="20679">
        <f ca="1"/>
        <v>31.47</v>
      </c>
      <c r="U372" vm="11271">
        <f ca="1"/>
        <v>31.51</v>
      </c>
      <c r="V372" vm="23704">
        <f ca="1"/>
        <v>33.712499999999999</v>
      </c>
      <c r="W372" vm="23705">
        <f ca="1"/>
        <v>33.752499999999998</v>
      </c>
      <c r="X372" vm="10842">
        <f ca="1"/>
        <v>36.07</v>
      </c>
      <c r="Y372" vm="4536">
        <f ca="1"/>
        <v>37.26</v>
      </c>
      <c r="Z372" vm="22572">
        <f ca="1"/>
        <v>39.36</v>
      </c>
      <c r="AA372" vm="23706">
        <f ca="1"/>
        <v>38.957500000000003</v>
      </c>
      <c r="AB372" vm="23707">
        <f ca="1"/>
        <v>42.112499999999997</v>
      </c>
      <c r="AC372" vm="23708">
        <f ca="1"/>
        <v>42.664999999999999</v>
      </c>
      <c r="AD372" vm="23709">
        <f ca="1"/>
        <v>42.645000000000003</v>
      </c>
      <c r="AE372" vm="23710">
        <f ca="1"/>
        <v>42.575000000000003</v>
      </c>
      <c r="AF372" vm="23711">
        <f ca="1"/>
        <v>45.5625</v>
      </c>
      <c r="AG372" vm="23712">
        <f ca="1"/>
        <v>46.267499999999998</v>
      </c>
      <c r="AH372" vm="8062">
        <f ca="1"/>
        <v>51.12</v>
      </c>
      <c r="AI372" vm="23713">
        <f ca="1"/>
        <v>53.342500000000001</v>
      </c>
      <c r="AJ372" vm="23714">
        <f ca="1"/>
        <v>49.452500000000001</v>
      </c>
      <c r="AK372" vm="23715">
        <f ca="1"/>
        <v>45.467500000000001</v>
      </c>
      <c r="AL372" vm="23716">
        <f ca="1"/>
        <v>46.844999999999999</v>
      </c>
      <c r="AM372" vm="23717">
        <f ca="1"/>
        <v>41.997500000000002</v>
      </c>
      <c r="AN372" vm="23718">
        <f ca="1"/>
        <v>46.877499999999998</v>
      </c>
      <c r="AO372" vm="8068">
        <f ca="1"/>
        <v>51.65</v>
      </c>
      <c r="AP372" vm="23719">
        <f ca="1"/>
        <v>50.527500000000003</v>
      </c>
      <c r="AQ372" vm="23720">
        <f ca="1"/>
        <v>54.284999999999997</v>
      </c>
      <c r="AR372" vm="23721">
        <f ca="1"/>
        <v>55.457500000000003</v>
      </c>
      <c r="AS372" vm="23722">
        <f ca="1"/>
        <v>59.322499999999998</v>
      </c>
      <c r="AT372" vm="10410">
        <f ca="1"/>
        <v>65.11</v>
      </c>
      <c r="AU372" vm="8027">
        <f ca="1"/>
        <v>65.95</v>
      </c>
      <c r="AV372" vm="23723">
        <f ca="1"/>
        <v>67.025000000000006</v>
      </c>
      <c r="AW372" vm="23724">
        <f ca="1"/>
        <v>67.167500000000004</v>
      </c>
      <c r="AX372" vm="23725">
        <f ca="1"/>
        <v>64.265000000000001</v>
      </c>
      <c r="AY372" vm="23726">
        <f ca="1"/>
        <v>67.27</v>
      </c>
      <c r="AZ372" vm="23727">
        <f ca="1"/>
        <v>69.742500000000007</v>
      </c>
      <c r="BA372" vm="23728">
        <f ca="1"/>
        <v>66.685000000000002</v>
      </c>
      <c r="BB372" vm="23729">
        <f ca="1"/>
        <v>43.305</v>
      </c>
      <c r="BC372" vm="23721">
        <f ca="1"/>
        <v>55.457500000000003</v>
      </c>
      <c r="BD372" vm="9813">
        <f ca="1"/>
        <v>61.99</v>
      </c>
      <c r="BE372" vm="3176">
        <f ca="1"/>
        <v>66.59</v>
      </c>
      <c r="BF372" vm="23730">
        <f ca="1"/>
        <v>75.467500000000001</v>
      </c>
      <c r="BG372" vm="21923">
        <f ca="1"/>
        <v>83.31</v>
      </c>
      <c r="BH372" vm="23731">
        <f ca="1"/>
        <v>83.207499999999996</v>
      </c>
      <c r="BI372" vm="23732">
        <f ca="1"/>
        <v>78.637500000000003</v>
      </c>
      <c r="BJ372" vm="23733">
        <f ca="1"/>
        <v>88.825000000000003</v>
      </c>
      <c r="BK372" vm="23734">
        <f ca="1"/>
        <v>88.364999999999995</v>
      </c>
      <c r="BL372" vm="8053">
        <f ca="1"/>
        <v>79.53</v>
      </c>
      <c r="BM372" vm="23735">
        <f ca="1"/>
        <v>81.084999999999994</v>
      </c>
      <c r="BN372" vm="23736">
        <f ca="1"/>
        <v>85.327500000000001</v>
      </c>
      <c r="BO372" vm="23737">
        <f ca="1"/>
        <v>86.284999999999997</v>
      </c>
      <c r="BP372" vm="23738">
        <f ca="1"/>
        <v>88.385000000000005</v>
      </c>
      <c r="BQ372" vm="12706">
        <f ca="1"/>
        <v>95.5</v>
      </c>
      <c r="BR372" vm="23739">
        <f ca="1"/>
        <v>98.545000000000002</v>
      </c>
      <c r="BS372" vm="23740">
        <f ca="1"/>
        <v>98.942499999999995</v>
      </c>
      <c r="BT372" vm="23741">
        <f ca="1"/>
        <v>95.165000000000006</v>
      </c>
      <c r="BU372" vm="23742">
        <f ca="1"/>
        <v>108.27500000000001</v>
      </c>
      <c r="BV372" vm="23743">
        <f ca="1"/>
        <v>105.5475</v>
      </c>
      <c r="BW372" vm="23744">
        <f ca="1"/>
        <v>110.7925</v>
      </c>
      <c r="BX372" vm="23745">
        <f ca="1"/>
        <v>97.882499999999993</v>
      </c>
      <c r="BY372" vm="23746">
        <f ca="1"/>
        <v>93.83</v>
      </c>
      <c r="BZ372" vm="23747">
        <f ca="1"/>
        <v>106.3475</v>
      </c>
      <c r="CA372" vm="23748">
        <f ca="1"/>
        <v>99.314999999999998</v>
      </c>
      <c r="CB372" vm="23749">
        <f ca="1"/>
        <v>99.582499999999996</v>
      </c>
      <c r="CC372" vm="23750">
        <f ca="1"/>
        <v>93.382499999999993</v>
      </c>
      <c r="CD372" vm="23751">
        <f ca="1"/>
        <v>106.3725</v>
      </c>
      <c r="CE372" vm="17198">
        <f ca="1"/>
        <v>101.71</v>
      </c>
      <c r="CF372" vm="23752">
        <f ca="1"/>
        <v>97.047499999999999</v>
      </c>
      <c r="CG372" vm="23753">
        <f ca="1"/>
        <v>106.8875</v>
      </c>
      <c r="CH372" vm="23754">
        <f ca="1"/>
        <v>115.44499999999999</v>
      </c>
      <c r="CI372" vm="23755">
        <f ca="1"/>
        <v>112.905</v>
      </c>
      <c r="CJ372" vm="23756">
        <f ca="1"/>
        <v>110.935</v>
      </c>
      <c r="CK372" vm="23757">
        <f ca="1"/>
        <v>109.61750000000001</v>
      </c>
      <c r="CL372" vm="3192">
        <f ca="1"/>
        <v>115.67</v>
      </c>
      <c r="CM372" vm="23758">
        <f ca="1"/>
        <v>113.9425</v>
      </c>
      <c r="CN372" vm="23759">
        <f ca="1"/>
        <v>118.035</v>
      </c>
      <c r="CO372" vm="23760">
        <f ca="1"/>
        <v>124.27</v>
      </c>
      <c r="CP372" vm="15327">
        <f ca="1"/>
        <v>125.51</v>
      </c>
      <c r="CQ372" vm="23761">
        <f ca="1"/>
        <v>126.0425</v>
      </c>
      <c r="CR372" vm="23762">
        <f ca="1"/>
        <v>120.2525</v>
      </c>
      <c r="CS372" vm="6854">
        <f ca="1"/>
        <v>126.78</v>
      </c>
      <c r="CT372" vm="23763">
        <f ca="1"/>
        <v>138.3125</v>
      </c>
      <c r="CU372" vm="23764">
        <f ca="1"/>
        <v>150.66499999999999</v>
      </c>
      <c r="CV372" vm="23765">
        <f ca="1"/>
        <v>151.14250000000001</v>
      </c>
      <c r="CW372" vm="23766">
        <f ca="1"/>
        <v>157.1525</v>
      </c>
      <c r="CX372" vm="23767">
        <f ca="1"/>
        <v>171.75749999999999</v>
      </c>
      <c r="CY372" vm="23768">
        <f ca="1"/>
        <v>164.58500000000001</v>
      </c>
      <c r="CZ372" vm="23769">
        <f ca="1"/>
        <v>169.49250000000001</v>
      </c>
      <c r="DA372" vm="23770">
        <f ca="1"/>
        <v>175.065</v>
      </c>
      <c r="DB372" vm="23771">
        <f ca="1"/>
        <v>190.98500000000001</v>
      </c>
      <c r="DC372" vm="23772">
        <f ca="1"/>
        <v>201.28</v>
      </c>
      <c r="DD372" vm="23773">
        <f ca="1"/>
        <v>205.88</v>
      </c>
      <c r="DE372" vm="18798">
        <f ca="1"/>
        <v>205.81</v>
      </c>
      <c r="DF372" vm="23774">
        <f ca="1"/>
        <v>225.79</v>
      </c>
      <c r="DG372" vm="23775">
        <f ca="1"/>
        <v>182.7</v>
      </c>
    </row>
    <row r="373" spans="2:111" x14ac:dyDescent="0.55000000000000004">
      <c r="B373" t="e" vm="23776">
        <v>#VALUE!</v>
      </c>
      <c r="C373" t="str" cm="1">
        <f t="array" aca="1" ref="C373" ca="1">_FV(B373,"Industry")</f>
        <v>Professional &amp; Commercial Services</v>
      </c>
      <c r="D373" cm="1" vm="10377">
        <f t="array" aca="1" ref="D373:DG373" ca="1">IFERROR(TRANSPOSE(_xlfn.STOCKHISTORY(B373,$B$1,$C$1,2,0,1)),"")</f>
        <v>47.91</v>
      </c>
      <c r="E373" vm="3899">
        <f ca="1"/>
        <v>51.57</v>
      </c>
      <c r="F373" vm="3963">
        <f ca="1"/>
        <v>62.19</v>
      </c>
      <c r="G373" vm="8830">
        <f ca="1"/>
        <v>66.930000000000007</v>
      </c>
      <c r="H373" vm="3978">
        <f ca="1"/>
        <v>69.67</v>
      </c>
      <c r="I373" vm="23777">
        <f ca="1"/>
        <v>67.099999999999994</v>
      </c>
      <c r="J373" vm="9671">
        <f ca="1"/>
        <v>79.67</v>
      </c>
      <c r="K373" vm="22610">
        <f ca="1"/>
        <v>82.31</v>
      </c>
      <c r="L373" vm="5504">
        <f ca="1"/>
        <v>78.489999999999995</v>
      </c>
      <c r="M373" vm="9831">
        <f ca="1"/>
        <v>75.66</v>
      </c>
      <c r="N373" vm="23778">
        <f ca="1"/>
        <v>101.11</v>
      </c>
      <c r="O373" vm="6716">
        <f ca="1"/>
        <v>105.58</v>
      </c>
      <c r="P373" vm="23779">
        <f ca="1"/>
        <v>126.51</v>
      </c>
      <c r="Q373" vm="14759">
        <f ca="1"/>
        <v>128.03</v>
      </c>
      <c r="R373" vm="4130">
        <f ca="1"/>
        <v>125.05</v>
      </c>
      <c r="S373" vm="22071">
        <f ca="1"/>
        <v>109.66</v>
      </c>
      <c r="T373" vm="18905">
        <f ca="1"/>
        <v>108.73</v>
      </c>
      <c r="U373" vm="7506">
        <f ca="1"/>
        <v>112.71</v>
      </c>
      <c r="V373" vm="23780">
        <f ca="1"/>
        <v>118.96</v>
      </c>
      <c r="W373" vm="23781">
        <f ca="1"/>
        <v>118.06</v>
      </c>
      <c r="X373" vm="23782">
        <f ca="1"/>
        <v>138.74</v>
      </c>
      <c r="Y373" vm="11233">
        <f ca="1"/>
        <v>141.47999999999999</v>
      </c>
      <c r="Z373" vm="18914">
        <f ca="1"/>
        <v>159.47999999999999</v>
      </c>
      <c r="AA373" vm="23783">
        <f ca="1"/>
        <v>171.91</v>
      </c>
      <c r="AB373" vm="23784">
        <f ca="1"/>
        <v>181.11</v>
      </c>
      <c r="AC373" vm="23785">
        <f ca="1"/>
        <v>175.09</v>
      </c>
      <c r="AD373" vm="8511">
        <f ca="1"/>
        <v>172.73</v>
      </c>
      <c r="AE373" vm="23786">
        <f ca="1"/>
        <v>150</v>
      </c>
      <c r="AF373" vm="23787">
        <f ca="1"/>
        <v>159.57</v>
      </c>
      <c r="AG373" vm="23788">
        <f ca="1"/>
        <v>147.62</v>
      </c>
      <c r="AH373" vm="23789">
        <f ca="1"/>
        <v>148.80000000000001</v>
      </c>
      <c r="AI373" vm="13040">
        <f ca="1"/>
        <v>155.87</v>
      </c>
      <c r="AJ373" vm="3529">
        <f ca="1"/>
        <v>163.6</v>
      </c>
      <c r="AK373" vm="16363">
        <f ca="1"/>
        <v>120.07</v>
      </c>
      <c r="AL373" vm="22097">
        <f ca="1"/>
        <v>117.13</v>
      </c>
      <c r="AM373" vm="7371">
        <f ca="1"/>
        <v>102.53</v>
      </c>
      <c r="AN373" vm="17764">
        <f ca="1"/>
        <v>125.26</v>
      </c>
      <c r="AO373" vm="23790">
        <f ca="1"/>
        <v>134.59</v>
      </c>
      <c r="AP373" vm="6492">
        <f ca="1"/>
        <v>114.25</v>
      </c>
      <c r="AQ373" vm="23791">
        <f ca="1"/>
        <v>140.91999999999999</v>
      </c>
      <c r="AR373" vm="9470">
        <f ca="1"/>
        <v>110.1</v>
      </c>
      <c r="AS373" vm="23792">
        <f ca="1"/>
        <v>132.63</v>
      </c>
      <c r="AT373" vm="9544">
        <f ca="1"/>
        <v>126.55</v>
      </c>
      <c r="AU373" vm="23793">
        <f ca="1"/>
        <v>112.56</v>
      </c>
      <c r="AV373" vm="7734">
        <f ca="1"/>
        <v>124.64</v>
      </c>
      <c r="AW373" vm="16328">
        <f ca="1"/>
        <v>133.57</v>
      </c>
      <c r="AX373" vm="8895">
        <f ca="1"/>
        <v>153.05000000000001</v>
      </c>
      <c r="AY373" vm="4065">
        <f ca="1"/>
        <v>166.77</v>
      </c>
      <c r="AZ373" vm="15356">
        <f ca="1"/>
        <v>135.69</v>
      </c>
      <c r="BA373" vm="23794">
        <f ca="1"/>
        <v>132.47999999999999</v>
      </c>
      <c r="BB373" vm="13707">
        <f ca="1"/>
        <v>102.9</v>
      </c>
      <c r="BC373" vm="23795">
        <f ca="1"/>
        <v>128.5</v>
      </c>
      <c r="BD373" vm="23796">
        <f ca="1"/>
        <v>138.88999999999999</v>
      </c>
      <c r="BE373" vm="9537">
        <f ca="1"/>
        <v>149.04</v>
      </c>
      <c r="BF373" vm="6685">
        <f ca="1"/>
        <v>155.37</v>
      </c>
      <c r="BG373" vm="23797">
        <f ca="1"/>
        <v>177.05</v>
      </c>
      <c r="BH373" vm="23798">
        <f ca="1"/>
        <v>174.5</v>
      </c>
      <c r="BI373" vm="13245">
        <f ca="1"/>
        <v>178.29</v>
      </c>
      <c r="BJ373" vm="23799">
        <f ca="1"/>
        <v>226.98</v>
      </c>
      <c r="BK373" vm="8528">
        <f ca="1"/>
        <v>231.91</v>
      </c>
      <c r="BL373" vm="23800">
        <f ca="1"/>
        <v>243.01</v>
      </c>
      <c r="BM373" vm="23801">
        <f ca="1"/>
        <v>297.38</v>
      </c>
      <c r="BN373" vm="23802">
        <f ca="1"/>
        <v>329.31</v>
      </c>
      <c r="BO373" vm="23803">
        <f ca="1"/>
        <v>319.95</v>
      </c>
      <c r="BP373" vm="20121">
        <f ca="1"/>
        <v>333.96</v>
      </c>
      <c r="BQ373" vm="23804">
        <f ca="1"/>
        <v>319.01</v>
      </c>
      <c r="BR373" vm="23805">
        <f ca="1"/>
        <v>329.55</v>
      </c>
      <c r="BS373" vm="23806">
        <f ca="1"/>
        <v>352.65</v>
      </c>
      <c r="BT373" vm="23807">
        <f ca="1"/>
        <v>350.93</v>
      </c>
      <c r="BU373" vm="19809">
        <f ca="1"/>
        <v>379.11</v>
      </c>
      <c r="BV373" vm="23808">
        <f ca="1"/>
        <v>338.74</v>
      </c>
      <c r="BW373" vm="23809">
        <f ca="1"/>
        <v>332.29</v>
      </c>
      <c r="BX373" vm="15052">
        <f ca="1"/>
        <v>320.12</v>
      </c>
      <c r="BY373" vm="23810">
        <f ca="1"/>
        <v>321.62</v>
      </c>
      <c r="BZ373" vm="23811">
        <f ca="1"/>
        <v>355.21</v>
      </c>
      <c r="CA373" vm="23812">
        <f ca="1"/>
        <v>316.52</v>
      </c>
      <c r="CB373" vm="23813">
        <f ca="1"/>
        <v>298.18</v>
      </c>
      <c r="CC373" vm="23814">
        <f ca="1"/>
        <v>242.91</v>
      </c>
      <c r="CD373" vm="23815">
        <f ca="1"/>
        <v>322.67</v>
      </c>
      <c r="CE373" vm="23816">
        <f ca="1"/>
        <v>292.04000000000002</v>
      </c>
      <c r="CF373" vm="23817">
        <f ca="1"/>
        <v>270.12</v>
      </c>
      <c r="CG373" vm="23818">
        <f ca="1"/>
        <v>315.70999999999998</v>
      </c>
      <c r="CH373" vm="23819">
        <f ca="1"/>
        <v>353.03</v>
      </c>
      <c r="CI373" vm="23820">
        <f ca="1"/>
        <v>355.42</v>
      </c>
      <c r="CJ373" vm="23821">
        <f ca="1"/>
        <v>440.95</v>
      </c>
      <c r="CK373" vm="23822">
        <f ca="1"/>
        <v>468.53</v>
      </c>
      <c r="CL373" vm="23823">
        <f ca="1"/>
        <v>395.76</v>
      </c>
      <c r="CM373" vm="23824">
        <f ca="1"/>
        <v>361.11</v>
      </c>
      <c r="CN373" vm="23825">
        <f ca="1"/>
        <v>333.79</v>
      </c>
      <c r="CO373" vm="23826">
        <f ca="1"/>
        <v>445.37</v>
      </c>
      <c r="CP373" vm="23827">
        <f ca="1"/>
        <v>464.68</v>
      </c>
      <c r="CQ373" vm="23828">
        <f ca="1"/>
        <v>476.54</v>
      </c>
      <c r="CR373" vm="5433">
        <f ca="1"/>
        <v>444.57</v>
      </c>
      <c r="CS373" vm="23829">
        <f ca="1"/>
        <v>406.27</v>
      </c>
      <c r="CT373" vm="23830">
        <f ca="1"/>
        <v>476.02</v>
      </c>
      <c r="CU373" vm="23831">
        <f ca="1"/>
        <v>573.41999999999996</v>
      </c>
      <c r="CV373" vm="23832">
        <f ca="1"/>
        <v>625.4</v>
      </c>
      <c r="CW373" vm="23833">
        <f ca="1"/>
        <v>693.27</v>
      </c>
      <c r="CX373" vm="23834">
        <f ca="1"/>
        <v>721.11</v>
      </c>
      <c r="CY373" vm="23835">
        <f ca="1"/>
        <v>667.99</v>
      </c>
      <c r="CZ373" vm="23836">
        <f ca="1"/>
        <v>669.41</v>
      </c>
      <c r="DA373" vm="23837">
        <f ca="1"/>
        <v>646.73</v>
      </c>
      <c r="DB373" vm="23838">
        <f ca="1"/>
        <v>757.1</v>
      </c>
      <c r="DC373" vm="23839">
        <f ca="1"/>
        <v>741.26</v>
      </c>
      <c r="DD373" vm="23840">
        <f ca="1"/>
        <v>809.73</v>
      </c>
      <c r="DE373" vm="23841">
        <f ca="1"/>
        <v>812.8</v>
      </c>
      <c r="DF373" vm="23842">
        <f ca="1"/>
        <v>866</v>
      </c>
      <c r="DG373" vm="23843">
        <f ca="1"/>
        <v>704.44</v>
      </c>
    </row>
    <row r="374" spans="2:111" x14ac:dyDescent="0.55000000000000004">
      <c r="B374" t="e" vm="23844">
        <v>#VALUE!</v>
      </c>
      <c r="C374" t="str" cm="1">
        <f t="array" aca="1" ref="C374" ca="1">_FV(B374,"Industry")</f>
        <v>Professional &amp; Commercial Services</v>
      </c>
      <c r="D374" cm="1" vm="17160">
        <f t="array" aca="1" ref="D374:DG374" ca="1">IFERROR(TRANSPOSE(_xlfn.STOCKHISTORY(B374,$B$1,$C$1,2,0,1)),"")</f>
        <v>68.84</v>
      </c>
      <c r="E374" vm="23845">
        <f ca="1"/>
        <v>70.52</v>
      </c>
      <c r="F374" vm="3473">
        <f ca="1"/>
        <v>74.08</v>
      </c>
      <c r="G374" vm="5760">
        <f ca="1"/>
        <v>75.94</v>
      </c>
      <c r="H374" vm="12040">
        <f ca="1"/>
        <v>79.790000000000006</v>
      </c>
      <c r="I374" vm="14513">
        <f ca="1"/>
        <v>77.12</v>
      </c>
      <c r="J374" vm="1270">
        <f ca="1"/>
        <v>86.04</v>
      </c>
      <c r="K374" vm="23846">
        <f ca="1"/>
        <v>90.12</v>
      </c>
      <c r="L374" vm="16717">
        <f ca="1"/>
        <v>83.94</v>
      </c>
      <c r="M374" vm="23847">
        <f ca="1"/>
        <v>80.19</v>
      </c>
      <c r="N374" vm="10338">
        <f ca="1"/>
        <v>78.8</v>
      </c>
      <c r="O374" vm="9854">
        <f ca="1"/>
        <v>78.78</v>
      </c>
      <c r="P374" vm="14296">
        <f ca="1"/>
        <v>82.75</v>
      </c>
      <c r="Q374" vm="9572">
        <f ca="1"/>
        <v>94.59</v>
      </c>
      <c r="R374" vm="18902">
        <f ca="1"/>
        <v>97.19</v>
      </c>
      <c r="S374" vm="23848">
        <f ca="1"/>
        <v>100.32</v>
      </c>
      <c r="T374" vm="23849">
        <f ca="1"/>
        <v>101.73</v>
      </c>
      <c r="U374" vm="9898">
        <f ca="1"/>
        <v>102.99</v>
      </c>
      <c r="V374" vm="22835">
        <f ca="1"/>
        <v>108.95</v>
      </c>
      <c r="W374" vm="11601">
        <f ca="1"/>
        <v>114.61</v>
      </c>
      <c r="X374" vm="14370">
        <f ca="1"/>
        <v>116.9</v>
      </c>
      <c r="Y374" vm="11588">
        <f ca="1"/>
        <v>117.36</v>
      </c>
      <c r="Z374" vm="14521">
        <f ca="1"/>
        <v>128.69999999999999</v>
      </c>
      <c r="AA374" vm="17616">
        <f ca="1"/>
        <v>126.54</v>
      </c>
      <c r="AB374" vm="23850">
        <f ca="1"/>
        <v>139.22999999999999</v>
      </c>
      <c r="AC374" vm="11321">
        <f ca="1"/>
        <v>141.52000000000001</v>
      </c>
      <c r="AD374" vm="21192">
        <f ca="1"/>
        <v>149.47</v>
      </c>
      <c r="AE374" vm="6133">
        <f ca="1"/>
        <v>149.83000000000001</v>
      </c>
      <c r="AF374" vm="4056">
        <f ca="1"/>
        <v>162.57</v>
      </c>
      <c r="AG374" vm="3736">
        <f ca="1"/>
        <v>165.43</v>
      </c>
      <c r="AH374" vm="23851">
        <f ca="1"/>
        <v>166.19</v>
      </c>
      <c r="AI374" vm="20757">
        <f ca="1"/>
        <v>180.26</v>
      </c>
      <c r="AJ374" vm="23852">
        <f ca="1"/>
        <v>177.41</v>
      </c>
      <c r="AK374" vm="23853">
        <f ca="1"/>
        <v>150.38</v>
      </c>
      <c r="AL374" vm="23854">
        <f ca="1"/>
        <v>157.09</v>
      </c>
      <c r="AM374" vm="22115">
        <f ca="1"/>
        <v>147.43</v>
      </c>
      <c r="AN374" vm="23855">
        <f ca="1"/>
        <v>170.27</v>
      </c>
      <c r="AO374" vm="23856">
        <f ca="1"/>
        <v>184.72</v>
      </c>
      <c r="AP374" vm="23857">
        <f ca="1"/>
        <v>198.84</v>
      </c>
      <c r="AQ374" vm="23858">
        <f ca="1"/>
        <v>225.38</v>
      </c>
      <c r="AR374" vm="23859">
        <f ca="1"/>
        <v>220.01</v>
      </c>
      <c r="AS374" vm="23860">
        <f ca="1"/>
        <v>238.79</v>
      </c>
      <c r="AT374" vm="23861">
        <f ca="1"/>
        <v>227.24</v>
      </c>
      <c r="AU374" vm="23862">
        <f ca="1"/>
        <v>234.63</v>
      </c>
      <c r="AV374" vm="23863">
        <f ca="1"/>
        <v>217.75</v>
      </c>
      <c r="AW374" vm="23864">
        <f ca="1"/>
        <v>234.56</v>
      </c>
      <c r="AX374" vm="23865">
        <f ca="1"/>
        <v>259.19</v>
      </c>
      <c r="AY374" vm="23866">
        <f ca="1"/>
        <v>258.18</v>
      </c>
      <c r="AZ374" vm="23867">
        <f ca="1"/>
        <v>285.8</v>
      </c>
      <c r="BA374" vm="23868">
        <f ca="1"/>
        <v>295.44</v>
      </c>
      <c r="BB374" vm="23869">
        <f ca="1"/>
        <v>288.95999999999998</v>
      </c>
      <c r="BC374" vm="18955">
        <f ca="1"/>
        <v>327</v>
      </c>
      <c r="BD374" vm="23870">
        <f ca="1"/>
        <v>328.85</v>
      </c>
      <c r="BE374" vm="23871">
        <f ca="1"/>
        <v>333.82</v>
      </c>
      <c r="BF374" vm="23872">
        <f ca="1"/>
        <v>375.98</v>
      </c>
      <c r="BG374" vm="23873">
        <f ca="1"/>
        <v>373.27</v>
      </c>
      <c r="BH374" vm="23874">
        <f ca="1"/>
        <v>356.78</v>
      </c>
      <c r="BI374" vm="23875">
        <f ca="1"/>
        <v>349.84</v>
      </c>
      <c r="BJ374" vm="23876">
        <f ca="1"/>
        <v>409.42</v>
      </c>
      <c r="BK374" vm="23877">
        <f ca="1"/>
        <v>446.53</v>
      </c>
      <c r="BL374" vm="23878">
        <f ca="1"/>
        <v>395.3</v>
      </c>
      <c r="BM374" vm="23879">
        <f ca="1"/>
        <v>414.52</v>
      </c>
      <c r="BN374" vm="23880">
        <f ca="1"/>
        <v>419.28</v>
      </c>
      <c r="BO374" vm="23881">
        <f ca="1"/>
        <v>485.77</v>
      </c>
      <c r="BP374" vm="5382">
        <f ca="1"/>
        <v>468.13</v>
      </c>
      <c r="BQ374" vm="23882">
        <f ca="1"/>
        <v>533.08000000000004</v>
      </c>
      <c r="BR374" vm="23883">
        <f ca="1"/>
        <v>595.96</v>
      </c>
      <c r="BS374" vm="23884">
        <f ca="1"/>
        <v>634.58000000000004</v>
      </c>
      <c r="BT374" vm="23885">
        <f ca="1"/>
        <v>608.34</v>
      </c>
      <c r="BU374" vm="23886">
        <f ca="1"/>
        <v>664.88</v>
      </c>
      <c r="BV374" vm="23887">
        <f ca="1"/>
        <v>629.45000000000005</v>
      </c>
      <c r="BW374" vm="23888">
        <f ca="1"/>
        <v>612.69000000000005</v>
      </c>
      <c r="BX374" vm="23889">
        <f ca="1"/>
        <v>536.12</v>
      </c>
      <c r="BY374" vm="23890">
        <f ca="1"/>
        <v>501.69</v>
      </c>
      <c r="BZ374" vm="23891">
        <f ca="1"/>
        <v>502.88</v>
      </c>
      <c r="CA374" vm="23892">
        <f ca="1"/>
        <v>421.25</v>
      </c>
      <c r="CB374" vm="23893">
        <f ca="1"/>
        <v>442.35</v>
      </c>
      <c r="CC374" vm="23894">
        <f ca="1"/>
        <v>412.15</v>
      </c>
      <c r="CD374" vm="23895">
        <f ca="1"/>
        <v>481.34</v>
      </c>
      <c r="CE374" vm="23896">
        <f ca="1"/>
        <v>449.24</v>
      </c>
      <c r="CF374" vm="23897">
        <f ca="1"/>
        <v>421.79</v>
      </c>
      <c r="CG374" vm="23898">
        <f ca="1"/>
        <v>468.86</v>
      </c>
      <c r="CH374" vm="23899">
        <f ca="1"/>
        <v>507.83</v>
      </c>
      <c r="CI374" vm="23900">
        <f ca="1"/>
        <v>465.17</v>
      </c>
      <c r="CJ374" vm="23901">
        <f ca="1"/>
        <v>531.55999999999995</v>
      </c>
      <c r="CK374" vm="23902">
        <f ca="1"/>
        <v>522.15</v>
      </c>
      <c r="CL374" vm="23903">
        <f ca="1"/>
        <v>559.69000000000005</v>
      </c>
      <c r="CM374" vm="23904">
        <f ca="1"/>
        <v>482.45</v>
      </c>
      <c r="CN374" vm="23905">
        <f ca="1"/>
        <v>470.53</v>
      </c>
      <c r="CO374" vm="1829">
        <f ca="1"/>
        <v>469.29</v>
      </c>
      <c r="CP374" vm="23906">
        <f ca="1"/>
        <v>548.08000000000004</v>
      </c>
      <c r="CQ374" vm="23907">
        <f ca="1"/>
        <v>543.62</v>
      </c>
      <c r="CR374" vm="23908">
        <f ca="1"/>
        <v>513.08000000000004</v>
      </c>
      <c r="CS374" vm="23909">
        <f ca="1"/>
        <v>471.55</v>
      </c>
      <c r="CT374" vm="23910">
        <f ca="1"/>
        <v>520.85</v>
      </c>
      <c r="CU374" vm="23911">
        <f ca="1"/>
        <v>565.65</v>
      </c>
      <c r="CV374" vm="23912">
        <f ca="1"/>
        <v>598.62</v>
      </c>
      <c r="CW374" vm="23913">
        <f ca="1"/>
        <v>560.97</v>
      </c>
      <c r="CX374" vm="23914">
        <f ca="1"/>
        <v>560.45000000000005</v>
      </c>
      <c r="CY374" vm="23915">
        <f ca="1"/>
        <v>465.79</v>
      </c>
      <c r="CZ374" vm="23916">
        <f ca="1"/>
        <v>495.18</v>
      </c>
      <c r="DA374" vm="23917">
        <f ca="1"/>
        <v>481.75</v>
      </c>
      <c r="DB374" vm="19821">
        <f ca="1"/>
        <v>540.76</v>
      </c>
      <c r="DC374" vm="23918">
        <f ca="1"/>
        <v>580.59</v>
      </c>
      <c r="DD374" vm="23919">
        <f ca="1"/>
        <v>582.92999999999995</v>
      </c>
      <c r="DE374" vm="23920">
        <f ca="1"/>
        <v>571.20000000000005</v>
      </c>
      <c r="DF374" vm="23921">
        <f ca="1"/>
        <v>609.63</v>
      </c>
      <c r="DG374" vm="23922">
        <f ca="1"/>
        <v>600.01</v>
      </c>
    </row>
    <row r="375" spans="2:111" x14ac:dyDescent="0.55000000000000004">
      <c r="B375" t="e" vm="23923">
        <v>#VALUE!</v>
      </c>
      <c r="C375" t="str" cm="1">
        <f t="array" aca="1" ref="C375" ca="1">_FV(B375,"Industry")</f>
        <v>Professional &amp; Commercial Services</v>
      </c>
      <c r="D375" cm="1" vm="18737">
        <f t="array" aca="1" ref="D375:DG375" ca="1">IFERROR(TRANSPOSE(_xlfn.STOCKHISTORY(B375,$B$1,$C$1,2,0,1)),"")</f>
        <v>47.86</v>
      </c>
      <c r="E375" vm="3033">
        <f ca="1"/>
        <v>51.39</v>
      </c>
      <c r="F375" vm="5028">
        <f ca="1"/>
        <v>54.01</v>
      </c>
      <c r="G375" vm="10915">
        <f ca="1"/>
        <v>52.12</v>
      </c>
      <c r="H375" vm="9819">
        <f ca="1"/>
        <v>54.22</v>
      </c>
      <c r="I375" vm="3169">
        <f ca="1"/>
        <v>59.5</v>
      </c>
      <c r="J375" vm="5038">
        <f ca="1"/>
        <v>59.28</v>
      </c>
      <c r="K375" vm="3391">
        <f ca="1"/>
        <v>60.67</v>
      </c>
      <c r="L375" vm="2513">
        <f ca="1"/>
        <v>57.87</v>
      </c>
      <c r="M375" vm="7984">
        <f ca="1"/>
        <v>55.2</v>
      </c>
      <c r="N375" vm="3965">
        <f ca="1"/>
        <v>58.95</v>
      </c>
      <c r="O375" vm="19215">
        <f ca="1"/>
        <v>60.88</v>
      </c>
      <c r="P375" vm="17245">
        <f ca="1"/>
        <v>60.29</v>
      </c>
      <c r="Q375" vm="23924">
        <f ca="1"/>
        <v>61.42</v>
      </c>
      <c r="R375" vm="19546">
        <f ca="1"/>
        <v>58.9</v>
      </c>
      <c r="S375" vm="5038">
        <f ca="1"/>
        <v>59.28</v>
      </c>
      <c r="T375" vm="10794">
        <f ca="1"/>
        <v>59.23</v>
      </c>
      <c r="U375" vm="23182">
        <f ca="1"/>
        <v>56.94</v>
      </c>
      <c r="V375" vm="10963">
        <f ca="1"/>
        <v>57.85</v>
      </c>
      <c r="W375" vm="4720">
        <f ca="1"/>
        <v>57.03</v>
      </c>
      <c r="X375" vm="11570">
        <f ca="1"/>
        <v>59.96</v>
      </c>
      <c r="Y375" vm="12826">
        <f ca="1"/>
        <v>63.79</v>
      </c>
      <c r="Z375" vm="21468">
        <f ca="1"/>
        <v>67.31</v>
      </c>
      <c r="AA375" vm="6736">
        <f ca="1"/>
        <v>68.08</v>
      </c>
      <c r="AB375" vm="8028">
        <f ca="1"/>
        <v>68.25</v>
      </c>
      <c r="AC375" vm="19757">
        <f ca="1"/>
        <v>65.13</v>
      </c>
      <c r="AD375" vm="22588">
        <f ca="1"/>
        <v>61.59</v>
      </c>
      <c r="AE375" vm="12827">
        <f ca="1"/>
        <v>60.57</v>
      </c>
      <c r="AF375" vm="3470">
        <f ca="1"/>
        <v>65.58</v>
      </c>
      <c r="AG375" vm="12112">
        <f ca="1"/>
        <v>68.349999999999994</v>
      </c>
      <c r="AH375" vm="23925">
        <f ca="1"/>
        <v>69.02</v>
      </c>
      <c r="AI375" vm="7864">
        <f ca="1"/>
        <v>73.25</v>
      </c>
      <c r="AJ375" vm="11079">
        <f ca="1"/>
        <v>73.650000000000006</v>
      </c>
      <c r="AK375" vm="9445">
        <f ca="1"/>
        <v>65.489999999999995</v>
      </c>
      <c r="AL375" vm="10408">
        <f ca="1"/>
        <v>70.760000000000005</v>
      </c>
      <c r="AM375" vm="12809">
        <f ca="1"/>
        <v>65.150000000000006</v>
      </c>
      <c r="AN375" vm="2195">
        <f ca="1"/>
        <v>70.8</v>
      </c>
      <c r="AO375" vm="12197">
        <f ca="1"/>
        <v>77.02</v>
      </c>
      <c r="AP375" vm="15879">
        <f ca="1"/>
        <v>80.2</v>
      </c>
      <c r="AQ375" vm="19185">
        <f ca="1"/>
        <v>84.31</v>
      </c>
      <c r="AR375" vm="9856">
        <f ca="1"/>
        <v>85.79</v>
      </c>
      <c r="AS375" vm="20172">
        <f ca="1"/>
        <v>82.29</v>
      </c>
      <c r="AT375" vm="11958">
        <f ca="1"/>
        <v>83.05</v>
      </c>
      <c r="AU375" vm="22144">
        <f ca="1"/>
        <v>81.7</v>
      </c>
      <c r="AV375" vm="9643">
        <f ca="1"/>
        <v>82.77</v>
      </c>
      <c r="AW375" vm="14273">
        <f ca="1"/>
        <v>83.64</v>
      </c>
      <c r="AX375" vm="2813">
        <f ca="1"/>
        <v>86.12</v>
      </c>
      <c r="AY375" vm="9771">
        <f ca="1"/>
        <v>85.06</v>
      </c>
      <c r="AZ375" vm="10346">
        <f ca="1"/>
        <v>85.77</v>
      </c>
      <c r="BA375" vm="12807">
        <f ca="1"/>
        <v>77.48</v>
      </c>
      <c r="BB375" vm="19191">
        <f ca="1"/>
        <v>62.92</v>
      </c>
      <c r="BC375" vm="18366">
        <f ca="1"/>
        <v>68.52</v>
      </c>
      <c r="BD375" vm="17093">
        <f ca="1"/>
        <v>72.28</v>
      </c>
      <c r="BE375" vm="12042">
        <f ca="1"/>
        <v>75.75</v>
      </c>
      <c r="BF375" vm="19747">
        <f ca="1"/>
        <v>71.92</v>
      </c>
      <c r="BG375" vm="14284">
        <f ca="1"/>
        <v>76.47</v>
      </c>
      <c r="BH375" vm="11975">
        <f ca="1"/>
        <v>79.77</v>
      </c>
      <c r="BI375" vm="11055">
        <f ca="1"/>
        <v>82.25</v>
      </c>
      <c r="BJ375" vm="5286">
        <f ca="1"/>
        <v>93.15</v>
      </c>
      <c r="BK375" vm="8952">
        <f ca="1"/>
        <v>93.18</v>
      </c>
      <c r="BL375" vm="12202">
        <f ca="1"/>
        <v>87.32</v>
      </c>
      <c r="BM375" vm="2835">
        <f ca="1"/>
        <v>91.07</v>
      </c>
      <c r="BN375" vm="16905">
        <f ca="1"/>
        <v>98.02</v>
      </c>
      <c r="BO375" vm="16369">
        <f ca="1"/>
        <v>97.49</v>
      </c>
      <c r="BP375" vm="8309">
        <f ca="1"/>
        <v>101.14</v>
      </c>
      <c r="BQ375" vm="6674">
        <f ca="1"/>
        <v>107.3</v>
      </c>
      <c r="BR375" vm="8150">
        <f ca="1"/>
        <v>113.82</v>
      </c>
      <c r="BS375" vm="2552">
        <f ca="1"/>
        <v>114.47</v>
      </c>
      <c r="BT375" vm="18107">
        <f ca="1"/>
        <v>112.45</v>
      </c>
      <c r="BU375" vm="23926">
        <f ca="1"/>
        <v>123.28</v>
      </c>
      <c r="BV375" vm="8843">
        <f ca="1"/>
        <v>119.2</v>
      </c>
      <c r="BW375" vm="20738">
        <f ca="1"/>
        <v>136.5</v>
      </c>
      <c r="BX375" vm="23927">
        <f ca="1"/>
        <v>117.76</v>
      </c>
      <c r="BY375" vm="23928">
        <f ca="1"/>
        <v>119.06</v>
      </c>
      <c r="BZ375" vm="9543">
        <f ca="1"/>
        <v>136.47</v>
      </c>
      <c r="CA375" vm="2959">
        <f ca="1"/>
        <v>126.73</v>
      </c>
      <c r="CB375" vm="23929">
        <f ca="1"/>
        <v>123.83</v>
      </c>
      <c r="CC375" vm="8291">
        <f ca="1"/>
        <v>113.87</v>
      </c>
      <c r="CD375" vm="20174">
        <f ca="1"/>
        <v>128.28</v>
      </c>
      <c r="CE375" vm="1282">
        <f ca="1"/>
        <v>123.34</v>
      </c>
      <c r="CF375" vm="1193">
        <f ca="1"/>
        <v>112.21</v>
      </c>
      <c r="CG375" vm="23930">
        <f ca="1"/>
        <v>118.31</v>
      </c>
      <c r="CH375" vm="8891">
        <f ca="1"/>
        <v>124.03</v>
      </c>
      <c r="CI375" vm="4012">
        <f ca="1"/>
        <v>115.56</v>
      </c>
      <c r="CJ375" vm="23931">
        <f ca="1"/>
        <v>115.86</v>
      </c>
      <c r="CK375" vm="9666">
        <f ca="1"/>
        <v>110.4</v>
      </c>
      <c r="CL375" vm="23932">
        <f ca="1"/>
        <v>114.59</v>
      </c>
      <c r="CM375" vm="3210">
        <f ca="1"/>
        <v>109.86</v>
      </c>
      <c r="CN375" vm="12422">
        <f ca="1"/>
        <v>104.93</v>
      </c>
      <c r="CO375" vm="20293">
        <f ca="1"/>
        <v>111.87</v>
      </c>
      <c r="CP375" vm="19713">
        <f ca="1"/>
        <v>125.47</v>
      </c>
      <c r="CQ375" vm="11217">
        <f ca="1"/>
        <v>122.23</v>
      </c>
      <c r="CR375" vm="23933">
        <f ca="1"/>
        <v>115.33</v>
      </c>
      <c r="CS375" vm="23934">
        <f ca="1"/>
        <v>111.05</v>
      </c>
      <c r="CT375" vm="23935">
        <f ca="1"/>
        <v>121.97</v>
      </c>
      <c r="CU375" vm="23936">
        <f ca="1"/>
        <v>119.11</v>
      </c>
      <c r="CV375" vm="17346">
        <f ca="1"/>
        <v>121.73</v>
      </c>
      <c r="CW375" vm="23937">
        <f ca="1"/>
        <v>122.62</v>
      </c>
      <c r="CX375" vm="11582">
        <f ca="1"/>
        <v>122.8</v>
      </c>
      <c r="CY375" vm="21388">
        <f ca="1"/>
        <v>118.81</v>
      </c>
      <c r="CZ375" vm="20742">
        <f ca="1"/>
        <v>120.16</v>
      </c>
      <c r="DA375" vm="23938">
        <f ca="1"/>
        <v>118.56</v>
      </c>
      <c r="DB375" vm="18373">
        <f ca="1"/>
        <v>128.02000000000001</v>
      </c>
      <c r="DC375" vm="5797">
        <f ca="1"/>
        <v>131.19999999999999</v>
      </c>
      <c r="DD375" vm="23453">
        <f ca="1"/>
        <v>134.19</v>
      </c>
      <c r="DE375" vm="18865">
        <f ca="1"/>
        <v>139.33000000000001</v>
      </c>
      <c r="DF375" vm="23939">
        <f ca="1"/>
        <v>146.27000000000001</v>
      </c>
      <c r="DG375" vm="13164">
        <f ca="1"/>
        <v>140.22</v>
      </c>
    </row>
    <row r="376" spans="2:111" x14ac:dyDescent="0.55000000000000004">
      <c r="B376" t="e" vm="23940">
        <v>#VALUE!</v>
      </c>
      <c r="C376" t="str" cm="1">
        <f t="array" aca="1" ref="C376" ca="1">_FV(B376,"Industry")</f>
        <v>Professional &amp; Commercial Services</v>
      </c>
      <c r="D376" cm="1" vm="16395">
        <f t="array" aca="1" ref="D376:DG376" ca="1">IFERROR(TRANSPOSE(_xlfn.STOCKHISTORY(B376,$B$1,$C$1,2,0,1)),"")</f>
        <v>43.7</v>
      </c>
      <c r="E376" vm="3429">
        <f ca="1"/>
        <v>45.7</v>
      </c>
      <c r="F376" vm="3895">
        <f ca="1"/>
        <v>47.65</v>
      </c>
      <c r="G376" vm="12128">
        <f ca="1"/>
        <v>47.07</v>
      </c>
      <c r="H376" vm="17386">
        <f ca="1"/>
        <v>48.28</v>
      </c>
      <c r="I376" vm="15155">
        <f ca="1"/>
        <v>51.31</v>
      </c>
      <c r="J376" vm="23941">
        <f ca="1"/>
        <v>51.26</v>
      </c>
      <c r="K376" vm="7090">
        <f ca="1"/>
        <v>50.52</v>
      </c>
      <c r="L376" vm="3592">
        <f ca="1"/>
        <v>50.45</v>
      </c>
      <c r="M376" vm="4701">
        <f ca="1"/>
        <v>52.63</v>
      </c>
      <c r="N376" vm="12090">
        <f ca="1"/>
        <v>55.49</v>
      </c>
      <c r="O376" vm="10945">
        <f ca="1"/>
        <v>57.05</v>
      </c>
      <c r="P376" vm="12087">
        <f ca="1"/>
        <v>57.38</v>
      </c>
      <c r="Q376" vm="23942">
        <f ca="1"/>
        <v>61.95</v>
      </c>
      <c r="R376" vm="12276">
        <f ca="1"/>
        <v>62.81</v>
      </c>
      <c r="S376" vm="22283">
        <f ca="1"/>
        <v>62.99</v>
      </c>
      <c r="T376" vm="4735">
        <f ca="1"/>
        <v>63.61</v>
      </c>
      <c r="U376" vm="10405">
        <f ca="1"/>
        <v>63.73</v>
      </c>
      <c r="V376" vm="10390">
        <f ca="1"/>
        <v>64.22</v>
      </c>
      <c r="W376" vm="7866">
        <f ca="1"/>
        <v>65.239999999999995</v>
      </c>
      <c r="X376" vm="8941">
        <f ca="1"/>
        <v>66.06</v>
      </c>
      <c r="Y376" vm="19376">
        <f ca="1"/>
        <v>65.069999999999993</v>
      </c>
      <c r="Z376" vm="17167">
        <f ca="1"/>
        <v>64.94</v>
      </c>
      <c r="AA376" vm="7869">
        <f ca="1"/>
        <v>67.61</v>
      </c>
      <c r="AB376" vm="19190">
        <f ca="1"/>
        <v>68.8</v>
      </c>
      <c r="AC376" vm="13411">
        <f ca="1"/>
        <v>67.180000000000007</v>
      </c>
      <c r="AD376" vm="7871">
        <f ca="1"/>
        <v>66.23</v>
      </c>
      <c r="AE376" vm="18880">
        <f ca="1"/>
        <v>64.680000000000007</v>
      </c>
      <c r="AF376" vm="5251">
        <f ca="1"/>
        <v>67.430000000000007</v>
      </c>
      <c r="AG376" vm="23943">
        <f ca="1"/>
        <v>68.36</v>
      </c>
      <c r="AH376" vm="10511">
        <f ca="1"/>
        <v>72.48</v>
      </c>
      <c r="AI376" vm="6699">
        <f ca="1"/>
        <v>73.36</v>
      </c>
      <c r="AJ376" vm="20934">
        <f ca="1"/>
        <v>72.66</v>
      </c>
      <c r="AK376" vm="23944">
        <f ca="1"/>
        <v>72.680000000000007</v>
      </c>
      <c r="AL376" vm="15872">
        <f ca="1"/>
        <v>77.34</v>
      </c>
      <c r="AM376" vm="3958">
        <f ca="1"/>
        <v>72.09</v>
      </c>
      <c r="AN376" vm="18883">
        <f ca="1"/>
        <v>76.709999999999994</v>
      </c>
      <c r="AO376" vm="10512">
        <f ca="1"/>
        <v>78.430000000000007</v>
      </c>
      <c r="AP376" vm="3773">
        <f ca="1"/>
        <v>80.38</v>
      </c>
      <c r="AQ376" vm="10040">
        <f ca="1"/>
        <v>82.82</v>
      </c>
      <c r="AR376" vm="2223">
        <f ca="1"/>
        <v>84.59</v>
      </c>
      <c r="AS376" vm="20760">
        <f ca="1"/>
        <v>86.64</v>
      </c>
      <c r="AT376" vm="10517">
        <f ca="1"/>
        <v>88.65</v>
      </c>
      <c r="AU376" vm="14107">
        <f ca="1"/>
        <v>89.25</v>
      </c>
      <c r="AV376" vm="6616">
        <f ca="1"/>
        <v>86.55</v>
      </c>
      <c r="AW376" vm="10766">
        <f ca="1"/>
        <v>87.51</v>
      </c>
      <c r="AX376" vm="10517">
        <f ca="1"/>
        <v>88.65</v>
      </c>
      <c r="AY376" vm="12618">
        <f ca="1"/>
        <v>89.63</v>
      </c>
      <c r="AZ376" vm="21490">
        <f ca="1"/>
        <v>95.05</v>
      </c>
      <c r="BA376" vm="12261">
        <f ca="1"/>
        <v>90.26</v>
      </c>
      <c r="BB376" vm="6807">
        <f ca="1"/>
        <v>75.06</v>
      </c>
      <c r="BC376" vm="21359">
        <f ca="1"/>
        <v>78.34</v>
      </c>
      <c r="BD376" vm="10515">
        <f ca="1"/>
        <v>85.46</v>
      </c>
      <c r="BE376" vm="13553">
        <f ca="1"/>
        <v>82.05</v>
      </c>
      <c r="BF376" vm="12886">
        <f ca="1"/>
        <v>87.25</v>
      </c>
      <c r="BG376" vm="12572">
        <f ca="1"/>
        <v>92.72</v>
      </c>
      <c r="BH376" vm="9674">
        <f ca="1"/>
        <v>93.35</v>
      </c>
      <c r="BI376" vm="6761">
        <f ca="1"/>
        <v>88.17</v>
      </c>
      <c r="BJ376" vm="23945">
        <f ca="1"/>
        <v>96.72</v>
      </c>
      <c r="BK376" vm="11706">
        <f ca="1"/>
        <v>96.3</v>
      </c>
      <c r="BL376" vm="13421">
        <f ca="1"/>
        <v>90.52</v>
      </c>
      <c r="BM376" vm="13517">
        <f ca="1"/>
        <v>89.09</v>
      </c>
      <c r="BN376" vm="16468">
        <f ca="1"/>
        <v>99.35</v>
      </c>
      <c r="BO376" vm="17280">
        <f ca="1"/>
        <v>106.3</v>
      </c>
      <c r="BP376" vm="19658">
        <f ca="1"/>
        <v>109.18</v>
      </c>
      <c r="BQ376" vm="11599">
        <f ca="1"/>
        <v>110.01</v>
      </c>
      <c r="BR376" vm="13697">
        <f ca="1"/>
        <v>118.36</v>
      </c>
      <c r="BS376" vm="14084">
        <f ca="1"/>
        <v>124.13</v>
      </c>
      <c r="BT376" vm="17705">
        <f ca="1"/>
        <v>120.06</v>
      </c>
      <c r="BU376" vm="23946">
        <f ca="1"/>
        <v>134.6</v>
      </c>
      <c r="BV376" vm="4807">
        <f ca="1"/>
        <v>132.26</v>
      </c>
      <c r="BW376" vm="23947">
        <f ca="1"/>
        <v>139.44999999999999</v>
      </c>
      <c r="BX376" vm="23948">
        <f ca="1"/>
        <v>127.66</v>
      </c>
      <c r="BY376" vm="14985">
        <f ca="1"/>
        <v>120.28</v>
      </c>
      <c r="BZ376" vm="12312">
        <f ca="1"/>
        <v>132.5</v>
      </c>
      <c r="CA376" vm="12381">
        <f ca="1"/>
        <v>134.27000000000001</v>
      </c>
      <c r="CB376" vm="16265">
        <f ca="1"/>
        <v>133.84</v>
      </c>
      <c r="CC376" vm="23949">
        <f ca="1"/>
        <v>130.87</v>
      </c>
      <c r="CD376" vm="6684">
        <f ca="1"/>
        <v>138.66</v>
      </c>
      <c r="CE376" vm="23950">
        <f ca="1"/>
        <v>142.72</v>
      </c>
      <c r="CF376" vm="23951">
        <f ca="1"/>
        <v>136.04</v>
      </c>
      <c r="CG376" vm="18379">
        <f ca="1"/>
        <v>132.62</v>
      </c>
      <c r="CH376" vm="22778">
        <f ca="1"/>
        <v>139.29</v>
      </c>
      <c r="CI376" vm="23952">
        <f ca="1"/>
        <v>128.99</v>
      </c>
      <c r="CJ376" vm="1207">
        <f ca="1"/>
        <v>124.82</v>
      </c>
      <c r="CK376" vm="3699">
        <f ca="1"/>
        <v>128.93</v>
      </c>
      <c r="CL376" vm="6406">
        <f ca="1"/>
        <v>135.22</v>
      </c>
      <c r="CM376" vm="22927">
        <f ca="1"/>
        <v>144.62</v>
      </c>
      <c r="CN376" vm="8320">
        <f ca="1"/>
        <v>141.63</v>
      </c>
      <c r="CO376" vm="15339">
        <f ca="1"/>
        <v>153.16999999999999</v>
      </c>
      <c r="CP376" vm="23953">
        <f ca="1"/>
        <v>151.11000000000001</v>
      </c>
      <c r="CQ376" vm="23954">
        <f ca="1"/>
        <v>144.13</v>
      </c>
      <c r="CR376" vm="1478">
        <f ca="1"/>
        <v>142.51</v>
      </c>
      <c r="CS376" vm="2561">
        <f ca="1"/>
        <v>148.49</v>
      </c>
      <c r="CT376" vm="23955">
        <f ca="1"/>
        <v>161.84</v>
      </c>
      <c r="CU376" vm="23956">
        <f ca="1"/>
        <v>164.91</v>
      </c>
      <c r="CV376" vm="18125">
        <f ca="1"/>
        <v>171.12</v>
      </c>
      <c r="CW376" vm="11483">
        <f ca="1"/>
        <v>183.6</v>
      </c>
      <c r="CX376" vm="23957">
        <f ca="1"/>
        <v>191.44</v>
      </c>
      <c r="CY376" vm="18875">
        <f ca="1"/>
        <v>191.7</v>
      </c>
      <c r="CZ376" vm="23958">
        <f ca="1"/>
        <v>185.19</v>
      </c>
      <c r="DA376" vm="23959">
        <f ca="1"/>
        <v>194.34</v>
      </c>
      <c r="DB376" vm="23960">
        <f ca="1"/>
        <v>194.32</v>
      </c>
      <c r="DC376" vm="1890">
        <f ca="1"/>
        <v>208.21</v>
      </c>
      <c r="DD376" vm="2428">
        <f ca="1"/>
        <v>200.84</v>
      </c>
      <c r="DE376" vm="23961">
        <f ca="1"/>
        <v>198</v>
      </c>
      <c r="DF376" vm="14553">
        <f ca="1"/>
        <v>218.3</v>
      </c>
      <c r="DG376" vm="8216">
        <f ca="1"/>
        <v>201.18</v>
      </c>
    </row>
    <row r="377" spans="2:111" x14ac:dyDescent="0.55000000000000004">
      <c r="B377" t="e" vm="23962">
        <v>#VALUE!</v>
      </c>
      <c r="C377" t="str" cm="1">
        <f t="array" aca="1" ref="C377" ca="1">_FV(B377,"Industry")</f>
        <v>Professional &amp; Commercial Services</v>
      </c>
      <c r="D377" cm="1" vm="9624">
        <f t="array" aca="1" ref="D377:DG377" ca="1">IFERROR(TRANSPOSE(_xlfn.STOCKHISTORY(B377,$B$1,$C$1,2,0,1)),"")</f>
        <v>105.8</v>
      </c>
      <c r="E377" vm="12742">
        <f ca="1"/>
        <v>104.88</v>
      </c>
      <c r="F377" vm="16916">
        <f ca="1"/>
        <v>114.29</v>
      </c>
      <c r="G377" vm="14392">
        <f ca="1"/>
        <v>120.25</v>
      </c>
      <c r="H377" vm="16333">
        <f ca="1"/>
        <v>125.73</v>
      </c>
      <c r="I377" vm="17632">
        <f ca="1"/>
        <v>128.4</v>
      </c>
      <c r="J377" vm="6424">
        <f ca="1"/>
        <v>132.46</v>
      </c>
      <c r="K377" vm="9542">
        <f ca="1"/>
        <v>131.9</v>
      </c>
      <c r="L377" vm="23963">
        <f ca="1"/>
        <v>134.58000000000001</v>
      </c>
      <c r="M377" vm="6072">
        <f ca="1"/>
        <v>123.97</v>
      </c>
      <c r="N377" vm="23964">
        <f ca="1"/>
        <v>114.45</v>
      </c>
      <c r="O377" vm="4049">
        <f ca="1"/>
        <v>118.23</v>
      </c>
      <c r="P377" vm="3505">
        <f ca="1"/>
        <v>117.28</v>
      </c>
      <c r="Q377" vm="2926">
        <f ca="1"/>
        <v>131.11000000000001</v>
      </c>
      <c r="R377" vm="23965">
        <f ca="1"/>
        <v>136.74</v>
      </c>
      <c r="S377" vm="23966">
        <f ca="1"/>
        <v>135.31</v>
      </c>
      <c r="T377" vm="21235">
        <f ca="1"/>
        <v>136.80000000000001</v>
      </c>
      <c r="U377" vm="23967">
        <f ca="1"/>
        <v>137.41999999999999</v>
      </c>
      <c r="V377" vm="2099">
        <f ca="1"/>
        <v>145.44</v>
      </c>
      <c r="W377" vm="17884">
        <f ca="1"/>
        <v>142.47</v>
      </c>
      <c r="X377" vm="21932">
        <f ca="1"/>
        <v>105.99</v>
      </c>
      <c r="Y377" vm="14987">
        <f ca="1"/>
        <v>108.53</v>
      </c>
      <c r="Z377" vm="9082">
        <f ca="1"/>
        <v>114.12</v>
      </c>
      <c r="AA377" vm="23968">
        <f ca="1"/>
        <v>117.92</v>
      </c>
      <c r="AB377" vm="23969">
        <f ca="1"/>
        <v>124.93</v>
      </c>
      <c r="AC377" vm="9093">
        <f ca="1"/>
        <v>113</v>
      </c>
      <c r="AD377" vm="22151">
        <f ca="1"/>
        <v>117.81</v>
      </c>
      <c r="AE377" vm="21287">
        <f ca="1"/>
        <v>112.05</v>
      </c>
      <c r="AF377" vm="16251">
        <f ca="1"/>
        <v>113.96</v>
      </c>
      <c r="AG377" vm="22090">
        <f ca="1"/>
        <v>125.11</v>
      </c>
      <c r="AH377" vm="22290">
        <f ca="1"/>
        <v>125.5</v>
      </c>
      <c r="AI377" vm="23970">
        <f ca="1"/>
        <v>133.97</v>
      </c>
      <c r="AJ377" vm="23971">
        <f ca="1"/>
        <v>130.57</v>
      </c>
      <c r="AK377" vm="23972">
        <f ca="1"/>
        <v>101.44</v>
      </c>
      <c r="AL377" vm="6755">
        <f ca="1"/>
        <v>102.67</v>
      </c>
      <c r="AM377" vm="2837">
        <f ca="1"/>
        <v>93.13</v>
      </c>
      <c r="AN377" vm="16310">
        <f ca="1"/>
        <v>107.02</v>
      </c>
      <c r="AO377" vm="21488">
        <f ca="1"/>
        <v>109.51</v>
      </c>
      <c r="AP377" vm="21291">
        <f ca="1"/>
        <v>118.5</v>
      </c>
      <c r="AQ377" vm="3741">
        <f ca="1"/>
        <v>125.95</v>
      </c>
      <c r="AR377" vm="13443">
        <f ca="1"/>
        <v>120.9</v>
      </c>
      <c r="AS377" vm="17779">
        <f ca="1"/>
        <v>135.24</v>
      </c>
      <c r="AT377" vm="11719">
        <f ca="1"/>
        <v>139.09</v>
      </c>
      <c r="AU377" vm="18772">
        <f ca="1"/>
        <v>146.38</v>
      </c>
      <c r="AV377" vm="23973">
        <f ca="1"/>
        <v>140.66999999999999</v>
      </c>
      <c r="AW377" vm="23974">
        <f ca="1"/>
        <v>136.71</v>
      </c>
      <c r="AX377" vm="8698">
        <f ca="1"/>
        <v>139.63999999999999</v>
      </c>
      <c r="AY377" vm="22725">
        <f ca="1"/>
        <v>140.12</v>
      </c>
      <c r="AZ377" vm="20988">
        <f ca="1"/>
        <v>149.9</v>
      </c>
      <c r="BA377" vm="8160">
        <f ca="1"/>
        <v>142.04</v>
      </c>
      <c r="BB377" vm="6426">
        <f ca="1"/>
        <v>119.45</v>
      </c>
      <c r="BC377" vm="5527">
        <f ca="1"/>
        <v>138.9</v>
      </c>
      <c r="BD377" vm="23975">
        <f ca="1"/>
        <v>153.56</v>
      </c>
      <c r="BE377" vm="23976">
        <f ca="1"/>
        <v>171.88</v>
      </c>
      <c r="BF377" vm="23977">
        <f ca="1"/>
        <v>162.56</v>
      </c>
      <c r="BG377" vm="23978">
        <f ca="1"/>
        <v>168.27</v>
      </c>
      <c r="BH377" vm="20984">
        <f ca="1"/>
        <v>156.9</v>
      </c>
      <c r="BI377" vm="7493">
        <f ca="1"/>
        <v>136.6</v>
      </c>
      <c r="BJ377" vm="23590">
        <f ca="1"/>
        <v>166.9</v>
      </c>
      <c r="BK377" vm="23979">
        <f ca="1"/>
        <v>192.84</v>
      </c>
      <c r="BL377" vm="23980">
        <f ca="1"/>
        <v>177.11</v>
      </c>
      <c r="BM377" vm="9531">
        <f ca="1"/>
        <v>161.88</v>
      </c>
      <c r="BN377" vm="23981">
        <f ca="1"/>
        <v>181.13</v>
      </c>
      <c r="BO377" vm="23982">
        <f ca="1"/>
        <v>229.23</v>
      </c>
      <c r="BP377" vm="2632">
        <f ca="1"/>
        <v>235.04</v>
      </c>
      <c r="BQ377" vm="23983">
        <f ca="1"/>
        <v>239.51</v>
      </c>
      <c r="BR377" vm="23984">
        <f ca="1"/>
        <v>260.60000000000002</v>
      </c>
      <c r="BS377" vm="23985">
        <f ca="1"/>
        <v>272.26</v>
      </c>
      <c r="BT377" vm="23986">
        <f ca="1"/>
        <v>253.42</v>
      </c>
      <c r="BU377" vm="23987">
        <f ca="1"/>
        <v>277.43</v>
      </c>
      <c r="BV377" vm="20877">
        <f ca="1"/>
        <v>278.64999999999998</v>
      </c>
      <c r="BW377" vm="23988">
        <f ca="1"/>
        <v>292.79000000000002</v>
      </c>
      <c r="BX377" vm="23989">
        <f ca="1"/>
        <v>239.76</v>
      </c>
      <c r="BY377" vm="1591">
        <f ca="1"/>
        <v>218.34</v>
      </c>
      <c r="BZ377" vm="23990">
        <f ca="1"/>
        <v>237.1</v>
      </c>
      <c r="CA377" vm="18650">
        <f ca="1"/>
        <v>203.52</v>
      </c>
      <c r="CB377" vm="23991">
        <f ca="1"/>
        <v>202.58</v>
      </c>
      <c r="CC377" vm="23992">
        <f ca="1"/>
        <v>182.78</v>
      </c>
      <c r="CD377" vm="23993">
        <f ca="1"/>
        <v>208.91</v>
      </c>
      <c r="CE377" vm="5315">
        <f ca="1"/>
        <v>188.75</v>
      </c>
      <c r="CF377" vm="14531">
        <f ca="1"/>
        <v>171.43</v>
      </c>
      <c r="CG377" vm="23994">
        <f ca="1"/>
        <v>169.54</v>
      </c>
      <c r="CH377" vm="23220">
        <f ca="1"/>
        <v>197.37</v>
      </c>
      <c r="CI377" vm="23995">
        <f ca="1"/>
        <v>194.36</v>
      </c>
      <c r="CJ377" vm="23996">
        <f ca="1"/>
        <v>222.2</v>
      </c>
      <c r="CK377" vm="23997">
        <f ca="1"/>
        <v>202.53</v>
      </c>
      <c r="CL377" vm="23998">
        <f ca="1"/>
        <v>202.84</v>
      </c>
      <c r="CM377" vm="23999">
        <f ca="1"/>
        <v>208.38</v>
      </c>
      <c r="CN377" vm="6121">
        <f ca="1"/>
        <v>208.62</v>
      </c>
      <c r="CO377" vm="24000">
        <f ca="1"/>
        <v>235.3</v>
      </c>
      <c r="CP377" vm="12927">
        <f ca="1"/>
        <v>204.08</v>
      </c>
      <c r="CQ377" vm="24001">
        <f ca="1"/>
        <v>206.7</v>
      </c>
      <c r="CR377" vm="24002">
        <f ca="1"/>
        <v>183.18</v>
      </c>
      <c r="CS377" vm="20775">
        <f ca="1"/>
        <v>169.57</v>
      </c>
      <c r="CT377" vm="24003">
        <f ca="1"/>
        <v>217.71</v>
      </c>
      <c r="CU377" vm="24004">
        <f ca="1"/>
        <v>247.29</v>
      </c>
      <c r="CV377" vm="24005">
        <f ca="1"/>
        <v>244.34</v>
      </c>
      <c r="CW377" vm="24006">
        <f ca="1"/>
        <v>273.58999999999997</v>
      </c>
      <c r="CX377" vm="24007">
        <f ca="1"/>
        <v>267.52</v>
      </c>
      <c r="CY377" vm="8197">
        <f ca="1"/>
        <v>220.19</v>
      </c>
      <c r="CZ377" vm="13182">
        <f ca="1"/>
        <v>231.39</v>
      </c>
      <c r="DA377" vm="1415">
        <f ca="1"/>
        <v>242.46</v>
      </c>
      <c r="DB377" vm="24008">
        <f ca="1"/>
        <v>279.37</v>
      </c>
      <c r="DC377" vm="24009">
        <f ca="1"/>
        <v>307.13</v>
      </c>
      <c r="DD377" vm="24010">
        <f ca="1"/>
        <v>293.86</v>
      </c>
      <c r="DE377" vm="24011">
        <f ca="1"/>
        <v>265.02</v>
      </c>
      <c r="DF377" vm="24012">
        <f ca="1"/>
        <v>261.56</v>
      </c>
      <c r="DG377" vm="14543">
        <f ca="1"/>
        <v>254.85</v>
      </c>
    </row>
    <row r="378" spans="2:111" x14ac:dyDescent="0.55000000000000004">
      <c r="B378" t="e" vm="24013">
        <v>#VALUE!</v>
      </c>
      <c r="C378" t="str" cm="1">
        <f t="array" aca="1" ref="C378" ca="1">_FV(B378,"Industry")</f>
        <v>Professional &amp; Commercial Services</v>
      </c>
      <c r="D378" cm="1" vm="11046">
        <f t="array" aca="1" ref="D378:S378" ca="1">IFERROR(TRANSPOSE(_xlfn.STOCKHISTORY(B378,$B$1,$C$1,2,0,1)),"")</f>
        <v>84.56</v>
      </c>
      <c r="E378" vm="11450">
        <f ca="1"/>
        <v>69</v>
      </c>
      <c r="F378" vm="14282">
        <f ca="1"/>
        <v>77.25</v>
      </c>
      <c r="G378" vm="16372">
        <f ca="1"/>
        <v>82.26</v>
      </c>
      <c r="H378" vm="20787">
        <f ca="1"/>
        <v>76.69</v>
      </c>
      <c r="I378" vm="6975">
        <f ca="1"/>
        <v>86.42</v>
      </c>
      <c r="J378" vm="10544">
        <f ca="1"/>
        <v>88.66</v>
      </c>
      <c r="K378" vm="16470">
        <f ca="1"/>
        <v>93.68</v>
      </c>
      <c r="L378" vm="14076">
        <f ca="1"/>
        <v>98.58</v>
      </c>
      <c r="M378" vm="23546">
        <f ca="1"/>
        <v>95.47</v>
      </c>
      <c r="N378" vm="5644">
        <f ca="1"/>
        <v>106.56</v>
      </c>
      <c r="O378" vm="24014">
        <f ca="1"/>
        <v>112.43</v>
      </c>
      <c r="P378" vm="4772">
        <f ca="1"/>
        <v>111.86</v>
      </c>
      <c r="Q378" vm="5515">
        <f ca="1"/>
        <v>102.19</v>
      </c>
      <c r="R378" vm="6576">
        <f ca="1"/>
        <v>108.19</v>
      </c>
      <c r="S378" vm="21937">
        <f ca="1"/>
        <v>101.85</v>
      </c>
    </row>
    <row r="379" spans="2:111" x14ac:dyDescent="0.55000000000000004">
      <c r="B379" t="e" vm="24015">
        <v>#VALUE!</v>
      </c>
      <c r="C379" t="str" cm="1">
        <f t="array" aca="1" ref="C379" ca="1">_FV(B379,"Industry")</f>
        <v>Professional &amp; Commercial Services</v>
      </c>
      <c r="D379" cm="1" vm="3965">
        <f t="array" aca="1" ref="D379:DG379" ca="1">IFERROR(TRANSPOSE(_xlfn.STOCKHISTORY(B379,$B$1,$C$1,2,0,1)),"")</f>
        <v>58.95</v>
      </c>
      <c r="E379" vm="7023">
        <f ca="1"/>
        <v>60.95</v>
      </c>
      <c r="F379" vm="10422">
        <f ca="1"/>
        <v>65.3</v>
      </c>
      <c r="G379" vm="8942">
        <f ca="1"/>
        <v>72.180000000000007</v>
      </c>
      <c r="H379" vm="12823">
        <f ca="1"/>
        <v>77.69</v>
      </c>
      <c r="I379" vm="2207">
        <f ca="1"/>
        <v>71.38</v>
      </c>
      <c r="J379" vm="24016">
        <f ca="1"/>
        <v>74.66</v>
      </c>
      <c r="K379" vm="24017">
        <f ca="1"/>
        <v>75.95</v>
      </c>
      <c r="L379" vm="16715">
        <f ca="1"/>
        <v>76.760000000000005</v>
      </c>
      <c r="M379" vm="19237">
        <f ca="1"/>
        <v>72.52</v>
      </c>
      <c r="N379" vm="15126">
        <f ca="1"/>
        <v>68.55</v>
      </c>
      <c r="O379" vm="10753">
        <f ca="1"/>
        <v>69.41</v>
      </c>
      <c r="P379" vm="6297">
        <f ca="1"/>
        <v>77.28</v>
      </c>
      <c r="Q379" vm="24018">
        <f ca="1"/>
        <v>79.69</v>
      </c>
      <c r="R379" vm="9495">
        <f ca="1"/>
        <v>80.680000000000007</v>
      </c>
      <c r="S379" vm="10772">
        <f ca="1"/>
        <v>81.760000000000005</v>
      </c>
      <c r="T379" vm="22172">
        <f ca="1"/>
        <v>91.61</v>
      </c>
      <c r="U379" vm="6437">
        <f ca="1"/>
        <v>90.32</v>
      </c>
      <c r="V379" vm="12714">
        <f ca="1"/>
        <v>94.37</v>
      </c>
      <c r="W379" vm="6572">
        <f ca="1"/>
        <v>95.49</v>
      </c>
      <c r="X379" vm="24019">
        <f ca="1"/>
        <v>95.03</v>
      </c>
      <c r="Y379" vm="21740">
        <f ca="1"/>
        <v>103.95</v>
      </c>
      <c r="Z379" vm="24020">
        <f ca="1"/>
        <v>100.56</v>
      </c>
      <c r="AA379" vm="24021">
        <f ca="1"/>
        <v>100.24</v>
      </c>
      <c r="AB379" vm="24022">
        <f ca="1"/>
        <v>111.78</v>
      </c>
      <c r="AC379" vm="19661">
        <f ca="1"/>
        <v>113.39</v>
      </c>
      <c r="AD379" vm="6064">
        <f ca="1"/>
        <v>111.52</v>
      </c>
      <c r="AE379" vm="24023">
        <f ca="1"/>
        <v>113.05</v>
      </c>
      <c r="AF379" vm="13967">
        <f ca="1"/>
        <v>111.16</v>
      </c>
      <c r="AG379" vm="6336">
        <f ca="1"/>
        <v>111.49</v>
      </c>
      <c r="AH379" vm="16725">
        <f ca="1"/>
        <v>112.57</v>
      </c>
      <c r="AI379" vm="24024">
        <f ca="1"/>
        <v>124.58</v>
      </c>
      <c r="AJ379" vm="11584">
        <f ca="1"/>
        <v>127.4</v>
      </c>
      <c r="AK379" vm="24025">
        <f ca="1"/>
        <v>114.23</v>
      </c>
      <c r="AL379" vm="12813">
        <f ca="1"/>
        <v>111.81</v>
      </c>
      <c r="AM379" vm="9273">
        <f ca="1"/>
        <v>103.13</v>
      </c>
      <c r="AN379" vm="17566">
        <f ca="1"/>
        <v>112.28</v>
      </c>
      <c r="AO379" vm="15808">
        <f ca="1"/>
        <v>130.38</v>
      </c>
      <c r="AP379" vm="1223">
        <f ca="1"/>
        <v>136.52000000000001</v>
      </c>
      <c r="AQ379" vm="2578">
        <f ca="1"/>
        <v>146.07</v>
      </c>
      <c r="AR379" vm="24026">
        <f ca="1"/>
        <v>154.04</v>
      </c>
      <c r="AS379" vm="3522">
        <f ca="1"/>
        <v>160.13</v>
      </c>
      <c r="AT379" vm="24027">
        <f ca="1"/>
        <v>167.92</v>
      </c>
      <c r="AU379" vm="20337">
        <f ca="1"/>
        <v>165.98</v>
      </c>
      <c r="AV379" vm="24028">
        <f ca="1"/>
        <v>159</v>
      </c>
      <c r="AW379" vm="24029">
        <f ca="1"/>
        <v>169.18</v>
      </c>
      <c r="AX379" vm="3752">
        <f ca="1"/>
        <v>181.1</v>
      </c>
      <c r="AY379" vm="8903">
        <f ca="1"/>
        <v>182.56</v>
      </c>
      <c r="AZ379" vm="24030">
        <f ca="1"/>
        <v>195.45</v>
      </c>
      <c r="BA379" vm="24031">
        <f ca="1"/>
        <v>183.97</v>
      </c>
      <c r="BB379" vm="4812">
        <f ca="1"/>
        <v>144.22999999999999</v>
      </c>
      <c r="BC379" vm="24032">
        <f ca="1"/>
        <v>166.02</v>
      </c>
      <c r="BD379" vm="22108">
        <f ca="1"/>
        <v>179.49</v>
      </c>
      <c r="BE379" vm="24033">
        <f ca="1"/>
        <v>169.62</v>
      </c>
      <c r="BF379" vm="23627">
        <f ca="1"/>
        <v>178.02</v>
      </c>
      <c r="BG379" vm="24034">
        <f ca="1"/>
        <v>176.62</v>
      </c>
      <c r="BH379" vm="8165">
        <f ca="1"/>
        <v>177.58</v>
      </c>
      <c r="BI379" vm="16735">
        <f ca="1"/>
        <v>157.74</v>
      </c>
      <c r="BJ379" vm="24035">
        <f ca="1"/>
        <v>195.19</v>
      </c>
      <c r="BK379" vm="24036">
        <f ca="1"/>
        <v>215.42</v>
      </c>
      <c r="BL379" vm="24037">
        <f ca="1"/>
        <v>176.52</v>
      </c>
      <c r="BM379" vm="22730">
        <f ca="1"/>
        <v>197.99</v>
      </c>
      <c r="BN379" vm="5342">
        <f ca="1"/>
        <v>201.58</v>
      </c>
      <c r="BO379" vm="9330">
        <f ca="1"/>
        <v>214.63</v>
      </c>
      <c r="BP379" vm="19354">
        <f ca="1"/>
        <v>193.71</v>
      </c>
      <c r="BQ379" vm="24038">
        <f ca="1"/>
        <v>187.54</v>
      </c>
      <c r="BR379" vm="24039">
        <f ca="1"/>
        <v>193.41</v>
      </c>
      <c r="BS379" vm="22955">
        <f ca="1"/>
        <v>162.63999999999999</v>
      </c>
      <c r="BT379" vm="20075">
        <f ca="1"/>
        <v>157.58000000000001</v>
      </c>
      <c r="BU379" vm="13360">
        <f ca="1"/>
        <v>142.99</v>
      </c>
      <c r="BV379" vm="9625">
        <f ca="1"/>
        <v>119.04</v>
      </c>
      <c r="BW379" vm="9556">
        <f ca="1"/>
        <v>135.18</v>
      </c>
      <c r="BX379" vm="8161">
        <f ca="1"/>
        <v>149.88</v>
      </c>
      <c r="BY379" vm="24040">
        <f ca="1"/>
        <v>133.38</v>
      </c>
      <c r="BZ379" vm="21028">
        <f ca="1"/>
        <v>136.84</v>
      </c>
      <c r="CA379" vm="24041">
        <f ca="1"/>
        <v>136.97999999999999</v>
      </c>
      <c r="CB379" vm="10705">
        <f ca="1"/>
        <v>131.04</v>
      </c>
      <c r="CC379" vm="24042">
        <f ca="1"/>
        <v>110.64</v>
      </c>
      <c r="CD379" vm="24043">
        <f ca="1"/>
        <v>122.32</v>
      </c>
      <c r="CE379" vm="15803">
        <f ca="1"/>
        <v>124.23</v>
      </c>
      <c r="CF379" vm="20331">
        <f ca="1"/>
        <v>108.05</v>
      </c>
      <c r="CG379" vm="24044">
        <f ca="1"/>
        <v>114.26</v>
      </c>
      <c r="CH379" vm="4770">
        <f ca="1"/>
        <v>103.78</v>
      </c>
      <c r="CI379" vm="24045">
        <f ca="1"/>
        <v>99.32</v>
      </c>
      <c r="CJ379" vm="6747">
        <f ca="1"/>
        <v>112.72</v>
      </c>
      <c r="CK379" vm="2093">
        <f ca="1"/>
        <v>112.2</v>
      </c>
      <c r="CL379" vm="19221">
        <f ca="1"/>
        <v>105.24</v>
      </c>
      <c r="CM379" vm="7506">
        <f ca="1"/>
        <v>112.71</v>
      </c>
      <c r="CN379" vm="7333">
        <f ca="1"/>
        <v>97.69</v>
      </c>
      <c r="CO379" vm="11316">
        <f ca="1"/>
        <v>98.52</v>
      </c>
      <c r="CP379" vm="24046">
        <f ca="1"/>
        <v>110.25</v>
      </c>
      <c r="CQ379" vm="7514">
        <f ca="1"/>
        <v>126.69</v>
      </c>
      <c r="CR379" vm="6744">
        <f ca="1"/>
        <v>115.39</v>
      </c>
      <c r="CS379" vm="12997">
        <f ca="1"/>
        <v>106.22</v>
      </c>
      <c r="CT379" vm="24047">
        <f ca="1"/>
        <v>116.44</v>
      </c>
      <c r="CU379" vm="17034">
        <f ca="1"/>
        <v>127</v>
      </c>
      <c r="CV379" vm="2929">
        <f ca="1"/>
        <v>133.22999999999999</v>
      </c>
      <c r="CW379" vm="24048">
        <f ca="1"/>
        <v>129.69999999999999</v>
      </c>
      <c r="CX379" vm="1403">
        <f ca="1"/>
        <v>133.66</v>
      </c>
      <c r="CY379" vm="2554">
        <f ca="1"/>
        <v>122.77</v>
      </c>
      <c r="CZ379" vm="21937">
        <f ca="1"/>
        <v>101.85</v>
      </c>
      <c r="DA379" vm="22585">
        <f ca="1"/>
        <v>96.7</v>
      </c>
      <c r="DB379" vm="23033">
        <f ca="1"/>
        <v>101.64</v>
      </c>
      <c r="DC379" vm="10725">
        <f ca="1"/>
        <v>111.01</v>
      </c>
      <c r="DD379" vm="16375">
        <f ca="1"/>
        <v>102.42</v>
      </c>
      <c r="DE379" vm="2895">
        <f ca="1"/>
        <v>103.71</v>
      </c>
      <c r="DF379" vm="23780">
        <f ca="1"/>
        <v>118.96</v>
      </c>
      <c r="DG379" vm="6754">
        <f ca="1"/>
        <v>112.06</v>
      </c>
    </row>
    <row r="380" spans="2:111" x14ac:dyDescent="0.55000000000000004">
      <c r="B380" t="e" vm="24049">
        <v>#VALUE!</v>
      </c>
      <c r="C380" t="str" cm="1">
        <f t="array" aca="1" ref="C380" ca="1">_FV(B380,"Industry")</f>
        <v>Professional &amp; Commercial Services</v>
      </c>
      <c r="D380" cm="1" vm="12168">
        <f t="array" aca="1" ref="D380:DG380" ca="1">IFERROR(TRANSPOSE(_xlfn.STOCKHISTORY(B380,$B$1,$C$1,2,0,1)),"")</f>
        <v>53.56</v>
      </c>
      <c r="E380" vm="16352">
        <f ca="1"/>
        <v>56.13</v>
      </c>
      <c r="F380" vm="2507">
        <f ca="1"/>
        <v>59.31</v>
      </c>
      <c r="G380" vm="20554">
        <f ca="1"/>
        <v>59.84</v>
      </c>
      <c r="H380" vm="5125">
        <f ca="1"/>
        <v>64.19</v>
      </c>
      <c r="I380" vm="7840">
        <f ca="1"/>
        <v>65.2</v>
      </c>
      <c r="J380" vm="6701">
        <f ca="1"/>
        <v>67.680000000000007</v>
      </c>
      <c r="K380" vm="9951">
        <f ca="1"/>
        <v>69.3</v>
      </c>
      <c r="L380" vm="15120">
        <f ca="1"/>
        <v>67.790000000000006</v>
      </c>
      <c r="M380" vm="8944">
        <f ca="1"/>
        <v>64.66</v>
      </c>
      <c r="N380" vm="12822">
        <f ca="1"/>
        <v>64.739999999999995</v>
      </c>
      <c r="O380" vm="15946">
        <f ca="1"/>
        <v>66.3</v>
      </c>
      <c r="P380" vm="3967">
        <f ca="1"/>
        <v>66.53</v>
      </c>
      <c r="Q380" vm="24050">
        <f ca="1"/>
        <v>69.33</v>
      </c>
      <c r="R380" vm="8044">
        <f ca="1"/>
        <v>67.95</v>
      </c>
      <c r="S380" vm="10961">
        <f ca="1"/>
        <v>69.94</v>
      </c>
      <c r="T380" vm="12602">
        <f ca="1"/>
        <v>75.89</v>
      </c>
      <c r="U380" vm="12271">
        <f ca="1"/>
        <v>75.56</v>
      </c>
      <c r="V380" vm="5291">
        <f ca="1"/>
        <v>75.86</v>
      </c>
      <c r="W380" vm="24051">
        <f ca="1"/>
        <v>78.13</v>
      </c>
      <c r="X380" vm="10316">
        <f ca="1"/>
        <v>80.819999999999993</v>
      </c>
      <c r="Y380" vm="15223">
        <f ca="1"/>
        <v>85.92</v>
      </c>
      <c r="Z380" vm="12261">
        <f ca="1"/>
        <v>90.26</v>
      </c>
      <c r="AA380" vm="14300">
        <f ca="1"/>
        <v>90.58</v>
      </c>
      <c r="AB380" vm="14064">
        <f ca="1"/>
        <v>96.41</v>
      </c>
      <c r="AC380" vm="24052">
        <f ca="1"/>
        <v>100.38</v>
      </c>
      <c r="AD380" vm="8849">
        <f ca="1"/>
        <v>109.69</v>
      </c>
      <c r="AE380" vm="9895">
        <f ca="1"/>
        <v>107.21</v>
      </c>
      <c r="AF380" vm="24053">
        <f ca="1"/>
        <v>115.45</v>
      </c>
      <c r="AG380" vm="24054">
        <f ca="1"/>
        <v>115.1</v>
      </c>
      <c r="AH380" vm="8011">
        <f ca="1"/>
        <v>112.98</v>
      </c>
      <c r="AI380" vm="17058">
        <f ca="1"/>
        <v>135.13999999999999</v>
      </c>
      <c r="AJ380" vm="22293">
        <f ca="1"/>
        <v>131.94999999999999</v>
      </c>
      <c r="AK380" vm="21432">
        <f ca="1"/>
        <v>116.94</v>
      </c>
      <c r="AL380" vm="19629">
        <f ca="1"/>
        <v>105.87</v>
      </c>
      <c r="AM380" vm="6574">
        <f ca="1"/>
        <v>96.25</v>
      </c>
      <c r="AN380" vm="23301">
        <f ca="1"/>
        <v>100.83</v>
      </c>
      <c r="AO380" vm="2867">
        <f ca="1"/>
        <v>101.25</v>
      </c>
      <c r="AP380" vm="18833">
        <f ca="1"/>
        <v>103.69</v>
      </c>
      <c r="AQ380" vm="13692">
        <f ca="1"/>
        <v>118.13</v>
      </c>
      <c r="AR380" vm="3674">
        <f ca="1"/>
        <v>124.87</v>
      </c>
      <c r="AS380" vm="24055">
        <f ca="1"/>
        <v>127.68</v>
      </c>
      <c r="AT380" vm="9279">
        <f ca="1"/>
        <v>127.12</v>
      </c>
      <c r="AU380" vm="2828">
        <f ca="1"/>
        <v>129.44</v>
      </c>
      <c r="AV380" vm="21025">
        <f ca="1"/>
        <v>124.43</v>
      </c>
      <c r="AW380" vm="24056">
        <f ca="1"/>
        <v>125.22</v>
      </c>
      <c r="AX380" vm="17367">
        <f ca="1"/>
        <v>123.71</v>
      </c>
      <c r="AY380" vm="23448">
        <f ca="1"/>
        <v>123.54</v>
      </c>
      <c r="AZ380" vm="12986">
        <f ca="1"/>
        <v>119.15</v>
      </c>
      <c r="BA380" vm="3204">
        <f ca="1"/>
        <v>104.36</v>
      </c>
      <c r="BB380" vm="17321">
        <f ca="1"/>
        <v>94.83</v>
      </c>
      <c r="BC380" vm="3209">
        <f ca="1"/>
        <v>116</v>
      </c>
      <c r="BD380" vm="12784">
        <f ca="1"/>
        <v>121.1</v>
      </c>
      <c r="BE380" vm="24057">
        <f ca="1"/>
        <v>126.19</v>
      </c>
      <c r="BF380" vm="14408">
        <f ca="1"/>
        <v>134.34</v>
      </c>
      <c r="BG380" vm="21239">
        <f ca="1"/>
        <v>137.4</v>
      </c>
      <c r="BH380" vm="16633">
        <f ca="1"/>
        <v>132</v>
      </c>
      <c r="BI380" vm="24058">
        <f ca="1"/>
        <v>137.6</v>
      </c>
      <c r="BJ380" vm="22941">
        <f ca="1"/>
        <v>146.88</v>
      </c>
      <c r="BK380" vm="18045">
        <f ca="1"/>
        <v>153.19999999999999</v>
      </c>
      <c r="BL380" vm="21303">
        <f ca="1"/>
        <v>141.31</v>
      </c>
      <c r="BM380" vm="16426">
        <f ca="1"/>
        <v>142.49</v>
      </c>
      <c r="BN380" vm="24059">
        <f ca="1"/>
        <v>153.1</v>
      </c>
      <c r="BO380" vm="24060">
        <f ca="1"/>
        <v>158.63</v>
      </c>
      <c r="BP380" vm="18914">
        <f ca="1"/>
        <v>159.47999999999999</v>
      </c>
      <c r="BQ380" vm="24061">
        <f ca="1"/>
        <v>161.53</v>
      </c>
      <c r="BR380" vm="21211">
        <f ca="1"/>
        <v>173.49</v>
      </c>
      <c r="BS380" vm="24062">
        <f ca="1"/>
        <v>172.22</v>
      </c>
      <c r="BT380" vm="4114">
        <f ca="1"/>
        <v>166.64</v>
      </c>
      <c r="BU380" vm="24063">
        <f ca="1"/>
        <v>178.41</v>
      </c>
      <c r="BV380" vm="24064">
        <f ca="1"/>
        <v>168.57</v>
      </c>
      <c r="BW380" vm="16684">
        <f ca="1"/>
        <v>182.82</v>
      </c>
      <c r="BX380" vm="21079">
        <f ca="1"/>
        <v>159.22</v>
      </c>
      <c r="BY380" vm="4085">
        <f ca="1"/>
        <v>146.21</v>
      </c>
      <c r="BZ380" vm="6664">
        <f ca="1"/>
        <v>155.71</v>
      </c>
      <c r="CA380" vm="23954">
        <f ca="1"/>
        <v>144.13</v>
      </c>
      <c r="CB380" vm="12905">
        <f ca="1"/>
        <v>146.22</v>
      </c>
      <c r="CC380" vm="5646">
        <f ca="1"/>
        <v>142.55000000000001</v>
      </c>
      <c r="CD380" vm="22623">
        <f ca="1"/>
        <v>160.55000000000001</v>
      </c>
      <c r="CE380" vm="1542">
        <f ca="1"/>
        <v>171.17</v>
      </c>
      <c r="CF380" vm="24065">
        <f ca="1"/>
        <v>144.32</v>
      </c>
      <c r="CG380" vm="11367">
        <f ca="1"/>
        <v>150.06</v>
      </c>
      <c r="CH380" vm="24066">
        <f ca="1"/>
        <v>149.11000000000001</v>
      </c>
      <c r="CI380" vm="24067">
        <f ca="1"/>
        <v>134.13</v>
      </c>
      <c r="CJ380" vm="24068">
        <f ca="1"/>
        <v>150.36000000000001</v>
      </c>
      <c r="CK380" vm="17700">
        <f ca="1"/>
        <v>140.78</v>
      </c>
      <c r="CL380" vm="24069">
        <f ca="1"/>
        <v>146.57</v>
      </c>
      <c r="CM380" vm="12315">
        <f ca="1"/>
        <v>145.41</v>
      </c>
      <c r="CN380" vm="17356">
        <f ca="1"/>
        <v>146.72</v>
      </c>
      <c r="CO380" vm="9539">
        <f ca="1"/>
        <v>165.63</v>
      </c>
      <c r="CP380" vm="24027">
        <f ca="1"/>
        <v>167.92</v>
      </c>
      <c r="CQ380" vm="15627">
        <f ca="1"/>
        <v>186.21</v>
      </c>
      <c r="CR380" vm="24070">
        <f ca="1"/>
        <v>179.05</v>
      </c>
      <c r="CS380" vm="24071">
        <f ca="1"/>
        <v>170.64</v>
      </c>
      <c r="CT380" vm="24072">
        <f ca="1"/>
        <v>193.82</v>
      </c>
      <c r="CU380" vm="19312">
        <f ca="1"/>
        <v>205.75</v>
      </c>
      <c r="CV380" vm="24073">
        <f ca="1"/>
        <v>204.2</v>
      </c>
      <c r="CW380" vm="24074">
        <f ca="1"/>
        <v>203.58</v>
      </c>
      <c r="CX380" vm="13993">
        <f ca="1"/>
        <v>204.86</v>
      </c>
      <c r="CY380" vm="24039">
        <f ca="1"/>
        <v>193.41</v>
      </c>
      <c r="CZ380" vm="18944">
        <f ca="1"/>
        <v>200.77</v>
      </c>
      <c r="DA380" vm="3724">
        <f ca="1"/>
        <v>197</v>
      </c>
      <c r="DB380" vm="15538">
        <f ca="1"/>
        <v>214</v>
      </c>
      <c r="DC380" vm="24075">
        <f ca="1"/>
        <v>212.86</v>
      </c>
      <c r="DD380" vm="24076">
        <f ca="1"/>
        <v>215.03</v>
      </c>
      <c r="DE380" vm="3268">
        <f ca="1"/>
        <v>210.86</v>
      </c>
      <c r="DF380" vm="24077">
        <f ca="1"/>
        <v>236.02</v>
      </c>
      <c r="DG380" vm="24078">
        <f ca="1"/>
        <v>226.09</v>
      </c>
    </row>
    <row r="381" spans="2:111" x14ac:dyDescent="0.55000000000000004">
      <c r="B381" t="e" vm="24079">
        <v>#VALUE!</v>
      </c>
      <c r="C381" t="str" cm="1">
        <f t="array" aca="1" ref="C381" ca="1">_FV(B381,"Industry")</f>
        <v>Professional &amp; Commercial Services</v>
      </c>
      <c r="D381" cm="1" vm="17212">
        <f t="array" aca="1" ref="D381:DG381" ca="1">IFERROR(TRANSPOSE(_xlfn.STOCKHISTORY(B381,$B$1,$C$1,2,0,1)),"")</f>
        <v>122.84</v>
      </c>
      <c r="E381" vm="22764">
        <f ca="1"/>
        <v>127.69</v>
      </c>
      <c r="F381" vm="16302">
        <f ca="1"/>
        <v>148.75</v>
      </c>
      <c r="G381" vm="24080">
        <f ca="1"/>
        <v>154.68</v>
      </c>
      <c r="H381" vm="3849">
        <f ca="1"/>
        <v>148.88999999999999</v>
      </c>
      <c r="I381" vm="4079">
        <f ca="1"/>
        <v>143.13</v>
      </c>
      <c r="J381" vm="23194">
        <f ca="1"/>
        <v>151.68</v>
      </c>
      <c r="K381" vm="24081">
        <f ca="1"/>
        <v>164.2</v>
      </c>
      <c r="L381" vm="16681">
        <f ca="1"/>
        <v>173.73</v>
      </c>
      <c r="M381" vm="9593">
        <f ca="1"/>
        <v>175.3</v>
      </c>
      <c r="N381" vm="4107">
        <f ca="1"/>
        <v>149.34</v>
      </c>
      <c r="O381" vm="11321">
        <f ca="1"/>
        <v>141.52000000000001</v>
      </c>
      <c r="P381" vm="17605">
        <f ca="1"/>
        <v>147.49</v>
      </c>
      <c r="Q381" vm="24082">
        <f ca="1"/>
        <v>170</v>
      </c>
      <c r="R381" vm="17050">
        <f ca="1"/>
        <v>151.43</v>
      </c>
      <c r="S381" vm="24083">
        <f ca="1"/>
        <v>141.13999999999999</v>
      </c>
      <c r="T381" vm="3680">
        <f ca="1"/>
        <v>144.29</v>
      </c>
      <c r="U381" vm="24084">
        <f ca="1"/>
        <v>144.21</v>
      </c>
      <c r="V381" vm="4856">
        <f ca="1"/>
        <v>152.06</v>
      </c>
      <c r="W381" vm="15622">
        <f ca="1"/>
        <v>143.77000000000001</v>
      </c>
      <c r="X381" vm="24085">
        <f ca="1"/>
        <v>154.77000000000001</v>
      </c>
      <c r="Y381" vm="24086">
        <f ca="1"/>
        <v>165.27</v>
      </c>
      <c r="Z381" vm="2085">
        <f ca="1"/>
        <v>181.87</v>
      </c>
      <c r="AA381" vm="14329">
        <f ca="1"/>
        <v>192.43</v>
      </c>
      <c r="AB381" vm="24087">
        <f ca="1"/>
        <v>212.5</v>
      </c>
      <c r="AC381" vm="24088">
        <f ca="1"/>
        <v>199.93</v>
      </c>
      <c r="AD381" vm="24089">
        <f ca="1"/>
        <v>202.5</v>
      </c>
      <c r="AE381" vm="4899">
        <f ca="1"/>
        <v>207.28</v>
      </c>
      <c r="AF381" vm="24090">
        <f ca="1"/>
        <v>199.35</v>
      </c>
      <c r="AG381" vm="24091">
        <f ca="1"/>
        <v>210.65</v>
      </c>
      <c r="AH381" vm="24092">
        <f ca="1"/>
        <v>217</v>
      </c>
      <c r="AI381" vm="24093">
        <f ca="1"/>
        <v>213.74</v>
      </c>
      <c r="AJ381" vm="24094">
        <f ca="1"/>
        <v>227.84</v>
      </c>
      <c r="AK381" vm="24095">
        <f ca="1"/>
        <v>200.03</v>
      </c>
      <c r="AL381" vm="1537">
        <f ca="1"/>
        <v>193.4</v>
      </c>
      <c r="AM381" vm="24096">
        <f ca="1"/>
        <v>185.72</v>
      </c>
      <c r="AN381" vm="17076">
        <f ca="1"/>
        <v>201.81</v>
      </c>
      <c r="AO381" vm="24097">
        <f ca="1"/>
        <v>233.28</v>
      </c>
      <c r="AP381" vm="24098">
        <f ca="1"/>
        <v>246.59</v>
      </c>
      <c r="AQ381" vm="24099">
        <f ca="1"/>
        <v>260.95</v>
      </c>
      <c r="AR381" vm="24100">
        <f ca="1"/>
        <v>258.20999999999998</v>
      </c>
      <c r="AS381" vm="24101">
        <f ca="1"/>
        <v>280.85000000000002</v>
      </c>
      <c r="AT381" vm="15042">
        <f ca="1"/>
        <v>284.17</v>
      </c>
      <c r="AU381" vm="24102">
        <f ca="1"/>
        <v>298.39999999999998</v>
      </c>
      <c r="AV381" vm="24103">
        <f ca="1"/>
        <v>286.77999999999997</v>
      </c>
      <c r="AW381" vm="24104">
        <f ca="1"/>
        <v>294.22000000000003</v>
      </c>
      <c r="AX381" vm="24105">
        <f ca="1"/>
        <v>306.92</v>
      </c>
      <c r="AY381" vm="1742">
        <f ca="1"/>
        <v>287.72000000000003</v>
      </c>
      <c r="AZ381" vm="24106">
        <f ca="1"/>
        <v>315.23</v>
      </c>
      <c r="BA381" vm="24107">
        <f ca="1"/>
        <v>265.79000000000002</v>
      </c>
      <c r="BB381" vm="24108">
        <f ca="1"/>
        <v>186.54</v>
      </c>
      <c r="BC381" vm="24109">
        <f ca="1"/>
        <v>241.25</v>
      </c>
      <c r="BD381" vm="24110">
        <f ca="1"/>
        <v>243.79</v>
      </c>
      <c r="BE381" vm="24111">
        <f ca="1"/>
        <v>251.53</v>
      </c>
      <c r="BF381" vm="24112">
        <f ca="1"/>
        <v>258.57</v>
      </c>
      <c r="BG381" vm="24113">
        <f ca="1"/>
        <v>251.45</v>
      </c>
      <c r="BH381" vm="24114">
        <f ca="1"/>
        <v>238.1</v>
      </c>
      <c r="BI381" vm="18793">
        <f ca="1"/>
        <v>220.91</v>
      </c>
      <c r="BJ381" vm="24115">
        <f ca="1"/>
        <v>265.20999999999998</v>
      </c>
      <c r="BK381" vm="24116">
        <f ca="1"/>
        <v>272.83</v>
      </c>
      <c r="BL381" vm="8751">
        <f ca="1"/>
        <v>242.75</v>
      </c>
      <c r="BM381" vm="11625">
        <f ca="1"/>
        <v>277.31</v>
      </c>
      <c r="BN381" vm="24117">
        <f ca="1"/>
        <v>268.63</v>
      </c>
      <c r="BO381" vm="1742">
        <f ca="1"/>
        <v>287.72000000000003</v>
      </c>
      <c r="BP381" vm="15259">
        <f ca="1"/>
        <v>274.44</v>
      </c>
      <c r="BQ381" vm="24118">
        <f ca="1"/>
        <v>256.06</v>
      </c>
      <c r="BR381" vm="24119">
        <f ca="1"/>
        <v>258.22000000000003</v>
      </c>
      <c r="BS381" vm="24120">
        <f ca="1"/>
        <v>263.27999999999997</v>
      </c>
      <c r="BT381" vm="24121">
        <f ca="1"/>
        <v>261.27</v>
      </c>
      <c r="BU381" vm="15776">
        <f ca="1"/>
        <v>247.41</v>
      </c>
      <c r="BV381" vm="24122">
        <f ca="1"/>
        <v>207.13</v>
      </c>
      <c r="BW381" vm="24123">
        <f ca="1"/>
        <v>223.84</v>
      </c>
      <c r="BX381" vm="24124">
        <f ca="1"/>
        <v>238.26</v>
      </c>
      <c r="BY381" vm="23568">
        <f ca="1"/>
        <v>234.2</v>
      </c>
      <c r="BZ381" vm="2112">
        <f ca="1"/>
        <v>249.06</v>
      </c>
      <c r="CA381" vm="24125">
        <f ca="1"/>
        <v>249.52</v>
      </c>
      <c r="CB381" vm="23072">
        <f ca="1"/>
        <v>248.81</v>
      </c>
      <c r="CC381" vm="24126">
        <f ca="1"/>
        <v>210.11</v>
      </c>
      <c r="CD381" vm="24127">
        <f ca="1"/>
        <v>220.09</v>
      </c>
      <c r="CE381" vm="13248">
        <f ca="1"/>
        <v>212.53</v>
      </c>
      <c r="CF381" vm="24128">
        <f ca="1"/>
        <v>176.17</v>
      </c>
      <c r="CG381" vm="9319">
        <f ca="1"/>
        <v>186.12</v>
      </c>
      <c r="CH381" vm="24129">
        <f ca="1"/>
        <v>196.2</v>
      </c>
      <c r="CI381" vm="24130">
        <f ca="1"/>
        <v>183.68</v>
      </c>
      <c r="CJ381" vm="24131">
        <f ca="1"/>
        <v>208.81</v>
      </c>
      <c r="CK381" vm="15824">
        <f ca="1"/>
        <v>214.79</v>
      </c>
      <c r="CL381" vm="24132">
        <f ca="1"/>
        <v>210.85</v>
      </c>
      <c r="CM381" vm="24133">
        <f ca="1"/>
        <v>213.92</v>
      </c>
      <c r="CN381" vm="24134">
        <f ca="1"/>
        <v>226.55</v>
      </c>
      <c r="CO381" vm="24135">
        <f ca="1"/>
        <v>251.08</v>
      </c>
      <c r="CP381" vm="24136">
        <f ca="1"/>
        <v>248.91</v>
      </c>
      <c r="CQ381" vm="24137">
        <f ca="1"/>
        <v>271.73</v>
      </c>
      <c r="CR381" vm="24138">
        <f ca="1"/>
        <v>255.34</v>
      </c>
      <c r="CS381" vm="24139">
        <f ca="1"/>
        <v>225.17</v>
      </c>
      <c r="CT381" vm="24140">
        <f ca="1"/>
        <v>240.5</v>
      </c>
      <c r="CU381" vm="17668">
        <f ca="1"/>
        <v>282.61</v>
      </c>
      <c r="CV381" vm="21123">
        <f ca="1"/>
        <v>289.93</v>
      </c>
      <c r="CW381" vm="24141">
        <f ca="1"/>
        <v>279.27</v>
      </c>
      <c r="CX381" vm="24142">
        <f ca="1"/>
        <v>308.54000000000002</v>
      </c>
      <c r="CY381" vm="24143">
        <f ca="1"/>
        <v>302.14</v>
      </c>
      <c r="CZ381" vm="24144">
        <f ca="1"/>
        <v>267.67</v>
      </c>
      <c r="DA381" vm="24145">
        <f ca="1"/>
        <v>266.41000000000003</v>
      </c>
      <c r="DB381" vm="24146">
        <f ca="1"/>
        <v>291.82</v>
      </c>
      <c r="DC381" vm="24147">
        <f ca="1"/>
        <v>315.55</v>
      </c>
      <c r="DD381" vm="24148">
        <f ca="1"/>
        <v>312.76</v>
      </c>
      <c r="DE381" vm="24149">
        <f ca="1"/>
        <v>329.72</v>
      </c>
      <c r="DF381" vm="24150">
        <f ca="1"/>
        <v>381.18</v>
      </c>
      <c r="DG381" vm="24151">
        <f ca="1"/>
        <v>338.42</v>
      </c>
    </row>
    <row r="382" spans="2:111" x14ac:dyDescent="0.55000000000000004">
      <c r="B382" t="e" vm="24152">
        <v>#VALUE!</v>
      </c>
      <c r="C382" t="str" cm="1">
        <f t="array" aca="1" ref="C382" ca="1">_FV(B382,"Industry")</f>
        <v>Professional &amp; Commercial Services</v>
      </c>
      <c r="D382" cm="1" vm="24153">
        <f t="array" aca="1" ref="D382:DG382" ca="1">IFERROR(TRANSPOSE(_xlfn.STOCKHISTORY(B382,$B$1,$C$1,2,0,1)),"")</f>
        <v>32.500500000000002</v>
      </c>
      <c r="E382" vm="19133">
        <f ca="1"/>
        <v>32.020000000000003</v>
      </c>
      <c r="F382" vm="24154">
        <f ca="1"/>
        <v>36.0794</v>
      </c>
      <c r="G382" vm="24155">
        <f ca="1"/>
        <v>36.932699999999997</v>
      </c>
      <c r="H382" vm="24156">
        <f ca="1"/>
        <v>41.994599999999998</v>
      </c>
      <c r="I382" vm="24157">
        <f ca="1"/>
        <v>41.265599999999999</v>
      </c>
      <c r="J382" vm="24158">
        <f ca="1"/>
        <v>44.339199999999998</v>
      </c>
      <c r="K382" vm="24159">
        <f ca="1"/>
        <v>43.651600000000002</v>
      </c>
      <c r="L382" vm="24160">
        <f ca="1"/>
        <v>42.847999999999999</v>
      </c>
      <c r="M382" vm="24161">
        <f ca="1"/>
        <v>42.731999999999999</v>
      </c>
      <c r="N382" vm="24162">
        <f ca="1"/>
        <v>51.372799999999998</v>
      </c>
      <c r="O382" vm="24163">
        <f ca="1"/>
        <v>47.222200000000001</v>
      </c>
      <c r="P382" vm="24164">
        <f ca="1"/>
        <v>48.506300000000003</v>
      </c>
      <c r="Q382" vm="24165">
        <f ca="1"/>
        <v>46.733400000000003</v>
      </c>
      <c r="R382" vm="24166">
        <f ca="1"/>
        <v>45.7973</v>
      </c>
      <c r="S382" vm="24167">
        <f ca="1"/>
        <v>45.499000000000002</v>
      </c>
      <c r="T382" vm="24168">
        <f ca="1"/>
        <v>43.427900000000001</v>
      </c>
      <c r="U382" vm="24169">
        <f ca="1"/>
        <v>45.059899999999999</v>
      </c>
      <c r="V382" vm="24170">
        <f ca="1"/>
        <v>43.676400000000001</v>
      </c>
      <c r="W382" vm="24171">
        <f ca="1"/>
        <v>45.142800000000001</v>
      </c>
      <c r="X382" vm="24172">
        <f ca="1"/>
        <v>48.2744</v>
      </c>
      <c r="Y382" vm="24173">
        <f ca="1"/>
        <v>48.224699999999999</v>
      </c>
      <c r="Z382" vm="24174">
        <f ca="1"/>
        <v>54.3718</v>
      </c>
      <c r="AA382" vm="24175">
        <f ca="1"/>
        <v>54.645200000000003</v>
      </c>
      <c r="AB382" vm="24176">
        <f ca="1"/>
        <v>57.544800000000002</v>
      </c>
      <c r="AC382" vm="24177">
        <f ca="1"/>
        <v>50.585799999999999</v>
      </c>
      <c r="AD382" vm="24178">
        <f ca="1"/>
        <v>49.003399999999999</v>
      </c>
      <c r="AE382" vm="24179">
        <f ca="1"/>
        <v>48.1252</v>
      </c>
      <c r="AF382" vm="24180">
        <f ca="1"/>
        <v>53.684199999999997</v>
      </c>
      <c r="AG382" vm="24181">
        <f ca="1"/>
        <v>52.5989</v>
      </c>
      <c r="AH382" vm="24182">
        <f ca="1"/>
        <v>56.028700000000001</v>
      </c>
      <c r="AI382" vm="24183">
        <f ca="1"/>
        <v>60.220799999999997</v>
      </c>
      <c r="AJ382" vm="24184">
        <f ca="1"/>
        <v>63.377200000000002</v>
      </c>
      <c r="AK382" vm="24185">
        <f ca="1"/>
        <v>62.209099999999999</v>
      </c>
      <c r="AL382" vm="24186">
        <f ca="1"/>
        <v>54.405000000000001</v>
      </c>
      <c r="AM382" vm="24187">
        <f ca="1"/>
        <v>48.431800000000003</v>
      </c>
      <c r="AN382" vm="24180">
        <f ca="1"/>
        <v>53.684199999999997</v>
      </c>
      <c r="AO382" vm="24188">
        <f ca="1"/>
        <v>61.123800000000003</v>
      </c>
      <c r="AP382" vm="24189">
        <f ca="1"/>
        <v>62.291899999999998</v>
      </c>
      <c r="AQ382" vm="24190">
        <f ca="1"/>
        <v>64.5702</v>
      </c>
      <c r="AR382" vm="24191">
        <f ca="1"/>
        <v>62.3748</v>
      </c>
      <c r="AS382" vm="24192">
        <f ca="1"/>
        <v>69.913700000000006</v>
      </c>
      <c r="AT382" vm="24193">
        <f ca="1"/>
        <v>68.356200000000001</v>
      </c>
      <c r="AU382" vm="24194">
        <f ca="1"/>
        <v>73.617000000000004</v>
      </c>
      <c r="AV382" vm="24195">
        <f ca="1"/>
        <v>75.804100000000005</v>
      </c>
      <c r="AW382" vm="24196">
        <f ca="1"/>
        <v>77.527299999999997</v>
      </c>
      <c r="AX382" vm="24197">
        <f ca="1"/>
        <v>76.292900000000003</v>
      </c>
      <c r="AY382" vm="24198">
        <f ca="1"/>
        <v>74.420599999999993</v>
      </c>
      <c r="AZ382" vm="24199">
        <f ca="1"/>
        <v>76.657399999999996</v>
      </c>
      <c r="BA382" vm="7731">
        <f ca="1"/>
        <v>76.5</v>
      </c>
      <c r="BB382" vm="24200">
        <f ca="1"/>
        <v>65.671999999999997</v>
      </c>
      <c r="BC382" vm="24201">
        <f ca="1"/>
        <v>68.555099999999996</v>
      </c>
      <c r="BD382" vm="24202">
        <f ca="1"/>
        <v>69.607200000000006</v>
      </c>
      <c r="BE382" vm="24203">
        <f ca="1"/>
        <v>70.253399999999999</v>
      </c>
      <c r="BF382" vm="24204">
        <f ca="1"/>
        <v>70.709100000000007</v>
      </c>
      <c r="BG382" vm="24205">
        <f ca="1"/>
        <v>74.7851</v>
      </c>
      <c r="BH382" vm="24206">
        <f ca="1"/>
        <v>76.856200000000001</v>
      </c>
      <c r="BI382" vm="24207">
        <f ca="1"/>
        <v>78.703699999999998</v>
      </c>
      <c r="BJ382" vm="24208">
        <f ca="1"/>
        <v>89.341099999999997</v>
      </c>
      <c r="BK382" vm="24209">
        <f ca="1"/>
        <v>90.269000000000005</v>
      </c>
      <c r="BL382" vm="24210">
        <f ca="1"/>
        <v>83.641300000000001</v>
      </c>
      <c r="BM382" vm="24211">
        <f ca="1"/>
        <v>95.339200000000005</v>
      </c>
      <c r="BN382" vm="24212">
        <f ca="1"/>
        <v>107.095</v>
      </c>
      <c r="BO382" vm="24213">
        <f ca="1"/>
        <v>110.6905</v>
      </c>
      <c r="BP382" vm="24214">
        <f ca="1"/>
        <v>117.7076</v>
      </c>
      <c r="BQ382" vm="24215">
        <f ca="1"/>
        <v>110.5331</v>
      </c>
      <c r="BR382" vm="24216">
        <f ca="1"/>
        <v>112.0492</v>
      </c>
      <c r="BS382" vm="24217">
        <f ca="1"/>
        <v>111.809</v>
      </c>
      <c r="BT382" vm="24218">
        <f ca="1"/>
        <v>109.7958</v>
      </c>
      <c r="BU382" vm="24219">
        <f ca="1"/>
        <v>116.33240000000001</v>
      </c>
      <c r="BV382" vm="24220">
        <f ca="1"/>
        <v>118.1053</v>
      </c>
      <c r="BW382" vm="24221">
        <f ca="1"/>
        <v>115.34650000000001</v>
      </c>
      <c r="BX382" vm="24222">
        <f ca="1"/>
        <v>107.8489</v>
      </c>
      <c r="BY382" vm="24223">
        <f ca="1"/>
        <v>101.9006</v>
      </c>
      <c r="BZ382" vm="24224">
        <f ca="1"/>
        <v>114.17010000000001</v>
      </c>
      <c r="CA382" vm="24225">
        <f ca="1"/>
        <v>114.7831</v>
      </c>
      <c r="CB382" vm="24226">
        <f ca="1"/>
        <v>116.059</v>
      </c>
      <c r="CC382" vm="24227">
        <f ca="1"/>
        <v>105.32210000000001</v>
      </c>
      <c r="CD382" vm="24228">
        <f ca="1"/>
        <v>113.74760000000001</v>
      </c>
      <c r="CE382" vm="24229">
        <f ca="1"/>
        <v>103.20950000000001</v>
      </c>
      <c r="CF382" vm="24230">
        <f ca="1"/>
        <v>89.879599999999996</v>
      </c>
      <c r="CG382" vm="24231">
        <f ca="1"/>
        <v>95.455200000000005</v>
      </c>
      <c r="CH382" vm="24232">
        <f ca="1"/>
        <v>104.83329999999999</v>
      </c>
      <c r="CI382" vm="24233">
        <f ca="1"/>
        <v>99.473200000000006</v>
      </c>
      <c r="CJ382" vm="24234">
        <f ca="1"/>
        <v>102.3562</v>
      </c>
      <c r="CK382" vm="24235">
        <f ca="1"/>
        <v>99.001000000000005</v>
      </c>
      <c r="CL382" vm="24236">
        <f ca="1"/>
        <v>97.3523</v>
      </c>
      <c r="CM382" vm="24237">
        <f ca="1"/>
        <v>95.653999999999996</v>
      </c>
      <c r="CN382" vm="24238">
        <f ca="1"/>
        <v>90.799199999999999</v>
      </c>
      <c r="CO382" vm="24239">
        <f ca="1"/>
        <v>98.495599999999996</v>
      </c>
      <c r="CP382" vm="24240">
        <f ca="1"/>
        <v>103.8972</v>
      </c>
      <c r="CQ382" vm="24241">
        <f ca="1"/>
        <v>111.693</v>
      </c>
      <c r="CR382" vm="24242">
        <f ca="1"/>
        <v>113.0848</v>
      </c>
      <c r="CS382" vm="24243">
        <f ca="1"/>
        <v>110.4337</v>
      </c>
      <c r="CT382" vm="24244">
        <f ca="1"/>
        <v>105.3635</v>
      </c>
      <c r="CU382" vm="24245">
        <f ca="1"/>
        <v>107.5341</v>
      </c>
      <c r="CV382" vm="24246">
        <f ca="1"/>
        <v>111.6516</v>
      </c>
      <c r="CW382" vm="24247">
        <f ca="1"/>
        <v>121.4937</v>
      </c>
      <c r="CX382" vm="24248">
        <f ca="1"/>
        <v>127.3592</v>
      </c>
      <c r="CY382" vm="24249">
        <f ca="1"/>
        <v>118.9089</v>
      </c>
      <c r="CZ382" vm="24250">
        <f ca="1"/>
        <v>115.4376</v>
      </c>
      <c r="DA382" vm="24251">
        <f ca="1"/>
        <v>115.7441</v>
      </c>
      <c r="DB382" vm="24252">
        <f ca="1"/>
        <v>121.24509999999999</v>
      </c>
      <c r="DC382" vm="24253">
        <f ca="1"/>
        <v>124.998</v>
      </c>
      <c r="DD382" vm="24254">
        <f ca="1"/>
        <v>130.9</v>
      </c>
      <c r="DE382" vm="12761">
        <f ca="1"/>
        <v>140.58000000000001</v>
      </c>
      <c r="DF382" vm="9532">
        <f ca="1"/>
        <v>141.22999999999999</v>
      </c>
      <c r="DG382" vm="22241">
        <f ca="1"/>
        <v>133.62</v>
      </c>
    </row>
    <row r="383" spans="2:111" x14ac:dyDescent="0.55000000000000004">
      <c r="B383" t="e" vm="24255">
        <v>#VALUE!</v>
      </c>
      <c r="C383" t="str" cm="1">
        <f t="array" aca="1" ref="C383" ca="1">_FV(B383,"Industry")</f>
        <v>Professional &amp; Commercial Services</v>
      </c>
      <c r="D383" cm="1" vm="24256">
        <f t="array" aca="1" ref="D383:DG383" ca="1">IFERROR(TRANSPOSE(_xlfn.STOCKHISTORY(B383,$B$1,$C$1,2,0,1)),"")</f>
        <v>150.69999999999999</v>
      </c>
      <c r="E383" vm="8377">
        <f ca="1"/>
        <v>150.49</v>
      </c>
      <c r="F383" vm="17121">
        <f ca="1"/>
        <v>151.53</v>
      </c>
      <c r="G383" vm="24257">
        <f ca="1"/>
        <v>150.75</v>
      </c>
      <c r="H383" vm="12908">
        <f ca="1"/>
        <v>159.07</v>
      </c>
      <c r="I383" vm="14422">
        <f ca="1"/>
        <v>161.41999999999999</v>
      </c>
      <c r="J383" vm="24258">
        <f ca="1"/>
        <v>171.96</v>
      </c>
      <c r="K383" vm="24259">
        <f ca="1"/>
        <v>178.03</v>
      </c>
      <c r="L383" vm="15525">
        <f ca="1"/>
        <v>162.1</v>
      </c>
      <c r="M383" vm="24260">
        <f ca="1"/>
        <v>154.72</v>
      </c>
      <c r="N383" vm="24261">
        <f ca="1"/>
        <v>160.16999999999999</v>
      </c>
      <c r="O383" vm="24262">
        <f ca="1"/>
        <v>163.43</v>
      </c>
      <c r="P383" vm="12324">
        <f ca="1"/>
        <v>173.05</v>
      </c>
      <c r="Q383" vm="24263">
        <f ca="1"/>
        <v>177.9</v>
      </c>
      <c r="R383" vm="23956">
        <f ca="1"/>
        <v>164.91</v>
      </c>
      <c r="S383" vm="4832">
        <f ca="1"/>
        <v>163.26</v>
      </c>
      <c r="T383" vm="24264">
        <f ca="1"/>
        <v>165.69</v>
      </c>
      <c r="U383" vm="5318">
        <f ca="1"/>
        <v>166.18</v>
      </c>
      <c r="V383" vm="13483">
        <f ca="1"/>
        <v>167.22</v>
      </c>
      <c r="W383" vm="24265">
        <f ca="1"/>
        <v>157.18</v>
      </c>
      <c r="X383" vm="24266">
        <f ca="1"/>
        <v>180.11</v>
      </c>
      <c r="Y383" vm="24267">
        <f ca="1"/>
        <v>189.87</v>
      </c>
      <c r="Z383" vm="24268">
        <f ca="1"/>
        <v>199.88</v>
      </c>
      <c r="AA383" vm="13576">
        <f ca="1"/>
        <v>192.76</v>
      </c>
      <c r="AB383" vm="24269">
        <f ca="1"/>
        <v>200.69</v>
      </c>
      <c r="AC383" vm="24270">
        <f ca="1"/>
        <v>203.18</v>
      </c>
      <c r="AD383" vm="8208">
        <f ca="1"/>
        <v>199.42</v>
      </c>
      <c r="AE383" vm="13137">
        <f ca="1"/>
        <v>189.11</v>
      </c>
      <c r="AF383" vm="24271">
        <f ca="1"/>
        <v>201.01</v>
      </c>
      <c r="AG383" vm="1523">
        <f ca="1"/>
        <v>198.1</v>
      </c>
      <c r="AH383" vm="24272">
        <f ca="1"/>
        <v>201.36</v>
      </c>
      <c r="AI383" vm="13801">
        <f ca="1"/>
        <v>229.39</v>
      </c>
      <c r="AJ383" vm="9936">
        <f ca="1"/>
        <v>223.71</v>
      </c>
      <c r="AK383" vm="5576">
        <f ca="1"/>
        <v>223.76</v>
      </c>
      <c r="AL383" vm="24273">
        <f ca="1"/>
        <v>234.49</v>
      </c>
      <c r="AM383" vm="24274">
        <f ca="1"/>
        <v>200.13</v>
      </c>
      <c r="AN383" vm="24275">
        <f ca="1"/>
        <v>218.63</v>
      </c>
      <c r="AO383" vm="12337">
        <f ca="1"/>
        <v>235.17</v>
      </c>
      <c r="AP383" vm="24276">
        <f ca="1"/>
        <v>248.27</v>
      </c>
      <c r="AQ383" vm="24277">
        <f ca="1"/>
        <v>275.87</v>
      </c>
      <c r="AR383" vm="24278">
        <f ca="1"/>
        <v>278.2</v>
      </c>
      <c r="AS383" vm="24279">
        <f ca="1"/>
        <v>286.56</v>
      </c>
      <c r="AT383" vm="15848">
        <f ca="1"/>
        <v>277.3</v>
      </c>
      <c r="AU383" vm="24280">
        <f ca="1"/>
        <v>272.08999999999997</v>
      </c>
      <c r="AV383" vm="1295">
        <f ca="1"/>
        <v>242.97</v>
      </c>
      <c r="AW383" vm="24281">
        <f ca="1"/>
        <v>253.52</v>
      </c>
      <c r="AX383" vm="24282">
        <f ca="1"/>
        <v>259.64999999999998</v>
      </c>
      <c r="AY383" vm="21381">
        <f ca="1"/>
        <v>268.3</v>
      </c>
      <c r="AZ383" vm="24283">
        <f ca="1"/>
        <v>286.11</v>
      </c>
      <c r="BA383" vm="24284">
        <f ca="1"/>
        <v>265.99</v>
      </c>
      <c r="BB383" vm="24285">
        <f ca="1"/>
        <v>260.68</v>
      </c>
      <c r="BC383" vm="18437">
        <f ca="1"/>
        <v>275</v>
      </c>
      <c r="BD383" vm="24286">
        <f ca="1"/>
        <v>307.51</v>
      </c>
      <c r="BE383" vm="24287">
        <f ca="1"/>
        <v>328.47</v>
      </c>
      <c r="BF383" vm="24288">
        <f ca="1"/>
        <v>346.3</v>
      </c>
      <c r="BG383" vm="24289">
        <f ca="1"/>
        <v>350.4</v>
      </c>
      <c r="BH383" vm="24290">
        <f ca="1"/>
        <v>334.88</v>
      </c>
      <c r="BI383" vm="19426">
        <f ca="1"/>
        <v>306.5</v>
      </c>
      <c r="BJ383" vm="24291">
        <f ca="1"/>
        <v>333.76</v>
      </c>
      <c r="BK383" vm="24292">
        <f ca="1"/>
        <v>332.5</v>
      </c>
      <c r="BL383" vm="24293">
        <f ca="1"/>
        <v>302.33999999999997</v>
      </c>
      <c r="BM383" vm="24294">
        <f ca="1"/>
        <v>303.91000000000003</v>
      </c>
      <c r="BN383" vm="11385">
        <f ca="1"/>
        <v>308.58999999999997</v>
      </c>
      <c r="BO383" vm="24295">
        <f ca="1"/>
        <v>336.22</v>
      </c>
      <c r="BP383" vm="24296">
        <f ca="1"/>
        <v>334.36</v>
      </c>
      <c r="BQ383" vm="24297">
        <f ca="1"/>
        <v>335.61</v>
      </c>
      <c r="BR383" vm="24298">
        <f ca="1"/>
        <v>357.28</v>
      </c>
      <c r="BS383" vm="24299">
        <f ca="1"/>
        <v>380.22</v>
      </c>
      <c r="BT383" vm="24300">
        <f ca="1"/>
        <v>394.78</v>
      </c>
      <c r="BU383" vm="24301">
        <f ca="1"/>
        <v>443.89</v>
      </c>
      <c r="BV383" vm="24302">
        <f ca="1"/>
        <v>468.57</v>
      </c>
      <c r="BW383" vm="24303">
        <f ca="1"/>
        <v>486.01</v>
      </c>
      <c r="BX383" vm="24304">
        <f ca="1"/>
        <v>421.89</v>
      </c>
      <c r="BY383" vm="24305">
        <f ca="1"/>
        <v>406.09</v>
      </c>
      <c r="BZ383" vm="24306">
        <f ca="1"/>
        <v>434.15</v>
      </c>
      <c r="CA383" vm="24307">
        <f ca="1"/>
        <v>403.49</v>
      </c>
      <c r="CB383" vm="24308">
        <f ca="1"/>
        <v>381.78</v>
      </c>
      <c r="CC383" vm="19040">
        <f ca="1"/>
        <v>384.57</v>
      </c>
      <c r="CD383" vm="24309">
        <f ca="1"/>
        <v>429.68</v>
      </c>
      <c r="CE383" vm="24310">
        <f ca="1"/>
        <v>433.34</v>
      </c>
      <c r="CF383" vm="24311">
        <f ca="1"/>
        <v>400.11</v>
      </c>
      <c r="CG383" vm="24312">
        <f ca="1"/>
        <v>425.49</v>
      </c>
      <c r="CH383" vm="24313">
        <f ca="1"/>
        <v>461.29</v>
      </c>
      <c r="CI383" vm="24314">
        <f ca="1"/>
        <v>401.21</v>
      </c>
      <c r="CJ383" vm="24315">
        <f ca="1"/>
        <v>422.94</v>
      </c>
      <c r="CK383" vm="24316">
        <f ca="1"/>
        <v>414.55</v>
      </c>
      <c r="CL383" vm="24317">
        <f ca="1"/>
        <v>415.09</v>
      </c>
      <c r="CM383" vm="24318">
        <f ca="1"/>
        <v>411.69</v>
      </c>
      <c r="CN383" vm="8250">
        <f ca="1"/>
        <v>384.89</v>
      </c>
      <c r="CO383" vm="24319">
        <f ca="1"/>
        <v>400.65</v>
      </c>
      <c r="CP383" vm="24320">
        <f ca="1"/>
        <v>435.04</v>
      </c>
      <c r="CQ383" vm="24321">
        <f ca="1"/>
        <v>436.41</v>
      </c>
      <c r="CR383" vm="24322">
        <f ca="1"/>
        <v>437.26</v>
      </c>
      <c r="CS383" vm="24323">
        <f ca="1"/>
        <v>431.89</v>
      </c>
      <c r="CT383" vm="24324">
        <f ca="1"/>
        <v>453.46</v>
      </c>
      <c r="CU383" vm="24325">
        <f ca="1"/>
        <v>477.05</v>
      </c>
      <c r="CV383" vm="8461">
        <f ca="1"/>
        <v>475.92</v>
      </c>
      <c r="CW383" vm="24326">
        <f ca="1"/>
        <v>462.58</v>
      </c>
      <c r="CX383" vm="24327">
        <f ca="1"/>
        <v>454.39</v>
      </c>
      <c r="CY383" vm="24328">
        <f ca="1"/>
        <v>416.89</v>
      </c>
      <c r="CZ383" vm="24329">
        <f ca="1"/>
        <v>404.26</v>
      </c>
      <c r="DA383" vm="24330">
        <f ca="1"/>
        <v>408.27</v>
      </c>
      <c r="DB383" vm="24331">
        <f ca="1"/>
        <v>413.09</v>
      </c>
      <c r="DC383" vm="20217">
        <f ca="1"/>
        <v>422.84</v>
      </c>
      <c r="DD383" vm="24332">
        <f ca="1"/>
        <v>459.85</v>
      </c>
      <c r="DE383" vm="24333">
        <f ca="1"/>
        <v>454.06</v>
      </c>
      <c r="DF383" vm="24334">
        <f ca="1"/>
        <v>490.67</v>
      </c>
      <c r="DG383" vm="24335">
        <f ca="1"/>
        <v>480.28</v>
      </c>
    </row>
    <row r="384" spans="2:111" x14ac:dyDescent="0.55000000000000004">
      <c r="B384" t="e" vm="24336">
        <v>#VALUE!</v>
      </c>
      <c r="C384" t="str" cm="1">
        <f t="array" aca="1" ref="C384" ca="1">_FV(B384,"Industry")</f>
        <v>Professional &amp; Commercial Services</v>
      </c>
      <c r="D384" cm="1" vm="24337">
        <f t="array" aca="1" ref="D384:DG384" ca="1">IFERROR(TRANSPOSE(_xlfn.STOCKHISTORY(B384,$B$1,$C$1,2,0,1)),"")</f>
        <v>12.1778</v>
      </c>
      <c r="E384" vm="24338">
        <f ca="1"/>
        <v>12.169</v>
      </c>
      <c r="F384" vm="24339">
        <f ca="1"/>
        <v>11.9878</v>
      </c>
      <c r="G384" vm="24340">
        <f ca="1"/>
        <v>11.8772</v>
      </c>
      <c r="H384" vm="24341">
        <f ca="1"/>
        <v>12.5624</v>
      </c>
      <c r="I384" vm="24342">
        <f ca="1"/>
        <v>12.9381</v>
      </c>
      <c r="J384" vm="24343">
        <f ca="1"/>
        <v>12.456300000000001</v>
      </c>
      <c r="K384" vm="24344">
        <f ca="1"/>
        <v>12.5977</v>
      </c>
      <c r="L384" vm="24345">
        <f ca="1"/>
        <v>12.942500000000001</v>
      </c>
      <c r="M384" vm="24346">
        <f ca="1"/>
        <v>13.623200000000001</v>
      </c>
      <c r="N384" vm="24347">
        <f ca="1"/>
        <v>14.248699999999999</v>
      </c>
      <c r="O384" vm="24348">
        <f ca="1"/>
        <v>14.980399999999999</v>
      </c>
      <c r="P384" vm="24349">
        <f ca="1"/>
        <v>15.636799999999999</v>
      </c>
      <c r="Q384" vm="24350">
        <f ca="1"/>
        <v>16.2133</v>
      </c>
      <c r="R384" vm="24351">
        <f ca="1"/>
        <v>16.466000000000001</v>
      </c>
      <c r="S384" vm="24352">
        <f ca="1"/>
        <v>17.219899999999999</v>
      </c>
      <c r="T384" vm="24353">
        <f ca="1"/>
        <v>19.100300000000001</v>
      </c>
      <c r="U384" vm="24354">
        <f ca="1"/>
        <v>18.053699999999999</v>
      </c>
      <c r="V384" vm="24355">
        <f ca="1"/>
        <v>19.251000000000001</v>
      </c>
      <c r="W384" vm="24356">
        <f ca="1"/>
        <v>19.694500000000001</v>
      </c>
      <c r="X384" vm="24357">
        <f ca="1"/>
        <v>20.4617</v>
      </c>
      <c r="Y384" vm="24358">
        <f ca="1"/>
        <v>19.472799999999999</v>
      </c>
      <c r="Z384" vm="24359">
        <f ca="1"/>
        <v>20.600200000000001</v>
      </c>
      <c r="AA384" vm="24360">
        <f ca="1"/>
        <v>20.680199999999999</v>
      </c>
      <c r="AB384" vm="24361">
        <f ca="1"/>
        <v>21.929099999999998</v>
      </c>
      <c r="AC384" vm="24362">
        <f ca="1"/>
        <v>22.342400000000001</v>
      </c>
      <c r="AD384" vm="24363">
        <f ca="1"/>
        <v>22.680199999999999</v>
      </c>
      <c r="AE384" vm="24364">
        <f ca="1"/>
        <v>21.564699999999998</v>
      </c>
      <c r="AF384" vm="24365">
        <f ca="1"/>
        <v>22.120200000000001</v>
      </c>
      <c r="AG384" vm="24366">
        <f ca="1"/>
        <v>23.3691</v>
      </c>
      <c r="AH384" vm="24367">
        <f ca="1"/>
        <v>24.417999999999999</v>
      </c>
      <c r="AI384" vm="24368">
        <f ca="1"/>
        <v>26.702500000000001</v>
      </c>
      <c r="AJ384" vm="24369">
        <f ca="1"/>
        <v>26.973600000000001</v>
      </c>
      <c r="AK384" vm="24370">
        <f ca="1"/>
        <v>26.311399999999999</v>
      </c>
      <c r="AL384" vm="24371">
        <f ca="1"/>
        <v>28.249199999999998</v>
      </c>
      <c r="AM384" vm="24372">
        <f ca="1"/>
        <v>24.066800000000001</v>
      </c>
      <c r="AN384" vm="24373">
        <f ca="1"/>
        <v>24.826799999999999</v>
      </c>
      <c r="AO384" vm="24374">
        <f ca="1"/>
        <v>26.440100000000001</v>
      </c>
      <c r="AP384" vm="24375">
        <f ca="1"/>
        <v>27.7468</v>
      </c>
      <c r="AQ384" vm="24376">
        <f ca="1"/>
        <v>25.780100000000001</v>
      </c>
      <c r="AR384" vm="24377">
        <f ca="1"/>
        <v>25.046800000000001</v>
      </c>
      <c r="AS384" vm="24378">
        <f ca="1"/>
        <v>23.913499999999999</v>
      </c>
      <c r="AT384" vm="24379">
        <f ca="1"/>
        <v>22.353400000000001</v>
      </c>
      <c r="AU384" vm="24380">
        <f ca="1"/>
        <v>21.8734</v>
      </c>
      <c r="AV384" vm="24381">
        <f ca="1"/>
        <v>22.7134</v>
      </c>
      <c r="AW384" vm="24382">
        <f ca="1"/>
        <v>25.4068</v>
      </c>
      <c r="AX384" vm="24383">
        <f ca="1"/>
        <v>23.900099999999998</v>
      </c>
      <c r="AY384" vm="24384">
        <f ca="1"/>
        <v>22.1068</v>
      </c>
      <c r="AZ384" vm="24385">
        <f ca="1"/>
        <v>25.3001</v>
      </c>
      <c r="BA384" vm="24386">
        <f ca="1"/>
        <v>24.960100000000001</v>
      </c>
      <c r="BB384" vm="24387">
        <f ca="1"/>
        <v>24.093499999999999</v>
      </c>
      <c r="BC384" vm="24388">
        <f ca="1"/>
        <v>26.666799999999999</v>
      </c>
      <c r="BD384" vm="24389">
        <f ca="1"/>
        <v>27.866800000000001</v>
      </c>
      <c r="BE384" vm="24390">
        <f ca="1"/>
        <v>28.260100000000001</v>
      </c>
      <c r="BF384" vm="24391">
        <f ca="1"/>
        <v>34.933500000000002</v>
      </c>
      <c r="BG384" vm="24392">
        <f ca="1"/>
        <v>36.760199999999998</v>
      </c>
      <c r="BH384" vm="24393">
        <f ca="1"/>
        <v>36.126800000000003</v>
      </c>
      <c r="BI384" vm="24394">
        <f ca="1"/>
        <v>38.566899999999997</v>
      </c>
      <c r="BJ384" vm="24395">
        <f ca="1"/>
        <v>38.120199999999997</v>
      </c>
      <c r="BK384" vm="3425">
        <f ca="1"/>
        <v>39.07</v>
      </c>
      <c r="BL384" vm="10893">
        <f ca="1"/>
        <v>36.020000000000003</v>
      </c>
      <c r="BM384" vm="4171">
        <f ca="1"/>
        <v>33.17</v>
      </c>
      <c r="BN384" vm="7434">
        <f ca="1"/>
        <v>34.42</v>
      </c>
      <c r="BO384" vm="4541">
        <f ca="1"/>
        <v>37.28</v>
      </c>
      <c r="BP384" vm="4363">
        <f ca="1"/>
        <v>34.090000000000003</v>
      </c>
      <c r="BQ384" vm="24396">
        <f ca="1"/>
        <v>34.200000000000003</v>
      </c>
      <c r="BR384" vm="10565">
        <f ca="1"/>
        <v>38.33</v>
      </c>
      <c r="BS384" vm="24397">
        <f ca="1"/>
        <v>38.92</v>
      </c>
      <c r="BT384" vm="24398">
        <f ca="1"/>
        <v>35.33</v>
      </c>
      <c r="BU384" vm="21595">
        <f ca="1"/>
        <v>35.229999999999997</v>
      </c>
      <c r="BV384" vm="24399">
        <f ca="1"/>
        <v>33.28</v>
      </c>
      <c r="BW384" vm="12662">
        <f ca="1"/>
        <v>34.21</v>
      </c>
      <c r="BX384" vm="22575">
        <f ca="1"/>
        <v>30.85</v>
      </c>
      <c r="BY384" vm="6553">
        <f ca="1"/>
        <v>32.630000000000003</v>
      </c>
      <c r="BZ384" vm="24400">
        <f ca="1"/>
        <v>35.049999999999997</v>
      </c>
      <c r="CA384" vm="24401">
        <f ca="1"/>
        <v>33.54</v>
      </c>
      <c r="CB384" vm="2969">
        <f ca="1"/>
        <v>35.46</v>
      </c>
      <c r="CC384" vm="9056">
        <f ca="1"/>
        <v>34.92</v>
      </c>
      <c r="CD384" vm="4530">
        <f ca="1"/>
        <v>38.57</v>
      </c>
      <c r="CE384" vm="24402">
        <f ca="1"/>
        <v>33.76</v>
      </c>
      <c r="CF384" vm="18745">
        <f ca="1"/>
        <v>34.68</v>
      </c>
      <c r="CG384" vm="5280">
        <f ca="1"/>
        <v>42.08</v>
      </c>
      <c r="CH384" vm="12880">
        <f ca="1"/>
        <v>40.44</v>
      </c>
      <c r="CI384" vm="2463">
        <f ca="1"/>
        <v>36.54</v>
      </c>
      <c r="CJ384" vm="3613">
        <f ca="1"/>
        <v>36.4</v>
      </c>
      <c r="CK384" vm="21732">
        <f ca="1"/>
        <v>35.200000000000003</v>
      </c>
      <c r="CL384" vm="4210">
        <f ca="1"/>
        <v>37.53</v>
      </c>
      <c r="CM384" vm="10910">
        <f ca="1"/>
        <v>42.25</v>
      </c>
      <c r="CN384" vm="2525">
        <f ca="1"/>
        <v>39.32</v>
      </c>
      <c r="CO384" vm="12251">
        <f ca="1"/>
        <v>42.83</v>
      </c>
      <c r="CP384" vm="10891">
        <f ca="1"/>
        <v>40.83</v>
      </c>
      <c r="CQ384" vm="22577">
        <f ca="1"/>
        <v>39.57</v>
      </c>
      <c r="CR384" vm="12642">
        <f ca="1"/>
        <v>37.33</v>
      </c>
      <c r="CS384" vm="24403">
        <f ca="1"/>
        <v>37.61</v>
      </c>
      <c r="CT384" vm="10291">
        <f ca="1"/>
        <v>40.74</v>
      </c>
      <c r="CU384" vm="24404">
        <f ca="1"/>
        <v>43.67</v>
      </c>
      <c r="CV384" vm="10833">
        <f ca="1"/>
        <v>43.31</v>
      </c>
      <c r="CW384" vm="17510">
        <f ca="1"/>
        <v>44.07</v>
      </c>
      <c r="CX384" vm="12141">
        <f ca="1"/>
        <v>46.27</v>
      </c>
      <c r="CY384" vm="5021">
        <f ca="1"/>
        <v>44.56</v>
      </c>
      <c r="CZ384" vm="15142">
        <f ca="1"/>
        <v>45.69</v>
      </c>
      <c r="DA384" vm="10933">
        <f ca="1"/>
        <v>48.79</v>
      </c>
      <c r="DB384" vm="10377">
        <f ca="1"/>
        <v>47.91</v>
      </c>
      <c r="DC384" vm="3451">
        <f ca="1"/>
        <v>50.18</v>
      </c>
      <c r="DD384" vm="22286">
        <f ca="1"/>
        <v>50.58</v>
      </c>
      <c r="DE384" vm="19361">
        <f ca="1"/>
        <v>47.14</v>
      </c>
      <c r="DF384" vm="8069">
        <f ca="1"/>
        <v>50.33</v>
      </c>
      <c r="DG384" vm="5022">
        <f ca="1"/>
        <v>46.35</v>
      </c>
    </row>
    <row r="385" spans="2:111" x14ac:dyDescent="0.55000000000000004">
      <c r="B385" t="e" vm="24405">
        <v>#VALUE!</v>
      </c>
      <c r="C385" t="str" cm="1">
        <f t="array" aca="1" ref="C385" ca="1">_FV(B385,"Industry")</f>
        <v>Renewable Energy</v>
      </c>
      <c r="D385" cm="1" vm="20138">
        <f t="array" aca="1" ref="D385:DG385" ca="1">IFERROR(TRANSPOSE(_xlfn.STOCKHISTORY(B385,$B$1,$C$1,2,0,1)),"")</f>
        <v>68.66</v>
      </c>
      <c r="E385" vm="13958">
        <f ca="1"/>
        <v>71.87</v>
      </c>
      <c r="F385" vm="2189">
        <f ca="1"/>
        <v>68.47</v>
      </c>
      <c r="G385" vm="5156">
        <f ca="1"/>
        <v>55.84</v>
      </c>
      <c r="H385" vm="8084">
        <f ca="1"/>
        <v>49.65</v>
      </c>
      <c r="I385" vm="24406">
        <f ca="1"/>
        <v>48.48</v>
      </c>
      <c r="J385" vm="4710">
        <f ca="1"/>
        <v>46.68</v>
      </c>
      <c r="K385" vm="24407">
        <f ca="1"/>
        <v>37.82</v>
      </c>
      <c r="L385" vm="12863">
        <f ca="1"/>
        <v>39.49</v>
      </c>
      <c r="M385" vm="7825">
        <f ca="1"/>
        <v>40.49</v>
      </c>
      <c r="N385" vm="4345">
        <f ca="1"/>
        <v>30.32</v>
      </c>
      <c r="O385" vm="2521">
        <f ca="1"/>
        <v>32.090000000000003</v>
      </c>
      <c r="P385" vm="6875">
        <f ca="1"/>
        <v>31.19</v>
      </c>
      <c r="Q385" vm="10872">
        <f ca="1"/>
        <v>36.19</v>
      </c>
      <c r="R385" vm="21843">
        <f ca="1"/>
        <v>27.1</v>
      </c>
      <c r="S385" vm="8782">
        <f ca="1"/>
        <v>29.55</v>
      </c>
      <c r="T385" vm="10296">
        <f ca="1"/>
        <v>38.51</v>
      </c>
      <c r="U385" vm="11988">
        <f ca="1"/>
        <v>39.880000000000003</v>
      </c>
      <c r="V385" vm="6213">
        <f ca="1"/>
        <v>49.31</v>
      </c>
      <c r="W385" vm="24408">
        <f ca="1"/>
        <v>46.96</v>
      </c>
      <c r="X385" vm="4688">
        <f ca="1"/>
        <v>45.88</v>
      </c>
      <c r="Y385" vm="6249">
        <f ca="1"/>
        <v>54.82</v>
      </c>
      <c r="Z385" vm="24409">
        <f ca="1"/>
        <v>62.1</v>
      </c>
      <c r="AA385" vm="4412">
        <f ca="1"/>
        <v>67.52</v>
      </c>
      <c r="AB385" vm="24410">
        <f ca="1"/>
        <v>67.17</v>
      </c>
      <c r="AC385" vm="12803">
        <f ca="1"/>
        <v>62.85</v>
      </c>
      <c r="AD385" vm="9841">
        <f ca="1"/>
        <v>70.98</v>
      </c>
      <c r="AE385" vm="14859">
        <f ca="1"/>
        <v>70.91</v>
      </c>
      <c r="AF385" vm="7869">
        <f ca="1"/>
        <v>67.61</v>
      </c>
      <c r="AG385" vm="6918">
        <f ca="1"/>
        <v>52.66</v>
      </c>
      <c r="AH385" vm="21815">
        <f ca="1"/>
        <v>52.35</v>
      </c>
      <c r="AI385" vm="13401">
        <f ca="1"/>
        <v>52.08</v>
      </c>
      <c r="AJ385" vm="7082">
        <f ca="1"/>
        <v>48.42</v>
      </c>
      <c r="AK385" vm="23419">
        <f ca="1"/>
        <v>41.8</v>
      </c>
      <c r="AL385" vm="5143">
        <f ca="1"/>
        <v>44.45</v>
      </c>
      <c r="AM385" vm="24411">
        <f ca="1"/>
        <v>42.454999999999998</v>
      </c>
      <c r="AN385" vm="24412">
        <f ca="1"/>
        <v>50.59</v>
      </c>
      <c r="AO385" vm="24413">
        <f ca="1"/>
        <v>52.55</v>
      </c>
      <c r="AP385" vm="10623">
        <f ca="1"/>
        <v>52.84</v>
      </c>
      <c r="AQ385" vm="13672">
        <f ca="1"/>
        <v>61.53</v>
      </c>
      <c r="AR385" vm="19761">
        <f ca="1"/>
        <v>58.04</v>
      </c>
      <c r="AS385" vm="5262">
        <f ca="1"/>
        <v>65.680000000000007</v>
      </c>
      <c r="AT385" vm="10799">
        <f ca="1"/>
        <v>64.489999999999995</v>
      </c>
      <c r="AU385" vm="10738">
        <f ca="1"/>
        <v>62.07</v>
      </c>
      <c r="AV385" vm="24414">
        <f ca="1"/>
        <v>58.01</v>
      </c>
      <c r="AW385" vm="10062">
        <f ca="1"/>
        <v>51.79</v>
      </c>
      <c r="AX385" vm="10734">
        <f ca="1"/>
        <v>55.24</v>
      </c>
      <c r="AY385" vm="22255">
        <f ca="1"/>
        <v>55.96</v>
      </c>
      <c r="AZ385" vm="22573">
        <f ca="1"/>
        <v>49.58</v>
      </c>
      <c r="BA385" vm="3436">
        <f ca="1"/>
        <v>45.77</v>
      </c>
      <c r="BB385" vm="9053">
        <f ca="1"/>
        <v>36.06</v>
      </c>
      <c r="BC385" vm="14820">
        <f ca="1"/>
        <v>44.01</v>
      </c>
      <c r="BD385" vm="6178">
        <f ca="1"/>
        <v>46.62</v>
      </c>
      <c r="BE385" vm="10379">
        <f ca="1"/>
        <v>49.5</v>
      </c>
      <c r="BF385" vm="19141">
        <f ca="1"/>
        <v>59.55</v>
      </c>
      <c r="BG385" vm="10023">
        <f ca="1"/>
        <v>76.59</v>
      </c>
      <c r="BH385" vm="5703">
        <f ca="1"/>
        <v>66.2</v>
      </c>
      <c r="BI385" vm="24415">
        <f ca="1"/>
        <v>87.045000000000002</v>
      </c>
      <c r="BJ385" vm="2833">
        <f ca="1"/>
        <v>93.43</v>
      </c>
      <c r="BK385" vm="24416">
        <f ca="1"/>
        <v>98.92</v>
      </c>
      <c r="BL385" vm="11741">
        <f ca="1"/>
        <v>99.15</v>
      </c>
      <c r="BM385" vm="8957">
        <f ca="1"/>
        <v>81.02</v>
      </c>
      <c r="BN385" vm="9863">
        <f ca="1"/>
        <v>87.3</v>
      </c>
      <c r="BO385" vm="15158">
        <f ca="1"/>
        <v>76.53</v>
      </c>
      <c r="BP385" vm="12599">
        <f ca="1"/>
        <v>76.11</v>
      </c>
      <c r="BQ385" vm="24417">
        <f ca="1"/>
        <v>90.51</v>
      </c>
      <c r="BR385" vm="1270">
        <f ca="1"/>
        <v>86.04</v>
      </c>
      <c r="BS385" vm="3784">
        <f ca="1"/>
        <v>94</v>
      </c>
      <c r="BT385" vm="24418">
        <f ca="1"/>
        <v>95.46</v>
      </c>
      <c r="BU385" vm="24419">
        <f ca="1"/>
        <v>119.59</v>
      </c>
      <c r="BV385" vm="16466">
        <f ca="1"/>
        <v>103.6</v>
      </c>
      <c r="BW385" vm="12617">
        <f ca="1"/>
        <v>87.16</v>
      </c>
      <c r="BX385" vm="7863">
        <f ca="1"/>
        <v>78.38</v>
      </c>
      <c r="BY385" vm="8102">
        <f ca="1"/>
        <v>75.290000000000006</v>
      </c>
      <c r="BZ385" vm="10759">
        <f ca="1"/>
        <v>83.74</v>
      </c>
      <c r="CA385" vm="6313">
        <f ca="1"/>
        <v>73.03</v>
      </c>
      <c r="CB385" vm="22064">
        <f ca="1"/>
        <v>70.61</v>
      </c>
      <c r="CC385" vm="15887">
        <f ca="1"/>
        <v>68.13</v>
      </c>
      <c r="CD385" vm="12703">
        <f ca="1"/>
        <v>99.17</v>
      </c>
      <c r="CE385" vm="8663">
        <f ca="1"/>
        <v>127.55</v>
      </c>
      <c r="CF385" vm="5628">
        <f ca="1"/>
        <v>132.27000000000001</v>
      </c>
      <c r="CG385" vm="13160">
        <f ca="1"/>
        <v>145.57</v>
      </c>
      <c r="CH385" vm="24420">
        <f ca="1"/>
        <v>172.53</v>
      </c>
      <c r="CI385" vm="24421">
        <f ca="1"/>
        <v>149.79</v>
      </c>
      <c r="CJ385" vm="24422">
        <f ca="1"/>
        <v>177.6</v>
      </c>
      <c r="CK385" vm="24423">
        <f ca="1"/>
        <v>169.14</v>
      </c>
      <c r="CL385" vm="24424">
        <f ca="1"/>
        <v>217.5</v>
      </c>
      <c r="CM385" vm="24425">
        <f ca="1"/>
        <v>182.58</v>
      </c>
      <c r="CN385" vm="9605">
        <f ca="1"/>
        <v>202.96</v>
      </c>
      <c r="CO385" vm="24426">
        <f ca="1"/>
        <v>190.09</v>
      </c>
      <c r="CP385" vm="19977">
        <f ca="1"/>
        <v>207.4</v>
      </c>
      <c r="CQ385" vm="24427">
        <f ca="1"/>
        <v>189.12</v>
      </c>
      <c r="CR385" vm="21029">
        <f ca="1"/>
        <v>161.59</v>
      </c>
      <c r="CS385" vm="24428">
        <f ca="1"/>
        <v>142.44999999999999</v>
      </c>
      <c r="CT385" vm="11610">
        <f ca="1"/>
        <v>157.78</v>
      </c>
      <c r="CU385" vm="20571">
        <f ca="1"/>
        <v>172.28</v>
      </c>
      <c r="CV385" vm="24429">
        <f ca="1"/>
        <v>146.30000000000001</v>
      </c>
      <c r="CW385" vm="24430">
        <f ca="1"/>
        <v>153.88999999999999</v>
      </c>
      <c r="CX385" vm="24431">
        <f ca="1"/>
        <v>168.8</v>
      </c>
      <c r="CY385" vm="24432">
        <f ca="1"/>
        <v>176.3</v>
      </c>
      <c r="CZ385" vm="4946">
        <f ca="1"/>
        <v>271.76</v>
      </c>
      <c r="DA385" vm="24433">
        <f ca="1"/>
        <v>225.46</v>
      </c>
      <c r="DB385" vm="24434">
        <f ca="1"/>
        <v>215.99</v>
      </c>
      <c r="DC385" vm="24435">
        <f ca="1"/>
        <v>227.37</v>
      </c>
      <c r="DD385" vm="24436">
        <f ca="1"/>
        <v>249.44</v>
      </c>
      <c r="DE385" vm="11328">
        <f ca="1"/>
        <v>194.48</v>
      </c>
      <c r="DF385" vm="24437">
        <f ca="1"/>
        <v>199.27</v>
      </c>
      <c r="DG385" vm="24438">
        <f ca="1"/>
        <v>176.24</v>
      </c>
    </row>
    <row r="386" spans="2:111" x14ac:dyDescent="0.55000000000000004">
      <c r="B386" t="e" vm="24439">
        <v>#VALUE!</v>
      </c>
      <c r="C386" t="str" cm="1">
        <f t="array" aca="1" ref="C386" ca="1">_FV(B386,"Industry")</f>
        <v>Renewable Energy</v>
      </c>
      <c r="D386" cm="1" vm="24440">
        <f t="array" aca="1" ref="D386:DG386" ca="1">IFERROR(TRANSPOSE(_xlfn.STOCKHISTORY(B386,$B$1,$C$1,2,0,1)),"")</f>
        <v>2.4300000000000002</v>
      </c>
      <c r="E386" vm="24441">
        <f ca="1"/>
        <v>2.33</v>
      </c>
      <c r="F386" vm="24441">
        <f ca="1"/>
        <v>2.33</v>
      </c>
      <c r="G386" vm="24442">
        <f ca="1"/>
        <v>2.5099999999999998</v>
      </c>
      <c r="H386" vm="24443">
        <f ca="1"/>
        <v>2.09</v>
      </c>
      <c r="I386" vm="24444">
        <f ca="1"/>
        <v>1.99</v>
      </c>
      <c r="J386" vm="24445">
        <f ca="1"/>
        <v>1.8</v>
      </c>
      <c r="K386" vm="24446">
        <f ca="1"/>
        <v>1.82</v>
      </c>
      <c r="L386" vm="24447">
        <f ca="1"/>
        <v>1.18</v>
      </c>
      <c r="M386" vm="24448">
        <f ca="1"/>
        <v>1</v>
      </c>
      <c r="N386" vm="24449">
        <f ca="1"/>
        <v>1.1200000000000001</v>
      </c>
      <c r="O386" vm="24450">
        <f ca="1"/>
        <v>1.01</v>
      </c>
      <c r="P386" vm="7899">
        <f ca="1"/>
        <v>1.49</v>
      </c>
      <c r="Q386" vm="24451">
        <f ca="1"/>
        <v>1.79</v>
      </c>
      <c r="R386" vm="24452">
        <f ca="1"/>
        <v>1.37</v>
      </c>
      <c r="S386" vm="24453">
        <f ca="1"/>
        <v>1.19</v>
      </c>
      <c r="T386" vm="24454">
        <f ca="1"/>
        <v>0.76</v>
      </c>
      <c r="U386" vm="24455">
        <f ca="1"/>
        <v>0.86499999999999999</v>
      </c>
      <c r="V386" vm="24456">
        <f ca="1"/>
        <v>0.93530000000000002</v>
      </c>
      <c r="W386" vm="24457">
        <f ca="1"/>
        <v>0.92</v>
      </c>
      <c r="X386" vm="24458">
        <f ca="1"/>
        <v>1.52</v>
      </c>
      <c r="Y386" vm="24459">
        <f ca="1"/>
        <v>1.53</v>
      </c>
      <c r="Z386" vm="24460">
        <f ca="1"/>
        <v>2.9</v>
      </c>
      <c r="AA386" vm="7893">
        <f ca="1"/>
        <v>2.41</v>
      </c>
      <c r="AB386" vm="24461">
        <f ca="1"/>
        <v>2.2000000000000002</v>
      </c>
      <c r="AC386" vm="24462">
        <f ca="1"/>
        <v>3.32</v>
      </c>
      <c r="AD386" vm="24463">
        <f ca="1"/>
        <v>4.57</v>
      </c>
      <c r="AE386" vm="24464">
        <f ca="1"/>
        <v>4.1500000000000004</v>
      </c>
      <c r="AF386" vm="24465">
        <f ca="1"/>
        <v>5.73</v>
      </c>
      <c r="AG386" vm="24466">
        <f ca="1"/>
        <v>6.73</v>
      </c>
      <c r="AH386" vm="24467">
        <f ca="1"/>
        <v>5.95</v>
      </c>
      <c r="AI386" vm="24468">
        <f ca="1"/>
        <v>4.8899999999999997</v>
      </c>
      <c r="AJ386" vm="24469">
        <f ca="1"/>
        <v>4.8499999999999996</v>
      </c>
      <c r="AK386" vm="24470">
        <f ca="1"/>
        <v>4.54</v>
      </c>
      <c r="AL386" vm="24471">
        <f ca="1"/>
        <v>5.4</v>
      </c>
      <c r="AM386" vm="24472">
        <f ca="1"/>
        <v>4.7300000000000004</v>
      </c>
      <c r="AN386" vm="24473">
        <f ca="1"/>
        <v>7.23</v>
      </c>
      <c r="AO386" vm="21677">
        <f ca="1"/>
        <v>9.07</v>
      </c>
      <c r="AP386" vm="24474">
        <f ca="1"/>
        <v>9.23</v>
      </c>
      <c r="AQ386" vm="2682">
        <f ca="1"/>
        <v>10.039999999999999</v>
      </c>
      <c r="AR386" vm="4311">
        <f ca="1"/>
        <v>15.17</v>
      </c>
      <c r="AS386" vm="6905">
        <f ca="1"/>
        <v>18.23</v>
      </c>
      <c r="AT386" vm="23698">
        <f ca="1"/>
        <v>28.15</v>
      </c>
      <c r="AU386" vm="21605">
        <f ca="1"/>
        <v>29.67</v>
      </c>
      <c r="AV386" vm="4957">
        <f ca="1"/>
        <v>22.23</v>
      </c>
      <c r="AW386" vm="7636">
        <f ca="1"/>
        <v>19.43</v>
      </c>
      <c r="AX386" vm="11867">
        <f ca="1"/>
        <v>21.87</v>
      </c>
      <c r="AY386" vm="4164">
        <f ca="1"/>
        <v>26.13</v>
      </c>
      <c r="AZ386" vm="7427">
        <f ca="1"/>
        <v>31.52</v>
      </c>
      <c r="BA386" vm="14356">
        <f ca="1"/>
        <v>48.97</v>
      </c>
      <c r="BB386" vm="24475">
        <f ca="1"/>
        <v>32.29</v>
      </c>
      <c r="BC386" vm="18180">
        <f ca="1"/>
        <v>46.83</v>
      </c>
      <c r="BD386" vm="3627">
        <f ca="1"/>
        <v>58.19</v>
      </c>
      <c r="BE386" vm="16458">
        <f ca="1"/>
        <v>47.57</v>
      </c>
      <c r="BF386" vm="9815">
        <f ca="1"/>
        <v>60.36</v>
      </c>
      <c r="BG386" vm="11853">
        <f ca="1"/>
        <v>77.23</v>
      </c>
      <c r="BH386" vm="9652">
        <f ca="1"/>
        <v>82.59</v>
      </c>
      <c r="BI386" vm="1264">
        <f ca="1"/>
        <v>98.09</v>
      </c>
      <c r="BJ386" vm="4814">
        <f ca="1"/>
        <v>136.57</v>
      </c>
      <c r="BK386" vm="14377">
        <f ca="1"/>
        <v>175.47</v>
      </c>
      <c r="BL386" vm="4840">
        <f ca="1"/>
        <v>182.35</v>
      </c>
      <c r="BM386" vm="5632">
        <f ca="1"/>
        <v>176.06</v>
      </c>
      <c r="BN386" vm="13980">
        <f ca="1"/>
        <v>162.16</v>
      </c>
      <c r="BO386" vm="24476">
        <f ca="1"/>
        <v>139.25</v>
      </c>
      <c r="BP386" vm="24477">
        <f ca="1"/>
        <v>143.05000000000001</v>
      </c>
      <c r="BQ386" vm="24478">
        <f ca="1"/>
        <v>183.63</v>
      </c>
      <c r="BR386" vm="24479">
        <f ca="1"/>
        <v>189.6</v>
      </c>
      <c r="BS386" vm="16681">
        <f ca="1"/>
        <v>173.73</v>
      </c>
      <c r="BT386" vm="24480">
        <f ca="1"/>
        <v>149.97</v>
      </c>
      <c r="BU386" vm="1491">
        <f ca="1"/>
        <v>231.63</v>
      </c>
      <c r="BV386" vm="24481">
        <f ca="1"/>
        <v>250</v>
      </c>
      <c r="BW386" vm="15743">
        <f ca="1"/>
        <v>182.94</v>
      </c>
      <c r="BX386" vm="5794">
        <f ca="1"/>
        <v>140.47</v>
      </c>
      <c r="BY386" vm="23057">
        <f ca="1"/>
        <v>166.7</v>
      </c>
      <c r="BZ386" vm="24482">
        <f ca="1"/>
        <v>201.78</v>
      </c>
      <c r="CA386" vm="8163">
        <f ca="1"/>
        <v>161.4</v>
      </c>
      <c r="CB386" vm="17611">
        <f ca="1"/>
        <v>186.19</v>
      </c>
      <c r="CC386" vm="24483">
        <f ca="1"/>
        <v>195.24</v>
      </c>
      <c r="CD386" vm="13790">
        <f ca="1"/>
        <v>284.18</v>
      </c>
      <c r="CE386" vm="24484">
        <f ca="1"/>
        <v>286.44</v>
      </c>
      <c r="CF386" vm="15768">
        <f ca="1"/>
        <v>277.47000000000003</v>
      </c>
      <c r="CG386" vm="24485">
        <f ca="1"/>
        <v>307</v>
      </c>
      <c r="CH386" vm="24486">
        <f ca="1"/>
        <v>320.58999999999997</v>
      </c>
      <c r="CI386" vm="24487">
        <f ca="1"/>
        <v>264.95999999999998</v>
      </c>
      <c r="CJ386" vm="24488">
        <f ca="1"/>
        <v>221.38</v>
      </c>
      <c r="CK386" vm="24489">
        <f ca="1"/>
        <v>210.53</v>
      </c>
      <c r="CL386" vm="1914">
        <f ca="1"/>
        <v>210.28</v>
      </c>
      <c r="CM386" vm="24081">
        <f ca="1"/>
        <v>164.2</v>
      </c>
      <c r="CN386" vm="24490">
        <f ca="1"/>
        <v>173.88</v>
      </c>
      <c r="CO386" vm="24491">
        <f ca="1"/>
        <v>167.48</v>
      </c>
      <c r="CP386" vm="7582">
        <f ca="1"/>
        <v>151.83000000000001</v>
      </c>
      <c r="CQ386" vm="12755">
        <f ca="1"/>
        <v>126.53</v>
      </c>
      <c r="CR386" vm="1206">
        <f ca="1"/>
        <v>120.15</v>
      </c>
      <c r="CS386" vm="20732">
        <f ca="1"/>
        <v>79.58</v>
      </c>
      <c r="CT386" vm="24492">
        <f ca="1"/>
        <v>101.02</v>
      </c>
      <c r="CU386" vm="24493">
        <f ca="1"/>
        <v>132.13999999999999</v>
      </c>
      <c r="CV386" vm="10367">
        <f ca="1"/>
        <v>104.13</v>
      </c>
      <c r="CW386" vm="15814">
        <f ca="1"/>
        <v>127.01</v>
      </c>
      <c r="CX386" vm="13690">
        <f ca="1"/>
        <v>120.98</v>
      </c>
      <c r="CY386" vm="24494">
        <f ca="1"/>
        <v>108.76</v>
      </c>
      <c r="CZ386" vm="14638">
        <f ca="1"/>
        <v>127.9</v>
      </c>
      <c r="DA386" vm="13005">
        <f ca="1"/>
        <v>99.71</v>
      </c>
      <c r="DB386" vm="23551">
        <f ca="1"/>
        <v>115.11</v>
      </c>
      <c r="DC386" vm="9925">
        <f ca="1"/>
        <v>121.04</v>
      </c>
      <c r="DD386" vm="9471">
        <f ca="1"/>
        <v>113.02</v>
      </c>
      <c r="DE386" vm="21491">
        <f ca="1"/>
        <v>83.04</v>
      </c>
      <c r="DF386" vm="14287">
        <f ca="1"/>
        <v>71.349999999999994</v>
      </c>
      <c r="DG386" vm="9483">
        <f ca="1"/>
        <v>68.680000000000007</v>
      </c>
    </row>
    <row r="387" spans="2:111" x14ac:dyDescent="0.55000000000000004">
      <c r="B387" t="e" vm="24495">
        <v>#VALUE!</v>
      </c>
      <c r="C387" t="str" cm="1">
        <f t="array" aca="1" ref="C387" ca="1">_FV(B387,"Industry")</f>
        <v>Residential &amp; Commercial REIT</v>
      </c>
      <c r="D387" cm="1" vm="19175">
        <f t="array" aca="1" ref="D387:DG387" ca="1">IFERROR(TRANSPOSE(_xlfn.STOCKHISTORY(B387,$B$1,$C$1,2,0,1)),"")</f>
        <v>39.47</v>
      </c>
      <c r="E387" vm="4539">
        <f ca="1"/>
        <v>38.46</v>
      </c>
      <c r="F387" vm="24496">
        <f ca="1"/>
        <v>44.18</v>
      </c>
      <c r="G387" vm="3031">
        <f ca="1"/>
        <v>45.41</v>
      </c>
      <c r="H387" vm="5148">
        <f ca="1"/>
        <v>47.53</v>
      </c>
      <c r="I387" vm="13398">
        <f ca="1"/>
        <v>49.04</v>
      </c>
      <c r="J387" vm="11980">
        <f ca="1"/>
        <v>54.49</v>
      </c>
      <c r="K387" vm="11452">
        <f ca="1"/>
        <v>53.11</v>
      </c>
      <c r="L387" vm="7989">
        <f ca="1"/>
        <v>53.54</v>
      </c>
      <c r="M387" vm="7307">
        <f ca="1"/>
        <v>52.16</v>
      </c>
      <c r="N387" vm="10938">
        <f ca="1"/>
        <v>50.9</v>
      </c>
      <c r="O387" vm="18135">
        <f ca="1"/>
        <v>52.79</v>
      </c>
      <c r="P387" vm="9061">
        <f ca="1"/>
        <v>48.85</v>
      </c>
      <c r="Q387" vm="24497">
        <f ca="1"/>
        <v>51.05</v>
      </c>
      <c r="R387" vm="22705">
        <f ca="1"/>
        <v>51.88</v>
      </c>
      <c r="S387" vm="2057">
        <f ca="1"/>
        <v>54.41</v>
      </c>
      <c r="T387" vm="3622">
        <f ca="1"/>
        <v>55.54</v>
      </c>
      <c r="U387" vm="11751">
        <f ca="1"/>
        <v>58.64</v>
      </c>
      <c r="V387" vm="12093">
        <f ca="1"/>
        <v>60.81</v>
      </c>
      <c r="W387" vm="12596">
        <f ca="1"/>
        <v>63.36</v>
      </c>
      <c r="X387" vm="18095">
        <f ca="1"/>
        <v>63.46</v>
      </c>
      <c r="Y387" vm="7025">
        <f ca="1"/>
        <v>64.58</v>
      </c>
      <c r="Z387" vm="7871">
        <f ca="1"/>
        <v>66.23</v>
      </c>
      <c r="AA387" vm="11071">
        <f ca="1"/>
        <v>64.510000000000005</v>
      </c>
      <c r="AB387" vm="10410">
        <f ca="1"/>
        <v>65.11</v>
      </c>
      <c r="AC387" vm="16712">
        <f ca="1"/>
        <v>60.68</v>
      </c>
      <c r="AD387" vm="22283">
        <f ca="1"/>
        <v>62.99</v>
      </c>
      <c r="AE387" vm="10492">
        <f ca="1"/>
        <v>64.91</v>
      </c>
      <c r="AF387" vm="15875">
        <f ca="1"/>
        <v>64.349999999999994</v>
      </c>
      <c r="AG387" vm="24498">
        <f ca="1"/>
        <v>65.69</v>
      </c>
      <c r="AH387" vm="3759">
        <f ca="1"/>
        <v>65.62</v>
      </c>
      <c r="AI387" vm="13411">
        <f ca="1"/>
        <v>67.180000000000007</v>
      </c>
      <c r="AJ387" vm="15120">
        <f ca="1"/>
        <v>67.790000000000006</v>
      </c>
      <c r="AK387" vm="15118">
        <f ca="1"/>
        <v>64.47</v>
      </c>
      <c r="AL387" vm="16351">
        <f ca="1"/>
        <v>67.34</v>
      </c>
      <c r="AM387" vm="11745">
        <f ca="1"/>
        <v>58.72</v>
      </c>
      <c r="AN387" vm="19168">
        <f ca="1"/>
        <v>69.16</v>
      </c>
      <c r="AO387" vm="12039">
        <f ca="1"/>
        <v>70.06</v>
      </c>
      <c r="AP387" vm="7865">
        <f ca="1"/>
        <v>71.95</v>
      </c>
      <c r="AQ387" vm="6325">
        <f ca="1"/>
        <v>76.67</v>
      </c>
      <c r="AR387" vm="5293">
        <f ca="1"/>
        <v>73.67</v>
      </c>
      <c r="AS387" vm="20037">
        <f ca="1"/>
        <v>80.099999999999994</v>
      </c>
      <c r="AT387" vm="12521">
        <f ca="1"/>
        <v>80.61</v>
      </c>
      <c r="AU387" vm="10548">
        <f ca="1"/>
        <v>83.62</v>
      </c>
      <c r="AV387" vm="19015">
        <f ca="1"/>
        <v>85.22</v>
      </c>
      <c r="AW387" vm="14100">
        <f ca="1"/>
        <v>87.76</v>
      </c>
      <c r="AX387" vm="9924">
        <f ca="1"/>
        <v>91.55</v>
      </c>
      <c r="AY387" vm="16415">
        <f ca="1"/>
        <v>89.14</v>
      </c>
      <c r="AZ387" vm="17054">
        <f ca="1"/>
        <v>92.88</v>
      </c>
      <c r="BA387" vm="5507">
        <f ca="1"/>
        <v>84.28</v>
      </c>
      <c r="BB387" vm="8948">
        <f ca="1"/>
        <v>80.37</v>
      </c>
      <c r="BC387" vm="10370">
        <f ca="1"/>
        <v>89.23</v>
      </c>
      <c r="BD387" vm="6978">
        <f ca="1"/>
        <v>91.5</v>
      </c>
      <c r="BE387" vm="14748">
        <f ca="1"/>
        <v>93.33</v>
      </c>
      <c r="BF387" vm="10722">
        <f ca="1"/>
        <v>105.42</v>
      </c>
      <c r="BG387" vm="20052">
        <f ca="1"/>
        <v>101.86</v>
      </c>
      <c r="BH387" vm="24499">
        <f ca="1"/>
        <v>100.62</v>
      </c>
      <c r="BI387" vm="16914">
        <f ca="1"/>
        <v>99.2</v>
      </c>
      <c r="BJ387" vm="10537">
        <f ca="1"/>
        <v>100.05</v>
      </c>
      <c r="BK387" vm="24500">
        <f ca="1"/>
        <v>99.66</v>
      </c>
      <c r="BL387" vm="24501">
        <f ca="1"/>
        <v>103.2</v>
      </c>
      <c r="BM387" vm="1253">
        <f ca="1"/>
        <v>99.07</v>
      </c>
      <c r="BN387" vm="24502">
        <f ca="1"/>
        <v>106</v>
      </c>
      <c r="BO387" vm="10724">
        <f ca="1"/>
        <v>116.53</v>
      </c>
      <c r="BP387" vm="24503">
        <f ca="1"/>
        <v>117.84</v>
      </c>
      <c r="BQ387" vm="19251">
        <f ca="1"/>
        <v>119.53</v>
      </c>
      <c r="BR387" vm="24504">
        <f ca="1"/>
        <v>128.04</v>
      </c>
      <c r="BS387" vm="13477">
        <f ca="1"/>
        <v>134.66</v>
      </c>
      <c r="BT387" vm="17296">
        <f ca="1"/>
        <v>125.43</v>
      </c>
      <c r="BU387" vm="24505">
        <f ca="1"/>
        <v>144.96</v>
      </c>
      <c r="BV387" vm="24257">
        <f ca="1"/>
        <v>150.75</v>
      </c>
      <c r="BW387" vm="3715">
        <f ca="1"/>
        <v>168.36</v>
      </c>
      <c r="BX387" vm="24506">
        <f ca="1"/>
        <v>156.82</v>
      </c>
      <c r="BY387" vm="1449">
        <f ca="1"/>
        <v>145.85</v>
      </c>
      <c r="BZ387" vm="11340">
        <f ca="1"/>
        <v>161.47999999999999</v>
      </c>
      <c r="CA387" vm="24507">
        <f ca="1"/>
        <v>160.29</v>
      </c>
      <c r="CB387" vm="24508">
        <f ca="1"/>
        <v>127.48</v>
      </c>
      <c r="CC387" vm="14417">
        <f ca="1"/>
        <v>117.65</v>
      </c>
      <c r="CD387" vm="24509">
        <f ca="1"/>
        <v>132.56</v>
      </c>
      <c r="CE387" vm="6425">
        <f ca="1"/>
        <v>124.51</v>
      </c>
      <c r="CF387" vm="1187">
        <f ca="1"/>
        <v>101.6</v>
      </c>
      <c r="CG387" vm="24510">
        <f ca="1"/>
        <v>110.75</v>
      </c>
      <c r="CH387" vm="12785">
        <f ca="1"/>
        <v>117.79</v>
      </c>
      <c r="CI387" vm="14416">
        <f ca="1"/>
        <v>112.73</v>
      </c>
      <c r="CJ387" vm="24511">
        <f ca="1"/>
        <v>129.28</v>
      </c>
      <c r="CK387" vm="18519">
        <f ca="1"/>
        <v>123.4</v>
      </c>
      <c r="CL387" vm="17963">
        <f ca="1"/>
        <v>124.77</v>
      </c>
      <c r="CM387" vm="24512">
        <f ca="1"/>
        <v>125.25</v>
      </c>
      <c r="CN387" vm="22167">
        <f ca="1"/>
        <v>124.55</v>
      </c>
      <c r="CO387" vm="12744">
        <f ca="1"/>
        <v>122.63</v>
      </c>
      <c r="CP387" vm="24513">
        <f ca="1"/>
        <v>124.75</v>
      </c>
      <c r="CQ387" vm="17701">
        <f ca="1"/>
        <v>124.2</v>
      </c>
      <c r="CR387" vm="1193">
        <f ca="1"/>
        <v>112.21</v>
      </c>
      <c r="CS387" vm="22206">
        <f ca="1"/>
        <v>100.75</v>
      </c>
      <c r="CT387" vm="6987">
        <f ca="1"/>
        <v>114.93</v>
      </c>
      <c r="CU387" vm="6078">
        <f ca="1"/>
        <v>133.30000000000001</v>
      </c>
      <c r="CV387" vm="7514">
        <f ca="1"/>
        <v>126.69</v>
      </c>
      <c r="CW387" vm="24514">
        <f ca="1"/>
        <v>133.27000000000001</v>
      </c>
      <c r="CX387" vm="22897">
        <f ca="1"/>
        <v>130.22</v>
      </c>
      <c r="CY387" vm="24515">
        <f ca="1"/>
        <v>102.05</v>
      </c>
      <c r="CZ387" vm="24516">
        <f ca="1"/>
        <v>110.49</v>
      </c>
      <c r="DA387" vm="19707">
        <f ca="1"/>
        <v>112.31</v>
      </c>
      <c r="DB387" vm="24517">
        <f ca="1"/>
        <v>126.05</v>
      </c>
      <c r="DC387" vm="2557">
        <f ca="1"/>
        <v>127.82</v>
      </c>
      <c r="DD387" vm="24518">
        <f ca="1"/>
        <v>126.28</v>
      </c>
      <c r="DE387" vm="24519">
        <f ca="1"/>
        <v>112.94</v>
      </c>
      <c r="DF387" vm="13470">
        <f ca="1"/>
        <v>116.78</v>
      </c>
      <c r="DG387" vm="7004">
        <f ca="1"/>
        <v>105.7</v>
      </c>
    </row>
    <row r="388" spans="2:111" x14ac:dyDescent="0.55000000000000004">
      <c r="B388" t="e" vm="24520">
        <v>#VALUE!</v>
      </c>
      <c r="C388" t="str" cm="1">
        <f t="array" aca="1" ref="C388" ca="1">_FV(B388,"Industry")</f>
        <v>Residential &amp; Commercial REIT</v>
      </c>
      <c r="D388" cm="1" vm="21178">
        <f t="array" aca="1" ref="D388:DG388" ca="1">IFERROR(TRANSPOSE(_xlfn.STOCKHISTORY(B388,$B$1,$C$1,2,0,1)),"")</f>
        <v>94.34</v>
      </c>
      <c r="E388" vm="12205">
        <f ca="1"/>
        <v>92.2</v>
      </c>
      <c r="F388" vm="6775">
        <f ca="1"/>
        <v>102.37</v>
      </c>
      <c r="G388" vm="12742">
        <f ca="1"/>
        <v>104.88</v>
      </c>
      <c r="H388" vm="14280">
        <f ca="1"/>
        <v>105.78</v>
      </c>
      <c r="I388" vm="19683">
        <f ca="1"/>
        <v>113.61</v>
      </c>
      <c r="J388" vm="17279">
        <f ca="1"/>
        <v>115.77</v>
      </c>
      <c r="K388" vm="14657">
        <f ca="1"/>
        <v>113.38</v>
      </c>
      <c r="L388" vm="24521">
        <f ca="1"/>
        <v>113.33</v>
      </c>
      <c r="M388" vm="16722">
        <f ca="1"/>
        <v>117.19</v>
      </c>
      <c r="N388" vm="24522">
        <f ca="1"/>
        <v>102.27</v>
      </c>
      <c r="O388" vm="6448">
        <f ca="1"/>
        <v>105.68</v>
      </c>
      <c r="P388" vm="3203">
        <f ca="1"/>
        <v>103.5</v>
      </c>
      <c r="Q388" vm="24523">
        <f ca="1"/>
        <v>114.79</v>
      </c>
      <c r="R388" vm="24524">
        <f ca="1"/>
        <v>121.54</v>
      </c>
      <c r="S388" vm="24525">
        <f ca="1"/>
        <v>125.94</v>
      </c>
      <c r="T388" vm="22668">
        <f ca="1"/>
        <v>131.19</v>
      </c>
      <c r="U388" vm="12766">
        <f ca="1"/>
        <v>132.32</v>
      </c>
      <c r="V388" vm="24526">
        <f ca="1"/>
        <v>136.33000000000001</v>
      </c>
      <c r="W388" vm="24527">
        <f ca="1"/>
        <v>148.05000000000001</v>
      </c>
      <c r="X388" vm="17039">
        <f ca="1"/>
        <v>136.68</v>
      </c>
      <c r="Y388" vm="22105">
        <f ca="1"/>
        <v>143.66999999999999</v>
      </c>
      <c r="Z388" vm="16321">
        <f ca="1"/>
        <v>143.93</v>
      </c>
      <c r="AA388" vm="24528">
        <f ca="1"/>
        <v>142.66999999999999</v>
      </c>
      <c r="AB388" vm="24529">
        <f ca="1"/>
        <v>147.69999999999999</v>
      </c>
      <c r="AC388" vm="18865">
        <f ca="1"/>
        <v>139.33000000000001</v>
      </c>
      <c r="AD388" vm="24530">
        <f ca="1"/>
        <v>145.34</v>
      </c>
      <c r="AE388" vm="24531">
        <f ca="1"/>
        <v>136.36000000000001</v>
      </c>
      <c r="AF388" vm="16317">
        <f ca="1"/>
        <v>138.37</v>
      </c>
      <c r="AG388" vm="24532">
        <f ca="1"/>
        <v>144.16999999999999</v>
      </c>
      <c r="AH388" vm="18783">
        <f ca="1"/>
        <v>148.24</v>
      </c>
      <c r="AI388" vm="24533">
        <f ca="1"/>
        <v>149.12</v>
      </c>
      <c r="AJ388" vm="21308">
        <f ca="1"/>
        <v>145.30000000000001</v>
      </c>
      <c r="AK388" vm="24534">
        <f ca="1"/>
        <v>155.81</v>
      </c>
      <c r="AL388" vm="24535">
        <f ca="1"/>
        <v>164.49</v>
      </c>
      <c r="AM388" vm="17968">
        <f ca="1"/>
        <v>158.19</v>
      </c>
      <c r="AN388" vm="24536">
        <f ca="1"/>
        <v>172.84</v>
      </c>
      <c r="AO388" vm="24537">
        <f ca="1"/>
        <v>176.15</v>
      </c>
      <c r="AP388" vm="24538">
        <f ca="1"/>
        <v>197.06</v>
      </c>
      <c r="AQ388" vm="24539">
        <f ca="1"/>
        <v>195.3</v>
      </c>
      <c r="AR388" vm="24540">
        <f ca="1"/>
        <v>208.77</v>
      </c>
      <c r="AS388" vm="24541">
        <f ca="1"/>
        <v>204.45</v>
      </c>
      <c r="AT388" vm="15029">
        <f ca="1"/>
        <v>211.62</v>
      </c>
      <c r="AU388" vm="24542">
        <f ca="1"/>
        <v>230.19</v>
      </c>
      <c r="AV388" vm="24543">
        <f ca="1"/>
        <v>221.13</v>
      </c>
      <c r="AW388" vm="24544">
        <f ca="1"/>
        <v>218.08</v>
      </c>
      <c r="AX388" vm="24545">
        <f ca="1"/>
        <v>214.03</v>
      </c>
      <c r="AY388" vm="24546">
        <f ca="1"/>
        <v>229.82</v>
      </c>
      <c r="AZ388" vm="24547">
        <f ca="1"/>
        <v>231.74</v>
      </c>
      <c r="BA388" vm="24548">
        <f ca="1"/>
        <v>226.8</v>
      </c>
      <c r="BB388" vm="23863">
        <f ca="1"/>
        <v>217.75</v>
      </c>
      <c r="BC388" vm="6151">
        <f ca="1"/>
        <v>238</v>
      </c>
      <c r="BD388" vm="24549">
        <f ca="1"/>
        <v>258.17</v>
      </c>
      <c r="BE388" vm="24550">
        <f ca="1"/>
        <v>258.54000000000002</v>
      </c>
      <c r="BF388" vm="21126">
        <f ca="1"/>
        <v>261.39</v>
      </c>
      <c r="BG388" vm="24551">
        <f ca="1"/>
        <v>249.15</v>
      </c>
      <c r="BH388" vm="17428">
        <f ca="1"/>
        <v>241.73</v>
      </c>
      <c r="BI388" vm="24552">
        <f ca="1"/>
        <v>229.65</v>
      </c>
      <c r="BJ388" vm="15962">
        <f ca="1"/>
        <v>231.2</v>
      </c>
      <c r="BK388" vm="24553">
        <f ca="1"/>
        <v>224.46</v>
      </c>
      <c r="BL388" vm="24554">
        <f ca="1"/>
        <v>227.36</v>
      </c>
      <c r="BM388" vm="24555">
        <f ca="1"/>
        <v>216.13</v>
      </c>
      <c r="BN388" vm="24556">
        <f ca="1"/>
        <v>239.06</v>
      </c>
      <c r="BO388" vm="24557">
        <f ca="1"/>
        <v>254.77</v>
      </c>
      <c r="BP388" vm="24558">
        <f ca="1"/>
        <v>255.46</v>
      </c>
      <c r="BQ388" vm="24559">
        <f ca="1"/>
        <v>270.14</v>
      </c>
      <c r="BR388" vm="24560">
        <f ca="1"/>
        <v>282.8</v>
      </c>
      <c r="BS388" vm="24561">
        <f ca="1"/>
        <v>292.17</v>
      </c>
      <c r="BT388" vm="13256">
        <f ca="1"/>
        <v>265.41000000000003</v>
      </c>
      <c r="BU388" vm="20318">
        <f ca="1"/>
        <v>281.97000000000003</v>
      </c>
      <c r="BV388" vm="13145">
        <f ca="1"/>
        <v>262.48</v>
      </c>
      <c r="BW388" vm="24562">
        <f ca="1"/>
        <v>292.5</v>
      </c>
      <c r="BX388" vm="24563">
        <f ca="1"/>
        <v>251.5</v>
      </c>
      <c r="BY388" vm="14212">
        <f ca="1"/>
        <v>226.87</v>
      </c>
      <c r="BZ388" vm="15068">
        <f ca="1"/>
        <v>251.22</v>
      </c>
      <c r="CA388" vm="24564">
        <f ca="1"/>
        <v>241.02</v>
      </c>
      <c r="CB388" vm="24565">
        <f ca="1"/>
        <v>256.13</v>
      </c>
      <c r="CC388" vm="24566">
        <f ca="1"/>
        <v>255.59</v>
      </c>
      <c r="CD388" vm="24567">
        <f ca="1"/>
        <v>270.83</v>
      </c>
      <c r="CE388" vm="24568">
        <f ca="1"/>
        <v>254.05</v>
      </c>
      <c r="CF388" vm="24569">
        <f ca="1"/>
        <v>214.7</v>
      </c>
      <c r="CG388" vm="24570">
        <f ca="1"/>
        <v>207.19</v>
      </c>
      <c r="CH388" vm="1581">
        <f ca="1"/>
        <v>221.25</v>
      </c>
      <c r="CI388" vm="24571">
        <f ca="1"/>
        <v>211.86</v>
      </c>
      <c r="CJ388" vm="24572">
        <f ca="1"/>
        <v>223.39</v>
      </c>
      <c r="CK388" vm="18936">
        <f ca="1"/>
        <v>198.01</v>
      </c>
      <c r="CL388" vm="24573">
        <f ca="1"/>
        <v>204.34</v>
      </c>
      <c r="CM388" vm="24574">
        <f ca="1"/>
        <v>204.39</v>
      </c>
      <c r="CN388" vm="24575">
        <f ca="1"/>
        <v>184.44</v>
      </c>
      <c r="CO388" vm="24576">
        <f ca="1"/>
        <v>193.94</v>
      </c>
      <c r="CP388" vm="2265">
        <f ca="1"/>
        <v>190.31</v>
      </c>
      <c r="CQ388" vm="24577">
        <f ca="1"/>
        <v>181.32</v>
      </c>
      <c r="CR388" vm="24578">
        <f ca="1"/>
        <v>164.45</v>
      </c>
      <c r="CS388" vm="24579">
        <f ca="1"/>
        <v>178.19</v>
      </c>
      <c r="CT388" vm="24580">
        <f ca="1"/>
        <v>208.78</v>
      </c>
      <c r="CU388" vm="20099">
        <f ca="1"/>
        <v>215.88</v>
      </c>
      <c r="CV388" vm="24581">
        <f ca="1"/>
        <v>195.65</v>
      </c>
      <c r="CW388" vm="18874">
        <f ca="1"/>
        <v>198.86</v>
      </c>
      <c r="CX388" vm="24582">
        <f ca="1"/>
        <v>197.59</v>
      </c>
      <c r="CY388" vm="8349">
        <f ca="1"/>
        <v>171.56</v>
      </c>
      <c r="CZ388" vm="24583">
        <f ca="1"/>
        <v>195.74</v>
      </c>
      <c r="DA388" vm="20756">
        <f ca="1"/>
        <v>194.38</v>
      </c>
      <c r="DB388" vm="24584">
        <f ca="1"/>
        <v>220.4</v>
      </c>
      <c r="DC388" vm="24585">
        <f ca="1"/>
        <v>224.06</v>
      </c>
      <c r="DD388" vm="24586">
        <f ca="1"/>
        <v>232.56</v>
      </c>
      <c r="DE388" vm="8556">
        <f ca="1"/>
        <v>213.54</v>
      </c>
      <c r="DF388" vm="2273">
        <f ca="1"/>
        <v>209</v>
      </c>
      <c r="DG388" vm="24587">
        <f ca="1"/>
        <v>183.41</v>
      </c>
    </row>
    <row r="389" spans="2:111" x14ac:dyDescent="0.55000000000000004">
      <c r="B389" t="e" vm="24588">
        <v>#VALUE!</v>
      </c>
      <c r="C389" t="str" cm="1">
        <f t="array" aca="1" ref="C389" ca="1">_FV(B389,"Industry")</f>
        <v>Residential &amp; Commercial REIT</v>
      </c>
      <c r="D389" cm="1" vm="24589">
        <f t="array" aca="1" ref="D389:DG389" ca="1">IFERROR(TRANSPOSE(_xlfn.STOCKHISTORY(B389,$B$1,$C$1,2,0,1)),"")</f>
        <v>310.57</v>
      </c>
      <c r="E389" vm="24590">
        <f ca="1"/>
        <v>303.69</v>
      </c>
      <c r="F389" vm="24591">
        <f ca="1"/>
        <v>330.71</v>
      </c>
      <c r="G389" vm="24592">
        <f ca="1"/>
        <v>330.35</v>
      </c>
      <c r="H389" vm="24593">
        <f ca="1"/>
        <v>362</v>
      </c>
      <c r="I389" vm="24594">
        <f ca="1"/>
        <v>387.73</v>
      </c>
      <c r="J389" vm="24595">
        <f ca="1"/>
        <v>372.87</v>
      </c>
      <c r="K389" vm="24596">
        <f ca="1"/>
        <v>368.65</v>
      </c>
      <c r="L389" vm="24597">
        <f ca="1"/>
        <v>360.25</v>
      </c>
      <c r="M389" vm="24298">
        <f ca="1"/>
        <v>357.28</v>
      </c>
      <c r="N389" vm="24598">
        <f ca="1"/>
        <v>338.76</v>
      </c>
      <c r="O389" vm="20584">
        <f ca="1"/>
        <v>357.41</v>
      </c>
      <c r="P389" vm="24599">
        <f ca="1"/>
        <v>384.98</v>
      </c>
      <c r="Q389" vm="24600">
        <f ca="1"/>
        <v>376.07</v>
      </c>
      <c r="R389" vm="24601">
        <f ca="1"/>
        <v>400.37</v>
      </c>
      <c r="S389" vm="24602">
        <f ca="1"/>
        <v>417.7</v>
      </c>
      <c r="T389" vm="24603">
        <f ca="1"/>
        <v>441.01</v>
      </c>
      <c r="U389" vm="24604">
        <f ca="1"/>
        <v>429.16</v>
      </c>
      <c r="V389" vm="24605">
        <f ca="1"/>
        <v>450.73</v>
      </c>
      <c r="W389" vm="24606">
        <f ca="1"/>
        <v>468.41</v>
      </c>
      <c r="X389" vm="24607">
        <f ca="1"/>
        <v>446.3</v>
      </c>
      <c r="Y389" vm="24608">
        <f ca="1"/>
        <v>463.5</v>
      </c>
      <c r="Z389" vm="24609">
        <f ca="1"/>
        <v>464.49</v>
      </c>
      <c r="AA389" vm="24610">
        <f ca="1"/>
        <v>453.22</v>
      </c>
      <c r="AB389" vm="24611">
        <f ca="1"/>
        <v>455.19</v>
      </c>
      <c r="AC389" vm="24612">
        <f ca="1"/>
        <v>392.1</v>
      </c>
      <c r="AD389" vm="24613">
        <f ca="1"/>
        <v>418.14</v>
      </c>
      <c r="AE389" vm="24614">
        <f ca="1"/>
        <v>420.79</v>
      </c>
      <c r="AF389" vm="24615">
        <f ca="1"/>
        <v>396.85</v>
      </c>
      <c r="AG389" vm="24616">
        <f ca="1"/>
        <v>429.89</v>
      </c>
      <c r="AH389" vm="24617">
        <f ca="1"/>
        <v>439.28</v>
      </c>
      <c r="AI389" vm="24618">
        <f ca="1"/>
        <v>436.13</v>
      </c>
      <c r="AJ389" vm="24619">
        <f ca="1"/>
        <v>432.89</v>
      </c>
      <c r="AK389" vm="24620">
        <f ca="1"/>
        <v>378.74</v>
      </c>
      <c r="AL389" vm="24621">
        <f ca="1"/>
        <v>385.28</v>
      </c>
      <c r="AM389" vm="24622">
        <f ca="1"/>
        <v>352.56</v>
      </c>
      <c r="AN389" vm="24623">
        <f ca="1"/>
        <v>394</v>
      </c>
      <c r="AO389" vm="2121">
        <f ca="1"/>
        <v>423.5</v>
      </c>
      <c r="AP389" vm="24624">
        <f ca="1"/>
        <v>453.16</v>
      </c>
      <c r="AQ389" vm="24625">
        <f ca="1"/>
        <v>454.7</v>
      </c>
      <c r="AR389" vm="24626">
        <f ca="1"/>
        <v>485.79</v>
      </c>
      <c r="AS389" vm="24627">
        <f ca="1"/>
        <v>504.29</v>
      </c>
      <c r="AT389" vm="24628">
        <f ca="1"/>
        <v>502.1</v>
      </c>
      <c r="AU389" vm="24629">
        <f ca="1"/>
        <v>556.28</v>
      </c>
      <c r="AV389" vm="24630">
        <f ca="1"/>
        <v>576.79999999999995</v>
      </c>
      <c r="AW389" vm="24631">
        <f ca="1"/>
        <v>566.78</v>
      </c>
      <c r="AX389" vm="24632">
        <f ca="1"/>
        <v>566.85</v>
      </c>
      <c r="AY389" vm="24633">
        <f ca="1"/>
        <v>583.70000000000005</v>
      </c>
      <c r="AZ389" vm="24634">
        <f ca="1"/>
        <v>589.73</v>
      </c>
      <c r="BA389" vm="24635">
        <f ca="1"/>
        <v>572.79999999999995</v>
      </c>
      <c r="BB389" vm="24636">
        <f ca="1"/>
        <v>624.57000000000005</v>
      </c>
      <c r="BC389" vm="24637">
        <f ca="1"/>
        <v>675.2</v>
      </c>
      <c r="BD389" vm="24638">
        <f ca="1"/>
        <v>697.63</v>
      </c>
      <c r="BE389" vm="24639">
        <f ca="1"/>
        <v>702.3</v>
      </c>
      <c r="BF389" vm="24640">
        <f ca="1"/>
        <v>785.48</v>
      </c>
      <c r="BG389" vm="24641">
        <f ca="1"/>
        <v>789.78</v>
      </c>
      <c r="BH389" vm="24642">
        <f ca="1"/>
        <v>760.13</v>
      </c>
      <c r="BI389" vm="24643">
        <f ca="1"/>
        <v>731.24</v>
      </c>
      <c r="BJ389" vm="24644">
        <f ca="1"/>
        <v>697.79</v>
      </c>
      <c r="BK389" vm="24645">
        <f ca="1"/>
        <v>714.18</v>
      </c>
      <c r="BL389" vm="24646">
        <f ca="1"/>
        <v>739.96</v>
      </c>
      <c r="BM389" vm="24647">
        <f ca="1"/>
        <v>648.34</v>
      </c>
      <c r="BN389" vm="24648">
        <f ca="1"/>
        <v>679.59</v>
      </c>
      <c r="BO389" vm="24649">
        <f ca="1"/>
        <v>720.76</v>
      </c>
      <c r="BP389" vm="24650">
        <f ca="1"/>
        <v>736.72</v>
      </c>
      <c r="BQ389" vm="24651">
        <f ca="1"/>
        <v>802.6</v>
      </c>
      <c r="BR389" vm="24652">
        <f ca="1"/>
        <v>820.41</v>
      </c>
      <c r="BS389" vm="24653">
        <f ca="1"/>
        <v>843.45</v>
      </c>
      <c r="BT389" vm="24654">
        <f ca="1"/>
        <v>790.13</v>
      </c>
      <c r="BU389" vm="24655">
        <f ca="1"/>
        <v>837.07</v>
      </c>
      <c r="BV389" vm="24656">
        <f ca="1"/>
        <v>812.2</v>
      </c>
      <c r="BW389" vm="24657">
        <f ca="1"/>
        <v>845.84</v>
      </c>
      <c r="BX389" vm="24658">
        <f ca="1"/>
        <v>724.9</v>
      </c>
      <c r="BY389" vm="24659">
        <f ca="1"/>
        <v>709.73</v>
      </c>
      <c r="BZ389" vm="24660">
        <f ca="1"/>
        <v>741.62</v>
      </c>
      <c r="CA389" vm="24661">
        <f ca="1"/>
        <v>719.08</v>
      </c>
      <c r="CB389" vm="24662">
        <f ca="1"/>
        <v>687.09</v>
      </c>
      <c r="CC389" vm="24663">
        <f ca="1"/>
        <v>657.02</v>
      </c>
      <c r="CD389" vm="24664">
        <f ca="1"/>
        <v>703.74</v>
      </c>
      <c r="CE389" vm="24665">
        <f ca="1"/>
        <v>657.37</v>
      </c>
      <c r="CF389" vm="24666">
        <f ca="1"/>
        <v>568.84</v>
      </c>
      <c r="CG389" vm="24667">
        <f ca="1"/>
        <v>566.44000000000005</v>
      </c>
      <c r="CH389" vm="24668">
        <f ca="1"/>
        <v>690.65</v>
      </c>
      <c r="CI389" vm="24669">
        <f ca="1"/>
        <v>655.03</v>
      </c>
      <c r="CJ389" vm="24670">
        <f ca="1"/>
        <v>738.13</v>
      </c>
      <c r="CK389" vm="24671">
        <f ca="1"/>
        <v>688.27</v>
      </c>
      <c r="CL389" vm="24672">
        <f ca="1"/>
        <v>721.04</v>
      </c>
      <c r="CM389" vm="24673">
        <f ca="1"/>
        <v>724.08</v>
      </c>
      <c r="CN389" vm="24674">
        <f ca="1"/>
        <v>745.55</v>
      </c>
      <c r="CO389" vm="24675">
        <f ca="1"/>
        <v>783.94</v>
      </c>
      <c r="CP389" vm="24676">
        <f ca="1"/>
        <v>809.92</v>
      </c>
      <c r="CQ389" vm="24677">
        <f ca="1"/>
        <v>781.38</v>
      </c>
      <c r="CR389" vm="24678">
        <f ca="1"/>
        <v>726.26</v>
      </c>
      <c r="CS389" vm="24679">
        <f ca="1"/>
        <v>729.64</v>
      </c>
      <c r="CT389" vm="24680">
        <f ca="1"/>
        <v>815.01</v>
      </c>
      <c r="CU389" vm="24681">
        <f ca="1"/>
        <v>805.39</v>
      </c>
      <c r="CV389" vm="24682">
        <f ca="1"/>
        <v>829.77</v>
      </c>
      <c r="CW389" vm="24683">
        <f ca="1"/>
        <v>888.82</v>
      </c>
      <c r="CX389" vm="24684">
        <f ca="1"/>
        <v>825.33</v>
      </c>
      <c r="CY389" vm="24685">
        <f ca="1"/>
        <v>711.11</v>
      </c>
      <c r="CZ389" vm="24686">
        <f ca="1"/>
        <v>762.98</v>
      </c>
      <c r="DA389" vm="24687">
        <f ca="1"/>
        <v>756.6</v>
      </c>
      <c r="DB389" vm="24688">
        <f ca="1"/>
        <v>790.24</v>
      </c>
      <c r="DC389" vm="24689">
        <f ca="1"/>
        <v>834.36</v>
      </c>
      <c r="DD389" vm="24690">
        <f ca="1"/>
        <v>887.63</v>
      </c>
      <c r="DE389" vm="24691">
        <f ca="1"/>
        <v>908.08</v>
      </c>
      <c r="DF389" vm="24692">
        <f ca="1"/>
        <v>981.48</v>
      </c>
      <c r="DG389" vm="24693">
        <f ca="1"/>
        <v>942.89</v>
      </c>
    </row>
    <row r="390" spans="2:111" x14ac:dyDescent="0.55000000000000004">
      <c r="B390" t="e" vm="24694">
        <v>#VALUE!</v>
      </c>
      <c r="C390" t="str" cm="1">
        <f t="array" aca="1" ref="C390" ca="1">_FV(B390,"Industry")</f>
        <v>Residential &amp; Commercial REIT</v>
      </c>
      <c r="D390" cm="1" vm="7839">
        <f t="array" aca="1" ref="D390:CJ390" ca="1">IFERROR(TRANSPOSE(_xlfn.STOCKHISTORY(B390,$B$1,$C$1,2,0,1)),"")</f>
        <v>63.77</v>
      </c>
      <c r="E390" vm="2062">
        <f ca="1"/>
        <v>59.97</v>
      </c>
      <c r="F390" vm="3882">
        <f ca="1"/>
        <v>52.5</v>
      </c>
      <c r="G390" vm="2512">
        <f ca="1"/>
        <v>54.43</v>
      </c>
      <c r="H390" vm="12687">
        <f ca="1"/>
        <v>53.44</v>
      </c>
      <c r="I390" vm="9427">
        <f ca="1"/>
        <v>57.65</v>
      </c>
      <c r="J390" vm="24695">
        <f ca="1"/>
        <v>62.69</v>
      </c>
      <c r="K390" vm="7854">
        <f ca="1"/>
        <v>62.6</v>
      </c>
      <c r="L390" vm="19236">
        <f ca="1"/>
        <v>66.709999999999994</v>
      </c>
      <c r="M390" vm="14740">
        <f ca="1"/>
        <v>64.319999999999993</v>
      </c>
      <c r="N390" vm="16346">
        <f ca="1"/>
        <v>66.069999999999993</v>
      </c>
      <c r="O390" vm="10788">
        <f ca="1"/>
        <v>72.33</v>
      </c>
      <c r="P390" vm="10753">
        <f ca="1"/>
        <v>69.41</v>
      </c>
      <c r="Q390" vm="24696">
        <f ca="1"/>
        <v>77.489999999999995</v>
      </c>
      <c r="R390" vm="15896">
        <f ca="1"/>
        <v>74.31</v>
      </c>
      <c r="S390" vm="12264">
        <f ca="1"/>
        <v>77.599999999999994</v>
      </c>
      <c r="T390" vm="14641">
        <f ca="1"/>
        <v>74.53</v>
      </c>
      <c r="U390" vm="10009">
        <f ca="1"/>
        <v>81.22</v>
      </c>
      <c r="V390" vm="24697">
        <f ca="1"/>
        <v>81.53</v>
      </c>
      <c r="W390" vm="8949">
        <f ca="1"/>
        <v>83.12</v>
      </c>
      <c r="X390" vm="12262">
        <f ca="1"/>
        <v>89.56</v>
      </c>
      <c r="Y390" vm="9993">
        <f ca="1"/>
        <v>90.65</v>
      </c>
      <c r="Z390" vm="12702">
        <f ca="1"/>
        <v>90.69</v>
      </c>
      <c r="AA390" vm="3661">
        <f ca="1"/>
        <v>84.57</v>
      </c>
      <c r="AB390" vm="21419">
        <f ca="1"/>
        <v>81.78</v>
      </c>
      <c r="AC390" vm="24698">
        <f ca="1"/>
        <v>84.91</v>
      </c>
      <c r="AD390" vm="11913">
        <f ca="1"/>
        <v>74.819999999999993</v>
      </c>
      <c r="AE390" vm="13397">
        <f ca="1"/>
        <v>45.78</v>
      </c>
      <c r="AF390" vm="19370">
        <f ca="1"/>
        <v>51.23</v>
      </c>
      <c r="AG390" vm="24699">
        <f ca="1"/>
        <v>50.67</v>
      </c>
      <c r="AH390" vm="6255">
        <f ca="1"/>
        <v>51.75</v>
      </c>
      <c r="AI390" vm="12168">
        <f ca="1"/>
        <v>53.56</v>
      </c>
      <c r="AJ390" vm="5183">
        <f ca="1"/>
        <v>57.52</v>
      </c>
      <c r="AK390" vm="21610">
        <f ca="1"/>
        <v>55.09</v>
      </c>
      <c r="AL390" vm="12149">
        <f ca="1"/>
        <v>53.77</v>
      </c>
      <c r="AM390" vm="11196">
        <f ca="1"/>
        <v>62.98</v>
      </c>
      <c r="AN390" vm="24700">
        <f ca="1"/>
        <v>64.62</v>
      </c>
      <c r="AO390" vm="12256">
        <f ca="1"/>
        <v>60.6</v>
      </c>
      <c r="AP390" vm="6700">
        <f ca="1"/>
        <v>67.900000000000006</v>
      </c>
      <c r="AQ390" vm="10428">
        <f ca="1"/>
        <v>71.63</v>
      </c>
      <c r="AR390" vm="16353">
        <f ca="1"/>
        <v>75.03</v>
      </c>
      <c r="AS390" vm="20935">
        <f ca="1"/>
        <v>74.77</v>
      </c>
      <c r="AT390" vm="14272">
        <f ca="1"/>
        <v>83.1</v>
      </c>
      <c r="AU390" vm="13681">
        <f ca="1"/>
        <v>86.86</v>
      </c>
      <c r="AV390" vm="24701">
        <f ca="1"/>
        <v>87.53</v>
      </c>
      <c r="AW390" vm="10485">
        <f ca="1"/>
        <v>82.4</v>
      </c>
      <c r="AX390" vm="20697">
        <f ca="1"/>
        <v>80.400000000000006</v>
      </c>
      <c r="AY390" vm="11699">
        <f ca="1"/>
        <v>79.62</v>
      </c>
      <c r="AZ390" vm="10346">
        <f ca="1"/>
        <v>85.77</v>
      </c>
      <c r="BA390" vm="4030">
        <f ca="1"/>
        <v>86.63</v>
      </c>
      <c r="BB390" vm="22060">
        <f ca="1"/>
        <v>83.29</v>
      </c>
      <c r="BC390" vm="23421">
        <f ca="1"/>
        <v>96.14</v>
      </c>
      <c r="BD390" vm="6712">
        <f ca="1"/>
        <v>90.81</v>
      </c>
      <c r="BE390" vm="13517">
        <f ca="1"/>
        <v>89.09</v>
      </c>
      <c r="BF390" vm="24702">
        <f ca="1"/>
        <v>82.35</v>
      </c>
      <c r="BG390" vm="5106">
        <f ca="1"/>
        <v>86.34</v>
      </c>
      <c r="BH390" vm="11948">
        <f ca="1"/>
        <v>76.650000000000006</v>
      </c>
      <c r="BI390" vm="14740">
        <f ca="1"/>
        <v>64.319999999999993</v>
      </c>
      <c r="BJ390" vm="10927">
        <f ca="1"/>
        <v>61.04</v>
      </c>
      <c r="BK390" vm="9773">
        <f ca="1"/>
        <v>71.03</v>
      </c>
      <c r="BL390" vm="15099">
        <f ca="1"/>
        <v>65.55</v>
      </c>
      <c r="BM390" vm="11035">
        <f ca="1"/>
        <v>75.040000000000006</v>
      </c>
      <c r="BN390" vm="6592">
        <f ca="1"/>
        <v>74.12</v>
      </c>
      <c r="BO390" vm="9787">
        <f ca="1"/>
        <v>71.69</v>
      </c>
      <c r="BP390" vm="10202">
        <f ca="1"/>
        <v>79.22</v>
      </c>
      <c r="BQ390" vm="14283">
        <f ca="1"/>
        <v>74.61</v>
      </c>
      <c r="BR390" vm="24703">
        <f ca="1"/>
        <v>80.89</v>
      </c>
      <c r="BS390" vm="3184">
        <f ca="1"/>
        <v>82.15</v>
      </c>
      <c r="BT390" vm="5732">
        <f ca="1"/>
        <v>82.88</v>
      </c>
      <c r="BU390" vm="20063">
        <f ca="1"/>
        <v>81.92</v>
      </c>
      <c r="BV390" vm="12036">
        <f ca="1"/>
        <v>83.61</v>
      </c>
      <c r="BW390" vm="24704">
        <f ca="1"/>
        <v>89.1</v>
      </c>
      <c r="BX390" vm="7339">
        <f ca="1"/>
        <v>90.17</v>
      </c>
      <c r="BY390" vm="7862">
        <f ca="1"/>
        <v>86.51</v>
      </c>
      <c r="BZ390" vm="24705">
        <f ca="1"/>
        <v>92.16</v>
      </c>
      <c r="CA390" vm="17562">
        <f ca="1"/>
        <v>93.44</v>
      </c>
      <c r="CB390" vm="24706">
        <f ca="1"/>
        <v>95.28</v>
      </c>
      <c r="CC390" vm="18510">
        <f ca="1"/>
        <v>103.67</v>
      </c>
      <c r="CD390" vm="13736">
        <f ca="1"/>
        <v>104.25</v>
      </c>
      <c r="CE390" vm="24707">
        <f ca="1"/>
        <v>111.25</v>
      </c>
      <c r="CF390" vm="24708">
        <f ca="1"/>
        <v>120.68</v>
      </c>
      <c r="CG390" vm="14759">
        <f ca="1"/>
        <v>128.03</v>
      </c>
      <c r="CH390" vm="9699">
        <f ca="1"/>
        <v>134.88</v>
      </c>
      <c r="CI390" vm="3247">
        <f ca="1"/>
        <v>138.18</v>
      </c>
      <c r="CJ390" vm="24709">
        <f ca="1"/>
        <v>126.03</v>
      </c>
    </row>
    <row r="391" spans="2:111" x14ac:dyDescent="0.55000000000000004">
      <c r="B391" t="e" vm="24710">
        <v>#VALUE!</v>
      </c>
      <c r="C391" t="str" cm="1">
        <f t="array" aca="1" ref="C391" ca="1">_FV(B391,"Industry")</f>
        <v>Residential &amp; Commercial REIT</v>
      </c>
      <c r="D391" cm="1" vm="16459">
        <f t="array" aca="1" ref="D391:DG391" ca="1">IFERROR(TRANSPOSE(_xlfn.STOCKHISTORY(B391,$B$1,$C$1,2,0,1)),"")</f>
        <v>55.79</v>
      </c>
      <c r="E391" vm="8059">
        <f ca="1"/>
        <v>58.54</v>
      </c>
      <c r="F391" vm="15125">
        <f ca="1"/>
        <v>62.51</v>
      </c>
      <c r="G391" vm="7096">
        <f ca="1"/>
        <v>59.2</v>
      </c>
      <c r="H391" vm="7319">
        <f ca="1"/>
        <v>60.09</v>
      </c>
      <c r="I391" vm="21611">
        <f ca="1"/>
        <v>69.36</v>
      </c>
      <c r="J391" vm="2157">
        <f ca="1"/>
        <v>71.47</v>
      </c>
      <c r="K391" vm="3760">
        <f ca="1"/>
        <v>65.73</v>
      </c>
      <c r="L391" vm="8830">
        <f ca="1"/>
        <v>66.930000000000007</v>
      </c>
      <c r="M391" vm="7318">
        <f ca="1"/>
        <v>59.24</v>
      </c>
      <c r="N391" vm="3397">
        <f ca="1"/>
        <v>55.44</v>
      </c>
      <c r="O391" vm="6186">
        <f ca="1"/>
        <v>57.48</v>
      </c>
      <c r="P391" vm="8108">
        <f ca="1"/>
        <v>59.63</v>
      </c>
      <c r="Q391" vm="9450">
        <f ca="1"/>
        <v>61.28</v>
      </c>
      <c r="R391" vm="10072">
        <f ca="1"/>
        <v>59.53</v>
      </c>
      <c r="S391" vm="21699">
        <f ca="1"/>
        <v>58.35</v>
      </c>
      <c r="T391" vm="6236">
        <f ca="1"/>
        <v>54.93</v>
      </c>
      <c r="U391" vm="23535">
        <f ca="1"/>
        <v>55.18</v>
      </c>
      <c r="V391" vm="3914">
        <f ca="1"/>
        <v>57.06</v>
      </c>
      <c r="W391" vm="6234">
        <f ca="1"/>
        <v>57.56</v>
      </c>
      <c r="X391" vm="24711">
        <f ca="1"/>
        <v>57.19</v>
      </c>
      <c r="Y391" vm="12848">
        <f ca="1"/>
        <v>53.67</v>
      </c>
      <c r="Z391" vm="16401">
        <f ca="1"/>
        <v>55.3</v>
      </c>
      <c r="AA391" vm="3606">
        <f ca="1"/>
        <v>57.02</v>
      </c>
      <c r="AB391" vm="5164">
        <f ca="1"/>
        <v>53.19</v>
      </c>
      <c r="AC391" vm="13668">
        <f ca="1"/>
        <v>49.18</v>
      </c>
      <c r="AD391" vm="9791">
        <f ca="1"/>
        <v>51.73</v>
      </c>
      <c r="AE391" vm="6199">
        <f ca="1"/>
        <v>50.51</v>
      </c>
      <c r="AF391" vm="24712">
        <f ca="1"/>
        <v>53.3</v>
      </c>
      <c r="AG391" vm="7997">
        <f ca="1"/>
        <v>53.79</v>
      </c>
      <c r="AH391" vm="7073">
        <f ca="1"/>
        <v>55.77</v>
      </c>
      <c r="AI391" vm="24713">
        <f ca="1"/>
        <v>58.57</v>
      </c>
      <c r="AJ391" vm="12830">
        <f ca="1"/>
        <v>56.89</v>
      </c>
      <c r="AK391" vm="10494">
        <f ca="1"/>
        <v>60.27</v>
      </c>
      <c r="AL391" vm="24714">
        <f ca="1"/>
        <v>64.09</v>
      </c>
      <c r="AM391" vm="12170">
        <f ca="1"/>
        <v>63.04</v>
      </c>
      <c r="AN391" vm="21873">
        <f ca="1"/>
        <v>68.69</v>
      </c>
      <c r="AO391" vm="19168">
        <f ca="1"/>
        <v>69.16</v>
      </c>
      <c r="AP391" vm="12797">
        <f ca="1"/>
        <v>73.56</v>
      </c>
      <c r="AQ391" vm="10304">
        <f ca="1"/>
        <v>70.010000000000005</v>
      </c>
      <c r="AR391" vm="18203">
        <f ca="1"/>
        <v>70.08</v>
      </c>
      <c r="AS391" vm="5242">
        <f ca="1"/>
        <v>68.97</v>
      </c>
      <c r="AT391" vm="6696">
        <f ca="1"/>
        <v>69.209999999999994</v>
      </c>
      <c r="AU391" vm="15100">
        <f ca="1"/>
        <v>73.81</v>
      </c>
      <c r="AV391" vm="9641">
        <f ca="1"/>
        <v>76.680000000000007</v>
      </c>
      <c r="AW391" vm="5737">
        <f ca="1"/>
        <v>81.790000000000006</v>
      </c>
      <c r="AX391" vm="9775">
        <f ca="1"/>
        <v>76.63</v>
      </c>
      <c r="AY391" vm="8947">
        <f ca="1"/>
        <v>73.63</v>
      </c>
      <c r="AZ391" vm="9772">
        <f ca="1"/>
        <v>78.41</v>
      </c>
      <c r="BA391" vm="3762">
        <f ca="1"/>
        <v>72.39</v>
      </c>
      <c r="BB391" vm="24715">
        <f ca="1"/>
        <v>49.86</v>
      </c>
      <c r="BC391" vm="10946">
        <f ca="1"/>
        <v>54.92</v>
      </c>
      <c r="BD391" vm="3618">
        <f ca="1"/>
        <v>55.31</v>
      </c>
      <c r="BE391" vm="3169">
        <f ca="1"/>
        <v>59.5</v>
      </c>
      <c r="BF391" vm="24716">
        <f ca="1"/>
        <v>60.05</v>
      </c>
      <c r="BG391" vm="4738">
        <f ca="1"/>
        <v>62.03</v>
      </c>
      <c r="BH391" vm="22199">
        <f ca="1"/>
        <v>60.75</v>
      </c>
      <c r="BI391" vm="8933">
        <f ca="1"/>
        <v>57.86</v>
      </c>
      <c r="BJ391" vm="2062">
        <f ca="1"/>
        <v>59.97</v>
      </c>
      <c r="BK391" vm="10413">
        <f ca="1"/>
        <v>62.17</v>
      </c>
      <c r="BL391" vm="14509">
        <f ca="1"/>
        <v>59.06</v>
      </c>
      <c r="BM391" vm="19528">
        <f ca="1"/>
        <v>60.26</v>
      </c>
      <c r="BN391" vm="2058">
        <f ca="1"/>
        <v>63.5</v>
      </c>
      <c r="BO391" vm="21416">
        <f ca="1"/>
        <v>69.150000000000006</v>
      </c>
      <c r="BP391" vm="10510">
        <f ca="1"/>
        <v>68.400000000000006</v>
      </c>
      <c r="BQ391" vm="4753">
        <f ca="1"/>
        <v>66.739999999999995</v>
      </c>
      <c r="BR391" vm="18755">
        <f ca="1"/>
        <v>70.290000000000006</v>
      </c>
      <c r="BS391" vm="12275">
        <f ca="1"/>
        <v>72.22</v>
      </c>
      <c r="BT391" vm="15876">
        <f ca="1"/>
        <v>64.86</v>
      </c>
      <c r="BU391" vm="20720">
        <f ca="1"/>
        <v>71.430000000000007</v>
      </c>
      <c r="BV391" vm="11752">
        <f ca="1"/>
        <v>67.92</v>
      </c>
      <c r="BW391" vm="15945">
        <f ca="1"/>
        <v>71.59</v>
      </c>
      <c r="BX391" vm="10753">
        <f ca="1"/>
        <v>69.41</v>
      </c>
      <c r="BY391" vm="9500">
        <f ca="1"/>
        <v>66.09</v>
      </c>
      <c r="BZ391" vm="9951">
        <f ca="1"/>
        <v>69.3</v>
      </c>
      <c r="CA391" vm="21611">
        <f ca="1"/>
        <v>69.36</v>
      </c>
      <c r="CB391" vm="19377">
        <f ca="1"/>
        <v>68.22</v>
      </c>
      <c r="CC391" vm="2051">
        <f ca="1"/>
        <v>68.260000000000005</v>
      </c>
      <c r="CD391" vm="5752">
        <f ca="1"/>
        <v>73.989999999999995</v>
      </c>
      <c r="CE391" vm="12678">
        <f ca="1"/>
        <v>68.28</v>
      </c>
      <c r="CF391" vm="10077">
        <f ca="1"/>
        <v>58.2</v>
      </c>
      <c r="CG391" vm="12828">
        <f ca="1"/>
        <v>62.27</v>
      </c>
      <c r="CH391" vm="15881">
        <f ca="1"/>
        <v>63.07</v>
      </c>
      <c r="CI391" vm="22494">
        <f ca="1"/>
        <v>63.43</v>
      </c>
      <c r="CJ391" vm="9958">
        <f ca="1"/>
        <v>67.83</v>
      </c>
      <c r="CK391" vm="12171">
        <f ca="1"/>
        <v>63.95</v>
      </c>
      <c r="CL391" vm="7324">
        <f ca="1"/>
        <v>63.32</v>
      </c>
      <c r="CM391" vm="18749">
        <f ca="1"/>
        <v>62.84</v>
      </c>
      <c r="CN391" vm="3624">
        <f ca="1"/>
        <v>59.44</v>
      </c>
      <c r="CO391" vm="14357">
        <f ca="1"/>
        <v>59.79</v>
      </c>
      <c r="CP391" vm="9946">
        <f ca="1"/>
        <v>60.97</v>
      </c>
      <c r="CQ391" vm="5214">
        <f ca="1"/>
        <v>56.04</v>
      </c>
      <c r="CR391" vm="7719">
        <f ca="1"/>
        <v>49.94</v>
      </c>
      <c r="CS391" vm="4558">
        <f ca="1"/>
        <v>47.38</v>
      </c>
      <c r="CT391" vm="11890">
        <f ca="1"/>
        <v>53.96</v>
      </c>
      <c r="CU391" vm="18477">
        <f ca="1"/>
        <v>57.42</v>
      </c>
      <c r="CV391" vm="24717">
        <f ca="1"/>
        <v>54.39</v>
      </c>
      <c r="CW391" vm="24718">
        <f ca="1"/>
        <v>52.11</v>
      </c>
      <c r="CX391" vm="17723">
        <f ca="1"/>
        <v>54.1</v>
      </c>
      <c r="CY391" vm="7989">
        <f ca="1"/>
        <v>53.54</v>
      </c>
      <c r="CZ391" vm="17407">
        <f ca="1"/>
        <v>53.06</v>
      </c>
      <c r="DA391" vm="24719">
        <f ca="1"/>
        <v>52.82</v>
      </c>
      <c r="DB391" vm="10800">
        <f ca="1"/>
        <v>57.43</v>
      </c>
      <c r="DC391" vm="10962">
        <f ca="1"/>
        <v>62.11</v>
      </c>
      <c r="DD391" vm="6606">
        <f ca="1"/>
        <v>63.42</v>
      </c>
      <c r="DE391" vm="10443">
        <f ca="1"/>
        <v>59.37</v>
      </c>
      <c r="DF391" vm="7986">
        <f ca="1"/>
        <v>57.89</v>
      </c>
      <c r="DG391" vm="3039">
        <f ca="1"/>
        <v>53.41</v>
      </c>
    </row>
    <row r="392" spans="2:111" x14ac:dyDescent="0.55000000000000004">
      <c r="B392" t="e" vm="24720">
        <v>#VALUE!</v>
      </c>
      <c r="C392" t="str" cm="1">
        <f t="array" aca="1" ref="C392" ca="1">_FV(B392,"Industry")</f>
        <v>Residential &amp; Commercial REIT</v>
      </c>
      <c r="D392" cm="1" vm="8757">
        <f t="array" aca="1" ref="D392:DG392" ca="1">IFERROR(TRANSPOSE(_xlfn.STOCKHISTORY(B392,$B$1,$C$1,2,0,1)),"")</f>
        <v>253.56</v>
      </c>
      <c r="E392" vm="24721">
        <f ca="1"/>
        <v>249.49</v>
      </c>
      <c r="F392" vm="24722">
        <f ca="1"/>
        <v>275.83</v>
      </c>
      <c r="G392" vm="24723">
        <f ca="1"/>
        <v>244.81</v>
      </c>
      <c r="H392" vm="16047">
        <f ca="1"/>
        <v>253.71</v>
      </c>
      <c r="I392" vm="24566">
        <f ca="1"/>
        <v>255.59</v>
      </c>
      <c r="J392" vm="24724">
        <f ca="1"/>
        <v>238.92</v>
      </c>
      <c r="K392" vm="24725">
        <f ca="1"/>
        <v>223.94</v>
      </c>
      <c r="L392" vm="24726">
        <f ca="1"/>
        <v>223.14</v>
      </c>
      <c r="M392" vm="24727">
        <f ca="1"/>
        <v>213.72</v>
      </c>
      <c r="N392" vm="24728">
        <f ca="1"/>
        <v>209.3</v>
      </c>
      <c r="O392" vm="22797">
        <f ca="1"/>
        <v>223.5</v>
      </c>
      <c r="P392" vm="24729">
        <f ca="1"/>
        <v>215</v>
      </c>
      <c r="Q392" vm="24730">
        <f ca="1"/>
        <v>227.46</v>
      </c>
      <c r="R392" vm="24731">
        <f ca="1"/>
        <v>218.91</v>
      </c>
      <c r="S392" vm="24732">
        <f ca="1"/>
        <v>209.38</v>
      </c>
      <c r="T392" vm="24733">
        <f ca="1"/>
        <v>215.35</v>
      </c>
      <c r="U392" vm="24734">
        <f ca="1"/>
        <v>208.53</v>
      </c>
      <c r="V392" vm="24735">
        <f ca="1"/>
        <v>205.57</v>
      </c>
      <c r="W392" vm="1470">
        <f ca="1"/>
        <v>205.34</v>
      </c>
      <c r="X392" vm="13249">
        <f ca="1"/>
        <v>213.99</v>
      </c>
      <c r="Y392" vm="2601">
        <f ca="1"/>
        <v>207.25</v>
      </c>
      <c r="Z392" vm="24736">
        <f ca="1"/>
        <v>213.12</v>
      </c>
      <c r="AA392" vm="2273">
        <f ca="1"/>
        <v>209</v>
      </c>
      <c r="AB392" vm="4890">
        <f ca="1"/>
        <v>195.76</v>
      </c>
      <c r="AC392" vm="24737">
        <f ca="1"/>
        <v>194.44</v>
      </c>
      <c r="AD392" vm="24738">
        <f ca="1"/>
        <v>200.39</v>
      </c>
      <c r="AE392" vm="24482">
        <f ca="1"/>
        <v>201.78</v>
      </c>
      <c r="AF392" vm="24739">
        <f ca="1"/>
        <v>211.84</v>
      </c>
      <c r="AG392" vm="24740">
        <f ca="1"/>
        <v>226.86</v>
      </c>
      <c r="AH392" vm="24741">
        <f ca="1"/>
        <v>217.83</v>
      </c>
      <c r="AI392" vm="6106">
        <f ca="1"/>
        <v>212.58</v>
      </c>
      <c r="AJ392" vm="5341">
        <f ca="1"/>
        <v>201.63</v>
      </c>
      <c r="AK392" vm="24742">
        <f ca="1"/>
        <v>205.47</v>
      </c>
      <c r="AL392" vm="6002">
        <f ca="1"/>
        <v>213.26</v>
      </c>
      <c r="AM392" vm="24743">
        <f ca="1"/>
        <v>202.41</v>
      </c>
      <c r="AN392" vm="24744">
        <f ca="1"/>
        <v>212.52</v>
      </c>
      <c r="AO392" vm="24745">
        <f ca="1"/>
        <v>211.49</v>
      </c>
      <c r="AP392" vm="24746">
        <f ca="1"/>
        <v>217.78</v>
      </c>
      <c r="AQ392" vm="24747">
        <f ca="1"/>
        <v>221.18</v>
      </c>
      <c r="AR392" vm="14341">
        <f ca="1"/>
        <v>237.88</v>
      </c>
      <c r="AS392" vm="24748">
        <f ca="1"/>
        <v>238.17</v>
      </c>
      <c r="AT392" vm="24749">
        <f ca="1"/>
        <v>242.76</v>
      </c>
      <c r="AU392" vm="24750">
        <f ca="1"/>
        <v>264.74</v>
      </c>
      <c r="AV392" vm="24751">
        <f ca="1"/>
        <v>245.27</v>
      </c>
      <c r="AW392" vm="24752">
        <f ca="1"/>
        <v>222.86</v>
      </c>
      <c r="AX392" vm="9115">
        <f ca="1"/>
        <v>210.68</v>
      </c>
      <c r="AY392" vm="24753">
        <f ca="1"/>
        <v>212.96</v>
      </c>
      <c r="AZ392" vm="5576">
        <f ca="1"/>
        <v>223.76</v>
      </c>
      <c r="BA392" vm="2621">
        <f ca="1"/>
        <v>209.12</v>
      </c>
      <c r="BB392" vm="24754">
        <f ca="1"/>
        <v>198.61</v>
      </c>
      <c r="BC392" vm="24755">
        <f ca="1"/>
        <v>185.45</v>
      </c>
      <c r="BD392" vm="24756">
        <f ca="1"/>
        <v>202.74</v>
      </c>
      <c r="BE392" vm="24757">
        <f ca="1"/>
        <v>191.89</v>
      </c>
      <c r="BF392" vm="24268">
        <f ca="1"/>
        <v>199.88</v>
      </c>
      <c r="BG392" vm="24758">
        <f ca="1"/>
        <v>212.4</v>
      </c>
      <c r="BH392" vm="24759">
        <f ca="1"/>
        <v>222.72</v>
      </c>
      <c r="BI392" vm="24760">
        <f ca="1"/>
        <v>229.07</v>
      </c>
      <c r="BJ392" vm="24553">
        <f ca="1"/>
        <v>224.46</v>
      </c>
      <c r="BK392" vm="24761">
        <f ca="1"/>
        <v>230.93</v>
      </c>
      <c r="BL392" vm="24762">
        <f ca="1"/>
        <v>227.62</v>
      </c>
      <c r="BM392" vm="24763">
        <f ca="1"/>
        <v>233.94</v>
      </c>
      <c r="BN392" vm="24764">
        <f ca="1"/>
        <v>246.76</v>
      </c>
      <c r="BO392" vm="24765">
        <f ca="1"/>
        <v>281.16000000000003</v>
      </c>
      <c r="BP392" vm="24766">
        <f ca="1"/>
        <v>282.48</v>
      </c>
      <c r="BQ392" vm="24767">
        <f ca="1"/>
        <v>300.69</v>
      </c>
      <c r="BR392" vm="24768">
        <f ca="1"/>
        <v>312.48</v>
      </c>
      <c r="BS392" vm="24769">
        <f ca="1"/>
        <v>323.61</v>
      </c>
      <c r="BT392" vm="24770">
        <f ca="1"/>
        <v>297.10000000000002</v>
      </c>
      <c r="BU392" vm="24771">
        <f ca="1"/>
        <v>332.18</v>
      </c>
      <c r="BV392" vm="24772">
        <f ca="1"/>
        <v>327.38</v>
      </c>
      <c r="BW392" vm="24773">
        <f ca="1"/>
        <v>374.56</v>
      </c>
      <c r="BX392" vm="24774">
        <f ca="1"/>
        <v>358.53</v>
      </c>
      <c r="BY392" vm="24775">
        <f ca="1"/>
        <v>355.02</v>
      </c>
      <c r="BZ392" vm="24776">
        <f ca="1"/>
        <v>390.28</v>
      </c>
      <c r="CA392" vm="24777">
        <f ca="1"/>
        <v>371.5</v>
      </c>
      <c r="CB392" vm="24778">
        <f ca="1"/>
        <v>330.64</v>
      </c>
      <c r="CC392" vm="24779">
        <f ca="1"/>
        <v>312.67</v>
      </c>
      <c r="CD392" vm="24780">
        <f ca="1"/>
        <v>326.41000000000003</v>
      </c>
      <c r="CE392" vm="24781">
        <f ca="1"/>
        <v>330.83</v>
      </c>
      <c r="CF392" vm="24782">
        <f ca="1"/>
        <v>292.81</v>
      </c>
      <c r="CG392" vm="24783">
        <f ca="1"/>
        <v>309.75</v>
      </c>
      <c r="CH392" vm="24784">
        <f ca="1"/>
        <v>297.95999999999998</v>
      </c>
      <c r="CI392" vm="24785">
        <f ca="1"/>
        <v>280.19</v>
      </c>
      <c r="CJ392" vm="24786">
        <f ca="1"/>
        <v>304.33999999999997</v>
      </c>
      <c r="CK392" vm="24787">
        <f ca="1"/>
        <v>298.95</v>
      </c>
      <c r="CL392" vm="24143">
        <f ca="1"/>
        <v>302.14</v>
      </c>
      <c r="CM392" vm="24788">
        <f ca="1"/>
        <v>294.83</v>
      </c>
      <c r="CN392" vm="24789">
        <f ca="1"/>
        <v>283.3</v>
      </c>
      <c r="CO392" vm="24790">
        <f ca="1"/>
        <v>291.88</v>
      </c>
      <c r="CP392" vm="17448">
        <f ca="1"/>
        <v>281.75</v>
      </c>
      <c r="CQ392" vm="24791">
        <f ca="1"/>
        <v>276.38</v>
      </c>
      <c r="CR392" vm="15765">
        <f ca="1"/>
        <v>263.52</v>
      </c>
      <c r="CS392" vm="6005">
        <f ca="1"/>
        <v>238.71</v>
      </c>
      <c r="CT392" vm="24792">
        <f ca="1"/>
        <v>258.76</v>
      </c>
      <c r="CU392" vm="24793">
        <f ca="1"/>
        <v>305</v>
      </c>
      <c r="CV392" vm="24794">
        <f ca="1"/>
        <v>283.19</v>
      </c>
      <c r="CW392" vm="24795">
        <f ca="1"/>
        <v>283.87</v>
      </c>
      <c r="CX392" vm="24796">
        <f ca="1"/>
        <v>290.06</v>
      </c>
      <c r="CY392" vm="16772">
        <f ca="1"/>
        <v>259.45</v>
      </c>
      <c r="CZ392" vm="23099">
        <f ca="1"/>
        <v>273.83</v>
      </c>
      <c r="DA392" vm="24797">
        <f ca="1"/>
        <v>287.64999999999998</v>
      </c>
      <c r="DB392" vm="24798">
        <f ca="1"/>
        <v>295.92</v>
      </c>
      <c r="DC392" vm="17944">
        <f ca="1"/>
        <v>343.72</v>
      </c>
      <c r="DD392" vm="24799">
        <f ca="1"/>
        <v>363.87</v>
      </c>
      <c r="DE392" vm="24800">
        <f ca="1"/>
        <v>329.06</v>
      </c>
      <c r="DF392" vm="24801">
        <f ca="1"/>
        <v>348.05</v>
      </c>
      <c r="DG392" vm="24802">
        <f ca="1"/>
        <v>299.44</v>
      </c>
    </row>
    <row r="393" spans="2:111" x14ac:dyDescent="0.55000000000000004">
      <c r="B393" t="e" vm="24803">
        <v>#VALUE!</v>
      </c>
      <c r="C393" t="str" cm="1">
        <f t="array" aca="1" ref="C393" ca="1">_FV(B393,"Industry")</f>
        <v>Residential &amp; Commercial REIT</v>
      </c>
      <c r="D393" cm="1" vm="24804">
        <f t="array" aca="1" ref="D393:DG393" ca="1">IFERROR(TRANSPOSE(_xlfn.STOCKHISTORY(B393,$B$1,$C$1,2,0,1)),"")</f>
        <v>186.28</v>
      </c>
      <c r="E393" vm="13032">
        <f ca="1"/>
        <v>189.73</v>
      </c>
      <c r="F393" vm="24805">
        <f ca="1"/>
        <v>207.69</v>
      </c>
      <c r="G393" vm="24806">
        <f ca="1"/>
        <v>201.17</v>
      </c>
      <c r="H393" vm="24807">
        <f ca="1"/>
        <v>197.64</v>
      </c>
      <c r="I393" vm="20559">
        <f ca="1"/>
        <v>216.9</v>
      </c>
      <c r="J393" vm="15655">
        <f ca="1"/>
        <v>227.04</v>
      </c>
      <c r="K393" vm="24808">
        <f ca="1"/>
        <v>215.47</v>
      </c>
      <c r="L393" vm="24809">
        <f ca="1"/>
        <v>207.01</v>
      </c>
      <c r="M393" vm="24810">
        <f ca="1"/>
        <v>185.96</v>
      </c>
      <c r="N393" vm="23560">
        <f ca="1"/>
        <v>179.65</v>
      </c>
      <c r="O393" vm="24811">
        <f ca="1"/>
        <v>177.67</v>
      </c>
      <c r="P393" vm="21036">
        <f ca="1"/>
        <v>183.77</v>
      </c>
      <c r="Q393" vm="5309">
        <f ca="1"/>
        <v>184.4</v>
      </c>
      <c r="R393" vm="15823">
        <f ca="1"/>
        <v>172.03</v>
      </c>
      <c r="S393" vm="1453">
        <f ca="1"/>
        <v>165.26</v>
      </c>
      <c r="T393" vm="23199">
        <f ca="1"/>
        <v>154.25</v>
      </c>
      <c r="U393" vm="24812">
        <f ca="1"/>
        <v>161.76</v>
      </c>
      <c r="V393" vm="9693">
        <f ca="1"/>
        <v>158.5</v>
      </c>
      <c r="W393" vm="24813">
        <f ca="1"/>
        <v>156.85</v>
      </c>
      <c r="X393" vm="24814">
        <f ca="1"/>
        <v>161.01</v>
      </c>
      <c r="Y393" vm="19642">
        <f ca="1"/>
        <v>155.33000000000001</v>
      </c>
      <c r="Z393" vm="24815">
        <f ca="1"/>
        <v>161.75</v>
      </c>
      <c r="AA393" vm="11466">
        <f ca="1"/>
        <v>171.74</v>
      </c>
      <c r="AB393" vm="24816">
        <f ca="1"/>
        <v>163.37</v>
      </c>
      <c r="AC393" vm="11464">
        <f ca="1"/>
        <v>153.51</v>
      </c>
      <c r="AD393" vm="5990">
        <f ca="1"/>
        <v>154.35</v>
      </c>
      <c r="AE393" vm="24817">
        <f ca="1"/>
        <v>156.34</v>
      </c>
      <c r="AF393" vm="24818">
        <f ca="1"/>
        <v>160.22</v>
      </c>
      <c r="AG393" vm="24819">
        <f ca="1"/>
        <v>170.19</v>
      </c>
      <c r="AH393" vm="24820">
        <f ca="1"/>
        <v>176.21</v>
      </c>
      <c r="AI393" vm="8189">
        <f ca="1"/>
        <v>183.03</v>
      </c>
      <c r="AJ393" vm="24821">
        <f ca="1"/>
        <v>176.75</v>
      </c>
      <c r="AK393" vm="24822">
        <f ca="1"/>
        <v>183.52</v>
      </c>
      <c r="AL393" vm="24823">
        <f ca="1"/>
        <v>185.69</v>
      </c>
      <c r="AM393" vm="24824">
        <f ca="1"/>
        <v>167.99</v>
      </c>
      <c r="AN393" vm="24825">
        <f ca="1"/>
        <v>182.12</v>
      </c>
      <c r="AO393" vm="8387">
        <f ca="1"/>
        <v>181.16</v>
      </c>
      <c r="AP393" vm="2280">
        <f ca="1"/>
        <v>182.21</v>
      </c>
      <c r="AQ393" vm="24826">
        <f ca="1"/>
        <v>173.7</v>
      </c>
      <c r="AR393" vm="2572">
        <f ca="1"/>
        <v>162.09</v>
      </c>
      <c r="AS393" vm="24827">
        <f ca="1"/>
        <v>159.76</v>
      </c>
      <c r="AT393" vm="21208">
        <f ca="1"/>
        <v>162.19999999999999</v>
      </c>
      <c r="AU393" vm="24828">
        <f ca="1"/>
        <v>148.94</v>
      </c>
      <c r="AV393" vm="24829">
        <f ca="1"/>
        <v>155.65</v>
      </c>
      <c r="AW393" vm="24830">
        <f ca="1"/>
        <v>150.68</v>
      </c>
      <c r="AX393" vm="3746">
        <f ca="1"/>
        <v>151.21</v>
      </c>
      <c r="AY393" vm="24831">
        <f ca="1"/>
        <v>148.96</v>
      </c>
      <c r="AZ393" vm="9707">
        <f ca="1"/>
        <v>133.15</v>
      </c>
      <c r="BA393" vm="24832">
        <f ca="1"/>
        <v>123.08</v>
      </c>
      <c r="BB393" vm="10386">
        <f ca="1"/>
        <v>54.86</v>
      </c>
      <c r="BC393" vm="7206">
        <f ca="1"/>
        <v>66.77</v>
      </c>
      <c r="BD393" vm="18191">
        <f ca="1"/>
        <v>57.7</v>
      </c>
      <c r="BE393" vm="10085">
        <f ca="1"/>
        <v>68.38</v>
      </c>
      <c r="BF393" vm="9454">
        <f ca="1"/>
        <v>62.35</v>
      </c>
      <c r="BG393" vm="6308">
        <f ca="1"/>
        <v>67.849999999999994</v>
      </c>
      <c r="BH393" vm="18880">
        <f ca="1"/>
        <v>64.680000000000007</v>
      </c>
      <c r="BI393" vm="12276">
        <f ca="1"/>
        <v>62.81</v>
      </c>
      <c r="BJ393" vm="12704">
        <f ca="1"/>
        <v>82.57</v>
      </c>
      <c r="BK393" vm="17161">
        <f ca="1"/>
        <v>85.28</v>
      </c>
      <c r="BL393" vm="9078">
        <f ca="1"/>
        <v>92.93</v>
      </c>
      <c r="BM393" vm="6628">
        <f ca="1"/>
        <v>112.92</v>
      </c>
      <c r="BN393" vm="12360">
        <f ca="1"/>
        <v>113.77</v>
      </c>
      <c r="BO393" vm="13474">
        <f ca="1"/>
        <v>121.74</v>
      </c>
      <c r="BP393" vm="3690">
        <f ca="1"/>
        <v>128.49</v>
      </c>
      <c r="BQ393" vm="17295">
        <f ca="1"/>
        <v>130.47999999999999</v>
      </c>
      <c r="BR393" vm="22291">
        <f ca="1"/>
        <v>126.52</v>
      </c>
      <c r="BS393" vm="24833">
        <f ca="1"/>
        <v>134.44999999999999</v>
      </c>
      <c r="BT393" vm="24834">
        <f ca="1"/>
        <v>129.97</v>
      </c>
      <c r="BU393" vm="24835">
        <f ca="1"/>
        <v>146.58000000000001</v>
      </c>
      <c r="BV393" vm="17785">
        <f ca="1"/>
        <v>152.84</v>
      </c>
      <c r="BW393" vm="24836">
        <f ca="1"/>
        <v>159.77000000000001</v>
      </c>
      <c r="BX393" vm="3747">
        <f ca="1"/>
        <v>147.19999999999999</v>
      </c>
      <c r="BY393" vm="22628">
        <f ca="1"/>
        <v>137.56</v>
      </c>
      <c r="BZ393" vm="22820">
        <f ca="1"/>
        <v>131.56</v>
      </c>
      <c r="CA393" vm="22130">
        <f ca="1"/>
        <v>118</v>
      </c>
      <c r="CB393" vm="22093">
        <f ca="1"/>
        <v>114.65</v>
      </c>
      <c r="CC393" vm="13684">
        <f ca="1"/>
        <v>94.92</v>
      </c>
      <c r="CD393" vm="24837">
        <f ca="1"/>
        <v>108.64</v>
      </c>
      <c r="CE393" vm="24838">
        <f ca="1"/>
        <v>101.98</v>
      </c>
      <c r="CF393" vm="1258">
        <f ca="1"/>
        <v>89.75</v>
      </c>
      <c r="CG393" vm="17645">
        <f ca="1"/>
        <v>108.98</v>
      </c>
      <c r="CH393" vm="24839">
        <f ca="1"/>
        <v>119.44</v>
      </c>
      <c r="CI393" vm="24840">
        <f ca="1"/>
        <v>117.48</v>
      </c>
      <c r="CJ393" vm="24841">
        <f ca="1"/>
        <v>128.46</v>
      </c>
      <c r="CK393" vm="24842">
        <f ca="1"/>
        <v>122.09</v>
      </c>
      <c r="CL393" vm="6362">
        <f ca="1"/>
        <v>111.97</v>
      </c>
      <c r="CM393" vm="4010">
        <f ca="1"/>
        <v>113.32</v>
      </c>
      <c r="CN393" vm="16469">
        <f ca="1"/>
        <v>105.15</v>
      </c>
      <c r="CO393" vm="24843">
        <f ca="1"/>
        <v>115.48</v>
      </c>
      <c r="CP393" vm="24844">
        <f ca="1"/>
        <v>124.6</v>
      </c>
      <c r="CQ393" vm="4014">
        <f ca="1"/>
        <v>113.49</v>
      </c>
      <c r="CR393" vm="16907">
        <f ca="1"/>
        <v>108.03</v>
      </c>
      <c r="CS393" vm="6996">
        <f ca="1"/>
        <v>109.89</v>
      </c>
      <c r="CT393" vm="16274">
        <f ca="1"/>
        <v>124.89</v>
      </c>
      <c r="CU393" vm="24845">
        <f ca="1"/>
        <v>142.63999999999999</v>
      </c>
      <c r="CV393" vm="24846">
        <f ca="1"/>
        <v>138.61000000000001</v>
      </c>
      <c r="CW393" vm="24847">
        <f ca="1"/>
        <v>148.13999999999999</v>
      </c>
      <c r="CX393" vm="8701">
        <f ca="1"/>
        <v>156.49</v>
      </c>
      <c r="CY393" vm="3824">
        <f ca="1"/>
        <v>140.53</v>
      </c>
      <c r="CZ393" vm="24848">
        <f ca="1"/>
        <v>151.31</v>
      </c>
      <c r="DA393" vm="24849">
        <f ca="1"/>
        <v>151.80000000000001</v>
      </c>
      <c r="DB393" vm="14770">
        <f ca="1"/>
        <v>153.44</v>
      </c>
      <c r="DC393" vm="24850">
        <f ca="1"/>
        <v>167.35</v>
      </c>
      <c r="DD393" vm="21710">
        <f ca="1"/>
        <v>169.02</v>
      </c>
      <c r="DE393" vm="24851">
        <f ca="1"/>
        <v>169.12</v>
      </c>
      <c r="DF393" vm="11483">
        <f ca="1"/>
        <v>183.6</v>
      </c>
      <c r="DG393" vm="23216">
        <f ca="1"/>
        <v>172.21</v>
      </c>
    </row>
    <row r="394" spans="2:111" x14ac:dyDescent="0.55000000000000004">
      <c r="B394" t="e" vm="24852">
        <v>#VALUE!</v>
      </c>
      <c r="C394" t="str" cm="1">
        <f t="array" aca="1" ref="C394" ca="1">_FV(B394,"Industry")</f>
        <v>Residential &amp; Commercial REIT</v>
      </c>
      <c r="D394" cm="1" vm="10309">
        <f t="array" aca="1" ref="D394:DG394" ca="1">IFERROR(TRANSPOSE(_xlfn.STOCKHISTORY(B394,$B$1,$C$1,2,0,1)),"")</f>
        <v>80.08</v>
      </c>
      <c r="E394" vm="24853">
        <f ca="1"/>
        <v>79.069999999999993</v>
      </c>
      <c r="F394" vm="7361">
        <f ca="1"/>
        <v>88.49</v>
      </c>
      <c r="G394" vm="8146">
        <f ca="1"/>
        <v>87.98</v>
      </c>
      <c r="H394" vm="24854">
        <f ca="1"/>
        <v>95.45</v>
      </c>
      <c r="I394" vm="18237">
        <f ca="1"/>
        <v>108.99</v>
      </c>
      <c r="J394" vm="4019">
        <f ca="1"/>
        <v>104.46</v>
      </c>
      <c r="K394" vm="3787">
        <f ca="1"/>
        <v>99.09</v>
      </c>
      <c r="L394" vm="2902">
        <f ca="1"/>
        <v>97.12</v>
      </c>
      <c r="M394" vm="2833">
        <f ca="1"/>
        <v>93.43</v>
      </c>
      <c r="N394" vm="10519">
        <f ca="1"/>
        <v>92.33</v>
      </c>
      <c r="O394" vm="9909">
        <f ca="1"/>
        <v>98.26</v>
      </c>
      <c r="P394" vm="8288">
        <f ca="1"/>
        <v>107.63</v>
      </c>
      <c r="Q394" vm="24855">
        <f ca="1"/>
        <v>108</v>
      </c>
      <c r="R394" vm="13457">
        <f ca="1"/>
        <v>106.39</v>
      </c>
      <c r="S394" vm="20330">
        <f ca="1"/>
        <v>114.84</v>
      </c>
      <c r="T394" vm="24856">
        <f ca="1"/>
        <v>118.19</v>
      </c>
      <c r="U394" vm="24857">
        <f ca="1"/>
        <v>112.95</v>
      </c>
      <c r="V394" vm="14519">
        <f ca="1"/>
        <v>115.34</v>
      </c>
      <c r="W394" vm="22072">
        <f ca="1"/>
        <v>118.34</v>
      </c>
      <c r="X394" vm="4051">
        <f ca="1"/>
        <v>118.33</v>
      </c>
      <c r="Y394" vm="17348">
        <f ca="1"/>
        <v>118.44</v>
      </c>
      <c r="Z394" vm="21004">
        <f ca="1"/>
        <v>116.7</v>
      </c>
      <c r="AA394" vm="18522">
        <f ca="1"/>
        <v>113.9</v>
      </c>
      <c r="AB394" vm="6776">
        <f ca="1"/>
        <v>111.95</v>
      </c>
      <c r="AC394" vm="10539">
        <f ca="1"/>
        <v>100.64</v>
      </c>
      <c r="AD394" vm="24858">
        <f ca="1"/>
        <v>105.38</v>
      </c>
      <c r="AE394" vm="16306">
        <f ca="1"/>
        <v>105.69</v>
      </c>
      <c r="AF394" vm="12738">
        <f ca="1"/>
        <v>107.48</v>
      </c>
      <c r="AG394" vm="21454">
        <f ca="1"/>
        <v>111.58</v>
      </c>
      <c r="AH394" vm="19655">
        <f ca="1"/>
        <v>121.42</v>
      </c>
      <c r="AI394" vm="23431">
        <f ca="1"/>
        <v>124.28</v>
      </c>
      <c r="AJ394" vm="21928">
        <f ca="1"/>
        <v>112.48</v>
      </c>
      <c r="AK394" vm="4097">
        <f ca="1"/>
        <v>103.26</v>
      </c>
      <c r="AL394" vm="7234">
        <f ca="1"/>
        <v>115.04</v>
      </c>
      <c r="AM394" vm="16247">
        <f ca="1"/>
        <v>106.55</v>
      </c>
      <c r="AN394" vm="10701">
        <f ca="1"/>
        <v>108.34</v>
      </c>
      <c r="AO394" vm="12701">
        <f ca="1"/>
        <v>113.12</v>
      </c>
      <c r="AP394" vm="3838">
        <f ca="1"/>
        <v>119</v>
      </c>
      <c r="AQ394" vm="19249">
        <f ca="1"/>
        <v>117.71</v>
      </c>
      <c r="AR394" vm="14279">
        <f ca="1"/>
        <v>117.72</v>
      </c>
      <c r="AS394" vm="12785">
        <f ca="1"/>
        <v>117.79</v>
      </c>
      <c r="AT394" vm="12984">
        <f ca="1"/>
        <v>114.36</v>
      </c>
      <c r="AU394" vm="7740">
        <f ca="1"/>
        <v>123.63</v>
      </c>
      <c r="AV394" vm="24859">
        <f ca="1"/>
        <v>129.81</v>
      </c>
      <c r="AW394" vm="22653">
        <f ca="1"/>
        <v>127.04</v>
      </c>
      <c r="AX394" vm="22166">
        <f ca="1"/>
        <v>120.95</v>
      </c>
      <c r="AY394" vm="21194">
        <f ca="1"/>
        <v>119.74</v>
      </c>
      <c r="AZ394" vm="24860">
        <f ca="1"/>
        <v>122.99</v>
      </c>
      <c r="BA394" vm="24861">
        <f ca="1"/>
        <v>120.11</v>
      </c>
      <c r="BB394" vm="6655">
        <f ca="1"/>
        <v>138.91</v>
      </c>
      <c r="BC394" vm="24862">
        <f ca="1"/>
        <v>149.49</v>
      </c>
      <c r="BD394" vm="11231">
        <f ca="1"/>
        <v>143.56</v>
      </c>
      <c r="BE394" vm="22192">
        <f ca="1"/>
        <v>142.11000000000001</v>
      </c>
      <c r="BF394" vm="5299">
        <f ca="1"/>
        <v>160.54</v>
      </c>
      <c r="BG394" vm="24829">
        <f ca="1"/>
        <v>155.65</v>
      </c>
      <c r="BH394" vm="24863">
        <f ca="1"/>
        <v>146.76</v>
      </c>
      <c r="BI394" vm="8378">
        <f ca="1"/>
        <v>144.30000000000001</v>
      </c>
      <c r="BJ394" vm="12762">
        <f ca="1"/>
        <v>134.75</v>
      </c>
      <c r="BK394" vm="20992">
        <f ca="1"/>
        <v>139.51</v>
      </c>
      <c r="BL394" vm="17109">
        <f ca="1"/>
        <v>143.94999999999999</v>
      </c>
      <c r="BM394" vm="22949">
        <f ca="1"/>
        <v>134.72999999999999</v>
      </c>
      <c r="BN394" vm="7523">
        <f ca="1"/>
        <v>140.84</v>
      </c>
      <c r="BO394" vm="24864">
        <f ca="1"/>
        <v>154.31</v>
      </c>
      <c r="BP394" vm="19267">
        <f ca="1"/>
        <v>151.56</v>
      </c>
      <c r="BQ394" vm="24865">
        <f ca="1"/>
        <v>150.46</v>
      </c>
      <c r="BR394" vm="12723">
        <f ca="1"/>
        <v>154.16</v>
      </c>
      <c r="BS394" vm="6129">
        <f ca="1"/>
        <v>163.91</v>
      </c>
      <c r="BT394" vm="17618">
        <f ca="1"/>
        <v>144.44999999999999</v>
      </c>
      <c r="BU394" vm="18847">
        <f ca="1"/>
        <v>157.81</v>
      </c>
      <c r="BV394" vm="6143">
        <f ca="1"/>
        <v>167.74</v>
      </c>
      <c r="BW394" vm="24866">
        <f ca="1"/>
        <v>176.87</v>
      </c>
      <c r="BX394" vm="23239">
        <f ca="1"/>
        <v>149.22999999999999</v>
      </c>
      <c r="BY394" vm="17234">
        <f ca="1"/>
        <v>134.91999999999999</v>
      </c>
      <c r="BZ394" vm="2577">
        <f ca="1"/>
        <v>141.80000000000001</v>
      </c>
      <c r="CA394" vm="22304">
        <f ca="1"/>
        <v>146.12</v>
      </c>
      <c r="CB394" vm="24867">
        <f ca="1"/>
        <v>139.59</v>
      </c>
      <c r="CC394" vm="24868">
        <f ca="1"/>
        <v>129.83000000000001</v>
      </c>
      <c r="CD394" vm="18009">
        <f ca="1"/>
        <v>132.44999999999999</v>
      </c>
      <c r="CE394" vm="7740">
        <f ca="1"/>
        <v>123.63</v>
      </c>
      <c r="CF394" vm="5096">
        <f ca="1"/>
        <v>99.18</v>
      </c>
      <c r="CG394" vm="2017">
        <f ca="1"/>
        <v>100.25</v>
      </c>
      <c r="CH394" vm="4013">
        <f ca="1"/>
        <v>112.46</v>
      </c>
      <c r="CI394" vm="22186">
        <f ca="1"/>
        <v>100.27</v>
      </c>
      <c r="CJ394" vm="17151">
        <f ca="1"/>
        <v>114.62</v>
      </c>
      <c r="CK394" vm="14872">
        <f ca="1"/>
        <v>104.23</v>
      </c>
      <c r="CL394" vm="20060">
        <f ca="1"/>
        <v>98.31</v>
      </c>
      <c r="CM394" vm="11741">
        <f ca="1"/>
        <v>99.15</v>
      </c>
      <c r="CN394" vm="12284">
        <f ca="1"/>
        <v>102.46</v>
      </c>
      <c r="CO394" vm="8291">
        <f ca="1"/>
        <v>113.87</v>
      </c>
      <c r="CP394" vm="3829">
        <f ca="1"/>
        <v>124.62</v>
      </c>
      <c r="CQ394" vm="24869">
        <f ca="1"/>
        <v>131.72</v>
      </c>
      <c r="CR394" vm="24870">
        <f ca="1"/>
        <v>121.02</v>
      </c>
      <c r="CS394" vm="14983">
        <f ca="1"/>
        <v>124.36</v>
      </c>
      <c r="CT394" vm="13974">
        <f ca="1"/>
        <v>138.78</v>
      </c>
      <c r="CU394" vm="23963">
        <f ca="1"/>
        <v>134.58000000000001</v>
      </c>
      <c r="CV394" vm="24871">
        <f ca="1"/>
        <v>140.46</v>
      </c>
      <c r="CW394" vm="24872">
        <f ca="1"/>
        <v>146.81</v>
      </c>
      <c r="CX394" vm="24873">
        <f ca="1"/>
        <v>144.04</v>
      </c>
      <c r="CY394" vm="13974">
        <f ca="1"/>
        <v>138.78</v>
      </c>
      <c r="CZ394" vm="24530">
        <f ca="1"/>
        <v>145.34</v>
      </c>
      <c r="DA394" vm="24874">
        <f ca="1"/>
        <v>152.05000000000001</v>
      </c>
      <c r="DB394" vm="24862">
        <f ca="1"/>
        <v>149.49</v>
      </c>
      <c r="DC394" vm="2082">
        <f ca="1"/>
        <v>151.61000000000001</v>
      </c>
      <c r="DD394" vm="3733">
        <f ca="1"/>
        <v>161.83000000000001</v>
      </c>
      <c r="DE394" vm="24875">
        <f ca="1"/>
        <v>178.23</v>
      </c>
      <c r="DF394" vm="20358">
        <f ca="1"/>
        <v>195.69</v>
      </c>
      <c r="DG394" vm="24876">
        <f ca="1"/>
        <v>177.33</v>
      </c>
    </row>
    <row r="395" spans="2:111" x14ac:dyDescent="0.55000000000000004">
      <c r="B395" t="e" vm="24877">
        <v>#VALUE!</v>
      </c>
      <c r="C395" t="str" cm="1">
        <f t="array" aca="1" ref="C395" ca="1">_FV(B395,"Industry")</f>
        <v>Residential &amp; Commercial REIT</v>
      </c>
      <c r="D395" cm="1" vm="6710">
        <f t="array" aca="1" ref="D395:DG395" ca="1">IFERROR(TRANSPOSE(_xlfn.STOCKHISTORY(B395,$B$1,$C$1,2,0,1)),"")</f>
        <v>86.2</v>
      </c>
      <c r="E395" vm="24878">
        <f ca="1"/>
        <v>86.5</v>
      </c>
      <c r="F395" vm="24878">
        <f ca="1"/>
        <v>86.5</v>
      </c>
      <c r="G395" vm="9981">
        <f ca="1"/>
        <v>86.88</v>
      </c>
      <c r="H395" vm="6712">
        <f ca="1"/>
        <v>90.81</v>
      </c>
      <c r="I395" vm="17599">
        <f ca="1"/>
        <v>101.43</v>
      </c>
      <c r="J395" vm="6720">
        <f ca="1"/>
        <v>97.03</v>
      </c>
      <c r="K395" vm="16674">
        <f ca="1"/>
        <v>94.77</v>
      </c>
      <c r="L395" vm="24879">
        <f ca="1"/>
        <v>94.21</v>
      </c>
      <c r="M395" vm="10006">
        <f ca="1"/>
        <v>90.99</v>
      </c>
      <c r="N395" vm="8851">
        <f ca="1"/>
        <v>83.46</v>
      </c>
      <c r="O395" vm="9658">
        <f ca="1"/>
        <v>86.77</v>
      </c>
      <c r="P395" vm="16476">
        <f ca="1"/>
        <v>87.83</v>
      </c>
      <c r="Q395" vm="17567">
        <f ca="1"/>
        <v>93.53</v>
      </c>
      <c r="R395" vm="24880">
        <f ca="1"/>
        <v>94.45</v>
      </c>
      <c r="S395" vm="20763">
        <f ca="1"/>
        <v>94.6</v>
      </c>
      <c r="T395" vm="8312">
        <f ca="1"/>
        <v>101.65</v>
      </c>
      <c r="U395" vm="13551">
        <f ca="1"/>
        <v>100.18</v>
      </c>
      <c r="V395" vm="1183">
        <f ca="1"/>
        <v>100.58</v>
      </c>
      <c r="W395" vm="22185">
        <f ca="1"/>
        <v>108.44</v>
      </c>
      <c r="X395" vm="22076">
        <f ca="1"/>
        <v>99.98</v>
      </c>
      <c r="Y395" vm="6623">
        <f ca="1"/>
        <v>107.08</v>
      </c>
      <c r="Z395" vm="9093">
        <f ca="1"/>
        <v>113</v>
      </c>
      <c r="AA395" vm="10725">
        <f ca="1"/>
        <v>111.01</v>
      </c>
      <c r="AB395" vm="16368">
        <f ca="1"/>
        <v>112.77</v>
      </c>
      <c r="AC395" vm="24881">
        <f ca="1"/>
        <v>110.06</v>
      </c>
      <c r="AD395" vm="24882">
        <f ca="1"/>
        <v>109.61</v>
      </c>
      <c r="AE395" vm="13550">
        <f ca="1"/>
        <v>100.87</v>
      </c>
      <c r="AF395" vm="6339">
        <f ca="1"/>
        <v>104.15</v>
      </c>
      <c r="AG395" vm="17278">
        <f ca="1"/>
        <v>107.82</v>
      </c>
      <c r="AH395" vm="16290">
        <f ca="1"/>
        <v>110.83</v>
      </c>
      <c r="AI395" vm="24883">
        <f ca="1"/>
        <v>114.03</v>
      </c>
      <c r="AJ395" vm="13706">
        <f ca="1"/>
        <v>111.33</v>
      </c>
      <c r="AK395" vm="11600">
        <f ca="1"/>
        <v>108.74</v>
      </c>
      <c r="AL395" vm="9679">
        <f ca="1"/>
        <v>114.9</v>
      </c>
      <c r="AM395" vm="24884">
        <f ca="1"/>
        <v>108.63</v>
      </c>
      <c r="AN395" vm="13002">
        <f ca="1"/>
        <v>117.06</v>
      </c>
      <c r="AO395" vm="5647">
        <f ca="1"/>
        <v>118.75</v>
      </c>
      <c r="AP395" vm="4796">
        <f ca="1"/>
        <v>128</v>
      </c>
      <c r="AQ395" vm="10730">
        <f ca="1"/>
        <v>125.78</v>
      </c>
      <c r="AR395" vm="22682">
        <f ca="1"/>
        <v>130.01</v>
      </c>
      <c r="AS395" vm="24885">
        <f ca="1"/>
        <v>130.35</v>
      </c>
      <c r="AT395" vm="15345">
        <f ca="1"/>
        <v>133.26</v>
      </c>
      <c r="AU395" vm="24886">
        <f ca="1"/>
        <v>145.16999999999999</v>
      </c>
      <c r="AV395" vm="16378">
        <f ca="1"/>
        <v>139.01</v>
      </c>
      <c r="AW395" vm="24887">
        <f ca="1"/>
        <v>138.79</v>
      </c>
      <c r="AX395" vm="1403">
        <f ca="1"/>
        <v>133.66</v>
      </c>
      <c r="AY395" vm="5977">
        <f ca="1"/>
        <v>142.15</v>
      </c>
      <c r="AZ395" vm="2818">
        <f ca="1"/>
        <v>149.84</v>
      </c>
      <c r="BA395" vm="24888">
        <f ca="1"/>
        <v>143.29</v>
      </c>
      <c r="BB395" vm="22272">
        <f ca="1"/>
        <v>144.4</v>
      </c>
      <c r="BC395" vm="5980">
        <f ca="1"/>
        <v>159.43</v>
      </c>
      <c r="BD395" vm="24889">
        <f ca="1"/>
        <v>172.16</v>
      </c>
      <c r="BE395" vm="24850">
        <f ca="1"/>
        <v>167.35</v>
      </c>
      <c r="BF395" vm="23057">
        <f ca="1"/>
        <v>166.7</v>
      </c>
      <c r="BG395" vm="13982">
        <f ca="1"/>
        <v>163.25</v>
      </c>
      <c r="BH395" vm="18782">
        <f ca="1"/>
        <v>166.5</v>
      </c>
      <c r="BI395" vm="6396">
        <f ca="1"/>
        <v>156.19999999999999</v>
      </c>
      <c r="BJ395" vm="24890">
        <f ca="1"/>
        <v>167.57</v>
      </c>
      <c r="BK395" vm="21191">
        <f ca="1"/>
        <v>159.19</v>
      </c>
      <c r="BL395" vm="24891">
        <f ca="1"/>
        <v>159.26</v>
      </c>
      <c r="BM395" vm="22920">
        <f ca="1"/>
        <v>155.75</v>
      </c>
      <c r="BN395" vm="24892">
        <f ca="1"/>
        <v>172.13</v>
      </c>
      <c r="BO395" vm="24893">
        <f ca="1"/>
        <v>189.06</v>
      </c>
      <c r="BP395" vm="24894">
        <f ca="1"/>
        <v>189.5</v>
      </c>
      <c r="BQ395" vm="24895">
        <f ca="1"/>
        <v>195.1</v>
      </c>
      <c r="BR395" vm="24896">
        <f ca="1"/>
        <v>193.09</v>
      </c>
      <c r="BS395" vm="24897">
        <f ca="1"/>
        <v>194.69</v>
      </c>
      <c r="BT395" vm="24898">
        <f ca="1"/>
        <v>173.32</v>
      </c>
      <c r="BU395" vm="24899">
        <f ca="1"/>
        <v>180.3</v>
      </c>
      <c r="BV395" vm="24900">
        <f ca="1"/>
        <v>181.65</v>
      </c>
      <c r="BW395" vm="24901">
        <f ca="1"/>
        <v>208.74</v>
      </c>
      <c r="BX395" vm="24902">
        <f ca="1"/>
        <v>182.51</v>
      </c>
      <c r="BY395" vm="24903">
        <f ca="1"/>
        <v>166.59</v>
      </c>
      <c r="BZ395" vm="5853">
        <f ca="1"/>
        <v>184.6</v>
      </c>
      <c r="CA395" vm="24904">
        <f ca="1"/>
        <v>185.21</v>
      </c>
      <c r="CB395" vm="17862">
        <f ca="1"/>
        <v>189.65</v>
      </c>
      <c r="CC395" vm="24905">
        <f ca="1"/>
        <v>168.38</v>
      </c>
      <c r="CD395" vm="4835">
        <f ca="1"/>
        <v>180.66</v>
      </c>
      <c r="CE395" vm="24906">
        <f ca="1"/>
        <v>170.83</v>
      </c>
      <c r="CF395" vm="22763">
        <f ca="1"/>
        <v>144.55000000000001</v>
      </c>
      <c r="CG395" vm="15345">
        <f ca="1"/>
        <v>133.26</v>
      </c>
      <c r="CH395" vm="4859">
        <f ca="1"/>
        <v>141.43</v>
      </c>
      <c r="CI395" vm="18011">
        <f ca="1"/>
        <v>135.63999999999999</v>
      </c>
      <c r="CJ395" vm="17056">
        <f ca="1"/>
        <v>148.11000000000001</v>
      </c>
      <c r="CK395" vm="24907">
        <f ca="1"/>
        <v>130.75</v>
      </c>
      <c r="CL395" vm="16265">
        <f ca="1"/>
        <v>133.84</v>
      </c>
      <c r="CM395" vm="11592">
        <f ca="1"/>
        <v>123.09</v>
      </c>
      <c r="CN395" vm="14275">
        <f ca="1"/>
        <v>113.21</v>
      </c>
      <c r="CO395" vm="21943">
        <f ca="1"/>
        <v>113.94</v>
      </c>
      <c r="CP395" vm="6988">
        <f ca="1"/>
        <v>108.29</v>
      </c>
      <c r="CQ395" vm="15866">
        <f ca="1"/>
        <v>100.5</v>
      </c>
      <c r="CR395" vm="10526">
        <f ca="1"/>
        <v>92.03</v>
      </c>
      <c r="CS395" vm="24908">
        <f ca="1"/>
        <v>92.98</v>
      </c>
      <c r="CT395" vm="3505">
        <f ca="1"/>
        <v>117.28</v>
      </c>
      <c r="CU395" vm="12745">
        <f ca="1"/>
        <v>115.19</v>
      </c>
      <c r="CV395" vm="12710">
        <f ca="1"/>
        <v>108.25</v>
      </c>
      <c r="CW395" vm="2550">
        <f ca="1"/>
        <v>109.94</v>
      </c>
      <c r="CX395" vm="24909">
        <f ca="1"/>
        <v>105.83</v>
      </c>
      <c r="CY395" vm="16236">
        <f ca="1"/>
        <v>93.78</v>
      </c>
      <c r="CZ395" vm="19752">
        <f ca="1"/>
        <v>102.5</v>
      </c>
      <c r="DA395" vm="16409">
        <f ca="1"/>
        <v>97.7</v>
      </c>
      <c r="DB395" vm="24910">
        <f ca="1"/>
        <v>110.08</v>
      </c>
      <c r="DC395" vm="19689">
        <f ca="1"/>
        <v>112.02</v>
      </c>
      <c r="DD395" vm="21183">
        <f ca="1"/>
        <v>118.63</v>
      </c>
      <c r="DE395" vm="17961">
        <f ca="1"/>
        <v>107.49</v>
      </c>
      <c r="DF395" vm="9084">
        <f ca="1"/>
        <v>106.25</v>
      </c>
      <c r="DG395" vm="24911">
        <f ca="1"/>
        <v>90.76</v>
      </c>
    </row>
    <row r="396" spans="2:111" x14ac:dyDescent="0.55000000000000004">
      <c r="B396" t="e" vm="24912">
        <v>#VALUE!</v>
      </c>
      <c r="C396" t="str" cm="1">
        <f t="array" aca="1" ref="C396" ca="1">_FV(B396,"Industry")</f>
        <v>Residential &amp; Commercial REIT</v>
      </c>
      <c r="D396" cm="1" vm="7392">
        <f t="array" aca="1" ref="D396:DG396" ca="1">IFERROR(TRANSPOSE(_xlfn.STOCKHISTORY(B396,$B$1,$C$1,2,0,1)),"")</f>
        <v>27.54</v>
      </c>
      <c r="E396" vm="22553">
        <f ca="1"/>
        <v>29.38</v>
      </c>
      <c r="F396" vm="11880">
        <f ca="1"/>
        <v>33.909999999999997</v>
      </c>
      <c r="G396" vm="3641">
        <f ca="1"/>
        <v>36.53</v>
      </c>
      <c r="H396" vm="2471">
        <f ca="1"/>
        <v>36.74</v>
      </c>
      <c r="I396" vm="12133">
        <f ca="1"/>
        <v>39.83</v>
      </c>
      <c r="J396" vm="12641">
        <f ca="1"/>
        <v>41.21</v>
      </c>
      <c r="K396" vm="13665">
        <f ca="1"/>
        <v>38.409999999999997</v>
      </c>
      <c r="L396" vm="4210">
        <f ca="1"/>
        <v>37.53</v>
      </c>
      <c r="M396" vm="8122">
        <f ca="1"/>
        <v>33.729999999999997</v>
      </c>
      <c r="N396" vm="11881">
        <f ca="1"/>
        <v>33</v>
      </c>
      <c r="O396" vm="6889">
        <f ca="1"/>
        <v>32.479999999999997</v>
      </c>
      <c r="P396" vm="2182">
        <f ca="1"/>
        <v>35.799999999999997</v>
      </c>
      <c r="Q396" vm="18079">
        <f ca="1"/>
        <v>36.35</v>
      </c>
      <c r="R396" vm="3993">
        <f ca="1"/>
        <v>35.67</v>
      </c>
      <c r="S396" vm="8131">
        <f ca="1"/>
        <v>34.76</v>
      </c>
      <c r="T396" vm="9056">
        <f ca="1"/>
        <v>34.92</v>
      </c>
      <c r="U396" vm="4566">
        <f ca="1"/>
        <v>34.36</v>
      </c>
      <c r="V396" vm="22571">
        <f ca="1"/>
        <v>36.43</v>
      </c>
      <c r="W396" vm="2983">
        <f ca="1"/>
        <v>39.42</v>
      </c>
      <c r="X396" vm="4527">
        <f ca="1"/>
        <v>38.9</v>
      </c>
      <c r="Y396" vm="7078">
        <f ca="1"/>
        <v>40</v>
      </c>
      <c r="Z396" vm="12241">
        <f ca="1"/>
        <v>40.869999999999997</v>
      </c>
      <c r="AA396" vm="6536">
        <f ca="1"/>
        <v>37.729999999999997</v>
      </c>
      <c r="AB396" vm="24913">
        <f ca="1"/>
        <v>35.03</v>
      </c>
      <c r="AC396" vm="12229">
        <f ca="1"/>
        <v>31.46</v>
      </c>
      <c r="AD396" vm="4392">
        <f ca="1"/>
        <v>32.86</v>
      </c>
      <c r="AE396" vm="7820">
        <f ca="1"/>
        <v>33.94</v>
      </c>
      <c r="AF396" vm="24914">
        <f ca="1"/>
        <v>33.29</v>
      </c>
      <c r="AG396" vm="22594">
        <f ca="1"/>
        <v>35.01</v>
      </c>
      <c r="AH396" vm="12230">
        <f ca="1"/>
        <v>35.11</v>
      </c>
      <c r="AI396" vm="24915">
        <f ca="1"/>
        <v>36.1</v>
      </c>
      <c r="AJ396" vm="2989">
        <f ca="1"/>
        <v>34.520000000000003</v>
      </c>
      <c r="AK396" vm="10830">
        <f ca="1"/>
        <v>30.61</v>
      </c>
      <c r="AL396" vm="12646">
        <f ca="1"/>
        <v>33.97</v>
      </c>
      <c r="AM396" vm="2529">
        <f ca="1"/>
        <v>32.409999999999997</v>
      </c>
      <c r="AN396" vm="3343">
        <f ca="1"/>
        <v>37.200000000000003</v>
      </c>
      <c r="AO396" vm="22593">
        <f ca="1"/>
        <v>35.42</v>
      </c>
      <c r="AP396" vm="2969">
        <f ca="1"/>
        <v>35.46</v>
      </c>
      <c r="AQ396" vm="6889">
        <f ca="1"/>
        <v>32.479999999999997</v>
      </c>
      <c r="AR396" vm="2972">
        <f ca="1"/>
        <v>30.65</v>
      </c>
      <c r="AS396" vm="7039">
        <f ca="1"/>
        <v>31.3</v>
      </c>
      <c r="AT396" vm="17520">
        <f ca="1"/>
        <v>29.41</v>
      </c>
      <c r="AU396" vm="8818">
        <f ca="1"/>
        <v>31.85</v>
      </c>
      <c r="AV396" vm="11248">
        <f ca="1"/>
        <v>32.39</v>
      </c>
      <c r="AW396" vm="8771">
        <f ca="1"/>
        <v>32.799999999999997</v>
      </c>
      <c r="AX396" vm="5090">
        <f ca="1"/>
        <v>32.119999999999997</v>
      </c>
      <c r="AY396" vm="21829">
        <f ca="1"/>
        <v>31.87</v>
      </c>
      <c r="AZ396" vm="6910">
        <f ca="1"/>
        <v>31.61</v>
      </c>
      <c r="BA396" vm="19931">
        <f ca="1"/>
        <v>30.41</v>
      </c>
      <c r="BB396" vm="13931">
        <f ca="1"/>
        <v>23.8</v>
      </c>
      <c r="BC396" vm="24916">
        <f ca="1"/>
        <v>24.18</v>
      </c>
      <c r="BD396" vm="24917">
        <f ca="1"/>
        <v>25.76</v>
      </c>
      <c r="BE396" vm="4157">
        <f ca="1"/>
        <v>26.1</v>
      </c>
      <c r="BF396" vm="3011">
        <f ca="1"/>
        <v>28.19</v>
      </c>
      <c r="BG396" vm="7665">
        <f ca="1"/>
        <v>30.09</v>
      </c>
      <c r="BH396" vm="6169">
        <f ca="1"/>
        <v>26.79</v>
      </c>
      <c r="BI396" vm="21902">
        <f ca="1"/>
        <v>26.06</v>
      </c>
      <c r="BJ396" vm="3304">
        <f ca="1"/>
        <v>27.5</v>
      </c>
      <c r="BK396" vm="7438">
        <f ca="1"/>
        <v>29.48</v>
      </c>
      <c r="BL396" vm="2476">
        <f ca="1"/>
        <v>33.67</v>
      </c>
      <c r="BM396" vm="11879">
        <f ca="1"/>
        <v>34.79</v>
      </c>
      <c r="BN396" vm="3361">
        <f ca="1"/>
        <v>37.01</v>
      </c>
      <c r="BO396" vm="10293">
        <f ca="1"/>
        <v>40.119999999999997</v>
      </c>
      <c r="BP396" vm="3926">
        <f ca="1"/>
        <v>43.54</v>
      </c>
      <c r="BQ396" vm="4676">
        <f ca="1"/>
        <v>42.32</v>
      </c>
      <c r="BR396" vm="4587">
        <f ca="1"/>
        <v>43.76</v>
      </c>
      <c r="BS396" vm="10936">
        <f ca="1"/>
        <v>47.75</v>
      </c>
      <c r="BT396" vm="21689">
        <f ca="1"/>
        <v>43.45</v>
      </c>
      <c r="BU396" vm="10381">
        <f ca="1"/>
        <v>45.64</v>
      </c>
      <c r="BV396" vm="12879">
        <f ca="1"/>
        <v>45.44</v>
      </c>
      <c r="BW396" vm="18354">
        <f ca="1"/>
        <v>52.33</v>
      </c>
      <c r="BX396" vm="16622">
        <f ca="1"/>
        <v>45.92</v>
      </c>
      <c r="BY396" vm="13668">
        <f ca="1"/>
        <v>49.18</v>
      </c>
      <c r="BZ396" vm="3386">
        <f ca="1"/>
        <v>55.41</v>
      </c>
      <c r="CA396" vm="10420">
        <f ca="1"/>
        <v>53.73</v>
      </c>
      <c r="CB396" vm="5131">
        <f ca="1"/>
        <v>53.9</v>
      </c>
      <c r="CC396" vm="12869">
        <f ca="1"/>
        <v>48.69</v>
      </c>
      <c r="CD396" vm="7308">
        <f ca="1"/>
        <v>48.49</v>
      </c>
      <c r="CE396" vm="8021">
        <f ca="1"/>
        <v>52.61</v>
      </c>
      <c r="CF396" vm="6182">
        <f ca="1"/>
        <v>43.97</v>
      </c>
      <c r="CG396" vm="16461">
        <f ca="1"/>
        <v>50.07</v>
      </c>
      <c r="CH396" vm="3038">
        <f ca="1"/>
        <v>54.33</v>
      </c>
      <c r="CI396" vm="10599">
        <f ca="1"/>
        <v>49.85</v>
      </c>
      <c r="CJ396" vm="24918">
        <f ca="1"/>
        <v>54.58</v>
      </c>
      <c r="CK396" vm="3044">
        <f ca="1"/>
        <v>52.75</v>
      </c>
      <c r="CL396" vm="12847">
        <f ca="1"/>
        <v>52.91</v>
      </c>
      <c r="CM396" vm="10734">
        <f ca="1"/>
        <v>55.24</v>
      </c>
      <c r="CN396" vm="24919">
        <f ca="1"/>
        <v>53.42</v>
      </c>
      <c r="CO396" vm="24920">
        <f ca="1"/>
        <v>56.82</v>
      </c>
      <c r="CP396" vm="3465">
        <f ca="1"/>
        <v>61.4</v>
      </c>
      <c r="CQ396" vm="21482">
        <f ca="1"/>
        <v>63.54</v>
      </c>
      <c r="CR396" vm="10456">
        <f ca="1"/>
        <v>59.45</v>
      </c>
      <c r="CS396" vm="24921">
        <f ca="1"/>
        <v>59.07</v>
      </c>
      <c r="CT396" vm="4739">
        <f ca="1"/>
        <v>64.150000000000006</v>
      </c>
      <c r="CU396" vm="9964">
        <f ca="1"/>
        <v>69.98</v>
      </c>
      <c r="CV396" vm="4412">
        <f ca="1"/>
        <v>67.52</v>
      </c>
      <c r="CW396" vm="7452">
        <f ca="1"/>
        <v>78.64</v>
      </c>
      <c r="CX396" vm="6429">
        <f ca="1"/>
        <v>80.209999999999994</v>
      </c>
      <c r="CY396" vm="7835">
        <f ca="1"/>
        <v>77.52</v>
      </c>
      <c r="CZ396" vm="17730">
        <f ca="1"/>
        <v>80.69</v>
      </c>
      <c r="DA396" vm="24922">
        <f ca="1"/>
        <v>89.62</v>
      </c>
      <c r="DB396" vm="22175">
        <f ca="1"/>
        <v>102.56</v>
      </c>
      <c r="DC396" vm="20735">
        <f ca="1"/>
        <v>113.26</v>
      </c>
      <c r="DD396" vm="15714">
        <f ca="1"/>
        <v>118.83</v>
      </c>
      <c r="DE396" vm="22689">
        <f ca="1"/>
        <v>123.73</v>
      </c>
      <c r="DF396" vm="12758">
        <f ca="1"/>
        <v>123.67</v>
      </c>
      <c r="DG396" vm="9887">
        <f ca="1"/>
        <v>105.11</v>
      </c>
    </row>
    <row r="397" spans="2:111" x14ac:dyDescent="0.55000000000000004">
      <c r="B397" t="e" vm="24923">
        <v>#VALUE!</v>
      </c>
      <c r="C397" t="str" cm="1">
        <f t="array" aca="1" ref="C397" ca="1">_FV(B397,"Industry")</f>
        <v>Residential &amp; Commercial REIT</v>
      </c>
      <c r="D397" cm="1" vm="12702">
        <f t="array" aca="1" ref="D397:DG397" ca="1">IFERROR(TRANSPOSE(_xlfn.STOCKHISTORY(B397,$B$1,$C$1,2,0,1)),"")</f>
        <v>90.69</v>
      </c>
      <c r="E397" vm="3184">
        <f ca="1"/>
        <v>82.15</v>
      </c>
      <c r="F397" vm="19659">
        <f ca="1"/>
        <v>93.46</v>
      </c>
      <c r="G397" vm="10320">
        <f ca="1"/>
        <v>84.95</v>
      </c>
      <c r="H397" vm="2884">
        <f ca="1"/>
        <v>92.97</v>
      </c>
      <c r="I397" vm="6464">
        <f ca="1"/>
        <v>92.54</v>
      </c>
      <c r="J397" vm="5287">
        <f ca="1"/>
        <v>86.02</v>
      </c>
      <c r="K397" vm="10513">
        <f ca="1"/>
        <v>80.55</v>
      </c>
      <c r="L397" vm="18514">
        <f ca="1"/>
        <v>79.41</v>
      </c>
      <c r="M397" vm="24924">
        <f ca="1"/>
        <v>73.150000000000006</v>
      </c>
      <c r="N397" vm="5256">
        <f ca="1"/>
        <v>70.16</v>
      </c>
      <c r="O397" vm="9485">
        <f ca="1"/>
        <v>77.239999999999995</v>
      </c>
      <c r="P397" vm="24925">
        <f ca="1"/>
        <v>72.05</v>
      </c>
      <c r="Q397" vm="24926">
        <f ca="1"/>
        <v>79.19</v>
      </c>
      <c r="R397" vm="21919">
        <f ca="1"/>
        <v>74.39</v>
      </c>
      <c r="S397" vm="22533">
        <f ca="1"/>
        <v>75.53</v>
      </c>
      <c r="T397" vm="9868">
        <f ca="1"/>
        <v>77.47</v>
      </c>
      <c r="U397" vm="10337">
        <f ca="1"/>
        <v>78</v>
      </c>
      <c r="V397" vm="6587">
        <f ca="1"/>
        <v>79.5</v>
      </c>
      <c r="W397" vm="2014">
        <f ca="1"/>
        <v>77.63</v>
      </c>
      <c r="X397" vm="14624">
        <f ca="1"/>
        <v>79.92</v>
      </c>
      <c r="Y397" vm="5751">
        <f ca="1"/>
        <v>81.59</v>
      </c>
      <c r="Z397" vm="9922">
        <f ca="1"/>
        <v>85.36</v>
      </c>
      <c r="AA397" vm="17563">
        <f ca="1"/>
        <v>87.45</v>
      </c>
      <c r="AB397" vm="23187">
        <f ca="1"/>
        <v>83.48</v>
      </c>
      <c r="AC397" vm="21224">
        <f ca="1"/>
        <v>85.05</v>
      </c>
      <c r="AD397" vm="17565">
        <f ca="1"/>
        <v>87.36</v>
      </c>
      <c r="AE397" vm="24927">
        <f ca="1"/>
        <v>89.59</v>
      </c>
      <c r="AF397" vm="6574">
        <f ca="1"/>
        <v>96.25</v>
      </c>
      <c r="AG397" vm="10536">
        <f ca="1"/>
        <v>99.81</v>
      </c>
      <c r="AH397" vm="13533">
        <f ca="1"/>
        <v>93.97</v>
      </c>
      <c r="AI397" vm="24928">
        <f ca="1"/>
        <v>92.21</v>
      </c>
      <c r="AJ397" vm="20760">
        <f ca="1"/>
        <v>86.64</v>
      </c>
      <c r="AK397" vm="8047">
        <f ca="1"/>
        <v>90.06</v>
      </c>
      <c r="AL397" vm="19011">
        <f ca="1"/>
        <v>95.98</v>
      </c>
      <c r="AM397" vm="5092">
        <f ca="1"/>
        <v>90.48</v>
      </c>
      <c r="AN397" vm="6636">
        <f ca="1"/>
        <v>98.61</v>
      </c>
      <c r="AO397" vm="9997">
        <f ca="1"/>
        <v>95.94</v>
      </c>
      <c r="AP397" vm="23436">
        <f ca="1"/>
        <v>101.91</v>
      </c>
      <c r="AQ397" vm="18833">
        <f ca="1"/>
        <v>103.69</v>
      </c>
      <c r="AR397" vm="19688">
        <f ca="1"/>
        <v>107.16</v>
      </c>
      <c r="AS397" vm="8856">
        <f ca="1"/>
        <v>106.1</v>
      </c>
      <c r="AT397" vm="24929">
        <f ca="1"/>
        <v>112.39</v>
      </c>
      <c r="AU397" vm="19691">
        <f ca="1"/>
        <v>121.92</v>
      </c>
      <c r="AV397" vm="6353">
        <f ca="1"/>
        <v>116.82</v>
      </c>
      <c r="AW397" vm="3495">
        <f ca="1"/>
        <v>112.27</v>
      </c>
      <c r="AX397" vm="6983">
        <f ca="1"/>
        <v>106.05</v>
      </c>
      <c r="AY397" vm="7359">
        <f ca="1"/>
        <v>105.62</v>
      </c>
      <c r="AZ397" vm="12301">
        <f ca="1"/>
        <v>110.68</v>
      </c>
      <c r="BA397" vm="18223">
        <f ca="1"/>
        <v>100.36</v>
      </c>
      <c r="BB397" vm="3218">
        <f ca="1"/>
        <v>95.76</v>
      </c>
      <c r="BC397" vm="9875">
        <f ca="1"/>
        <v>88.24</v>
      </c>
      <c r="BD397" vm="15892">
        <f ca="1"/>
        <v>96.75</v>
      </c>
      <c r="BE397" vm="6713">
        <f ca="1"/>
        <v>92.37</v>
      </c>
      <c r="BF397" vm="24930">
        <f ca="1"/>
        <v>103.34</v>
      </c>
      <c r="BG397" vm="16247">
        <f ca="1"/>
        <v>106.55</v>
      </c>
      <c r="BH397" vm="21708">
        <f ca="1"/>
        <v>106.99</v>
      </c>
      <c r="BI397" vm="16675">
        <f ca="1"/>
        <v>115.95</v>
      </c>
      <c r="BJ397" vm="14416">
        <f ca="1"/>
        <v>112.73</v>
      </c>
      <c r="BK397" vm="23931">
        <f ca="1"/>
        <v>115.86</v>
      </c>
      <c r="BL397" vm="22140">
        <f ca="1"/>
        <v>113.79</v>
      </c>
      <c r="BM397" vm="12368">
        <f ca="1"/>
        <v>125.7</v>
      </c>
      <c r="BN397" vm="22656">
        <f ca="1"/>
        <v>132.55000000000001</v>
      </c>
      <c r="BO397" vm="18024">
        <f ca="1"/>
        <v>148.69</v>
      </c>
      <c r="BP397" vm="6656">
        <f ca="1"/>
        <v>149.81</v>
      </c>
      <c r="BQ397" vm="24931">
        <f ca="1"/>
        <v>163.82</v>
      </c>
      <c r="BR397" vm="20187">
        <f ca="1"/>
        <v>174.14</v>
      </c>
      <c r="BS397" vm="24932">
        <f ca="1"/>
        <v>186.91</v>
      </c>
      <c r="BT397" vm="24824">
        <f ca="1"/>
        <v>167.99</v>
      </c>
      <c r="BU397" vm="23220">
        <f ca="1"/>
        <v>197.37</v>
      </c>
      <c r="BV397" vm="23368">
        <f ca="1"/>
        <v>200</v>
      </c>
      <c r="BW397" vm="24933">
        <f ca="1"/>
        <v>226.73</v>
      </c>
      <c r="BX397" vm="24934">
        <f ca="1"/>
        <v>198.19</v>
      </c>
      <c r="BY397" vm="24935">
        <f ca="1"/>
        <v>188.15</v>
      </c>
      <c r="BZ397" vm="24936">
        <f ca="1"/>
        <v>205.6</v>
      </c>
      <c r="CA397" vm="24937">
        <f ca="1"/>
        <v>190</v>
      </c>
      <c r="CB397" vm="4908">
        <f ca="1"/>
        <v>178.2</v>
      </c>
      <c r="CC397" vm="24938">
        <f ca="1"/>
        <v>170.12</v>
      </c>
      <c r="CD397" vm="24939">
        <f ca="1"/>
        <v>189.52</v>
      </c>
      <c r="CE397" vm="8553">
        <f ca="1"/>
        <v>198.73</v>
      </c>
      <c r="CF397" vm="24940">
        <f ca="1"/>
        <v>172.71</v>
      </c>
      <c r="CG397" vm="24941">
        <f ca="1"/>
        <v>177.44</v>
      </c>
      <c r="CH397" vm="4103">
        <f ca="1"/>
        <v>160.69</v>
      </c>
      <c r="CI397" vm="22274">
        <f ca="1"/>
        <v>147.18</v>
      </c>
      <c r="CJ397" vm="13012">
        <f ca="1"/>
        <v>157.83000000000001</v>
      </c>
      <c r="CK397" vm="24942">
        <f ca="1"/>
        <v>164.65</v>
      </c>
      <c r="CL397" vm="23226">
        <f ca="1"/>
        <v>162.93</v>
      </c>
      <c r="CM397" vm="1501">
        <f ca="1"/>
        <v>152.04</v>
      </c>
      <c r="CN397" vm="8376">
        <f ca="1"/>
        <v>144.27000000000001</v>
      </c>
      <c r="CO397" vm="20825">
        <f ca="1"/>
        <v>148.85</v>
      </c>
      <c r="CP397" vm="11348">
        <f ca="1"/>
        <v>139.57</v>
      </c>
      <c r="CQ397" vm="24943">
        <f ca="1"/>
        <v>128.68</v>
      </c>
      <c r="CR397" vm="24944">
        <f ca="1"/>
        <v>121.58</v>
      </c>
      <c r="CS397" vm="21361">
        <f ca="1"/>
        <v>103.59</v>
      </c>
      <c r="CT397" vm="24945">
        <f ca="1"/>
        <v>130.16999999999999</v>
      </c>
      <c r="CU397" vm="9688">
        <f ca="1"/>
        <v>160.33000000000001</v>
      </c>
      <c r="CV397" vm="24946">
        <f ca="1"/>
        <v>144.44</v>
      </c>
      <c r="CW397" vm="24947">
        <f ca="1"/>
        <v>140.97</v>
      </c>
      <c r="CX397" vm="24948">
        <f ca="1"/>
        <v>147</v>
      </c>
      <c r="CY397" vm="22685">
        <f ca="1"/>
        <v>134.28</v>
      </c>
      <c r="CZ397" vm="2235">
        <f ca="1"/>
        <v>144.77000000000001</v>
      </c>
      <c r="DA397" vm="4059">
        <f ca="1"/>
        <v>155.41</v>
      </c>
      <c r="DB397" vm="24949">
        <f ca="1"/>
        <v>159.62</v>
      </c>
      <c r="DC397" vm="1504">
        <f ca="1"/>
        <v>177</v>
      </c>
      <c r="DD397" vm="13999">
        <f ca="1"/>
        <v>180.19</v>
      </c>
      <c r="DE397" vm="24950">
        <f ca="1"/>
        <v>163.30000000000001</v>
      </c>
      <c r="DF397" vm="24951">
        <f ca="1"/>
        <v>170.96</v>
      </c>
      <c r="DG397" vm="14524">
        <f ca="1"/>
        <v>149.6</v>
      </c>
    </row>
    <row r="398" spans="2:111" x14ac:dyDescent="0.55000000000000004">
      <c r="B398" t="e" vm="24952">
        <v>#VALUE!</v>
      </c>
      <c r="C398" t="str" cm="1">
        <f t="array" aca="1" ref="C398" ca="1">_FV(B398,"Industry")</f>
        <v>Residential &amp; Commercial REIT</v>
      </c>
      <c r="D398" cm="1" vm="6896">
        <f t="array" aca="1" ref="D398:CJ398" ca="1">IFERROR(TRANSPOSE(_xlfn.STOCKHISTORY(B398,$B$1,$C$1,2,0,1)),"")</f>
        <v>20.5</v>
      </c>
      <c r="E398" vm="13932">
        <f ca="1"/>
        <v>22</v>
      </c>
      <c r="F398" vm="4611">
        <f ca="1"/>
        <v>19.55</v>
      </c>
      <c r="G398" vm="10154">
        <f ca="1"/>
        <v>18.32</v>
      </c>
      <c r="H398" vm="22701">
        <f ca="1"/>
        <v>18.18</v>
      </c>
      <c r="I398" vm="7812">
        <f ca="1"/>
        <v>19.37</v>
      </c>
      <c r="J398" vm="24953">
        <f ca="1"/>
        <v>20.64</v>
      </c>
      <c r="K398" vm="5594">
        <f ca="1"/>
        <v>20.350000000000001</v>
      </c>
      <c r="L398" vm="24954">
        <f ca="1"/>
        <v>20.91</v>
      </c>
      <c r="M398" vm="4644">
        <f ca="1"/>
        <v>21.62</v>
      </c>
      <c r="N398" vm="6880">
        <f ca="1"/>
        <v>21.59</v>
      </c>
      <c r="O398" vm="7417">
        <f ca="1"/>
        <v>21.77</v>
      </c>
      <c r="P398" vm="22406">
        <f ca="1"/>
        <v>18.78</v>
      </c>
      <c r="Q398" vm="22700">
        <f ca="1"/>
        <v>21.53</v>
      </c>
      <c r="R398" vm="4472">
        <f ca="1"/>
        <v>21.31</v>
      </c>
      <c r="S398" vm="17526">
        <f ca="1"/>
        <v>21.88</v>
      </c>
      <c r="T398" vm="5053">
        <f ca="1"/>
        <v>22.8</v>
      </c>
      <c r="U398" vm="11009">
        <f ca="1"/>
        <v>22.18</v>
      </c>
      <c r="V398" vm="11011">
        <f ca="1"/>
        <v>22.04</v>
      </c>
      <c r="W398" vm="11544">
        <f ca="1"/>
        <v>21.34</v>
      </c>
      <c r="X398" vm="4370">
        <f ca="1"/>
        <v>22.16</v>
      </c>
      <c r="Y398" vm="17519">
        <f ca="1"/>
        <v>22.65</v>
      </c>
      <c r="Z398" vm="4510">
        <f ca="1"/>
        <v>23.55</v>
      </c>
      <c r="AA398" vm="11554">
        <f ca="1"/>
        <v>24.73</v>
      </c>
      <c r="AB398" vm="22397">
        <f ca="1"/>
        <v>25.55</v>
      </c>
      <c r="AC398" vm="4576">
        <f ca="1"/>
        <v>26.8</v>
      </c>
      <c r="AD398" vm="4648">
        <f ca="1"/>
        <v>25.06</v>
      </c>
      <c r="AE398" vm="4453">
        <f ca="1"/>
        <v>16.64</v>
      </c>
      <c r="AF398" vm="4657">
        <f ca="1"/>
        <v>17.420000000000002</v>
      </c>
      <c r="AG398" vm="24955">
        <f ca="1"/>
        <v>19.62</v>
      </c>
      <c r="AH398" vm="24956">
        <f ca="1"/>
        <v>20.190000000000001</v>
      </c>
      <c r="AI398" vm="2040">
        <f ca="1"/>
        <v>21.71</v>
      </c>
      <c r="AJ398" vm="6881">
        <f ca="1"/>
        <v>22.34</v>
      </c>
      <c r="AK398" vm="12649">
        <f ca="1"/>
        <v>23.37</v>
      </c>
      <c r="AL398" vm="21534">
        <f ca="1"/>
        <v>22.95</v>
      </c>
      <c r="AM398" vm="24957">
        <f ca="1"/>
        <v>25.29</v>
      </c>
      <c r="AN398" vm="21909">
        <f ca="1"/>
        <v>25.5</v>
      </c>
      <c r="AO398" vm="4334">
        <f ca="1"/>
        <v>25.28</v>
      </c>
      <c r="AP398" vm="3318">
        <f ca="1"/>
        <v>28.5</v>
      </c>
      <c r="AQ398" vm="24958">
        <f ca="1"/>
        <v>28.24</v>
      </c>
      <c r="AR398" vm="2967">
        <f ca="1"/>
        <v>31.7</v>
      </c>
      <c r="AS398" vm="3157">
        <f ca="1"/>
        <v>31.13</v>
      </c>
      <c r="AT398" vm="2986">
        <f ca="1"/>
        <v>31.02</v>
      </c>
      <c r="AU398" vm="6875">
        <f ca="1"/>
        <v>31.19</v>
      </c>
      <c r="AV398" vm="22411">
        <f ca="1"/>
        <v>30.91</v>
      </c>
      <c r="AW398" vm="19174">
        <f ca="1"/>
        <v>28.41</v>
      </c>
      <c r="AX398" vm="6529">
        <f ca="1"/>
        <v>29.35</v>
      </c>
      <c r="AY398" vm="6165">
        <f ca="1"/>
        <v>27.2</v>
      </c>
      <c r="AZ398" vm="6888">
        <f ca="1"/>
        <v>30.11</v>
      </c>
      <c r="BA398" vm="4988">
        <f ca="1"/>
        <v>28.62</v>
      </c>
      <c r="BB398" vm="6531">
        <f ca="1"/>
        <v>27.96</v>
      </c>
      <c r="BC398" vm="21913">
        <f ca="1"/>
        <v>28.46</v>
      </c>
      <c r="BD398" vm="19136">
        <f ca="1"/>
        <v>29.81</v>
      </c>
      <c r="BE398" vm="22575">
        <f ca="1"/>
        <v>30.85</v>
      </c>
      <c r="BF398" vm="19947">
        <f ca="1"/>
        <v>29.79</v>
      </c>
      <c r="BG398" vm="11859">
        <f ca="1"/>
        <v>34.19</v>
      </c>
      <c r="BH398" vm="12839">
        <f ca="1"/>
        <v>32.99</v>
      </c>
      <c r="BI398" vm="13121">
        <f ca="1"/>
        <v>29.85</v>
      </c>
      <c r="BJ398" vm="19133">
        <f ca="1"/>
        <v>32.020000000000003</v>
      </c>
      <c r="BK398" vm="24396">
        <f ca="1"/>
        <v>34.200000000000003</v>
      </c>
      <c r="BL398" vm="19939">
        <f ca="1"/>
        <v>32.4</v>
      </c>
      <c r="BM398" vm="7036">
        <f ca="1"/>
        <v>34.18</v>
      </c>
      <c r="BN398" vm="4352">
        <f ca="1"/>
        <v>33.53</v>
      </c>
      <c r="BO398" vm="4348">
        <f ca="1"/>
        <v>32.619999999999997</v>
      </c>
      <c r="BP398" vm="7820">
        <f ca="1"/>
        <v>33.94</v>
      </c>
      <c r="BQ398" vm="1993">
        <f ca="1"/>
        <v>30.93</v>
      </c>
      <c r="BR398" vm="2446">
        <f ca="1"/>
        <v>31.43</v>
      </c>
      <c r="BS398" vm="6527">
        <f ca="1"/>
        <v>31.48</v>
      </c>
      <c r="BT398" vm="3900">
        <f ca="1"/>
        <v>30.84</v>
      </c>
      <c r="BU398" vm="4219">
        <f ca="1"/>
        <v>29.1</v>
      </c>
      <c r="BV398" vm="4181">
        <f ca="1"/>
        <v>27.9</v>
      </c>
      <c r="BW398" vm="22607">
        <f ca="1"/>
        <v>29.89</v>
      </c>
      <c r="BX398" vm="3643">
        <f ca="1"/>
        <v>31.88</v>
      </c>
      <c r="BY398" vm="11877">
        <f ca="1"/>
        <v>30.12</v>
      </c>
      <c r="BZ398" vm="19864">
        <f ca="1"/>
        <v>29.93</v>
      </c>
      <c r="CA398" vm="19947">
        <f ca="1"/>
        <v>29.79</v>
      </c>
      <c r="CB398" vm="6171">
        <f ca="1"/>
        <v>28.55</v>
      </c>
      <c r="CC398" vm="7400">
        <f ca="1"/>
        <v>28.71</v>
      </c>
      <c r="CD398" vm="24959">
        <f ca="1"/>
        <v>28.64</v>
      </c>
      <c r="CE398" vm="24960">
        <f ca="1"/>
        <v>31.26</v>
      </c>
      <c r="CF398" vm="4389">
        <f ca="1"/>
        <v>33.479999999999997</v>
      </c>
      <c r="CG398" vm="16392">
        <f ca="1"/>
        <v>33.31</v>
      </c>
      <c r="CH398" vm="2518">
        <f ca="1"/>
        <v>31.76</v>
      </c>
      <c r="CI398" vm="4360">
        <f ca="1"/>
        <v>32.61</v>
      </c>
      <c r="CJ398" vm="6890">
        <f ca="1"/>
        <v>29.21</v>
      </c>
    </row>
    <row r="399" spans="2:111" x14ac:dyDescent="0.55000000000000004">
      <c r="B399" t="e" vm="24961">
        <v>#VALUE!</v>
      </c>
      <c r="C399" t="str" cm="1">
        <f t="array" aca="1" ref="C399" ca="1">_FV(B399,"Industry")</f>
        <v>Residential &amp; Commercial REIT</v>
      </c>
      <c r="D399" cm="1" vm="24962">
        <f t="array" aca="1" ref="D399:DG399" ca="1">IFERROR(TRANSPOSE(_xlfn.STOCKHISTORY(B399,$B$1,$C$1,2,0,1)),"")</f>
        <v>171.49</v>
      </c>
      <c r="E399" vm="24963">
        <f ca="1"/>
        <v>171.64</v>
      </c>
      <c r="F399" vm="14566">
        <f ca="1"/>
        <v>190.2</v>
      </c>
      <c r="G399" vm="24964">
        <f ca="1"/>
        <v>176.79</v>
      </c>
      <c r="H399" vm="15952">
        <f ca="1"/>
        <v>179.88</v>
      </c>
      <c r="I399" vm="24965">
        <f ca="1"/>
        <v>180.39</v>
      </c>
      <c r="J399" vm="18778">
        <f ca="1"/>
        <v>185.65</v>
      </c>
      <c r="K399" vm="4849">
        <f ca="1"/>
        <v>175.01</v>
      </c>
      <c r="L399" vm="24966">
        <f ca="1"/>
        <v>177.84</v>
      </c>
      <c r="M399" vm="24967">
        <f ca="1"/>
        <v>171.18</v>
      </c>
      <c r="N399" vm="24535">
        <f ca="1"/>
        <v>164.49</v>
      </c>
      <c r="O399" vm="4075">
        <f ca="1"/>
        <v>177.15</v>
      </c>
      <c r="P399" vm="24968">
        <f ca="1"/>
        <v>173.31</v>
      </c>
      <c r="Q399" vm="24969">
        <f ca="1"/>
        <v>183.78</v>
      </c>
      <c r="R399" vm="11483">
        <f ca="1"/>
        <v>183.6</v>
      </c>
      <c r="S399" vm="4069">
        <f ca="1"/>
        <v>189.84</v>
      </c>
      <c r="T399" vm="23250">
        <f ca="1"/>
        <v>191.24</v>
      </c>
      <c r="U399" vm="24970">
        <f ca="1"/>
        <v>192.17</v>
      </c>
      <c r="V399" vm="24971">
        <f ca="1"/>
        <v>192.35</v>
      </c>
      <c r="W399" vm="24972">
        <f ca="1"/>
        <v>187.73</v>
      </c>
      <c r="X399" vm="18797">
        <f ca="1"/>
        <v>178.42</v>
      </c>
      <c r="Y399" vm="24973">
        <f ca="1"/>
        <v>181.33</v>
      </c>
      <c r="Z399" vm="24973">
        <f ca="1"/>
        <v>181.33</v>
      </c>
      <c r="AA399" vm="24063">
        <f ca="1"/>
        <v>178.41</v>
      </c>
      <c r="AB399" vm="24974">
        <f ca="1"/>
        <v>170.4</v>
      </c>
      <c r="AC399" vm="24975">
        <f ca="1"/>
        <v>156.02000000000001</v>
      </c>
      <c r="AD399" vm="15821">
        <f ca="1"/>
        <v>164.46</v>
      </c>
      <c r="AE399" vm="24976">
        <f ca="1"/>
        <v>163</v>
      </c>
      <c r="AF399" vm="24977">
        <f ca="1"/>
        <v>165.54</v>
      </c>
      <c r="AG399" vm="23210">
        <f ca="1"/>
        <v>171.89</v>
      </c>
      <c r="AH399" vm="24978">
        <f ca="1"/>
        <v>176.85</v>
      </c>
      <c r="AI399" vm="7381">
        <f ca="1"/>
        <v>183.29</v>
      </c>
      <c r="AJ399" vm="11370">
        <f ca="1"/>
        <v>181.15</v>
      </c>
      <c r="AK399" vm="24979">
        <f ca="1"/>
        <v>175.38</v>
      </c>
      <c r="AL399" vm="24980">
        <f ca="1"/>
        <v>190.57</v>
      </c>
      <c r="AM399" vm="13242">
        <f ca="1"/>
        <v>174.05</v>
      </c>
      <c r="AN399" vm="24981">
        <f ca="1"/>
        <v>192.92</v>
      </c>
      <c r="AO399" vm="24982">
        <f ca="1"/>
        <v>194.63</v>
      </c>
      <c r="AP399" vm="24983">
        <f ca="1"/>
        <v>200.73</v>
      </c>
      <c r="AQ399" vm="24984">
        <f ca="1"/>
        <v>200.93</v>
      </c>
      <c r="AR399" vm="24985">
        <f ca="1"/>
        <v>203.01</v>
      </c>
      <c r="AS399" vm="24270">
        <f ca="1"/>
        <v>203.18</v>
      </c>
      <c r="AT399" vm="24986">
        <f ca="1"/>
        <v>208.79</v>
      </c>
      <c r="AU399" vm="14533">
        <f ca="1"/>
        <v>212.56</v>
      </c>
      <c r="AV399" vm="24987">
        <f ca="1"/>
        <v>215.33</v>
      </c>
      <c r="AW399" vm="24988">
        <f ca="1"/>
        <v>217.66</v>
      </c>
      <c r="AX399" vm="24989">
        <f ca="1"/>
        <v>214.41</v>
      </c>
      <c r="AY399" vm="24990">
        <f ca="1"/>
        <v>209.7</v>
      </c>
      <c r="AZ399" vm="24991">
        <f ca="1"/>
        <v>216.69</v>
      </c>
      <c r="BA399" vm="24992">
        <f ca="1"/>
        <v>200.59</v>
      </c>
      <c r="BB399" vm="3227">
        <f ca="1"/>
        <v>147.16999999999999</v>
      </c>
      <c r="BC399" vm="13481">
        <f ca="1"/>
        <v>162.94999999999999</v>
      </c>
      <c r="BD399" vm="2935">
        <f ca="1"/>
        <v>156.01</v>
      </c>
      <c r="BE399" vm="22840">
        <f ca="1"/>
        <v>154.63999999999999</v>
      </c>
      <c r="BF399" vm="24993">
        <f ca="1"/>
        <v>153.12</v>
      </c>
      <c r="BG399" vm="7253">
        <f ca="1"/>
        <v>158.06</v>
      </c>
      <c r="BH399" vm="4107">
        <f ca="1"/>
        <v>149.34</v>
      </c>
      <c r="BI399" vm="24994">
        <f ca="1"/>
        <v>139.13</v>
      </c>
      <c r="BJ399" vm="24903">
        <f ca="1"/>
        <v>166.59</v>
      </c>
      <c r="BK399" vm="24995">
        <f ca="1"/>
        <v>160.43</v>
      </c>
      <c r="BL399" vm="24996">
        <f ca="1"/>
        <v>163.66999999999999</v>
      </c>
      <c r="BM399" vm="17065">
        <f ca="1"/>
        <v>175.75</v>
      </c>
      <c r="BN399" vm="19786">
        <f ca="1"/>
        <v>184.51</v>
      </c>
      <c r="BO399" vm="8187">
        <f ca="1"/>
        <v>192</v>
      </c>
      <c r="BP399" vm="18422">
        <f ca="1"/>
        <v>206.94</v>
      </c>
      <c r="BQ399" vm="24997">
        <f ca="1"/>
        <v>208.69</v>
      </c>
      <c r="BR399" vm="24998">
        <f ca="1"/>
        <v>227.83</v>
      </c>
      <c r="BS399" vm="24999">
        <f ca="1"/>
        <v>229.58</v>
      </c>
      <c r="BT399" vm="25000">
        <f ca="1"/>
        <v>221.64</v>
      </c>
      <c r="BU399" vm="25001">
        <f ca="1"/>
        <v>236.68</v>
      </c>
      <c r="BV399" vm="25002">
        <f ca="1"/>
        <v>238.87</v>
      </c>
      <c r="BW399" vm="25003">
        <f ca="1"/>
        <v>252.59</v>
      </c>
      <c r="BX399" vm="25004">
        <f ca="1"/>
        <v>244.23</v>
      </c>
      <c r="BY399" vm="7272">
        <f ca="1"/>
        <v>238.59</v>
      </c>
      <c r="BZ399" vm="25005">
        <f ca="1"/>
        <v>248.37</v>
      </c>
      <c r="CA399" vm="25006">
        <f ca="1"/>
        <v>227.48</v>
      </c>
      <c r="CB399" vm="25007">
        <f ca="1"/>
        <v>207.96</v>
      </c>
      <c r="CC399" vm="25008">
        <f ca="1"/>
        <v>194.25</v>
      </c>
      <c r="CD399" vm="25009">
        <f ca="1"/>
        <v>213.94</v>
      </c>
      <c r="CE399" vm="25010">
        <f ca="1"/>
        <v>200.91</v>
      </c>
      <c r="CF399" vm="2242">
        <f ca="1"/>
        <v>184.19</v>
      </c>
      <c r="CG399" vm="8350">
        <f ca="1"/>
        <v>175.12</v>
      </c>
      <c r="CH399" vm="25011">
        <f ca="1"/>
        <v>174.9</v>
      </c>
      <c r="CI399" vm="25012">
        <f ca="1"/>
        <v>161.52000000000001</v>
      </c>
      <c r="CJ399" vm="24941">
        <f ca="1"/>
        <v>177.44</v>
      </c>
      <c r="CK399" vm="25013">
        <f ca="1"/>
        <v>172.52</v>
      </c>
      <c r="CL399" vm="6663">
        <f ca="1"/>
        <v>168.06</v>
      </c>
      <c r="CM399" vm="25014">
        <f ca="1"/>
        <v>180.37</v>
      </c>
      <c r="CN399" vm="23218">
        <f ca="1"/>
        <v>173.98</v>
      </c>
      <c r="CO399" vm="25015">
        <f ca="1"/>
        <v>189.27</v>
      </c>
      <c r="CP399" vm="15021">
        <f ca="1"/>
        <v>188.65</v>
      </c>
      <c r="CQ399" vm="20996">
        <f ca="1"/>
        <v>183.82</v>
      </c>
      <c r="CR399" vm="11466">
        <f ca="1"/>
        <v>171.74</v>
      </c>
      <c r="CS399" vm="21203">
        <f ca="1"/>
        <v>165.74</v>
      </c>
      <c r="CT399" vm="25016">
        <f ca="1"/>
        <v>172.94</v>
      </c>
      <c r="CU399" vm="25017">
        <f ca="1"/>
        <v>187.22</v>
      </c>
      <c r="CV399" vm="25018">
        <f ca="1"/>
        <v>179.01</v>
      </c>
      <c r="CW399" vm="25019">
        <f ca="1"/>
        <v>177.03</v>
      </c>
      <c r="CX399" vm="25020">
        <f ca="1"/>
        <v>185.56</v>
      </c>
      <c r="CY399" vm="25021">
        <f ca="1"/>
        <v>189.57</v>
      </c>
      <c r="CZ399" vm="25022">
        <f ca="1"/>
        <v>192.68</v>
      </c>
      <c r="DA399" vm="15368">
        <f ca="1"/>
        <v>206.89</v>
      </c>
      <c r="DB399" vm="25023">
        <f ca="1"/>
        <v>204.92</v>
      </c>
      <c r="DC399" vm="25024">
        <f ca="1"/>
        <v>225.73</v>
      </c>
      <c r="DD399" vm="25025">
        <f ca="1"/>
        <v>225.25</v>
      </c>
      <c r="DE399" vm="25026">
        <f ca="1"/>
        <v>221.61</v>
      </c>
      <c r="DF399" vm="14715">
        <f ca="1"/>
        <v>235.35</v>
      </c>
      <c r="DG399" vm="25027">
        <f ca="1"/>
        <v>219.97</v>
      </c>
    </row>
    <row r="400" spans="2:111" x14ac:dyDescent="0.55000000000000004">
      <c r="B400" t="e" vm="25028">
        <v>#VALUE!</v>
      </c>
      <c r="C400" t="str" cm="1">
        <f t="array" aca="1" ref="C400" ca="1">_FV(B400,"Industry")</f>
        <v>Residential &amp; Commercial REIT</v>
      </c>
      <c r="D400" cm="1" vm="7830">
        <f t="array" aca="1" ref="D400:DG400" ca="1">IFERROR(TRANSPOSE(_xlfn.STOCKHISTORY(B400,$B$1,$C$1,2,0,1)),"")</f>
        <v>55.32</v>
      </c>
      <c r="E400" vm="7072">
        <f ca="1"/>
        <v>55.67</v>
      </c>
      <c r="F400" vm="9955">
        <f ca="1"/>
        <v>62.96</v>
      </c>
      <c r="G400" vm="9455">
        <f ca="1"/>
        <v>62.12</v>
      </c>
      <c r="H400" vm="19186">
        <f ca="1"/>
        <v>66.33</v>
      </c>
      <c r="I400" vm="11946">
        <f ca="1"/>
        <v>72.819999999999993</v>
      </c>
      <c r="J400" vm="15105">
        <f ca="1"/>
        <v>76.16</v>
      </c>
      <c r="K400" vm="2192">
        <f ca="1"/>
        <v>72.67</v>
      </c>
      <c r="L400" vm="2210">
        <f ca="1"/>
        <v>70.63</v>
      </c>
      <c r="M400" vm="18154">
        <f ca="1"/>
        <v>67.75</v>
      </c>
      <c r="N400" vm="21868">
        <f ca="1"/>
        <v>60.42</v>
      </c>
      <c r="O400" vm="6471">
        <f ca="1"/>
        <v>62.52</v>
      </c>
      <c r="P400" vm="25029">
        <f ca="1"/>
        <v>61.67</v>
      </c>
      <c r="Q400" vm="11068">
        <f ca="1"/>
        <v>65.05</v>
      </c>
      <c r="R400" vm="10752">
        <f ca="1"/>
        <v>65.040000000000006</v>
      </c>
      <c r="S400" vm="18754">
        <f ca="1"/>
        <v>64.010000000000005</v>
      </c>
      <c r="T400" vm="11942">
        <f ca="1"/>
        <v>66.489999999999995</v>
      </c>
      <c r="U400" vm="17242">
        <f ca="1"/>
        <v>69.48</v>
      </c>
      <c r="V400" vm="16414">
        <f ca="1"/>
        <v>67.349999999999994</v>
      </c>
      <c r="W400" vm="2206">
        <f ca="1"/>
        <v>68.44</v>
      </c>
      <c r="X400" vm="19757">
        <f ca="1"/>
        <v>65.13</v>
      </c>
      <c r="Y400" vm="15117">
        <f ca="1"/>
        <v>62.75</v>
      </c>
      <c r="Z400" vm="18754">
        <f ca="1"/>
        <v>64.010000000000005</v>
      </c>
      <c r="AA400" vm="12257">
        <f ca="1"/>
        <v>60.01</v>
      </c>
      <c r="AB400" vm="6235">
        <f ca="1"/>
        <v>55.97</v>
      </c>
      <c r="AC400" vm="3404">
        <f ca="1"/>
        <v>48.32</v>
      </c>
      <c r="AD400" vm="4713">
        <f ca="1"/>
        <v>49.53</v>
      </c>
      <c r="AE400" vm="25030">
        <f ca="1"/>
        <v>51.42</v>
      </c>
      <c r="AF400" vm="10968">
        <f ca="1"/>
        <v>54.66</v>
      </c>
      <c r="AG400" vm="17952">
        <f ca="1"/>
        <v>56.95</v>
      </c>
      <c r="AH400" vm="12211">
        <f ca="1"/>
        <v>56.38</v>
      </c>
      <c r="AI400" vm="10419">
        <f ca="1"/>
        <v>59.87</v>
      </c>
      <c r="AJ400" vm="3587">
        <f ca="1"/>
        <v>54.38</v>
      </c>
      <c r="AK400" vm="19761">
        <f ca="1"/>
        <v>58.04</v>
      </c>
      <c r="AL400" vm="5170">
        <f ca="1"/>
        <v>63.49</v>
      </c>
      <c r="AM400" vm="10400">
        <f ca="1"/>
        <v>58.59</v>
      </c>
      <c r="AN400" vm="10799">
        <f ca="1"/>
        <v>64.489999999999995</v>
      </c>
      <c r="AO400" vm="15117">
        <f ca="1"/>
        <v>62.75</v>
      </c>
      <c r="AP400" vm="8978">
        <f ca="1"/>
        <v>63.81</v>
      </c>
      <c r="AQ400" vm="10058">
        <f ca="1"/>
        <v>61.11</v>
      </c>
      <c r="AR400" vm="10503">
        <f ca="1"/>
        <v>64.3</v>
      </c>
      <c r="AS400" vm="12112">
        <f ca="1"/>
        <v>68.349999999999994</v>
      </c>
      <c r="AT400" vm="16714">
        <f ca="1"/>
        <v>67.290000000000006</v>
      </c>
      <c r="AU400" vm="6646">
        <f ca="1"/>
        <v>73.39</v>
      </c>
      <c r="AV400" vm="6313">
        <f ca="1"/>
        <v>73.03</v>
      </c>
      <c r="AW400" vm="5495">
        <f ca="1"/>
        <v>65.099999999999994</v>
      </c>
      <c r="AX400" vm="16897">
        <f ca="1"/>
        <v>58.31</v>
      </c>
      <c r="AY400" vm="12150">
        <f ca="1"/>
        <v>57.74</v>
      </c>
      <c r="AZ400" vm="8933">
        <f ca="1"/>
        <v>57.86</v>
      </c>
      <c r="BA400" vm="12149">
        <f ca="1"/>
        <v>53.77</v>
      </c>
      <c r="BB400" vm="4576">
        <f ca="1"/>
        <v>26.8</v>
      </c>
      <c r="BC400" vm="25031">
        <f ca="1"/>
        <v>32.35</v>
      </c>
      <c r="BD400" vm="25032">
        <f ca="1"/>
        <v>34.950000000000003</v>
      </c>
      <c r="BE400" vm="22541">
        <f ca="1"/>
        <v>36.619999999999997</v>
      </c>
      <c r="BF400" vm="3333">
        <f ca="1"/>
        <v>38.36</v>
      </c>
      <c r="BG400" vm="12641">
        <f ca="1"/>
        <v>41.21</v>
      </c>
      <c r="BH400" vm="3647">
        <f ca="1"/>
        <v>41.96</v>
      </c>
      <c r="BI400" vm="19175">
        <f ca="1"/>
        <v>39.47</v>
      </c>
      <c r="BJ400" vm="10377">
        <f ca="1"/>
        <v>47.91</v>
      </c>
      <c r="BK400" vm="13398">
        <f ca="1"/>
        <v>49.04</v>
      </c>
      <c r="BL400" vm="6218">
        <f ca="1"/>
        <v>46.07</v>
      </c>
      <c r="BM400" vm="7068">
        <f ca="1"/>
        <v>52.9</v>
      </c>
      <c r="BN400" vm="10913">
        <f ca="1"/>
        <v>53.34</v>
      </c>
      <c r="BO400" vm="19217">
        <f ca="1"/>
        <v>55.46</v>
      </c>
      <c r="BP400" vm="8973">
        <f ca="1"/>
        <v>55.45</v>
      </c>
      <c r="BQ400" vm="5269">
        <f ca="1"/>
        <v>57.1</v>
      </c>
      <c r="BR400" vm="17557">
        <f ca="1"/>
        <v>59.78</v>
      </c>
      <c r="BS400" vm="6206">
        <f ca="1"/>
        <v>55.94</v>
      </c>
      <c r="BT400" vm="10929">
        <f ca="1"/>
        <v>55.21</v>
      </c>
      <c r="BU400" vm="3433">
        <f ca="1"/>
        <v>53.37</v>
      </c>
      <c r="BV400" vm="3371">
        <f ca="1"/>
        <v>46.92</v>
      </c>
      <c r="BW400" vm="8062">
        <f ca="1"/>
        <v>51.12</v>
      </c>
      <c r="BX400" vm="15930">
        <f ca="1"/>
        <v>53.02</v>
      </c>
      <c r="BY400" vm="12690">
        <f ca="1"/>
        <v>54</v>
      </c>
      <c r="BZ400" vm="25033">
        <f ca="1"/>
        <v>61.76</v>
      </c>
      <c r="CA400" vm="16704">
        <f ca="1"/>
        <v>55.55</v>
      </c>
      <c r="CB400" vm="12160">
        <f ca="1"/>
        <v>56.74</v>
      </c>
      <c r="CC400" vm="5025">
        <f ca="1"/>
        <v>51.43</v>
      </c>
      <c r="CD400" vm="25034">
        <f ca="1"/>
        <v>53.78</v>
      </c>
      <c r="CE400" vm="18737">
        <f ca="1"/>
        <v>47.86</v>
      </c>
      <c r="CF400" vm="12146">
        <f ca="1"/>
        <v>40.17</v>
      </c>
      <c r="CG400" vm="20543">
        <f ca="1"/>
        <v>39.130000000000003</v>
      </c>
      <c r="CH400" vm="3891">
        <f ca="1"/>
        <v>46.53</v>
      </c>
      <c r="CI400" vm="3426">
        <f ca="1"/>
        <v>45.05</v>
      </c>
      <c r="CJ400" vm="21698">
        <f ca="1"/>
        <v>51.81</v>
      </c>
      <c r="CK400" vm="7045">
        <f ca="1"/>
        <v>48.65</v>
      </c>
      <c r="CL400" vm="21161">
        <f ca="1"/>
        <v>43.35</v>
      </c>
      <c r="CM400" vm="10383">
        <f ca="1"/>
        <v>48.05</v>
      </c>
      <c r="CN400" vm="11892">
        <f ca="1"/>
        <v>43.14</v>
      </c>
      <c r="CO400" vm="4559">
        <f ca="1"/>
        <v>47.27</v>
      </c>
      <c r="CP400" vm="4378">
        <f ca="1"/>
        <v>48.52</v>
      </c>
      <c r="CQ400" vm="4232">
        <f ca="1"/>
        <v>43.68</v>
      </c>
      <c r="CR400" vm="7978">
        <f ca="1"/>
        <v>42.13</v>
      </c>
      <c r="CS400" vm="13941">
        <f ca="1"/>
        <v>42.46</v>
      </c>
      <c r="CT400" vm="4684">
        <f ca="1"/>
        <v>45.84</v>
      </c>
      <c r="CU400" vm="18751">
        <f ca="1"/>
        <v>49.84</v>
      </c>
      <c r="CV400" vm="4382">
        <f ca="1"/>
        <v>46.39</v>
      </c>
      <c r="CW400" vm="7043">
        <f ca="1"/>
        <v>42.29</v>
      </c>
      <c r="CX400" vm="3926">
        <f ca="1"/>
        <v>43.54</v>
      </c>
      <c r="CY400" vm="3378">
        <f ca="1"/>
        <v>44.28</v>
      </c>
      <c r="CZ400" vm="4409">
        <f ca="1"/>
        <v>50.26</v>
      </c>
      <c r="DA400" vm="23941">
        <f ca="1"/>
        <v>51.26</v>
      </c>
      <c r="DB400" vm="4703">
        <f ca="1"/>
        <v>54.44</v>
      </c>
      <c r="DC400" vm="10962">
        <f ca="1"/>
        <v>62.11</v>
      </c>
      <c r="DD400" vm="21871">
        <f ca="1"/>
        <v>64.13</v>
      </c>
      <c r="DE400" vm="9445">
        <f ca="1"/>
        <v>65.489999999999995</v>
      </c>
      <c r="DF400" vm="17241">
        <f ca="1"/>
        <v>64.069999999999993</v>
      </c>
      <c r="DG400" vm="12694">
        <f ca="1"/>
        <v>58.89</v>
      </c>
    </row>
    <row r="401" spans="2:111" x14ac:dyDescent="0.55000000000000004">
      <c r="B401" t="e" vm="25035">
        <v>#VALUE!</v>
      </c>
      <c r="C401" t="str" cm="1">
        <f t="array" aca="1" ref="C401" ca="1">_FV(B401,"Industry")</f>
        <v>Residential &amp; Commercial REIT</v>
      </c>
      <c r="D401" cm="1" vm="10718">
        <f t="array" aca="1" ref="D401:DG401" ca="1">IFERROR(TRANSPOSE(_xlfn.STOCKHISTORY(B401,$B$1,$C$1,2,0,1)),"")</f>
        <v>99.28</v>
      </c>
      <c r="E401" vm="18234">
        <f ca="1"/>
        <v>94.89</v>
      </c>
      <c r="F401" vm="13548">
        <f ca="1"/>
        <v>100.17</v>
      </c>
      <c r="G401" vm="13557">
        <f ca="1"/>
        <v>103.04</v>
      </c>
      <c r="H401" vm="2893">
        <f ca="1"/>
        <v>99.4</v>
      </c>
      <c r="I401" vm="12890">
        <f ca="1"/>
        <v>107.94</v>
      </c>
      <c r="J401" vm="4787">
        <f ca="1"/>
        <v>115</v>
      </c>
      <c r="K401" vm="13545">
        <f ca="1"/>
        <v>114.15</v>
      </c>
      <c r="L401" vm="20427">
        <f ca="1"/>
        <v>112.16</v>
      </c>
      <c r="M401" vm="4773">
        <f ca="1"/>
        <v>113.28</v>
      </c>
      <c r="N401" vm="12294">
        <f ca="1"/>
        <v>98.96</v>
      </c>
      <c r="O401" vm="4097">
        <f ca="1"/>
        <v>103.26</v>
      </c>
      <c r="P401" vm="7504">
        <f ca="1"/>
        <v>105.26</v>
      </c>
      <c r="Q401" vm="17279">
        <f ca="1"/>
        <v>115.77</v>
      </c>
      <c r="R401" vm="3503">
        <f ca="1"/>
        <v>120.37</v>
      </c>
      <c r="S401" vm="6400">
        <f ca="1"/>
        <v>126.49</v>
      </c>
      <c r="T401" vm="3247">
        <f ca="1"/>
        <v>138.18</v>
      </c>
      <c r="U401" vm="25036">
        <f ca="1"/>
        <v>134.9</v>
      </c>
      <c r="V401" vm="14995">
        <f ca="1"/>
        <v>137.55000000000001</v>
      </c>
      <c r="W401" vm="8894">
        <f ca="1"/>
        <v>153.55000000000001</v>
      </c>
      <c r="X401" vm="25037">
        <f ca="1"/>
        <v>144.05000000000001</v>
      </c>
      <c r="Y401" vm="24265">
        <f ca="1"/>
        <v>157.18</v>
      </c>
      <c r="Z401" vm="4089">
        <f ca="1"/>
        <v>169.75</v>
      </c>
      <c r="AA401" vm="22914">
        <f ca="1"/>
        <v>163.36000000000001</v>
      </c>
      <c r="AB401" vm="23798">
        <f ca="1"/>
        <v>174.5</v>
      </c>
      <c r="AC401" vm="25038">
        <f ca="1"/>
        <v>157.27000000000001</v>
      </c>
      <c r="AD401" vm="25039">
        <f ca="1"/>
        <v>170.92</v>
      </c>
      <c r="AE401" vm="23588">
        <f ca="1"/>
        <v>160.22999999999999</v>
      </c>
      <c r="AF401" vm="25040">
        <f ca="1"/>
        <v>158.07</v>
      </c>
      <c r="AG401" vm="7588">
        <f ca="1"/>
        <v>165.12</v>
      </c>
      <c r="AH401" vm="25041">
        <f ca="1"/>
        <v>158.25</v>
      </c>
      <c r="AI401" vm="20746">
        <f ca="1"/>
        <v>155.22999999999999</v>
      </c>
      <c r="AJ401" vm="11353">
        <f ca="1"/>
        <v>160.63</v>
      </c>
      <c r="AK401" vm="8513">
        <f ca="1"/>
        <v>162.16999999999999</v>
      </c>
      <c r="AL401" vm="25042">
        <f ca="1"/>
        <v>170.81</v>
      </c>
      <c r="AM401" vm="25043">
        <f ca="1"/>
        <v>161.88999999999999</v>
      </c>
      <c r="AN401" vm="25044">
        <f ca="1"/>
        <v>182.53</v>
      </c>
      <c r="AO401" vm="25045">
        <f ca="1"/>
        <v>180.56</v>
      </c>
      <c r="AP401" vm="25046">
        <f ca="1"/>
        <v>199.66</v>
      </c>
      <c r="AQ401" vm="25047">
        <f ca="1"/>
        <v>203.73</v>
      </c>
      <c r="AR401" vm="25048">
        <f ca="1"/>
        <v>216.41</v>
      </c>
      <c r="AS401" vm="6147">
        <f ca="1"/>
        <v>224.84</v>
      </c>
      <c r="AT401" vm="25049">
        <f ca="1"/>
        <v>245.41</v>
      </c>
      <c r="AU401" vm="25050">
        <f ca="1"/>
        <v>262.43</v>
      </c>
      <c r="AV401" vm="25051">
        <f ca="1"/>
        <v>241.15</v>
      </c>
      <c r="AW401" vm="25052">
        <f ca="1"/>
        <v>240.65</v>
      </c>
      <c r="AX401" vm="25053">
        <f ca="1"/>
        <v>236.47</v>
      </c>
      <c r="AY401" vm="25054">
        <f ca="1"/>
        <v>240.99</v>
      </c>
      <c r="AZ401" vm="13290">
        <f ca="1"/>
        <v>249.56</v>
      </c>
      <c r="BA401" vm="25055">
        <f ca="1"/>
        <v>265.08999999999997</v>
      </c>
      <c r="BB401" vm="25056">
        <f ca="1"/>
        <v>269.97000000000003</v>
      </c>
      <c r="BC401" vm="25057">
        <f ca="1"/>
        <v>289.92</v>
      </c>
      <c r="BD401" vm="25058">
        <f ca="1"/>
        <v>314.13</v>
      </c>
      <c r="BE401" vm="25059">
        <f ca="1"/>
        <v>297.92</v>
      </c>
      <c r="BF401" vm="25060">
        <f ca="1"/>
        <v>311.54000000000002</v>
      </c>
      <c r="BG401" vm="25061">
        <f ca="1"/>
        <v>306.07</v>
      </c>
      <c r="BH401" vm="25062">
        <f ca="1"/>
        <v>318.48</v>
      </c>
      <c r="BI401" vm="25063">
        <f ca="1"/>
        <v>290.37</v>
      </c>
      <c r="BJ401" vm="25064">
        <f ca="1"/>
        <v>287.18</v>
      </c>
      <c r="BK401" vm="25065">
        <f ca="1"/>
        <v>282.13</v>
      </c>
      <c r="BL401" vm="25066">
        <f ca="1"/>
        <v>268.67</v>
      </c>
      <c r="BM401" vm="25067">
        <f ca="1"/>
        <v>255.13</v>
      </c>
      <c r="BN401" vm="25068">
        <f ca="1"/>
        <v>277.55</v>
      </c>
      <c r="BO401" vm="25069">
        <f ca="1"/>
        <v>299.72000000000003</v>
      </c>
      <c r="BP401" vm="25070">
        <f ca="1"/>
        <v>298.12</v>
      </c>
      <c r="BQ401" vm="25071">
        <f ca="1"/>
        <v>318.7</v>
      </c>
      <c r="BR401" vm="25072">
        <f ca="1"/>
        <v>340.99</v>
      </c>
      <c r="BS401" vm="25073">
        <f ca="1"/>
        <v>358.97</v>
      </c>
      <c r="BT401" vm="15788">
        <f ca="1"/>
        <v>330.57</v>
      </c>
      <c r="BU401" vm="25074">
        <f ca="1"/>
        <v>345.33</v>
      </c>
      <c r="BV401" vm="25075">
        <f ca="1"/>
        <v>343.8</v>
      </c>
      <c r="BW401" vm="25076">
        <f ca="1"/>
        <v>389.02</v>
      </c>
      <c r="BX401" vm="25077">
        <f ca="1"/>
        <v>325.44</v>
      </c>
      <c r="BY401" vm="25078">
        <f ca="1"/>
        <v>303.39</v>
      </c>
      <c r="BZ401" vm="25079">
        <f ca="1"/>
        <v>344.1</v>
      </c>
      <c r="CA401" vm="25080">
        <f ca="1"/>
        <v>347.11</v>
      </c>
      <c r="CB401" vm="25081">
        <f ca="1"/>
        <v>336.61</v>
      </c>
      <c r="CC401" vm="25082">
        <f ca="1"/>
        <v>320.05</v>
      </c>
      <c r="CD401" vm="25083">
        <f ca="1"/>
        <v>335.79</v>
      </c>
      <c r="CE401" vm="25084">
        <f ca="1"/>
        <v>325.25</v>
      </c>
      <c r="CF401" vm="25085">
        <f ca="1"/>
        <v>284.64999999999998</v>
      </c>
      <c r="CG401" vm="25086">
        <f ca="1"/>
        <v>269.89999999999998</v>
      </c>
      <c r="CH401" vm="25087">
        <f ca="1"/>
        <v>299.3</v>
      </c>
      <c r="CI401" vm="25088">
        <f ca="1"/>
        <v>280.31</v>
      </c>
      <c r="CJ401" vm="25089">
        <f ca="1"/>
        <v>297.52999999999997</v>
      </c>
      <c r="CK401" vm="25090">
        <f ca="1"/>
        <v>259.35000000000002</v>
      </c>
      <c r="CL401" vm="15217">
        <f ca="1"/>
        <v>261.07</v>
      </c>
      <c r="CM401" vm="25091">
        <f ca="1"/>
        <v>260.89</v>
      </c>
      <c r="CN401" vm="25092">
        <f ca="1"/>
        <v>221.78</v>
      </c>
      <c r="CO401" vm="8720">
        <f ca="1"/>
        <v>231.76</v>
      </c>
      <c r="CP401" vm="5325">
        <f ca="1"/>
        <v>218.95</v>
      </c>
      <c r="CQ401" vm="25093">
        <f ca="1"/>
        <v>224.53</v>
      </c>
      <c r="CR401" vm="25094">
        <f ca="1"/>
        <v>200.17</v>
      </c>
      <c r="CS401" vm="5340">
        <f ca="1"/>
        <v>208.63</v>
      </c>
      <c r="CT401" vm="25095">
        <f ca="1"/>
        <v>246.96</v>
      </c>
      <c r="CU401" vm="12963">
        <f ca="1"/>
        <v>253.69</v>
      </c>
      <c r="CV401" vm="25096">
        <f ca="1"/>
        <v>223.86</v>
      </c>
      <c r="CW401" vm="1870">
        <f ca="1"/>
        <v>209.23</v>
      </c>
      <c r="CX401" vm="25097">
        <f ca="1"/>
        <v>216.7</v>
      </c>
      <c r="CY401" vm="9319">
        <f ca="1"/>
        <v>186.12</v>
      </c>
      <c r="CZ401" vm="25098">
        <f ca="1"/>
        <v>196.68</v>
      </c>
      <c r="DA401" vm="25099">
        <f ca="1"/>
        <v>196.3</v>
      </c>
      <c r="DB401" vm="14807">
        <f ca="1"/>
        <v>219.54</v>
      </c>
      <c r="DC401" vm="25100">
        <f ca="1"/>
        <v>226.66</v>
      </c>
      <c r="DD401" vm="25101">
        <f ca="1"/>
        <v>240.7</v>
      </c>
      <c r="DE401" vm="4937">
        <f ca="1"/>
        <v>229.47</v>
      </c>
      <c r="DF401" vm="25102">
        <f ca="1"/>
        <v>226.25</v>
      </c>
      <c r="DG401" vm="25103">
        <f ca="1"/>
        <v>203.8</v>
      </c>
    </row>
    <row r="402" spans="2:111" x14ac:dyDescent="0.55000000000000004">
      <c r="B402" t="e" vm="25104">
        <v>#VALUE!</v>
      </c>
      <c r="C402" t="str" cm="1">
        <f t="array" aca="1" ref="C402" ca="1">_FV(B402,"Industry")</f>
        <v>Residential &amp; Commercial REIT</v>
      </c>
      <c r="D402" cm="1" vm="25105">
        <f t="array" aca="1" ref="D402:DG402" ca="1">IFERROR(TRANSPOSE(_xlfn.STOCKHISTORY(B402,$B$1,$C$1,2,0,1)),"")</f>
        <v>65.683499999999995</v>
      </c>
      <c r="E402" vm="25106">
        <f ca="1"/>
        <v>63.468200000000003</v>
      </c>
      <c r="F402" vm="14369">
        <f ca="1"/>
        <v>71.62</v>
      </c>
      <c r="G402" vm="25107">
        <f ca="1"/>
        <v>64.976399999999998</v>
      </c>
      <c r="H402" vm="25108">
        <f ca="1"/>
        <v>66.064499999999995</v>
      </c>
      <c r="I402" vm="25109">
        <f ca="1"/>
        <v>65.749499999999998</v>
      </c>
      <c r="J402" vm="25110">
        <f ca="1"/>
        <v>64.900000000000006</v>
      </c>
      <c r="K402" vm="25111">
        <f ca="1"/>
        <v>61.921799999999998</v>
      </c>
      <c r="L402" vm="17092">
        <f ca="1"/>
        <v>64.33</v>
      </c>
      <c r="M402" vm="9947">
        <f ca="1"/>
        <v>61.75</v>
      </c>
      <c r="N402" vm="12257">
        <f ca="1"/>
        <v>60.01</v>
      </c>
      <c r="O402" vm="21820">
        <f ca="1"/>
        <v>64.36</v>
      </c>
      <c r="P402" vm="10082">
        <f ca="1"/>
        <v>60.77</v>
      </c>
      <c r="Q402" vm="15881">
        <f ca="1"/>
        <v>63.07</v>
      </c>
      <c r="R402" vm="3919">
        <f ca="1"/>
        <v>62.22</v>
      </c>
      <c r="S402" vm="7025">
        <f ca="1"/>
        <v>64.58</v>
      </c>
      <c r="T402" vm="5265">
        <f ca="1"/>
        <v>65.09</v>
      </c>
      <c r="U402" vm="15314">
        <f ca="1"/>
        <v>65.83</v>
      </c>
      <c r="V402" vm="2197">
        <f ca="1"/>
        <v>68.06</v>
      </c>
      <c r="W402" vm="16625">
        <f ca="1"/>
        <v>67.150000000000006</v>
      </c>
      <c r="X402" vm="5232">
        <f ca="1"/>
        <v>65.930000000000007</v>
      </c>
      <c r="Y402" vm="25112">
        <f ca="1"/>
        <v>67.260000000000005</v>
      </c>
      <c r="Z402" vm="14743">
        <f ca="1"/>
        <v>66.819999999999993</v>
      </c>
      <c r="AA402" vm="7839">
        <f ca="1"/>
        <v>63.77</v>
      </c>
      <c r="AB402" vm="17389">
        <f ca="1"/>
        <v>61.61</v>
      </c>
      <c r="AC402" vm="16892">
        <f ca="1"/>
        <v>56.23</v>
      </c>
      <c r="AD402" vm="1232">
        <f ca="1"/>
        <v>61.62</v>
      </c>
      <c r="AE402" vm="4733">
        <f ca="1"/>
        <v>61.71</v>
      </c>
      <c r="AF402" vm="10399">
        <f ca="1"/>
        <v>63.99</v>
      </c>
      <c r="AG402" vm="25113">
        <f ca="1"/>
        <v>63.69</v>
      </c>
      <c r="AH402" vm="3466">
        <f ca="1"/>
        <v>65.430000000000007</v>
      </c>
      <c r="AI402" vm="18154">
        <f ca="1"/>
        <v>67.75</v>
      </c>
      <c r="AJ402" vm="12195">
        <f ca="1"/>
        <v>66.260000000000005</v>
      </c>
      <c r="AK402" vm="10959">
        <f ca="1"/>
        <v>64.959999999999994</v>
      </c>
      <c r="AL402" vm="3972">
        <f ca="1"/>
        <v>71.25</v>
      </c>
      <c r="AM402" vm="25114">
        <f ca="1"/>
        <v>66.010000000000005</v>
      </c>
      <c r="AN402" vm="9568">
        <f ca="1"/>
        <v>72.56</v>
      </c>
      <c r="AO402" vm="19192">
        <f ca="1"/>
        <v>73.69</v>
      </c>
      <c r="AP402" vm="5236">
        <f ca="1"/>
        <v>75.319999999999993</v>
      </c>
      <c r="AQ402" vm="21413">
        <f ca="1"/>
        <v>76.42</v>
      </c>
      <c r="AR402" vm="25115">
        <f ca="1"/>
        <v>76.569999999999993</v>
      </c>
      <c r="AS402" vm="9447">
        <f ca="1"/>
        <v>75.92</v>
      </c>
      <c r="AT402" vm="6435">
        <f ca="1"/>
        <v>78.89</v>
      </c>
      <c r="AU402" vm="1246">
        <f ca="1"/>
        <v>84.76</v>
      </c>
      <c r="AV402" vm="25116">
        <f ca="1"/>
        <v>86.26</v>
      </c>
      <c r="AW402" vm="10544">
        <f ca="1"/>
        <v>88.66</v>
      </c>
      <c r="AX402" vm="6475">
        <f ca="1"/>
        <v>85.1</v>
      </c>
      <c r="AY402" vm="1249">
        <f ca="1"/>
        <v>80.92</v>
      </c>
      <c r="AZ402" vm="11061">
        <f ca="1"/>
        <v>83.08</v>
      </c>
      <c r="BA402" vm="19544">
        <f ca="1"/>
        <v>75.099999999999994</v>
      </c>
      <c r="BB402" vm="4733">
        <f ca="1"/>
        <v>61.71</v>
      </c>
      <c r="BC402" vm="25117">
        <f ca="1"/>
        <v>65.06</v>
      </c>
      <c r="BD402" vm="7442">
        <f ca="1"/>
        <v>60.56</v>
      </c>
      <c r="BE402" vm="21691">
        <f ca="1"/>
        <v>58.82</v>
      </c>
      <c r="BF402" vm="2158">
        <f ca="1"/>
        <v>53.63</v>
      </c>
      <c r="BG402" vm="11566">
        <f ca="1"/>
        <v>56.45</v>
      </c>
      <c r="BH402" vm="2504">
        <f ca="1"/>
        <v>51.33</v>
      </c>
      <c r="BI402" vm="4557">
        <f ca="1"/>
        <v>46.98</v>
      </c>
      <c r="BJ402" vm="19760">
        <f ca="1"/>
        <v>57.92</v>
      </c>
      <c r="BK402" vm="5038">
        <f ca="1"/>
        <v>59.28</v>
      </c>
      <c r="BL402" vm="17337">
        <f ca="1"/>
        <v>61.64</v>
      </c>
      <c r="BM402" vm="22493">
        <f ca="1"/>
        <v>65.41</v>
      </c>
      <c r="BN402" vm="10428">
        <f ca="1"/>
        <v>71.63</v>
      </c>
      <c r="BO402" vm="5758">
        <f ca="1"/>
        <v>74.23</v>
      </c>
      <c r="BP402" vm="12614">
        <f ca="1"/>
        <v>77.45</v>
      </c>
      <c r="BQ402" vm="23184">
        <f ca="1"/>
        <v>77</v>
      </c>
      <c r="BR402" vm="10028">
        <f ca="1"/>
        <v>84.13</v>
      </c>
      <c r="BS402" vm="12574">
        <f ca="1"/>
        <v>84.07</v>
      </c>
      <c r="BT402" vm="1249">
        <f ca="1"/>
        <v>80.92</v>
      </c>
      <c r="BU402" vm="8051">
        <f ca="1"/>
        <v>86.4</v>
      </c>
      <c r="BV402" vm="1244">
        <f ca="1"/>
        <v>85.31</v>
      </c>
      <c r="BW402" vm="14066">
        <f ca="1"/>
        <v>90.5</v>
      </c>
      <c r="BX402" vm="25118">
        <f ca="1"/>
        <v>88.73</v>
      </c>
      <c r="BY402" vm="11754">
        <f ca="1"/>
        <v>85.3</v>
      </c>
      <c r="BZ402" vm="16244">
        <f ca="1"/>
        <v>89.92</v>
      </c>
      <c r="CA402" vm="11962">
        <f ca="1"/>
        <v>81.5</v>
      </c>
      <c r="CB402" vm="5502">
        <f ca="1"/>
        <v>76.83</v>
      </c>
      <c r="CC402" vm="12275">
        <f ca="1"/>
        <v>72.22</v>
      </c>
      <c r="CD402" vm="12210">
        <f ca="1"/>
        <v>78.39</v>
      </c>
      <c r="CE402" vm="10409">
        <f ca="1"/>
        <v>73.180000000000007</v>
      </c>
      <c r="CF402" vm="18362">
        <f ca="1"/>
        <v>67.22</v>
      </c>
      <c r="CG402" vm="25119">
        <f ca="1"/>
        <v>63.02</v>
      </c>
      <c r="CH402" vm="15876">
        <f ca="1"/>
        <v>64.86</v>
      </c>
      <c r="CI402" vm="17403">
        <f ca="1"/>
        <v>59</v>
      </c>
      <c r="CJ402" vm="4752">
        <f ca="1"/>
        <v>63.65</v>
      </c>
      <c r="CK402" vm="6471">
        <f ca="1"/>
        <v>62.52</v>
      </c>
      <c r="CL402" vm="3955">
        <f ca="1"/>
        <v>60</v>
      </c>
      <c r="CM402" vm="18193">
        <f ca="1"/>
        <v>63.25</v>
      </c>
      <c r="CN402" vm="22601">
        <f ca="1"/>
        <v>60.8</v>
      </c>
      <c r="CO402" vm="7211">
        <f ca="1"/>
        <v>65.97</v>
      </c>
      <c r="CP402" vm="7026">
        <f ca="1"/>
        <v>65.94</v>
      </c>
      <c r="CQ402" vm="10955">
        <f ca="1"/>
        <v>64.83</v>
      </c>
      <c r="CR402" vm="10449">
        <f ca="1"/>
        <v>58.71</v>
      </c>
      <c r="CS402" vm="18084">
        <f ca="1"/>
        <v>55.33</v>
      </c>
      <c r="CT402" vm="2509">
        <f ca="1"/>
        <v>56.84</v>
      </c>
      <c r="CU402" vm="9453">
        <f ca="1"/>
        <v>61.16</v>
      </c>
      <c r="CV402" vm="17627">
        <f ca="1"/>
        <v>60.19</v>
      </c>
      <c r="CW402" vm="21817">
        <f ca="1"/>
        <v>60.21</v>
      </c>
      <c r="CX402" vm="18149">
        <f ca="1"/>
        <v>63.11</v>
      </c>
      <c r="CY402" vm="16900">
        <f ca="1"/>
        <v>64.400000000000006</v>
      </c>
      <c r="CZ402" vm="10394">
        <f ca="1"/>
        <v>65.03</v>
      </c>
      <c r="DA402" vm="5234">
        <f ca="1"/>
        <v>69.34</v>
      </c>
      <c r="DB402" vm="19533">
        <f ca="1"/>
        <v>69.63</v>
      </c>
      <c r="DC402" vm="25120">
        <f ca="1"/>
        <v>74.88</v>
      </c>
      <c r="DD402" vm="25121">
        <f ca="1"/>
        <v>74.459999999999994</v>
      </c>
      <c r="DE402" vm="11916">
        <f ca="1"/>
        <v>70.37</v>
      </c>
      <c r="DF402" vm="2218">
        <f ca="1"/>
        <v>76.66</v>
      </c>
      <c r="DG402" vm="20135">
        <f ca="1"/>
        <v>71.760000000000005</v>
      </c>
    </row>
    <row r="403" spans="2:111" x14ac:dyDescent="0.55000000000000004">
      <c r="B403" t="e" vm="25122">
        <v>#VALUE!</v>
      </c>
      <c r="C403" t="str" cm="1">
        <f t="array" aca="1" ref="C403" ca="1">_FV(B403,"Industry")</f>
        <v>Residential &amp; Commercial REIT</v>
      </c>
      <c r="D403" cm="1" vm="25123">
        <f t="array" aca="1" ref="D403:DG403" ca="1">IFERROR(TRANSPOSE(_xlfn.STOCKHISTORY(B403,$B$1,$C$1,2,0,1)),"")</f>
        <v>25.61</v>
      </c>
      <c r="E403" vm="4358">
        <f ca="1"/>
        <v>25.98</v>
      </c>
      <c r="F403" vm="11861">
        <f ca="1"/>
        <v>30.98</v>
      </c>
      <c r="G403" vm="5090">
        <f ca="1"/>
        <v>32.119999999999997</v>
      </c>
      <c r="H403" vm="11872">
        <f ca="1"/>
        <v>31.5</v>
      </c>
      <c r="I403" vm="6928">
        <f ca="1"/>
        <v>29.77</v>
      </c>
      <c r="J403" vm="10194">
        <f ca="1"/>
        <v>32.72</v>
      </c>
      <c r="K403" vm="8818">
        <f ca="1"/>
        <v>31.85</v>
      </c>
      <c r="L403" vm="11276">
        <f ca="1"/>
        <v>31.94</v>
      </c>
      <c r="M403" vm="19864">
        <f ca="1"/>
        <v>29.93</v>
      </c>
      <c r="N403" vm="10814">
        <f ca="1"/>
        <v>30.83</v>
      </c>
      <c r="O403" vm="7665">
        <f ca="1"/>
        <v>30.09</v>
      </c>
      <c r="P403" vm="6552">
        <f ca="1"/>
        <v>31.33</v>
      </c>
      <c r="Q403" vm="8116">
        <f ca="1"/>
        <v>33.72</v>
      </c>
      <c r="R403" vm="22320">
        <f ca="1"/>
        <v>33.979999999999997</v>
      </c>
      <c r="S403" vm="12657">
        <f ca="1"/>
        <v>33.869999999999997</v>
      </c>
      <c r="T403" vm="7981">
        <f ca="1"/>
        <v>32.96</v>
      </c>
      <c r="U403" vm="17718">
        <f ca="1"/>
        <v>33.5</v>
      </c>
      <c r="V403" vm="25124">
        <f ca="1"/>
        <v>33.020000000000003</v>
      </c>
      <c r="W403" vm="4360">
        <f ca="1"/>
        <v>32.61</v>
      </c>
      <c r="X403" vm="16619">
        <f ca="1"/>
        <v>34.03</v>
      </c>
      <c r="Y403" vm="10820">
        <f ca="1"/>
        <v>35.909999999999997</v>
      </c>
      <c r="Z403" vm="3863">
        <f ca="1"/>
        <v>35.380000000000003</v>
      </c>
      <c r="AA403" vm="5139">
        <f ca="1"/>
        <v>35.26</v>
      </c>
      <c r="AB403" vm="19368">
        <f ca="1"/>
        <v>37.54</v>
      </c>
      <c r="AC403" vm="24913">
        <f ca="1"/>
        <v>35.03</v>
      </c>
      <c r="AD403" vm="6923">
        <f ca="1"/>
        <v>35</v>
      </c>
      <c r="AE403" vm="3902">
        <f ca="1"/>
        <v>36.78</v>
      </c>
      <c r="AF403" vm="12642">
        <f ca="1"/>
        <v>37.33</v>
      </c>
      <c r="AG403" vm="2127">
        <f ca="1"/>
        <v>36.46</v>
      </c>
      <c r="AH403" vm="7036">
        <f ca="1"/>
        <v>34.18</v>
      </c>
      <c r="AI403" vm="3328">
        <f ca="1"/>
        <v>34.71</v>
      </c>
      <c r="AJ403" vm="13125">
        <f ca="1"/>
        <v>32.270000000000003</v>
      </c>
      <c r="AK403" vm="7404">
        <f ca="1"/>
        <v>26.63</v>
      </c>
      <c r="AL403" vm="25125">
        <f ca="1"/>
        <v>26.41</v>
      </c>
      <c r="AM403" vm="25126">
        <f ca="1"/>
        <v>21.86</v>
      </c>
      <c r="AN403" vm="18463">
        <f ca="1"/>
        <v>26.24</v>
      </c>
      <c r="AO403" vm="2498">
        <f ca="1"/>
        <v>24.89</v>
      </c>
      <c r="AP403" vm="3357">
        <f ca="1"/>
        <v>26.34</v>
      </c>
      <c r="AQ403" vm="4576">
        <f ca="1"/>
        <v>26.8</v>
      </c>
      <c r="AR403" vm="5053">
        <f ca="1"/>
        <v>22.8</v>
      </c>
      <c r="AS403" vm="3357">
        <f ca="1"/>
        <v>26.34</v>
      </c>
      <c r="AT403" vm="11004">
        <f ca="1"/>
        <v>25.41</v>
      </c>
      <c r="AU403" vm="25127">
        <f ca="1"/>
        <v>26.31</v>
      </c>
      <c r="AV403" vm="2995">
        <f ca="1"/>
        <v>27.7</v>
      </c>
      <c r="AW403" vm="6890">
        <f ca="1"/>
        <v>29.21</v>
      </c>
      <c r="AX403" vm="4395">
        <f ca="1"/>
        <v>29.51</v>
      </c>
      <c r="AY403" vm="3346">
        <f ca="1"/>
        <v>30.2</v>
      </c>
      <c r="AZ403" vm="4223">
        <f ca="1"/>
        <v>28.95</v>
      </c>
      <c r="BA403" vm="4358">
        <f ca="1"/>
        <v>25.98</v>
      </c>
      <c r="BB403" vm="17547">
        <f ca="1"/>
        <v>16.95</v>
      </c>
      <c r="BC403" vm="11867">
        <f ca="1"/>
        <v>21.87</v>
      </c>
      <c r="BD403" vm="24956">
        <f ca="1"/>
        <v>20.190000000000001</v>
      </c>
      <c r="BE403" vm="25128">
        <f ca="1"/>
        <v>22.46</v>
      </c>
      <c r="BF403" vm="16614">
        <f ca="1"/>
        <v>27.81</v>
      </c>
      <c r="BG403" vm="3326">
        <f ca="1"/>
        <v>30.31</v>
      </c>
      <c r="BH403" vm="11259">
        <f ca="1"/>
        <v>28.52</v>
      </c>
      <c r="BI403" vm="4990">
        <f ca="1"/>
        <v>27.29</v>
      </c>
      <c r="BJ403" vm="3301">
        <f ca="1"/>
        <v>29.04</v>
      </c>
      <c r="BK403" vm="4352">
        <f ca="1"/>
        <v>33.53</v>
      </c>
      <c r="BL403" vm="6875">
        <f ca="1"/>
        <v>31.19</v>
      </c>
      <c r="BM403" vm="12657">
        <f ca="1"/>
        <v>33.869999999999997</v>
      </c>
      <c r="BN403" vm="6924">
        <f ca="1"/>
        <v>35.6</v>
      </c>
      <c r="BO403" vm="25129">
        <f ca="1"/>
        <v>38.770000000000003</v>
      </c>
      <c r="BP403" vm="5135">
        <f ca="1"/>
        <v>37.96</v>
      </c>
      <c r="BQ403" vm="7434">
        <f ca="1"/>
        <v>34.42</v>
      </c>
      <c r="BR403" vm="8122">
        <f ca="1"/>
        <v>33.729999999999997</v>
      </c>
      <c r="BS403" vm="2490">
        <f ca="1"/>
        <v>36</v>
      </c>
      <c r="BT403" vm="11266">
        <f ca="1"/>
        <v>35.57</v>
      </c>
      <c r="BU403" vm="6915">
        <f ca="1"/>
        <v>35.72</v>
      </c>
      <c r="BV403" vm="24403">
        <f ca="1"/>
        <v>37.61</v>
      </c>
      <c r="BW403" vm="25130">
        <f ca="1"/>
        <v>41.18</v>
      </c>
      <c r="BX403" vm="11884">
        <f ca="1"/>
        <v>40.43</v>
      </c>
      <c r="BY403" vm="7440">
        <f ca="1"/>
        <v>38.880000000000003</v>
      </c>
      <c r="BZ403" vm="5077">
        <f ca="1"/>
        <v>37.9</v>
      </c>
      <c r="CA403" vm="3341">
        <f ca="1"/>
        <v>41.22</v>
      </c>
      <c r="CB403" vm="25131">
        <f ca="1"/>
        <v>39.520000000000003</v>
      </c>
      <c r="CC403" vm="3349">
        <f ca="1"/>
        <v>33.119999999999997</v>
      </c>
      <c r="CD403" vm="18078">
        <f ca="1"/>
        <v>36.32</v>
      </c>
      <c r="CE403" vm="5074">
        <f ca="1"/>
        <v>34.159999999999997</v>
      </c>
      <c r="CF403" vm="6170">
        <f ca="1"/>
        <v>28.56</v>
      </c>
      <c r="CG403" vm="1993">
        <f ca="1"/>
        <v>30.93</v>
      </c>
      <c r="CH403" vm="25132">
        <f ca="1"/>
        <v>32.71</v>
      </c>
      <c r="CI403" vm="10869">
        <f ca="1"/>
        <v>31</v>
      </c>
      <c r="CJ403" vm="21606">
        <f ca="1"/>
        <v>34.43</v>
      </c>
      <c r="CK403" vm="17716">
        <f ca="1"/>
        <v>31.25</v>
      </c>
      <c r="CL403" vm="22566">
        <f ca="1"/>
        <v>30.13</v>
      </c>
      <c r="CM403" vm="4996">
        <f ca="1"/>
        <v>29.91</v>
      </c>
      <c r="CN403" vm="4332">
        <f ca="1"/>
        <v>28.66</v>
      </c>
      <c r="CO403" vm="2532">
        <f ca="1"/>
        <v>33.51</v>
      </c>
      <c r="CP403" vm="25133">
        <f ca="1"/>
        <v>34.06</v>
      </c>
      <c r="CQ403" vm="4390">
        <f ca="1"/>
        <v>32.75</v>
      </c>
      <c r="CR403" vm="8120">
        <f ca="1"/>
        <v>30.66</v>
      </c>
      <c r="CS403" vm="3354">
        <f ca="1"/>
        <v>28.69</v>
      </c>
      <c r="CT403" vm="11549">
        <f ca="1"/>
        <v>31.35</v>
      </c>
      <c r="CU403" vm="19868">
        <f ca="1"/>
        <v>34.770000000000003</v>
      </c>
      <c r="CV403" vm="3159">
        <f ca="1"/>
        <v>32.770000000000003</v>
      </c>
      <c r="CW403" vm="12220">
        <f ca="1"/>
        <v>34.380000000000003</v>
      </c>
      <c r="CX403" vm="10820">
        <f ca="1"/>
        <v>35.909999999999997</v>
      </c>
      <c r="CY403" vm="25134">
        <f ca="1"/>
        <v>30.17</v>
      </c>
      <c r="CZ403" vm="8769">
        <f ca="1"/>
        <v>30.03</v>
      </c>
      <c r="DA403" vm="21658">
        <f ca="1"/>
        <v>28.39</v>
      </c>
      <c r="DB403" vm="2518">
        <f ca="1"/>
        <v>31.76</v>
      </c>
      <c r="DC403" vm="3358">
        <f ca="1"/>
        <v>30.49</v>
      </c>
      <c r="DD403" vm="22590">
        <f ca="1"/>
        <v>33.86</v>
      </c>
      <c r="DE403" vm="6926">
        <f ca="1"/>
        <v>31.16</v>
      </c>
      <c r="DF403" vm="4575">
        <f ca="1"/>
        <v>32.26</v>
      </c>
      <c r="DG403" vm="23698">
        <f ca="1"/>
        <v>28.15</v>
      </c>
    </row>
    <row r="404" spans="2:111" x14ac:dyDescent="0.55000000000000004">
      <c r="B404" t="e" vm="25135">
        <v>#VALUE!</v>
      </c>
      <c r="C404" t="str" cm="1">
        <f t="array" aca="1" ref="C404" ca="1">_FV(B404,"Industry")</f>
        <v>Residential &amp; Commercial REIT</v>
      </c>
      <c r="D404" cm="1" vm="16651">
        <f t="array" aca="1" ref="D404:CT404" ca="1">IFERROR(TRANSPOSE(_xlfn.STOCKHISTORY(B404,$B$1,$C$1,2,0,1)),"")</f>
        <v>21.79</v>
      </c>
      <c r="E404" vm="22481">
        <f ca="1"/>
        <v>21.83</v>
      </c>
      <c r="F404" vm="200">
        <f ca="1"/>
        <v>21.55</v>
      </c>
      <c r="G404" vm="19941">
        <f ca="1"/>
        <v>21.52</v>
      </c>
      <c r="H404" vm="10144">
        <f ca="1"/>
        <v>21.63</v>
      </c>
      <c r="I404" vm="4193">
        <f ca="1"/>
        <v>21.32</v>
      </c>
      <c r="J404" vm="21535">
        <f ca="1"/>
        <v>23.14</v>
      </c>
      <c r="K404" vm="17519">
        <f ca="1"/>
        <v>22.65</v>
      </c>
      <c r="L404" vm="12004">
        <f ca="1"/>
        <v>22.57</v>
      </c>
      <c r="M404" vm="4510">
        <f ca="1"/>
        <v>23.55</v>
      </c>
      <c r="N404" vm="21537">
        <f ca="1"/>
        <v>23.57</v>
      </c>
      <c r="O404" vm="7389">
        <f ca="1"/>
        <v>22.49</v>
      </c>
      <c r="P404" vm="11105">
        <f ca="1"/>
        <v>21.75</v>
      </c>
      <c r="Q404" vm="6878">
        <f ca="1"/>
        <v>22.83</v>
      </c>
      <c r="R404" vm="21535">
        <f ca="1"/>
        <v>23.14</v>
      </c>
      <c r="S404" vm="11262">
        <f ca="1"/>
        <v>22.01</v>
      </c>
      <c r="T404" vm="10186">
        <f ca="1"/>
        <v>23.06</v>
      </c>
      <c r="U404" vm="25136">
        <f ca="1"/>
        <v>23.11</v>
      </c>
      <c r="V404" vm="12649">
        <f ca="1"/>
        <v>23.37</v>
      </c>
      <c r="W404" vm="25137">
        <f ca="1"/>
        <v>22.91</v>
      </c>
      <c r="X404" vm="17526">
        <f ca="1"/>
        <v>21.88</v>
      </c>
      <c r="Y404" vm="5655">
        <f ca="1"/>
        <v>21.46</v>
      </c>
      <c r="Z404" vm="7641">
        <f ca="1"/>
        <v>20.079999999999998</v>
      </c>
      <c r="AA404" vm="7389">
        <f ca="1"/>
        <v>22.49</v>
      </c>
      <c r="AB404" vm="7634">
        <f ca="1"/>
        <v>23</v>
      </c>
      <c r="AC404" vm="7397">
        <f ca="1"/>
        <v>24.33</v>
      </c>
      <c r="AD404" vm="22460">
        <f ca="1"/>
        <v>24.86</v>
      </c>
      <c r="AE404" vm="22547">
        <f ca="1"/>
        <v>25.63</v>
      </c>
      <c r="AF404" vm="8768">
        <f ca="1"/>
        <v>26.73</v>
      </c>
      <c r="AG404" vm="5658">
        <f ca="1"/>
        <v>27.47</v>
      </c>
      <c r="AH404" vm="11015">
        <f ca="1"/>
        <v>28.76</v>
      </c>
      <c r="AI404" vm="19933">
        <f ca="1"/>
        <v>29.61</v>
      </c>
      <c r="AJ404" vm="4346">
        <f ca="1"/>
        <v>30.79</v>
      </c>
      <c r="AK404" vm="7032">
        <f ca="1"/>
        <v>30.53</v>
      </c>
      <c r="AL404" vm="7176">
        <f ca="1"/>
        <v>29.97</v>
      </c>
      <c r="AM404" vm="20679">
        <f ca="1"/>
        <v>31.47</v>
      </c>
      <c r="AN404" vm="3354">
        <f ca="1"/>
        <v>28.69</v>
      </c>
      <c r="AO404" vm="16604">
        <f ca="1"/>
        <v>21.37</v>
      </c>
      <c r="AP404" vm="11243">
        <f ca="1"/>
        <v>23.65</v>
      </c>
      <c r="AQ404" vm="25138">
        <f ca="1"/>
        <v>26.3</v>
      </c>
      <c r="AR404" vm="18142">
        <f ca="1"/>
        <v>27.53</v>
      </c>
      <c r="AS404" vm="4344">
        <f ca="1"/>
        <v>29.82</v>
      </c>
      <c r="AT404" vm="21496">
        <f ca="1"/>
        <v>28.63</v>
      </c>
      <c r="AU404" vm="6868">
        <f ca="1"/>
        <v>27.99</v>
      </c>
      <c r="AV404" vm="4504">
        <f ca="1"/>
        <v>27.26</v>
      </c>
      <c r="AW404" vm="8778">
        <f ca="1"/>
        <v>28.58</v>
      </c>
      <c r="AX404" vm="25139">
        <f ca="1"/>
        <v>29.7</v>
      </c>
      <c r="AY404" vm="7438">
        <f ca="1"/>
        <v>29.48</v>
      </c>
      <c r="AZ404" vm="4984">
        <f ca="1"/>
        <v>29.14</v>
      </c>
      <c r="BA404" vm="3014">
        <f ca="1"/>
        <v>31.99</v>
      </c>
      <c r="BB404" vm="11994">
        <f ca="1"/>
        <v>35.06</v>
      </c>
      <c r="BC404" vm="4339">
        <f ca="1"/>
        <v>36.270000000000003</v>
      </c>
      <c r="BD404" vm="21682">
        <f ca="1"/>
        <v>37.29</v>
      </c>
      <c r="BE404" vm="21864">
        <f ca="1"/>
        <v>40.68</v>
      </c>
      <c r="BF404" vm="25130">
        <f ca="1"/>
        <v>41.18</v>
      </c>
      <c r="BG404" vm="10565">
        <f ca="1"/>
        <v>38.33</v>
      </c>
      <c r="BH404" vm="20437">
        <f ca="1"/>
        <v>41.25</v>
      </c>
      <c r="BI404" vm="12880">
        <f ca="1"/>
        <v>40.44</v>
      </c>
      <c r="BJ404" vm="4698">
        <f ca="1"/>
        <v>45.34</v>
      </c>
      <c r="BK404" vm="2047">
        <f ca="1"/>
        <v>41.98</v>
      </c>
      <c r="BL404" vm="8132">
        <f ca="1"/>
        <v>37.799999999999997</v>
      </c>
      <c r="BM404" vm="12853">
        <f ca="1"/>
        <v>40.18</v>
      </c>
      <c r="BN404" vm="16696">
        <f ca="1"/>
        <v>39.82</v>
      </c>
      <c r="BO404" vm="3868">
        <f ca="1"/>
        <v>37.72</v>
      </c>
      <c r="BP404" vm="21728">
        <f ca="1"/>
        <v>35.58</v>
      </c>
      <c r="BQ404" vm="25140">
        <f ca="1"/>
        <v>39.03</v>
      </c>
      <c r="BR404" vm="21686">
        <f ca="1"/>
        <v>36.28</v>
      </c>
      <c r="BS404" vm="20547">
        <f ca="1"/>
        <v>33.770000000000003</v>
      </c>
      <c r="BT404" vm="4542">
        <f ca="1"/>
        <v>31.69</v>
      </c>
      <c r="BU404" vm="6553">
        <f ca="1"/>
        <v>32.630000000000003</v>
      </c>
      <c r="BV404" vm="2444">
        <f ca="1"/>
        <v>29.64</v>
      </c>
      <c r="BW404" vm="4534">
        <f ca="1"/>
        <v>32.5</v>
      </c>
      <c r="BX404" vm="24960">
        <f ca="1"/>
        <v>31.26</v>
      </c>
      <c r="BY404" vm="6913">
        <f ca="1"/>
        <v>31.23</v>
      </c>
      <c r="BZ404" vm="25141">
        <f ca="1"/>
        <v>33.369999999999997</v>
      </c>
      <c r="CA404" vm="25142">
        <f ca="1"/>
        <v>33.880000000000003</v>
      </c>
      <c r="CB404" vm="10819">
        <f ca="1"/>
        <v>34.4</v>
      </c>
      <c r="CC404" vm="12227">
        <f ca="1"/>
        <v>35.5</v>
      </c>
      <c r="CD404" vm="4363">
        <f ca="1"/>
        <v>34.090000000000003</v>
      </c>
      <c r="CE404" vm="4542">
        <f ca="1"/>
        <v>31.69</v>
      </c>
      <c r="CF404" vm="1982">
        <f ca="1"/>
        <v>29.69</v>
      </c>
      <c r="CG404" vm="25143">
        <f ca="1"/>
        <v>33.36</v>
      </c>
      <c r="CH404" vm="4581">
        <f ca="1"/>
        <v>34.11</v>
      </c>
      <c r="CI404" vm="17577">
        <f ca="1"/>
        <v>32.93</v>
      </c>
      <c r="CJ404" vm="3163">
        <f ca="1"/>
        <v>34.07</v>
      </c>
      <c r="CK404" vm="3865">
        <f ca="1"/>
        <v>35.61</v>
      </c>
      <c r="CL404" vm="24396">
        <f ca="1"/>
        <v>34.200000000000003</v>
      </c>
      <c r="CM404" vm="11879">
        <f ca="1"/>
        <v>34.79</v>
      </c>
      <c r="CN404" vm="4349">
        <f ca="1"/>
        <v>35.89</v>
      </c>
      <c r="CO404" vm="7821">
        <f ca="1"/>
        <v>35.270000000000003</v>
      </c>
      <c r="CP404" vm="2457">
        <f ca="1"/>
        <v>36.840000000000003</v>
      </c>
      <c r="CQ404" vm="5139">
        <f ca="1"/>
        <v>35.26</v>
      </c>
      <c r="CR404" vm="20549">
        <f ca="1"/>
        <v>31.41</v>
      </c>
      <c r="CS404" vm="5087">
        <f ca="1"/>
        <v>34.25</v>
      </c>
      <c r="CT404" vm="11264">
        <f ca="1"/>
        <v>31.97</v>
      </c>
    </row>
    <row r="405" spans="2:111" x14ac:dyDescent="0.55000000000000004">
      <c r="B405" t="e" vm="25144">
        <v>#VALUE!</v>
      </c>
      <c r="C405" t="str" cm="1">
        <f t="array" aca="1" ref="C405" ca="1">_FV(B405,"Industry")</f>
        <v>Residential &amp; Commercial REIT</v>
      </c>
      <c r="D405" cm="1" vm="25145">
        <f t="array" aca="1" ref="D405:DG405" ca="1">IFERROR(TRANSPOSE(_xlfn.STOCKHISTORY(B405,$B$1,$C$1,2,0,1)),"")</f>
        <v>213.11</v>
      </c>
      <c r="E405" vm="25146">
        <f ca="1"/>
        <v>209.28</v>
      </c>
      <c r="F405" vm="25147">
        <f ca="1"/>
        <v>233.86</v>
      </c>
      <c r="G405" vm="25148">
        <f ca="1"/>
        <v>220.45</v>
      </c>
      <c r="H405" vm="25149">
        <f ca="1"/>
        <v>227.23</v>
      </c>
      <c r="I405" vm="25150">
        <f ca="1"/>
        <v>228.09</v>
      </c>
      <c r="J405" vm="25151">
        <f ca="1"/>
        <v>233.88</v>
      </c>
      <c r="K405" vm="2604">
        <f ca="1"/>
        <v>227.1</v>
      </c>
      <c r="L405" vm="25152">
        <f ca="1"/>
        <v>222.7</v>
      </c>
      <c r="M405" vm="25153">
        <f ca="1"/>
        <v>214.09</v>
      </c>
      <c r="N405" vm="25154">
        <f ca="1"/>
        <v>215.92</v>
      </c>
      <c r="O405" vm="25155">
        <f ca="1"/>
        <v>232.5</v>
      </c>
      <c r="P405" vm="25156">
        <f ca="1"/>
        <v>224.3</v>
      </c>
      <c r="Q405" vm="13294">
        <f ca="1"/>
        <v>234.7</v>
      </c>
      <c r="R405" vm="15215">
        <f ca="1"/>
        <v>231.53</v>
      </c>
      <c r="S405" vm="2261">
        <f ca="1"/>
        <v>244.47</v>
      </c>
      <c r="T405" vm="15831">
        <f ca="1"/>
        <v>256.92</v>
      </c>
      <c r="U405" vm="25157">
        <f ca="1"/>
        <v>257.27</v>
      </c>
      <c r="V405" vm="25158">
        <f ca="1"/>
        <v>261.7</v>
      </c>
      <c r="W405" vm="25159">
        <f ca="1"/>
        <v>265.97000000000003</v>
      </c>
      <c r="X405" vm="25160">
        <f ca="1"/>
        <v>254.03</v>
      </c>
      <c r="Y405" vm="25050">
        <f ca="1"/>
        <v>262.43</v>
      </c>
      <c r="Z405" vm="25161">
        <f ca="1"/>
        <v>246.99</v>
      </c>
      <c r="AA405" vm="25162">
        <f ca="1"/>
        <v>241.37</v>
      </c>
      <c r="AB405" vm="25163">
        <f ca="1"/>
        <v>232.98</v>
      </c>
      <c r="AC405" vm="25164">
        <f ca="1"/>
        <v>223.83</v>
      </c>
      <c r="AD405" vm="25165">
        <f ca="1"/>
        <v>240.68</v>
      </c>
      <c r="AE405" vm="13926">
        <f ca="1"/>
        <v>239.69</v>
      </c>
      <c r="AF405" vm="25166">
        <f ca="1"/>
        <v>239.03</v>
      </c>
      <c r="AG405" vm="25167">
        <f ca="1"/>
        <v>239.07</v>
      </c>
      <c r="AH405" vm="25168">
        <f ca="1"/>
        <v>240.45</v>
      </c>
      <c r="AI405" vm="25169">
        <f ca="1"/>
        <v>246.28</v>
      </c>
      <c r="AJ405" vm="25170">
        <f ca="1"/>
        <v>246.71</v>
      </c>
      <c r="AK405" vm="18698">
        <f ca="1"/>
        <v>250.78</v>
      </c>
      <c r="AL405" vm="25171">
        <f ca="1"/>
        <v>262.51</v>
      </c>
      <c r="AM405" vm="8365">
        <f ca="1"/>
        <v>245.21</v>
      </c>
      <c r="AN405" vm="3561">
        <f ca="1"/>
        <v>271.2</v>
      </c>
      <c r="AO405" vm="25172">
        <f ca="1"/>
        <v>279.83999999999997</v>
      </c>
      <c r="AP405" vm="25173">
        <f ca="1"/>
        <v>289.24</v>
      </c>
      <c r="AQ405" vm="18705">
        <f ca="1"/>
        <v>282.5</v>
      </c>
      <c r="AR405" vm="25174">
        <f ca="1"/>
        <v>291.74</v>
      </c>
      <c r="AS405" vm="25175">
        <f ca="1"/>
        <v>291.93</v>
      </c>
      <c r="AT405" vm="25176">
        <f ca="1"/>
        <v>302.22000000000003</v>
      </c>
      <c r="AU405" vm="25177">
        <f ca="1"/>
        <v>321.26</v>
      </c>
      <c r="AV405" vm="25178">
        <f ca="1"/>
        <v>326.64999999999998</v>
      </c>
      <c r="AW405" vm="25179">
        <f ca="1"/>
        <v>327.13</v>
      </c>
      <c r="AX405" vm="25180">
        <f ca="1"/>
        <v>312.18</v>
      </c>
      <c r="AY405" vm="25181">
        <f ca="1"/>
        <v>300.86</v>
      </c>
      <c r="AZ405" vm="25182">
        <f ca="1"/>
        <v>309.76</v>
      </c>
      <c r="BA405" vm="25183">
        <f ca="1"/>
        <v>283.36</v>
      </c>
      <c r="BB405" vm="1875">
        <f ca="1"/>
        <v>220.24</v>
      </c>
      <c r="BC405" vm="5849">
        <f ca="1"/>
        <v>244.1</v>
      </c>
      <c r="BD405" vm="25184">
        <f ca="1"/>
        <v>242.77</v>
      </c>
      <c r="BE405" vm="25185">
        <f ca="1"/>
        <v>229.17</v>
      </c>
      <c r="BF405" vm="6834">
        <f ca="1"/>
        <v>220.74</v>
      </c>
      <c r="BG405" vm="25186">
        <f ca="1"/>
        <v>216.51</v>
      </c>
      <c r="BH405" vm="13488">
        <f ca="1"/>
        <v>200.79</v>
      </c>
      <c r="BI405" vm="25187">
        <f ca="1"/>
        <v>204.59</v>
      </c>
      <c r="BJ405" vm="25188">
        <f ca="1"/>
        <v>245.88</v>
      </c>
      <c r="BK405" vm="9617">
        <f ca="1"/>
        <v>237.42</v>
      </c>
      <c r="BL405" vm="15762">
        <f ca="1"/>
        <v>239.61</v>
      </c>
      <c r="BM405" vm="25189">
        <f ca="1"/>
        <v>254.79</v>
      </c>
      <c r="BN405" vm="25190">
        <f ca="1"/>
        <v>271.83999999999997</v>
      </c>
      <c r="BO405" vm="25191">
        <f ca="1"/>
        <v>290.52</v>
      </c>
      <c r="BP405" vm="25192">
        <f ca="1"/>
        <v>295.29000000000002</v>
      </c>
      <c r="BQ405" vm="2118">
        <f ca="1"/>
        <v>300.01</v>
      </c>
      <c r="BR405" vm="25193">
        <f ca="1"/>
        <v>328.1</v>
      </c>
      <c r="BS405" vm="25194">
        <f ca="1"/>
        <v>330.74</v>
      </c>
      <c r="BT405" vm="25195">
        <f ca="1"/>
        <v>319.74</v>
      </c>
      <c r="BU405" vm="5958">
        <f ca="1"/>
        <v>339.93</v>
      </c>
      <c r="BV405" vm="25196">
        <f ca="1"/>
        <v>339.44</v>
      </c>
      <c r="BW405" vm="25197">
        <f ca="1"/>
        <v>352.23</v>
      </c>
      <c r="BX405" vm="24292">
        <f ca="1"/>
        <v>332.5</v>
      </c>
      <c r="BY405" vm="25198">
        <f ca="1"/>
        <v>317.17</v>
      </c>
      <c r="BZ405" vm="25199">
        <f ca="1"/>
        <v>345.48</v>
      </c>
      <c r="CA405" vm="25200">
        <f ca="1"/>
        <v>329.27</v>
      </c>
      <c r="CB405" vm="17997">
        <f ca="1"/>
        <v>283.85000000000002</v>
      </c>
      <c r="CC405" vm="25201">
        <f ca="1"/>
        <v>261.51</v>
      </c>
      <c r="CD405" vm="11488">
        <f ca="1"/>
        <v>286.52999999999997</v>
      </c>
      <c r="CE405" vm="25202">
        <f ca="1"/>
        <v>265.06</v>
      </c>
      <c r="CF405" vm="25203">
        <f ca="1"/>
        <v>242.23</v>
      </c>
      <c r="CG405" vm="25204">
        <f ca="1"/>
        <v>222.24</v>
      </c>
      <c r="CH405" vm="25205">
        <f ca="1"/>
        <v>220.38</v>
      </c>
      <c r="CI405" vm="25206">
        <f ca="1"/>
        <v>211.92</v>
      </c>
      <c r="CJ405" vm="25207">
        <f ca="1"/>
        <v>226.07</v>
      </c>
      <c r="CK405" vm="25208">
        <f ca="1"/>
        <v>228.06</v>
      </c>
      <c r="CL405" vm="15750">
        <f ca="1"/>
        <v>209.14</v>
      </c>
      <c r="CM405" vm="25209">
        <f ca="1"/>
        <v>219.73</v>
      </c>
      <c r="CN405" vm="25210">
        <f ca="1"/>
        <v>216.06</v>
      </c>
      <c r="CO405" vm="25211">
        <f ca="1"/>
        <v>234.3</v>
      </c>
      <c r="CP405" vm="25212">
        <f ca="1"/>
        <v>243.55</v>
      </c>
      <c r="CQ405" vm="25213">
        <f ca="1"/>
        <v>238.39</v>
      </c>
      <c r="CR405" vm="25214">
        <f ca="1"/>
        <v>212.09</v>
      </c>
      <c r="CS405" vm="24133">
        <f ca="1"/>
        <v>213.92</v>
      </c>
      <c r="CT405" vm="19347">
        <f ca="1"/>
        <v>213.46</v>
      </c>
      <c r="CU405" vm="25215">
        <f ca="1"/>
        <v>247.94</v>
      </c>
      <c r="CV405" vm="25216">
        <f ca="1"/>
        <v>233.27</v>
      </c>
      <c r="CW405" vm="25217">
        <f ca="1"/>
        <v>231.4</v>
      </c>
      <c r="CX405" vm="24723">
        <f ca="1"/>
        <v>244.81</v>
      </c>
      <c r="CY405" vm="1913">
        <f ca="1"/>
        <v>246.25</v>
      </c>
      <c r="CZ405" vm="25218">
        <f ca="1"/>
        <v>259.79000000000002</v>
      </c>
      <c r="DA405" vm="7276">
        <f ca="1"/>
        <v>272.2</v>
      </c>
      <c r="DB405" vm="25219">
        <f ca="1"/>
        <v>278.36</v>
      </c>
      <c r="DC405" vm="25220">
        <f ca="1"/>
        <v>301.79000000000002</v>
      </c>
      <c r="DD405" vm="25221">
        <f ca="1"/>
        <v>295.42</v>
      </c>
      <c r="DE405" vm="25222">
        <f ca="1"/>
        <v>283.86</v>
      </c>
      <c r="DF405" vm="25223">
        <f ca="1"/>
        <v>310.45999999999998</v>
      </c>
      <c r="DG405" vm="25224">
        <f ca="1"/>
        <v>285.44</v>
      </c>
    </row>
    <row r="406" spans="2:111" x14ac:dyDescent="0.55000000000000004">
      <c r="B406" t="e" vm="25225">
        <v>#VALUE!</v>
      </c>
      <c r="C406" t="str" cm="1">
        <f t="array" aca="1" ref="C406" ca="1">_FV(B406,"Industry")</f>
        <v>Residential &amp; Commercial REIT</v>
      </c>
      <c r="D406" cm="1" vm="14295">
        <f t="array" aca="1" ref="D406:DG406" ca="1">IFERROR(TRANSPOSE(_xlfn.STOCKHISTORY(B406,$B$1,$C$1,2,0,1)),"")</f>
        <v>93.82</v>
      </c>
      <c r="E406" vm="25226">
        <f ca="1"/>
        <v>89.94</v>
      </c>
      <c r="F406" vm="7883">
        <f ca="1"/>
        <v>102.21</v>
      </c>
      <c r="G406" vm="2875">
        <f ca="1"/>
        <v>95.71</v>
      </c>
      <c r="H406" vm="9898">
        <f ca="1"/>
        <v>102.99</v>
      </c>
      <c r="I406" vm="2830">
        <f ca="1"/>
        <v>106.4</v>
      </c>
      <c r="J406" vm="3835">
        <f ca="1"/>
        <v>106.02</v>
      </c>
      <c r="K406" vm="10543">
        <f ca="1"/>
        <v>93.99</v>
      </c>
      <c r="L406" vm="10543">
        <f ca="1"/>
        <v>93.99</v>
      </c>
      <c r="M406" vm="25227">
        <f ca="1"/>
        <v>92.75</v>
      </c>
      <c r="N406" vm="2787">
        <f ca="1"/>
        <v>91.63</v>
      </c>
      <c r="O406" vm="2894">
        <f ca="1"/>
        <v>97.92</v>
      </c>
      <c r="P406" vm="10003">
        <f ca="1"/>
        <v>94.95</v>
      </c>
      <c r="Q406" vm="3494">
        <f ca="1"/>
        <v>102.73</v>
      </c>
      <c r="R406" vm="25228">
        <f ca="1"/>
        <v>101.74</v>
      </c>
      <c r="S406" vm="22133">
        <f ca="1"/>
        <v>99.21</v>
      </c>
      <c r="T406" vm="14070">
        <f ca="1"/>
        <v>101.94</v>
      </c>
      <c r="U406" vm="24858">
        <f ca="1"/>
        <v>105.38</v>
      </c>
      <c r="V406" vm="6444">
        <f ca="1"/>
        <v>103.53</v>
      </c>
      <c r="W406" vm="13221">
        <f ca="1"/>
        <v>106.46</v>
      </c>
      <c r="X406" vm="25229">
        <f ca="1"/>
        <v>106.88</v>
      </c>
      <c r="Y406" vm="17196">
        <f ca="1"/>
        <v>102.35</v>
      </c>
      <c r="Z406" vm="8670">
        <f ca="1"/>
        <v>102.44</v>
      </c>
      <c r="AA406" vm="24020">
        <f ca="1"/>
        <v>100.56</v>
      </c>
      <c r="AB406" vm="13451">
        <f ca="1"/>
        <v>95.37</v>
      </c>
      <c r="AC406" vm="12569">
        <f ca="1"/>
        <v>85.82</v>
      </c>
      <c r="AD406" vm="3515">
        <f ca="1"/>
        <v>91.24</v>
      </c>
      <c r="AE406" vm="9667">
        <f ca="1"/>
        <v>91.46</v>
      </c>
      <c r="AF406" vm="25230">
        <f ca="1"/>
        <v>93.56</v>
      </c>
      <c r="AG406" vm="14075">
        <f ca="1"/>
        <v>100.67</v>
      </c>
      <c r="AH406" vm="11315">
        <f ca="1"/>
        <v>100.78</v>
      </c>
      <c r="AI406" vm="25231">
        <f ca="1"/>
        <v>103.56</v>
      </c>
      <c r="AJ406" vm="13551">
        <f ca="1"/>
        <v>100.18</v>
      </c>
      <c r="AK406" vm="3484">
        <f ca="1"/>
        <v>97.71</v>
      </c>
      <c r="AL406" vm="25231">
        <f ca="1"/>
        <v>103.56</v>
      </c>
      <c r="AM406" vm="2015">
        <f ca="1"/>
        <v>95.7</v>
      </c>
      <c r="AN406" vm="25232">
        <f ca="1"/>
        <v>101.28</v>
      </c>
      <c r="AO406" vm="2901">
        <f ca="1"/>
        <v>103.58</v>
      </c>
      <c r="AP406" vm="6360">
        <f ca="1"/>
        <v>109.33</v>
      </c>
      <c r="AQ406" vm="25233">
        <f ca="1"/>
        <v>109.41</v>
      </c>
      <c r="AR406" vm="6405">
        <f ca="1"/>
        <v>114.18</v>
      </c>
      <c r="AS406" vm="23927">
        <f ca="1"/>
        <v>117.76</v>
      </c>
      <c r="AT406" vm="24503">
        <f ca="1"/>
        <v>117.84</v>
      </c>
      <c r="AU406" vm="8300">
        <f ca="1"/>
        <v>126.68</v>
      </c>
      <c r="AV406" vm="22682">
        <f ca="1"/>
        <v>130.01</v>
      </c>
      <c r="AW406" vm="15616">
        <f ca="1"/>
        <v>138.99</v>
      </c>
      <c r="AX406" vm="25234">
        <f ca="1"/>
        <v>136.11000000000001</v>
      </c>
      <c r="AY406" vm="17410">
        <f ca="1"/>
        <v>131.86000000000001</v>
      </c>
      <c r="AZ406" vm="11607">
        <f ca="1"/>
        <v>137.21</v>
      </c>
      <c r="BA406" vm="25235">
        <f ca="1"/>
        <v>129.26</v>
      </c>
      <c r="BB406" vm="25236">
        <f ca="1"/>
        <v>103.03</v>
      </c>
      <c r="BC406" vm="21179">
        <f ca="1"/>
        <v>111.92</v>
      </c>
      <c r="BD406" vm="18906">
        <f ca="1"/>
        <v>116.36</v>
      </c>
      <c r="BE406" vm="22245">
        <f ca="1"/>
        <v>114.67</v>
      </c>
      <c r="BF406" vm="25237">
        <f ca="1"/>
        <v>119.19</v>
      </c>
      <c r="BG406" vm="22240">
        <f ca="1"/>
        <v>117.12</v>
      </c>
      <c r="BH406" vm="16675">
        <f ca="1"/>
        <v>115.95</v>
      </c>
      <c r="BI406" vm="25238">
        <f ca="1"/>
        <v>116.63</v>
      </c>
      <c r="BJ406" vm="17626">
        <f ca="1"/>
        <v>126.16</v>
      </c>
      <c r="BK406" vm="7514">
        <f ca="1"/>
        <v>126.69</v>
      </c>
      <c r="BL406" vm="6076">
        <f ca="1"/>
        <v>132.75</v>
      </c>
      <c r="BM406" vm="22949">
        <f ca="1"/>
        <v>134.72999999999999</v>
      </c>
      <c r="BN406" vm="13359">
        <f ca="1"/>
        <v>144.36000000000001</v>
      </c>
      <c r="BO406" vm="2290">
        <f ca="1"/>
        <v>157.33000000000001</v>
      </c>
      <c r="BP406" vm="25239">
        <f ca="1"/>
        <v>160.69999999999999</v>
      </c>
      <c r="BQ406" vm="25240">
        <f ca="1"/>
        <v>168.42</v>
      </c>
      <c r="BR406" vm="25241">
        <f ca="1"/>
        <v>193.1</v>
      </c>
      <c r="BS406" vm="25242">
        <f ca="1"/>
        <v>192.37</v>
      </c>
      <c r="BT406" vm="25243">
        <f ca="1"/>
        <v>186.75</v>
      </c>
      <c r="BU406" vm="25244">
        <f ca="1"/>
        <v>204.21</v>
      </c>
      <c r="BV406" vm="22794">
        <f ca="1"/>
        <v>206.25</v>
      </c>
      <c r="BW406" vm="25245">
        <f ca="1"/>
        <v>229.44</v>
      </c>
      <c r="BX406" vm="25246">
        <f ca="1"/>
        <v>206.68</v>
      </c>
      <c r="BY406" vm="25247">
        <f ca="1"/>
        <v>204.61</v>
      </c>
      <c r="BZ406" vm="25248">
        <f ca="1"/>
        <v>209.45</v>
      </c>
      <c r="CA406" vm="25098">
        <f ca="1"/>
        <v>196.68</v>
      </c>
      <c r="CB406" vm="9132">
        <f ca="1"/>
        <v>181</v>
      </c>
      <c r="CC406" vm="25249">
        <f ca="1"/>
        <v>174.67</v>
      </c>
      <c r="CD406" vm="25250">
        <f ca="1"/>
        <v>185.73</v>
      </c>
      <c r="CE406" vm="25251">
        <f ca="1"/>
        <v>165.67</v>
      </c>
      <c r="CF406" vm="25252">
        <f ca="1"/>
        <v>155.07</v>
      </c>
      <c r="CG406" vm="25253">
        <f ca="1"/>
        <v>157.44999999999999</v>
      </c>
      <c r="CH406" vm="25254">
        <f ca="1"/>
        <v>164.88</v>
      </c>
      <c r="CI406" vm="21066">
        <f ca="1"/>
        <v>156.99</v>
      </c>
      <c r="CJ406" vm="25255">
        <f ca="1"/>
        <v>166.72</v>
      </c>
      <c r="CK406" vm="23195">
        <f ca="1"/>
        <v>160.1</v>
      </c>
      <c r="CL406" vm="25256">
        <f ca="1"/>
        <v>151.04</v>
      </c>
      <c r="CM406" vm="25257">
        <f ca="1"/>
        <v>153.80000000000001</v>
      </c>
      <c r="CN406" vm="25258">
        <f ca="1"/>
        <v>147.06</v>
      </c>
      <c r="CO406" vm="18391">
        <f ca="1"/>
        <v>151.86000000000001</v>
      </c>
      <c r="CP406" vm="25259">
        <f ca="1"/>
        <v>149.66</v>
      </c>
      <c r="CQ406" vm="25260">
        <f ca="1"/>
        <v>145.22999999999999</v>
      </c>
      <c r="CR406" vm="25261">
        <f ca="1"/>
        <v>128.65</v>
      </c>
      <c r="CS406" vm="7518">
        <f ca="1"/>
        <v>118.15</v>
      </c>
      <c r="CT406" vm="25262">
        <f ca="1"/>
        <v>124.48</v>
      </c>
      <c r="CU406" vm="8867">
        <f ca="1"/>
        <v>134.46</v>
      </c>
      <c r="CV406" vm="12778">
        <f ca="1"/>
        <v>126.38</v>
      </c>
      <c r="CW406" vm="16723">
        <f ca="1"/>
        <v>125.68</v>
      </c>
      <c r="CX406" vm="25263">
        <f ca="1"/>
        <v>131.58000000000001</v>
      </c>
      <c r="CY406" vm="8866">
        <f ca="1"/>
        <v>130</v>
      </c>
      <c r="CZ406" vm="20805">
        <f ca="1"/>
        <v>133.71</v>
      </c>
      <c r="DA406" vm="1218">
        <f ca="1"/>
        <v>142.61000000000001</v>
      </c>
      <c r="DB406" vm="25264">
        <f ca="1"/>
        <v>139.77000000000001</v>
      </c>
      <c r="DC406" vm="25265">
        <f ca="1"/>
        <v>162.37</v>
      </c>
      <c r="DD406" vm="22921">
        <f ca="1"/>
        <v>158.9</v>
      </c>
      <c r="DE406" vm="22213">
        <f ca="1"/>
        <v>151.34</v>
      </c>
      <c r="DF406" vm="2079">
        <f ca="1"/>
        <v>164.16</v>
      </c>
      <c r="DG406" vm="25266">
        <f ca="1"/>
        <v>154.57</v>
      </c>
    </row>
    <row r="407" spans="2:111" x14ac:dyDescent="0.55000000000000004">
      <c r="B407" t="e" vm="25267">
        <v>#VALUE!</v>
      </c>
      <c r="C407" t="str" cm="1">
        <f t="array" aca="1" ref="C407" ca="1">_FV(B407,"Industry")</f>
        <v>Residential &amp; Commercial REIT</v>
      </c>
      <c r="D407" cm="1" vm="11054">
        <f t="array" aca="1" ref="D407:DG407" ca="1">IFERROR(TRANSPOSE(_xlfn.STOCKHISTORY(B407,$B$1,$C$1,2,0,1)),"")</f>
        <v>79.180000000000007</v>
      </c>
      <c r="E407" vm="17098">
        <f ca="1"/>
        <v>79.16</v>
      </c>
      <c r="F407" vm="3187">
        <f ca="1"/>
        <v>90.89</v>
      </c>
      <c r="G407" vm="11356">
        <f ca="1"/>
        <v>92.95</v>
      </c>
      <c r="H407" vm="10524">
        <f ca="1"/>
        <v>96.9</v>
      </c>
      <c r="I407" vm="13003">
        <f ca="1"/>
        <v>103.52</v>
      </c>
      <c r="J407" vm="25268">
        <f ca="1"/>
        <v>112.3</v>
      </c>
      <c r="K407" vm="21424">
        <f ca="1"/>
        <v>110.09</v>
      </c>
      <c r="L407" vm="4767">
        <f ca="1"/>
        <v>108.77</v>
      </c>
      <c r="M407" vm="1279">
        <f ca="1"/>
        <v>107.81</v>
      </c>
      <c r="N407" vm="15349">
        <f ca="1"/>
        <v>109.59</v>
      </c>
      <c r="O407" vm="25269">
        <f ca="1"/>
        <v>111.13</v>
      </c>
      <c r="P407" vm="25270">
        <f ca="1"/>
        <v>110.82</v>
      </c>
      <c r="Q407" vm="25271">
        <f ca="1"/>
        <v>119.31</v>
      </c>
      <c r="R407" vm="23302">
        <f ca="1"/>
        <v>110.52</v>
      </c>
      <c r="S407" vm="21392">
        <f ca="1"/>
        <v>112.51</v>
      </c>
      <c r="T407" vm="2097">
        <f ca="1"/>
        <v>116.68</v>
      </c>
      <c r="U407" vm="25272">
        <f ca="1"/>
        <v>120.47</v>
      </c>
      <c r="V407" vm="20295">
        <f ca="1"/>
        <v>121.25</v>
      </c>
      <c r="W407" vm="18843">
        <f ca="1"/>
        <v>121.31</v>
      </c>
      <c r="X407" vm="25273">
        <f ca="1"/>
        <v>118.97</v>
      </c>
      <c r="Y407" vm="12378">
        <f ca="1"/>
        <v>123.96</v>
      </c>
      <c r="Z407" vm="17613">
        <f ca="1"/>
        <v>127.06</v>
      </c>
      <c r="AA407" vm="1228">
        <f ca="1"/>
        <v>130.59</v>
      </c>
      <c r="AB407" vm="24048">
        <f ca="1"/>
        <v>129.69999999999999</v>
      </c>
      <c r="AC407" vm="18843">
        <f ca="1"/>
        <v>121.31</v>
      </c>
      <c r="AD407" vm="16274">
        <f ca="1"/>
        <v>124.89</v>
      </c>
      <c r="AE407" vm="15344">
        <f ca="1"/>
        <v>124.57</v>
      </c>
      <c r="AF407" vm="3212">
        <f ca="1"/>
        <v>124.92</v>
      </c>
      <c r="AG407" vm="17284">
        <f ca="1"/>
        <v>126.17</v>
      </c>
      <c r="AH407" vm="25274">
        <f ca="1"/>
        <v>127.44</v>
      </c>
      <c r="AI407" vm="25275">
        <f ca="1"/>
        <v>128.35</v>
      </c>
      <c r="AJ407" vm="21009">
        <f ca="1"/>
        <v>125.79</v>
      </c>
      <c r="AK407" vm="11217">
        <f ca="1"/>
        <v>122.23</v>
      </c>
      <c r="AL407" vm="19711">
        <f ca="1"/>
        <v>124.5</v>
      </c>
      <c r="AM407" vm="7742">
        <f ca="1"/>
        <v>115.24</v>
      </c>
      <c r="AN407" vm="25276">
        <f ca="1"/>
        <v>131.71</v>
      </c>
      <c r="AO407" vm="8887">
        <f ca="1"/>
        <v>135.88999999999999</v>
      </c>
      <c r="AP407" vm="25277">
        <f ca="1"/>
        <v>142.56</v>
      </c>
      <c r="AQ407" vm="2574">
        <f ca="1"/>
        <v>142.38999999999999</v>
      </c>
      <c r="AR407" vm="25278">
        <f ca="1"/>
        <v>146.41</v>
      </c>
      <c r="AS407" vm="25279">
        <f ca="1"/>
        <v>141.09</v>
      </c>
      <c r="AT407" vm="25280">
        <f ca="1"/>
        <v>146.36000000000001</v>
      </c>
      <c r="AU407" vm="2818">
        <f ca="1"/>
        <v>149.84</v>
      </c>
      <c r="AV407" vm="24026">
        <f ca="1"/>
        <v>154.04</v>
      </c>
      <c r="AW407" vm="25281">
        <f ca="1"/>
        <v>158.75</v>
      </c>
      <c r="AX407" vm="25282">
        <f ca="1"/>
        <v>162.52000000000001</v>
      </c>
      <c r="AY407" vm="25283">
        <f ca="1"/>
        <v>161.58000000000001</v>
      </c>
      <c r="AZ407" vm="22635">
        <f ca="1"/>
        <v>163.19999999999999</v>
      </c>
      <c r="BA407" vm="25284">
        <f ca="1"/>
        <v>151.88</v>
      </c>
      <c r="BB407" vm="25285">
        <f ca="1"/>
        <v>137.06</v>
      </c>
      <c r="BC407" vm="23854">
        <f ca="1"/>
        <v>157.09</v>
      </c>
      <c r="BD407" vm="25286">
        <f ca="1"/>
        <v>153.72</v>
      </c>
      <c r="BE407" vm="22634">
        <f ca="1"/>
        <v>162.25</v>
      </c>
      <c r="BF407" vm="25287">
        <f ca="1"/>
        <v>177.55</v>
      </c>
      <c r="BG407" vm="24905">
        <f ca="1"/>
        <v>168.38</v>
      </c>
      <c r="BH407" vm="13505">
        <f ca="1"/>
        <v>160</v>
      </c>
      <c r="BI407" vm="2285">
        <f ca="1"/>
        <v>151.52000000000001</v>
      </c>
      <c r="BJ407" vm="25288">
        <f ca="1"/>
        <v>163.72999999999999</v>
      </c>
      <c r="BK407" vm="18773">
        <f ca="1"/>
        <v>178.22</v>
      </c>
      <c r="BL407" vm="25289">
        <f ca="1"/>
        <v>167.11</v>
      </c>
      <c r="BM407" vm="1555">
        <f ca="1"/>
        <v>159.69</v>
      </c>
      <c r="BN407" vm="12323">
        <f ca="1"/>
        <v>164.3</v>
      </c>
      <c r="BO407" vm="3752">
        <f ca="1"/>
        <v>181.1</v>
      </c>
      <c r="BP407" vm="25290">
        <f ca="1"/>
        <v>178.26</v>
      </c>
      <c r="BQ407" vm="25291">
        <f ca="1"/>
        <v>181.94</v>
      </c>
      <c r="BR407" vm="25292">
        <f ca="1"/>
        <v>201.34</v>
      </c>
      <c r="BS407" vm="11478">
        <f ca="1"/>
        <v>206.37</v>
      </c>
      <c r="BT407" vm="25293">
        <f ca="1"/>
        <v>191.07</v>
      </c>
      <c r="BU407" vm="23252">
        <f ca="1"/>
        <v>204.14</v>
      </c>
      <c r="BV407" vm="25294">
        <f ca="1"/>
        <v>200.07</v>
      </c>
      <c r="BW407" vm="25295">
        <f ca="1"/>
        <v>222.96</v>
      </c>
      <c r="BX407" vm="25296">
        <f ca="1"/>
        <v>194.84</v>
      </c>
      <c r="BY407" vm="25297">
        <f ca="1"/>
        <v>189.4</v>
      </c>
      <c r="BZ407" vm="25298">
        <f ca="1"/>
        <v>201.25</v>
      </c>
      <c r="CA407" vm="1176">
        <f ca="1"/>
        <v>182.16</v>
      </c>
      <c r="CB407" vm="25299">
        <f ca="1"/>
        <v>165.95</v>
      </c>
      <c r="CC407" vm="17790">
        <f ca="1"/>
        <v>145.03</v>
      </c>
      <c r="CD407" vm="25300">
        <f ca="1"/>
        <v>165.78</v>
      </c>
      <c r="CE407" vm="25301">
        <f ca="1"/>
        <v>153.4</v>
      </c>
      <c r="CF407" vm="25302">
        <f ca="1"/>
        <v>140.19</v>
      </c>
      <c r="CG407" vm="21308">
        <f ca="1"/>
        <v>145.30000000000001</v>
      </c>
      <c r="CH407" vm="25303">
        <f ca="1"/>
        <v>155.61000000000001</v>
      </c>
      <c r="CI407" vm="17797">
        <f ca="1"/>
        <v>145.66999999999999</v>
      </c>
      <c r="CJ407" vm="25304">
        <f ca="1"/>
        <v>160.74</v>
      </c>
      <c r="CK407" vm="20995">
        <f ca="1"/>
        <v>149.78</v>
      </c>
      <c r="CL407" vm="20175">
        <f ca="1"/>
        <v>125.59</v>
      </c>
      <c r="CM407" vm="25305">
        <f ca="1"/>
        <v>124.18</v>
      </c>
      <c r="CN407" vm="25306">
        <f ca="1"/>
        <v>113.46</v>
      </c>
      <c r="CO407" vm="4014">
        <f ca="1"/>
        <v>113.49</v>
      </c>
      <c r="CP407" vm="16723">
        <f ca="1"/>
        <v>125.68</v>
      </c>
      <c r="CQ407" vm="17154">
        <f ca="1"/>
        <v>116.34</v>
      </c>
      <c r="CR407" vm="1181">
        <f ca="1"/>
        <v>100.1</v>
      </c>
      <c r="CS407" vm="2837">
        <f ca="1"/>
        <v>93.13</v>
      </c>
      <c r="CT407" vm="17615">
        <f ca="1"/>
        <v>109.4</v>
      </c>
      <c r="CU407" vm="9270">
        <f ca="1"/>
        <v>126.77</v>
      </c>
      <c r="CV407" vm="13443">
        <f ca="1"/>
        <v>120.9</v>
      </c>
      <c r="CW407" vm="17678">
        <f ca="1"/>
        <v>124.73</v>
      </c>
      <c r="CX407" vm="22246">
        <f ca="1"/>
        <v>128.91</v>
      </c>
      <c r="CY407" vm="16325">
        <f ca="1"/>
        <v>115.87</v>
      </c>
      <c r="CZ407" vm="3838">
        <f ca="1"/>
        <v>119</v>
      </c>
      <c r="DA407" vm="14081">
        <f ca="1"/>
        <v>116.97</v>
      </c>
      <c r="DB407" vm="19706">
        <f ca="1"/>
        <v>117.29</v>
      </c>
      <c r="DC407" vm="4125">
        <f ca="1"/>
        <v>119.57</v>
      </c>
      <c r="DD407" vm="5647">
        <f ca="1"/>
        <v>118.75</v>
      </c>
      <c r="DE407" vm="22187">
        <f ca="1"/>
        <v>111.55</v>
      </c>
      <c r="DF407" vm="4779">
        <f ca="1"/>
        <v>110.23</v>
      </c>
      <c r="DG407" vm="22148">
        <f ca="1"/>
        <v>97.55</v>
      </c>
    </row>
    <row r="408" spans="2:111" x14ac:dyDescent="0.55000000000000004">
      <c r="B408" t="e" vm="25307">
        <v>#VALUE!</v>
      </c>
      <c r="C408" t="str" cm="1">
        <f t="array" aca="1" ref="C408" ca="1">_FV(B408,"Industry")</f>
        <v>Residential &amp; Commercial REIT</v>
      </c>
      <c r="D408" cm="1" vm="25308">
        <f t="array" aca="1" ref="D408:DG408" ca="1">IFERROR(TRANSPOSE(_xlfn.STOCKHISTORY(B408,$B$1,$C$1,2,0,1)),"")</f>
        <v>32.718299999999999</v>
      </c>
      <c r="E408" vm="25309">
        <f ca="1"/>
        <v>26.9284</v>
      </c>
      <c r="F408" vm="25310">
        <f ca="1"/>
        <v>29.659500000000001</v>
      </c>
      <c r="G408" vm="25311">
        <f ca="1"/>
        <v>30.797499999999999</v>
      </c>
      <c r="H408" vm="25312">
        <f ca="1"/>
        <v>29.923500000000001</v>
      </c>
      <c r="I408" vm="25313">
        <f ca="1"/>
        <v>32.208500000000001</v>
      </c>
      <c r="J408" vm="25314">
        <f ca="1"/>
        <v>35.7134</v>
      </c>
      <c r="K408" vm="25315">
        <f ca="1"/>
        <v>35.804499999999997</v>
      </c>
      <c r="L408" vm="25316">
        <f ca="1"/>
        <v>34.548200000000001</v>
      </c>
      <c r="M408" vm="25317">
        <f ca="1"/>
        <v>31.1798</v>
      </c>
      <c r="N408" vm="21895">
        <f ca="1"/>
        <v>29.53</v>
      </c>
      <c r="O408" vm="10828">
        <f ca="1"/>
        <v>29.72</v>
      </c>
      <c r="P408" vm="4345">
        <f ca="1"/>
        <v>30.32</v>
      </c>
      <c r="Q408" vm="10897">
        <f ca="1"/>
        <v>32.79</v>
      </c>
      <c r="R408" vm="2448">
        <f ca="1"/>
        <v>31.28</v>
      </c>
      <c r="S408" vm="11549">
        <f ca="1"/>
        <v>31.35</v>
      </c>
      <c r="T408" vm="6524">
        <f ca="1"/>
        <v>31.34</v>
      </c>
      <c r="U408" vm="1976">
        <f ca="1"/>
        <v>31.96</v>
      </c>
      <c r="V408" vm="13117">
        <f ca="1"/>
        <v>31.65</v>
      </c>
      <c r="W408" vm="19136">
        <f ca="1"/>
        <v>29.81</v>
      </c>
      <c r="X408" vm="4336">
        <f ca="1"/>
        <v>27.83</v>
      </c>
      <c r="Y408" vm="17521">
        <f ca="1"/>
        <v>25.84</v>
      </c>
      <c r="Z408" vm="11130">
        <f ca="1"/>
        <v>26.44</v>
      </c>
      <c r="AA408" vm="4574">
        <f ca="1"/>
        <v>26.08</v>
      </c>
      <c r="AB408" vm="11017">
        <f ca="1"/>
        <v>24.08</v>
      </c>
      <c r="AC408" vm="6899">
        <f ca="1"/>
        <v>21.64</v>
      </c>
      <c r="AD408" vm="21652">
        <f ca="1"/>
        <v>23.23</v>
      </c>
      <c r="AE408" vm="22392">
        <f ca="1"/>
        <v>23.36</v>
      </c>
      <c r="AF408" vm="10190">
        <f ca="1"/>
        <v>23.97</v>
      </c>
      <c r="AG408" vm="16609">
        <f ca="1"/>
        <v>25.82</v>
      </c>
      <c r="AH408" vm="11263">
        <f ca="1"/>
        <v>25.9</v>
      </c>
      <c r="AI408" vm="10166">
        <f ca="1"/>
        <v>27.03</v>
      </c>
      <c r="AJ408" vm="6885">
        <f ca="1"/>
        <v>26.32</v>
      </c>
      <c r="AK408" vm="12673">
        <f ca="1"/>
        <v>27.55</v>
      </c>
      <c r="AL408" vm="18466">
        <f ca="1"/>
        <v>29.26</v>
      </c>
      <c r="AM408" vm="4175">
        <f ca="1"/>
        <v>27.93</v>
      </c>
      <c r="AN408" vm="2450">
        <f ca="1"/>
        <v>31.54</v>
      </c>
      <c r="AO408" vm="19865">
        <f ca="1"/>
        <v>30.77</v>
      </c>
      <c r="AP408" vm="7039">
        <f ca="1"/>
        <v>31.3</v>
      </c>
      <c r="AQ408" vm="11865">
        <f ca="1"/>
        <v>29.78</v>
      </c>
      <c r="AR408" vm="25318">
        <f ca="1"/>
        <v>31.71</v>
      </c>
      <c r="AS408" vm="25319">
        <f ca="1"/>
        <v>31.98</v>
      </c>
      <c r="AT408" vm="2964">
        <f ca="1"/>
        <v>31.93</v>
      </c>
      <c r="AU408" vm="3328">
        <f ca="1"/>
        <v>34.71</v>
      </c>
      <c r="AV408" vm="4515">
        <f ca="1"/>
        <v>35.630000000000003</v>
      </c>
      <c r="AW408" vm="22598">
        <f ca="1"/>
        <v>37.619999999999997</v>
      </c>
      <c r="AX408" vm="20683">
        <f ca="1"/>
        <v>34.880000000000003</v>
      </c>
      <c r="AY408" vm="1978">
        <f ca="1"/>
        <v>34.47</v>
      </c>
      <c r="AZ408" vm="2981">
        <f ca="1"/>
        <v>35.99</v>
      </c>
      <c r="BA408" vm="22542">
        <f ca="1"/>
        <v>31.64</v>
      </c>
      <c r="BB408" vm="25320">
        <f ca="1"/>
        <v>23.85</v>
      </c>
      <c r="BC408" vm="25321">
        <f ca="1"/>
        <v>26.14</v>
      </c>
      <c r="BD408" vm="3306">
        <f ca="1"/>
        <v>24.64</v>
      </c>
      <c r="BE408" vm="18468">
        <f ca="1"/>
        <v>27.56</v>
      </c>
      <c r="BF408" vm="4990">
        <f ca="1"/>
        <v>27.29</v>
      </c>
      <c r="BG408" vm="8777">
        <f ca="1"/>
        <v>27.64</v>
      </c>
      <c r="BH408" vm="25322">
        <f ca="1"/>
        <v>27.15</v>
      </c>
      <c r="BI408" vm="4156">
        <f ca="1"/>
        <v>26.97</v>
      </c>
      <c r="BJ408" vm="19934">
        <f ca="1"/>
        <v>28.86</v>
      </c>
      <c r="BK408" vm="16385">
        <f ca="1"/>
        <v>30.23</v>
      </c>
      <c r="BL408" vm="3327">
        <f ca="1"/>
        <v>29.65</v>
      </c>
      <c r="BM408" vm="11288">
        <f ca="1"/>
        <v>29.09</v>
      </c>
      <c r="BN408" vm="3012">
        <f ca="1"/>
        <v>31.74</v>
      </c>
      <c r="BO408" vm="4226">
        <f ca="1"/>
        <v>34.340000000000003</v>
      </c>
      <c r="BP408" vm="4354">
        <f ca="1"/>
        <v>33.380000000000003</v>
      </c>
      <c r="BQ408" vm="24914">
        <f ca="1"/>
        <v>33.29</v>
      </c>
      <c r="BR408" vm="7982">
        <f ca="1"/>
        <v>36.97</v>
      </c>
      <c r="BS408" vm="2490">
        <f ca="1"/>
        <v>36</v>
      </c>
      <c r="BT408" vm="4389">
        <f ca="1"/>
        <v>33.479999999999997</v>
      </c>
      <c r="BU408" vm="21602">
        <f ca="1"/>
        <v>35.51</v>
      </c>
      <c r="BV408" vm="4392">
        <f ca="1"/>
        <v>32.86</v>
      </c>
      <c r="BW408" vm="2181">
        <f ca="1"/>
        <v>36.090000000000003</v>
      </c>
      <c r="BX408" vm="4364">
        <f ca="1"/>
        <v>35.369999999999997</v>
      </c>
      <c r="BY408" vm="17580">
        <f ca="1"/>
        <v>31.06</v>
      </c>
      <c r="BZ408" vm="12860">
        <f ca="1"/>
        <v>34.33</v>
      </c>
      <c r="CA408" vm="4214">
        <f ca="1"/>
        <v>32.81</v>
      </c>
      <c r="CB408" vm="1982">
        <f ca="1"/>
        <v>29.69</v>
      </c>
      <c r="CC408" vm="21891">
        <f ca="1"/>
        <v>25.91</v>
      </c>
      <c r="CD408" vm="7535">
        <f ca="1"/>
        <v>27.63</v>
      </c>
      <c r="CE408" vm="10191">
        <f ca="1"/>
        <v>26.25</v>
      </c>
      <c r="CF408" vm="10099">
        <f ca="1"/>
        <v>22.92</v>
      </c>
      <c r="CG408" vm="2993">
        <f ca="1"/>
        <v>23.73</v>
      </c>
      <c r="CH408" vm="25323">
        <f ca="1"/>
        <v>26.26</v>
      </c>
      <c r="CI408" vm="4649">
        <f ca="1"/>
        <v>25.07</v>
      </c>
      <c r="CJ408" vm="20670">
        <f ca="1"/>
        <v>27.48</v>
      </c>
      <c r="CK408" vm="7391">
        <f ca="1"/>
        <v>24.06</v>
      </c>
      <c r="CL408" vm="19873">
        <f ca="1"/>
        <v>21.97</v>
      </c>
      <c r="CM408" vm="19873">
        <f ca="1"/>
        <v>21.97</v>
      </c>
      <c r="CN408" vm="4651">
        <f ca="1"/>
        <v>19.96</v>
      </c>
      <c r="CO408" vm="23393">
        <f ca="1"/>
        <v>20.100000000000001</v>
      </c>
      <c r="CP408" vm="22481">
        <f ca="1"/>
        <v>21.83</v>
      </c>
      <c r="CQ408" vm="25324">
        <f ca="1"/>
        <v>20.58</v>
      </c>
      <c r="CR408" vm="25325">
        <f ca="1"/>
        <v>18.36</v>
      </c>
      <c r="CS408" vm="25326">
        <f ca="1"/>
        <v>15.55</v>
      </c>
      <c r="CT408" vm="25327">
        <f ca="1"/>
        <v>17.32</v>
      </c>
      <c r="CU408" vm="25328">
        <f ca="1"/>
        <v>19.8</v>
      </c>
      <c r="CV408" vm="6906">
        <f ca="1"/>
        <v>18.5</v>
      </c>
      <c r="CW408" vm="4669">
        <f ca="1"/>
        <v>16.75</v>
      </c>
      <c r="CX408" vm="4480">
        <f ca="1"/>
        <v>18.75</v>
      </c>
      <c r="CY408" vm="4440">
        <f ca="1"/>
        <v>18.61</v>
      </c>
      <c r="CZ408" vm="10997">
        <f ca="1"/>
        <v>19.899999999999999</v>
      </c>
      <c r="DA408" vm="25329">
        <f ca="1"/>
        <v>19.600000000000001</v>
      </c>
      <c r="DB408" vm="11543">
        <f ca="1"/>
        <v>21.82</v>
      </c>
      <c r="DC408" vm="19209">
        <f ca="1"/>
        <v>22.28</v>
      </c>
      <c r="DD408" vm="17518">
        <f ca="1"/>
        <v>22.87</v>
      </c>
      <c r="DE408" vm="210">
        <f ca="1"/>
        <v>22.45</v>
      </c>
      <c r="DF408" vm="10187">
        <f ca="1"/>
        <v>21.99</v>
      </c>
      <c r="DG408" vm="22511">
        <f ca="1"/>
        <v>20.27</v>
      </c>
    </row>
    <row r="409" spans="2:111" x14ac:dyDescent="0.55000000000000004">
      <c r="B409" t="e" vm="25330">
        <v>#VALUE!</v>
      </c>
      <c r="C409" t="str" cm="1">
        <f t="array" aca="1" ref="C409" ca="1">_FV(B409,"Industry")</f>
        <v>Residential &amp; Commercial REIT</v>
      </c>
      <c r="D409" cm="1" vm="21593">
        <f t="array" aca="1" ref="D409:DG409" ca="1">IFERROR(TRANSPOSE(_xlfn.STOCKHISTORY(B409,$B$1,$C$1,2,0,1)),"")</f>
        <v>27.19</v>
      </c>
      <c r="E409" vm="17253">
        <f ca="1"/>
        <v>26.75</v>
      </c>
      <c r="F409" vm="21499">
        <f ca="1"/>
        <v>28.78</v>
      </c>
      <c r="G409" vm="20716">
        <f ca="1"/>
        <v>28.12</v>
      </c>
      <c r="H409" vm="18467">
        <f ca="1"/>
        <v>28.18</v>
      </c>
      <c r="I409" vm="22589">
        <f ca="1"/>
        <v>31.38</v>
      </c>
      <c r="J409" vm="3298">
        <f ca="1"/>
        <v>32.1</v>
      </c>
      <c r="K409" vm="11246">
        <f ca="1"/>
        <v>30.05</v>
      </c>
      <c r="L409" vm="4223">
        <f ca="1"/>
        <v>28.95</v>
      </c>
      <c r="M409" vm="2999">
        <f ca="1"/>
        <v>26.61</v>
      </c>
      <c r="N409" vm="19867">
        <f ca="1"/>
        <v>25.54</v>
      </c>
      <c r="O409" vm="21914">
        <f ca="1"/>
        <v>25.16</v>
      </c>
      <c r="P409" vm="2498">
        <f ca="1"/>
        <v>24.89</v>
      </c>
      <c r="Q409" vm="18140">
        <f ca="1"/>
        <v>24.25</v>
      </c>
      <c r="R409" vm="4479">
        <f ca="1"/>
        <v>22.09</v>
      </c>
      <c r="S409" vm="8110">
        <f ca="1"/>
        <v>20.29</v>
      </c>
      <c r="T409" vm="7765">
        <f ca="1"/>
        <v>17.54</v>
      </c>
      <c r="U409" vm="4442">
        <f ca="1"/>
        <v>18.350000000000001</v>
      </c>
      <c r="V409" vm="4469">
        <f ca="1"/>
        <v>20.18</v>
      </c>
      <c r="W409" vm="24955">
        <f ca="1"/>
        <v>19.62</v>
      </c>
      <c r="X409" vm="4611">
        <f ca="1"/>
        <v>19.55</v>
      </c>
      <c r="Y409" vm="4618">
        <f ca="1"/>
        <v>18.16</v>
      </c>
      <c r="Z409" vm="25331">
        <f ca="1"/>
        <v>18.52</v>
      </c>
      <c r="AA409" vm="21513">
        <f ca="1"/>
        <v>18.149999999999999</v>
      </c>
      <c r="AB409" vm="21618">
        <f ca="1"/>
        <v>15.91</v>
      </c>
      <c r="AC409" vm="19899">
        <f ca="1"/>
        <v>14.96</v>
      </c>
      <c r="AD409" vm="4254">
        <f ca="1"/>
        <v>14.4</v>
      </c>
      <c r="AE409" vm="21645">
        <f ca="1"/>
        <v>14.51</v>
      </c>
      <c r="AF409" vm="4295">
        <f ca="1"/>
        <v>15.46</v>
      </c>
      <c r="AG409" vm="7803">
        <f ca="1"/>
        <v>16.989999999999998</v>
      </c>
      <c r="AH409" vm="4147">
        <f ca="1"/>
        <v>16.690000000000001</v>
      </c>
      <c r="AI409" vm="10131">
        <f ca="1"/>
        <v>17.11</v>
      </c>
      <c r="AJ409" vm="19872">
        <f ca="1"/>
        <v>16.739999999999998</v>
      </c>
      <c r="AK409" vm="4367">
        <f ca="1"/>
        <v>16.09</v>
      </c>
      <c r="AL409" vm="4629">
        <f ca="1"/>
        <v>16.350000000000001</v>
      </c>
      <c r="AM409" vm="7786">
        <f ca="1"/>
        <v>14.65</v>
      </c>
      <c r="AN409" vm="4465">
        <f ca="1"/>
        <v>17.010000000000002</v>
      </c>
      <c r="AO409" vm="4150">
        <f ca="1"/>
        <v>17.59</v>
      </c>
      <c r="AP409" vm="6906">
        <f ca="1"/>
        <v>18.5</v>
      </c>
      <c r="AQ409" vm="22520">
        <f ca="1"/>
        <v>17.39</v>
      </c>
      <c r="AR409" vm="21584">
        <f ca="1"/>
        <v>17.399999999999999</v>
      </c>
      <c r="AS409" vm="142">
        <f ca="1"/>
        <v>18.48</v>
      </c>
      <c r="AT409" vm="25332">
        <f ca="1"/>
        <v>19.21</v>
      </c>
      <c r="AU409" vm="16606">
        <f ca="1"/>
        <v>18.38</v>
      </c>
      <c r="AV409" vm="22384">
        <f ca="1"/>
        <v>20.88</v>
      </c>
      <c r="AW409" vm="4486">
        <f ca="1"/>
        <v>21.56</v>
      </c>
      <c r="AX409" vm="4644">
        <f ca="1"/>
        <v>21.62</v>
      </c>
      <c r="AY409" vm="22499">
        <f ca="1"/>
        <v>20.71</v>
      </c>
      <c r="AZ409" vm="6898">
        <f ca="1"/>
        <v>19.05</v>
      </c>
      <c r="BA409" vm="25333">
        <f ca="1"/>
        <v>17.350000000000001</v>
      </c>
      <c r="BB409" vm="7779">
        <f ca="1"/>
        <v>9.67</v>
      </c>
      <c r="BC409" vm="16656">
        <f ca="1"/>
        <v>10.91</v>
      </c>
      <c r="BD409" vm="10980">
        <f ca="1"/>
        <v>11.11</v>
      </c>
      <c r="BE409" vm="19196">
        <f ca="1"/>
        <v>12.84</v>
      </c>
      <c r="BF409" vm="25334">
        <f ca="1"/>
        <v>11.15</v>
      </c>
      <c r="BG409" vm="25335">
        <f ca="1"/>
        <v>11.99</v>
      </c>
      <c r="BH409" vm="4318">
        <f ca="1"/>
        <v>11.26</v>
      </c>
      <c r="BI409" vm="2745">
        <f ca="1"/>
        <v>10.26</v>
      </c>
      <c r="BJ409" vm="19197">
        <f ca="1"/>
        <v>14.44</v>
      </c>
      <c r="BK409" vm="22414">
        <f ca="1"/>
        <v>15.01</v>
      </c>
      <c r="BL409" vm="22549">
        <f ca="1"/>
        <v>16.510000000000002</v>
      </c>
      <c r="BM409" vm="18451">
        <f ca="1"/>
        <v>18.329999999999998</v>
      </c>
      <c r="BN409" vm="4480">
        <f ca="1"/>
        <v>18.75</v>
      </c>
      <c r="BO409" vm="10184">
        <f ca="1"/>
        <v>21</v>
      </c>
      <c r="BP409" vm="4472">
        <f ca="1"/>
        <v>21.31</v>
      </c>
      <c r="BQ409" vm="11540">
        <f ca="1"/>
        <v>20.85</v>
      </c>
      <c r="BR409" vm="25336">
        <f ca="1"/>
        <v>21.33</v>
      </c>
      <c r="BS409" vm="16651">
        <f ca="1"/>
        <v>21.79</v>
      </c>
      <c r="BT409" vm="17550">
        <f ca="1"/>
        <v>20.75</v>
      </c>
      <c r="BU409" vm="5593">
        <f ca="1"/>
        <v>22.6</v>
      </c>
      <c r="BV409" vm="19881">
        <f ca="1"/>
        <v>22.42</v>
      </c>
      <c r="BW409" vm="7632">
        <f ca="1"/>
        <v>24.65</v>
      </c>
      <c r="BX409" vm="3290">
        <f ca="1"/>
        <v>24.26</v>
      </c>
      <c r="BY409" vm="4176">
        <f ca="1"/>
        <v>23.53</v>
      </c>
      <c r="BZ409" vm="7386">
        <f ca="1"/>
        <v>24.7</v>
      </c>
      <c r="CA409" vm="4221">
        <f ca="1"/>
        <v>25.33</v>
      </c>
      <c r="CB409" vm="11243">
        <f ca="1"/>
        <v>23.65</v>
      </c>
      <c r="CC409" vm="10142">
        <f ca="1"/>
        <v>19.77</v>
      </c>
      <c r="CD409" vm="25337">
        <f ca="1"/>
        <v>22.11</v>
      </c>
      <c r="CE409" vm="12002">
        <f ca="1"/>
        <v>21.08</v>
      </c>
      <c r="CF409" vm="163">
        <f ca="1"/>
        <v>18.41</v>
      </c>
      <c r="CG409" vm="25338">
        <f ca="1"/>
        <v>21.38</v>
      </c>
      <c r="CH409" vm="10099">
        <f ca="1"/>
        <v>22.92</v>
      </c>
      <c r="CI409" vm="4481">
        <f ca="1"/>
        <v>21.18</v>
      </c>
      <c r="CJ409" vm="25128">
        <f ca="1"/>
        <v>22.46</v>
      </c>
      <c r="CK409" vm="22512">
        <f ca="1"/>
        <v>20.61</v>
      </c>
      <c r="CL409" vm="25339">
        <f ca="1"/>
        <v>19.53</v>
      </c>
      <c r="CM409" vm="2722">
        <f ca="1"/>
        <v>19.190000000000001</v>
      </c>
      <c r="CN409" vm="16606">
        <f ca="1"/>
        <v>18.38</v>
      </c>
      <c r="CO409" vm="7416">
        <f ca="1"/>
        <v>19.72</v>
      </c>
      <c r="CP409" vm="21589">
        <f ca="1"/>
        <v>20.260000000000002</v>
      </c>
      <c r="CQ409" vm="25340">
        <f ca="1"/>
        <v>18.940000000000001</v>
      </c>
      <c r="CR409" vm="4150">
        <f ca="1"/>
        <v>17.59</v>
      </c>
      <c r="CS409" vm="25341">
        <f ca="1"/>
        <v>17.940000000000001</v>
      </c>
      <c r="CT409" vm="25342">
        <f ca="1"/>
        <v>19.32</v>
      </c>
      <c r="CU409" vm="4472">
        <f ca="1"/>
        <v>21.31</v>
      </c>
      <c r="CV409" vm="25343">
        <f ca="1"/>
        <v>20.2</v>
      </c>
      <c r="CW409" vm="25344">
        <f ca="1"/>
        <v>19.760000000000002</v>
      </c>
      <c r="CX409" vm="22513">
        <f ca="1"/>
        <v>19.61</v>
      </c>
      <c r="CY409" vm="4496">
        <f ca="1"/>
        <v>18.63</v>
      </c>
      <c r="CZ409" vm="25345">
        <f ca="1"/>
        <v>19.36</v>
      </c>
      <c r="DA409" vm="4441">
        <f ca="1"/>
        <v>19.46</v>
      </c>
      <c r="DB409" vm="25346">
        <f ca="1"/>
        <v>21.73</v>
      </c>
      <c r="DC409" vm="21897">
        <f ca="1"/>
        <v>23.26</v>
      </c>
      <c r="DD409" vm="4194">
        <f ca="1"/>
        <v>23.22</v>
      </c>
      <c r="DE409" vm="8111">
        <f ca="1"/>
        <v>23.72</v>
      </c>
      <c r="DF409" vm="7173">
        <f ca="1"/>
        <v>25.57</v>
      </c>
      <c r="DG409" vm="4577">
        <f ca="1"/>
        <v>23.43</v>
      </c>
    </row>
    <row r="410" spans="2:111" x14ac:dyDescent="0.55000000000000004">
      <c r="B410" t="e" vm="25347">
        <v>#VALUE!</v>
      </c>
      <c r="C410" t="str" cm="1">
        <f t="array" aca="1" ref="C410" ca="1">_FV(B410,"Industry")</f>
        <v>Residential &amp; Commercial REIT</v>
      </c>
      <c r="D410" cm="1" vm="25348">
        <f t="array" aca="1" ref="D410:DG410" ca="1">IFERROR(TRANSPOSE(_xlfn.STOCKHISTORY(B410,$B$1,$C$1,2,0,1)),"")</f>
        <v>35.590000000000003</v>
      </c>
      <c r="E410" vm="12860">
        <f ca="1"/>
        <v>34.33</v>
      </c>
      <c r="F410" vm="2485">
        <f ca="1"/>
        <v>38.53</v>
      </c>
      <c r="G410" vm="9056">
        <f ca="1"/>
        <v>34.92</v>
      </c>
      <c r="H410" vm="4583">
        <f ca="1"/>
        <v>36.03</v>
      </c>
      <c r="I410" vm="3938">
        <f ca="1"/>
        <v>36.92</v>
      </c>
      <c r="J410" vm="11267">
        <f ca="1"/>
        <v>37.229999999999997</v>
      </c>
      <c r="K410" vm="5686">
        <f ca="1"/>
        <v>36.18</v>
      </c>
      <c r="L410" vm="2981">
        <f ca="1"/>
        <v>35.99</v>
      </c>
      <c r="M410" vm="12659">
        <f ca="1"/>
        <v>34.97</v>
      </c>
      <c r="N410" vm="10879">
        <f ca="1"/>
        <v>34.04</v>
      </c>
      <c r="O410" vm="16691">
        <f ca="1"/>
        <v>36.479999999999997</v>
      </c>
      <c r="P410" vm="25032">
        <f ca="1"/>
        <v>34.950000000000003</v>
      </c>
      <c r="Q410" vm="3610">
        <f ca="1"/>
        <v>36.5</v>
      </c>
      <c r="R410" vm="2519">
        <f ca="1"/>
        <v>36.26</v>
      </c>
      <c r="S410" vm="25349">
        <f ca="1"/>
        <v>37.340000000000003</v>
      </c>
      <c r="T410" vm="4350">
        <f ca="1"/>
        <v>38.61</v>
      </c>
      <c r="U410" vm="8929">
        <f ca="1"/>
        <v>38.97</v>
      </c>
      <c r="V410" vm="12640">
        <f ca="1"/>
        <v>39.090000000000003</v>
      </c>
      <c r="W410" vm="23391">
        <f ca="1"/>
        <v>38.82</v>
      </c>
      <c r="X410" vm="12881">
        <f ca="1"/>
        <v>38.03</v>
      </c>
      <c r="Y410" vm="15090">
        <f ca="1"/>
        <v>38.79</v>
      </c>
      <c r="Z410" vm="25350">
        <f ca="1"/>
        <v>39.33</v>
      </c>
      <c r="AA410" vm="3567">
        <f ca="1"/>
        <v>38.520000000000003</v>
      </c>
      <c r="AB410" vm="3641">
        <f ca="1"/>
        <v>36.53</v>
      </c>
      <c r="AC410" vm="19179">
        <f ca="1"/>
        <v>33.619999999999997</v>
      </c>
      <c r="AD410" vm="9398">
        <f ca="1"/>
        <v>35.619999999999997</v>
      </c>
      <c r="AE410" vm="8913">
        <f ca="1"/>
        <v>36.15</v>
      </c>
      <c r="AF410" vm="18077">
        <f ca="1"/>
        <v>36.47</v>
      </c>
      <c r="AG410" vm="19368">
        <f ca="1"/>
        <v>37.54</v>
      </c>
      <c r="AH410" vm="8090">
        <f ca="1"/>
        <v>38.479999999999997</v>
      </c>
      <c r="AI410" vm="8140">
        <f ca="1"/>
        <v>39.97</v>
      </c>
      <c r="AJ410" vm="11884">
        <f ca="1"/>
        <v>40.43</v>
      </c>
      <c r="AK410" vm="12787">
        <f ca="1"/>
        <v>39.19</v>
      </c>
      <c r="AL410" vm="17588">
        <f ca="1"/>
        <v>42.62</v>
      </c>
      <c r="AM410" vm="11993">
        <f ca="1"/>
        <v>39.619999999999997</v>
      </c>
      <c r="AN410" vm="2054">
        <f ca="1"/>
        <v>43.75</v>
      </c>
      <c r="AO410" vm="6539">
        <f ca="1"/>
        <v>44.42</v>
      </c>
      <c r="AP410" vm="21483">
        <f ca="1"/>
        <v>45.46</v>
      </c>
      <c r="AQ410" vm="25351">
        <f ca="1"/>
        <v>44.95</v>
      </c>
      <c r="AR410" vm="6546">
        <f ca="1"/>
        <v>44.78</v>
      </c>
      <c r="AS410" vm="15901">
        <f ca="1"/>
        <v>44.89</v>
      </c>
      <c r="AT410" vm="12163">
        <f ca="1"/>
        <v>46.06</v>
      </c>
      <c r="AU410" vm="9790">
        <f ca="1"/>
        <v>48.18</v>
      </c>
      <c r="AV410" vm="24406">
        <f ca="1"/>
        <v>48.48</v>
      </c>
      <c r="AW410" vm="11989">
        <f ca="1"/>
        <v>50.25</v>
      </c>
      <c r="AX410" vm="10383">
        <f ca="1"/>
        <v>48.05</v>
      </c>
      <c r="AY410" vm="25352">
        <f ca="1"/>
        <v>46.7</v>
      </c>
      <c r="AZ410" vm="10377">
        <f ca="1"/>
        <v>47.91</v>
      </c>
      <c r="BA410" vm="12083">
        <f ca="1"/>
        <v>44.98</v>
      </c>
      <c r="BB410" vm="2463">
        <f ca="1"/>
        <v>36.54</v>
      </c>
      <c r="BC410" vm="6533">
        <f ca="1"/>
        <v>37.47</v>
      </c>
      <c r="BD410" vm="8814">
        <f ca="1"/>
        <v>36.979999999999997</v>
      </c>
      <c r="BE410" vm="3445">
        <f ca="1"/>
        <v>37.380000000000003</v>
      </c>
      <c r="BF410" vm="4535">
        <f ca="1"/>
        <v>36.200000000000003</v>
      </c>
      <c r="BG410" vm="4385">
        <f ca="1"/>
        <v>34.81</v>
      </c>
      <c r="BH410" vm="4360">
        <f ca="1"/>
        <v>32.61</v>
      </c>
      <c r="BI410" vm="2976">
        <f ca="1"/>
        <v>31.24</v>
      </c>
      <c r="BJ410" vm="12223">
        <f ca="1"/>
        <v>38.47</v>
      </c>
      <c r="BK410" vm="10873">
        <f ca="1"/>
        <v>38.43</v>
      </c>
      <c r="BL410" vm="16398">
        <f ca="1"/>
        <v>38.450000000000003</v>
      </c>
      <c r="BM410" vm="10878">
        <f ca="1"/>
        <v>41.17</v>
      </c>
      <c r="BN410" vm="4691">
        <f ca="1"/>
        <v>43.86</v>
      </c>
      <c r="BO410" vm="4381">
        <f ca="1"/>
        <v>46.45</v>
      </c>
      <c r="BP410" vm="10281">
        <f ca="1"/>
        <v>47.63</v>
      </c>
      <c r="BQ410" vm="7074">
        <f ca="1"/>
        <v>48.98</v>
      </c>
      <c r="BR410" vm="21358">
        <f ca="1"/>
        <v>54.99</v>
      </c>
      <c r="BS410" vm="25353">
        <f ca="1"/>
        <v>54.02</v>
      </c>
      <c r="BT410" vm="21814">
        <f ca="1"/>
        <v>52.98</v>
      </c>
      <c r="BU410" vm="2859">
        <f ca="1"/>
        <v>55.53</v>
      </c>
      <c r="BV410" vm="6211">
        <f ca="1"/>
        <v>56.73</v>
      </c>
      <c r="BW410" vm="21848">
        <f ca="1"/>
        <v>59.99</v>
      </c>
      <c r="BX410" vm="2509">
        <f ca="1"/>
        <v>56.84</v>
      </c>
      <c r="BY410" vm="16621">
        <f ca="1"/>
        <v>54.87</v>
      </c>
      <c r="BZ410" vm="11889">
        <f ca="1"/>
        <v>57.37</v>
      </c>
      <c r="CA410" vm="6243">
        <f ca="1"/>
        <v>53.21</v>
      </c>
      <c r="CB410" vm="2141">
        <f ca="1"/>
        <v>47.8</v>
      </c>
      <c r="CC410" vm="10895">
        <f ca="1"/>
        <v>46.04</v>
      </c>
      <c r="CD410" vm="9209">
        <f ca="1"/>
        <v>48.4</v>
      </c>
      <c r="CE410" vm="7065">
        <f ca="1"/>
        <v>44.87</v>
      </c>
      <c r="CF410" vm="19373">
        <f ca="1"/>
        <v>41.71</v>
      </c>
      <c r="CG410" vm="15093">
        <f ca="1"/>
        <v>39.76</v>
      </c>
      <c r="CH410" vm="21163">
        <f ca="1"/>
        <v>41.47</v>
      </c>
      <c r="CI410" vm="8092">
        <f ca="1"/>
        <v>38.729999999999997</v>
      </c>
      <c r="CJ410" vm="4383">
        <f ca="1"/>
        <v>42.59</v>
      </c>
      <c r="CK410" vm="4231">
        <f ca="1"/>
        <v>42.84</v>
      </c>
      <c r="CL410" vm="6224">
        <f ca="1"/>
        <v>41.06</v>
      </c>
      <c r="CM410" vm="11558">
        <f ca="1"/>
        <v>41.33</v>
      </c>
      <c r="CN410" vm="12691">
        <f ca="1"/>
        <v>39.67</v>
      </c>
      <c r="CO410" vm="10834">
        <f ca="1"/>
        <v>42.96</v>
      </c>
      <c r="CP410" vm="6545">
        <f ca="1"/>
        <v>40.880000000000003</v>
      </c>
      <c r="CQ410" vm="8806">
        <f ca="1"/>
        <v>39.9</v>
      </c>
      <c r="CR410" vm="3993">
        <f ca="1"/>
        <v>35.67</v>
      </c>
      <c r="CS410" vm="9055">
        <f ca="1"/>
        <v>31.81</v>
      </c>
      <c r="CT410" vm="5088">
        <f ca="1"/>
        <v>33.4</v>
      </c>
      <c r="CU410" vm="7721">
        <f ca="1"/>
        <v>38.29</v>
      </c>
      <c r="CV410" vm="10893">
        <f ca="1"/>
        <v>36.020000000000003</v>
      </c>
      <c r="CW410" vm="12227">
        <f ca="1"/>
        <v>35.5</v>
      </c>
      <c r="CX410" vm="4365">
        <f ca="1"/>
        <v>37.409999999999997</v>
      </c>
      <c r="CY410" vm="19135">
        <f ca="1"/>
        <v>38.08</v>
      </c>
      <c r="CZ410" vm="10844">
        <f ca="1"/>
        <v>38.619999999999997</v>
      </c>
      <c r="DA410" vm="12131">
        <f ca="1"/>
        <v>41.15</v>
      </c>
      <c r="DB410" vm="10825">
        <f ca="1"/>
        <v>40.07</v>
      </c>
      <c r="DC410" vm="16396">
        <f ca="1"/>
        <v>44.51</v>
      </c>
      <c r="DD410" vm="4698">
        <f ca="1"/>
        <v>45.34</v>
      </c>
      <c r="DE410" vm="6542">
        <f ca="1"/>
        <v>42.19</v>
      </c>
      <c r="DF410" vm="5274">
        <f ca="1"/>
        <v>45.86</v>
      </c>
      <c r="DG410" vm="15153">
        <f ca="1"/>
        <v>43.41</v>
      </c>
    </row>
    <row r="411" spans="2:111" x14ac:dyDescent="0.55000000000000004">
      <c r="B411" t="e" vm="25354">
        <v>#VALUE!</v>
      </c>
      <c r="C411" t="str" cm="1">
        <f t="array" aca="1" ref="C411" ca="1">_FV(B411,"Industry")</f>
        <v>Residential &amp; Commercial REIT</v>
      </c>
      <c r="D411" cm="1" vm="25355">
        <f t="array" aca="1" ref="D411:DG411" ca="1">IFERROR(TRANSPOSE(_xlfn.STOCKHISTORY(B411,$B$1,$C$1,2,0,1)),"")</f>
        <v>72.602400000000003</v>
      </c>
      <c r="E411" vm="25356">
        <f ca="1"/>
        <v>71.117999999999995</v>
      </c>
      <c r="F411" vm="25357">
        <f ca="1"/>
        <v>80.014899999999997</v>
      </c>
      <c r="G411" vm="25358">
        <f ca="1"/>
        <v>76.817700000000002</v>
      </c>
      <c r="H411" vm="25359">
        <f ca="1"/>
        <v>81.080600000000004</v>
      </c>
      <c r="I411" vm="25360">
        <f ca="1"/>
        <v>84.135099999999994</v>
      </c>
      <c r="J411" vm="25361">
        <f ca="1"/>
        <v>85.248400000000004</v>
      </c>
      <c r="K411" vm="25362">
        <f ca="1"/>
        <v>83.516599999999997</v>
      </c>
      <c r="L411" vm="10759">
        <f ca="1"/>
        <v>83.74</v>
      </c>
      <c r="M411" vm="6760">
        <f ca="1"/>
        <v>81.44</v>
      </c>
      <c r="N411" vm="7456">
        <f ca="1"/>
        <v>78.709999999999994</v>
      </c>
      <c r="O411" vm="12574">
        <f ca="1"/>
        <v>84.07</v>
      </c>
      <c r="P411" vm="7219">
        <f ca="1"/>
        <v>83.57</v>
      </c>
      <c r="Q411" vm="2013">
        <f ca="1"/>
        <v>84.65</v>
      </c>
      <c r="R411" vm="15871">
        <f ca="1"/>
        <v>80.459999999999994</v>
      </c>
      <c r="S411" vm="10784">
        <f ca="1"/>
        <v>82.33</v>
      </c>
      <c r="T411" vm="21923">
        <f ca="1"/>
        <v>83.31</v>
      </c>
      <c r="U411" vm="18890">
        <f ca="1"/>
        <v>85.51</v>
      </c>
      <c r="V411" vm="5772">
        <f ca="1"/>
        <v>89.7</v>
      </c>
      <c r="W411" vm="12577">
        <f ca="1"/>
        <v>89.48</v>
      </c>
      <c r="X411" vm="20721">
        <f ca="1"/>
        <v>91.45</v>
      </c>
      <c r="Y411" vm="3515">
        <f ca="1"/>
        <v>91.24</v>
      </c>
      <c r="Z411" vm="9654">
        <f ca="1"/>
        <v>91.28</v>
      </c>
      <c r="AA411" vm="25363">
        <f ca="1"/>
        <v>92.06</v>
      </c>
      <c r="AB411" vm="11936">
        <f ca="1"/>
        <v>86.56</v>
      </c>
      <c r="AC411" vm="7470">
        <f ca="1"/>
        <v>79.709999999999994</v>
      </c>
      <c r="AD411" vm="11934">
        <f ca="1"/>
        <v>84.18</v>
      </c>
      <c r="AE411" vm="11701">
        <f ca="1"/>
        <v>85.4</v>
      </c>
      <c r="AF411" vm="14301">
        <f ca="1"/>
        <v>88</v>
      </c>
      <c r="AG411" vm="21485">
        <f ca="1"/>
        <v>91.13</v>
      </c>
      <c r="AH411" vm="20046">
        <f ca="1"/>
        <v>92.59</v>
      </c>
      <c r="AI411" vm="25364">
        <f ca="1"/>
        <v>95.06</v>
      </c>
      <c r="AJ411" vm="2907">
        <f ca="1"/>
        <v>93.57</v>
      </c>
      <c r="AK411" vm="25365">
        <f ca="1"/>
        <v>90.27</v>
      </c>
      <c r="AL411" vm="14299">
        <f ca="1"/>
        <v>95.16</v>
      </c>
      <c r="AM411" vm="23024">
        <f ca="1"/>
        <v>88.05</v>
      </c>
      <c r="AN411" vm="7335">
        <f ca="1"/>
        <v>96.95</v>
      </c>
      <c r="AO411" vm="1264">
        <f ca="1"/>
        <v>98.09</v>
      </c>
      <c r="AP411" vm="25366">
        <f ca="1"/>
        <v>101.5</v>
      </c>
      <c r="AQ411" vm="18835">
        <f ca="1"/>
        <v>100.65</v>
      </c>
      <c r="AR411" vm="6342">
        <f ca="1"/>
        <v>103.36</v>
      </c>
      <c r="AS411" vm="17195">
        <f ca="1"/>
        <v>104.39</v>
      </c>
      <c r="AT411" vm="2895">
        <f ca="1"/>
        <v>103.71</v>
      </c>
      <c r="AU411" vm="12710">
        <f ca="1"/>
        <v>108.25</v>
      </c>
      <c r="AV411" vm="10725">
        <f ca="1"/>
        <v>111.01</v>
      </c>
      <c r="AW411" vm="25367">
        <f ca="1"/>
        <v>114.37</v>
      </c>
      <c r="AX411" vm="22187">
        <f ca="1"/>
        <v>111.55</v>
      </c>
      <c r="AY411" vm="8856">
        <f ca="1"/>
        <v>106.1</v>
      </c>
      <c r="AZ411" vm="24014">
        <f ca="1"/>
        <v>112.43</v>
      </c>
      <c r="BA411" vm="3492">
        <f ca="1"/>
        <v>105.98</v>
      </c>
      <c r="BB411" vm="11074">
        <f ca="1"/>
        <v>79.239999999999995</v>
      </c>
      <c r="BC411" vm="9463">
        <f ca="1"/>
        <v>88.07</v>
      </c>
      <c r="BD411" vm="19955">
        <f ca="1"/>
        <v>91.57</v>
      </c>
      <c r="BE411" vm="11059">
        <f ca="1"/>
        <v>91.22</v>
      </c>
      <c r="BF411" vm="6712">
        <f ca="1"/>
        <v>90.81</v>
      </c>
      <c r="BG411" vm="17052">
        <f ca="1"/>
        <v>90.94</v>
      </c>
      <c r="BH411" vm="5107">
        <f ca="1"/>
        <v>88.98</v>
      </c>
      <c r="BI411" vm="5643">
        <f ca="1"/>
        <v>92.24</v>
      </c>
      <c r="BJ411" vm="25368">
        <f ca="1"/>
        <v>98.83</v>
      </c>
      <c r="BK411" vm="25369">
        <f ca="1"/>
        <v>99.92</v>
      </c>
      <c r="BL411" vm="25370">
        <f ca="1"/>
        <v>102.15</v>
      </c>
      <c r="BM411" vm="6339">
        <f ca="1"/>
        <v>104.15</v>
      </c>
      <c r="BN411" vm="3710">
        <f ca="1"/>
        <v>109.91</v>
      </c>
      <c r="BO411" vm="8297">
        <f ca="1"/>
        <v>120.48</v>
      </c>
      <c r="BP411" vm="25371">
        <f ca="1"/>
        <v>125.38</v>
      </c>
      <c r="BQ411" vm="25372">
        <f ca="1"/>
        <v>132.66999999999999</v>
      </c>
      <c r="BR411" vm="25373">
        <f ca="1"/>
        <v>149.38999999999999</v>
      </c>
      <c r="BS411" vm="9555">
        <f ca="1"/>
        <v>150.04</v>
      </c>
      <c r="BT411" vm="11206">
        <f ca="1"/>
        <v>147.47</v>
      </c>
      <c r="BU411" vm="25374">
        <f ca="1"/>
        <v>163.1</v>
      </c>
      <c r="BV411" vm="8383">
        <f ca="1"/>
        <v>165.21</v>
      </c>
      <c r="BW411" vm="25375">
        <f ca="1"/>
        <v>178.68</v>
      </c>
      <c r="BX411" vm="25376">
        <f ca="1"/>
        <v>160.09</v>
      </c>
      <c r="BY411" vm="13130">
        <f ca="1"/>
        <v>165.11</v>
      </c>
      <c r="BZ411" vm="21209">
        <f ca="1"/>
        <v>166.2</v>
      </c>
      <c r="CA411" vm="25377">
        <f ca="1"/>
        <v>156.88999999999999</v>
      </c>
      <c r="CB411" vm="11225">
        <f ca="1"/>
        <v>143.49</v>
      </c>
      <c r="CC411" vm="8869">
        <f ca="1"/>
        <v>134.47999999999999</v>
      </c>
      <c r="CD411" vm="13567">
        <f ca="1"/>
        <v>141.1</v>
      </c>
      <c r="CE411" vm="14649">
        <f ca="1"/>
        <v>128.51</v>
      </c>
      <c r="CF411" vm="6426">
        <f ca="1"/>
        <v>119.45</v>
      </c>
      <c r="CG411" vm="25378">
        <f ca="1"/>
        <v>115.55</v>
      </c>
      <c r="CH411" vm="15341">
        <f ca="1"/>
        <v>120.33</v>
      </c>
      <c r="CI411" vm="3711">
        <f ca="1"/>
        <v>111.88</v>
      </c>
      <c r="CJ411" vm="25379">
        <f ca="1"/>
        <v>123.21</v>
      </c>
      <c r="CK411" vm="25380">
        <f ca="1"/>
        <v>114.76</v>
      </c>
      <c r="CL411" vm="12409">
        <f ca="1"/>
        <v>104.84</v>
      </c>
      <c r="CM411" vm="18225">
        <f ca="1"/>
        <v>110.05</v>
      </c>
      <c r="CN411" vm="5608">
        <f ca="1"/>
        <v>104.47</v>
      </c>
      <c r="CO411" vm="4786">
        <f ca="1"/>
        <v>108.87</v>
      </c>
      <c r="CP411" vm="25381">
        <f ca="1"/>
        <v>109.09</v>
      </c>
      <c r="CQ411" vm="14636">
        <f ca="1"/>
        <v>107.62</v>
      </c>
      <c r="CR411" vm="4015">
        <f ca="1"/>
        <v>94.58</v>
      </c>
      <c r="CS411" vm="21470">
        <f ca="1"/>
        <v>84.88</v>
      </c>
      <c r="CT411" vm="12261">
        <f ca="1"/>
        <v>90.26</v>
      </c>
      <c r="CU411" vm="14670">
        <f ca="1"/>
        <v>99.29</v>
      </c>
      <c r="CV411" vm="25382">
        <f ca="1"/>
        <v>93.84</v>
      </c>
      <c r="CW411" vm="6465">
        <f ca="1"/>
        <v>94.48</v>
      </c>
      <c r="CX411" vm="25383">
        <f ca="1"/>
        <v>98.4</v>
      </c>
      <c r="CY411" vm="19733">
        <f ca="1"/>
        <v>99.68</v>
      </c>
      <c r="CZ411" vm="13699">
        <f ca="1"/>
        <v>102.65</v>
      </c>
      <c r="DA411" vm="17169">
        <f ca="1"/>
        <v>109.11</v>
      </c>
      <c r="DB411" vm="24510">
        <f ca="1"/>
        <v>110.75</v>
      </c>
      <c r="DC411" vm="21289">
        <f ca="1"/>
        <v>125.2</v>
      </c>
      <c r="DD411" vm="11227">
        <f ca="1"/>
        <v>123.53</v>
      </c>
      <c r="DE411" vm="12895">
        <f ca="1"/>
        <v>115.79</v>
      </c>
      <c r="DF411" vm="4126">
        <f ca="1"/>
        <v>125.8</v>
      </c>
      <c r="DG411" vm="7477">
        <f ca="1"/>
        <v>116.04</v>
      </c>
    </row>
    <row r="412" spans="2:111" x14ac:dyDescent="0.55000000000000004">
      <c r="B412" t="e" vm="25384">
        <v>#VALUE!</v>
      </c>
      <c r="C412" t="str" cm="1">
        <f t="array" aca="1" ref="C412" ca="1">_FV(B412,"Industry")</f>
        <v>Residential &amp; Commercial REIT</v>
      </c>
      <c r="D412" cm="1" vm="17741">
        <f t="array" aca="1" ref="D412:DG412" ca="1">IFERROR(TRANSPOSE(_xlfn.STOCKHISTORY(B412,$B$1,$C$1,2,0,1)),"")</f>
        <v>116.21</v>
      </c>
      <c r="E412" vm="17999">
        <f ca="1"/>
        <v>114.14</v>
      </c>
      <c r="F412" vm="25385">
        <f ca="1"/>
        <v>127.08</v>
      </c>
      <c r="G412" vm="2948">
        <f ca="1"/>
        <v>128.86000000000001</v>
      </c>
      <c r="H412" vm="8842">
        <f ca="1"/>
        <v>125.63</v>
      </c>
      <c r="I412" vm="9542">
        <f ca="1"/>
        <v>131.9</v>
      </c>
      <c r="J412" vm="25386">
        <f ca="1"/>
        <v>142.13</v>
      </c>
      <c r="K412" vm="7249">
        <f ca="1"/>
        <v>140.13</v>
      </c>
      <c r="L412" vm="20088">
        <f ca="1"/>
        <v>136.29</v>
      </c>
      <c r="M412" vm="8297">
        <f ca="1"/>
        <v>120.48</v>
      </c>
      <c r="N412" vm="17141">
        <f ca="1"/>
        <v>123.88</v>
      </c>
      <c r="O412" vm="10730">
        <f ca="1"/>
        <v>125.78</v>
      </c>
      <c r="P412" vm="24254">
        <f ca="1"/>
        <v>130.9</v>
      </c>
      <c r="Q412" vm="14397">
        <f ca="1"/>
        <v>139.03</v>
      </c>
      <c r="R412" vm="25387">
        <f ca="1"/>
        <v>132.41</v>
      </c>
      <c r="S412" vm="13425">
        <f ca="1"/>
        <v>126.6</v>
      </c>
      <c r="T412" vm="20083">
        <f ca="1"/>
        <v>121.32</v>
      </c>
      <c r="U412" vm="16286">
        <f ca="1"/>
        <v>123.02</v>
      </c>
      <c r="V412" vm="3517">
        <f ca="1"/>
        <v>120.91</v>
      </c>
      <c r="W412" vm="21384">
        <f ca="1"/>
        <v>120.6</v>
      </c>
      <c r="X412" vm="12991">
        <f ca="1"/>
        <v>122.88</v>
      </c>
      <c r="Y412" vm="18007">
        <f ca="1"/>
        <v>121.18</v>
      </c>
      <c r="Z412" vm="25371">
        <f ca="1"/>
        <v>125.38</v>
      </c>
      <c r="AA412" vm="11202">
        <f ca="1"/>
        <v>130.03</v>
      </c>
      <c r="AB412" vm="17367">
        <f ca="1"/>
        <v>123.71</v>
      </c>
      <c r="AC412" vm="21945">
        <f ca="1"/>
        <v>118.87</v>
      </c>
      <c r="AD412" vm="16284">
        <f ca="1"/>
        <v>123.22</v>
      </c>
      <c r="AE412" vm="25388">
        <f ca="1"/>
        <v>121.41</v>
      </c>
      <c r="AF412" vm="14393">
        <f ca="1"/>
        <v>121.77</v>
      </c>
      <c r="AG412" vm="25389">
        <f ca="1"/>
        <v>125.42</v>
      </c>
      <c r="AH412" vm="20333">
        <f ca="1"/>
        <v>125.53</v>
      </c>
      <c r="AI412" vm="6084">
        <f ca="1"/>
        <v>130.44999999999999</v>
      </c>
      <c r="AJ412" vm="11592">
        <f ca="1"/>
        <v>123.09</v>
      </c>
      <c r="AK412" vm="16289">
        <f ca="1"/>
        <v>120.76</v>
      </c>
      <c r="AL412" vm="5797">
        <f ca="1"/>
        <v>131.19999999999999</v>
      </c>
      <c r="AM412" vm="1192">
        <f ca="1"/>
        <v>112.55</v>
      </c>
      <c r="AN412" vm="17633">
        <f ca="1"/>
        <v>131.87</v>
      </c>
      <c r="AO412" vm="7575">
        <f ca="1"/>
        <v>132.69</v>
      </c>
      <c r="AP412" vm="25390">
        <f ca="1"/>
        <v>133.88</v>
      </c>
      <c r="AQ412" vm="25391">
        <f ca="1"/>
        <v>137.62</v>
      </c>
      <c r="AR412" vm="25392">
        <f ca="1"/>
        <v>130.83000000000001</v>
      </c>
      <c r="AS412" vm="6420">
        <f ca="1"/>
        <v>129</v>
      </c>
      <c r="AT412" vm="17364">
        <f ca="1"/>
        <v>132.94999999999999</v>
      </c>
      <c r="AU412" vm="19638">
        <f ca="1"/>
        <v>128.41999999999999</v>
      </c>
      <c r="AV412" vm="16319">
        <f ca="1"/>
        <v>129.66</v>
      </c>
      <c r="AW412" vm="25393">
        <f ca="1"/>
        <v>137.19999999999999</v>
      </c>
      <c r="AX412" vm="8690">
        <f ca="1"/>
        <v>138.54</v>
      </c>
      <c r="AY412" vm="21240">
        <f ca="1"/>
        <v>137.86000000000001</v>
      </c>
      <c r="AZ412" vm="3250">
        <f ca="1"/>
        <v>143.35</v>
      </c>
      <c r="BA412" vm="19704">
        <f ca="1"/>
        <v>128.94</v>
      </c>
      <c r="BB412" vm="6488">
        <f ca="1"/>
        <v>92.23</v>
      </c>
      <c r="BC412" vm="11705">
        <f ca="1"/>
        <v>97.18</v>
      </c>
      <c r="BD412" vm="10201">
        <f ca="1"/>
        <v>85.98</v>
      </c>
      <c r="BE412" vm="13523">
        <f ca="1"/>
        <v>90.38</v>
      </c>
      <c r="BF412" vm="13517">
        <f ca="1"/>
        <v>89.09</v>
      </c>
      <c r="BG412" vm="21860">
        <f ca="1"/>
        <v>86.87</v>
      </c>
      <c r="BH412" vm="16249">
        <f ca="1"/>
        <v>80.3</v>
      </c>
      <c r="BI412" vm="18363">
        <f ca="1"/>
        <v>72.41</v>
      </c>
      <c r="BJ412" vm="19014">
        <f ca="1"/>
        <v>98.16</v>
      </c>
      <c r="BK412" vm="14294">
        <f ca="1"/>
        <v>94.53</v>
      </c>
      <c r="BL412" vm="16920">
        <f ca="1"/>
        <v>91.27</v>
      </c>
      <c r="BM412" vm="25394">
        <f ca="1"/>
        <v>99.13</v>
      </c>
      <c r="BN412" vm="13704">
        <f ca="1"/>
        <v>101.26</v>
      </c>
      <c r="BO412" vm="5294">
        <f ca="1"/>
        <v>109.35</v>
      </c>
      <c r="BP412" vm="13468">
        <f ca="1"/>
        <v>117.56</v>
      </c>
      <c r="BQ412" vm="23932">
        <f ca="1"/>
        <v>114.59</v>
      </c>
      <c r="BR412" vm="25395">
        <f ca="1"/>
        <v>117.38</v>
      </c>
      <c r="BS412" vm="25396">
        <f ca="1"/>
        <v>112.99</v>
      </c>
      <c r="BT412" vm="9088">
        <f ca="1"/>
        <v>108.35</v>
      </c>
      <c r="BU412" vm="22660">
        <f ca="1"/>
        <v>113.64</v>
      </c>
      <c r="BV412" vm="22720">
        <f ca="1"/>
        <v>107.84</v>
      </c>
      <c r="BW412" vm="23547">
        <f ca="1"/>
        <v>115.18</v>
      </c>
      <c r="BX412" vm="4093">
        <f ca="1"/>
        <v>112.08</v>
      </c>
      <c r="BY412" vm="17210">
        <f ca="1"/>
        <v>122.31</v>
      </c>
      <c r="BZ412" vm="3675">
        <f ca="1"/>
        <v>128.80000000000001</v>
      </c>
      <c r="CA412" vm="17344">
        <f ca="1"/>
        <v>117.6</v>
      </c>
      <c r="CB412" vm="13006">
        <f ca="1"/>
        <v>111.18</v>
      </c>
      <c r="CC412" vm="5107">
        <f ca="1"/>
        <v>88.98</v>
      </c>
      <c r="CD412" vm="23544">
        <f ca="1"/>
        <v>91.16</v>
      </c>
      <c r="CE412" vm="5239">
        <f ca="1"/>
        <v>79.430000000000007</v>
      </c>
      <c r="CF412" vm="18506">
        <f ca="1"/>
        <v>74.97</v>
      </c>
      <c r="CG412" vm="5258">
        <f ca="1"/>
        <v>72.7</v>
      </c>
      <c r="CH412" vm="9645">
        <f ca="1"/>
        <v>72.08</v>
      </c>
      <c r="CI412" vm="10508">
        <f ca="1"/>
        <v>67.58</v>
      </c>
      <c r="CJ412" vm="10445">
        <f ca="1"/>
        <v>74.540000000000006</v>
      </c>
      <c r="CK412" vm="6472">
        <f ca="1"/>
        <v>65.48</v>
      </c>
      <c r="CL412" vm="2008">
        <f ca="1"/>
        <v>54.12</v>
      </c>
      <c r="CM412" vm="12588">
        <f ca="1"/>
        <v>53.36</v>
      </c>
      <c r="CN412" vm="7081">
        <f ca="1"/>
        <v>48.67</v>
      </c>
      <c r="CO412" vm="25397">
        <f ca="1"/>
        <v>57.59</v>
      </c>
      <c r="CP412" vm="10439">
        <f ca="1"/>
        <v>66.63</v>
      </c>
      <c r="CQ412" vm="7206">
        <f ca="1"/>
        <v>66.77</v>
      </c>
      <c r="CR412" vm="5166">
        <f ca="1"/>
        <v>59.48</v>
      </c>
      <c r="CS412" vm="10613">
        <f ca="1"/>
        <v>53.57</v>
      </c>
      <c r="CT412" vm="25398">
        <f ca="1"/>
        <v>56.93</v>
      </c>
      <c r="CU412" vm="25399">
        <f ca="1"/>
        <v>70.17</v>
      </c>
      <c r="CV412" vm="6240">
        <f ca="1"/>
        <v>66.5</v>
      </c>
      <c r="CW412" vm="9839">
        <f ca="1"/>
        <v>64.72</v>
      </c>
      <c r="CX412" vm="4755">
        <f ca="1"/>
        <v>65.31</v>
      </c>
      <c r="CY412" vm="10083">
        <f ca="1"/>
        <v>61.89</v>
      </c>
      <c r="CZ412" vm="3391">
        <f ca="1"/>
        <v>60.67</v>
      </c>
      <c r="DA412" vm="17336">
        <f ca="1"/>
        <v>61.56</v>
      </c>
      <c r="DB412" vm="6284">
        <f ca="1"/>
        <v>71.31</v>
      </c>
      <c r="DC412" vm="9490">
        <f ca="1"/>
        <v>75.22</v>
      </c>
      <c r="DD412" vm="15871">
        <f ca="1"/>
        <v>80.459999999999994</v>
      </c>
      <c r="DE412" vm="11051">
        <f ca="1"/>
        <v>80.56</v>
      </c>
      <c r="DF412" vm="22184">
        <f ca="1"/>
        <v>81.99</v>
      </c>
      <c r="DG412" vm="22063">
        <f ca="1"/>
        <v>74.36</v>
      </c>
    </row>
    <row r="413" spans="2:111" x14ac:dyDescent="0.55000000000000004">
      <c r="B413" t="e" vm="25400">
        <v>#VALUE!</v>
      </c>
      <c r="C413" t="str" cm="1">
        <f t="array" aca="1" ref="C413" ca="1">_FV(B413,"Industry")</f>
        <v>Residential &amp; Commercial REIT</v>
      </c>
      <c r="D413" cm="1" vm="25401">
        <f t="array" aca="1" ref="D413:DG413" ca="1">IFERROR(TRANSPOSE(_xlfn.STOCKHISTORY(B413,$B$1,$C$1,2,0,1)),"")</f>
        <v>13.735799999999999</v>
      </c>
      <c r="E413" vm="25402">
        <f ca="1"/>
        <v>15.1838</v>
      </c>
      <c r="F413" vm="25403">
        <f ca="1"/>
        <v>16.5624</v>
      </c>
      <c r="G413" vm="25404">
        <f ca="1"/>
        <v>15.6896</v>
      </c>
      <c r="H413" vm="25405">
        <f ca="1"/>
        <v>15.273099999999999</v>
      </c>
      <c r="I413" vm="25406">
        <f ca="1"/>
        <v>16.0764</v>
      </c>
      <c r="J413" vm="25407">
        <f ca="1"/>
        <v>17.593800000000002</v>
      </c>
      <c r="K413" vm="25408">
        <f ca="1"/>
        <v>17.673100000000002</v>
      </c>
      <c r="L413" vm="25409">
        <f ca="1"/>
        <v>15.441700000000001</v>
      </c>
      <c r="M413" vm="25410">
        <f ca="1"/>
        <v>15.352399999999999</v>
      </c>
      <c r="N413" vm="25411">
        <f ca="1"/>
        <v>17.693000000000001</v>
      </c>
      <c r="O413" vm="25412">
        <f ca="1"/>
        <v>18.734100000000002</v>
      </c>
      <c r="P413" vm="25413">
        <f ca="1"/>
        <v>17.968399999999999</v>
      </c>
      <c r="Q413" vm="25414">
        <f ca="1"/>
        <v>17.8889</v>
      </c>
      <c r="R413" vm="25415">
        <f ca="1"/>
        <v>18.555099999999999</v>
      </c>
      <c r="S413" vm="25416">
        <f ca="1"/>
        <v>17.8491</v>
      </c>
      <c r="T413" vm="25414">
        <f ca="1"/>
        <v>17.8889</v>
      </c>
      <c r="U413" vm="25417">
        <f ca="1"/>
        <v>18.167300000000001</v>
      </c>
      <c r="V413" vm="25415">
        <f ca="1"/>
        <v>18.555099999999999</v>
      </c>
      <c r="W413" vm="25418">
        <f ca="1"/>
        <v>18.0182</v>
      </c>
      <c r="X413" vm="25419">
        <f ca="1"/>
        <v>18.386099999999999</v>
      </c>
      <c r="Y413" vm="25420">
        <f ca="1"/>
        <v>19.450099999999999</v>
      </c>
      <c r="Z413" vm="25421">
        <f ca="1"/>
        <v>19.678799999999999</v>
      </c>
      <c r="AA413" vm="25422">
        <f ca="1"/>
        <v>19.738399999999999</v>
      </c>
      <c r="AB413" vm="25423">
        <f ca="1"/>
        <v>20.6433</v>
      </c>
      <c r="AC413" vm="25424">
        <f ca="1"/>
        <v>18.4557</v>
      </c>
      <c r="AD413" vm="25425">
        <f ca="1"/>
        <v>18.5352</v>
      </c>
      <c r="AE413" vm="25420">
        <f ca="1"/>
        <v>19.450099999999999</v>
      </c>
      <c r="AF413" vm="25426">
        <f ca="1"/>
        <v>21.508400000000002</v>
      </c>
      <c r="AG413" vm="25427">
        <f ca="1"/>
        <v>20.951599999999999</v>
      </c>
      <c r="AH413" vm="25428">
        <f ca="1"/>
        <v>20.822299999999998</v>
      </c>
      <c r="AI413" vm="25429">
        <f ca="1"/>
        <v>21.408999999999999</v>
      </c>
      <c r="AJ413" vm="25430">
        <f ca="1"/>
        <v>20.981400000000001</v>
      </c>
      <c r="AK413" vm="25431">
        <f ca="1"/>
        <v>19.002600000000001</v>
      </c>
      <c r="AL413" vm="25432">
        <f ca="1"/>
        <v>18.8932</v>
      </c>
      <c r="AM413" vm="25433">
        <f ca="1"/>
        <v>16.5763</v>
      </c>
      <c r="AN413" vm="25434">
        <f ca="1"/>
        <v>17.958500000000001</v>
      </c>
      <c r="AO413" vm="25435">
        <f ca="1"/>
        <v>19.4998</v>
      </c>
      <c r="AP413" vm="25436">
        <f ca="1"/>
        <v>18.793800000000001</v>
      </c>
      <c r="AQ413" vm="25437">
        <f ca="1"/>
        <v>19.131900000000002</v>
      </c>
      <c r="AR413" vm="25438">
        <f ca="1"/>
        <v>18.008199999999999</v>
      </c>
      <c r="AS413" vm="25439">
        <f ca="1"/>
        <v>18.117599999999999</v>
      </c>
      <c r="AT413" vm="25440">
        <f ca="1"/>
        <v>17.292300000000001</v>
      </c>
      <c r="AU413" vm="25441">
        <f ca="1"/>
        <v>15.9499</v>
      </c>
      <c r="AV413" vm="25442">
        <f ca="1"/>
        <v>17.192799999999998</v>
      </c>
      <c r="AW413" vm="25443">
        <f ca="1"/>
        <v>16.297899999999998</v>
      </c>
      <c r="AX413" vm="25444">
        <f ca="1"/>
        <v>17.3917</v>
      </c>
      <c r="AY413" vm="25445">
        <f ca="1"/>
        <v>18.445699999999999</v>
      </c>
      <c r="AZ413" vm="25446">
        <f ca="1"/>
        <v>16.248200000000001</v>
      </c>
      <c r="BA413" vm="25447">
        <f ca="1"/>
        <v>14.3986</v>
      </c>
      <c r="BB413" vm="25448">
        <f ca="1"/>
        <v>10.978</v>
      </c>
      <c r="BC413" vm="25449">
        <f ca="1"/>
        <v>12.2408</v>
      </c>
      <c r="BD413" vm="25450">
        <f ca="1"/>
        <v>11.8729</v>
      </c>
      <c r="BE413" vm="25451">
        <f ca="1"/>
        <v>10.7294</v>
      </c>
      <c r="BF413" vm="25452">
        <f ca="1"/>
        <v>10.7194</v>
      </c>
      <c r="BG413" vm="25453">
        <f ca="1"/>
        <v>11.1669</v>
      </c>
      <c r="BH413" vm="25451">
        <f ca="1"/>
        <v>10.7294</v>
      </c>
      <c r="BI413" vm="25454">
        <f ca="1"/>
        <v>10.421099999999999</v>
      </c>
      <c r="BJ413" vm="25455">
        <f ca="1"/>
        <v>13.9512</v>
      </c>
      <c r="BK413" vm="25456">
        <f ca="1"/>
        <v>14.547800000000001</v>
      </c>
      <c r="BL413" vm="25457">
        <f ca="1"/>
        <v>13.473800000000001</v>
      </c>
      <c r="BM413" vm="25458">
        <f ca="1"/>
        <v>16.4968</v>
      </c>
      <c r="BN413" vm="25459">
        <f ca="1"/>
        <v>16.755299999999998</v>
      </c>
      <c r="BO413" vm="25460">
        <f ca="1"/>
        <v>18.0579</v>
      </c>
      <c r="BP413" vm="25461">
        <f ca="1"/>
        <v>17.073499999999999</v>
      </c>
      <c r="BQ413" vm="25462">
        <f ca="1"/>
        <v>16.994</v>
      </c>
      <c r="BR413" vm="25463">
        <f ca="1"/>
        <v>15.8405</v>
      </c>
      <c r="BS413" vm="25464">
        <f ca="1"/>
        <v>16.466899999999999</v>
      </c>
      <c r="BT413" vm="25465">
        <f ca="1"/>
        <v>16.238199999999999</v>
      </c>
      <c r="BU413" vm="25466">
        <f ca="1"/>
        <v>16.735399999999998</v>
      </c>
      <c r="BV413" vm="25467">
        <f ca="1"/>
        <v>15.611800000000001</v>
      </c>
      <c r="BW413" vm="25440">
        <f ca="1"/>
        <v>17.292300000000001</v>
      </c>
      <c r="BX413" vm="25468">
        <f ca="1"/>
        <v>17.2425</v>
      </c>
      <c r="BY413" vm="25417">
        <f ca="1"/>
        <v>18.167300000000001</v>
      </c>
      <c r="BZ413" vm="25469">
        <f ca="1"/>
        <v>19.320799999999998</v>
      </c>
      <c r="CA413" vm="25470">
        <f ca="1"/>
        <v>20.235600000000002</v>
      </c>
      <c r="CB413" vm="25471">
        <f ca="1"/>
        <v>19.877700000000001</v>
      </c>
      <c r="CC413" vm="25472">
        <f ca="1"/>
        <v>15.591900000000001</v>
      </c>
      <c r="CD413" vm="25473">
        <f ca="1"/>
        <v>17.709900000000001</v>
      </c>
      <c r="CE413" vm="25474">
        <f ca="1"/>
        <v>17.670100000000001</v>
      </c>
      <c r="CF413" vm="25475">
        <f ca="1"/>
        <v>15.790800000000001</v>
      </c>
      <c r="CG413" vm="25476">
        <f ca="1"/>
        <v>18.773900000000001</v>
      </c>
      <c r="CH413" vm="25477">
        <f ca="1"/>
        <v>18.833600000000001</v>
      </c>
      <c r="CI413" vm="25478">
        <f ca="1"/>
        <v>15.9598</v>
      </c>
      <c r="CJ413" vm="25479">
        <f ca="1"/>
        <v>18.7441</v>
      </c>
      <c r="CK413" vm="25480">
        <f ca="1"/>
        <v>16.7056</v>
      </c>
      <c r="CL413" vm="25481">
        <f ca="1"/>
        <v>16.397300000000001</v>
      </c>
      <c r="CM413" vm="25482">
        <f ca="1"/>
        <v>16.0791</v>
      </c>
      <c r="CN413" vm="25483">
        <f ca="1"/>
        <v>16.506699999999999</v>
      </c>
      <c r="CO413" vm="25466">
        <f ca="1"/>
        <v>16.735399999999998</v>
      </c>
      <c r="CP413" vm="25484">
        <f ca="1"/>
        <v>18.296600000000002</v>
      </c>
      <c r="CQ413" vm="25485">
        <f ca="1"/>
        <v>15.7013</v>
      </c>
      <c r="CR413" vm="25486">
        <f ca="1"/>
        <v>15.979699999999999</v>
      </c>
      <c r="CS413" vm="25487">
        <f ca="1"/>
        <v>15.393000000000001</v>
      </c>
      <c r="CT413" vm="25488">
        <f ca="1"/>
        <v>17.3718</v>
      </c>
      <c r="CU413" vm="25489">
        <f ca="1"/>
        <v>19.360600000000002</v>
      </c>
      <c r="CV413" vm="25490">
        <f ca="1"/>
        <v>19.111999999999998</v>
      </c>
      <c r="CW413" vm="25491">
        <f ca="1"/>
        <v>20.6234</v>
      </c>
      <c r="CX413" vm="25492">
        <f ca="1"/>
        <v>20.563800000000001</v>
      </c>
      <c r="CY413" vm="25493">
        <f ca="1"/>
        <v>18.763999999999999</v>
      </c>
      <c r="CZ413" vm="25494">
        <f ca="1"/>
        <v>17.839200000000002</v>
      </c>
      <c r="DA413" vm="25495">
        <f ca="1"/>
        <v>17.879000000000001</v>
      </c>
      <c r="DB413" vm="25496">
        <f ca="1"/>
        <v>17.4116</v>
      </c>
      <c r="DC413" vm="25497">
        <f ca="1"/>
        <v>17.6005</v>
      </c>
      <c r="DD413" vm="25498">
        <f ca="1"/>
        <v>17.501100000000001</v>
      </c>
      <c r="DE413" vm="25499">
        <f ca="1"/>
        <v>17.1431</v>
      </c>
      <c r="DF413" vm="25500">
        <f ca="1"/>
        <v>18.316500000000001</v>
      </c>
      <c r="DG413" vm="1968">
        <f ca="1"/>
        <v>17.52</v>
      </c>
    </row>
    <row r="414" spans="2:111" x14ac:dyDescent="0.55000000000000004">
      <c r="B414" t="e" vm="25501">
        <v>#VALUE!</v>
      </c>
      <c r="C414" t="str" cm="1">
        <f t="array" aca="1" ref="C414" ca="1">_FV(B414,"Industry")</f>
        <v>Residential &amp; Commercial REIT</v>
      </c>
      <c r="D414" cm="1" vm="4731">
        <f t="array" aca="1" ref="D414:CI414" ca="1">IFERROR(TRANSPOSE(_xlfn.STOCKHISTORY(B414,$B$1,$C$1,2,0,1)),"")</f>
        <v>62.91</v>
      </c>
      <c r="E414" vm="10450">
        <f ca="1"/>
        <v>58.11</v>
      </c>
      <c r="F414" vm="3980">
        <f ca="1"/>
        <v>58.98</v>
      </c>
      <c r="G414" vm="12152">
        <f ca="1"/>
        <v>58.85</v>
      </c>
      <c r="H414" vm="19372">
        <f ca="1"/>
        <v>58.08</v>
      </c>
      <c r="I414" vm="7315">
        <f ca="1"/>
        <v>62.08</v>
      </c>
      <c r="J414" vm="18132">
        <f ca="1"/>
        <v>63.63</v>
      </c>
      <c r="K414" vm="15220">
        <f ca="1"/>
        <v>66.03</v>
      </c>
      <c r="L414" vm="7193">
        <f ca="1"/>
        <v>64.67</v>
      </c>
      <c r="M414" vm="12596">
        <f ca="1"/>
        <v>63.36</v>
      </c>
      <c r="N414" vm="5233">
        <f ca="1"/>
        <v>63.66</v>
      </c>
      <c r="O414" vm="10585">
        <f ca="1"/>
        <v>58.68</v>
      </c>
      <c r="P414" vm="4413">
        <f ca="1"/>
        <v>65</v>
      </c>
      <c r="Q414" vm="9489">
        <f ca="1"/>
        <v>65.25</v>
      </c>
      <c r="R414" vm="3981">
        <f ca="1"/>
        <v>67.489999999999995</v>
      </c>
      <c r="S414" vm="24410">
        <f ca="1"/>
        <v>67.17</v>
      </c>
      <c r="T414" vm="18361">
        <f ca="1"/>
        <v>65.959999999999994</v>
      </c>
      <c r="U414" vm="4753">
        <f ca="1"/>
        <v>66.739999999999995</v>
      </c>
      <c r="V414" vm="25502">
        <f ca="1"/>
        <v>66.7</v>
      </c>
      <c r="W414" vm="11071">
        <f ca="1"/>
        <v>64.510000000000005</v>
      </c>
      <c r="X414" vm="8946">
        <f ca="1"/>
        <v>69.489999999999995</v>
      </c>
      <c r="Y414" vm="23175">
        <f ca="1"/>
        <v>67.239999999999995</v>
      </c>
      <c r="Z414" vm="10752">
        <f ca="1"/>
        <v>65.040000000000006</v>
      </c>
      <c r="AA414" vm="10744">
        <f ca="1"/>
        <v>63.09</v>
      </c>
      <c r="AB414" vm="15116">
        <f ca="1"/>
        <v>62.04</v>
      </c>
      <c r="AC414" vm="5031">
        <f ca="1"/>
        <v>57.44</v>
      </c>
      <c r="AD414" vm="10873">
        <f ca="1"/>
        <v>38.43</v>
      </c>
      <c r="AE414" vm="10286">
        <f ca="1"/>
        <v>43.91</v>
      </c>
      <c r="AF414" vm="25503">
        <f ca="1"/>
        <v>42.79</v>
      </c>
      <c r="AG414" vm="4709">
        <f ca="1"/>
        <v>45.89</v>
      </c>
      <c r="AH414" vm="10196">
        <f ca="1"/>
        <v>41.03</v>
      </c>
      <c r="AI414" vm="8926">
        <f ca="1"/>
        <v>39.71</v>
      </c>
      <c r="AJ414" vm="11987">
        <f ca="1"/>
        <v>38.020000000000003</v>
      </c>
      <c r="AK414" vm="25348">
        <f ca="1"/>
        <v>35.590000000000003</v>
      </c>
      <c r="AL414" vm="25504">
        <f ca="1"/>
        <v>45.58</v>
      </c>
      <c r="AM414" vm="5277">
        <f ca="1"/>
        <v>45.59</v>
      </c>
      <c r="AN414" vm="12870">
        <f ca="1"/>
        <v>47.18</v>
      </c>
      <c r="AO414" vm="8932">
        <f ca="1"/>
        <v>54.78</v>
      </c>
      <c r="AP414" vm="10795">
        <f ca="1"/>
        <v>56.71</v>
      </c>
      <c r="AQ414" vm="5233">
        <f ca="1"/>
        <v>63.66</v>
      </c>
      <c r="AR414" vm="21173">
        <f ca="1"/>
        <v>64.599999999999994</v>
      </c>
      <c r="AS414" vm="17241">
        <f ca="1"/>
        <v>64.069999999999993</v>
      </c>
      <c r="AT414" vm="22493">
        <f ca="1"/>
        <v>65.41</v>
      </c>
      <c r="AU414" vm="21852">
        <f ca="1"/>
        <v>68.62</v>
      </c>
      <c r="AV414" vm="2909">
        <f ca="1"/>
        <v>67.33</v>
      </c>
      <c r="AW414" vm="3974">
        <f ca="1"/>
        <v>70.41</v>
      </c>
      <c r="AX414" vm="5234">
        <f ca="1"/>
        <v>69.34</v>
      </c>
      <c r="AY414" vm="2810">
        <f ca="1"/>
        <v>75.349999999999994</v>
      </c>
      <c r="AZ414" vm="22203">
        <f ca="1"/>
        <v>71.75</v>
      </c>
      <c r="BA414" vm="25505">
        <f ca="1"/>
        <v>65.89</v>
      </c>
      <c r="BB414" vm="10339">
        <f ca="1"/>
        <v>71.34</v>
      </c>
      <c r="BC414" vm="11032">
        <f ca="1"/>
        <v>68.83</v>
      </c>
      <c r="BD414" vm="21420">
        <f ca="1"/>
        <v>68.209999999999994</v>
      </c>
      <c r="BE414" vm="2507">
        <f ca="1"/>
        <v>59.31</v>
      </c>
      <c r="BF414" vm="6607">
        <f ca="1"/>
        <v>64.430000000000007</v>
      </c>
      <c r="BG414" vm="10417">
        <f ca="1"/>
        <v>60.84</v>
      </c>
      <c r="BH414" vm="10918">
        <f ca="1"/>
        <v>53.85</v>
      </c>
      <c r="BI414" vm="6735">
        <f ca="1"/>
        <v>60.51</v>
      </c>
      <c r="BJ414" vm="10502">
        <f ca="1"/>
        <v>66.430000000000007</v>
      </c>
      <c r="BK414" vm="6230">
        <f ca="1"/>
        <v>62.5</v>
      </c>
      <c r="BL414" vm="10439">
        <f ca="1"/>
        <v>66.63</v>
      </c>
      <c r="BM414" vm="5743">
        <f ca="1"/>
        <v>62.9</v>
      </c>
      <c r="BN414" vm="4749">
        <f ca="1"/>
        <v>61.18</v>
      </c>
      <c r="BO414" vm="6189">
        <f ca="1"/>
        <v>61.43</v>
      </c>
      <c r="BP414" vm="3953">
        <f ca="1"/>
        <v>56.27</v>
      </c>
      <c r="BQ414" vm="4750">
        <f ca="1"/>
        <v>61.77</v>
      </c>
      <c r="BR414" vm="15119">
        <f ca="1"/>
        <v>65.53</v>
      </c>
      <c r="BS414" vm="5231">
        <f ca="1"/>
        <v>62.2</v>
      </c>
      <c r="BT414" vm="3624">
        <f ca="1"/>
        <v>59.44</v>
      </c>
      <c r="BU414" vm="19528">
        <f ca="1"/>
        <v>60.26</v>
      </c>
      <c r="BV414" vm="5224">
        <f ca="1"/>
        <v>62.78</v>
      </c>
      <c r="BW414" vm="5117">
        <f ca="1"/>
        <v>67</v>
      </c>
      <c r="BX414" vm="17387">
        <f ca="1"/>
        <v>62.67</v>
      </c>
      <c r="BY414" vm="23942">
        <f ca="1"/>
        <v>61.95</v>
      </c>
      <c r="BZ414" vm="7442">
        <f ca="1"/>
        <v>60.56</v>
      </c>
      <c r="CA414" vm="3171">
        <f ca="1"/>
        <v>59.22</v>
      </c>
      <c r="CB414" vm="3465">
        <f ca="1"/>
        <v>61.4</v>
      </c>
      <c r="CC414" vm="5231">
        <f ca="1"/>
        <v>62.2</v>
      </c>
      <c r="CD414" vm="16351">
        <f ca="1"/>
        <v>67.34</v>
      </c>
      <c r="CE414" vm="15221">
        <f ca="1"/>
        <v>72.69</v>
      </c>
      <c r="CF414" vm="6698">
        <f ca="1"/>
        <v>72.23</v>
      </c>
      <c r="CG414" vm="6317">
        <f ca="1"/>
        <v>71.44</v>
      </c>
      <c r="CH414" vm="3791">
        <f ca="1"/>
        <v>75.59</v>
      </c>
      <c r="CI414" vm="11038">
        <f ca="1"/>
        <v>73.930000000000007</v>
      </c>
    </row>
    <row r="415" spans="2:111" x14ac:dyDescent="0.55000000000000004">
      <c r="B415" t="e" vm="25506">
        <v>#VALUE!</v>
      </c>
      <c r="C415" t="str" cm="1">
        <f t="array" aca="1" ref="C415" ca="1">_FV(B415,"Industry")</f>
        <v>Residential &amp; Commercial REIT</v>
      </c>
      <c r="D415" cm="1" vm="25507">
        <f t="array" aca="1" ref="D415:DG415" ca="1">IFERROR(TRANSPOSE(_xlfn.STOCKHISTORY(B415,$B$1,$C$1,2,0,1)),"")</f>
        <v>150.83000000000001</v>
      </c>
      <c r="E415" vm="25508">
        <f ca="1"/>
        <v>148.06</v>
      </c>
      <c r="F415" vm="25509">
        <f ca="1"/>
        <v>156.05000000000001</v>
      </c>
      <c r="G415" vm="14388">
        <f ca="1"/>
        <v>152.08000000000001</v>
      </c>
      <c r="H415" vm="25510">
        <f ca="1"/>
        <v>153.19</v>
      </c>
      <c r="I415" vm="8517">
        <f ca="1"/>
        <v>165.55</v>
      </c>
      <c r="J415" vm="25511">
        <f ca="1"/>
        <v>169.7</v>
      </c>
      <c r="K415" vm="24028">
        <f ca="1"/>
        <v>159</v>
      </c>
      <c r="L415" vm="11210">
        <f ca="1"/>
        <v>153.93</v>
      </c>
      <c r="M415" vm="25260">
        <f ca="1"/>
        <v>145.22999999999999</v>
      </c>
      <c r="N415" vm="7236">
        <f ca="1"/>
        <v>140.41999999999999</v>
      </c>
      <c r="O415" vm="22192">
        <f ca="1"/>
        <v>142.11000000000001</v>
      </c>
      <c r="P415" vm="25512">
        <f ca="1"/>
        <v>140.43</v>
      </c>
      <c r="Q415" vm="21186">
        <f ca="1"/>
        <v>140.72999999999999</v>
      </c>
      <c r="R415" vm="12897">
        <f ca="1"/>
        <v>133.5</v>
      </c>
      <c r="S415" vm="17710">
        <f ca="1"/>
        <v>130.88999999999999</v>
      </c>
      <c r="T415" vm="25513">
        <f ca="1"/>
        <v>122.74</v>
      </c>
      <c r="U415" vm="25514">
        <f ca="1"/>
        <v>126.39</v>
      </c>
      <c r="V415" vm="23792">
        <f ca="1"/>
        <v>132.63</v>
      </c>
      <c r="W415" vm="17765">
        <f ca="1"/>
        <v>126.93</v>
      </c>
      <c r="X415" vm="1212">
        <f ca="1"/>
        <v>124.21</v>
      </c>
      <c r="Y415" vm="13226">
        <f ca="1"/>
        <v>120.52</v>
      </c>
      <c r="Z415" vm="10704">
        <f ca="1"/>
        <v>132.21</v>
      </c>
      <c r="AA415" vm="11606">
        <f ca="1"/>
        <v>132.81</v>
      </c>
      <c r="AB415" vm="14315">
        <f ca="1"/>
        <v>120.8</v>
      </c>
      <c r="AC415" vm="21943">
        <f ca="1"/>
        <v>113.94</v>
      </c>
      <c r="AD415" vm="3216">
        <f ca="1"/>
        <v>116.11</v>
      </c>
      <c r="AE415" vm="8325">
        <f ca="1"/>
        <v>115.85</v>
      </c>
      <c r="AF415" vm="17682">
        <f ca="1"/>
        <v>118.89</v>
      </c>
      <c r="AG415" vm="9544">
        <f ca="1"/>
        <v>126.55</v>
      </c>
      <c r="AH415" vm="22290">
        <f ca="1"/>
        <v>125.5</v>
      </c>
      <c r="AI415" vm="23557">
        <f ca="1"/>
        <v>130.61000000000001</v>
      </c>
      <c r="AJ415" vm="2922">
        <f ca="1"/>
        <v>126.47</v>
      </c>
      <c r="AK415" vm="12407">
        <f ca="1"/>
        <v>124.05</v>
      </c>
      <c r="AL415" vm="11319">
        <f ca="1"/>
        <v>132.09</v>
      </c>
      <c r="AM415" vm="22614">
        <f ca="1"/>
        <v>118.04</v>
      </c>
      <c r="AN415" vm="15205">
        <f ca="1"/>
        <v>132.57</v>
      </c>
      <c r="AO415" vm="25515">
        <f ca="1"/>
        <v>133.59</v>
      </c>
      <c r="AP415" vm="6858">
        <f ca="1"/>
        <v>137.85</v>
      </c>
      <c r="AQ415" vm="4105">
        <f ca="1"/>
        <v>133.85</v>
      </c>
      <c r="AR415" vm="25516">
        <f ca="1"/>
        <v>130.72999999999999</v>
      </c>
      <c r="AS415" vm="19266">
        <f ca="1"/>
        <v>128.76</v>
      </c>
      <c r="AT415" vm="8678">
        <f ca="1"/>
        <v>132.01</v>
      </c>
      <c r="AU415" vm="25517">
        <f ca="1"/>
        <v>129.21</v>
      </c>
      <c r="AV415" vm="25518">
        <f ca="1"/>
        <v>136.13999999999999</v>
      </c>
      <c r="AW415" vm="17068">
        <f ca="1"/>
        <v>136.01</v>
      </c>
      <c r="AX415" vm="9627">
        <f ca="1"/>
        <v>132.07</v>
      </c>
      <c r="AY415" vm="25519">
        <f ca="1"/>
        <v>128.72999999999999</v>
      </c>
      <c r="AZ415" vm="10727">
        <f ca="1"/>
        <v>125.02</v>
      </c>
      <c r="BA415" vm="17154">
        <f ca="1"/>
        <v>116.34</v>
      </c>
      <c r="BB415" vm="14283">
        <f ca="1"/>
        <v>74.61</v>
      </c>
      <c r="BC415" vm="9985">
        <f ca="1"/>
        <v>83.27</v>
      </c>
      <c r="BD415" vm="16718">
        <f ca="1"/>
        <v>79.91</v>
      </c>
      <c r="BE415" vm="23577">
        <f ca="1"/>
        <v>85.21</v>
      </c>
      <c r="BF415" vm="15127">
        <f ca="1"/>
        <v>76.3</v>
      </c>
      <c r="BG415" vm="11074">
        <f ca="1"/>
        <v>79.239999999999995</v>
      </c>
      <c r="BH415" vm="15128">
        <f ca="1"/>
        <v>73.44</v>
      </c>
      <c r="BI415" vm="9480">
        <f ca="1"/>
        <v>68.78</v>
      </c>
      <c r="BJ415" vm="7467">
        <f ca="1"/>
        <v>87.22</v>
      </c>
      <c r="BK415" vm="8049">
        <f ca="1"/>
        <v>85.12</v>
      </c>
      <c r="BL415" vm="25520">
        <f ca="1"/>
        <v>87.56</v>
      </c>
      <c r="BM415" vm="4763">
        <f ca="1"/>
        <v>101.17</v>
      </c>
      <c r="BN415" vm="2845">
        <f ca="1"/>
        <v>101.45</v>
      </c>
      <c r="BO415" vm="3199">
        <f ca="1"/>
        <v>112.84</v>
      </c>
      <c r="BP415" vm="6401">
        <f ca="1"/>
        <v>114.34</v>
      </c>
      <c r="BQ415" vm="25521">
        <f ca="1"/>
        <v>117.17</v>
      </c>
      <c r="BR415" vm="10711">
        <f ca="1"/>
        <v>117.53</v>
      </c>
      <c r="BS415" vm="14393">
        <f ca="1"/>
        <v>121.77</v>
      </c>
      <c r="BT415" vm="19263">
        <f ca="1"/>
        <v>117.99</v>
      </c>
      <c r="BU415" vm="12069">
        <f ca="1"/>
        <v>120.35</v>
      </c>
      <c r="BV415" vm="3693">
        <f ca="1"/>
        <v>122.67</v>
      </c>
      <c r="BW415" vm="3239">
        <f ca="1"/>
        <v>136.32</v>
      </c>
      <c r="BX415" vm="25522">
        <f ca="1"/>
        <v>127.49</v>
      </c>
      <c r="BY415" vm="18533">
        <f ca="1"/>
        <v>117.58</v>
      </c>
      <c r="BZ415" vm="14372">
        <f ca="1"/>
        <v>122.07</v>
      </c>
      <c r="CA415" vm="13002">
        <f ca="1"/>
        <v>117.06</v>
      </c>
      <c r="CB415" vm="25523">
        <f ca="1"/>
        <v>114.97</v>
      </c>
      <c r="CC415" vm="15802">
        <f ca="1"/>
        <v>95.74</v>
      </c>
      <c r="CD415" vm="17644">
        <f ca="1"/>
        <v>105.61</v>
      </c>
      <c r="CE415" vm="25524">
        <f ca="1"/>
        <v>101.27</v>
      </c>
      <c r="CF415" vm="23846">
        <f ca="1"/>
        <v>90.12</v>
      </c>
      <c r="CG415" vm="23445">
        <f ca="1"/>
        <v>98.98</v>
      </c>
      <c r="CH415" vm="7002">
        <f ca="1"/>
        <v>111.1</v>
      </c>
      <c r="CI415" vm="17277">
        <f ca="1"/>
        <v>101.04</v>
      </c>
      <c r="CJ415" vm="17876">
        <f ca="1"/>
        <v>111.53</v>
      </c>
      <c r="CK415" vm="19696">
        <f ca="1"/>
        <v>106.78</v>
      </c>
      <c r="CL415" vm="25368">
        <f ca="1"/>
        <v>98.83</v>
      </c>
      <c r="CM415" vm="13455">
        <f ca="1"/>
        <v>98.89</v>
      </c>
      <c r="CN415" vm="8285">
        <f ca="1"/>
        <v>88.2</v>
      </c>
      <c r="CO415" vm="11313">
        <f ca="1"/>
        <v>96.77</v>
      </c>
      <c r="CP415" vm="1278">
        <f ca="1"/>
        <v>101.52</v>
      </c>
      <c r="CQ415" vm="16159">
        <f ca="1"/>
        <v>97.94</v>
      </c>
      <c r="CR415" vm="25525">
        <f ca="1"/>
        <v>90.63</v>
      </c>
      <c r="CS415" vm="6440">
        <f ca="1"/>
        <v>91.19</v>
      </c>
      <c r="CT415" vm="6979">
        <f ca="1"/>
        <v>95.59</v>
      </c>
      <c r="CU415" vm="16239">
        <f ca="1"/>
        <v>103.05</v>
      </c>
      <c r="CV415" vm="23849">
        <f ca="1"/>
        <v>101.73</v>
      </c>
      <c r="CW415" vm="14281">
        <f ca="1"/>
        <v>100.85</v>
      </c>
      <c r="CX415" vm="25526">
        <f ca="1"/>
        <v>102.12</v>
      </c>
      <c r="CY415" vm="20723">
        <f ca="1"/>
        <v>104.17</v>
      </c>
      <c r="CZ415" vm="12712">
        <f ca="1"/>
        <v>100.95</v>
      </c>
      <c r="DA415" vm="8855">
        <f ca="1"/>
        <v>100.97</v>
      </c>
      <c r="DB415" vm="7501">
        <f ca="1"/>
        <v>111.65</v>
      </c>
      <c r="DC415" vm="4787">
        <f ca="1"/>
        <v>115</v>
      </c>
      <c r="DD415" vm="25523">
        <f ca="1"/>
        <v>114.97</v>
      </c>
      <c r="DE415" vm="12023">
        <f ca="1"/>
        <v>110.84</v>
      </c>
      <c r="DF415" vm="13689">
        <f ca="1"/>
        <v>116.65</v>
      </c>
      <c r="DG415" vm="6776">
        <f ca="1"/>
        <v>111.95</v>
      </c>
    </row>
    <row r="416" spans="2:111" x14ac:dyDescent="0.55000000000000004">
      <c r="B416" t="e" vm="25527">
        <v>#VALUE!</v>
      </c>
      <c r="C416" t="str" cm="1">
        <f t="array" aca="1" ref="C416" ca="1">_FV(B416,"Industry")</f>
        <v>Semiconductors &amp; Semiconductor Equipment</v>
      </c>
      <c r="D416" cm="1" vm="25528">
        <f t="array" aca="1" ref="D416:DG416" ca="1">IFERROR(TRANSPOSE(_xlfn.STOCKHISTORY(B416,$B$1,$C$1,2,0,1)),"")</f>
        <v>0.73229999999999995</v>
      </c>
      <c r="E416" vm="25529">
        <f ca="1"/>
        <v>0.78400000000000003</v>
      </c>
      <c r="F416" vm="25530">
        <f ca="1"/>
        <v>0.89080000000000004</v>
      </c>
      <c r="G416" vm="25531">
        <f ca="1"/>
        <v>0.88829999999999998</v>
      </c>
      <c r="H416" vm="25532">
        <f ca="1"/>
        <v>1.1679999999999999</v>
      </c>
      <c r="I416" vm="25533">
        <f ca="1"/>
        <v>1.1752</v>
      </c>
      <c r="J416" vm="25534">
        <f ca="1"/>
        <v>1.4275</v>
      </c>
      <c r="K416" vm="25535">
        <f ca="1"/>
        <v>1.5335000000000001</v>
      </c>
      <c r="L416" vm="25536">
        <f ca="1"/>
        <v>1.7130000000000001</v>
      </c>
      <c r="M416" vm="25537">
        <f ca="1"/>
        <v>1.7789999999999999</v>
      </c>
      <c r="N416" vm="25538">
        <f ca="1"/>
        <v>2.3050000000000002</v>
      </c>
      <c r="O416" vm="25539">
        <f ca="1"/>
        <v>2.6684999999999999</v>
      </c>
      <c r="P416" vm="25540">
        <f ca="1"/>
        <v>2.7294999999999998</v>
      </c>
      <c r="Q416" vm="25541">
        <f ca="1"/>
        <v>2.5369999999999999</v>
      </c>
      <c r="R416" vm="25542">
        <f ca="1"/>
        <v>2.7233000000000001</v>
      </c>
      <c r="S416" vm="25543">
        <f ca="1"/>
        <v>2.6074999999999999</v>
      </c>
      <c r="T416" vm="25544">
        <f ca="1"/>
        <v>3.6088</v>
      </c>
      <c r="U416" vm="25545">
        <f ca="1"/>
        <v>3.6139999999999999</v>
      </c>
      <c r="V416" vm="25546">
        <f ca="1"/>
        <v>4.0628000000000002</v>
      </c>
      <c r="W416" vm="25547">
        <f ca="1"/>
        <v>4.2359999999999998</v>
      </c>
      <c r="X416" vm="25548">
        <f ca="1"/>
        <v>4.4692999999999996</v>
      </c>
      <c r="Y416" vm="25549">
        <f ca="1"/>
        <v>5.1703000000000001</v>
      </c>
      <c r="Z416" vm="25550">
        <f ca="1"/>
        <v>5.0178000000000003</v>
      </c>
      <c r="AA416" vm="25551">
        <f ca="1"/>
        <v>4.8375000000000004</v>
      </c>
      <c r="AB416" vm="25552">
        <f ca="1"/>
        <v>6.1449999999999996</v>
      </c>
      <c r="AC416" vm="22378">
        <f ca="1"/>
        <v>6.05</v>
      </c>
      <c r="AD416" vm="25553">
        <f ca="1"/>
        <v>5.7897999999999996</v>
      </c>
      <c r="AE416" vm="25554">
        <f ca="1"/>
        <v>5.6224999999999996</v>
      </c>
      <c r="AF416" vm="25555">
        <f ca="1"/>
        <v>6.3048000000000002</v>
      </c>
      <c r="AG416" vm="25556">
        <f ca="1"/>
        <v>5.9225000000000003</v>
      </c>
      <c r="AH416" vm="25557">
        <f ca="1"/>
        <v>6.1215000000000002</v>
      </c>
      <c r="AI416" vm="25558">
        <f ca="1"/>
        <v>7.0170000000000003</v>
      </c>
      <c r="AJ416" vm="25559">
        <f ca="1"/>
        <v>7.0255000000000001</v>
      </c>
      <c r="AK416" vm="25560">
        <f ca="1"/>
        <v>5.2708000000000004</v>
      </c>
      <c r="AL416" vm="25561">
        <f ca="1"/>
        <v>4.0857999999999999</v>
      </c>
      <c r="AM416" vm="25562">
        <f ca="1"/>
        <v>3.3374999999999999</v>
      </c>
      <c r="AN416" vm="25563">
        <f ca="1"/>
        <v>3.5937999999999999</v>
      </c>
      <c r="AO416" vm="25564">
        <f ca="1"/>
        <v>3.8565</v>
      </c>
      <c r="AP416" vm="25565">
        <f ca="1"/>
        <v>4.4889999999999999</v>
      </c>
      <c r="AQ416" vm="25566">
        <f ca="1"/>
        <v>4.5250000000000004</v>
      </c>
      <c r="AR416" vm="25567">
        <f ca="1"/>
        <v>3.3864999999999998</v>
      </c>
      <c r="AS416" vm="25568">
        <f ca="1"/>
        <v>4.1056999999999997</v>
      </c>
      <c r="AT416" vm="25569">
        <f ca="1"/>
        <v>4.218</v>
      </c>
      <c r="AU416" vm="25570">
        <f ca="1"/>
        <v>4.1878000000000002</v>
      </c>
      <c r="AV416" vm="25571">
        <f ca="1"/>
        <v>4.3517999999999999</v>
      </c>
      <c r="AW416" vm="25572">
        <f ca="1"/>
        <v>5.0255000000000001</v>
      </c>
      <c r="AX416" vm="25573">
        <f ca="1"/>
        <v>5.4184999999999999</v>
      </c>
      <c r="AY416" vm="25574">
        <f ca="1"/>
        <v>5.8825000000000003</v>
      </c>
      <c r="AZ416" vm="25575">
        <f ca="1"/>
        <v>5.9108000000000001</v>
      </c>
      <c r="BA416" vm="25576">
        <f ca="1"/>
        <v>6.7518000000000002</v>
      </c>
      <c r="BB416" vm="25577">
        <f ca="1"/>
        <v>6.59</v>
      </c>
      <c r="BC416" vm="25578">
        <f ca="1"/>
        <v>7.3070000000000004</v>
      </c>
      <c r="BD416" vm="25579">
        <f ca="1"/>
        <v>8.8755000000000006</v>
      </c>
      <c r="BE416" vm="25580">
        <f ca="1"/>
        <v>9.4977999999999998</v>
      </c>
      <c r="BF416" vm="25581">
        <f ca="1"/>
        <v>10.614800000000001</v>
      </c>
      <c r="BG416" vm="25582">
        <f ca="1"/>
        <v>13.374499999999999</v>
      </c>
      <c r="BH416" vm="25583">
        <f ca="1"/>
        <v>13.5305</v>
      </c>
      <c r="BI416" vm="25584">
        <f ca="1"/>
        <v>12.534000000000001</v>
      </c>
      <c r="BJ416" vm="25585">
        <f ca="1"/>
        <v>13.4015</v>
      </c>
      <c r="BK416" vm="25586">
        <f ca="1"/>
        <v>13.055</v>
      </c>
      <c r="BL416" vm="25587">
        <f ca="1"/>
        <v>12.989800000000001</v>
      </c>
      <c r="BM416" vm="25588">
        <f ca="1"/>
        <v>13.714499999999999</v>
      </c>
      <c r="BN416" vm="25589">
        <f ca="1"/>
        <v>13.3483</v>
      </c>
      <c r="BO416" vm="25590">
        <f ca="1"/>
        <v>15.009499999999999</v>
      </c>
      <c r="BP416" vm="25591">
        <f ca="1"/>
        <v>16.244499999999999</v>
      </c>
      <c r="BQ416" vm="25592">
        <f ca="1"/>
        <v>20.002500000000001</v>
      </c>
      <c r="BR416" vm="25593">
        <f ca="1"/>
        <v>19.498999999999999</v>
      </c>
      <c r="BS416" vm="25594">
        <f ca="1"/>
        <v>22.385000000000002</v>
      </c>
      <c r="BT416" vm="25595">
        <f ca="1"/>
        <v>20.716000000000001</v>
      </c>
      <c r="BU416" vm="25596">
        <f ca="1"/>
        <v>25.567</v>
      </c>
      <c r="BV416" vm="25597">
        <f ca="1"/>
        <v>32.676000000000002</v>
      </c>
      <c r="BW416" vm="25598">
        <f ca="1"/>
        <v>29.411000000000001</v>
      </c>
      <c r="BX416" vm="25599">
        <f ca="1"/>
        <v>24.486000000000001</v>
      </c>
      <c r="BY416" vm="25600">
        <f ca="1"/>
        <v>24.385000000000002</v>
      </c>
      <c r="BZ416" vm="25601">
        <f ca="1"/>
        <v>27.286000000000001</v>
      </c>
      <c r="CA416" vm="25602">
        <f ca="1"/>
        <v>18.547000000000001</v>
      </c>
      <c r="CB416" vm="25603">
        <f ca="1"/>
        <v>18.672000000000001</v>
      </c>
      <c r="CC416" vm="25604">
        <f ca="1"/>
        <v>15.159000000000001</v>
      </c>
      <c r="CD416" vm="25605">
        <f ca="1"/>
        <v>18.163</v>
      </c>
      <c r="CE416" vm="25606">
        <f ca="1"/>
        <v>15.093999999999999</v>
      </c>
      <c r="CF416" vm="25607">
        <f ca="1"/>
        <v>12.138999999999999</v>
      </c>
      <c r="CG416" vm="25608">
        <f ca="1"/>
        <v>13.497</v>
      </c>
      <c r="CH416" vm="25609">
        <f ca="1"/>
        <v>16.922999999999998</v>
      </c>
      <c r="CI416" vm="25610">
        <f ca="1"/>
        <v>14.614000000000001</v>
      </c>
      <c r="CJ416" vm="25611">
        <f ca="1"/>
        <v>19.536999999999999</v>
      </c>
      <c r="CK416" vm="25612">
        <f ca="1"/>
        <v>23.216000000000001</v>
      </c>
      <c r="CL416" vm="25613">
        <f ca="1"/>
        <v>27.777000000000001</v>
      </c>
      <c r="CM416" vm="25614">
        <f ca="1"/>
        <v>27.748999999999999</v>
      </c>
      <c r="CN416" vm="25615">
        <f ca="1"/>
        <v>37.834000000000003</v>
      </c>
      <c r="CO416" vm="25616">
        <f ca="1"/>
        <v>42.302</v>
      </c>
      <c r="CP416" vm="25617">
        <f ca="1"/>
        <v>46.728999999999999</v>
      </c>
      <c r="CQ416" vm="25618">
        <f ca="1"/>
        <v>49.354999999999997</v>
      </c>
      <c r="CR416" vm="25619">
        <f ca="1"/>
        <v>43.499000000000002</v>
      </c>
      <c r="CS416" vm="9414">
        <f ca="1"/>
        <v>40.78</v>
      </c>
      <c r="CT416" vm="3444">
        <f ca="1"/>
        <v>46.77</v>
      </c>
      <c r="CU416" vm="25620">
        <f ca="1"/>
        <v>49.521999999999998</v>
      </c>
      <c r="CV416" vm="25621">
        <f ca="1"/>
        <v>61.527000000000001</v>
      </c>
      <c r="CW416" vm="25622">
        <f ca="1"/>
        <v>79.111999999999995</v>
      </c>
      <c r="CX416" vm="25623">
        <f ca="1"/>
        <v>90.355999999999995</v>
      </c>
      <c r="CY416" vm="25624">
        <f ca="1"/>
        <v>86.402000000000001</v>
      </c>
      <c r="CZ416" vm="25625">
        <f ca="1"/>
        <v>109.633</v>
      </c>
      <c r="DA416" vm="23448">
        <f ca="1"/>
        <v>123.54</v>
      </c>
      <c r="DB416" vm="3843">
        <f ca="1"/>
        <v>117.02</v>
      </c>
      <c r="DC416" vm="25626">
        <f ca="1"/>
        <v>119.37</v>
      </c>
      <c r="DD416" vm="18521">
        <f ca="1"/>
        <v>121.44</v>
      </c>
      <c r="DE416" vm="11717">
        <f ca="1"/>
        <v>132.76</v>
      </c>
      <c r="DF416" vm="21493">
        <f ca="1"/>
        <v>138.25</v>
      </c>
      <c r="DG416" vm="13430">
        <f ca="1"/>
        <v>134.29</v>
      </c>
    </row>
    <row r="417" spans="2:111" x14ac:dyDescent="0.55000000000000004">
      <c r="B417" t="e" vm="25627">
        <v>#VALUE!</v>
      </c>
      <c r="C417" t="str" cm="1">
        <f t="array" aca="1" ref="C417" ca="1">_FV(B417,"Industry")</f>
        <v>Semiconductors &amp; Semiconductor Equipment</v>
      </c>
      <c r="D417" cm="1" vm="25628">
        <f t="array" aca="1" ref="D417:DG417" ca="1">IFERROR(TRANSPOSE(_xlfn.STOCKHISTORY(B417,$B$1,$C$1,2,0,1)),"")</f>
        <v>13.371</v>
      </c>
      <c r="E417" vm="25629">
        <f ca="1"/>
        <v>13.397</v>
      </c>
      <c r="F417" vm="21641">
        <f ca="1"/>
        <v>15.45</v>
      </c>
      <c r="G417" vm="25630">
        <f ca="1"/>
        <v>14.574999999999999</v>
      </c>
      <c r="H417" vm="25631">
        <f ca="1"/>
        <v>15.436</v>
      </c>
      <c r="I417" vm="25632">
        <f ca="1"/>
        <v>15.54</v>
      </c>
      <c r="J417" vm="25633">
        <f ca="1"/>
        <v>16.198</v>
      </c>
      <c r="K417" vm="25634">
        <f ca="1"/>
        <v>17.641999999999999</v>
      </c>
      <c r="L417" vm="25635">
        <f ca="1"/>
        <v>17.251999999999999</v>
      </c>
      <c r="M417" vm="25636">
        <f ca="1"/>
        <v>17.027999999999999</v>
      </c>
      <c r="N417" vm="25637">
        <f ca="1"/>
        <v>17.048999999999999</v>
      </c>
      <c r="O417" vm="25638">
        <f ca="1"/>
        <v>17.677</v>
      </c>
      <c r="P417" vm="7637">
        <f ca="1"/>
        <v>19.95</v>
      </c>
      <c r="Q417" vm="25639">
        <f ca="1"/>
        <v>21.093</v>
      </c>
      <c r="R417" vm="25640">
        <f ca="1"/>
        <v>21.896000000000001</v>
      </c>
      <c r="S417" vm="25641">
        <f ca="1"/>
        <v>22.081</v>
      </c>
      <c r="T417" vm="25642">
        <f ca="1"/>
        <v>23.948</v>
      </c>
      <c r="U417" vm="25643">
        <f ca="1"/>
        <v>23.305</v>
      </c>
      <c r="V417" vm="25644">
        <f ca="1"/>
        <v>24.666</v>
      </c>
      <c r="W417" vm="25645">
        <f ca="1"/>
        <v>25.207000000000001</v>
      </c>
      <c r="X417" vm="25646">
        <f ca="1"/>
        <v>24.254000000000001</v>
      </c>
      <c r="Y417" vm="217">
        <f ca="1"/>
        <v>26.390999999999998</v>
      </c>
      <c r="Z417" vm="25647">
        <f ca="1"/>
        <v>27.794</v>
      </c>
      <c r="AA417" vm="21651">
        <f ca="1"/>
        <v>25.69</v>
      </c>
      <c r="AB417" vm="25648">
        <f ca="1"/>
        <v>24.803000000000001</v>
      </c>
      <c r="AC417" vm="25649">
        <f ca="1"/>
        <v>24.646000000000001</v>
      </c>
      <c r="AD417" vm="25650">
        <f ca="1"/>
        <v>23.565000000000001</v>
      </c>
      <c r="AE417" vm="25651">
        <f ca="1"/>
        <v>22.942</v>
      </c>
      <c r="AF417" vm="25645">
        <f ca="1"/>
        <v>25.207000000000001</v>
      </c>
      <c r="AG417" vm="25652">
        <f ca="1"/>
        <v>24.263999999999999</v>
      </c>
      <c r="AH417" vm="25653">
        <f ca="1"/>
        <v>22.177</v>
      </c>
      <c r="AI417" vm="25654">
        <f ca="1"/>
        <v>21.902999999999999</v>
      </c>
      <c r="AJ417" vm="25655">
        <f ca="1"/>
        <v>24.672999999999998</v>
      </c>
      <c r="AK417" vm="25656">
        <f ca="1"/>
        <v>22.349</v>
      </c>
      <c r="AL417" vm="25657">
        <f ca="1"/>
        <v>23.741</v>
      </c>
      <c r="AM417" vm="25658">
        <f ca="1"/>
        <v>25.428000000000001</v>
      </c>
      <c r="AN417" vm="25659">
        <f ca="1"/>
        <v>26.824999999999999</v>
      </c>
      <c r="AO417" vm="25660">
        <f ca="1"/>
        <v>27.536000000000001</v>
      </c>
      <c r="AP417" vm="25661">
        <f ca="1"/>
        <v>30.071000000000002</v>
      </c>
      <c r="AQ417" vm="25662">
        <f ca="1"/>
        <v>31.84</v>
      </c>
      <c r="AR417" vm="25663">
        <f ca="1"/>
        <v>25.164000000000001</v>
      </c>
      <c r="AS417" vm="25664">
        <f ca="1"/>
        <v>28.786000000000001</v>
      </c>
      <c r="AT417" vm="25665">
        <f ca="1"/>
        <v>28.998999999999999</v>
      </c>
      <c r="AU417" vm="25666">
        <f ca="1"/>
        <v>28.263999999999999</v>
      </c>
      <c r="AV417" vm="25667">
        <f ca="1"/>
        <v>27.606999999999999</v>
      </c>
      <c r="AW417" vm="25668">
        <f ca="1"/>
        <v>29.285</v>
      </c>
      <c r="AX417" vm="25669">
        <f ca="1"/>
        <v>31.620999999999999</v>
      </c>
      <c r="AY417" vm="25670">
        <f ca="1"/>
        <v>31.602</v>
      </c>
      <c r="AZ417" vm="25671">
        <f ca="1"/>
        <v>30.515999999999998</v>
      </c>
      <c r="BA417" vm="25672">
        <f ca="1"/>
        <v>27.262</v>
      </c>
      <c r="BB417" vm="4222">
        <f ca="1"/>
        <v>23.71</v>
      </c>
      <c r="BC417" vm="25673">
        <f ca="1"/>
        <v>27.161999999999999</v>
      </c>
      <c r="BD417" vm="25674">
        <f ca="1"/>
        <v>29.126999999999999</v>
      </c>
      <c r="BE417" vm="25675">
        <f ca="1"/>
        <v>31.561</v>
      </c>
      <c r="BF417" vm="25676">
        <f ca="1"/>
        <v>31.675000000000001</v>
      </c>
      <c r="BG417" vm="25677">
        <f ca="1"/>
        <v>34.715000000000003</v>
      </c>
      <c r="BH417" vm="25678">
        <f ca="1"/>
        <v>36.432000000000002</v>
      </c>
      <c r="BI417" vm="25679">
        <f ca="1"/>
        <v>34.963000000000001</v>
      </c>
      <c r="BJ417" vm="25680">
        <f ca="1"/>
        <v>40.158000000000001</v>
      </c>
      <c r="BK417" vm="25681">
        <f ca="1"/>
        <v>43.784999999999997</v>
      </c>
      <c r="BL417" vm="3426">
        <f ca="1"/>
        <v>45.05</v>
      </c>
      <c r="BM417" vm="25682">
        <f ca="1"/>
        <v>46.987000000000002</v>
      </c>
      <c r="BN417" vm="25683">
        <f ca="1"/>
        <v>46.366</v>
      </c>
      <c r="BO417" vm="12693">
        <f ca="1"/>
        <v>45.62</v>
      </c>
      <c r="BP417" vm="25684">
        <f ca="1"/>
        <v>47.232999999999997</v>
      </c>
      <c r="BQ417" vm="25685">
        <f ca="1"/>
        <v>47.683999999999997</v>
      </c>
      <c r="BR417" vm="3885">
        <f ca="1"/>
        <v>48.54</v>
      </c>
      <c r="BS417" vm="25686">
        <f ca="1"/>
        <v>49.720999999999997</v>
      </c>
      <c r="BT417" vm="25687">
        <f ca="1"/>
        <v>48.493000000000002</v>
      </c>
      <c r="BU417" vm="25688">
        <f ca="1"/>
        <v>53.167000000000002</v>
      </c>
      <c r="BV417" vm="25689">
        <f ca="1"/>
        <v>55.368000000000002</v>
      </c>
      <c r="BW417" vm="25690">
        <f ca="1"/>
        <v>66.540999999999997</v>
      </c>
      <c r="BX417" vm="25691">
        <f ca="1"/>
        <v>58.588000000000001</v>
      </c>
      <c r="BY417" vm="25692">
        <f ca="1"/>
        <v>58.744</v>
      </c>
      <c r="BZ417" vm="25693">
        <f ca="1"/>
        <v>62.968000000000004</v>
      </c>
      <c r="CA417" vm="25694">
        <f ca="1"/>
        <v>55.439</v>
      </c>
      <c r="CB417" vm="25695">
        <f ca="1"/>
        <v>58.012999999999998</v>
      </c>
      <c r="CC417" vm="25696">
        <f ca="1"/>
        <v>48.581000000000003</v>
      </c>
      <c r="CD417" vm="25697">
        <f ca="1"/>
        <v>53.548000000000002</v>
      </c>
      <c r="CE417" vm="25698">
        <f ca="1"/>
        <v>49.911000000000001</v>
      </c>
      <c r="CF417" vm="25699">
        <f ca="1"/>
        <v>44.401000000000003</v>
      </c>
      <c r="CG417" vm="25700">
        <f ca="1"/>
        <v>47.012</v>
      </c>
      <c r="CH417" vm="25701">
        <f ca="1"/>
        <v>55.103000000000002</v>
      </c>
      <c r="CI417" vm="25702">
        <f ca="1"/>
        <v>55.912999999999997</v>
      </c>
      <c r="CJ417" vm="25703">
        <f ca="1"/>
        <v>58.500999999999998</v>
      </c>
      <c r="CK417" vm="25704">
        <f ca="1"/>
        <v>59.429000000000002</v>
      </c>
      <c r="CL417" vm="25705">
        <f ca="1"/>
        <v>64.153999999999996</v>
      </c>
      <c r="CM417" vm="6917">
        <f ca="1"/>
        <v>62.65</v>
      </c>
      <c r="CN417" vm="25706">
        <f ca="1"/>
        <v>80.796000000000006</v>
      </c>
      <c r="CO417" vm="25707">
        <f ca="1"/>
        <v>86.742999999999995</v>
      </c>
      <c r="CP417" vm="25708">
        <f ca="1"/>
        <v>89.864999999999995</v>
      </c>
      <c r="CQ417" vm="25709">
        <f ca="1"/>
        <v>92.289000000000001</v>
      </c>
      <c r="CR417" vm="25710">
        <f ca="1"/>
        <v>83.058000000000007</v>
      </c>
      <c r="CS417" vm="25711">
        <f ca="1"/>
        <v>84.137</v>
      </c>
      <c r="CT417" vm="25712">
        <f ca="1"/>
        <v>92.572999999999993</v>
      </c>
      <c r="CU417" vm="25713">
        <f ca="1"/>
        <v>111.625</v>
      </c>
      <c r="CV417" vm="22130">
        <f ca="1"/>
        <v>118</v>
      </c>
      <c r="CW417" vm="25714">
        <f ca="1"/>
        <v>130.04900000000001</v>
      </c>
      <c r="CX417" vm="25715">
        <f ca="1"/>
        <v>132.541</v>
      </c>
      <c r="CY417" vm="25716">
        <f ca="1"/>
        <v>130.02699999999999</v>
      </c>
      <c r="CZ417" vm="25717">
        <f ca="1"/>
        <v>132.85499999999999</v>
      </c>
      <c r="DA417" vm="25718">
        <f ca="1"/>
        <v>160.553</v>
      </c>
      <c r="DB417" vm="17714">
        <f ca="1"/>
        <v>160.68</v>
      </c>
      <c r="DC417" vm="25719">
        <f ca="1"/>
        <v>162.82</v>
      </c>
      <c r="DD417" vm="25720">
        <f ca="1"/>
        <v>172.5</v>
      </c>
      <c r="DE417" vm="6389">
        <f ca="1"/>
        <v>169.77</v>
      </c>
      <c r="DF417" vm="25721">
        <f ca="1"/>
        <v>162.08000000000001</v>
      </c>
      <c r="DG417" vm="25722">
        <f ca="1"/>
        <v>231.84</v>
      </c>
    </row>
    <row r="418" spans="2:111" x14ac:dyDescent="0.55000000000000004">
      <c r="B418" t="e" vm="25723">
        <v>#VALUE!</v>
      </c>
      <c r="C418" t="str" cm="1">
        <f t="array" aca="1" ref="C418" ca="1">_FV(B418,"Industry")</f>
        <v>Semiconductors &amp; Semiconductor Equipment</v>
      </c>
      <c r="D418" t="str" cm="1">
        <f t="array" aca="1" ref="D418:AW418" ca="1">IFERROR(TRANSPOSE(_xlfn.STOCKHISTORY(B418,$B$1,$C$1,2,0,1)),"")</f>
        <v/>
      </c>
      <c r="E418" t="str">
        <f ca="1"/>
        <v/>
      </c>
      <c r="F418" t="str">
        <f ca="1"/>
        <v/>
      </c>
      <c r="G418" t="str">
        <f ca="1"/>
        <v/>
      </c>
      <c r="H418" t="str">
        <f ca="1"/>
        <v/>
      </c>
      <c r="I418" t="str">
        <f ca="1"/>
        <v/>
      </c>
      <c r="J418" t="str">
        <f ca="1"/>
        <v/>
      </c>
      <c r="K418" t="str">
        <f ca="1"/>
        <v/>
      </c>
      <c r="L418" t="str">
        <f ca="1"/>
        <v/>
      </c>
      <c r="M418" t="str">
        <f ca="1"/>
        <v/>
      </c>
      <c r="N418" t="str">
        <f ca="1"/>
        <v/>
      </c>
      <c r="O418" t="str">
        <f ca="1"/>
        <v/>
      </c>
      <c r="P418" t="str">
        <f ca="1"/>
        <v/>
      </c>
      <c r="Q418" t="str">
        <f ca="1"/>
        <v/>
      </c>
      <c r="R418" t="str">
        <f ca="1"/>
        <v/>
      </c>
      <c r="S418" t="str">
        <f ca="1"/>
        <v/>
      </c>
      <c r="T418" t="str">
        <f ca="1"/>
        <v/>
      </c>
      <c r="U418" t="str">
        <f ca="1"/>
        <v/>
      </c>
      <c r="V418" t="str">
        <f ca="1"/>
        <v/>
      </c>
      <c r="W418" t="str">
        <f ca="1"/>
        <v/>
      </c>
      <c r="X418" vm="25724">
        <f ca="1"/>
        <v>7.6624999999999996</v>
      </c>
      <c r="Y418" t="str">
        <f ca="1"/>
        <v/>
      </c>
      <c r="Z418" t="str">
        <f ca="1"/>
        <v/>
      </c>
      <c r="AA418" t="str">
        <f ca="1"/>
        <v/>
      </c>
      <c r="AB418" t="str">
        <f ca="1"/>
        <v/>
      </c>
      <c r="AC418" t="str">
        <f ca="1"/>
        <v/>
      </c>
      <c r="AD418" t="str">
        <f ca="1"/>
        <v/>
      </c>
      <c r="AE418" t="str">
        <f ca="1"/>
        <v/>
      </c>
      <c r="AF418" t="str">
        <f ca="1"/>
        <v/>
      </c>
      <c r="AG418" vm="21634">
        <f ca="1"/>
        <v>12.4</v>
      </c>
      <c r="AH418" vm="10119">
        <f ca="1"/>
        <v>11.6</v>
      </c>
      <c r="AI418" t="str">
        <f ca="1"/>
        <v/>
      </c>
      <c r="AJ418" t="str">
        <f ca="1"/>
        <v/>
      </c>
      <c r="AK418" t="str">
        <f ca="1"/>
        <v/>
      </c>
      <c r="AL418" t="str">
        <f ca="1"/>
        <v/>
      </c>
      <c r="AM418" t="str">
        <f ca="1"/>
        <v/>
      </c>
      <c r="AN418" t="str">
        <f ca="1"/>
        <v/>
      </c>
      <c r="AO418" t="str">
        <f ca="1"/>
        <v/>
      </c>
      <c r="AP418" vm="25333">
        <f ca="1"/>
        <v>17.350000000000001</v>
      </c>
      <c r="AQ418" vm="25725">
        <f ca="1"/>
        <v>16.55</v>
      </c>
      <c r="AR418" vm="17544">
        <f ca="1"/>
        <v>14.45</v>
      </c>
      <c r="AS418" vm="7771">
        <f ca="1"/>
        <v>15</v>
      </c>
      <c r="AT418" vm="4669">
        <f ca="1"/>
        <v>16.75</v>
      </c>
      <c r="AU418" vm="10106">
        <f ca="1"/>
        <v>15.5</v>
      </c>
      <c r="AV418" vm="4310">
        <f ca="1"/>
        <v>14.1</v>
      </c>
      <c r="AW418" vm="2737">
        <f ca="1"/>
        <v>12.6</v>
      </c>
    </row>
    <row r="419" spans="2:111" x14ac:dyDescent="0.55000000000000004">
      <c r="B419" t="e" vm="25726">
        <v>#VALUE!</v>
      </c>
      <c r="C419" t="str" cm="1">
        <f t="array" aca="1" ref="C419" ca="1">_FV(B419,"Industry")</f>
        <v>Semiconductors &amp; Semiconductor Equipment</v>
      </c>
      <c r="D419" cm="1" vm="21357">
        <f t="array" aca="1" ref="D419:DG419" ca="1">IFERROR(TRANSPOSE(_xlfn.STOCKHISTORY(B419,$B$1,$C$1,2,0,1)),"")</f>
        <v>52.93</v>
      </c>
      <c r="E419" vm="15930">
        <f ca="1"/>
        <v>53.02</v>
      </c>
      <c r="F419" vm="18477">
        <f ca="1"/>
        <v>57.42</v>
      </c>
      <c r="G419" vm="25727">
        <f ca="1"/>
        <v>57.04</v>
      </c>
      <c r="H419" vm="12256">
        <f ca="1"/>
        <v>60.6</v>
      </c>
      <c r="I419" vm="6917">
        <f ca="1"/>
        <v>62.65</v>
      </c>
      <c r="J419" vm="9835">
        <f ca="1"/>
        <v>69.75</v>
      </c>
      <c r="K419" vm="19647">
        <f ca="1"/>
        <v>69.540000000000006</v>
      </c>
      <c r="L419" vm="19167">
        <f ca="1"/>
        <v>70.180000000000007</v>
      </c>
      <c r="M419" vm="12594">
        <f ca="1"/>
        <v>70.849999999999994</v>
      </c>
      <c r="N419" vm="11038">
        <f ca="1"/>
        <v>73.930000000000007</v>
      </c>
      <c r="O419" vm="19645">
        <f ca="1"/>
        <v>72.97</v>
      </c>
      <c r="P419" vm="10008">
        <f ca="1"/>
        <v>75.540000000000006</v>
      </c>
      <c r="Q419" vm="10305">
        <f ca="1"/>
        <v>76.62</v>
      </c>
      <c r="R419" vm="11051">
        <f ca="1"/>
        <v>80.56</v>
      </c>
      <c r="S419" vm="11054">
        <f ca="1"/>
        <v>79.180000000000007</v>
      </c>
      <c r="T419" vm="12808">
        <f ca="1"/>
        <v>82.49</v>
      </c>
      <c r="U419" vm="6322">
        <f ca="1"/>
        <v>76.930000000000007</v>
      </c>
      <c r="V419" vm="17190">
        <f ca="1"/>
        <v>81.38</v>
      </c>
      <c r="W419" vm="10040">
        <f ca="1"/>
        <v>82.82</v>
      </c>
      <c r="X419" vm="25728">
        <f ca="1"/>
        <v>89.64</v>
      </c>
      <c r="Y419" vm="6499">
        <f ca="1"/>
        <v>96.69</v>
      </c>
      <c r="Z419" vm="25729">
        <f ca="1"/>
        <v>97.29</v>
      </c>
      <c r="AA419" vm="22888">
        <f ca="1"/>
        <v>104.44</v>
      </c>
      <c r="AB419" vm="1191">
        <f ca="1"/>
        <v>109.67</v>
      </c>
      <c r="AC419" vm="9088">
        <f ca="1"/>
        <v>108.35</v>
      </c>
      <c r="AD419" vm="20969">
        <f ca="1"/>
        <v>103.89</v>
      </c>
      <c r="AE419" vm="17599">
        <f ca="1"/>
        <v>101.43</v>
      </c>
      <c r="AF419" vm="17642">
        <f ca="1"/>
        <v>111.91</v>
      </c>
      <c r="AG419" vm="24046">
        <f ca="1"/>
        <v>110.25</v>
      </c>
      <c r="AH419" vm="23586">
        <f ca="1"/>
        <v>111.32</v>
      </c>
      <c r="AI419" vm="4033">
        <f ca="1"/>
        <v>112.4</v>
      </c>
      <c r="AJ419" vm="13965">
        <f ca="1"/>
        <v>107.29</v>
      </c>
      <c r="AK419" vm="3795">
        <f ca="1"/>
        <v>92.83</v>
      </c>
      <c r="AL419" vm="1263">
        <f ca="1"/>
        <v>99.85</v>
      </c>
      <c r="AM419" vm="16365">
        <f ca="1"/>
        <v>94.5</v>
      </c>
      <c r="AN419" vm="25730">
        <f ca="1"/>
        <v>100.68</v>
      </c>
      <c r="AO419" vm="14280">
        <f ca="1"/>
        <v>105.78</v>
      </c>
      <c r="AP419" vm="16910">
        <f ca="1"/>
        <v>106.07</v>
      </c>
      <c r="AQ419" vm="12366">
        <f ca="1"/>
        <v>117.83</v>
      </c>
      <c r="AR419" vm="6621">
        <f ca="1"/>
        <v>104.31</v>
      </c>
      <c r="AS419" vm="25380">
        <f ca="1"/>
        <v>114.76</v>
      </c>
      <c r="AT419" vm="9507">
        <f ca="1"/>
        <v>125.01</v>
      </c>
      <c r="AU419" vm="21181">
        <f ca="1"/>
        <v>123.75</v>
      </c>
      <c r="AV419" vm="20797">
        <f ca="1"/>
        <v>129.24</v>
      </c>
      <c r="AW419" vm="19263">
        <f ca="1"/>
        <v>117.99</v>
      </c>
      <c r="AX419" vm="8886">
        <f ca="1"/>
        <v>120.21</v>
      </c>
      <c r="AY419" vm="15329">
        <f ca="1"/>
        <v>128.29</v>
      </c>
      <c r="AZ419" vm="25731">
        <f ca="1"/>
        <v>120.65</v>
      </c>
      <c r="BA419" vm="17999">
        <f ca="1"/>
        <v>114.14</v>
      </c>
      <c r="BB419" vm="9897">
        <f ca="1"/>
        <v>99.93</v>
      </c>
      <c r="BC419" vm="22136">
        <f ca="1"/>
        <v>116.07</v>
      </c>
      <c r="BD419" vm="25732">
        <f ca="1"/>
        <v>118.74</v>
      </c>
      <c r="BE419" vm="16376">
        <f ca="1"/>
        <v>126.97</v>
      </c>
      <c r="BF419" vm="8663">
        <f ca="1"/>
        <v>127.55</v>
      </c>
      <c r="BG419" vm="5977">
        <f ca="1"/>
        <v>142.15</v>
      </c>
      <c r="BH419" vm="25733">
        <f ca="1"/>
        <v>142.79</v>
      </c>
      <c r="BI419" vm="8515">
        <f ca="1"/>
        <v>144.59</v>
      </c>
      <c r="BJ419" vm="25734">
        <f ca="1"/>
        <v>161.25</v>
      </c>
      <c r="BK419" vm="17383">
        <f ca="1"/>
        <v>164.13</v>
      </c>
      <c r="BL419" vm="24264">
        <f ca="1"/>
        <v>165.69</v>
      </c>
      <c r="BM419" vm="4831">
        <f ca="1"/>
        <v>172.27</v>
      </c>
      <c r="BN419" vm="9602">
        <f ca="1"/>
        <v>188.99</v>
      </c>
      <c r="BO419" vm="25735">
        <f ca="1"/>
        <v>180.51</v>
      </c>
      <c r="BP419" vm="19795">
        <f ca="1"/>
        <v>189.82</v>
      </c>
      <c r="BQ419" vm="21720">
        <f ca="1"/>
        <v>192.3</v>
      </c>
      <c r="BR419" vm="25736">
        <f ca="1"/>
        <v>190.62</v>
      </c>
      <c r="BS419" vm="5314">
        <f ca="1"/>
        <v>190.91</v>
      </c>
      <c r="BT419" vm="13247">
        <f ca="1"/>
        <v>192.21</v>
      </c>
      <c r="BU419" vm="16491">
        <f ca="1"/>
        <v>187.48</v>
      </c>
      <c r="BV419" vm="25242">
        <f ca="1"/>
        <v>192.37</v>
      </c>
      <c r="BW419" vm="25737">
        <f ca="1"/>
        <v>188.47</v>
      </c>
      <c r="BX419" vm="22108">
        <f ca="1"/>
        <v>179.49</v>
      </c>
      <c r="BY419" vm="13013">
        <f ca="1"/>
        <v>169.99</v>
      </c>
      <c r="BZ419" vm="15006">
        <f ca="1"/>
        <v>183.48</v>
      </c>
      <c r="CA419" vm="25738">
        <f ca="1"/>
        <v>170.25</v>
      </c>
      <c r="CB419" vm="9284">
        <f ca="1"/>
        <v>176.76</v>
      </c>
      <c r="CC419" vm="25739">
        <f ca="1"/>
        <v>153.65</v>
      </c>
      <c r="CD419" vm="25740">
        <f ca="1"/>
        <v>178.89</v>
      </c>
      <c r="CE419" vm="8383">
        <f ca="1"/>
        <v>165.21</v>
      </c>
      <c r="CF419" vm="21706">
        <f ca="1"/>
        <v>154.78</v>
      </c>
      <c r="CG419" vm="11353">
        <f ca="1"/>
        <v>160.63</v>
      </c>
      <c r="CH419" vm="22912">
        <f ca="1"/>
        <v>180.46</v>
      </c>
      <c r="CI419" vm="25741">
        <f ca="1"/>
        <v>165.22</v>
      </c>
      <c r="CJ419" vm="9549">
        <f ca="1"/>
        <v>177.21</v>
      </c>
      <c r="CK419" vm="25742">
        <f ca="1"/>
        <v>171.45</v>
      </c>
      <c r="CL419" vm="25743">
        <f ca="1"/>
        <v>186.01</v>
      </c>
      <c r="CM419" vm="12910">
        <f ca="1"/>
        <v>167.2</v>
      </c>
      <c r="CN419" vm="24490">
        <f ca="1"/>
        <v>173.88</v>
      </c>
      <c r="CO419" vm="5321">
        <f ca="1"/>
        <v>180.02</v>
      </c>
      <c r="CP419" vm="22761">
        <f ca="1"/>
        <v>180</v>
      </c>
      <c r="CQ419" vm="6663">
        <f ca="1"/>
        <v>168.06</v>
      </c>
      <c r="CR419" vm="25744">
        <f ca="1"/>
        <v>159.01</v>
      </c>
      <c r="CS419" vm="25745">
        <f ca="1"/>
        <v>142.01</v>
      </c>
      <c r="CT419" vm="21242">
        <f ca="1"/>
        <v>152.71</v>
      </c>
      <c r="CU419" vm="25746">
        <f ca="1"/>
        <v>170.46</v>
      </c>
      <c r="CV419" vm="25747">
        <f ca="1"/>
        <v>160.12</v>
      </c>
      <c r="CW419" vm="25748">
        <f ca="1"/>
        <v>167.33</v>
      </c>
      <c r="CX419" vm="25749">
        <f ca="1"/>
        <v>174.21</v>
      </c>
      <c r="CY419" vm="25750">
        <f ca="1"/>
        <v>176.42</v>
      </c>
      <c r="CZ419" vm="25751">
        <f ca="1"/>
        <v>195.01</v>
      </c>
      <c r="DA419" vm="13383">
        <f ca="1"/>
        <v>194.53</v>
      </c>
      <c r="DB419" vm="21316">
        <f ca="1"/>
        <v>203.81</v>
      </c>
      <c r="DC419" vm="13022">
        <f ca="1"/>
        <v>214.34</v>
      </c>
      <c r="DD419" vm="8230">
        <f ca="1"/>
        <v>206.57</v>
      </c>
      <c r="DE419" vm="25752">
        <f ca="1"/>
        <v>203.16</v>
      </c>
      <c r="DF419" vm="25753">
        <f ca="1"/>
        <v>201.03</v>
      </c>
      <c r="DG419" vm="25754">
        <f ca="1"/>
        <v>187.51</v>
      </c>
    </row>
    <row r="420" spans="2:111" x14ac:dyDescent="0.55000000000000004">
      <c r="B420" t="e" vm="25755">
        <v>#VALUE!</v>
      </c>
      <c r="C420" t="str" cm="1">
        <f t="array" aca="1" ref="C420" ca="1">_FV(B420,"Industry")</f>
        <v>Semiconductors &amp; Semiconductor Equipment</v>
      </c>
      <c r="D420" cm="1" vm="4698">
        <f t="array" aca="1" ref="D420:DG420" ca="1">IFERROR(TRANSPOSE(_xlfn.STOCKHISTORY(B420,$B$1,$C$1,2,0,1)),"")</f>
        <v>45.34</v>
      </c>
      <c r="E420" vm="4408">
        <f ca="1"/>
        <v>50.79</v>
      </c>
      <c r="F420" vm="2003">
        <f ca="1"/>
        <v>51.14</v>
      </c>
      <c r="G420" vm="7090">
        <f ca="1"/>
        <v>50.52</v>
      </c>
      <c r="H420" vm="10946">
        <f ca="1"/>
        <v>54.92</v>
      </c>
      <c r="I420" vm="10613">
        <f ca="1"/>
        <v>53.57</v>
      </c>
      <c r="J420" vm="25756">
        <f ca="1"/>
        <v>62.58</v>
      </c>
      <c r="K420" vm="15881">
        <f ca="1"/>
        <v>63.07</v>
      </c>
      <c r="L420" vm="20759">
        <f ca="1"/>
        <v>68.5</v>
      </c>
      <c r="M420" vm="21776">
        <f ca="1"/>
        <v>68.72</v>
      </c>
      <c r="N420" vm="15887">
        <f ca="1"/>
        <v>68.13</v>
      </c>
      <c r="O420" vm="7840">
        <f ca="1"/>
        <v>65.2</v>
      </c>
      <c r="P420" vm="17088">
        <f ca="1"/>
        <v>53.43</v>
      </c>
      <c r="Q420" vm="13402">
        <f ca="1"/>
        <v>56.48</v>
      </c>
      <c r="R420" vm="10388">
        <f ca="1"/>
        <v>57.34</v>
      </c>
      <c r="S420" vm="10932">
        <f ca="1"/>
        <v>53.74</v>
      </c>
      <c r="T420" vm="8066">
        <f ca="1"/>
        <v>57.27</v>
      </c>
      <c r="U420" vm="12085">
        <f ca="1"/>
        <v>55.22</v>
      </c>
      <c r="V420" vm="5164">
        <f ca="1"/>
        <v>53.19</v>
      </c>
      <c r="W420" vm="3598">
        <f ca="1"/>
        <v>52.27</v>
      </c>
      <c r="X420" vm="19371">
        <f ca="1"/>
        <v>51.84</v>
      </c>
      <c r="Y420" vm="2055">
        <f ca="1"/>
        <v>51.01</v>
      </c>
      <c r="Z420" vm="20789">
        <f ca="1"/>
        <v>66.34</v>
      </c>
      <c r="AA420" vm="8974">
        <f ca="1"/>
        <v>64.02</v>
      </c>
      <c r="AB420" vm="8028">
        <f ca="1"/>
        <v>68.25</v>
      </c>
      <c r="AC420" vm="4413">
        <f ca="1"/>
        <v>65</v>
      </c>
      <c r="AD420" vm="3386">
        <f ca="1"/>
        <v>55.41</v>
      </c>
      <c r="AE420" vm="2055">
        <f ca="1"/>
        <v>51.01</v>
      </c>
      <c r="AF420" vm="11567">
        <f ca="1"/>
        <v>58.12</v>
      </c>
      <c r="AG420" vm="21612">
        <f ca="1"/>
        <v>56.12</v>
      </c>
      <c r="AH420" vm="24714">
        <f ca="1"/>
        <v>64.09</v>
      </c>
      <c r="AI420" vm="12686">
        <f ca="1"/>
        <v>68.709999999999994</v>
      </c>
      <c r="AJ420" vm="5756">
        <f ca="1"/>
        <v>72.03</v>
      </c>
      <c r="AK420" vm="7874">
        <f ca="1"/>
        <v>62.89</v>
      </c>
      <c r="AL420" vm="2205">
        <f ca="1"/>
        <v>58.26</v>
      </c>
      <c r="AM420" vm="14507">
        <f ca="1"/>
        <v>56.91</v>
      </c>
      <c r="AN420" vm="10380">
        <f ca="1"/>
        <v>49.52</v>
      </c>
      <c r="AO420" vm="12542">
        <f ca="1"/>
        <v>53.39</v>
      </c>
      <c r="AP420" vm="4720">
        <f ca="1"/>
        <v>57.03</v>
      </c>
      <c r="AQ420" vm="6460">
        <f ca="1"/>
        <v>86.13</v>
      </c>
      <c r="AR420" vm="14743">
        <f ca="1"/>
        <v>66.819999999999993</v>
      </c>
      <c r="AS420" vm="15134">
        <f ca="1"/>
        <v>76.069999999999993</v>
      </c>
      <c r="AT420" vm="14411">
        <f ca="1"/>
        <v>73.16</v>
      </c>
      <c r="AU420" vm="2214">
        <f ca="1"/>
        <v>77.77</v>
      </c>
      <c r="AV420" vm="5243">
        <f ca="1"/>
        <v>76.28</v>
      </c>
      <c r="AW420" vm="10308">
        <f ca="1"/>
        <v>80.44</v>
      </c>
      <c r="AX420" vm="6769">
        <f ca="1"/>
        <v>83.55</v>
      </c>
      <c r="AY420" vm="2883">
        <f ca="1"/>
        <v>88.23</v>
      </c>
      <c r="AZ420" vm="1244">
        <f ca="1"/>
        <v>85.31</v>
      </c>
      <c r="BA420" vm="21465">
        <f ca="1"/>
        <v>78.3</v>
      </c>
      <c r="BB420" vm="25757">
        <f ca="1"/>
        <v>67.650000000000006</v>
      </c>
      <c r="BC420" vm="9786">
        <f ca="1"/>
        <v>78.67</v>
      </c>
      <c r="BD420" vm="8958">
        <f ca="1"/>
        <v>80.88</v>
      </c>
      <c r="BE420" vm="9878">
        <f ca="1"/>
        <v>91.21</v>
      </c>
      <c r="BF420" vm="17644">
        <f ca="1"/>
        <v>105.61</v>
      </c>
      <c r="BG420" vm="15514">
        <f ca="1"/>
        <v>119.1</v>
      </c>
      <c r="BH420" vm="22657">
        <f ca="1"/>
        <v>117.68</v>
      </c>
      <c r="BI420" vm="22769">
        <f ca="1"/>
        <v>123.36</v>
      </c>
      <c r="BJ420" vm="3227">
        <f ca="1"/>
        <v>147.16999999999999</v>
      </c>
      <c r="BK420" vm="25758">
        <f ca="1"/>
        <v>152.34</v>
      </c>
      <c r="BL420" vm="17786">
        <f ca="1"/>
        <v>156.28</v>
      </c>
      <c r="BM420" vm="3689">
        <f ca="1"/>
        <v>136.19</v>
      </c>
      <c r="BN420" vm="18860">
        <f ca="1"/>
        <v>132.59</v>
      </c>
      <c r="BO420" vm="15813">
        <f ca="1"/>
        <v>138.80000000000001</v>
      </c>
      <c r="BP420" vm="5787">
        <f ca="1"/>
        <v>134.54</v>
      </c>
      <c r="BQ420" vm="16688">
        <f ca="1"/>
        <v>142.93</v>
      </c>
      <c r="BR420" vm="7584">
        <f ca="1"/>
        <v>149.80000000000001</v>
      </c>
      <c r="BS420" vm="25759">
        <f ca="1"/>
        <v>146.69</v>
      </c>
      <c r="BT420" vm="19394">
        <f ca="1"/>
        <v>128.97999999999999</v>
      </c>
      <c r="BU420" vm="17409">
        <f ca="1"/>
        <v>133.04</v>
      </c>
      <c r="BV420" vm="25045">
        <f ca="1"/>
        <v>180.56</v>
      </c>
      <c r="BW420" vm="25760">
        <f ca="1"/>
        <v>182.87</v>
      </c>
      <c r="BX420" vm="25761">
        <f ca="1"/>
        <v>175.76</v>
      </c>
      <c r="BY420" vm="20828">
        <f ca="1"/>
        <v>171.99</v>
      </c>
      <c r="BZ420" vm="25762">
        <f ca="1"/>
        <v>152.82</v>
      </c>
      <c r="CA420" vm="25763">
        <f ca="1"/>
        <v>139.69</v>
      </c>
      <c r="CB420" vm="17376">
        <f ca="1"/>
        <v>143.22</v>
      </c>
      <c r="CC420" vm="2927">
        <f ca="1"/>
        <v>127.74</v>
      </c>
      <c r="CD420" vm="4122">
        <f ca="1"/>
        <v>145.06</v>
      </c>
      <c r="CE420" vm="5628">
        <f ca="1"/>
        <v>132.27000000000001</v>
      </c>
      <c r="CF420" vm="8011">
        <f ca="1"/>
        <v>112.98</v>
      </c>
      <c r="CG420" vm="5637">
        <f ca="1"/>
        <v>117.66</v>
      </c>
      <c r="CH420" vm="6400">
        <f ca="1"/>
        <v>126.49</v>
      </c>
      <c r="CI420" vm="2550">
        <f ca="1"/>
        <v>109.94</v>
      </c>
      <c r="CJ420" vm="25764">
        <f ca="1"/>
        <v>133.21</v>
      </c>
      <c r="CK420" vm="11227">
        <f ca="1"/>
        <v>123.53</v>
      </c>
      <c r="CL420" vm="25765">
        <f ca="1"/>
        <v>127.58</v>
      </c>
      <c r="CM420" vm="25766">
        <f ca="1"/>
        <v>116.8</v>
      </c>
      <c r="CN420" vm="20743">
        <f ca="1"/>
        <v>113.41</v>
      </c>
      <c r="CO420" vm="9625">
        <f ca="1"/>
        <v>119.04</v>
      </c>
      <c r="CP420" vm="12405">
        <f ca="1"/>
        <v>132.16999999999999</v>
      </c>
      <c r="CQ420" vm="17043">
        <f ca="1"/>
        <v>114.53</v>
      </c>
      <c r="CR420" vm="6629">
        <f ca="1"/>
        <v>111.06</v>
      </c>
      <c r="CS420" vm="18237">
        <f ca="1"/>
        <v>108.99</v>
      </c>
      <c r="CT420" vm="22772">
        <f ca="1"/>
        <v>129.05000000000001</v>
      </c>
      <c r="CU420" vm="21439">
        <f ca="1"/>
        <v>144.63</v>
      </c>
      <c r="CV420" vm="18384">
        <f ca="1"/>
        <v>148.51</v>
      </c>
      <c r="CW420" vm="25767">
        <f ca="1"/>
        <v>157.79</v>
      </c>
      <c r="CX420" vm="18780">
        <f ca="1"/>
        <v>169.3</v>
      </c>
      <c r="CY420" vm="25768">
        <f ca="1"/>
        <v>165.85</v>
      </c>
      <c r="CZ420" vm="25769">
        <f ca="1"/>
        <v>204.05</v>
      </c>
      <c r="DA420" vm="25770">
        <f ca="1"/>
        <v>199.18</v>
      </c>
      <c r="DB420" vm="25771">
        <f ca="1"/>
        <v>180.95</v>
      </c>
      <c r="DC420" vm="9593">
        <f ca="1"/>
        <v>175.3</v>
      </c>
      <c r="DD420" vm="4853">
        <f ca="1"/>
        <v>170.05</v>
      </c>
      <c r="DE420" vm="25772">
        <f ca="1"/>
        <v>162.77000000000001</v>
      </c>
      <c r="DF420" vm="25773">
        <f ca="1"/>
        <v>158.53</v>
      </c>
      <c r="DG420" vm="9553">
        <f ca="1"/>
        <v>153.62</v>
      </c>
    </row>
    <row r="421" spans="2:111" x14ac:dyDescent="0.55000000000000004">
      <c r="B421" t="e" vm="25774">
        <v>#VALUE!</v>
      </c>
      <c r="C421" t="str" cm="1">
        <f t="array" aca="1" ref="C421" ca="1">_FV(B421,"Industry")</f>
        <v>Semiconductors &amp; Semiconductor Equipment</v>
      </c>
      <c r="D421" cm="1" vm="7809">
        <f t="array" aca="1" ref="D421:DG421" ca="1">IFERROR(TRANSPOSE(_xlfn.STOCKHISTORY(B421,$B$1,$C$1,2,0,1)),"")</f>
        <v>17.649999999999999</v>
      </c>
      <c r="E421" vm="4149">
        <f ca="1"/>
        <v>18.87</v>
      </c>
      <c r="F421" vm="4481">
        <f ca="1"/>
        <v>21.18</v>
      </c>
      <c r="G421" vm="20432">
        <f ca="1"/>
        <v>20.47</v>
      </c>
      <c r="H421" vm="7419">
        <f ca="1"/>
        <v>24.42</v>
      </c>
      <c r="I421" vm="10190">
        <f ca="1"/>
        <v>23.97</v>
      </c>
      <c r="J421" vm="17576">
        <f ca="1"/>
        <v>26.29</v>
      </c>
      <c r="K421" vm="4986">
        <f ca="1"/>
        <v>29.84</v>
      </c>
      <c r="L421" vm="7435">
        <f ca="1"/>
        <v>30.15</v>
      </c>
      <c r="M421" vm="3308">
        <f ca="1"/>
        <v>29.08</v>
      </c>
      <c r="N421" vm="12658">
        <f ca="1"/>
        <v>32.200000000000003</v>
      </c>
      <c r="O421" vm="13125">
        <f ca="1"/>
        <v>32.270000000000003</v>
      </c>
      <c r="P421" vm="5087">
        <f ca="1"/>
        <v>34.25</v>
      </c>
      <c r="Q421" vm="18471">
        <f ca="1"/>
        <v>36.22</v>
      </c>
      <c r="R421" vm="4527">
        <f ca="1"/>
        <v>38.9</v>
      </c>
      <c r="S421" vm="4540">
        <f ca="1"/>
        <v>40.61</v>
      </c>
      <c r="T421" vm="4688">
        <f ca="1"/>
        <v>45.88</v>
      </c>
      <c r="U421" vm="20548">
        <f ca="1"/>
        <v>41.31</v>
      </c>
      <c r="V421" vm="16399">
        <f ca="1"/>
        <v>44.31</v>
      </c>
      <c r="W421" vm="6225">
        <f ca="1"/>
        <v>45.12</v>
      </c>
      <c r="X421" vm="15928">
        <f ca="1"/>
        <v>52.09</v>
      </c>
      <c r="Y421" vm="6198">
        <f ca="1"/>
        <v>56.43</v>
      </c>
      <c r="Z421" vm="12169">
        <f ca="1"/>
        <v>52.77</v>
      </c>
      <c r="AA421" vm="8062">
        <f ca="1"/>
        <v>51.12</v>
      </c>
      <c r="AB421" vm="2158">
        <f ca="1"/>
        <v>53.63</v>
      </c>
      <c r="AC421" vm="25397">
        <f ca="1"/>
        <v>57.59</v>
      </c>
      <c r="AD421" vm="21768">
        <f ca="1"/>
        <v>55.61</v>
      </c>
      <c r="AE421" vm="7084">
        <f ca="1"/>
        <v>49.67</v>
      </c>
      <c r="AF421" vm="16710">
        <f ca="1"/>
        <v>50.78</v>
      </c>
      <c r="AG421" vm="3872">
        <f ca="1"/>
        <v>46.19</v>
      </c>
      <c r="AH421" vm="6560">
        <f ca="1"/>
        <v>48.63</v>
      </c>
      <c r="AI421" vm="7062">
        <f ca="1"/>
        <v>43.02</v>
      </c>
      <c r="AJ421" vm="10906">
        <f ca="1"/>
        <v>38.65</v>
      </c>
      <c r="AK421" vm="16388">
        <f ca="1"/>
        <v>32.880000000000003</v>
      </c>
      <c r="AL421" vm="4541">
        <f ca="1"/>
        <v>37.28</v>
      </c>
      <c r="AM421" vm="21510">
        <f ca="1"/>
        <v>32.74</v>
      </c>
      <c r="AN421" vm="21681">
        <f ca="1"/>
        <v>39.08</v>
      </c>
      <c r="AO421" vm="10845">
        <f ca="1"/>
        <v>38.340000000000003</v>
      </c>
      <c r="AP421" vm="25775">
        <f ca="1"/>
        <v>39.659999999999997</v>
      </c>
      <c r="AQ421" vm="17510">
        <f ca="1"/>
        <v>44.07</v>
      </c>
      <c r="AR421" vm="3329">
        <f ca="1"/>
        <v>38.69</v>
      </c>
      <c r="AS421" vm="21812">
        <f ca="1"/>
        <v>44.91</v>
      </c>
      <c r="AT421" vm="4714">
        <f ca="1"/>
        <v>49.37</v>
      </c>
      <c r="AU421" vm="5017">
        <f ca="1"/>
        <v>48.02</v>
      </c>
      <c r="AV421" vm="4553">
        <f ca="1"/>
        <v>49.9</v>
      </c>
      <c r="AW421" vm="15313">
        <f ca="1"/>
        <v>54.26</v>
      </c>
      <c r="AX421" vm="17953">
        <f ca="1"/>
        <v>57.9</v>
      </c>
      <c r="AY421" vm="10927">
        <f ca="1"/>
        <v>61.04</v>
      </c>
      <c r="AZ421" vm="19166">
        <f ca="1"/>
        <v>57.99</v>
      </c>
      <c r="BA421" vm="11567">
        <f ca="1"/>
        <v>58.12</v>
      </c>
      <c r="BB421" vm="12851">
        <f ca="1"/>
        <v>45.82</v>
      </c>
      <c r="BC421" vm="21408">
        <f ca="1"/>
        <v>49.68</v>
      </c>
      <c r="BD421" vm="22261">
        <f ca="1"/>
        <v>56.18</v>
      </c>
      <c r="BE421" vm="12277">
        <f ca="1"/>
        <v>60.45</v>
      </c>
      <c r="BF421" vm="17092">
        <f ca="1"/>
        <v>64.33</v>
      </c>
      <c r="BG421" vm="19218">
        <f ca="1"/>
        <v>61.6</v>
      </c>
      <c r="BH421" vm="10456">
        <f ca="1"/>
        <v>59.45</v>
      </c>
      <c r="BI421" vm="10794">
        <f ca="1"/>
        <v>59.23</v>
      </c>
      <c r="BJ421" vm="17594">
        <f ca="1"/>
        <v>82.48</v>
      </c>
      <c r="BK421" vm="9874">
        <f ca="1"/>
        <v>86.3</v>
      </c>
      <c r="BL421" vm="13540">
        <f ca="1"/>
        <v>96.68</v>
      </c>
      <c r="BM421" vm="24856">
        <f ca="1"/>
        <v>118.19</v>
      </c>
      <c r="BN421" vm="1221">
        <f ca="1"/>
        <v>133.6</v>
      </c>
      <c r="BO421" vm="10706">
        <f ca="1"/>
        <v>132.71</v>
      </c>
      <c r="BP421" vm="14374">
        <f ca="1"/>
        <v>138.13</v>
      </c>
      <c r="BQ421" vm="25776">
        <f ca="1"/>
        <v>142.4</v>
      </c>
      <c r="BR421" vm="2090">
        <f ca="1"/>
        <v>139.93</v>
      </c>
      <c r="BS421" vm="25777">
        <f ca="1"/>
        <v>135.13</v>
      </c>
      <c r="BT421" vm="25519">
        <f ca="1"/>
        <v>128.72999999999999</v>
      </c>
      <c r="BU421" vm="13476">
        <f ca="1"/>
        <v>136.65</v>
      </c>
      <c r="BV421" vm="8878">
        <f ca="1"/>
        <v>147.19</v>
      </c>
      <c r="BW421" vm="9589">
        <f ca="1"/>
        <v>157.36000000000001</v>
      </c>
      <c r="BX421" vm="3247">
        <f ca="1"/>
        <v>138.18</v>
      </c>
      <c r="BY421" vm="25778">
        <f ca="1"/>
        <v>134.19999999999999</v>
      </c>
      <c r="BZ421" vm="25779">
        <f ca="1"/>
        <v>131.80000000000001</v>
      </c>
      <c r="CA421" vm="16309">
        <f ca="1"/>
        <v>110.35</v>
      </c>
      <c r="CB421" vm="19706">
        <f ca="1"/>
        <v>117.29</v>
      </c>
      <c r="CC421" vm="3800">
        <f ca="1"/>
        <v>90.98</v>
      </c>
      <c r="CD421" vm="3492">
        <f ca="1"/>
        <v>105.98</v>
      </c>
      <c r="CE421" vm="4002">
        <f ca="1"/>
        <v>94.07</v>
      </c>
      <c r="CF421" vm="21797">
        <f ca="1"/>
        <v>81.93</v>
      </c>
      <c r="CG421" vm="12821">
        <f ca="1"/>
        <v>88.29</v>
      </c>
      <c r="CH421" vm="23584">
        <f ca="1"/>
        <v>109.6</v>
      </c>
      <c r="CI421" vm="25780">
        <f ca="1"/>
        <v>97.38</v>
      </c>
      <c r="CJ421" vm="6336">
        <f ca="1"/>
        <v>111.49</v>
      </c>
      <c r="CK421" vm="25781">
        <f ca="1"/>
        <v>116.15</v>
      </c>
      <c r="CL421" vm="25782">
        <f ca="1"/>
        <v>122.83</v>
      </c>
      <c r="CM421" vm="9474">
        <f ca="1"/>
        <v>113.03</v>
      </c>
      <c r="CN421" vm="6078">
        <f ca="1"/>
        <v>133.30000000000001</v>
      </c>
      <c r="CO421" vm="1836">
        <f ca="1"/>
        <v>144.54</v>
      </c>
      <c r="CP421" vm="25783">
        <f ca="1"/>
        <v>151.59</v>
      </c>
      <c r="CQ421" vm="5800">
        <f ca="1"/>
        <v>152.76</v>
      </c>
      <c r="CR421" vm="3852">
        <f ca="1"/>
        <v>138.44999999999999</v>
      </c>
      <c r="CS421" vm="23191">
        <f ca="1"/>
        <v>132.35</v>
      </c>
      <c r="CT421" vm="20995">
        <f ca="1"/>
        <v>149.78</v>
      </c>
      <c r="CU421" vm="4871">
        <f ca="1"/>
        <v>162.07</v>
      </c>
      <c r="CV421" vm="12323">
        <f ca="1"/>
        <v>164.3</v>
      </c>
      <c r="CW421" vm="8166">
        <f ca="1"/>
        <v>201.62</v>
      </c>
      <c r="CX421" vm="8201">
        <f ca="1"/>
        <v>206.23</v>
      </c>
      <c r="CY421" vm="15013">
        <f ca="1"/>
        <v>198.65</v>
      </c>
      <c r="CZ421" vm="6117">
        <f ca="1"/>
        <v>215.08</v>
      </c>
      <c r="DA421" vm="15635">
        <f ca="1"/>
        <v>235.99</v>
      </c>
      <c r="DB421" vm="25784">
        <f ca="1"/>
        <v>212.2</v>
      </c>
      <c r="DC421" vm="25785">
        <f ca="1"/>
        <v>197.26</v>
      </c>
      <c r="DD421" vm="25786">
        <f ca="1"/>
        <v>202.05</v>
      </c>
      <c r="DE421" vm="4833">
        <f ca="1"/>
        <v>181.58</v>
      </c>
      <c r="DF421" vm="3533">
        <f ca="1"/>
        <v>174.71</v>
      </c>
      <c r="DG421" vm="25787">
        <f ca="1"/>
        <v>162.63</v>
      </c>
    </row>
    <row r="422" spans="2:111" x14ac:dyDescent="0.55000000000000004">
      <c r="B422" t="e" vm="25788">
        <v>#VALUE!</v>
      </c>
      <c r="C422" t="str" cm="1">
        <f t="array" aca="1" ref="C422" ca="1">_FV(B422,"Industry")</f>
        <v>Semiconductors &amp; Semiconductor Equipment</v>
      </c>
      <c r="D422" cm="1" vm="23406">
        <f t="array" aca="1" ref="D422:DG422" ca="1">IFERROR(TRANSPOSE(_xlfn.STOCKHISTORY(B422,$B$1,$C$1,2,0,1)),"")</f>
        <v>11.03</v>
      </c>
      <c r="E422" vm="10854">
        <f ca="1"/>
        <v>10.63</v>
      </c>
      <c r="F422" vm="21625">
        <f ca="1"/>
        <v>10.47</v>
      </c>
      <c r="G422" vm="4457">
        <f ca="1"/>
        <v>10.75</v>
      </c>
      <c r="H422" vm="4319">
        <f ca="1"/>
        <v>12.72</v>
      </c>
      <c r="I422" vm="25789">
        <f ca="1"/>
        <v>13.76</v>
      </c>
      <c r="J422" vm="16642">
        <f ca="1"/>
        <v>13.74</v>
      </c>
      <c r="K422" vm="11028">
        <f ca="1"/>
        <v>16.489999999999998</v>
      </c>
      <c r="L422" vm="4439">
        <f ca="1"/>
        <v>17.78</v>
      </c>
      <c r="M422" vm="4454">
        <f ca="1"/>
        <v>17.16</v>
      </c>
      <c r="N422" vm="25339">
        <f ca="1"/>
        <v>19.53</v>
      </c>
      <c r="O422" vm="7629">
        <f ca="1"/>
        <v>21.92</v>
      </c>
      <c r="P422" vm="19884">
        <f ca="1"/>
        <v>24.11</v>
      </c>
      <c r="Q422" vm="21512">
        <f ca="1"/>
        <v>23.44</v>
      </c>
      <c r="R422" vm="4166">
        <f ca="1"/>
        <v>28.9</v>
      </c>
      <c r="S422" vm="21477">
        <f ca="1"/>
        <v>27.67</v>
      </c>
      <c r="T422" vm="19865">
        <f ca="1"/>
        <v>30.77</v>
      </c>
      <c r="U422" vm="22471">
        <f ca="1"/>
        <v>29.86</v>
      </c>
      <c r="V422" vm="20716">
        <f ca="1"/>
        <v>28.12</v>
      </c>
      <c r="W422" vm="11264">
        <f ca="1"/>
        <v>31.97</v>
      </c>
      <c r="X422" vm="25350">
        <f ca="1"/>
        <v>39.33</v>
      </c>
      <c r="Y422" vm="16399">
        <f ca="1"/>
        <v>44.31</v>
      </c>
      <c r="Z422" vm="3331">
        <f ca="1"/>
        <v>42.39</v>
      </c>
      <c r="AA422" vm="16698">
        <f ca="1"/>
        <v>41.12</v>
      </c>
      <c r="AB422" vm="12244">
        <f ca="1"/>
        <v>43.72</v>
      </c>
      <c r="AC422" vm="12875">
        <f ca="1"/>
        <v>48.81</v>
      </c>
      <c r="AD422" vm="18219">
        <f ca="1"/>
        <v>52.14</v>
      </c>
      <c r="AE422" vm="4687">
        <f ca="1"/>
        <v>45.98</v>
      </c>
      <c r="AF422" vm="25397">
        <f ca="1"/>
        <v>57.59</v>
      </c>
      <c r="AG422" vm="15927">
        <f ca="1"/>
        <v>52.44</v>
      </c>
      <c r="AH422" vm="18135">
        <f ca="1"/>
        <v>52.79</v>
      </c>
      <c r="AI422" vm="12165">
        <f ca="1"/>
        <v>52.52</v>
      </c>
      <c r="AJ422" vm="15144">
        <f ca="1"/>
        <v>45.23</v>
      </c>
      <c r="AK422" vm="3868">
        <f ca="1"/>
        <v>37.72</v>
      </c>
      <c r="AL422" vm="2530">
        <f ca="1"/>
        <v>38.56</v>
      </c>
      <c r="AM422" vm="8137">
        <f ca="1"/>
        <v>31.73</v>
      </c>
      <c r="AN422" vm="10372">
        <f ca="1"/>
        <v>38.22</v>
      </c>
      <c r="AO422" vm="6545">
        <f ca="1"/>
        <v>40.880000000000003</v>
      </c>
      <c r="AP422" vm="11558">
        <f ca="1"/>
        <v>41.33</v>
      </c>
      <c r="AQ422" vm="12788">
        <f ca="1"/>
        <v>42.06</v>
      </c>
      <c r="AR422" vm="4360">
        <f ca="1"/>
        <v>32.61</v>
      </c>
      <c r="AS422" vm="7991">
        <f ca="1"/>
        <v>38.590000000000003</v>
      </c>
      <c r="AT422" vm="15901">
        <f ca="1"/>
        <v>44.89</v>
      </c>
      <c r="AU422" vm="13953">
        <f ca="1"/>
        <v>45.27</v>
      </c>
      <c r="AV422" vm="3616">
        <f ca="1"/>
        <v>42.85</v>
      </c>
      <c r="AW422" vm="8064">
        <f ca="1"/>
        <v>47.55</v>
      </c>
      <c r="AX422" vm="3367">
        <f ca="1"/>
        <v>47.51</v>
      </c>
      <c r="AY422" vm="25034">
        <f ca="1"/>
        <v>53.78</v>
      </c>
      <c r="AZ422" vm="21167">
        <f ca="1"/>
        <v>53.09</v>
      </c>
      <c r="BA422" vm="3399">
        <f ca="1"/>
        <v>52.56</v>
      </c>
      <c r="BB422" vm="12788">
        <f ca="1"/>
        <v>42.06</v>
      </c>
      <c r="BC422" vm="7993">
        <f ca="1"/>
        <v>47.89</v>
      </c>
      <c r="BD422" vm="10377">
        <f ca="1"/>
        <v>47.91</v>
      </c>
      <c r="BE422" vm="5162">
        <f ca="1"/>
        <v>51.52</v>
      </c>
      <c r="BF422" vm="25790">
        <f ca="1"/>
        <v>50.055</v>
      </c>
      <c r="BG422" vm="12071">
        <f ca="1"/>
        <v>45.51</v>
      </c>
      <c r="BH422" vm="24408">
        <f ca="1"/>
        <v>46.96</v>
      </c>
      <c r="BI422" vm="2186">
        <f ca="1"/>
        <v>50.34</v>
      </c>
      <c r="BJ422" vm="24714">
        <f ca="1"/>
        <v>64.09</v>
      </c>
      <c r="BK422" vm="10037">
        <f ca="1"/>
        <v>75.180000000000007</v>
      </c>
      <c r="BL422" vm="9767">
        <f ca="1"/>
        <v>78.27</v>
      </c>
      <c r="BM422" vm="19145">
        <f ca="1"/>
        <v>91.53</v>
      </c>
      <c r="BN422" vm="9497">
        <f ca="1"/>
        <v>88.21</v>
      </c>
      <c r="BO422" vm="23578">
        <f ca="1"/>
        <v>86.07</v>
      </c>
      <c r="BP422" vm="1274">
        <f ca="1"/>
        <v>84.14</v>
      </c>
      <c r="BQ422" vm="25791">
        <f ca="1"/>
        <v>84.98</v>
      </c>
      <c r="BR422" vm="14514">
        <f ca="1"/>
        <v>77.58</v>
      </c>
      <c r="BS422" vm="17956">
        <f ca="1"/>
        <v>73.7</v>
      </c>
      <c r="BT422" vm="9841">
        <f ca="1"/>
        <v>70.98</v>
      </c>
      <c r="BU422" vm="10447">
        <f ca="1"/>
        <v>69.099999999999994</v>
      </c>
      <c r="BV422" vm="9272">
        <f ca="1"/>
        <v>84</v>
      </c>
      <c r="BW422" vm="5286">
        <f ca="1"/>
        <v>93.15</v>
      </c>
      <c r="BX422" vm="10774">
        <f ca="1"/>
        <v>82.27</v>
      </c>
      <c r="BY422" vm="1248">
        <f ca="1"/>
        <v>88.86</v>
      </c>
      <c r="BZ422" vm="9070">
        <f ca="1"/>
        <v>77.89</v>
      </c>
      <c r="CA422" vm="22062">
        <f ca="1"/>
        <v>68.19</v>
      </c>
      <c r="CB422" vm="10756">
        <f ca="1"/>
        <v>73.84</v>
      </c>
      <c r="CC422" vm="9811">
        <f ca="1"/>
        <v>55.28</v>
      </c>
      <c r="CD422" vm="12100">
        <f ca="1"/>
        <v>61.86</v>
      </c>
      <c r="CE422" vm="15141">
        <f ca="1"/>
        <v>56.53</v>
      </c>
      <c r="CF422" vm="9792">
        <f ca="1"/>
        <v>50.1</v>
      </c>
      <c r="CG422" vm="17723">
        <f ca="1"/>
        <v>54.1</v>
      </c>
      <c r="CH422" vm="9427">
        <f ca="1"/>
        <v>57.65</v>
      </c>
      <c r="CI422" vm="3373">
        <f ca="1"/>
        <v>49.98</v>
      </c>
      <c r="CJ422" vm="10392">
        <f ca="1"/>
        <v>60.3</v>
      </c>
      <c r="CK422" vm="10458">
        <f ca="1"/>
        <v>57.82</v>
      </c>
      <c r="CL422" vm="6601">
        <f ca="1"/>
        <v>60.34</v>
      </c>
      <c r="CM422" vm="21820">
        <f ca="1"/>
        <v>64.36</v>
      </c>
      <c r="CN422" vm="11578">
        <f ca="1"/>
        <v>68.2</v>
      </c>
      <c r="CO422" vm="18149">
        <f ca="1"/>
        <v>63.11</v>
      </c>
      <c r="CP422" vm="11947">
        <f ca="1"/>
        <v>71.39</v>
      </c>
      <c r="CQ422" vm="10961">
        <f ca="1"/>
        <v>69.94</v>
      </c>
      <c r="CR422" vm="14358">
        <f ca="1"/>
        <v>68.03</v>
      </c>
      <c r="CS422" vm="7837">
        <f ca="1"/>
        <v>66.87</v>
      </c>
      <c r="CT422" vm="9494">
        <f ca="1"/>
        <v>76.12</v>
      </c>
      <c r="CU422" vm="22648">
        <f ca="1"/>
        <v>85.34</v>
      </c>
      <c r="CV422" vm="10041">
        <f ca="1"/>
        <v>85.75</v>
      </c>
      <c r="CW422" vm="25792">
        <f ca="1"/>
        <v>90.61</v>
      </c>
      <c r="CX422" vm="25793">
        <f ca="1"/>
        <v>117.89</v>
      </c>
      <c r="CY422" vm="23556">
        <f ca="1"/>
        <v>112.96</v>
      </c>
      <c r="CZ422" vm="17366">
        <f ca="1"/>
        <v>125</v>
      </c>
      <c r="DA422" vm="25794">
        <f ca="1"/>
        <v>131.53</v>
      </c>
      <c r="DB422" vm="16417">
        <f ca="1"/>
        <v>109.82</v>
      </c>
      <c r="DC422" vm="18831">
        <f ca="1"/>
        <v>96.24</v>
      </c>
      <c r="DD422" vm="2895">
        <f ca="1"/>
        <v>103.71</v>
      </c>
      <c r="DE422" vm="25795">
        <f ca="1"/>
        <v>99.65</v>
      </c>
      <c r="DF422" vm="17597">
        <f ca="1"/>
        <v>97.95</v>
      </c>
      <c r="DG422" vm="12189">
        <f ca="1"/>
        <v>84.16</v>
      </c>
    </row>
    <row r="423" spans="2:111" x14ac:dyDescent="0.55000000000000004">
      <c r="B423" t="e" vm="25796">
        <v>#VALUE!</v>
      </c>
      <c r="C423" t="str" cm="1">
        <f t="array" aca="1" ref="C423" ca="1">_FV(B423,"Industry")</f>
        <v>Semiconductors &amp; Semiconductor Equipment</v>
      </c>
      <c r="D423" cm="1" vm="8824">
        <f t="array" aca="1" ref="D423:DG423" ca="1">IFERROR(TRANSPOSE(_xlfn.STOCKHISTORY(B423,$B$1,$C$1,2,0,1)),"")</f>
        <v>53.86</v>
      </c>
      <c r="E423" vm="10928">
        <f ca="1"/>
        <v>52.99</v>
      </c>
      <c r="F423" vm="19543">
        <f ca="1"/>
        <v>59.19</v>
      </c>
      <c r="G423" vm="3898">
        <f ca="1"/>
        <v>56.32</v>
      </c>
      <c r="H423" vm="20068">
        <f ca="1"/>
        <v>58.5</v>
      </c>
      <c r="I423" vm="25797">
        <f ca="1"/>
        <v>56.64</v>
      </c>
      <c r="J423" vm="8977">
        <f ca="1"/>
        <v>63.83</v>
      </c>
      <c r="K423" vm="11451">
        <f ca="1"/>
        <v>62.56</v>
      </c>
      <c r="L423" vm="6193">
        <f ca="1"/>
        <v>64.45</v>
      </c>
      <c r="M423" vm="15508">
        <f ca="1"/>
        <v>64.099999999999994</v>
      </c>
      <c r="N423" vm="18157">
        <f ca="1"/>
        <v>74.239999999999995</v>
      </c>
      <c r="O423" vm="11966">
        <f ca="1"/>
        <v>72.62</v>
      </c>
      <c r="P423" vm="5245">
        <f ca="1"/>
        <v>74.94</v>
      </c>
      <c r="Q423" vm="21797">
        <f ca="1"/>
        <v>81.93</v>
      </c>
      <c r="R423" vm="11854">
        <f ca="1"/>
        <v>81.95</v>
      </c>
      <c r="S423" vm="19535">
        <f ca="1"/>
        <v>76.2</v>
      </c>
      <c r="T423" vm="6477">
        <f ca="1"/>
        <v>85.76</v>
      </c>
      <c r="U423" vm="10340">
        <f ca="1"/>
        <v>77.8</v>
      </c>
      <c r="V423" vm="16354">
        <f ca="1"/>
        <v>79.010000000000005</v>
      </c>
      <c r="W423" vm="11455">
        <f ca="1"/>
        <v>83.67</v>
      </c>
      <c r="X423" vm="2862">
        <f ca="1"/>
        <v>86.17</v>
      </c>
      <c r="Y423" vm="14750">
        <f ca="1"/>
        <v>91.3</v>
      </c>
      <c r="Z423" vm="7460">
        <f ca="1"/>
        <v>86.11</v>
      </c>
      <c r="AA423" vm="13521">
        <f ca="1"/>
        <v>89.03</v>
      </c>
      <c r="AB423" vm="18213">
        <f ca="1"/>
        <v>91.88</v>
      </c>
      <c r="AC423" vm="2863">
        <f ca="1"/>
        <v>90.15</v>
      </c>
      <c r="AD423" vm="21485">
        <f ca="1"/>
        <v>91.13</v>
      </c>
      <c r="AE423" vm="10545">
        <f ca="1"/>
        <v>87.35</v>
      </c>
      <c r="AF423" vm="11705">
        <f ca="1"/>
        <v>97.18</v>
      </c>
      <c r="AG423" vm="22173">
        <f ca="1"/>
        <v>95.92</v>
      </c>
      <c r="AH423" vm="23421">
        <f ca="1"/>
        <v>96.14</v>
      </c>
      <c r="AI423" vm="3814">
        <f ca="1"/>
        <v>98.85</v>
      </c>
      <c r="AJ423" vm="12816">
        <f ca="1"/>
        <v>92.46</v>
      </c>
      <c r="AK423" vm="22476">
        <f ca="1"/>
        <v>83.71</v>
      </c>
      <c r="AL423" vm="16231">
        <f ca="1"/>
        <v>91.92</v>
      </c>
      <c r="AM423" vm="25798">
        <f ca="1"/>
        <v>85.83</v>
      </c>
      <c r="AN423" vm="6505">
        <f ca="1"/>
        <v>98.86</v>
      </c>
      <c r="AO423" vm="21929">
        <f ca="1"/>
        <v>106.96</v>
      </c>
      <c r="AP423" vm="18834">
        <f ca="1"/>
        <v>105.27</v>
      </c>
      <c r="AQ423" vm="6352">
        <f ca="1"/>
        <v>116.24</v>
      </c>
      <c r="AR423" vm="1180">
        <f ca="1"/>
        <v>96.62</v>
      </c>
      <c r="AS423" vm="6363">
        <f ca="1"/>
        <v>112.87</v>
      </c>
      <c r="AT423" vm="13222">
        <f ca="1"/>
        <v>117.46</v>
      </c>
      <c r="AU423" vm="3832">
        <f ca="1"/>
        <v>109.83</v>
      </c>
      <c r="AV423" vm="22158">
        <f ca="1"/>
        <v>111.73</v>
      </c>
      <c r="AW423" vm="25799">
        <f ca="1"/>
        <v>106.63</v>
      </c>
      <c r="AX423" vm="24857">
        <f ca="1"/>
        <v>112.95</v>
      </c>
      <c r="AY423" vm="25800">
        <f ca="1"/>
        <v>118.84</v>
      </c>
      <c r="AZ423" vm="12385">
        <f ca="1"/>
        <v>109.75</v>
      </c>
      <c r="BA423" vm="8864">
        <f ca="1"/>
        <v>109.05</v>
      </c>
      <c r="BB423" vm="25801">
        <f ca="1"/>
        <v>89.65</v>
      </c>
      <c r="BC423" vm="23584">
        <f ca="1"/>
        <v>109.6</v>
      </c>
      <c r="BD423" vm="24857">
        <f ca="1"/>
        <v>112.95</v>
      </c>
      <c r="BE423" vm="7887">
        <f ca="1"/>
        <v>122.64</v>
      </c>
      <c r="BF423" vm="12781">
        <f ca="1"/>
        <v>114.85</v>
      </c>
      <c r="BG423" vm="25802">
        <f ca="1"/>
        <v>116.88</v>
      </c>
      <c r="BH423" vm="23433">
        <f ca="1"/>
        <v>116.74</v>
      </c>
      <c r="BI423" vm="17215">
        <f ca="1"/>
        <v>118.53</v>
      </c>
      <c r="BJ423" vm="9547">
        <f ca="1"/>
        <v>139.08000000000001</v>
      </c>
      <c r="BK423" vm="25803">
        <f ca="1"/>
        <v>147.72999999999999</v>
      </c>
      <c r="BL423" vm="25804">
        <f ca="1"/>
        <v>147.33000000000001</v>
      </c>
      <c r="BM423" vm="25805">
        <f ca="1"/>
        <v>155.82</v>
      </c>
      <c r="BN423" vm="22308">
        <f ca="1"/>
        <v>155.08000000000001</v>
      </c>
      <c r="BO423" vm="5305">
        <f ca="1"/>
        <v>153.16</v>
      </c>
      <c r="BP423" vm="25806">
        <f ca="1"/>
        <v>164.6</v>
      </c>
      <c r="BQ423" vm="24889">
        <f ca="1"/>
        <v>172.16</v>
      </c>
      <c r="BR423" vm="25807">
        <f ca="1"/>
        <v>167.42</v>
      </c>
      <c r="BS423" vm="13481">
        <f ca="1"/>
        <v>162.94999999999999</v>
      </c>
      <c r="BT423" vm="24491">
        <f ca="1"/>
        <v>167.48</v>
      </c>
      <c r="BU423" vm="21211">
        <f ca="1"/>
        <v>173.49</v>
      </c>
      <c r="BV423" vm="25808">
        <f ca="1"/>
        <v>180.25</v>
      </c>
      <c r="BW423" vm="21446">
        <f ca="1"/>
        <v>175.77</v>
      </c>
      <c r="BX423" vm="16174">
        <f ca="1"/>
        <v>163.97</v>
      </c>
      <c r="BY423" vm="24507">
        <f ca="1"/>
        <v>160.29</v>
      </c>
      <c r="BZ423" vm="22638">
        <f ca="1"/>
        <v>165.18</v>
      </c>
      <c r="CA423" vm="25809">
        <f ca="1"/>
        <v>154.38</v>
      </c>
      <c r="CB423" vm="13010">
        <f ca="1"/>
        <v>168.4</v>
      </c>
      <c r="CC423" vm="9281">
        <f ca="1"/>
        <v>146.09</v>
      </c>
      <c r="CD423" vm="24258">
        <f ca="1"/>
        <v>171.96</v>
      </c>
      <c r="CE423" vm="17121">
        <f ca="1"/>
        <v>151.53</v>
      </c>
      <c r="CF423" vm="25810">
        <f ca="1"/>
        <v>139.34</v>
      </c>
      <c r="CG423" vm="8184">
        <f ca="1"/>
        <v>142.62</v>
      </c>
      <c r="CH423" vm="23783">
        <f ca="1"/>
        <v>171.91</v>
      </c>
      <c r="CI423" vm="17749">
        <f ca="1"/>
        <v>164.03</v>
      </c>
      <c r="CJ423" vm="25811">
        <f ca="1"/>
        <v>171.47</v>
      </c>
      <c r="CK423" vm="25812">
        <f ca="1"/>
        <v>183.47</v>
      </c>
      <c r="CL423" vm="15723">
        <f ca="1"/>
        <v>197.22</v>
      </c>
      <c r="CM423" vm="15952">
        <f ca="1"/>
        <v>179.88</v>
      </c>
      <c r="CN423" vm="25813">
        <f ca="1"/>
        <v>177.69</v>
      </c>
      <c r="CO423" vm="25814">
        <f ca="1"/>
        <v>194.81</v>
      </c>
      <c r="CP423" vm="25815">
        <f ca="1"/>
        <v>199.53</v>
      </c>
      <c r="CQ423" vm="4118">
        <f ca="1"/>
        <v>181.78</v>
      </c>
      <c r="CR423" vm="23785">
        <f ca="1"/>
        <v>175.09</v>
      </c>
      <c r="CS423" vm="2290">
        <f ca="1"/>
        <v>157.33000000000001</v>
      </c>
      <c r="CT423" vm="5319">
        <f ca="1"/>
        <v>183.38</v>
      </c>
      <c r="CU423" vm="25816">
        <f ca="1"/>
        <v>198.56</v>
      </c>
      <c r="CV423" vm="25817">
        <f ca="1"/>
        <v>192.36</v>
      </c>
      <c r="CW423" vm="21314">
        <f ca="1"/>
        <v>191.82</v>
      </c>
      <c r="CX423" vm="25818">
        <f ca="1"/>
        <v>197.79</v>
      </c>
      <c r="CY423" vm="25819">
        <f ca="1"/>
        <v>200.61</v>
      </c>
      <c r="CZ423" vm="24273">
        <f ca="1"/>
        <v>234.49</v>
      </c>
      <c r="DA423" vm="25820">
        <f ca="1"/>
        <v>228.26</v>
      </c>
      <c r="DB423" vm="5581">
        <f ca="1"/>
        <v>231.38</v>
      </c>
      <c r="DC423" vm="25821">
        <f ca="1"/>
        <v>234.84</v>
      </c>
      <c r="DD423" vm="13795">
        <f ca="1"/>
        <v>230.17</v>
      </c>
      <c r="DE423" vm="25822">
        <f ca="1"/>
        <v>223.11</v>
      </c>
      <c r="DF423" vm="25823">
        <f ca="1"/>
        <v>218.05</v>
      </c>
      <c r="DG423" vm="25824">
        <f ca="1"/>
        <v>212.46</v>
      </c>
    </row>
    <row r="424" spans="2:111" x14ac:dyDescent="0.55000000000000004">
      <c r="B424" t="e" vm="25825">
        <v>#VALUE!</v>
      </c>
      <c r="C424" t="str" cm="1">
        <f t="array" aca="1" ref="C424" ca="1">_FV(B424,"Industry")</f>
        <v>Semiconductors &amp; Semiconductor Equipment</v>
      </c>
      <c r="D424" cm="1" vm="25826">
        <f t="array" aca="1" ref="D424:DG424" ca="1">IFERROR(TRANSPOSE(_xlfn.STOCKHISTORY(B424,$B$1,$C$1,2,0,1)),"")</f>
        <v>7.1790000000000003</v>
      </c>
      <c r="E424" vm="25827">
        <f ca="1"/>
        <v>7.33</v>
      </c>
      <c r="F424" vm="25828">
        <f ca="1"/>
        <v>8.26</v>
      </c>
      <c r="G424" vm="25829">
        <f ca="1"/>
        <v>7.64</v>
      </c>
      <c r="H424" vm="25830">
        <f ca="1"/>
        <v>8.2810000000000006</v>
      </c>
      <c r="I424" vm="25831">
        <f ca="1"/>
        <v>8.4060000000000006</v>
      </c>
      <c r="J424" vm="25832">
        <f ca="1"/>
        <v>8.9770000000000003</v>
      </c>
      <c r="K424" vm="25833">
        <f ca="1"/>
        <v>9.3320000000000007</v>
      </c>
      <c r="L424" vm="25834">
        <f ca="1"/>
        <v>9.4710000000000001</v>
      </c>
      <c r="M424" vm="25835">
        <f ca="1"/>
        <v>9.6859999999999999</v>
      </c>
      <c r="N424" vm="25836">
        <f ca="1"/>
        <v>10.602</v>
      </c>
      <c r="O424" vm="25837">
        <f ca="1"/>
        <v>10.573</v>
      </c>
      <c r="P424" vm="25838">
        <f ca="1"/>
        <v>11.486000000000001</v>
      </c>
      <c r="Q424" vm="25839">
        <f ca="1"/>
        <v>11.853999999999999</v>
      </c>
      <c r="R424" vm="25840">
        <f ca="1"/>
        <v>12.836</v>
      </c>
      <c r="S424" vm="25841">
        <f ca="1"/>
        <v>14.484999999999999</v>
      </c>
      <c r="T424" vm="25842">
        <f ca="1"/>
        <v>15.516999999999999</v>
      </c>
      <c r="U424" vm="25843">
        <f ca="1"/>
        <v>14.143000000000001</v>
      </c>
      <c r="V424" vm="25844">
        <f ca="1"/>
        <v>15.946</v>
      </c>
      <c r="W424" vm="25845">
        <f ca="1"/>
        <v>16.597999999999999</v>
      </c>
      <c r="X424" vm="25846">
        <f ca="1"/>
        <v>18.504000000000001</v>
      </c>
      <c r="Y424" vm="25847">
        <f ca="1"/>
        <v>20.856999999999999</v>
      </c>
      <c r="Z424" vm="25848">
        <f ca="1"/>
        <v>19.233000000000001</v>
      </c>
      <c r="AA424" vm="25849">
        <f ca="1"/>
        <v>18.407</v>
      </c>
      <c r="AB424" vm="25850">
        <f ca="1"/>
        <v>19.152000000000001</v>
      </c>
      <c r="AC424" vm="25851">
        <f ca="1"/>
        <v>19.186</v>
      </c>
      <c r="AD424" vm="25852">
        <f ca="1"/>
        <v>20.315999999999999</v>
      </c>
      <c r="AE424" vm="25853">
        <f ca="1"/>
        <v>18.506</v>
      </c>
      <c r="AF424" vm="25854">
        <f ca="1"/>
        <v>19.818000000000001</v>
      </c>
      <c r="AG424" vm="25855">
        <f ca="1"/>
        <v>17.285</v>
      </c>
      <c r="AH424" vm="25856">
        <f ca="1"/>
        <v>19.064</v>
      </c>
      <c r="AI424" vm="25857">
        <f ca="1"/>
        <v>17.309000000000001</v>
      </c>
      <c r="AJ424" vm="4311">
        <f ca="1"/>
        <v>15.17</v>
      </c>
      <c r="AK424" vm="25858">
        <f ca="1"/>
        <v>14.173</v>
      </c>
      <c r="AL424" vm="25859">
        <f ca="1"/>
        <v>15.696</v>
      </c>
      <c r="AM424" vm="25860">
        <f ca="1"/>
        <v>13.617000000000001</v>
      </c>
      <c r="AN424" vm="25861">
        <f ca="1"/>
        <v>16.957999999999998</v>
      </c>
      <c r="AO424" vm="25862">
        <f ca="1"/>
        <v>17.609000000000002</v>
      </c>
      <c r="AP424" vm="25863">
        <f ca="1"/>
        <v>17.901</v>
      </c>
      <c r="AQ424" vm="25864">
        <f ca="1"/>
        <v>20.742999999999999</v>
      </c>
      <c r="AR424" vm="25865">
        <f ca="1"/>
        <v>17.460999999999999</v>
      </c>
      <c r="AS424" vm="25866">
        <f ca="1"/>
        <v>18.783999999999999</v>
      </c>
      <c r="AT424" vm="25867">
        <f ca="1"/>
        <v>20.861000000000001</v>
      </c>
      <c r="AU424" vm="25868">
        <f ca="1"/>
        <v>21.050999999999998</v>
      </c>
      <c r="AV424" vm="25869">
        <f ca="1"/>
        <v>23.111000000000001</v>
      </c>
      <c r="AW424" vm="25870">
        <f ca="1"/>
        <v>27.103999999999999</v>
      </c>
      <c r="AX424" vm="25871">
        <f ca="1"/>
        <v>26.683</v>
      </c>
      <c r="AY424" vm="6220">
        <f ca="1"/>
        <v>29.24</v>
      </c>
      <c r="AZ424" vm="25872">
        <f ca="1"/>
        <v>29.821000000000002</v>
      </c>
      <c r="BA424" vm="25873">
        <f ca="1"/>
        <v>29.343</v>
      </c>
      <c r="BB424" vm="10188">
        <f ca="1"/>
        <v>24</v>
      </c>
      <c r="BC424" vm="25874">
        <f ca="1"/>
        <v>25.527999999999999</v>
      </c>
      <c r="BD424" vm="25875">
        <f ca="1"/>
        <v>27.367000000000001</v>
      </c>
      <c r="BE424" vm="25876">
        <f ca="1"/>
        <v>32.345999999999997</v>
      </c>
      <c r="BF424" vm="25877">
        <f ca="1"/>
        <v>37.716000000000001</v>
      </c>
      <c r="BG424" vm="25878">
        <f ca="1"/>
        <v>33.634</v>
      </c>
      <c r="BH424" vm="25879">
        <f ca="1"/>
        <v>33.174999999999997</v>
      </c>
      <c r="BI424" vm="25880">
        <f ca="1"/>
        <v>34.207999999999998</v>
      </c>
      <c r="BJ424" vm="25881">
        <f ca="1"/>
        <v>45.265999999999998</v>
      </c>
      <c r="BK424" vm="25882">
        <f ca="1"/>
        <v>47.226999999999997</v>
      </c>
      <c r="BL424" vm="25883">
        <f ca="1"/>
        <v>48.395000000000003</v>
      </c>
      <c r="BM424" vm="25884">
        <f ca="1"/>
        <v>56.719000000000001</v>
      </c>
      <c r="BN424" vm="25885">
        <f ca="1"/>
        <v>59.524000000000001</v>
      </c>
      <c r="BO424" vm="25886">
        <f ca="1"/>
        <v>62.045000000000002</v>
      </c>
      <c r="BP424" vm="25887">
        <f ca="1"/>
        <v>64.984999999999999</v>
      </c>
      <c r="BQ424" vm="19376">
        <f ca="1"/>
        <v>65.069999999999993</v>
      </c>
      <c r="BR424" vm="25888">
        <f ca="1"/>
        <v>63.741</v>
      </c>
      <c r="BS424" vm="25889">
        <f ca="1"/>
        <v>60.481999999999999</v>
      </c>
      <c r="BT424" vm="25890">
        <f ca="1"/>
        <v>56.914999999999999</v>
      </c>
      <c r="BU424" vm="25891">
        <f ca="1"/>
        <v>56.356999999999999</v>
      </c>
      <c r="BV424" vm="25892">
        <f ca="1"/>
        <v>67.984999999999999</v>
      </c>
      <c r="BW424" vm="25893">
        <f ca="1"/>
        <v>71.915000000000006</v>
      </c>
      <c r="BX424" vm="25894">
        <f ca="1"/>
        <v>58.991999999999997</v>
      </c>
      <c r="BY424" vm="25895">
        <f ca="1"/>
        <v>56.134999999999998</v>
      </c>
      <c r="BZ424" vm="25896">
        <f ca="1"/>
        <v>53.761000000000003</v>
      </c>
      <c r="CA424" vm="25897">
        <f ca="1"/>
        <v>46.576000000000001</v>
      </c>
      <c r="CB424" vm="25898">
        <f ca="1"/>
        <v>52.003</v>
      </c>
      <c r="CC424" vm="25899">
        <f ca="1"/>
        <v>42.615000000000002</v>
      </c>
      <c r="CD424" vm="25900">
        <f ca="1"/>
        <v>50.051000000000002</v>
      </c>
      <c r="CE424" vm="25901">
        <f ca="1"/>
        <v>43.790999999999997</v>
      </c>
      <c r="CF424" vm="2491">
        <f ca="1"/>
        <v>36.6</v>
      </c>
      <c r="CG424" vm="25902">
        <f ca="1"/>
        <v>40.478000000000002</v>
      </c>
      <c r="CH424" vm="25903">
        <f ca="1"/>
        <v>47.238</v>
      </c>
      <c r="CI424" vm="2985">
        <f ca="1"/>
        <v>42.03</v>
      </c>
      <c r="CJ424" vm="12254">
        <f ca="1"/>
        <v>50.01</v>
      </c>
      <c r="CK424" vm="25904">
        <f ca="1"/>
        <v>48.600999999999999</v>
      </c>
      <c r="CL424" vm="25905">
        <f ca="1"/>
        <v>53.012</v>
      </c>
      <c r="CM424" vm="25906">
        <f ca="1"/>
        <v>52.408000000000001</v>
      </c>
      <c r="CN424" vm="25029">
        <f ca="1"/>
        <v>61.67</v>
      </c>
      <c r="CO424" vm="25907">
        <f ca="1"/>
        <v>64.286000000000001</v>
      </c>
      <c r="CP424" vm="25908">
        <f ca="1"/>
        <v>71.849000000000004</v>
      </c>
      <c r="CQ424" vm="3461">
        <f ca="1"/>
        <v>70.239999999999995</v>
      </c>
      <c r="CR424" vm="25909">
        <f ca="1"/>
        <v>62.677</v>
      </c>
      <c r="CS424" vm="25910">
        <f ca="1"/>
        <v>58.822000000000003</v>
      </c>
      <c r="CT424" vm="25911">
        <f ca="1"/>
        <v>71.591999999999999</v>
      </c>
      <c r="CU424" vm="25912">
        <f ca="1"/>
        <v>78.325999999999993</v>
      </c>
      <c r="CV424" vm="25913">
        <f ca="1"/>
        <v>82.516999999999996</v>
      </c>
      <c r="CW424" vm="25914">
        <f ca="1"/>
        <v>93.825000000000003</v>
      </c>
      <c r="CX424" vm="25915">
        <f ca="1"/>
        <v>97.156999999999996</v>
      </c>
      <c r="CY424" vm="25916">
        <f ca="1"/>
        <v>89.441000000000003</v>
      </c>
      <c r="CZ424" vm="25917">
        <f ca="1"/>
        <v>93.244</v>
      </c>
      <c r="DA424" vm="25918">
        <f ca="1"/>
        <v>106.485</v>
      </c>
      <c r="DB424" vm="25919">
        <f ca="1"/>
        <v>92.123999999999995</v>
      </c>
      <c r="DC424" vm="25920">
        <f ca="1"/>
        <v>82.100999999999999</v>
      </c>
      <c r="DD424" vm="25921">
        <f ca="1"/>
        <v>81.608000000000004</v>
      </c>
      <c r="DE424" vm="10312">
        <f ca="1"/>
        <v>74.349999999999994</v>
      </c>
      <c r="DF424" vm="13959">
        <f ca="1"/>
        <v>73.88</v>
      </c>
      <c r="DG424" vm="6698">
        <f ca="1"/>
        <v>72.23</v>
      </c>
    </row>
    <row r="425" spans="2:111" x14ac:dyDescent="0.55000000000000004">
      <c r="B425" t="e" vm="25922">
        <v>#VALUE!</v>
      </c>
      <c r="C425" t="str" cm="1">
        <f t="array" aca="1" ref="C425" ca="1">_FV(B425,"Industry")</f>
        <v>Semiconductors &amp; Semiconductor Equipment</v>
      </c>
      <c r="D425" cm="1" vm="2986">
        <f t="array" aca="1" ref="D425:DG425" ca="1">IFERROR(TRANSPOSE(_xlfn.STOCKHISTORY(B425,$B$1,$C$1,2,0,1)),"")</f>
        <v>31.02</v>
      </c>
      <c r="E425" vm="2500">
        <f ca="1"/>
        <v>29.59</v>
      </c>
      <c r="F425" vm="25031">
        <f ca="1"/>
        <v>32.35</v>
      </c>
      <c r="G425" vm="22459">
        <f ca="1"/>
        <v>30.28</v>
      </c>
      <c r="H425" vm="20717">
        <f ca="1"/>
        <v>31.59</v>
      </c>
      <c r="I425" vm="8771">
        <f ca="1"/>
        <v>32.799999999999997</v>
      </c>
      <c r="J425" vm="11562">
        <f ca="1"/>
        <v>34.86</v>
      </c>
      <c r="K425" vm="4349">
        <f ca="1"/>
        <v>35.89</v>
      </c>
      <c r="L425" vm="3942">
        <f ca="1"/>
        <v>37.75</v>
      </c>
      <c r="M425" vm="12668">
        <f ca="1"/>
        <v>34.869999999999997</v>
      </c>
      <c r="N425" vm="22470">
        <f ca="1"/>
        <v>34.700000000000003</v>
      </c>
      <c r="O425" vm="4339">
        <f ca="1"/>
        <v>36.270000000000003</v>
      </c>
      <c r="P425" vm="3612">
        <f ca="1"/>
        <v>36.82</v>
      </c>
      <c r="Q425" vm="4535">
        <f ca="1"/>
        <v>36.200000000000003</v>
      </c>
      <c r="R425" vm="10842">
        <f ca="1"/>
        <v>36.07</v>
      </c>
      <c r="S425" vm="8913">
        <f ca="1"/>
        <v>36.15</v>
      </c>
      <c r="T425" vm="21600">
        <f ca="1"/>
        <v>36.11</v>
      </c>
      <c r="U425" vm="4537">
        <f ca="1"/>
        <v>33.74</v>
      </c>
      <c r="V425" vm="9057">
        <f ca="1"/>
        <v>35.47</v>
      </c>
      <c r="W425" vm="22568">
        <f ca="1"/>
        <v>35.07</v>
      </c>
      <c r="X425" vm="19135">
        <f ca="1"/>
        <v>38.08</v>
      </c>
      <c r="Y425" vm="6227">
        <f ca="1"/>
        <v>45.49</v>
      </c>
      <c r="Z425" vm="2543">
        <f ca="1"/>
        <v>44.84</v>
      </c>
      <c r="AA425" vm="3448">
        <f ca="1"/>
        <v>46.16</v>
      </c>
      <c r="AB425" vm="4586">
        <f ca="1"/>
        <v>48.14</v>
      </c>
      <c r="AC425" vm="25923">
        <f ca="1"/>
        <v>49.29</v>
      </c>
      <c r="AD425" vm="13401">
        <f ca="1"/>
        <v>52.08</v>
      </c>
      <c r="AE425" vm="5272">
        <f ca="1"/>
        <v>51.62</v>
      </c>
      <c r="AF425" vm="7984">
        <f ca="1"/>
        <v>55.2</v>
      </c>
      <c r="AG425" vm="18186">
        <f ca="1"/>
        <v>49.71</v>
      </c>
      <c r="AH425" vm="25924">
        <f ca="1"/>
        <v>48.1</v>
      </c>
      <c r="AI425" vm="16154">
        <f ca="1"/>
        <v>48.43</v>
      </c>
      <c r="AJ425" vm="7049">
        <f ca="1"/>
        <v>47.29</v>
      </c>
      <c r="AK425" vm="17569">
        <f ca="1"/>
        <v>46.88</v>
      </c>
      <c r="AL425" vm="6213">
        <f ca="1"/>
        <v>49.31</v>
      </c>
      <c r="AM425" vm="9742">
        <f ca="1"/>
        <v>46.93</v>
      </c>
      <c r="AN425" vm="7994">
        <f ca="1"/>
        <v>47.12</v>
      </c>
      <c r="AO425" vm="13400">
        <f ca="1"/>
        <v>52.96</v>
      </c>
      <c r="AP425" vm="16672">
        <f ca="1"/>
        <v>53.7</v>
      </c>
      <c r="AQ425" vm="10966">
        <f ca="1"/>
        <v>51.04</v>
      </c>
      <c r="AR425" vm="12789">
        <f ca="1"/>
        <v>44.04</v>
      </c>
      <c r="AS425" vm="7047">
        <f ca="1"/>
        <v>47.87</v>
      </c>
      <c r="AT425" vm="5217">
        <f ca="1"/>
        <v>50.55</v>
      </c>
      <c r="AU425" vm="4377">
        <f ca="1"/>
        <v>47.41</v>
      </c>
      <c r="AV425" vm="3894">
        <f ca="1"/>
        <v>51.53</v>
      </c>
      <c r="AW425" vm="15141">
        <f ca="1"/>
        <v>56.53</v>
      </c>
      <c r="AX425" vm="10948">
        <f ca="1"/>
        <v>58.05</v>
      </c>
      <c r="AY425" vm="2150">
        <f ca="1"/>
        <v>59.85</v>
      </c>
      <c r="AZ425" vm="6782">
        <f ca="1"/>
        <v>63.93</v>
      </c>
      <c r="BA425" vm="16895">
        <f ca="1"/>
        <v>55.52</v>
      </c>
      <c r="BB425" vm="2008">
        <f ca="1"/>
        <v>54.12</v>
      </c>
      <c r="BC425" vm="25925">
        <f ca="1"/>
        <v>59.98</v>
      </c>
      <c r="BD425" vm="4751">
        <f ca="1"/>
        <v>62.93</v>
      </c>
      <c r="BE425" vm="4743">
        <f ca="1"/>
        <v>59.83</v>
      </c>
      <c r="BF425" vm="3638">
        <f ca="1"/>
        <v>47.73</v>
      </c>
      <c r="BG425" vm="25926">
        <f ca="1"/>
        <v>50.95</v>
      </c>
      <c r="BH425" vm="25927">
        <f ca="1"/>
        <v>51.78</v>
      </c>
      <c r="BI425" vm="3378">
        <f ca="1"/>
        <v>44.28</v>
      </c>
      <c r="BJ425" vm="3921">
        <f ca="1"/>
        <v>48.35</v>
      </c>
      <c r="BK425" vm="20550">
        <f ca="1"/>
        <v>49.82</v>
      </c>
      <c r="BL425" vm="5230">
        <f ca="1"/>
        <v>55.51</v>
      </c>
      <c r="BM425" vm="3620">
        <f ca="1"/>
        <v>60.78</v>
      </c>
      <c r="BN425" vm="5119">
        <f ca="1"/>
        <v>64</v>
      </c>
      <c r="BO425" vm="25928">
        <f ca="1"/>
        <v>57.53</v>
      </c>
      <c r="BP425" vm="16893">
        <f ca="1"/>
        <v>57.12</v>
      </c>
      <c r="BQ425" vm="2159">
        <f ca="1"/>
        <v>56.14</v>
      </c>
      <c r="BR425" vm="25929">
        <f ca="1"/>
        <v>53.72</v>
      </c>
      <c r="BS425" vm="25930">
        <f ca="1"/>
        <v>54.06</v>
      </c>
      <c r="BT425" vm="18138">
        <f ca="1"/>
        <v>53.28</v>
      </c>
      <c r="BU425" vm="10069">
        <f ca="1"/>
        <v>49</v>
      </c>
      <c r="BV425" vm="5278">
        <f ca="1"/>
        <v>49.2</v>
      </c>
      <c r="BW425" vm="3580">
        <f ca="1"/>
        <v>51.5</v>
      </c>
      <c r="BX425" vm="17239">
        <f ca="1"/>
        <v>48.82</v>
      </c>
      <c r="BY425" vm="18074">
        <f ca="1"/>
        <v>47.7</v>
      </c>
      <c r="BZ425" vm="2002">
        <f ca="1"/>
        <v>49.56</v>
      </c>
      <c r="CA425" vm="11887">
        <f ca="1"/>
        <v>43.59</v>
      </c>
      <c r="CB425" vm="6539">
        <f ca="1"/>
        <v>44.42</v>
      </c>
      <c r="CC425" vm="4365">
        <f ca="1"/>
        <v>37.409999999999997</v>
      </c>
      <c r="CD425" vm="12235">
        <f ca="1"/>
        <v>36.31</v>
      </c>
      <c r="CE425" vm="2451">
        <f ca="1"/>
        <v>31.92</v>
      </c>
      <c r="CF425" vm="7633">
        <f ca="1"/>
        <v>25.77</v>
      </c>
      <c r="CG425" vm="7399">
        <f ca="1"/>
        <v>28.43</v>
      </c>
      <c r="CH425" vm="6871">
        <f ca="1"/>
        <v>30.07</v>
      </c>
      <c r="CI425" vm="25931">
        <f ca="1"/>
        <v>26.43</v>
      </c>
      <c r="CJ425" vm="7393">
        <f ca="1"/>
        <v>28.26</v>
      </c>
      <c r="CK425" vm="21538">
        <f ca="1"/>
        <v>24.93</v>
      </c>
      <c r="CL425" vm="20682">
        <f ca="1"/>
        <v>32.67</v>
      </c>
      <c r="CM425" vm="17580">
        <f ca="1"/>
        <v>31.06</v>
      </c>
      <c r="CN425" vm="5084">
        <f ca="1"/>
        <v>31.44</v>
      </c>
      <c r="CO425" vm="12652">
        <f ca="1"/>
        <v>33.44</v>
      </c>
      <c r="CP425" vm="1989">
        <f ca="1"/>
        <v>35.770000000000003</v>
      </c>
      <c r="CQ425" vm="17717">
        <f ca="1"/>
        <v>35.14</v>
      </c>
      <c r="CR425" vm="1994">
        <f ca="1"/>
        <v>35.549999999999997</v>
      </c>
      <c r="CS425" vm="3610">
        <f ca="1"/>
        <v>36.5</v>
      </c>
      <c r="CT425" vm="3648">
        <f ca="1"/>
        <v>44.7</v>
      </c>
      <c r="CU425" vm="11989">
        <f ca="1"/>
        <v>50.25</v>
      </c>
      <c r="CV425" vm="10093">
        <f ca="1"/>
        <v>43.08</v>
      </c>
      <c r="CW425" vm="3947">
        <f ca="1"/>
        <v>43.05</v>
      </c>
      <c r="CX425" vm="13949">
        <f ca="1"/>
        <v>44.17</v>
      </c>
      <c r="CY425" vm="3932">
        <f ca="1"/>
        <v>30.47</v>
      </c>
      <c r="CZ425" vm="22575">
        <f ca="1"/>
        <v>30.85</v>
      </c>
      <c r="DA425" vm="2177">
        <f ca="1"/>
        <v>30.97</v>
      </c>
      <c r="DB425" vm="4184">
        <f ca="1"/>
        <v>30.74</v>
      </c>
      <c r="DC425" vm="11011">
        <f ca="1"/>
        <v>22.04</v>
      </c>
      <c r="DD425" vm="1971">
        <f ca="1"/>
        <v>23.46</v>
      </c>
      <c r="DE425" vm="19941">
        <f ca="1"/>
        <v>21.52</v>
      </c>
      <c r="DF425" vm="3320">
        <f ca="1"/>
        <v>24.05</v>
      </c>
      <c r="DG425" vm="19203">
        <f ca="1"/>
        <v>20.05</v>
      </c>
    </row>
    <row r="426" spans="2:111" x14ac:dyDescent="0.55000000000000004">
      <c r="B426" t="e" vm="25932">
        <v>#VALUE!</v>
      </c>
      <c r="C426" t="str" cm="1">
        <f t="array" aca="1" ref="C426" ca="1">_FV(B426,"Industry")</f>
        <v>Semiconductors &amp; Semiconductor Equipment</v>
      </c>
      <c r="D426" cm="1" vm="10474">
        <f t="array" aca="1" ref="D426:DG426" ca="1">IFERROR(TRANSPOSE(_xlfn.STOCKHISTORY(B426,$B$1,$C$1,2,0,1)),"")</f>
        <v>66.989999999999995</v>
      </c>
      <c r="E426" vm="25933">
        <f ca="1"/>
        <v>67.739999999999995</v>
      </c>
      <c r="F426" vm="8939">
        <f ca="1"/>
        <v>72.81</v>
      </c>
      <c r="G426" vm="10961">
        <f ca="1"/>
        <v>69.94</v>
      </c>
      <c r="H426" vm="15935">
        <f ca="1"/>
        <v>72.930000000000007</v>
      </c>
      <c r="I426" vm="7864">
        <f ca="1"/>
        <v>73.25</v>
      </c>
      <c r="J426" vm="12697">
        <f ca="1"/>
        <v>75.709999999999994</v>
      </c>
      <c r="K426" vm="3177">
        <f ca="1"/>
        <v>69.260000000000005</v>
      </c>
      <c r="L426" vm="5237">
        <f ca="1"/>
        <v>69.709999999999994</v>
      </c>
      <c r="M426" vm="21854">
        <f ca="1"/>
        <v>75.11</v>
      </c>
      <c r="N426" vm="10487">
        <f ca="1"/>
        <v>79.84</v>
      </c>
      <c r="O426" vm="10432">
        <f ca="1"/>
        <v>78.680000000000007</v>
      </c>
      <c r="P426" vm="21461">
        <f ca="1"/>
        <v>85.11</v>
      </c>
      <c r="Q426" vm="23846">
        <f ca="1"/>
        <v>90.12</v>
      </c>
      <c r="R426" vm="3511">
        <f ca="1"/>
        <v>95.07</v>
      </c>
      <c r="S426" vm="25934">
        <f ca="1"/>
        <v>98.22</v>
      </c>
      <c r="T426" vm="25935">
        <f ca="1"/>
        <v>104</v>
      </c>
      <c r="U426" vm="12203">
        <f ca="1"/>
        <v>91.51</v>
      </c>
      <c r="V426" vm="20771">
        <f ca="1"/>
        <v>92.63</v>
      </c>
      <c r="W426" vm="9975">
        <f ca="1"/>
        <v>93.69</v>
      </c>
      <c r="X426" vm="24502">
        <f ca="1"/>
        <v>106</v>
      </c>
      <c r="Y426" vm="6677">
        <f ca="1"/>
        <v>108.89</v>
      </c>
      <c r="Z426" vm="2868">
        <f ca="1"/>
        <v>102.24</v>
      </c>
      <c r="AA426" vm="10538">
        <f ca="1"/>
        <v>105.07</v>
      </c>
      <c r="AB426" vm="5100">
        <f ca="1"/>
        <v>109.8</v>
      </c>
      <c r="AC426" vm="25936">
        <f ca="1"/>
        <v>113.31</v>
      </c>
      <c r="AD426" vm="13966">
        <f ca="1"/>
        <v>109.01</v>
      </c>
      <c r="AE426" vm="25228">
        <f ca="1"/>
        <v>101.74</v>
      </c>
      <c r="AF426" vm="18206">
        <f ca="1"/>
        <v>113.23</v>
      </c>
      <c r="AG426" vm="7371">
        <f ca="1"/>
        <v>102.53</v>
      </c>
      <c r="AH426" vm="8326">
        <f ca="1"/>
        <v>117.42</v>
      </c>
      <c r="AI426" vm="17741">
        <f ca="1"/>
        <v>116.21</v>
      </c>
      <c r="AJ426" vm="17198">
        <f ca="1"/>
        <v>101.71</v>
      </c>
      <c r="AK426" vm="25937">
        <f ca="1"/>
        <v>91.54</v>
      </c>
      <c r="AL426" vm="9998">
        <f ca="1"/>
        <v>98.56</v>
      </c>
      <c r="AM426" vm="10775">
        <f ca="1"/>
        <v>89.49</v>
      </c>
      <c r="AN426" vm="25938">
        <f ca="1"/>
        <v>106.57</v>
      </c>
      <c r="AO426" vm="4775">
        <f ca="1"/>
        <v>115.49</v>
      </c>
      <c r="AP426" vm="25939">
        <f ca="1"/>
        <v>119.41</v>
      </c>
      <c r="AQ426" vm="24508">
        <f ca="1"/>
        <v>127.48</v>
      </c>
      <c r="AR426" vm="17326">
        <f ca="1"/>
        <v>103.07</v>
      </c>
      <c r="AS426" vm="25940">
        <f ca="1"/>
        <v>118.2</v>
      </c>
      <c r="AT426" vm="3239">
        <f ca="1"/>
        <v>136.32</v>
      </c>
      <c r="AU426" vm="25941">
        <f ca="1"/>
        <v>147.9</v>
      </c>
      <c r="AV426" vm="18390">
        <f ca="1"/>
        <v>159.44999999999999</v>
      </c>
      <c r="AW426" vm="25942">
        <f ca="1"/>
        <v>169.04</v>
      </c>
      <c r="AX426" vm="25943">
        <f ca="1"/>
        <v>163.86</v>
      </c>
      <c r="AY426" vm="25944">
        <f ca="1"/>
        <v>178.17</v>
      </c>
      <c r="AZ426" vm="21203">
        <f ca="1"/>
        <v>165.74</v>
      </c>
      <c r="BA426" vm="9698">
        <f ca="1"/>
        <v>153.71</v>
      </c>
      <c r="BB426" vm="25945">
        <f ca="1"/>
        <v>143.74</v>
      </c>
      <c r="BC426" vm="5627">
        <f ca="1"/>
        <v>164.09</v>
      </c>
      <c r="BD426" vm="25946">
        <f ca="1"/>
        <v>175.96</v>
      </c>
      <c r="BE426" vm="11328">
        <f ca="1"/>
        <v>194.48</v>
      </c>
      <c r="BF426" vm="25947">
        <f ca="1"/>
        <v>199.83</v>
      </c>
      <c r="BG426" vm="25948">
        <f ca="1"/>
        <v>205.14</v>
      </c>
      <c r="BH426" vm="25949">
        <f ca="1"/>
        <v>193.74</v>
      </c>
      <c r="BI426" vm="25950">
        <f ca="1"/>
        <v>197.18</v>
      </c>
      <c r="BJ426" vm="25951">
        <f ca="1"/>
        <v>251.97</v>
      </c>
      <c r="BK426" vm="25952">
        <f ca="1"/>
        <v>258.91000000000003</v>
      </c>
      <c r="BL426" vm="25953">
        <f ca="1"/>
        <v>280.07</v>
      </c>
      <c r="BM426" vm="25954">
        <f ca="1"/>
        <v>311.23</v>
      </c>
      <c r="BN426" vm="25955">
        <f ca="1"/>
        <v>330.4</v>
      </c>
      <c r="BO426" vm="25956">
        <f ca="1"/>
        <v>315.35000000000002</v>
      </c>
      <c r="BP426" vm="25957">
        <f ca="1"/>
        <v>316.89</v>
      </c>
      <c r="BQ426" vm="25958">
        <f ca="1"/>
        <v>324.20999999999998</v>
      </c>
      <c r="BR426" vm="25959">
        <f ca="1"/>
        <v>348.16</v>
      </c>
      <c r="BS426" vm="25960">
        <f ca="1"/>
        <v>339.96</v>
      </c>
      <c r="BT426" vm="25961">
        <f ca="1"/>
        <v>334.51</v>
      </c>
      <c r="BU426" vm="25962">
        <f ca="1"/>
        <v>372.76</v>
      </c>
      <c r="BV426" vm="25963">
        <f ca="1"/>
        <v>408.13</v>
      </c>
      <c r="BW426" vm="25964">
        <f ca="1"/>
        <v>430.11</v>
      </c>
      <c r="BX426" vm="25965">
        <f ca="1"/>
        <v>389.27</v>
      </c>
      <c r="BY426" vm="25966">
        <f ca="1"/>
        <v>348.5</v>
      </c>
      <c r="BZ426" vm="25967">
        <f ca="1"/>
        <v>366.06</v>
      </c>
      <c r="CA426" vm="25968">
        <f ca="1"/>
        <v>319.26</v>
      </c>
      <c r="CB426" vm="25969">
        <f ca="1"/>
        <v>364.85</v>
      </c>
      <c r="CC426" vm="25970">
        <f ca="1"/>
        <v>319.08</v>
      </c>
      <c r="CD426" vm="25971">
        <f ca="1"/>
        <v>383.54</v>
      </c>
      <c r="CE426" vm="25972">
        <f ca="1"/>
        <v>344.13</v>
      </c>
      <c r="CF426" vm="25973">
        <f ca="1"/>
        <v>302.63</v>
      </c>
      <c r="CG426" vm="25974">
        <f ca="1"/>
        <v>316.45</v>
      </c>
      <c r="CH426" vm="25975">
        <f ca="1"/>
        <v>393.15</v>
      </c>
      <c r="CI426" vm="25976">
        <f ca="1"/>
        <v>377.03</v>
      </c>
      <c r="CJ426" vm="25977">
        <f ca="1"/>
        <v>392.48</v>
      </c>
      <c r="CK426" vm="25978">
        <f ca="1"/>
        <v>379.38</v>
      </c>
      <c r="CL426" vm="25979">
        <f ca="1"/>
        <v>399.17</v>
      </c>
      <c r="CM426" vm="25980">
        <f ca="1"/>
        <v>386.54</v>
      </c>
      <c r="CN426" vm="25981">
        <f ca="1"/>
        <v>442.99</v>
      </c>
      <c r="CO426" vm="25982">
        <f ca="1"/>
        <v>485.02</v>
      </c>
      <c r="CP426" vm="25983">
        <f ca="1"/>
        <v>513.95000000000005</v>
      </c>
      <c r="CQ426" vm="16029">
        <f ca="1"/>
        <v>501.87</v>
      </c>
      <c r="CR426" vm="19994">
        <f ca="1"/>
        <v>458.66</v>
      </c>
      <c r="CS426" vm="25984">
        <f ca="1"/>
        <v>469.7</v>
      </c>
      <c r="CT426" vm="25985">
        <f ca="1"/>
        <v>544.62</v>
      </c>
      <c r="CU426" vm="13626">
        <f ca="1"/>
        <v>581.29999999999995</v>
      </c>
      <c r="CV426" vm="25986">
        <f ca="1"/>
        <v>594.04</v>
      </c>
      <c r="CW426" vm="25987">
        <f ca="1"/>
        <v>682.3</v>
      </c>
      <c r="CX426" vm="25988">
        <f ca="1"/>
        <v>698.57</v>
      </c>
      <c r="CY426" vm="25989">
        <f ca="1"/>
        <v>689.29</v>
      </c>
      <c r="CZ426" vm="25990">
        <f ca="1"/>
        <v>759.53</v>
      </c>
      <c r="DA426" vm="25991">
        <f ca="1"/>
        <v>824.51</v>
      </c>
      <c r="DB426" vm="25992">
        <f ca="1"/>
        <v>823.07</v>
      </c>
      <c r="DC426" vm="25993">
        <f ca="1"/>
        <v>819.43</v>
      </c>
      <c r="DD426" vm="25994">
        <f ca="1"/>
        <v>774.41</v>
      </c>
      <c r="DE426" vm="25995">
        <f ca="1"/>
        <v>666.23</v>
      </c>
      <c r="DF426" vm="25996">
        <f ca="1"/>
        <v>647.03</v>
      </c>
      <c r="DG426" vm="25997">
        <f ca="1"/>
        <v>630.12</v>
      </c>
    </row>
    <row r="427" spans="2:111" x14ac:dyDescent="0.55000000000000004">
      <c r="B427" t="e" vm="25998">
        <v>#VALUE!</v>
      </c>
      <c r="C427" t="str" cm="1">
        <f t="array" aca="1" ref="C427" ca="1">_FV(B427,"Industry")</f>
        <v>Semiconductors &amp; Semiconductor Equipment</v>
      </c>
      <c r="D427" cm="1" vm="22181">
        <f t="array" aca="1" ref="D427:DG427" ca="1">IFERROR(TRANSPOSE(_xlfn.STOCKHISTORY(B427,$B$1,$C$1,2,0,1)),"")</f>
        <v>74.78</v>
      </c>
      <c r="E427" vm="5115">
        <f ca="1"/>
        <v>71.239999999999995</v>
      </c>
      <c r="F427" vm="12598">
        <f ca="1"/>
        <v>81.069999999999993</v>
      </c>
      <c r="G427" vm="17161">
        <f ca="1"/>
        <v>85.28</v>
      </c>
      <c r="H427" vm="25999">
        <f ca="1"/>
        <v>94.49</v>
      </c>
      <c r="I427" vm="21359">
        <f ca="1"/>
        <v>78.34</v>
      </c>
      <c r="J427" vm="13522">
        <f ca="1"/>
        <v>84.09</v>
      </c>
      <c r="K427" vm="8953">
        <f ca="1"/>
        <v>88.02</v>
      </c>
      <c r="L427" vm="5513">
        <f ca="1"/>
        <v>102.01</v>
      </c>
      <c r="M427" vm="12051">
        <f ca="1"/>
        <v>100</v>
      </c>
      <c r="N427" vm="11741">
        <f ca="1"/>
        <v>99.15</v>
      </c>
      <c r="O427" vm="22712">
        <f ca="1"/>
        <v>98.01</v>
      </c>
      <c r="P427" vm="13434">
        <f ca="1"/>
        <v>97.85</v>
      </c>
      <c r="Q427" vm="14517">
        <f ca="1"/>
        <v>102.81</v>
      </c>
      <c r="R427" vm="3203">
        <f ca="1"/>
        <v>103.5</v>
      </c>
      <c r="S427" vm="26000">
        <f ca="1"/>
        <v>105.75</v>
      </c>
      <c r="T427" vm="16308">
        <f ca="1"/>
        <v>109.9</v>
      </c>
      <c r="U427" vm="5779">
        <f ca="1"/>
        <v>109.45</v>
      </c>
      <c r="V427" vm="12293">
        <f ca="1"/>
        <v>110.33</v>
      </c>
      <c r="W427" vm="23556">
        <f ca="1"/>
        <v>112.96</v>
      </c>
      <c r="X427" vm="2838">
        <f ca="1"/>
        <v>113.09</v>
      </c>
      <c r="Y427" vm="9916">
        <f ca="1"/>
        <v>117.05</v>
      </c>
      <c r="Z427" vm="19661">
        <f ca="1"/>
        <v>113.39</v>
      </c>
      <c r="AA427" vm="26001">
        <f ca="1"/>
        <v>117.09</v>
      </c>
      <c r="AB427" vm="19637">
        <f ca="1"/>
        <v>120.32</v>
      </c>
      <c r="AC427" vm="17288">
        <f ca="1"/>
        <v>124.66</v>
      </c>
      <c r="AD427" vm="17839">
        <f ca="1"/>
        <v>117</v>
      </c>
      <c r="AE427" vm="9891">
        <f ca="1"/>
        <v>104.9</v>
      </c>
      <c r="AF427" vm="4004">
        <f ca="1"/>
        <v>114</v>
      </c>
      <c r="AG427" vm="9912">
        <f ca="1"/>
        <v>109.27</v>
      </c>
      <c r="AH427" vm="14309">
        <f ca="1"/>
        <v>95.34</v>
      </c>
      <c r="AI427" vm="19736">
        <f ca="1"/>
        <v>93.14</v>
      </c>
      <c r="AJ427" vm="22204">
        <f ca="1"/>
        <v>85.5</v>
      </c>
      <c r="AK427" vm="12041">
        <f ca="1"/>
        <v>74.989999999999995</v>
      </c>
      <c r="AL427" vm="10514">
        <f ca="1"/>
        <v>83.37</v>
      </c>
      <c r="AM427" vm="2066">
        <f ca="1"/>
        <v>73.28</v>
      </c>
      <c r="AN427" vm="10483">
        <f ca="1"/>
        <v>87.03</v>
      </c>
      <c r="AO427" vm="6778">
        <f ca="1"/>
        <v>91.32</v>
      </c>
      <c r="AP427" vm="7336">
        <f ca="1"/>
        <v>88.39</v>
      </c>
      <c r="AQ427" vm="7359">
        <f ca="1"/>
        <v>105.62</v>
      </c>
      <c r="AR427" vm="7881">
        <f ca="1"/>
        <v>88.16</v>
      </c>
      <c r="AS427" vm="12408">
        <f ca="1"/>
        <v>97.61</v>
      </c>
      <c r="AT427" vm="7485">
        <f ca="1"/>
        <v>103.39</v>
      </c>
      <c r="AU427" vm="26002">
        <f ca="1"/>
        <v>102.14</v>
      </c>
      <c r="AV427" vm="17281">
        <f ca="1"/>
        <v>109.12</v>
      </c>
      <c r="AW427" vm="7737">
        <f ca="1"/>
        <v>113.68</v>
      </c>
      <c r="AX427" vm="26003">
        <f ca="1"/>
        <v>115.58</v>
      </c>
      <c r="AY427" vm="3696">
        <f ca="1"/>
        <v>127.26</v>
      </c>
      <c r="AZ427" vm="22242">
        <f ca="1"/>
        <v>126.86</v>
      </c>
      <c r="BA427" vm="26004">
        <f ca="1"/>
        <v>113.69</v>
      </c>
      <c r="BB427" vm="12037">
        <f ca="1"/>
        <v>82.93</v>
      </c>
      <c r="BC427" vm="26005">
        <f ca="1"/>
        <v>99.57</v>
      </c>
      <c r="BD427" vm="17136">
        <f ca="1"/>
        <v>96.1</v>
      </c>
      <c r="BE427" vm="3707">
        <f ca="1"/>
        <v>114.04</v>
      </c>
      <c r="BF427" vm="10711">
        <f ca="1"/>
        <v>117.53</v>
      </c>
      <c r="BG427" vm="26006">
        <f ca="1"/>
        <v>125.76</v>
      </c>
      <c r="BH427" vm="26007">
        <f ca="1"/>
        <v>124.81</v>
      </c>
      <c r="BI427" vm="26008">
        <f ca="1"/>
        <v>135.12</v>
      </c>
      <c r="BJ427" vm="26009">
        <f ca="1"/>
        <v>158.41999999999999</v>
      </c>
      <c r="BK427" vm="25744">
        <f ca="1"/>
        <v>159.01</v>
      </c>
      <c r="BL427" vm="18382">
        <f ca="1"/>
        <v>160.47</v>
      </c>
      <c r="BM427" vm="23211">
        <f ca="1"/>
        <v>182.55</v>
      </c>
      <c r="BN427" vm="25292">
        <f ca="1"/>
        <v>201.34</v>
      </c>
      <c r="BO427" vm="26010">
        <f ca="1"/>
        <v>192.51</v>
      </c>
      <c r="BP427" vm="26011">
        <f ca="1"/>
        <v>211.42</v>
      </c>
      <c r="BQ427" vm="26012">
        <f ca="1"/>
        <v>205.72</v>
      </c>
      <c r="BR427" vm="26013">
        <f ca="1"/>
        <v>206.39</v>
      </c>
      <c r="BS427" vm="26014">
        <f ca="1"/>
        <v>215.13</v>
      </c>
      <c r="BT427" vm="26015">
        <f ca="1"/>
        <v>195.87</v>
      </c>
      <c r="BU427" vm="26016">
        <f ca="1"/>
        <v>200.86</v>
      </c>
      <c r="BV427" vm="26017">
        <f ca="1"/>
        <v>223.36</v>
      </c>
      <c r="BW427" vm="5939">
        <f ca="1"/>
        <v>227.78</v>
      </c>
      <c r="BX427" vm="26018">
        <f ca="1"/>
        <v>205.44</v>
      </c>
      <c r="BY427" vm="5836">
        <f ca="1"/>
        <v>190.12</v>
      </c>
      <c r="BZ427" vm="26019">
        <f ca="1"/>
        <v>185.08</v>
      </c>
      <c r="CA427" vm="20344">
        <f ca="1"/>
        <v>170.9</v>
      </c>
      <c r="CB427" vm="17656">
        <f ca="1"/>
        <v>189.76</v>
      </c>
      <c r="CC427" vm="7594">
        <f ca="1"/>
        <v>148.03</v>
      </c>
      <c r="CD427" vm="26020">
        <f ca="1"/>
        <v>183.88</v>
      </c>
      <c r="CE427" vm="19305">
        <f ca="1"/>
        <v>164.58</v>
      </c>
      <c r="CF427" vm="26021">
        <f ca="1"/>
        <v>147.51</v>
      </c>
      <c r="CG427" vm="26022">
        <f ca="1"/>
        <v>146.08000000000001</v>
      </c>
      <c r="CH427" vm="26023">
        <f ca="1"/>
        <v>175.84</v>
      </c>
      <c r="CI427" vm="22786">
        <f ca="1"/>
        <v>158.03</v>
      </c>
      <c r="CJ427" vm="21210">
        <f ca="1"/>
        <v>184.31</v>
      </c>
      <c r="CK427" vm="26024">
        <f ca="1"/>
        <v>178.48</v>
      </c>
      <c r="CL427" vm="26025">
        <f ca="1"/>
        <v>186.47499999999999</v>
      </c>
      <c r="CM427" vm="4825">
        <f ca="1"/>
        <v>163.74</v>
      </c>
      <c r="CN427" vm="23606">
        <f ca="1"/>
        <v>179.1</v>
      </c>
      <c r="CO427" vm="26026">
        <f ca="1"/>
        <v>204.68</v>
      </c>
      <c r="CP427" vm="26027">
        <f ca="1"/>
        <v>222.98</v>
      </c>
      <c r="CQ427" vm="26012">
        <f ca="1"/>
        <v>205.72</v>
      </c>
      <c r="CR427" vm="15741">
        <f ca="1"/>
        <v>199.92</v>
      </c>
      <c r="CS427" vm="26028">
        <f ca="1"/>
        <v>172.43</v>
      </c>
      <c r="CT427" vm="12927">
        <f ca="1"/>
        <v>204.08</v>
      </c>
      <c r="CU427" vm="4930">
        <f ca="1"/>
        <v>229.68</v>
      </c>
      <c r="CV427" vm="26029">
        <f ca="1"/>
        <v>210.57</v>
      </c>
      <c r="CW427" vm="26030">
        <f ca="1"/>
        <v>249.73</v>
      </c>
      <c r="CX427" vm="23320">
        <f ca="1"/>
        <v>247.77</v>
      </c>
      <c r="CY427" vm="26031">
        <f ca="1"/>
        <v>256.19</v>
      </c>
      <c r="CZ427" vm="26032">
        <f ca="1"/>
        <v>272.10000000000002</v>
      </c>
      <c r="DA427" vm="26033">
        <f ca="1"/>
        <v>269.08999999999997</v>
      </c>
      <c r="DB427" vm="26034">
        <f ca="1"/>
        <v>263.16000000000003</v>
      </c>
      <c r="DC427" vm="26035">
        <f ca="1"/>
        <v>256.36</v>
      </c>
      <c r="DD427" vm="26036">
        <f ca="1"/>
        <v>240.01</v>
      </c>
      <c r="DE427" vm="14021">
        <f ca="1"/>
        <v>234.5</v>
      </c>
      <c r="DF427" vm="26037">
        <f ca="1"/>
        <v>229.37</v>
      </c>
      <c r="DG427" vm="26038">
        <f ca="1"/>
        <v>207.85</v>
      </c>
    </row>
    <row r="428" spans="2:111" x14ac:dyDescent="0.55000000000000004">
      <c r="B428" t="e" vm="26039">
        <v>#VALUE!</v>
      </c>
      <c r="C428" t="str" cm="1">
        <f t="array" aca="1" ref="C428" ca="1">_FV(B428,"Industry")</f>
        <v>Semiconductors &amp; Semiconductor Equipment</v>
      </c>
      <c r="D428" cm="1" vm="21695">
        <f t="array" aca="1" ref="D428:DG428" ca="1">IFERROR(TRANSPOSE(_xlfn.STOCKHISTORY(B428,$B$1,$C$1,2,0,1)),"")</f>
        <v>62.57</v>
      </c>
      <c r="E428" vm="14509">
        <f ca="1"/>
        <v>59.06</v>
      </c>
      <c r="F428" vm="10059">
        <f ca="1"/>
        <v>63.64</v>
      </c>
      <c r="G428" vm="5176">
        <f ca="1"/>
        <v>62.42</v>
      </c>
      <c r="H428" vm="11078">
        <f ca="1"/>
        <v>68.33</v>
      </c>
      <c r="I428" vm="7833">
        <f ca="1"/>
        <v>68.319999999999993</v>
      </c>
      <c r="J428" vm="9443">
        <f ca="1"/>
        <v>72.72</v>
      </c>
      <c r="K428" vm="6765">
        <f ca="1"/>
        <v>76.72</v>
      </c>
      <c r="L428" vm="11050">
        <f ca="1"/>
        <v>80.5</v>
      </c>
      <c r="M428" vm="15869">
        <f ca="1"/>
        <v>78.81</v>
      </c>
      <c r="N428" vm="8015">
        <f ca="1"/>
        <v>82.04</v>
      </c>
      <c r="O428" vm="21797">
        <f ca="1"/>
        <v>81.93</v>
      </c>
      <c r="P428" vm="2908">
        <f ca="1"/>
        <v>87.24</v>
      </c>
      <c r="Q428" vm="10005">
        <f ca="1"/>
        <v>87.97</v>
      </c>
      <c r="R428" vm="26040">
        <f ca="1"/>
        <v>92.1</v>
      </c>
      <c r="S428" vm="6978">
        <f ca="1"/>
        <v>91.5</v>
      </c>
      <c r="T428" vm="5775">
        <f ca="1"/>
        <v>98.2</v>
      </c>
      <c r="U428" vm="9090">
        <f ca="1"/>
        <v>96.4</v>
      </c>
      <c r="V428" vm="5099">
        <f ca="1"/>
        <v>102.32</v>
      </c>
      <c r="W428" vm="18212">
        <f ca="1"/>
        <v>101.32</v>
      </c>
      <c r="X428" vm="16247">
        <f ca="1"/>
        <v>106.55</v>
      </c>
      <c r="Y428" vm="26041">
        <f ca="1"/>
        <v>121.67</v>
      </c>
      <c r="Z428" vm="22230">
        <f ca="1"/>
        <v>118.35</v>
      </c>
      <c r="AA428" vm="21939">
        <f ca="1"/>
        <v>112.36</v>
      </c>
      <c r="AB428" vm="12406">
        <f ca="1"/>
        <v>119.12</v>
      </c>
      <c r="AC428" vm="13002">
        <f ca="1"/>
        <v>117.06</v>
      </c>
      <c r="AD428" vm="17279">
        <f ca="1"/>
        <v>115.77</v>
      </c>
      <c r="AE428" vm="26042">
        <f ca="1"/>
        <v>117.1</v>
      </c>
      <c r="AF428" vm="21709">
        <f ca="1"/>
        <v>131.81</v>
      </c>
      <c r="AG428" vm="15517">
        <f ca="1"/>
        <v>133.66999999999999</v>
      </c>
      <c r="AH428" vm="26043">
        <f ca="1"/>
        <v>132.68</v>
      </c>
      <c r="AI428" vm="16489">
        <f ca="1"/>
        <v>149.87</v>
      </c>
      <c r="AJ428" vm="20333">
        <f ca="1"/>
        <v>125.53</v>
      </c>
      <c r="AK428" vm="20792">
        <f ca="1"/>
        <v>118.12</v>
      </c>
      <c r="AL428" vm="9627">
        <f ca="1"/>
        <v>132.07</v>
      </c>
      <c r="AM428" vm="19024">
        <f ca="1"/>
        <v>116.25</v>
      </c>
      <c r="AN428" vm="23449">
        <f ca="1"/>
        <v>126.56</v>
      </c>
      <c r="AO428" vm="15804">
        <f ca="1"/>
        <v>134.11000000000001</v>
      </c>
      <c r="AP428" vm="20086">
        <f ca="1"/>
        <v>135.49</v>
      </c>
      <c r="AQ428" vm="6664">
        <f ca="1"/>
        <v>155.71</v>
      </c>
      <c r="AR428" vm="19744">
        <f ca="1"/>
        <v>116.45</v>
      </c>
      <c r="AS428" vm="3691">
        <f ca="1"/>
        <v>135.78</v>
      </c>
      <c r="AT428" vm="12309">
        <f ca="1"/>
        <v>148.16</v>
      </c>
      <c r="AU428" vm="1407">
        <f ca="1"/>
        <v>150.56</v>
      </c>
      <c r="AV428" vm="8697">
        <f ca="1"/>
        <v>155.63</v>
      </c>
      <c r="AW428" vm="18012">
        <f ca="1"/>
        <v>149.91999999999999</v>
      </c>
      <c r="AX428" vm="17714">
        <f ca="1"/>
        <v>160.68</v>
      </c>
      <c r="AY428" vm="23627">
        <f ca="1"/>
        <v>178.02</v>
      </c>
      <c r="AZ428" vm="1542">
        <f ca="1"/>
        <v>171.17</v>
      </c>
      <c r="BA428" vm="26044">
        <f ca="1"/>
        <v>158.63999999999999</v>
      </c>
      <c r="BB428" vm="26045">
        <f ca="1"/>
        <v>167.46</v>
      </c>
      <c r="BC428" vm="26046">
        <f ca="1"/>
        <v>199.91</v>
      </c>
      <c r="BD428" vm="2615">
        <f ca="1"/>
        <v>209.75</v>
      </c>
      <c r="BE428" vm="26047">
        <f ca="1"/>
        <v>237</v>
      </c>
      <c r="BF428" vm="26048">
        <f ca="1"/>
        <v>265.01</v>
      </c>
      <c r="BG428" vm="26049">
        <f ca="1"/>
        <v>267.13</v>
      </c>
      <c r="BH428" vm="16198">
        <f ca="1"/>
        <v>279.61</v>
      </c>
      <c r="BI428" vm="26050">
        <f ca="1"/>
        <v>319.60000000000002</v>
      </c>
      <c r="BJ428" vm="26051">
        <f ca="1"/>
        <v>319.95999999999998</v>
      </c>
      <c r="BK428" vm="26052">
        <f ca="1"/>
        <v>366.23</v>
      </c>
      <c r="BL428" vm="26053">
        <f ca="1"/>
        <v>355.29</v>
      </c>
      <c r="BM428" vm="26054">
        <f ca="1"/>
        <v>374.52</v>
      </c>
      <c r="BN428" vm="26055">
        <f ca="1"/>
        <v>353.21</v>
      </c>
      <c r="BO428" vm="26056">
        <f ca="1"/>
        <v>361.38</v>
      </c>
      <c r="BP428" vm="26057">
        <f ca="1"/>
        <v>343.12</v>
      </c>
      <c r="BQ428" vm="26058">
        <f ca="1"/>
        <v>373.45</v>
      </c>
      <c r="BR428" vm="26059">
        <f ca="1"/>
        <v>449.26</v>
      </c>
      <c r="BS428" vm="26060">
        <f ca="1"/>
        <v>494.93</v>
      </c>
      <c r="BT428" vm="26061">
        <f ca="1"/>
        <v>484.68</v>
      </c>
      <c r="BU428" vm="26062">
        <f ca="1"/>
        <v>525.46</v>
      </c>
      <c r="BV428" vm="26063">
        <f ca="1"/>
        <v>553.46</v>
      </c>
      <c r="BW428" vm="26064">
        <f ca="1"/>
        <v>493.33</v>
      </c>
      <c r="BX428" vm="26065">
        <f ca="1"/>
        <v>402.93</v>
      </c>
      <c r="BY428" vm="26066">
        <f ca="1"/>
        <v>458.7</v>
      </c>
      <c r="BZ428" vm="26067">
        <f ca="1"/>
        <v>485.68</v>
      </c>
      <c r="CA428" vm="18729">
        <f ca="1"/>
        <v>392.24</v>
      </c>
      <c r="CB428" vm="26068">
        <f ca="1"/>
        <v>450.39</v>
      </c>
      <c r="CC428" vm="26069">
        <f ca="1"/>
        <v>384.04</v>
      </c>
      <c r="CD428" vm="26070">
        <f ca="1"/>
        <v>464.72</v>
      </c>
      <c r="CE428" vm="26071">
        <f ca="1"/>
        <v>453.18</v>
      </c>
      <c r="CF428" vm="26072">
        <f ca="1"/>
        <v>363.4</v>
      </c>
      <c r="CG428" vm="26073">
        <f ca="1"/>
        <v>339.45</v>
      </c>
      <c r="CH428" vm="26074">
        <f ca="1"/>
        <v>381.96</v>
      </c>
      <c r="CI428" vm="26075">
        <f ca="1"/>
        <v>353.61</v>
      </c>
      <c r="CJ428" vm="26076">
        <f ca="1"/>
        <v>426.56</v>
      </c>
      <c r="CK428" vm="26077">
        <f ca="1"/>
        <v>484.29</v>
      </c>
      <c r="CL428" vm="26078">
        <f ca="1"/>
        <v>500.54</v>
      </c>
      <c r="CM428" vm="26079">
        <f ca="1"/>
        <v>461.97</v>
      </c>
      <c r="CN428" vm="26080">
        <f ca="1"/>
        <v>489.91</v>
      </c>
      <c r="CO428" vm="26081">
        <f ca="1"/>
        <v>540.23</v>
      </c>
      <c r="CP428" vm="26082">
        <f ca="1"/>
        <v>559.49</v>
      </c>
      <c r="CQ428" vm="26083">
        <f ca="1"/>
        <v>521.21</v>
      </c>
      <c r="CR428" vm="26084">
        <f ca="1"/>
        <v>462</v>
      </c>
      <c r="CS428" vm="26085">
        <f ca="1"/>
        <v>441.74</v>
      </c>
      <c r="CT428" vm="26086">
        <f ca="1"/>
        <v>548.72</v>
      </c>
      <c r="CU428" vm="26087">
        <f ca="1"/>
        <v>630.78</v>
      </c>
      <c r="CV428" vm="26088">
        <f ca="1"/>
        <v>602.72</v>
      </c>
      <c r="CW428" vm="26089">
        <f ca="1"/>
        <v>720.04</v>
      </c>
      <c r="CX428" vm="26090">
        <f ca="1"/>
        <v>677.42</v>
      </c>
      <c r="CY428" vm="26091">
        <f ca="1"/>
        <v>669.33</v>
      </c>
      <c r="CZ428" vm="26092">
        <f ca="1"/>
        <v>735.63</v>
      </c>
      <c r="DA428" vm="26093">
        <f ca="1"/>
        <v>821.68</v>
      </c>
      <c r="DB428" vm="26094">
        <f ca="1"/>
        <v>863.09</v>
      </c>
      <c r="DC428" vm="26095">
        <f ca="1"/>
        <v>934.68</v>
      </c>
      <c r="DD428" vm="26096">
        <f ca="1"/>
        <v>924.5</v>
      </c>
      <c r="DE428" vm="26097">
        <f ca="1"/>
        <v>759.3</v>
      </c>
      <c r="DF428" vm="26098">
        <f ca="1"/>
        <v>567.64</v>
      </c>
      <c r="DG428" vm="26099">
        <f ca="1"/>
        <v>591.70000000000005</v>
      </c>
    </row>
    <row r="429" spans="2:111" x14ac:dyDescent="0.55000000000000004">
      <c r="B429" t="e" vm="26100">
        <v>#VALUE!</v>
      </c>
      <c r="C429" t="str" cm="1">
        <f t="array" aca="1" ref="C429" ca="1">_FV(B429,"Industry")</f>
        <v>Semiconductors &amp; Semiconductor Equipment</v>
      </c>
      <c r="D429" cm="1" vm="26101">
        <f t="array" aca="1" ref="D429:DG429" ca="1">IFERROR(TRANSPOSE(_xlfn.STOCKHISTORY(B429,$B$1,$C$1,2,0,1)),"")</f>
        <v>22.405000000000001</v>
      </c>
      <c r="E429" vm="26102">
        <f ca="1"/>
        <v>22.245000000000001</v>
      </c>
      <c r="F429" vm="4545">
        <f ca="1"/>
        <v>24.1</v>
      </c>
      <c r="G429" vm="26103">
        <f ca="1"/>
        <v>24.295000000000002</v>
      </c>
      <c r="H429" vm="17521">
        <f ca="1"/>
        <v>25.84</v>
      </c>
      <c r="I429" vm="7414">
        <f ca="1"/>
        <v>25.38</v>
      </c>
      <c r="J429" vm="11003">
        <f ca="1"/>
        <v>27.82</v>
      </c>
      <c r="K429" vm="26104">
        <f ca="1"/>
        <v>30.954999999999998</v>
      </c>
      <c r="L429" vm="22578">
        <f ca="1"/>
        <v>31.07</v>
      </c>
      <c r="M429" vm="26105">
        <f ca="1"/>
        <v>30.274999999999999</v>
      </c>
      <c r="N429" vm="12228">
        <f ca="1"/>
        <v>33.090000000000003</v>
      </c>
      <c r="O429" vm="26106">
        <f ca="1"/>
        <v>32.075000000000003</v>
      </c>
      <c r="P429" vm="26107">
        <f ca="1"/>
        <v>33.674999999999997</v>
      </c>
      <c r="Q429" vm="2519">
        <f ca="1"/>
        <v>36.26</v>
      </c>
      <c r="R429" vm="10882">
        <f ca="1"/>
        <v>36.89</v>
      </c>
      <c r="S429" vm="10294">
        <f ca="1"/>
        <v>37.79</v>
      </c>
      <c r="T429" vm="3875">
        <f ca="1"/>
        <v>41.65</v>
      </c>
      <c r="U429" vm="7991">
        <f ca="1"/>
        <v>38.590000000000003</v>
      </c>
      <c r="V429" vm="11885">
        <f ca="1"/>
        <v>40.020000000000003</v>
      </c>
      <c r="W429" vm="22524">
        <f ca="1"/>
        <v>43.4</v>
      </c>
      <c r="X429" vm="15901">
        <f ca="1"/>
        <v>44.89</v>
      </c>
      <c r="Y429" vm="19004">
        <f ca="1"/>
        <v>47.4</v>
      </c>
      <c r="Z429" vm="26108">
        <f ca="1"/>
        <v>43.494999999999997</v>
      </c>
      <c r="AA429" vm="16697">
        <f ca="1"/>
        <v>43.94</v>
      </c>
      <c r="AB429" vm="26109">
        <f ca="1"/>
        <v>47.61</v>
      </c>
      <c r="AC429" vm="26110">
        <f ca="1"/>
        <v>44.465000000000003</v>
      </c>
      <c r="AD429" vm="10382">
        <f ca="1"/>
        <v>45.68</v>
      </c>
      <c r="AE429" vm="7822">
        <f ca="1"/>
        <v>41.83</v>
      </c>
      <c r="AF429" vm="12869">
        <f ca="1"/>
        <v>48.69</v>
      </c>
      <c r="AG429" vm="26111">
        <f ca="1"/>
        <v>45.475000000000001</v>
      </c>
      <c r="AH429" vm="26112">
        <f ca="1"/>
        <v>46.715000000000003</v>
      </c>
      <c r="AI429" vm="26113">
        <f ca="1"/>
        <v>43.015000000000001</v>
      </c>
      <c r="AJ429" vm="26114">
        <f ca="1"/>
        <v>39.454999999999998</v>
      </c>
      <c r="AK429" vm="12661">
        <f ca="1"/>
        <v>32.89</v>
      </c>
      <c r="AL429" vm="16623">
        <f ca="1"/>
        <v>37.5</v>
      </c>
      <c r="AM429" vm="16397">
        <f ca="1"/>
        <v>35.96</v>
      </c>
      <c r="AN429" vm="26115">
        <f ca="1"/>
        <v>40.185000000000002</v>
      </c>
      <c r="AO429" vm="26116">
        <f ca="1"/>
        <v>43.435000000000002</v>
      </c>
      <c r="AP429" vm="26117">
        <f ca="1"/>
        <v>41.48</v>
      </c>
      <c r="AQ429" vm="26118">
        <f ca="1"/>
        <v>49.945</v>
      </c>
      <c r="AR429" vm="26119">
        <f ca="1"/>
        <v>40.015000000000001</v>
      </c>
      <c r="AS429" vm="21161">
        <f ca="1"/>
        <v>43.35</v>
      </c>
      <c r="AT429" vm="10384">
        <f ca="1"/>
        <v>47.21</v>
      </c>
      <c r="AU429" vm="26120">
        <f ca="1"/>
        <v>43.164999999999999</v>
      </c>
      <c r="AV429" vm="26121">
        <f ca="1"/>
        <v>46.454999999999998</v>
      </c>
      <c r="AW429" vm="26122">
        <f ca="1"/>
        <v>47.145000000000003</v>
      </c>
      <c r="AX429" vm="4559">
        <f ca="1"/>
        <v>47.27</v>
      </c>
      <c r="AY429" vm="10385">
        <f ca="1"/>
        <v>52.36</v>
      </c>
      <c r="AZ429" vm="26123">
        <f ca="1"/>
        <v>48.74</v>
      </c>
      <c r="BA429" vm="26124">
        <f ca="1"/>
        <v>45.354999999999997</v>
      </c>
      <c r="BB429" vm="3156">
        <f ca="1"/>
        <v>33.9</v>
      </c>
      <c r="BC429" vm="26125">
        <f ca="1"/>
        <v>43.865000000000002</v>
      </c>
      <c r="BD429" vm="26126">
        <f ca="1"/>
        <v>48.01</v>
      </c>
      <c r="BE429" vm="26127">
        <f ca="1"/>
        <v>52.655000000000001</v>
      </c>
      <c r="BF429" vm="26128">
        <f ca="1"/>
        <v>50.865000000000002</v>
      </c>
      <c r="BG429" vm="26129">
        <f ca="1"/>
        <v>54.85</v>
      </c>
      <c r="BH429" vm="26130">
        <f ca="1"/>
        <v>51.38</v>
      </c>
      <c r="BI429" vm="12086">
        <f ca="1"/>
        <v>52.54</v>
      </c>
      <c r="BJ429" vm="26131">
        <f ca="1"/>
        <v>67.194999999999993</v>
      </c>
      <c r="BK429" vm="26132">
        <f ca="1"/>
        <v>69.055000000000007</v>
      </c>
      <c r="BL429" vm="26133">
        <f ca="1"/>
        <v>68.055000000000007</v>
      </c>
      <c r="BM429" vm="26134">
        <f ca="1"/>
        <v>76.314999999999998</v>
      </c>
      <c r="BN429" vm="10786">
        <f ca="1"/>
        <v>77.61</v>
      </c>
      <c r="BO429" vm="26135">
        <f ca="1"/>
        <v>75.144999999999996</v>
      </c>
      <c r="BP429" vm="26136">
        <f ca="1"/>
        <v>78.474999999999994</v>
      </c>
      <c r="BQ429" vm="10049">
        <f ca="1"/>
        <v>74.87</v>
      </c>
      <c r="BR429" vm="21808">
        <f ca="1"/>
        <v>71.56</v>
      </c>
      <c r="BS429" vm="10432">
        <f ca="1"/>
        <v>78.680000000000007</v>
      </c>
      <c r="BT429" vm="26137">
        <f ca="1"/>
        <v>76.745000000000005</v>
      </c>
      <c r="BU429" vm="10035">
        <f ca="1"/>
        <v>74.09</v>
      </c>
      <c r="BV429" vm="21736">
        <f ca="1"/>
        <v>83.43</v>
      </c>
      <c r="BW429" vm="15320">
        <f ca="1"/>
        <v>87.06</v>
      </c>
      <c r="BX429" vm="12807">
        <f ca="1"/>
        <v>77.48</v>
      </c>
      <c r="BY429" vm="21411">
        <f ca="1"/>
        <v>70.33</v>
      </c>
      <c r="BZ429" vm="26138">
        <f ca="1"/>
        <v>75.14</v>
      </c>
      <c r="CA429" vm="7840">
        <f ca="1"/>
        <v>65.2</v>
      </c>
      <c r="CB429" vm="11033">
        <f ca="1"/>
        <v>72.650000000000006</v>
      </c>
      <c r="CC429" vm="19372">
        <f ca="1"/>
        <v>58.08</v>
      </c>
      <c r="CD429" vm="12579">
        <f ca="1"/>
        <v>68.86</v>
      </c>
      <c r="CE429" vm="9489">
        <f ca="1"/>
        <v>65.25</v>
      </c>
      <c r="CF429" vm="26139">
        <f ca="1"/>
        <v>61.03</v>
      </c>
      <c r="CG429" vm="15934">
        <f ca="1"/>
        <v>61.74</v>
      </c>
      <c r="CH429" vm="24926">
        <f ca="1"/>
        <v>79.19</v>
      </c>
      <c r="CI429" vm="9836">
        <f ca="1"/>
        <v>70.25</v>
      </c>
      <c r="CJ429" vm="9859">
        <f ca="1"/>
        <v>77.62</v>
      </c>
      <c r="CK429" vm="10045">
        <f ca="1"/>
        <v>81.03</v>
      </c>
      <c r="CL429" vm="17163">
        <f ca="1"/>
        <v>83.78</v>
      </c>
      <c r="CM429" vm="8107">
        <f ca="1"/>
        <v>72.989999999999995</v>
      </c>
      <c r="CN429" vm="6434">
        <f ca="1"/>
        <v>75.260000000000005</v>
      </c>
      <c r="CO429" vm="24927">
        <f ca="1"/>
        <v>89.59</v>
      </c>
      <c r="CP429" vm="12050">
        <f ca="1"/>
        <v>93.94</v>
      </c>
      <c r="CQ429" vm="26140">
        <f ca="1"/>
        <v>81.84</v>
      </c>
      <c r="CR429" vm="15795">
        <f ca="1"/>
        <v>78.05</v>
      </c>
      <c r="CS429" vm="11926">
        <f ca="1"/>
        <v>71.290000000000006</v>
      </c>
      <c r="CT429" vm="15888">
        <f ca="1"/>
        <v>83.44</v>
      </c>
      <c r="CU429" vm="9847">
        <f ca="1"/>
        <v>90.18</v>
      </c>
      <c r="CV429" vm="11048">
        <f ca="1"/>
        <v>85.18</v>
      </c>
      <c r="CW429" vm="1274">
        <f ca="1"/>
        <v>84.14</v>
      </c>
      <c r="CX429" vm="26141">
        <f ca="1"/>
        <v>89.71</v>
      </c>
      <c r="CY429" vm="26142">
        <f ca="1"/>
        <v>91.98</v>
      </c>
      <c r="CZ429" vm="6490">
        <f ca="1"/>
        <v>97.23</v>
      </c>
      <c r="DA429" vm="6978">
        <f ca="1"/>
        <v>91.5</v>
      </c>
      <c r="DB429" vm="15133">
        <f ca="1"/>
        <v>88.78</v>
      </c>
      <c r="DC429" vm="6327">
        <f ca="1"/>
        <v>82.16</v>
      </c>
      <c r="DD429" vm="20786">
        <f ca="1"/>
        <v>80.290000000000006</v>
      </c>
      <c r="DE429" vm="20551">
        <f ca="1"/>
        <v>73.37</v>
      </c>
      <c r="DF429" vm="12415">
        <f ca="1"/>
        <v>68.17</v>
      </c>
      <c r="DG429" vm="7086">
        <f ca="1"/>
        <v>57.35</v>
      </c>
    </row>
    <row r="430" spans="2:111" x14ac:dyDescent="0.55000000000000004">
      <c r="B430" t="e" vm="26143">
        <v>#VALUE!</v>
      </c>
      <c r="C430" t="str" cm="1">
        <f t="array" aca="1" ref="C430" ca="1">_FV(B430,"Industry")</f>
        <v>Semiconductors &amp; Semiconductor Equipment</v>
      </c>
      <c r="D430" cm="1" vm="26144">
        <f t="array" aca="1" ref="D430:DG430" ca="1">IFERROR(TRANSPOSE(_xlfn.STOCKHISTORY(B430,$B$1,$C$1,2,0,1)),"")</f>
        <v>8.56</v>
      </c>
      <c r="E430" vm="26145">
        <f ca="1"/>
        <v>8.39</v>
      </c>
      <c r="F430" vm="26146">
        <f ca="1"/>
        <v>9.59</v>
      </c>
      <c r="G430" vm="22446">
        <f ca="1"/>
        <v>9.4700000000000006</v>
      </c>
      <c r="H430" vm="26147">
        <f ca="1"/>
        <v>9.77</v>
      </c>
      <c r="I430" vm="2700">
        <f ca="1"/>
        <v>8.82</v>
      </c>
      <c r="J430" vm="26148">
        <f ca="1"/>
        <v>10.029999999999999</v>
      </c>
      <c r="K430" vm="26149">
        <f ca="1"/>
        <v>10.8</v>
      </c>
      <c r="L430" vm="4635">
        <f ca="1"/>
        <v>12.32</v>
      </c>
      <c r="M430" vm="21630">
        <f ca="1"/>
        <v>11.67</v>
      </c>
      <c r="N430" vm="26150">
        <f ca="1"/>
        <v>11.78</v>
      </c>
      <c r="O430" vm="21647">
        <f ca="1"/>
        <v>12.76</v>
      </c>
      <c r="P430" vm="26151">
        <f ca="1"/>
        <v>13.32</v>
      </c>
      <c r="Q430" vm="2740">
        <f ca="1"/>
        <v>15.13</v>
      </c>
      <c r="R430" vm="10989">
        <f ca="1"/>
        <v>15.49</v>
      </c>
      <c r="S430" vm="26152">
        <f ca="1"/>
        <v>14.18</v>
      </c>
      <c r="T430" vm="4309">
        <f ca="1"/>
        <v>15.48</v>
      </c>
      <c r="U430" vm="21665">
        <f ca="1"/>
        <v>14.04</v>
      </c>
      <c r="V430" vm="4323">
        <f ca="1"/>
        <v>14.95</v>
      </c>
      <c r="W430" vm="2721">
        <f ca="1"/>
        <v>17.079999999999998</v>
      </c>
      <c r="X430" vm="11541">
        <f ca="1"/>
        <v>18.47</v>
      </c>
      <c r="Y430" vm="4193">
        <f ca="1"/>
        <v>21.32</v>
      </c>
      <c r="Z430" vm="7641">
        <f ca="1"/>
        <v>20.079999999999998</v>
      </c>
      <c r="AA430" vm="19205">
        <f ca="1"/>
        <v>20.94</v>
      </c>
      <c r="AB430" vm="12218">
        <f ca="1"/>
        <v>24.74</v>
      </c>
      <c r="AC430" vm="21881">
        <f ca="1"/>
        <v>23.92</v>
      </c>
      <c r="AD430" vm="6872">
        <f ca="1"/>
        <v>24.46</v>
      </c>
      <c r="AE430" vm="26153">
        <f ca="1"/>
        <v>22.08</v>
      </c>
      <c r="AF430" vm="11006">
        <f ca="1"/>
        <v>25.13</v>
      </c>
      <c r="AG430" vm="26154">
        <f ca="1"/>
        <v>22.234999999999999</v>
      </c>
      <c r="AH430" vm="16608">
        <f ca="1"/>
        <v>22.05</v>
      </c>
      <c r="AI430" vm="11544">
        <f ca="1"/>
        <v>21.34</v>
      </c>
      <c r="AJ430" vm="17537">
        <f ca="1"/>
        <v>18.43</v>
      </c>
      <c r="AK430" vm="7808">
        <f ca="1"/>
        <v>17</v>
      </c>
      <c r="AL430" vm="16653">
        <f ca="1"/>
        <v>19.18</v>
      </c>
      <c r="AM430" vm="22549">
        <f ca="1"/>
        <v>16.510000000000002</v>
      </c>
      <c r="AN430" vm="4500">
        <f ca="1"/>
        <v>20.04</v>
      </c>
      <c r="AO430" vm="20665">
        <f ca="1"/>
        <v>21.48</v>
      </c>
      <c r="AP430" vm="17584">
        <f ca="1"/>
        <v>20.57</v>
      </c>
      <c r="AQ430" vm="10186">
        <f ca="1"/>
        <v>23.06</v>
      </c>
      <c r="AR430" vm="21548">
        <f ca="1"/>
        <v>17.760000000000002</v>
      </c>
      <c r="AS430" vm="26155">
        <f ca="1"/>
        <v>20.21</v>
      </c>
      <c r="AT430" vm="16607">
        <f ca="1"/>
        <v>21.51</v>
      </c>
      <c r="AU430" vm="10096">
        <f ca="1"/>
        <v>17.8</v>
      </c>
      <c r="AV430" vm="25332">
        <f ca="1"/>
        <v>19.21</v>
      </c>
      <c r="AW430" vm="16650">
        <f ca="1"/>
        <v>20.399999999999999</v>
      </c>
      <c r="AX430" vm="6892">
        <f ca="1"/>
        <v>21.47</v>
      </c>
      <c r="AY430" vm="19882">
        <f ca="1"/>
        <v>24.38</v>
      </c>
      <c r="AZ430" vm="26156">
        <f ca="1"/>
        <v>23.15</v>
      </c>
      <c r="BA430" vm="10171">
        <f ca="1"/>
        <v>18.66</v>
      </c>
      <c r="BB430" vm="2748">
        <f ca="1"/>
        <v>12.44</v>
      </c>
      <c r="BC430" vm="26157">
        <f ca="1"/>
        <v>16.045000000000002</v>
      </c>
      <c r="BD430" vm="11028">
        <f ca="1"/>
        <v>16.489999999999998</v>
      </c>
      <c r="BE430" vm="21591">
        <f ca="1"/>
        <v>19.82</v>
      </c>
      <c r="BF430" vm="26158">
        <f ca="1"/>
        <v>20.6</v>
      </c>
      <c r="BG430" vm="16604">
        <f ca="1"/>
        <v>21.37</v>
      </c>
      <c r="BH430" vm="12006">
        <f ca="1"/>
        <v>21.69</v>
      </c>
      <c r="BI430" vm="21497">
        <f ca="1"/>
        <v>25.09</v>
      </c>
      <c r="BJ430" vm="8115">
        <f ca="1"/>
        <v>28.75</v>
      </c>
      <c r="BK430" vm="10806">
        <f ca="1"/>
        <v>32.729999999999997</v>
      </c>
      <c r="BL430" vm="4224">
        <f ca="1"/>
        <v>34.49</v>
      </c>
      <c r="BM430" vm="19763">
        <f ca="1"/>
        <v>40.270000000000003</v>
      </c>
      <c r="BN430" vm="7557">
        <f ca="1"/>
        <v>41.61</v>
      </c>
      <c r="BO430" vm="2131">
        <f ca="1"/>
        <v>39</v>
      </c>
      <c r="BP430" vm="7184">
        <f ca="1"/>
        <v>40.04</v>
      </c>
      <c r="BQ430" vm="8925">
        <f ca="1"/>
        <v>38.28</v>
      </c>
      <c r="BR430" vm="16699">
        <f ca="1"/>
        <v>39.06</v>
      </c>
      <c r="BS430" vm="14353">
        <f ca="1"/>
        <v>44.36</v>
      </c>
      <c r="BT430" vm="3436">
        <f ca="1"/>
        <v>45.77</v>
      </c>
      <c r="BU430" vm="17402">
        <f ca="1"/>
        <v>48.07</v>
      </c>
      <c r="BV430" vm="6189">
        <f ca="1"/>
        <v>61.43</v>
      </c>
      <c r="BW430" vm="11752">
        <f ca="1"/>
        <v>67.92</v>
      </c>
      <c r="BX430" vm="17403">
        <f ca="1"/>
        <v>59</v>
      </c>
      <c r="BY430" vm="21822">
        <f ca="1"/>
        <v>62.61</v>
      </c>
      <c r="BZ430" vm="21822">
        <f ca="1"/>
        <v>62.61</v>
      </c>
      <c r="CA430" vm="24718">
        <f ca="1"/>
        <v>52.11</v>
      </c>
      <c r="CB430" vm="16712">
        <f ca="1"/>
        <v>60.68</v>
      </c>
      <c r="CC430" vm="15156">
        <f ca="1"/>
        <v>50.31</v>
      </c>
      <c r="CD430" vm="2059">
        <f ca="1"/>
        <v>66.78</v>
      </c>
      <c r="CE430" vm="2190">
        <f ca="1"/>
        <v>68.77</v>
      </c>
      <c r="CF430" vm="18478">
        <f ca="1"/>
        <v>62.33</v>
      </c>
      <c r="CG430" vm="6189">
        <f ca="1"/>
        <v>61.43</v>
      </c>
      <c r="CH430" vm="10021">
        <f ca="1"/>
        <v>75.2</v>
      </c>
      <c r="CI430" vm="18220">
        <f ca="1"/>
        <v>62.37</v>
      </c>
      <c r="CJ430" vm="6973">
        <f ca="1"/>
        <v>73.45</v>
      </c>
      <c r="CK430" vm="6299">
        <f ca="1"/>
        <v>77.41</v>
      </c>
      <c r="CL430" vm="9850">
        <f ca="1"/>
        <v>82.32</v>
      </c>
      <c r="CM430" vm="10471">
        <f ca="1"/>
        <v>71.959999999999994</v>
      </c>
      <c r="CN430" vm="6375">
        <f ca="1"/>
        <v>83.6</v>
      </c>
      <c r="CO430" vm="4015">
        <f ca="1"/>
        <v>94.58</v>
      </c>
      <c r="CP430" vm="26159">
        <f ca="1"/>
        <v>107.75</v>
      </c>
      <c r="CQ430" vm="16237">
        <f ca="1"/>
        <v>98.46</v>
      </c>
      <c r="CR430" vm="11356">
        <f ca="1"/>
        <v>92.95</v>
      </c>
      <c r="CS430" vm="10742">
        <f ca="1"/>
        <v>62.64</v>
      </c>
      <c r="CT430" vm="7867">
        <f ca="1"/>
        <v>71.33</v>
      </c>
      <c r="CU430" vm="26160">
        <f ca="1"/>
        <v>83.53</v>
      </c>
      <c r="CV430" vm="26161">
        <f ca="1"/>
        <v>71.13</v>
      </c>
      <c r="CW430" vm="26162">
        <f ca="1"/>
        <v>78.92</v>
      </c>
      <c r="CX430" vm="9834">
        <f ca="1"/>
        <v>73.55</v>
      </c>
      <c r="CY430" vm="5256">
        <f ca="1"/>
        <v>70.16</v>
      </c>
      <c r="CZ430" vm="6814">
        <f ca="1"/>
        <v>73.040000000000006</v>
      </c>
      <c r="DA430" vm="15126">
        <f ca="1"/>
        <v>68.55</v>
      </c>
      <c r="DB430" vm="20134">
        <f ca="1"/>
        <v>78.25</v>
      </c>
      <c r="DC430" vm="10036">
        <f ca="1"/>
        <v>77.87</v>
      </c>
      <c r="DD430" vm="9068">
        <f ca="1"/>
        <v>72.61</v>
      </c>
      <c r="DE430" vm="6473">
        <f ca="1"/>
        <v>70.489999999999995</v>
      </c>
      <c r="DF430" vm="21920">
        <f ca="1"/>
        <v>71.12</v>
      </c>
      <c r="DG430" vm="7018">
        <f ca="1"/>
        <v>63.05</v>
      </c>
    </row>
    <row r="431" spans="2:111" x14ac:dyDescent="0.55000000000000004">
      <c r="B431" t="e" vm="26163">
        <v>#VALUE!</v>
      </c>
      <c r="C431" t="str" cm="1">
        <f t="array" aca="1" ref="C431" ca="1">_FV(B431,"Industry")</f>
        <v>Semiconductors &amp; Semiconductor Equipment</v>
      </c>
      <c r="D431" cm="1" vm="4684">
        <f t="array" aca="1" ref="D431:CI431" ca="1">IFERROR(TRANSPOSE(_xlfn.STOCKHISTORY(B431,$B$1,$C$1,2,0,1)),"")</f>
        <v>45.84</v>
      </c>
      <c r="E431" vm="21730">
        <f ca="1"/>
        <v>45.4</v>
      </c>
      <c r="F431" vm="11895">
        <f ca="1"/>
        <v>45.71</v>
      </c>
      <c r="G431" vm="8088">
        <f ca="1"/>
        <v>32.549999999999997</v>
      </c>
      <c r="H431" vm="2474">
        <f ca="1"/>
        <v>37.909999999999997</v>
      </c>
      <c r="I431" vm="11152">
        <f ca="1"/>
        <v>38.07</v>
      </c>
      <c r="J431" vm="13943">
        <f ca="1"/>
        <v>43.25</v>
      </c>
      <c r="K431" vm="18183">
        <f ca="1"/>
        <v>41.19</v>
      </c>
      <c r="L431" vm="8814">
        <f ca="1"/>
        <v>36.979999999999997</v>
      </c>
      <c r="M431" vm="3609">
        <f ca="1"/>
        <v>34.450000000000003</v>
      </c>
      <c r="N431" vm="4212">
        <f ca="1"/>
        <v>35.69</v>
      </c>
      <c r="O431" vm="22589">
        <f ca="1"/>
        <v>31.38</v>
      </c>
      <c r="P431" vm="2981">
        <f ca="1"/>
        <v>35.99</v>
      </c>
      <c r="Q431" vm="10891">
        <f ca="1"/>
        <v>40.83</v>
      </c>
      <c r="R431" vm="26164">
        <f ca="1"/>
        <v>39.840000000000003</v>
      </c>
      <c r="S431" vm="10069">
        <f ca="1"/>
        <v>49</v>
      </c>
      <c r="T431" vm="4200">
        <f ca="1"/>
        <v>42.14</v>
      </c>
      <c r="U431" vm="10377">
        <f ca="1"/>
        <v>47.91</v>
      </c>
      <c r="V431" vm="19531">
        <f ca="1"/>
        <v>55.73</v>
      </c>
      <c r="W431" vm="8020">
        <f ca="1"/>
        <v>52.97</v>
      </c>
      <c r="X431" vm="21171">
        <f ca="1"/>
        <v>57.91</v>
      </c>
      <c r="Y431" vm="21869">
        <f ca="1"/>
        <v>61.22</v>
      </c>
      <c r="Z431" vm="3809">
        <f ca="1"/>
        <v>62.59</v>
      </c>
      <c r="AA431" vm="22062">
        <f ca="1"/>
        <v>68.19</v>
      </c>
      <c r="AB431" vm="9438">
        <f ca="1"/>
        <v>65.989999999999995</v>
      </c>
      <c r="AC431" vm="18353">
        <f ca="1"/>
        <v>58.76</v>
      </c>
      <c r="AD431" vm="26165">
        <f ca="1"/>
        <v>54.17</v>
      </c>
      <c r="AE431" vm="11912">
        <f ca="1"/>
        <v>62.54</v>
      </c>
      <c r="AF431" vm="5253">
        <f ca="1"/>
        <v>67.02</v>
      </c>
      <c r="AG431" vm="13420">
        <f ca="1"/>
        <v>84.51</v>
      </c>
      <c r="AH431" vm="10357">
        <f ca="1"/>
        <v>88.96</v>
      </c>
      <c r="AI431" vm="2784">
        <f ca="1"/>
        <v>84.97</v>
      </c>
      <c r="AJ431" vm="26166">
        <f ca="1"/>
        <v>79.459999999999994</v>
      </c>
      <c r="AK431" vm="12575">
        <f ca="1"/>
        <v>87.85</v>
      </c>
      <c r="AL431" vm="14898">
        <f ca="1"/>
        <v>110.34</v>
      </c>
      <c r="AM431" vm="12990">
        <f ca="1"/>
        <v>119.89</v>
      </c>
      <c r="AN431" vm="26167">
        <f ca="1"/>
        <v>113.48</v>
      </c>
      <c r="AO431" vm="6079">
        <f ca="1"/>
        <v>128.61000000000001</v>
      </c>
      <c r="AP431" vm="11738">
        <f ca="1"/>
        <v>121.68</v>
      </c>
      <c r="AQ431" vm="15619">
        <f ca="1"/>
        <v>125.08</v>
      </c>
      <c r="AR431" vm="23191">
        <f ca="1"/>
        <v>132.35</v>
      </c>
      <c r="AS431" vm="3744">
        <f ca="1"/>
        <v>133.96</v>
      </c>
      <c r="AT431" vm="17034">
        <f ca="1"/>
        <v>127</v>
      </c>
      <c r="AU431" vm="18521">
        <f ca="1"/>
        <v>121.44</v>
      </c>
      <c r="AV431" vm="12290">
        <f ca="1"/>
        <v>109.17</v>
      </c>
      <c r="AW431" vm="3252">
        <f ca="1"/>
        <v>138.24</v>
      </c>
      <c r="AX431" vm="2934">
        <f ca="1"/>
        <v>152.87</v>
      </c>
      <c r="AY431" vm="26168">
        <f ca="1"/>
        <v>163.53</v>
      </c>
      <c r="AZ431" vm="13461">
        <f ca="1"/>
        <v>117.43</v>
      </c>
      <c r="BA431" vm="23968">
        <f ca="1"/>
        <v>117.92</v>
      </c>
      <c r="BB431" vm="4049">
        <f ca="1"/>
        <v>118.23</v>
      </c>
      <c r="BC431" vm="26169">
        <f ca="1"/>
        <v>105.46</v>
      </c>
      <c r="BD431" vm="6742">
        <f ca="1"/>
        <v>109.26</v>
      </c>
      <c r="BE431" vm="2803">
        <f ca="1"/>
        <v>89.55</v>
      </c>
      <c r="BF431" vm="11595">
        <f ca="1"/>
        <v>100.89</v>
      </c>
      <c r="BG431" vm="20038">
        <f ca="1"/>
        <v>84.64</v>
      </c>
      <c r="BH431" vm="6586">
        <f ca="1"/>
        <v>75.150000000000006</v>
      </c>
      <c r="BI431" vm="11064">
        <f ca="1"/>
        <v>81.349999999999994</v>
      </c>
      <c r="BJ431" vm="8961">
        <f ca="1"/>
        <v>93.45</v>
      </c>
      <c r="BK431" vm="10545">
        <f ca="1"/>
        <v>87.35</v>
      </c>
      <c r="BL431" vm="20054">
        <f ca="1"/>
        <v>101.7</v>
      </c>
      <c r="BM431" vm="8309">
        <f ca="1"/>
        <v>101.14</v>
      </c>
      <c r="BN431" vm="21427">
        <f ca="1"/>
        <v>107.51</v>
      </c>
      <c r="BO431" vm="13454">
        <f ca="1"/>
        <v>91.38</v>
      </c>
      <c r="BP431" vm="3221">
        <f ca="1"/>
        <v>100.19</v>
      </c>
      <c r="BQ431" vm="13706">
        <f ca="1"/>
        <v>111.33</v>
      </c>
      <c r="BR431" vm="24519">
        <f ca="1"/>
        <v>112.94</v>
      </c>
      <c r="BS431" vm="6063">
        <f ca="1"/>
        <v>107.87</v>
      </c>
      <c r="BT431" vm="26170">
        <f ca="1"/>
        <v>100.46</v>
      </c>
      <c r="BU431" vm="9985">
        <f ca="1"/>
        <v>83.27</v>
      </c>
      <c r="BV431" vm="6488">
        <f ca="1"/>
        <v>92.23</v>
      </c>
      <c r="BW431" vm="16679">
        <f ca="1"/>
        <v>108.52</v>
      </c>
      <c r="BX431" vm="15865">
        <f ca="1"/>
        <v>96.59</v>
      </c>
      <c r="BY431" vm="21361">
        <f ca="1"/>
        <v>103.59</v>
      </c>
      <c r="BZ431" vm="17630">
        <f ca="1"/>
        <v>112.83</v>
      </c>
      <c r="CA431" vm="17345">
        <f ca="1"/>
        <v>116.32</v>
      </c>
      <c r="CB431" vm="18388">
        <f ca="1"/>
        <v>140.94</v>
      </c>
      <c r="CC431" vm="23212">
        <f ca="1"/>
        <v>148.29</v>
      </c>
      <c r="CD431" vm="17235">
        <f ca="1"/>
        <v>131.16</v>
      </c>
      <c r="CE431" vm="2933">
        <f ca="1"/>
        <v>136.72999999999999</v>
      </c>
      <c r="CF431" vm="26171">
        <f ca="1"/>
        <v>133.93</v>
      </c>
      <c r="CG431" vm="9268">
        <f ca="1"/>
        <v>106.21</v>
      </c>
      <c r="CH431" vm="22617">
        <f ca="1"/>
        <v>110</v>
      </c>
      <c r="CI431" vm="26172">
        <f ca="1"/>
        <v>125.92</v>
      </c>
    </row>
    <row r="432" spans="2:111" x14ac:dyDescent="0.55000000000000004">
      <c r="B432" t="e" vm="26173">
        <v>#VALUE!</v>
      </c>
      <c r="C432" t="str" cm="1">
        <f t="array" aca="1" ref="C432" ca="1">_FV(B432,"Industry")</f>
        <v>Semiconductors &amp; Semiconductor Equipment</v>
      </c>
      <c r="D432" cm="1" vm="16403">
        <f t="array" aca="1" ref="D432:DG432" ca="1">IFERROR(TRANSPOSE(_xlfn.STOCKHISTORY(B432,$B$1,$C$1,2,0,1)),"")</f>
        <v>68.92</v>
      </c>
      <c r="E432" vm="11969">
        <f ca="1"/>
        <v>66.45</v>
      </c>
      <c r="F432" vm="9762">
        <f ca="1"/>
        <v>77.900000000000006</v>
      </c>
      <c r="G432" vm="14743">
        <f ca="1"/>
        <v>66.819999999999993</v>
      </c>
      <c r="H432" vm="10509">
        <f ca="1"/>
        <v>66.760000000000005</v>
      </c>
      <c r="I432" vm="6232">
        <f ca="1"/>
        <v>63.28</v>
      </c>
      <c r="J432" vm="22930">
        <f ca="1"/>
        <v>66.02</v>
      </c>
      <c r="K432" vm="22178">
        <f ca="1"/>
        <v>74.86</v>
      </c>
      <c r="L432" vm="10048">
        <f ca="1"/>
        <v>76.14</v>
      </c>
      <c r="M432" vm="3478">
        <f ca="1"/>
        <v>76.94</v>
      </c>
      <c r="N432" vm="10480">
        <f ca="1"/>
        <v>76.849999999999994</v>
      </c>
      <c r="O432" vm="24016">
        <f ca="1"/>
        <v>74.66</v>
      </c>
      <c r="P432" vm="13452">
        <f ca="1"/>
        <v>91.74</v>
      </c>
      <c r="Q432" vm="26174">
        <f ca="1"/>
        <v>94.81</v>
      </c>
      <c r="R432" vm="18832">
        <f ca="1"/>
        <v>97.98</v>
      </c>
      <c r="S432" vm="19244">
        <f ca="1"/>
        <v>99.74</v>
      </c>
      <c r="T432" vm="1186">
        <f ca="1"/>
        <v>106.43</v>
      </c>
      <c r="U432" vm="21422">
        <f ca="1"/>
        <v>95.95</v>
      </c>
      <c r="V432" vm="11317">
        <f ca="1"/>
        <v>104.87</v>
      </c>
      <c r="W432" vm="26175">
        <f ca="1"/>
        <v>105.36</v>
      </c>
      <c r="X432" vm="26176">
        <f ca="1"/>
        <v>101.9</v>
      </c>
      <c r="Y432" vm="22659">
        <f ca="1"/>
        <v>113.86</v>
      </c>
      <c r="Z432" vm="7508">
        <f ca="1"/>
        <v>104.74</v>
      </c>
      <c r="AA432" vm="10003">
        <f ca="1"/>
        <v>94.95</v>
      </c>
      <c r="AB432" vm="18837">
        <f ca="1"/>
        <v>97.21</v>
      </c>
      <c r="AC432" vm="12286">
        <f ca="1"/>
        <v>109.25</v>
      </c>
      <c r="AD432" vm="12017">
        <f ca="1"/>
        <v>100.26</v>
      </c>
      <c r="AE432" vm="16357">
        <f ca="1"/>
        <v>86.76</v>
      </c>
      <c r="AF432" vm="6636">
        <f ca="1"/>
        <v>98.61</v>
      </c>
      <c r="AG432" vm="8861">
        <f ca="1"/>
        <v>96.65</v>
      </c>
      <c r="AH432" vm="4015">
        <f ca="1"/>
        <v>94.58</v>
      </c>
      <c r="AI432" vm="14750">
        <f ca="1"/>
        <v>91.3</v>
      </c>
      <c r="AJ432" vm="7472">
        <f ca="1"/>
        <v>90.71</v>
      </c>
      <c r="AK432" vm="16357">
        <f ca="1"/>
        <v>86.76</v>
      </c>
      <c r="AL432" vm="19547">
        <f ca="1"/>
        <v>72.77</v>
      </c>
      <c r="AM432" vm="5253">
        <f ca="1"/>
        <v>67.02</v>
      </c>
      <c r="AN432" vm="6814">
        <f ca="1"/>
        <v>73.040000000000006</v>
      </c>
      <c r="AO432" vm="20788">
        <f ca="1"/>
        <v>81.66</v>
      </c>
      <c r="AP432" vm="17594">
        <f ca="1"/>
        <v>82.48</v>
      </c>
      <c r="AQ432" vm="12887">
        <f ca="1"/>
        <v>88.18</v>
      </c>
      <c r="AR432" vm="10439">
        <f ca="1"/>
        <v>66.63</v>
      </c>
      <c r="AS432" vm="1241">
        <f ca="1"/>
        <v>77.27</v>
      </c>
      <c r="AT432" vm="17161">
        <f ca="1"/>
        <v>85.28</v>
      </c>
      <c r="AU432" vm="12108">
        <f ca="1"/>
        <v>75.27</v>
      </c>
      <c r="AV432" vm="3477">
        <f ca="1"/>
        <v>79.25</v>
      </c>
      <c r="AW432" vm="18218">
        <f ca="1"/>
        <v>91.06</v>
      </c>
      <c r="AX432" vm="3489">
        <f ca="1"/>
        <v>98.3</v>
      </c>
      <c r="AY432" vm="8298">
        <f ca="1"/>
        <v>120.88</v>
      </c>
      <c r="AZ432" vm="11214">
        <f ca="1"/>
        <v>113.15</v>
      </c>
      <c r="BA432" vm="13551">
        <f ca="1"/>
        <v>100.18</v>
      </c>
      <c r="BB432" vm="22709">
        <f ca="1"/>
        <v>89.38</v>
      </c>
      <c r="BC432" vm="26177">
        <f ca="1"/>
        <v>103.88</v>
      </c>
      <c r="BD432" vm="7739">
        <f ca="1"/>
        <v>118.54</v>
      </c>
      <c r="BE432" vm="3830">
        <f ca="1"/>
        <v>127.86</v>
      </c>
      <c r="BF432" vm="26178">
        <f ca="1"/>
        <v>145.58000000000001</v>
      </c>
      <c r="BG432" vm="26179">
        <f ca="1"/>
        <v>144.85</v>
      </c>
      <c r="BH432" vm="18031">
        <f ca="1"/>
        <v>145.5</v>
      </c>
      <c r="BI432" vm="20773">
        <f ca="1"/>
        <v>141.29</v>
      </c>
      <c r="BJ432" vm="13162">
        <f ca="1"/>
        <v>141.16999999999999</v>
      </c>
      <c r="BK432" vm="26180">
        <f ca="1"/>
        <v>152.88</v>
      </c>
      <c r="BL432" vm="8685">
        <f ca="1"/>
        <v>169.25</v>
      </c>
      <c r="BM432" vm="26181">
        <f ca="1"/>
        <v>177.82</v>
      </c>
      <c r="BN432" vm="15006">
        <f ca="1"/>
        <v>183.48</v>
      </c>
      <c r="BO432" vm="24973">
        <f ca="1"/>
        <v>181.33</v>
      </c>
      <c r="BP432" vm="24082">
        <f ca="1"/>
        <v>170</v>
      </c>
      <c r="BQ432" vm="26182">
        <f ca="1"/>
        <v>191.75</v>
      </c>
      <c r="BR432" vm="19786">
        <f ca="1"/>
        <v>184.51</v>
      </c>
      <c r="BS432" vm="26183">
        <f ca="1"/>
        <v>183.46</v>
      </c>
      <c r="BT432" vm="26184">
        <f ca="1"/>
        <v>164.78</v>
      </c>
      <c r="BU432" vm="26185">
        <f ca="1"/>
        <v>167.13</v>
      </c>
      <c r="BV432" vm="26186">
        <f ca="1"/>
        <v>151.66</v>
      </c>
      <c r="BW432" vm="16729">
        <f ca="1"/>
        <v>155.13999999999999</v>
      </c>
      <c r="BX432" vm="26187">
        <f ca="1"/>
        <v>146.52000000000001</v>
      </c>
      <c r="BY432" vm="17767">
        <f ca="1"/>
        <v>138.16999999999999</v>
      </c>
      <c r="BZ432" vm="22302">
        <f ca="1"/>
        <v>133.28</v>
      </c>
      <c r="CA432" vm="26188">
        <f ca="1"/>
        <v>113.3</v>
      </c>
      <c r="CB432" vm="4786">
        <f ca="1"/>
        <v>108.87</v>
      </c>
      <c r="CC432" vm="6714">
        <f ca="1"/>
        <v>92.64</v>
      </c>
      <c r="CD432" vm="26189">
        <f ca="1"/>
        <v>108.88</v>
      </c>
      <c r="CE432" vm="19552">
        <f ca="1"/>
        <v>98.55</v>
      </c>
      <c r="CF432" vm="5093">
        <f ca="1"/>
        <v>85.27</v>
      </c>
      <c r="CG432" vm="15107">
        <f ca="1"/>
        <v>86.01</v>
      </c>
      <c r="CH432" vm="16408">
        <f ca="1"/>
        <v>95.62</v>
      </c>
      <c r="CI432" vm="21485">
        <f ca="1"/>
        <v>91.13</v>
      </c>
      <c r="CJ432" vm="1191">
        <f ca="1"/>
        <v>109.67</v>
      </c>
      <c r="CK432" vm="18228">
        <f ca="1"/>
        <v>111.57</v>
      </c>
      <c r="CL432" vm="21016">
        <f ca="1"/>
        <v>117.98</v>
      </c>
      <c r="CM432" vm="17706">
        <f ca="1"/>
        <v>105.9</v>
      </c>
      <c r="CN432" vm="13556">
        <f ca="1"/>
        <v>103.51</v>
      </c>
      <c r="CO432" vm="6404">
        <f ca="1"/>
        <v>110.69</v>
      </c>
      <c r="CP432" vm="25367">
        <f ca="1"/>
        <v>114.37</v>
      </c>
      <c r="CQ432" vm="11600">
        <f ca="1"/>
        <v>108.74</v>
      </c>
      <c r="CR432" vm="2846">
        <f ca="1"/>
        <v>98.59</v>
      </c>
      <c r="CS432" vm="7220">
        <f ca="1"/>
        <v>86.74</v>
      </c>
      <c r="CT432" vm="22068">
        <f ca="1"/>
        <v>96.93</v>
      </c>
      <c r="CU432" vm="26190">
        <f ca="1"/>
        <v>112.42</v>
      </c>
      <c r="CV432" vm="4019">
        <f ca="1"/>
        <v>104.46</v>
      </c>
      <c r="CW432" vm="12289">
        <f ca="1"/>
        <v>104.92</v>
      </c>
      <c r="CX432" vm="8324">
        <f ca="1"/>
        <v>108.32</v>
      </c>
      <c r="CY432" vm="21741">
        <f ca="1"/>
        <v>106.59</v>
      </c>
      <c r="CZ432" vm="9885">
        <f ca="1"/>
        <v>92.66</v>
      </c>
      <c r="DA432" vm="12889">
        <f ca="1"/>
        <v>106.58</v>
      </c>
      <c r="DB432" vm="22207">
        <f ca="1"/>
        <v>113.62</v>
      </c>
      <c r="DC432" vm="15349">
        <f ca="1"/>
        <v>109.59</v>
      </c>
      <c r="DD432" vm="6506">
        <f ca="1"/>
        <v>98.77</v>
      </c>
      <c r="DE432" vm="12560">
        <f ca="1"/>
        <v>87.58</v>
      </c>
      <c r="DF432" vm="8009">
        <f ca="1"/>
        <v>87.59</v>
      </c>
      <c r="DG432" vm="19555">
        <f ca="1"/>
        <v>88.68</v>
      </c>
    </row>
    <row r="433" spans="2:111" x14ac:dyDescent="0.55000000000000004">
      <c r="B433" t="e" vm="26191">
        <v>#VALUE!</v>
      </c>
      <c r="C433" t="str" cm="1">
        <f t="array" aca="1" ref="C433" ca="1">_FV(B433,"Industry")</f>
        <v>Semiconductors &amp; Semiconductor Equipment</v>
      </c>
      <c r="D433" cm="1" vm="10874">
        <f t="array" aca="1" ref="D433:DG433" ca="1">IFERROR(TRANSPOSE(_xlfn.STOCKHISTORY(B433,$B$1,$C$1,2,0,1)),"")</f>
        <v>39.6</v>
      </c>
      <c r="E433" vm="12237">
        <f ca="1"/>
        <v>45.08</v>
      </c>
      <c r="F433" vm="12253">
        <f ca="1"/>
        <v>50.41</v>
      </c>
      <c r="G433" vm="9809">
        <f ca="1"/>
        <v>45.03</v>
      </c>
      <c r="H433" vm="3890">
        <f ca="1"/>
        <v>50.97</v>
      </c>
      <c r="I433" vm="17568">
        <f ca="1"/>
        <v>55.26</v>
      </c>
      <c r="J433" vm="12117">
        <f ca="1"/>
        <v>63.23</v>
      </c>
      <c r="K433" vm="10800">
        <f ca="1"/>
        <v>57.43</v>
      </c>
      <c r="L433" vm="9426">
        <f ca="1"/>
        <v>55.74</v>
      </c>
      <c r="M433" vm="9437">
        <f ca="1"/>
        <v>55.65</v>
      </c>
      <c r="N433" vm="3039">
        <f ca="1"/>
        <v>53.41</v>
      </c>
      <c r="O433" vm="2515">
        <f ca="1"/>
        <v>52.73</v>
      </c>
      <c r="P433" vm="2060">
        <f ca="1"/>
        <v>64.209999999999994</v>
      </c>
      <c r="Q433" vm="9448">
        <f ca="1"/>
        <v>66.099999999999994</v>
      </c>
      <c r="R433" vm="11973">
        <f ca="1"/>
        <v>68.56</v>
      </c>
      <c r="S433" vm="14358">
        <f ca="1"/>
        <v>68.03</v>
      </c>
      <c r="T433" vm="16921">
        <f ca="1"/>
        <v>77.95</v>
      </c>
      <c r="U433" vm="7324">
        <f ca="1"/>
        <v>63.32</v>
      </c>
      <c r="V433" vm="11973">
        <f ca="1"/>
        <v>68.56</v>
      </c>
      <c r="W433" vm="9761">
        <f ca="1"/>
        <v>73.22</v>
      </c>
      <c r="X433" vm="14742">
        <f ca="1"/>
        <v>70.680000000000007</v>
      </c>
      <c r="Y433" vm="20070">
        <f ca="1"/>
        <v>75.81</v>
      </c>
      <c r="Z433" vm="12695">
        <f ca="1"/>
        <v>76.58</v>
      </c>
      <c r="AA433" vm="12795">
        <f ca="1"/>
        <v>66.599999999999994</v>
      </c>
      <c r="AB433" vm="6314">
        <f ca="1"/>
        <v>71.77</v>
      </c>
      <c r="AC433" vm="7216">
        <f ca="1"/>
        <v>80.709999999999994</v>
      </c>
      <c r="AD433" vm="12414">
        <f ca="1"/>
        <v>70.45</v>
      </c>
      <c r="AE433" vm="11914">
        <f ca="1"/>
        <v>67.400000000000006</v>
      </c>
      <c r="AF433" vm="6706">
        <f ca="1"/>
        <v>80.25</v>
      </c>
      <c r="AG433" vm="3178">
        <f ca="1"/>
        <v>80.17</v>
      </c>
      <c r="AH433" vm="10772">
        <f ca="1"/>
        <v>81.760000000000005</v>
      </c>
      <c r="AI433" vm="18216">
        <f ca="1"/>
        <v>80.09</v>
      </c>
      <c r="AJ433" vm="6318">
        <f ca="1"/>
        <v>76.89</v>
      </c>
      <c r="AK433" vm="20057">
        <f ca="1"/>
        <v>73.510000000000005</v>
      </c>
      <c r="AL433" vm="18153">
        <f ca="1"/>
        <v>65.81</v>
      </c>
      <c r="AM433" vm="11911">
        <f ca="1"/>
        <v>60.73</v>
      </c>
      <c r="AN433" vm="18190">
        <f ca="1"/>
        <v>65.36</v>
      </c>
      <c r="AO433" vm="14410">
        <f ca="1"/>
        <v>70.14</v>
      </c>
      <c r="AP433" vm="9965">
        <f ca="1"/>
        <v>71.73</v>
      </c>
      <c r="AQ433" vm="9759">
        <f ca="1"/>
        <v>75.61</v>
      </c>
      <c r="AR433" vm="4749">
        <f ca="1"/>
        <v>61.18</v>
      </c>
      <c r="AS433" vm="5122">
        <f ca="1"/>
        <v>66.61</v>
      </c>
      <c r="AT433" vm="10022">
        <f ca="1"/>
        <v>73.290000000000006</v>
      </c>
      <c r="AU433" vm="20720">
        <f ca="1"/>
        <v>71.430000000000007</v>
      </c>
      <c r="AV433" vm="19748">
        <f ca="1"/>
        <v>74.14</v>
      </c>
      <c r="AW433" vm="19769">
        <f ca="1"/>
        <v>80.86</v>
      </c>
      <c r="AX433" vm="3842">
        <f ca="1"/>
        <v>104.21</v>
      </c>
      <c r="AY433" vm="6676">
        <f ca="1"/>
        <v>116.23</v>
      </c>
      <c r="AZ433" vm="26192">
        <f ca="1"/>
        <v>105.86</v>
      </c>
      <c r="BA433" vm="1183">
        <f ca="1"/>
        <v>100.58</v>
      </c>
      <c r="BB433" vm="21473">
        <f ca="1"/>
        <v>80.63</v>
      </c>
      <c r="BC433" vm="5102">
        <f ca="1"/>
        <v>98.03</v>
      </c>
      <c r="BD433" vm="7508">
        <f ca="1"/>
        <v>104.74</v>
      </c>
      <c r="BE433" vm="7204">
        <f ca="1"/>
        <v>110.53</v>
      </c>
      <c r="BF433" vm="2556">
        <f ca="1"/>
        <v>128.15</v>
      </c>
      <c r="BG433" vm="26193">
        <f ca="1"/>
        <v>128.27000000000001</v>
      </c>
      <c r="BH433" vm="5524">
        <f ca="1"/>
        <v>129.01</v>
      </c>
      <c r="BI433" vm="17115">
        <f ca="1"/>
        <v>127.36</v>
      </c>
      <c r="BJ433" vm="16730">
        <f ca="1"/>
        <v>156.68</v>
      </c>
      <c r="BK433" vm="26194">
        <f ca="1"/>
        <v>166.27</v>
      </c>
      <c r="BL433" vm="26195">
        <f ca="1"/>
        <v>170.88</v>
      </c>
      <c r="BM433" vm="19300">
        <f ca="1"/>
        <v>174.73</v>
      </c>
      <c r="BN433" vm="23775">
        <f ca="1"/>
        <v>182.7</v>
      </c>
      <c r="BO433" vm="26196">
        <f ca="1"/>
        <v>188.17</v>
      </c>
      <c r="BP433" vm="26197">
        <f ca="1"/>
        <v>182.72</v>
      </c>
      <c r="BQ433" vm="24581">
        <f ca="1"/>
        <v>195.65</v>
      </c>
      <c r="BR433" vm="20779">
        <f ca="1"/>
        <v>189.59</v>
      </c>
      <c r="BS433" vm="14795">
        <f ca="1"/>
        <v>188.03</v>
      </c>
      <c r="BT433" vm="26198">
        <f ca="1"/>
        <v>167.19</v>
      </c>
      <c r="BU433" vm="26199">
        <f ca="1"/>
        <v>168.23</v>
      </c>
      <c r="BV433" vm="5300">
        <f ca="1"/>
        <v>146.22999999999999</v>
      </c>
      <c r="BW433" vm="4821">
        <f ca="1"/>
        <v>156.38999999999999</v>
      </c>
      <c r="BX433" vm="3697">
        <f ca="1"/>
        <v>137.28</v>
      </c>
      <c r="BY433" vm="22303">
        <f ca="1"/>
        <v>136.78</v>
      </c>
      <c r="BZ433" vm="16318">
        <f ca="1"/>
        <v>124.1</v>
      </c>
      <c r="CA433" vm="8151">
        <f ca="1"/>
        <v>113.78</v>
      </c>
      <c r="CB433" vm="19745">
        <f ca="1"/>
        <v>111.75</v>
      </c>
      <c r="CC433" vm="3786">
        <f ca="1"/>
        <v>94.32</v>
      </c>
      <c r="CD433" vm="2886">
        <f ca="1"/>
        <v>104.07</v>
      </c>
      <c r="CE433" vm="13218">
        <f ca="1"/>
        <v>89.78</v>
      </c>
      <c r="CF433" vm="18514">
        <f ca="1"/>
        <v>79.41</v>
      </c>
      <c r="CG433" vm="6787">
        <f ca="1"/>
        <v>86.08</v>
      </c>
      <c r="CH433" vm="15801">
        <f ca="1"/>
        <v>99.25</v>
      </c>
      <c r="CI433" vm="17596">
        <f ca="1"/>
        <v>90.64</v>
      </c>
      <c r="CJ433" vm="6351">
        <f ca="1"/>
        <v>108.66</v>
      </c>
      <c r="CK433" vm="11595">
        <f ca="1"/>
        <v>100.89</v>
      </c>
      <c r="CL433" vm="16919">
        <f ca="1"/>
        <v>101.57</v>
      </c>
      <c r="CM433" vm="26200">
        <f ca="1"/>
        <v>92.08</v>
      </c>
      <c r="CN433" vm="26201">
        <f ca="1"/>
        <v>97.26</v>
      </c>
      <c r="CO433" vm="9996">
        <f ca="1"/>
        <v>102.03</v>
      </c>
      <c r="CP433" vm="10715">
        <f ca="1"/>
        <v>110.02</v>
      </c>
      <c r="CQ433" vm="9662">
        <f ca="1"/>
        <v>107.39</v>
      </c>
      <c r="CR433" vm="23546">
        <f ca="1"/>
        <v>95.47</v>
      </c>
      <c r="CS433" vm="2802">
        <f ca="1"/>
        <v>87.42</v>
      </c>
      <c r="CT433" vm="18528">
        <f ca="1"/>
        <v>96.5</v>
      </c>
      <c r="CU433" vm="3242">
        <f ca="1"/>
        <v>112.61</v>
      </c>
      <c r="CV433" vm="19244">
        <f ca="1"/>
        <v>99.74</v>
      </c>
      <c r="CW433" vm="18001">
        <f ca="1"/>
        <v>114.55</v>
      </c>
      <c r="CX433" vm="12302">
        <f ca="1"/>
        <v>114.83</v>
      </c>
      <c r="CY433" vm="26202">
        <f ca="1"/>
        <v>116.84</v>
      </c>
      <c r="CZ433" vm="26203">
        <f ca="1"/>
        <v>98.39</v>
      </c>
      <c r="DA433" vm="7477">
        <f ca="1"/>
        <v>116.04</v>
      </c>
      <c r="DB433" vm="12024">
        <f ca="1"/>
        <v>119.8</v>
      </c>
      <c r="DC433" vm="19657">
        <f ca="1"/>
        <v>115.89</v>
      </c>
      <c r="DD433" vm="26204">
        <f ca="1"/>
        <v>103.3</v>
      </c>
      <c r="DE433" vm="8945">
        <f ca="1"/>
        <v>71.260000000000005</v>
      </c>
      <c r="DF433" vm="19187">
        <f ca="1"/>
        <v>69.05</v>
      </c>
      <c r="DG433" vm="11063">
        <f ca="1"/>
        <v>69.930000000000007</v>
      </c>
    </row>
    <row r="434" spans="2:111" x14ac:dyDescent="0.55000000000000004">
      <c r="B434" t="e" vm="26205">
        <v>#VALUE!</v>
      </c>
      <c r="C434" t="str" cm="1">
        <f t="array" aca="1" ref="C434" ca="1">_FV(B434,"Industry")</f>
        <v>Software &amp; IT Services</v>
      </c>
      <c r="D434" cm="1" vm="21610">
        <f t="array" aca="1" ref="D434:DG434" ca="1">IFERROR(TRANSPOSE(_xlfn.STOCKHISTORY(B434,$B$1,$C$1,2,0,1)),"")</f>
        <v>55.09</v>
      </c>
      <c r="E434" vm="5027">
        <f ca="1"/>
        <v>50.88</v>
      </c>
      <c r="F434" vm="10489">
        <f ca="1"/>
        <v>55.23</v>
      </c>
      <c r="G434" vm="22122">
        <f ca="1"/>
        <v>49.87</v>
      </c>
      <c r="H434" vm="2164">
        <f ca="1"/>
        <v>53</v>
      </c>
      <c r="I434" vm="26206">
        <f ca="1"/>
        <v>51.17</v>
      </c>
      <c r="J434" vm="1233">
        <f ca="1"/>
        <v>56.68</v>
      </c>
      <c r="K434" vm="2505">
        <f ca="1"/>
        <v>57.46</v>
      </c>
      <c r="L434" vm="18189">
        <f ca="1"/>
        <v>57.6</v>
      </c>
      <c r="M434" vm="3454">
        <f ca="1"/>
        <v>59.92</v>
      </c>
      <c r="N434" vm="19528">
        <f ca="1"/>
        <v>60.26</v>
      </c>
      <c r="O434" vm="2152">
        <f ca="1"/>
        <v>62.14</v>
      </c>
      <c r="P434" vm="10507">
        <f ca="1"/>
        <v>64.650000000000006</v>
      </c>
      <c r="Q434" vm="19163">
        <f ca="1"/>
        <v>63.98</v>
      </c>
      <c r="R434" vm="26207">
        <f ca="1"/>
        <v>65.86</v>
      </c>
      <c r="S434" vm="14348">
        <f ca="1"/>
        <v>68.459999999999994</v>
      </c>
      <c r="T434" vm="18479">
        <f ca="1"/>
        <v>69.84</v>
      </c>
      <c r="U434" vm="15939">
        <f ca="1"/>
        <v>68.930000000000007</v>
      </c>
      <c r="V434" vm="5258">
        <f ca="1"/>
        <v>72.7</v>
      </c>
      <c r="W434" vm="20935">
        <f ca="1"/>
        <v>74.77</v>
      </c>
      <c r="X434" vm="17629">
        <f ca="1"/>
        <v>74.489999999999995</v>
      </c>
      <c r="Y434" vm="26208">
        <f ca="1"/>
        <v>83.18</v>
      </c>
      <c r="Z434" vm="6786">
        <f ca="1"/>
        <v>84.17</v>
      </c>
      <c r="AA434" vm="6503">
        <f ca="1"/>
        <v>85.54</v>
      </c>
      <c r="AB434" vm="2885">
        <f ca="1"/>
        <v>95.01</v>
      </c>
      <c r="AC434" vm="26209">
        <f ca="1"/>
        <v>93.77</v>
      </c>
      <c r="AD434" vm="16920">
        <f ca="1"/>
        <v>91.27</v>
      </c>
      <c r="AE434" vm="19730">
        <f ca="1"/>
        <v>93.52</v>
      </c>
      <c r="AF434" vm="4024">
        <f ca="1"/>
        <v>98.84</v>
      </c>
      <c r="AG434" vm="6636">
        <f ca="1"/>
        <v>98.61</v>
      </c>
      <c r="AH434" vm="26210">
        <f ca="1"/>
        <v>106.08</v>
      </c>
      <c r="AI434" vm="19687">
        <f ca="1"/>
        <v>112.33</v>
      </c>
      <c r="AJ434" vm="25367">
        <f ca="1"/>
        <v>114.37</v>
      </c>
      <c r="AK434" vm="26211">
        <f ca="1"/>
        <v>106.81</v>
      </c>
      <c r="AL434" vm="20527">
        <f ca="1"/>
        <v>110.89</v>
      </c>
      <c r="AM434" vm="16919">
        <f ca="1"/>
        <v>101.57</v>
      </c>
      <c r="AN434" vm="19012">
        <f ca="1"/>
        <v>104.43</v>
      </c>
      <c r="AO434" vm="2899">
        <f ca="1"/>
        <v>112.03</v>
      </c>
      <c r="AP434" vm="22079">
        <f ca="1"/>
        <v>117.94</v>
      </c>
      <c r="AQ434" vm="6692">
        <f ca="1"/>
        <v>130.6</v>
      </c>
      <c r="AR434" vm="17104">
        <f ca="1"/>
        <v>123.68</v>
      </c>
      <c r="AS434" vm="3744">
        <f ca="1"/>
        <v>133.96</v>
      </c>
      <c r="AT434" vm="1507">
        <f ca="1"/>
        <v>136.27000000000001</v>
      </c>
      <c r="AU434" vm="21240">
        <f ca="1"/>
        <v>137.86000000000001</v>
      </c>
      <c r="AV434" vm="14397">
        <f ca="1"/>
        <v>139.03</v>
      </c>
      <c r="AW434" vm="26212">
        <f ca="1"/>
        <v>143.37</v>
      </c>
      <c r="AX434" vm="26213">
        <f ca="1"/>
        <v>151.38</v>
      </c>
      <c r="AY434" vm="2564">
        <f ca="1"/>
        <v>157.69999999999999</v>
      </c>
      <c r="AZ434" vm="26214">
        <f ca="1"/>
        <v>170.23</v>
      </c>
      <c r="BA434" vm="26215">
        <f ca="1"/>
        <v>162.01</v>
      </c>
      <c r="BB434" vm="8346">
        <f ca="1"/>
        <v>157.71</v>
      </c>
      <c r="BC434" vm="26216">
        <f ca="1"/>
        <v>179.21</v>
      </c>
      <c r="BD434" vm="26217">
        <f ca="1"/>
        <v>183.25</v>
      </c>
      <c r="BE434" vm="2625">
        <f ca="1"/>
        <v>203.51</v>
      </c>
      <c r="BF434" vm="13281">
        <f ca="1"/>
        <v>205.01</v>
      </c>
      <c r="BG434" vm="23077">
        <f ca="1"/>
        <v>225.53</v>
      </c>
      <c r="BH434" vm="15445">
        <f ca="1"/>
        <v>210.33</v>
      </c>
      <c r="BI434" vm="26218">
        <f ca="1"/>
        <v>202.47</v>
      </c>
      <c r="BJ434" vm="6115">
        <f ca="1"/>
        <v>214.07</v>
      </c>
      <c r="BK434" vm="26219">
        <f ca="1"/>
        <v>222.42</v>
      </c>
      <c r="BL434" vm="2310">
        <f ca="1"/>
        <v>231.96</v>
      </c>
      <c r="BM434" vm="1291">
        <f ca="1"/>
        <v>232.38</v>
      </c>
      <c r="BN434" vm="26220">
        <f ca="1"/>
        <v>235.77</v>
      </c>
      <c r="BO434" vm="26221">
        <f ca="1"/>
        <v>252.18</v>
      </c>
      <c r="BP434" vm="26222">
        <f ca="1"/>
        <v>249.68</v>
      </c>
      <c r="BQ434" vm="26223">
        <f ca="1"/>
        <v>270.89999999999998</v>
      </c>
      <c r="BR434" vm="26224">
        <f ca="1"/>
        <v>284.91000000000003</v>
      </c>
      <c r="BS434" vm="26225">
        <f ca="1"/>
        <v>301.88</v>
      </c>
      <c r="BT434" vm="7282">
        <f ca="1"/>
        <v>281.92</v>
      </c>
      <c r="BU434" vm="26226">
        <f ca="1"/>
        <v>331.62</v>
      </c>
      <c r="BV434" vm="26227">
        <f ca="1"/>
        <v>330.59</v>
      </c>
      <c r="BW434" vm="26228">
        <f ca="1"/>
        <v>336.32</v>
      </c>
      <c r="BX434" vm="26229">
        <f ca="1"/>
        <v>310.98</v>
      </c>
      <c r="BY434" vm="26230">
        <f ca="1"/>
        <v>298.79000000000002</v>
      </c>
      <c r="BZ434" vm="26231">
        <f ca="1"/>
        <v>308.31</v>
      </c>
      <c r="CA434" vm="8756">
        <f ca="1"/>
        <v>277.52</v>
      </c>
      <c r="CB434" vm="19983">
        <f ca="1"/>
        <v>271.87</v>
      </c>
      <c r="CC434" vm="26232">
        <f ca="1"/>
        <v>256.83</v>
      </c>
      <c r="CD434" vm="26233">
        <f ca="1"/>
        <v>280.74</v>
      </c>
      <c r="CE434" vm="26234">
        <f ca="1"/>
        <v>261.47000000000003</v>
      </c>
      <c r="CF434" vm="26235">
        <f ca="1"/>
        <v>232.9</v>
      </c>
      <c r="CG434" vm="26236">
        <f ca="1"/>
        <v>232.13</v>
      </c>
      <c r="CH434" vm="26237">
        <f ca="1"/>
        <v>255.14</v>
      </c>
      <c r="CI434" vm="26238">
        <f ca="1"/>
        <v>239.82</v>
      </c>
      <c r="CJ434" vm="18692">
        <f ca="1"/>
        <v>247.81</v>
      </c>
      <c r="CK434" vm="26239">
        <f ca="1"/>
        <v>249.42</v>
      </c>
      <c r="CL434" vm="15389">
        <f ca="1"/>
        <v>288.3</v>
      </c>
      <c r="CM434" vm="26240">
        <f ca="1"/>
        <v>307.26</v>
      </c>
      <c r="CN434" vm="26241">
        <f ca="1"/>
        <v>328.39</v>
      </c>
      <c r="CO434" vm="26242">
        <f ca="1"/>
        <v>340.54</v>
      </c>
      <c r="CP434" vm="26243">
        <f ca="1"/>
        <v>335.92</v>
      </c>
      <c r="CQ434" vm="26244">
        <f ca="1"/>
        <v>327.76</v>
      </c>
      <c r="CR434" vm="26245">
        <f ca="1"/>
        <v>315.75</v>
      </c>
      <c r="CS434" vm="26246">
        <f ca="1"/>
        <v>338.11</v>
      </c>
      <c r="CT434" vm="26247">
        <f ca="1"/>
        <v>378.91</v>
      </c>
      <c r="CU434" vm="26248">
        <f ca="1"/>
        <v>376.04</v>
      </c>
      <c r="CV434" vm="26249">
        <f ca="1"/>
        <v>397.58</v>
      </c>
      <c r="CW434" vm="26250">
        <f ca="1"/>
        <v>413.64</v>
      </c>
      <c r="CX434" vm="26251">
        <f ca="1"/>
        <v>420.72</v>
      </c>
      <c r="CY434" vm="26252">
        <f ca="1"/>
        <v>389.33</v>
      </c>
      <c r="CZ434" vm="26253">
        <f ca="1"/>
        <v>415.13</v>
      </c>
      <c r="DA434" vm="26254">
        <f ca="1"/>
        <v>446.95</v>
      </c>
      <c r="DB434" vm="26255">
        <f ca="1"/>
        <v>418.35</v>
      </c>
      <c r="DC434" vm="26256">
        <f ca="1"/>
        <v>417.14</v>
      </c>
      <c r="DD434" vm="26257">
        <f ca="1"/>
        <v>430.3</v>
      </c>
      <c r="DE434" vm="26258">
        <f ca="1"/>
        <v>406.35</v>
      </c>
      <c r="DF434" vm="26259">
        <f ca="1"/>
        <v>423.46</v>
      </c>
      <c r="DG434" vm="26260">
        <f ca="1"/>
        <v>421.5</v>
      </c>
    </row>
    <row r="435" spans="2:111" x14ac:dyDescent="0.55000000000000004">
      <c r="B435" t="e" vm="26261">
        <v>#VALUE!</v>
      </c>
      <c r="C435" t="str" cm="1">
        <f t="array" aca="1" ref="C435" ca="1">_FV(B435,"Industry")</f>
        <v>Software &amp; IT Services</v>
      </c>
      <c r="D435" cm="1" vm="1193">
        <f t="array" aca="1" ref="D435:DG435" ca="1">IFERROR(TRANSPOSE(_xlfn.STOCKHISTORY(B435,$B$1,$C$1,2,0,1)),"")</f>
        <v>112.21</v>
      </c>
      <c r="E435" vm="14990">
        <f ca="1"/>
        <v>106.92</v>
      </c>
      <c r="F435" vm="17875">
        <f ca="1"/>
        <v>114.1</v>
      </c>
      <c r="G435" vm="18533">
        <f ca="1"/>
        <v>117.58</v>
      </c>
      <c r="H435" vm="21388">
        <f ca="1"/>
        <v>118.81</v>
      </c>
      <c r="I435" vm="17643">
        <f ca="1"/>
        <v>114.28</v>
      </c>
      <c r="J435" vm="15819">
        <f ca="1"/>
        <v>123.94</v>
      </c>
      <c r="K435" vm="11218">
        <f ca="1"/>
        <v>126.12</v>
      </c>
      <c r="L435" vm="26193">
        <f ca="1"/>
        <v>128.27000000000001</v>
      </c>
      <c r="M435" vm="12756">
        <f ca="1"/>
        <v>130.99</v>
      </c>
      <c r="N435" vm="26262">
        <f ca="1"/>
        <v>118.42</v>
      </c>
      <c r="O435" vm="10709">
        <f ca="1"/>
        <v>115.05</v>
      </c>
      <c r="P435" vm="15713">
        <f ca="1"/>
        <v>130.32</v>
      </c>
      <c r="Q435" vm="8328">
        <f ca="1"/>
        <v>135.54</v>
      </c>
      <c r="R435" vm="9706">
        <f ca="1"/>
        <v>142.05000000000001</v>
      </c>
      <c r="S435" vm="26263">
        <f ca="1"/>
        <v>150.25</v>
      </c>
      <c r="T435" vm="26264">
        <f ca="1"/>
        <v>151.46</v>
      </c>
      <c r="U435" vm="26265">
        <f ca="1"/>
        <v>150.97999999999999</v>
      </c>
      <c r="V435" vm="8685">
        <f ca="1"/>
        <v>169.25</v>
      </c>
      <c r="W435" vm="16732">
        <f ca="1"/>
        <v>171.97</v>
      </c>
      <c r="X435" vm="26266">
        <f ca="1"/>
        <v>170.87</v>
      </c>
      <c r="Y435" vm="26267">
        <f ca="1"/>
        <v>180.06</v>
      </c>
      <c r="Z435" vm="15744">
        <f ca="1"/>
        <v>177.18</v>
      </c>
      <c r="AA435" vm="26268">
        <f ca="1"/>
        <v>176.46</v>
      </c>
      <c r="AB435" vm="13239">
        <f ca="1"/>
        <v>186.89</v>
      </c>
      <c r="AC435" vm="3858">
        <f ca="1"/>
        <v>178.32</v>
      </c>
      <c r="AD435" vm="12921">
        <f ca="1"/>
        <v>159.79</v>
      </c>
      <c r="AE435" vm="21248">
        <f ca="1"/>
        <v>172</v>
      </c>
      <c r="AF435" vm="12356">
        <f ca="1"/>
        <v>191.78</v>
      </c>
      <c r="AG435" vm="23960">
        <f ca="1"/>
        <v>194.32</v>
      </c>
      <c r="AH435" vm="1539">
        <f ca="1"/>
        <v>172.58</v>
      </c>
      <c r="AI435" vm="26269">
        <f ca="1"/>
        <v>175.73</v>
      </c>
      <c r="AJ435" vm="15821">
        <f ca="1"/>
        <v>164.46</v>
      </c>
      <c r="AK435" vm="15739">
        <f ca="1"/>
        <v>151.79</v>
      </c>
      <c r="AL435" vm="8883">
        <f ca="1"/>
        <v>140.61000000000001</v>
      </c>
      <c r="AM435" vm="4036">
        <f ca="1"/>
        <v>131.09</v>
      </c>
      <c r="AN435" vm="26270">
        <f ca="1"/>
        <v>166.69</v>
      </c>
      <c r="AO435" vm="26271">
        <f ca="1"/>
        <v>161.44999999999999</v>
      </c>
      <c r="AP435" vm="26270">
        <f ca="1"/>
        <v>166.69</v>
      </c>
      <c r="AQ435" vm="1537">
        <f ca="1"/>
        <v>193.4</v>
      </c>
      <c r="AR435" vm="26272">
        <f ca="1"/>
        <v>177.47</v>
      </c>
      <c r="AS435" vm="26273">
        <f ca="1"/>
        <v>193</v>
      </c>
      <c r="AT435" vm="26274">
        <f ca="1"/>
        <v>194.23</v>
      </c>
      <c r="AU435" vm="26275">
        <f ca="1"/>
        <v>185.67</v>
      </c>
      <c r="AV435" vm="2435">
        <f ca="1"/>
        <v>178.08</v>
      </c>
      <c r="AW435" vm="23465">
        <f ca="1"/>
        <v>191.65</v>
      </c>
      <c r="AX435" vm="26276">
        <f ca="1"/>
        <v>201.64</v>
      </c>
      <c r="AY435" vm="5829">
        <f ca="1"/>
        <v>205.25</v>
      </c>
      <c r="AZ435" vm="26277">
        <f ca="1"/>
        <v>201.91</v>
      </c>
      <c r="BA435" vm="26278">
        <f ca="1"/>
        <v>192.47</v>
      </c>
      <c r="BB435" vm="17845">
        <f ca="1"/>
        <v>166.8</v>
      </c>
      <c r="BC435" vm="26279">
        <f ca="1"/>
        <v>204.71</v>
      </c>
      <c r="BD435" vm="26280">
        <f ca="1"/>
        <v>225.09</v>
      </c>
      <c r="BE435" vm="26281">
        <f ca="1"/>
        <v>227.07</v>
      </c>
      <c r="BF435" vm="26282">
        <f ca="1"/>
        <v>253.67</v>
      </c>
      <c r="BG435" vm="16788">
        <f ca="1"/>
        <v>293.2</v>
      </c>
      <c r="BH435" vm="26283">
        <f ca="1"/>
        <v>261.89999999999998</v>
      </c>
      <c r="BI435" vm="26284">
        <f ca="1"/>
        <v>263.11</v>
      </c>
      <c r="BJ435" vm="26285">
        <f ca="1"/>
        <v>276.97000000000003</v>
      </c>
      <c r="BK435" vm="26286">
        <f ca="1"/>
        <v>273.16000000000003</v>
      </c>
      <c r="BL435" vm="2111">
        <f ca="1"/>
        <v>258.33</v>
      </c>
      <c r="BM435" vm="15963">
        <f ca="1"/>
        <v>257.62</v>
      </c>
      <c r="BN435" vm="18442">
        <f ca="1"/>
        <v>294.52999999999997</v>
      </c>
      <c r="BO435" vm="26287">
        <f ca="1"/>
        <v>325.08</v>
      </c>
      <c r="BP435" vm="23486">
        <f ca="1"/>
        <v>328.73</v>
      </c>
      <c r="BQ435" vm="8255">
        <f ca="1"/>
        <v>347.71</v>
      </c>
      <c r="BR435" vm="1427">
        <f ca="1"/>
        <v>356.3</v>
      </c>
      <c r="BS435" vm="25978">
        <f ca="1"/>
        <v>379.38</v>
      </c>
      <c r="BT435" vm="26288">
        <f ca="1"/>
        <v>339.39</v>
      </c>
      <c r="BU435" vm="5364">
        <f ca="1"/>
        <v>323.57</v>
      </c>
      <c r="BV435" vm="26289">
        <f ca="1"/>
        <v>324.45999999999998</v>
      </c>
      <c r="BW435" vm="26290">
        <f ca="1"/>
        <v>336.35</v>
      </c>
      <c r="BX435" vm="26291">
        <f ca="1"/>
        <v>313.26</v>
      </c>
      <c r="BY435" vm="3723">
        <f ca="1"/>
        <v>211.03</v>
      </c>
      <c r="BZ435" vm="26292">
        <f ca="1"/>
        <v>222.36</v>
      </c>
      <c r="CA435" vm="26293">
        <f ca="1"/>
        <v>200.47</v>
      </c>
      <c r="CB435" vm="21364">
        <f ca="1"/>
        <v>193.64</v>
      </c>
      <c r="CC435" vm="25734">
        <f ca="1"/>
        <v>161.25</v>
      </c>
      <c r="CD435" vm="26294">
        <f ca="1"/>
        <v>159.1</v>
      </c>
      <c r="CE435" vm="23226">
        <f ca="1"/>
        <v>162.93</v>
      </c>
      <c r="CF435" vm="9691">
        <f ca="1"/>
        <v>135.68</v>
      </c>
      <c r="CG435" vm="12619">
        <f ca="1"/>
        <v>93.16</v>
      </c>
      <c r="CH435" vm="18534">
        <f ca="1"/>
        <v>118.1</v>
      </c>
      <c r="CI435" vm="10698">
        <f ca="1"/>
        <v>120.34</v>
      </c>
      <c r="CJ435" vm="2824">
        <f ca="1"/>
        <v>148.97</v>
      </c>
      <c r="CK435" vm="26295">
        <f ca="1"/>
        <v>174.94</v>
      </c>
      <c r="CL435" vm="26296">
        <f ca="1"/>
        <v>211.94</v>
      </c>
      <c r="CM435" vm="4916">
        <f ca="1"/>
        <v>240.32</v>
      </c>
      <c r="CN435" vm="26297">
        <f ca="1"/>
        <v>264.72000000000003</v>
      </c>
      <c r="CO435" vm="15644">
        <f ca="1"/>
        <v>286.98</v>
      </c>
      <c r="CP435" vm="8440">
        <f ca="1"/>
        <v>318.60000000000002</v>
      </c>
      <c r="CQ435" vm="26298">
        <f ca="1"/>
        <v>295.89</v>
      </c>
      <c r="CR435" vm="26299">
        <f ca="1"/>
        <v>300.20999999999998</v>
      </c>
      <c r="CS435" vm="26300">
        <f ca="1"/>
        <v>301.27</v>
      </c>
      <c r="CT435" vm="26301">
        <f ca="1"/>
        <v>327.14999999999998</v>
      </c>
      <c r="CU435" vm="26302">
        <f ca="1"/>
        <v>353.96</v>
      </c>
      <c r="CV435" vm="11643">
        <f ca="1"/>
        <v>390.14</v>
      </c>
      <c r="CW435" vm="26303">
        <f ca="1"/>
        <v>490.13</v>
      </c>
      <c r="CX435" vm="26304">
        <f ca="1"/>
        <v>485.58</v>
      </c>
      <c r="CY435" vm="26305">
        <f ca="1"/>
        <v>430.17</v>
      </c>
      <c r="CZ435" vm="26306">
        <f ca="1"/>
        <v>466.83</v>
      </c>
      <c r="DA435" vm="26307">
        <f ca="1"/>
        <v>504.22</v>
      </c>
      <c r="DB435" vm="26308">
        <f ca="1"/>
        <v>474.83</v>
      </c>
      <c r="DC435" vm="26309">
        <f ca="1"/>
        <v>521.30999999999995</v>
      </c>
      <c r="DD435" vm="26310">
        <f ca="1"/>
        <v>572.44000000000005</v>
      </c>
      <c r="DE435" vm="26311">
        <f ca="1"/>
        <v>567.58000000000004</v>
      </c>
      <c r="DF435" vm="26312">
        <f ca="1"/>
        <v>574.32000000000005</v>
      </c>
      <c r="DG435" vm="26313">
        <f ca="1"/>
        <v>585.51</v>
      </c>
    </row>
    <row r="436" spans="2:111" x14ac:dyDescent="0.55000000000000004">
      <c r="B436" t="e" vm="26314">
        <v>#VALUE!</v>
      </c>
      <c r="C436" t="str" cm="1">
        <f t="array" aca="1" ref="C436" ca="1">_FV(B436,"Industry")</f>
        <v>Software &amp; IT Services</v>
      </c>
      <c r="D436" cm="1" vm="26315">
        <f t="array" aca="1" ref="D436:DG436" ca="1">IFERROR(TRANSPOSE(_xlfn.STOCKHISTORY(B436,$B$1,$C$1,2,0,1)),"")</f>
        <v>38.067500000000003</v>
      </c>
      <c r="E436" vm="26316">
        <f ca="1"/>
        <v>35.860999999999997</v>
      </c>
      <c r="F436" vm="26317">
        <f ca="1"/>
        <v>38.145000000000003</v>
      </c>
      <c r="G436" vm="26318">
        <f ca="1"/>
        <v>35.393999999999998</v>
      </c>
      <c r="H436" vm="26319">
        <f ca="1"/>
        <v>37.442500000000003</v>
      </c>
      <c r="I436" vm="26320">
        <f ca="1"/>
        <v>35.176499999999997</v>
      </c>
      <c r="J436" vm="26321">
        <f ca="1"/>
        <v>39.567</v>
      </c>
      <c r="K436" vm="26322">
        <f ca="1"/>
        <v>39.4925</v>
      </c>
      <c r="L436" vm="26323">
        <f ca="1"/>
        <v>40.203000000000003</v>
      </c>
      <c r="M436" vm="26324">
        <f ca="1"/>
        <v>40.494999999999997</v>
      </c>
      <c r="N436" vm="26325">
        <f ca="1"/>
        <v>38.793999999999997</v>
      </c>
      <c r="O436" vm="26326">
        <f ca="1"/>
        <v>39.622500000000002</v>
      </c>
      <c r="P436" vm="26327">
        <f ca="1"/>
        <v>41.009500000000003</v>
      </c>
      <c r="Q436" vm="26328">
        <f ca="1"/>
        <v>42.246499999999997</v>
      </c>
      <c r="R436" vm="3331">
        <f ca="1"/>
        <v>42.39</v>
      </c>
      <c r="S436" vm="26329">
        <f ca="1"/>
        <v>46.225999999999999</v>
      </c>
      <c r="T436" vm="26330">
        <f ca="1"/>
        <v>49.354500000000002</v>
      </c>
      <c r="U436" vm="26331">
        <f ca="1"/>
        <v>46.484000000000002</v>
      </c>
      <c r="V436" vm="26332">
        <f ca="1"/>
        <v>47.274999999999999</v>
      </c>
      <c r="W436" vm="26333">
        <f ca="1"/>
        <v>47.762</v>
      </c>
      <c r="X436" vm="26334">
        <f ca="1"/>
        <v>48.686</v>
      </c>
      <c r="Y436" vm="26335">
        <f ca="1"/>
        <v>51.652000000000001</v>
      </c>
      <c r="Z436" vm="26336">
        <f ca="1"/>
        <v>51.808500000000002</v>
      </c>
      <c r="AA436" vm="11909">
        <f ca="1"/>
        <v>52.67</v>
      </c>
      <c r="AB436" vm="26337">
        <f ca="1"/>
        <v>59.110999999999997</v>
      </c>
      <c r="AC436" vm="26338">
        <f ca="1"/>
        <v>55.195999999999998</v>
      </c>
      <c r="AD436" vm="26339">
        <f ca="1"/>
        <v>51.856999999999999</v>
      </c>
      <c r="AE436" vm="26340">
        <f ca="1"/>
        <v>50.929000000000002</v>
      </c>
      <c r="AF436" vm="3579">
        <f ca="1"/>
        <v>55</v>
      </c>
      <c r="AG436" vm="26341">
        <f ca="1"/>
        <v>56.459499999999998</v>
      </c>
      <c r="AH436" vm="26342">
        <f ca="1"/>
        <v>61.360999999999997</v>
      </c>
      <c r="AI436" vm="22588">
        <f ca="1"/>
        <v>61.59</v>
      </c>
      <c r="AJ436" vm="26343">
        <f ca="1"/>
        <v>60.353999999999999</v>
      </c>
      <c r="AK436" vm="26344">
        <f ca="1"/>
        <v>54.529000000000003</v>
      </c>
      <c r="AL436" vm="26345">
        <f ca="1"/>
        <v>55.482500000000002</v>
      </c>
      <c r="AM436" vm="26346">
        <f ca="1"/>
        <v>52.247999999999998</v>
      </c>
      <c r="AN436" vm="26347">
        <f ca="1"/>
        <v>56.294499999999999</v>
      </c>
      <c r="AO436" vm="26348">
        <f ca="1"/>
        <v>56.327500000000001</v>
      </c>
      <c r="AP436" vm="26349">
        <f ca="1"/>
        <v>58.844499999999996</v>
      </c>
      <c r="AQ436" vm="26350">
        <f ca="1"/>
        <v>59.948</v>
      </c>
      <c r="AR436" vm="26351">
        <f ca="1"/>
        <v>55.325000000000003</v>
      </c>
      <c r="AS436" vm="5155">
        <f ca="1"/>
        <v>54.14</v>
      </c>
      <c r="AT436" vm="18131">
        <f ca="1"/>
        <v>60.91</v>
      </c>
      <c r="AU436" vm="26352">
        <f ca="1"/>
        <v>59.526499999999999</v>
      </c>
      <c r="AV436" vm="26353">
        <f ca="1"/>
        <v>61.057000000000002</v>
      </c>
      <c r="AW436" vm="7317">
        <f ca="1"/>
        <v>62.94</v>
      </c>
      <c r="AX436" vm="26354">
        <f ca="1"/>
        <v>65.204499999999996</v>
      </c>
      <c r="AY436" vm="26355">
        <f ca="1"/>
        <v>66.969499999999996</v>
      </c>
      <c r="AZ436" vm="26356">
        <f ca="1"/>
        <v>71.638999999999996</v>
      </c>
      <c r="BA436" vm="26357">
        <f ca="1"/>
        <v>66.962500000000006</v>
      </c>
      <c r="BB436" vm="26358">
        <f ca="1"/>
        <v>58.097499999999997</v>
      </c>
      <c r="BC436" vm="26359">
        <f ca="1"/>
        <v>67.334999999999994</v>
      </c>
      <c r="BD436" vm="26360">
        <f ca="1"/>
        <v>71.676000000000002</v>
      </c>
      <c r="BE436" vm="26361">
        <f ca="1"/>
        <v>70.902500000000003</v>
      </c>
      <c r="BF436" vm="26362">
        <f ca="1"/>
        <v>74.397499999999994</v>
      </c>
      <c r="BG436" vm="26363">
        <f ca="1"/>
        <v>81.476500000000001</v>
      </c>
      <c r="BH436" vm="2066">
        <f ca="1"/>
        <v>73.28</v>
      </c>
      <c r="BI436" vm="26364">
        <f ca="1"/>
        <v>80.805499999999995</v>
      </c>
      <c r="BJ436" vm="17687">
        <f ca="1"/>
        <v>87.72</v>
      </c>
      <c r="BK436" vm="26365">
        <f ca="1"/>
        <v>87.632000000000005</v>
      </c>
      <c r="BL436" vm="26366">
        <f ca="1"/>
        <v>91.367999999999995</v>
      </c>
      <c r="BM436" vm="26367">
        <f ca="1"/>
        <v>101.0955</v>
      </c>
      <c r="BN436" vm="26368">
        <f ca="1"/>
        <v>103.126</v>
      </c>
      <c r="BO436" vm="26369">
        <f ca="1"/>
        <v>117.675</v>
      </c>
      <c r="BP436" vm="26370">
        <f ca="1"/>
        <v>117.8425</v>
      </c>
      <c r="BQ436" vm="26371">
        <f ca="1"/>
        <v>122.0895</v>
      </c>
      <c r="BR436" vm="26372">
        <f ca="1"/>
        <v>134.72649999999999</v>
      </c>
      <c r="BS436" vm="26373">
        <f ca="1"/>
        <v>144.69749999999999</v>
      </c>
      <c r="BT436" vm="26374">
        <f ca="1"/>
        <v>133.67599999999999</v>
      </c>
      <c r="BU436" vm="26375">
        <f ca="1"/>
        <v>148.04599999999999</v>
      </c>
      <c r="BV436" vm="26376">
        <f ca="1"/>
        <v>141.89750000000001</v>
      </c>
      <c r="BW436" vm="26377">
        <f ca="1"/>
        <v>144.852</v>
      </c>
      <c r="BX436" vm="26378">
        <f ca="1"/>
        <v>135.30350000000001</v>
      </c>
      <c r="BY436" vm="26379">
        <f ca="1"/>
        <v>135.05699999999999</v>
      </c>
      <c r="BZ436" vm="26380">
        <f ca="1"/>
        <v>139.0675</v>
      </c>
      <c r="CA436" vm="26381">
        <f ca="1"/>
        <v>114.1095</v>
      </c>
      <c r="CB436" vm="26382">
        <f ca="1"/>
        <v>113.762</v>
      </c>
      <c r="CC436" vm="26383">
        <f ca="1"/>
        <v>108.96299999999999</v>
      </c>
      <c r="CD436" vm="17345">
        <f ca="1"/>
        <v>116.32</v>
      </c>
      <c r="CE436" vm="6447">
        <f ca="1"/>
        <v>108.22</v>
      </c>
      <c r="CF436" vm="2882">
        <f ca="1"/>
        <v>95.65</v>
      </c>
      <c r="CG436" vm="5289">
        <f ca="1"/>
        <v>94.51</v>
      </c>
      <c r="CH436" vm="26384">
        <f ca="1"/>
        <v>100.99</v>
      </c>
      <c r="CI436" vm="2883">
        <f ca="1"/>
        <v>88.23</v>
      </c>
      <c r="CJ436" vm="4024">
        <f ca="1"/>
        <v>98.84</v>
      </c>
      <c r="CK436" vm="8047">
        <f ca="1"/>
        <v>90.06</v>
      </c>
      <c r="CL436" vm="6356">
        <f ca="1"/>
        <v>103.73</v>
      </c>
      <c r="CM436" vm="7227">
        <f ca="1"/>
        <v>107.34</v>
      </c>
      <c r="CN436" vm="11361">
        <f ca="1"/>
        <v>122.87</v>
      </c>
      <c r="CO436" vm="26385">
        <f ca="1"/>
        <v>119.7</v>
      </c>
      <c r="CP436" vm="22893">
        <f ca="1"/>
        <v>132.72</v>
      </c>
      <c r="CQ436" vm="7354">
        <f ca="1"/>
        <v>136.16999999999999</v>
      </c>
      <c r="CR436" vm="26386">
        <f ca="1"/>
        <v>130.86000000000001</v>
      </c>
      <c r="CS436" vm="21442">
        <f ca="1"/>
        <v>124.08</v>
      </c>
      <c r="CT436" vm="12369">
        <f ca="1"/>
        <v>132.53</v>
      </c>
      <c r="CU436" vm="25763">
        <f ca="1"/>
        <v>139.69</v>
      </c>
      <c r="CV436" vm="5525">
        <f ca="1"/>
        <v>140.1</v>
      </c>
      <c r="CW436" vm="19253">
        <f ca="1"/>
        <v>138.46</v>
      </c>
      <c r="CX436" vm="16098">
        <f ca="1"/>
        <v>150.93</v>
      </c>
      <c r="CY436" vm="20076">
        <f ca="1"/>
        <v>162.78</v>
      </c>
      <c r="CZ436" vm="25720">
        <f ca="1"/>
        <v>172.5</v>
      </c>
      <c r="DA436" vm="26387">
        <f ca="1"/>
        <v>182.15</v>
      </c>
      <c r="DB436" vm="13480">
        <f ca="1"/>
        <v>171.54</v>
      </c>
      <c r="DC436" vm="9533">
        <f ca="1"/>
        <v>163.38</v>
      </c>
      <c r="DD436" vm="25768">
        <f ca="1"/>
        <v>165.85</v>
      </c>
      <c r="DE436" vm="26388">
        <f ca="1"/>
        <v>171.11</v>
      </c>
      <c r="DF436" vm="4066">
        <f ca="1"/>
        <v>168.95</v>
      </c>
      <c r="DG436" vm="26389">
        <f ca="1"/>
        <v>189.3</v>
      </c>
    </row>
    <row r="437" spans="2:111" x14ac:dyDescent="0.55000000000000004">
      <c r="B437" t="e" vm="26390">
        <v>#VALUE!</v>
      </c>
      <c r="C437" t="str" cm="1">
        <f t="array" aca="1" ref="C437" ca="1">_FV(B437,"Industry")</f>
        <v>Software &amp; IT Services</v>
      </c>
      <c r="D437" cm="1" vm="26391">
        <f t="array" aca="1" ref="D437:DG437" ca="1">IFERROR(TRANSPOSE(_xlfn.STOCKHISTORY(B437,$B$1,$C$1,2,0,1)),"")</f>
        <v>37.147500000000001</v>
      </c>
      <c r="E437" vm="26392">
        <f ca="1"/>
        <v>34.888500000000001</v>
      </c>
      <c r="F437" vm="26393">
        <f ca="1"/>
        <v>37.247500000000002</v>
      </c>
      <c r="G437" vm="26394">
        <f ca="1"/>
        <v>34.650500000000001</v>
      </c>
      <c r="H437" vm="26395">
        <f ca="1"/>
        <v>36.786000000000001</v>
      </c>
      <c r="I437" vm="26396">
        <f ca="1"/>
        <v>34.604999999999997</v>
      </c>
      <c r="J437" vm="26397">
        <f ca="1"/>
        <v>38.439500000000002</v>
      </c>
      <c r="K437" vm="26398">
        <f ca="1"/>
        <v>38.352499999999999</v>
      </c>
      <c r="L437" vm="26399">
        <f ca="1"/>
        <v>38.8645</v>
      </c>
      <c r="M437" vm="26400">
        <f ca="1"/>
        <v>39.226999999999997</v>
      </c>
      <c r="N437" vm="26401">
        <f ca="1"/>
        <v>37.902000000000001</v>
      </c>
      <c r="O437" vm="26402">
        <f ca="1"/>
        <v>38.591000000000001</v>
      </c>
      <c r="P437" vm="26403">
        <f ca="1"/>
        <v>39.839500000000001</v>
      </c>
      <c r="Q437" vm="26404">
        <f ca="1"/>
        <v>41.160499999999999</v>
      </c>
      <c r="R437" vm="26405">
        <f ca="1"/>
        <v>41.478000000000002</v>
      </c>
      <c r="S437" vm="26406">
        <f ca="1"/>
        <v>45.298000000000002</v>
      </c>
      <c r="T437" vm="26407">
        <f ca="1"/>
        <v>48.243000000000002</v>
      </c>
      <c r="U437" vm="26408">
        <f ca="1"/>
        <v>45.436500000000002</v>
      </c>
      <c r="V437" vm="26409">
        <f ca="1"/>
        <v>46.524999999999999</v>
      </c>
      <c r="W437" vm="26410">
        <f ca="1"/>
        <v>46.966500000000003</v>
      </c>
      <c r="X437" vm="26411">
        <f ca="1"/>
        <v>47.955500000000001</v>
      </c>
      <c r="Y437" vm="26412">
        <f ca="1"/>
        <v>50.832000000000001</v>
      </c>
      <c r="Z437" vm="26413">
        <f ca="1"/>
        <v>51.070500000000003</v>
      </c>
      <c r="AA437" vm="18075">
        <f ca="1"/>
        <v>52.32</v>
      </c>
      <c r="AB437" vm="26414">
        <f ca="1"/>
        <v>58.497</v>
      </c>
      <c r="AC437" vm="26415">
        <f ca="1"/>
        <v>55.236499999999999</v>
      </c>
      <c r="AD437" vm="26416">
        <f ca="1"/>
        <v>51.589500000000001</v>
      </c>
      <c r="AE437" vm="26417">
        <f ca="1"/>
        <v>50.866500000000002</v>
      </c>
      <c r="AF437" vm="26418">
        <f ca="1"/>
        <v>54.249499999999998</v>
      </c>
      <c r="AG437" vm="26419">
        <f ca="1"/>
        <v>55.782499999999999</v>
      </c>
      <c r="AH437" vm="26420">
        <f ca="1"/>
        <v>60.863</v>
      </c>
      <c r="AI437" vm="26421">
        <f ca="1"/>
        <v>60.909500000000001</v>
      </c>
      <c r="AJ437" vm="26422">
        <f ca="1"/>
        <v>59.673499999999997</v>
      </c>
      <c r="AK437" vm="26423">
        <f ca="1"/>
        <v>53.838500000000003</v>
      </c>
      <c r="AL437" vm="26424">
        <f ca="1"/>
        <v>54.721499999999999</v>
      </c>
      <c r="AM437" vm="26425">
        <f ca="1"/>
        <v>51.780500000000004</v>
      </c>
      <c r="AN437" vm="26426">
        <f ca="1"/>
        <v>55.8185</v>
      </c>
      <c r="AO437" vm="26427">
        <f ca="1"/>
        <v>55.996000000000002</v>
      </c>
      <c r="AP437" vm="26428">
        <f ca="1"/>
        <v>58.665500000000002</v>
      </c>
      <c r="AQ437" vm="26429">
        <f ca="1"/>
        <v>59.423999999999999</v>
      </c>
      <c r="AR437" vm="26430">
        <f ca="1"/>
        <v>55.1815</v>
      </c>
      <c r="AS437" vm="26431">
        <f ca="1"/>
        <v>54.045499999999997</v>
      </c>
      <c r="AT437" vm="26432">
        <f ca="1"/>
        <v>60.834000000000003</v>
      </c>
      <c r="AU437" vm="26433">
        <f ca="1"/>
        <v>59.405000000000001</v>
      </c>
      <c r="AV437" vm="7023">
        <f ca="1"/>
        <v>60.95</v>
      </c>
      <c r="AW437" vm="26434">
        <f ca="1"/>
        <v>63.005499999999998</v>
      </c>
      <c r="AX437" vm="26435">
        <f ca="1"/>
        <v>65.248000000000005</v>
      </c>
      <c r="AY437" vm="26436">
        <f ca="1"/>
        <v>66.850999999999999</v>
      </c>
      <c r="AZ437" vm="26437">
        <f ca="1"/>
        <v>71.711500000000001</v>
      </c>
      <c r="BA437" vm="26438">
        <f ca="1"/>
        <v>66.966499999999996</v>
      </c>
      <c r="BB437" vm="26439">
        <f ca="1"/>
        <v>58.140500000000003</v>
      </c>
      <c r="BC437" vm="26440">
        <f ca="1"/>
        <v>67.433000000000007</v>
      </c>
      <c r="BD437" vm="26441">
        <f ca="1"/>
        <v>71.445999999999998</v>
      </c>
      <c r="BE437" vm="26442">
        <f ca="1"/>
        <v>70.680499999999995</v>
      </c>
      <c r="BF437" vm="26443">
        <f ca="1"/>
        <v>74.147999999999996</v>
      </c>
      <c r="BG437" vm="26444">
        <f ca="1"/>
        <v>81.709000000000003</v>
      </c>
      <c r="BH437" vm="9758">
        <f ca="1"/>
        <v>73.48</v>
      </c>
      <c r="BI437" vm="26445">
        <f ca="1"/>
        <v>81.0505</v>
      </c>
      <c r="BJ437" vm="26446">
        <f ca="1"/>
        <v>88.037000000000006</v>
      </c>
      <c r="BK437" vm="26447">
        <f ca="1"/>
        <v>87.593999999999994</v>
      </c>
      <c r="BL437" vm="26448">
        <f ca="1"/>
        <v>91.787000000000006</v>
      </c>
      <c r="BM437" vm="26449">
        <f ca="1"/>
        <v>101.843</v>
      </c>
      <c r="BN437" vm="26450">
        <f ca="1"/>
        <v>103.4315</v>
      </c>
      <c r="BO437" vm="26451">
        <f ca="1"/>
        <v>120.506</v>
      </c>
      <c r="BP437" vm="26452">
        <f ca="1"/>
        <v>120.578</v>
      </c>
      <c r="BQ437" vm="26453">
        <f ca="1"/>
        <v>125.316</v>
      </c>
      <c r="BR437" vm="26454">
        <f ca="1"/>
        <v>135.221</v>
      </c>
      <c r="BS437" vm="26455">
        <f ca="1"/>
        <v>145.46199999999999</v>
      </c>
      <c r="BT437" vm="26456">
        <f ca="1"/>
        <v>133.2655</v>
      </c>
      <c r="BU437" vm="26457">
        <f ca="1"/>
        <v>148.2705</v>
      </c>
      <c r="BV437" vm="26458">
        <f ca="1"/>
        <v>142.452</v>
      </c>
      <c r="BW437" vm="26459">
        <f ca="1"/>
        <v>144.67949999999999</v>
      </c>
      <c r="BX437" vm="26460">
        <f ca="1"/>
        <v>135.6985</v>
      </c>
      <c r="BY437" vm="26461">
        <f ca="1"/>
        <v>134.89099999999999</v>
      </c>
      <c r="BZ437" vm="26462">
        <f ca="1"/>
        <v>139.64949999999999</v>
      </c>
      <c r="CA437" vm="26463">
        <f ca="1"/>
        <v>114.9665</v>
      </c>
      <c r="CB437" vm="26464">
        <f ca="1"/>
        <v>114.039</v>
      </c>
      <c r="CC437" vm="26465">
        <f ca="1"/>
        <v>109.3725</v>
      </c>
      <c r="CD437" vm="19743">
        <f ca="1"/>
        <v>116.64</v>
      </c>
      <c r="CE437" vm="4784">
        <f ca="1"/>
        <v>109.15</v>
      </c>
      <c r="CF437" vm="17600">
        <f ca="1"/>
        <v>96.15</v>
      </c>
      <c r="CG437" vm="7732">
        <f ca="1"/>
        <v>94.66</v>
      </c>
      <c r="CH437" vm="2845">
        <f ca="1"/>
        <v>101.45</v>
      </c>
      <c r="CI437" vm="25118">
        <f ca="1"/>
        <v>88.73</v>
      </c>
      <c r="CJ437" vm="22150">
        <f ca="1"/>
        <v>99.87</v>
      </c>
      <c r="CK437" vm="26466">
        <f ca="1"/>
        <v>90.3</v>
      </c>
      <c r="CL437" vm="25935">
        <f ca="1"/>
        <v>104</v>
      </c>
      <c r="CM437" vm="6447">
        <f ca="1"/>
        <v>108.22</v>
      </c>
      <c r="CN437" vm="26467">
        <f ca="1"/>
        <v>123.37</v>
      </c>
      <c r="CO437" vm="22691">
        <f ca="1"/>
        <v>120.97</v>
      </c>
      <c r="CP437" vm="16275">
        <f ca="1"/>
        <v>133.11000000000001</v>
      </c>
      <c r="CQ437" vm="7375">
        <f ca="1"/>
        <v>137.35</v>
      </c>
      <c r="CR437" vm="7345">
        <f ca="1"/>
        <v>131.85</v>
      </c>
      <c r="CS437" vm="26468">
        <f ca="1"/>
        <v>125.3</v>
      </c>
      <c r="CT437" vm="26469">
        <f ca="1"/>
        <v>133.91999999999999</v>
      </c>
      <c r="CU437" vm="16428">
        <f ca="1"/>
        <v>140.93</v>
      </c>
      <c r="CV437" vm="2577">
        <f ca="1"/>
        <v>141.80000000000001</v>
      </c>
      <c r="CW437" vm="26470">
        <f ca="1"/>
        <v>139.78</v>
      </c>
      <c r="CX437" vm="26471">
        <f ca="1"/>
        <v>152.26</v>
      </c>
      <c r="CY437" vm="26472">
        <f ca="1"/>
        <v>164.64</v>
      </c>
      <c r="CZ437" vm="26473">
        <f ca="1"/>
        <v>173.96</v>
      </c>
      <c r="DA437" vm="18946">
        <f ca="1"/>
        <v>183.42</v>
      </c>
      <c r="DB437" vm="13506">
        <f ca="1"/>
        <v>173.15</v>
      </c>
      <c r="DC437" vm="13130">
        <f ca="1"/>
        <v>165.11</v>
      </c>
      <c r="DD437" vm="26198">
        <f ca="1"/>
        <v>167.19</v>
      </c>
      <c r="DE437" vm="15747">
        <f ca="1"/>
        <v>172.69</v>
      </c>
      <c r="DF437" vm="26474">
        <f ca="1"/>
        <v>170.49</v>
      </c>
      <c r="DG437" vm="26475">
        <f ca="1"/>
        <v>190.44</v>
      </c>
    </row>
    <row r="438" spans="2:111" x14ac:dyDescent="0.55000000000000004">
      <c r="B438" t="e" vm="26476">
        <v>#VALUE!</v>
      </c>
      <c r="C438" t="str" cm="1">
        <f t="array" aca="1" ref="C438" ca="1">_FV(B438,"Industry")</f>
        <v>Software &amp; IT Services</v>
      </c>
      <c r="D438" cm="1" vm="17629">
        <f t="array" aca="1" ref="D438:DG438" ca="1">IFERROR(TRANSPOSE(_xlfn.STOCKHISTORY(B438,$B$1,$C$1,2,0,1)),"")</f>
        <v>74.489999999999995</v>
      </c>
      <c r="E438" vm="3762">
        <f ca="1"/>
        <v>72.39</v>
      </c>
      <c r="F438" vm="7328">
        <f ca="1"/>
        <v>76.48</v>
      </c>
      <c r="G438" vm="9485">
        <f ca="1"/>
        <v>77.239999999999995</v>
      </c>
      <c r="H438" vm="11953">
        <f ca="1"/>
        <v>78.94</v>
      </c>
      <c r="I438" vm="26477">
        <f ca="1"/>
        <v>74.17</v>
      </c>
      <c r="J438" vm="15795">
        <f ca="1"/>
        <v>78.05</v>
      </c>
      <c r="K438" vm="26478">
        <f ca="1"/>
        <v>80.900000000000006</v>
      </c>
      <c r="L438" vm="9638">
        <f ca="1"/>
        <v>82.7</v>
      </c>
      <c r="M438" vm="20042">
        <f ca="1"/>
        <v>82.51</v>
      </c>
      <c r="N438" vm="9563">
        <f ca="1"/>
        <v>77.319999999999993</v>
      </c>
      <c r="O438" vm="10019">
        <f ca="1"/>
        <v>78.02</v>
      </c>
      <c r="P438" vm="18087">
        <f ca="1"/>
        <v>82.71</v>
      </c>
      <c r="Q438" vm="26479">
        <f ca="1"/>
        <v>87.94</v>
      </c>
      <c r="R438" vm="26480">
        <f ca="1"/>
        <v>88.87</v>
      </c>
      <c r="S438" vm="11059">
        <f ca="1"/>
        <v>91.22</v>
      </c>
      <c r="T438" vm="11739">
        <f ca="1"/>
        <v>95.23</v>
      </c>
      <c r="U438" vm="16236">
        <f ca="1"/>
        <v>93.78</v>
      </c>
      <c r="V438" vm="20791">
        <f ca="1"/>
        <v>99.56</v>
      </c>
      <c r="W438" vm="13003">
        <f ca="1"/>
        <v>103.52</v>
      </c>
      <c r="X438" vm="19221">
        <f ca="1"/>
        <v>105.24</v>
      </c>
      <c r="Y438" vm="16242">
        <f ca="1"/>
        <v>109.98</v>
      </c>
      <c r="Z438" vm="26481">
        <f ca="1"/>
        <v>112.59</v>
      </c>
      <c r="AA438" vm="26482">
        <f ca="1"/>
        <v>114.02</v>
      </c>
      <c r="AB438" vm="15803">
        <f ca="1"/>
        <v>124.23</v>
      </c>
      <c r="AC438" vm="15164">
        <f ca="1"/>
        <v>122.94</v>
      </c>
      <c r="AD438" vm="19959">
        <f ca="1"/>
        <v>119.62</v>
      </c>
      <c r="AE438" vm="26483">
        <f ca="1"/>
        <v>126.88</v>
      </c>
      <c r="AF438" vm="19254">
        <f ca="1"/>
        <v>130.72</v>
      </c>
      <c r="AG438" vm="18009">
        <f ca="1"/>
        <v>132.44999999999999</v>
      </c>
      <c r="AH438" vm="23965">
        <f ca="1"/>
        <v>136.74</v>
      </c>
      <c r="AI438" vm="1512">
        <f ca="1"/>
        <v>146.88999999999999</v>
      </c>
      <c r="AJ438" vm="26484">
        <f ca="1"/>
        <v>150.09</v>
      </c>
      <c r="AK438" vm="6858">
        <f ca="1"/>
        <v>137.85</v>
      </c>
      <c r="AL438" vm="22248">
        <f ca="1"/>
        <v>141.71</v>
      </c>
      <c r="AM438" vm="19703">
        <f ca="1"/>
        <v>131.94</v>
      </c>
      <c r="AN438" vm="26485">
        <f ca="1"/>
        <v>135.01</v>
      </c>
      <c r="AO438" vm="26486">
        <f ca="1"/>
        <v>148.12</v>
      </c>
      <c r="AP438" vm="26487">
        <f ca="1"/>
        <v>156.19</v>
      </c>
      <c r="AQ438" vm="26488">
        <f ca="1"/>
        <v>164.43</v>
      </c>
      <c r="AR438" vm="13154">
        <f ca="1"/>
        <v>161.33000000000001</v>
      </c>
      <c r="AS438" vm="26489">
        <f ca="1"/>
        <v>173.55</v>
      </c>
      <c r="AT438" vm="22915">
        <f ca="1"/>
        <v>178</v>
      </c>
      <c r="AU438" vm="26490">
        <f ca="1"/>
        <v>180.82</v>
      </c>
      <c r="AV438" vm="26491">
        <f ca="1"/>
        <v>172.01</v>
      </c>
      <c r="AW438" vm="26492">
        <f ca="1"/>
        <v>178.86</v>
      </c>
      <c r="AX438" vm="19786">
        <f ca="1"/>
        <v>184.51</v>
      </c>
      <c r="AY438" vm="26493">
        <f ca="1"/>
        <v>187.9</v>
      </c>
      <c r="AZ438" vm="26494">
        <f ca="1"/>
        <v>198.97</v>
      </c>
      <c r="BA438" vm="26495">
        <f ca="1"/>
        <v>181.76</v>
      </c>
      <c r="BB438" vm="17063">
        <f ca="1"/>
        <v>161.12</v>
      </c>
      <c r="BC438" vm="1545">
        <f ca="1"/>
        <v>178.72</v>
      </c>
      <c r="BD438" vm="24483">
        <f ca="1"/>
        <v>195.24</v>
      </c>
      <c r="BE438" vm="26496">
        <f ca="1"/>
        <v>193.17</v>
      </c>
      <c r="BF438" vm="9596">
        <f ca="1"/>
        <v>190.4</v>
      </c>
      <c r="BG438" vm="8200">
        <f ca="1"/>
        <v>211.99</v>
      </c>
      <c r="BH438" vm="14548">
        <f ca="1"/>
        <v>199.97</v>
      </c>
      <c r="BI438" vm="13388">
        <f ca="1"/>
        <v>181.71</v>
      </c>
      <c r="BJ438" vm="13581">
        <f ca="1"/>
        <v>210.35</v>
      </c>
      <c r="BK438" vm="8740">
        <f ca="1"/>
        <v>218.73</v>
      </c>
      <c r="BL438" vm="9288">
        <f ca="1"/>
        <v>193.25</v>
      </c>
      <c r="BM438" vm="26497">
        <f ca="1"/>
        <v>212.39</v>
      </c>
      <c r="BN438" vm="15724">
        <f ca="1"/>
        <v>211.73</v>
      </c>
      <c r="BO438" vm="17427">
        <f ca="1"/>
        <v>233.56</v>
      </c>
      <c r="BP438" vm="12946">
        <f ca="1"/>
        <v>227.3</v>
      </c>
      <c r="BQ438" vm="26498">
        <f ca="1"/>
        <v>233.82</v>
      </c>
      <c r="BR438" vm="26499">
        <f ca="1"/>
        <v>246.39</v>
      </c>
      <c r="BS438" vm="26500">
        <f ca="1"/>
        <v>229.1</v>
      </c>
      <c r="BT438" vm="26501">
        <f ca="1"/>
        <v>222.75</v>
      </c>
      <c r="BU438" vm="26502">
        <f ca="1"/>
        <v>211.77</v>
      </c>
      <c r="BV438" vm="19794">
        <f ca="1"/>
        <v>193.77</v>
      </c>
      <c r="BW438" vm="8398">
        <f ca="1"/>
        <v>216.71</v>
      </c>
      <c r="BX438" vm="15442">
        <f ca="1"/>
        <v>226.17</v>
      </c>
      <c r="BY438" vm="26503">
        <f ca="1"/>
        <v>216.12</v>
      </c>
      <c r="BZ438" vm="26504">
        <f ca="1"/>
        <v>221.77</v>
      </c>
      <c r="CA438" vm="26505">
        <f ca="1"/>
        <v>213.13</v>
      </c>
      <c r="CB438" vm="1584">
        <f ca="1"/>
        <v>212.17</v>
      </c>
      <c r="CC438" vm="26506">
        <f ca="1"/>
        <v>196.89</v>
      </c>
      <c r="CD438" vm="26507">
        <f ca="1"/>
        <v>212.11</v>
      </c>
      <c r="CE438" vm="6852">
        <f ca="1"/>
        <v>198.71</v>
      </c>
      <c r="CF438" vm="26508">
        <f ca="1"/>
        <v>177.65</v>
      </c>
      <c r="CG438" vm="1528">
        <f ca="1"/>
        <v>207.16</v>
      </c>
      <c r="CH438" vm="24092">
        <f ca="1"/>
        <v>217</v>
      </c>
      <c r="CI438" vm="8732">
        <f ca="1"/>
        <v>207.76</v>
      </c>
      <c r="CJ438" vm="26509">
        <f ca="1"/>
        <v>230.21</v>
      </c>
      <c r="CK438" vm="1465">
        <f ca="1"/>
        <v>219.94</v>
      </c>
      <c r="CL438" vm="24433">
        <f ca="1"/>
        <v>225.46</v>
      </c>
      <c r="CM438" vm="6035">
        <f ca="1"/>
        <v>232.73</v>
      </c>
      <c r="CN438" vm="26510">
        <f ca="1"/>
        <v>221.03</v>
      </c>
      <c r="CO438" vm="21041">
        <f ca="1"/>
        <v>237.48</v>
      </c>
      <c r="CP438" vm="26511">
        <f ca="1"/>
        <v>237.73</v>
      </c>
      <c r="CQ438" vm="26512">
        <f ca="1"/>
        <v>245.68</v>
      </c>
      <c r="CR438" vm="26513">
        <f ca="1"/>
        <v>230.01</v>
      </c>
      <c r="CS438" vm="26514">
        <f ca="1"/>
        <v>235.1</v>
      </c>
      <c r="CT438" vm="26515">
        <f ca="1"/>
        <v>256.68</v>
      </c>
      <c r="CU438" vm="26516">
        <f ca="1"/>
        <v>260.35000000000002</v>
      </c>
      <c r="CV438" vm="26517">
        <f ca="1"/>
        <v>273.26</v>
      </c>
      <c r="CW438" vm="26518">
        <f ca="1"/>
        <v>282.64</v>
      </c>
      <c r="CX438" vm="26519">
        <f ca="1"/>
        <v>279.08</v>
      </c>
      <c r="CY438" vm="2642">
        <f ca="1"/>
        <v>268.61</v>
      </c>
      <c r="CZ438" vm="26520">
        <f ca="1"/>
        <v>272.45999999999998</v>
      </c>
      <c r="DA438" vm="26521">
        <f ca="1"/>
        <v>262.47000000000003</v>
      </c>
      <c r="DB438" vm="26522">
        <f ca="1"/>
        <v>265.67</v>
      </c>
      <c r="DC438" vm="26523">
        <f ca="1"/>
        <v>276.37</v>
      </c>
      <c r="DD438" vm="8421">
        <f ca="1"/>
        <v>274.95</v>
      </c>
      <c r="DE438" vm="17487">
        <f ca="1"/>
        <v>289.85000000000002</v>
      </c>
      <c r="DF438" vm="26524">
        <f ca="1"/>
        <v>315.08</v>
      </c>
      <c r="DG438" vm="26525">
        <f ca="1"/>
        <v>316.04000000000002</v>
      </c>
    </row>
    <row r="439" spans="2:111" x14ac:dyDescent="0.55000000000000004">
      <c r="B439" t="e" vm="26526">
        <v>#VALUE!</v>
      </c>
      <c r="C439" t="str" cm="1">
        <f t="array" aca="1" ref="C439" ca="1">_FV(B439,"Industry")</f>
        <v>Software &amp; IT Services</v>
      </c>
      <c r="D439" cm="1" vm="13521">
        <f t="array" aca="1" ref="D439:DG439" ca="1">IFERROR(TRANSPOSE(_xlfn.STOCKHISTORY(B439,$B$1,$C$1,2,0,1)),"")</f>
        <v>89.03</v>
      </c>
      <c r="E439" vm="26527">
        <f ca="1"/>
        <v>86.92</v>
      </c>
      <c r="F439" vm="16365">
        <f ca="1"/>
        <v>94.5</v>
      </c>
      <c r="G439" vm="13538">
        <f ca="1"/>
        <v>96.99</v>
      </c>
      <c r="H439" vm="6519">
        <f ca="1"/>
        <v>95.9</v>
      </c>
      <c r="I439" vm="20064">
        <f ca="1"/>
        <v>88.06</v>
      </c>
      <c r="J439" vm="26528">
        <f ca="1"/>
        <v>95.24</v>
      </c>
      <c r="K439" vm="18894">
        <f ca="1"/>
        <v>96.63</v>
      </c>
      <c r="L439" vm="26529">
        <f ca="1"/>
        <v>101.77</v>
      </c>
      <c r="M439" vm="16310">
        <f ca="1"/>
        <v>107.02</v>
      </c>
      <c r="N439" vm="1188">
        <f ca="1"/>
        <v>102.2</v>
      </c>
      <c r="O439" vm="21930">
        <f ca="1"/>
        <v>103.25</v>
      </c>
      <c r="P439" vm="26530">
        <f ca="1"/>
        <v>106.33</v>
      </c>
      <c r="Q439" vm="18207">
        <f ca="1"/>
        <v>110.46</v>
      </c>
      <c r="R439" vm="16323">
        <f ca="1"/>
        <v>112.47</v>
      </c>
      <c r="S439" vm="17345">
        <f ca="1"/>
        <v>116.32</v>
      </c>
      <c r="T439" vm="12991">
        <f ca="1"/>
        <v>122.88</v>
      </c>
      <c r="U439" vm="1201">
        <f ca="1"/>
        <v>121.45</v>
      </c>
      <c r="V439" vm="14396">
        <f ca="1"/>
        <v>127.8</v>
      </c>
      <c r="W439" vm="6078">
        <f ca="1"/>
        <v>133.30000000000001</v>
      </c>
      <c r="X439" vm="15518">
        <f ca="1"/>
        <v>141.19999999999999</v>
      </c>
      <c r="Y439" vm="26531">
        <f ca="1"/>
        <v>148.77000000000001</v>
      </c>
      <c r="Z439" vm="1835">
        <f ca="1"/>
        <v>150.47</v>
      </c>
      <c r="AA439" vm="4138">
        <f ca="1"/>
        <v>151.36000000000001</v>
      </c>
      <c r="AB439" vm="13233">
        <f ca="1"/>
        <v>169</v>
      </c>
      <c r="AC439" vm="25761">
        <f ca="1"/>
        <v>175.76</v>
      </c>
      <c r="AD439" vm="26532">
        <f ca="1"/>
        <v>175.16</v>
      </c>
      <c r="AE439" vm="26533">
        <f ca="1"/>
        <v>178.27</v>
      </c>
      <c r="AF439" vm="5836">
        <f ca="1"/>
        <v>190.12</v>
      </c>
      <c r="AG439" vm="26534">
        <f ca="1"/>
        <v>196.52</v>
      </c>
      <c r="AH439" vm="23961">
        <f ca="1"/>
        <v>198</v>
      </c>
      <c r="AI439" vm="26535">
        <f ca="1"/>
        <v>215.56</v>
      </c>
      <c r="AJ439" vm="26536">
        <f ca="1"/>
        <v>222.61</v>
      </c>
      <c r="AK439" vm="26537">
        <f ca="1"/>
        <v>197.67</v>
      </c>
      <c r="AL439" vm="26538">
        <f ca="1"/>
        <v>201.07</v>
      </c>
      <c r="AM439" vm="15021">
        <f ca="1"/>
        <v>188.65</v>
      </c>
      <c r="AN439" vm="26539">
        <f ca="1"/>
        <v>211.13</v>
      </c>
      <c r="AO439" vm="5575">
        <f ca="1"/>
        <v>224.77</v>
      </c>
      <c r="AP439" vm="26540">
        <f ca="1"/>
        <v>235.45</v>
      </c>
      <c r="AQ439" vm="26541">
        <f ca="1"/>
        <v>254.24</v>
      </c>
      <c r="AR439" vm="26542">
        <f ca="1"/>
        <v>251.49</v>
      </c>
      <c r="AS439" vm="26543">
        <f ca="1"/>
        <v>264.52999999999997</v>
      </c>
      <c r="AT439" vm="26544">
        <f ca="1"/>
        <v>272.27</v>
      </c>
      <c r="AU439" vm="17994">
        <f ca="1"/>
        <v>281.37</v>
      </c>
      <c r="AV439" vm="26545">
        <f ca="1"/>
        <v>271.57</v>
      </c>
      <c r="AW439" vm="26546">
        <f ca="1"/>
        <v>276.81</v>
      </c>
      <c r="AX439" vm="26547">
        <f ca="1"/>
        <v>292.23</v>
      </c>
      <c r="AY439" vm="26548">
        <f ca="1"/>
        <v>298.58999999999997</v>
      </c>
      <c r="AZ439" vm="26549">
        <f ca="1"/>
        <v>315.94</v>
      </c>
      <c r="BA439" vm="26550">
        <f ca="1"/>
        <v>290.25</v>
      </c>
      <c r="BB439" vm="26551">
        <f ca="1"/>
        <v>241.56</v>
      </c>
      <c r="BC439" vm="26552">
        <f ca="1"/>
        <v>274.97000000000003</v>
      </c>
      <c r="BD439" vm="26553">
        <f ca="1"/>
        <v>300.89</v>
      </c>
      <c r="BE439" vm="26554">
        <f ca="1"/>
        <v>295.7</v>
      </c>
      <c r="BF439" vm="26555">
        <f ca="1"/>
        <v>308.52999999999997</v>
      </c>
      <c r="BG439" vm="26556">
        <f ca="1"/>
        <v>358.19</v>
      </c>
      <c r="BH439" vm="26557">
        <f ca="1"/>
        <v>338.17</v>
      </c>
      <c r="BI439" vm="26558">
        <f ca="1"/>
        <v>288.64</v>
      </c>
      <c r="BJ439" vm="26559">
        <f ca="1"/>
        <v>336.51</v>
      </c>
      <c r="BK439" vm="15418">
        <f ca="1"/>
        <v>356.94</v>
      </c>
      <c r="BL439" vm="26560">
        <f ca="1"/>
        <v>316.29000000000002</v>
      </c>
      <c r="BM439" vm="26561">
        <f ca="1"/>
        <v>353.85</v>
      </c>
      <c r="BN439" vm="23268">
        <f ca="1"/>
        <v>356.05</v>
      </c>
      <c r="BO439" vm="26562">
        <f ca="1"/>
        <v>382.06</v>
      </c>
      <c r="BP439" vm="26563">
        <f ca="1"/>
        <v>360.58</v>
      </c>
      <c r="BQ439" vm="26564">
        <f ca="1"/>
        <v>365.09</v>
      </c>
      <c r="BR439" vm="26565">
        <f ca="1"/>
        <v>385.94</v>
      </c>
      <c r="BS439" vm="26566">
        <f ca="1"/>
        <v>346.23</v>
      </c>
      <c r="BT439" vm="26567">
        <f ca="1"/>
        <v>347.68</v>
      </c>
      <c r="BU439" vm="26568">
        <f ca="1"/>
        <v>335.52</v>
      </c>
      <c r="BV439" vm="26569">
        <f ca="1"/>
        <v>314.92</v>
      </c>
      <c r="BW439" vm="26570">
        <f ca="1"/>
        <v>359.32</v>
      </c>
      <c r="BX439" vm="26571">
        <f ca="1"/>
        <v>386.38</v>
      </c>
      <c r="BY439" vm="26572">
        <f ca="1"/>
        <v>360.82</v>
      </c>
      <c r="BZ439" vm="26573">
        <f ca="1"/>
        <v>357.38</v>
      </c>
      <c r="CA439" vm="26574">
        <f ca="1"/>
        <v>363.38</v>
      </c>
      <c r="CB439" vm="14041">
        <f ca="1"/>
        <v>357.87</v>
      </c>
      <c r="CC439" vm="26575">
        <f ca="1"/>
        <v>315.48</v>
      </c>
      <c r="CD439" vm="26576">
        <f ca="1"/>
        <v>353.79</v>
      </c>
      <c r="CE439" vm="26577">
        <f ca="1"/>
        <v>324.37</v>
      </c>
      <c r="CF439" vm="26578">
        <f ca="1"/>
        <v>284.33999999999997</v>
      </c>
      <c r="CG439" vm="26579">
        <f ca="1"/>
        <v>328.18</v>
      </c>
      <c r="CH439" vm="26580">
        <f ca="1"/>
        <v>356.4</v>
      </c>
      <c r="CI439" vm="26581">
        <f ca="1"/>
        <v>347.73</v>
      </c>
      <c r="CJ439" vm="26582">
        <f ca="1"/>
        <v>370.6</v>
      </c>
      <c r="CK439" vm="26053">
        <f ca="1"/>
        <v>355.29</v>
      </c>
      <c r="CL439" vm="26583">
        <f ca="1"/>
        <v>363.41</v>
      </c>
      <c r="CM439" vm="26584">
        <f ca="1"/>
        <v>380.03</v>
      </c>
      <c r="CN439" vm="26585">
        <f ca="1"/>
        <v>365.02</v>
      </c>
      <c r="CO439" vm="26586">
        <f ca="1"/>
        <v>393.3</v>
      </c>
      <c r="CP439" vm="26587">
        <f ca="1"/>
        <v>394.28</v>
      </c>
      <c r="CQ439" vm="26588">
        <f ca="1"/>
        <v>412.64</v>
      </c>
      <c r="CR439" vm="26589">
        <f ca="1"/>
        <v>395.91</v>
      </c>
      <c r="CS439" vm="26590">
        <f ca="1"/>
        <v>376.35</v>
      </c>
      <c r="CT439" vm="26591">
        <f ca="1"/>
        <v>413.83</v>
      </c>
      <c r="CU439" vm="26592">
        <f ca="1"/>
        <v>426.51</v>
      </c>
      <c r="CV439" vm="26593">
        <f ca="1"/>
        <v>449.23</v>
      </c>
      <c r="CW439" vm="26594">
        <f ca="1"/>
        <v>474.76</v>
      </c>
      <c r="CX439" vm="26595">
        <f ca="1"/>
        <v>481.57</v>
      </c>
      <c r="CY439" vm="26596">
        <f ca="1"/>
        <v>451.2</v>
      </c>
      <c r="CZ439" vm="26597">
        <f ca="1"/>
        <v>447.07</v>
      </c>
      <c r="DA439" vm="26598">
        <f ca="1"/>
        <v>441.16</v>
      </c>
      <c r="DB439" vm="26599">
        <f ca="1"/>
        <v>463.71</v>
      </c>
      <c r="DC439" vm="26600">
        <f ca="1"/>
        <v>483.34</v>
      </c>
      <c r="DD439" vm="26601">
        <f ca="1"/>
        <v>493.8</v>
      </c>
      <c r="DE439" vm="26602">
        <f ca="1"/>
        <v>499.59</v>
      </c>
      <c r="DF439" vm="26603">
        <f ca="1"/>
        <v>532.94000000000005</v>
      </c>
      <c r="DG439" vm="26604">
        <f ca="1"/>
        <v>526.57000000000005</v>
      </c>
    </row>
    <row r="440" spans="2:111" x14ac:dyDescent="0.55000000000000004">
      <c r="B440" t="e" vm="26605">
        <v>#VALUE!</v>
      </c>
      <c r="C440" t="str" cm="1">
        <f t="array" aca="1" ref="C440" ca="1">_FV(B440,"Industry")</f>
        <v>Software &amp; IT Services</v>
      </c>
      <c r="D440" cm="1" vm="2887">
        <f t="array" aca="1" ref="D440:DG440" ca="1">IFERROR(TRANSPOSE(_xlfn.STOCKHISTORY(B440,$B$1,$C$1,2,0,1)),"")</f>
        <v>91.84</v>
      </c>
      <c r="E440" vm="26606">
        <f ca="1"/>
        <v>93.41</v>
      </c>
      <c r="F440" vm="6361">
        <f ca="1"/>
        <v>102.23</v>
      </c>
      <c r="G440" vm="3217">
        <f ca="1"/>
        <v>90.03</v>
      </c>
      <c r="H440" vm="17958">
        <f ca="1"/>
        <v>102.57</v>
      </c>
      <c r="I440" vm="8960">
        <f ca="1"/>
        <v>91.48</v>
      </c>
      <c r="J440" vm="3510">
        <f ca="1"/>
        <v>91.25</v>
      </c>
      <c r="K440" vm="12562">
        <f ca="1"/>
        <v>97.45</v>
      </c>
      <c r="L440" vm="19552">
        <f ca="1"/>
        <v>98.55</v>
      </c>
      <c r="M440" vm="3674">
        <f ca="1"/>
        <v>124.87</v>
      </c>
      <c r="N440" vm="17839">
        <f ca="1"/>
        <v>117</v>
      </c>
      <c r="O440" vm="19149">
        <f ca="1"/>
        <v>123.8</v>
      </c>
      <c r="P440" vm="8682">
        <f ca="1"/>
        <v>140.71</v>
      </c>
      <c r="Q440" vm="25386">
        <f ca="1"/>
        <v>142.13</v>
      </c>
      <c r="R440" vm="14375">
        <f ca="1"/>
        <v>147.81</v>
      </c>
      <c r="S440" vm="26607">
        <f ca="1"/>
        <v>152.19999999999999</v>
      </c>
      <c r="T440" vm="26608">
        <f ca="1"/>
        <v>163.07</v>
      </c>
      <c r="U440" vm="26609">
        <f ca="1"/>
        <v>149.41</v>
      </c>
      <c r="V440" vm="26610">
        <f ca="1"/>
        <v>181.66</v>
      </c>
      <c r="W440" vm="3533">
        <f ca="1"/>
        <v>174.71</v>
      </c>
      <c r="X440" vm="26611">
        <f ca="1"/>
        <v>181.35</v>
      </c>
      <c r="Y440" vm="26612">
        <f ca="1"/>
        <v>196.43</v>
      </c>
      <c r="Z440" vm="20107">
        <f ca="1"/>
        <v>187.58</v>
      </c>
      <c r="AA440" vm="26613">
        <f ca="1"/>
        <v>191.96</v>
      </c>
      <c r="AB440" vm="26614">
        <f ca="1"/>
        <v>270.3</v>
      </c>
      <c r="AC440" vm="26615">
        <f ca="1"/>
        <v>291.38</v>
      </c>
      <c r="AD440" vm="26616">
        <f ca="1"/>
        <v>295.35000000000002</v>
      </c>
      <c r="AE440" vm="26617">
        <f ca="1"/>
        <v>312.45999999999998</v>
      </c>
      <c r="AF440" vm="26618">
        <f ca="1"/>
        <v>351.6</v>
      </c>
      <c r="AG440" vm="26619">
        <f ca="1"/>
        <v>391.43</v>
      </c>
      <c r="AH440" vm="26620">
        <f ca="1"/>
        <v>337.45</v>
      </c>
      <c r="AI440" vm="26621">
        <f ca="1"/>
        <v>367.68</v>
      </c>
      <c r="AJ440" vm="26622">
        <f ca="1"/>
        <v>374.13</v>
      </c>
      <c r="AK440" vm="26623">
        <f ca="1"/>
        <v>301.77999999999997</v>
      </c>
      <c r="AL440" vm="7280">
        <f ca="1"/>
        <v>286.13</v>
      </c>
      <c r="AM440" vm="26624">
        <f ca="1"/>
        <v>267.66000000000003</v>
      </c>
      <c r="AN440" vm="26625">
        <f ca="1"/>
        <v>339.5</v>
      </c>
      <c r="AO440" vm="26626">
        <f ca="1"/>
        <v>358.1</v>
      </c>
      <c r="AP440" vm="26627">
        <f ca="1"/>
        <v>356.56</v>
      </c>
      <c r="AQ440" vm="26628">
        <f ca="1"/>
        <v>370.54</v>
      </c>
      <c r="AR440" vm="26629">
        <f ca="1"/>
        <v>343.28</v>
      </c>
      <c r="AS440" vm="26630">
        <f ca="1"/>
        <v>367.32</v>
      </c>
      <c r="AT440" vm="26631">
        <f ca="1"/>
        <v>322.99</v>
      </c>
      <c r="AU440" vm="26632">
        <f ca="1"/>
        <v>293.75</v>
      </c>
      <c r="AV440" vm="26633">
        <f ca="1"/>
        <v>267.62</v>
      </c>
      <c r="AW440" vm="8236">
        <f ca="1"/>
        <v>287.41000000000003</v>
      </c>
      <c r="AX440" vm="26634">
        <f ca="1"/>
        <v>314.66000000000003</v>
      </c>
      <c r="AY440" vm="5364">
        <f ca="1"/>
        <v>323.57</v>
      </c>
      <c r="AZ440" vm="26635">
        <f ca="1"/>
        <v>345.09</v>
      </c>
      <c r="BA440" vm="26636">
        <f ca="1"/>
        <v>369.03</v>
      </c>
      <c r="BB440" vm="26637">
        <f ca="1"/>
        <v>375.5</v>
      </c>
      <c r="BC440" vm="26638">
        <f ca="1"/>
        <v>419.85</v>
      </c>
      <c r="BD440" vm="26639">
        <f ca="1"/>
        <v>419.73</v>
      </c>
      <c r="BE440" vm="26640">
        <f ca="1"/>
        <v>455.04</v>
      </c>
      <c r="BF440" vm="26641">
        <f ca="1"/>
        <v>488.88</v>
      </c>
      <c r="BG440" vm="26642">
        <f ca="1"/>
        <v>529.55999999999995</v>
      </c>
      <c r="BH440" vm="20619">
        <f ca="1"/>
        <v>500.03</v>
      </c>
      <c r="BI440" vm="26643">
        <f ca="1"/>
        <v>475.74</v>
      </c>
      <c r="BJ440" vm="26644">
        <f ca="1"/>
        <v>490.7</v>
      </c>
      <c r="BK440" vm="26645">
        <f ca="1"/>
        <v>540.73</v>
      </c>
      <c r="BL440" vm="26646">
        <f ca="1"/>
        <v>532.39</v>
      </c>
      <c r="BM440" vm="19818">
        <f ca="1"/>
        <v>538.85</v>
      </c>
      <c r="BN440" vm="26647">
        <f ca="1"/>
        <v>521.66</v>
      </c>
      <c r="BO440" vm="26648">
        <f ca="1"/>
        <v>513.47</v>
      </c>
      <c r="BP440" vm="26649">
        <f ca="1"/>
        <v>502.81</v>
      </c>
      <c r="BQ440" vm="26650">
        <f ca="1"/>
        <v>528.21</v>
      </c>
      <c r="BR440" vm="26651">
        <f ca="1"/>
        <v>517.57000000000005</v>
      </c>
      <c r="BS440" vm="26652">
        <f ca="1"/>
        <v>569.19000000000005</v>
      </c>
      <c r="BT440" vm="26653">
        <f ca="1"/>
        <v>610.34</v>
      </c>
      <c r="BU440" vm="26654">
        <f ca="1"/>
        <v>690.31</v>
      </c>
      <c r="BV440" vm="26655">
        <f ca="1"/>
        <v>641.9</v>
      </c>
      <c r="BW440" vm="26656">
        <f ca="1"/>
        <v>602.44000000000005</v>
      </c>
      <c r="BX440" vm="26657">
        <f ca="1"/>
        <v>427.14</v>
      </c>
      <c r="BY440" vm="26658">
        <f ca="1"/>
        <v>394.52</v>
      </c>
      <c r="BZ440" vm="11434">
        <f ca="1"/>
        <v>374.59</v>
      </c>
      <c r="CA440" vm="26659">
        <f ca="1"/>
        <v>190.36</v>
      </c>
      <c r="CB440" vm="6097">
        <f ca="1"/>
        <v>197.44</v>
      </c>
      <c r="CC440" vm="18872">
        <f ca="1"/>
        <v>174.87</v>
      </c>
      <c r="CD440" vm="26660">
        <f ca="1"/>
        <v>224.9</v>
      </c>
      <c r="CE440" vm="8721">
        <f ca="1"/>
        <v>223.56</v>
      </c>
      <c r="CF440" vm="26661">
        <f ca="1"/>
        <v>235.44</v>
      </c>
      <c r="CG440" vm="24790">
        <f ca="1"/>
        <v>291.88</v>
      </c>
      <c r="CH440" vm="26662">
        <f ca="1"/>
        <v>305.52999999999997</v>
      </c>
      <c r="CI440" vm="26663">
        <f ca="1"/>
        <v>294.88</v>
      </c>
      <c r="CJ440" vm="26664">
        <f ca="1"/>
        <v>353.86</v>
      </c>
      <c r="CK440" vm="26665">
        <f ca="1"/>
        <v>322.13</v>
      </c>
      <c r="CL440" vm="25199">
        <f ca="1"/>
        <v>345.48</v>
      </c>
      <c r="CM440" vm="26666">
        <f ca="1"/>
        <v>329.93</v>
      </c>
      <c r="CN440" vm="26667">
        <f ca="1"/>
        <v>395.23</v>
      </c>
      <c r="CO440" vm="26668">
        <f ca="1"/>
        <v>440.49</v>
      </c>
      <c r="CP440" vm="26669">
        <f ca="1"/>
        <v>438.97</v>
      </c>
      <c r="CQ440" vm="26670">
        <f ca="1"/>
        <v>433.68</v>
      </c>
      <c r="CR440" vm="26671">
        <f ca="1"/>
        <v>377.6</v>
      </c>
      <c r="CS440" vm="24318">
        <f ca="1"/>
        <v>411.69</v>
      </c>
      <c r="CT440" vm="26672">
        <f ca="1"/>
        <v>473.97</v>
      </c>
      <c r="CU440" vm="26673">
        <f ca="1"/>
        <v>486.88</v>
      </c>
      <c r="CV440" vm="26674">
        <f ca="1"/>
        <v>564.11</v>
      </c>
      <c r="CW440" vm="26675">
        <f ca="1"/>
        <v>602.91999999999996</v>
      </c>
      <c r="CX440" vm="26676">
        <f ca="1"/>
        <v>607.33000000000004</v>
      </c>
      <c r="CY440" vm="26677">
        <f ca="1"/>
        <v>550.64</v>
      </c>
      <c r="CZ440" vm="26678">
        <f ca="1"/>
        <v>641.62</v>
      </c>
      <c r="DA440" vm="26679">
        <f ca="1"/>
        <v>674.88</v>
      </c>
      <c r="DB440" vm="26680">
        <f ca="1"/>
        <v>628.35</v>
      </c>
      <c r="DC440" vm="26681">
        <f ca="1"/>
        <v>701.35</v>
      </c>
      <c r="DD440" vm="26682">
        <f ca="1"/>
        <v>709.27</v>
      </c>
      <c r="DE440" vm="26683">
        <f ca="1"/>
        <v>756.03</v>
      </c>
      <c r="DF440" vm="26684">
        <f ca="1"/>
        <v>886.81</v>
      </c>
      <c r="DG440" vm="26685">
        <f ca="1"/>
        <v>891.32</v>
      </c>
    </row>
    <row r="441" spans="2:111" x14ac:dyDescent="0.55000000000000004">
      <c r="B441" t="e" vm="26686">
        <v>#VALUE!</v>
      </c>
      <c r="C441" t="str" cm="1">
        <f t="array" aca="1" ref="C441" ca="1">_FV(B441,"Industry")</f>
        <v>Software &amp; IT Services</v>
      </c>
      <c r="D441" cm="1" vm="12235">
        <f t="array" aca="1" ref="D441:DG441" ca="1">IFERROR(TRANSPOSE(_xlfn.STOCKHISTORY(B441,$B$1,$C$1,2,0,1)),"")</f>
        <v>36.31</v>
      </c>
      <c r="E441" vm="3902">
        <f ca="1"/>
        <v>36.78</v>
      </c>
      <c r="F441" vm="10875">
        <f ca="1"/>
        <v>40.909999999999997</v>
      </c>
      <c r="G441" vm="6176">
        <f ca="1"/>
        <v>39.86</v>
      </c>
      <c r="H441" vm="16616">
        <f ca="1"/>
        <v>40.200000000000003</v>
      </c>
      <c r="I441" vm="21614">
        <f ca="1"/>
        <v>40.93</v>
      </c>
      <c r="J441" vm="16702">
        <f ca="1"/>
        <v>41.04</v>
      </c>
      <c r="K441" vm="3341">
        <f ca="1"/>
        <v>41.22</v>
      </c>
      <c r="L441" vm="23562">
        <f ca="1"/>
        <v>39.28</v>
      </c>
      <c r="M441" vm="8073">
        <f ca="1"/>
        <v>38.42</v>
      </c>
      <c r="N441" vm="19177">
        <f ca="1"/>
        <v>40.19</v>
      </c>
      <c r="O441" vm="16398">
        <f ca="1"/>
        <v>38.450000000000003</v>
      </c>
      <c r="P441" vm="21601">
        <f ca="1"/>
        <v>40.11</v>
      </c>
      <c r="Q441" vm="4383">
        <f ca="1"/>
        <v>42.59</v>
      </c>
      <c r="R441" vm="17399">
        <f ca="1"/>
        <v>44.61</v>
      </c>
      <c r="S441" vm="26687">
        <f ca="1"/>
        <v>44.96</v>
      </c>
      <c r="T441" vm="3635">
        <f ca="1"/>
        <v>45.39</v>
      </c>
      <c r="U441" vm="19003">
        <f ca="1"/>
        <v>50.14</v>
      </c>
      <c r="V441" vm="11897">
        <f ca="1"/>
        <v>49.93</v>
      </c>
      <c r="W441" vm="8069">
        <f ca="1"/>
        <v>50.33</v>
      </c>
      <c r="X441" vm="3921">
        <f ca="1"/>
        <v>48.35</v>
      </c>
      <c r="Y441" vm="10938">
        <f ca="1"/>
        <v>50.9</v>
      </c>
      <c r="Z441" vm="4700">
        <f ca="1"/>
        <v>49.06</v>
      </c>
      <c r="AA441" vm="6183">
        <f ca="1"/>
        <v>47.28</v>
      </c>
      <c r="AB441" vm="26688">
        <f ca="1"/>
        <v>51.59</v>
      </c>
      <c r="AC441" vm="24699">
        <f ca="1"/>
        <v>50.67</v>
      </c>
      <c r="AD441" vm="7046">
        <f ca="1"/>
        <v>45.75</v>
      </c>
      <c r="AE441" vm="10890">
        <f ca="1"/>
        <v>45.67</v>
      </c>
      <c r="AF441" vm="2516">
        <f ca="1"/>
        <v>46.72</v>
      </c>
      <c r="AG441" vm="22338">
        <f ca="1"/>
        <v>44.06</v>
      </c>
      <c r="AH441" vm="3948">
        <f ca="1"/>
        <v>47.68</v>
      </c>
      <c r="AI441" vm="21415">
        <f ca="1"/>
        <v>48.58</v>
      </c>
      <c r="AJ441" vm="6253">
        <f ca="1"/>
        <v>51.56</v>
      </c>
      <c r="AK441" vm="19138">
        <f ca="1"/>
        <v>48.84</v>
      </c>
      <c r="AL441" vm="6179">
        <f ca="1"/>
        <v>48.76</v>
      </c>
      <c r="AM441" vm="6177">
        <f ca="1"/>
        <v>45.15</v>
      </c>
      <c r="AN441" vm="3370">
        <f ca="1"/>
        <v>50.23</v>
      </c>
      <c r="AO441" vm="7088">
        <f ca="1"/>
        <v>52.13</v>
      </c>
      <c r="AP441" vm="16898">
        <f ca="1"/>
        <v>53.71</v>
      </c>
      <c r="AQ441" vm="18084">
        <f ca="1"/>
        <v>55.33</v>
      </c>
      <c r="AR441" vm="16708">
        <f ca="1"/>
        <v>50.6</v>
      </c>
      <c r="AS441" vm="3621">
        <f ca="1"/>
        <v>56.97</v>
      </c>
      <c r="AT441" vm="3170">
        <f ca="1"/>
        <v>56.3</v>
      </c>
      <c r="AU441" vm="9000">
        <f ca="1"/>
        <v>52.06</v>
      </c>
      <c r="AV441" vm="23297">
        <f ca="1"/>
        <v>55.03</v>
      </c>
      <c r="AW441" vm="11980">
        <f ca="1"/>
        <v>54.49</v>
      </c>
      <c r="AX441" vm="2159">
        <f ca="1"/>
        <v>56.14</v>
      </c>
      <c r="AY441" vm="21814">
        <f ca="1"/>
        <v>52.98</v>
      </c>
      <c r="AZ441" vm="4724">
        <f ca="1"/>
        <v>52.45</v>
      </c>
      <c r="BA441" vm="15311">
        <f ca="1"/>
        <v>49.46</v>
      </c>
      <c r="BB441" vm="2184">
        <f ca="1"/>
        <v>48.33</v>
      </c>
      <c r="BC441" vm="8020">
        <f ca="1"/>
        <v>52.97</v>
      </c>
      <c r="BD441" vm="12149">
        <f ca="1"/>
        <v>53.77</v>
      </c>
      <c r="BE441" vm="11750">
        <f ca="1"/>
        <v>55.27</v>
      </c>
      <c r="BF441" vm="8973">
        <f ca="1"/>
        <v>55.45</v>
      </c>
      <c r="BG441" vm="2506">
        <f ca="1"/>
        <v>57.22</v>
      </c>
      <c r="BH441" vm="16891">
        <f ca="1"/>
        <v>59.7</v>
      </c>
      <c r="BI441" vm="12125">
        <f ca="1"/>
        <v>56.11</v>
      </c>
      <c r="BJ441" vm="26689">
        <f ca="1"/>
        <v>57.72</v>
      </c>
      <c r="BK441" vm="13406">
        <f ca="1"/>
        <v>64.69</v>
      </c>
      <c r="BL441" vm="10956">
        <f ca="1"/>
        <v>60.43</v>
      </c>
      <c r="BM441" vm="11071">
        <f ca="1"/>
        <v>64.510000000000005</v>
      </c>
      <c r="BN441" vm="25399">
        <f ca="1"/>
        <v>70.17</v>
      </c>
      <c r="BO441" vm="11060">
        <f ca="1"/>
        <v>75.790000000000006</v>
      </c>
      <c r="BP441" vm="6611">
        <f ca="1"/>
        <v>78.739999999999995</v>
      </c>
      <c r="BQ441" vm="10050">
        <f ca="1"/>
        <v>77.84</v>
      </c>
      <c r="BR441" vm="13682">
        <f ca="1"/>
        <v>87.14</v>
      </c>
      <c r="BS441" vm="9849">
        <f ca="1"/>
        <v>89.13</v>
      </c>
      <c r="BT441" vm="6487">
        <f ca="1"/>
        <v>87.13</v>
      </c>
      <c r="BU441" vm="9997">
        <f ca="1"/>
        <v>95.94</v>
      </c>
      <c r="BV441" vm="3797">
        <f ca="1"/>
        <v>90.74</v>
      </c>
      <c r="BW441" vm="5290">
        <f ca="1"/>
        <v>87.21</v>
      </c>
      <c r="BX441" vm="7338">
        <f ca="1"/>
        <v>81.16</v>
      </c>
      <c r="BY441" vm="20731">
        <f ca="1"/>
        <v>75.97</v>
      </c>
      <c r="BZ441" vm="11954">
        <f ca="1"/>
        <v>82.73</v>
      </c>
      <c r="CA441" vm="23440">
        <f ca="1"/>
        <v>73.400000000000006</v>
      </c>
      <c r="CB441" vm="19747">
        <f ca="1"/>
        <v>71.92</v>
      </c>
      <c r="CC441" vm="26690">
        <f ca="1"/>
        <v>69.87</v>
      </c>
      <c r="CD441" vm="10050">
        <f ca="1"/>
        <v>77.84</v>
      </c>
      <c r="CE441" vm="20133">
        <f ca="1"/>
        <v>74.150000000000006</v>
      </c>
      <c r="CF441" vm="2202">
        <f ca="1"/>
        <v>61.07</v>
      </c>
      <c r="CG441" vm="12198">
        <f ca="1"/>
        <v>78.069999999999993</v>
      </c>
      <c r="CH441" vm="6498">
        <f ca="1"/>
        <v>83.03</v>
      </c>
      <c r="CI441" vm="20041">
        <f ca="1"/>
        <v>81.739999999999995</v>
      </c>
      <c r="CJ441" vm="19732">
        <f ca="1"/>
        <v>88.46</v>
      </c>
      <c r="CK441" vm="10777">
        <f ca="1"/>
        <v>87.4</v>
      </c>
      <c r="CL441" vm="11702">
        <f ca="1"/>
        <v>92.92</v>
      </c>
      <c r="CM441" vm="20139">
        <f ca="1"/>
        <v>94.72</v>
      </c>
      <c r="CN441" vm="4764">
        <f ca="1"/>
        <v>105.94</v>
      </c>
      <c r="CO441" vm="16482">
        <f ca="1"/>
        <v>119.09</v>
      </c>
      <c r="CP441" vm="3499">
        <f ca="1"/>
        <v>117.23</v>
      </c>
      <c r="CQ441" vm="9630">
        <f ca="1"/>
        <v>120.39</v>
      </c>
      <c r="CR441" vm="12891">
        <f ca="1"/>
        <v>105.92</v>
      </c>
      <c r="CS441" vm="26691">
        <f ca="1"/>
        <v>103.4</v>
      </c>
      <c r="CT441" vm="17741">
        <f ca="1"/>
        <v>116.21</v>
      </c>
      <c r="CU441" vm="20072">
        <f ca="1"/>
        <v>105.43</v>
      </c>
      <c r="CV441" vm="26692">
        <f ca="1"/>
        <v>111.7</v>
      </c>
      <c r="CW441" vm="19248">
        <f ca="1"/>
        <v>111.68</v>
      </c>
      <c r="CX441" vm="2555">
        <f ca="1"/>
        <v>125.61</v>
      </c>
      <c r="CY441" vm="20803">
        <f ca="1"/>
        <v>113.75</v>
      </c>
      <c r="CZ441" vm="16722">
        <f ca="1"/>
        <v>117.19</v>
      </c>
      <c r="DA441" vm="15518">
        <f ca="1"/>
        <v>141.19999999999999</v>
      </c>
      <c r="DB441" vm="23947">
        <f ca="1"/>
        <v>139.44999999999999</v>
      </c>
      <c r="DC441" vm="20773">
        <f ca="1"/>
        <v>141.29</v>
      </c>
      <c r="DD441" vm="24974">
        <f ca="1"/>
        <v>170.4</v>
      </c>
      <c r="DE441" vm="1496">
        <f ca="1"/>
        <v>167.84</v>
      </c>
      <c r="DF441" vm="26693">
        <f ca="1"/>
        <v>184.84</v>
      </c>
      <c r="DG441" vm="4114">
        <f ca="1"/>
        <v>166.64</v>
      </c>
    </row>
    <row r="442" spans="2:111" x14ac:dyDescent="0.55000000000000004">
      <c r="B442" t="e" vm="26694">
        <v>#VALUE!</v>
      </c>
      <c r="C442" t="str" cm="1">
        <f t="array" aca="1" ref="C442" ca="1">_FV(B442,"Industry")</f>
        <v>Software &amp; IT Services</v>
      </c>
      <c r="D442" cm="1" vm="2197">
        <f t="array" aca="1" ref="D442:DG442" ca="1">IFERROR(TRANSPOSE(_xlfn.STOCKHISTORY(B442,$B$1,$C$1,2,0,1)),"")</f>
        <v>68.06</v>
      </c>
      <c r="E442" vm="18154">
        <f ca="1"/>
        <v>67.75</v>
      </c>
      <c r="F442" vm="6729">
        <f ca="1"/>
        <v>73.83</v>
      </c>
      <c r="G442" vm="17728">
        <f ca="1"/>
        <v>75.8</v>
      </c>
      <c r="H442" vm="22476">
        <f ca="1"/>
        <v>83.71</v>
      </c>
      <c r="I442" vm="18514">
        <f ca="1"/>
        <v>79.41</v>
      </c>
      <c r="J442" vm="10056">
        <f ca="1"/>
        <v>81.8</v>
      </c>
      <c r="K442" vm="11698">
        <f ca="1"/>
        <v>79.42</v>
      </c>
      <c r="L442" vm="7867">
        <f ca="1"/>
        <v>71.33</v>
      </c>
      <c r="M442" vm="9567">
        <f ca="1"/>
        <v>75.16</v>
      </c>
      <c r="N442" vm="12547">
        <f ca="1"/>
        <v>72</v>
      </c>
      <c r="O442" vm="14348">
        <f ca="1"/>
        <v>68.459999999999994</v>
      </c>
      <c r="P442" vm="8029">
        <f ca="1"/>
        <v>79.099999999999994</v>
      </c>
      <c r="Q442" vm="11064">
        <f ca="1"/>
        <v>81.349999999999994</v>
      </c>
      <c r="R442" vm="12808">
        <f ca="1"/>
        <v>82.49</v>
      </c>
      <c r="S442" vm="2813">
        <f ca="1"/>
        <v>86.12</v>
      </c>
      <c r="T442" vm="25728">
        <f ca="1"/>
        <v>89.64</v>
      </c>
      <c r="U442" vm="20423">
        <f ca="1"/>
        <v>86.6</v>
      </c>
      <c r="V442" vm="19146">
        <f ca="1"/>
        <v>90.8</v>
      </c>
      <c r="W442" vm="6572">
        <f ca="1"/>
        <v>95.49</v>
      </c>
      <c r="X442" vm="13004">
        <f ca="1"/>
        <v>93.42</v>
      </c>
      <c r="Y442" vm="21926">
        <f ca="1"/>
        <v>102.34</v>
      </c>
      <c r="Z442" vm="6350">
        <f ca="1"/>
        <v>104.32</v>
      </c>
      <c r="AA442" vm="6361">
        <f ca="1"/>
        <v>102.23</v>
      </c>
      <c r="AB442" vm="26695">
        <f ca="1"/>
        <v>113.91</v>
      </c>
      <c r="AC442" vm="19024">
        <f ca="1"/>
        <v>116.25</v>
      </c>
      <c r="AD442" vm="22938">
        <f ca="1"/>
        <v>116.3</v>
      </c>
      <c r="AE442" vm="1284">
        <f ca="1"/>
        <v>120.99</v>
      </c>
      <c r="AF442" vm="6652">
        <f ca="1"/>
        <v>129.33000000000001</v>
      </c>
      <c r="AG442" vm="17745">
        <f ca="1"/>
        <v>136.4</v>
      </c>
      <c r="AH442" vm="26696">
        <f ca="1"/>
        <v>137.15</v>
      </c>
      <c r="AI442" vm="26697">
        <f ca="1"/>
        <v>152.68</v>
      </c>
      <c r="AJ442" vm="5984">
        <f ca="1"/>
        <v>159.03</v>
      </c>
      <c r="AK442" vm="7346">
        <f ca="1"/>
        <v>137.24</v>
      </c>
      <c r="AL442" vm="12900">
        <f ca="1"/>
        <v>142.76</v>
      </c>
      <c r="AM442" vm="21434">
        <f ca="1"/>
        <v>136.97</v>
      </c>
      <c r="AN442" vm="6687">
        <f ca="1"/>
        <v>151.97</v>
      </c>
      <c r="AO442" vm="26698">
        <f ca="1"/>
        <v>163.65</v>
      </c>
      <c r="AP442" vm="23597">
        <f ca="1"/>
        <v>158.37</v>
      </c>
      <c r="AQ442" vm="16753">
        <f ca="1"/>
        <v>165.35</v>
      </c>
      <c r="AR442" vm="26699">
        <f ca="1"/>
        <v>151.41</v>
      </c>
      <c r="AS442" vm="22269">
        <f ca="1"/>
        <v>151.72999999999999</v>
      </c>
      <c r="AT442" vm="22270">
        <f ca="1"/>
        <v>154.5</v>
      </c>
      <c r="AU442" vm="26700">
        <f ca="1"/>
        <v>156.07</v>
      </c>
      <c r="AV442" vm="26701">
        <f ca="1"/>
        <v>148.44</v>
      </c>
      <c r="AW442" vm="8701">
        <f ca="1"/>
        <v>156.49</v>
      </c>
      <c r="AX442" vm="26702">
        <f ca="1"/>
        <v>162.88999999999999</v>
      </c>
      <c r="AY442" vm="22955">
        <f ca="1"/>
        <v>162.63999999999999</v>
      </c>
      <c r="AZ442" vm="26703">
        <f ca="1"/>
        <v>182.31</v>
      </c>
      <c r="BA442" vm="24974">
        <f ca="1"/>
        <v>170.4</v>
      </c>
      <c r="BB442" vm="26704">
        <f ca="1"/>
        <v>143.97999999999999</v>
      </c>
      <c r="BC442" vm="4061">
        <f ca="1"/>
        <v>161.94999999999999</v>
      </c>
      <c r="BD442" vm="26705">
        <f ca="1"/>
        <v>174.79</v>
      </c>
      <c r="BE442" vm="26706">
        <f ca="1"/>
        <v>187.33</v>
      </c>
      <c r="BF442" vm="17892">
        <f ca="1"/>
        <v>194.85</v>
      </c>
      <c r="BG442" vm="26707">
        <f ca="1"/>
        <v>272.64999999999998</v>
      </c>
      <c r="BH442" vm="26708">
        <f ca="1"/>
        <v>251.32</v>
      </c>
      <c r="BI442" vm="26709">
        <f ca="1"/>
        <v>232.27</v>
      </c>
      <c r="BJ442" vm="26710">
        <f ca="1"/>
        <v>245.8</v>
      </c>
      <c r="BK442" vm="26711">
        <f ca="1"/>
        <v>222.53</v>
      </c>
      <c r="BL442" vm="26712">
        <f ca="1"/>
        <v>225.56</v>
      </c>
      <c r="BM442" vm="26713">
        <f ca="1"/>
        <v>216.5</v>
      </c>
      <c r="BN442" vm="26714">
        <f ca="1"/>
        <v>211.87</v>
      </c>
      <c r="BO442" vm="4925">
        <f ca="1"/>
        <v>230.32</v>
      </c>
      <c r="BP442" vm="24114">
        <f ca="1"/>
        <v>238.1</v>
      </c>
      <c r="BQ442" vm="26715">
        <f ca="1"/>
        <v>244.27</v>
      </c>
      <c r="BR442" vm="26716">
        <f ca="1"/>
        <v>241.93</v>
      </c>
      <c r="BS442" vm="13261">
        <f ca="1"/>
        <v>265.27</v>
      </c>
      <c r="BT442" vm="26717">
        <f ca="1"/>
        <v>271.22000000000003</v>
      </c>
      <c r="BU442" vm="26718">
        <f ca="1"/>
        <v>299.69</v>
      </c>
      <c r="BV442" vm="26719">
        <f ca="1"/>
        <v>284.95999999999998</v>
      </c>
      <c r="BW442" vm="26720">
        <f ca="1"/>
        <v>254.13</v>
      </c>
      <c r="BX442" vm="26721">
        <f ca="1"/>
        <v>232.63</v>
      </c>
      <c r="BY442" vm="24489">
        <f ca="1"/>
        <v>210.53</v>
      </c>
      <c r="BZ442" vm="2293">
        <f ca="1"/>
        <v>212.32</v>
      </c>
      <c r="CA442" vm="26722">
        <f ca="1"/>
        <v>175.94</v>
      </c>
      <c r="CB442" vm="26723">
        <f ca="1"/>
        <v>160.24</v>
      </c>
      <c r="CC442" vm="17899">
        <f ca="1"/>
        <v>165.04</v>
      </c>
      <c r="CD442" vm="26724">
        <f ca="1"/>
        <v>184.02</v>
      </c>
      <c r="CE442" vm="26725">
        <f ca="1"/>
        <v>156.12</v>
      </c>
      <c r="CF442" vm="14680">
        <f ca="1"/>
        <v>143.84</v>
      </c>
      <c r="CG442" vm="26726">
        <f ca="1"/>
        <v>162.59</v>
      </c>
      <c r="CH442" vm="1476">
        <f ca="1"/>
        <v>160.25</v>
      </c>
      <c r="CI442" vm="18860">
        <f ca="1"/>
        <v>132.59</v>
      </c>
      <c r="CJ442" vm="26727">
        <f ca="1"/>
        <v>167.97</v>
      </c>
      <c r="CK442" vm="26728">
        <f ca="1"/>
        <v>163.61000000000001</v>
      </c>
      <c r="CL442" vm="26729">
        <f ca="1"/>
        <v>199.78</v>
      </c>
      <c r="CM442" vm="13021">
        <f ca="1"/>
        <v>198.37</v>
      </c>
      <c r="CN442" vm="15731">
        <f ca="1"/>
        <v>223.38</v>
      </c>
      <c r="CO442" vm="18921">
        <f ca="1"/>
        <v>211.26</v>
      </c>
      <c r="CP442" vm="15631">
        <f ca="1"/>
        <v>225.01</v>
      </c>
      <c r="CQ442" vm="9621">
        <f ca="1"/>
        <v>221.46</v>
      </c>
      <c r="CR442" vm="26730">
        <f ca="1"/>
        <v>202.78</v>
      </c>
      <c r="CS442" vm="26731">
        <f ca="1"/>
        <v>200.83</v>
      </c>
      <c r="CT442" vm="26732">
        <f ca="1"/>
        <v>251.9</v>
      </c>
      <c r="CU442" vm="26733">
        <f ca="1"/>
        <v>263.14</v>
      </c>
      <c r="CV442" vm="26734">
        <f ca="1"/>
        <v>281.08999999999997</v>
      </c>
      <c r="CW442" vm="26735">
        <f ca="1"/>
        <v>308.82</v>
      </c>
      <c r="CX442" vm="26736">
        <f ca="1"/>
        <v>301.18</v>
      </c>
      <c r="CY442" vm="26737">
        <f ca="1"/>
        <v>268.94</v>
      </c>
      <c r="CZ442" vm="26738">
        <f ca="1"/>
        <v>234.44</v>
      </c>
      <c r="DA442" vm="15255">
        <f ca="1"/>
        <v>257.10000000000002</v>
      </c>
      <c r="DB442" vm="26739">
        <f ca="1"/>
        <v>258.8</v>
      </c>
      <c r="DC442" vm="26740">
        <f ca="1"/>
        <v>252.9</v>
      </c>
      <c r="DD442" vm="26741">
        <f ca="1"/>
        <v>273.70999999999998</v>
      </c>
      <c r="DE442" vm="26742">
        <f ca="1"/>
        <v>291.37</v>
      </c>
      <c r="DF442" vm="26743">
        <f ca="1"/>
        <v>329.99</v>
      </c>
      <c r="DG442" vm="6060">
        <f ca="1"/>
        <v>334.33</v>
      </c>
    </row>
    <row r="443" spans="2:111" x14ac:dyDescent="0.55000000000000004">
      <c r="B443" t="e" vm="26744">
        <v>#VALUE!</v>
      </c>
      <c r="C443" t="str" cm="1">
        <f t="array" aca="1" ref="C443" ca="1">_FV(B443,"Industry")</f>
        <v>Software &amp; IT Services</v>
      </c>
      <c r="D443" cm="1" vm="6792">
        <f t="array" aca="1" ref="D443:DG443" ca="1">IFERROR(TRANSPOSE(_xlfn.STOCKHISTORY(B443,$B$1,$C$1,2,0,1)),"")</f>
        <v>105.54</v>
      </c>
      <c r="E443" vm="12017">
        <f ca="1"/>
        <v>100.26</v>
      </c>
      <c r="F443" vm="8672">
        <f ca="1"/>
        <v>115.4</v>
      </c>
      <c r="G443" vm="6628">
        <f ca="1"/>
        <v>112.92</v>
      </c>
      <c r="H443" vm="25273">
        <f ca="1"/>
        <v>118.97</v>
      </c>
      <c r="I443" vm="26745">
        <f ca="1"/>
        <v>113.29</v>
      </c>
      <c r="J443" vm="16479">
        <f ca="1"/>
        <v>112.81</v>
      </c>
      <c r="K443" vm="4787">
        <f ca="1"/>
        <v>115</v>
      </c>
      <c r="L443" vm="14316">
        <f ca="1"/>
        <v>122.17</v>
      </c>
      <c r="M443" vm="6352">
        <f ca="1"/>
        <v>116.24</v>
      </c>
      <c r="N443" vm="26746">
        <f ca="1"/>
        <v>119.43</v>
      </c>
      <c r="O443" vm="22097">
        <f ca="1"/>
        <v>117.13</v>
      </c>
      <c r="P443" vm="8291">
        <f ca="1"/>
        <v>113.87</v>
      </c>
      <c r="Q443" vm="17289">
        <f ca="1"/>
        <v>122.5</v>
      </c>
      <c r="R443" vm="26747">
        <f ca="1"/>
        <v>119.88</v>
      </c>
      <c r="S443" vm="7229">
        <f ca="1"/>
        <v>121.3</v>
      </c>
      <c r="T443" vm="26748">
        <f ca="1"/>
        <v>124.47</v>
      </c>
      <c r="U443" vm="17104">
        <f ca="1"/>
        <v>123.68</v>
      </c>
      <c r="V443" vm="22168">
        <f ca="1"/>
        <v>128.82</v>
      </c>
      <c r="W443" vm="26749">
        <f ca="1"/>
        <v>130.76</v>
      </c>
      <c r="X443" vm="17110">
        <f ca="1"/>
        <v>135.07</v>
      </c>
      <c r="Y443" vm="19150">
        <f ca="1"/>
        <v>142.36000000000001</v>
      </c>
      <c r="Z443" vm="21443">
        <f ca="1"/>
        <v>148.01</v>
      </c>
      <c r="AA443" vm="26750">
        <f ca="1"/>
        <v>153.09</v>
      </c>
      <c r="AB443" vm="25239">
        <f ca="1"/>
        <v>160.69999999999999</v>
      </c>
      <c r="AC443" vm="24814">
        <f ca="1"/>
        <v>161.01</v>
      </c>
      <c r="AD443" vm="26751">
        <f ca="1"/>
        <v>153.5</v>
      </c>
      <c r="AE443" vm="2562">
        <f ca="1"/>
        <v>151.19999999999999</v>
      </c>
      <c r="AF443" vm="26752">
        <f ca="1"/>
        <v>155.74</v>
      </c>
      <c r="AG443" vm="26753">
        <f ca="1"/>
        <v>163.59</v>
      </c>
      <c r="AH443" vm="21204">
        <f ca="1"/>
        <v>159.33000000000001</v>
      </c>
      <c r="AI443" vm="12923">
        <f ca="1"/>
        <v>169.07</v>
      </c>
      <c r="AJ443" vm="1172">
        <f ca="1"/>
        <v>170.2</v>
      </c>
      <c r="AK443" vm="26754">
        <f ca="1"/>
        <v>157.62</v>
      </c>
      <c r="AL443" vm="26755">
        <f ca="1"/>
        <v>164.52</v>
      </c>
      <c r="AM443" vm="26756">
        <f ca="1"/>
        <v>141.01</v>
      </c>
      <c r="AN443" vm="8894">
        <f ca="1"/>
        <v>153.55000000000001</v>
      </c>
      <c r="AO443" vm="22922">
        <f ca="1"/>
        <v>161.38</v>
      </c>
      <c r="AP443" vm="21447">
        <f ca="1"/>
        <v>176.02</v>
      </c>
      <c r="AQ443" vm="9141">
        <f ca="1"/>
        <v>182.67</v>
      </c>
      <c r="AR443" vm="26757">
        <f ca="1"/>
        <v>178.07</v>
      </c>
      <c r="AS443" vm="20359">
        <f ca="1"/>
        <v>184.77</v>
      </c>
      <c r="AT443" vm="26758">
        <f ca="1"/>
        <v>192.58</v>
      </c>
      <c r="AU443" vm="22310">
        <f ca="1"/>
        <v>198.17</v>
      </c>
      <c r="AV443" vm="24971">
        <f ca="1"/>
        <v>192.35</v>
      </c>
      <c r="AW443" vm="15530">
        <f ca="1"/>
        <v>185.42</v>
      </c>
      <c r="AX443" vm="26759">
        <f ca="1"/>
        <v>201.16</v>
      </c>
      <c r="AY443" vm="26029">
        <f ca="1"/>
        <v>210.57</v>
      </c>
      <c r="AZ443" vm="26760">
        <f ca="1"/>
        <v>205.21</v>
      </c>
      <c r="BA443" vm="26761">
        <f ca="1"/>
        <v>180.59</v>
      </c>
      <c r="BB443" vm="4832">
        <f ca="1"/>
        <v>163.26</v>
      </c>
      <c r="BC443" vm="23958">
        <f ca="1"/>
        <v>185.19</v>
      </c>
      <c r="BD443" vm="8166">
        <f ca="1"/>
        <v>201.62</v>
      </c>
      <c r="BE443" vm="3756">
        <f ca="1"/>
        <v>214.72</v>
      </c>
      <c r="BF443" vm="26762">
        <f ca="1"/>
        <v>224.78</v>
      </c>
      <c r="BG443" vm="26763">
        <f ca="1"/>
        <v>239.93</v>
      </c>
      <c r="BH443" vm="26764">
        <f ca="1"/>
        <v>225.99</v>
      </c>
      <c r="BI443" vm="16143">
        <f ca="1"/>
        <v>216.91</v>
      </c>
      <c r="BJ443" vm="26765">
        <f ca="1"/>
        <v>249.09</v>
      </c>
      <c r="BK443" vm="26766">
        <f ca="1"/>
        <v>261.20999999999998</v>
      </c>
      <c r="BL443" vm="26767">
        <f ca="1"/>
        <v>241.92</v>
      </c>
      <c r="BM443" vm="26768">
        <f ca="1"/>
        <v>250.9</v>
      </c>
      <c r="BN443" vm="26769">
        <f ca="1"/>
        <v>276.25</v>
      </c>
      <c r="BO443" vm="26770">
        <f ca="1"/>
        <v>289.97000000000003</v>
      </c>
      <c r="BP443" vm="26771">
        <f ca="1"/>
        <v>282.16000000000003</v>
      </c>
      <c r="BQ443" vm="26772">
        <f ca="1"/>
        <v>294.79000000000002</v>
      </c>
      <c r="BR443" vm="26773">
        <f ca="1"/>
        <v>317.68</v>
      </c>
      <c r="BS443" vm="26774">
        <f ca="1"/>
        <v>336.56</v>
      </c>
      <c r="BT443" vm="17911">
        <f ca="1"/>
        <v>319.92</v>
      </c>
      <c r="BU443" vm="26775">
        <f ca="1"/>
        <v>358.79</v>
      </c>
      <c r="BV443" vm="26776">
        <f ca="1"/>
        <v>357.4</v>
      </c>
      <c r="BW443" vm="24316">
        <f ca="1"/>
        <v>414.55</v>
      </c>
      <c r="BX443" vm="18721">
        <f ca="1"/>
        <v>353.58</v>
      </c>
      <c r="BY443" vm="26777">
        <f ca="1"/>
        <v>316.02</v>
      </c>
      <c r="BZ443" vm="26778">
        <f ca="1"/>
        <v>337.23</v>
      </c>
      <c r="CA443" vm="15067">
        <f ca="1"/>
        <v>300.36</v>
      </c>
      <c r="CB443" vm="26779">
        <f ca="1"/>
        <v>298.45999999999998</v>
      </c>
      <c r="CC443" vm="26780">
        <f ca="1"/>
        <v>277.64999999999998</v>
      </c>
      <c r="CD443" vm="26781">
        <f ca="1"/>
        <v>306.26</v>
      </c>
      <c r="CE443" vm="26782">
        <f ca="1"/>
        <v>288.45999999999998</v>
      </c>
      <c r="CF443" vm="26783">
        <f ca="1"/>
        <v>257.3</v>
      </c>
      <c r="CG443" vm="26784">
        <f ca="1"/>
        <v>283.89999999999998</v>
      </c>
      <c r="CH443" vm="20589">
        <f ca="1"/>
        <v>300.93</v>
      </c>
      <c r="CI443" vm="26785">
        <f ca="1"/>
        <v>266.83999999999997</v>
      </c>
      <c r="CJ443" vm="26786">
        <f ca="1"/>
        <v>279.05</v>
      </c>
      <c r="CK443" vm="26787">
        <f ca="1"/>
        <v>265.55</v>
      </c>
      <c r="CL443" vm="26788">
        <f ca="1"/>
        <v>285.81</v>
      </c>
      <c r="CM443" vm="26789">
        <f ca="1"/>
        <v>280.29000000000002</v>
      </c>
      <c r="CN443" vm="26790">
        <f ca="1"/>
        <v>305.92</v>
      </c>
      <c r="CO443" vm="26791">
        <f ca="1"/>
        <v>308.58</v>
      </c>
      <c r="CP443" vm="26792">
        <f ca="1"/>
        <v>316.35000000000002</v>
      </c>
      <c r="CQ443" vm="26793">
        <f ca="1"/>
        <v>323.77</v>
      </c>
      <c r="CR443" vm="20370">
        <f ca="1"/>
        <v>307.11</v>
      </c>
      <c r="CS443" vm="26794">
        <f ca="1"/>
        <v>297.08999999999997</v>
      </c>
      <c r="CT443" vm="26795">
        <f ca="1"/>
        <v>333.14</v>
      </c>
      <c r="CU443" vm="26796">
        <f ca="1"/>
        <v>350.91</v>
      </c>
      <c r="CV443" vm="26797">
        <f ca="1"/>
        <v>363.88</v>
      </c>
      <c r="CW443" vm="26798">
        <f ca="1"/>
        <v>374.78</v>
      </c>
      <c r="CX443" vm="26799">
        <f ca="1"/>
        <v>346.61</v>
      </c>
      <c r="CY443" vm="26800">
        <f ca="1"/>
        <v>300.91000000000003</v>
      </c>
      <c r="CZ443" vm="26801">
        <f ca="1"/>
        <v>282.29000000000002</v>
      </c>
      <c r="DA443" vm="26802">
        <f ca="1"/>
        <v>303.41000000000003</v>
      </c>
      <c r="DB443" vm="26803">
        <f ca="1"/>
        <v>330.62</v>
      </c>
      <c r="DC443" vm="26804">
        <f ca="1"/>
        <v>341.95</v>
      </c>
      <c r="DD443" vm="26805">
        <f ca="1"/>
        <v>353.48</v>
      </c>
      <c r="DE443" vm="26806">
        <f ca="1"/>
        <v>344.82</v>
      </c>
      <c r="DF443" vm="23651">
        <f ca="1"/>
        <v>362.37</v>
      </c>
      <c r="DG443" vm="26807">
        <f ca="1"/>
        <v>351.79</v>
      </c>
    </row>
    <row r="444" spans="2:111" x14ac:dyDescent="0.55000000000000004">
      <c r="B444" t="e" vm="26808">
        <v>#VALUE!</v>
      </c>
      <c r="C444" t="str" cm="1">
        <f t="array" aca="1" ref="C444" ca="1">_FV(B444,"Industry")</f>
        <v>Software &amp; IT Services</v>
      </c>
      <c r="D444" cm="1" vm="9849">
        <f t="array" aca="1" ref="D444:DG444" ca="1">IFERROR(TRANSPOSE(_xlfn.STOCKHISTORY(B444,$B$1,$C$1,2,0,1)),"")</f>
        <v>89.13</v>
      </c>
      <c r="E444" vm="19019">
        <f ca="1"/>
        <v>85.15</v>
      </c>
      <c r="F444" vm="20968">
        <f ca="1"/>
        <v>93.8</v>
      </c>
      <c r="G444" vm="26809">
        <f ca="1"/>
        <v>94.22</v>
      </c>
      <c r="H444" vm="21430">
        <f ca="1"/>
        <v>99.47</v>
      </c>
      <c r="I444" vm="26810">
        <f ca="1"/>
        <v>95.79</v>
      </c>
      <c r="J444" vm="26811">
        <f ca="1"/>
        <v>97.86</v>
      </c>
      <c r="K444" vm="26812">
        <f ca="1"/>
        <v>102.31</v>
      </c>
      <c r="L444" vm="19699">
        <f ca="1"/>
        <v>108.54</v>
      </c>
      <c r="M444" vm="21427">
        <f ca="1"/>
        <v>107.51</v>
      </c>
      <c r="N444" vm="14517">
        <f ca="1"/>
        <v>102.81</v>
      </c>
      <c r="O444" vm="23030">
        <f ca="1"/>
        <v>102.95</v>
      </c>
      <c r="P444" vm="14657">
        <f ca="1"/>
        <v>113.38</v>
      </c>
      <c r="Q444" vm="22072">
        <f ca="1"/>
        <v>118.34</v>
      </c>
      <c r="R444" vm="26813">
        <f ca="1"/>
        <v>130.13</v>
      </c>
      <c r="S444" vm="17780">
        <f ca="1"/>
        <v>133.74</v>
      </c>
      <c r="T444" vm="26814">
        <f ca="1"/>
        <v>141.86000000000001</v>
      </c>
      <c r="U444" vm="3520">
        <f ca="1"/>
        <v>141.44</v>
      </c>
      <c r="V444" vm="15717">
        <f ca="1"/>
        <v>146.49</v>
      </c>
      <c r="W444" vm="1514">
        <f ca="1"/>
        <v>155.16</v>
      </c>
      <c r="X444" vm="26815">
        <f ca="1"/>
        <v>149.18</v>
      </c>
      <c r="Y444" vm="26532">
        <f ca="1"/>
        <v>175.16</v>
      </c>
      <c r="Z444" vm="26816">
        <f ca="1"/>
        <v>181.47</v>
      </c>
      <c r="AA444" vm="26817">
        <f ca="1"/>
        <v>175.24</v>
      </c>
      <c r="AB444" vm="1536">
        <f ca="1"/>
        <v>199.76</v>
      </c>
      <c r="AC444" vm="26818">
        <f ca="1"/>
        <v>209.13</v>
      </c>
      <c r="AD444" vm="26819">
        <f ca="1"/>
        <v>216.08</v>
      </c>
      <c r="AE444" vm="26820">
        <f ca="1"/>
        <v>221.6</v>
      </c>
      <c r="AF444" vm="26821">
        <f ca="1"/>
        <v>249.28</v>
      </c>
      <c r="AG444" vm="2610">
        <f ca="1"/>
        <v>243.81</v>
      </c>
      <c r="AH444" vm="26822">
        <f ca="1"/>
        <v>244.68</v>
      </c>
      <c r="AI444" vm="26823">
        <f ca="1"/>
        <v>263.51</v>
      </c>
      <c r="AJ444" vm="13196">
        <f ca="1"/>
        <v>269.95</v>
      </c>
      <c r="AK444" vm="26824">
        <f ca="1"/>
        <v>245.76</v>
      </c>
      <c r="AL444" vm="26825">
        <f ca="1"/>
        <v>250.89</v>
      </c>
      <c r="AM444" vm="26826">
        <f ca="1"/>
        <v>226.24</v>
      </c>
      <c r="AN444" vm="26827">
        <f ca="1"/>
        <v>247.82</v>
      </c>
      <c r="AO444" vm="26828">
        <f ca="1"/>
        <v>262.5</v>
      </c>
      <c r="AP444" vm="6832">
        <f ca="1"/>
        <v>266.49</v>
      </c>
      <c r="AQ444" vm="26829">
        <f ca="1"/>
        <v>289.25</v>
      </c>
      <c r="AR444" vm="26223">
        <f ca="1"/>
        <v>270.89999999999998</v>
      </c>
      <c r="AS444" vm="2643">
        <f ca="1"/>
        <v>294.64999999999998</v>
      </c>
      <c r="AT444" vm="26830">
        <f ca="1"/>
        <v>298.86</v>
      </c>
      <c r="AU444" vm="26831">
        <f ca="1"/>
        <v>284.51</v>
      </c>
      <c r="AV444" vm="26769">
        <f ca="1"/>
        <v>276.25</v>
      </c>
      <c r="AW444" vm="26832">
        <f ca="1"/>
        <v>277.93</v>
      </c>
      <c r="AX444" vm="26833">
        <f ca="1"/>
        <v>309.52999999999997</v>
      </c>
      <c r="AY444" vm="26834">
        <f ca="1"/>
        <v>329.81</v>
      </c>
      <c r="AZ444" vm="26835">
        <f ca="1"/>
        <v>351.14</v>
      </c>
      <c r="BA444" vm="26836">
        <f ca="1"/>
        <v>345.12</v>
      </c>
      <c r="BB444" vm="26837">
        <f ca="1"/>
        <v>318.24</v>
      </c>
      <c r="BC444" vm="15293">
        <f ca="1"/>
        <v>353.64</v>
      </c>
      <c r="BD444" vm="26838">
        <f ca="1"/>
        <v>386.6</v>
      </c>
      <c r="BE444" vm="26839">
        <f ca="1"/>
        <v>435.31</v>
      </c>
      <c r="BF444" vm="26840">
        <f ca="1"/>
        <v>444.32</v>
      </c>
      <c r="BG444" vm="26841">
        <f ca="1"/>
        <v>513.39</v>
      </c>
      <c r="BH444" vm="26842">
        <f ca="1"/>
        <v>490.43</v>
      </c>
      <c r="BI444" vm="26843">
        <f ca="1"/>
        <v>447.1</v>
      </c>
      <c r="BJ444" vm="26844">
        <f ca="1"/>
        <v>478.47</v>
      </c>
      <c r="BK444" vm="26845">
        <f ca="1"/>
        <v>500.12</v>
      </c>
      <c r="BL444" vm="26846">
        <f ca="1"/>
        <v>458.77</v>
      </c>
      <c r="BM444" vm="26847">
        <f ca="1"/>
        <v>459.67</v>
      </c>
      <c r="BN444" vm="26848">
        <f ca="1"/>
        <v>475.37</v>
      </c>
      <c r="BO444" vm="26849">
        <f ca="1"/>
        <v>508.34</v>
      </c>
      <c r="BP444" vm="26850">
        <f ca="1"/>
        <v>504.58</v>
      </c>
      <c r="BQ444" vm="26851">
        <f ca="1"/>
        <v>585.64</v>
      </c>
      <c r="BR444" vm="26852">
        <f ca="1"/>
        <v>621.63</v>
      </c>
      <c r="BS444" vm="26853">
        <f ca="1"/>
        <v>663.7</v>
      </c>
      <c r="BT444" vm="26854">
        <f ca="1"/>
        <v>575.72</v>
      </c>
      <c r="BU444" vm="26855">
        <f ca="1"/>
        <v>650.36</v>
      </c>
      <c r="BV444" vm="26856">
        <f ca="1"/>
        <v>669.85</v>
      </c>
      <c r="BW444" vm="26857">
        <f ca="1"/>
        <v>567.05999999999995</v>
      </c>
      <c r="BX444" vm="26858">
        <f ca="1"/>
        <v>534.29999999999995</v>
      </c>
      <c r="BY444" vm="19067">
        <f ca="1"/>
        <v>467.68</v>
      </c>
      <c r="BZ444" vm="26859">
        <f ca="1"/>
        <v>455.62</v>
      </c>
      <c r="CA444" vm="26860">
        <f ca="1"/>
        <v>395.95</v>
      </c>
      <c r="CB444" vm="26861">
        <f ca="1"/>
        <v>416.48</v>
      </c>
      <c r="CC444" vm="25967">
        <f ca="1"/>
        <v>366.06</v>
      </c>
      <c r="CD444" vm="26862">
        <f ca="1"/>
        <v>410.12</v>
      </c>
      <c r="CE444" vm="26863">
        <f ca="1"/>
        <v>373.44</v>
      </c>
      <c r="CF444" vm="26864">
        <f ca="1"/>
        <v>275.2</v>
      </c>
      <c r="CG444" vm="17932">
        <f ca="1"/>
        <v>318.5</v>
      </c>
      <c r="CH444" vm="26865">
        <f ca="1"/>
        <v>344.93</v>
      </c>
      <c r="CI444" vm="26866">
        <f ca="1"/>
        <v>336.53</v>
      </c>
      <c r="CJ444" vm="26867">
        <f ca="1"/>
        <v>370.34</v>
      </c>
      <c r="CK444" vm="21369">
        <f ca="1"/>
        <v>323.95</v>
      </c>
      <c r="CL444" vm="26868">
        <f ca="1"/>
        <v>385.37</v>
      </c>
      <c r="CM444" vm="26869">
        <f ca="1"/>
        <v>377.56</v>
      </c>
      <c r="CN444" vm="26870">
        <f ca="1"/>
        <v>417.79</v>
      </c>
      <c r="CO444" vm="26871">
        <f ca="1"/>
        <v>488.99</v>
      </c>
      <c r="CP444" vm="26872">
        <f ca="1"/>
        <v>546.16999999999996</v>
      </c>
      <c r="CQ444" vm="26873">
        <f ca="1"/>
        <v>559.34</v>
      </c>
      <c r="CR444" vm="26874">
        <f ca="1"/>
        <v>509.9</v>
      </c>
      <c r="CS444" vm="26875">
        <f ca="1"/>
        <v>532.05999999999995</v>
      </c>
      <c r="CT444" vm="26876">
        <f ca="1"/>
        <v>611.01</v>
      </c>
      <c r="CU444" vm="26877">
        <f ca="1"/>
        <v>596.6</v>
      </c>
      <c r="CV444" vm="26878">
        <f ca="1"/>
        <v>617.78</v>
      </c>
      <c r="CW444" vm="26879">
        <f ca="1"/>
        <v>560.28</v>
      </c>
      <c r="CX444" vm="26880">
        <f ca="1"/>
        <v>504.6</v>
      </c>
      <c r="CY444" vm="26881">
        <f ca="1"/>
        <v>462.83</v>
      </c>
      <c r="CZ444" vm="26882">
        <f ca="1"/>
        <v>444.76</v>
      </c>
      <c r="DA444" vm="26883">
        <f ca="1"/>
        <v>555.54</v>
      </c>
      <c r="DB444" vm="26884">
        <f ca="1"/>
        <v>551.65</v>
      </c>
      <c r="DC444" vm="26885">
        <f ca="1"/>
        <v>574.41</v>
      </c>
      <c r="DD444" vm="26886">
        <f ca="1"/>
        <v>517.78</v>
      </c>
      <c r="DE444" vm="26887">
        <f ca="1"/>
        <v>478.08</v>
      </c>
      <c r="DF444" vm="26888">
        <f ca="1"/>
        <v>515.92999999999995</v>
      </c>
      <c r="DG444" vm="26889">
        <f ca="1"/>
        <v>444.68</v>
      </c>
    </row>
    <row r="445" spans="2:111" x14ac:dyDescent="0.55000000000000004">
      <c r="B445" t="e" vm="26890">
        <v>#VALUE!</v>
      </c>
      <c r="C445" t="str" cm="1">
        <f t="array" aca="1" ref="C445" ca="1">_FV(B445,"Industry")</f>
        <v>Software &amp; IT Services</v>
      </c>
      <c r="D445" cm="1" vm="13444">
        <f t="array" aca="1" ref="D445:DG445" ca="1">IFERROR(TRANSPOSE(_xlfn.STOCKHISTORY(B445,$B$1,$C$1,2,0,1)),"")</f>
        <v>124.79</v>
      </c>
      <c r="E445" vm="12390">
        <f ca="1"/>
        <v>131.03</v>
      </c>
      <c r="F445" vm="26891">
        <f ca="1"/>
        <v>151.44999999999999</v>
      </c>
      <c r="G445" vm="26892">
        <f ca="1"/>
        <v>145.94</v>
      </c>
      <c r="H445" vm="17070">
        <f ca="1"/>
        <v>153.74</v>
      </c>
      <c r="I445" vm="3232">
        <f ca="1"/>
        <v>151.78</v>
      </c>
      <c r="J445" vm="26893">
        <f ca="1"/>
        <v>160.62</v>
      </c>
      <c r="K445" vm="21395">
        <f ca="1"/>
        <v>158.88</v>
      </c>
      <c r="L445" vm="26894">
        <f ca="1"/>
        <v>158.85</v>
      </c>
      <c r="M445" vm="26895">
        <f ca="1"/>
        <v>153.69</v>
      </c>
      <c r="N445" vm="2565">
        <f ca="1"/>
        <v>162.22</v>
      </c>
      <c r="O445" vm="21087">
        <f ca="1"/>
        <v>165.99</v>
      </c>
      <c r="P445" vm="22913">
        <f ca="1"/>
        <v>174.52</v>
      </c>
      <c r="Q445" vm="3530">
        <f ca="1"/>
        <v>179.82</v>
      </c>
      <c r="R445" vm="20187">
        <f ca="1"/>
        <v>174.14</v>
      </c>
      <c r="S445" vm="24507">
        <f ca="1"/>
        <v>160.29</v>
      </c>
      <c r="T445" vm="26896">
        <f ca="1"/>
        <v>152.63</v>
      </c>
      <c r="U445" vm="26897">
        <f ca="1"/>
        <v>153.83000000000001</v>
      </c>
      <c r="V445" vm="5804">
        <f ca="1"/>
        <v>144.66999999999999</v>
      </c>
      <c r="W445" vm="26898">
        <f ca="1"/>
        <v>143.03</v>
      </c>
      <c r="X445" vm="26899">
        <f ca="1"/>
        <v>145.08000000000001</v>
      </c>
      <c r="Y445" vm="26900">
        <f ca="1"/>
        <v>154.06</v>
      </c>
      <c r="Z445" vm="15738">
        <f ca="1"/>
        <v>153.97</v>
      </c>
      <c r="AA445" vm="2239">
        <f ca="1"/>
        <v>153.41999999999999</v>
      </c>
      <c r="AB445" vm="8347">
        <f ca="1"/>
        <v>163.69999999999999</v>
      </c>
      <c r="AC445" vm="6104">
        <f ca="1"/>
        <v>155.83000000000001</v>
      </c>
      <c r="AD445" vm="26901">
        <f ca="1"/>
        <v>153.43</v>
      </c>
      <c r="AE445" vm="24505">
        <f ca="1"/>
        <v>144.96</v>
      </c>
      <c r="AF445" vm="21303">
        <f ca="1"/>
        <v>141.31</v>
      </c>
      <c r="AG445" vm="19715">
        <f ca="1"/>
        <v>139.69999999999999</v>
      </c>
      <c r="AH445" vm="26902">
        <f ca="1"/>
        <v>144.93</v>
      </c>
      <c r="AI445" vm="26903">
        <f ca="1"/>
        <v>146.47999999999999</v>
      </c>
      <c r="AJ445" vm="3746">
        <f ca="1"/>
        <v>151.21</v>
      </c>
      <c r="AK445" vm="9580">
        <f ca="1"/>
        <v>115.43</v>
      </c>
      <c r="AL445" vm="23760">
        <f ca="1"/>
        <v>124.27</v>
      </c>
      <c r="AM445" vm="21391">
        <f ca="1"/>
        <v>113.67</v>
      </c>
      <c r="AN445" vm="26904">
        <f ca="1"/>
        <v>134.41999999999999</v>
      </c>
      <c r="AO445" vm="14374">
        <f ca="1"/>
        <v>138.13</v>
      </c>
      <c r="AP445" vm="13567">
        <f ca="1"/>
        <v>141.1</v>
      </c>
      <c r="AQ445" vm="11331">
        <f ca="1"/>
        <v>140.27000000000001</v>
      </c>
      <c r="AR445" vm="26905">
        <f ca="1"/>
        <v>126.99</v>
      </c>
      <c r="AS445" vm="2819">
        <f ca="1"/>
        <v>137.9</v>
      </c>
      <c r="AT445" vm="18783">
        <f ca="1"/>
        <v>148.24</v>
      </c>
      <c r="AU445" vm="26906">
        <f ca="1"/>
        <v>135.53</v>
      </c>
      <c r="AV445" vm="26907">
        <f ca="1"/>
        <v>145.41999999999999</v>
      </c>
      <c r="AW445" vm="11215">
        <f ca="1"/>
        <v>133.72999999999999</v>
      </c>
      <c r="AX445" vm="24833">
        <f ca="1"/>
        <v>134.44999999999999</v>
      </c>
      <c r="AY445" vm="26908">
        <f ca="1"/>
        <v>134.04</v>
      </c>
      <c r="AZ445" vm="26909">
        <f ca="1"/>
        <v>143.72999999999999</v>
      </c>
      <c r="BA445" vm="22677">
        <f ca="1"/>
        <v>130.15</v>
      </c>
      <c r="BB445" vm="12292">
        <f ca="1"/>
        <v>110.93</v>
      </c>
      <c r="BC445" vm="26910">
        <f ca="1"/>
        <v>125.56</v>
      </c>
      <c r="BD445" vm="18372">
        <f ca="1"/>
        <v>124.9</v>
      </c>
      <c r="BE445" vm="26911">
        <f ca="1"/>
        <v>120.77</v>
      </c>
      <c r="BF445" vm="15164">
        <f ca="1"/>
        <v>122.94</v>
      </c>
      <c r="BG445" vm="17300">
        <f ca="1"/>
        <v>123.31</v>
      </c>
      <c r="BH445" vm="26041">
        <f ca="1"/>
        <v>121.67</v>
      </c>
      <c r="BI445" vm="3847">
        <f ca="1"/>
        <v>111.66</v>
      </c>
      <c r="BJ445" vm="26912">
        <f ca="1"/>
        <v>123.52</v>
      </c>
      <c r="BK445" vm="3246">
        <f ca="1"/>
        <v>125.88</v>
      </c>
      <c r="BL445" vm="23936">
        <f ca="1"/>
        <v>119.11</v>
      </c>
      <c r="BM445" vm="6752">
        <f ca="1"/>
        <v>118.93</v>
      </c>
      <c r="BN445" vm="15345">
        <f ca="1"/>
        <v>133.26</v>
      </c>
      <c r="BO445" vm="5541">
        <f ca="1"/>
        <v>141.88</v>
      </c>
      <c r="BP445" vm="25945">
        <f ca="1"/>
        <v>143.74</v>
      </c>
      <c r="BQ445" vm="12773">
        <f ca="1"/>
        <v>146.59</v>
      </c>
      <c r="BR445" vm="26913">
        <f ca="1"/>
        <v>140.96</v>
      </c>
      <c r="BS445" vm="26914">
        <f ca="1"/>
        <v>140.34</v>
      </c>
      <c r="BT445" vm="13044">
        <f ca="1"/>
        <v>138.93</v>
      </c>
      <c r="BU445" vm="26915">
        <f ca="1"/>
        <v>125.1</v>
      </c>
      <c r="BV445" vm="26042">
        <f ca="1"/>
        <v>117.1</v>
      </c>
      <c r="BW445" vm="1403">
        <f ca="1"/>
        <v>133.66</v>
      </c>
      <c r="BX445" vm="16328">
        <f ca="1"/>
        <v>133.57</v>
      </c>
      <c r="BY445" vm="26916">
        <f ca="1"/>
        <v>122.51</v>
      </c>
      <c r="BZ445" vm="26917">
        <f ca="1"/>
        <v>130.02000000000001</v>
      </c>
      <c r="CA445" vm="10704">
        <f ca="1"/>
        <v>132.21</v>
      </c>
      <c r="CB445" vm="7520">
        <f ca="1"/>
        <v>138.84</v>
      </c>
      <c r="CC445" vm="26918">
        <f ca="1"/>
        <v>141.19</v>
      </c>
      <c r="CD445" vm="26919">
        <f ca="1"/>
        <v>130.79</v>
      </c>
      <c r="CE445" vm="22292">
        <f ca="1"/>
        <v>128.44999999999999</v>
      </c>
      <c r="CF445" vm="21388">
        <f ca="1"/>
        <v>118.81</v>
      </c>
      <c r="CG445" vm="23236">
        <f ca="1"/>
        <v>138.29</v>
      </c>
      <c r="CH445" vm="15716">
        <f ca="1"/>
        <v>148.9</v>
      </c>
      <c r="CI445" vm="6794">
        <f ca="1"/>
        <v>140.88999999999999</v>
      </c>
      <c r="CJ445" vm="22949">
        <f ca="1"/>
        <v>134.72999999999999</v>
      </c>
      <c r="CK445" vm="26920">
        <f ca="1"/>
        <v>129.30000000000001</v>
      </c>
      <c r="CL445" vm="4036">
        <f ca="1"/>
        <v>131.09</v>
      </c>
      <c r="CM445" vm="26921">
        <f ca="1"/>
        <v>126.41</v>
      </c>
      <c r="CN445" vm="26922">
        <f ca="1"/>
        <v>128.59</v>
      </c>
      <c r="CO445" vm="9546">
        <f ca="1"/>
        <v>133.81</v>
      </c>
      <c r="CP445" vm="26923">
        <f ca="1"/>
        <v>144.18</v>
      </c>
      <c r="CQ445" vm="1558">
        <f ca="1"/>
        <v>146.83000000000001</v>
      </c>
      <c r="CR445" vm="26924">
        <f ca="1"/>
        <v>140.30000000000001</v>
      </c>
      <c r="CS445" vm="7348">
        <f ca="1"/>
        <v>144.63999999999999</v>
      </c>
      <c r="CT445" vm="3545">
        <f ca="1"/>
        <v>158.56</v>
      </c>
      <c r="CU445" vm="26925">
        <f ca="1"/>
        <v>163.55000000000001</v>
      </c>
      <c r="CV445" vm="26926">
        <f ca="1"/>
        <v>183.66</v>
      </c>
      <c r="CW445" vm="26927">
        <f ca="1"/>
        <v>185.03</v>
      </c>
      <c r="CX445" vm="5995">
        <f ca="1"/>
        <v>190.96</v>
      </c>
      <c r="CY445" vm="21209">
        <f ca="1"/>
        <v>166.2</v>
      </c>
      <c r="CZ445" vm="2822">
        <f ca="1"/>
        <v>166.85</v>
      </c>
      <c r="DA445" vm="26928">
        <f ca="1"/>
        <v>172.95</v>
      </c>
      <c r="DB445" vm="26929">
        <f ca="1"/>
        <v>192.14</v>
      </c>
      <c r="DC445" vm="26930">
        <f ca="1"/>
        <v>202.13</v>
      </c>
      <c r="DD445" vm="26931">
        <f ca="1"/>
        <v>221.08</v>
      </c>
      <c r="DE445" vm="26932">
        <f ca="1"/>
        <v>206.72</v>
      </c>
      <c r="DF445" vm="21367">
        <f ca="1"/>
        <v>227.41</v>
      </c>
      <c r="DG445" vm="26933">
        <f ca="1"/>
        <v>219.83</v>
      </c>
    </row>
    <row r="446" spans="2:111" x14ac:dyDescent="0.55000000000000004">
      <c r="B446" t="e" vm="26934">
        <v>#VALUE!</v>
      </c>
      <c r="C446" t="str" cm="1">
        <f t="array" aca="1" ref="C446" ca="1">_FV(B446,"Industry")</f>
        <v>Software &amp; IT Services</v>
      </c>
      <c r="D446" cm="1" vm="12258">
        <f t="array" aca="1" ref="D446:DG446" ca="1">IFERROR(TRANSPOSE(_xlfn.STOCKHISTORY(B446,$B$1,$C$1,2,0,1)),"")</f>
        <v>62.21</v>
      </c>
      <c r="E446" vm="21358">
        <f ca="1"/>
        <v>54.99</v>
      </c>
      <c r="F446" vm="4749">
        <f ca="1"/>
        <v>61.18</v>
      </c>
      <c r="G446" vm="8937">
        <f ca="1"/>
        <v>71.48</v>
      </c>
      <c r="H446" vm="10428">
        <f ca="1"/>
        <v>71.63</v>
      </c>
      <c r="I446" vm="9948">
        <f ca="1"/>
        <v>66.400000000000006</v>
      </c>
      <c r="J446" vm="12119">
        <f ca="1"/>
        <v>74.92</v>
      </c>
      <c r="K446" vm="2192">
        <f ca="1"/>
        <v>72.67</v>
      </c>
      <c r="L446" vm="14052">
        <f ca="1"/>
        <v>79.150000000000006</v>
      </c>
      <c r="M446" vm="14306">
        <f ca="1"/>
        <v>87.91</v>
      </c>
      <c r="N446" vm="16465">
        <f ca="1"/>
        <v>83.15</v>
      </c>
      <c r="O446" vm="16902">
        <f ca="1"/>
        <v>74.34</v>
      </c>
      <c r="P446" vm="3181">
        <f ca="1"/>
        <v>90.62</v>
      </c>
      <c r="Q446" vm="26527">
        <f ca="1"/>
        <v>86.92</v>
      </c>
      <c r="R446" vm="14749">
        <f ca="1"/>
        <v>87.47</v>
      </c>
      <c r="S446" vm="6465">
        <f ca="1"/>
        <v>94.48</v>
      </c>
      <c r="T446" vm="6365">
        <f ca="1"/>
        <v>104.65</v>
      </c>
      <c r="U446" vm="24502">
        <f ca="1"/>
        <v>106</v>
      </c>
      <c r="V446" vm="26935">
        <f ca="1"/>
        <v>110.45</v>
      </c>
      <c r="W446" vm="26936">
        <f ca="1"/>
        <v>116.19</v>
      </c>
      <c r="X446" vm="10711">
        <f ca="1"/>
        <v>117.53</v>
      </c>
      <c r="Y446" vm="13691">
        <f ca="1"/>
        <v>126.37</v>
      </c>
      <c r="Z446" vm="11360">
        <f ca="1"/>
        <v>123</v>
      </c>
      <c r="AA446" vm="16300">
        <f ca="1"/>
        <v>130.38999999999999</v>
      </c>
      <c r="AB446" vm="7376">
        <f ca="1"/>
        <v>148.87</v>
      </c>
      <c r="AC446" vm="24814">
        <f ca="1"/>
        <v>161.01</v>
      </c>
      <c r="AD446" vm="6658">
        <f ca="1"/>
        <v>165.45</v>
      </c>
      <c r="AE446" vm="26937">
        <f ca="1"/>
        <v>166.14</v>
      </c>
      <c r="AF446" vm="1497">
        <f ca="1"/>
        <v>177.61</v>
      </c>
      <c r="AG446" vm="26938">
        <f ca="1"/>
        <v>172.47</v>
      </c>
      <c r="AH446" vm="25946">
        <f ca="1"/>
        <v>175.96</v>
      </c>
      <c r="AI446" vm="26939">
        <f ca="1"/>
        <v>196.36</v>
      </c>
      <c r="AJ446" vm="13018">
        <f ca="1"/>
        <v>195.63</v>
      </c>
      <c r="AK446" vm="26940">
        <f ca="1"/>
        <v>181.04</v>
      </c>
      <c r="AL446" vm="13501">
        <f ca="1"/>
        <v>185.27</v>
      </c>
      <c r="AM446" vm="26941">
        <f ca="1"/>
        <v>178.05</v>
      </c>
      <c r="AN446" vm="26942">
        <f ca="1"/>
        <v>220.02</v>
      </c>
      <c r="AO446" vm="26943">
        <f ca="1"/>
        <v>239.44</v>
      </c>
      <c r="AP446" vm="26944">
        <f ca="1"/>
        <v>246.49</v>
      </c>
      <c r="AQ446" vm="26945">
        <f ca="1"/>
        <v>271.51</v>
      </c>
      <c r="AR446" vm="11630">
        <f ca="1"/>
        <v>261.93</v>
      </c>
      <c r="AS446" vm="26946">
        <f ca="1"/>
        <v>274.57</v>
      </c>
      <c r="AT446" vm="26947">
        <f ca="1"/>
        <v>277.39</v>
      </c>
      <c r="AU446" vm="1323">
        <f ca="1"/>
        <v>261.83999999999997</v>
      </c>
      <c r="AV446" vm="26948">
        <f ca="1"/>
        <v>253.85</v>
      </c>
      <c r="AW446" vm="15546">
        <f ca="1"/>
        <v>247.26</v>
      </c>
      <c r="AX446" vm="26949">
        <f ca="1"/>
        <v>283.04000000000002</v>
      </c>
      <c r="AY446" vm="26950">
        <f ca="1"/>
        <v>282.32</v>
      </c>
      <c r="AZ446" vm="26951">
        <f ca="1"/>
        <v>338.23</v>
      </c>
      <c r="BA446" vm="26952">
        <f ca="1"/>
        <v>326.08999999999997</v>
      </c>
      <c r="BB446" vm="13168">
        <f ca="1"/>
        <v>286.58</v>
      </c>
      <c r="BC446" vm="26953">
        <f ca="1"/>
        <v>351.54</v>
      </c>
      <c r="BD446" vm="26954">
        <f ca="1"/>
        <v>387.93</v>
      </c>
      <c r="BE446" vm="26955">
        <f ca="1"/>
        <v>405.06</v>
      </c>
      <c r="BF446" vm="26956">
        <f ca="1"/>
        <v>439.2</v>
      </c>
      <c r="BG446" vm="26957">
        <f ca="1"/>
        <v>482.02</v>
      </c>
      <c r="BH446" vm="26958">
        <f ca="1"/>
        <v>485</v>
      </c>
      <c r="BI446" vm="26959">
        <f ca="1"/>
        <v>497.57</v>
      </c>
      <c r="BJ446" vm="26960">
        <f ca="1"/>
        <v>534.54999999999995</v>
      </c>
      <c r="BK446" vm="26961">
        <f ca="1"/>
        <v>550.42999999999995</v>
      </c>
      <c r="BL446" vm="26962">
        <f ca="1"/>
        <v>543.16</v>
      </c>
      <c r="BM446" vm="26963">
        <f ca="1"/>
        <v>533.46</v>
      </c>
      <c r="BN446" vm="26964">
        <f ca="1"/>
        <v>500.11</v>
      </c>
      <c r="BO446" vm="15596">
        <f ca="1"/>
        <v>506.37</v>
      </c>
      <c r="BP446" vm="26965">
        <f ca="1"/>
        <v>473.88</v>
      </c>
      <c r="BQ446" vm="26966">
        <f ca="1"/>
        <v>549.54999999999995</v>
      </c>
      <c r="BR446" vm="26967">
        <f ca="1"/>
        <v>587.89</v>
      </c>
      <c r="BS446" vm="26968">
        <f ca="1"/>
        <v>643.64</v>
      </c>
      <c r="BT446" vm="26969">
        <f ca="1"/>
        <v>622.27</v>
      </c>
      <c r="BU446" vm="26970">
        <f ca="1"/>
        <v>697.76</v>
      </c>
      <c r="BV446" vm="26971">
        <f ca="1"/>
        <v>647.70000000000005</v>
      </c>
      <c r="BW446" vm="26972">
        <f ca="1"/>
        <v>649.11</v>
      </c>
      <c r="BX446" vm="26973">
        <f ca="1"/>
        <v>585.78</v>
      </c>
      <c r="BY446" vm="26974">
        <f ca="1"/>
        <v>579.91999999999996</v>
      </c>
      <c r="BZ446" vm="15704">
        <f ca="1"/>
        <v>556.89</v>
      </c>
      <c r="CA446" vm="26975">
        <f ca="1"/>
        <v>478.1</v>
      </c>
      <c r="CB446" vm="26976">
        <f ca="1"/>
        <v>467.47</v>
      </c>
      <c r="CC446" vm="26977">
        <f ca="1"/>
        <v>475.52</v>
      </c>
      <c r="CD446" vm="26978">
        <f ca="1"/>
        <v>446.66</v>
      </c>
      <c r="CE446" vm="26979">
        <f ca="1"/>
        <v>434.62</v>
      </c>
      <c r="CF446" vm="26980">
        <f ca="1"/>
        <v>377.61</v>
      </c>
      <c r="CG446" vm="5373">
        <f ca="1"/>
        <v>420.74</v>
      </c>
      <c r="CH446" vm="26981">
        <f ca="1"/>
        <v>416.3</v>
      </c>
      <c r="CI446" vm="26982">
        <f ca="1"/>
        <v>388.27</v>
      </c>
      <c r="CJ446" vm="26983">
        <f ca="1"/>
        <v>455.13</v>
      </c>
      <c r="CK446" vm="26984">
        <f ca="1"/>
        <v>432.17</v>
      </c>
      <c r="CL446" vm="26070">
        <f ca="1"/>
        <v>464.72</v>
      </c>
      <c r="CM446" vm="26985">
        <f ca="1"/>
        <v>459.42</v>
      </c>
      <c r="CN446" vm="26986">
        <f ca="1"/>
        <v>544.78</v>
      </c>
      <c r="CO446" vm="26987">
        <f ca="1"/>
        <v>561.97</v>
      </c>
      <c r="CP446" vm="26988">
        <f ca="1"/>
        <v>583</v>
      </c>
      <c r="CQ446" vm="26989">
        <f ca="1"/>
        <v>588.83000000000004</v>
      </c>
      <c r="CR446" vm="26990">
        <f ca="1"/>
        <v>558.96</v>
      </c>
      <c r="CS446" vm="26991">
        <f ca="1"/>
        <v>581.85</v>
      </c>
      <c r="CT446" vm="26992">
        <f ca="1"/>
        <v>685.74</v>
      </c>
      <c r="CU446" vm="26993">
        <f ca="1"/>
        <v>706.49</v>
      </c>
      <c r="CV446" vm="26994">
        <f ca="1"/>
        <v>765.4</v>
      </c>
      <c r="CW446" vm="26995">
        <f ca="1"/>
        <v>771.34</v>
      </c>
      <c r="CX446" vm="26996">
        <f ca="1"/>
        <v>762.4</v>
      </c>
      <c r="CY446" vm="26997">
        <f ca="1"/>
        <v>693.33</v>
      </c>
      <c r="CZ446" vm="26998">
        <f ca="1"/>
        <v>656.93</v>
      </c>
      <c r="DA446" vm="26999">
        <f ca="1"/>
        <v>786.67</v>
      </c>
      <c r="DB446" vm="27000">
        <f ca="1"/>
        <v>814.39</v>
      </c>
      <c r="DC446" vm="27001">
        <f ca="1"/>
        <v>855</v>
      </c>
      <c r="DD446" vm="27002">
        <f ca="1"/>
        <v>894.39</v>
      </c>
      <c r="DE446" vm="27003">
        <f ca="1"/>
        <v>932.99</v>
      </c>
      <c r="DF446" vm="27004">
        <f ca="1"/>
        <v>1049.44</v>
      </c>
      <c r="DG446" vm="27005">
        <f ca="1"/>
        <v>1060.1199999999999</v>
      </c>
    </row>
    <row r="447" spans="2:111" x14ac:dyDescent="0.55000000000000004">
      <c r="B447" t="e" vm="27006">
        <v>#VALUE!</v>
      </c>
      <c r="C447" t="str" cm="1">
        <f t="array" aca="1" ref="C447" ca="1">_FV(B447,"Industry")</f>
        <v>Software &amp; IT Services</v>
      </c>
      <c r="D447" cm="1" vm="6219">
        <f t="array" aca="1" ref="D447:BS447" ca="1">IFERROR(TRANSPOSE(_xlfn.STOCKHISTORY(B447,$B$1,$C$1,2,0,1)),"")</f>
        <v>40.409999999999997</v>
      </c>
      <c r="E447" vm="5149">
        <f ca="1"/>
        <v>46.38</v>
      </c>
      <c r="F447" vm="4200">
        <f ca="1"/>
        <v>42.14</v>
      </c>
      <c r="G447" vm="27007">
        <f ca="1"/>
        <v>32.57</v>
      </c>
      <c r="H447" vm="3932">
        <f ca="1"/>
        <v>30.47</v>
      </c>
      <c r="I447" vm="11872">
        <f ca="1"/>
        <v>31.5</v>
      </c>
      <c r="J447" vm="16984">
        <f ca="1"/>
        <v>29.6</v>
      </c>
      <c r="K447" vm="7655">
        <f ca="1"/>
        <v>29.74</v>
      </c>
      <c r="L447" vm="3164">
        <f ca="1"/>
        <v>36.29</v>
      </c>
      <c r="M447" vm="12657">
        <f ca="1"/>
        <v>33.869999999999997</v>
      </c>
      <c r="N447" vm="4173">
        <f ca="1"/>
        <v>27.92</v>
      </c>
      <c r="O447" vm="27008">
        <f ca="1"/>
        <v>30.27</v>
      </c>
      <c r="P447" vm="18078">
        <f ca="1"/>
        <v>36.32</v>
      </c>
      <c r="Q447" vm="4356">
        <f ca="1"/>
        <v>31.08</v>
      </c>
      <c r="R447" vm="22472">
        <f ca="1"/>
        <v>30.26</v>
      </c>
      <c r="S447" vm="3165">
        <f ca="1"/>
        <v>33.630000000000003</v>
      </c>
      <c r="T447" vm="16691">
        <f ca="1"/>
        <v>36.479999999999997</v>
      </c>
      <c r="U447" vm="22469">
        <f ca="1"/>
        <v>33.409999999999997</v>
      </c>
      <c r="V447" vm="8019">
        <f ca="1"/>
        <v>49.66</v>
      </c>
      <c r="W447" vm="6244">
        <f ca="1"/>
        <v>51</v>
      </c>
      <c r="X447" vm="27009">
        <f ca="1"/>
        <v>50.93</v>
      </c>
      <c r="Y447" vm="6255">
        <f ca="1"/>
        <v>51.75</v>
      </c>
      <c r="Z447" vm="5157">
        <f ca="1"/>
        <v>54.51</v>
      </c>
      <c r="AA447" vm="7095">
        <f ca="1"/>
        <v>54.77</v>
      </c>
      <c r="AB447" vm="5180">
        <f ca="1"/>
        <v>50.83</v>
      </c>
      <c r="AC447" vm="23426">
        <f ca="1"/>
        <v>50.12</v>
      </c>
      <c r="AD447" vm="12842">
        <f ca="1"/>
        <v>43.46</v>
      </c>
      <c r="AE447" vm="21164">
        <f ca="1"/>
        <v>39.14</v>
      </c>
      <c r="AF447" vm="4674">
        <f ca="1"/>
        <v>44.8</v>
      </c>
      <c r="AG447" vm="18071">
        <f ca="1"/>
        <v>43.82</v>
      </c>
      <c r="AH447" vm="12643">
        <f ca="1"/>
        <v>38</v>
      </c>
      <c r="AI447" vm="5004">
        <f ca="1"/>
        <v>41.93</v>
      </c>
      <c r="AJ447" vm="5078">
        <f ca="1"/>
        <v>37.4</v>
      </c>
      <c r="AK447" vm="4583">
        <f ca="1"/>
        <v>36.03</v>
      </c>
      <c r="AL447" vm="3342">
        <f ca="1"/>
        <v>35.68</v>
      </c>
      <c r="AM447" vm="6527">
        <f ca="1"/>
        <v>31.48</v>
      </c>
      <c r="AN447" vm="10185">
        <f ca="1"/>
        <v>23.2</v>
      </c>
      <c r="AO447" vm="4153">
        <f ca="1"/>
        <v>20.46</v>
      </c>
      <c r="AP447" vm="19942">
        <f ca="1"/>
        <v>23.45</v>
      </c>
      <c r="AQ447" vm="11015">
        <f ca="1"/>
        <v>28.76</v>
      </c>
      <c r="AR447" vm="2043">
        <f ca="1"/>
        <v>26.5</v>
      </c>
      <c r="AS447" vm="27010">
        <f ca="1"/>
        <v>26.57</v>
      </c>
      <c r="AT447" vm="4984">
        <f ca="1"/>
        <v>29.14</v>
      </c>
      <c r="AU447" vm="11554">
        <f ca="1"/>
        <v>24.73</v>
      </c>
      <c r="AV447" vm="1993">
        <f ca="1"/>
        <v>30.93</v>
      </c>
      <c r="AW447" vm="11254">
        <f ca="1"/>
        <v>33.26</v>
      </c>
      <c r="AX447" vm="2967">
        <f ca="1"/>
        <v>31.7</v>
      </c>
      <c r="AY447" vm="4347">
        <f ca="1"/>
        <v>31.05</v>
      </c>
      <c r="AZ447" vm="8093">
        <f ca="1"/>
        <v>37.93</v>
      </c>
      <c r="BA447" vm="11565">
        <f ca="1"/>
        <v>43.17</v>
      </c>
      <c r="BB447" vm="15311">
        <f ca="1"/>
        <v>49.46</v>
      </c>
      <c r="BC447" vm="3653">
        <f ca="1"/>
        <v>47.23</v>
      </c>
      <c r="BD447" vm="2160">
        <f ca="1"/>
        <v>45.99</v>
      </c>
      <c r="BE447" vm="3645">
        <f ca="1"/>
        <v>43.28</v>
      </c>
      <c r="BF447" vm="12211">
        <f ca="1"/>
        <v>56.38</v>
      </c>
      <c r="BG447" vm="2793">
        <f ca="1"/>
        <v>61.57</v>
      </c>
      <c r="BH447" vm="3173">
        <f ca="1"/>
        <v>65.27</v>
      </c>
      <c r="BI447" vm="6587">
        <f ca="1"/>
        <v>79.5</v>
      </c>
      <c r="BJ447" vm="7213">
        <f ca="1"/>
        <v>76.989999999999995</v>
      </c>
      <c r="BK447" vm="11964">
        <f ca="1"/>
        <v>66.27</v>
      </c>
      <c r="BL447" vm="8023">
        <f ca="1"/>
        <v>64.56</v>
      </c>
      <c r="BM447" vm="23944">
        <f ca="1"/>
        <v>72.680000000000007</v>
      </c>
      <c r="BN447" vm="15118">
        <f ca="1"/>
        <v>64.47</v>
      </c>
      <c r="BO447" vm="2198">
        <f ca="1"/>
        <v>73.13</v>
      </c>
      <c r="BP447" vm="9567">
        <f ca="1"/>
        <v>75.16</v>
      </c>
      <c r="BQ447" vm="24925">
        <f ca="1"/>
        <v>72.05</v>
      </c>
      <c r="BR447" vm="10471">
        <f ca="1"/>
        <v>71.959999999999994</v>
      </c>
      <c r="BS447" vm="27011">
        <f ca="1"/>
        <v>60.32</v>
      </c>
    </row>
    <row r="448" spans="2:111" x14ac:dyDescent="0.55000000000000004">
      <c r="B448" t="e" vm="27012">
        <v>#VALUE!</v>
      </c>
      <c r="C448" t="str" cm="1">
        <f t="array" aca="1" ref="C448" ca="1">_FV(B448,"Industry")</f>
        <v>Software &amp; IT Services</v>
      </c>
      <c r="D448" cm="1" vm="27013">
        <f t="array" aca="1" ref="D448:DG448" ca="1">IFERROR(TRANSPOSE(_xlfn.STOCKHISTORY(B448,$B$1,$C$1,2,0,1)),"")</f>
        <v>24.9148</v>
      </c>
      <c r="E448" vm="27014">
        <f ca="1"/>
        <v>24.131399999999999</v>
      </c>
      <c r="F448" vm="19482">
        <f ca="1"/>
        <v>27.189699999999998</v>
      </c>
      <c r="G448" vm="27015">
        <f ca="1"/>
        <v>25.1447</v>
      </c>
      <c r="H448" vm="27016">
        <f ca="1"/>
        <v>21.743099999999998</v>
      </c>
      <c r="I448" vm="27017">
        <f ca="1"/>
        <v>20.439800000000002</v>
      </c>
      <c r="J448" vm="27018">
        <f ca="1"/>
        <v>21.814800000000002</v>
      </c>
      <c r="K448" vm="27019">
        <f ca="1"/>
        <v>22.194800000000001</v>
      </c>
      <c r="L448" vm="27020">
        <f ca="1"/>
        <v>26.5547</v>
      </c>
      <c r="M448" vm="27021">
        <f ca="1"/>
        <v>25.638100000000001</v>
      </c>
      <c r="N448" vm="27022">
        <f ca="1"/>
        <v>22.3948</v>
      </c>
      <c r="O448" vm="27023">
        <f ca="1"/>
        <v>20.8415</v>
      </c>
      <c r="P448" vm="27024">
        <f ca="1"/>
        <v>24.5931</v>
      </c>
      <c r="Q448" vm="27025">
        <f ca="1"/>
        <v>25.316400000000002</v>
      </c>
      <c r="R448" vm="27026">
        <f ca="1"/>
        <v>18.779800000000002</v>
      </c>
      <c r="S448" vm="27027">
        <f ca="1"/>
        <v>18.068200000000001</v>
      </c>
      <c r="T448" vm="27028">
        <f ca="1"/>
        <v>19.764800000000001</v>
      </c>
      <c r="U448" vm="27029">
        <f ca="1"/>
        <v>22.301400000000001</v>
      </c>
      <c r="V448" vm="27030">
        <f ca="1"/>
        <v>21.963100000000001</v>
      </c>
      <c r="W448" vm="27031">
        <f ca="1"/>
        <v>22.114799999999999</v>
      </c>
      <c r="X448" vm="27032">
        <f ca="1"/>
        <v>24.016400000000001</v>
      </c>
      <c r="Y448" vm="27033">
        <f ca="1"/>
        <v>24.533100000000001</v>
      </c>
      <c r="Z448" vm="27034">
        <f ca="1"/>
        <v>24.291399999999999</v>
      </c>
      <c r="AA448" vm="27035">
        <f ca="1"/>
        <v>24.156400000000001</v>
      </c>
      <c r="AB448" vm="24370">
        <f ca="1"/>
        <v>26.311399999999999</v>
      </c>
      <c r="AC448" vm="27036">
        <f ca="1"/>
        <v>28.8947</v>
      </c>
      <c r="AD448" vm="27037">
        <f ca="1"/>
        <v>30.253</v>
      </c>
      <c r="AE448" vm="27038">
        <f ca="1"/>
        <v>32.084699999999998</v>
      </c>
      <c r="AF448" vm="27039">
        <f ca="1"/>
        <v>34.6813</v>
      </c>
      <c r="AG448" vm="27040">
        <f ca="1"/>
        <v>34.244700000000002</v>
      </c>
      <c r="AH448" vm="27041">
        <f ca="1"/>
        <v>33.042999999999999</v>
      </c>
      <c r="AI448" vm="27042">
        <f ca="1"/>
        <v>38.5246</v>
      </c>
      <c r="AJ448" vm="27043">
        <f ca="1"/>
        <v>37.542999999999999</v>
      </c>
      <c r="AK448" vm="27044">
        <f ca="1"/>
        <v>30.506399999999999</v>
      </c>
      <c r="AL448" vm="27045">
        <f ca="1"/>
        <v>28.8247</v>
      </c>
      <c r="AM448" vm="27046">
        <f ca="1"/>
        <v>31.391400000000001</v>
      </c>
      <c r="AN448" vm="27047">
        <f ca="1"/>
        <v>35.802999999999997</v>
      </c>
      <c r="AO448" vm="27048">
        <f ca="1"/>
        <v>41.044600000000003</v>
      </c>
      <c r="AP448" vm="27049">
        <f ca="1"/>
        <v>40.479599999999998</v>
      </c>
      <c r="AQ448" vm="27050">
        <f ca="1"/>
        <v>41.471299999999999</v>
      </c>
      <c r="AR448" vm="27051">
        <f ca="1"/>
        <v>33.356299999999997</v>
      </c>
      <c r="AS448" vm="27052">
        <f ca="1"/>
        <v>33.959699999999998</v>
      </c>
      <c r="AT448" vm="27053">
        <f ca="1"/>
        <v>37.756300000000003</v>
      </c>
      <c r="AU448" vm="27054">
        <f ca="1"/>
        <v>33.936300000000003</v>
      </c>
      <c r="AV448" vm="27055">
        <f ca="1"/>
        <v>33.971299999999999</v>
      </c>
      <c r="AW448" vm="27056">
        <f ca="1"/>
        <v>37.898000000000003</v>
      </c>
      <c r="AX448" vm="27057">
        <f ca="1"/>
        <v>37.869599999999998</v>
      </c>
      <c r="AY448" vm="27058">
        <f ca="1"/>
        <v>38.5413</v>
      </c>
      <c r="AZ448" vm="27059">
        <f ca="1"/>
        <v>39.129600000000003</v>
      </c>
      <c r="BA448" vm="27060">
        <f ca="1"/>
        <v>30.7697</v>
      </c>
      <c r="BB448" vm="27061">
        <f ca="1"/>
        <v>27.3264</v>
      </c>
      <c r="BC448" vm="27062">
        <f ca="1"/>
        <v>32.751300000000001</v>
      </c>
      <c r="BD448" vm="27063">
        <f ca="1"/>
        <v>39.211300000000001</v>
      </c>
      <c r="BE448" vm="27064">
        <f ca="1"/>
        <v>38.277999999999999</v>
      </c>
      <c r="BF448" vm="27065">
        <f ca="1"/>
        <v>42.652900000000002</v>
      </c>
      <c r="BG448" vm="27066">
        <f ca="1"/>
        <v>42.901200000000003</v>
      </c>
      <c r="BH448" vm="27067">
        <f ca="1"/>
        <v>40.7913</v>
      </c>
      <c r="BI448" vm="27068">
        <f ca="1"/>
        <v>36.864600000000003</v>
      </c>
      <c r="BJ448" vm="27069">
        <f ca="1"/>
        <v>48.986199999999997</v>
      </c>
      <c r="BK448" vm="27070">
        <f ca="1"/>
        <v>59.231099999999998</v>
      </c>
      <c r="BL448" vm="27071">
        <f ca="1"/>
        <v>58.457700000000003</v>
      </c>
      <c r="BM448" vm="27072">
        <f ca="1"/>
        <v>59.717700000000001</v>
      </c>
      <c r="BN448" vm="27073">
        <f ca="1"/>
        <v>53.676099999999998</v>
      </c>
      <c r="BO448" vm="27074">
        <f ca="1"/>
        <v>58.8977</v>
      </c>
      <c r="BP448" vm="27075">
        <f ca="1"/>
        <v>60.5411</v>
      </c>
      <c r="BQ448" vm="27076">
        <f ca="1"/>
        <v>61.841000000000001</v>
      </c>
      <c r="BR448" vm="27077">
        <f ca="1"/>
        <v>66.5077</v>
      </c>
      <c r="BS448" vm="27078">
        <f ca="1"/>
        <v>76.839200000000005</v>
      </c>
      <c r="BT448" vm="27079">
        <f ca="1"/>
        <v>79.832499999999996</v>
      </c>
      <c r="BU448" vm="27080">
        <f ca="1"/>
        <v>84.847499999999997</v>
      </c>
      <c r="BV448" vm="27081">
        <f ca="1"/>
        <v>91.155799999999999</v>
      </c>
      <c r="BW448" vm="27082">
        <f ca="1"/>
        <v>92.792400000000001</v>
      </c>
      <c r="BX448" vm="27083">
        <f ca="1"/>
        <v>86.232500000000002</v>
      </c>
      <c r="BY448" vm="27084">
        <f ca="1"/>
        <v>99.040700000000001</v>
      </c>
      <c r="BZ448" vm="27085">
        <f ca="1"/>
        <v>103.75060000000001</v>
      </c>
      <c r="CA448" vm="27086">
        <f ca="1"/>
        <v>93.545699999999997</v>
      </c>
      <c r="CB448" vm="27087">
        <f ca="1"/>
        <v>83.7958</v>
      </c>
      <c r="CC448" vm="27088">
        <f ca="1"/>
        <v>82.322500000000005</v>
      </c>
      <c r="CD448" vm="27089">
        <f ca="1"/>
        <v>83.182500000000005</v>
      </c>
      <c r="CE448" vm="27090">
        <f ca="1"/>
        <v>92.800700000000006</v>
      </c>
      <c r="CF448" vm="27091">
        <f ca="1"/>
        <v>81.894999999999996</v>
      </c>
      <c r="CG448" vm="27092">
        <f ca="1"/>
        <v>85.795000000000002</v>
      </c>
      <c r="CH448" vm="10320">
        <f ca="1"/>
        <v>84.95</v>
      </c>
      <c r="CI448" vm="5169">
        <f ca="1"/>
        <v>69.77</v>
      </c>
      <c r="CJ448" vm="6610">
        <f ca="1"/>
        <v>79.319999999999993</v>
      </c>
      <c r="CK448" vm="27093">
        <f ca="1"/>
        <v>94.185000000000002</v>
      </c>
      <c r="CL448" vm="22150">
        <f ca="1"/>
        <v>99.87</v>
      </c>
      <c r="CM448" vm="14270">
        <f ca="1"/>
        <v>91.23</v>
      </c>
      <c r="CN448" vm="27094">
        <f ca="1"/>
        <v>106.69499999999999</v>
      </c>
      <c r="CO448" vm="27095">
        <f ca="1"/>
        <v>127.755</v>
      </c>
      <c r="CP448" vm="27096">
        <f ca="1"/>
        <v>124.98</v>
      </c>
      <c r="CQ448" vm="27097">
        <f ca="1"/>
        <v>121.65</v>
      </c>
      <c r="CR448" vm="6071">
        <f ca="1"/>
        <v>117.22</v>
      </c>
      <c r="CS448" vm="22690">
        <f ca="1"/>
        <v>121.51</v>
      </c>
      <c r="CT448" vm="27098">
        <f ca="1"/>
        <v>147.54499999999999</v>
      </c>
      <c r="CU448" vm="27099">
        <f ca="1"/>
        <v>147.44</v>
      </c>
      <c r="CV448" vm="27100">
        <f ca="1"/>
        <v>169.255</v>
      </c>
      <c r="CW448" vm="27101">
        <f ca="1"/>
        <v>155.27500000000001</v>
      </c>
      <c r="CX448" vm="27102">
        <f ca="1"/>
        <v>142.065</v>
      </c>
      <c r="CY448" vm="27103">
        <f ca="1"/>
        <v>145.44499999999999</v>
      </c>
      <c r="CZ448" vm="27104">
        <f ca="1"/>
        <v>147.45500000000001</v>
      </c>
      <c r="DA448" vm="27105">
        <f ca="1"/>
        <v>169.505</v>
      </c>
      <c r="DB448" vm="27106">
        <f ca="1"/>
        <v>162.36500000000001</v>
      </c>
      <c r="DC448" vm="27107">
        <f ca="1"/>
        <v>181.36</v>
      </c>
      <c r="DD448" vm="20344">
        <f ca="1"/>
        <v>170.9</v>
      </c>
      <c r="DE448" vm="27108">
        <f ca="1"/>
        <v>180.16499999999999</v>
      </c>
      <c r="DF448" vm="27109">
        <f ca="1"/>
        <v>193.91</v>
      </c>
      <c r="DG448" vm="27110">
        <f ca="1"/>
        <v>181.96</v>
      </c>
    </row>
    <row r="449" spans="2:111" x14ac:dyDescent="0.55000000000000004">
      <c r="B449" t="e" vm="27111">
        <v>#VALUE!</v>
      </c>
      <c r="C449" t="str" cm="1">
        <f t="array" aca="1" ref="C449" ca="1">_FV(B449,"Industry")</f>
        <v>Software &amp; IT Services</v>
      </c>
      <c r="D449" cm="1" vm="6594">
        <f t="array" aca="1" ref="D449:DG449" ca="1">IFERROR(TRANSPOSE(_xlfn.STOCKHISTORY(B449,$B$1,$C$1,2,0,1)),"")</f>
        <v>83.09</v>
      </c>
      <c r="E449" vm="7331">
        <f ca="1"/>
        <v>84.69</v>
      </c>
      <c r="F449" vm="26141">
        <f ca="1"/>
        <v>89.71</v>
      </c>
      <c r="G449" vm="18097">
        <f ca="1"/>
        <v>88.44</v>
      </c>
      <c r="H449" vm="3182">
        <f ca="1"/>
        <v>87.84</v>
      </c>
      <c r="I449" vm="21925">
        <f ca="1"/>
        <v>91.87</v>
      </c>
      <c r="J449" vm="10531">
        <f ca="1"/>
        <v>88.95</v>
      </c>
      <c r="K449" vm="11305">
        <f ca="1"/>
        <v>89.81</v>
      </c>
      <c r="L449" vm="8285">
        <f ca="1"/>
        <v>88.2</v>
      </c>
      <c r="M449" vm="15320">
        <f ca="1"/>
        <v>87.06</v>
      </c>
      <c r="N449" vm="2896">
        <f ca="1"/>
        <v>96.02</v>
      </c>
      <c r="O449" vm="19013">
        <f ca="1"/>
        <v>102.78</v>
      </c>
      <c r="P449" vm="26384">
        <f ca="1"/>
        <v>100.99</v>
      </c>
      <c r="Q449" vm="27112">
        <f ca="1"/>
        <v>102.62</v>
      </c>
      <c r="R449" vm="3844">
        <f ca="1"/>
        <v>102.39</v>
      </c>
      <c r="S449" vm="27113">
        <f ca="1"/>
        <v>104.49</v>
      </c>
      <c r="T449" vm="6775">
        <f ca="1"/>
        <v>102.37</v>
      </c>
      <c r="U449" vm="12284">
        <f ca="1"/>
        <v>102.46</v>
      </c>
      <c r="V449" vm="15326">
        <f ca="1"/>
        <v>118.91</v>
      </c>
      <c r="W449" vm="27114">
        <f ca="1"/>
        <v>106.47</v>
      </c>
      <c r="X449" vm="27115">
        <f ca="1"/>
        <v>109.32</v>
      </c>
      <c r="Y449" vm="3518">
        <f ca="1"/>
        <v>116.26</v>
      </c>
      <c r="Z449" vm="9678">
        <f ca="1"/>
        <v>114.46</v>
      </c>
      <c r="AA449" vm="16722">
        <f ca="1"/>
        <v>117.19</v>
      </c>
      <c r="AB449" vm="7740">
        <f ca="1"/>
        <v>123.63</v>
      </c>
      <c r="AC449" vm="11583">
        <f ca="1"/>
        <v>115.32</v>
      </c>
      <c r="AD449" vm="26167">
        <f ca="1"/>
        <v>113.48</v>
      </c>
      <c r="AE449" vm="27116">
        <f ca="1"/>
        <v>118.08</v>
      </c>
      <c r="AF449" vm="26917">
        <f ca="1"/>
        <v>130.02000000000001</v>
      </c>
      <c r="AG449" vm="27117">
        <f ca="1"/>
        <v>134.13999999999999</v>
      </c>
      <c r="AH449" vm="27118">
        <f ca="1"/>
        <v>134.99</v>
      </c>
      <c r="AI449" vm="8501">
        <f ca="1"/>
        <v>146.75</v>
      </c>
      <c r="AJ449" vm="12769">
        <f ca="1"/>
        <v>150.66</v>
      </c>
      <c r="AK449" vm="8695">
        <f ca="1"/>
        <v>144.08000000000001</v>
      </c>
      <c r="AL449" vm="11237">
        <f ca="1"/>
        <v>147.41999999999999</v>
      </c>
      <c r="AM449" vm="2921">
        <f ca="1"/>
        <v>131.12</v>
      </c>
      <c r="AN449" vm="27119">
        <f ca="1"/>
        <v>139.84</v>
      </c>
      <c r="AO449" vm="27120">
        <f ca="1"/>
        <v>153.03</v>
      </c>
      <c r="AP449" vm="27121">
        <f ca="1"/>
        <v>159.74</v>
      </c>
      <c r="AQ449" vm="5993">
        <f ca="1"/>
        <v>164.39</v>
      </c>
      <c r="AR449" vm="25747">
        <f ca="1"/>
        <v>160.12</v>
      </c>
      <c r="AS449" vm="8345">
        <f ca="1"/>
        <v>165.33</v>
      </c>
      <c r="AT449" vm="27122">
        <f ca="1"/>
        <v>166.52</v>
      </c>
      <c r="AU449" vm="1863">
        <f ca="1"/>
        <v>169.84</v>
      </c>
      <c r="AV449" vm="14422">
        <f ca="1"/>
        <v>161.41999999999999</v>
      </c>
      <c r="AW449" vm="16740">
        <f ca="1"/>
        <v>162.22999999999999</v>
      </c>
      <c r="AX449" vm="27123">
        <f ca="1"/>
        <v>170.78</v>
      </c>
      <c r="AY449" vm="27124">
        <f ca="1"/>
        <v>170.5</v>
      </c>
      <c r="AZ449" vm="27125">
        <f ca="1"/>
        <v>171.39</v>
      </c>
      <c r="BA449" vm="27126">
        <f ca="1"/>
        <v>154.74</v>
      </c>
      <c r="BB449" vm="17039">
        <f ca="1"/>
        <v>136.68</v>
      </c>
      <c r="BC449" vm="25759">
        <f ca="1"/>
        <v>146.69</v>
      </c>
      <c r="BD449" vm="15717">
        <f ca="1"/>
        <v>146.49</v>
      </c>
      <c r="BE449" vm="3849">
        <f ca="1"/>
        <v>148.88999999999999</v>
      </c>
      <c r="BF449" vm="18019">
        <f ca="1"/>
        <v>132.91</v>
      </c>
      <c r="BG449" vm="11719">
        <f ca="1"/>
        <v>139.09</v>
      </c>
      <c r="BH449" vm="5537">
        <f ca="1"/>
        <v>139.49</v>
      </c>
      <c r="BI449" vm="3254">
        <f ca="1"/>
        <v>157.96</v>
      </c>
      <c r="BJ449" vm="24490">
        <f ca="1"/>
        <v>173.88</v>
      </c>
      <c r="BK449" vm="9122">
        <f ca="1"/>
        <v>176.2</v>
      </c>
      <c r="BL449" vm="7588">
        <f ca="1"/>
        <v>165.12</v>
      </c>
      <c r="BM449" vm="13492">
        <f ca="1"/>
        <v>174.02</v>
      </c>
      <c r="BN449" vm="25737">
        <f ca="1"/>
        <v>188.47</v>
      </c>
      <c r="BO449" vm="27127">
        <f ca="1"/>
        <v>186.99</v>
      </c>
      <c r="BP449" vm="27128">
        <f ca="1"/>
        <v>196.02</v>
      </c>
      <c r="BQ449" vm="27129">
        <f ca="1"/>
        <v>198.62</v>
      </c>
      <c r="BR449" vm="14550">
        <f ca="1"/>
        <v>209.63</v>
      </c>
      <c r="BS449" vm="27130">
        <f ca="1"/>
        <v>209.04</v>
      </c>
      <c r="BT449" vm="15741">
        <f ca="1"/>
        <v>199.92</v>
      </c>
      <c r="BU449" vm="27131">
        <f ca="1"/>
        <v>224.49</v>
      </c>
      <c r="BV449" vm="27132">
        <f ca="1"/>
        <v>230.89</v>
      </c>
      <c r="BW449" vm="27133">
        <f ca="1"/>
        <v>246.58</v>
      </c>
      <c r="BX449" vm="27134">
        <f ca="1"/>
        <v>206.17</v>
      </c>
      <c r="BY449" vm="27135">
        <f ca="1"/>
        <v>204.44</v>
      </c>
      <c r="BZ449" vm="2416">
        <f ca="1"/>
        <v>227.54</v>
      </c>
      <c r="CA449" vm="27136">
        <f ca="1"/>
        <v>218.18</v>
      </c>
      <c r="CB449" vm="27137">
        <f ca="1"/>
        <v>222.94</v>
      </c>
      <c r="CC449" vm="27138">
        <f ca="1"/>
        <v>210.04</v>
      </c>
      <c r="CD449" vm="27139">
        <f ca="1"/>
        <v>241.12</v>
      </c>
      <c r="CE449" vm="27140">
        <f ca="1"/>
        <v>244.41</v>
      </c>
      <c r="CF449" vm="27141">
        <f ca="1"/>
        <v>226.19</v>
      </c>
      <c r="CG449" vm="1884">
        <f ca="1"/>
        <v>241.7</v>
      </c>
      <c r="CH449" vm="27142">
        <f ca="1"/>
        <v>264.14</v>
      </c>
      <c r="CI449" vm="27143">
        <f ca="1"/>
        <v>238.86</v>
      </c>
      <c r="CJ449" vm="13143">
        <f ca="1"/>
        <v>225.81</v>
      </c>
      <c r="CK449" vm="2321">
        <f ca="1"/>
        <v>219.82</v>
      </c>
      <c r="CL449" vm="5577">
        <f ca="1"/>
        <v>222.63</v>
      </c>
      <c r="CM449" vm="27144">
        <f ca="1"/>
        <v>220</v>
      </c>
      <c r="CN449" vm="27145">
        <f ca="1"/>
        <v>208.99</v>
      </c>
      <c r="CO449" vm="27146">
        <f ca="1"/>
        <v>219.79</v>
      </c>
      <c r="CP449" vm="15546">
        <f ca="1"/>
        <v>247.26</v>
      </c>
      <c r="CQ449" vm="27147">
        <f ca="1"/>
        <v>254.61</v>
      </c>
      <c r="CR449" vm="27148">
        <f ca="1"/>
        <v>240.58</v>
      </c>
      <c r="CS449" vm="27149">
        <f ca="1"/>
        <v>218.22</v>
      </c>
      <c r="CT449" vm="23070">
        <f ca="1"/>
        <v>229.92</v>
      </c>
      <c r="CU449" vm="27150">
        <f ca="1"/>
        <v>232.97</v>
      </c>
      <c r="CV449" vm="27151">
        <f ca="1"/>
        <v>245.78</v>
      </c>
      <c r="CW449" vm="15236">
        <f ca="1"/>
        <v>251.13</v>
      </c>
      <c r="CX449" vm="27152">
        <f ca="1"/>
        <v>249.74</v>
      </c>
      <c r="CY449" vm="27153">
        <f ca="1"/>
        <v>241.89</v>
      </c>
      <c r="CZ449" vm="27154">
        <f ca="1"/>
        <v>244.92</v>
      </c>
      <c r="DA449" vm="27155">
        <f ca="1"/>
        <v>238.69</v>
      </c>
      <c r="DB449" vm="27156">
        <f ca="1"/>
        <v>262.62</v>
      </c>
      <c r="DC449" vm="27157">
        <f ca="1"/>
        <v>275.91000000000003</v>
      </c>
      <c r="DD449" vm="27158">
        <f ca="1"/>
        <v>276.73</v>
      </c>
      <c r="DE449" vm="25173">
        <f ca="1"/>
        <v>289.24</v>
      </c>
      <c r="DF449" vm="20166">
        <f ca="1"/>
        <v>306.93</v>
      </c>
      <c r="DG449" vm="27159">
        <f ca="1"/>
        <v>292.73</v>
      </c>
    </row>
    <row r="450" spans="2:111" x14ac:dyDescent="0.55000000000000004">
      <c r="B450" t="e" vm="27160">
        <v>#VALUE!</v>
      </c>
      <c r="C450" t="str" cm="1">
        <f t="array" aca="1" ref="C450" ca="1">_FV(B450,"Industry")</f>
        <v>Software &amp; IT Services</v>
      </c>
      <c r="D450" cm="1" vm="4241">
        <f t="array" aca="1" ref="D450:BC450" ca="1">IFERROR(TRANSPOSE(_xlfn.STOCKHISTORY(B450,$B$1,$C$1,2,0,1)),"")</f>
        <v>9.5</v>
      </c>
      <c r="E450" vm="23405">
        <f ca="1"/>
        <v>10.130000000000001</v>
      </c>
      <c r="F450" vm="22461">
        <f ca="1"/>
        <v>27.11</v>
      </c>
      <c r="G450" vm="4510">
        <f ca="1"/>
        <v>23.55</v>
      </c>
      <c r="H450" vm="6911">
        <f ca="1"/>
        <v>35.18</v>
      </c>
      <c r="I450" vm="7530">
        <f ca="1"/>
        <v>23.9</v>
      </c>
      <c r="J450" vm="27161">
        <f ca="1"/>
        <v>23.29</v>
      </c>
      <c r="K450" vm="193">
        <f ca="1"/>
        <v>23.04</v>
      </c>
      <c r="L450" vm="21534">
        <f ca="1"/>
        <v>22.95</v>
      </c>
      <c r="M450" vm="2176">
        <f ca="1"/>
        <v>26.36</v>
      </c>
      <c r="N450" vm="2040">
        <f ca="1"/>
        <v>21.71</v>
      </c>
      <c r="O450" vm="3357">
        <f ca="1"/>
        <v>26.34</v>
      </c>
      <c r="P450" vm="201">
        <f ca="1"/>
        <v>24.04</v>
      </c>
      <c r="Q450" vm="2496">
        <f ca="1"/>
        <v>25.88</v>
      </c>
      <c r="R450" vm="4641">
        <f ca="1"/>
        <v>20.65</v>
      </c>
      <c r="S450" vm="136">
        <f ca="1"/>
        <v>18.21</v>
      </c>
      <c r="T450" vm="17251">
        <f ca="1"/>
        <v>13.71</v>
      </c>
      <c r="U450" vm="4632">
        <f ca="1"/>
        <v>11.85</v>
      </c>
      <c r="V450" vm="27162">
        <f ca="1"/>
        <v>13.73</v>
      </c>
      <c r="W450" vm="4316">
        <f ca="1"/>
        <v>10.4</v>
      </c>
      <c r="X450" vm="27163">
        <f ca="1"/>
        <v>8.68</v>
      </c>
      <c r="Y450" vm="21677">
        <f ca="1"/>
        <v>9.07</v>
      </c>
      <c r="Z450" vm="27164">
        <f ca="1"/>
        <v>10.35</v>
      </c>
      <c r="AA450" vm="27165">
        <f ca="1"/>
        <v>7.72</v>
      </c>
      <c r="AB450" vm="21529">
        <f ca="1"/>
        <v>8.1300000000000008</v>
      </c>
      <c r="AC450" vm="2711">
        <f ca="1"/>
        <v>8.7899999999999991</v>
      </c>
      <c r="AD450" vm="27166">
        <f ca="1"/>
        <v>7.5</v>
      </c>
      <c r="AE450" vm="27167">
        <f ca="1"/>
        <v>6.42</v>
      </c>
      <c r="AF450" vm="27168">
        <f ca="1"/>
        <v>7.78</v>
      </c>
      <c r="AG450" vm="21527">
        <f ca="1"/>
        <v>7.84</v>
      </c>
      <c r="AH450" vm="27169">
        <f ca="1"/>
        <v>8.4499999999999993</v>
      </c>
      <c r="AI450" vm="27170">
        <f ca="1"/>
        <v>7.75</v>
      </c>
      <c r="AJ450" vm="7763">
        <f ca="1"/>
        <v>14.71</v>
      </c>
      <c r="AK450" vm="10994">
        <f ca="1"/>
        <v>15.33</v>
      </c>
      <c r="AL450" vm="6900">
        <f ca="1"/>
        <v>19.84</v>
      </c>
      <c r="AM450" vm="27171">
        <f ca="1"/>
        <v>14.98</v>
      </c>
      <c r="AN450" vm="22407">
        <f ca="1"/>
        <v>16</v>
      </c>
      <c r="AO450" vm="22445">
        <f ca="1"/>
        <v>14.8</v>
      </c>
      <c r="AP450" vm="19203">
        <f ca="1"/>
        <v>20.05</v>
      </c>
      <c r="AQ450" vm="10135">
        <f ca="1"/>
        <v>17.170000000000002</v>
      </c>
      <c r="AR450" vm="4367">
        <f ca="1"/>
        <v>16.09</v>
      </c>
      <c r="AS450" vm="22396">
        <f ca="1"/>
        <v>25.08</v>
      </c>
      <c r="AT450" vm="6908">
        <f ca="1"/>
        <v>23.01</v>
      </c>
      <c r="AU450" vm="19873">
        <f ca="1"/>
        <v>21.97</v>
      </c>
      <c r="AV450" vm="27172">
        <f ca="1"/>
        <v>21.68</v>
      </c>
      <c r="AW450" vm="4221">
        <f ca="1"/>
        <v>25.33</v>
      </c>
      <c r="AX450" vm="17539">
        <f ca="1"/>
        <v>26.89</v>
      </c>
      <c r="AY450" vm="6527">
        <f ca="1"/>
        <v>31.48</v>
      </c>
      <c r="AZ450" vm="3343">
        <f ca="1"/>
        <v>37.200000000000003</v>
      </c>
      <c r="BA450" vm="27173">
        <f ca="1"/>
        <v>41.56</v>
      </c>
      <c r="BB450" vm="3765">
        <f ca="1"/>
        <v>67.08</v>
      </c>
      <c r="BC450" vm="11186">
        <f ca="1"/>
        <v>75.63</v>
      </c>
    </row>
    <row r="451" spans="2:111" x14ac:dyDescent="0.55000000000000004">
      <c r="B451" t="e" vm="27174">
        <v>#VALUE!</v>
      </c>
      <c r="C451" t="str" cm="1">
        <f t="array" aca="1" ref="C451" ca="1">_FV(B451,"Industry")</f>
        <v>Software &amp; IT Services</v>
      </c>
      <c r="D451" cm="1" vm="6287">
        <f t="array" aca="1" ref="D451:DG451" ca="1">IFERROR(TRANSPOSE(_xlfn.STOCKHISTORY(B451,$B$1,$C$1,2,0,1)),"")</f>
        <v>42.9</v>
      </c>
      <c r="E451" vm="7063">
        <f ca="1"/>
        <v>44.75</v>
      </c>
      <c r="F451" vm="6214">
        <f ca="1"/>
        <v>48.44</v>
      </c>
      <c r="G451" vm="11283">
        <f ca="1"/>
        <v>47.52</v>
      </c>
      <c r="H451" vm="5159">
        <f ca="1"/>
        <v>51.67</v>
      </c>
      <c r="I451" vm="20728">
        <f ca="1"/>
        <v>54.08</v>
      </c>
      <c r="J451" vm="10920">
        <f ca="1"/>
        <v>54.16</v>
      </c>
      <c r="K451" vm="3607">
        <f ca="1"/>
        <v>59.29</v>
      </c>
      <c r="L451" vm="3619">
        <f ca="1"/>
        <v>59.35</v>
      </c>
      <c r="M451" vm="2507">
        <f ca="1"/>
        <v>59.31</v>
      </c>
      <c r="N451" vm="2860">
        <f ca="1"/>
        <v>60.48</v>
      </c>
      <c r="O451" vm="12179">
        <f ca="1"/>
        <v>58.86</v>
      </c>
      <c r="P451" vm="7874">
        <f ca="1"/>
        <v>62.89</v>
      </c>
      <c r="Q451" vm="6317">
        <f ca="1"/>
        <v>71.44</v>
      </c>
      <c r="R451" vm="7868">
        <f ca="1"/>
        <v>72.13</v>
      </c>
      <c r="S451" vm="17956">
        <f ca="1"/>
        <v>73.7</v>
      </c>
      <c r="T451" vm="10049">
        <f ca="1"/>
        <v>74.87</v>
      </c>
      <c r="U451" vm="15935">
        <f ca="1"/>
        <v>72.930000000000007</v>
      </c>
      <c r="V451" vm="25115">
        <f ca="1"/>
        <v>76.569999999999993</v>
      </c>
      <c r="W451" vm="2219">
        <f ca="1"/>
        <v>80.42</v>
      </c>
      <c r="X451" vm="5506">
        <f ca="1"/>
        <v>80.53</v>
      </c>
      <c r="Y451" vm="17637">
        <f ca="1"/>
        <v>86.52</v>
      </c>
      <c r="Z451" vm="13523">
        <f ca="1"/>
        <v>90.38</v>
      </c>
      <c r="AA451" vm="22234">
        <f ca="1"/>
        <v>85.24</v>
      </c>
      <c r="AB451" vm="20704">
        <f ca="1"/>
        <v>92.61</v>
      </c>
      <c r="AC451" vm="8016">
        <f ca="1"/>
        <v>84.67</v>
      </c>
      <c r="AD451" vm="1242">
        <f ca="1"/>
        <v>83.24</v>
      </c>
      <c r="AE451" vm="18890">
        <f ca="1"/>
        <v>85.51</v>
      </c>
      <c r="AF451" vm="9463">
        <f ca="1"/>
        <v>88.07</v>
      </c>
      <c r="AG451" vm="27175">
        <f ca="1"/>
        <v>85.57</v>
      </c>
      <c r="AH451" vm="10541">
        <f ca="1"/>
        <v>89.43</v>
      </c>
      <c r="AI451" vm="26002">
        <f ca="1"/>
        <v>102.14</v>
      </c>
      <c r="AJ451" vm="6636">
        <f ca="1"/>
        <v>98.61</v>
      </c>
      <c r="AK451" vm="27176">
        <f ca="1"/>
        <v>89.53</v>
      </c>
      <c r="AL451" vm="12295">
        <f ca="1"/>
        <v>91.94</v>
      </c>
      <c r="AM451" vm="3479">
        <f ca="1"/>
        <v>84.24</v>
      </c>
      <c r="AN451" vm="9674">
        <f ca="1"/>
        <v>93.35</v>
      </c>
      <c r="AO451" vm="10368">
        <f ca="1"/>
        <v>101.68</v>
      </c>
      <c r="AP451" vm="14986">
        <f ca="1"/>
        <v>115.15</v>
      </c>
      <c r="AQ451" vm="1477">
        <f ca="1"/>
        <v>121.08</v>
      </c>
      <c r="AR451" vm="24047">
        <f ca="1"/>
        <v>116.44</v>
      </c>
      <c r="AS451" vm="17224">
        <f ca="1"/>
        <v>128.69</v>
      </c>
      <c r="AT451" vm="11717">
        <f ca="1"/>
        <v>132.76</v>
      </c>
      <c r="AU451" vm="27177">
        <f ca="1"/>
        <v>141.81</v>
      </c>
      <c r="AV451" vm="17768">
        <f ca="1"/>
        <v>137.25</v>
      </c>
      <c r="AW451" vm="22681">
        <f ca="1"/>
        <v>135.75</v>
      </c>
      <c r="AX451" vm="6417">
        <f ca="1"/>
        <v>141.04</v>
      </c>
      <c r="AY451" vm="27178">
        <f ca="1"/>
        <v>139.19999999999999</v>
      </c>
      <c r="AZ451" vm="26021">
        <f ca="1"/>
        <v>147.51</v>
      </c>
      <c r="BA451" vm="11465">
        <f ca="1"/>
        <v>137.93</v>
      </c>
      <c r="BB451" vm="12383">
        <f ca="1"/>
        <v>128.79</v>
      </c>
      <c r="BC451" vm="27179">
        <f ca="1"/>
        <v>157.12</v>
      </c>
      <c r="BD451" vm="7240">
        <f ca="1"/>
        <v>180.91</v>
      </c>
      <c r="BE451" vm="27180">
        <f ca="1"/>
        <v>195</v>
      </c>
      <c r="BF451" vm="27181">
        <f ca="1"/>
        <v>199.22</v>
      </c>
      <c r="BG451" vm="9610">
        <f ca="1"/>
        <v>221.3</v>
      </c>
      <c r="BH451" vm="27182">
        <f ca="1"/>
        <v>213.98</v>
      </c>
      <c r="BI451" vm="27183">
        <f ca="1"/>
        <v>213.86</v>
      </c>
      <c r="BJ451" vm="27184">
        <f ca="1"/>
        <v>227.5</v>
      </c>
      <c r="BK451" vm="27185">
        <f ca="1"/>
        <v>259.24</v>
      </c>
      <c r="BL451" vm="27186">
        <f ca="1"/>
        <v>255.45</v>
      </c>
      <c r="BM451" vm="8365">
        <f ca="1"/>
        <v>245.21</v>
      </c>
      <c r="BN451" vm="27187">
        <f ca="1"/>
        <v>247.78</v>
      </c>
      <c r="BO451" vm="27188">
        <f ca="1"/>
        <v>247.06</v>
      </c>
      <c r="BP451" vm="27189">
        <f ca="1"/>
        <v>254.34</v>
      </c>
      <c r="BQ451" vm="27190">
        <f ca="1"/>
        <v>275.79000000000002</v>
      </c>
      <c r="BR451" vm="17917">
        <f ca="1"/>
        <v>287.99</v>
      </c>
      <c r="BS451" vm="17480">
        <f ca="1"/>
        <v>332.24</v>
      </c>
      <c r="BT451" vm="27191">
        <f ca="1"/>
        <v>299.41000000000003</v>
      </c>
      <c r="BU451" vm="27192">
        <f ca="1"/>
        <v>333.18</v>
      </c>
      <c r="BV451" vm="8447">
        <f ca="1"/>
        <v>341</v>
      </c>
      <c r="BW451" vm="27193">
        <f ca="1"/>
        <v>368.5</v>
      </c>
      <c r="BX451" vm="27194">
        <f ca="1"/>
        <v>310.5</v>
      </c>
      <c r="BY451" vm="27195">
        <f ca="1"/>
        <v>312.39</v>
      </c>
      <c r="BZ451" vm="27196">
        <f ca="1"/>
        <v>333.27</v>
      </c>
      <c r="CA451" vm="27197">
        <f ca="1"/>
        <v>286.79000000000002</v>
      </c>
      <c r="CB451" vm="27198">
        <f ca="1"/>
        <v>319.2</v>
      </c>
      <c r="CC451" vm="27199">
        <f ca="1"/>
        <v>303.7</v>
      </c>
      <c r="CD451" vm="27200">
        <f ca="1"/>
        <v>367.5</v>
      </c>
      <c r="CE451" vm="27201">
        <f ca="1"/>
        <v>346.02</v>
      </c>
      <c r="CF451" vm="27202">
        <f ca="1"/>
        <v>305.51</v>
      </c>
      <c r="CG451" vm="27203">
        <f ca="1"/>
        <v>292.55</v>
      </c>
      <c r="CH451" vm="27204">
        <f ca="1"/>
        <v>339.54</v>
      </c>
      <c r="CI451" vm="27205">
        <f ca="1"/>
        <v>319.29000000000002</v>
      </c>
      <c r="CJ451" vm="27206">
        <f ca="1"/>
        <v>353.75</v>
      </c>
      <c r="CK451" vm="27207">
        <f ca="1"/>
        <v>363.76</v>
      </c>
      <c r="CL451" vm="27208">
        <f ca="1"/>
        <v>386.25</v>
      </c>
      <c r="CM451" vm="27209">
        <f ca="1"/>
        <v>371.32</v>
      </c>
      <c r="CN451" vm="27210">
        <f ca="1"/>
        <v>454.96</v>
      </c>
      <c r="CO451" vm="27211">
        <f ca="1"/>
        <v>435.41</v>
      </c>
      <c r="CP451" vm="27212">
        <f ca="1"/>
        <v>451.8</v>
      </c>
      <c r="CQ451" vm="27213">
        <f ca="1"/>
        <v>458.89</v>
      </c>
      <c r="CR451" vm="27214">
        <f ca="1"/>
        <v>458.97</v>
      </c>
      <c r="CS451" vm="27215">
        <f ca="1"/>
        <v>469.44</v>
      </c>
      <c r="CT451" vm="27216">
        <f ca="1"/>
        <v>543.23</v>
      </c>
      <c r="CU451" vm="27217">
        <f ca="1"/>
        <v>514.91</v>
      </c>
      <c r="CV451" vm="27218">
        <f ca="1"/>
        <v>533.35</v>
      </c>
      <c r="CW451" vm="27219">
        <f ca="1"/>
        <v>573.73</v>
      </c>
      <c r="CX451" vm="27220">
        <f ca="1"/>
        <v>571.5</v>
      </c>
      <c r="CY451" vm="27221">
        <f ca="1"/>
        <v>530.59</v>
      </c>
      <c r="CZ451" vm="27222">
        <f ca="1"/>
        <v>560.79999999999995</v>
      </c>
      <c r="DA451" vm="27223">
        <f ca="1"/>
        <v>595.05999999999995</v>
      </c>
      <c r="DB451" vm="27224">
        <f ca="1"/>
        <v>558.32000000000005</v>
      </c>
      <c r="DC451" vm="27225">
        <f ca="1"/>
        <v>519.58000000000004</v>
      </c>
      <c r="DD451" vm="27226">
        <f ca="1"/>
        <v>506.39</v>
      </c>
      <c r="DE451" vm="27227">
        <f ca="1"/>
        <v>513.61</v>
      </c>
      <c r="DF451" vm="27228">
        <f ca="1"/>
        <v>558.49</v>
      </c>
      <c r="DG451" vm="27229">
        <f ca="1"/>
        <v>485.36</v>
      </c>
    </row>
    <row r="452" spans="2:111" x14ac:dyDescent="0.55000000000000004">
      <c r="B452" t="e" vm="27230">
        <v>#VALUE!</v>
      </c>
      <c r="C452" t="str" cm="1">
        <f t="array" aca="1" ref="C452" ca="1">_FV(B452,"Industry")</f>
        <v>Software &amp; IT Services</v>
      </c>
      <c r="D452" cm="1" vm="8106">
        <f t="array" aca="1" ref="D452:BR452" ca="1">IFERROR(TRANSPOSE(_xlfn.STOCKHISTORY(B452,$B$1,$C$1,2,0,1)),"")</f>
        <v>68.290000000000006</v>
      </c>
      <c r="E452" vm="2221">
        <f ca="1"/>
        <v>89.07</v>
      </c>
      <c r="F452" vm="27231">
        <f ca="1"/>
        <v>81.28</v>
      </c>
      <c r="G452" vm="16897">
        <f ca="1"/>
        <v>58.31</v>
      </c>
      <c r="H452" vm="7092">
        <f ca="1"/>
        <v>49.91</v>
      </c>
      <c r="I452" vm="10969">
        <f ca="1"/>
        <v>58</v>
      </c>
      <c r="J452" vm="22122">
        <f ca="1"/>
        <v>49.87</v>
      </c>
      <c r="K452" vm="18081">
        <f ca="1"/>
        <v>61.09</v>
      </c>
      <c r="L452" vm="8067">
        <f ca="1"/>
        <v>59.64</v>
      </c>
      <c r="M452" vm="15115">
        <f ca="1"/>
        <v>55.68</v>
      </c>
      <c r="N452" vm="12190">
        <f ca="1"/>
        <v>67.66</v>
      </c>
      <c r="O452" vm="9973">
        <f ca="1"/>
        <v>87.81</v>
      </c>
      <c r="P452" vm="27232">
        <f ca="1"/>
        <v>100.29</v>
      </c>
      <c r="Q452" vm="8292">
        <f ca="1"/>
        <v>113.2</v>
      </c>
      <c r="R452" vm="16333">
        <f ca="1"/>
        <v>125.73</v>
      </c>
      <c r="S452" vm="27233">
        <f ca="1"/>
        <v>137.32</v>
      </c>
      <c r="T452" vm="19694">
        <f ca="1"/>
        <v>123.84</v>
      </c>
      <c r="U452" vm="27234">
        <f ca="1"/>
        <v>153.28</v>
      </c>
      <c r="V452" vm="27235">
        <f ca="1"/>
        <v>211.82</v>
      </c>
      <c r="W452" vm="8170">
        <f ca="1"/>
        <v>215.8</v>
      </c>
      <c r="X452" vm="27236">
        <f ca="1"/>
        <v>216</v>
      </c>
      <c r="Y452" vm="24902">
        <f ca="1"/>
        <v>182.51</v>
      </c>
      <c r="Z452" vm="8531">
        <f ca="1"/>
        <v>208.51</v>
      </c>
      <c r="AA452" vm="6111">
        <f ca="1"/>
        <v>222.15</v>
      </c>
      <c r="AB452" vm="27237">
        <f ca="1"/>
        <v>251.31</v>
      </c>
      <c r="AC452" vm="27238">
        <f ca="1"/>
        <v>253.61</v>
      </c>
      <c r="AD452" vm="27239">
        <f ca="1"/>
        <v>281</v>
      </c>
      <c r="AE452" vm="27151">
        <f ca="1"/>
        <v>245.78</v>
      </c>
      <c r="AF452" vm="27240">
        <f ca="1"/>
        <v>281.8</v>
      </c>
      <c r="AG452" vm="27241">
        <f ca="1"/>
        <v>217.14</v>
      </c>
      <c r="AH452" vm="5933">
        <f ca="1"/>
        <v>204.75</v>
      </c>
      <c r="AI452" vm="27242">
        <f ca="1"/>
        <v>180.64</v>
      </c>
      <c r="AJ452" vm="27243">
        <f ca="1"/>
        <v>195.21</v>
      </c>
      <c r="AK452" vm="1889">
        <f ca="1"/>
        <v>227.08</v>
      </c>
      <c r="AL452" vm="27244">
        <f ca="1"/>
        <v>198.76</v>
      </c>
      <c r="AM452" vm="27245">
        <f ca="1"/>
        <v>159.99</v>
      </c>
      <c r="AN452" vm="27246">
        <f ca="1"/>
        <v>168.56</v>
      </c>
      <c r="AO452" vm="11483">
        <f ca="1"/>
        <v>183.6</v>
      </c>
      <c r="AP452" vm="20339">
        <f ca="1"/>
        <v>182.61</v>
      </c>
      <c r="AQ452" vm="20350">
        <f ca="1"/>
        <v>164.81</v>
      </c>
      <c r="AR452" vm="27247">
        <f ca="1"/>
        <v>161.19999999999999</v>
      </c>
      <c r="AS452" vm="14417">
        <f ca="1"/>
        <v>117.65</v>
      </c>
      <c r="AT452" vm="27248">
        <f ca="1"/>
        <v>105.29</v>
      </c>
      <c r="AU452" vm="17706">
        <f ca="1"/>
        <v>105.9</v>
      </c>
      <c r="AV452" vm="21743">
        <f ca="1"/>
        <v>120.69</v>
      </c>
      <c r="AW452" vm="21436">
        <f ca="1"/>
        <v>137.26</v>
      </c>
      <c r="AX452" vm="17149">
        <f ca="1"/>
        <v>120.05</v>
      </c>
      <c r="AY452" vm="3522">
        <f ca="1"/>
        <v>160.13</v>
      </c>
      <c r="AZ452" vm="12308">
        <f ca="1"/>
        <v>146.87</v>
      </c>
      <c r="BA452" vm="19776">
        <f ca="1"/>
        <v>161.66</v>
      </c>
      <c r="BB452" vm="27249">
        <f ca="1"/>
        <v>163.03</v>
      </c>
      <c r="BC452" vm="4826">
        <f ca="1"/>
        <v>167.38</v>
      </c>
      <c r="BD452" vm="22316">
        <f ca="1"/>
        <v>176.77</v>
      </c>
      <c r="BE452" vm="27250">
        <f ca="1"/>
        <v>236.99</v>
      </c>
      <c r="BF452" vm="27251">
        <f ca="1"/>
        <v>255.32</v>
      </c>
      <c r="BG452" vm="24562">
        <f ca="1"/>
        <v>292.5</v>
      </c>
      <c r="BH452" vm="27252">
        <f ca="1"/>
        <v>324.14999999999998</v>
      </c>
      <c r="BI452" vm="24486">
        <f ca="1"/>
        <v>320.58999999999997</v>
      </c>
      <c r="BJ452" vm="27253">
        <f ca="1"/>
        <v>292.54000000000002</v>
      </c>
      <c r="BK452" vm="27254">
        <f ca="1"/>
        <v>313.67</v>
      </c>
      <c r="BL452" vm="27255">
        <f ca="1"/>
        <v>383.19</v>
      </c>
      <c r="BM452" vm="2310">
        <f ca="1"/>
        <v>231.96</v>
      </c>
      <c r="BN452" vm="27256">
        <f ca="1"/>
        <v>277.27999999999997</v>
      </c>
      <c r="BO452" vm="27257">
        <f ca="1"/>
        <v>280.47000000000003</v>
      </c>
      <c r="BP452" vm="27258">
        <f ca="1"/>
        <v>296.87</v>
      </c>
      <c r="BQ452" vm="27259">
        <f ca="1"/>
        <v>345.97</v>
      </c>
      <c r="BR452" vm="27260">
        <f ca="1"/>
        <v>342.16</v>
      </c>
    </row>
    <row r="453" spans="2:111" x14ac:dyDescent="0.55000000000000004">
      <c r="B453" t="e" vm="27261">
        <v>#VALUE!</v>
      </c>
      <c r="C453" t="str" cm="1">
        <f t="array" aca="1" ref="C453" ca="1">_FV(B453,"Industry")</f>
        <v>Software &amp; IT Services</v>
      </c>
      <c r="D453" cm="1" vm="5600">
        <f t="array" aca="1" ref="D453:DG453" ca="1">IFERROR(TRANSPOSE(_xlfn.STOCKHISTORY(B453,$B$1,$C$1,2,0,1)),"")</f>
        <v>19.559999999999999</v>
      </c>
      <c r="E453" vm="200">
        <f ca="1"/>
        <v>21.55</v>
      </c>
      <c r="F453" vm="27262">
        <f ca="1"/>
        <v>23.58</v>
      </c>
      <c r="G453" vm="21888">
        <f ca="1"/>
        <v>23.19</v>
      </c>
      <c r="H453" vm="27263">
        <f ca="1"/>
        <v>24.72</v>
      </c>
      <c r="I453" vm="11008">
        <f ca="1"/>
        <v>24.3</v>
      </c>
      <c r="J453" vm="3320">
        <f ca="1"/>
        <v>24.05</v>
      </c>
      <c r="K453" vm="18464">
        <f ca="1"/>
        <v>25.44</v>
      </c>
      <c r="L453" vm="7817">
        <f ca="1"/>
        <v>25.53</v>
      </c>
      <c r="M453" vm="4980">
        <f ca="1"/>
        <v>25.58</v>
      </c>
      <c r="N453" vm="13937">
        <f ca="1"/>
        <v>26.28</v>
      </c>
      <c r="O453" vm="4179">
        <f ca="1"/>
        <v>25.22</v>
      </c>
      <c r="P453" vm="5595">
        <f ca="1"/>
        <v>26.03</v>
      </c>
      <c r="Q453" vm="21508">
        <f ca="1"/>
        <v>30.9</v>
      </c>
      <c r="R453" vm="11995">
        <f ca="1"/>
        <v>31.4</v>
      </c>
      <c r="S453" vm="27007">
        <f ca="1"/>
        <v>32.57</v>
      </c>
      <c r="T453" vm="17717">
        <f ca="1"/>
        <v>35.14</v>
      </c>
      <c r="U453" vm="12656">
        <f ca="1"/>
        <v>33.49</v>
      </c>
      <c r="V453" vm="3153">
        <f ca="1"/>
        <v>36.9</v>
      </c>
      <c r="W453" vm="3059">
        <f ca="1"/>
        <v>39.29</v>
      </c>
      <c r="X453" vm="19175">
        <f ca="1"/>
        <v>39.47</v>
      </c>
      <c r="Y453" vm="15112">
        <f ca="1"/>
        <v>43.16</v>
      </c>
      <c r="Z453" vm="10286">
        <f ca="1"/>
        <v>43.91</v>
      </c>
      <c r="AA453" vm="3366">
        <f ca="1"/>
        <v>41.82</v>
      </c>
      <c r="AB453" vm="21704">
        <f ca="1"/>
        <v>44.86</v>
      </c>
      <c r="AC453" vm="25129">
        <f ca="1"/>
        <v>38.770000000000003</v>
      </c>
      <c r="AD453" vm="16695">
        <f ca="1"/>
        <v>36.770000000000003</v>
      </c>
      <c r="AE453" vm="3566">
        <f ca="1"/>
        <v>40.06</v>
      </c>
      <c r="AF453" vm="3335">
        <f ca="1"/>
        <v>42.45</v>
      </c>
      <c r="AG453" vm="10833">
        <f ca="1"/>
        <v>43.31</v>
      </c>
      <c r="AH453" vm="5150">
        <f ca="1"/>
        <v>44.09</v>
      </c>
      <c r="AI453" vm="20685">
        <f ca="1"/>
        <v>47.04</v>
      </c>
      <c r="AJ453" vm="10284">
        <f ca="1"/>
        <v>45.32</v>
      </c>
      <c r="AK453" vm="4693">
        <f ca="1"/>
        <v>44.57</v>
      </c>
      <c r="AL453" vm="12142">
        <f ca="1"/>
        <v>45.04</v>
      </c>
      <c r="AM453" vm="5024">
        <f ca="1"/>
        <v>43.48</v>
      </c>
      <c r="AN453" vm="6541">
        <f ca="1"/>
        <v>48.03</v>
      </c>
      <c r="AO453" vm="8098">
        <f ca="1"/>
        <v>57.25</v>
      </c>
      <c r="AP453" vm="3764">
        <f ca="1"/>
        <v>63.51</v>
      </c>
      <c r="AQ453" vm="7212">
        <f ca="1"/>
        <v>69.38</v>
      </c>
      <c r="AR453" vm="9451">
        <f ca="1"/>
        <v>63.57</v>
      </c>
      <c r="AS453" vm="9784">
        <f ca="1"/>
        <v>70.81</v>
      </c>
      <c r="AT453" vm="19239">
        <f ca="1"/>
        <v>73.91</v>
      </c>
      <c r="AU453" vm="12113">
        <f ca="1"/>
        <v>68.48</v>
      </c>
      <c r="AV453" vm="16626">
        <f ca="1"/>
        <v>66.08</v>
      </c>
      <c r="AW453" vm="10952">
        <f ca="1"/>
        <v>65.349999999999994</v>
      </c>
      <c r="AX453" vm="9836">
        <f ca="1"/>
        <v>70.25</v>
      </c>
      <c r="AY453" vm="21611">
        <f ca="1"/>
        <v>69.36</v>
      </c>
      <c r="AZ453" vm="9067">
        <f ca="1"/>
        <v>72.11</v>
      </c>
      <c r="BA453" vm="15219">
        <f ca="1"/>
        <v>66.14</v>
      </c>
      <c r="BB453" vm="14363">
        <f ca="1"/>
        <v>66.040000000000006</v>
      </c>
      <c r="BC453" vm="13530">
        <f ca="1"/>
        <v>81.13</v>
      </c>
      <c r="BD453" vm="6805">
        <f ca="1"/>
        <v>91.29</v>
      </c>
      <c r="BE453" vm="8959">
        <f ca="1"/>
        <v>95.96</v>
      </c>
      <c r="BF453" vm="12286">
        <f ca="1"/>
        <v>109.25</v>
      </c>
      <c r="BG453" vm="17101">
        <f ca="1"/>
        <v>110.91</v>
      </c>
      <c r="BH453" vm="25799">
        <f ca="1"/>
        <v>106.63</v>
      </c>
      <c r="BI453" vm="2020">
        <f ca="1"/>
        <v>109.37</v>
      </c>
      <c r="BJ453" vm="22938">
        <f ca="1"/>
        <v>116.3</v>
      </c>
      <c r="BK453" vm="27264">
        <f ca="1"/>
        <v>136.43</v>
      </c>
      <c r="BL453" vm="16300">
        <f ca="1"/>
        <v>130.38999999999999</v>
      </c>
      <c r="BM453" vm="25279">
        <f ca="1"/>
        <v>141.09</v>
      </c>
      <c r="BN453" vm="27265">
        <f ca="1"/>
        <v>136.99</v>
      </c>
      <c r="BO453" vm="27266">
        <f ca="1"/>
        <v>131.77000000000001</v>
      </c>
      <c r="BP453" vm="26905">
        <f ca="1"/>
        <v>126.99</v>
      </c>
      <c r="BQ453" vm="17329">
        <f ca="1"/>
        <v>136.82</v>
      </c>
      <c r="BR453" vm="8870">
        <f ca="1"/>
        <v>147.65</v>
      </c>
      <c r="BS453" vm="27267">
        <f ca="1"/>
        <v>163.47999999999999</v>
      </c>
      <c r="BT453" vm="27268">
        <f ca="1"/>
        <v>151.44</v>
      </c>
      <c r="BU453" vm="27269">
        <f ca="1"/>
        <v>173.11</v>
      </c>
      <c r="BV453" vm="27270">
        <f ca="1"/>
        <v>177.46</v>
      </c>
      <c r="BW453" vm="27271">
        <f ca="1"/>
        <v>186.35</v>
      </c>
      <c r="BX453" vm="27272">
        <f ca="1"/>
        <v>152.13999999999999</v>
      </c>
      <c r="BY453" vm="17050">
        <f ca="1"/>
        <v>151.43</v>
      </c>
      <c r="BZ453" vm="15821">
        <f ca="1"/>
        <v>164.46</v>
      </c>
      <c r="CA453" vm="11726">
        <f ca="1"/>
        <v>150.85</v>
      </c>
      <c r="CB453" vm="2946">
        <f ca="1"/>
        <v>153.72999999999999</v>
      </c>
      <c r="CC453" vm="22631">
        <f ca="1"/>
        <v>150.03</v>
      </c>
      <c r="CD453" vm="27273">
        <f ca="1"/>
        <v>186.08</v>
      </c>
      <c r="CE453" vm="27274">
        <f ca="1"/>
        <v>173.77</v>
      </c>
      <c r="CF453" vm="24262">
        <f ca="1"/>
        <v>163.43</v>
      </c>
      <c r="CG453" vm="19669">
        <f ca="1"/>
        <v>151.38999999999999</v>
      </c>
      <c r="CH453" vm="20349">
        <f ca="1"/>
        <v>172.04</v>
      </c>
      <c r="CI453" vm="19269">
        <f ca="1"/>
        <v>160.63999999999999</v>
      </c>
      <c r="CJ453" vm="8408">
        <f ca="1"/>
        <v>182.83</v>
      </c>
      <c r="CK453" vm="27275">
        <f ca="1"/>
        <v>192.94</v>
      </c>
      <c r="CL453" vm="27276">
        <f ca="1"/>
        <v>210.09</v>
      </c>
      <c r="CM453" vm="25248">
        <f ca="1"/>
        <v>209.45</v>
      </c>
      <c r="CN453" vm="8525">
        <f ca="1"/>
        <v>230.91</v>
      </c>
      <c r="CO453" vm="5809">
        <f ca="1"/>
        <v>234.52</v>
      </c>
      <c r="CP453" vm="27277">
        <f ca="1"/>
        <v>234.01</v>
      </c>
      <c r="CQ453" vm="27278">
        <f ca="1"/>
        <v>240.44</v>
      </c>
      <c r="CR453" vm="25211">
        <f ca="1"/>
        <v>234.3</v>
      </c>
      <c r="CS453" vm="27279">
        <f ca="1"/>
        <v>239.85</v>
      </c>
      <c r="CT453" vm="14035">
        <f ca="1"/>
        <v>273.27</v>
      </c>
      <c r="CU453" vm="27280">
        <f ca="1"/>
        <v>272.37</v>
      </c>
      <c r="CV453" vm="26782">
        <f ca="1"/>
        <v>288.45999999999998</v>
      </c>
      <c r="CW453" vm="5947">
        <f ca="1"/>
        <v>304.38</v>
      </c>
      <c r="CX453" vm="27281">
        <f ca="1"/>
        <v>311.27999999999997</v>
      </c>
      <c r="CY453" vm="9336">
        <f ca="1"/>
        <v>275.63</v>
      </c>
      <c r="CZ453" vm="27282">
        <f ca="1"/>
        <v>286.31</v>
      </c>
      <c r="DA453" vm="27283">
        <f ca="1"/>
        <v>307.75</v>
      </c>
      <c r="DB453" vm="26624">
        <f ca="1"/>
        <v>267.66000000000003</v>
      </c>
      <c r="DC453" vm="27284">
        <f ca="1"/>
        <v>268.93</v>
      </c>
      <c r="DD453" vm="27285">
        <f ca="1"/>
        <v>271.02999999999997</v>
      </c>
      <c r="DE453" vm="27286">
        <f ca="1"/>
        <v>276.12</v>
      </c>
      <c r="DF453" vm="27287">
        <f ca="1"/>
        <v>306.81</v>
      </c>
      <c r="DG453" vm="27288">
        <f ca="1"/>
        <v>300.45999999999998</v>
      </c>
    </row>
    <row r="454" spans="2:111" x14ac:dyDescent="0.55000000000000004">
      <c r="B454" t="e" vm="27289">
        <v>#VALUE!</v>
      </c>
      <c r="C454" t="str" cm="1">
        <f t="array" aca="1" ref="C454" ca="1">_FV(B454,"Industry")</f>
        <v>Software &amp; IT Services</v>
      </c>
      <c r="D454" cm="1" vm="9794">
        <f t="array" aca="1" ref="D454:DG454" ca="1">IFERROR(TRANSPOSE(_xlfn.STOCKHISTORY(B454,$B$1,$C$1,2,0,1)),"")</f>
        <v>46.82</v>
      </c>
      <c r="E454" vm="7085">
        <f ca="1"/>
        <v>51.74</v>
      </c>
      <c r="F454" vm="16897">
        <f ca="1"/>
        <v>58.31</v>
      </c>
      <c r="G454" vm="12180">
        <f ca="1"/>
        <v>59.82</v>
      </c>
      <c r="H454" vm="3045">
        <f ca="1"/>
        <v>58.27</v>
      </c>
      <c r="I454" vm="5155">
        <f ca="1"/>
        <v>54.14</v>
      </c>
      <c r="J454" vm="10456">
        <f ca="1"/>
        <v>59.45</v>
      </c>
      <c r="K454" vm="11914">
        <f ca="1"/>
        <v>67.400000000000006</v>
      </c>
      <c r="L454" vm="10788">
        <f ca="1"/>
        <v>72.33</v>
      </c>
      <c r="M454" vm="17093">
        <f ca="1"/>
        <v>72.28</v>
      </c>
      <c r="N454" vm="9068">
        <f ca="1"/>
        <v>72.61</v>
      </c>
      <c r="O454" vm="17955">
        <f ca="1"/>
        <v>74.010000000000005</v>
      </c>
      <c r="P454" vm="14347">
        <f ca="1"/>
        <v>81.34</v>
      </c>
      <c r="Q454" vm="9874">
        <f ca="1"/>
        <v>86.3</v>
      </c>
      <c r="R454" vm="7457">
        <f ca="1"/>
        <v>86.47</v>
      </c>
      <c r="S454" vm="4029">
        <f ca="1"/>
        <v>90.07</v>
      </c>
      <c r="T454" vm="27290">
        <f ca="1"/>
        <v>111.77</v>
      </c>
      <c r="U454" vm="27291">
        <f ca="1"/>
        <v>100.82</v>
      </c>
      <c r="V454" vm="6368">
        <f ca="1"/>
        <v>110.79</v>
      </c>
      <c r="W454" vm="9678">
        <f ca="1"/>
        <v>114.46</v>
      </c>
      <c r="X454" vm="5784">
        <f ca="1"/>
        <v>112.26</v>
      </c>
      <c r="Y454" vm="10204">
        <f ca="1"/>
        <v>124.96</v>
      </c>
      <c r="Z454" vm="27292">
        <f ca="1"/>
        <v>109.7</v>
      </c>
      <c r="AA454" vm="22084">
        <f ca="1"/>
        <v>104.83</v>
      </c>
      <c r="AB454" vm="13469">
        <f ca="1"/>
        <v>115.62</v>
      </c>
      <c r="AC454" vm="21457">
        <f ca="1"/>
        <v>117.47</v>
      </c>
      <c r="AD454" vm="8183">
        <f ca="1"/>
        <v>125.58</v>
      </c>
      <c r="AE454" vm="18377">
        <f ca="1"/>
        <v>125.9</v>
      </c>
      <c r="AF454" vm="22686">
        <f ca="1"/>
        <v>129.1</v>
      </c>
      <c r="AG454" vm="4036">
        <f ca="1"/>
        <v>131.09</v>
      </c>
      <c r="AH454" vm="27293">
        <f ca="1"/>
        <v>128.44</v>
      </c>
      <c r="AI454" vm="5990">
        <f ca="1"/>
        <v>154.35</v>
      </c>
      <c r="AJ454" vm="8879">
        <f ca="1"/>
        <v>156.11000000000001</v>
      </c>
      <c r="AK454" vm="27294">
        <f ca="1"/>
        <v>129.25</v>
      </c>
      <c r="AL454" vm="17314">
        <f ca="1"/>
        <v>144.5</v>
      </c>
      <c r="AM454" vm="6079">
        <f ca="1"/>
        <v>128.61000000000001</v>
      </c>
      <c r="AN454" vm="3747">
        <f ca="1"/>
        <v>147.19999999999999</v>
      </c>
      <c r="AO454" vm="22807">
        <f ca="1"/>
        <v>163.01</v>
      </c>
      <c r="AP454" vm="25805">
        <f ca="1"/>
        <v>155.82</v>
      </c>
      <c r="AQ454" vm="19317">
        <f ca="1"/>
        <v>178.21</v>
      </c>
      <c r="AR454" vm="21309">
        <f ca="1"/>
        <v>160.91</v>
      </c>
      <c r="AS454" vm="17967">
        <f ca="1"/>
        <v>162.9</v>
      </c>
      <c r="AT454" vm="27295">
        <f ca="1"/>
        <v>156.16999999999999</v>
      </c>
      <c r="AU454" vm="15357">
        <f ca="1"/>
        <v>142.82</v>
      </c>
      <c r="AV454" vm="24529">
        <f ca="1"/>
        <v>147.69999999999999</v>
      </c>
      <c r="AW454" vm="27296">
        <f ca="1"/>
        <v>147.36000000000001</v>
      </c>
      <c r="AX454" vm="22106">
        <f ca="1"/>
        <v>180.9</v>
      </c>
      <c r="AY454" vm="26183">
        <f ca="1"/>
        <v>183.46</v>
      </c>
      <c r="AZ454" vm="11618">
        <f ca="1"/>
        <v>196.85</v>
      </c>
      <c r="BA454" vm="27297">
        <f ca="1"/>
        <v>190.88</v>
      </c>
      <c r="BB454" vm="27298">
        <f ca="1"/>
        <v>156.1</v>
      </c>
      <c r="BC454" vm="9153">
        <f ca="1"/>
        <v>187.13</v>
      </c>
      <c r="BD454" vm="27299">
        <f ca="1"/>
        <v>210.38</v>
      </c>
      <c r="BE454" vm="27300">
        <f ca="1"/>
        <v>239.19</v>
      </c>
      <c r="BF454" vm="27301">
        <f ca="1"/>
        <v>236.43</v>
      </c>
      <c r="BG454" vm="27302">
        <f ca="1"/>
        <v>245.7</v>
      </c>
      <c r="BH454" vm="27303">
        <f ca="1"/>
        <v>231.01</v>
      </c>
      <c r="BI454" vm="27304">
        <f ca="1"/>
        <v>235.54</v>
      </c>
      <c r="BJ454" vm="27305">
        <f ca="1"/>
        <v>280.23</v>
      </c>
      <c r="BK454" vm="27306">
        <f ca="1"/>
        <v>305.33999999999997</v>
      </c>
      <c r="BL454" vm="23987">
        <f ca="1"/>
        <v>277.43</v>
      </c>
      <c r="BM454" vm="27307">
        <f ca="1"/>
        <v>276</v>
      </c>
      <c r="BN454" vm="27308">
        <f ca="1"/>
        <v>277.14999999999998</v>
      </c>
      <c r="BO454" vm="27309">
        <f ca="1"/>
        <v>291.91000000000003</v>
      </c>
      <c r="BP454" vm="22741">
        <f ca="1"/>
        <v>285.86</v>
      </c>
      <c r="BQ454" vm="27310">
        <f ca="1"/>
        <v>291.89999999999998</v>
      </c>
      <c r="BR454" vm="27311">
        <f ca="1"/>
        <v>321.13</v>
      </c>
      <c r="BS454" vm="27312">
        <f ca="1"/>
        <v>310.08999999999997</v>
      </c>
      <c r="BT454" vm="27313">
        <f ca="1"/>
        <v>285.17</v>
      </c>
      <c r="BU454" vm="27314">
        <f ca="1"/>
        <v>317.61</v>
      </c>
      <c r="BV454" vm="5845">
        <f ca="1"/>
        <v>254.19</v>
      </c>
      <c r="BW454" vm="27315">
        <f ca="1"/>
        <v>281.19</v>
      </c>
      <c r="BX454" vm="27316">
        <f ca="1"/>
        <v>249.79</v>
      </c>
      <c r="BY454" vm="27317">
        <f ca="1"/>
        <v>220.23</v>
      </c>
      <c r="BZ454" vm="27318">
        <f ca="1"/>
        <v>214.35</v>
      </c>
      <c r="CA454" vm="27319">
        <f ca="1"/>
        <v>189.28</v>
      </c>
      <c r="CB454" vm="27320">
        <f ca="1"/>
        <v>207.75</v>
      </c>
      <c r="CC454" vm="24258">
        <f ca="1"/>
        <v>171.96</v>
      </c>
      <c r="CD454" vm="27321">
        <f ca="1"/>
        <v>216.32</v>
      </c>
      <c r="CE454" vm="27322">
        <f ca="1"/>
        <v>201.74</v>
      </c>
      <c r="CF454" vm="27323">
        <f ca="1"/>
        <v>186.8</v>
      </c>
      <c r="CG454" vm="8541">
        <f ca="1"/>
        <v>214.3</v>
      </c>
      <c r="CH454" vm="27324">
        <f ca="1"/>
        <v>201.95</v>
      </c>
      <c r="CI454" vm="27325">
        <f ca="1"/>
        <v>186.87</v>
      </c>
      <c r="CJ454" vm="12332">
        <f ca="1"/>
        <v>215.16</v>
      </c>
      <c r="CK454" vm="27326">
        <f ca="1"/>
        <v>198.69</v>
      </c>
      <c r="CL454" vm="27327">
        <f ca="1"/>
        <v>208.16</v>
      </c>
      <c r="CM454" vm="27328">
        <f ca="1"/>
        <v>194.79</v>
      </c>
      <c r="CN454" vm="27329">
        <f ca="1"/>
        <v>199.39</v>
      </c>
      <c r="CO454" vm="25247">
        <f ca="1"/>
        <v>204.61</v>
      </c>
      <c r="CP454" vm="8200">
        <f ca="1"/>
        <v>211.99</v>
      </c>
      <c r="CQ454" vm="27330">
        <f ca="1"/>
        <v>221.94</v>
      </c>
      <c r="CR454" vm="27331">
        <f ca="1"/>
        <v>206.91</v>
      </c>
      <c r="CS454" vm="27332">
        <f ca="1"/>
        <v>197.63</v>
      </c>
      <c r="CT454" vm="27333">
        <f ca="1"/>
        <v>218.43</v>
      </c>
      <c r="CU454" vm="27334">
        <f ca="1"/>
        <v>243.48</v>
      </c>
      <c r="CV454" vm="14027">
        <f ca="1"/>
        <v>253.81</v>
      </c>
      <c r="CW454" vm="24549">
        <f ca="1"/>
        <v>258.17</v>
      </c>
      <c r="CX454" vm="6838">
        <f ca="1"/>
        <v>260.42</v>
      </c>
      <c r="CY454" vm="27335">
        <f ca="1"/>
        <v>212.85</v>
      </c>
      <c r="CZ454" vm="11613">
        <f ca="1"/>
        <v>201.6</v>
      </c>
      <c r="DA454" vm="14206">
        <f ca="1"/>
        <v>247.45</v>
      </c>
      <c r="DB454" vm="27336">
        <f ca="1"/>
        <v>247.52</v>
      </c>
      <c r="DC454" vm="19406">
        <f ca="1"/>
        <v>258.39999999999998</v>
      </c>
      <c r="DD454" vm="27337">
        <f ca="1"/>
        <v>275.48</v>
      </c>
      <c r="DE454" vm="27338">
        <f ca="1"/>
        <v>283.8</v>
      </c>
      <c r="DF454" vm="27310">
        <f ca="1"/>
        <v>291.89999999999998</v>
      </c>
      <c r="DG454" vm="27339">
        <f ca="1"/>
        <v>295.57</v>
      </c>
    </row>
    <row r="455" spans="2:111" x14ac:dyDescent="0.55000000000000004">
      <c r="B455" t="e" vm="27340">
        <v>#VALUE!</v>
      </c>
      <c r="C455" t="str" cm="1">
        <f t="array" aca="1" ref="C455" ca="1">_FV(B455,"Industry")</f>
        <v>Software &amp; IT Services</v>
      </c>
      <c r="D455" t="str" cm="1">
        <f t="array" aca="1" ref="D455:BA455" ca="1">IFERROR(TRANSPOSE(_xlfn.STOCKHISTORY(B455,$B$1,$C$1,2,0,1)),"")</f>
        <v/>
      </c>
      <c r="E455" vm="27341">
        <f ca="1"/>
        <v>146.80000000000001</v>
      </c>
      <c r="F455" vm="24478">
        <f ca="1"/>
        <v>183.63</v>
      </c>
      <c r="G455" vm="17175">
        <f ca="1"/>
        <v>206.35</v>
      </c>
      <c r="H455" vm="8548">
        <f ca="1"/>
        <v>187.94</v>
      </c>
      <c r="I455" vm="24940">
        <f ca="1"/>
        <v>172.71</v>
      </c>
      <c r="J455" vm="27342">
        <f ca="1"/>
        <v>140.4</v>
      </c>
      <c r="K455" vm="27343">
        <f ca="1"/>
        <v>153.13999999999999</v>
      </c>
      <c r="L455" vm="27344">
        <f ca="1"/>
        <v>144.01</v>
      </c>
      <c r="M455" vm="12307">
        <f ca="1"/>
        <v>154.99</v>
      </c>
      <c r="N455" vm="4828">
        <f ca="1"/>
        <v>167.75</v>
      </c>
      <c r="O455" vm="13509">
        <f ca="1"/>
        <v>170.66</v>
      </c>
      <c r="P455" vm="4872">
        <f ca="1"/>
        <v>172.54</v>
      </c>
      <c r="Q455" vm="4866">
        <f ca="1"/>
        <v>166.49</v>
      </c>
      <c r="R455" vm="15738">
        <f ca="1"/>
        <v>153.97</v>
      </c>
      <c r="S455" vm="27345">
        <f ca="1"/>
        <v>151.49</v>
      </c>
      <c r="T455" vm="27346">
        <f ca="1"/>
        <v>171.76</v>
      </c>
      <c r="U455" vm="3702">
        <f ca="1"/>
        <v>153.21</v>
      </c>
      <c r="V455" vm="27347">
        <f ca="1"/>
        <v>120.87</v>
      </c>
      <c r="W455" vm="8854">
        <f ca="1"/>
        <v>89.08</v>
      </c>
      <c r="X455" vm="27348">
        <f ca="1"/>
        <v>110.98</v>
      </c>
      <c r="Y455" vm="12701">
        <f ca="1"/>
        <v>113.12</v>
      </c>
      <c r="Z455" vm="9660">
        <f ca="1"/>
        <v>105.04</v>
      </c>
      <c r="AA455" vm="9506">
        <f ca="1"/>
        <v>106.91</v>
      </c>
      <c r="AB455" vm="26002">
        <f ca="1"/>
        <v>102.14</v>
      </c>
      <c r="AC455" vm="22204">
        <f ca="1"/>
        <v>85.5</v>
      </c>
      <c r="AD455" vm="27349">
        <f ca="1"/>
        <v>111.11</v>
      </c>
      <c r="AE455" vm="23926">
        <f ca="1"/>
        <v>123.28</v>
      </c>
      <c r="AF455" vm="27350">
        <f ca="1"/>
        <v>124.4</v>
      </c>
      <c r="AG455" vm="13472">
        <f ca="1"/>
        <v>119.67</v>
      </c>
      <c r="AH455" vm="27351">
        <f ca="1"/>
        <v>109.77</v>
      </c>
      <c r="AI455" vm="27352">
        <f ca="1"/>
        <v>128.16</v>
      </c>
      <c r="AJ455" vm="2823">
        <f ca="1"/>
        <v>152.19</v>
      </c>
      <c r="AK455" vm="4806">
        <f ca="1"/>
        <v>131.55000000000001</v>
      </c>
      <c r="AL455" vm="11607">
        <f ca="1"/>
        <v>137.21</v>
      </c>
      <c r="AM455" vm="4006">
        <f ca="1"/>
        <v>118.29</v>
      </c>
      <c r="AN455" vm="27353">
        <f ca="1"/>
        <v>126.34</v>
      </c>
      <c r="AO455" vm="25518">
        <f ca="1"/>
        <v>136.13999999999999</v>
      </c>
      <c r="AP455" vm="2954">
        <f ca="1"/>
        <v>144.13999999999999</v>
      </c>
      <c r="AQ455" vm="13490">
        <f ca="1"/>
        <v>157.47</v>
      </c>
      <c r="AR455" vm="27354">
        <f ca="1"/>
        <v>164.96</v>
      </c>
      <c r="AS455" vm="27355">
        <f ca="1"/>
        <v>158.57</v>
      </c>
      <c r="AT455" vm="26902">
        <f ca="1"/>
        <v>144.93</v>
      </c>
      <c r="AU455" vm="20348">
        <f ca="1"/>
        <v>151.63</v>
      </c>
      <c r="AV455" vm="7735">
        <f ca="1"/>
        <v>139.56</v>
      </c>
      <c r="AW455" vm="27356">
        <f ca="1"/>
        <v>117.31</v>
      </c>
      <c r="AX455" vm="27357">
        <f ca="1"/>
        <v>126.81</v>
      </c>
      <c r="AY455" vm="27358">
        <f ca="1"/>
        <v>134.79</v>
      </c>
      <c r="AZ455" vm="25234">
        <f ca="1"/>
        <v>136.11000000000001</v>
      </c>
      <c r="BA455" vm="6421">
        <f ca="1"/>
        <v>131.41</v>
      </c>
    </row>
    <row r="456" spans="2:111" x14ac:dyDescent="0.55000000000000004">
      <c r="B456" t="e" vm="27359">
        <v>#VALUE!</v>
      </c>
      <c r="C456" t="str" cm="1">
        <f t="array" aca="1" ref="C456" ca="1">_FV(B456,"Industry")</f>
        <v>Software &amp; IT Services</v>
      </c>
      <c r="D456" cm="1" vm="27360">
        <f t="array" aca="1" ref="D456:DG456" ca="1">IFERROR(TRANSPOSE(_xlfn.STOCKHISTORY(B456,$B$1,$C$1,2,0,1)),"")</f>
        <v>175.67</v>
      </c>
      <c r="E456" vm="27361">
        <f ca="1"/>
        <v>167.93</v>
      </c>
      <c r="F456" vm="22845">
        <f ca="1"/>
        <v>182.77</v>
      </c>
      <c r="G456" vm="27362">
        <f ca="1"/>
        <v>176.09</v>
      </c>
      <c r="H456" vm="27363">
        <f ca="1"/>
        <v>171.08</v>
      </c>
      <c r="I456" vm="23626">
        <f ca="1"/>
        <v>170.56</v>
      </c>
      <c r="J456" vm="27364">
        <f ca="1"/>
        <v>170.36</v>
      </c>
      <c r="K456" vm="25287">
        <f ca="1"/>
        <v>177.55</v>
      </c>
      <c r="L456" vm="27365">
        <f ca="1"/>
        <v>182.47</v>
      </c>
      <c r="M456" vm="24968">
        <f ca="1"/>
        <v>173.31</v>
      </c>
      <c r="N456" vm="23784">
        <f ca="1"/>
        <v>181.11</v>
      </c>
      <c r="O456" vm="27366">
        <f ca="1"/>
        <v>183.08</v>
      </c>
      <c r="P456" vm="27367">
        <f ca="1"/>
        <v>191.85</v>
      </c>
      <c r="Q456" vm="27368">
        <f ca="1"/>
        <v>209.2</v>
      </c>
      <c r="R456" vm="27369">
        <f ca="1"/>
        <v>206.49</v>
      </c>
      <c r="S456" vm="27370">
        <f ca="1"/>
        <v>218.7</v>
      </c>
      <c r="T456" vm="27371">
        <f ca="1"/>
        <v>227.2</v>
      </c>
      <c r="U456" vm="15215">
        <f ca="1"/>
        <v>231.53</v>
      </c>
      <c r="V456" vm="18414">
        <f ca="1"/>
        <v>232.46</v>
      </c>
      <c r="W456" vm="20563">
        <f ca="1"/>
        <v>230.66</v>
      </c>
      <c r="X456" vm="27372">
        <f ca="1"/>
        <v>243.4</v>
      </c>
      <c r="Y456" vm="24549">
        <f ca="1"/>
        <v>258.17</v>
      </c>
      <c r="Z456" vm="27373">
        <f ca="1"/>
        <v>267.20999999999998</v>
      </c>
      <c r="AA456" vm="27374">
        <f ca="1"/>
        <v>259</v>
      </c>
      <c r="AB456" vm="27375">
        <f ca="1"/>
        <v>280.58999999999997</v>
      </c>
      <c r="AC456" vm="27376">
        <f ca="1"/>
        <v>275.08999999999997</v>
      </c>
      <c r="AD456" vm="27377">
        <f ca="1"/>
        <v>280.69</v>
      </c>
      <c r="AE456" vm="15845">
        <f ca="1"/>
        <v>264.19</v>
      </c>
      <c r="AF456" vm="27190">
        <f ca="1"/>
        <v>275.79000000000002</v>
      </c>
      <c r="AG456" vm="27157">
        <f ca="1"/>
        <v>275.91000000000003</v>
      </c>
      <c r="AH456" vm="27378">
        <f ca="1"/>
        <v>301.89999999999998</v>
      </c>
      <c r="AI456" vm="27379">
        <f ca="1"/>
        <v>298.37</v>
      </c>
      <c r="AJ456" vm="27380">
        <f ca="1"/>
        <v>296.20999999999998</v>
      </c>
      <c r="AK456" vm="27381">
        <f ca="1"/>
        <v>282.89999999999998</v>
      </c>
      <c r="AL456" vm="27382">
        <f ca="1"/>
        <v>297.58999999999997</v>
      </c>
      <c r="AM456" vm="27383">
        <f ca="1"/>
        <v>266.52</v>
      </c>
      <c r="AN456" vm="27384">
        <f ca="1"/>
        <v>283.26</v>
      </c>
      <c r="AO456" vm="27385">
        <f ca="1"/>
        <v>323.64999999999998</v>
      </c>
      <c r="AP456" vm="27386">
        <f ca="1"/>
        <v>341.97</v>
      </c>
      <c r="AQ456" vm="27387">
        <f ca="1"/>
        <v>359.7</v>
      </c>
      <c r="AR456" vm="27388">
        <f ca="1"/>
        <v>343.92</v>
      </c>
      <c r="AS456" vm="27389">
        <f ca="1"/>
        <v>366.26</v>
      </c>
      <c r="AT456" vm="8240">
        <f ca="1"/>
        <v>363.65</v>
      </c>
      <c r="AU456" vm="27390">
        <f ca="1"/>
        <v>366.76</v>
      </c>
      <c r="AV456" vm="27391">
        <f ca="1"/>
        <v>356.6</v>
      </c>
      <c r="AW456" vm="27392">
        <f ca="1"/>
        <v>336.96</v>
      </c>
      <c r="AX456" vm="27393">
        <f ca="1"/>
        <v>360.37</v>
      </c>
      <c r="AY456" vm="27394">
        <f ca="1"/>
        <v>354.23</v>
      </c>
      <c r="AZ456" vm="27395">
        <f ca="1"/>
        <v>381.66</v>
      </c>
      <c r="BA456" vm="27396">
        <f ca="1"/>
        <v>351.7</v>
      </c>
      <c r="BB456" vm="27397">
        <f ca="1"/>
        <v>311.81</v>
      </c>
      <c r="BC456" vm="27398">
        <f ca="1"/>
        <v>341.03</v>
      </c>
      <c r="BD456" vm="27399">
        <f ca="1"/>
        <v>393.8</v>
      </c>
      <c r="BE456" vm="27400">
        <f ca="1"/>
        <v>388.26</v>
      </c>
      <c r="BF456" vm="27401">
        <f ca="1"/>
        <v>432.45</v>
      </c>
      <c r="BG456" vm="19440">
        <f ca="1"/>
        <v>427.19</v>
      </c>
      <c r="BH456" vm="27402">
        <f ca="1"/>
        <v>395.11</v>
      </c>
      <c r="BI456" vm="27403">
        <f ca="1"/>
        <v>371.34</v>
      </c>
      <c r="BJ456" vm="27404">
        <f ca="1"/>
        <v>427</v>
      </c>
      <c r="BK456" vm="27405">
        <f ca="1"/>
        <v>431.09</v>
      </c>
      <c r="BL456" vm="27406">
        <f ca="1"/>
        <v>392.91</v>
      </c>
      <c r="BM456" vm="27407">
        <f ca="1"/>
        <v>377.62</v>
      </c>
      <c r="BN456" vm="27408">
        <f ca="1"/>
        <v>403.34</v>
      </c>
      <c r="BO456" vm="27409">
        <f ca="1"/>
        <v>446.44</v>
      </c>
      <c r="BP456" vm="27410">
        <f ca="1"/>
        <v>450.01</v>
      </c>
      <c r="BQ456" vm="27411">
        <f ca="1"/>
        <v>470.2</v>
      </c>
      <c r="BR456" vm="27412">
        <f ca="1"/>
        <v>491.34</v>
      </c>
      <c r="BS456" vm="27413">
        <f ca="1"/>
        <v>483.28</v>
      </c>
      <c r="BT456" vm="27414">
        <f ca="1"/>
        <v>446.13</v>
      </c>
      <c r="BU456" vm="27415">
        <f ca="1"/>
        <v>487.87</v>
      </c>
      <c r="BV456" vm="27416">
        <f ca="1"/>
        <v>464.15</v>
      </c>
      <c r="BW456" vm="27417">
        <f ca="1"/>
        <v>491.86</v>
      </c>
      <c r="BX456" vm="27418">
        <f ca="1"/>
        <v>437.16</v>
      </c>
      <c r="BY456" vm="27419">
        <f ca="1"/>
        <v>448.22</v>
      </c>
      <c r="BZ456" vm="27420">
        <f ca="1"/>
        <v>472.23</v>
      </c>
      <c r="CA456" vm="27421">
        <f ca="1"/>
        <v>469.92</v>
      </c>
      <c r="CB456" vm="27422">
        <f ca="1"/>
        <v>442.44</v>
      </c>
      <c r="CC456" vm="27423">
        <f ca="1"/>
        <v>394.65</v>
      </c>
      <c r="CD456" vm="27424">
        <f ca="1"/>
        <v>436.67</v>
      </c>
      <c r="CE456" vm="27425">
        <f ca="1"/>
        <v>402.58</v>
      </c>
      <c r="CF456" vm="8260">
        <f ca="1"/>
        <v>359.64</v>
      </c>
      <c r="CG456" vm="27426">
        <f ca="1"/>
        <v>414.54</v>
      </c>
      <c r="CH456" vm="27427">
        <f ca="1"/>
        <v>438.89</v>
      </c>
      <c r="CI456" vm="27428">
        <f ca="1"/>
        <v>432.09</v>
      </c>
      <c r="CJ456" vm="27429">
        <f ca="1"/>
        <v>426.75</v>
      </c>
      <c r="CK456" vm="27430">
        <f ca="1"/>
        <v>430.2</v>
      </c>
      <c r="CL456" vm="27431">
        <f ca="1"/>
        <v>440.69</v>
      </c>
      <c r="CM456" vm="27432">
        <f ca="1"/>
        <v>454.78</v>
      </c>
      <c r="CN456" vm="27433">
        <f ca="1"/>
        <v>454.22</v>
      </c>
      <c r="CO456" vm="27434">
        <f ca="1"/>
        <v>480.8</v>
      </c>
      <c r="CP456" vm="27435">
        <f ca="1"/>
        <v>493.05</v>
      </c>
      <c r="CQ456" vm="27436">
        <f ca="1"/>
        <v>499.06</v>
      </c>
      <c r="CR456" vm="27437">
        <f ca="1"/>
        <v>484.28</v>
      </c>
      <c r="CS456" vm="27438">
        <f ca="1"/>
        <v>488.57</v>
      </c>
      <c r="CT456" vm="8280">
        <f ca="1"/>
        <v>538.25</v>
      </c>
      <c r="CU456" vm="27439">
        <f ca="1"/>
        <v>545.16999999999996</v>
      </c>
      <c r="CV456" vm="27440">
        <f ca="1"/>
        <v>537</v>
      </c>
      <c r="CW456" vm="27441">
        <f ca="1"/>
        <v>544.73</v>
      </c>
      <c r="CX456" vm="27442">
        <f ca="1"/>
        <v>560.84</v>
      </c>
      <c r="CY456" vm="15279">
        <f ca="1"/>
        <v>511.46</v>
      </c>
      <c r="CZ456" vm="27443">
        <f ca="1"/>
        <v>532.76</v>
      </c>
      <c r="DA456" vm="27444">
        <f ca="1"/>
        <v>563.66</v>
      </c>
      <c r="DB456" vm="27445">
        <f ca="1"/>
        <v>544.75</v>
      </c>
      <c r="DC456" vm="27446">
        <f ca="1"/>
        <v>554.41</v>
      </c>
      <c r="DD456" vm="27447">
        <f ca="1"/>
        <v>556.44000000000005</v>
      </c>
      <c r="DE456" vm="27448">
        <f ca="1"/>
        <v>537.73</v>
      </c>
      <c r="DF456" vm="24667">
        <f ca="1"/>
        <v>566.44000000000005</v>
      </c>
      <c r="DG456" vm="27449">
        <f ca="1"/>
        <v>519.85</v>
      </c>
    </row>
    <row r="457" spans="2:111" x14ac:dyDescent="0.55000000000000004">
      <c r="B457" t="e" vm="27450">
        <v>#VALUE!</v>
      </c>
      <c r="C457" t="str" cm="1">
        <f t="array" aca="1" ref="C457" ca="1">_FV(B457,"Industry")</f>
        <v>Software &amp; IT Services</v>
      </c>
      <c r="D457" cm="1" vm="27451">
        <f t="array" aca="1" ref="D457:DG457" ca="1">IFERROR(TRANSPOSE(_xlfn.STOCKHISTORY(B457,$B$1,$C$1,2,0,1)),"")</f>
        <v>5.6280000000000001</v>
      </c>
      <c r="E457" vm="27452">
        <f ca="1"/>
        <v>5.68</v>
      </c>
      <c r="F457" vm="27453">
        <f ca="1"/>
        <v>6.1260000000000003</v>
      </c>
      <c r="G457" vm="27454">
        <f ca="1"/>
        <v>6.5019999999999998</v>
      </c>
      <c r="H457" vm="27455">
        <f ca="1"/>
        <v>6.8419999999999996</v>
      </c>
      <c r="I457" vm="27456">
        <f ca="1"/>
        <v>6.3179999999999996</v>
      </c>
      <c r="J457" vm="27457">
        <f ca="1"/>
        <v>6.9379999999999997</v>
      </c>
      <c r="K457" vm="27458">
        <f ca="1"/>
        <v>7.2279999999999998</v>
      </c>
      <c r="L457" vm="27459">
        <f ca="1"/>
        <v>7.3860000000000001</v>
      </c>
      <c r="M457" vm="27460">
        <f ca="1"/>
        <v>6.4119999999999999</v>
      </c>
      <c r="N457" vm="27461">
        <f ca="1"/>
        <v>6.02</v>
      </c>
      <c r="O457" vm="27462">
        <f ca="1"/>
        <v>6.024</v>
      </c>
      <c r="P457" vm="27463">
        <f ca="1"/>
        <v>6.6520000000000001</v>
      </c>
      <c r="Q457" vm="27464">
        <f ca="1"/>
        <v>7.47</v>
      </c>
      <c r="R457" vm="27465">
        <f ca="1"/>
        <v>7.67</v>
      </c>
      <c r="S457" vm="27466">
        <f ca="1"/>
        <v>7.8</v>
      </c>
      <c r="T457" vm="27467">
        <f ca="1"/>
        <v>7.8680000000000003</v>
      </c>
      <c r="U457" vm="27468">
        <f ca="1"/>
        <v>7.4880000000000004</v>
      </c>
      <c r="V457" vm="27469">
        <f ca="1"/>
        <v>7.3819999999999997</v>
      </c>
      <c r="W457" vm="25829">
        <f ca="1"/>
        <v>7.64</v>
      </c>
      <c r="X457" vm="27470">
        <f ca="1"/>
        <v>7.1680000000000001</v>
      </c>
      <c r="Y457" vm="27471">
        <f ca="1"/>
        <v>7.8819999999999997</v>
      </c>
      <c r="Z457" vm="27472">
        <f ca="1"/>
        <v>8.4120000000000008</v>
      </c>
      <c r="AA457" vm="27473">
        <f ca="1"/>
        <v>8.7379999999999995</v>
      </c>
      <c r="AB457" vm="27474">
        <f ca="1"/>
        <v>9.2080000000000002</v>
      </c>
      <c r="AC457" vm="27475">
        <f ca="1"/>
        <v>10.093999999999999</v>
      </c>
      <c r="AD457" vm="27476">
        <f ca="1"/>
        <v>10.715999999999999</v>
      </c>
      <c r="AE457" vm="27477">
        <f ca="1"/>
        <v>11.071999999999999</v>
      </c>
      <c r="AF457" vm="27478">
        <f ca="1"/>
        <v>12.236000000000001</v>
      </c>
      <c r="AG457" vm="27479">
        <f ca="1"/>
        <v>12.486000000000001</v>
      </c>
      <c r="AH457" vm="27480">
        <f ca="1"/>
        <v>12.582000000000001</v>
      </c>
      <c r="AI457" vm="27481">
        <f ca="1"/>
        <v>16.751999999999999</v>
      </c>
      <c r="AJ457" vm="27482">
        <f ca="1"/>
        <v>18.454000000000001</v>
      </c>
      <c r="AK457" vm="27483">
        <f ca="1"/>
        <v>16.436</v>
      </c>
      <c r="AL457" vm="27484">
        <f ca="1"/>
        <v>14.768000000000001</v>
      </c>
      <c r="AM457" vm="27485">
        <f ca="1"/>
        <v>14.086</v>
      </c>
      <c r="AN457" vm="27486">
        <f ca="1"/>
        <v>15.314</v>
      </c>
      <c r="AO457" vm="27487">
        <f ca="1"/>
        <v>17.358000000000001</v>
      </c>
      <c r="AP457" vm="27488">
        <f ca="1"/>
        <v>16.794</v>
      </c>
      <c r="AQ457" vm="27489">
        <f ca="1"/>
        <v>18.684000000000001</v>
      </c>
      <c r="AR457" vm="27490">
        <f ca="1"/>
        <v>14.496</v>
      </c>
      <c r="AS457" vm="27491">
        <f ca="1"/>
        <v>15.366</v>
      </c>
      <c r="AT457" vm="27492">
        <f ca="1"/>
        <v>16.062000000000001</v>
      </c>
      <c r="AU457" vm="27493">
        <f ca="1"/>
        <v>15.836</v>
      </c>
      <c r="AV457" vm="27494">
        <f ca="1"/>
        <v>15.352</v>
      </c>
      <c r="AW457" vm="27495">
        <f ca="1"/>
        <v>16.312000000000001</v>
      </c>
      <c r="AX457" vm="27496">
        <f ca="1"/>
        <v>21.021999999999998</v>
      </c>
      <c r="AY457" vm="27497">
        <f ca="1"/>
        <v>21.352</v>
      </c>
      <c r="AZ457" vm="27498">
        <f ca="1"/>
        <v>23.071999999999999</v>
      </c>
      <c r="BA457" vm="27499">
        <f ca="1"/>
        <v>20.411999999999999</v>
      </c>
      <c r="BB457" vm="27500">
        <f ca="1"/>
        <v>20.234000000000002</v>
      </c>
      <c r="BC457" vm="27501">
        <f ca="1"/>
        <v>21.547999999999998</v>
      </c>
      <c r="BD457" vm="2992">
        <f ca="1"/>
        <v>27.84</v>
      </c>
      <c r="BE457" vm="27502">
        <f ca="1"/>
        <v>27.454000000000001</v>
      </c>
      <c r="BF457" vm="6525">
        <f ca="1"/>
        <v>27.66</v>
      </c>
      <c r="BG457" vm="27503">
        <f ca="1"/>
        <v>26.401</v>
      </c>
      <c r="BH457" vm="27504">
        <f ca="1"/>
        <v>23.562000000000001</v>
      </c>
      <c r="BI457" vm="27505">
        <f ca="1"/>
        <v>22.074000000000002</v>
      </c>
      <c r="BJ457" vm="25649">
        <f ca="1"/>
        <v>24.646000000000001</v>
      </c>
      <c r="BK457" vm="27506">
        <f ca="1"/>
        <v>29.706</v>
      </c>
      <c r="BL457" vm="4223">
        <f ca="1"/>
        <v>28.95</v>
      </c>
      <c r="BM457" vm="20547">
        <f ca="1"/>
        <v>33.770000000000003</v>
      </c>
      <c r="BN457" vm="27507">
        <f ca="1"/>
        <v>36.884</v>
      </c>
      <c r="BO457" vm="27508">
        <f ca="1"/>
        <v>40.845999999999997</v>
      </c>
      <c r="BP457" vm="27509">
        <f ca="1"/>
        <v>43.707999999999998</v>
      </c>
      <c r="BQ457" vm="9040">
        <f ca="1"/>
        <v>47.637999999999998</v>
      </c>
      <c r="BR457" vm="27510">
        <f ca="1"/>
        <v>54.448</v>
      </c>
      <c r="BS457" vm="27511">
        <f ca="1"/>
        <v>63.027999999999999</v>
      </c>
      <c r="BT457" vm="27512">
        <f ca="1"/>
        <v>58.408000000000001</v>
      </c>
      <c r="BU457" vm="27513">
        <f ca="1"/>
        <v>67.268000000000001</v>
      </c>
      <c r="BV457" vm="27514">
        <f ca="1"/>
        <v>66.421999999999997</v>
      </c>
      <c r="BW457" vm="18367">
        <f ca="1"/>
        <v>71.88</v>
      </c>
      <c r="BX457" vm="27515">
        <f ca="1"/>
        <v>59.448</v>
      </c>
      <c r="BY457" vm="27516">
        <f ca="1"/>
        <v>68.903999999999996</v>
      </c>
      <c r="BZ457" vm="27517">
        <f ca="1"/>
        <v>68.347999999999999</v>
      </c>
      <c r="CA457" vm="27518">
        <f ca="1"/>
        <v>57.802</v>
      </c>
      <c r="CB457" vm="27519">
        <f ca="1"/>
        <v>58.828000000000003</v>
      </c>
      <c r="CC457" vm="10464">
        <f ca="1"/>
        <v>56.58</v>
      </c>
      <c r="CD457" vm="5124">
        <f ca="1"/>
        <v>59.65</v>
      </c>
      <c r="CE457" vm="12869">
        <f ca="1"/>
        <v>48.69</v>
      </c>
      <c r="CF457" vm="2143">
        <f ca="1"/>
        <v>49.13</v>
      </c>
      <c r="CG457" vm="11173">
        <f ca="1"/>
        <v>57.16</v>
      </c>
      <c r="CH457" vm="12092">
        <f ca="1"/>
        <v>53.16</v>
      </c>
      <c r="CI457" vm="5147">
        <f ca="1"/>
        <v>48.89</v>
      </c>
      <c r="CJ457" vm="17508">
        <f ca="1"/>
        <v>52.34</v>
      </c>
      <c r="CK457" vm="3624">
        <f ca="1"/>
        <v>59.44</v>
      </c>
      <c r="CL457" vm="17026">
        <f ca="1"/>
        <v>66.459999999999994</v>
      </c>
      <c r="CM457" vm="7018">
        <f ca="1"/>
        <v>63.05</v>
      </c>
      <c r="CN457" vm="11078">
        <f ca="1"/>
        <v>68.33</v>
      </c>
      <c r="CO457" vm="3791">
        <f ca="1"/>
        <v>75.59</v>
      </c>
      <c r="CP457" vm="14096">
        <f ca="1"/>
        <v>77.72</v>
      </c>
      <c r="CQ457" vm="21817">
        <f ca="1"/>
        <v>60.21</v>
      </c>
      <c r="CR457" vm="10585">
        <f ca="1"/>
        <v>58.68</v>
      </c>
      <c r="CS457" vm="27520">
        <f ca="1"/>
        <v>57.17</v>
      </c>
      <c r="CT457" vm="3399">
        <f ca="1"/>
        <v>52.56</v>
      </c>
      <c r="CU457" vm="10921">
        <f ca="1"/>
        <v>58.53</v>
      </c>
      <c r="CV457" vm="10799">
        <f ca="1"/>
        <v>64.489999999999995</v>
      </c>
      <c r="CW457" vm="10057">
        <f ca="1"/>
        <v>69.11</v>
      </c>
      <c r="CX457" vm="27521">
        <f ca="1"/>
        <v>68.31</v>
      </c>
      <c r="CY457" vm="2049">
        <f ca="1"/>
        <v>63.18</v>
      </c>
      <c r="CZ457" vm="3453">
        <f ca="1"/>
        <v>59.32</v>
      </c>
      <c r="DA457" vm="10494">
        <f ca="1"/>
        <v>60.27</v>
      </c>
      <c r="DB457" vm="19761">
        <f ca="1"/>
        <v>58.04</v>
      </c>
      <c r="DC457" vm="18883">
        <f ca="1"/>
        <v>76.709999999999994</v>
      </c>
      <c r="DD457" vm="12206">
        <f ca="1"/>
        <v>77.55</v>
      </c>
      <c r="DE457" vm="15798">
        <f ca="1"/>
        <v>78.66</v>
      </c>
      <c r="DF457" vm="21490">
        <f ca="1"/>
        <v>95.05</v>
      </c>
      <c r="DG457" vm="6465">
        <f ca="1"/>
        <v>94.48</v>
      </c>
    </row>
    <row r="458" spans="2:111" x14ac:dyDescent="0.55000000000000004">
      <c r="B458" t="e" vm="27522">
        <v>#VALUE!</v>
      </c>
      <c r="C458" t="str" cm="1">
        <f t="array" aca="1" ref="C458" ca="1">_FV(B458,"Industry")</f>
        <v>Software &amp; IT Services</v>
      </c>
      <c r="D458" cm="1" vm="19257">
        <f t="array" aca="1" ref="D458:DG458" ca="1">IFERROR(TRANSPOSE(_xlfn.STOCKHISTORY(B458,$B$1,$C$1,2,0,1)),"")</f>
        <v>95.57</v>
      </c>
      <c r="E458" vm="3491">
        <f ca="1"/>
        <v>99.52</v>
      </c>
      <c r="F458" vm="7513">
        <f ca="1"/>
        <v>106.09</v>
      </c>
      <c r="G458" vm="27523">
        <f ca="1"/>
        <v>106.71</v>
      </c>
      <c r="H458" vm="4778">
        <f ca="1"/>
        <v>111.43</v>
      </c>
      <c r="I458" vm="18768">
        <f ca="1"/>
        <v>113.01</v>
      </c>
      <c r="J458" vm="15817">
        <f ca="1"/>
        <v>126.64</v>
      </c>
      <c r="K458" vm="27524">
        <f ca="1"/>
        <v>127.94</v>
      </c>
      <c r="L458" vm="11728">
        <f ca="1"/>
        <v>124.59</v>
      </c>
      <c r="M458" vm="24708">
        <f ca="1"/>
        <v>120.68</v>
      </c>
      <c r="N458" vm="26004">
        <f ca="1"/>
        <v>113.69</v>
      </c>
      <c r="O458" vm="5648">
        <f ca="1"/>
        <v>119.22</v>
      </c>
      <c r="P458" vm="27525">
        <f ca="1"/>
        <v>123.3</v>
      </c>
      <c r="Q458" vm="17621">
        <f ca="1"/>
        <v>130.07</v>
      </c>
      <c r="R458" vm="27526">
        <f ca="1"/>
        <v>128.94999999999999</v>
      </c>
      <c r="S458" vm="27527">
        <f ca="1"/>
        <v>135.47999999999999</v>
      </c>
      <c r="T458" vm="27528">
        <f ca="1"/>
        <v>132.66</v>
      </c>
      <c r="U458" vm="22894">
        <f ca="1"/>
        <v>139.41</v>
      </c>
      <c r="V458" vm="5646">
        <f ca="1"/>
        <v>142.55000000000001</v>
      </c>
      <c r="W458" vm="27529">
        <f ca="1"/>
        <v>140.76</v>
      </c>
      <c r="X458" vm="5974">
        <f ca="1"/>
        <v>140.5</v>
      </c>
      <c r="Y458" vm="19393">
        <f ca="1"/>
        <v>145.16</v>
      </c>
      <c r="Z458" vm="27530">
        <f ca="1"/>
        <v>157.06</v>
      </c>
      <c r="AA458" vm="18045">
        <f ca="1"/>
        <v>153.19999999999999</v>
      </c>
      <c r="AB458" vm="1517">
        <f ca="1"/>
        <v>172.66</v>
      </c>
      <c r="AC458" vm="23464">
        <f ca="1"/>
        <v>169.94</v>
      </c>
      <c r="AD458" vm="8385">
        <f ca="1"/>
        <v>169.37</v>
      </c>
      <c r="AE458" vm="17853">
        <f ca="1"/>
        <v>173.18</v>
      </c>
      <c r="AF458" vm="2100">
        <f ca="1"/>
        <v>184.03</v>
      </c>
      <c r="AG458" vm="27531">
        <f ca="1"/>
        <v>193.32</v>
      </c>
      <c r="AH458" vm="11375">
        <f ca="1"/>
        <v>201.46</v>
      </c>
      <c r="AI458" vm="27532">
        <f ca="1"/>
        <v>230.98</v>
      </c>
      <c r="AJ458" vm="27533">
        <f ca="1"/>
        <v>228.55</v>
      </c>
      <c r="AK458" vm="27534">
        <f ca="1"/>
        <v>192.71</v>
      </c>
      <c r="AL458" vm="19791">
        <f ca="1"/>
        <v>198.63</v>
      </c>
      <c r="AM458" vm="3532">
        <f ca="1"/>
        <v>187</v>
      </c>
      <c r="AN458" vm="27535">
        <f ca="1"/>
        <v>225.2</v>
      </c>
      <c r="AO458" vm="26827">
        <f ca="1"/>
        <v>247.82</v>
      </c>
      <c r="AP458" vm="27536">
        <f ca="1"/>
        <v>271.63</v>
      </c>
      <c r="AQ458" vm="23356">
        <f ca="1"/>
        <v>279.75</v>
      </c>
      <c r="AR458" vm="27537">
        <f ca="1"/>
        <v>295.89999999999998</v>
      </c>
      <c r="AS458" vm="15993">
        <f ca="1"/>
        <v>314.02</v>
      </c>
      <c r="AT458" vm="27538">
        <f ca="1"/>
        <v>347.42</v>
      </c>
      <c r="AU458" vm="27539">
        <f ca="1"/>
        <v>352.72</v>
      </c>
      <c r="AV458" vm="27540">
        <f ca="1"/>
        <v>303.52</v>
      </c>
      <c r="AW458" vm="27541">
        <f ca="1"/>
        <v>304.04000000000002</v>
      </c>
      <c r="AX458" vm="27542">
        <f ca="1"/>
        <v>367.75</v>
      </c>
      <c r="AY458" vm="27543">
        <f ca="1"/>
        <v>374.68</v>
      </c>
      <c r="AZ458" vm="27544">
        <f ca="1"/>
        <v>402.38</v>
      </c>
      <c r="BA458" vm="27545">
        <f ca="1"/>
        <v>376.03</v>
      </c>
      <c r="BB458" vm="27546">
        <f ca="1"/>
        <v>307.69</v>
      </c>
      <c r="BC458" vm="27547">
        <f ca="1"/>
        <v>352.94</v>
      </c>
      <c r="BD458" vm="27548">
        <f ca="1"/>
        <v>402.65</v>
      </c>
      <c r="BE458" vm="27549">
        <f ca="1"/>
        <v>418.04</v>
      </c>
      <c r="BF458" vm="27550">
        <f ca="1"/>
        <v>439.19</v>
      </c>
      <c r="BG458" vm="24614">
        <f ca="1"/>
        <v>420.79</v>
      </c>
      <c r="BH458" vm="27551">
        <f ca="1"/>
        <v>425.38</v>
      </c>
      <c r="BI458" vm="27552">
        <f ca="1"/>
        <v>391.45</v>
      </c>
      <c r="BJ458" vm="27553">
        <f ca="1"/>
        <v>472.78</v>
      </c>
      <c r="BK458" vm="27554">
        <f ca="1"/>
        <v>511.04</v>
      </c>
      <c r="BL458" vm="27555">
        <f ca="1"/>
        <v>450.11</v>
      </c>
      <c r="BM458" vm="27556">
        <f ca="1"/>
        <v>457.55</v>
      </c>
      <c r="BN458" vm="27557">
        <f ca="1"/>
        <v>486.05</v>
      </c>
      <c r="BO458" vm="23279">
        <f ca="1"/>
        <v>521.41</v>
      </c>
      <c r="BP458" vm="27558">
        <f ca="1"/>
        <v>506.06</v>
      </c>
      <c r="BQ458" vm="27559">
        <f ca="1"/>
        <v>502.68</v>
      </c>
      <c r="BR458" vm="27560">
        <f ca="1"/>
        <v>523.91</v>
      </c>
      <c r="BS458" vm="27561">
        <f ca="1"/>
        <v>459.74</v>
      </c>
      <c r="BT458" vm="27562">
        <f ca="1"/>
        <v>397.93</v>
      </c>
      <c r="BU458" vm="27563">
        <f ca="1"/>
        <v>398.2</v>
      </c>
      <c r="BV458" vm="27564">
        <f ca="1"/>
        <v>353.13</v>
      </c>
      <c r="BW458" vm="27565">
        <f ca="1"/>
        <v>433.67</v>
      </c>
      <c r="BX458" vm="27566">
        <f ca="1"/>
        <v>494.99</v>
      </c>
      <c r="BY458" vm="27567">
        <f ca="1"/>
        <v>471.19</v>
      </c>
      <c r="BZ458" vm="27568">
        <f ca="1"/>
        <v>466.46</v>
      </c>
      <c r="CA458" vm="27569">
        <f ca="1"/>
        <v>373.51</v>
      </c>
      <c r="CB458" vm="27570">
        <f ca="1"/>
        <v>409.55</v>
      </c>
      <c r="CC458" vm="27571">
        <f ca="1"/>
        <v>400.9</v>
      </c>
      <c r="CD458" vm="27572">
        <f ca="1"/>
        <v>462.03</v>
      </c>
      <c r="CE458" vm="27573">
        <f ca="1"/>
        <v>449.4</v>
      </c>
      <c r="CF458" vm="27574">
        <f ca="1"/>
        <v>412.01</v>
      </c>
      <c r="CG458" vm="27575">
        <f ca="1"/>
        <v>478.84</v>
      </c>
      <c r="CH458" vm="27576">
        <f ca="1"/>
        <v>619.72</v>
      </c>
      <c r="CI458" vm="27577">
        <f ca="1"/>
        <v>598.58000000000004</v>
      </c>
      <c r="CJ458" vm="27578">
        <f ca="1"/>
        <v>665.95</v>
      </c>
      <c r="CK458" vm="27579">
        <f ca="1"/>
        <v>677.39</v>
      </c>
      <c r="CL458" vm="27580">
        <f ca="1"/>
        <v>702.69</v>
      </c>
      <c r="CM458" vm="27581">
        <f ca="1"/>
        <v>727.95</v>
      </c>
      <c r="CN458" vm="27582">
        <f ca="1"/>
        <v>787.67</v>
      </c>
      <c r="CO458" vm="27583">
        <f ca="1"/>
        <v>809.21</v>
      </c>
      <c r="CP458" vm="27584">
        <f ca="1"/>
        <v>837.97</v>
      </c>
      <c r="CQ458" vm="27585">
        <f ca="1"/>
        <v>904.59</v>
      </c>
      <c r="CR458" vm="27586">
        <f ca="1"/>
        <v>868.53</v>
      </c>
      <c r="CS458" vm="27587">
        <f ca="1"/>
        <v>845.87</v>
      </c>
      <c r="CT458" vm="27588">
        <f ca="1"/>
        <v>1087.5999999999999</v>
      </c>
      <c r="CU458" vm="27589">
        <f ca="1"/>
        <v>1164.01</v>
      </c>
      <c r="CV458" vm="27590">
        <f ca="1"/>
        <v>1198.83</v>
      </c>
      <c r="CW458" vm="27591">
        <f ca="1"/>
        <v>1269.9100000000001</v>
      </c>
      <c r="CX458" vm="27592">
        <f ca="1"/>
        <v>1249.6099999999999</v>
      </c>
      <c r="CY458" vm="27593">
        <f ca="1"/>
        <v>1133.33</v>
      </c>
      <c r="CZ458" vm="27594">
        <f ca="1"/>
        <v>1289.93</v>
      </c>
      <c r="DA458" vm="27595">
        <f ca="1"/>
        <v>1488.66</v>
      </c>
      <c r="DB458" vm="27596">
        <f ca="1"/>
        <v>1600</v>
      </c>
      <c r="DC458" vm="27597">
        <f ca="1"/>
        <v>1730.27</v>
      </c>
      <c r="DD458" vm="27598">
        <f ca="1"/>
        <v>1943.52</v>
      </c>
      <c r="DE458" vm="27599">
        <f ca="1"/>
        <v>1993.11</v>
      </c>
      <c r="DF458" vm="27600">
        <f ca="1"/>
        <v>2375.0300000000002</v>
      </c>
      <c r="DG458" vm="27601">
        <f ca="1"/>
        <v>1990.93</v>
      </c>
    </row>
    <row r="459" spans="2:111" x14ac:dyDescent="0.55000000000000004">
      <c r="B459" t="e" vm="27602">
        <v>#VALUE!</v>
      </c>
      <c r="C459" t="str" cm="1">
        <f t="array" aca="1" ref="C459" ca="1">_FV(B459,"Industry")</f>
        <v>Software &amp; IT Services</v>
      </c>
      <c r="D459" cm="1" vm="27603">
        <f t="array" aca="1" ref="D459:DG459" ca="1">IFERROR(TRANSPOSE(_xlfn.STOCKHISTORY(B459,$B$1,$C$1,2,0,1)),"")</f>
        <v>4.1887999999999996</v>
      </c>
      <c r="E459" vm="27604">
        <f ca="1"/>
        <v>4.7187999999999999</v>
      </c>
      <c r="F459" vm="27605">
        <f ca="1"/>
        <v>5.0963000000000003</v>
      </c>
      <c r="G459" vm="27606">
        <f ca="1"/>
        <v>5.3550000000000004</v>
      </c>
      <c r="H459" vm="27607">
        <f ca="1"/>
        <v>6.1887999999999996</v>
      </c>
      <c r="I459" vm="27608">
        <f ca="1"/>
        <v>6.1262999999999996</v>
      </c>
      <c r="J459" vm="27609">
        <f ca="1"/>
        <v>6.3049999999999997</v>
      </c>
      <c r="K459" vm="27610">
        <f ca="1"/>
        <v>6.3775000000000004</v>
      </c>
      <c r="L459" vm="27611">
        <f ca="1"/>
        <v>6.6950000000000003</v>
      </c>
      <c r="M459" vm="27612">
        <f ca="1"/>
        <v>6.5587999999999997</v>
      </c>
      <c r="N459" vm="27613">
        <f ca="1"/>
        <v>6.84</v>
      </c>
      <c r="O459" vm="27614">
        <f ca="1"/>
        <v>6.9263000000000003</v>
      </c>
      <c r="P459" vm="27615">
        <f ca="1"/>
        <v>7.0925000000000002</v>
      </c>
      <c r="Q459" vm="27616">
        <f ca="1"/>
        <v>7.3925000000000001</v>
      </c>
      <c r="R459" vm="27617">
        <f ca="1"/>
        <v>7.7412999999999998</v>
      </c>
      <c r="S459" vm="27618">
        <f ca="1"/>
        <v>7.7249999999999996</v>
      </c>
      <c r="T459" vm="27619">
        <f ca="1"/>
        <v>7.7975000000000003</v>
      </c>
      <c r="U459" vm="27620">
        <f ca="1"/>
        <v>7.9474999999999998</v>
      </c>
      <c r="V459" vm="27621">
        <f ca="1"/>
        <v>7.8724999999999996</v>
      </c>
      <c r="W459" vm="27622">
        <f ca="1"/>
        <v>8.1724999999999994</v>
      </c>
      <c r="X459" vm="27623">
        <f ca="1"/>
        <v>8.5924999999999994</v>
      </c>
      <c r="Y459" vm="27624">
        <f ca="1"/>
        <v>9.0724999999999998</v>
      </c>
      <c r="Z459" vm="22444">
        <f ca="1"/>
        <v>10.79</v>
      </c>
      <c r="AA459" vm="27625">
        <f ca="1"/>
        <v>10.797499999999999</v>
      </c>
      <c r="AB459" vm="27626">
        <f ca="1"/>
        <v>11.0175</v>
      </c>
      <c r="AC459" vm="27627">
        <f ca="1"/>
        <v>11.702500000000001</v>
      </c>
      <c r="AD459" vm="27628">
        <f ca="1"/>
        <v>12.7325</v>
      </c>
      <c r="AE459" vm="21557">
        <f ca="1"/>
        <v>12.77</v>
      </c>
      <c r="AF459" vm="27629">
        <f ca="1"/>
        <v>13.7075</v>
      </c>
      <c r="AG459" vm="3273">
        <f ca="1"/>
        <v>14.14</v>
      </c>
      <c r="AH459" vm="14596">
        <f ca="1"/>
        <v>14.3475</v>
      </c>
      <c r="AI459" vm="27630">
        <f ca="1"/>
        <v>16.077500000000001</v>
      </c>
      <c r="AJ459" vm="27631">
        <f ca="1"/>
        <v>12.8825</v>
      </c>
      <c r="AK459" vm="27632">
        <f ca="1"/>
        <v>12.227499999999999</v>
      </c>
      <c r="AL459" vm="27633">
        <f ca="1"/>
        <v>12.795</v>
      </c>
      <c r="AM459" vm="27634">
        <f ca="1"/>
        <v>11.945</v>
      </c>
      <c r="AN459" vm="27635">
        <f ca="1"/>
        <v>12.657500000000001</v>
      </c>
      <c r="AO459" vm="27636">
        <f ca="1"/>
        <v>14.6675</v>
      </c>
      <c r="AP459" vm="27637">
        <f ca="1"/>
        <v>15.147500000000001</v>
      </c>
      <c r="AQ459" vm="17582">
        <f ca="1"/>
        <v>16.829999999999998</v>
      </c>
      <c r="AR459" vm="4656">
        <f ca="1"/>
        <v>17.87</v>
      </c>
      <c r="AS459" vm="27638">
        <f ca="1"/>
        <v>18.684999999999999</v>
      </c>
      <c r="AT459" vm="27639">
        <f ca="1"/>
        <v>19.3825</v>
      </c>
      <c r="AU459" vm="27640">
        <f ca="1"/>
        <v>18.8475</v>
      </c>
      <c r="AV459" vm="27641">
        <f ca="1"/>
        <v>20.0825</v>
      </c>
      <c r="AW459" vm="4192">
        <f ca="1"/>
        <v>20.66</v>
      </c>
      <c r="AX459" vm="27642">
        <f ca="1"/>
        <v>22.25</v>
      </c>
      <c r="AY459" vm="27643">
        <f ca="1"/>
        <v>22.734999999999999</v>
      </c>
      <c r="AZ459" vm="27644">
        <f ca="1"/>
        <v>25.364999999999998</v>
      </c>
      <c r="BA459" vm="3283">
        <f ca="1"/>
        <v>21.12</v>
      </c>
      <c r="BB459" vm="11026">
        <f ca="1"/>
        <v>17.13</v>
      </c>
      <c r="BC459" vm="27645">
        <f ca="1"/>
        <v>20.0275</v>
      </c>
      <c r="BD459" vm="27646">
        <f ca="1"/>
        <v>22.3475</v>
      </c>
      <c r="BE459" vm="27647">
        <f ca="1"/>
        <v>20.817499999999999</v>
      </c>
      <c r="BF459" vm="27648">
        <f ca="1"/>
        <v>23.3125</v>
      </c>
      <c r="BG459" vm="21500">
        <f ca="1"/>
        <v>25.83</v>
      </c>
      <c r="BH459" vm="17576">
        <f ca="1"/>
        <v>26.29</v>
      </c>
      <c r="BI459" vm="3309">
        <f ca="1"/>
        <v>27.59</v>
      </c>
      <c r="BJ459" vm="27649">
        <f ca="1"/>
        <v>28.862500000000001</v>
      </c>
      <c r="BK459" vm="27650">
        <f ca="1"/>
        <v>31.8125</v>
      </c>
      <c r="BL459" vm="27651">
        <f ca="1"/>
        <v>27.4375</v>
      </c>
      <c r="BM459" vm="4990">
        <f ca="1"/>
        <v>27.29</v>
      </c>
      <c r="BN459" vm="27652">
        <f ca="1"/>
        <v>27.1525</v>
      </c>
      <c r="BO459" vm="27653">
        <f ca="1"/>
        <v>31.127500000000001</v>
      </c>
      <c r="BP459" vm="27654">
        <f ca="1"/>
        <v>32.252499999999998</v>
      </c>
      <c r="BQ459" vm="27655">
        <f ca="1"/>
        <v>32.957500000000003</v>
      </c>
      <c r="BR459" vm="3060">
        <f ca="1"/>
        <v>36.75</v>
      </c>
      <c r="BS459" vm="12132">
        <f ca="1"/>
        <v>36.08</v>
      </c>
      <c r="BT459" vm="18745">
        <f ca="1"/>
        <v>34.68</v>
      </c>
      <c r="BU459" vm="27656">
        <f ca="1"/>
        <v>38.822499999999998</v>
      </c>
      <c r="BV459" vm="3164">
        <f ca="1"/>
        <v>36.29</v>
      </c>
      <c r="BW459" vm="27657">
        <f ca="1"/>
        <v>37.905000000000001</v>
      </c>
      <c r="BX459" vm="27658">
        <f ca="1"/>
        <v>32.3125</v>
      </c>
      <c r="BY459" vm="7035">
        <f ca="1"/>
        <v>30.72</v>
      </c>
      <c r="BZ459" vm="27659">
        <f ca="1"/>
        <v>31.3675</v>
      </c>
      <c r="CA459" vm="27660">
        <f ca="1"/>
        <v>28.412500000000001</v>
      </c>
      <c r="CB459" vm="27661">
        <f ca="1"/>
        <v>28.6325</v>
      </c>
      <c r="CC459" vm="27662">
        <f ca="1"/>
        <v>27.164999999999999</v>
      </c>
      <c r="CD459" vm="27663">
        <f ca="1"/>
        <v>32.024999999999999</v>
      </c>
      <c r="CE459" vm="27664">
        <f ca="1"/>
        <v>29.912500000000001</v>
      </c>
      <c r="CF459" vm="3311">
        <f ca="1"/>
        <v>26.6</v>
      </c>
      <c r="CG459" vm="27665">
        <f ca="1"/>
        <v>28.754999999999999</v>
      </c>
      <c r="CH459" vm="24399">
        <f ca="1"/>
        <v>33.28</v>
      </c>
      <c r="CI459" vm="4983">
        <f ca="1"/>
        <v>30.445</v>
      </c>
      <c r="CJ459" vm="27666">
        <f ca="1"/>
        <v>33.305</v>
      </c>
      <c r="CK459" vm="21595">
        <f ca="1"/>
        <v>35.229999999999997</v>
      </c>
      <c r="CL459" vm="9407">
        <f ca="1"/>
        <v>37.604999999999997</v>
      </c>
      <c r="CM459" vm="27667">
        <f ca="1"/>
        <v>39.524999999999999</v>
      </c>
      <c r="CN459" vm="27668">
        <f ca="1"/>
        <v>43.795000000000002</v>
      </c>
      <c r="CO459" vm="27669">
        <f ca="1"/>
        <v>45.604999999999997</v>
      </c>
      <c r="CP459" vm="27670">
        <f ca="1"/>
        <v>44.195</v>
      </c>
      <c r="CQ459" vm="8086">
        <f ca="1"/>
        <v>44.83</v>
      </c>
      <c r="CR459" vm="2466">
        <f ca="1"/>
        <v>43.09</v>
      </c>
      <c r="CS459" vm="27671">
        <f ca="1"/>
        <v>43.52</v>
      </c>
      <c r="CT459" vm="20783">
        <f ca="1"/>
        <v>50.22</v>
      </c>
      <c r="CU459" vm="10069">
        <f ca="1"/>
        <v>49</v>
      </c>
      <c r="CV459" vm="12135">
        <f ca="1"/>
        <v>48.04</v>
      </c>
      <c r="CW459" vm="3629">
        <f ca="1"/>
        <v>53.15</v>
      </c>
      <c r="CX459" vm="19760">
        <f ca="1"/>
        <v>57.92</v>
      </c>
      <c r="CY459" vm="10451">
        <f ca="1"/>
        <v>54.31</v>
      </c>
      <c r="CZ459" vm="17407">
        <f ca="1"/>
        <v>53.06</v>
      </c>
      <c r="DA459" vm="10920">
        <f ca="1"/>
        <v>54.16</v>
      </c>
      <c r="DB459" vm="18354">
        <f ca="1"/>
        <v>52.33</v>
      </c>
      <c r="DC459" vm="13400">
        <f ca="1"/>
        <v>52.96</v>
      </c>
      <c r="DD459" vm="3603">
        <f ca="1"/>
        <v>52.4</v>
      </c>
      <c r="DE459" vm="4561">
        <f ca="1"/>
        <v>51.47</v>
      </c>
      <c r="DF459" vm="15874">
        <f ca="1"/>
        <v>63.39</v>
      </c>
      <c r="DG459" vm="3623">
        <f ca="1"/>
        <v>57.39</v>
      </c>
    </row>
    <row r="460" spans="2:111" x14ac:dyDescent="0.55000000000000004">
      <c r="B460" t="e" vm="27672">
        <v>#VALUE!</v>
      </c>
      <c r="C460" t="str" cm="1">
        <f t="array" aca="1" ref="C460" ca="1">_FV(B460,"Industry")</f>
        <v>Software &amp; IT Services</v>
      </c>
      <c r="D460" cm="1" vm="12265">
        <f t="array" aca="1" ref="D460:DG460" ca="1">IFERROR(TRANSPOSE(_xlfn.STOCKHISTORY(B460,$B$1,$C$1,2,0,1)),"")</f>
        <v>87.89</v>
      </c>
      <c r="E460" vm="10485">
        <f ca="1"/>
        <v>82.4</v>
      </c>
      <c r="F460" vm="10353">
        <f ca="1"/>
        <v>89.35</v>
      </c>
      <c r="G460" vm="21226">
        <f ca="1"/>
        <v>87.17</v>
      </c>
      <c r="H460" vm="27673">
        <f ca="1"/>
        <v>101.62</v>
      </c>
      <c r="I460" vm="12815">
        <f ca="1"/>
        <v>97.41</v>
      </c>
      <c r="J460" vm="2017">
        <f ca="1"/>
        <v>100.25</v>
      </c>
      <c r="K460" vm="6758">
        <f ca="1"/>
        <v>91</v>
      </c>
      <c r="L460" vm="27674">
        <f ca="1"/>
        <v>88.45</v>
      </c>
      <c r="M460" vm="1270">
        <f ca="1"/>
        <v>86.04</v>
      </c>
      <c r="N460" vm="2869">
        <f ca="1"/>
        <v>102.82</v>
      </c>
      <c r="O460" vm="12049">
        <f ca="1"/>
        <v>101.07</v>
      </c>
      <c r="P460" vm="2864">
        <f ca="1"/>
        <v>99.36</v>
      </c>
      <c r="Q460" vm="19023">
        <f ca="1"/>
        <v>103.21</v>
      </c>
      <c r="R460" vm="23565">
        <f ca="1"/>
        <v>107.99</v>
      </c>
      <c r="S460" vm="9104">
        <f ca="1"/>
        <v>114.09</v>
      </c>
      <c r="T460" vm="8301">
        <f ca="1"/>
        <v>119.6</v>
      </c>
      <c r="U460" vm="5786">
        <f ca="1"/>
        <v>123.51</v>
      </c>
      <c r="V460" vm="12720">
        <f ca="1"/>
        <v>128.32</v>
      </c>
      <c r="W460" vm="18842">
        <f ca="1"/>
        <v>120.59</v>
      </c>
      <c r="X460" vm="27675">
        <f ca="1"/>
        <v>124.41</v>
      </c>
      <c r="Y460" vm="15620">
        <f ca="1"/>
        <v>125.31</v>
      </c>
      <c r="Z460" vm="27676">
        <f ca="1"/>
        <v>120.89</v>
      </c>
      <c r="AA460" vm="27677">
        <f ca="1"/>
        <v>123.15</v>
      </c>
      <c r="AB460" vm="23782">
        <f ca="1"/>
        <v>138.74</v>
      </c>
      <c r="AC460" vm="20743">
        <f ca="1"/>
        <v>113.41</v>
      </c>
      <c r="AD460" vm="27678">
        <f ca="1"/>
        <v>117.62</v>
      </c>
      <c r="AE460" vm="27679">
        <f ca="1"/>
        <v>121.29</v>
      </c>
      <c r="AF460" vm="17302">
        <f ca="1"/>
        <v>132.74</v>
      </c>
      <c r="AG460" vm="27680">
        <f ca="1"/>
        <v>132.9</v>
      </c>
      <c r="AH460" vm="14391">
        <f ca="1"/>
        <v>135.43</v>
      </c>
      <c r="AI460" vm="1226">
        <f ca="1"/>
        <v>149.76</v>
      </c>
      <c r="AJ460" vm="9693">
        <f ca="1"/>
        <v>158.5</v>
      </c>
      <c r="AK460" vm="6823">
        <f ca="1"/>
        <v>147.52000000000001</v>
      </c>
      <c r="AL460" vm="25510">
        <f ca="1"/>
        <v>153.19</v>
      </c>
      <c r="AM460" vm="9106">
        <f ca="1"/>
        <v>127.84</v>
      </c>
      <c r="AN460" vm="8887">
        <f ca="1"/>
        <v>135.88999999999999</v>
      </c>
      <c r="AO460" vm="16276">
        <f ca="1"/>
        <v>142.30000000000001</v>
      </c>
      <c r="AP460" vm="23194">
        <f ca="1"/>
        <v>151.68</v>
      </c>
      <c r="AQ460" vm="1171">
        <f ca="1"/>
        <v>158.97</v>
      </c>
      <c r="AR460" vm="27681">
        <f ca="1"/>
        <v>151.30000000000001</v>
      </c>
      <c r="AS460" vm="27682">
        <f ca="1"/>
        <v>160.94</v>
      </c>
      <c r="AT460" vm="18865">
        <f ca="1"/>
        <v>139.33000000000001</v>
      </c>
      <c r="AU460" vm="15517">
        <f ca="1"/>
        <v>133.66999999999999</v>
      </c>
      <c r="AV460" vm="13360">
        <f ca="1"/>
        <v>142.99</v>
      </c>
      <c r="AW460" vm="27683">
        <f ca="1"/>
        <v>154.08000000000001</v>
      </c>
      <c r="AX460" vm="21091">
        <f ca="1"/>
        <v>160.46</v>
      </c>
      <c r="AY460" vm="21071">
        <f ca="1"/>
        <v>154.1</v>
      </c>
      <c r="AZ460" vm="3818">
        <f ca="1"/>
        <v>160.78</v>
      </c>
      <c r="BA460" vm="11213">
        <f ca="1"/>
        <v>129.38999999999999</v>
      </c>
      <c r="BB460" vm="26005">
        <f ca="1"/>
        <v>99.57</v>
      </c>
      <c r="BC460" vm="21388">
        <f ca="1"/>
        <v>118.81</v>
      </c>
      <c r="BD460" vm="13224">
        <f ca="1"/>
        <v>121.7</v>
      </c>
      <c r="BE460" vm="27684">
        <f ca="1"/>
        <v>121.33</v>
      </c>
      <c r="BF460" vm="7734">
        <f ca="1"/>
        <v>124.64</v>
      </c>
      <c r="BG460" vm="27685">
        <f ca="1"/>
        <v>129.82</v>
      </c>
      <c r="BH460" vm="27686">
        <f ca="1"/>
        <v>124.95</v>
      </c>
      <c r="BI460" vm="4804">
        <f ca="1"/>
        <v>120.1</v>
      </c>
      <c r="BJ460" vm="3537">
        <f ca="1"/>
        <v>152</v>
      </c>
      <c r="BK460" vm="2288">
        <f ca="1"/>
        <v>160.19</v>
      </c>
      <c r="BL460" vm="20079">
        <f ca="1"/>
        <v>151.91</v>
      </c>
      <c r="BM460" vm="18041">
        <f ca="1"/>
        <v>179.04</v>
      </c>
      <c r="BN460" vm="23211">
        <f ca="1"/>
        <v>182.55</v>
      </c>
      <c r="BO460" vm="8713">
        <f ca="1"/>
        <v>195.88</v>
      </c>
      <c r="BP460" vm="25722">
        <f ca="1"/>
        <v>231.84</v>
      </c>
      <c r="BQ460" vm="7268">
        <f ca="1"/>
        <v>242.2</v>
      </c>
      <c r="BR460" vm="15639">
        <f ca="1"/>
        <v>264.73</v>
      </c>
      <c r="BS460" vm="27687">
        <f ca="1"/>
        <v>308.74</v>
      </c>
      <c r="BT460" vm="27688">
        <f ca="1"/>
        <v>303.88</v>
      </c>
      <c r="BU460" vm="27689">
        <f ca="1"/>
        <v>331.91</v>
      </c>
      <c r="BV460" vm="27690">
        <f ca="1"/>
        <v>312.25</v>
      </c>
      <c r="BW460" vm="27691">
        <f ca="1"/>
        <v>334.32</v>
      </c>
      <c r="BX460" vm="27692">
        <f ca="1"/>
        <v>293.89</v>
      </c>
      <c r="BY460" vm="27693">
        <f ca="1"/>
        <v>280.42</v>
      </c>
      <c r="BZ460" vm="27694">
        <f ca="1"/>
        <v>297.45999999999998</v>
      </c>
      <c r="CA460" vm="27695">
        <f ca="1"/>
        <v>290.55</v>
      </c>
      <c r="CB460" vm="27696">
        <f ca="1"/>
        <v>262.39999999999998</v>
      </c>
      <c r="CC460" vm="27697">
        <f ca="1"/>
        <v>241.83</v>
      </c>
      <c r="CD460" vm="27698">
        <f ca="1"/>
        <v>265.48</v>
      </c>
      <c r="CE460" vm="27699">
        <f ca="1"/>
        <v>285.32</v>
      </c>
      <c r="CF460" vm="8428">
        <f ca="1"/>
        <v>276.69</v>
      </c>
      <c r="CG460" vm="27700">
        <f ca="1"/>
        <v>301.92</v>
      </c>
      <c r="CH460" vm="27701">
        <f ca="1"/>
        <v>350.37</v>
      </c>
      <c r="CI460" vm="15784">
        <f ca="1"/>
        <v>336.14</v>
      </c>
      <c r="CJ460" vm="27702">
        <f ca="1"/>
        <v>338.14</v>
      </c>
      <c r="CK460" vm="27703">
        <f ca="1"/>
        <v>327.81</v>
      </c>
      <c r="CL460" vm="27704">
        <f ca="1"/>
        <v>325.77</v>
      </c>
      <c r="CM460" vm="27705">
        <f ca="1"/>
        <v>302.45999999999998</v>
      </c>
      <c r="CN460" vm="27706">
        <f ca="1"/>
        <v>342.86</v>
      </c>
      <c r="CO460" vm="27707">
        <f ca="1"/>
        <v>350.31</v>
      </c>
      <c r="CP460" vm="27708">
        <f ca="1"/>
        <v>353.59</v>
      </c>
      <c r="CQ460" vm="27709">
        <f ca="1"/>
        <v>349.68</v>
      </c>
      <c r="CR460" vm="27710">
        <f ca="1"/>
        <v>343.61</v>
      </c>
      <c r="CS460" vm="27711">
        <f ca="1"/>
        <v>332.04</v>
      </c>
      <c r="CT460" vm="27712">
        <f ca="1"/>
        <v>434.84</v>
      </c>
      <c r="CU460" vm="27713">
        <f ca="1"/>
        <v>451.11</v>
      </c>
      <c r="CV460" vm="27714">
        <f ca="1"/>
        <v>457.44</v>
      </c>
      <c r="CW460" vm="27715">
        <f ca="1"/>
        <v>465.56</v>
      </c>
      <c r="CX460" vm="27716">
        <f ca="1"/>
        <v>476.67</v>
      </c>
      <c r="CY460" vm="27717">
        <f ca="1"/>
        <v>412.59</v>
      </c>
      <c r="CZ460" vm="27718">
        <f ca="1"/>
        <v>419.67</v>
      </c>
      <c r="DA460" vm="27719">
        <f ca="1"/>
        <v>449.06</v>
      </c>
      <c r="DB460" vm="19047">
        <f ca="1"/>
        <v>501.19</v>
      </c>
      <c r="DC460" vm="27720">
        <f ca="1"/>
        <v>491.96</v>
      </c>
      <c r="DD460" vm="27721">
        <f ca="1"/>
        <v>506.76</v>
      </c>
      <c r="DE460" vm="27722">
        <f ca="1"/>
        <v>502.5</v>
      </c>
      <c r="DF460" vm="27723">
        <f ca="1"/>
        <v>517.92999999999995</v>
      </c>
      <c r="DG460" vm="27724">
        <f ca="1"/>
        <v>484.47</v>
      </c>
    </row>
    <row r="461" spans="2:111" x14ac:dyDescent="0.55000000000000004">
      <c r="B461" t="e" vm="27725">
        <v>#VALUE!</v>
      </c>
      <c r="C461" t="str" cm="1">
        <f t="array" aca="1" ref="C461" ca="1">_FV(B461,"Industry")</f>
        <v>Software &amp; IT Services</v>
      </c>
      <c r="D461" cm="1" vm="9501">
        <f t="array" aca="1" ref="D461:DG461" ca="1">IFERROR(TRANSPOSE(_xlfn.STOCKHISTORY(B461,$B$1,$C$1,2,0,1)),"")</f>
        <v>73</v>
      </c>
      <c r="E461" vm="19182">
        <f ca="1"/>
        <v>72.84</v>
      </c>
      <c r="F461" vm="14624">
        <f ca="1"/>
        <v>79.92</v>
      </c>
      <c r="G461" vm="14514">
        <f ca="1"/>
        <v>77.58</v>
      </c>
      <c r="H461" vm="13450">
        <f ca="1"/>
        <v>79.39</v>
      </c>
      <c r="I461" vm="27726">
        <f ca="1"/>
        <v>81.08</v>
      </c>
      <c r="J461" vm="17161">
        <f ca="1"/>
        <v>85.28</v>
      </c>
      <c r="K461" vm="11958">
        <f ca="1"/>
        <v>83.05</v>
      </c>
      <c r="L461" vm="27231">
        <f ca="1"/>
        <v>81.28</v>
      </c>
      <c r="M461" vm="9656">
        <f ca="1"/>
        <v>81.55</v>
      </c>
      <c r="N461" vm="11061">
        <f ca="1"/>
        <v>83.08</v>
      </c>
      <c r="O461" vm="16474">
        <f ca="1"/>
        <v>81.17</v>
      </c>
      <c r="P461" vm="10551">
        <f ca="1"/>
        <v>82.64</v>
      </c>
      <c r="Q461" vm="27727">
        <f ca="1"/>
        <v>82.92</v>
      </c>
      <c r="R461" vm="10027">
        <f ca="1"/>
        <v>81.14</v>
      </c>
      <c r="S461" vm="22827">
        <f ca="1"/>
        <v>82.81</v>
      </c>
      <c r="T461" vm="24703">
        <f ca="1"/>
        <v>80.89</v>
      </c>
      <c r="U461" vm="27728">
        <f ca="1"/>
        <v>84.37</v>
      </c>
      <c r="V461" vm="22205">
        <f ca="1"/>
        <v>87.26</v>
      </c>
      <c r="W461" vm="9569">
        <f ca="1"/>
        <v>81.05</v>
      </c>
      <c r="X461" vm="9919">
        <f ca="1"/>
        <v>83.19</v>
      </c>
      <c r="Y461" vm="21224">
        <f ca="1"/>
        <v>85.05</v>
      </c>
      <c r="Z461" vm="27729">
        <f ca="1"/>
        <v>96.42</v>
      </c>
      <c r="AA461" vm="20722">
        <f ca="1"/>
        <v>96</v>
      </c>
      <c r="AB461" vm="10537">
        <f ca="1"/>
        <v>100.05</v>
      </c>
      <c r="AC461" vm="5515">
        <f ca="1"/>
        <v>102.19</v>
      </c>
      <c r="AD461" vm="25935">
        <f ca="1"/>
        <v>104</v>
      </c>
      <c r="AE461" vm="9703">
        <f ca="1"/>
        <v>106.45</v>
      </c>
      <c r="AF461" vm="2831">
        <f ca="1"/>
        <v>106.24</v>
      </c>
      <c r="AG461" vm="27730">
        <f ca="1"/>
        <v>107.64</v>
      </c>
      <c r="AH461" vm="19662">
        <f ca="1"/>
        <v>110.62</v>
      </c>
      <c r="AI461" vm="16482">
        <f ca="1"/>
        <v>119.09</v>
      </c>
      <c r="AJ461" vm="8841">
        <f ca="1"/>
        <v>120.55</v>
      </c>
      <c r="AK461" vm="6373">
        <f ca="1"/>
        <v>119.84</v>
      </c>
      <c r="AL461" vm="27731">
        <f ca="1"/>
        <v>123.32</v>
      </c>
      <c r="AM461" vm="12783">
        <f ca="1"/>
        <v>109.04</v>
      </c>
      <c r="AN461" vm="27732">
        <f ca="1"/>
        <v>117.41</v>
      </c>
      <c r="AO461" vm="22091">
        <f ca="1"/>
        <v>126.43</v>
      </c>
      <c r="AP461" vm="2575">
        <f ca="1"/>
        <v>133</v>
      </c>
      <c r="AQ461" vm="24083">
        <f ca="1"/>
        <v>141.13999999999999</v>
      </c>
      <c r="AR461" vm="15521">
        <f ca="1"/>
        <v>140</v>
      </c>
      <c r="AS461" vm="17771">
        <f ca="1"/>
        <v>146.46</v>
      </c>
      <c r="AT461" vm="27733">
        <f ca="1"/>
        <v>151.72</v>
      </c>
      <c r="AU461" vm="13030">
        <f ca="1"/>
        <v>161.54</v>
      </c>
      <c r="AV461" vm="27734">
        <f ca="1"/>
        <v>158.13999999999999</v>
      </c>
      <c r="AW461" vm="27735">
        <f ca="1"/>
        <v>144.69999999999999</v>
      </c>
      <c r="AX461" vm="2287">
        <f ca="1"/>
        <v>147.47999999999999</v>
      </c>
      <c r="AY461" vm="4107">
        <f ca="1"/>
        <v>149.34</v>
      </c>
      <c r="AZ461" vm="27736">
        <f ca="1"/>
        <v>162.47</v>
      </c>
      <c r="BA461" vm="9108">
        <f ca="1"/>
        <v>155.11000000000001</v>
      </c>
      <c r="BB461" vm="21205">
        <f ca="1"/>
        <v>139.38</v>
      </c>
      <c r="BC461" vm="16258">
        <f ca="1"/>
        <v>152.83000000000001</v>
      </c>
      <c r="BD461" vm="27737">
        <f ca="1"/>
        <v>172.68</v>
      </c>
      <c r="BE461" vm="1172">
        <f ca="1"/>
        <v>170.2</v>
      </c>
      <c r="BF461" vm="27738">
        <f ca="1"/>
        <v>188.71</v>
      </c>
      <c r="BG461" vm="6101">
        <f ca="1"/>
        <v>186.67</v>
      </c>
      <c r="BH461" vm="27739">
        <f ca="1"/>
        <v>185.31</v>
      </c>
      <c r="BI461" vm="27740">
        <f ca="1"/>
        <v>177.97</v>
      </c>
      <c r="BJ461" vm="27741">
        <f ca="1"/>
        <v>198.31</v>
      </c>
      <c r="BK461" vm="27742">
        <f ca="1"/>
        <v>207.59</v>
      </c>
      <c r="BL461" vm="20832">
        <f ca="1"/>
        <v>183.5</v>
      </c>
      <c r="BM461" vm="7378">
        <f ca="1"/>
        <v>163.85</v>
      </c>
      <c r="BN461" vm="18854">
        <f ca="1"/>
        <v>176.69</v>
      </c>
      <c r="BO461" vm="21396">
        <f ca="1"/>
        <v>188.2</v>
      </c>
      <c r="BP461" vm="27743">
        <f ca="1"/>
        <v>172.83</v>
      </c>
      <c r="BQ461" vm="27744">
        <f ca="1"/>
        <v>174.72</v>
      </c>
      <c r="BR461" vm="27745">
        <f ca="1"/>
        <v>189.94</v>
      </c>
      <c r="BS461" vm="27746">
        <f ca="1"/>
        <v>201.76</v>
      </c>
      <c r="BT461" vm="9930">
        <f ca="1"/>
        <v>200.27</v>
      </c>
      <c r="BU461" vm="27747">
        <f ca="1"/>
        <v>210.27</v>
      </c>
      <c r="BV461" vm="27748">
        <f ca="1"/>
        <v>224.87</v>
      </c>
      <c r="BW461" vm="27749">
        <f ca="1"/>
        <v>228.73</v>
      </c>
      <c r="BX461" vm="27750">
        <f ca="1"/>
        <v>196.13</v>
      </c>
      <c r="BY461" vm="27751">
        <f ca="1"/>
        <v>177.34</v>
      </c>
      <c r="BZ461" vm="9330">
        <f ca="1"/>
        <v>214.63</v>
      </c>
      <c r="CA461" vm="25769">
        <f ca="1"/>
        <v>204.05</v>
      </c>
      <c r="CB461" vm="27752">
        <f ca="1"/>
        <v>174.92</v>
      </c>
      <c r="CC461" vm="27753">
        <f ca="1"/>
        <v>173.09</v>
      </c>
      <c r="CD461" vm="27754">
        <f ca="1"/>
        <v>190.25</v>
      </c>
      <c r="CE461" vm="27755">
        <f ca="1"/>
        <v>187.16</v>
      </c>
      <c r="CF461" vm="3524">
        <f ca="1"/>
        <v>170.53</v>
      </c>
      <c r="CG461" vm="8408">
        <f ca="1"/>
        <v>182.83</v>
      </c>
      <c r="CH461" vm="27756">
        <f ca="1"/>
        <v>183.71</v>
      </c>
      <c r="CI461" vm="25750">
        <f ca="1"/>
        <v>176.42</v>
      </c>
      <c r="CJ461" vm="27757">
        <f ca="1"/>
        <v>181.79</v>
      </c>
      <c r="CK461" vm="26388">
        <f ca="1"/>
        <v>171.11</v>
      </c>
      <c r="CL461" vm="27758">
        <f ca="1"/>
        <v>191.86</v>
      </c>
      <c r="CM461" vm="19308">
        <f ca="1"/>
        <v>194.11</v>
      </c>
      <c r="CN461" vm="27759">
        <f ca="1"/>
        <v>219.11</v>
      </c>
      <c r="CO461" vm="27760">
        <f ca="1"/>
        <v>226.03</v>
      </c>
      <c r="CP461" vm="8906">
        <f ca="1"/>
        <v>228.94</v>
      </c>
      <c r="CQ461" vm="15023">
        <f ca="1"/>
        <v>242.22</v>
      </c>
      <c r="CR461" vm="27761">
        <f ca="1"/>
        <v>236.24</v>
      </c>
      <c r="CS461" vm="24554">
        <f ca="1"/>
        <v>227.36</v>
      </c>
      <c r="CT461" vm="15305">
        <f ca="1"/>
        <v>241.43</v>
      </c>
      <c r="CU461" vm="27143">
        <f ca="1"/>
        <v>238.86</v>
      </c>
      <c r="CV461" vm="27762">
        <f ca="1"/>
        <v>241.53</v>
      </c>
      <c r="CW461" vm="27763">
        <f ca="1"/>
        <v>241.9</v>
      </c>
      <c r="CX461" vm="27764">
        <f ca="1"/>
        <v>235.73</v>
      </c>
      <c r="CY461" vm="27765">
        <f ca="1"/>
        <v>217.96</v>
      </c>
      <c r="CZ461" vm="14201">
        <f ca="1"/>
        <v>252.78</v>
      </c>
      <c r="DA461" vm="27766">
        <f ca="1"/>
        <v>269.55</v>
      </c>
      <c r="DB461" vm="27767">
        <f ca="1"/>
        <v>261.75</v>
      </c>
      <c r="DC461" vm="27768">
        <f ca="1"/>
        <v>272.82</v>
      </c>
      <c r="DD461" vm="6841">
        <f ca="1"/>
        <v>267.95999999999998</v>
      </c>
      <c r="DE461" vm="27769">
        <f ca="1"/>
        <v>274.72000000000003</v>
      </c>
      <c r="DF461" vm="27770">
        <f ca="1"/>
        <v>294.20999999999998</v>
      </c>
      <c r="DG461" vm="27771">
        <f ca="1"/>
        <v>275.43</v>
      </c>
    </row>
    <row r="462" spans="2:111" x14ac:dyDescent="0.55000000000000004">
      <c r="B462" t="e" vm="27772">
        <v>#VALUE!</v>
      </c>
      <c r="C462" t="str" cm="1">
        <f t="array" aca="1" ref="C462" ca="1">_FV(B462,"Industry")</f>
        <v>Software &amp; IT Services</v>
      </c>
      <c r="D462" cm="1" vm="11692">
        <f t="array" aca="1" ref="D462:DG462" ca="1">IFERROR(TRANSPOSE(_xlfn.STOCKHISTORY(B462,$B$1,$C$1,2,0,1)),"")</f>
        <v>63.31</v>
      </c>
      <c r="E462" vm="17638">
        <f ca="1"/>
        <v>56.98</v>
      </c>
      <c r="F462" vm="10504">
        <f ca="1"/>
        <v>62.7</v>
      </c>
      <c r="G462" vm="11569">
        <f ca="1"/>
        <v>58.37</v>
      </c>
      <c r="H462" vm="10750">
        <f ca="1"/>
        <v>61.44</v>
      </c>
      <c r="I462" vm="12833">
        <f ca="1"/>
        <v>57.24</v>
      </c>
      <c r="J462" vm="5032">
        <f ca="1"/>
        <v>57.49</v>
      </c>
      <c r="K462" vm="5031">
        <f ca="1"/>
        <v>57.44</v>
      </c>
      <c r="L462" vm="21407">
        <f ca="1"/>
        <v>47.71</v>
      </c>
      <c r="M462" vm="10617">
        <f ca="1"/>
        <v>51.35</v>
      </c>
      <c r="N462" vm="3026">
        <f ca="1"/>
        <v>55.08</v>
      </c>
      <c r="O462" vm="27773">
        <f ca="1"/>
        <v>56.03</v>
      </c>
      <c r="P462" vm="10942">
        <f ca="1"/>
        <v>52.59</v>
      </c>
      <c r="Q462" vm="10416">
        <f ca="1"/>
        <v>59.27</v>
      </c>
      <c r="R462" vm="21694">
        <f ca="1"/>
        <v>59.52</v>
      </c>
      <c r="S462" vm="5271">
        <f ca="1"/>
        <v>60.23</v>
      </c>
      <c r="T462" vm="7449">
        <f ca="1"/>
        <v>66.91</v>
      </c>
      <c r="U462" vm="9948">
        <f ca="1"/>
        <v>66.400000000000006</v>
      </c>
      <c r="V462" vm="14661">
        <f ca="1"/>
        <v>69.319999999999993</v>
      </c>
      <c r="W462" vm="2069">
        <f ca="1"/>
        <v>70.77</v>
      </c>
      <c r="X462" vm="27774">
        <f ca="1"/>
        <v>72.540000000000006</v>
      </c>
      <c r="Y462" vm="22489">
        <f ca="1"/>
        <v>75.67</v>
      </c>
      <c r="Z462" vm="17093">
        <f ca="1"/>
        <v>72.28</v>
      </c>
      <c r="AA462" vm="9768">
        <f ca="1"/>
        <v>71.02</v>
      </c>
      <c r="AB462" vm="10324">
        <f ca="1"/>
        <v>77.98</v>
      </c>
      <c r="AC462" vm="14055">
        <f ca="1"/>
        <v>82.02</v>
      </c>
      <c r="AD462" vm="11050">
        <f ca="1"/>
        <v>80.5</v>
      </c>
      <c r="AE462" vm="7856">
        <f ca="1"/>
        <v>81.819999999999993</v>
      </c>
      <c r="AF462" vm="2810">
        <f ca="1"/>
        <v>75.349999999999994</v>
      </c>
      <c r="AG462" vm="21922">
        <f ca="1"/>
        <v>78.989999999999995</v>
      </c>
      <c r="AH462" vm="11962">
        <f ca="1"/>
        <v>81.5</v>
      </c>
      <c r="AI462" vm="10512">
        <f ca="1"/>
        <v>78.430000000000007</v>
      </c>
      <c r="AJ462" vm="9757">
        <f ca="1"/>
        <v>77.150000000000006</v>
      </c>
      <c r="AK462" vm="2156">
        <f ca="1"/>
        <v>69.03</v>
      </c>
      <c r="AL462" vm="14057">
        <f ca="1"/>
        <v>71.23</v>
      </c>
      <c r="AM462" vm="17639">
        <f ca="1"/>
        <v>63.48</v>
      </c>
      <c r="AN462" vm="27775">
        <f ca="1"/>
        <v>69.680000000000007</v>
      </c>
      <c r="AO462" vm="9841">
        <f ca="1"/>
        <v>70.98</v>
      </c>
      <c r="AP462" vm="15123">
        <f ca="1"/>
        <v>72.45</v>
      </c>
      <c r="AQ462" vm="6809">
        <f ca="1"/>
        <v>72.959999999999994</v>
      </c>
      <c r="AR462" vm="4742">
        <f ca="1"/>
        <v>61.93</v>
      </c>
      <c r="AS462" vm="15874">
        <f ca="1"/>
        <v>63.39</v>
      </c>
      <c r="AT462" vm="12191">
        <f ca="1"/>
        <v>65.14</v>
      </c>
      <c r="AU462" vm="8935">
        <f ca="1"/>
        <v>61.39</v>
      </c>
      <c r="AV462" vm="27776">
        <f ca="1"/>
        <v>60.265000000000001</v>
      </c>
      <c r="AW462" vm="3964">
        <f ca="1"/>
        <v>60.94</v>
      </c>
      <c r="AX462" vm="15451">
        <f ca="1"/>
        <v>64.11</v>
      </c>
      <c r="AY462" vm="14660">
        <f ca="1"/>
        <v>62.02</v>
      </c>
      <c r="AZ462" vm="10498">
        <f ca="1"/>
        <v>61.38</v>
      </c>
      <c r="BA462" vm="10926">
        <f ca="1"/>
        <v>60.93</v>
      </c>
      <c r="BB462" vm="22066">
        <f ca="1"/>
        <v>46.47</v>
      </c>
      <c r="BC462" vm="18752">
        <f ca="1"/>
        <v>58.02</v>
      </c>
      <c r="BD462" vm="2164">
        <f ca="1"/>
        <v>53</v>
      </c>
      <c r="BE462" vm="24920">
        <f ca="1"/>
        <v>56.82</v>
      </c>
      <c r="BF462" vm="7833">
        <f ca="1"/>
        <v>68.319999999999993</v>
      </c>
      <c r="BG462" vm="15497">
        <f ca="1"/>
        <v>66.86</v>
      </c>
      <c r="BH462" vm="6582">
        <f ca="1"/>
        <v>69.42</v>
      </c>
      <c r="BI462" vm="10033">
        <f ca="1"/>
        <v>71.42</v>
      </c>
      <c r="BJ462" vm="24051">
        <f ca="1"/>
        <v>78.13</v>
      </c>
      <c r="BK462" vm="11854">
        <f ca="1"/>
        <v>81.95</v>
      </c>
      <c r="BL462" vm="16921">
        <f ca="1"/>
        <v>77.95</v>
      </c>
      <c r="BM462" vm="9758">
        <f ca="1"/>
        <v>73.48</v>
      </c>
      <c r="BN462" vm="3976">
        <f ca="1"/>
        <v>78.12</v>
      </c>
      <c r="BO462" vm="20697">
        <f ca="1"/>
        <v>80.400000000000006</v>
      </c>
      <c r="BP462" vm="21808">
        <f ca="1"/>
        <v>71.56</v>
      </c>
      <c r="BQ462" vm="3177">
        <f ca="1"/>
        <v>69.260000000000005</v>
      </c>
      <c r="BR462" vm="13410">
        <f ca="1"/>
        <v>73.53</v>
      </c>
      <c r="BS462" vm="11940">
        <f ca="1"/>
        <v>76.31</v>
      </c>
      <c r="BT462" vm="15941">
        <f ca="1"/>
        <v>74.209999999999994</v>
      </c>
      <c r="BU462" vm="20698">
        <f ca="1"/>
        <v>78.09</v>
      </c>
      <c r="BV462" vm="10324">
        <f ca="1"/>
        <v>77.98</v>
      </c>
      <c r="BW462" vm="27777">
        <f ca="1"/>
        <v>88.72</v>
      </c>
      <c r="BX462" vm="27778">
        <f ca="1"/>
        <v>85.42</v>
      </c>
      <c r="BY462" vm="6460">
        <f ca="1"/>
        <v>86.13</v>
      </c>
      <c r="BZ462" vm="1276">
        <f ca="1"/>
        <v>89.67</v>
      </c>
      <c r="CA462" vm="26478">
        <f ca="1"/>
        <v>80.900000000000006</v>
      </c>
      <c r="CB462" vm="12806">
        <f ca="1"/>
        <v>74.7</v>
      </c>
      <c r="CC462" vm="3981">
        <f ca="1"/>
        <v>67.489999999999995</v>
      </c>
      <c r="CD462" vm="27779">
        <f ca="1"/>
        <v>67.959999999999994</v>
      </c>
      <c r="CE462" vm="27780">
        <f ca="1"/>
        <v>63.17</v>
      </c>
      <c r="CF462" vm="5031">
        <f ca="1"/>
        <v>57.44</v>
      </c>
      <c r="CG462" vm="7844">
        <f ca="1"/>
        <v>62.25</v>
      </c>
      <c r="CH462" vm="12258">
        <f ca="1"/>
        <v>62.21</v>
      </c>
      <c r="CI462" vm="24711">
        <f ca="1"/>
        <v>57.19</v>
      </c>
      <c r="CJ462" vm="2012">
        <f ca="1"/>
        <v>66.75</v>
      </c>
      <c r="CK462" vm="12595">
        <f ca="1"/>
        <v>62.63</v>
      </c>
      <c r="CL462" vm="10926">
        <f ca="1"/>
        <v>60.93</v>
      </c>
      <c r="CM462" vm="12606">
        <f ca="1"/>
        <v>59.71</v>
      </c>
      <c r="CN462" vm="12622">
        <f ca="1"/>
        <v>62.49</v>
      </c>
      <c r="CO462" vm="10461">
        <f ca="1"/>
        <v>65.28</v>
      </c>
      <c r="CP462" vm="15220">
        <f ca="1"/>
        <v>66.03</v>
      </c>
      <c r="CQ462" vm="3982">
        <f ca="1"/>
        <v>71.61</v>
      </c>
      <c r="CR462" vm="25933">
        <f ca="1"/>
        <v>67.739999999999995</v>
      </c>
      <c r="CS462" vm="15118">
        <f ca="1"/>
        <v>64.47</v>
      </c>
      <c r="CT462" vm="10088">
        <f ca="1"/>
        <v>70.38</v>
      </c>
      <c r="CU462" vm="22533">
        <f ca="1"/>
        <v>75.53</v>
      </c>
      <c r="CV462" vm="14513">
        <f ca="1"/>
        <v>77.12</v>
      </c>
      <c r="CW462" vm="27781">
        <f ca="1"/>
        <v>79.02</v>
      </c>
      <c r="CX462" vm="10022">
        <f ca="1"/>
        <v>73.290000000000006</v>
      </c>
      <c r="CY462" vm="5262">
        <f ca="1"/>
        <v>65.680000000000007</v>
      </c>
      <c r="CZ462" vm="9439">
        <f ca="1"/>
        <v>66.150000000000006</v>
      </c>
      <c r="DA462" vm="5260">
        <f ca="1"/>
        <v>68</v>
      </c>
      <c r="DB462" vm="27782">
        <f ca="1"/>
        <v>75.680000000000007</v>
      </c>
      <c r="DC462" vm="2214">
        <f ca="1"/>
        <v>77.77</v>
      </c>
      <c r="DD462" vm="7463">
        <f ca="1"/>
        <v>77.180000000000007</v>
      </c>
      <c r="DE462" vm="6319">
        <f ca="1"/>
        <v>74.59</v>
      </c>
      <c r="DF462" vm="6328">
        <f ca="1"/>
        <v>80.489999999999995</v>
      </c>
      <c r="DG462" vm="11066">
        <f ca="1"/>
        <v>76.900000000000006</v>
      </c>
    </row>
    <row r="463" spans="2:111" x14ac:dyDescent="0.55000000000000004">
      <c r="B463" t="e" vm="27783">
        <v>#VALUE!</v>
      </c>
      <c r="C463" t="str" cm="1">
        <f t="array" aca="1" ref="C463" ca="1">_FV(B463,"Industry")</f>
        <v>Software &amp; IT Services</v>
      </c>
      <c r="D463" cm="1" vm="27784">
        <f t="array" aca="1" ref="D463:DG463" ca="1">IFERROR(TRANSPOSE(_xlfn.STOCKHISTORY(B463,$B$1,$C$1,2,0,1)),"")</f>
        <v>64.545000000000002</v>
      </c>
      <c r="E463" vm="2188">
        <f ca="1"/>
        <v>64.239999999999995</v>
      </c>
      <c r="F463" vm="23177">
        <f ca="1"/>
        <v>66.11</v>
      </c>
      <c r="G463" vm="5167">
        <f ca="1"/>
        <v>61.85</v>
      </c>
      <c r="H463" vm="8005">
        <f ca="1"/>
        <v>76.75</v>
      </c>
      <c r="I463" vm="10757">
        <f ca="1"/>
        <v>75.760000000000005</v>
      </c>
      <c r="J463" vm="27785">
        <f ca="1"/>
        <v>76.319999999999993</v>
      </c>
      <c r="K463" vm="20040">
        <f ca="1"/>
        <v>81.23</v>
      </c>
      <c r="L463" vm="11701">
        <f ca="1"/>
        <v>85.4</v>
      </c>
      <c r="M463" vm="9763">
        <f ca="1"/>
        <v>78.52</v>
      </c>
      <c r="N463" vm="11074">
        <f ca="1"/>
        <v>79.239999999999995</v>
      </c>
      <c r="O463" vm="17096">
        <f ca="1"/>
        <v>78.760000000000005</v>
      </c>
      <c r="P463" vm="21736">
        <f ca="1"/>
        <v>83.43</v>
      </c>
      <c r="Q463" vm="24878">
        <f ca="1"/>
        <v>86.5</v>
      </c>
      <c r="R463" vm="11306">
        <f ca="1"/>
        <v>89.52</v>
      </c>
      <c r="S463" vm="1260">
        <f ca="1"/>
        <v>94.82</v>
      </c>
      <c r="T463" vm="24521">
        <f ca="1"/>
        <v>113.33</v>
      </c>
      <c r="U463" vm="27786">
        <f ca="1"/>
        <v>105.72</v>
      </c>
      <c r="V463" vm="23433">
        <f ca="1"/>
        <v>116.74</v>
      </c>
      <c r="W463" vm="5636">
        <f ca="1"/>
        <v>121.5</v>
      </c>
      <c r="X463" vm="23781">
        <f ca="1"/>
        <v>118.06</v>
      </c>
      <c r="Y463" vm="8301">
        <f ca="1"/>
        <v>119.6</v>
      </c>
      <c r="Z463" vm="27787">
        <f ca="1"/>
        <v>106.35</v>
      </c>
      <c r="AA463" vm="9892">
        <f ca="1"/>
        <v>105.06</v>
      </c>
      <c r="AB463" vm="27788">
        <f ca="1"/>
        <v>126.96</v>
      </c>
      <c r="AC463" vm="9242">
        <f ca="1"/>
        <v>123.7</v>
      </c>
      <c r="AD463" vm="27789">
        <f ca="1"/>
        <v>121.24</v>
      </c>
      <c r="AE463" vm="21016">
        <f ca="1"/>
        <v>117.98</v>
      </c>
      <c r="AF463" vm="17879">
        <f ca="1"/>
        <v>130.91</v>
      </c>
      <c r="AG463" vm="1448">
        <f ca="1"/>
        <v>141.02000000000001</v>
      </c>
      <c r="AH463" vm="23242">
        <f ca="1"/>
        <v>128.75</v>
      </c>
      <c r="AI463" vm="20743">
        <f ca="1"/>
        <v>113.41</v>
      </c>
      <c r="AJ463" vm="27790">
        <f ca="1"/>
        <v>120.49</v>
      </c>
      <c r="AK463" vm="3800">
        <f ca="1"/>
        <v>90.98</v>
      </c>
      <c r="AL463" vm="12574">
        <f ca="1"/>
        <v>84.07</v>
      </c>
      <c r="AM463" vm="13683">
        <f ca="1"/>
        <v>78.91</v>
      </c>
      <c r="AN463" vm="5643">
        <f ca="1"/>
        <v>92.24</v>
      </c>
      <c r="AO463" vm="11191">
        <f ca="1"/>
        <v>95.78</v>
      </c>
      <c r="AP463" vm="13734">
        <f ca="1"/>
        <v>101.63</v>
      </c>
      <c r="AQ463" vm="22931">
        <f ca="1"/>
        <v>94.65</v>
      </c>
      <c r="AR463" vm="11185">
        <f ca="1"/>
        <v>93.08</v>
      </c>
      <c r="AS463" vm="13704">
        <f ca="1"/>
        <v>101.26</v>
      </c>
      <c r="AT463" vm="11855">
        <f ca="1"/>
        <v>92.5</v>
      </c>
      <c r="AU463" vm="16470">
        <f ca="1"/>
        <v>93.68</v>
      </c>
      <c r="AV463" vm="4760">
        <f ca="1"/>
        <v>97.82</v>
      </c>
      <c r="AW463" vm="9090">
        <f ca="1"/>
        <v>96.4</v>
      </c>
      <c r="AX463" vm="27791">
        <f ca="1"/>
        <v>101.01</v>
      </c>
      <c r="AY463" vm="21427">
        <f ca="1"/>
        <v>107.51</v>
      </c>
      <c r="AZ463" vm="27792">
        <f ca="1"/>
        <v>107.92</v>
      </c>
      <c r="BA463" vm="13543">
        <f ca="1"/>
        <v>101.37</v>
      </c>
      <c r="BB463" vm="13548">
        <f ca="1"/>
        <v>100.17</v>
      </c>
      <c r="BC463" vm="24044">
        <f ca="1"/>
        <v>114.26</v>
      </c>
      <c r="BD463" vm="12991">
        <f ca="1"/>
        <v>122.88</v>
      </c>
      <c r="BE463" vm="27793">
        <f ca="1"/>
        <v>132.05000000000001</v>
      </c>
      <c r="BF463" vm="27794">
        <f ca="1"/>
        <v>141.62</v>
      </c>
      <c r="BG463" vm="27795">
        <f ca="1"/>
        <v>139.47</v>
      </c>
      <c r="BH463" vm="14402">
        <f ca="1"/>
        <v>130.41</v>
      </c>
      <c r="BI463" vm="11591">
        <f ca="1"/>
        <v>119.83</v>
      </c>
      <c r="BJ463" vm="15353">
        <f ca="1"/>
        <v>127.75</v>
      </c>
      <c r="BK463" vm="7352">
        <f ca="1"/>
        <v>143.6</v>
      </c>
      <c r="BL463" vm="15519">
        <f ca="1"/>
        <v>143.19999999999999</v>
      </c>
      <c r="BM463" vm="23970">
        <f ca="1"/>
        <v>133.97</v>
      </c>
      <c r="BN463" vm="27796">
        <f ca="1"/>
        <v>135.37</v>
      </c>
      <c r="BO463" vm="9685">
        <f ca="1"/>
        <v>142.08000000000001</v>
      </c>
      <c r="BP463" vm="16688">
        <f ca="1"/>
        <v>142.93</v>
      </c>
      <c r="BQ463" vm="27797">
        <f ca="1"/>
        <v>143.83000000000001</v>
      </c>
      <c r="BR463" vm="27798">
        <f ca="1"/>
        <v>143.96</v>
      </c>
      <c r="BS463" vm="27799">
        <f ca="1"/>
        <v>145.21</v>
      </c>
      <c r="BT463" vm="27800">
        <f ca="1"/>
        <v>142.25</v>
      </c>
      <c r="BU463" vm="2091">
        <f ca="1"/>
        <v>140.25</v>
      </c>
      <c r="BV463" vm="10729">
        <f ca="1"/>
        <v>124.22</v>
      </c>
      <c r="BW463" vm="9542">
        <f ca="1"/>
        <v>131.9</v>
      </c>
      <c r="BX463" vm="27528">
        <f ca="1"/>
        <v>132.66</v>
      </c>
      <c r="BY463" vm="27801">
        <f ca="1"/>
        <v>130.09</v>
      </c>
      <c r="BZ463" vm="23779">
        <f ca="1"/>
        <v>126.51</v>
      </c>
      <c r="CA463" vm="21015">
        <f ca="1"/>
        <v>118.05</v>
      </c>
      <c r="CB463" vm="17231">
        <f ca="1"/>
        <v>138.65</v>
      </c>
      <c r="CC463" vm="27097">
        <f ca="1"/>
        <v>121.65</v>
      </c>
      <c r="CD463" vm="27802">
        <f ca="1"/>
        <v>131.22999999999999</v>
      </c>
      <c r="CE463" vm="16298">
        <f ca="1"/>
        <v>126.87</v>
      </c>
      <c r="CF463" vm="27803">
        <f ca="1"/>
        <v>115.71</v>
      </c>
      <c r="CG463" vm="27804">
        <f ca="1"/>
        <v>125.96</v>
      </c>
      <c r="CH463" vm="12364">
        <f ca="1"/>
        <v>130.78</v>
      </c>
      <c r="CI463" vm="27805">
        <f ca="1"/>
        <v>122.18</v>
      </c>
      <c r="CJ463" vm="24943">
        <f ca="1"/>
        <v>128.68</v>
      </c>
      <c r="CK463" vm="16291">
        <f ca="1"/>
        <v>110.94</v>
      </c>
      <c r="CL463" vm="27806">
        <f ca="1"/>
        <v>120.45</v>
      </c>
      <c r="CM463" vm="9584">
        <f ca="1"/>
        <v>127.28</v>
      </c>
      <c r="CN463" vm="4796">
        <f ca="1"/>
        <v>128</v>
      </c>
      <c r="CO463" vm="24048">
        <f ca="1"/>
        <v>129.69999999999999</v>
      </c>
      <c r="CP463" vm="17744">
        <f ca="1"/>
        <v>136.35</v>
      </c>
      <c r="CQ463" vm="27807">
        <f ca="1"/>
        <v>119.98</v>
      </c>
      <c r="CR463" vm="6379">
        <f ca="1"/>
        <v>120.4</v>
      </c>
      <c r="CS463" vm="12392">
        <f ca="1"/>
        <v>123.79</v>
      </c>
      <c r="CT463" vm="1203">
        <f ca="1"/>
        <v>138.01</v>
      </c>
      <c r="CU463" vm="7519">
        <f ca="1"/>
        <v>136.81</v>
      </c>
      <c r="CV463" vm="27808">
        <f ca="1"/>
        <v>137.58000000000001</v>
      </c>
      <c r="CW463" vm="27809">
        <f ca="1"/>
        <v>139.47999999999999</v>
      </c>
      <c r="CX463" vm="25372">
        <f ca="1"/>
        <v>132.66999999999999</v>
      </c>
      <c r="CY463" vm="21238">
        <f ca="1"/>
        <v>126.82</v>
      </c>
      <c r="CZ463" vm="13127">
        <f ca="1"/>
        <v>132.88</v>
      </c>
      <c r="DA463" vm="18865">
        <f ca="1"/>
        <v>139.33000000000001</v>
      </c>
      <c r="DB463" vm="2563">
        <f ca="1"/>
        <v>150.94</v>
      </c>
      <c r="DC463" vm="5298">
        <f ca="1"/>
        <v>151.82</v>
      </c>
      <c r="DD463" vm="27810">
        <f ca="1"/>
        <v>143.44</v>
      </c>
      <c r="DE463" vm="11726">
        <f ca="1"/>
        <v>150.85</v>
      </c>
      <c r="DF463" vm="24996">
        <f ca="1"/>
        <v>163.66999999999999</v>
      </c>
      <c r="DG463" vm="24429">
        <f ca="1"/>
        <v>146.30000000000001</v>
      </c>
    </row>
    <row r="464" spans="2:111" x14ac:dyDescent="0.55000000000000004">
      <c r="B464" t="e" vm="27811">
        <v>#VALUE!</v>
      </c>
      <c r="C464" t="str" cm="1">
        <f t="array" aca="1" ref="C464" ca="1">_FV(B464,"Industry")</f>
        <v>Software &amp; IT Services</v>
      </c>
      <c r="D464" cm="1" vm="1971">
        <f t="array" aca="1" ref="D464:DG464" ca="1">IFERROR(TRANSPOSE(_xlfn.STOCKHISTORY(B464,$B$1,$C$1,2,0,1)),"")</f>
        <v>23.46</v>
      </c>
      <c r="E464" vm="13931">
        <f ca="1"/>
        <v>23.8</v>
      </c>
      <c r="F464" vm="10189">
        <f ca="1"/>
        <v>23.86</v>
      </c>
      <c r="G464" vm="4160">
        <f ca="1"/>
        <v>24.43</v>
      </c>
      <c r="H464" vm="6872">
        <f ca="1"/>
        <v>24.46</v>
      </c>
      <c r="I464" vm="4468">
        <f ca="1"/>
        <v>23.41</v>
      </c>
      <c r="J464" vm="6926">
        <f ca="1"/>
        <v>31.16</v>
      </c>
      <c r="K464" vm="3861">
        <f ca="1"/>
        <v>32.159999999999997</v>
      </c>
      <c r="L464" vm="10817">
        <f ca="1"/>
        <v>32.9</v>
      </c>
      <c r="M464" vm="27812">
        <f ca="1"/>
        <v>28.51</v>
      </c>
      <c r="N464" vm="16614">
        <f ca="1"/>
        <v>27.81</v>
      </c>
      <c r="O464" vm="1982">
        <f ca="1"/>
        <v>29.69</v>
      </c>
      <c r="P464" vm="1984">
        <f ca="1"/>
        <v>31.83</v>
      </c>
      <c r="Q464" vm="3156">
        <f ca="1"/>
        <v>33.9</v>
      </c>
      <c r="R464" vm="12660">
        <f ca="1"/>
        <v>33.57</v>
      </c>
      <c r="S464" vm="22469">
        <f ca="1"/>
        <v>33.409999999999997</v>
      </c>
      <c r="T464" vm="3350">
        <f ca="1"/>
        <v>34.299999999999997</v>
      </c>
      <c r="U464" vm="9056">
        <f ca="1"/>
        <v>34.92</v>
      </c>
      <c r="V464" vm="6925">
        <f ca="1"/>
        <v>35.729999999999997</v>
      </c>
      <c r="W464" vm="12644">
        <f ca="1"/>
        <v>36.130000000000003</v>
      </c>
      <c r="X464" vm="4539">
        <f ca="1"/>
        <v>38.46</v>
      </c>
      <c r="Y464" vm="5137">
        <f ca="1"/>
        <v>37.64</v>
      </c>
      <c r="Z464" vm="4361">
        <f ca="1"/>
        <v>34.67</v>
      </c>
      <c r="AA464" vm="8130">
        <f ca="1"/>
        <v>37.74</v>
      </c>
      <c r="AB464" vm="15088">
        <f ca="1"/>
        <v>40.58</v>
      </c>
      <c r="AC464" vm="17400">
        <f ca="1"/>
        <v>42.86</v>
      </c>
      <c r="AD464" vm="6547">
        <f ca="1"/>
        <v>40.24</v>
      </c>
      <c r="AE464" vm="27813">
        <f ca="1"/>
        <v>37.880000000000003</v>
      </c>
      <c r="AF464" vm="3868">
        <f ca="1"/>
        <v>37.72</v>
      </c>
      <c r="AG464" vm="2519">
        <f ca="1"/>
        <v>36.26</v>
      </c>
      <c r="AH464" vm="2479">
        <f ca="1"/>
        <v>33.450000000000003</v>
      </c>
      <c r="AI464" vm="10299">
        <f ca="1"/>
        <v>34.61</v>
      </c>
      <c r="AJ464" vm="25124">
        <f ca="1"/>
        <v>33.020000000000003</v>
      </c>
      <c r="AK464" vm="4994">
        <f ca="1"/>
        <v>29.03</v>
      </c>
      <c r="AL464" vm="13121">
        <f ca="1"/>
        <v>29.85</v>
      </c>
      <c r="AM464" vm="16611">
        <f ca="1"/>
        <v>28.07</v>
      </c>
      <c r="AN464" vm="4375">
        <f ca="1"/>
        <v>33.65</v>
      </c>
      <c r="AO464" vm="22386">
        <f ca="1"/>
        <v>37.15</v>
      </c>
      <c r="AP464" vm="12250">
        <f ca="1"/>
        <v>37.14</v>
      </c>
      <c r="AQ464" vm="7980">
        <f ca="1"/>
        <v>38.75</v>
      </c>
      <c r="AR464" vm="8123">
        <f ca="1"/>
        <v>35.93</v>
      </c>
      <c r="AS464" vm="12080">
        <f ca="1"/>
        <v>39.5</v>
      </c>
      <c r="AT464" vm="18183">
        <f ca="1"/>
        <v>41.19</v>
      </c>
      <c r="AU464" vm="11142">
        <f ca="1"/>
        <v>40.29</v>
      </c>
      <c r="AV464" vm="3941">
        <f ca="1"/>
        <v>38.979999999999997</v>
      </c>
      <c r="AW464" vm="11999">
        <f ca="1"/>
        <v>35.25</v>
      </c>
      <c r="AX464" vm="7670">
        <f ca="1"/>
        <v>35.520000000000003</v>
      </c>
      <c r="AY464" vm="21600">
        <f ca="1"/>
        <v>36.11</v>
      </c>
      <c r="AZ464" vm="5138">
        <f ca="1"/>
        <v>33.56</v>
      </c>
      <c r="BA464" vm="2459">
        <f ca="1"/>
        <v>34.64</v>
      </c>
      <c r="BB464" vm="16386">
        <f ca="1"/>
        <v>30.06</v>
      </c>
      <c r="BC464" vm="12133">
        <f ca="1"/>
        <v>39.83</v>
      </c>
      <c r="BD464" vm="12873">
        <f ca="1"/>
        <v>45.54</v>
      </c>
      <c r="BE464" vm="4724">
        <f ca="1"/>
        <v>52.45</v>
      </c>
      <c r="BF464" vm="9811">
        <f ca="1"/>
        <v>55.28</v>
      </c>
      <c r="BG464" vm="8932">
        <f ca="1"/>
        <v>54.78</v>
      </c>
      <c r="BH464" vm="27814">
        <f ca="1"/>
        <v>52.1</v>
      </c>
      <c r="BI464" vm="10281">
        <f ca="1"/>
        <v>47.63</v>
      </c>
      <c r="BJ464" vm="5161">
        <f ca="1"/>
        <v>50.43</v>
      </c>
      <c r="BK464" vm="11989">
        <f ca="1"/>
        <v>50.25</v>
      </c>
      <c r="BL464" vm="7829">
        <f ca="1"/>
        <v>56.51</v>
      </c>
      <c r="BM464" vm="10584">
        <f ca="1"/>
        <v>56.42</v>
      </c>
      <c r="BN464" vm="18146">
        <f ca="1"/>
        <v>61.24</v>
      </c>
      <c r="BO464" vm="16459">
        <f ca="1"/>
        <v>55.79</v>
      </c>
      <c r="BP464" vm="19215">
        <f ca="1"/>
        <v>60.88</v>
      </c>
      <c r="BQ464" vm="19534">
        <f ca="1"/>
        <v>70.209999999999994</v>
      </c>
      <c r="BR464" vm="21420">
        <f ca="1"/>
        <v>68.209999999999994</v>
      </c>
      <c r="BS464" vm="11938">
        <f ca="1"/>
        <v>76.739999999999995</v>
      </c>
      <c r="BT464" vm="3978">
        <f ca="1"/>
        <v>69.67</v>
      </c>
      <c r="BU464" vm="6765">
        <f ca="1"/>
        <v>76.72</v>
      </c>
      <c r="BV464" vm="14366">
        <f ca="1"/>
        <v>67.459999999999994</v>
      </c>
      <c r="BW464" vm="6240">
        <f ca="1"/>
        <v>66.5</v>
      </c>
      <c r="BX464" vm="10490">
        <f ca="1"/>
        <v>60.07</v>
      </c>
      <c r="BY464" vm="21847">
        <f ca="1"/>
        <v>54.59</v>
      </c>
      <c r="BZ464" vm="5178">
        <f ca="1"/>
        <v>57.26</v>
      </c>
      <c r="CA464" vm="3583">
        <f ca="1"/>
        <v>51.92</v>
      </c>
      <c r="CB464" vm="7081">
        <f ca="1"/>
        <v>48.67</v>
      </c>
      <c r="CC464" vm="19170">
        <f ca="1"/>
        <v>41.67</v>
      </c>
      <c r="CD464" vm="6560">
        <f ca="1"/>
        <v>48.63</v>
      </c>
      <c r="CE464" vm="11901">
        <f ca="1"/>
        <v>44.13</v>
      </c>
      <c r="CF464" vm="4386">
        <f ca="1"/>
        <v>36.81</v>
      </c>
      <c r="CG464" vm="26164">
        <f ca="1"/>
        <v>39.840000000000003</v>
      </c>
      <c r="CH464" vm="12879">
        <f ca="1"/>
        <v>45.44</v>
      </c>
      <c r="CI464" vm="21163">
        <f ca="1"/>
        <v>41.47</v>
      </c>
      <c r="CJ464" vm="10379">
        <f ca="1"/>
        <v>49.5</v>
      </c>
      <c r="CK464" vm="4524">
        <f ca="1"/>
        <v>45.9</v>
      </c>
      <c r="CL464" vm="3406">
        <f ca="1"/>
        <v>44.37</v>
      </c>
      <c r="CM464" vm="12143">
        <f ca="1"/>
        <v>46.43</v>
      </c>
      <c r="CN464" vm="6534">
        <f ca="1"/>
        <v>42.54</v>
      </c>
      <c r="CO464" vm="3944">
        <f ca="1"/>
        <v>44.69</v>
      </c>
      <c r="CP464" vm="16396">
        <f ca="1"/>
        <v>44.51</v>
      </c>
      <c r="CQ464" vm="6546">
        <f ca="1"/>
        <v>44.78</v>
      </c>
      <c r="CR464" vm="5150">
        <f ca="1"/>
        <v>44.09</v>
      </c>
      <c r="CS464" vm="8139">
        <f ca="1"/>
        <v>39.229999999999997</v>
      </c>
      <c r="CT464" vm="5134">
        <f ca="1"/>
        <v>41.01</v>
      </c>
      <c r="CU464" vm="12147">
        <f ca="1"/>
        <v>43.62</v>
      </c>
      <c r="CV464" vm="4585">
        <f ca="1"/>
        <v>41.07</v>
      </c>
      <c r="CW464" vm="6183">
        <f ca="1"/>
        <v>47.28</v>
      </c>
      <c r="CX464" vm="3584">
        <f ca="1"/>
        <v>52.78</v>
      </c>
      <c r="CY464" vm="12877">
        <f ca="1"/>
        <v>51.54</v>
      </c>
      <c r="CZ464" vm="9819">
        <f ca="1"/>
        <v>54.22</v>
      </c>
      <c r="DA464" vm="25929">
        <f ca="1"/>
        <v>53.72</v>
      </c>
      <c r="DB464" vm="21768">
        <f ca="1"/>
        <v>55.61</v>
      </c>
      <c r="DC464" vm="5037">
        <f ca="1"/>
        <v>59.1</v>
      </c>
      <c r="DD464" vm="10410">
        <f ca="1"/>
        <v>65.11</v>
      </c>
      <c r="DE464" vm="12159">
        <f ca="1"/>
        <v>57.51</v>
      </c>
      <c r="DF464" vm="10473">
        <f ca="1"/>
        <v>63.29</v>
      </c>
      <c r="DG464" vm="23942">
        <f ca="1"/>
        <v>61.95</v>
      </c>
    </row>
    <row r="465" spans="2:111" x14ac:dyDescent="0.55000000000000004">
      <c r="B465" t="e" vm="27815">
        <v>#VALUE!</v>
      </c>
      <c r="C465" t="str" cm="1">
        <f t="array" aca="1" ref="C465" ca="1">_FV(B465,"Industry")</f>
        <v>Software &amp; IT Services</v>
      </c>
      <c r="D465" cm="1" vm="27816">
        <f t="array" aca="1" ref="D465:DG465" ca="1">IFERROR(TRANSPOSE(_xlfn.STOCKHISTORY(B465,$B$1,$C$1,2,0,1)),"")</f>
        <v>17.536999999999999</v>
      </c>
      <c r="E465" vm="27817">
        <f ca="1"/>
        <v>17.706</v>
      </c>
      <c r="F465" vm="27818">
        <f ca="1"/>
        <v>18.817</v>
      </c>
      <c r="G465" vm="27819">
        <f ca="1"/>
        <v>19.731000000000002</v>
      </c>
      <c r="H465" vm="27820">
        <f ca="1"/>
        <v>20.658999999999999</v>
      </c>
      <c r="I465" vm="27821">
        <f ca="1"/>
        <v>21.866</v>
      </c>
      <c r="J465" vm="7639">
        <f ca="1"/>
        <v>20.79</v>
      </c>
      <c r="K465" vm="27822">
        <f ca="1"/>
        <v>20.725000000000001</v>
      </c>
      <c r="L465" vm="27823">
        <f ca="1"/>
        <v>21.652999999999999</v>
      </c>
      <c r="M465" vm="27824">
        <f ca="1"/>
        <v>18.712</v>
      </c>
      <c r="N465" vm="27825">
        <f ca="1"/>
        <v>19.111000000000001</v>
      </c>
      <c r="O465" vm="27826">
        <f ca="1"/>
        <v>18.849</v>
      </c>
      <c r="P465" vm="26155">
        <f ca="1"/>
        <v>20.21</v>
      </c>
      <c r="Q465" vm="27827">
        <f ca="1"/>
        <v>20.318000000000001</v>
      </c>
      <c r="R465" vm="27828">
        <f ca="1"/>
        <v>20.722000000000001</v>
      </c>
      <c r="S465" vm="27829">
        <f ca="1"/>
        <v>24.088999999999999</v>
      </c>
      <c r="T465" vm="27830">
        <f ca="1"/>
        <v>26.157</v>
      </c>
      <c r="U465" vm="2176">
        <f ca="1"/>
        <v>26.36</v>
      </c>
      <c r="V465" vm="27831">
        <f ca="1"/>
        <v>27.555</v>
      </c>
      <c r="W465" vm="27832">
        <f ca="1"/>
        <v>28.661999999999999</v>
      </c>
      <c r="X465" vm="25659">
        <f ca="1"/>
        <v>26.824999999999999</v>
      </c>
      <c r="Y465" vm="27833">
        <f ca="1"/>
        <v>29.574999999999999</v>
      </c>
      <c r="Z465" vm="27834">
        <f ca="1"/>
        <v>30.497</v>
      </c>
      <c r="AA465" vm="27835">
        <f ca="1"/>
        <v>29.695</v>
      </c>
      <c r="AB465" vm="27836">
        <f ca="1"/>
        <v>34.610999999999997</v>
      </c>
      <c r="AC465" vm="27837">
        <f ca="1"/>
        <v>34.213000000000001</v>
      </c>
      <c r="AD465" vm="27838">
        <f ca="1"/>
        <v>36.268000000000001</v>
      </c>
      <c r="AE465" vm="27839">
        <f ca="1"/>
        <v>36.665999999999997</v>
      </c>
      <c r="AF465" vm="27840">
        <f ca="1"/>
        <v>38.122</v>
      </c>
      <c r="AG465" vm="27841">
        <f ca="1"/>
        <v>41.262999999999998</v>
      </c>
      <c r="AH465" vm="7185">
        <f ca="1"/>
        <v>41.585000000000001</v>
      </c>
      <c r="AI465" vm="27842">
        <f ca="1"/>
        <v>44.216000000000001</v>
      </c>
      <c r="AJ465" vm="27843">
        <f ca="1"/>
        <v>42.084000000000003</v>
      </c>
      <c r="AK465" vm="27844">
        <f ca="1"/>
        <v>36.142000000000003</v>
      </c>
      <c r="AL465" vm="27845">
        <f ca="1"/>
        <v>36.939</v>
      </c>
      <c r="AM465" vm="27846">
        <f ca="1"/>
        <v>33.734000000000002</v>
      </c>
      <c r="AN465" vm="27847">
        <f ca="1"/>
        <v>39.073999999999998</v>
      </c>
      <c r="AO465" vm="27848">
        <f ca="1"/>
        <v>45.753</v>
      </c>
      <c r="AP465" vm="27849">
        <f ca="1"/>
        <v>46.642000000000003</v>
      </c>
      <c r="AQ465" vm="27850">
        <f ca="1"/>
        <v>49.625</v>
      </c>
      <c r="AR465" vm="27851">
        <f ca="1"/>
        <v>50.963999999999999</v>
      </c>
      <c r="AS465" vm="27852">
        <f ca="1"/>
        <v>55.405999999999999</v>
      </c>
      <c r="AT465" vm="5173">
        <f ca="1"/>
        <v>61.54</v>
      </c>
      <c r="AU465" vm="27853">
        <f ca="1"/>
        <v>61.487000000000002</v>
      </c>
      <c r="AV465" vm="3453">
        <f ca="1"/>
        <v>59.32</v>
      </c>
      <c r="AW465" vm="27854">
        <f ca="1"/>
        <v>54.951999999999998</v>
      </c>
      <c r="AX465" vm="27855">
        <f ca="1"/>
        <v>61.286000000000001</v>
      </c>
      <c r="AY465" vm="4743">
        <f ca="1"/>
        <v>59.83</v>
      </c>
      <c r="AZ465" vm="27856">
        <f ca="1"/>
        <v>65.299000000000007</v>
      </c>
      <c r="BA465" vm="27857">
        <f ca="1"/>
        <v>66.759</v>
      </c>
      <c r="BB465" vm="27858">
        <f ca="1"/>
        <v>58.720999999999997</v>
      </c>
      <c r="BC465" vm="27859">
        <f ca="1"/>
        <v>64.825999999999993</v>
      </c>
      <c r="BD465" vm="5262">
        <f ca="1"/>
        <v>65.680000000000007</v>
      </c>
      <c r="BE465" vm="27860">
        <f ca="1"/>
        <v>71.066999999999993</v>
      </c>
      <c r="BF465" vm="27861">
        <f ca="1"/>
        <v>84.975999999999999</v>
      </c>
      <c r="BG465" vm="15890">
        <f ca="1"/>
        <v>84.86</v>
      </c>
      <c r="BH465" vm="27862">
        <f ca="1"/>
        <v>84.850999999999999</v>
      </c>
      <c r="BI465" vm="27863">
        <f ca="1"/>
        <v>82.361000000000004</v>
      </c>
      <c r="BJ465" vm="27864">
        <f ca="1"/>
        <v>91.057000000000002</v>
      </c>
      <c r="BK465" vm="27865">
        <f ca="1"/>
        <v>92.427999999999997</v>
      </c>
      <c r="BL465" vm="27866">
        <f ca="1"/>
        <v>89.971000000000004</v>
      </c>
      <c r="BM465" vm="27867">
        <f ca="1"/>
        <v>82.376000000000005</v>
      </c>
      <c r="BN465" vm="27868">
        <f ca="1"/>
        <v>82.188999999999993</v>
      </c>
      <c r="BO465" vm="27869">
        <f ca="1"/>
        <v>85.442999999999998</v>
      </c>
      <c r="BP465" vm="11701">
        <f ca="1"/>
        <v>85.4</v>
      </c>
      <c r="BQ465" vm="10040">
        <f ca="1"/>
        <v>82.82</v>
      </c>
      <c r="BR465" vm="18885">
        <f ca="1"/>
        <v>88.85</v>
      </c>
      <c r="BS465" vm="8955">
        <f ca="1"/>
        <v>84.74</v>
      </c>
      <c r="BT465" vm="1250">
        <f ca="1"/>
        <v>86.06</v>
      </c>
      <c r="BU465" vm="10318">
        <f ca="1"/>
        <v>86.05</v>
      </c>
      <c r="BV465" vm="12209">
        <f ca="1"/>
        <v>77.760000000000005</v>
      </c>
      <c r="BW465" vm="12680">
        <f ca="1"/>
        <v>79.03</v>
      </c>
      <c r="BX465" vm="5256">
        <f ca="1"/>
        <v>70.16</v>
      </c>
      <c r="BY465" vm="4726">
        <f ca="1"/>
        <v>61.01</v>
      </c>
      <c r="BZ465" vm="5122">
        <f ca="1"/>
        <v>66.61</v>
      </c>
      <c r="CA465" vm="10466">
        <f ca="1"/>
        <v>63.62</v>
      </c>
      <c r="CB465" vm="3964">
        <f ca="1"/>
        <v>60.94</v>
      </c>
      <c r="CC465" vm="21697">
        <f ca="1"/>
        <v>60.41</v>
      </c>
      <c r="CD465" vm="7451">
        <f ca="1"/>
        <v>72.59</v>
      </c>
      <c r="CE465" vm="6737">
        <f ca="1"/>
        <v>69.64</v>
      </c>
      <c r="CF465" vm="10198">
        <f ca="1"/>
        <v>69.650000000000006</v>
      </c>
      <c r="CG465" vm="13449">
        <f ca="1"/>
        <v>82.72</v>
      </c>
      <c r="CH465" vm="10039">
        <f ca="1"/>
        <v>81.040000000000006</v>
      </c>
      <c r="CI465" vm="6297">
        <f ca="1"/>
        <v>77.28</v>
      </c>
      <c r="CJ465" vm="9762">
        <f ca="1"/>
        <v>77.900000000000006</v>
      </c>
      <c r="CK465" vm="27870">
        <f ca="1"/>
        <v>70.66</v>
      </c>
      <c r="CL465" vm="10472">
        <f ca="1"/>
        <v>68.849999999999994</v>
      </c>
      <c r="CM465" vm="14297">
        <f ca="1"/>
        <v>76.95</v>
      </c>
      <c r="CN465" vm="11921">
        <f ca="1"/>
        <v>79.400000000000006</v>
      </c>
      <c r="CO465" vm="8950">
        <f ca="1"/>
        <v>89</v>
      </c>
      <c r="CP465" vm="7326">
        <f ca="1"/>
        <v>83.97</v>
      </c>
      <c r="CQ465" vm="22184">
        <f ca="1"/>
        <v>81.99</v>
      </c>
      <c r="CR465" vm="6318">
        <f ca="1"/>
        <v>76.89</v>
      </c>
      <c r="CS465" vm="9561">
        <f ca="1"/>
        <v>73.41</v>
      </c>
      <c r="CT465" vm="21491">
        <f ca="1"/>
        <v>83.04</v>
      </c>
      <c r="CU465" vm="3770">
        <f ca="1"/>
        <v>87.39</v>
      </c>
      <c r="CV465" vm="23187">
        <f ca="1"/>
        <v>83.48</v>
      </c>
      <c r="CW465" vm="10483">
        <f ca="1"/>
        <v>87.03</v>
      </c>
      <c r="CX465" vm="11198">
        <f ca="1"/>
        <v>96.6</v>
      </c>
      <c r="CY465" vm="19145">
        <f ca="1"/>
        <v>91.53</v>
      </c>
      <c r="CZ465" vm="18156">
        <f ca="1"/>
        <v>78.17</v>
      </c>
      <c r="DA465" vm="19748">
        <f ca="1"/>
        <v>74.14</v>
      </c>
      <c r="DB465" vm="10019">
        <f ca="1"/>
        <v>78.02</v>
      </c>
      <c r="DC465" vm="5499">
        <f ca="1"/>
        <v>77.3</v>
      </c>
      <c r="DD465" vm="12120">
        <f ca="1"/>
        <v>75.44</v>
      </c>
      <c r="DE465" vm="22647">
        <f ca="1"/>
        <v>72.790000000000006</v>
      </c>
      <c r="DF465" vm="14347">
        <f ca="1"/>
        <v>81.34</v>
      </c>
      <c r="DG465" vm="15945">
        <f ca="1"/>
        <v>71.59</v>
      </c>
    </row>
    <row r="466" spans="2:111" x14ac:dyDescent="0.55000000000000004">
      <c r="B466" t="e" vm="27871">
        <v>#VALUE!</v>
      </c>
      <c r="C466" t="str" cm="1">
        <f t="array" aca="1" ref="C466" ca="1">_FV(B466,"Industry")</f>
        <v>Software &amp; IT Services</v>
      </c>
      <c r="D466" cm="1" vm="10776">
        <f t="array" aca="1" ref="D466:DG466" ca="1">IFERROR(TRANSPOSE(_xlfn.STOCKHISTORY(B466,$B$1,$C$1,2,0,1)),"")</f>
        <v>88.19</v>
      </c>
      <c r="E466" vm="17834">
        <f ca="1"/>
        <v>83.02</v>
      </c>
      <c r="F466" vm="18891">
        <f ca="1"/>
        <v>89.46</v>
      </c>
      <c r="G466" vm="27872">
        <f ca="1"/>
        <v>90.77</v>
      </c>
      <c r="H466" vm="24704">
        <f ca="1"/>
        <v>89.1</v>
      </c>
      <c r="I466" vm="5283">
        <f ca="1"/>
        <v>90.75</v>
      </c>
      <c r="J466" vm="11056">
        <f ca="1"/>
        <v>89.36</v>
      </c>
      <c r="K466" vm="13539">
        <f ca="1"/>
        <v>95.09</v>
      </c>
      <c r="L466" vm="20704">
        <f ca="1"/>
        <v>92.61</v>
      </c>
      <c r="M466" vm="9977">
        <f ca="1"/>
        <v>91.35</v>
      </c>
      <c r="N466" vm="19956">
        <f ca="1"/>
        <v>94.03</v>
      </c>
      <c r="O466" vm="19537">
        <f ca="1"/>
        <v>92.49</v>
      </c>
      <c r="P466" vm="27873">
        <f ca="1"/>
        <v>93.26</v>
      </c>
      <c r="Q466" vm="27874">
        <f ca="1"/>
        <v>106.76</v>
      </c>
      <c r="R466" vm="27875">
        <f ca="1"/>
        <v>106.87</v>
      </c>
      <c r="S466" vm="6756">
        <f ca="1"/>
        <v>110.16</v>
      </c>
      <c r="T466" vm="13440">
        <f ca="1"/>
        <v>126.33</v>
      </c>
      <c r="U466" vm="11738">
        <f ca="1"/>
        <v>121.68</v>
      </c>
      <c r="V466" vm="14276">
        <f ca="1"/>
        <v>129.55000000000001</v>
      </c>
      <c r="W466" vm="22168">
        <f ca="1"/>
        <v>128.82</v>
      </c>
      <c r="X466" vm="4053">
        <f ca="1"/>
        <v>122.73</v>
      </c>
      <c r="Y466" vm="23974">
        <f ca="1"/>
        <v>136.71</v>
      </c>
      <c r="Z466" vm="27876">
        <f ca="1"/>
        <v>148.19</v>
      </c>
      <c r="AA466" vm="21199">
        <f ca="1"/>
        <v>147.59</v>
      </c>
      <c r="AB466" vm="27877">
        <f ca="1"/>
        <v>161.65</v>
      </c>
      <c r="AC466" vm="27878">
        <f ca="1"/>
        <v>159.94</v>
      </c>
      <c r="AD466" vm="16738">
        <f ca="1"/>
        <v>156.69</v>
      </c>
      <c r="AE466" vm="19776">
        <f ca="1"/>
        <v>161.66</v>
      </c>
      <c r="AF466" vm="27879">
        <f ca="1"/>
        <v>162.80000000000001</v>
      </c>
      <c r="AG466" vm="12325">
        <f ca="1"/>
        <v>174.18</v>
      </c>
      <c r="AH466" vm="3547">
        <f ca="1"/>
        <v>168.88</v>
      </c>
      <c r="AI466" vm="27880">
        <f ca="1"/>
        <v>185.98</v>
      </c>
      <c r="AJ466" vm="27881">
        <f ca="1"/>
        <v>186.68</v>
      </c>
      <c r="AK466" vm="6416">
        <f ca="1"/>
        <v>149.55000000000001</v>
      </c>
      <c r="AL466" vm="27882">
        <f ca="1"/>
        <v>162.02000000000001</v>
      </c>
      <c r="AM466" vm="27883">
        <f ca="1"/>
        <v>142.94</v>
      </c>
      <c r="AN466" vm="22904">
        <f ca="1"/>
        <v>164.35</v>
      </c>
      <c r="AO466" vm="27884">
        <f ca="1"/>
        <v>177.26</v>
      </c>
      <c r="AP466" vm="27885">
        <f ca="1"/>
        <v>182.71</v>
      </c>
      <c r="AQ466" vm="27886">
        <f ca="1"/>
        <v>195.8</v>
      </c>
      <c r="AR466" vm="27887">
        <f ca="1"/>
        <v>179.5</v>
      </c>
      <c r="AS466" vm="27888">
        <f ca="1"/>
        <v>204.82</v>
      </c>
      <c r="AT466" vm="27889">
        <f ca="1"/>
        <v>203.12</v>
      </c>
      <c r="AU466" vm="27890">
        <f ca="1"/>
        <v>206.56</v>
      </c>
      <c r="AV466" vm="27891">
        <f ca="1"/>
        <v>221.36</v>
      </c>
      <c r="AW466" vm="27892">
        <f ca="1"/>
        <v>220.15</v>
      </c>
      <c r="AX466" vm="27893">
        <f ca="1"/>
        <v>254.69</v>
      </c>
      <c r="AY466" vm="27894">
        <f ca="1"/>
        <v>257.41000000000003</v>
      </c>
      <c r="AZ466" vm="27895">
        <f ca="1"/>
        <v>274.33</v>
      </c>
      <c r="BA466" vm="27896">
        <f ca="1"/>
        <v>242.19</v>
      </c>
      <c r="BB466" vm="27897">
        <f ca="1"/>
        <v>232.47</v>
      </c>
      <c r="BC466" vm="27898">
        <f ca="1"/>
        <v>261.83</v>
      </c>
      <c r="BD466" vm="27899">
        <f ca="1"/>
        <v>283</v>
      </c>
      <c r="BE466" vm="27900">
        <f ca="1"/>
        <v>291.73</v>
      </c>
      <c r="BF466" vm="27901">
        <f ca="1"/>
        <v>310.60000000000002</v>
      </c>
      <c r="BG466" vm="27902">
        <f ca="1"/>
        <v>339.01</v>
      </c>
      <c r="BH466" vm="27903">
        <f ca="1"/>
        <v>327.23</v>
      </c>
      <c r="BI466" vm="27904">
        <f ca="1"/>
        <v>304.37</v>
      </c>
      <c r="BJ466" vm="27905">
        <f ca="1"/>
        <v>338.06</v>
      </c>
      <c r="BK466" vm="27906">
        <f ca="1"/>
        <v>363.8</v>
      </c>
      <c r="BL466" vm="1421">
        <f ca="1"/>
        <v>354.37</v>
      </c>
      <c r="BM466" vm="25072">
        <f ca="1"/>
        <v>340.99</v>
      </c>
      <c r="BN466" vm="27907">
        <f ca="1"/>
        <v>339.56</v>
      </c>
      <c r="BO466" vm="27908">
        <f ca="1"/>
        <v>365.66</v>
      </c>
      <c r="BP466" vm="5432">
        <f ca="1"/>
        <v>337.94</v>
      </c>
      <c r="BQ466" vm="27909">
        <f ca="1"/>
        <v>347.06</v>
      </c>
      <c r="BR466" vm="27910">
        <f ca="1"/>
        <v>368.46</v>
      </c>
      <c r="BS466" vm="20226">
        <f ca="1"/>
        <v>365.36</v>
      </c>
      <c r="BT466" vm="27911">
        <f ca="1"/>
        <v>340.45</v>
      </c>
      <c r="BU466" vm="27912">
        <f ca="1"/>
        <v>379.58</v>
      </c>
      <c r="BV466" vm="27913">
        <f ca="1"/>
        <v>391.48</v>
      </c>
      <c r="BW466" vm="27914">
        <f ca="1"/>
        <v>401.12</v>
      </c>
      <c r="BX466" vm="27915">
        <f ca="1"/>
        <v>340.01</v>
      </c>
      <c r="BY466" vm="27916">
        <f ca="1"/>
        <v>324.19</v>
      </c>
      <c r="BZ466" vm="27917">
        <f ca="1"/>
        <v>317.64999999999998</v>
      </c>
      <c r="CA466" vm="27918">
        <f ca="1"/>
        <v>275.69</v>
      </c>
      <c r="CB466" vm="27919">
        <f ca="1"/>
        <v>260.36</v>
      </c>
      <c r="CC466" vm="27920">
        <f ca="1"/>
        <v>239.29</v>
      </c>
      <c r="CD466" vm="27921">
        <f ca="1"/>
        <v>278.99</v>
      </c>
      <c r="CE466" vm="27922">
        <f ca="1"/>
        <v>248.3</v>
      </c>
      <c r="CF466" vm="27923">
        <f ca="1"/>
        <v>221.7</v>
      </c>
      <c r="CG466" vm="27924">
        <f ca="1"/>
        <v>221.16</v>
      </c>
      <c r="CH466" vm="14191">
        <f ca="1"/>
        <v>254.3</v>
      </c>
      <c r="CI466" vm="27925">
        <f ca="1"/>
        <v>241.59</v>
      </c>
      <c r="CJ466" vm="27926">
        <f ca="1"/>
        <v>266.36</v>
      </c>
      <c r="CK466" vm="18983">
        <f ca="1"/>
        <v>303.61</v>
      </c>
      <c r="CL466" vm="27927">
        <f ca="1"/>
        <v>332.8</v>
      </c>
      <c r="CM466" vm="27928">
        <f ca="1"/>
        <v>313.92</v>
      </c>
      <c r="CN466" vm="27929">
        <f ca="1"/>
        <v>323.58999999999997</v>
      </c>
      <c r="CO466" vm="27930">
        <f ca="1"/>
        <v>330.27</v>
      </c>
      <c r="CP466" vm="16219">
        <f ca="1"/>
        <v>342.1</v>
      </c>
      <c r="CQ466" vm="27931">
        <f ca="1"/>
        <v>318.87</v>
      </c>
      <c r="CR466" vm="27932">
        <f ca="1"/>
        <v>297.55</v>
      </c>
      <c r="CS466" vm="27933">
        <f ca="1"/>
        <v>278.26</v>
      </c>
      <c r="CT466" vm="27934">
        <f ca="1"/>
        <v>293.36</v>
      </c>
      <c r="CU466" vm="27935">
        <f ca="1"/>
        <v>362.88</v>
      </c>
      <c r="CV466" vm="27936">
        <f ca="1"/>
        <v>327.83</v>
      </c>
      <c r="CW466" vm="27937">
        <f ca="1"/>
        <v>334.17</v>
      </c>
      <c r="CX466" vm="27938">
        <f ca="1"/>
        <v>347.16</v>
      </c>
      <c r="CY466" vm="20389">
        <f ca="1"/>
        <v>324.88</v>
      </c>
      <c r="CZ466" vm="27939">
        <f ca="1"/>
        <v>317.45</v>
      </c>
      <c r="DA466" vm="27940">
        <f ca="1"/>
        <v>321.5</v>
      </c>
      <c r="DB466" vm="14735">
        <f ca="1"/>
        <v>313.63</v>
      </c>
      <c r="DC466" vm="19803">
        <f ca="1"/>
        <v>321.42</v>
      </c>
      <c r="DD466" vm="27941">
        <f ca="1"/>
        <v>318.63</v>
      </c>
      <c r="DE466" vm="1319">
        <f ca="1"/>
        <v>320.41000000000003</v>
      </c>
      <c r="DF466" vm="27942">
        <f ca="1"/>
        <v>351.1</v>
      </c>
      <c r="DG466" vm="27943">
        <f ca="1"/>
        <v>337.33</v>
      </c>
    </row>
    <row r="467" spans="2:111" x14ac:dyDescent="0.55000000000000004">
      <c r="B467" t="e" vm="27944">
        <v>#VALUE!</v>
      </c>
      <c r="C467" t="str" cm="1">
        <f t="array" aca="1" ref="C467" ca="1">_FV(B467,"Industry")</f>
        <v>Software &amp; IT Services</v>
      </c>
      <c r="D467" cm="1" vm="22470">
        <f t="array" aca="1" ref="D467:DG467" ca="1">IFERROR(TRANSPOSE(_xlfn.STOCKHISTORY(B467,$B$1,$C$1,2,0,1)),"")</f>
        <v>34.700000000000003</v>
      </c>
      <c r="E467" vm="2981">
        <f ca="1"/>
        <v>35.99</v>
      </c>
      <c r="F467" vm="1995">
        <f ca="1"/>
        <v>37.67</v>
      </c>
      <c r="G467" vm="7036">
        <f ca="1"/>
        <v>34.18</v>
      </c>
      <c r="H467" vm="22526">
        <f ca="1"/>
        <v>38.909999999999997</v>
      </c>
      <c r="I467" vm="3360">
        <f ca="1"/>
        <v>37.92</v>
      </c>
      <c r="J467" vm="12853">
        <f ca="1"/>
        <v>40.18</v>
      </c>
      <c r="K467" vm="2053">
        <f ca="1"/>
        <v>43.47</v>
      </c>
      <c r="L467" vm="12237">
        <f ca="1"/>
        <v>45.08</v>
      </c>
      <c r="M467" vm="19005">
        <f ca="1"/>
        <v>44.39</v>
      </c>
      <c r="N467" vm="27945">
        <f ca="1"/>
        <v>49.23</v>
      </c>
      <c r="O467" vm="25923">
        <f ca="1"/>
        <v>49.29</v>
      </c>
      <c r="P467" vm="22179">
        <f ca="1"/>
        <v>53.65</v>
      </c>
      <c r="Q467" vm="17638">
        <f ca="1"/>
        <v>56.98</v>
      </c>
      <c r="R467" vm="10416">
        <f ca="1"/>
        <v>59.27</v>
      </c>
      <c r="S467" vm="12803">
        <f ca="1"/>
        <v>62.85</v>
      </c>
      <c r="T467" vm="11938">
        <f ca="1"/>
        <v>76.739999999999995</v>
      </c>
      <c r="U467" vm="16345">
        <f ca="1"/>
        <v>73.38</v>
      </c>
      <c r="V467" vm="10767">
        <f ca="1"/>
        <v>79.48</v>
      </c>
      <c r="W467" vm="17148">
        <f ca="1"/>
        <v>97.79</v>
      </c>
      <c r="X467" vm="6361">
        <f ca="1"/>
        <v>102.23</v>
      </c>
      <c r="Y467" vm="9094">
        <f ca="1"/>
        <v>110.65</v>
      </c>
      <c r="Z467" vm="22187">
        <f ca="1"/>
        <v>111.55</v>
      </c>
      <c r="AA467" vm="7499">
        <f ca="1"/>
        <v>109.78</v>
      </c>
      <c r="AB467" vm="22268">
        <f ca="1"/>
        <v>126.67</v>
      </c>
      <c r="AC467" vm="20293">
        <f ca="1"/>
        <v>111.87</v>
      </c>
      <c r="AD467" vm="18236">
        <f ca="1"/>
        <v>97.78</v>
      </c>
      <c r="AE467" vm="13005">
        <f ca="1"/>
        <v>99.71</v>
      </c>
      <c r="AF467" vm="4093">
        <f ca="1"/>
        <v>112.08</v>
      </c>
      <c r="AG467" vm="13697">
        <f ca="1"/>
        <v>118.36</v>
      </c>
      <c r="AH467" vm="9471">
        <f ca="1"/>
        <v>113.02</v>
      </c>
      <c r="AI467" vm="27946">
        <f ca="1"/>
        <v>133.56</v>
      </c>
      <c r="AJ467" vm="16296">
        <f ca="1"/>
        <v>137.99</v>
      </c>
      <c r="AK467" vm="5297">
        <f ca="1"/>
        <v>128.87</v>
      </c>
      <c r="AL467" vm="1191">
        <f ca="1"/>
        <v>109.67</v>
      </c>
      <c r="AM467" vm="20529">
        <f ca="1"/>
        <v>102.94</v>
      </c>
      <c r="AN467" vm="4028">
        <f ca="1"/>
        <v>105.55</v>
      </c>
      <c r="AO467" vm="22205">
        <f ca="1"/>
        <v>87.26</v>
      </c>
      <c r="AP467" vm="12714">
        <f ca="1"/>
        <v>94.37</v>
      </c>
      <c r="AQ467" vm="6570">
        <f ca="1"/>
        <v>96.83</v>
      </c>
      <c r="AR467" vm="11712">
        <f ca="1"/>
        <v>108.15</v>
      </c>
      <c r="AS467" vm="21288">
        <f ca="1"/>
        <v>113.53</v>
      </c>
      <c r="AT467" vm="18008">
        <f ca="1"/>
        <v>122.52</v>
      </c>
      <c r="AU467" vm="16257">
        <f ca="1"/>
        <v>131.97</v>
      </c>
      <c r="AV467" vm="6073">
        <f ca="1"/>
        <v>125.34</v>
      </c>
      <c r="AW467" vm="12069">
        <f ca="1"/>
        <v>120.35</v>
      </c>
      <c r="AX467" vm="14654">
        <f ca="1"/>
        <v>121.35</v>
      </c>
      <c r="AY467" vm="27947">
        <f ca="1"/>
        <v>122.43</v>
      </c>
      <c r="AZ467" vm="7734">
        <f ca="1"/>
        <v>124.64</v>
      </c>
      <c r="BA467" vm="12738">
        <f ca="1"/>
        <v>107.48</v>
      </c>
      <c r="BB467" vm="7357">
        <f ca="1"/>
        <v>118.61</v>
      </c>
      <c r="BC467" vm="12365">
        <f ca="1"/>
        <v>121.05</v>
      </c>
      <c r="BD467" vm="7354">
        <f ca="1"/>
        <v>136.16999999999999</v>
      </c>
      <c r="BE467" vm="11348">
        <f ca="1"/>
        <v>139.57</v>
      </c>
      <c r="BF467" vm="17846">
        <f ca="1"/>
        <v>164.02</v>
      </c>
      <c r="BG467" vm="27948">
        <f ca="1"/>
        <v>171.19</v>
      </c>
      <c r="BH467" vm="25741">
        <f ca="1"/>
        <v>165.22</v>
      </c>
      <c r="BI467" vm="27949">
        <f ca="1"/>
        <v>154.91999999999999</v>
      </c>
      <c r="BJ467" vm="25735">
        <f ca="1"/>
        <v>180.51</v>
      </c>
      <c r="BK467" vm="27950">
        <f ca="1"/>
        <v>207.79</v>
      </c>
      <c r="BL467" vm="27951">
        <f ca="1"/>
        <v>200.45</v>
      </c>
      <c r="BM467" vm="18046">
        <f ca="1"/>
        <v>184.46</v>
      </c>
      <c r="BN467" vm="27952">
        <f ca="1"/>
        <v>176.7</v>
      </c>
      <c r="BO467" vm="24979">
        <f ca="1"/>
        <v>175.38</v>
      </c>
      <c r="BP467" vm="25020">
        <f ca="1"/>
        <v>185.56</v>
      </c>
      <c r="BQ467" vm="22219">
        <f ca="1"/>
        <v>177.02</v>
      </c>
      <c r="BR467" vm="23603">
        <f ca="1"/>
        <v>173.42</v>
      </c>
      <c r="BS467" vm="27953">
        <f ca="1"/>
        <v>161.22</v>
      </c>
      <c r="BT467" vm="8504">
        <f ca="1"/>
        <v>154.07</v>
      </c>
      <c r="BU467" vm="9132">
        <f ca="1"/>
        <v>181</v>
      </c>
      <c r="BV467" vm="8898">
        <f ca="1"/>
        <v>165.88</v>
      </c>
      <c r="BW467" vm="27954">
        <f ca="1"/>
        <v>177.72</v>
      </c>
      <c r="BX467" vm="22190">
        <f ca="1"/>
        <v>163.34</v>
      </c>
      <c r="BY467" vm="27955">
        <f ca="1"/>
        <v>162</v>
      </c>
      <c r="BZ467" vm="17070">
        <f ca="1"/>
        <v>153.74</v>
      </c>
      <c r="CA467" vm="21749">
        <f ca="1"/>
        <v>119.51</v>
      </c>
      <c r="CB467" vm="18116">
        <f ca="1"/>
        <v>124.53</v>
      </c>
      <c r="CC467" vm="2078">
        <f ca="1"/>
        <v>122.53</v>
      </c>
      <c r="CD467" vm="27956">
        <f ca="1"/>
        <v>132.72999999999999</v>
      </c>
      <c r="CE467" vm="7232">
        <f ca="1"/>
        <v>122.56</v>
      </c>
      <c r="CF467" vm="27957">
        <f ca="1"/>
        <v>109</v>
      </c>
      <c r="CG467" vm="17150">
        <f ca="1"/>
        <v>118.48</v>
      </c>
      <c r="CH467" vm="16306">
        <f ca="1"/>
        <v>105.69</v>
      </c>
      <c r="CI467" vm="10367">
        <f ca="1"/>
        <v>104.13</v>
      </c>
      <c r="CJ467" vm="18206">
        <f ca="1"/>
        <v>113.23</v>
      </c>
      <c r="CK467" vm="16311">
        <f ca="1"/>
        <v>109.55</v>
      </c>
      <c r="CL467" vm="9582">
        <f ca="1"/>
        <v>119.3</v>
      </c>
      <c r="CM467" vm="27958">
        <f ca="1"/>
        <v>124.29</v>
      </c>
      <c r="CN467" vm="2092">
        <f ca="1"/>
        <v>137.72999999999999</v>
      </c>
      <c r="CO467" vm="27959">
        <f ca="1"/>
        <v>147.16</v>
      </c>
      <c r="CP467" vm="27960">
        <f ca="1"/>
        <v>152.94</v>
      </c>
      <c r="CQ467" vm="22305">
        <f ca="1"/>
        <v>142.19999999999999</v>
      </c>
      <c r="CR467" vm="27961">
        <f ca="1"/>
        <v>140.38999999999999</v>
      </c>
      <c r="CS467" vm="27962">
        <f ca="1"/>
        <v>133.75</v>
      </c>
      <c r="CT467" vm="27963">
        <f ca="1"/>
        <v>158.19999999999999</v>
      </c>
      <c r="CU467" vm="27964">
        <f ca="1"/>
        <v>160.94999999999999</v>
      </c>
      <c r="CV467" vm="1844">
        <f ca="1"/>
        <v>164.93</v>
      </c>
      <c r="CW467" vm="3854">
        <f ca="1"/>
        <v>146.93</v>
      </c>
      <c r="CX467" vm="2561">
        <f ca="1"/>
        <v>148.49</v>
      </c>
      <c r="CY467" vm="2576">
        <f ca="1"/>
        <v>142.81</v>
      </c>
      <c r="CZ467" vm="27965">
        <f ca="1"/>
        <v>160.36000000000001</v>
      </c>
      <c r="DA467" vm="14425">
        <f ca="1"/>
        <v>155.49</v>
      </c>
      <c r="DB467" vm="27966">
        <f ca="1"/>
        <v>150.53</v>
      </c>
      <c r="DC467" vm="27967">
        <f ca="1"/>
        <v>161.71</v>
      </c>
      <c r="DD467" vm="9698">
        <f ca="1"/>
        <v>153.71</v>
      </c>
      <c r="DE467" vm="22252">
        <f ca="1"/>
        <v>161.72</v>
      </c>
      <c r="DF467" vm="9140">
        <f ca="1"/>
        <v>188.38</v>
      </c>
      <c r="DG467" vm="6095">
        <f ca="1"/>
        <v>184.08</v>
      </c>
    </row>
    <row r="468" spans="2:111" x14ac:dyDescent="0.55000000000000004">
      <c r="B468" t="e" vm="27968">
        <v>#VALUE!</v>
      </c>
      <c r="C468" t="str" cm="1">
        <f t="array" aca="1" ref="C468" ca="1">_FV(B468,"Industry")</f>
        <v>Software &amp; IT Services</v>
      </c>
      <c r="D468" cm="1" vm="27530">
        <f t="array" aca="1" ref="D468:DG468" ca="1">IFERROR(TRANSPOSE(_xlfn.STOCKHISTORY(B468,$B$1,$C$1,2,0,1)),"")</f>
        <v>157.06</v>
      </c>
      <c r="E468" vm="19637">
        <f ca="1"/>
        <v>120.32</v>
      </c>
      <c r="F468" vm="6079">
        <f ca="1"/>
        <v>128.61000000000001</v>
      </c>
      <c r="G468" vm="25278">
        <f ca="1"/>
        <v>146.41</v>
      </c>
      <c r="H468" vm="21069">
        <f ca="1"/>
        <v>153.29</v>
      </c>
      <c r="I468" vm="20753">
        <f ca="1"/>
        <v>166.71</v>
      </c>
      <c r="J468" vm="27969">
        <f ca="1"/>
        <v>163.02000000000001</v>
      </c>
      <c r="K468" vm="27970">
        <f ca="1"/>
        <v>163.95</v>
      </c>
      <c r="L468" vm="27971">
        <f ca="1"/>
        <v>171.23</v>
      </c>
      <c r="M468" vm="27972">
        <f ca="1"/>
        <v>160.4</v>
      </c>
      <c r="N468" vm="15716">
        <f ca="1"/>
        <v>148.9</v>
      </c>
      <c r="O468" vm="22212">
        <f ca="1"/>
        <v>142.77000000000001</v>
      </c>
      <c r="P468" vm="27973">
        <f ca="1"/>
        <v>146.02000000000001</v>
      </c>
      <c r="Q468" vm="13232">
        <f ca="1"/>
        <v>151.65</v>
      </c>
      <c r="R468" vm="27974">
        <f ca="1"/>
        <v>154.56</v>
      </c>
      <c r="S468" vm="26753">
        <f ca="1"/>
        <v>163.59</v>
      </c>
      <c r="T468" vm="26195">
        <f ca="1"/>
        <v>170.88</v>
      </c>
      <c r="U468" vm="27360">
        <f ca="1"/>
        <v>175.67</v>
      </c>
      <c r="V468" vm="22728">
        <f ca="1"/>
        <v>171.81</v>
      </c>
      <c r="W468" vm="27975">
        <f ca="1"/>
        <v>172.8</v>
      </c>
      <c r="X468" vm="13134">
        <f ca="1"/>
        <v>174.32</v>
      </c>
      <c r="Y468" vm="27976">
        <f ca="1"/>
        <v>177.29</v>
      </c>
      <c r="Z468" vm="27977">
        <f ca="1"/>
        <v>182.92</v>
      </c>
      <c r="AA468" vm="23797">
        <f ca="1"/>
        <v>177.05</v>
      </c>
      <c r="AB468" vm="27978">
        <f ca="1"/>
        <v>201.51</v>
      </c>
      <c r="AC468" vm="21097">
        <f ca="1"/>
        <v>203.11</v>
      </c>
      <c r="AD468" vm="19980">
        <f ca="1"/>
        <v>210.96</v>
      </c>
      <c r="AE468" vm="27979">
        <f ca="1"/>
        <v>218.92</v>
      </c>
      <c r="AF468" vm="27980">
        <f ca="1"/>
        <v>231.62</v>
      </c>
      <c r="AG468" vm="27981">
        <f ca="1"/>
        <v>222.1</v>
      </c>
      <c r="AH468" vm="27982">
        <f ca="1"/>
        <v>224.99</v>
      </c>
      <c r="AI468" vm="27983">
        <f ca="1"/>
        <v>246.95</v>
      </c>
      <c r="AJ468" vm="27984">
        <f ca="1"/>
        <v>245.06</v>
      </c>
      <c r="AK468" vm="1904">
        <f ca="1"/>
        <v>211.66</v>
      </c>
      <c r="AL468" vm="13576">
        <f ca="1"/>
        <v>192.76</v>
      </c>
      <c r="AM468" vm="16175">
        <f ca="1"/>
        <v>185.82</v>
      </c>
      <c r="AN468" vm="2620">
        <f ca="1"/>
        <v>189.19</v>
      </c>
      <c r="AO468" vm="27985">
        <f ca="1"/>
        <v>204.79</v>
      </c>
      <c r="AP468" vm="2302">
        <f ca="1"/>
        <v>204.4</v>
      </c>
      <c r="AQ468" vm="8528">
        <f ca="1"/>
        <v>231.91</v>
      </c>
      <c r="AR468" vm="27986">
        <f ca="1"/>
        <v>213.35</v>
      </c>
      <c r="AS468" vm="27987">
        <f ca="1"/>
        <v>216.02</v>
      </c>
      <c r="AT468" vm="27988">
        <f ca="1"/>
        <v>233.35</v>
      </c>
      <c r="AU468" vm="27989">
        <f ca="1"/>
        <v>256.54000000000002</v>
      </c>
      <c r="AV468" vm="26828">
        <f ca="1"/>
        <v>262.5</v>
      </c>
      <c r="AW468" vm="13253">
        <f ca="1"/>
        <v>268.52</v>
      </c>
      <c r="AX468" vm="27990">
        <f ca="1"/>
        <v>290.17</v>
      </c>
      <c r="AY468" vm="27991">
        <f ca="1"/>
        <v>300.02</v>
      </c>
      <c r="AZ468" vm="27992">
        <f ca="1"/>
        <v>323.68</v>
      </c>
      <c r="BA468" vm="27993">
        <f ca="1"/>
        <v>313.35000000000002</v>
      </c>
      <c r="BB468" vm="27994">
        <f ca="1"/>
        <v>296.56</v>
      </c>
      <c r="BC468" vm="27995">
        <f ca="1"/>
        <v>320.69</v>
      </c>
      <c r="BD468" vm="27996">
        <f ca="1"/>
        <v>375.31</v>
      </c>
      <c r="BE468" vm="27997">
        <f ca="1"/>
        <v>346.88</v>
      </c>
      <c r="BF468" vm="27998">
        <f ca="1"/>
        <v>357.25</v>
      </c>
      <c r="BG468" vm="27999">
        <f ca="1"/>
        <v>345.31</v>
      </c>
      <c r="BH468" vm="28000">
        <f ca="1"/>
        <v>348.56</v>
      </c>
      <c r="BI468" vm="28001">
        <f ca="1"/>
        <v>384.38</v>
      </c>
      <c r="BJ468" vm="28002">
        <f ca="1"/>
        <v>427.6</v>
      </c>
      <c r="BK468" vm="28003">
        <f ca="1"/>
        <v>436.52</v>
      </c>
      <c r="BL468" vm="28004">
        <f ca="1"/>
        <v>422.79</v>
      </c>
      <c r="BM468" vm="28005">
        <f ca="1"/>
        <v>463.42</v>
      </c>
      <c r="BN468" vm="28006">
        <f ca="1"/>
        <v>424.53</v>
      </c>
      <c r="BO468" vm="28007">
        <f ca="1"/>
        <v>424.86</v>
      </c>
      <c r="BP468" vm="28008">
        <f ca="1"/>
        <v>403.16</v>
      </c>
      <c r="BQ468" vm="28009">
        <f ca="1"/>
        <v>452.37</v>
      </c>
      <c r="BR468" vm="28010">
        <f ca="1"/>
        <v>492.64</v>
      </c>
      <c r="BS468" vm="28011">
        <f ca="1"/>
        <v>485.7</v>
      </c>
      <c r="BT468" vm="28012">
        <f ca="1"/>
        <v>458.65</v>
      </c>
      <c r="BU468" vm="28013">
        <f ca="1"/>
        <v>543.22</v>
      </c>
      <c r="BV468" vm="28014">
        <f ca="1"/>
        <v>518.98</v>
      </c>
      <c r="BW468" vm="28015">
        <f ca="1"/>
        <v>537.95000000000005</v>
      </c>
      <c r="BX468" vm="28016">
        <f ca="1"/>
        <v>473.8</v>
      </c>
      <c r="BY468" vm="28017">
        <f ca="1"/>
        <v>428.26</v>
      </c>
      <c r="BZ468" vm="28018">
        <f ca="1"/>
        <v>444.89</v>
      </c>
      <c r="CA468" vm="28019">
        <f ca="1"/>
        <v>394.71</v>
      </c>
      <c r="CB468" vm="28020">
        <f ca="1"/>
        <v>355.82</v>
      </c>
      <c r="CC468" vm="28021">
        <f ca="1"/>
        <v>332.48</v>
      </c>
      <c r="CD468" vm="28022">
        <f ca="1"/>
        <v>399</v>
      </c>
      <c r="CE468" vm="15397">
        <f ca="1"/>
        <v>371.51</v>
      </c>
      <c r="CF468" vm="28023">
        <f ca="1"/>
        <v>347.5</v>
      </c>
      <c r="CG468" vm="28024">
        <f ca="1"/>
        <v>323.33</v>
      </c>
      <c r="CH468" vm="28025">
        <f ca="1"/>
        <v>342.74</v>
      </c>
      <c r="CI468" vm="28026">
        <f ca="1"/>
        <v>322.41000000000003</v>
      </c>
      <c r="CJ468" vm="28027">
        <f ca="1"/>
        <v>322.77</v>
      </c>
      <c r="CK468" vm="23508">
        <f ca="1"/>
        <v>321.25</v>
      </c>
      <c r="CL468" vm="28028">
        <f ca="1"/>
        <v>354.64</v>
      </c>
      <c r="CM468" vm="28029">
        <f ca="1"/>
        <v>379.03</v>
      </c>
      <c r="CN468" vm="28030">
        <f ca="1"/>
        <v>396.96</v>
      </c>
      <c r="CO468" vm="28031">
        <f ca="1"/>
        <v>416.47</v>
      </c>
      <c r="CP468" vm="28032">
        <f ca="1"/>
        <v>396.63</v>
      </c>
      <c r="CQ468" vm="28033">
        <f ca="1"/>
        <v>398.43</v>
      </c>
      <c r="CR468" vm="28034">
        <f ca="1"/>
        <v>386.14</v>
      </c>
      <c r="CS468" vm="28035">
        <f ca="1"/>
        <v>372.9</v>
      </c>
      <c r="CT468" vm="28036">
        <f ca="1"/>
        <v>408.84</v>
      </c>
      <c r="CU468" vm="28037">
        <f ca="1"/>
        <v>418.12</v>
      </c>
      <c r="CV468" vm="28038">
        <f ca="1"/>
        <v>422.75</v>
      </c>
      <c r="CW468" vm="28039">
        <f ca="1"/>
        <v>437.14</v>
      </c>
      <c r="CX468" vm="28040">
        <f ca="1"/>
        <v>425.01</v>
      </c>
      <c r="CY468" vm="28041">
        <f ca="1"/>
        <v>461.55</v>
      </c>
      <c r="CZ468" vm="23529">
        <f ca="1"/>
        <v>480.36</v>
      </c>
      <c r="DA468" vm="28042">
        <f ca="1"/>
        <v>502.78</v>
      </c>
      <c r="DB468" vm="28043">
        <f ca="1"/>
        <v>568.11</v>
      </c>
      <c r="DC468" vm="28044">
        <f ca="1"/>
        <v>587.87</v>
      </c>
      <c r="DD468" vm="28045">
        <f ca="1"/>
        <v>583.72</v>
      </c>
      <c r="DE468" vm="28046">
        <f ca="1"/>
        <v>605.59</v>
      </c>
      <c r="DF468" vm="28047">
        <f ca="1"/>
        <v>629.16999999999996</v>
      </c>
      <c r="DG468" vm="28048">
        <f ca="1"/>
        <v>576.64</v>
      </c>
    </row>
    <row r="469" spans="2:111" x14ac:dyDescent="0.55000000000000004">
      <c r="B469" t="e" vm="28049">
        <v>#VALUE!</v>
      </c>
      <c r="C469" t="str" cm="1">
        <f t="array" aca="1" ref="C469" ca="1">_FV(B469,"Industry")</f>
        <v>Software &amp; IT Services</v>
      </c>
      <c r="D469" cm="1" vm="3358">
        <f t="array" aca="1" ref="D469:DG469" ca="1">IFERROR(TRANSPOSE(_xlfn.STOCKHISTORY(B469,$B$1,$C$1,2,0,1)),"")</f>
        <v>30.49</v>
      </c>
      <c r="E469" vm="11549">
        <f ca="1"/>
        <v>31.35</v>
      </c>
      <c r="F469" vm="10818">
        <f ca="1"/>
        <v>32.33</v>
      </c>
      <c r="G469" vm="4571">
        <f ca="1"/>
        <v>30.37</v>
      </c>
      <c r="H469" vm="13116">
        <f ca="1"/>
        <v>32.53</v>
      </c>
      <c r="I469" vm="6875">
        <f ca="1"/>
        <v>31.19</v>
      </c>
      <c r="J469" vm="3300">
        <f ca="1"/>
        <v>29.92</v>
      </c>
      <c r="K469" vm="28050">
        <f ca="1"/>
        <v>32.380000000000003</v>
      </c>
      <c r="L469" vm="2454">
        <f ca="1"/>
        <v>34.53</v>
      </c>
      <c r="M469" vm="19869">
        <f ca="1"/>
        <v>35.79</v>
      </c>
      <c r="N469" vm="8128">
        <f ca="1"/>
        <v>35.340000000000003</v>
      </c>
      <c r="O469" vm="25032">
        <f ca="1"/>
        <v>34.950000000000003</v>
      </c>
      <c r="P469" vm="6925">
        <f ca="1"/>
        <v>35.729999999999997</v>
      </c>
      <c r="Q469" vm="22450">
        <f ca="1"/>
        <v>36.85</v>
      </c>
      <c r="R469" vm="5077">
        <f ca="1"/>
        <v>37.9</v>
      </c>
      <c r="S469" vm="24397">
        <f ca="1"/>
        <v>38.92</v>
      </c>
      <c r="T469" vm="6537">
        <f ca="1"/>
        <v>41.14</v>
      </c>
      <c r="U469" vm="7304">
        <f ca="1"/>
        <v>42.42</v>
      </c>
      <c r="V469" vm="2465">
        <f ca="1"/>
        <v>42.98</v>
      </c>
      <c r="W469" vm="17561">
        <f ca="1"/>
        <v>44.82</v>
      </c>
      <c r="X469" vm="6543">
        <f ca="1"/>
        <v>43.51</v>
      </c>
      <c r="Y469" vm="25352">
        <f ca="1"/>
        <v>46.7</v>
      </c>
      <c r="Z469" vm="7045">
        <f ca="1"/>
        <v>48.65</v>
      </c>
      <c r="AA469" vm="10061">
        <f ca="1"/>
        <v>50.28</v>
      </c>
      <c r="AB469" vm="10489">
        <f ca="1"/>
        <v>55.23</v>
      </c>
      <c r="AC469" vm="17405">
        <f ca="1"/>
        <v>59.81</v>
      </c>
      <c r="AD469" vm="23924">
        <f ca="1"/>
        <v>61.42</v>
      </c>
      <c r="AE469" vm="8023">
        <f ca="1"/>
        <v>64.56</v>
      </c>
      <c r="AF469" vm="15945">
        <f ca="1"/>
        <v>71.59</v>
      </c>
      <c r="AG469" vm="3968">
        <f ca="1"/>
        <v>70.599999999999994</v>
      </c>
      <c r="AH469" vm="23563">
        <f ca="1"/>
        <v>73.62</v>
      </c>
      <c r="AI469" vm="11075">
        <f ca="1"/>
        <v>81.459999999999994</v>
      </c>
      <c r="AJ469" vm="7458">
        <f ca="1"/>
        <v>83.39</v>
      </c>
      <c r="AK469" vm="5235">
        <f ca="1"/>
        <v>73.17</v>
      </c>
      <c r="AL469" vm="28051">
        <f ca="1"/>
        <v>65.260000000000005</v>
      </c>
      <c r="AM469" vm="3759">
        <f ca="1"/>
        <v>65.62</v>
      </c>
      <c r="AN469" vm="6311">
        <f ca="1"/>
        <v>68.63</v>
      </c>
      <c r="AO469" vm="28052">
        <f ca="1"/>
        <v>74.650000000000006</v>
      </c>
      <c r="AP469" vm="7209">
        <f ca="1"/>
        <v>75.19</v>
      </c>
      <c r="AQ469" vm="11962">
        <f ca="1"/>
        <v>81.5</v>
      </c>
      <c r="AR469" vm="14302">
        <f ca="1"/>
        <v>74.400000000000006</v>
      </c>
      <c r="AS469" vm="8057">
        <f ca="1"/>
        <v>70.150000000000006</v>
      </c>
      <c r="AT469" vm="16345">
        <f ca="1"/>
        <v>73.38</v>
      </c>
      <c r="AU469" vm="17335">
        <f ca="1"/>
        <v>63.34</v>
      </c>
      <c r="AV469" vm="9444">
        <f ca="1"/>
        <v>65.98</v>
      </c>
      <c r="AW469" vm="10394">
        <f ca="1"/>
        <v>65.03</v>
      </c>
      <c r="AX469" vm="28053">
        <f ca="1"/>
        <v>66.38</v>
      </c>
      <c r="AY469" vm="11752">
        <f ca="1"/>
        <v>67.92</v>
      </c>
      <c r="AZ469" vm="11072">
        <f ca="1"/>
        <v>67.209999999999994</v>
      </c>
      <c r="BA469" vm="9964">
        <f ca="1"/>
        <v>69.98</v>
      </c>
      <c r="BB469" vm="11175">
        <f ca="1"/>
        <v>57.11</v>
      </c>
      <c r="BC469" vm="7445">
        <f ca="1"/>
        <v>69.430000000000007</v>
      </c>
      <c r="BD469" vm="14282">
        <f ca="1"/>
        <v>77.25</v>
      </c>
      <c r="BE469" vm="17391">
        <f ca="1"/>
        <v>73.33</v>
      </c>
      <c r="BF469" vm="10032">
        <f ca="1"/>
        <v>70.28</v>
      </c>
      <c r="BG469" vm="11312">
        <f ca="1"/>
        <v>83.68</v>
      </c>
      <c r="BH469" vm="20731">
        <f ca="1"/>
        <v>75.97</v>
      </c>
      <c r="BI469" vm="18515">
        <f ca="1"/>
        <v>70.739999999999995</v>
      </c>
      <c r="BJ469" vm="12033">
        <f ca="1"/>
        <v>79.540000000000006</v>
      </c>
      <c r="BK469" vm="6974">
        <f ca="1"/>
        <v>82.95</v>
      </c>
      <c r="BL469" vm="28054">
        <f ca="1"/>
        <v>78.58</v>
      </c>
      <c r="BM469" vm="7454">
        <f ca="1"/>
        <v>81.12</v>
      </c>
      <c r="BN469" vm="9859">
        <f ca="1"/>
        <v>77.62</v>
      </c>
      <c r="BO469" vm="9647">
        <f ca="1"/>
        <v>86.82</v>
      </c>
      <c r="BP469" vm="16355">
        <f ca="1"/>
        <v>80.959999999999994</v>
      </c>
      <c r="BQ469" vm="2912">
        <f ca="1"/>
        <v>86.96</v>
      </c>
      <c r="BR469" vm="8145">
        <f ca="1"/>
        <v>83.85</v>
      </c>
      <c r="BS469" vm="15101">
        <f ca="1"/>
        <v>73.31</v>
      </c>
      <c r="BT469" vm="17725">
        <f ca="1"/>
        <v>69.7</v>
      </c>
      <c r="BU469" vm="22182">
        <f ca="1"/>
        <v>69.17</v>
      </c>
      <c r="BV469" vm="25399">
        <f ca="1"/>
        <v>70.17</v>
      </c>
      <c r="BW469" vm="15890">
        <f ca="1"/>
        <v>84.86</v>
      </c>
      <c r="BX469" vm="12697">
        <f ca="1"/>
        <v>75.709999999999994</v>
      </c>
      <c r="BY469" vm="2911">
        <f ca="1"/>
        <v>83.41</v>
      </c>
      <c r="BZ469" vm="6329">
        <f ca="1"/>
        <v>83.7</v>
      </c>
      <c r="CA469" vm="15503">
        <f ca="1"/>
        <v>80.81</v>
      </c>
      <c r="CB469" vm="6300">
        <f ca="1"/>
        <v>75.05</v>
      </c>
      <c r="CC469" vm="28055">
        <f ca="1"/>
        <v>69.56</v>
      </c>
      <c r="CD469" vm="11076">
        <f ca="1"/>
        <v>74.180000000000007</v>
      </c>
      <c r="CE469" vm="9633">
        <f ca="1"/>
        <v>75.819999999999993</v>
      </c>
      <c r="CF469" vm="9966">
        <f ca="1"/>
        <v>70.88</v>
      </c>
      <c r="CG469" vm="20697">
        <f ca="1"/>
        <v>80.400000000000006</v>
      </c>
      <c r="CH469" vm="2794">
        <f ca="1"/>
        <v>79.13</v>
      </c>
      <c r="CI469" vm="11913">
        <f ca="1"/>
        <v>74.819999999999993</v>
      </c>
      <c r="CJ469" vm="14060">
        <f ca="1"/>
        <v>82.13</v>
      </c>
      <c r="CK469" vm="12697">
        <f ca="1"/>
        <v>75.709999999999994</v>
      </c>
      <c r="CL469" vm="14096">
        <f ca="1"/>
        <v>77.72</v>
      </c>
      <c r="CM469" vm="27782">
        <f ca="1"/>
        <v>75.680000000000007</v>
      </c>
      <c r="CN469" vm="16345">
        <f ca="1"/>
        <v>73.38</v>
      </c>
      <c r="CO469" vm="3992">
        <f ca="1"/>
        <v>75.13</v>
      </c>
      <c r="CP469" vm="6763">
        <f ca="1"/>
        <v>77.09</v>
      </c>
      <c r="CQ469" vm="9830">
        <f ca="1"/>
        <v>72.510000000000005</v>
      </c>
      <c r="CR469" vm="13408">
        <f ca="1"/>
        <v>74.48</v>
      </c>
      <c r="CS469" vm="8004">
        <f ca="1"/>
        <v>73.23</v>
      </c>
      <c r="CT469" vm="28056">
        <f ca="1"/>
        <v>100.06</v>
      </c>
      <c r="CU469" vm="19684">
        <f ca="1"/>
        <v>106.16</v>
      </c>
      <c r="CV469" vm="11596">
        <f ca="1"/>
        <v>106.66</v>
      </c>
      <c r="CW469" vm="13545">
        <f ca="1"/>
        <v>114.15</v>
      </c>
      <c r="CX469" vm="28057">
        <f ca="1"/>
        <v>118.68</v>
      </c>
      <c r="CY469" vm="28058">
        <f ca="1"/>
        <v>122.38</v>
      </c>
      <c r="CZ469" vm="7522">
        <f ca="1"/>
        <v>139.63</v>
      </c>
      <c r="DA469" vm="16162">
        <f ca="1"/>
        <v>139.71</v>
      </c>
      <c r="DB469" vm="28059">
        <f ca="1"/>
        <v>145.44999999999999</v>
      </c>
      <c r="DC469" vm="28060">
        <f ca="1"/>
        <v>167.41</v>
      </c>
      <c r="DD469" vm="6089">
        <f ca="1"/>
        <v>156.78</v>
      </c>
      <c r="DE469" vm="17845">
        <f ca="1"/>
        <v>166.8</v>
      </c>
      <c r="DF469" vm="16745">
        <f ca="1"/>
        <v>197.57</v>
      </c>
      <c r="DG469" vm="23220">
        <f ca="1"/>
        <v>197.37</v>
      </c>
    </row>
    <row r="470" spans="2:111" x14ac:dyDescent="0.55000000000000004">
      <c r="B470" t="e" vm="28061">
        <v>#VALUE!</v>
      </c>
      <c r="C470" t="str" cm="1">
        <f t="array" aca="1" ref="C470" ca="1">_FV(B470,"Industry")</f>
        <v>Software &amp; IT Services</v>
      </c>
      <c r="D470" cm="1" vm="28062">
        <f t="array" aca="1" ref="D470:DG470" ca="1">IFERROR(TRANSPOSE(_xlfn.STOCKHISTORY(B470,$B$1,$C$1,2,0,1)),"")</f>
        <v>33.949800000000003</v>
      </c>
      <c r="E470" vm="28063">
        <f ca="1"/>
        <v>31.815100000000001</v>
      </c>
      <c r="F470" vm="28064">
        <f ca="1"/>
        <v>37.041499999999999</v>
      </c>
      <c r="G470" vm="28065">
        <f ca="1"/>
        <v>36.518900000000002</v>
      </c>
      <c r="H470" vm="28066">
        <f ca="1"/>
        <v>36.3643</v>
      </c>
      <c r="I470" vm="28067">
        <f ca="1"/>
        <v>35.238</v>
      </c>
      <c r="J470" vm="28068">
        <f ca="1"/>
        <v>36.813299999999998</v>
      </c>
      <c r="K470" vm="7301">
        <f ca="1"/>
        <v>40.51</v>
      </c>
      <c r="L470" vm="3645">
        <f ca="1"/>
        <v>43.28</v>
      </c>
      <c r="M470" vm="4680">
        <f ca="1"/>
        <v>41.57</v>
      </c>
      <c r="N470" vm="3892">
        <f ca="1"/>
        <v>51.2</v>
      </c>
      <c r="O470" vm="2003">
        <f ca="1"/>
        <v>51.14</v>
      </c>
      <c r="P470" vm="3404">
        <f ca="1"/>
        <v>48.32</v>
      </c>
      <c r="Q470" vm="24712">
        <f ca="1"/>
        <v>53.3</v>
      </c>
      <c r="R470" vm="2003">
        <f ca="1"/>
        <v>51.14</v>
      </c>
      <c r="S470" vm="6918">
        <f ca="1"/>
        <v>52.66</v>
      </c>
      <c r="T470" vm="8070">
        <f ca="1"/>
        <v>55.56</v>
      </c>
      <c r="U470" vm="3599">
        <f ca="1"/>
        <v>51.69</v>
      </c>
      <c r="V470" vm="12687">
        <f ca="1"/>
        <v>53.44</v>
      </c>
      <c r="W470" vm="3911">
        <f ca="1"/>
        <v>58.32</v>
      </c>
      <c r="X470" vm="3171">
        <f ca="1"/>
        <v>59.22</v>
      </c>
      <c r="Y470" vm="6471">
        <f ca="1"/>
        <v>62.52</v>
      </c>
      <c r="Z470" vm="9451">
        <f ca="1"/>
        <v>63.57</v>
      </c>
      <c r="AA470" vm="9952">
        <f ca="1"/>
        <v>64.569999999999993</v>
      </c>
      <c r="AB470" vm="12795">
        <f ca="1"/>
        <v>66.599999999999994</v>
      </c>
      <c r="AC470" vm="11692">
        <f ca="1"/>
        <v>63.31</v>
      </c>
      <c r="AD470" vm="21696">
        <f ca="1"/>
        <v>65.400000000000006</v>
      </c>
      <c r="AE470" vm="15140">
        <f ca="1"/>
        <v>64.23</v>
      </c>
      <c r="AF470" vm="7870">
        <f ca="1"/>
        <v>60.06</v>
      </c>
      <c r="AG470" vm="17403">
        <f ca="1"/>
        <v>59</v>
      </c>
      <c r="AH470" vm="6231">
        <f ca="1"/>
        <v>68.42</v>
      </c>
      <c r="AI470" vm="2069">
        <f ca="1"/>
        <v>70.77</v>
      </c>
      <c r="AJ470" vm="19168">
        <f ca="1"/>
        <v>69.16</v>
      </c>
      <c r="AK470" vm="13405">
        <f ca="1"/>
        <v>64.78</v>
      </c>
      <c r="AL470" vm="7443">
        <f ca="1"/>
        <v>63</v>
      </c>
      <c r="AM470" vm="5129">
        <f ca="1"/>
        <v>52.72</v>
      </c>
      <c r="AN470" vm="10969">
        <f ca="1"/>
        <v>58</v>
      </c>
      <c r="AO470" vm="10404">
        <f ca="1"/>
        <v>64.59</v>
      </c>
      <c r="AP470" vm="24714">
        <f ca="1"/>
        <v>64.09</v>
      </c>
      <c r="AQ470" vm="9758">
        <f ca="1"/>
        <v>73.48</v>
      </c>
      <c r="AR470" vm="5114">
        <f ca="1"/>
        <v>75.33</v>
      </c>
      <c r="AS470" vm="17688">
        <f ca="1"/>
        <v>79.849999999999994</v>
      </c>
      <c r="AT470" vm="21229">
        <f ca="1"/>
        <v>82.1</v>
      </c>
      <c r="AU470" vm="17565">
        <f ca="1"/>
        <v>87.36</v>
      </c>
      <c r="AV470" vm="7963">
        <f ca="1"/>
        <v>85.88</v>
      </c>
      <c r="AW470" vm="7014">
        <f ca="1"/>
        <v>86.23</v>
      </c>
      <c r="AX470" vm="19022">
        <f ca="1"/>
        <v>90.84</v>
      </c>
      <c r="AY470" vm="28069">
        <f ca="1"/>
        <v>97.89</v>
      </c>
      <c r="AZ470" vm="15325">
        <f ca="1"/>
        <v>100.47</v>
      </c>
      <c r="BA470" vm="13699">
        <f ca="1"/>
        <v>102.65</v>
      </c>
      <c r="BB470" vm="17648">
        <f ca="1"/>
        <v>91.65</v>
      </c>
      <c r="BC470" vm="22831">
        <f ca="1"/>
        <v>98.81</v>
      </c>
      <c r="BD470" vm="27248">
        <f ca="1"/>
        <v>105.29</v>
      </c>
      <c r="BE470" vm="6861">
        <f ca="1"/>
        <v>93.67</v>
      </c>
      <c r="BF470" vm="14299">
        <f ca="1"/>
        <v>95.16</v>
      </c>
      <c r="BG470" vm="6711">
        <f ca="1"/>
        <v>90.49</v>
      </c>
      <c r="BH470" vm="15222">
        <f ca="1"/>
        <v>89.15</v>
      </c>
      <c r="BI470" vm="6495">
        <f ca="1"/>
        <v>83</v>
      </c>
      <c r="BJ470" vm="20734">
        <f ca="1"/>
        <v>100.7</v>
      </c>
      <c r="BK470" vm="17872">
        <f ca="1"/>
        <v>105.12</v>
      </c>
      <c r="BL470" vm="6378">
        <f ca="1"/>
        <v>106.06</v>
      </c>
      <c r="BM470" vm="27674">
        <f ca="1"/>
        <v>88.45</v>
      </c>
      <c r="BN470" vm="28070">
        <f ca="1"/>
        <v>96.28</v>
      </c>
      <c r="BO470" vm="25232">
        <f ca="1"/>
        <v>101.28</v>
      </c>
      <c r="BP470" vm="12028">
        <f ca="1"/>
        <v>102.75</v>
      </c>
      <c r="BQ470" vm="22146">
        <f ca="1"/>
        <v>101.1</v>
      </c>
      <c r="BR470" vm="18106">
        <f ca="1"/>
        <v>106.42</v>
      </c>
      <c r="BS470" vm="5517">
        <f ca="1"/>
        <v>98.11</v>
      </c>
      <c r="BT470" vm="12022">
        <f ca="1"/>
        <v>96.13</v>
      </c>
      <c r="BU470" vm="22076">
        <f ca="1"/>
        <v>99.98</v>
      </c>
      <c r="BV470" vm="14306">
        <f ca="1"/>
        <v>87.91</v>
      </c>
      <c r="BW470" vm="10332">
        <f ca="1"/>
        <v>88.9</v>
      </c>
      <c r="BX470" vm="19245">
        <f ca="1"/>
        <v>89.45</v>
      </c>
      <c r="BY470" vm="23189">
        <f ca="1"/>
        <v>101.84</v>
      </c>
      <c r="BZ470" vm="5777">
        <f ca="1"/>
        <v>108.02</v>
      </c>
      <c r="CA470" vm="13556">
        <f ca="1"/>
        <v>103.51</v>
      </c>
      <c r="CB470" vm="3245">
        <f ca="1"/>
        <v>104.5</v>
      </c>
      <c r="CC470" vm="16322">
        <f ca="1"/>
        <v>100.71</v>
      </c>
      <c r="CD470" vm="28071">
        <f ca="1"/>
        <v>107</v>
      </c>
      <c r="CE470" vm="21490">
        <f ca="1"/>
        <v>95.05</v>
      </c>
      <c r="CF470" vm="14749">
        <f ca="1"/>
        <v>87.47</v>
      </c>
      <c r="CG470" vm="3514">
        <f ca="1"/>
        <v>101.59</v>
      </c>
      <c r="CH470" vm="6360">
        <f ca="1"/>
        <v>109.33</v>
      </c>
      <c r="CI470" vm="18231">
        <f ca="1"/>
        <v>105.19</v>
      </c>
      <c r="CJ470" vm="4024">
        <f ca="1"/>
        <v>98.84</v>
      </c>
      <c r="CK470" vm="10534">
        <f ca="1"/>
        <v>97.07</v>
      </c>
      <c r="CL470" vm="25363">
        <f ca="1"/>
        <v>92.06</v>
      </c>
      <c r="CM470" vm="27873">
        <f ca="1"/>
        <v>93.26</v>
      </c>
      <c r="CN470" vm="11949">
        <f ca="1"/>
        <v>78.06</v>
      </c>
      <c r="CO470" vm="12199">
        <f ca="1"/>
        <v>88.48</v>
      </c>
      <c r="CP470" vm="17567">
        <f ca="1"/>
        <v>93.53</v>
      </c>
      <c r="CQ470" vm="3486">
        <f ca="1"/>
        <v>97.51</v>
      </c>
      <c r="CR470" vm="24705">
        <f ca="1"/>
        <v>92.16</v>
      </c>
      <c r="CS470" vm="21176">
        <f ca="1"/>
        <v>99.12</v>
      </c>
      <c r="CT470" vm="28072">
        <f ca="1"/>
        <v>107.32</v>
      </c>
      <c r="CU470" vm="18227">
        <f ca="1"/>
        <v>108.24</v>
      </c>
      <c r="CV470" vm="13705">
        <f ca="1"/>
        <v>110.47</v>
      </c>
      <c r="CW470" vm="3830">
        <f ca="1"/>
        <v>127.86</v>
      </c>
      <c r="CX470" vm="4036">
        <f ca="1"/>
        <v>131.09</v>
      </c>
      <c r="CY470" vm="13164">
        <f ca="1"/>
        <v>140.22</v>
      </c>
      <c r="CZ470" vm="28073">
        <f ca="1"/>
        <v>147.05000000000001</v>
      </c>
      <c r="DA470" vm="17359">
        <f ca="1"/>
        <v>145.88</v>
      </c>
      <c r="DB470" vm="22272">
        <f ca="1"/>
        <v>144.4</v>
      </c>
      <c r="DC470" vm="9314">
        <f ca="1"/>
        <v>158.51</v>
      </c>
      <c r="DD470" vm="24976">
        <f ca="1"/>
        <v>163</v>
      </c>
      <c r="DE470" vm="28074">
        <f ca="1"/>
        <v>183.16</v>
      </c>
      <c r="DF470" vm="4863">
        <f ca="1"/>
        <v>165.4</v>
      </c>
      <c r="DG470" vm="5975">
        <f ca="1"/>
        <v>144.06</v>
      </c>
    </row>
    <row r="471" spans="2:111" x14ac:dyDescent="0.55000000000000004">
      <c r="B471" t="e" vm="28075">
        <v>#VALUE!</v>
      </c>
      <c r="C471" t="str" cm="1">
        <f t="array" aca="1" ref="C471" ca="1">_FV(B471,"Industry")</f>
        <v>Software &amp; IT Services</v>
      </c>
      <c r="D471" cm="1" vm="19933">
        <f t="array" aca="1" ref="D471:DG471" ca="1">IFERROR(TRANSPOSE(_xlfn.STOCKHISTORY(B471,$B$1,$C$1,2,0,1)),"")</f>
        <v>29.61</v>
      </c>
      <c r="E471" vm="22411">
        <f ca="1"/>
        <v>30.91</v>
      </c>
      <c r="F471" vm="8784">
        <f ca="1"/>
        <v>33.159999999999997</v>
      </c>
      <c r="G471" vm="2127">
        <f ca="1"/>
        <v>36.46</v>
      </c>
      <c r="H471" vm="14814">
        <f ca="1"/>
        <v>35.74</v>
      </c>
      <c r="I471" vm="4391">
        <f ca="1"/>
        <v>37.58</v>
      </c>
      <c r="J471" vm="10881">
        <f ca="1"/>
        <v>39.729999999999997</v>
      </c>
      <c r="K471" vm="4584">
        <f ca="1"/>
        <v>42.67</v>
      </c>
      <c r="L471" vm="16399">
        <f ca="1"/>
        <v>44.31</v>
      </c>
      <c r="M471" vm="22582">
        <f ca="1"/>
        <v>47.44</v>
      </c>
      <c r="N471" vm="17159">
        <f ca="1"/>
        <v>48.71</v>
      </c>
      <c r="O471" vm="12141">
        <f ca="1"/>
        <v>46.27</v>
      </c>
      <c r="P471" vm="18350">
        <f ca="1"/>
        <v>52.57</v>
      </c>
      <c r="Q471" vm="8065">
        <f ca="1"/>
        <v>53.89</v>
      </c>
      <c r="R471" vm="24413">
        <f ca="1"/>
        <v>52.55</v>
      </c>
      <c r="S471" vm="18130">
        <f ca="1"/>
        <v>54.05</v>
      </c>
      <c r="T471" vm="17091">
        <f ca="1"/>
        <v>57.58</v>
      </c>
      <c r="U471" vm="12166">
        <f ca="1"/>
        <v>55.12</v>
      </c>
      <c r="V471" vm="3878">
        <f ca="1"/>
        <v>55.19</v>
      </c>
      <c r="W471" vm="5029">
        <f ca="1"/>
        <v>56</v>
      </c>
      <c r="X471" vm="18352">
        <f ca="1"/>
        <v>56.28</v>
      </c>
      <c r="Y471" vm="11969">
        <f ca="1"/>
        <v>66.45</v>
      </c>
      <c r="Z471" vm="2048">
        <f ca="1"/>
        <v>63.68</v>
      </c>
      <c r="AA471" vm="10082">
        <f ca="1"/>
        <v>60.77</v>
      </c>
      <c r="AB471" vm="23944">
        <f ca="1"/>
        <v>72.680000000000007</v>
      </c>
      <c r="AC471" vm="12615">
        <f ca="1"/>
        <v>73.760000000000005</v>
      </c>
      <c r="AD471" vm="7877">
        <f ca="1"/>
        <v>78.010000000000005</v>
      </c>
      <c r="AE471" vm="24702">
        <f ca="1"/>
        <v>82.35</v>
      </c>
      <c r="AF471" vm="28076">
        <f ca="1"/>
        <v>86.24</v>
      </c>
      <c r="AG471" vm="9465">
        <f ca="1"/>
        <v>93.81</v>
      </c>
      <c r="AH471" vm="18098">
        <f ca="1"/>
        <v>91.91</v>
      </c>
      <c r="AI471" vm="28077">
        <f ca="1"/>
        <v>99.94</v>
      </c>
      <c r="AJ471" vm="28078">
        <f ca="1"/>
        <v>106.19</v>
      </c>
      <c r="AK471" vm="28079">
        <f ca="1"/>
        <v>82.41</v>
      </c>
      <c r="AL471" vm="28080">
        <f ca="1"/>
        <v>86.49</v>
      </c>
      <c r="AM471" vm="21418">
        <f ca="1"/>
        <v>82.9</v>
      </c>
      <c r="AN471" vm="2806">
        <f ca="1"/>
        <v>84.79</v>
      </c>
      <c r="AO471" vm="6486">
        <f ca="1"/>
        <v>92.82</v>
      </c>
      <c r="AP471" vm="3779">
        <f ca="1"/>
        <v>92.18</v>
      </c>
      <c r="AQ471" vm="10336">
        <f ca="1"/>
        <v>90.47</v>
      </c>
      <c r="AR471" vm="13216">
        <f ca="1"/>
        <v>84.06</v>
      </c>
      <c r="AS471" vm="7859">
        <f ca="1"/>
        <v>89.76</v>
      </c>
      <c r="AT471" vm="8022">
        <f ca="1"/>
        <v>67.78</v>
      </c>
      <c r="AU471" vm="11968">
        <f ca="1"/>
        <v>65.47</v>
      </c>
      <c r="AV471" vm="10030">
        <f ca="1"/>
        <v>68.180000000000007</v>
      </c>
      <c r="AW471" vm="7449">
        <f ca="1"/>
        <v>66.91</v>
      </c>
      <c r="AX471" vm="6306">
        <f ca="1"/>
        <v>76.599999999999994</v>
      </c>
      <c r="AY471" vm="9923">
        <f ca="1"/>
        <v>74.89</v>
      </c>
      <c r="AZ471" vm="8949">
        <f ca="1"/>
        <v>83.12</v>
      </c>
      <c r="BA471" vm="9640">
        <f ca="1"/>
        <v>75.55</v>
      </c>
      <c r="BB471" vm="5174">
        <f ca="1"/>
        <v>61.21</v>
      </c>
      <c r="BC471" vm="2200">
        <f ca="1"/>
        <v>69.25</v>
      </c>
      <c r="BD471" vm="3474">
        <f ca="1"/>
        <v>76.38</v>
      </c>
      <c r="BE471" vm="9072">
        <f ca="1"/>
        <v>77.790000000000006</v>
      </c>
      <c r="BF471" vm="13535">
        <f ca="1"/>
        <v>85.56</v>
      </c>
      <c r="BG471" vm="13350">
        <f ca="1"/>
        <v>91.41</v>
      </c>
      <c r="BH471" vm="13449">
        <f ca="1"/>
        <v>82.72</v>
      </c>
      <c r="BI471" vm="17340">
        <f ca="1"/>
        <v>83.88</v>
      </c>
      <c r="BJ471" vm="4011">
        <f ca="1"/>
        <v>107.85</v>
      </c>
      <c r="BK471" vm="19742">
        <f ca="1"/>
        <v>119.61</v>
      </c>
      <c r="BL471" vm="18019">
        <f ca="1"/>
        <v>132.91</v>
      </c>
      <c r="BM471" vm="2234">
        <f ca="1"/>
        <v>136.94</v>
      </c>
      <c r="BN471" vm="22676">
        <f ca="1"/>
        <v>137.65</v>
      </c>
      <c r="BO471" vm="28081">
        <f ca="1"/>
        <v>130.94</v>
      </c>
      <c r="BP471" vm="27117">
        <f ca="1"/>
        <v>134.13999999999999</v>
      </c>
      <c r="BQ471" vm="12377">
        <f ca="1"/>
        <v>141.26</v>
      </c>
      <c r="BR471" vm="28082">
        <f ca="1"/>
        <v>135.44999999999999</v>
      </c>
      <c r="BS471" vm="28083">
        <f ca="1"/>
        <v>131.66</v>
      </c>
      <c r="BT471" vm="28084">
        <f ca="1"/>
        <v>119.79</v>
      </c>
      <c r="BU471" vm="28085">
        <f ca="1"/>
        <v>127.35</v>
      </c>
      <c r="BV471" vm="28086">
        <f ca="1"/>
        <v>109.58</v>
      </c>
      <c r="BW471" vm="6642">
        <f ca="1"/>
        <v>121.15</v>
      </c>
      <c r="BX471" vm="3518">
        <f ca="1"/>
        <v>116.26</v>
      </c>
      <c r="BY471" vm="9661">
        <f ca="1"/>
        <v>111.28</v>
      </c>
      <c r="BZ471" vm="1189">
        <f ca="1"/>
        <v>107.72</v>
      </c>
      <c r="CA471" vm="19380">
        <f ca="1"/>
        <v>114.21</v>
      </c>
      <c r="CB471" vm="10724">
        <f ca="1"/>
        <v>116.53</v>
      </c>
      <c r="CC471" vm="17218">
        <f ca="1"/>
        <v>106.34</v>
      </c>
      <c r="CD471" vm="19709">
        <f ca="1"/>
        <v>123.38</v>
      </c>
      <c r="CE471" vm="23190">
        <f ca="1"/>
        <v>114.89</v>
      </c>
      <c r="CF471" vm="28087">
        <f ca="1"/>
        <v>104.6</v>
      </c>
      <c r="CG471" vm="12366">
        <f ca="1"/>
        <v>117.83</v>
      </c>
      <c r="CH471" vm="28088">
        <f ca="1"/>
        <v>127.21</v>
      </c>
      <c r="CI471" vm="11318">
        <f ca="1"/>
        <v>120.04</v>
      </c>
      <c r="CJ471" vm="9699">
        <f ca="1"/>
        <v>134.88</v>
      </c>
      <c r="CK471" vm="16313">
        <f ca="1"/>
        <v>125.33</v>
      </c>
      <c r="CL471" vm="28089">
        <f ca="1"/>
        <v>128.22999999999999</v>
      </c>
      <c r="CM471" vm="21009">
        <f ca="1"/>
        <v>125.79</v>
      </c>
      <c r="CN471" vm="20806">
        <f ca="1"/>
        <v>134.4</v>
      </c>
      <c r="CO471" vm="16276">
        <f ca="1"/>
        <v>142.30000000000001</v>
      </c>
      <c r="CP471" vm="28090">
        <f ca="1"/>
        <v>145.81</v>
      </c>
      <c r="CQ471" vm="3227">
        <f ca="1"/>
        <v>147.16999999999999</v>
      </c>
      <c r="CR471" vm="12901">
        <f ca="1"/>
        <v>141.68</v>
      </c>
      <c r="CS471" vm="7236">
        <f ca="1"/>
        <v>140.41999999999999</v>
      </c>
      <c r="CT471" vm="9589">
        <f ca="1"/>
        <v>157.36000000000001</v>
      </c>
      <c r="CU471" vm="4830">
        <f ca="1"/>
        <v>174.96</v>
      </c>
      <c r="CV471" vm="8734">
        <f ca="1"/>
        <v>180.65</v>
      </c>
      <c r="CW471" vm="28091">
        <f ca="1"/>
        <v>183.01</v>
      </c>
      <c r="CX471" vm="18126">
        <f ca="1"/>
        <v>188.94</v>
      </c>
      <c r="CY471" vm="24941">
        <f ca="1"/>
        <v>177.44</v>
      </c>
      <c r="CZ471" vm="24438">
        <f ca="1"/>
        <v>176.24</v>
      </c>
      <c r="DA471" vm="28092">
        <f ca="1"/>
        <v>181.67</v>
      </c>
      <c r="DB471" vm="28093">
        <f ca="1"/>
        <v>177.85</v>
      </c>
      <c r="DC471" vm="28094">
        <f ca="1"/>
        <v>179.09</v>
      </c>
      <c r="DD471" vm="4835">
        <f ca="1"/>
        <v>180.66</v>
      </c>
      <c r="DE471" vm="28095">
        <f ca="1"/>
        <v>185.33</v>
      </c>
      <c r="DF471" vm="28096">
        <f ca="1"/>
        <v>200.06</v>
      </c>
      <c r="DG471" vm="28097">
        <f ca="1"/>
        <v>183.87</v>
      </c>
    </row>
    <row r="472" spans="2:111" x14ac:dyDescent="0.55000000000000004">
      <c r="B472" t="e" vm="28098">
        <v>#VALUE!</v>
      </c>
      <c r="C472" t="str" cm="1">
        <f t="array" aca="1" ref="C472" ca="1">_FV(B472,"Industry")</f>
        <v>Software &amp; IT Services</v>
      </c>
      <c r="D472" cm="1" vm="12693">
        <f t="array" aca="1" ref="D472:DG472" ca="1">IFERROR(TRANSPOSE(_xlfn.STOCKHISTORY(B472,$B$1,$C$1,2,0,1)),"")</f>
        <v>45.62</v>
      </c>
      <c r="E472" vm="5182">
        <f ca="1"/>
        <v>53.97</v>
      </c>
      <c r="F472" vm="12138">
        <f ca="1"/>
        <v>55.57</v>
      </c>
      <c r="G472" vm="12790">
        <f ca="1"/>
        <v>50.99</v>
      </c>
      <c r="H472" vm="24918">
        <f ca="1"/>
        <v>54.58</v>
      </c>
      <c r="I472" vm="21168">
        <f ca="1"/>
        <v>55.93</v>
      </c>
      <c r="J472" vm="28099">
        <f ca="1"/>
        <v>50.53</v>
      </c>
      <c r="K472" vm="5270">
        <f ca="1"/>
        <v>54.9</v>
      </c>
      <c r="L472" vm="10928">
        <f ca="1"/>
        <v>52.99</v>
      </c>
      <c r="M472" vm="9960">
        <f ca="1"/>
        <v>69.47</v>
      </c>
      <c r="N472" vm="25502">
        <f ca="1"/>
        <v>66.7</v>
      </c>
      <c r="O472" vm="23298">
        <f ca="1"/>
        <v>66.680000000000007</v>
      </c>
      <c r="P472" vm="9963">
        <f ca="1"/>
        <v>68.59</v>
      </c>
      <c r="Q472" vm="7854">
        <f ca="1"/>
        <v>62.6</v>
      </c>
      <c r="R472" vm="16891">
        <f ca="1"/>
        <v>59.7</v>
      </c>
      <c r="S472" vm="3964">
        <f ca="1"/>
        <v>60.94</v>
      </c>
      <c r="T472" vm="3036">
        <f ca="1"/>
        <v>47.15</v>
      </c>
      <c r="U472" vm="5023">
        <f ca="1"/>
        <v>49.81</v>
      </c>
      <c r="V472" vm="19361">
        <f ca="1"/>
        <v>47.14</v>
      </c>
      <c r="W472" vm="3036">
        <f ca="1"/>
        <v>47.15</v>
      </c>
      <c r="X472" vm="28100">
        <f ca="1"/>
        <v>48.72</v>
      </c>
      <c r="Y472" vm="12137">
        <f ca="1"/>
        <v>52.25</v>
      </c>
      <c r="Z472" vm="22929">
        <f ca="1"/>
        <v>55.78</v>
      </c>
      <c r="AA472" vm="10752">
        <f ca="1"/>
        <v>65.040000000000006</v>
      </c>
      <c r="AB472" vm="10474">
        <f ca="1"/>
        <v>66.989999999999995</v>
      </c>
      <c r="AC472" vm="14366">
        <f ca="1"/>
        <v>67.459999999999994</v>
      </c>
      <c r="AD472" vm="9841">
        <f ca="1"/>
        <v>70.98</v>
      </c>
      <c r="AE472" vm="5750">
        <f ca="1"/>
        <v>71.650000000000006</v>
      </c>
      <c r="AF472" vm="12416">
        <f ca="1"/>
        <v>75.38</v>
      </c>
      <c r="AG472" vm="8004">
        <f ca="1"/>
        <v>73.23</v>
      </c>
      <c r="AH472" vm="6434">
        <f ca="1"/>
        <v>75.260000000000005</v>
      </c>
      <c r="AI472" vm="26138">
        <f ca="1"/>
        <v>75.14</v>
      </c>
      <c r="AJ472" vm="24924">
        <f ca="1"/>
        <v>73.150000000000006</v>
      </c>
      <c r="AK472" vm="10017">
        <f ca="1"/>
        <v>72.25</v>
      </c>
      <c r="AL472" vm="10403">
        <f ca="1"/>
        <v>68.75</v>
      </c>
      <c r="AM472" vm="11898">
        <f ca="1"/>
        <v>61.08</v>
      </c>
      <c r="AN472" vm="5495">
        <f ca="1"/>
        <v>65.099999999999994</v>
      </c>
      <c r="AO472" vm="10407">
        <f ca="1"/>
        <v>69.66</v>
      </c>
      <c r="AP472" vm="10031">
        <f ca="1"/>
        <v>71.709999999999994</v>
      </c>
      <c r="AQ472" vm="3475">
        <f ca="1"/>
        <v>80.06</v>
      </c>
      <c r="AR472" vm="5755">
        <f ca="1"/>
        <v>75.36</v>
      </c>
      <c r="AS472" vm="9844">
        <f ca="1"/>
        <v>80.14</v>
      </c>
      <c r="AT472" vm="10520">
        <f ca="1"/>
        <v>88.13</v>
      </c>
      <c r="AU472" vm="9849">
        <f ca="1"/>
        <v>89.13</v>
      </c>
      <c r="AV472" vm="13454">
        <f ca="1"/>
        <v>91.38</v>
      </c>
      <c r="AW472" vm="24878">
        <f ca="1"/>
        <v>86.5</v>
      </c>
      <c r="AX472" vm="19553">
        <f ca="1"/>
        <v>87.12</v>
      </c>
      <c r="AY472" vm="11957">
        <f ca="1"/>
        <v>86.38</v>
      </c>
      <c r="AZ472" vm="9674">
        <f ca="1"/>
        <v>93.35</v>
      </c>
      <c r="BA472" vm="7862">
        <f ca="1"/>
        <v>86.51</v>
      </c>
      <c r="BB472" vm="12021">
        <f ca="1"/>
        <v>91.49</v>
      </c>
      <c r="BC472" vm="3484">
        <f ca="1"/>
        <v>97.71</v>
      </c>
      <c r="BD472" vm="9624">
        <f ca="1"/>
        <v>105.8</v>
      </c>
      <c r="BE472" vm="14646">
        <f ca="1"/>
        <v>107.09</v>
      </c>
      <c r="BF472" vm="2553">
        <f ca="1"/>
        <v>112.44</v>
      </c>
      <c r="BG472" vm="17349">
        <f ca="1"/>
        <v>116.43</v>
      </c>
      <c r="BH472" vm="3668">
        <f ca="1"/>
        <v>110.54</v>
      </c>
      <c r="BI472" vm="1255">
        <f ca="1"/>
        <v>95.12</v>
      </c>
      <c r="BJ472" vm="13556">
        <f ca="1"/>
        <v>103.51</v>
      </c>
      <c r="BK472" vm="14091">
        <f ca="1"/>
        <v>104.99</v>
      </c>
      <c r="BL472" vm="21433">
        <f ca="1"/>
        <v>111.03</v>
      </c>
      <c r="BM472" vm="16365">
        <f ca="1"/>
        <v>94.5</v>
      </c>
      <c r="BN472" vm="26176">
        <f ca="1"/>
        <v>101.9</v>
      </c>
      <c r="BO472" vm="28101">
        <f ca="1"/>
        <v>108.7</v>
      </c>
      <c r="BP472" vm="19380">
        <f ca="1"/>
        <v>114.21</v>
      </c>
      <c r="BQ472" vm="17838">
        <f ca="1"/>
        <v>116.6</v>
      </c>
      <c r="BR472" vm="4781">
        <f ca="1"/>
        <v>119.92</v>
      </c>
      <c r="BS472" vm="22892">
        <f ca="1"/>
        <v>113.25</v>
      </c>
      <c r="BT472" vm="19634">
        <f ca="1"/>
        <v>104.59</v>
      </c>
      <c r="BU472" vm="26169">
        <f ca="1"/>
        <v>105.46</v>
      </c>
      <c r="BV472" vm="8844">
        <f ca="1"/>
        <v>112.7</v>
      </c>
      <c r="BW472" vm="22833">
        <f ca="1"/>
        <v>117.04</v>
      </c>
      <c r="BX472" vm="18001">
        <f ca="1"/>
        <v>114.55</v>
      </c>
      <c r="BY472" vm="5725">
        <f ca="1"/>
        <v>108.26</v>
      </c>
      <c r="BZ472" vm="28102">
        <f ca="1"/>
        <v>119.39</v>
      </c>
      <c r="CA472" vm="17566">
        <f ca="1"/>
        <v>112.28</v>
      </c>
      <c r="CB472" vm="17277">
        <f ca="1"/>
        <v>101.04</v>
      </c>
      <c r="CC472" vm="2783">
        <f ca="1"/>
        <v>91.33</v>
      </c>
      <c r="CD472" vm="28103">
        <f ca="1"/>
        <v>96.22</v>
      </c>
      <c r="CE472" vm="28104">
        <f ca="1"/>
        <v>90.28</v>
      </c>
      <c r="CF472" vm="14106">
        <f ca="1"/>
        <v>80.319999999999993</v>
      </c>
      <c r="CG472" vm="28105">
        <f ca="1"/>
        <v>88.33</v>
      </c>
      <c r="CH472" vm="7341">
        <f ca="1"/>
        <v>94.86</v>
      </c>
      <c r="CI472" vm="9657">
        <f ca="1"/>
        <v>84.3</v>
      </c>
      <c r="CJ472" vm="10531">
        <f ca="1"/>
        <v>88.95</v>
      </c>
      <c r="CK472" vm="9492">
        <f ca="1"/>
        <v>72.599999999999994</v>
      </c>
      <c r="CL472" vm="21465">
        <f ca="1"/>
        <v>78.3</v>
      </c>
      <c r="CM472" vm="11065">
        <f ca="1"/>
        <v>81.97</v>
      </c>
      <c r="CN472" vm="21933">
        <f ca="1"/>
        <v>92.12</v>
      </c>
      <c r="CO472" vm="18089">
        <f ca="1"/>
        <v>89.87</v>
      </c>
      <c r="CP472" vm="16365">
        <f ca="1"/>
        <v>94.5</v>
      </c>
      <c r="CQ472" vm="6359">
        <f ca="1"/>
        <v>105.09</v>
      </c>
      <c r="CR472" vm="12992">
        <f ca="1"/>
        <v>106.54</v>
      </c>
      <c r="CS472" vm="6774">
        <f ca="1"/>
        <v>103.33</v>
      </c>
      <c r="CT472" vm="17760">
        <f ca="1"/>
        <v>115.53</v>
      </c>
      <c r="CU472" vm="22230">
        <f ca="1"/>
        <v>118.35</v>
      </c>
      <c r="CV472" vm="28106">
        <f ca="1"/>
        <v>123.23</v>
      </c>
      <c r="CW472" vm="18370">
        <f ca="1"/>
        <v>110.92</v>
      </c>
      <c r="CX472" vm="24494">
        <f ca="1"/>
        <v>108.76</v>
      </c>
      <c r="CY472" vm="6633">
        <f ca="1"/>
        <v>100.93</v>
      </c>
      <c r="CZ472" vm="5643">
        <f ca="1"/>
        <v>92.24</v>
      </c>
      <c r="DA472" vm="28107">
        <f ca="1"/>
        <v>90.08</v>
      </c>
      <c r="DB472" vm="28108">
        <f ca="1"/>
        <v>98.28</v>
      </c>
      <c r="DC472" vm="23189">
        <f ca="1"/>
        <v>101.84</v>
      </c>
      <c r="DD472" vm="12712">
        <f ca="1"/>
        <v>100.95</v>
      </c>
      <c r="DE472" vm="6715">
        <f ca="1"/>
        <v>101.08</v>
      </c>
      <c r="DF472" vm="28109">
        <f ca="1"/>
        <v>94.02</v>
      </c>
      <c r="DG472" vm="2882">
        <f ca="1"/>
        <v>95.65</v>
      </c>
    </row>
    <row r="473" spans="2:111" x14ac:dyDescent="0.55000000000000004">
      <c r="B473" t="e" vm="28110">
        <v>#VALUE!</v>
      </c>
      <c r="C473" t="str" cm="1">
        <f t="array" aca="1" ref="C473" ca="1">_FV(B473,"Industry")</f>
        <v>Software &amp; IT Services</v>
      </c>
      <c r="D473" cm="1" vm="28111">
        <f t="array" aca="1" ref="D473:DG473" ca="1">IFERROR(TRANSPOSE(_xlfn.STOCKHISTORY(B473,$B$1,$C$1,2,0,1)),"")</f>
        <v>75.599999999999994</v>
      </c>
      <c r="E473" vm="9710">
        <f ca="1"/>
        <v>84.49</v>
      </c>
      <c r="F473" vm="22935">
        <f ca="1"/>
        <v>88.54</v>
      </c>
      <c r="G473" vm="8051">
        <f ca="1"/>
        <v>86.4</v>
      </c>
      <c r="H473" vm="10515">
        <f ca="1"/>
        <v>85.46</v>
      </c>
      <c r="I473" vm="10762">
        <f ca="1"/>
        <v>86.46</v>
      </c>
      <c r="J473" vm="9504">
        <f ca="1"/>
        <v>86.61</v>
      </c>
      <c r="K473" vm="17189">
        <f ca="1"/>
        <v>74.45</v>
      </c>
      <c r="L473" vm="12585">
        <f ca="1"/>
        <v>78.239999999999995</v>
      </c>
      <c r="M473" vm="5112">
        <f ca="1"/>
        <v>84.02</v>
      </c>
      <c r="N473" vm="11180">
        <f ca="1"/>
        <v>78.849999999999994</v>
      </c>
      <c r="O473" vm="15134">
        <f ca="1"/>
        <v>76.069999999999993</v>
      </c>
      <c r="P473" vm="6429">
        <f ca="1"/>
        <v>80.209999999999994</v>
      </c>
      <c r="Q473" vm="14664">
        <f ca="1"/>
        <v>82.47</v>
      </c>
      <c r="R473" vm="17732">
        <f ca="1"/>
        <v>87.11</v>
      </c>
      <c r="S473" vm="19751">
        <f ca="1"/>
        <v>88.92</v>
      </c>
      <c r="T473" vm="21231">
        <f ca="1"/>
        <v>90.16</v>
      </c>
      <c r="U473" vm="3837">
        <f ca="1"/>
        <v>92.96</v>
      </c>
      <c r="V473" vm="4763">
        <f ca="1"/>
        <v>101.17</v>
      </c>
      <c r="W473" vm="17564">
        <f ca="1"/>
        <v>103.75</v>
      </c>
      <c r="X473" vm="13457">
        <f ca="1"/>
        <v>106.39</v>
      </c>
      <c r="Y473" vm="5783">
        <f ca="1"/>
        <v>107.52</v>
      </c>
      <c r="Z473" vm="24054">
        <f ca="1"/>
        <v>115.1</v>
      </c>
      <c r="AA473" vm="22162">
        <f ca="1"/>
        <v>114.44</v>
      </c>
      <c r="AB473" vm="22156">
        <f ca="1"/>
        <v>114.92</v>
      </c>
      <c r="AC473" vm="20329">
        <f ca="1"/>
        <v>116.02</v>
      </c>
      <c r="AD473" vm="23938">
        <f ca="1"/>
        <v>118.56</v>
      </c>
      <c r="AE473" vm="8326">
        <f ca="1"/>
        <v>117.42</v>
      </c>
      <c r="AF473" vm="18111">
        <f ca="1"/>
        <v>130.44</v>
      </c>
      <c r="AG473" vm="23967">
        <f ca="1"/>
        <v>137.41999999999999</v>
      </c>
      <c r="AH473" vm="25260">
        <f ca="1"/>
        <v>145.22999999999999</v>
      </c>
      <c r="AI473" vm="13159">
        <f ca="1"/>
        <v>158.61000000000001</v>
      </c>
      <c r="AJ473" vm="25747">
        <f ca="1"/>
        <v>160.12</v>
      </c>
      <c r="AK473" vm="28112">
        <f ca="1"/>
        <v>142.54</v>
      </c>
      <c r="AL473" vm="4861">
        <f ca="1"/>
        <v>156.06</v>
      </c>
      <c r="AM473" vm="23212">
        <f ca="1"/>
        <v>148.29</v>
      </c>
      <c r="AN473" vm="28113">
        <f ca="1"/>
        <v>169.27</v>
      </c>
      <c r="AO473" vm="28114">
        <f ca="1"/>
        <v>178.04</v>
      </c>
      <c r="AP473" vm="1567">
        <f ca="1"/>
        <v>181.56</v>
      </c>
      <c r="AQ473" vm="28115">
        <f ca="1"/>
        <v>197.45</v>
      </c>
      <c r="AR473" vm="28116">
        <f ca="1"/>
        <v>194.98</v>
      </c>
      <c r="AS473" vm="28117">
        <f ca="1"/>
        <v>209.16</v>
      </c>
      <c r="AT473" vm="8714">
        <f ca="1"/>
        <v>211.09</v>
      </c>
      <c r="AU473" vm="28118">
        <f ca="1"/>
        <v>203.85</v>
      </c>
      <c r="AV473" vm="28119">
        <f ca="1"/>
        <v>188.63</v>
      </c>
      <c r="AW473" vm="28120">
        <f ca="1"/>
        <v>190.02</v>
      </c>
      <c r="AX473" vm="28121">
        <f ca="1"/>
        <v>190.74</v>
      </c>
      <c r="AY473" vm="25022">
        <f ca="1"/>
        <v>192.68</v>
      </c>
      <c r="AZ473" vm="28122">
        <f ca="1"/>
        <v>208.14</v>
      </c>
      <c r="BA473" vm="4901">
        <f ca="1"/>
        <v>189.75</v>
      </c>
      <c r="BB473" vm="28123">
        <f ca="1"/>
        <v>180.09</v>
      </c>
      <c r="BC473" vm="11475">
        <f ca="1"/>
        <v>209.49</v>
      </c>
      <c r="BD473" vm="28124">
        <f ca="1"/>
        <v>219.01</v>
      </c>
      <c r="BE473" vm="18423">
        <f ca="1"/>
        <v>206.83</v>
      </c>
      <c r="BF473" vm="28125">
        <f ca="1"/>
        <v>211.68</v>
      </c>
      <c r="BG473" vm="17982">
        <f ca="1"/>
        <v>214.8</v>
      </c>
      <c r="BH473" vm="28126">
        <f ca="1"/>
        <v>204.85</v>
      </c>
      <c r="BI473" vm="28127">
        <f ca="1"/>
        <v>190.7</v>
      </c>
      <c r="BJ473" vm="19313">
        <f ca="1"/>
        <v>200.72</v>
      </c>
      <c r="BK473" vm="18652">
        <f ca="1"/>
        <v>216.4</v>
      </c>
      <c r="BL473" vm="28128">
        <f ca="1"/>
        <v>194.07</v>
      </c>
      <c r="BM473" vm="28129">
        <f ca="1"/>
        <v>194.03</v>
      </c>
      <c r="BN473" vm="27244">
        <f ca="1"/>
        <v>198.76</v>
      </c>
      <c r="BO473" vm="28130">
        <f ca="1"/>
        <v>218.77</v>
      </c>
      <c r="BP473" vm="14552">
        <f ca="1"/>
        <v>219.92</v>
      </c>
      <c r="BQ473" vm="3555">
        <f ca="1"/>
        <v>227.69</v>
      </c>
      <c r="BR473" vm="28131">
        <f ca="1"/>
        <v>216.37</v>
      </c>
      <c r="BS473" vm="15035">
        <f ca="1"/>
        <v>216.26</v>
      </c>
      <c r="BT473" vm="13281">
        <f ca="1"/>
        <v>205.01</v>
      </c>
      <c r="BU473" vm="28132">
        <f ca="1"/>
        <v>222.67</v>
      </c>
      <c r="BV473" vm="13918">
        <f ca="1"/>
        <v>239.91</v>
      </c>
      <c r="BW473" vm="28133">
        <f ca="1"/>
        <v>253.82</v>
      </c>
      <c r="BX473" vm="28134">
        <f ca="1"/>
        <v>217.18</v>
      </c>
      <c r="BY473" vm="24727">
        <f ca="1"/>
        <v>213.72</v>
      </c>
      <c r="BZ473" vm="28135">
        <f ca="1"/>
        <v>222.46</v>
      </c>
      <c r="CA473" vm="28136">
        <f ca="1"/>
        <v>178.69</v>
      </c>
      <c r="CB473" vm="28137">
        <f ca="1"/>
        <v>174.55</v>
      </c>
      <c r="CC473" vm="25748">
        <f ca="1"/>
        <v>167.33</v>
      </c>
      <c r="CD473" vm="28138">
        <f ca="1"/>
        <v>189.16</v>
      </c>
      <c r="CE473" vm="13189">
        <f ca="1"/>
        <v>182.22</v>
      </c>
      <c r="CF473" vm="24826">
        <f ca="1"/>
        <v>173.7</v>
      </c>
      <c r="CG473" vm="21033">
        <f ca="1"/>
        <v>200.46</v>
      </c>
      <c r="CH473" vm="15733">
        <f ca="1"/>
        <v>199.81</v>
      </c>
      <c r="CI473" vm="26018">
        <f ca="1"/>
        <v>205.44</v>
      </c>
      <c r="CJ473" vm="25823">
        <f ca="1"/>
        <v>218.05</v>
      </c>
      <c r="CK473" vm="28139">
        <f ca="1"/>
        <v>196.83</v>
      </c>
      <c r="CL473" vm="18430">
        <f ca="1"/>
        <v>211.33</v>
      </c>
      <c r="CM473" vm="28140">
        <f ca="1"/>
        <v>221.8</v>
      </c>
      <c r="CN473" vm="28141">
        <f ca="1"/>
        <v>223.32</v>
      </c>
      <c r="CO473" vm="28142">
        <f ca="1"/>
        <v>225.97</v>
      </c>
      <c r="CP473" vm="28143">
        <f ca="1"/>
        <v>210.95</v>
      </c>
      <c r="CQ473" vm="27950">
        <f ca="1"/>
        <v>207.79</v>
      </c>
      <c r="CR473" vm="23997">
        <f ca="1"/>
        <v>202.53</v>
      </c>
      <c r="CS473" vm="25046">
        <f ca="1"/>
        <v>199.66</v>
      </c>
      <c r="CT473" vm="25784">
        <f ca="1"/>
        <v>212.2</v>
      </c>
      <c r="CU473" vm="12930">
        <f ca="1"/>
        <v>205.96</v>
      </c>
      <c r="CV473" vm="23080">
        <f ca="1"/>
        <v>198.88</v>
      </c>
      <c r="CW473" vm="28144">
        <f ca="1"/>
        <v>195.29</v>
      </c>
      <c r="CX473" vm="4910">
        <f ca="1"/>
        <v>189.51</v>
      </c>
      <c r="CY473" vm="28145">
        <f ca="1"/>
        <v>169.48</v>
      </c>
      <c r="CZ473" vm="13134">
        <f ca="1"/>
        <v>174.32</v>
      </c>
      <c r="DA473" vm="5548">
        <f ca="1"/>
        <v>177.8</v>
      </c>
      <c r="DB473" vm="28146">
        <f ca="1"/>
        <v>187.01</v>
      </c>
      <c r="DC473" vm="28147">
        <f ca="1"/>
        <v>183.9</v>
      </c>
      <c r="DD473" vm="28148">
        <f ca="1"/>
        <v>189.96</v>
      </c>
      <c r="DE473" vm="28149">
        <f ca="1"/>
        <v>176.84</v>
      </c>
      <c r="DF473" vm="28150">
        <f ca="1"/>
        <v>187.18</v>
      </c>
      <c r="DG473" vm="28151">
        <f ca="1"/>
        <v>206.96</v>
      </c>
    </row>
    <row r="474" spans="2:111" x14ac:dyDescent="0.55000000000000004">
      <c r="B474" t="e" vm="28152">
        <v>#VALUE!</v>
      </c>
      <c r="C474" t="str" cm="1">
        <f t="array" aca="1" ref="C474" ca="1">_FV(B474,"Industry")</f>
        <v>Software &amp; IT Services</v>
      </c>
      <c r="D474" cm="1" vm="28153">
        <f t="array" aca="1" ref="D474:DG474" ca="1">IFERROR(TRANSPOSE(_xlfn.STOCKHISTORY(B474,$B$1,$C$1,2,0,1)),"")</f>
        <v>19.29</v>
      </c>
      <c r="E474" vm="21897">
        <f ca="1"/>
        <v>23.26</v>
      </c>
      <c r="F474" vm="19946">
        <f ca="1"/>
        <v>24.8</v>
      </c>
      <c r="G474" vm="22412">
        <f ca="1"/>
        <v>23.95</v>
      </c>
      <c r="H474" vm="4980">
        <f ca="1"/>
        <v>25.58</v>
      </c>
      <c r="I474" vm="7973">
        <f ca="1"/>
        <v>24.36</v>
      </c>
      <c r="J474" vm="11130">
        <f ca="1"/>
        <v>26.44</v>
      </c>
      <c r="K474" vm="2962">
        <f ca="1"/>
        <v>27.4</v>
      </c>
      <c r="L474" vm="6170">
        <f ca="1"/>
        <v>28.56</v>
      </c>
      <c r="M474" vm="8777">
        <f ca="1"/>
        <v>27.64</v>
      </c>
      <c r="N474" vm="3011">
        <f ca="1"/>
        <v>28.19</v>
      </c>
      <c r="O474" vm="7435">
        <f ca="1"/>
        <v>30.15</v>
      </c>
      <c r="P474" vm="18470">
        <f ca="1"/>
        <v>29.62</v>
      </c>
      <c r="Q474" vm="15903">
        <f ca="1"/>
        <v>31.03</v>
      </c>
      <c r="R474" vm="12214">
        <f ca="1"/>
        <v>32.01</v>
      </c>
      <c r="S474" vm="1992">
        <f ca="1"/>
        <v>35.43</v>
      </c>
      <c r="T474" vm="3347">
        <f ca="1"/>
        <v>36.04</v>
      </c>
      <c r="U474" vm="3993">
        <f ca="1"/>
        <v>35.67</v>
      </c>
      <c r="V474" vm="11294">
        <f ca="1"/>
        <v>37.43</v>
      </c>
      <c r="W474" vm="2128">
        <f ca="1"/>
        <v>38.68</v>
      </c>
      <c r="X474" vm="2522">
        <f ca="1"/>
        <v>39.25</v>
      </c>
      <c r="Y474" vm="6545">
        <f ca="1"/>
        <v>40.880000000000003</v>
      </c>
      <c r="Z474" vm="28154">
        <f ca="1"/>
        <v>41.99</v>
      </c>
      <c r="AA474" vm="7725">
        <f ca="1"/>
        <v>40.64</v>
      </c>
      <c r="AB474" vm="2006">
        <f ca="1"/>
        <v>44.1</v>
      </c>
      <c r="AC474" vm="8093">
        <f ca="1"/>
        <v>37.93</v>
      </c>
      <c r="AD474" vm="4362">
        <f ca="1"/>
        <v>35.880000000000003</v>
      </c>
      <c r="AE474" vm="12654">
        <f ca="1"/>
        <v>34.6</v>
      </c>
      <c r="AF474" vm="3642">
        <f ca="1"/>
        <v>33.06</v>
      </c>
      <c r="AG474" vm="22126">
        <f ca="1"/>
        <v>32.840000000000003</v>
      </c>
      <c r="AH474" vm="11250">
        <f ca="1"/>
        <v>35.299999999999997</v>
      </c>
      <c r="AI474" vm="22125">
        <f ca="1"/>
        <v>42.1</v>
      </c>
      <c r="AJ474" vm="12842">
        <f ca="1"/>
        <v>43.46</v>
      </c>
      <c r="AK474" vm="3445">
        <f ca="1"/>
        <v>37.380000000000003</v>
      </c>
      <c r="AL474" vm="12881">
        <f ca="1"/>
        <v>38.03</v>
      </c>
      <c r="AM474" vm="2178">
        <f ca="1"/>
        <v>32.909999999999997</v>
      </c>
      <c r="AN474" vm="10832">
        <f ca="1"/>
        <v>37.659999999999997</v>
      </c>
      <c r="AO474" vm="11282">
        <f ca="1"/>
        <v>40.01</v>
      </c>
      <c r="AP474" vm="11269">
        <f ca="1"/>
        <v>40.4</v>
      </c>
      <c r="AQ474" vm="22121">
        <f ca="1"/>
        <v>40.82</v>
      </c>
      <c r="AR474" vm="8806">
        <f ca="1"/>
        <v>39.9</v>
      </c>
      <c r="AS474" vm="9802">
        <f ca="1"/>
        <v>45.11</v>
      </c>
      <c r="AT474" vm="7543">
        <f ca="1"/>
        <v>42.26</v>
      </c>
      <c r="AU474" vm="5136">
        <f ca="1"/>
        <v>37.520000000000003</v>
      </c>
      <c r="AV474" vm="3905">
        <f ca="1"/>
        <v>38.81</v>
      </c>
      <c r="AW474" vm="26164">
        <f ca="1"/>
        <v>39.840000000000003</v>
      </c>
      <c r="AX474" vm="3330">
        <f ca="1"/>
        <v>40.53</v>
      </c>
      <c r="AY474" vm="7845">
        <f ca="1"/>
        <v>41.69</v>
      </c>
      <c r="AZ474" vm="7303">
        <f ca="1"/>
        <v>42.52</v>
      </c>
      <c r="BA474" vm="2481">
        <f ca="1"/>
        <v>39.479999999999997</v>
      </c>
      <c r="BB474" vm="1984">
        <f ca="1"/>
        <v>31.83</v>
      </c>
      <c r="BC474" vm="4353">
        <f ca="1"/>
        <v>34.630000000000003</v>
      </c>
      <c r="BD474" vm="19369">
        <f ca="1"/>
        <v>39.119999999999997</v>
      </c>
      <c r="BE474" vm="5275">
        <f ca="1"/>
        <v>43.19</v>
      </c>
      <c r="BF474" vm="16396">
        <f ca="1"/>
        <v>44.51</v>
      </c>
      <c r="BG474" vm="3394">
        <f ca="1"/>
        <v>52.41</v>
      </c>
      <c r="BH474" vm="22484">
        <f ca="1"/>
        <v>48.7</v>
      </c>
      <c r="BI474" vm="4697">
        <f ca="1"/>
        <v>48.13</v>
      </c>
      <c r="BJ474" vm="10419">
        <f ca="1"/>
        <v>59.87</v>
      </c>
      <c r="BK474" vm="7206">
        <f ca="1"/>
        <v>66.77</v>
      </c>
      <c r="BL474" vm="2154">
        <f ca="1"/>
        <v>65.91</v>
      </c>
      <c r="BM474" vm="19748">
        <f ca="1"/>
        <v>74.14</v>
      </c>
      <c r="BN474" vm="9072">
        <f ca="1"/>
        <v>77.790000000000006</v>
      </c>
      <c r="BO474" vm="12032">
        <f ca="1"/>
        <v>82</v>
      </c>
      <c r="BP474" vm="9072">
        <f ca="1"/>
        <v>77.790000000000006</v>
      </c>
      <c r="BQ474" vm="13552">
        <f ca="1"/>
        <v>81.83</v>
      </c>
      <c r="BR474" vm="22204">
        <f ca="1"/>
        <v>85.5</v>
      </c>
      <c r="BS474" vm="26809">
        <f ca="1"/>
        <v>94.22</v>
      </c>
      <c r="BT474" vm="11055">
        <f ca="1"/>
        <v>82.25</v>
      </c>
      <c r="BU474" vm="18516">
        <f ca="1"/>
        <v>87.37</v>
      </c>
      <c r="BV474" vm="3796">
        <f ca="1"/>
        <v>85.87</v>
      </c>
      <c r="BW474" vm="15500">
        <f ca="1"/>
        <v>87.19</v>
      </c>
      <c r="BX474" vm="6283">
        <f ca="1"/>
        <v>72.16</v>
      </c>
      <c r="BY474" vm="9835">
        <f ca="1"/>
        <v>69.75</v>
      </c>
      <c r="BZ474" vm="17954">
        <f ca="1"/>
        <v>72.14</v>
      </c>
      <c r="CA474" vm="25502">
        <f ca="1"/>
        <v>66.7</v>
      </c>
      <c r="CB474" vm="10797">
        <f ca="1"/>
        <v>68.05</v>
      </c>
      <c r="CC474" vm="28155">
        <f ca="1"/>
        <v>58.23</v>
      </c>
      <c r="CD474" vm="7445">
        <f ca="1"/>
        <v>69.430000000000007</v>
      </c>
      <c r="CE474" vm="18193">
        <f ca="1"/>
        <v>63.25</v>
      </c>
      <c r="CF474" vm="22487">
        <f ca="1"/>
        <v>54.27</v>
      </c>
      <c r="CG474" vm="10610">
        <f ca="1"/>
        <v>60.16</v>
      </c>
      <c r="CH474" vm="5158">
        <f ca="1"/>
        <v>59.75</v>
      </c>
      <c r="CI474" vm="9435">
        <f ca="1"/>
        <v>50.56</v>
      </c>
      <c r="CJ474" vm="15157">
        <f ca="1"/>
        <v>58.06</v>
      </c>
      <c r="CK474" vm="9000">
        <f ca="1"/>
        <v>52.06</v>
      </c>
      <c r="CL474" vm="4562">
        <f ca="1"/>
        <v>52.42</v>
      </c>
      <c r="CM474" vm="2142">
        <f ca="1"/>
        <v>47.1</v>
      </c>
      <c r="CN474" vm="3051">
        <f ca="1"/>
        <v>46.67</v>
      </c>
      <c r="CO474" vm="28156">
        <f ca="1"/>
        <v>52.94</v>
      </c>
      <c r="CP474" vm="3412">
        <f ca="1"/>
        <v>53.8</v>
      </c>
      <c r="CQ474" vm="3046">
        <f ca="1"/>
        <v>54.79</v>
      </c>
      <c r="CR474" vm="8824">
        <f ca="1"/>
        <v>53.86</v>
      </c>
      <c r="CS474" vm="5042">
        <f ca="1"/>
        <v>47.13</v>
      </c>
      <c r="CT474" vm="18472">
        <f ca="1"/>
        <v>46.4</v>
      </c>
      <c r="CU474" vm="7016">
        <f ca="1"/>
        <v>53.2</v>
      </c>
      <c r="CV474" vm="12167">
        <f ca="1"/>
        <v>50.86</v>
      </c>
      <c r="CW474" vm="22067">
        <f ca="1"/>
        <v>61.19</v>
      </c>
      <c r="CX474" vm="21820">
        <f ca="1"/>
        <v>64.36</v>
      </c>
      <c r="CY474" vm="10490">
        <f ca="1"/>
        <v>60.07</v>
      </c>
      <c r="CZ474" vm="15115">
        <f ca="1"/>
        <v>55.68</v>
      </c>
      <c r="DA474" vm="28157">
        <f ca="1"/>
        <v>55.92</v>
      </c>
      <c r="DB474" vm="10197">
        <f ca="1"/>
        <v>54.54</v>
      </c>
      <c r="DC474" vm="16707">
        <f ca="1"/>
        <v>56.69</v>
      </c>
      <c r="DD474" vm="12099">
        <f ca="1"/>
        <v>62.09</v>
      </c>
      <c r="DE474" vm="22583">
        <f ca="1"/>
        <v>60.5</v>
      </c>
      <c r="DF474" vm="19645">
        <f ca="1"/>
        <v>72.97</v>
      </c>
      <c r="DG474" vm="27870">
        <f ca="1"/>
        <v>70.66</v>
      </c>
    </row>
    <row r="475" spans="2:111" x14ac:dyDescent="0.55000000000000004">
      <c r="B475" t="e" vm="28158">
        <v>#VALUE!</v>
      </c>
      <c r="C475" t="str" cm="1">
        <f t="array" aca="1" ref="C475" ca="1">_FV(B475,"Industry")</f>
        <v>Software &amp; IT Services</v>
      </c>
      <c r="D475" cm="1" vm="6900">
        <f t="array" aca="1" ref="D475:DG475" ca="1">IFERROR(TRANSPOSE(_xlfn.STOCKHISTORY(B475,$B$1,$C$1,2,0,1)),"")</f>
        <v>19.84</v>
      </c>
      <c r="E475" vm="4650">
        <f ca="1"/>
        <v>19.309999999999999</v>
      </c>
      <c r="F475" vm="16606">
        <f ca="1"/>
        <v>18.38</v>
      </c>
      <c r="G475" vm="28159">
        <f ca="1"/>
        <v>16.645</v>
      </c>
      <c r="H475" vm="7643">
        <f ca="1"/>
        <v>17.36</v>
      </c>
      <c r="I475" vm="11261">
        <f ca="1"/>
        <v>20.54</v>
      </c>
      <c r="J475" vm="4471">
        <f ca="1"/>
        <v>20.43</v>
      </c>
      <c r="K475" vm="28160">
        <f ca="1"/>
        <v>24.13</v>
      </c>
      <c r="L475" vm="28161">
        <f ca="1"/>
        <v>25.1</v>
      </c>
      <c r="M475" vm="6893">
        <f ca="1"/>
        <v>25.03</v>
      </c>
      <c r="N475" vm="11001">
        <f ca="1"/>
        <v>24.39</v>
      </c>
      <c r="O475" vm="3292">
        <f ca="1"/>
        <v>23.89</v>
      </c>
      <c r="P475" vm="12673">
        <f ca="1"/>
        <v>27.55</v>
      </c>
      <c r="Q475" vm="6929">
        <f ca="1"/>
        <v>28.57</v>
      </c>
      <c r="R475" vm="3313">
        <f ca="1"/>
        <v>30.68</v>
      </c>
      <c r="S475" vm="20709">
        <f ca="1"/>
        <v>31.63</v>
      </c>
      <c r="T475" vm="3326">
        <f ca="1"/>
        <v>30.31</v>
      </c>
      <c r="U475" vm="17585">
        <f ca="1"/>
        <v>28.25</v>
      </c>
      <c r="V475" vm="28162">
        <f ca="1"/>
        <v>30.99</v>
      </c>
      <c r="W475" vm="28163">
        <f ca="1"/>
        <v>29.98</v>
      </c>
      <c r="X475" vm="4214">
        <f ca="1"/>
        <v>32.81</v>
      </c>
      <c r="Y475" vm="4534">
        <f ca="1"/>
        <v>32.5</v>
      </c>
      <c r="Z475" vm="7652">
        <f ca="1"/>
        <v>28.97</v>
      </c>
      <c r="AA475" vm="10192">
        <f ca="1"/>
        <v>28.06</v>
      </c>
      <c r="AB475" vm="2032">
        <f ca="1"/>
        <v>27.23</v>
      </c>
      <c r="AC475" vm="17576">
        <f ca="1"/>
        <v>26.29</v>
      </c>
      <c r="AD475" vm="10183">
        <f ca="1"/>
        <v>25.85</v>
      </c>
      <c r="AE475" vm="3353">
        <f ca="1"/>
        <v>27.79</v>
      </c>
      <c r="AF475" vm="2494">
        <f ca="1"/>
        <v>20.78</v>
      </c>
      <c r="AG475" vm="4641">
        <f ca="1"/>
        <v>20.65</v>
      </c>
      <c r="AH475" vm="10143">
        <f ca="1"/>
        <v>20.22</v>
      </c>
      <c r="AI475" vm="4152">
        <f ca="1"/>
        <v>20.16</v>
      </c>
      <c r="AJ475" vm="28164">
        <f ca="1"/>
        <v>21.28</v>
      </c>
      <c r="AK475" vm="21513">
        <f ca="1"/>
        <v>18.149999999999999</v>
      </c>
      <c r="AL475" vm="25337">
        <f ca="1"/>
        <v>22.11</v>
      </c>
      <c r="AM475" vm="28165">
        <f ca="1"/>
        <v>18.895</v>
      </c>
      <c r="AN475" vm="28166">
        <f ca="1"/>
        <v>21.02</v>
      </c>
      <c r="AO475" vm="7389">
        <f ca="1"/>
        <v>22.49</v>
      </c>
      <c r="AP475" vm="10168">
        <f ca="1"/>
        <v>22.99</v>
      </c>
      <c r="AQ475" vm="28167">
        <f ca="1"/>
        <v>24.21</v>
      </c>
      <c r="AR475" vm="28168">
        <f ca="1"/>
        <v>18.73</v>
      </c>
      <c r="AS475" vm="4154">
        <f ca="1"/>
        <v>21.76</v>
      </c>
      <c r="AT475" vm="4486">
        <f ca="1"/>
        <v>21.56</v>
      </c>
      <c r="AU475" vm="10181">
        <f ca="1"/>
        <v>23.25</v>
      </c>
      <c r="AV475" vm="5656">
        <f ca="1"/>
        <v>23.63</v>
      </c>
      <c r="AW475" vm="19871">
        <f ca="1"/>
        <v>22.88</v>
      </c>
      <c r="AX475" vm="28169">
        <f ca="1"/>
        <v>24.9</v>
      </c>
      <c r="AY475" vm="12215">
        <f ca="1"/>
        <v>25.52</v>
      </c>
      <c r="AZ475" vm="4330">
        <f ca="1"/>
        <v>28.42</v>
      </c>
      <c r="BA475" vm="28170">
        <f ca="1"/>
        <v>19.03</v>
      </c>
      <c r="BB475" vm="4628">
        <f ca="1"/>
        <v>18.71</v>
      </c>
      <c r="BC475" vm="28171">
        <f ca="1"/>
        <v>21.27</v>
      </c>
      <c r="BD475" vm="22552">
        <f ca="1"/>
        <v>22.78</v>
      </c>
      <c r="BE475" vm="28172">
        <f ca="1"/>
        <v>19.829999999999998</v>
      </c>
      <c r="BF475" vm="3420">
        <f ca="1"/>
        <v>21.45</v>
      </c>
      <c r="BG475" vm="4505">
        <f ca="1"/>
        <v>23.52</v>
      </c>
      <c r="BH475" vm="28173">
        <f ca="1"/>
        <v>20.84</v>
      </c>
      <c r="BI475" vm="17584">
        <f ca="1"/>
        <v>20.57</v>
      </c>
      <c r="BJ475" vm="6905">
        <f ca="1"/>
        <v>18.23</v>
      </c>
      <c r="BK475" vm="2494">
        <f ca="1"/>
        <v>20.78</v>
      </c>
      <c r="BL475" vm="4616">
        <f ca="1"/>
        <v>21.07</v>
      </c>
      <c r="BM475" vm="17524">
        <f ca="1"/>
        <v>19.510000000000002</v>
      </c>
      <c r="BN475" vm="12005">
        <f ca="1"/>
        <v>21.26</v>
      </c>
      <c r="BO475" vm="20707">
        <f ca="1"/>
        <v>21.61</v>
      </c>
      <c r="BP475" vm="6525">
        <f ca="1"/>
        <v>27.66</v>
      </c>
      <c r="BQ475" vm="5058">
        <f ca="1"/>
        <v>27.22</v>
      </c>
      <c r="BR475" vm="7408">
        <f ca="1"/>
        <v>24.82</v>
      </c>
      <c r="BS475" vm="10829">
        <f ca="1"/>
        <v>26.56</v>
      </c>
      <c r="BT475" vm="2497">
        <f ca="1"/>
        <v>25.3</v>
      </c>
      <c r="BU475" vm="11013">
        <f ca="1"/>
        <v>25.45</v>
      </c>
      <c r="BV475" vm="19206">
        <f ca="1"/>
        <v>24.85</v>
      </c>
      <c r="BW475" vm="4358">
        <f ca="1"/>
        <v>25.98</v>
      </c>
      <c r="BX475" vm="10867">
        <f ca="1"/>
        <v>26.01</v>
      </c>
      <c r="BY475" vm="7423">
        <f ca="1"/>
        <v>28.98</v>
      </c>
      <c r="BZ475" vm="12650">
        <f ca="1"/>
        <v>26.52</v>
      </c>
      <c r="CA475" vm="28174">
        <f ca="1"/>
        <v>25.04</v>
      </c>
      <c r="CB475" vm="7651">
        <f ca="1"/>
        <v>24.34</v>
      </c>
      <c r="CC475" vm="6907">
        <f ca="1"/>
        <v>21.96</v>
      </c>
      <c r="CD475" vm="10158">
        <f ca="1"/>
        <v>24.53</v>
      </c>
      <c r="CE475" vm="21544">
        <f ca="1"/>
        <v>22.59</v>
      </c>
      <c r="CF475" vm="4640">
        <f ca="1"/>
        <v>20.14</v>
      </c>
      <c r="CG475" vm="21880">
        <f ca="1"/>
        <v>22.53</v>
      </c>
      <c r="CH475" vm="20708">
        <f ca="1"/>
        <v>22.96</v>
      </c>
      <c r="CI475" vm="21506">
        <f ca="1"/>
        <v>21.43</v>
      </c>
      <c r="CJ475" vm="6908">
        <f ca="1"/>
        <v>23.01</v>
      </c>
      <c r="CK475" vm="17524">
        <f ca="1"/>
        <v>19.510000000000002</v>
      </c>
      <c r="CL475" vm="4454">
        <f ca="1"/>
        <v>17.16</v>
      </c>
      <c r="CM475" vm="22504">
        <f ca="1"/>
        <v>17.670000000000002</v>
      </c>
      <c r="CN475" vm="7765">
        <f ca="1"/>
        <v>17.54</v>
      </c>
      <c r="CO475" vm="10175">
        <f ca="1"/>
        <v>18.55</v>
      </c>
      <c r="CP475" vm="16660">
        <f ca="1"/>
        <v>19.45</v>
      </c>
      <c r="CQ475" vm="28175">
        <f ca="1"/>
        <v>20.25</v>
      </c>
      <c r="CR475" vm="10174">
        <f ca="1"/>
        <v>17.68</v>
      </c>
      <c r="CS475" vm="17275">
        <f ca="1"/>
        <v>16.66</v>
      </c>
      <c r="CT475" vm="26153">
        <f ca="1"/>
        <v>22.08</v>
      </c>
      <c r="CU475" vm="10180">
        <f ca="1"/>
        <v>22.82</v>
      </c>
      <c r="CV475" vm="10160">
        <f ca="1"/>
        <v>23.48</v>
      </c>
      <c r="CW475" vm="7630">
        <f ca="1"/>
        <v>21.49</v>
      </c>
      <c r="CX475" vm="21545">
        <f ca="1"/>
        <v>22.4</v>
      </c>
      <c r="CY475" vm="4640">
        <f ca="1"/>
        <v>20.14</v>
      </c>
      <c r="CZ475" vm="7395">
        <f ca="1"/>
        <v>24.83</v>
      </c>
      <c r="DA475" vm="2034">
        <f ca="1"/>
        <v>24.98</v>
      </c>
      <c r="DB475" vm="16613">
        <f ca="1"/>
        <v>25.99</v>
      </c>
      <c r="DC475" vm="2044">
        <f ca="1"/>
        <v>26.46</v>
      </c>
      <c r="DD475" vm="21912">
        <f ca="1"/>
        <v>27.43</v>
      </c>
      <c r="DE475" vm="7967">
        <f ca="1"/>
        <v>29.11</v>
      </c>
      <c r="DF475" vm="22575">
        <f ca="1"/>
        <v>30.85</v>
      </c>
      <c r="DG475" vm="3356">
        <f ca="1"/>
        <v>27.38</v>
      </c>
    </row>
    <row r="476" spans="2:111" x14ac:dyDescent="0.55000000000000004">
      <c r="B476" t="e" vm="28176">
        <v>#VALUE!</v>
      </c>
      <c r="C476" t="str" cm="1">
        <f t="array" aca="1" ref="C476" ca="1">_FV(B476,"Industry")</f>
        <v>Software &amp; IT Services</v>
      </c>
      <c r="D476" cm="1" vm="9990">
        <f t="array" aca="1" ref="D476:DG476" ca="1">IFERROR(TRANSPOSE(_xlfn.STOCKHISTORY(B476,$B$1,$C$1,2,0,1)),"")</f>
        <v>81.180000000000007</v>
      </c>
      <c r="E476" vm="21466">
        <f ca="1"/>
        <v>82.24</v>
      </c>
      <c r="F476" vm="3661">
        <f ca="1"/>
        <v>84.57</v>
      </c>
      <c r="G476" vm="10045">
        <f ca="1"/>
        <v>81.03</v>
      </c>
      <c r="H476" vm="17162">
        <f ca="1"/>
        <v>84.43</v>
      </c>
      <c r="I476" vm="10765">
        <f ca="1"/>
        <v>87.27</v>
      </c>
      <c r="J476" vm="14107">
        <f ca="1"/>
        <v>89.25</v>
      </c>
      <c r="K476" vm="10765">
        <f ca="1"/>
        <v>87.27</v>
      </c>
      <c r="L476" vm="9972">
        <f ca="1"/>
        <v>85.55</v>
      </c>
      <c r="M476" vm="8957">
        <f ca="1"/>
        <v>81.02</v>
      </c>
      <c r="N476" vm="5508">
        <f ca="1"/>
        <v>86.44</v>
      </c>
      <c r="O476" vm="15133">
        <f ca="1"/>
        <v>88.78</v>
      </c>
      <c r="P476" vm="13218">
        <f ca="1"/>
        <v>89.78</v>
      </c>
      <c r="Q476" vm="26209">
        <f ca="1"/>
        <v>93.77</v>
      </c>
      <c r="R476" vm="6980">
        <f ca="1"/>
        <v>93.1</v>
      </c>
      <c r="S476" vm="2866">
        <f ca="1"/>
        <v>96.92</v>
      </c>
      <c r="T476" vm="9268">
        <f ca="1"/>
        <v>106.21</v>
      </c>
      <c r="U476" vm="28177">
        <f ca="1"/>
        <v>103.87</v>
      </c>
      <c r="V476" vm="28072">
        <f ca="1"/>
        <v>107.32</v>
      </c>
      <c r="W476" vm="17326">
        <f ca="1"/>
        <v>103.07</v>
      </c>
      <c r="X476" vm="18531">
        <f ca="1"/>
        <v>102.79</v>
      </c>
      <c r="Y476" vm="21227">
        <f ca="1"/>
        <v>110.13</v>
      </c>
      <c r="Z476" vm="11583">
        <f ca="1"/>
        <v>115.32</v>
      </c>
      <c r="AA476" vm="3669">
        <f ca="1"/>
        <v>116.96</v>
      </c>
      <c r="AB476" vm="17288">
        <f ca="1"/>
        <v>124.66</v>
      </c>
      <c r="AC476" vm="21441">
        <f ca="1"/>
        <v>117.3</v>
      </c>
      <c r="AD476" vm="22166">
        <f ca="1"/>
        <v>120.95</v>
      </c>
      <c r="AE476" vm="17033">
        <f ca="1"/>
        <v>119.48</v>
      </c>
      <c r="AF476" vm="18859">
        <f ca="1"/>
        <v>125.06</v>
      </c>
      <c r="AG476" vm="9277">
        <f ca="1"/>
        <v>130.36000000000001</v>
      </c>
      <c r="AH476" vm="16332">
        <f ca="1"/>
        <v>134.69999999999999</v>
      </c>
      <c r="AI476" vm="28178">
        <f ca="1"/>
        <v>158.44</v>
      </c>
      <c r="AJ476" vm="28179">
        <f ca="1"/>
        <v>160.08000000000001</v>
      </c>
      <c r="AK476" vm="6133">
        <f ca="1"/>
        <v>149.83000000000001</v>
      </c>
      <c r="AL476" vm="19715">
        <f ca="1"/>
        <v>139.69999999999999</v>
      </c>
      <c r="AM476" vm="22291">
        <f ca="1"/>
        <v>126.52</v>
      </c>
      <c r="AN476" vm="17143">
        <f ca="1"/>
        <v>133.55000000000001</v>
      </c>
      <c r="AO476" vm="23792">
        <f ca="1"/>
        <v>132.63</v>
      </c>
      <c r="AP476" vm="23782">
        <f ca="1"/>
        <v>138.74</v>
      </c>
      <c r="AQ476" vm="22951">
        <f ca="1"/>
        <v>149.06</v>
      </c>
      <c r="AR476" vm="9684">
        <f ca="1"/>
        <v>131.22</v>
      </c>
      <c r="AS476" vm="26469">
        <f ca="1"/>
        <v>133.91999999999999</v>
      </c>
      <c r="AT476" vm="19715">
        <f ca="1"/>
        <v>139.69999999999999</v>
      </c>
      <c r="AU476" vm="24505">
        <f ca="1"/>
        <v>144.96</v>
      </c>
      <c r="AV476" vm="20991">
        <f ca="1"/>
        <v>145.97</v>
      </c>
      <c r="AW476" vm="20745">
        <f ca="1"/>
        <v>141.56</v>
      </c>
      <c r="AX476" vm="9282">
        <f ca="1"/>
        <v>151.94</v>
      </c>
      <c r="AY476" vm="17797">
        <f ca="1"/>
        <v>145.66999999999999</v>
      </c>
      <c r="AZ476" vm="13237">
        <f ca="1"/>
        <v>149.54</v>
      </c>
      <c r="BA476" vm="12305">
        <f ca="1"/>
        <v>151.74</v>
      </c>
      <c r="BB476" vm="23044">
        <f ca="1"/>
        <v>155.24</v>
      </c>
      <c r="BC476" vm="26925">
        <f ca="1"/>
        <v>163.55000000000001</v>
      </c>
      <c r="BD476" vm="28180">
        <f ca="1"/>
        <v>180.86</v>
      </c>
      <c r="BE476" vm="2100">
        <f ca="1"/>
        <v>184.03</v>
      </c>
      <c r="BF476" vm="28181">
        <f ca="1"/>
        <v>178.3</v>
      </c>
      <c r="BG476" vm="28182">
        <f ca="1"/>
        <v>165.42</v>
      </c>
      <c r="BH476" vm="26726">
        <f ca="1"/>
        <v>162.59</v>
      </c>
      <c r="BI476" vm="28183">
        <f ca="1"/>
        <v>148.25</v>
      </c>
      <c r="BJ476" vm="28184">
        <f ca="1"/>
        <v>160.86000000000001</v>
      </c>
      <c r="BK476" vm="28185">
        <f ca="1"/>
        <v>161.99</v>
      </c>
      <c r="BL476" vm="8375">
        <f ca="1"/>
        <v>144.79</v>
      </c>
      <c r="BM476" vm="26701">
        <f ca="1"/>
        <v>148.44</v>
      </c>
      <c r="BN476" vm="27733">
        <f ca="1"/>
        <v>151.72</v>
      </c>
      <c r="BO476" vm="12904">
        <f ca="1"/>
        <v>162.83000000000001</v>
      </c>
      <c r="BP476" vm="22767">
        <f ca="1"/>
        <v>154.15</v>
      </c>
      <c r="BQ476" vm="28186">
        <f ca="1"/>
        <v>163.51</v>
      </c>
      <c r="BR476" vm="28187">
        <f ca="1"/>
        <v>174.09</v>
      </c>
      <c r="BS476" vm="28188">
        <f ca="1"/>
        <v>176.38</v>
      </c>
      <c r="BT476" vm="20812">
        <f ca="1"/>
        <v>164.06</v>
      </c>
      <c r="BU476" vm="28189">
        <f ca="1"/>
        <v>166.48</v>
      </c>
      <c r="BV476" vm="20348">
        <f ca="1"/>
        <v>151.63</v>
      </c>
      <c r="BW476" vm="8332">
        <f ca="1"/>
        <v>166.99</v>
      </c>
      <c r="BX476" vm="28190">
        <f ca="1"/>
        <v>167.81</v>
      </c>
      <c r="BY476" vm="1551">
        <f ca="1"/>
        <v>176.8</v>
      </c>
      <c r="BZ476" vm="21217">
        <f ca="1"/>
        <v>197.05</v>
      </c>
      <c r="CA476" vm="28191">
        <f ca="1"/>
        <v>189.58</v>
      </c>
      <c r="CB476" vm="19303">
        <f ca="1"/>
        <v>188.12</v>
      </c>
      <c r="CC476" vm="5321">
        <f ca="1"/>
        <v>180.02</v>
      </c>
      <c r="CD476" vm="28192">
        <f ca="1"/>
        <v>207.77</v>
      </c>
      <c r="CE476" vm="28193">
        <f ca="1"/>
        <v>192.2</v>
      </c>
      <c r="CF476" vm="4071">
        <f ca="1"/>
        <v>182.27</v>
      </c>
      <c r="CG476" vm="5852">
        <f ca="1"/>
        <v>199.06</v>
      </c>
      <c r="CH476" vm="8538">
        <f ca="1"/>
        <v>189.35</v>
      </c>
      <c r="CI476" vm="28194">
        <f ca="1"/>
        <v>175.56</v>
      </c>
      <c r="CJ476" vm="28123">
        <f ca="1"/>
        <v>180.09</v>
      </c>
      <c r="CK476" vm="3230">
        <f ca="1"/>
        <v>164.24</v>
      </c>
      <c r="CL476" vm="19321">
        <f ca="1"/>
        <v>150.72</v>
      </c>
      <c r="CM476" vm="22190">
        <f ca="1"/>
        <v>163.34</v>
      </c>
      <c r="CN476" vm="28195">
        <f ca="1"/>
        <v>152.88999999999999</v>
      </c>
      <c r="CO476" vm="25748">
        <f ca="1"/>
        <v>167.33</v>
      </c>
      <c r="CP476" vm="24890">
        <f ca="1"/>
        <v>167.57</v>
      </c>
      <c r="CQ476" vm="6089">
        <f ca="1"/>
        <v>156.78</v>
      </c>
      <c r="CR476" vm="4868">
        <f ca="1"/>
        <v>151.13999999999999</v>
      </c>
      <c r="CS476" vm="28196">
        <f ca="1"/>
        <v>140.99</v>
      </c>
      <c r="CT476" vm="28197">
        <f ca="1"/>
        <v>158.69</v>
      </c>
      <c r="CU476" vm="28198">
        <f ca="1"/>
        <v>163.41</v>
      </c>
      <c r="CV476" vm="21306">
        <f ca="1"/>
        <v>165.83</v>
      </c>
      <c r="CW476" vm="27274">
        <f ca="1"/>
        <v>173.77</v>
      </c>
      <c r="CX476" vm="16681">
        <f ca="1"/>
        <v>173.73</v>
      </c>
      <c r="CY476" vm="28199">
        <f ca="1"/>
        <v>162.69</v>
      </c>
      <c r="CZ476" vm="28200">
        <f ca="1"/>
        <v>164.68</v>
      </c>
      <c r="DA476" vm="24032">
        <f ca="1"/>
        <v>166.02</v>
      </c>
      <c r="DB476" vm="7607">
        <f ca="1"/>
        <v>171.48</v>
      </c>
      <c r="DC476" vm="23201">
        <f ca="1"/>
        <v>173.03</v>
      </c>
      <c r="DD476" vm="6094">
        <f ca="1"/>
        <v>176.54</v>
      </c>
      <c r="DE476" vm="28201">
        <f ca="1"/>
        <v>181.93</v>
      </c>
      <c r="DF476" vm="28202">
        <f ca="1"/>
        <v>176.18</v>
      </c>
      <c r="DG476" vm="9593">
        <f ca="1"/>
        <v>175.3</v>
      </c>
    </row>
    <row r="477" spans="2:111" x14ac:dyDescent="0.55000000000000004">
      <c r="B477" t="e" vm="28203">
        <v>#VALUE!</v>
      </c>
      <c r="C477" t="str" cm="1">
        <f t="array" aca="1" ref="C477" ca="1">_FV(B477,"Industry")</f>
        <v>Software &amp; IT Services</v>
      </c>
      <c r="D477" cm="1" vm="16236">
        <f t="array" aca="1" ref="D477:DG477" ca="1">IFERROR(TRANSPOSE(_xlfn.STOCKHISTORY(B477,$B$1,$C$1,2,0,1)),"")</f>
        <v>93.78</v>
      </c>
      <c r="E477" vm="6618">
        <f ca="1"/>
        <v>96.17</v>
      </c>
      <c r="F477" vm="22075">
        <f ca="1"/>
        <v>105.85</v>
      </c>
      <c r="G477" vm="14675">
        <f ca="1"/>
        <v>104.75</v>
      </c>
      <c r="H477" vm="12995">
        <f ca="1"/>
        <v>110.2</v>
      </c>
      <c r="I477" vm="12777">
        <f ca="1"/>
        <v>113.84</v>
      </c>
      <c r="J477" vm="28204">
        <f ca="1"/>
        <v>123.42</v>
      </c>
      <c r="K477" vm="4053">
        <f ca="1"/>
        <v>122.73</v>
      </c>
      <c r="L477" vm="7734">
        <f ca="1"/>
        <v>124.64</v>
      </c>
      <c r="M477" vm="28205">
        <f ca="1"/>
        <v>138.21</v>
      </c>
      <c r="N477" vm="2286">
        <f ca="1"/>
        <v>140.75</v>
      </c>
      <c r="O477" vm="28206">
        <f ca="1"/>
        <v>144.72</v>
      </c>
      <c r="P477" vm="12304">
        <f ca="1"/>
        <v>134.03</v>
      </c>
      <c r="Q477" vm="28207">
        <f ca="1"/>
        <v>143.27000000000001</v>
      </c>
      <c r="R477" vm="28208">
        <f ca="1"/>
        <v>142.57</v>
      </c>
      <c r="S477" vm="28209">
        <f ca="1"/>
        <v>129.13</v>
      </c>
      <c r="T477" vm="18121">
        <f ca="1"/>
        <v>128.13</v>
      </c>
      <c r="U477" vm="17613">
        <f ca="1"/>
        <v>127.06</v>
      </c>
      <c r="V477" vm="10731">
        <f ca="1"/>
        <v>120.75</v>
      </c>
      <c r="W477" vm="15163">
        <f ca="1"/>
        <v>119.38</v>
      </c>
      <c r="X477" vm="5717">
        <f ca="1"/>
        <v>120.56</v>
      </c>
      <c r="Y477" vm="6855">
        <f ca="1"/>
        <v>121.27</v>
      </c>
      <c r="Z477" vm="25778">
        <f ca="1"/>
        <v>134.19999999999999</v>
      </c>
      <c r="AA477" vm="9684">
        <f ca="1"/>
        <v>131.22</v>
      </c>
      <c r="AB477" vm="1836">
        <f ca="1"/>
        <v>144.54</v>
      </c>
      <c r="AC477" vm="17057">
        <f ca="1"/>
        <v>148.52000000000001</v>
      </c>
      <c r="AD477" vm="21198">
        <f ca="1"/>
        <v>144.61000000000001</v>
      </c>
      <c r="AE477" vm="23237">
        <f ca="1"/>
        <v>163.09</v>
      </c>
      <c r="AF477" vm="27269">
        <f ca="1"/>
        <v>173.11</v>
      </c>
      <c r="AG477" vm="28210">
        <f ca="1"/>
        <v>172.45</v>
      </c>
      <c r="AH477" vm="28211">
        <f ca="1"/>
        <v>171.38</v>
      </c>
      <c r="AI477" vm="24427">
        <f ca="1"/>
        <v>189.12</v>
      </c>
      <c r="AJ477" vm="8208">
        <f ca="1"/>
        <v>199.42</v>
      </c>
      <c r="AK477" vm="28212">
        <f ca="1"/>
        <v>175.28</v>
      </c>
      <c r="AL477" vm="16732">
        <f ca="1"/>
        <v>171.97</v>
      </c>
      <c r="AM477" vm="28213">
        <f ca="1"/>
        <v>162.03</v>
      </c>
      <c r="AN477" vm="27964">
        <f ca="1"/>
        <v>160.94999999999999</v>
      </c>
      <c r="AO477" vm="28214">
        <f ca="1"/>
        <v>168.14</v>
      </c>
      <c r="AP477" vm="28215">
        <f ca="1"/>
        <v>156.93</v>
      </c>
      <c r="AQ477" vm="20984">
        <f ca="1"/>
        <v>156.9</v>
      </c>
      <c r="AR477" vm="17223">
        <f ca="1"/>
        <v>132.08000000000001</v>
      </c>
      <c r="AS477" vm="28216">
        <f ca="1"/>
        <v>145.63</v>
      </c>
      <c r="AT477" vm="17356">
        <f ca="1"/>
        <v>146.72</v>
      </c>
      <c r="AU477" vm="25519">
        <f ca="1"/>
        <v>128.72999999999999</v>
      </c>
      <c r="AV477" vm="7236">
        <f ca="1"/>
        <v>140.41999999999999</v>
      </c>
      <c r="AW477" vm="8695">
        <f ca="1"/>
        <v>144.08000000000001</v>
      </c>
      <c r="AX477" vm="28217">
        <f ca="1"/>
        <v>145.71</v>
      </c>
      <c r="AY477" vm="8330">
        <f ca="1"/>
        <v>139.65</v>
      </c>
      <c r="AZ477" vm="23555">
        <f ca="1"/>
        <v>122.12</v>
      </c>
      <c r="BA477" vm="28218">
        <f ca="1"/>
        <v>119.95</v>
      </c>
      <c r="BB477" vm="25799">
        <f ca="1"/>
        <v>106.63</v>
      </c>
      <c r="BC477" vm="28219">
        <f ca="1"/>
        <v>139.26</v>
      </c>
      <c r="BD477" vm="20744">
        <f ca="1"/>
        <v>144.91999999999999</v>
      </c>
      <c r="BE477" vm="27809">
        <f ca="1"/>
        <v>139.47999999999999</v>
      </c>
      <c r="BF477" vm="28220">
        <f ca="1"/>
        <v>135.9</v>
      </c>
      <c r="BG477" vm="14383">
        <f ca="1"/>
        <v>132.33000000000001</v>
      </c>
      <c r="BH477" vm="2554">
        <f ca="1"/>
        <v>122.77</v>
      </c>
      <c r="BI477" vm="21707">
        <f ca="1"/>
        <v>132.94</v>
      </c>
      <c r="BJ477" vm="28221">
        <f ca="1"/>
        <v>162.81</v>
      </c>
      <c r="BK477" vm="26722">
        <f ca="1"/>
        <v>175.94</v>
      </c>
      <c r="BL477" vm="28222">
        <f ca="1"/>
        <v>195.95</v>
      </c>
      <c r="BM477" vm="21363">
        <f ca="1"/>
        <v>189.98</v>
      </c>
      <c r="BN477" vm="6121">
        <f ca="1"/>
        <v>208.62</v>
      </c>
      <c r="BO477" vm="28223">
        <f ca="1"/>
        <v>186.76</v>
      </c>
      <c r="BP477" vm="28224">
        <f ca="1"/>
        <v>185.43</v>
      </c>
      <c r="BQ477" vm="28225">
        <f ca="1"/>
        <v>186.66</v>
      </c>
      <c r="BR477" vm="11329">
        <f ca="1"/>
        <v>206.51</v>
      </c>
      <c r="BS477" vm="28226">
        <f ca="1"/>
        <v>203.57</v>
      </c>
      <c r="BT477" vm="28227">
        <f ca="1"/>
        <v>198.78</v>
      </c>
      <c r="BU477" vm="28228">
        <f ca="1"/>
        <v>211.15</v>
      </c>
      <c r="BV477" vm="28229">
        <f ca="1"/>
        <v>227.58</v>
      </c>
      <c r="BW477" vm="28230">
        <f ca="1"/>
        <v>244.71</v>
      </c>
      <c r="BX477" vm="28231">
        <f ca="1"/>
        <v>207.62</v>
      </c>
      <c r="BY477" vm="28232">
        <f ca="1"/>
        <v>200.85</v>
      </c>
      <c r="BZ477" vm="21102">
        <f ca="1"/>
        <v>208.95</v>
      </c>
      <c r="CA477" vm="28060">
        <f ca="1"/>
        <v>167.41</v>
      </c>
      <c r="CB477" vm="5981">
        <f ca="1"/>
        <v>163.04</v>
      </c>
      <c r="CC477" vm="28233">
        <f ca="1"/>
        <v>153.04</v>
      </c>
      <c r="CD477" vm="28234">
        <f ca="1"/>
        <v>167.36</v>
      </c>
      <c r="CE477" vm="27530">
        <f ca="1"/>
        <v>157.06</v>
      </c>
      <c r="CF477" vm="20091">
        <f ca="1"/>
        <v>144.72999999999999</v>
      </c>
      <c r="CG477" vm="12375">
        <f ca="1"/>
        <v>142.91</v>
      </c>
      <c r="CH477" vm="14419">
        <f ca="1"/>
        <v>154.61000000000001</v>
      </c>
      <c r="CI477" vm="22943">
        <f ca="1"/>
        <v>143.51</v>
      </c>
      <c r="CJ477" vm="19390">
        <f ca="1"/>
        <v>147.66</v>
      </c>
      <c r="CK477" vm="28235">
        <f ca="1"/>
        <v>142.97999999999999</v>
      </c>
      <c r="CL477" vm="28236">
        <f ca="1"/>
        <v>145.69</v>
      </c>
      <c r="CM477" vm="28237">
        <f ca="1"/>
        <v>134.36000000000001</v>
      </c>
      <c r="CN477" vm="28238">
        <f ca="1"/>
        <v>147.58000000000001</v>
      </c>
      <c r="CO477" vm="21305">
        <f ca="1"/>
        <v>146.26</v>
      </c>
      <c r="CP477" vm="22816">
        <f ca="1"/>
        <v>158.24</v>
      </c>
      <c r="CQ477" vm="22111">
        <f ca="1"/>
        <v>163.66</v>
      </c>
      <c r="CR477" vm="7244">
        <f ca="1"/>
        <v>161.13999999999999</v>
      </c>
      <c r="CS477" vm="25783">
        <f ca="1"/>
        <v>151.59</v>
      </c>
      <c r="CT477" vm="27948">
        <f ca="1"/>
        <v>171.19</v>
      </c>
      <c r="CU477" vm="28239">
        <f ca="1"/>
        <v>178.98</v>
      </c>
      <c r="CV477" vm="8341">
        <f ca="1"/>
        <v>183.7</v>
      </c>
      <c r="CW477" vm="25017">
        <f ca="1"/>
        <v>187.22</v>
      </c>
      <c r="CX477" vm="20779">
        <f ca="1"/>
        <v>189.59</v>
      </c>
      <c r="CY477" vm="28240">
        <f ca="1"/>
        <v>165.31</v>
      </c>
      <c r="CZ477" vm="28241">
        <f ca="1"/>
        <v>168.97</v>
      </c>
      <c r="DA477" vm="23045">
        <f ca="1"/>
        <v>172.23</v>
      </c>
      <c r="DB477" vm="17805">
        <f ca="1"/>
        <v>203.64</v>
      </c>
      <c r="DC477" vm="28242">
        <f ca="1"/>
        <v>203.15</v>
      </c>
      <c r="DD477" vm="28243">
        <f ca="1"/>
        <v>220.2</v>
      </c>
      <c r="DE477" vm="25151">
        <f ca="1"/>
        <v>233.88</v>
      </c>
      <c r="DF477" vm="28244">
        <f ca="1"/>
        <v>250.35</v>
      </c>
      <c r="DG477" vm="28245">
        <f ca="1"/>
        <v>251.47</v>
      </c>
    </row>
    <row r="478" spans="2:111" x14ac:dyDescent="0.55000000000000004">
      <c r="B478" t="e" vm="28246">
        <v>#VALUE!</v>
      </c>
      <c r="C478" t="str" cm="1">
        <f t="array" aca="1" ref="C478" ca="1">_FV(B478,"Industry")</f>
        <v>Software &amp; IT Services</v>
      </c>
      <c r="D478" cm="1" vm="22335">
        <f t="array" aca="1" ref="D478:DG478" ca="1">IFERROR(TRANSPOSE(_xlfn.STOCKHISTORY(B478,$B$1,$C$1,2,0,1)),"")</f>
        <v>74.900000000000006</v>
      </c>
      <c r="E478" vm="10085">
        <f ca="1"/>
        <v>68.38</v>
      </c>
      <c r="F478" vm="12593">
        <f ca="1"/>
        <v>74.67</v>
      </c>
      <c r="G478" vm="15935">
        <f ca="1"/>
        <v>72.930000000000007</v>
      </c>
      <c r="H478" vm="28247">
        <f ca="1"/>
        <v>76.510000000000005</v>
      </c>
      <c r="I478" vm="12611">
        <f ca="1"/>
        <v>64.31</v>
      </c>
      <c r="J478" vm="3461">
        <f ca="1"/>
        <v>70.239999999999995</v>
      </c>
      <c r="K478" vm="21420">
        <f ca="1"/>
        <v>68.209999999999994</v>
      </c>
      <c r="L478" vm="3761">
        <f ca="1"/>
        <v>69.31</v>
      </c>
      <c r="M478" vm="28248">
        <f ca="1"/>
        <v>64.37</v>
      </c>
      <c r="N478" vm="16705">
        <f ca="1"/>
        <v>65.900000000000006</v>
      </c>
      <c r="O478" vm="12611">
        <f ca="1"/>
        <v>64.31</v>
      </c>
      <c r="P478" vm="21820">
        <f ca="1"/>
        <v>64.36</v>
      </c>
      <c r="Q478" vm="8947">
        <f ca="1"/>
        <v>73.63</v>
      </c>
      <c r="R478" vm="15507">
        <f ca="1"/>
        <v>75.52</v>
      </c>
      <c r="S478" vm="23184">
        <f ca="1"/>
        <v>77</v>
      </c>
      <c r="T478" vm="17340">
        <f ca="1"/>
        <v>83.88</v>
      </c>
      <c r="U478" vm="13522">
        <f ca="1"/>
        <v>84.09</v>
      </c>
      <c r="V478" vm="5762">
        <f ca="1"/>
        <v>85.93</v>
      </c>
      <c r="W478" vm="2850">
        <f ca="1"/>
        <v>81.33</v>
      </c>
      <c r="X478" vm="1269">
        <f ca="1"/>
        <v>87.93</v>
      </c>
      <c r="Y478" vm="9974">
        <f ca="1"/>
        <v>91.15</v>
      </c>
      <c r="Z478" vm="23972">
        <f ca="1"/>
        <v>101.44</v>
      </c>
      <c r="AA478" vm="28249">
        <f ca="1"/>
        <v>107.43</v>
      </c>
      <c r="AB478" vm="24840">
        <f ca="1"/>
        <v>117.48</v>
      </c>
      <c r="AC478" vm="12701">
        <f ca="1"/>
        <v>113.12</v>
      </c>
      <c r="AD478" vm="7498">
        <f ca="1"/>
        <v>114.52</v>
      </c>
      <c r="AE478" vm="28250">
        <f ca="1"/>
        <v>114.35</v>
      </c>
      <c r="AF478" vm="2418">
        <f ca="1"/>
        <v>123.18</v>
      </c>
      <c r="AG478" vm="28251">
        <f ca="1"/>
        <v>124.33</v>
      </c>
      <c r="AH478" vm="28252">
        <f ca="1"/>
        <v>130.21</v>
      </c>
      <c r="AI478" vm="16688">
        <f ca="1"/>
        <v>142.93</v>
      </c>
      <c r="AJ478" vm="28253">
        <f ca="1"/>
        <v>137.69999999999999</v>
      </c>
      <c r="AK478" vm="12361">
        <f ca="1"/>
        <v>119.47</v>
      </c>
      <c r="AL478" vm="3739">
        <f ca="1"/>
        <v>130.25</v>
      </c>
      <c r="AM478" vm="6986">
        <f ca="1"/>
        <v>116.01</v>
      </c>
      <c r="AN478" vm="11233">
        <f ca="1"/>
        <v>141.47999999999999</v>
      </c>
      <c r="AO478" vm="28254">
        <f ca="1"/>
        <v>161.78</v>
      </c>
      <c r="AP478" vm="18042">
        <f ca="1"/>
        <v>169.13</v>
      </c>
      <c r="AQ478" vm="28255">
        <f ca="1"/>
        <v>179.36</v>
      </c>
      <c r="AR478" vm="28256">
        <f ca="1"/>
        <v>172.59</v>
      </c>
      <c r="AS478" vm="20304">
        <f ca="1"/>
        <v>173.1</v>
      </c>
      <c r="AT478" vm="1521">
        <f ca="1"/>
        <v>193.79</v>
      </c>
      <c r="AU478" vm="28257">
        <f ca="1"/>
        <v>191.33</v>
      </c>
      <c r="AV478" vm="23463">
        <f ca="1"/>
        <v>182.32</v>
      </c>
      <c r="AW478" vm="25946">
        <f ca="1"/>
        <v>175.96</v>
      </c>
      <c r="AX478" vm="28258">
        <f ca="1"/>
        <v>211.85</v>
      </c>
      <c r="AY478" vm="18055">
        <f ca="1"/>
        <v>212.16</v>
      </c>
      <c r="AZ478" vm="28259">
        <f ca="1"/>
        <v>228.14</v>
      </c>
      <c r="BA478" vm="28260">
        <f ca="1"/>
        <v>223.2</v>
      </c>
      <c r="BB478" vm="28261">
        <f ca="1"/>
        <v>185.66</v>
      </c>
      <c r="BC478" vm="28262">
        <f ca="1"/>
        <v>220.89</v>
      </c>
      <c r="BD478" vm="28263">
        <f ca="1"/>
        <v>230.64</v>
      </c>
      <c r="BE478" vm="18695">
        <f ca="1"/>
        <v>252.01</v>
      </c>
      <c r="BF478" vm="28264">
        <f ca="1"/>
        <v>290.08</v>
      </c>
      <c r="BG478" vm="28265">
        <f ca="1"/>
        <v>327.10000000000002</v>
      </c>
      <c r="BH478" vm="28266">
        <f ca="1"/>
        <v>323.27999999999997</v>
      </c>
      <c r="BI478" vm="28267">
        <f ca="1"/>
        <v>308.95</v>
      </c>
      <c r="BJ478" vm="28268">
        <f ca="1"/>
        <v>322.33</v>
      </c>
      <c r="BK478" vm="28269">
        <f ca="1"/>
        <v>358.35</v>
      </c>
      <c r="BL478" vm="28270">
        <f ca="1"/>
        <v>344.43</v>
      </c>
      <c r="BM478" vm="28271">
        <f ca="1"/>
        <v>373.61</v>
      </c>
      <c r="BN478" vm="28272">
        <f ca="1"/>
        <v>396.69</v>
      </c>
      <c r="BO478" vm="28273">
        <f ca="1"/>
        <v>457.75</v>
      </c>
      <c r="BP478" vm="28274">
        <f ca="1"/>
        <v>477.6</v>
      </c>
      <c r="BQ478" vm="28275">
        <f ca="1"/>
        <v>510.96</v>
      </c>
      <c r="BR478" vm="28276">
        <f ca="1"/>
        <v>559.79999999999995</v>
      </c>
      <c r="BS478" vm="28277">
        <f ca="1"/>
        <v>632.80999999999995</v>
      </c>
      <c r="BT478" vm="28278">
        <f ca="1"/>
        <v>570.48</v>
      </c>
      <c r="BU478" vm="28279">
        <f ca="1"/>
        <v>673.24</v>
      </c>
      <c r="BV478" vm="28280">
        <f ca="1"/>
        <v>608.54999999999995</v>
      </c>
      <c r="BW478" vm="28281">
        <f ca="1"/>
        <v>668.45</v>
      </c>
      <c r="BX478" vm="28282">
        <f ca="1"/>
        <v>476.14</v>
      </c>
      <c r="BY478" vm="27320">
        <f ca="1"/>
        <v>207.75</v>
      </c>
      <c r="BZ478" vm="28283">
        <f ca="1"/>
        <v>296.61</v>
      </c>
      <c r="CA478" vm="1600">
        <f ca="1"/>
        <v>264.99</v>
      </c>
      <c r="CB478" vm="15976">
        <f ca="1"/>
        <v>338.52</v>
      </c>
      <c r="CC478" vm="28284">
        <f ca="1"/>
        <v>294.77999999999997</v>
      </c>
      <c r="CD478" vm="28285">
        <f ca="1"/>
        <v>349.25</v>
      </c>
      <c r="CE478" vm="28286">
        <f ca="1"/>
        <v>426.5</v>
      </c>
      <c r="CF478" vm="28287">
        <f ca="1"/>
        <v>362.19</v>
      </c>
      <c r="CG478" vm="28288">
        <f ca="1"/>
        <v>350</v>
      </c>
      <c r="CH478" vm="28289">
        <f ca="1"/>
        <v>368.58</v>
      </c>
      <c r="CI478" vm="28290">
        <f ca="1"/>
        <v>327.74</v>
      </c>
      <c r="CJ478" vm="28291">
        <f ca="1"/>
        <v>332.65</v>
      </c>
      <c r="CK478" vm="28292">
        <f ca="1"/>
        <v>307.64999999999998</v>
      </c>
      <c r="CL478" vm="8429">
        <f ca="1"/>
        <v>299</v>
      </c>
      <c r="CM478" vm="6048">
        <f ca="1"/>
        <v>282.44</v>
      </c>
      <c r="CN478" vm="28293">
        <f ca="1"/>
        <v>256.62</v>
      </c>
      <c r="CO478" vm="28294">
        <f ca="1"/>
        <v>224.75</v>
      </c>
      <c r="CP478" vm="28295">
        <f ca="1"/>
        <v>236.81</v>
      </c>
      <c r="CQ478" vm="28296">
        <f ca="1"/>
        <v>258.99</v>
      </c>
      <c r="CR478" vm="28297">
        <f ca="1"/>
        <v>255.69</v>
      </c>
      <c r="CS478" vm="28298">
        <f ca="1"/>
        <v>217.57</v>
      </c>
      <c r="CT478" vm="21347">
        <f ca="1"/>
        <v>258.19</v>
      </c>
      <c r="CU478" vm="28299">
        <f ca="1"/>
        <v>297.33999999999997</v>
      </c>
      <c r="CV478" vm="28300">
        <f ca="1"/>
        <v>278.11</v>
      </c>
      <c r="CW478" vm="28301">
        <f ca="1"/>
        <v>304.39999999999998</v>
      </c>
      <c r="CX478" vm="28302">
        <f ca="1"/>
        <v>276.16000000000003</v>
      </c>
      <c r="CY478" vm="28303">
        <f ca="1"/>
        <v>235.26</v>
      </c>
      <c r="CZ478" vm="28304">
        <f ca="1"/>
        <v>177.93</v>
      </c>
      <c r="DA478" vm="28305">
        <f ca="1"/>
        <v>188.11</v>
      </c>
      <c r="DB478" vm="26014">
        <f ca="1"/>
        <v>215.13</v>
      </c>
      <c r="DC478" vm="28306">
        <f ca="1"/>
        <v>200.76</v>
      </c>
      <c r="DD478" vm="28307">
        <f ca="1"/>
        <v>199.03</v>
      </c>
      <c r="DE478" vm="15021">
        <f ca="1"/>
        <v>188.65</v>
      </c>
      <c r="DF478" vm="28308">
        <f ca="1"/>
        <v>243.92</v>
      </c>
      <c r="DG478" vm="26498">
        <f ca="1"/>
        <v>233.82</v>
      </c>
    </row>
    <row r="479" spans="2:111" x14ac:dyDescent="0.55000000000000004">
      <c r="B479" t="e" vm="28309">
        <v>#VALUE!</v>
      </c>
      <c r="C479" t="str" cm="1">
        <f t="array" aca="1" ref="C479" ca="1">_FV(B479,"Industry")</f>
        <v>Software &amp; IT Services</v>
      </c>
      <c r="D479" cm="1" vm="2974">
        <f t="array" aca="1" ref="D479:CF479" ca="1">IFERROR(TRANSPOSE(_xlfn.STOCKHISTORY(B479,$B$1,$C$1,2,0,1)),"")</f>
        <v>31.58</v>
      </c>
      <c r="E479" vm="2989">
        <f ca="1"/>
        <v>34.520000000000003</v>
      </c>
      <c r="F479" vm="12212">
        <f ca="1"/>
        <v>33.19</v>
      </c>
      <c r="G479" vm="28310">
        <f ca="1"/>
        <v>32.76</v>
      </c>
      <c r="H479" vm="3867">
        <f ca="1"/>
        <v>38.5</v>
      </c>
      <c r="I479" vm="2985">
        <f ca="1"/>
        <v>42.03</v>
      </c>
      <c r="J479" vm="4565">
        <f ca="1"/>
        <v>37.97</v>
      </c>
      <c r="K479" vm="10293">
        <f ca="1"/>
        <v>40.119999999999997</v>
      </c>
      <c r="L479" vm="4224">
        <f ca="1"/>
        <v>34.49</v>
      </c>
      <c r="M479" vm="12641">
        <f ca="1"/>
        <v>41.21</v>
      </c>
      <c r="N479" vm="20555">
        <f ca="1"/>
        <v>49.02</v>
      </c>
      <c r="O479" vm="6921">
        <f ca="1"/>
        <v>51.3</v>
      </c>
      <c r="P479" vm="3629">
        <f ca="1"/>
        <v>53.15</v>
      </c>
      <c r="Q479" vm="13668">
        <f ca="1"/>
        <v>49.18</v>
      </c>
      <c r="R479" vm="3602">
        <f ca="1"/>
        <v>50.2</v>
      </c>
      <c r="S479" vm="7851">
        <f ca="1"/>
        <v>53.31</v>
      </c>
      <c r="T479" vm="5172">
        <f ca="1"/>
        <v>57.77</v>
      </c>
      <c r="U479" vm="4714">
        <f ca="1"/>
        <v>49.37</v>
      </c>
      <c r="V479" vm="9050">
        <f ca="1"/>
        <v>48.25</v>
      </c>
      <c r="W479" vm="9815">
        <f ca="1"/>
        <v>60.36</v>
      </c>
      <c r="X479" vm="20414">
        <f ca="1"/>
        <v>67.88</v>
      </c>
      <c r="Y479" vm="10022">
        <f ca="1"/>
        <v>73.290000000000006</v>
      </c>
      <c r="Z479" vm="10478">
        <f ca="1"/>
        <v>70.73</v>
      </c>
      <c r="AA479" vm="16461">
        <f ca="1"/>
        <v>50.07</v>
      </c>
      <c r="AB479" vm="2151">
        <f ca="1"/>
        <v>58.97</v>
      </c>
      <c r="AC479" vm="6567">
        <f ca="1"/>
        <v>68.87</v>
      </c>
      <c r="AD479" vm="5761">
        <f ca="1"/>
        <v>79.27</v>
      </c>
      <c r="AE479" vm="18756">
        <f ca="1"/>
        <v>78.290000000000006</v>
      </c>
      <c r="AF479" vm="14304">
        <f ca="1"/>
        <v>79.52</v>
      </c>
      <c r="AG479" vm="3664">
        <f ca="1"/>
        <v>82.65</v>
      </c>
      <c r="AH479" vm="7217">
        <f ca="1"/>
        <v>86.22</v>
      </c>
      <c r="AI479" vm="27729">
        <f ca="1"/>
        <v>96.42</v>
      </c>
      <c r="AJ479" vm="5644">
        <f ca="1"/>
        <v>106.56</v>
      </c>
      <c r="AK479" vm="19550">
        <f ca="1"/>
        <v>92.91</v>
      </c>
      <c r="AL479" vm="6597">
        <f ca="1"/>
        <v>89.66</v>
      </c>
      <c r="AM479" vm="6762">
        <f ca="1"/>
        <v>84.27</v>
      </c>
      <c r="AN479" vm="6465">
        <f ca="1"/>
        <v>94.48</v>
      </c>
      <c r="AO479" vm="18891">
        <f ca="1"/>
        <v>89.46</v>
      </c>
      <c r="AP479" vm="22173">
        <f ca="1"/>
        <v>95.92</v>
      </c>
      <c r="AQ479" vm="25383">
        <f ca="1"/>
        <v>98.4</v>
      </c>
      <c r="AR479" vm="20795">
        <f ca="1"/>
        <v>112.35</v>
      </c>
      <c r="AS479" vm="6481">
        <f ca="1"/>
        <v>112.62</v>
      </c>
      <c r="AT479" vm="24512">
        <f ca="1"/>
        <v>125.25</v>
      </c>
      <c r="AU479" vm="17615">
        <f ca="1"/>
        <v>109.4</v>
      </c>
      <c r="AV479" vm="4019">
        <f ca="1"/>
        <v>104.46</v>
      </c>
      <c r="AW479" vm="9633">
        <f ca="1"/>
        <v>75.819999999999993</v>
      </c>
      <c r="AX479" vm="12597">
        <f ca="1"/>
        <v>72.91</v>
      </c>
      <c r="AY479" vm="23943">
        <f ca="1"/>
        <v>68.36</v>
      </c>
      <c r="AZ479" vm="16352">
        <f ca="1"/>
        <v>56.13</v>
      </c>
      <c r="BA479" vm="3170">
        <f ca="1"/>
        <v>56.3</v>
      </c>
      <c r="BB479" vm="28311">
        <f ca="1"/>
        <v>47.08</v>
      </c>
      <c r="BC479" vm="7095">
        <f ca="1"/>
        <v>54.77</v>
      </c>
      <c r="BD479" vm="8067">
        <f ca="1"/>
        <v>59.64</v>
      </c>
      <c r="BE479" vm="6257">
        <f ca="1"/>
        <v>55.88</v>
      </c>
      <c r="BF479" vm="16412">
        <f ca="1"/>
        <v>66.19</v>
      </c>
      <c r="BG479" vm="2206">
        <f ca="1"/>
        <v>68.44</v>
      </c>
      <c r="BH479" vm="4739">
        <f ca="1"/>
        <v>64.150000000000006</v>
      </c>
      <c r="BI479" vm="17093">
        <f ca="1"/>
        <v>72.28</v>
      </c>
      <c r="BJ479" vm="15935">
        <f ca="1"/>
        <v>72.930000000000007</v>
      </c>
      <c r="BK479" vm="9761">
        <f ca="1"/>
        <v>73.22</v>
      </c>
      <c r="BL479" vm="17639">
        <f ca="1"/>
        <v>63.48</v>
      </c>
      <c r="BM479" vm="5167">
        <f ca="1"/>
        <v>61.85</v>
      </c>
      <c r="BN479" vm="7015">
        <f ca="1"/>
        <v>66.97</v>
      </c>
      <c r="BO479" vm="9784">
        <f ca="1"/>
        <v>70.81</v>
      </c>
      <c r="BP479" vm="19237">
        <f ca="1"/>
        <v>72.52</v>
      </c>
      <c r="BQ479" vm="6308">
        <f ca="1"/>
        <v>67.849999999999994</v>
      </c>
      <c r="BR479" vm="18754">
        <f ca="1"/>
        <v>64.010000000000005</v>
      </c>
      <c r="BS479" vm="7729">
        <f ca="1"/>
        <v>68.900000000000006</v>
      </c>
      <c r="BT479" vm="12799">
        <f ca="1"/>
        <v>67.12</v>
      </c>
      <c r="BU479" vm="6811">
        <f ca="1"/>
        <v>69.52</v>
      </c>
      <c r="BV479" vm="21417">
        <f ca="1"/>
        <v>69.760000000000005</v>
      </c>
      <c r="BW479" vm="10467">
        <f ca="1"/>
        <v>66.209999999999994</v>
      </c>
      <c r="BX479" vm="12810">
        <f ca="1"/>
        <v>61.37</v>
      </c>
      <c r="BY479" vm="15311">
        <f ca="1"/>
        <v>49.46</v>
      </c>
      <c r="BZ479" vm="19526">
        <f ca="1"/>
        <v>49.6</v>
      </c>
      <c r="CA479" vm="5038">
        <f ca="1"/>
        <v>59.28</v>
      </c>
      <c r="CB479" vm="27520">
        <f ca="1"/>
        <v>57.17</v>
      </c>
      <c r="CC479" vm="28312">
        <f ca="1"/>
        <v>61.25</v>
      </c>
      <c r="CD479" vm="10754">
        <f ca="1"/>
        <v>70.95</v>
      </c>
      <c r="CE479" vm="21467">
        <f ca="1"/>
        <v>79.989999999999995</v>
      </c>
      <c r="CF479" vm="5734">
        <f ca="1"/>
        <v>72.64</v>
      </c>
    </row>
    <row r="480" spans="2:111" x14ac:dyDescent="0.55000000000000004">
      <c r="B480" t="e" vm="28313">
        <v>#VALUE!</v>
      </c>
      <c r="C480" t="str" cm="1">
        <f t="array" aca="1" ref="C480" ca="1">_FV(B480,"Industry")</f>
        <v>Software &amp; IT Services</v>
      </c>
      <c r="D480" cm="1" vm="7617">
        <f t="array" aca="1" ref="D480:DG480" ca="1">IFERROR(TRANSPOSE(_xlfn.STOCKHISTORY(B480,$B$1,$C$1,2,0,1)),"")</f>
        <v>12.55</v>
      </c>
      <c r="E480" vm="28314">
        <f ca="1"/>
        <v>10.89</v>
      </c>
      <c r="F480" vm="9162">
        <f ca="1"/>
        <v>11.06</v>
      </c>
      <c r="G480" vm="21517">
        <f ca="1"/>
        <v>11.4</v>
      </c>
      <c r="H480" vm="10988">
        <f ca="1"/>
        <v>14</v>
      </c>
      <c r="I480" vm="28315">
        <f ca="1"/>
        <v>15.074999999999999</v>
      </c>
      <c r="J480" vm="4621">
        <f ca="1"/>
        <v>15.75</v>
      </c>
      <c r="K480" vm="21546">
        <f ca="1"/>
        <v>16.190000000000001</v>
      </c>
      <c r="L480" vm="11025">
        <f ca="1"/>
        <v>17.79</v>
      </c>
      <c r="M480" vm="22416">
        <f ca="1"/>
        <v>18.059999999999999</v>
      </c>
      <c r="N480" vm="19875">
        <f ca="1"/>
        <v>17.98</v>
      </c>
      <c r="O480" vm="10098">
        <f ca="1"/>
        <v>17.100000000000001</v>
      </c>
      <c r="P480" vm="7621">
        <f ca="1"/>
        <v>17.37</v>
      </c>
      <c r="Q480" vm="10148">
        <f ca="1"/>
        <v>16.16</v>
      </c>
      <c r="R480" vm="7789">
        <f ca="1"/>
        <v>16.329999999999998</v>
      </c>
      <c r="S480" vm="4496">
        <f ca="1"/>
        <v>18.63</v>
      </c>
      <c r="T480" vm="4670">
        <f ca="1"/>
        <v>19.48</v>
      </c>
      <c r="U480" vm="7802">
        <f ca="1"/>
        <v>17.38</v>
      </c>
      <c r="V480" vm="4607">
        <f ca="1"/>
        <v>18.25</v>
      </c>
      <c r="W480" vm="11105">
        <f ca="1"/>
        <v>21.75</v>
      </c>
      <c r="X480" vm="21888">
        <f ca="1"/>
        <v>23.19</v>
      </c>
      <c r="Y480" vm="6530">
        <f ca="1"/>
        <v>26.74</v>
      </c>
      <c r="Z480" vm="6909">
        <f ca="1"/>
        <v>29.4</v>
      </c>
      <c r="AA480" vm="11247">
        <f ca="1"/>
        <v>31.31</v>
      </c>
      <c r="AB480" vm="2179">
        <f ca="1"/>
        <v>34.94</v>
      </c>
      <c r="AC480" vm="7826">
        <f ca="1"/>
        <v>40.049999999999997</v>
      </c>
      <c r="AD480" vm="5151">
        <f ca="1"/>
        <v>44.44</v>
      </c>
      <c r="AE480" vm="7994">
        <f ca="1"/>
        <v>47.12</v>
      </c>
      <c r="AF480" vm="12131">
        <f ca="1"/>
        <v>41.15</v>
      </c>
      <c r="AG480" vm="2526">
        <f ca="1"/>
        <v>38.74</v>
      </c>
      <c r="AH480" vm="22527">
        <f ca="1"/>
        <v>36.119999999999997</v>
      </c>
      <c r="AI480" vm="22124">
        <f ca="1"/>
        <v>50.05</v>
      </c>
      <c r="AJ480" vm="21171">
        <f ca="1"/>
        <v>57.91</v>
      </c>
      <c r="AK480" vm="28316">
        <f ca="1"/>
        <v>51.72</v>
      </c>
      <c r="AL480" vm="19763">
        <f ca="1"/>
        <v>40.270000000000003</v>
      </c>
      <c r="AM480" vm="3946">
        <f ca="1"/>
        <v>42.77</v>
      </c>
      <c r="AN480" vm="4707">
        <f ca="1"/>
        <v>53.49</v>
      </c>
      <c r="AO480" vm="11896">
        <f ca="1"/>
        <v>55.38</v>
      </c>
      <c r="AP480" vm="7314">
        <f ca="1"/>
        <v>56.61</v>
      </c>
      <c r="AQ480" vm="8827">
        <f ca="1"/>
        <v>60.4</v>
      </c>
      <c r="AR480" vm="28317">
        <f ca="1"/>
        <v>68.650000000000006</v>
      </c>
      <c r="AS480" vm="23726">
        <f ca="1"/>
        <v>67.27</v>
      </c>
      <c r="AT480" vm="8102">
        <f ca="1"/>
        <v>75.290000000000006</v>
      </c>
      <c r="AU480" vm="28318">
        <f ca="1"/>
        <v>84.8</v>
      </c>
      <c r="AV480" vm="6317">
        <f ca="1"/>
        <v>71.44</v>
      </c>
      <c r="AW480" vm="8107">
        <f ca="1"/>
        <v>72.989999999999995</v>
      </c>
      <c r="AX480" vm="6604">
        <f ca="1"/>
        <v>70.48</v>
      </c>
      <c r="AY480" vm="22171">
        <f ca="1"/>
        <v>82.11</v>
      </c>
      <c r="AZ480" vm="17191">
        <f ca="1"/>
        <v>78.22</v>
      </c>
      <c r="BA480" vm="4413">
        <f ca="1"/>
        <v>65</v>
      </c>
      <c r="BB480" vm="14363">
        <f ca="1"/>
        <v>66.040000000000006</v>
      </c>
      <c r="BC480" vm="11049">
        <f ca="1"/>
        <v>76.959999999999994</v>
      </c>
      <c r="BD480" vm="10319">
        <f ca="1"/>
        <v>89.04</v>
      </c>
      <c r="BE480" vm="18511">
        <f ca="1"/>
        <v>107.05</v>
      </c>
      <c r="BF480" vm="1252">
        <f ca="1"/>
        <v>102.7</v>
      </c>
      <c r="BG480" vm="19248">
        <f ca="1"/>
        <v>111.68</v>
      </c>
      <c r="BH480" vm="9094">
        <f ca="1"/>
        <v>110.65</v>
      </c>
      <c r="BI480" vm="13470">
        <f ca="1"/>
        <v>116.78</v>
      </c>
      <c r="BJ480" vm="19668">
        <f ca="1"/>
        <v>139.21</v>
      </c>
      <c r="BK480" vm="19681">
        <f ca="1"/>
        <v>151.19</v>
      </c>
      <c r="BL480" vm="4129">
        <f ca="1"/>
        <v>139.86000000000001</v>
      </c>
      <c r="BM480" vm="28319">
        <f ca="1"/>
        <v>152.85</v>
      </c>
      <c r="BN480" vm="28320">
        <f ca="1"/>
        <v>137.38</v>
      </c>
      <c r="BO480" vm="8697">
        <f ca="1"/>
        <v>155.63</v>
      </c>
      <c r="BP480" vm="17684">
        <f ca="1"/>
        <v>143.38</v>
      </c>
      <c r="BQ480" vm="25734">
        <f ca="1"/>
        <v>161.25</v>
      </c>
      <c r="BR480" vm="28321">
        <f ca="1"/>
        <v>159.27000000000001</v>
      </c>
      <c r="BS480" vm="8874">
        <f ca="1"/>
        <v>137.44</v>
      </c>
      <c r="BT480" vm="21066">
        <f ca="1"/>
        <v>156.99</v>
      </c>
      <c r="BU480" vm="23213">
        <f ca="1"/>
        <v>150.78</v>
      </c>
      <c r="BV480" vm="28322">
        <f ca="1"/>
        <v>129.99</v>
      </c>
      <c r="BW480" vm="22161">
        <f ca="1"/>
        <v>132.25</v>
      </c>
      <c r="BX480" vm="8844">
        <f ca="1"/>
        <v>112.7</v>
      </c>
      <c r="BY480" vm="6336">
        <f ca="1"/>
        <v>111.49</v>
      </c>
      <c r="BZ480" vm="11600">
        <f ca="1"/>
        <v>108.74</v>
      </c>
      <c r="CA480" vm="14052">
        <f ca="1"/>
        <v>79.150000000000006</v>
      </c>
      <c r="CB480" vm="9854">
        <f ca="1"/>
        <v>78.78</v>
      </c>
      <c r="CC480" vm="14845">
        <f ca="1"/>
        <v>69.69</v>
      </c>
      <c r="CD480" vm="15101">
        <f ca="1"/>
        <v>73.31</v>
      </c>
      <c r="CE480" vm="15141">
        <f ca="1"/>
        <v>56.53</v>
      </c>
      <c r="CF480" vm="10936">
        <f ca="1"/>
        <v>47.75</v>
      </c>
      <c r="CG480" vm="18137">
        <f ca="1"/>
        <v>43.2</v>
      </c>
      <c r="CH480" vm="9435">
        <f ca="1"/>
        <v>50.56</v>
      </c>
      <c r="CI480" vm="4526">
        <f ca="1"/>
        <v>41.49</v>
      </c>
      <c r="CJ480" vm="2008">
        <f ca="1"/>
        <v>54.12</v>
      </c>
      <c r="CK480" vm="10908">
        <f ca="1"/>
        <v>41.42</v>
      </c>
      <c r="CL480" vm="10835">
        <f ca="1"/>
        <v>38.39</v>
      </c>
      <c r="CM480" vm="3153">
        <f ca="1"/>
        <v>36.9</v>
      </c>
      <c r="CN480" vm="11882">
        <f ca="1"/>
        <v>34.5</v>
      </c>
      <c r="CO480" vm="7823">
        <f ca="1"/>
        <v>41.85</v>
      </c>
      <c r="CP480" vm="22591">
        <f ca="1"/>
        <v>46.51</v>
      </c>
      <c r="CQ480" vm="3443">
        <f ca="1"/>
        <v>46.87</v>
      </c>
      <c r="CR480" vm="9400">
        <f ca="1"/>
        <v>39.174999999999997</v>
      </c>
      <c r="CS480" vm="12654">
        <f ca="1"/>
        <v>34.6</v>
      </c>
      <c r="CT480" vm="28050">
        <f ca="1"/>
        <v>32.380000000000003</v>
      </c>
      <c r="CU480" vm="3610">
        <f ca="1"/>
        <v>36.5</v>
      </c>
      <c r="CV480" vm="13940">
        <f ca="1"/>
        <v>38.380000000000003</v>
      </c>
      <c r="CW480" vm="3347">
        <f ca="1"/>
        <v>36.04</v>
      </c>
      <c r="CX480" vm="21686">
        <f ca="1"/>
        <v>36.28</v>
      </c>
      <c r="CY480" vm="28323">
        <f ca="1"/>
        <v>30.82</v>
      </c>
      <c r="CZ480" vm="11287">
        <f ca="1"/>
        <v>30.63</v>
      </c>
      <c r="DA480" vm="28324">
        <f ca="1"/>
        <v>30.38</v>
      </c>
      <c r="DB480" vm="12225">
        <f ca="1"/>
        <v>38.14</v>
      </c>
      <c r="DC480" vm="4227">
        <f ca="1"/>
        <v>37.21</v>
      </c>
      <c r="DD480" vm="10894">
        <f ca="1"/>
        <v>37.840000000000003</v>
      </c>
      <c r="DE480" vm="4583">
        <f ca="1"/>
        <v>36.03</v>
      </c>
      <c r="DF480" vm="21510">
        <f ca="1"/>
        <v>32.74</v>
      </c>
      <c r="DG480" vm="25132">
        <f ca="1"/>
        <v>32.71</v>
      </c>
    </row>
    <row r="481" spans="2:111" x14ac:dyDescent="0.55000000000000004">
      <c r="B481" t="e" vm="28325">
        <v>#VALUE!</v>
      </c>
      <c r="C481" t="str" cm="1">
        <f t="array" aca="1" ref="C481" ca="1">_FV(B481,"Industry")</f>
        <v>Software &amp; IT Services</v>
      </c>
      <c r="D481" cm="1" vm="7435">
        <f t="array" aca="1" ref="D481:DG481" ca="1">IFERROR(TRANSPOSE(_xlfn.STOCKHISTORY(B481,$B$1,$C$1,2,0,1)),"")</f>
        <v>30.15</v>
      </c>
      <c r="E481" vm="3643">
        <f ca="1"/>
        <v>31.88</v>
      </c>
      <c r="F481" vm="6924">
        <f ca="1"/>
        <v>35.6</v>
      </c>
      <c r="G481" vm="2520">
        <f ca="1"/>
        <v>38.21</v>
      </c>
      <c r="H481" vm="12880">
        <f ca="1"/>
        <v>40.44</v>
      </c>
      <c r="I481" vm="3614">
        <f ca="1"/>
        <v>43.21</v>
      </c>
      <c r="J481" vm="10384">
        <f ca="1"/>
        <v>47.21</v>
      </c>
      <c r="K481" vm="28326">
        <f ca="1"/>
        <v>51.34</v>
      </c>
      <c r="L481" vm="23165">
        <f ca="1"/>
        <v>50.13</v>
      </c>
      <c r="M481" vm="9791">
        <f ca="1"/>
        <v>51.73</v>
      </c>
      <c r="N481" vm="7065">
        <f ca="1"/>
        <v>44.87</v>
      </c>
      <c r="O481" vm="6227">
        <f ca="1"/>
        <v>45.49</v>
      </c>
      <c r="P481" vm="2171">
        <f ca="1"/>
        <v>46.24</v>
      </c>
      <c r="Q481" vm="2056">
        <f ca="1"/>
        <v>53.83</v>
      </c>
      <c r="R481" vm="12159">
        <f ca="1"/>
        <v>57.51</v>
      </c>
      <c r="S481" vm="10746">
        <f ca="1"/>
        <v>60.25</v>
      </c>
      <c r="T481" vm="12103">
        <f ca="1"/>
        <v>65.44</v>
      </c>
      <c r="U481" vm="28327">
        <f ca="1"/>
        <v>68.41</v>
      </c>
      <c r="V481" vm="9950">
        <f ca="1"/>
        <v>70.09</v>
      </c>
      <c r="W481" vm="14283">
        <f ca="1"/>
        <v>74.61</v>
      </c>
      <c r="X481" vm="7337">
        <f ca="1"/>
        <v>74.959999999999994</v>
      </c>
      <c r="Y481" vm="17306">
        <f ca="1"/>
        <v>82.2</v>
      </c>
      <c r="Z481" vm="12032">
        <f ca="1"/>
        <v>82</v>
      </c>
      <c r="AA481" vm="28328">
        <f ca="1"/>
        <v>80.33</v>
      </c>
      <c r="AB481" vm="28329">
        <f ca="1"/>
        <v>91.64</v>
      </c>
      <c r="AC481" vm="24416">
        <f ca="1"/>
        <v>98.92</v>
      </c>
      <c r="AD481" vm="9662">
        <f ca="1"/>
        <v>107.39</v>
      </c>
      <c r="AE481" vm="19380">
        <f ca="1"/>
        <v>114.21</v>
      </c>
      <c r="AF481" vm="12285">
        <f ca="1"/>
        <v>105.47</v>
      </c>
      <c r="AG481" vm="25368">
        <f ca="1"/>
        <v>98.83</v>
      </c>
      <c r="AH481" vm="9084">
        <f ca="1"/>
        <v>106.25</v>
      </c>
      <c r="AI481" vm="28330">
        <f ca="1"/>
        <v>155.12</v>
      </c>
      <c r="AJ481" vm="4059">
        <f ca="1"/>
        <v>155.41</v>
      </c>
      <c r="AK481" vm="21289">
        <f ca="1"/>
        <v>125.2</v>
      </c>
      <c r="AL481" vm="18376">
        <f ca="1"/>
        <v>132.77000000000001</v>
      </c>
      <c r="AM481" vm="12393">
        <f ca="1"/>
        <v>122.45</v>
      </c>
      <c r="AN481" vm="18783">
        <f ca="1"/>
        <v>148.24</v>
      </c>
      <c r="AO481" vm="28331">
        <f ca="1"/>
        <v>181.73</v>
      </c>
      <c r="AP481" vm="1848">
        <f ca="1"/>
        <v>189.13</v>
      </c>
      <c r="AQ481" vm="23997">
        <f ca="1"/>
        <v>202.53</v>
      </c>
      <c r="AR481" vm="1576">
        <f ca="1"/>
        <v>212.1</v>
      </c>
      <c r="AS481" vm="28332">
        <f ca="1"/>
        <v>226.72</v>
      </c>
      <c r="AT481" vm="28333">
        <f ca="1"/>
        <v>240.75</v>
      </c>
      <c r="AU481" vm="28334">
        <f ca="1"/>
        <v>250.12</v>
      </c>
      <c r="AV481" vm="11475">
        <f ca="1"/>
        <v>209.49</v>
      </c>
      <c r="AW481" vm="17420">
        <f ca="1"/>
        <v>211.53</v>
      </c>
      <c r="AX481" vm="26546">
        <f ca="1"/>
        <v>276.81</v>
      </c>
      <c r="AY481" vm="28335">
        <f ca="1"/>
        <v>264.76</v>
      </c>
      <c r="AZ481" vm="28336">
        <f ca="1"/>
        <v>318.16000000000003</v>
      </c>
      <c r="BA481" vm="28337">
        <f ca="1"/>
        <v>282.64999999999998</v>
      </c>
      <c r="BB481" vm="14003">
        <f ca="1"/>
        <v>202.01</v>
      </c>
      <c r="BC481" vm="13197">
        <f ca="1"/>
        <v>261.02</v>
      </c>
      <c r="BD481" vm="28338">
        <f ca="1"/>
        <v>297.23</v>
      </c>
      <c r="BE481" vm="28339">
        <f ca="1"/>
        <v>309.73</v>
      </c>
      <c r="BF481" vm="28340">
        <f ca="1"/>
        <v>284.37</v>
      </c>
      <c r="BG481" vm="14038">
        <f ca="1"/>
        <v>299.45999999999998</v>
      </c>
      <c r="BH481" vm="28341">
        <f ca="1"/>
        <v>311.3</v>
      </c>
      <c r="BI481" vm="1440">
        <f ca="1"/>
        <v>364.09</v>
      </c>
      <c r="BJ481" vm="28342">
        <f ca="1"/>
        <v>417.08</v>
      </c>
      <c r="BK481" vm="28343">
        <f ca="1"/>
        <v>452.25</v>
      </c>
      <c r="BL481" vm="28344">
        <f ca="1"/>
        <v>379.74</v>
      </c>
      <c r="BM481" vm="28345">
        <f ca="1"/>
        <v>374.24</v>
      </c>
      <c r="BN481" vm="28346">
        <f ca="1"/>
        <v>370.06</v>
      </c>
      <c r="BO481" vm="28347">
        <f ca="1"/>
        <v>384.41</v>
      </c>
      <c r="BP481" vm="11387">
        <f ca="1"/>
        <v>329.6</v>
      </c>
      <c r="BQ481" vm="28348">
        <f ca="1"/>
        <v>363.47</v>
      </c>
      <c r="BR481" vm="28349">
        <f ca="1"/>
        <v>400</v>
      </c>
      <c r="BS481" vm="28350">
        <f ca="1"/>
        <v>488.9</v>
      </c>
      <c r="BT481" vm="28351">
        <f ca="1"/>
        <v>495.75</v>
      </c>
      <c r="BU481" vm="28352">
        <f ca="1"/>
        <v>547.85</v>
      </c>
      <c r="BV481" vm="28353">
        <f ca="1"/>
        <v>437.48</v>
      </c>
      <c r="BW481" vm="28354">
        <f ca="1"/>
        <v>415.19</v>
      </c>
      <c r="BX481" vm="28355">
        <f ca="1"/>
        <v>335.3</v>
      </c>
      <c r="BY481" vm="28356">
        <f ca="1"/>
        <v>339.21</v>
      </c>
      <c r="BZ481" vm="28357">
        <f ca="1"/>
        <v>346.38</v>
      </c>
      <c r="CA481" vm="28358">
        <f ca="1"/>
        <v>281.47000000000003</v>
      </c>
      <c r="CB481" vm="26578">
        <f ca="1"/>
        <v>284.33999999999997</v>
      </c>
      <c r="CC481" vm="28359">
        <f ca="1"/>
        <v>280.12</v>
      </c>
      <c r="CD481" vm="28360">
        <f ca="1"/>
        <v>330.49</v>
      </c>
      <c r="CE481" vm="28361">
        <f ca="1"/>
        <v>351.2</v>
      </c>
      <c r="CF481" vm="26743">
        <f ca="1"/>
        <v>329.99</v>
      </c>
      <c r="CG481" vm="28362">
        <f ca="1"/>
        <v>346</v>
      </c>
      <c r="CH481" vm="28363">
        <f ca="1"/>
        <v>339.1</v>
      </c>
      <c r="CI481" vm="28364">
        <f ca="1"/>
        <v>310.31</v>
      </c>
      <c r="CJ481" vm="28365">
        <f ca="1"/>
        <v>323.94</v>
      </c>
      <c r="CK481" vm="28366">
        <f ca="1"/>
        <v>289.06</v>
      </c>
      <c r="CL481" vm="28367">
        <f ca="1"/>
        <v>304.01</v>
      </c>
      <c r="CM481" vm="25063">
        <f ca="1"/>
        <v>290.37</v>
      </c>
      <c r="CN481" vm="28368">
        <f ca="1"/>
        <v>280.13</v>
      </c>
      <c r="CO481" vm="28369">
        <f ca="1"/>
        <v>321.24</v>
      </c>
      <c r="CP481" vm="28370">
        <f ca="1"/>
        <v>368.76</v>
      </c>
      <c r="CQ481" vm="28371">
        <f ca="1"/>
        <v>294.83999999999997</v>
      </c>
      <c r="CR481" vm="28372">
        <f ca="1"/>
        <v>259.27</v>
      </c>
      <c r="CS481" vm="28373">
        <f ca="1"/>
        <v>244.97</v>
      </c>
      <c r="CT481" vm="26610">
        <f ca="1"/>
        <v>181.66</v>
      </c>
      <c r="CU481" vm="26932">
        <f ca="1"/>
        <v>206.72</v>
      </c>
      <c r="CV481" vm="28374">
        <f ca="1"/>
        <v>190.24</v>
      </c>
      <c r="CW481" vm="28375">
        <f ca="1"/>
        <v>182.39</v>
      </c>
      <c r="CX481" vm="28376">
        <f ca="1"/>
        <v>199.01</v>
      </c>
      <c r="CY481" vm="20777">
        <f ca="1"/>
        <v>187.98</v>
      </c>
      <c r="CZ481" vm="15165">
        <f ca="1"/>
        <v>145.32</v>
      </c>
      <c r="DA481" vm="28377">
        <f ca="1"/>
        <v>143.04</v>
      </c>
      <c r="DB481" vm="1177">
        <f ca="1"/>
        <v>166.79</v>
      </c>
      <c r="DC481" vm="20076">
        <f ca="1"/>
        <v>162.78</v>
      </c>
      <c r="DD481" vm="28378">
        <f ca="1"/>
        <v>166.57</v>
      </c>
      <c r="DE481" vm="28379">
        <f ca="1"/>
        <v>209.03</v>
      </c>
      <c r="DF481" vm="28380">
        <f ca="1"/>
        <v>231.92</v>
      </c>
      <c r="DG481" vm="28381">
        <f ca="1"/>
        <v>204.97</v>
      </c>
    </row>
    <row r="482" spans="2:111" x14ac:dyDescent="0.55000000000000004">
      <c r="B482" t="e" vm="28382">
        <v>#VALUE!</v>
      </c>
      <c r="C482" t="str" cm="1">
        <f t="array" aca="1" ref="C482" ca="1">_FV(B482,"Industry")</f>
        <v>Software &amp; IT Services</v>
      </c>
      <c r="D482" cm="1" vm="28383">
        <f t="array" aca="1" ref="D482:G482" ca="1">IFERROR(TRANSPOSE(_xlfn.STOCKHISTORY(B482,$B$1,$C$1,2,0,1)),"")</f>
        <v>32.25</v>
      </c>
      <c r="E482" vm="7655">
        <f ca="1"/>
        <v>29.74</v>
      </c>
      <c r="F482" vm="6526">
        <f ca="1"/>
        <v>24.35</v>
      </c>
      <c r="G482" vm="28384">
        <f ca="1"/>
        <v>21.03</v>
      </c>
    </row>
    <row r="483" spans="2:111" x14ac:dyDescent="0.55000000000000004">
      <c r="B483" t="e" vm="28385">
        <v>#VALUE!</v>
      </c>
      <c r="C483" t="str" cm="1">
        <f t="array" aca="1" ref="C483" ca="1">_FV(B483,"Industry")</f>
        <v>Specialty Retailers</v>
      </c>
      <c r="D483" cm="1" vm="26006">
        <f t="array" aca="1" ref="D483:DG483" ca="1">IFERROR(TRANSPOSE(_xlfn.STOCKHISTORY(B483,$B$1,$C$1,2,0,1)),"")</f>
        <v>125.76</v>
      </c>
      <c r="E483" vm="28386">
        <f ca="1"/>
        <v>124.12</v>
      </c>
      <c r="F483" vm="28387">
        <f ca="1"/>
        <v>133.43</v>
      </c>
      <c r="G483" vm="28388">
        <f ca="1"/>
        <v>133.88999999999999</v>
      </c>
      <c r="H483" vm="8502">
        <f ca="1"/>
        <v>132.12</v>
      </c>
      <c r="I483" vm="22764">
        <f ca="1"/>
        <v>127.69</v>
      </c>
      <c r="J483" vm="3252">
        <f ca="1"/>
        <v>138.24</v>
      </c>
      <c r="K483" vm="17602">
        <f ca="1"/>
        <v>134.12</v>
      </c>
      <c r="L483" vm="24943">
        <f ca="1"/>
        <v>128.68</v>
      </c>
      <c r="M483" vm="12387">
        <f ca="1"/>
        <v>122.01</v>
      </c>
      <c r="N483" vm="13473">
        <f ca="1"/>
        <v>129.4</v>
      </c>
      <c r="O483" vm="28389">
        <f ca="1"/>
        <v>134.08000000000001</v>
      </c>
      <c r="P483" vm="27808">
        <f ca="1"/>
        <v>137.58000000000001</v>
      </c>
      <c r="Q483" vm="7237">
        <f ca="1"/>
        <v>144.91</v>
      </c>
      <c r="R483" vm="1558">
        <f ca="1"/>
        <v>146.83000000000001</v>
      </c>
      <c r="S483" vm="27298">
        <f ca="1"/>
        <v>156.1</v>
      </c>
      <c r="T483" vm="11464">
        <f ca="1"/>
        <v>153.51</v>
      </c>
      <c r="U483" vm="25301">
        <f ca="1"/>
        <v>153.4</v>
      </c>
      <c r="V483" vm="14524">
        <f ca="1"/>
        <v>149.6</v>
      </c>
      <c r="W483" vm="16489">
        <f ca="1"/>
        <v>149.87</v>
      </c>
      <c r="X483" vm="28390">
        <f ca="1"/>
        <v>163.56</v>
      </c>
      <c r="Y483" vm="25300">
        <f ca="1"/>
        <v>165.78</v>
      </c>
      <c r="Z483" vm="3530">
        <f ca="1"/>
        <v>179.82</v>
      </c>
      <c r="AA483" vm="28391">
        <f ca="1"/>
        <v>189.53</v>
      </c>
      <c r="AB483" vm="28392">
        <f ca="1"/>
        <v>200.9</v>
      </c>
      <c r="AC483" vm="4071">
        <f ca="1"/>
        <v>182.27</v>
      </c>
      <c r="AD483" vm="8334">
        <f ca="1"/>
        <v>178.24</v>
      </c>
      <c r="AE483" vm="15331">
        <f ca="1"/>
        <v>184.8</v>
      </c>
      <c r="AF483" vm="28393">
        <f ca="1"/>
        <v>186.55</v>
      </c>
      <c r="AG483" vm="24895">
        <f ca="1"/>
        <v>195.1</v>
      </c>
      <c r="AH483" vm="13987">
        <f ca="1"/>
        <v>197.52</v>
      </c>
      <c r="AI483" vm="18944">
        <f ca="1"/>
        <v>200.77</v>
      </c>
      <c r="AJ483" vm="28394">
        <f ca="1"/>
        <v>207.15</v>
      </c>
      <c r="AK483" vm="28395">
        <f ca="1"/>
        <v>175.88</v>
      </c>
      <c r="AL483" vm="28396">
        <f ca="1"/>
        <v>180.32</v>
      </c>
      <c r="AM483" vm="1452">
        <f ca="1"/>
        <v>171.82</v>
      </c>
      <c r="AN483" vm="28397">
        <f ca="1"/>
        <v>183.53</v>
      </c>
      <c r="AO483" vm="28398">
        <f ca="1"/>
        <v>185.14</v>
      </c>
      <c r="AP483" vm="24757">
        <f ca="1"/>
        <v>191.89</v>
      </c>
      <c r="AQ483" vm="28399">
        <f ca="1"/>
        <v>203.7</v>
      </c>
      <c r="AR483" vm="28400">
        <f ca="1"/>
        <v>189.85</v>
      </c>
      <c r="AS483" vm="13016">
        <f ca="1"/>
        <v>207.97</v>
      </c>
      <c r="AT483" vm="7269">
        <f ca="1"/>
        <v>213.69</v>
      </c>
      <c r="AU483" vm="1589">
        <f ca="1"/>
        <v>227.91</v>
      </c>
      <c r="AV483" vm="12956">
        <f ca="1"/>
        <v>232.02</v>
      </c>
      <c r="AW483" vm="28401">
        <f ca="1"/>
        <v>234.58</v>
      </c>
      <c r="AX483" vm="28402">
        <f ca="1"/>
        <v>220.51</v>
      </c>
      <c r="AY483" vm="28403">
        <f ca="1"/>
        <v>218.38</v>
      </c>
      <c r="AZ483" vm="28404">
        <f ca="1"/>
        <v>228.1</v>
      </c>
      <c r="BA483" vm="28405">
        <f ca="1"/>
        <v>217.84</v>
      </c>
      <c r="BB483" vm="28406">
        <f ca="1"/>
        <v>186.71</v>
      </c>
      <c r="BC483" vm="26933">
        <f ca="1"/>
        <v>219.83</v>
      </c>
      <c r="BD483" vm="2430">
        <f ca="1"/>
        <v>248.48</v>
      </c>
      <c r="BE483" vm="28407">
        <f ca="1"/>
        <v>250.51</v>
      </c>
      <c r="BF483" vm="19416">
        <f ca="1"/>
        <v>265.49</v>
      </c>
      <c r="BG483" vm="15980">
        <f ca="1"/>
        <v>285.04000000000002</v>
      </c>
      <c r="BH483" vm="28408">
        <f ca="1"/>
        <v>277.70999999999998</v>
      </c>
      <c r="BI483" vm="20879">
        <f ca="1"/>
        <v>266.70999999999998</v>
      </c>
      <c r="BJ483" vm="28409">
        <f ca="1"/>
        <v>277.41000000000003</v>
      </c>
      <c r="BK483" vm="28410">
        <f ca="1"/>
        <v>265.62</v>
      </c>
      <c r="BL483" vm="17824">
        <f ca="1"/>
        <v>270.82</v>
      </c>
      <c r="BM483" vm="28411">
        <f ca="1"/>
        <v>258.33999999999997</v>
      </c>
      <c r="BN483" vm="28412">
        <f ca="1"/>
        <v>305.25</v>
      </c>
      <c r="BO483" vm="28413">
        <f ca="1"/>
        <v>323.67</v>
      </c>
      <c r="BP483" vm="28414">
        <f ca="1"/>
        <v>318.91000000000003</v>
      </c>
      <c r="BQ483" vm="28415">
        <f ca="1"/>
        <v>318.89</v>
      </c>
      <c r="BR483" vm="28416">
        <f ca="1"/>
        <v>328.19</v>
      </c>
      <c r="BS483" vm="28417">
        <f ca="1"/>
        <v>326.18</v>
      </c>
      <c r="BT483" vm="28418">
        <f ca="1"/>
        <v>328.26</v>
      </c>
      <c r="BU483" vm="28419">
        <f ca="1"/>
        <v>371.74</v>
      </c>
      <c r="BV483" vm="28420">
        <f ca="1"/>
        <v>400.61</v>
      </c>
      <c r="BW483" vm="28421">
        <f ca="1"/>
        <v>415.01</v>
      </c>
      <c r="BX483" vm="28422">
        <f ca="1"/>
        <v>366.98</v>
      </c>
      <c r="BY483" vm="28423">
        <f ca="1"/>
        <v>315.83</v>
      </c>
      <c r="BZ483" vm="28424">
        <f ca="1"/>
        <v>299.33</v>
      </c>
      <c r="CA483" vm="28425">
        <f ca="1"/>
        <v>300.39999999999998</v>
      </c>
      <c r="CB483" vm="28426">
        <f ca="1"/>
        <v>302.75</v>
      </c>
      <c r="CC483" vm="28427">
        <f ca="1"/>
        <v>274.27</v>
      </c>
      <c r="CD483" vm="28428">
        <f ca="1"/>
        <v>300.94</v>
      </c>
      <c r="CE483" vm="28429">
        <f ca="1"/>
        <v>288.42</v>
      </c>
      <c r="CF483" vm="8174">
        <f ca="1"/>
        <v>275.94</v>
      </c>
      <c r="CG483" vm="28430">
        <f ca="1"/>
        <v>296.13</v>
      </c>
      <c r="CH483" vm="28431">
        <f ca="1"/>
        <v>323.99</v>
      </c>
      <c r="CI483" vm="28432">
        <f ca="1"/>
        <v>315.86</v>
      </c>
      <c r="CJ483" vm="28433">
        <f ca="1"/>
        <v>324.17</v>
      </c>
      <c r="CK483" vm="28434">
        <f ca="1"/>
        <v>296.54000000000002</v>
      </c>
      <c r="CL483" vm="28435">
        <f ca="1"/>
        <v>295.12</v>
      </c>
      <c r="CM483" vm="28436">
        <f ca="1"/>
        <v>300.54000000000002</v>
      </c>
      <c r="CN483" vm="15767">
        <f ca="1"/>
        <v>283.45</v>
      </c>
      <c r="CO483" vm="28437">
        <f ca="1"/>
        <v>310.64</v>
      </c>
      <c r="CP483" vm="28438">
        <f ca="1"/>
        <v>333.84</v>
      </c>
      <c r="CQ483" vm="28439">
        <f ca="1"/>
        <v>330.3</v>
      </c>
      <c r="CR483" vm="15387">
        <f ca="1"/>
        <v>302.16000000000003</v>
      </c>
      <c r="CS483" vm="28440">
        <f ca="1"/>
        <v>284.69</v>
      </c>
      <c r="CT483" vm="28441">
        <f ca="1"/>
        <v>313.49</v>
      </c>
      <c r="CU483" vm="28442">
        <f ca="1"/>
        <v>346.55</v>
      </c>
      <c r="CV483" vm="28443">
        <f ca="1"/>
        <v>352.96</v>
      </c>
      <c r="CW483" vm="28444">
        <f ca="1"/>
        <v>380.61</v>
      </c>
      <c r="CX483" vm="28445">
        <f ca="1"/>
        <v>383.6</v>
      </c>
      <c r="CY483" vm="28446">
        <f ca="1"/>
        <v>334.22</v>
      </c>
      <c r="CZ483" vm="28447">
        <f ca="1"/>
        <v>334.87</v>
      </c>
      <c r="DA483" vm="28448">
        <f ca="1"/>
        <v>344.24</v>
      </c>
      <c r="DB483" vm="28449">
        <f ca="1"/>
        <v>368.16</v>
      </c>
      <c r="DC483" vm="27193">
        <f ca="1"/>
        <v>368.5</v>
      </c>
      <c r="DD483" vm="28450">
        <f ca="1"/>
        <v>405.2</v>
      </c>
      <c r="DE483" vm="28451">
        <f ca="1"/>
        <v>393.75</v>
      </c>
      <c r="DF483" vm="28452">
        <f ca="1"/>
        <v>429.13</v>
      </c>
      <c r="DG483" vm="28453">
        <f ca="1"/>
        <v>388.99</v>
      </c>
    </row>
    <row r="484" spans="2:111" x14ac:dyDescent="0.55000000000000004">
      <c r="B484" t="e" vm="28454">
        <v>#VALUE!</v>
      </c>
      <c r="C484" t="str" cm="1">
        <f t="array" aca="1" ref="C484" ca="1">_FV(B484,"Industry")</f>
        <v>Specialty Retailers</v>
      </c>
      <c r="D484" cm="1" vm="10755">
        <f t="array" aca="1" ref="D484:DG484" ca="1">IFERROR(TRANSPOSE(_xlfn.STOCKHISTORY(B484,$B$1,$C$1,2,0,1)),"")</f>
        <v>71.66</v>
      </c>
      <c r="E484" vm="10796">
        <f ca="1"/>
        <v>67.53</v>
      </c>
      <c r="F484" vm="12042">
        <f ca="1"/>
        <v>75.75</v>
      </c>
      <c r="G484" vm="14058">
        <f ca="1"/>
        <v>76.02</v>
      </c>
      <c r="H484" vm="10322">
        <f ca="1"/>
        <v>80.13</v>
      </c>
      <c r="I484" vm="28455">
        <f ca="1"/>
        <v>79.17</v>
      </c>
      <c r="J484" vm="9479">
        <f ca="1"/>
        <v>82.28</v>
      </c>
      <c r="K484" vm="15102">
        <f ca="1"/>
        <v>76.56</v>
      </c>
      <c r="L484" vm="20056">
        <f ca="1"/>
        <v>72.209999999999994</v>
      </c>
      <c r="M484" vm="11924">
        <f ca="1"/>
        <v>66.650000000000006</v>
      </c>
      <c r="N484" vm="15509">
        <f ca="1"/>
        <v>70.55</v>
      </c>
      <c r="O484" vm="21920">
        <f ca="1"/>
        <v>71.12</v>
      </c>
      <c r="P484" vm="3812">
        <f ca="1"/>
        <v>73.08</v>
      </c>
      <c r="Q484" vm="15124">
        <f ca="1"/>
        <v>74.37</v>
      </c>
      <c r="R484" vm="14642">
        <f ca="1"/>
        <v>82.21</v>
      </c>
      <c r="S484" vm="21470">
        <f ca="1"/>
        <v>84.88</v>
      </c>
      <c r="T484" vm="10026">
        <f ca="1"/>
        <v>78.77</v>
      </c>
      <c r="U484" vm="15499">
        <f ca="1"/>
        <v>77.53</v>
      </c>
      <c r="V484" vm="5649">
        <f ca="1"/>
        <v>77.400000000000006</v>
      </c>
      <c r="W484" vm="17832">
        <f ca="1"/>
        <v>73.89</v>
      </c>
      <c r="X484" vm="13678">
        <f ca="1"/>
        <v>79.94</v>
      </c>
      <c r="Y484" vm="10435">
        <f ca="1"/>
        <v>79.95</v>
      </c>
      <c r="Z484" vm="10514">
        <f ca="1"/>
        <v>83.37</v>
      </c>
      <c r="AA484" vm="17735">
        <f ca="1"/>
        <v>92.94</v>
      </c>
      <c r="AB484" vm="17147">
        <f ca="1"/>
        <v>104.73</v>
      </c>
      <c r="AC484" vm="24927">
        <f ca="1"/>
        <v>89.59</v>
      </c>
      <c r="AD484" vm="10486">
        <f ca="1"/>
        <v>87.75</v>
      </c>
      <c r="AE484" vm="28456">
        <f ca="1"/>
        <v>82.43</v>
      </c>
      <c r="AF484" vm="2885">
        <f ca="1"/>
        <v>95.01</v>
      </c>
      <c r="AG484" vm="19257">
        <f ca="1"/>
        <v>95.57</v>
      </c>
      <c r="AH484" vm="18759">
        <f ca="1"/>
        <v>99.34</v>
      </c>
      <c r="AI484" vm="28457">
        <f ca="1"/>
        <v>108.75</v>
      </c>
      <c r="AJ484" vm="19252">
        <f ca="1"/>
        <v>114.82</v>
      </c>
      <c r="AK484" vm="28458">
        <f ca="1"/>
        <v>95.22</v>
      </c>
      <c r="AL484" vm="12714">
        <f ca="1"/>
        <v>94.37</v>
      </c>
      <c r="AM484" vm="22495">
        <f ca="1"/>
        <v>92.36</v>
      </c>
      <c r="AN484" vm="3840">
        <f ca="1"/>
        <v>96.16</v>
      </c>
      <c r="AO484" vm="6359">
        <f ca="1"/>
        <v>105.09</v>
      </c>
      <c r="AP484" vm="13686">
        <f ca="1"/>
        <v>109.47</v>
      </c>
      <c r="AQ484" vm="28459">
        <f ca="1"/>
        <v>113.14</v>
      </c>
      <c r="AR484" vm="3487">
        <f ca="1"/>
        <v>93.28</v>
      </c>
      <c r="AS484" vm="11309">
        <f ca="1"/>
        <v>100.91</v>
      </c>
      <c r="AT484" vm="14668">
        <f ca="1"/>
        <v>101.4</v>
      </c>
      <c r="AU484" vm="2093">
        <f ca="1"/>
        <v>112.2</v>
      </c>
      <c r="AV484" vm="6348">
        <f ca="1"/>
        <v>109.96</v>
      </c>
      <c r="AW484" vm="11597">
        <f ca="1"/>
        <v>111.61</v>
      </c>
      <c r="AX484" vm="27356">
        <f ca="1"/>
        <v>117.31</v>
      </c>
      <c r="AY484" vm="1200">
        <f ca="1"/>
        <v>119.76</v>
      </c>
      <c r="AZ484" vm="6352">
        <f ca="1"/>
        <v>116.24</v>
      </c>
      <c r="BA484" vm="25938">
        <f ca="1"/>
        <v>106.57</v>
      </c>
      <c r="BB484" vm="10318">
        <f ca="1"/>
        <v>86.05</v>
      </c>
      <c r="BC484" vm="14675">
        <f ca="1"/>
        <v>104.75</v>
      </c>
      <c r="BD484" vm="24885">
        <f ca="1"/>
        <v>130.35</v>
      </c>
      <c r="BE484" vm="26008">
        <f ca="1"/>
        <v>135.12</v>
      </c>
      <c r="BF484" vm="28460">
        <f ca="1"/>
        <v>148.91</v>
      </c>
      <c r="BG484" vm="4905">
        <f ca="1"/>
        <v>164.69</v>
      </c>
      <c r="BH484" vm="22925">
        <f ca="1"/>
        <v>165.86</v>
      </c>
      <c r="BI484" vm="28461">
        <f ca="1"/>
        <v>158.1</v>
      </c>
      <c r="BJ484" vm="25805">
        <f ca="1"/>
        <v>155.82</v>
      </c>
      <c r="BK484" vm="28462">
        <f ca="1"/>
        <v>160.51</v>
      </c>
      <c r="BL484" vm="2822">
        <f ca="1"/>
        <v>166.85</v>
      </c>
      <c r="BM484" vm="28463">
        <f ca="1"/>
        <v>159.75</v>
      </c>
      <c r="BN484" vm="28464">
        <f ca="1"/>
        <v>190.18</v>
      </c>
      <c r="BO484" vm="28465">
        <f ca="1"/>
        <v>196.25</v>
      </c>
      <c r="BP484" vm="8733">
        <f ca="1"/>
        <v>194.83</v>
      </c>
      <c r="BQ484" vm="7600">
        <f ca="1"/>
        <v>193.97</v>
      </c>
      <c r="BR484" vm="28466">
        <f ca="1"/>
        <v>192.69</v>
      </c>
      <c r="BS484" vm="23459">
        <f ca="1"/>
        <v>203.89</v>
      </c>
      <c r="BT484" vm="28467">
        <f ca="1"/>
        <v>202.86</v>
      </c>
      <c r="BU484" vm="26498">
        <f ca="1"/>
        <v>233.82</v>
      </c>
      <c r="BV484" vm="17444">
        <f ca="1"/>
        <v>244.59</v>
      </c>
      <c r="BW484" vm="15384">
        <f ca="1"/>
        <v>258.48</v>
      </c>
      <c r="BX484" vm="28468">
        <f ca="1"/>
        <v>237.35</v>
      </c>
      <c r="BY484" vm="28469">
        <f ca="1"/>
        <v>221.06</v>
      </c>
      <c r="BZ484" vm="8555">
        <f ca="1"/>
        <v>202.19</v>
      </c>
      <c r="CA484" vm="1856">
        <f ca="1"/>
        <v>197.73</v>
      </c>
      <c r="CB484" vm="24539">
        <f ca="1"/>
        <v>195.3</v>
      </c>
      <c r="CC484" vm="25249">
        <f ca="1"/>
        <v>174.67</v>
      </c>
      <c r="CD484" vm="8391">
        <f ca="1"/>
        <v>191.53</v>
      </c>
      <c r="CE484" vm="23203">
        <f ca="1"/>
        <v>194.14</v>
      </c>
      <c r="CF484" vm="23221">
        <f ca="1"/>
        <v>187.81</v>
      </c>
      <c r="CG484" vm="28470">
        <f ca="1"/>
        <v>194.95</v>
      </c>
      <c r="CH484" vm="5337">
        <f ca="1"/>
        <v>212.55</v>
      </c>
      <c r="CI484" vm="28471">
        <f ca="1"/>
        <v>199.24</v>
      </c>
      <c r="CJ484" vm="15729">
        <f ca="1"/>
        <v>208.25</v>
      </c>
      <c r="CK484" vm="19312">
        <f ca="1"/>
        <v>205.75</v>
      </c>
      <c r="CL484" vm="14548">
        <f ca="1"/>
        <v>199.97</v>
      </c>
      <c r="CM484" vm="1887">
        <f ca="1"/>
        <v>207.83</v>
      </c>
      <c r="CN484" vm="18795">
        <f ca="1"/>
        <v>201.13</v>
      </c>
      <c r="CO484" vm="28472">
        <f ca="1"/>
        <v>225.7</v>
      </c>
      <c r="CP484" vm="28473">
        <f ca="1"/>
        <v>234.27</v>
      </c>
      <c r="CQ484" vm="17983">
        <f ca="1"/>
        <v>230.48</v>
      </c>
      <c r="CR484" vm="16762">
        <f ca="1"/>
        <v>207.84</v>
      </c>
      <c r="CS484" vm="24980">
        <f ca="1"/>
        <v>190.57</v>
      </c>
      <c r="CT484" vm="19332">
        <f ca="1"/>
        <v>198.83</v>
      </c>
      <c r="CU484" vm="28474">
        <f ca="1"/>
        <v>222.55</v>
      </c>
      <c r="CV484" vm="28475">
        <f ca="1"/>
        <v>212.84</v>
      </c>
      <c r="CW484" vm="28476">
        <f ca="1"/>
        <v>240.67</v>
      </c>
      <c r="CX484" vm="28477">
        <f ca="1"/>
        <v>254.73</v>
      </c>
      <c r="CY484" vm="28478">
        <f ca="1"/>
        <v>227.99</v>
      </c>
      <c r="CZ484" vm="28479">
        <f ca="1"/>
        <v>221.29</v>
      </c>
      <c r="DA484" vm="15535">
        <f ca="1"/>
        <v>220.46</v>
      </c>
      <c r="DB484" vm="28480">
        <f ca="1"/>
        <v>245.51</v>
      </c>
      <c r="DC484" vm="13292">
        <f ca="1"/>
        <v>248.5</v>
      </c>
      <c r="DD484" vm="28481">
        <f ca="1"/>
        <v>270.85000000000002</v>
      </c>
      <c r="DE484" vm="27898">
        <f ca="1"/>
        <v>261.83</v>
      </c>
      <c r="DF484" vm="28482">
        <f ca="1"/>
        <v>272.43</v>
      </c>
      <c r="DG484" vm="8725">
        <f ca="1"/>
        <v>246.8</v>
      </c>
    </row>
    <row r="485" spans="2:111" x14ac:dyDescent="0.55000000000000004">
      <c r="B485" t="e" vm="28483">
        <v>#VALUE!</v>
      </c>
      <c r="C485" t="str" cm="1">
        <f t="array" aca="1" ref="C485" ca="1">_FV(B485,"Industry")</f>
        <v>Specialty Retailers</v>
      </c>
      <c r="D485" cm="1" vm="8747">
        <f t="array" aca="1" ref="D485:DG485" ca="1">IFERROR(TRANSPOSE(_xlfn.STOCKHISTORY(B485,$B$1,$C$1,2,0,1)),"")</f>
        <v>260.89999999999998</v>
      </c>
      <c r="E485" vm="28484">
        <f ca="1"/>
        <v>260.32</v>
      </c>
      <c r="F485" vm="28485">
        <f ca="1"/>
        <v>273.66000000000003</v>
      </c>
      <c r="G485" vm="28486">
        <f ca="1"/>
        <v>262.68</v>
      </c>
      <c r="H485" vm="28487">
        <f ca="1"/>
        <v>264.43</v>
      </c>
      <c r="I485" vm="28488">
        <f ca="1"/>
        <v>271.10000000000002</v>
      </c>
      <c r="J485" vm="28489">
        <f ca="1"/>
        <v>290.63</v>
      </c>
      <c r="K485" vm="13174">
        <f ca="1"/>
        <v>279.95</v>
      </c>
      <c r="L485" vm="28490">
        <f ca="1"/>
        <v>280.11</v>
      </c>
      <c r="M485" vm="6842">
        <f ca="1"/>
        <v>264.44</v>
      </c>
      <c r="N485" vm="28491">
        <f ca="1"/>
        <v>274.5</v>
      </c>
      <c r="O485" vm="28492">
        <f ca="1"/>
        <v>278.41000000000003</v>
      </c>
      <c r="P485" vm="28493">
        <f ca="1"/>
        <v>262.27</v>
      </c>
      <c r="Q485" vm="28494">
        <f ca="1"/>
        <v>271.70999999999998</v>
      </c>
      <c r="R485" vm="28495">
        <f ca="1"/>
        <v>269.83999999999997</v>
      </c>
      <c r="S485" vm="28496">
        <f ca="1"/>
        <v>248.15</v>
      </c>
      <c r="T485" vm="28497">
        <f ca="1"/>
        <v>242.08</v>
      </c>
      <c r="U485" vm="9331">
        <f ca="1"/>
        <v>218.74</v>
      </c>
      <c r="V485" vm="22538">
        <f ca="1"/>
        <v>204.3</v>
      </c>
      <c r="W485" vm="27750">
        <f ca="1"/>
        <v>196.13</v>
      </c>
      <c r="X485" vm="2624">
        <f ca="1"/>
        <v>215.37</v>
      </c>
      <c r="Y485" vm="28143">
        <f ca="1"/>
        <v>210.95</v>
      </c>
      <c r="Z485" vm="28498">
        <f ca="1"/>
        <v>236.21</v>
      </c>
      <c r="AA485" vm="28499">
        <f ca="1"/>
        <v>240.54</v>
      </c>
      <c r="AB485" vm="15187">
        <f ca="1"/>
        <v>264.69</v>
      </c>
      <c r="AC485" vm="28500">
        <f ca="1"/>
        <v>244.19</v>
      </c>
      <c r="AD485" vm="28501">
        <f ca="1"/>
        <v>247.38</v>
      </c>
      <c r="AE485" vm="28502">
        <f ca="1"/>
        <v>256.07</v>
      </c>
      <c r="AF485" vm="28503">
        <f ca="1"/>
        <v>269.41000000000003</v>
      </c>
      <c r="AG485" vm="28504">
        <f ca="1"/>
        <v>273.57</v>
      </c>
      <c r="AH485" vm="28505">
        <f ca="1"/>
        <v>306</v>
      </c>
      <c r="AI485" vm="28506">
        <f ca="1"/>
        <v>335.42</v>
      </c>
      <c r="AJ485" vm="20023">
        <f ca="1"/>
        <v>347.32</v>
      </c>
      <c r="AK485" vm="28507">
        <f ca="1"/>
        <v>320.75</v>
      </c>
      <c r="AL485" vm="28508">
        <f ca="1"/>
        <v>346.78</v>
      </c>
      <c r="AM485" vm="28509">
        <f ca="1"/>
        <v>344.33</v>
      </c>
      <c r="AN485" vm="28510">
        <f ca="1"/>
        <v>344.66</v>
      </c>
      <c r="AO485" vm="28511">
        <f ca="1"/>
        <v>371.96</v>
      </c>
      <c r="AP485" vm="28512">
        <f ca="1"/>
        <v>388.3</v>
      </c>
      <c r="AQ485" vm="28513">
        <f ca="1"/>
        <v>378.57</v>
      </c>
      <c r="AR485" vm="28514">
        <f ca="1"/>
        <v>371.37</v>
      </c>
      <c r="AS485" vm="28515">
        <f ca="1"/>
        <v>369.32</v>
      </c>
      <c r="AT485" vm="28516">
        <f ca="1"/>
        <v>380.76</v>
      </c>
      <c r="AU485" vm="28517">
        <f ca="1"/>
        <v>383.76</v>
      </c>
      <c r="AV485" vm="28518">
        <f ca="1"/>
        <v>398.51</v>
      </c>
      <c r="AW485" vm="28519">
        <f ca="1"/>
        <v>435.51</v>
      </c>
      <c r="AX485" vm="28520">
        <f ca="1"/>
        <v>442.28</v>
      </c>
      <c r="AY485" vm="28521">
        <f ca="1"/>
        <v>438.26</v>
      </c>
      <c r="AZ485" vm="28522">
        <f ca="1"/>
        <v>406.1</v>
      </c>
      <c r="BA485" vm="28523">
        <f ca="1"/>
        <v>368.72</v>
      </c>
      <c r="BB485" vm="28524">
        <f ca="1"/>
        <v>301.05</v>
      </c>
      <c r="BC485" vm="28525">
        <f ca="1"/>
        <v>386.34</v>
      </c>
      <c r="BD485" vm="28526">
        <f ca="1"/>
        <v>417.24</v>
      </c>
      <c r="BE485" vm="28527">
        <f ca="1"/>
        <v>421.67</v>
      </c>
      <c r="BF485" vm="28528">
        <f ca="1"/>
        <v>477.38</v>
      </c>
      <c r="BG485" vm="28529">
        <f ca="1"/>
        <v>465.63</v>
      </c>
      <c r="BH485" vm="28530">
        <f ca="1"/>
        <v>461.08</v>
      </c>
      <c r="BI485" vm="28531">
        <f ca="1"/>
        <v>436.6</v>
      </c>
      <c r="BJ485" vm="27422">
        <f ca="1"/>
        <v>442.44</v>
      </c>
      <c r="BK485" vm="28532">
        <f ca="1"/>
        <v>452.57</v>
      </c>
      <c r="BL485" vm="28533">
        <f ca="1"/>
        <v>425.47</v>
      </c>
      <c r="BM485" vm="28534">
        <f ca="1"/>
        <v>447.33</v>
      </c>
      <c r="BN485" vm="28535">
        <f ca="1"/>
        <v>507.25</v>
      </c>
      <c r="BO485" vm="28536">
        <f ca="1"/>
        <v>552.88</v>
      </c>
      <c r="BP485" vm="28537">
        <f ca="1"/>
        <v>535.12</v>
      </c>
      <c r="BQ485" vm="28538">
        <f ca="1"/>
        <v>566.21</v>
      </c>
      <c r="BR485" vm="28539">
        <f ca="1"/>
        <v>603.84</v>
      </c>
      <c r="BS485" vm="28540">
        <f ca="1"/>
        <v>594.08000000000004</v>
      </c>
      <c r="BT485" vm="28541">
        <f ca="1"/>
        <v>611.05999999999995</v>
      </c>
      <c r="BU485" vm="28542">
        <f ca="1"/>
        <v>622.32000000000005</v>
      </c>
      <c r="BV485" vm="21984">
        <f ca="1"/>
        <v>638.16</v>
      </c>
      <c r="BW485" vm="28543">
        <f ca="1"/>
        <v>706.23</v>
      </c>
      <c r="BX485" vm="28544">
        <f ca="1"/>
        <v>651.75</v>
      </c>
      <c r="BY485" vm="28545">
        <f ca="1"/>
        <v>649.24</v>
      </c>
      <c r="BZ485" vm="28546">
        <f ca="1"/>
        <v>684.96</v>
      </c>
      <c r="CA485" vm="28547">
        <f ca="1"/>
        <v>606.54999999999995</v>
      </c>
      <c r="CB485" vm="28548">
        <f ca="1"/>
        <v>637.16999999999996</v>
      </c>
      <c r="CC485" vm="28549">
        <f ca="1"/>
        <v>631.76</v>
      </c>
      <c r="CD485" vm="28550">
        <f ca="1"/>
        <v>703.59</v>
      </c>
      <c r="CE485" vm="28551">
        <f ca="1"/>
        <v>697.12</v>
      </c>
      <c r="CF485" vm="28552">
        <f ca="1"/>
        <v>703.35</v>
      </c>
      <c r="CG485" vm="28553">
        <f ca="1"/>
        <v>837.17</v>
      </c>
      <c r="CH485" vm="28554">
        <f ca="1"/>
        <v>864.54</v>
      </c>
      <c r="CI485" vm="28555">
        <f ca="1"/>
        <v>844.03</v>
      </c>
      <c r="CJ485" vm="28556">
        <f ca="1"/>
        <v>792.35</v>
      </c>
      <c r="CK485" vm="28557">
        <f ca="1"/>
        <v>830.1</v>
      </c>
      <c r="CL485" vm="28558">
        <f ca="1"/>
        <v>848.98</v>
      </c>
      <c r="CM485" vm="28559">
        <f ca="1"/>
        <v>917.31</v>
      </c>
      <c r="CN485" vm="28560">
        <f ca="1"/>
        <v>903.31</v>
      </c>
      <c r="CO485" vm="28561">
        <f ca="1"/>
        <v>955.3</v>
      </c>
      <c r="CP485" vm="28562">
        <f ca="1"/>
        <v>925.79</v>
      </c>
      <c r="CQ485" vm="28563">
        <f ca="1"/>
        <v>939.7</v>
      </c>
      <c r="CR485" vm="28564">
        <f ca="1"/>
        <v>908.86</v>
      </c>
      <c r="CS485" vm="28565">
        <f ca="1"/>
        <v>930.44</v>
      </c>
      <c r="CT485" vm="28566">
        <f ca="1"/>
        <v>982.38</v>
      </c>
      <c r="CU485" vm="28567">
        <f ca="1"/>
        <v>950.08</v>
      </c>
      <c r="CV485" vm="28568">
        <f ca="1"/>
        <v>1023.05</v>
      </c>
      <c r="CW485" vm="28569">
        <f ca="1"/>
        <v>1087.42</v>
      </c>
      <c r="CX485" vm="28570">
        <f ca="1"/>
        <v>1128.8800000000001</v>
      </c>
      <c r="CY485" vm="28571">
        <f ca="1"/>
        <v>1013.26</v>
      </c>
      <c r="CZ485" vm="28572">
        <f ca="1"/>
        <v>963.26</v>
      </c>
      <c r="DA485" vm="28573">
        <f ca="1"/>
        <v>1056.06</v>
      </c>
      <c r="DB485" vm="28574">
        <f ca="1"/>
        <v>1126.3399999999999</v>
      </c>
      <c r="DC485" vm="28575">
        <f ca="1"/>
        <v>1129.97</v>
      </c>
      <c r="DD485" vm="28576">
        <f ca="1"/>
        <v>1151.5999999999999</v>
      </c>
      <c r="DE485" vm="28577">
        <f ca="1"/>
        <v>1153.1400000000001</v>
      </c>
      <c r="DF485" vm="28578">
        <f ca="1"/>
        <v>1243.22</v>
      </c>
      <c r="DG485" vm="28579">
        <f ca="1"/>
        <v>1185.8</v>
      </c>
    </row>
    <row r="486" spans="2:111" x14ac:dyDescent="0.55000000000000004">
      <c r="B486" t="e" vm="28580">
        <v>#VALUE!</v>
      </c>
      <c r="C486" t="str" cm="1">
        <f t="array" aca="1" ref="C486" ca="1">_FV(B486,"Industry")</f>
        <v>Specialty Retailers</v>
      </c>
      <c r="D486" cm="1" vm="28581">
        <f t="array" aca="1" ref="D486:DG486" ca="1">IFERROR(TRANSPOSE(_xlfn.STOCKHISTORY(B486,$B$1,$C$1,2,0,1)),"")</f>
        <v>767.39</v>
      </c>
      <c r="E486" vm="28582">
        <f ca="1"/>
        <v>774.57</v>
      </c>
      <c r="F486" vm="28583">
        <f ca="1"/>
        <v>796.69</v>
      </c>
      <c r="G486" vm="28584">
        <f ca="1"/>
        <v>765.23</v>
      </c>
      <c r="H486" vm="28585">
        <f ca="1"/>
        <v>762.2</v>
      </c>
      <c r="I486" vm="28586">
        <f ca="1"/>
        <v>793.84</v>
      </c>
      <c r="J486" vm="28587">
        <f ca="1"/>
        <v>813.97</v>
      </c>
      <c r="K486" vm="28588">
        <f ca="1"/>
        <v>741.8</v>
      </c>
      <c r="L486" vm="28589">
        <f ca="1"/>
        <v>768.34</v>
      </c>
      <c r="M486" vm="28590">
        <f ca="1"/>
        <v>742.16</v>
      </c>
      <c r="N486" vm="28591">
        <f ca="1"/>
        <v>783.18</v>
      </c>
      <c r="O486" vm="28592">
        <f ca="1"/>
        <v>789.79</v>
      </c>
      <c r="P486" vm="28593">
        <f ca="1"/>
        <v>724.98</v>
      </c>
      <c r="Q486" vm="28594">
        <f ca="1"/>
        <v>736.55</v>
      </c>
      <c r="R486" vm="28595">
        <f ca="1"/>
        <v>723.05</v>
      </c>
      <c r="S486" vm="28596">
        <f ca="1"/>
        <v>692.19</v>
      </c>
      <c r="T486" vm="28597">
        <f ca="1"/>
        <v>605.91999999999996</v>
      </c>
      <c r="U486" vm="28598">
        <f ca="1"/>
        <v>570.46</v>
      </c>
      <c r="V486" vm="18824">
        <f ca="1"/>
        <v>539.82000000000005</v>
      </c>
      <c r="W486" vm="28599">
        <f ca="1"/>
        <v>528.44000000000005</v>
      </c>
      <c r="X486" vm="28600">
        <f ca="1"/>
        <v>595.11</v>
      </c>
      <c r="Y486" vm="28601">
        <f ca="1"/>
        <v>589.5</v>
      </c>
      <c r="Z486" vm="28602">
        <f ca="1"/>
        <v>686.76</v>
      </c>
      <c r="AA486" vm="28603">
        <f ca="1"/>
        <v>711.37</v>
      </c>
      <c r="AB486" vm="28604">
        <f ca="1"/>
        <v>765.44</v>
      </c>
      <c r="AC486" vm="28605">
        <f ca="1"/>
        <v>664.72</v>
      </c>
      <c r="AD486" vm="28606">
        <f ca="1"/>
        <v>648.69000000000005</v>
      </c>
      <c r="AE486" vm="28607">
        <f ca="1"/>
        <v>624.52</v>
      </c>
      <c r="AF486" vm="28608">
        <f ca="1"/>
        <v>649.32000000000005</v>
      </c>
      <c r="AG486" vm="28609">
        <f ca="1"/>
        <v>670.93</v>
      </c>
      <c r="AH486" vm="28610">
        <f ca="1"/>
        <v>705.53</v>
      </c>
      <c r="AI486" vm="28611">
        <f ca="1"/>
        <v>766.88</v>
      </c>
      <c r="AJ486" vm="28612">
        <f ca="1"/>
        <v>775.7</v>
      </c>
      <c r="AK486" vm="28613">
        <f ca="1"/>
        <v>733.47</v>
      </c>
      <c r="AL486" vm="28614">
        <f ca="1"/>
        <v>809.07</v>
      </c>
      <c r="AM486" vm="28615">
        <f ca="1"/>
        <v>838.34</v>
      </c>
      <c r="AN486" vm="28616">
        <f ca="1"/>
        <v>847.34</v>
      </c>
      <c r="AO486" vm="28617">
        <f ca="1"/>
        <v>938.97</v>
      </c>
      <c r="AP486" vm="28618">
        <f ca="1"/>
        <v>1024.1199999999999</v>
      </c>
      <c r="AQ486" vm="28619">
        <f ca="1"/>
        <v>1028.31</v>
      </c>
      <c r="AR486" vm="28620">
        <f ca="1"/>
        <v>1027.1099999999999</v>
      </c>
      <c r="AS486" vm="28621">
        <f ca="1"/>
        <v>1099.47</v>
      </c>
      <c r="AT486" vm="28622">
        <f ca="1"/>
        <v>1123.04</v>
      </c>
      <c r="AU486" vm="28623">
        <f ca="1"/>
        <v>1101.69</v>
      </c>
      <c r="AV486" vm="28624">
        <f ca="1"/>
        <v>1084.6199999999999</v>
      </c>
      <c r="AW486" vm="28625">
        <f ca="1"/>
        <v>1144.3800000000001</v>
      </c>
      <c r="AX486" vm="28626">
        <f ca="1"/>
        <v>1177.92</v>
      </c>
      <c r="AY486" vm="28627">
        <f ca="1"/>
        <v>1191.31</v>
      </c>
      <c r="AZ486" vm="28628">
        <f ca="1"/>
        <v>1057.96</v>
      </c>
      <c r="BA486" vm="28629">
        <f ca="1"/>
        <v>1032.51</v>
      </c>
      <c r="BB486" vm="28630">
        <f ca="1"/>
        <v>846</v>
      </c>
      <c r="BC486" vm="28631">
        <f ca="1"/>
        <v>1020.32</v>
      </c>
      <c r="BD486" vm="28632">
        <f ca="1"/>
        <v>1147.8599999999999</v>
      </c>
      <c r="BE486" vm="28633">
        <f ca="1"/>
        <v>1128.1199999999999</v>
      </c>
      <c r="BF486" vm="28634">
        <f ca="1"/>
        <v>1207.42</v>
      </c>
      <c r="BG486" vm="28635">
        <f ca="1"/>
        <v>1196.31</v>
      </c>
      <c r="BH486" vm="28636">
        <f ca="1"/>
        <v>1177.6400000000001</v>
      </c>
      <c r="BI486" vm="28637">
        <f ca="1"/>
        <v>1128.98</v>
      </c>
      <c r="BJ486" vm="28638">
        <f ca="1"/>
        <v>1137.6500000000001</v>
      </c>
      <c r="BK486" vm="28639">
        <f ca="1"/>
        <v>1185.44</v>
      </c>
      <c r="BL486" vm="28640">
        <f ca="1"/>
        <v>1118.3699999999999</v>
      </c>
      <c r="BM486" vm="28641">
        <f ca="1"/>
        <v>1159.92</v>
      </c>
      <c r="BN486" vm="28642">
        <f ca="1"/>
        <v>1404.3</v>
      </c>
      <c r="BO486" vm="28643">
        <f ca="1"/>
        <v>1464.12</v>
      </c>
      <c r="BP486" vm="28644">
        <f ca="1"/>
        <v>1406.6</v>
      </c>
      <c r="BQ486" vm="28645">
        <f ca="1"/>
        <v>1492.22</v>
      </c>
      <c r="BR486" vm="28646">
        <f ca="1"/>
        <v>1623.57</v>
      </c>
      <c r="BS486" vm="28647">
        <f ca="1"/>
        <v>1549.15</v>
      </c>
      <c r="BT486" vm="28648">
        <f ca="1"/>
        <v>1697.99</v>
      </c>
      <c r="BU486" vm="28649">
        <f ca="1"/>
        <v>1784.84</v>
      </c>
      <c r="BV486" vm="28650">
        <f ca="1"/>
        <v>1817.07</v>
      </c>
      <c r="BW486" vm="28651">
        <f ca="1"/>
        <v>2096.39</v>
      </c>
      <c r="BX486" vm="28652">
        <f ca="1"/>
        <v>1986.35</v>
      </c>
      <c r="BY486" vm="28653">
        <f ca="1"/>
        <v>1863.39</v>
      </c>
      <c r="BZ486" vm="28654">
        <f ca="1"/>
        <v>2044.58</v>
      </c>
      <c r="CA486" vm="28655">
        <f ca="1"/>
        <v>1955.47</v>
      </c>
      <c r="CB486" vm="28656">
        <f ca="1"/>
        <v>2059.65</v>
      </c>
      <c r="CC486" vm="28657">
        <f ca="1"/>
        <v>2149.12</v>
      </c>
      <c r="CD486" vm="28658">
        <f ca="1"/>
        <v>2137.39</v>
      </c>
      <c r="CE486" vm="28659">
        <f ca="1"/>
        <v>2119.21</v>
      </c>
      <c r="CF486" vm="28660">
        <f ca="1"/>
        <v>2141.9299999999998</v>
      </c>
      <c r="CG486" vm="28661">
        <f ca="1"/>
        <v>2532.88</v>
      </c>
      <c r="CH486" vm="28662">
        <f ca="1"/>
        <v>2579</v>
      </c>
      <c r="CI486" vm="28663">
        <f ca="1"/>
        <v>2466.1799999999998</v>
      </c>
      <c r="CJ486" vm="28664">
        <f ca="1"/>
        <v>2438.85</v>
      </c>
      <c r="CK486" vm="28665">
        <f ca="1"/>
        <v>2486.54</v>
      </c>
      <c r="CL486" vm="28666">
        <f ca="1"/>
        <v>2458.15</v>
      </c>
      <c r="CM486" vm="28667">
        <f ca="1"/>
        <v>2663.31</v>
      </c>
      <c r="CN486" vm="28668">
        <f ca="1"/>
        <v>2386.84</v>
      </c>
      <c r="CO486" vm="28669">
        <f ca="1"/>
        <v>2493.36</v>
      </c>
      <c r="CP486" vm="28670">
        <f ca="1"/>
        <v>2481.7199999999998</v>
      </c>
      <c r="CQ486" vm="28671">
        <f ca="1"/>
        <v>2531.33</v>
      </c>
      <c r="CR486" vm="28672">
        <f ca="1"/>
        <v>2539.9899999999998</v>
      </c>
      <c r="CS486" vm="28673">
        <f ca="1"/>
        <v>2477.13</v>
      </c>
      <c r="CT486" vm="28674">
        <f ca="1"/>
        <v>2609.9299999999998</v>
      </c>
      <c r="CU486" vm="28675">
        <f ca="1"/>
        <v>2585.61</v>
      </c>
      <c r="CV486" vm="28676">
        <f ca="1"/>
        <v>2762.13</v>
      </c>
      <c r="CW486" vm="28677">
        <f ca="1"/>
        <v>3006.02</v>
      </c>
      <c r="CX486" vm="28678">
        <f ca="1"/>
        <v>3151.65</v>
      </c>
      <c r="CY486" vm="28679">
        <f ca="1"/>
        <v>2956.4</v>
      </c>
      <c r="CZ486" vm="28680">
        <f ca="1"/>
        <v>2769.94</v>
      </c>
      <c r="DA486" vm="28681">
        <f ca="1"/>
        <v>2964.1</v>
      </c>
      <c r="DB486" vm="28682">
        <f ca="1"/>
        <v>3133.69</v>
      </c>
      <c r="DC486" vm="28683">
        <f ca="1"/>
        <v>3181.48</v>
      </c>
      <c r="DD486" vm="28684">
        <f ca="1"/>
        <v>3150.04</v>
      </c>
      <c r="DE486" vm="28685">
        <f ca="1"/>
        <v>3009</v>
      </c>
      <c r="DF486" vm="28686">
        <f ca="1"/>
        <v>3169.54</v>
      </c>
      <c r="DG486" vm="28687">
        <f ca="1"/>
        <v>3202</v>
      </c>
    </row>
    <row r="487" spans="2:111" x14ac:dyDescent="0.55000000000000004">
      <c r="B487" t="e" vm="28688">
        <v>#VALUE!</v>
      </c>
      <c r="C487" t="str" cm="1">
        <f t="array" aca="1" ref="C487" ca="1">_FV(B487,"Industry")</f>
        <v>Specialty Retailers</v>
      </c>
      <c r="D487" cm="1" vm="2009">
        <f t="array" aca="1" ref="D487:DG487" ca="1">IFERROR(TRANSPOSE(_xlfn.STOCKHISTORY(B487,$B$1,$C$1,2,0,1)),"")</f>
        <v>56.26</v>
      </c>
      <c r="E487" vm="5126">
        <f ca="1"/>
        <v>54.98</v>
      </c>
      <c r="F487" vm="17953">
        <f ca="1"/>
        <v>57.9</v>
      </c>
      <c r="G487" vm="2063">
        <f ca="1"/>
        <v>56.78</v>
      </c>
      <c r="H487" vm="4704">
        <f ca="1"/>
        <v>53.4</v>
      </c>
      <c r="I487" vm="16707">
        <f ca="1"/>
        <v>56.69</v>
      </c>
      <c r="J487" vm="19010">
        <f ca="1"/>
        <v>61.83</v>
      </c>
      <c r="K487" vm="4727">
        <f ca="1"/>
        <v>62.24</v>
      </c>
      <c r="L487" vm="10503">
        <f ca="1"/>
        <v>64.3</v>
      </c>
      <c r="M487" vm="11912">
        <f ca="1"/>
        <v>62.54</v>
      </c>
      <c r="N487" vm="12259">
        <f ca="1"/>
        <v>67.59</v>
      </c>
      <c r="O487" vm="13515">
        <f ca="1"/>
        <v>65.599999999999994</v>
      </c>
      <c r="P487" vm="23177">
        <f ca="1"/>
        <v>66.11</v>
      </c>
      <c r="Q487" vm="9828">
        <f ca="1"/>
        <v>68.58</v>
      </c>
      <c r="R487" vm="22646">
        <f ca="1"/>
        <v>65.87</v>
      </c>
      <c r="S487" vm="4413">
        <f ca="1"/>
        <v>65</v>
      </c>
      <c r="T487" vm="9823">
        <f ca="1"/>
        <v>63.92</v>
      </c>
      <c r="U487" vm="3043">
        <f ca="1"/>
        <v>57.73</v>
      </c>
      <c r="V487" vm="7830">
        <f ca="1"/>
        <v>55.32</v>
      </c>
      <c r="W487" vm="23183">
        <f ca="1"/>
        <v>58.45</v>
      </c>
      <c r="X487" vm="9952">
        <f ca="1"/>
        <v>64.569999999999993</v>
      </c>
      <c r="Y487" vm="5170">
        <f ca="1"/>
        <v>63.49</v>
      </c>
      <c r="Z487" vm="14663">
        <f ca="1"/>
        <v>76.03</v>
      </c>
      <c r="AA487" vm="6706">
        <f ca="1"/>
        <v>80.25</v>
      </c>
      <c r="AB487" vm="16371">
        <f ca="1"/>
        <v>82.39</v>
      </c>
      <c r="AC487" vm="20698">
        <f ca="1"/>
        <v>78.09</v>
      </c>
      <c r="AD487" vm="10324">
        <f ca="1"/>
        <v>77.98</v>
      </c>
      <c r="AE487" vm="28689">
        <f ca="1"/>
        <v>80.849999999999994</v>
      </c>
      <c r="AF487" vm="6726">
        <f ca="1"/>
        <v>78.88</v>
      </c>
      <c r="AG487" vm="17635">
        <f ca="1"/>
        <v>84.75</v>
      </c>
      <c r="AH487" vm="28690">
        <f ca="1"/>
        <v>87.43</v>
      </c>
      <c r="AI487" vm="11191">
        <f ca="1"/>
        <v>95.78</v>
      </c>
      <c r="AJ487" vm="12705">
        <f ca="1"/>
        <v>99.1</v>
      </c>
      <c r="AK487" vm="18830">
        <f ca="1"/>
        <v>99</v>
      </c>
      <c r="AL487" vm="17322">
        <f ca="1"/>
        <v>87.6</v>
      </c>
      <c r="AM487" vm="28691">
        <f ca="1"/>
        <v>83.2</v>
      </c>
      <c r="AN487" vm="21933">
        <f ca="1"/>
        <v>92.12</v>
      </c>
      <c r="AO487" vm="17321">
        <f ca="1"/>
        <v>94.83</v>
      </c>
      <c r="AP487" vm="6980">
        <f ca="1"/>
        <v>93.1</v>
      </c>
      <c r="AQ487" vm="23435">
        <f ca="1"/>
        <v>97.66</v>
      </c>
      <c r="AR487" vm="7364">
        <f ca="1"/>
        <v>92.99</v>
      </c>
      <c r="AS487" vm="21176">
        <f ca="1"/>
        <v>99.12</v>
      </c>
      <c r="AT487" vm="6491">
        <f ca="1"/>
        <v>106.03</v>
      </c>
      <c r="AU487" vm="23617">
        <f ca="1"/>
        <v>106.01</v>
      </c>
      <c r="AV487" vm="6451">
        <f ca="1"/>
        <v>109.85</v>
      </c>
      <c r="AW487" vm="1191">
        <f ca="1"/>
        <v>109.67</v>
      </c>
      <c r="AX487" vm="25781">
        <f ca="1"/>
        <v>116.15</v>
      </c>
      <c r="AY487" vm="28692">
        <f ca="1"/>
        <v>116.42</v>
      </c>
      <c r="AZ487" vm="2840">
        <f ca="1"/>
        <v>112.19</v>
      </c>
      <c r="BA487" vm="2898">
        <f ca="1"/>
        <v>108.78</v>
      </c>
      <c r="BB487" vm="5770">
        <f ca="1"/>
        <v>86.97</v>
      </c>
      <c r="BC487" vm="12424">
        <f ca="1"/>
        <v>91.36</v>
      </c>
      <c r="BD487" vm="6799">
        <f ca="1"/>
        <v>96.96</v>
      </c>
      <c r="BE487" vm="22234">
        <f ca="1"/>
        <v>85.24</v>
      </c>
      <c r="BF487" vm="1276">
        <f ca="1"/>
        <v>89.67</v>
      </c>
      <c r="BG487" vm="14067">
        <f ca="1"/>
        <v>91.08</v>
      </c>
      <c r="BH487" vm="3513">
        <f ca="1"/>
        <v>93.32</v>
      </c>
      <c r="BI487" vm="15324">
        <f ca="1"/>
        <v>85.17</v>
      </c>
      <c r="BJ487" vm="5783">
        <f ca="1"/>
        <v>107.52</v>
      </c>
      <c r="BK487" vm="28693">
        <f ca="1"/>
        <v>122.81</v>
      </c>
      <c r="BL487" vm="28694">
        <f ca="1"/>
        <v>111.29</v>
      </c>
      <c r="BM487" vm="19743">
        <f ca="1"/>
        <v>116.64</v>
      </c>
      <c r="BN487" vm="28695">
        <f ca="1"/>
        <v>119.91</v>
      </c>
      <c r="BO487" vm="28081">
        <f ca="1"/>
        <v>130.94</v>
      </c>
      <c r="BP487" vm="25514">
        <f ca="1"/>
        <v>126.39</v>
      </c>
      <c r="BQ487" vm="17051">
        <f ca="1"/>
        <v>124</v>
      </c>
      <c r="BR487" vm="12386">
        <f ca="1"/>
        <v>122.69</v>
      </c>
      <c r="BS487" vm="8314">
        <f ca="1"/>
        <v>118.4</v>
      </c>
      <c r="BT487" vm="28696">
        <f ca="1"/>
        <v>108.85</v>
      </c>
      <c r="BU487" vm="8292">
        <f ca="1"/>
        <v>113.2</v>
      </c>
      <c r="BV487" vm="25381">
        <f ca="1"/>
        <v>109.09</v>
      </c>
      <c r="BW487" vm="17643">
        <f ca="1"/>
        <v>114.28</v>
      </c>
      <c r="BX487" vm="28697">
        <f ca="1"/>
        <v>97.75</v>
      </c>
      <c r="BY487" vm="7880">
        <f ca="1"/>
        <v>91.39</v>
      </c>
      <c r="BZ487" vm="3482">
        <f ca="1"/>
        <v>90.46</v>
      </c>
      <c r="CA487" vm="9994">
        <f ca="1"/>
        <v>99.77</v>
      </c>
      <c r="CB487" vm="14307">
        <f ca="1"/>
        <v>85.02</v>
      </c>
      <c r="CC487" vm="15510">
        <f ca="1"/>
        <v>70.23</v>
      </c>
      <c r="CD487" vm="8831">
        <f ca="1"/>
        <v>81.260000000000005</v>
      </c>
      <c r="CE487" vm="10770">
        <f ca="1"/>
        <v>86.27</v>
      </c>
      <c r="CF487" vm="6762">
        <f ca="1"/>
        <v>84.27</v>
      </c>
      <c r="CG487" vm="20419">
        <f ca="1"/>
        <v>95.69</v>
      </c>
      <c r="CH487" vm="28698">
        <f ca="1"/>
        <v>117.67</v>
      </c>
      <c r="CI487" vm="22136">
        <f ca="1"/>
        <v>116.07</v>
      </c>
      <c r="CJ487" vm="24856">
        <f ca="1"/>
        <v>118.19</v>
      </c>
      <c r="CK487" vm="3668">
        <f ca="1"/>
        <v>110.54</v>
      </c>
      <c r="CL487" vm="28699">
        <f ca="1"/>
        <v>106.13</v>
      </c>
      <c r="CM487" vm="7507">
        <f ca="1"/>
        <v>106.73</v>
      </c>
      <c r="CN487" vm="6719">
        <f ca="1"/>
        <v>103.62</v>
      </c>
      <c r="CO487" vm="28700">
        <f ca="1"/>
        <v>112.13</v>
      </c>
      <c r="CP487" vm="12978">
        <f ca="1"/>
        <v>114.64</v>
      </c>
      <c r="CQ487" vm="22208">
        <f ca="1"/>
        <v>121.81</v>
      </c>
      <c r="CR487" vm="24857">
        <f ca="1"/>
        <v>112.95</v>
      </c>
      <c r="CS487" vm="12894">
        <f ca="1"/>
        <v>115.97</v>
      </c>
      <c r="CT487" vm="15808">
        <f ca="1"/>
        <v>130.38</v>
      </c>
      <c r="CU487" vm="9107">
        <f ca="1"/>
        <v>138.38999999999999</v>
      </c>
      <c r="CV487" vm="28701">
        <f ca="1"/>
        <v>140.28</v>
      </c>
      <c r="CW487" vm="24831">
        <f ca="1"/>
        <v>148.96</v>
      </c>
      <c r="CX487" vm="24863">
        <f ca="1"/>
        <v>146.76</v>
      </c>
      <c r="CY487" vm="14276">
        <f ca="1"/>
        <v>129.55000000000001</v>
      </c>
      <c r="CZ487" vm="5972">
        <f ca="1"/>
        <v>139.76</v>
      </c>
      <c r="DA487" vm="15165">
        <f ca="1"/>
        <v>145.32</v>
      </c>
      <c r="DB487" vm="17357">
        <f ca="1"/>
        <v>143.22999999999999</v>
      </c>
      <c r="DC487" vm="28702">
        <f ca="1"/>
        <v>150.61000000000001</v>
      </c>
      <c r="DD487" vm="28703">
        <f ca="1"/>
        <v>150.51</v>
      </c>
      <c r="DE487" vm="11721">
        <f ca="1"/>
        <v>139.72</v>
      </c>
      <c r="DF487" vm="13977">
        <f ca="1"/>
        <v>154.87</v>
      </c>
      <c r="DG487" vm="28704">
        <f ca="1"/>
        <v>151.27000000000001</v>
      </c>
    </row>
    <row r="488" spans="2:111" x14ac:dyDescent="0.55000000000000004">
      <c r="B488" t="e" vm="28705">
        <v>#VALUE!</v>
      </c>
      <c r="C488" t="str" cm="1">
        <f t="array" aca="1" ref="C488" ca="1">_FV(B488,"Industry")</f>
        <v>Specialty Retailers</v>
      </c>
      <c r="D488" cm="1" vm="28706">
        <f t="array" aca="1" ref="D488:DG488" ca="1">IFERROR(TRANSPOSE(_xlfn.STOCKHISTORY(B488,$B$1,$C$1,2,0,1)),"")</f>
        <v>17.661999999999999</v>
      </c>
      <c r="E488" vm="28707">
        <f ca="1"/>
        <v>16.914000000000001</v>
      </c>
      <c r="F488" vm="28708">
        <f ca="1"/>
        <v>18.091999999999999</v>
      </c>
      <c r="G488" vm="28709">
        <f ca="1"/>
        <v>18.931999999999999</v>
      </c>
      <c r="H488" vm="28710">
        <f ca="1"/>
        <v>19.22</v>
      </c>
      <c r="I488" vm="28711">
        <f ca="1"/>
        <v>18.236000000000001</v>
      </c>
      <c r="J488" vm="18451">
        <f ca="1"/>
        <v>18.329999999999998</v>
      </c>
      <c r="K488" vm="10150">
        <f ca="1"/>
        <v>16.79</v>
      </c>
      <c r="L488" vm="4322">
        <f ca="1"/>
        <v>13.47</v>
      </c>
      <c r="M488" vm="28712">
        <f ca="1"/>
        <v>12.526</v>
      </c>
      <c r="N488" vm="28713">
        <f ca="1"/>
        <v>15.013999999999999</v>
      </c>
      <c r="O488" vm="28714">
        <f ca="1"/>
        <v>15.162000000000001</v>
      </c>
      <c r="P488" vm="28715">
        <f ca="1"/>
        <v>14.734</v>
      </c>
      <c r="Q488" vm="28716">
        <f ca="1"/>
        <v>14.182</v>
      </c>
      <c r="R488" vm="28717">
        <f ca="1"/>
        <v>13.794</v>
      </c>
      <c r="S488" vm="28718">
        <f ca="1"/>
        <v>12.382</v>
      </c>
      <c r="T488" vm="23406">
        <f ca="1"/>
        <v>11.03</v>
      </c>
      <c r="U488" vm="28719">
        <f ca="1"/>
        <v>10.842000000000001</v>
      </c>
      <c r="V488" vm="28720">
        <f ca="1"/>
        <v>11.224</v>
      </c>
      <c r="W488" vm="28721">
        <f ca="1"/>
        <v>11.901999999999999</v>
      </c>
      <c r="X488" vm="28722">
        <f ca="1"/>
        <v>12.657999999999999</v>
      </c>
      <c r="Y488" vm="28723">
        <f ca="1"/>
        <v>12.052</v>
      </c>
      <c r="Z488" vm="28724">
        <f ca="1"/>
        <v>13.648</v>
      </c>
      <c r="AA488" vm="4323">
        <f ca="1"/>
        <v>14.95</v>
      </c>
      <c r="AB488" vm="7770">
        <f ca="1"/>
        <v>15.25</v>
      </c>
      <c r="AC488" vm="28725">
        <f ca="1"/>
        <v>12.986000000000001</v>
      </c>
      <c r="AD488" vm="28726">
        <f ca="1"/>
        <v>12.603999999999999</v>
      </c>
      <c r="AE488" vm="7795">
        <f ca="1"/>
        <v>13.6</v>
      </c>
      <c r="AF488" vm="28727">
        <f ca="1"/>
        <v>14.862</v>
      </c>
      <c r="AG488" vm="28728">
        <f ca="1"/>
        <v>15.298</v>
      </c>
      <c r="AH488" vm="28729">
        <f ca="1"/>
        <v>15.608000000000001</v>
      </c>
      <c r="AI488" vm="28730">
        <f ca="1"/>
        <v>17.655999999999999</v>
      </c>
      <c r="AJ488" vm="28731">
        <f ca="1"/>
        <v>18.175999999999998</v>
      </c>
      <c r="AK488" vm="28732">
        <f ca="1"/>
        <v>18.378</v>
      </c>
      <c r="AL488" vm="28733">
        <f ca="1"/>
        <v>19.026</v>
      </c>
      <c r="AM488" vm="28734">
        <f ca="1"/>
        <v>16.687999999999999</v>
      </c>
      <c r="AN488" vm="2721">
        <f ca="1"/>
        <v>17.079999999999998</v>
      </c>
      <c r="AO488" vm="28735">
        <f ca="1"/>
        <v>19.07</v>
      </c>
      <c r="AP488" vm="28736">
        <f ca="1"/>
        <v>19.552</v>
      </c>
      <c r="AQ488" vm="11868">
        <f ca="1"/>
        <v>20.7</v>
      </c>
      <c r="AR488" vm="28737">
        <f ca="1"/>
        <v>20.155999999999999</v>
      </c>
      <c r="AS488" vm="4154">
        <f ca="1"/>
        <v>21.76</v>
      </c>
      <c r="AT488" vm="28738">
        <f ca="1"/>
        <v>21.762</v>
      </c>
      <c r="AU488" vm="28739">
        <f ca="1"/>
        <v>20.376000000000001</v>
      </c>
      <c r="AV488" vm="28740">
        <f ca="1"/>
        <v>18.088000000000001</v>
      </c>
      <c r="AW488" vm="28741">
        <f ca="1"/>
        <v>19.004000000000001</v>
      </c>
      <c r="AX488" vm="28742">
        <f ca="1"/>
        <v>18.888000000000002</v>
      </c>
      <c r="AY488" vm="28743">
        <f ca="1"/>
        <v>18.687999999999999</v>
      </c>
      <c r="AZ488" vm="7764">
        <f ca="1"/>
        <v>18.59</v>
      </c>
      <c r="BA488" vm="28744">
        <f ca="1"/>
        <v>17.702000000000002</v>
      </c>
      <c r="BB488" vm="2726">
        <f ca="1"/>
        <v>16.91</v>
      </c>
      <c r="BC488" vm="28745">
        <f ca="1"/>
        <v>20.286000000000001</v>
      </c>
      <c r="BD488" vm="28746">
        <f ca="1"/>
        <v>24.404</v>
      </c>
      <c r="BE488" vm="28747">
        <f ca="1"/>
        <v>26.358000000000001</v>
      </c>
      <c r="BF488" vm="28748">
        <f ca="1"/>
        <v>28.547999999999998</v>
      </c>
      <c r="BG488" vm="28749">
        <f ca="1"/>
        <v>29.765999999999998</v>
      </c>
      <c r="BH488" vm="28750">
        <f ca="1"/>
        <v>28.667999999999999</v>
      </c>
      <c r="BI488" vm="28751">
        <f ca="1"/>
        <v>26.641999999999999</v>
      </c>
      <c r="BJ488" vm="28752">
        <f ca="1"/>
        <v>28.161999999999999</v>
      </c>
      <c r="BK488" vm="28753">
        <f ca="1"/>
        <v>28.116</v>
      </c>
      <c r="BL488" vm="28754">
        <f ca="1"/>
        <v>28.347999999999999</v>
      </c>
      <c r="BM488" vm="28755">
        <f ca="1"/>
        <v>31.792000000000002</v>
      </c>
      <c r="BN488" vm="28756">
        <f ca="1"/>
        <v>35.415999999999997</v>
      </c>
      <c r="BO488" vm="3868">
        <f ca="1"/>
        <v>37.72</v>
      </c>
      <c r="BP488" vm="2470">
        <f ca="1"/>
        <v>36.340000000000003</v>
      </c>
      <c r="BQ488" vm="28757">
        <f ca="1"/>
        <v>37.212000000000003</v>
      </c>
      <c r="BR488" vm="28758">
        <f ca="1"/>
        <v>36.186</v>
      </c>
      <c r="BS488" vm="3943">
        <f ca="1"/>
        <v>38.85</v>
      </c>
      <c r="BT488" vm="28759">
        <f ca="1"/>
        <v>40.521999999999998</v>
      </c>
      <c r="BU488" vm="28760">
        <f ca="1"/>
        <v>43.433999999999997</v>
      </c>
      <c r="BV488" vm="28761">
        <f ca="1"/>
        <v>45.066000000000003</v>
      </c>
      <c r="BW488" vm="5219">
        <f ca="1"/>
        <v>47.72</v>
      </c>
      <c r="BX488" vm="28762">
        <f ca="1"/>
        <v>43.661999999999999</v>
      </c>
      <c r="BY488" vm="28763">
        <f ca="1"/>
        <v>40.758000000000003</v>
      </c>
      <c r="BZ488" vm="28764">
        <f ca="1"/>
        <v>46.673999999999999</v>
      </c>
      <c r="CA488" vm="11142">
        <f ca="1"/>
        <v>40.29</v>
      </c>
      <c r="CB488" vm="28765">
        <f ca="1"/>
        <v>37.472000000000001</v>
      </c>
      <c r="CC488" vm="25129">
        <f ca="1"/>
        <v>38.770000000000003</v>
      </c>
      <c r="CD488" vm="28766">
        <f ca="1"/>
        <v>38.295999999999999</v>
      </c>
      <c r="CE488" vm="7439">
        <f ca="1"/>
        <v>37.03</v>
      </c>
      <c r="CF488" vm="28767">
        <f ca="1"/>
        <v>37.176000000000002</v>
      </c>
      <c r="CG488" vm="28768">
        <f ca="1"/>
        <v>43.954000000000001</v>
      </c>
      <c r="CH488" vm="28769">
        <f ca="1"/>
        <v>45.262</v>
      </c>
      <c r="CI488" vm="28770">
        <f ca="1"/>
        <v>44.994</v>
      </c>
      <c r="CJ488" vm="28771">
        <f ca="1"/>
        <v>45.597999999999999</v>
      </c>
      <c r="CK488" vm="28772">
        <f ca="1"/>
        <v>46.652000000000001</v>
      </c>
      <c r="CL488" vm="28773">
        <f ca="1"/>
        <v>47.008000000000003</v>
      </c>
      <c r="CM488" vm="3948">
        <f ca="1"/>
        <v>47.68</v>
      </c>
      <c r="CN488" vm="28774">
        <f ca="1"/>
        <v>41.917999999999999</v>
      </c>
      <c r="CO488" vm="12145">
        <f ca="1"/>
        <v>44.22</v>
      </c>
      <c r="CP488" vm="28775">
        <f ca="1"/>
        <v>44.798000000000002</v>
      </c>
      <c r="CQ488" vm="16395">
        <f ca="1"/>
        <v>43.7</v>
      </c>
      <c r="CR488" vm="4540">
        <f ca="1"/>
        <v>40.61</v>
      </c>
      <c r="CS488" vm="28776">
        <f ca="1"/>
        <v>38.512</v>
      </c>
      <c r="CT488" vm="28777">
        <f ca="1"/>
        <v>40.601999999999997</v>
      </c>
      <c r="CU488" vm="28778">
        <f ca="1"/>
        <v>43.006</v>
      </c>
      <c r="CV488" vm="17591">
        <f ca="1"/>
        <v>44.92</v>
      </c>
      <c r="CW488" vm="28779">
        <f ca="1"/>
        <v>50.863999999999997</v>
      </c>
      <c r="CX488" vm="28780">
        <f ca="1"/>
        <v>52.344000000000001</v>
      </c>
      <c r="CY488" vm="28781">
        <f ca="1"/>
        <v>54.616</v>
      </c>
      <c r="CZ488" vm="28782">
        <f ca="1"/>
        <v>57.058</v>
      </c>
      <c r="DA488" vm="12690">
        <f ca="1"/>
        <v>54</v>
      </c>
      <c r="DB488" vm="28783">
        <f ca="1"/>
        <v>52.664000000000001</v>
      </c>
      <c r="DC488" vm="16711">
        <f ca="1"/>
        <v>53.51</v>
      </c>
      <c r="DD488" vm="28784">
        <f ca="1"/>
        <v>58.186</v>
      </c>
      <c r="DE488" vm="28785">
        <f ca="1"/>
        <v>53.101999999999997</v>
      </c>
      <c r="DF488" vm="28786">
        <f ca="1"/>
        <v>56.734000000000002</v>
      </c>
      <c r="DG488" vm="17407">
        <f ca="1"/>
        <v>53.06</v>
      </c>
    </row>
    <row r="489" spans="2:111" x14ac:dyDescent="0.55000000000000004">
      <c r="B489" t="e" vm="28787">
        <v>#VALUE!</v>
      </c>
      <c r="C489" t="str" cm="1">
        <f t="array" aca="1" ref="C489" ca="1">_FV(B489,"Industry")</f>
        <v>Specialty Retailers</v>
      </c>
      <c r="D489" cm="1" vm="28788">
        <f t="array" aca="1" ref="D489:DG489" ca="1">IFERROR(TRANSPOSE(_xlfn.STOCKHISTORY(B489,$B$1,$C$1,2,0,1)),"")</f>
        <v>27.554300000000001</v>
      </c>
      <c r="E489" vm="28789">
        <f ca="1"/>
        <v>31.9543</v>
      </c>
      <c r="F489" vm="19938">
        <f ca="1"/>
        <v>32.44</v>
      </c>
      <c r="G489" vm="11561">
        <f ca="1"/>
        <v>32.08</v>
      </c>
      <c r="H489" vm="11274">
        <f ca="1"/>
        <v>32.17</v>
      </c>
      <c r="I489" vm="7430">
        <f ca="1"/>
        <v>30.6</v>
      </c>
      <c r="J489" vm="4211">
        <f ca="1"/>
        <v>33.6</v>
      </c>
      <c r="K489" vm="8090">
        <f ca="1"/>
        <v>38.479999999999997</v>
      </c>
      <c r="L489" vm="10569">
        <f ca="1"/>
        <v>38.18</v>
      </c>
      <c r="M489" vm="22526">
        <f ca="1"/>
        <v>38.909999999999997</v>
      </c>
      <c r="N489" vm="3429">
        <f ca="1"/>
        <v>45.7</v>
      </c>
      <c r="O489" vm="4584">
        <f ca="1"/>
        <v>42.67</v>
      </c>
      <c r="P489" vm="19374">
        <f ca="1"/>
        <v>44.52</v>
      </c>
      <c r="Q489" vm="11901">
        <f ca="1"/>
        <v>44.13</v>
      </c>
      <c r="R489" vm="10283">
        <f ca="1"/>
        <v>49.15</v>
      </c>
      <c r="S489" vm="21698">
        <f ca="1"/>
        <v>51.81</v>
      </c>
      <c r="T489" vm="3455">
        <f ca="1"/>
        <v>59.39</v>
      </c>
      <c r="U489" vm="28790">
        <f ca="1"/>
        <v>57.33</v>
      </c>
      <c r="V489" vm="10733">
        <f ca="1"/>
        <v>58.34</v>
      </c>
      <c r="W489" vm="15313">
        <f ca="1"/>
        <v>54.26</v>
      </c>
      <c r="X489" vm="3910">
        <f ca="1"/>
        <v>56.96</v>
      </c>
      <c r="Y489" vm="4744">
        <f ca="1"/>
        <v>55.98</v>
      </c>
      <c r="Z489" vm="10389">
        <f ca="1"/>
        <v>59.61</v>
      </c>
      <c r="AA489" vm="2189">
        <f ca="1"/>
        <v>68.47</v>
      </c>
      <c r="AB489" vm="15944">
        <f ca="1"/>
        <v>73.06</v>
      </c>
      <c r="AC489" vm="17135">
        <f ca="1"/>
        <v>72.44</v>
      </c>
      <c r="AD489" vm="8936">
        <f ca="1"/>
        <v>69.989999999999995</v>
      </c>
      <c r="AE489" vm="15158">
        <f ca="1"/>
        <v>76.53</v>
      </c>
      <c r="AF489" vm="8028">
        <f ca="1"/>
        <v>68.25</v>
      </c>
      <c r="AG489" vm="20784">
        <f ca="1"/>
        <v>74.58</v>
      </c>
      <c r="AH489" vm="16353">
        <f ca="1"/>
        <v>75.03</v>
      </c>
      <c r="AI489" vm="7459">
        <f ca="1"/>
        <v>79.56</v>
      </c>
      <c r="AJ489" vm="28791">
        <f ca="1"/>
        <v>79.36</v>
      </c>
      <c r="AK489" vm="5256">
        <f ca="1"/>
        <v>70.16</v>
      </c>
      <c r="AL489" vm="10404">
        <f ca="1"/>
        <v>64.59</v>
      </c>
      <c r="AM489" vm="13400">
        <f ca="1"/>
        <v>52.96</v>
      </c>
      <c r="AN489" vm="7318">
        <f ca="1"/>
        <v>59.24</v>
      </c>
      <c r="AO489" vm="17160">
        <f ca="1"/>
        <v>68.84</v>
      </c>
      <c r="AP489" vm="10479">
        <f ca="1"/>
        <v>71.06</v>
      </c>
      <c r="AQ489" vm="9962">
        <f ca="1"/>
        <v>74.41</v>
      </c>
      <c r="AR489" vm="17387">
        <f ca="1"/>
        <v>62.67</v>
      </c>
      <c r="AS489" vm="9566">
        <f ca="1"/>
        <v>69.73</v>
      </c>
      <c r="AT489" vm="15158">
        <f ca="1"/>
        <v>76.53</v>
      </c>
      <c r="AU489" vm="4752">
        <f ca="1"/>
        <v>63.65</v>
      </c>
      <c r="AV489" vm="28792">
        <f ca="1"/>
        <v>68.989999999999995</v>
      </c>
      <c r="AW489" vm="3767">
        <f ca="1"/>
        <v>71.83</v>
      </c>
      <c r="AX489" vm="10527">
        <f ca="1"/>
        <v>80.64</v>
      </c>
      <c r="AY489" vm="19018">
        <f ca="1"/>
        <v>87.8</v>
      </c>
      <c r="AZ489" vm="7331">
        <f ca="1"/>
        <v>84.69</v>
      </c>
      <c r="BA489" vm="15799">
        <f ca="1"/>
        <v>75.650000000000006</v>
      </c>
      <c r="BB489" vm="10745">
        <f ca="1"/>
        <v>57</v>
      </c>
      <c r="BC489" vm="10323">
        <f ca="1"/>
        <v>76.73</v>
      </c>
      <c r="BD489" vm="20698">
        <f ca="1"/>
        <v>78.09</v>
      </c>
      <c r="BE489" vm="10765">
        <f ca="1"/>
        <v>87.27</v>
      </c>
      <c r="BF489" vm="2904">
        <f ca="1"/>
        <v>99.59</v>
      </c>
      <c r="BG489" vm="17101">
        <f ca="1"/>
        <v>110.91</v>
      </c>
      <c r="BH489" vm="28694">
        <f ca="1"/>
        <v>111.29</v>
      </c>
      <c r="BI489" vm="22187">
        <f ca="1"/>
        <v>111.55</v>
      </c>
      <c r="BJ489" vm="5776">
        <f ca="1"/>
        <v>108.8</v>
      </c>
      <c r="BK489" vm="9681">
        <f ca="1"/>
        <v>99.79</v>
      </c>
      <c r="BL489" vm="21093">
        <f ca="1"/>
        <v>108.82</v>
      </c>
      <c r="BM489" vm="6484">
        <f ca="1"/>
        <v>100.35</v>
      </c>
      <c r="BN489" vm="28793">
        <f ca="1"/>
        <v>114.81</v>
      </c>
      <c r="BO489" vm="8840">
        <f ca="1"/>
        <v>116.27</v>
      </c>
      <c r="BP489" vm="6352">
        <f ca="1"/>
        <v>116.24</v>
      </c>
      <c r="BQ489" vm="6065">
        <f ca="1"/>
        <v>114.98</v>
      </c>
      <c r="BR489" vm="20795">
        <f ca="1"/>
        <v>112.35</v>
      </c>
      <c r="BS489" vm="28794">
        <f ca="1"/>
        <v>116.51</v>
      </c>
      <c r="BT489" vm="8310">
        <f ca="1"/>
        <v>105.71</v>
      </c>
      <c r="BU489" vm="7372">
        <f ca="1"/>
        <v>122.24</v>
      </c>
      <c r="BV489" vm="6984">
        <f ca="1"/>
        <v>106.86</v>
      </c>
      <c r="BW489" vm="1187">
        <f ca="1"/>
        <v>101.6</v>
      </c>
      <c r="BX489" vm="10718">
        <f ca="1"/>
        <v>99.28</v>
      </c>
      <c r="BY489" vm="3220">
        <f ca="1"/>
        <v>96.64</v>
      </c>
      <c r="BZ489" vm="8148">
        <f ca="1"/>
        <v>90.9</v>
      </c>
      <c r="CA489" vm="9983">
        <f ca="1"/>
        <v>89.93</v>
      </c>
      <c r="CB489" vm="16628">
        <f ca="1"/>
        <v>82.06</v>
      </c>
      <c r="CC489" vm="19193">
        <f ca="1"/>
        <v>65.19</v>
      </c>
      <c r="CD489" vm="7213">
        <f ca="1"/>
        <v>76.989999999999995</v>
      </c>
      <c r="CE489" vm="19646">
        <f ca="1"/>
        <v>70.69</v>
      </c>
      <c r="CF489" vm="17335">
        <f ca="1"/>
        <v>63.34</v>
      </c>
      <c r="CG489" vm="28327">
        <f ca="1"/>
        <v>68.41</v>
      </c>
      <c r="CH489" vm="11754">
        <f ca="1"/>
        <v>85.3</v>
      </c>
      <c r="CI489" vm="6429">
        <f ca="1"/>
        <v>80.209999999999994</v>
      </c>
      <c r="CJ489" vm="27777">
        <f ca="1"/>
        <v>88.72</v>
      </c>
      <c r="CK489" vm="2795">
        <f ca="1"/>
        <v>83.11</v>
      </c>
      <c r="CL489" vm="9767">
        <f ca="1"/>
        <v>78.27</v>
      </c>
      <c r="CM489" vm="22263">
        <f ca="1"/>
        <v>74.52</v>
      </c>
      <c r="CN489" vm="2192">
        <f ca="1"/>
        <v>72.67</v>
      </c>
      <c r="CO489" vm="11854">
        <f ca="1"/>
        <v>81.95</v>
      </c>
      <c r="CP489" vm="11958">
        <f ca="1"/>
        <v>83.05</v>
      </c>
      <c r="CQ489" vm="3977">
        <f ca="1"/>
        <v>76.45</v>
      </c>
      <c r="CR489" vm="9960">
        <f ca="1"/>
        <v>69.47</v>
      </c>
      <c r="CS489" vm="14743">
        <f ca="1"/>
        <v>66.819999999999993</v>
      </c>
      <c r="CT489" vm="12581">
        <f ca="1"/>
        <v>70.94</v>
      </c>
      <c r="CU489" vm="14879">
        <f ca="1"/>
        <v>78.28</v>
      </c>
      <c r="CV489" vm="6580">
        <f ca="1"/>
        <v>72.489999999999995</v>
      </c>
      <c r="CW489" vm="8958">
        <f ca="1"/>
        <v>80.88</v>
      </c>
      <c r="CX489" vm="14346">
        <f ca="1"/>
        <v>82.03</v>
      </c>
      <c r="CY489" vm="22155">
        <f ca="1"/>
        <v>73.64</v>
      </c>
      <c r="CZ489" vm="3991">
        <f ca="1"/>
        <v>84.82</v>
      </c>
      <c r="DA489" vm="21857">
        <f ca="1"/>
        <v>84.29</v>
      </c>
      <c r="DB489" vm="17637">
        <f ca="1"/>
        <v>86.52</v>
      </c>
      <c r="DC489" vm="19628">
        <f ca="1"/>
        <v>100.4</v>
      </c>
      <c r="DD489" vm="26204">
        <f ca="1"/>
        <v>103.3</v>
      </c>
      <c r="DE489" vm="2915">
        <f ca="1"/>
        <v>90.43</v>
      </c>
      <c r="DF489" vm="8963">
        <f ca="1"/>
        <v>90</v>
      </c>
      <c r="DG489" vm="6595">
        <f ca="1"/>
        <v>85.8</v>
      </c>
    </row>
    <row r="490" spans="2:111" x14ac:dyDescent="0.55000000000000004">
      <c r="B490" t="e" vm="28795">
        <v>#VALUE!</v>
      </c>
      <c r="C490" t="str" cm="1">
        <f t="array" aca="1" ref="C490" ca="1">_FV(B490,"Industry")</f>
        <v>Specialty Retailers</v>
      </c>
      <c r="D490" cm="1" vm="9516">
        <f t="array" aca="1" ref="D490:DG490" ca="1">IFERROR(TRANSPOSE(_xlfn.STOCKHISTORY(B490,$B$1,$C$1,2,0,1)),"")</f>
        <v>181.17</v>
      </c>
      <c r="E490" vm="28796">
        <f ca="1"/>
        <v>165.19</v>
      </c>
      <c r="F490" vm="25949">
        <f ca="1"/>
        <v>193.74</v>
      </c>
      <c r="G490" vm="28797">
        <f ca="1"/>
        <v>208.28</v>
      </c>
      <c r="H490" vm="1874">
        <f ca="1"/>
        <v>233.01</v>
      </c>
      <c r="I490" vm="28798">
        <f ca="1"/>
        <v>243.64</v>
      </c>
      <c r="J490" vm="26766">
        <f ca="1"/>
        <v>261.20999999999998</v>
      </c>
      <c r="K490" vm="28799">
        <f ca="1"/>
        <v>247.21</v>
      </c>
      <c r="L490" vm="28800">
        <f ca="1"/>
        <v>237.98</v>
      </c>
      <c r="M490" vm="28801">
        <f ca="1"/>
        <v>243.34</v>
      </c>
      <c r="N490" vm="28802">
        <f ca="1"/>
        <v>259.5</v>
      </c>
      <c r="O490" vm="28803">
        <f ca="1"/>
        <v>254.94</v>
      </c>
      <c r="P490" vm="28804">
        <f ca="1"/>
        <v>272.27999999999997</v>
      </c>
      <c r="Q490" vm="28805">
        <f ca="1"/>
        <v>273.43</v>
      </c>
      <c r="R490" vm="28806">
        <f ca="1"/>
        <v>285.23</v>
      </c>
      <c r="S490" vm="28807">
        <f ca="1"/>
        <v>281.44</v>
      </c>
      <c r="T490" vm="28808">
        <f ca="1"/>
        <v>304.83999999999997</v>
      </c>
      <c r="U490" vm="28809">
        <f ca="1"/>
        <v>287.33999999999997</v>
      </c>
      <c r="V490" vm="28810">
        <f ca="1"/>
        <v>251.21</v>
      </c>
      <c r="W490" vm="14006">
        <f ca="1"/>
        <v>221.01</v>
      </c>
      <c r="X490" vm="28811">
        <f ca="1"/>
        <v>226.06</v>
      </c>
      <c r="Y490" vm="23614">
        <f ca="1"/>
        <v>201.79</v>
      </c>
      <c r="Z490" vm="28812">
        <f ca="1"/>
        <v>221.71</v>
      </c>
      <c r="AA490" vm="28813">
        <f ca="1"/>
        <v>223.66</v>
      </c>
      <c r="AB490" vm="27981">
        <f ca="1"/>
        <v>222.1</v>
      </c>
      <c r="AC490" vm="28814">
        <f ca="1"/>
        <v>203.35</v>
      </c>
      <c r="AD490" vm="28815">
        <f ca="1"/>
        <v>204.27</v>
      </c>
      <c r="AE490" vm="28816">
        <f ca="1"/>
        <v>250.91</v>
      </c>
      <c r="AF490" vm="28817">
        <f ca="1"/>
        <v>246.91</v>
      </c>
      <c r="AG490" vm="28818">
        <f ca="1"/>
        <v>233.46</v>
      </c>
      <c r="AH490" vm="28819">
        <f ca="1"/>
        <v>244.39</v>
      </c>
      <c r="AI490" vm="28820">
        <f ca="1"/>
        <v>260</v>
      </c>
      <c r="AJ490" vm="6027">
        <f ca="1"/>
        <v>282.12</v>
      </c>
      <c r="AK490" vm="28821">
        <f ca="1"/>
        <v>274.52</v>
      </c>
      <c r="AL490" vm="28822">
        <f ca="1"/>
        <v>297.79000000000002</v>
      </c>
      <c r="AM490" vm="28823">
        <f ca="1"/>
        <v>244.84</v>
      </c>
      <c r="AN490" vm="28824">
        <f ca="1"/>
        <v>291.92</v>
      </c>
      <c r="AO490" vm="28825">
        <f ca="1"/>
        <v>312.49</v>
      </c>
      <c r="AP490" vm="28826">
        <f ca="1"/>
        <v>348.73</v>
      </c>
      <c r="AQ490" vm="28827">
        <f ca="1"/>
        <v>348.98</v>
      </c>
      <c r="AR490" vm="28828">
        <f ca="1"/>
        <v>333.38</v>
      </c>
      <c r="AS490" vm="28829">
        <f ca="1"/>
        <v>346.89</v>
      </c>
      <c r="AT490" vm="28285">
        <f ca="1"/>
        <v>349.25</v>
      </c>
      <c r="AU490" vm="26511">
        <f ca="1"/>
        <v>237.73</v>
      </c>
      <c r="AV490" vm="28830">
        <f ca="1"/>
        <v>250.65</v>
      </c>
      <c r="AW490" vm="28831">
        <f ca="1"/>
        <v>233.15</v>
      </c>
      <c r="AX490" vm="25147">
        <f ca="1"/>
        <v>233.86</v>
      </c>
      <c r="AY490" vm="13919">
        <f ca="1"/>
        <v>253.14</v>
      </c>
      <c r="AZ490" vm="28832">
        <f ca="1"/>
        <v>267.91000000000003</v>
      </c>
      <c r="BA490" vm="15654">
        <f ca="1"/>
        <v>257.08999999999997</v>
      </c>
      <c r="BB490" vm="28833">
        <f ca="1"/>
        <v>175.7</v>
      </c>
      <c r="BC490" vm="28834">
        <f ca="1"/>
        <v>217.92</v>
      </c>
      <c r="BD490" vm="15549">
        <f ca="1"/>
        <v>244.01</v>
      </c>
      <c r="BE490" vm="28835">
        <f ca="1"/>
        <v>203.42</v>
      </c>
      <c r="BF490" vm="1495">
        <f ca="1"/>
        <v>192.99</v>
      </c>
      <c r="BG490" vm="28836">
        <f ca="1"/>
        <v>232.18</v>
      </c>
      <c r="BH490" vm="28837">
        <f ca="1"/>
        <v>223.98</v>
      </c>
      <c r="BI490" vm="21214">
        <f ca="1"/>
        <v>206.77</v>
      </c>
      <c r="BJ490" vm="28838">
        <f ca="1"/>
        <v>275.39999999999998</v>
      </c>
      <c r="BK490" vm="28839">
        <f ca="1"/>
        <v>287.16000000000003</v>
      </c>
      <c r="BL490" vm="28840">
        <f ca="1"/>
        <v>279.76</v>
      </c>
      <c r="BM490" vm="28268">
        <f ca="1"/>
        <v>322.33</v>
      </c>
      <c r="BN490" vm="28841">
        <f ca="1"/>
        <v>309.17</v>
      </c>
      <c r="BO490" vm="28842">
        <f ca="1"/>
        <v>329.35</v>
      </c>
      <c r="BP490" vm="28843">
        <f ca="1"/>
        <v>345.36</v>
      </c>
      <c r="BQ490" vm="28844">
        <f ca="1"/>
        <v>345.77</v>
      </c>
      <c r="BR490" vm="28845">
        <f ca="1"/>
        <v>335.8</v>
      </c>
      <c r="BS490" vm="28846">
        <f ca="1"/>
        <v>387.31</v>
      </c>
      <c r="BT490" vm="28847">
        <f ca="1"/>
        <v>360.92</v>
      </c>
      <c r="BU490" vm="28848">
        <f ca="1"/>
        <v>367.36</v>
      </c>
      <c r="BV490" vm="28849">
        <f ca="1"/>
        <v>383.95</v>
      </c>
      <c r="BW490" vm="28850">
        <f ca="1"/>
        <v>412.34</v>
      </c>
      <c r="BX490" vm="28851">
        <f ca="1"/>
        <v>363.74</v>
      </c>
      <c r="BY490" vm="28852">
        <f ca="1"/>
        <v>374.5</v>
      </c>
      <c r="BZ490" vm="15665">
        <f ca="1"/>
        <v>398.22</v>
      </c>
      <c r="CA490" vm="28853">
        <f ca="1"/>
        <v>396.8</v>
      </c>
      <c r="CB490" vm="28854">
        <f ca="1"/>
        <v>423.1</v>
      </c>
      <c r="CC490" vm="28855">
        <f ca="1"/>
        <v>385.48</v>
      </c>
      <c r="CD490" vm="28856">
        <f ca="1"/>
        <v>388.91</v>
      </c>
      <c r="CE490" vm="28857">
        <f ca="1"/>
        <v>419.87</v>
      </c>
      <c r="CF490" vm="28858">
        <f ca="1"/>
        <v>401.19</v>
      </c>
      <c r="CG490" vm="28859">
        <f ca="1"/>
        <v>419.37</v>
      </c>
      <c r="CH490" vm="28860">
        <f ca="1"/>
        <v>464.84</v>
      </c>
      <c r="CI490" vm="28861">
        <f ca="1"/>
        <v>469.07</v>
      </c>
      <c r="CJ490" vm="28862">
        <f ca="1"/>
        <v>513.96</v>
      </c>
      <c r="CK490" vm="28863">
        <f ca="1"/>
        <v>518.79999999999995</v>
      </c>
      <c r="CL490" vm="28864">
        <f ca="1"/>
        <v>545.66999999999996</v>
      </c>
      <c r="CM490" vm="28865">
        <f ca="1"/>
        <v>551.42999999999995</v>
      </c>
      <c r="CN490" vm="28866">
        <f ca="1"/>
        <v>409.83</v>
      </c>
      <c r="CO490" vm="28867">
        <f ca="1"/>
        <v>470.59500000000003</v>
      </c>
      <c r="CP490" vm="28868">
        <f ca="1"/>
        <v>444.8</v>
      </c>
      <c r="CQ490" vm="28869">
        <f ca="1"/>
        <v>415.03</v>
      </c>
      <c r="CR490" vm="28870">
        <f ca="1"/>
        <v>399.45</v>
      </c>
      <c r="CS490" vm="28871">
        <f ca="1"/>
        <v>381.31</v>
      </c>
      <c r="CT490" vm="28872">
        <f ca="1"/>
        <v>425.99</v>
      </c>
      <c r="CU490" vm="28873">
        <f ca="1"/>
        <v>489.99</v>
      </c>
      <c r="CV490" vm="28874">
        <f ca="1"/>
        <v>502.05</v>
      </c>
      <c r="CW490" vm="28875">
        <f ca="1"/>
        <v>548.55999999999995</v>
      </c>
      <c r="CX490" vm="28876">
        <f ca="1"/>
        <v>522.88</v>
      </c>
      <c r="CY490" vm="28877">
        <f ca="1"/>
        <v>404.84</v>
      </c>
      <c r="CZ490" vm="28878">
        <f ca="1"/>
        <v>395.09</v>
      </c>
      <c r="DA490" vm="28879">
        <f ca="1"/>
        <v>385.87</v>
      </c>
      <c r="DB490" vm="28880">
        <f ca="1"/>
        <v>364.89</v>
      </c>
      <c r="DC490" vm="28881">
        <f ca="1"/>
        <v>352.84</v>
      </c>
      <c r="DD490" vm="8248">
        <f ca="1"/>
        <v>389.12</v>
      </c>
      <c r="DE490" vm="28882">
        <f ca="1"/>
        <v>368.98</v>
      </c>
      <c r="DF490" vm="28883">
        <f ca="1"/>
        <v>386.64</v>
      </c>
      <c r="DG490" vm="28884">
        <f ca="1"/>
        <v>434.93</v>
      </c>
    </row>
    <row r="491" spans="2:111" x14ac:dyDescent="0.55000000000000004">
      <c r="B491" t="e" vm="28885">
        <v>#VALUE!</v>
      </c>
      <c r="C491" t="str" cm="1">
        <f t="array" aca="1" ref="C491" ca="1">_FV(B491,"Industry")</f>
        <v>Specialty Retailers</v>
      </c>
      <c r="D491" cm="1" vm="24496">
        <f t="array" aca="1" ref="D491:DG491" ca="1">IFERROR(TRANSPOSE(_xlfn.STOCKHISTORY(B491,$B$1,$C$1,2,0,1)),"")</f>
        <v>44.18</v>
      </c>
      <c r="E491" vm="12084">
        <f ca="1"/>
        <v>46.26</v>
      </c>
      <c r="F491" vm="3887">
        <f ca="1"/>
        <v>51.1</v>
      </c>
      <c r="G491" vm="5034">
        <f ca="1"/>
        <v>52.95</v>
      </c>
      <c r="H491" vm="7017">
        <f ca="1"/>
        <v>53.66</v>
      </c>
      <c r="I491" vm="9211">
        <f ca="1"/>
        <v>49.03</v>
      </c>
      <c r="J491" vm="2205">
        <f ca="1"/>
        <v>58.26</v>
      </c>
      <c r="K491" vm="3965">
        <f ca="1"/>
        <v>58.95</v>
      </c>
      <c r="L491" vm="22706">
        <f ca="1"/>
        <v>53.35</v>
      </c>
      <c r="M491" vm="7719">
        <f ca="1"/>
        <v>49.94</v>
      </c>
      <c r="N491" vm="10071">
        <f ca="1"/>
        <v>57.79</v>
      </c>
      <c r="O491" vm="18082">
        <f ca="1"/>
        <v>64.39</v>
      </c>
      <c r="P491" vm="19236">
        <f ca="1"/>
        <v>66.709999999999994</v>
      </c>
      <c r="Q491" vm="16671">
        <f ca="1"/>
        <v>64.540000000000006</v>
      </c>
      <c r="R491" vm="3171">
        <f ca="1"/>
        <v>59.22</v>
      </c>
      <c r="S491" vm="20068">
        <f ca="1"/>
        <v>58.5</v>
      </c>
      <c r="T491" vm="28886">
        <f ca="1"/>
        <v>62.83</v>
      </c>
      <c r="U491" vm="9832">
        <f ca="1"/>
        <v>63.06</v>
      </c>
      <c r="V491" vm="15931">
        <f ca="1"/>
        <v>66.25</v>
      </c>
      <c r="W491" vm="16625">
        <f ca="1"/>
        <v>67.150000000000006</v>
      </c>
      <c r="X491" vm="20070">
        <f ca="1"/>
        <v>75.81</v>
      </c>
      <c r="Y491" vm="19544">
        <f ca="1"/>
        <v>75.099999999999994</v>
      </c>
      <c r="Z491" vm="7447">
        <f ca="1"/>
        <v>68.91</v>
      </c>
      <c r="AA491" vm="21871">
        <f ca="1"/>
        <v>64.13</v>
      </c>
      <c r="AB491" vm="16402">
        <f ca="1"/>
        <v>71.37</v>
      </c>
      <c r="AC491" vm="10442">
        <f ca="1"/>
        <v>61.92</v>
      </c>
      <c r="AD491" vm="10079">
        <f ca="1"/>
        <v>61.94</v>
      </c>
      <c r="AE491" vm="6230">
        <f ca="1"/>
        <v>62.5</v>
      </c>
      <c r="AF491" vm="16403">
        <f ca="1"/>
        <v>68.92</v>
      </c>
      <c r="AG491" vm="21807">
        <f ca="1"/>
        <v>72.87</v>
      </c>
      <c r="AH491" vm="17338">
        <f ca="1"/>
        <v>74.680000000000007</v>
      </c>
      <c r="AI491" vm="15795">
        <f ca="1"/>
        <v>78.05</v>
      </c>
      <c r="AJ491" vm="12593">
        <f ca="1"/>
        <v>74.67</v>
      </c>
      <c r="AK491" vm="8979">
        <f ca="1"/>
        <v>67.91</v>
      </c>
      <c r="AL491" vm="16346">
        <f ca="1"/>
        <v>66.069999999999993</v>
      </c>
      <c r="AM491" vm="10414">
        <f ca="1"/>
        <v>62.73</v>
      </c>
      <c r="AN491" vm="6192">
        <f ca="1"/>
        <v>58.78</v>
      </c>
      <c r="AO491" vm="24409">
        <f ca="1"/>
        <v>62.1</v>
      </c>
      <c r="AP491" vm="18086">
        <f ca="1"/>
        <v>69.8</v>
      </c>
      <c r="AQ491" vm="6466">
        <f ca="1"/>
        <v>77.86</v>
      </c>
      <c r="AR491" vm="14879">
        <f ca="1"/>
        <v>78.28</v>
      </c>
      <c r="AS491" vm="8860">
        <f ca="1"/>
        <v>86.83</v>
      </c>
      <c r="AT491" vm="14100">
        <f ca="1"/>
        <v>87.76</v>
      </c>
      <c r="AU491" vm="17628">
        <f ca="1"/>
        <v>83.28</v>
      </c>
      <c r="AV491" vm="14301">
        <f ca="1"/>
        <v>88</v>
      </c>
      <c r="AW491" vm="2095">
        <f ca="1"/>
        <v>93.17</v>
      </c>
      <c r="AX491" vm="26201">
        <f ca="1"/>
        <v>97.26</v>
      </c>
      <c r="AY491" vm="2780">
        <f ca="1"/>
        <v>87.67</v>
      </c>
      <c r="AZ491" vm="9906">
        <f ca="1"/>
        <v>97.04</v>
      </c>
      <c r="BA491" vm="22069">
        <f ca="1"/>
        <v>87.31</v>
      </c>
      <c r="BB491" vm="2056">
        <f ca="1"/>
        <v>53.83</v>
      </c>
      <c r="BC491" vm="11079">
        <f ca="1"/>
        <v>73.650000000000006</v>
      </c>
      <c r="BD491" vm="23024">
        <f ca="1"/>
        <v>88.05</v>
      </c>
      <c r="BE491" vm="2803">
        <f ca="1"/>
        <v>89.55</v>
      </c>
      <c r="BF491" vm="19746">
        <f ca="1"/>
        <v>96.97</v>
      </c>
      <c r="BG491" vm="28887">
        <f ca="1"/>
        <v>106.93</v>
      </c>
      <c r="BH491" vm="18098">
        <f ca="1"/>
        <v>91.91</v>
      </c>
      <c r="BI491" vm="5508">
        <f ca="1"/>
        <v>86.44</v>
      </c>
      <c r="BJ491" vm="18101">
        <f ca="1"/>
        <v>93.48</v>
      </c>
      <c r="BK491" vm="20768">
        <f ca="1"/>
        <v>94.46</v>
      </c>
      <c r="BL491" vm="18003">
        <f ca="1"/>
        <v>117.78</v>
      </c>
      <c r="BM491" vm="21749">
        <f ca="1"/>
        <v>119.51</v>
      </c>
      <c r="BN491" vm="27528">
        <f ca="1"/>
        <v>132.66</v>
      </c>
      <c r="BO491" vm="21024">
        <f ca="1"/>
        <v>133.24</v>
      </c>
      <c r="BP491" vm="12745">
        <f ca="1"/>
        <v>115.19</v>
      </c>
      <c r="BQ491" vm="7009">
        <f ca="1"/>
        <v>129.15</v>
      </c>
      <c r="BR491" vm="11587">
        <f ca="1"/>
        <v>133.94999999999999</v>
      </c>
      <c r="BS491" vm="11604">
        <f ca="1"/>
        <v>125.21</v>
      </c>
      <c r="BT491" vm="28888">
        <f ca="1"/>
        <v>127.96</v>
      </c>
      <c r="BU491" vm="8884">
        <f ca="1"/>
        <v>136.91999999999999</v>
      </c>
      <c r="BV491" vm="8319">
        <f ca="1"/>
        <v>141.25</v>
      </c>
      <c r="BW491" vm="28889">
        <f ca="1"/>
        <v>130.22999999999999</v>
      </c>
      <c r="BX491" vm="28890">
        <f ca="1"/>
        <v>111.17</v>
      </c>
      <c r="BY491" vm="6360">
        <f ca="1"/>
        <v>109.33</v>
      </c>
      <c r="BZ491" vm="14077">
        <f ca="1"/>
        <v>96.48</v>
      </c>
      <c r="CA491" vm="6438">
        <f ca="1"/>
        <v>85.78</v>
      </c>
      <c r="CB491" vm="10349">
        <f ca="1"/>
        <v>99.27</v>
      </c>
      <c r="CC491" vm="5092">
        <f ca="1"/>
        <v>90.48</v>
      </c>
      <c r="CD491" vm="28891">
        <f ca="1"/>
        <v>99.54</v>
      </c>
      <c r="CE491" vm="18097">
        <f ca="1"/>
        <v>88.44</v>
      </c>
      <c r="CF491" vm="22930">
        <f ca="1"/>
        <v>66.02</v>
      </c>
      <c r="CG491" vm="28892">
        <f ca="1"/>
        <v>63.01</v>
      </c>
      <c r="CH491" vm="21611">
        <f ca="1"/>
        <v>69.36</v>
      </c>
      <c r="CI491" vm="9065">
        <f ca="1"/>
        <v>60.89</v>
      </c>
      <c r="CJ491" vm="12414">
        <f ca="1"/>
        <v>70.45</v>
      </c>
      <c r="CK491" vm="10395">
        <f ca="1"/>
        <v>69.040000000000006</v>
      </c>
      <c r="CL491" vm="10505">
        <f ca="1"/>
        <v>64.28</v>
      </c>
      <c r="CM491" vm="10397">
        <f ca="1"/>
        <v>70.03</v>
      </c>
      <c r="CN491" vm="20056">
        <f ca="1"/>
        <v>72.209999999999994</v>
      </c>
      <c r="CO491" vm="6329">
        <f ca="1"/>
        <v>83.7</v>
      </c>
      <c r="CP491" vm="28893">
        <f ca="1"/>
        <v>82.61</v>
      </c>
      <c r="CQ491" vm="16463">
        <f ca="1"/>
        <v>81.680000000000007</v>
      </c>
      <c r="CR491" vm="10478">
        <f ca="1"/>
        <v>70.73</v>
      </c>
      <c r="CS491" vm="18081">
        <f ca="1"/>
        <v>61.09</v>
      </c>
      <c r="CT491" vm="6229">
        <f ca="1"/>
        <v>63.94</v>
      </c>
      <c r="CU491" vm="11938">
        <f ca="1"/>
        <v>76.739999999999995</v>
      </c>
      <c r="CV491" vm="12118">
        <f ca="1"/>
        <v>71.180000000000007</v>
      </c>
      <c r="CW491" vm="21855">
        <f ca="1"/>
        <v>79</v>
      </c>
      <c r="CX491" vm="17732">
        <f ca="1"/>
        <v>87.11</v>
      </c>
      <c r="CY491" vm="16347">
        <f ca="1"/>
        <v>67.97</v>
      </c>
      <c r="CZ491" vm="16901">
        <f ca="1"/>
        <v>70.260000000000005</v>
      </c>
      <c r="DA491" vm="21853">
        <f ca="1"/>
        <v>73.34</v>
      </c>
      <c r="DB491" vm="28894">
        <f ca="1"/>
        <v>84.44</v>
      </c>
      <c r="DC491" vm="12425">
        <f ca="1"/>
        <v>84.55</v>
      </c>
      <c r="DD491" vm="6462">
        <f ca="1"/>
        <v>77.38</v>
      </c>
      <c r="DE491" vm="12805">
        <f ca="1"/>
        <v>72.38</v>
      </c>
      <c r="DF491" vm="7326">
        <f ca="1"/>
        <v>83.97</v>
      </c>
      <c r="DG491" vm="10772">
        <f ca="1"/>
        <v>81.760000000000005</v>
      </c>
    </row>
    <row r="492" spans="2:111" x14ac:dyDescent="0.55000000000000004">
      <c r="B492" t="e" vm="28895">
        <v>#VALUE!</v>
      </c>
      <c r="C492" t="str" cm="1">
        <f t="array" aca="1" ref="C492" ca="1">_FV(B492,"Industry")</f>
        <v>Specialty Retailers</v>
      </c>
      <c r="D492" cm="1" vm="9399">
        <f t="array" aca="1" ref="D492:DG492" ca="1">IFERROR(TRANSPOSE(_xlfn.STOCKHISTORY(B492,$B$1,$C$1,2,0,1)),"")</f>
        <v>37.049999999999997</v>
      </c>
      <c r="E492" vm="10295">
        <f ca="1"/>
        <v>38.94</v>
      </c>
      <c r="F492" vm="8927">
        <f ca="1"/>
        <v>40.090000000000003</v>
      </c>
      <c r="G492" vm="19763">
        <f ca="1"/>
        <v>40.270000000000003</v>
      </c>
      <c r="H492" vm="2983">
        <f ca="1"/>
        <v>39.42</v>
      </c>
      <c r="I492" vm="10291">
        <f ca="1"/>
        <v>40.74</v>
      </c>
      <c r="J492" vm="13952">
        <f ca="1"/>
        <v>43.11</v>
      </c>
      <c r="K492" vm="10569">
        <f ca="1"/>
        <v>38.18</v>
      </c>
      <c r="L492" vm="2130">
        <f ca="1"/>
        <v>36.56</v>
      </c>
      <c r="M492" vm="4349">
        <f ca="1"/>
        <v>35.89</v>
      </c>
      <c r="N492" vm="4351">
        <f ca="1"/>
        <v>36.39</v>
      </c>
      <c r="O492" vm="7668">
        <f ca="1"/>
        <v>35.020000000000003</v>
      </c>
      <c r="P492" vm="4531">
        <f ca="1"/>
        <v>37.35</v>
      </c>
      <c r="Q492" vm="10300">
        <f ca="1"/>
        <v>38.090000000000003</v>
      </c>
      <c r="R492" vm="11558">
        <f ca="1"/>
        <v>41.33</v>
      </c>
      <c r="S492" vm="3018">
        <f ca="1"/>
        <v>39.39</v>
      </c>
      <c r="T492" vm="6548">
        <f ca="1"/>
        <v>46.21</v>
      </c>
      <c r="U492" vm="28896">
        <f ca="1"/>
        <v>47.34</v>
      </c>
      <c r="V492" vm="19361">
        <f ca="1"/>
        <v>47.14</v>
      </c>
      <c r="W492" vm="12852">
        <f ca="1"/>
        <v>41.7</v>
      </c>
      <c r="X492" vm="6550">
        <f ca="1"/>
        <v>40.28</v>
      </c>
      <c r="Y492" vm="10840">
        <f ca="1"/>
        <v>40.950000000000003</v>
      </c>
      <c r="Z492" vm="7845">
        <f ca="1"/>
        <v>41.69</v>
      </c>
      <c r="AA492" vm="28897">
        <f ca="1"/>
        <v>44.23</v>
      </c>
      <c r="AB492" vm="20685">
        <f ca="1"/>
        <v>47.04</v>
      </c>
      <c r="AC492" vm="7067">
        <f ca="1"/>
        <v>50.91</v>
      </c>
      <c r="AD492" vm="8021">
        <f ca="1"/>
        <v>52.61</v>
      </c>
      <c r="AE492" vm="12149">
        <f ca="1"/>
        <v>53.77</v>
      </c>
      <c r="AF492" vm="12244">
        <f ca="1"/>
        <v>43.72</v>
      </c>
      <c r="AG492" vm="3020">
        <f ca="1"/>
        <v>46.71</v>
      </c>
      <c r="AH492" vm="7994">
        <f ca="1"/>
        <v>47.12</v>
      </c>
      <c r="AI492" vm="18360">
        <f ca="1"/>
        <v>50.69</v>
      </c>
      <c r="AJ492" vm="12246">
        <f ca="1"/>
        <v>50.27</v>
      </c>
      <c r="AK492" vm="12164">
        <f ca="1"/>
        <v>42.31</v>
      </c>
      <c r="AL492" vm="11296">
        <f ca="1"/>
        <v>38.93</v>
      </c>
      <c r="AM492" vm="13123">
        <f ca="1"/>
        <v>33.75</v>
      </c>
      <c r="AN492" vm="6557">
        <f ca="1"/>
        <v>38.71</v>
      </c>
      <c r="AO492" vm="2179">
        <f ca="1"/>
        <v>34.94</v>
      </c>
      <c r="AP492" vm="11281">
        <f ca="1"/>
        <v>32.49</v>
      </c>
      <c r="AQ492" vm="13125">
        <f ca="1"/>
        <v>32.270000000000003</v>
      </c>
      <c r="AR492" vm="6170">
        <f ca="1"/>
        <v>28.56</v>
      </c>
      <c r="AS492" vm="8137">
        <f ca="1"/>
        <v>31.73</v>
      </c>
      <c r="AT492" vm="1993">
        <f ca="1"/>
        <v>30.93</v>
      </c>
      <c r="AU492" vm="4641">
        <f ca="1"/>
        <v>20.65</v>
      </c>
      <c r="AV492" vm="28898">
        <f ca="1"/>
        <v>26.05</v>
      </c>
      <c r="AW492" vm="10868">
        <f ca="1"/>
        <v>25.86</v>
      </c>
      <c r="AX492" vm="17539">
        <f ca="1"/>
        <v>26.89</v>
      </c>
      <c r="AY492" vm="4156">
        <f ca="1"/>
        <v>26.97</v>
      </c>
      <c r="AZ492" vm="7633">
        <f ca="1"/>
        <v>25.77</v>
      </c>
      <c r="BA492" vm="19942">
        <f ca="1"/>
        <v>23.45</v>
      </c>
      <c r="BB492" vm="9175">
        <f ca="1"/>
        <v>12.95</v>
      </c>
      <c r="BC492" vm="11091">
        <f ca="1"/>
        <v>14.88</v>
      </c>
      <c r="BD492" vm="7795">
        <f ca="1"/>
        <v>13.6</v>
      </c>
      <c r="BE492" vm="2749">
        <f ca="1"/>
        <v>13.28</v>
      </c>
      <c r="BF492" vm="10986">
        <f ca="1"/>
        <v>13.36</v>
      </c>
      <c r="BG492" vm="28899">
        <f ca="1"/>
        <v>14.73</v>
      </c>
      <c r="BH492" vm="28900">
        <f ca="1"/>
        <v>15.63</v>
      </c>
      <c r="BI492" vm="4957">
        <f ca="1"/>
        <v>22.23</v>
      </c>
      <c r="BJ492" vm="23417">
        <f ca="1"/>
        <v>28.32</v>
      </c>
      <c r="BK492" vm="4356">
        <f ca="1"/>
        <v>31.08</v>
      </c>
      <c r="BL492" vm="10885">
        <f ca="1"/>
        <v>31.62</v>
      </c>
      <c r="BM492" vm="4200">
        <f ca="1"/>
        <v>42.14</v>
      </c>
      <c r="BN492" vm="12641">
        <f ca="1"/>
        <v>41.21</v>
      </c>
      <c r="BO492" vm="5273">
        <f ca="1"/>
        <v>47.85</v>
      </c>
      <c r="BP492" vm="15901">
        <f ca="1"/>
        <v>44.89</v>
      </c>
      <c r="BQ492" vm="5024">
        <f ca="1"/>
        <v>43.48</v>
      </c>
      <c r="BR492" vm="19006">
        <f ca="1"/>
        <v>42.3</v>
      </c>
      <c r="BS492" vm="3634">
        <f ca="1"/>
        <v>40.32</v>
      </c>
      <c r="BT492" vm="16693">
        <f ca="1"/>
        <v>37.020000000000003</v>
      </c>
      <c r="BU492" vm="3941">
        <f ca="1"/>
        <v>38.979999999999997</v>
      </c>
      <c r="BV492" vm="10293">
        <f ca="1"/>
        <v>40.119999999999997</v>
      </c>
      <c r="BW492" vm="2174">
        <f ca="1"/>
        <v>40.6</v>
      </c>
      <c r="BX492" vm="2478">
        <f ca="1"/>
        <v>37.950000000000003</v>
      </c>
      <c r="BY492" vm="4567">
        <f ca="1"/>
        <v>40.9</v>
      </c>
      <c r="BZ492" vm="22386">
        <f ca="1"/>
        <v>37.15</v>
      </c>
      <c r="CA492" vm="8121">
        <f ca="1"/>
        <v>32.92</v>
      </c>
      <c r="CB492" vm="11882">
        <f ca="1"/>
        <v>34.5</v>
      </c>
      <c r="CC492" vm="5070">
        <f ca="1"/>
        <v>30.52</v>
      </c>
      <c r="CD492" vm="3165">
        <f ca="1"/>
        <v>33.630000000000003</v>
      </c>
      <c r="CE492" vm="18063">
        <f ca="1"/>
        <v>34.729999999999997</v>
      </c>
      <c r="CF492" vm="7399">
        <f ca="1"/>
        <v>28.43</v>
      </c>
      <c r="CG492" vm="21733">
        <f ca="1"/>
        <v>31.68</v>
      </c>
      <c r="CH492" vm="20545">
        <f ca="1"/>
        <v>37.770000000000003</v>
      </c>
      <c r="CI492" vm="19135">
        <f ca="1"/>
        <v>38.08</v>
      </c>
      <c r="CJ492" vm="18072">
        <f ca="1"/>
        <v>45.57</v>
      </c>
      <c r="CK492" vm="6543">
        <f ca="1"/>
        <v>43.51</v>
      </c>
      <c r="CL492" vm="13952">
        <f ca="1"/>
        <v>43.11</v>
      </c>
      <c r="CM492" vm="8819">
        <f ca="1"/>
        <v>40.81</v>
      </c>
      <c r="CN492" vm="11885">
        <f ca="1"/>
        <v>40.020000000000003</v>
      </c>
      <c r="CO492" vm="12078">
        <f ca="1"/>
        <v>42.8</v>
      </c>
      <c r="CP492" vm="4681">
        <f ca="1"/>
        <v>43.15</v>
      </c>
      <c r="CQ492" vm="3317">
        <f ca="1"/>
        <v>33.32</v>
      </c>
      <c r="CR492" vm="8115">
        <f ca="1"/>
        <v>28.75</v>
      </c>
      <c r="CS492" vm="18468">
        <f ca="1"/>
        <v>27.56</v>
      </c>
      <c r="CT492" vm="2990">
        <f ca="1"/>
        <v>31.67</v>
      </c>
      <c r="CU492" vm="4386">
        <f ca="1"/>
        <v>36.81</v>
      </c>
      <c r="CV492" vm="15090">
        <f ca="1"/>
        <v>38.79</v>
      </c>
      <c r="CW492" vm="5148">
        <f ca="1"/>
        <v>47.53</v>
      </c>
      <c r="CX492" vm="18148">
        <f ca="1"/>
        <v>47.48</v>
      </c>
      <c r="CY492" vm="3057">
        <f ca="1"/>
        <v>39.92</v>
      </c>
      <c r="CZ492" vm="4525">
        <f ca="1"/>
        <v>43.49</v>
      </c>
      <c r="DA492" vm="25503">
        <f ca="1"/>
        <v>42.79</v>
      </c>
      <c r="DB492" vm="8927">
        <f ca="1"/>
        <v>40.090000000000003</v>
      </c>
      <c r="DC492" vm="12247">
        <f ca="1"/>
        <v>40.97</v>
      </c>
      <c r="DD492" vm="4557">
        <f ca="1"/>
        <v>46.98</v>
      </c>
      <c r="DE492" vm="22486">
        <f ca="1"/>
        <v>47.45</v>
      </c>
      <c r="DF492" vm="17243">
        <f ca="1"/>
        <v>62.28</v>
      </c>
      <c r="DG492" vm="28901">
        <f ca="1"/>
        <v>65.33</v>
      </c>
    </row>
    <row r="493" spans="2:111" x14ac:dyDescent="0.55000000000000004">
      <c r="B493" t="e" vm="28902">
        <v>#VALUE!</v>
      </c>
      <c r="C493" t="str" cm="1">
        <f t="array" aca="1" ref="C493" ca="1">_FV(B493,"Industry")</f>
        <v>Telecommunications Services</v>
      </c>
      <c r="D493" cm="1" vm="23295">
        <f t="array" aca="1" ref="D493:DG493" ca="1">IFERROR(TRANSPOSE(_xlfn.STOCKHISTORY(B493,$B$1,$C$1,2,0,1)),"")</f>
        <v>49.97</v>
      </c>
      <c r="E493" vm="6288">
        <f ca="1"/>
        <v>50.73</v>
      </c>
      <c r="F493" vm="20728">
        <f ca="1"/>
        <v>54.08</v>
      </c>
      <c r="G493" vm="8083">
        <f ca="1"/>
        <v>50.94</v>
      </c>
      <c r="H493" vm="10938">
        <f ca="1"/>
        <v>50.9</v>
      </c>
      <c r="I493" vm="5156">
        <f ca="1"/>
        <v>55.84</v>
      </c>
      <c r="J493" vm="3386">
        <f ca="1"/>
        <v>55.41</v>
      </c>
      <c r="K493" vm="18354">
        <f ca="1"/>
        <v>52.33</v>
      </c>
      <c r="L493" vm="23181">
        <f ca="1"/>
        <v>51.98</v>
      </c>
      <c r="M493" vm="25924">
        <f ca="1"/>
        <v>48.1</v>
      </c>
      <c r="N493" vm="4553">
        <f ca="1"/>
        <v>49.9</v>
      </c>
      <c r="O493" vm="5154">
        <f ca="1"/>
        <v>53.38</v>
      </c>
      <c r="P493" vm="2510">
        <f ca="1"/>
        <v>49.01</v>
      </c>
      <c r="Q493" vm="3032">
        <f ca="1"/>
        <v>49.63</v>
      </c>
      <c r="R493" vm="20727">
        <f ca="1"/>
        <v>48.75</v>
      </c>
      <c r="S493" vm="21356">
        <f ca="1"/>
        <v>45.91</v>
      </c>
      <c r="T493" vm="7059">
        <f ca="1"/>
        <v>46.64</v>
      </c>
      <c r="U493" vm="9803">
        <f ca="1"/>
        <v>44.66</v>
      </c>
      <c r="V493" vm="9209">
        <f ca="1"/>
        <v>48.4</v>
      </c>
      <c r="W493" vm="3376">
        <f ca="1"/>
        <v>47.97</v>
      </c>
      <c r="X493" vm="5221">
        <f ca="1"/>
        <v>49.49</v>
      </c>
      <c r="Y493" vm="7047">
        <f ca="1"/>
        <v>47.87</v>
      </c>
      <c r="Z493" vm="3582">
        <f ca="1"/>
        <v>50.89</v>
      </c>
      <c r="AA493" vm="21357">
        <f ca="1"/>
        <v>52.93</v>
      </c>
      <c r="AB493" vm="18351">
        <f ca="1"/>
        <v>54.07</v>
      </c>
      <c r="AC493" vm="6549">
        <f ca="1"/>
        <v>47.74</v>
      </c>
      <c r="AD493" vm="7058">
        <f ca="1"/>
        <v>47.82</v>
      </c>
      <c r="AE493" vm="12127">
        <f ca="1"/>
        <v>49.35</v>
      </c>
      <c r="AF493" vm="18182">
        <f ca="1"/>
        <v>47.67</v>
      </c>
      <c r="AG493" vm="15156">
        <f ca="1"/>
        <v>50.31</v>
      </c>
      <c r="AH493" vm="23428">
        <f ca="1"/>
        <v>51.64</v>
      </c>
      <c r="AI493" vm="12791">
        <f ca="1"/>
        <v>54.37</v>
      </c>
      <c r="AJ493" vm="12542">
        <f ca="1"/>
        <v>53.39</v>
      </c>
      <c r="AK493" vm="19756">
        <f ca="1"/>
        <v>57.09</v>
      </c>
      <c r="AL493" vm="10392">
        <f ca="1"/>
        <v>60.3</v>
      </c>
      <c r="AM493" vm="6781">
        <f ca="1"/>
        <v>56.22</v>
      </c>
      <c r="AN493" vm="10735">
        <f ca="1"/>
        <v>55.06</v>
      </c>
      <c r="AO493" vm="11174">
        <f ca="1"/>
        <v>56.92</v>
      </c>
      <c r="AP493" vm="17388">
        <f ca="1"/>
        <v>59.13</v>
      </c>
      <c r="AQ493" vm="24711">
        <f ca="1"/>
        <v>57.19</v>
      </c>
      <c r="AR493" vm="3879">
        <f ca="1"/>
        <v>54.35</v>
      </c>
      <c r="AS493" vm="10415">
        <f ca="1"/>
        <v>57.13</v>
      </c>
      <c r="AT493" vm="11750">
        <f ca="1"/>
        <v>55.27</v>
      </c>
      <c r="AU493" vm="10454">
        <f ca="1"/>
        <v>58.16</v>
      </c>
      <c r="AV493" vm="9815">
        <f ca="1"/>
        <v>60.36</v>
      </c>
      <c r="AW493" vm="12831">
        <f ca="1"/>
        <v>60.47</v>
      </c>
      <c r="AX493" vm="20415">
        <f ca="1"/>
        <v>60.24</v>
      </c>
      <c r="AY493" vm="3465">
        <f ca="1"/>
        <v>61.4</v>
      </c>
      <c r="AZ493" vm="3624">
        <f ca="1"/>
        <v>59.44</v>
      </c>
      <c r="BA493" vm="10920">
        <f ca="1"/>
        <v>54.16</v>
      </c>
      <c r="BB493" vm="10420">
        <f ca="1"/>
        <v>53.73</v>
      </c>
      <c r="BC493" vm="9820">
        <f ca="1"/>
        <v>57.45</v>
      </c>
      <c r="BD493" vm="12087">
        <f ca="1"/>
        <v>57.38</v>
      </c>
      <c r="BE493" vm="5045">
        <f ca="1"/>
        <v>55.13</v>
      </c>
      <c r="BF493" vm="6186">
        <f ca="1"/>
        <v>57.48</v>
      </c>
      <c r="BG493" vm="10416">
        <f ca="1"/>
        <v>59.27</v>
      </c>
      <c r="BH493" vm="4747">
        <f ca="1"/>
        <v>59.49</v>
      </c>
      <c r="BI493" vm="8000">
        <f ca="1"/>
        <v>56.99</v>
      </c>
      <c r="BJ493" vm="21697">
        <f ca="1"/>
        <v>60.41</v>
      </c>
      <c r="BK493" vm="10073">
        <f ca="1"/>
        <v>58.75</v>
      </c>
      <c r="BL493" vm="15312">
        <f ca="1"/>
        <v>54.75</v>
      </c>
      <c r="BM493" vm="16401">
        <f ca="1"/>
        <v>55.3</v>
      </c>
      <c r="BN493" vm="10790">
        <f ca="1"/>
        <v>58.15</v>
      </c>
      <c r="BO493" vm="10071">
        <f ca="1"/>
        <v>57.79</v>
      </c>
      <c r="BP493" vm="3458">
        <f ca="1"/>
        <v>56.49</v>
      </c>
      <c r="BQ493" vm="27773">
        <f ca="1"/>
        <v>56.03</v>
      </c>
      <c r="BR493" vm="22929">
        <f ca="1"/>
        <v>55.78</v>
      </c>
      <c r="BS493" vm="3579">
        <f ca="1"/>
        <v>55</v>
      </c>
      <c r="BT493" vm="5028">
        <f ca="1"/>
        <v>54.01</v>
      </c>
      <c r="BU493" vm="10928">
        <f ca="1"/>
        <v>52.99</v>
      </c>
      <c r="BV493" vm="12246">
        <f ca="1"/>
        <v>50.27</v>
      </c>
      <c r="BW493" vm="3395">
        <f ca="1"/>
        <v>51.96</v>
      </c>
      <c r="BX493" vm="2161">
        <f ca="1"/>
        <v>53.23</v>
      </c>
      <c r="BY493" vm="12848">
        <f ca="1"/>
        <v>53.67</v>
      </c>
      <c r="BZ493" vm="8083">
        <f ca="1"/>
        <v>50.94</v>
      </c>
      <c r="CA493" vm="28903">
        <f ca="1"/>
        <v>46.3</v>
      </c>
      <c r="CB493" vm="9421">
        <f ca="1"/>
        <v>51.29</v>
      </c>
      <c r="CC493" vm="3023">
        <f ca="1"/>
        <v>50.75</v>
      </c>
      <c r="CD493" vm="3872">
        <f ca="1"/>
        <v>46.19</v>
      </c>
      <c r="CE493" vm="12841">
        <f ca="1"/>
        <v>41.81</v>
      </c>
      <c r="CF493" vm="4565">
        <f ca="1"/>
        <v>37.97</v>
      </c>
      <c r="CG493" vm="4516">
        <f ca="1"/>
        <v>37.369999999999997</v>
      </c>
      <c r="CH493" vm="3941">
        <f ca="1"/>
        <v>38.979999999999997</v>
      </c>
      <c r="CI493" vm="2473">
        <f ca="1"/>
        <v>39.4</v>
      </c>
      <c r="CJ493" vm="4680">
        <f ca="1"/>
        <v>41.57</v>
      </c>
      <c r="CK493" vm="3905">
        <f ca="1"/>
        <v>38.81</v>
      </c>
      <c r="CL493" vm="11559">
        <f ca="1"/>
        <v>38.89</v>
      </c>
      <c r="CM493" vm="15087">
        <f ca="1"/>
        <v>38.83</v>
      </c>
      <c r="CN493" vm="4515">
        <f ca="1"/>
        <v>35.630000000000003</v>
      </c>
      <c r="CO493" vm="12665">
        <f ca="1"/>
        <v>37.19</v>
      </c>
      <c r="CP493" vm="28904">
        <f ca="1"/>
        <v>34.08</v>
      </c>
      <c r="CQ493" vm="3940">
        <f ca="1"/>
        <v>34.979999999999997</v>
      </c>
      <c r="CR493" vm="2529">
        <f ca="1"/>
        <v>32.409999999999997</v>
      </c>
      <c r="CS493" vm="22441">
        <f ca="1"/>
        <v>35.130000000000003</v>
      </c>
      <c r="CT493" vm="10565">
        <f ca="1"/>
        <v>38.33</v>
      </c>
      <c r="CU493" vm="22595">
        <f ca="1"/>
        <v>37.700000000000003</v>
      </c>
      <c r="CV493" vm="17398">
        <f ca="1"/>
        <v>42.35</v>
      </c>
      <c r="CW493" vm="11885">
        <f ca="1"/>
        <v>40.020000000000003</v>
      </c>
      <c r="CX493" vm="3647">
        <f ca="1"/>
        <v>41.96</v>
      </c>
      <c r="CY493" vm="12863">
        <f ca="1"/>
        <v>39.49</v>
      </c>
      <c r="CZ493" vm="12131">
        <f ca="1"/>
        <v>41.15</v>
      </c>
      <c r="DA493" vm="6535">
        <f ca="1"/>
        <v>41.24</v>
      </c>
      <c r="DB493" vm="28905">
        <f ca="1"/>
        <v>40.520000000000003</v>
      </c>
      <c r="DC493" vm="20781">
        <f ca="1"/>
        <v>41.78</v>
      </c>
      <c r="DD493" vm="21812">
        <f ca="1"/>
        <v>44.91</v>
      </c>
      <c r="DE493" vm="7978">
        <f ca="1"/>
        <v>42.13</v>
      </c>
      <c r="DF493" vm="15114">
        <f ca="1"/>
        <v>44.34</v>
      </c>
      <c r="DG493" vm="3362">
        <f ca="1"/>
        <v>39.99</v>
      </c>
    </row>
    <row r="494" spans="2:111" x14ac:dyDescent="0.55000000000000004">
      <c r="B494" t="e" vm="28906">
        <v>#VALUE!</v>
      </c>
      <c r="C494" t="str" cm="1">
        <f t="array" aca="1" ref="C494" ca="1">_FV(B494,"Industry")</f>
        <v>Telecommunications Services</v>
      </c>
      <c r="D494" cm="1" vm="28907">
        <f t="array" aca="1" ref="D494:DG494" ca="1">IFERROR(TRANSPOSE(_xlfn.STOCKHISTORY(B494,$B$1,$C$1,2,0,1)),"")</f>
        <v>27.855</v>
      </c>
      <c r="E494" vm="28908">
        <f ca="1"/>
        <v>28.864999999999998</v>
      </c>
      <c r="F494" vm="20434">
        <f ca="1"/>
        <v>30.54</v>
      </c>
      <c r="G494" vm="28324">
        <f ca="1"/>
        <v>30.38</v>
      </c>
      <c r="H494" vm="13117">
        <f ca="1"/>
        <v>31.65</v>
      </c>
      <c r="I494" vm="28909">
        <f ca="1"/>
        <v>32.594999999999999</v>
      </c>
      <c r="J494" vm="28910">
        <f ca="1"/>
        <v>33.625</v>
      </c>
      <c r="K494" vm="6553">
        <f ca="1"/>
        <v>32.630000000000003</v>
      </c>
      <c r="L494" vm="4171">
        <f ca="1"/>
        <v>33.17</v>
      </c>
      <c r="M494" vm="22411">
        <f ca="1"/>
        <v>30.91</v>
      </c>
      <c r="N494" vm="28911">
        <f ca="1"/>
        <v>34.755000000000003</v>
      </c>
      <c r="O494" vm="28912">
        <f ca="1"/>
        <v>34.524999999999999</v>
      </c>
      <c r="P494" vm="10838">
        <f ca="1"/>
        <v>37.71</v>
      </c>
      <c r="Q494" vm="4228">
        <f ca="1"/>
        <v>37.42</v>
      </c>
      <c r="R494" vm="10558">
        <f ca="1"/>
        <v>37.590000000000003</v>
      </c>
      <c r="S494" vm="12787">
        <f ca="1"/>
        <v>39.19</v>
      </c>
      <c r="T494" vm="7845">
        <f ca="1"/>
        <v>41.69</v>
      </c>
      <c r="U494" vm="24397">
        <f ca="1"/>
        <v>38.92</v>
      </c>
      <c r="V494" vm="18359">
        <f ca="1"/>
        <v>40.450000000000003</v>
      </c>
      <c r="W494" vm="4540">
        <f ca="1"/>
        <v>40.61</v>
      </c>
      <c r="X494" vm="8090">
        <f ca="1"/>
        <v>38.479999999999997</v>
      </c>
      <c r="Y494" vm="4583">
        <f ca="1"/>
        <v>36.03</v>
      </c>
      <c r="Z494" vm="19368">
        <f ca="1"/>
        <v>37.54</v>
      </c>
      <c r="AA494" vm="7826">
        <f ca="1"/>
        <v>40.049999999999997</v>
      </c>
      <c r="AB494" vm="11564">
        <f ca="1"/>
        <v>42.53</v>
      </c>
      <c r="AC494" vm="17553">
        <f ca="1"/>
        <v>36.21</v>
      </c>
      <c r="AD494" vm="7722">
        <f ca="1"/>
        <v>34.17</v>
      </c>
      <c r="AE494" vm="4580">
        <f ca="1"/>
        <v>31.39</v>
      </c>
      <c r="AF494" vm="18141">
        <f ca="1"/>
        <v>31.18</v>
      </c>
      <c r="AG494" vm="4214">
        <f ca="1"/>
        <v>32.81</v>
      </c>
      <c r="AH494" vm="28913">
        <f ca="1"/>
        <v>35.78</v>
      </c>
      <c r="AI494" vm="21688">
        <f ca="1"/>
        <v>36.99</v>
      </c>
      <c r="AJ494" vm="10195">
        <f ca="1"/>
        <v>35.409999999999997</v>
      </c>
      <c r="AK494" vm="12225">
        <f ca="1"/>
        <v>38.14</v>
      </c>
      <c r="AL494" vm="5133">
        <f ca="1"/>
        <v>39.01</v>
      </c>
      <c r="AM494" vm="21603">
        <f ca="1"/>
        <v>34.049999999999997</v>
      </c>
      <c r="AN494" vm="11291">
        <f ca="1"/>
        <v>36.57</v>
      </c>
      <c r="AO494" vm="5076">
        <f ca="1"/>
        <v>38.67</v>
      </c>
      <c r="AP494" vm="28914">
        <f ca="1"/>
        <v>39.979999999999997</v>
      </c>
      <c r="AQ494" vm="4204">
        <f ca="1"/>
        <v>43.53</v>
      </c>
      <c r="AR494" vm="7542">
        <f ca="1"/>
        <v>41</v>
      </c>
      <c r="AS494" vm="4234">
        <f ca="1"/>
        <v>42.28</v>
      </c>
      <c r="AT494" vm="11565">
        <f ca="1"/>
        <v>43.17</v>
      </c>
      <c r="AU494" vm="12162">
        <f ca="1"/>
        <v>44.26</v>
      </c>
      <c r="AV494" vm="12237">
        <f ca="1"/>
        <v>45.08</v>
      </c>
      <c r="AW494" vm="17561">
        <f ca="1"/>
        <v>44.82</v>
      </c>
      <c r="AX494" vm="3573">
        <f ca="1"/>
        <v>44.15</v>
      </c>
      <c r="AY494" vm="12844">
        <f ca="1"/>
        <v>44.97</v>
      </c>
      <c r="AZ494" vm="5275">
        <f ca="1"/>
        <v>43.19</v>
      </c>
      <c r="BA494" vm="11884">
        <f ca="1"/>
        <v>40.43</v>
      </c>
      <c r="BB494" vm="12220">
        <f ca="1"/>
        <v>34.380000000000003</v>
      </c>
      <c r="BC494" vm="17401">
        <f ca="1"/>
        <v>37.630000000000003</v>
      </c>
      <c r="BD494" vm="10874">
        <f ca="1"/>
        <v>39.6</v>
      </c>
      <c r="BE494" vm="3941">
        <f ca="1"/>
        <v>38.979999999999997</v>
      </c>
      <c r="BF494" vm="12078">
        <f ca="1"/>
        <v>42.8</v>
      </c>
      <c r="BG494" vm="7727">
        <f ca="1"/>
        <v>44.81</v>
      </c>
      <c r="BH494" vm="12084">
        <f ca="1"/>
        <v>46.26</v>
      </c>
      <c r="BI494" vm="28915">
        <f ca="1"/>
        <v>42.24</v>
      </c>
      <c r="BJ494" vm="21813">
        <f ca="1"/>
        <v>50.24</v>
      </c>
      <c r="BK494" vm="3603">
        <f ca="1"/>
        <v>52.4</v>
      </c>
      <c r="BL494" vm="10591">
        <f ca="1"/>
        <v>49.57</v>
      </c>
      <c r="BM494" vm="5129">
        <f ca="1"/>
        <v>52.72</v>
      </c>
      <c r="BN494" vm="3596">
        <f ca="1"/>
        <v>54.11</v>
      </c>
      <c r="BO494" vm="10943">
        <f ca="1"/>
        <v>56.15</v>
      </c>
      <c r="BP494" vm="10388">
        <f ca="1"/>
        <v>57.34</v>
      </c>
      <c r="BQ494" vm="3606">
        <f ca="1"/>
        <v>57.02</v>
      </c>
      <c r="BR494" vm="9062">
        <f ca="1"/>
        <v>58.83</v>
      </c>
      <c r="BS494" vm="16712">
        <f ca="1"/>
        <v>60.68</v>
      </c>
      <c r="BT494" vm="21168">
        <f ca="1"/>
        <v>55.93</v>
      </c>
      <c r="BU494" vm="5025">
        <f ca="1"/>
        <v>51.43</v>
      </c>
      <c r="BV494" vm="3373">
        <f ca="1"/>
        <v>49.98</v>
      </c>
      <c r="BW494" vm="8069">
        <f ca="1"/>
        <v>50.33</v>
      </c>
      <c r="BX494" vm="3593">
        <f ca="1"/>
        <v>49.99</v>
      </c>
      <c r="BY494" vm="6212">
        <f ca="1"/>
        <v>46.76</v>
      </c>
      <c r="BZ494" vm="9794">
        <f ca="1"/>
        <v>46.82</v>
      </c>
      <c r="CA494" vm="15093">
        <f ca="1"/>
        <v>39.76</v>
      </c>
      <c r="CB494" vm="3378">
        <f ca="1"/>
        <v>44.28</v>
      </c>
      <c r="CC494" vm="5003">
        <f ca="1"/>
        <v>39.24</v>
      </c>
      <c r="CD494" vm="5136">
        <f ca="1"/>
        <v>37.520000000000003</v>
      </c>
      <c r="CE494" vm="10872">
        <f ca="1"/>
        <v>36.19</v>
      </c>
      <c r="CF494" vm="6873">
        <f ca="1"/>
        <v>29.33</v>
      </c>
      <c r="CG494" vm="3012">
        <f ca="1"/>
        <v>31.74</v>
      </c>
      <c r="CH494" vm="21596">
        <f ca="1"/>
        <v>36.64</v>
      </c>
      <c r="CI494" vm="12659">
        <f ca="1"/>
        <v>34.97</v>
      </c>
      <c r="CJ494" vm="2469">
        <f ca="1"/>
        <v>39.35</v>
      </c>
      <c r="CK494" vm="10821">
        <f ca="1"/>
        <v>37.17</v>
      </c>
      <c r="CL494" vm="2474">
        <f ca="1"/>
        <v>37.909999999999997</v>
      </c>
      <c r="CM494" vm="10287">
        <f ca="1"/>
        <v>41.37</v>
      </c>
      <c r="CN494" vm="2469">
        <f ca="1"/>
        <v>39.35</v>
      </c>
      <c r="CO494" vm="10375">
        <f ca="1"/>
        <v>41.55</v>
      </c>
      <c r="CP494" vm="2185">
        <f ca="1"/>
        <v>45.26</v>
      </c>
      <c r="CQ494" vm="6212">
        <f ca="1"/>
        <v>46.76</v>
      </c>
      <c r="CR494" vm="15114">
        <f ca="1"/>
        <v>44.34</v>
      </c>
      <c r="CS494" vm="3442">
        <f ca="1"/>
        <v>41.29</v>
      </c>
      <c r="CT494" vm="5016">
        <f ca="1"/>
        <v>41.89</v>
      </c>
      <c r="CU494" vm="28916">
        <f ca="1"/>
        <v>43.85</v>
      </c>
      <c r="CV494" vm="8042">
        <f ca="1"/>
        <v>46.54</v>
      </c>
      <c r="CW494" vm="3616">
        <f ca="1"/>
        <v>42.85</v>
      </c>
      <c r="CX494" vm="21161">
        <f ca="1"/>
        <v>43.35</v>
      </c>
      <c r="CY494" vm="20542">
        <f ca="1"/>
        <v>38.11</v>
      </c>
      <c r="CZ494" vm="10373">
        <f ca="1"/>
        <v>40.03</v>
      </c>
      <c r="DA494" vm="23164">
        <f ca="1"/>
        <v>39.159999999999997</v>
      </c>
      <c r="DB494" vm="10826">
        <f ca="1"/>
        <v>41.27</v>
      </c>
      <c r="DC494" vm="22577">
        <f ca="1"/>
        <v>39.57</v>
      </c>
      <c r="DD494" vm="12140">
        <f ca="1"/>
        <v>41.77</v>
      </c>
      <c r="DE494" vm="24404">
        <f ca="1"/>
        <v>43.67</v>
      </c>
      <c r="DF494" vm="5275">
        <f ca="1"/>
        <v>43.19</v>
      </c>
      <c r="DG494" vm="4210">
        <f ca="1"/>
        <v>37.53</v>
      </c>
    </row>
    <row r="495" spans="2:111" x14ac:dyDescent="0.55000000000000004">
      <c r="B495" t="e" vm="28917">
        <v>#VALUE!</v>
      </c>
      <c r="C495" t="str" cm="1">
        <f t="array" aca="1" ref="C495" ca="1">_FV(B495,"Industry")</f>
        <v>Telecommunications Services</v>
      </c>
      <c r="D495" cm="1" vm="28918">
        <f t="array" aca="1" ref="D495:DG495" ca="1">IFERROR(TRANSPOSE(_xlfn.STOCKHISTORY(B495,$B$1,$C$1,2,0,1)),"")</f>
        <v>27.2318</v>
      </c>
      <c r="E495" vm="28919">
        <f ca="1"/>
        <v>27.9039</v>
      </c>
      <c r="F495" vm="28920">
        <f ca="1"/>
        <v>29.580400000000001</v>
      </c>
      <c r="G495" vm="28921">
        <f ca="1"/>
        <v>29.316099999999999</v>
      </c>
      <c r="H495" vm="28922">
        <f ca="1"/>
        <v>29.565300000000001</v>
      </c>
      <c r="I495" vm="28923">
        <f ca="1"/>
        <v>32.631300000000003</v>
      </c>
      <c r="J495" vm="28924">
        <f ca="1"/>
        <v>32.691699999999997</v>
      </c>
      <c r="K495" vm="28925">
        <f ca="1"/>
        <v>30.8718</v>
      </c>
      <c r="L495" vm="28926">
        <f ca="1"/>
        <v>30.667899999999999</v>
      </c>
      <c r="M495" vm="28927">
        <f ca="1"/>
        <v>27.783100000000001</v>
      </c>
      <c r="N495" vm="28928">
        <f ca="1"/>
        <v>29.172599999999999</v>
      </c>
      <c r="O495" vm="28929">
        <f ca="1"/>
        <v>32.117800000000003</v>
      </c>
      <c r="P495" vm="28930">
        <f ca="1"/>
        <v>31.8384</v>
      </c>
      <c r="Q495" vm="28931">
        <f ca="1"/>
        <v>31.559000000000001</v>
      </c>
      <c r="R495" vm="28932">
        <f ca="1"/>
        <v>31.377700000000001</v>
      </c>
      <c r="S495" vm="28933">
        <f ca="1"/>
        <v>29.927800000000001</v>
      </c>
      <c r="T495" vm="28934">
        <f ca="1"/>
        <v>29.097100000000001</v>
      </c>
      <c r="U495" vm="28935">
        <f ca="1"/>
        <v>28.492899999999999</v>
      </c>
      <c r="V495" vm="28936">
        <f ca="1"/>
        <v>29.452000000000002</v>
      </c>
      <c r="W495" vm="28937">
        <f ca="1"/>
        <v>28.289000000000001</v>
      </c>
      <c r="X495" vm="28920">
        <f ca="1"/>
        <v>29.580400000000001</v>
      </c>
      <c r="Y495" vm="28938">
        <f ca="1"/>
        <v>25.411799999999999</v>
      </c>
      <c r="Z495" vm="28939">
        <f ca="1"/>
        <v>27.473400000000002</v>
      </c>
      <c r="AA495" vm="28940">
        <f ca="1"/>
        <v>29.3614</v>
      </c>
      <c r="AB495" vm="28941">
        <f ca="1"/>
        <v>28.281500000000001</v>
      </c>
      <c r="AC495" vm="28942">
        <f ca="1"/>
        <v>27.413</v>
      </c>
      <c r="AD495" vm="28943">
        <f ca="1"/>
        <v>26.9222</v>
      </c>
      <c r="AE495" vm="28944">
        <f ca="1"/>
        <v>24.694400000000002</v>
      </c>
      <c r="AF495" vm="28945">
        <f ca="1"/>
        <v>24.407399999999999</v>
      </c>
      <c r="AG495" vm="28946">
        <f ca="1"/>
        <v>24.248799999999999</v>
      </c>
      <c r="AH495" vm="28947">
        <f ca="1"/>
        <v>24.1431</v>
      </c>
      <c r="AI495" vm="28948">
        <f ca="1"/>
        <v>24.1204</v>
      </c>
      <c r="AJ495" vm="28949">
        <f ca="1"/>
        <v>25.358899999999998</v>
      </c>
      <c r="AK495" vm="28950">
        <f ca="1"/>
        <v>23.168900000000001</v>
      </c>
      <c r="AL495" vm="28951">
        <f ca="1"/>
        <v>23.591799999999999</v>
      </c>
      <c r="AM495" vm="28952">
        <f ca="1"/>
        <v>21.552800000000001</v>
      </c>
      <c r="AN495" vm="28953">
        <f ca="1"/>
        <v>22.700700000000001</v>
      </c>
      <c r="AO495" vm="28954">
        <f ca="1"/>
        <v>23.501200000000001</v>
      </c>
      <c r="AP495" vm="28955">
        <f ca="1"/>
        <v>23.682400000000001</v>
      </c>
      <c r="AQ495" vm="28956">
        <f ca="1"/>
        <v>23.380400000000002</v>
      </c>
      <c r="AR495" vm="28957">
        <f ca="1"/>
        <v>23.093399999999999</v>
      </c>
      <c r="AS495" vm="28958">
        <f ca="1"/>
        <v>25.306100000000001</v>
      </c>
      <c r="AT495" vm="28959">
        <f ca="1"/>
        <v>25.713899999999999</v>
      </c>
      <c r="AU495" vm="28960">
        <f ca="1"/>
        <v>26.627600000000001</v>
      </c>
      <c r="AV495" vm="28961">
        <f ca="1"/>
        <v>28.576000000000001</v>
      </c>
      <c r="AW495" vm="28962">
        <f ca="1"/>
        <v>29.0669</v>
      </c>
      <c r="AX495" vm="28963">
        <f ca="1"/>
        <v>28.2286</v>
      </c>
      <c r="AY495" vm="28964">
        <f ca="1"/>
        <v>29.5124</v>
      </c>
      <c r="AZ495" vm="28965">
        <f ca="1"/>
        <v>28.4099</v>
      </c>
      <c r="BA495" vm="28966">
        <f ca="1"/>
        <v>26.5974</v>
      </c>
      <c r="BB495" vm="28967">
        <f ca="1"/>
        <v>22.013500000000001</v>
      </c>
      <c r="BC495" vm="28968">
        <f ca="1"/>
        <v>23.010300000000001</v>
      </c>
      <c r="BD495" vm="28969">
        <f ca="1"/>
        <v>23.3049</v>
      </c>
      <c r="BE495" vm="28970">
        <f ca="1"/>
        <v>22.8291</v>
      </c>
      <c r="BF495" vm="28971">
        <f ca="1"/>
        <v>22.338200000000001</v>
      </c>
      <c r="BG495" vm="28972">
        <f ca="1"/>
        <v>22.511900000000001</v>
      </c>
      <c r="BH495" vm="28973">
        <f ca="1"/>
        <v>21.530200000000001</v>
      </c>
      <c r="BI495" vm="28974">
        <f ca="1"/>
        <v>20.405000000000001</v>
      </c>
      <c r="BJ495" vm="28975">
        <f ca="1"/>
        <v>21.711400000000001</v>
      </c>
      <c r="BK495" vm="28976">
        <f ca="1"/>
        <v>21.719000000000001</v>
      </c>
      <c r="BL495" vm="28977">
        <f ca="1"/>
        <v>21.620799999999999</v>
      </c>
      <c r="BM495" vm="28978">
        <f ca="1"/>
        <v>21.062000000000001</v>
      </c>
      <c r="BN495" vm="28979">
        <f ca="1"/>
        <v>22.859300000000001</v>
      </c>
      <c r="BO495" vm="28980">
        <f ca="1"/>
        <v>23.720199999999998</v>
      </c>
      <c r="BP495" vm="28981">
        <f ca="1"/>
        <v>22.224900000000002</v>
      </c>
      <c r="BQ495" vm="28982">
        <f ca="1"/>
        <v>21.734100000000002</v>
      </c>
      <c r="BR495" vm="28983">
        <f ca="1"/>
        <v>21.1828</v>
      </c>
      <c r="BS495" vm="28984">
        <f ca="1"/>
        <v>20.707000000000001</v>
      </c>
      <c r="BT495" vm="28985">
        <f ca="1"/>
        <v>20.397400000000001</v>
      </c>
      <c r="BU495" vm="28986">
        <f ca="1"/>
        <v>19.075800000000001</v>
      </c>
      <c r="BV495" vm="28987">
        <f ca="1"/>
        <v>17.2408</v>
      </c>
      <c r="BW495" vm="28988">
        <f ca="1"/>
        <v>18.577400000000001</v>
      </c>
      <c r="BX495" vm="28989">
        <f ca="1"/>
        <v>19.257100000000001</v>
      </c>
      <c r="BY495" vm="28990">
        <f ca="1"/>
        <v>17.8902</v>
      </c>
      <c r="BZ495" vm="28991">
        <f ca="1"/>
        <v>17.844899999999999</v>
      </c>
      <c r="CA495" vm="10172">
        <f ca="1"/>
        <v>18.86</v>
      </c>
      <c r="CB495" vm="21502">
        <f ca="1"/>
        <v>21.29</v>
      </c>
      <c r="CC495" vm="22555">
        <f ca="1"/>
        <v>20.96</v>
      </c>
      <c r="CD495" vm="22406">
        <f ca="1"/>
        <v>18.78</v>
      </c>
      <c r="CE495" vm="7765">
        <f ca="1"/>
        <v>17.54</v>
      </c>
      <c r="CF495" vm="4289">
        <f ca="1"/>
        <v>15.34</v>
      </c>
      <c r="CG495" vm="6905">
        <f ca="1"/>
        <v>18.23</v>
      </c>
      <c r="CH495" vm="4190">
        <f ca="1"/>
        <v>19.28</v>
      </c>
      <c r="CI495" vm="163">
        <f ca="1"/>
        <v>18.41</v>
      </c>
      <c r="CJ495" vm="4369">
        <f ca="1"/>
        <v>20.37</v>
      </c>
      <c r="CK495" vm="10996">
        <f ca="1"/>
        <v>18.91</v>
      </c>
      <c r="CL495" vm="4470">
        <f ca="1"/>
        <v>19.25</v>
      </c>
      <c r="CM495" vm="22504">
        <f ca="1"/>
        <v>17.670000000000002</v>
      </c>
      <c r="CN495" vm="5597">
        <f ca="1"/>
        <v>15.73</v>
      </c>
      <c r="CO495" vm="28992">
        <f ca="1"/>
        <v>15.95</v>
      </c>
      <c r="CP495" vm="19895">
        <f ca="1"/>
        <v>14.52</v>
      </c>
      <c r="CQ495" vm="3277">
        <f ca="1"/>
        <v>14.79</v>
      </c>
      <c r="CR495" vm="22415">
        <f ca="1"/>
        <v>15.02</v>
      </c>
      <c r="CS495" vm="7619">
        <f ca="1"/>
        <v>15.4</v>
      </c>
      <c r="CT495" vm="17534">
        <f ca="1"/>
        <v>16.57</v>
      </c>
      <c r="CU495" vm="7797">
        <f ca="1"/>
        <v>16.78</v>
      </c>
      <c r="CV495" vm="4654">
        <f ca="1"/>
        <v>17.690000000000001</v>
      </c>
      <c r="CW495" vm="22418">
        <f ca="1"/>
        <v>16.93</v>
      </c>
      <c r="CX495" vm="28993">
        <f ca="1"/>
        <v>17.600000000000001</v>
      </c>
      <c r="CY495" vm="17529">
        <f ca="1"/>
        <v>16.89</v>
      </c>
      <c r="CZ495" vm="11127">
        <f ca="1"/>
        <v>18.22</v>
      </c>
      <c r="DA495" vm="19891">
        <f ca="1"/>
        <v>19.11</v>
      </c>
      <c r="DB495" vm="4470">
        <f ca="1"/>
        <v>19.25</v>
      </c>
      <c r="DC495" vm="10997">
        <f ca="1"/>
        <v>19.899999999999999</v>
      </c>
      <c r="DD495" vm="13932">
        <f ca="1"/>
        <v>22</v>
      </c>
      <c r="DE495" vm="21734">
        <f ca="1"/>
        <v>22.54</v>
      </c>
      <c r="DF495" vm="7406">
        <f ca="1"/>
        <v>23.16</v>
      </c>
      <c r="DG495" vm="8766">
        <f ca="1"/>
        <v>22.77</v>
      </c>
    </row>
    <row r="496" spans="2:111" ht="1.2" customHeight="1" x14ac:dyDescent="0.55000000000000004">
      <c r="B496" t="e" vm="28994">
        <v>#VALUE!</v>
      </c>
      <c r="C496" t="str" cm="1">
        <f t="array" aca="1" ref="C496" ca="1">_FV(B496,"Industry")</f>
        <v>Telecommunications Services</v>
      </c>
      <c r="D496" cm="1" vm="8096">
        <f t="array" aca="1" ref="D496:DG496" ca="1">IFERROR(TRANSPOSE(_xlfn.STOCKHISTORY(B496,$B$1,$C$1,2,0,1)),"")</f>
        <v>40.15</v>
      </c>
      <c r="E496" vm="2482">
        <f ca="1"/>
        <v>37.1</v>
      </c>
      <c r="F496" vm="7041">
        <f ca="1"/>
        <v>38.299999999999997</v>
      </c>
      <c r="G496" vm="23562">
        <f ca="1"/>
        <v>39.28</v>
      </c>
      <c r="H496" vm="13947">
        <f ca="1"/>
        <v>42.76</v>
      </c>
      <c r="I496" vm="19359">
        <f ca="1"/>
        <v>43.27</v>
      </c>
      <c r="J496" vm="5218">
        <f ca="1"/>
        <v>46.34</v>
      </c>
      <c r="K496" vm="5218">
        <f ca="1"/>
        <v>46.34</v>
      </c>
      <c r="L496" vm="2516">
        <f ca="1"/>
        <v>46.72</v>
      </c>
      <c r="M496" vm="9420">
        <f ca="1"/>
        <v>49.73</v>
      </c>
      <c r="N496" vm="21172">
        <f ca="1"/>
        <v>54.21</v>
      </c>
      <c r="O496" vm="12159">
        <f ca="1"/>
        <v>57.51</v>
      </c>
      <c r="P496" vm="12828">
        <f ca="1"/>
        <v>62.27</v>
      </c>
      <c r="Q496" vm="10437">
        <f ca="1"/>
        <v>62.53</v>
      </c>
      <c r="R496" vm="10404">
        <f ca="1"/>
        <v>64.59</v>
      </c>
      <c r="S496" vm="23726">
        <f ca="1"/>
        <v>67.27</v>
      </c>
      <c r="T496" vm="9441">
        <f ca="1"/>
        <v>67.42</v>
      </c>
      <c r="U496" vm="10793">
        <f ca="1"/>
        <v>60.62</v>
      </c>
      <c r="V496" vm="5123">
        <f ca="1"/>
        <v>61.66</v>
      </c>
      <c r="W496" vm="28995">
        <f ca="1"/>
        <v>64.709999999999994</v>
      </c>
      <c r="X496" vm="5123">
        <f ca="1"/>
        <v>61.66</v>
      </c>
      <c r="Y496" vm="10792">
        <f ca="1"/>
        <v>59.77</v>
      </c>
      <c r="Z496" vm="2202">
        <f ca="1"/>
        <v>61.07</v>
      </c>
      <c r="AA496" vm="3764">
        <f ca="1"/>
        <v>63.51</v>
      </c>
      <c r="AB496" vm="5495">
        <f ca="1"/>
        <v>65.099999999999994</v>
      </c>
      <c r="AC496" vm="18358">
        <f ca="1"/>
        <v>60.61</v>
      </c>
      <c r="AD496" vm="10927">
        <f ca="1"/>
        <v>61.04</v>
      </c>
      <c r="AE496" vm="6735">
        <f ca="1"/>
        <v>60.51</v>
      </c>
      <c r="AF496" vm="18139">
        <f ca="1"/>
        <v>55.7</v>
      </c>
      <c r="AG496" vm="5158">
        <f ca="1"/>
        <v>59.75</v>
      </c>
      <c r="AH496" vm="3955">
        <f ca="1"/>
        <v>60</v>
      </c>
      <c r="AI496" vm="14363">
        <f ca="1"/>
        <v>66.040000000000006</v>
      </c>
      <c r="AJ496" vm="19167">
        <f ca="1"/>
        <v>70.180000000000007</v>
      </c>
      <c r="AK496" vm="15126">
        <f ca="1"/>
        <v>68.55</v>
      </c>
      <c r="AL496" vm="6474">
        <f ca="1"/>
        <v>68.45</v>
      </c>
      <c r="AM496" vm="4735">
        <f ca="1"/>
        <v>63.61</v>
      </c>
      <c r="AN496" vm="12548">
        <f ca="1"/>
        <v>69.62</v>
      </c>
      <c r="AO496" vm="20056">
        <f ca="1"/>
        <v>72.209999999999994</v>
      </c>
      <c r="AP496" vm="10447">
        <f ca="1"/>
        <v>69.099999999999994</v>
      </c>
      <c r="AQ496" vm="8107">
        <f ca="1"/>
        <v>72.989999999999995</v>
      </c>
      <c r="AR496" vm="15128">
        <f ca="1"/>
        <v>73.44</v>
      </c>
      <c r="AS496" vm="19748">
        <f ca="1"/>
        <v>74.14</v>
      </c>
      <c r="AT496" vm="6591">
        <f ca="1"/>
        <v>79.73</v>
      </c>
      <c r="AU496" vm="15795">
        <f ca="1"/>
        <v>78.05</v>
      </c>
      <c r="AV496" vm="10026">
        <f ca="1"/>
        <v>78.77</v>
      </c>
      <c r="AW496" vm="22829">
        <f ca="1"/>
        <v>82.66</v>
      </c>
      <c r="AX496" vm="11053">
        <f ca="1"/>
        <v>78.55</v>
      </c>
      <c r="AY496" vm="12559">
        <f ca="1"/>
        <v>78.42</v>
      </c>
      <c r="AZ496" vm="24926">
        <f ca="1"/>
        <v>79.19</v>
      </c>
      <c r="BA496" vm="21231">
        <f ca="1"/>
        <v>90.16</v>
      </c>
      <c r="BB496" vm="2790">
        <f ca="1"/>
        <v>83.9</v>
      </c>
      <c r="BC496" vm="19018">
        <f ca="1"/>
        <v>87.8</v>
      </c>
      <c r="BD496" vm="28996">
        <f ca="1"/>
        <v>100.04</v>
      </c>
      <c r="BE496" vm="6339">
        <f ca="1"/>
        <v>104.15</v>
      </c>
      <c r="BF496" vm="28997">
        <f ca="1"/>
        <v>107.38</v>
      </c>
      <c r="BG496" vm="2097">
        <f ca="1"/>
        <v>116.68</v>
      </c>
      <c r="BH496" vm="12984">
        <f ca="1"/>
        <v>114.36</v>
      </c>
      <c r="BI496" vm="19692">
        <f ca="1"/>
        <v>109.57</v>
      </c>
      <c r="BJ496" vm="21707">
        <f ca="1"/>
        <v>132.94</v>
      </c>
      <c r="BK496" vm="5789">
        <f ca="1"/>
        <v>134.85</v>
      </c>
      <c r="BL496" vm="21750">
        <f ca="1"/>
        <v>126.08</v>
      </c>
      <c r="BM496" vm="17208">
        <f ca="1"/>
        <v>119.97</v>
      </c>
      <c r="BN496" vm="11585">
        <f ca="1"/>
        <v>125.29</v>
      </c>
      <c r="BO496" vm="16330">
        <f ca="1"/>
        <v>132.13</v>
      </c>
      <c r="BP496" vm="4816">
        <f ca="1"/>
        <v>141.44999999999999</v>
      </c>
      <c r="BQ496" vm="3687">
        <f ca="1"/>
        <v>144.83000000000001</v>
      </c>
      <c r="BR496" vm="17118">
        <f ca="1"/>
        <v>144.02000000000001</v>
      </c>
      <c r="BS496" vm="28998">
        <f ca="1"/>
        <v>137.02000000000001</v>
      </c>
      <c r="BT496" vm="28999">
        <f ca="1"/>
        <v>127.76</v>
      </c>
      <c r="BU496" vm="17041">
        <f ca="1"/>
        <v>115.03</v>
      </c>
      <c r="BV496" vm="29000">
        <f ca="1"/>
        <v>108.81</v>
      </c>
      <c r="BW496" vm="8156">
        <f ca="1"/>
        <v>115.98</v>
      </c>
      <c r="BX496" vm="11707">
        <f ca="1"/>
        <v>108.17</v>
      </c>
      <c r="BY496" vm="25379">
        <f ca="1"/>
        <v>123.21</v>
      </c>
      <c r="BZ496" vm="25275">
        <f ca="1"/>
        <v>128.35</v>
      </c>
      <c r="CA496" vm="29001">
        <f ca="1"/>
        <v>123.14</v>
      </c>
      <c r="CB496" vm="4811">
        <f ca="1"/>
        <v>133.29</v>
      </c>
      <c r="CC496" vm="5787">
        <f ca="1"/>
        <v>134.54</v>
      </c>
      <c r="CD496" vm="5976">
        <f ca="1"/>
        <v>143.06</v>
      </c>
      <c r="CE496" vm="27798">
        <f ca="1"/>
        <v>143.96</v>
      </c>
      <c r="CF496" vm="8372">
        <f ca="1"/>
        <v>134.16999999999999</v>
      </c>
      <c r="CG496" vm="19267">
        <f ca="1"/>
        <v>151.56</v>
      </c>
      <c r="CH496" vm="26264">
        <f ca="1"/>
        <v>151.46</v>
      </c>
      <c r="CI496" vm="15521">
        <f ca="1"/>
        <v>140</v>
      </c>
      <c r="CJ496" vm="1502">
        <f ca="1"/>
        <v>149.31</v>
      </c>
      <c r="CK496" vm="29002">
        <f ca="1"/>
        <v>142.18</v>
      </c>
      <c r="CL496" vm="8329">
        <f ca="1"/>
        <v>144.84</v>
      </c>
      <c r="CM496" vm="6412">
        <f ca="1"/>
        <v>143.9</v>
      </c>
      <c r="CN496" vm="17768">
        <f ca="1"/>
        <v>137.25</v>
      </c>
      <c r="CO496" vm="5527">
        <f ca="1"/>
        <v>138.9</v>
      </c>
      <c r="CP496" vm="29003">
        <f ca="1"/>
        <v>137.77000000000001</v>
      </c>
      <c r="CQ496" vm="17679">
        <f ca="1"/>
        <v>136.25</v>
      </c>
      <c r="CR496" vm="29004">
        <f ca="1"/>
        <v>140.05000000000001</v>
      </c>
      <c r="CS496" vm="29005">
        <f ca="1"/>
        <v>143.86000000000001</v>
      </c>
      <c r="CT496" vm="29006">
        <f ca="1"/>
        <v>150.44999999999999</v>
      </c>
      <c r="CU496" vm="9688">
        <f ca="1"/>
        <v>160.33000000000001</v>
      </c>
      <c r="CV496" vm="15719">
        <f ca="1"/>
        <v>161.22999999999999</v>
      </c>
      <c r="CW496" vm="24950">
        <f ca="1"/>
        <v>163.30000000000001</v>
      </c>
      <c r="CX496" vm="29007">
        <f ca="1"/>
        <v>163.22</v>
      </c>
      <c r="CY496" vm="5988">
        <f ca="1"/>
        <v>164.17</v>
      </c>
      <c r="CZ496" vm="4830">
        <f ca="1"/>
        <v>174.96</v>
      </c>
      <c r="DA496" vm="28202">
        <f ca="1"/>
        <v>176.18</v>
      </c>
      <c r="DB496" vm="19304">
        <f ca="1"/>
        <v>182.28</v>
      </c>
      <c r="DC496" vm="8209">
        <f ca="1"/>
        <v>198.72</v>
      </c>
      <c r="DD496" vm="29008">
        <f ca="1"/>
        <v>206.36</v>
      </c>
      <c r="DE496" vm="29009">
        <f ca="1"/>
        <v>223.16</v>
      </c>
      <c r="DF496" vm="29010">
        <f ca="1"/>
        <v>246.94</v>
      </c>
      <c r="DG496" vm="29011">
        <f ca="1"/>
        <v>220.73</v>
      </c>
    </row>
    <row r="497" spans="2:111" hidden="1" x14ac:dyDescent="0.55000000000000004">
      <c r="B497" t="e" vm="29012">
        <v>#VALUE!</v>
      </c>
      <c r="C497" t="str" cm="1">
        <f t="array" aca="1" ref="C497" ca="1">_FV(B497,"Industry")</f>
        <v>Telecommunications Services</v>
      </c>
      <c r="D497" cm="1" vm="29013">
        <f t="array" aca="1" ref="D497:DG497" ca="1">IFERROR(TRANSPOSE(_xlfn.STOCKHISTORY(B497,$B$1,$C$1,2,0,1)),"")</f>
        <v>189.51560000000001</v>
      </c>
      <c r="E497" vm="29014">
        <f ca="1"/>
        <v>198.58439999999999</v>
      </c>
      <c r="F497" vm="29015">
        <f ca="1"/>
        <v>223.8775</v>
      </c>
      <c r="G497" vm="29016">
        <f ca="1"/>
        <v>234.7268</v>
      </c>
      <c r="H497" vm="29017">
        <f ca="1"/>
        <v>218.94</v>
      </c>
      <c r="I497" vm="29018">
        <f ca="1"/>
        <v>228.64</v>
      </c>
      <c r="J497" vm="29019">
        <f ca="1"/>
        <v>234.87</v>
      </c>
      <c r="K497" vm="15304">
        <f ca="1"/>
        <v>257.20999999999998</v>
      </c>
      <c r="L497" vm="25056">
        <f ca="1"/>
        <v>269.97000000000003</v>
      </c>
      <c r="M497" vm="29020">
        <f ca="1"/>
        <v>249.89</v>
      </c>
      <c r="N497" vm="29021">
        <f ca="1"/>
        <v>275.31</v>
      </c>
      <c r="O497" vm="29022">
        <f ca="1"/>
        <v>287.92</v>
      </c>
      <c r="P497" vm="21369">
        <f ca="1"/>
        <v>323.95</v>
      </c>
      <c r="Q497" vm="15769">
        <f ca="1"/>
        <v>323.06</v>
      </c>
      <c r="R497" vm="29023">
        <f ca="1"/>
        <v>327.32</v>
      </c>
      <c r="S497" vm="2441">
        <f ca="1"/>
        <v>345.16</v>
      </c>
      <c r="T497" vm="29024">
        <f ca="1"/>
        <v>345.55</v>
      </c>
      <c r="U497" vm="29025">
        <f ca="1"/>
        <v>336.85</v>
      </c>
      <c r="V497" vm="29026">
        <f ca="1"/>
        <v>391.91</v>
      </c>
      <c r="W497" vm="29027">
        <f ca="1"/>
        <v>398.54</v>
      </c>
      <c r="X497" vm="29028">
        <f ca="1"/>
        <v>363.42</v>
      </c>
      <c r="Y497" vm="27937">
        <f ca="1"/>
        <v>334.17</v>
      </c>
      <c r="Z497" vm="11638">
        <f ca="1"/>
        <v>326.20999999999998</v>
      </c>
      <c r="AA497" vm="29029">
        <f ca="1"/>
        <v>335.96</v>
      </c>
      <c r="AB497" vm="29030">
        <f ca="1"/>
        <v>377.25</v>
      </c>
      <c r="AC497" vm="29031">
        <f ca="1"/>
        <v>341.93</v>
      </c>
      <c r="AD497" vm="22864">
        <f ca="1"/>
        <v>311.22000000000003</v>
      </c>
      <c r="AE497" vm="29032">
        <f ca="1"/>
        <v>271.29000000000002</v>
      </c>
      <c r="AF497" vm="29033">
        <f ca="1"/>
        <v>261.04000000000002</v>
      </c>
      <c r="AG497" vm="29034">
        <f ca="1"/>
        <v>293.20999999999998</v>
      </c>
      <c r="AH497" vm="29035">
        <f ca="1"/>
        <v>304.58</v>
      </c>
      <c r="AI497" vm="29036">
        <f ca="1"/>
        <v>310.39999999999998</v>
      </c>
      <c r="AJ497" vm="29037">
        <f ca="1"/>
        <v>325.88</v>
      </c>
      <c r="AK497" vm="29038">
        <f ca="1"/>
        <v>320.37</v>
      </c>
      <c r="AL497" vm="29039">
        <f ca="1"/>
        <v>329.2</v>
      </c>
      <c r="AM497" vm="29040">
        <f ca="1"/>
        <v>284.97000000000003</v>
      </c>
      <c r="AN497" vm="29041">
        <f ca="1"/>
        <v>331.05</v>
      </c>
      <c r="AO497" vm="29042">
        <f ca="1"/>
        <v>344.91</v>
      </c>
      <c r="AP497" vm="29043">
        <f ca="1"/>
        <v>346.91</v>
      </c>
      <c r="AQ497" vm="29044">
        <f ca="1"/>
        <v>371.19</v>
      </c>
      <c r="AR497" vm="20032">
        <f ca="1"/>
        <v>376.8</v>
      </c>
      <c r="AS497" vm="29045">
        <f ca="1"/>
        <v>395.18</v>
      </c>
      <c r="AT497" vm="29046">
        <f ca="1"/>
        <v>385.38</v>
      </c>
      <c r="AU497" vm="29047">
        <f ca="1"/>
        <v>409.59</v>
      </c>
      <c r="AV497" vm="29048">
        <f ca="1"/>
        <v>412.12</v>
      </c>
      <c r="AW497" vm="29049">
        <f ca="1"/>
        <v>467.86</v>
      </c>
      <c r="AX497" vm="29050">
        <f ca="1"/>
        <v>470.01</v>
      </c>
      <c r="AY497" vm="29051">
        <f ca="1"/>
        <v>485.08</v>
      </c>
      <c r="AZ497" vm="29052">
        <f ca="1"/>
        <v>517.46</v>
      </c>
      <c r="BA497" vm="29053">
        <f ca="1"/>
        <v>493.17</v>
      </c>
      <c r="BB497" vm="29054">
        <f ca="1"/>
        <v>436.31</v>
      </c>
      <c r="BC497" vm="29055">
        <f ca="1"/>
        <v>495.23</v>
      </c>
      <c r="BD497" vm="13627">
        <f ca="1"/>
        <v>544</v>
      </c>
      <c r="BE497" vm="29056">
        <f ca="1"/>
        <v>510.04</v>
      </c>
      <c r="BF497" vm="29057">
        <f ca="1"/>
        <v>580</v>
      </c>
      <c r="BG497" vm="29058">
        <f ca="1"/>
        <v>615.61</v>
      </c>
      <c r="BH497" vm="29059">
        <f ca="1"/>
        <v>624.34</v>
      </c>
      <c r="BI497" vm="29060">
        <f ca="1"/>
        <v>603.82000000000005</v>
      </c>
      <c r="BJ497" vm="29061">
        <f ca="1"/>
        <v>651.99</v>
      </c>
      <c r="BK497" vm="29062">
        <f ca="1"/>
        <v>661.55</v>
      </c>
      <c r="BL497" vm="29063">
        <f ca="1"/>
        <v>607.55999999999995</v>
      </c>
      <c r="BM497" vm="29064">
        <f ca="1"/>
        <v>613.41999999999996</v>
      </c>
      <c r="BN497" vm="23284">
        <f ca="1"/>
        <v>617.02</v>
      </c>
      <c r="BO497" vm="29065">
        <f ca="1"/>
        <v>673.45</v>
      </c>
      <c r="BP497" vm="29066">
        <f ca="1"/>
        <v>694.53</v>
      </c>
      <c r="BQ497" vm="29067">
        <f ca="1"/>
        <v>721.45</v>
      </c>
      <c r="BR497" vm="29068">
        <f ca="1"/>
        <v>744.05</v>
      </c>
      <c r="BS497" vm="29069">
        <f ca="1"/>
        <v>816.66</v>
      </c>
      <c r="BT497" vm="29070">
        <f ca="1"/>
        <v>727.56</v>
      </c>
      <c r="BU497" vm="29071">
        <f ca="1"/>
        <v>674.89</v>
      </c>
      <c r="BV497" vm="29072">
        <f ca="1"/>
        <v>646.28</v>
      </c>
      <c r="BW497" vm="29073">
        <f ca="1"/>
        <v>651.97</v>
      </c>
      <c r="BX497" vm="29074">
        <f ca="1"/>
        <v>593.34</v>
      </c>
      <c r="BY497" vm="29075">
        <f ca="1"/>
        <v>601.78</v>
      </c>
      <c r="BZ497" vm="29076">
        <f ca="1"/>
        <v>545.52</v>
      </c>
      <c r="CA497" vm="29077">
        <f ca="1"/>
        <v>428.49</v>
      </c>
      <c r="CB497" vm="29078">
        <f ca="1"/>
        <v>506.93</v>
      </c>
      <c r="CC497" vm="23822">
        <f ca="1"/>
        <v>468.53</v>
      </c>
      <c r="CD497" vm="29079">
        <f ca="1"/>
        <v>432.1</v>
      </c>
      <c r="CE497" vm="29080">
        <f ca="1"/>
        <v>412.63</v>
      </c>
      <c r="CF497" vm="29081">
        <f ca="1"/>
        <v>303.35000000000002</v>
      </c>
      <c r="CG497" vm="29082">
        <f ca="1"/>
        <v>367.62</v>
      </c>
      <c r="CH497" vm="19844">
        <f ca="1"/>
        <v>391.29</v>
      </c>
      <c r="CI497" vm="28363">
        <f ca="1"/>
        <v>339.1</v>
      </c>
      <c r="CJ497" vm="29083">
        <f ca="1"/>
        <v>384.31</v>
      </c>
      <c r="CK497" vm="29084">
        <f ca="1"/>
        <v>367.61</v>
      </c>
      <c r="CL497" vm="29085">
        <f ca="1"/>
        <v>357.61</v>
      </c>
      <c r="CM497" vm="29086">
        <f ca="1"/>
        <v>368.7</v>
      </c>
      <c r="CN497" vm="29087">
        <f ca="1"/>
        <v>326.14999999999998</v>
      </c>
      <c r="CO497" vm="437">
        <f ca="1"/>
        <v>367.37</v>
      </c>
      <c r="CP497" vm="20222">
        <f ca="1"/>
        <v>405.19</v>
      </c>
      <c r="CQ497" vm="29088">
        <f ca="1"/>
        <v>438.12</v>
      </c>
      <c r="CR497" vm="29089">
        <f ca="1"/>
        <v>439.82</v>
      </c>
      <c r="CS497" vm="29090">
        <f ca="1"/>
        <v>402.8</v>
      </c>
      <c r="CT497" vm="29091">
        <f ca="1"/>
        <v>400.13</v>
      </c>
      <c r="CU497" vm="29092">
        <f ca="1"/>
        <v>388.68</v>
      </c>
      <c r="CV497" vm="29093">
        <f ca="1"/>
        <v>370.71</v>
      </c>
      <c r="CW497" vm="29094">
        <f ca="1"/>
        <v>293.93</v>
      </c>
      <c r="CX497" vm="28489">
        <f ca="1"/>
        <v>290.63</v>
      </c>
      <c r="CY497" vm="29095">
        <f ca="1"/>
        <v>255.94</v>
      </c>
      <c r="CZ497" vm="29096">
        <f ca="1"/>
        <v>287.12</v>
      </c>
      <c r="DA497" vm="29097">
        <f ca="1"/>
        <v>298.95999999999998</v>
      </c>
      <c r="DB497" vm="29098">
        <f ca="1"/>
        <v>379.72</v>
      </c>
      <c r="DC497" vm="29099">
        <f ca="1"/>
        <v>347.54</v>
      </c>
      <c r="DD497" vm="29100">
        <f ca="1"/>
        <v>324.08</v>
      </c>
      <c r="DE497" vm="29101">
        <f ca="1"/>
        <v>327.61</v>
      </c>
      <c r="DF497" vm="29102">
        <f ca="1"/>
        <v>396.96499999999997</v>
      </c>
      <c r="DG497" vm="29103">
        <f ca="1"/>
        <v>342.77</v>
      </c>
    </row>
    <row r="498" spans="2:111" hidden="1" x14ac:dyDescent="0.55000000000000004">
      <c r="B498" t="e" vm="29104">
        <v>#VALUE!</v>
      </c>
      <c r="C498" t="str" cm="1">
        <f t="array" aca="1" ref="C498" ca="1">_FV(B498,"Industry")</f>
        <v>Textiles &amp; Apparel</v>
      </c>
      <c r="D498" cm="1" vm="10970">
        <f t="array" aca="1" ref="D498:DG498" ca="1">IFERROR(TRANSPOSE(_xlfn.STOCKHISTORY(B498,$B$1,$C$1,2,0,1)),"")</f>
        <v>62.01</v>
      </c>
      <c r="E498" vm="22588">
        <f ca="1"/>
        <v>61.59</v>
      </c>
      <c r="F498" vm="10923">
        <f ca="1"/>
        <v>61.47</v>
      </c>
      <c r="G498" vm="12097">
        <f ca="1"/>
        <v>58.94</v>
      </c>
      <c r="H498" vm="12085">
        <f ca="1"/>
        <v>55.22</v>
      </c>
      <c r="I498" vm="7984">
        <f ca="1"/>
        <v>55.2</v>
      </c>
      <c r="J498" vm="3913">
        <f ca="1"/>
        <v>55.5</v>
      </c>
      <c r="K498" vm="20556">
        <f ca="1"/>
        <v>57.64</v>
      </c>
      <c r="L498" vm="3578">
        <f ca="1"/>
        <v>52.65</v>
      </c>
      <c r="M498" vm="3451">
        <f ca="1"/>
        <v>50.18</v>
      </c>
      <c r="N498" vm="16461">
        <f ca="1"/>
        <v>50.07</v>
      </c>
      <c r="O498" vm="5180">
        <f ca="1"/>
        <v>50.83</v>
      </c>
      <c r="P498" vm="7068">
        <f ca="1"/>
        <v>52.9</v>
      </c>
      <c r="Q498" vm="11173">
        <f ca="1"/>
        <v>57.16</v>
      </c>
      <c r="R498" vm="19531">
        <f ca="1"/>
        <v>55.73</v>
      </c>
      <c r="S498" vm="3386">
        <f ca="1"/>
        <v>55.41</v>
      </c>
      <c r="T498" vm="10928">
        <f ca="1"/>
        <v>52.99</v>
      </c>
      <c r="U498" vm="17403">
        <f ca="1"/>
        <v>59</v>
      </c>
      <c r="V498" vm="9954">
        <f ca="1"/>
        <v>59.05</v>
      </c>
      <c r="W498" vm="3597">
        <f ca="1"/>
        <v>52.81</v>
      </c>
      <c r="X498" vm="9817">
        <f ca="1"/>
        <v>51.85</v>
      </c>
      <c r="Y498" vm="21358">
        <f ca="1"/>
        <v>54.99</v>
      </c>
      <c r="Z498" vm="21868">
        <f ca="1"/>
        <v>60.42</v>
      </c>
      <c r="AA498" vm="23173">
        <f ca="1"/>
        <v>62.55</v>
      </c>
      <c r="AB498" vm="19377">
        <f ca="1"/>
        <v>68.22</v>
      </c>
      <c r="AC498" vm="12098">
        <f ca="1"/>
        <v>67.03</v>
      </c>
      <c r="AD498" vm="7853">
        <f ca="1"/>
        <v>66.44</v>
      </c>
      <c r="AE498" vm="3961">
        <f ca="1"/>
        <v>68.39</v>
      </c>
      <c r="AF498" vm="17099">
        <f ca="1"/>
        <v>71.8</v>
      </c>
      <c r="AG498" vm="22061">
        <f ca="1"/>
        <v>79.680000000000007</v>
      </c>
      <c r="AH498" vm="29105">
        <f ca="1"/>
        <v>76.91</v>
      </c>
      <c r="AI498" vm="17306">
        <f ca="1"/>
        <v>82.2</v>
      </c>
      <c r="AJ498" vm="19551">
        <f ca="1"/>
        <v>84.72</v>
      </c>
      <c r="AK498" vm="11035">
        <f ca="1"/>
        <v>75.040000000000006</v>
      </c>
      <c r="AL498" vm="6703">
        <f ca="1"/>
        <v>75.12</v>
      </c>
      <c r="AM498" vm="19748">
        <f ca="1"/>
        <v>74.14</v>
      </c>
      <c r="AN498" vm="18201">
        <f ca="1"/>
        <v>81.88</v>
      </c>
      <c r="AO498" vm="6571">
        <f ca="1"/>
        <v>85.73</v>
      </c>
      <c r="AP498" vm="15797">
        <f ca="1"/>
        <v>84.21</v>
      </c>
      <c r="AQ498" vm="16476">
        <f ca="1"/>
        <v>87.83</v>
      </c>
      <c r="AR498" vm="20690">
        <f ca="1"/>
        <v>77.14</v>
      </c>
      <c r="AS498" vm="19379">
        <f ca="1"/>
        <v>83.95</v>
      </c>
      <c r="AT498" vm="10011">
        <f ca="1"/>
        <v>86.03</v>
      </c>
      <c r="AU498" vm="19953">
        <f ca="1"/>
        <v>84.5</v>
      </c>
      <c r="AV498" vm="29106">
        <f ca="1"/>
        <v>93.92</v>
      </c>
      <c r="AW498" vm="2803">
        <f ca="1"/>
        <v>89.55</v>
      </c>
      <c r="AX498" vm="12564">
        <f ca="1"/>
        <v>93.49</v>
      </c>
      <c r="AY498" vm="18215">
        <f ca="1"/>
        <v>101.31</v>
      </c>
      <c r="AZ498" vm="11706">
        <f ca="1"/>
        <v>96.3</v>
      </c>
      <c r="BA498" vm="22709">
        <f ca="1"/>
        <v>89.38</v>
      </c>
      <c r="BB498" vm="18233">
        <f ca="1"/>
        <v>82.74</v>
      </c>
      <c r="BC498" vm="22099">
        <f ca="1"/>
        <v>87.18</v>
      </c>
      <c r="BD498" vm="14076">
        <f ca="1"/>
        <v>98.58</v>
      </c>
      <c r="BE498" vm="20422">
        <f ca="1"/>
        <v>98.05</v>
      </c>
      <c r="BF498" vm="12408">
        <f ca="1"/>
        <v>97.61</v>
      </c>
      <c r="BG498" vm="29107">
        <f ca="1"/>
        <v>111.89</v>
      </c>
      <c r="BH498" vm="18018">
        <f ca="1"/>
        <v>125.54</v>
      </c>
      <c r="BI498" vm="13688">
        <f ca="1"/>
        <v>120.08</v>
      </c>
      <c r="BJ498" vm="16332">
        <f ca="1"/>
        <v>134.69999999999999</v>
      </c>
      <c r="BK498" vm="29108">
        <f ca="1"/>
        <v>141.47</v>
      </c>
      <c r="BL498" vm="25515">
        <f ca="1"/>
        <v>133.59</v>
      </c>
      <c r="BM498" vm="29109">
        <f ca="1"/>
        <v>134.78</v>
      </c>
      <c r="BN498" vm="5634">
        <f ca="1"/>
        <v>132.88999999999999</v>
      </c>
      <c r="BO498" vm="18379">
        <f ca="1"/>
        <v>132.62</v>
      </c>
      <c r="BP498" vm="29110">
        <f ca="1"/>
        <v>136.46</v>
      </c>
      <c r="BQ498" vm="29111">
        <f ca="1"/>
        <v>154.49</v>
      </c>
      <c r="BR498" vm="29112">
        <f ca="1"/>
        <v>167.51</v>
      </c>
      <c r="BS498" vm="4088">
        <f ca="1"/>
        <v>164.74</v>
      </c>
      <c r="BT498" vm="25260">
        <f ca="1"/>
        <v>145.22999999999999</v>
      </c>
      <c r="BU498" vm="16741">
        <f ca="1"/>
        <v>167.29</v>
      </c>
      <c r="BV498" vm="17072">
        <f ca="1"/>
        <v>169.24</v>
      </c>
      <c r="BW498" vm="29113">
        <f ca="1"/>
        <v>166.67</v>
      </c>
      <c r="BX498" vm="17055">
        <f ca="1"/>
        <v>148.07</v>
      </c>
      <c r="BY498" vm="29114">
        <f ca="1"/>
        <v>136.55000000000001</v>
      </c>
      <c r="BZ498" vm="29115">
        <f ca="1"/>
        <v>134.56</v>
      </c>
      <c r="CA498" vm="29116">
        <f ca="1"/>
        <v>124.7</v>
      </c>
      <c r="CB498" vm="8673">
        <f ca="1"/>
        <v>118.85</v>
      </c>
      <c r="CC498" vm="1188">
        <f ca="1"/>
        <v>102.2</v>
      </c>
      <c r="CD498" vm="22156">
        <f ca="1"/>
        <v>114.92</v>
      </c>
      <c r="CE498" vm="9703">
        <f ca="1"/>
        <v>106.45</v>
      </c>
      <c r="CF498" vm="8949">
        <f ca="1"/>
        <v>83.12</v>
      </c>
      <c r="CG498" vm="9673">
        <f ca="1"/>
        <v>92.68</v>
      </c>
      <c r="CH498" vm="8849">
        <f ca="1"/>
        <v>109.69</v>
      </c>
      <c r="CI498" vm="17216">
        <f ca="1"/>
        <v>117.01</v>
      </c>
      <c r="CJ498" vm="19265">
        <f ca="1"/>
        <v>127.33</v>
      </c>
      <c r="CK498" vm="15347">
        <f ca="1"/>
        <v>118.79</v>
      </c>
      <c r="CL498" vm="7887">
        <f ca="1"/>
        <v>122.64</v>
      </c>
      <c r="CM498" vm="12729">
        <f ca="1"/>
        <v>126.72</v>
      </c>
      <c r="CN498" vm="7504">
        <f ca="1"/>
        <v>105.26</v>
      </c>
      <c r="CO498" vm="6997">
        <f ca="1"/>
        <v>110.37</v>
      </c>
      <c r="CP498" vm="6337">
        <f ca="1"/>
        <v>110.39</v>
      </c>
      <c r="CQ498" vm="17198">
        <f ca="1"/>
        <v>101.71</v>
      </c>
      <c r="CR498" vm="16408">
        <f ca="1"/>
        <v>95.62</v>
      </c>
      <c r="CS498" vm="29117">
        <f ca="1"/>
        <v>102.77</v>
      </c>
      <c r="CT498" vm="29118">
        <f ca="1"/>
        <v>110.27</v>
      </c>
      <c r="CU498" vm="29119">
        <f ca="1"/>
        <v>108.57</v>
      </c>
      <c r="CV498" vm="9664">
        <f ca="1"/>
        <v>101.53</v>
      </c>
      <c r="CW498" vm="21737">
        <f ca="1"/>
        <v>103.93</v>
      </c>
      <c r="CX498" vm="17194">
        <f ca="1"/>
        <v>93.98</v>
      </c>
      <c r="CY498" vm="18099">
        <f ca="1"/>
        <v>92.26</v>
      </c>
      <c r="CZ498" vm="21490">
        <f ca="1"/>
        <v>95.05</v>
      </c>
      <c r="DA498" vm="29120">
        <f ca="1"/>
        <v>75.37</v>
      </c>
      <c r="DB498" vm="22178">
        <f ca="1"/>
        <v>74.86</v>
      </c>
      <c r="DC498" vm="22057">
        <f ca="1"/>
        <v>83.32</v>
      </c>
      <c r="DD498" vm="14747">
        <f ca="1"/>
        <v>88.4</v>
      </c>
      <c r="DE498" vm="10044">
        <f ca="1"/>
        <v>77.13</v>
      </c>
      <c r="DF498" vm="10026">
        <f ca="1"/>
        <v>78.77</v>
      </c>
      <c r="DG498" vm="22489">
        <f ca="1"/>
        <v>75.67</v>
      </c>
    </row>
    <row r="499" spans="2:111" hidden="1" x14ac:dyDescent="0.55000000000000004">
      <c r="B499" t="e" vm="29121">
        <v>#VALUE!</v>
      </c>
      <c r="C499" t="str" cm="1">
        <f t="array" aca="1" ref="C499" ca="1">_FV(B499,"Industry")</f>
        <v>Textiles &amp; Apparel</v>
      </c>
      <c r="D499" cm="1" vm="10738">
        <f t="array" aca="1" ref="D499:DG499" ca="1">IFERROR(TRANSPOSE(_xlfn.STOCKHISTORY(B499,$B$1,$C$1,2,0,1)),"")</f>
        <v>62.07</v>
      </c>
      <c r="E499" vm="10414">
        <f ca="1"/>
        <v>62.73</v>
      </c>
      <c r="F499" vm="11851">
        <f ca="1"/>
        <v>67.709999999999994</v>
      </c>
      <c r="G499" vm="15099">
        <f ca="1"/>
        <v>65.55</v>
      </c>
      <c r="H499" vm="10394">
        <f ca="1"/>
        <v>65.03</v>
      </c>
      <c r="I499" vm="3973">
        <f ca="1"/>
        <v>73.86</v>
      </c>
      <c r="J499" vm="10327">
        <f ca="1"/>
        <v>77.650000000000006</v>
      </c>
      <c r="K499" vm="28247">
        <f ca="1"/>
        <v>76.510000000000005</v>
      </c>
      <c r="L499" vm="29122">
        <f ca="1"/>
        <v>60.98</v>
      </c>
      <c r="M499" vm="8098">
        <f ca="1"/>
        <v>57.25</v>
      </c>
      <c r="N499" vm="8000">
        <f ca="1"/>
        <v>56.99</v>
      </c>
      <c r="O499" vm="7027">
        <f ca="1"/>
        <v>64.989999999999995</v>
      </c>
      <c r="P499" vm="18096">
        <f ca="1"/>
        <v>67.510000000000005</v>
      </c>
      <c r="Q499" vm="28051">
        <f ca="1"/>
        <v>65.260000000000005</v>
      </c>
      <c r="R499" vm="17158">
        <f ca="1"/>
        <v>51.87</v>
      </c>
      <c r="S499" vm="20688">
        <f ca="1"/>
        <v>52</v>
      </c>
      <c r="T499" vm="12868">
        <f ca="1"/>
        <v>48.27</v>
      </c>
      <c r="U499" vm="7838">
        <f ca="1"/>
        <v>59.67</v>
      </c>
      <c r="V499" vm="17337">
        <f ca="1"/>
        <v>61.64</v>
      </c>
      <c r="W499" vm="6188">
        <f ca="1"/>
        <v>57.55</v>
      </c>
      <c r="X499" vm="7844">
        <f ca="1"/>
        <v>62.25</v>
      </c>
      <c r="Y499" vm="6581">
        <f ca="1"/>
        <v>61.51</v>
      </c>
      <c r="Z499" vm="8018">
        <f ca="1"/>
        <v>66.959999999999994</v>
      </c>
      <c r="AA499" vm="7329">
        <f ca="1"/>
        <v>78.59</v>
      </c>
      <c r="AB499" vm="2834">
        <f ca="1"/>
        <v>78.209999999999994</v>
      </c>
      <c r="AC499" vm="15501">
        <f ca="1"/>
        <v>81.099999999999994</v>
      </c>
      <c r="AD499" vm="6494">
        <f ca="1"/>
        <v>89.12</v>
      </c>
      <c r="AE499" vm="3804">
        <f ca="1"/>
        <v>99.8</v>
      </c>
      <c r="AF499" vm="16471">
        <f ca="1"/>
        <v>105.05</v>
      </c>
      <c r="AG499" vm="12303">
        <f ca="1"/>
        <v>124.85</v>
      </c>
      <c r="AH499" vm="28218">
        <f ca="1"/>
        <v>119.95</v>
      </c>
      <c r="AI499" vm="2953">
        <f ca="1"/>
        <v>154.93</v>
      </c>
      <c r="AJ499" vm="29123">
        <f ca="1"/>
        <v>162.49</v>
      </c>
      <c r="AK499" vm="21186">
        <f ca="1"/>
        <v>140.72999999999999</v>
      </c>
      <c r="AL499" vm="22656">
        <f ca="1"/>
        <v>132.55000000000001</v>
      </c>
      <c r="AM499" vm="29124">
        <f ca="1"/>
        <v>121.61</v>
      </c>
      <c r="AN499" vm="14375">
        <f ca="1"/>
        <v>147.81</v>
      </c>
      <c r="AO499" vm="2821">
        <f ca="1"/>
        <v>150.41999999999999</v>
      </c>
      <c r="AP499" vm="19395">
        <f ca="1"/>
        <v>163.87</v>
      </c>
      <c r="AQ499" vm="1553">
        <f ca="1"/>
        <v>176.35</v>
      </c>
      <c r="AR499" vm="17608">
        <f ca="1"/>
        <v>165.59</v>
      </c>
      <c r="AS499" vm="29125">
        <f ca="1"/>
        <v>180.21</v>
      </c>
      <c r="AT499" vm="19152">
        <f ca="1"/>
        <v>191.09</v>
      </c>
      <c r="AU499" vm="29126">
        <f ca="1"/>
        <v>184.67</v>
      </c>
      <c r="AV499" vm="7605">
        <f ca="1"/>
        <v>192.53</v>
      </c>
      <c r="AW499" vm="28815">
        <f ca="1"/>
        <v>204.27</v>
      </c>
      <c r="AX499" vm="15439">
        <f ca="1"/>
        <v>225.69</v>
      </c>
      <c r="AY499" vm="29127">
        <f ca="1"/>
        <v>231.67</v>
      </c>
      <c r="AZ499" vm="29128">
        <f ca="1"/>
        <v>239.39</v>
      </c>
      <c r="BA499" vm="29129">
        <f ca="1"/>
        <v>217.41</v>
      </c>
      <c r="BB499" vm="29130">
        <f ca="1"/>
        <v>189.55</v>
      </c>
      <c r="BC499" vm="16150">
        <f ca="1"/>
        <v>223.48</v>
      </c>
      <c r="BD499" vm="29131">
        <f ca="1"/>
        <v>300.09500000000003</v>
      </c>
      <c r="BE499" vm="29132">
        <f ca="1"/>
        <v>312.01</v>
      </c>
      <c r="BF499" vm="29133">
        <f ca="1"/>
        <v>325.58999999999997</v>
      </c>
      <c r="BG499" vm="29134">
        <f ca="1"/>
        <v>375.67</v>
      </c>
      <c r="BH499" vm="29135">
        <f ca="1"/>
        <v>329.37</v>
      </c>
      <c r="BI499" vm="27205">
        <f ca="1"/>
        <v>319.29000000000002</v>
      </c>
      <c r="BJ499" vm="29136">
        <f ca="1"/>
        <v>370.22</v>
      </c>
      <c r="BK499" vm="29137">
        <f ca="1"/>
        <v>348.03</v>
      </c>
      <c r="BL499" vm="29138">
        <f ca="1"/>
        <v>328.68</v>
      </c>
      <c r="BM499" vm="29139">
        <f ca="1"/>
        <v>311.68</v>
      </c>
      <c r="BN499" vm="29140">
        <f ca="1"/>
        <v>306.70999999999998</v>
      </c>
      <c r="BO499" vm="29141">
        <f ca="1"/>
        <v>335.27</v>
      </c>
      <c r="BP499" vm="29142">
        <f ca="1"/>
        <v>323.13</v>
      </c>
      <c r="BQ499" vm="2119">
        <f ca="1"/>
        <v>364.97</v>
      </c>
      <c r="BR499" vm="29143">
        <f ca="1"/>
        <v>400.17</v>
      </c>
      <c r="BS499" vm="29143">
        <f ca="1"/>
        <v>400.17</v>
      </c>
      <c r="BT499" vm="29144">
        <f ca="1"/>
        <v>404.7</v>
      </c>
      <c r="BU499" vm="29145">
        <f ca="1"/>
        <v>466.01</v>
      </c>
      <c r="BV499" vm="29146">
        <f ca="1"/>
        <v>454.41</v>
      </c>
      <c r="BW499" vm="27552">
        <f ca="1"/>
        <v>391.45</v>
      </c>
      <c r="BX499" vm="24291">
        <f ca="1"/>
        <v>333.76</v>
      </c>
      <c r="BY499" vm="29147">
        <f ca="1"/>
        <v>319.94</v>
      </c>
      <c r="BZ499" vm="29148">
        <f ca="1"/>
        <v>365.23</v>
      </c>
      <c r="CA499" vm="29149">
        <f ca="1"/>
        <v>354.63</v>
      </c>
      <c r="CB499" vm="29150">
        <f ca="1"/>
        <v>292.69</v>
      </c>
      <c r="CC499" vm="18436">
        <f ca="1"/>
        <v>272.61</v>
      </c>
      <c r="CD499" vm="29151">
        <f ca="1"/>
        <v>310.51</v>
      </c>
      <c r="CE499" vm="29152">
        <f ca="1"/>
        <v>299.95999999999998</v>
      </c>
      <c r="CF499" vm="29153">
        <f ca="1"/>
        <v>279.56</v>
      </c>
      <c r="CG499" vm="29154">
        <f ca="1"/>
        <v>329.04</v>
      </c>
      <c r="CH499" vm="29155">
        <f ca="1"/>
        <v>380.31</v>
      </c>
      <c r="CI499" vm="29156">
        <f ca="1"/>
        <v>320.38</v>
      </c>
      <c r="CJ499" vm="29157">
        <f ca="1"/>
        <v>306.88</v>
      </c>
      <c r="CK499" vm="15781">
        <f ca="1"/>
        <v>309.2</v>
      </c>
      <c r="CL499" vm="29158">
        <f ca="1"/>
        <v>364.19</v>
      </c>
      <c r="CM499" vm="29159">
        <f ca="1"/>
        <v>379.93</v>
      </c>
      <c r="CN499" vm="29160">
        <f ca="1"/>
        <v>331.93</v>
      </c>
      <c r="CO499" vm="29161">
        <f ca="1"/>
        <v>378.5</v>
      </c>
      <c r="CP499" vm="29162">
        <f ca="1"/>
        <v>378.53</v>
      </c>
      <c r="CQ499" vm="29163">
        <f ca="1"/>
        <v>381.26</v>
      </c>
      <c r="CR499" vm="20013">
        <f ca="1"/>
        <v>385.61</v>
      </c>
      <c r="CS499" vm="29164">
        <f ca="1"/>
        <v>393.48</v>
      </c>
      <c r="CT499" vm="29165">
        <f ca="1"/>
        <v>446.8</v>
      </c>
      <c r="CU499" vm="29166">
        <f ca="1"/>
        <v>511.29</v>
      </c>
      <c r="CV499" vm="29167">
        <f ca="1"/>
        <v>453.82</v>
      </c>
      <c r="CW499" vm="29168">
        <f ca="1"/>
        <v>467.09</v>
      </c>
      <c r="CX499" vm="29169">
        <f ca="1"/>
        <v>390.65</v>
      </c>
      <c r="CY499" vm="23483">
        <f ca="1"/>
        <v>360.6</v>
      </c>
      <c r="CZ499" vm="29170">
        <f ca="1"/>
        <v>311.99</v>
      </c>
      <c r="DA499" vm="29171">
        <f ca="1"/>
        <v>298.7</v>
      </c>
      <c r="DB499" vm="29172">
        <f ca="1"/>
        <v>258.66000000000003</v>
      </c>
      <c r="DC499" vm="13167">
        <f ca="1"/>
        <v>259.47000000000003</v>
      </c>
      <c r="DD499" vm="29173">
        <f ca="1"/>
        <v>271.35000000000002</v>
      </c>
      <c r="DE499" vm="16226">
        <f ca="1"/>
        <v>297.89999999999998</v>
      </c>
      <c r="DF499" vm="29174">
        <f ca="1"/>
        <v>320.66000000000003</v>
      </c>
      <c r="DG499" vm="29175">
        <f ca="1"/>
        <v>382.41</v>
      </c>
    </row>
    <row r="500" spans="2:111" hidden="1" x14ac:dyDescent="0.55000000000000004">
      <c r="B500" t="e" vm="29176">
        <v>#VALUE!</v>
      </c>
      <c r="C500" t="str" cm="1">
        <f t="array" aca="1" ref="C500" ca="1">_FV(B500,"Industry")</f>
        <v>Textiles &amp; Apparel</v>
      </c>
      <c r="D500" cm="1" vm="29177">
        <f t="array" aca="1" ref="D500:DG500" ca="1">IFERROR(TRANSPOSE(_xlfn.STOCKHISTORY(B500,$B$1,$C$1,2,0,1)),"")</f>
        <v>8.2434999999999992</v>
      </c>
      <c r="E500" vm="29178">
        <f ca="1"/>
        <v>9.4268999999999998</v>
      </c>
      <c r="F500" vm="29179">
        <f ca="1"/>
        <v>9.9852000000000007</v>
      </c>
      <c r="G500" vm="29180">
        <f ca="1"/>
        <v>9.6351999999999993</v>
      </c>
      <c r="H500" vm="29181">
        <f ca="1"/>
        <v>8.7652000000000001</v>
      </c>
      <c r="I500" vm="29182">
        <f ca="1"/>
        <v>9.5869</v>
      </c>
      <c r="J500" vm="29183">
        <f ca="1"/>
        <v>11.001899999999999</v>
      </c>
      <c r="K500" vm="29184">
        <f ca="1"/>
        <v>10.8919</v>
      </c>
      <c r="L500" vm="29185">
        <f ca="1"/>
        <v>9.9252000000000002</v>
      </c>
      <c r="M500" vm="29186">
        <f ca="1"/>
        <v>8.6984999999999992</v>
      </c>
      <c r="N500" vm="29187">
        <f ca="1"/>
        <v>9.9135000000000009</v>
      </c>
      <c r="O500" vm="29188">
        <f ca="1"/>
        <v>9.2318999999999996</v>
      </c>
      <c r="P500" vm="29189">
        <f ca="1"/>
        <v>9.6001999999999992</v>
      </c>
      <c r="Q500" vm="29190">
        <f ca="1"/>
        <v>8.8051999999999992</v>
      </c>
      <c r="R500" vm="29191">
        <f ca="1"/>
        <v>9.9551999999999996</v>
      </c>
      <c r="S500" vm="29192">
        <f ca="1"/>
        <v>9.9319000000000006</v>
      </c>
      <c r="T500" vm="29193">
        <f ca="1"/>
        <v>11.5602</v>
      </c>
      <c r="U500" vm="29194">
        <f ca="1"/>
        <v>11.376899999999999</v>
      </c>
      <c r="V500" vm="29195">
        <f ca="1"/>
        <v>10.8102</v>
      </c>
      <c r="W500" vm="29196">
        <f ca="1"/>
        <v>10.6502</v>
      </c>
      <c r="X500" vm="29197">
        <f ca="1"/>
        <v>11.401899999999999</v>
      </c>
      <c r="Y500" vm="29198">
        <f ca="1"/>
        <v>11.3736</v>
      </c>
      <c r="Z500" vm="29199">
        <f ca="1"/>
        <v>12.4552</v>
      </c>
      <c r="AA500" vm="29200">
        <f ca="1"/>
        <v>13.375299999999999</v>
      </c>
      <c r="AB500" vm="29201">
        <f ca="1"/>
        <v>14.285299999999999</v>
      </c>
      <c r="AC500" vm="29202">
        <f ca="1"/>
        <v>15.7636</v>
      </c>
      <c r="AD500" vm="29203">
        <f ca="1"/>
        <v>15.0053</v>
      </c>
      <c r="AE500" vm="29204">
        <f ca="1"/>
        <v>15.5436</v>
      </c>
      <c r="AF500" vm="29205">
        <f ca="1"/>
        <v>18.860399999999998</v>
      </c>
      <c r="AG500" vm="29206">
        <f ca="1"/>
        <v>18.8154</v>
      </c>
      <c r="AH500" vm="29207">
        <f ca="1"/>
        <v>18.805399999999999</v>
      </c>
      <c r="AI500" vm="29208">
        <f ca="1"/>
        <v>20.307099999999998</v>
      </c>
      <c r="AJ500" vm="29209">
        <f ca="1"/>
        <v>19.7637</v>
      </c>
      <c r="AK500" vm="29210">
        <f ca="1"/>
        <v>21.195399999999999</v>
      </c>
      <c r="AL500" vm="18572">
        <f ca="1"/>
        <v>22.207100000000001</v>
      </c>
      <c r="AM500" vm="29211">
        <f ca="1"/>
        <v>21.325399999999998</v>
      </c>
      <c r="AN500" vm="29212">
        <f ca="1"/>
        <v>21.408799999999999</v>
      </c>
      <c r="AO500" vm="29213">
        <f ca="1"/>
        <v>24.658799999999999</v>
      </c>
      <c r="AP500" vm="29214">
        <f ca="1"/>
        <v>24.498799999999999</v>
      </c>
      <c r="AQ500" vm="29215">
        <f ca="1"/>
        <v>26.3689</v>
      </c>
      <c r="AR500" vm="29216">
        <f ca="1"/>
        <v>25.3505</v>
      </c>
      <c r="AS500" vm="29217">
        <f ca="1"/>
        <v>29.328900000000001</v>
      </c>
      <c r="AT500" vm="29218">
        <f ca="1"/>
        <v>26.0472</v>
      </c>
      <c r="AU500" vm="29219">
        <f ca="1"/>
        <v>24.575500000000002</v>
      </c>
      <c r="AV500" vm="29220">
        <f ca="1"/>
        <v>24.560500000000001</v>
      </c>
      <c r="AW500" vm="29221">
        <f ca="1"/>
        <v>25.483799999999999</v>
      </c>
      <c r="AX500" vm="29222">
        <f ca="1"/>
        <v>28.0306</v>
      </c>
      <c r="AY500" vm="29223">
        <f ca="1"/>
        <v>28.143899999999999</v>
      </c>
      <c r="AZ500" vm="29224">
        <f ca="1"/>
        <v>31.818999999999999</v>
      </c>
      <c r="BA500" vm="29225">
        <f ca="1"/>
        <v>28.967199999999998</v>
      </c>
      <c r="BB500" vm="29226">
        <f ca="1"/>
        <v>22.3338</v>
      </c>
      <c r="BC500" vm="29227">
        <f ca="1"/>
        <v>24.793800000000001</v>
      </c>
      <c r="BD500" vm="29228">
        <f ca="1"/>
        <v>30.4223</v>
      </c>
      <c r="BE500" vm="29229">
        <f ca="1"/>
        <v>32.732300000000002</v>
      </c>
      <c r="BF500" vm="29230">
        <f ca="1"/>
        <v>34.875700000000002</v>
      </c>
      <c r="BG500" vm="29231">
        <f ca="1"/>
        <v>33.978999999999999</v>
      </c>
      <c r="BH500" vm="29232">
        <f ca="1"/>
        <v>36.6691</v>
      </c>
      <c r="BI500" vm="29233">
        <f ca="1"/>
        <v>42.229199999999999</v>
      </c>
      <c r="BJ500" vm="29234">
        <f ca="1"/>
        <v>42.432499999999997</v>
      </c>
      <c r="BK500" vm="29235">
        <f ca="1"/>
        <v>47.797600000000003</v>
      </c>
      <c r="BL500" vm="29236">
        <f ca="1"/>
        <v>48.664299999999997</v>
      </c>
      <c r="BM500" vm="29237">
        <f ca="1"/>
        <v>54.352800000000002</v>
      </c>
      <c r="BN500" vm="29238">
        <f ca="1"/>
        <v>55.071100000000001</v>
      </c>
      <c r="BO500" vm="29239">
        <f ca="1"/>
        <v>56.367800000000003</v>
      </c>
      <c r="BP500" vm="29240">
        <f ca="1"/>
        <v>55.907800000000002</v>
      </c>
      <c r="BQ500" vm="29241">
        <f ca="1"/>
        <v>64.012900000000002</v>
      </c>
      <c r="BR500" vm="29242">
        <f ca="1"/>
        <v>68.476399999999998</v>
      </c>
      <c r="BS500" vm="29243">
        <f ca="1"/>
        <v>69.743099999999998</v>
      </c>
      <c r="BT500" vm="29244">
        <f ca="1"/>
        <v>60.034500000000001</v>
      </c>
      <c r="BU500" vm="29245">
        <f ca="1"/>
        <v>65.886300000000006</v>
      </c>
      <c r="BV500" vm="29246">
        <f ca="1"/>
        <v>67.567999999999998</v>
      </c>
      <c r="BW500" vm="29247">
        <f ca="1"/>
        <v>61.052900000000001</v>
      </c>
      <c r="BX500" vm="29248">
        <f ca="1"/>
        <v>53.372700000000002</v>
      </c>
      <c r="BY500" vm="29249">
        <f ca="1"/>
        <v>48.107599999999998</v>
      </c>
      <c r="BZ500" vm="29250">
        <f ca="1"/>
        <v>45.629199999999997</v>
      </c>
      <c r="CA500" vm="29251">
        <f ca="1"/>
        <v>44.2926</v>
      </c>
      <c r="CB500" vm="29252">
        <f ca="1"/>
        <v>44.760899999999999</v>
      </c>
      <c r="CC500" vm="29253">
        <f ca="1"/>
        <v>42.559199999999997</v>
      </c>
      <c r="CD500" vm="29254">
        <f ca="1"/>
        <v>52.2027</v>
      </c>
      <c r="CE500" vm="29255">
        <f ca="1"/>
        <v>53.5961</v>
      </c>
      <c r="CF500" vm="29256">
        <f ca="1"/>
        <v>52.102699999999999</v>
      </c>
      <c r="CG500" vm="29257">
        <f ca="1"/>
        <v>58.322800000000001</v>
      </c>
      <c r="CH500" vm="29258">
        <f ca="1"/>
        <v>66.481300000000005</v>
      </c>
      <c r="CI500" vm="29259">
        <f ca="1"/>
        <v>66.528000000000006</v>
      </c>
      <c r="CJ500" vm="29260">
        <f ca="1"/>
        <v>71.248099999999994</v>
      </c>
      <c r="CK500" vm="29261">
        <f ca="1"/>
        <v>69.393100000000004</v>
      </c>
      <c r="CL500" vm="29262">
        <f ca="1"/>
        <v>74.926500000000004</v>
      </c>
      <c r="CM500" vm="29263">
        <f ca="1"/>
        <v>79.891599999999997</v>
      </c>
      <c r="CN500" vm="29264">
        <f ca="1"/>
        <v>79.168300000000002</v>
      </c>
      <c r="CO500" vm="29265">
        <f ca="1"/>
        <v>87.945099999999996</v>
      </c>
      <c r="CP500" vm="29266">
        <f ca="1"/>
        <v>90.616799999999998</v>
      </c>
      <c r="CQ500" vm="29267">
        <f ca="1"/>
        <v>88.183400000000006</v>
      </c>
      <c r="CR500" vm="29268">
        <f ca="1"/>
        <v>85.683400000000006</v>
      </c>
      <c r="CS500" vm="29269">
        <f ca="1"/>
        <v>99.512</v>
      </c>
      <c r="CT500" vm="29270">
        <f ca="1"/>
        <v>110.6639</v>
      </c>
      <c r="CU500" vm="29271">
        <f ca="1"/>
        <v>111.4072</v>
      </c>
      <c r="CV500" vm="29272">
        <f ca="1"/>
        <v>125.6242</v>
      </c>
      <c r="CW500" vm="29273">
        <f ca="1"/>
        <v>149.268</v>
      </c>
      <c r="CX500" vm="29274">
        <f ca="1"/>
        <v>156.87979999999999</v>
      </c>
      <c r="CY500" vm="29275">
        <f ca="1"/>
        <v>136.4144</v>
      </c>
      <c r="CZ500" vm="29276">
        <f ca="1"/>
        <v>182.3236</v>
      </c>
      <c r="DA500" vm="29277">
        <f ca="1"/>
        <v>161.32820000000001</v>
      </c>
      <c r="DB500" vm="29278">
        <f ca="1"/>
        <v>153.7747</v>
      </c>
      <c r="DC500" vm="29279">
        <f ca="1"/>
        <v>159.88489999999999</v>
      </c>
      <c r="DD500" vm="18390">
        <f ca="1"/>
        <v>159.44999999999999</v>
      </c>
      <c r="DE500" vm="20338">
        <f ca="1"/>
        <v>160.88999999999999</v>
      </c>
      <c r="DF500" vm="29280">
        <f ca="1"/>
        <v>195.96</v>
      </c>
      <c r="DG500" vm="15725">
        <f ca="1"/>
        <v>203.09</v>
      </c>
    </row>
    <row r="501" spans="2:111" x14ac:dyDescent="0.55000000000000004">
      <c r="B501" t="e" vm="29281">
        <v>#VALUE!</v>
      </c>
      <c r="C501" t="str" cm="1">
        <f t="array" aca="1" ref="C501" ca="1">_FV(B501,"Industry")</f>
        <v>Textiles &amp; Apparel</v>
      </c>
      <c r="D501" cm="1" vm="22086">
        <f t="array" aca="1" ref="D501:DG501" ca="1">IFERROR(TRANSPOSE(_xlfn.STOCKHISTORY(B501,$B$1,$C$1,2,0,1)),"")</f>
        <v>112.5</v>
      </c>
      <c r="E501" vm="24911">
        <f ca="1"/>
        <v>90.76</v>
      </c>
      <c r="F501" vm="14667">
        <f ca="1"/>
        <v>96.26</v>
      </c>
      <c r="G501" vm="1257">
        <f ca="1"/>
        <v>93.21</v>
      </c>
      <c r="H501" vm="1229">
        <f ca="1"/>
        <v>94.33</v>
      </c>
      <c r="I501" vm="24922">
        <f ca="1"/>
        <v>89.62</v>
      </c>
      <c r="J501" vm="1264">
        <f ca="1"/>
        <v>98.09</v>
      </c>
      <c r="K501" vm="6719">
        <f ca="1"/>
        <v>103.62</v>
      </c>
      <c r="L501" vm="8309">
        <f ca="1"/>
        <v>101.14</v>
      </c>
      <c r="M501" vm="21225">
        <f ca="1"/>
        <v>98.1</v>
      </c>
      <c r="N501" vm="29282">
        <f ca="1"/>
        <v>104.61</v>
      </c>
      <c r="O501" vm="6437">
        <f ca="1"/>
        <v>90.32</v>
      </c>
      <c r="P501" vm="13532">
        <f ca="1"/>
        <v>88.43</v>
      </c>
      <c r="Q501" vm="11694">
        <f ca="1"/>
        <v>79.33</v>
      </c>
      <c r="R501" vm="9871">
        <f ca="1"/>
        <v>81.62</v>
      </c>
      <c r="S501" vm="6589">
        <f ca="1"/>
        <v>80.72</v>
      </c>
      <c r="T501" vm="15104">
        <f ca="1"/>
        <v>67.8</v>
      </c>
      <c r="U501" vm="2065">
        <f ca="1"/>
        <v>73.8</v>
      </c>
      <c r="V501" vm="15799">
        <f ca="1"/>
        <v>75.650000000000006</v>
      </c>
      <c r="W501" vm="12265">
        <f ca="1"/>
        <v>87.89</v>
      </c>
      <c r="X501" vm="12821">
        <f ca="1"/>
        <v>88.29</v>
      </c>
      <c r="Y501" vm="10541">
        <f ca="1"/>
        <v>89.43</v>
      </c>
      <c r="Z501" vm="21471">
        <f ca="1"/>
        <v>95.15</v>
      </c>
      <c r="AA501" vm="18833">
        <f ca="1"/>
        <v>103.69</v>
      </c>
      <c r="AB501" vm="29283">
        <f ca="1"/>
        <v>114.31</v>
      </c>
      <c r="AC501" vm="29284">
        <f ca="1"/>
        <v>105.84</v>
      </c>
      <c r="AD501" vm="3208">
        <f ca="1"/>
        <v>111.8</v>
      </c>
      <c r="AE501" vm="6451">
        <f ca="1"/>
        <v>109.85</v>
      </c>
      <c r="AF501" vm="23963">
        <f ca="1"/>
        <v>134.58000000000001</v>
      </c>
      <c r="AG501" vm="18863">
        <f ca="1"/>
        <v>125.72</v>
      </c>
      <c r="AH501" vm="29285">
        <f ca="1"/>
        <v>134.97999999999999</v>
      </c>
      <c r="AI501" vm="11606">
        <f ca="1"/>
        <v>132.81</v>
      </c>
      <c r="AJ501" vm="14995">
        <f ca="1"/>
        <v>137.55000000000001</v>
      </c>
      <c r="AK501" vm="16727">
        <f ca="1"/>
        <v>129.61000000000001</v>
      </c>
      <c r="AL501" vm="29286">
        <f ca="1"/>
        <v>111.4</v>
      </c>
      <c r="AM501" vm="6573">
        <f ca="1"/>
        <v>103.46</v>
      </c>
      <c r="AN501" vm="15354">
        <f ca="1"/>
        <v>116.14</v>
      </c>
      <c r="AO501" vm="17214">
        <f ca="1"/>
        <v>125.17</v>
      </c>
      <c r="AP501" vm="19381">
        <f ca="1"/>
        <v>129.68</v>
      </c>
      <c r="AQ501" vm="25263">
        <f ca="1"/>
        <v>131.58000000000001</v>
      </c>
      <c r="AR501" vm="18481">
        <f ca="1"/>
        <v>105.13</v>
      </c>
      <c r="AS501" vm="17712">
        <f ca="1"/>
        <v>113.59</v>
      </c>
      <c r="AT501" vm="14872">
        <f ca="1"/>
        <v>104.23</v>
      </c>
      <c r="AU501" vm="29287">
        <f ca="1"/>
        <v>88.34</v>
      </c>
      <c r="AV501" vm="23546">
        <f ca="1"/>
        <v>95.47</v>
      </c>
      <c r="AW501" vm="12059">
        <f ca="1"/>
        <v>96.06</v>
      </c>
      <c r="AX501" vm="7227">
        <f ca="1"/>
        <v>107.34</v>
      </c>
      <c r="AY501" vm="6071">
        <f ca="1"/>
        <v>117.22</v>
      </c>
      <c r="AZ501" vm="12988">
        <f ca="1"/>
        <v>113.5</v>
      </c>
      <c r="BA501" vm="16234">
        <f ca="1"/>
        <v>105.51</v>
      </c>
      <c r="BB501" vm="5650">
        <f ca="1"/>
        <v>66.83</v>
      </c>
      <c r="BC501" vm="15110">
        <f ca="1"/>
        <v>73.78</v>
      </c>
      <c r="BD501" vm="6588">
        <f ca="1"/>
        <v>75.510000000000005</v>
      </c>
      <c r="BE501" vm="19237">
        <f ca="1"/>
        <v>72.52</v>
      </c>
      <c r="BF501" vm="3979">
        <f ca="1"/>
        <v>71.3</v>
      </c>
      <c r="BG501" vm="11032">
        <f ca="1"/>
        <v>68.83</v>
      </c>
      <c r="BH501" vm="16347">
        <f ca="1"/>
        <v>67.97</v>
      </c>
      <c r="BI501" vm="29288">
        <f ca="1"/>
        <v>66.849999999999994</v>
      </c>
      <c r="BJ501" vm="10041">
        <f ca="1"/>
        <v>85.75</v>
      </c>
      <c r="BK501" vm="6480">
        <f ca="1"/>
        <v>103.74</v>
      </c>
      <c r="BL501" vm="5642">
        <f ca="1"/>
        <v>101.05</v>
      </c>
      <c r="BM501" vm="17157">
        <f ca="1"/>
        <v>117.08</v>
      </c>
      <c r="BN501" vm="11462">
        <f ca="1"/>
        <v>123.16</v>
      </c>
      <c r="BO501" vm="4811">
        <f ca="1"/>
        <v>133.29</v>
      </c>
      <c r="BP501" vm="21442">
        <f ca="1"/>
        <v>124.08</v>
      </c>
      <c r="BQ501" vm="22151">
        <f ca="1"/>
        <v>117.81</v>
      </c>
      <c r="BR501" vm="29289">
        <f ca="1"/>
        <v>113.52</v>
      </c>
      <c r="BS501" vm="29290">
        <f ca="1"/>
        <v>116.13</v>
      </c>
      <c r="BT501" vm="29291">
        <f ca="1"/>
        <v>111.04</v>
      </c>
      <c r="BU501" vm="23232">
        <f ca="1"/>
        <v>127.17</v>
      </c>
      <c r="BV501" vm="7477">
        <f ca="1"/>
        <v>116.04</v>
      </c>
      <c r="BW501" vm="29292">
        <f ca="1"/>
        <v>118.86</v>
      </c>
      <c r="BX501" vm="12023">
        <f ca="1"/>
        <v>110.84</v>
      </c>
      <c r="BY501" vm="21435">
        <f ca="1"/>
        <v>132.04</v>
      </c>
      <c r="BZ501" vm="29293">
        <f ca="1"/>
        <v>113.44</v>
      </c>
      <c r="CA501" vm="7013">
        <f ca="1"/>
        <v>104.34</v>
      </c>
      <c r="CB501" vm="13351">
        <f ca="1"/>
        <v>101.09</v>
      </c>
      <c r="CC501" vm="25801">
        <f ca="1"/>
        <v>89.65</v>
      </c>
      <c r="CD501" vm="22176">
        <f ca="1"/>
        <v>98.63</v>
      </c>
      <c r="CE501" vm="2783">
        <f ca="1"/>
        <v>91.33</v>
      </c>
      <c r="CF501" vm="2880">
        <f ca="1"/>
        <v>84.93</v>
      </c>
      <c r="CG501" vm="21423">
        <f ca="1"/>
        <v>92.69</v>
      </c>
      <c r="CH501" vm="12701">
        <f ca="1"/>
        <v>113.12</v>
      </c>
      <c r="CI501" vm="29294">
        <f ca="1"/>
        <v>105.67</v>
      </c>
      <c r="CJ501" vm="29295">
        <f ca="1"/>
        <v>123.85</v>
      </c>
      <c r="CK501" vm="24856">
        <f ca="1"/>
        <v>118.19</v>
      </c>
      <c r="CL501" vm="12733">
        <f ca="1"/>
        <v>116.67</v>
      </c>
      <c r="CM501" vm="24523">
        <f ca="1"/>
        <v>114.79</v>
      </c>
      <c r="CN501" vm="29296">
        <f ca="1"/>
        <v>106.31</v>
      </c>
      <c r="CO501" vm="27525">
        <f ca="1"/>
        <v>123.3</v>
      </c>
      <c r="CP501" vm="1563">
        <f ca="1"/>
        <v>131.33000000000001</v>
      </c>
      <c r="CQ501" vm="25238">
        <f ca="1"/>
        <v>116.63</v>
      </c>
      <c r="CR501" vm="19656">
        <f ca="1"/>
        <v>116.09</v>
      </c>
      <c r="CS501" vm="29297">
        <f ca="1"/>
        <v>112.53</v>
      </c>
      <c r="CT501" vm="17227">
        <f ca="1"/>
        <v>129.38</v>
      </c>
      <c r="CU501" vm="29298">
        <f ca="1"/>
        <v>144.19999999999999</v>
      </c>
      <c r="CV501" vm="22105">
        <f ca="1"/>
        <v>143.66999999999999</v>
      </c>
      <c r="CW501" vm="29299">
        <f ca="1"/>
        <v>185.92</v>
      </c>
      <c r="CX501" vm="29300">
        <f ca="1"/>
        <v>187.76</v>
      </c>
      <c r="CY501" vm="29301">
        <f ca="1"/>
        <v>163.63999999999999</v>
      </c>
      <c r="CZ501" vm="29302">
        <f ca="1"/>
        <v>186.88</v>
      </c>
      <c r="DA501" vm="29303">
        <f ca="1"/>
        <v>175.06</v>
      </c>
      <c r="DB501" vm="29304">
        <f ca="1"/>
        <v>175.59</v>
      </c>
      <c r="DC501" vm="29305">
        <f ca="1"/>
        <v>171.26</v>
      </c>
      <c r="DD501" vm="29306">
        <f ca="1"/>
        <v>193.87</v>
      </c>
      <c r="DE501" vm="29307">
        <f ca="1"/>
        <v>197.93</v>
      </c>
      <c r="DF501" vm="25217">
        <f ca="1"/>
        <v>231.4</v>
      </c>
      <c r="DG501" vm="27532">
        <f ca="1"/>
        <v>230.98</v>
      </c>
    </row>
    <row r="502" spans="2:111" x14ac:dyDescent="0.55000000000000004">
      <c r="B502" t="e" vm="29308">
        <v>#VALUE!</v>
      </c>
      <c r="C502" t="str" cm="1">
        <f t="array" aca="1" ref="C502" ca="1">_FV(B502,"Industry")</f>
        <v>Water Utilities</v>
      </c>
      <c r="D502" cm="1" vm="10492">
        <f t="array" aca="1" ref="D502:DG502" ca="1">IFERROR(TRANSPOSE(_xlfn.STOCKHISTORY(B502,$B$1,$C$1,2,0,1)),"")</f>
        <v>64.91</v>
      </c>
      <c r="E502" vm="18748">
        <f ca="1"/>
        <v>64.819999999999993</v>
      </c>
      <c r="F502" vm="15939">
        <f ca="1"/>
        <v>68.930000000000007</v>
      </c>
      <c r="G502" vm="11965">
        <f ca="1"/>
        <v>72.760000000000005</v>
      </c>
      <c r="H502" vm="5603">
        <f ca="1"/>
        <v>74.099999999999994</v>
      </c>
      <c r="I502" vm="13420">
        <f ca="1"/>
        <v>84.51</v>
      </c>
      <c r="J502" vm="14271">
        <f ca="1"/>
        <v>82.58</v>
      </c>
      <c r="K502" vm="5752">
        <f ca="1"/>
        <v>73.989999999999995</v>
      </c>
      <c r="L502" vm="15506">
        <f ca="1"/>
        <v>74.84</v>
      </c>
      <c r="M502" vm="3768">
        <f ca="1"/>
        <v>74.040000000000006</v>
      </c>
      <c r="N502" vm="4754">
        <f ca="1"/>
        <v>72.47</v>
      </c>
      <c r="O502" vm="11067">
        <f ca="1"/>
        <v>72.36</v>
      </c>
      <c r="P502" vm="15128">
        <f ca="1"/>
        <v>73.44</v>
      </c>
      <c r="Q502" vm="10337">
        <f ca="1"/>
        <v>78</v>
      </c>
      <c r="R502" vm="2214">
        <f ca="1"/>
        <v>77.77</v>
      </c>
      <c r="S502" vm="15898">
        <f ca="1"/>
        <v>79.760000000000005</v>
      </c>
      <c r="T502" vm="10042">
        <f ca="1"/>
        <v>78.180000000000007</v>
      </c>
      <c r="U502" vm="16921">
        <f ca="1"/>
        <v>77.95</v>
      </c>
      <c r="V502" vm="15501">
        <f ca="1"/>
        <v>81.099999999999994</v>
      </c>
      <c r="W502" vm="26478">
        <f ca="1"/>
        <v>80.900000000000006</v>
      </c>
      <c r="X502" vm="9986">
        <f ca="1"/>
        <v>80.91</v>
      </c>
      <c r="Y502" vm="14100">
        <f ca="1"/>
        <v>87.76</v>
      </c>
      <c r="Z502" vm="6281">
        <f ca="1"/>
        <v>91.56</v>
      </c>
      <c r="AA502" vm="12021">
        <f ca="1"/>
        <v>91.49</v>
      </c>
      <c r="AB502" vm="2801">
        <f ca="1"/>
        <v>83.17</v>
      </c>
      <c r="AC502" vm="28791">
        <f ca="1"/>
        <v>79.36</v>
      </c>
      <c r="AD502" vm="14060">
        <f ca="1"/>
        <v>82.13</v>
      </c>
      <c r="AE502" vm="19219">
        <f ca="1"/>
        <v>86.58</v>
      </c>
      <c r="AF502" vm="20137">
        <f ca="1"/>
        <v>83.14</v>
      </c>
      <c r="AG502" vm="13453">
        <f ca="1"/>
        <v>85.38</v>
      </c>
      <c r="AH502" vm="29309">
        <f ca="1"/>
        <v>88.25</v>
      </c>
      <c r="AI502" vm="24701">
        <f ca="1"/>
        <v>87.53</v>
      </c>
      <c r="AJ502" vm="10005">
        <f ca="1"/>
        <v>87.97</v>
      </c>
      <c r="AK502" vm="20967">
        <f ca="1"/>
        <v>88.53</v>
      </c>
      <c r="AL502" vm="22174">
        <f ca="1"/>
        <v>95.41</v>
      </c>
      <c r="AM502" vm="27872">
        <f ca="1"/>
        <v>90.77</v>
      </c>
      <c r="AN502" vm="10354">
        <f ca="1"/>
        <v>95.67</v>
      </c>
      <c r="AO502" vm="27673">
        <f ca="1"/>
        <v>101.62</v>
      </c>
      <c r="AP502" vm="3815">
        <f ca="1"/>
        <v>104.26</v>
      </c>
      <c r="AQ502" vm="6576">
        <f ca="1"/>
        <v>108.19</v>
      </c>
      <c r="AR502" vm="9471">
        <f ca="1"/>
        <v>113.02</v>
      </c>
      <c r="AS502" vm="3209">
        <f ca="1"/>
        <v>116</v>
      </c>
      <c r="AT502" vm="29310">
        <f ca="1"/>
        <v>114.78</v>
      </c>
      <c r="AU502" vm="11221">
        <f ca="1"/>
        <v>127.32</v>
      </c>
      <c r="AV502" vm="15803">
        <f ca="1"/>
        <v>124.23</v>
      </c>
      <c r="AW502" vm="29311">
        <f ca="1"/>
        <v>123.27</v>
      </c>
      <c r="AX502" vm="13223">
        <f ca="1"/>
        <v>121.03</v>
      </c>
      <c r="AY502" vm="4009">
        <f ca="1"/>
        <v>122.85</v>
      </c>
      <c r="AZ502" vm="14319">
        <f ca="1"/>
        <v>136.19999999999999</v>
      </c>
      <c r="BA502" vm="29312">
        <f ca="1"/>
        <v>123.66</v>
      </c>
      <c r="BB502" vm="29313">
        <f ca="1"/>
        <v>119.56</v>
      </c>
      <c r="BC502" vm="16419">
        <f ca="1"/>
        <v>121.69</v>
      </c>
      <c r="BD502" vm="17034">
        <f ca="1"/>
        <v>127</v>
      </c>
      <c r="BE502" vm="17219">
        <f ca="1"/>
        <v>128.66</v>
      </c>
      <c r="BF502" vm="18387">
        <f ca="1"/>
        <v>147.27000000000001</v>
      </c>
      <c r="BG502" vm="29314">
        <f ca="1"/>
        <v>141.34</v>
      </c>
      <c r="BH502" vm="19383">
        <f ca="1"/>
        <v>144.88</v>
      </c>
      <c r="BI502" vm="28703">
        <f ca="1"/>
        <v>150.51</v>
      </c>
      <c r="BJ502" vm="29315">
        <f ca="1"/>
        <v>153.38</v>
      </c>
      <c r="BK502" vm="29316">
        <f ca="1"/>
        <v>153.47</v>
      </c>
      <c r="BL502" vm="29317">
        <f ca="1"/>
        <v>159.02000000000001</v>
      </c>
      <c r="BM502" vm="5541">
        <f ca="1"/>
        <v>141.88</v>
      </c>
      <c r="BN502" vm="18012">
        <f ca="1"/>
        <v>149.91999999999999</v>
      </c>
      <c r="BO502" vm="17111">
        <f ca="1"/>
        <v>155.99</v>
      </c>
      <c r="BP502" vm="29318">
        <f ca="1"/>
        <v>155.02000000000001</v>
      </c>
      <c r="BQ502" vm="29319">
        <f ca="1"/>
        <v>154.13</v>
      </c>
      <c r="BR502" vm="18848">
        <f ca="1"/>
        <v>170.11</v>
      </c>
      <c r="BS502" vm="8731">
        <f ca="1"/>
        <v>182.25</v>
      </c>
      <c r="BT502" vm="25942">
        <f ca="1"/>
        <v>169.04</v>
      </c>
      <c r="BU502" vm="12325">
        <f ca="1"/>
        <v>174.18</v>
      </c>
      <c r="BV502" vm="24064">
        <f ca="1"/>
        <v>168.57</v>
      </c>
      <c r="BW502" vm="29320">
        <f ca="1"/>
        <v>188.86</v>
      </c>
      <c r="BX502" vm="18381">
        <f ca="1"/>
        <v>160.80000000000001</v>
      </c>
      <c r="BY502" vm="4860">
        <f ca="1"/>
        <v>151.09</v>
      </c>
      <c r="BZ502" vm="6137">
        <f ca="1"/>
        <v>165.53</v>
      </c>
      <c r="CA502" vm="27683">
        <f ca="1"/>
        <v>154.08000000000001</v>
      </c>
      <c r="CB502" vm="22214">
        <f ca="1"/>
        <v>151.25</v>
      </c>
      <c r="CC502" vm="26531">
        <f ca="1"/>
        <v>148.77000000000001</v>
      </c>
      <c r="CD502" vm="1503">
        <f ca="1"/>
        <v>155.44</v>
      </c>
      <c r="CE502" vm="3539">
        <f ca="1"/>
        <v>148.44999999999999</v>
      </c>
      <c r="CF502" vm="14994">
        <f ca="1"/>
        <v>130.16</v>
      </c>
      <c r="CG502" vm="24530">
        <f ca="1"/>
        <v>145.34</v>
      </c>
      <c r="CH502" vm="20154">
        <f ca="1"/>
        <v>151.76</v>
      </c>
      <c r="CI502" vm="14765">
        <f ca="1"/>
        <v>152.41999999999999</v>
      </c>
      <c r="CJ502" vm="8701">
        <f ca="1"/>
        <v>156.49</v>
      </c>
      <c r="CK502" vm="4091">
        <f ca="1"/>
        <v>140.38</v>
      </c>
      <c r="CL502" vm="15717">
        <f ca="1"/>
        <v>146.49</v>
      </c>
      <c r="CM502" vm="28183">
        <f ca="1"/>
        <v>148.25</v>
      </c>
      <c r="CN502" vm="17618">
        <f ca="1"/>
        <v>144.44999999999999</v>
      </c>
      <c r="CO502" vm="29321">
        <f ca="1"/>
        <v>142.75</v>
      </c>
      <c r="CP502" vm="22115">
        <f ca="1"/>
        <v>147.43</v>
      </c>
      <c r="CQ502" vm="23782">
        <f ca="1"/>
        <v>138.74</v>
      </c>
      <c r="CR502" vm="23929">
        <f ca="1"/>
        <v>123.83</v>
      </c>
      <c r="CS502" vm="14417">
        <f ca="1"/>
        <v>117.65</v>
      </c>
      <c r="CT502" vm="29322">
        <f ca="1"/>
        <v>131.84</v>
      </c>
      <c r="CU502" vm="22766">
        <f ca="1"/>
        <v>131.99</v>
      </c>
      <c r="CV502" vm="7344">
        <f ca="1"/>
        <v>124.02</v>
      </c>
      <c r="CW502" vm="7739">
        <f ca="1"/>
        <v>118.54</v>
      </c>
      <c r="CX502" vm="14317">
        <f ca="1"/>
        <v>122.21</v>
      </c>
      <c r="CY502" vm="24043">
        <f ca="1"/>
        <v>122.32</v>
      </c>
      <c r="CZ502" vm="16364">
        <f ca="1"/>
        <v>130.77000000000001</v>
      </c>
      <c r="DA502" vm="29323">
        <f ca="1"/>
        <v>129.16</v>
      </c>
      <c r="DB502" vm="19150">
        <f ca="1"/>
        <v>142.36000000000001</v>
      </c>
      <c r="DC502" vm="7235">
        <f ca="1"/>
        <v>143.12</v>
      </c>
      <c r="DD502" vm="20296">
        <f ca="1"/>
        <v>146.24</v>
      </c>
      <c r="DE502" vm="21250">
        <f ca="1"/>
        <v>138.11000000000001</v>
      </c>
      <c r="DF502" vm="2234">
        <f ca="1"/>
        <v>136.94</v>
      </c>
      <c r="DG502" vm="3507">
        <f ca="1"/>
        <v>124.49</v>
      </c>
    </row>
    <row r="503" spans="2:111" x14ac:dyDescent="0.55000000000000004">
      <c r="B503" s="8" t="e" vm="108">
        <v>#VALUE!</v>
      </c>
      <c r="D503" cm="1" vm="118">
        <f t="array" aca="1" ref="D503:DG503" ca="1">IFERROR(TRANSPOSE(_xlfn.STOCKHISTORY(B503,B1,C1,2,0,1)),"")</f>
        <v>16.077999999999999</v>
      </c>
      <c r="E503" vm="119">
        <f ca="1"/>
        <v>16.731000000000002</v>
      </c>
      <c r="F503" vm="120">
        <f ca="1"/>
        <v>17.28</v>
      </c>
      <c r="G503" vm="121">
        <f ca="1"/>
        <v>19.605</v>
      </c>
      <c r="H503" vm="122">
        <f ca="1"/>
        <v>17.783999999999999</v>
      </c>
      <c r="I503" vm="123">
        <f ca="1"/>
        <v>20.372</v>
      </c>
      <c r="J503" vm="124">
        <f ca="1"/>
        <v>22.096</v>
      </c>
      <c r="K503" vm="125">
        <f ca="1"/>
        <v>20.370999999999999</v>
      </c>
      <c r="L503" vm="126">
        <f ca="1"/>
        <v>20.876999999999999</v>
      </c>
      <c r="M503" vm="127">
        <f ca="1"/>
        <v>19.459</v>
      </c>
      <c r="N503" vm="128">
        <f ca="1"/>
        <v>18.068999999999999</v>
      </c>
      <c r="O503" vm="129">
        <f ca="1"/>
        <v>17.573</v>
      </c>
      <c r="P503" vm="130">
        <f ca="1"/>
        <v>19.126999999999999</v>
      </c>
      <c r="Q503" vm="131">
        <f ca="1"/>
        <v>20.004000000000001</v>
      </c>
      <c r="R503" vm="132">
        <f ca="1"/>
        <v>19.797000000000001</v>
      </c>
      <c r="S503" vm="133">
        <f ca="1"/>
        <v>18.731999999999999</v>
      </c>
      <c r="T503" vm="134">
        <f ca="1"/>
        <v>18.885000000000002</v>
      </c>
      <c r="U503" vm="135">
        <f ca="1"/>
        <v>18.047000000000001</v>
      </c>
      <c r="V503" vm="136">
        <f ca="1"/>
        <v>18.21</v>
      </c>
      <c r="W503" vm="137">
        <f ca="1"/>
        <v>18.904</v>
      </c>
      <c r="X503" vm="138">
        <f ca="1"/>
        <v>18.004000000000001</v>
      </c>
      <c r="Y503" vm="139">
        <f ca="1"/>
        <v>18.021000000000001</v>
      </c>
      <c r="Z503" vm="140">
        <f ca="1"/>
        <v>17.71</v>
      </c>
      <c r="AA503" vm="141">
        <f ca="1"/>
        <v>18.384</v>
      </c>
      <c r="AB503" vm="142">
        <f ca="1"/>
        <v>18.48</v>
      </c>
      <c r="AC503" vm="143">
        <f ca="1"/>
        <v>17.562999999999999</v>
      </c>
      <c r="AD503" vm="144">
        <f ca="1"/>
        <v>17.433</v>
      </c>
      <c r="AE503" vm="145">
        <f ca="1"/>
        <v>17.477</v>
      </c>
      <c r="AF503" vm="146">
        <f ca="1"/>
        <v>17.539000000000001</v>
      </c>
      <c r="AG503" vm="147">
        <f ca="1"/>
        <v>17.184999999999999</v>
      </c>
      <c r="AH503" vm="148">
        <f ca="1"/>
        <v>16.548999999999999</v>
      </c>
      <c r="AI503" vm="149">
        <f ca="1"/>
        <v>15.428000000000001</v>
      </c>
      <c r="AJ503" vm="150">
        <f ca="1"/>
        <v>15.583</v>
      </c>
      <c r="AK503" vm="151">
        <f ca="1"/>
        <v>15.153</v>
      </c>
      <c r="AL503" vm="152">
        <f ca="1"/>
        <v>14.965</v>
      </c>
      <c r="AM503" vm="153">
        <f ca="1"/>
        <v>16.292999999999999</v>
      </c>
      <c r="AN503" vm="154">
        <f ca="1"/>
        <v>16.824999999999999</v>
      </c>
      <c r="AO503" vm="155">
        <f ca="1"/>
        <v>16.291</v>
      </c>
      <c r="AP503" vm="156">
        <f ca="1"/>
        <v>15.775</v>
      </c>
      <c r="AQ503" vm="157">
        <f ca="1"/>
        <v>15.565</v>
      </c>
      <c r="AR503" vm="158">
        <f ca="1"/>
        <v>15.154999999999999</v>
      </c>
      <c r="AS503" vm="159">
        <f ca="1"/>
        <v>15.840999999999999</v>
      </c>
      <c r="AT503" vm="160">
        <f ca="1"/>
        <v>16.905999999999999</v>
      </c>
      <c r="AU503" vm="161">
        <f ca="1"/>
        <v>18.686</v>
      </c>
      <c r="AV503" vm="162">
        <f ca="1"/>
        <v>17.341000000000001</v>
      </c>
      <c r="AW503" vm="163">
        <f ca="1"/>
        <v>18.41</v>
      </c>
      <c r="AX503" vm="164">
        <f ca="1"/>
        <v>17.312000000000001</v>
      </c>
      <c r="AY503" vm="165">
        <f ca="1"/>
        <v>18.134</v>
      </c>
      <c r="AZ503" vm="166">
        <f ca="1"/>
        <v>18.225000000000001</v>
      </c>
      <c r="BA503" vm="167">
        <f ca="1"/>
        <v>16.600000000000001</v>
      </c>
      <c r="BB503" vm="168">
        <f ca="1"/>
        <v>14.308999999999999</v>
      </c>
      <c r="BC503" vm="169">
        <f ca="1"/>
        <v>15.051</v>
      </c>
      <c r="BD503" vm="170">
        <f ca="1"/>
        <v>18.577000000000002</v>
      </c>
      <c r="BE503" vm="171">
        <f ca="1"/>
        <v>18.619</v>
      </c>
      <c r="BF503" vm="172">
        <f ca="1"/>
        <v>24.216000000000001</v>
      </c>
      <c r="BG503" vm="173">
        <f ca="1"/>
        <v>28.437000000000001</v>
      </c>
      <c r="BH503" vm="174">
        <f ca="1"/>
        <v>23.494</v>
      </c>
      <c r="BI503" vm="175">
        <f ca="1"/>
        <v>23.646000000000001</v>
      </c>
      <c r="BJ503" vm="176">
        <f ca="1"/>
        <v>22.533999999999999</v>
      </c>
      <c r="BK503" vm="177">
        <f ca="1"/>
        <v>26.411999999999999</v>
      </c>
      <c r="BL503" vm="178">
        <f ca="1"/>
        <v>26.914000000000001</v>
      </c>
      <c r="BM503" vm="179">
        <f ca="1"/>
        <v>26.402000000000001</v>
      </c>
      <c r="BN503" vm="180">
        <f ca="1"/>
        <v>24.532</v>
      </c>
      <c r="BO503" vm="181">
        <f ca="1"/>
        <v>25.853000000000002</v>
      </c>
      <c r="BP503" vm="182">
        <f ca="1"/>
        <v>28.013999999999999</v>
      </c>
      <c r="BQ503" vm="183">
        <f ca="1"/>
        <v>26.164999999999999</v>
      </c>
      <c r="BR503" vm="184">
        <f ca="1"/>
        <v>25.547000000000001</v>
      </c>
      <c r="BS503" vm="185">
        <f ca="1"/>
        <v>23.96</v>
      </c>
      <c r="BT503" vm="186">
        <f ca="1"/>
        <v>22.047000000000001</v>
      </c>
      <c r="BU503" vm="187">
        <f ca="1"/>
        <v>23.949000000000002</v>
      </c>
      <c r="BV503" vm="188">
        <f ca="1"/>
        <v>22.765000000000001</v>
      </c>
      <c r="BW503" vm="189">
        <f ca="1"/>
        <v>23.352</v>
      </c>
      <c r="BX503" vm="190">
        <f ca="1"/>
        <v>22.393000000000001</v>
      </c>
      <c r="BY503" vm="191">
        <f ca="1"/>
        <v>24.361000000000001</v>
      </c>
      <c r="BZ503" vm="192">
        <f ca="1"/>
        <v>25.132999999999999</v>
      </c>
      <c r="CA503" vm="193">
        <f ca="1"/>
        <v>23.04</v>
      </c>
      <c r="CB503" vm="194">
        <f ca="1"/>
        <v>21.687999999999999</v>
      </c>
      <c r="CC503" vm="195">
        <f ca="1"/>
        <v>20.282</v>
      </c>
      <c r="CD503" vm="196">
        <f ca="1"/>
        <v>20.196999999999999</v>
      </c>
      <c r="CE503" vm="197">
        <f ca="1"/>
        <v>17.762</v>
      </c>
      <c r="CF503" vm="198">
        <f ca="1"/>
        <v>19.039000000000001</v>
      </c>
      <c r="CG503" vm="199">
        <f ca="1"/>
        <v>19.119</v>
      </c>
      <c r="CH503" vm="200">
        <f ca="1"/>
        <v>21.55</v>
      </c>
      <c r="CI503" vm="201">
        <f ca="1"/>
        <v>24.04</v>
      </c>
      <c r="CJ503" vm="202">
        <f ca="1"/>
        <v>23.835999999999999</v>
      </c>
      <c r="CK503" vm="203">
        <f ca="1"/>
        <v>20.960999999999999</v>
      </c>
      <c r="CL503" vm="204">
        <f ca="1"/>
        <v>24.155999999999999</v>
      </c>
      <c r="CM503" vm="205">
        <f ca="1"/>
        <v>24.998999999999999</v>
      </c>
      <c r="CN503" vm="206">
        <f ca="1"/>
        <v>23.587</v>
      </c>
      <c r="CO503" vm="207">
        <f ca="1"/>
        <v>22.81</v>
      </c>
      <c r="CP503" vm="208">
        <f ca="1"/>
        <v>24.972000000000001</v>
      </c>
      <c r="CQ503" vm="209">
        <f ca="1"/>
        <v>24.472000000000001</v>
      </c>
      <c r="CR503" vm="210">
        <f ca="1"/>
        <v>22.45</v>
      </c>
      <c r="CS503" vm="211">
        <f ca="1"/>
        <v>22.952000000000002</v>
      </c>
      <c r="CT503" vm="212">
        <f ca="1"/>
        <v>25.292999999999999</v>
      </c>
      <c r="CU503" vm="213">
        <f ca="1"/>
        <v>24.085999999999999</v>
      </c>
      <c r="CV503" vm="214">
        <f ca="1"/>
        <v>23.169</v>
      </c>
      <c r="CW503" vm="215">
        <f ca="1"/>
        <v>22.666</v>
      </c>
      <c r="CX503" vm="216">
        <f ca="1"/>
        <v>24.916</v>
      </c>
      <c r="CY503" vm="217">
        <f ca="1"/>
        <v>26.390999999999998</v>
      </c>
      <c r="CZ503" vm="218">
        <f ca="1"/>
        <v>30.44</v>
      </c>
      <c r="DA503" vm="219">
        <f ca="1"/>
        <v>29.236999999999998</v>
      </c>
      <c r="DB503" vm="220">
        <f ca="1"/>
        <v>28.937999999999999</v>
      </c>
      <c r="DC503" vm="221">
        <f ca="1"/>
        <v>28.731000000000002</v>
      </c>
      <c r="DD503" vm="222">
        <f ca="1"/>
        <v>31.457999999999998</v>
      </c>
      <c r="DE503" vm="223">
        <f ca="1"/>
        <v>32.795999999999999</v>
      </c>
      <c r="DF503" vm="224">
        <f ca="1"/>
        <v>30.684999999999999</v>
      </c>
      <c r="DG503" vm="225">
        <f ca="1"/>
        <v>29.242000000000001</v>
      </c>
    </row>
    <row r="504" spans="2:111" x14ac:dyDescent="0.55000000000000004">
      <c r="B504" s="8" t="e" vm="109">
        <v>#VALUE!</v>
      </c>
      <c r="D504" cm="1" vm="226">
        <f t="array" aca="1" ref="D504:DG504" ca="1">IFERROR(TRANSPOSE(_xlfn.STOCKHISTORY(B504,$B$1,$C$1,2,0,1)),"")</f>
        <v>1264.5999999999999</v>
      </c>
      <c r="E504" vm="227">
        <f ca="1"/>
        <v>1382.5</v>
      </c>
      <c r="F504" vm="228">
        <f ca="1"/>
        <v>1382.3</v>
      </c>
      <c r="G504" vm="229">
        <f ca="1"/>
        <v>1437.3</v>
      </c>
      <c r="H504" vm="230">
        <f ca="1"/>
        <v>1361.6</v>
      </c>
      <c r="I504" vm="231">
        <f ca="1"/>
        <v>1464.6</v>
      </c>
      <c r="J504" vm="232">
        <f ca="1"/>
        <v>1493</v>
      </c>
      <c r="K504" vm="233">
        <f ca="1"/>
        <v>1447.2</v>
      </c>
      <c r="L504" vm="234">
        <f ca="1"/>
        <v>1452.9</v>
      </c>
      <c r="M504" vm="235">
        <f ca="1"/>
        <v>1408.9</v>
      </c>
      <c r="N504" vm="236">
        <f ca="1"/>
        <v>1306.5999999999999</v>
      </c>
      <c r="O504" vm="237">
        <f ca="1"/>
        <v>1284.8</v>
      </c>
      <c r="P504" vm="238">
        <f ca="1"/>
        <v>1341.7</v>
      </c>
      <c r="Q504" vm="239">
        <f ca="1"/>
        <v>1384.3</v>
      </c>
      <c r="R504" vm="240">
        <f ca="1"/>
        <v>1377.7</v>
      </c>
      <c r="S504" vm="241">
        <f ca="1"/>
        <v>1395.5</v>
      </c>
      <c r="T504" vm="242">
        <f ca="1"/>
        <v>1399.2</v>
      </c>
      <c r="U504" vm="243">
        <f ca="1"/>
        <v>1366.1</v>
      </c>
      <c r="V504" vm="244">
        <f ca="1"/>
        <v>1390.4</v>
      </c>
      <c r="W504" vm="245">
        <f ca="1"/>
        <v>1439.4</v>
      </c>
      <c r="X504" vm="246">
        <f ca="1"/>
        <v>1402</v>
      </c>
      <c r="Y504" vm="247">
        <f ca="1"/>
        <v>1387.7</v>
      </c>
      <c r="Z504" vm="244">
        <f ca="1"/>
        <v>1390.4</v>
      </c>
      <c r="AA504" vm="248">
        <f ca="1"/>
        <v>1423.1</v>
      </c>
      <c r="AB504" vm="249">
        <f ca="1"/>
        <v>1452.8</v>
      </c>
      <c r="AC504" vm="250">
        <f ca="1"/>
        <v>1428.1</v>
      </c>
      <c r="AD504" vm="251">
        <f ca="1"/>
        <v>1433</v>
      </c>
      <c r="AE504" vm="252">
        <f ca="1"/>
        <v>1424.6</v>
      </c>
      <c r="AF504" vm="253">
        <f ca="1"/>
        <v>1405.5</v>
      </c>
      <c r="AG504" vm="254">
        <f ca="1"/>
        <v>1355.7</v>
      </c>
      <c r="AH504" vm="255">
        <f ca="1"/>
        <v>1324.9</v>
      </c>
      <c r="AI504" vm="256">
        <f ca="1"/>
        <v>1298.4000000000001</v>
      </c>
      <c r="AJ504" vm="257">
        <f ca="1"/>
        <v>1287.9000000000001</v>
      </c>
      <c r="AK504" vm="258">
        <f ca="1"/>
        <v>1306.7</v>
      </c>
      <c r="AL504" vm="259">
        <f ca="1"/>
        <v>1311.9</v>
      </c>
      <c r="AM504" vm="260">
        <f ca="1"/>
        <v>1367.3</v>
      </c>
      <c r="AN504" vm="261">
        <f ca="1"/>
        <v>1405.7</v>
      </c>
      <c r="AO504" vm="262">
        <f ca="1"/>
        <v>1397.1</v>
      </c>
      <c r="AP504" vm="263">
        <f ca="1"/>
        <v>1374</v>
      </c>
      <c r="AQ504" vm="264">
        <f ca="1"/>
        <v>1360.9</v>
      </c>
      <c r="AR504" vm="265">
        <f ca="1"/>
        <v>1381</v>
      </c>
      <c r="AS504" vm="266">
        <f ca="1"/>
        <v>1483.7</v>
      </c>
      <c r="AT504" vm="267">
        <f ca="1"/>
        <v>1496.1</v>
      </c>
      <c r="AU504" vm="268">
        <f ca="1"/>
        <v>1587.5</v>
      </c>
      <c r="AV504" vm="269">
        <f ca="1"/>
        <v>1531</v>
      </c>
      <c r="AW504" vm="270">
        <f ca="1"/>
        <v>1572.9</v>
      </c>
      <c r="AX504" vm="271">
        <f ca="1"/>
        <v>1523.7</v>
      </c>
      <c r="AY504" vm="272">
        <f ca="1"/>
        <v>1574.3</v>
      </c>
      <c r="AZ504" vm="273">
        <f ca="1"/>
        <v>1634.1</v>
      </c>
      <c r="BA504" vm="274">
        <f ca="1"/>
        <v>1612.7</v>
      </c>
      <c r="BB504" vm="275">
        <f ca="1"/>
        <v>1629.4</v>
      </c>
      <c r="BC504" vm="276">
        <f ca="1"/>
        <v>1727</v>
      </c>
      <c r="BD504" vm="277">
        <f ca="1"/>
        <v>1769.7</v>
      </c>
      <c r="BE504" vm="278">
        <f ca="1"/>
        <v>1820.8</v>
      </c>
      <c r="BF504" vm="279">
        <f ca="1"/>
        <v>1983.1</v>
      </c>
      <c r="BG504" vm="280">
        <f ca="1"/>
        <v>1978.6</v>
      </c>
      <c r="BH504" vm="281">
        <f ca="1"/>
        <v>1895.5</v>
      </c>
      <c r="BI504" vm="282">
        <f ca="1"/>
        <v>1879.9</v>
      </c>
      <c r="BJ504" vm="283">
        <f ca="1"/>
        <v>1775.7</v>
      </c>
      <c r="BK504" vm="284">
        <f ca="1"/>
        <v>1895.1</v>
      </c>
      <c r="BL504" vm="285">
        <f ca="1"/>
        <v>1847.3</v>
      </c>
      <c r="BM504" vm="286">
        <f ca="1"/>
        <v>1728.8</v>
      </c>
      <c r="BN504" vm="287">
        <f ca="1"/>
        <v>1713.8</v>
      </c>
      <c r="BO504" vm="288">
        <f ca="1"/>
        <v>1767.7</v>
      </c>
      <c r="BP504" vm="289">
        <f ca="1"/>
        <v>1902.5</v>
      </c>
      <c r="BQ504" vm="290">
        <f ca="1"/>
        <v>1771.6</v>
      </c>
      <c r="BR504" vm="291">
        <f ca="1"/>
        <v>1812.6</v>
      </c>
      <c r="BS504" vm="292">
        <f ca="1"/>
        <v>1818.1</v>
      </c>
      <c r="BT504" vm="293">
        <f ca="1"/>
        <v>1757</v>
      </c>
      <c r="BU504" vm="294">
        <f ca="1"/>
        <v>1783.9</v>
      </c>
      <c r="BV504" vm="295">
        <f ca="1"/>
        <v>1773.6</v>
      </c>
      <c r="BW504" vm="296">
        <f ca="1"/>
        <v>1828.6</v>
      </c>
      <c r="BX504" vm="297">
        <f ca="1"/>
        <v>1796.4</v>
      </c>
      <c r="BY504" vm="298">
        <f ca="1"/>
        <v>1900.7</v>
      </c>
      <c r="BZ504" vm="299">
        <f ca="1"/>
        <v>1949.2</v>
      </c>
      <c r="CA504" vm="300">
        <f ca="1"/>
        <v>1911.7</v>
      </c>
      <c r="CB504" vm="301">
        <f ca="1"/>
        <v>1842.7</v>
      </c>
      <c r="CC504" vm="302">
        <f ca="1"/>
        <v>1807.3</v>
      </c>
      <c r="CD504" vm="303">
        <f ca="1"/>
        <v>1762.9</v>
      </c>
      <c r="CE504" vm="304">
        <f ca="1"/>
        <v>1726.2</v>
      </c>
      <c r="CF504" vm="305">
        <f ca="1"/>
        <v>1672</v>
      </c>
      <c r="CG504" vm="306">
        <f ca="1"/>
        <v>1640.7</v>
      </c>
      <c r="CH504" vm="307">
        <f ca="1"/>
        <v>1746</v>
      </c>
      <c r="CI504" vm="308">
        <f ca="1"/>
        <v>1826.2</v>
      </c>
      <c r="CJ504" vm="309">
        <f ca="1"/>
        <v>1929.5</v>
      </c>
      <c r="CK504" vm="310">
        <f ca="1"/>
        <v>1808.8</v>
      </c>
      <c r="CL504" vm="311">
        <f ca="1"/>
        <v>1969</v>
      </c>
      <c r="CM504" vm="312">
        <f ca="1"/>
        <v>1999.1</v>
      </c>
      <c r="CN504" vm="313">
        <f ca="1"/>
        <v>1963.9</v>
      </c>
      <c r="CO504" vm="314">
        <f ca="1"/>
        <v>1929.4</v>
      </c>
      <c r="CP504" vm="315">
        <f ca="1"/>
        <v>1970.5</v>
      </c>
      <c r="CQ504" vm="316">
        <f ca="1"/>
        <v>1965.9</v>
      </c>
      <c r="CR504" vm="317">
        <f ca="1"/>
        <v>1866.1</v>
      </c>
      <c r="CS504" vm="318">
        <f ca="1"/>
        <v>1994.3</v>
      </c>
      <c r="CT504" vm="319">
        <f ca="1"/>
        <v>2038.1</v>
      </c>
      <c r="CU504" vm="320">
        <f ca="1"/>
        <v>2071.8000000000002</v>
      </c>
      <c r="CV504" vm="321">
        <f ca="1"/>
        <v>2048.4</v>
      </c>
      <c r="CW504" vm="322">
        <f ca="1"/>
        <v>2054.6999999999998</v>
      </c>
      <c r="CX504" vm="323">
        <f ca="1"/>
        <v>2217.4</v>
      </c>
      <c r="CY504" vm="324">
        <f ca="1"/>
        <v>2302.9</v>
      </c>
      <c r="CZ504" vm="325">
        <f ca="1"/>
        <v>2322.9</v>
      </c>
      <c r="DA504" vm="326">
        <f ca="1"/>
        <v>2339.6</v>
      </c>
      <c r="DB504" vm="327">
        <f ca="1"/>
        <v>2426.5</v>
      </c>
      <c r="DC504" vm="328">
        <f ca="1"/>
        <v>2527.6</v>
      </c>
      <c r="DD504" vm="329">
        <f ca="1"/>
        <v>2659.4</v>
      </c>
      <c r="DE504" vm="330">
        <f ca="1"/>
        <v>2749.3</v>
      </c>
      <c r="DF504" vm="331">
        <f ca="1"/>
        <v>2657</v>
      </c>
      <c r="DG504" vm="332">
        <f ca="1"/>
        <v>2641</v>
      </c>
    </row>
    <row r="505" spans="2:111" x14ac:dyDescent="0.55000000000000004">
      <c r="B505" t="e" vm="110">
        <v>#VALUE!</v>
      </c>
      <c r="D505" cm="1" vm="333">
        <f t="array" aca="1" ref="D505:DG505" ca="1">IFERROR(TRANSPOSE(_xlfn.STOCKHISTORY(B505,$B$1,$C$1,2,0,1)),"")</f>
        <v>1.0833999999999999</v>
      </c>
      <c r="E505" vm="334">
        <f ca="1"/>
        <v>1.0871</v>
      </c>
      <c r="F505" vm="335">
        <f ca="1"/>
        <v>1.1377999999999999</v>
      </c>
      <c r="G505" vm="336">
        <f ca="1"/>
        <v>1.1454</v>
      </c>
      <c r="H505" vm="337">
        <f ca="1"/>
        <v>1.1129</v>
      </c>
      <c r="I505" vm="338">
        <f ca="1"/>
        <v>1.1104000000000001</v>
      </c>
      <c r="J505" vm="339">
        <f ca="1"/>
        <v>1.117</v>
      </c>
      <c r="K505" vm="340">
        <f ca="1"/>
        <v>1.1155999999999999</v>
      </c>
      <c r="L505" vm="341">
        <f ca="1"/>
        <v>1.1237999999999999</v>
      </c>
      <c r="M505" vm="342">
        <f ca="1"/>
        <v>1.0979000000000001</v>
      </c>
      <c r="N505" vm="343">
        <f ca="1"/>
        <v>1.0585</v>
      </c>
      <c r="O505" vm="344">
        <f ca="1"/>
        <v>1.0512999999999999</v>
      </c>
      <c r="P505" vm="345">
        <f ca="1"/>
        <v>1.0794999999999999</v>
      </c>
      <c r="Q505" vm="346">
        <f ca="1"/>
        <v>1.0575000000000001</v>
      </c>
      <c r="R505" vm="347">
        <f ca="1"/>
        <v>1.0649</v>
      </c>
      <c r="S505" vm="348">
        <f ca="1"/>
        <v>1.0894999999999999</v>
      </c>
      <c r="T505" vm="349">
        <f ca="1"/>
        <v>1.1241000000000001</v>
      </c>
      <c r="U505" vm="350">
        <f ca="1"/>
        <v>1.1423000000000001</v>
      </c>
      <c r="V505" vm="351">
        <f ca="1"/>
        <v>1.1839999999999999</v>
      </c>
      <c r="W505" vm="352">
        <f ca="1"/>
        <v>1.1908000000000001</v>
      </c>
      <c r="X505" vm="353">
        <f ca="1"/>
        <v>1.1812</v>
      </c>
      <c r="Y505" vm="354">
        <f ca="1"/>
        <v>1.1644000000000001</v>
      </c>
      <c r="Z505" vm="355">
        <f ca="1"/>
        <v>1.1901999999999999</v>
      </c>
      <c r="AA505" vm="356">
        <f ca="1"/>
        <v>1.1996</v>
      </c>
      <c r="AB505" vm="357">
        <f ca="1"/>
        <v>1.242</v>
      </c>
      <c r="AC505" vm="358">
        <f ca="1"/>
        <v>1.2193000000000001</v>
      </c>
      <c r="AD505" vm="359">
        <f ca="1"/>
        <v>1.2321</v>
      </c>
      <c r="AE505" vm="360">
        <f ca="1"/>
        <v>1.2077</v>
      </c>
      <c r="AF505" vm="361">
        <f ca="1"/>
        <v>1.169</v>
      </c>
      <c r="AG505" vm="362">
        <f ca="1"/>
        <v>1.1682999999999999</v>
      </c>
      <c r="AH505" vm="363">
        <f ca="1"/>
        <v>1.1691</v>
      </c>
      <c r="AI505" vm="364">
        <f ca="1"/>
        <v>1.1598999999999999</v>
      </c>
      <c r="AJ505" vm="365">
        <f ca="1"/>
        <v>1.1608000000000001</v>
      </c>
      <c r="AK505" vm="366">
        <f ca="1"/>
        <v>1.131</v>
      </c>
      <c r="AL505" vm="367">
        <f ca="1"/>
        <v>1.1315</v>
      </c>
      <c r="AM505" vm="368">
        <f ca="1"/>
        <v>1.1469</v>
      </c>
      <c r="AN505" vm="369">
        <f ca="1"/>
        <v>1.1444000000000001</v>
      </c>
      <c r="AO505" vm="370">
        <f ca="1"/>
        <v>1.137</v>
      </c>
      <c r="AP505" vm="371">
        <f ca="1"/>
        <v>1.1216999999999999</v>
      </c>
      <c r="AQ505" vm="372">
        <f ca="1"/>
        <v>1.1214999999999999</v>
      </c>
      <c r="AR505" vm="373">
        <f ca="1"/>
        <v>1.1167</v>
      </c>
      <c r="AS505" vm="374">
        <f ca="1"/>
        <v>1.1368</v>
      </c>
      <c r="AT505" vm="375">
        <f ca="1"/>
        <v>1.1073999999999999</v>
      </c>
      <c r="AU505" vm="376">
        <f ca="1"/>
        <v>1.0989</v>
      </c>
      <c r="AV505" vm="377">
        <f ca="1"/>
        <v>1.0898000000000001</v>
      </c>
      <c r="AW505" vm="378">
        <f ca="1"/>
        <v>1.115</v>
      </c>
      <c r="AX505" vm="379">
        <f ca="1"/>
        <v>1.1014999999999999</v>
      </c>
      <c r="AY505" vm="380">
        <f ca="1"/>
        <v>1.121</v>
      </c>
      <c r="AZ505" vm="381">
        <f ca="1"/>
        <v>1.1093</v>
      </c>
      <c r="BA505" vm="382">
        <f ca="1"/>
        <v>1.1025</v>
      </c>
      <c r="BB505" vm="383">
        <f ca="1"/>
        <v>1.1029</v>
      </c>
      <c r="BC505" vm="384">
        <f ca="1"/>
        <v>1.0954999999999999</v>
      </c>
      <c r="BD505" vm="385">
        <f ca="1"/>
        <v>1.1097999999999999</v>
      </c>
      <c r="BE505" vm="386">
        <f ca="1"/>
        <v>1.1231</v>
      </c>
      <c r="BF505" vm="387">
        <f ca="1"/>
        <v>1.1774</v>
      </c>
      <c r="BG505" vm="388">
        <f ca="1"/>
        <v>1.1936</v>
      </c>
      <c r="BH505" vm="389">
        <f ca="1"/>
        <v>1.1718</v>
      </c>
      <c r="BI505" vm="390">
        <f ca="1"/>
        <v>1.1647000000000001</v>
      </c>
      <c r="BJ505" vm="391">
        <f ca="1"/>
        <v>1.1928000000000001</v>
      </c>
      <c r="BK505" vm="392">
        <f ca="1"/>
        <v>1.2213000000000001</v>
      </c>
      <c r="BL505" vm="393">
        <f ca="1"/>
        <v>1.2136</v>
      </c>
      <c r="BM505" vm="394">
        <f ca="1"/>
        <v>1.2074</v>
      </c>
      <c r="BN505" vm="395">
        <f ca="1"/>
        <v>1.1728000000000001</v>
      </c>
      <c r="BO505" vm="396">
        <f ca="1"/>
        <v>1.2018</v>
      </c>
      <c r="BP505" vm="397">
        <f ca="1"/>
        <v>1.2224999999999999</v>
      </c>
      <c r="BQ505" vm="398">
        <f ca="1"/>
        <v>1.1855</v>
      </c>
      <c r="BR505" vm="399">
        <f ca="1"/>
        <v>1.1870000000000001</v>
      </c>
      <c r="BS505" vm="400">
        <f ca="1"/>
        <v>1.1807000000000001</v>
      </c>
      <c r="BT505" vm="401">
        <f ca="1"/>
        <v>1.1580999999999999</v>
      </c>
      <c r="BU505" vm="402">
        <f ca="1"/>
        <v>1.1560999999999999</v>
      </c>
      <c r="BV505" vm="403">
        <f ca="1"/>
        <v>1.1335999999999999</v>
      </c>
      <c r="BW505" vm="374">
        <f ca="1"/>
        <v>1.1368</v>
      </c>
      <c r="BX505" vm="404">
        <f ca="1"/>
        <v>1.1233</v>
      </c>
      <c r="BY505" vm="405">
        <f ca="1"/>
        <v>1.1218999999999999</v>
      </c>
      <c r="BZ505" vm="406">
        <f ca="1"/>
        <v>1.1065</v>
      </c>
      <c r="CA505" vm="407">
        <f ca="1"/>
        <v>1.0541</v>
      </c>
      <c r="CB505" vm="408">
        <f ca="1"/>
        <v>1.0732999999999999</v>
      </c>
      <c r="CC505" vm="409">
        <f ca="1"/>
        <v>1.0482</v>
      </c>
      <c r="CD505" vm="410">
        <f ca="1"/>
        <v>1.0218</v>
      </c>
      <c r="CE505" vm="411">
        <f ca="1"/>
        <v>1.0057</v>
      </c>
      <c r="CF505" vm="412">
        <f ca="1"/>
        <v>0.97989999999999999</v>
      </c>
      <c r="CG505" vm="413">
        <f ca="1"/>
        <v>0.98829999999999996</v>
      </c>
      <c r="CH505" vm="414">
        <f ca="1"/>
        <v>1.0405</v>
      </c>
      <c r="CI505" vm="415">
        <f ca="1"/>
        <v>1.0702</v>
      </c>
      <c r="CJ505" vm="416">
        <f ca="1"/>
        <v>1.0862000000000001</v>
      </c>
      <c r="CK505" vm="417">
        <f ca="1"/>
        <v>1.0576000000000001</v>
      </c>
      <c r="CL505" vm="418">
        <f ca="1"/>
        <v>1.0839000000000001</v>
      </c>
      <c r="CM505" vm="419">
        <f ca="1"/>
        <v>1.1020000000000001</v>
      </c>
      <c r="CN505" vm="420">
        <f ca="1"/>
        <v>1.0688</v>
      </c>
      <c r="CO505" vm="421">
        <f ca="1"/>
        <v>1.091</v>
      </c>
      <c r="CP505" vm="422">
        <f ca="1"/>
        <v>1.0992999999999999</v>
      </c>
      <c r="CQ505" vm="423">
        <f ca="1"/>
        <v>1.0841000000000001</v>
      </c>
      <c r="CR505" vm="424">
        <f ca="1"/>
        <v>1.0569999999999999</v>
      </c>
      <c r="CS505" vm="417">
        <f ca="1"/>
        <v>1.0576000000000001</v>
      </c>
      <c r="CT505" vm="425">
        <f ca="1"/>
        <v>1.0886</v>
      </c>
      <c r="CU505" vm="426">
        <f ca="1"/>
        <v>1.1035999999999999</v>
      </c>
      <c r="CV505" vm="427">
        <f ca="1"/>
        <v>1.0815999999999999</v>
      </c>
      <c r="CW505" vm="428">
        <f ca="1"/>
        <v>1.0803</v>
      </c>
      <c r="CX505" vm="429">
        <f ca="1"/>
        <v>1.0792999999999999</v>
      </c>
      <c r="CY505" vm="430">
        <f ca="1"/>
        <v>1.0665</v>
      </c>
      <c r="CZ505" vm="423">
        <f ca="1"/>
        <v>1.0841000000000001</v>
      </c>
      <c r="DA505" vm="431">
        <f ca="1"/>
        <v>1.0712999999999999</v>
      </c>
      <c r="DB505" vm="432">
        <f ca="1"/>
        <v>1.0825</v>
      </c>
      <c r="DC505" vm="433">
        <f ca="1"/>
        <v>1.1047</v>
      </c>
      <c r="DD505" vm="434">
        <f ca="1"/>
        <v>1.1133999999999999</v>
      </c>
      <c r="DE505" vm="435">
        <f ca="1"/>
        <v>1.0883</v>
      </c>
      <c r="DF505" vm="346">
        <f ca="1"/>
        <v>1.0575000000000001</v>
      </c>
      <c r="DG505" vm="436">
        <f ca="1"/>
        <v>1.0353000000000001</v>
      </c>
    </row>
    <row r="506" spans="2:111" x14ac:dyDescent="0.55000000000000004">
      <c r="B506" s="8" t="e" vm="111">
        <v>#VALUE!</v>
      </c>
      <c r="D506" cm="1" vm="437">
        <f t="array" aca="1" ref="D506:DG506" ca="1">IFERROR(TRANSPOSE(_xlfn.STOCKHISTORY(B506,$B$1,$C$1,2,0,1)),"")</f>
        <v>367.37</v>
      </c>
      <c r="E506" vm="438">
        <f ca="1"/>
        <v>434.99</v>
      </c>
      <c r="F506" vm="439">
        <f ca="1"/>
        <v>414.1</v>
      </c>
      <c r="G506" vm="440">
        <f ca="1"/>
        <v>447.73</v>
      </c>
      <c r="H506" vm="441">
        <f ca="1"/>
        <v>531.84</v>
      </c>
      <c r="I506" vm="442">
        <f ca="1"/>
        <v>666.33</v>
      </c>
      <c r="J506" vm="443">
        <f ca="1"/>
        <v>622.5</v>
      </c>
      <c r="K506" vm="444">
        <f ca="1"/>
        <v>570.75</v>
      </c>
      <c r="L506" vm="445">
        <f ca="1"/>
        <v>607.29999999999995</v>
      </c>
      <c r="M506" vm="446">
        <f ca="1"/>
        <v>697.01</v>
      </c>
      <c r="N506" vm="447">
        <f ca="1"/>
        <v>742.05</v>
      </c>
      <c r="O506" vm="448">
        <f ca="1"/>
        <v>966.33</v>
      </c>
      <c r="P506" vm="449">
        <f ca="1"/>
        <v>963.01</v>
      </c>
      <c r="Q506" vm="450">
        <f ca="1"/>
        <v>1191.1600000000001</v>
      </c>
      <c r="R506" vm="451">
        <f ca="1"/>
        <v>1070.31</v>
      </c>
      <c r="S506" vm="452">
        <f ca="1"/>
        <v>1348.88</v>
      </c>
      <c r="T506" vm="453">
        <f ca="1"/>
        <v>2298.0100000000002</v>
      </c>
      <c r="U506" vm="454">
        <f ca="1"/>
        <v>2530.85</v>
      </c>
      <c r="V506" vm="455">
        <f ca="1"/>
        <v>2851.87</v>
      </c>
      <c r="W506" vm="456">
        <f ca="1"/>
        <v>4724.87</v>
      </c>
      <c r="X506" vm="457">
        <f ca="1"/>
        <v>4176.37</v>
      </c>
      <c r="Y506" vm="458">
        <f ca="1"/>
        <v>6362.52</v>
      </c>
      <c r="Z506" vm="459">
        <f ca="1"/>
        <v>9700</v>
      </c>
      <c r="AA506" vm="460">
        <f ca="1"/>
        <v>14355.81</v>
      </c>
      <c r="AB506" vm="461">
        <f ca="1"/>
        <v>9969.99</v>
      </c>
      <c r="AC506" vm="462">
        <f ca="1"/>
        <v>10533.04</v>
      </c>
      <c r="AD506" vm="463">
        <f ca="1"/>
        <v>6903.6</v>
      </c>
      <c r="AE506" vm="464">
        <f ca="1"/>
        <v>9264.85</v>
      </c>
      <c r="AF506" vm="465">
        <f ca="1"/>
        <v>7538.28</v>
      </c>
      <c r="AG506" vm="29324">
        <f ca="1"/>
        <v>6354.61</v>
      </c>
      <c r="AH506" vm="29325">
        <f ca="1"/>
        <v>7686.77</v>
      </c>
      <c r="AI506" vm="466">
        <f ca="1"/>
        <v>7037.76</v>
      </c>
      <c r="AJ506" vm="467">
        <f ca="1"/>
        <v>6620</v>
      </c>
      <c r="AK506" vm="468">
        <f ca="1"/>
        <v>6302.51</v>
      </c>
      <c r="AL506" vm="469">
        <f ca="1"/>
        <v>3929.55</v>
      </c>
      <c r="AM506" vm="470">
        <f ca="1"/>
        <v>3810.7</v>
      </c>
      <c r="AN506" vm="471">
        <f ca="1"/>
        <v>3416.81</v>
      </c>
      <c r="AO506" vm="472">
        <f ca="1"/>
        <v>3798.44</v>
      </c>
      <c r="AP506" vm="473">
        <f ca="1"/>
        <v>4165.6000000000004</v>
      </c>
      <c r="AQ506" vm="474">
        <f ca="1"/>
        <v>5236.75</v>
      </c>
      <c r="AR506" vm="475">
        <f ca="1"/>
        <v>8498.91</v>
      </c>
      <c r="AS506" vm="476">
        <f ca="1"/>
        <v>11383.54</v>
      </c>
      <c r="AT506" vm="477">
        <f ca="1"/>
        <v>10028.68</v>
      </c>
      <c r="AU506" vm="478">
        <f ca="1"/>
        <v>9621</v>
      </c>
      <c r="AV506" vm="479">
        <f ca="1"/>
        <v>8260</v>
      </c>
      <c r="AW506" vm="480">
        <f ca="1"/>
        <v>9190.7900000000009</v>
      </c>
      <c r="AX506" vm="481">
        <f ca="1"/>
        <v>7711</v>
      </c>
      <c r="AY506" vm="482">
        <f ca="1"/>
        <v>7157.75</v>
      </c>
      <c r="AZ506" vm="483">
        <f ca="1"/>
        <v>9383.7999999999993</v>
      </c>
      <c r="BA506" vm="484">
        <f ca="1"/>
        <v>8668.2199999999993</v>
      </c>
      <c r="BB506" vm="485">
        <f ca="1"/>
        <v>6474.1</v>
      </c>
      <c r="BC506" vm="486">
        <f ca="1"/>
        <v>8822.59</v>
      </c>
      <c r="BD506" vm="487">
        <f ca="1"/>
        <v>9507.92</v>
      </c>
      <c r="BE506" vm="488">
        <f ca="1"/>
        <v>9144.25</v>
      </c>
      <c r="BF506" vm="489">
        <f ca="1"/>
        <v>11340.25</v>
      </c>
      <c r="BG506" vm="490">
        <f ca="1"/>
        <v>11680.47</v>
      </c>
      <c r="BH506" vm="491">
        <f ca="1"/>
        <v>10711.5</v>
      </c>
      <c r="BI506" vm="492">
        <f ca="1"/>
        <v>13636</v>
      </c>
      <c r="BJ506" vm="493">
        <f ca="1"/>
        <v>19376.240000000002</v>
      </c>
      <c r="BK506" vm="494">
        <f ca="1"/>
        <v>28987.599999999999</v>
      </c>
      <c r="BL506" vm="495">
        <f ca="1"/>
        <v>32321.4</v>
      </c>
      <c r="BM506" vm="496">
        <f ca="1"/>
        <v>43177.77</v>
      </c>
      <c r="BN506" vm="497">
        <f ca="1"/>
        <v>58950.02</v>
      </c>
      <c r="BO506" vm="498">
        <f ca="1"/>
        <v>56802.9</v>
      </c>
      <c r="BP506" vm="499">
        <f ca="1"/>
        <v>36685.94</v>
      </c>
      <c r="BQ506" vm="500">
        <f ca="1"/>
        <v>34576.959999999999</v>
      </c>
      <c r="BR506" vm="501">
        <f ca="1"/>
        <v>40668.15</v>
      </c>
      <c r="BS506" vm="502">
        <f ca="1"/>
        <v>47003.1</v>
      </c>
      <c r="BT506" vm="503">
        <f ca="1"/>
        <v>43438.5</v>
      </c>
      <c r="BU506" vm="504">
        <f ca="1"/>
        <v>60655.85</v>
      </c>
      <c r="BV506" vm="505">
        <f ca="1"/>
        <v>57135.91</v>
      </c>
      <c r="BW506" vm="506">
        <f ca="1"/>
        <v>46309.68</v>
      </c>
      <c r="BX506" vm="507">
        <f ca="1"/>
        <v>38429.82</v>
      </c>
      <c r="BY506" vm="508">
        <f ca="1"/>
        <v>41642.639999999999</v>
      </c>
      <c r="BZ506" vm="509">
        <f ca="1"/>
        <v>45769</v>
      </c>
      <c r="CA506" vm="510">
        <f ca="1"/>
        <v>38551.58</v>
      </c>
      <c r="CB506" vm="511">
        <f ca="1"/>
        <v>31786.2</v>
      </c>
      <c r="CC506" vm="512">
        <f ca="1"/>
        <v>18734</v>
      </c>
      <c r="CD506" vm="513">
        <f ca="1"/>
        <v>23674.27</v>
      </c>
      <c r="CE506" vm="514">
        <f ca="1"/>
        <v>20203.25</v>
      </c>
      <c r="CF506" vm="515">
        <f ca="1"/>
        <v>19424</v>
      </c>
      <c r="CG506" vm="516">
        <f ca="1"/>
        <v>20417</v>
      </c>
      <c r="CH506" vm="517">
        <f ca="1"/>
        <v>17095.05</v>
      </c>
      <c r="CI506" vm="518">
        <f ca="1"/>
        <v>16576.25</v>
      </c>
      <c r="CJ506" vm="519">
        <f ca="1"/>
        <v>22951</v>
      </c>
      <c r="CK506" vm="520">
        <f ca="1"/>
        <v>23148</v>
      </c>
      <c r="CL506" vm="521">
        <f ca="1"/>
        <v>28391</v>
      </c>
      <c r="CM506" vm="522">
        <f ca="1"/>
        <v>29348</v>
      </c>
      <c r="CN506" vm="523">
        <f ca="1"/>
        <v>27117.63</v>
      </c>
      <c r="CO506" vm="524">
        <f ca="1"/>
        <v>30389</v>
      </c>
      <c r="CP506" vm="525">
        <f ca="1"/>
        <v>29206</v>
      </c>
      <c r="CQ506" vm="526">
        <f ca="1"/>
        <v>26019.4</v>
      </c>
      <c r="CR506" vm="527">
        <f ca="1"/>
        <v>26905</v>
      </c>
      <c r="CS506" vm="528">
        <f ca="1"/>
        <v>28724.92</v>
      </c>
      <c r="CT506" vm="529">
        <f ca="1"/>
        <v>37746</v>
      </c>
      <c r="CU506" vm="530">
        <f ca="1"/>
        <v>42505</v>
      </c>
      <c r="CV506" vm="531">
        <f ca="1"/>
        <v>42457.09</v>
      </c>
      <c r="CW506" vm="532">
        <f ca="1"/>
        <v>61445</v>
      </c>
      <c r="CX506" vm="533">
        <f ca="1"/>
        <v>70841</v>
      </c>
      <c r="CY506" vm="534">
        <f ca="1"/>
        <v>59866</v>
      </c>
      <c r="CZ506" vm="535">
        <f ca="1"/>
        <v>67628</v>
      </c>
      <c r="DA506" vm="536">
        <f ca="1"/>
        <v>61884.44</v>
      </c>
      <c r="DB506" vm="537">
        <f ca="1"/>
        <v>64565</v>
      </c>
      <c r="DC506" vm="538">
        <f ca="1"/>
        <v>59048.71</v>
      </c>
      <c r="DD506" vm="539">
        <f ca="1"/>
        <v>63782</v>
      </c>
      <c r="DE506" vm="540">
        <f ca="1"/>
        <v>69927</v>
      </c>
      <c r="DF506" vm="541">
        <f ca="1"/>
        <v>97449</v>
      </c>
      <c r="DG506" vm="542">
        <f ca="1"/>
        <v>93686.62</v>
      </c>
    </row>
    <row r="507" spans="2:111" x14ac:dyDescent="0.55000000000000004">
      <c r="B507" s="8" t="e" vm="112">
        <v>#VALUE!</v>
      </c>
      <c r="D507" cm="1" vm="543">
        <f t="array" aca="1" ref="D507:DG507" ca="1">IFERROR(TRANSPOSE(_xlfn.STOCKHISTORY(B507,$B$1,$C$1,2,0,1)),"")</f>
        <v>0.92259999999999998</v>
      </c>
      <c r="E507" vm="544">
        <f ca="1"/>
        <v>0.91949999999999998</v>
      </c>
      <c r="F507" vm="545">
        <f ca="1"/>
        <v>0.87860000000000005</v>
      </c>
      <c r="G507" vm="546">
        <f ca="1"/>
        <v>0.87280000000000002</v>
      </c>
      <c r="H507" vm="547">
        <f ca="1"/>
        <v>0.89810000000000001</v>
      </c>
      <c r="I507" vm="548">
        <f ca="1"/>
        <v>0.90029999999999999</v>
      </c>
      <c r="J507" vm="549">
        <f ca="1"/>
        <v>0.89490000000000003</v>
      </c>
      <c r="K507" vm="550">
        <f ca="1"/>
        <v>0.89590000000000003</v>
      </c>
      <c r="L507" vm="551">
        <f ca="1"/>
        <v>0.88939999999999997</v>
      </c>
      <c r="M507" vm="552">
        <f ca="1"/>
        <v>0.91049999999999998</v>
      </c>
      <c r="N507" vm="553">
        <f ca="1"/>
        <v>0.94430000000000003</v>
      </c>
      <c r="O507" vm="554">
        <f ca="1"/>
        <v>0.95069999999999999</v>
      </c>
      <c r="P507" vm="555">
        <f ca="1"/>
        <v>0.92589999999999995</v>
      </c>
      <c r="Q507" vm="556">
        <f ca="1"/>
        <v>0.94530000000000003</v>
      </c>
      <c r="R507" vm="557">
        <f ca="1"/>
        <v>0.9385</v>
      </c>
      <c r="S507" vm="558">
        <f ca="1"/>
        <v>0.91749999999999998</v>
      </c>
      <c r="T507" vm="559">
        <f ca="1"/>
        <v>0.88919999999999999</v>
      </c>
      <c r="U507" vm="560">
        <f ca="1"/>
        <v>0.875</v>
      </c>
      <c r="V507" vm="561">
        <f ca="1"/>
        <v>0.84430000000000005</v>
      </c>
      <c r="W507" vm="562">
        <f ca="1"/>
        <v>0.83950000000000002</v>
      </c>
      <c r="X507" vm="563">
        <f ca="1"/>
        <v>0.84630000000000005</v>
      </c>
      <c r="Y507" vm="564">
        <f ca="1"/>
        <v>0.85850000000000004</v>
      </c>
      <c r="Z507" vm="565">
        <f ca="1"/>
        <v>0.83989999999999998</v>
      </c>
      <c r="AA507" vm="566">
        <f ca="1"/>
        <v>0.83330000000000004</v>
      </c>
      <c r="AB507" vm="567">
        <f ca="1"/>
        <v>0.80500000000000005</v>
      </c>
      <c r="AC507" vm="568">
        <f ca="1"/>
        <v>0.81989999999999996</v>
      </c>
      <c r="AD507" vm="569">
        <f ca="1"/>
        <v>0.81140000000000001</v>
      </c>
      <c r="AE507" vm="570">
        <f ca="1"/>
        <v>0.82779999999999998</v>
      </c>
      <c r="AF507" vm="571">
        <f ca="1"/>
        <v>0.85509999999999997</v>
      </c>
      <c r="AG507" vm="572">
        <f ca="1"/>
        <v>0.85570000000000002</v>
      </c>
      <c r="AH507" vm="573">
        <f ca="1"/>
        <v>0.85529999999999995</v>
      </c>
      <c r="AI507" vm="574">
        <f ca="1"/>
        <v>0.86170000000000002</v>
      </c>
      <c r="AJ507" vm="575">
        <f ca="1"/>
        <v>0.86129999999999995</v>
      </c>
      <c r="AK507" vm="576">
        <f ca="1"/>
        <v>0.88390000000000002</v>
      </c>
      <c r="AL507" vm="577">
        <f ca="1"/>
        <v>0.88349999999999995</v>
      </c>
      <c r="AM507" vm="578">
        <f ca="1"/>
        <v>0.87170000000000003</v>
      </c>
      <c r="AN507" vm="579">
        <f ca="1"/>
        <v>0.87350000000000005</v>
      </c>
      <c r="AO507" vm="580">
        <f ca="1"/>
        <v>0.87939999999999996</v>
      </c>
      <c r="AP507" vm="581">
        <f ca="1"/>
        <v>0.89129999999999998</v>
      </c>
      <c r="AQ507" vm="582">
        <f ca="1"/>
        <v>0.89159999999999995</v>
      </c>
      <c r="AR507" vm="583">
        <f ca="1"/>
        <v>0.89400000000000002</v>
      </c>
      <c r="AS507" vm="580">
        <f ca="1"/>
        <v>0.87939999999999996</v>
      </c>
      <c r="AT507" vm="584">
        <f ca="1"/>
        <v>0.90269999999999995</v>
      </c>
      <c r="AU507" vm="585">
        <f ca="1"/>
        <v>0.90969999999999995</v>
      </c>
      <c r="AV507" vm="586">
        <f ca="1"/>
        <v>0.9173</v>
      </c>
      <c r="AW507" vm="587">
        <f ca="1"/>
        <v>0.89649999999999996</v>
      </c>
      <c r="AX507" vm="588">
        <f ca="1"/>
        <v>0.90749999999999997</v>
      </c>
      <c r="AY507" vm="589">
        <f ca="1"/>
        <v>0.89170000000000005</v>
      </c>
      <c r="AZ507" vm="590">
        <f ca="1"/>
        <v>0.90129999999999999</v>
      </c>
      <c r="BA507" vm="591">
        <f ca="1"/>
        <v>0.90680000000000005</v>
      </c>
      <c r="BB507" vm="592">
        <f ca="1"/>
        <v>0.90639999999999998</v>
      </c>
      <c r="BC507" vm="593">
        <f ca="1"/>
        <v>0.91249999999999998</v>
      </c>
      <c r="BD507" vm="594">
        <f ca="1"/>
        <v>0.90090000000000003</v>
      </c>
      <c r="BE507" vm="595">
        <f ca="1"/>
        <v>0.8901</v>
      </c>
      <c r="BF507" vm="596">
        <f ca="1"/>
        <v>0.8488</v>
      </c>
      <c r="BG507" vm="597">
        <f ca="1"/>
        <v>0.8377</v>
      </c>
      <c r="BH507" vm="598">
        <f ca="1"/>
        <v>0.85309999999999997</v>
      </c>
      <c r="BI507" vm="599">
        <f ca="1"/>
        <v>0.85829999999999995</v>
      </c>
      <c r="BJ507" vm="600">
        <f ca="1"/>
        <v>0.83809999999999996</v>
      </c>
      <c r="BK507" vm="601">
        <f ca="1"/>
        <v>0.81850000000000001</v>
      </c>
      <c r="BL507" vm="602">
        <f ca="1"/>
        <v>0.82389999999999997</v>
      </c>
      <c r="BM507" vm="603">
        <f ca="1"/>
        <v>0.82799999999999996</v>
      </c>
      <c r="BN507" vm="604">
        <f ca="1"/>
        <v>0.85240000000000005</v>
      </c>
      <c r="BO507" vm="605">
        <f ca="1"/>
        <v>0.83179999999999998</v>
      </c>
      <c r="BP507" vm="606">
        <f ca="1"/>
        <v>0.81769999999999998</v>
      </c>
      <c r="BQ507" vm="607">
        <f ca="1"/>
        <v>0.84330000000000005</v>
      </c>
      <c r="BR507" vm="608">
        <f ca="1"/>
        <v>0.84230000000000005</v>
      </c>
      <c r="BS507" vm="609">
        <f ca="1"/>
        <v>0.84670000000000001</v>
      </c>
      <c r="BT507" vm="610">
        <f ca="1"/>
        <v>0.86319999999999997</v>
      </c>
      <c r="BU507" vm="611">
        <f ca="1"/>
        <v>0.86470000000000002</v>
      </c>
      <c r="BV507" vm="612">
        <f ca="1"/>
        <v>0.88190000000000002</v>
      </c>
      <c r="BW507" vm="580">
        <f ca="1"/>
        <v>0.87939999999999996</v>
      </c>
      <c r="BX507" vm="613">
        <f ca="1"/>
        <v>0.88990000000000002</v>
      </c>
      <c r="BY507" vm="614">
        <f ca="1"/>
        <v>0.89100000000000001</v>
      </c>
      <c r="BZ507" vm="615">
        <f ca="1"/>
        <v>0.90339999999999998</v>
      </c>
      <c r="CA507" vm="616">
        <f ca="1"/>
        <v>0.94830000000000003</v>
      </c>
      <c r="CB507" vm="617">
        <f ca="1"/>
        <v>0.93140000000000001</v>
      </c>
      <c r="CC507" vm="618">
        <f ca="1"/>
        <v>0.95369999999999999</v>
      </c>
      <c r="CD507" vm="619">
        <f ca="1"/>
        <v>0.97829999999999995</v>
      </c>
      <c r="CE507" vm="620">
        <f ca="1"/>
        <v>0.99390000000000001</v>
      </c>
      <c r="CF507" vm="621">
        <f ca="1"/>
        <v>1.0201</v>
      </c>
      <c r="CG507" vm="622">
        <f ca="1"/>
        <v>1.0114000000000001</v>
      </c>
      <c r="CH507" vm="623">
        <f ca="1"/>
        <v>0.9607</v>
      </c>
      <c r="CI507" vm="624">
        <f ca="1"/>
        <v>0.93410000000000004</v>
      </c>
      <c r="CJ507" vm="625">
        <f ca="1"/>
        <v>0.92049999999999998</v>
      </c>
      <c r="CK507" vm="626">
        <f ca="1"/>
        <v>0.94520000000000004</v>
      </c>
      <c r="CL507" vm="627">
        <f ca="1"/>
        <v>0.92230000000000001</v>
      </c>
      <c r="CM507" vm="628">
        <f ca="1"/>
        <v>0.90710000000000002</v>
      </c>
      <c r="CN507" vm="629">
        <f ca="1"/>
        <v>0.93530000000000002</v>
      </c>
      <c r="CO507" vm="630">
        <f ca="1"/>
        <v>0.9163</v>
      </c>
      <c r="CP507" vm="631">
        <f ca="1"/>
        <v>0.9093</v>
      </c>
      <c r="CQ507" vm="632">
        <f ca="1"/>
        <v>0.92210000000000003</v>
      </c>
      <c r="CR507" vm="633">
        <f ca="1"/>
        <v>0.94569999999999999</v>
      </c>
      <c r="CS507" vm="626">
        <f ca="1"/>
        <v>0.94520000000000004</v>
      </c>
      <c r="CT507" vm="634">
        <f ca="1"/>
        <v>0.91839999999999999</v>
      </c>
      <c r="CU507" vm="635">
        <f ca="1"/>
        <v>0.90600000000000003</v>
      </c>
      <c r="CV507" vm="636">
        <f ca="1"/>
        <v>0.92420000000000002</v>
      </c>
      <c r="CW507" vm="637">
        <f ca="1"/>
        <v>0.92530000000000001</v>
      </c>
      <c r="CX507" vm="638">
        <f ca="1"/>
        <v>0.9264</v>
      </c>
      <c r="CY507" vm="639">
        <f ca="1"/>
        <v>0.93740000000000001</v>
      </c>
      <c r="CZ507" vm="632">
        <f ca="1"/>
        <v>0.92210000000000003</v>
      </c>
      <c r="DA507" vm="640">
        <f ca="1"/>
        <v>0.93310000000000004</v>
      </c>
      <c r="DB507" vm="641">
        <f ca="1"/>
        <v>0.92369999999999997</v>
      </c>
      <c r="DC507" vm="642">
        <f ca="1"/>
        <v>0.90510000000000002</v>
      </c>
      <c r="DD507" vm="547">
        <f ca="1"/>
        <v>0.89810000000000001</v>
      </c>
      <c r="DE507" vm="643">
        <f ca="1"/>
        <v>0.91879999999999995</v>
      </c>
      <c r="DF507" vm="644">
        <f ca="1"/>
        <v>0.94540000000000002</v>
      </c>
      <c r="DG507" vm="645">
        <f ca="1"/>
        <v>0.96579999999999999</v>
      </c>
    </row>
    <row r="508" spans="2:111" x14ac:dyDescent="0.55000000000000004">
      <c r="B508" s="8" t="e" vm="113">
        <v>#VALUE!</v>
      </c>
      <c r="D508" cm="1" vm="646">
        <f t="array" aca="1" ref="D508:DG508" ca="1">IFERROR(TRANSPOSE(_xlfn.STOCKHISTORY(B508,$B$1,$C$1,2,0,1)),"")</f>
        <v>0.70179999999999998</v>
      </c>
      <c r="E508" vm="647">
        <f ca="1"/>
        <v>0.71850000000000003</v>
      </c>
      <c r="F508" vm="648">
        <f ca="1"/>
        <v>0.69610000000000005</v>
      </c>
      <c r="G508" vm="649">
        <f ca="1"/>
        <v>0.68420000000000003</v>
      </c>
      <c r="H508" vm="650">
        <f ca="1"/>
        <v>0.69069999999999998</v>
      </c>
      <c r="I508" vm="651">
        <f ca="1"/>
        <v>0.75109999999999999</v>
      </c>
      <c r="J508" vm="652">
        <f ca="1"/>
        <v>0.75600000000000001</v>
      </c>
      <c r="K508" vm="653">
        <f ca="1"/>
        <v>0.7611</v>
      </c>
      <c r="L508" vm="654">
        <f ca="1"/>
        <v>0.77049999999999996</v>
      </c>
      <c r="M508" vm="655">
        <f ca="1"/>
        <v>0.81659999999999999</v>
      </c>
      <c r="N508" vm="656">
        <f ca="1"/>
        <v>0.79949999999999999</v>
      </c>
      <c r="O508" vm="657">
        <f ca="1"/>
        <v>0.81030000000000002</v>
      </c>
      <c r="P508" vm="658">
        <f ca="1"/>
        <v>0.79479999999999995</v>
      </c>
      <c r="Q508" vm="659">
        <f ca="1"/>
        <v>0.80769999999999997</v>
      </c>
      <c r="R508" vm="660">
        <f ca="1"/>
        <v>0.7964</v>
      </c>
      <c r="S508" vm="661">
        <f ca="1"/>
        <v>0.77190000000000003</v>
      </c>
      <c r="T508" vm="662">
        <f ca="1"/>
        <v>0.77569999999999995</v>
      </c>
      <c r="U508" vm="663">
        <f ca="1"/>
        <v>0.76749999999999996</v>
      </c>
      <c r="V508" vm="664">
        <f ca="1"/>
        <v>0.75670000000000004</v>
      </c>
      <c r="W508" vm="665">
        <f ca="1"/>
        <v>0.77329999999999999</v>
      </c>
      <c r="X508" vm="666">
        <f ca="1"/>
        <v>0.74639999999999995</v>
      </c>
      <c r="Y508" vm="667">
        <f ca="1"/>
        <v>0.75280000000000002</v>
      </c>
      <c r="Z508" vm="668">
        <f ca="1"/>
        <v>0.73919999999999997</v>
      </c>
      <c r="AA508" vm="669">
        <f ca="1"/>
        <v>0.73980000000000001</v>
      </c>
      <c r="AB508" vm="670">
        <f ca="1"/>
        <v>0.70450000000000002</v>
      </c>
      <c r="AC508" vm="671">
        <f ca="1"/>
        <v>0.72660000000000002</v>
      </c>
      <c r="AD508" vm="672">
        <f ca="1"/>
        <v>0.71330000000000005</v>
      </c>
      <c r="AE508" vm="673">
        <f ca="1"/>
        <v>0.72599999999999998</v>
      </c>
      <c r="AF508" vm="674">
        <f ca="1"/>
        <v>0.75170000000000003</v>
      </c>
      <c r="AG508" vm="675">
        <f ca="1"/>
        <v>0.75700000000000001</v>
      </c>
      <c r="AH508" vm="676">
        <f ca="1"/>
        <v>0.76170000000000004</v>
      </c>
      <c r="AI508" vm="677">
        <f ca="1"/>
        <v>0.7712</v>
      </c>
      <c r="AJ508" vm="678">
        <f ca="1"/>
        <v>0.76729999999999998</v>
      </c>
      <c r="AK508" vm="679">
        <f ca="1"/>
        <v>0.7833</v>
      </c>
      <c r="AL508" vm="680">
        <f ca="1"/>
        <v>0.78369999999999995</v>
      </c>
      <c r="AM508" vm="681">
        <f ca="1"/>
        <v>0.78359999999999996</v>
      </c>
      <c r="AN508" vm="682">
        <f ca="1"/>
        <v>0.76270000000000004</v>
      </c>
      <c r="AO508" vm="683">
        <f ca="1"/>
        <v>0.75390000000000001</v>
      </c>
      <c r="AP508" vm="684">
        <f ca="1"/>
        <v>0.76719999999999999</v>
      </c>
      <c r="AQ508" vm="685">
        <f ca="1"/>
        <v>0.7671</v>
      </c>
      <c r="AR508" vm="686">
        <f ca="1"/>
        <v>0.7913</v>
      </c>
      <c r="AS508" vm="687">
        <f ca="1"/>
        <v>0.78759999999999997</v>
      </c>
      <c r="AT508" vm="688">
        <f ca="1"/>
        <v>0.82230000000000003</v>
      </c>
      <c r="AU508" vm="689">
        <f ca="1"/>
        <v>0.82240000000000002</v>
      </c>
      <c r="AV508" vm="690">
        <f ca="1"/>
        <v>0.81340000000000001</v>
      </c>
      <c r="AW508" vm="691">
        <f ca="1"/>
        <v>0.77259999999999995</v>
      </c>
      <c r="AX508" vm="692">
        <f ca="1"/>
        <v>0.77310000000000001</v>
      </c>
      <c r="AY508" vm="693">
        <f ca="1"/>
        <v>0.75349999999999995</v>
      </c>
      <c r="AZ508" vm="694">
        <f ca="1"/>
        <v>0.75739999999999996</v>
      </c>
      <c r="BA508" vm="695">
        <f ca="1"/>
        <v>0.77990000000000004</v>
      </c>
      <c r="BB508" vm="696">
        <f ca="1"/>
        <v>0.80510000000000004</v>
      </c>
      <c r="BC508" vm="697">
        <f ca="1"/>
        <v>0.79390000000000005</v>
      </c>
      <c r="BD508" vm="698">
        <f ca="1"/>
        <v>0.80979999999999996</v>
      </c>
      <c r="BE508" vm="699">
        <f ca="1"/>
        <v>0.80630000000000002</v>
      </c>
      <c r="BF508" vm="700">
        <f ca="1"/>
        <v>0.7641</v>
      </c>
      <c r="BG508" vm="701">
        <f ca="1"/>
        <v>0.74770000000000003</v>
      </c>
      <c r="BH508" vm="702">
        <f ca="1"/>
        <v>0.77380000000000004</v>
      </c>
      <c r="BI508" vm="703">
        <f ca="1"/>
        <v>0.77249999999999996</v>
      </c>
      <c r="BJ508" vm="704">
        <f ca="1"/>
        <v>0.75049999999999994</v>
      </c>
      <c r="BK508" vm="705">
        <f ca="1"/>
        <v>0.73109999999999997</v>
      </c>
      <c r="BL508" vm="706">
        <f ca="1"/>
        <v>0.7298</v>
      </c>
      <c r="BM508" vm="707">
        <f ca="1"/>
        <v>0.71760000000000002</v>
      </c>
      <c r="BN508" vm="708">
        <f ca="1"/>
        <v>0.72540000000000004</v>
      </c>
      <c r="BO508" vm="709">
        <f ca="1"/>
        <v>0.72370000000000001</v>
      </c>
      <c r="BP508" vm="710">
        <f ca="1"/>
        <v>0.70350000000000001</v>
      </c>
      <c r="BQ508" vm="711">
        <f ca="1"/>
        <v>0.72299999999999998</v>
      </c>
      <c r="BR508" vm="712">
        <f ca="1"/>
        <v>0.71919999999999995</v>
      </c>
      <c r="BS508" vm="713">
        <f ca="1"/>
        <v>0.7268</v>
      </c>
      <c r="BT508" vm="714">
        <f ca="1"/>
        <v>0.74209999999999998</v>
      </c>
      <c r="BU508" vm="715">
        <f ca="1"/>
        <v>0.73019999999999996</v>
      </c>
      <c r="BV508" vm="716">
        <f ca="1"/>
        <v>0.75180000000000002</v>
      </c>
      <c r="BW508" vm="717">
        <f ca="1"/>
        <v>0.7389</v>
      </c>
      <c r="BX508" vm="718">
        <f ca="1"/>
        <v>0.74339999999999995</v>
      </c>
      <c r="BY508" vm="719">
        <f ca="1"/>
        <v>0.745</v>
      </c>
      <c r="BZ508" vm="720">
        <f ca="1"/>
        <v>0.76119999999999999</v>
      </c>
      <c r="CA508" vm="721">
        <f ca="1"/>
        <v>0.79520000000000002</v>
      </c>
      <c r="CB508" vm="722">
        <f ca="1"/>
        <v>0.79339999999999999</v>
      </c>
      <c r="CC508" vm="723">
        <f ca="1"/>
        <v>0.82110000000000005</v>
      </c>
      <c r="CD508" vm="724">
        <f ca="1"/>
        <v>0.82179999999999997</v>
      </c>
      <c r="CE508" vm="725">
        <f ca="1"/>
        <v>0.86019999999999996</v>
      </c>
      <c r="CF508" vm="726">
        <f ca="1"/>
        <v>0.89570000000000005</v>
      </c>
      <c r="CG508" vm="727">
        <f ca="1"/>
        <v>0.87170000000000003</v>
      </c>
      <c r="CH508" vm="728">
        <f ca="1"/>
        <v>0.82930000000000004</v>
      </c>
      <c r="CI508" vm="729">
        <f ca="1"/>
        <v>0.82640000000000002</v>
      </c>
      <c r="CJ508" vm="730">
        <f ca="1"/>
        <v>0.81159999999999999</v>
      </c>
      <c r="CK508" vm="731">
        <f ca="1"/>
        <v>0.83169999999999999</v>
      </c>
      <c r="CL508" vm="732">
        <f ca="1"/>
        <v>0.81059999999999999</v>
      </c>
      <c r="CM508" vm="733">
        <f ca="1"/>
        <v>0.79590000000000005</v>
      </c>
      <c r="CN508" vm="734">
        <f ca="1"/>
        <v>0.80369999999999997</v>
      </c>
      <c r="CO508" vm="735">
        <f ca="1"/>
        <v>0.78690000000000004</v>
      </c>
      <c r="CP508" vm="736">
        <f ca="1"/>
        <v>0.77890000000000004</v>
      </c>
      <c r="CQ508" vm="737">
        <f ca="1"/>
        <v>0.78879999999999995</v>
      </c>
      <c r="CR508" vm="738">
        <f ca="1"/>
        <v>0.8196</v>
      </c>
      <c r="CS508" vm="739">
        <f ca="1"/>
        <v>0.82269999999999999</v>
      </c>
      <c r="CT508" vm="740">
        <f ca="1"/>
        <v>0.79200000000000004</v>
      </c>
      <c r="CU508" vm="741">
        <f ca="1"/>
        <v>0.78539999999999999</v>
      </c>
      <c r="CV508" vm="742">
        <f ca="1"/>
        <v>0.78810000000000002</v>
      </c>
      <c r="CW508" vm="740">
        <f ca="1"/>
        <v>0.79200000000000004</v>
      </c>
      <c r="CX508" vm="740">
        <f ca="1"/>
        <v>0.79200000000000004</v>
      </c>
      <c r="CY508" vm="743">
        <f ca="1"/>
        <v>0.80049999999999999</v>
      </c>
      <c r="CZ508" vm="744">
        <f ca="1"/>
        <v>0.78459999999999996</v>
      </c>
      <c r="DA508" vm="745">
        <f ca="1"/>
        <v>0.79079999999999995</v>
      </c>
      <c r="DB508" vm="746">
        <f ca="1"/>
        <v>0.77780000000000005</v>
      </c>
      <c r="DC508" vm="747">
        <f ca="1"/>
        <v>0.76139999999999997</v>
      </c>
      <c r="DD508" vm="748">
        <f ca="1"/>
        <v>0.74739999999999995</v>
      </c>
      <c r="DE508" vm="749">
        <f ca="1"/>
        <v>0.7752</v>
      </c>
      <c r="DF508" vm="750">
        <f ca="1"/>
        <v>0.78490000000000004</v>
      </c>
      <c r="DG508" vm="751">
        <f ca="1"/>
        <v>0.79900000000000004</v>
      </c>
    </row>
    <row r="509" spans="2:111" x14ac:dyDescent="0.55000000000000004">
      <c r="B509" s="8" t="e" vm="114">
        <v>#VALUE!</v>
      </c>
      <c r="D509" cm="1" vm="752">
        <f t="array" aca="1" ref="D509:DG509" ca="1">IFERROR(TRANSPOSE(_xlfn.STOCKHISTORY(B509,$B$1,$C$1,2,0,1)),"")</f>
        <v>1.411</v>
      </c>
      <c r="E509" vm="753">
        <f ca="1"/>
        <v>1.3994</v>
      </c>
      <c r="F509" vm="754">
        <f ca="1"/>
        <v>1.3050999999999999</v>
      </c>
      <c r="G509" vm="755">
        <f ca="1"/>
        <v>1.3150999999999999</v>
      </c>
      <c r="H509" vm="756">
        <f ca="1"/>
        <v>1.3817999999999999</v>
      </c>
      <c r="I509" vm="757">
        <f ca="1"/>
        <v>1.3419000000000001</v>
      </c>
      <c r="J509" vm="758">
        <f ca="1"/>
        <v>1.3160000000000001</v>
      </c>
      <c r="K509" vm="759">
        <f ca="1"/>
        <v>1.3305</v>
      </c>
      <c r="L509" vm="760">
        <f ca="1"/>
        <v>1.3030999999999999</v>
      </c>
      <c r="M509" vm="761">
        <f ca="1"/>
        <v>1.3139000000000001</v>
      </c>
      <c r="N509" vm="762">
        <f ca="1"/>
        <v>1.3533999999999999</v>
      </c>
      <c r="O509" vm="763">
        <f ca="1"/>
        <v>1.3855999999999999</v>
      </c>
      <c r="P509" vm="764">
        <f ca="1"/>
        <v>1.3180000000000001</v>
      </c>
      <c r="Q509" vm="765">
        <f ca="1"/>
        <v>1.3057000000000001</v>
      </c>
      <c r="R509" vm="766">
        <f ca="1"/>
        <v>1.3108</v>
      </c>
      <c r="S509" vm="767">
        <f ca="1"/>
        <v>1.3346</v>
      </c>
      <c r="T509" vm="768">
        <f ca="1"/>
        <v>1.3454999999999999</v>
      </c>
      <c r="U509" vm="769">
        <f ca="1"/>
        <v>1.2995000000000001</v>
      </c>
      <c r="V509" vm="770">
        <f ca="1"/>
        <v>1.2494000000000001</v>
      </c>
      <c r="W509" vm="771">
        <f ca="1"/>
        <v>1.2582</v>
      </c>
      <c r="X509" vm="772">
        <f ca="1"/>
        <v>1.2763</v>
      </c>
      <c r="Y509" vm="765">
        <f ca="1"/>
        <v>1.3057000000000001</v>
      </c>
      <c r="Z509" vm="773">
        <f ca="1"/>
        <v>1.3213999999999999</v>
      </c>
      <c r="AA509" vm="774">
        <f ca="1"/>
        <v>1.2816000000000001</v>
      </c>
      <c r="AB509" vm="775">
        <f ca="1"/>
        <v>1.2413000000000001</v>
      </c>
      <c r="AC509" vm="776">
        <f ca="1"/>
        <v>1.2882</v>
      </c>
      <c r="AD509" vm="777">
        <f ca="1"/>
        <v>1.3021</v>
      </c>
      <c r="AE509" vm="778">
        <f ca="1"/>
        <v>1.3278000000000001</v>
      </c>
      <c r="AF509" vm="779">
        <f ca="1"/>
        <v>1.321</v>
      </c>
      <c r="AG509" vm="780">
        <f ca="1"/>
        <v>1.3501000000000001</v>
      </c>
      <c r="AH509" vm="781">
        <f ca="1"/>
        <v>1.3456999999999999</v>
      </c>
      <c r="AI509" vm="782">
        <f ca="1"/>
        <v>1.3893</v>
      </c>
      <c r="AJ509" vm="783">
        <f ca="1"/>
        <v>1.3826000000000001</v>
      </c>
      <c r="AK509" vm="784">
        <f ca="1"/>
        <v>1.4136</v>
      </c>
      <c r="AL509" vm="785">
        <f ca="1"/>
        <v>1.3661000000000001</v>
      </c>
      <c r="AM509" vm="786">
        <f ca="1"/>
        <v>1.4176</v>
      </c>
      <c r="AN509" vm="787">
        <f ca="1"/>
        <v>1.3742000000000001</v>
      </c>
      <c r="AO509" vm="788">
        <f ca="1"/>
        <v>1.4092</v>
      </c>
      <c r="AP509" vm="789">
        <f ca="1"/>
        <v>1.4086000000000001</v>
      </c>
      <c r="AQ509" vm="790">
        <f ca="1"/>
        <v>1.4184000000000001</v>
      </c>
      <c r="AR509" vm="791">
        <f ca="1"/>
        <v>1.4402999999999999</v>
      </c>
      <c r="AS509" vm="792">
        <f ca="1"/>
        <v>1.4242999999999999</v>
      </c>
      <c r="AT509" vm="793">
        <f ca="1"/>
        <v>1.4609000000000001</v>
      </c>
      <c r="AU509" vm="794">
        <f ca="1"/>
        <v>1.4841</v>
      </c>
      <c r="AV509" vm="795">
        <f ca="1"/>
        <v>1.4813000000000001</v>
      </c>
      <c r="AW509" vm="796">
        <f ca="1"/>
        <v>1.4502999999999999</v>
      </c>
      <c r="AX509" vm="797">
        <f ca="1"/>
        <v>1.478</v>
      </c>
      <c r="AY509" vm="798">
        <f ca="1"/>
        <v>1.4240999999999999</v>
      </c>
      <c r="AZ509" vm="799">
        <f ca="1"/>
        <v>1.4941</v>
      </c>
      <c r="BA509" vm="800">
        <f ca="1"/>
        <v>1.5359</v>
      </c>
      <c r="BB509" vm="801">
        <f ca="1"/>
        <v>1.6294999999999999</v>
      </c>
      <c r="BC509" vm="802">
        <f ca="1"/>
        <v>1.5356000000000001</v>
      </c>
      <c r="BD509" vm="803">
        <f ca="1"/>
        <v>1.4997</v>
      </c>
      <c r="BE509" vm="804">
        <f ca="1"/>
        <v>1.4483999999999999</v>
      </c>
      <c r="BF509" vm="805">
        <f ca="1"/>
        <v>1.3997999999999999</v>
      </c>
      <c r="BG509" vm="806">
        <f ca="1"/>
        <v>1.3555999999999999</v>
      </c>
      <c r="BH509" vm="807">
        <f ca="1"/>
        <v>1.3958999999999999</v>
      </c>
      <c r="BI509" vm="808">
        <f ca="1"/>
        <v>1.4229000000000001</v>
      </c>
      <c r="BJ509" vm="809">
        <f ca="1"/>
        <v>1.3611</v>
      </c>
      <c r="BK509" vm="810">
        <f ca="1"/>
        <v>1.2994000000000001</v>
      </c>
      <c r="BL509" vm="811">
        <f ca="1"/>
        <v>1.3082</v>
      </c>
      <c r="BM509" vm="812">
        <f ca="1"/>
        <v>1.2975000000000001</v>
      </c>
      <c r="BN509" vm="813">
        <f ca="1"/>
        <v>1.3158000000000001</v>
      </c>
      <c r="BO509" vm="814">
        <f ca="1"/>
        <v>1.2957000000000001</v>
      </c>
      <c r="BP509" vm="815">
        <f ca="1"/>
        <v>1.2929999999999999</v>
      </c>
      <c r="BQ509" vm="816">
        <f ca="1"/>
        <v>1.3331999999999999</v>
      </c>
      <c r="BR509" vm="817">
        <f ca="1"/>
        <v>1.3613</v>
      </c>
      <c r="BS509" vm="818">
        <f ca="1"/>
        <v>1.3667</v>
      </c>
      <c r="BT509" vm="819">
        <f ca="1"/>
        <v>1.3835</v>
      </c>
      <c r="BU509" vm="820">
        <f ca="1"/>
        <v>1.3292999999999999</v>
      </c>
      <c r="BV509" vm="821">
        <f ca="1"/>
        <v>1.4029</v>
      </c>
      <c r="BW509" vm="822">
        <f ca="1"/>
        <v>1.377</v>
      </c>
      <c r="BX509" vm="823">
        <f ca="1"/>
        <v>1.4146000000000001</v>
      </c>
      <c r="BY509" vm="824">
        <f ca="1"/>
        <v>1.3767</v>
      </c>
      <c r="BZ509" vm="825">
        <f ca="1"/>
        <v>1.3365</v>
      </c>
      <c r="CA509" vm="826">
        <f ca="1"/>
        <v>1.4154</v>
      </c>
      <c r="CB509" vm="827">
        <f ca="1"/>
        <v>1.3935</v>
      </c>
      <c r="CC509" vm="804">
        <f ca="1"/>
        <v>1.4483999999999999</v>
      </c>
      <c r="CD509" vm="828">
        <f ca="1"/>
        <v>1.4312</v>
      </c>
      <c r="CE509" vm="829">
        <f ca="1"/>
        <v>1.4618</v>
      </c>
      <c r="CF509" vm="830">
        <f ca="1"/>
        <v>1.5609999999999999</v>
      </c>
      <c r="CG509" vm="831">
        <f ca="1"/>
        <v>1.5625</v>
      </c>
      <c r="CH509" vm="832">
        <f ca="1"/>
        <v>1.4732000000000001</v>
      </c>
      <c r="CI509" vm="833">
        <f ca="1"/>
        <v>1.4674</v>
      </c>
      <c r="CJ509" vm="834">
        <f ca="1"/>
        <v>1.417</v>
      </c>
      <c r="CK509" vm="835">
        <f ca="1"/>
        <v>1.4859</v>
      </c>
      <c r="CL509" vm="836">
        <f ca="1"/>
        <v>1.4954000000000001</v>
      </c>
      <c r="CM509" vm="837">
        <f ca="1"/>
        <v>1.5107999999999999</v>
      </c>
      <c r="CN509" vm="838">
        <f ca="1"/>
        <v>1.5369999999999999</v>
      </c>
      <c r="CO509" vm="803">
        <f ca="1"/>
        <v>1.4997</v>
      </c>
      <c r="CP509" vm="839">
        <f ca="1"/>
        <v>1.4881</v>
      </c>
      <c r="CQ509" vm="840">
        <f ca="1"/>
        <v>1.542</v>
      </c>
      <c r="CR509" vm="841">
        <f ca="1"/>
        <v>1.5538000000000001</v>
      </c>
      <c r="CS509" vm="842">
        <f ca="1"/>
        <v>1.5778000000000001</v>
      </c>
      <c r="CT509" vm="843">
        <f ca="1"/>
        <v>1.5138</v>
      </c>
      <c r="CU509" vm="844">
        <f ca="1"/>
        <v>1.468</v>
      </c>
      <c r="CV509" vm="845">
        <f ca="1"/>
        <v>1.5227999999999999</v>
      </c>
      <c r="CW509" vm="846">
        <f ca="1"/>
        <v>1.5382</v>
      </c>
      <c r="CX509" vm="847">
        <f ca="1"/>
        <v>1.5329999999999999</v>
      </c>
      <c r="CY509" vm="848">
        <f ca="1"/>
        <v>1.5444</v>
      </c>
      <c r="CZ509" vm="849">
        <f ca="1"/>
        <v>1.5028999999999999</v>
      </c>
      <c r="DA509" vm="850">
        <f ca="1"/>
        <v>1.4995000000000001</v>
      </c>
      <c r="DB509" vm="851">
        <f ca="1"/>
        <v>1.5286</v>
      </c>
      <c r="DC509" vm="852">
        <f ca="1"/>
        <v>1.4782</v>
      </c>
      <c r="DD509" vm="853">
        <f ca="1"/>
        <v>1.4464999999999999</v>
      </c>
      <c r="DE509" vm="854">
        <f ca="1"/>
        <v>1.5193000000000001</v>
      </c>
      <c r="DF509" vm="855">
        <f ca="1"/>
        <v>1.5351999999999999</v>
      </c>
      <c r="DG509" vm="856">
        <f ca="1"/>
        <v>1.6157999999999999</v>
      </c>
    </row>
    <row r="510" spans="2:111" x14ac:dyDescent="0.55000000000000004">
      <c r="B510" s="8" t="e" vm="115">
        <v>#VALUE!</v>
      </c>
      <c r="D510" cm="1" vm="857">
        <f t="array" aca="1" ref="D510:DG510" ca="1">IFERROR(TRANSPOSE(_xlfn.STOCKHISTORY(B510,$B$1,$C$1,2,0,1)),"")</f>
        <v>1.3971</v>
      </c>
      <c r="E510" vm="858">
        <f ca="1"/>
        <v>1.3537999999999999</v>
      </c>
      <c r="F510" vm="859">
        <f ca="1"/>
        <v>1.3004</v>
      </c>
      <c r="G510" vm="860">
        <f ca="1"/>
        <v>1.2551000000000001</v>
      </c>
      <c r="H510" vm="861">
        <f ca="1"/>
        <v>1.3091999999999999</v>
      </c>
      <c r="I510" vm="862">
        <f ca="1"/>
        <v>1.2923</v>
      </c>
      <c r="J510" vm="863">
        <f ca="1"/>
        <v>1.3028</v>
      </c>
      <c r="K510" vm="864">
        <f ca="1"/>
        <v>1.3104</v>
      </c>
      <c r="L510" vm="865">
        <f ca="1"/>
        <v>1.3127</v>
      </c>
      <c r="M510" vm="866">
        <f ca="1"/>
        <v>1.3408</v>
      </c>
      <c r="N510" vm="867">
        <f ca="1"/>
        <v>1.3432999999999999</v>
      </c>
      <c r="O510" vm="868">
        <f ca="1"/>
        <v>1.343</v>
      </c>
      <c r="P510" vm="863">
        <f ca="1"/>
        <v>1.3028</v>
      </c>
      <c r="Q510" vm="869">
        <f ca="1"/>
        <v>1.3299000000000001</v>
      </c>
      <c r="R510" vm="870">
        <f ca="1"/>
        <v>1.3310999999999999</v>
      </c>
      <c r="S510" vm="871">
        <f ca="1"/>
        <v>1.365</v>
      </c>
      <c r="T510" vm="872">
        <f ca="1"/>
        <v>1.3499000000000001</v>
      </c>
      <c r="U510" vm="873">
        <f ca="1"/>
        <v>1.2962</v>
      </c>
      <c r="V510" vm="874">
        <f ca="1"/>
        <v>1.2477</v>
      </c>
      <c r="W510" vm="875">
        <f ca="1"/>
        <v>1.248</v>
      </c>
      <c r="X510" vm="876">
        <f ca="1"/>
        <v>1.2466999999999999</v>
      </c>
      <c r="Y510" vm="877">
        <f ca="1"/>
        <v>1.2884</v>
      </c>
      <c r="Z510" vm="878">
        <f ca="1"/>
        <v>1.2894000000000001</v>
      </c>
      <c r="AA510" vm="879">
        <f ca="1"/>
        <v>1.2577</v>
      </c>
      <c r="AB510" vm="880">
        <f ca="1"/>
        <v>1.2313000000000001</v>
      </c>
      <c r="AC510" vm="881">
        <f ca="1"/>
        <v>1.2829999999999999</v>
      </c>
      <c r="AD510" vm="882">
        <f ca="1"/>
        <v>1.2890999999999999</v>
      </c>
      <c r="AE510" vm="883">
        <f ca="1"/>
        <v>1.2838000000000001</v>
      </c>
      <c r="AF510" vm="884">
        <f ca="1"/>
        <v>1.2956000000000001</v>
      </c>
      <c r="AG510" vm="885">
        <f ca="1"/>
        <v>1.3129999999999999</v>
      </c>
      <c r="AH510" vm="886">
        <f ca="1"/>
        <v>1.3005</v>
      </c>
      <c r="AI510" vm="887">
        <f ca="1"/>
        <v>1.3037000000000001</v>
      </c>
      <c r="AJ510" vm="888">
        <f ca="1"/>
        <v>1.2904</v>
      </c>
      <c r="AK510" vm="889">
        <f ca="1"/>
        <v>1.3151999999999999</v>
      </c>
      <c r="AL510" vm="890">
        <f ca="1"/>
        <v>1.3292999999999999</v>
      </c>
      <c r="AM510" vm="891">
        <f ca="1"/>
        <v>1.3636999999999999</v>
      </c>
      <c r="AN510" vm="892">
        <f ca="1"/>
        <v>1.3122</v>
      </c>
      <c r="AO510" vm="893">
        <f ca="1"/>
        <v>1.3166</v>
      </c>
      <c r="AP510" vm="894">
        <f ca="1"/>
        <v>1.3344</v>
      </c>
      <c r="AQ510" vm="895">
        <f ca="1"/>
        <v>1.3386</v>
      </c>
      <c r="AR510" vm="896">
        <f ca="1"/>
        <v>1.3512</v>
      </c>
      <c r="AS510" vm="897">
        <f ca="1"/>
        <v>1.3089999999999999</v>
      </c>
      <c r="AT510" vm="898">
        <f ca="1"/>
        <v>1.3189</v>
      </c>
      <c r="AU510" vm="899">
        <f ca="1"/>
        <v>1.331</v>
      </c>
      <c r="AV510" vm="900">
        <f ca="1"/>
        <v>1.3239000000000001</v>
      </c>
      <c r="AW510" vm="901">
        <f ca="1"/>
        <v>1.3159000000000001</v>
      </c>
      <c r="AX510" vm="902">
        <f ca="1"/>
        <v>1.3274999999999999</v>
      </c>
      <c r="AY510" vm="903">
        <f ca="1"/>
        <v>1.2986</v>
      </c>
      <c r="AZ510" vm="904">
        <f ca="1"/>
        <v>1.3234999999999999</v>
      </c>
      <c r="BA510" vm="905">
        <f ca="1"/>
        <v>1.3395999999999999</v>
      </c>
      <c r="BB510" vm="906">
        <f ca="1"/>
        <v>1.4058999999999999</v>
      </c>
      <c r="BC510" vm="907">
        <f ca="1"/>
        <v>1.3940999999999999</v>
      </c>
      <c r="BD510" vm="908">
        <f ca="1"/>
        <v>1.3769</v>
      </c>
      <c r="BE510" vm="909">
        <f ca="1"/>
        <v>1.3573</v>
      </c>
      <c r="BF510" vm="910">
        <f ca="1"/>
        <v>1.3412999999999999</v>
      </c>
      <c r="BG510" vm="911">
        <f ca="1"/>
        <v>1.3045</v>
      </c>
      <c r="BH510" vm="912">
        <f ca="1"/>
        <v>1.3319000000000001</v>
      </c>
      <c r="BI510" vm="913">
        <f ca="1"/>
        <v>1.3317000000000001</v>
      </c>
      <c r="BJ510" vm="914">
        <f ca="1"/>
        <v>1.3</v>
      </c>
      <c r="BK510" vm="915">
        <f ca="1"/>
        <v>1.2729999999999999</v>
      </c>
      <c r="BL510" vm="916">
        <f ca="1"/>
        <v>1.2777000000000001</v>
      </c>
      <c r="BM510" vm="917">
        <f ca="1"/>
        <v>1.2739</v>
      </c>
      <c r="BN510" vm="918">
        <f ca="1"/>
        <v>1.2558</v>
      </c>
      <c r="BO510" vm="919">
        <f ca="1"/>
        <v>1.2289000000000001</v>
      </c>
      <c r="BP510" vm="920">
        <f ca="1"/>
        <v>1.2061999999999999</v>
      </c>
      <c r="BQ510" vm="921">
        <f ca="1"/>
        <v>1.2394000000000001</v>
      </c>
      <c r="BR510" vm="922">
        <f ca="1"/>
        <v>1.2470000000000001</v>
      </c>
      <c r="BS510" vm="923">
        <f ca="1"/>
        <v>1.2614000000000001</v>
      </c>
      <c r="BT510" vm="924">
        <f ca="1"/>
        <v>1.2678</v>
      </c>
      <c r="BU510" vm="925">
        <f ca="1"/>
        <v>1.2386999999999999</v>
      </c>
      <c r="BV510" vm="926">
        <f ca="1"/>
        <v>1.2776000000000001</v>
      </c>
      <c r="BW510" vm="927">
        <f ca="1"/>
        <v>1.2634000000000001</v>
      </c>
      <c r="BX510" vm="928">
        <f ca="1"/>
        <v>1.2705</v>
      </c>
      <c r="BY510" vm="929">
        <f ca="1"/>
        <v>1.2675000000000001</v>
      </c>
      <c r="BZ510" vm="930">
        <f ca="1"/>
        <v>1.2499</v>
      </c>
      <c r="CA510" vm="931">
        <f ca="1"/>
        <v>1.2856000000000001</v>
      </c>
      <c r="CB510" vm="932">
        <f ca="1"/>
        <v>1.2644</v>
      </c>
      <c r="CC510" vm="933">
        <f ca="1"/>
        <v>1.2871999999999999</v>
      </c>
      <c r="CD510" vm="934">
        <f ca="1"/>
        <v>1.2793000000000001</v>
      </c>
      <c r="CE510" vm="865">
        <f ca="1"/>
        <v>1.3127</v>
      </c>
      <c r="CF510" vm="935">
        <f ca="1"/>
        <v>1.3826000000000001</v>
      </c>
      <c r="CG510" vm="936">
        <f ca="1"/>
        <v>1.3622000000000001</v>
      </c>
      <c r="CH510" vm="937">
        <f ca="1"/>
        <v>1.3409</v>
      </c>
      <c r="CI510" vm="938">
        <f ca="1"/>
        <v>1.3549</v>
      </c>
      <c r="CJ510" vm="939">
        <f ca="1"/>
        <v>1.3305</v>
      </c>
      <c r="CK510" vm="940">
        <f ca="1"/>
        <v>1.3645</v>
      </c>
      <c r="CL510" vm="941">
        <f ca="1"/>
        <v>1.3514999999999999</v>
      </c>
      <c r="CM510" vm="942">
        <f ca="1"/>
        <v>1.355</v>
      </c>
      <c r="CN510" vm="943">
        <f ca="1"/>
        <v>1.3572</v>
      </c>
      <c r="CO510" vm="944">
        <f ca="1"/>
        <v>1.3236000000000001</v>
      </c>
      <c r="CP510" vm="945">
        <f ca="1"/>
        <v>1.3187</v>
      </c>
      <c r="CQ510" vm="946">
        <f ca="1"/>
        <v>1.3507</v>
      </c>
      <c r="CR510" vm="947">
        <f ca="1"/>
        <v>1.3576999999999999</v>
      </c>
      <c r="CS510" vm="948">
        <f ca="1"/>
        <v>1.3874</v>
      </c>
      <c r="CT510" vm="949">
        <f ca="1"/>
        <v>1.3562000000000001</v>
      </c>
      <c r="CU510" vm="950">
        <f ca="1"/>
        <v>1.3245</v>
      </c>
      <c r="CV510" vm="951">
        <f ca="1"/>
        <v>1.3433999999999999</v>
      </c>
      <c r="CW510" vm="952">
        <f ca="1"/>
        <v>1.3574999999999999</v>
      </c>
      <c r="CX510" vm="953">
        <f ca="1"/>
        <v>1.3536999999999999</v>
      </c>
      <c r="CY510" vm="954">
        <f ca="1"/>
        <v>1.3776999999999999</v>
      </c>
      <c r="CZ510" vm="955">
        <f ca="1"/>
        <v>1.3626</v>
      </c>
      <c r="DA510" vm="956">
        <f ca="1"/>
        <v>1.3676999999999999</v>
      </c>
      <c r="DB510" vm="957">
        <f ca="1"/>
        <v>1.3808</v>
      </c>
      <c r="DC510" vm="958">
        <f ca="1"/>
        <v>1.3492999999999999</v>
      </c>
      <c r="DD510" vm="959">
        <f ca="1"/>
        <v>1.3524</v>
      </c>
      <c r="DE510" vm="960">
        <f ca="1"/>
        <v>1.3933</v>
      </c>
      <c r="DF510" vm="961">
        <f ca="1"/>
        <v>1.4001999999999999</v>
      </c>
      <c r="DG510" vm="962">
        <f ca="1"/>
        <v>1.4379999999999999</v>
      </c>
    </row>
    <row r="511" spans="2:111" x14ac:dyDescent="0.55000000000000004">
      <c r="B511" s="8" t="e" vm="116">
        <v>#VALUE!</v>
      </c>
      <c r="D511" cm="1" vm="963">
        <f t="array" aca="1" ref="D511:DG511" ca="1">IFERROR(TRANSPOSE(_xlfn.STOCKHISTORY(B511,$B$1,$C$1,2,0,1)),"")</f>
        <v>121.03</v>
      </c>
      <c r="E511" vm="964">
        <f ca="1"/>
        <v>112.66</v>
      </c>
      <c r="F511" vm="965">
        <f ca="1"/>
        <v>112.56</v>
      </c>
      <c r="G511" vm="966">
        <f ca="1"/>
        <v>106.35</v>
      </c>
      <c r="H511" vm="967">
        <f ca="1"/>
        <v>110.68</v>
      </c>
      <c r="I511" vm="968">
        <f ca="1"/>
        <v>103.25</v>
      </c>
      <c r="J511" vm="969">
        <f ca="1"/>
        <v>102.05</v>
      </c>
      <c r="K511" vm="970">
        <f ca="1"/>
        <v>103.42</v>
      </c>
      <c r="L511" vm="971">
        <f ca="1"/>
        <v>101.33</v>
      </c>
      <c r="M511" vm="972">
        <f ca="1"/>
        <v>104.81</v>
      </c>
      <c r="N511" vm="973">
        <f ca="1"/>
        <v>114.44</v>
      </c>
      <c r="O511" vm="974">
        <f ca="1"/>
        <v>116.87</v>
      </c>
      <c r="P511" vm="975">
        <f ca="1"/>
        <v>112.78</v>
      </c>
      <c r="Q511" vm="976">
        <f ca="1"/>
        <v>112.75</v>
      </c>
      <c r="R511" vm="977">
        <f ca="1"/>
        <v>111.38</v>
      </c>
      <c r="S511" vm="978">
        <f ca="1"/>
        <v>111.53</v>
      </c>
      <c r="T511" vm="979">
        <f ca="1"/>
        <v>110.75</v>
      </c>
      <c r="U511" vm="980">
        <f ca="1"/>
        <v>112.35</v>
      </c>
      <c r="V511" vm="981">
        <f ca="1"/>
        <v>110.25</v>
      </c>
      <c r="W511" vm="982">
        <f ca="1"/>
        <v>109.96</v>
      </c>
      <c r="X511" vm="983">
        <f ca="1"/>
        <v>112.47</v>
      </c>
      <c r="Y511" vm="984">
        <f ca="1"/>
        <v>113.62</v>
      </c>
      <c r="Z511" vm="985">
        <f ca="1"/>
        <v>112.52</v>
      </c>
      <c r="AA511" vm="986">
        <f ca="1"/>
        <v>112.67</v>
      </c>
      <c r="AB511" vm="987">
        <f ca="1"/>
        <v>109.17</v>
      </c>
      <c r="AC511" vm="988">
        <f ca="1"/>
        <v>106.67</v>
      </c>
      <c r="AD511" vm="989">
        <f ca="1"/>
        <v>106.26</v>
      </c>
      <c r="AE511" vm="990">
        <f ca="1"/>
        <v>109.33</v>
      </c>
      <c r="AF511" vm="991">
        <f ca="1"/>
        <v>108.81</v>
      </c>
      <c r="AG511" vm="992">
        <f ca="1"/>
        <v>110.66</v>
      </c>
      <c r="AH511" vm="993">
        <f ca="1"/>
        <v>111.86</v>
      </c>
      <c r="AI511" vm="994">
        <f ca="1"/>
        <v>111.02</v>
      </c>
      <c r="AJ511" vm="995">
        <f ca="1"/>
        <v>113.68</v>
      </c>
      <c r="AK511" vm="996">
        <f ca="1"/>
        <v>112.93</v>
      </c>
      <c r="AL511" vm="997">
        <f ca="1"/>
        <v>113.46</v>
      </c>
      <c r="AM511" vm="998">
        <f ca="1"/>
        <v>109.56</v>
      </c>
      <c r="AN511" vm="999">
        <f ca="1"/>
        <v>108.87</v>
      </c>
      <c r="AO511" vm="1000">
        <f ca="1"/>
        <v>111.37</v>
      </c>
      <c r="AP511" vm="1001">
        <f ca="1"/>
        <v>110.84</v>
      </c>
      <c r="AQ511" vm="1002">
        <f ca="1"/>
        <v>111.41</v>
      </c>
      <c r="AR511" vm="1003">
        <f ca="1"/>
        <v>108.26</v>
      </c>
      <c r="AS511" vm="1004">
        <f ca="1"/>
        <v>107.88</v>
      </c>
      <c r="AT511" vm="1005">
        <f ca="1"/>
        <v>108.74</v>
      </c>
      <c r="AU511" vm="1006">
        <f ca="1"/>
        <v>106.29</v>
      </c>
      <c r="AV511" vm="1007">
        <f ca="1"/>
        <v>108.06</v>
      </c>
      <c r="AW511" vm="1008">
        <f ca="1"/>
        <v>108.02</v>
      </c>
      <c r="AX511" vm="1009">
        <f ca="1"/>
        <v>109.51</v>
      </c>
      <c r="AY511" vm="1010">
        <f ca="1"/>
        <v>108.61</v>
      </c>
      <c r="AZ511" vm="1011">
        <f ca="1"/>
        <v>108.38</v>
      </c>
      <c r="BA511" vm="1012">
        <f ca="1"/>
        <v>108.07</v>
      </c>
      <c r="BB511" vm="1013">
        <f ca="1"/>
        <v>107.53</v>
      </c>
      <c r="BC511" vm="1014">
        <f ca="1"/>
        <v>107.17</v>
      </c>
      <c r="BD511" vm="1015">
        <f ca="1"/>
        <v>107.77</v>
      </c>
      <c r="BE511" vm="1016">
        <f ca="1"/>
        <v>107.92</v>
      </c>
      <c r="BF511" vm="1017">
        <f ca="1"/>
        <v>105.88</v>
      </c>
      <c r="BG511" vm="1018">
        <f ca="1"/>
        <v>105.89</v>
      </c>
      <c r="BH511" vm="1019">
        <f ca="1"/>
        <v>105.45</v>
      </c>
      <c r="BI511" vm="1020">
        <f ca="1"/>
        <v>104.64</v>
      </c>
      <c r="BJ511" vm="1021">
        <f ca="1"/>
        <v>104.27</v>
      </c>
      <c r="BK511" vm="1022">
        <f ca="1"/>
        <v>103.24</v>
      </c>
      <c r="BL511" vm="1023">
        <f ca="1"/>
        <v>104.68</v>
      </c>
      <c r="BM511" vm="1024">
        <f ca="1"/>
        <v>106.58</v>
      </c>
      <c r="BN511" vm="1025">
        <f ca="1"/>
        <v>110.7</v>
      </c>
      <c r="BO511" vm="1026">
        <f ca="1"/>
        <v>109.27</v>
      </c>
      <c r="BP511" vm="1027">
        <f ca="1"/>
        <v>109.54</v>
      </c>
      <c r="BQ511" vm="1028">
        <f ca="1"/>
        <v>111.1</v>
      </c>
      <c r="BR511" vm="1029">
        <f ca="1"/>
        <v>109.7</v>
      </c>
      <c r="BS511" vm="1030">
        <f ca="1"/>
        <v>110.02</v>
      </c>
      <c r="BT511" vm="1031">
        <f ca="1"/>
        <v>111.27</v>
      </c>
      <c r="BU511" vm="1032">
        <f ca="1"/>
        <v>114</v>
      </c>
      <c r="BV511" vm="1033">
        <f ca="1"/>
        <v>113.13</v>
      </c>
      <c r="BW511" vm="1034">
        <f ca="1"/>
        <v>115.08</v>
      </c>
      <c r="BX511" vm="1035">
        <f ca="1"/>
        <v>115.1</v>
      </c>
      <c r="BY511" vm="1036">
        <f ca="1"/>
        <v>114.99</v>
      </c>
      <c r="BZ511" vm="1037">
        <f ca="1"/>
        <v>121.66</v>
      </c>
      <c r="CA511" vm="1038">
        <f ca="1"/>
        <v>129.83000000000001</v>
      </c>
      <c r="CB511" vm="1039">
        <f ca="1"/>
        <v>128.68</v>
      </c>
      <c r="CC511" vm="1040">
        <f ca="1"/>
        <v>135.72999999999999</v>
      </c>
      <c r="CD511" vm="1041">
        <f ca="1"/>
        <v>133.19</v>
      </c>
      <c r="CE511" vm="1042">
        <f ca="1"/>
        <v>138.96</v>
      </c>
      <c r="CF511" vm="1043">
        <f ca="1"/>
        <v>144.75</v>
      </c>
      <c r="CG511" vm="1044">
        <f ca="1"/>
        <v>148.71</v>
      </c>
      <c r="CH511" vm="1045">
        <f ca="1"/>
        <v>138.03</v>
      </c>
      <c r="CI511" vm="1046">
        <f ca="1"/>
        <v>131.11000000000001</v>
      </c>
      <c r="CJ511" vm="1047">
        <f ca="1"/>
        <v>130.09</v>
      </c>
      <c r="CK511" vm="1048">
        <f ca="1"/>
        <v>136.19999999999999</v>
      </c>
      <c r="CL511" vm="1049">
        <f ca="1"/>
        <v>132.79</v>
      </c>
      <c r="CM511" vm="1050">
        <f ca="1"/>
        <v>136.28</v>
      </c>
      <c r="CN511" vm="1051">
        <f ca="1"/>
        <v>139.34</v>
      </c>
      <c r="CO511" vm="1052">
        <f ca="1"/>
        <v>144.32</v>
      </c>
      <c r="CP511" vm="1053">
        <f ca="1"/>
        <v>142.28</v>
      </c>
      <c r="CQ511" vm="1054">
        <f ca="1"/>
        <v>145.53</v>
      </c>
      <c r="CR511" vm="1055">
        <f ca="1"/>
        <v>149.35</v>
      </c>
      <c r="CS511" vm="1056">
        <f ca="1"/>
        <v>151.66999999999999</v>
      </c>
      <c r="CT511" vm="1057">
        <f ca="1"/>
        <v>148.19</v>
      </c>
      <c r="CU511" vm="1058">
        <f ca="1"/>
        <v>141.06</v>
      </c>
      <c r="CV511" vm="1059">
        <f ca="1"/>
        <v>146.88</v>
      </c>
      <c r="CW511" vm="1060">
        <f ca="1"/>
        <v>149.97999999999999</v>
      </c>
      <c r="CX511" vm="1061">
        <f ca="1"/>
        <v>151.31</v>
      </c>
      <c r="CY511" vm="1062">
        <f ca="1"/>
        <v>157.80000000000001</v>
      </c>
      <c r="CZ511" vm="1063">
        <f ca="1"/>
        <v>157.31</v>
      </c>
      <c r="DA511" vm="1064">
        <f ca="1"/>
        <v>160.83000000000001</v>
      </c>
      <c r="DB511" vm="1060">
        <f ca="1"/>
        <v>149.97999999999999</v>
      </c>
      <c r="DC511" vm="1065">
        <f ca="1"/>
        <v>146.16</v>
      </c>
      <c r="DD511" vm="1066">
        <f ca="1"/>
        <v>143.62</v>
      </c>
      <c r="DE511" vm="1067">
        <f ca="1"/>
        <v>152.03</v>
      </c>
      <c r="DF511" vm="1068">
        <f ca="1"/>
        <v>149.75</v>
      </c>
      <c r="DG511" vm="1069">
        <f ca="1"/>
        <v>157.18</v>
      </c>
    </row>
    <row r="512" spans="2:111" x14ac:dyDescent="0.55000000000000004">
      <c r="D512" t="str" cm="1">
        <f t="array" ref="D512">IFERROR(TRANSPOSE(_xlfn.STOCKHISTORY(#REF!,$B$1,$C$1,2,0,1)),"")</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8D03D-4250-4A3E-AAB2-03E3364ED0F0}">
  <sheetPr codeName="Arkusz6"/>
  <dimension ref="A1:C198"/>
  <sheetViews>
    <sheetView workbookViewId="0">
      <selection activeCell="E28" sqref="E28"/>
    </sheetView>
  </sheetViews>
  <sheetFormatPr defaultColWidth="8.89453125" defaultRowHeight="14.4" x14ac:dyDescent="0.55000000000000004"/>
  <cols>
    <col min="1" max="1" width="19.1015625" bestFit="1" customWidth="1"/>
  </cols>
  <sheetData>
    <row r="1" spans="1:3" x14ac:dyDescent="0.55000000000000004">
      <c r="A1" s="2" t="s">
        <v>0</v>
      </c>
    </row>
    <row r="2" spans="1:3" x14ac:dyDescent="0.55000000000000004">
      <c r="A2" t="s">
        <v>1</v>
      </c>
      <c r="B2" t="s">
        <v>3</v>
      </c>
    </row>
    <row r="3" spans="1:3" x14ac:dyDescent="0.55000000000000004">
      <c r="A3" t="s">
        <v>2</v>
      </c>
      <c r="B3" t="s">
        <v>4</v>
      </c>
    </row>
    <row r="4" spans="1:3" x14ac:dyDescent="0.55000000000000004">
      <c r="A4" s="1">
        <v>39814</v>
      </c>
      <c r="B4" t="s">
        <v>61</v>
      </c>
    </row>
    <row r="5" spans="1:3" x14ac:dyDescent="0.55000000000000004">
      <c r="A5" t="s">
        <v>5</v>
      </c>
    </row>
    <row r="6" spans="1:3" x14ac:dyDescent="0.55000000000000004">
      <c r="A6" t="s">
        <v>6</v>
      </c>
    </row>
    <row r="7" spans="1:3" x14ac:dyDescent="0.55000000000000004">
      <c r="A7" t="s">
        <v>7</v>
      </c>
      <c r="B7" t="s">
        <v>8</v>
      </c>
    </row>
    <row r="8" spans="1:3" x14ac:dyDescent="0.55000000000000004">
      <c r="A8" s="3">
        <v>39814</v>
      </c>
      <c r="B8">
        <v>2.5359750000000001</v>
      </c>
    </row>
    <row r="9" spans="1:3" x14ac:dyDescent="0.55000000000000004">
      <c r="A9" s="3">
        <v>39845</v>
      </c>
      <c r="B9">
        <v>2.54257</v>
      </c>
      <c r="C9">
        <f t="shared" ref="C9:C40" si="0">(B9/B8-1)</f>
        <v>2.6005776870827724E-3</v>
      </c>
    </row>
    <row r="10" spans="1:3" x14ac:dyDescent="0.55000000000000004">
      <c r="A10" s="3">
        <v>39873</v>
      </c>
      <c r="B10">
        <v>2.4377010000000001</v>
      </c>
      <c r="C10">
        <f t="shared" si="0"/>
        <v>-4.1245275449643404E-2</v>
      </c>
    </row>
    <row r="11" spans="1:3" x14ac:dyDescent="0.55000000000000004">
      <c r="A11" s="3">
        <v>39904</v>
      </c>
      <c r="B11">
        <v>2.3599139999999998</v>
      </c>
      <c r="C11">
        <f t="shared" si="0"/>
        <v>-3.1909984038239414E-2</v>
      </c>
    </row>
    <row r="12" spans="1:3" x14ac:dyDescent="0.55000000000000004">
      <c r="A12" s="3">
        <v>39934</v>
      </c>
      <c r="B12">
        <v>2.2738149999999999</v>
      </c>
      <c r="C12">
        <f t="shared" si="0"/>
        <v>-3.648395661875814E-2</v>
      </c>
    </row>
    <row r="13" spans="1:3" x14ac:dyDescent="0.55000000000000004">
      <c r="A13" s="3">
        <v>39965</v>
      </c>
      <c r="B13">
        <v>2.0780630000000002</v>
      </c>
      <c r="C13">
        <f t="shared" si="0"/>
        <v>-8.6089677480357785E-2</v>
      </c>
    </row>
    <row r="14" spans="1:3" x14ac:dyDescent="0.55000000000000004">
      <c r="A14" s="3">
        <v>39995</v>
      </c>
      <c r="B14">
        <v>1.910212</v>
      </c>
      <c r="C14">
        <f t="shared" si="0"/>
        <v>-8.0772815838595968E-2</v>
      </c>
    </row>
    <row r="15" spans="1:3" x14ac:dyDescent="0.55000000000000004">
      <c r="A15" s="3">
        <v>40026</v>
      </c>
      <c r="B15">
        <v>1.757047</v>
      </c>
      <c r="C15">
        <f t="shared" si="0"/>
        <v>-8.0182199672078291E-2</v>
      </c>
    </row>
    <row r="16" spans="1:3" x14ac:dyDescent="0.55000000000000004">
      <c r="A16" s="3">
        <v>40057</v>
      </c>
      <c r="B16">
        <v>1.602846</v>
      </c>
      <c r="C16">
        <f t="shared" si="0"/>
        <v>-8.7761454303726616E-2</v>
      </c>
    </row>
    <row r="17" spans="1:3" x14ac:dyDescent="0.55000000000000004">
      <c r="A17" s="3">
        <v>40087</v>
      </c>
      <c r="B17">
        <v>1.5092019999999999</v>
      </c>
      <c r="C17">
        <f t="shared" si="0"/>
        <v>-5.8423579058749286E-2</v>
      </c>
    </row>
    <row r="18" spans="1:3" x14ac:dyDescent="0.55000000000000004">
      <c r="A18" s="3">
        <v>40118</v>
      </c>
      <c r="B18">
        <v>1.361569</v>
      </c>
      <c r="C18">
        <f t="shared" si="0"/>
        <v>-9.7821895279757043E-2</v>
      </c>
    </row>
    <row r="19" spans="1:3" x14ac:dyDescent="0.55000000000000004">
      <c r="A19" s="3">
        <v>40148</v>
      </c>
      <c r="B19">
        <v>1.318775</v>
      </c>
      <c r="C19">
        <f t="shared" si="0"/>
        <v>-3.1429916515431811E-2</v>
      </c>
    </row>
    <row r="20" spans="1:3" x14ac:dyDescent="0.55000000000000004">
      <c r="A20" s="3">
        <v>40179</v>
      </c>
      <c r="B20">
        <v>1.1707639999999999</v>
      </c>
      <c r="C20">
        <f t="shared" si="0"/>
        <v>-0.11223370173077296</v>
      </c>
    </row>
    <row r="21" spans="1:3" x14ac:dyDescent="0.55000000000000004">
      <c r="A21" s="3">
        <v>40210</v>
      </c>
      <c r="B21">
        <v>1.0486839999999999</v>
      </c>
      <c r="C21">
        <f t="shared" si="0"/>
        <v>-0.10427379044794682</v>
      </c>
    </row>
    <row r="22" spans="1:3" x14ac:dyDescent="0.55000000000000004">
      <c r="A22" s="3">
        <v>40238</v>
      </c>
      <c r="B22">
        <v>0.92550239999999995</v>
      </c>
      <c r="C22">
        <f t="shared" si="0"/>
        <v>-0.11746302985456059</v>
      </c>
    </row>
    <row r="23" spans="1:3" x14ac:dyDescent="0.55000000000000004">
      <c r="A23" s="3">
        <v>40269</v>
      </c>
      <c r="B23">
        <v>0.86941299999999999</v>
      </c>
      <c r="C23">
        <f t="shared" si="0"/>
        <v>-6.0604272879249077E-2</v>
      </c>
    </row>
    <row r="24" spans="1:3" x14ac:dyDescent="0.55000000000000004">
      <c r="A24" s="3">
        <v>40299</v>
      </c>
      <c r="B24">
        <v>0.79330199999999995</v>
      </c>
      <c r="C24">
        <f t="shared" si="0"/>
        <v>-8.7542974397668338E-2</v>
      </c>
    </row>
    <row r="25" spans="1:3" x14ac:dyDescent="0.55000000000000004">
      <c r="A25" s="3">
        <v>40330</v>
      </c>
      <c r="B25">
        <v>0.7780127</v>
      </c>
      <c r="C25">
        <f t="shared" si="0"/>
        <v>-1.9272988092806975E-2</v>
      </c>
    </row>
    <row r="26" spans="1:3" x14ac:dyDescent="0.55000000000000004">
      <c r="A26" s="3">
        <v>40360</v>
      </c>
      <c r="B26">
        <v>0.74407060000000003</v>
      </c>
      <c r="C26">
        <f t="shared" si="0"/>
        <v>-4.3626665734376791E-2</v>
      </c>
    </row>
    <row r="27" spans="1:3" x14ac:dyDescent="0.55000000000000004">
      <c r="A27" s="3">
        <v>40391</v>
      </c>
      <c r="B27">
        <v>0.69111579999999995</v>
      </c>
      <c r="C27">
        <f t="shared" si="0"/>
        <v>-7.1169053044160213E-2</v>
      </c>
    </row>
    <row r="28" spans="1:3" x14ac:dyDescent="0.55000000000000004">
      <c r="A28" s="3">
        <v>40422</v>
      </c>
      <c r="B28">
        <v>0.66386849999999997</v>
      </c>
      <c r="C28">
        <f t="shared" si="0"/>
        <v>-3.9425086215652994E-2</v>
      </c>
    </row>
    <row r="29" spans="1:3" x14ac:dyDescent="0.55000000000000004">
      <c r="A29" s="3">
        <v>40452</v>
      </c>
      <c r="B29">
        <v>0.6723344</v>
      </c>
      <c r="C29">
        <f t="shared" si="0"/>
        <v>1.2752374905572461E-2</v>
      </c>
    </row>
    <row r="30" spans="1:3" x14ac:dyDescent="0.55000000000000004">
      <c r="A30" s="3">
        <v>40483</v>
      </c>
      <c r="B30">
        <v>0.82330689999999995</v>
      </c>
      <c r="C30">
        <f t="shared" si="0"/>
        <v>0.22454971811646107</v>
      </c>
    </row>
    <row r="31" spans="1:3" x14ac:dyDescent="0.55000000000000004">
      <c r="A31" s="3">
        <v>40513</v>
      </c>
      <c r="B31">
        <v>0.83078209999999997</v>
      </c>
      <c r="C31">
        <f t="shared" si="0"/>
        <v>9.0794817825528007E-3</v>
      </c>
    </row>
    <row r="32" spans="1:3" x14ac:dyDescent="0.55000000000000004">
      <c r="A32" s="3">
        <v>40544</v>
      </c>
      <c r="B32">
        <v>0.95399520000000004</v>
      </c>
      <c r="C32">
        <f t="shared" si="0"/>
        <v>0.14830976738665891</v>
      </c>
    </row>
    <row r="33" spans="1:3" x14ac:dyDescent="0.55000000000000004">
      <c r="A33" s="3">
        <v>40575</v>
      </c>
      <c r="B33">
        <v>1.117829</v>
      </c>
      <c r="C33">
        <f t="shared" si="0"/>
        <v>0.17173440704942733</v>
      </c>
    </row>
    <row r="34" spans="1:3" x14ac:dyDescent="0.55000000000000004">
      <c r="A34" s="3">
        <v>40603</v>
      </c>
      <c r="B34">
        <v>1.179972</v>
      </c>
      <c r="C34">
        <f t="shared" si="0"/>
        <v>5.559258169183301E-2</v>
      </c>
    </row>
    <row r="35" spans="1:3" x14ac:dyDescent="0.55000000000000004">
      <c r="A35" s="3">
        <v>40634</v>
      </c>
      <c r="B35">
        <v>1.2102949999999999</v>
      </c>
      <c r="C35">
        <f t="shared" si="0"/>
        <v>2.5698067411769054E-2</v>
      </c>
    </row>
    <row r="36" spans="1:3" x14ac:dyDescent="0.55000000000000004">
      <c r="A36" s="3">
        <v>40664</v>
      </c>
      <c r="B36">
        <v>1.2560789999999999</v>
      </c>
      <c r="C36">
        <f t="shared" si="0"/>
        <v>3.7828793806468752E-2</v>
      </c>
    </row>
    <row r="37" spans="1:3" x14ac:dyDescent="0.55000000000000004">
      <c r="A37" s="3">
        <v>40695</v>
      </c>
      <c r="B37">
        <v>1.2939499999999999</v>
      </c>
      <c r="C37">
        <f t="shared" si="0"/>
        <v>3.0150173675381975E-2</v>
      </c>
    </row>
    <row r="38" spans="1:3" x14ac:dyDescent="0.55000000000000004">
      <c r="A38" s="3">
        <v>40725</v>
      </c>
      <c r="B38">
        <v>1.4184399999999999</v>
      </c>
      <c r="C38">
        <f t="shared" si="0"/>
        <v>9.6209281656941981E-2</v>
      </c>
    </row>
    <row r="39" spans="1:3" x14ac:dyDescent="0.55000000000000004">
      <c r="A39" s="3">
        <v>40756</v>
      </c>
      <c r="B39">
        <v>1.6514420000000001</v>
      </c>
      <c r="C39">
        <f t="shared" si="0"/>
        <v>0.16426637714672476</v>
      </c>
    </row>
    <row r="40" spans="1:3" x14ac:dyDescent="0.55000000000000004">
      <c r="A40" s="3">
        <v>40787</v>
      </c>
      <c r="B40">
        <v>1.7215149999999999</v>
      </c>
      <c r="C40">
        <f t="shared" si="0"/>
        <v>4.2431402374409677E-2</v>
      </c>
    </row>
    <row r="41" spans="1:3" x14ac:dyDescent="0.55000000000000004">
      <c r="A41" s="3">
        <v>40817</v>
      </c>
      <c r="B41">
        <v>1.835844</v>
      </c>
      <c r="C41">
        <f t="shared" ref="C41:C72" si="1">(B41/B40-1)</f>
        <v>6.6411852350981571E-2</v>
      </c>
    </row>
    <row r="42" spans="1:3" x14ac:dyDescent="0.55000000000000004">
      <c r="A42" s="3">
        <v>40848</v>
      </c>
      <c r="B42">
        <v>1.835434</v>
      </c>
      <c r="C42">
        <f t="shared" si="1"/>
        <v>-2.2333052263701081E-4</v>
      </c>
    </row>
    <row r="43" spans="1:3" x14ac:dyDescent="0.55000000000000004">
      <c r="A43" s="3">
        <v>40878</v>
      </c>
      <c r="B43">
        <v>2.0450780000000002</v>
      </c>
      <c r="C43">
        <f t="shared" si="1"/>
        <v>0.11422039691974772</v>
      </c>
    </row>
    <row r="44" spans="1:3" x14ac:dyDescent="0.55000000000000004">
      <c r="A44" s="3">
        <v>40909</v>
      </c>
      <c r="B44">
        <v>2.1133510000000002</v>
      </c>
      <c r="C44">
        <f t="shared" si="1"/>
        <v>3.3384056745023871E-2</v>
      </c>
    </row>
    <row r="45" spans="1:3" x14ac:dyDescent="0.55000000000000004">
      <c r="A45" s="3">
        <v>40940</v>
      </c>
      <c r="B45">
        <v>2.0160800000000001</v>
      </c>
      <c r="C45">
        <f t="shared" si="1"/>
        <v>-4.602690229876627E-2</v>
      </c>
    </row>
    <row r="46" spans="1:3" x14ac:dyDescent="0.55000000000000004">
      <c r="A46" s="3">
        <v>40969</v>
      </c>
      <c r="B46">
        <v>2.1227990000000001</v>
      </c>
      <c r="C46">
        <f t="shared" si="1"/>
        <v>5.2933911352724072E-2</v>
      </c>
    </row>
    <row r="47" spans="1:3" x14ac:dyDescent="0.55000000000000004">
      <c r="A47" s="3">
        <v>41000</v>
      </c>
      <c r="B47">
        <v>2.1917960000000001</v>
      </c>
      <c r="C47">
        <f t="shared" si="1"/>
        <v>3.2502841766931301E-2</v>
      </c>
    </row>
    <row r="48" spans="1:3" x14ac:dyDescent="0.55000000000000004">
      <c r="A48" s="3">
        <v>41030</v>
      </c>
      <c r="B48">
        <v>2.1882030000000001</v>
      </c>
      <c r="C48">
        <f t="shared" si="1"/>
        <v>-1.639294897882837E-3</v>
      </c>
    </row>
    <row r="49" spans="1:3" x14ac:dyDescent="0.55000000000000004">
      <c r="A49" s="3">
        <v>41061</v>
      </c>
      <c r="B49">
        <v>2.2389269999999999</v>
      </c>
      <c r="C49">
        <f t="shared" si="1"/>
        <v>2.3180664682389995E-2</v>
      </c>
    </row>
    <row r="50" spans="1:3" x14ac:dyDescent="0.55000000000000004">
      <c r="A50" s="3">
        <v>41091</v>
      </c>
      <c r="B50">
        <v>2.2604790000000001</v>
      </c>
      <c r="C50">
        <f t="shared" si="1"/>
        <v>9.6260396162983763E-3</v>
      </c>
    </row>
    <row r="51" spans="1:3" x14ac:dyDescent="0.55000000000000004">
      <c r="A51" s="3">
        <v>41122</v>
      </c>
      <c r="B51">
        <v>2.1710699999999998</v>
      </c>
      <c r="C51">
        <f t="shared" si="1"/>
        <v>-3.9553121263236846E-2</v>
      </c>
    </row>
    <row r="52" spans="1:3" x14ac:dyDescent="0.55000000000000004">
      <c r="A52" s="3">
        <v>41153</v>
      </c>
      <c r="B52">
        <v>2.2192530000000001</v>
      </c>
      <c r="C52">
        <f t="shared" si="1"/>
        <v>2.2193204272547673E-2</v>
      </c>
    </row>
    <row r="53" spans="1:3" x14ac:dyDescent="0.55000000000000004">
      <c r="A53" s="3">
        <v>41183</v>
      </c>
      <c r="B53">
        <v>2.2065250000000001</v>
      </c>
      <c r="C53">
        <f t="shared" si="1"/>
        <v>-5.7352631718871061E-3</v>
      </c>
    </row>
    <row r="54" spans="1:3" x14ac:dyDescent="0.55000000000000004">
      <c r="A54" s="3">
        <v>41214</v>
      </c>
      <c r="B54">
        <v>2.1956609999999999</v>
      </c>
      <c r="C54">
        <f t="shared" si="1"/>
        <v>-4.9235789306716349E-3</v>
      </c>
    </row>
    <row r="55" spans="1:3" x14ac:dyDescent="0.55000000000000004">
      <c r="A55" s="3">
        <v>41244</v>
      </c>
      <c r="B55">
        <v>2.1071270000000002</v>
      </c>
      <c r="C55">
        <f t="shared" si="1"/>
        <v>-4.0322253754108472E-2</v>
      </c>
    </row>
    <row r="56" spans="1:3" x14ac:dyDescent="0.55000000000000004">
      <c r="A56" s="3">
        <v>41275</v>
      </c>
      <c r="B56">
        <v>2.0659350000000001</v>
      </c>
      <c r="C56">
        <f t="shared" si="1"/>
        <v>-1.9548892876414259E-2</v>
      </c>
    </row>
    <row r="57" spans="1:3" x14ac:dyDescent="0.55000000000000004">
      <c r="A57" s="3">
        <v>41306</v>
      </c>
      <c r="B57">
        <v>2.1436829999999998</v>
      </c>
      <c r="C57">
        <f t="shared" si="1"/>
        <v>3.7633323410465325E-2</v>
      </c>
    </row>
    <row r="58" spans="1:3" x14ac:dyDescent="0.55000000000000004">
      <c r="A58" s="3">
        <v>41334</v>
      </c>
      <c r="B58">
        <v>2.0969229999999999</v>
      </c>
      <c r="C58">
        <f t="shared" si="1"/>
        <v>-2.1812926631409546E-2</v>
      </c>
    </row>
    <row r="59" spans="1:3" x14ac:dyDescent="0.55000000000000004">
      <c r="A59" s="3">
        <v>41365</v>
      </c>
      <c r="B59">
        <v>1.9322550000000001</v>
      </c>
      <c r="C59">
        <f t="shared" si="1"/>
        <v>-7.8528396130902234E-2</v>
      </c>
    </row>
    <row r="60" spans="1:3" x14ac:dyDescent="0.55000000000000004">
      <c r="A60" s="3">
        <v>41395</v>
      </c>
      <c r="B60">
        <v>1.9050480000000001</v>
      </c>
      <c r="C60">
        <f t="shared" si="1"/>
        <v>-1.4080439693518687E-2</v>
      </c>
    </row>
    <row r="61" spans="1:3" x14ac:dyDescent="0.55000000000000004">
      <c r="A61" s="3">
        <v>41426</v>
      </c>
      <c r="B61">
        <v>1.8740460000000001</v>
      </c>
      <c r="C61">
        <f t="shared" si="1"/>
        <v>-1.6273605704423155E-2</v>
      </c>
    </row>
    <row r="62" spans="1:3" x14ac:dyDescent="0.55000000000000004">
      <c r="A62" s="3">
        <v>41456</v>
      </c>
      <c r="B62">
        <v>1.865294</v>
      </c>
      <c r="C62">
        <f t="shared" si="1"/>
        <v>-4.6701094850393199E-3</v>
      </c>
    </row>
    <row r="63" spans="1:3" x14ac:dyDescent="0.55000000000000004">
      <c r="A63" s="3">
        <v>41487</v>
      </c>
      <c r="B63">
        <v>1.911745</v>
      </c>
      <c r="C63">
        <f t="shared" si="1"/>
        <v>2.4902776720452602E-2</v>
      </c>
    </row>
    <row r="64" spans="1:3" x14ac:dyDescent="0.55000000000000004">
      <c r="A64" s="3">
        <v>41518</v>
      </c>
      <c r="B64">
        <v>1.8882049999999999</v>
      </c>
      <c r="C64">
        <f t="shared" si="1"/>
        <v>-1.2313357691533189E-2</v>
      </c>
    </row>
    <row r="65" spans="1:3" x14ac:dyDescent="0.55000000000000004">
      <c r="A65" s="3">
        <v>41548</v>
      </c>
      <c r="B65">
        <v>1.866698</v>
      </c>
      <c r="C65">
        <f t="shared" si="1"/>
        <v>-1.1390182739691945E-2</v>
      </c>
    </row>
    <row r="66" spans="1:3" x14ac:dyDescent="0.55000000000000004">
      <c r="A66" s="3">
        <v>41579</v>
      </c>
      <c r="B66">
        <v>1.8909629999999999</v>
      </c>
      <c r="C66">
        <f t="shared" si="1"/>
        <v>1.2998888947221232E-2</v>
      </c>
    </row>
    <row r="67" spans="1:3" x14ac:dyDescent="0.55000000000000004">
      <c r="A67" s="3">
        <v>41609</v>
      </c>
      <c r="B67">
        <v>1.8723780000000001</v>
      </c>
      <c r="C67">
        <f t="shared" si="1"/>
        <v>-9.8283255674488368E-3</v>
      </c>
    </row>
    <row r="68" spans="1:3" x14ac:dyDescent="0.55000000000000004">
      <c r="A68" s="3">
        <v>41640</v>
      </c>
      <c r="B68">
        <v>1.821944</v>
      </c>
      <c r="C68">
        <f t="shared" si="1"/>
        <v>-2.6935800356551964E-2</v>
      </c>
    </row>
    <row r="69" spans="1:3" x14ac:dyDescent="0.55000000000000004">
      <c r="A69" s="3">
        <v>41671</v>
      </c>
      <c r="B69">
        <v>1.789204</v>
      </c>
      <c r="C69">
        <f t="shared" si="1"/>
        <v>-1.7969816854963683E-2</v>
      </c>
    </row>
    <row r="70" spans="1:3" x14ac:dyDescent="0.55000000000000004">
      <c r="A70" s="3">
        <v>41699</v>
      </c>
      <c r="B70">
        <v>1.821445</v>
      </c>
      <c r="C70">
        <f t="shared" si="1"/>
        <v>1.8019745093348805E-2</v>
      </c>
    </row>
    <row r="71" spans="1:3" x14ac:dyDescent="0.55000000000000004">
      <c r="A71" s="3">
        <v>41730</v>
      </c>
      <c r="B71">
        <v>2.0257239999999999</v>
      </c>
      <c r="C71">
        <f t="shared" si="1"/>
        <v>0.11215216490204205</v>
      </c>
    </row>
    <row r="72" spans="1:3" x14ac:dyDescent="0.55000000000000004">
      <c r="A72" s="3">
        <v>41760</v>
      </c>
      <c r="B72">
        <v>2.1275179999999998</v>
      </c>
      <c r="C72">
        <f t="shared" si="1"/>
        <v>5.0250675807760548E-2</v>
      </c>
    </row>
    <row r="73" spans="1:3" x14ac:dyDescent="0.55000000000000004">
      <c r="A73" s="3">
        <v>41791</v>
      </c>
      <c r="B73">
        <v>2.1427239999999999</v>
      </c>
      <c r="C73">
        <f t="shared" ref="C73:C104" si="2">(B73/B72-1)</f>
        <v>7.1472955810480965E-3</v>
      </c>
    </row>
    <row r="74" spans="1:3" x14ac:dyDescent="0.55000000000000004">
      <c r="A74" s="3">
        <v>41821</v>
      </c>
      <c r="B74">
        <v>2.098319</v>
      </c>
      <c r="C74">
        <f t="shared" si="2"/>
        <v>-2.0723620960982236E-2</v>
      </c>
    </row>
    <row r="75" spans="1:3" x14ac:dyDescent="0.55000000000000004">
      <c r="A75" s="3">
        <v>41852</v>
      </c>
      <c r="B75">
        <v>1.959017</v>
      </c>
      <c r="C75">
        <f t="shared" si="2"/>
        <v>-6.6387427269161692E-2</v>
      </c>
    </row>
    <row r="76" spans="1:3" x14ac:dyDescent="0.55000000000000004">
      <c r="A76" s="3">
        <v>41883</v>
      </c>
      <c r="B76">
        <v>1.95017</v>
      </c>
      <c r="C76">
        <f t="shared" si="2"/>
        <v>-4.5160404427322387E-3</v>
      </c>
    </row>
    <row r="77" spans="1:3" x14ac:dyDescent="0.55000000000000004">
      <c r="A77" s="3">
        <v>41913</v>
      </c>
      <c r="B77">
        <v>2.0014630000000002</v>
      </c>
      <c r="C77">
        <f t="shared" si="2"/>
        <v>2.6301809585831171E-2</v>
      </c>
    </row>
    <row r="78" spans="1:3" x14ac:dyDescent="0.55000000000000004">
      <c r="A78" s="3">
        <v>41944</v>
      </c>
      <c r="B78">
        <v>1.999147</v>
      </c>
      <c r="C78">
        <f t="shared" si="2"/>
        <v>-1.1571535421840418E-3</v>
      </c>
    </row>
    <row r="79" spans="1:3" x14ac:dyDescent="0.55000000000000004">
      <c r="A79" s="3">
        <v>41974</v>
      </c>
      <c r="B79">
        <v>1.9612259999999999</v>
      </c>
      <c r="C79">
        <f t="shared" si="2"/>
        <v>-1.8968590103679239E-2</v>
      </c>
    </row>
    <row r="80" spans="1:3" x14ac:dyDescent="0.55000000000000004">
      <c r="A80" s="3">
        <v>42005</v>
      </c>
      <c r="B80">
        <v>1.9763649999999999</v>
      </c>
      <c r="C80">
        <f t="shared" si="2"/>
        <v>7.7191511840042359E-3</v>
      </c>
    </row>
    <row r="81" spans="1:3" x14ac:dyDescent="0.55000000000000004">
      <c r="A81" s="3">
        <v>42036</v>
      </c>
      <c r="B81">
        <v>1.9725170000000001</v>
      </c>
      <c r="C81">
        <f t="shared" si="2"/>
        <v>-1.9470087762127886E-3</v>
      </c>
    </row>
    <row r="82" spans="1:3" x14ac:dyDescent="0.55000000000000004">
      <c r="A82" s="3">
        <v>42064</v>
      </c>
      <c r="B82">
        <v>1.989606</v>
      </c>
      <c r="C82">
        <f t="shared" si="2"/>
        <v>8.6635501747258647E-3</v>
      </c>
    </row>
    <row r="83" spans="1:3" x14ac:dyDescent="0.55000000000000004">
      <c r="A83" s="3">
        <v>42095</v>
      </c>
      <c r="B83">
        <v>2.0537100000000001</v>
      </c>
      <c r="C83">
        <f t="shared" si="2"/>
        <v>3.2219444452821433E-2</v>
      </c>
    </row>
    <row r="84" spans="1:3" x14ac:dyDescent="0.55000000000000004">
      <c r="A84" s="3">
        <v>42125</v>
      </c>
      <c r="B84">
        <v>2.0565609999999999</v>
      </c>
      <c r="C84">
        <f t="shared" si="2"/>
        <v>1.3882193688494748E-3</v>
      </c>
    </row>
    <row r="85" spans="1:3" x14ac:dyDescent="0.55000000000000004">
      <c r="A85" s="3">
        <v>42156</v>
      </c>
      <c r="B85">
        <v>2.1037319999999999</v>
      </c>
      <c r="C85">
        <f t="shared" si="2"/>
        <v>2.2936834842244069E-2</v>
      </c>
    </row>
    <row r="86" spans="1:3" x14ac:dyDescent="0.55000000000000004">
      <c r="A86" s="3">
        <v>42186</v>
      </c>
      <c r="B86">
        <v>2.1304750000000001</v>
      </c>
      <c r="C86">
        <f t="shared" si="2"/>
        <v>1.2712170561649527E-2</v>
      </c>
    </row>
    <row r="87" spans="1:3" x14ac:dyDescent="0.55000000000000004">
      <c r="A87" s="3">
        <v>42217</v>
      </c>
      <c r="B87">
        <v>2.1692070000000001</v>
      </c>
      <c r="C87">
        <f t="shared" si="2"/>
        <v>1.8179983337049288E-2</v>
      </c>
    </row>
    <row r="88" spans="1:3" x14ac:dyDescent="0.55000000000000004">
      <c r="A88" s="3">
        <v>42248</v>
      </c>
      <c r="B88">
        <v>2.2685360000000001</v>
      </c>
      <c r="C88">
        <f t="shared" si="2"/>
        <v>4.579046628560568E-2</v>
      </c>
    </row>
    <row r="89" spans="1:3" x14ac:dyDescent="0.55000000000000004">
      <c r="A89" s="3">
        <v>42278</v>
      </c>
      <c r="B89">
        <v>2.3354919999999999</v>
      </c>
      <c r="C89">
        <f t="shared" si="2"/>
        <v>2.951507051243607E-2</v>
      </c>
    </row>
    <row r="90" spans="1:3" x14ac:dyDescent="0.55000000000000004">
      <c r="A90" s="3">
        <v>42309</v>
      </c>
      <c r="B90">
        <v>2.394625</v>
      </c>
      <c r="C90">
        <f t="shared" si="2"/>
        <v>2.5319290325122035E-2</v>
      </c>
    </row>
    <row r="91" spans="1:3" x14ac:dyDescent="0.55000000000000004">
      <c r="A91" s="3">
        <v>42339</v>
      </c>
      <c r="B91">
        <v>2.437497</v>
      </c>
      <c r="C91">
        <f t="shared" si="2"/>
        <v>1.7903429555776063E-2</v>
      </c>
    </row>
    <row r="92" spans="1:3" x14ac:dyDescent="0.55000000000000004">
      <c r="A92" s="3">
        <v>42370</v>
      </c>
      <c r="B92">
        <v>2.4608789999999998</v>
      </c>
      <c r="C92">
        <f t="shared" si="2"/>
        <v>9.5926271909256844E-3</v>
      </c>
    </row>
    <row r="93" spans="1:3" x14ac:dyDescent="0.55000000000000004">
      <c r="A93" s="3">
        <v>42401</v>
      </c>
      <c r="B93">
        <v>2.5382530000000001</v>
      </c>
      <c r="C93">
        <f t="shared" si="2"/>
        <v>3.1441610904071382E-2</v>
      </c>
    </row>
    <row r="94" spans="1:3" x14ac:dyDescent="0.55000000000000004">
      <c r="A94" s="3">
        <v>42430</v>
      </c>
      <c r="B94">
        <v>2.526214</v>
      </c>
      <c r="C94">
        <f t="shared" si="2"/>
        <v>-4.7430260104095456E-3</v>
      </c>
    </row>
    <row r="95" spans="1:3" x14ac:dyDescent="0.55000000000000004">
      <c r="A95" s="3">
        <v>42461</v>
      </c>
      <c r="B95">
        <v>2.5314299999999998</v>
      </c>
      <c r="C95">
        <f t="shared" si="2"/>
        <v>2.064749858879722E-3</v>
      </c>
    </row>
    <row r="96" spans="1:3" x14ac:dyDescent="0.55000000000000004">
      <c r="A96" s="3">
        <v>42491</v>
      </c>
      <c r="B96">
        <v>2.5656780000000001</v>
      </c>
      <c r="C96">
        <f t="shared" si="2"/>
        <v>1.3529112003887178E-2</v>
      </c>
    </row>
    <row r="97" spans="1:3" x14ac:dyDescent="0.55000000000000004">
      <c r="A97" s="3">
        <v>42522</v>
      </c>
      <c r="B97">
        <v>2.5636290000000002</v>
      </c>
      <c r="C97">
        <f t="shared" si="2"/>
        <v>-7.9861931232205752E-4</v>
      </c>
    </row>
    <row r="98" spans="1:3" x14ac:dyDescent="0.55000000000000004">
      <c r="A98" s="3">
        <v>42552</v>
      </c>
      <c r="B98">
        <v>2.569655</v>
      </c>
      <c r="C98">
        <f t="shared" si="2"/>
        <v>2.3505741275355874E-3</v>
      </c>
    </row>
    <row r="99" spans="1:3" x14ac:dyDescent="0.55000000000000004">
      <c r="A99" s="3">
        <v>42583</v>
      </c>
      <c r="B99">
        <v>2.7163469999999998</v>
      </c>
      <c r="C99">
        <f t="shared" si="2"/>
        <v>5.7086262552755063E-2</v>
      </c>
    </row>
    <row r="100" spans="1:3" x14ac:dyDescent="0.55000000000000004">
      <c r="A100" s="3">
        <v>42614</v>
      </c>
      <c r="B100">
        <v>2.6247989999999999</v>
      </c>
      <c r="C100">
        <f t="shared" si="2"/>
        <v>-3.3702616050158563E-2</v>
      </c>
    </row>
    <row r="101" spans="1:3" x14ac:dyDescent="0.55000000000000004">
      <c r="A101" s="3">
        <v>42644</v>
      </c>
      <c r="B101">
        <v>2.5022679999999999</v>
      </c>
      <c r="C101">
        <f t="shared" si="2"/>
        <v>-4.6682050701787103E-2</v>
      </c>
    </row>
    <row r="102" spans="1:3" x14ac:dyDescent="0.55000000000000004">
      <c r="A102" s="3">
        <v>42675</v>
      </c>
      <c r="B102">
        <v>2.518564</v>
      </c>
      <c r="C102">
        <f t="shared" si="2"/>
        <v>6.5124918673780119E-3</v>
      </c>
    </row>
    <row r="103" spans="1:3" x14ac:dyDescent="0.55000000000000004">
      <c r="A103" s="3">
        <v>42705</v>
      </c>
      <c r="B103">
        <v>2.585286</v>
      </c>
      <c r="C103">
        <f t="shared" si="2"/>
        <v>2.6492080407724439E-2</v>
      </c>
    </row>
    <row r="104" spans="1:3" x14ac:dyDescent="0.55000000000000004">
      <c r="A104" s="3">
        <v>42736</v>
      </c>
      <c r="B104">
        <v>2.6517390000000001</v>
      </c>
      <c r="C104">
        <f t="shared" si="2"/>
        <v>2.5704312791698936E-2</v>
      </c>
    </row>
    <row r="105" spans="1:3" x14ac:dyDescent="0.55000000000000004">
      <c r="A105" s="3">
        <v>42767</v>
      </c>
      <c r="B105">
        <v>2.6645660000000002</v>
      </c>
      <c r="C105">
        <f t="shared" ref="C105:C136" si="3">(B105/B104-1)</f>
        <v>4.8372030580687841E-3</v>
      </c>
    </row>
    <row r="106" spans="1:3" x14ac:dyDescent="0.55000000000000004">
      <c r="A106" s="3">
        <v>42795</v>
      </c>
      <c r="B106">
        <v>2.4365860000000001</v>
      </c>
      <c r="C106">
        <f t="shared" si="3"/>
        <v>-8.5559899811076146E-2</v>
      </c>
    </row>
    <row r="107" spans="1:3" x14ac:dyDescent="0.55000000000000004">
      <c r="A107" s="3">
        <v>42826</v>
      </c>
      <c r="B107">
        <v>2.2356720000000001</v>
      </c>
      <c r="C107">
        <f t="shared" si="3"/>
        <v>-8.2457175736871169E-2</v>
      </c>
    </row>
    <row r="108" spans="1:3" x14ac:dyDescent="0.55000000000000004">
      <c r="A108" s="3">
        <v>42856</v>
      </c>
      <c r="B108">
        <v>2.139634</v>
      </c>
      <c r="C108">
        <f t="shared" si="3"/>
        <v>-4.2957106409169166E-2</v>
      </c>
    </row>
    <row r="109" spans="1:3" x14ac:dyDescent="0.55000000000000004">
      <c r="A109" s="3">
        <v>42887</v>
      </c>
      <c r="B109">
        <v>2.122109</v>
      </c>
      <c r="C109">
        <f t="shared" si="3"/>
        <v>-8.1906531677847783E-3</v>
      </c>
    </row>
    <row r="110" spans="1:3" x14ac:dyDescent="0.55000000000000004">
      <c r="A110" s="3">
        <v>42917</v>
      </c>
      <c r="B110">
        <v>2.131777</v>
      </c>
      <c r="C110">
        <f t="shared" si="3"/>
        <v>4.5558451521576782E-3</v>
      </c>
    </row>
    <row r="111" spans="1:3" x14ac:dyDescent="0.55000000000000004">
      <c r="A111" s="3">
        <v>42948</v>
      </c>
      <c r="B111">
        <v>2.0750470000000001</v>
      </c>
      <c r="C111">
        <f t="shared" si="3"/>
        <v>-2.6611601494903048E-2</v>
      </c>
    </row>
    <row r="112" spans="1:3" x14ac:dyDescent="0.55000000000000004">
      <c r="A112" s="3">
        <v>42979</v>
      </c>
      <c r="B112">
        <v>2.0913539999999999</v>
      </c>
      <c r="C112">
        <f t="shared" si="3"/>
        <v>7.8586171783097125E-3</v>
      </c>
    </row>
    <row r="113" spans="1:3" x14ac:dyDescent="0.55000000000000004">
      <c r="A113" s="3">
        <v>43009</v>
      </c>
      <c r="B113">
        <v>2.177581</v>
      </c>
      <c r="C113">
        <f t="shared" si="3"/>
        <v>4.1230226924757973E-2</v>
      </c>
    </row>
    <row r="114" spans="1:3" x14ac:dyDescent="0.55000000000000004">
      <c r="A114" s="3">
        <v>43040</v>
      </c>
      <c r="B114">
        <v>2.0998030000000001</v>
      </c>
      <c r="C114">
        <f t="shared" si="3"/>
        <v>-3.5717615096751865E-2</v>
      </c>
    </row>
    <row r="115" spans="1:3" x14ac:dyDescent="0.55000000000000004">
      <c r="A115" s="3">
        <v>43070</v>
      </c>
      <c r="B115">
        <v>2.1171859999999998</v>
      </c>
      <c r="C115">
        <f t="shared" si="3"/>
        <v>8.2783956399719028E-3</v>
      </c>
    </row>
    <row r="116" spans="1:3" x14ac:dyDescent="0.55000000000000004">
      <c r="A116" s="3">
        <v>43101</v>
      </c>
      <c r="B116">
        <v>2.157823</v>
      </c>
      <c r="C116">
        <f t="shared" si="3"/>
        <v>1.9193873377209236E-2</v>
      </c>
    </row>
    <row r="117" spans="1:3" x14ac:dyDescent="0.55000000000000004">
      <c r="A117" s="3">
        <v>43132</v>
      </c>
      <c r="B117">
        <v>2.1231010000000001</v>
      </c>
      <c r="C117">
        <f t="shared" si="3"/>
        <v>-1.6091217861705975E-2</v>
      </c>
    </row>
    <row r="118" spans="1:3" x14ac:dyDescent="0.55000000000000004">
      <c r="A118" s="3">
        <v>43160</v>
      </c>
      <c r="B118">
        <v>2.3669250000000002</v>
      </c>
      <c r="C118">
        <f t="shared" si="3"/>
        <v>0.11484333529116131</v>
      </c>
    </row>
    <row r="119" spans="1:3" x14ac:dyDescent="0.55000000000000004">
      <c r="A119" s="3">
        <v>43191</v>
      </c>
      <c r="B119">
        <v>2.4915919999999998</v>
      </c>
      <c r="C119">
        <f t="shared" si="3"/>
        <v>5.2670447944062282E-2</v>
      </c>
    </row>
    <row r="120" spans="1:3" x14ac:dyDescent="0.55000000000000004">
      <c r="A120" s="3">
        <v>43221</v>
      </c>
      <c r="B120">
        <v>2.543212</v>
      </c>
      <c r="C120">
        <f t="shared" si="3"/>
        <v>2.0717677693619319E-2</v>
      </c>
    </row>
    <row r="121" spans="1:3" x14ac:dyDescent="0.55000000000000004">
      <c r="A121" s="3">
        <v>43252</v>
      </c>
      <c r="B121">
        <v>2.5518969999999999</v>
      </c>
      <c r="C121">
        <f t="shared" si="3"/>
        <v>3.4149728768186893E-3</v>
      </c>
    </row>
    <row r="122" spans="1:3" x14ac:dyDescent="0.55000000000000004">
      <c r="A122" s="3">
        <v>43282</v>
      </c>
      <c r="B122">
        <v>2.5187529999999998</v>
      </c>
      <c r="C122">
        <f t="shared" si="3"/>
        <v>-1.2987985016636672E-2</v>
      </c>
    </row>
    <row r="123" spans="1:3" x14ac:dyDescent="0.55000000000000004">
      <c r="A123" s="3">
        <v>43313</v>
      </c>
      <c r="B123">
        <v>2.4324430000000001</v>
      </c>
      <c r="C123">
        <f t="shared" si="3"/>
        <v>-3.4266956704369078E-2</v>
      </c>
    </row>
    <row r="124" spans="1:3" x14ac:dyDescent="0.55000000000000004">
      <c r="A124" s="3">
        <v>43344</v>
      </c>
      <c r="B124">
        <v>2.4628809999999999</v>
      </c>
      <c r="C124">
        <f t="shared" si="3"/>
        <v>1.2513345636465001E-2</v>
      </c>
    </row>
    <row r="125" spans="1:3" x14ac:dyDescent="0.55000000000000004">
      <c r="A125" s="3">
        <v>43374</v>
      </c>
      <c r="B125">
        <v>2.4152360000000002</v>
      </c>
      <c r="C125">
        <f t="shared" si="3"/>
        <v>-1.934523024051904E-2</v>
      </c>
    </row>
    <row r="126" spans="1:3" x14ac:dyDescent="0.55000000000000004">
      <c r="A126" s="3">
        <v>43405</v>
      </c>
      <c r="B126">
        <v>2.4764179999999998</v>
      </c>
      <c r="C126">
        <f t="shared" si="3"/>
        <v>2.5331686013292165E-2</v>
      </c>
    </row>
    <row r="127" spans="1:3" x14ac:dyDescent="0.55000000000000004">
      <c r="A127" s="3">
        <v>43435</v>
      </c>
      <c r="B127">
        <v>2.4561730000000002</v>
      </c>
      <c r="C127">
        <f t="shared" si="3"/>
        <v>-8.1751142173895897E-3</v>
      </c>
    </row>
    <row r="128" spans="1:3" x14ac:dyDescent="0.55000000000000004">
      <c r="A128" s="3">
        <v>43466</v>
      </c>
      <c r="B128">
        <v>2.375054</v>
      </c>
      <c r="C128">
        <f t="shared" si="3"/>
        <v>-3.3026582410929595E-2</v>
      </c>
    </row>
    <row r="129" spans="1:3" x14ac:dyDescent="0.55000000000000004">
      <c r="A129" s="3">
        <v>43497</v>
      </c>
      <c r="B129">
        <v>2.3759429999999999</v>
      </c>
      <c r="C129">
        <f t="shared" si="3"/>
        <v>3.7430727890819249E-4</v>
      </c>
    </row>
    <row r="130" spans="1:3" x14ac:dyDescent="0.55000000000000004">
      <c r="A130" s="3">
        <v>43525</v>
      </c>
      <c r="B130">
        <v>2.3569460000000002</v>
      </c>
      <c r="C130">
        <f t="shared" si="3"/>
        <v>-7.9955621830993806E-3</v>
      </c>
    </row>
    <row r="131" spans="1:3" x14ac:dyDescent="0.55000000000000004">
      <c r="A131" s="3">
        <v>43556</v>
      </c>
      <c r="B131">
        <v>2.392773</v>
      </c>
      <c r="C131">
        <f t="shared" si="3"/>
        <v>1.5200602813980391E-2</v>
      </c>
    </row>
    <row r="132" spans="1:3" x14ac:dyDescent="0.55000000000000004">
      <c r="A132" s="3">
        <v>43586</v>
      </c>
      <c r="B132">
        <v>2.360903</v>
      </c>
      <c r="C132">
        <f t="shared" si="3"/>
        <v>-1.3319274331497377E-2</v>
      </c>
    </row>
    <row r="133" spans="1:3" x14ac:dyDescent="0.55000000000000004">
      <c r="A133" s="3">
        <v>43617</v>
      </c>
      <c r="B133">
        <v>2.3925969999999999</v>
      </c>
      <c r="C133">
        <f t="shared" si="3"/>
        <v>1.3424524429847429E-2</v>
      </c>
    </row>
    <row r="134" spans="1:3" x14ac:dyDescent="0.55000000000000004">
      <c r="A134" s="3">
        <v>43647</v>
      </c>
      <c r="B134">
        <v>2.4759229999999999</v>
      </c>
      <c r="C134">
        <f t="shared" si="3"/>
        <v>3.4826592192500394E-2</v>
      </c>
    </row>
    <row r="135" spans="1:3" x14ac:dyDescent="0.55000000000000004">
      <c r="A135" s="3">
        <v>43678</v>
      </c>
      <c r="B135">
        <v>2.630398</v>
      </c>
      <c r="C135">
        <f t="shared" si="3"/>
        <v>6.2390874029604415E-2</v>
      </c>
    </row>
    <row r="136" spans="1:3" x14ac:dyDescent="0.55000000000000004">
      <c r="A136" s="3">
        <v>43709</v>
      </c>
      <c r="B136">
        <v>2.6229339999999999</v>
      </c>
      <c r="C136">
        <f t="shared" si="3"/>
        <v>-2.837593398413496E-3</v>
      </c>
    </row>
    <row r="137" spans="1:3" x14ac:dyDescent="0.55000000000000004">
      <c r="A137" s="3">
        <v>43739</v>
      </c>
      <c r="B137">
        <v>2.7475960000000001</v>
      </c>
      <c r="C137">
        <f t="shared" ref="C137:C161" si="4">(B137/B136-1)</f>
        <v>4.7527692271326805E-2</v>
      </c>
    </row>
    <row r="138" spans="1:3" x14ac:dyDescent="0.55000000000000004">
      <c r="A138" s="3">
        <v>43770</v>
      </c>
      <c r="B138">
        <v>2.7720210000000001</v>
      </c>
      <c r="C138">
        <f t="shared" si="4"/>
        <v>8.88958929915451E-3</v>
      </c>
    </row>
    <row r="139" spans="1:3" x14ac:dyDescent="0.55000000000000004">
      <c r="A139" s="3">
        <v>43800</v>
      </c>
      <c r="B139">
        <v>2.7526090000000001</v>
      </c>
      <c r="C139">
        <f t="shared" si="4"/>
        <v>-7.0028329511212517E-3</v>
      </c>
    </row>
    <row r="140" spans="1:3" x14ac:dyDescent="0.55000000000000004">
      <c r="A140" s="3">
        <v>43831</v>
      </c>
      <c r="B140">
        <v>2.7904840000000002</v>
      </c>
      <c r="C140">
        <f t="shared" si="4"/>
        <v>1.375967309559778E-2</v>
      </c>
    </row>
    <row r="141" spans="1:3" x14ac:dyDescent="0.55000000000000004">
      <c r="A141" s="3">
        <v>43862</v>
      </c>
      <c r="B141">
        <v>2.8001010000000002</v>
      </c>
      <c r="C141">
        <f t="shared" si="4"/>
        <v>3.4463555426227366E-3</v>
      </c>
    </row>
    <row r="142" spans="1:3" x14ac:dyDescent="0.55000000000000004">
      <c r="A142" s="3">
        <v>43891</v>
      </c>
      <c r="B142">
        <v>2.6065529999999999</v>
      </c>
      <c r="C142">
        <f t="shared" si="4"/>
        <v>-6.9121792392488834E-2</v>
      </c>
    </row>
    <row r="143" spans="1:3" x14ac:dyDescent="0.55000000000000004">
      <c r="A143" s="3">
        <v>43922</v>
      </c>
      <c r="B143">
        <v>2.1793230000000001</v>
      </c>
      <c r="C143">
        <f t="shared" si="4"/>
        <v>-0.1639061242951898</v>
      </c>
    </row>
    <row r="144" spans="1:3" x14ac:dyDescent="0.55000000000000004">
      <c r="A144" s="3">
        <v>43952</v>
      </c>
      <c r="B144">
        <v>2.0141399999999998</v>
      </c>
      <c r="C144">
        <f t="shared" si="4"/>
        <v>-7.579555669352378E-2</v>
      </c>
    </row>
    <row r="145" spans="1:3" x14ac:dyDescent="0.55000000000000004">
      <c r="A145" s="3">
        <v>43983</v>
      </c>
      <c r="B145">
        <v>1.993544</v>
      </c>
      <c r="C145">
        <f t="shared" si="4"/>
        <v>-1.022570427080538E-2</v>
      </c>
    </row>
    <row r="146" spans="1:3" x14ac:dyDescent="0.55000000000000004">
      <c r="A146" s="3">
        <v>44013</v>
      </c>
      <c r="B146">
        <v>2.2812830000000002</v>
      </c>
      <c r="C146">
        <f t="shared" si="4"/>
        <v>0.14433541471871214</v>
      </c>
    </row>
    <row r="147" spans="1:3" x14ac:dyDescent="0.55000000000000004">
      <c r="A147" s="3">
        <v>44044</v>
      </c>
      <c r="B147">
        <v>2.213149</v>
      </c>
      <c r="C147">
        <f t="shared" si="4"/>
        <v>-2.9866526862296405E-2</v>
      </c>
    </row>
    <row r="148" spans="1:3" x14ac:dyDescent="0.55000000000000004">
      <c r="A148" s="3">
        <v>44075</v>
      </c>
      <c r="B148">
        <v>1.980283</v>
      </c>
      <c r="C148">
        <f t="shared" si="4"/>
        <v>-0.10521930516201128</v>
      </c>
    </row>
    <row r="149" spans="1:3" x14ac:dyDescent="0.55000000000000004">
      <c r="A149" s="3">
        <v>44105</v>
      </c>
      <c r="B149">
        <v>1.7473030000000001</v>
      </c>
      <c r="C149">
        <f t="shared" si="4"/>
        <v>-0.11764985105664194</v>
      </c>
    </row>
    <row r="150" spans="1:3" x14ac:dyDescent="0.55000000000000004">
      <c r="A150" s="3">
        <v>44136</v>
      </c>
      <c r="B150">
        <v>1.6975819999999999</v>
      </c>
      <c r="C150">
        <f t="shared" si="4"/>
        <v>-2.8455854536963643E-2</v>
      </c>
    </row>
    <row r="151" spans="1:3" x14ac:dyDescent="0.55000000000000004">
      <c r="A151" s="3">
        <v>44166</v>
      </c>
      <c r="B151">
        <v>1.600671</v>
      </c>
      <c r="C151">
        <f t="shared" si="4"/>
        <v>-5.7087669402715147E-2</v>
      </c>
    </row>
    <row r="152" spans="1:3" x14ac:dyDescent="0.55000000000000004">
      <c r="A152" s="3">
        <v>44197</v>
      </c>
      <c r="B152">
        <v>1.400569</v>
      </c>
      <c r="C152">
        <f t="shared" si="4"/>
        <v>-0.12501132337625909</v>
      </c>
    </row>
    <row r="153" spans="1:3" x14ac:dyDescent="0.55000000000000004">
      <c r="A153" s="3">
        <v>44228</v>
      </c>
      <c r="B153">
        <v>1.4051229999999999</v>
      </c>
      <c r="C153">
        <f t="shared" si="4"/>
        <v>3.2515356258777661E-3</v>
      </c>
    </row>
    <row r="154" spans="1:3" x14ac:dyDescent="0.55000000000000004">
      <c r="A154" s="3">
        <v>44256</v>
      </c>
      <c r="B154">
        <v>1.5923659999999999</v>
      </c>
      <c r="C154">
        <f t="shared" si="4"/>
        <v>0.13325737319793363</v>
      </c>
    </row>
    <row r="155" spans="1:3" x14ac:dyDescent="0.55000000000000004">
      <c r="A155" s="3">
        <v>44287</v>
      </c>
      <c r="B155">
        <v>2.2093929999999999</v>
      </c>
      <c r="C155">
        <f t="shared" si="4"/>
        <v>0.38749068995444524</v>
      </c>
    </row>
    <row r="156" spans="1:3" x14ac:dyDescent="0.55000000000000004">
      <c r="A156" s="3">
        <v>44317</v>
      </c>
      <c r="B156">
        <v>2.5628250000000001</v>
      </c>
      <c r="C156">
        <f t="shared" si="4"/>
        <v>0.15996791879036465</v>
      </c>
    </row>
    <row r="157" spans="1:3" x14ac:dyDescent="0.55000000000000004">
      <c r="A157" s="3">
        <v>44348</v>
      </c>
      <c r="B157">
        <v>2.5581450000000001</v>
      </c>
      <c r="C157">
        <f t="shared" si="4"/>
        <v>-1.8261098592373681E-3</v>
      </c>
    </row>
    <row r="158" spans="1:3" x14ac:dyDescent="0.55000000000000004">
      <c r="A158" s="3">
        <v>44378</v>
      </c>
      <c r="B158">
        <v>2.3235969999999999</v>
      </c>
      <c r="C158">
        <f t="shared" si="4"/>
        <v>-9.1686749578307802E-2</v>
      </c>
    </row>
    <row r="159" spans="1:3" x14ac:dyDescent="0.55000000000000004">
      <c r="A159" s="3">
        <v>44409</v>
      </c>
      <c r="B159">
        <v>2.3324189999999998</v>
      </c>
      <c r="C159">
        <f t="shared" si="4"/>
        <v>3.7966996858749269E-3</v>
      </c>
    </row>
    <row r="160" spans="1:3" x14ac:dyDescent="0.55000000000000004">
      <c r="A160" s="3">
        <v>44440</v>
      </c>
      <c r="B160">
        <v>2.610662</v>
      </c>
      <c r="C160">
        <f t="shared" si="4"/>
        <v>0.11929374610651022</v>
      </c>
    </row>
    <row r="161" spans="1:3" x14ac:dyDescent="0.55000000000000004">
      <c r="A161" s="3">
        <v>44470</v>
      </c>
      <c r="B161">
        <v>3.0076040000000002</v>
      </c>
      <c r="C161">
        <f t="shared" si="4"/>
        <v>0.15204649242222867</v>
      </c>
    </row>
    <row r="162" spans="1:3" x14ac:dyDescent="0.55000000000000004">
      <c r="A162" s="3">
        <v>44501</v>
      </c>
      <c r="B162">
        <v>3.1843840000000001</v>
      </c>
      <c r="C162">
        <f t="shared" ref="C162:C198" si="5">(B162/B161-1)</f>
        <v>5.8777684828188903E-2</v>
      </c>
    </row>
    <row r="163" spans="1:3" x14ac:dyDescent="0.55000000000000004">
      <c r="A163" s="3">
        <v>44531</v>
      </c>
      <c r="B163">
        <v>3.456458</v>
      </c>
      <c r="C163">
        <f t="shared" si="5"/>
        <v>8.5440072554063828E-2</v>
      </c>
    </row>
    <row r="164" spans="1:3" x14ac:dyDescent="0.55000000000000004">
      <c r="A164" s="3">
        <v>44562</v>
      </c>
      <c r="B164">
        <v>3.9654980000000002</v>
      </c>
      <c r="C164">
        <f t="shared" si="5"/>
        <v>0.14727214969775426</v>
      </c>
    </row>
    <row r="165" spans="1:3" x14ac:dyDescent="0.55000000000000004">
      <c r="A165" s="3">
        <v>44593</v>
      </c>
      <c r="B165">
        <v>4.2803040000000001</v>
      </c>
      <c r="C165">
        <f t="shared" si="5"/>
        <v>7.9386246065437316E-2</v>
      </c>
    </row>
    <row r="166" spans="1:3" x14ac:dyDescent="0.55000000000000004">
      <c r="A166" s="3">
        <v>44621</v>
      </c>
      <c r="B166">
        <v>4.5343439999999999</v>
      </c>
      <c r="C166">
        <f t="shared" si="5"/>
        <v>5.9350924607224131E-2</v>
      </c>
    </row>
    <row r="167" spans="1:3" x14ac:dyDescent="0.55000000000000004">
      <c r="A167" s="3">
        <v>44652</v>
      </c>
      <c r="B167">
        <v>4.7039350000000004</v>
      </c>
      <c r="C167">
        <f t="shared" si="5"/>
        <v>3.7401441090486376E-2</v>
      </c>
    </row>
    <row r="168" spans="1:3" x14ac:dyDescent="0.55000000000000004">
      <c r="A168" s="3">
        <v>44682</v>
      </c>
      <c r="B168">
        <v>4.9509740000000004</v>
      </c>
      <c r="C168">
        <f t="shared" si="5"/>
        <v>5.2517519906206234E-2</v>
      </c>
    </row>
    <row r="169" spans="1:3" x14ac:dyDescent="0.55000000000000004">
      <c r="A169" s="3">
        <v>44713</v>
      </c>
      <c r="B169">
        <v>5.3963299999999998</v>
      </c>
      <c r="C169">
        <f t="shared" si="5"/>
        <v>8.9953209206915519E-2</v>
      </c>
    </row>
    <row r="170" spans="1:3" x14ac:dyDescent="0.55000000000000004">
      <c r="A170" s="3">
        <v>44743</v>
      </c>
      <c r="B170">
        <v>5.5907299999999998</v>
      </c>
      <c r="C170">
        <f t="shared" si="5"/>
        <v>3.6024483306247079E-2</v>
      </c>
    </row>
    <row r="171" spans="1:3" x14ac:dyDescent="0.55000000000000004">
      <c r="A171" s="3">
        <v>44774</v>
      </c>
      <c r="B171">
        <v>5.9513119999999997</v>
      </c>
      <c r="C171">
        <f t="shared" si="5"/>
        <v>6.449640744589713E-2</v>
      </c>
    </row>
    <row r="172" spans="1:3" x14ac:dyDescent="0.55000000000000004">
      <c r="A172" s="3">
        <v>44805</v>
      </c>
      <c r="B172">
        <v>6.3480169999999996</v>
      </c>
      <c r="C172">
        <f t="shared" si="5"/>
        <v>6.6658410784042221E-2</v>
      </c>
    </row>
    <row r="173" spans="1:3" x14ac:dyDescent="0.55000000000000004">
      <c r="A173" s="3">
        <v>44835</v>
      </c>
      <c r="B173">
        <v>6.3129460000000002</v>
      </c>
      <c r="C173">
        <f t="shared" si="5"/>
        <v>-5.524717403875834E-3</v>
      </c>
    </row>
    <row r="174" spans="1:3" x14ac:dyDescent="0.55000000000000004">
      <c r="A174" s="3">
        <v>44866</v>
      </c>
      <c r="B174">
        <v>6.4225430000000001</v>
      </c>
      <c r="C174">
        <f t="shared" si="5"/>
        <v>1.736067439829192E-2</v>
      </c>
    </row>
    <row r="175" spans="1:3" x14ac:dyDescent="0.55000000000000004">
      <c r="A175" s="3">
        <v>44896</v>
      </c>
      <c r="B175">
        <v>6.5381669999999996</v>
      </c>
      <c r="C175">
        <f t="shared" si="5"/>
        <v>1.8002837816733841E-2</v>
      </c>
    </row>
    <row r="176" spans="1:3" x14ac:dyDescent="0.55000000000000004">
      <c r="A176" s="3">
        <v>44927</v>
      </c>
      <c r="B176">
        <v>6.4875540000000003</v>
      </c>
      <c r="C176">
        <f t="shared" si="5"/>
        <v>-7.7411604812173129E-3</v>
      </c>
    </row>
    <row r="177" spans="1:3" x14ac:dyDescent="0.55000000000000004">
      <c r="A177" s="3">
        <v>44958</v>
      </c>
      <c r="B177">
        <v>6.5250000000000004</v>
      </c>
      <c r="C177">
        <f t="shared" si="5"/>
        <v>5.7719750772016187E-3</v>
      </c>
    </row>
    <row r="178" spans="1:3" x14ac:dyDescent="0.55000000000000004">
      <c r="A178" s="3">
        <v>44986</v>
      </c>
      <c r="B178">
        <v>6.3909459999999996</v>
      </c>
      <c r="C178">
        <f t="shared" si="5"/>
        <v>-2.0544674329502022E-2</v>
      </c>
    </row>
    <row r="179" spans="1:3" x14ac:dyDescent="0.55000000000000004">
      <c r="A179" s="3">
        <v>45017</v>
      </c>
      <c r="B179">
        <v>6.2642239999999996</v>
      </c>
      <c r="C179">
        <f t="shared" si="5"/>
        <v>-1.9828363437901064E-2</v>
      </c>
    </row>
    <row r="180" spans="1:3" x14ac:dyDescent="0.55000000000000004">
      <c r="A180" s="3">
        <v>45047</v>
      </c>
      <c r="B180">
        <v>5.9752549999999998</v>
      </c>
      <c r="C180">
        <f t="shared" si="5"/>
        <v>-4.613005537477588E-2</v>
      </c>
    </row>
    <row r="181" spans="1:3" x14ac:dyDescent="0.55000000000000004">
      <c r="A181" s="3">
        <v>45078</v>
      </c>
      <c r="B181">
        <v>5.586684</v>
      </c>
      <c r="C181">
        <f t="shared" si="5"/>
        <v>-6.5030028007172835E-2</v>
      </c>
    </row>
    <row r="182" spans="1:3" x14ac:dyDescent="0.55000000000000004">
      <c r="A182" s="3">
        <v>45108</v>
      </c>
      <c r="B182">
        <v>5.4057510000000004</v>
      </c>
      <c r="C182">
        <f t="shared" si="5"/>
        <v>-3.2386474695901835E-2</v>
      </c>
    </row>
    <row r="183" spans="1:3" x14ac:dyDescent="0.55000000000000004">
      <c r="A183" s="3">
        <v>45139</v>
      </c>
      <c r="B183">
        <v>5.1722250000000001</v>
      </c>
      <c r="C183">
        <f t="shared" si="5"/>
        <v>-4.3199548036896296E-2</v>
      </c>
    </row>
    <row r="184" spans="1:3" x14ac:dyDescent="0.55000000000000004">
      <c r="A184" s="3">
        <v>45170</v>
      </c>
      <c r="B184">
        <v>4.9597699999999998</v>
      </c>
      <c r="C184">
        <f t="shared" si="5"/>
        <v>-4.1076132612173688E-2</v>
      </c>
    </row>
    <row r="185" spans="1:3" x14ac:dyDescent="0.55000000000000004">
      <c r="A185" s="3">
        <v>45200</v>
      </c>
      <c r="B185">
        <v>4.8829279999999997</v>
      </c>
      <c r="C185">
        <f t="shared" si="5"/>
        <v>-1.5493057137730193E-2</v>
      </c>
    </row>
    <row r="186" spans="1:3" x14ac:dyDescent="0.55000000000000004">
      <c r="A186" s="3">
        <v>45231</v>
      </c>
      <c r="B186">
        <v>4.6882929999999998</v>
      </c>
      <c r="C186">
        <f t="shared" si="5"/>
        <v>-3.9860305128398332E-2</v>
      </c>
    </row>
    <row r="187" spans="1:3" x14ac:dyDescent="0.55000000000000004">
      <c r="A187" s="3">
        <v>45261</v>
      </c>
      <c r="B187">
        <v>4.5543959999999997</v>
      </c>
      <c r="C187">
        <f t="shared" si="5"/>
        <v>-2.8559861766318861E-2</v>
      </c>
    </row>
    <row r="188" spans="1:3" x14ac:dyDescent="0.55000000000000004">
      <c r="A188" s="3">
        <v>45292</v>
      </c>
      <c r="B188">
        <v>4.603922367</v>
      </c>
      <c r="C188">
        <f t="shared" si="5"/>
        <v>1.0874409471640201E-2</v>
      </c>
    </row>
    <row r="189" spans="1:3" x14ac:dyDescent="0.55000000000000004">
      <c r="A189" s="3">
        <v>45323</v>
      </c>
      <c r="B189">
        <v>4.4031023979999997</v>
      </c>
      <c r="C189">
        <f t="shared" si="5"/>
        <v>-4.3619321307291736E-2</v>
      </c>
    </row>
    <row r="190" spans="1:3" x14ac:dyDescent="0.55000000000000004">
      <c r="A190" s="3">
        <v>45352</v>
      </c>
      <c r="B190">
        <v>4.5092124939999998</v>
      </c>
      <c r="C190">
        <f t="shared" si="5"/>
        <v>2.4098938977253459E-2</v>
      </c>
    </row>
    <row r="191" spans="1:3" x14ac:dyDescent="0.55000000000000004">
      <c r="A191" s="3">
        <v>45383</v>
      </c>
      <c r="B191">
        <v>4.4123945239999998</v>
      </c>
      <c r="C191">
        <f t="shared" si="5"/>
        <v>-2.1471148261215656E-2</v>
      </c>
    </row>
    <row r="192" spans="1:3" x14ac:dyDescent="0.55000000000000004">
      <c r="A192" s="3">
        <v>45413</v>
      </c>
      <c r="B192">
        <v>4.3020234110000004</v>
      </c>
      <c r="C192">
        <f t="shared" si="5"/>
        <v>-2.5013881328985077E-2</v>
      </c>
    </row>
    <row r="193" spans="1:3" x14ac:dyDescent="0.55000000000000004">
      <c r="A193" s="3">
        <v>45444</v>
      </c>
      <c r="B193">
        <v>4.2268757819999996</v>
      </c>
      <c r="C193">
        <f t="shared" si="5"/>
        <v>-1.7467973049112961E-2</v>
      </c>
    </row>
    <row r="194" spans="1:3" x14ac:dyDescent="0.55000000000000004">
      <c r="A194" s="3">
        <v>45474</v>
      </c>
      <c r="B194">
        <v>4.1649508480000001</v>
      </c>
      <c r="C194">
        <f t="shared" si="5"/>
        <v>-1.465028479514463E-2</v>
      </c>
    </row>
    <row r="195" spans="1:3" x14ac:dyDescent="0.55000000000000004">
      <c r="A195" s="3">
        <v>45505</v>
      </c>
      <c r="B195">
        <v>4.1037058829999999</v>
      </c>
      <c r="C195">
        <f t="shared" si="5"/>
        <v>-1.4704847004235355E-2</v>
      </c>
    </row>
    <row r="196" spans="1:3" x14ac:dyDescent="0.55000000000000004">
      <c r="A196" s="3">
        <v>45536</v>
      </c>
      <c r="B196">
        <v>4.0108733179999998</v>
      </c>
      <c r="C196">
        <f t="shared" si="5"/>
        <v>-2.262164191263516E-2</v>
      </c>
    </row>
    <row r="197" spans="1:3" x14ac:dyDescent="0.55000000000000004">
      <c r="A197" s="3">
        <v>45566</v>
      </c>
      <c r="B197">
        <v>3.965451002</v>
      </c>
      <c r="C197">
        <f t="shared" si="5"/>
        <v>-1.1324794477091449E-2</v>
      </c>
    </row>
    <row r="198" spans="1:3" x14ac:dyDescent="0.55000000000000004">
      <c r="A198" s="3">
        <v>45597</v>
      </c>
      <c r="B198">
        <v>3.8745455739999999</v>
      </c>
      <c r="C198">
        <f t="shared" si="5"/>
        <v>-2.2924360420580547E-2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41F-E2E3-4DBC-A19A-A0A16D0AD5D4}">
  <sheetPr codeName="Arkusz4"/>
  <dimension ref="A1:C164"/>
  <sheetViews>
    <sheetView workbookViewId="0">
      <selection activeCell="J25" sqref="J25"/>
    </sheetView>
  </sheetViews>
  <sheetFormatPr defaultRowHeight="14.4" x14ac:dyDescent="0.55000000000000004"/>
  <cols>
    <col min="1" max="1" width="10.1015625" bestFit="1" customWidth="1"/>
  </cols>
  <sheetData>
    <row r="1" spans="1:3" x14ac:dyDescent="0.55000000000000004">
      <c r="A1" s="2" t="s">
        <v>93</v>
      </c>
    </row>
    <row r="2" spans="1:3" x14ac:dyDescent="0.55000000000000004">
      <c r="A2" t="s">
        <v>1</v>
      </c>
      <c r="B2" t="s">
        <v>94</v>
      </c>
    </row>
    <row r="3" spans="1:3" x14ac:dyDescent="0.55000000000000004">
      <c r="A3" t="s">
        <v>84</v>
      </c>
      <c r="B3" t="s">
        <v>4</v>
      </c>
    </row>
    <row r="4" spans="1:3" x14ac:dyDescent="0.55000000000000004">
      <c r="A4" s="1">
        <v>40878</v>
      </c>
      <c r="B4" t="s">
        <v>95</v>
      </c>
    </row>
    <row r="5" spans="1:3" x14ac:dyDescent="0.55000000000000004">
      <c r="A5" t="s">
        <v>91</v>
      </c>
    </row>
    <row r="6" spans="1:3" x14ac:dyDescent="0.55000000000000004">
      <c r="A6" t="s">
        <v>92</v>
      </c>
    </row>
    <row r="7" spans="1:3" x14ac:dyDescent="0.55000000000000004">
      <c r="A7" t="s">
        <v>7</v>
      </c>
      <c r="B7" t="s">
        <v>8</v>
      </c>
    </row>
    <row r="8" spans="1:3" x14ac:dyDescent="0.55000000000000004">
      <c r="A8" s="3">
        <v>40878</v>
      </c>
      <c r="B8">
        <v>9726.9</v>
      </c>
    </row>
    <row r="9" spans="1:3" x14ac:dyDescent="0.55000000000000004">
      <c r="A9" s="3">
        <v>40909</v>
      </c>
      <c r="B9">
        <v>9786.2999999999993</v>
      </c>
      <c r="C9">
        <f t="shared" ref="C9:C40" si="0">(B9-B8)/B8</f>
        <v>6.1067760540356782E-3</v>
      </c>
    </row>
    <row r="10" spans="1:3" x14ac:dyDescent="0.55000000000000004">
      <c r="A10" s="3">
        <v>40940</v>
      </c>
      <c r="B10">
        <v>9798.1</v>
      </c>
      <c r="C10">
        <f t="shared" si="0"/>
        <v>1.2057672460481584E-3</v>
      </c>
    </row>
    <row r="11" spans="1:3" x14ac:dyDescent="0.55000000000000004">
      <c r="A11" s="3">
        <v>40969</v>
      </c>
      <c r="B11">
        <v>9907.9</v>
      </c>
      <c r="C11">
        <f t="shared" si="0"/>
        <v>1.12062542737877E-2</v>
      </c>
    </row>
    <row r="12" spans="1:3" x14ac:dyDescent="0.55000000000000004">
      <c r="A12" s="3">
        <v>41000</v>
      </c>
      <c r="B12">
        <v>9962.6</v>
      </c>
      <c r="C12">
        <f t="shared" si="0"/>
        <v>5.520847000878161E-3</v>
      </c>
    </row>
    <row r="13" spans="1:3" x14ac:dyDescent="0.55000000000000004">
      <c r="A13" s="3">
        <v>41030</v>
      </c>
      <c r="B13">
        <v>9897.7000000000007</v>
      </c>
      <c r="C13">
        <f t="shared" si="0"/>
        <v>-6.5143637203139374E-3</v>
      </c>
    </row>
    <row r="14" spans="1:3" x14ac:dyDescent="0.55000000000000004">
      <c r="A14" s="3">
        <v>41061</v>
      </c>
      <c r="B14">
        <v>9964.2999999999993</v>
      </c>
      <c r="C14">
        <f t="shared" si="0"/>
        <v>6.7288359922000607E-3</v>
      </c>
    </row>
    <row r="15" spans="1:3" x14ac:dyDescent="0.55000000000000004">
      <c r="A15" s="3">
        <v>41091</v>
      </c>
      <c r="B15">
        <v>10013.799999999999</v>
      </c>
      <c r="C15">
        <f t="shared" si="0"/>
        <v>4.9677348132834221E-3</v>
      </c>
    </row>
    <row r="16" spans="1:3" x14ac:dyDescent="0.55000000000000004">
      <c r="A16" s="3">
        <v>41122</v>
      </c>
      <c r="B16">
        <v>10078.200000000001</v>
      </c>
      <c r="C16">
        <f t="shared" si="0"/>
        <v>6.4311250474346857E-3</v>
      </c>
    </row>
    <row r="17" spans="1:3" x14ac:dyDescent="0.55000000000000004">
      <c r="A17" s="3">
        <v>41153</v>
      </c>
      <c r="B17">
        <v>10166.9</v>
      </c>
      <c r="C17">
        <f t="shared" si="0"/>
        <v>8.8011748129625238E-3</v>
      </c>
    </row>
    <row r="18" spans="1:3" x14ac:dyDescent="0.55000000000000004">
      <c r="A18" s="3">
        <v>41183</v>
      </c>
      <c r="B18">
        <v>10243.700000000001</v>
      </c>
      <c r="C18">
        <f t="shared" si="0"/>
        <v>7.5539249918855399E-3</v>
      </c>
    </row>
    <row r="19" spans="1:3" x14ac:dyDescent="0.55000000000000004">
      <c r="A19" s="3">
        <v>41214</v>
      </c>
      <c r="B19">
        <v>10355.200000000001</v>
      </c>
      <c r="C19">
        <f t="shared" si="0"/>
        <v>1.088473891269756E-2</v>
      </c>
    </row>
    <row r="20" spans="1:3" x14ac:dyDescent="0.55000000000000004">
      <c r="A20" s="3">
        <v>41244</v>
      </c>
      <c r="B20">
        <v>10527.8</v>
      </c>
      <c r="C20">
        <f t="shared" si="0"/>
        <v>1.666795426452396E-2</v>
      </c>
    </row>
    <row r="21" spans="1:3" x14ac:dyDescent="0.55000000000000004">
      <c r="A21" s="3">
        <v>41275</v>
      </c>
      <c r="B21">
        <v>10531.5</v>
      </c>
      <c r="C21">
        <f t="shared" si="0"/>
        <v>3.5145044548725543E-4</v>
      </c>
    </row>
    <row r="22" spans="1:3" x14ac:dyDescent="0.55000000000000004">
      <c r="A22" s="3">
        <v>41306</v>
      </c>
      <c r="B22">
        <v>10485.9</v>
      </c>
      <c r="C22">
        <f t="shared" si="0"/>
        <v>-4.3298675402364678E-3</v>
      </c>
    </row>
    <row r="23" spans="1:3" x14ac:dyDescent="0.55000000000000004">
      <c r="A23" s="3">
        <v>41334</v>
      </c>
      <c r="B23">
        <v>10610</v>
      </c>
      <c r="C23">
        <f t="shared" si="0"/>
        <v>1.1834940253101819E-2</v>
      </c>
    </row>
    <row r="24" spans="1:3" x14ac:dyDescent="0.55000000000000004">
      <c r="A24" s="3">
        <v>41365</v>
      </c>
      <c r="B24">
        <v>10682.3</v>
      </c>
      <c r="C24">
        <f t="shared" si="0"/>
        <v>6.8143261074457371E-3</v>
      </c>
    </row>
    <row r="25" spans="1:3" x14ac:dyDescent="0.55000000000000004">
      <c r="A25" s="3">
        <v>41395</v>
      </c>
      <c r="B25">
        <v>10589</v>
      </c>
      <c r="C25">
        <f t="shared" si="0"/>
        <v>-8.7340741226139759E-3</v>
      </c>
    </row>
    <row r="26" spans="1:3" x14ac:dyDescent="0.55000000000000004">
      <c r="A26" s="3">
        <v>41426</v>
      </c>
      <c r="B26">
        <v>10647.3</v>
      </c>
      <c r="C26">
        <f t="shared" si="0"/>
        <v>5.5057134762488691E-3</v>
      </c>
    </row>
    <row r="27" spans="1:3" x14ac:dyDescent="0.55000000000000004">
      <c r="A27" s="3">
        <v>41456</v>
      </c>
      <c r="B27">
        <v>10690.4</v>
      </c>
      <c r="C27">
        <f t="shared" si="0"/>
        <v>4.0479746038902227E-3</v>
      </c>
    </row>
    <row r="28" spans="1:3" x14ac:dyDescent="0.55000000000000004">
      <c r="A28" s="3">
        <v>41487</v>
      </c>
      <c r="B28">
        <v>10743.9</v>
      </c>
      <c r="C28">
        <f t="shared" si="0"/>
        <v>5.0044900097283547E-3</v>
      </c>
    </row>
    <row r="29" spans="1:3" x14ac:dyDescent="0.55000000000000004">
      <c r="A29" s="3">
        <v>41518</v>
      </c>
      <c r="B29">
        <v>10812.3</v>
      </c>
      <c r="C29">
        <f t="shared" si="0"/>
        <v>6.3664032613854971E-3</v>
      </c>
    </row>
    <row r="30" spans="1:3" x14ac:dyDescent="0.55000000000000004">
      <c r="A30" s="3">
        <v>41548</v>
      </c>
      <c r="B30">
        <v>10945.4</v>
      </c>
      <c r="C30">
        <f t="shared" si="0"/>
        <v>1.2310054290021584E-2</v>
      </c>
    </row>
    <row r="31" spans="1:3" x14ac:dyDescent="0.55000000000000004">
      <c r="A31" s="3">
        <v>41579</v>
      </c>
      <c r="B31">
        <v>10978.7</v>
      </c>
      <c r="C31">
        <f t="shared" si="0"/>
        <v>3.042373965318864E-3</v>
      </c>
    </row>
    <row r="32" spans="1:3" x14ac:dyDescent="0.55000000000000004">
      <c r="A32" s="3">
        <v>41609</v>
      </c>
      <c r="B32">
        <v>11102.2</v>
      </c>
      <c r="C32">
        <f t="shared" si="0"/>
        <v>1.1249054988295516E-2</v>
      </c>
    </row>
    <row r="33" spans="1:3" x14ac:dyDescent="0.55000000000000004">
      <c r="A33" s="3">
        <v>41640</v>
      </c>
      <c r="B33">
        <v>11123.1</v>
      </c>
      <c r="C33">
        <f t="shared" si="0"/>
        <v>1.882509772837783E-3</v>
      </c>
    </row>
    <row r="34" spans="1:3" x14ac:dyDescent="0.55000000000000004">
      <c r="A34" s="3">
        <v>41671</v>
      </c>
      <c r="B34">
        <v>11150</v>
      </c>
      <c r="C34">
        <f t="shared" si="0"/>
        <v>2.4183905565894072E-3</v>
      </c>
    </row>
    <row r="35" spans="1:3" x14ac:dyDescent="0.55000000000000004">
      <c r="A35" s="3">
        <v>41699</v>
      </c>
      <c r="B35">
        <v>11277.2</v>
      </c>
      <c r="C35">
        <f t="shared" si="0"/>
        <v>1.1408071748878989E-2</v>
      </c>
    </row>
    <row r="36" spans="1:3" x14ac:dyDescent="0.55000000000000004">
      <c r="A36" s="3">
        <v>41730</v>
      </c>
      <c r="B36">
        <v>11348.8</v>
      </c>
      <c r="C36">
        <f t="shared" si="0"/>
        <v>6.3490937466745773E-3</v>
      </c>
    </row>
    <row r="37" spans="1:3" x14ac:dyDescent="0.55000000000000004">
      <c r="A37" s="3">
        <v>41760</v>
      </c>
      <c r="B37">
        <v>11275.3</v>
      </c>
      <c r="C37">
        <f t="shared" si="0"/>
        <v>-6.4764556605103624E-3</v>
      </c>
    </row>
    <row r="38" spans="1:3" x14ac:dyDescent="0.55000000000000004">
      <c r="A38" s="3">
        <v>41791</v>
      </c>
      <c r="B38">
        <v>11344.4</v>
      </c>
      <c r="C38">
        <f t="shared" si="0"/>
        <v>6.1284400415066885E-3</v>
      </c>
    </row>
    <row r="39" spans="1:3" x14ac:dyDescent="0.55000000000000004">
      <c r="A39" s="3">
        <v>41821</v>
      </c>
      <c r="B39">
        <v>11402</v>
      </c>
      <c r="C39">
        <f t="shared" si="0"/>
        <v>5.0773950142802057E-3</v>
      </c>
    </row>
    <row r="40" spans="1:3" x14ac:dyDescent="0.55000000000000004">
      <c r="A40" s="3">
        <v>41852</v>
      </c>
      <c r="B40">
        <v>11429.8</v>
      </c>
      <c r="C40">
        <f t="shared" si="0"/>
        <v>2.4381687423258441E-3</v>
      </c>
    </row>
    <row r="41" spans="1:3" x14ac:dyDescent="0.55000000000000004">
      <c r="A41" s="3">
        <v>41883</v>
      </c>
      <c r="B41">
        <v>11468.5</v>
      </c>
      <c r="C41">
        <f t="shared" ref="C41:C72" si="1">(B41-B40)/B40</f>
        <v>3.3858860172532091E-3</v>
      </c>
    </row>
    <row r="42" spans="1:3" x14ac:dyDescent="0.55000000000000004">
      <c r="A42" s="3">
        <v>41913</v>
      </c>
      <c r="B42">
        <v>11552.2</v>
      </c>
      <c r="C42">
        <f t="shared" si="1"/>
        <v>7.2982517330078675E-3</v>
      </c>
    </row>
    <row r="43" spans="1:3" x14ac:dyDescent="0.55000000000000004">
      <c r="A43" s="3">
        <v>41944</v>
      </c>
      <c r="B43">
        <v>11604.9</v>
      </c>
      <c r="C43">
        <f t="shared" si="1"/>
        <v>4.5619016291268246E-3</v>
      </c>
    </row>
    <row r="44" spans="1:3" x14ac:dyDescent="0.55000000000000004">
      <c r="A44" s="3">
        <v>41974</v>
      </c>
      <c r="B44">
        <v>11749</v>
      </c>
      <c r="C44">
        <f t="shared" si="1"/>
        <v>1.2417168609811404E-2</v>
      </c>
    </row>
    <row r="45" spans="1:3" x14ac:dyDescent="0.55000000000000004">
      <c r="A45" s="3">
        <v>42005</v>
      </c>
      <c r="B45">
        <v>11771.8</v>
      </c>
      <c r="C45">
        <f t="shared" si="1"/>
        <v>1.9405906885691781E-3</v>
      </c>
    </row>
    <row r="46" spans="1:3" x14ac:dyDescent="0.55000000000000004">
      <c r="A46" s="3">
        <v>42036</v>
      </c>
      <c r="B46">
        <v>11831.5</v>
      </c>
      <c r="C46">
        <f t="shared" si="1"/>
        <v>5.0714419205219871E-3</v>
      </c>
    </row>
    <row r="47" spans="1:3" x14ac:dyDescent="0.55000000000000004">
      <c r="A47" s="3">
        <v>42064</v>
      </c>
      <c r="B47">
        <v>11955.1</v>
      </c>
      <c r="C47">
        <f t="shared" si="1"/>
        <v>1.0446688923636087E-2</v>
      </c>
    </row>
    <row r="48" spans="1:3" x14ac:dyDescent="0.55000000000000004">
      <c r="A48" s="3">
        <v>42095</v>
      </c>
      <c r="B48">
        <v>12032.3</v>
      </c>
      <c r="C48">
        <f t="shared" si="1"/>
        <v>6.4574951276023546E-3</v>
      </c>
    </row>
    <row r="49" spans="1:3" x14ac:dyDescent="0.55000000000000004">
      <c r="A49" s="3">
        <v>42125</v>
      </c>
      <c r="B49">
        <v>11908.3</v>
      </c>
      <c r="C49">
        <f t="shared" si="1"/>
        <v>-1.0305594109189433E-2</v>
      </c>
    </row>
    <row r="50" spans="1:3" x14ac:dyDescent="0.55000000000000004">
      <c r="A50" s="3">
        <v>42156</v>
      </c>
      <c r="B50">
        <v>11963.3</v>
      </c>
      <c r="C50">
        <f t="shared" si="1"/>
        <v>4.6186273439533772E-3</v>
      </c>
    </row>
    <row r="51" spans="1:3" x14ac:dyDescent="0.55000000000000004">
      <c r="A51" s="3">
        <v>42186</v>
      </c>
      <c r="B51">
        <v>12027.2</v>
      </c>
      <c r="C51">
        <f t="shared" si="1"/>
        <v>5.3413355846632163E-3</v>
      </c>
    </row>
    <row r="52" spans="1:3" x14ac:dyDescent="0.55000000000000004">
      <c r="A52" s="3">
        <v>42217</v>
      </c>
      <c r="B52">
        <v>12073.1</v>
      </c>
      <c r="C52">
        <f t="shared" si="1"/>
        <v>3.8163496075561756E-3</v>
      </c>
    </row>
    <row r="53" spans="1:3" x14ac:dyDescent="0.55000000000000004">
      <c r="A53" s="3">
        <v>42248</v>
      </c>
      <c r="B53">
        <v>12148.6</v>
      </c>
      <c r="C53">
        <f t="shared" si="1"/>
        <v>6.253571990623783E-3</v>
      </c>
    </row>
    <row r="54" spans="1:3" x14ac:dyDescent="0.55000000000000004">
      <c r="A54" s="3">
        <v>42278</v>
      </c>
      <c r="B54">
        <v>12168.1</v>
      </c>
      <c r="C54">
        <f t="shared" si="1"/>
        <v>1.6051232240752019E-3</v>
      </c>
    </row>
    <row r="55" spans="1:3" x14ac:dyDescent="0.55000000000000004">
      <c r="A55" s="3">
        <v>42309</v>
      </c>
      <c r="B55">
        <v>12299.2</v>
      </c>
      <c r="C55">
        <f t="shared" si="1"/>
        <v>1.0774073191377484E-2</v>
      </c>
    </row>
    <row r="56" spans="1:3" x14ac:dyDescent="0.55000000000000004">
      <c r="A56" s="3">
        <v>42339</v>
      </c>
      <c r="B56">
        <v>12433.7</v>
      </c>
      <c r="C56">
        <f t="shared" si="1"/>
        <v>1.0935670612722779E-2</v>
      </c>
    </row>
    <row r="57" spans="1:3" x14ac:dyDescent="0.55000000000000004">
      <c r="A57" s="3">
        <v>42370</v>
      </c>
      <c r="B57">
        <v>12495.3</v>
      </c>
      <c r="C57">
        <f t="shared" si="1"/>
        <v>4.9542774877951489E-3</v>
      </c>
    </row>
    <row r="58" spans="1:3" x14ac:dyDescent="0.55000000000000004">
      <c r="A58" s="3">
        <v>42401</v>
      </c>
      <c r="B58">
        <v>12516.4</v>
      </c>
      <c r="C58">
        <f t="shared" si="1"/>
        <v>1.6886349267324805E-3</v>
      </c>
    </row>
    <row r="59" spans="1:3" x14ac:dyDescent="0.55000000000000004">
      <c r="A59" s="3">
        <v>42430</v>
      </c>
      <c r="B59">
        <v>12689.9</v>
      </c>
      <c r="C59">
        <f t="shared" si="1"/>
        <v>1.3861813300949155E-2</v>
      </c>
    </row>
    <row r="60" spans="1:3" x14ac:dyDescent="0.55000000000000004">
      <c r="A60" s="3">
        <v>42461</v>
      </c>
      <c r="B60">
        <v>12802.5</v>
      </c>
      <c r="C60">
        <f t="shared" si="1"/>
        <v>8.8731983703575577E-3</v>
      </c>
    </row>
    <row r="61" spans="1:3" x14ac:dyDescent="0.55000000000000004">
      <c r="A61" s="3">
        <v>42491</v>
      </c>
      <c r="B61">
        <v>12716.3</v>
      </c>
      <c r="C61">
        <f t="shared" si="1"/>
        <v>-6.733059949228723E-3</v>
      </c>
    </row>
    <row r="62" spans="1:3" x14ac:dyDescent="0.55000000000000004">
      <c r="A62" s="3">
        <v>42522</v>
      </c>
      <c r="B62">
        <v>12798.4</v>
      </c>
      <c r="C62">
        <f t="shared" si="1"/>
        <v>6.4562805218499383E-3</v>
      </c>
    </row>
    <row r="63" spans="1:3" x14ac:dyDescent="0.55000000000000004">
      <c r="A63" s="3">
        <v>42552</v>
      </c>
      <c r="B63">
        <v>12853.5</v>
      </c>
      <c r="C63">
        <f t="shared" si="1"/>
        <v>4.305225653206679E-3</v>
      </c>
    </row>
    <row r="64" spans="1:3" x14ac:dyDescent="0.55000000000000004">
      <c r="A64" s="3">
        <v>42583</v>
      </c>
      <c r="B64">
        <v>12944.6</v>
      </c>
      <c r="C64">
        <f t="shared" si="1"/>
        <v>7.0875636986035212E-3</v>
      </c>
    </row>
    <row r="65" spans="1:3" x14ac:dyDescent="0.55000000000000004">
      <c r="A65" s="3">
        <v>42614</v>
      </c>
      <c r="B65">
        <v>13022.6</v>
      </c>
      <c r="C65">
        <f t="shared" si="1"/>
        <v>6.0256786613723098E-3</v>
      </c>
    </row>
    <row r="66" spans="1:3" x14ac:dyDescent="0.55000000000000004">
      <c r="A66" s="3">
        <v>42644</v>
      </c>
      <c r="B66">
        <v>13075</v>
      </c>
      <c r="C66">
        <f t="shared" si="1"/>
        <v>4.0237740543362793E-3</v>
      </c>
    </row>
    <row r="67" spans="1:3" x14ac:dyDescent="0.55000000000000004">
      <c r="A67" s="3">
        <v>42675</v>
      </c>
      <c r="B67">
        <v>13193.5</v>
      </c>
      <c r="C67">
        <f t="shared" si="1"/>
        <v>9.0630975143403437E-3</v>
      </c>
    </row>
    <row r="68" spans="1:3" x14ac:dyDescent="0.55000000000000004">
      <c r="A68" s="3">
        <v>42705</v>
      </c>
      <c r="B68">
        <v>13287.5</v>
      </c>
      <c r="C68">
        <f t="shared" si="1"/>
        <v>7.1247205063099256E-3</v>
      </c>
    </row>
    <row r="69" spans="1:3" x14ac:dyDescent="0.55000000000000004">
      <c r="A69" s="3">
        <v>42736</v>
      </c>
      <c r="B69">
        <v>13295.8</v>
      </c>
      <c r="C69">
        <f t="shared" si="1"/>
        <v>6.246472248353168E-4</v>
      </c>
    </row>
    <row r="70" spans="1:3" x14ac:dyDescent="0.55000000000000004">
      <c r="A70" s="3">
        <v>42767</v>
      </c>
      <c r="B70">
        <v>13302.8</v>
      </c>
      <c r="C70">
        <f t="shared" si="1"/>
        <v>5.2648204696219866E-4</v>
      </c>
    </row>
    <row r="71" spans="1:3" x14ac:dyDescent="0.55000000000000004">
      <c r="A71" s="3">
        <v>42795</v>
      </c>
      <c r="B71">
        <v>13483.8</v>
      </c>
      <c r="C71">
        <f t="shared" si="1"/>
        <v>1.3606158102053704E-2</v>
      </c>
    </row>
    <row r="72" spans="1:3" x14ac:dyDescent="0.55000000000000004">
      <c r="A72" s="3">
        <v>42826</v>
      </c>
      <c r="B72">
        <v>13592.6</v>
      </c>
      <c r="C72">
        <f t="shared" si="1"/>
        <v>8.0689419896469161E-3</v>
      </c>
    </row>
    <row r="73" spans="1:3" x14ac:dyDescent="0.55000000000000004">
      <c r="A73" s="3">
        <v>42856</v>
      </c>
      <c r="B73">
        <v>13470.4</v>
      </c>
      <c r="C73">
        <f t="shared" ref="C73:C104" si="2">(B73-B72)/B72</f>
        <v>-8.9901858364110424E-3</v>
      </c>
    </row>
    <row r="74" spans="1:3" x14ac:dyDescent="0.55000000000000004">
      <c r="A74" s="3">
        <v>42887</v>
      </c>
      <c r="B74">
        <v>13524.6</v>
      </c>
      <c r="C74">
        <f t="shared" si="2"/>
        <v>4.0236370115216127E-3</v>
      </c>
    </row>
    <row r="75" spans="1:3" x14ac:dyDescent="0.55000000000000004">
      <c r="A75" s="3">
        <v>42917</v>
      </c>
      <c r="B75">
        <v>13583.2</v>
      </c>
      <c r="C75">
        <f t="shared" si="2"/>
        <v>4.332845333688269E-3</v>
      </c>
    </row>
    <row r="76" spans="1:3" x14ac:dyDescent="0.55000000000000004">
      <c r="A76" s="3">
        <v>42948</v>
      </c>
      <c r="B76">
        <v>13659.1</v>
      </c>
      <c r="C76">
        <f t="shared" si="2"/>
        <v>5.5877849107721029E-3</v>
      </c>
    </row>
    <row r="77" spans="1:3" x14ac:dyDescent="0.55000000000000004">
      <c r="A77" s="3">
        <v>42979</v>
      </c>
      <c r="B77">
        <v>13705.4</v>
      </c>
      <c r="C77">
        <f t="shared" si="2"/>
        <v>3.3896816042052018E-3</v>
      </c>
    </row>
    <row r="78" spans="1:3" x14ac:dyDescent="0.55000000000000004">
      <c r="A78" s="3">
        <v>43009</v>
      </c>
      <c r="B78">
        <v>13751</v>
      </c>
      <c r="C78">
        <f t="shared" si="2"/>
        <v>3.3271557196433788E-3</v>
      </c>
    </row>
    <row r="79" spans="1:3" x14ac:dyDescent="0.55000000000000004">
      <c r="A79" s="3">
        <v>43040</v>
      </c>
      <c r="B79">
        <v>13825.2</v>
      </c>
      <c r="C79">
        <f t="shared" si="2"/>
        <v>5.3959712020944456E-3</v>
      </c>
    </row>
    <row r="80" spans="1:3" x14ac:dyDescent="0.55000000000000004">
      <c r="A80" s="3">
        <v>43070</v>
      </c>
      <c r="B80">
        <v>13935.8</v>
      </c>
      <c r="C80">
        <f t="shared" si="2"/>
        <v>7.999884269305221E-3</v>
      </c>
    </row>
    <row r="81" spans="1:3" x14ac:dyDescent="0.55000000000000004">
      <c r="A81" s="3">
        <v>43101</v>
      </c>
      <c r="B81">
        <v>13891.7</v>
      </c>
      <c r="C81">
        <f t="shared" si="2"/>
        <v>-3.1645115458027919E-3</v>
      </c>
    </row>
    <row r="82" spans="1:3" x14ac:dyDescent="0.55000000000000004">
      <c r="A82" s="3">
        <v>43132</v>
      </c>
      <c r="B82">
        <v>13847.3</v>
      </c>
      <c r="C82">
        <f t="shared" si="2"/>
        <v>-3.1961530986129453E-3</v>
      </c>
    </row>
    <row r="83" spans="1:3" x14ac:dyDescent="0.55000000000000004">
      <c r="A83" s="3">
        <v>43160</v>
      </c>
      <c r="B83">
        <v>14013.9</v>
      </c>
      <c r="C83">
        <f t="shared" si="2"/>
        <v>1.203122630404486E-2</v>
      </c>
    </row>
    <row r="84" spans="1:3" x14ac:dyDescent="0.55000000000000004">
      <c r="A84" s="3">
        <v>43191</v>
      </c>
      <c r="B84">
        <v>14087.4</v>
      </c>
      <c r="C84">
        <f t="shared" si="2"/>
        <v>5.2447926701346525E-3</v>
      </c>
    </row>
    <row r="85" spans="1:3" x14ac:dyDescent="0.55000000000000004">
      <c r="A85" s="3">
        <v>43221</v>
      </c>
      <c r="B85">
        <v>13984.9</v>
      </c>
      <c r="C85">
        <f t="shared" si="2"/>
        <v>-7.276005508468561E-3</v>
      </c>
    </row>
    <row r="86" spans="1:3" x14ac:dyDescent="0.55000000000000004">
      <c r="A86" s="3">
        <v>43252</v>
      </c>
      <c r="B86">
        <v>14077</v>
      </c>
      <c r="C86">
        <f t="shared" si="2"/>
        <v>6.5856745489778525E-3</v>
      </c>
    </row>
    <row r="87" spans="1:3" x14ac:dyDescent="0.55000000000000004">
      <c r="A87" s="3">
        <v>43282</v>
      </c>
      <c r="B87">
        <v>14117.4</v>
      </c>
      <c r="C87">
        <f t="shared" si="2"/>
        <v>2.8699296725154251E-3</v>
      </c>
    </row>
    <row r="88" spans="1:3" x14ac:dyDescent="0.55000000000000004">
      <c r="A88" s="3">
        <v>43313</v>
      </c>
      <c r="B88">
        <v>14173.5</v>
      </c>
      <c r="C88">
        <f t="shared" si="2"/>
        <v>3.9738195418420079E-3</v>
      </c>
    </row>
    <row r="89" spans="1:3" x14ac:dyDescent="0.55000000000000004">
      <c r="A89" s="3">
        <v>43344</v>
      </c>
      <c r="B89">
        <v>14212.1</v>
      </c>
      <c r="C89">
        <f t="shared" si="2"/>
        <v>2.7233922460930867E-3</v>
      </c>
    </row>
    <row r="90" spans="1:3" x14ac:dyDescent="0.55000000000000004">
      <c r="A90" s="3">
        <v>43374</v>
      </c>
      <c r="B90">
        <v>14213.3</v>
      </c>
      <c r="C90">
        <f t="shared" si="2"/>
        <v>8.4435094039509185E-5</v>
      </c>
    </row>
    <row r="91" spans="1:3" x14ac:dyDescent="0.55000000000000004">
      <c r="A91" s="3">
        <v>43405</v>
      </c>
      <c r="B91">
        <v>14255.7</v>
      </c>
      <c r="C91">
        <f t="shared" si="2"/>
        <v>2.9831214425926041E-3</v>
      </c>
    </row>
    <row r="92" spans="1:3" x14ac:dyDescent="0.55000000000000004">
      <c r="A92" s="3">
        <v>43435</v>
      </c>
      <c r="B92">
        <v>14448.6</v>
      </c>
      <c r="C92">
        <f t="shared" si="2"/>
        <v>1.3531429533449752E-2</v>
      </c>
    </row>
    <row r="93" spans="1:3" x14ac:dyDescent="0.55000000000000004">
      <c r="A93" s="3">
        <v>43466</v>
      </c>
      <c r="B93">
        <v>14450.5</v>
      </c>
      <c r="C93">
        <f t="shared" si="2"/>
        <v>1.3150062981878079E-4</v>
      </c>
    </row>
    <row r="94" spans="1:3" x14ac:dyDescent="0.55000000000000004">
      <c r="A94" s="3">
        <v>43497</v>
      </c>
      <c r="B94">
        <v>14404</v>
      </c>
      <c r="C94">
        <f t="shared" si="2"/>
        <v>-3.2178817341960487E-3</v>
      </c>
    </row>
    <row r="95" spans="1:3" x14ac:dyDescent="0.55000000000000004">
      <c r="A95" s="3">
        <v>43525</v>
      </c>
      <c r="B95">
        <v>14563.7</v>
      </c>
      <c r="C95">
        <f t="shared" si="2"/>
        <v>1.1087198000555451E-2</v>
      </c>
    </row>
    <row r="96" spans="1:3" x14ac:dyDescent="0.55000000000000004">
      <c r="A96" s="3">
        <v>43556</v>
      </c>
      <c r="B96">
        <v>14645.5</v>
      </c>
      <c r="C96">
        <f t="shared" si="2"/>
        <v>5.6167045462347668E-3</v>
      </c>
    </row>
    <row r="97" spans="1:3" x14ac:dyDescent="0.55000000000000004">
      <c r="A97" s="3">
        <v>43586</v>
      </c>
      <c r="B97">
        <v>14578.4</v>
      </c>
      <c r="C97">
        <f t="shared" si="2"/>
        <v>-4.5816120992796675E-3</v>
      </c>
    </row>
    <row r="98" spans="1:3" x14ac:dyDescent="0.55000000000000004">
      <c r="A98" s="3">
        <v>43617</v>
      </c>
      <c r="B98">
        <v>14735.8</v>
      </c>
      <c r="C98">
        <f t="shared" si="2"/>
        <v>1.0796795258738931E-2</v>
      </c>
    </row>
    <row r="99" spans="1:3" x14ac:dyDescent="0.55000000000000004">
      <c r="A99" s="3">
        <v>43647</v>
      </c>
      <c r="B99">
        <v>14819.6</v>
      </c>
      <c r="C99">
        <f t="shared" si="2"/>
        <v>5.6868307116003944E-3</v>
      </c>
    </row>
    <row r="100" spans="1:3" x14ac:dyDescent="0.55000000000000004">
      <c r="A100" s="3">
        <v>43678</v>
      </c>
      <c r="B100">
        <v>14907.2</v>
      </c>
      <c r="C100">
        <f t="shared" si="2"/>
        <v>5.9110907176982081E-3</v>
      </c>
    </row>
    <row r="101" spans="1:3" x14ac:dyDescent="0.55000000000000004">
      <c r="A101" s="3">
        <v>43709</v>
      </c>
      <c r="B101">
        <v>14997.6</v>
      </c>
      <c r="C101">
        <f t="shared" si="2"/>
        <v>6.0641837501341387E-3</v>
      </c>
    </row>
    <row r="102" spans="1:3" x14ac:dyDescent="0.55000000000000004">
      <c r="A102" s="3">
        <v>43739</v>
      </c>
      <c r="B102">
        <v>15128.3</v>
      </c>
      <c r="C102">
        <f t="shared" si="2"/>
        <v>8.7147276897636232E-3</v>
      </c>
    </row>
    <row r="103" spans="1:3" x14ac:dyDescent="0.55000000000000004">
      <c r="A103" s="3">
        <v>43770</v>
      </c>
      <c r="B103">
        <v>15259.2</v>
      </c>
      <c r="C103">
        <f t="shared" si="2"/>
        <v>8.6526576019778471E-3</v>
      </c>
    </row>
    <row r="104" spans="1:3" x14ac:dyDescent="0.55000000000000004">
      <c r="A104" s="3">
        <v>43800</v>
      </c>
      <c r="B104">
        <v>15417.7</v>
      </c>
      <c r="C104">
        <f t="shared" si="2"/>
        <v>1.0387176260878683E-2</v>
      </c>
    </row>
    <row r="105" spans="1:3" x14ac:dyDescent="0.55000000000000004">
      <c r="A105" s="3">
        <v>43831</v>
      </c>
      <c r="B105">
        <v>15430.9</v>
      </c>
      <c r="C105">
        <f t="shared" ref="C105:C136" si="3">(B105-B104)/B104</f>
        <v>8.5615883043507843E-4</v>
      </c>
    </row>
    <row r="106" spans="1:3" x14ac:dyDescent="0.55000000000000004">
      <c r="A106" s="3">
        <v>43862</v>
      </c>
      <c r="B106">
        <v>15382.3</v>
      </c>
      <c r="C106">
        <f t="shared" si="3"/>
        <v>-3.1495246550752301E-3</v>
      </c>
    </row>
    <row r="107" spans="1:3" x14ac:dyDescent="0.55000000000000004">
      <c r="A107" s="3">
        <v>43891</v>
      </c>
      <c r="B107">
        <v>15967.2</v>
      </c>
      <c r="C107">
        <f t="shared" si="3"/>
        <v>3.8024222645508247E-2</v>
      </c>
    </row>
    <row r="108" spans="1:3" x14ac:dyDescent="0.55000000000000004">
      <c r="A108" s="3">
        <v>43922</v>
      </c>
      <c r="B108">
        <v>17063</v>
      </c>
      <c r="C108">
        <f t="shared" si="3"/>
        <v>6.8628187784959119E-2</v>
      </c>
    </row>
    <row r="109" spans="1:3" x14ac:dyDescent="0.55000000000000004">
      <c r="A109" s="3">
        <v>43952</v>
      </c>
      <c r="B109">
        <v>17715.900000000001</v>
      </c>
      <c r="C109">
        <f t="shared" si="3"/>
        <v>3.8264080173474858E-2</v>
      </c>
    </row>
    <row r="110" spans="1:3" x14ac:dyDescent="0.55000000000000004">
      <c r="A110" s="3">
        <v>43983</v>
      </c>
      <c r="B110">
        <v>18078.599999999999</v>
      </c>
      <c r="C110">
        <f t="shared" si="3"/>
        <v>2.0473134303083503E-2</v>
      </c>
    </row>
    <row r="111" spans="1:3" x14ac:dyDescent="0.55000000000000004">
      <c r="A111" s="3">
        <v>44013</v>
      </c>
      <c r="B111">
        <v>18275.3</v>
      </c>
      <c r="C111">
        <f t="shared" si="3"/>
        <v>1.0880267277333463E-2</v>
      </c>
    </row>
    <row r="112" spans="1:3" x14ac:dyDescent="0.55000000000000004">
      <c r="A112" s="3">
        <v>44044</v>
      </c>
      <c r="B112">
        <v>18316.3</v>
      </c>
      <c r="C112">
        <f t="shared" si="3"/>
        <v>2.2434652235531019E-3</v>
      </c>
    </row>
    <row r="113" spans="1:3" x14ac:dyDescent="0.55000000000000004">
      <c r="A113" s="3">
        <v>44075</v>
      </c>
      <c r="B113">
        <v>18551.599999999999</v>
      </c>
      <c r="C113">
        <f t="shared" si="3"/>
        <v>1.2846481003259353E-2</v>
      </c>
    </row>
    <row r="114" spans="1:3" x14ac:dyDescent="0.55000000000000004">
      <c r="A114" s="3">
        <v>44105</v>
      </c>
      <c r="B114">
        <v>18666.8</v>
      </c>
      <c r="C114">
        <f t="shared" si="3"/>
        <v>6.2097069794519472E-3</v>
      </c>
    </row>
    <row r="115" spans="1:3" x14ac:dyDescent="0.55000000000000004">
      <c r="A115" s="3">
        <v>44136</v>
      </c>
      <c r="B115">
        <v>18957.599999999999</v>
      </c>
      <c r="C115">
        <f t="shared" si="3"/>
        <v>1.5578460153856005E-2</v>
      </c>
    </row>
    <row r="116" spans="1:3" x14ac:dyDescent="0.55000000000000004">
      <c r="A116" s="3">
        <v>44166</v>
      </c>
      <c r="B116">
        <v>19232.2</v>
      </c>
      <c r="C116">
        <f t="shared" si="3"/>
        <v>1.4484955901591035E-2</v>
      </c>
    </row>
    <row r="117" spans="1:3" x14ac:dyDescent="0.55000000000000004">
      <c r="A117" s="3">
        <v>44197</v>
      </c>
      <c r="B117">
        <v>19366.400000000001</v>
      </c>
      <c r="C117">
        <f t="shared" si="3"/>
        <v>6.9778808456651201E-3</v>
      </c>
    </row>
    <row r="118" spans="1:3" x14ac:dyDescent="0.55000000000000004">
      <c r="A118" s="3">
        <v>44228</v>
      </c>
      <c r="B118">
        <v>19464.099999999999</v>
      </c>
      <c r="C118">
        <f t="shared" si="3"/>
        <v>5.0448198942496837E-3</v>
      </c>
    </row>
    <row r="119" spans="1:3" x14ac:dyDescent="0.55000000000000004">
      <c r="A119" s="3">
        <v>44256</v>
      </c>
      <c r="B119">
        <v>19862.3</v>
      </c>
      <c r="C119">
        <f t="shared" si="3"/>
        <v>2.045817684865988E-2</v>
      </c>
    </row>
    <row r="120" spans="1:3" x14ac:dyDescent="0.55000000000000004">
      <c r="A120" s="3">
        <v>44287</v>
      </c>
      <c r="B120">
        <v>20257.8</v>
      </c>
      <c r="C120">
        <f t="shared" si="3"/>
        <v>1.9912094772508722E-2</v>
      </c>
    </row>
    <row r="121" spans="1:3" x14ac:dyDescent="0.55000000000000004">
      <c r="A121" s="3">
        <v>44317</v>
      </c>
      <c r="B121">
        <v>20294.900000000001</v>
      </c>
      <c r="C121">
        <f t="shared" si="3"/>
        <v>1.8313933398494498E-3</v>
      </c>
    </row>
    <row r="122" spans="1:3" x14ac:dyDescent="0.55000000000000004">
      <c r="A122" s="3">
        <v>44348</v>
      </c>
      <c r="B122">
        <v>20409.7</v>
      </c>
      <c r="C122">
        <f t="shared" si="3"/>
        <v>5.6565935284233612E-3</v>
      </c>
    </row>
    <row r="123" spans="1:3" x14ac:dyDescent="0.55000000000000004">
      <c r="A123" s="3">
        <v>44378</v>
      </c>
      <c r="B123">
        <v>20553.3</v>
      </c>
      <c r="C123">
        <f t="shared" si="3"/>
        <v>7.0358701989739455E-3</v>
      </c>
    </row>
    <row r="124" spans="1:3" x14ac:dyDescent="0.55000000000000004">
      <c r="A124" s="3">
        <v>44409</v>
      </c>
      <c r="B124">
        <v>20741.7</v>
      </c>
      <c r="C124">
        <f t="shared" si="3"/>
        <v>9.1664112332326911E-3</v>
      </c>
    </row>
    <row r="125" spans="1:3" x14ac:dyDescent="0.55000000000000004">
      <c r="A125" s="3">
        <v>44440</v>
      </c>
      <c r="B125">
        <v>20922.099999999999</v>
      </c>
      <c r="C125">
        <f t="shared" si="3"/>
        <v>8.6974548855685806E-3</v>
      </c>
    </row>
    <row r="126" spans="1:3" x14ac:dyDescent="0.55000000000000004">
      <c r="A126" s="3">
        <v>44470</v>
      </c>
      <c r="B126">
        <v>21077.3</v>
      </c>
      <c r="C126">
        <f t="shared" si="3"/>
        <v>7.4179934136630998E-3</v>
      </c>
    </row>
    <row r="127" spans="1:3" x14ac:dyDescent="0.55000000000000004">
      <c r="A127" s="3">
        <v>44501</v>
      </c>
      <c r="B127">
        <v>21302.1</v>
      </c>
      <c r="C127">
        <f t="shared" si="3"/>
        <v>1.0665502697214505E-2</v>
      </c>
    </row>
    <row r="128" spans="1:3" x14ac:dyDescent="0.55000000000000004">
      <c r="A128" s="3">
        <v>44531</v>
      </c>
      <c r="B128">
        <v>21642.2</v>
      </c>
      <c r="C128">
        <f t="shared" si="3"/>
        <v>1.5965562080733929E-2</v>
      </c>
    </row>
    <row r="129" spans="1:3" x14ac:dyDescent="0.55000000000000004">
      <c r="A129" s="3">
        <v>44562</v>
      </c>
      <c r="B129">
        <v>21649.4</v>
      </c>
      <c r="C129">
        <f t="shared" si="3"/>
        <v>3.326833686039648E-4</v>
      </c>
    </row>
    <row r="130" spans="1:3" x14ac:dyDescent="0.55000000000000004">
      <c r="A130" s="3">
        <v>44593</v>
      </c>
      <c r="B130">
        <v>21591.200000000001</v>
      </c>
      <c r="C130">
        <f t="shared" si="3"/>
        <v>-2.6882962114423829E-3</v>
      </c>
    </row>
    <row r="131" spans="1:3" x14ac:dyDescent="0.55000000000000004">
      <c r="A131" s="3">
        <v>44621</v>
      </c>
      <c r="B131">
        <v>21848.3</v>
      </c>
      <c r="C131">
        <f t="shared" si="3"/>
        <v>1.1907629034050841E-2</v>
      </c>
    </row>
    <row r="132" spans="1:3" x14ac:dyDescent="0.55000000000000004">
      <c r="A132" s="3">
        <v>44652</v>
      </c>
      <c r="B132">
        <v>21910</v>
      </c>
      <c r="C132">
        <f t="shared" si="3"/>
        <v>2.8240183446767361E-3</v>
      </c>
    </row>
    <row r="133" spans="1:3" x14ac:dyDescent="0.55000000000000004">
      <c r="A133" s="3">
        <v>44682</v>
      </c>
      <c r="B133">
        <v>21561.3</v>
      </c>
      <c r="C133">
        <f t="shared" si="3"/>
        <v>-1.5915107256960326E-2</v>
      </c>
    </row>
    <row r="134" spans="1:3" x14ac:dyDescent="0.55000000000000004">
      <c r="A134" s="3">
        <v>44713</v>
      </c>
      <c r="B134">
        <v>21575.599999999999</v>
      </c>
      <c r="C134">
        <f t="shared" si="3"/>
        <v>6.632253157276821E-4</v>
      </c>
    </row>
    <row r="135" spans="1:3" x14ac:dyDescent="0.55000000000000004">
      <c r="A135" s="3">
        <v>44743</v>
      </c>
      <c r="B135">
        <v>21576</v>
      </c>
      <c r="C135">
        <f t="shared" si="3"/>
        <v>1.8539461243323717E-5</v>
      </c>
    </row>
    <row r="136" spans="1:3" x14ac:dyDescent="0.55000000000000004">
      <c r="A136" s="3">
        <v>44774</v>
      </c>
      <c r="B136">
        <v>21553.599999999999</v>
      </c>
      <c r="C136">
        <f t="shared" si="3"/>
        <v>-1.0381905821283581E-3</v>
      </c>
    </row>
    <row r="137" spans="1:3" x14ac:dyDescent="0.55000000000000004">
      <c r="A137" s="3">
        <v>44805</v>
      </c>
      <c r="B137">
        <v>21476.6</v>
      </c>
      <c r="C137">
        <f t="shared" ref="C137:C163" si="4">(B137-B136)/B136</f>
        <v>-3.5724890505530399E-3</v>
      </c>
    </row>
    <row r="138" spans="1:3" x14ac:dyDescent="0.55000000000000004">
      <c r="A138" s="3">
        <v>44835</v>
      </c>
      <c r="B138">
        <v>21377.5</v>
      </c>
      <c r="C138">
        <f t="shared" si="4"/>
        <v>-4.6143244275163925E-3</v>
      </c>
    </row>
    <row r="139" spans="1:3" x14ac:dyDescent="0.55000000000000004">
      <c r="A139" s="3">
        <v>44866</v>
      </c>
      <c r="B139">
        <v>21368.6</v>
      </c>
      <c r="C139">
        <f t="shared" si="4"/>
        <v>-4.1632557595609661E-4</v>
      </c>
    </row>
    <row r="140" spans="1:3" x14ac:dyDescent="0.55000000000000004">
      <c r="A140" s="3">
        <v>44896</v>
      </c>
      <c r="B140">
        <v>21407</v>
      </c>
      <c r="C140">
        <f t="shared" si="4"/>
        <v>1.797029285961713E-3</v>
      </c>
    </row>
    <row r="141" spans="1:3" x14ac:dyDescent="0.55000000000000004">
      <c r="A141" s="3">
        <v>44927</v>
      </c>
      <c r="B141">
        <v>21275.9</v>
      </c>
      <c r="C141">
        <f t="shared" si="4"/>
        <v>-6.1241649927593102E-3</v>
      </c>
    </row>
    <row r="142" spans="1:3" x14ac:dyDescent="0.55000000000000004">
      <c r="A142" s="3">
        <v>44958</v>
      </c>
      <c r="B142">
        <v>21106.6</v>
      </c>
      <c r="C142">
        <f t="shared" si="4"/>
        <v>-7.9573602056788612E-3</v>
      </c>
    </row>
    <row r="143" spans="1:3" x14ac:dyDescent="0.55000000000000004">
      <c r="A143" s="3">
        <v>44986</v>
      </c>
      <c r="B143">
        <v>21027</v>
      </c>
      <c r="C143">
        <f t="shared" si="4"/>
        <v>-3.7713321899310428E-3</v>
      </c>
    </row>
    <row r="144" spans="1:3" x14ac:dyDescent="0.55000000000000004">
      <c r="A144" s="3">
        <v>45017</v>
      </c>
      <c r="B144">
        <v>20880.7</v>
      </c>
      <c r="C144">
        <f t="shared" si="4"/>
        <v>-6.9577210253483268E-3</v>
      </c>
    </row>
    <row r="145" spans="1:3" x14ac:dyDescent="0.55000000000000004">
      <c r="A145" s="3">
        <v>45047</v>
      </c>
      <c r="B145">
        <v>20667.5</v>
      </c>
      <c r="C145">
        <f t="shared" si="4"/>
        <v>-1.0210385667147208E-2</v>
      </c>
    </row>
    <row r="146" spans="1:3" x14ac:dyDescent="0.55000000000000004">
      <c r="A146" s="3">
        <v>45078</v>
      </c>
      <c r="B146">
        <v>20725.7</v>
      </c>
      <c r="C146">
        <f t="shared" si="4"/>
        <v>2.8160154832466786E-3</v>
      </c>
    </row>
    <row r="147" spans="1:3" x14ac:dyDescent="0.55000000000000004">
      <c r="A147" s="3">
        <v>45108</v>
      </c>
      <c r="B147">
        <v>20701.599999999999</v>
      </c>
      <c r="C147">
        <f t="shared" si="4"/>
        <v>-1.1628075288169849E-3</v>
      </c>
    </row>
    <row r="148" spans="1:3" x14ac:dyDescent="0.55000000000000004">
      <c r="A148" s="3">
        <v>45139</v>
      </c>
      <c r="B148">
        <v>20664</v>
      </c>
      <c r="C148">
        <f t="shared" si="4"/>
        <v>-1.8162847316148774E-3</v>
      </c>
    </row>
    <row r="149" spans="1:3" x14ac:dyDescent="0.55000000000000004">
      <c r="A149" s="3">
        <v>45170</v>
      </c>
      <c r="B149">
        <v>20644.400000000001</v>
      </c>
      <c r="C149">
        <f t="shared" si="4"/>
        <v>-9.4850948509478047E-4</v>
      </c>
    </row>
    <row r="150" spans="1:3" x14ac:dyDescent="0.55000000000000004">
      <c r="A150" s="3">
        <v>45200</v>
      </c>
      <c r="B150">
        <v>20605</v>
      </c>
      <c r="C150">
        <f t="shared" si="4"/>
        <v>-1.9085078762280062E-3</v>
      </c>
    </row>
    <row r="151" spans="1:3" x14ac:dyDescent="0.55000000000000004">
      <c r="A151" s="3">
        <v>45231</v>
      </c>
      <c r="B151">
        <v>20661.099999999999</v>
      </c>
      <c r="C151">
        <f t="shared" si="4"/>
        <v>2.7226401358892765E-3</v>
      </c>
    </row>
    <row r="152" spans="1:3" x14ac:dyDescent="0.55000000000000004">
      <c r="A152" s="3">
        <v>45261</v>
      </c>
      <c r="B152">
        <v>20818</v>
      </c>
      <c r="C152">
        <f t="shared" si="4"/>
        <v>7.5939809593875193E-3</v>
      </c>
    </row>
    <row r="153" spans="1:3" x14ac:dyDescent="0.55000000000000004">
      <c r="A153" s="3">
        <v>45292</v>
      </c>
      <c r="B153">
        <v>20806.900000000001</v>
      </c>
      <c r="C153">
        <f t="shared" si="4"/>
        <v>-5.3319242962813649E-4</v>
      </c>
    </row>
    <row r="154" spans="1:3" x14ac:dyDescent="0.55000000000000004">
      <c r="A154" s="3">
        <v>45323</v>
      </c>
      <c r="B154">
        <v>20755</v>
      </c>
      <c r="C154">
        <f t="shared" si="4"/>
        <v>-2.4943648501219045E-3</v>
      </c>
    </row>
    <row r="155" spans="1:3" x14ac:dyDescent="0.55000000000000004">
      <c r="A155" s="3">
        <v>45352</v>
      </c>
      <c r="B155">
        <v>20961.2</v>
      </c>
      <c r="C155">
        <f t="shared" si="4"/>
        <v>9.9349554324259567E-3</v>
      </c>
    </row>
    <row r="156" spans="1:3" x14ac:dyDescent="0.55000000000000004">
      <c r="A156" s="3">
        <v>45383</v>
      </c>
      <c r="B156">
        <v>21012.9</v>
      </c>
      <c r="C156">
        <f t="shared" si="4"/>
        <v>2.4664618437876041E-3</v>
      </c>
    </row>
    <row r="157" spans="1:3" x14ac:dyDescent="0.55000000000000004">
      <c r="A157" s="3">
        <v>45413</v>
      </c>
      <c r="B157">
        <v>20834.5</v>
      </c>
      <c r="C157">
        <f t="shared" si="4"/>
        <v>-8.4900227955209146E-3</v>
      </c>
    </row>
    <row r="158" spans="1:3" x14ac:dyDescent="0.55000000000000004">
      <c r="A158" s="3">
        <v>45444</v>
      </c>
      <c r="B158">
        <v>20954.8</v>
      </c>
      <c r="C158">
        <f t="shared" si="4"/>
        <v>5.7740766517074696E-3</v>
      </c>
    </row>
    <row r="159" spans="1:3" x14ac:dyDescent="0.55000000000000004">
      <c r="A159" s="3">
        <v>45474</v>
      </c>
      <c r="B159">
        <v>20960</v>
      </c>
      <c r="C159">
        <f t="shared" si="4"/>
        <v>2.4815316777066485E-4</v>
      </c>
    </row>
    <row r="160" spans="1:3" x14ac:dyDescent="0.55000000000000004">
      <c r="A160" s="3">
        <v>45505</v>
      </c>
      <c r="B160">
        <v>21066.5</v>
      </c>
      <c r="C160">
        <f t="shared" si="4"/>
        <v>5.0811068702290079E-3</v>
      </c>
    </row>
    <row r="161" spans="1:3" x14ac:dyDescent="0.55000000000000004">
      <c r="A161" s="3">
        <v>45536</v>
      </c>
      <c r="B161">
        <v>21165.4</v>
      </c>
      <c r="C161">
        <f t="shared" si="4"/>
        <v>4.6946573944414809E-3</v>
      </c>
    </row>
    <row r="162" spans="1:3" x14ac:dyDescent="0.55000000000000004">
      <c r="A162" s="3">
        <v>45566</v>
      </c>
      <c r="B162">
        <v>21229.8</v>
      </c>
      <c r="C162">
        <f t="shared" si="4"/>
        <v>3.0427017679797129E-3</v>
      </c>
    </row>
    <row r="163" spans="1:3" x14ac:dyDescent="0.55000000000000004">
      <c r="A163" s="3">
        <v>45597</v>
      </c>
      <c r="B163">
        <v>21423.200000000001</v>
      </c>
      <c r="C163">
        <f t="shared" si="4"/>
        <v>9.109836173680462E-3</v>
      </c>
    </row>
    <row r="164" spans="1:3" x14ac:dyDescent="0.55000000000000004">
      <c r="A164" s="3">
        <v>45627</v>
      </c>
      <c r="B164" t="e">
        <f>NA()</f>
        <v>#N/A</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1038E-D517-2F49-BF43-902041B36884}">
  <sheetPr codeName="Arkusz8"/>
  <dimension ref="A1:H163"/>
  <sheetViews>
    <sheetView topLeftCell="A91" workbookViewId="0">
      <selection activeCell="N152" sqref="N152"/>
    </sheetView>
  </sheetViews>
  <sheetFormatPr defaultColWidth="11" defaultRowHeight="14.4" x14ac:dyDescent="0.55000000000000004"/>
  <cols>
    <col min="6" max="6" width="13.20703125" bestFit="1" customWidth="1"/>
    <col min="7" max="7" width="16.3125" customWidth="1"/>
  </cols>
  <sheetData>
    <row r="1" spans="1:8" x14ac:dyDescent="0.55000000000000004">
      <c r="A1" s="9" t="s">
        <v>74</v>
      </c>
    </row>
    <row r="2" spans="1:8" x14ac:dyDescent="0.55000000000000004">
      <c r="A2" t="s">
        <v>1</v>
      </c>
      <c r="B2" t="s">
        <v>75</v>
      </c>
    </row>
    <row r="3" spans="1:8" x14ac:dyDescent="0.55000000000000004">
      <c r="A3" t="s">
        <v>62</v>
      </c>
      <c r="B3" t="s">
        <v>76</v>
      </c>
    </row>
    <row r="4" spans="1:8" x14ac:dyDescent="0.55000000000000004">
      <c r="A4" s="1">
        <v>39814</v>
      </c>
      <c r="B4" t="s">
        <v>10</v>
      </c>
    </row>
    <row r="5" spans="1:8" x14ac:dyDescent="0.55000000000000004">
      <c r="A5" t="s">
        <v>77</v>
      </c>
    </row>
    <row r="6" spans="1:8" x14ac:dyDescent="0.55000000000000004">
      <c r="A6" t="s">
        <v>78</v>
      </c>
    </row>
    <row r="7" spans="1:8" x14ac:dyDescent="0.55000000000000004">
      <c r="A7" t="s">
        <v>7</v>
      </c>
      <c r="B7" t="s">
        <v>8</v>
      </c>
      <c r="E7" s="1">
        <v>40909</v>
      </c>
    </row>
    <row r="8" spans="1:8" x14ac:dyDescent="0.55000000000000004">
      <c r="A8" s="3">
        <v>39814</v>
      </c>
      <c r="B8">
        <v>11126941</v>
      </c>
      <c r="E8" s="1">
        <v>40909</v>
      </c>
      <c r="F8" s="5"/>
      <c r="G8">
        <v>15606518</v>
      </c>
      <c r="H8">
        <v>1</v>
      </c>
    </row>
    <row r="9" spans="1:8" x14ac:dyDescent="0.55000000000000004">
      <c r="A9" s="3">
        <v>39904</v>
      </c>
      <c r="B9">
        <v>11545275</v>
      </c>
      <c r="C9" s="10">
        <f>B9/B8-1</f>
        <v>3.7596496647191779E-2</v>
      </c>
      <c r="E9" s="1">
        <v>40940</v>
      </c>
      <c r="F9" s="5">
        <f t="shared" ref="F9:F72" si="0">G9/G8-1</f>
        <v>6.6344182004782759E-3</v>
      </c>
      <c r="G9">
        <v>15710058.167065291</v>
      </c>
      <c r="H9">
        <f>H8+1</f>
        <v>2</v>
      </c>
    </row>
    <row r="10" spans="1:8" x14ac:dyDescent="0.55000000000000004">
      <c r="A10" s="3">
        <v>39995</v>
      </c>
      <c r="B10">
        <v>11909828</v>
      </c>
      <c r="C10" s="10">
        <f t="shared" ref="C10:C70" si="1">B10/B9-1</f>
        <v>3.1575947736195209E-2</v>
      </c>
      <c r="E10" s="1">
        <v>40969</v>
      </c>
      <c r="F10" s="5">
        <f t="shared" si="0"/>
        <v>5.062286223618484E-3</v>
      </c>
      <c r="G10">
        <v>15789586.97809667</v>
      </c>
      <c r="H10">
        <f t="shared" ref="H10:H73" si="2">H9+1</f>
        <v>3</v>
      </c>
    </row>
    <row r="11" spans="1:8" x14ac:dyDescent="0.55000000000000004">
      <c r="A11" s="3">
        <v>40087</v>
      </c>
      <c r="B11">
        <v>12311349</v>
      </c>
      <c r="C11" s="10">
        <f t="shared" si="1"/>
        <v>3.3713417187888783E-2</v>
      </c>
      <c r="E11" s="1">
        <v>41000</v>
      </c>
      <c r="F11" s="5">
        <f t="shared" si="0"/>
        <v>4.1451383113517704E-3</v>
      </c>
      <c r="G11">
        <v>15855037</v>
      </c>
      <c r="H11">
        <f t="shared" si="2"/>
        <v>4</v>
      </c>
    </row>
    <row r="12" spans="1:8" x14ac:dyDescent="0.55000000000000004">
      <c r="A12" s="3">
        <v>40179</v>
      </c>
      <c r="B12">
        <v>12773123</v>
      </c>
      <c r="C12" s="10">
        <f t="shared" si="1"/>
        <v>3.7507993640664372E-2</v>
      </c>
      <c r="E12" s="1">
        <v>41030</v>
      </c>
      <c r="F12" s="5">
        <f t="shared" si="0"/>
        <v>3.8665188659665617E-3</v>
      </c>
      <c r="G12">
        <v>15916340.799681099</v>
      </c>
      <c r="H12">
        <f t="shared" si="2"/>
        <v>5</v>
      </c>
    </row>
    <row r="13" spans="1:8" x14ac:dyDescent="0.55000000000000004">
      <c r="A13" s="3">
        <v>40269</v>
      </c>
      <c r="B13">
        <v>13201792</v>
      </c>
      <c r="C13" s="10">
        <f t="shared" si="1"/>
        <v>3.3560234251247767E-2</v>
      </c>
      <c r="E13" s="1">
        <v>41061</v>
      </c>
      <c r="F13" s="5">
        <f t="shared" si="0"/>
        <v>4.2151739026645707E-3</v>
      </c>
      <c r="G13">
        <v>15983430.944045831</v>
      </c>
      <c r="H13">
        <f t="shared" si="2"/>
        <v>6</v>
      </c>
    </row>
    <row r="14" spans="1:8" x14ac:dyDescent="0.55000000000000004">
      <c r="A14" s="3">
        <v>40360</v>
      </c>
      <c r="B14">
        <v>13561622</v>
      </c>
      <c r="C14" s="10">
        <f t="shared" si="1"/>
        <v>2.725614825623679E-2</v>
      </c>
      <c r="E14" s="1">
        <v>41091</v>
      </c>
      <c r="F14" s="5">
        <f t="shared" si="0"/>
        <v>5.1809311933128654E-3</v>
      </c>
      <c r="G14">
        <v>16066240</v>
      </c>
      <c r="H14">
        <f t="shared" si="2"/>
        <v>7</v>
      </c>
    </row>
    <row r="15" spans="1:8" x14ac:dyDescent="0.55000000000000004">
      <c r="A15" s="3">
        <v>40452</v>
      </c>
      <c r="B15">
        <v>14025215</v>
      </c>
      <c r="C15" s="10">
        <f t="shared" si="1"/>
        <v>3.4184185343021589E-2</v>
      </c>
      <c r="E15" s="1">
        <v>41122</v>
      </c>
      <c r="F15" s="5">
        <f t="shared" si="0"/>
        <v>6.5766110793856747E-3</v>
      </c>
      <c r="G15">
        <v>16171901.41198807</v>
      </c>
      <c r="H15">
        <f t="shared" si="2"/>
        <v>8</v>
      </c>
    </row>
    <row r="16" spans="1:8" x14ac:dyDescent="0.55000000000000004">
      <c r="A16" s="3">
        <v>40544</v>
      </c>
      <c r="B16">
        <v>14270114</v>
      </c>
      <c r="C16" s="10">
        <f t="shared" si="1"/>
        <v>1.7461336599831068E-2</v>
      </c>
      <c r="E16" s="1">
        <v>41153</v>
      </c>
      <c r="F16" s="5">
        <f t="shared" si="0"/>
        <v>7.695491052683856E-3</v>
      </c>
      <c r="G16">
        <v>16296352.134608909</v>
      </c>
      <c r="H16">
        <f t="shared" si="2"/>
        <v>9</v>
      </c>
    </row>
    <row r="17" spans="1:8" x14ac:dyDescent="0.55000000000000004">
      <c r="A17" s="3">
        <v>40634</v>
      </c>
      <c r="B17">
        <v>14343087</v>
      </c>
      <c r="C17" s="10">
        <f t="shared" si="1"/>
        <v>5.1136942564018462E-3</v>
      </c>
      <c r="E17" s="1">
        <v>41183</v>
      </c>
      <c r="F17" s="5">
        <f t="shared" si="0"/>
        <v>8.3686130653413127E-3</v>
      </c>
      <c r="G17">
        <v>16432730</v>
      </c>
      <c r="H17">
        <f t="shared" si="2"/>
        <v>10</v>
      </c>
    </row>
    <row r="18" spans="1:8" x14ac:dyDescent="0.55000000000000004">
      <c r="A18" s="3">
        <v>40725</v>
      </c>
      <c r="B18">
        <v>14790340</v>
      </c>
      <c r="C18" s="10">
        <f t="shared" si="1"/>
        <v>3.1182478360481269E-2</v>
      </c>
      <c r="E18" s="1">
        <v>41214</v>
      </c>
      <c r="F18" s="5">
        <f t="shared" si="0"/>
        <v>8.4418986532062146E-3</v>
      </c>
      <c r="G18">
        <v>16571453.441255501</v>
      </c>
      <c r="H18">
        <f t="shared" si="2"/>
        <v>11</v>
      </c>
    </row>
    <row r="19" spans="1:8" x14ac:dyDescent="0.55000000000000004">
      <c r="A19" s="3">
        <v>40817</v>
      </c>
      <c r="B19">
        <v>15222940</v>
      </c>
      <c r="C19" s="10">
        <f t="shared" si="1"/>
        <v>2.9248820513930074E-2</v>
      </c>
      <c r="E19" s="1">
        <v>41244</v>
      </c>
      <c r="F19" s="5">
        <f t="shared" si="0"/>
        <v>7.2781699244643949E-3</v>
      </c>
      <c r="G19">
        <v>16692063.29529631</v>
      </c>
      <c r="H19">
        <f t="shared" si="2"/>
        <v>12</v>
      </c>
    </row>
    <row r="20" spans="1:8" x14ac:dyDescent="0.55000000000000004">
      <c r="A20" s="3">
        <v>40909</v>
      </c>
      <c r="B20">
        <v>15606518</v>
      </c>
      <c r="C20" s="10">
        <f t="shared" si="1"/>
        <v>2.5197366605925087E-2</v>
      </c>
      <c r="D20">
        <v>1</v>
      </c>
      <c r="E20" s="1">
        <v>41275</v>
      </c>
      <c r="F20" s="5">
        <f t="shared" si="0"/>
        <v>4.7518214675139614E-3</v>
      </c>
      <c r="G20">
        <v>16771381</v>
      </c>
      <c r="H20">
        <f t="shared" si="2"/>
        <v>13</v>
      </c>
    </row>
    <row r="21" spans="1:8" x14ac:dyDescent="0.55000000000000004">
      <c r="A21" s="3">
        <v>41000</v>
      </c>
      <c r="B21">
        <v>15855037</v>
      </c>
      <c r="C21" s="10">
        <f t="shared" si="1"/>
        <v>1.5924051732743916E-2</v>
      </c>
      <c r="D21">
        <v>4</v>
      </c>
      <c r="E21" s="1">
        <v>41306</v>
      </c>
      <c r="F21" s="5">
        <f t="shared" si="0"/>
        <v>1.3457519858506295E-3</v>
      </c>
      <c r="G21">
        <v>16793951.119286209</v>
      </c>
      <c r="H21">
        <f t="shared" si="2"/>
        <v>14</v>
      </c>
    </row>
    <row r="22" spans="1:8" x14ac:dyDescent="0.55000000000000004">
      <c r="A22" s="3">
        <v>41091</v>
      </c>
      <c r="B22">
        <v>16066240</v>
      </c>
      <c r="C22" s="10">
        <f t="shared" si="1"/>
        <v>1.3320877144594512E-2</v>
      </c>
      <c r="D22">
        <v>7</v>
      </c>
      <c r="E22" s="1">
        <v>41334</v>
      </c>
      <c r="F22" s="5">
        <f t="shared" si="0"/>
        <v>-1.1159016666308919E-3</v>
      </c>
      <c r="G22">
        <v>16775210.72124288</v>
      </c>
      <c r="H22">
        <f t="shared" si="2"/>
        <v>15</v>
      </c>
    </row>
    <row r="23" spans="1:8" x14ac:dyDescent="0.55000000000000004">
      <c r="A23" s="3">
        <v>41183</v>
      </c>
      <c r="B23">
        <v>16432730</v>
      </c>
      <c r="C23" s="10">
        <f t="shared" si="1"/>
        <v>2.2811186687115237E-2</v>
      </c>
      <c r="D23">
        <v>10</v>
      </c>
      <c r="E23" s="1">
        <v>41365</v>
      </c>
      <c r="F23" s="5">
        <f t="shared" si="0"/>
        <v>-2.1991211827917523E-3</v>
      </c>
      <c r="G23">
        <v>16738320</v>
      </c>
      <c r="H23">
        <f t="shared" si="2"/>
        <v>16</v>
      </c>
    </row>
    <row r="24" spans="1:8" x14ac:dyDescent="0.55000000000000004">
      <c r="A24" s="3">
        <v>41275</v>
      </c>
      <c r="B24">
        <v>16771381</v>
      </c>
      <c r="C24" s="10">
        <f t="shared" si="1"/>
        <v>2.0608322536791013E-2</v>
      </c>
      <c r="D24">
        <v>13</v>
      </c>
      <c r="E24" s="1">
        <v>41395</v>
      </c>
      <c r="F24" s="5">
        <f t="shared" si="0"/>
        <v>-1.9315863833980762E-3</v>
      </c>
      <c r="G24">
        <v>16705988.489007041</v>
      </c>
      <c r="H24">
        <f t="shared" si="2"/>
        <v>17</v>
      </c>
    </row>
    <row r="25" spans="1:8" x14ac:dyDescent="0.55000000000000004">
      <c r="A25" s="3">
        <v>41365</v>
      </c>
      <c r="B25">
        <v>16738320</v>
      </c>
      <c r="C25" s="10">
        <f t="shared" si="1"/>
        <v>-1.9712747566822397E-3</v>
      </c>
      <c r="D25">
        <v>16</v>
      </c>
      <c r="E25" s="1">
        <v>41426</v>
      </c>
      <c r="F25" s="5">
        <f t="shared" si="0"/>
        <v>-4.1095503089438878E-4</v>
      </c>
      <c r="G25">
        <v>16699123.078991421</v>
      </c>
      <c r="H25">
        <f t="shared" si="2"/>
        <v>18</v>
      </c>
    </row>
    <row r="26" spans="1:8" x14ac:dyDescent="0.55000000000000004">
      <c r="A26" s="3">
        <v>41456</v>
      </c>
      <c r="B26">
        <v>16738180</v>
      </c>
      <c r="C26" s="10">
        <f t="shared" si="1"/>
        <v>-8.3640413135466218E-6</v>
      </c>
      <c r="D26">
        <v>19</v>
      </c>
      <c r="E26" s="1">
        <v>41456</v>
      </c>
      <c r="F26" s="5">
        <f t="shared" si="0"/>
        <v>2.3388605990763978E-3</v>
      </c>
      <c r="G26">
        <v>16738180</v>
      </c>
      <c r="H26">
        <f t="shared" si="2"/>
        <v>19</v>
      </c>
    </row>
    <row r="27" spans="1:8" x14ac:dyDescent="0.55000000000000004">
      <c r="A27" s="3">
        <v>41548</v>
      </c>
      <c r="B27">
        <v>17156119</v>
      </c>
      <c r="C27" s="10">
        <f t="shared" si="1"/>
        <v>2.4969202147425928E-2</v>
      </c>
      <c r="D27">
        <v>22</v>
      </c>
      <c r="E27" s="1">
        <v>41487</v>
      </c>
      <c r="F27" s="5">
        <f t="shared" si="0"/>
        <v>5.9022965736645894E-3</v>
      </c>
      <c r="G27">
        <v>16836973.702463381</v>
      </c>
      <c r="H27">
        <f t="shared" si="2"/>
        <v>20</v>
      </c>
    </row>
    <row r="28" spans="1:8" x14ac:dyDescent="0.55000000000000004">
      <c r="A28" s="3">
        <v>41640</v>
      </c>
      <c r="B28">
        <v>17601227</v>
      </c>
      <c r="C28" s="10">
        <f t="shared" si="1"/>
        <v>2.5944562403653171E-2</v>
      </c>
      <c r="D28">
        <v>25</v>
      </c>
      <c r="E28" s="1">
        <v>41518</v>
      </c>
      <c r="F28" s="5">
        <f t="shared" si="0"/>
        <v>8.6581958527558456E-3</v>
      </c>
      <c r="G28">
        <v>16982751.51834701</v>
      </c>
      <c r="H28">
        <f t="shared" si="2"/>
        <v>21</v>
      </c>
    </row>
    <row r="29" spans="1:8" x14ac:dyDescent="0.55000000000000004">
      <c r="A29" s="3">
        <v>41730</v>
      </c>
      <c r="B29">
        <v>17632606</v>
      </c>
      <c r="C29" s="10">
        <f t="shared" si="1"/>
        <v>1.7827734396016481E-3</v>
      </c>
      <c r="D29">
        <v>28</v>
      </c>
      <c r="E29" s="1">
        <v>41548</v>
      </c>
      <c r="F29" s="5">
        <f t="shared" si="0"/>
        <v>1.0208444813297524E-2</v>
      </c>
      <c r="G29">
        <v>17156119</v>
      </c>
      <c r="H29">
        <f t="shared" si="2"/>
        <v>22</v>
      </c>
    </row>
    <row r="30" spans="1:8" x14ac:dyDescent="0.55000000000000004">
      <c r="A30" s="3">
        <v>41821</v>
      </c>
      <c r="B30">
        <v>17824071</v>
      </c>
      <c r="C30" s="10">
        <f t="shared" si="1"/>
        <v>1.0858576435043066E-2</v>
      </c>
      <c r="D30">
        <v>31</v>
      </c>
      <c r="E30" s="1">
        <v>41579</v>
      </c>
      <c r="F30" s="5">
        <f t="shared" si="0"/>
        <v>1.0482395211757423E-2</v>
      </c>
      <c r="G30">
        <v>17335956.219657939</v>
      </c>
      <c r="H30">
        <f t="shared" si="2"/>
        <v>23</v>
      </c>
    </row>
    <row r="31" spans="1:8" x14ac:dyDescent="0.55000000000000004">
      <c r="A31" s="3">
        <v>41913</v>
      </c>
      <c r="B31">
        <v>18141444</v>
      </c>
      <c r="C31" s="10">
        <f t="shared" si="1"/>
        <v>1.7805864889115508E-2</v>
      </c>
      <c r="D31">
        <v>34</v>
      </c>
      <c r="E31" s="1">
        <v>41609</v>
      </c>
      <c r="F31" s="5">
        <f t="shared" si="0"/>
        <v>9.1304516138905889E-3</v>
      </c>
      <c r="G31">
        <v>17494241.329102051</v>
      </c>
      <c r="H31">
        <f t="shared" si="2"/>
        <v>24</v>
      </c>
    </row>
    <row r="32" spans="1:8" x14ac:dyDescent="0.55000000000000004">
      <c r="A32" s="3">
        <v>42005</v>
      </c>
      <c r="B32">
        <v>18152056</v>
      </c>
      <c r="C32" s="10">
        <f t="shared" si="1"/>
        <v>5.8495894814103444E-4</v>
      </c>
      <c r="D32">
        <v>37</v>
      </c>
      <c r="E32" s="1">
        <v>41640</v>
      </c>
      <c r="F32" s="5">
        <f t="shared" si="0"/>
        <v>6.1154793103246341E-3</v>
      </c>
      <c r="G32">
        <v>17601227</v>
      </c>
      <c r="H32">
        <f t="shared" si="2"/>
        <v>25</v>
      </c>
    </row>
    <row r="33" spans="1:8" x14ac:dyDescent="0.55000000000000004">
      <c r="A33" s="3">
        <v>42095</v>
      </c>
      <c r="B33">
        <v>18151998</v>
      </c>
      <c r="C33" s="10">
        <f t="shared" si="1"/>
        <v>-3.1952303364279899E-6</v>
      </c>
      <c r="D33">
        <v>40</v>
      </c>
      <c r="E33" s="1">
        <v>41671</v>
      </c>
      <c r="F33" s="5">
        <f t="shared" si="0"/>
        <v>2.1379871234346037E-3</v>
      </c>
      <c r="G33">
        <v>17638858.196682651</v>
      </c>
      <c r="H33">
        <f t="shared" si="2"/>
        <v>26</v>
      </c>
    </row>
    <row r="34" spans="1:8" x14ac:dyDescent="0.55000000000000004">
      <c r="A34" s="3">
        <v>42186</v>
      </c>
      <c r="B34">
        <v>18150618</v>
      </c>
      <c r="C34" s="10">
        <f t="shared" si="1"/>
        <v>-7.6024688852482925E-5</v>
      </c>
      <c r="D34">
        <v>43</v>
      </c>
      <c r="E34" s="1">
        <v>41699</v>
      </c>
      <c r="F34" s="5">
        <f t="shared" si="0"/>
        <v>-1.7059735473834436E-4</v>
      </c>
      <c r="G34">
        <v>17635849.054133691</v>
      </c>
      <c r="H34">
        <f t="shared" si="2"/>
        <v>27</v>
      </c>
    </row>
    <row r="35" spans="1:8" x14ac:dyDescent="0.55000000000000004">
      <c r="A35" s="3">
        <v>42278</v>
      </c>
      <c r="B35">
        <v>18922179</v>
      </c>
      <c r="C35" s="10">
        <f t="shared" si="1"/>
        <v>4.2508800526791957E-2</v>
      </c>
      <c r="D35">
        <v>46</v>
      </c>
      <c r="E35" s="1">
        <v>41730</v>
      </c>
      <c r="F35" s="5">
        <f t="shared" si="0"/>
        <v>-1.8388987815309843E-4</v>
      </c>
      <c r="G35">
        <v>17632606</v>
      </c>
      <c r="H35">
        <f t="shared" si="2"/>
        <v>28</v>
      </c>
    </row>
    <row r="36" spans="1:8" x14ac:dyDescent="0.55000000000000004">
      <c r="A36" s="3">
        <v>42370</v>
      </c>
      <c r="B36">
        <v>19264939</v>
      </c>
      <c r="C36" s="10">
        <f t="shared" si="1"/>
        <v>1.8114192873875723E-2</v>
      </c>
      <c r="D36">
        <v>49</v>
      </c>
      <c r="E36" s="1">
        <v>41760</v>
      </c>
      <c r="F36" s="5">
        <f t="shared" si="0"/>
        <v>1.6712069873392466E-3</v>
      </c>
      <c r="G36">
        <v>17662073.734352201</v>
      </c>
      <c r="H36">
        <f t="shared" si="2"/>
        <v>29</v>
      </c>
    </row>
    <row r="37" spans="1:8" x14ac:dyDescent="0.55000000000000004">
      <c r="A37" s="3">
        <v>42461</v>
      </c>
      <c r="B37">
        <v>19381591</v>
      </c>
      <c r="C37" s="10">
        <f t="shared" si="1"/>
        <v>6.0551450487333902E-3</v>
      </c>
      <c r="D37">
        <v>52</v>
      </c>
      <c r="E37" s="1">
        <v>41791</v>
      </c>
      <c r="F37" s="5">
        <f t="shared" si="0"/>
        <v>3.6958464552574455E-3</v>
      </c>
      <c r="G37">
        <v>17727350.046955802</v>
      </c>
      <c r="H37">
        <f t="shared" si="2"/>
        <v>30</v>
      </c>
    </row>
    <row r="38" spans="1:8" x14ac:dyDescent="0.55000000000000004">
      <c r="A38" s="3">
        <v>42552</v>
      </c>
      <c r="B38">
        <v>19573445</v>
      </c>
      <c r="C38" s="10">
        <f t="shared" si="1"/>
        <v>9.8987745639664837E-3</v>
      </c>
      <c r="D38">
        <v>55</v>
      </c>
      <c r="E38" s="1">
        <v>41821</v>
      </c>
      <c r="F38" s="5">
        <f t="shared" si="0"/>
        <v>5.4560299643209298E-3</v>
      </c>
      <c r="G38">
        <v>17824071</v>
      </c>
      <c r="H38">
        <f t="shared" si="2"/>
        <v>31</v>
      </c>
    </row>
    <row r="39" spans="1:8" x14ac:dyDescent="0.55000000000000004">
      <c r="A39" s="3">
        <v>42644</v>
      </c>
      <c r="B39">
        <v>19976827</v>
      </c>
      <c r="C39" s="10">
        <f t="shared" si="1"/>
        <v>2.0608635832884747E-2</v>
      </c>
      <c r="D39">
        <v>58</v>
      </c>
      <c r="E39" s="1">
        <v>41852</v>
      </c>
      <c r="F39" s="5">
        <f t="shared" si="0"/>
        <v>6.7009390871866081E-3</v>
      </c>
      <c r="G39">
        <v>17943509.01405669</v>
      </c>
      <c r="H39">
        <f t="shared" si="2"/>
        <v>32</v>
      </c>
    </row>
    <row r="40" spans="1:8" x14ac:dyDescent="0.55000000000000004">
      <c r="A40" s="3">
        <v>42736</v>
      </c>
      <c r="B40">
        <v>19846420</v>
      </c>
      <c r="C40" s="10">
        <f t="shared" si="1"/>
        <v>-6.5279135670545108E-3</v>
      </c>
      <c r="D40">
        <v>61</v>
      </c>
      <c r="E40" s="1">
        <v>41883</v>
      </c>
      <c r="F40" s="5">
        <f t="shared" si="0"/>
        <v>6.4632246168114804E-3</v>
      </c>
      <c r="G40">
        <v>18059481.943228319</v>
      </c>
      <c r="H40">
        <f t="shared" si="2"/>
        <v>33</v>
      </c>
    </row>
    <row r="41" spans="1:8" x14ac:dyDescent="0.55000000000000004">
      <c r="A41" s="3">
        <v>42826</v>
      </c>
      <c r="B41">
        <v>19844554</v>
      </c>
      <c r="C41" s="10">
        <f t="shared" si="1"/>
        <v>-9.4021994898829675E-5</v>
      </c>
      <c r="D41">
        <v>64</v>
      </c>
      <c r="E41" s="1">
        <v>41913</v>
      </c>
      <c r="F41" s="5">
        <f t="shared" si="0"/>
        <v>4.5384500524066063E-3</v>
      </c>
      <c r="G41">
        <v>18141444</v>
      </c>
      <c r="H41">
        <f t="shared" si="2"/>
        <v>34</v>
      </c>
    </row>
    <row r="42" spans="1:8" x14ac:dyDescent="0.55000000000000004">
      <c r="A42" s="3">
        <v>42917</v>
      </c>
      <c r="B42">
        <v>20244900</v>
      </c>
      <c r="C42" s="10">
        <f t="shared" si="1"/>
        <v>2.0174099150829905E-2</v>
      </c>
      <c r="D42">
        <v>67</v>
      </c>
      <c r="E42" s="1">
        <v>41944</v>
      </c>
      <c r="F42" s="5">
        <f t="shared" si="0"/>
        <v>1.5193258583274805E-3</v>
      </c>
      <c r="G42">
        <v>18169006.764976598</v>
      </c>
      <c r="H42">
        <f t="shared" si="2"/>
        <v>35</v>
      </c>
    </row>
    <row r="43" spans="1:8" x14ac:dyDescent="0.55000000000000004">
      <c r="A43" s="3">
        <v>43009</v>
      </c>
      <c r="B43">
        <v>20492747</v>
      </c>
      <c r="C43" s="10">
        <f t="shared" si="1"/>
        <v>1.2242441306205443E-2</v>
      </c>
      <c r="D43">
        <v>70</v>
      </c>
      <c r="E43" s="1">
        <v>41974</v>
      </c>
      <c r="F43" s="5">
        <f t="shared" si="0"/>
        <v>-3.6300684015766471E-4</v>
      </c>
      <c r="G43">
        <v>18162411.291242041</v>
      </c>
      <c r="H43">
        <f t="shared" si="2"/>
        <v>36</v>
      </c>
    </row>
    <row r="44" spans="1:8" x14ac:dyDescent="0.55000000000000004">
      <c r="A44" s="3">
        <v>43101</v>
      </c>
      <c r="B44">
        <v>21089643</v>
      </c>
      <c r="C44" s="10">
        <f t="shared" si="1"/>
        <v>2.9127183388347078E-2</v>
      </c>
      <c r="D44">
        <v>73</v>
      </c>
      <c r="E44" s="1">
        <v>42005</v>
      </c>
      <c r="F44" s="5">
        <f t="shared" si="0"/>
        <v>-5.701495839945947E-4</v>
      </c>
      <c r="G44">
        <v>18152056</v>
      </c>
      <c r="H44">
        <f t="shared" si="2"/>
        <v>37</v>
      </c>
    </row>
    <row r="45" spans="1:8" x14ac:dyDescent="0.55000000000000004">
      <c r="A45" s="3">
        <v>43191</v>
      </c>
      <c r="B45">
        <v>21195070</v>
      </c>
      <c r="C45" s="10">
        <f t="shared" si="1"/>
        <v>4.9989940559922452E-3</v>
      </c>
      <c r="D45">
        <v>76</v>
      </c>
      <c r="E45" s="1">
        <v>42036</v>
      </c>
      <c r="F45" s="5">
        <f t="shared" si="0"/>
        <v>3.8610462107202537E-4</v>
      </c>
      <c r="G45">
        <v>18159064.592703559</v>
      </c>
      <c r="H45">
        <f t="shared" si="2"/>
        <v>38</v>
      </c>
    </row>
    <row r="46" spans="1:8" x14ac:dyDescent="0.55000000000000004">
      <c r="A46" s="3">
        <v>43282</v>
      </c>
      <c r="B46">
        <v>21516058</v>
      </c>
      <c r="C46" s="10">
        <f t="shared" si="1"/>
        <v>1.5144465198746682E-2</v>
      </c>
      <c r="D46">
        <v>79</v>
      </c>
      <c r="E46" s="1">
        <v>42064</v>
      </c>
      <c r="F46" s="5">
        <f t="shared" si="0"/>
        <v>4.6243015751556982E-4</v>
      </c>
      <c r="G46">
        <v>18167461.891803499</v>
      </c>
      <c r="H46">
        <f t="shared" si="2"/>
        <v>39</v>
      </c>
    </row>
    <row r="47" spans="1:8" x14ac:dyDescent="0.55000000000000004">
      <c r="A47" s="3">
        <v>43374</v>
      </c>
      <c r="B47">
        <v>21974096</v>
      </c>
      <c r="C47" s="10">
        <f t="shared" si="1"/>
        <v>2.1288193218293117E-2</v>
      </c>
      <c r="D47">
        <v>82</v>
      </c>
      <c r="E47" s="1">
        <v>42095</v>
      </c>
      <c r="F47" s="5">
        <f t="shared" si="0"/>
        <v>-8.5118614232382317E-4</v>
      </c>
      <c r="G47">
        <v>18151998</v>
      </c>
      <c r="H47">
        <f t="shared" si="2"/>
        <v>40</v>
      </c>
    </row>
    <row r="48" spans="1:8" x14ac:dyDescent="0.55000000000000004">
      <c r="A48" s="3">
        <v>43466</v>
      </c>
      <c r="B48">
        <v>22027880</v>
      </c>
      <c r="C48" s="10">
        <f t="shared" si="1"/>
        <v>2.4476092213303602E-3</v>
      </c>
      <c r="D48">
        <v>85</v>
      </c>
      <c r="E48" s="1">
        <v>42125</v>
      </c>
      <c r="F48" s="5">
        <f t="shared" si="0"/>
        <v>-2.658306828554613E-3</v>
      </c>
      <c r="G48">
        <v>18103744.41976469</v>
      </c>
      <c r="H48">
        <f t="shared" si="2"/>
        <v>41</v>
      </c>
    </row>
    <row r="49" spans="1:8" x14ac:dyDescent="0.55000000000000004">
      <c r="A49" s="3">
        <v>43556</v>
      </c>
      <c r="B49">
        <v>22023283</v>
      </c>
      <c r="C49" s="10">
        <f t="shared" si="1"/>
        <v>-2.086900782100054E-4</v>
      </c>
      <c r="D49">
        <v>88</v>
      </c>
      <c r="E49" s="1">
        <v>42156</v>
      </c>
      <c r="F49" s="5">
        <f t="shared" si="0"/>
        <v>-1.3635945436065722E-3</v>
      </c>
      <c r="G49">
        <v>18079058.252655052</v>
      </c>
      <c r="H49">
        <f t="shared" si="2"/>
        <v>42</v>
      </c>
    </row>
    <row r="50" spans="1:8" x14ac:dyDescent="0.55000000000000004">
      <c r="A50" s="3">
        <v>43647</v>
      </c>
      <c r="B50">
        <v>22719402</v>
      </c>
      <c r="C50" s="10">
        <f t="shared" si="1"/>
        <v>3.1608321066391332E-2</v>
      </c>
      <c r="D50">
        <v>91</v>
      </c>
      <c r="E50" s="1">
        <v>42186</v>
      </c>
      <c r="F50" s="5">
        <f t="shared" si="0"/>
        <v>3.9581567991484601E-3</v>
      </c>
      <c r="G50">
        <v>18150618</v>
      </c>
      <c r="H50">
        <f t="shared" si="2"/>
        <v>43</v>
      </c>
    </row>
    <row r="51" spans="1:8" x14ac:dyDescent="0.55000000000000004">
      <c r="A51" s="3">
        <v>43739</v>
      </c>
      <c r="B51">
        <v>23201380</v>
      </c>
      <c r="C51" s="10">
        <f t="shared" si="1"/>
        <v>2.121437879394894E-2</v>
      </c>
      <c r="D51">
        <v>94</v>
      </c>
      <c r="E51" s="1">
        <v>42217</v>
      </c>
      <c r="F51" s="5">
        <f t="shared" si="0"/>
        <v>1.1724309826718793E-2</v>
      </c>
      <c r="G51">
        <v>18363421.46897842</v>
      </c>
      <c r="H51">
        <f t="shared" si="2"/>
        <v>44</v>
      </c>
    </row>
    <row r="52" spans="1:8" x14ac:dyDescent="0.55000000000000004">
      <c r="A52" s="3">
        <v>43831</v>
      </c>
      <c r="B52">
        <v>23223813</v>
      </c>
      <c r="C52" s="10">
        <f t="shared" si="1"/>
        <v>9.6688214235540748E-4</v>
      </c>
      <c r="D52">
        <v>97</v>
      </c>
      <c r="E52" s="1">
        <v>42248</v>
      </c>
      <c r="F52" s="5">
        <f t="shared" si="0"/>
        <v>1.5700898750134584E-2</v>
      </c>
      <c r="G52">
        <v>18651743.690168899</v>
      </c>
      <c r="H52">
        <f t="shared" si="2"/>
        <v>45</v>
      </c>
    </row>
    <row r="53" spans="1:8" x14ac:dyDescent="0.55000000000000004">
      <c r="A53" s="3">
        <v>43922</v>
      </c>
      <c r="B53">
        <v>26477241</v>
      </c>
      <c r="C53" s="10">
        <f t="shared" si="1"/>
        <v>0.14009017382287747</v>
      </c>
      <c r="D53">
        <v>100</v>
      </c>
      <c r="E53" s="1">
        <v>42278</v>
      </c>
      <c r="F53" s="5">
        <f t="shared" si="0"/>
        <v>1.4499197196970126E-2</v>
      </c>
      <c r="G53">
        <v>18922179</v>
      </c>
      <c r="H53">
        <f t="shared" si="2"/>
        <v>46</v>
      </c>
    </row>
    <row r="54" spans="1:8" x14ac:dyDescent="0.55000000000000004">
      <c r="A54" s="3">
        <v>44013</v>
      </c>
      <c r="B54">
        <v>26945391</v>
      </c>
      <c r="C54" s="10">
        <f t="shared" si="1"/>
        <v>1.7681222903851657E-2</v>
      </c>
      <c r="D54">
        <v>103</v>
      </c>
      <c r="E54" s="1">
        <v>42309</v>
      </c>
      <c r="F54" s="5">
        <f t="shared" si="0"/>
        <v>9.5316052849245825E-3</v>
      </c>
      <c r="G54">
        <v>19102537.74135869</v>
      </c>
      <c r="H54">
        <f t="shared" si="2"/>
        <v>47</v>
      </c>
    </row>
    <row r="55" spans="1:8" x14ac:dyDescent="0.55000000000000004">
      <c r="A55" s="3">
        <v>44105</v>
      </c>
      <c r="B55">
        <v>27747798</v>
      </c>
      <c r="C55" s="10">
        <f t="shared" si="1"/>
        <v>2.9779007474784791E-2</v>
      </c>
      <c r="D55">
        <v>106</v>
      </c>
      <c r="E55" s="1">
        <v>42339</v>
      </c>
      <c r="F55" s="5">
        <f t="shared" si="0"/>
        <v>5.3896787432625715E-3</v>
      </c>
      <c r="G55">
        <v>19205494.28296566</v>
      </c>
      <c r="H55">
        <f t="shared" si="2"/>
        <v>48</v>
      </c>
    </row>
    <row r="56" spans="1:8" x14ac:dyDescent="0.55000000000000004">
      <c r="A56" s="3">
        <v>44197</v>
      </c>
      <c r="B56">
        <v>28132570</v>
      </c>
      <c r="C56" s="10">
        <f t="shared" si="1"/>
        <v>1.3866758003644009E-2</v>
      </c>
      <c r="D56">
        <v>109</v>
      </c>
      <c r="E56" s="1">
        <v>42370</v>
      </c>
      <c r="F56" s="5">
        <f t="shared" si="0"/>
        <v>3.0951932899256906E-3</v>
      </c>
      <c r="G56">
        <v>19264939</v>
      </c>
      <c r="H56">
        <f t="shared" si="2"/>
        <v>49</v>
      </c>
    </row>
    <row r="57" spans="1:8" x14ac:dyDescent="0.55000000000000004">
      <c r="A57" s="3">
        <v>44287</v>
      </c>
      <c r="B57">
        <v>28529436</v>
      </c>
      <c r="C57" s="10">
        <f t="shared" si="1"/>
        <v>1.4106994135267392E-2</v>
      </c>
      <c r="D57">
        <v>112</v>
      </c>
      <c r="E57" s="1">
        <v>42401</v>
      </c>
      <c r="F57" s="5">
        <f t="shared" si="0"/>
        <v>2.3179957677676999E-3</v>
      </c>
      <c r="G57">
        <v>19309595.047068302</v>
      </c>
      <c r="H57">
        <f t="shared" si="2"/>
        <v>50</v>
      </c>
    </row>
    <row r="58" spans="1:8" x14ac:dyDescent="0.55000000000000004">
      <c r="A58" s="3">
        <v>44378</v>
      </c>
      <c r="B58">
        <v>28428919</v>
      </c>
      <c r="C58" s="10">
        <f t="shared" si="1"/>
        <v>-3.5232732956935742E-3</v>
      </c>
      <c r="D58">
        <v>115</v>
      </c>
      <c r="E58" s="1">
        <v>42430</v>
      </c>
      <c r="F58" s="5">
        <f t="shared" si="0"/>
        <v>1.963875955257155E-3</v>
      </c>
      <c r="G58">
        <v>19347516.696486991</v>
      </c>
      <c r="H58">
        <f t="shared" si="2"/>
        <v>51</v>
      </c>
    </row>
    <row r="59" spans="1:8" x14ac:dyDescent="0.55000000000000004">
      <c r="A59" s="3">
        <v>44470</v>
      </c>
      <c r="B59">
        <v>29617215</v>
      </c>
      <c r="C59" s="10">
        <f t="shared" si="1"/>
        <v>4.1798845745770308E-2</v>
      </c>
      <c r="D59">
        <v>118</v>
      </c>
      <c r="E59" s="1">
        <v>42461</v>
      </c>
      <c r="F59" s="5">
        <f t="shared" si="0"/>
        <v>1.7611719399210912E-3</v>
      </c>
      <c r="G59">
        <v>19381591</v>
      </c>
      <c r="H59">
        <f t="shared" si="2"/>
        <v>52</v>
      </c>
    </row>
    <row r="60" spans="1:8" x14ac:dyDescent="0.55000000000000004">
      <c r="A60" s="3">
        <v>44562</v>
      </c>
      <c r="B60">
        <v>30400960</v>
      </c>
      <c r="C60" s="10">
        <f t="shared" si="1"/>
        <v>2.6462481364301071E-2</v>
      </c>
      <c r="D60">
        <v>121</v>
      </c>
      <c r="E60" s="1">
        <v>42491</v>
      </c>
      <c r="F60" s="5">
        <f t="shared" si="0"/>
        <v>1.8687509536456925E-3</v>
      </c>
      <c r="G60">
        <v>19417810.366664421</v>
      </c>
      <c r="H60">
        <f t="shared" si="2"/>
        <v>53</v>
      </c>
    </row>
    <row r="61" spans="1:8" x14ac:dyDescent="0.55000000000000004">
      <c r="A61" s="3">
        <v>44652</v>
      </c>
      <c r="B61">
        <v>30568582</v>
      </c>
      <c r="C61" s="10">
        <f t="shared" si="1"/>
        <v>5.5137074618696325E-3</v>
      </c>
      <c r="D61">
        <v>124</v>
      </c>
      <c r="E61" s="1">
        <v>42522</v>
      </c>
      <c r="F61" s="5">
        <f t="shared" si="0"/>
        <v>2.9240304160722541E-3</v>
      </c>
      <c r="G61">
        <v>19474588.63479007</v>
      </c>
      <c r="H61">
        <f t="shared" si="2"/>
        <v>54</v>
      </c>
    </row>
    <row r="62" spans="1:8" x14ac:dyDescent="0.55000000000000004">
      <c r="A62" s="3">
        <v>44743</v>
      </c>
      <c r="B62">
        <v>30928912</v>
      </c>
      <c r="C62" s="10">
        <f t="shared" si="1"/>
        <v>1.1787592895215138E-2</v>
      </c>
      <c r="D62">
        <v>127</v>
      </c>
      <c r="E62" s="1">
        <v>42552</v>
      </c>
      <c r="F62" s="5">
        <f t="shared" si="0"/>
        <v>5.0761721884757804E-3</v>
      </c>
      <c r="G62">
        <v>19573445</v>
      </c>
      <c r="H62">
        <f t="shared" si="2"/>
        <v>55</v>
      </c>
    </row>
    <row r="63" spans="1:8" x14ac:dyDescent="0.55000000000000004">
      <c r="A63" s="3">
        <v>44835</v>
      </c>
      <c r="B63">
        <v>31419689</v>
      </c>
      <c r="C63" s="10">
        <f t="shared" si="1"/>
        <v>1.5867903791766169E-2</v>
      </c>
      <c r="D63">
        <v>130</v>
      </c>
      <c r="E63" s="1">
        <v>42583</v>
      </c>
      <c r="F63" s="5">
        <f t="shared" si="0"/>
        <v>7.6168978285882094E-3</v>
      </c>
      <c r="G63">
        <v>19722533.930718489</v>
      </c>
      <c r="H63">
        <f t="shared" si="2"/>
        <v>56</v>
      </c>
    </row>
    <row r="64" spans="1:8" x14ac:dyDescent="0.55000000000000004">
      <c r="A64" s="3">
        <v>44927</v>
      </c>
      <c r="B64">
        <v>31458438</v>
      </c>
      <c r="C64" s="10">
        <f t="shared" si="1"/>
        <v>1.2332712777647359E-3</v>
      </c>
      <c r="D64">
        <v>133</v>
      </c>
      <c r="E64" s="1">
        <v>42614</v>
      </c>
      <c r="F64" s="5">
        <f t="shared" si="0"/>
        <v>7.8091920844189922E-3</v>
      </c>
      <c r="G64">
        <v>19876550.98657494</v>
      </c>
      <c r="H64">
        <f t="shared" si="2"/>
        <v>57</v>
      </c>
    </row>
    <row r="65" spans="1:8" x14ac:dyDescent="0.55000000000000004">
      <c r="A65" s="3">
        <v>45017</v>
      </c>
      <c r="B65">
        <v>32332274</v>
      </c>
      <c r="C65" s="10">
        <f t="shared" si="1"/>
        <v>2.7777475792027495E-2</v>
      </c>
      <c r="D65">
        <v>136</v>
      </c>
      <c r="E65" s="1">
        <v>42644</v>
      </c>
      <c r="F65" s="5">
        <f t="shared" si="0"/>
        <v>5.0449403164960493E-3</v>
      </c>
      <c r="G65">
        <v>19976827</v>
      </c>
      <c r="H65">
        <f t="shared" si="2"/>
        <v>58</v>
      </c>
    </row>
    <row r="66" spans="1:8" x14ac:dyDescent="0.55000000000000004">
      <c r="A66" s="3">
        <v>45108</v>
      </c>
      <c r="B66">
        <v>33167334</v>
      </c>
      <c r="C66" s="10">
        <f t="shared" si="1"/>
        <v>2.5827444119767229E-2</v>
      </c>
      <c r="D66">
        <v>139</v>
      </c>
      <c r="E66" s="1">
        <v>42675</v>
      </c>
      <c r="F66" s="5">
        <f t="shared" si="0"/>
        <v>2.7861834422560072E-4</v>
      </c>
      <c r="G66">
        <v>19982392.910461619</v>
      </c>
      <c r="H66">
        <f t="shared" si="2"/>
        <v>59</v>
      </c>
    </row>
    <row r="67" spans="1:8" x14ac:dyDescent="0.55000000000000004">
      <c r="A67" s="3">
        <v>45200</v>
      </c>
      <c r="B67">
        <v>34001494</v>
      </c>
      <c r="C67" s="10">
        <f t="shared" si="1"/>
        <v>2.5150046729712994E-2</v>
      </c>
      <c r="D67">
        <v>142</v>
      </c>
      <c r="E67" s="1">
        <v>42705</v>
      </c>
      <c r="F67" s="5">
        <f t="shared" si="0"/>
        <v>-2.9682543602531641E-3</v>
      </c>
      <c r="G67">
        <v>19923080.085576851</v>
      </c>
      <c r="H67">
        <f t="shared" si="2"/>
        <v>60</v>
      </c>
    </row>
    <row r="68" spans="1:8" x14ac:dyDescent="0.55000000000000004">
      <c r="A68" s="3">
        <v>45292</v>
      </c>
      <c r="B68">
        <v>34586533</v>
      </c>
      <c r="C68" s="10">
        <f t="shared" si="1"/>
        <v>1.7206273347871059E-2</v>
      </c>
      <c r="D68">
        <v>145</v>
      </c>
      <c r="E68" s="1">
        <v>42736</v>
      </c>
      <c r="F68" s="5">
        <f t="shared" si="0"/>
        <v>-3.8478029123794055E-3</v>
      </c>
      <c r="G68">
        <v>19846420</v>
      </c>
      <c r="H68">
        <f t="shared" si="2"/>
        <v>61</v>
      </c>
    </row>
    <row r="69" spans="1:8" x14ac:dyDescent="0.55000000000000004">
      <c r="A69" s="3">
        <v>45383</v>
      </c>
      <c r="B69">
        <v>34831634</v>
      </c>
      <c r="C69" s="10">
        <f t="shared" si="1"/>
        <v>7.0866021754767416E-3</v>
      </c>
      <c r="D69">
        <v>148</v>
      </c>
      <c r="E69" s="1">
        <v>42767</v>
      </c>
      <c r="F69" s="5">
        <f t="shared" si="0"/>
        <v>-2.6088583477983374E-3</v>
      </c>
      <c r="G69">
        <v>19794643.501509089</v>
      </c>
      <c r="H69">
        <f t="shared" si="2"/>
        <v>62</v>
      </c>
    </row>
    <row r="70" spans="1:8" x14ac:dyDescent="0.55000000000000004">
      <c r="A70" s="3">
        <v>45474</v>
      </c>
      <c r="B70">
        <v>35464674</v>
      </c>
      <c r="C70" s="10">
        <f t="shared" si="1"/>
        <v>1.8174283755967302E-2</v>
      </c>
      <c r="D70">
        <v>151</v>
      </c>
      <c r="E70" s="1">
        <v>42795</v>
      </c>
      <c r="F70" s="5">
        <f t="shared" si="0"/>
        <v>-2.9627061137627031E-4</v>
      </c>
      <c r="G70">
        <v>19788778.930376921</v>
      </c>
      <c r="H70">
        <f t="shared" si="2"/>
        <v>63</v>
      </c>
    </row>
    <row r="71" spans="1:8" x14ac:dyDescent="0.55000000000000004">
      <c r="E71" s="1">
        <v>42826</v>
      </c>
      <c r="F71" s="5">
        <f t="shared" si="0"/>
        <v>2.8185200218422413E-3</v>
      </c>
      <c r="G71">
        <v>19844554</v>
      </c>
      <c r="H71">
        <f t="shared" si="2"/>
        <v>64</v>
      </c>
    </row>
    <row r="72" spans="1:8" x14ac:dyDescent="0.55000000000000004">
      <c r="E72" s="1">
        <v>42856</v>
      </c>
      <c r="F72" s="5">
        <f t="shared" si="0"/>
        <v>6.1603826654401672E-3</v>
      </c>
      <c r="G72">
        <v>19966804.046464991</v>
      </c>
      <c r="H72">
        <f t="shared" si="2"/>
        <v>65</v>
      </c>
    </row>
    <row r="73" spans="1:8" x14ac:dyDescent="0.55000000000000004">
      <c r="E73" s="1">
        <v>42887</v>
      </c>
      <c r="F73" s="5">
        <f t="shared" ref="F73:F136" si="3">G73/G72-1</f>
        <v>7.5120109259920742E-3</v>
      </c>
      <c r="G73">
        <v>20116794.896619178</v>
      </c>
      <c r="H73">
        <f t="shared" si="2"/>
        <v>66</v>
      </c>
    </row>
    <row r="74" spans="1:8" x14ac:dyDescent="0.55000000000000004">
      <c r="E74" s="1">
        <v>42917</v>
      </c>
      <c r="F74" s="5">
        <f t="shared" si="3"/>
        <v>6.3680672810533245E-3</v>
      </c>
      <c r="G74">
        <v>20244900</v>
      </c>
      <c r="H74">
        <f t="shared" ref="H74:H137" si="4">H73+1</f>
        <v>67</v>
      </c>
    </row>
    <row r="75" spans="1:8" x14ac:dyDescent="0.55000000000000004">
      <c r="E75" s="1">
        <v>42948</v>
      </c>
      <c r="F75" s="5">
        <f t="shared" si="3"/>
        <v>3.6938748744503869E-3</v>
      </c>
      <c r="G75">
        <v>20319682.127445761</v>
      </c>
      <c r="H75">
        <f t="shared" si="4"/>
        <v>68</v>
      </c>
    </row>
    <row r="76" spans="1:8" x14ac:dyDescent="0.55000000000000004">
      <c r="E76" s="1">
        <v>42979</v>
      </c>
      <c r="F76" s="5">
        <f t="shared" si="3"/>
        <v>3.0895762620057887E-3</v>
      </c>
      <c r="G76">
        <v>20382461.33499822</v>
      </c>
      <c r="H76">
        <f t="shared" si="4"/>
        <v>69</v>
      </c>
    </row>
    <row r="77" spans="1:8" x14ac:dyDescent="0.55000000000000004">
      <c r="E77" s="1">
        <v>43009</v>
      </c>
      <c r="F77" s="5">
        <f t="shared" si="3"/>
        <v>5.410811932335724E-3</v>
      </c>
      <c r="G77">
        <v>20492747</v>
      </c>
      <c r="H77">
        <f t="shared" si="4"/>
        <v>70</v>
      </c>
    </row>
    <row r="78" spans="1:8" x14ac:dyDescent="0.55000000000000004">
      <c r="E78" s="1">
        <v>43040</v>
      </c>
      <c r="F78" s="5">
        <f t="shared" si="3"/>
        <v>9.4939587944855575E-3</v>
      </c>
      <c r="G78">
        <v>20687304.295603819</v>
      </c>
      <c r="H78">
        <f t="shared" si="4"/>
        <v>71</v>
      </c>
    </row>
    <row r="79" spans="1:8" x14ac:dyDescent="0.55000000000000004">
      <c r="E79" s="1">
        <v>43070</v>
      </c>
      <c r="F79" s="5">
        <f t="shared" si="3"/>
        <v>1.0857735710238181E-2</v>
      </c>
      <c r="G79">
        <v>20911921.578202762</v>
      </c>
      <c r="H79">
        <f t="shared" si="4"/>
        <v>72</v>
      </c>
    </row>
    <row r="80" spans="1:8" x14ac:dyDescent="0.55000000000000004">
      <c r="E80" s="1">
        <v>43101</v>
      </c>
      <c r="F80" s="5">
        <f t="shared" si="3"/>
        <v>8.4985696380233122E-3</v>
      </c>
      <c r="G80">
        <v>21089643</v>
      </c>
      <c r="H80">
        <f t="shared" si="4"/>
        <v>73</v>
      </c>
    </row>
    <row r="81" spans="5:8" x14ac:dyDescent="0.55000000000000004">
      <c r="E81" s="1">
        <v>43132</v>
      </c>
      <c r="F81" s="5">
        <f t="shared" si="3"/>
        <v>3.6487606978146125E-3</v>
      </c>
      <c r="G81">
        <v>21166594.060509339</v>
      </c>
      <c r="H81">
        <f t="shared" si="4"/>
        <v>74</v>
      </c>
    </row>
    <row r="82" spans="5:8" x14ac:dyDescent="0.55000000000000004">
      <c r="E82" s="1">
        <v>43160</v>
      </c>
      <c r="F82" s="5">
        <f t="shared" si="3"/>
        <v>6.9125849609408263E-4</v>
      </c>
      <c r="G82">
        <v>21181225.648487039</v>
      </c>
      <c r="H82">
        <f t="shared" si="4"/>
        <v>75</v>
      </c>
    </row>
    <row r="83" spans="5:8" x14ac:dyDescent="0.55000000000000004">
      <c r="E83" s="1">
        <v>43191</v>
      </c>
      <c r="F83" s="5">
        <f t="shared" si="3"/>
        <v>6.5361427816856832E-4</v>
      </c>
      <c r="G83">
        <v>21195070</v>
      </c>
      <c r="H83">
        <f t="shared" si="4"/>
        <v>76</v>
      </c>
    </row>
    <row r="84" spans="5:8" x14ac:dyDescent="0.55000000000000004">
      <c r="E84" s="1">
        <v>43221</v>
      </c>
      <c r="F84" s="5">
        <f t="shared" si="3"/>
        <v>2.9405309185168704E-3</v>
      </c>
      <c r="G84">
        <v>21257394.758655131</v>
      </c>
      <c r="H84">
        <f t="shared" si="4"/>
        <v>77</v>
      </c>
    </row>
    <row r="85" spans="5:8" x14ac:dyDescent="0.55000000000000004">
      <c r="E85" s="1">
        <v>43252</v>
      </c>
      <c r="F85" s="5">
        <f t="shared" si="3"/>
        <v>5.2223915877145366E-3</v>
      </c>
      <c r="G85">
        <v>21368409.19821946</v>
      </c>
      <c r="H85">
        <f t="shared" si="4"/>
        <v>78</v>
      </c>
    </row>
    <row r="86" spans="5:8" x14ac:dyDescent="0.55000000000000004">
      <c r="E86" s="1">
        <v>43282</v>
      </c>
      <c r="F86" s="5">
        <f t="shared" si="3"/>
        <v>6.9096768229637284E-3</v>
      </c>
      <c r="G86">
        <v>21516058</v>
      </c>
      <c r="H86">
        <f t="shared" si="4"/>
        <v>79</v>
      </c>
    </row>
    <row r="87" spans="5:8" x14ac:dyDescent="0.55000000000000004">
      <c r="E87" s="1">
        <v>43313</v>
      </c>
      <c r="F87" s="5">
        <f t="shared" si="3"/>
        <v>7.8597462751759384E-3</v>
      </c>
      <c r="G87">
        <v>21685168.75672197</v>
      </c>
      <c r="H87">
        <f t="shared" si="4"/>
        <v>80</v>
      </c>
    </row>
    <row r="88" spans="5:8" x14ac:dyDescent="0.55000000000000004">
      <c r="E88" s="1">
        <v>43344</v>
      </c>
      <c r="F88" s="5">
        <f t="shared" si="3"/>
        <v>7.5135200417015824E-3</v>
      </c>
      <c r="G88">
        <v>21848100.70678328</v>
      </c>
      <c r="H88">
        <f t="shared" si="4"/>
        <v>81</v>
      </c>
    </row>
    <row r="89" spans="5:8" x14ac:dyDescent="0.55000000000000004">
      <c r="E89" s="1">
        <v>43374</v>
      </c>
      <c r="F89" s="5">
        <f t="shared" si="3"/>
        <v>5.7668762565525888E-3</v>
      </c>
      <c r="G89">
        <v>21974096</v>
      </c>
      <c r="H89">
        <f t="shared" si="4"/>
        <v>82</v>
      </c>
    </row>
    <row r="90" spans="5:8" x14ac:dyDescent="0.55000000000000004">
      <c r="E90" s="1">
        <v>43405</v>
      </c>
      <c r="F90" s="5">
        <f t="shared" si="3"/>
        <v>2.9986786029341239E-3</v>
      </c>
      <c r="G90">
        <v>22039989.25149402</v>
      </c>
      <c r="H90">
        <f t="shared" si="4"/>
        <v>83</v>
      </c>
    </row>
    <row r="91" spans="5:8" x14ac:dyDescent="0.55000000000000004">
      <c r="E91" s="1">
        <v>43435</v>
      </c>
      <c r="F91" s="5">
        <f t="shared" si="3"/>
        <v>5.8964121842719486E-4</v>
      </c>
      <c r="G91">
        <v>22052984.937610392</v>
      </c>
      <c r="H91">
        <f t="shared" si="4"/>
        <v>84</v>
      </c>
    </row>
    <row r="92" spans="5:8" x14ac:dyDescent="0.55000000000000004">
      <c r="E92" s="1">
        <v>43466</v>
      </c>
      <c r="F92" s="5">
        <f t="shared" si="3"/>
        <v>-1.1383918177705343E-3</v>
      </c>
      <c r="G92">
        <v>22027880</v>
      </c>
      <c r="H92">
        <f t="shared" si="4"/>
        <v>85</v>
      </c>
    </row>
    <row r="93" spans="5:8" x14ac:dyDescent="0.55000000000000004">
      <c r="E93" s="1">
        <v>43497</v>
      </c>
      <c r="F93" s="5">
        <f t="shared" si="3"/>
        <v>-1.9431277508433764E-3</v>
      </c>
      <c r="G93">
        <v>21985077.015079752</v>
      </c>
      <c r="H93">
        <f t="shared" si="4"/>
        <v>86</v>
      </c>
    </row>
    <row r="94" spans="5:8" x14ac:dyDescent="0.55000000000000004">
      <c r="E94" s="1">
        <v>43525</v>
      </c>
      <c r="F94" s="5">
        <f t="shared" si="3"/>
        <v>-8.0399612595982717E-4</v>
      </c>
      <c r="G94">
        <v>21967401.098330699</v>
      </c>
      <c r="H94">
        <f t="shared" si="4"/>
        <v>87</v>
      </c>
    </row>
    <row r="95" spans="5:8" x14ac:dyDescent="0.55000000000000004">
      <c r="E95" s="1">
        <v>43556</v>
      </c>
      <c r="F95" s="5">
        <f t="shared" si="3"/>
        <v>2.5438558443560133E-3</v>
      </c>
      <c r="G95">
        <v>22023283</v>
      </c>
      <c r="H95">
        <f t="shared" si="4"/>
        <v>88</v>
      </c>
    </row>
    <row r="96" spans="5:8" x14ac:dyDescent="0.55000000000000004">
      <c r="E96" s="1">
        <v>43586</v>
      </c>
      <c r="F96" s="5">
        <f t="shared" si="3"/>
        <v>7.4085257205922517E-3</v>
      </c>
      <c r="G96">
        <v>22186443.05855738</v>
      </c>
      <c r="H96">
        <f t="shared" si="4"/>
        <v>89</v>
      </c>
    </row>
    <row r="97" spans="5:8" x14ac:dyDescent="0.55000000000000004">
      <c r="E97" s="1">
        <v>43617</v>
      </c>
      <c r="F97" s="5">
        <f t="shared" si="3"/>
        <v>1.1057063367851949E-2</v>
      </c>
      <c r="G97">
        <v>22431759.965363089</v>
      </c>
      <c r="H97">
        <f t="shared" si="4"/>
        <v>90</v>
      </c>
    </row>
    <row r="98" spans="5:8" x14ac:dyDescent="0.55000000000000004">
      <c r="E98" s="1">
        <v>43647</v>
      </c>
      <c r="F98" s="5">
        <f t="shared" si="3"/>
        <v>1.2822981125023558E-2</v>
      </c>
      <c r="G98">
        <v>22719402</v>
      </c>
      <c r="H98">
        <f t="shared" si="4"/>
        <v>91</v>
      </c>
    </row>
    <row r="99" spans="5:8" x14ac:dyDescent="0.55000000000000004">
      <c r="E99" s="1">
        <v>43678</v>
      </c>
      <c r="F99" s="5">
        <f t="shared" si="3"/>
        <v>1.2384707929290917E-2</v>
      </c>
      <c r="G99">
        <v>23000775.15809815</v>
      </c>
      <c r="H99">
        <f t="shared" si="4"/>
        <v>92</v>
      </c>
    </row>
    <row r="100" spans="5:8" x14ac:dyDescent="0.55000000000000004">
      <c r="E100" s="1">
        <v>43709</v>
      </c>
      <c r="F100" s="5">
        <f t="shared" si="3"/>
        <v>8.3241169074534938E-3</v>
      </c>
      <c r="G100">
        <v>23192236.29947621</v>
      </c>
      <c r="H100">
        <f t="shared" si="4"/>
        <v>93</v>
      </c>
    </row>
    <row r="101" spans="5:8" x14ac:dyDescent="0.55000000000000004">
      <c r="E101" s="1">
        <v>43739</v>
      </c>
      <c r="F101" s="5">
        <f t="shared" si="3"/>
        <v>3.9425695761807766E-4</v>
      </c>
      <c r="G101">
        <v>23201380</v>
      </c>
      <c r="H101">
        <f t="shared" si="4"/>
        <v>94</v>
      </c>
    </row>
    <row r="102" spans="5:8" x14ac:dyDescent="0.55000000000000004">
      <c r="E102" s="1">
        <v>43770</v>
      </c>
      <c r="F102" s="5">
        <f t="shared" si="3"/>
        <v>-8.233349107697463E-3</v>
      </c>
      <c r="G102">
        <v>23010354.93867965</v>
      </c>
      <c r="H102">
        <f t="shared" si="4"/>
        <v>95</v>
      </c>
    </row>
    <row r="103" spans="5:8" x14ac:dyDescent="0.55000000000000004">
      <c r="E103" s="1">
        <v>43800</v>
      </c>
      <c r="F103" s="5">
        <f t="shared" si="3"/>
        <v>-4.8164720567135388E-3</v>
      </c>
      <c r="G103">
        <v>22899526.20710244</v>
      </c>
      <c r="H103">
        <f t="shared" si="4"/>
        <v>96</v>
      </c>
    </row>
    <row r="104" spans="5:8" x14ac:dyDescent="0.55000000000000004">
      <c r="E104" s="1">
        <v>43831</v>
      </c>
      <c r="F104" s="5">
        <f t="shared" si="3"/>
        <v>1.4161288315082343E-2</v>
      </c>
      <c r="G104">
        <v>23223813</v>
      </c>
      <c r="H104">
        <f t="shared" si="4"/>
        <v>97</v>
      </c>
    </row>
    <row r="105" spans="5:8" x14ac:dyDescent="0.55000000000000004">
      <c r="E105" s="1">
        <v>43862</v>
      </c>
      <c r="F105" s="5">
        <f t="shared" si="3"/>
        <v>4.1795164608984248E-2</v>
      </c>
      <c r="G105">
        <v>24194456.087183271</v>
      </c>
      <c r="H105">
        <f t="shared" si="4"/>
        <v>98</v>
      </c>
    </row>
    <row r="106" spans="5:8" x14ac:dyDescent="0.55000000000000004">
      <c r="E106" s="1">
        <v>43891</v>
      </c>
      <c r="F106" s="5">
        <f t="shared" si="3"/>
        <v>5.1810482826330384E-2</v>
      </c>
      <c r="G106">
        <v>25447982.538780682</v>
      </c>
      <c r="H106">
        <f t="shared" si="4"/>
        <v>99</v>
      </c>
    </row>
    <row r="107" spans="5:8" x14ac:dyDescent="0.55000000000000004">
      <c r="E107" s="1">
        <v>43922</v>
      </c>
      <c r="F107" s="5">
        <f t="shared" si="3"/>
        <v>4.0445581870814706E-2</v>
      </c>
      <c r="G107">
        <v>26477241</v>
      </c>
      <c r="H107">
        <f t="shared" si="4"/>
        <v>100</v>
      </c>
    </row>
    <row r="108" spans="5:8" x14ac:dyDescent="0.55000000000000004">
      <c r="E108" s="1">
        <v>43952</v>
      </c>
      <c r="F108" s="5">
        <f t="shared" si="3"/>
        <v>1.6560906780078488E-2</v>
      </c>
      <c r="G108">
        <v>26915728.11999467</v>
      </c>
      <c r="H108">
        <f t="shared" si="4"/>
        <v>101</v>
      </c>
    </row>
    <row r="109" spans="5:8" x14ac:dyDescent="0.55000000000000004">
      <c r="E109" s="1">
        <v>43983</v>
      </c>
      <c r="F109" s="5">
        <f t="shared" si="3"/>
        <v>1.6274664207780454E-3</v>
      </c>
      <c r="G109">
        <v>26959532.56370075</v>
      </c>
      <c r="H109">
        <f t="shared" si="4"/>
        <v>102</v>
      </c>
    </row>
    <row r="110" spans="5:8" x14ac:dyDescent="0.55000000000000004">
      <c r="E110" s="1">
        <v>44013</v>
      </c>
      <c r="F110" s="5">
        <f t="shared" si="3"/>
        <v>-5.2454780762001274E-4</v>
      </c>
      <c r="G110">
        <v>26945391</v>
      </c>
      <c r="H110">
        <f t="shared" si="4"/>
        <v>103</v>
      </c>
    </row>
    <row r="111" spans="5:8" x14ac:dyDescent="0.55000000000000004">
      <c r="E111" s="1">
        <v>44044</v>
      </c>
      <c r="F111" s="5">
        <f t="shared" si="3"/>
        <v>6.8322915103138371E-3</v>
      </c>
      <c r="G111">
        <v>27129489.766171388</v>
      </c>
      <c r="H111">
        <f t="shared" si="4"/>
        <v>104</v>
      </c>
    </row>
    <row r="112" spans="5:8" x14ac:dyDescent="0.55000000000000004">
      <c r="E112" s="1">
        <v>44075</v>
      </c>
      <c r="F112" s="5">
        <f t="shared" si="3"/>
        <v>1.165978828344949E-2</v>
      </c>
      <c r="G112">
        <v>27445813.873082958</v>
      </c>
      <c r="H112">
        <f t="shared" si="4"/>
        <v>105</v>
      </c>
    </row>
    <row r="113" spans="5:8" x14ac:dyDescent="0.55000000000000004">
      <c r="E113" s="1">
        <v>44105</v>
      </c>
      <c r="F113" s="5">
        <f t="shared" si="3"/>
        <v>1.1002921185485626E-2</v>
      </c>
      <c r="G113">
        <v>27747798</v>
      </c>
      <c r="H113">
        <f t="shared" si="4"/>
        <v>106</v>
      </c>
    </row>
    <row r="114" spans="5:8" x14ac:dyDescent="0.55000000000000004">
      <c r="E114" s="1">
        <v>44136</v>
      </c>
      <c r="F114" s="5">
        <f t="shared" si="3"/>
        <v>6.4598265948137001E-3</v>
      </c>
      <c r="G114">
        <v>27927043.963467918</v>
      </c>
      <c r="H114">
        <f t="shared" si="4"/>
        <v>107</v>
      </c>
    </row>
    <row r="115" spans="5:8" x14ac:dyDescent="0.55000000000000004">
      <c r="E115" s="1">
        <v>44166</v>
      </c>
      <c r="F115" s="5">
        <f t="shared" si="3"/>
        <v>3.6086227320188957E-3</v>
      </c>
      <c r="G115">
        <v>28027822.129152581</v>
      </c>
      <c r="H115">
        <f t="shared" si="4"/>
        <v>108</v>
      </c>
    </row>
    <row r="116" spans="5:8" x14ac:dyDescent="0.55000000000000004">
      <c r="E116" s="1">
        <v>44197</v>
      </c>
      <c r="F116" s="5">
        <f t="shared" si="3"/>
        <v>3.7372818467571456E-3</v>
      </c>
      <c r="G116">
        <v>28132570</v>
      </c>
      <c r="H116">
        <f t="shared" si="4"/>
        <v>109</v>
      </c>
    </row>
    <row r="117" spans="5:8" x14ac:dyDescent="0.55000000000000004">
      <c r="E117" s="1">
        <v>44228</v>
      </c>
      <c r="F117" s="5">
        <f t="shared" si="3"/>
        <v>5.7869082767467717E-3</v>
      </c>
      <c r="G117">
        <v>28295370.602179158</v>
      </c>
      <c r="H117">
        <f t="shared" si="4"/>
        <v>110</v>
      </c>
    </row>
    <row r="118" spans="5:8" x14ac:dyDescent="0.55000000000000004">
      <c r="E118" s="1">
        <v>44256</v>
      </c>
      <c r="F118" s="5">
        <f t="shared" si="3"/>
        <v>5.7082995958190885E-3</v>
      </c>
      <c r="G118">
        <v>28456889.054751132</v>
      </c>
      <c r="H118">
        <f t="shared" si="4"/>
        <v>111</v>
      </c>
    </row>
    <row r="119" spans="5:8" x14ac:dyDescent="0.55000000000000004">
      <c r="E119" s="1">
        <v>44287</v>
      </c>
      <c r="F119" s="5">
        <f t="shared" si="3"/>
        <v>2.5493631826476459E-3</v>
      </c>
      <c r="G119">
        <v>28529436</v>
      </c>
      <c r="H119">
        <f t="shared" si="4"/>
        <v>112</v>
      </c>
    </row>
    <row r="120" spans="5:8" x14ac:dyDescent="0.55000000000000004">
      <c r="E120" s="1">
        <v>44317</v>
      </c>
      <c r="F120" s="5">
        <f t="shared" si="3"/>
        <v>-2.2309784662322141E-3</v>
      </c>
      <c r="G120">
        <v>28465787.44263025</v>
      </c>
      <c r="H120">
        <f t="shared" si="4"/>
        <v>113</v>
      </c>
    </row>
    <row r="121" spans="5:8" x14ac:dyDescent="0.55000000000000004">
      <c r="E121" s="1">
        <v>44348</v>
      </c>
      <c r="F121" s="5">
        <f t="shared" si="3"/>
        <v>-2.993298737086203E-3</v>
      </c>
      <c r="G121">
        <v>28380580.83702806</v>
      </c>
      <c r="H121">
        <f t="shared" si="4"/>
        <v>114</v>
      </c>
    </row>
    <row r="122" spans="5:8" x14ac:dyDescent="0.55000000000000004">
      <c r="E122" s="1">
        <v>44378</v>
      </c>
      <c r="F122" s="5">
        <f t="shared" si="3"/>
        <v>1.7032126033471595E-3</v>
      </c>
      <c r="G122">
        <v>28428919</v>
      </c>
      <c r="H122">
        <f t="shared" si="4"/>
        <v>115</v>
      </c>
    </row>
    <row r="123" spans="5:8" x14ac:dyDescent="0.55000000000000004">
      <c r="E123" s="1">
        <v>44409</v>
      </c>
      <c r="F123" s="5">
        <f t="shared" si="3"/>
        <v>1.014824733131392E-2</v>
      </c>
      <c r="G123">
        <v>28717422.70137389</v>
      </c>
      <c r="H123">
        <f t="shared" si="4"/>
        <v>116</v>
      </c>
    </row>
    <row r="124" spans="5:8" x14ac:dyDescent="0.55000000000000004">
      <c r="E124" s="1">
        <v>44440</v>
      </c>
      <c r="F124" s="5">
        <f t="shared" si="3"/>
        <v>1.5369130659052654E-2</v>
      </c>
      <c r="G124">
        <v>29158784.52306255</v>
      </c>
      <c r="H124">
        <f t="shared" si="4"/>
        <v>117</v>
      </c>
    </row>
    <row r="125" spans="5:8" x14ac:dyDescent="0.55000000000000004">
      <c r="E125" s="1">
        <v>44470</v>
      </c>
      <c r="F125" s="5">
        <f t="shared" si="3"/>
        <v>1.5721865106375299E-2</v>
      </c>
      <c r="G125">
        <v>29617215</v>
      </c>
      <c r="H125">
        <f t="shared" si="4"/>
        <v>118</v>
      </c>
    </row>
    <row r="126" spans="5:8" x14ac:dyDescent="0.55000000000000004">
      <c r="E126" s="1">
        <v>44501</v>
      </c>
      <c r="F126" s="5">
        <f t="shared" si="3"/>
        <v>1.2300275364253821E-2</v>
      </c>
      <c r="G126">
        <v>29981514.900022309</v>
      </c>
      <c r="H126">
        <f t="shared" si="4"/>
        <v>119</v>
      </c>
    </row>
    <row r="127" spans="5:8" x14ac:dyDescent="0.55000000000000004">
      <c r="E127" s="1">
        <v>44531</v>
      </c>
      <c r="F127" s="5">
        <f t="shared" si="3"/>
        <v>8.5829893322402206E-3</v>
      </c>
      <c r="G127">
        <v>30238845.9225736</v>
      </c>
      <c r="H127">
        <f t="shared" si="4"/>
        <v>120</v>
      </c>
    </row>
    <row r="128" spans="5:8" x14ac:dyDescent="0.55000000000000004">
      <c r="E128" s="1">
        <v>44562</v>
      </c>
      <c r="F128" s="5">
        <f t="shared" si="3"/>
        <v>5.3611198602450116E-3</v>
      </c>
      <c r="G128">
        <v>30400960</v>
      </c>
      <c r="H128">
        <f t="shared" si="4"/>
        <v>121</v>
      </c>
    </row>
    <row r="129" spans="5:8" x14ac:dyDescent="0.55000000000000004">
      <c r="E129" s="1">
        <v>44593</v>
      </c>
      <c r="F129" s="5">
        <f t="shared" si="3"/>
        <v>2.7516027521343744E-3</v>
      </c>
      <c r="G129">
        <v>30484611.36520353</v>
      </c>
      <c r="H129">
        <f t="shared" si="4"/>
        <v>122</v>
      </c>
    </row>
    <row r="130" spans="5:8" x14ac:dyDescent="0.55000000000000004">
      <c r="E130" s="1">
        <v>44621</v>
      </c>
      <c r="F130" s="5">
        <f t="shared" si="3"/>
        <v>1.376172640143114E-3</v>
      </c>
      <c r="G130">
        <v>30526563.453309719</v>
      </c>
      <c r="H130">
        <f t="shared" si="4"/>
        <v>123</v>
      </c>
    </row>
    <row r="131" spans="5:8" x14ac:dyDescent="0.55000000000000004">
      <c r="E131" s="1">
        <v>44652</v>
      </c>
      <c r="F131" s="5">
        <f t="shared" si="3"/>
        <v>1.3764584655771017E-3</v>
      </c>
      <c r="G131">
        <v>30568582</v>
      </c>
      <c r="H131">
        <f t="shared" si="4"/>
        <v>124</v>
      </c>
    </row>
    <row r="132" spans="5:8" x14ac:dyDescent="0.55000000000000004">
      <c r="E132" s="1">
        <v>44682</v>
      </c>
      <c r="F132" s="5">
        <f t="shared" si="3"/>
        <v>2.5203658296597542E-3</v>
      </c>
      <c r="G132">
        <v>30645626.009533949</v>
      </c>
      <c r="H132">
        <f t="shared" si="4"/>
        <v>125</v>
      </c>
    </row>
    <row r="133" spans="5:8" x14ac:dyDescent="0.55000000000000004">
      <c r="E133" s="1">
        <v>44713</v>
      </c>
      <c r="F133" s="5">
        <f t="shared" si="3"/>
        <v>3.9092544858636558E-3</v>
      </c>
      <c r="G133">
        <v>30765427.560483821</v>
      </c>
      <c r="H133">
        <f t="shared" si="4"/>
        <v>126</v>
      </c>
    </row>
    <row r="134" spans="5:8" x14ac:dyDescent="0.55000000000000004">
      <c r="E134" s="1">
        <v>44743</v>
      </c>
      <c r="F134" s="5">
        <f t="shared" si="3"/>
        <v>5.3139011052185658E-3</v>
      </c>
      <c r="G134">
        <v>30928912</v>
      </c>
      <c r="H134">
        <f t="shared" si="4"/>
        <v>127</v>
      </c>
    </row>
    <row r="135" spans="5:8" x14ac:dyDescent="0.55000000000000004">
      <c r="E135" s="1">
        <v>44774</v>
      </c>
      <c r="F135" s="5">
        <f t="shared" si="3"/>
        <v>6.4035435096359006E-3</v>
      </c>
      <c r="G135">
        <v>31126966.6336977</v>
      </c>
      <c r="H135">
        <f t="shared" si="4"/>
        <v>128</v>
      </c>
    </row>
    <row r="136" spans="5:8" x14ac:dyDescent="0.55000000000000004">
      <c r="E136" s="1">
        <v>44805</v>
      </c>
      <c r="F136" s="5">
        <f t="shared" si="3"/>
        <v>5.8907110837809196E-3</v>
      </c>
      <c r="G136">
        <v>31310326.601051301</v>
      </c>
      <c r="H136">
        <f t="shared" si="4"/>
        <v>129</v>
      </c>
    </row>
    <row r="137" spans="5:8" x14ac:dyDescent="0.55000000000000004">
      <c r="E137" s="1">
        <v>44835</v>
      </c>
      <c r="F137" s="5">
        <f t="shared" ref="F137:F163" si="5">G137/G136-1</f>
        <v>3.4928539820797688E-3</v>
      </c>
      <c r="G137">
        <v>31419689</v>
      </c>
      <c r="H137">
        <f t="shared" si="4"/>
        <v>130</v>
      </c>
    </row>
    <row r="138" spans="5:8" x14ac:dyDescent="0.55000000000000004">
      <c r="E138" s="1">
        <v>44866</v>
      </c>
      <c r="F138" s="5">
        <f t="shared" si="5"/>
        <v>1.1946779169069721E-4</v>
      </c>
      <c r="G138">
        <v>31423442.640860438</v>
      </c>
      <c r="H138">
        <f t="shared" ref="H138:H163" si="6">H137+1</f>
        <v>131</v>
      </c>
    </row>
    <row r="139" spans="5:8" x14ac:dyDescent="0.55000000000000004">
      <c r="E139" s="1">
        <v>44896</v>
      </c>
      <c r="F139" s="5">
        <f t="shared" si="5"/>
        <v>-7.22373345936278E-4</v>
      </c>
      <c r="G139">
        <v>31400743.183459122</v>
      </c>
      <c r="H139">
        <f t="shared" si="6"/>
        <v>132</v>
      </c>
    </row>
    <row r="140" spans="5:8" x14ac:dyDescent="0.55000000000000004">
      <c r="E140" s="1">
        <v>44927</v>
      </c>
      <c r="F140" s="5">
        <f t="shared" si="5"/>
        <v>1.8373710521371045E-3</v>
      </c>
      <c r="G140">
        <v>31458438</v>
      </c>
      <c r="H140">
        <f t="shared" si="6"/>
        <v>133</v>
      </c>
    </row>
    <row r="141" spans="5:8" x14ac:dyDescent="0.55000000000000004">
      <c r="E141" s="1">
        <v>44958</v>
      </c>
      <c r="F141" s="5">
        <f t="shared" si="5"/>
        <v>6.7851979423283471E-3</v>
      </c>
      <c r="G141">
        <v>31671889.728786461</v>
      </c>
      <c r="H141">
        <f t="shared" si="6"/>
        <v>134</v>
      </c>
    </row>
    <row r="142" spans="5:8" x14ac:dyDescent="0.55000000000000004">
      <c r="E142" s="1">
        <v>44986</v>
      </c>
      <c r="F142" s="5">
        <f t="shared" si="5"/>
        <v>1.0060414659866401E-2</v>
      </c>
      <c r="G142">
        <v>31990522.072519619</v>
      </c>
      <c r="H142">
        <f t="shared" si="6"/>
        <v>135</v>
      </c>
    </row>
    <row r="143" spans="5:8" x14ac:dyDescent="0.55000000000000004">
      <c r="E143" s="1">
        <v>45017</v>
      </c>
      <c r="F143" s="5">
        <f t="shared" si="5"/>
        <v>1.0682911854506871E-2</v>
      </c>
      <c r="G143">
        <v>32332274</v>
      </c>
      <c r="H143">
        <f t="shared" si="6"/>
        <v>136</v>
      </c>
    </row>
    <row r="144" spans="5:8" x14ac:dyDescent="0.55000000000000004">
      <c r="E144" s="1">
        <v>45047</v>
      </c>
      <c r="F144" s="5">
        <f t="shared" si="5"/>
        <v>9.3102477428819164E-3</v>
      </c>
      <c r="G144">
        <v>32633295.48103074</v>
      </c>
      <c r="H144">
        <f t="shared" si="6"/>
        <v>137</v>
      </c>
    </row>
    <row r="145" spans="5:8" x14ac:dyDescent="0.55000000000000004">
      <c r="E145" s="1">
        <v>45078</v>
      </c>
      <c r="F145" s="5">
        <f t="shared" si="5"/>
        <v>8.251848439614573E-3</v>
      </c>
      <c r="G145">
        <v>32902580.489425361</v>
      </c>
      <c r="H145">
        <f t="shared" si="6"/>
        <v>138</v>
      </c>
    </row>
    <row r="146" spans="5:8" x14ac:dyDescent="0.55000000000000004">
      <c r="E146" s="1">
        <v>45108</v>
      </c>
      <c r="F146" s="5">
        <f t="shared" si="5"/>
        <v>8.0465880376685561E-3</v>
      </c>
      <c r="G146">
        <v>33167334</v>
      </c>
      <c r="H146">
        <f t="shared" si="6"/>
        <v>139</v>
      </c>
    </row>
    <row r="147" spans="5:8" x14ac:dyDescent="0.55000000000000004">
      <c r="E147" s="1">
        <v>45139</v>
      </c>
      <c r="F147" s="5">
        <f t="shared" si="5"/>
        <v>8.437091403610042E-3</v>
      </c>
      <c r="G147">
        <v>33447169.828572061</v>
      </c>
      <c r="H147">
        <f t="shared" si="6"/>
        <v>140</v>
      </c>
    </row>
    <row r="148" spans="5:8" x14ac:dyDescent="0.55000000000000004">
      <c r="E148" s="1">
        <v>45170</v>
      </c>
      <c r="F148" s="5">
        <f t="shared" si="5"/>
        <v>8.4960051283413662E-3</v>
      </c>
      <c r="G148">
        <v>33731337.154964112</v>
      </c>
      <c r="H148">
        <f t="shared" si="6"/>
        <v>141</v>
      </c>
    </row>
    <row r="149" spans="5:8" x14ac:dyDescent="0.55000000000000004">
      <c r="E149" s="1">
        <v>45200</v>
      </c>
      <c r="F149" s="5">
        <f t="shared" si="5"/>
        <v>8.0090760646329695E-3</v>
      </c>
      <c r="G149">
        <v>34001494</v>
      </c>
      <c r="H149">
        <f t="shared" si="6"/>
        <v>142</v>
      </c>
    </row>
    <row r="150" spans="5:8" x14ac:dyDescent="0.55000000000000004">
      <c r="E150" s="1">
        <v>45231</v>
      </c>
      <c r="F150" s="5">
        <f t="shared" si="5"/>
        <v>7.0397446156527099E-3</v>
      </c>
      <c r="G150">
        <v>34240855.834310651</v>
      </c>
      <c r="H150">
        <f t="shared" si="6"/>
        <v>143</v>
      </c>
    </row>
    <row r="151" spans="5:8" x14ac:dyDescent="0.55000000000000004">
      <c r="E151" s="1">
        <v>45261</v>
      </c>
      <c r="F151" s="5">
        <f t="shared" si="5"/>
        <v>5.7829189317799568E-3</v>
      </c>
      <c r="G151">
        <v>34438867.927755237</v>
      </c>
      <c r="H151">
        <f t="shared" si="6"/>
        <v>144</v>
      </c>
    </row>
    <row r="152" spans="5:8" x14ac:dyDescent="0.55000000000000004">
      <c r="E152" s="1">
        <v>45292</v>
      </c>
      <c r="F152" s="5">
        <f t="shared" si="5"/>
        <v>4.2877446655484874E-3</v>
      </c>
      <c r="G152">
        <v>34586533</v>
      </c>
      <c r="H152">
        <f t="shared" si="6"/>
        <v>145</v>
      </c>
    </row>
    <row r="153" spans="5:8" x14ac:dyDescent="0.55000000000000004">
      <c r="E153" s="1">
        <v>45323</v>
      </c>
      <c r="F153" s="5">
        <f t="shared" si="5"/>
        <v>2.7615346198301971E-3</v>
      </c>
      <c r="G153">
        <v>34682044.908259399</v>
      </c>
      <c r="H153">
        <f t="shared" si="6"/>
        <v>146</v>
      </c>
    </row>
    <row r="154" spans="5:8" x14ac:dyDescent="0.55000000000000004">
      <c r="E154" s="1">
        <v>45352</v>
      </c>
      <c r="F154" s="5">
        <f t="shared" si="5"/>
        <v>2.0274799777983965E-3</v>
      </c>
      <c r="G154">
        <v>34752362.059900001</v>
      </c>
      <c r="H154">
        <f t="shared" si="6"/>
        <v>147</v>
      </c>
    </row>
    <row r="155" spans="5:8" x14ac:dyDescent="0.55000000000000004">
      <c r="E155" s="1">
        <v>45383</v>
      </c>
      <c r="F155" s="5">
        <f t="shared" si="5"/>
        <v>2.2810518595359763E-3</v>
      </c>
      <c r="G155">
        <v>34831634</v>
      </c>
      <c r="H155">
        <f t="shared" si="6"/>
        <v>148</v>
      </c>
    </row>
    <row r="156" spans="5:8" x14ac:dyDescent="0.55000000000000004">
      <c r="E156" s="1">
        <v>45413</v>
      </c>
      <c r="F156" s="5">
        <f t="shared" si="5"/>
        <v>7.9492116261328238E-3</v>
      </c>
      <c r="G156">
        <f>AVERAGE(G154,G158)</f>
        <v>35108518.02995</v>
      </c>
      <c r="H156">
        <f t="shared" si="6"/>
        <v>149</v>
      </c>
    </row>
    <row r="157" spans="5:8" x14ac:dyDescent="0.55000000000000004">
      <c r="E157" s="1">
        <v>45444</v>
      </c>
      <c r="F157" s="5">
        <f t="shared" si="5"/>
        <v>5.0722159469414052E-3</v>
      </c>
      <c r="G157">
        <f>AVERAGE(G156,G158)</f>
        <v>35286596.014974996</v>
      </c>
      <c r="H157">
        <f t="shared" si="6"/>
        <v>150</v>
      </c>
    </row>
    <row r="158" spans="5:8" x14ac:dyDescent="0.55000000000000004">
      <c r="E158" s="1">
        <v>45474</v>
      </c>
      <c r="F158" s="5">
        <f t="shared" si="5"/>
        <v>5.0466184085715682E-3</v>
      </c>
      <c r="G158">
        <v>35464674</v>
      </c>
      <c r="H158">
        <f t="shared" si="6"/>
        <v>151</v>
      </c>
    </row>
    <row r="159" spans="5:8" x14ac:dyDescent="0.55000000000000004">
      <c r="E159" s="1">
        <v>45505</v>
      </c>
      <c r="F159" s="5">
        <f t="shared" si="5"/>
        <v>2.5243147589626425E-3</v>
      </c>
      <c r="G159">
        <f>AVERAGE(G163,G155)</f>
        <v>35554198</v>
      </c>
      <c r="H159">
        <f t="shared" si="6"/>
        <v>152</v>
      </c>
    </row>
    <row r="160" spans="5:8" x14ac:dyDescent="0.55000000000000004">
      <c r="E160" s="1">
        <v>45536</v>
      </c>
      <c r="F160" s="5">
        <f t="shared" si="5"/>
        <v>-2.5179867648821297E-3</v>
      </c>
      <c r="G160" s="18">
        <v>35464673</v>
      </c>
      <c r="H160">
        <f t="shared" si="6"/>
        <v>153</v>
      </c>
    </row>
    <row r="161" spans="5:8" x14ac:dyDescent="0.55000000000000004">
      <c r="E161" s="1">
        <v>45566</v>
      </c>
      <c r="F161" s="5">
        <f t="shared" si="5"/>
        <v>3.214015465122122E-3</v>
      </c>
      <c r="G161">
        <f t="shared" ref="G161" si="7">AVERAGE(G162,G157)</f>
        <v>35578657.007487498</v>
      </c>
      <c r="H161">
        <f t="shared" si="6"/>
        <v>154</v>
      </c>
    </row>
    <row r="162" spans="5:8" x14ac:dyDescent="0.55000000000000004">
      <c r="E162" s="1">
        <v>45597</v>
      </c>
      <c r="F162" s="5">
        <f t="shared" si="5"/>
        <v>8.2088818712588996E-3</v>
      </c>
      <c r="G162">
        <f>AVERAGE(G163,G158)</f>
        <v>35870718</v>
      </c>
      <c r="H162">
        <f t="shared" si="6"/>
        <v>155</v>
      </c>
    </row>
    <row r="163" spans="5:8" x14ac:dyDescent="0.55000000000000004">
      <c r="E163" s="1">
        <v>45627</v>
      </c>
      <c r="F163" s="5">
        <f t="shared" si="5"/>
        <v>1.1319650752460442E-2</v>
      </c>
      <c r="G163">
        <v>36276762</v>
      </c>
      <c r="H163">
        <f t="shared" si="6"/>
        <v>156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4E64D-3795-44C9-BCBB-97FCBBA89A81}">
  <sheetPr codeName="Arkusz9"/>
  <dimension ref="A1:N165"/>
  <sheetViews>
    <sheetView workbookViewId="0">
      <selection activeCell="M1" sqref="M1"/>
    </sheetView>
  </sheetViews>
  <sheetFormatPr defaultColWidth="8.89453125" defaultRowHeight="14.4" x14ac:dyDescent="0.55000000000000004"/>
  <cols>
    <col min="1" max="1" width="10.1015625" bestFit="1" customWidth="1"/>
    <col min="5" max="5" width="9.7890625" bestFit="1" customWidth="1"/>
    <col min="8" max="8" width="9.7890625" bestFit="1" customWidth="1"/>
    <col min="9" max="9" width="9.7890625" customWidth="1"/>
  </cols>
  <sheetData>
    <row r="1" spans="1:14" x14ac:dyDescent="0.55000000000000004">
      <c r="A1" s="9" t="s">
        <v>63</v>
      </c>
      <c r="L1" t="s">
        <v>154</v>
      </c>
    </row>
    <row r="2" spans="1:14" x14ac:dyDescent="0.55000000000000004">
      <c r="A2" t="s">
        <v>1</v>
      </c>
      <c r="B2" t="s">
        <v>64</v>
      </c>
      <c r="C2">
        <v>1</v>
      </c>
      <c r="L2" t="s">
        <v>1</v>
      </c>
      <c r="M2" t="s">
        <v>155</v>
      </c>
    </row>
    <row r="3" spans="1:14" x14ac:dyDescent="0.55000000000000004">
      <c r="A3" t="s">
        <v>62</v>
      </c>
      <c r="B3" t="s">
        <v>9</v>
      </c>
      <c r="L3" t="s">
        <v>2</v>
      </c>
      <c r="M3" t="s">
        <v>4</v>
      </c>
    </row>
    <row r="4" spans="1:14" x14ac:dyDescent="0.55000000000000004">
      <c r="A4" s="1">
        <v>40817</v>
      </c>
      <c r="B4" t="s">
        <v>90</v>
      </c>
      <c r="L4" s="1">
        <v>40817</v>
      </c>
      <c r="M4" t="s">
        <v>157</v>
      </c>
    </row>
    <row r="5" spans="1:14" x14ac:dyDescent="0.55000000000000004">
      <c r="A5" t="s">
        <v>65</v>
      </c>
      <c r="E5" s="1">
        <v>40909</v>
      </c>
      <c r="F5">
        <f>0.838590819971663/100</f>
        <v>8.3859081997166296E-3</v>
      </c>
      <c r="L5" t="s">
        <v>156</v>
      </c>
    </row>
    <row r="6" spans="1:14" x14ac:dyDescent="0.55000000000000004">
      <c r="A6" t="s">
        <v>11</v>
      </c>
      <c r="E6" s="1">
        <v>40940</v>
      </c>
      <c r="F6">
        <v>0.68</v>
      </c>
      <c r="G6">
        <f t="shared" ref="G6:G37" si="0">F6/100</f>
        <v>6.8000000000000005E-3</v>
      </c>
      <c r="L6" t="s">
        <v>11</v>
      </c>
    </row>
    <row r="7" spans="1:14" x14ac:dyDescent="0.55000000000000004">
      <c r="A7" t="s">
        <v>7</v>
      </c>
      <c r="B7" t="s">
        <v>8</v>
      </c>
      <c r="E7" s="1">
        <v>40969</v>
      </c>
      <c r="F7">
        <v>0.55269999999999997</v>
      </c>
      <c r="G7">
        <f t="shared" si="0"/>
        <v>5.5269999999999998E-3</v>
      </c>
      <c r="H7" s="1">
        <v>40909</v>
      </c>
      <c r="J7">
        <f>AVERAGE(B8:B9)</f>
        <v>17294.796499999997</v>
      </c>
      <c r="L7" t="s">
        <v>7</v>
      </c>
      <c r="M7" t="s">
        <v>8</v>
      </c>
    </row>
    <row r="8" spans="1:14" x14ac:dyDescent="0.55000000000000004">
      <c r="A8" s="3">
        <v>40817</v>
      </c>
      <c r="B8">
        <v>17222.582999999999</v>
      </c>
      <c r="C8" t="s">
        <v>59</v>
      </c>
      <c r="D8" t="s">
        <v>89</v>
      </c>
      <c r="E8" s="1">
        <v>41000</v>
      </c>
      <c r="F8">
        <v>0.44600000000000001</v>
      </c>
      <c r="G8">
        <f t="shared" si="0"/>
        <v>4.4600000000000004E-3</v>
      </c>
      <c r="H8" s="1">
        <v>40909</v>
      </c>
      <c r="I8" s="5">
        <f t="shared" ref="I8:I39" si="1">J8/J7-1</f>
        <v>4.1754466437349258E-3</v>
      </c>
      <c r="J8">
        <v>17367.009999999998</v>
      </c>
      <c r="K8">
        <v>1</v>
      </c>
      <c r="L8" s="3">
        <v>40817</v>
      </c>
      <c r="M8">
        <v>10802.9</v>
      </c>
    </row>
    <row r="9" spans="1:14" x14ac:dyDescent="0.55000000000000004">
      <c r="A9" s="3">
        <v>40909</v>
      </c>
      <c r="B9">
        <v>17367.009999999998</v>
      </c>
      <c r="C9" s="6">
        <f t="shared" ref="C9:C40" si="2">B9/B8-1</f>
        <v>8.3859081997166296E-3</v>
      </c>
      <c r="D9">
        <v>1</v>
      </c>
      <c r="E9" s="1">
        <v>41030</v>
      </c>
      <c r="F9">
        <v>0.43421285505759799</v>
      </c>
      <c r="G9">
        <f t="shared" si="0"/>
        <v>4.3421285505759796E-3</v>
      </c>
      <c r="H9" s="1">
        <v>40940</v>
      </c>
      <c r="I9" s="5">
        <f t="shared" si="1"/>
        <v>1.7373707998844523E-3</v>
      </c>
      <c r="J9">
        <v>17397.182936055298</v>
      </c>
      <c r="K9">
        <f t="shared" ref="K9:K40" si="3">K8+1</f>
        <v>2</v>
      </c>
      <c r="L9" s="3">
        <v>40848</v>
      </c>
      <c r="M9">
        <v>10806.8</v>
      </c>
      <c r="N9">
        <f>(M9-M8)/M8</f>
        <v>3.6101417212041546E-4</v>
      </c>
    </row>
    <row r="10" spans="1:14" x14ac:dyDescent="0.55000000000000004">
      <c r="A10" s="3">
        <v>41000</v>
      </c>
      <c r="B10">
        <v>17444.525000000001</v>
      </c>
      <c r="C10" s="6">
        <f t="shared" si="2"/>
        <v>4.463347461653111E-3</v>
      </c>
      <c r="D10">
        <v>4</v>
      </c>
      <c r="E10" s="1">
        <v>41061</v>
      </c>
      <c r="F10">
        <v>0.30968139515718901</v>
      </c>
      <c r="G10">
        <f t="shared" si="0"/>
        <v>3.0968139515718902E-3</v>
      </c>
      <c r="H10" s="1">
        <v>40969</v>
      </c>
      <c r="I10" s="5">
        <f t="shared" si="1"/>
        <v>1.5022912104369901E-3</v>
      </c>
      <c r="J10">
        <v>17423.318571066498</v>
      </c>
      <c r="K10">
        <f t="shared" si="3"/>
        <v>3</v>
      </c>
      <c r="L10" s="3">
        <v>40878</v>
      </c>
      <c r="M10">
        <v>10817.8</v>
      </c>
      <c r="N10">
        <f t="shared" ref="N10:N73" si="4">(M10-M9)/M9</f>
        <v>1.0178776326016954E-3</v>
      </c>
    </row>
    <row r="11" spans="1:14" x14ac:dyDescent="0.55000000000000004">
      <c r="A11" s="3">
        <v>41091</v>
      </c>
      <c r="B11">
        <v>17469.650000000001</v>
      </c>
      <c r="C11" s="6">
        <f t="shared" si="2"/>
        <v>1.4402799732293747E-3</v>
      </c>
      <c r="D11">
        <v>7</v>
      </c>
      <c r="E11" s="1">
        <v>41091</v>
      </c>
      <c r="F11">
        <v>0.14399999999999999</v>
      </c>
      <c r="G11">
        <f t="shared" si="0"/>
        <v>1.4399999999999999E-3</v>
      </c>
      <c r="H11" s="1">
        <v>41000</v>
      </c>
      <c r="I11" s="5">
        <f t="shared" si="1"/>
        <v>1.2171291506268833E-3</v>
      </c>
      <c r="J11">
        <v>17444.525000000001</v>
      </c>
      <c r="K11">
        <f t="shared" si="3"/>
        <v>4</v>
      </c>
      <c r="L11" s="3">
        <v>40909</v>
      </c>
      <c r="M11">
        <v>10896.8</v>
      </c>
      <c r="N11">
        <f t="shared" si="4"/>
        <v>7.3027787535358398E-3</v>
      </c>
    </row>
    <row r="12" spans="1:14" x14ac:dyDescent="0.55000000000000004">
      <c r="A12" s="3">
        <v>41183</v>
      </c>
      <c r="B12">
        <v>17489.851999999999</v>
      </c>
      <c r="C12" s="6">
        <f t="shared" si="2"/>
        <v>1.1564055376036553E-3</v>
      </c>
      <c r="D12">
        <v>10</v>
      </c>
      <c r="E12" s="1">
        <v>41122</v>
      </c>
      <c r="F12">
        <v>8.7630492872552094E-3</v>
      </c>
      <c r="G12">
        <f t="shared" si="0"/>
        <v>8.7630492872552097E-5</v>
      </c>
      <c r="H12" s="1">
        <v>41030</v>
      </c>
      <c r="I12" s="5">
        <f t="shared" si="1"/>
        <v>8.8195682154701416E-4</v>
      </c>
      <c r="J12">
        <v>17459.9103178224</v>
      </c>
      <c r="K12">
        <f t="shared" si="3"/>
        <v>5</v>
      </c>
      <c r="L12" s="3">
        <v>40940</v>
      </c>
      <c r="M12">
        <v>10987.2</v>
      </c>
      <c r="N12">
        <f t="shared" si="4"/>
        <v>8.2960135085531038E-3</v>
      </c>
    </row>
    <row r="13" spans="1:14" x14ac:dyDescent="0.55000000000000004">
      <c r="A13" s="3">
        <v>41275</v>
      </c>
      <c r="B13">
        <v>17662.400000000001</v>
      </c>
      <c r="C13" s="6">
        <f t="shared" si="2"/>
        <v>9.8656066386384467E-3</v>
      </c>
      <c r="D13">
        <v>13</v>
      </c>
      <c r="E13" s="1">
        <v>41153</v>
      </c>
      <c r="F13">
        <v>-2.4435077279819899E-2</v>
      </c>
      <c r="G13">
        <f t="shared" si="0"/>
        <v>-2.4435077279819897E-4</v>
      </c>
      <c r="H13" s="1">
        <v>41061</v>
      </c>
      <c r="I13" s="5">
        <f t="shared" si="1"/>
        <v>4.9669795090800939E-4</v>
      </c>
      <c r="J13">
        <v>17468.582619500299</v>
      </c>
      <c r="K13">
        <f t="shared" si="3"/>
        <v>6</v>
      </c>
      <c r="L13" s="3">
        <v>40969</v>
      </c>
      <c r="M13">
        <v>10993.9</v>
      </c>
      <c r="N13">
        <f t="shared" si="4"/>
        <v>6.0980049512149661E-4</v>
      </c>
    </row>
    <row r="14" spans="1:14" x14ac:dyDescent="0.55000000000000004">
      <c r="A14" s="3">
        <v>41365</v>
      </c>
      <c r="B14">
        <v>17709.670999999998</v>
      </c>
      <c r="C14" s="6">
        <f t="shared" si="2"/>
        <v>2.6763633481292626E-3</v>
      </c>
      <c r="D14">
        <v>16</v>
      </c>
      <c r="E14" s="1">
        <v>41183</v>
      </c>
      <c r="F14">
        <v>0.11600000000000001</v>
      </c>
      <c r="G14">
        <f t="shared" si="0"/>
        <v>1.16E-3</v>
      </c>
      <c r="H14" s="1">
        <v>41091</v>
      </c>
      <c r="I14" s="5">
        <f t="shared" si="1"/>
        <v>6.1102868100570973E-5</v>
      </c>
      <c r="J14">
        <v>17469.650000000001</v>
      </c>
      <c r="K14">
        <f t="shared" si="3"/>
        <v>7</v>
      </c>
      <c r="L14" s="3">
        <v>41000</v>
      </c>
      <c r="M14">
        <v>11018.5</v>
      </c>
      <c r="N14">
        <f t="shared" si="4"/>
        <v>2.2376044897625376E-3</v>
      </c>
    </row>
    <row r="15" spans="1:14" x14ac:dyDescent="0.55000000000000004">
      <c r="A15" s="3">
        <v>41456</v>
      </c>
      <c r="B15">
        <v>17860.45</v>
      </c>
      <c r="C15" s="6">
        <f t="shared" si="2"/>
        <v>8.5139356908439101E-3</v>
      </c>
      <c r="D15">
        <v>19</v>
      </c>
      <c r="E15" s="1">
        <v>41214</v>
      </c>
      <c r="F15">
        <v>0.453216429274863</v>
      </c>
      <c r="G15">
        <f t="shared" si="0"/>
        <v>4.53216429274863E-3</v>
      </c>
      <c r="H15" s="1">
        <v>41122</v>
      </c>
      <c r="I15" s="5">
        <f t="shared" si="1"/>
        <v>-2.7358897523999115E-4</v>
      </c>
      <c r="J15">
        <v>17464.870496358701</v>
      </c>
      <c r="K15">
        <f t="shared" si="3"/>
        <v>8</v>
      </c>
      <c r="L15" s="3">
        <v>41030</v>
      </c>
      <c r="M15">
        <v>11006.8</v>
      </c>
      <c r="N15">
        <f t="shared" si="4"/>
        <v>-1.061850524118594E-3</v>
      </c>
    </row>
    <row r="16" spans="1:14" x14ac:dyDescent="0.55000000000000004">
      <c r="A16" s="3">
        <v>41548</v>
      </c>
      <c r="B16">
        <v>18016.147000000001</v>
      </c>
      <c r="C16" s="6">
        <f t="shared" si="2"/>
        <v>8.7174175342725757E-3</v>
      </c>
      <c r="D16">
        <v>22</v>
      </c>
      <c r="E16" s="1">
        <v>41244</v>
      </c>
      <c r="F16">
        <v>0.81657743248060899</v>
      </c>
      <c r="G16">
        <f t="shared" si="0"/>
        <v>8.1657743248060907E-3</v>
      </c>
      <c r="H16" s="1">
        <v>41153</v>
      </c>
      <c r="I16" s="5">
        <f t="shared" si="1"/>
        <v>9.9137152901329628E-5</v>
      </c>
      <c r="J16">
        <v>17466.601913895502</v>
      </c>
      <c r="K16">
        <f t="shared" si="3"/>
        <v>9</v>
      </c>
      <c r="L16" s="3">
        <v>41061</v>
      </c>
      <c r="M16">
        <v>10989.8</v>
      </c>
      <c r="N16">
        <f t="shared" si="4"/>
        <v>-1.5444997637823891E-3</v>
      </c>
    </row>
    <row r="17" spans="1:14" x14ac:dyDescent="0.55000000000000004">
      <c r="A17" s="3">
        <v>41640</v>
      </c>
      <c r="B17">
        <v>17953.973999999998</v>
      </c>
      <c r="C17" s="6">
        <f t="shared" si="2"/>
        <v>-3.4509598528477126E-3</v>
      </c>
      <c r="D17">
        <v>25</v>
      </c>
      <c r="E17" s="1">
        <v>41275</v>
      </c>
      <c r="F17">
        <v>0.98699999999999999</v>
      </c>
      <c r="G17">
        <f t="shared" si="0"/>
        <v>9.8700000000000003E-3</v>
      </c>
      <c r="H17" s="1">
        <v>41183</v>
      </c>
      <c r="I17" s="5">
        <f t="shared" si="1"/>
        <v>1.3311167346179431E-3</v>
      </c>
      <c r="J17">
        <v>17489.851999999999</v>
      </c>
      <c r="K17">
        <f t="shared" si="3"/>
        <v>10</v>
      </c>
      <c r="L17" s="3">
        <v>41091</v>
      </c>
      <c r="M17">
        <v>11016.8</v>
      </c>
      <c r="N17">
        <f t="shared" si="4"/>
        <v>2.4568236000655154E-3</v>
      </c>
    </row>
    <row r="18" spans="1:14" x14ac:dyDescent="0.55000000000000004">
      <c r="A18" s="3">
        <v>41730</v>
      </c>
      <c r="B18">
        <v>18185.911</v>
      </c>
      <c r="C18" s="6">
        <f t="shared" si="2"/>
        <v>1.2918421292132942E-2</v>
      </c>
      <c r="D18">
        <v>28</v>
      </c>
      <c r="E18" s="1">
        <v>41306</v>
      </c>
      <c r="F18">
        <v>0.82385271509477398</v>
      </c>
      <c r="G18">
        <f t="shared" si="0"/>
        <v>8.2385271509477394E-3</v>
      </c>
      <c r="H18" s="1">
        <v>41214</v>
      </c>
      <c r="I18" s="5">
        <f t="shared" si="1"/>
        <v>3.0442495751594745E-3</v>
      </c>
      <c r="J18">
        <v>17543.0954745206</v>
      </c>
      <c r="K18">
        <f t="shared" si="3"/>
        <v>11</v>
      </c>
      <c r="L18" s="3">
        <v>41122</v>
      </c>
      <c r="M18">
        <v>11056</v>
      </c>
      <c r="N18">
        <f t="shared" si="4"/>
        <v>3.5582020187350893E-3</v>
      </c>
    </row>
    <row r="19" spans="1:14" x14ac:dyDescent="0.55000000000000004">
      <c r="A19" s="3">
        <v>41821</v>
      </c>
      <c r="B19">
        <v>18406.940999999999</v>
      </c>
      <c r="C19" s="6">
        <f t="shared" si="2"/>
        <v>1.2153914093167906E-2</v>
      </c>
      <c r="D19">
        <v>31</v>
      </c>
      <c r="E19" s="1">
        <v>41334</v>
      </c>
      <c r="F19">
        <v>0.50031053254256996</v>
      </c>
      <c r="G19">
        <f t="shared" si="0"/>
        <v>5.0031053254256993E-3</v>
      </c>
      <c r="H19" s="1">
        <v>41244</v>
      </c>
      <c r="I19" s="5">
        <f t="shared" si="1"/>
        <v>3.7381927673338922E-3</v>
      </c>
      <c r="J19">
        <v>17608.674947140102</v>
      </c>
      <c r="K19">
        <f t="shared" si="3"/>
        <v>12</v>
      </c>
      <c r="L19" s="3">
        <v>41153</v>
      </c>
      <c r="M19">
        <v>11105.3</v>
      </c>
      <c r="N19">
        <f t="shared" si="4"/>
        <v>4.4591172214181688E-3</v>
      </c>
    </row>
    <row r="20" spans="1:14" x14ac:dyDescent="0.55000000000000004">
      <c r="A20" s="3">
        <v>41913</v>
      </c>
      <c r="B20">
        <v>18500.030999999999</v>
      </c>
      <c r="C20" s="6">
        <f t="shared" si="2"/>
        <v>5.0573313621204985E-3</v>
      </c>
      <c r="D20">
        <v>34</v>
      </c>
      <c r="E20" s="1">
        <v>41365</v>
      </c>
      <c r="F20">
        <v>0.26800000000000002</v>
      </c>
      <c r="G20">
        <f t="shared" si="0"/>
        <v>2.6800000000000001E-3</v>
      </c>
      <c r="H20" s="1">
        <v>41275</v>
      </c>
      <c r="I20" s="5">
        <f t="shared" si="1"/>
        <v>3.0510559721943498E-3</v>
      </c>
      <c r="J20">
        <v>17662.400000000001</v>
      </c>
      <c r="K20">
        <f t="shared" si="3"/>
        <v>13</v>
      </c>
      <c r="L20" s="3">
        <v>41183</v>
      </c>
      <c r="M20">
        <v>11137.4</v>
      </c>
      <c r="N20">
        <f t="shared" si="4"/>
        <v>2.8905117376388182E-3</v>
      </c>
    </row>
    <row r="21" spans="1:14" x14ac:dyDescent="0.55000000000000004">
      <c r="A21" s="3">
        <v>42005</v>
      </c>
      <c r="B21">
        <v>18666.620999999999</v>
      </c>
      <c r="C21" s="6">
        <f t="shared" si="2"/>
        <v>9.0048497756571866E-3</v>
      </c>
      <c r="D21">
        <v>37</v>
      </c>
      <c r="E21" s="1">
        <v>41395</v>
      </c>
      <c r="F21">
        <v>0.31248382145715098</v>
      </c>
      <c r="G21">
        <f t="shared" si="0"/>
        <v>3.1248382145715099E-3</v>
      </c>
      <c r="H21" s="1">
        <v>41306</v>
      </c>
      <c r="I21" s="5">
        <f t="shared" si="1"/>
        <v>1.4185655531353536E-3</v>
      </c>
      <c r="J21">
        <v>17687.455272225699</v>
      </c>
      <c r="K21">
        <f t="shared" si="3"/>
        <v>14</v>
      </c>
      <c r="L21" s="3">
        <v>41214</v>
      </c>
      <c r="M21">
        <v>11178.4</v>
      </c>
      <c r="N21">
        <f t="shared" si="4"/>
        <v>3.6812900676998221E-3</v>
      </c>
    </row>
    <row r="22" spans="1:14" x14ac:dyDescent="0.55000000000000004">
      <c r="A22" s="3">
        <v>42095</v>
      </c>
      <c r="B22">
        <v>18782.242999999999</v>
      </c>
      <c r="C22" s="6">
        <f t="shared" si="2"/>
        <v>6.1940508675886186E-3</v>
      </c>
      <c r="D22">
        <v>40</v>
      </c>
      <c r="E22" s="1">
        <v>41426</v>
      </c>
      <c r="F22">
        <v>0.55506932623800098</v>
      </c>
      <c r="G22">
        <f t="shared" si="0"/>
        <v>5.5506932623800099E-3</v>
      </c>
      <c r="H22" s="1">
        <v>41334</v>
      </c>
      <c r="I22" s="5">
        <f t="shared" si="1"/>
        <v>5.1281309336470571E-4</v>
      </c>
      <c r="J22">
        <v>17696.525630877601</v>
      </c>
      <c r="K22">
        <f t="shared" si="3"/>
        <v>15</v>
      </c>
      <c r="L22" s="3">
        <v>41244</v>
      </c>
      <c r="M22">
        <v>11181.2</v>
      </c>
      <c r="N22">
        <f t="shared" si="4"/>
        <v>2.5048307450092064E-4</v>
      </c>
    </row>
    <row r="23" spans="1:14" x14ac:dyDescent="0.55000000000000004">
      <c r="A23" s="3">
        <v>42186</v>
      </c>
      <c r="B23">
        <v>18857.418000000001</v>
      </c>
      <c r="C23" s="6">
        <f t="shared" si="2"/>
        <v>4.0024506125282411E-3</v>
      </c>
      <c r="D23">
        <v>43</v>
      </c>
      <c r="E23" s="1">
        <v>41456</v>
      </c>
      <c r="F23">
        <v>0.85099999999999998</v>
      </c>
      <c r="G23">
        <f t="shared" si="0"/>
        <v>8.5100000000000002E-3</v>
      </c>
      <c r="H23" s="1">
        <v>41365</v>
      </c>
      <c r="I23" s="5">
        <f t="shared" si="1"/>
        <v>7.4282203165698668E-4</v>
      </c>
      <c r="J23">
        <v>17709.670999999998</v>
      </c>
      <c r="K23">
        <f t="shared" si="3"/>
        <v>16</v>
      </c>
      <c r="L23" s="3">
        <v>41275</v>
      </c>
      <c r="M23">
        <v>11252.4</v>
      </c>
      <c r="N23">
        <f t="shared" si="4"/>
        <v>6.3678317175257489E-3</v>
      </c>
    </row>
    <row r="24" spans="1:14" x14ac:dyDescent="0.55000000000000004">
      <c r="A24" s="3">
        <v>42278</v>
      </c>
      <c r="B24">
        <v>18892.205999999998</v>
      </c>
      <c r="C24" s="6">
        <f t="shared" si="2"/>
        <v>1.8447912646364362E-3</v>
      </c>
      <c r="D24">
        <v>46</v>
      </c>
      <c r="E24" s="1">
        <v>41487</v>
      </c>
      <c r="F24">
        <v>1.0651749620395801</v>
      </c>
      <c r="G24">
        <f t="shared" si="0"/>
        <v>1.0651749620395801E-2</v>
      </c>
      <c r="H24" s="1">
        <v>41395</v>
      </c>
      <c r="I24" s="5">
        <f t="shared" si="1"/>
        <v>1.867282294250483E-3</v>
      </c>
      <c r="J24">
        <v>17742.739955095301</v>
      </c>
      <c r="K24">
        <f t="shared" si="3"/>
        <v>17</v>
      </c>
      <c r="L24" s="3">
        <v>41306</v>
      </c>
      <c r="M24">
        <v>11290.5</v>
      </c>
      <c r="N24">
        <f t="shared" si="4"/>
        <v>3.3859443318758988E-3</v>
      </c>
    </row>
    <row r="25" spans="1:14" x14ac:dyDescent="0.55000000000000004">
      <c r="A25" s="3">
        <v>42370</v>
      </c>
      <c r="B25">
        <v>19001.689999999999</v>
      </c>
      <c r="C25" s="6">
        <f t="shared" si="2"/>
        <v>5.7951940604501484E-3</v>
      </c>
      <c r="D25">
        <v>49</v>
      </c>
      <c r="E25" s="1">
        <v>41518</v>
      </c>
      <c r="F25">
        <v>1.10111586620913</v>
      </c>
      <c r="G25">
        <f t="shared" si="0"/>
        <v>1.10111586620913E-2</v>
      </c>
      <c r="H25" s="1">
        <v>41426</v>
      </c>
      <c r="I25" s="5">
        <f t="shared" si="1"/>
        <v>2.9305351109294442E-3</v>
      </c>
      <c r="J25">
        <v>17794.7356774978</v>
      </c>
      <c r="K25">
        <f t="shared" si="3"/>
        <v>18</v>
      </c>
      <c r="L25" s="3">
        <v>41334</v>
      </c>
      <c r="M25">
        <v>11290.1</v>
      </c>
      <c r="N25">
        <f t="shared" si="4"/>
        <v>-3.5428014702593879E-5</v>
      </c>
    </row>
    <row r="26" spans="1:14" x14ac:dyDescent="0.55000000000000004">
      <c r="A26" s="3">
        <v>42461</v>
      </c>
      <c r="B26">
        <v>19062.708999999999</v>
      </c>
      <c r="C26" s="6">
        <f t="shared" si="2"/>
        <v>3.2112406843811669E-3</v>
      </c>
      <c r="D26">
        <v>52</v>
      </c>
      <c r="E26" s="1">
        <v>41548</v>
      </c>
      <c r="F26">
        <v>0.872</v>
      </c>
      <c r="G26">
        <f t="shared" si="0"/>
        <v>8.7200000000000003E-3</v>
      </c>
      <c r="H26" s="1">
        <v>41456</v>
      </c>
      <c r="I26" s="5">
        <f t="shared" si="1"/>
        <v>3.6929080427590133E-3</v>
      </c>
      <c r="J26">
        <v>17860.45</v>
      </c>
      <c r="K26">
        <f t="shared" si="3"/>
        <v>19</v>
      </c>
      <c r="L26" s="3">
        <v>41365</v>
      </c>
      <c r="M26">
        <v>11281.1</v>
      </c>
      <c r="N26">
        <f t="shared" si="4"/>
        <v>-7.9715857255471605E-4</v>
      </c>
    </row>
    <row r="27" spans="1:14" x14ac:dyDescent="0.55000000000000004">
      <c r="A27" s="3">
        <v>42552</v>
      </c>
      <c r="B27">
        <v>19197.937999999998</v>
      </c>
      <c r="C27" s="6">
        <f t="shared" si="2"/>
        <v>7.0939025507863462E-3</v>
      </c>
      <c r="D27">
        <v>55</v>
      </c>
      <c r="E27" s="1">
        <v>41579</v>
      </c>
      <c r="F27">
        <v>0.36244596001414597</v>
      </c>
      <c r="G27">
        <f t="shared" si="0"/>
        <v>3.6244596001414595E-3</v>
      </c>
      <c r="H27" s="1">
        <v>41487</v>
      </c>
      <c r="I27" s="5">
        <f t="shared" si="1"/>
        <v>4.0071830540830966E-3</v>
      </c>
      <c r="J27">
        <v>17932.020092578299</v>
      </c>
      <c r="K27">
        <f t="shared" si="3"/>
        <v>20</v>
      </c>
      <c r="L27" s="3">
        <v>41395</v>
      </c>
      <c r="M27">
        <v>11321.6</v>
      </c>
      <c r="N27">
        <f t="shared" si="4"/>
        <v>3.5900754359060728E-3</v>
      </c>
    </row>
    <row r="28" spans="1:14" x14ac:dyDescent="0.55000000000000004">
      <c r="A28" s="3">
        <v>42644</v>
      </c>
      <c r="B28">
        <v>19304.351999999999</v>
      </c>
      <c r="C28" s="6">
        <f t="shared" si="2"/>
        <v>5.5429911274846866E-3</v>
      </c>
      <c r="D28">
        <v>58</v>
      </c>
      <c r="E28" s="1">
        <v>41609</v>
      </c>
      <c r="F28">
        <v>-0.15716242070414499</v>
      </c>
      <c r="G28">
        <f t="shared" si="0"/>
        <v>-1.5716242070414499E-3</v>
      </c>
      <c r="H28" s="1">
        <v>41518</v>
      </c>
      <c r="I28" s="5">
        <f t="shared" si="1"/>
        <v>3.2871021258780164E-3</v>
      </c>
      <c r="J28">
        <v>17990.9644739459</v>
      </c>
      <c r="K28">
        <f t="shared" si="3"/>
        <v>21</v>
      </c>
      <c r="L28" s="3">
        <v>41426</v>
      </c>
      <c r="M28">
        <v>11344.4</v>
      </c>
      <c r="N28">
        <f t="shared" si="4"/>
        <v>2.0138496325607046E-3</v>
      </c>
    </row>
    <row r="29" spans="1:14" x14ac:dyDescent="0.55000000000000004">
      <c r="A29" s="3">
        <v>42736</v>
      </c>
      <c r="B29">
        <v>19398.343000000001</v>
      </c>
      <c r="C29" s="6">
        <f t="shared" si="2"/>
        <v>4.8689021004175714E-3</v>
      </c>
      <c r="D29">
        <v>61</v>
      </c>
      <c r="E29" s="1">
        <v>41640</v>
      </c>
      <c r="F29">
        <v>-0.34499999999999997</v>
      </c>
      <c r="G29">
        <f t="shared" si="0"/>
        <v>-3.4499999999999999E-3</v>
      </c>
      <c r="H29" s="1">
        <v>41548</v>
      </c>
      <c r="I29" s="5">
        <f t="shared" si="1"/>
        <v>1.3997318537630754E-3</v>
      </c>
      <c r="J29">
        <v>18016.147000000001</v>
      </c>
      <c r="K29">
        <f t="shared" si="3"/>
        <v>22</v>
      </c>
      <c r="L29" s="3">
        <v>41456</v>
      </c>
      <c r="M29">
        <v>11372.6</v>
      </c>
      <c r="N29">
        <f t="shared" si="4"/>
        <v>2.4858079757413992E-3</v>
      </c>
    </row>
    <row r="30" spans="1:14" x14ac:dyDescent="0.55000000000000004">
      <c r="A30" s="3">
        <v>42826</v>
      </c>
      <c r="B30">
        <v>19506.949000000001</v>
      </c>
      <c r="C30" s="6">
        <f t="shared" si="2"/>
        <v>5.5987256231111449E-3</v>
      </c>
      <c r="D30">
        <v>64</v>
      </c>
      <c r="E30" s="1">
        <v>41671</v>
      </c>
      <c r="F30">
        <v>2.1930086792720498E-2</v>
      </c>
      <c r="G30">
        <f t="shared" si="0"/>
        <v>2.1930086792720498E-4</v>
      </c>
      <c r="H30" s="1">
        <v>41579</v>
      </c>
      <c r="I30" s="5">
        <f t="shared" si="1"/>
        <v>-1.0815519812700236E-3</v>
      </c>
      <c r="J30">
        <v>17996.661600517298</v>
      </c>
      <c r="K30">
        <f t="shared" si="3"/>
        <v>23</v>
      </c>
      <c r="L30" s="3">
        <v>41487</v>
      </c>
      <c r="M30">
        <v>11406.6</v>
      </c>
      <c r="N30">
        <f t="shared" si="4"/>
        <v>2.9896417705713731E-3</v>
      </c>
    </row>
    <row r="31" spans="1:14" x14ac:dyDescent="0.55000000000000004">
      <c r="A31" s="3">
        <v>42917</v>
      </c>
      <c r="B31">
        <v>19660.766</v>
      </c>
      <c r="C31" s="6">
        <f t="shared" si="2"/>
        <v>7.8852413055470194E-3</v>
      </c>
      <c r="D31">
        <v>67</v>
      </c>
      <c r="E31" s="1">
        <v>41699</v>
      </c>
      <c r="F31">
        <v>0.69131159438522705</v>
      </c>
      <c r="G31">
        <f t="shared" si="0"/>
        <v>6.9131159438522707E-3</v>
      </c>
      <c r="H31" s="1">
        <v>41609</v>
      </c>
      <c r="I31" s="5">
        <f t="shared" si="1"/>
        <v>-1.8969684757376148E-3</v>
      </c>
      <c r="J31">
        <v>17962.522500792598</v>
      </c>
      <c r="K31">
        <f t="shared" si="3"/>
        <v>24</v>
      </c>
      <c r="L31" s="3">
        <v>41518</v>
      </c>
      <c r="M31">
        <v>11445.9</v>
      </c>
      <c r="N31">
        <f t="shared" si="4"/>
        <v>3.4453737309977795E-3</v>
      </c>
    </row>
    <row r="32" spans="1:14" x14ac:dyDescent="0.55000000000000004">
      <c r="A32" s="3">
        <v>43009</v>
      </c>
      <c r="B32">
        <v>19882.351999999999</v>
      </c>
      <c r="C32" s="6">
        <f t="shared" si="2"/>
        <v>1.1270466267692791E-2</v>
      </c>
      <c r="D32">
        <v>70</v>
      </c>
      <c r="E32" s="1">
        <v>41730</v>
      </c>
      <c r="F32">
        <v>1.292</v>
      </c>
      <c r="G32">
        <f t="shared" si="0"/>
        <v>1.2920000000000001E-2</v>
      </c>
      <c r="H32" s="1">
        <v>41640</v>
      </c>
      <c r="I32" s="5">
        <f t="shared" si="1"/>
        <v>-4.7590758994031646E-4</v>
      </c>
      <c r="J32">
        <v>17953.973999999998</v>
      </c>
      <c r="K32">
        <f t="shared" si="3"/>
        <v>25</v>
      </c>
      <c r="L32" s="3">
        <v>41548</v>
      </c>
      <c r="M32">
        <v>11498</v>
      </c>
      <c r="N32">
        <f t="shared" si="4"/>
        <v>4.5518482600756926E-3</v>
      </c>
    </row>
    <row r="33" spans="1:14" x14ac:dyDescent="0.55000000000000004">
      <c r="A33" s="3">
        <v>43101</v>
      </c>
      <c r="B33">
        <v>20044.077000000001</v>
      </c>
      <c r="C33" s="6">
        <f t="shared" si="2"/>
        <v>8.134098018182323E-3</v>
      </c>
      <c r="D33">
        <v>73</v>
      </c>
      <c r="E33" s="1">
        <v>41760</v>
      </c>
      <c r="F33">
        <v>1.5359818409631201</v>
      </c>
      <c r="G33">
        <f t="shared" si="0"/>
        <v>1.5359818409631201E-2</v>
      </c>
      <c r="H33" s="1">
        <v>41671</v>
      </c>
      <c r="I33" s="5">
        <f t="shared" si="1"/>
        <v>2.5751621474667807E-3</v>
      </c>
      <c r="J33">
        <v>18000.208394241399</v>
      </c>
      <c r="K33">
        <f t="shared" si="3"/>
        <v>26</v>
      </c>
      <c r="L33" s="3">
        <v>41579</v>
      </c>
      <c r="M33">
        <v>11562.5</v>
      </c>
      <c r="N33">
        <f t="shared" si="4"/>
        <v>5.6096712471734216E-3</v>
      </c>
    </row>
    <row r="34" spans="1:14" x14ac:dyDescent="0.55000000000000004">
      <c r="A34" s="3">
        <v>43191</v>
      </c>
      <c r="B34">
        <v>20150.475999999999</v>
      </c>
      <c r="C34" s="6">
        <f t="shared" si="2"/>
        <v>5.308251410129694E-3</v>
      </c>
      <c r="D34">
        <v>76</v>
      </c>
      <c r="E34" s="1">
        <v>41791</v>
      </c>
      <c r="F34">
        <v>1.4677678950150901</v>
      </c>
      <c r="G34">
        <f t="shared" si="0"/>
        <v>1.46776789501509E-2</v>
      </c>
      <c r="H34" s="1">
        <v>41699</v>
      </c>
      <c r="I34" s="5">
        <f t="shared" si="1"/>
        <v>4.7778098566022553E-3</v>
      </c>
      <c r="J34">
        <v>18086.209967328301</v>
      </c>
      <c r="K34">
        <f t="shared" si="3"/>
        <v>27</v>
      </c>
      <c r="L34" s="3">
        <v>41609</v>
      </c>
      <c r="M34">
        <v>11593.2</v>
      </c>
      <c r="N34">
        <f t="shared" si="4"/>
        <v>2.655135135135198E-3</v>
      </c>
    </row>
    <row r="35" spans="1:14" x14ac:dyDescent="0.55000000000000004">
      <c r="A35" s="3">
        <v>43282</v>
      </c>
      <c r="B35">
        <v>20276.153999999999</v>
      </c>
      <c r="C35" s="6">
        <f t="shared" si="2"/>
        <v>6.2369742531143135E-3</v>
      </c>
      <c r="D35">
        <v>79</v>
      </c>
      <c r="E35" s="1">
        <v>41821</v>
      </c>
      <c r="F35">
        <v>1.2150000000000001</v>
      </c>
      <c r="G35">
        <f t="shared" si="0"/>
        <v>1.2150000000000001E-2</v>
      </c>
      <c r="H35" s="1">
        <v>41730</v>
      </c>
      <c r="I35" s="5">
        <f t="shared" si="1"/>
        <v>5.5125442451349205E-3</v>
      </c>
      <c r="J35">
        <v>18185.911</v>
      </c>
      <c r="K35">
        <f t="shared" si="3"/>
        <v>28</v>
      </c>
      <c r="L35" s="3">
        <v>41640</v>
      </c>
      <c r="M35">
        <v>11578.8</v>
      </c>
      <c r="N35">
        <f t="shared" si="4"/>
        <v>-1.2421074422938839E-3</v>
      </c>
    </row>
    <row r="36" spans="1:14" x14ac:dyDescent="0.55000000000000004">
      <c r="A36" s="3">
        <v>43374</v>
      </c>
      <c r="B36">
        <v>20304.874</v>
      </c>
      <c r="C36" s="6">
        <f t="shared" si="2"/>
        <v>1.4164421911571079E-3</v>
      </c>
      <c r="D36">
        <v>82</v>
      </c>
      <c r="E36" s="1">
        <v>41852</v>
      </c>
      <c r="F36">
        <v>0.90088329009553902</v>
      </c>
      <c r="G36">
        <f t="shared" si="0"/>
        <v>9.0088329009553898E-3</v>
      </c>
      <c r="H36" s="1">
        <v>41760</v>
      </c>
      <c r="I36" s="5">
        <f t="shared" si="1"/>
        <v>5.0067089439731483E-3</v>
      </c>
      <c r="J36">
        <v>18276.962563257999</v>
      </c>
      <c r="K36">
        <f t="shared" si="3"/>
        <v>29</v>
      </c>
      <c r="L36" s="3">
        <v>41671</v>
      </c>
      <c r="M36">
        <v>11636.9</v>
      </c>
      <c r="N36">
        <f t="shared" si="4"/>
        <v>5.0177911355235747E-3</v>
      </c>
    </row>
    <row r="37" spans="1:14" x14ac:dyDescent="0.55000000000000004">
      <c r="A37" s="3">
        <v>43466</v>
      </c>
      <c r="B37">
        <v>20431.641</v>
      </c>
      <c r="C37" s="6">
        <f t="shared" si="2"/>
        <v>6.2431808244660658E-3</v>
      </c>
      <c r="D37">
        <v>85</v>
      </c>
      <c r="E37" s="1">
        <v>41883</v>
      </c>
      <c r="F37">
        <v>0.63087608481368695</v>
      </c>
      <c r="G37">
        <f t="shared" si="0"/>
        <v>6.3087608481368698E-3</v>
      </c>
      <c r="H37" s="1">
        <v>41791</v>
      </c>
      <c r="I37" s="5">
        <f t="shared" si="1"/>
        <v>4.0996049335970675E-3</v>
      </c>
      <c r="J37">
        <v>18351.890889153499</v>
      </c>
      <c r="K37">
        <f t="shared" si="3"/>
        <v>30</v>
      </c>
      <c r="L37" s="3">
        <v>41699</v>
      </c>
      <c r="M37">
        <v>11722.3</v>
      </c>
      <c r="N37">
        <f t="shared" si="4"/>
        <v>7.3387242306799608E-3</v>
      </c>
    </row>
    <row r="38" spans="1:14" x14ac:dyDescent="0.55000000000000004">
      <c r="A38" s="3">
        <v>43556</v>
      </c>
      <c r="B38">
        <v>20602.275000000001</v>
      </c>
      <c r="C38" s="6">
        <f t="shared" si="2"/>
        <v>8.3514584070853992E-3</v>
      </c>
      <c r="D38">
        <v>88</v>
      </c>
      <c r="E38" s="1">
        <v>41913</v>
      </c>
      <c r="F38">
        <v>0.50600000000000001</v>
      </c>
      <c r="G38">
        <f t="shared" ref="G38:G69" si="5">F38/100</f>
        <v>5.0600000000000003E-3</v>
      </c>
      <c r="H38" s="1">
        <v>41821</v>
      </c>
      <c r="I38" s="5">
        <f t="shared" si="1"/>
        <v>2.9996969347194646E-3</v>
      </c>
      <c r="J38">
        <v>18406.940999999999</v>
      </c>
      <c r="K38">
        <f t="shared" si="3"/>
        <v>31</v>
      </c>
      <c r="L38" s="3">
        <v>41730</v>
      </c>
      <c r="M38">
        <v>11762.3</v>
      </c>
      <c r="N38">
        <f t="shared" si="4"/>
        <v>3.4122996340308644E-3</v>
      </c>
    </row>
    <row r="39" spans="1:14" x14ac:dyDescent="0.55000000000000004">
      <c r="A39" s="3">
        <v>43647</v>
      </c>
      <c r="B39">
        <v>20843.322</v>
      </c>
      <c r="C39" s="6">
        <f t="shared" si="2"/>
        <v>1.170001856591063E-2</v>
      </c>
      <c r="D39">
        <v>91</v>
      </c>
      <c r="E39" s="1">
        <v>41944</v>
      </c>
      <c r="F39">
        <v>0.58607759124731496</v>
      </c>
      <c r="G39">
        <f t="shared" si="5"/>
        <v>5.8607759124731495E-3</v>
      </c>
      <c r="H39" s="1">
        <v>41852</v>
      </c>
      <c r="I39" s="5">
        <f t="shared" si="1"/>
        <v>1.877342384288605E-3</v>
      </c>
      <c r="J39">
        <v>18441.497130504398</v>
      </c>
      <c r="K39">
        <f t="shared" si="3"/>
        <v>32</v>
      </c>
      <c r="L39" s="3">
        <v>41760</v>
      </c>
      <c r="M39">
        <v>11807.3</v>
      </c>
      <c r="N39">
        <f t="shared" si="4"/>
        <v>3.8257823724951756E-3</v>
      </c>
    </row>
    <row r="40" spans="1:14" x14ac:dyDescent="0.55000000000000004">
      <c r="A40" s="3">
        <v>43739</v>
      </c>
      <c r="B40">
        <v>20985.448</v>
      </c>
      <c r="C40" s="6">
        <f t="shared" si="2"/>
        <v>6.8187786956417362E-3</v>
      </c>
      <c r="D40">
        <v>94</v>
      </c>
      <c r="E40" s="1">
        <v>41974</v>
      </c>
      <c r="F40">
        <v>0.76613517313757495</v>
      </c>
      <c r="G40">
        <f t="shared" si="5"/>
        <v>7.6613517313757493E-3</v>
      </c>
      <c r="H40" s="1">
        <v>41883</v>
      </c>
      <c r="I40" s="5">
        <f t="shared" ref="I40:I71" si="6">J40/J39-1</f>
        <v>1.4100392315377075E-3</v>
      </c>
      <c r="J40">
        <v>18467.5003649467</v>
      </c>
      <c r="K40">
        <f t="shared" si="3"/>
        <v>33</v>
      </c>
      <c r="L40" s="3">
        <v>41791</v>
      </c>
      <c r="M40">
        <v>11861.7</v>
      </c>
      <c r="N40">
        <f t="shared" si="4"/>
        <v>4.6073192008335064E-3</v>
      </c>
    </row>
    <row r="41" spans="1:14" x14ac:dyDescent="0.55000000000000004">
      <c r="A41" s="3">
        <v>43831</v>
      </c>
      <c r="B41">
        <v>20693.238000000001</v>
      </c>
      <c r="C41" s="6">
        <f t="shared" ref="C41:C72" si="7">B41/B40-1</f>
        <v>-1.3924410858419556E-2</v>
      </c>
      <c r="D41">
        <v>97</v>
      </c>
      <c r="E41" s="1">
        <v>42005</v>
      </c>
      <c r="F41">
        <v>0.9</v>
      </c>
      <c r="G41">
        <f t="shared" si="5"/>
        <v>9.0000000000000011E-3</v>
      </c>
      <c r="H41" s="1">
        <v>41913</v>
      </c>
      <c r="I41" s="5">
        <f t="shared" si="6"/>
        <v>1.7615072105290341E-3</v>
      </c>
      <c r="J41">
        <v>18500.030999999999</v>
      </c>
      <c r="K41">
        <f t="shared" ref="K41:K72" si="8">K40+1</f>
        <v>34</v>
      </c>
      <c r="L41" s="3">
        <v>41821</v>
      </c>
      <c r="M41">
        <v>11904.4</v>
      </c>
      <c r="N41">
        <f t="shared" si="4"/>
        <v>3.59982127351045E-3</v>
      </c>
    </row>
    <row r="42" spans="1:14" x14ac:dyDescent="0.55000000000000004">
      <c r="A42" s="3">
        <v>43922</v>
      </c>
      <c r="B42">
        <v>19056.616999999998</v>
      </c>
      <c r="C42" s="6">
        <f t="shared" si="7"/>
        <v>-7.9089652378231179E-2</v>
      </c>
      <c r="D42">
        <v>100</v>
      </c>
      <c r="E42" s="1">
        <v>42036</v>
      </c>
      <c r="F42">
        <v>0.88062115973001598</v>
      </c>
      <c r="G42">
        <f t="shared" si="5"/>
        <v>8.8062115973001603E-3</v>
      </c>
      <c r="H42" s="1">
        <v>41944</v>
      </c>
      <c r="I42" s="5">
        <f t="shared" si="6"/>
        <v>2.6842111128571045E-3</v>
      </c>
      <c r="J42">
        <v>18549.6889887984</v>
      </c>
      <c r="K42">
        <f t="shared" si="8"/>
        <v>35</v>
      </c>
      <c r="L42" s="3">
        <v>41852</v>
      </c>
      <c r="M42">
        <v>11983.7</v>
      </c>
      <c r="N42">
        <f t="shared" si="4"/>
        <v>6.661402506636294E-3</v>
      </c>
    </row>
    <row r="43" spans="1:14" x14ac:dyDescent="0.55000000000000004">
      <c r="A43" s="3">
        <v>44013</v>
      </c>
      <c r="B43">
        <v>20548.793000000001</v>
      </c>
      <c r="C43" s="6">
        <f t="shared" si="7"/>
        <v>7.830225060408158E-2</v>
      </c>
      <c r="D43">
        <v>103</v>
      </c>
      <c r="E43" s="1">
        <v>42064</v>
      </c>
      <c r="F43">
        <v>0.75743507448786696</v>
      </c>
      <c r="G43">
        <f t="shared" si="5"/>
        <v>7.5743507448786697E-3</v>
      </c>
      <c r="H43" s="1">
        <v>41974</v>
      </c>
      <c r="I43" s="5">
        <f t="shared" si="6"/>
        <v>3.2056559846693755E-3</v>
      </c>
      <c r="J43">
        <v>18609.152910319099</v>
      </c>
      <c r="K43">
        <f t="shared" si="8"/>
        <v>36</v>
      </c>
      <c r="L43" s="3">
        <v>41883</v>
      </c>
      <c r="M43">
        <v>11991.4</v>
      </c>
      <c r="N43">
        <f t="shared" si="4"/>
        <v>6.425394494187028E-4</v>
      </c>
    </row>
    <row r="44" spans="1:14" x14ac:dyDescent="0.55000000000000004">
      <c r="A44" s="3">
        <v>44105</v>
      </c>
      <c r="B44">
        <v>20771.690999999999</v>
      </c>
      <c r="C44" s="6">
        <f t="shared" si="7"/>
        <v>1.0847255116152033E-2</v>
      </c>
      <c r="D44">
        <v>106</v>
      </c>
      <c r="E44" s="1">
        <v>42095</v>
      </c>
      <c r="F44">
        <v>0.61899999999999999</v>
      </c>
      <c r="G44">
        <f t="shared" si="5"/>
        <v>6.1900000000000002E-3</v>
      </c>
      <c r="H44" s="1">
        <v>42005</v>
      </c>
      <c r="I44" s="5">
        <f t="shared" si="6"/>
        <v>3.0881625809540125E-3</v>
      </c>
      <c r="J44">
        <v>18666.620999999999</v>
      </c>
      <c r="K44">
        <f t="shared" si="8"/>
        <v>37</v>
      </c>
      <c r="L44" s="3">
        <v>41913</v>
      </c>
      <c r="M44">
        <v>12064.7</v>
      </c>
      <c r="N44">
        <f t="shared" si="4"/>
        <v>6.1127141117802005E-3</v>
      </c>
    </row>
    <row r="45" spans="1:14" x14ac:dyDescent="0.55000000000000004">
      <c r="A45" s="3">
        <v>44197</v>
      </c>
      <c r="B45">
        <v>21058.379000000001</v>
      </c>
      <c r="C45" s="6">
        <f t="shared" si="7"/>
        <v>1.3801861389137748E-2</v>
      </c>
      <c r="D45">
        <v>109</v>
      </c>
      <c r="E45" s="1">
        <v>42125</v>
      </c>
      <c r="F45">
        <v>0.53173406612891705</v>
      </c>
      <c r="G45">
        <f t="shared" si="5"/>
        <v>5.3173406612891704E-3</v>
      </c>
      <c r="H45" s="1">
        <v>42036</v>
      </c>
      <c r="I45" s="5">
        <f t="shared" si="6"/>
        <v>2.4847554560571972E-3</v>
      </c>
      <c r="J45">
        <v>18713.002988375902</v>
      </c>
      <c r="K45">
        <f t="shared" si="8"/>
        <v>38</v>
      </c>
      <c r="L45" s="3">
        <v>41944</v>
      </c>
      <c r="M45">
        <v>12083.9</v>
      </c>
      <c r="N45">
        <f t="shared" si="4"/>
        <v>1.591419596011414E-3</v>
      </c>
    </row>
    <row r="46" spans="1:14" x14ac:dyDescent="0.55000000000000004">
      <c r="A46" s="3">
        <v>44287</v>
      </c>
      <c r="B46">
        <v>21389.005000000001</v>
      </c>
      <c r="C46" s="6">
        <f t="shared" si="7"/>
        <v>1.5700448738243278E-2</v>
      </c>
      <c r="D46">
        <v>112</v>
      </c>
      <c r="E46" s="1">
        <v>42156</v>
      </c>
      <c r="F46">
        <v>0.47349489928132898</v>
      </c>
      <c r="G46">
        <f t="shared" si="5"/>
        <v>4.73494899281329E-3</v>
      </c>
      <c r="H46" s="1">
        <v>42064</v>
      </c>
      <c r="I46" s="5">
        <f t="shared" si="6"/>
        <v>1.9799920951497629E-3</v>
      </c>
      <c r="J46">
        <v>18750.054586369399</v>
      </c>
      <c r="K46">
        <f t="shared" si="8"/>
        <v>39</v>
      </c>
      <c r="L46" s="3">
        <v>41974</v>
      </c>
      <c r="M46">
        <v>12096.1</v>
      </c>
      <c r="N46">
        <f t="shared" si="4"/>
        <v>1.0096078252882536E-3</v>
      </c>
    </row>
    <row r="47" spans="1:14" x14ac:dyDescent="0.55000000000000004">
      <c r="A47" s="3">
        <v>44378</v>
      </c>
      <c r="B47">
        <v>21571.420999999998</v>
      </c>
      <c r="C47" s="6">
        <f t="shared" si="7"/>
        <v>8.5284939622014555E-3</v>
      </c>
      <c r="D47">
        <v>115</v>
      </c>
      <c r="E47" s="1">
        <v>42186</v>
      </c>
      <c r="F47">
        <v>0.4</v>
      </c>
      <c r="G47">
        <f t="shared" si="5"/>
        <v>4.0000000000000001E-3</v>
      </c>
      <c r="H47" s="1">
        <v>42095</v>
      </c>
      <c r="I47" s="5">
        <f t="shared" si="6"/>
        <v>1.7167103958193319E-3</v>
      </c>
      <c r="J47">
        <v>18782.242999999999</v>
      </c>
      <c r="K47">
        <f t="shared" si="8"/>
        <v>40</v>
      </c>
      <c r="L47" s="3">
        <v>42005</v>
      </c>
      <c r="M47">
        <v>12066.7</v>
      </c>
      <c r="N47">
        <f t="shared" si="4"/>
        <v>-2.4305354618430431E-3</v>
      </c>
    </row>
    <row r="48" spans="1:14" x14ac:dyDescent="0.55000000000000004">
      <c r="A48" s="3">
        <v>44470</v>
      </c>
      <c r="B48">
        <v>21960.387999999999</v>
      </c>
      <c r="C48" s="6">
        <f t="shared" si="7"/>
        <v>1.8031589110425239E-2</v>
      </c>
      <c r="D48">
        <v>118</v>
      </c>
      <c r="E48" s="1">
        <v>42217</v>
      </c>
      <c r="F48">
        <v>0.286924057235797</v>
      </c>
      <c r="G48">
        <f t="shared" si="5"/>
        <v>2.8692405723579699E-3</v>
      </c>
      <c r="H48" s="1">
        <v>42125</v>
      </c>
      <c r="I48" s="5">
        <f t="shared" si="6"/>
        <v>1.6199551369504572E-3</v>
      </c>
      <c r="J48">
        <v>18812.669391031301</v>
      </c>
      <c r="K48">
        <f t="shared" si="8"/>
        <v>41</v>
      </c>
      <c r="L48" s="3">
        <v>42036</v>
      </c>
      <c r="M48">
        <v>12116.6</v>
      </c>
      <c r="N48">
        <f t="shared" si="4"/>
        <v>4.1353476924096593E-3</v>
      </c>
    </row>
    <row r="49" spans="1:14" x14ac:dyDescent="0.55000000000000004">
      <c r="A49" s="3">
        <v>44562</v>
      </c>
      <c r="B49">
        <v>21903.85</v>
      </c>
      <c r="C49" s="6">
        <f t="shared" si="7"/>
        <v>-2.5745446756223478E-3</v>
      </c>
      <c r="D49">
        <v>121</v>
      </c>
      <c r="E49" s="1">
        <v>42248</v>
      </c>
      <c r="F49">
        <v>0.189770513572002</v>
      </c>
      <c r="G49">
        <f t="shared" si="5"/>
        <v>1.89770513572002E-3</v>
      </c>
      <c r="H49" s="1">
        <v>42156</v>
      </c>
      <c r="I49" s="5">
        <f t="shared" si="6"/>
        <v>1.3980659854968547E-3</v>
      </c>
      <c r="J49">
        <v>18838.9707442033</v>
      </c>
      <c r="K49">
        <f t="shared" si="8"/>
        <v>42</v>
      </c>
      <c r="L49" s="3">
        <v>42064</v>
      </c>
      <c r="M49">
        <v>12176.1</v>
      </c>
      <c r="N49">
        <f t="shared" si="4"/>
        <v>4.9106184903355728E-3</v>
      </c>
    </row>
    <row r="50" spans="1:14" x14ac:dyDescent="0.55000000000000004">
      <c r="A50" s="3">
        <v>44652</v>
      </c>
      <c r="B50">
        <v>21919.222000000002</v>
      </c>
      <c r="C50" s="6">
        <f t="shared" si="7"/>
        <v>7.0179443339890568E-4</v>
      </c>
      <c r="D50">
        <v>124</v>
      </c>
      <c r="E50" s="1">
        <v>42278</v>
      </c>
      <c r="F50">
        <v>0.184</v>
      </c>
      <c r="G50">
        <f t="shared" si="5"/>
        <v>1.8400000000000001E-3</v>
      </c>
      <c r="H50" s="1">
        <v>42186</v>
      </c>
      <c r="I50" s="5">
        <f t="shared" si="6"/>
        <v>9.7920720017996565E-4</v>
      </c>
      <c r="J50">
        <v>18857.418000000001</v>
      </c>
      <c r="K50">
        <f t="shared" si="8"/>
        <v>43</v>
      </c>
      <c r="L50" s="3">
        <v>42095</v>
      </c>
      <c r="M50">
        <v>12209.1</v>
      </c>
      <c r="N50">
        <f t="shared" si="4"/>
        <v>2.7102274127183581E-3</v>
      </c>
    </row>
    <row r="51" spans="1:14" x14ac:dyDescent="0.55000000000000004">
      <c r="A51" s="3">
        <v>44743</v>
      </c>
      <c r="B51">
        <v>22066.784</v>
      </c>
      <c r="C51" s="6">
        <f t="shared" si="7"/>
        <v>6.7320820054652675E-3</v>
      </c>
      <c r="D51">
        <v>127</v>
      </c>
      <c r="E51" s="1">
        <v>42309</v>
      </c>
      <c r="F51">
        <v>0.31212526048344902</v>
      </c>
      <c r="G51">
        <f t="shared" si="5"/>
        <v>3.1212526048344904E-3</v>
      </c>
      <c r="H51" s="1">
        <v>42217</v>
      </c>
      <c r="I51" s="5">
        <f t="shared" si="6"/>
        <v>4.8942736421819788E-4</v>
      </c>
      <c r="J51">
        <v>18866.647336387701</v>
      </c>
      <c r="K51">
        <f t="shared" si="8"/>
        <v>44</v>
      </c>
      <c r="L51" s="3">
        <v>42125</v>
      </c>
      <c r="M51">
        <v>12275.4</v>
      </c>
      <c r="N51">
        <f t="shared" si="4"/>
        <v>5.4303757033687386E-3</v>
      </c>
    </row>
    <row r="52" spans="1:14" x14ac:dyDescent="0.55000000000000004">
      <c r="A52" s="3">
        <v>44835</v>
      </c>
      <c r="B52">
        <v>22249.458999999999</v>
      </c>
      <c r="C52" s="6">
        <f t="shared" si="7"/>
        <v>8.2782792454034748E-3</v>
      </c>
      <c r="D52">
        <v>130</v>
      </c>
      <c r="E52" s="1">
        <v>42339</v>
      </c>
      <c r="F52">
        <v>0.484867490875106</v>
      </c>
      <c r="G52">
        <f t="shared" si="5"/>
        <v>4.8486749087510604E-3</v>
      </c>
      <c r="H52" s="1">
        <v>42248</v>
      </c>
      <c r="I52" s="5">
        <f t="shared" si="6"/>
        <v>4.2978197077747637E-4</v>
      </c>
      <c r="J52">
        <v>18874.755881261899</v>
      </c>
      <c r="K52">
        <f t="shared" si="8"/>
        <v>45</v>
      </c>
      <c r="L52" s="3">
        <v>42156</v>
      </c>
      <c r="M52">
        <v>12307.9</v>
      </c>
      <c r="N52">
        <f t="shared" si="4"/>
        <v>2.6475715658960198E-3</v>
      </c>
    </row>
    <row r="53" spans="1:14" x14ac:dyDescent="0.55000000000000004">
      <c r="A53" s="3">
        <v>44927</v>
      </c>
      <c r="B53">
        <v>22403.435000000001</v>
      </c>
      <c r="C53" s="6">
        <f t="shared" si="7"/>
        <v>6.9204379306482267E-3</v>
      </c>
      <c r="D53">
        <v>133</v>
      </c>
      <c r="E53" s="1">
        <v>42370</v>
      </c>
      <c r="F53">
        <v>0.57999999999999996</v>
      </c>
      <c r="G53">
        <f t="shared" si="5"/>
        <v>5.7999999999999996E-3</v>
      </c>
      <c r="H53" s="1">
        <v>42278</v>
      </c>
      <c r="I53" s="5">
        <f t="shared" si="6"/>
        <v>9.2452155926547874E-4</v>
      </c>
      <c r="J53">
        <v>18892.205999999998</v>
      </c>
      <c r="K53">
        <f t="shared" si="8"/>
        <v>46</v>
      </c>
      <c r="L53" s="3">
        <v>42186</v>
      </c>
      <c r="M53">
        <v>12364.9</v>
      </c>
      <c r="N53">
        <f t="shared" si="4"/>
        <v>4.631171848975049E-3</v>
      </c>
    </row>
    <row r="54" spans="1:14" x14ac:dyDescent="0.55000000000000004">
      <c r="A54" s="3">
        <v>45017</v>
      </c>
      <c r="B54">
        <v>22539.418000000001</v>
      </c>
      <c r="C54" s="6">
        <f t="shared" si="7"/>
        <v>6.069738859241891E-3</v>
      </c>
      <c r="D54">
        <v>136</v>
      </c>
      <c r="E54" s="1">
        <v>42401</v>
      </c>
      <c r="F54">
        <v>0.51764897490447903</v>
      </c>
      <c r="G54">
        <f t="shared" si="5"/>
        <v>5.17648974904479E-3</v>
      </c>
      <c r="H54" s="1">
        <v>42309</v>
      </c>
      <c r="I54" s="5">
        <f t="shared" si="6"/>
        <v>1.7689444746527005E-3</v>
      </c>
      <c r="J54">
        <v>18925.6252634177</v>
      </c>
      <c r="K54">
        <f t="shared" si="8"/>
        <v>47</v>
      </c>
      <c r="L54" s="3">
        <v>42217</v>
      </c>
      <c r="M54">
        <v>12396.2</v>
      </c>
      <c r="N54">
        <f t="shared" si="4"/>
        <v>2.5313589272861967E-3</v>
      </c>
    </row>
    <row r="55" spans="1:14" x14ac:dyDescent="0.55000000000000004">
      <c r="A55" s="3">
        <v>45108</v>
      </c>
      <c r="B55">
        <v>22780.933000000001</v>
      </c>
      <c r="C55" s="6">
        <f t="shared" si="7"/>
        <v>1.0715227873230759E-2</v>
      </c>
      <c r="D55">
        <v>139</v>
      </c>
      <c r="E55" s="1">
        <v>42430</v>
      </c>
      <c r="F55">
        <v>0.38735211552016502</v>
      </c>
      <c r="G55">
        <f t="shared" si="5"/>
        <v>3.8735211552016501E-3</v>
      </c>
      <c r="H55" s="1">
        <v>42339</v>
      </c>
      <c r="I55" s="5">
        <f t="shared" si="6"/>
        <v>2.1492975845520679E-3</v>
      </c>
      <c r="J55">
        <v>18966.302064082502</v>
      </c>
      <c r="K55">
        <f t="shared" si="8"/>
        <v>48</v>
      </c>
      <c r="L55" s="3">
        <v>42248</v>
      </c>
      <c r="M55">
        <v>12386.4</v>
      </c>
      <c r="N55">
        <f t="shared" si="4"/>
        <v>-7.9056485051879537E-4</v>
      </c>
    </row>
    <row r="56" spans="1:14" x14ac:dyDescent="0.55000000000000004">
      <c r="A56" s="3">
        <v>45200</v>
      </c>
      <c r="B56">
        <v>22960.6</v>
      </c>
      <c r="C56" s="6">
        <f t="shared" si="7"/>
        <v>7.8867270273783596E-3</v>
      </c>
      <c r="D56">
        <v>142</v>
      </c>
      <c r="E56" s="1">
        <v>42461</v>
      </c>
      <c r="F56">
        <v>0.32100000000000001</v>
      </c>
      <c r="G56">
        <f t="shared" si="5"/>
        <v>3.2100000000000002E-3</v>
      </c>
      <c r="H56" s="1">
        <v>42370</v>
      </c>
      <c r="I56" s="5">
        <f t="shared" si="6"/>
        <v>1.8658321373312692E-3</v>
      </c>
      <c r="J56">
        <v>19001.689999999999</v>
      </c>
      <c r="K56">
        <f t="shared" si="8"/>
        <v>49</v>
      </c>
      <c r="L56" s="3">
        <v>42278</v>
      </c>
      <c r="M56">
        <v>12394.9</v>
      </c>
      <c r="N56">
        <f t="shared" si="4"/>
        <v>6.8623651747077446E-4</v>
      </c>
    </row>
    <row r="57" spans="1:14" x14ac:dyDescent="0.55000000000000004">
      <c r="A57" s="3">
        <v>45292</v>
      </c>
      <c r="B57">
        <v>23053.544999999998</v>
      </c>
      <c r="C57" s="6">
        <f t="shared" si="7"/>
        <v>4.0480213931690656E-3</v>
      </c>
      <c r="D57">
        <v>145</v>
      </c>
      <c r="E57" s="1">
        <v>42491</v>
      </c>
      <c r="F57">
        <v>0.409167728787524</v>
      </c>
      <c r="G57">
        <f t="shared" si="5"/>
        <v>4.0916772878752403E-3</v>
      </c>
      <c r="H57" s="1">
        <v>42401</v>
      </c>
      <c r="I57" s="5">
        <f t="shared" si="6"/>
        <v>1.1421488346354813E-3</v>
      </c>
      <c r="J57">
        <v>19023.392758089602</v>
      </c>
      <c r="K57">
        <f t="shared" si="8"/>
        <v>50</v>
      </c>
      <c r="L57" s="3">
        <v>42309</v>
      </c>
      <c r="M57">
        <v>12423.2</v>
      </c>
      <c r="N57">
        <f t="shared" si="4"/>
        <v>2.2831971213967918E-3</v>
      </c>
    </row>
    <row r="58" spans="1:14" x14ac:dyDescent="0.55000000000000004">
      <c r="A58" s="3">
        <v>45383</v>
      </c>
      <c r="B58">
        <v>23223.905999999999</v>
      </c>
      <c r="C58" s="6">
        <f t="shared" si="7"/>
        <v>7.3897962330740086E-3</v>
      </c>
      <c r="D58">
        <v>148</v>
      </c>
      <c r="E58" s="1">
        <v>42522</v>
      </c>
      <c r="F58">
        <v>0.57716849148867699</v>
      </c>
      <c r="G58">
        <f t="shared" si="5"/>
        <v>5.7716849148867697E-3</v>
      </c>
      <c r="H58" s="1">
        <v>42430</v>
      </c>
      <c r="I58" s="5">
        <f t="shared" si="6"/>
        <v>8.5271975631173724E-4</v>
      </c>
      <c r="J58">
        <v>19039.614380926501</v>
      </c>
      <c r="K58">
        <f t="shared" si="8"/>
        <v>51</v>
      </c>
      <c r="L58" s="3">
        <v>42339</v>
      </c>
      <c r="M58">
        <v>12452</v>
      </c>
      <c r="N58">
        <f t="shared" si="4"/>
        <v>2.3182432867537568E-3</v>
      </c>
    </row>
    <row r="59" spans="1:14" x14ac:dyDescent="0.55000000000000004">
      <c r="A59" s="3">
        <v>45474</v>
      </c>
      <c r="B59">
        <v>23400.294000000002</v>
      </c>
      <c r="C59" s="6">
        <f t="shared" si="7"/>
        <v>7.5951048027840251E-3</v>
      </c>
      <c r="D59">
        <v>151</v>
      </c>
      <c r="E59" s="1">
        <v>42552</v>
      </c>
      <c r="F59">
        <v>0.70899999999999996</v>
      </c>
      <c r="G59">
        <f t="shared" si="5"/>
        <v>7.0899999999999999E-3</v>
      </c>
      <c r="H59" s="1">
        <v>42461</v>
      </c>
      <c r="I59" s="5">
        <f t="shared" si="6"/>
        <v>1.2129772489841706E-3</v>
      </c>
      <c r="J59">
        <v>19062.708999999999</v>
      </c>
      <c r="K59">
        <f t="shared" si="8"/>
        <v>52</v>
      </c>
      <c r="L59" s="3">
        <v>42370</v>
      </c>
      <c r="M59">
        <v>12478</v>
      </c>
      <c r="N59">
        <f t="shared" si="4"/>
        <v>2.0880179890780596E-3</v>
      </c>
    </row>
    <row r="60" spans="1:14" x14ac:dyDescent="0.55000000000000004">
      <c r="A60" s="3"/>
      <c r="C60" s="6">
        <f t="shared" si="7"/>
        <v>-1</v>
      </c>
      <c r="E60" s="1">
        <v>42583</v>
      </c>
      <c r="F60">
        <v>0.71927270253801801</v>
      </c>
      <c r="G60">
        <f t="shared" si="5"/>
        <v>7.1927270253801801E-3</v>
      </c>
      <c r="H60" s="1">
        <v>42491</v>
      </c>
      <c r="I60" s="5">
        <f t="shared" si="6"/>
        <v>2.0281074816073108E-3</v>
      </c>
      <c r="J60">
        <v>19101.3702227426</v>
      </c>
      <c r="K60">
        <f t="shared" si="8"/>
        <v>53</v>
      </c>
      <c r="L60" s="3">
        <v>42401</v>
      </c>
      <c r="M60">
        <v>12554.5</v>
      </c>
      <c r="N60">
        <f t="shared" si="4"/>
        <v>6.1307901907356951E-3</v>
      </c>
    </row>
    <row r="61" spans="1:14" x14ac:dyDescent="0.55000000000000004">
      <c r="A61" s="3"/>
      <c r="C61" s="6" t="e">
        <f t="shared" si="7"/>
        <v>#DIV/0!</v>
      </c>
      <c r="E61" s="1">
        <v>42614</v>
      </c>
      <c r="F61">
        <v>0.64504799259919998</v>
      </c>
      <c r="G61">
        <f t="shared" si="5"/>
        <v>6.4504799259919995E-3</v>
      </c>
      <c r="H61" s="1">
        <v>42522</v>
      </c>
      <c r="I61" s="5">
        <f t="shared" si="6"/>
        <v>2.5275326876612603E-3</v>
      </c>
      <c r="J61">
        <v>19149.6495603597</v>
      </c>
      <c r="K61">
        <f t="shared" si="8"/>
        <v>54</v>
      </c>
      <c r="L61" s="3">
        <v>42430</v>
      </c>
      <c r="M61">
        <v>12537</v>
      </c>
      <c r="N61">
        <f t="shared" si="4"/>
        <v>-1.3939224979091162E-3</v>
      </c>
    </row>
    <row r="62" spans="1:14" x14ac:dyDescent="0.55000000000000004">
      <c r="A62" s="3"/>
      <c r="C62" s="6" t="e">
        <f t="shared" si="7"/>
        <v>#DIV/0!</v>
      </c>
      <c r="E62" s="1">
        <v>42644</v>
      </c>
      <c r="F62">
        <v>0.55400000000000005</v>
      </c>
      <c r="G62">
        <f t="shared" si="5"/>
        <v>5.5400000000000007E-3</v>
      </c>
      <c r="H62" s="1">
        <v>42552</v>
      </c>
      <c r="I62" s="5">
        <f t="shared" si="6"/>
        <v>2.5216356825796815E-3</v>
      </c>
      <c r="J62">
        <v>19197.937999999998</v>
      </c>
      <c r="K62">
        <f t="shared" si="8"/>
        <v>55</v>
      </c>
      <c r="L62" s="3">
        <v>42461</v>
      </c>
      <c r="M62">
        <v>12611.5</v>
      </c>
      <c r="N62">
        <f t="shared" si="4"/>
        <v>5.9424104650235305E-3</v>
      </c>
    </row>
    <row r="63" spans="1:14" x14ac:dyDescent="0.55000000000000004">
      <c r="A63" s="3"/>
      <c r="C63" s="6" t="e">
        <f t="shared" si="7"/>
        <v>#DIV/0!</v>
      </c>
      <c r="E63" s="1">
        <v>42675</v>
      </c>
      <c r="F63">
        <v>0.50011183143077398</v>
      </c>
      <c r="G63">
        <f t="shared" si="5"/>
        <v>5.0011183143077401E-3</v>
      </c>
      <c r="H63" s="1">
        <v>42583</v>
      </c>
      <c r="I63" s="5">
        <f t="shared" si="6"/>
        <v>2.1263365297878867E-3</v>
      </c>
      <c r="J63">
        <v>19238.759276866</v>
      </c>
      <c r="K63">
        <f t="shared" si="8"/>
        <v>56</v>
      </c>
      <c r="L63" s="3">
        <v>42491</v>
      </c>
      <c r="M63">
        <v>12652.7</v>
      </c>
      <c r="N63">
        <f t="shared" si="4"/>
        <v>3.2668596122587103E-3</v>
      </c>
    </row>
    <row r="64" spans="1:14" x14ac:dyDescent="0.55000000000000004">
      <c r="A64" s="3"/>
      <c r="C64" s="6" t="e">
        <f t="shared" si="7"/>
        <v>#DIV/0!</v>
      </c>
      <c r="E64" s="1">
        <v>42705</v>
      </c>
      <c r="F64">
        <v>0.48260250107748498</v>
      </c>
      <c r="G64">
        <f t="shared" si="5"/>
        <v>4.82602501077485E-3</v>
      </c>
      <c r="H64" s="1">
        <v>42614</v>
      </c>
      <c r="I64" s="5">
        <f t="shared" si="6"/>
        <v>1.7885166613043069E-3</v>
      </c>
      <c r="J64">
        <v>19273.168118375499</v>
      </c>
      <c r="K64">
        <f t="shared" si="8"/>
        <v>57</v>
      </c>
      <c r="L64" s="3">
        <v>42522</v>
      </c>
      <c r="M64">
        <v>12731.2</v>
      </c>
      <c r="N64">
        <f t="shared" si="4"/>
        <v>6.2042093782354747E-3</v>
      </c>
    </row>
    <row r="65" spans="1:14" x14ac:dyDescent="0.55000000000000004">
      <c r="A65" s="3"/>
      <c r="C65" s="6" t="e">
        <f t="shared" si="7"/>
        <v>#DIV/0!</v>
      </c>
      <c r="E65" s="1">
        <v>42736</v>
      </c>
      <c r="F65">
        <v>0.48699999999999999</v>
      </c>
      <c r="G65">
        <f t="shared" si="5"/>
        <v>4.8700000000000002E-3</v>
      </c>
      <c r="H65" s="1">
        <v>42644</v>
      </c>
      <c r="I65" s="5">
        <f t="shared" si="6"/>
        <v>1.6179945836081178E-3</v>
      </c>
      <c r="J65">
        <v>19304.351999999999</v>
      </c>
      <c r="K65">
        <f t="shared" si="8"/>
        <v>58</v>
      </c>
      <c r="L65" s="3">
        <v>42552</v>
      </c>
      <c r="M65">
        <v>12756.7</v>
      </c>
      <c r="N65">
        <f t="shared" si="4"/>
        <v>2.0029533743873319E-3</v>
      </c>
    </row>
    <row r="66" spans="1:14" x14ac:dyDescent="0.55000000000000004">
      <c r="A66" s="3"/>
      <c r="C66" s="6" t="e">
        <f t="shared" si="7"/>
        <v>#DIV/0!</v>
      </c>
      <c r="E66" s="1">
        <v>42767</v>
      </c>
      <c r="F66">
        <v>0.50153923099814601</v>
      </c>
      <c r="G66">
        <f t="shared" si="5"/>
        <v>5.0153923099814602E-3</v>
      </c>
      <c r="H66" s="1">
        <v>42675</v>
      </c>
      <c r="I66" s="5">
        <f t="shared" si="6"/>
        <v>1.5902518201338367E-3</v>
      </c>
      <c r="J66">
        <v>19335.050780904501</v>
      </c>
      <c r="K66">
        <f t="shared" si="8"/>
        <v>59</v>
      </c>
      <c r="L66" s="3">
        <v>42583</v>
      </c>
      <c r="M66">
        <v>12788.1</v>
      </c>
      <c r="N66">
        <f t="shared" si="4"/>
        <v>2.4614516293398475E-3</v>
      </c>
    </row>
    <row r="67" spans="1:14" x14ac:dyDescent="0.55000000000000004">
      <c r="A67" s="3"/>
      <c r="C67" s="6" t="e">
        <f t="shared" si="7"/>
        <v>#DIV/0!</v>
      </c>
      <c r="E67" s="1">
        <v>42795</v>
      </c>
      <c r="F67">
        <v>0.52528274383160001</v>
      </c>
      <c r="G67">
        <f t="shared" si="5"/>
        <v>5.2528274383159997E-3</v>
      </c>
      <c r="H67" s="1">
        <v>42705</v>
      </c>
      <c r="I67" s="5">
        <f t="shared" si="6"/>
        <v>1.6117399677881838E-3</v>
      </c>
      <c r="J67">
        <v>19366.213855027301</v>
      </c>
      <c r="K67">
        <f t="shared" si="8"/>
        <v>60</v>
      </c>
      <c r="L67" s="3">
        <v>42614</v>
      </c>
      <c r="M67">
        <v>12846.6</v>
      </c>
      <c r="N67">
        <f t="shared" si="4"/>
        <v>4.5745654162854523E-3</v>
      </c>
    </row>
    <row r="68" spans="1:14" x14ac:dyDescent="0.55000000000000004">
      <c r="A68" s="3"/>
      <c r="C68" s="6" t="e">
        <f t="shared" si="7"/>
        <v>#DIV/0!</v>
      </c>
      <c r="E68" s="1">
        <v>42826</v>
      </c>
      <c r="F68">
        <v>0.56000000000000005</v>
      </c>
      <c r="G68">
        <f t="shared" si="5"/>
        <v>5.6000000000000008E-3</v>
      </c>
      <c r="H68" s="1">
        <v>42736</v>
      </c>
      <c r="I68" s="5">
        <f t="shared" si="6"/>
        <v>1.6590307849131403E-3</v>
      </c>
      <c r="J68">
        <v>19398.343000000001</v>
      </c>
      <c r="K68">
        <f t="shared" si="8"/>
        <v>61</v>
      </c>
      <c r="L68" s="3">
        <v>42644</v>
      </c>
      <c r="M68">
        <v>12867</v>
      </c>
      <c r="N68">
        <f t="shared" si="4"/>
        <v>1.5879688010835269E-3</v>
      </c>
    </row>
    <row r="69" spans="1:14" x14ac:dyDescent="0.55000000000000004">
      <c r="A69" s="3"/>
      <c r="C69" s="6" t="e">
        <f t="shared" si="7"/>
        <v>#DIV/0!</v>
      </c>
      <c r="E69" s="1">
        <v>42856</v>
      </c>
      <c r="F69">
        <v>0.60899050383590003</v>
      </c>
      <c r="G69">
        <f t="shared" si="5"/>
        <v>6.0899050383590005E-3</v>
      </c>
      <c r="H69" s="1">
        <v>42767</v>
      </c>
      <c r="I69" s="5">
        <f t="shared" si="6"/>
        <v>1.7346330520806585E-3</v>
      </c>
      <c r="J69">
        <v>19431.992006923399</v>
      </c>
      <c r="K69">
        <f t="shared" si="8"/>
        <v>62</v>
      </c>
      <c r="L69" s="3">
        <v>42675</v>
      </c>
      <c r="M69">
        <v>12893</v>
      </c>
      <c r="N69">
        <f t="shared" si="4"/>
        <v>2.0206730395585606E-3</v>
      </c>
    </row>
    <row r="70" spans="1:14" x14ac:dyDescent="0.55000000000000004">
      <c r="A70" s="3"/>
      <c r="C70" s="6" t="e">
        <f t="shared" si="7"/>
        <v>#DIV/0!</v>
      </c>
      <c r="E70" s="1">
        <v>42887</v>
      </c>
      <c r="F70">
        <v>0.68167393100352003</v>
      </c>
      <c r="G70">
        <f t="shared" ref="G70:G101" si="9">F70/100</f>
        <v>6.8167393100352002E-3</v>
      </c>
      <c r="H70" s="1">
        <v>42795</v>
      </c>
      <c r="I70" s="5">
        <f t="shared" si="6"/>
        <v>1.8490494355132281E-3</v>
      </c>
      <c r="J70">
        <v>19467.922720774699</v>
      </c>
      <c r="K70">
        <f t="shared" si="8"/>
        <v>63</v>
      </c>
      <c r="L70" s="3">
        <v>42705</v>
      </c>
      <c r="M70">
        <v>13005.9</v>
      </c>
      <c r="N70">
        <f t="shared" si="4"/>
        <v>8.7566896765686533E-3</v>
      </c>
    </row>
    <row r="71" spans="1:14" x14ac:dyDescent="0.55000000000000004">
      <c r="E71" s="1">
        <v>42917</v>
      </c>
      <c r="F71">
        <v>0.78900000000000003</v>
      </c>
      <c r="G71">
        <f t="shared" si="9"/>
        <v>7.8900000000000012E-3</v>
      </c>
      <c r="H71" s="1">
        <v>42826</v>
      </c>
      <c r="I71" s="5">
        <f t="shared" si="6"/>
        <v>2.0046452713546881E-3</v>
      </c>
      <c r="J71">
        <v>19506.949000000001</v>
      </c>
      <c r="K71">
        <f t="shared" si="8"/>
        <v>64</v>
      </c>
      <c r="L71" s="3">
        <v>42736</v>
      </c>
      <c r="M71">
        <v>13063.7</v>
      </c>
      <c r="N71">
        <f t="shared" si="4"/>
        <v>4.4441368917184582E-3</v>
      </c>
    </row>
    <row r="72" spans="1:14" x14ac:dyDescent="0.55000000000000004">
      <c r="E72" s="1">
        <v>42948</v>
      </c>
      <c r="F72">
        <v>0.93075801291751403</v>
      </c>
      <c r="G72">
        <f t="shared" si="9"/>
        <v>9.3075801291751404E-3</v>
      </c>
      <c r="H72" s="1">
        <v>42856</v>
      </c>
      <c r="I72" s="5">
        <f t="shared" ref="I72:I103" si="10">J72/J71-1</f>
        <v>2.2200828665568384E-3</v>
      </c>
      <c r="J72">
        <v>19550.256043253699</v>
      </c>
      <c r="K72">
        <f t="shared" si="8"/>
        <v>65</v>
      </c>
      <c r="L72" s="3">
        <v>42767</v>
      </c>
      <c r="M72">
        <v>13088.4</v>
      </c>
      <c r="N72">
        <f t="shared" si="4"/>
        <v>1.8907353965567878E-3</v>
      </c>
    </row>
    <row r="73" spans="1:14" x14ac:dyDescent="0.55000000000000004">
      <c r="E73" s="1">
        <v>42979</v>
      </c>
      <c r="F73">
        <v>1.0620956062283899</v>
      </c>
      <c r="G73">
        <f t="shared" si="9"/>
        <v>1.0620956062283899E-2</v>
      </c>
      <c r="H73" s="1">
        <v>42887</v>
      </c>
      <c r="I73" s="5">
        <f t="shared" si="10"/>
        <v>2.5707267801151623E-3</v>
      </c>
      <c r="J73">
        <v>19600.514410022199</v>
      </c>
      <c r="K73">
        <f t="shared" ref="K73:K104" si="11">K72+1</f>
        <v>66</v>
      </c>
      <c r="L73" s="3">
        <v>42795</v>
      </c>
      <c r="M73">
        <v>13139.9</v>
      </c>
      <c r="N73">
        <f t="shared" si="4"/>
        <v>3.9347819443171055E-3</v>
      </c>
    </row>
    <row r="74" spans="1:14" x14ac:dyDescent="0.55000000000000004">
      <c r="E74" s="1">
        <v>43009</v>
      </c>
      <c r="F74">
        <v>1.127</v>
      </c>
      <c r="G74">
        <f t="shared" si="9"/>
        <v>1.1270000000000001E-2</v>
      </c>
      <c r="H74" s="1">
        <v>42917</v>
      </c>
      <c r="I74" s="5">
        <f t="shared" si="10"/>
        <v>3.0739800352888036E-3</v>
      </c>
      <c r="J74">
        <v>19660.766</v>
      </c>
      <c r="K74">
        <f t="shared" si="11"/>
        <v>67</v>
      </c>
      <c r="L74" s="3">
        <v>42826</v>
      </c>
      <c r="M74">
        <v>13169.2</v>
      </c>
      <c r="N74">
        <f t="shared" ref="N74:N137" si="12">(M74-M73)/M73</f>
        <v>2.2298495422340423E-3</v>
      </c>
    </row>
    <row r="75" spans="1:14" x14ac:dyDescent="0.55000000000000004">
      <c r="E75" s="1">
        <v>43040</v>
      </c>
      <c r="F75">
        <v>1.08612559264219</v>
      </c>
      <c r="G75">
        <f t="shared" si="9"/>
        <v>1.0861255926421899E-2</v>
      </c>
      <c r="H75" s="1">
        <v>42948</v>
      </c>
      <c r="I75" s="5">
        <f t="shared" si="10"/>
        <v>3.6342243672753405E-3</v>
      </c>
      <c r="J75">
        <v>19732.217634876499</v>
      </c>
      <c r="K75">
        <f t="shared" si="11"/>
        <v>68</v>
      </c>
      <c r="L75" s="3">
        <v>42856</v>
      </c>
      <c r="M75">
        <v>13171.9</v>
      </c>
      <c r="N75">
        <f t="shared" si="12"/>
        <v>2.050238435135702E-4</v>
      </c>
    </row>
    <row r="76" spans="1:14" x14ac:dyDescent="0.55000000000000004">
      <c r="E76" s="1">
        <v>43070</v>
      </c>
      <c r="F76">
        <v>0.96679549593476399</v>
      </c>
      <c r="G76">
        <f t="shared" si="9"/>
        <v>9.6679549593476407E-3</v>
      </c>
      <c r="H76" s="1">
        <v>42979</v>
      </c>
      <c r="I76" s="5">
        <f t="shared" si="10"/>
        <v>3.8778301993718234E-3</v>
      </c>
      <c r="J76">
        <v>19808.7358243216</v>
      </c>
      <c r="K76">
        <f t="shared" si="11"/>
        <v>69</v>
      </c>
      <c r="L76" s="3">
        <v>42887</v>
      </c>
      <c r="M76">
        <v>13225.2</v>
      </c>
      <c r="N76">
        <f t="shared" si="12"/>
        <v>4.0464929129435459E-3</v>
      </c>
    </row>
    <row r="77" spans="1:14" x14ac:dyDescent="0.55000000000000004">
      <c r="E77" s="1">
        <v>43101</v>
      </c>
      <c r="F77">
        <v>0.81299999999999994</v>
      </c>
      <c r="G77">
        <f t="shared" si="9"/>
        <v>8.1300000000000001E-3</v>
      </c>
      <c r="H77" s="1">
        <v>43009</v>
      </c>
      <c r="I77" s="5">
        <f t="shared" si="10"/>
        <v>3.7163490053722104E-3</v>
      </c>
      <c r="J77">
        <v>19882.351999999999</v>
      </c>
      <c r="K77">
        <f t="shared" si="11"/>
        <v>70</v>
      </c>
      <c r="L77" s="3">
        <v>42917</v>
      </c>
      <c r="M77">
        <v>13263.3</v>
      </c>
      <c r="N77">
        <f t="shared" si="12"/>
        <v>2.8808638054621891E-3</v>
      </c>
    </row>
    <row r="78" spans="1:14" x14ac:dyDescent="0.55000000000000004">
      <c r="E78" s="1">
        <v>43132</v>
      </c>
      <c r="F78">
        <v>0.66673961651371905</v>
      </c>
      <c r="G78">
        <f t="shared" si="9"/>
        <v>6.6673961651371903E-3</v>
      </c>
      <c r="H78" s="1">
        <v>43040</v>
      </c>
      <c r="I78" s="5">
        <f t="shared" si="10"/>
        <v>3.2265823917512204E-3</v>
      </c>
      <c r="J78">
        <v>19946.504046869799</v>
      </c>
      <c r="K78">
        <f t="shared" si="11"/>
        <v>71</v>
      </c>
      <c r="L78" s="3">
        <v>42948</v>
      </c>
      <c r="M78">
        <v>13294.6</v>
      </c>
      <c r="N78">
        <f t="shared" si="12"/>
        <v>2.3598953503276782E-3</v>
      </c>
    </row>
    <row r="79" spans="1:14" x14ac:dyDescent="0.55000000000000004">
      <c r="E79" s="1">
        <v>43160</v>
      </c>
      <c r="F79">
        <v>0.56205574336588504</v>
      </c>
      <c r="G79">
        <f t="shared" si="9"/>
        <v>5.6205574336588501E-3</v>
      </c>
      <c r="H79" s="1">
        <v>43070</v>
      </c>
      <c r="I79" s="5">
        <f t="shared" si="10"/>
        <v>2.6947888244324147E-3</v>
      </c>
      <c r="J79">
        <v>20000.255663061798</v>
      </c>
      <c r="K79">
        <f t="shared" si="11"/>
        <v>72</v>
      </c>
      <c r="L79" s="3">
        <v>42979</v>
      </c>
      <c r="M79">
        <v>13417.3</v>
      </c>
      <c r="N79">
        <f t="shared" si="12"/>
        <v>9.2293111488874358E-3</v>
      </c>
    </row>
    <row r="80" spans="1:14" x14ac:dyDescent="0.55000000000000004">
      <c r="E80" s="1">
        <v>43191</v>
      </c>
      <c r="F80">
        <v>0.53100000000000003</v>
      </c>
      <c r="G80">
        <f t="shared" si="9"/>
        <v>5.3100000000000005E-3</v>
      </c>
      <c r="H80" s="1">
        <v>43101</v>
      </c>
      <c r="I80" s="5">
        <f t="shared" si="10"/>
        <v>2.1910388385253388E-3</v>
      </c>
      <c r="J80">
        <v>20044.077000000001</v>
      </c>
      <c r="K80">
        <f t="shared" si="11"/>
        <v>73</v>
      </c>
      <c r="L80" s="3">
        <v>43009</v>
      </c>
      <c r="M80">
        <v>13447.5</v>
      </c>
      <c r="N80">
        <f t="shared" si="12"/>
        <v>2.2508254268743138E-3</v>
      </c>
    </row>
    <row r="81" spans="5:14" x14ac:dyDescent="0.55000000000000004">
      <c r="E81" s="1">
        <v>43221</v>
      </c>
      <c r="F81">
        <v>0.58428631167330203</v>
      </c>
      <c r="G81">
        <f t="shared" si="9"/>
        <v>5.8428631167330202E-3</v>
      </c>
      <c r="H81" s="1">
        <v>43132</v>
      </c>
      <c r="I81" s="5">
        <f t="shared" si="10"/>
        <v>1.7693742615636499E-3</v>
      </c>
      <c r="J81">
        <v>20079.542473940601</v>
      </c>
      <c r="K81">
        <f t="shared" si="11"/>
        <v>74</v>
      </c>
      <c r="L81" s="3">
        <v>43040</v>
      </c>
      <c r="M81">
        <v>13540.6</v>
      </c>
      <c r="N81">
        <f t="shared" si="12"/>
        <v>6.9232199293549259E-3</v>
      </c>
    </row>
    <row r="82" spans="5:14" x14ac:dyDescent="0.55000000000000004">
      <c r="E82" s="1">
        <v>43252</v>
      </c>
      <c r="F82">
        <v>0.64727782689798996</v>
      </c>
      <c r="G82">
        <f t="shared" si="9"/>
        <v>6.4727782689798993E-3</v>
      </c>
      <c r="H82" s="1">
        <v>43160</v>
      </c>
      <c r="I82" s="5">
        <f t="shared" si="10"/>
        <v>1.6484980457427412E-3</v>
      </c>
      <c r="J82">
        <v>20112.643560468299</v>
      </c>
      <c r="K82">
        <f t="shared" si="11"/>
        <v>75</v>
      </c>
      <c r="L82" s="3">
        <v>43070</v>
      </c>
      <c r="M82">
        <v>13666.1</v>
      </c>
      <c r="N82">
        <f t="shared" si="12"/>
        <v>9.2684223741931662E-3</v>
      </c>
    </row>
    <row r="83" spans="5:14" x14ac:dyDescent="0.55000000000000004">
      <c r="E83" s="1">
        <v>43282</v>
      </c>
      <c r="F83">
        <v>0.624</v>
      </c>
      <c r="G83">
        <f t="shared" si="9"/>
        <v>6.2399999999999999E-3</v>
      </c>
      <c r="H83" s="1">
        <v>43191</v>
      </c>
      <c r="I83" s="5">
        <f t="shared" si="10"/>
        <v>1.8810276937468728E-3</v>
      </c>
      <c r="J83">
        <v>20150.475999999999</v>
      </c>
      <c r="K83">
        <f t="shared" si="11"/>
        <v>76</v>
      </c>
      <c r="L83" s="3">
        <v>43101</v>
      </c>
      <c r="M83">
        <v>13703.3</v>
      </c>
      <c r="N83">
        <f t="shared" si="12"/>
        <v>2.7220640855839563E-3</v>
      </c>
    </row>
    <row r="84" spans="5:14" x14ac:dyDescent="0.55000000000000004">
      <c r="E84" s="1">
        <v>43313</v>
      </c>
      <c r="F84">
        <v>0.45792995160788602</v>
      </c>
      <c r="G84">
        <f t="shared" si="9"/>
        <v>4.5792995160788604E-3</v>
      </c>
      <c r="H84" s="1">
        <v>43221</v>
      </c>
      <c r="I84" s="5">
        <f t="shared" si="10"/>
        <v>2.3042237570964907E-3</v>
      </c>
      <c r="J84">
        <v>20196.907205516</v>
      </c>
      <c r="K84">
        <f t="shared" si="11"/>
        <v>77</v>
      </c>
      <c r="L84" s="3">
        <v>43132</v>
      </c>
      <c r="M84">
        <v>13738.7</v>
      </c>
      <c r="N84">
        <f t="shared" si="12"/>
        <v>2.5833193464349065E-3</v>
      </c>
    </row>
    <row r="85" spans="5:14" x14ac:dyDescent="0.55000000000000004">
      <c r="E85" s="1">
        <v>43344</v>
      </c>
      <c r="F85">
        <v>0.250351467560672</v>
      </c>
      <c r="G85">
        <f t="shared" si="9"/>
        <v>2.50351467560672E-3</v>
      </c>
      <c r="H85" s="1">
        <v>43252</v>
      </c>
      <c r="I85" s="5">
        <f t="shared" si="10"/>
        <v>2.2767879391774049E-3</v>
      </c>
      <c r="J85">
        <v>20242.891280250202</v>
      </c>
      <c r="K85">
        <f t="shared" si="11"/>
        <v>78</v>
      </c>
      <c r="L85" s="3">
        <v>43160</v>
      </c>
      <c r="M85">
        <v>13793.2</v>
      </c>
      <c r="N85">
        <f t="shared" si="12"/>
        <v>3.9668964312489534E-3</v>
      </c>
    </row>
    <row r="86" spans="5:14" x14ac:dyDescent="0.55000000000000004">
      <c r="E86" s="1">
        <v>43374</v>
      </c>
      <c r="F86">
        <v>0.14199999999999999</v>
      </c>
      <c r="G86">
        <f t="shared" si="9"/>
        <v>1.4199999999999998E-3</v>
      </c>
      <c r="H86" s="1">
        <v>43282</v>
      </c>
      <c r="I86" s="5">
        <f t="shared" si="10"/>
        <v>1.6431802794025785E-3</v>
      </c>
      <c r="J86">
        <v>20276.153999999999</v>
      </c>
      <c r="K86">
        <f t="shared" si="11"/>
        <v>79</v>
      </c>
      <c r="L86" s="3">
        <v>43191</v>
      </c>
      <c r="M86">
        <v>13838.4</v>
      </c>
      <c r="N86">
        <f t="shared" si="12"/>
        <v>3.2769770611604924E-3</v>
      </c>
    </row>
    <row r="87" spans="5:14" x14ac:dyDescent="0.55000000000000004">
      <c r="E87" s="1">
        <v>43405</v>
      </c>
      <c r="F87">
        <v>0.22932721522848901</v>
      </c>
      <c r="G87">
        <f t="shared" si="9"/>
        <v>2.2932721522848903E-3</v>
      </c>
      <c r="H87" s="1">
        <v>43313</v>
      </c>
      <c r="I87" s="5">
        <f t="shared" si="10"/>
        <v>6.4153997126870088E-4</v>
      </c>
      <c r="J87">
        <v>20289.161963254599</v>
      </c>
      <c r="K87">
        <f t="shared" si="11"/>
        <v>80</v>
      </c>
      <c r="L87" s="3">
        <v>43221</v>
      </c>
      <c r="M87">
        <v>13905</v>
      </c>
      <c r="N87">
        <f t="shared" si="12"/>
        <v>4.8126951092612126E-3</v>
      </c>
    </row>
    <row r="88" spans="5:14" x14ac:dyDescent="0.55000000000000004">
      <c r="E88" s="1">
        <v>43435</v>
      </c>
      <c r="F88">
        <v>0.431649636192657</v>
      </c>
      <c r="G88">
        <f t="shared" si="9"/>
        <v>4.3164963619265698E-3</v>
      </c>
      <c r="H88" s="1">
        <v>43344</v>
      </c>
      <c r="I88" s="5">
        <f t="shared" si="10"/>
        <v>2.0617391809873986E-4</v>
      </c>
      <c r="J88">
        <v>20293.345059271502</v>
      </c>
      <c r="K88">
        <f t="shared" si="11"/>
        <v>81</v>
      </c>
      <c r="L88" s="3">
        <v>43252</v>
      </c>
      <c r="M88">
        <v>13930.4</v>
      </c>
      <c r="N88">
        <f t="shared" si="12"/>
        <v>1.8266810499819946E-3</v>
      </c>
    </row>
    <row r="89" spans="5:14" x14ac:dyDescent="0.55000000000000004">
      <c r="E89" s="1">
        <v>43466</v>
      </c>
      <c r="F89">
        <v>0.624</v>
      </c>
      <c r="G89">
        <f t="shared" si="9"/>
        <v>6.2399999999999999E-3</v>
      </c>
      <c r="H89" s="1">
        <v>43374</v>
      </c>
      <c r="I89" s="5">
        <f t="shared" si="10"/>
        <v>5.6811435940340438E-4</v>
      </c>
      <c r="J89">
        <v>20304.874</v>
      </c>
      <c r="K89">
        <f t="shared" si="11"/>
        <v>82</v>
      </c>
      <c r="L89" s="3">
        <v>43282</v>
      </c>
      <c r="M89">
        <v>13974.8</v>
      </c>
      <c r="N89">
        <f t="shared" si="12"/>
        <v>3.1872738758398638E-3</v>
      </c>
    </row>
    <row r="90" spans="5:14" x14ac:dyDescent="0.55000000000000004">
      <c r="E90" s="1">
        <v>43497</v>
      </c>
      <c r="F90">
        <v>0.71635378007075301</v>
      </c>
      <c r="G90">
        <f t="shared" si="9"/>
        <v>7.16353780070753E-3</v>
      </c>
      <c r="H90" s="1">
        <v>43405</v>
      </c>
      <c r="I90" s="5">
        <f t="shared" si="10"/>
        <v>1.518749416494769E-3</v>
      </c>
      <c r="J90">
        <v>20335.712015539499</v>
      </c>
      <c r="K90">
        <f t="shared" si="11"/>
        <v>83</v>
      </c>
      <c r="L90" s="3">
        <v>43313</v>
      </c>
      <c r="M90">
        <v>14014</v>
      </c>
      <c r="N90">
        <f t="shared" si="12"/>
        <v>2.8050490883590987E-3</v>
      </c>
    </row>
    <row r="91" spans="5:14" x14ac:dyDescent="0.55000000000000004">
      <c r="E91" s="1">
        <v>43525</v>
      </c>
      <c r="F91">
        <v>0.75845739507610899</v>
      </c>
      <c r="G91">
        <f t="shared" si="9"/>
        <v>7.5845739507610895E-3</v>
      </c>
      <c r="H91" s="1">
        <v>43435</v>
      </c>
      <c r="I91" s="5">
        <f t="shared" si="10"/>
        <v>2.2266440936760112E-3</v>
      </c>
      <c r="J91">
        <v>20380.992408589598</v>
      </c>
      <c r="K91">
        <f t="shared" si="11"/>
        <v>84</v>
      </c>
      <c r="L91" s="3">
        <v>43344</v>
      </c>
      <c r="M91">
        <v>14017.8</v>
      </c>
      <c r="N91">
        <f t="shared" si="12"/>
        <v>2.7115741401450498E-4</v>
      </c>
    </row>
    <row r="92" spans="5:14" x14ac:dyDescent="0.55000000000000004">
      <c r="E92" s="1">
        <v>43556</v>
      </c>
      <c r="F92">
        <v>0.83499999999999996</v>
      </c>
      <c r="G92">
        <f t="shared" si="9"/>
        <v>8.3499999999999998E-3</v>
      </c>
      <c r="H92" s="1">
        <v>43466</v>
      </c>
      <c r="I92" s="5">
        <f t="shared" si="10"/>
        <v>2.4850895577124277E-3</v>
      </c>
      <c r="J92">
        <v>20431.641</v>
      </c>
      <c r="K92">
        <f t="shared" si="11"/>
        <v>85</v>
      </c>
      <c r="L92" s="3">
        <v>43374</v>
      </c>
      <c r="M92">
        <v>14083.1</v>
      </c>
      <c r="N92">
        <f t="shared" si="12"/>
        <v>4.6583629385496365E-3</v>
      </c>
    </row>
    <row r="93" spans="5:14" x14ac:dyDescent="0.55000000000000004">
      <c r="E93" s="1">
        <v>43586</v>
      </c>
      <c r="F93">
        <v>0.99555396078479597</v>
      </c>
      <c r="G93">
        <f t="shared" si="9"/>
        <v>9.9555396078479588E-3</v>
      </c>
      <c r="H93" s="1">
        <v>43497</v>
      </c>
      <c r="I93" s="5">
        <f t="shared" si="10"/>
        <v>2.4375252704420536E-3</v>
      </c>
      <c r="J93">
        <v>20481.4436412541</v>
      </c>
      <c r="K93">
        <f t="shared" si="11"/>
        <v>86</v>
      </c>
      <c r="L93" s="3">
        <v>43405</v>
      </c>
      <c r="M93">
        <v>14162.9</v>
      </c>
      <c r="N93">
        <f t="shared" si="12"/>
        <v>5.6663660699703385E-3</v>
      </c>
    </row>
    <row r="94" spans="5:14" x14ac:dyDescent="0.55000000000000004">
      <c r="E94" s="1">
        <v>43617</v>
      </c>
      <c r="F94">
        <v>1.14922448720661</v>
      </c>
      <c r="G94">
        <f t="shared" si="9"/>
        <v>1.14922448720661E-2</v>
      </c>
      <c r="H94" s="1">
        <v>43525</v>
      </c>
      <c r="I94" s="5">
        <f t="shared" si="10"/>
        <v>2.6454514664662199E-3</v>
      </c>
      <c r="J94">
        <v>20535.626306370199</v>
      </c>
      <c r="K94">
        <f t="shared" si="11"/>
        <v>87</v>
      </c>
      <c r="L94" s="3">
        <v>43435</v>
      </c>
      <c r="M94">
        <v>14051.6</v>
      </c>
      <c r="N94">
        <f t="shared" si="12"/>
        <v>-7.8585600406695863E-3</v>
      </c>
    </row>
    <row r="95" spans="5:14" x14ac:dyDescent="0.55000000000000004">
      <c r="E95" s="1">
        <v>43647</v>
      </c>
      <c r="F95">
        <v>1.17</v>
      </c>
      <c r="G95">
        <f t="shared" si="9"/>
        <v>1.1699999999999999E-2</v>
      </c>
      <c r="H95" s="1">
        <v>43556</v>
      </c>
      <c r="I95" s="5">
        <f t="shared" si="10"/>
        <v>3.2455155073174424E-3</v>
      </c>
      <c r="J95">
        <v>20602.275000000001</v>
      </c>
      <c r="K95">
        <f t="shared" si="11"/>
        <v>88</v>
      </c>
      <c r="L95" s="3">
        <v>43466</v>
      </c>
      <c r="M95">
        <v>14084.6</v>
      </c>
      <c r="N95">
        <f t="shared" si="12"/>
        <v>2.3484870050385722E-3</v>
      </c>
    </row>
    <row r="96" spans="5:14" x14ac:dyDescent="0.55000000000000004">
      <c r="E96" s="1">
        <v>43678</v>
      </c>
      <c r="F96">
        <v>0.98768963604932403</v>
      </c>
      <c r="G96">
        <f t="shared" si="9"/>
        <v>9.8768963604932408E-3</v>
      </c>
      <c r="H96" s="1">
        <v>43586</v>
      </c>
      <c r="I96" s="5">
        <f t="shared" si="10"/>
        <v>4.0266396775354707E-3</v>
      </c>
      <c r="J96">
        <v>20685.232937962501</v>
      </c>
      <c r="K96">
        <f t="shared" si="11"/>
        <v>89</v>
      </c>
      <c r="L96" s="3">
        <v>43497</v>
      </c>
      <c r="M96">
        <v>14117.4</v>
      </c>
      <c r="N96">
        <f t="shared" si="12"/>
        <v>2.3287846300213901E-3</v>
      </c>
    </row>
    <row r="97" spans="5:14" x14ac:dyDescent="0.55000000000000004">
      <c r="E97" s="1">
        <v>43709</v>
      </c>
      <c r="F97">
        <v>0.75538539683818595</v>
      </c>
      <c r="G97">
        <f t="shared" si="9"/>
        <v>7.5538539683818592E-3</v>
      </c>
      <c r="H97" s="1">
        <v>43617</v>
      </c>
      <c r="I97" s="5">
        <f t="shared" si="10"/>
        <v>4.1642868146731793E-3</v>
      </c>
      <c r="J97">
        <v>20771.3721807445</v>
      </c>
      <c r="K97">
        <f t="shared" si="11"/>
        <v>90</v>
      </c>
      <c r="L97" s="3">
        <v>43525</v>
      </c>
      <c r="M97">
        <v>14248.6</v>
      </c>
      <c r="N97">
        <f t="shared" si="12"/>
        <v>9.2934959695128508E-3</v>
      </c>
    </row>
    <row r="98" spans="5:14" x14ac:dyDescent="0.55000000000000004">
      <c r="E98" s="1">
        <v>43739</v>
      </c>
      <c r="F98">
        <v>0.68200000000000005</v>
      </c>
      <c r="G98">
        <f t="shared" si="9"/>
        <v>6.8200000000000005E-3</v>
      </c>
      <c r="H98" s="1">
        <v>43647</v>
      </c>
      <c r="I98" s="5">
        <f t="shared" si="10"/>
        <v>3.4638934120201359E-3</v>
      </c>
      <c r="J98">
        <v>20843.322</v>
      </c>
      <c r="K98">
        <f t="shared" si="11"/>
        <v>91</v>
      </c>
      <c r="L98" s="3">
        <v>43556</v>
      </c>
      <c r="M98">
        <v>14290</v>
      </c>
      <c r="N98">
        <f t="shared" si="12"/>
        <v>2.9055486153025303E-3</v>
      </c>
    </row>
    <row r="99" spans="5:14" x14ac:dyDescent="0.55000000000000004">
      <c r="E99" s="1">
        <v>43770</v>
      </c>
      <c r="F99">
        <v>0.795094902425317</v>
      </c>
      <c r="G99">
        <f t="shared" si="9"/>
        <v>7.9509490242531695E-3</v>
      </c>
      <c r="H99" s="1">
        <v>43678</v>
      </c>
      <c r="I99" s="5">
        <f t="shared" si="10"/>
        <v>2.2667201162223094E-3</v>
      </c>
      <c r="J99">
        <v>20890.567977266299</v>
      </c>
      <c r="K99">
        <f t="shared" si="11"/>
        <v>92</v>
      </c>
      <c r="L99" s="3">
        <v>43586</v>
      </c>
      <c r="M99">
        <v>14353.3</v>
      </c>
      <c r="N99">
        <f t="shared" si="12"/>
        <v>4.4296710986703475E-3</v>
      </c>
    </row>
    <row r="100" spans="5:14" x14ac:dyDescent="0.55000000000000004">
      <c r="E100" s="1">
        <v>43800</v>
      </c>
      <c r="F100">
        <v>0.39682651803323699</v>
      </c>
      <c r="G100">
        <f t="shared" si="9"/>
        <v>3.96826518033237E-3</v>
      </c>
      <c r="H100" s="1">
        <v>43709</v>
      </c>
      <c r="I100" s="5">
        <f t="shared" si="10"/>
        <v>1.8885535515997809E-3</v>
      </c>
      <c r="J100">
        <v>20930.020933614702</v>
      </c>
      <c r="K100">
        <f t="shared" si="11"/>
        <v>93</v>
      </c>
      <c r="L100" s="3">
        <v>43617</v>
      </c>
      <c r="M100">
        <v>14408.7</v>
      </c>
      <c r="N100">
        <f t="shared" si="12"/>
        <v>3.8597395720845699E-3</v>
      </c>
    </row>
    <row r="101" spans="5:14" x14ac:dyDescent="0.55000000000000004">
      <c r="E101" s="1">
        <v>43831</v>
      </c>
      <c r="F101">
        <v>-1.3919999999999999</v>
      </c>
      <c r="G101">
        <f t="shared" si="9"/>
        <v>-1.3919999999999998E-2</v>
      </c>
      <c r="H101" s="1">
        <v>43739</v>
      </c>
      <c r="I101" s="5">
        <f t="shared" si="10"/>
        <v>2.648208836536714E-3</v>
      </c>
      <c r="J101">
        <v>20985.448</v>
      </c>
      <c r="K101">
        <f t="shared" si="11"/>
        <v>94</v>
      </c>
      <c r="L101" s="3">
        <v>43647</v>
      </c>
      <c r="M101">
        <v>14496</v>
      </c>
      <c r="N101">
        <f t="shared" si="12"/>
        <v>6.0588394511648701E-3</v>
      </c>
    </row>
    <row r="102" spans="5:14" x14ac:dyDescent="0.55000000000000004">
      <c r="E102" s="1">
        <v>43862</v>
      </c>
      <c r="F102">
        <v>-4.8585507272320703</v>
      </c>
      <c r="G102">
        <f t="shared" ref="G102:G133" si="13">F102/100</f>
        <v>-4.8585507272320701E-2</v>
      </c>
      <c r="H102" s="1">
        <v>43770</v>
      </c>
      <c r="I102" s="5">
        <f t="shared" si="10"/>
        <v>3.137160022888219E-3</v>
      </c>
      <c r="J102">
        <v>21051.282708528001</v>
      </c>
      <c r="K102">
        <f t="shared" si="11"/>
        <v>95</v>
      </c>
      <c r="L102" s="3">
        <v>43678</v>
      </c>
      <c r="M102">
        <v>14558.2</v>
      </c>
      <c r="N102">
        <f t="shared" si="12"/>
        <v>4.2908388520971801E-3</v>
      </c>
    </row>
    <row r="103" spans="5:14" x14ac:dyDescent="0.55000000000000004">
      <c r="E103" s="1">
        <v>43891</v>
      </c>
      <c r="F103">
        <v>-7.9218766541563204</v>
      </c>
      <c r="G103">
        <f t="shared" si="13"/>
        <v>-7.9218766541563207E-2</v>
      </c>
      <c r="H103" s="1">
        <v>43800</v>
      </c>
      <c r="I103" s="5">
        <f t="shared" si="10"/>
        <v>-2.2164213585520454E-3</v>
      </c>
      <c r="J103">
        <v>21004.624195907902</v>
      </c>
      <c r="K103">
        <f t="shared" si="11"/>
        <v>96</v>
      </c>
      <c r="L103" s="3">
        <v>43709</v>
      </c>
      <c r="M103">
        <v>14590.6</v>
      </c>
      <c r="N103">
        <f t="shared" si="12"/>
        <v>2.2255498619334559E-3</v>
      </c>
    </row>
    <row r="104" spans="5:14" x14ac:dyDescent="0.55000000000000004">
      <c r="E104" s="1">
        <v>43922</v>
      </c>
      <c r="F104">
        <v>-7.9089999999999998</v>
      </c>
      <c r="G104">
        <f t="shared" si="13"/>
        <v>-7.9089999999999994E-2</v>
      </c>
      <c r="H104" s="1">
        <v>43831</v>
      </c>
      <c r="I104" s="5">
        <f t="shared" ref="I104:I135" si="14">J104/J103-1</f>
        <v>-1.4824649705875936E-2</v>
      </c>
      <c r="J104">
        <v>20693.238000000001</v>
      </c>
      <c r="K104">
        <f t="shared" si="11"/>
        <v>97</v>
      </c>
      <c r="L104" s="3">
        <v>43739</v>
      </c>
      <c r="M104">
        <v>14617.4</v>
      </c>
      <c r="N104">
        <f t="shared" si="12"/>
        <v>1.8367990349950839E-3</v>
      </c>
    </row>
    <row r="105" spans="5:14" x14ac:dyDescent="0.55000000000000004">
      <c r="E105" s="1">
        <v>43952</v>
      </c>
      <c r="F105">
        <v>-3.2390401416451802</v>
      </c>
      <c r="G105">
        <f t="shared" si="13"/>
        <v>-3.2390401416451803E-2</v>
      </c>
      <c r="H105" s="1">
        <v>43862</v>
      </c>
      <c r="I105" s="5">
        <f t="shared" si="14"/>
        <v>-3.0887092659273585E-2</v>
      </c>
      <c r="J105">
        <v>20054.084040473601</v>
      </c>
      <c r="K105">
        <f t="shared" ref="K105:K136" si="15">K104+1</f>
        <v>98</v>
      </c>
      <c r="L105" s="3">
        <v>43770</v>
      </c>
      <c r="M105">
        <v>14711</v>
      </c>
      <c r="N105">
        <f t="shared" si="12"/>
        <v>6.4033275411496142E-3</v>
      </c>
    </row>
    <row r="106" spans="5:14" x14ac:dyDescent="0.55000000000000004">
      <c r="E106" s="1">
        <v>43983</v>
      </c>
      <c r="F106">
        <v>3.30049491340686</v>
      </c>
      <c r="G106">
        <f t="shared" si="13"/>
        <v>3.3004949134068602E-2</v>
      </c>
      <c r="H106" s="1">
        <v>43891</v>
      </c>
      <c r="I106" s="5">
        <f t="shared" si="14"/>
        <v>-3.3568437974023979E-2</v>
      </c>
      <c r="J106">
        <v>19380.899764235099</v>
      </c>
      <c r="K106">
        <f t="shared" si="15"/>
        <v>99</v>
      </c>
      <c r="L106" s="3">
        <v>43800</v>
      </c>
      <c r="M106">
        <v>14774.8</v>
      </c>
      <c r="N106">
        <f t="shared" si="12"/>
        <v>4.3368907620147694E-3</v>
      </c>
    </row>
    <row r="107" spans="5:14" x14ac:dyDescent="0.55000000000000004">
      <c r="E107" s="1">
        <v>44013</v>
      </c>
      <c r="F107">
        <v>7.83</v>
      </c>
      <c r="G107">
        <f t="shared" si="13"/>
        <v>7.8299999999999995E-2</v>
      </c>
      <c r="H107" s="1">
        <v>43922</v>
      </c>
      <c r="I107" s="5">
        <f t="shared" si="14"/>
        <v>-1.6732079943652667E-2</v>
      </c>
      <c r="J107">
        <v>19056.616999999998</v>
      </c>
      <c r="K107">
        <f t="shared" si="15"/>
        <v>100</v>
      </c>
      <c r="L107" s="3">
        <v>43831</v>
      </c>
      <c r="M107">
        <v>14844.3</v>
      </c>
      <c r="N107">
        <f t="shared" si="12"/>
        <v>4.7039553834908087E-3</v>
      </c>
    </row>
    <row r="108" spans="5:14" x14ac:dyDescent="0.55000000000000004">
      <c r="E108" s="1">
        <v>44044</v>
      </c>
      <c r="F108">
        <v>7.6003409234424204</v>
      </c>
      <c r="G108">
        <f t="shared" si="13"/>
        <v>7.600340923442421E-2</v>
      </c>
      <c r="H108" s="1">
        <v>43952</v>
      </c>
      <c r="I108" s="5">
        <f t="shared" si="14"/>
        <v>1.4666165560655475E-2</v>
      </c>
      <c r="J108">
        <v>19336.104499948</v>
      </c>
      <c r="K108">
        <f t="shared" si="15"/>
        <v>101</v>
      </c>
      <c r="L108" s="3">
        <v>43862</v>
      </c>
      <c r="M108">
        <v>14833.8</v>
      </c>
      <c r="N108">
        <f t="shared" si="12"/>
        <v>-7.0734221216224417E-4</v>
      </c>
    </row>
    <row r="109" spans="5:14" x14ac:dyDescent="0.55000000000000004">
      <c r="E109" s="1">
        <v>44075</v>
      </c>
      <c r="F109">
        <v>4.3842673708992796</v>
      </c>
      <c r="G109">
        <f t="shared" si="13"/>
        <v>4.3842673708992794E-2</v>
      </c>
      <c r="H109" s="1">
        <v>43983</v>
      </c>
      <c r="I109" s="5">
        <f t="shared" si="14"/>
        <v>3.2368164444316117E-2</v>
      </c>
      <c r="J109">
        <v>19961.978710114799</v>
      </c>
      <c r="K109">
        <f t="shared" si="15"/>
        <v>102</v>
      </c>
      <c r="L109" s="3">
        <v>43891</v>
      </c>
      <c r="M109">
        <v>13810.5</v>
      </c>
      <c r="N109">
        <f t="shared" si="12"/>
        <v>-6.8984346559883461E-2</v>
      </c>
    </row>
    <row r="110" spans="5:14" x14ac:dyDescent="0.55000000000000004">
      <c r="E110" s="1">
        <v>44105</v>
      </c>
      <c r="F110">
        <v>1.085</v>
      </c>
      <c r="G110">
        <f t="shared" si="13"/>
        <v>1.085E-2</v>
      </c>
      <c r="H110" s="1">
        <v>44013</v>
      </c>
      <c r="I110" s="5">
        <f t="shared" si="14"/>
        <v>2.9396599325489881E-2</v>
      </c>
      <c r="J110">
        <v>20548.793000000001</v>
      </c>
      <c r="K110">
        <f t="shared" si="15"/>
        <v>103</v>
      </c>
      <c r="L110" s="3">
        <v>43922</v>
      </c>
      <c r="M110">
        <v>12234.4</v>
      </c>
      <c r="N110">
        <f t="shared" si="12"/>
        <v>-0.11412331197277437</v>
      </c>
    </row>
    <row r="111" spans="5:14" x14ac:dyDescent="0.55000000000000004">
      <c r="E111" s="1">
        <v>44136</v>
      </c>
      <c r="F111">
        <v>-7.3508737309678093E-2</v>
      </c>
      <c r="G111">
        <f t="shared" si="13"/>
        <v>-7.3508737309678095E-4</v>
      </c>
      <c r="H111" s="1">
        <v>44044</v>
      </c>
      <c r="I111" s="5">
        <f t="shared" si="14"/>
        <v>1.2497066197562079E-2</v>
      </c>
      <c r="J111">
        <v>20805.592626401001</v>
      </c>
      <c r="K111">
        <f t="shared" si="15"/>
        <v>104</v>
      </c>
      <c r="L111" s="3">
        <v>43952</v>
      </c>
      <c r="M111">
        <v>13251.7</v>
      </c>
      <c r="N111">
        <f t="shared" si="12"/>
        <v>8.3150787942195867E-2</v>
      </c>
    </row>
    <row r="112" spans="5:14" x14ac:dyDescent="0.55000000000000004">
      <c r="E112" s="1">
        <v>44166</v>
      </c>
      <c r="F112">
        <v>0.415620788181224</v>
      </c>
      <c r="G112">
        <f t="shared" si="13"/>
        <v>4.1562078818122399E-3</v>
      </c>
      <c r="H112" s="1">
        <v>44075</v>
      </c>
      <c r="I112" s="5">
        <f t="shared" si="14"/>
        <v>6.6317596199061413E-4</v>
      </c>
      <c r="J112">
        <v>20819.3903953058</v>
      </c>
      <c r="K112">
        <f t="shared" si="15"/>
        <v>105</v>
      </c>
      <c r="L112" s="3">
        <v>43983</v>
      </c>
      <c r="M112">
        <v>14040.8</v>
      </c>
      <c r="N112">
        <f t="shared" si="12"/>
        <v>5.9547076978802606E-2</v>
      </c>
    </row>
    <row r="113" spans="5:14" x14ac:dyDescent="0.55000000000000004">
      <c r="E113" s="1">
        <v>44197</v>
      </c>
      <c r="F113">
        <v>1.38</v>
      </c>
      <c r="G113">
        <f t="shared" si="13"/>
        <v>1.38E-2</v>
      </c>
      <c r="H113" s="1">
        <v>44105</v>
      </c>
      <c r="I113" s="5">
        <f t="shared" si="14"/>
        <v>-2.2911043215058102E-3</v>
      </c>
      <c r="J113">
        <v>20771.690999999999</v>
      </c>
      <c r="K113">
        <f t="shared" si="15"/>
        <v>106</v>
      </c>
      <c r="L113" s="3">
        <v>44013</v>
      </c>
      <c r="M113">
        <v>14303.8</v>
      </c>
      <c r="N113">
        <f t="shared" si="12"/>
        <v>1.8731126431542362E-2</v>
      </c>
    </row>
    <row r="114" spans="5:14" x14ac:dyDescent="0.55000000000000004">
      <c r="E114" s="1">
        <v>44228</v>
      </c>
      <c r="F114">
        <v>1.8757310628333299</v>
      </c>
      <c r="G114">
        <f t="shared" si="13"/>
        <v>1.8757310628333298E-2</v>
      </c>
      <c r="H114" s="1">
        <v>44136</v>
      </c>
      <c r="I114" s="5">
        <f t="shared" si="14"/>
        <v>1.6690127284340051E-3</v>
      </c>
      <c r="J114">
        <v>20806.359216670098</v>
      </c>
      <c r="K114">
        <f t="shared" si="15"/>
        <v>107</v>
      </c>
      <c r="L114" s="3">
        <v>44044</v>
      </c>
      <c r="M114">
        <v>14454.9</v>
      </c>
      <c r="N114">
        <f t="shared" si="12"/>
        <v>1.0563626448915699E-2</v>
      </c>
    </row>
    <row r="115" spans="5:14" x14ac:dyDescent="0.55000000000000004">
      <c r="E115" s="1">
        <v>44256</v>
      </c>
      <c r="F115">
        <v>1.8728791060054599</v>
      </c>
      <c r="G115">
        <f t="shared" si="13"/>
        <v>1.8728791060054598E-2</v>
      </c>
      <c r="H115" s="1">
        <v>44166</v>
      </c>
      <c r="I115" s="5">
        <f t="shared" si="14"/>
        <v>5.3032313480341209E-3</v>
      </c>
      <c r="J115">
        <v>20916.700153106402</v>
      </c>
      <c r="K115">
        <f t="shared" si="15"/>
        <v>108</v>
      </c>
      <c r="L115" s="3">
        <v>44075</v>
      </c>
      <c r="M115">
        <v>14675.4</v>
      </c>
      <c r="N115">
        <f t="shared" si="12"/>
        <v>1.5254342818006351E-2</v>
      </c>
    </row>
    <row r="116" spans="5:14" x14ac:dyDescent="0.55000000000000004">
      <c r="E116" s="1">
        <v>44287</v>
      </c>
      <c r="F116">
        <v>1.57</v>
      </c>
      <c r="G116">
        <f t="shared" si="13"/>
        <v>1.5700000000000002E-2</v>
      </c>
      <c r="H116" s="1">
        <v>44197</v>
      </c>
      <c r="I116" s="5">
        <f t="shared" si="14"/>
        <v>6.7734798441692057E-3</v>
      </c>
      <c r="J116">
        <v>21058.379000000001</v>
      </c>
      <c r="K116">
        <f t="shared" si="15"/>
        <v>109</v>
      </c>
      <c r="L116" s="3">
        <v>44105</v>
      </c>
      <c r="M116">
        <v>14726</v>
      </c>
      <c r="N116">
        <f t="shared" si="12"/>
        <v>3.4479469043433475E-3</v>
      </c>
    </row>
    <row r="117" spans="5:14" x14ac:dyDescent="0.55000000000000004">
      <c r="E117" s="1">
        <v>44317</v>
      </c>
      <c r="F117">
        <v>1.16588078227265</v>
      </c>
      <c r="G117">
        <f t="shared" si="13"/>
        <v>1.16588078227265E-2</v>
      </c>
      <c r="H117" s="1">
        <v>44228</v>
      </c>
      <c r="I117" s="5">
        <f t="shared" si="14"/>
        <v>6.3937295929805682E-3</v>
      </c>
      <c r="J117">
        <v>21193.020580992499</v>
      </c>
      <c r="K117">
        <f t="shared" si="15"/>
        <v>110</v>
      </c>
      <c r="L117" s="3">
        <v>44136</v>
      </c>
      <c r="M117">
        <v>14704.9</v>
      </c>
      <c r="N117">
        <f t="shared" si="12"/>
        <v>-1.4328398750509551E-3</v>
      </c>
    </row>
    <row r="118" spans="5:14" x14ac:dyDescent="0.55000000000000004">
      <c r="E118" s="1">
        <v>44348</v>
      </c>
      <c r="F118">
        <v>0.86023315816732604</v>
      </c>
      <c r="G118">
        <f t="shared" si="13"/>
        <v>8.6023315816732612E-3</v>
      </c>
      <c r="H118" s="1">
        <v>44256</v>
      </c>
      <c r="I118" s="5">
        <f t="shared" si="14"/>
        <v>5.3351371081433729E-3</v>
      </c>
      <c r="J118">
        <v>21306.088251527799</v>
      </c>
      <c r="K118">
        <f t="shared" si="15"/>
        <v>111</v>
      </c>
      <c r="L118" s="3">
        <v>44166</v>
      </c>
      <c r="M118">
        <v>14827.3</v>
      </c>
      <c r="N118">
        <f t="shared" si="12"/>
        <v>8.323756026902572E-3</v>
      </c>
    </row>
    <row r="119" spans="5:14" x14ac:dyDescent="0.55000000000000004">
      <c r="E119" s="1">
        <v>44378</v>
      </c>
      <c r="F119">
        <v>0.85299999999999998</v>
      </c>
      <c r="G119">
        <f t="shared" si="13"/>
        <v>8.5299999999999994E-3</v>
      </c>
      <c r="H119" s="1">
        <v>44287</v>
      </c>
      <c r="I119" s="5">
        <f t="shared" si="14"/>
        <v>3.8916927168108906E-3</v>
      </c>
      <c r="J119">
        <v>21389.005000000001</v>
      </c>
      <c r="K119">
        <f t="shared" si="15"/>
        <v>112</v>
      </c>
      <c r="L119" s="3">
        <v>44197</v>
      </c>
      <c r="M119">
        <v>15081.5</v>
      </c>
      <c r="N119">
        <f t="shared" si="12"/>
        <v>1.7144051850303207E-2</v>
      </c>
    </row>
    <row r="120" spans="5:14" x14ac:dyDescent="0.55000000000000004">
      <c r="E120" s="1">
        <v>44409</v>
      </c>
      <c r="F120">
        <v>1.2397458080760699</v>
      </c>
      <c r="G120">
        <f t="shared" si="13"/>
        <v>1.2397458080760699E-2</v>
      </c>
      <c r="H120" s="1">
        <v>44317</v>
      </c>
      <c r="I120" s="5">
        <f t="shared" si="14"/>
        <v>2.4128689841860229E-3</v>
      </c>
      <c r="J120">
        <v>21440.6138667671</v>
      </c>
      <c r="K120">
        <f t="shared" si="15"/>
        <v>113</v>
      </c>
      <c r="L120" s="3">
        <v>44228</v>
      </c>
      <c r="M120">
        <v>14984.4</v>
      </c>
      <c r="N120">
        <f t="shared" si="12"/>
        <v>-6.4383516228492099E-3</v>
      </c>
    </row>
    <row r="121" spans="5:14" x14ac:dyDescent="0.55000000000000004">
      <c r="E121" s="1">
        <v>44440</v>
      </c>
      <c r="F121">
        <v>1.6985215946585701</v>
      </c>
      <c r="G121">
        <f t="shared" si="13"/>
        <v>1.69852159465857E-2</v>
      </c>
      <c r="H121" s="1">
        <v>44348</v>
      </c>
      <c r="I121" s="5">
        <f t="shared" si="14"/>
        <v>2.2771844863209711E-3</v>
      </c>
      <c r="J121">
        <v>21489.438100041702</v>
      </c>
      <c r="K121">
        <f t="shared" si="15"/>
        <v>114</v>
      </c>
      <c r="L121" s="3">
        <v>44256</v>
      </c>
      <c r="M121">
        <v>15712.4</v>
      </c>
      <c r="N121">
        <f t="shared" si="12"/>
        <v>4.8583860548303569E-2</v>
      </c>
    </row>
    <row r="122" spans="5:14" x14ac:dyDescent="0.55000000000000004">
      <c r="E122" s="1">
        <v>44470</v>
      </c>
      <c r="F122">
        <v>1.8029999999999999</v>
      </c>
      <c r="G122">
        <f t="shared" si="13"/>
        <v>1.8030000000000001E-2</v>
      </c>
      <c r="H122" s="1">
        <v>44378</v>
      </c>
      <c r="I122" s="5">
        <f t="shared" si="14"/>
        <v>3.8150322766297151E-3</v>
      </c>
      <c r="J122">
        <v>21571.420999999998</v>
      </c>
      <c r="K122">
        <f t="shared" si="15"/>
        <v>115</v>
      </c>
      <c r="L122" s="3">
        <v>44287</v>
      </c>
      <c r="M122">
        <v>15915</v>
      </c>
      <c r="N122">
        <f t="shared" si="12"/>
        <v>1.2894274585677578E-2</v>
      </c>
    </row>
    <row r="123" spans="5:14" x14ac:dyDescent="0.55000000000000004">
      <c r="E123" s="1">
        <v>44501</v>
      </c>
      <c r="F123">
        <v>1.27558042986753</v>
      </c>
      <c r="G123">
        <f t="shared" si="13"/>
        <v>1.2755804298675299E-2</v>
      </c>
      <c r="H123" s="1">
        <v>44409</v>
      </c>
      <c r="I123" s="5">
        <f t="shared" si="14"/>
        <v>6.2907730975119147E-3</v>
      </c>
      <c r="J123">
        <v>21707.121914901902</v>
      </c>
      <c r="K123">
        <f t="shared" si="15"/>
        <v>116</v>
      </c>
      <c r="L123" s="3">
        <v>44317</v>
      </c>
      <c r="M123">
        <v>15950.5</v>
      </c>
      <c r="N123">
        <f t="shared" si="12"/>
        <v>2.2306000628338047E-3</v>
      </c>
    </row>
    <row r="124" spans="5:14" x14ac:dyDescent="0.55000000000000004">
      <c r="E124" s="1">
        <v>44531</v>
      </c>
      <c r="F124">
        <v>0.43356935208726299</v>
      </c>
      <c r="G124">
        <f t="shared" si="13"/>
        <v>4.3356935208726296E-3</v>
      </c>
      <c r="H124" s="1">
        <v>44440</v>
      </c>
      <c r="I124" s="5">
        <f t="shared" si="14"/>
        <v>6.8384224782231939E-3</v>
      </c>
      <c r="J124">
        <v>21855.564385342299</v>
      </c>
      <c r="K124">
        <f t="shared" si="15"/>
        <v>117</v>
      </c>
      <c r="L124" s="3">
        <v>44348</v>
      </c>
      <c r="M124">
        <v>16183.6</v>
      </c>
      <c r="N124">
        <f t="shared" si="12"/>
        <v>1.4613961944766645E-2</v>
      </c>
    </row>
    <row r="125" spans="5:14" x14ac:dyDescent="0.55000000000000004">
      <c r="E125" s="1">
        <v>44562</v>
      </c>
      <c r="F125">
        <v>-0.25700000000000001</v>
      </c>
      <c r="G125">
        <f t="shared" si="13"/>
        <v>-2.5700000000000002E-3</v>
      </c>
      <c r="H125" s="1">
        <v>44470</v>
      </c>
      <c r="I125" s="5">
        <f t="shared" si="14"/>
        <v>4.7961980212234412E-3</v>
      </c>
      <c r="J125">
        <v>21960.387999999999</v>
      </c>
      <c r="K125">
        <f t="shared" si="15"/>
        <v>118</v>
      </c>
      <c r="L125" s="3">
        <v>44378</v>
      </c>
      <c r="M125">
        <v>16223.5</v>
      </c>
      <c r="N125">
        <f t="shared" si="12"/>
        <v>2.4654588595862253E-3</v>
      </c>
    </row>
    <row r="126" spans="5:14" x14ac:dyDescent="0.55000000000000004">
      <c r="E126" s="1">
        <v>44593</v>
      </c>
      <c r="F126">
        <v>-0.44751197199064402</v>
      </c>
      <c r="G126">
        <f t="shared" si="13"/>
        <v>-4.4751197199064405E-3</v>
      </c>
      <c r="H126" s="1">
        <v>44501</v>
      </c>
      <c r="I126" s="5">
        <f t="shared" si="14"/>
        <v>9.8680336324208362E-4</v>
      </c>
      <c r="J126">
        <v>21982.0585847365</v>
      </c>
      <c r="K126">
        <f t="shared" si="15"/>
        <v>119</v>
      </c>
      <c r="L126" s="3">
        <v>44409</v>
      </c>
      <c r="M126">
        <v>16390.599999999999</v>
      </c>
      <c r="N126">
        <f t="shared" si="12"/>
        <v>1.0299873640089904E-2</v>
      </c>
    </row>
    <row r="127" spans="5:14" x14ac:dyDescent="0.55000000000000004">
      <c r="E127" s="1">
        <v>44621</v>
      </c>
      <c r="F127">
        <v>-0.25902122522985099</v>
      </c>
      <c r="G127">
        <f t="shared" si="13"/>
        <v>-2.5902122522985099E-3</v>
      </c>
      <c r="H127" s="1">
        <v>44531</v>
      </c>
      <c r="I127" s="5">
        <f t="shared" si="14"/>
        <v>-1.5335993424751004E-3</v>
      </c>
      <c r="J127">
        <v>21948.346914144699</v>
      </c>
      <c r="K127">
        <f t="shared" si="15"/>
        <v>120</v>
      </c>
      <c r="L127" s="3">
        <v>44440</v>
      </c>
      <c r="M127">
        <v>16477.5</v>
      </c>
      <c r="N127">
        <f t="shared" si="12"/>
        <v>5.3018193354728606E-3</v>
      </c>
    </row>
    <row r="128" spans="5:14" x14ac:dyDescent="0.55000000000000004">
      <c r="E128" s="1">
        <v>44652</v>
      </c>
      <c r="F128">
        <v>7.0000000000000007E-2</v>
      </c>
      <c r="G128">
        <f t="shared" si="13"/>
        <v>7.000000000000001E-4</v>
      </c>
      <c r="H128" s="1">
        <v>44562</v>
      </c>
      <c r="I128" s="5">
        <f t="shared" si="14"/>
        <v>-2.0273469486681295E-3</v>
      </c>
      <c r="J128">
        <v>21903.85</v>
      </c>
      <c r="K128">
        <f t="shared" si="15"/>
        <v>121</v>
      </c>
      <c r="L128" s="3">
        <v>44470</v>
      </c>
      <c r="M128">
        <v>16694</v>
      </c>
      <c r="N128">
        <f t="shared" si="12"/>
        <v>1.3139129115460476E-2</v>
      </c>
    </row>
    <row r="129" spans="5:14" x14ac:dyDescent="0.55000000000000004">
      <c r="E129" s="1">
        <v>44682</v>
      </c>
      <c r="F129">
        <v>0.343948939576524</v>
      </c>
      <c r="G129">
        <f t="shared" si="13"/>
        <v>3.43948939576524E-3</v>
      </c>
      <c r="H129" s="1">
        <v>44593</v>
      </c>
      <c r="I129" s="5">
        <f t="shared" si="14"/>
        <v>-8.8077675825015689E-4</v>
      </c>
      <c r="J129">
        <v>21884.557598003801</v>
      </c>
      <c r="K129">
        <f t="shared" si="15"/>
        <v>122</v>
      </c>
      <c r="L129" s="3">
        <v>44501</v>
      </c>
      <c r="M129">
        <v>16849</v>
      </c>
      <c r="N129">
        <f t="shared" si="12"/>
        <v>9.284772972325387E-3</v>
      </c>
    </row>
    <row r="130" spans="5:14" x14ac:dyDescent="0.55000000000000004">
      <c r="E130" s="1">
        <v>44713</v>
      </c>
      <c r="F130">
        <v>0.53870073401732499</v>
      </c>
      <c r="G130">
        <f t="shared" si="13"/>
        <v>5.3870073401732499E-3</v>
      </c>
      <c r="H130" s="1">
        <v>44621</v>
      </c>
      <c r="I130" s="5">
        <f t="shared" si="14"/>
        <v>3.4146642093335622E-4</v>
      </c>
      <c r="J130">
        <v>21892.030439560502</v>
      </c>
      <c r="K130">
        <f t="shared" si="15"/>
        <v>123</v>
      </c>
      <c r="L130" s="3">
        <v>44531</v>
      </c>
      <c r="M130">
        <v>16905.5</v>
      </c>
      <c r="N130">
        <f t="shared" si="12"/>
        <v>3.3533147367796308E-3</v>
      </c>
    </row>
    <row r="131" spans="5:14" x14ac:dyDescent="0.55000000000000004">
      <c r="E131" s="1">
        <v>44743</v>
      </c>
      <c r="F131">
        <v>0.67300000000000004</v>
      </c>
      <c r="G131">
        <f t="shared" si="13"/>
        <v>6.7300000000000007E-3</v>
      </c>
      <c r="H131" s="1">
        <v>44652</v>
      </c>
      <c r="I131" s="5">
        <f t="shared" si="14"/>
        <v>1.242075764263717E-3</v>
      </c>
      <c r="J131">
        <v>21919.222000000002</v>
      </c>
      <c r="K131">
        <f t="shared" si="15"/>
        <v>124</v>
      </c>
      <c r="L131" s="3">
        <v>44562</v>
      </c>
      <c r="M131">
        <v>17017.8</v>
      </c>
      <c r="N131">
        <f t="shared" si="12"/>
        <v>6.6428085534293146E-3</v>
      </c>
    </row>
    <row r="132" spans="5:14" x14ac:dyDescent="0.55000000000000004">
      <c r="E132" s="1">
        <v>44774</v>
      </c>
      <c r="F132">
        <v>0.76290139886973196</v>
      </c>
      <c r="G132">
        <f t="shared" si="13"/>
        <v>7.6290139886973198E-3</v>
      </c>
      <c r="H132" s="1">
        <v>44682</v>
      </c>
      <c r="I132" s="5">
        <f t="shared" si="14"/>
        <v>1.8493181847740736E-3</v>
      </c>
      <c r="J132">
        <v>21959.757615840699</v>
      </c>
      <c r="K132">
        <f t="shared" si="15"/>
        <v>125</v>
      </c>
      <c r="L132" s="3">
        <v>44593</v>
      </c>
      <c r="M132">
        <v>17136.099999999999</v>
      </c>
      <c r="N132">
        <f t="shared" si="12"/>
        <v>6.9515448530361899E-3</v>
      </c>
    </row>
    <row r="133" spans="5:14" x14ac:dyDescent="0.55000000000000004">
      <c r="E133" s="1">
        <v>44805</v>
      </c>
      <c r="F133">
        <v>0.81369977064203303</v>
      </c>
      <c r="G133">
        <f t="shared" si="13"/>
        <v>8.1369977064203302E-3</v>
      </c>
      <c r="H133" s="1">
        <v>44713</v>
      </c>
      <c r="I133" s="5">
        <f t="shared" si="14"/>
        <v>2.2856560346182775E-3</v>
      </c>
      <c r="J133">
        <v>22009.950068354101</v>
      </c>
      <c r="K133">
        <f t="shared" si="15"/>
        <v>126</v>
      </c>
      <c r="L133" s="3">
        <v>44621</v>
      </c>
      <c r="M133">
        <v>17371.400000000001</v>
      </c>
      <c r="N133">
        <f t="shared" si="12"/>
        <v>1.373124573269314E-2</v>
      </c>
    </row>
    <row r="134" spans="5:14" x14ac:dyDescent="0.55000000000000004">
      <c r="E134" s="1">
        <v>44835</v>
      </c>
      <c r="F134">
        <v>0.82799999999999996</v>
      </c>
      <c r="G134">
        <f t="shared" ref="G134:G165" si="16">F134/100</f>
        <v>8.2799999999999992E-3</v>
      </c>
      <c r="H134" s="1">
        <v>44743</v>
      </c>
      <c r="I134" s="5">
        <f t="shared" si="14"/>
        <v>2.5821926660167804E-3</v>
      </c>
      <c r="J134">
        <v>22066.784</v>
      </c>
      <c r="K134">
        <f t="shared" si="15"/>
        <v>127</v>
      </c>
      <c r="L134" s="3">
        <v>44652</v>
      </c>
      <c r="M134">
        <v>17493.8</v>
      </c>
      <c r="N134">
        <f t="shared" si="12"/>
        <v>7.0460642205002364E-3</v>
      </c>
    </row>
    <row r="135" spans="5:14" x14ac:dyDescent="0.55000000000000004">
      <c r="E135" s="1">
        <v>44866</v>
      </c>
      <c r="F135">
        <v>0.80892694642603102</v>
      </c>
      <c r="G135">
        <f t="shared" si="16"/>
        <v>8.0892694642603104E-3</v>
      </c>
      <c r="H135" s="1">
        <v>44774</v>
      </c>
      <c r="I135" s="5">
        <f t="shared" si="14"/>
        <v>2.7440259315676396E-3</v>
      </c>
      <c r="J135">
        <v>22127.3358275223</v>
      </c>
      <c r="K135">
        <f t="shared" si="15"/>
        <v>128</v>
      </c>
      <c r="L135" s="3">
        <v>44682</v>
      </c>
      <c r="M135">
        <v>17569.900000000001</v>
      </c>
      <c r="N135">
        <f t="shared" si="12"/>
        <v>4.3501126113252801E-3</v>
      </c>
    </row>
    <row r="136" spans="5:14" x14ac:dyDescent="0.55000000000000004">
      <c r="E136" s="1">
        <v>44896</v>
      </c>
      <c r="F136">
        <v>0.76168536859972902</v>
      </c>
      <c r="G136">
        <f t="shared" si="16"/>
        <v>7.61685368599729E-3</v>
      </c>
      <c r="H136" s="1">
        <v>44805</v>
      </c>
      <c r="I136" s="5">
        <f t="shared" ref="I136:I167" si="17">J136/J135-1</f>
        <v>2.7890044133529468E-3</v>
      </c>
      <c r="J136">
        <v>22189.049064801002</v>
      </c>
      <c r="K136">
        <f t="shared" si="15"/>
        <v>129</v>
      </c>
      <c r="L136" s="3">
        <v>44713</v>
      </c>
      <c r="M136">
        <v>17747.599999999999</v>
      </c>
      <c r="N136">
        <f t="shared" si="12"/>
        <v>1.0113887956106585E-2</v>
      </c>
    </row>
    <row r="137" spans="5:14" x14ac:dyDescent="0.55000000000000004">
      <c r="E137" s="1">
        <v>44927</v>
      </c>
      <c r="F137">
        <v>0.69199999999999995</v>
      </c>
      <c r="G137">
        <f t="shared" si="16"/>
        <v>6.9199999999999991E-3</v>
      </c>
      <c r="H137" s="1">
        <v>44835</v>
      </c>
      <c r="I137" s="5">
        <f t="shared" si="17"/>
        <v>2.7225112271631602E-3</v>
      </c>
      <c r="J137">
        <v>22249.458999999999</v>
      </c>
      <c r="K137">
        <f t="shared" ref="K137:K163" si="18">K136+1</f>
        <v>130</v>
      </c>
      <c r="L137" s="3">
        <v>44743</v>
      </c>
      <c r="M137">
        <v>17744</v>
      </c>
      <c r="N137">
        <f t="shared" si="12"/>
        <v>-2.0284432824711765E-4</v>
      </c>
    </row>
    <row r="138" spans="5:14" x14ac:dyDescent="0.55000000000000004">
      <c r="E138" s="1">
        <v>44958</v>
      </c>
      <c r="F138">
        <v>0.61305748209281197</v>
      </c>
      <c r="G138">
        <f t="shared" si="16"/>
        <v>6.1305748209281195E-3</v>
      </c>
      <c r="H138" s="1">
        <v>44866</v>
      </c>
      <c r="I138" s="5">
        <f t="shared" si="17"/>
        <v>2.554444132592204E-3</v>
      </c>
      <c r="J138">
        <v>22306.293999995902</v>
      </c>
      <c r="K138">
        <f t="shared" si="18"/>
        <v>131</v>
      </c>
      <c r="L138" s="3">
        <v>44774</v>
      </c>
      <c r="M138">
        <v>17897.5</v>
      </c>
      <c r="N138">
        <f t="shared" ref="N138:N165" si="19">(M138-M137)/M137</f>
        <v>8.6508115419296656E-3</v>
      </c>
    </row>
    <row r="139" spans="5:14" x14ac:dyDescent="0.55000000000000004">
      <c r="E139" s="1">
        <v>44986</v>
      </c>
      <c r="F139">
        <v>0.56789208829238502</v>
      </c>
      <c r="G139">
        <f t="shared" si="16"/>
        <v>5.67892088292385E-3</v>
      </c>
      <c r="H139" s="1">
        <v>44896</v>
      </c>
      <c r="I139" s="5">
        <f t="shared" si="17"/>
        <v>2.3204547792656793E-3</v>
      </c>
      <c r="J139">
        <v>22358.0547465159</v>
      </c>
      <c r="K139">
        <f t="shared" si="18"/>
        <v>132</v>
      </c>
      <c r="L139" s="3">
        <v>44805</v>
      </c>
      <c r="M139">
        <v>17987.2</v>
      </c>
      <c r="N139">
        <f t="shared" si="19"/>
        <v>5.0118731666434265E-3</v>
      </c>
    </row>
    <row r="140" spans="5:14" x14ac:dyDescent="0.55000000000000004">
      <c r="E140" s="1">
        <v>45017</v>
      </c>
      <c r="F140">
        <v>0.60699999999999998</v>
      </c>
      <c r="G140">
        <f t="shared" si="16"/>
        <v>6.0699999999999999E-3</v>
      </c>
      <c r="H140" s="1">
        <v>44927</v>
      </c>
      <c r="I140" s="5">
        <f t="shared" si="17"/>
        <v>2.0297049094206709E-3</v>
      </c>
      <c r="J140">
        <v>22403.435000000001</v>
      </c>
      <c r="K140">
        <f t="shared" si="18"/>
        <v>133</v>
      </c>
      <c r="L140" s="3">
        <v>44835</v>
      </c>
      <c r="M140">
        <v>18096.2</v>
      </c>
      <c r="N140">
        <f t="shared" si="19"/>
        <v>6.0598647927415051E-3</v>
      </c>
    </row>
    <row r="141" spans="5:14" x14ac:dyDescent="0.55000000000000004">
      <c r="E141" s="1">
        <v>45047</v>
      </c>
      <c r="F141">
        <v>0.75632460668420198</v>
      </c>
      <c r="G141">
        <f t="shared" si="16"/>
        <v>7.5632460668420198E-3</v>
      </c>
      <c r="H141" s="1">
        <v>44958</v>
      </c>
      <c r="I141" s="5">
        <f t="shared" si="17"/>
        <v>1.7671110559296377E-3</v>
      </c>
      <c r="J141">
        <v>22443.0243576793</v>
      </c>
      <c r="K141">
        <f t="shared" si="18"/>
        <v>134</v>
      </c>
      <c r="L141" s="3">
        <v>44866</v>
      </c>
      <c r="M141">
        <v>18094</v>
      </c>
      <c r="N141">
        <f t="shared" si="19"/>
        <v>-1.215724848311097E-4</v>
      </c>
    </row>
    <row r="142" spans="5:14" x14ac:dyDescent="0.55000000000000004">
      <c r="E142" s="1">
        <v>45078</v>
      </c>
      <c r="F142">
        <v>0.94359813008258298</v>
      </c>
      <c r="G142">
        <f t="shared" si="16"/>
        <v>9.4359813008258291E-3</v>
      </c>
      <c r="H142" s="1">
        <v>44986</v>
      </c>
      <c r="I142" s="5">
        <f t="shared" si="17"/>
        <v>1.870131476127801E-3</v>
      </c>
      <c r="J142">
        <v>22484.995763950101</v>
      </c>
      <c r="K142">
        <f t="shared" si="18"/>
        <v>135</v>
      </c>
      <c r="L142" s="3">
        <v>44896</v>
      </c>
      <c r="M142">
        <v>18134.599999999999</v>
      </c>
      <c r="N142">
        <f t="shared" si="19"/>
        <v>2.2438377362660853E-3</v>
      </c>
    </row>
    <row r="143" spans="5:14" x14ac:dyDescent="0.55000000000000004">
      <c r="E143" s="1">
        <v>45108</v>
      </c>
      <c r="F143">
        <v>1.0720000000000001</v>
      </c>
      <c r="G143">
        <f t="shared" si="16"/>
        <v>1.072E-2</v>
      </c>
      <c r="H143" s="1">
        <v>45017</v>
      </c>
      <c r="I143" s="5">
        <f t="shared" si="17"/>
        <v>2.4203800890705285E-3</v>
      </c>
      <c r="J143">
        <v>22539.418000000001</v>
      </c>
      <c r="K143">
        <f t="shared" si="18"/>
        <v>136</v>
      </c>
      <c r="L143" s="3">
        <v>44927</v>
      </c>
      <c r="M143">
        <v>18475.2</v>
      </c>
      <c r="N143">
        <f t="shared" si="19"/>
        <v>1.8781776272981054E-2</v>
      </c>
    </row>
    <row r="144" spans="5:14" x14ac:dyDescent="0.55000000000000004">
      <c r="E144" s="1">
        <v>45139</v>
      </c>
      <c r="F144">
        <v>1.0689033504296399</v>
      </c>
      <c r="G144">
        <f t="shared" si="16"/>
        <v>1.0689033504296399E-2</v>
      </c>
      <c r="H144" s="1">
        <v>45047</v>
      </c>
      <c r="I144" s="5">
        <f t="shared" si="17"/>
        <v>3.2540282371220641E-3</v>
      </c>
      <c r="J144">
        <v>22612.761902620299</v>
      </c>
      <c r="K144">
        <f t="shared" si="18"/>
        <v>137</v>
      </c>
      <c r="L144" s="3">
        <v>44958</v>
      </c>
      <c r="M144">
        <v>18532.099999999999</v>
      </c>
      <c r="N144">
        <f t="shared" si="19"/>
        <v>3.0798042781673713E-3</v>
      </c>
    </row>
    <row r="145" spans="5:14" x14ac:dyDescent="0.55000000000000004">
      <c r="E145" s="1">
        <v>45170</v>
      </c>
      <c r="F145">
        <v>0.95845613211802405</v>
      </c>
      <c r="G145">
        <f t="shared" si="16"/>
        <v>9.5845613211802405E-3</v>
      </c>
      <c r="H145" s="1">
        <v>45078</v>
      </c>
      <c r="I145" s="5">
        <f t="shared" si="17"/>
        <v>3.7299569490902851E-3</v>
      </c>
      <c r="J145">
        <v>22697.1065310171</v>
      </c>
      <c r="K145">
        <f t="shared" si="18"/>
        <v>138</v>
      </c>
      <c r="L145" s="3">
        <v>44986</v>
      </c>
      <c r="M145">
        <v>18511.3</v>
      </c>
      <c r="N145">
        <f t="shared" si="19"/>
        <v>-1.122376848819037E-3</v>
      </c>
    </row>
    <row r="146" spans="5:14" x14ac:dyDescent="0.55000000000000004">
      <c r="E146" s="1">
        <v>45200</v>
      </c>
      <c r="F146">
        <v>0.78900000000000003</v>
      </c>
      <c r="G146">
        <f t="shared" si="16"/>
        <v>7.8900000000000012E-3</v>
      </c>
      <c r="H146" s="1">
        <v>45108</v>
      </c>
      <c r="I146" s="5">
        <f t="shared" si="17"/>
        <v>3.6932667548768006E-3</v>
      </c>
      <c r="J146">
        <v>22780.933000000001</v>
      </c>
      <c r="K146">
        <f t="shared" si="18"/>
        <v>139</v>
      </c>
      <c r="L146" s="3">
        <v>45017</v>
      </c>
      <c r="M146">
        <v>18638.7</v>
      </c>
      <c r="N146">
        <f t="shared" si="19"/>
        <v>6.8822827138019186E-3</v>
      </c>
    </row>
    <row r="147" spans="5:14" x14ac:dyDescent="0.55000000000000004">
      <c r="E147" s="1">
        <v>45231</v>
      </c>
      <c r="F147">
        <v>0.60869162122686404</v>
      </c>
      <c r="G147">
        <f t="shared" si="16"/>
        <v>6.0869162122686405E-3</v>
      </c>
      <c r="H147" s="1">
        <v>45139</v>
      </c>
      <c r="I147" s="5">
        <f t="shared" si="17"/>
        <v>3.2268698526702888E-3</v>
      </c>
      <c r="J147">
        <v>22854.444105913401</v>
      </c>
      <c r="K147">
        <f t="shared" si="18"/>
        <v>140</v>
      </c>
      <c r="L147" s="3">
        <v>45047</v>
      </c>
      <c r="M147">
        <v>18676.400000000001</v>
      </c>
      <c r="N147">
        <f t="shared" si="19"/>
        <v>2.0226732551090324E-3</v>
      </c>
    </row>
    <row r="148" spans="5:14" x14ac:dyDescent="0.55000000000000004">
      <c r="E148" s="1">
        <v>45261</v>
      </c>
      <c r="F148">
        <v>0.464947711815692</v>
      </c>
      <c r="G148">
        <f t="shared" si="16"/>
        <v>4.64947711815692E-3</v>
      </c>
      <c r="H148" s="1">
        <v>45170</v>
      </c>
      <c r="I148" s="5">
        <f t="shared" si="17"/>
        <v>2.6377918031137426E-3</v>
      </c>
      <c r="J148">
        <v>22914.729371240701</v>
      </c>
      <c r="K148">
        <f t="shared" si="18"/>
        <v>141</v>
      </c>
      <c r="L148" s="3">
        <v>45078</v>
      </c>
      <c r="M148">
        <v>18742.099999999999</v>
      </c>
      <c r="N148">
        <f t="shared" si="19"/>
        <v>3.5178085712448378E-3</v>
      </c>
    </row>
    <row r="149" spans="5:14" x14ac:dyDescent="0.55000000000000004">
      <c r="E149" s="1">
        <v>45292</v>
      </c>
      <c r="F149">
        <v>0.40500000000000003</v>
      </c>
      <c r="G149">
        <f t="shared" si="16"/>
        <v>4.0500000000000006E-3</v>
      </c>
      <c r="H149" s="1">
        <v>45200</v>
      </c>
      <c r="I149" s="5">
        <f t="shared" si="17"/>
        <v>2.0017966617082994E-3</v>
      </c>
      <c r="J149">
        <v>22960.6</v>
      </c>
      <c r="K149">
        <f t="shared" si="18"/>
        <v>142</v>
      </c>
      <c r="L149" s="3">
        <v>45108</v>
      </c>
      <c r="M149">
        <v>18850.5</v>
      </c>
      <c r="N149">
        <f t="shared" si="19"/>
        <v>5.7837702285230292E-3</v>
      </c>
    </row>
    <row r="150" spans="5:14" x14ac:dyDescent="0.55000000000000004">
      <c r="E150" s="1">
        <v>45323</v>
      </c>
      <c r="F150">
        <v>0.45899683132956798</v>
      </c>
      <c r="G150">
        <f t="shared" si="16"/>
        <v>4.58996831329568E-3</v>
      </c>
      <c r="H150" s="1">
        <v>45231</v>
      </c>
      <c r="I150" s="5">
        <f t="shared" si="17"/>
        <v>1.4048593881126337E-3</v>
      </c>
      <c r="J150">
        <v>22992.8564144667</v>
      </c>
      <c r="K150">
        <f t="shared" si="18"/>
        <v>143</v>
      </c>
      <c r="L150" s="3">
        <v>45139</v>
      </c>
      <c r="M150">
        <v>18911.599999999999</v>
      </c>
      <c r="N150">
        <f t="shared" si="19"/>
        <v>3.241293334394236E-3</v>
      </c>
    </row>
    <row r="151" spans="5:14" x14ac:dyDescent="0.55000000000000004">
      <c r="E151" s="1">
        <v>45352</v>
      </c>
      <c r="F151">
        <v>0.58875302061920998</v>
      </c>
      <c r="G151">
        <f t="shared" si="16"/>
        <v>5.8875302061921E-3</v>
      </c>
      <c r="H151" s="1">
        <v>45261</v>
      </c>
      <c r="I151" s="5">
        <f t="shared" si="17"/>
        <v>1.191652528298448E-3</v>
      </c>
      <c r="J151">
        <v>23020.255909945801</v>
      </c>
      <c r="K151">
        <f t="shared" si="18"/>
        <v>144</v>
      </c>
      <c r="L151" s="3">
        <v>45170</v>
      </c>
      <c r="M151">
        <v>19024.900000000001</v>
      </c>
      <c r="N151">
        <f t="shared" si="19"/>
        <v>5.99103195922095E-3</v>
      </c>
    </row>
    <row r="152" spans="5:14" x14ac:dyDescent="0.55000000000000004">
      <c r="E152" s="1">
        <v>45383</v>
      </c>
      <c r="F152">
        <v>0.73899999999999999</v>
      </c>
      <c r="G152">
        <f t="shared" si="16"/>
        <v>7.3899999999999999E-3</v>
      </c>
      <c r="H152" s="1">
        <v>45292</v>
      </c>
      <c r="I152" s="5">
        <f t="shared" si="17"/>
        <v>1.446078192371969E-3</v>
      </c>
      <c r="J152">
        <v>23053.544999999998</v>
      </c>
      <c r="K152">
        <f t="shared" si="18"/>
        <v>145</v>
      </c>
      <c r="L152" s="3">
        <v>45200</v>
      </c>
      <c r="M152">
        <v>19069.5</v>
      </c>
      <c r="N152">
        <f t="shared" si="19"/>
        <v>2.3442961592438616E-3</v>
      </c>
    </row>
    <row r="153" spans="5:14" x14ac:dyDescent="0.55000000000000004">
      <c r="E153" s="1">
        <v>45413</v>
      </c>
      <c r="F153">
        <v>0.85446920160301199</v>
      </c>
      <c r="G153">
        <f t="shared" si="16"/>
        <v>8.5446920160301195E-3</v>
      </c>
      <c r="H153" s="1">
        <v>45323</v>
      </c>
      <c r="I153" s="5">
        <f t="shared" si="17"/>
        <v>2.0494500117791414E-3</v>
      </c>
      <c r="J153">
        <v>23100.792088071801</v>
      </c>
      <c r="K153">
        <f t="shared" si="18"/>
        <v>146</v>
      </c>
      <c r="L153" s="3">
        <v>45231</v>
      </c>
      <c r="M153">
        <v>19151</v>
      </c>
      <c r="N153">
        <f t="shared" si="19"/>
        <v>4.2738404258108494E-3</v>
      </c>
    </row>
    <row r="154" spans="5:14" x14ac:dyDescent="0.55000000000000004">
      <c r="E154" s="1">
        <v>45444</v>
      </c>
      <c r="F154">
        <v>0.87989205755932098</v>
      </c>
      <c r="G154">
        <f t="shared" si="16"/>
        <v>8.7989205755932103E-3</v>
      </c>
      <c r="H154" s="1">
        <v>45352</v>
      </c>
      <c r="I154" s="5">
        <f t="shared" si="17"/>
        <v>2.5350234238303848E-3</v>
      </c>
      <c r="J154">
        <v>23159.353137124101</v>
      </c>
      <c r="K154">
        <f t="shared" si="18"/>
        <v>147</v>
      </c>
      <c r="L154" s="3">
        <v>45261</v>
      </c>
      <c r="M154">
        <v>19289.900000000001</v>
      </c>
      <c r="N154">
        <f t="shared" si="19"/>
        <v>7.2528849668425386E-3</v>
      </c>
    </row>
    <row r="155" spans="5:14" x14ac:dyDescent="0.55000000000000004">
      <c r="E155" s="1">
        <v>45474</v>
      </c>
      <c r="F155">
        <v>0.76</v>
      </c>
      <c r="G155">
        <f t="shared" si="16"/>
        <v>7.6E-3</v>
      </c>
      <c r="H155" s="1">
        <v>45383</v>
      </c>
      <c r="I155" s="5">
        <f t="shared" si="17"/>
        <v>2.7873344516009535E-3</v>
      </c>
      <c r="J155">
        <v>23223.905999999999</v>
      </c>
      <c r="K155">
        <f t="shared" si="18"/>
        <v>148</v>
      </c>
      <c r="L155" s="3">
        <v>45292</v>
      </c>
      <c r="M155">
        <v>19308.5</v>
      </c>
      <c r="N155">
        <f t="shared" si="19"/>
        <v>9.6423516970013028E-4</v>
      </c>
    </row>
    <row r="156" spans="5:14" x14ac:dyDescent="0.55000000000000004">
      <c r="H156" s="1">
        <v>45413</v>
      </c>
      <c r="I156" s="5">
        <f t="shared" si="17"/>
        <v>3.7975524013917905E-3</v>
      </c>
      <c r="J156">
        <f>AVERAGE(J155,J158)</f>
        <v>23312.1</v>
      </c>
      <c r="K156">
        <f t="shared" si="18"/>
        <v>149</v>
      </c>
      <c r="L156" s="3">
        <v>45323</v>
      </c>
      <c r="M156">
        <v>19412.7</v>
      </c>
      <c r="N156">
        <f t="shared" si="19"/>
        <v>5.3965869953647733E-3</v>
      </c>
    </row>
    <row r="157" spans="5:14" x14ac:dyDescent="0.55000000000000004">
      <c r="H157" s="1">
        <v>45444</v>
      </c>
      <c r="I157" s="5">
        <f t="shared" si="17"/>
        <v>1.8915927779994401E-3</v>
      </c>
      <c r="J157">
        <f>AVERAGE(J156,J158)</f>
        <v>23356.197</v>
      </c>
      <c r="K157">
        <f t="shared" si="18"/>
        <v>150</v>
      </c>
      <c r="L157" s="3">
        <v>45352</v>
      </c>
      <c r="M157">
        <v>19553.2</v>
      </c>
      <c r="N157">
        <f t="shared" si="19"/>
        <v>7.2375300705208442E-3</v>
      </c>
    </row>
    <row r="158" spans="5:14" x14ac:dyDescent="0.55000000000000004">
      <c r="H158" s="1">
        <v>45474</v>
      </c>
      <c r="I158" s="5">
        <f t="shared" si="17"/>
        <v>1.8880214103349502E-3</v>
      </c>
      <c r="J158">
        <v>23400.294000000002</v>
      </c>
      <c r="K158">
        <f t="shared" si="18"/>
        <v>151</v>
      </c>
      <c r="L158" s="3">
        <v>45383</v>
      </c>
      <c r="M158">
        <v>19603.3</v>
      </c>
      <c r="N158">
        <f t="shared" si="19"/>
        <v>2.5622404516906973E-3</v>
      </c>
    </row>
    <row r="159" spans="5:14" x14ac:dyDescent="0.55000000000000004">
      <c r="H159" s="1">
        <v>45505</v>
      </c>
      <c r="I159" s="5"/>
      <c r="K159">
        <f t="shared" si="18"/>
        <v>152</v>
      </c>
      <c r="L159" s="3">
        <v>45413</v>
      </c>
      <c r="M159">
        <v>19697.3</v>
      </c>
      <c r="N159">
        <f t="shared" si="19"/>
        <v>4.7951110272250082E-3</v>
      </c>
    </row>
    <row r="160" spans="5:14" x14ac:dyDescent="0.55000000000000004">
      <c r="H160" s="1">
        <v>45536</v>
      </c>
      <c r="I160" s="5" t="e">
        <f>J160/J159-1</f>
        <v>#DIV/0!</v>
      </c>
      <c r="K160">
        <f t="shared" si="18"/>
        <v>153</v>
      </c>
      <c r="L160" s="3">
        <v>45444</v>
      </c>
      <c r="M160">
        <v>19747.5</v>
      </c>
      <c r="N160">
        <f t="shared" si="19"/>
        <v>2.5485726470125718E-3</v>
      </c>
    </row>
    <row r="161" spans="8:14" x14ac:dyDescent="0.55000000000000004">
      <c r="H161" s="1">
        <v>45566</v>
      </c>
      <c r="I161" s="5" t="e">
        <f>J161/J160-1</f>
        <v>#DIV/0!</v>
      </c>
      <c r="K161">
        <f t="shared" si="18"/>
        <v>154</v>
      </c>
      <c r="L161" s="3">
        <v>45474</v>
      </c>
      <c r="M161">
        <v>19866.3</v>
      </c>
      <c r="N161">
        <f t="shared" si="19"/>
        <v>6.0159513862513871E-3</v>
      </c>
    </row>
    <row r="162" spans="8:14" x14ac:dyDescent="0.55000000000000004">
      <c r="H162" s="1">
        <v>45597</v>
      </c>
      <c r="I162" s="5" t="e">
        <f>J162/J161-1</f>
        <v>#DIV/0!</v>
      </c>
      <c r="K162">
        <f t="shared" si="18"/>
        <v>155</v>
      </c>
      <c r="L162" s="3">
        <v>45505</v>
      </c>
      <c r="M162">
        <v>19905</v>
      </c>
      <c r="N162">
        <f t="shared" si="19"/>
        <v>1.9480225306172125E-3</v>
      </c>
    </row>
    <row r="163" spans="8:14" x14ac:dyDescent="0.55000000000000004">
      <c r="H163" s="1">
        <v>45627</v>
      </c>
      <c r="I163" s="5" t="e">
        <f>J163/J162-1</f>
        <v>#DIV/0!</v>
      </c>
      <c r="K163">
        <f t="shared" si="18"/>
        <v>156</v>
      </c>
      <c r="L163" s="3">
        <v>45536</v>
      </c>
      <c r="M163">
        <v>20044.099999999999</v>
      </c>
      <c r="N163">
        <f t="shared" si="19"/>
        <v>6.9881939211252726E-3</v>
      </c>
    </row>
    <row r="164" spans="8:14" x14ac:dyDescent="0.55000000000000004">
      <c r="L164" s="3">
        <v>45566</v>
      </c>
      <c r="M164">
        <v>20114.2</v>
      </c>
      <c r="N164">
        <f t="shared" si="19"/>
        <v>3.4972884789041259E-3</v>
      </c>
    </row>
    <row r="165" spans="8:14" x14ac:dyDescent="0.55000000000000004">
      <c r="L165" s="3">
        <v>45597</v>
      </c>
      <c r="M165">
        <v>20195.5</v>
      </c>
      <c r="N165">
        <f t="shared" si="19"/>
        <v>4.0419206331844797E-3</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03E9B-3496-44B9-95E3-B33C70930BFD}">
  <sheetPr codeName="Arkusz10"/>
  <dimension ref="A1:C198"/>
  <sheetViews>
    <sheetView workbookViewId="0">
      <selection activeCell="C15" sqref="C15"/>
    </sheetView>
  </sheetViews>
  <sheetFormatPr defaultRowHeight="14.4" x14ac:dyDescent="0.55000000000000004"/>
  <cols>
    <col min="1" max="1" width="10.3125" bestFit="1" customWidth="1"/>
    <col min="4" max="4" width="20.3125" bestFit="1" customWidth="1"/>
    <col min="5" max="5" width="12.68359375" bestFit="1" customWidth="1"/>
  </cols>
  <sheetData>
    <row r="1" spans="1:3" x14ac:dyDescent="0.55000000000000004">
      <c r="A1" s="9" t="s">
        <v>66</v>
      </c>
    </row>
    <row r="2" spans="1:3" x14ac:dyDescent="0.55000000000000004">
      <c r="A2" t="s">
        <v>1</v>
      </c>
      <c r="B2" t="s">
        <v>67</v>
      </c>
    </row>
    <row r="3" spans="1:3" x14ac:dyDescent="0.55000000000000004">
      <c r="A3" t="s">
        <v>2</v>
      </c>
      <c r="B3" t="s">
        <v>4</v>
      </c>
    </row>
    <row r="4" spans="1:3" x14ac:dyDescent="0.55000000000000004">
      <c r="A4" s="1">
        <v>40909</v>
      </c>
      <c r="B4" t="s">
        <v>136</v>
      </c>
    </row>
    <row r="5" spans="1:3" x14ac:dyDescent="0.55000000000000004">
      <c r="A5" t="s">
        <v>68</v>
      </c>
    </row>
    <row r="6" spans="1:3" x14ac:dyDescent="0.55000000000000004">
      <c r="A6" t="s">
        <v>69</v>
      </c>
    </row>
    <row r="7" spans="1:3" x14ac:dyDescent="0.55000000000000004">
      <c r="A7" t="s">
        <v>7</v>
      </c>
      <c r="B7" t="s">
        <v>8</v>
      </c>
    </row>
    <row r="8" spans="1:3" x14ac:dyDescent="0.55000000000000004">
      <c r="A8" s="3">
        <v>40909</v>
      </c>
      <c r="B8">
        <v>8.3000000000000007</v>
      </c>
    </row>
    <row r="9" spans="1:3" x14ac:dyDescent="0.55000000000000004">
      <c r="A9" s="3">
        <v>40940</v>
      </c>
      <c r="B9">
        <v>8.3000000000000007</v>
      </c>
      <c r="C9" s="5">
        <f t="shared" ref="C9:C40" si="0">(B9-B8)/B8</f>
        <v>0</v>
      </c>
    </row>
    <row r="10" spans="1:3" x14ac:dyDescent="0.55000000000000004">
      <c r="A10" s="3">
        <v>40969</v>
      </c>
      <c r="B10">
        <v>8.1999999999999993</v>
      </c>
      <c r="C10" s="5">
        <f t="shared" si="0"/>
        <v>-1.2048192771084508E-2</v>
      </c>
    </row>
    <row r="11" spans="1:3" x14ac:dyDescent="0.55000000000000004">
      <c r="A11" s="3">
        <v>41000</v>
      </c>
      <c r="B11">
        <v>8.1999999999999993</v>
      </c>
      <c r="C11" s="5">
        <f t="shared" si="0"/>
        <v>0</v>
      </c>
    </row>
    <row r="12" spans="1:3" x14ac:dyDescent="0.55000000000000004">
      <c r="A12" s="3">
        <v>41030</v>
      </c>
      <c r="B12">
        <v>8.1999999999999993</v>
      </c>
      <c r="C12" s="5">
        <f t="shared" si="0"/>
        <v>0</v>
      </c>
    </row>
    <row r="13" spans="1:3" x14ac:dyDescent="0.55000000000000004">
      <c r="A13" s="3">
        <v>41061</v>
      </c>
      <c r="B13">
        <v>8.1999999999999993</v>
      </c>
      <c r="C13" s="5">
        <f t="shared" si="0"/>
        <v>0</v>
      </c>
    </row>
    <row r="14" spans="1:3" x14ac:dyDescent="0.55000000000000004">
      <c r="A14" s="3">
        <v>41091</v>
      </c>
      <c r="B14">
        <v>8.1999999999999993</v>
      </c>
      <c r="C14" s="5">
        <f t="shared" si="0"/>
        <v>0</v>
      </c>
    </row>
    <row r="15" spans="1:3" x14ac:dyDescent="0.55000000000000004">
      <c r="A15" s="3">
        <v>41122</v>
      </c>
      <c r="B15">
        <v>8.1</v>
      </c>
      <c r="C15" s="5">
        <f t="shared" si="0"/>
        <v>-1.2195121951219469E-2</v>
      </c>
    </row>
    <row r="16" spans="1:3" x14ac:dyDescent="0.55000000000000004">
      <c r="A16" s="3">
        <v>41153</v>
      </c>
      <c r="B16">
        <v>7.8</v>
      </c>
      <c r="C16" s="5">
        <f t="shared" si="0"/>
        <v>-3.7037037037037014E-2</v>
      </c>
    </row>
    <row r="17" spans="1:3" x14ac:dyDescent="0.55000000000000004">
      <c r="A17" s="3">
        <v>41183</v>
      </c>
      <c r="B17">
        <v>7.8</v>
      </c>
      <c r="C17" s="5">
        <f t="shared" si="0"/>
        <v>0</v>
      </c>
    </row>
    <row r="18" spans="1:3" x14ac:dyDescent="0.55000000000000004">
      <c r="A18" s="3">
        <v>41214</v>
      </c>
      <c r="B18">
        <v>7.7</v>
      </c>
      <c r="C18" s="5">
        <f t="shared" si="0"/>
        <v>-1.2820512820512775E-2</v>
      </c>
    </row>
    <row r="19" spans="1:3" x14ac:dyDescent="0.55000000000000004">
      <c r="A19" s="3">
        <v>41244</v>
      </c>
      <c r="B19">
        <v>7.9</v>
      </c>
      <c r="C19" s="5">
        <f t="shared" si="0"/>
        <v>2.5974025974025997E-2</v>
      </c>
    </row>
    <row r="20" spans="1:3" x14ac:dyDescent="0.55000000000000004">
      <c r="A20" s="3">
        <v>41275</v>
      </c>
      <c r="B20">
        <v>8</v>
      </c>
      <c r="C20" s="5">
        <f t="shared" si="0"/>
        <v>1.2658227848101221E-2</v>
      </c>
    </row>
    <row r="21" spans="1:3" x14ac:dyDescent="0.55000000000000004">
      <c r="A21" s="3">
        <v>41306</v>
      </c>
      <c r="B21">
        <v>7.7</v>
      </c>
      <c r="C21" s="5">
        <f t="shared" si="0"/>
        <v>-3.7499999999999978E-2</v>
      </c>
    </row>
    <row r="22" spans="1:3" x14ac:dyDescent="0.55000000000000004">
      <c r="A22" s="3">
        <v>41334</v>
      </c>
      <c r="B22">
        <v>7.5</v>
      </c>
      <c r="C22" s="5">
        <f t="shared" si="0"/>
        <v>-2.5974025974025997E-2</v>
      </c>
    </row>
    <row r="23" spans="1:3" x14ac:dyDescent="0.55000000000000004">
      <c r="A23" s="3">
        <v>41365</v>
      </c>
      <c r="B23">
        <v>7.6</v>
      </c>
      <c r="C23" s="5">
        <f t="shared" si="0"/>
        <v>1.3333333333333286E-2</v>
      </c>
    </row>
    <row r="24" spans="1:3" x14ac:dyDescent="0.55000000000000004">
      <c r="A24" s="3">
        <v>41395</v>
      </c>
      <c r="B24">
        <v>7.5</v>
      </c>
      <c r="C24" s="5">
        <f t="shared" si="0"/>
        <v>-1.3157894736842059E-2</v>
      </c>
    </row>
    <row r="25" spans="1:3" x14ac:dyDescent="0.55000000000000004">
      <c r="A25" s="3">
        <v>41426</v>
      </c>
      <c r="B25">
        <v>7.5</v>
      </c>
      <c r="C25" s="5">
        <f t="shared" si="0"/>
        <v>0</v>
      </c>
    </row>
    <row r="26" spans="1:3" x14ac:dyDescent="0.55000000000000004">
      <c r="A26" s="3">
        <v>41456</v>
      </c>
      <c r="B26">
        <v>7.3</v>
      </c>
      <c r="C26" s="5">
        <f t="shared" si="0"/>
        <v>-2.6666666666666689E-2</v>
      </c>
    </row>
    <row r="27" spans="1:3" x14ac:dyDescent="0.55000000000000004">
      <c r="A27" s="3">
        <v>41487</v>
      </c>
      <c r="B27">
        <v>7.2</v>
      </c>
      <c r="C27" s="5">
        <f t="shared" si="0"/>
        <v>-1.3698630136986254E-2</v>
      </c>
    </row>
    <row r="28" spans="1:3" x14ac:dyDescent="0.55000000000000004">
      <c r="A28" s="3">
        <v>41518</v>
      </c>
      <c r="B28">
        <v>7.2</v>
      </c>
      <c r="C28" s="5">
        <f t="shared" si="0"/>
        <v>0</v>
      </c>
    </row>
    <row r="29" spans="1:3" x14ac:dyDescent="0.55000000000000004">
      <c r="A29" s="3">
        <v>41548</v>
      </c>
      <c r="B29">
        <v>7.2</v>
      </c>
      <c r="C29" s="5">
        <f t="shared" si="0"/>
        <v>0</v>
      </c>
    </row>
    <row r="30" spans="1:3" x14ac:dyDescent="0.55000000000000004">
      <c r="A30" s="3">
        <v>41579</v>
      </c>
      <c r="B30">
        <v>6.9</v>
      </c>
      <c r="C30" s="5">
        <f t="shared" si="0"/>
        <v>-4.1666666666666644E-2</v>
      </c>
    </row>
    <row r="31" spans="1:3" x14ac:dyDescent="0.55000000000000004">
      <c r="A31" s="3">
        <v>41609</v>
      </c>
      <c r="B31">
        <v>6.7</v>
      </c>
      <c r="C31" s="5">
        <f t="shared" si="0"/>
        <v>-2.8985507246376836E-2</v>
      </c>
    </row>
    <row r="32" spans="1:3" x14ac:dyDescent="0.55000000000000004">
      <c r="A32" s="3">
        <v>41640</v>
      </c>
      <c r="B32">
        <v>6.6</v>
      </c>
      <c r="C32" s="5">
        <f t="shared" si="0"/>
        <v>-1.4925373134328438E-2</v>
      </c>
    </row>
    <row r="33" spans="1:3" x14ac:dyDescent="0.55000000000000004">
      <c r="A33" s="3">
        <v>41671</v>
      </c>
      <c r="B33">
        <v>6.7</v>
      </c>
      <c r="C33" s="5">
        <f t="shared" si="0"/>
        <v>1.5151515151515233E-2</v>
      </c>
    </row>
    <row r="34" spans="1:3" x14ac:dyDescent="0.55000000000000004">
      <c r="A34" s="3">
        <v>41699</v>
      </c>
      <c r="B34">
        <v>6.7</v>
      </c>
      <c r="C34" s="5">
        <f t="shared" si="0"/>
        <v>0</v>
      </c>
    </row>
    <row r="35" spans="1:3" x14ac:dyDescent="0.55000000000000004">
      <c r="A35" s="3">
        <v>41730</v>
      </c>
      <c r="B35">
        <v>6.2</v>
      </c>
      <c r="C35" s="5">
        <f t="shared" si="0"/>
        <v>-7.4626865671641784E-2</v>
      </c>
    </row>
    <row r="36" spans="1:3" x14ac:dyDescent="0.55000000000000004">
      <c r="A36" s="3">
        <v>41760</v>
      </c>
      <c r="B36">
        <v>6.3</v>
      </c>
      <c r="C36" s="5">
        <f t="shared" si="0"/>
        <v>1.6129032258064457E-2</v>
      </c>
    </row>
    <row r="37" spans="1:3" x14ac:dyDescent="0.55000000000000004">
      <c r="A37" s="3">
        <v>41791</v>
      </c>
      <c r="B37">
        <v>6.1</v>
      </c>
      <c r="C37" s="5">
        <f t="shared" si="0"/>
        <v>-3.1746031746031772E-2</v>
      </c>
    </row>
    <row r="38" spans="1:3" x14ac:dyDescent="0.55000000000000004">
      <c r="A38" s="3">
        <v>41821</v>
      </c>
      <c r="B38">
        <v>6.2</v>
      </c>
      <c r="C38" s="5">
        <f t="shared" si="0"/>
        <v>1.6393442622950907E-2</v>
      </c>
    </row>
    <row r="39" spans="1:3" x14ac:dyDescent="0.55000000000000004">
      <c r="A39" s="3">
        <v>41852</v>
      </c>
      <c r="B39">
        <v>6.1</v>
      </c>
      <c r="C39" s="5">
        <f t="shared" si="0"/>
        <v>-1.6129032258064602E-2</v>
      </c>
    </row>
    <row r="40" spans="1:3" x14ac:dyDescent="0.55000000000000004">
      <c r="A40" s="3">
        <v>41883</v>
      </c>
      <c r="B40">
        <v>5.9</v>
      </c>
      <c r="C40" s="5">
        <f t="shared" si="0"/>
        <v>-3.2786885245901523E-2</v>
      </c>
    </row>
    <row r="41" spans="1:3" x14ac:dyDescent="0.55000000000000004">
      <c r="A41" s="3">
        <v>41913</v>
      </c>
      <c r="B41">
        <v>5.7</v>
      </c>
      <c r="C41" s="5">
        <f t="shared" ref="C41:C72" si="1">(B41-B40)/B40</f>
        <v>-3.389830508474579E-2</v>
      </c>
    </row>
    <row r="42" spans="1:3" x14ac:dyDescent="0.55000000000000004">
      <c r="A42" s="3">
        <v>41944</v>
      </c>
      <c r="B42">
        <v>5.8</v>
      </c>
      <c r="C42" s="5">
        <f t="shared" si="1"/>
        <v>1.7543859649122744E-2</v>
      </c>
    </row>
    <row r="43" spans="1:3" x14ac:dyDescent="0.55000000000000004">
      <c r="A43" s="3">
        <v>41974</v>
      </c>
      <c r="B43">
        <v>5.6</v>
      </c>
      <c r="C43" s="5">
        <f t="shared" si="1"/>
        <v>-3.4482758620689689E-2</v>
      </c>
    </row>
    <row r="44" spans="1:3" x14ac:dyDescent="0.55000000000000004">
      <c r="A44" s="3">
        <v>42005</v>
      </c>
      <c r="B44">
        <v>5.7</v>
      </c>
      <c r="C44" s="5">
        <f t="shared" si="1"/>
        <v>1.7857142857142953E-2</v>
      </c>
    </row>
    <row r="45" spans="1:3" x14ac:dyDescent="0.55000000000000004">
      <c r="A45" s="3">
        <v>42036</v>
      </c>
      <c r="B45">
        <v>5.5</v>
      </c>
      <c r="C45" s="5">
        <f t="shared" si="1"/>
        <v>-3.5087719298245647E-2</v>
      </c>
    </row>
    <row r="46" spans="1:3" x14ac:dyDescent="0.55000000000000004">
      <c r="A46" s="3">
        <v>42064</v>
      </c>
      <c r="B46">
        <v>5.4</v>
      </c>
      <c r="C46" s="5">
        <f t="shared" si="1"/>
        <v>-1.8181818181818118E-2</v>
      </c>
    </row>
    <row r="47" spans="1:3" x14ac:dyDescent="0.55000000000000004">
      <c r="A47" s="3">
        <v>42095</v>
      </c>
      <c r="B47">
        <v>5.4</v>
      </c>
      <c r="C47" s="5">
        <f t="shared" si="1"/>
        <v>0</v>
      </c>
    </row>
    <row r="48" spans="1:3" x14ac:dyDescent="0.55000000000000004">
      <c r="A48" s="3">
        <v>42125</v>
      </c>
      <c r="B48">
        <v>5.6</v>
      </c>
      <c r="C48" s="5">
        <f t="shared" si="1"/>
        <v>3.7037037037036903E-2</v>
      </c>
    </row>
    <row r="49" spans="1:3" x14ac:dyDescent="0.55000000000000004">
      <c r="A49" s="3">
        <v>42156</v>
      </c>
      <c r="B49">
        <v>5.3</v>
      </c>
      <c r="C49" s="5">
        <f t="shared" si="1"/>
        <v>-5.3571428571428541E-2</v>
      </c>
    </row>
    <row r="50" spans="1:3" x14ac:dyDescent="0.55000000000000004">
      <c r="A50" s="3">
        <v>42186</v>
      </c>
      <c r="B50">
        <v>5.2</v>
      </c>
      <c r="C50" s="5">
        <f t="shared" si="1"/>
        <v>-1.886792452830182E-2</v>
      </c>
    </row>
    <row r="51" spans="1:3" x14ac:dyDescent="0.55000000000000004">
      <c r="A51" s="3">
        <v>42217</v>
      </c>
      <c r="B51">
        <v>5.0999999999999996</v>
      </c>
      <c r="C51" s="5">
        <f t="shared" si="1"/>
        <v>-1.9230769230769332E-2</v>
      </c>
    </row>
    <row r="52" spans="1:3" x14ac:dyDescent="0.55000000000000004">
      <c r="A52" s="3">
        <v>42248</v>
      </c>
      <c r="B52">
        <v>5</v>
      </c>
      <c r="C52" s="5">
        <f t="shared" si="1"/>
        <v>-1.9607843137254832E-2</v>
      </c>
    </row>
    <row r="53" spans="1:3" x14ac:dyDescent="0.55000000000000004">
      <c r="A53" s="3">
        <v>42278</v>
      </c>
      <c r="B53">
        <v>5</v>
      </c>
      <c r="C53" s="5">
        <f t="shared" si="1"/>
        <v>0</v>
      </c>
    </row>
    <row r="54" spans="1:3" x14ac:dyDescent="0.55000000000000004">
      <c r="A54" s="3">
        <v>42309</v>
      </c>
      <c r="B54">
        <v>5.0999999999999996</v>
      </c>
      <c r="C54" s="5">
        <f t="shared" si="1"/>
        <v>1.9999999999999928E-2</v>
      </c>
    </row>
    <row r="55" spans="1:3" x14ac:dyDescent="0.55000000000000004">
      <c r="A55" s="3">
        <v>42339</v>
      </c>
      <c r="B55">
        <v>5</v>
      </c>
      <c r="C55" s="5">
        <f t="shared" si="1"/>
        <v>-1.9607843137254832E-2</v>
      </c>
    </row>
    <row r="56" spans="1:3" x14ac:dyDescent="0.55000000000000004">
      <c r="A56" s="3">
        <v>42370</v>
      </c>
      <c r="B56">
        <v>4.8</v>
      </c>
      <c r="C56" s="5">
        <f t="shared" si="1"/>
        <v>-4.0000000000000036E-2</v>
      </c>
    </row>
    <row r="57" spans="1:3" x14ac:dyDescent="0.55000000000000004">
      <c r="A57" s="3">
        <v>42401</v>
      </c>
      <c r="B57">
        <v>4.9000000000000004</v>
      </c>
      <c r="C57" s="5">
        <f t="shared" si="1"/>
        <v>2.0833333333333447E-2</v>
      </c>
    </row>
    <row r="58" spans="1:3" x14ac:dyDescent="0.55000000000000004">
      <c r="A58" s="3">
        <v>42430</v>
      </c>
      <c r="B58">
        <v>5</v>
      </c>
      <c r="C58" s="5">
        <f t="shared" si="1"/>
        <v>2.0408163265306048E-2</v>
      </c>
    </row>
    <row r="59" spans="1:3" x14ac:dyDescent="0.55000000000000004">
      <c r="A59" s="3">
        <v>42461</v>
      </c>
      <c r="B59">
        <v>5.0999999999999996</v>
      </c>
      <c r="C59" s="5">
        <f t="shared" si="1"/>
        <v>1.9999999999999928E-2</v>
      </c>
    </row>
    <row r="60" spans="1:3" x14ac:dyDescent="0.55000000000000004">
      <c r="A60" s="3">
        <v>42491</v>
      </c>
      <c r="B60">
        <v>4.8</v>
      </c>
      <c r="C60" s="5">
        <f t="shared" si="1"/>
        <v>-5.8823529411764677E-2</v>
      </c>
    </row>
    <row r="61" spans="1:3" x14ac:dyDescent="0.55000000000000004">
      <c r="A61" s="3">
        <v>42522</v>
      </c>
      <c r="B61">
        <v>4.9000000000000004</v>
      </c>
      <c r="C61" s="5">
        <f t="shared" si="1"/>
        <v>2.0833333333333447E-2</v>
      </c>
    </row>
    <row r="62" spans="1:3" x14ac:dyDescent="0.55000000000000004">
      <c r="A62" s="3">
        <v>42552</v>
      </c>
      <c r="B62">
        <v>4.8</v>
      </c>
      <c r="C62" s="5">
        <f t="shared" si="1"/>
        <v>-2.0408163265306228E-2</v>
      </c>
    </row>
    <row r="63" spans="1:3" x14ac:dyDescent="0.55000000000000004">
      <c r="A63" s="3">
        <v>42583</v>
      </c>
      <c r="B63">
        <v>4.9000000000000004</v>
      </c>
      <c r="C63" s="5">
        <f t="shared" si="1"/>
        <v>2.0833333333333447E-2</v>
      </c>
    </row>
    <row r="64" spans="1:3" x14ac:dyDescent="0.55000000000000004">
      <c r="A64" s="3">
        <v>42614</v>
      </c>
      <c r="B64">
        <v>5</v>
      </c>
      <c r="C64" s="5">
        <f t="shared" si="1"/>
        <v>2.0408163265306048E-2</v>
      </c>
    </row>
    <row r="65" spans="1:3" x14ac:dyDescent="0.55000000000000004">
      <c r="A65" s="3">
        <v>42644</v>
      </c>
      <c r="B65">
        <v>4.9000000000000004</v>
      </c>
      <c r="C65" s="5">
        <f t="shared" si="1"/>
        <v>-1.9999999999999928E-2</v>
      </c>
    </row>
    <row r="66" spans="1:3" x14ac:dyDescent="0.55000000000000004">
      <c r="A66" s="3">
        <v>42675</v>
      </c>
      <c r="B66">
        <v>4.7</v>
      </c>
      <c r="C66" s="5">
        <f t="shared" si="1"/>
        <v>-4.0816326530612276E-2</v>
      </c>
    </row>
    <row r="67" spans="1:3" x14ac:dyDescent="0.55000000000000004">
      <c r="A67" s="3">
        <v>42705</v>
      </c>
      <c r="B67">
        <v>4.7</v>
      </c>
      <c r="C67" s="5">
        <f t="shared" si="1"/>
        <v>0</v>
      </c>
    </row>
    <row r="68" spans="1:3" x14ac:dyDescent="0.55000000000000004">
      <c r="A68" s="3">
        <v>42736</v>
      </c>
      <c r="B68">
        <v>4.7</v>
      </c>
      <c r="C68" s="5">
        <f t="shared" si="1"/>
        <v>0</v>
      </c>
    </row>
    <row r="69" spans="1:3" x14ac:dyDescent="0.55000000000000004">
      <c r="A69" s="3">
        <v>42767</v>
      </c>
      <c r="B69">
        <v>4.5999999999999996</v>
      </c>
      <c r="C69" s="5">
        <f t="shared" si="1"/>
        <v>-2.1276595744680965E-2</v>
      </c>
    </row>
    <row r="70" spans="1:3" x14ac:dyDescent="0.55000000000000004">
      <c r="A70" s="3">
        <v>42795</v>
      </c>
      <c r="B70">
        <v>4.4000000000000004</v>
      </c>
      <c r="C70" s="5">
        <f t="shared" si="1"/>
        <v>-4.3478260869565064E-2</v>
      </c>
    </row>
    <row r="71" spans="1:3" x14ac:dyDescent="0.55000000000000004">
      <c r="A71" s="3">
        <v>42826</v>
      </c>
      <c r="B71">
        <v>4.4000000000000004</v>
      </c>
      <c r="C71" s="5">
        <f t="shared" si="1"/>
        <v>0</v>
      </c>
    </row>
    <row r="72" spans="1:3" x14ac:dyDescent="0.55000000000000004">
      <c r="A72" s="3">
        <v>42856</v>
      </c>
      <c r="B72">
        <v>4.4000000000000004</v>
      </c>
      <c r="C72" s="5">
        <f t="shared" si="1"/>
        <v>0</v>
      </c>
    </row>
    <row r="73" spans="1:3" x14ac:dyDescent="0.55000000000000004">
      <c r="A73" s="3">
        <v>42887</v>
      </c>
      <c r="B73">
        <v>4.3</v>
      </c>
      <c r="C73" s="5">
        <f t="shared" ref="C73:C104" si="2">(B73-B72)/B72</f>
        <v>-2.2727272727272846E-2</v>
      </c>
    </row>
    <row r="74" spans="1:3" x14ac:dyDescent="0.55000000000000004">
      <c r="A74" s="3">
        <v>42917</v>
      </c>
      <c r="B74">
        <v>4.3</v>
      </c>
      <c r="C74" s="5">
        <f t="shared" si="2"/>
        <v>0</v>
      </c>
    </row>
    <row r="75" spans="1:3" x14ac:dyDescent="0.55000000000000004">
      <c r="A75" s="3">
        <v>42948</v>
      </c>
      <c r="B75">
        <v>4.4000000000000004</v>
      </c>
      <c r="C75" s="5">
        <f t="shared" si="2"/>
        <v>2.3255813953488497E-2</v>
      </c>
    </row>
    <row r="76" spans="1:3" x14ac:dyDescent="0.55000000000000004">
      <c r="A76" s="3">
        <v>42979</v>
      </c>
      <c r="B76">
        <v>4.3</v>
      </c>
      <c r="C76" s="5">
        <f t="shared" si="2"/>
        <v>-2.2727272727272846E-2</v>
      </c>
    </row>
    <row r="77" spans="1:3" x14ac:dyDescent="0.55000000000000004">
      <c r="A77" s="3">
        <v>43009</v>
      </c>
      <c r="B77">
        <v>4.2</v>
      </c>
      <c r="C77" s="5">
        <f t="shared" si="2"/>
        <v>-2.3255813953488292E-2</v>
      </c>
    </row>
    <row r="78" spans="1:3" x14ac:dyDescent="0.55000000000000004">
      <c r="A78" s="3">
        <v>43040</v>
      </c>
      <c r="B78">
        <v>4.2</v>
      </c>
      <c r="C78" s="5">
        <f t="shared" si="2"/>
        <v>0</v>
      </c>
    </row>
    <row r="79" spans="1:3" x14ac:dyDescent="0.55000000000000004">
      <c r="A79" s="3">
        <v>43070</v>
      </c>
      <c r="B79">
        <v>4.0999999999999996</v>
      </c>
      <c r="C79" s="5">
        <f t="shared" si="2"/>
        <v>-2.3809523809523937E-2</v>
      </c>
    </row>
    <row r="80" spans="1:3" x14ac:dyDescent="0.55000000000000004">
      <c r="A80" s="3">
        <v>43101</v>
      </c>
      <c r="B80">
        <v>4</v>
      </c>
      <c r="C80" s="5">
        <f t="shared" si="2"/>
        <v>-2.4390243902438939E-2</v>
      </c>
    </row>
    <row r="81" spans="1:3" x14ac:dyDescent="0.55000000000000004">
      <c r="A81" s="3">
        <v>43132</v>
      </c>
      <c r="B81">
        <v>4.0999999999999996</v>
      </c>
      <c r="C81" s="5">
        <f t="shared" si="2"/>
        <v>2.4999999999999911E-2</v>
      </c>
    </row>
    <row r="82" spans="1:3" x14ac:dyDescent="0.55000000000000004">
      <c r="A82" s="3">
        <v>43160</v>
      </c>
      <c r="B82">
        <v>4</v>
      </c>
      <c r="C82" s="5">
        <f t="shared" si="2"/>
        <v>-2.4390243902438939E-2</v>
      </c>
    </row>
    <row r="83" spans="1:3" x14ac:dyDescent="0.55000000000000004">
      <c r="A83" s="3">
        <v>43191</v>
      </c>
      <c r="B83">
        <v>4</v>
      </c>
      <c r="C83" s="5">
        <f t="shared" si="2"/>
        <v>0</v>
      </c>
    </row>
    <row r="84" spans="1:3" x14ac:dyDescent="0.55000000000000004">
      <c r="A84" s="3">
        <v>43221</v>
      </c>
      <c r="B84">
        <v>3.8</v>
      </c>
      <c r="C84" s="5">
        <f t="shared" si="2"/>
        <v>-5.0000000000000044E-2</v>
      </c>
    </row>
    <row r="85" spans="1:3" x14ac:dyDescent="0.55000000000000004">
      <c r="A85" s="3">
        <v>43252</v>
      </c>
      <c r="B85">
        <v>4</v>
      </c>
      <c r="C85" s="5">
        <f t="shared" si="2"/>
        <v>5.2631578947368474E-2</v>
      </c>
    </row>
    <row r="86" spans="1:3" x14ac:dyDescent="0.55000000000000004">
      <c r="A86" s="3">
        <v>43282</v>
      </c>
      <c r="B86">
        <v>3.8</v>
      </c>
      <c r="C86" s="5">
        <f t="shared" si="2"/>
        <v>-5.0000000000000044E-2</v>
      </c>
    </row>
    <row r="87" spans="1:3" x14ac:dyDescent="0.55000000000000004">
      <c r="A87" s="3">
        <v>43313</v>
      </c>
      <c r="B87">
        <v>3.8</v>
      </c>
      <c r="C87" s="5">
        <f t="shared" si="2"/>
        <v>0</v>
      </c>
    </row>
    <row r="88" spans="1:3" x14ac:dyDescent="0.55000000000000004">
      <c r="A88" s="3">
        <v>43344</v>
      </c>
      <c r="B88">
        <v>3.7</v>
      </c>
      <c r="C88" s="5">
        <f t="shared" si="2"/>
        <v>-2.6315789473684119E-2</v>
      </c>
    </row>
    <row r="89" spans="1:3" x14ac:dyDescent="0.55000000000000004">
      <c r="A89" s="3">
        <v>43374</v>
      </c>
      <c r="B89">
        <v>3.8</v>
      </c>
      <c r="C89" s="5">
        <f t="shared" si="2"/>
        <v>2.7027027027026931E-2</v>
      </c>
    </row>
    <row r="90" spans="1:3" x14ac:dyDescent="0.55000000000000004">
      <c r="A90" s="3">
        <v>43405</v>
      </c>
      <c r="B90">
        <v>3.8</v>
      </c>
      <c r="C90" s="5">
        <f t="shared" si="2"/>
        <v>0</v>
      </c>
    </row>
    <row r="91" spans="1:3" x14ac:dyDescent="0.55000000000000004">
      <c r="A91" s="3">
        <v>43435</v>
      </c>
      <c r="B91">
        <v>3.9</v>
      </c>
      <c r="C91" s="5">
        <f t="shared" si="2"/>
        <v>2.6315789473684237E-2</v>
      </c>
    </row>
    <row r="92" spans="1:3" x14ac:dyDescent="0.55000000000000004">
      <c r="A92" s="3">
        <v>43466</v>
      </c>
      <c r="B92">
        <v>4</v>
      </c>
      <c r="C92" s="5">
        <f t="shared" si="2"/>
        <v>2.5641025641025664E-2</v>
      </c>
    </row>
    <row r="93" spans="1:3" x14ac:dyDescent="0.55000000000000004">
      <c r="A93" s="3">
        <v>43497</v>
      </c>
      <c r="B93">
        <v>3.8</v>
      </c>
      <c r="C93" s="5">
        <f t="shared" si="2"/>
        <v>-5.0000000000000044E-2</v>
      </c>
    </row>
    <row r="94" spans="1:3" x14ac:dyDescent="0.55000000000000004">
      <c r="A94" s="3">
        <v>43525</v>
      </c>
      <c r="B94">
        <v>3.8</v>
      </c>
      <c r="C94" s="5">
        <f t="shared" si="2"/>
        <v>0</v>
      </c>
    </row>
    <row r="95" spans="1:3" x14ac:dyDescent="0.55000000000000004">
      <c r="A95" s="3">
        <v>43556</v>
      </c>
      <c r="B95">
        <v>3.7</v>
      </c>
      <c r="C95" s="5">
        <f t="shared" si="2"/>
        <v>-2.6315789473684119E-2</v>
      </c>
    </row>
    <row r="96" spans="1:3" x14ac:dyDescent="0.55000000000000004">
      <c r="A96" s="3">
        <v>43586</v>
      </c>
      <c r="B96">
        <v>3.6</v>
      </c>
      <c r="C96" s="5">
        <f t="shared" si="2"/>
        <v>-2.7027027027027049E-2</v>
      </c>
    </row>
    <row r="97" spans="1:3" x14ac:dyDescent="0.55000000000000004">
      <c r="A97" s="3">
        <v>43617</v>
      </c>
      <c r="B97">
        <v>3.6</v>
      </c>
      <c r="C97" s="5">
        <f t="shared" si="2"/>
        <v>0</v>
      </c>
    </row>
    <row r="98" spans="1:3" x14ac:dyDescent="0.55000000000000004">
      <c r="A98" s="3">
        <v>43647</v>
      </c>
      <c r="B98">
        <v>3.7</v>
      </c>
      <c r="C98" s="5">
        <f t="shared" si="2"/>
        <v>2.7777777777777801E-2</v>
      </c>
    </row>
    <row r="99" spans="1:3" x14ac:dyDescent="0.55000000000000004">
      <c r="A99" s="3">
        <v>43678</v>
      </c>
      <c r="B99">
        <v>3.6</v>
      </c>
      <c r="C99" s="5">
        <f t="shared" si="2"/>
        <v>-2.7027027027027049E-2</v>
      </c>
    </row>
    <row r="100" spans="1:3" x14ac:dyDescent="0.55000000000000004">
      <c r="A100" s="3">
        <v>43709</v>
      </c>
      <c r="B100">
        <v>3.5</v>
      </c>
      <c r="C100" s="5">
        <f t="shared" si="2"/>
        <v>-2.7777777777777801E-2</v>
      </c>
    </row>
    <row r="101" spans="1:3" x14ac:dyDescent="0.55000000000000004">
      <c r="A101" s="3">
        <v>43739</v>
      </c>
      <c r="B101">
        <v>3.6</v>
      </c>
      <c r="C101" s="5">
        <f t="shared" si="2"/>
        <v>2.8571428571428598E-2</v>
      </c>
    </row>
    <row r="102" spans="1:3" x14ac:dyDescent="0.55000000000000004">
      <c r="A102" s="3">
        <v>43770</v>
      </c>
      <c r="B102">
        <v>3.6</v>
      </c>
      <c r="C102" s="5">
        <f t="shared" si="2"/>
        <v>0</v>
      </c>
    </row>
    <row r="103" spans="1:3" x14ac:dyDescent="0.55000000000000004">
      <c r="A103" s="3">
        <v>43800</v>
      </c>
      <c r="B103">
        <v>3.6</v>
      </c>
      <c r="C103" s="5">
        <f t="shared" si="2"/>
        <v>0</v>
      </c>
    </row>
    <row r="104" spans="1:3" x14ac:dyDescent="0.55000000000000004">
      <c r="A104" s="3">
        <v>43831</v>
      </c>
      <c r="B104">
        <v>3.6</v>
      </c>
      <c r="C104" s="5">
        <f t="shared" si="2"/>
        <v>0</v>
      </c>
    </row>
    <row r="105" spans="1:3" x14ac:dyDescent="0.55000000000000004">
      <c r="A105" s="3">
        <v>43862</v>
      </c>
      <c r="B105">
        <v>3.5</v>
      </c>
      <c r="C105" s="5">
        <f t="shared" ref="C105:C136" si="3">(B105-B104)/B104</f>
        <v>-2.7777777777777801E-2</v>
      </c>
    </row>
    <row r="106" spans="1:3" x14ac:dyDescent="0.55000000000000004">
      <c r="A106" s="3">
        <v>43891</v>
      </c>
      <c r="B106">
        <v>4.4000000000000004</v>
      </c>
      <c r="C106" s="5">
        <f t="shared" si="3"/>
        <v>0.25714285714285723</v>
      </c>
    </row>
    <row r="107" spans="1:3" x14ac:dyDescent="0.55000000000000004">
      <c r="A107" s="3">
        <v>43922</v>
      </c>
      <c r="B107">
        <v>14.8</v>
      </c>
      <c r="C107" s="5">
        <f t="shared" si="3"/>
        <v>2.3636363636363633</v>
      </c>
    </row>
    <row r="108" spans="1:3" x14ac:dyDescent="0.55000000000000004">
      <c r="A108" s="3">
        <v>43952</v>
      </c>
      <c r="B108">
        <v>13.2</v>
      </c>
      <c r="C108" s="5">
        <f t="shared" si="3"/>
        <v>-0.1081081081081082</v>
      </c>
    </row>
    <row r="109" spans="1:3" x14ac:dyDescent="0.55000000000000004">
      <c r="A109" s="3">
        <v>43983</v>
      </c>
      <c r="B109">
        <v>11</v>
      </c>
      <c r="C109" s="5">
        <f t="shared" si="3"/>
        <v>-0.16666666666666663</v>
      </c>
    </row>
    <row r="110" spans="1:3" x14ac:dyDescent="0.55000000000000004">
      <c r="A110" s="3">
        <v>44013</v>
      </c>
      <c r="B110">
        <v>10.199999999999999</v>
      </c>
      <c r="C110" s="5">
        <f t="shared" si="3"/>
        <v>-7.2727272727272793E-2</v>
      </c>
    </row>
    <row r="111" spans="1:3" x14ac:dyDescent="0.55000000000000004">
      <c r="A111" s="3">
        <v>44044</v>
      </c>
      <c r="B111">
        <v>8.4</v>
      </c>
      <c r="C111" s="5">
        <f t="shared" si="3"/>
        <v>-0.17647058823529402</v>
      </c>
    </row>
    <row r="112" spans="1:3" x14ac:dyDescent="0.55000000000000004">
      <c r="A112" s="3">
        <v>44075</v>
      </c>
      <c r="B112">
        <v>7.8</v>
      </c>
      <c r="C112" s="5">
        <f t="shared" si="3"/>
        <v>-7.1428571428571494E-2</v>
      </c>
    </row>
    <row r="113" spans="1:3" x14ac:dyDescent="0.55000000000000004">
      <c r="A113" s="3">
        <v>44105</v>
      </c>
      <c r="B113">
        <v>6.8</v>
      </c>
      <c r="C113" s="5">
        <f t="shared" si="3"/>
        <v>-0.12820512820512822</v>
      </c>
    </row>
    <row r="114" spans="1:3" x14ac:dyDescent="0.55000000000000004">
      <c r="A114" s="3">
        <v>44136</v>
      </c>
      <c r="B114">
        <v>6.7</v>
      </c>
      <c r="C114" s="5">
        <f t="shared" si="3"/>
        <v>-1.4705882352941124E-2</v>
      </c>
    </row>
    <row r="115" spans="1:3" x14ac:dyDescent="0.55000000000000004">
      <c r="A115" s="3">
        <v>44166</v>
      </c>
      <c r="B115">
        <v>6.7</v>
      </c>
      <c r="C115" s="5">
        <f t="shared" si="3"/>
        <v>0</v>
      </c>
    </row>
    <row r="116" spans="1:3" x14ac:dyDescent="0.55000000000000004">
      <c r="A116" s="3">
        <v>44197</v>
      </c>
      <c r="B116">
        <v>6.4</v>
      </c>
      <c r="C116" s="5">
        <f t="shared" si="3"/>
        <v>-4.4776119402985044E-2</v>
      </c>
    </row>
    <row r="117" spans="1:3" x14ac:dyDescent="0.55000000000000004">
      <c r="A117" s="3">
        <v>44228</v>
      </c>
      <c r="B117">
        <v>6.2</v>
      </c>
      <c r="C117" s="5">
        <f t="shared" si="3"/>
        <v>-3.1250000000000028E-2</v>
      </c>
    </row>
    <row r="118" spans="1:3" x14ac:dyDescent="0.55000000000000004">
      <c r="A118" s="3">
        <v>44256</v>
      </c>
      <c r="B118">
        <v>6.1</v>
      </c>
      <c r="C118" s="5">
        <f t="shared" si="3"/>
        <v>-1.6129032258064602E-2</v>
      </c>
    </row>
    <row r="119" spans="1:3" x14ac:dyDescent="0.55000000000000004">
      <c r="A119" s="3">
        <v>44287</v>
      </c>
      <c r="B119">
        <v>6.1</v>
      </c>
      <c r="C119" s="5">
        <f t="shared" si="3"/>
        <v>0</v>
      </c>
    </row>
    <row r="120" spans="1:3" x14ac:dyDescent="0.55000000000000004">
      <c r="A120" s="3">
        <v>44317</v>
      </c>
      <c r="B120">
        <v>5.8</v>
      </c>
      <c r="C120" s="5">
        <f t="shared" si="3"/>
        <v>-4.918032786885243E-2</v>
      </c>
    </row>
    <row r="121" spans="1:3" x14ac:dyDescent="0.55000000000000004">
      <c r="A121" s="3">
        <v>44348</v>
      </c>
      <c r="B121">
        <v>5.9</v>
      </c>
      <c r="C121" s="5">
        <f t="shared" si="3"/>
        <v>1.7241379310344921E-2</v>
      </c>
    </row>
    <row r="122" spans="1:3" x14ac:dyDescent="0.55000000000000004">
      <c r="A122" s="3">
        <v>44378</v>
      </c>
      <c r="B122">
        <v>5.4</v>
      </c>
      <c r="C122" s="5">
        <f t="shared" si="3"/>
        <v>-8.4745762711864403E-2</v>
      </c>
    </row>
    <row r="123" spans="1:3" x14ac:dyDescent="0.55000000000000004">
      <c r="A123" s="3">
        <v>44409</v>
      </c>
      <c r="B123">
        <v>5.0999999999999996</v>
      </c>
      <c r="C123" s="5">
        <f t="shared" si="3"/>
        <v>-5.5555555555555684E-2</v>
      </c>
    </row>
    <row r="124" spans="1:3" x14ac:dyDescent="0.55000000000000004">
      <c r="A124" s="3">
        <v>44440</v>
      </c>
      <c r="B124">
        <v>4.7</v>
      </c>
      <c r="C124" s="5">
        <f t="shared" si="3"/>
        <v>-7.843137254901951E-2</v>
      </c>
    </row>
    <row r="125" spans="1:3" x14ac:dyDescent="0.55000000000000004">
      <c r="A125" s="3">
        <v>44470</v>
      </c>
      <c r="B125">
        <v>4.5</v>
      </c>
      <c r="C125" s="5">
        <f t="shared" si="3"/>
        <v>-4.2553191489361736E-2</v>
      </c>
    </row>
    <row r="126" spans="1:3" x14ac:dyDescent="0.55000000000000004">
      <c r="A126" s="3">
        <v>44501</v>
      </c>
      <c r="B126">
        <v>4.0999999999999996</v>
      </c>
      <c r="C126" s="5">
        <f t="shared" si="3"/>
        <v>-8.8888888888888962E-2</v>
      </c>
    </row>
    <row r="127" spans="1:3" x14ac:dyDescent="0.55000000000000004">
      <c r="A127" s="3">
        <v>44531</v>
      </c>
      <c r="B127">
        <v>3.9</v>
      </c>
      <c r="C127" s="5">
        <f t="shared" si="3"/>
        <v>-4.8780487804877988E-2</v>
      </c>
    </row>
    <row r="128" spans="1:3" x14ac:dyDescent="0.55000000000000004">
      <c r="A128" s="3">
        <v>44562</v>
      </c>
      <c r="B128">
        <v>4</v>
      </c>
      <c r="C128" s="5">
        <f t="shared" si="3"/>
        <v>2.5641025641025664E-2</v>
      </c>
    </row>
    <row r="129" spans="1:3" x14ac:dyDescent="0.55000000000000004">
      <c r="A129" s="3">
        <v>44593</v>
      </c>
      <c r="B129">
        <v>3.8</v>
      </c>
      <c r="C129" s="5">
        <f t="shared" si="3"/>
        <v>-5.0000000000000044E-2</v>
      </c>
    </row>
    <row r="130" spans="1:3" x14ac:dyDescent="0.55000000000000004">
      <c r="A130" s="3">
        <v>44621</v>
      </c>
      <c r="B130">
        <v>3.6</v>
      </c>
      <c r="C130" s="5">
        <f t="shared" si="3"/>
        <v>-5.2631578947368356E-2</v>
      </c>
    </row>
    <row r="131" spans="1:3" x14ac:dyDescent="0.55000000000000004">
      <c r="A131" s="3">
        <v>44652</v>
      </c>
      <c r="B131">
        <v>3.7</v>
      </c>
      <c r="C131" s="5">
        <f t="shared" si="3"/>
        <v>2.7777777777777801E-2</v>
      </c>
    </row>
    <row r="132" spans="1:3" x14ac:dyDescent="0.55000000000000004">
      <c r="A132" s="3">
        <v>44682</v>
      </c>
      <c r="B132">
        <v>3.6</v>
      </c>
      <c r="C132" s="5">
        <f t="shared" si="3"/>
        <v>-2.7027027027027049E-2</v>
      </c>
    </row>
    <row r="133" spans="1:3" x14ac:dyDescent="0.55000000000000004">
      <c r="A133" s="3">
        <v>44713</v>
      </c>
      <c r="B133">
        <v>3.6</v>
      </c>
      <c r="C133" s="5">
        <f t="shared" si="3"/>
        <v>0</v>
      </c>
    </row>
    <row r="134" spans="1:3" x14ac:dyDescent="0.55000000000000004">
      <c r="A134" s="3">
        <v>44743</v>
      </c>
      <c r="B134">
        <v>3.5</v>
      </c>
      <c r="C134" s="5">
        <f t="shared" si="3"/>
        <v>-2.7777777777777801E-2</v>
      </c>
    </row>
    <row r="135" spans="1:3" x14ac:dyDescent="0.55000000000000004">
      <c r="A135" s="3">
        <v>44774</v>
      </c>
      <c r="B135">
        <v>3.6</v>
      </c>
      <c r="C135" s="5">
        <f t="shared" si="3"/>
        <v>2.8571428571428598E-2</v>
      </c>
    </row>
    <row r="136" spans="1:3" x14ac:dyDescent="0.55000000000000004">
      <c r="A136" s="3">
        <v>44805</v>
      </c>
      <c r="B136">
        <v>3.5</v>
      </c>
      <c r="C136" s="5">
        <f t="shared" si="3"/>
        <v>-2.7777777777777801E-2</v>
      </c>
    </row>
    <row r="137" spans="1:3" x14ac:dyDescent="0.55000000000000004">
      <c r="A137" s="3">
        <v>44835</v>
      </c>
      <c r="B137">
        <v>3.6</v>
      </c>
      <c r="C137" s="5">
        <f t="shared" ref="C137:C168" si="4">(B137-B136)/B136</f>
        <v>2.8571428571428598E-2</v>
      </c>
    </row>
    <row r="138" spans="1:3" x14ac:dyDescent="0.55000000000000004">
      <c r="A138" s="3">
        <v>44866</v>
      </c>
      <c r="B138">
        <v>3.6</v>
      </c>
      <c r="C138" s="5">
        <f t="shared" si="4"/>
        <v>0</v>
      </c>
    </row>
    <row r="139" spans="1:3" x14ac:dyDescent="0.55000000000000004">
      <c r="A139" s="3">
        <v>44896</v>
      </c>
      <c r="B139">
        <v>3.5</v>
      </c>
      <c r="C139" s="5">
        <f t="shared" si="4"/>
        <v>-2.7777777777777801E-2</v>
      </c>
    </row>
    <row r="140" spans="1:3" x14ac:dyDescent="0.55000000000000004">
      <c r="A140" s="3">
        <v>44927</v>
      </c>
      <c r="B140">
        <v>3.4</v>
      </c>
      <c r="C140" s="5">
        <f t="shared" si="4"/>
        <v>-2.8571428571428598E-2</v>
      </c>
    </row>
    <row r="141" spans="1:3" x14ac:dyDescent="0.55000000000000004">
      <c r="A141" s="3">
        <v>44958</v>
      </c>
      <c r="B141">
        <v>3.6</v>
      </c>
      <c r="C141" s="5">
        <f t="shared" si="4"/>
        <v>5.8823529411764761E-2</v>
      </c>
    </row>
    <row r="142" spans="1:3" x14ac:dyDescent="0.55000000000000004">
      <c r="A142" s="3">
        <v>44986</v>
      </c>
      <c r="B142">
        <v>3.5</v>
      </c>
      <c r="C142" s="5">
        <f t="shared" si="4"/>
        <v>-2.7777777777777801E-2</v>
      </c>
    </row>
    <row r="143" spans="1:3" x14ac:dyDescent="0.55000000000000004">
      <c r="A143" s="3">
        <v>45017</v>
      </c>
      <c r="B143">
        <v>3.4</v>
      </c>
      <c r="C143" s="5">
        <f t="shared" si="4"/>
        <v>-2.8571428571428598E-2</v>
      </c>
    </row>
    <row r="144" spans="1:3" x14ac:dyDescent="0.55000000000000004">
      <c r="A144" s="3">
        <v>45047</v>
      </c>
      <c r="B144">
        <v>3.7</v>
      </c>
      <c r="C144" s="5">
        <f t="shared" si="4"/>
        <v>8.8235294117647134E-2</v>
      </c>
    </row>
    <row r="145" spans="1:3" x14ac:dyDescent="0.55000000000000004">
      <c r="A145" s="3">
        <v>45078</v>
      </c>
      <c r="B145">
        <v>3.6</v>
      </c>
      <c r="C145" s="5">
        <f t="shared" si="4"/>
        <v>-2.7027027027027049E-2</v>
      </c>
    </row>
    <row r="146" spans="1:3" x14ac:dyDescent="0.55000000000000004">
      <c r="A146" s="3">
        <v>45108</v>
      </c>
      <c r="B146">
        <v>3.5</v>
      </c>
      <c r="C146" s="5">
        <f t="shared" si="4"/>
        <v>-2.7777777777777801E-2</v>
      </c>
    </row>
    <row r="147" spans="1:3" x14ac:dyDescent="0.55000000000000004">
      <c r="A147" s="3">
        <v>45139</v>
      </c>
      <c r="B147">
        <v>3.8</v>
      </c>
      <c r="C147" s="5">
        <f t="shared" si="4"/>
        <v>8.571428571428566E-2</v>
      </c>
    </row>
    <row r="148" spans="1:3" x14ac:dyDescent="0.55000000000000004">
      <c r="A148" s="3">
        <v>45170</v>
      </c>
      <c r="B148">
        <v>3.8</v>
      </c>
      <c r="C148" s="5">
        <f t="shared" si="4"/>
        <v>0</v>
      </c>
    </row>
    <row r="149" spans="1:3" x14ac:dyDescent="0.55000000000000004">
      <c r="A149" s="3">
        <v>45200</v>
      </c>
      <c r="B149">
        <v>3.8</v>
      </c>
      <c r="C149" s="5">
        <f t="shared" si="4"/>
        <v>0</v>
      </c>
    </row>
    <row r="150" spans="1:3" x14ac:dyDescent="0.55000000000000004">
      <c r="A150" s="3">
        <v>45231</v>
      </c>
      <c r="B150">
        <v>3.7</v>
      </c>
      <c r="C150" s="5">
        <f t="shared" si="4"/>
        <v>-2.6315789473684119E-2</v>
      </c>
    </row>
    <row r="151" spans="1:3" x14ac:dyDescent="0.55000000000000004">
      <c r="A151" s="3">
        <v>45261</v>
      </c>
      <c r="B151">
        <v>3.7</v>
      </c>
      <c r="C151" s="5">
        <f t="shared" si="4"/>
        <v>0</v>
      </c>
    </row>
    <row r="152" spans="1:3" x14ac:dyDescent="0.55000000000000004">
      <c r="A152" s="3">
        <v>45292</v>
      </c>
      <c r="B152">
        <v>3.7</v>
      </c>
      <c r="C152" s="5">
        <f t="shared" si="4"/>
        <v>0</v>
      </c>
    </row>
    <row r="153" spans="1:3" x14ac:dyDescent="0.55000000000000004">
      <c r="A153" s="3">
        <v>45323</v>
      </c>
      <c r="B153">
        <v>3.9</v>
      </c>
      <c r="C153" s="5">
        <f t="shared" si="4"/>
        <v>5.4054054054053981E-2</v>
      </c>
    </row>
    <row r="154" spans="1:3" x14ac:dyDescent="0.55000000000000004">
      <c r="A154" s="3">
        <v>45352</v>
      </c>
      <c r="B154">
        <v>3.8</v>
      </c>
      <c r="C154" s="5">
        <f t="shared" si="4"/>
        <v>-2.5641025641025664E-2</v>
      </c>
    </row>
    <row r="155" spans="1:3" x14ac:dyDescent="0.55000000000000004">
      <c r="A155" s="3">
        <v>45383</v>
      </c>
      <c r="B155">
        <v>3.9</v>
      </c>
      <c r="C155" s="5">
        <f t="shared" si="4"/>
        <v>2.6315789473684237E-2</v>
      </c>
    </row>
    <row r="156" spans="1:3" x14ac:dyDescent="0.55000000000000004">
      <c r="A156" s="3">
        <v>45413</v>
      </c>
      <c r="B156">
        <v>4</v>
      </c>
      <c r="C156" s="5">
        <f t="shared" si="4"/>
        <v>2.5641025641025664E-2</v>
      </c>
    </row>
    <row r="157" spans="1:3" x14ac:dyDescent="0.55000000000000004">
      <c r="A157" s="3">
        <v>45444</v>
      </c>
      <c r="B157">
        <v>4.0999999999999996</v>
      </c>
      <c r="C157" s="5">
        <f t="shared" si="4"/>
        <v>2.4999999999999911E-2</v>
      </c>
    </row>
    <row r="158" spans="1:3" x14ac:dyDescent="0.55000000000000004">
      <c r="A158" s="3">
        <v>45474</v>
      </c>
      <c r="B158">
        <v>4.3</v>
      </c>
      <c r="C158" s="5">
        <f t="shared" si="4"/>
        <v>4.8780487804878099E-2</v>
      </c>
    </row>
    <row r="159" spans="1:3" x14ac:dyDescent="0.55000000000000004">
      <c r="A159" s="3">
        <v>45505</v>
      </c>
      <c r="B159">
        <v>4.2</v>
      </c>
      <c r="C159" s="5">
        <f t="shared" si="4"/>
        <v>-2.3255813953488292E-2</v>
      </c>
    </row>
    <row r="160" spans="1:3" x14ac:dyDescent="0.55000000000000004">
      <c r="A160" s="3">
        <v>45536</v>
      </c>
      <c r="B160">
        <v>4.0999999999999996</v>
      </c>
      <c r="C160" s="5">
        <f t="shared" si="4"/>
        <v>-2.3809523809523937E-2</v>
      </c>
    </row>
    <row r="161" spans="1:3" x14ac:dyDescent="0.55000000000000004">
      <c r="A161" s="3">
        <v>45566</v>
      </c>
      <c r="B161">
        <v>4.0999999999999996</v>
      </c>
      <c r="C161" s="5">
        <f t="shared" si="4"/>
        <v>0</v>
      </c>
    </row>
    <row r="162" spans="1:3" x14ac:dyDescent="0.55000000000000004">
      <c r="A162" s="3">
        <v>45597</v>
      </c>
      <c r="B162">
        <v>4.2</v>
      </c>
      <c r="C162" s="5">
        <f t="shared" si="4"/>
        <v>2.4390243902439157E-2</v>
      </c>
    </row>
    <row r="163" spans="1:3" x14ac:dyDescent="0.55000000000000004">
      <c r="A163" s="3"/>
      <c r="C163" s="5">
        <f t="shared" si="4"/>
        <v>-1</v>
      </c>
    </row>
    <row r="164" spans="1:3" x14ac:dyDescent="0.55000000000000004">
      <c r="A164" s="3"/>
      <c r="C164" s="5" t="e">
        <f t="shared" si="4"/>
        <v>#DIV/0!</v>
      </c>
    </row>
    <row r="165" spans="1:3" x14ac:dyDescent="0.55000000000000004">
      <c r="A165" s="3"/>
      <c r="C165" s="5" t="e">
        <f t="shared" si="4"/>
        <v>#DIV/0!</v>
      </c>
    </row>
    <row r="166" spans="1:3" x14ac:dyDescent="0.55000000000000004">
      <c r="A166" s="3"/>
      <c r="C166" s="5" t="e">
        <f t="shared" si="4"/>
        <v>#DIV/0!</v>
      </c>
    </row>
    <row r="167" spans="1:3" x14ac:dyDescent="0.55000000000000004">
      <c r="A167" s="3"/>
      <c r="C167" s="5" t="e">
        <f t="shared" si="4"/>
        <v>#DIV/0!</v>
      </c>
    </row>
    <row r="168" spans="1:3" x14ac:dyDescent="0.55000000000000004">
      <c r="A168" s="3"/>
      <c r="C168" s="5" t="e">
        <f t="shared" si="4"/>
        <v>#DIV/0!</v>
      </c>
    </row>
    <row r="169" spans="1:3" x14ac:dyDescent="0.55000000000000004">
      <c r="A169" s="3"/>
      <c r="C169" s="5" t="e">
        <f t="shared" ref="C169:C198" si="5">(B169-B168)/B168</f>
        <v>#DIV/0!</v>
      </c>
    </row>
    <row r="170" spans="1:3" x14ac:dyDescent="0.55000000000000004">
      <c r="A170" s="3"/>
      <c r="C170" s="5" t="e">
        <f t="shared" si="5"/>
        <v>#DIV/0!</v>
      </c>
    </row>
    <row r="171" spans="1:3" x14ac:dyDescent="0.55000000000000004">
      <c r="A171" s="3"/>
      <c r="C171" s="5" t="e">
        <f t="shared" si="5"/>
        <v>#DIV/0!</v>
      </c>
    </row>
    <row r="172" spans="1:3" x14ac:dyDescent="0.55000000000000004">
      <c r="A172" s="3"/>
      <c r="C172" s="5" t="e">
        <f t="shared" si="5"/>
        <v>#DIV/0!</v>
      </c>
    </row>
    <row r="173" spans="1:3" x14ac:dyDescent="0.55000000000000004">
      <c r="A173" s="3"/>
      <c r="C173" s="5" t="e">
        <f t="shared" si="5"/>
        <v>#DIV/0!</v>
      </c>
    </row>
    <row r="174" spans="1:3" x14ac:dyDescent="0.55000000000000004">
      <c r="A174" s="3"/>
      <c r="C174" s="5" t="e">
        <f t="shared" si="5"/>
        <v>#DIV/0!</v>
      </c>
    </row>
    <row r="175" spans="1:3" x14ac:dyDescent="0.55000000000000004">
      <c r="A175" s="3"/>
      <c r="C175" s="5" t="e">
        <f t="shared" si="5"/>
        <v>#DIV/0!</v>
      </c>
    </row>
    <row r="176" spans="1:3" x14ac:dyDescent="0.55000000000000004">
      <c r="A176" s="3"/>
      <c r="C176" s="5" t="e">
        <f t="shared" si="5"/>
        <v>#DIV/0!</v>
      </c>
    </row>
    <row r="177" spans="1:3" x14ac:dyDescent="0.55000000000000004">
      <c r="A177" s="3"/>
      <c r="C177" s="5" t="e">
        <f t="shared" si="5"/>
        <v>#DIV/0!</v>
      </c>
    </row>
    <row r="178" spans="1:3" x14ac:dyDescent="0.55000000000000004">
      <c r="A178" s="3"/>
      <c r="C178" s="5" t="e">
        <f t="shared" si="5"/>
        <v>#DIV/0!</v>
      </c>
    </row>
    <row r="179" spans="1:3" x14ac:dyDescent="0.55000000000000004">
      <c r="A179" s="3"/>
      <c r="C179" s="5" t="e">
        <f t="shared" si="5"/>
        <v>#DIV/0!</v>
      </c>
    </row>
    <row r="180" spans="1:3" x14ac:dyDescent="0.55000000000000004">
      <c r="A180" s="3"/>
      <c r="C180" s="5" t="e">
        <f t="shared" si="5"/>
        <v>#DIV/0!</v>
      </c>
    </row>
    <row r="181" spans="1:3" x14ac:dyDescent="0.55000000000000004">
      <c r="A181" s="3"/>
      <c r="C181" s="5" t="e">
        <f t="shared" si="5"/>
        <v>#DIV/0!</v>
      </c>
    </row>
    <row r="182" spans="1:3" x14ac:dyDescent="0.55000000000000004">
      <c r="A182" s="3"/>
      <c r="C182" s="5" t="e">
        <f t="shared" si="5"/>
        <v>#DIV/0!</v>
      </c>
    </row>
    <row r="183" spans="1:3" x14ac:dyDescent="0.55000000000000004">
      <c r="A183" s="3"/>
      <c r="C183" s="5" t="e">
        <f t="shared" si="5"/>
        <v>#DIV/0!</v>
      </c>
    </row>
    <row r="184" spans="1:3" x14ac:dyDescent="0.55000000000000004">
      <c r="A184" s="3"/>
      <c r="C184" s="5" t="e">
        <f t="shared" si="5"/>
        <v>#DIV/0!</v>
      </c>
    </row>
    <row r="185" spans="1:3" x14ac:dyDescent="0.55000000000000004">
      <c r="A185" s="3"/>
      <c r="C185" s="5" t="e">
        <f t="shared" si="5"/>
        <v>#DIV/0!</v>
      </c>
    </row>
    <row r="186" spans="1:3" x14ac:dyDescent="0.55000000000000004">
      <c r="A186" s="3"/>
      <c r="C186" s="5" t="e">
        <f t="shared" si="5"/>
        <v>#DIV/0!</v>
      </c>
    </row>
    <row r="187" spans="1:3" x14ac:dyDescent="0.55000000000000004">
      <c r="A187" s="3"/>
      <c r="C187" s="5" t="e">
        <f t="shared" si="5"/>
        <v>#DIV/0!</v>
      </c>
    </row>
    <row r="188" spans="1:3" x14ac:dyDescent="0.55000000000000004">
      <c r="A188" s="3"/>
      <c r="C188" s="5" t="e">
        <f t="shared" si="5"/>
        <v>#DIV/0!</v>
      </c>
    </row>
    <row r="189" spans="1:3" x14ac:dyDescent="0.55000000000000004">
      <c r="A189" s="3"/>
      <c r="C189" s="5" t="e">
        <f t="shared" si="5"/>
        <v>#DIV/0!</v>
      </c>
    </row>
    <row r="190" spans="1:3" x14ac:dyDescent="0.55000000000000004">
      <c r="A190" s="3"/>
      <c r="C190" s="5" t="e">
        <f t="shared" si="5"/>
        <v>#DIV/0!</v>
      </c>
    </row>
    <row r="191" spans="1:3" x14ac:dyDescent="0.55000000000000004">
      <c r="A191" s="3"/>
      <c r="C191" s="5" t="e">
        <f t="shared" si="5"/>
        <v>#DIV/0!</v>
      </c>
    </row>
    <row r="192" spans="1:3" x14ac:dyDescent="0.55000000000000004">
      <c r="A192" s="3"/>
      <c r="C192" s="5" t="e">
        <f t="shared" si="5"/>
        <v>#DIV/0!</v>
      </c>
    </row>
    <row r="193" spans="1:3" x14ac:dyDescent="0.55000000000000004">
      <c r="A193" s="3"/>
      <c r="C193" s="5" t="e">
        <f t="shared" si="5"/>
        <v>#DIV/0!</v>
      </c>
    </row>
    <row r="194" spans="1:3" x14ac:dyDescent="0.55000000000000004">
      <c r="A194" s="3"/>
      <c r="C194" s="5" t="e">
        <f t="shared" si="5"/>
        <v>#DIV/0!</v>
      </c>
    </row>
    <row r="195" spans="1:3" x14ac:dyDescent="0.55000000000000004">
      <c r="A195" s="3"/>
      <c r="C195" s="5" t="e">
        <f t="shared" si="5"/>
        <v>#DIV/0!</v>
      </c>
    </row>
    <row r="196" spans="1:3" x14ac:dyDescent="0.55000000000000004">
      <c r="A196" s="3"/>
      <c r="C196" s="5" t="e">
        <f t="shared" si="5"/>
        <v>#DIV/0!</v>
      </c>
    </row>
    <row r="197" spans="1:3" x14ac:dyDescent="0.55000000000000004">
      <c r="A197" s="3"/>
      <c r="C197" s="5" t="e">
        <f t="shared" si="5"/>
        <v>#DIV/0!</v>
      </c>
    </row>
    <row r="198" spans="1:3" x14ac:dyDescent="0.55000000000000004">
      <c r="A198" s="3"/>
      <c r="C198" s="5" t="e">
        <f t="shared" si="5"/>
        <v>#DIV/0!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E3448-7E4B-4C1B-86B5-FC4295D69831}">
  <sheetPr codeName="Arkusz11"/>
  <dimension ref="A1:J163"/>
  <sheetViews>
    <sheetView topLeftCell="A123" workbookViewId="0">
      <selection activeCell="F163" sqref="F163"/>
    </sheetView>
  </sheetViews>
  <sheetFormatPr defaultRowHeight="14.4" x14ac:dyDescent="0.55000000000000004"/>
  <cols>
    <col min="1" max="1" width="9.7890625" bestFit="1" customWidth="1"/>
  </cols>
  <sheetData>
    <row r="1" spans="1:10" x14ac:dyDescent="0.55000000000000004">
      <c r="A1" s="9" t="s">
        <v>79</v>
      </c>
      <c r="B1" s="9"/>
      <c r="C1" s="9" t="s">
        <v>80</v>
      </c>
      <c r="J1" s="14"/>
    </row>
    <row r="2" spans="1:10" x14ac:dyDescent="0.55000000000000004">
      <c r="A2" t="s">
        <v>1</v>
      </c>
      <c r="B2" t="s">
        <v>82</v>
      </c>
      <c r="C2" t="s">
        <v>1</v>
      </c>
      <c r="D2" t="s">
        <v>82</v>
      </c>
      <c r="I2" s="15" t="s">
        <v>81</v>
      </c>
      <c r="J2" s="16" t="s">
        <v>83</v>
      </c>
    </row>
    <row r="3" spans="1:10" x14ac:dyDescent="0.55000000000000004">
      <c r="A3" t="s">
        <v>84</v>
      </c>
      <c r="B3" t="s">
        <v>4</v>
      </c>
      <c r="C3" t="s">
        <v>84</v>
      </c>
      <c r="D3" t="s">
        <v>4</v>
      </c>
    </row>
    <row r="4" spans="1:10" x14ac:dyDescent="0.55000000000000004">
      <c r="A4" s="1">
        <v>40909</v>
      </c>
      <c r="B4" s="1" t="s">
        <v>85</v>
      </c>
      <c r="C4" s="1">
        <v>40909</v>
      </c>
      <c r="D4" t="s">
        <v>85</v>
      </c>
    </row>
    <row r="5" spans="1:10" x14ac:dyDescent="0.55000000000000004">
      <c r="A5" t="s">
        <v>81</v>
      </c>
      <c r="C5" t="s">
        <v>86</v>
      </c>
    </row>
    <row r="6" spans="1:10" x14ac:dyDescent="0.55000000000000004">
      <c r="A6" t="s">
        <v>87</v>
      </c>
      <c r="C6" t="s">
        <v>87</v>
      </c>
    </row>
    <row r="7" spans="1:10" x14ac:dyDescent="0.55000000000000004">
      <c r="A7" t="s">
        <v>7</v>
      </c>
      <c r="B7" t="s">
        <v>8</v>
      </c>
      <c r="C7" t="s">
        <v>7</v>
      </c>
      <c r="D7" t="s">
        <v>8</v>
      </c>
    </row>
    <row r="8" spans="1:10" x14ac:dyDescent="0.55000000000000004">
      <c r="A8" s="3">
        <v>40909</v>
      </c>
      <c r="B8">
        <v>4.43</v>
      </c>
      <c r="C8" s="3">
        <v>40909</v>
      </c>
      <c r="D8">
        <v>2.08</v>
      </c>
      <c r="E8" s="3">
        <f>C8</f>
        <v>40909</v>
      </c>
      <c r="F8">
        <f>(B8-D8)/100</f>
        <v>2.3499999999999997E-2</v>
      </c>
    </row>
    <row r="9" spans="1:10" x14ac:dyDescent="0.55000000000000004">
      <c r="A9" s="3">
        <v>40940</v>
      </c>
      <c r="B9">
        <v>4.1500000000000004</v>
      </c>
      <c r="C9" s="3">
        <v>40940</v>
      </c>
      <c r="D9">
        <v>2</v>
      </c>
      <c r="E9" s="3">
        <f t="shared" ref="E9:E72" si="0">C9</f>
        <v>40940</v>
      </c>
      <c r="F9">
        <f t="shared" ref="F9:F72" si="1">(B9-D9)/100</f>
        <v>2.1500000000000005E-2</v>
      </c>
    </row>
    <row r="10" spans="1:10" x14ac:dyDescent="0.55000000000000004">
      <c r="A10" s="3">
        <v>40969</v>
      </c>
      <c r="B10">
        <v>4.09</v>
      </c>
      <c r="C10" s="3">
        <v>40969</v>
      </c>
      <c r="D10">
        <v>2.0299999999999998</v>
      </c>
      <c r="E10" s="3">
        <f t="shared" si="0"/>
        <v>40969</v>
      </c>
      <c r="F10">
        <f t="shared" si="1"/>
        <v>2.06E-2</v>
      </c>
    </row>
    <row r="11" spans="1:10" x14ac:dyDescent="0.55000000000000004">
      <c r="A11" s="3">
        <v>41000</v>
      </c>
      <c r="B11">
        <v>4.05</v>
      </c>
      <c r="C11" s="3">
        <v>41000</v>
      </c>
      <c r="D11">
        <v>1.91</v>
      </c>
      <c r="E11" s="3">
        <f t="shared" si="0"/>
        <v>41000</v>
      </c>
      <c r="F11">
        <f t="shared" si="1"/>
        <v>2.1399999999999995E-2</v>
      </c>
    </row>
    <row r="12" spans="1:10" x14ac:dyDescent="0.55000000000000004">
      <c r="A12" s="3">
        <v>41030</v>
      </c>
      <c r="B12">
        <v>4.01</v>
      </c>
      <c r="C12" s="3">
        <v>41030</v>
      </c>
      <c r="D12">
        <v>1.88</v>
      </c>
      <c r="E12" s="3">
        <f t="shared" si="0"/>
        <v>41030</v>
      </c>
      <c r="F12">
        <f t="shared" si="1"/>
        <v>2.1299999999999999E-2</v>
      </c>
    </row>
    <row r="13" spans="1:10" x14ac:dyDescent="0.55000000000000004">
      <c r="A13" s="3">
        <v>41061</v>
      </c>
      <c r="B13">
        <v>4.04</v>
      </c>
      <c r="C13" s="3">
        <v>41061</v>
      </c>
      <c r="D13">
        <v>1.87</v>
      </c>
      <c r="E13" s="3">
        <f t="shared" si="0"/>
        <v>41061</v>
      </c>
      <c r="F13">
        <f t="shared" si="1"/>
        <v>2.1700000000000001E-2</v>
      </c>
    </row>
    <row r="14" spans="1:10" x14ac:dyDescent="0.55000000000000004">
      <c r="A14" s="3">
        <v>41091</v>
      </c>
      <c r="B14">
        <v>3.8</v>
      </c>
      <c r="C14" s="3">
        <v>41091</v>
      </c>
      <c r="D14">
        <v>1.7</v>
      </c>
      <c r="E14" s="3">
        <f t="shared" si="0"/>
        <v>41091</v>
      </c>
      <c r="F14">
        <f t="shared" si="1"/>
        <v>2.0999999999999998E-2</v>
      </c>
    </row>
    <row r="15" spans="1:10" x14ac:dyDescent="0.55000000000000004">
      <c r="A15" s="3">
        <v>41122</v>
      </c>
      <c r="B15">
        <v>3.72</v>
      </c>
      <c r="C15" s="3">
        <v>41122</v>
      </c>
      <c r="D15">
        <v>1.67</v>
      </c>
      <c r="E15" s="3">
        <f t="shared" si="0"/>
        <v>41122</v>
      </c>
      <c r="F15">
        <f t="shared" si="1"/>
        <v>2.0500000000000004E-2</v>
      </c>
    </row>
    <row r="16" spans="1:10" x14ac:dyDescent="0.55000000000000004">
      <c r="A16" s="3">
        <v>41153</v>
      </c>
      <c r="B16">
        <v>3.58</v>
      </c>
      <c r="C16" s="3">
        <v>41153</v>
      </c>
      <c r="D16">
        <v>1.61</v>
      </c>
      <c r="E16" s="3">
        <f t="shared" si="0"/>
        <v>41153</v>
      </c>
      <c r="F16">
        <f t="shared" si="1"/>
        <v>1.9699999999999999E-2</v>
      </c>
    </row>
    <row r="17" spans="1:6" x14ac:dyDescent="0.55000000000000004">
      <c r="A17" s="3">
        <v>41183</v>
      </c>
      <c r="B17">
        <v>3.39</v>
      </c>
      <c r="C17" s="3">
        <v>41183</v>
      </c>
      <c r="D17">
        <v>1.59</v>
      </c>
      <c r="E17" s="3">
        <f t="shared" si="0"/>
        <v>41183</v>
      </c>
      <c r="F17">
        <f t="shared" si="1"/>
        <v>1.8000000000000002E-2</v>
      </c>
    </row>
    <row r="18" spans="1:6" x14ac:dyDescent="0.55000000000000004">
      <c r="A18" s="3">
        <v>41214</v>
      </c>
      <c r="B18">
        <v>3.35</v>
      </c>
      <c r="C18" s="3">
        <v>41214</v>
      </c>
      <c r="D18">
        <v>1.54</v>
      </c>
      <c r="E18" s="3">
        <f t="shared" si="0"/>
        <v>41214</v>
      </c>
      <c r="F18">
        <f t="shared" si="1"/>
        <v>1.8100000000000002E-2</v>
      </c>
    </row>
    <row r="19" spans="1:6" x14ac:dyDescent="0.55000000000000004">
      <c r="A19" s="3">
        <v>41244</v>
      </c>
      <c r="B19">
        <v>3.35</v>
      </c>
      <c r="C19" s="3">
        <v>41244</v>
      </c>
      <c r="D19">
        <v>1.59</v>
      </c>
      <c r="E19" s="3">
        <f t="shared" si="0"/>
        <v>41244</v>
      </c>
      <c r="F19">
        <f t="shared" si="1"/>
        <v>1.7600000000000001E-2</v>
      </c>
    </row>
    <row r="20" spans="1:6" x14ac:dyDescent="0.55000000000000004">
      <c r="A20" s="3">
        <v>41275</v>
      </c>
      <c r="B20">
        <v>3.32</v>
      </c>
      <c r="C20" s="3">
        <v>41275</v>
      </c>
      <c r="D20">
        <v>2.0499999999999998</v>
      </c>
      <c r="E20" s="3">
        <f t="shared" si="0"/>
        <v>41275</v>
      </c>
      <c r="F20">
        <f t="shared" si="1"/>
        <v>1.2699999999999999E-2</v>
      </c>
    </row>
    <row r="21" spans="1:6" x14ac:dyDescent="0.55000000000000004">
      <c r="A21" s="3">
        <v>41306</v>
      </c>
      <c r="B21">
        <v>3.41</v>
      </c>
      <c r="C21" s="3">
        <v>41306</v>
      </c>
      <c r="D21">
        <v>2.08</v>
      </c>
      <c r="E21" s="3">
        <f t="shared" si="0"/>
        <v>41306</v>
      </c>
      <c r="F21">
        <f t="shared" si="1"/>
        <v>1.3300000000000001E-2</v>
      </c>
    </row>
    <row r="22" spans="1:6" x14ac:dyDescent="0.55000000000000004">
      <c r="A22" s="3">
        <v>41334</v>
      </c>
      <c r="B22">
        <v>3.37</v>
      </c>
      <c r="C22" s="3">
        <v>41334</v>
      </c>
      <c r="D22">
        <v>2.0499999999999998</v>
      </c>
      <c r="E22" s="3">
        <f t="shared" si="0"/>
        <v>41334</v>
      </c>
      <c r="F22">
        <f t="shared" si="1"/>
        <v>1.3200000000000003E-2</v>
      </c>
    </row>
    <row r="23" spans="1:6" x14ac:dyDescent="0.55000000000000004">
      <c r="A23" s="3">
        <v>41365</v>
      </c>
      <c r="B23">
        <v>3.25</v>
      </c>
      <c r="C23" s="3">
        <v>41365</v>
      </c>
      <c r="D23">
        <v>1.96</v>
      </c>
      <c r="E23" s="3">
        <f t="shared" si="0"/>
        <v>41365</v>
      </c>
      <c r="F23">
        <f t="shared" si="1"/>
        <v>1.29E-2</v>
      </c>
    </row>
    <row r="24" spans="1:6" x14ac:dyDescent="0.55000000000000004">
      <c r="A24" s="3">
        <v>41395</v>
      </c>
      <c r="B24">
        <v>3.3</v>
      </c>
      <c r="C24" s="3">
        <v>41395</v>
      </c>
      <c r="D24">
        <v>2.06</v>
      </c>
      <c r="E24" s="3">
        <f t="shared" si="0"/>
        <v>41395</v>
      </c>
      <c r="F24">
        <f t="shared" si="1"/>
        <v>1.2399999999999998E-2</v>
      </c>
    </row>
    <row r="25" spans="1:6" x14ac:dyDescent="0.55000000000000004">
      <c r="A25" s="3">
        <v>41426</v>
      </c>
      <c r="B25">
        <v>3.82</v>
      </c>
      <c r="C25" s="3">
        <v>41426</v>
      </c>
      <c r="D25">
        <v>2.44</v>
      </c>
      <c r="E25" s="3">
        <f t="shared" si="0"/>
        <v>41426</v>
      </c>
      <c r="F25">
        <f t="shared" si="1"/>
        <v>1.38E-2</v>
      </c>
    </row>
    <row r="26" spans="1:6" x14ac:dyDescent="0.55000000000000004">
      <c r="A26" s="3">
        <v>41456</v>
      </c>
      <c r="B26">
        <v>4.01</v>
      </c>
      <c r="C26" s="3">
        <v>41456</v>
      </c>
      <c r="D26">
        <v>2.7</v>
      </c>
      <c r="E26" s="3">
        <f t="shared" si="0"/>
        <v>41456</v>
      </c>
      <c r="F26">
        <f t="shared" si="1"/>
        <v>1.3099999999999995E-2</v>
      </c>
    </row>
    <row r="27" spans="1:6" x14ac:dyDescent="0.55000000000000004">
      <c r="A27" s="3">
        <v>41487</v>
      </c>
      <c r="B27">
        <v>4.07</v>
      </c>
      <c r="C27" s="3">
        <v>41487</v>
      </c>
      <c r="D27">
        <v>2.84</v>
      </c>
      <c r="E27" s="3">
        <f t="shared" si="0"/>
        <v>41487</v>
      </c>
      <c r="F27">
        <f t="shared" si="1"/>
        <v>1.2300000000000004E-2</v>
      </c>
    </row>
    <row r="28" spans="1:6" x14ac:dyDescent="0.55000000000000004">
      <c r="A28" s="3">
        <v>41518</v>
      </c>
      <c r="B28">
        <v>4.13</v>
      </c>
      <c r="C28" s="3">
        <v>41518</v>
      </c>
      <c r="D28">
        <v>2.9</v>
      </c>
      <c r="E28" s="3">
        <f t="shared" si="0"/>
        <v>41518</v>
      </c>
      <c r="F28">
        <f t="shared" si="1"/>
        <v>1.23E-2</v>
      </c>
    </row>
    <row r="29" spans="1:6" x14ac:dyDescent="0.55000000000000004">
      <c r="A29" s="3">
        <v>41548</v>
      </c>
      <c r="B29">
        <v>3.92</v>
      </c>
      <c r="C29" s="3">
        <v>41548</v>
      </c>
      <c r="D29">
        <v>2.74</v>
      </c>
      <c r="E29" s="3">
        <f t="shared" si="0"/>
        <v>41548</v>
      </c>
      <c r="F29">
        <f t="shared" si="1"/>
        <v>1.1799999999999998E-2</v>
      </c>
    </row>
    <row r="30" spans="1:6" x14ac:dyDescent="0.55000000000000004">
      <c r="A30" s="3">
        <v>41579</v>
      </c>
      <c r="B30">
        <v>3.89</v>
      </c>
      <c r="C30" s="3">
        <v>41579</v>
      </c>
      <c r="D30">
        <v>2.8</v>
      </c>
      <c r="E30" s="3">
        <f t="shared" si="0"/>
        <v>41579</v>
      </c>
      <c r="F30">
        <f t="shared" si="1"/>
        <v>1.0900000000000003E-2</v>
      </c>
    </row>
    <row r="31" spans="1:6" x14ac:dyDescent="0.55000000000000004">
      <c r="A31" s="3">
        <v>41609</v>
      </c>
      <c r="B31">
        <v>3.9</v>
      </c>
      <c r="C31" s="3">
        <v>41609</v>
      </c>
      <c r="D31">
        <v>2.87</v>
      </c>
      <c r="E31" s="3">
        <f t="shared" si="0"/>
        <v>41609</v>
      </c>
      <c r="F31">
        <f t="shared" si="1"/>
        <v>1.0299999999999998E-2</v>
      </c>
    </row>
    <row r="32" spans="1:6" x14ac:dyDescent="0.55000000000000004">
      <c r="A32" s="3">
        <v>41640</v>
      </c>
      <c r="B32">
        <v>3.81</v>
      </c>
      <c r="C32" s="3">
        <v>41640</v>
      </c>
      <c r="D32">
        <v>2.81</v>
      </c>
      <c r="E32" s="3">
        <f t="shared" si="0"/>
        <v>41640</v>
      </c>
      <c r="F32">
        <f t="shared" si="1"/>
        <v>0.01</v>
      </c>
    </row>
    <row r="33" spans="1:6" x14ac:dyDescent="0.55000000000000004">
      <c r="A33" s="3">
        <v>41671</v>
      </c>
      <c r="B33">
        <v>3.71</v>
      </c>
      <c r="C33" s="3">
        <v>41671</v>
      </c>
      <c r="D33">
        <v>2.71</v>
      </c>
      <c r="E33" s="3">
        <f t="shared" si="0"/>
        <v>41671</v>
      </c>
      <c r="F33">
        <f t="shared" si="1"/>
        <v>0.01</v>
      </c>
    </row>
    <row r="34" spans="1:6" x14ac:dyDescent="0.55000000000000004">
      <c r="A34" s="3">
        <v>41699</v>
      </c>
      <c r="B34">
        <v>3.7</v>
      </c>
      <c r="C34" s="3">
        <v>41699</v>
      </c>
      <c r="D34">
        <v>2.72</v>
      </c>
      <c r="E34" s="3">
        <f t="shared" si="0"/>
        <v>41699</v>
      </c>
      <c r="F34">
        <f t="shared" si="1"/>
        <v>9.7999999999999997E-3</v>
      </c>
    </row>
    <row r="35" spans="1:6" x14ac:dyDescent="0.55000000000000004">
      <c r="A35" s="3">
        <v>41730</v>
      </c>
      <c r="B35">
        <v>3.62</v>
      </c>
      <c r="C35" s="3">
        <v>41730</v>
      </c>
      <c r="D35">
        <v>2.6</v>
      </c>
      <c r="E35" s="3">
        <f t="shared" si="0"/>
        <v>41730</v>
      </c>
      <c r="F35">
        <f t="shared" si="1"/>
        <v>1.0200000000000001E-2</v>
      </c>
    </row>
    <row r="36" spans="1:6" x14ac:dyDescent="0.55000000000000004">
      <c r="A36" s="3">
        <v>41760</v>
      </c>
      <c r="B36">
        <v>3.47</v>
      </c>
      <c r="C36" s="3">
        <v>41760</v>
      </c>
      <c r="D36">
        <v>2.5099999999999998</v>
      </c>
      <c r="E36" s="3">
        <f t="shared" si="0"/>
        <v>41760</v>
      </c>
      <c r="F36">
        <f t="shared" si="1"/>
        <v>9.6000000000000044E-3</v>
      </c>
    </row>
    <row r="37" spans="1:6" x14ac:dyDescent="0.55000000000000004">
      <c r="A37" s="3">
        <v>41791</v>
      </c>
      <c r="B37">
        <v>3.47</v>
      </c>
      <c r="C37" s="3">
        <v>41791</v>
      </c>
      <c r="D37">
        <v>2.57</v>
      </c>
      <c r="E37" s="3">
        <f t="shared" si="0"/>
        <v>41791</v>
      </c>
      <c r="F37">
        <f t="shared" si="1"/>
        <v>9.0000000000000028E-3</v>
      </c>
    </row>
    <row r="38" spans="1:6" x14ac:dyDescent="0.55000000000000004">
      <c r="A38" s="3">
        <v>41821</v>
      </c>
      <c r="B38">
        <v>3.46</v>
      </c>
      <c r="C38" s="3">
        <v>41821</v>
      </c>
      <c r="D38">
        <v>2.5499999999999998</v>
      </c>
      <c r="E38" s="3">
        <f t="shared" si="0"/>
        <v>41821</v>
      </c>
      <c r="F38">
        <f t="shared" si="1"/>
        <v>9.1000000000000022E-3</v>
      </c>
    </row>
    <row r="39" spans="1:6" x14ac:dyDescent="0.55000000000000004">
      <c r="A39" s="3">
        <v>41852</v>
      </c>
      <c r="B39">
        <v>3.44</v>
      </c>
      <c r="C39" s="3">
        <v>41852</v>
      </c>
      <c r="D39">
        <v>2.4900000000000002</v>
      </c>
      <c r="E39" s="3">
        <f t="shared" si="0"/>
        <v>41852</v>
      </c>
      <c r="F39">
        <f t="shared" si="1"/>
        <v>9.499999999999998E-3</v>
      </c>
    </row>
    <row r="40" spans="1:6" x14ac:dyDescent="0.55000000000000004">
      <c r="A40" s="3">
        <v>41883</v>
      </c>
      <c r="B40">
        <v>3.54</v>
      </c>
      <c r="C40" s="3">
        <v>41883</v>
      </c>
      <c r="D40">
        <v>2.59</v>
      </c>
      <c r="E40" s="3">
        <f t="shared" si="0"/>
        <v>41883</v>
      </c>
      <c r="F40">
        <f t="shared" si="1"/>
        <v>9.5000000000000015E-3</v>
      </c>
    </row>
    <row r="41" spans="1:6" x14ac:dyDescent="0.55000000000000004">
      <c r="A41" s="3">
        <v>41913</v>
      </c>
      <c r="B41">
        <v>3.5</v>
      </c>
      <c r="C41" s="3">
        <v>41913</v>
      </c>
      <c r="D41">
        <v>2.5299999999999998</v>
      </c>
      <c r="E41" s="3">
        <f t="shared" si="0"/>
        <v>41913</v>
      </c>
      <c r="F41">
        <f t="shared" si="1"/>
        <v>9.700000000000002E-3</v>
      </c>
    </row>
    <row r="42" spans="1:6" x14ac:dyDescent="0.55000000000000004">
      <c r="A42" s="3">
        <v>41944</v>
      </c>
      <c r="B42">
        <v>3.63</v>
      </c>
      <c r="C42" s="3">
        <v>41944</v>
      </c>
      <c r="D42">
        <v>2.56</v>
      </c>
      <c r="E42" s="3">
        <f t="shared" si="0"/>
        <v>41944</v>
      </c>
      <c r="F42">
        <f t="shared" si="1"/>
        <v>1.0699999999999998E-2</v>
      </c>
    </row>
    <row r="43" spans="1:6" x14ac:dyDescent="0.55000000000000004">
      <c r="A43" s="3">
        <v>41974</v>
      </c>
      <c r="B43">
        <v>3.78</v>
      </c>
      <c r="C43" s="3">
        <v>41974</v>
      </c>
      <c r="D43">
        <v>2.5099999999999998</v>
      </c>
      <c r="E43" s="3">
        <f t="shared" si="0"/>
        <v>41974</v>
      </c>
      <c r="F43">
        <f t="shared" si="1"/>
        <v>1.2699999999999999E-2</v>
      </c>
    </row>
    <row r="44" spans="1:6" x14ac:dyDescent="0.55000000000000004">
      <c r="A44" s="3">
        <v>42005</v>
      </c>
      <c r="B44">
        <v>3.64</v>
      </c>
      <c r="C44" s="3">
        <v>42005</v>
      </c>
      <c r="D44">
        <v>2.2599999999999998</v>
      </c>
      <c r="E44" s="3">
        <f t="shared" si="0"/>
        <v>42005</v>
      </c>
      <c r="F44">
        <f t="shared" si="1"/>
        <v>1.3800000000000003E-2</v>
      </c>
    </row>
    <row r="45" spans="1:6" x14ac:dyDescent="0.55000000000000004">
      <c r="A45" s="3">
        <v>42036</v>
      </c>
      <c r="B45">
        <v>3.65</v>
      </c>
      <c r="C45" s="3">
        <v>42036</v>
      </c>
      <c r="D45">
        <v>2.33</v>
      </c>
      <c r="E45" s="3">
        <f t="shared" si="0"/>
        <v>42036</v>
      </c>
      <c r="F45">
        <f t="shared" si="1"/>
        <v>1.3199999999999998E-2</v>
      </c>
    </row>
    <row r="46" spans="1:6" x14ac:dyDescent="0.55000000000000004">
      <c r="A46" s="3">
        <v>42064</v>
      </c>
      <c r="B46">
        <v>3.56</v>
      </c>
      <c r="C46" s="3">
        <v>42064</v>
      </c>
      <c r="D46">
        <v>2.52</v>
      </c>
      <c r="E46" s="3">
        <f t="shared" si="0"/>
        <v>42064</v>
      </c>
      <c r="F46">
        <f t="shared" si="1"/>
        <v>1.04E-2</v>
      </c>
    </row>
    <row r="47" spans="1:6" x14ac:dyDescent="0.55000000000000004">
      <c r="A47" s="3">
        <v>42095</v>
      </c>
      <c r="B47">
        <v>3.41</v>
      </c>
      <c r="C47" s="3">
        <v>42095</v>
      </c>
      <c r="D47">
        <v>2.4</v>
      </c>
      <c r="E47" s="3">
        <f t="shared" si="0"/>
        <v>42095</v>
      </c>
      <c r="F47">
        <f t="shared" si="1"/>
        <v>1.0100000000000003E-2</v>
      </c>
    </row>
    <row r="48" spans="1:6" x14ac:dyDescent="0.55000000000000004">
      <c r="A48" s="3">
        <v>42125</v>
      </c>
      <c r="B48">
        <v>3.63</v>
      </c>
      <c r="C48" s="3">
        <v>42125</v>
      </c>
      <c r="D48">
        <v>2.62</v>
      </c>
      <c r="E48" s="3">
        <f t="shared" si="0"/>
        <v>42125</v>
      </c>
      <c r="F48">
        <f t="shared" si="1"/>
        <v>1.0099999999999998E-2</v>
      </c>
    </row>
    <row r="49" spans="1:6" x14ac:dyDescent="0.55000000000000004">
      <c r="A49" s="3">
        <v>42156</v>
      </c>
      <c r="B49">
        <v>3.85</v>
      </c>
      <c r="C49" s="3">
        <v>42156</v>
      </c>
      <c r="D49">
        <v>2.83</v>
      </c>
      <c r="E49" s="3">
        <f t="shared" si="0"/>
        <v>42156</v>
      </c>
      <c r="F49">
        <f t="shared" si="1"/>
        <v>1.0200000000000001E-2</v>
      </c>
    </row>
    <row r="50" spans="1:6" x14ac:dyDescent="0.55000000000000004">
      <c r="A50" s="3">
        <v>42186</v>
      </c>
      <c r="B50">
        <v>3.9</v>
      </c>
      <c r="C50" s="3">
        <v>42186</v>
      </c>
      <c r="D50">
        <v>2.82</v>
      </c>
      <c r="E50" s="3">
        <f t="shared" si="0"/>
        <v>42186</v>
      </c>
      <c r="F50">
        <f t="shared" si="1"/>
        <v>1.0800000000000001E-2</v>
      </c>
    </row>
    <row r="51" spans="1:6" x14ac:dyDescent="0.55000000000000004">
      <c r="A51" s="3">
        <v>42217</v>
      </c>
      <c r="B51">
        <v>4</v>
      </c>
      <c r="C51" s="3">
        <v>42217</v>
      </c>
      <c r="D51">
        <v>2.78</v>
      </c>
      <c r="E51" s="3">
        <f t="shared" si="0"/>
        <v>42217</v>
      </c>
      <c r="F51">
        <f t="shared" si="1"/>
        <v>1.2200000000000003E-2</v>
      </c>
    </row>
    <row r="52" spans="1:6" x14ac:dyDescent="0.55000000000000004">
      <c r="A52" s="3">
        <v>42248</v>
      </c>
      <c r="B52">
        <v>4.07</v>
      </c>
      <c r="C52" s="3">
        <v>42248</v>
      </c>
      <c r="D52">
        <v>2.76</v>
      </c>
      <c r="E52" s="3">
        <f t="shared" si="0"/>
        <v>42248</v>
      </c>
      <c r="F52">
        <f t="shared" si="1"/>
        <v>1.3100000000000006E-2</v>
      </c>
    </row>
    <row r="53" spans="1:6" x14ac:dyDescent="0.55000000000000004">
      <c r="A53" s="3">
        <v>42278</v>
      </c>
      <c r="B53">
        <v>4.04</v>
      </c>
      <c r="C53" s="3">
        <v>42278</v>
      </c>
      <c r="D53">
        <v>2.64</v>
      </c>
      <c r="E53" s="3">
        <f t="shared" si="0"/>
        <v>42278</v>
      </c>
      <c r="F53">
        <f t="shared" si="1"/>
        <v>1.3999999999999999E-2</v>
      </c>
    </row>
    <row r="54" spans="1:6" x14ac:dyDescent="0.55000000000000004">
      <c r="A54" s="3">
        <v>42309</v>
      </c>
      <c r="B54">
        <v>4.16</v>
      </c>
      <c r="C54" s="3">
        <v>42309</v>
      </c>
      <c r="D54">
        <v>2.78</v>
      </c>
      <c r="E54" s="3">
        <f t="shared" si="0"/>
        <v>42309</v>
      </c>
      <c r="F54">
        <f t="shared" si="1"/>
        <v>1.3800000000000003E-2</v>
      </c>
    </row>
    <row r="55" spans="1:6" x14ac:dyDescent="0.55000000000000004">
      <c r="A55" s="3">
        <v>42339</v>
      </c>
      <c r="B55">
        <v>4.32</v>
      </c>
      <c r="C55" s="3">
        <v>42339</v>
      </c>
      <c r="D55">
        <v>2.82</v>
      </c>
      <c r="E55" s="3">
        <f t="shared" si="0"/>
        <v>42339</v>
      </c>
      <c r="F55">
        <f t="shared" si="1"/>
        <v>1.5000000000000005E-2</v>
      </c>
    </row>
    <row r="56" spans="1:6" x14ac:dyDescent="0.55000000000000004">
      <c r="A56" s="3">
        <v>42370</v>
      </c>
      <c r="B56">
        <v>4.41</v>
      </c>
      <c r="C56" s="3">
        <v>42370</v>
      </c>
      <c r="D56">
        <v>2.73</v>
      </c>
      <c r="E56" s="3">
        <f t="shared" si="0"/>
        <v>42370</v>
      </c>
      <c r="F56">
        <f t="shared" si="1"/>
        <v>1.6800000000000002E-2</v>
      </c>
    </row>
    <row r="57" spans="1:6" x14ac:dyDescent="0.55000000000000004">
      <c r="A57" s="3">
        <v>42401</v>
      </c>
      <c r="B57">
        <v>4.46</v>
      </c>
      <c r="C57" s="3">
        <v>42401</v>
      </c>
      <c r="D57">
        <v>2.6</v>
      </c>
      <c r="E57" s="3">
        <f t="shared" si="0"/>
        <v>42401</v>
      </c>
      <c r="F57">
        <f t="shared" si="1"/>
        <v>1.8599999999999998E-2</v>
      </c>
    </row>
    <row r="58" spans="1:6" x14ac:dyDescent="0.55000000000000004">
      <c r="A58" s="3">
        <v>42430</v>
      </c>
      <c r="B58">
        <v>4.16</v>
      </c>
      <c r="C58" s="3">
        <v>42430</v>
      </c>
      <c r="D58">
        <v>2.56</v>
      </c>
      <c r="E58" s="3">
        <f t="shared" si="0"/>
        <v>42430</v>
      </c>
      <c r="F58">
        <f t="shared" si="1"/>
        <v>1.6E-2</v>
      </c>
    </row>
    <row r="59" spans="1:6" x14ac:dyDescent="0.55000000000000004">
      <c r="A59" s="3">
        <v>42461</v>
      </c>
      <c r="B59">
        <v>3.76</v>
      </c>
      <c r="C59" s="3">
        <v>42461</v>
      </c>
      <c r="D59">
        <v>2.4300000000000002</v>
      </c>
      <c r="E59" s="3">
        <f t="shared" si="0"/>
        <v>42461</v>
      </c>
      <c r="F59">
        <f t="shared" si="1"/>
        <v>1.3299999999999996E-2</v>
      </c>
    </row>
    <row r="60" spans="1:6" x14ac:dyDescent="0.55000000000000004">
      <c r="A60" s="3">
        <v>42491</v>
      </c>
      <c r="B60">
        <v>3.69</v>
      </c>
      <c r="C60" s="3">
        <v>42491</v>
      </c>
      <c r="D60">
        <v>2.5099999999999998</v>
      </c>
      <c r="E60" s="3">
        <f t="shared" si="0"/>
        <v>42491</v>
      </c>
      <c r="F60">
        <f t="shared" si="1"/>
        <v>1.1800000000000001E-2</v>
      </c>
    </row>
    <row r="61" spans="1:6" x14ac:dyDescent="0.55000000000000004">
      <c r="A61" s="3">
        <v>42522</v>
      </c>
      <c r="B61">
        <v>3.54</v>
      </c>
      <c r="C61" s="3">
        <v>42522</v>
      </c>
      <c r="D61">
        <v>2.4300000000000002</v>
      </c>
      <c r="E61" s="3">
        <f t="shared" si="0"/>
        <v>42522</v>
      </c>
      <c r="F61">
        <f t="shared" si="1"/>
        <v>1.1099999999999999E-2</v>
      </c>
    </row>
    <row r="62" spans="1:6" x14ac:dyDescent="0.55000000000000004">
      <c r="A62" s="3">
        <v>42552</v>
      </c>
      <c r="B62">
        <v>3.33</v>
      </c>
      <c r="C62" s="3">
        <v>42552</v>
      </c>
      <c r="D62">
        <v>2.2999999999999998</v>
      </c>
      <c r="E62" s="3">
        <f t="shared" si="0"/>
        <v>42552</v>
      </c>
      <c r="F62">
        <f t="shared" si="1"/>
        <v>1.0300000000000002E-2</v>
      </c>
    </row>
    <row r="63" spans="1:6" x14ac:dyDescent="0.55000000000000004">
      <c r="A63" s="3">
        <v>42583</v>
      </c>
      <c r="B63">
        <v>3.28</v>
      </c>
      <c r="C63" s="3">
        <v>42583</v>
      </c>
      <c r="D63">
        <v>2.34</v>
      </c>
      <c r="E63" s="3">
        <f t="shared" si="0"/>
        <v>42583</v>
      </c>
      <c r="F63">
        <f t="shared" si="1"/>
        <v>9.3999999999999986E-3</v>
      </c>
    </row>
    <row r="64" spans="1:6" x14ac:dyDescent="0.55000000000000004">
      <c r="A64" s="3">
        <v>42614</v>
      </c>
      <c r="B64">
        <v>3.3</v>
      </c>
      <c r="C64" s="3">
        <v>42614</v>
      </c>
      <c r="D64">
        <v>2.48</v>
      </c>
      <c r="E64" s="3">
        <f t="shared" si="0"/>
        <v>42614</v>
      </c>
      <c r="F64">
        <f t="shared" si="1"/>
        <v>8.199999999999999E-3</v>
      </c>
    </row>
    <row r="65" spans="1:6" x14ac:dyDescent="0.55000000000000004">
      <c r="A65" s="3">
        <v>42644</v>
      </c>
      <c r="B65">
        <v>3.35</v>
      </c>
      <c r="C65" s="3">
        <v>42644</v>
      </c>
      <c r="D65">
        <v>2.56</v>
      </c>
      <c r="E65" s="3">
        <f t="shared" si="0"/>
        <v>42644</v>
      </c>
      <c r="F65">
        <f t="shared" si="1"/>
        <v>7.9000000000000008E-3</v>
      </c>
    </row>
    <row r="66" spans="1:6" x14ac:dyDescent="0.55000000000000004">
      <c r="A66" s="3">
        <v>42675</v>
      </c>
      <c r="B66">
        <v>3.67</v>
      </c>
      <c r="C66" s="3">
        <v>42675</v>
      </c>
      <c r="D66">
        <v>2.86</v>
      </c>
      <c r="E66" s="3">
        <f t="shared" si="0"/>
        <v>42675</v>
      </c>
      <c r="F66">
        <f t="shared" si="1"/>
        <v>8.1000000000000013E-3</v>
      </c>
    </row>
    <row r="67" spans="1:6" x14ac:dyDescent="0.55000000000000004">
      <c r="A67" s="3">
        <v>42705</v>
      </c>
      <c r="B67">
        <v>3.86</v>
      </c>
      <c r="C67" s="3">
        <v>42705</v>
      </c>
      <c r="D67">
        <v>3.11</v>
      </c>
      <c r="E67" s="3">
        <f t="shared" si="0"/>
        <v>42705</v>
      </c>
      <c r="F67">
        <f t="shared" si="1"/>
        <v>7.4999999999999997E-3</v>
      </c>
    </row>
    <row r="68" spans="1:6" x14ac:dyDescent="0.55000000000000004">
      <c r="A68" s="3">
        <v>42736</v>
      </c>
      <c r="B68">
        <v>3.75</v>
      </c>
      <c r="C68" s="3">
        <v>42736</v>
      </c>
      <c r="D68">
        <v>3.03</v>
      </c>
      <c r="E68" s="3">
        <f t="shared" si="0"/>
        <v>42736</v>
      </c>
      <c r="F68">
        <f t="shared" si="1"/>
        <v>7.2000000000000015E-3</v>
      </c>
    </row>
    <row r="69" spans="1:6" x14ac:dyDescent="0.55000000000000004">
      <c r="A69" s="3">
        <v>42767</v>
      </c>
      <c r="B69">
        <v>3.7</v>
      </c>
      <c r="C69" s="3">
        <v>42767</v>
      </c>
      <c r="D69">
        <v>3.03</v>
      </c>
      <c r="E69" s="3">
        <f t="shared" si="0"/>
        <v>42767</v>
      </c>
      <c r="F69">
        <f t="shared" si="1"/>
        <v>6.7000000000000037E-3</v>
      </c>
    </row>
    <row r="70" spans="1:6" x14ac:dyDescent="0.55000000000000004">
      <c r="A70" s="3">
        <v>42795</v>
      </c>
      <c r="B70">
        <v>3.76</v>
      </c>
      <c r="C70" s="3">
        <v>42795</v>
      </c>
      <c r="D70">
        <v>3.13</v>
      </c>
      <c r="E70" s="3">
        <f t="shared" si="0"/>
        <v>42795</v>
      </c>
      <c r="F70">
        <f t="shared" si="1"/>
        <v>6.2999999999999992E-3</v>
      </c>
    </row>
    <row r="71" spans="1:6" x14ac:dyDescent="0.55000000000000004">
      <c r="A71" s="3">
        <v>42826</v>
      </c>
      <c r="B71">
        <v>3.64</v>
      </c>
      <c r="C71" s="3">
        <v>42826</v>
      </c>
      <c r="D71">
        <v>2.99</v>
      </c>
      <c r="E71" s="3">
        <f t="shared" si="0"/>
        <v>42826</v>
      </c>
      <c r="F71">
        <f t="shared" si="1"/>
        <v>6.4999999999999988E-3</v>
      </c>
    </row>
    <row r="72" spans="1:6" x14ac:dyDescent="0.55000000000000004">
      <c r="A72" s="3">
        <v>42856</v>
      </c>
      <c r="B72">
        <v>3.59</v>
      </c>
      <c r="C72" s="3">
        <v>42856</v>
      </c>
      <c r="D72">
        <v>2.97</v>
      </c>
      <c r="E72" s="3">
        <f t="shared" si="0"/>
        <v>42856</v>
      </c>
      <c r="F72">
        <f t="shared" si="1"/>
        <v>6.1999999999999963E-3</v>
      </c>
    </row>
    <row r="73" spans="1:6" x14ac:dyDescent="0.55000000000000004">
      <c r="A73" s="3">
        <v>42887</v>
      </c>
      <c r="B73">
        <v>3.5</v>
      </c>
      <c r="C73" s="3">
        <v>42887</v>
      </c>
      <c r="D73">
        <v>2.87</v>
      </c>
      <c r="E73" s="3">
        <f t="shared" ref="E73:E136" si="2">C73</f>
        <v>42887</v>
      </c>
      <c r="F73">
        <f t="shared" ref="F73:F136" si="3">(B73-D73)/100</f>
        <v>6.2999999999999992E-3</v>
      </c>
    </row>
    <row r="74" spans="1:6" x14ac:dyDescent="0.55000000000000004">
      <c r="A74" s="3">
        <v>42917</v>
      </c>
      <c r="B74">
        <v>3.52</v>
      </c>
      <c r="C74" s="3">
        <v>42917</v>
      </c>
      <c r="D74">
        <v>2.89</v>
      </c>
      <c r="E74" s="3">
        <f t="shared" si="2"/>
        <v>42917</v>
      </c>
      <c r="F74">
        <f t="shared" si="3"/>
        <v>6.2999999999999992E-3</v>
      </c>
    </row>
    <row r="75" spans="1:6" x14ac:dyDescent="0.55000000000000004">
      <c r="A75" s="3">
        <v>42948</v>
      </c>
      <c r="B75">
        <v>3.47</v>
      </c>
      <c r="C75" s="3">
        <v>42948</v>
      </c>
      <c r="D75">
        <v>2.84</v>
      </c>
      <c r="E75" s="3">
        <f t="shared" si="2"/>
        <v>42948</v>
      </c>
      <c r="F75">
        <f t="shared" si="3"/>
        <v>6.3000000000000035E-3</v>
      </c>
    </row>
    <row r="76" spans="1:6" x14ac:dyDescent="0.55000000000000004">
      <c r="A76" s="3">
        <v>42979</v>
      </c>
      <c r="B76">
        <v>3.47</v>
      </c>
      <c r="C76" s="3">
        <v>42979</v>
      </c>
      <c r="D76">
        <v>2.84</v>
      </c>
      <c r="E76" s="3">
        <f t="shared" si="2"/>
        <v>42979</v>
      </c>
      <c r="F76">
        <f t="shared" si="3"/>
        <v>6.3000000000000035E-3</v>
      </c>
    </row>
    <row r="77" spans="1:6" x14ac:dyDescent="0.55000000000000004">
      <c r="A77" s="3">
        <v>43009</v>
      </c>
      <c r="B77">
        <v>3.5</v>
      </c>
      <c r="C77" s="3">
        <v>43009</v>
      </c>
      <c r="D77">
        <v>2.87</v>
      </c>
      <c r="E77" s="3">
        <f t="shared" si="2"/>
        <v>43009</v>
      </c>
      <c r="F77">
        <f t="shared" si="3"/>
        <v>6.2999999999999992E-3</v>
      </c>
    </row>
    <row r="78" spans="1:6" x14ac:dyDescent="0.55000000000000004">
      <c r="A78" s="3">
        <v>43040</v>
      </c>
      <c r="B78">
        <v>3.56</v>
      </c>
      <c r="C78" s="3">
        <v>43040</v>
      </c>
      <c r="D78">
        <v>2.92</v>
      </c>
      <c r="E78" s="3">
        <f t="shared" si="2"/>
        <v>43040</v>
      </c>
      <c r="F78">
        <f t="shared" si="3"/>
        <v>6.4000000000000012E-3</v>
      </c>
    </row>
    <row r="79" spans="1:6" x14ac:dyDescent="0.55000000000000004">
      <c r="A79" s="3">
        <v>43070</v>
      </c>
      <c r="B79">
        <v>3.59</v>
      </c>
      <c r="C79" s="3">
        <v>43070</v>
      </c>
      <c r="D79">
        <v>2.95</v>
      </c>
      <c r="E79" s="3">
        <f t="shared" si="2"/>
        <v>43070</v>
      </c>
      <c r="F79">
        <f t="shared" si="3"/>
        <v>6.3999999999999968E-3</v>
      </c>
    </row>
    <row r="80" spans="1:6" x14ac:dyDescent="0.55000000000000004">
      <c r="A80" s="3">
        <v>43101</v>
      </c>
      <c r="B80">
        <v>3.68</v>
      </c>
      <c r="C80" s="3">
        <v>43101</v>
      </c>
      <c r="D80">
        <v>3.08</v>
      </c>
      <c r="E80" s="3">
        <f t="shared" si="2"/>
        <v>43101</v>
      </c>
      <c r="F80">
        <f t="shared" si="3"/>
        <v>6.000000000000001E-3</v>
      </c>
    </row>
    <row r="81" spans="1:6" x14ac:dyDescent="0.55000000000000004">
      <c r="A81" s="3">
        <v>43132</v>
      </c>
      <c r="B81">
        <v>3.94</v>
      </c>
      <c r="C81" s="3">
        <v>43132</v>
      </c>
      <c r="D81">
        <v>3.31</v>
      </c>
      <c r="E81" s="3">
        <f t="shared" si="2"/>
        <v>43132</v>
      </c>
      <c r="F81">
        <f t="shared" si="3"/>
        <v>6.2999999999999992E-3</v>
      </c>
    </row>
    <row r="82" spans="1:6" x14ac:dyDescent="0.55000000000000004">
      <c r="A82" s="3">
        <v>43160</v>
      </c>
      <c r="B82">
        <v>4.09</v>
      </c>
      <c r="C82" s="3">
        <v>43160</v>
      </c>
      <c r="D82">
        <v>3.4</v>
      </c>
      <c r="E82" s="3">
        <f t="shared" si="2"/>
        <v>43160</v>
      </c>
      <c r="F82">
        <f t="shared" si="3"/>
        <v>6.8999999999999999E-3</v>
      </c>
    </row>
    <row r="83" spans="1:6" x14ac:dyDescent="0.55000000000000004">
      <c r="A83" s="3">
        <v>43191</v>
      </c>
      <c r="B83">
        <v>4.17</v>
      </c>
      <c r="C83" s="3">
        <v>43191</v>
      </c>
      <c r="D83">
        <v>3.44</v>
      </c>
      <c r="E83" s="3">
        <f t="shared" si="2"/>
        <v>43191</v>
      </c>
      <c r="F83">
        <f t="shared" si="3"/>
        <v>7.3000000000000001E-3</v>
      </c>
    </row>
    <row r="84" spans="1:6" x14ac:dyDescent="0.55000000000000004">
      <c r="A84" s="3">
        <v>43221</v>
      </c>
      <c r="B84">
        <v>4.33</v>
      </c>
      <c r="C84" s="3">
        <v>43221</v>
      </c>
      <c r="D84">
        <v>3.53</v>
      </c>
      <c r="E84" s="3">
        <f t="shared" si="2"/>
        <v>43221</v>
      </c>
      <c r="F84">
        <f t="shared" si="3"/>
        <v>8.0000000000000019E-3</v>
      </c>
    </row>
    <row r="85" spans="1:6" x14ac:dyDescent="0.55000000000000004">
      <c r="A85" s="3">
        <v>43252</v>
      </c>
      <c r="B85">
        <v>4.3899999999999997</v>
      </c>
      <c r="C85" s="3">
        <v>43252</v>
      </c>
      <c r="D85">
        <v>3.51</v>
      </c>
      <c r="E85" s="3">
        <f t="shared" si="2"/>
        <v>43252</v>
      </c>
      <c r="F85">
        <f t="shared" si="3"/>
        <v>8.7999999999999988E-3</v>
      </c>
    </row>
    <row r="86" spans="1:6" x14ac:dyDescent="0.55000000000000004">
      <c r="A86" s="3">
        <v>43282</v>
      </c>
      <c r="B86">
        <v>4.37</v>
      </c>
      <c r="C86" s="3">
        <v>43282</v>
      </c>
      <c r="D86">
        <v>3.49</v>
      </c>
      <c r="E86" s="3">
        <f t="shared" si="2"/>
        <v>43282</v>
      </c>
      <c r="F86">
        <f t="shared" si="3"/>
        <v>8.7999999999999988E-3</v>
      </c>
    </row>
    <row r="87" spans="1:6" x14ac:dyDescent="0.55000000000000004">
      <c r="A87" s="3">
        <v>43313</v>
      </c>
      <c r="B87">
        <v>4.32</v>
      </c>
      <c r="C87" s="3">
        <v>43313</v>
      </c>
      <c r="D87">
        <v>3.46</v>
      </c>
      <c r="E87" s="3">
        <f t="shared" si="2"/>
        <v>43313</v>
      </c>
      <c r="F87">
        <f t="shared" si="3"/>
        <v>8.6000000000000035E-3</v>
      </c>
    </row>
    <row r="88" spans="1:6" x14ac:dyDescent="0.55000000000000004">
      <c r="A88" s="3">
        <v>43344</v>
      </c>
      <c r="B88">
        <v>4.41</v>
      </c>
      <c r="C88" s="3">
        <v>43344</v>
      </c>
      <c r="D88">
        <v>3.58</v>
      </c>
      <c r="E88" s="3">
        <f t="shared" si="2"/>
        <v>43344</v>
      </c>
      <c r="F88">
        <f t="shared" si="3"/>
        <v>8.3000000000000001E-3</v>
      </c>
    </row>
    <row r="89" spans="1:6" x14ac:dyDescent="0.55000000000000004">
      <c r="A89" s="3">
        <v>43374</v>
      </c>
      <c r="B89">
        <v>4.5599999999999996</v>
      </c>
      <c r="C89" s="3">
        <v>43374</v>
      </c>
      <c r="D89">
        <v>3.74</v>
      </c>
      <c r="E89" s="3">
        <f t="shared" si="2"/>
        <v>43374</v>
      </c>
      <c r="F89">
        <f t="shared" si="3"/>
        <v>8.1999999999999938E-3</v>
      </c>
    </row>
    <row r="90" spans="1:6" x14ac:dyDescent="0.55000000000000004">
      <c r="A90" s="3">
        <v>43405</v>
      </c>
      <c r="B90">
        <v>4.7300000000000004</v>
      </c>
      <c r="C90" s="3">
        <v>43405</v>
      </c>
      <c r="D90">
        <v>3.77</v>
      </c>
      <c r="E90" s="3">
        <f t="shared" si="2"/>
        <v>43405</v>
      </c>
      <c r="F90">
        <f t="shared" si="3"/>
        <v>9.6000000000000044E-3</v>
      </c>
    </row>
    <row r="91" spans="1:6" x14ac:dyDescent="0.55000000000000004">
      <c r="A91" s="3">
        <v>43435</v>
      </c>
      <c r="B91">
        <v>4.7300000000000004</v>
      </c>
      <c r="C91" s="3">
        <v>43435</v>
      </c>
      <c r="D91">
        <v>3.6</v>
      </c>
      <c r="E91" s="3">
        <f t="shared" si="2"/>
        <v>43435</v>
      </c>
      <c r="F91">
        <f t="shared" si="3"/>
        <v>1.1300000000000003E-2</v>
      </c>
    </row>
    <row r="92" spans="1:6" x14ac:dyDescent="0.55000000000000004">
      <c r="A92" s="3">
        <v>43466</v>
      </c>
      <c r="B92">
        <v>4.5999999999999996</v>
      </c>
      <c r="C92" s="3">
        <v>43466</v>
      </c>
      <c r="D92">
        <v>3.47</v>
      </c>
      <c r="E92" s="3">
        <f t="shared" si="2"/>
        <v>43466</v>
      </c>
      <c r="F92">
        <f t="shared" si="3"/>
        <v>1.1299999999999994E-2</v>
      </c>
    </row>
    <row r="93" spans="1:6" x14ac:dyDescent="0.55000000000000004">
      <c r="A93" s="3">
        <v>43497</v>
      </c>
      <c r="B93">
        <v>4.37</v>
      </c>
      <c r="C93" s="3">
        <v>43497</v>
      </c>
      <c r="D93">
        <v>3.34</v>
      </c>
      <c r="E93" s="3">
        <f t="shared" si="2"/>
        <v>43497</v>
      </c>
      <c r="F93">
        <f t="shared" si="3"/>
        <v>1.0300000000000002E-2</v>
      </c>
    </row>
    <row r="94" spans="1:6" x14ac:dyDescent="0.55000000000000004">
      <c r="A94" s="3">
        <v>43525</v>
      </c>
      <c r="B94">
        <v>4.1900000000000004</v>
      </c>
      <c r="C94" s="3">
        <v>43525</v>
      </c>
      <c r="D94">
        <v>3.3</v>
      </c>
      <c r="E94" s="3">
        <f t="shared" si="2"/>
        <v>43525</v>
      </c>
      <c r="F94">
        <f t="shared" si="3"/>
        <v>8.9000000000000051E-3</v>
      </c>
    </row>
    <row r="95" spans="1:6" x14ac:dyDescent="0.55000000000000004">
      <c r="A95" s="3">
        <v>43556</v>
      </c>
      <c r="B95">
        <v>4.05</v>
      </c>
      <c r="C95" s="3">
        <v>43556</v>
      </c>
      <c r="D95">
        <v>3.24</v>
      </c>
      <c r="E95" s="3">
        <f t="shared" si="2"/>
        <v>43556</v>
      </c>
      <c r="F95">
        <f t="shared" si="3"/>
        <v>8.0999999999999961E-3</v>
      </c>
    </row>
    <row r="96" spans="1:6" x14ac:dyDescent="0.55000000000000004">
      <c r="A96" s="3">
        <v>43586</v>
      </c>
      <c r="B96">
        <v>3.96</v>
      </c>
      <c r="C96" s="3">
        <v>43586</v>
      </c>
      <c r="D96">
        <v>3.16</v>
      </c>
      <c r="E96" s="3">
        <f t="shared" si="2"/>
        <v>43586</v>
      </c>
      <c r="F96">
        <f t="shared" si="3"/>
        <v>7.9999999999999984E-3</v>
      </c>
    </row>
    <row r="97" spans="1:6" x14ac:dyDescent="0.55000000000000004">
      <c r="A97" s="3">
        <v>43617</v>
      </c>
      <c r="B97">
        <v>3.7</v>
      </c>
      <c r="C97" s="3">
        <v>43617</v>
      </c>
      <c r="D97">
        <v>2.87</v>
      </c>
      <c r="E97" s="3">
        <f t="shared" si="2"/>
        <v>43617</v>
      </c>
      <c r="F97">
        <f t="shared" si="3"/>
        <v>8.3000000000000001E-3</v>
      </c>
    </row>
    <row r="98" spans="1:6" x14ac:dyDescent="0.55000000000000004">
      <c r="A98" s="3">
        <v>43647</v>
      </c>
      <c r="B98">
        <v>3.56</v>
      </c>
      <c r="C98" s="3">
        <v>43647</v>
      </c>
      <c r="D98">
        <v>2.78</v>
      </c>
      <c r="E98" s="3">
        <f t="shared" si="2"/>
        <v>43647</v>
      </c>
      <c r="F98">
        <f t="shared" si="3"/>
        <v>7.8000000000000022E-3</v>
      </c>
    </row>
    <row r="99" spans="1:6" x14ac:dyDescent="0.55000000000000004">
      <c r="A99" s="3">
        <v>43678</v>
      </c>
      <c r="B99">
        <v>3.3</v>
      </c>
      <c r="C99" s="3">
        <v>43678</v>
      </c>
      <c r="D99">
        <v>2.4500000000000002</v>
      </c>
      <c r="E99" s="3">
        <f t="shared" si="2"/>
        <v>43678</v>
      </c>
      <c r="F99">
        <f t="shared" si="3"/>
        <v>8.4999999999999971E-3</v>
      </c>
    </row>
    <row r="100" spans="1:6" x14ac:dyDescent="0.55000000000000004">
      <c r="A100" s="3">
        <v>43709</v>
      </c>
      <c r="B100">
        <v>3.32</v>
      </c>
      <c r="C100" s="3">
        <v>43709</v>
      </c>
      <c r="D100">
        <v>2.5099999999999998</v>
      </c>
      <c r="E100" s="3">
        <f t="shared" si="2"/>
        <v>43709</v>
      </c>
      <c r="F100">
        <f t="shared" si="3"/>
        <v>8.1000000000000013E-3</v>
      </c>
    </row>
    <row r="101" spans="1:6" x14ac:dyDescent="0.55000000000000004">
      <c r="A101" s="3">
        <v>43739</v>
      </c>
      <c r="B101">
        <v>3.27</v>
      </c>
      <c r="C101" s="3">
        <v>43739</v>
      </c>
      <c r="D101">
        <v>2.48</v>
      </c>
      <c r="E101" s="3">
        <f t="shared" si="2"/>
        <v>43739</v>
      </c>
      <c r="F101">
        <f t="shared" si="3"/>
        <v>7.9000000000000008E-3</v>
      </c>
    </row>
    <row r="102" spans="1:6" x14ac:dyDescent="0.55000000000000004">
      <c r="A102" s="3">
        <v>43770</v>
      </c>
      <c r="B102">
        <v>3.27</v>
      </c>
      <c r="C102" s="3">
        <v>43770</v>
      </c>
      <c r="D102">
        <v>2.54</v>
      </c>
      <c r="E102" s="3">
        <f t="shared" si="2"/>
        <v>43770</v>
      </c>
      <c r="F102">
        <f t="shared" si="3"/>
        <v>7.3000000000000001E-3</v>
      </c>
    </row>
    <row r="103" spans="1:6" x14ac:dyDescent="0.55000000000000004">
      <c r="A103" s="3">
        <v>43800</v>
      </c>
      <c r="B103">
        <v>3.22</v>
      </c>
      <c r="C103" s="3">
        <v>43800</v>
      </c>
      <c r="D103">
        <v>2.54</v>
      </c>
      <c r="E103" s="3">
        <f t="shared" si="2"/>
        <v>43800</v>
      </c>
      <c r="F103">
        <f t="shared" si="3"/>
        <v>6.8000000000000014E-3</v>
      </c>
    </row>
    <row r="104" spans="1:6" x14ac:dyDescent="0.55000000000000004">
      <c r="A104" s="3">
        <v>43831</v>
      </c>
      <c r="B104">
        <v>3.07</v>
      </c>
      <c r="C104" s="3">
        <v>43831</v>
      </c>
      <c r="D104">
        <v>2.4500000000000002</v>
      </c>
      <c r="E104" s="3">
        <f t="shared" si="2"/>
        <v>43831</v>
      </c>
      <c r="F104">
        <f t="shared" si="3"/>
        <v>6.1999999999999963E-3</v>
      </c>
    </row>
    <row r="105" spans="1:6" x14ac:dyDescent="0.55000000000000004">
      <c r="A105" s="3">
        <v>43862</v>
      </c>
      <c r="B105">
        <v>2.9</v>
      </c>
      <c r="C105" s="3">
        <v>43862</v>
      </c>
      <c r="D105">
        <v>2.2400000000000002</v>
      </c>
      <c r="E105" s="3">
        <f t="shared" si="2"/>
        <v>43862</v>
      </c>
      <c r="F105">
        <f t="shared" si="3"/>
        <v>6.5999999999999974E-3</v>
      </c>
    </row>
    <row r="106" spans="1:6" x14ac:dyDescent="0.55000000000000004">
      <c r="A106" s="3">
        <v>43891</v>
      </c>
      <c r="B106">
        <v>4.0599999999999996</v>
      </c>
      <c r="C106" s="3">
        <v>43891</v>
      </c>
      <c r="D106">
        <v>2.34</v>
      </c>
      <c r="E106" s="3">
        <f t="shared" si="2"/>
        <v>43891</v>
      </c>
      <c r="F106">
        <f t="shared" si="3"/>
        <v>1.7199999999999997E-2</v>
      </c>
    </row>
    <row r="107" spans="1:6" x14ac:dyDescent="0.55000000000000004">
      <c r="A107" s="3">
        <v>43922</v>
      </c>
      <c r="B107">
        <v>3.96</v>
      </c>
      <c r="C107" s="3">
        <v>43922</v>
      </c>
      <c r="D107">
        <v>1.91</v>
      </c>
      <c r="E107" s="3">
        <f t="shared" si="2"/>
        <v>43922</v>
      </c>
      <c r="F107">
        <f t="shared" si="3"/>
        <v>2.0499999999999997E-2</v>
      </c>
    </row>
    <row r="108" spans="1:6" x14ac:dyDescent="0.55000000000000004">
      <c r="A108" s="3">
        <v>43952</v>
      </c>
      <c r="B108">
        <v>3.32</v>
      </c>
      <c r="C108" s="3">
        <v>43952</v>
      </c>
      <c r="D108">
        <v>1.8</v>
      </c>
      <c r="E108" s="3">
        <f t="shared" si="2"/>
        <v>43952</v>
      </c>
      <c r="F108">
        <f t="shared" si="3"/>
        <v>1.5199999999999998E-2</v>
      </c>
    </row>
    <row r="109" spans="1:6" x14ac:dyDescent="0.55000000000000004">
      <c r="A109" s="3">
        <v>43983</v>
      </c>
      <c r="B109">
        <v>2.78</v>
      </c>
      <c r="C109" s="3">
        <v>43983</v>
      </c>
      <c r="D109">
        <v>1.58</v>
      </c>
      <c r="E109" s="3">
        <f t="shared" si="2"/>
        <v>43983</v>
      </c>
      <c r="F109">
        <f t="shared" si="3"/>
        <v>1.1999999999999997E-2</v>
      </c>
    </row>
    <row r="110" spans="1:6" x14ac:dyDescent="0.55000000000000004">
      <c r="A110" s="3">
        <v>44013</v>
      </c>
      <c r="B110">
        <v>2.48</v>
      </c>
      <c r="C110" s="3">
        <v>44013</v>
      </c>
      <c r="D110">
        <v>1.5</v>
      </c>
      <c r="E110" s="3">
        <f t="shared" si="2"/>
        <v>44013</v>
      </c>
      <c r="F110">
        <f t="shared" si="3"/>
        <v>9.7999999999999997E-3</v>
      </c>
    </row>
    <row r="111" spans="1:6" x14ac:dyDescent="0.55000000000000004">
      <c r="A111" s="3">
        <v>44044</v>
      </c>
      <c r="B111">
        <v>2.36</v>
      </c>
      <c r="C111" s="3">
        <v>44044</v>
      </c>
      <c r="D111">
        <v>1.51</v>
      </c>
      <c r="E111" s="3">
        <f t="shared" si="2"/>
        <v>44044</v>
      </c>
      <c r="F111">
        <f t="shared" si="3"/>
        <v>8.4999999999999989E-3</v>
      </c>
    </row>
    <row r="112" spans="1:6" x14ac:dyDescent="0.55000000000000004">
      <c r="A112" s="3">
        <v>44075</v>
      </c>
      <c r="B112">
        <v>2.37</v>
      </c>
      <c r="C112" s="3">
        <v>44075</v>
      </c>
      <c r="D112">
        <v>1.58</v>
      </c>
      <c r="E112" s="3">
        <f t="shared" si="2"/>
        <v>44075</v>
      </c>
      <c r="F112">
        <f t="shared" si="3"/>
        <v>7.9000000000000008E-3</v>
      </c>
    </row>
    <row r="113" spans="1:6" x14ac:dyDescent="0.55000000000000004">
      <c r="A113" s="3">
        <v>44105</v>
      </c>
      <c r="B113">
        <v>2.4</v>
      </c>
      <c r="C113" s="3">
        <v>44105</v>
      </c>
      <c r="D113">
        <v>1.64</v>
      </c>
      <c r="E113" s="3">
        <f t="shared" si="2"/>
        <v>44105</v>
      </c>
      <c r="F113">
        <f t="shared" si="3"/>
        <v>7.6E-3</v>
      </c>
    </row>
    <row r="114" spans="1:6" x14ac:dyDescent="0.55000000000000004">
      <c r="A114" s="3">
        <v>44136</v>
      </c>
      <c r="B114">
        <v>2.27</v>
      </c>
      <c r="C114" s="3">
        <v>44136</v>
      </c>
      <c r="D114">
        <v>1.63</v>
      </c>
      <c r="E114" s="3">
        <f t="shared" si="2"/>
        <v>44136</v>
      </c>
      <c r="F114">
        <f t="shared" si="3"/>
        <v>6.4000000000000012E-3</v>
      </c>
    </row>
    <row r="115" spans="1:6" x14ac:dyDescent="0.55000000000000004">
      <c r="A115" s="3">
        <v>44166</v>
      </c>
      <c r="B115">
        <v>2.12</v>
      </c>
      <c r="C115" s="3">
        <v>44166</v>
      </c>
      <c r="D115">
        <v>1.59</v>
      </c>
      <c r="E115" s="3">
        <f t="shared" si="2"/>
        <v>44166</v>
      </c>
      <c r="F115">
        <f t="shared" si="3"/>
        <v>5.3E-3</v>
      </c>
    </row>
    <row r="116" spans="1:6" x14ac:dyDescent="0.55000000000000004">
      <c r="A116" s="3">
        <v>44197</v>
      </c>
      <c r="B116">
        <v>2.13</v>
      </c>
      <c r="C116" s="3">
        <v>44197</v>
      </c>
      <c r="D116">
        <v>1.68</v>
      </c>
      <c r="E116" s="3">
        <f t="shared" si="2"/>
        <v>44197</v>
      </c>
      <c r="F116">
        <f t="shared" si="3"/>
        <v>4.4999999999999997E-3</v>
      </c>
    </row>
    <row r="117" spans="1:6" x14ac:dyDescent="0.55000000000000004">
      <c r="A117" s="3">
        <v>44228</v>
      </c>
      <c r="B117">
        <v>2.21</v>
      </c>
      <c r="C117" s="3">
        <v>44228</v>
      </c>
      <c r="D117">
        <v>1.78</v>
      </c>
      <c r="E117" s="3">
        <f t="shared" si="2"/>
        <v>44228</v>
      </c>
      <c r="F117">
        <f t="shared" si="3"/>
        <v>4.2999999999999991E-3</v>
      </c>
    </row>
    <row r="118" spans="1:6" x14ac:dyDescent="0.55000000000000004">
      <c r="A118" s="3">
        <v>44256</v>
      </c>
      <c r="B118">
        <v>2.4900000000000002</v>
      </c>
      <c r="C118" s="3">
        <v>44256</v>
      </c>
      <c r="D118">
        <v>2.09</v>
      </c>
      <c r="E118" s="3">
        <f t="shared" si="2"/>
        <v>44256</v>
      </c>
      <c r="F118">
        <f t="shared" si="3"/>
        <v>4.0000000000000036E-3</v>
      </c>
    </row>
    <row r="119" spans="1:6" x14ac:dyDescent="0.55000000000000004">
      <c r="A119" s="3">
        <v>44287</v>
      </c>
      <c r="B119">
        <v>2.44</v>
      </c>
      <c r="C119" s="3">
        <v>44287</v>
      </c>
      <c r="D119">
        <v>2.0099999999999998</v>
      </c>
      <c r="E119" s="3">
        <f t="shared" si="2"/>
        <v>44287</v>
      </c>
      <c r="F119">
        <f t="shared" si="3"/>
        <v>4.3000000000000017E-3</v>
      </c>
    </row>
    <row r="120" spans="1:6" x14ac:dyDescent="0.55000000000000004">
      <c r="A120" s="3">
        <v>44317</v>
      </c>
      <c r="B120">
        <v>2.4</v>
      </c>
      <c r="C120" s="3">
        <v>44317</v>
      </c>
      <c r="D120">
        <v>2.02</v>
      </c>
      <c r="E120" s="3">
        <f t="shared" si="2"/>
        <v>44317</v>
      </c>
      <c r="F120">
        <f t="shared" si="3"/>
        <v>3.7999999999999991E-3</v>
      </c>
    </row>
    <row r="121" spans="1:6" x14ac:dyDescent="0.55000000000000004">
      <c r="A121" s="3">
        <v>44348</v>
      </c>
      <c r="B121">
        <v>2.3199999999999998</v>
      </c>
      <c r="C121" s="3">
        <v>44348</v>
      </c>
      <c r="D121">
        <v>1.93</v>
      </c>
      <c r="E121" s="3">
        <f t="shared" si="2"/>
        <v>44348</v>
      </c>
      <c r="F121">
        <f t="shared" si="3"/>
        <v>3.899999999999999E-3</v>
      </c>
    </row>
    <row r="122" spans="1:6" x14ac:dyDescent="0.55000000000000004">
      <c r="A122" s="3">
        <v>44378</v>
      </c>
      <c r="B122">
        <v>2.21</v>
      </c>
      <c r="C122" s="3">
        <v>44378</v>
      </c>
      <c r="D122">
        <v>1.81</v>
      </c>
      <c r="E122" s="3">
        <f t="shared" si="2"/>
        <v>44378</v>
      </c>
      <c r="F122">
        <f t="shared" si="3"/>
        <v>3.9999999999999992E-3</v>
      </c>
    </row>
    <row r="123" spans="1:6" x14ac:dyDescent="0.55000000000000004">
      <c r="A123" s="3">
        <v>44409</v>
      </c>
      <c r="B123">
        <v>2.2400000000000002</v>
      </c>
      <c r="C123" s="3">
        <v>44409</v>
      </c>
      <c r="D123">
        <v>1.81</v>
      </c>
      <c r="E123" s="3">
        <f t="shared" si="2"/>
        <v>44409</v>
      </c>
      <c r="F123">
        <f t="shared" si="3"/>
        <v>4.3000000000000017E-3</v>
      </c>
    </row>
    <row r="124" spans="1:6" x14ac:dyDescent="0.55000000000000004">
      <c r="A124" s="3">
        <v>44440</v>
      </c>
      <c r="B124">
        <v>2.25</v>
      </c>
      <c r="C124" s="3">
        <v>44440</v>
      </c>
      <c r="D124">
        <v>1.82</v>
      </c>
      <c r="E124" s="3">
        <f t="shared" si="2"/>
        <v>44440</v>
      </c>
      <c r="F124">
        <f t="shared" si="3"/>
        <v>4.2999999999999991E-3</v>
      </c>
    </row>
    <row r="125" spans="1:6" x14ac:dyDescent="0.55000000000000004">
      <c r="A125" s="3">
        <v>44470</v>
      </c>
      <c r="B125">
        <v>2.44</v>
      </c>
      <c r="C125" s="3">
        <v>44470</v>
      </c>
      <c r="D125">
        <v>1.98</v>
      </c>
      <c r="E125" s="3">
        <f t="shared" si="2"/>
        <v>44470</v>
      </c>
      <c r="F125">
        <f t="shared" si="3"/>
        <v>4.5999999999999999E-3</v>
      </c>
    </row>
    <row r="126" spans="1:6" x14ac:dyDescent="0.55000000000000004">
      <c r="A126" s="3">
        <v>44501</v>
      </c>
      <c r="B126">
        <v>2.5099999999999998</v>
      </c>
      <c r="C126" s="3">
        <v>44501</v>
      </c>
      <c r="D126">
        <v>2.0099999999999998</v>
      </c>
      <c r="E126" s="3">
        <f t="shared" si="2"/>
        <v>44501</v>
      </c>
      <c r="F126">
        <f t="shared" si="3"/>
        <v>5.0000000000000001E-3</v>
      </c>
    </row>
    <row r="127" spans="1:6" x14ac:dyDescent="0.55000000000000004">
      <c r="A127" s="3">
        <v>44531</v>
      </c>
      <c r="B127">
        <v>2.58</v>
      </c>
      <c r="C127" s="3">
        <v>44531</v>
      </c>
      <c r="D127">
        <v>2.04</v>
      </c>
      <c r="E127" s="3">
        <f t="shared" si="2"/>
        <v>44531</v>
      </c>
      <c r="F127">
        <f t="shared" si="3"/>
        <v>5.4000000000000003E-3</v>
      </c>
    </row>
    <row r="128" spans="1:6" x14ac:dyDescent="0.55000000000000004">
      <c r="A128" s="3">
        <v>44562</v>
      </c>
      <c r="B128">
        <v>2.87</v>
      </c>
      <c r="C128" s="3">
        <v>44562</v>
      </c>
      <c r="D128">
        <v>2.2999999999999998</v>
      </c>
      <c r="E128" s="3">
        <f t="shared" si="2"/>
        <v>44562</v>
      </c>
      <c r="F128">
        <f t="shared" si="3"/>
        <v>5.7000000000000028E-3</v>
      </c>
    </row>
    <row r="129" spans="1:6" x14ac:dyDescent="0.55000000000000004">
      <c r="A129" s="3">
        <v>44593</v>
      </c>
      <c r="B129">
        <v>3.3</v>
      </c>
      <c r="C129" s="3">
        <v>44593</v>
      </c>
      <c r="D129">
        <v>2.62</v>
      </c>
      <c r="E129" s="3">
        <f t="shared" si="2"/>
        <v>44593</v>
      </c>
      <c r="F129">
        <f t="shared" si="3"/>
        <v>6.799999999999997E-3</v>
      </c>
    </row>
    <row r="130" spans="1:6" x14ac:dyDescent="0.55000000000000004">
      <c r="A130" s="3">
        <v>44621</v>
      </c>
      <c r="B130">
        <v>3.84</v>
      </c>
      <c r="C130" s="3">
        <v>44621</v>
      </c>
      <c r="D130">
        <v>2.91</v>
      </c>
      <c r="E130" s="3">
        <f t="shared" si="2"/>
        <v>44621</v>
      </c>
      <c r="F130">
        <f t="shared" si="3"/>
        <v>9.2999999999999975E-3</v>
      </c>
    </row>
    <row r="131" spans="1:6" x14ac:dyDescent="0.55000000000000004">
      <c r="A131" s="3">
        <v>44652</v>
      </c>
      <c r="B131">
        <v>4.3</v>
      </c>
      <c r="C131" s="3">
        <v>44652</v>
      </c>
      <c r="D131">
        <v>3.4</v>
      </c>
      <c r="E131" s="3">
        <f t="shared" si="2"/>
        <v>44652</v>
      </c>
      <c r="F131">
        <f t="shared" si="3"/>
        <v>8.9999999999999993E-3</v>
      </c>
    </row>
    <row r="132" spans="1:6" x14ac:dyDescent="0.55000000000000004">
      <c r="A132" s="3">
        <v>44682</v>
      </c>
      <c r="B132">
        <v>4.66</v>
      </c>
      <c r="C132" s="3">
        <v>44682</v>
      </c>
      <c r="D132">
        <v>3.63</v>
      </c>
      <c r="E132" s="3">
        <f t="shared" si="2"/>
        <v>44682</v>
      </c>
      <c r="F132">
        <f t="shared" si="3"/>
        <v>1.0300000000000002E-2</v>
      </c>
    </row>
    <row r="133" spans="1:6" x14ac:dyDescent="0.55000000000000004">
      <c r="A133" s="3">
        <v>44713</v>
      </c>
      <c r="B133">
        <v>5.01</v>
      </c>
      <c r="C133" s="3">
        <v>44713</v>
      </c>
      <c r="D133">
        <v>3.88</v>
      </c>
      <c r="E133" s="3">
        <f t="shared" si="2"/>
        <v>44713</v>
      </c>
      <c r="F133">
        <f t="shared" si="3"/>
        <v>1.1299999999999999E-2</v>
      </c>
    </row>
    <row r="134" spans="1:6" x14ac:dyDescent="0.55000000000000004">
      <c r="A134" s="3">
        <v>44743</v>
      </c>
      <c r="B134">
        <v>5</v>
      </c>
      <c r="C134" s="3">
        <v>44743</v>
      </c>
      <c r="D134">
        <v>3.7</v>
      </c>
      <c r="E134" s="3">
        <f t="shared" si="2"/>
        <v>44743</v>
      </c>
      <c r="F134">
        <f t="shared" si="3"/>
        <v>1.2999999999999998E-2</v>
      </c>
    </row>
    <row r="135" spans="1:6" x14ac:dyDescent="0.55000000000000004">
      <c r="A135" s="3">
        <v>44774</v>
      </c>
      <c r="B135">
        <v>4.92</v>
      </c>
      <c r="C135" s="3">
        <v>44774</v>
      </c>
      <c r="D135">
        <v>3.75</v>
      </c>
      <c r="E135" s="3">
        <f t="shared" si="2"/>
        <v>44774</v>
      </c>
      <c r="F135">
        <f t="shared" si="3"/>
        <v>1.1699999999999999E-2</v>
      </c>
    </row>
    <row r="136" spans="1:6" x14ac:dyDescent="0.55000000000000004">
      <c r="A136" s="3">
        <v>44805</v>
      </c>
      <c r="B136">
        <v>5.59</v>
      </c>
      <c r="C136" s="3">
        <v>44805</v>
      </c>
      <c r="D136">
        <v>4.3600000000000003</v>
      </c>
      <c r="E136" s="3">
        <f t="shared" si="2"/>
        <v>44805</v>
      </c>
      <c r="F136">
        <f t="shared" si="3"/>
        <v>1.2299999999999995E-2</v>
      </c>
    </row>
    <row r="137" spans="1:6" x14ac:dyDescent="0.55000000000000004">
      <c r="A137" s="3">
        <v>44835</v>
      </c>
      <c r="B137">
        <v>6.25</v>
      </c>
      <c r="C137" s="3">
        <v>44835</v>
      </c>
      <c r="D137">
        <v>4.8899999999999997</v>
      </c>
      <c r="E137" s="3">
        <f t="shared" ref="E137:E163" si="4">C137</f>
        <v>44835</v>
      </c>
      <c r="F137">
        <f t="shared" ref="F137:F163" si="5">(B137-D137)/100</f>
        <v>1.3600000000000003E-2</v>
      </c>
    </row>
    <row r="138" spans="1:6" x14ac:dyDescent="0.55000000000000004">
      <c r="A138" s="3">
        <v>44866</v>
      </c>
      <c r="B138">
        <v>6.01</v>
      </c>
      <c r="C138" s="3">
        <v>44866</v>
      </c>
      <c r="D138">
        <v>4.74</v>
      </c>
      <c r="E138" s="3">
        <f t="shared" si="4"/>
        <v>44866</v>
      </c>
      <c r="F138">
        <f t="shared" si="5"/>
        <v>1.2699999999999996E-2</v>
      </c>
    </row>
    <row r="139" spans="1:6" x14ac:dyDescent="0.55000000000000004">
      <c r="A139" s="3">
        <v>44896</v>
      </c>
      <c r="B139">
        <v>5.61</v>
      </c>
      <c r="C139" s="3">
        <v>44896</v>
      </c>
      <c r="D139">
        <v>4.46</v>
      </c>
      <c r="E139" s="3">
        <f t="shared" si="4"/>
        <v>44896</v>
      </c>
      <c r="F139">
        <f t="shared" si="5"/>
        <v>1.1500000000000003E-2</v>
      </c>
    </row>
    <row r="140" spans="1:6" x14ac:dyDescent="0.55000000000000004">
      <c r="A140" s="3">
        <v>44927</v>
      </c>
      <c r="B140">
        <v>5.42</v>
      </c>
      <c r="C140" s="3">
        <v>44927</v>
      </c>
      <c r="D140">
        <v>4.37</v>
      </c>
      <c r="E140" s="3">
        <f t="shared" si="4"/>
        <v>44927</v>
      </c>
      <c r="F140">
        <f t="shared" si="5"/>
        <v>1.0499999999999999E-2</v>
      </c>
    </row>
    <row r="141" spans="1:6" x14ac:dyDescent="0.55000000000000004">
      <c r="A141" s="3">
        <v>44958</v>
      </c>
      <c r="B141">
        <v>5.59</v>
      </c>
      <c r="C141" s="3">
        <v>44958</v>
      </c>
      <c r="D141">
        <v>4.58</v>
      </c>
      <c r="E141" s="3">
        <f t="shared" si="4"/>
        <v>44958</v>
      </c>
      <c r="F141">
        <f t="shared" si="5"/>
        <v>1.0099999999999998E-2</v>
      </c>
    </row>
    <row r="142" spans="1:6" x14ac:dyDescent="0.55000000000000004">
      <c r="A142" s="3">
        <v>44986</v>
      </c>
      <c r="B142">
        <v>5.73</v>
      </c>
      <c r="C142" s="3">
        <v>44986</v>
      </c>
      <c r="D142">
        <v>4.55</v>
      </c>
      <c r="E142" s="3">
        <f t="shared" si="4"/>
        <v>44986</v>
      </c>
      <c r="F142">
        <f t="shared" si="5"/>
        <v>1.1800000000000007E-2</v>
      </c>
    </row>
    <row r="143" spans="1:6" x14ac:dyDescent="0.55000000000000004">
      <c r="A143" s="3">
        <v>45017</v>
      </c>
      <c r="B143">
        <v>5.46</v>
      </c>
      <c r="C143" s="3">
        <v>45017</v>
      </c>
      <c r="D143">
        <v>4.3</v>
      </c>
      <c r="E143" s="3">
        <f t="shared" si="4"/>
        <v>45017</v>
      </c>
      <c r="F143">
        <f t="shared" si="5"/>
        <v>1.1600000000000001E-2</v>
      </c>
    </row>
    <row r="144" spans="1:6" x14ac:dyDescent="0.55000000000000004">
      <c r="A144" s="3">
        <v>45047</v>
      </c>
      <c r="B144">
        <v>5.65</v>
      </c>
      <c r="C144" s="3">
        <v>45047</v>
      </c>
      <c r="D144">
        <v>4.45</v>
      </c>
      <c r="E144" s="3">
        <f t="shared" si="4"/>
        <v>45047</v>
      </c>
      <c r="F144">
        <f t="shared" si="5"/>
        <v>1.2000000000000002E-2</v>
      </c>
    </row>
    <row r="145" spans="1:6" x14ac:dyDescent="0.55000000000000004">
      <c r="A145" s="3">
        <v>45078</v>
      </c>
      <c r="B145">
        <v>5.8</v>
      </c>
      <c r="C145" s="3">
        <v>45078</v>
      </c>
      <c r="D145">
        <v>4.62</v>
      </c>
      <c r="E145" s="3">
        <f t="shared" si="4"/>
        <v>45078</v>
      </c>
      <c r="F145">
        <f t="shared" si="5"/>
        <v>1.1799999999999998E-2</v>
      </c>
    </row>
    <row r="146" spans="1:6" x14ac:dyDescent="0.55000000000000004">
      <c r="A146" s="3">
        <v>45108</v>
      </c>
      <c r="B146">
        <v>5.81</v>
      </c>
      <c r="C146" s="3">
        <v>45108</v>
      </c>
      <c r="D146">
        <v>4.7300000000000004</v>
      </c>
      <c r="E146" s="3">
        <f t="shared" si="4"/>
        <v>45108</v>
      </c>
      <c r="F146">
        <f t="shared" si="5"/>
        <v>1.0799999999999992E-2</v>
      </c>
    </row>
    <row r="147" spans="1:6" x14ac:dyDescent="0.55000000000000004">
      <c r="A147" s="3">
        <v>45139</v>
      </c>
      <c r="B147">
        <v>5.99</v>
      </c>
      <c r="C147" s="3">
        <v>45139</v>
      </c>
      <c r="D147">
        <v>4.95</v>
      </c>
      <c r="E147" s="3">
        <f t="shared" si="4"/>
        <v>45139</v>
      </c>
      <c r="F147">
        <f t="shared" si="5"/>
        <v>1.04E-2</v>
      </c>
    </row>
    <row r="148" spans="1:6" x14ac:dyDescent="0.55000000000000004">
      <c r="A148" s="3">
        <v>45170</v>
      </c>
      <c r="B148">
        <v>6.15</v>
      </c>
      <c r="C148" s="3">
        <v>45170</v>
      </c>
      <c r="D148">
        <v>5.1100000000000003</v>
      </c>
      <c r="E148" s="3">
        <f t="shared" si="4"/>
        <v>45170</v>
      </c>
      <c r="F148">
        <f t="shared" si="5"/>
        <v>1.04E-2</v>
      </c>
    </row>
    <row r="149" spans="1:6" x14ac:dyDescent="0.55000000000000004">
      <c r="A149" s="3">
        <v>45200</v>
      </c>
      <c r="B149">
        <v>6.55</v>
      </c>
      <c r="C149" s="3">
        <v>45200</v>
      </c>
      <c r="D149">
        <v>5.48</v>
      </c>
      <c r="E149" s="3">
        <f t="shared" si="4"/>
        <v>45200</v>
      </c>
      <c r="F149">
        <f t="shared" si="5"/>
        <v>1.0699999999999994E-2</v>
      </c>
    </row>
    <row r="150" spans="1:6" x14ac:dyDescent="0.55000000000000004">
      <c r="A150" s="3">
        <v>45231</v>
      </c>
      <c r="B150">
        <v>6.19</v>
      </c>
      <c r="C150" s="3">
        <v>45231</v>
      </c>
      <c r="D150">
        <v>5.15</v>
      </c>
      <c r="E150" s="3">
        <f t="shared" si="4"/>
        <v>45231</v>
      </c>
      <c r="F150">
        <f t="shared" si="5"/>
        <v>1.04E-2</v>
      </c>
    </row>
    <row r="151" spans="1:6" x14ac:dyDescent="0.55000000000000004">
      <c r="A151" s="3">
        <v>45261</v>
      </c>
      <c r="B151">
        <v>5.55</v>
      </c>
      <c r="C151" s="3">
        <v>45261</v>
      </c>
      <c r="D151">
        <v>4.63</v>
      </c>
      <c r="E151" s="3">
        <f t="shared" si="4"/>
        <v>45261</v>
      </c>
      <c r="F151">
        <f t="shared" si="5"/>
        <v>9.1999999999999998E-3</v>
      </c>
    </row>
    <row r="152" spans="1:6" x14ac:dyDescent="0.55000000000000004">
      <c r="A152" s="3">
        <v>45292</v>
      </c>
      <c r="B152">
        <v>5.46</v>
      </c>
      <c r="C152" s="3">
        <v>45292</v>
      </c>
      <c r="D152">
        <v>4.63</v>
      </c>
      <c r="E152" s="3">
        <f t="shared" si="4"/>
        <v>45292</v>
      </c>
      <c r="F152">
        <f t="shared" si="5"/>
        <v>8.3000000000000001E-3</v>
      </c>
    </row>
    <row r="153" spans="1:6" x14ac:dyDescent="0.55000000000000004">
      <c r="A153" s="3">
        <v>45323</v>
      </c>
      <c r="B153">
        <v>5.6</v>
      </c>
      <c r="C153" s="3">
        <v>45323</v>
      </c>
      <c r="D153">
        <v>4.8</v>
      </c>
      <c r="E153" s="3">
        <f t="shared" si="4"/>
        <v>45323</v>
      </c>
      <c r="F153">
        <f t="shared" si="5"/>
        <v>7.9999999999999984E-3</v>
      </c>
    </row>
    <row r="154" spans="1:6" x14ac:dyDescent="0.55000000000000004">
      <c r="A154" s="3">
        <v>45352</v>
      </c>
      <c r="B154">
        <v>5.58</v>
      </c>
      <c r="C154" s="3">
        <v>45352</v>
      </c>
      <c r="D154">
        <v>4.8</v>
      </c>
      <c r="E154" s="3">
        <f t="shared" si="4"/>
        <v>45352</v>
      </c>
      <c r="F154">
        <f t="shared" si="5"/>
        <v>7.8000000000000022E-3</v>
      </c>
    </row>
    <row r="155" spans="1:6" x14ac:dyDescent="0.55000000000000004">
      <c r="A155" s="3">
        <v>45383</v>
      </c>
      <c r="B155">
        <v>5.84</v>
      </c>
      <c r="C155" s="3">
        <v>45383</v>
      </c>
      <c r="D155">
        <v>5.09</v>
      </c>
      <c r="E155" s="3">
        <f t="shared" si="4"/>
        <v>45383</v>
      </c>
      <c r="F155">
        <f t="shared" si="5"/>
        <v>7.4999999999999997E-3</v>
      </c>
    </row>
    <row r="156" spans="1:6" x14ac:dyDescent="0.55000000000000004">
      <c r="A156" s="3">
        <v>45413</v>
      </c>
      <c r="B156">
        <v>5.75</v>
      </c>
      <c r="C156" s="3">
        <v>45413</v>
      </c>
      <c r="D156">
        <v>5.04</v>
      </c>
      <c r="E156" s="3">
        <f t="shared" si="4"/>
        <v>45413</v>
      </c>
      <c r="F156">
        <f t="shared" si="5"/>
        <v>7.0999999999999995E-3</v>
      </c>
    </row>
    <row r="157" spans="1:6" x14ac:dyDescent="0.55000000000000004">
      <c r="A157" s="3">
        <v>45444</v>
      </c>
      <c r="B157">
        <v>5.63</v>
      </c>
      <c r="C157" s="3">
        <v>45444</v>
      </c>
      <c r="D157">
        <v>4.92</v>
      </c>
      <c r="E157" s="3">
        <f t="shared" si="4"/>
        <v>45444</v>
      </c>
      <c r="F157">
        <f t="shared" si="5"/>
        <v>7.0999999999999995E-3</v>
      </c>
    </row>
    <row r="158" spans="1:6" x14ac:dyDescent="0.55000000000000004">
      <c r="A158" s="3">
        <v>45474</v>
      </c>
      <c r="B158">
        <v>5.53</v>
      </c>
      <c r="C158" s="3">
        <v>45474</v>
      </c>
      <c r="D158">
        <v>4.82</v>
      </c>
      <c r="E158" s="3">
        <f t="shared" si="4"/>
        <v>45474</v>
      </c>
      <c r="F158">
        <f t="shared" si="5"/>
        <v>7.0999999999999995E-3</v>
      </c>
    </row>
    <row r="159" spans="1:6" x14ac:dyDescent="0.55000000000000004">
      <c r="A159" s="3">
        <v>45505</v>
      </c>
      <c r="B159">
        <v>5.2</v>
      </c>
      <c r="C159" s="3">
        <v>45505</v>
      </c>
      <c r="D159">
        <v>4.45</v>
      </c>
      <c r="E159" s="3">
        <f t="shared" si="4"/>
        <v>45505</v>
      </c>
      <c r="F159">
        <f t="shared" si="5"/>
        <v>7.4999999999999997E-3</v>
      </c>
    </row>
    <row r="160" spans="1:6" x14ac:dyDescent="0.55000000000000004">
      <c r="A160" s="3">
        <v>45536</v>
      </c>
      <c r="B160">
        <v>4.96</v>
      </c>
      <c r="C160" s="3">
        <v>45536</v>
      </c>
      <c r="D160">
        <v>4.22</v>
      </c>
      <c r="E160" s="3">
        <f t="shared" si="4"/>
        <v>45536</v>
      </c>
      <c r="F160">
        <f t="shared" si="5"/>
        <v>7.4000000000000021E-3</v>
      </c>
    </row>
    <row r="161" spans="1:6" x14ac:dyDescent="0.55000000000000004">
      <c r="A161" s="3">
        <v>45566</v>
      </c>
      <c r="B161">
        <v>5.19</v>
      </c>
      <c r="C161" s="3">
        <v>45566</v>
      </c>
      <c r="D161">
        <v>4.51</v>
      </c>
      <c r="E161" s="3">
        <f t="shared" si="4"/>
        <v>45566</v>
      </c>
      <c r="F161">
        <f t="shared" si="5"/>
        <v>6.8000000000000057E-3</v>
      </c>
    </row>
    <row r="162" spans="1:6" x14ac:dyDescent="0.55000000000000004">
      <c r="A162" s="3">
        <v>45597</v>
      </c>
      <c r="B162">
        <v>5.37</v>
      </c>
      <c r="C162" s="3">
        <v>45597</v>
      </c>
      <c r="D162">
        <v>4.74</v>
      </c>
      <c r="E162" s="3">
        <f t="shared" si="4"/>
        <v>45597</v>
      </c>
      <c r="F162">
        <f t="shared" si="5"/>
        <v>6.2999999999999992E-3</v>
      </c>
    </row>
    <row r="163" spans="1:6" x14ac:dyDescent="0.55000000000000004">
      <c r="A163" s="3">
        <v>45627</v>
      </c>
      <c r="B163" t="e">
        <f>NA()</f>
        <v>#N/A</v>
      </c>
      <c r="C163" s="3">
        <v>45627</v>
      </c>
      <c r="D163" t="e">
        <f>NA()</f>
        <v>#N/A</v>
      </c>
      <c r="E163" s="3">
        <f t="shared" si="4"/>
        <v>45627</v>
      </c>
      <c r="F163" t="e">
        <f t="shared" si="5"/>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96CB8-944D-49D1-84FE-C73F1E5AFF0C}">
  <sheetPr codeName="Arkusz12"/>
  <dimension ref="A1:AB164"/>
  <sheetViews>
    <sheetView topLeftCell="J16" workbookViewId="0">
      <selection activeCell="K57" sqref="K57"/>
    </sheetView>
  </sheetViews>
  <sheetFormatPr defaultRowHeight="14.4" x14ac:dyDescent="0.55000000000000004"/>
  <cols>
    <col min="1" max="1" width="76" bestFit="1" customWidth="1"/>
    <col min="2" max="2" width="38.20703125" bestFit="1" customWidth="1"/>
    <col min="3" max="3" width="98.7890625" bestFit="1" customWidth="1"/>
    <col min="4" max="4" width="37.89453125" bestFit="1" customWidth="1"/>
    <col min="5" max="5" width="45.89453125" bestFit="1" customWidth="1"/>
    <col min="6" max="6" width="38.20703125" bestFit="1" customWidth="1"/>
    <col min="7" max="7" width="67.3125" bestFit="1" customWidth="1"/>
    <col min="8" max="8" width="38.20703125" bestFit="1" customWidth="1"/>
    <col min="9" max="9" width="71.68359375" bestFit="1" customWidth="1"/>
    <col min="10" max="10" width="38.20703125" bestFit="1" customWidth="1"/>
    <col min="11" max="11" width="105" bestFit="1" customWidth="1"/>
    <col min="12" max="12" width="36.7890625" bestFit="1" customWidth="1"/>
    <col min="14" max="14" width="9.7890625" bestFit="1" customWidth="1"/>
    <col min="15" max="15" width="14.3125" bestFit="1" customWidth="1"/>
    <col min="16" max="16" width="13.7890625" bestFit="1" customWidth="1"/>
    <col min="17" max="17" width="8.68359375" bestFit="1" customWidth="1"/>
    <col min="18" max="18" width="6.68359375" bestFit="1" customWidth="1"/>
    <col min="19" max="19" width="11.41796875" bestFit="1" customWidth="1"/>
    <col min="20" max="20" width="18" bestFit="1" customWidth="1"/>
    <col min="21" max="21" width="18" customWidth="1"/>
    <col min="22" max="22" width="15.20703125" bestFit="1" customWidth="1"/>
    <col min="23" max="23" width="8.89453125" bestFit="1" customWidth="1"/>
    <col min="24" max="24" width="9.68359375" bestFit="1" customWidth="1"/>
  </cols>
  <sheetData>
    <row r="1" spans="1:28" x14ac:dyDescent="0.55000000000000004">
      <c r="A1" t="s">
        <v>96</v>
      </c>
      <c r="C1" t="s">
        <v>97</v>
      </c>
      <c r="E1" t="s">
        <v>98</v>
      </c>
      <c r="G1" t="s">
        <v>99</v>
      </c>
      <c r="I1" s="2" t="s">
        <v>100</v>
      </c>
      <c r="K1" s="2" t="s">
        <v>101</v>
      </c>
    </row>
    <row r="2" spans="1:28" x14ac:dyDescent="0.55000000000000004">
      <c r="A2" t="s">
        <v>1</v>
      </c>
      <c r="B2" t="s">
        <v>102</v>
      </c>
      <c r="C2" t="s">
        <v>1</v>
      </c>
      <c r="D2" t="s">
        <v>103</v>
      </c>
      <c r="E2" t="s">
        <v>1</v>
      </c>
      <c r="F2" t="s">
        <v>102</v>
      </c>
      <c r="G2" t="s">
        <v>1</v>
      </c>
      <c r="H2" t="s">
        <v>102</v>
      </c>
      <c r="I2" t="s">
        <v>1</v>
      </c>
      <c r="J2" t="s">
        <v>102</v>
      </c>
      <c r="K2" t="s">
        <v>1</v>
      </c>
      <c r="L2" t="s">
        <v>104</v>
      </c>
    </row>
    <row r="3" spans="1:28" x14ac:dyDescent="0.55000000000000004">
      <c r="A3" s="11" t="s">
        <v>84</v>
      </c>
      <c r="B3" s="11" t="s">
        <v>4</v>
      </c>
      <c r="C3" s="11" t="s">
        <v>84</v>
      </c>
      <c r="D3" s="11" t="s">
        <v>4</v>
      </c>
      <c r="E3" s="11" t="s">
        <v>84</v>
      </c>
      <c r="F3" s="11" t="s">
        <v>4</v>
      </c>
      <c r="G3" s="11" t="s">
        <v>84</v>
      </c>
      <c r="H3" t="s">
        <v>4</v>
      </c>
      <c r="I3" s="11" t="s">
        <v>84</v>
      </c>
      <c r="J3" t="s">
        <v>4</v>
      </c>
      <c r="K3" s="11" t="s">
        <v>84</v>
      </c>
      <c r="L3" t="s">
        <v>4</v>
      </c>
    </row>
    <row r="4" spans="1:28" x14ac:dyDescent="0.55000000000000004">
      <c r="A4" s="1">
        <v>40878</v>
      </c>
      <c r="B4" s="1" t="s">
        <v>95</v>
      </c>
      <c r="C4" s="1">
        <v>40878</v>
      </c>
      <c r="D4" s="1" t="s">
        <v>95</v>
      </c>
      <c r="E4" s="1">
        <v>40878</v>
      </c>
      <c r="F4" s="1" t="s">
        <v>95</v>
      </c>
      <c r="G4" s="1">
        <v>40878</v>
      </c>
      <c r="H4" s="1" t="s">
        <v>95</v>
      </c>
      <c r="I4" s="1">
        <v>40878</v>
      </c>
      <c r="J4" s="1" t="s">
        <v>95</v>
      </c>
      <c r="K4" s="1">
        <v>40969</v>
      </c>
      <c r="L4" t="s">
        <v>118</v>
      </c>
    </row>
    <row r="5" spans="1:28" x14ac:dyDescent="0.55000000000000004">
      <c r="A5" t="s">
        <v>105</v>
      </c>
      <c r="C5" t="s">
        <v>106</v>
      </c>
      <c r="E5" t="s">
        <v>107</v>
      </c>
      <c r="G5" t="s">
        <v>108</v>
      </c>
      <c r="I5" t="s">
        <v>109</v>
      </c>
      <c r="K5" t="s">
        <v>110</v>
      </c>
      <c r="V5" t="s">
        <v>119</v>
      </c>
      <c r="Z5">
        <f>QUARTILE(S7:S162,3)</f>
        <v>1520.25</v>
      </c>
    </row>
    <row r="6" spans="1:28" x14ac:dyDescent="0.55000000000000004">
      <c r="A6" t="s">
        <v>92</v>
      </c>
      <c r="C6" t="s">
        <v>92</v>
      </c>
      <c r="E6" t="s">
        <v>92</v>
      </c>
      <c r="G6" t="s">
        <v>92</v>
      </c>
      <c r="I6" t="s">
        <v>92</v>
      </c>
      <c r="K6" t="s">
        <v>111</v>
      </c>
      <c r="O6" t="s">
        <v>138</v>
      </c>
      <c r="P6" t="s">
        <v>115</v>
      </c>
      <c r="Q6" t="s">
        <v>116</v>
      </c>
      <c r="R6" t="s">
        <v>117</v>
      </c>
      <c r="S6" t="s">
        <v>114</v>
      </c>
      <c r="T6" t="s">
        <v>113</v>
      </c>
      <c r="V6" t="s">
        <v>112</v>
      </c>
      <c r="W6" t="s">
        <v>115</v>
      </c>
      <c r="X6" t="s">
        <v>116</v>
      </c>
      <c r="Y6" t="s">
        <v>117</v>
      </c>
      <c r="Z6" t="s">
        <v>114</v>
      </c>
      <c r="AA6" t="s">
        <v>113</v>
      </c>
      <c r="AB6" t="s">
        <v>137</v>
      </c>
    </row>
    <row r="7" spans="1:28" x14ac:dyDescent="0.55000000000000004">
      <c r="A7" t="s">
        <v>7</v>
      </c>
      <c r="B7" t="s">
        <v>8</v>
      </c>
      <c r="C7" t="s">
        <v>7</v>
      </c>
      <c r="D7" t="s">
        <v>8</v>
      </c>
      <c r="E7" t="s">
        <v>7</v>
      </c>
      <c r="F7" t="s">
        <v>8</v>
      </c>
      <c r="G7" t="s">
        <v>7</v>
      </c>
      <c r="H7" t="s">
        <v>8</v>
      </c>
      <c r="I7" t="s">
        <v>7</v>
      </c>
      <c r="J7" t="s">
        <v>8</v>
      </c>
      <c r="K7" t="s">
        <v>7</v>
      </c>
      <c r="L7" t="s">
        <v>8</v>
      </c>
      <c r="N7" s="1">
        <v>40878</v>
      </c>
      <c r="O7" s="11">
        <f t="shared" ref="O7:O38" si="0">IFERROR((VLOOKUP($N7,$C:$D,2,TRUE)),0)</f>
        <v>1548.05</v>
      </c>
      <c r="P7" s="11">
        <f t="shared" ref="P7:P38" si="1">IFERROR((VLOOKUP($N7,$I:$J,2,TRUE)),0)</f>
        <v>2891340</v>
      </c>
      <c r="Q7" s="11">
        <f t="shared" ref="Q7:Q38" si="2">IFERROR((VLOOKUP($N7,$K:$L,2,TRUE)),0)</f>
        <v>0</v>
      </c>
      <c r="R7" s="11">
        <f>VLOOKUP($N7,$A:$B,2,TRUE)</f>
        <v>0</v>
      </c>
      <c r="S7" s="11">
        <f t="shared" ref="S7:S38" si="3">IFERROR((VLOOKUP($N7,$G:$H,2,TRUE)),0)</f>
        <v>54765</v>
      </c>
      <c r="T7" s="11">
        <v>0</v>
      </c>
      <c r="U7" s="1">
        <v>40878</v>
      </c>
      <c r="Y7">
        <f>IF(NOT(R7=0),1,0)</f>
        <v>0</v>
      </c>
      <c r="Z7">
        <f>IF(S7&lt;$Z$5,0,1)</f>
        <v>1</v>
      </c>
      <c r="AA7">
        <f>IF(T7&gt;100,1,0)</f>
        <v>0</v>
      </c>
    </row>
    <row r="8" spans="1:28" x14ac:dyDescent="0.55000000000000004">
      <c r="A8" s="3">
        <v>40878</v>
      </c>
      <c r="B8">
        <v>0</v>
      </c>
      <c r="C8" s="3">
        <v>40878</v>
      </c>
      <c r="D8">
        <v>1548.05</v>
      </c>
      <c r="E8" s="3">
        <v>40878</v>
      </c>
      <c r="F8">
        <v>0</v>
      </c>
      <c r="G8" s="3">
        <v>40878</v>
      </c>
      <c r="H8">
        <v>54765</v>
      </c>
      <c r="I8" s="3">
        <v>40878</v>
      </c>
      <c r="J8">
        <v>2891340</v>
      </c>
      <c r="K8" s="3">
        <v>40969</v>
      </c>
      <c r="L8">
        <v>0.54500000000000004</v>
      </c>
      <c r="N8" s="3">
        <v>40909</v>
      </c>
      <c r="O8" s="11">
        <f t="shared" si="0"/>
        <v>1565.08</v>
      </c>
      <c r="P8" s="11">
        <f t="shared" si="1"/>
        <v>2913952</v>
      </c>
      <c r="Q8" s="11">
        <f t="shared" si="2"/>
        <v>0</v>
      </c>
      <c r="R8" s="11">
        <f>VLOOKUP($N8,$A:$B,2,TRUE)</f>
        <v>0</v>
      </c>
      <c r="S8" s="11">
        <f t="shared" si="3"/>
        <v>99430</v>
      </c>
      <c r="T8" s="11">
        <f t="shared" ref="T8:T39" si="4">IFERROR((VLOOKUP($E8,$E:$F,2,TRUE)),0)</f>
        <v>0</v>
      </c>
      <c r="U8" s="3">
        <v>40909</v>
      </c>
      <c r="V8" s="19">
        <f>O8/O7-1</f>
        <v>1.1000936662252547E-2</v>
      </c>
      <c r="W8" s="19">
        <f t="shared" ref="W8:W71" si="5">P8/P7-1</f>
        <v>7.8205952949150781E-3</v>
      </c>
      <c r="X8" s="19">
        <v>0</v>
      </c>
      <c r="Y8">
        <f t="shared" ref="Y8:Y71" si="6">IF(NOT(R8=0),1,0)</f>
        <v>0</v>
      </c>
      <c r="Z8">
        <f t="shared" ref="Z8:Z71" si="7">IF(S8&lt;$Z$5,0,1)</f>
        <v>1</v>
      </c>
      <c r="AA8">
        <f t="shared" ref="AA8:AA71" si="8">IF(T8&gt;100,1,0)</f>
        <v>0</v>
      </c>
    </row>
    <row r="9" spans="1:28" x14ac:dyDescent="0.55000000000000004">
      <c r="A9" s="3">
        <v>40909</v>
      </c>
      <c r="B9">
        <v>0</v>
      </c>
      <c r="C9" s="3">
        <v>40909</v>
      </c>
      <c r="D9">
        <v>1565.08</v>
      </c>
      <c r="E9" s="3">
        <v>40909</v>
      </c>
      <c r="F9">
        <v>0</v>
      </c>
      <c r="G9" s="3">
        <v>40909</v>
      </c>
      <c r="H9">
        <v>99430</v>
      </c>
      <c r="I9" s="3">
        <v>40909</v>
      </c>
      <c r="J9">
        <v>2913952</v>
      </c>
      <c r="K9" s="3">
        <v>41000</v>
      </c>
      <c r="L9" t="e">
        <f>NA()</f>
        <v>#N/A</v>
      </c>
      <c r="N9" s="3">
        <v>40940</v>
      </c>
      <c r="O9" s="11">
        <f t="shared" si="0"/>
        <v>1607.4159999999999</v>
      </c>
      <c r="P9" s="11">
        <f t="shared" si="1"/>
        <v>2929930</v>
      </c>
      <c r="Q9" s="11">
        <f t="shared" si="2"/>
        <v>0</v>
      </c>
      <c r="R9" s="11">
        <f t="shared" ref="R9:R40" si="9">VLOOKUP(N9,$A:$B,2,TRUE)</f>
        <v>0</v>
      </c>
      <c r="S9" s="11">
        <f t="shared" si="3"/>
        <v>107604</v>
      </c>
      <c r="T9" s="11">
        <f t="shared" si="4"/>
        <v>0</v>
      </c>
      <c r="U9" s="3">
        <v>40940</v>
      </c>
      <c r="V9" s="19">
        <f t="shared" ref="V9:V72" si="10">O9/O8-1</f>
        <v>2.705037442175473E-2</v>
      </c>
      <c r="W9" s="19">
        <f t="shared" si="5"/>
        <v>5.4832749475626219E-3</v>
      </c>
      <c r="X9" s="19">
        <v>0</v>
      </c>
      <c r="Y9">
        <f t="shared" si="6"/>
        <v>0</v>
      </c>
      <c r="Z9">
        <f t="shared" si="7"/>
        <v>1</v>
      </c>
      <c r="AA9">
        <f t="shared" si="8"/>
        <v>0</v>
      </c>
    </row>
    <row r="10" spans="1:28" x14ac:dyDescent="0.55000000000000004">
      <c r="A10" s="3">
        <v>40940</v>
      </c>
      <c r="B10">
        <v>0</v>
      </c>
      <c r="C10" s="3">
        <v>40940</v>
      </c>
      <c r="D10">
        <v>1607.4159999999999</v>
      </c>
      <c r="E10" s="3">
        <v>40940</v>
      </c>
      <c r="F10">
        <v>0</v>
      </c>
      <c r="G10" s="3">
        <v>40940</v>
      </c>
      <c r="H10">
        <v>107604</v>
      </c>
      <c r="I10" s="3">
        <v>40940</v>
      </c>
      <c r="J10">
        <v>2929930</v>
      </c>
      <c r="K10" s="3">
        <v>41030</v>
      </c>
      <c r="L10" t="e">
        <f>NA()</f>
        <v>#N/A</v>
      </c>
      <c r="N10" s="3">
        <v>40969</v>
      </c>
      <c r="O10" s="11">
        <f t="shared" si="0"/>
        <v>1555.259</v>
      </c>
      <c r="P10" s="11">
        <f t="shared" si="1"/>
        <v>2887273</v>
      </c>
      <c r="Q10" s="11">
        <f t="shared" si="2"/>
        <v>0.54500000000000004</v>
      </c>
      <c r="R10" s="11">
        <f t="shared" si="9"/>
        <v>0</v>
      </c>
      <c r="S10" s="11">
        <f t="shared" si="3"/>
        <v>66730</v>
      </c>
      <c r="T10" s="11">
        <f t="shared" si="4"/>
        <v>0</v>
      </c>
      <c r="U10" s="3">
        <v>40969</v>
      </c>
      <c r="V10" s="19">
        <f t="shared" si="10"/>
        <v>-3.244772977250443E-2</v>
      </c>
      <c r="W10" s="19">
        <f t="shared" si="5"/>
        <v>-1.455905089882692E-2</v>
      </c>
      <c r="X10" s="19">
        <v>0</v>
      </c>
      <c r="Y10">
        <f t="shared" si="6"/>
        <v>0</v>
      </c>
      <c r="Z10">
        <f t="shared" si="7"/>
        <v>1</v>
      </c>
      <c r="AA10">
        <f t="shared" si="8"/>
        <v>0</v>
      </c>
    </row>
    <row r="11" spans="1:28" x14ac:dyDescent="0.55000000000000004">
      <c r="A11" s="3">
        <v>40969</v>
      </c>
      <c r="B11">
        <v>0</v>
      </c>
      <c r="C11" s="3">
        <v>40969</v>
      </c>
      <c r="D11">
        <v>1555.259</v>
      </c>
      <c r="E11" s="3">
        <v>40969</v>
      </c>
      <c r="F11">
        <v>0</v>
      </c>
      <c r="G11" s="3">
        <v>40969</v>
      </c>
      <c r="H11">
        <v>66730</v>
      </c>
      <c r="I11" s="3">
        <v>40969</v>
      </c>
      <c r="J11">
        <v>2887273</v>
      </c>
      <c r="K11" s="3">
        <v>41061</v>
      </c>
      <c r="L11" t="e">
        <f>NA()</f>
        <v>#N/A</v>
      </c>
      <c r="N11" s="3">
        <v>41000</v>
      </c>
      <c r="O11" s="11">
        <f t="shared" si="0"/>
        <v>1550.3209999999999</v>
      </c>
      <c r="P11" s="11">
        <f t="shared" si="1"/>
        <v>2868677</v>
      </c>
      <c r="Q11" s="11">
        <f t="shared" si="2"/>
        <v>0</v>
      </c>
      <c r="R11" s="11">
        <f t="shared" si="9"/>
        <v>0</v>
      </c>
      <c r="S11" s="11">
        <f t="shared" si="3"/>
        <v>35824</v>
      </c>
      <c r="T11" s="11">
        <f t="shared" si="4"/>
        <v>0</v>
      </c>
      <c r="U11" s="3">
        <v>41000</v>
      </c>
      <c r="V11" s="19">
        <f t="shared" si="10"/>
        <v>-3.1750338689569002E-3</v>
      </c>
      <c r="W11" s="19">
        <f t="shared" si="5"/>
        <v>-6.4406794923791422E-3</v>
      </c>
      <c r="X11" s="19">
        <v>0</v>
      </c>
      <c r="Y11">
        <f t="shared" si="6"/>
        <v>0</v>
      </c>
      <c r="Z11">
        <f t="shared" si="7"/>
        <v>1</v>
      </c>
      <c r="AA11">
        <f t="shared" si="8"/>
        <v>0</v>
      </c>
    </row>
    <row r="12" spans="1:28" x14ac:dyDescent="0.55000000000000004">
      <c r="A12" s="3">
        <v>41000</v>
      </c>
      <c r="B12">
        <v>0</v>
      </c>
      <c r="C12" s="3">
        <v>41000</v>
      </c>
      <c r="D12">
        <v>1550.3209999999999</v>
      </c>
      <c r="E12" s="3">
        <v>41000</v>
      </c>
      <c r="F12">
        <v>0</v>
      </c>
      <c r="G12" s="3">
        <v>41000</v>
      </c>
      <c r="H12">
        <v>35824</v>
      </c>
      <c r="I12" s="3">
        <v>41000</v>
      </c>
      <c r="J12">
        <v>2868677</v>
      </c>
      <c r="K12" s="3">
        <v>41091</v>
      </c>
      <c r="L12" t="e">
        <f>NA()</f>
        <v>#N/A</v>
      </c>
      <c r="N12" s="3">
        <v>41030</v>
      </c>
      <c r="O12" s="11">
        <f t="shared" si="0"/>
        <v>1505.4469999999999</v>
      </c>
      <c r="P12" s="11">
        <f t="shared" si="1"/>
        <v>2856313</v>
      </c>
      <c r="Q12" s="11">
        <f t="shared" si="2"/>
        <v>0</v>
      </c>
      <c r="R12" s="11">
        <f t="shared" si="9"/>
        <v>0</v>
      </c>
      <c r="S12" s="11">
        <f t="shared" si="3"/>
        <v>25791</v>
      </c>
      <c r="T12" s="11">
        <f t="shared" si="4"/>
        <v>0</v>
      </c>
      <c r="U12" s="3">
        <v>41030</v>
      </c>
      <c r="V12" s="19">
        <f t="shared" si="10"/>
        <v>-2.8944973331329504E-2</v>
      </c>
      <c r="W12" s="19">
        <f t="shared" si="5"/>
        <v>-4.3100007425025399E-3</v>
      </c>
      <c r="X12" s="19">
        <v>0</v>
      </c>
      <c r="Y12">
        <f t="shared" si="6"/>
        <v>0</v>
      </c>
      <c r="Z12">
        <f t="shared" si="7"/>
        <v>1</v>
      </c>
      <c r="AA12">
        <f t="shared" si="8"/>
        <v>0</v>
      </c>
    </row>
    <row r="13" spans="1:28" x14ac:dyDescent="0.55000000000000004">
      <c r="A13" s="3">
        <v>41030</v>
      </c>
      <c r="B13">
        <v>0</v>
      </c>
      <c r="C13" s="3">
        <v>41030</v>
      </c>
      <c r="D13">
        <v>1505.4469999999999</v>
      </c>
      <c r="E13" s="3">
        <v>41030</v>
      </c>
      <c r="F13">
        <v>0</v>
      </c>
      <c r="G13" s="3">
        <v>41030</v>
      </c>
      <c r="H13">
        <v>25791</v>
      </c>
      <c r="I13" s="3">
        <v>41030</v>
      </c>
      <c r="J13">
        <v>2856313</v>
      </c>
      <c r="K13" s="3">
        <v>41122</v>
      </c>
      <c r="L13" t="e">
        <f>NA()</f>
        <v>#N/A</v>
      </c>
      <c r="N13" s="3">
        <v>41061</v>
      </c>
      <c r="O13" s="11">
        <f t="shared" si="0"/>
        <v>1508.761</v>
      </c>
      <c r="P13" s="11">
        <f t="shared" si="1"/>
        <v>2863871</v>
      </c>
      <c r="Q13" s="11">
        <f t="shared" si="2"/>
        <v>0</v>
      </c>
      <c r="R13" s="11">
        <f t="shared" si="9"/>
        <v>0</v>
      </c>
      <c r="S13" s="11">
        <f t="shared" si="3"/>
        <v>24214</v>
      </c>
      <c r="T13" s="11">
        <f t="shared" si="4"/>
        <v>0</v>
      </c>
      <c r="U13" s="3">
        <v>41061</v>
      </c>
      <c r="V13" s="19">
        <f t="shared" si="10"/>
        <v>2.2013395356994536E-3</v>
      </c>
      <c r="W13" s="19">
        <f t="shared" si="5"/>
        <v>2.6460685506104475E-3</v>
      </c>
      <c r="X13" s="19">
        <v>0</v>
      </c>
      <c r="Y13">
        <f t="shared" si="6"/>
        <v>0</v>
      </c>
      <c r="Z13">
        <f t="shared" si="7"/>
        <v>1</v>
      </c>
      <c r="AA13">
        <f t="shared" si="8"/>
        <v>0</v>
      </c>
    </row>
    <row r="14" spans="1:28" x14ac:dyDescent="0.55000000000000004">
      <c r="A14" s="3">
        <v>41061</v>
      </c>
      <c r="B14">
        <v>0</v>
      </c>
      <c r="C14" s="3">
        <v>41061</v>
      </c>
      <c r="D14">
        <v>1508.761</v>
      </c>
      <c r="E14" s="3">
        <v>41061</v>
      </c>
      <c r="F14">
        <v>0</v>
      </c>
      <c r="G14" s="3">
        <v>41061</v>
      </c>
      <c r="H14">
        <v>24214</v>
      </c>
      <c r="I14" s="3">
        <v>41061</v>
      </c>
      <c r="J14">
        <v>2863871</v>
      </c>
      <c r="K14" s="3">
        <v>41153</v>
      </c>
      <c r="L14">
        <v>0.06</v>
      </c>
      <c r="N14" s="3">
        <v>41091</v>
      </c>
      <c r="O14" s="11">
        <f t="shared" si="0"/>
        <v>1527.242</v>
      </c>
      <c r="P14" s="11">
        <f t="shared" si="1"/>
        <v>2858675</v>
      </c>
      <c r="Q14" s="11">
        <f t="shared" si="2"/>
        <v>0</v>
      </c>
      <c r="R14" s="11">
        <f t="shared" si="9"/>
        <v>0</v>
      </c>
      <c r="S14" s="11">
        <f t="shared" si="3"/>
        <v>28865</v>
      </c>
      <c r="T14" s="11">
        <f t="shared" si="4"/>
        <v>0</v>
      </c>
      <c r="U14" s="3">
        <v>41091</v>
      </c>
      <c r="V14" s="19">
        <f t="shared" si="10"/>
        <v>1.224912361865127E-2</v>
      </c>
      <c r="W14" s="19">
        <f t="shared" si="5"/>
        <v>-1.8143275308140083E-3</v>
      </c>
      <c r="X14" s="19">
        <v>0</v>
      </c>
      <c r="Y14">
        <f t="shared" si="6"/>
        <v>0</v>
      </c>
      <c r="Z14">
        <f t="shared" si="7"/>
        <v>1</v>
      </c>
      <c r="AA14">
        <f t="shared" si="8"/>
        <v>0</v>
      </c>
    </row>
    <row r="15" spans="1:28" x14ac:dyDescent="0.55000000000000004">
      <c r="A15" s="3">
        <v>41091</v>
      </c>
      <c r="B15">
        <v>0</v>
      </c>
      <c r="C15" s="3">
        <v>41091</v>
      </c>
      <c r="D15">
        <v>1527.242</v>
      </c>
      <c r="E15" s="3">
        <v>41091</v>
      </c>
      <c r="F15">
        <v>0</v>
      </c>
      <c r="G15" s="3">
        <v>41091</v>
      </c>
      <c r="H15">
        <v>28865</v>
      </c>
      <c r="I15" s="3">
        <v>41091</v>
      </c>
      <c r="J15">
        <v>2858675</v>
      </c>
      <c r="K15" s="3">
        <v>41183</v>
      </c>
      <c r="L15" t="e">
        <f>NA()</f>
        <v>#N/A</v>
      </c>
      <c r="N15" s="3">
        <v>41122</v>
      </c>
      <c r="O15" s="11">
        <f t="shared" si="0"/>
        <v>1536.896</v>
      </c>
      <c r="P15" s="11">
        <f t="shared" si="1"/>
        <v>2835817</v>
      </c>
      <c r="Q15" s="11">
        <f t="shared" si="2"/>
        <v>0</v>
      </c>
      <c r="R15" s="11">
        <f t="shared" si="9"/>
        <v>0</v>
      </c>
      <c r="S15" s="11">
        <f t="shared" si="3"/>
        <v>28643</v>
      </c>
      <c r="T15" s="11">
        <f t="shared" si="4"/>
        <v>0</v>
      </c>
      <c r="U15" s="3">
        <v>41122</v>
      </c>
      <c r="V15" s="19">
        <f t="shared" si="10"/>
        <v>6.3211986050670799E-3</v>
      </c>
      <c r="W15" s="19">
        <f t="shared" si="5"/>
        <v>-7.9960121384907712E-3</v>
      </c>
      <c r="X15" s="19">
        <v>0</v>
      </c>
      <c r="Y15">
        <f t="shared" si="6"/>
        <v>0</v>
      </c>
      <c r="Z15">
        <f t="shared" si="7"/>
        <v>1</v>
      </c>
      <c r="AA15">
        <f t="shared" si="8"/>
        <v>0</v>
      </c>
    </row>
    <row r="16" spans="1:28" x14ac:dyDescent="0.55000000000000004">
      <c r="A16" s="3">
        <v>41122</v>
      </c>
      <c r="B16">
        <v>0</v>
      </c>
      <c r="C16" s="3">
        <v>41122</v>
      </c>
      <c r="D16">
        <v>1536.896</v>
      </c>
      <c r="E16" s="3">
        <v>41122</v>
      </c>
      <c r="F16">
        <v>120</v>
      </c>
      <c r="G16" s="3">
        <v>41122</v>
      </c>
      <c r="H16">
        <v>28643</v>
      </c>
      <c r="I16" s="3">
        <v>41122</v>
      </c>
      <c r="J16">
        <v>2835817</v>
      </c>
      <c r="K16" s="3">
        <v>41214</v>
      </c>
      <c r="L16">
        <v>1.18</v>
      </c>
      <c r="N16" s="3">
        <v>41153</v>
      </c>
      <c r="O16" s="11">
        <f t="shared" si="0"/>
        <v>1475.567</v>
      </c>
      <c r="P16" s="11">
        <f t="shared" si="1"/>
        <v>2817912</v>
      </c>
      <c r="Q16" s="11">
        <f t="shared" si="2"/>
        <v>0.06</v>
      </c>
      <c r="R16" s="11">
        <f t="shared" si="9"/>
        <v>0</v>
      </c>
      <c r="S16" s="11">
        <f t="shared" si="3"/>
        <v>18081</v>
      </c>
      <c r="T16" s="11">
        <f t="shared" si="4"/>
        <v>120</v>
      </c>
      <c r="U16" s="3">
        <v>41153</v>
      </c>
      <c r="V16" s="19">
        <f t="shared" si="10"/>
        <v>-3.9904456775214481E-2</v>
      </c>
      <c r="W16" s="19">
        <f t="shared" si="5"/>
        <v>-6.3138770943258482E-3</v>
      </c>
      <c r="X16" s="19">
        <v>0</v>
      </c>
      <c r="Y16">
        <f t="shared" si="6"/>
        <v>0</v>
      </c>
      <c r="Z16">
        <f t="shared" si="7"/>
        <v>1</v>
      </c>
      <c r="AA16">
        <f t="shared" si="8"/>
        <v>1</v>
      </c>
    </row>
    <row r="17" spans="1:27" x14ac:dyDescent="0.55000000000000004">
      <c r="A17" s="3">
        <v>41153</v>
      </c>
      <c r="B17">
        <v>0</v>
      </c>
      <c r="C17" s="3">
        <v>41153</v>
      </c>
      <c r="D17">
        <v>1475.567</v>
      </c>
      <c r="E17" s="3">
        <v>41153</v>
      </c>
      <c r="F17">
        <v>0</v>
      </c>
      <c r="G17" s="3">
        <v>41153</v>
      </c>
      <c r="H17">
        <v>18081</v>
      </c>
      <c r="I17" s="3">
        <v>41153</v>
      </c>
      <c r="J17">
        <v>2817912</v>
      </c>
      <c r="K17" s="3">
        <v>41244</v>
      </c>
      <c r="L17" t="e">
        <f>NA()</f>
        <v>#N/A</v>
      </c>
      <c r="N17" s="3">
        <v>41183</v>
      </c>
      <c r="O17" s="11">
        <f t="shared" si="0"/>
        <v>1474.261</v>
      </c>
      <c r="P17" s="11">
        <f t="shared" si="1"/>
        <v>2826231</v>
      </c>
      <c r="Q17" s="11">
        <f t="shared" si="2"/>
        <v>0</v>
      </c>
      <c r="R17" s="11">
        <f t="shared" si="9"/>
        <v>0</v>
      </c>
      <c r="S17" s="11">
        <f t="shared" si="3"/>
        <v>12692</v>
      </c>
      <c r="T17" s="11">
        <f t="shared" si="4"/>
        <v>0</v>
      </c>
      <c r="U17" s="3">
        <v>41183</v>
      </c>
      <c r="V17" s="19">
        <f t="shared" si="10"/>
        <v>-8.8508349671689857E-4</v>
      </c>
      <c r="W17" s="19">
        <f t="shared" si="5"/>
        <v>2.9521858737959761E-3</v>
      </c>
      <c r="X17" s="19">
        <v>0</v>
      </c>
      <c r="Y17">
        <f t="shared" si="6"/>
        <v>0</v>
      </c>
      <c r="Z17">
        <f t="shared" si="7"/>
        <v>1</v>
      </c>
      <c r="AA17">
        <f t="shared" si="8"/>
        <v>0</v>
      </c>
    </row>
    <row r="18" spans="1:27" x14ac:dyDescent="0.55000000000000004">
      <c r="A18" s="3">
        <v>41183</v>
      </c>
      <c r="B18">
        <v>0</v>
      </c>
      <c r="C18" s="3">
        <v>41183</v>
      </c>
      <c r="D18">
        <v>1474.261</v>
      </c>
      <c r="E18" s="3">
        <v>41183</v>
      </c>
      <c r="F18">
        <v>0</v>
      </c>
      <c r="G18" s="3">
        <v>41183</v>
      </c>
      <c r="H18">
        <v>12692</v>
      </c>
      <c r="I18" s="3">
        <v>41183</v>
      </c>
      <c r="J18">
        <v>2826231</v>
      </c>
      <c r="K18" s="3">
        <v>41275</v>
      </c>
      <c r="L18" t="e">
        <f>NA()</f>
        <v>#N/A</v>
      </c>
      <c r="N18" s="3">
        <v>41214</v>
      </c>
      <c r="O18" s="11">
        <f t="shared" si="0"/>
        <v>1495.673</v>
      </c>
      <c r="P18" s="11">
        <f t="shared" si="1"/>
        <v>2857640</v>
      </c>
      <c r="Q18" s="11">
        <f t="shared" si="2"/>
        <v>1.18</v>
      </c>
      <c r="R18" s="11">
        <f t="shared" si="9"/>
        <v>0</v>
      </c>
      <c r="S18" s="11">
        <f t="shared" si="3"/>
        <v>12263</v>
      </c>
      <c r="T18" s="11">
        <f t="shared" si="4"/>
        <v>0</v>
      </c>
      <c r="U18" s="3">
        <v>41214</v>
      </c>
      <c r="V18" s="19">
        <f t="shared" si="10"/>
        <v>1.4523886882987558E-2</v>
      </c>
      <c r="W18" s="19">
        <f t="shared" si="5"/>
        <v>1.111338740534662E-2</v>
      </c>
      <c r="X18" s="19">
        <v>0</v>
      </c>
      <c r="Y18">
        <f t="shared" si="6"/>
        <v>0</v>
      </c>
      <c r="Z18">
        <f t="shared" si="7"/>
        <v>1</v>
      </c>
      <c r="AA18">
        <f t="shared" si="8"/>
        <v>0</v>
      </c>
    </row>
    <row r="19" spans="1:27" x14ac:dyDescent="0.55000000000000004">
      <c r="A19" s="3">
        <v>41214</v>
      </c>
      <c r="B19">
        <v>0</v>
      </c>
      <c r="C19" s="3">
        <v>41214</v>
      </c>
      <c r="D19">
        <v>1495.673</v>
      </c>
      <c r="E19" s="3">
        <v>41214</v>
      </c>
      <c r="F19">
        <v>0</v>
      </c>
      <c r="G19" s="3">
        <v>41214</v>
      </c>
      <c r="H19">
        <v>12263</v>
      </c>
      <c r="I19" s="3">
        <v>41214</v>
      </c>
      <c r="J19">
        <v>2857640</v>
      </c>
      <c r="K19" s="3">
        <v>41306</v>
      </c>
      <c r="L19" t="e">
        <f>NA()</f>
        <v>#N/A</v>
      </c>
      <c r="N19" s="3">
        <v>41244</v>
      </c>
      <c r="O19" s="11">
        <f t="shared" si="0"/>
        <v>1516.76</v>
      </c>
      <c r="P19" s="11">
        <f t="shared" si="1"/>
        <v>2901150</v>
      </c>
      <c r="Q19" s="11">
        <f t="shared" si="2"/>
        <v>0</v>
      </c>
      <c r="R19" s="11">
        <f t="shared" si="9"/>
        <v>0</v>
      </c>
      <c r="S19" s="11">
        <f t="shared" si="3"/>
        <v>11247</v>
      </c>
      <c r="T19" s="11">
        <f t="shared" si="4"/>
        <v>0</v>
      </c>
      <c r="U19" s="3">
        <v>41244</v>
      </c>
      <c r="V19" s="19">
        <f t="shared" si="10"/>
        <v>1.4098669963287458E-2</v>
      </c>
      <c r="W19" s="19">
        <f t="shared" si="5"/>
        <v>1.5225850701977794E-2</v>
      </c>
      <c r="X19" s="19">
        <v>0</v>
      </c>
      <c r="Y19">
        <f t="shared" si="6"/>
        <v>0</v>
      </c>
      <c r="Z19">
        <f t="shared" si="7"/>
        <v>1</v>
      </c>
      <c r="AA19">
        <f t="shared" si="8"/>
        <v>0</v>
      </c>
    </row>
    <row r="20" spans="1:27" x14ac:dyDescent="0.55000000000000004">
      <c r="A20" s="3">
        <v>41244</v>
      </c>
      <c r="B20">
        <v>0</v>
      </c>
      <c r="C20" s="3">
        <v>41244</v>
      </c>
      <c r="D20">
        <v>1516.76</v>
      </c>
      <c r="E20" s="3">
        <v>41244</v>
      </c>
      <c r="F20">
        <v>0</v>
      </c>
      <c r="G20" s="3">
        <v>41244</v>
      </c>
      <c r="H20">
        <v>11247</v>
      </c>
      <c r="I20" s="3">
        <v>41244</v>
      </c>
      <c r="J20">
        <v>2901150</v>
      </c>
      <c r="K20" s="3">
        <v>41334</v>
      </c>
      <c r="L20" t="e">
        <f>NA()</f>
        <v>#N/A</v>
      </c>
      <c r="N20" s="3">
        <v>41275</v>
      </c>
      <c r="O20" s="11">
        <f t="shared" si="0"/>
        <v>1570.181</v>
      </c>
      <c r="P20" s="11">
        <f t="shared" si="1"/>
        <v>2966026</v>
      </c>
      <c r="Q20" s="11">
        <f t="shared" si="2"/>
        <v>0</v>
      </c>
      <c r="R20" s="11">
        <f t="shared" si="9"/>
        <v>0</v>
      </c>
      <c r="S20" s="11">
        <f t="shared" si="3"/>
        <v>8410</v>
      </c>
      <c r="T20" s="11">
        <f t="shared" si="4"/>
        <v>0</v>
      </c>
      <c r="U20" s="3">
        <v>41275</v>
      </c>
      <c r="V20" s="19">
        <f t="shared" si="10"/>
        <v>3.5220469949102107E-2</v>
      </c>
      <c r="W20" s="19">
        <f t="shared" si="5"/>
        <v>2.2362166726987542E-2</v>
      </c>
      <c r="X20" s="19">
        <v>0</v>
      </c>
      <c r="Y20">
        <f t="shared" si="6"/>
        <v>0</v>
      </c>
      <c r="Z20">
        <f t="shared" si="7"/>
        <v>1</v>
      </c>
      <c r="AA20">
        <f t="shared" si="8"/>
        <v>0</v>
      </c>
    </row>
    <row r="21" spans="1:27" x14ac:dyDescent="0.55000000000000004">
      <c r="A21" s="3">
        <v>41275</v>
      </c>
      <c r="B21">
        <v>0</v>
      </c>
      <c r="C21" s="3">
        <v>41275</v>
      </c>
      <c r="D21">
        <v>1570.181</v>
      </c>
      <c r="E21" s="3">
        <v>41275</v>
      </c>
      <c r="F21">
        <v>0</v>
      </c>
      <c r="G21" s="3">
        <v>41275</v>
      </c>
      <c r="H21">
        <v>8410</v>
      </c>
      <c r="I21" s="3">
        <v>41275</v>
      </c>
      <c r="J21">
        <v>2966026</v>
      </c>
      <c r="K21" s="3">
        <v>41365</v>
      </c>
      <c r="L21">
        <v>0.65500000000000003</v>
      </c>
      <c r="N21" s="3">
        <v>41306</v>
      </c>
      <c r="O21" s="11">
        <f t="shared" si="0"/>
        <v>1672.1379999999999</v>
      </c>
      <c r="P21" s="11">
        <f t="shared" si="1"/>
        <v>3068738</v>
      </c>
      <c r="Q21" s="11">
        <f t="shared" si="2"/>
        <v>0</v>
      </c>
      <c r="R21" s="11">
        <f t="shared" si="9"/>
        <v>0</v>
      </c>
      <c r="S21" s="11">
        <f t="shared" si="3"/>
        <v>4943</v>
      </c>
      <c r="T21" s="11">
        <f t="shared" si="4"/>
        <v>0</v>
      </c>
      <c r="U21" s="3">
        <v>41306</v>
      </c>
      <c r="V21" s="19">
        <f t="shared" si="10"/>
        <v>6.4933278392745652E-2</v>
      </c>
      <c r="W21" s="19">
        <f t="shared" si="5"/>
        <v>3.4629500887719766E-2</v>
      </c>
      <c r="X21" s="19">
        <v>0</v>
      </c>
      <c r="Y21">
        <f t="shared" si="6"/>
        <v>0</v>
      </c>
      <c r="Z21">
        <f t="shared" si="7"/>
        <v>1</v>
      </c>
      <c r="AA21">
        <f t="shared" si="8"/>
        <v>0</v>
      </c>
    </row>
    <row r="22" spans="1:27" x14ac:dyDescent="0.55000000000000004">
      <c r="A22" s="3">
        <v>41306</v>
      </c>
      <c r="B22">
        <v>0</v>
      </c>
      <c r="C22" s="3">
        <v>41306</v>
      </c>
      <c r="D22">
        <v>1672.1379999999999</v>
      </c>
      <c r="E22" s="3">
        <v>41306</v>
      </c>
      <c r="F22">
        <v>0</v>
      </c>
      <c r="G22" s="3">
        <v>41306</v>
      </c>
      <c r="H22">
        <v>4943</v>
      </c>
      <c r="I22" s="3">
        <v>41306</v>
      </c>
      <c r="J22">
        <v>3068738</v>
      </c>
      <c r="K22" s="3">
        <v>41395</v>
      </c>
      <c r="L22" t="e">
        <f>NA()</f>
        <v>#N/A</v>
      </c>
      <c r="N22" s="3">
        <v>41334</v>
      </c>
      <c r="O22" s="11">
        <f t="shared" si="0"/>
        <v>1759.6890000000001</v>
      </c>
      <c r="P22" s="11">
        <f t="shared" si="1"/>
        <v>3170836</v>
      </c>
      <c r="Q22" s="11">
        <f t="shared" si="2"/>
        <v>0</v>
      </c>
      <c r="R22" s="11">
        <f t="shared" si="9"/>
        <v>0</v>
      </c>
      <c r="S22" s="11">
        <f t="shared" si="3"/>
        <v>8140</v>
      </c>
      <c r="T22" s="11">
        <f t="shared" si="4"/>
        <v>0</v>
      </c>
      <c r="U22" s="3">
        <v>41334</v>
      </c>
      <c r="V22" s="19">
        <f t="shared" si="10"/>
        <v>5.2358716804474348E-2</v>
      </c>
      <c r="W22" s="19">
        <f t="shared" si="5"/>
        <v>3.3270354132545643E-2</v>
      </c>
      <c r="X22" s="19">
        <v>0</v>
      </c>
      <c r="Y22">
        <f t="shared" si="6"/>
        <v>0</v>
      </c>
      <c r="Z22">
        <f t="shared" si="7"/>
        <v>1</v>
      </c>
      <c r="AA22">
        <f t="shared" si="8"/>
        <v>0</v>
      </c>
    </row>
    <row r="23" spans="1:27" x14ac:dyDescent="0.55000000000000004">
      <c r="A23" s="3">
        <v>41334</v>
      </c>
      <c r="B23">
        <v>0</v>
      </c>
      <c r="C23" s="3">
        <v>41334</v>
      </c>
      <c r="D23">
        <v>1759.6890000000001</v>
      </c>
      <c r="E23" s="3">
        <v>41334</v>
      </c>
      <c r="F23">
        <v>0</v>
      </c>
      <c r="G23" s="3">
        <v>41334</v>
      </c>
      <c r="H23">
        <v>8140</v>
      </c>
      <c r="I23" s="3">
        <v>41334</v>
      </c>
      <c r="J23">
        <v>3170836</v>
      </c>
      <c r="K23" s="3">
        <v>41426</v>
      </c>
      <c r="L23" t="e">
        <f>NA()</f>
        <v>#N/A</v>
      </c>
      <c r="N23" s="3">
        <v>41365</v>
      </c>
      <c r="O23" s="11">
        <f t="shared" si="0"/>
        <v>1829.72</v>
      </c>
      <c r="P23" s="11">
        <f t="shared" si="1"/>
        <v>3264238</v>
      </c>
      <c r="Q23" s="11">
        <f t="shared" si="2"/>
        <v>0.65500000000000003</v>
      </c>
      <c r="R23" s="11">
        <f t="shared" si="9"/>
        <v>0</v>
      </c>
      <c r="S23" s="11">
        <f t="shared" si="3"/>
        <v>7978</v>
      </c>
      <c r="T23" s="11">
        <f t="shared" si="4"/>
        <v>0</v>
      </c>
      <c r="U23" s="3">
        <v>41365</v>
      </c>
      <c r="V23" s="19">
        <f t="shared" si="10"/>
        <v>3.9797373285847648E-2</v>
      </c>
      <c r="W23" s="19">
        <f t="shared" si="5"/>
        <v>2.9456584951098153E-2</v>
      </c>
      <c r="X23" s="19">
        <v>0</v>
      </c>
      <c r="Y23">
        <f t="shared" si="6"/>
        <v>0</v>
      </c>
      <c r="Z23">
        <f t="shared" si="7"/>
        <v>1</v>
      </c>
      <c r="AA23">
        <f t="shared" si="8"/>
        <v>0</v>
      </c>
    </row>
    <row r="24" spans="1:27" x14ac:dyDescent="0.55000000000000004">
      <c r="A24" s="3">
        <v>41365</v>
      </c>
      <c r="B24">
        <v>0</v>
      </c>
      <c r="C24" s="3">
        <v>41365</v>
      </c>
      <c r="D24">
        <v>1829.72</v>
      </c>
      <c r="E24" s="3">
        <v>41365</v>
      </c>
      <c r="F24">
        <v>0</v>
      </c>
      <c r="G24" s="3">
        <v>41365</v>
      </c>
      <c r="H24">
        <v>7978</v>
      </c>
      <c r="I24" s="3">
        <v>41365</v>
      </c>
      <c r="J24">
        <v>3264238</v>
      </c>
      <c r="K24" s="3">
        <v>41456</v>
      </c>
      <c r="L24" t="e">
        <f>NA()</f>
        <v>#N/A</v>
      </c>
      <c r="N24" s="3">
        <v>41395</v>
      </c>
      <c r="O24" s="11">
        <f t="shared" si="0"/>
        <v>1908.5909999999999</v>
      </c>
      <c r="P24" s="11">
        <f t="shared" si="1"/>
        <v>3355984</v>
      </c>
      <c r="Q24" s="11">
        <f t="shared" si="2"/>
        <v>0</v>
      </c>
      <c r="R24" s="11">
        <f t="shared" si="9"/>
        <v>0</v>
      </c>
      <c r="S24" s="11">
        <f t="shared" si="3"/>
        <v>6435</v>
      </c>
      <c r="T24" s="11">
        <f t="shared" si="4"/>
        <v>0</v>
      </c>
      <c r="U24" s="3">
        <v>41395</v>
      </c>
      <c r="V24" s="19">
        <f t="shared" si="10"/>
        <v>4.3105502481253888E-2</v>
      </c>
      <c r="W24" s="19">
        <f t="shared" si="5"/>
        <v>2.8106406456882116E-2</v>
      </c>
      <c r="X24" s="19">
        <v>0</v>
      </c>
      <c r="Y24">
        <f t="shared" si="6"/>
        <v>0</v>
      </c>
      <c r="Z24">
        <f t="shared" si="7"/>
        <v>1</v>
      </c>
      <c r="AA24">
        <f t="shared" si="8"/>
        <v>0</v>
      </c>
    </row>
    <row r="25" spans="1:27" x14ac:dyDescent="0.55000000000000004">
      <c r="A25" s="3">
        <v>41395</v>
      </c>
      <c r="B25">
        <v>0</v>
      </c>
      <c r="C25" s="3">
        <v>41395</v>
      </c>
      <c r="D25">
        <v>1908.5909999999999</v>
      </c>
      <c r="E25" s="3">
        <v>41395</v>
      </c>
      <c r="F25">
        <v>0</v>
      </c>
      <c r="G25" s="3">
        <v>41395</v>
      </c>
      <c r="H25">
        <v>6435</v>
      </c>
      <c r="I25" s="3">
        <v>41395</v>
      </c>
      <c r="J25">
        <v>3355984</v>
      </c>
      <c r="K25" s="3">
        <v>41487</v>
      </c>
      <c r="L25">
        <v>3.1579999999999999</v>
      </c>
      <c r="N25" s="3">
        <v>41426</v>
      </c>
      <c r="O25" s="11">
        <f t="shared" si="0"/>
        <v>2006.425</v>
      </c>
      <c r="P25" s="11">
        <f t="shared" si="1"/>
        <v>3440057</v>
      </c>
      <c r="Q25" s="11">
        <f t="shared" si="2"/>
        <v>0</v>
      </c>
      <c r="R25" s="11">
        <f t="shared" si="9"/>
        <v>0</v>
      </c>
      <c r="S25" s="11">
        <f t="shared" si="3"/>
        <v>1699</v>
      </c>
      <c r="T25" s="11">
        <f t="shared" si="4"/>
        <v>0</v>
      </c>
      <c r="U25" s="3">
        <v>41426</v>
      </c>
      <c r="V25" s="19">
        <f t="shared" si="10"/>
        <v>5.1259803698120887E-2</v>
      </c>
      <c r="W25" s="19">
        <f t="shared" si="5"/>
        <v>2.5051668899494173E-2</v>
      </c>
      <c r="X25" s="19">
        <v>0</v>
      </c>
      <c r="Y25">
        <f t="shared" si="6"/>
        <v>0</v>
      </c>
      <c r="Z25">
        <f t="shared" si="7"/>
        <v>1</v>
      </c>
      <c r="AA25">
        <f t="shared" si="8"/>
        <v>0</v>
      </c>
    </row>
    <row r="26" spans="1:27" x14ac:dyDescent="0.55000000000000004">
      <c r="A26" s="3">
        <v>41426</v>
      </c>
      <c r="B26">
        <v>0</v>
      </c>
      <c r="C26" s="3">
        <v>41426</v>
      </c>
      <c r="D26">
        <v>2006.425</v>
      </c>
      <c r="E26" s="3">
        <v>41426</v>
      </c>
      <c r="F26">
        <v>0</v>
      </c>
      <c r="G26" s="3">
        <v>41426</v>
      </c>
      <c r="H26">
        <v>1699</v>
      </c>
      <c r="I26" s="3">
        <v>41426</v>
      </c>
      <c r="J26">
        <v>3440057</v>
      </c>
      <c r="K26" s="3">
        <v>41518</v>
      </c>
      <c r="L26">
        <v>19.158000000000001</v>
      </c>
      <c r="N26" s="3">
        <v>41456</v>
      </c>
      <c r="O26" s="11">
        <f t="shared" si="0"/>
        <v>2087.1320000000001</v>
      </c>
      <c r="P26" s="11">
        <f t="shared" si="1"/>
        <v>3536214</v>
      </c>
      <c r="Q26" s="11">
        <f t="shared" si="2"/>
        <v>0</v>
      </c>
      <c r="R26" s="11">
        <f t="shared" si="9"/>
        <v>0</v>
      </c>
      <c r="S26" s="11">
        <f t="shared" si="3"/>
        <v>1519</v>
      </c>
      <c r="T26" s="11">
        <f t="shared" si="4"/>
        <v>0</v>
      </c>
      <c r="U26" s="3">
        <v>41456</v>
      </c>
      <c r="V26" s="19">
        <f t="shared" si="10"/>
        <v>4.0224279502099503E-2</v>
      </c>
      <c r="W26" s="19">
        <f t="shared" si="5"/>
        <v>2.7952153118393053E-2</v>
      </c>
      <c r="X26" s="19">
        <v>0</v>
      </c>
      <c r="Y26">
        <f t="shared" si="6"/>
        <v>0</v>
      </c>
      <c r="Z26">
        <f t="shared" si="7"/>
        <v>0</v>
      </c>
      <c r="AA26">
        <f t="shared" si="8"/>
        <v>0</v>
      </c>
    </row>
    <row r="27" spans="1:27" x14ac:dyDescent="0.55000000000000004">
      <c r="A27" s="3">
        <v>41456</v>
      </c>
      <c r="B27">
        <v>0</v>
      </c>
      <c r="C27" s="3">
        <v>41456</v>
      </c>
      <c r="D27">
        <v>2087.1320000000001</v>
      </c>
      <c r="E27" s="3">
        <v>41456</v>
      </c>
      <c r="F27">
        <v>0</v>
      </c>
      <c r="G27" s="3">
        <v>41456</v>
      </c>
      <c r="H27">
        <v>1519</v>
      </c>
      <c r="I27" s="3">
        <v>41456</v>
      </c>
      <c r="J27">
        <v>3536214</v>
      </c>
      <c r="K27" s="3">
        <v>41548</v>
      </c>
      <c r="L27">
        <v>4.0529999999999999</v>
      </c>
      <c r="N27" s="3">
        <v>41487</v>
      </c>
      <c r="O27" s="11">
        <f t="shared" si="0"/>
        <v>2190.7849999999999</v>
      </c>
      <c r="P27" s="11">
        <f t="shared" si="1"/>
        <v>3630452</v>
      </c>
      <c r="Q27" s="11">
        <f t="shared" si="2"/>
        <v>3.1579999999999999</v>
      </c>
      <c r="R27" s="11">
        <f t="shared" si="9"/>
        <v>0</v>
      </c>
      <c r="S27" s="11">
        <f t="shared" si="3"/>
        <v>899</v>
      </c>
      <c r="T27" s="11">
        <f t="shared" si="4"/>
        <v>0</v>
      </c>
      <c r="U27" s="3">
        <v>41487</v>
      </c>
      <c r="V27" s="19">
        <f t="shared" si="10"/>
        <v>4.9662886678945029E-2</v>
      </c>
      <c r="W27" s="19">
        <f t="shared" si="5"/>
        <v>2.6649405267893833E-2</v>
      </c>
      <c r="X27" s="19">
        <v>0</v>
      </c>
      <c r="Y27">
        <f t="shared" si="6"/>
        <v>0</v>
      </c>
      <c r="Z27">
        <f t="shared" si="7"/>
        <v>0</v>
      </c>
      <c r="AA27">
        <f t="shared" si="8"/>
        <v>0</v>
      </c>
    </row>
    <row r="28" spans="1:27" x14ac:dyDescent="0.55000000000000004">
      <c r="A28" s="3">
        <v>41487</v>
      </c>
      <c r="B28">
        <v>0</v>
      </c>
      <c r="C28" s="3">
        <v>41487</v>
      </c>
      <c r="D28">
        <v>2190.7849999999999</v>
      </c>
      <c r="E28" s="3">
        <v>41487</v>
      </c>
      <c r="F28">
        <v>0</v>
      </c>
      <c r="G28" s="3">
        <v>41487</v>
      </c>
      <c r="H28">
        <v>899</v>
      </c>
      <c r="I28" s="3">
        <v>41487</v>
      </c>
      <c r="J28">
        <v>3630452</v>
      </c>
      <c r="K28" s="3">
        <v>41579</v>
      </c>
      <c r="L28">
        <v>4.63</v>
      </c>
      <c r="N28" s="3">
        <v>41518</v>
      </c>
      <c r="O28" s="11">
        <f t="shared" si="0"/>
        <v>2276.1010000000001</v>
      </c>
      <c r="P28" s="11">
        <f t="shared" si="1"/>
        <v>3693107</v>
      </c>
      <c r="Q28" s="11">
        <f t="shared" si="2"/>
        <v>19.158000000000001</v>
      </c>
      <c r="R28" s="11">
        <f t="shared" si="9"/>
        <v>0</v>
      </c>
      <c r="S28" s="11">
        <f t="shared" si="3"/>
        <v>291</v>
      </c>
      <c r="T28" s="11">
        <f t="shared" si="4"/>
        <v>0</v>
      </c>
      <c r="U28" s="3">
        <v>41518</v>
      </c>
      <c r="V28" s="19">
        <f t="shared" si="10"/>
        <v>3.8943118562524415E-2</v>
      </c>
      <c r="W28" s="19">
        <f t="shared" si="5"/>
        <v>1.7258181625869229E-2</v>
      </c>
      <c r="X28" s="19">
        <f t="shared" ref="X28:X72" si="11">IF(Q27=0,0,Q28/Q27-1)</f>
        <v>5.06649778340722</v>
      </c>
      <c r="Y28">
        <f t="shared" si="6"/>
        <v>0</v>
      </c>
      <c r="Z28">
        <f t="shared" si="7"/>
        <v>0</v>
      </c>
      <c r="AA28">
        <f t="shared" si="8"/>
        <v>0</v>
      </c>
    </row>
    <row r="29" spans="1:27" x14ac:dyDescent="0.55000000000000004">
      <c r="A29" s="3">
        <v>41518</v>
      </c>
      <c r="B29">
        <v>0</v>
      </c>
      <c r="C29" s="3">
        <v>41518</v>
      </c>
      <c r="D29">
        <v>2276.1010000000001</v>
      </c>
      <c r="E29" s="3">
        <v>41518</v>
      </c>
      <c r="F29">
        <v>0</v>
      </c>
      <c r="G29" s="3">
        <v>41518</v>
      </c>
      <c r="H29">
        <v>291</v>
      </c>
      <c r="I29" s="3">
        <v>41518</v>
      </c>
      <c r="J29">
        <v>3693107</v>
      </c>
      <c r="K29" s="3">
        <v>41609</v>
      </c>
      <c r="L29">
        <v>34.716999999999999</v>
      </c>
      <c r="N29" s="3">
        <v>41548</v>
      </c>
      <c r="O29" s="11">
        <f t="shared" si="0"/>
        <v>2364.8110000000001</v>
      </c>
      <c r="P29" s="11">
        <f t="shared" si="1"/>
        <v>3800416</v>
      </c>
      <c r="Q29" s="11">
        <f t="shared" si="2"/>
        <v>4.0529999999999999</v>
      </c>
      <c r="R29" s="11">
        <f t="shared" si="9"/>
        <v>0</v>
      </c>
      <c r="S29" s="11">
        <f t="shared" si="3"/>
        <v>303</v>
      </c>
      <c r="T29" s="11">
        <f t="shared" si="4"/>
        <v>0</v>
      </c>
      <c r="U29" s="3">
        <v>41548</v>
      </c>
      <c r="V29" s="19">
        <f t="shared" si="10"/>
        <v>3.8974544626974028E-2</v>
      </c>
      <c r="W29" s="19">
        <f t="shared" si="5"/>
        <v>2.9056564025900178E-2</v>
      </c>
      <c r="X29" s="19">
        <f t="shared" si="11"/>
        <v>-0.78844347009082372</v>
      </c>
      <c r="Y29">
        <f t="shared" si="6"/>
        <v>0</v>
      </c>
      <c r="Z29">
        <f t="shared" si="7"/>
        <v>0</v>
      </c>
      <c r="AA29">
        <f t="shared" si="8"/>
        <v>0</v>
      </c>
    </row>
    <row r="30" spans="1:27" x14ac:dyDescent="0.55000000000000004">
      <c r="A30" s="3">
        <v>41548</v>
      </c>
      <c r="B30">
        <v>0</v>
      </c>
      <c r="C30" s="3">
        <v>41548</v>
      </c>
      <c r="D30">
        <v>2364.8110000000001</v>
      </c>
      <c r="E30" s="3">
        <v>41548</v>
      </c>
      <c r="F30">
        <v>0</v>
      </c>
      <c r="G30" s="3">
        <v>41548</v>
      </c>
      <c r="H30">
        <v>303</v>
      </c>
      <c r="I30" s="3">
        <v>41548</v>
      </c>
      <c r="J30">
        <v>3800416</v>
      </c>
      <c r="K30" s="3">
        <v>41640</v>
      </c>
      <c r="L30">
        <v>72.998000000000005</v>
      </c>
      <c r="N30" s="3">
        <v>41579</v>
      </c>
      <c r="O30" s="11">
        <f t="shared" si="0"/>
        <v>2457.5100000000002</v>
      </c>
      <c r="P30" s="11">
        <f t="shared" si="1"/>
        <v>3897886</v>
      </c>
      <c r="Q30" s="11">
        <f t="shared" si="2"/>
        <v>4.63</v>
      </c>
      <c r="R30" s="11">
        <f t="shared" si="9"/>
        <v>0</v>
      </c>
      <c r="S30" s="11">
        <f t="shared" si="3"/>
        <v>272</v>
      </c>
      <c r="T30" s="11">
        <f t="shared" si="4"/>
        <v>0</v>
      </c>
      <c r="U30" s="3">
        <v>41579</v>
      </c>
      <c r="V30" s="19">
        <f t="shared" si="10"/>
        <v>3.9199327134388451E-2</v>
      </c>
      <c r="W30" s="19">
        <f t="shared" si="5"/>
        <v>2.5647192307368449E-2</v>
      </c>
      <c r="X30" s="19">
        <f t="shared" si="11"/>
        <v>0.14236368122378473</v>
      </c>
      <c r="Y30">
        <f t="shared" si="6"/>
        <v>0</v>
      </c>
      <c r="Z30">
        <f t="shared" si="7"/>
        <v>0</v>
      </c>
      <c r="AA30">
        <f t="shared" si="8"/>
        <v>0</v>
      </c>
    </row>
    <row r="31" spans="1:27" x14ac:dyDescent="0.55000000000000004">
      <c r="A31" s="3">
        <v>41579</v>
      </c>
      <c r="B31">
        <v>0</v>
      </c>
      <c r="C31" s="3">
        <v>41579</v>
      </c>
      <c r="D31">
        <v>2457.5100000000002</v>
      </c>
      <c r="E31" s="3">
        <v>41579</v>
      </c>
      <c r="F31">
        <v>0</v>
      </c>
      <c r="G31" s="3">
        <v>41579</v>
      </c>
      <c r="H31">
        <v>272</v>
      </c>
      <c r="I31" s="3">
        <v>41579</v>
      </c>
      <c r="J31">
        <v>3897886</v>
      </c>
      <c r="K31" s="3">
        <v>41671</v>
      </c>
      <c r="L31">
        <v>98.995999999999995</v>
      </c>
      <c r="N31" s="3">
        <v>41609</v>
      </c>
      <c r="O31" s="11">
        <f t="shared" si="0"/>
        <v>2503.0219999999999</v>
      </c>
      <c r="P31" s="11">
        <f t="shared" si="1"/>
        <v>3991805</v>
      </c>
      <c r="Q31" s="11">
        <f t="shared" si="2"/>
        <v>34.716999999999999</v>
      </c>
      <c r="R31" s="11">
        <f t="shared" si="9"/>
        <v>0</v>
      </c>
      <c r="S31" s="11">
        <f t="shared" si="3"/>
        <v>273</v>
      </c>
      <c r="T31" s="11">
        <f t="shared" si="4"/>
        <v>0</v>
      </c>
      <c r="U31" s="3">
        <v>41609</v>
      </c>
      <c r="V31" s="19">
        <f t="shared" si="10"/>
        <v>1.8519558414818116E-2</v>
      </c>
      <c r="W31" s="19">
        <f t="shared" si="5"/>
        <v>2.4094855519119829E-2</v>
      </c>
      <c r="X31" s="19">
        <f t="shared" si="11"/>
        <v>6.4982721382289412</v>
      </c>
      <c r="Y31">
        <f t="shared" si="6"/>
        <v>0</v>
      </c>
      <c r="Z31">
        <f t="shared" si="7"/>
        <v>0</v>
      </c>
      <c r="AA31">
        <f t="shared" si="8"/>
        <v>0</v>
      </c>
    </row>
    <row r="32" spans="1:27" x14ac:dyDescent="0.55000000000000004">
      <c r="A32" s="3">
        <v>41609</v>
      </c>
      <c r="B32">
        <v>0</v>
      </c>
      <c r="C32" s="3">
        <v>41609</v>
      </c>
      <c r="D32">
        <v>2503.0219999999999</v>
      </c>
      <c r="E32" s="3">
        <v>41609</v>
      </c>
      <c r="F32">
        <v>0</v>
      </c>
      <c r="G32" s="3">
        <v>41609</v>
      </c>
      <c r="H32">
        <v>273</v>
      </c>
      <c r="I32" s="3">
        <v>41609</v>
      </c>
      <c r="J32">
        <v>3991805</v>
      </c>
      <c r="K32" s="3">
        <v>41699</v>
      </c>
      <c r="L32">
        <v>86.224999999999994</v>
      </c>
      <c r="N32" s="3">
        <v>41640</v>
      </c>
      <c r="O32" s="11">
        <f t="shared" si="0"/>
        <v>2479.529</v>
      </c>
      <c r="P32" s="11">
        <f t="shared" si="1"/>
        <v>4064681</v>
      </c>
      <c r="Q32" s="11">
        <f t="shared" si="2"/>
        <v>72.998000000000005</v>
      </c>
      <c r="R32" s="11">
        <f t="shared" si="9"/>
        <v>0</v>
      </c>
      <c r="S32" s="11">
        <f t="shared" si="3"/>
        <v>262</v>
      </c>
      <c r="T32" s="11">
        <f t="shared" si="4"/>
        <v>0</v>
      </c>
      <c r="U32" s="3">
        <v>41640</v>
      </c>
      <c r="V32" s="19">
        <f t="shared" si="10"/>
        <v>-9.3858543792263438E-3</v>
      </c>
      <c r="W32" s="19">
        <f t="shared" si="5"/>
        <v>1.8256402805247207E-2</v>
      </c>
      <c r="X32" s="19">
        <f t="shared" si="11"/>
        <v>1.1026586398594351</v>
      </c>
      <c r="Y32">
        <f t="shared" si="6"/>
        <v>0</v>
      </c>
      <c r="Z32">
        <f t="shared" si="7"/>
        <v>0</v>
      </c>
      <c r="AA32">
        <f t="shared" si="8"/>
        <v>0</v>
      </c>
    </row>
    <row r="33" spans="1:27" x14ac:dyDescent="0.55000000000000004">
      <c r="A33" s="3">
        <v>41640</v>
      </c>
      <c r="B33">
        <v>0</v>
      </c>
      <c r="C33" s="3">
        <v>41640</v>
      </c>
      <c r="D33">
        <v>2479.529</v>
      </c>
      <c r="E33" s="3">
        <v>41640</v>
      </c>
      <c r="F33">
        <v>0</v>
      </c>
      <c r="G33" s="3">
        <v>41640</v>
      </c>
      <c r="H33">
        <v>262</v>
      </c>
      <c r="I33" s="3">
        <v>41640</v>
      </c>
      <c r="J33">
        <v>4064681</v>
      </c>
      <c r="K33" s="3">
        <v>41730</v>
      </c>
      <c r="L33">
        <v>120.27800000000001</v>
      </c>
      <c r="N33" s="3">
        <v>41671</v>
      </c>
      <c r="O33" s="11">
        <f t="shared" si="0"/>
        <v>2587.049</v>
      </c>
      <c r="P33" s="11">
        <f t="shared" si="1"/>
        <v>4134489</v>
      </c>
      <c r="Q33" s="11">
        <f t="shared" si="2"/>
        <v>98.995999999999995</v>
      </c>
      <c r="R33" s="11">
        <f t="shared" si="9"/>
        <v>0</v>
      </c>
      <c r="S33" s="11">
        <f t="shared" si="3"/>
        <v>360</v>
      </c>
      <c r="T33" s="11">
        <f t="shared" si="4"/>
        <v>0</v>
      </c>
      <c r="U33" s="3">
        <v>41671</v>
      </c>
      <c r="V33" s="19">
        <f t="shared" si="10"/>
        <v>4.3363074196752782E-2</v>
      </c>
      <c r="W33" s="19">
        <f t="shared" si="5"/>
        <v>1.7174287477910388E-2</v>
      </c>
      <c r="X33" s="19">
        <f t="shared" si="11"/>
        <v>0.35614674374640387</v>
      </c>
      <c r="Y33">
        <f t="shared" si="6"/>
        <v>0</v>
      </c>
      <c r="Z33">
        <f t="shared" si="7"/>
        <v>0</v>
      </c>
      <c r="AA33">
        <f t="shared" si="8"/>
        <v>0</v>
      </c>
    </row>
    <row r="34" spans="1:27" x14ac:dyDescent="0.55000000000000004">
      <c r="A34" s="3">
        <v>41671</v>
      </c>
      <c r="B34">
        <v>0</v>
      </c>
      <c r="C34" s="3">
        <v>41671</v>
      </c>
      <c r="D34">
        <v>2587.049</v>
      </c>
      <c r="E34" s="3">
        <v>41671</v>
      </c>
      <c r="F34">
        <v>0</v>
      </c>
      <c r="G34" s="3">
        <v>41671</v>
      </c>
      <c r="H34">
        <v>360</v>
      </c>
      <c r="I34" s="3">
        <v>41671</v>
      </c>
      <c r="J34">
        <v>4134489</v>
      </c>
      <c r="K34" s="3">
        <v>41760</v>
      </c>
      <c r="L34">
        <v>190.9</v>
      </c>
      <c r="N34" s="3">
        <v>41699</v>
      </c>
      <c r="O34" s="11">
        <f t="shared" si="0"/>
        <v>2634.69</v>
      </c>
      <c r="P34" s="11">
        <f t="shared" si="1"/>
        <v>4200544</v>
      </c>
      <c r="Q34" s="11">
        <f t="shared" si="2"/>
        <v>86.224999999999994</v>
      </c>
      <c r="R34" s="11">
        <f t="shared" si="9"/>
        <v>0</v>
      </c>
      <c r="S34" s="11">
        <f t="shared" si="3"/>
        <v>458</v>
      </c>
      <c r="T34" s="11">
        <f t="shared" si="4"/>
        <v>0</v>
      </c>
      <c r="U34" s="3">
        <v>41699</v>
      </c>
      <c r="V34" s="19">
        <f t="shared" si="10"/>
        <v>1.8415190435125073E-2</v>
      </c>
      <c r="W34" s="19">
        <f t="shared" si="5"/>
        <v>1.5976581386478506E-2</v>
      </c>
      <c r="X34" s="19">
        <f t="shared" si="11"/>
        <v>-0.12900521233181139</v>
      </c>
      <c r="Y34">
        <f t="shared" si="6"/>
        <v>0</v>
      </c>
      <c r="Z34">
        <f t="shared" si="7"/>
        <v>0</v>
      </c>
      <c r="AA34">
        <f t="shared" si="8"/>
        <v>0</v>
      </c>
    </row>
    <row r="35" spans="1:27" x14ac:dyDescent="0.55000000000000004">
      <c r="A35" s="3">
        <v>41699</v>
      </c>
      <c r="B35">
        <v>0</v>
      </c>
      <c r="C35" s="3">
        <v>41699</v>
      </c>
      <c r="D35">
        <v>2634.69</v>
      </c>
      <c r="E35" s="3">
        <v>41699</v>
      </c>
      <c r="F35">
        <v>0</v>
      </c>
      <c r="G35" s="3">
        <v>41699</v>
      </c>
      <c r="H35">
        <v>458</v>
      </c>
      <c r="I35" s="3">
        <v>41699</v>
      </c>
      <c r="J35">
        <v>4200544</v>
      </c>
      <c r="K35" s="3">
        <v>41791</v>
      </c>
      <c r="L35">
        <v>116.833</v>
      </c>
      <c r="N35" s="3">
        <v>41730</v>
      </c>
      <c r="O35" s="11">
        <f t="shared" si="0"/>
        <v>2648.2020000000002</v>
      </c>
      <c r="P35" s="11">
        <f t="shared" si="1"/>
        <v>4271397</v>
      </c>
      <c r="Q35" s="11">
        <f t="shared" si="2"/>
        <v>120.27800000000001</v>
      </c>
      <c r="R35" s="11">
        <f t="shared" si="9"/>
        <v>0</v>
      </c>
      <c r="S35" s="11">
        <f t="shared" si="3"/>
        <v>386</v>
      </c>
      <c r="T35" s="11">
        <f t="shared" si="4"/>
        <v>0</v>
      </c>
      <c r="U35" s="3">
        <v>41730</v>
      </c>
      <c r="V35" s="19">
        <f t="shared" si="10"/>
        <v>5.1284970907394811E-3</v>
      </c>
      <c r="W35" s="19">
        <f t="shared" si="5"/>
        <v>1.6867577151911783E-2</v>
      </c>
      <c r="X35" s="19">
        <f t="shared" si="11"/>
        <v>0.39493186430849536</v>
      </c>
      <c r="Y35">
        <f t="shared" si="6"/>
        <v>0</v>
      </c>
      <c r="Z35">
        <f t="shared" si="7"/>
        <v>0</v>
      </c>
      <c r="AA35">
        <f t="shared" si="8"/>
        <v>0</v>
      </c>
    </row>
    <row r="36" spans="1:27" x14ac:dyDescent="0.55000000000000004">
      <c r="A36" s="3">
        <v>41730</v>
      </c>
      <c r="B36">
        <v>0</v>
      </c>
      <c r="C36" s="3">
        <v>41730</v>
      </c>
      <c r="D36">
        <v>2648.2020000000002</v>
      </c>
      <c r="E36" s="3">
        <v>41730</v>
      </c>
      <c r="F36">
        <v>0</v>
      </c>
      <c r="G36" s="3">
        <v>41730</v>
      </c>
      <c r="H36">
        <v>386</v>
      </c>
      <c r="I36" s="3">
        <v>41730</v>
      </c>
      <c r="J36">
        <v>4271397</v>
      </c>
      <c r="K36" s="3">
        <v>41821</v>
      </c>
      <c r="L36">
        <v>121.291</v>
      </c>
      <c r="N36" s="3">
        <v>41760</v>
      </c>
      <c r="O36" s="11">
        <f t="shared" si="0"/>
        <v>2628.846</v>
      </c>
      <c r="P36" s="11">
        <f t="shared" si="1"/>
        <v>4322502</v>
      </c>
      <c r="Q36" s="11">
        <f t="shared" si="2"/>
        <v>190.9</v>
      </c>
      <c r="R36" s="11">
        <f t="shared" si="9"/>
        <v>0</v>
      </c>
      <c r="S36" s="11">
        <f t="shared" si="3"/>
        <v>269</v>
      </c>
      <c r="T36" s="11">
        <f t="shared" si="4"/>
        <v>0</v>
      </c>
      <c r="U36" s="3">
        <v>41760</v>
      </c>
      <c r="V36" s="19">
        <f t="shared" si="10"/>
        <v>-7.3091101056491636E-3</v>
      </c>
      <c r="W36" s="19">
        <f t="shared" si="5"/>
        <v>1.196446970394005E-2</v>
      </c>
      <c r="X36" s="19">
        <f t="shared" si="11"/>
        <v>0.58715642095811371</v>
      </c>
      <c r="Y36">
        <f t="shared" si="6"/>
        <v>0</v>
      </c>
      <c r="Z36">
        <f t="shared" si="7"/>
        <v>0</v>
      </c>
      <c r="AA36">
        <f t="shared" si="8"/>
        <v>0</v>
      </c>
    </row>
    <row r="37" spans="1:27" x14ac:dyDescent="0.55000000000000004">
      <c r="A37" s="3">
        <v>41760</v>
      </c>
      <c r="B37">
        <v>0</v>
      </c>
      <c r="C37" s="3">
        <v>41760</v>
      </c>
      <c r="D37">
        <v>2628.846</v>
      </c>
      <c r="E37" s="3">
        <v>41760</v>
      </c>
      <c r="F37">
        <v>0</v>
      </c>
      <c r="G37" s="3">
        <v>41760</v>
      </c>
      <c r="H37">
        <v>269</v>
      </c>
      <c r="I37" s="3">
        <v>41760</v>
      </c>
      <c r="J37">
        <v>4322502</v>
      </c>
      <c r="K37" s="3">
        <v>41852</v>
      </c>
      <c r="L37">
        <v>136.77500000000001</v>
      </c>
      <c r="N37" s="3">
        <v>41791</v>
      </c>
      <c r="O37" s="11">
        <f t="shared" si="0"/>
        <v>2683.2020000000002</v>
      </c>
      <c r="P37" s="11">
        <f t="shared" si="1"/>
        <v>4352084</v>
      </c>
      <c r="Q37" s="11">
        <f t="shared" si="2"/>
        <v>116.833</v>
      </c>
      <c r="R37" s="11">
        <f t="shared" si="9"/>
        <v>0</v>
      </c>
      <c r="S37" s="11">
        <f t="shared" si="3"/>
        <v>162</v>
      </c>
      <c r="T37" s="11">
        <f t="shared" si="4"/>
        <v>0</v>
      </c>
      <c r="U37" s="3">
        <v>41791</v>
      </c>
      <c r="V37" s="19">
        <f t="shared" si="10"/>
        <v>2.0676753221755995E-2</v>
      </c>
      <c r="W37" s="19">
        <f t="shared" si="5"/>
        <v>6.8437215297991738E-3</v>
      </c>
      <c r="X37" s="19">
        <f t="shared" si="11"/>
        <v>-0.38798847564169725</v>
      </c>
      <c r="Y37">
        <f t="shared" si="6"/>
        <v>0</v>
      </c>
      <c r="Z37">
        <f t="shared" si="7"/>
        <v>0</v>
      </c>
      <c r="AA37">
        <f t="shared" si="8"/>
        <v>0</v>
      </c>
    </row>
    <row r="38" spans="1:27" x14ac:dyDescent="0.55000000000000004">
      <c r="A38" s="3">
        <v>41791</v>
      </c>
      <c r="B38">
        <v>0</v>
      </c>
      <c r="C38" s="3">
        <v>41791</v>
      </c>
      <c r="D38">
        <v>2683.2020000000002</v>
      </c>
      <c r="E38" s="3">
        <v>41791</v>
      </c>
      <c r="F38">
        <v>0</v>
      </c>
      <c r="G38" s="3">
        <v>41791</v>
      </c>
      <c r="H38">
        <v>162</v>
      </c>
      <c r="I38" s="3">
        <v>41791</v>
      </c>
      <c r="J38">
        <v>4352084</v>
      </c>
      <c r="K38" s="3">
        <v>41883</v>
      </c>
      <c r="L38">
        <v>169.49</v>
      </c>
      <c r="N38" s="3">
        <v>41821</v>
      </c>
      <c r="O38" s="11">
        <f t="shared" si="0"/>
        <v>2688.5039999999999</v>
      </c>
      <c r="P38" s="11">
        <f t="shared" si="1"/>
        <v>4395203</v>
      </c>
      <c r="Q38" s="11">
        <f t="shared" si="2"/>
        <v>121.291</v>
      </c>
      <c r="R38" s="11">
        <f t="shared" si="9"/>
        <v>0</v>
      </c>
      <c r="S38" s="11">
        <f t="shared" si="3"/>
        <v>105</v>
      </c>
      <c r="T38" s="11">
        <f t="shared" si="4"/>
        <v>0</v>
      </c>
      <c r="U38" s="3">
        <v>41821</v>
      </c>
      <c r="V38" s="19">
        <f t="shared" si="10"/>
        <v>1.9759973345279125E-3</v>
      </c>
      <c r="W38" s="19">
        <f t="shared" si="5"/>
        <v>9.907667223334915E-3</v>
      </c>
      <c r="X38" s="19">
        <f t="shared" si="11"/>
        <v>3.8157027552147005E-2</v>
      </c>
      <c r="Y38">
        <f t="shared" si="6"/>
        <v>0</v>
      </c>
      <c r="Z38">
        <f t="shared" si="7"/>
        <v>0</v>
      </c>
      <c r="AA38">
        <f t="shared" si="8"/>
        <v>0</v>
      </c>
    </row>
    <row r="39" spans="1:27" x14ac:dyDescent="0.55000000000000004">
      <c r="A39" s="3">
        <v>41821</v>
      </c>
      <c r="B39">
        <v>0</v>
      </c>
      <c r="C39" s="3">
        <v>41821</v>
      </c>
      <c r="D39">
        <v>2688.5039999999999</v>
      </c>
      <c r="E39" s="3">
        <v>41821</v>
      </c>
      <c r="F39">
        <v>0</v>
      </c>
      <c r="G39" s="3">
        <v>41821</v>
      </c>
      <c r="H39">
        <v>105</v>
      </c>
      <c r="I39" s="3">
        <v>41821</v>
      </c>
      <c r="J39">
        <v>4395203</v>
      </c>
      <c r="K39" s="3">
        <v>41913</v>
      </c>
      <c r="L39">
        <v>150.23400000000001</v>
      </c>
      <c r="N39" s="3">
        <v>41852</v>
      </c>
      <c r="O39" s="11">
        <f t="shared" ref="O39:O70" si="12">IFERROR((VLOOKUP($N39,$C:$D,2,TRUE)),0)</f>
        <v>2786.2730000000001</v>
      </c>
      <c r="P39" s="11">
        <f t="shared" ref="P39:P70" si="13">IFERROR((VLOOKUP($N39,$I:$J,2,TRUE)),0)</f>
        <v>4417174</v>
      </c>
      <c r="Q39" s="11">
        <f t="shared" ref="Q39:Q70" si="14">IFERROR((VLOOKUP($N39,$K:$L,2,TRUE)),0)</f>
        <v>136.77500000000001</v>
      </c>
      <c r="R39" s="11">
        <f t="shared" si="9"/>
        <v>0</v>
      </c>
      <c r="S39" s="11">
        <f t="shared" ref="S39:S70" si="15">IFERROR((VLOOKUP($N39,$G:$H,2,TRUE)),0)</f>
        <v>76</v>
      </c>
      <c r="T39" s="11">
        <f t="shared" si="4"/>
        <v>0</v>
      </c>
      <c r="U39" s="3">
        <v>41852</v>
      </c>
      <c r="V39" s="19">
        <f t="shared" si="10"/>
        <v>3.6365577287591933E-2</v>
      </c>
      <c r="W39" s="19">
        <f t="shared" si="5"/>
        <v>4.9988589833052099E-3</v>
      </c>
      <c r="X39" s="19">
        <f t="shared" si="11"/>
        <v>0.12765992530360881</v>
      </c>
      <c r="Y39">
        <f t="shared" si="6"/>
        <v>0</v>
      </c>
      <c r="Z39">
        <f t="shared" si="7"/>
        <v>0</v>
      </c>
      <c r="AA39">
        <f t="shared" si="8"/>
        <v>0</v>
      </c>
    </row>
    <row r="40" spans="1:27" x14ac:dyDescent="0.55000000000000004">
      <c r="A40" s="3">
        <v>41852</v>
      </c>
      <c r="B40">
        <v>0</v>
      </c>
      <c r="C40" s="3">
        <v>41852</v>
      </c>
      <c r="D40">
        <v>2786.2730000000001</v>
      </c>
      <c r="E40" s="3">
        <v>41852</v>
      </c>
      <c r="F40">
        <v>0</v>
      </c>
      <c r="G40" s="3">
        <v>41852</v>
      </c>
      <c r="H40">
        <v>76</v>
      </c>
      <c r="I40" s="3">
        <v>41852</v>
      </c>
      <c r="J40">
        <v>4417174</v>
      </c>
      <c r="K40" s="3">
        <v>41944</v>
      </c>
      <c r="L40">
        <v>132.13499999999999</v>
      </c>
      <c r="N40" s="3">
        <v>41883</v>
      </c>
      <c r="O40" s="11">
        <f t="shared" si="12"/>
        <v>2773.7579999999998</v>
      </c>
      <c r="P40" s="11">
        <f t="shared" si="13"/>
        <v>4436408</v>
      </c>
      <c r="Q40" s="11">
        <f t="shared" si="14"/>
        <v>169.49</v>
      </c>
      <c r="R40" s="11">
        <f t="shared" si="9"/>
        <v>0</v>
      </c>
      <c r="S40" s="11">
        <f t="shared" si="15"/>
        <v>63</v>
      </c>
      <c r="T40" s="11">
        <f t="shared" ref="T40:T71" si="16">IFERROR((VLOOKUP($E40,$E:$F,2,TRUE)),0)</f>
        <v>0</v>
      </c>
      <c r="U40" s="3">
        <v>41883</v>
      </c>
      <c r="V40" s="19">
        <f t="shared" si="10"/>
        <v>-4.4916632361582387E-3</v>
      </c>
      <c r="W40" s="19">
        <f t="shared" si="5"/>
        <v>4.3543677473425468E-3</v>
      </c>
      <c r="X40" s="19">
        <f t="shared" si="11"/>
        <v>0.23918844818131979</v>
      </c>
      <c r="Y40">
        <f t="shared" si="6"/>
        <v>0</v>
      </c>
      <c r="Z40">
        <f t="shared" si="7"/>
        <v>0</v>
      </c>
      <c r="AA40">
        <f t="shared" si="8"/>
        <v>0</v>
      </c>
    </row>
    <row r="41" spans="1:27" x14ac:dyDescent="0.55000000000000004">
      <c r="A41" s="3">
        <v>41883</v>
      </c>
      <c r="B41">
        <v>0</v>
      </c>
      <c r="C41" s="3">
        <v>41883</v>
      </c>
      <c r="D41">
        <v>2773.7579999999998</v>
      </c>
      <c r="E41" s="3">
        <v>41883</v>
      </c>
      <c r="F41">
        <v>0</v>
      </c>
      <c r="G41" s="3">
        <v>41883</v>
      </c>
      <c r="H41">
        <v>63</v>
      </c>
      <c r="I41" s="3">
        <v>41883</v>
      </c>
      <c r="J41">
        <v>4436408</v>
      </c>
      <c r="K41" s="3">
        <v>41974</v>
      </c>
      <c r="L41">
        <v>87.963999999999999</v>
      </c>
      <c r="N41" s="3">
        <v>41913</v>
      </c>
      <c r="O41" s="11">
        <f t="shared" si="12"/>
        <v>2713.355</v>
      </c>
      <c r="P41" s="11">
        <f t="shared" si="13"/>
        <v>4469679</v>
      </c>
      <c r="Q41" s="11">
        <f t="shared" si="14"/>
        <v>150.23400000000001</v>
      </c>
      <c r="R41" s="11">
        <f t="shared" ref="R41:R72" si="17">VLOOKUP(N41,$A:$B,2,TRUE)</f>
        <v>0</v>
      </c>
      <c r="S41" s="11">
        <f t="shared" si="15"/>
        <v>48</v>
      </c>
      <c r="T41" s="11">
        <f t="shared" si="16"/>
        <v>0</v>
      </c>
      <c r="U41" s="3">
        <v>41913</v>
      </c>
      <c r="V41" s="19">
        <f t="shared" si="10"/>
        <v>-2.1776593343759587E-2</v>
      </c>
      <c r="W41" s="19">
        <f t="shared" si="5"/>
        <v>7.4995356603810848E-3</v>
      </c>
      <c r="X41" s="19">
        <f t="shared" si="11"/>
        <v>-0.11361142250280254</v>
      </c>
      <c r="Y41">
        <f t="shared" si="6"/>
        <v>0</v>
      </c>
      <c r="Z41">
        <f t="shared" si="7"/>
        <v>0</v>
      </c>
      <c r="AA41">
        <f t="shared" si="8"/>
        <v>0</v>
      </c>
    </row>
    <row r="42" spans="1:27" x14ac:dyDescent="0.55000000000000004">
      <c r="A42" s="3">
        <v>41913</v>
      </c>
      <c r="B42">
        <v>0</v>
      </c>
      <c r="C42" s="3">
        <v>41913</v>
      </c>
      <c r="D42">
        <v>2713.355</v>
      </c>
      <c r="E42" s="3">
        <v>41913</v>
      </c>
      <c r="F42">
        <v>0</v>
      </c>
      <c r="G42" s="3">
        <v>41913</v>
      </c>
      <c r="H42">
        <v>48</v>
      </c>
      <c r="I42" s="3">
        <v>41913</v>
      </c>
      <c r="J42">
        <v>4469679</v>
      </c>
      <c r="K42" s="3">
        <v>42005</v>
      </c>
      <c r="L42">
        <v>133.976</v>
      </c>
      <c r="N42" s="3">
        <v>41944</v>
      </c>
      <c r="O42" s="11">
        <f t="shared" si="12"/>
        <v>2533.9769999999999</v>
      </c>
      <c r="P42" s="11">
        <f t="shared" si="13"/>
        <v>4488543</v>
      </c>
      <c r="Q42" s="11">
        <f t="shared" si="14"/>
        <v>132.13499999999999</v>
      </c>
      <c r="R42" s="11">
        <f t="shared" si="17"/>
        <v>0</v>
      </c>
      <c r="S42" s="11">
        <f t="shared" si="15"/>
        <v>1</v>
      </c>
      <c r="T42" s="11">
        <f t="shared" si="16"/>
        <v>0</v>
      </c>
      <c r="U42" s="3">
        <v>41944</v>
      </c>
      <c r="V42" s="19">
        <f t="shared" si="10"/>
        <v>-6.6109300110011482E-2</v>
      </c>
      <c r="W42" s="19">
        <f t="shared" si="5"/>
        <v>4.2204373065717338E-3</v>
      </c>
      <c r="X42" s="19">
        <f t="shared" si="11"/>
        <v>-0.12047206358081408</v>
      </c>
      <c r="Y42">
        <f t="shared" si="6"/>
        <v>0</v>
      </c>
      <c r="Z42">
        <f t="shared" si="7"/>
        <v>0</v>
      </c>
      <c r="AA42">
        <f t="shared" si="8"/>
        <v>0</v>
      </c>
    </row>
    <row r="43" spans="1:27" x14ac:dyDescent="0.55000000000000004">
      <c r="A43" s="3">
        <v>41944</v>
      </c>
      <c r="B43">
        <v>0</v>
      </c>
      <c r="C43" s="3">
        <v>41944</v>
      </c>
      <c r="D43">
        <v>2533.9769999999999</v>
      </c>
      <c r="E43" s="3">
        <v>41944</v>
      </c>
      <c r="F43">
        <v>0</v>
      </c>
      <c r="G43" s="3">
        <v>41944</v>
      </c>
      <c r="H43">
        <v>1</v>
      </c>
      <c r="I43" s="3">
        <v>41944</v>
      </c>
      <c r="J43">
        <v>4488543</v>
      </c>
      <c r="K43" s="3">
        <v>42036</v>
      </c>
      <c r="L43">
        <v>132.25899999999999</v>
      </c>
      <c r="N43" s="3">
        <v>41974</v>
      </c>
      <c r="O43" s="11">
        <f t="shared" si="12"/>
        <v>2585.2150000000001</v>
      </c>
      <c r="P43" s="11">
        <f t="shared" si="13"/>
        <v>4496885</v>
      </c>
      <c r="Q43" s="11">
        <f t="shared" si="14"/>
        <v>87.963999999999999</v>
      </c>
      <c r="R43" s="11">
        <f t="shared" si="17"/>
        <v>0</v>
      </c>
      <c r="S43" s="11">
        <f t="shared" si="15"/>
        <v>313</v>
      </c>
      <c r="T43" s="11">
        <f t="shared" si="16"/>
        <v>0</v>
      </c>
      <c r="U43" s="3">
        <v>41974</v>
      </c>
      <c r="V43" s="19">
        <f t="shared" si="10"/>
        <v>2.0220388740702866E-2</v>
      </c>
      <c r="W43" s="19">
        <f t="shared" si="5"/>
        <v>1.858509543074538E-3</v>
      </c>
      <c r="X43" s="19">
        <f t="shared" si="11"/>
        <v>-0.33428690354561619</v>
      </c>
      <c r="Y43">
        <f t="shared" si="6"/>
        <v>0</v>
      </c>
      <c r="Z43">
        <f t="shared" si="7"/>
        <v>0</v>
      </c>
      <c r="AA43">
        <f t="shared" si="8"/>
        <v>0</v>
      </c>
    </row>
    <row r="44" spans="1:27" x14ac:dyDescent="0.55000000000000004">
      <c r="A44" s="3">
        <v>41974</v>
      </c>
      <c r="B44">
        <v>0</v>
      </c>
      <c r="C44" s="3">
        <v>41974</v>
      </c>
      <c r="D44">
        <v>2585.2150000000001</v>
      </c>
      <c r="E44" s="3">
        <v>41974</v>
      </c>
      <c r="F44">
        <v>0</v>
      </c>
      <c r="G44" s="3">
        <v>41974</v>
      </c>
      <c r="H44">
        <v>313</v>
      </c>
      <c r="I44" s="3">
        <v>41974</v>
      </c>
      <c r="J44">
        <v>4496885</v>
      </c>
      <c r="K44" s="3">
        <v>42064</v>
      </c>
      <c r="L44">
        <v>96.168999999999997</v>
      </c>
      <c r="N44" s="3">
        <v>42005</v>
      </c>
      <c r="O44" s="11">
        <f t="shared" si="12"/>
        <v>2685.5120000000002</v>
      </c>
      <c r="P44" s="11">
        <f t="shared" si="13"/>
        <v>4507150</v>
      </c>
      <c r="Q44" s="11">
        <f t="shared" si="14"/>
        <v>133.976</v>
      </c>
      <c r="R44" s="11">
        <f t="shared" si="17"/>
        <v>0</v>
      </c>
      <c r="S44" s="11">
        <f t="shared" si="15"/>
        <v>385</v>
      </c>
      <c r="T44" s="11">
        <f t="shared" si="16"/>
        <v>0</v>
      </c>
      <c r="U44" s="3">
        <v>42005</v>
      </c>
      <c r="V44" s="19">
        <f t="shared" si="10"/>
        <v>3.8796386374053915E-2</v>
      </c>
      <c r="W44" s="19">
        <f t="shared" si="5"/>
        <v>2.2826912407143407E-3</v>
      </c>
      <c r="X44" s="19">
        <f t="shared" si="11"/>
        <v>0.52307762266381697</v>
      </c>
      <c r="Y44">
        <f t="shared" si="6"/>
        <v>0</v>
      </c>
      <c r="Z44">
        <f t="shared" si="7"/>
        <v>0</v>
      </c>
      <c r="AA44">
        <f t="shared" si="8"/>
        <v>0</v>
      </c>
    </row>
    <row r="45" spans="1:27" x14ac:dyDescent="0.55000000000000004">
      <c r="A45" s="3">
        <v>42005</v>
      </c>
      <c r="B45">
        <v>0</v>
      </c>
      <c r="C45" s="3">
        <v>42005</v>
      </c>
      <c r="D45">
        <v>2685.5120000000002</v>
      </c>
      <c r="E45" s="3">
        <v>42005</v>
      </c>
      <c r="F45">
        <v>0</v>
      </c>
      <c r="G45" s="3">
        <v>42005</v>
      </c>
      <c r="H45">
        <v>385</v>
      </c>
      <c r="I45" s="3">
        <v>42005</v>
      </c>
      <c r="J45">
        <v>4507150</v>
      </c>
      <c r="K45" s="3">
        <v>42095</v>
      </c>
      <c r="L45">
        <v>94.454999999999998</v>
      </c>
      <c r="N45" s="3">
        <v>42036</v>
      </c>
      <c r="O45" s="11">
        <f t="shared" si="12"/>
        <v>2501.8130000000001</v>
      </c>
      <c r="P45" s="11">
        <f t="shared" si="13"/>
        <v>4496402</v>
      </c>
      <c r="Q45" s="11">
        <f t="shared" si="14"/>
        <v>132.25899999999999</v>
      </c>
      <c r="R45" s="11">
        <f t="shared" si="17"/>
        <v>0</v>
      </c>
      <c r="S45" s="11">
        <f t="shared" si="15"/>
        <v>1</v>
      </c>
      <c r="T45" s="11">
        <f t="shared" si="16"/>
        <v>0</v>
      </c>
      <c r="U45" s="3">
        <v>42036</v>
      </c>
      <c r="V45" s="19">
        <f t="shared" si="10"/>
        <v>-6.8403715939455934E-2</v>
      </c>
      <c r="W45" s="19">
        <f t="shared" si="5"/>
        <v>-2.3846554918296459E-3</v>
      </c>
      <c r="X45" s="19">
        <f t="shared" si="11"/>
        <v>-1.2815728190123665E-2</v>
      </c>
      <c r="Y45">
        <f t="shared" si="6"/>
        <v>0</v>
      </c>
      <c r="Z45">
        <f t="shared" si="7"/>
        <v>0</v>
      </c>
      <c r="AA45">
        <f t="shared" si="8"/>
        <v>0</v>
      </c>
    </row>
    <row r="46" spans="1:27" x14ac:dyDescent="0.55000000000000004">
      <c r="A46" s="3">
        <v>42036</v>
      </c>
      <c r="B46">
        <v>0</v>
      </c>
      <c r="C46" s="3">
        <v>42036</v>
      </c>
      <c r="D46">
        <v>2501.8130000000001</v>
      </c>
      <c r="E46" s="3">
        <v>42036</v>
      </c>
      <c r="F46">
        <v>0</v>
      </c>
      <c r="G46" s="3">
        <v>42036</v>
      </c>
      <c r="H46">
        <v>1</v>
      </c>
      <c r="I46" s="3">
        <v>42036</v>
      </c>
      <c r="J46">
        <v>4496402</v>
      </c>
      <c r="K46" s="3">
        <v>42125</v>
      </c>
      <c r="L46">
        <v>107.291</v>
      </c>
      <c r="N46" s="3">
        <v>42064</v>
      </c>
      <c r="O46" s="11">
        <f t="shared" si="12"/>
        <v>2674.9789999999998</v>
      </c>
      <c r="P46" s="11">
        <f t="shared" si="13"/>
        <v>4488338</v>
      </c>
      <c r="Q46" s="11">
        <f t="shared" si="14"/>
        <v>96.168999999999997</v>
      </c>
      <c r="R46" s="11">
        <f t="shared" si="17"/>
        <v>0</v>
      </c>
      <c r="S46" s="11">
        <f t="shared" si="15"/>
        <v>2</v>
      </c>
      <c r="T46" s="11">
        <f t="shared" si="16"/>
        <v>0</v>
      </c>
      <c r="U46" s="3">
        <v>42064</v>
      </c>
      <c r="V46" s="19">
        <f t="shared" si="10"/>
        <v>6.9216204408562687E-2</v>
      </c>
      <c r="W46" s="19">
        <f t="shared" si="5"/>
        <v>-1.7934339500783603E-3</v>
      </c>
      <c r="X46" s="19">
        <f t="shared" si="11"/>
        <v>-0.27287367967397302</v>
      </c>
      <c r="Y46">
        <f t="shared" si="6"/>
        <v>0</v>
      </c>
      <c r="Z46">
        <f t="shared" si="7"/>
        <v>0</v>
      </c>
      <c r="AA46">
        <f t="shared" si="8"/>
        <v>0</v>
      </c>
    </row>
    <row r="47" spans="1:27" x14ac:dyDescent="0.55000000000000004">
      <c r="A47" s="3">
        <v>42064</v>
      </c>
      <c r="B47">
        <v>0</v>
      </c>
      <c r="C47" s="3">
        <v>42064</v>
      </c>
      <c r="D47">
        <v>2674.9789999999998</v>
      </c>
      <c r="E47" s="3">
        <v>42064</v>
      </c>
      <c r="F47">
        <v>0</v>
      </c>
      <c r="G47" s="3">
        <v>42064</v>
      </c>
      <c r="H47">
        <v>2</v>
      </c>
      <c r="I47" s="3">
        <v>42064</v>
      </c>
      <c r="J47">
        <v>4488338</v>
      </c>
      <c r="K47" s="3">
        <v>42156</v>
      </c>
      <c r="L47">
        <v>110.28700000000001</v>
      </c>
      <c r="N47" s="3">
        <v>42095</v>
      </c>
      <c r="O47" s="11">
        <f t="shared" si="12"/>
        <v>2695.596</v>
      </c>
      <c r="P47" s="11">
        <f t="shared" si="13"/>
        <v>4482356</v>
      </c>
      <c r="Q47" s="11">
        <f t="shared" si="14"/>
        <v>94.454999999999998</v>
      </c>
      <c r="R47" s="11">
        <f t="shared" si="17"/>
        <v>0</v>
      </c>
      <c r="S47" s="11">
        <f t="shared" si="15"/>
        <v>162</v>
      </c>
      <c r="T47" s="11">
        <f t="shared" si="16"/>
        <v>0</v>
      </c>
      <c r="U47" s="3">
        <v>42095</v>
      </c>
      <c r="V47" s="19">
        <f t="shared" si="10"/>
        <v>7.7073502259270565E-3</v>
      </c>
      <c r="W47" s="19">
        <f t="shared" si="5"/>
        <v>-1.3327873257317213E-3</v>
      </c>
      <c r="X47" s="19">
        <f t="shared" si="11"/>
        <v>-1.7822791128118243E-2</v>
      </c>
      <c r="Y47">
        <f t="shared" si="6"/>
        <v>0</v>
      </c>
      <c r="Z47">
        <f t="shared" si="7"/>
        <v>0</v>
      </c>
      <c r="AA47">
        <f t="shared" si="8"/>
        <v>0</v>
      </c>
    </row>
    <row r="48" spans="1:27" x14ac:dyDescent="0.55000000000000004">
      <c r="A48" s="3">
        <v>42095</v>
      </c>
      <c r="B48">
        <v>0</v>
      </c>
      <c r="C48" s="3">
        <v>42095</v>
      </c>
      <c r="D48">
        <v>2695.596</v>
      </c>
      <c r="E48" s="3">
        <v>42095</v>
      </c>
      <c r="F48">
        <v>0</v>
      </c>
      <c r="G48" s="3">
        <v>42095</v>
      </c>
      <c r="H48">
        <v>162</v>
      </c>
      <c r="I48" s="3">
        <v>42095</v>
      </c>
      <c r="J48">
        <v>4482356</v>
      </c>
      <c r="K48" s="3">
        <v>42186</v>
      </c>
      <c r="L48">
        <v>116.059</v>
      </c>
      <c r="N48" s="3">
        <v>42125</v>
      </c>
      <c r="O48" s="11">
        <f t="shared" si="12"/>
        <v>2590.1570000000002</v>
      </c>
      <c r="P48" s="11">
        <f t="shared" si="13"/>
        <v>4479564</v>
      </c>
      <c r="Q48" s="11">
        <f t="shared" si="14"/>
        <v>107.291</v>
      </c>
      <c r="R48" s="11">
        <f t="shared" si="17"/>
        <v>0</v>
      </c>
      <c r="S48" s="11">
        <f t="shared" si="15"/>
        <v>1</v>
      </c>
      <c r="T48" s="11">
        <f t="shared" si="16"/>
        <v>0</v>
      </c>
      <c r="U48" s="3">
        <v>42125</v>
      </c>
      <c r="V48" s="19">
        <f t="shared" si="10"/>
        <v>-3.9115282853958822E-2</v>
      </c>
      <c r="W48" s="19">
        <f t="shared" si="5"/>
        <v>-6.2288671404053808E-4</v>
      </c>
      <c r="X48" s="19">
        <f t="shared" si="11"/>
        <v>0.13589539992589073</v>
      </c>
      <c r="Y48">
        <f t="shared" si="6"/>
        <v>0</v>
      </c>
      <c r="Z48">
        <f t="shared" si="7"/>
        <v>0</v>
      </c>
      <c r="AA48">
        <f t="shared" si="8"/>
        <v>0</v>
      </c>
    </row>
    <row r="49" spans="1:27" x14ac:dyDescent="0.55000000000000004">
      <c r="A49" s="3">
        <v>42125</v>
      </c>
      <c r="B49">
        <v>0</v>
      </c>
      <c r="C49" s="3">
        <v>42125</v>
      </c>
      <c r="D49">
        <v>2590.1570000000002</v>
      </c>
      <c r="E49" s="3">
        <v>42125</v>
      </c>
      <c r="F49">
        <v>155</v>
      </c>
      <c r="G49" s="3">
        <v>42125</v>
      </c>
      <c r="H49">
        <v>1</v>
      </c>
      <c r="I49" s="3">
        <v>42125</v>
      </c>
      <c r="J49">
        <v>4479564</v>
      </c>
      <c r="K49" s="3">
        <v>42217</v>
      </c>
      <c r="L49">
        <v>83.349000000000004</v>
      </c>
      <c r="N49" s="3">
        <v>42156</v>
      </c>
      <c r="O49" s="11">
        <f t="shared" si="12"/>
        <v>2562.6689999999999</v>
      </c>
      <c r="P49" s="11">
        <f t="shared" si="13"/>
        <v>4479059</v>
      </c>
      <c r="Q49" s="11">
        <f t="shared" si="14"/>
        <v>110.28700000000001</v>
      </c>
      <c r="R49" s="11">
        <f t="shared" si="17"/>
        <v>0</v>
      </c>
      <c r="S49" s="11">
        <f t="shared" si="15"/>
        <v>57</v>
      </c>
      <c r="T49" s="11">
        <f t="shared" si="16"/>
        <v>155</v>
      </c>
      <c r="U49" s="3">
        <v>42156</v>
      </c>
      <c r="V49" s="19">
        <f t="shared" si="10"/>
        <v>-1.0612484108106335E-2</v>
      </c>
      <c r="W49" s="19">
        <f t="shared" si="5"/>
        <v>-1.1273418573776173E-4</v>
      </c>
      <c r="X49" s="19">
        <f t="shared" si="11"/>
        <v>2.7924057003849478E-2</v>
      </c>
      <c r="Y49">
        <f t="shared" si="6"/>
        <v>0</v>
      </c>
      <c r="Z49">
        <f t="shared" si="7"/>
        <v>0</v>
      </c>
      <c r="AA49">
        <f t="shared" si="8"/>
        <v>1</v>
      </c>
    </row>
    <row r="50" spans="1:27" x14ac:dyDescent="0.55000000000000004">
      <c r="A50" s="3">
        <v>42156</v>
      </c>
      <c r="B50">
        <v>0</v>
      </c>
      <c r="C50" s="3">
        <v>42156</v>
      </c>
      <c r="D50">
        <v>2562.6689999999999</v>
      </c>
      <c r="E50" s="3">
        <v>42156</v>
      </c>
      <c r="F50">
        <v>0</v>
      </c>
      <c r="G50" s="3">
        <v>42156</v>
      </c>
      <c r="H50">
        <v>57</v>
      </c>
      <c r="I50" s="3">
        <v>42156</v>
      </c>
      <c r="J50">
        <v>4479059</v>
      </c>
      <c r="K50" s="3">
        <v>42248</v>
      </c>
      <c r="L50">
        <v>94.135000000000005</v>
      </c>
      <c r="N50" s="3">
        <v>42186</v>
      </c>
      <c r="O50" s="11">
        <f t="shared" si="12"/>
        <v>2577.7660000000001</v>
      </c>
      <c r="P50" s="11">
        <f t="shared" si="13"/>
        <v>4488001</v>
      </c>
      <c r="Q50" s="11">
        <f t="shared" si="14"/>
        <v>116.059</v>
      </c>
      <c r="R50" s="11">
        <f t="shared" si="17"/>
        <v>0</v>
      </c>
      <c r="S50" s="11">
        <f t="shared" si="15"/>
        <v>423</v>
      </c>
      <c r="T50" s="11">
        <f t="shared" si="16"/>
        <v>0</v>
      </c>
      <c r="U50" s="3">
        <v>42186</v>
      </c>
      <c r="V50" s="19">
        <f t="shared" si="10"/>
        <v>5.8911236683318879E-3</v>
      </c>
      <c r="W50" s="19">
        <f t="shared" si="5"/>
        <v>1.9964014762923199E-3</v>
      </c>
      <c r="X50" s="19">
        <f t="shared" si="11"/>
        <v>5.2336177427983355E-2</v>
      </c>
      <c r="Y50">
        <f t="shared" si="6"/>
        <v>0</v>
      </c>
      <c r="Z50">
        <f t="shared" si="7"/>
        <v>0</v>
      </c>
      <c r="AA50">
        <f t="shared" si="8"/>
        <v>0</v>
      </c>
    </row>
    <row r="51" spans="1:27" x14ac:dyDescent="0.55000000000000004">
      <c r="A51" s="3">
        <v>42186</v>
      </c>
      <c r="B51">
        <v>0</v>
      </c>
      <c r="C51" s="3">
        <v>42186</v>
      </c>
      <c r="D51">
        <v>2577.7660000000001</v>
      </c>
      <c r="E51" s="3">
        <v>42186</v>
      </c>
      <c r="F51">
        <v>0</v>
      </c>
      <c r="G51" s="3">
        <v>42186</v>
      </c>
      <c r="H51">
        <v>423</v>
      </c>
      <c r="I51" s="3">
        <v>42186</v>
      </c>
      <c r="J51">
        <v>4488001</v>
      </c>
      <c r="K51" s="3">
        <v>42278</v>
      </c>
      <c r="L51">
        <v>135.81399999999999</v>
      </c>
      <c r="N51" s="3">
        <v>42217</v>
      </c>
      <c r="O51" s="11">
        <f t="shared" si="12"/>
        <v>2592.078</v>
      </c>
      <c r="P51" s="11">
        <f t="shared" si="13"/>
        <v>4484473</v>
      </c>
      <c r="Q51" s="11">
        <f t="shared" si="14"/>
        <v>83.349000000000004</v>
      </c>
      <c r="R51" s="11">
        <f t="shared" si="17"/>
        <v>0</v>
      </c>
      <c r="S51" s="11">
        <f t="shared" si="15"/>
        <v>201</v>
      </c>
      <c r="T51" s="11">
        <f t="shared" si="16"/>
        <v>0</v>
      </c>
      <c r="U51" s="3">
        <v>42217</v>
      </c>
      <c r="V51" s="19">
        <f t="shared" si="10"/>
        <v>5.5520943328446482E-3</v>
      </c>
      <c r="W51" s="19">
        <f t="shared" si="5"/>
        <v>-7.8609608152935273E-4</v>
      </c>
      <c r="X51" s="19">
        <f t="shared" si="11"/>
        <v>-0.28183940926597673</v>
      </c>
      <c r="Y51">
        <f t="shared" si="6"/>
        <v>0</v>
      </c>
      <c r="Z51">
        <f t="shared" si="7"/>
        <v>0</v>
      </c>
      <c r="AA51">
        <f t="shared" si="8"/>
        <v>0</v>
      </c>
    </row>
    <row r="52" spans="1:27" x14ac:dyDescent="0.55000000000000004">
      <c r="A52" s="3">
        <v>42217</v>
      </c>
      <c r="B52">
        <v>0</v>
      </c>
      <c r="C52" s="3">
        <v>42217</v>
      </c>
      <c r="D52">
        <v>2592.078</v>
      </c>
      <c r="E52" s="3">
        <v>42217</v>
      </c>
      <c r="F52">
        <v>0</v>
      </c>
      <c r="G52" s="3">
        <v>42217</v>
      </c>
      <c r="H52">
        <v>201</v>
      </c>
      <c r="I52" s="3">
        <v>42217</v>
      </c>
      <c r="J52">
        <v>4484473</v>
      </c>
      <c r="K52" s="3">
        <v>42309</v>
      </c>
      <c r="L52">
        <v>99.873000000000005</v>
      </c>
      <c r="N52" s="3">
        <v>42248</v>
      </c>
      <c r="O52" s="11">
        <f t="shared" si="12"/>
        <v>2649.386</v>
      </c>
      <c r="P52" s="11">
        <f t="shared" si="13"/>
        <v>4484701</v>
      </c>
      <c r="Q52" s="11">
        <f t="shared" si="14"/>
        <v>94.135000000000005</v>
      </c>
      <c r="R52" s="11">
        <f t="shared" si="17"/>
        <v>0</v>
      </c>
      <c r="S52" s="11">
        <f t="shared" si="15"/>
        <v>356</v>
      </c>
      <c r="T52" s="11">
        <f t="shared" si="16"/>
        <v>0</v>
      </c>
      <c r="U52" s="3">
        <v>42248</v>
      </c>
      <c r="V52" s="19">
        <f t="shared" si="10"/>
        <v>2.2108902587036239E-2</v>
      </c>
      <c r="W52" s="19">
        <f t="shared" si="5"/>
        <v>5.0842094489134126E-5</v>
      </c>
      <c r="X52" s="19">
        <f t="shared" si="11"/>
        <v>0.12940767135778475</v>
      </c>
      <c r="Y52">
        <f t="shared" si="6"/>
        <v>0</v>
      </c>
      <c r="Z52">
        <f t="shared" si="7"/>
        <v>0</v>
      </c>
      <c r="AA52">
        <f t="shared" si="8"/>
        <v>0</v>
      </c>
    </row>
    <row r="53" spans="1:27" x14ac:dyDescent="0.55000000000000004">
      <c r="A53" s="3">
        <v>42248</v>
      </c>
      <c r="B53">
        <v>0</v>
      </c>
      <c r="C53" s="3">
        <v>42248</v>
      </c>
      <c r="D53">
        <v>2649.386</v>
      </c>
      <c r="E53" s="3">
        <v>42248</v>
      </c>
      <c r="F53">
        <v>0</v>
      </c>
      <c r="G53" s="3">
        <v>42248</v>
      </c>
      <c r="H53">
        <v>356</v>
      </c>
      <c r="I53" s="3">
        <v>42248</v>
      </c>
      <c r="J53">
        <v>4484701</v>
      </c>
      <c r="K53" s="3">
        <v>42339</v>
      </c>
      <c r="L53">
        <v>141.13399999999999</v>
      </c>
      <c r="N53" s="3">
        <v>42278</v>
      </c>
      <c r="O53" s="11">
        <f t="shared" si="12"/>
        <v>2670.22</v>
      </c>
      <c r="P53" s="11">
        <f t="shared" si="13"/>
        <v>4495400</v>
      </c>
      <c r="Q53" s="11">
        <f t="shared" si="14"/>
        <v>135.81399999999999</v>
      </c>
      <c r="R53" s="11">
        <f t="shared" si="17"/>
        <v>0</v>
      </c>
      <c r="S53" s="11">
        <f t="shared" si="15"/>
        <v>142</v>
      </c>
      <c r="T53" s="11">
        <f t="shared" si="16"/>
        <v>0</v>
      </c>
      <c r="U53" s="3">
        <v>42278</v>
      </c>
      <c r="V53" s="19">
        <f t="shared" si="10"/>
        <v>7.8637087989443799E-3</v>
      </c>
      <c r="W53" s="19">
        <f t="shared" si="5"/>
        <v>2.3856662907961734E-3</v>
      </c>
      <c r="X53" s="19">
        <f t="shared" si="11"/>
        <v>0.44275774154140324</v>
      </c>
      <c r="Y53">
        <f t="shared" si="6"/>
        <v>0</v>
      </c>
      <c r="Z53">
        <f t="shared" si="7"/>
        <v>0</v>
      </c>
      <c r="AA53">
        <f t="shared" si="8"/>
        <v>0</v>
      </c>
    </row>
    <row r="54" spans="1:27" x14ac:dyDescent="0.55000000000000004">
      <c r="A54" s="3">
        <v>42278</v>
      </c>
      <c r="B54">
        <v>0</v>
      </c>
      <c r="C54" s="3">
        <v>42278</v>
      </c>
      <c r="D54">
        <v>2670.22</v>
      </c>
      <c r="E54" s="3">
        <v>42278</v>
      </c>
      <c r="F54">
        <v>0</v>
      </c>
      <c r="G54" s="3">
        <v>42278</v>
      </c>
      <c r="H54">
        <v>142</v>
      </c>
      <c r="I54" s="3">
        <v>42278</v>
      </c>
      <c r="J54">
        <v>4495400</v>
      </c>
      <c r="K54" s="3">
        <v>42370</v>
      </c>
      <c r="L54">
        <v>101.492</v>
      </c>
      <c r="N54" s="3">
        <v>42309</v>
      </c>
      <c r="O54" s="11">
        <f t="shared" si="12"/>
        <v>2621.5720000000001</v>
      </c>
      <c r="P54" s="11">
        <f t="shared" si="13"/>
        <v>4486381</v>
      </c>
      <c r="Q54" s="11">
        <f t="shared" si="14"/>
        <v>99.873000000000005</v>
      </c>
      <c r="R54" s="11">
        <f t="shared" si="17"/>
        <v>0</v>
      </c>
      <c r="S54" s="11">
        <f t="shared" si="15"/>
        <v>145</v>
      </c>
      <c r="T54" s="11">
        <f t="shared" si="16"/>
        <v>0</v>
      </c>
      <c r="U54" s="3">
        <v>42309</v>
      </c>
      <c r="V54" s="19">
        <f t="shared" si="10"/>
        <v>-1.8218723550868399E-2</v>
      </c>
      <c r="W54" s="19">
        <f t="shared" si="5"/>
        <v>-2.0062730791475802E-3</v>
      </c>
      <c r="X54" s="19">
        <f t="shared" si="11"/>
        <v>-0.2646339847143887</v>
      </c>
      <c r="Y54">
        <f t="shared" si="6"/>
        <v>0</v>
      </c>
      <c r="Z54">
        <f t="shared" si="7"/>
        <v>0</v>
      </c>
      <c r="AA54">
        <f t="shared" si="8"/>
        <v>0</v>
      </c>
    </row>
    <row r="55" spans="1:27" x14ac:dyDescent="0.55000000000000004">
      <c r="A55" s="3">
        <v>42309</v>
      </c>
      <c r="B55">
        <v>0</v>
      </c>
      <c r="C55" s="3">
        <v>42309</v>
      </c>
      <c r="D55">
        <v>2621.5720000000001</v>
      </c>
      <c r="E55" s="3">
        <v>42309</v>
      </c>
      <c r="F55">
        <v>0</v>
      </c>
      <c r="G55" s="3">
        <v>42309</v>
      </c>
      <c r="H55">
        <v>145</v>
      </c>
      <c r="I55" s="3">
        <v>42309</v>
      </c>
      <c r="J55">
        <v>4486381</v>
      </c>
      <c r="K55" s="3">
        <v>42401</v>
      </c>
      <c r="L55">
        <v>55.487000000000002</v>
      </c>
      <c r="N55" s="3">
        <v>42339</v>
      </c>
      <c r="O55" s="11">
        <f t="shared" si="12"/>
        <v>2458.6289999999999</v>
      </c>
      <c r="P55" s="11">
        <f t="shared" si="13"/>
        <v>4486242</v>
      </c>
      <c r="Q55" s="11">
        <f t="shared" si="14"/>
        <v>141.13399999999999</v>
      </c>
      <c r="R55" s="11">
        <f t="shared" si="17"/>
        <v>0</v>
      </c>
      <c r="S55" s="11">
        <f t="shared" si="15"/>
        <v>466</v>
      </c>
      <c r="T55" s="11">
        <f t="shared" si="16"/>
        <v>0</v>
      </c>
      <c r="U55" s="3">
        <v>42339</v>
      </c>
      <c r="V55" s="19">
        <f t="shared" si="10"/>
        <v>-6.2154691917673865E-2</v>
      </c>
      <c r="W55" s="19">
        <f t="shared" si="5"/>
        <v>-3.0982656176514745E-5</v>
      </c>
      <c r="X55" s="19">
        <f t="shared" si="11"/>
        <v>0.41313468104492679</v>
      </c>
      <c r="Y55">
        <f t="shared" si="6"/>
        <v>0</v>
      </c>
      <c r="Z55">
        <f t="shared" si="7"/>
        <v>0</v>
      </c>
      <c r="AA55">
        <f t="shared" si="8"/>
        <v>0</v>
      </c>
    </row>
    <row r="56" spans="1:27" x14ac:dyDescent="0.55000000000000004">
      <c r="A56" s="3">
        <v>42339</v>
      </c>
      <c r="B56">
        <v>0</v>
      </c>
      <c r="C56" s="3">
        <v>42339</v>
      </c>
      <c r="D56">
        <v>2458.6289999999999</v>
      </c>
      <c r="E56" s="3">
        <v>42339</v>
      </c>
      <c r="F56">
        <v>118</v>
      </c>
      <c r="G56" s="3">
        <v>42339</v>
      </c>
      <c r="H56">
        <v>466</v>
      </c>
      <c r="I56" s="3">
        <v>42339</v>
      </c>
      <c r="J56">
        <v>4486242</v>
      </c>
      <c r="K56" s="3">
        <v>42430</v>
      </c>
      <c r="L56">
        <v>68.364000000000004</v>
      </c>
      <c r="N56" s="3">
        <v>42370</v>
      </c>
      <c r="O56" s="11">
        <f t="shared" si="12"/>
        <v>2348.5189999999998</v>
      </c>
      <c r="P56" s="11">
        <f t="shared" si="13"/>
        <v>4489873</v>
      </c>
      <c r="Q56" s="11">
        <f t="shared" si="14"/>
        <v>101.492</v>
      </c>
      <c r="R56" s="11">
        <f t="shared" si="17"/>
        <v>0</v>
      </c>
      <c r="S56" s="11">
        <f t="shared" si="15"/>
        <v>336</v>
      </c>
      <c r="T56" s="11">
        <f t="shared" si="16"/>
        <v>118</v>
      </c>
      <c r="U56" s="3">
        <v>42370</v>
      </c>
      <c r="V56" s="19">
        <f t="shared" si="10"/>
        <v>-4.4785122114804676E-2</v>
      </c>
      <c r="W56" s="19">
        <f t="shared" si="5"/>
        <v>8.0936338253700946E-4</v>
      </c>
      <c r="X56" s="19">
        <f t="shared" si="11"/>
        <v>-0.28088199866793251</v>
      </c>
      <c r="Y56">
        <f t="shared" si="6"/>
        <v>0</v>
      </c>
      <c r="Z56">
        <f t="shared" si="7"/>
        <v>0</v>
      </c>
      <c r="AA56">
        <f t="shared" si="8"/>
        <v>1</v>
      </c>
    </row>
    <row r="57" spans="1:27" x14ac:dyDescent="0.55000000000000004">
      <c r="A57" s="3">
        <v>42370</v>
      </c>
      <c r="B57">
        <v>0</v>
      </c>
      <c r="C57" s="3">
        <v>42370</v>
      </c>
      <c r="D57">
        <v>2348.5189999999998</v>
      </c>
      <c r="E57" s="3">
        <v>42370</v>
      </c>
      <c r="F57">
        <v>0</v>
      </c>
      <c r="G57" s="3">
        <v>42370</v>
      </c>
      <c r="H57">
        <v>336</v>
      </c>
      <c r="I57" s="3">
        <v>42370</v>
      </c>
      <c r="J57">
        <v>4489873</v>
      </c>
      <c r="K57" s="3">
        <v>42461</v>
      </c>
      <c r="L57">
        <v>34.475999999999999</v>
      </c>
      <c r="N57" s="3">
        <v>42401</v>
      </c>
      <c r="O57" s="11">
        <f t="shared" si="12"/>
        <v>2429.1509999999998</v>
      </c>
      <c r="P57" s="11">
        <f t="shared" si="13"/>
        <v>4485800</v>
      </c>
      <c r="Q57" s="11">
        <f t="shared" si="14"/>
        <v>55.487000000000002</v>
      </c>
      <c r="R57" s="11">
        <f t="shared" si="17"/>
        <v>0</v>
      </c>
      <c r="S57" s="11">
        <f t="shared" si="15"/>
        <v>92</v>
      </c>
      <c r="T57" s="11">
        <f t="shared" si="16"/>
        <v>0</v>
      </c>
      <c r="U57" s="3">
        <v>42401</v>
      </c>
      <c r="V57" s="19">
        <f t="shared" si="10"/>
        <v>3.4333126536340686E-2</v>
      </c>
      <c r="W57" s="19">
        <f t="shared" si="5"/>
        <v>-9.0715260765728001E-4</v>
      </c>
      <c r="X57" s="19">
        <f t="shared" si="11"/>
        <v>-0.45328695857801604</v>
      </c>
      <c r="Y57">
        <f t="shared" si="6"/>
        <v>0</v>
      </c>
      <c r="Z57">
        <f t="shared" si="7"/>
        <v>0</v>
      </c>
      <c r="AA57">
        <f t="shared" si="8"/>
        <v>0</v>
      </c>
    </row>
    <row r="58" spans="1:27" x14ac:dyDescent="0.55000000000000004">
      <c r="A58" s="3">
        <v>42401</v>
      </c>
      <c r="B58">
        <v>0</v>
      </c>
      <c r="C58" s="3">
        <v>42401</v>
      </c>
      <c r="D58">
        <v>2429.1509999999998</v>
      </c>
      <c r="E58" s="3">
        <v>42401</v>
      </c>
      <c r="F58">
        <v>0</v>
      </c>
      <c r="G58" s="3">
        <v>42401</v>
      </c>
      <c r="H58">
        <v>92</v>
      </c>
      <c r="I58" s="3">
        <v>42401</v>
      </c>
      <c r="J58">
        <v>4485800</v>
      </c>
      <c r="K58" s="3">
        <v>42491</v>
      </c>
      <c r="L58">
        <v>44.832000000000001</v>
      </c>
      <c r="N58" s="3">
        <v>42430</v>
      </c>
      <c r="O58" s="11">
        <f t="shared" si="12"/>
        <v>2465.5729999999999</v>
      </c>
      <c r="P58" s="11">
        <f t="shared" si="13"/>
        <v>4484320</v>
      </c>
      <c r="Q58" s="11">
        <f t="shared" si="14"/>
        <v>68.364000000000004</v>
      </c>
      <c r="R58" s="11">
        <f t="shared" si="17"/>
        <v>0</v>
      </c>
      <c r="S58" s="11">
        <f t="shared" si="15"/>
        <v>72</v>
      </c>
      <c r="T58" s="11">
        <f t="shared" si="16"/>
        <v>0</v>
      </c>
      <c r="U58" s="3">
        <v>42430</v>
      </c>
      <c r="V58" s="19">
        <f t="shared" si="10"/>
        <v>1.4993715911443939E-2</v>
      </c>
      <c r="W58" s="19">
        <f t="shared" si="5"/>
        <v>-3.2993000133751949E-4</v>
      </c>
      <c r="X58" s="19">
        <f t="shared" si="11"/>
        <v>0.23207237731360508</v>
      </c>
      <c r="Y58">
        <f t="shared" si="6"/>
        <v>0</v>
      </c>
      <c r="Z58">
        <f t="shared" si="7"/>
        <v>0</v>
      </c>
      <c r="AA58">
        <f t="shared" si="8"/>
        <v>0</v>
      </c>
    </row>
    <row r="59" spans="1:27" x14ac:dyDescent="0.55000000000000004">
      <c r="A59" s="3">
        <v>42430</v>
      </c>
      <c r="B59">
        <v>0</v>
      </c>
      <c r="C59" s="3">
        <v>42430</v>
      </c>
      <c r="D59">
        <v>2465.5729999999999</v>
      </c>
      <c r="E59" s="3">
        <v>42430</v>
      </c>
      <c r="F59">
        <v>0</v>
      </c>
      <c r="G59" s="3">
        <v>42430</v>
      </c>
      <c r="H59">
        <v>72</v>
      </c>
      <c r="I59" s="3">
        <v>42430</v>
      </c>
      <c r="J59">
        <v>4484320</v>
      </c>
      <c r="K59" s="3">
        <v>42522</v>
      </c>
      <c r="L59">
        <v>77.427000000000007</v>
      </c>
      <c r="N59" s="3">
        <v>42461</v>
      </c>
      <c r="O59" s="11">
        <f t="shared" si="12"/>
        <v>2433.3040000000001</v>
      </c>
      <c r="P59" s="11">
        <f t="shared" si="13"/>
        <v>4487149</v>
      </c>
      <c r="Q59" s="11">
        <f t="shared" si="14"/>
        <v>34.475999999999999</v>
      </c>
      <c r="R59" s="11">
        <f t="shared" si="17"/>
        <v>0</v>
      </c>
      <c r="S59" s="11">
        <f t="shared" si="15"/>
        <v>56</v>
      </c>
      <c r="T59" s="11">
        <f t="shared" si="16"/>
        <v>0</v>
      </c>
      <c r="U59" s="3">
        <v>42461</v>
      </c>
      <c r="V59" s="19">
        <f t="shared" si="10"/>
        <v>-1.3087829887819091E-2</v>
      </c>
      <c r="W59" s="19">
        <f t="shared" si="5"/>
        <v>6.308648802939576E-4</v>
      </c>
      <c r="X59" s="19">
        <f t="shared" si="11"/>
        <v>-0.49569949096015453</v>
      </c>
      <c r="Y59">
        <f t="shared" si="6"/>
        <v>0</v>
      </c>
      <c r="Z59">
        <f t="shared" si="7"/>
        <v>0</v>
      </c>
      <c r="AA59">
        <f t="shared" si="8"/>
        <v>0</v>
      </c>
    </row>
    <row r="60" spans="1:27" x14ac:dyDescent="0.55000000000000004">
      <c r="A60" s="3">
        <v>42461</v>
      </c>
      <c r="B60">
        <v>0</v>
      </c>
      <c r="C60" s="3">
        <v>42461</v>
      </c>
      <c r="D60">
        <v>2433.3040000000001</v>
      </c>
      <c r="E60" s="3">
        <v>42461</v>
      </c>
      <c r="F60">
        <v>0</v>
      </c>
      <c r="G60" s="3">
        <v>42461</v>
      </c>
      <c r="H60">
        <v>56</v>
      </c>
      <c r="I60" s="3">
        <v>42461</v>
      </c>
      <c r="J60">
        <v>4487149</v>
      </c>
      <c r="K60" s="3">
        <v>42552</v>
      </c>
      <c r="L60">
        <v>69.828999999999994</v>
      </c>
      <c r="N60" s="3">
        <v>42491</v>
      </c>
      <c r="O60" s="11">
        <f t="shared" si="12"/>
        <v>2377.8580000000002</v>
      </c>
      <c r="P60" s="11">
        <f t="shared" si="13"/>
        <v>4472633</v>
      </c>
      <c r="Q60" s="11">
        <f t="shared" si="14"/>
        <v>44.832000000000001</v>
      </c>
      <c r="R60" s="11">
        <f t="shared" si="17"/>
        <v>0</v>
      </c>
      <c r="S60" s="11">
        <f t="shared" si="15"/>
        <v>803</v>
      </c>
      <c r="T60" s="11">
        <f t="shared" si="16"/>
        <v>0</v>
      </c>
      <c r="U60" s="3">
        <v>42491</v>
      </c>
      <c r="V60" s="19">
        <f t="shared" si="10"/>
        <v>-2.2786302081449716E-2</v>
      </c>
      <c r="W60" s="19">
        <f t="shared" si="5"/>
        <v>-3.2350162653390635E-3</v>
      </c>
      <c r="X60" s="19">
        <f t="shared" si="11"/>
        <v>0.30038287504350869</v>
      </c>
      <c r="Y60">
        <f t="shared" si="6"/>
        <v>0</v>
      </c>
      <c r="Z60">
        <f t="shared" si="7"/>
        <v>0</v>
      </c>
      <c r="AA60">
        <f t="shared" si="8"/>
        <v>0</v>
      </c>
    </row>
    <row r="61" spans="1:27" x14ac:dyDescent="0.55000000000000004">
      <c r="A61" s="3">
        <v>42491</v>
      </c>
      <c r="B61">
        <v>0</v>
      </c>
      <c r="C61" s="3">
        <v>42491</v>
      </c>
      <c r="D61">
        <v>2377.8580000000002</v>
      </c>
      <c r="E61" s="3">
        <v>42491</v>
      </c>
      <c r="F61">
        <v>153</v>
      </c>
      <c r="G61" s="3">
        <v>42491</v>
      </c>
      <c r="H61">
        <v>803</v>
      </c>
      <c r="I61" s="3">
        <v>42491</v>
      </c>
      <c r="J61">
        <v>4472633</v>
      </c>
      <c r="K61" s="3">
        <v>42583</v>
      </c>
      <c r="L61">
        <v>82.581000000000003</v>
      </c>
      <c r="N61" s="3">
        <v>42522</v>
      </c>
      <c r="O61" s="11">
        <f t="shared" si="12"/>
        <v>2378.1970000000001</v>
      </c>
      <c r="P61" s="11">
        <f t="shared" si="13"/>
        <v>4469249</v>
      </c>
      <c r="Q61" s="11">
        <f t="shared" si="14"/>
        <v>77.427000000000007</v>
      </c>
      <c r="R61" s="11">
        <f t="shared" si="17"/>
        <v>0</v>
      </c>
      <c r="S61" s="11">
        <f t="shared" si="15"/>
        <v>162</v>
      </c>
      <c r="T61" s="11">
        <f t="shared" si="16"/>
        <v>153</v>
      </c>
      <c r="U61" s="3">
        <v>42522</v>
      </c>
      <c r="V61" s="19">
        <f t="shared" si="10"/>
        <v>1.4256528354517073E-4</v>
      </c>
      <c r="W61" s="19">
        <f t="shared" si="5"/>
        <v>-7.5660131291788169E-4</v>
      </c>
      <c r="X61" s="19">
        <f t="shared" si="11"/>
        <v>0.72704764453961479</v>
      </c>
      <c r="Y61">
        <f t="shared" si="6"/>
        <v>0</v>
      </c>
      <c r="Z61">
        <f t="shared" si="7"/>
        <v>0</v>
      </c>
      <c r="AA61">
        <f t="shared" si="8"/>
        <v>1</v>
      </c>
    </row>
    <row r="62" spans="1:27" x14ac:dyDescent="0.55000000000000004">
      <c r="A62" s="3">
        <v>42522</v>
      </c>
      <c r="B62">
        <v>0</v>
      </c>
      <c r="C62" s="3">
        <v>42522</v>
      </c>
      <c r="D62">
        <v>2378.1970000000001</v>
      </c>
      <c r="E62" s="3">
        <v>42522</v>
      </c>
      <c r="F62">
        <v>0</v>
      </c>
      <c r="G62" s="3">
        <v>42522</v>
      </c>
      <c r="H62">
        <v>162</v>
      </c>
      <c r="I62" s="3">
        <v>42522</v>
      </c>
      <c r="J62">
        <v>4469249</v>
      </c>
      <c r="K62" s="3">
        <v>42614</v>
      </c>
      <c r="L62">
        <v>148.232</v>
      </c>
      <c r="N62" s="3">
        <v>42552</v>
      </c>
      <c r="O62" s="11">
        <f t="shared" si="12"/>
        <v>2303.46</v>
      </c>
      <c r="P62" s="11">
        <f t="shared" si="13"/>
        <v>4472070</v>
      </c>
      <c r="Q62" s="11">
        <f t="shared" si="14"/>
        <v>69.828999999999994</v>
      </c>
      <c r="R62" s="11">
        <f t="shared" si="17"/>
        <v>0</v>
      </c>
      <c r="S62" s="11">
        <f t="shared" si="15"/>
        <v>1395</v>
      </c>
      <c r="T62" s="11">
        <f t="shared" si="16"/>
        <v>0</v>
      </c>
      <c r="U62" s="3">
        <v>42552</v>
      </c>
      <c r="V62" s="19">
        <f t="shared" si="10"/>
        <v>-3.1425907946229903E-2</v>
      </c>
      <c r="W62" s="19">
        <f t="shared" si="5"/>
        <v>6.3120224449342288E-4</v>
      </c>
      <c r="X62" s="19">
        <f t="shared" si="11"/>
        <v>-9.8131142882973754E-2</v>
      </c>
      <c r="Y62">
        <f t="shared" si="6"/>
        <v>0</v>
      </c>
      <c r="Z62">
        <f t="shared" si="7"/>
        <v>0</v>
      </c>
      <c r="AA62">
        <f t="shared" si="8"/>
        <v>0</v>
      </c>
    </row>
    <row r="63" spans="1:27" x14ac:dyDescent="0.55000000000000004">
      <c r="A63" s="3">
        <v>42552</v>
      </c>
      <c r="B63">
        <v>0</v>
      </c>
      <c r="C63" s="3">
        <v>42552</v>
      </c>
      <c r="D63">
        <v>2303.46</v>
      </c>
      <c r="E63" s="3">
        <v>42552</v>
      </c>
      <c r="F63">
        <v>0</v>
      </c>
      <c r="G63" s="3">
        <v>42552</v>
      </c>
      <c r="H63">
        <v>1395</v>
      </c>
      <c r="I63" s="3">
        <v>42552</v>
      </c>
      <c r="J63">
        <v>4472070</v>
      </c>
      <c r="K63" s="3">
        <v>42644</v>
      </c>
      <c r="L63">
        <v>191.74199999999999</v>
      </c>
      <c r="N63" s="3">
        <v>42583</v>
      </c>
      <c r="O63" s="11">
        <f t="shared" si="12"/>
        <v>2350.5259999999998</v>
      </c>
      <c r="P63" s="11">
        <f t="shared" si="13"/>
        <v>4466789</v>
      </c>
      <c r="Q63" s="11">
        <f t="shared" si="14"/>
        <v>82.581000000000003</v>
      </c>
      <c r="R63" s="11">
        <f t="shared" si="17"/>
        <v>0</v>
      </c>
      <c r="S63" s="11">
        <f t="shared" si="15"/>
        <v>597</v>
      </c>
      <c r="T63" s="11">
        <f t="shared" si="16"/>
        <v>0</v>
      </c>
      <c r="U63" s="3">
        <v>42583</v>
      </c>
      <c r="V63" s="19">
        <f t="shared" si="10"/>
        <v>2.0432740312399611E-2</v>
      </c>
      <c r="W63" s="19">
        <f t="shared" si="5"/>
        <v>-1.1808849145921174E-3</v>
      </c>
      <c r="X63" s="19">
        <f t="shared" si="11"/>
        <v>0.18261753712640894</v>
      </c>
      <c r="Y63">
        <f t="shared" si="6"/>
        <v>0</v>
      </c>
      <c r="Z63">
        <f t="shared" si="7"/>
        <v>0</v>
      </c>
      <c r="AA63">
        <f t="shared" si="8"/>
        <v>0</v>
      </c>
    </row>
    <row r="64" spans="1:27" x14ac:dyDescent="0.55000000000000004">
      <c r="A64" s="3">
        <v>42583</v>
      </c>
      <c r="B64">
        <v>0</v>
      </c>
      <c r="C64" s="3">
        <v>42583</v>
      </c>
      <c r="D64">
        <v>2350.5259999999998</v>
      </c>
      <c r="E64" s="3">
        <v>42583</v>
      </c>
      <c r="F64">
        <v>0</v>
      </c>
      <c r="G64" s="3">
        <v>42583</v>
      </c>
      <c r="H64">
        <v>597</v>
      </c>
      <c r="I64" s="3">
        <v>42583</v>
      </c>
      <c r="J64">
        <v>4466789</v>
      </c>
      <c r="K64" s="3">
        <v>42675</v>
      </c>
      <c r="L64">
        <v>131.31399999999999</v>
      </c>
      <c r="N64" s="3">
        <v>42614</v>
      </c>
      <c r="O64" s="11">
        <f t="shared" si="12"/>
        <v>2279.64</v>
      </c>
      <c r="P64" s="11">
        <f t="shared" si="13"/>
        <v>4466516</v>
      </c>
      <c r="Q64" s="11">
        <f t="shared" si="14"/>
        <v>148.232</v>
      </c>
      <c r="R64" s="11">
        <f t="shared" si="17"/>
        <v>0</v>
      </c>
      <c r="S64" s="11">
        <f t="shared" si="15"/>
        <v>162</v>
      </c>
      <c r="T64" s="11">
        <f t="shared" si="16"/>
        <v>0</v>
      </c>
      <c r="U64" s="3">
        <v>42614</v>
      </c>
      <c r="V64" s="19">
        <f t="shared" si="10"/>
        <v>-3.0157505171182986E-2</v>
      </c>
      <c r="W64" s="19">
        <f t="shared" si="5"/>
        <v>-6.1117729089010808E-5</v>
      </c>
      <c r="X64" s="19">
        <f t="shared" si="11"/>
        <v>0.79498916215594373</v>
      </c>
      <c r="Y64">
        <f t="shared" si="6"/>
        <v>0</v>
      </c>
      <c r="Z64">
        <f t="shared" si="7"/>
        <v>0</v>
      </c>
      <c r="AA64">
        <f t="shared" si="8"/>
        <v>0</v>
      </c>
    </row>
    <row r="65" spans="1:27" x14ac:dyDescent="0.55000000000000004">
      <c r="A65" s="3">
        <v>42614</v>
      </c>
      <c r="B65">
        <v>0</v>
      </c>
      <c r="C65" s="3">
        <v>42614</v>
      </c>
      <c r="D65">
        <v>2279.64</v>
      </c>
      <c r="E65" s="3">
        <v>42614</v>
      </c>
      <c r="F65">
        <v>0</v>
      </c>
      <c r="G65" s="3">
        <v>42614</v>
      </c>
      <c r="H65">
        <v>162</v>
      </c>
      <c r="I65" s="3">
        <v>42614</v>
      </c>
      <c r="J65">
        <v>4466516</v>
      </c>
      <c r="K65" s="3">
        <v>42705</v>
      </c>
      <c r="L65">
        <v>242.75200000000001</v>
      </c>
      <c r="N65" s="3">
        <v>42644</v>
      </c>
      <c r="O65" s="11">
        <f t="shared" si="12"/>
        <v>2084.625</v>
      </c>
      <c r="P65" s="11">
        <f t="shared" si="13"/>
        <v>4459703</v>
      </c>
      <c r="Q65" s="11">
        <f t="shared" si="14"/>
        <v>191.74199999999999</v>
      </c>
      <c r="R65" s="11">
        <f t="shared" si="17"/>
        <v>0</v>
      </c>
      <c r="S65" s="11">
        <f t="shared" si="15"/>
        <v>3486</v>
      </c>
      <c r="T65" s="11">
        <f t="shared" si="16"/>
        <v>0</v>
      </c>
      <c r="U65" s="3">
        <v>42644</v>
      </c>
      <c r="V65" s="19">
        <f t="shared" si="10"/>
        <v>-8.5546402063483629E-2</v>
      </c>
      <c r="W65" s="19">
        <f t="shared" si="5"/>
        <v>-1.5253499595657694E-3</v>
      </c>
      <c r="X65" s="19">
        <f t="shared" si="11"/>
        <v>0.29352636407793176</v>
      </c>
      <c r="Y65">
        <f t="shared" si="6"/>
        <v>0</v>
      </c>
      <c r="Z65">
        <f t="shared" si="7"/>
        <v>1</v>
      </c>
      <c r="AA65">
        <f t="shared" si="8"/>
        <v>0</v>
      </c>
    </row>
    <row r="66" spans="1:27" x14ac:dyDescent="0.55000000000000004">
      <c r="A66" s="3">
        <v>42644</v>
      </c>
      <c r="B66">
        <v>0</v>
      </c>
      <c r="C66" s="3">
        <v>42644</v>
      </c>
      <c r="D66">
        <v>2084.625</v>
      </c>
      <c r="E66" s="3">
        <v>42644</v>
      </c>
      <c r="F66">
        <v>0</v>
      </c>
      <c r="G66" s="3">
        <v>42644</v>
      </c>
      <c r="H66">
        <v>3486</v>
      </c>
      <c r="I66" s="3">
        <v>42644</v>
      </c>
      <c r="J66">
        <v>4459703</v>
      </c>
      <c r="K66" s="3">
        <v>42736</v>
      </c>
      <c r="L66">
        <v>156.57900000000001</v>
      </c>
      <c r="N66" s="3">
        <v>42675</v>
      </c>
      <c r="O66" s="11">
        <f t="shared" si="12"/>
        <v>2135.8020000000001</v>
      </c>
      <c r="P66" s="11">
        <f t="shared" si="13"/>
        <v>4454779</v>
      </c>
      <c r="Q66" s="11">
        <f t="shared" si="14"/>
        <v>131.31399999999999</v>
      </c>
      <c r="R66" s="11">
        <f t="shared" si="17"/>
        <v>0</v>
      </c>
      <c r="S66" s="11">
        <f t="shared" si="15"/>
        <v>905</v>
      </c>
      <c r="T66" s="11">
        <f t="shared" si="16"/>
        <v>0</v>
      </c>
      <c r="U66" s="3">
        <v>42675</v>
      </c>
      <c r="V66" s="19">
        <f t="shared" si="10"/>
        <v>2.4549739161719764E-2</v>
      </c>
      <c r="W66" s="19">
        <f t="shared" si="5"/>
        <v>-1.1041093992133488E-3</v>
      </c>
      <c r="X66" s="19">
        <f t="shared" si="11"/>
        <v>-0.31515265304419482</v>
      </c>
      <c r="Y66">
        <f t="shared" si="6"/>
        <v>0</v>
      </c>
      <c r="Z66">
        <f t="shared" si="7"/>
        <v>0</v>
      </c>
      <c r="AA66">
        <f t="shared" si="8"/>
        <v>0</v>
      </c>
    </row>
    <row r="67" spans="1:27" x14ac:dyDescent="0.55000000000000004">
      <c r="A67" s="3">
        <v>42675</v>
      </c>
      <c r="B67">
        <v>0</v>
      </c>
      <c r="C67" s="3">
        <v>42675</v>
      </c>
      <c r="D67">
        <v>2135.8020000000001</v>
      </c>
      <c r="E67" s="3">
        <v>42675</v>
      </c>
      <c r="F67">
        <v>0</v>
      </c>
      <c r="G67" s="3">
        <v>42675</v>
      </c>
      <c r="H67">
        <v>905</v>
      </c>
      <c r="I67" s="3">
        <v>42675</v>
      </c>
      <c r="J67">
        <v>4454779</v>
      </c>
      <c r="K67" s="3">
        <v>42767</v>
      </c>
      <c r="L67">
        <v>131.113</v>
      </c>
      <c r="N67" s="3">
        <v>42705</v>
      </c>
      <c r="O67" s="11">
        <f t="shared" si="12"/>
        <v>2064.46</v>
      </c>
      <c r="P67" s="11">
        <f t="shared" si="13"/>
        <v>4460033</v>
      </c>
      <c r="Q67" s="11">
        <f t="shared" si="14"/>
        <v>242.75200000000001</v>
      </c>
      <c r="R67" s="11">
        <f t="shared" si="17"/>
        <v>0</v>
      </c>
      <c r="S67" s="11">
        <f t="shared" si="15"/>
        <v>3094</v>
      </c>
      <c r="T67" s="11">
        <f t="shared" si="16"/>
        <v>0</v>
      </c>
      <c r="U67" s="3">
        <v>42705</v>
      </c>
      <c r="V67" s="19">
        <f t="shared" si="10"/>
        <v>-3.3402909071159281E-2</v>
      </c>
      <c r="W67" s="19">
        <f t="shared" si="5"/>
        <v>1.1794075531019743E-3</v>
      </c>
      <c r="X67" s="19">
        <f t="shared" si="11"/>
        <v>0.84863761670499738</v>
      </c>
      <c r="Y67">
        <f t="shared" si="6"/>
        <v>0</v>
      </c>
      <c r="Z67">
        <f t="shared" si="7"/>
        <v>1</v>
      </c>
      <c r="AA67">
        <f t="shared" si="8"/>
        <v>0</v>
      </c>
    </row>
    <row r="68" spans="1:27" x14ac:dyDescent="0.55000000000000004">
      <c r="A68" s="3">
        <v>42705</v>
      </c>
      <c r="B68">
        <v>0</v>
      </c>
      <c r="C68" s="3">
        <v>42705</v>
      </c>
      <c r="D68">
        <v>2064.46</v>
      </c>
      <c r="E68" s="3">
        <v>42705</v>
      </c>
      <c r="F68">
        <v>15</v>
      </c>
      <c r="G68" s="3">
        <v>42705</v>
      </c>
      <c r="H68">
        <v>3094</v>
      </c>
      <c r="I68" s="3">
        <v>42705</v>
      </c>
      <c r="J68">
        <v>4460033</v>
      </c>
      <c r="K68" s="3">
        <v>42795</v>
      </c>
      <c r="L68">
        <v>223.114</v>
      </c>
      <c r="N68" s="3">
        <v>42736</v>
      </c>
      <c r="O68" s="11">
        <f t="shared" si="12"/>
        <v>2044.567</v>
      </c>
      <c r="P68" s="11">
        <f t="shared" si="13"/>
        <v>4454802</v>
      </c>
      <c r="Q68" s="11">
        <f t="shared" si="14"/>
        <v>156.57900000000001</v>
      </c>
      <c r="R68" s="11">
        <f t="shared" si="17"/>
        <v>0</v>
      </c>
      <c r="S68" s="11">
        <f t="shared" si="15"/>
        <v>2317</v>
      </c>
      <c r="T68" s="11">
        <f t="shared" si="16"/>
        <v>15</v>
      </c>
      <c r="U68" s="3">
        <v>42736</v>
      </c>
      <c r="V68" s="19">
        <f t="shared" si="10"/>
        <v>-9.6359338519516058E-3</v>
      </c>
      <c r="W68" s="19">
        <f t="shared" si="5"/>
        <v>-1.1728612770354196E-3</v>
      </c>
      <c r="X68" s="19">
        <f t="shared" si="11"/>
        <v>-0.35498368705510153</v>
      </c>
      <c r="Y68">
        <f t="shared" si="6"/>
        <v>0</v>
      </c>
      <c r="Z68">
        <f t="shared" si="7"/>
        <v>1</v>
      </c>
      <c r="AA68">
        <f t="shared" si="8"/>
        <v>0</v>
      </c>
    </row>
    <row r="69" spans="1:27" x14ac:dyDescent="0.55000000000000004">
      <c r="A69" s="3">
        <v>42736</v>
      </c>
      <c r="B69">
        <v>0</v>
      </c>
      <c r="C69" s="3">
        <v>42736</v>
      </c>
      <c r="D69">
        <v>2044.567</v>
      </c>
      <c r="E69" s="3">
        <v>42736</v>
      </c>
      <c r="F69">
        <v>0</v>
      </c>
      <c r="G69" s="3">
        <v>42736</v>
      </c>
      <c r="H69">
        <v>2317</v>
      </c>
      <c r="I69" s="3">
        <v>42736</v>
      </c>
      <c r="J69">
        <v>4454802</v>
      </c>
      <c r="K69" s="3">
        <v>42826</v>
      </c>
      <c r="L69">
        <v>134.17599999999999</v>
      </c>
      <c r="N69" s="3">
        <v>42767</v>
      </c>
      <c r="O69" s="11">
        <f t="shared" si="12"/>
        <v>2215.4450000000002</v>
      </c>
      <c r="P69" s="11">
        <f t="shared" si="13"/>
        <v>4458374</v>
      </c>
      <c r="Q69" s="11">
        <f t="shared" si="14"/>
        <v>131.113</v>
      </c>
      <c r="R69" s="11">
        <f t="shared" si="17"/>
        <v>0</v>
      </c>
      <c r="S69" s="11">
        <f t="shared" si="15"/>
        <v>259</v>
      </c>
      <c r="T69" s="11">
        <f t="shared" si="16"/>
        <v>0</v>
      </c>
      <c r="U69" s="3">
        <v>42767</v>
      </c>
      <c r="V69" s="19">
        <f t="shared" si="10"/>
        <v>8.357662037976743E-2</v>
      </c>
      <c r="W69" s="19">
        <f t="shared" si="5"/>
        <v>8.0183137207900934E-4</v>
      </c>
      <c r="X69" s="19">
        <f t="shared" si="11"/>
        <v>-0.16263994533111081</v>
      </c>
      <c r="Y69">
        <f t="shared" si="6"/>
        <v>0</v>
      </c>
      <c r="Z69">
        <f t="shared" si="7"/>
        <v>0</v>
      </c>
      <c r="AA69">
        <f t="shared" si="8"/>
        <v>0</v>
      </c>
    </row>
    <row r="70" spans="1:27" x14ac:dyDescent="0.55000000000000004">
      <c r="A70" s="3">
        <v>42767</v>
      </c>
      <c r="B70">
        <v>0</v>
      </c>
      <c r="C70" s="3">
        <v>42767</v>
      </c>
      <c r="D70">
        <v>2215.4450000000002</v>
      </c>
      <c r="E70" s="3">
        <v>42767</v>
      </c>
      <c r="F70">
        <v>0</v>
      </c>
      <c r="G70" s="3">
        <v>42767</v>
      </c>
      <c r="H70">
        <v>259</v>
      </c>
      <c r="I70" s="3">
        <v>42767</v>
      </c>
      <c r="J70">
        <v>4458374</v>
      </c>
      <c r="K70" s="3">
        <v>42856</v>
      </c>
      <c r="L70">
        <v>175.19800000000001</v>
      </c>
      <c r="N70" s="3">
        <v>42795</v>
      </c>
      <c r="O70" s="11">
        <f t="shared" si="12"/>
        <v>2317.2179999999998</v>
      </c>
      <c r="P70" s="11">
        <f t="shared" si="13"/>
        <v>4467058</v>
      </c>
      <c r="Q70" s="11">
        <f t="shared" si="14"/>
        <v>223.114</v>
      </c>
      <c r="R70" s="11">
        <f t="shared" si="17"/>
        <v>0</v>
      </c>
      <c r="S70" s="11">
        <f t="shared" si="15"/>
        <v>913</v>
      </c>
      <c r="T70" s="11">
        <f t="shared" si="16"/>
        <v>0</v>
      </c>
      <c r="U70" s="3">
        <v>42795</v>
      </c>
      <c r="V70" s="19">
        <f t="shared" si="10"/>
        <v>4.5937949260757893E-2</v>
      </c>
      <c r="W70" s="19">
        <f t="shared" si="5"/>
        <v>1.9477953173061557E-3</v>
      </c>
      <c r="X70" s="19">
        <f t="shared" si="11"/>
        <v>0.70169243324460573</v>
      </c>
      <c r="Y70">
        <f t="shared" si="6"/>
        <v>0</v>
      </c>
      <c r="Z70">
        <f t="shared" si="7"/>
        <v>0</v>
      </c>
      <c r="AA70">
        <f t="shared" si="8"/>
        <v>0</v>
      </c>
    </row>
    <row r="71" spans="1:27" x14ac:dyDescent="0.55000000000000004">
      <c r="A71" s="3">
        <v>42795</v>
      </c>
      <c r="B71">
        <v>0</v>
      </c>
      <c r="C71" s="3">
        <v>42795</v>
      </c>
      <c r="D71">
        <v>2317.2179999999998</v>
      </c>
      <c r="E71" s="3">
        <v>42795</v>
      </c>
      <c r="F71">
        <v>0</v>
      </c>
      <c r="G71" s="3">
        <v>42795</v>
      </c>
      <c r="H71">
        <v>913</v>
      </c>
      <c r="I71" s="3">
        <v>42795</v>
      </c>
      <c r="J71">
        <v>4467058</v>
      </c>
      <c r="K71" s="3">
        <v>42887</v>
      </c>
      <c r="L71">
        <v>190.643</v>
      </c>
      <c r="N71" s="3">
        <v>42826</v>
      </c>
      <c r="O71" s="11">
        <f t="shared" ref="O71:O102" si="18">IFERROR((VLOOKUP($N71,$C:$D,2,TRUE)),0)</f>
        <v>2293.6619999999998</v>
      </c>
      <c r="P71" s="11">
        <f t="shared" ref="P71:P102" si="19">IFERROR((VLOOKUP($N71,$I:$J,2,TRUE)),0)</f>
        <v>4477135</v>
      </c>
      <c r="Q71" s="11">
        <f t="shared" ref="Q71:Q102" si="20">IFERROR((VLOOKUP($N71,$K:$L,2,TRUE)),0)</f>
        <v>134.17599999999999</v>
      </c>
      <c r="R71" s="11">
        <f t="shared" si="17"/>
        <v>0</v>
      </c>
      <c r="S71" s="11">
        <f t="shared" ref="S71:S102" si="21">IFERROR((VLOOKUP($N71,$G:$H,2,TRUE)),0)</f>
        <v>1309</v>
      </c>
      <c r="T71" s="11">
        <f t="shared" si="16"/>
        <v>0</v>
      </c>
      <c r="U71" s="3">
        <v>42826</v>
      </c>
      <c r="V71" s="19">
        <f t="shared" si="10"/>
        <v>-1.0165638278314737E-2</v>
      </c>
      <c r="W71" s="19">
        <f t="shared" si="5"/>
        <v>2.2558471369746869E-3</v>
      </c>
      <c r="X71" s="19">
        <f t="shared" si="11"/>
        <v>-0.39862133259230714</v>
      </c>
      <c r="Y71">
        <f t="shared" si="6"/>
        <v>0</v>
      </c>
      <c r="Z71">
        <f t="shared" si="7"/>
        <v>0</v>
      </c>
      <c r="AA71">
        <f t="shared" si="8"/>
        <v>0</v>
      </c>
    </row>
    <row r="72" spans="1:27" x14ac:dyDescent="0.55000000000000004">
      <c r="A72" s="3">
        <v>42826</v>
      </c>
      <c r="B72">
        <v>0</v>
      </c>
      <c r="C72" s="3">
        <v>42826</v>
      </c>
      <c r="D72">
        <v>2293.6619999999998</v>
      </c>
      <c r="E72" s="3">
        <v>42826</v>
      </c>
      <c r="F72">
        <v>0</v>
      </c>
      <c r="G72" s="3">
        <v>42826</v>
      </c>
      <c r="H72">
        <v>1309</v>
      </c>
      <c r="I72" s="3">
        <v>42826</v>
      </c>
      <c r="J72">
        <v>4477135</v>
      </c>
      <c r="K72" s="3">
        <v>42917</v>
      </c>
      <c r="L72">
        <v>153.59</v>
      </c>
      <c r="N72" s="3">
        <v>42856</v>
      </c>
      <c r="O72" s="11">
        <f t="shared" si="18"/>
        <v>2218.1089999999999</v>
      </c>
      <c r="P72" s="11">
        <f t="shared" si="19"/>
        <v>4468516</v>
      </c>
      <c r="Q72" s="11">
        <f t="shared" si="20"/>
        <v>175.19800000000001</v>
      </c>
      <c r="R72" s="11">
        <f t="shared" si="17"/>
        <v>0</v>
      </c>
      <c r="S72" s="11">
        <f t="shared" si="21"/>
        <v>36</v>
      </c>
      <c r="T72" s="11">
        <f t="shared" ref="T72:T103" si="22">IFERROR((VLOOKUP($E72,$E:$F,2,TRUE)),0)</f>
        <v>0</v>
      </c>
      <c r="U72" s="3">
        <v>42856</v>
      </c>
      <c r="V72" s="19">
        <f t="shared" si="10"/>
        <v>-3.2939901345533817E-2</v>
      </c>
      <c r="W72" s="19">
        <f t="shared" ref="W72:W135" si="23">P72/P71-1</f>
        <v>-1.9251150568387887E-3</v>
      </c>
      <c r="X72" s="19">
        <f t="shared" si="11"/>
        <v>0.30573276890054868</v>
      </c>
      <c r="Y72">
        <f t="shared" ref="Y72:Y135" si="24">IF(NOT(R72=0),1,0)</f>
        <v>0</v>
      </c>
      <c r="Z72">
        <f t="shared" ref="Z72:Z135" si="25">IF(S72&lt;$Z$5,0,1)</f>
        <v>0</v>
      </c>
      <c r="AA72">
        <f t="shared" ref="AA72:AA135" si="26">IF(T72&gt;100,1,0)</f>
        <v>0</v>
      </c>
    </row>
    <row r="73" spans="1:27" x14ac:dyDescent="0.55000000000000004">
      <c r="A73" s="3">
        <v>42856</v>
      </c>
      <c r="B73">
        <v>0</v>
      </c>
      <c r="C73" s="3">
        <v>42856</v>
      </c>
      <c r="D73">
        <v>2218.1089999999999</v>
      </c>
      <c r="E73" s="3">
        <v>42856</v>
      </c>
      <c r="F73">
        <v>25</v>
      </c>
      <c r="G73" s="3">
        <v>42856</v>
      </c>
      <c r="H73">
        <v>36</v>
      </c>
      <c r="I73" s="3">
        <v>42856</v>
      </c>
      <c r="J73">
        <v>4468516</v>
      </c>
      <c r="K73" s="3">
        <v>42948</v>
      </c>
      <c r="L73">
        <v>116.732</v>
      </c>
      <c r="N73" s="3">
        <v>42887</v>
      </c>
      <c r="O73" s="11">
        <f t="shared" si="18"/>
        <v>2229.8969999999999</v>
      </c>
      <c r="P73" s="11">
        <f t="shared" si="19"/>
        <v>4469079</v>
      </c>
      <c r="Q73" s="11">
        <f t="shared" si="20"/>
        <v>190.643</v>
      </c>
      <c r="R73" s="11">
        <f t="shared" ref="R73:R104" si="27">VLOOKUP(N73,$A:$B,2,TRUE)</f>
        <v>0</v>
      </c>
      <c r="S73" s="11">
        <f t="shared" si="21"/>
        <v>38</v>
      </c>
      <c r="T73" s="11">
        <f t="shared" si="22"/>
        <v>25</v>
      </c>
      <c r="U73" s="3">
        <v>42887</v>
      </c>
      <c r="V73" s="19">
        <f t="shared" ref="V73:V136" si="28">O73/O72-1</f>
        <v>5.3144367567148354E-3</v>
      </c>
      <c r="W73" s="19">
        <f t="shared" si="23"/>
        <v>1.2599261141721385E-4</v>
      </c>
      <c r="X73" s="19">
        <f t="shared" ref="X73:X136" si="29">IF(Q72=0,0,Q73/Q72-1)</f>
        <v>8.8157399057066765E-2</v>
      </c>
      <c r="Y73">
        <f t="shared" si="24"/>
        <v>0</v>
      </c>
      <c r="Z73">
        <f t="shared" si="25"/>
        <v>0</v>
      </c>
      <c r="AA73">
        <f t="shared" si="26"/>
        <v>0</v>
      </c>
    </row>
    <row r="74" spans="1:27" x14ac:dyDescent="0.55000000000000004">
      <c r="A74" s="3">
        <v>42887</v>
      </c>
      <c r="B74">
        <v>0</v>
      </c>
      <c r="C74" s="3">
        <v>42887</v>
      </c>
      <c r="D74">
        <v>2229.8969999999999</v>
      </c>
      <c r="E74" s="3">
        <v>42887</v>
      </c>
      <c r="F74">
        <v>0</v>
      </c>
      <c r="G74" s="3">
        <v>42887</v>
      </c>
      <c r="H74">
        <v>38</v>
      </c>
      <c r="I74" s="3">
        <v>42887</v>
      </c>
      <c r="J74">
        <v>4469079</v>
      </c>
      <c r="K74" s="3">
        <v>42979</v>
      </c>
      <c r="L74">
        <v>153.68600000000001</v>
      </c>
      <c r="N74" s="3">
        <v>42917</v>
      </c>
      <c r="O74" s="11">
        <f t="shared" si="18"/>
        <v>2207.942</v>
      </c>
      <c r="P74" s="11">
        <f t="shared" si="19"/>
        <v>4469040</v>
      </c>
      <c r="Q74" s="11">
        <f t="shared" si="20"/>
        <v>153.59</v>
      </c>
      <c r="R74" s="11">
        <f t="shared" si="27"/>
        <v>0</v>
      </c>
      <c r="S74" s="11">
        <f t="shared" si="21"/>
        <v>813</v>
      </c>
      <c r="T74" s="11">
        <f t="shared" si="22"/>
        <v>0</v>
      </c>
      <c r="U74" s="3">
        <v>42917</v>
      </c>
      <c r="V74" s="19">
        <f t="shared" si="28"/>
        <v>-9.8457462385033168E-3</v>
      </c>
      <c r="W74" s="19">
        <f t="shared" si="23"/>
        <v>-8.7266302519761751E-6</v>
      </c>
      <c r="X74" s="19">
        <f t="shared" si="29"/>
        <v>-0.1943580409456418</v>
      </c>
      <c r="Y74">
        <f t="shared" si="24"/>
        <v>0</v>
      </c>
      <c r="Z74">
        <f t="shared" si="25"/>
        <v>0</v>
      </c>
      <c r="AA74">
        <f t="shared" si="26"/>
        <v>0</v>
      </c>
    </row>
    <row r="75" spans="1:27" x14ac:dyDescent="0.55000000000000004">
      <c r="A75" s="3">
        <v>42917</v>
      </c>
      <c r="B75">
        <v>0</v>
      </c>
      <c r="C75" s="3">
        <v>42917</v>
      </c>
      <c r="D75">
        <v>2207.942</v>
      </c>
      <c r="E75" s="3">
        <v>42917</v>
      </c>
      <c r="F75">
        <v>0</v>
      </c>
      <c r="G75" s="3">
        <v>42917</v>
      </c>
      <c r="H75">
        <v>813</v>
      </c>
      <c r="I75" s="3">
        <v>42917</v>
      </c>
      <c r="J75">
        <v>4469040</v>
      </c>
      <c r="K75" s="3">
        <v>43009</v>
      </c>
      <c r="L75">
        <v>121.592</v>
      </c>
      <c r="N75" s="3">
        <v>42948</v>
      </c>
      <c r="O75" s="11">
        <f t="shared" si="18"/>
        <v>2332.8359999999998</v>
      </c>
      <c r="P75" s="11">
        <f t="shared" si="19"/>
        <v>4462999</v>
      </c>
      <c r="Q75" s="11">
        <f t="shared" si="20"/>
        <v>116.732</v>
      </c>
      <c r="R75" s="11">
        <f t="shared" si="27"/>
        <v>0</v>
      </c>
      <c r="S75" s="11">
        <f t="shared" si="21"/>
        <v>36</v>
      </c>
      <c r="T75" s="11">
        <f t="shared" si="22"/>
        <v>0</v>
      </c>
      <c r="U75" s="3">
        <v>42948</v>
      </c>
      <c r="V75" s="19">
        <f t="shared" si="28"/>
        <v>5.6565797471129109E-2</v>
      </c>
      <c r="W75" s="19">
        <f t="shared" si="23"/>
        <v>-1.3517444462345374E-3</v>
      </c>
      <c r="X75" s="19">
        <f t="shared" si="29"/>
        <v>-0.23997656097402176</v>
      </c>
      <c r="Y75">
        <f t="shared" si="24"/>
        <v>0</v>
      </c>
      <c r="Z75">
        <f t="shared" si="25"/>
        <v>0</v>
      </c>
      <c r="AA75">
        <f t="shared" si="26"/>
        <v>0</v>
      </c>
    </row>
    <row r="76" spans="1:27" x14ac:dyDescent="0.55000000000000004">
      <c r="A76" s="3">
        <v>42948</v>
      </c>
      <c r="B76">
        <v>0</v>
      </c>
      <c r="C76" s="3">
        <v>42948</v>
      </c>
      <c r="D76">
        <v>2332.8359999999998</v>
      </c>
      <c r="E76" s="3">
        <v>42948</v>
      </c>
      <c r="F76">
        <v>0</v>
      </c>
      <c r="G76" s="3">
        <v>42948</v>
      </c>
      <c r="H76">
        <v>36</v>
      </c>
      <c r="I76" s="3">
        <v>42948</v>
      </c>
      <c r="J76">
        <v>4462999</v>
      </c>
      <c r="K76" s="3">
        <v>43040</v>
      </c>
      <c r="L76">
        <v>51.826999999999998</v>
      </c>
      <c r="N76" s="3">
        <v>42979</v>
      </c>
      <c r="O76" s="11">
        <f t="shared" si="18"/>
        <v>2307.643</v>
      </c>
      <c r="P76" s="11">
        <f t="shared" si="19"/>
        <v>4459721</v>
      </c>
      <c r="Q76" s="11">
        <f t="shared" si="20"/>
        <v>153.68600000000001</v>
      </c>
      <c r="R76" s="11">
        <f t="shared" si="27"/>
        <v>0</v>
      </c>
      <c r="S76" s="11">
        <f t="shared" si="21"/>
        <v>49</v>
      </c>
      <c r="T76" s="11">
        <f t="shared" si="22"/>
        <v>0</v>
      </c>
      <c r="U76" s="3">
        <v>42979</v>
      </c>
      <c r="V76" s="19">
        <f t="shared" si="28"/>
        <v>-1.0799301794039429E-2</v>
      </c>
      <c r="W76" s="19">
        <f t="shared" si="23"/>
        <v>-7.3448369582873596E-4</v>
      </c>
      <c r="X76" s="19">
        <f t="shared" si="29"/>
        <v>0.31657129150532848</v>
      </c>
      <c r="Y76">
        <f t="shared" si="24"/>
        <v>0</v>
      </c>
      <c r="Z76">
        <f t="shared" si="25"/>
        <v>0</v>
      </c>
      <c r="AA76">
        <f t="shared" si="26"/>
        <v>0</v>
      </c>
    </row>
    <row r="77" spans="1:27" x14ac:dyDescent="0.55000000000000004">
      <c r="A77" s="3">
        <v>42979</v>
      </c>
      <c r="B77">
        <v>0</v>
      </c>
      <c r="C77" s="3">
        <v>42979</v>
      </c>
      <c r="D77">
        <v>2307.643</v>
      </c>
      <c r="E77" s="3">
        <v>42979</v>
      </c>
      <c r="F77">
        <v>0</v>
      </c>
      <c r="G77" s="3">
        <v>42979</v>
      </c>
      <c r="H77">
        <v>49</v>
      </c>
      <c r="I77" s="3">
        <v>42979</v>
      </c>
      <c r="J77">
        <v>4459721</v>
      </c>
      <c r="K77" s="3">
        <v>43070</v>
      </c>
      <c r="L77">
        <v>115.68899999999999</v>
      </c>
      <c r="N77" s="3">
        <v>43009</v>
      </c>
      <c r="O77" s="11">
        <f t="shared" si="18"/>
        <v>2234.71</v>
      </c>
      <c r="P77" s="11">
        <f t="shared" si="19"/>
        <v>4462669</v>
      </c>
      <c r="Q77" s="11">
        <f t="shared" si="20"/>
        <v>121.592</v>
      </c>
      <c r="R77" s="11">
        <f t="shared" si="27"/>
        <v>0</v>
      </c>
      <c r="S77" s="11">
        <f t="shared" si="21"/>
        <v>932</v>
      </c>
      <c r="T77" s="11">
        <f t="shared" si="22"/>
        <v>0</v>
      </c>
      <c r="U77" s="3">
        <v>43009</v>
      </c>
      <c r="V77" s="19">
        <f t="shared" si="28"/>
        <v>-3.1604975292972126E-2</v>
      </c>
      <c r="W77" s="19">
        <f t="shared" si="23"/>
        <v>6.6102789838207165E-4</v>
      </c>
      <c r="X77" s="19">
        <f t="shared" si="29"/>
        <v>-0.20882839035435896</v>
      </c>
      <c r="Y77">
        <f t="shared" si="24"/>
        <v>0</v>
      </c>
      <c r="Z77">
        <f t="shared" si="25"/>
        <v>0</v>
      </c>
      <c r="AA77">
        <f t="shared" si="26"/>
        <v>0</v>
      </c>
    </row>
    <row r="78" spans="1:27" x14ac:dyDescent="0.55000000000000004">
      <c r="A78" s="3">
        <v>43009</v>
      </c>
      <c r="B78">
        <v>0</v>
      </c>
      <c r="C78" s="3">
        <v>43009</v>
      </c>
      <c r="D78">
        <v>2234.71</v>
      </c>
      <c r="E78" s="3">
        <v>43009</v>
      </c>
      <c r="F78">
        <v>0</v>
      </c>
      <c r="G78" s="3">
        <v>43009</v>
      </c>
      <c r="H78">
        <v>932</v>
      </c>
      <c r="I78" s="3">
        <v>43009</v>
      </c>
      <c r="J78">
        <v>4462669</v>
      </c>
      <c r="K78" s="3">
        <v>43101</v>
      </c>
      <c r="L78">
        <v>47.116</v>
      </c>
      <c r="N78" s="3">
        <v>43040</v>
      </c>
      <c r="O78" s="11">
        <f t="shared" si="18"/>
        <v>2305.2399999999998</v>
      </c>
      <c r="P78" s="11">
        <f t="shared" si="19"/>
        <v>4450387</v>
      </c>
      <c r="Q78" s="11">
        <f t="shared" si="20"/>
        <v>51.826999999999998</v>
      </c>
      <c r="R78" s="11">
        <f t="shared" si="27"/>
        <v>0</v>
      </c>
      <c r="S78" s="11">
        <f t="shared" si="21"/>
        <v>36</v>
      </c>
      <c r="T78" s="11">
        <f t="shared" si="22"/>
        <v>0</v>
      </c>
      <c r="U78" s="3">
        <v>43040</v>
      </c>
      <c r="V78" s="19">
        <f t="shared" si="28"/>
        <v>3.1561142161622646E-2</v>
      </c>
      <c r="W78" s="19">
        <f t="shared" si="23"/>
        <v>-2.7521646799258948E-3</v>
      </c>
      <c r="X78" s="19">
        <f t="shared" si="29"/>
        <v>-0.57376307651819203</v>
      </c>
      <c r="Y78">
        <f t="shared" si="24"/>
        <v>0</v>
      </c>
      <c r="Z78">
        <f t="shared" si="25"/>
        <v>0</v>
      </c>
      <c r="AA78">
        <f t="shared" si="26"/>
        <v>0</v>
      </c>
    </row>
    <row r="79" spans="1:27" x14ac:dyDescent="0.55000000000000004">
      <c r="A79" s="3">
        <v>43040</v>
      </c>
      <c r="B79">
        <v>0</v>
      </c>
      <c r="C79" s="3">
        <v>43040</v>
      </c>
      <c r="D79">
        <v>2305.2399999999998</v>
      </c>
      <c r="E79" s="3">
        <v>43040</v>
      </c>
      <c r="F79">
        <v>13</v>
      </c>
      <c r="G79" s="3">
        <v>43040</v>
      </c>
      <c r="H79">
        <v>36</v>
      </c>
      <c r="I79" s="3">
        <v>43040</v>
      </c>
      <c r="J79">
        <v>4450387</v>
      </c>
      <c r="K79" s="3">
        <v>43132</v>
      </c>
      <c r="L79">
        <v>35.598999999999997</v>
      </c>
      <c r="N79" s="3">
        <v>43070</v>
      </c>
      <c r="O79" s="11">
        <f t="shared" si="18"/>
        <v>2287.06</v>
      </c>
      <c r="P79" s="11">
        <f t="shared" si="19"/>
        <v>4446506</v>
      </c>
      <c r="Q79" s="11">
        <f t="shared" si="20"/>
        <v>115.68899999999999</v>
      </c>
      <c r="R79" s="11">
        <f t="shared" si="27"/>
        <v>0</v>
      </c>
      <c r="S79" s="11">
        <f t="shared" si="21"/>
        <v>3036</v>
      </c>
      <c r="T79" s="11">
        <f t="shared" si="22"/>
        <v>13</v>
      </c>
      <c r="U79" s="3">
        <v>43070</v>
      </c>
      <c r="V79" s="19">
        <f t="shared" si="28"/>
        <v>-7.8863805937775533E-3</v>
      </c>
      <c r="W79" s="19">
        <f t="shared" si="23"/>
        <v>-8.7205899172360102E-4</v>
      </c>
      <c r="X79" s="19">
        <f t="shared" si="29"/>
        <v>1.232214868697783</v>
      </c>
      <c r="Y79">
        <f t="shared" si="24"/>
        <v>0</v>
      </c>
      <c r="Z79">
        <f t="shared" si="25"/>
        <v>1</v>
      </c>
      <c r="AA79">
        <f t="shared" si="26"/>
        <v>0</v>
      </c>
    </row>
    <row r="80" spans="1:27" x14ac:dyDescent="0.55000000000000004">
      <c r="A80" s="3">
        <v>43070</v>
      </c>
      <c r="B80">
        <v>0</v>
      </c>
      <c r="C80" s="3">
        <v>43070</v>
      </c>
      <c r="D80">
        <v>2287.06</v>
      </c>
      <c r="E80" s="3">
        <v>43070</v>
      </c>
      <c r="F80">
        <v>0</v>
      </c>
      <c r="G80" s="3">
        <v>43070</v>
      </c>
      <c r="H80">
        <v>3036</v>
      </c>
      <c r="I80" s="3">
        <v>43070</v>
      </c>
      <c r="J80">
        <v>4446506</v>
      </c>
      <c r="K80" s="3">
        <v>43160</v>
      </c>
      <c r="L80">
        <v>9.9830000000000005</v>
      </c>
      <c r="N80" s="3">
        <v>43101</v>
      </c>
      <c r="O80" s="11">
        <f t="shared" si="18"/>
        <v>2188.66</v>
      </c>
      <c r="P80" s="11">
        <f t="shared" si="19"/>
        <v>4437893</v>
      </c>
      <c r="Q80" s="11">
        <f t="shared" si="20"/>
        <v>47.116</v>
      </c>
      <c r="R80" s="11">
        <f t="shared" si="27"/>
        <v>0</v>
      </c>
      <c r="S80" s="11">
        <f t="shared" si="21"/>
        <v>4999</v>
      </c>
      <c r="T80" s="11">
        <f t="shared" si="22"/>
        <v>0</v>
      </c>
      <c r="U80" s="3">
        <v>43101</v>
      </c>
      <c r="V80" s="19">
        <f t="shared" si="28"/>
        <v>-4.302466922599324E-2</v>
      </c>
      <c r="W80" s="19">
        <f t="shared" si="23"/>
        <v>-1.9370265102531814E-3</v>
      </c>
      <c r="X80" s="19">
        <f t="shared" si="29"/>
        <v>-0.59273569656579272</v>
      </c>
      <c r="Y80">
        <f t="shared" si="24"/>
        <v>0</v>
      </c>
      <c r="Z80">
        <f t="shared" si="25"/>
        <v>1</v>
      </c>
      <c r="AA80">
        <f t="shared" si="26"/>
        <v>0</v>
      </c>
    </row>
    <row r="81" spans="1:27" x14ac:dyDescent="0.55000000000000004">
      <c r="A81" s="3">
        <v>43101</v>
      </c>
      <c r="B81">
        <v>0</v>
      </c>
      <c r="C81" s="3">
        <v>43101</v>
      </c>
      <c r="D81">
        <v>2188.66</v>
      </c>
      <c r="E81" s="3">
        <v>43101</v>
      </c>
      <c r="F81">
        <v>0</v>
      </c>
      <c r="G81" s="3">
        <v>43101</v>
      </c>
      <c r="H81">
        <v>4999</v>
      </c>
      <c r="I81" s="3">
        <v>43101</v>
      </c>
      <c r="J81">
        <v>4437893</v>
      </c>
      <c r="K81" s="3">
        <v>43191</v>
      </c>
      <c r="L81">
        <v>6.4960000000000004</v>
      </c>
      <c r="N81" s="3">
        <v>43132</v>
      </c>
      <c r="O81" s="11">
        <f t="shared" si="18"/>
        <v>2238.7750000000001</v>
      </c>
      <c r="P81" s="11">
        <f t="shared" si="19"/>
        <v>4415167</v>
      </c>
      <c r="Q81" s="11">
        <f t="shared" si="20"/>
        <v>35.598999999999997</v>
      </c>
      <c r="R81" s="11">
        <f t="shared" si="27"/>
        <v>0</v>
      </c>
      <c r="S81" s="11">
        <f t="shared" si="21"/>
        <v>60</v>
      </c>
      <c r="T81" s="11">
        <f t="shared" si="22"/>
        <v>0</v>
      </c>
      <c r="U81" s="3">
        <v>43132</v>
      </c>
      <c r="V81" s="19">
        <f t="shared" si="28"/>
        <v>2.2897572030374791E-2</v>
      </c>
      <c r="W81" s="19">
        <f t="shared" si="23"/>
        <v>-5.1208985885869973E-3</v>
      </c>
      <c r="X81" s="19">
        <f t="shared" si="29"/>
        <v>-0.2444392563035912</v>
      </c>
      <c r="Y81">
        <f t="shared" si="24"/>
        <v>0</v>
      </c>
      <c r="Z81">
        <f t="shared" si="25"/>
        <v>0</v>
      </c>
      <c r="AA81">
        <f t="shared" si="26"/>
        <v>0</v>
      </c>
    </row>
    <row r="82" spans="1:27" x14ac:dyDescent="0.55000000000000004">
      <c r="A82" s="3">
        <v>43132</v>
      </c>
      <c r="B82">
        <v>0</v>
      </c>
      <c r="C82" s="3">
        <v>43132</v>
      </c>
      <c r="D82">
        <v>2238.7750000000001</v>
      </c>
      <c r="E82" s="3">
        <v>43132</v>
      </c>
      <c r="F82">
        <v>0</v>
      </c>
      <c r="G82" s="3">
        <v>43132</v>
      </c>
      <c r="H82">
        <v>60</v>
      </c>
      <c r="I82" s="3">
        <v>43132</v>
      </c>
      <c r="J82">
        <v>4415167</v>
      </c>
      <c r="K82" s="3">
        <v>43221</v>
      </c>
      <c r="L82">
        <v>4.726</v>
      </c>
      <c r="N82" s="3">
        <v>43160</v>
      </c>
      <c r="O82" s="11">
        <f t="shared" si="18"/>
        <v>2173.4380000000001</v>
      </c>
      <c r="P82" s="11">
        <f t="shared" si="19"/>
        <v>4399194</v>
      </c>
      <c r="Q82" s="11">
        <f t="shared" si="20"/>
        <v>9.9830000000000005</v>
      </c>
      <c r="R82" s="11">
        <f t="shared" si="27"/>
        <v>0</v>
      </c>
      <c r="S82" s="11">
        <f t="shared" si="21"/>
        <v>71</v>
      </c>
      <c r="T82" s="11">
        <f t="shared" si="22"/>
        <v>0</v>
      </c>
      <c r="U82" s="3">
        <v>43160</v>
      </c>
      <c r="V82" s="19">
        <f t="shared" si="28"/>
        <v>-2.9184263715648084E-2</v>
      </c>
      <c r="W82" s="19">
        <f t="shared" si="23"/>
        <v>-3.6177567009356704E-3</v>
      </c>
      <c r="X82" s="19">
        <f t="shared" si="29"/>
        <v>-0.71957077445995665</v>
      </c>
      <c r="Y82">
        <f t="shared" si="24"/>
        <v>0</v>
      </c>
      <c r="Z82">
        <f t="shared" si="25"/>
        <v>0</v>
      </c>
      <c r="AA82">
        <f t="shared" si="26"/>
        <v>0</v>
      </c>
    </row>
    <row r="83" spans="1:27" x14ac:dyDescent="0.55000000000000004">
      <c r="A83" s="3">
        <v>43160</v>
      </c>
      <c r="B83">
        <v>0</v>
      </c>
      <c r="C83" s="3">
        <v>43160</v>
      </c>
      <c r="D83">
        <v>2173.4380000000001</v>
      </c>
      <c r="E83" s="3">
        <v>43160</v>
      </c>
      <c r="F83">
        <v>0</v>
      </c>
      <c r="G83" s="3">
        <v>43160</v>
      </c>
      <c r="H83">
        <v>71</v>
      </c>
      <c r="I83" s="3">
        <v>43160</v>
      </c>
      <c r="J83">
        <v>4399194</v>
      </c>
      <c r="K83" s="3">
        <v>43252</v>
      </c>
      <c r="L83">
        <v>11.090999999999999</v>
      </c>
      <c r="N83" s="3">
        <v>43191</v>
      </c>
      <c r="O83" s="11">
        <f t="shared" si="18"/>
        <v>2101.998</v>
      </c>
      <c r="P83" s="11">
        <f t="shared" si="19"/>
        <v>4382144</v>
      </c>
      <c r="Q83" s="11">
        <f t="shared" si="20"/>
        <v>6.4960000000000004</v>
      </c>
      <c r="R83" s="11">
        <f t="shared" si="27"/>
        <v>0</v>
      </c>
      <c r="S83" s="11">
        <f t="shared" si="21"/>
        <v>1314</v>
      </c>
      <c r="T83" s="11">
        <f t="shared" si="22"/>
        <v>0</v>
      </c>
      <c r="U83" s="3">
        <v>43191</v>
      </c>
      <c r="V83" s="19">
        <f t="shared" si="28"/>
        <v>-3.2869582661203101E-2</v>
      </c>
      <c r="W83" s="19">
        <f t="shared" si="23"/>
        <v>-3.8757099595971845E-3</v>
      </c>
      <c r="X83" s="19">
        <f t="shared" si="29"/>
        <v>-0.34929379945908046</v>
      </c>
      <c r="Y83">
        <f t="shared" si="24"/>
        <v>0</v>
      </c>
      <c r="Z83">
        <f t="shared" si="25"/>
        <v>0</v>
      </c>
      <c r="AA83">
        <f t="shared" si="26"/>
        <v>0</v>
      </c>
    </row>
    <row r="84" spans="1:27" x14ac:dyDescent="0.55000000000000004">
      <c r="A84" s="3">
        <v>43191</v>
      </c>
      <c r="B84">
        <v>0</v>
      </c>
      <c r="C84" s="3">
        <v>43191</v>
      </c>
      <c r="D84">
        <v>2101.998</v>
      </c>
      <c r="E84" s="3">
        <v>43191</v>
      </c>
      <c r="F84">
        <v>0</v>
      </c>
      <c r="G84" s="3">
        <v>43191</v>
      </c>
      <c r="H84">
        <v>1314</v>
      </c>
      <c r="I84" s="3">
        <v>43191</v>
      </c>
      <c r="J84">
        <v>4382144</v>
      </c>
      <c r="K84" s="3">
        <v>43282</v>
      </c>
      <c r="L84">
        <v>4.4939999999999998</v>
      </c>
      <c r="N84" s="3">
        <v>43221</v>
      </c>
      <c r="O84" s="11">
        <f t="shared" si="18"/>
        <v>2019.646</v>
      </c>
      <c r="P84" s="11">
        <f t="shared" si="19"/>
        <v>4343353</v>
      </c>
      <c r="Q84" s="11">
        <f t="shared" si="20"/>
        <v>4.726</v>
      </c>
      <c r="R84" s="11">
        <f t="shared" si="27"/>
        <v>0</v>
      </c>
      <c r="S84" s="11">
        <f t="shared" si="21"/>
        <v>84</v>
      </c>
      <c r="T84" s="11">
        <f t="shared" si="22"/>
        <v>0</v>
      </c>
      <c r="U84" s="3">
        <v>43221</v>
      </c>
      <c r="V84" s="19">
        <f t="shared" si="28"/>
        <v>-3.9177963061810761E-2</v>
      </c>
      <c r="W84" s="19">
        <f t="shared" si="23"/>
        <v>-8.8520596310847077E-3</v>
      </c>
      <c r="X84" s="19">
        <f t="shared" si="29"/>
        <v>-0.27247536945812811</v>
      </c>
      <c r="Y84">
        <f t="shared" si="24"/>
        <v>0</v>
      </c>
      <c r="Z84">
        <f t="shared" si="25"/>
        <v>0</v>
      </c>
      <c r="AA84">
        <f t="shared" si="26"/>
        <v>0</v>
      </c>
    </row>
    <row r="85" spans="1:27" x14ac:dyDescent="0.55000000000000004">
      <c r="A85" s="3">
        <v>43221</v>
      </c>
      <c r="B85">
        <v>0</v>
      </c>
      <c r="C85" s="3">
        <v>43221</v>
      </c>
      <c r="D85">
        <v>2019.646</v>
      </c>
      <c r="E85" s="3">
        <v>43221</v>
      </c>
      <c r="F85">
        <v>26</v>
      </c>
      <c r="G85" s="3">
        <v>43221</v>
      </c>
      <c r="H85">
        <v>84</v>
      </c>
      <c r="I85" s="3">
        <v>43221</v>
      </c>
      <c r="J85">
        <v>4343353</v>
      </c>
      <c r="K85" s="3">
        <v>43313</v>
      </c>
      <c r="L85">
        <v>1.629</v>
      </c>
      <c r="N85" s="3">
        <v>43252</v>
      </c>
      <c r="O85" s="11">
        <f t="shared" si="18"/>
        <v>1999.92</v>
      </c>
      <c r="P85" s="11">
        <f t="shared" si="19"/>
        <v>4316371</v>
      </c>
      <c r="Q85" s="11">
        <f t="shared" si="20"/>
        <v>11.090999999999999</v>
      </c>
      <c r="R85" s="11">
        <f t="shared" si="27"/>
        <v>0</v>
      </c>
      <c r="S85" s="11">
        <f t="shared" si="21"/>
        <v>87</v>
      </c>
      <c r="T85" s="11">
        <f t="shared" si="22"/>
        <v>26</v>
      </c>
      <c r="U85" s="3">
        <v>43252</v>
      </c>
      <c r="V85" s="19">
        <f t="shared" si="28"/>
        <v>-9.7670581874248485E-3</v>
      </c>
      <c r="W85" s="19">
        <f t="shared" si="23"/>
        <v>-6.2122512261839624E-3</v>
      </c>
      <c r="X85" s="19">
        <f t="shared" si="29"/>
        <v>1.3468049090139651</v>
      </c>
      <c r="Y85">
        <f t="shared" si="24"/>
        <v>0</v>
      </c>
      <c r="Z85">
        <f t="shared" si="25"/>
        <v>0</v>
      </c>
      <c r="AA85">
        <f t="shared" si="26"/>
        <v>0</v>
      </c>
    </row>
    <row r="86" spans="1:27" x14ac:dyDescent="0.55000000000000004">
      <c r="A86" s="3">
        <v>43252</v>
      </c>
      <c r="B86">
        <v>0</v>
      </c>
      <c r="C86" s="3">
        <v>43252</v>
      </c>
      <c r="D86">
        <v>1999.92</v>
      </c>
      <c r="E86" s="3">
        <v>43252</v>
      </c>
      <c r="F86">
        <v>0</v>
      </c>
      <c r="G86" s="3">
        <v>43252</v>
      </c>
      <c r="H86">
        <v>87</v>
      </c>
      <c r="I86" s="3">
        <v>43252</v>
      </c>
      <c r="J86">
        <v>4316371</v>
      </c>
      <c r="K86" s="3">
        <v>43344</v>
      </c>
      <c r="L86">
        <v>8.3729999999999993</v>
      </c>
      <c r="N86" s="3">
        <v>43282</v>
      </c>
      <c r="O86" s="11">
        <f t="shared" si="18"/>
        <v>1947.578</v>
      </c>
      <c r="P86" s="11">
        <f t="shared" si="19"/>
        <v>4287565</v>
      </c>
      <c r="Q86" s="11">
        <f t="shared" si="20"/>
        <v>4.4939999999999998</v>
      </c>
      <c r="R86" s="11">
        <f t="shared" si="27"/>
        <v>0</v>
      </c>
      <c r="S86" s="11">
        <f t="shared" si="21"/>
        <v>350</v>
      </c>
      <c r="T86" s="11">
        <f t="shared" si="22"/>
        <v>0</v>
      </c>
      <c r="U86" s="3">
        <v>43282</v>
      </c>
      <c r="V86" s="19">
        <f t="shared" si="28"/>
        <v>-2.6172046881875355E-2</v>
      </c>
      <c r="W86" s="19">
        <f t="shared" si="23"/>
        <v>-6.6736617403833076E-3</v>
      </c>
      <c r="X86" s="19">
        <f t="shared" si="29"/>
        <v>-0.59480659994590201</v>
      </c>
      <c r="Y86">
        <f t="shared" si="24"/>
        <v>0</v>
      </c>
      <c r="Z86">
        <f t="shared" si="25"/>
        <v>0</v>
      </c>
      <c r="AA86">
        <f t="shared" si="26"/>
        <v>0</v>
      </c>
    </row>
    <row r="87" spans="1:27" x14ac:dyDescent="0.55000000000000004">
      <c r="A87" s="3">
        <v>43282</v>
      </c>
      <c r="B87">
        <v>0</v>
      </c>
      <c r="C87" s="3">
        <v>43282</v>
      </c>
      <c r="D87">
        <v>1947.578</v>
      </c>
      <c r="E87" s="3">
        <v>43282</v>
      </c>
      <c r="F87">
        <v>0</v>
      </c>
      <c r="G87" s="3">
        <v>43282</v>
      </c>
      <c r="H87">
        <v>350</v>
      </c>
      <c r="I87" s="3">
        <v>43282</v>
      </c>
      <c r="J87">
        <v>4287565</v>
      </c>
      <c r="K87" s="3">
        <v>43374</v>
      </c>
      <c r="L87">
        <v>2.8889999999999998</v>
      </c>
      <c r="N87" s="3">
        <v>43313</v>
      </c>
      <c r="O87" s="11">
        <f t="shared" si="18"/>
        <v>1915.732</v>
      </c>
      <c r="P87" s="11">
        <f t="shared" si="19"/>
        <v>4238068</v>
      </c>
      <c r="Q87" s="11">
        <f t="shared" si="20"/>
        <v>1.629</v>
      </c>
      <c r="R87" s="11">
        <f t="shared" si="27"/>
        <v>0</v>
      </c>
      <c r="S87" s="11">
        <f t="shared" si="21"/>
        <v>93</v>
      </c>
      <c r="T87" s="11">
        <f t="shared" si="22"/>
        <v>0</v>
      </c>
      <c r="U87" s="3">
        <v>43313</v>
      </c>
      <c r="V87" s="19">
        <f t="shared" si="28"/>
        <v>-1.635159156655086E-2</v>
      </c>
      <c r="W87" s="19">
        <f t="shared" si="23"/>
        <v>-1.1544314780067455E-2</v>
      </c>
      <c r="X87" s="19">
        <f t="shared" si="29"/>
        <v>-0.63751668891855806</v>
      </c>
      <c r="Y87">
        <f t="shared" si="24"/>
        <v>0</v>
      </c>
      <c r="Z87">
        <f t="shared" si="25"/>
        <v>0</v>
      </c>
      <c r="AA87">
        <f t="shared" si="26"/>
        <v>0</v>
      </c>
    </row>
    <row r="88" spans="1:27" x14ac:dyDescent="0.55000000000000004">
      <c r="A88" s="3">
        <v>43313</v>
      </c>
      <c r="B88">
        <v>0</v>
      </c>
      <c r="C88" s="3">
        <v>43313</v>
      </c>
      <c r="D88">
        <v>1915.732</v>
      </c>
      <c r="E88" s="3">
        <v>43313</v>
      </c>
      <c r="F88">
        <v>0</v>
      </c>
      <c r="G88" s="3">
        <v>43313</v>
      </c>
      <c r="H88">
        <v>93</v>
      </c>
      <c r="I88" s="3">
        <v>43313</v>
      </c>
      <c r="J88">
        <v>4238068</v>
      </c>
      <c r="K88" s="3">
        <v>43405</v>
      </c>
      <c r="L88">
        <v>5.1020000000000003</v>
      </c>
      <c r="N88" s="3">
        <v>43344</v>
      </c>
      <c r="O88" s="11">
        <f t="shared" si="18"/>
        <v>1882.096</v>
      </c>
      <c r="P88" s="11">
        <f t="shared" si="19"/>
        <v>4205069</v>
      </c>
      <c r="Q88" s="11">
        <f t="shared" si="20"/>
        <v>8.3729999999999993</v>
      </c>
      <c r="R88" s="11">
        <f t="shared" si="27"/>
        <v>0</v>
      </c>
      <c r="S88" s="11">
        <f t="shared" si="21"/>
        <v>93</v>
      </c>
      <c r="T88" s="11">
        <f t="shared" si="22"/>
        <v>0</v>
      </c>
      <c r="U88" s="3">
        <v>43344</v>
      </c>
      <c r="V88" s="19">
        <f t="shared" si="28"/>
        <v>-1.7557779480637192E-2</v>
      </c>
      <c r="W88" s="19">
        <f t="shared" si="23"/>
        <v>-7.78633094136294E-3</v>
      </c>
      <c r="X88" s="19">
        <f t="shared" si="29"/>
        <v>4.1399631675874762</v>
      </c>
      <c r="Y88">
        <f t="shared" si="24"/>
        <v>0</v>
      </c>
      <c r="Z88">
        <f t="shared" si="25"/>
        <v>0</v>
      </c>
      <c r="AA88">
        <f t="shared" si="26"/>
        <v>0</v>
      </c>
    </row>
    <row r="89" spans="1:27" x14ac:dyDescent="0.55000000000000004">
      <c r="A89" s="3">
        <v>43344</v>
      </c>
      <c r="B89">
        <v>0</v>
      </c>
      <c r="C89" s="3">
        <v>43344</v>
      </c>
      <c r="D89">
        <v>1882.096</v>
      </c>
      <c r="E89" s="3">
        <v>43344</v>
      </c>
      <c r="F89">
        <v>0</v>
      </c>
      <c r="G89" s="3">
        <v>43344</v>
      </c>
      <c r="H89">
        <v>93</v>
      </c>
      <c r="I89" s="3">
        <v>43344</v>
      </c>
      <c r="J89">
        <v>4205069</v>
      </c>
      <c r="K89" s="3">
        <v>43435</v>
      </c>
      <c r="L89">
        <v>5.68</v>
      </c>
      <c r="N89" s="3">
        <v>43374</v>
      </c>
      <c r="O89" s="11">
        <f t="shared" si="18"/>
        <v>1828.0070000000001</v>
      </c>
      <c r="P89" s="11">
        <f t="shared" si="19"/>
        <v>4167971</v>
      </c>
      <c r="Q89" s="11">
        <f t="shared" si="20"/>
        <v>2.8889999999999998</v>
      </c>
      <c r="R89" s="11">
        <f t="shared" si="27"/>
        <v>0</v>
      </c>
      <c r="S89" s="11">
        <f t="shared" si="21"/>
        <v>83</v>
      </c>
      <c r="T89" s="11">
        <f t="shared" si="22"/>
        <v>0</v>
      </c>
      <c r="U89" s="3">
        <v>43374</v>
      </c>
      <c r="V89" s="19">
        <f t="shared" si="28"/>
        <v>-2.8738704083107303E-2</v>
      </c>
      <c r="W89" s="19">
        <f t="shared" si="23"/>
        <v>-8.8222095761092412E-3</v>
      </c>
      <c r="X89" s="19">
        <f t="shared" si="29"/>
        <v>-0.65496237907560007</v>
      </c>
      <c r="Y89">
        <f t="shared" si="24"/>
        <v>0</v>
      </c>
      <c r="Z89">
        <f t="shared" si="25"/>
        <v>0</v>
      </c>
      <c r="AA89">
        <f t="shared" si="26"/>
        <v>0</v>
      </c>
    </row>
    <row r="90" spans="1:27" x14ac:dyDescent="0.55000000000000004">
      <c r="A90" s="3">
        <v>43374</v>
      </c>
      <c r="B90">
        <v>0</v>
      </c>
      <c r="C90" s="3">
        <v>43374</v>
      </c>
      <c r="D90">
        <v>1828.0070000000001</v>
      </c>
      <c r="E90" s="3">
        <v>43374</v>
      </c>
      <c r="F90">
        <v>0</v>
      </c>
      <c r="G90" s="3">
        <v>43374</v>
      </c>
      <c r="H90">
        <v>83</v>
      </c>
      <c r="I90" s="3">
        <v>43374</v>
      </c>
      <c r="J90">
        <v>4167971</v>
      </c>
      <c r="K90" s="3">
        <v>43466</v>
      </c>
      <c r="L90">
        <v>5.0129999999999999</v>
      </c>
      <c r="N90" s="3">
        <v>43405</v>
      </c>
      <c r="O90" s="11">
        <f t="shared" si="18"/>
        <v>1780.9760000000001</v>
      </c>
      <c r="P90" s="11">
        <f t="shared" si="19"/>
        <v>4122799</v>
      </c>
      <c r="Q90" s="11">
        <f t="shared" si="20"/>
        <v>5.1020000000000003</v>
      </c>
      <c r="R90" s="11">
        <f t="shared" si="27"/>
        <v>0</v>
      </c>
      <c r="S90" s="11">
        <f t="shared" si="21"/>
        <v>63</v>
      </c>
      <c r="T90" s="11">
        <f t="shared" si="22"/>
        <v>0</v>
      </c>
      <c r="U90" s="3">
        <v>43405</v>
      </c>
      <c r="V90" s="19">
        <f t="shared" si="28"/>
        <v>-2.5728019641062638E-2</v>
      </c>
      <c r="W90" s="19">
        <f t="shared" si="23"/>
        <v>-1.0837887307757144E-2</v>
      </c>
      <c r="X90" s="19">
        <f t="shared" si="29"/>
        <v>0.76600899965385971</v>
      </c>
      <c r="Y90">
        <f t="shared" si="24"/>
        <v>0</v>
      </c>
      <c r="Z90">
        <f t="shared" si="25"/>
        <v>0</v>
      </c>
      <c r="AA90">
        <f t="shared" si="26"/>
        <v>0</v>
      </c>
    </row>
    <row r="91" spans="1:27" x14ac:dyDescent="0.55000000000000004">
      <c r="A91" s="3">
        <v>43405</v>
      </c>
      <c r="B91">
        <v>0</v>
      </c>
      <c r="C91" s="3">
        <v>43405</v>
      </c>
      <c r="D91">
        <v>1780.9760000000001</v>
      </c>
      <c r="E91" s="3">
        <v>43405</v>
      </c>
      <c r="F91">
        <v>0</v>
      </c>
      <c r="G91" s="3">
        <v>43405</v>
      </c>
      <c r="H91">
        <v>63</v>
      </c>
      <c r="I91" s="3">
        <v>43405</v>
      </c>
      <c r="J91">
        <v>4122799</v>
      </c>
      <c r="K91" s="3">
        <v>43497</v>
      </c>
      <c r="L91">
        <v>2.4340000000000002</v>
      </c>
      <c r="N91" s="3">
        <v>43435</v>
      </c>
      <c r="O91" s="11">
        <f t="shared" si="18"/>
        <v>1708.51</v>
      </c>
      <c r="P91" s="11">
        <f t="shared" si="19"/>
        <v>4083567</v>
      </c>
      <c r="Q91" s="11">
        <f t="shared" si="20"/>
        <v>5.68</v>
      </c>
      <c r="R91" s="11">
        <f t="shared" si="27"/>
        <v>0</v>
      </c>
      <c r="S91" s="11">
        <f t="shared" si="21"/>
        <v>1148</v>
      </c>
      <c r="T91" s="11">
        <f t="shared" si="22"/>
        <v>0</v>
      </c>
      <c r="U91" s="3">
        <v>43435</v>
      </c>
      <c r="V91" s="19">
        <f t="shared" si="28"/>
        <v>-4.0688925622804684E-2</v>
      </c>
      <c r="W91" s="19">
        <f t="shared" si="23"/>
        <v>-9.5158653138317506E-3</v>
      </c>
      <c r="X91" s="19">
        <f t="shared" si="29"/>
        <v>0.11328890631125033</v>
      </c>
      <c r="Y91">
        <f t="shared" si="24"/>
        <v>0</v>
      </c>
      <c r="Z91">
        <f t="shared" si="25"/>
        <v>0</v>
      </c>
      <c r="AA91">
        <f t="shared" si="26"/>
        <v>0</v>
      </c>
    </row>
    <row r="92" spans="1:27" x14ac:dyDescent="0.55000000000000004">
      <c r="A92" s="3">
        <v>43435</v>
      </c>
      <c r="B92">
        <v>0</v>
      </c>
      <c r="C92" s="3">
        <v>43435</v>
      </c>
      <c r="D92">
        <v>1708.51</v>
      </c>
      <c r="E92" s="3">
        <v>43435</v>
      </c>
      <c r="F92">
        <v>17</v>
      </c>
      <c r="G92" s="3">
        <v>43435</v>
      </c>
      <c r="H92">
        <v>1148</v>
      </c>
      <c r="I92" s="3">
        <v>43435</v>
      </c>
      <c r="J92">
        <v>4083567</v>
      </c>
      <c r="K92" s="3">
        <v>43525</v>
      </c>
      <c r="L92">
        <v>1.1819999999999999</v>
      </c>
      <c r="N92" s="3">
        <v>43466</v>
      </c>
      <c r="O92" s="11">
        <f t="shared" si="18"/>
        <v>1635.1590000000001</v>
      </c>
      <c r="P92" s="11">
        <f t="shared" si="19"/>
        <v>4050343</v>
      </c>
      <c r="Q92" s="11">
        <f t="shared" si="20"/>
        <v>5.0129999999999999</v>
      </c>
      <c r="R92" s="11">
        <f t="shared" si="27"/>
        <v>0</v>
      </c>
      <c r="S92" s="11">
        <f t="shared" si="21"/>
        <v>909</v>
      </c>
      <c r="T92" s="11">
        <f t="shared" si="22"/>
        <v>17</v>
      </c>
      <c r="U92" s="3">
        <v>43466</v>
      </c>
      <c r="V92" s="19">
        <f t="shared" si="28"/>
        <v>-4.2932730859052581E-2</v>
      </c>
      <c r="W92" s="19">
        <f t="shared" si="23"/>
        <v>-8.1360242160836149E-3</v>
      </c>
      <c r="X92" s="19">
        <f t="shared" si="29"/>
        <v>-0.11742957746478866</v>
      </c>
      <c r="Y92">
        <f t="shared" si="24"/>
        <v>0</v>
      </c>
      <c r="Z92">
        <f t="shared" si="25"/>
        <v>0</v>
      </c>
      <c r="AA92">
        <f t="shared" si="26"/>
        <v>0</v>
      </c>
    </row>
    <row r="93" spans="1:27" x14ac:dyDescent="0.55000000000000004">
      <c r="A93" s="3">
        <v>43466</v>
      </c>
      <c r="B93">
        <v>0</v>
      </c>
      <c r="C93" s="3">
        <v>43466</v>
      </c>
      <c r="D93">
        <v>1635.1590000000001</v>
      </c>
      <c r="E93" s="3">
        <v>43466</v>
      </c>
      <c r="F93">
        <v>0</v>
      </c>
      <c r="G93" s="3">
        <v>43466</v>
      </c>
      <c r="H93">
        <v>909</v>
      </c>
      <c r="I93" s="3">
        <v>43466</v>
      </c>
      <c r="J93">
        <v>4050343</v>
      </c>
      <c r="K93" s="3">
        <v>43556</v>
      </c>
      <c r="L93">
        <v>1.1719999999999999</v>
      </c>
      <c r="N93" s="3">
        <v>43497</v>
      </c>
      <c r="O93" s="11">
        <f t="shared" si="18"/>
        <v>1642.9639999999999</v>
      </c>
      <c r="P93" s="11">
        <f t="shared" si="19"/>
        <v>4002698</v>
      </c>
      <c r="Q93" s="11">
        <f t="shared" si="20"/>
        <v>2.4340000000000002</v>
      </c>
      <c r="R93" s="11">
        <f t="shared" si="27"/>
        <v>0</v>
      </c>
      <c r="S93" s="11">
        <f t="shared" si="21"/>
        <v>73</v>
      </c>
      <c r="T93" s="11">
        <f t="shared" si="22"/>
        <v>0</v>
      </c>
      <c r="U93" s="3">
        <v>43497</v>
      </c>
      <c r="V93" s="19">
        <f t="shared" si="28"/>
        <v>4.7732361195453876E-3</v>
      </c>
      <c r="W93" s="19">
        <f t="shared" si="23"/>
        <v>-1.1763201289372249E-2</v>
      </c>
      <c r="X93" s="19">
        <f t="shared" si="29"/>
        <v>-0.51446239776580893</v>
      </c>
      <c r="Y93">
        <f t="shared" si="24"/>
        <v>0</v>
      </c>
      <c r="Z93">
        <f t="shared" si="25"/>
        <v>0</v>
      </c>
      <c r="AA93">
        <f t="shared" si="26"/>
        <v>0</v>
      </c>
    </row>
    <row r="94" spans="1:27" x14ac:dyDescent="0.55000000000000004">
      <c r="A94" s="3">
        <v>43497</v>
      </c>
      <c r="B94">
        <v>0</v>
      </c>
      <c r="C94" s="3">
        <v>43497</v>
      </c>
      <c r="D94">
        <v>1642.9639999999999</v>
      </c>
      <c r="E94" s="3">
        <v>43497</v>
      </c>
      <c r="F94">
        <v>0</v>
      </c>
      <c r="G94" s="3">
        <v>43497</v>
      </c>
      <c r="H94">
        <v>73</v>
      </c>
      <c r="I94" s="3">
        <v>43497</v>
      </c>
      <c r="J94">
        <v>4002698</v>
      </c>
      <c r="K94" s="3">
        <v>43586</v>
      </c>
      <c r="L94">
        <v>2.153</v>
      </c>
      <c r="N94" s="3">
        <v>43525</v>
      </c>
      <c r="O94" s="11">
        <f t="shared" si="18"/>
        <v>1669.394</v>
      </c>
      <c r="P94" s="11">
        <f t="shared" si="19"/>
        <v>3964765</v>
      </c>
      <c r="Q94" s="11">
        <f t="shared" si="20"/>
        <v>1.1819999999999999</v>
      </c>
      <c r="R94" s="11">
        <f t="shared" si="27"/>
        <v>0</v>
      </c>
      <c r="S94" s="11">
        <f t="shared" si="21"/>
        <v>67</v>
      </c>
      <c r="T94" s="11">
        <f t="shared" si="22"/>
        <v>0</v>
      </c>
      <c r="U94" s="3">
        <v>43525</v>
      </c>
      <c r="V94" s="19">
        <f t="shared" si="28"/>
        <v>1.6086779746847801E-2</v>
      </c>
      <c r="W94" s="19">
        <f t="shared" si="23"/>
        <v>-9.4768578593737995E-3</v>
      </c>
      <c r="X94" s="19">
        <f t="shared" si="29"/>
        <v>-0.51437962202136411</v>
      </c>
      <c r="Y94">
        <f t="shared" si="24"/>
        <v>0</v>
      </c>
      <c r="Z94">
        <f t="shared" si="25"/>
        <v>0</v>
      </c>
      <c r="AA94">
        <f t="shared" si="26"/>
        <v>0</v>
      </c>
    </row>
    <row r="95" spans="1:27" x14ac:dyDescent="0.55000000000000004">
      <c r="A95" s="3">
        <v>43525</v>
      </c>
      <c r="B95">
        <v>0</v>
      </c>
      <c r="C95" s="3">
        <v>43525</v>
      </c>
      <c r="D95">
        <v>1669.394</v>
      </c>
      <c r="E95" s="3">
        <v>43525</v>
      </c>
      <c r="F95">
        <v>0</v>
      </c>
      <c r="G95" s="3">
        <v>43525</v>
      </c>
      <c r="H95">
        <v>67</v>
      </c>
      <c r="I95" s="3">
        <v>43525</v>
      </c>
      <c r="J95">
        <v>3964765</v>
      </c>
      <c r="K95" s="3">
        <v>43617</v>
      </c>
      <c r="L95">
        <v>9.7750000000000004</v>
      </c>
      <c r="N95" s="3">
        <v>43556</v>
      </c>
      <c r="O95" s="11">
        <f t="shared" si="18"/>
        <v>1586.2249999999999</v>
      </c>
      <c r="P95" s="11">
        <f t="shared" si="19"/>
        <v>3933098</v>
      </c>
      <c r="Q95" s="11">
        <f t="shared" si="20"/>
        <v>1.1719999999999999</v>
      </c>
      <c r="R95" s="11">
        <f t="shared" si="27"/>
        <v>0</v>
      </c>
      <c r="S95" s="11">
        <f t="shared" si="21"/>
        <v>383</v>
      </c>
      <c r="T95" s="11">
        <f t="shared" si="22"/>
        <v>0</v>
      </c>
      <c r="U95" s="3">
        <v>43556</v>
      </c>
      <c r="V95" s="19">
        <f t="shared" si="28"/>
        <v>-4.9819874756947824E-2</v>
      </c>
      <c r="W95" s="19">
        <f t="shared" si="23"/>
        <v>-7.9871064237098111E-3</v>
      </c>
      <c r="X95" s="19">
        <f t="shared" si="29"/>
        <v>-8.4602368866328881E-3</v>
      </c>
      <c r="Y95">
        <f t="shared" si="24"/>
        <v>0</v>
      </c>
      <c r="Z95">
        <f t="shared" si="25"/>
        <v>0</v>
      </c>
      <c r="AA95">
        <f t="shared" si="26"/>
        <v>0</v>
      </c>
    </row>
    <row r="96" spans="1:27" x14ac:dyDescent="0.55000000000000004">
      <c r="A96" s="3">
        <v>43556</v>
      </c>
      <c r="B96">
        <v>0</v>
      </c>
      <c r="C96" s="3">
        <v>43556</v>
      </c>
      <c r="D96">
        <v>1586.2249999999999</v>
      </c>
      <c r="E96" s="3">
        <v>43556</v>
      </c>
      <c r="F96">
        <v>0</v>
      </c>
      <c r="G96" s="3">
        <v>43556</v>
      </c>
      <c r="H96">
        <v>383</v>
      </c>
      <c r="I96" s="3">
        <v>43556</v>
      </c>
      <c r="J96">
        <v>3933098</v>
      </c>
      <c r="K96" s="3">
        <v>43647</v>
      </c>
      <c r="L96">
        <v>7.5110000000000001</v>
      </c>
      <c r="N96" s="3">
        <v>43586</v>
      </c>
      <c r="O96" s="11">
        <f t="shared" si="18"/>
        <v>1503.826</v>
      </c>
      <c r="P96" s="11">
        <f t="shared" si="19"/>
        <v>3871707</v>
      </c>
      <c r="Q96" s="11">
        <f t="shared" si="20"/>
        <v>2.153</v>
      </c>
      <c r="R96" s="11">
        <f t="shared" si="27"/>
        <v>0</v>
      </c>
      <c r="S96" s="11">
        <f t="shared" si="21"/>
        <v>39</v>
      </c>
      <c r="T96" s="11">
        <f t="shared" si="22"/>
        <v>0</v>
      </c>
      <c r="U96" s="3">
        <v>43586</v>
      </c>
      <c r="V96" s="19">
        <f t="shared" si="28"/>
        <v>-5.1946602783337736E-2</v>
      </c>
      <c r="W96" s="19">
        <f t="shared" si="23"/>
        <v>-1.5608815239284701E-2</v>
      </c>
      <c r="X96" s="19">
        <f t="shared" si="29"/>
        <v>0.83703071672354956</v>
      </c>
      <c r="Y96">
        <f t="shared" si="24"/>
        <v>0</v>
      </c>
      <c r="Z96">
        <f t="shared" si="25"/>
        <v>0</v>
      </c>
      <c r="AA96">
        <f t="shared" si="26"/>
        <v>0</v>
      </c>
    </row>
    <row r="97" spans="1:27" x14ac:dyDescent="0.55000000000000004">
      <c r="A97" s="3">
        <v>43586</v>
      </c>
      <c r="B97">
        <v>0</v>
      </c>
      <c r="C97" s="3">
        <v>43586</v>
      </c>
      <c r="D97">
        <v>1503.826</v>
      </c>
      <c r="E97" s="3">
        <v>43586</v>
      </c>
      <c r="F97">
        <v>13</v>
      </c>
      <c r="G97" s="3">
        <v>43586</v>
      </c>
      <c r="H97">
        <v>39</v>
      </c>
      <c r="I97" s="3">
        <v>43586</v>
      </c>
      <c r="J97">
        <v>3871707</v>
      </c>
      <c r="K97" s="3">
        <v>43678</v>
      </c>
      <c r="L97">
        <v>6.548</v>
      </c>
      <c r="N97" s="3">
        <v>43617</v>
      </c>
      <c r="O97" s="11">
        <f t="shared" si="18"/>
        <v>1549.1859999999999</v>
      </c>
      <c r="P97" s="11">
        <f t="shared" si="19"/>
        <v>3842108</v>
      </c>
      <c r="Q97" s="11">
        <f t="shared" si="20"/>
        <v>9.7750000000000004</v>
      </c>
      <c r="R97" s="11">
        <f t="shared" si="27"/>
        <v>0</v>
      </c>
      <c r="S97" s="11">
        <f t="shared" si="21"/>
        <v>19</v>
      </c>
      <c r="T97" s="11">
        <f t="shared" si="22"/>
        <v>13</v>
      </c>
      <c r="U97" s="3">
        <v>43617</v>
      </c>
      <c r="V97" s="19">
        <f t="shared" si="28"/>
        <v>3.0163064077891821E-2</v>
      </c>
      <c r="W97" s="19">
        <f t="shared" si="23"/>
        <v>-7.6449483393242756E-3</v>
      </c>
      <c r="X97" s="19">
        <f t="shared" si="29"/>
        <v>3.5401764979098935</v>
      </c>
      <c r="Y97">
        <f t="shared" si="24"/>
        <v>0</v>
      </c>
      <c r="Z97">
        <f t="shared" si="25"/>
        <v>0</v>
      </c>
      <c r="AA97">
        <f t="shared" si="26"/>
        <v>0</v>
      </c>
    </row>
    <row r="98" spans="1:27" x14ac:dyDescent="0.55000000000000004">
      <c r="A98" s="3">
        <v>43617</v>
      </c>
      <c r="B98">
        <v>0</v>
      </c>
      <c r="C98" s="3">
        <v>43617</v>
      </c>
      <c r="D98">
        <v>1549.1859999999999</v>
      </c>
      <c r="E98" s="3">
        <v>43617</v>
      </c>
      <c r="F98">
        <v>0</v>
      </c>
      <c r="G98" s="3">
        <v>43617</v>
      </c>
      <c r="H98">
        <v>19</v>
      </c>
      <c r="I98" s="3">
        <v>43617</v>
      </c>
      <c r="J98">
        <v>3842108</v>
      </c>
      <c r="K98" s="3">
        <v>43709</v>
      </c>
      <c r="L98">
        <v>4.1029999999999998</v>
      </c>
      <c r="N98" s="3">
        <v>43647</v>
      </c>
      <c r="O98" s="11">
        <f t="shared" si="18"/>
        <v>1504.962</v>
      </c>
      <c r="P98" s="11">
        <f t="shared" si="19"/>
        <v>3803777</v>
      </c>
      <c r="Q98" s="11">
        <f t="shared" si="20"/>
        <v>7.5110000000000001</v>
      </c>
      <c r="R98" s="11">
        <f t="shared" si="27"/>
        <v>0</v>
      </c>
      <c r="S98" s="11">
        <f t="shared" si="21"/>
        <v>24</v>
      </c>
      <c r="T98" s="11">
        <f t="shared" si="22"/>
        <v>0</v>
      </c>
      <c r="U98" s="3">
        <v>43647</v>
      </c>
      <c r="V98" s="19">
        <f t="shared" si="28"/>
        <v>-2.8546604474866122E-2</v>
      </c>
      <c r="W98" s="19">
        <f t="shared" si="23"/>
        <v>-9.9765545372487718E-3</v>
      </c>
      <c r="X98" s="19">
        <f t="shared" si="29"/>
        <v>-0.23161125319693099</v>
      </c>
      <c r="Y98">
        <f t="shared" si="24"/>
        <v>0</v>
      </c>
      <c r="Z98">
        <f t="shared" si="25"/>
        <v>0</v>
      </c>
      <c r="AA98">
        <f t="shared" si="26"/>
        <v>0</v>
      </c>
    </row>
    <row r="99" spans="1:27" x14ac:dyDescent="0.55000000000000004">
      <c r="A99" s="3">
        <v>43647</v>
      </c>
      <c r="B99">
        <v>0</v>
      </c>
      <c r="C99" s="3">
        <v>43647</v>
      </c>
      <c r="D99">
        <v>1504.962</v>
      </c>
      <c r="E99" s="3">
        <v>43647</v>
      </c>
      <c r="F99">
        <v>0</v>
      </c>
      <c r="G99" s="3">
        <v>43647</v>
      </c>
      <c r="H99">
        <v>24</v>
      </c>
      <c r="I99" s="3">
        <v>43647</v>
      </c>
      <c r="J99">
        <v>3803777</v>
      </c>
      <c r="K99" s="3">
        <v>43739</v>
      </c>
      <c r="L99">
        <v>5.25</v>
      </c>
      <c r="N99" s="3">
        <v>43678</v>
      </c>
      <c r="O99" s="11">
        <f t="shared" si="18"/>
        <v>1526.0940000000001</v>
      </c>
      <c r="P99" s="11">
        <f t="shared" si="19"/>
        <v>3773093</v>
      </c>
      <c r="Q99" s="11">
        <f t="shared" si="20"/>
        <v>6.548</v>
      </c>
      <c r="R99" s="11">
        <f t="shared" si="27"/>
        <v>0</v>
      </c>
      <c r="S99" s="11">
        <f t="shared" si="21"/>
        <v>47</v>
      </c>
      <c r="T99" s="11">
        <f t="shared" si="22"/>
        <v>0</v>
      </c>
      <c r="U99" s="3">
        <v>43678</v>
      </c>
      <c r="V99" s="19">
        <f t="shared" si="28"/>
        <v>1.4041550550778048E-2</v>
      </c>
      <c r="W99" s="19">
        <f t="shared" si="23"/>
        <v>-8.0667189480351231E-3</v>
      </c>
      <c r="X99" s="19">
        <f t="shared" si="29"/>
        <v>-0.12821195579816269</v>
      </c>
      <c r="Y99">
        <f t="shared" si="24"/>
        <v>0</v>
      </c>
      <c r="Z99">
        <f t="shared" si="25"/>
        <v>0</v>
      </c>
      <c r="AA99">
        <f t="shared" si="26"/>
        <v>0</v>
      </c>
    </row>
    <row r="100" spans="1:27" x14ac:dyDescent="0.55000000000000004">
      <c r="A100" s="3">
        <v>43678</v>
      </c>
      <c r="B100">
        <v>0</v>
      </c>
      <c r="C100" s="3">
        <v>43678</v>
      </c>
      <c r="D100">
        <v>1526.0940000000001</v>
      </c>
      <c r="E100" s="3">
        <v>43678</v>
      </c>
      <c r="F100">
        <v>0</v>
      </c>
      <c r="G100" s="3">
        <v>43678</v>
      </c>
      <c r="H100">
        <v>47</v>
      </c>
      <c r="I100" s="3">
        <v>43678</v>
      </c>
      <c r="J100">
        <v>3773093</v>
      </c>
      <c r="K100" s="3">
        <v>43770</v>
      </c>
      <c r="L100">
        <v>6.57</v>
      </c>
      <c r="N100" s="3">
        <v>43709</v>
      </c>
      <c r="O100" s="11">
        <f t="shared" si="18"/>
        <v>1434.6610000000001</v>
      </c>
      <c r="P100" s="11">
        <f t="shared" si="19"/>
        <v>3808398</v>
      </c>
      <c r="Q100" s="11">
        <f t="shared" si="20"/>
        <v>4.1029999999999998</v>
      </c>
      <c r="R100" s="11">
        <f t="shared" si="27"/>
        <v>0</v>
      </c>
      <c r="S100" s="11">
        <f t="shared" si="21"/>
        <v>248</v>
      </c>
      <c r="T100" s="11">
        <f t="shared" si="22"/>
        <v>0</v>
      </c>
      <c r="U100" s="3">
        <v>43709</v>
      </c>
      <c r="V100" s="19">
        <f t="shared" si="28"/>
        <v>-5.9913085301429692E-2</v>
      </c>
      <c r="W100" s="19">
        <f t="shared" si="23"/>
        <v>9.357044737566822E-3</v>
      </c>
      <c r="X100" s="19">
        <f t="shared" si="29"/>
        <v>-0.37339645693341483</v>
      </c>
      <c r="Y100">
        <f t="shared" si="24"/>
        <v>0</v>
      </c>
      <c r="Z100">
        <f t="shared" si="25"/>
        <v>0</v>
      </c>
      <c r="AA100">
        <f t="shared" si="26"/>
        <v>0</v>
      </c>
    </row>
    <row r="101" spans="1:27" x14ac:dyDescent="0.55000000000000004">
      <c r="A101" s="3">
        <v>43709</v>
      </c>
      <c r="B101">
        <v>0</v>
      </c>
      <c r="C101" s="3">
        <v>43709</v>
      </c>
      <c r="D101">
        <v>1434.6610000000001</v>
      </c>
      <c r="E101" s="3">
        <v>43709</v>
      </c>
      <c r="F101">
        <v>45000</v>
      </c>
      <c r="G101" s="3">
        <v>43709</v>
      </c>
      <c r="H101">
        <v>248</v>
      </c>
      <c r="I101" s="3">
        <v>43709</v>
      </c>
      <c r="J101">
        <v>3808398</v>
      </c>
      <c r="K101" s="3">
        <v>43800</v>
      </c>
      <c r="L101">
        <v>6.0330000000000004</v>
      </c>
      <c r="N101" s="3">
        <v>43739</v>
      </c>
      <c r="O101" s="11">
        <f t="shared" si="18"/>
        <v>1477.7539999999999</v>
      </c>
      <c r="P101" s="11">
        <f t="shared" si="19"/>
        <v>3970156</v>
      </c>
      <c r="Q101" s="11">
        <f t="shared" si="20"/>
        <v>5.25</v>
      </c>
      <c r="R101" s="11">
        <f t="shared" si="27"/>
        <v>0</v>
      </c>
      <c r="S101" s="11">
        <f t="shared" si="21"/>
        <v>228</v>
      </c>
      <c r="T101" s="11">
        <f t="shared" si="22"/>
        <v>45000</v>
      </c>
      <c r="U101" s="3">
        <v>43739</v>
      </c>
      <c r="V101" s="19">
        <f t="shared" si="28"/>
        <v>3.0037061019990041E-2</v>
      </c>
      <c r="W101" s="19">
        <f t="shared" si="23"/>
        <v>4.2474027136869541E-2</v>
      </c>
      <c r="X101" s="19">
        <f t="shared" si="29"/>
        <v>0.27955154764806256</v>
      </c>
      <c r="Y101">
        <f t="shared" si="24"/>
        <v>0</v>
      </c>
      <c r="Z101">
        <f t="shared" si="25"/>
        <v>0</v>
      </c>
      <c r="AA101">
        <f t="shared" si="26"/>
        <v>1</v>
      </c>
    </row>
    <row r="102" spans="1:27" x14ac:dyDescent="0.55000000000000004">
      <c r="A102" s="3">
        <v>43739</v>
      </c>
      <c r="B102">
        <v>0</v>
      </c>
      <c r="C102" s="3">
        <v>43739</v>
      </c>
      <c r="D102">
        <v>1477.7539999999999</v>
      </c>
      <c r="E102" s="3">
        <v>43739</v>
      </c>
      <c r="F102">
        <v>190221</v>
      </c>
      <c r="G102" s="3">
        <v>43739</v>
      </c>
      <c r="H102">
        <v>228</v>
      </c>
      <c r="I102" s="3">
        <v>43739</v>
      </c>
      <c r="J102">
        <v>3970156</v>
      </c>
      <c r="K102" s="3">
        <v>43831</v>
      </c>
      <c r="L102">
        <v>4.0140000000000002</v>
      </c>
      <c r="N102" s="3">
        <v>43770</v>
      </c>
      <c r="O102" s="11">
        <f t="shared" si="18"/>
        <v>1525.4280000000001</v>
      </c>
      <c r="P102" s="11">
        <f t="shared" si="19"/>
        <v>4042612</v>
      </c>
      <c r="Q102" s="11">
        <f t="shared" si="20"/>
        <v>6.57</v>
      </c>
      <c r="R102" s="11">
        <f t="shared" si="27"/>
        <v>0</v>
      </c>
      <c r="S102" s="11">
        <f t="shared" si="21"/>
        <v>46</v>
      </c>
      <c r="T102" s="11">
        <f t="shared" si="22"/>
        <v>190221</v>
      </c>
      <c r="U102" s="3">
        <v>43770</v>
      </c>
      <c r="V102" s="19">
        <f t="shared" si="28"/>
        <v>3.2261120592466774E-2</v>
      </c>
      <c r="W102" s="19">
        <f t="shared" si="23"/>
        <v>1.825016447716421E-2</v>
      </c>
      <c r="X102" s="19">
        <f t="shared" si="29"/>
        <v>0.25142857142857156</v>
      </c>
      <c r="Y102">
        <f t="shared" si="24"/>
        <v>0</v>
      </c>
      <c r="Z102">
        <f t="shared" si="25"/>
        <v>0</v>
      </c>
      <c r="AA102">
        <f t="shared" si="26"/>
        <v>1</v>
      </c>
    </row>
    <row r="103" spans="1:27" x14ac:dyDescent="0.55000000000000004">
      <c r="A103" s="3">
        <v>43770</v>
      </c>
      <c r="B103">
        <v>0</v>
      </c>
      <c r="C103" s="3">
        <v>43770</v>
      </c>
      <c r="D103">
        <v>1525.4280000000001</v>
      </c>
      <c r="E103" s="3">
        <v>43770</v>
      </c>
      <c r="F103">
        <v>207793</v>
      </c>
      <c r="G103" s="3">
        <v>43770</v>
      </c>
      <c r="H103">
        <v>46</v>
      </c>
      <c r="I103" s="3">
        <v>43770</v>
      </c>
      <c r="J103">
        <v>4042612</v>
      </c>
      <c r="K103" s="3">
        <v>43862</v>
      </c>
      <c r="L103">
        <v>2.0449999999999999</v>
      </c>
      <c r="N103" s="3">
        <v>43800</v>
      </c>
      <c r="O103" s="11">
        <f t="shared" ref="O103:O134" si="30">IFERROR((VLOOKUP($N103,$C:$D,2,TRUE)),0)</f>
        <v>1631.0239999999999</v>
      </c>
      <c r="P103" s="11">
        <f t="shared" ref="P103:P134" si="31">IFERROR((VLOOKUP($N103,$I:$J,2,TRUE)),0)</f>
        <v>4115958</v>
      </c>
      <c r="Q103" s="11">
        <f t="shared" ref="Q103:Q134" si="32">IFERROR((VLOOKUP($N103,$K:$L,2,TRUE)),0)</f>
        <v>6.0330000000000004</v>
      </c>
      <c r="R103" s="11">
        <f t="shared" si="27"/>
        <v>0</v>
      </c>
      <c r="S103" s="11">
        <f t="shared" ref="S103:S134" si="33">IFERROR((VLOOKUP($N103,$G:$H,2,TRUE)),0)</f>
        <v>981</v>
      </c>
      <c r="T103" s="11">
        <f t="shared" si="22"/>
        <v>207793</v>
      </c>
      <c r="U103" s="3">
        <v>43800</v>
      </c>
      <c r="V103" s="19">
        <f t="shared" si="28"/>
        <v>6.9223850617662563E-2</v>
      </c>
      <c r="W103" s="19">
        <f t="shared" si="23"/>
        <v>1.8143220274416727E-2</v>
      </c>
      <c r="X103" s="19">
        <f t="shared" si="29"/>
        <v>-8.1735159817351577E-2</v>
      </c>
      <c r="Y103">
        <f t="shared" si="24"/>
        <v>0</v>
      </c>
      <c r="Z103">
        <f t="shared" si="25"/>
        <v>0</v>
      </c>
      <c r="AA103">
        <f t="shared" si="26"/>
        <v>1</v>
      </c>
    </row>
    <row r="104" spans="1:27" x14ac:dyDescent="0.55000000000000004">
      <c r="A104" s="3">
        <v>43800</v>
      </c>
      <c r="B104">
        <v>0</v>
      </c>
      <c r="C104" s="3">
        <v>43800</v>
      </c>
      <c r="D104">
        <v>1631.0239999999999</v>
      </c>
      <c r="E104" s="3">
        <v>43800</v>
      </c>
      <c r="F104">
        <v>223149</v>
      </c>
      <c r="G104" s="3">
        <v>43800</v>
      </c>
      <c r="H104">
        <v>981</v>
      </c>
      <c r="I104" s="3">
        <v>43800</v>
      </c>
      <c r="J104">
        <v>4115958</v>
      </c>
      <c r="K104" s="3">
        <v>43891</v>
      </c>
      <c r="L104">
        <v>50.484000000000002</v>
      </c>
      <c r="N104" s="3">
        <v>43831</v>
      </c>
      <c r="O104" s="11">
        <f t="shared" si="30"/>
        <v>1638.953</v>
      </c>
      <c r="P104" s="11">
        <f t="shared" si="31"/>
        <v>4159312</v>
      </c>
      <c r="Q104" s="11">
        <f t="shared" si="32"/>
        <v>4.0140000000000002</v>
      </c>
      <c r="R104" s="11">
        <f t="shared" si="27"/>
        <v>0</v>
      </c>
      <c r="S104" s="11">
        <f t="shared" si="33"/>
        <v>1524</v>
      </c>
      <c r="T104" s="11">
        <f t="shared" ref="T104:T135" si="34">IFERROR((VLOOKUP($E104,$E:$F,2,TRUE)),0)</f>
        <v>223149</v>
      </c>
      <c r="U104" s="3">
        <v>43831</v>
      </c>
      <c r="V104" s="19">
        <f t="shared" si="28"/>
        <v>4.8613631681693192E-3</v>
      </c>
      <c r="W104" s="19">
        <f t="shared" si="23"/>
        <v>1.0533149269258857E-2</v>
      </c>
      <c r="X104" s="19">
        <f t="shared" si="29"/>
        <v>-0.33465937344604679</v>
      </c>
      <c r="Y104">
        <f t="shared" si="24"/>
        <v>0</v>
      </c>
      <c r="Z104">
        <f t="shared" si="25"/>
        <v>1</v>
      </c>
      <c r="AA104">
        <f t="shared" si="26"/>
        <v>1</v>
      </c>
    </row>
    <row r="105" spans="1:27" x14ac:dyDescent="0.55000000000000004">
      <c r="A105" s="3">
        <v>43831</v>
      </c>
      <c r="B105">
        <v>0</v>
      </c>
      <c r="C105" s="3">
        <v>43831</v>
      </c>
      <c r="D105">
        <v>1638.953</v>
      </c>
      <c r="E105" s="3">
        <v>43831</v>
      </c>
      <c r="F105">
        <v>211375</v>
      </c>
      <c r="G105" s="3">
        <v>43831</v>
      </c>
      <c r="H105">
        <v>1524</v>
      </c>
      <c r="I105" s="3">
        <v>43831</v>
      </c>
      <c r="J105">
        <v>4159312</v>
      </c>
      <c r="K105" s="3">
        <v>43922</v>
      </c>
      <c r="L105">
        <v>46.561999999999998</v>
      </c>
      <c r="N105" s="3">
        <v>43862</v>
      </c>
      <c r="O105" s="11">
        <f t="shared" si="30"/>
        <v>1650.2919999999999</v>
      </c>
      <c r="P105" s="11">
        <f t="shared" si="31"/>
        <v>4169901</v>
      </c>
      <c r="Q105" s="11">
        <f t="shared" si="32"/>
        <v>2.0449999999999999</v>
      </c>
      <c r="R105" s="11">
        <f t="shared" ref="R105:R136" si="35">VLOOKUP(N105,$A:$B,2,TRUE)</f>
        <v>0</v>
      </c>
      <c r="S105" s="11">
        <f t="shared" si="33"/>
        <v>54</v>
      </c>
      <c r="T105" s="11">
        <f t="shared" si="34"/>
        <v>211375</v>
      </c>
      <c r="U105" s="3">
        <v>43862</v>
      </c>
      <c r="V105" s="19">
        <f t="shared" si="28"/>
        <v>6.9184412243670224E-3</v>
      </c>
      <c r="W105" s="19">
        <f t="shared" si="23"/>
        <v>2.5458537373488355E-3</v>
      </c>
      <c r="X105" s="19">
        <f t="shared" si="29"/>
        <v>-0.49053313403089194</v>
      </c>
      <c r="Y105">
        <f t="shared" si="24"/>
        <v>0</v>
      </c>
      <c r="Z105">
        <f t="shared" si="25"/>
        <v>0</v>
      </c>
      <c r="AA105">
        <f t="shared" si="26"/>
        <v>1</v>
      </c>
    </row>
    <row r="106" spans="1:27" x14ac:dyDescent="0.55000000000000004">
      <c r="A106" s="3">
        <v>43862</v>
      </c>
      <c r="B106">
        <v>0</v>
      </c>
      <c r="C106" s="3">
        <v>43862</v>
      </c>
      <c r="D106">
        <v>1650.2919999999999</v>
      </c>
      <c r="E106" s="3">
        <v>43862</v>
      </c>
      <c r="F106">
        <v>160498</v>
      </c>
      <c r="G106" s="3">
        <v>43862</v>
      </c>
      <c r="H106">
        <v>54</v>
      </c>
      <c r="I106" s="3">
        <v>43862</v>
      </c>
      <c r="J106">
        <v>4169901</v>
      </c>
      <c r="K106" s="3">
        <v>43952</v>
      </c>
      <c r="L106">
        <v>2.0979999999999999</v>
      </c>
      <c r="N106" s="3">
        <v>43891</v>
      </c>
      <c r="O106" s="11">
        <f t="shared" si="30"/>
        <v>1881.4849999999999</v>
      </c>
      <c r="P106" s="11">
        <f t="shared" si="31"/>
        <v>4618977</v>
      </c>
      <c r="Q106" s="11">
        <f t="shared" si="32"/>
        <v>50.484000000000002</v>
      </c>
      <c r="R106" s="11">
        <f t="shared" si="35"/>
        <v>0</v>
      </c>
      <c r="S106" s="11">
        <f t="shared" si="33"/>
        <v>51551</v>
      </c>
      <c r="T106" s="11">
        <f t="shared" si="34"/>
        <v>160498</v>
      </c>
      <c r="U106" s="3">
        <v>43891</v>
      </c>
      <c r="V106" s="19">
        <f t="shared" si="28"/>
        <v>0.14009217762674719</v>
      </c>
      <c r="W106" s="19">
        <f t="shared" si="23"/>
        <v>0.10769464311023214</v>
      </c>
      <c r="X106" s="19">
        <f t="shared" si="29"/>
        <v>23.686552567237165</v>
      </c>
      <c r="Y106">
        <f t="shared" si="24"/>
        <v>0</v>
      </c>
      <c r="Z106">
        <f t="shared" si="25"/>
        <v>1</v>
      </c>
      <c r="AA106">
        <f t="shared" si="26"/>
        <v>1</v>
      </c>
    </row>
    <row r="107" spans="1:27" x14ac:dyDescent="0.55000000000000004">
      <c r="A107" s="3">
        <v>43891</v>
      </c>
      <c r="B107">
        <v>0</v>
      </c>
      <c r="C107" s="3">
        <v>43891</v>
      </c>
      <c r="D107">
        <v>1881.4849999999999</v>
      </c>
      <c r="E107" s="3">
        <v>43891</v>
      </c>
      <c r="F107">
        <v>307919</v>
      </c>
      <c r="G107" s="3">
        <v>43891</v>
      </c>
      <c r="H107">
        <v>51551</v>
      </c>
      <c r="I107" s="3">
        <v>43891</v>
      </c>
      <c r="J107">
        <v>4618977</v>
      </c>
      <c r="K107" s="3">
        <v>43983</v>
      </c>
      <c r="L107">
        <v>0.41299999999999998</v>
      </c>
      <c r="N107" s="3">
        <v>43922</v>
      </c>
      <c r="O107" s="11">
        <f t="shared" si="30"/>
        <v>2895.2089999999998</v>
      </c>
      <c r="P107" s="11">
        <f t="shared" si="31"/>
        <v>6298340</v>
      </c>
      <c r="Q107" s="11">
        <f t="shared" si="32"/>
        <v>46.561999999999998</v>
      </c>
      <c r="R107" s="11">
        <f t="shared" si="35"/>
        <v>0</v>
      </c>
      <c r="S107" s="11">
        <f t="shared" si="33"/>
        <v>386715</v>
      </c>
      <c r="T107" s="11">
        <f t="shared" si="34"/>
        <v>307919</v>
      </c>
      <c r="U107" s="3">
        <v>43922</v>
      </c>
      <c r="V107" s="19">
        <f t="shared" si="28"/>
        <v>0.53878930738220077</v>
      </c>
      <c r="W107" s="19">
        <f t="shared" si="23"/>
        <v>0.36357899162520191</v>
      </c>
      <c r="X107" s="19">
        <f t="shared" si="29"/>
        <v>-7.7687980350210073E-2</v>
      </c>
      <c r="Y107">
        <f t="shared" si="24"/>
        <v>0</v>
      </c>
      <c r="Z107">
        <f t="shared" si="25"/>
        <v>1</v>
      </c>
      <c r="AA107">
        <f t="shared" si="26"/>
        <v>1</v>
      </c>
    </row>
    <row r="108" spans="1:27" x14ac:dyDescent="0.55000000000000004">
      <c r="A108" s="3">
        <v>43922</v>
      </c>
      <c r="B108">
        <v>0</v>
      </c>
      <c r="C108" s="3">
        <v>43922</v>
      </c>
      <c r="D108">
        <v>2895.2089999999998</v>
      </c>
      <c r="E108" s="3">
        <v>43922</v>
      </c>
      <c r="F108">
        <v>190521</v>
      </c>
      <c r="G108" s="3">
        <v>43922</v>
      </c>
      <c r="H108">
        <v>386715</v>
      </c>
      <c r="I108" s="3">
        <v>43922</v>
      </c>
      <c r="J108">
        <v>6298340</v>
      </c>
      <c r="K108" s="3">
        <v>44013</v>
      </c>
      <c r="L108">
        <v>2.1999999999999999E-2</v>
      </c>
      <c r="N108" s="3">
        <v>43952</v>
      </c>
      <c r="O108" s="11">
        <f t="shared" si="30"/>
        <v>3214.3290000000002</v>
      </c>
      <c r="P108" s="11">
        <f t="shared" si="31"/>
        <v>6947555</v>
      </c>
      <c r="Q108" s="11">
        <f t="shared" si="32"/>
        <v>2.0979999999999999</v>
      </c>
      <c r="R108" s="11">
        <f t="shared" si="35"/>
        <v>0</v>
      </c>
      <c r="S108" s="11">
        <f t="shared" si="33"/>
        <v>445217</v>
      </c>
      <c r="T108" s="11">
        <f t="shared" si="34"/>
        <v>190521</v>
      </c>
      <c r="U108" s="3">
        <v>43952</v>
      </c>
      <c r="V108" s="19">
        <f t="shared" si="28"/>
        <v>0.11022347609447203</v>
      </c>
      <c r="W108" s="19">
        <f t="shared" si="23"/>
        <v>0.10307716001359091</v>
      </c>
      <c r="X108" s="19">
        <f t="shared" si="29"/>
        <v>-0.9549417980327306</v>
      </c>
      <c r="Y108">
        <f t="shared" si="24"/>
        <v>0</v>
      </c>
      <c r="Z108">
        <f t="shared" si="25"/>
        <v>1</v>
      </c>
      <c r="AA108">
        <f t="shared" si="26"/>
        <v>1</v>
      </c>
    </row>
    <row r="109" spans="1:27" x14ac:dyDescent="0.55000000000000004">
      <c r="A109" s="3">
        <v>43952</v>
      </c>
      <c r="B109">
        <v>0</v>
      </c>
      <c r="C109" s="3">
        <v>43952</v>
      </c>
      <c r="D109">
        <v>3214.3290000000002</v>
      </c>
      <c r="E109" s="3">
        <v>43952</v>
      </c>
      <c r="F109">
        <v>167127</v>
      </c>
      <c r="G109" s="3">
        <v>43952</v>
      </c>
      <c r="H109">
        <v>445217</v>
      </c>
      <c r="I109" s="3">
        <v>43952</v>
      </c>
      <c r="J109">
        <v>6947555</v>
      </c>
      <c r="K109" s="3">
        <v>44044</v>
      </c>
      <c r="L109">
        <v>2.8000000000000001E-2</v>
      </c>
      <c r="N109" s="3">
        <v>43983</v>
      </c>
      <c r="O109" s="11">
        <f t="shared" si="30"/>
        <v>3104.2339999999999</v>
      </c>
      <c r="P109" s="11">
        <f t="shared" si="31"/>
        <v>7127786</v>
      </c>
      <c r="Q109" s="11">
        <f t="shared" si="32"/>
        <v>0.41299999999999998</v>
      </c>
      <c r="R109" s="11">
        <f t="shared" si="35"/>
        <v>0</v>
      </c>
      <c r="S109" s="11">
        <f t="shared" si="33"/>
        <v>379725</v>
      </c>
      <c r="T109" s="11">
        <f t="shared" si="34"/>
        <v>167127</v>
      </c>
      <c r="U109" s="3">
        <v>43983</v>
      </c>
      <c r="V109" s="19">
        <f t="shared" si="28"/>
        <v>-3.4251316526715314E-2</v>
      </c>
      <c r="W109" s="19">
        <f t="shared" si="23"/>
        <v>2.5941644218721471E-2</v>
      </c>
      <c r="X109" s="19">
        <f t="shared" si="29"/>
        <v>-0.80314585319351761</v>
      </c>
      <c r="Y109">
        <f t="shared" si="24"/>
        <v>0</v>
      </c>
      <c r="Z109">
        <f t="shared" si="25"/>
        <v>1</v>
      </c>
      <c r="AA109">
        <f t="shared" si="26"/>
        <v>1</v>
      </c>
    </row>
    <row r="110" spans="1:27" x14ac:dyDescent="0.55000000000000004">
      <c r="A110" s="3">
        <v>43983</v>
      </c>
      <c r="B110">
        <v>0</v>
      </c>
      <c r="C110" s="3">
        <v>43983</v>
      </c>
      <c r="D110">
        <v>3104.2339999999999</v>
      </c>
      <c r="E110" s="3">
        <v>43983</v>
      </c>
      <c r="F110">
        <v>132026</v>
      </c>
      <c r="G110" s="3">
        <v>43983</v>
      </c>
      <c r="H110">
        <v>379725</v>
      </c>
      <c r="I110" s="3">
        <v>43983</v>
      </c>
      <c r="J110">
        <v>7127786</v>
      </c>
      <c r="K110" s="3">
        <v>44075</v>
      </c>
      <c r="L110">
        <v>0.11</v>
      </c>
      <c r="N110" s="3">
        <v>44013</v>
      </c>
      <c r="O110" s="11">
        <f t="shared" si="30"/>
        <v>2744.6880000000001</v>
      </c>
      <c r="P110" s="11">
        <f t="shared" si="31"/>
        <v>6960429</v>
      </c>
      <c r="Q110" s="11">
        <f t="shared" si="32"/>
        <v>2.1999999999999999E-2</v>
      </c>
      <c r="R110" s="11">
        <f t="shared" si="35"/>
        <v>0</v>
      </c>
      <c r="S110" s="11">
        <f t="shared" si="33"/>
        <v>159765</v>
      </c>
      <c r="T110" s="11">
        <f t="shared" si="34"/>
        <v>132026</v>
      </c>
      <c r="U110" s="3">
        <v>44013</v>
      </c>
      <c r="V110" s="19">
        <f t="shared" si="28"/>
        <v>-0.11582438695021058</v>
      </c>
      <c r="W110" s="19">
        <f t="shared" si="23"/>
        <v>-2.3479520849812308E-2</v>
      </c>
      <c r="X110" s="19">
        <f t="shared" si="29"/>
        <v>-0.94673123486682809</v>
      </c>
      <c r="Y110">
        <f t="shared" si="24"/>
        <v>0</v>
      </c>
      <c r="Z110">
        <f t="shared" si="25"/>
        <v>1</v>
      </c>
      <c r="AA110">
        <f t="shared" si="26"/>
        <v>1</v>
      </c>
    </row>
    <row r="111" spans="1:27" x14ac:dyDescent="0.55000000000000004">
      <c r="A111" s="3">
        <v>44013</v>
      </c>
      <c r="B111">
        <v>0</v>
      </c>
      <c r="C111" s="3">
        <v>44013</v>
      </c>
      <c r="D111">
        <v>2744.6880000000001</v>
      </c>
      <c r="E111" s="3">
        <v>44013</v>
      </c>
      <c r="F111">
        <v>12241</v>
      </c>
      <c r="G111" s="3">
        <v>44013</v>
      </c>
      <c r="H111">
        <v>159765</v>
      </c>
      <c r="I111" s="3">
        <v>44013</v>
      </c>
      <c r="J111">
        <v>6960429</v>
      </c>
      <c r="K111" s="3">
        <v>44105</v>
      </c>
      <c r="L111">
        <v>1.2E-2</v>
      </c>
      <c r="N111" s="3">
        <v>44044</v>
      </c>
      <c r="O111" s="11">
        <f t="shared" si="30"/>
        <v>2786.4319999999998</v>
      </c>
      <c r="P111" s="11">
        <f t="shared" si="31"/>
        <v>6975892</v>
      </c>
      <c r="Q111" s="11">
        <f t="shared" si="32"/>
        <v>2.8000000000000001E-2</v>
      </c>
      <c r="R111" s="11">
        <f t="shared" si="35"/>
        <v>0</v>
      </c>
      <c r="S111" s="11">
        <f t="shared" si="33"/>
        <v>98341</v>
      </c>
      <c r="T111" s="11">
        <f t="shared" si="34"/>
        <v>12241</v>
      </c>
      <c r="U111" s="3">
        <v>44044</v>
      </c>
      <c r="V111" s="19">
        <f t="shared" si="28"/>
        <v>1.5209014649388175E-2</v>
      </c>
      <c r="W111" s="19">
        <f t="shared" si="23"/>
        <v>2.2215584700311375E-3</v>
      </c>
      <c r="X111" s="19">
        <f t="shared" si="29"/>
        <v>0.27272727272727293</v>
      </c>
      <c r="Y111">
        <f t="shared" si="24"/>
        <v>0</v>
      </c>
      <c r="Z111">
        <f t="shared" si="25"/>
        <v>1</v>
      </c>
      <c r="AA111">
        <f t="shared" si="26"/>
        <v>1</v>
      </c>
    </row>
    <row r="112" spans="1:27" x14ac:dyDescent="0.55000000000000004">
      <c r="A112" s="3">
        <v>44044</v>
      </c>
      <c r="B112">
        <v>0</v>
      </c>
      <c r="C112" s="3">
        <v>44044</v>
      </c>
      <c r="D112">
        <v>2786.4319999999998</v>
      </c>
      <c r="E112" s="3">
        <v>44044</v>
      </c>
      <c r="F112">
        <v>0</v>
      </c>
      <c r="G112" s="3">
        <v>44044</v>
      </c>
      <c r="H112">
        <v>98341</v>
      </c>
      <c r="I112" s="3">
        <v>44044</v>
      </c>
      <c r="J112">
        <v>6975892</v>
      </c>
      <c r="K112" s="3">
        <v>44136</v>
      </c>
      <c r="L112">
        <v>0.13200000000000001</v>
      </c>
      <c r="N112" s="3">
        <v>44075</v>
      </c>
      <c r="O112" s="11">
        <f t="shared" si="30"/>
        <v>2852.9209999999998</v>
      </c>
      <c r="P112" s="11">
        <f t="shared" si="31"/>
        <v>7048374</v>
      </c>
      <c r="Q112" s="11">
        <f t="shared" si="32"/>
        <v>0.11</v>
      </c>
      <c r="R112" s="11">
        <f t="shared" si="35"/>
        <v>0</v>
      </c>
      <c r="S112" s="11">
        <f t="shared" si="33"/>
        <v>53831</v>
      </c>
      <c r="T112" s="11">
        <f t="shared" si="34"/>
        <v>0</v>
      </c>
      <c r="U112" s="3">
        <v>44075</v>
      </c>
      <c r="V112" s="19">
        <f t="shared" si="28"/>
        <v>2.3861698401396403E-2</v>
      </c>
      <c r="W112" s="19">
        <f t="shared" si="23"/>
        <v>1.0390355813994834E-2</v>
      </c>
      <c r="X112" s="19">
        <f t="shared" si="29"/>
        <v>2.9285714285714284</v>
      </c>
      <c r="Y112">
        <f t="shared" si="24"/>
        <v>0</v>
      </c>
      <c r="Z112">
        <f t="shared" si="25"/>
        <v>1</v>
      </c>
      <c r="AA112">
        <f t="shared" si="26"/>
        <v>0</v>
      </c>
    </row>
    <row r="113" spans="1:27" x14ac:dyDescent="0.55000000000000004">
      <c r="A113" s="3">
        <v>44075</v>
      </c>
      <c r="B113">
        <v>0</v>
      </c>
      <c r="C113" s="3">
        <v>44075</v>
      </c>
      <c r="D113">
        <v>2852.9209999999998</v>
      </c>
      <c r="E113" s="3">
        <v>44075</v>
      </c>
      <c r="F113">
        <v>200</v>
      </c>
      <c r="G113" s="3">
        <v>44075</v>
      </c>
      <c r="H113">
        <v>53831</v>
      </c>
      <c r="I113" s="3">
        <v>44075</v>
      </c>
      <c r="J113">
        <v>7048374</v>
      </c>
      <c r="K113" s="3">
        <v>44166</v>
      </c>
      <c r="L113">
        <v>0.60699999999999998</v>
      </c>
      <c r="N113" s="3">
        <v>44105</v>
      </c>
      <c r="O113" s="11">
        <f t="shared" si="30"/>
        <v>2861.0129999999999</v>
      </c>
      <c r="P113" s="11">
        <f t="shared" si="31"/>
        <v>7137412</v>
      </c>
      <c r="Q113" s="11">
        <f t="shared" si="32"/>
        <v>1.2E-2</v>
      </c>
      <c r="R113" s="11">
        <f t="shared" si="35"/>
        <v>0</v>
      </c>
      <c r="S113" s="11">
        <f t="shared" si="33"/>
        <v>9439</v>
      </c>
      <c r="T113" s="11">
        <f t="shared" si="34"/>
        <v>200</v>
      </c>
      <c r="U113" s="3">
        <v>44105</v>
      </c>
      <c r="V113" s="19">
        <f t="shared" si="28"/>
        <v>2.8363911934470298E-3</v>
      </c>
      <c r="W113" s="19">
        <f t="shared" si="23"/>
        <v>1.2632417065269186E-2</v>
      </c>
      <c r="X113" s="19">
        <f t="shared" si="29"/>
        <v>-0.89090909090909087</v>
      </c>
      <c r="Y113">
        <f t="shared" si="24"/>
        <v>0</v>
      </c>
      <c r="Z113">
        <f t="shared" si="25"/>
        <v>1</v>
      </c>
      <c r="AA113">
        <f t="shared" si="26"/>
        <v>1</v>
      </c>
    </row>
    <row r="114" spans="1:27" x14ac:dyDescent="0.55000000000000004">
      <c r="A114" s="3">
        <v>44105</v>
      </c>
      <c r="B114">
        <v>0</v>
      </c>
      <c r="C114" s="3">
        <v>44105</v>
      </c>
      <c r="D114">
        <v>2861.0129999999999</v>
      </c>
      <c r="E114" s="3">
        <v>44105</v>
      </c>
      <c r="F114">
        <v>1015</v>
      </c>
      <c r="G114" s="3">
        <v>44105</v>
      </c>
      <c r="H114">
        <v>9439</v>
      </c>
      <c r="I114" s="3">
        <v>44105</v>
      </c>
      <c r="J114">
        <v>7137412</v>
      </c>
      <c r="K114" s="3">
        <v>44197</v>
      </c>
      <c r="L114">
        <v>0.96599999999999997</v>
      </c>
      <c r="N114" s="3">
        <v>44136</v>
      </c>
      <c r="O114" s="11">
        <f t="shared" si="30"/>
        <v>3017.5909999999999</v>
      </c>
      <c r="P114" s="11">
        <f t="shared" si="31"/>
        <v>7198114</v>
      </c>
      <c r="Q114" s="11">
        <f t="shared" si="32"/>
        <v>0.13200000000000001</v>
      </c>
      <c r="R114" s="11">
        <f t="shared" si="35"/>
        <v>0</v>
      </c>
      <c r="S114" s="11">
        <f t="shared" si="33"/>
        <v>7568</v>
      </c>
      <c r="T114" s="11">
        <f t="shared" si="34"/>
        <v>1015</v>
      </c>
      <c r="U114" s="3">
        <v>44136</v>
      </c>
      <c r="V114" s="19">
        <f t="shared" si="28"/>
        <v>5.4728167960089724E-2</v>
      </c>
      <c r="W114" s="19">
        <f t="shared" si="23"/>
        <v>8.5047633511978749E-3</v>
      </c>
      <c r="X114" s="19">
        <f t="shared" si="29"/>
        <v>10</v>
      </c>
      <c r="Y114">
        <f t="shared" si="24"/>
        <v>0</v>
      </c>
      <c r="Z114">
        <f t="shared" si="25"/>
        <v>1</v>
      </c>
      <c r="AA114">
        <f t="shared" si="26"/>
        <v>1</v>
      </c>
    </row>
    <row r="115" spans="1:27" x14ac:dyDescent="0.55000000000000004">
      <c r="A115" s="3">
        <v>44136</v>
      </c>
      <c r="B115">
        <v>0</v>
      </c>
      <c r="C115" s="3">
        <v>44136</v>
      </c>
      <c r="D115">
        <v>3017.5909999999999</v>
      </c>
      <c r="E115" s="3">
        <v>44136</v>
      </c>
      <c r="F115">
        <v>1000</v>
      </c>
      <c r="G115" s="3">
        <v>44136</v>
      </c>
      <c r="H115">
        <v>7568</v>
      </c>
      <c r="I115" s="3">
        <v>44136</v>
      </c>
      <c r="J115">
        <v>7198114</v>
      </c>
      <c r="K115" s="3">
        <v>44228</v>
      </c>
      <c r="L115">
        <v>1.242</v>
      </c>
      <c r="N115" s="3">
        <v>44166</v>
      </c>
      <c r="O115" s="11">
        <f t="shared" si="30"/>
        <v>3133.645</v>
      </c>
      <c r="P115" s="11">
        <f t="shared" si="31"/>
        <v>7319011</v>
      </c>
      <c r="Q115" s="11">
        <f t="shared" si="32"/>
        <v>0.60699999999999998</v>
      </c>
      <c r="R115" s="11">
        <f t="shared" si="35"/>
        <v>0</v>
      </c>
      <c r="S115" s="11">
        <f t="shared" si="33"/>
        <v>12556</v>
      </c>
      <c r="T115" s="11">
        <f t="shared" si="34"/>
        <v>1000</v>
      </c>
      <c r="U115" s="3">
        <v>44166</v>
      </c>
      <c r="V115" s="19">
        <f t="shared" si="28"/>
        <v>3.845915500145658E-2</v>
      </c>
      <c r="W115" s="19">
        <f t="shared" si="23"/>
        <v>1.6795649527084455E-2</v>
      </c>
      <c r="X115" s="19">
        <f t="shared" si="29"/>
        <v>3.5984848484848477</v>
      </c>
      <c r="Y115">
        <f t="shared" si="24"/>
        <v>0</v>
      </c>
      <c r="Z115">
        <f t="shared" si="25"/>
        <v>1</v>
      </c>
      <c r="AA115">
        <f t="shared" si="26"/>
        <v>1</v>
      </c>
    </row>
    <row r="116" spans="1:27" x14ac:dyDescent="0.55000000000000004">
      <c r="A116" s="3">
        <v>44166</v>
      </c>
      <c r="B116">
        <v>0</v>
      </c>
      <c r="C116" s="3">
        <v>44166</v>
      </c>
      <c r="D116">
        <v>3133.645</v>
      </c>
      <c r="E116" s="3">
        <v>44166</v>
      </c>
      <c r="F116">
        <v>1000</v>
      </c>
      <c r="G116" s="3">
        <v>44166</v>
      </c>
      <c r="H116">
        <v>12556</v>
      </c>
      <c r="I116" s="3">
        <v>44166</v>
      </c>
      <c r="J116">
        <v>7319011</v>
      </c>
      <c r="K116" s="3">
        <v>44256</v>
      </c>
      <c r="L116">
        <v>18.798999999999999</v>
      </c>
      <c r="N116" s="3">
        <v>44197</v>
      </c>
      <c r="O116" s="11">
        <f t="shared" si="30"/>
        <v>3142.4580000000001</v>
      </c>
      <c r="P116" s="11">
        <f t="shared" si="31"/>
        <v>7372161</v>
      </c>
      <c r="Q116" s="11">
        <f t="shared" si="32"/>
        <v>0.96599999999999997</v>
      </c>
      <c r="R116" s="11">
        <f t="shared" si="35"/>
        <v>0</v>
      </c>
      <c r="S116" s="11">
        <f t="shared" si="33"/>
        <v>12134</v>
      </c>
      <c r="T116" s="11">
        <f t="shared" si="34"/>
        <v>1000</v>
      </c>
      <c r="U116" s="3">
        <v>44197</v>
      </c>
      <c r="V116" s="19">
        <f t="shared" si="28"/>
        <v>2.8123798324315441E-3</v>
      </c>
      <c r="W116" s="19">
        <f t="shared" si="23"/>
        <v>7.2619101132653796E-3</v>
      </c>
      <c r="X116" s="19">
        <f t="shared" si="29"/>
        <v>0.5914332784184515</v>
      </c>
      <c r="Y116">
        <f t="shared" si="24"/>
        <v>0</v>
      </c>
      <c r="Z116">
        <f t="shared" si="25"/>
        <v>1</v>
      </c>
      <c r="AA116">
        <f t="shared" si="26"/>
        <v>1</v>
      </c>
    </row>
    <row r="117" spans="1:27" x14ac:dyDescent="0.55000000000000004">
      <c r="A117" s="3">
        <v>44197</v>
      </c>
      <c r="B117">
        <v>0</v>
      </c>
      <c r="C117" s="3">
        <v>44197</v>
      </c>
      <c r="D117">
        <v>3142.4580000000001</v>
      </c>
      <c r="E117" s="3">
        <v>44197</v>
      </c>
      <c r="F117">
        <v>1000</v>
      </c>
      <c r="G117" s="3">
        <v>44197</v>
      </c>
      <c r="H117">
        <v>12134</v>
      </c>
      <c r="I117" s="3">
        <v>44197</v>
      </c>
      <c r="J117">
        <v>7372161</v>
      </c>
      <c r="K117" s="3">
        <v>44287</v>
      </c>
      <c r="L117">
        <v>72.468000000000004</v>
      </c>
      <c r="N117" s="3">
        <v>44228</v>
      </c>
      <c r="O117" s="11">
        <f t="shared" si="30"/>
        <v>3299.991</v>
      </c>
      <c r="P117" s="11">
        <f t="shared" si="31"/>
        <v>7500084</v>
      </c>
      <c r="Q117" s="11">
        <f t="shared" si="32"/>
        <v>1.242</v>
      </c>
      <c r="R117" s="11">
        <f t="shared" si="35"/>
        <v>0</v>
      </c>
      <c r="S117" s="11">
        <f t="shared" si="33"/>
        <v>8018</v>
      </c>
      <c r="T117" s="11">
        <f t="shared" si="34"/>
        <v>1000</v>
      </c>
      <c r="U117" s="3">
        <v>44228</v>
      </c>
      <c r="V117" s="19">
        <f t="shared" si="28"/>
        <v>5.0130502937509425E-2</v>
      </c>
      <c r="W117" s="19">
        <f t="shared" si="23"/>
        <v>1.7352171229033209E-2</v>
      </c>
      <c r="X117" s="19">
        <f t="shared" si="29"/>
        <v>0.28571428571428581</v>
      </c>
      <c r="Y117">
        <f t="shared" si="24"/>
        <v>0</v>
      </c>
      <c r="Z117">
        <f t="shared" si="25"/>
        <v>1</v>
      </c>
      <c r="AA117">
        <f t="shared" si="26"/>
        <v>1</v>
      </c>
    </row>
    <row r="118" spans="1:27" x14ac:dyDescent="0.55000000000000004">
      <c r="A118" s="3">
        <v>44228</v>
      </c>
      <c r="B118">
        <v>0</v>
      </c>
      <c r="C118" s="3">
        <v>44228</v>
      </c>
      <c r="D118">
        <v>3299.991</v>
      </c>
      <c r="E118" s="3">
        <v>44228</v>
      </c>
      <c r="F118">
        <v>700</v>
      </c>
      <c r="G118" s="3">
        <v>44228</v>
      </c>
      <c r="H118">
        <v>8018</v>
      </c>
      <c r="I118" s="3">
        <v>44228</v>
      </c>
      <c r="J118">
        <v>7500084</v>
      </c>
      <c r="K118" s="3">
        <v>44317</v>
      </c>
      <c r="L118">
        <v>275.483</v>
      </c>
      <c r="N118" s="3">
        <v>44256</v>
      </c>
      <c r="O118" s="11">
        <f t="shared" si="30"/>
        <v>3695.739</v>
      </c>
      <c r="P118" s="11">
        <f t="shared" si="31"/>
        <v>7647908</v>
      </c>
      <c r="Q118" s="11">
        <f t="shared" si="32"/>
        <v>18.798999999999999</v>
      </c>
      <c r="R118" s="11">
        <f t="shared" si="35"/>
        <v>0</v>
      </c>
      <c r="S118" s="11">
        <f t="shared" si="33"/>
        <v>2354</v>
      </c>
      <c r="T118" s="11">
        <f t="shared" si="34"/>
        <v>700</v>
      </c>
      <c r="U118" s="3">
        <v>44256</v>
      </c>
      <c r="V118" s="19">
        <f t="shared" si="28"/>
        <v>0.11992396342899125</v>
      </c>
      <c r="W118" s="19">
        <f t="shared" si="23"/>
        <v>1.9709645918632335E-2</v>
      </c>
      <c r="X118" s="19">
        <f t="shared" si="29"/>
        <v>14.136070853462158</v>
      </c>
      <c r="Y118">
        <f t="shared" si="24"/>
        <v>0</v>
      </c>
      <c r="Z118">
        <f t="shared" si="25"/>
        <v>1</v>
      </c>
      <c r="AA118">
        <f t="shared" si="26"/>
        <v>1</v>
      </c>
    </row>
    <row r="119" spans="1:27" x14ac:dyDescent="0.55000000000000004">
      <c r="A119" s="3">
        <v>44256</v>
      </c>
      <c r="B119">
        <v>0</v>
      </c>
      <c r="C119" s="3">
        <v>44256</v>
      </c>
      <c r="D119">
        <v>3695.739</v>
      </c>
      <c r="E119" s="3">
        <v>44256</v>
      </c>
      <c r="F119">
        <v>200</v>
      </c>
      <c r="G119" s="3">
        <v>44256</v>
      </c>
      <c r="H119">
        <v>2354</v>
      </c>
      <c r="I119" s="3">
        <v>44256</v>
      </c>
      <c r="J119">
        <v>7647908</v>
      </c>
      <c r="K119" s="3">
        <v>44348</v>
      </c>
      <c r="L119">
        <v>642.09900000000005</v>
      </c>
      <c r="N119" s="3">
        <v>44287</v>
      </c>
      <c r="O119" s="11">
        <f t="shared" si="30"/>
        <v>3891.3719999999998</v>
      </c>
      <c r="P119" s="11">
        <f t="shared" si="31"/>
        <v>7775974</v>
      </c>
      <c r="Q119" s="11">
        <f t="shared" si="32"/>
        <v>72.468000000000004</v>
      </c>
      <c r="R119" s="11">
        <f t="shared" si="35"/>
        <v>0</v>
      </c>
      <c r="S119" s="11">
        <f t="shared" si="33"/>
        <v>760</v>
      </c>
      <c r="T119" s="11">
        <f t="shared" si="34"/>
        <v>200</v>
      </c>
      <c r="U119" s="3">
        <v>44287</v>
      </c>
      <c r="V119" s="19">
        <f t="shared" si="28"/>
        <v>5.2934744580177329E-2</v>
      </c>
      <c r="W119" s="19">
        <f t="shared" si="23"/>
        <v>1.6745232813992983E-2</v>
      </c>
      <c r="X119" s="19">
        <f t="shared" si="29"/>
        <v>2.8548858981860739</v>
      </c>
      <c r="Y119">
        <f t="shared" si="24"/>
        <v>0</v>
      </c>
      <c r="Z119">
        <f t="shared" si="25"/>
        <v>0</v>
      </c>
      <c r="AA119">
        <f t="shared" si="26"/>
        <v>1</v>
      </c>
    </row>
    <row r="120" spans="1:27" x14ac:dyDescent="0.55000000000000004">
      <c r="A120" s="3">
        <v>44287</v>
      </c>
      <c r="B120">
        <v>0</v>
      </c>
      <c r="C120" s="3">
        <v>44287</v>
      </c>
      <c r="D120">
        <v>3891.3719999999998</v>
      </c>
      <c r="E120" s="3">
        <v>44287</v>
      </c>
      <c r="F120">
        <v>0</v>
      </c>
      <c r="G120" s="3">
        <v>44287</v>
      </c>
      <c r="H120">
        <v>760</v>
      </c>
      <c r="I120" s="3">
        <v>44287</v>
      </c>
      <c r="J120">
        <v>7775974</v>
      </c>
      <c r="K120" s="3">
        <v>44378</v>
      </c>
      <c r="L120">
        <v>848.36699999999996</v>
      </c>
      <c r="N120" s="3">
        <v>44317</v>
      </c>
      <c r="O120" s="11">
        <f t="shared" si="30"/>
        <v>3886.57</v>
      </c>
      <c r="P120" s="11">
        <f t="shared" si="31"/>
        <v>7866893</v>
      </c>
      <c r="Q120" s="11">
        <f t="shared" si="32"/>
        <v>275.483</v>
      </c>
      <c r="R120" s="11">
        <f t="shared" si="35"/>
        <v>0</v>
      </c>
      <c r="S120" s="11">
        <f t="shared" si="33"/>
        <v>643</v>
      </c>
      <c r="T120" s="11">
        <f t="shared" si="34"/>
        <v>0</v>
      </c>
      <c r="U120" s="3">
        <v>44317</v>
      </c>
      <c r="V120" s="19">
        <f t="shared" si="28"/>
        <v>-1.2340120656672005E-3</v>
      </c>
      <c r="W120" s="19">
        <f t="shared" si="23"/>
        <v>1.1692297325068157E-2</v>
      </c>
      <c r="X120" s="19">
        <f t="shared" si="29"/>
        <v>2.8014433957056908</v>
      </c>
      <c r="Y120">
        <f t="shared" si="24"/>
        <v>0</v>
      </c>
      <c r="Z120">
        <f t="shared" si="25"/>
        <v>0</v>
      </c>
      <c r="AA120">
        <f t="shared" si="26"/>
        <v>0</v>
      </c>
    </row>
    <row r="121" spans="1:27" x14ac:dyDescent="0.55000000000000004">
      <c r="A121" s="3">
        <v>44317</v>
      </c>
      <c r="B121">
        <v>0</v>
      </c>
      <c r="C121" s="3">
        <v>44317</v>
      </c>
      <c r="D121">
        <v>3886.57</v>
      </c>
      <c r="E121" s="3">
        <v>44317</v>
      </c>
      <c r="F121">
        <v>12</v>
      </c>
      <c r="G121" s="3">
        <v>44317</v>
      </c>
      <c r="H121">
        <v>643</v>
      </c>
      <c r="I121" s="3">
        <v>44317</v>
      </c>
      <c r="J121">
        <v>7866893</v>
      </c>
      <c r="K121" s="3">
        <v>44409</v>
      </c>
      <c r="L121">
        <v>1052.7349999999999</v>
      </c>
      <c r="N121" s="3">
        <v>44348</v>
      </c>
      <c r="O121" s="11">
        <f t="shared" si="30"/>
        <v>3843.4740000000002</v>
      </c>
      <c r="P121" s="11">
        <f t="shared" si="31"/>
        <v>8026555</v>
      </c>
      <c r="Q121" s="11">
        <f t="shared" si="32"/>
        <v>642.09900000000005</v>
      </c>
      <c r="R121" s="11">
        <f t="shared" si="35"/>
        <v>0</v>
      </c>
      <c r="S121" s="11">
        <f t="shared" si="33"/>
        <v>516</v>
      </c>
      <c r="T121" s="11">
        <f t="shared" si="34"/>
        <v>12</v>
      </c>
      <c r="U121" s="3">
        <v>44348</v>
      </c>
      <c r="V121" s="19">
        <f t="shared" si="28"/>
        <v>-1.1088440450062631E-2</v>
      </c>
      <c r="W121" s="19">
        <f t="shared" si="23"/>
        <v>2.0295433025464993E-2</v>
      </c>
      <c r="X121" s="19">
        <f t="shared" si="29"/>
        <v>1.3308117016295018</v>
      </c>
      <c r="Y121">
        <f t="shared" si="24"/>
        <v>0</v>
      </c>
      <c r="Z121">
        <f t="shared" si="25"/>
        <v>0</v>
      </c>
      <c r="AA121">
        <f t="shared" si="26"/>
        <v>0</v>
      </c>
    </row>
    <row r="122" spans="1:27" x14ac:dyDescent="0.55000000000000004">
      <c r="A122" s="3">
        <v>44348</v>
      </c>
      <c r="B122">
        <v>0</v>
      </c>
      <c r="C122" s="3">
        <v>44348</v>
      </c>
      <c r="D122">
        <v>3843.4740000000002</v>
      </c>
      <c r="E122" s="3">
        <v>44348</v>
      </c>
      <c r="F122">
        <v>0</v>
      </c>
      <c r="G122" s="3">
        <v>44348</v>
      </c>
      <c r="H122">
        <v>516</v>
      </c>
      <c r="I122" s="3">
        <v>44348</v>
      </c>
      <c r="J122">
        <v>8026555</v>
      </c>
      <c r="K122" s="3">
        <v>44440</v>
      </c>
      <c r="L122">
        <v>1210.8879999999999</v>
      </c>
      <c r="N122" s="3">
        <v>44378</v>
      </c>
      <c r="O122" s="11">
        <f t="shared" si="30"/>
        <v>3932.7339999999999</v>
      </c>
      <c r="P122" s="11">
        <f t="shared" si="31"/>
        <v>8190357</v>
      </c>
      <c r="Q122" s="11">
        <f t="shared" si="32"/>
        <v>848.36699999999996</v>
      </c>
      <c r="R122" s="11">
        <f t="shared" si="35"/>
        <v>0</v>
      </c>
      <c r="S122" s="11">
        <f t="shared" si="33"/>
        <v>487</v>
      </c>
      <c r="T122" s="11">
        <f t="shared" si="34"/>
        <v>0</v>
      </c>
      <c r="U122" s="3">
        <v>44378</v>
      </c>
      <c r="V122" s="19">
        <f t="shared" si="28"/>
        <v>2.32237814019296E-2</v>
      </c>
      <c r="W122" s="19">
        <f t="shared" si="23"/>
        <v>2.0407509822084391E-2</v>
      </c>
      <c r="X122" s="19">
        <f t="shared" si="29"/>
        <v>0.32124018258866616</v>
      </c>
      <c r="Y122">
        <f t="shared" si="24"/>
        <v>0</v>
      </c>
      <c r="Z122">
        <f t="shared" si="25"/>
        <v>0</v>
      </c>
      <c r="AA122">
        <f t="shared" si="26"/>
        <v>0</v>
      </c>
    </row>
    <row r="123" spans="1:27" x14ac:dyDescent="0.55000000000000004">
      <c r="A123" s="3">
        <v>44378</v>
      </c>
      <c r="B123">
        <v>0</v>
      </c>
      <c r="C123" s="3">
        <v>44378</v>
      </c>
      <c r="D123">
        <v>3932.7339999999999</v>
      </c>
      <c r="E123" s="3">
        <v>44378</v>
      </c>
      <c r="F123">
        <v>0</v>
      </c>
      <c r="G123" s="3">
        <v>44378</v>
      </c>
      <c r="H123">
        <v>487</v>
      </c>
      <c r="I123" s="3">
        <v>44378</v>
      </c>
      <c r="J123">
        <v>8190357</v>
      </c>
      <c r="K123" s="3">
        <v>44470</v>
      </c>
      <c r="L123">
        <v>1425.761</v>
      </c>
      <c r="N123" s="3">
        <v>44409</v>
      </c>
      <c r="O123" s="11">
        <f t="shared" si="30"/>
        <v>4112.6360000000004</v>
      </c>
      <c r="P123" s="11">
        <f t="shared" si="31"/>
        <v>8291893</v>
      </c>
      <c r="Q123" s="11">
        <f t="shared" si="32"/>
        <v>1052.7349999999999</v>
      </c>
      <c r="R123" s="11">
        <f t="shared" si="35"/>
        <v>0</v>
      </c>
      <c r="S123" s="11">
        <f t="shared" si="33"/>
        <v>446</v>
      </c>
      <c r="T123" s="11">
        <f t="shared" si="34"/>
        <v>0</v>
      </c>
      <c r="U123" s="3">
        <v>44409</v>
      </c>
      <c r="V123" s="19">
        <f t="shared" si="28"/>
        <v>4.5744766872104936E-2</v>
      </c>
      <c r="W123" s="19">
        <f t="shared" si="23"/>
        <v>1.2397017614738992E-2</v>
      </c>
      <c r="X123" s="19">
        <f t="shared" si="29"/>
        <v>0.24089574441250061</v>
      </c>
      <c r="Y123">
        <f t="shared" si="24"/>
        <v>0</v>
      </c>
      <c r="Z123">
        <f t="shared" si="25"/>
        <v>0</v>
      </c>
      <c r="AA123">
        <f t="shared" si="26"/>
        <v>0</v>
      </c>
    </row>
    <row r="124" spans="1:27" x14ac:dyDescent="0.55000000000000004">
      <c r="A124" s="3">
        <v>44409</v>
      </c>
      <c r="B124">
        <v>0</v>
      </c>
      <c r="C124" s="3">
        <v>44409</v>
      </c>
      <c r="D124">
        <v>4112.6360000000004</v>
      </c>
      <c r="E124" s="3">
        <v>44409</v>
      </c>
      <c r="F124">
        <v>0</v>
      </c>
      <c r="G124" s="3">
        <v>44409</v>
      </c>
      <c r="H124">
        <v>446</v>
      </c>
      <c r="I124" s="3">
        <v>44409</v>
      </c>
      <c r="J124">
        <v>8291893</v>
      </c>
      <c r="K124" s="3">
        <v>44501</v>
      </c>
      <c r="L124">
        <v>1444.9</v>
      </c>
      <c r="N124" s="3">
        <v>44440</v>
      </c>
      <c r="O124" s="11">
        <f t="shared" si="30"/>
        <v>4199.5529999999999</v>
      </c>
      <c r="P124" s="11">
        <f t="shared" si="31"/>
        <v>8418612</v>
      </c>
      <c r="Q124" s="11">
        <f t="shared" si="32"/>
        <v>1210.8879999999999</v>
      </c>
      <c r="R124" s="11">
        <f t="shared" si="35"/>
        <v>0</v>
      </c>
      <c r="S124" s="11">
        <f t="shared" si="33"/>
        <v>334</v>
      </c>
      <c r="T124" s="11">
        <f t="shared" si="34"/>
        <v>0</v>
      </c>
      <c r="U124" s="3">
        <v>44440</v>
      </c>
      <c r="V124" s="19">
        <f t="shared" si="28"/>
        <v>2.1134133922865894E-2</v>
      </c>
      <c r="W124" s="19">
        <f t="shared" si="23"/>
        <v>1.528227631495005E-2</v>
      </c>
      <c r="X124" s="19">
        <f t="shared" si="29"/>
        <v>0.15023058984454774</v>
      </c>
      <c r="Y124">
        <f t="shared" si="24"/>
        <v>0</v>
      </c>
      <c r="Z124">
        <f t="shared" si="25"/>
        <v>0</v>
      </c>
      <c r="AA124">
        <f t="shared" si="26"/>
        <v>0</v>
      </c>
    </row>
    <row r="125" spans="1:27" x14ac:dyDescent="0.55000000000000004">
      <c r="A125" s="3">
        <v>44440</v>
      </c>
      <c r="B125">
        <v>0</v>
      </c>
      <c r="C125" s="3">
        <v>44440</v>
      </c>
      <c r="D125">
        <v>4199.5529999999999</v>
      </c>
      <c r="E125" s="3">
        <v>44440</v>
      </c>
      <c r="F125">
        <v>0</v>
      </c>
      <c r="G125" s="3">
        <v>44440</v>
      </c>
      <c r="H125">
        <v>334</v>
      </c>
      <c r="I125" s="3">
        <v>44440</v>
      </c>
      <c r="J125">
        <v>8418612</v>
      </c>
      <c r="K125" s="3">
        <v>44531</v>
      </c>
      <c r="L125">
        <v>1599.896</v>
      </c>
      <c r="N125" s="3">
        <v>44470</v>
      </c>
      <c r="O125" s="11">
        <f t="shared" si="30"/>
        <v>4134.1090000000004</v>
      </c>
      <c r="P125" s="11">
        <f t="shared" si="31"/>
        <v>8516525</v>
      </c>
      <c r="Q125" s="11">
        <f t="shared" si="32"/>
        <v>1425.761</v>
      </c>
      <c r="R125" s="11">
        <f t="shared" si="35"/>
        <v>0</v>
      </c>
      <c r="S125" s="11">
        <f t="shared" si="33"/>
        <v>330</v>
      </c>
      <c r="T125" s="11">
        <f t="shared" si="34"/>
        <v>0</v>
      </c>
      <c r="U125" s="3">
        <v>44470</v>
      </c>
      <c r="V125" s="19">
        <f t="shared" si="28"/>
        <v>-1.5583563298284253E-2</v>
      </c>
      <c r="W125" s="19">
        <f t="shared" si="23"/>
        <v>1.1630539571131138E-2</v>
      </c>
      <c r="X125" s="19">
        <f t="shared" si="29"/>
        <v>0.17745076340668997</v>
      </c>
      <c r="Y125">
        <f t="shared" si="24"/>
        <v>0</v>
      </c>
      <c r="Z125">
        <f t="shared" si="25"/>
        <v>0</v>
      </c>
      <c r="AA125">
        <f t="shared" si="26"/>
        <v>0</v>
      </c>
    </row>
    <row r="126" spans="1:27" x14ac:dyDescent="0.55000000000000004">
      <c r="A126" s="3">
        <v>44470</v>
      </c>
      <c r="B126">
        <v>0</v>
      </c>
      <c r="C126" s="3">
        <v>44470</v>
      </c>
      <c r="D126">
        <v>4134.1090000000004</v>
      </c>
      <c r="E126" s="3">
        <v>44470</v>
      </c>
      <c r="F126">
        <v>0</v>
      </c>
      <c r="G126" s="3">
        <v>44470</v>
      </c>
      <c r="H126">
        <v>330</v>
      </c>
      <c r="I126" s="3">
        <v>44470</v>
      </c>
      <c r="J126">
        <v>8516525</v>
      </c>
      <c r="K126" s="3">
        <v>44562</v>
      </c>
      <c r="L126">
        <v>1589.39</v>
      </c>
      <c r="N126" s="3">
        <v>44501</v>
      </c>
      <c r="O126" s="11">
        <f t="shared" si="30"/>
        <v>4156.9970000000003</v>
      </c>
      <c r="P126" s="11">
        <f t="shared" si="31"/>
        <v>8648682</v>
      </c>
      <c r="Q126" s="11">
        <f t="shared" si="32"/>
        <v>1444.9</v>
      </c>
      <c r="R126" s="11">
        <f t="shared" si="35"/>
        <v>0</v>
      </c>
      <c r="S126" s="11">
        <f t="shared" si="33"/>
        <v>298</v>
      </c>
      <c r="T126" s="11">
        <f t="shared" si="34"/>
        <v>0</v>
      </c>
      <c r="U126" s="3">
        <v>44501</v>
      </c>
      <c r="V126" s="19">
        <f t="shared" si="28"/>
        <v>5.5363803905508213E-3</v>
      </c>
      <c r="W126" s="19">
        <f t="shared" si="23"/>
        <v>1.5517714091134671E-2</v>
      </c>
      <c r="X126" s="19">
        <f t="shared" si="29"/>
        <v>1.3423708461656636E-2</v>
      </c>
      <c r="Y126">
        <f t="shared" si="24"/>
        <v>0</v>
      </c>
      <c r="Z126">
        <f t="shared" si="25"/>
        <v>0</v>
      </c>
      <c r="AA126">
        <f t="shared" si="26"/>
        <v>0</v>
      </c>
    </row>
    <row r="127" spans="1:27" x14ac:dyDescent="0.55000000000000004">
      <c r="A127" s="3">
        <v>44501</v>
      </c>
      <c r="B127">
        <v>0</v>
      </c>
      <c r="C127" s="3">
        <v>44501</v>
      </c>
      <c r="D127">
        <v>4156.9970000000003</v>
      </c>
      <c r="E127" s="3">
        <v>44501</v>
      </c>
      <c r="F127">
        <v>0</v>
      </c>
      <c r="G127" s="3">
        <v>44501</v>
      </c>
      <c r="H127">
        <v>298</v>
      </c>
      <c r="I127" s="3">
        <v>44501</v>
      </c>
      <c r="J127">
        <v>8648682</v>
      </c>
      <c r="K127" s="3">
        <v>44593</v>
      </c>
      <c r="L127">
        <v>1647.395</v>
      </c>
      <c r="N127" s="3">
        <v>44531</v>
      </c>
      <c r="O127" s="11">
        <f t="shared" si="30"/>
        <v>4210.6610000000001</v>
      </c>
      <c r="P127" s="11">
        <f t="shared" si="31"/>
        <v>8723909</v>
      </c>
      <c r="Q127" s="11">
        <f t="shared" si="32"/>
        <v>1599.896</v>
      </c>
      <c r="R127" s="11">
        <f t="shared" si="35"/>
        <v>0</v>
      </c>
      <c r="S127" s="11">
        <f t="shared" si="33"/>
        <v>885</v>
      </c>
      <c r="T127" s="11">
        <f t="shared" si="34"/>
        <v>0</v>
      </c>
      <c r="U127" s="3">
        <v>44531</v>
      </c>
      <c r="V127" s="19">
        <f t="shared" si="28"/>
        <v>1.2909318914591461E-2</v>
      </c>
      <c r="W127" s="19">
        <f t="shared" si="23"/>
        <v>8.6980883329967895E-3</v>
      </c>
      <c r="X127" s="19">
        <f t="shared" si="29"/>
        <v>0.10727109142501212</v>
      </c>
      <c r="Y127">
        <f t="shared" si="24"/>
        <v>0</v>
      </c>
      <c r="Z127">
        <f t="shared" si="25"/>
        <v>0</v>
      </c>
      <c r="AA127">
        <f t="shared" si="26"/>
        <v>0</v>
      </c>
    </row>
    <row r="128" spans="1:27" x14ac:dyDescent="0.55000000000000004">
      <c r="A128" s="3">
        <v>44531</v>
      </c>
      <c r="B128">
        <v>0</v>
      </c>
      <c r="C128" s="3">
        <v>44531</v>
      </c>
      <c r="D128">
        <v>4210.6610000000001</v>
      </c>
      <c r="E128" s="3">
        <v>44531</v>
      </c>
      <c r="F128">
        <v>0</v>
      </c>
      <c r="G128" s="3">
        <v>44531</v>
      </c>
      <c r="H128">
        <v>885</v>
      </c>
      <c r="I128" s="3">
        <v>44531</v>
      </c>
      <c r="J128">
        <v>8723909</v>
      </c>
      <c r="K128" s="3">
        <v>44621</v>
      </c>
      <c r="L128">
        <v>1638.1369999999999</v>
      </c>
      <c r="N128" s="3">
        <v>44562</v>
      </c>
      <c r="O128" s="11">
        <f t="shared" si="30"/>
        <v>3890.4949999999999</v>
      </c>
      <c r="P128" s="11">
        <f t="shared" si="31"/>
        <v>8820580</v>
      </c>
      <c r="Q128" s="11">
        <f t="shared" si="32"/>
        <v>1589.39</v>
      </c>
      <c r="R128" s="11">
        <f t="shared" si="35"/>
        <v>0</v>
      </c>
      <c r="S128" s="11">
        <f t="shared" si="33"/>
        <v>1059</v>
      </c>
      <c r="T128" s="11">
        <f t="shared" si="34"/>
        <v>0</v>
      </c>
      <c r="U128" s="3">
        <v>44562</v>
      </c>
      <c r="V128" s="19">
        <f t="shared" si="28"/>
        <v>-7.6036992766693956E-2</v>
      </c>
      <c r="W128" s="19">
        <f t="shared" si="23"/>
        <v>1.1081156394455727E-2</v>
      </c>
      <c r="X128" s="19">
        <f t="shared" si="29"/>
        <v>-6.566676833994145E-3</v>
      </c>
      <c r="Y128">
        <f t="shared" si="24"/>
        <v>0</v>
      </c>
      <c r="Z128">
        <f t="shared" si="25"/>
        <v>0</v>
      </c>
      <c r="AA128">
        <f t="shared" si="26"/>
        <v>0</v>
      </c>
    </row>
    <row r="129" spans="1:27" x14ac:dyDescent="0.55000000000000004">
      <c r="A129" s="3">
        <v>44562</v>
      </c>
      <c r="B129">
        <v>0</v>
      </c>
      <c r="C129" s="3">
        <v>44562</v>
      </c>
      <c r="D129">
        <v>3890.4949999999999</v>
      </c>
      <c r="E129" s="3">
        <v>44562</v>
      </c>
      <c r="F129">
        <v>1</v>
      </c>
      <c r="G129" s="3">
        <v>44562</v>
      </c>
      <c r="H129">
        <v>1059</v>
      </c>
      <c r="I129" s="3">
        <v>44562</v>
      </c>
      <c r="J129">
        <v>8820580</v>
      </c>
      <c r="K129" s="3">
        <v>44652</v>
      </c>
      <c r="L129">
        <v>1772.569</v>
      </c>
      <c r="N129" s="3">
        <v>44593</v>
      </c>
      <c r="O129" s="11">
        <f t="shared" si="30"/>
        <v>3782.8670000000002</v>
      </c>
      <c r="P129" s="11">
        <f t="shared" si="31"/>
        <v>8897596</v>
      </c>
      <c r="Q129" s="11">
        <f t="shared" si="32"/>
        <v>1647.395</v>
      </c>
      <c r="R129" s="11">
        <f t="shared" si="35"/>
        <v>0</v>
      </c>
      <c r="S129" s="11">
        <f t="shared" si="33"/>
        <v>222</v>
      </c>
      <c r="T129" s="11">
        <f t="shared" si="34"/>
        <v>1</v>
      </c>
      <c r="U129" s="3">
        <v>44593</v>
      </c>
      <c r="V129" s="19">
        <f t="shared" si="28"/>
        <v>-2.7664346053651201E-2</v>
      </c>
      <c r="W129" s="19">
        <f t="shared" si="23"/>
        <v>8.7313986155106438E-3</v>
      </c>
      <c r="X129" s="19">
        <f t="shared" si="29"/>
        <v>3.6495133353047216E-2</v>
      </c>
      <c r="Y129">
        <f t="shared" si="24"/>
        <v>0</v>
      </c>
      <c r="Z129">
        <f t="shared" si="25"/>
        <v>0</v>
      </c>
      <c r="AA129">
        <f t="shared" si="26"/>
        <v>0</v>
      </c>
    </row>
    <row r="130" spans="1:27" x14ac:dyDescent="0.55000000000000004">
      <c r="A130" s="3">
        <v>44593</v>
      </c>
      <c r="B130">
        <v>0</v>
      </c>
      <c r="C130" s="3">
        <v>44593</v>
      </c>
      <c r="D130">
        <v>3782.8670000000002</v>
      </c>
      <c r="E130" s="3">
        <v>44593</v>
      </c>
      <c r="F130">
        <v>0</v>
      </c>
      <c r="G130" s="3">
        <v>44593</v>
      </c>
      <c r="H130">
        <v>222</v>
      </c>
      <c r="I130" s="3">
        <v>44593</v>
      </c>
      <c r="J130">
        <v>8897596</v>
      </c>
      <c r="K130" s="3">
        <v>44682</v>
      </c>
      <c r="L130">
        <v>1912.0830000000001</v>
      </c>
      <c r="N130" s="3">
        <v>44621</v>
      </c>
      <c r="O130" s="11">
        <f t="shared" si="30"/>
        <v>3879.3739999999998</v>
      </c>
      <c r="P130" s="11">
        <f t="shared" si="31"/>
        <v>8933825</v>
      </c>
      <c r="Q130" s="11">
        <f t="shared" si="32"/>
        <v>1638.1369999999999</v>
      </c>
      <c r="R130" s="11">
        <f t="shared" si="35"/>
        <v>0</v>
      </c>
      <c r="S130" s="11">
        <f t="shared" si="33"/>
        <v>268</v>
      </c>
      <c r="T130" s="11">
        <f t="shared" si="34"/>
        <v>0</v>
      </c>
      <c r="U130" s="3">
        <v>44621</v>
      </c>
      <c r="V130" s="19">
        <f t="shared" si="28"/>
        <v>2.5511602707681602E-2</v>
      </c>
      <c r="W130" s="19">
        <f t="shared" si="23"/>
        <v>4.0717739937843334E-3</v>
      </c>
      <c r="X130" s="19">
        <f t="shared" si="29"/>
        <v>-5.6197815338762114E-3</v>
      </c>
      <c r="Y130">
        <f t="shared" si="24"/>
        <v>0</v>
      </c>
      <c r="Z130">
        <f t="shared" si="25"/>
        <v>0</v>
      </c>
      <c r="AA130">
        <f t="shared" si="26"/>
        <v>0</v>
      </c>
    </row>
    <row r="131" spans="1:27" x14ac:dyDescent="0.55000000000000004">
      <c r="A131" s="3">
        <v>44621</v>
      </c>
      <c r="B131">
        <v>0</v>
      </c>
      <c r="C131" s="3">
        <v>44621</v>
      </c>
      <c r="D131">
        <v>3879.3739999999998</v>
      </c>
      <c r="E131" s="3">
        <v>44621</v>
      </c>
      <c r="F131">
        <v>1</v>
      </c>
      <c r="G131" s="3">
        <v>44621</v>
      </c>
      <c r="H131">
        <v>268</v>
      </c>
      <c r="I131" s="3">
        <v>44621</v>
      </c>
      <c r="J131">
        <v>8933825</v>
      </c>
      <c r="K131" s="3">
        <v>44713</v>
      </c>
      <c r="L131">
        <v>2162.2130000000002</v>
      </c>
      <c r="N131" s="3">
        <v>44652</v>
      </c>
      <c r="O131" s="11">
        <f t="shared" si="30"/>
        <v>3660.4780000000001</v>
      </c>
      <c r="P131" s="11">
        <f t="shared" si="31"/>
        <v>8949532</v>
      </c>
      <c r="Q131" s="11">
        <f t="shared" si="32"/>
        <v>1772.569</v>
      </c>
      <c r="R131" s="11">
        <f t="shared" si="35"/>
        <v>0</v>
      </c>
      <c r="S131" s="11">
        <f t="shared" si="33"/>
        <v>263</v>
      </c>
      <c r="T131" s="11">
        <f t="shared" si="34"/>
        <v>1</v>
      </c>
      <c r="U131" s="3">
        <v>44652</v>
      </c>
      <c r="V131" s="19">
        <f t="shared" si="28"/>
        <v>-5.6425598563067059E-2</v>
      </c>
      <c r="W131" s="19">
        <f t="shared" si="23"/>
        <v>1.75814950483133E-3</v>
      </c>
      <c r="X131" s="19">
        <f t="shared" si="29"/>
        <v>8.2063954357907809E-2</v>
      </c>
      <c r="Y131">
        <f t="shared" si="24"/>
        <v>0</v>
      </c>
      <c r="Z131">
        <f t="shared" si="25"/>
        <v>0</v>
      </c>
      <c r="AA131">
        <f t="shared" si="26"/>
        <v>0</v>
      </c>
    </row>
    <row r="132" spans="1:27" x14ac:dyDescent="0.55000000000000004">
      <c r="A132" s="3">
        <v>44652</v>
      </c>
      <c r="B132">
        <v>0</v>
      </c>
      <c r="C132" s="3">
        <v>44652</v>
      </c>
      <c r="D132">
        <v>3660.4780000000001</v>
      </c>
      <c r="E132" s="3">
        <v>44652</v>
      </c>
      <c r="F132">
        <v>1</v>
      </c>
      <c r="G132" s="3">
        <v>44652</v>
      </c>
      <c r="H132">
        <v>263</v>
      </c>
      <c r="I132" s="3">
        <v>44652</v>
      </c>
      <c r="J132">
        <v>8949532</v>
      </c>
      <c r="K132" s="3">
        <v>44743</v>
      </c>
      <c r="L132">
        <v>2193.5680000000002</v>
      </c>
      <c r="N132" s="3">
        <v>44682</v>
      </c>
      <c r="O132" s="11">
        <f t="shared" si="30"/>
        <v>3311.799</v>
      </c>
      <c r="P132" s="11">
        <f t="shared" si="31"/>
        <v>8935540</v>
      </c>
      <c r="Q132" s="11">
        <f t="shared" si="32"/>
        <v>1912.0830000000001</v>
      </c>
      <c r="R132" s="11">
        <f t="shared" si="35"/>
        <v>0</v>
      </c>
      <c r="S132" s="11">
        <f t="shared" si="33"/>
        <v>219</v>
      </c>
      <c r="T132" s="11">
        <f t="shared" si="34"/>
        <v>1</v>
      </c>
      <c r="U132" s="3">
        <v>44682</v>
      </c>
      <c r="V132" s="19">
        <f t="shared" si="28"/>
        <v>-9.5255045925696114E-2</v>
      </c>
      <c r="W132" s="19">
        <f t="shared" si="23"/>
        <v>-1.5634337080419058E-3</v>
      </c>
      <c r="X132" s="19">
        <f t="shared" si="29"/>
        <v>7.8707232271353122E-2</v>
      </c>
      <c r="Y132">
        <f t="shared" si="24"/>
        <v>0</v>
      </c>
      <c r="Z132">
        <f t="shared" si="25"/>
        <v>0</v>
      </c>
      <c r="AA132">
        <f t="shared" si="26"/>
        <v>0</v>
      </c>
    </row>
    <row r="133" spans="1:27" x14ac:dyDescent="0.55000000000000004">
      <c r="A133" s="3">
        <v>44682</v>
      </c>
      <c r="B133">
        <v>0</v>
      </c>
      <c r="C133" s="3">
        <v>44682</v>
      </c>
      <c r="D133">
        <v>3311.799</v>
      </c>
      <c r="E133" s="3">
        <v>44682</v>
      </c>
      <c r="F133">
        <v>0</v>
      </c>
      <c r="G133" s="3">
        <v>44682</v>
      </c>
      <c r="H133">
        <v>219</v>
      </c>
      <c r="I133" s="3">
        <v>44682</v>
      </c>
      <c r="J133">
        <v>8935540</v>
      </c>
      <c r="K133" s="3">
        <v>44774</v>
      </c>
      <c r="L133">
        <v>2199.0700000000002</v>
      </c>
      <c r="N133" s="3">
        <v>44713</v>
      </c>
      <c r="O133" s="11">
        <f t="shared" si="30"/>
        <v>3244.6060000000002</v>
      </c>
      <c r="P133" s="11">
        <f t="shared" si="31"/>
        <v>8922725</v>
      </c>
      <c r="Q133" s="11">
        <f t="shared" si="32"/>
        <v>2162.2130000000002</v>
      </c>
      <c r="R133" s="11">
        <f t="shared" si="35"/>
        <v>0</v>
      </c>
      <c r="S133" s="11">
        <f t="shared" si="33"/>
        <v>189</v>
      </c>
      <c r="T133" s="11">
        <f t="shared" si="34"/>
        <v>0</v>
      </c>
      <c r="U133" s="3">
        <v>44713</v>
      </c>
      <c r="V133" s="19">
        <f t="shared" si="28"/>
        <v>-2.028897285131126E-2</v>
      </c>
      <c r="W133" s="19">
        <f t="shared" si="23"/>
        <v>-1.4341606662832129E-3</v>
      </c>
      <c r="X133" s="19">
        <f t="shared" si="29"/>
        <v>0.13081545100291159</v>
      </c>
      <c r="Y133">
        <f t="shared" si="24"/>
        <v>0</v>
      </c>
      <c r="Z133">
        <f t="shared" si="25"/>
        <v>0</v>
      </c>
      <c r="AA133">
        <f t="shared" si="26"/>
        <v>0</v>
      </c>
    </row>
    <row r="134" spans="1:27" x14ac:dyDescent="0.55000000000000004">
      <c r="A134" s="3">
        <v>44713</v>
      </c>
      <c r="B134">
        <v>0</v>
      </c>
      <c r="C134" s="3">
        <v>44713</v>
      </c>
      <c r="D134">
        <v>3244.6060000000002</v>
      </c>
      <c r="E134" s="3">
        <v>44713</v>
      </c>
      <c r="F134">
        <v>0</v>
      </c>
      <c r="G134" s="3">
        <v>44713</v>
      </c>
      <c r="H134">
        <v>189</v>
      </c>
      <c r="I134" s="3">
        <v>44713</v>
      </c>
      <c r="J134">
        <v>8922725</v>
      </c>
      <c r="K134" s="3">
        <v>44805</v>
      </c>
      <c r="L134">
        <v>2257.8040000000001</v>
      </c>
      <c r="N134" s="3">
        <v>44743</v>
      </c>
      <c r="O134" s="11">
        <f t="shared" si="30"/>
        <v>3251.3159999999998</v>
      </c>
      <c r="P134" s="11">
        <f t="shared" si="31"/>
        <v>8894234</v>
      </c>
      <c r="Q134" s="11">
        <f t="shared" si="32"/>
        <v>2193.5680000000002</v>
      </c>
      <c r="R134" s="11">
        <f t="shared" si="35"/>
        <v>0</v>
      </c>
      <c r="S134" s="11">
        <f t="shared" si="33"/>
        <v>233</v>
      </c>
      <c r="T134" s="11">
        <f t="shared" si="34"/>
        <v>0</v>
      </c>
      <c r="U134" s="3">
        <v>44743</v>
      </c>
      <c r="V134" s="19">
        <f t="shared" si="28"/>
        <v>2.0680477074872528E-3</v>
      </c>
      <c r="W134" s="19">
        <f t="shared" si="23"/>
        <v>-3.1930828306374615E-3</v>
      </c>
      <c r="X134" s="19">
        <f t="shared" si="29"/>
        <v>1.4501346537089566E-2</v>
      </c>
      <c r="Y134">
        <f t="shared" si="24"/>
        <v>0</v>
      </c>
      <c r="Z134">
        <f t="shared" si="25"/>
        <v>0</v>
      </c>
      <c r="AA134">
        <f t="shared" si="26"/>
        <v>0</v>
      </c>
    </row>
    <row r="135" spans="1:27" x14ac:dyDescent="0.55000000000000004">
      <c r="A135" s="3">
        <v>44743</v>
      </c>
      <c r="B135">
        <v>0</v>
      </c>
      <c r="C135" s="3">
        <v>44743</v>
      </c>
      <c r="D135">
        <v>3251.3159999999998</v>
      </c>
      <c r="E135" s="3">
        <v>44743</v>
      </c>
      <c r="F135">
        <v>1</v>
      </c>
      <c r="G135" s="3">
        <v>44743</v>
      </c>
      <c r="H135">
        <v>233</v>
      </c>
      <c r="I135" s="3">
        <v>44743</v>
      </c>
      <c r="J135">
        <v>8894234</v>
      </c>
      <c r="K135" s="3">
        <v>44835</v>
      </c>
      <c r="L135">
        <v>2224.451</v>
      </c>
      <c r="N135" s="3">
        <v>44774</v>
      </c>
      <c r="O135" s="11">
        <f t="shared" ref="O135:O162" si="36">IFERROR((VLOOKUP($N135,$C:$D,2,TRUE)),0)</f>
        <v>3301.9850000000001</v>
      </c>
      <c r="P135" s="11">
        <f t="shared" ref="P135:P162" si="37">IFERROR((VLOOKUP($N135,$I:$J,2,TRUE)),0)</f>
        <v>8856210</v>
      </c>
      <c r="Q135" s="11">
        <f t="shared" ref="Q135:Q162" si="38">IFERROR((VLOOKUP($N135,$K:$L,2,TRUE)),0)</f>
        <v>2199.0700000000002</v>
      </c>
      <c r="R135" s="11">
        <f t="shared" si="35"/>
        <v>0</v>
      </c>
      <c r="S135" s="11">
        <f t="shared" ref="S135:S162" si="39">IFERROR((VLOOKUP($N135,$G:$H,2,TRUE)),0)</f>
        <v>186</v>
      </c>
      <c r="T135" s="11">
        <f t="shared" si="34"/>
        <v>1</v>
      </c>
      <c r="U135" s="3">
        <v>44774</v>
      </c>
      <c r="V135" s="19">
        <f t="shared" si="28"/>
        <v>1.5584151156024406E-2</v>
      </c>
      <c r="W135" s="19">
        <f t="shared" si="23"/>
        <v>-4.2751292578989686E-3</v>
      </c>
      <c r="X135" s="19">
        <f t="shared" si="29"/>
        <v>2.5082422792455095E-3</v>
      </c>
      <c r="Y135">
        <f t="shared" si="24"/>
        <v>0</v>
      </c>
      <c r="Z135">
        <f t="shared" si="25"/>
        <v>0</v>
      </c>
      <c r="AA135">
        <f t="shared" si="26"/>
        <v>0</v>
      </c>
    </row>
    <row r="136" spans="1:27" x14ac:dyDescent="0.55000000000000004">
      <c r="A136" s="3">
        <v>44774</v>
      </c>
      <c r="B136">
        <v>0</v>
      </c>
      <c r="C136" s="3">
        <v>44774</v>
      </c>
      <c r="D136">
        <v>3301.9850000000001</v>
      </c>
      <c r="E136" s="3">
        <v>44774</v>
      </c>
      <c r="F136">
        <v>0</v>
      </c>
      <c r="G136" s="3">
        <v>44774</v>
      </c>
      <c r="H136">
        <v>186</v>
      </c>
      <c r="I136" s="3">
        <v>44774</v>
      </c>
      <c r="J136">
        <v>8856210</v>
      </c>
      <c r="K136" s="3">
        <v>44866</v>
      </c>
      <c r="L136">
        <v>2146.8290000000002</v>
      </c>
      <c r="N136" s="3">
        <v>44805</v>
      </c>
      <c r="O136" s="11">
        <f t="shared" si="36"/>
        <v>3146.2640000000001</v>
      </c>
      <c r="P136" s="11">
        <f t="shared" si="37"/>
        <v>8816882</v>
      </c>
      <c r="Q136" s="11">
        <f t="shared" si="38"/>
        <v>2257.8040000000001</v>
      </c>
      <c r="R136" s="11">
        <f t="shared" si="35"/>
        <v>0</v>
      </c>
      <c r="S136" s="11">
        <f t="shared" si="39"/>
        <v>222</v>
      </c>
      <c r="T136" s="11">
        <f t="shared" ref="T136:T162" si="40">IFERROR((VLOOKUP($E136,$E:$F,2,TRUE)),0)</f>
        <v>0</v>
      </c>
      <c r="U136" s="3">
        <v>44805</v>
      </c>
      <c r="V136" s="19">
        <f t="shared" si="28"/>
        <v>-4.715981447523232E-2</v>
      </c>
      <c r="W136" s="19">
        <f t="shared" ref="W136:W162" si="41">P136/P135-1</f>
        <v>-4.4407257732145267E-3</v>
      </c>
      <c r="X136" s="19">
        <f t="shared" si="29"/>
        <v>2.6708563165338095E-2</v>
      </c>
      <c r="Y136">
        <f t="shared" ref="Y136:Y162" si="42">IF(NOT(R136=0),1,0)</f>
        <v>0</v>
      </c>
      <c r="Z136">
        <f t="shared" ref="Z136:Z162" si="43">IF(S136&lt;$Z$5,0,1)</f>
        <v>0</v>
      </c>
      <c r="AA136">
        <f t="shared" ref="AA136:AA162" si="44">IF(T136&gt;100,1,0)</f>
        <v>0</v>
      </c>
    </row>
    <row r="137" spans="1:27" x14ac:dyDescent="0.55000000000000004">
      <c r="A137" s="3">
        <v>44805</v>
      </c>
      <c r="B137">
        <v>0</v>
      </c>
      <c r="C137" s="3">
        <v>44805</v>
      </c>
      <c r="D137">
        <v>3146.2640000000001</v>
      </c>
      <c r="E137" s="3">
        <v>44805</v>
      </c>
      <c r="F137">
        <v>2</v>
      </c>
      <c r="G137" s="3">
        <v>44805</v>
      </c>
      <c r="H137">
        <v>222</v>
      </c>
      <c r="I137" s="3">
        <v>44805</v>
      </c>
      <c r="J137">
        <v>8816882</v>
      </c>
      <c r="K137" s="3">
        <v>44896</v>
      </c>
      <c r="L137">
        <v>2184.6999999999998</v>
      </c>
      <c r="N137" s="3">
        <v>44835</v>
      </c>
      <c r="O137" s="11">
        <f t="shared" si="36"/>
        <v>3048.9169999999999</v>
      </c>
      <c r="P137" s="11">
        <f t="shared" si="37"/>
        <v>8746259</v>
      </c>
      <c r="Q137" s="11">
        <f t="shared" si="38"/>
        <v>2224.451</v>
      </c>
      <c r="R137" s="11">
        <f t="shared" ref="R137:R162" si="45">VLOOKUP(N137,$A:$B,2,TRUE)</f>
        <v>0</v>
      </c>
      <c r="S137" s="11">
        <f t="shared" si="39"/>
        <v>5348</v>
      </c>
      <c r="T137" s="11">
        <f t="shared" si="40"/>
        <v>2</v>
      </c>
      <c r="U137" s="3">
        <v>44835</v>
      </c>
      <c r="V137" s="19">
        <f t="shared" ref="V137:V162" si="46">O137/O136-1</f>
        <v>-3.0940505946099983E-2</v>
      </c>
      <c r="W137" s="19">
        <f t="shared" si="41"/>
        <v>-8.0099745011898982E-3</v>
      </c>
      <c r="X137" s="19">
        <f t="shared" ref="X137:X162" si="47">IF(Q136=0,0,Q137/Q136-1)</f>
        <v>-1.477231858921324E-2</v>
      </c>
      <c r="Y137">
        <f t="shared" si="42"/>
        <v>0</v>
      </c>
      <c r="Z137">
        <f t="shared" si="43"/>
        <v>1</v>
      </c>
      <c r="AA137">
        <f t="shared" si="44"/>
        <v>0</v>
      </c>
    </row>
    <row r="138" spans="1:27" x14ac:dyDescent="0.55000000000000004">
      <c r="A138" s="3">
        <v>44835</v>
      </c>
      <c r="B138">
        <v>0</v>
      </c>
      <c r="C138" s="3">
        <v>44835</v>
      </c>
      <c r="D138">
        <v>3048.9169999999999</v>
      </c>
      <c r="E138" s="3">
        <v>44835</v>
      </c>
      <c r="F138">
        <v>3</v>
      </c>
      <c r="G138" s="3">
        <v>44835</v>
      </c>
      <c r="H138">
        <v>5348</v>
      </c>
      <c r="I138" s="3">
        <v>44835</v>
      </c>
      <c r="J138">
        <v>8746259</v>
      </c>
      <c r="K138" s="3">
        <v>44927</v>
      </c>
      <c r="L138">
        <v>2131.0839999999998</v>
      </c>
      <c r="N138" s="3">
        <v>44866</v>
      </c>
      <c r="O138" s="11">
        <f t="shared" si="36"/>
        <v>3117.723</v>
      </c>
      <c r="P138" s="11">
        <f t="shared" si="37"/>
        <v>8637468</v>
      </c>
      <c r="Q138" s="11">
        <f t="shared" si="38"/>
        <v>2146.8290000000002</v>
      </c>
      <c r="R138" s="11">
        <f t="shared" si="45"/>
        <v>0</v>
      </c>
      <c r="S138" s="11">
        <f t="shared" si="39"/>
        <v>201</v>
      </c>
      <c r="T138" s="11">
        <f t="shared" si="40"/>
        <v>3</v>
      </c>
      <c r="U138" s="3">
        <v>44866</v>
      </c>
      <c r="V138" s="19">
        <f t="shared" si="46"/>
        <v>2.2567357523999521E-2</v>
      </c>
      <c r="W138" s="19">
        <f t="shared" si="41"/>
        <v>-1.2438575166822785E-2</v>
      </c>
      <c r="X138" s="19">
        <f t="shared" si="47"/>
        <v>-3.4894902157880714E-2</v>
      </c>
      <c r="Y138">
        <f t="shared" si="42"/>
        <v>0</v>
      </c>
      <c r="Z138">
        <f t="shared" si="43"/>
        <v>0</v>
      </c>
      <c r="AA138">
        <f t="shared" si="44"/>
        <v>0</v>
      </c>
    </row>
    <row r="139" spans="1:27" x14ac:dyDescent="0.55000000000000004">
      <c r="A139" s="3">
        <v>44866</v>
      </c>
      <c r="B139">
        <v>0</v>
      </c>
      <c r="C139" s="3">
        <v>44866</v>
      </c>
      <c r="D139">
        <v>3117.723</v>
      </c>
      <c r="E139" s="3">
        <v>44866</v>
      </c>
      <c r="F139">
        <v>2</v>
      </c>
      <c r="G139" s="3">
        <v>44866</v>
      </c>
      <c r="H139">
        <v>201</v>
      </c>
      <c r="I139" s="3">
        <v>44866</v>
      </c>
      <c r="J139">
        <v>8637468</v>
      </c>
      <c r="K139" s="3">
        <v>44958</v>
      </c>
      <c r="L139">
        <v>2079.4520000000002</v>
      </c>
      <c r="N139" s="3">
        <v>44896</v>
      </c>
      <c r="O139" s="11">
        <f t="shared" si="36"/>
        <v>3123.5479999999998</v>
      </c>
      <c r="P139" s="11">
        <f t="shared" si="37"/>
        <v>8570432</v>
      </c>
      <c r="Q139" s="11">
        <f t="shared" si="38"/>
        <v>2184.6999999999998</v>
      </c>
      <c r="R139" s="11">
        <f t="shared" si="45"/>
        <v>0</v>
      </c>
      <c r="S139" s="11">
        <f t="shared" si="39"/>
        <v>257</v>
      </c>
      <c r="T139" s="11">
        <f t="shared" si="40"/>
        <v>2</v>
      </c>
      <c r="U139" s="3">
        <v>44896</v>
      </c>
      <c r="V139" s="19">
        <f t="shared" si="46"/>
        <v>1.8683507162118307E-3</v>
      </c>
      <c r="W139" s="19">
        <f t="shared" si="41"/>
        <v>-7.7610707211881458E-3</v>
      </c>
      <c r="X139" s="19">
        <f t="shared" si="47"/>
        <v>1.7640436196827869E-2</v>
      </c>
      <c r="Y139">
        <f t="shared" si="42"/>
        <v>0</v>
      </c>
      <c r="Z139">
        <f t="shared" si="43"/>
        <v>0</v>
      </c>
      <c r="AA139">
        <f t="shared" si="44"/>
        <v>0</v>
      </c>
    </row>
    <row r="140" spans="1:27" x14ac:dyDescent="0.55000000000000004">
      <c r="A140" s="3">
        <v>44896</v>
      </c>
      <c r="B140">
        <v>0</v>
      </c>
      <c r="C140" s="3">
        <v>44896</v>
      </c>
      <c r="D140">
        <v>3123.5479999999998</v>
      </c>
      <c r="E140" s="3">
        <v>44896</v>
      </c>
      <c r="F140">
        <v>1</v>
      </c>
      <c r="G140" s="3">
        <v>44896</v>
      </c>
      <c r="H140">
        <v>257</v>
      </c>
      <c r="I140" s="3">
        <v>44896</v>
      </c>
      <c r="J140">
        <v>8570432</v>
      </c>
      <c r="K140" s="3">
        <v>44986</v>
      </c>
      <c r="L140">
        <v>2185.6840000000002</v>
      </c>
      <c r="N140" s="3">
        <v>44927</v>
      </c>
      <c r="O140" s="11">
        <f t="shared" si="36"/>
        <v>3022.6509999999998</v>
      </c>
      <c r="P140" s="11">
        <f t="shared" si="37"/>
        <v>8493903</v>
      </c>
      <c r="Q140" s="11">
        <f t="shared" si="38"/>
        <v>2131.0839999999998</v>
      </c>
      <c r="R140" s="11">
        <f t="shared" si="45"/>
        <v>0</v>
      </c>
      <c r="S140" s="11">
        <f t="shared" si="39"/>
        <v>297</v>
      </c>
      <c r="T140" s="11">
        <f t="shared" si="40"/>
        <v>1</v>
      </c>
      <c r="U140" s="3">
        <v>44927</v>
      </c>
      <c r="V140" s="19">
        <f t="shared" si="46"/>
        <v>-3.230204882396559E-2</v>
      </c>
      <c r="W140" s="19">
        <f t="shared" si="41"/>
        <v>-8.9294215274096089E-3</v>
      </c>
      <c r="X140" s="19">
        <f t="shared" si="47"/>
        <v>-2.4541584656932347E-2</v>
      </c>
      <c r="Y140">
        <f t="shared" si="42"/>
        <v>0</v>
      </c>
      <c r="Z140">
        <f t="shared" si="43"/>
        <v>0</v>
      </c>
      <c r="AA140">
        <f t="shared" si="44"/>
        <v>0</v>
      </c>
    </row>
    <row r="141" spans="1:27" x14ac:dyDescent="0.55000000000000004">
      <c r="A141" s="3">
        <v>44927</v>
      </c>
      <c r="B141">
        <v>0</v>
      </c>
      <c r="C141" s="3">
        <v>44927</v>
      </c>
      <c r="D141">
        <v>3022.6509999999998</v>
      </c>
      <c r="E141" s="3">
        <v>44927</v>
      </c>
      <c r="F141">
        <v>1</v>
      </c>
      <c r="G141" s="3">
        <v>44927</v>
      </c>
      <c r="H141">
        <v>297</v>
      </c>
      <c r="I141" s="3">
        <v>44927</v>
      </c>
      <c r="J141">
        <v>8493903</v>
      </c>
      <c r="K141" s="3">
        <v>45017</v>
      </c>
      <c r="L141">
        <v>2268.1039999999998</v>
      </c>
      <c r="N141" s="3">
        <v>44958</v>
      </c>
      <c r="O141" s="11">
        <f t="shared" si="36"/>
        <v>3027.6759999999999</v>
      </c>
      <c r="P141" s="11">
        <f t="shared" si="37"/>
        <v>8408984</v>
      </c>
      <c r="Q141" s="11">
        <f t="shared" si="38"/>
        <v>2079.4520000000002</v>
      </c>
      <c r="R141" s="11">
        <f t="shared" si="45"/>
        <v>0</v>
      </c>
      <c r="S141" s="11">
        <f t="shared" si="39"/>
        <v>412</v>
      </c>
      <c r="T141" s="11">
        <f t="shared" si="40"/>
        <v>1</v>
      </c>
      <c r="U141" s="3">
        <v>44958</v>
      </c>
      <c r="V141" s="19">
        <f t="shared" si="46"/>
        <v>1.6624479637246115E-3</v>
      </c>
      <c r="W141" s="19">
        <f t="shared" si="41"/>
        <v>-9.9976418379159604E-3</v>
      </c>
      <c r="X141" s="19">
        <f t="shared" si="47"/>
        <v>-2.4228045445416346E-2</v>
      </c>
      <c r="Y141">
        <f t="shared" si="42"/>
        <v>0</v>
      </c>
      <c r="Z141">
        <f t="shared" si="43"/>
        <v>0</v>
      </c>
      <c r="AA141">
        <f t="shared" si="44"/>
        <v>0</v>
      </c>
    </row>
    <row r="142" spans="1:27" x14ac:dyDescent="0.55000000000000004">
      <c r="A142" s="3">
        <v>44958</v>
      </c>
      <c r="B142">
        <v>0</v>
      </c>
      <c r="C142" s="3">
        <v>44958</v>
      </c>
      <c r="D142">
        <v>3027.6759999999999</v>
      </c>
      <c r="E142" s="3">
        <v>44958</v>
      </c>
      <c r="F142">
        <v>3</v>
      </c>
      <c r="G142" s="3">
        <v>44958</v>
      </c>
      <c r="H142">
        <v>412</v>
      </c>
      <c r="I142" s="3">
        <v>44958</v>
      </c>
      <c r="J142">
        <v>8408984</v>
      </c>
      <c r="K142" s="3">
        <v>45047</v>
      </c>
      <c r="L142">
        <v>2233.5569999999998</v>
      </c>
      <c r="N142" s="3">
        <v>44986</v>
      </c>
      <c r="O142" s="11">
        <f t="shared" si="36"/>
        <v>3222.4340000000002</v>
      </c>
      <c r="P142" s="11">
        <f t="shared" si="37"/>
        <v>8552199</v>
      </c>
      <c r="Q142" s="11">
        <f t="shared" si="38"/>
        <v>2185.6840000000002</v>
      </c>
      <c r="R142" s="11">
        <f t="shared" si="45"/>
        <v>26003</v>
      </c>
      <c r="S142" s="11">
        <f t="shared" si="39"/>
        <v>495</v>
      </c>
      <c r="T142" s="11">
        <f t="shared" si="40"/>
        <v>3</v>
      </c>
      <c r="U142" s="3">
        <v>44986</v>
      </c>
      <c r="V142" s="19">
        <f t="shared" si="46"/>
        <v>6.432590541392158E-2</v>
      </c>
      <c r="W142" s="19">
        <f t="shared" si="41"/>
        <v>1.703118949923077E-2</v>
      </c>
      <c r="X142" s="19">
        <f t="shared" si="47"/>
        <v>5.1086536260514848E-2</v>
      </c>
      <c r="Y142">
        <f t="shared" si="42"/>
        <v>1</v>
      </c>
      <c r="Z142">
        <f t="shared" si="43"/>
        <v>0</v>
      </c>
      <c r="AA142">
        <f t="shared" si="44"/>
        <v>0</v>
      </c>
    </row>
    <row r="143" spans="1:27" x14ac:dyDescent="0.55000000000000004">
      <c r="A143" s="3">
        <v>44986</v>
      </c>
      <c r="B143">
        <v>26003</v>
      </c>
      <c r="C143" s="3">
        <v>44986</v>
      </c>
      <c r="D143">
        <v>3222.4340000000002</v>
      </c>
      <c r="E143" s="3">
        <v>44986</v>
      </c>
      <c r="F143">
        <v>23000</v>
      </c>
      <c r="G143" s="3">
        <v>44986</v>
      </c>
      <c r="H143">
        <v>495</v>
      </c>
      <c r="I143" s="3">
        <v>44986</v>
      </c>
      <c r="J143">
        <v>8552199</v>
      </c>
      <c r="K143" s="3">
        <v>45078</v>
      </c>
      <c r="L143">
        <v>2053.83</v>
      </c>
      <c r="N143" s="3">
        <v>45017</v>
      </c>
      <c r="O143" s="11">
        <f t="shared" si="36"/>
        <v>3286.2139999999999</v>
      </c>
      <c r="P143" s="11">
        <f t="shared" si="37"/>
        <v>8600803</v>
      </c>
      <c r="Q143" s="11">
        <f t="shared" si="38"/>
        <v>2268.1039999999998</v>
      </c>
      <c r="R143" s="11">
        <f t="shared" si="45"/>
        <v>76542</v>
      </c>
      <c r="S143" s="11">
        <f t="shared" si="39"/>
        <v>465</v>
      </c>
      <c r="T143" s="11">
        <f t="shared" si="40"/>
        <v>23000</v>
      </c>
      <c r="U143" s="3">
        <v>45017</v>
      </c>
      <c r="V143" s="19">
        <f t="shared" si="46"/>
        <v>1.9792492258956962E-2</v>
      </c>
      <c r="W143" s="19">
        <f t="shared" si="41"/>
        <v>5.6832166791254135E-3</v>
      </c>
      <c r="X143" s="19">
        <f t="shared" si="47"/>
        <v>3.7709019236083385E-2</v>
      </c>
      <c r="Y143">
        <f t="shared" si="42"/>
        <v>1</v>
      </c>
      <c r="Z143">
        <f t="shared" si="43"/>
        <v>0</v>
      </c>
      <c r="AA143">
        <f t="shared" si="44"/>
        <v>1</v>
      </c>
    </row>
    <row r="144" spans="1:27" x14ac:dyDescent="0.55000000000000004">
      <c r="A144" s="3">
        <v>45017</v>
      </c>
      <c r="B144">
        <v>76542</v>
      </c>
      <c r="C144" s="3">
        <v>45017</v>
      </c>
      <c r="D144">
        <v>3286.2139999999999</v>
      </c>
      <c r="E144" s="3">
        <v>45017</v>
      </c>
      <c r="F144">
        <v>22500</v>
      </c>
      <c r="G144" s="3">
        <v>45017</v>
      </c>
      <c r="H144">
        <v>465</v>
      </c>
      <c r="I144" s="3">
        <v>45017</v>
      </c>
      <c r="J144">
        <v>8600803</v>
      </c>
      <c r="K144" s="3">
        <v>45108</v>
      </c>
      <c r="L144">
        <v>1778.3789999999999</v>
      </c>
      <c r="N144" s="3">
        <v>45047</v>
      </c>
      <c r="O144" s="11">
        <f t="shared" si="36"/>
        <v>3216.9259999999999</v>
      </c>
      <c r="P144" s="11">
        <f t="shared" si="37"/>
        <v>8457176</v>
      </c>
      <c r="Q144" s="11">
        <f t="shared" si="38"/>
        <v>2233.5569999999998</v>
      </c>
      <c r="R144" s="11">
        <f t="shared" si="45"/>
        <v>86281</v>
      </c>
      <c r="S144" s="11">
        <f t="shared" si="39"/>
        <v>405</v>
      </c>
      <c r="T144" s="11">
        <f t="shared" si="40"/>
        <v>22500</v>
      </c>
      <c r="U144" s="3">
        <v>45047</v>
      </c>
      <c r="V144" s="19">
        <f t="shared" si="46"/>
        <v>-2.1084445504766292E-2</v>
      </c>
      <c r="W144" s="19">
        <f t="shared" si="41"/>
        <v>-1.6699254709124256E-2</v>
      </c>
      <c r="X144" s="19">
        <f t="shared" si="47"/>
        <v>-1.5231664861928729E-2</v>
      </c>
      <c r="Y144">
        <f t="shared" si="42"/>
        <v>1</v>
      </c>
      <c r="Z144">
        <f t="shared" si="43"/>
        <v>0</v>
      </c>
      <c r="AA144">
        <f t="shared" si="44"/>
        <v>1</v>
      </c>
    </row>
    <row r="145" spans="1:27" x14ac:dyDescent="0.55000000000000004">
      <c r="A145" s="3">
        <v>45047</v>
      </c>
      <c r="B145">
        <v>86281</v>
      </c>
      <c r="C145" s="3">
        <v>45047</v>
      </c>
      <c r="D145">
        <v>3216.9259999999999</v>
      </c>
      <c r="E145" s="3">
        <v>45047</v>
      </c>
      <c r="F145">
        <v>12</v>
      </c>
      <c r="G145" s="3">
        <v>45047</v>
      </c>
      <c r="H145">
        <v>405</v>
      </c>
      <c r="I145" s="3">
        <v>45047</v>
      </c>
      <c r="J145">
        <v>8457176</v>
      </c>
      <c r="K145" s="3">
        <v>45139</v>
      </c>
      <c r="L145">
        <v>1764.1289999999999</v>
      </c>
      <c r="N145" s="3">
        <v>45078</v>
      </c>
      <c r="O145" s="11">
        <f t="shared" si="36"/>
        <v>3274.5340000000001</v>
      </c>
      <c r="P145" s="11">
        <f t="shared" si="37"/>
        <v>8370156</v>
      </c>
      <c r="Q145" s="11">
        <f t="shared" si="38"/>
        <v>2053.83</v>
      </c>
      <c r="R145" s="11">
        <f t="shared" si="45"/>
        <v>101987</v>
      </c>
      <c r="S145" s="11">
        <f t="shared" si="39"/>
        <v>320</v>
      </c>
      <c r="T145" s="11">
        <f t="shared" si="40"/>
        <v>12</v>
      </c>
      <c r="U145" s="3">
        <v>45078</v>
      </c>
      <c r="V145" s="19">
        <f t="shared" si="46"/>
        <v>1.7907779041233862E-2</v>
      </c>
      <c r="W145" s="19">
        <f t="shared" si="41"/>
        <v>-1.0289486703362938E-2</v>
      </c>
      <c r="X145" s="19">
        <f t="shared" si="47"/>
        <v>-8.0466717437701285E-2</v>
      </c>
      <c r="Y145">
        <f t="shared" si="42"/>
        <v>1</v>
      </c>
      <c r="Z145">
        <f t="shared" si="43"/>
        <v>0</v>
      </c>
      <c r="AA145">
        <f t="shared" si="44"/>
        <v>0</v>
      </c>
    </row>
    <row r="146" spans="1:27" x14ac:dyDescent="0.55000000000000004">
      <c r="A146" s="3">
        <v>45078</v>
      </c>
      <c r="B146">
        <v>101987</v>
      </c>
      <c r="C146" s="3">
        <v>45078</v>
      </c>
      <c r="D146">
        <v>3274.5340000000001</v>
      </c>
      <c r="E146" s="3">
        <v>45078</v>
      </c>
      <c r="F146">
        <v>1</v>
      </c>
      <c r="G146" s="3">
        <v>45078</v>
      </c>
      <c r="H146">
        <v>320</v>
      </c>
      <c r="I146" s="3">
        <v>45078</v>
      </c>
      <c r="J146">
        <v>8370156</v>
      </c>
      <c r="K146" s="3">
        <v>45170</v>
      </c>
      <c r="L146">
        <v>1494.836</v>
      </c>
      <c r="N146" s="3">
        <v>45108</v>
      </c>
      <c r="O146" s="11">
        <f t="shared" si="36"/>
        <v>3171.0740000000001</v>
      </c>
      <c r="P146" s="11">
        <f t="shared" si="37"/>
        <v>8278283</v>
      </c>
      <c r="Q146" s="11">
        <f t="shared" si="38"/>
        <v>1778.3789999999999</v>
      </c>
      <c r="R146" s="11">
        <f t="shared" si="45"/>
        <v>103067</v>
      </c>
      <c r="S146" s="11">
        <f t="shared" si="39"/>
        <v>238</v>
      </c>
      <c r="T146" s="11">
        <f t="shared" si="40"/>
        <v>1</v>
      </c>
      <c r="U146" s="3">
        <v>45108</v>
      </c>
      <c r="V146" s="19">
        <f t="shared" si="46"/>
        <v>-3.159533539734205E-2</v>
      </c>
      <c r="W146" s="19">
        <f t="shared" si="41"/>
        <v>-1.0976258984898291E-2</v>
      </c>
      <c r="X146" s="19">
        <f t="shared" si="47"/>
        <v>-0.13411577394428942</v>
      </c>
      <c r="Y146">
        <f t="shared" si="42"/>
        <v>1</v>
      </c>
      <c r="Z146">
        <f t="shared" si="43"/>
        <v>0</v>
      </c>
      <c r="AA146">
        <f t="shared" si="44"/>
        <v>0</v>
      </c>
    </row>
    <row r="147" spans="1:27" x14ac:dyDescent="0.55000000000000004">
      <c r="A147" s="3">
        <v>45108</v>
      </c>
      <c r="B147">
        <v>103067</v>
      </c>
      <c r="C147" s="3">
        <v>45108</v>
      </c>
      <c r="D147">
        <v>3171.0740000000001</v>
      </c>
      <c r="E147" s="3">
        <v>45108</v>
      </c>
      <c r="F147">
        <v>7</v>
      </c>
      <c r="G147" s="3">
        <v>45108</v>
      </c>
      <c r="H147">
        <v>238</v>
      </c>
      <c r="I147" s="3">
        <v>45108</v>
      </c>
      <c r="J147">
        <v>8278283</v>
      </c>
      <c r="K147" s="3">
        <v>45200</v>
      </c>
      <c r="L147">
        <v>1180.2249999999999</v>
      </c>
      <c r="N147" s="3">
        <v>45139</v>
      </c>
      <c r="O147" s="11">
        <f t="shared" si="36"/>
        <v>3216.6990000000001</v>
      </c>
      <c r="P147" s="11">
        <f t="shared" si="37"/>
        <v>8164223</v>
      </c>
      <c r="Q147" s="11">
        <f t="shared" si="38"/>
        <v>1764.1289999999999</v>
      </c>
      <c r="R147" s="11">
        <f t="shared" si="45"/>
        <v>106941</v>
      </c>
      <c r="S147" s="11">
        <f t="shared" si="39"/>
        <v>231</v>
      </c>
      <c r="T147" s="11">
        <f t="shared" si="40"/>
        <v>7</v>
      </c>
      <c r="U147" s="3">
        <v>45139</v>
      </c>
      <c r="V147" s="19">
        <f t="shared" si="46"/>
        <v>1.4387869851034685E-2</v>
      </c>
      <c r="W147" s="19">
        <f t="shared" si="41"/>
        <v>-1.3778219468940645E-2</v>
      </c>
      <c r="X147" s="19">
        <f t="shared" si="47"/>
        <v>-8.0129151322636538E-3</v>
      </c>
      <c r="Y147">
        <f t="shared" si="42"/>
        <v>1</v>
      </c>
      <c r="Z147">
        <f t="shared" si="43"/>
        <v>0</v>
      </c>
      <c r="AA147">
        <f t="shared" si="44"/>
        <v>0</v>
      </c>
    </row>
    <row r="148" spans="1:27" x14ac:dyDescent="0.55000000000000004">
      <c r="A148" s="3">
        <v>45139</v>
      </c>
      <c r="B148">
        <v>106941</v>
      </c>
      <c r="C148" s="3">
        <v>45139</v>
      </c>
      <c r="D148">
        <v>3216.6990000000001</v>
      </c>
      <c r="E148" s="3">
        <v>45139</v>
      </c>
      <c r="F148">
        <v>2</v>
      </c>
      <c r="G148" s="3">
        <v>45139</v>
      </c>
      <c r="H148">
        <v>231</v>
      </c>
      <c r="I148" s="3">
        <v>45139</v>
      </c>
      <c r="J148">
        <v>8164223</v>
      </c>
      <c r="K148" s="3">
        <v>45231</v>
      </c>
      <c r="L148">
        <v>969.17100000000005</v>
      </c>
      <c r="N148" s="3">
        <v>45170</v>
      </c>
      <c r="O148" s="11">
        <f t="shared" si="36"/>
        <v>3261.181</v>
      </c>
      <c r="P148" s="11">
        <f t="shared" si="37"/>
        <v>8056563</v>
      </c>
      <c r="Q148" s="11">
        <f t="shared" si="38"/>
        <v>1494.836</v>
      </c>
      <c r="R148" s="11">
        <f t="shared" si="45"/>
        <v>107791</v>
      </c>
      <c r="S148" s="11">
        <f t="shared" si="39"/>
        <v>237</v>
      </c>
      <c r="T148" s="11">
        <f t="shared" si="40"/>
        <v>2</v>
      </c>
      <c r="U148" s="3">
        <v>45170</v>
      </c>
      <c r="V148" s="19">
        <f t="shared" si="46"/>
        <v>1.3828462035148537E-2</v>
      </c>
      <c r="W148" s="19">
        <f t="shared" si="41"/>
        <v>-1.3186802957244059E-2</v>
      </c>
      <c r="X148" s="19">
        <f t="shared" si="47"/>
        <v>-0.15264926771228171</v>
      </c>
      <c r="Y148">
        <f t="shared" si="42"/>
        <v>1</v>
      </c>
      <c r="Z148">
        <f t="shared" si="43"/>
        <v>0</v>
      </c>
      <c r="AA148">
        <f t="shared" si="44"/>
        <v>0</v>
      </c>
    </row>
    <row r="149" spans="1:27" x14ac:dyDescent="0.55000000000000004">
      <c r="A149" s="3">
        <v>45170</v>
      </c>
      <c r="B149">
        <v>107791</v>
      </c>
      <c r="C149" s="3">
        <v>45170</v>
      </c>
      <c r="D149">
        <v>3261.181</v>
      </c>
      <c r="E149" s="3">
        <v>45170</v>
      </c>
      <c r="F149">
        <v>2</v>
      </c>
      <c r="G149" s="3">
        <v>45170</v>
      </c>
      <c r="H149">
        <v>237</v>
      </c>
      <c r="I149" s="3">
        <v>45170</v>
      </c>
      <c r="J149">
        <v>8056563</v>
      </c>
      <c r="K149" s="3">
        <v>45261</v>
      </c>
      <c r="L149">
        <v>807.65700000000004</v>
      </c>
      <c r="N149" s="3">
        <v>45200</v>
      </c>
      <c r="O149" s="11">
        <f t="shared" si="36"/>
        <v>3262.6080000000002</v>
      </c>
      <c r="P149" s="11">
        <f t="shared" si="37"/>
        <v>7937207</v>
      </c>
      <c r="Q149" s="11">
        <f t="shared" si="38"/>
        <v>1180.2249999999999</v>
      </c>
      <c r="R149" s="11">
        <f t="shared" si="45"/>
        <v>108609</v>
      </c>
      <c r="S149" s="11">
        <f t="shared" si="39"/>
        <v>236</v>
      </c>
      <c r="T149" s="11">
        <f t="shared" si="40"/>
        <v>2</v>
      </c>
      <c r="U149" s="3">
        <v>45200</v>
      </c>
      <c r="V149" s="19">
        <f t="shared" si="46"/>
        <v>4.3757154233392548E-4</v>
      </c>
      <c r="W149" s="19">
        <f t="shared" si="41"/>
        <v>-1.4814754132748686E-2</v>
      </c>
      <c r="X149" s="19">
        <f t="shared" si="47"/>
        <v>-0.21046522829260206</v>
      </c>
      <c r="Y149">
        <f t="shared" si="42"/>
        <v>1</v>
      </c>
      <c r="Z149">
        <f t="shared" si="43"/>
        <v>0</v>
      </c>
      <c r="AA149">
        <f t="shared" si="44"/>
        <v>0</v>
      </c>
    </row>
    <row r="150" spans="1:27" x14ac:dyDescent="0.55000000000000004">
      <c r="A150" s="3">
        <v>45200</v>
      </c>
      <c r="B150">
        <v>108609</v>
      </c>
      <c r="C150" s="3">
        <v>45200</v>
      </c>
      <c r="D150">
        <v>3262.6080000000002</v>
      </c>
      <c r="E150" s="3">
        <v>45200</v>
      </c>
      <c r="F150">
        <v>0</v>
      </c>
      <c r="G150" s="3">
        <v>45200</v>
      </c>
      <c r="H150">
        <v>236</v>
      </c>
      <c r="I150" s="3">
        <v>45200</v>
      </c>
      <c r="J150">
        <v>7937207</v>
      </c>
      <c r="K150" s="3">
        <v>45292</v>
      </c>
      <c r="L150">
        <v>632.79700000000003</v>
      </c>
      <c r="N150" s="3">
        <v>45231</v>
      </c>
      <c r="O150" s="11">
        <f t="shared" si="36"/>
        <v>3376.654</v>
      </c>
      <c r="P150" s="11">
        <f t="shared" si="37"/>
        <v>7829861</v>
      </c>
      <c r="Q150" s="11">
        <f t="shared" si="38"/>
        <v>969.17100000000005</v>
      </c>
      <c r="R150" s="11">
        <f t="shared" si="45"/>
        <v>112583</v>
      </c>
      <c r="S150" s="11">
        <f t="shared" si="39"/>
        <v>248</v>
      </c>
      <c r="T150" s="11">
        <f t="shared" si="40"/>
        <v>0</v>
      </c>
      <c r="U150" s="3">
        <v>45231</v>
      </c>
      <c r="V150" s="19">
        <f t="shared" si="46"/>
        <v>3.4955471205857291E-2</v>
      </c>
      <c r="W150" s="19">
        <f t="shared" si="41"/>
        <v>-1.3524404743381346E-2</v>
      </c>
      <c r="X150" s="19">
        <f t="shared" si="47"/>
        <v>-0.17882522400389744</v>
      </c>
      <c r="Y150">
        <f t="shared" si="42"/>
        <v>1</v>
      </c>
      <c r="Z150">
        <f t="shared" si="43"/>
        <v>0</v>
      </c>
      <c r="AA150">
        <f t="shared" si="44"/>
        <v>0</v>
      </c>
    </row>
    <row r="151" spans="1:27" x14ac:dyDescent="0.55000000000000004">
      <c r="A151" s="3">
        <v>45231</v>
      </c>
      <c r="B151">
        <v>112583</v>
      </c>
      <c r="C151" s="3">
        <v>45231</v>
      </c>
      <c r="D151">
        <v>3376.654</v>
      </c>
      <c r="E151" s="3">
        <v>45231</v>
      </c>
      <c r="F151">
        <v>16</v>
      </c>
      <c r="G151" s="3">
        <v>45231</v>
      </c>
      <c r="H151">
        <v>248</v>
      </c>
      <c r="I151" s="3">
        <v>45231</v>
      </c>
      <c r="J151">
        <v>7829861</v>
      </c>
      <c r="K151" s="3">
        <v>45323</v>
      </c>
      <c r="L151">
        <v>539.55700000000002</v>
      </c>
      <c r="N151" s="3">
        <v>45261</v>
      </c>
      <c r="O151" s="11">
        <f t="shared" si="36"/>
        <v>3509.1390000000001</v>
      </c>
      <c r="P151" s="11">
        <f t="shared" si="37"/>
        <v>7728449</v>
      </c>
      <c r="Q151" s="11">
        <f t="shared" si="38"/>
        <v>807.65700000000004</v>
      </c>
      <c r="R151" s="11">
        <f t="shared" si="45"/>
        <v>128150</v>
      </c>
      <c r="S151" s="11">
        <f t="shared" si="39"/>
        <v>543</v>
      </c>
      <c r="T151" s="11">
        <f t="shared" si="40"/>
        <v>16</v>
      </c>
      <c r="U151" s="3">
        <v>45261</v>
      </c>
      <c r="V151" s="19">
        <f t="shared" si="46"/>
        <v>3.9235586471104256E-2</v>
      </c>
      <c r="W151" s="19">
        <f t="shared" si="41"/>
        <v>-1.2951954064063242E-2</v>
      </c>
      <c r="X151" s="19">
        <f t="shared" si="47"/>
        <v>-0.16665170542659657</v>
      </c>
      <c r="Y151">
        <f t="shared" si="42"/>
        <v>1</v>
      </c>
      <c r="Z151">
        <f t="shared" si="43"/>
        <v>0</v>
      </c>
      <c r="AA151">
        <f t="shared" si="44"/>
        <v>0</v>
      </c>
    </row>
    <row r="152" spans="1:27" x14ac:dyDescent="0.55000000000000004">
      <c r="A152" s="3">
        <v>45261</v>
      </c>
      <c r="B152">
        <v>128150</v>
      </c>
      <c r="C152" s="3">
        <v>45261</v>
      </c>
      <c r="D152">
        <v>3509.1390000000001</v>
      </c>
      <c r="E152" s="3">
        <v>45261</v>
      </c>
      <c r="F152">
        <v>3</v>
      </c>
      <c r="G152" s="3">
        <v>45261</v>
      </c>
      <c r="H152">
        <v>543</v>
      </c>
      <c r="I152" s="3">
        <v>45261</v>
      </c>
      <c r="J152">
        <v>7728449</v>
      </c>
      <c r="K152" s="3">
        <v>45352</v>
      </c>
      <c r="L152">
        <v>472.21600000000001</v>
      </c>
      <c r="N152" s="3">
        <v>45292</v>
      </c>
      <c r="O152" s="11">
        <f t="shared" si="36"/>
        <v>3485.2550000000001</v>
      </c>
      <c r="P152" s="11">
        <f t="shared" si="37"/>
        <v>7669766</v>
      </c>
      <c r="Q152" s="11">
        <f t="shared" si="38"/>
        <v>632.79700000000003</v>
      </c>
      <c r="R152" s="11">
        <f t="shared" si="45"/>
        <v>156577</v>
      </c>
      <c r="S152" s="11">
        <f t="shared" si="39"/>
        <v>448</v>
      </c>
      <c r="T152" s="11">
        <f t="shared" si="40"/>
        <v>3</v>
      </c>
      <c r="U152" s="3">
        <v>45292</v>
      </c>
      <c r="V152" s="19">
        <f t="shared" si="46"/>
        <v>-6.8062279664612424E-3</v>
      </c>
      <c r="W152" s="19">
        <f t="shared" si="41"/>
        <v>-7.5931147375106756E-3</v>
      </c>
      <c r="X152" s="19">
        <f t="shared" si="47"/>
        <v>-0.21650279759848545</v>
      </c>
      <c r="Y152">
        <f t="shared" si="42"/>
        <v>1</v>
      </c>
      <c r="Z152">
        <f t="shared" si="43"/>
        <v>0</v>
      </c>
      <c r="AA152">
        <f t="shared" si="44"/>
        <v>0</v>
      </c>
    </row>
    <row r="153" spans="1:27" x14ac:dyDescent="0.55000000000000004">
      <c r="A153" s="3">
        <v>45292</v>
      </c>
      <c r="B153">
        <v>156577</v>
      </c>
      <c r="C153" s="3">
        <v>45292</v>
      </c>
      <c r="D153">
        <v>3485.2550000000001</v>
      </c>
      <c r="E153" s="3">
        <v>45292</v>
      </c>
      <c r="F153">
        <v>0</v>
      </c>
      <c r="G153" s="3">
        <v>45292</v>
      </c>
      <c r="H153">
        <v>448</v>
      </c>
      <c r="I153" s="3">
        <v>45292</v>
      </c>
      <c r="J153">
        <v>7669766</v>
      </c>
      <c r="K153" s="3">
        <v>45383</v>
      </c>
      <c r="L153">
        <v>436.71899999999999</v>
      </c>
      <c r="N153" s="3">
        <v>45323</v>
      </c>
      <c r="O153" s="11">
        <f t="shared" si="36"/>
        <v>3568.4549999999999</v>
      </c>
      <c r="P153" s="11">
        <f t="shared" si="37"/>
        <v>7603666</v>
      </c>
      <c r="Q153" s="11">
        <f t="shared" si="38"/>
        <v>539.55700000000002</v>
      </c>
      <c r="R153" s="11">
        <f t="shared" si="45"/>
        <v>164337</v>
      </c>
      <c r="S153" s="11">
        <f t="shared" si="39"/>
        <v>222</v>
      </c>
      <c r="T153" s="11">
        <f t="shared" si="40"/>
        <v>0</v>
      </c>
      <c r="U153" s="3">
        <v>45323</v>
      </c>
      <c r="V153" s="19">
        <f t="shared" si="46"/>
        <v>2.3871997888246232E-2</v>
      </c>
      <c r="W153" s="19">
        <f t="shared" si="41"/>
        <v>-8.6182551071309899E-3</v>
      </c>
      <c r="X153" s="19">
        <f t="shared" si="47"/>
        <v>-0.14734583128554657</v>
      </c>
      <c r="Y153">
        <f t="shared" si="42"/>
        <v>1</v>
      </c>
      <c r="Z153">
        <f t="shared" si="43"/>
        <v>0</v>
      </c>
      <c r="AA153">
        <f t="shared" si="44"/>
        <v>0</v>
      </c>
    </row>
    <row r="154" spans="1:27" x14ac:dyDescent="0.55000000000000004">
      <c r="A154" s="3">
        <v>45323</v>
      </c>
      <c r="B154">
        <v>164337</v>
      </c>
      <c r="C154" s="3">
        <v>45323</v>
      </c>
      <c r="D154">
        <v>3568.4549999999999</v>
      </c>
      <c r="E154" s="3">
        <v>45323</v>
      </c>
      <c r="F154">
        <v>1</v>
      </c>
      <c r="G154" s="3">
        <v>45323</v>
      </c>
      <c r="H154">
        <v>222</v>
      </c>
      <c r="I154" s="3">
        <v>45323</v>
      </c>
      <c r="J154">
        <v>7603666</v>
      </c>
      <c r="K154" s="3">
        <v>45413</v>
      </c>
      <c r="L154">
        <v>459.49299999999999</v>
      </c>
      <c r="N154" s="3">
        <v>45352</v>
      </c>
      <c r="O154" s="11">
        <f t="shared" si="36"/>
        <v>3575.0889999999999</v>
      </c>
      <c r="P154" s="11">
        <f t="shared" si="37"/>
        <v>7519978</v>
      </c>
      <c r="Q154" s="11">
        <f t="shared" si="38"/>
        <v>472.21600000000001</v>
      </c>
      <c r="R154" s="11">
        <f t="shared" si="45"/>
        <v>153619</v>
      </c>
      <c r="S154" s="11">
        <f t="shared" si="39"/>
        <v>179</v>
      </c>
      <c r="T154" s="11">
        <f t="shared" si="40"/>
        <v>1</v>
      </c>
      <c r="U154" s="3">
        <v>45352</v>
      </c>
      <c r="V154" s="19">
        <f t="shared" si="46"/>
        <v>1.8590678599001986E-3</v>
      </c>
      <c r="W154" s="19">
        <f t="shared" si="41"/>
        <v>-1.1006269870349361E-2</v>
      </c>
      <c r="X154" s="19">
        <f t="shared" si="47"/>
        <v>-0.12480794429504205</v>
      </c>
      <c r="Y154">
        <f t="shared" si="42"/>
        <v>1</v>
      </c>
      <c r="Z154">
        <f t="shared" si="43"/>
        <v>0</v>
      </c>
      <c r="AA154">
        <f t="shared" si="44"/>
        <v>0</v>
      </c>
    </row>
    <row r="155" spans="1:27" x14ac:dyDescent="0.55000000000000004">
      <c r="A155" s="3">
        <v>45352</v>
      </c>
      <c r="B155">
        <v>153619</v>
      </c>
      <c r="C155" s="3">
        <v>45352</v>
      </c>
      <c r="D155">
        <v>3575.0889999999999</v>
      </c>
      <c r="E155" s="3">
        <v>45352</v>
      </c>
      <c r="F155">
        <v>3</v>
      </c>
      <c r="G155" s="3">
        <v>45352</v>
      </c>
      <c r="H155">
        <v>179</v>
      </c>
      <c r="I155" s="3">
        <v>45352</v>
      </c>
      <c r="J155">
        <v>7519978</v>
      </c>
      <c r="K155" s="3">
        <v>45444</v>
      </c>
      <c r="L155">
        <v>426.79300000000001</v>
      </c>
      <c r="N155" s="3">
        <v>45383</v>
      </c>
      <c r="O155" s="11">
        <f t="shared" si="36"/>
        <v>3462.0529999999999</v>
      </c>
      <c r="P155" s="11">
        <f t="shared" si="37"/>
        <v>7421419</v>
      </c>
      <c r="Q155" s="11">
        <f t="shared" si="38"/>
        <v>436.71899999999999</v>
      </c>
      <c r="R155" s="11">
        <f t="shared" si="45"/>
        <v>127001</v>
      </c>
      <c r="S155" s="11">
        <f t="shared" si="39"/>
        <v>162</v>
      </c>
      <c r="T155" s="11">
        <f t="shared" si="40"/>
        <v>3</v>
      </c>
      <c r="U155" s="3">
        <v>45383</v>
      </c>
      <c r="V155" s="19">
        <f t="shared" si="46"/>
        <v>-3.1617674413140451E-2</v>
      </c>
      <c r="W155" s="19">
        <f t="shared" si="41"/>
        <v>-1.3106288342864869E-2</v>
      </c>
      <c r="X155" s="19">
        <f t="shared" si="47"/>
        <v>-7.5171108136954268E-2</v>
      </c>
      <c r="Y155">
        <f t="shared" si="42"/>
        <v>1</v>
      </c>
      <c r="Z155">
        <f t="shared" si="43"/>
        <v>0</v>
      </c>
      <c r="AA155">
        <f t="shared" si="44"/>
        <v>0</v>
      </c>
    </row>
    <row r="156" spans="1:27" x14ac:dyDescent="0.55000000000000004">
      <c r="A156" s="3">
        <v>45383</v>
      </c>
      <c r="B156">
        <v>127001</v>
      </c>
      <c r="C156" s="3">
        <v>45383</v>
      </c>
      <c r="D156">
        <v>3462.0529999999999</v>
      </c>
      <c r="E156" s="3">
        <v>45383</v>
      </c>
      <c r="F156">
        <v>4</v>
      </c>
      <c r="G156" s="3">
        <v>45383</v>
      </c>
      <c r="H156">
        <v>162</v>
      </c>
      <c r="I156" s="3">
        <v>45383</v>
      </c>
      <c r="J156">
        <v>7421419</v>
      </c>
      <c r="K156" s="3">
        <v>45474</v>
      </c>
      <c r="L156">
        <v>403.87900000000002</v>
      </c>
      <c r="N156" s="3">
        <v>45413</v>
      </c>
      <c r="O156" s="11">
        <f t="shared" si="36"/>
        <v>3350.7539999999999</v>
      </c>
      <c r="P156" s="11">
        <f t="shared" si="37"/>
        <v>7320808</v>
      </c>
      <c r="Q156" s="11">
        <f t="shared" si="38"/>
        <v>459.49299999999999</v>
      </c>
      <c r="R156" s="11">
        <f t="shared" si="45"/>
        <v>112726</v>
      </c>
      <c r="S156" s="11">
        <f t="shared" si="39"/>
        <v>123</v>
      </c>
      <c r="T156" s="11">
        <f t="shared" si="40"/>
        <v>4</v>
      </c>
      <c r="U156" s="3">
        <v>45413</v>
      </c>
      <c r="V156" s="19">
        <f t="shared" si="46"/>
        <v>-3.2148265783337182E-2</v>
      </c>
      <c r="W156" s="19">
        <f t="shared" si="41"/>
        <v>-1.3556841353385418E-2</v>
      </c>
      <c r="X156" s="19">
        <f t="shared" si="47"/>
        <v>5.2147948680959511E-2</v>
      </c>
      <c r="Y156">
        <f t="shared" si="42"/>
        <v>1</v>
      </c>
      <c r="Z156">
        <f t="shared" si="43"/>
        <v>0</v>
      </c>
      <c r="AA156">
        <f t="shared" si="44"/>
        <v>0</v>
      </c>
    </row>
    <row r="157" spans="1:27" x14ac:dyDescent="0.55000000000000004">
      <c r="A157" s="3">
        <v>45413</v>
      </c>
      <c r="B157">
        <v>112726</v>
      </c>
      <c r="C157" s="3">
        <v>45413</v>
      </c>
      <c r="D157">
        <v>3350.7539999999999</v>
      </c>
      <c r="E157" s="3">
        <v>45413</v>
      </c>
      <c r="F157">
        <v>1</v>
      </c>
      <c r="G157" s="3">
        <v>45413</v>
      </c>
      <c r="H157">
        <v>123</v>
      </c>
      <c r="I157" s="3">
        <v>45413</v>
      </c>
      <c r="J157">
        <v>7320808</v>
      </c>
      <c r="K157" s="3">
        <v>45505</v>
      </c>
      <c r="L157">
        <v>332.505</v>
      </c>
      <c r="N157" s="3">
        <v>45444</v>
      </c>
      <c r="O157" s="11">
        <f t="shared" si="36"/>
        <v>3400.0909999999999</v>
      </c>
      <c r="P157" s="11">
        <f t="shared" si="37"/>
        <v>7249592</v>
      </c>
      <c r="Q157" s="11">
        <f t="shared" si="38"/>
        <v>426.79300000000001</v>
      </c>
      <c r="R157" s="11">
        <f t="shared" si="45"/>
        <v>107355</v>
      </c>
      <c r="S157" s="11">
        <f t="shared" si="39"/>
        <v>122</v>
      </c>
      <c r="T157" s="11">
        <f t="shared" si="40"/>
        <v>1</v>
      </c>
      <c r="U157" s="3">
        <v>45444</v>
      </c>
      <c r="V157" s="19">
        <f t="shared" si="46"/>
        <v>1.4724148654302827E-2</v>
      </c>
      <c r="W157" s="19">
        <f t="shared" si="41"/>
        <v>-9.7278879599081991E-3</v>
      </c>
      <c r="X157" s="19">
        <f t="shared" si="47"/>
        <v>-7.1165393161593316E-2</v>
      </c>
      <c r="Y157">
        <f t="shared" si="42"/>
        <v>1</v>
      </c>
      <c r="Z157">
        <f t="shared" si="43"/>
        <v>0</v>
      </c>
      <c r="AA157">
        <f t="shared" si="44"/>
        <v>0</v>
      </c>
    </row>
    <row r="158" spans="1:27" x14ac:dyDescent="0.55000000000000004">
      <c r="A158" s="3">
        <v>45444</v>
      </c>
      <c r="B158">
        <v>107355</v>
      </c>
      <c r="C158" s="3">
        <v>45444</v>
      </c>
      <c r="D158">
        <v>3400.0909999999999</v>
      </c>
      <c r="E158" s="3">
        <v>45444</v>
      </c>
      <c r="F158">
        <v>28</v>
      </c>
      <c r="G158" s="3">
        <v>45444</v>
      </c>
      <c r="H158">
        <v>122</v>
      </c>
      <c r="I158" s="3">
        <v>45444</v>
      </c>
      <c r="J158">
        <v>7249592</v>
      </c>
      <c r="K158" s="3">
        <v>45536</v>
      </c>
      <c r="L158">
        <v>333.74599999999998</v>
      </c>
      <c r="N158" s="3">
        <v>45474</v>
      </c>
      <c r="O158" s="11">
        <f t="shared" si="36"/>
        <v>3291.9360000000001</v>
      </c>
      <c r="P158" s="11">
        <f t="shared" si="37"/>
        <v>7207538</v>
      </c>
      <c r="Q158" s="11">
        <f t="shared" si="38"/>
        <v>403.87900000000002</v>
      </c>
      <c r="R158" s="11">
        <f t="shared" si="45"/>
        <v>104001</v>
      </c>
      <c r="S158" s="11">
        <f t="shared" si="39"/>
        <v>162</v>
      </c>
      <c r="T158" s="11">
        <f t="shared" si="40"/>
        <v>28</v>
      </c>
      <c r="U158" s="3">
        <v>45474</v>
      </c>
      <c r="V158" s="19">
        <f t="shared" si="46"/>
        <v>-3.1809442747267602E-2</v>
      </c>
      <c r="W158" s="19">
        <f t="shared" si="41"/>
        <v>-5.8008781735578996E-3</v>
      </c>
      <c r="X158" s="19">
        <f t="shared" si="47"/>
        <v>-5.3688790584662804E-2</v>
      </c>
      <c r="Y158">
        <f t="shared" si="42"/>
        <v>1</v>
      </c>
      <c r="Z158">
        <f t="shared" si="43"/>
        <v>0</v>
      </c>
      <c r="AA158">
        <f t="shared" si="44"/>
        <v>0</v>
      </c>
    </row>
    <row r="159" spans="1:27" x14ac:dyDescent="0.55000000000000004">
      <c r="A159" s="3">
        <v>45474</v>
      </c>
      <c r="B159">
        <v>104001</v>
      </c>
      <c r="C159" s="3">
        <v>45474</v>
      </c>
      <c r="D159">
        <v>3291.9360000000001</v>
      </c>
      <c r="E159" s="3">
        <v>45474</v>
      </c>
      <c r="F159">
        <v>22</v>
      </c>
      <c r="G159" s="3">
        <v>45474</v>
      </c>
      <c r="H159">
        <v>162</v>
      </c>
      <c r="I159" s="3">
        <v>45474</v>
      </c>
      <c r="J159">
        <v>7207538</v>
      </c>
      <c r="K159" s="3">
        <v>45566</v>
      </c>
      <c r="L159">
        <v>285.54599999999999</v>
      </c>
      <c r="N159" s="3">
        <v>45505</v>
      </c>
      <c r="O159" s="11">
        <f t="shared" si="36"/>
        <v>3341.7379999999998</v>
      </c>
      <c r="P159" s="11">
        <f t="shared" si="37"/>
        <v>7154034</v>
      </c>
      <c r="Q159" s="11">
        <f t="shared" si="38"/>
        <v>332.505</v>
      </c>
      <c r="R159" s="11">
        <f t="shared" si="45"/>
        <v>99918</v>
      </c>
      <c r="S159" s="11">
        <f t="shared" si="39"/>
        <v>149</v>
      </c>
      <c r="T159" s="11">
        <f t="shared" si="40"/>
        <v>22</v>
      </c>
      <c r="U159" s="3">
        <v>45505</v>
      </c>
      <c r="V159" s="19">
        <f t="shared" si="46"/>
        <v>1.5128483664323955E-2</v>
      </c>
      <c r="W159" s="19">
        <f t="shared" si="41"/>
        <v>-7.4233392872851134E-3</v>
      </c>
      <c r="X159" s="19">
        <f t="shared" si="47"/>
        <v>-0.17672124571963388</v>
      </c>
      <c r="Y159">
        <f t="shared" si="42"/>
        <v>1</v>
      </c>
      <c r="Z159">
        <f t="shared" si="43"/>
        <v>0</v>
      </c>
      <c r="AA159">
        <f t="shared" si="44"/>
        <v>0</v>
      </c>
    </row>
    <row r="160" spans="1:27" x14ac:dyDescent="0.55000000000000004">
      <c r="A160" s="3">
        <v>45505</v>
      </c>
      <c r="B160">
        <v>99918</v>
      </c>
      <c r="C160" s="3">
        <v>45505</v>
      </c>
      <c r="D160">
        <v>3341.7379999999998</v>
      </c>
      <c r="E160" s="3">
        <v>45505</v>
      </c>
      <c r="F160">
        <v>3</v>
      </c>
      <c r="G160" s="3">
        <v>45505</v>
      </c>
      <c r="H160">
        <v>149</v>
      </c>
      <c r="I160" s="3">
        <v>45505</v>
      </c>
      <c r="J160">
        <v>7154034</v>
      </c>
      <c r="K160" s="3">
        <v>45597</v>
      </c>
      <c r="L160">
        <v>183.697</v>
      </c>
      <c r="N160" s="3">
        <v>45536</v>
      </c>
      <c r="O160" s="11">
        <f t="shared" si="36"/>
        <v>3261.5630000000001</v>
      </c>
      <c r="P160" s="11">
        <f t="shared" si="37"/>
        <v>7104191</v>
      </c>
      <c r="Q160" s="11">
        <f t="shared" si="38"/>
        <v>333.74599999999998</v>
      </c>
      <c r="R160" s="11">
        <f t="shared" si="45"/>
        <v>94182</v>
      </c>
      <c r="S160" s="11">
        <f t="shared" si="39"/>
        <v>146</v>
      </c>
      <c r="T160" s="11">
        <f t="shared" si="40"/>
        <v>3</v>
      </c>
      <c r="U160" s="3">
        <v>45536</v>
      </c>
      <c r="V160" s="19">
        <f t="shared" si="46"/>
        <v>-2.3992006554672929E-2</v>
      </c>
      <c r="W160" s="19">
        <f t="shared" si="41"/>
        <v>-6.9671181322313869E-3</v>
      </c>
      <c r="X160" s="19">
        <f t="shared" si="47"/>
        <v>3.7322747026360403E-3</v>
      </c>
      <c r="Y160">
        <f t="shared" si="42"/>
        <v>1</v>
      </c>
      <c r="Z160">
        <f t="shared" si="43"/>
        <v>0</v>
      </c>
      <c r="AA160">
        <f t="shared" si="44"/>
        <v>0</v>
      </c>
    </row>
    <row r="161" spans="1:27" x14ac:dyDescent="0.55000000000000004">
      <c r="A161" s="3">
        <v>45536</v>
      </c>
      <c r="B161">
        <v>94182</v>
      </c>
      <c r="C161" s="3">
        <v>45536</v>
      </c>
      <c r="D161">
        <v>3261.5630000000001</v>
      </c>
      <c r="E161" s="3">
        <v>45536</v>
      </c>
      <c r="F161">
        <v>18</v>
      </c>
      <c r="G161" s="3">
        <v>45536</v>
      </c>
      <c r="H161">
        <v>146</v>
      </c>
      <c r="I161" s="3">
        <v>45536</v>
      </c>
      <c r="J161">
        <v>7104191</v>
      </c>
      <c r="K161" s="3">
        <v>45627</v>
      </c>
      <c r="L161">
        <v>150.78399999999999</v>
      </c>
      <c r="N161" s="3">
        <v>45566</v>
      </c>
      <c r="O161" s="11">
        <f t="shared" si="36"/>
        <v>3190.5569999999998</v>
      </c>
      <c r="P161" s="11">
        <f t="shared" si="37"/>
        <v>7035189</v>
      </c>
      <c r="Q161" s="11">
        <f t="shared" si="38"/>
        <v>285.54599999999999</v>
      </c>
      <c r="R161" s="11">
        <f t="shared" si="45"/>
        <v>64946</v>
      </c>
      <c r="S161" s="11">
        <f t="shared" si="39"/>
        <v>158</v>
      </c>
      <c r="T161" s="11">
        <f t="shared" si="40"/>
        <v>18</v>
      </c>
      <c r="U161" s="3">
        <v>45566</v>
      </c>
      <c r="V161" s="19">
        <f t="shared" si="46"/>
        <v>-2.1770543754635496E-2</v>
      </c>
      <c r="W161" s="19">
        <f t="shared" si="41"/>
        <v>-9.7128582269254693E-3</v>
      </c>
      <c r="X161" s="19">
        <f t="shared" si="47"/>
        <v>-0.14442120654629564</v>
      </c>
      <c r="Y161">
        <f t="shared" si="42"/>
        <v>1</v>
      </c>
      <c r="Z161">
        <f t="shared" si="43"/>
        <v>0</v>
      </c>
      <c r="AA161">
        <f t="shared" si="44"/>
        <v>0</v>
      </c>
    </row>
    <row r="162" spans="1:27" x14ac:dyDescent="0.55000000000000004">
      <c r="A162" s="3">
        <v>45566</v>
      </c>
      <c r="B162">
        <v>64946</v>
      </c>
      <c r="C162" s="3">
        <v>45566</v>
      </c>
      <c r="D162">
        <v>3190.5569999999998</v>
      </c>
      <c r="E162" s="3">
        <v>45566</v>
      </c>
      <c r="F162">
        <v>7</v>
      </c>
      <c r="G162" s="3">
        <v>45566</v>
      </c>
      <c r="H162">
        <v>158</v>
      </c>
      <c r="I162" s="3">
        <v>45566</v>
      </c>
      <c r="J162">
        <v>7035189</v>
      </c>
      <c r="N162" s="3">
        <v>45597</v>
      </c>
      <c r="O162" s="11">
        <f t="shared" si="36"/>
        <v>3258.2069999999999</v>
      </c>
      <c r="P162" s="11">
        <f t="shared" si="37"/>
        <v>6947570</v>
      </c>
      <c r="Q162" s="11">
        <f t="shared" si="38"/>
        <v>183.697</v>
      </c>
      <c r="R162" s="11">
        <f t="shared" si="45"/>
        <v>30596</v>
      </c>
      <c r="S162" s="11">
        <f t="shared" si="39"/>
        <v>135</v>
      </c>
      <c r="T162" s="11">
        <f t="shared" si="40"/>
        <v>7</v>
      </c>
      <c r="U162" s="3">
        <v>45597</v>
      </c>
      <c r="V162" s="19">
        <f t="shared" si="46"/>
        <v>2.1203194301183226E-2</v>
      </c>
      <c r="W162" s="19">
        <f t="shared" si="41"/>
        <v>-1.2454391772559359E-2</v>
      </c>
      <c r="X162" s="19">
        <f t="shared" si="47"/>
        <v>-0.35668158545383233</v>
      </c>
      <c r="Y162">
        <f t="shared" si="42"/>
        <v>1</v>
      </c>
      <c r="Z162">
        <f t="shared" si="43"/>
        <v>0</v>
      </c>
      <c r="AA162">
        <f t="shared" si="44"/>
        <v>0</v>
      </c>
    </row>
    <row r="163" spans="1:27" x14ac:dyDescent="0.55000000000000004">
      <c r="A163" s="3">
        <v>45597</v>
      </c>
      <c r="B163">
        <v>30596</v>
      </c>
      <c r="C163" s="3">
        <v>45597</v>
      </c>
      <c r="D163">
        <v>3258.2069999999999</v>
      </c>
      <c r="E163" s="3">
        <v>45597</v>
      </c>
      <c r="F163">
        <v>30</v>
      </c>
      <c r="G163" s="3">
        <v>45597</v>
      </c>
      <c r="H163">
        <v>135</v>
      </c>
      <c r="I163" s="3">
        <v>45597</v>
      </c>
      <c r="J163">
        <v>6947570</v>
      </c>
    </row>
    <row r="164" spans="1:27" x14ac:dyDescent="0.55000000000000004">
      <c r="A164" s="3">
        <v>45627</v>
      </c>
      <c r="B164">
        <v>12891</v>
      </c>
      <c r="C164" s="3">
        <v>45627</v>
      </c>
      <c r="D164">
        <v>3254.8110000000001</v>
      </c>
      <c r="E164" s="3">
        <v>45627</v>
      </c>
      <c r="F164">
        <v>4</v>
      </c>
      <c r="G164" s="3">
        <v>45627</v>
      </c>
      <c r="H164">
        <v>351</v>
      </c>
      <c r="I164" s="3">
        <v>45627</v>
      </c>
      <c r="J164">
        <v>6892152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C2462-A89C-4145-9A0B-01B105E82EB9}">
  <sheetPr codeName="Arkusz13"/>
  <dimension ref="A1:AU3419"/>
  <sheetViews>
    <sheetView topLeftCell="T1" zoomScale="70" zoomScaleNormal="70" workbookViewId="0">
      <selection activeCell="AJ15" sqref="AJ15"/>
    </sheetView>
  </sheetViews>
  <sheetFormatPr defaultRowHeight="14.4" x14ac:dyDescent="0.55000000000000004"/>
  <cols>
    <col min="1" max="1" width="84" bestFit="1" customWidth="1"/>
    <col min="2" max="2" width="28.20703125" bestFit="1" customWidth="1"/>
    <col min="3" max="3" width="84" bestFit="1" customWidth="1"/>
    <col min="4" max="4" width="28.20703125" bestFit="1" customWidth="1"/>
    <col min="5" max="5" width="84" bestFit="1" customWidth="1"/>
    <col min="6" max="6" width="28.20703125" bestFit="1" customWidth="1"/>
    <col min="7" max="7" width="82.89453125" bestFit="1" customWidth="1"/>
    <col min="8" max="8" width="28.20703125" bestFit="1" customWidth="1"/>
    <col min="9" max="9" width="82.89453125" bestFit="1" customWidth="1"/>
    <col min="10" max="10" width="28.20703125" bestFit="1" customWidth="1"/>
    <col min="11" max="11" width="82.89453125" bestFit="1" customWidth="1"/>
    <col min="12" max="12" width="28.20703125" bestFit="1" customWidth="1"/>
    <col min="13" max="13" width="84.5234375" bestFit="1" customWidth="1"/>
    <col min="14" max="14" width="28.20703125" bestFit="1" customWidth="1"/>
    <col min="15" max="15" width="84.5234375" bestFit="1" customWidth="1"/>
    <col min="16" max="16" width="28.20703125" bestFit="1" customWidth="1"/>
    <col min="20" max="20" width="9.734375" bestFit="1" customWidth="1"/>
  </cols>
  <sheetData>
    <row r="1" spans="1:47" x14ac:dyDescent="0.55000000000000004">
      <c r="A1" s="9" t="s">
        <v>120</v>
      </c>
      <c r="B1" s="9"/>
      <c r="C1" s="9" t="s">
        <v>121</v>
      </c>
      <c r="D1" s="9"/>
      <c r="E1" t="s">
        <v>122</v>
      </c>
      <c r="G1" t="s">
        <v>123</v>
      </c>
      <c r="I1" t="s">
        <v>124</v>
      </c>
      <c r="K1" t="s">
        <v>125</v>
      </c>
      <c r="M1" t="s">
        <v>126</v>
      </c>
      <c r="O1" t="s">
        <v>134</v>
      </c>
    </row>
    <row r="2" spans="1:47" x14ac:dyDescent="0.55000000000000004">
      <c r="A2" t="s">
        <v>1</v>
      </c>
      <c r="B2" t="s">
        <v>82</v>
      </c>
      <c r="C2" t="s">
        <v>1</v>
      </c>
      <c r="D2" t="s">
        <v>82</v>
      </c>
      <c r="E2" t="s">
        <v>1</v>
      </c>
      <c r="F2" t="s">
        <v>82</v>
      </c>
      <c r="G2" t="s">
        <v>1</v>
      </c>
      <c r="H2" t="s">
        <v>82</v>
      </c>
      <c r="I2" t="s">
        <v>1</v>
      </c>
      <c r="J2" t="s">
        <v>82</v>
      </c>
      <c r="K2" t="s">
        <v>1</v>
      </c>
      <c r="L2" t="s">
        <v>82</v>
      </c>
      <c r="M2" t="s">
        <v>1</v>
      </c>
      <c r="N2" t="s">
        <v>82</v>
      </c>
      <c r="O2" t="s">
        <v>1</v>
      </c>
      <c r="P2" t="s">
        <v>82</v>
      </c>
    </row>
    <row r="3" spans="1:47" x14ac:dyDescent="0.55000000000000004">
      <c r="A3" t="s">
        <v>84</v>
      </c>
      <c r="B3" t="s">
        <v>4</v>
      </c>
      <c r="C3" t="s">
        <v>84</v>
      </c>
      <c r="D3" t="s">
        <v>4</v>
      </c>
      <c r="E3" t="s">
        <v>84</v>
      </c>
      <c r="F3" t="s">
        <v>4</v>
      </c>
      <c r="G3" t="s">
        <v>84</v>
      </c>
      <c r="H3" t="s">
        <v>4</v>
      </c>
      <c r="I3" t="s">
        <v>84</v>
      </c>
      <c r="J3" t="s">
        <v>4</v>
      </c>
      <c r="K3" t="s">
        <v>84</v>
      </c>
      <c r="L3" t="s">
        <v>4</v>
      </c>
      <c r="M3" t="s">
        <v>84</v>
      </c>
      <c r="N3" t="s">
        <v>4</v>
      </c>
      <c r="O3" t="s">
        <v>84</v>
      </c>
      <c r="P3" t="s">
        <v>4</v>
      </c>
    </row>
    <row r="4" spans="1:47" x14ac:dyDescent="0.55000000000000004">
      <c r="A4" s="1">
        <v>40878</v>
      </c>
      <c r="B4" s="1"/>
      <c r="C4" s="1">
        <v>40878</v>
      </c>
      <c r="E4" s="1">
        <v>40878</v>
      </c>
      <c r="G4" s="1">
        <v>40878</v>
      </c>
      <c r="I4" s="1">
        <v>40878</v>
      </c>
      <c r="K4" s="1">
        <v>40878</v>
      </c>
      <c r="M4" s="1">
        <v>40878</v>
      </c>
      <c r="O4" s="1">
        <v>40878</v>
      </c>
    </row>
    <row r="5" spans="1:47" x14ac:dyDescent="0.55000000000000004">
      <c r="A5" t="s">
        <v>127</v>
      </c>
      <c r="C5" t="s">
        <v>128</v>
      </c>
      <c r="E5" t="s">
        <v>129</v>
      </c>
      <c r="G5" t="s">
        <v>130</v>
      </c>
      <c r="I5" t="s">
        <v>131</v>
      </c>
      <c r="K5" t="s">
        <v>132</v>
      </c>
      <c r="M5" t="s">
        <v>133</v>
      </c>
      <c r="O5" t="s">
        <v>135</v>
      </c>
    </row>
    <row r="6" spans="1:47" x14ac:dyDescent="0.55000000000000004">
      <c r="A6" t="s">
        <v>92</v>
      </c>
      <c r="C6" s="1" t="s">
        <v>92</v>
      </c>
      <c r="D6" s="1"/>
      <c r="E6" s="1" t="s">
        <v>92</v>
      </c>
      <c r="F6" s="1"/>
      <c r="G6" t="s">
        <v>92</v>
      </c>
      <c r="I6" t="s">
        <v>92</v>
      </c>
      <c r="K6" t="s">
        <v>92</v>
      </c>
      <c r="M6" t="s">
        <v>92</v>
      </c>
      <c r="O6" t="s">
        <v>92</v>
      </c>
    </row>
    <row r="7" spans="1:47" x14ac:dyDescent="0.55000000000000004">
      <c r="A7" t="s">
        <v>7</v>
      </c>
      <c r="B7" t="s">
        <v>8</v>
      </c>
      <c r="C7" t="s">
        <v>7</v>
      </c>
      <c r="D7" t="s">
        <v>8</v>
      </c>
      <c r="E7" t="s">
        <v>7</v>
      </c>
      <c r="F7" t="s">
        <v>8</v>
      </c>
      <c r="G7" t="s">
        <v>7</v>
      </c>
      <c r="H7" t="s">
        <v>8</v>
      </c>
      <c r="I7" t="s">
        <v>7</v>
      </c>
      <c r="J7" t="s">
        <v>8</v>
      </c>
      <c r="K7" t="s">
        <v>7</v>
      </c>
      <c r="L7" t="s">
        <v>8</v>
      </c>
      <c r="M7" t="s">
        <v>7</v>
      </c>
      <c r="N7" t="s">
        <v>8</v>
      </c>
      <c r="O7" t="s">
        <v>7</v>
      </c>
      <c r="P7" t="s">
        <v>8</v>
      </c>
      <c r="T7" s="21" t="s">
        <v>140</v>
      </c>
      <c r="U7" s="21" t="s">
        <v>141</v>
      </c>
      <c r="V7" t="s">
        <v>142</v>
      </c>
      <c r="W7" t="s">
        <v>143</v>
      </c>
      <c r="X7" t="s">
        <v>144</v>
      </c>
      <c r="Y7" t="s">
        <v>145</v>
      </c>
      <c r="Z7" t="s">
        <v>146</v>
      </c>
      <c r="AA7" t="s">
        <v>147</v>
      </c>
      <c r="AB7" t="s">
        <v>148</v>
      </c>
      <c r="AC7" t="s">
        <v>179</v>
      </c>
      <c r="AD7" t="s">
        <v>150</v>
      </c>
      <c r="AE7" t="s">
        <v>152</v>
      </c>
      <c r="AF7" t="s">
        <v>180</v>
      </c>
      <c r="AG7" t="s">
        <v>181</v>
      </c>
      <c r="AH7" t="s">
        <v>182</v>
      </c>
      <c r="AL7" t="s">
        <v>140</v>
      </c>
      <c r="AM7" t="s">
        <v>141</v>
      </c>
      <c r="AN7" t="s">
        <v>142</v>
      </c>
      <c r="AO7" t="s">
        <v>143</v>
      </c>
      <c r="AP7" t="s">
        <v>144</v>
      </c>
      <c r="AQ7" t="s">
        <v>145</v>
      </c>
      <c r="AR7" t="s">
        <v>146</v>
      </c>
      <c r="AS7" t="s">
        <v>147</v>
      </c>
      <c r="AT7" t="s">
        <v>148</v>
      </c>
      <c r="AU7" t="s">
        <v>149</v>
      </c>
    </row>
    <row r="8" spans="1:47" x14ac:dyDescent="0.55000000000000004">
      <c r="A8" s="3">
        <v>40878</v>
      </c>
      <c r="B8">
        <v>2.98</v>
      </c>
      <c r="C8" s="3">
        <v>40878</v>
      </c>
      <c r="D8">
        <v>2.67</v>
      </c>
      <c r="E8" s="3">
        <v>40878</v>
      </c>
      <c r="F8">
        <v>1.98</v>
      </c>
      <c r="G8" s="3">
        <v>40878</v>
      </c>
      <c r="H8">
        <v>0.89</v>
      </c>
      <c r="I8" s="3">
        <v>40878</v>
      </c>
      <c r="J8">
        <v>0.26</v>
      </c>
      <c r="K8" s="3">
        <v>40878</v>
      </c>
      <c r="L8">
        <v>0.12</v>
      </c>
      <c r="M8" s="3">
        <v>40878</v>
      </c>
      <c r="N8">
        <v>0.05</v>
      </c>
      <c r="O8" s="3">
        <v>40878</v>
      </c>
      <c r="P8">
        <v>0.01</v>
      </c>
      <c r="T8" s="22">
        <f t="shared" ref="T8:T39" si="0">O8</f>
        <v>40878</v>
      </c>
      <c r="U8" s="21">
        <f t="shared" ref="U8:U39" si="1">IFERROR(VLOOKUP($T8,A:B,2,FALSE),AVERAGE(U7,U9))</f>
        <v>0</v>
      </c>
      <c r="V8">
        <f t="shared" ref="V8:V39" si="2">IFERROR(VLOOKUP($T8,C:D,2,FALSE),AVERAGE(V9,V7))</f>
        <v>0</v>
      </c>
      <c r="W8">
        <f t="shared" ref="W8:W39" si="3">IFERROR(VLOOKUP($T8,E:F,2,FALSE),AVERAGE(W7,W9))</f>
        <v>0</v>
      </c>
      <c r="X8">
        <f t="shared" ref="X8:X39" si="4">IFERROR(VLOOKUP($T8,G:H,2,FALSE),AVERAGE(X7,X9))</f>
        <v>0</v>
      </c>
      <c r="Y8">
        <f t="shared" ref="Y8:Y39" si="5">IFERROR(VLOOKUP($T8,I:J,2,FALSE),AVERAGE(Y7,Y9))</f>
        <v>0</v>
      </c>
      <c r="Z8">
        <f t="shared" ref="Z8:Z39" si="6">IFERROR(VLOOKUP($T8,K:L,2,FALSE),AVERAGE(Z7,Z9))</f>
        <v>0</v>
      </c>
      <c r="AA8">
        <f t="shared" ref="AA8:AA39" si="7">IFERROR(VLOOKUP($T8,M:N,2,FALSE),AVERAGE(AA7,AA9))</f>
        <v>0</v>
      </c>
      <c r="AB8">
        <f t="shared" ref="AB8:AB39" si="8">IF(IFERROR(VLOOKUP($T8,O:P,2,FALSE),AVERAGE(AB7,AB9))=0,0.001,IFERROR(VLOOKUP($T8,O:P,2,FALSE),AVERAGE(AB7,AB9)))</f>
        <v>1E-3</v>
      </c>
      <c r="AC8" s="4">
        <f>(U8-AB8)/AB8</f>
        <v>-1</v>
      </c>
      <c r="AD8" s="4"/>
      <c r="AE8" s="4"/>
      <c r="AF8" s="4"/>
      <c r="AG8" s="4"/>
      <c r="AH8" s="4"/>
      <c r="AJ8" s="4"/>
      <c r="AL8">
        <v>40879</v>
      </c>
      <c r="AM8">
        <v>3.03</v>
      </c>
      <c r="AN8">
        <v>2.74</v>
      </c>
      <c r="AO8">
        <v>2.0499999999999998</v>
      </c>
      <c r="AP8">
        <v>0.92</v>
      </c>
      <c r="AQ8">
        <v>0.25</v>
      </c>
      <c r="AR8">
        <v>0.12</v>
      </c>
      <c r="AS8">
        <v>0.06</v>
      </c>
      <c r="AT8">
        <v>0.02</v>
      </c>
      <c r="AU8">
        <v>150.5</v>
      </c>
    </row>
    <row r="9" spans="1:47" x14ac:dyDescent="0.55000000000000004">
      <c r="A9" s="3">
        <v>40909</v>
      </c>
      <c r="B9">
        <v>3.03</v>
      </c>
      <c r="C9" s="3">
        <v>40909</v>
      </c>
      <c r="D9">
        <v>2.7</v>
      </c>
      <c r="E9" s="3">
        <v>40909</v>
      </c>
      <c r="F9">
        <v>1.97</v>
      </c>
      <c r="G9" s="3">
        <v>40909</v>
      </c>
      <c r="H9">
        <v>0.84</v>
      </c>
      <c r="I9" s="3">
        <v>40909</v>
      </c>
      <c r="J9">
        <v>0.24</v>
      </c>
      <c r="K9" s="3">
        <v>40909</v>
      </c>
      <c r="L9">
        <v>0.12</v>
      </c>
      <c r="M9" s="3">
        <v>40909</v>
      </c>
      <c r="N9">
        <v>7.0000000000000007E-2</v>
      </c>
      <c r="O9" s="3">
        <v>40909</v>
      </c>
      <c r="P9">
        <v>0.03</v>
      </c>
      <c r="T9" s="22">
        <f t="shared" si="0"/>
        <v>40909</v>
      </c>
      <c r="U9" s="21">
        <f t="shared" si="1"/>
        <v>3.03</v>
      </c>
      <c r="V9">
        <f t="shared" si="2"/>
        <v>2.7</v>
      </c>
      <c r="W9">
        <f t="shared" si="3"/>
        <v>1.97</v>
      </c>
      <c r="X9">
        <f t="shared" si="4"/>
        <v>0.84</v>
      </c>
      <c r="Y9">
        <f t="shared" si="5"/>
        <v>0.24</v>
      </c>
      <c r="Z9">
        <f t="shared" si="6"/>
        <v>0.12</v>
      </c>
      <c r="AA9">
        <f t="shared" si="7"/>
        <v>7.0000000000000007E-2</v>
      </c>
      <c r="AB9">
        <f t="shared" si="8"/>
        <v>0.03</v>
      </c>
      <c r="AC9">
        <f>U9-AB9</f>
        <v>3</v>
      </c>
      <c r="AD9" s="17">
        <f>W9-Y9</f>
        <v>1.73</v>
      </c>
      <c r="AE9" s="17">
        <f>U9-W9</f>
        <v>1.0599999999999998</v>
      </c>
      <c r="AF9" s="17"/>
      <c r="AG9" s="17"/>
      <c r="AH9" s="17"/>
      <c r="AJ9" s="17"/>
      <c r="AL9">
        <v>40882</v>
      </c>
      <c r="AM9">
        <v>3.02</v>
      </c>
      <c r="AN9">
        <v>2.73</v>
      </c>
      <c r="AO9">
        <v>2.04</v>
      </c>
      <c r="AP9">
        <v>0.93</v>
      </c>
      <c r="AQ9">
        <v>0.27</v>
      </c>
      <c r="AR9">
        <v>0.11</v>
      </c>
      <c r="AS9">
        <v>0.05</v>
      </c>
      <c r="AT9">
        <v>0.01</v>
      </c>
      <c r="AU9">
        <v>301</v>
      </c>
    </row>
    <row r="10" spans="1:47" x14ac:dyDescent="0.55000000000000004">
      <c r="A10" s="3">
        <v>40940</v>
      </c>
      <c r="B10">
        <v>3.11</v>
      </c>
      <c r="C10" s="3">
        <v>40940</v>
      </c>
      <c r="D10">
        <v>2.75</v>
      </c>
      <c r="E10" s="3">
        <v>40940</v>
      </c>
      <c r="F10">
        <v>1.97</v>
      </c>
      <c r="G10" s="3">
        <v>40940</v>
      </c>
      <c r="H10">
        <v>0.83</v>
      </c>
      <c r="I10" s="3">
        <v>40940</v>
      </c>
      <c r="J10">
        <v>0.28000000000000003</v>
      </c>
      <c r="K10" s="3">
        <v>40940</v>
      </c>
      <c r="L10">
        <v>0.16</v>
      </c>
      <c r="M10" s="3">
        <v>40940</v>
      </c>
      <c r="N10">
        <v>0.12</v>
      </c>
      <c r="O10" s="3">
        <v>40940</v>
      </c>
      <c r="P10">
        <v>0.09</v>
      </c>
      <c r="S10">
        <f t="shared" ref="S10:S73" si="9">U10-AB10</f>
        <v>3.02</v>
      </c>
      <c r="T10" s="22">
        <f t="shared" si="0"/>
        <v>40940</v>
      </c>
      <c r="U10" s="21">
        <f t="shared" si="1"/>
        <v>3.11</v>
      </c>
      <c r="V10">
        <f t="shared" si="2"/>
        <v>2.75</v>
      </c>
      <c r="W10">
        <f t="shared" si="3"/>
        <v>1.97</v>
      </c>
      <c r="X10">
        <f t="shared" si="4"/>
        <v>0.83</v>
      </c>
      <c r="Y10">
        <f t="shared" si="5"/>
        <v>0.28000000000000003</v>
      </c>
      <c r="Z10">
        <f t="shared" si="6"/>
        <v>0.16</v>
      </c>
      <c r="AA10">
        <f t="shared" si="7"/>
        <v>0.12</v>
      </c>
      <c r="AB10">
        <f t="shared" si="8"/>
        <v>0.09</v>
      </c>
      <c r="AC10">
        <f t="shared" ref="AC10:AC73" si="10">U10-AB10</f>
        <v>3.02</v>
      </c>
      <c r="AD10" s="17">
        <f>W10-Y10</f>
        <v>1.69</v>
      </c>
      <c r="AE10" s="17">
        <f>U10-W10</f>
        <v>1.1399999999999999</v>
      </c>
      <c r="AF10" s="17">
        <f>Y10-Y9</f>
        <v>4.0000000000000036E-2</v>
      </c>
      <c r="AG10" s="17">
        <f>W10-W9</f>
        <v>0</v>
      </c>
      <c r="AH10" s="17" t="str">
        <f>IF(AND(AG10&gt;0,AF10&gt;0),"Bear","Bull")</f>
        <v>Bull</v>
      </c>
      <c r="AI10" t="str">
        <f>IF(ABS(AG10)&gt;ABS(AF10),"Flattener","Steepener")</f>
        <v>Steepener</v>
      </c>
      <c r="AJ10" s="17" t="str">
        <f>AH10&amp;" "&amp;AI10</f>
        <v>Bull Steepener</v>
      </c>
      <c r="AL10">
        <v>40883</v>
      </c>
      <c r="AM10">
        <v>3.09</v>
      </c>
      <c r="AN10">
        <v>2.74</v>
      </c>
      <c r="AO10">
        <v>2.08</v>
      </c>
      <c r="AP10">
        <v>0.94</v>
      </c>
      <c r="AQ10">
        <v>0.25</v>
      </c>
      <c r="AR10">
        <v>0.11</v>
      </c>
      <c r="AS10">
        <v>0.04</v>
      </c>
      <c r="AT10">
        <v>0.01</v>
      </c>
      <c r="AU10">
        <v>308</v>
      </c>
    </row>
    <row r="11" spans="1:47" x14ac:dyDescent="0.55000000000000004">
      <c r="A11" s="3">
        <v>40969</v>
      </c>
      <c r="B11">
        <v>3.28</v>
      </c>
      <c r="C11" s="3">
        <v>40969</v>
      </c>
      <c r="D11">
        <v>2.94</v>
      </c>
      <c r="E11" s="3">
        <v>40969</v>
      </c>
      <c r="F11">
        <v>2.17</v>
      </c>
      <c r="G11" s="3">
        <v>40969</v>
      </c>
      <c r="H11">
        <v>1.02</v>
      </c>
      <c r="I11" s="3">
        <v>40969</v>
      </c>
      <c r="J11">
        <v>0.34</v>
      </c>
      <c r="K11" s="3">
        <v>40969</v>
      </c>
      <c r="L11">
        <v>0.19</v>
      </c>
      <c r="M11" s="3">
        <v>40969</v>
      </c>
      <c r="N11">
        <v>0.14000000000000001</v>
      </c>
      <c r="O11" s="3">
        <v>40969</v>
      </c>
      <c r="P11">
        <v>0.08</v>
      </c>
      <c r="S11">
        <f t="shared" si="9"/>
        <v>3.1999999999999997</v>
      </c>
      <c r="T11" s="22">
        <f t="shared" si="0"/>
        <v>40969</v>
      </c>
      <c r="U11" s="21">
        <f t="shared" si="1"/>
        <v>3.28</v>
      </c>
      <c r="V11">
        <f t="shared" si="2"/>
        <v>2.94</v>
      </c>
      <c r="W11">
        <f t="shared" si="3"/>
        <v>2.17</v>
      </c>
      <c r="X11">
        <f t="shared" si="4"/>
        <v>1.02</v>
      </c>
      <c r="Y11">
        <f t="shared" si="5"/>
        <v>0.34</v>
      </c>
      <c r="Z11">
        <f t="shared" si="6"/>
        <v>0.19</v>
      </c>
      <c r="AA11">
        <f t="shared" si="7"/>
        <v>0.14000000000000001</v>
      </c>
      <c r="AB11">
        <f t="shared" si="8"/>
        <v>0.08</v>
      </c>
      <c r="AC11">
        <f t="shared" si="10"/>
        <v>3.1999999999999997</v>
      </c>
      <c r="AD11" s="17">
        <f>W11-Y11</f>
        <v>1.8299999999999998</v>
      </c>
      <c r="AE11" s="17">
        <f>U11-W11</f>
        <v>1.1099999999999999</v>
      </c>
      <c r="AF11" s="17">
        <f t="shared" ref="AF11:AF74" si="11">Y11-Y10</f>
        <v>0.06</v>
      </c>
      <c r="AG11" s="17">
        <f t="shared" ref="AG11:AG74" si="12">W11-W10</f>
        <v>0.19999999999999996</v>
      </c>
      <c r="AH11" s="17" t="str">
        <f t="shared" ref="AH11:AH74" si="13">IF(AND(AG11&gt;0,AF11&gt;0),"Bear","Bull")</f>
        <v>Bear</v>
      </c>
      <c r="AI11" t="str">
        <f t="shared" ref="AI11:AI74" si="14">IF(ABS(AG11)&gt;ABS(AF11),"Flattener","Steepener")</f>
        <v>Flattener</v>
      </c>
      <c r="AJ11" s="17" t="str">
        <f t="shared" ref="AJ11:AJ74" si="15">AH11&amp;" "&amp;AI11</f>
        <v>Bear Flattener</v>
      </c>
      <c r="AL11">
        <v>40884</v>
      </c>
      <c r="AM11">
        <v>3.04</v>
      </c>
      <c r="AN11">
        <v>2.74</v>
      </c>
      <c r="AO11">
        <v>2.02</v>
      </c>
      <c r="AP11">
        <v>0.89</v>
      </c>
      <c r="AQ11">
        <v>0.24</v>
      </c>
      <c r="AR11">
        <v>0.11</v>
      </c>
      <c r="AS11">
        <v>0.05</v>
      </c>
      <c r="AT11">
        <v>0.02</v>
      </c>
      <c r="AU11">
        <v>151</v>
      </c>
    </row>
    <row r="12" spans="1:47" x14ac:dyDescent="0.55000000000000004">
      <c r="A12" s="3">
        <v>41000</v>
      </c>
      <c r="B12">
        <v>3.18</v>
      </c>
      <c r="C12" s="3">
        <v>41000</v>
      </c>
      <c r="D12">
        <v>2.82</v>
      </c>
      <c r="E12" s="3">
        <v>41000</v>
      </c>
      <c r="F12">
        <v>2.0499999999999998</v>
      </c>
      <c r="G12" s="3">
        <v>41000</v>
      </c>
      <c r="H12">
        <v>0.89</v>
      </c>
      <c r="I12" s="3">
        <v>41000</v>
      </c>
      <c r="J12">
        <v>0.28999999999999998</v>
      </c>
      <c r="K12" s="3">
        <v>41000</v>
      </c>
      <c r="L12">
        <v>0.18</v>
      </c>
      <c r="M12" s="3">
        <v>41000</v>
      </c>
      <c r="N12">
        <v>0.14000000000000001</v>
      </c>
      <c r="O12" s="3">
        <v>41000</v>
      </c>
      <c r="P12">
        <v>0.08</v>
      </c>
      <c r="S12">
        <f t="shared" si="9"/>
        <v>3.1</v>
      </c>
      <c r="T12" s="22">
        <f t="shared" si="0"/>
        <v>41000</v>
      </c>
      <c r="U12" s="21">
        <f t="shared" si="1"/>
        <v>3.18</v>
      </c>
      <c r="V12">
        <f t="shared" si="2"/>
        <v>2.82</v>
      </c>
      <c r="W12">
        <f t="shared" si="3"/>
        <v>2.0499999999999998</v>
      </c>
      <c r="X12">
        <f t="shared" si="4"/>
        <v>0.89</v>
      </c>
      <c r="Y12">
        <f t="shared" si="5"/>
        <v>0.28999999999999998</v>
      </c>
      <c r="Z12">
        <f t="shared" si="6"/>
        <v>0.18</v>
      </c>
      <c r="AA12">
        <f t="shared" si="7"/>
        <v>0.14000000000000001</v>
      </c>
      <c r="AB12">
        <f t="shared" si="8"/>
        <v>0.08</v>
      </c>
      <c r="AC12">
        <f t="shared" si="10"/>
        <v>3.1</v>
      </c>
      <c r="AD12" s="17">
        <f>W12-Y12</f>
        <v>1.7599999999999998</v>
      </c>
      <c r="AE12" s="17">
        <f>U12-W12</f>
        <v>1.1300000000000003</v>
      </c>
      <c r="AF12" s="17">
        <f t="shared" si="11"/>
        <v>-5.0000000000000044E-2</v>
      </c>
      <c r="AG12" s="17">
        <f t="shared" si="12"/>
        <v>-0.12000000000000011</v>
      </c>
      <c r="AH12" s="17" t="str">
        <f t="shared" si="13"/>
        <v>Bull</v>
      </c>
      <c r="AI12" t="str">
        <f t="shared" si="14"/>
        <v>Flattener</v>
      </c>
      <c r="AJ12" s="17" t="str">
        <f t="shared" si="15"/>
        <v>Bull Flattener</v>
      </c>
      <c r="AL12">
        <v>40885</v>
      </c>
      <c r="AM12">
        <v>3</v>
      </c>
      <c r="AN12">
        <v>2.7</v>
      </c>
      <c r="AO12">
        <v>1.99</v>
      </c>
      <c r="AP12">
        <v>0.86</v>
      </c>
      <c r="AQ12">
        <v>0.22</v>
      </c>
      <c r="AR12">
        <v>0.1</v>
      </c>
      <c r="AS12">
        <v>0.04</v>
      </c>
      <c r="AT12">
        <v>0.01</v>
      </c>
      <c r="AU12">
        <v>299</v>
      </c>
    </row>
    <row r="13" spans="1:47" x14ac:dyDescent="0.55000000000000004">
      <c r="A13" s="3">
        <v>41030</v>
      </c>
      <c r="B13">
        <v>2.93</v>
      </c>
      <c r="C13" s="3">
        <v>41030</v>
      </c>
      <c r="D13">
        <v>2.5299999999999998</v>
      </c>
      <c r="E13" s="3">
        <v>41030</v>
      </c>
      <c r="F13">
        <v>1.8</v>
      </c>
      <c r="G13" s="3">
        <v>41030</v>
      </c>
      <c r="H13">
        <v>0.76</v>
      </c>
      <c r="I13" s="3">
        <v>41030</v>
      </c>
      <c r="J13">
        <v>0.28999999999999998</v>
      </c>
      <c r="K13" s="3">
        <v>41030</v>
      </c>
      <c r="L13">
        <v>0.19</v>
      </c>
      <c r="M13" s="3">
        <v>41030</v>
      </c>
      <c r="N13">
        <v>0.15</v>
      </c>
      <c r="O13" s="3">
        <v>41030</v>
      </c>
      <c r="P13">
        <v>0.09</v>
      </c>
      <c r="S13">
        <f t="shared" si="9"/>
        <v>2.8400000000000003</v>
      </c>
      <c r="T13" s="22">
        <f t="shared" si="0"/>
        <v>41030</v>
      </c>
      <c r="U13" s="21">
        <f t="shared" si="1"/>
        <v>2.93</v>
      </c>
      <c r="V13">
        <f t="shared" si="2"/>
        <v>2.5299999999999998</v>
      </c>
      <c r="W13">
        <f t="shared" si="3"/>
        <v>1.8</v>
      </c>
      <c r="X13">
        <f t="shared" si="4"/>
        <v>0.76</v>
      </c>
      <c r="Y13">
        <f t="shared" si="5"/>
        <v>0.28999999999999998</v>
      </c>
      <c r="Z13">
        <f t="shared" si="6"/>
        <v>0.19</v>
      </c>
      <c r="AA13">
        <f t="shared" si="7"/>
        <v>0.15</v>
      </c>
      <c r="AB13">
        <f t="shared" si="8"/>
        <v>0.09</v>
      </c>
      <c r="AC13">
        <f t="shared" si="10"/>
        <v>2.8400000000000003</v>
      </c>
      <c r="AD13" s="17">
        <f>W13-Y13</f>
        <v>1.51</v>
      </c>
      <c r="AE13" s="17">
        <f>U13-W13</f>
        <v>1.1300000000000001</v>
      </c>
      <c r="AF13" s="17">
        <f t="shared" si="11"/>
        <v>0</v>
      </c>
      <c r="AG13" s="17">
        <f t="shared" si="12"/>
        <v>-0.24999999999999978</v>
      </c>
      <c r="AH13" s="17" t="str">
        <f t="shared" si="13"/>
        <v>Bull</v>
      </c>
      <c r="AI13" t="str">
        <f t="shared" si="14"/>
        <v>Flattener</v>
      </c>
      <c r="AJ13" s="17" t="str">
        <f t="shared" si="15"/>
        <v>Bull Flattener</v>
      </c>
      <c r="AL13">
        <v>40886</v>
      </c>
      <c r="AM13">
        <v>3.1</v>
      </c>
      <c r="AN13">
        <v>2.79</v>
      </c>
      <c r="AO13">
        <v>2.0699999999999998</v>
      </c>
      <c r="AP13">
        <v>0.89</v>
      </c>
      <c r="AQ13">
        <v>0.22</v>
      </c>
      <c r="AR13">
        <v>0.11</v>
      </c>
      <c r="AS13">
        <v>0.05</v>
      </c>
      <c r="AT13">
        <v>0.01</v>
      </c>
      <c r="AU13">
        <v>309</v>
      </c>
    </row>
    <row r="14" spans="1:47" x14ac:dyDescent="0.55000000000000004">
      <c r="A14" s="3">
        <v>41061</v>
      </c>
      <c r="B14">
        <v>2.7</v>
      </c>
      <c r="C14" s="3">
        <v>41061</v>
      </c>
      <c r="D14">
        <v>2.31</v>
      </c>
      <c r="E14" s="3">
        <v>41061</v>
      </c>
      <c r="F14">
        <v>1.62</v>
      </c>
      <c r="G14" s="3">
        <v>41061</v>
      </c>
      <c r="H14">
        <v>0.71</v>
      </c>
      <c r="I14" s="3">
        <v>41061</v>
      </c>
      <c r="J14">
        <v>0.28999999999999998</v>
      </c>
      <c r="K14" s="3">
        <v>41061</v>
      </c>
      <c r="L14">
        <v>0.19</v>
      </c>
      <c r="M14" s="3">
        <v>41061</v>
      </c>
      <c r="N14">
        <v>0.15</v>
      </c>
      <c r="O14" s="3">
        <v>41061</v>
      </c>
      <c r="P14">
        <v>0.09</v>
      </c>
      <c r="S14">
        <f t="shared" si="9"/>
        <v>2.6100000000000003</v>
      </c>
      <c r="T14" s="22">
        <f t="shared" si="0"/>
        <v>41061</v>
      </c>
      <c r="U14" s="21">
        <f t="shared" si="1"/>
        <v>2.7</v>
      </c>
      <c r="V14">
        <f t="shared" si="2"/>
        <v>2.31</v>
      </c>
      <c r="W14">
        <f t="shared" si="3"/>
        <v>1.62</v>
      </c>
      <c r="X14">
        <f t="shared" si="4"/>
        <v>0.71</v>
      </c>
      <c r="Y14">
        <f t="shared" si="5"/>
        <v>0.28999999999999998</v>
      </c>
      <c r="Z14">
        <f t="shared" si="6"/>
        <v>0.19</v>
      </c>
      <c r="AA14">
        <f t="shared" si="7"/>
        <v>0.15</v>
      </c>
      <c r="AB14">
        <f t="shared" si="8"/>
        <v>0.09</v>
      </c>
      <c r="AC14">
        <f t="shared" si="10"/>
        <v>2.6100000000000003</v>
      </c>
      <c r="AD14" s="17">
        <f>W14-Y14</f>
        <v>1.33</v>
      </c>
      <c r="AE14" s="17">
        <f>U14-W14</f>
        <v>1.08</v>
      </c>
      <c r="AF14" s="17">
        <f t="shared" si="11"/>
        <v>0</v>
      </c>
      <c r="AG14" s="17">
        <f t="shared" si="12"/>
        <v>-0.17999999999999994</v>
      </c>
      <c r="AH14" s="17" t="str">
        <f t="shared" si="13"/>
        <v>Bull</v>
      </c>
      <c r="AI14" t="str">
        <f t="shared" si="14"/>
        <v>Flattener</v>
      </c>
      <c r="AJ14" s="17" t="str">
        <f t="shared" si="15"/>
        <v>Bull Flattener</v>
      </c>
      <c r="AL14">
        <v>40889</v>
      </c>
      <c r="AM14">
        <v>3.06</v>
      </c>
      <c r="AN14">
        <v>2.75</v>
      </c>
      <c r="AO14">
        <v>2.0299999999999998</v>
      </c>
      <c r="AP14">
        <v>0.87</v>
      </c>
      <c r="AQ14">
        <v>0.24</v>
      </c>
      <c r="AR14">
        <v>0.1</v>
      </c>
      <c r="AS14">
        <v>0.05</v>
      </c>
      <c r="AT14">
        <v>0.01</v>
      </c>
      <c r="AU14">
        <v>305</v>
      </c>
    </row>
    <row r="15" spans="1:47" x14ac:dyDescent="0.55000000000000004">
      <c r="A15" s="3">
        <v>41091</v>
      </c>
      <c r="B15">
        <v>2.59</v>
      </c>
      <c r="C15" s="3">
        <v>41091</v>
      </c>
      <c r="D15">
        <v>2.2200000000000002</v>
      </c>
      <c r="E15" s="3">
        <v>41091</v>
      </c>
      <c r="F15">
        <v>1.53</v>
      </c>
      <c r="G15" s="3">
        <v>41091</v>
      </c>
      <c r="H15">
        <v>0.62</v>
      </c>
      <c r="I15" s="3">
        <v>41091</v>
      </c>
      <c r="J15">
        <v>0.25</v>
      </c>
      <c r="K15" s="3">
        <v>41091</v>
      </c>
      <c r="L15">
        <v>0.19</v>
      </c>
      <c r="M15" s="3">
        <v>41091</v>
      </c>
      <c r="N15">
        <v>0.15</v>
      </c>
      <c r="O15" s="3">
        <v>41091</v>
      </c>
      <c r="P15">
        <v>0.1</v>
      </c>
      <c r="S15">
        <f t="shared" si="9"/>
        <v>2.4899999999999998</v>
      </c>
      <c r="T15" s="22">
        <f t="shared" si="0"/>
        <v>41091</v>
      </c>
      <c r="U15" s="21">
        <f t="shared" si="1"/>
        <v>2.59</v>
      </c>
      <c r="V15">
        <f t="shared" si="2"/>
        <v>2.2200000000000002</v>
      </c>
      <c r="W15">
        <f t="shared" si="3"/>
        <v>1.53</v>
      </c>
      <c r="X15">
        <f t="shared" si="4"/>
        <v>0.62</v>
      </c>
      <c r="Y15">
        <f t="shared" si="5"/>
        <v>0.25</v>
      </c>
      <c r="Z15">
        <f t="shared" si="6"/>
        <v>0.19</v>
      </c>
      <c r="AA15">
        <f t="shared" si="7"/>
        <v>0.15</v>
      </c>
      <c r="AB15">
        <f t="shared" si="8"/>
        <v>0.1</v>
      </c>
      <c r="AC15">
        <f t="shared" si="10"/>
        <v>2.4899999999999998</v>
      </c>
      <c r="AD15" s="17">
        <f>W15-Y15</f>
        <v>1.28</v>
      </c>
      <c r="AE15" s="17">
        <f>U15-W15</f>
        <v>1.0599999999999998</v>
      </c>
      <c r="AF15" s="17">
        <f t="shared" si="11"/>
        <v>-3.999999999999998E-2</v>
      </c>
      <c r="AG15" s="17">
        <f t="shared" si="12"/>
        <v>-9.000000000000008E-2</v>
      </c>
      <c r="AH15" s="17" t="str">
        <f t="shared" si="13"/>
        <v>Bull</v>
      </c>
      <c r="AI15" t="str">
        <f t="shared" si="14"/>
        <v>Flattener</v>
      </c>
      <c r="AJ15" s="17" t="str">
        <f t="shared" si="15"/>
        <v>Bull Flattener</v>
      </c>
      <c r="AL15">
        <v>40890</v>
      </c>
      <c r="AM15">
        <v>2.98</v>
      </c>
      <c r="AN15">
        <v>2.66</v>
      </c>
      <c r="AO15">
        <v>1.96</v>
      </c>
      <c r="AP15">
        <v>0.85</v>
      </c>
      <c r="AQ15">
        <v>0.24</v>
      </c>
      <c r="AR15">
        <v>0.11</v>
      </c>
      <c r="AS15">
        <v>0.06</v>
      </c>
      <c r="AT15">
        <v>0.01</v>
      </c>
      <c r="AU15">
        <v>297</v>
      </c>
    </row>
    <row r="16" spans="1:47" x14ac:dyDescent="0.55000000000000004">
      <c r="A16" s="3">
        <v>41122</v>
      </c>
      <c r="B16">
        <v>2.77</v>
      </c>
      <c r="C16" s="3">
        <v>41122</v>
      </c>
      <c r="D16">
        <v>2.4</v>
      </c>
      <c r="E16" s="3">
        <v>41122</v>
      </c>
      <c r="F16">
        <v>1.68</v>
      </c>
      <c r="G16" s="3">
        <v>41122</v>
      </c>
      <c r="H16">
        <v>0.71</v>
      </c>
      <c r="I16" s="3">
        <v>41122</v>
      </c>
      <c r="J16">
        <v>0.27</v>
      </c>
      <c r="K16" s="3">
        <v>41122</v>
      </c>
      <c r="L16">
        <v>0.18</v>
      </c>
      <c r="M16" s="3">
        <v>41122</v>
      </c>
      <c r="N16">
        <v>0.14000000000000001</v>
      </c>
      <c r="O16" s="3">
        <v>41122</v>
      </c>
      <c r="P16">
        <v>0.1</v>
      </c>
      <c r="S16">
        <f t="shared" si="9"/>
        <v>2.67</v>
      </c>
      <c r="T16" s="22">
        <f t="shared" si="0"/>
        <v>41122</v>
      </c>
      <c r="U16" s="21">
        <f t="shared" si="1"/>
        <v>2.77</v>
      </c>
      <c r="V16">
        <f t="shared" si="2"/>
        <v>2.4</v>
      </c>
      <c r="W16">
        <f t="shared" si="3"/>
        <v>1.68</v>
      </c>
      <c r="X16">
        <f t="shared" si="4"/>
        <v>0.71</v>
      </c>
      <c r="Y16">
        <f t="shared" si="5"/>
        <v>0.27</v>
      </c>
      <c r="Z16">
        <f t="shared" si="6"/>
        <v>0.18</v>
      </c>
      <c r="AA16">
        <f t="shared" si="7"/>
        <v>0.14000000000000001</v>
      </c>
      <c r="AB16">
        <f t="shared" si="8"/>
        <v>0.1</v>
      </c>
      <c r="AC16">
        <f t="shared" si="10"/>
        <v>2.67</v>
      </c>
      <c r="AD16" s="17">
        <f>W16-Y16</f>
        <v>1.41</v>
      </c>
      <c r="AE16" s="17">
        <f>U16-W16</f>
        <v>1.0900000000000001</v>
      </c>
      <c r="AF16" s="17">
        <f t="shared" si="11"/>
        <v>2.0000000000000018E-2</v>
      </c>
      <c r="AG16" s="17">
        <f t="shared" si="12"/>
        <v>0.14999999999999991</v>
      </c>
      <c r="AH16" s="17" t="str">
        <f t="shared" si="13"/>
        <v>Bear</v>
      </c>
      <c r="AI16" t="str">
        <f t="shared" si="14"/>
        <v>Flattener</v>
      </c>
      <c r="AJ16" s="17" t="str">
        <f t="shared" si="15"/>
        <v>Bear Flattener</v>
      </c>
      <c r="AL16">
        <v>40891</v>
      </c>
      <c r="AM16">
        <v>2.91</v>
      </c>
      <c r="AN16">
        <v>2.59</v>
      </c>
      <c r="AO16">
        <v>1.92</v>
      </c>
      <c r="AP16">
        <v>0.86</v>
      </c>
      <c r="AQ16">
        <v>0.25</v>
      </c>
      <c r="AR16">
        <v>0.12</v>
      </c>
      <c r="AS16">
        <v>0.05</v>
      </c>
      <c r="AT16">
        <v>0.01</v>
      </c>
      <c r="AU16">
        <v>290</v>
      </c>
    </row>
    <row r="17" spans="1:47" x14ac:dyDescent="0.55000000000000004">
      <c r="A17" s="3">
        <v>41153</v>
      </c>
      <c r="B17">
        <v>2.88</v>
      </c>
      <c r="C17" s="3">
        <v>41153</v>
      </c>
      <c r="D17">
        <v>2.4900000000000002</v>
      </c>
      <c r="E17" s="3">
        <v>41153</v>
      </c>
      <c r="F17">
        <v>1.72</v>
      </c>
      <c r="G17" s="3">
        <v>41153</v>
      </c>
      <c r="H17">
        <v>0.67</v>
      </c>
      <c r="I17" s="3">
        <v>41153</v>
      </c>
      <c r="J17">
        <v>0.26</v>
      </c>
      <c r="K17" s="3">
        <v>41153</v>
      </c>
      <c r="L17">
        <v>0.18</v>
      </c>
      <c r="M17" s="3">
        <v>41153</v>
      </c>
      <c r="N17">
        <v>0.14000000000000001</v>
      </c>
      <c r="O17" s="3">
        <v>41153</v>
      </c>
      <c r="P17">
        <v>0.11</v>
      </c>
      <c r="S17">
        <f t="shared" si="9"/>
        <v>2.77</v>
      </c>
      <c r="T17" s="22">
        <f t="shared" si="0"/>
        <v>41153</v>
      </c>
      <c r="U17" s="21">
        <f t="shared" si="1"/>
        <v>2.88</v>
      </c>
      <c r="V17">
        <f t="shared" si="2"/>
        <v>2.4900000000000002</v>
      </c>
      <c r="W17">
        <f t="shared" si="3"/>
        <v>1.72</v>
      </c>
      <c r="X17">
        <f t="shared" si="4"/>
        <v>0.67</v>
      </c>
      <c r="Y17">
        <f t="shared" si="5"/>
        <v>0.26</v>
      </c>
      <c r="Z17">
        <f t="shared" si="6"/>
        <v>0.18</v>
      </c>
      <c r="AA17">
        <f t="shared" si="7"/>
        <v>0.14000000000000001</v>
      </c>
      <c r="AB17">
        <f t="shared" si="8"/>
        <v>0.11</v>
      </c>
      <c r="AC17">
        <f t="shared" si="10"/>
        <v>2.77</v>
      </c>
      <c r="AD17" s="17">
        <f>W17-Y17</f>
        <v>1.46</v>
      </c>
      <c r="AE17" s="17">
        <f>U17-W17</f>
        <v>1.1599999999999999</v>
      </c>
      <c r="AF17" s="17">
        <f t="shared" si="11"/>
        <v>-1.0000000000000009E-2</v>
      </c>
      <c r="AG17" s="17">
        <f t="shared" si="12"/>
        <v>4.0000000000000036E-2</v>
      </c>
      <c r="AH17" s="17" t="str">
        <f t="shared" si="13"/>
        <v>Bull</v>
      </c>
      <c r="AI17" t="str">
        <f t="shared" si="14"/>
        <v>Flattener</v>
      </c>
      <c r="AJ17" s="17" t="str">
        <f t="shared" si="15"/>
        <v>Bull Flattener</v>
      </c>
      <c r="AL17">
        <v>40892</v>
      </c>
      <c r="AM17">
        <v>2.92</v>
      </c>
      <c r="AN17">
        <v>2.6</v>
      </c>
      <c r="AO17">
        <v>1.92</v>
      </c>
      <c r="AP17">
        <v>0.86</v>
      </c>
      <c r="AQ17">
        <v>0.26</v>
      </c>
      <c r="AR17">
        <v>0.12</v>
      </c>
      <c r="AS17">
        <v>0.05</v>
      </c>
      <c r="AT17">
        <v>1E-3</v>
      </c>
      <c r="AU17">
        <v>2919</v>
      </c>
    </row>
    <row r="18" spans="1:47" x14ac:dyDescent="0.55000000000000004">
      <c r="A18" s="3">
        <v>41183</v>
      </c>
      <c r="B18">
        <v>2.9</v>
      </c>
      <c r="C18" s="3">
        <v>41183</v>
      </c>
      <c r="D18">
        <v>2.5099999999999998</v>
      </c>
      <c r="E18" s="3">
        <v>41183</v>
      </c>
      <c r="F18">
        <v>1.75</v>
      </c>
      <c r="G18" s="3">
        <v>41183</v>
      </c>
      <c r="H18">
        <v>0.71</v>
      </c>
      <c r="I18" s="3">
        <v>41183</v>
      </c>
      <c r="J18">
        <v>0.28000000000000003</v>
      </c>
      <c r="K18" s="3">
        <v>41183</v>
      </c>
      <c r="L18">
        <v>0.18</v>
      </c>
      <c r="M18" s="3">
        <v>41183</v>
      </c>
      <c r="N18">
        <v>0.15</v>
      </c>
      <c r="O18" s="3">
        <v>41183</v>
      </c>
      <c r="P18">
        <v>0.1</v>
      </c>
      <c r="S18">
        <f t="shared" si="9"/>
        <v>2.8</v>
      </c>
      <c r="T18" s="22">
        <f t="shared" si="0"/>
        <v>41183</v>
      </c>
      <c r="U18" s="21">
        <f t="shared" si="1"/>
        <v>2.9</v>
      </c>
      <c r="V18">
        <f t="shared" si="2"/>
        <v>2.5099999999999998</v>
      </c>
      <c r="W18">
        <f t="shared" si="3"/>
        <v>1.75</v>
      </c>
      <c r="X18">
        <f t="shared" si="4"/>
        <v>0.71</v>
      </c>
      <c r="Y18">
        <f t="shared" si="5"/>
        <v>0.28000000000000003</v>
      </c>
      <c r="Z18">
        <f t="shared" si="6"/>
        <v>0.18</v>
      </c>
      <c r="AA18">
        <f t="shared" si="7"/>
        <v>0.15</v>
      </c>
      <c r="AB18">
        <f t="shared" si="8"/>
        <v>0.1</v>
      </c>
      <c r="AC18">
        <f t="shared" si="10"/>
        <v>2.8</v>
      </c>
      <c r="AD18" s="17">
        <f>W18-Y18</f>
        <v>1.47</v>
      </c>
      <c r="AE18" s="17">
        <f>U18-W18</f>
        <v>1.1499999999999999</v>
      </c>
      <c r="AF18" s="17">
        <f t="shared" si="11"/>
        <v>2.0000000000000018E-2</v>
      </c>
      <c r="AG18" s="17">
        <f t="shared" si="12"/>
        <v>3.0000000000000027E-2</v>
      </c>
      <c r="AH18" s="17" t="str">
        <f t="shared" si="13"/>
        <v>Bear</v>
      </c>
      <c r="AI18" t="str">
        <f t="shared" si="14"/>
        <v>Flattener</v>
      </c>
      <c r="AJ18" s="17" t="str">
        <f t="shared" si="15"/>
        <v>Bear Flattener</v>
      </c>
      <c r="AL18">
        <v>40893</v>
      </c>
      <c r="AM18">
        <v>2.86</v>
      </c>
      <c r="AN18">
        <v>2.54</v>
      </c>
      <c r="AO18">
        <v>1.86</v>
      </c>
      <c r="AP18">
        <v>0.81</v>
      </c>
      <c r="AQ18">
        <v>0.24</v>
      </c>
      <c r="AR18">
        <v>0.11</v>
      </c>
      <c r="AS18">
        <v>0.04</v>
      </c>
      <c r="AT18">
        <v>1E-3</v>
      </c>
      <c r="AU18">
        <v>2859</v>
      </c>
    </row>
    <row r="19" spans="1:47" x14ac:dyDescent="0.55000000000000004">
      <c r="A19" s="3">
        <v>41214</v>
      </c>
      <c r="B19">
        <v>2.8</v>
      </c>
      <c r="C19" s="3">
        <v>41214</v>
      </c>
      <c r="D19">
        <v>2.39</v>
      </c>
      <c r="E19" s="3">
        <v>41214</v>
      </c>
      <c r="F19">
        <v>1.65</v>
      </c>
      <c r="G19" s="3">
        <v>41214</v>
      </c>
      <c r="H19">
        <v>0.67</v>
      </c>
      <c r="I19" s="3">
        <v>41214</v>
      </c>
      <c r="J19">
        <v>0.27</v>
      </c>
      <c r="K19" s="3">
        <v>41214</v>
      </c>
      <c r="L19">
        <v>0.18</v>
      </c>
      <c r="M19" s="3">
        <v>41214</v>
      </c>
      <c r="N19">
        <v>0.14000000000000001</v>
      </c>
      <c r="O19" s="3">
        <v>41214</v>
      </c>
      <c r="P19">
        <v>0.09</v>
      </c>
      <c r="S19">
        <f t="shared" si="9"/>
        <v>2.71</v>
      </c>
      <c r="T19" s="22">
        <f t="shared" si="0"/>
        <v>41214</v>
      </c>
      <c r="U19" s="21">
        <f t="shared" si="1"/>
        <v>2.8</v>
      </c>
      <c r="V19">
        <f t="shared" si="2"/>
        <v>2.39</v>
      </c>
      <c r="W19">
        <f t="shared" si="3"/>
        <v>1.65</v>
      </c>
      <c r="X19">
        <f t="shared" si="4"/>
        <v>0.67</v>
      </c>
      <c r="Y19">
        <f t="shared" si="5"/>
        <v>0.27</v>
      </c>
      <c r="Z19">
        <f t="shared" si="6"/>
        <v>0.18</v>
      </c>
      <c r="AA19">
        <f t="shared" si="7"/>
        <v>0.14000000000000001</v>
      </c>
      <c r="AB19">
        <f t="shared" si="8"/>
        <v>0.09</v>
      </c>
      <c r="AC19">
        <f t="shared" si="10"/>
        <v>2.71</v>
      </c>
      <c r="AD19" s="17">
        <f>W19-Y19</f>
        <v>1.38</v>
      </c>
      <c r="AE19" s="17">
        <f>U19-W19</f>
        <v>1.1499999999999999</v>
      </c>
      <c r="AF19" s="17">
        <f t="shared" si="11"/>
        <v>-1.0000000000000009E-2</v>
      </c>
      <c r="AG19" s="17">
        <f t="shared" si="12"/>
        <v>-0.10000000000000009</v>
      </c>
      <c r="AH19" s="17" t="str">
        <f t="shared" si="13"/>
        <v>Bull</v>
      </c>
      <c r="AI19" t="str">
        <f t="shared" si="14"/>
        <v>Flattener</v>
      </c>
      <c r="AJ19" s="17" t="str">
        <f t="shared" si="15"/>
        <v>Bull Flattener</v>
      </c>
      <c r="AL19">
        <v>40896</v>
      </c>
      <c r="AM19">
        <v>2.79</v>
      </c>
      <c r="AN19">
        <v>2.48</v>
      </c>
      <c r="AO19">
        <v>1.82</v>
      </c>
      <c r="AP19">
        <v>0.82</v>
      </c>
      <c r="AQ19">
        <v>0.24</v>
      </c>
      <c r="AR19">
        <v>0.11</v>
      </c>
      <c r="AS19">
        <v>0.04</v>
      </c>
      <c r="AT19">
        <v>0.01</v>
      </c>
      <c r="AU19">
        <v>278</v>
      </c>
    </row>
    <row r="20" spans="1:47" x14ac:dyDescent="0.55000000000000004">
      <c r="A20" s="3">
        <v>41244</v>
      </c>
      <c r="B20">
        <v>2.88</v>
      </c>
      <c r="C20" s="3">
        <v>41244</v>
      </c>
      <c r="D20">
        <v>2.4700000000000002</v>
      </c>
      <c r="E20" s="3">
        <v>41244</v>
      </c>
      <c r="F20">
        <v>1.72</v>
      </c>
      <c r="G20" s="3">
        <v>41244</v>
      </c>
      <c r="H20">
        <v>0.7</v>
      </c>
      <c r="I20" s="3">
        <v>41244</v>
      </c>
      <c r="J20">
        <v>0.26</v>
      </c>
      <c r="K20" s="3">
        <v>41244</v>
      </c>
      <c r="L20">
        <v>0.16</v>
      </c>
      <c r="M20" s="3">
        <v>41244</v>
      </c>
      <c r="N20">
        <v>0.12</v>
      </c>
      <c r="O20" s="3">
        <v>41244</v>
      </c>
      <c r="P20">
        <v>7.0000000000000007E-2</v>
      </c>
      <c r="S20">
        <f t="shared" si="9"/>
        <v>2.81</v>
      </c>
      <c r="T20" s="22">
        <f t="shared" si="0"/>
        <v>41244</v>
      </c>
      <c r="U20" s="21">
        <f t="shared" si="1"/>
        <v>2.88</v>
      </c>
      <c r="V20">
        <f t="shared" si="2"/>
        <v>2.4700000000000002</v>
      </c>
      <c r="W20">
        <f t="shared" si="3"/>
        <v>1.72</v>
      </c>
      <c r="X20">
        <f t="shared" si="4"/>
        <v>0.7</v>
      </c>
      <c r="Y20">
        <f t="shared" si="5"/>
        <v>0.26</v>
      </c>
      <c r="Z20">
        <f t="shared" si="6"/>
        <v>0.16</v>
      </c>
      <c r="AA20">
        <f t="shared" si="7"/>
        <v>0.12</v>
      </c>
      <c r="AB20">
        <f t="shared" si="8"/>
        <v>7.0000000000000007E-2</v>
      </c>
      <c r="AC20">
        <f t="shared" si="10"/>
        <v>2.81</v>
      </c>
      <c r="AD20" s="17">
        <f>W20-Y20</f>
        <v>1.46</v>
      </c>
      <c r="AE20" s="17">
        <f>U20-W20</f>
        <v>1.1599999999999999</v>
      </c>
      <c r="AF20" s="17">
        <f t="shared" si="11"/>
        <v>-1.0000000000000009E-2</v>
      </c>
      <c r="AG20" s="17">
        <f t="shared" si="12"/>
        <v>7.0000000000000062E-2</v>
      </c>
      <c r="AH20" s="17" t="str">
        <f t="shared" si="13"/>
        <v>Bull</v>
      </c>
      <c r="AI20" t="str">
        <f t="shared" si="14"/>
        <v>Flattener</v>
      </c>
      <c r="AJ20" s="17" t="str">
        <f t="shared" si="15"/>
        <v>Bull Flattener</v>
      </c>
      <c r="AL20">
        <v>40897</v>
      </c>
      <c r="AM20">
        <v>2.93</v>
      </c>
      <c r="AN20">
        <v>2.61</v>
      </c>
      <c r="AO20">
        <v>1.94</v>
      </c>
      <c r="AP20">
        <v>0.88</v>
      </c>
      <c r="AQ20">
        <v>0.26</v>
      </c>
      <c r="AR20">
        <v>0.12</v>
      </c>
      <c r="AS20">
        <v>0.04</v>
      </c>
      <c r="AT20">
        <v>0.01</v>
      </c>
      <c r="AU20">
        <v>292</v>
      </c>
    </row>
    <row r="21" spans="1:47" x14ac:dyDescent="0.55000000000000004">
      <c r="A21" s="3">
        <v>41275</v>
      </c>
      <c r="B21">
        <v>3.08</v>
      </c>
      <c r="C21" s="3">
        <v>41275</v>
      </c>
      <c r="D21">
        <v>2.68</v>
      </c>
      <c r="E21" s="3">
        <v>41275</v>
      </c>
      <c r="F21">
        <v>1.91</v>
      </c>
      <c r="G21" s="3">
        <v>41275</v>
      </c>
      <c r="H21">
        <v>0.81</v>
      </c>
      <c r="I21" s="3">
        <v>41275</v>
      </c>
      <c r="J21">
        <v>0.27</v>
      </c>
      <c r="K21" s="3">
        <v>41275</v>
      </c>
      <c r="L21">
        <v>0.15</v>
      </c>
      <c r="M21" s="3">
        <v>41275</v>
      </c>
      <c r="N21">
        <v>0.11</v>
      </c>
      <c r="O21" s="3">
        <v>41275</v>
      </c>
      <c r="P21">
        <v>7.0000000000000007E-2</v>
      </c>
      <c r="S21">
        <f t="shared" si="9"/>
        <v>3.0100000000000002</v>
      </c>
      <c r="T21" s="22">
        <f t="shared" si="0"/>
        <v>41275</v>
      </c>
      <c r="U21" s="21">
        <f t="shared" si="1"/>
        <v>3.08</v>
      </c>
      <c r="V21">
        <f t="shared" si="2"/>
        <v>2.68</v>
      </c>
      <c r="W21">
        <f t="shared" si="3"/>
        <v>1.91</v>
      </c>
      <c r="X21">
        <f t="shared" si="4"/>
        <v>0.81</v>
      </c>
      <c r="Y21">
        <f t="shared" si="5"/>
        <v>0.27</v>
      </c>
      <c r="Z21">
        <f t="shared" si="6"/>
        <v>0.15</v>
      </c>
      <c r="AA21">
        <f t="shared" si="7"/>
        <v>0.11</v>
      </c>
      <c r="AB21">
        <f t="shared" si="8"/>
        <v>7.0000000000000007E-2</v>
      </c>
      <c r="AC21">
        <f t="shared" si="10"/>
        <v>3.0100000000000002</v>
      </c>
      <c r="AD21" s="17">
        <f>W21-Y21</f>
        <v>1.64</v>
      </c>
      <c r="AE21" s="17">
        <f>U21-W21</f>
        <v>1.1700000000000002</v>
      </c>
      <c r="AF21" s="17">
        <f t="shared" si="11"/>
        <v>1.0000000000000009E-2</v>
      </c>
      <c r="AG21" s="17">
        <f t="shared" si="12"/>
        <v>0.18999999999999995</v>
      </c>
      <c r="AH21" s="17" t="str">
        <f t="shared" si="13"/>
        <v>Bear</v>
      </c>
      <c r="AI21" t="str">
        <f t="shared" si="14"/>
        <v>Flattener</v>
      </c>
      <c r="AJ21" s="17" t="str">
        <f t="shared" si="15"/>
        <v>Bear Flattener</v>
      </c>
      <c r="AL21">
        <v>40898</v>
      </c>
      <c r="AM21">
        <v>3</v>
      </c>
      <c r="AN21">
        <v>2.67</v>
      </c>
      <c r="AO21">
        <v>1.98</v>
      </c>
      <c r="AP21">
        <v>0.91</v>
      </c>
      <c r="AQ21">
        <v>0.28000000000000003</v>
      </c>
      <c r="AR21">
        <v>0.13</v>
      </c>
      <c r="AS21">
        <v>0.04</v>
      </c>
      <c r="AT21">
        <v>0.01</v>
      </c>
      <c r="AU21">
        <v>299</v>
      </c>
    </row>
    <row r="22" spans="1:47" x14ac:dyDescent="0.55000000000000004">
      <c r="A22" s="3">
        <v>41306</v>
      </c>
      <c r="B22">
        <v>3.17</v>
      </c>
      <c r="C22" s="3">
        <v>41306</v>
      </c>
      <c r="D22">
        <v>2.78</v>
      </c>
      <c r="E22" s="3">
        <v>41306</v>
      </c>
      <c r="F22">
        <v>1.98</v>
      </c>
      <c r="G22" s="3">
        <v>41306</v>
      </c>
      <c r="H22">
        <v>0.85</v>
      </c>
      <c r="I22" s="3">
        <v>41306</v>
      </c>
      <c r="J22">
        <v>0.27</v>
      </c>
      <c r="K22" s="3">
        <v>41306</v>
      </c>
      <c r="L22">
        <v>0.16</v>
      </c>
      <c r="M22" s="3">
        <v>41306</v>
      </c>
      <c r="N22">
        <v>0.12</v>
      </c>
      <c r="O22" s="3">
        <v>41306</v>
      </c>
      <c r="P22">
        <v>0.1</v>
      </c>
      <c r="S22">
        <f t="shared" si="9"/>
        <v>3.07</v>
      </c>
      <c r="T22" s="22">
        <f t="shared" si="0"/>
        <v>41306</v>
      </c>
      <c r="U22" s="21">
        <f t="shared" si="1"/>
        <v>3.17</v>
      </c>
      <c r="V22">
        <f t="shared" si="2"/>
        <v>2.78</v>
      </c>
      <c r="W22">
        <f t="shared" si="3"/>
        <v>1.98</v>
      </c>
      <c r="X22">
        <f t="shared" si="4"/>
        <v>0.85</v>
      </c>
      <c r="Y22">
        <f t="shared" si="5"/>
        <v>0.27</v>
      </c>
      <c r="Z22">
        <f t="shared" si="6"/>
        <v>0.16</v>
      </c>
      <c r="AA22">
        <f t="shared" si="7"/>
        <v>0.12</v>
      </c>
      <c r="AB22">
        <f t="shared" si="8"/>
        <v>0.1</v>
      </c>
      <c r="AC22">
        <f t="shared" si="10"/>
        <v>3.07</v>
      </c>
      <c r="AD22" s="17">
        <f>W22-Y22</f>
        <v>1.71</v>
      </c>
      <c r="AE22" s="17">
        <f>U22-W22</f>
        <v>1.19</v>
      </c>
      <c r="AF22" s="17">
        <f t="shared" si="11"/>
        <v>0</v>
      </c>
      <c r="AG22" s="17">
        <f t="shared" si="12"/>
        <v>7.0000000000000062E-2</v>
      </c>
      <c r="AH22" s="17" t="str">
        <f t="shared" si="13"/>
        <v>Bull</v>
      </c>
      <c r="AI22" t="str">
        <f t="shared" si="14"/>
        <v>Flattener</v>
      </c>
      <c r="AJ22" s="17" t="str">
        <f t="shared" si="15"/>
        <v>Bull Flattener</v>
      </c>
      <c r="AL22">
        <v>40899</v>
      </c>
      <c r="AM22">
        <v>2.99</v>
      </c>
      <c r="AN22">
        <v>2.67</v>
      </c>
      <c r="AO22">
        <v>1.97</v>
      </c>
      <c r="AP22">
        <v>0.91</v>
      </c>
      <c r="AQ22">
        <v>0.28000000000000003</v>
      </c>
      <c r="AR22">
        <v>0.12</v>
      </c>
      <c r="AS22">
        <v>0.03</v>
      </c>
      <c r="AT22">
        <v>0.01</v>
      </c>
      <c r="AU22">
        <v>298</v>
      </c>
    </row>
    <row r="23" spans="1:47" x14ac:dyDescent="0.55000000000000004">
      <c r="A23" s="3">
        <v>41334</v>
      </c>
      <c r="B23">
        <v>3.16</v>
      </c>
      <c r="C23" s="3">
        <v>41334</v>
      </c>
      <c r="D23">
        <v>2.78</v>
      </c>
      <c r="E23" s="3">
        <v>41334</v>
      </c>
      <c r="F23">
        <v>1.96</v>
      </c>
      <c r="G23" s="3">
        <v>41334</v>
      </c>
      <c r="H23">
        <v>0.82</v>
      </c>
      <c r="I23" s="3">
        <v>41334</v>
      </c>
      <c r="J23">
        <v>0.26</v>
      </c>
      <c r="K23" s="3">
        <v>41334</v>
      </c>
      <c r="L23">
        <v>0.15</v>
      </c>
      <c r="M23" s="3">
        <v>41334</v>
      </c>
      <c r="N23">
        <v>0.11</v>
      </c>
      <c r="O23" s="3">
        <v>41334</v>
      </c>
      <c r="P23">
        <v>0.09</v>
      </c>
      <c r="S23">
        <f t="shared" si="9"/>
        <v>3.0700000000000003</v>
      </c>
      <c r="T23" s="22">
        <f t="shared" si="0"/>
        <v>41334</v>
      </c>
      <c r="U23" s="21">
        <f t="shared" si="1"/>
        <v>3.16</v>
      </c>
      <c r="V23">
        <f t="shared" si="2"/>
        <v>2.78</v>
      </c>
      <c r="W23">
        <f t="shared" si="3"/>
        <v>1.96</v>
      </c>
      <c r="X23">
        <f t="shared" si="4"/>
        <v>0.82</v>
      </c>
      <c r="Y23">
        <f t="shared" si="5"/>
        <v>0.26</v>
      </c>
      <c r="Z23">
        <f t="shared" si="6"/>
        <v>0.15</v>
      </c>
      <c r="AA23">
        <f t="shared" si="7"/>
        <v>0.11</v>
      </c>
      <c r="AB23">
        <f t="shared" si="8"/>
        <v>0.09</v>
      </c>
      <c r="AC23">
        <f t="shared" si="10"/>
        <v>3.0700000000000003</v>
      </c>
      <c r="AD23" s="17">
        <f>W23-Y23</f>
        <v>1.7</v>
      </c>
      <c r="AE23" s="17">
        <f>U23-W23</f>
        <v>1.2000000000000002</v>
      </c>
      <c r="AF23" s="17">
        <f t="shared" si="11"/>
        <v>-1.0000000000000009E-2</v>
      </c>
      <c r="AG23" s="17">
        <f t="shared" si="12"/>
        <v>-2.0000000000000018E-2</v>
      </c>
      <c r="AH23" s="17" t="str">
        <f t="shared" si="13"/>
        <v>Bull</v>
      </c>
      <c r="AI23" t="str">
        <f t="shared" si="14"/>
        <v>Flattener</v>
      </c>
      <c r="AJ23" s="17" t="str">
        <f t="shared" si="15"/>
        <v>Bull Flattener</v>
      </c>
      <c r="AL23">
        <v>40900</v>
      </c>
      <c r="AM23">
        <v>3.05</v>
      </c>
      <c r="AN23">
        <v>2.73</v>
      </c>
      <c r="AO23">
        <v>2.0299999999999998</v>
      </c>
      <c r="AP23">
        <v>0.97</v>
      </c>
      <c r="AQ23">
        <v>0.28000000000000003</v>
      </c>
      <c r="AR23">
        <v>0.12</v>
      </c>
      <c r="AS23">
        <v>0.04</v>
      </c>
      <c r="AT23">
        <v>0.01</v>
      </c>
      <c r="AU23">
        <v>304</v>
      </c>
    </row>
    <row r="24" spans="1:47" x14ac:dyDescent="0.55000000000000004">
      <c r="A24" s="3">
        <v>41365</v>
      </c>
      <c r="B24">
        <v>2.93</v>
      </c>
      <c r="C24" s="3">
        <v>41365</v>
      </c>
      <c r="D24">
        <v>2.5499999999999998</v>
      </c>
      <c r="E24" s="3">
        <v>41365</v>
      </c>
      <c r="F24">
        <v>1.76</v>
      </c>
      <c r="G24" s="3">
        <v>41365</v>
      </c>
      <c r="H24">
        <v>0.71</v>
      </c>
      <c r="I24" s="3">
        <v>41365</v>
      </c>
      <c r="J24">
        <v>0.23</v>
      </c>
      <c r="K24" s="3">
        <v>41365</v>
      </c>
      <c r="L24">
        <v>0.12</v>
      </c>
      <c r="M24" s="3">
        <v>41365</v>
      </c>
      <c r="N24">
        <v>0.09</v>
      </c>
      <c r="O24" s="3">
        <v>41365</v>
      </c>
      <c r="P24">
        <v>0.06</v>
      </c>
      <c r="S24">
        <f t="shared" si="9"/>
        <v>2.87</v>
      </c>
      <c r="T24" s="22">
        <f t="shared" si="0"/>
        <v>41365</v>
      </c>
      <c r="U24" s="21">
        <f t="shared" si="1"/>
        <v>2.93</v>
      </c>
      <c r="V24">
        <f t="shared" si="2"/>
        <v>2.5499999999999998</v>
      </c>
      <c r="W24">
        <f t="shared" si="3"/>
        <v>1.76</v>
      </c>
      <c r="X24">
        <f t="shared" si="4"/>
        <v>0.71</v>
      </c>
      <c r="Y24">
        <f t="shared" si="5"/>
        <v>0.23</v>
      </c>
      <c r="Z24">
        <f t="shared" si="6"/>
        <v>0.12</v>
      </c>
      <c r="AA24">
        <f t="shared" si="7"/>
        <v>0.09</v>
      </c>
      <c r="AB24">
        <f t="shared" si="8"/>
        <v>0.06</v>
      </c>
      <c r="AC24">
        <f t="shared" si="10"/>
        <v>2.87</v>
      </c>
      <c r="AD24" s="17">
        <f>W24-Y24</f>
        <v>1.53</v>
      </c>
      <c r="AE24" s="17">
        <f>U24-W24</f>
        <v>1.1700000000000002</v>
      </c>
      <c r="AF24" s="17">
        <f t="shared" si="11"/>
        <v>-0.03</v>
      </c>
      <c r="AG24" s="17">
        <f t="shared" si="12"/>
        <v>-0.19999999999999996</v>
      </c>
      <c r="AH24" s="17" t="str">
        <f t="shared" si="13"/>
        <v>Bull</v>
      </c>
      <c r="AI24" t="str">
        <f t="shared" si="14"/>
        <v>Flattener</v>
      </c>
      <c r="AJ24" s="17" t="str">
        <f t="shared" si="15"/>
        <v>Bull Flattener</v>
      </c>
      <c r="AL24">
        <v>40903</v>
      </c>
      <c r="AM24">
        <v>3.0449999999999999</v>
      </c>
      <c r="AN24">
        <v>2.7250000000000001</v>
      </c>
      <c r="AO24">
        <v>2.0249999999999999</v>
      </c>
      <c r="AP24">
        <v>0.96499999999999997</v>
      </c>
      <c r="AQ24">
        <v>0.28999999999999998</v>
      </c>
      <c r="AR24">
        <v>0.12</v>
      </c>
      <c r="AS24">
        <v>0.05</v>
      </c>
      <c r="AT24">
        <v>1.4999999999999999E-2</v>
      </c>
      <c r="AU24">
        <v>202</v>
      </c>
    </row>
    <row r="25" spans="1:47" x14ac:dyDescent="0.55000000000000004">
      <c r="A25" s="3">
        <v>41395</v>
      </c>
      <c r="B25">
        <v>3.11</v>
      </c>
      <c r="C25" s="3">
        <v>41395</v>
      </c>
      <c r="D25">
        <v>2.73</v>
      </c>
      <c r="E25" s="3">
        <v>41395</v>
      </c>
      <c r="F25">
        <v>1.93</v>
      </c>
      <c r="G25" s="3">
        <v>41395</v>
      </c>
      <c r="H25">
        <v>0.84</v>
      </c>
      <c r="I25" s="3">
        <v>41395</v>
      </c>
      <c r="J25">
        <v>0.25</v>
      </c>
      <c r="K25" s="3">
        <v>41395</v>
      </c>
      <c r="L25">
        <v>0.12</v>
      </c>
      <c r="M25" s="3">
        <v>41395</v>
      </c>
      <c r="N25">
        <v>0.08</v>
      </c>
      <c r="O25" s="3">
        <v>41395</v>
      </c>
      <c r="P25">
        <v>0.04</v>
      </c>
      <c r="S25">
        <f t="shared" si="9"/>
        <v>3.07</v>
      </c>
      <c r="T25" s="22">
        <f t="shared" si="0"/>
        <v>41395</v>
      </c>
      <c r="U25" s="21">
        <f t="shared" si="1"/>
        <v>3.11</v>
      </c>
      <c r="V25">
        <f t="shared" si="2"/>
        <v>2.73</v>
      </c>
      <c r="W25">
        <f t="shared" si="3"/>
        <v>1.93</v>
      </c>
      <c r="X25">
        <f t="shared" si="4"/>
        <v>0.84</v>
      </c>
      <c r="Y25">
        <f t="shared" si="5"/>
        <v>0.25</v>
      </c>
      <c r="Z25">
        <f t="shared" si="6"/>
        <v>0.12</v>
      </c>
      <c r="AA25">
        <f t="shared" si="7"/>
        <v>0.08</v>
      </c>
      <c r="AB25">
        <f t="shared" si="8"/>
        <v>0.04</v>
      </c>
      <c r="AC25">
        <f t="shared" si="10"/>
        <v>3.07</v>
      </c>
      <c r="AD25" s="17">
        <f>W25-Y25</f>
        <v>1.68</v>
      </c>
      <c r="AE25" s="17">
        <f>U25-W25</f>
        <v>1.18</v>
      </c>
      <c r="AF25" s="17">
        <f t="shared" si="11"/>
        <v>1.999999999999999E-2</v>
      </c>
      <c r="AG25" s="17">
        <f t="shared" si="12"/>
        <v>0.16999999999999993</v>
      </c>
      <c r="AH25" s="17" t="str">
        <f t="shared" si="13"/>
        <v>Bear</v>
      </c>
      <c r="AI25" t="str">
        <f t="shared" si="14"/>
        <v>Flattener</v>
      </c>
      <c r="AJ25" s="17" t="str">
        <f t="shared" si="15"/>
        <v>Bear Flattener</v>
      </c>
      <c r="AL25">
        <v>40904</v>
      </c>
      <c r="AM25">
        <v>3.04</v>
      </c>
      <c r="AN25">
        <v>2.72</v>
      </c>
      <c r="AO25">
        <v>2.02</v>
      </c>
      <c r="AP25">
        <v>0.96</v>
      </c>
      <c r="AQ25">
        <v>0.3</v>
      </c>
      <c r="AR25">
        <v>0.12</v>
      </c>
      <c r="AS25">
        <v>0.06</v>
      </c>
      <c r="AT25">
        <v>0.02</v>
      </c>
      <c r="AU25">
        <v>151</v>
      </c>
    </row>
    <row r="26" spans="1:47" x14ac:dyDescent="0.55000000000000004">
      <c r="A26" s="3">
        <v>41426</v>
      </c>
      <c r="B26">
        <v>3.4</v>
      </c>
      <c r="C26" s="3">
        <v>41426</v>
      </c>
      <c r="D26">
        <v>3.07</v>
      </c>
      <c r="E26" s="3">
        <v>41426</v>
      </c>
      <c r="F26">
        <v>2.2999999999999998</v>
      </c>
      <c r="G26" s="3">
        <v>41426</v>
      </c>
      <c r="H26">
        <v>1.2</v>
      </c>
      <c r="I26" s="3">
        <v>41426</v>
      </c>
      <c r="J26">
        <v>0.33</v>
      </c>
      <c r="K26" s="3">
        <v>41426</v>
      </c>
      <c r="L26">
        <v>0.14000000000000001</v>
      </c>
      <c r="M26" s="3">
        <v>41426</v>
      </c>
      <c r="N26">
        <v>0.09</v>
      </c>
      <c r="O26" s="3">
        <v>41426</v>
      </c>
      <c r="P26">
        <v>0.05</v>
      </c>
      <c r="S26">
        <f t="shared" si="9"/>
        <v>3.35</v>
      </c>
      <c r="T26" s="22">
        <f t="shared" si="0"/>
        <v>41426</v>
      </c>
      <c r="U26" s="21">
        <f t="shared" si="1"/>
        <v>3.4</v>
      </c>
      <c r="V26">
        <f t="shared" si="2"/>
        <v>3.07</v>
      </c>
      <c r="W26">
        <f t="shared" si="3"/>
        <v>2.2999999999999998</v>
      </c>
      <c r="X26">
        <f t="shared" si="4"/>
        <v>1.2</v>
      </c>
      <c r="Y26">
        <f t="shared" si="5"/>
        <v>0.33</v>
      </c>
      <c r="Z26">
        <f t="shared" si="6"/>
        <v>0.14000000000000001</v>
      </c>
      <c r="AA26">
        <f t="shared" si="7"/>
        <v>0.09</v>
      </c>
      <c r="AB26">
        <f t="shared" si="8"/>
        <v>0.05</v>
      </c>
      <c r="AC26">
        <f t="shared" si="10"/>
        <v>3.35</v>
      </c>
      <c r="AD26" s="17">
        <f>W26-Y26</f>
        <v>1.9699999999999998</v>
      </c>
      <c r="AE26" s="17">
        <f>U26-W26</f>
        <v>1.1000000000000001</v>
      </c>
      <c r="AF26" s="17">
        <f t="shared" si="11"/>
        <v>8.0000000000000016E-2</v>
      </c>
      <c r="AG26" s="17">
        <f t="shared" si="12"/>
        <v>0.36999999999999988</v>
      </c>
      <c r="AH26" s="17" t="str">
        <f t="shared" si="13"/>
        <v>Bear</v>
      </c>
      <c r="AI26" t="str">
        <f t="shared" si="14"/>
        <v>Flattener</v>
      </c>
      <c r="AJ26" s="17" t="str">
        <f t="shared" si="15"/>
        <v>Bear Flattener</v>
      </c>
      <c r="AL26">
        <v>40905</v>
      </c>
      <c r="AM26">
        <v>2.91</v>
      </c>
      <c r="AN26">
        <v>2.59</v>
      </c>
      <c r="AO26">
        <v>1.93</v>
      </c>
      <c r="AP26">
        <v>0.91</v>
      </c>
      <c r="AQ26">
        <v>0.28000000000000003</v>
      </c>
      <c r="AR26">
        <v>0.12</v>
      </c>
      <c r="AS26">
        <v>0.05</v>
      </c>
      <c r="AT26">
        <v>0.01</v>
      </c>
      <c r="AU26">
        <v>290</v>
      </c>
    </row>
    <row r="27" spans="1:47" x14ac:dyDescent="0.55000000000000004">
      <c r="A27" s="3">
        <v>41456</v>
      </c>
      <c r="B27">
        <v>3.61</v>
      </c>
      <c r="C27" s="3">
        <v>41456</v>
      </c>
      <c r="D27">
        <v>3.31</v>
      </c>
      <c r="E27" s="3">
        <v>41456</v>
      </c>
      <c r="F27">
        <v>2.58</v>
      </c>
      <c r="G27" s="3">
        <v>41456</v>
      </c>
      <c r="H27">
        <v>1.4</v>
      </c>
      <c r="I27" s="3">
        <v>41456</v>
      </c>
      <c r="J27">
        <v>0.34</v>
      </c>
      <c r="K27" s="3">
        <v>41456</v>
      </c>
      <c r="L27">
        <v>0.12</v>
      </c>
      <c r="M27" s="3">
        <v>41456</v>
      </c>
      <c r="N27">
        <v>7.0000000000000007E-2</v>
      </c>
      <c r="O27" s="3">
        <v>41456</v>
      </c>
      <c r="P27">
        <v>0.04</v>
      </c>
      <c r="S27">
        <f t="shared" si="9"/>
        <v>3.57</v>
      </c>
      <c r="T27" s="22">
        <f t="shared" si="0"/>
        <v>41456</v>
      </c>
      <c r="U27" s="21">
        <f t="shared" si="1"/>
        <v>3.61</v>
      </c>
      <c r="V27">
        <f t="shared" si="2"/>
        <v>3.31</v>
      </c>
      <c r="W27">
        <f t="shared" si="3"/>
        <v>2.58</v>
      </c>
      <c r="X27">
        <f t="shared" si="4"/>
        <v>1.4</v>
      </c>
      <c r="Y27">
        <f t="shared" si="5"/>
        <v>0.34</v>
      </c>
      <c r="Z27">
        <f t="shared" si="6"/>
        <v>0.12</v>
      </c>
      <c r="AA27">
        <f t="shared" si="7"/>
        <v>7.0000000000000007E-2</v>
      </c>
      <c r="AB27">
        <f t="shared" si="8"/>
        <v>0.04</v>
      </c>
      <c r="AC27">
        <f t="shared" si="10"/>
        <v>3.57</v>
      </c>
      <c r="AD27" s="17">
        <f>W27-Y27</f>
        <v>2.2400000000000002</v>
      </c>
      <c r="AE27" s="17">
        <f>U27-W27</f>
        <v>1.0299999999999998</v>
      </c>
      <c r="AF27" s="17">
        <f t="shared" si="11"/>
        <v>1.0000000000000009E-2</v>
      </c>
      <c r="AG27" s="17">
        <f t="shared" si="12"/>
        <v>0.28000000000000025</v>
      </c>
      <c r="AH27" s="17" t="str">
        <f t="shared" si="13"/>
        <v>Bear</v>
      </c>
      <c r="AI27" t="str">
        <f t="shared" si="14"/>
        <v>Flattener</v>
      </c>
      <c r="AJ27" s="17" t="str">
        <f t="shared" si="15"/>
        <v>Bear Flattener</v>
      </c>
      <c r="AL27">
        <v>40906</v>
      </c>
      <c r="AM27">
        <v>2.9</v>
      </c>
      <c r="AN27">
        <v>2.58</v>
      </c>
      <c r="AO27">
        <v>1.91</v>
      </c>
      <c r="AP27">
        <v>0.88</v>
      </c>
      <c r="AQ27">
        <v>0.28000000000000003</v>
      </c>
      <c r="AR27">
        <v>0.12</v>
      </c>
      <c r="AS27">
        <v>7.0000000000000007E-2</v>
      </c>
      <c r="AT27">
        <v>0.02</v>
      </c>
      <c r="AU27">
        <v>144</v>
      </c>
    </row>
    <row r="28" spans="1:47" x14ac:dyDescent="0.55000000000000004">
      <c r="A28" s="3">
        <v>41487</v>
      </c>
      <c r="B28">
        <v>3.76</v>
      </c>
      <c r="C28" s="3">
        <v>41487</v>
      </c>
      <c r="D28">
        <v>3.49</v>
      </c>
      <c r="E28" s="3">
        <v>41487</v>
      </c>
      <c r="F28">
        <v>2.74</v>
      </c>
      <c r="G28" s="3">
        <v>41487</v>
      </c>
      <c r="H28">
        <v>1.52</v>
      </c>
      <c r="I28" s="3">
        <v>41487</v>
      </c>
      <c r="J28">
        <v>0.36</v>
      </c>
      <c r="K28" s="3">
        <v>41487</v>
      </c>
      <c r="L28">
        <v>0.13</v>
      </c>
      <c r="M28" s="3">
        <v>41487</v>
      </c>
      <c r="N28">
        <v>7.0000000000000007E-2</v>
      </c>
      <c r="O28" s="3">
        <v>41487</v>
      </c>
      <c r="P28">
        <v>0.04</v>
      </c>
      <c r="S28">
        <f t="shared" si="9"/>
        <v>3.7199999999999998</v>
      </c>
      <c r="T28" s="22">
        <f t="shared" si="0"/>
        <v>41487</v>
      </c>
      <c r="U28" s="21">
        <f t="shared" si="1"/>
        <v>3.76</v>
      </c>
      <c r="V28">
        <f t="shared" si="2"/>
        <v>3.49</v>
      </c>
      <c r="W28">
        <f t="shared" si="3"/>
        <v>2.74</v>
      </c>
      <c r="X28">
        <f t="shared" si="4"/>
        <v>1.52</v>
      </c>
      <c r="Y28">
        <f t="shared" si="5"/>
        <v>0.36</v>
      </c>
      <c r="Z28">
        <f t="shared" si="6"/>
        <v>0.13</v>
      </c>
      <c r="AA28">
        <f t="shared" si="7"/>
        <v>7.0000000000000007E-2</v>
      </c>
      <c r="AB28">
        <f t="shared" si="8"/>
        <v>0.04</v>
      </c>
      <c r="AC28">
        <f t="shared" si="10"/>
        <v>3.7199999999999998</v>
      </c>
      <c r="AD28" s="17">
        <f>W28-Y28</f>
        <v>2.3800000000000003</v>
      </c>
      <c r="AE28" s="17">
        <f>U28-W28</f>
        <v>1.0199999999999996</v>
      </c>
      <c r="AF28" s="17">
        <f t="shared" si="11"/>
        <v>1.9999999999999962E-2</v>
      </c>
      <c r="AG28" s="17">
        <f t="shared" si="12"/>
        <v>0.16000000000000014</v>
      </c>
      <c r="AH28" s="17" t="str">
        <f t="shared" si="13"/>
        <v>Bear</v>
      </c>
      <c r="AI28" t="str">
        <f t="shared" si="14"/>
        <v>Flattener</v>
      </c>
      <c r="AJ28" s="17" t="str">
        <f t="shared" si="15"/>
        <v>Bear Flattener</v>
      </c>
      <c r="AL28">
        <v>40907</v>
      </c>
      <c r="AM28">
        <v>2.89</v>
      </c>
      <c r="AN28">
        <v>2.57</v>
      </c>
      <c r="AO28">
        <v>1.89</v>
      </c>
      <c r="AP28">
        <v>0.83</v>
      </c>
      <c r="AQ28">
        <v>0.25</v>
      </c>
      <c r="AR28">
        <v>0.12</v>
      </c>
      <c r="AS28">
        <v>0.06</v>
      </c>
      <c r="AT28">
        <v>0.02</v>
      </c>
      <c r="AU28">
        <v>143.5</v>
      </c>
    </row>
    <row r="29" spans="1:47" x14ac:dyDescent="0.55000000000000004">
      <c r="A29" s="3">
        <v>41518</v>
      </c>
      <c r="B29">
        <v>3.79</v>
      </c>
      <c r="C29" s="3">
        <v>41518</v>
      </c>
      <c r="D29">
        <v>3.53</v>
      </c>
      <c r="E29" s="3">
        <v>41518</v>
      </c>
      <c r="F29">
        <v>2.81</v>
      </c>
      <c r="G29" s="3">
        <v>41518</v>
      </c>
      <c r="H29">
        <v>1.6</v>
      </c>
      <c r="I29" s="3">
        <v>41518</v>
      </c>
      <c r="J29">
        <v>0.4</v>
      </c>
      <c r="K29" s="3">
        <v>41518</v>
      </c>
      <c r="L29">
        <v>0.12</v>
      </c>
      <c r="M29" s="3">
        <v>41518</v>
      </c>
      <c r="N29">
        <v>0.04</v>
      </c>
      <c r="O29" s="3">
        <v>41518</v>
      </c>
      <c r="P29">
        <v>0.02</v>
      </c>
      <c r="S29">
        <f t="shared" si="9"/>
        <v>3.77</v>
      </c>
      <c r="T29" s="22">
        <f t="shared" si="0"/>
        <v>41518</v>
      </c>
      <c r="U29" s="21">
        <f t="shared" si="1"/>
        <v>3.79</v>
      </c>
      <c r="V29">
        <f t="shared" si="2"/>
        <v>3.53</v>
      </c>
      <c r="W29">
        <f t="shared" si="3"/>
        <v>2.81</v>
      </c>
      <c r="X29">
        <f t="shared" si="4"/>
        <v>1.6</v>
      </c>
      <c r="Y29">
        <f t="shared" si="5"/>
        <v>0.4</v>
      </c>
      <c r="Z29">
        <f t="shared" si="6"/>
        <v>0.12</v>
      </c>
      <c r="AA29">
        <f t="shared" si="7"/>
        <v>0.04</v>
      </c>
      <c r="AB29">
        <f t="shared" si="8"/>
        <v>0.02</v>
      </c>
      <c r="AC29">
        <f t="shared" si="10"/>
        <v>3.77</v>
      </c>
      <c r="AD29" s="17">
        <f>W29-Y29</f>
        <v>2.41</v>
      </c>
      <c r="AE29" s="17">
        <f>U29-W29</f>
        <v>0.98</v>
      </c>
      <c r="AF29" s="17">
        <f t="shared" si="11"/>
        <v>4.0000000000000036E-2</v>
      </c>
      <c r="AG29" s="17">
        <f t="shared" si="12"/>
        <v>6.999999999999984E-2</v>
      </c>
      <c r="AH29" s="17" t="str">
        <f t="shared" si="13"/>
        <v>Bear</v>
      </c>
      <c r="AI29" t="str">
        <f t="shared" si="14"/>
        <v>Flattener</v>
      </c>
      <c r="AJ29" s="17" t="str">
        <f t="shared" si="15"/>
        <v>Bear Flattener</v>
      </c>
      <c r="AL29">
        <v>40910</v>
      </c>
      <c r="AM29">
        <v>2.9350000000000001</v>
      </c>
      <c r="AN29">
        <v>2.62</v>
      </c>
      <c r="AO29">
        <v>1.93</v>
      </c>
      <c r="AP29">
        <v>0.86</v>
      </c>
      <c r="AQ29">
        <v>0.26</v>
      </c>
      <c r="AR29">
        <v>0.12</v>
      </c>
      <c r="AS29">
        <v>0.06</v>
      </c>
      <c r="AT29">
        <v>0.02</v>
      </c>
      <c r="AU29">
        <v>145.75</v>
      </c>
    </row>
    <row r="30" spans="1:47" x14ac:dyDescent="0.55000000000000004">
      <c r="A30" s="3">
        <v>41548</v>
      </c>
      <c r="B30">
        <v>3.68</v>
      </c>
      <c r="C30" s="3">
        <v>41548</v>
      </c>
      <c r="D30">
        <v>3.38</v>
      </c>
      <c r="E30" s="3">
        <v>41548</v>
      </c>
      <c r="F30">
        <v>2.62</v>
      </c>
      <c r="G30" s="3">
        <v>41548</v>
      </c>
      <c r="H30">
        <v>1.37</v>
      </c>
      <c r="I30" s="3">
        <v>41548</v>
      </c>
      <c r="J30">
        <v>0.34</v>
      </c>
      <c r="K30" s="3">
        <v>41548</v>
      </c>
      <c r="L30">
        <v>0.12</v>
      </c>
      <c r="M30" s="3">
        <v>41548</v>
      </c>
      <c r="N30">
        <v>0.08</v>
      </c>
      <c r="O30" s="3">
        <v>41548</v>
      </c>
      <c r="P30">
        <v>0.05</v>
      </c>
      <c r="S30">
        <f t="shared" si="9"/>
        <v>3.6300000000000003</v>
      </c>
      <c r="T30" s="22">
        <f t="shared" si="0"/>
        <v>41548</v>
      </c>
      <c r="U30" s="21">
        <f t="shared" si="1"/>
        <v>3.68</v>
      </c>
      <c r="V30">
        <f t="shared" si="2"/>
        <v>3.38</v>
      </c>
      <c r="W30">
        <f t="shared" si="3"/>
        <v>2.62</v>
      </c>
      <c r="X30">
        <f t="shared" si="4"/>
        <v>1.37</v>
      </c>
      <c r="Y30">
        <f t="shared" si="5"/>
        <v>0.34</v>
      </c>
      <c r="Z30">
        <f t="shared" si="6"/>
        <v>0.12</v>
      </c>
      <c r="AA30">
        <f t="shared" si="7"/>
        <v>0.08</v>
      </c>
      <c r="AB30">
        <f t="shared" si="8"/>
        <v>0.05</v>
      </c>
      <c r="AC30">
        <f t="shared" si="10"/>
        <v>3.6300000000000003</v>
      </c>
      <c r="AD30" s="17">
        <f>W30-Y30</f>
        <v>2.2800000000000002</v>
      </c>
      <c r="AE30" s="17">
        <f>U30-W30</f>
        <v>1.06</v>
      </c>
      <c r="AF30" s="17">
        <f t="shared" si="11"/>
        <v>-0.06</v>
      </c>
      <c r="AG30" s="17">
        <f t="shared" si="12"/>
        <v>-0.18999999999999995</v>
      </c>
      <c r="AH30" s="17" t="str">
        <f t="shared" si="13"/>
        <v>Bull</v>
      </c>
      <c r="AI30" t="str">
        <f t="shared" si="14"/>
        <v>Flattener</v>
      </c>
      <c r="AJ30" s="17" t="str">
        <f t="shared" si="15"/>
        <v>Bull Flattener</v>
      </c>
      <c r="AL30">
        <v>40911</v>
      </c>
      <c r="AM30">
        <v>2.98</v>
      </c>
      <c r="AN30">
        <v>2.67</v>
      </c>
      <c r="AO30">
        <v>1.97</v>
      </c>
      <c r="AP30">
        <v>0.89</v>
      </c>
      <c r="AQ30">
        <v>0.27</v>
      </c>
      <c r="AR30">
        <v>0.12</v>
      </c>
      <c r="AS30">
        <v>0.06</v>
      </c>
      <c r="AT30">
        <v>0.02</v>
      </c>
      <c r="AU30">
        <v>148</v>
      </c>
    </row>
    <row r="31" spans="1:47" x14ac:dyDescent="0.55000000000000004">
      <c r="A31" s="3">
        <v>41579</v>
      </c>
      <c r="B31">
        <v>3.8</v>
      </c>
      <c r="C31" s="3">
        <v>41579</v>
      </c>
      <c r="D31">
        <v>3.5</v>
      </c>
      <c r="E31" s="3">
        <v>41579</v>
      </c>
      <c r="F31">
        <v>2.72</v>
      </c>
      <c r="G31" s="3">
        <v>41579</v>
      </c>
      <c r="H31">
        <v>1.37</v>
      </c>
      <c r="I31" s="3">
        <v>41579</v>
      </c>
      <c r="J31">
        <v>0.3</v>
      </c>
      <c r="K31" s="3">
        <v>41579</v>
      </c>
      <c r="L31">
        <v>0.12</v>
      </c>
      <c r="M31" s="3">
        <v>41579</v>
      </c>
      <c r="N31">
        <v>0.1</v>
      </c>
      <c r="O31" s="3">
        <v>41579</v>
      </c>
      <c r="P31">
        <v>7.0000000000000007E-2</v>
      </c>
      <c r="S31">
        <f t="shared" si="9"/>
        <v>3.73</v>
      </c>
      <c r="T31" s="22">
        <f t="shared" si="0"/>
        <v>41579</v>
      </c>
      <c r="U31" s="21">
        <f t="shared" si="1"/>
        <v>3.8</v>
      </c>
      <c r="V31">
        <f t="shared" si="2"/>
        <v>3.5</v>
      </c>
      <c r="W31">
        <f t="shared" si="3"/>
        <v>2.72</v>
      </c>
      <c r="X31">
        <f t="shared" si="4"/>
        <v>1.37</v>
      </c>
      <c r="Y31">
        <f t="shared" si="5"/>
        <v>0.3</v>
      </c>
      <c r="Z31">
        <f t="shared" si="6"/>
        <v>0.12</v>
      </c>
      <c r="AA31">
        <f t="shared" si="7"/>
        <v>0.1</v>
      </c>
      <c r="AB31">
        <f t="shared" si="8"/>
        <v>7.0000000000000007E-2</v>
      </c>
      <c r="AC31">
        <f t="shared" si="10"/>
        <v>3.73</v>
      </c>
      <c r="AD31" s="17">
        <f>W31-Y31</f>
        <v>2.4200000000000004</v>
      </c>
      <c r="AE31" s="17">
        <f>U31-W31</f>
        <v>1.0799999999999996</v>
      </c>
      <c r="AF31" s="17">
        <f t="shared" si="11"/>
        <v>-4.0000000000000036E-2</v>
      </c>
      <c r="AG31" s="17">
        <f t="shared" si="12"/>
        <v>0.10000000000000009</v>
      </c>
      <c r="AH31" s="17" t="str">
        <f t="shared" si="13"/>
        <v>Bull</v>
      </c>
      <c r="AI31" t="str">
        <f t="shared" si="14"/>
        <v>Flattener</v>
      </c>
      <c r="AJ31" s="17" t="str">
        <f t="shared" si="15"/>
        <v>Bull Flattener</v>
      </c>
      <c r="AL31">
        <v>40912</v>
      </c>
      <c r="AM31">
        <v>3.03</v>
      </c>
      <c r="AN31">
        <v>2.71</v>
      </c>
      <c r="AO31">
        <v>2</v>
      </c>
      <c r="AP31">
        <v>0.89</v>
      </c>
      <c r="AQ31">
        <v>0.25</v>
      </c>
      <c r="AR31">
        <v>0.12</v>
      </c>
      <c r="AS31">
        <v>0.06</v>
      </c>
      <c r="AT31">
        <v>0.02</v>
      </c>
      <c r="AU31">
        <v>150.5</v>
      </c>
    </row>
    <row r="32" spans="1:47" x14ac:dyDescent="0.55000000000000004">
      <c r="A32" s="3">
        <v>41609</v>
      </c>
      <c r="B32">
        <v>3.89</v>
      </c>
      <c r="C32" s="3">
        <v>41609</v>
      </c>
      <c r="D32">
        <v>3.63</v>
      </c>
      <c r="E32" s="3">
        <v>41609</v>
      </c>
      <c r="F32">
        <v>2.9</v>
      </c>
      <c r="G32" s="3">
        <v>41609</v>
      </c>
      <c r="H32">
        <v>1.58</v>
      </c>
      <c r="I32" s="3">
        <v>41609</v>
      </c>
      <c r="J32">
        <v>0.34</v>
      </c>
      <c r="K32" s="3">
        <v>41609</v>
      </c>
      <c r="L32">
        <v>0.13</v>
      </c>
      <c r="M32" s="3">
        <v>41609</v>
      </c>
      <c r="N32">
        <v>0.1</v>
      </c>
      <c r="O32" s="3">
        <v>41609</v>
      </c>
      <c r="P32">
        <v>7.0000000000000007E-2</v>
      </c>
      <c r="S32">
        <f t="shared" si="9"/>
        <v>3.8200000000000003</v>
      </c>
      <c r="T32" s="22">
        <f t="shared" si="0"/>
        <v>41609</v>
      </c>
      <c r="U32" s="21">
        <f t="shared" si="1"/>
        <v>3.89</v>
      </c>
      <c r="V32">
        <f t="shared" si="2"/>
        <v>3.63</v>
      </c>
      <c r="W32">
        <f t="shared" si="3"/>
        <v>2.9</v>
      </c>
      <c r="X32">
        <f t="shared" si="4"/>
        <v>1.58</v>
      </c>
      <c r="Y32">
        <f t="shared" si="5"/>
        <v>0.34</v>
      </c>
      <c r="Z32">
        <f t="shared" si="6"/>
        <v>0.13</v>
      </c>
      <c r="AA32">
        <f t="shared" si="7"/>
        <v>0.1</v>
      </c>
      <c r="AB32">
        <f t="shared" si="8"/>
        <v>7.0000000000000007E-2</v>
      </c>
      <c r="AC32">
        <f t="shared" si="10"/>
        <v>3.8200000000000003</v>
      </c>
      <c r="AD32" s="17">
        <f>W32-Y32</f>
        <v>2.56</v>
      </c>
      <c r="AE32" s="17">
        <f>U32-W32</f>
        <v>0.99000000000000021</v>
      </c>
      <c r="AF32" s="17">
        <f t="shared" si="11"/>
        <v>4.0000000000000036E-2</v>
      </c>
      <c r="AG32" s="17">
        <f t="shared" si="12"/>
        <v>0.17999999999999972</v>
      </c>
      <c r="AH32" s="17" t="str">
        <f t="shared" si="13"/>
        <v>Bear</v>
      </c>
      <c r="AI32" t="str">
        <f t="shared" si="14"/>
        <v>Flattener</v>
      </c>
      <c r="AJ32" s="17" t="str">
        <f t="shared" si="15"/>
        <v>Bear Flattener</v>
      </c>
      <c r="AL32">
        <v>40913</v>
      </c>
      <c r="AM32">
        <v>3.06</v>
      </c>
      <c r="AN32">
        <v>2.74</v>
      </c>
      <c r="AO32">
        <v>2.02</v>
      </c>
      <c r="AP32">
        <v>0.88</v>
      </c>
      <c r="AQ32">
        <v>0.27</v>
      </c>
      <c r="AR32">
        <v>0.11</v>
      </c>
      <c r="AS32">
        <v>7.0000000000000007E-2</v>
      </c>
      <c r="AT32">
        <v>0.02</v>
      </c>
      <c r="AU32">
        <v>152</v>
      </c>
    </row>
    <row r="33" spans="1:47" x14ac:dyDescent="0.55000000000000004">
      <c r="A33" s="3">
        <v>41640</v>
      </c>
      <c r="B33">
        <v>3.77</v>
      </c>
      <c r="C33" s="3">
        <v>41640</v>
      </c>
      <c r="D33">
        <v>3.52</v>
      </c>
      <c r="E33" s="3">
        <v>41640</v>
      </c>
      <c r="F33">
        <v>2.86</v>
      </c>
      <c r="G33" s="3">
        <v>41640</v>
      </c>
      <c r="H33">
        <v>1.65</v>
      </c>
      <c r="I33" s="3">
        <v>41640</v>
      </c>
      <c r="J33">
        <v>0.39</v>
      </c>
      <c r="K33" s="3">
        <v>41640</v>
      </c>
      <c r="L33">
        <v>0.12</v>
      </c>
      <c r="M33" s="3">
        <v>41640</v>
      </c>
      <c r="N33">
        <v>7.0000000000000007E-2</v>
      </c>
      <c r="O33" s="3">
        <v>41640</v>
      </c>
      <c r="P33">
        <v>0.04</v>
      </c>
      <c r="S33">
        <f t="shared" si="9"/>
        <v>3.73</v>
      </c>
      <c r="T33" s="22">
        <f t="shared" si="0"/>
        <v>41640</v>
      </c>
      <c r="U33" s="21">
        <f t="shared" si="1"/>
        <v>3.77</v>
      </c>
      <c r="V33">
        <f t="shared" si="2"/>
        <v>3.52</v>
      </c>
      <c r="W33">
        <f t="shared" si="3"/>
        <v>2.86</v>
      </c>
      <c r="X33">
        <f t="shared" si="4"/>
        <v>1.65</v>
      </c>
      <c r="Y33">
        <f t="shared" si="5"/>
        <v>0.39</v>
      </c>
      <c r="Z33">
        <f t="shared" si="6"/>
        <v>0.12</v>
      </c>
      <c r="AA33">
        <f t="shared" si="7"/>
        <v>7.0000000000000007E-2</v>
      </c>
      <c r="AB33">
        <f t="shared" si="8"/>
        <v>0.04</v>
      </c>
      <c r="AC33">
        <f t="shared" si="10"/>
        <v>3.73</v>
      </c>
      <c r="AD33" s="17">
        <f>W33-Y33</f>
        <v>2.4699999999999998</v>
      </c>
      <c r="AE33" s="17">
        <f>U33-W33</f>
        <v>0.91000000000000014</v>
      </c>
      <c r="AF33" s="17">
        <f t="shared" si="11"/>
        <v>4.9999999999999989E-2</v>
      </c>
      <c r="AG33" s="17">
        <f t="shared" si="12"/>
        <v>-4.0000000000000036E-2</v>
      </c>
      <c r="AH33" s="17" t="str">
        <f t="shared" si="13"/>
        <v>Bull</v>
      </c>
      <c r="AI33" t="str">
        <f t="shared" si="14"/>
        <v>Steepener</v>
      </c>
      <c r="AJ33" s="17" t="str">
        <f t="shared" si="15"/>
        <v>Bull Steepener</v>
      </c>
      <c r="AL33">
        <v>40914</v>
      </c>
      <c r="AM33">
        <v>3.02</v>
      </c>
      <c r="AN33">
        <v>2.7</v>
      </c>
      <c r="AO33">
        <v>1.98</v>
      </c>
      <c r="AP33">
        <v>0.86</v>
      </c>
      <c r="AQ33">
        <v>0.25</v>
      </c>
      <c r="AR33">
        <v>0.12</v>
      </c>
      <c r="AS33">
        <v>0.05</v>
      </c>
      <c r="AT33">
        <v>0.02</v>
      </c>
      <c r="AU33">
        <v>150</v>
      </c>
    </row>
    <row r="34" spans="1:47" x14ac:dyDescent="0.55000000000000004">
      <c r="A34" s="3">
        <v>41671</v>
      </c>
      <c r="B34">
        <v>3.66</v>
      </c>
      <c r="C34" s="3">
        <v>41671</v>
      </c>
      <c r="D34">
        <v>3.38</v>
      </c>
      <c r="E34" s="3">
        <v>41671</v>
      </c>
      <c r="F34">
        <v>2.71</v>
      </c>
      <c r="G34" s="3">
        <v>41671</v>
      </c>
      <c r="H34">
        <v>1.52</v>
      </c>
      <c r="I34" s="3">
        <v>41671</v>
      </c>
      <c r="J34">
        <v>0.33</v>
      </c>
      <c r="K34" s="3">
        <v>41671</v>
      </c>
      <c r="L34">
        <v>0.12</v>
      </c>
      <c r="M34" s="3">
        <v>41671</v>
      </c>
      <c r="N34">
        <v>0.08</v>
      </c>
      <c r="O34" s="3">
        <v>41671</v>
      </c>
      <c r="P34">
        <v>0.05</v>
      </c>
      <c r="S34">
        <f t="shared" si="9"/>
        <v>3.6100000000000003</v>
      </c>
      <c r="T34" s="22">
        <f t="shared" si="0"/>
        <v>41671</v>
      </c>
      <c r="U34" s="21">
        <f t="shared" si="1"/>
        <v>3.66</v>
      </c>
      <c r="V34">
        <f t="shared" si="2"/>
        <v>3.38</v>
      </c>
      <c r="W34">
        <f t="shared" si="3"/>
        <v>2.71</v>
      </c>
      <c r="X34">
        <f t="shared" si="4"/>
        <v>1.52</v>
      </c>
      <c r="Y34">
        <f t="shared" si="5"/>
        <v>0.33</v>
      </c>
      <c r="Z34">
        <f t="shared" si="6"/>
        <v>0.12</v>
      </c>
      <c r="AA34">
        <f t="shared" si="7"/>
        <v>0.08</v>
      </c>
      <c r="AB34">
        <f t="shared" si="8"/>
        <v>0.05</v>
      </c>
      <c r="AC34">
        <f t="shared" si="10"/>
        <v>3.6100000000000003</v>
      </c>
      <c r="AD34" s="17">
        <f>W34-Y34</f>
        <v>2.38</v>
      </c>
      <c r="AE34" s="17">
        <f>U34-W34</f>
        <v>0.95000000000000018</v>
      </c>
      <c r="AF34" s="17">
        <f t="shared" si="11"/>
        <v>-0.06</v>
      </c>
      <c r="AG34" s="17">
        <f t="shared" si="12"/>
        <v>-0.14999999999999991</v>
      </c>
      <c r="AH34" s="17" t="str">
        <f t="shared" si="13"/>
        <v>Bull</v>
      </c>
      <c r="AI34" t="str">
        <f t="shared" si="14"/>
        <v>Flattener</v>
      </c>
      <c r="AJ34" s="17" t="str">
        <f t="shared" si="15"/>
        <v>Bull Flattener</v>
      </c>
      <c r="AL34">
        <v>40917</v>
      </c>
      <c r="AM34">
        <v>3.02</v>
      </c>
      <c r="AN34">
        <v>2.7</v>
      </c>
      <c r="AO34">
        <v>1.98</v>
      </c>
      <c r="AP34">
        <v>0.85</v>
      </c>
      <c r="AQ34">
        <v>0.26</v>
      </c>
      <c r="AR34">
        <v>0.11</v>
      </c>
      <c r="AS34">
        <v>0.05</v>
      </c>
      <c r="AT34">
        <v>0.01</v>
      </c>
      <c r="AU34">
        <v>301</v>
      </c>
    </row>
    <row r="35" spans="1:47" x14ac:dyDescent="0.55000000000000004">
      <c r="A35" s="3">
        <v>41699</v>
      </c>
      <c r="B35">
        <v>3.62</v>
      </c>
      <c r="C35" s="3">
        <v>41699</v>
      </c>
      <c r="D35">
        <v>3.35</v>
      </c>
      <c r="E35" s="3">
        <v>41699</v>
      </c>
      <c r="F35">
        <v>2.72</v>
      </c>
      <c r="G35" s="3">
        <v>41699</v>
      </c>
      <c r="H35">
        <v>1.64</v>
      </c>
      <c r="I35" s="3">
        <v>41699</v>
      </c>
      <c r="J35">
        <v>0.4</v>
      </c>
      <c r="K35" s="3">
        <v>41699</v>
      </c>
      <c r="L35">
        <v>0.13</v>
      </c>
      <c r="M35" s="3">
        <v>41699</v>
      </c>
      <c r="N35">
        <v>0.08</v>
      </c>
      <c r="O35" s="3">
        <v>41699</v>
      </c>
      <c r="P35">
        <v>0.05</v>
      </c>
      <c r="S35">
        <f t="shared" si="9"/>
        <v>3.5700000000000003</v>
      </c>
      <c r="T35" s="22">
        <f t="shared" si="0"/>
        <v>41699</v>
      </c>
      <c r="U35" s="21">
        <f t="shared" si="1"/>
        <v>3.62</v>
      </c>
      <c r="V35">
        <f t="shared" si="2"/>
        <v>3.35</v>
      </c>
      <c r="W35">
        <f t="shared" si="3"/>
        <v>2.72</v>
      </c>
      <c r="X35">
        <f t="shared" si="4"/>
        <v>1.64</v>
      </c>
      <c r="Y35">
        <f t="shared" si="5"/>
        <v>0.4</v>
      </c>
      <c r="Z35">
        <f t="shared" si="6"/>
        <v>0.13</v>
      </c>
      <c r="AA35">
        <f t="shared" si="7"/>
        <v>0.08</v>
      </c>
      <c r="AB35">
        <f t="shared" si="8"/>
        <v>0.05</v>
      </c>
      <c r="AC35">
        <f t="shared" si="10"/>
        <v>3.5700000000000003</v>
      </c>
      <c r="AD35" s="17">
        <f>W35-Y35</f>
        <v>2.3200000000000003</v>
      </c>
      <c r="AE35" s="17">
        <f>U35-W35</f>
        <v>0.89999999999999991</v>
      </c>
      <c r="AF35" s="17">
        <f t="shared" si="11"/>
        <v>7.0000000000000007E-2</v>
      </c>
      <c r="AG35" s="17">
        <f t="shared" si="12"/>
        <v>1.0000000000000231E-2</v>
      </c>
      <c r="AH35" s="17" t="str">
        <f t="shared" si="13"/>
        <v>Bear</v>
      </c>
      <c r="AI35" t="str">
        <f t="shared" si="14"/>
        <v>Steepener</v>
      </c>
      <c r="AJ35" s="17" t="str">
        <f t="shared" si="15"/>
        <v>Bear Steepener</v>
      </c>
      <c r="AL35">
        <v>40918</v>
      </c>
      <c r="AM35">
        <v>3.04</v>
      </c>
      <c r="AN35">
        <v>2.71</v>
      </c>
      <c r="AO35">
        <v>2</v>
      </c>
      <c r="AP35">
        <v>0.86</v>
      </c>
      <c r="AQ35">
        <v>0.24</v>
      </c>
      <c r="AR35">
        <v>0.11</v>
      </c>
      <c r="AS35">
        <v>0.05</v>
      </c>
      <c r="AT35">
        <v>0.02</v>
      </c>
      <c r="AU35">
        <v>151</v>
      </c>
    </row>
    <row r="36" spans="1:47" x14ac:dyDescent="0.55000000000000004">
      <c r="A36" s="3">
        <v>41730</v>
      </c>
      <c r="B36">
        <v>3.52</v>
      </c>
      <c r="C36" s="3">
        <v>41730</v>
      </c>
      <c r="D36">
        <v>3.27</v>
      </c>
      <c r="E36" s="3">
        <v>41730</v>
      </c>
      <c r="F36">
        <v>2.71</v>
      </c>
      <c r="G36" s="3">
        <v>41730</v>
      </c>
      <c r="H36">
        <v>1.7</v>
      </c>
      <c r="I36" s="3">
        <v>41730</v>
      </c>
      <c r="J36">
        <v>0.42</v>
      </c>
      <c r="K36" s="3">
        <v>41730</v>
      </c>
      <c r="L36">
        <v>0.11</v>
      </c>
      <c r="M36" s="3">
        <v>41730</v>
      </c>
      <c r="N36">
        <v>0.05</v>
      </c>
      <c r="O36" s="3">
        <v>41730</v>
      </c>
      <c r="P36">
        <v>0.03</v>
      </c>
      <c r="S36">
        <f t="shared" si="9"/>
        <v>3.49</v>
      </c>
      <c r="T36" s="22">
        <f t="shared" si="0"/>
        <v>41730</v>
      </c>
      <c r="U36" s="21">
        <f t="shared" si="1"/>
        <v>3.52</v>
      </c>
      <c r="V36">
        <f t="shared" si="2"/>
        <v>3.27</v>
      </c>
      <c r="W36">
        <f t="shared" si="3"/>
        <v>2.71</v>
      </c>
      <c r="X36">
        <f t="shared" si="4"/>
        <v>1.7</v>
      </c>
      <c r="Y36">
        <f t="shared" si="5"/>
        <v>0.42</v>
      </c>
      <c r="Z36">
        <f t="shared" si="6"/>
        <v>0.11</v>
      </c>
      <c r="AA36">
        <f t="shared" si="7"/>
        <v>0.05</v>
      </c>
      <c r="AB36">
        <f t="shared" si="8"/>
        <v>0.03</v>
      </c>
      <c r="AC36">
        <f t="shared" si="10"/>
        <v>3.49</v>
      </c>
      <c r="AD36" s="17">
        <f>W36-Y36</f>
        <v>2.29</v>
      </c>
      <c r="AE36" s="17">
        <f>U36-W36</f>
        <v>0.81</v>
      </c>
      <c r="AF36" s="17">
        <f t="shared" si="11"/>
        <v>1.9999999999999962E-2</v>
      </c>
      <c r="AG36" s="17">
        <f t="shared" si="12"/>
        <v>-1.0000000000000231E-2</v>
      </c>
      <c r="AH36" s="17" t="str">
        <f t="shared" si="13"/>
        <v>Bull</v>
      </c>
      <c r="AI36" t="str">
        <f t="shared" si="14"/>
        <v>Steepener</v>
      </c>
      <c r="AJ36" s="17" t="str">
        <f t="shared" si="15"/>
        <v>Bull Steepener</v>
      </c>
      <c r="AL36">
        <v>40919</v>
      </c>
      <c r="AM36">
        <v>2.96</v>
      </c>
      <c r="AN36">
        <v>2.63</v>
      </c>
      <c r="AO36">
        <v>1.93</v>
      </c>
      <c r="AP36">
        <v>0.82</v>
      </c>
      <c r="AQ36">
        <v>0.24</v>
      </c>
      <c r="AR36">
        <v>0.11</v>
      </c>
      <c r="AS36">
        <v>0.05</v>
      </c>
      <c r="AT36">
        <v>0.02</v>
      </c>
      <c r="AU36">
        <v>147</v>
      </c>
    </row>
    <row r="37" spans="1:47" x14ac:dyDescent="0.55000000000000004">
      <c r="A37" s="3">
        <v>41760</v>
      </c>
      <c r="B37">
        <v>3.39</v>
      </c>
      <c r="C37" s="3">
        <v>41760</v>
      </c>
      <c r="D37">
        <v>3.12</v>
      </c>
      <c r="E37" s="3">
        <v>41760</v>
      </c>
      <c r="F37">
        <v>2.56</v>
      </c>
      <c r="G37" s="3">
        <v>41760</v>
      </c>
      <c r="H37">
        <v>1.59</v>
      </c>
      <c r="I37" s="3">
        <v>41760</v>
      </c>
      <c r="J37">
        <v>0.39</v>
      </c>
      <c r="K37" s="3">
        <v>41760</v>
      </c>
      <c r="L37">
        <v>0.1</v>
      </c>
      <c r="M37" s="3">
        <v>41760</v>
      </c>
      <c r="N37">
        <v>0.05</v>
      </c>
      <c r="O37" s="3">
        <v>41760</v>
      </c>
      <c r="P37">
        <v>0.03</v>
      </c>
      <c r="S37">
        <f t="shared" si="9"/>
        <v>3.3600000000000003</v>
      </c>
      <c r="T37" s="22">
        <f t="shared" si="0"/>
        <v>41760</v>
      </c>
      <c r="U37" s="21">
        <f t="shared" si="1"/>
        <v>3.39</v>
      </c>
      <c r="V37">
        <f t="shared" si="2"/>
        <v>3.12</v>
      </c>
      <c r="W37">
        <f t="shared" si="3"/>
        <v>2.56</v>
      </c>
      <c r="X37">
        <f t="shared" si="4"/>
        <v>1.59</v>
      </c>
      <c r="Y37">
        <f t="shared" si="5"/>
        <v>0.39</v>
      </c>
      <c r="Z37">
        <f t="shared" si="6"/>
        <v>0.1</v>
      </c>
      <c r="AA37">
        <f t="shared" si="7"/>
        <v>0.05</v>
      </c>
      <c r="AB37">
        <f t="shared" si="8"/>
        <v>0.03</v>
      </c>
      <c r="AC37">
        <f t="shared" si="10"/>
        <v>3.3600000000000003</v>
      </c>
      <c r="AD37" s="17">
        <f>W37-Y37</f>
        <v>2.17</v>
      </c>
      <c r="AE37" s="17">
        <f>U37-W37</f>
        <v>0.83000000000000007</v>
      </c>
      <c r="AF37" s="17">
        <f t="shared" si="11"/>
        <v>-2.9999999999999971E-2</v>
      </c>
      <c r="AG37" s="17">
        <f t="shared" si="12"/>
        <v>-0.14999999999999991</v>
      </c>
      <c r="AH37" s="17" t="str">
        <f t="shared" si="13"/>
        <v>Bull</v>
      </c>
      <c r="AI37" t="str">
        <f t="shared" si="14"/>
        <v>Flattener</v>
      </c>
      <c r="AJ37" s="17" t="str">
        <f t="shared" si="15"/>
        <v>Bull Flattener</v>
      </c>
      <c r="AL37">
        <v>40920</v>
      </c>
      <c r="AM37">
        <v>2.97</v>
      </c>
      <c r="AN37">
        <v>2.65</v>
      </c>
      <c r="AO37">
        <v>1.94</v>
      </c>
      <c r="AP37">
        <v>0.84</v>
      </c>
      <c r="AQ37">
        <v>0.22</v>
      </c>
      <c r="AR37">
        <v>0.11</v>
      </c>
      <c r="AS37">
        <v>0.06</v>
      </c>
      <c r="AT37">
        <v>0.03</v>
      </c>
      <c r="AU37">
        <v>98</v>
      </c>
    </row>
    <row r="38" spans="1:47" x14ac:dyDescent="0.55000000000000004">
      <c r="A38" s="3">
        <v>41791</v>
      </c>
      <c r="B38">
        <v>3.42</v>
      </c>
      <c r="C38" s="3">
        <v>41791</v>
      </c>
      <c r="D38">
        <v>3.15</v>
      </c>
      <c r="E38" s="3">
        <v>41791</v>
      </c>
      <c r="F38">
        <v>2.6</v>
      </c>
      <c r="G38" s="3">
        <v>41791</v>
      </c>
      <c r="H38">
        <v>1.68</v>
      </c>
      <c r="I38" s="3">
        <v>41791</v>
      </c>
      <c r="J38">
        <v>0.45</v>
      </c>
      <c r="K38" s="3">
        <v>41791</v>
      </c>
      <c r="L38">
        <v>0.1</v>
      </c>
      <c r="M38" s="3">
        <v>41791</v>
      </c>
      <c r="N38">
        <v>0.06</v>
      </c>
      <c r="O38" s="3">
        <v>41791</v>
      </c>
      <c r="P38">
        <v>0.04</v>
      </c>
      <c r="S38">
        <f t="shared" si="9"/>
        <v>3.38</v>
      </c>
      <c r="T38" s="22">
        <f t="shared" si="0"/>
        <v>41791</v>
      </c>
      <c r="U38" s="21">
        <f t="shared" si="1"/>
        <v>3.42</v>
      </c>
      <c r="V38">
        <f t="shared" si="2"/>
        <v>3.15</v>
      </c>
      <c r="W38">
        <f t="shared" si="3"/>
        <v>2.6</v>
      </c>
      <c r="X38">
        <f t="shared" si="4"/>
        <v>1.68</v>
      </c>
      <c r="Y38">
        <f t="shared" si="5"/>
        <v>0.45</v>
      </c>
      <c r="Z38">
        <f t="shared" si="6"/>
        <v>0.1</v>
      </c>
      <c r="AA38">
        <f t="shared" si="7"/>
        <v>0.06</v>
      </c>
      <c r="AB38">
        <f t="shared" si="8"/>
        <v>0.04</v>
      </c>
      <c r="AC38">
        <f t="shared" si="10"/>
        <v>3.38</v>
      </c>
      <c r="AD38" s="17">
        <f>W38-Y38</f>
        <v>2.15</v>
      </c>
      <c r="AE38" s="17">
        <f>U38-W38</f>
        <v>0.81999999999999984</v>
      </c>
      <c r="AF38" s="17">
        <f t="shared" si="11"/>
        <v>0.06</v>
      </c>
      <c r="AG38" s="17">
        <f t="shared" si="12"/>
        <v>4.0000000000000036E-2</v>
      </c>
      <c r="AH38" s="17" t="str">
        <f t="shared" si="13"/>
        <v>Bear</v>
      </c>
      <c r="AI38" t="str">
        <f t="shared" si="14"/>
        <v>Steepener</v>
      </c>
      <c r="AJ38" s="17" t="str">
        <f t="shared" si="15"/>
        <v>Bear Steepener</v>
      </c>
      <c r="AL38">
        <v>40921</v>
      </c>
      <c r="AM38">
        <v>2.91</v>
      </c>
      <c r="AN38">
        <v>2.59</v>
      </c>
      <c r="AO38">
        <v>1.89</v>
      </c>
      <c r="AP38">
        <v>0.8</v>
      </c>
      <c r="AQ38">
        <v>0.24</v>
      </c>
      <c r="AR38">
        <v>0.1</v>
      </c>
      <c r="AS38">
        <v>0.06</v>
      </c>
      <c r="AT38">
        <v>0.03</v>
      </c>
      <c r="AU38">
        <v>96</v>
      </c>
    </row>
    <row r="39" spans="1:47" x14ac:dyDescent="0.55000000000000004">
      <c r="A39" s="3">
        <v>41821</v>
      </c>
      <c r="B39">
        <v>3.33</v>
      </c>
      <c r="C39" s="3">
        <v>41821</v>
      </c>
      <c r="D39">
        <v>3.07</v>
      </c>
      <c r="E39" s="3">
        <v>41821</v>
      </c>
      <c r="F39">
        <v>2.54</v>
      </c>
      <c r="G39" s="3">
        <v>41821</v>
      </c>
      <c r="H39">
        <v>1.7</v>
      </c>
      <c r="I39" s="3">
        <v>41821</v>
      </c>
      <c r="J39">
        <v>0.51</v>
      </c>
      <c r="K39" s="3">
        <v>41821</v>
      </c>
      <c r="L39">
        <v>0.11</v>
      </c>
      <c r="M39" s="3">
        <v>41821</v>
      </c>
      <c r="N39">
        <v>0.06</v>
      </c>
      <c r="O39" s="3">
        <v>41821</v>
      </c>
      <c r="P39">
        <v>0.03</v>
      </c>
      <c r="S39">
        <f t="shared" si="9"/>
        <v>3.3000000000000003</v>
      </c>
      <c r="T39" s="22">
        <f t="shared" si="0"/>
        <v>41821</v>
      </c>
      <c r="U39" s="21">
        <f t="shared" si="1"/>
        <v>3.33</v>
      </c>
      <c r="V39">
        <f t="shared" si="2"/>
        <v>3.07</v>
      </c>
      <c r="W39">
        <f t="shared" si="3"/>
        <v>2.54</v>
      </c>
      <c r="X39">
        <f t="shared" si="4"/>
        <v>1.7</v>
      </c>
      <c r="Y39">
        <f t="shared" si="5"/>
        <v>0.51</v>
      </c>
      <c r="Z39">
        <f t="shared" si="6"/>
        <v>0.11</v>
      </c>
      <c r="AA39">
        <f t="shared" si="7"/>
        <v>0.06</v>
      </c>
      <c r="AB39">
        <f t="shared" si="8"/>
        <v>0.03</v>
      </c>
      <c r="AC39">
        <f t="shared" si="10"/>
        <v>3.3000000000000003</v>
      </c>
      <c r="AD39" s="17">
        <f>W39-Y39</f>
        <v>2.0300000000000002</v>
      </c>
      <c r="AE39" s="17">
        <f>U39-W39</f>
        <v>0.79</v>
      </c>
      <c r="AF39" s="17">
        <f t="shared" si="11"/>
        <v>0.06</v>
      </c>
      <c r="AG39" s="17">
        <f t="shared" si="12"/>
        <v>-6.0000000000000053E-2</v>
      </c>
      <c r="AH39" s="17" t="str">
        <f t="shared" si="13"/>
        <v>Bull</v>
      </c>
      <c r="AI39" t="str">
        <f t="shared" si="14"/>
        <v>Flattener</v>
      </c>
      <c r="AJ39" s="17" t="str">
        <f t="shared" si="15"/>
        <v>Bull Flattener</v>
      </c>
      <c r="AL39">
        <v>40924</v>
      </c>
      <c r="AM39">
        <v>2.9</v>
      </c>
      <c r="AN39">
        <v>2.58</v>
      </c>
      <c r="AO39">
        <v>1.88</v>
      </c>
      <c r="AP39">
        <v>0.79500000000000004</v>
      </c>
      <c r="AQ39">
        <v>0.22500000000000001</v>
      </c>
      <c r="AR39">
        <v>0.105</v>
      </c>
      <c r="AS39">
        <v>0.06</v>
      </c>
      <c r="AT39">
        <v>0.03</v>
      </c>
      <c r="AU39">
        <v>95.6666666666667</v>
      </c>
    </row>
    <row r="40" spans="1:47" x14ac:dyDescent="0.55000000000000004">
      <c r="A40" s="3">
        <v>41852</v>
      </c>
      <c r="B40">
        <v>3.2</v>
      </c>
      <c r="C40" s="3">
        <v>41852</v>
      </c>
      <c r="D40">
        <v>2.94</v>
      </c>
      <c r="E40" s="3">
        <v>41852</v>
      </c>
      <c r="F40">
        <v>2.42</v>
      </c>
      <c r="G40" s="3">
        <v>41852</v>
      </c>
      <c r="H40">
        <v>1.63</v>
      </c>
      <c r="I40" s="3">
        <v>41852</v>
      </c>
      <c r="J40">
        <v>0.47</v>
      </c>
      <c r="K40" s="3">
        <v>41852</v>
      </c>
      <c r="L40">
        <v>0.11</v>
      </c>
      <c r="M40" s="3">
        <v>41852</v>
      </c>
      <c r="N40">
        <v>0.05</v>
      </c>
      <c r="O40" s="3">
        <v>41852</v>
      </c>
      <c r="P40">
        <v>0.03</v>
      </c>
      <c r="S40">
        <f t="shared" si="9"/>
        <v>3.1700000000000004</v>
      </c>
      <c r="T40" s="22">
        <f t="shared" ref="T40:T71" si="16">O40</f>
        <v>41852</v>
      </c>
      <c r="U40" s="21">
        <f t="shared" ref="U40:U71" si="17">IFERROR(VLOOKUP($T40,A:B,2,FALSE),AVERAGE(U39,U41))</f>
        <v>3.2</v>
      </c>
      <c r="V40">
        <f t="shared" ref="V40:V71" si="18">IFERROR(VLOOKUP($T40,C:D,2,FALSE),AVERAGE(V41,V39))</f>
        <v>2.94</v>
      </c>
      <c r="W40">
        <f t="shared" ref="W40:W71" si="19">IFERROR(VLOOKUP($T40,E:F,2,FALSE),AVERAGE(W39,W41))</f>
        <v>2.42</v>
      </c>
      <c r="X40">
        <f t="shared" ref="X40:X71" si="20">IFERROR(VLOOKUP($T40,G:H,2,FALSE),AVERAGE(X39,X41))</f>
        <v>1.63</v>
      </c>
      <c r="Y40">
        <f t="shared" ref="Y40:Y71" si="21">IFERROR(VLOOKUP($T40,I:J,2,FALSE),AVERAGE(Y39,Y41))</f>
        <v>0.47</v>
      </c>
      <c r="Z40">
        <f t="shared" ref="Z40:Z71" si="22">IFERROR(VLOOKUP($T40,K:L,2,FALSE),AVERAGE(Z39,Z41))</f>
        <v>0.11</v>
      </c>
      <c r="AA40">
        <f t="shared" ref="AA40:AA71" si="23">IFERROR(VLOOKUP($T40,M:N,2,FALSE),AVERAGE(AA39,AA41))</f>
        <v>0.05</v>
      </c>
      <c r="AB40">
        <f t="shared" ref="AB40:AB71" si="24">IF(IFERROR(VLOOKUP($T40,O:P,2,FALSE),AVERAGE(AB39,AB41))=0,0.001,IFERROR(VLOOKUP($T40,O:P,2,FALSE),AVERAGE(AB39,AB41)))</f>
        <v>0.03</v>
      </c>
      <c r="AC40">
        <f t="shared" si="10"/>
        <v>3.1700000000000004</v>
      </c>
      <c r="AD40" s="17">
        <f>W40-Y40</f>
        <v>1.95</v>
      </c>
      <c r="AE40" s="17">
        <f>U40-W40</f>
        <v>0.78000000000000025</v>
      </c>
      <c r="AF40" s="17">
        <f t="shared" si="11"/>
        <v>-4.0000000000000036E-2</v>
      </c>
      <c r="AG40" s="17">
        <f t="shared" si="12"/>
        <v>-0.12000000000000011</v>
      </c>
      <c r="AH40" s="17" t="str">
        <f t="shared" si="13"/>
        <v>Bull</v>
      </c>
      <c r="AI40" t="str">
        <f t="shared" si="14"/>
        <v>Flattener</v>
      </c>
      <c r="AJ40" s="17" t="str">
        <f t="shared" si="15"/>
        <v>Bull Flattener</v>
      </c>
      <c r="AL40">
        <v>40925</v>
      </c>
      <c r="AM40">
        <v>2.89</v>
      </c>
      <c r="AN40">
        <v>2.57</v>
      </c>
      <c r="AO40">
        <v>1.87</v>
      </c>
      <c r="AP40">
        <v>0.79</v>
      </c>
      <c r="AQ40">
        <v>0.21</v>
      </c>
      <c r="AR40">
        <v>0.11</v>
      </c>
      <c r="AS40">
        <v>0.06</v>
      </c>
      <c r="AT40">
        <v>0.03</v>
      </c>
      <c r="AU40">
        <v>95.3333333333333</v>
      </c>
    </row>
    <row r="41" spans="1:47" x14ac:dyDescent="0.55000000000000004">
      <c r="A41" s="3">
        <v>41883</v>
      </c>
      <c r="B41">
        <v>3.26</v>
      </c>
      <c r="C41" s="3">
        <v>41883</v>
      </c>
      <c r="D41">
        <v>3.01</v>
      </c>
      <c r="E41" s="3">
        <v>41883</v>
      </c>
      <c r="F41">
        <v>2.5299999999999998</v>
      </c>
      <c r="G41" s="3">
        <v>41883</v>
      </c>
      <c r="H41">
        <v>1.77</v>
      </c>
      <c r="I41" s="3">
        <v>41883</v>
      </c>
      <c r="J41">
        <v>0.56999999999999995</v>
      </c>
      <c r="K41" s="3">
        <v>41883</v>
      </c>
      <c r="L41">
        <v>0.11</v>
      </c>
      <c r="M41" s="3">
        <v>41883</v>
      </c>
      <c r="N41">
        <v>0.04</v>
      </c>
      <c r="O41" s="3">
        <v>41883</v>
      </c>
      <c r="P41">
        <v>0.02</v>
      </c>
      <c r="S41">
        <f t="shared" si="9"/>
        <v>3.2399999999999998</v>
      </c>
      <c r="T41" s="22">
        <f t="shared" si="16"/>
        <v>41883</v>
      </c>
      <c r="U41" s="21">
        <f t="shared" si="17"/>
        <v>3.26</v>
      </c>
      <c r="V41">
        <f t="shared" si="18"/>
        <v>3.01</v>
      </c>
      <c r="W41">
        <f t="shared" si="19"/>
        <v>2.5299999999999998</v>
      </c>
      <c r="X41">
        <f t="shared" si="20"/>
        <v>1.77</v>
      </c>
      <c r="Y41">
        <f t="shared" si="21"/>
        <v>0.56999999999999995</v>
      </c>
      <c r="Z41">
        <f t="shared" si="22"/>
        <v>0.11</v>
      </c>
      <c r="AA41">
        <f t="shared" si="23"/>
        <v>0.04</v>
      </c>
      <c r="AB41">
        <f t="shared" si="24"/>
        <v>0.02</v>
      </c>
      <c r="AC41">
        <f t="shared" si="10"/>
        <v>3.2399999999999998</v>
      </c>
      <c r="AD41" s="17">
        <f>W41-Y41</f>
        <v>1.96</v>
      </c>
      <c r="AE41" s="17">
        <f>U41-W41</f>
        <v>0.73</v>
      </c>
      <c r="AF41" s="17">
        <f t="shared" si="11"/>
        <v>9.9999999999999978E-2</v>
      </c>
      <c r="AG41" s="17">
        <f t="shared" si="12"/>
        <v>0.10999999999999988</v>
      </c>
      <c r="AH41" s="17" t="str">
        <f t="shared" si="13"/>
        <v>Bear</v>
      </c>
      <c r="AI41" t="str">
        <f t="shared" si="14"/>
        <v>Flattener</v>
      </c>
      <c r="AJ41" s="17" t="str">
        <f t="shared" si="15"/>
        <v>Bear Flattener</v>
      </c>
      <c r="AL41">
        <v>40926</v>
      </c>
      <c r="AM41">
        <v>2.96</v>
      </c>
      <c r="AN41">
        <v>2.63</v>
      </c>
      <c r="AO41">
        <v>1.92</v>
      </c>
      <c r="AP41">
        <v>0.82</v>
      </c>
      <c r="AQ41">
        <v>0.24</v>
      </c>
      <c r="AR41">
        <v>0.11</v>
      </c>
      <c r="AS41">
        <v>7.0000000000000007E-2</v>
      </c>
      <c r="AT41">
        <v>0.03</v>
      </c>
      <c r="AU41">
        <v>97.6666666666667</v>
      </c>
    </row>
    <row r="42" spans="1:47" x14ac:dyDescent="0.55000000000000004">
      <c r="A42" s="3">
        <v>41913</v>
      </c>
      <c r="B42">
        <v>3.04</v>
      </c>
      <c r="C42" s="3">
        <v>41913</v>
      </c>
      <c r="D42">
        <v>2.77</v>
      </c>
      <c r="E42" s="3">
        <v>41913</v>
      </c>
      <c r="F42">
        <v>2.2999999999999998</v>
      </c>
      <c r="G42" s="3">
        <v>41913</v>
      </c>
      <c r="H42">
        <v>1.55</v>
      </c>
      <c r="I42" s="3">
        <v>41913</v>
      </c>
      <c r="J42">
        <v>0.45</v>
      </c>
      <c r="K42" s="3">
        <v>41913</v>
      </c>
      <c r="L42">
        <v>0.1</v>
      </c>
      <c r="M42" s="3">
        <v>41913</v>
      </c>
      <c r="N42">
        <v>0.05</v>
      </c>
      <c r="O42" s="3">
        <v>41913</v>
      </c>
      <c r="P42">
        <v>0.02</v>
      </c>
      <c r="S42">
        <f t="shared" si="9"/>
        <v>3.02</v>
      </c>
      <c r="T42" s="22">
        <f t="shared" si="16"/>
        <v>41913</v>
      </c>
      <c r="U42" s="21">
        <f t="shared" si="17"/>
        <v>3.04</v>
      </c>
      <c r="V42">
        <f t="shared" si="18"/>
        <v>2.77</v>
      </c>
      <c r="W42">
        <f t="shared" si="19"/>
        <v>2.2999999999999998</v>
      </c>
      <c r="X42">
        <f t="shared" si="20"/>
        <v>1.55</v>
      </c>
      <c r="Y42">
        <f t="shared" si="21"/>
        <v>0.45</v>
      </c>
      <c r="Z42">
        <f t="shared" si="22"/>
        <v>0.1</v>
      </c>
      <c r="AA42">
        <f t="shared" si="23"/>
        <v>0.05</v>
      </c>
      <c r="AB42">
        <f t="shared" si="24"/>
        <v>0.02</v>
      </c>
      <c r="AC42">
        <f t="shared" si="10"/>
        <v>3.02</v>
      </c>
      <c r="AD42" s="17">
        <f>W42-Y42</f>
        <v>1.8499999999999999</v>
      </c>
      <c r="AE42" s="17">
        <f>U42-W42</f>
        <v>0.74000000000000021</v>
      </c>
      <c r="AF42" s="17">
        <f t="shared" si="11"/>
        <v>-0.11999999999999994</v>
      </c>
      <c r="AG42" s="17">
        <f t="shared" si="12"/>
        <v>-0.22999999999999998</v>
      </c>
      <c r="AH42" s="17" t="str">
        <f t="shared" si="13"/>
        <v>Bull</v>
      </c>
      <c r="AI42" t="str">
        <f t="shared" si="14"/>
        <v>Flattener</v>
      </c>
      <c r="AJ42" s="17" t="str">
        <f t="shared" si="15"/>
        <v>Bull Flattener</v>
      </c>
      <c r="AL42">
        <v>40927</v>
      </c>
      <c r="AM42">
        <v>3.05</v>
      </c>
      <c r="AN42">
        <v>2.72</v>
      </c>
      <c r="AO42">
        <v>2.0099999999999998</v>
      </c>
      <c r="AP42">
        <v>0.87</v>
      </c>
      <c r="AQ42">
        <v>0.26</v>
      </c>
      <c r="AR42">
        <v>0.11</v>
      </c>
      <c r="AS42">
        <v>7.0000000000000007E-2</v>
      </c>
      <c r="AT42">
        <v>0.05</v>
      </c>
      <c r="AU42">
        <v>60</v>
      </c>
    </row>
    <row r="43" spans="1:47" x14ac:dyDescent="0.55000000000000004">
      <c r="A43" s="3">
        <v>41944</v>
      </c>
      <c r="B43">
        <v>3.04</v>
      </c>
      <c r="C43" s="3">
        <v>41944</v>
      </c>
      <c r="D43">
        <v>2.76</v>
      </c>
      <c r="E43" s="3">
        <v>41944</v>
      </c>
      <c r="F43">
        <v>2.33</v>
      </c>
      <c r="G43" s="3">
        <v>41944</v>
      </c>
      <c r="H43">
        <v>1.62</v>
      </c>
      <c r="I43" s="3">
        <v>41944</v>
      </c>
      <c r="J43">
        <v>0.53</v>
      </c>
      <c r="K43" s="3">
        <v>41944</v>
      </c>
      <c r="L43">
        <v>0.13</v>
      </c>
      <c r="M43" s="3">
        <v>41944</v>
      </c>
      <c r="N43">
        <v>7.0000000000000007E-2</v>
      </c>
      <c r="O43" s="3">
        <v>41944</v>
      </c>
      <c r="P43">
        <v>0.02</v>
      </c>
      <c r="S43">
        <f t="shared" si="9"/>
        <v>3.02</v>
      </c>
      <c r="T43" s="22">
        <f t="shared" si="16"/>
        <v>41944</v>
      </c>
      <c r="U43" s="21">
        <f t="shared" si="17"/>
        <v>3.04</v>
      </c>
      <c r="V43">
        <f t="shared" si="18"/>
        <v>2.76</v>
      </c>
      <c r="W43">
        <f t="shared" si="19"/>
        <v>2.33</v>
      </c>
      <c r="X43">
        <f t="shared" si="20"/>
        <v>1.62</v>
      </c>
      <c r="Y43">
        <f t="shared" si="21"/>
        <v>0.53</v>
      </c>
      <c r="Z43">
        <f t="shared" si="22"/>
        <v>0.13</v>
      </c>
      <c r="AA43">
        <f t="shared" si="23"/>
        <v>7.0000000000000007E-2</v>
      </c>
      <c r="AB43">
        <f t="shared" si="24"/>
        <v>0.02</v>
      </c>
      <c r="AC43">
        <f t="shared" si="10"/>
        <v>3.02</v>
      </c>
      <c r="AD43" s="17">
        <f>W43-Y43</f>
        <v>1.8</v>
      </c>
      <c r="AE43" s="17">
        <f>U43-W43</f>
        <v>0.71</v>
      </c>
      <c r="AF43" s="17">
        <f t="shared" si="11"/>
        <v>8.0000000000000016E-2</v>
      </c>
      <c r="AG43" s="17">
        <f t="shared" si="12"/>
        <v>3.0000000000000249E-2</v>
      </c>
      <c r="AH43" s="17" t="str">
        <f t="shared" si="13"/>
        <v>Bear</v>
      </c>
      <c r="AI43" t="str">
        <f t="shared" si="14"/>
        <v>Steepener</v>
      </c>
      <c r="AJ43" s="17" t="str">
        <f t="shared" si="15"/>
        <v>Bear Steepener</v>
      </c>
      <c r="AL43">
        <v>40928</v>
      </c>
      <c r="AM43">
        <v>3.1</v>
      </c>
      <c r="AN43">
        <v>2.78</v>
      </c>
      <c r="AO43">
        <v>2.0499999999999998</v>
      </c>
      <c r="AP43">
        <v>0.91</v>
      </c>
      <c r="AQ43">
        <v>0.26</v>
      </c>
      <c r="AR43">
        <v>0.11</v>
      </c>
      <c r="AS43">
        <v>7.0000000000000007E-2</v>
      </c>
      <c r="AT43">
        <v>0.05</v>
      </c>
      <c r="AU43">
        <v>61</v>
      </c>
    </row>
    <row r="44" spans="1:47" x14ac:dyDescent="0.55000000000000004">
      <c r="A44" s="3">
        <v>41974</v>
      </c>
      <c r="B44">
        <v>2.83</v>
      </c>
      <c r="C44" s="3">
        <v>41974</v>
      </c>
      <c r="D44">
        <v>2.5499999999999998</v>
      </c>
      <c r="E44" s="3">
        <v>41974</v>
      </c>
      <c r="F44">
        <v>2.21</v>
      </c>
      <c r="G44" s="3">
        <v>41974</v>
      </c>
      <c r="H44">
        <v>1.64</v>
      </c>
      <c r="I44" s="3">
        <v>41974</v>
      </c>
      <c r="J44">
        <v>0.64</v>
      </c>
      <c r="K44" s="3">
        <v>41974</v>
      </c>
      <c r="L44">
        <v>0.21</v>
      </c>
      <c r="M44" s="3">
        <v>41974</v>
      </c>
      <c r="N44">
        <v>0.11</v>
      </c>
      <c r="O44" s="3">
        <v>41974</v>
      </c>
      <c r="P44">
        <v>0.03</v>
      </c>
      <c r="S44">
        <f t="shared" si="9"/>
        <v>2.8000000000000003</v>
      </c>
      <c r="T44" s="22">
        <f t="shared" si="16"/>
        <v>41974</v>
      </c>
      <c r="U44" s="21">
        <f t="shared" si="17"/>
        <v>2.83</v>
      </c>
      <c r="V44">
        <f t="shared" si="18"/>
        <v>2.5499999999999998</v>
      </c>
      <c r="W44">
        <f t="shared" si="19"/>
        <v>2.21</v>
      </c>
      <c r="X44">
        <f t="shared" si="20"/>
        <v>1.64</v>
      </c>
      <c r="Y44">
        <f t="shared" si="21"/>
        <v>0.64</v>
      </c>
      <c r="Z44">
        <f t="shared" si="22"/>
        <v>0.21</v>
      </c>
      <c r="AA44">
        <f t="shared" si="23"/>
        <v>0.11</v>
      </c>
      <c r="AB44">
        <f t="shared" si="24"/>
        <v>0.03</v>
      </c>
      <c r="AC44">
        <f t="shared" si="10"/>
        <v>2.8000000000000003</v>
      </c>
      <c r="AD44" s="17">
        <f>W44-Y44</f>
        <v>1.5699999999999998</v>
      </c>
      <c r="AE44" s="17">
        <f>U44-W44</f>
        <v>0.62000000000000011</v>
      </c>
      <c r="AF44" s="17">
        <f t="shared" si="11"/>
        <v>0.10999999999999999</v>
      </c>
      <c r="AG44" s="17">
        <f t="shared" si="12"/>
        <v>-0.12000000000000011</v>
      </c>
      <c r="AH44" s="17" t="str">
        <f t="shared" si="13"/>
        <v>Bull</v>
      </c>
      <c r="AI44" t="str">
        <f t="shared" si="14"/>
        <v>Flattener</v>
      </c>
      <c r="AJ44" s="17" t="str">
        <f t="shared" si="15"/>
        <v>Bull Flattener</v>
      </c>
      <c r="AL44">
        <v>40931</v>
      </c>
      <c r="AM44">
        <v>3.15</v>
      </c>
      <c r="AN44">
        <v>2.82</v>
      </c>
      <c r="AO44">
        <v>2.09</v>
      </c>
      <c r="AP44">
        <v>0.93</v>
      </c>
      <c r="AQ44">
        <v>0.26</v>
      </c>
      <c r="AR44">
        <v>0.12</v>
      </c>
      <c r="AS44">
        <v>7.0000000000000007E-2</v>
      </c>
      <c r="AT44">
        <v>0.04</v>
      </c>
      <c r="AU44">
        <v>77.75</v>
      </c>
    </row>
    <row r="45" spans="1:47" x14ac:dyDescent="0.55000000000000004">
      <c r="A45" s="3">
        <v>42005</v>
      </c>
      <c r="B45">
        <v>2.46</v>
      </c>
      <c r="C45" s="3">
        <v>42005</v>
      </c>
      <c r="D45">
        <v>2.2000000000000002</v>
      </c>
      <c r="E45" s="3">
        <v>42005</v>
      </c>
      <c r="F45">
        <v>1.88</v>
      </c>
      <c r="G45" s="3">
        <v>42005</v>
      </c>
      <c r="H45">
        <v>1.37</v>
      </c>
      <c r="I45" s="3">
        <v>42005</v>
      </c>
      <c r="J45">
        <v>0.55000000000000004</v>
      </c>
      <c r="K45" s="3">
        <v>42005</v>
      </c>
      <c r="L45">
        <v>0.2</v>
      </c>
      <c r="M45" s="3">
        <v>42005</v>
      </c>
      <c r="N45">
        <v>0.08</v>
      </c>
      <c r="O45" s="3">
        <v>42005</v>
      </c>
      <c r="P45">
        <v>0.03</v>
      </c>
      <c r="S45">
        <f t="shared" si="9"/>
        <v>2.4300000000000002</v>
      </c>
      <c r="T45" s="22">
        <f t="shared" si="16"/>
        <v>42005</v>
      </c>
      <c r="U45" s="21">
        <f t="shared" si="17"/>
        <v>2.46</v>
      </c>
      <c r="V45">
        <f t="shared" si="18"/>
        <v>2.2000000000000002</v>
      </c>
      <c r="W45">
        <f t="shared" si="19"/>
        <v>1.88</v>
      </c>
      <c r="X45">
        <f t="shared" si="20"/>
        <v>1.37</v>
      </c>
      <c r="Y45">
        <f t="shared" si="21"/>
        <v>0.55000000000000004</v>
      </c>
      <c r="Z45">
        <f t="shared" si="22"/>
        <v>0.2</v>
      </c>
      <c r="AA45">
        <f t="shared" si="23"/>
        <v>0.08</v>
      </c>
      <c r="AB45">
        <f t="shared" si="24"/>
        <v>0.03</v>
      </c>
      <c r="AC45">
        <f t="shared" si="10"/>
        <v>2.4300000000000002</v>
      </c>
      <c r="AD45" s="17">
        <f>W45-Y45</f>
        <v>1.3299999999999998</v>
      </c>
      <c r="AE45" s="17">
        <f>U45-W45</f>
        <v>0.58000000000000007</v>
      </c>
      <c r="AF45" s="17">
        <f t="shared" si="11"/>
        <v>-8.9999999999999969E-2</v>
      </c>
      <c r="AG45" s="17">
        <f t="shared" si="12"/>
        <v>-0.33000000000000007</v>
      </c>
      <c r="AH45" s="17" t="str">
        <f t="shared" si="13"/>
        <v>Bull</v>
      </c>
      <c r="AI45" t="str">
        <f t="shared" si="14"/>
        <v>Flattener</v>
      </c>
      <c r="AJ45" s="17" t="str">
        <f t="shared" si="15"/>
        <v>Bull Flattener</v>
      </c>
      <c r="AL45">
        <v>40932</v>
      </c>
      <c r="AM45">
        <v>3.15</v>
      </c>
      <c r="AN45">
        <v>2.82</v>
      </c>
      <c r="AO45">
        <v>2.08</v>
      </c>
      <c r="AP45">
        <v>0.92</v>
      </c>
      <c r="AQ45">
        <v>0.24</v>
      </c>
      <c r="AR45">
        <v>0.12</v>
      </c>
      <c r="AS45">
        <v>7.0000000000000007E-2</v>
      </c>
      <c r="AT45">
        <v>0.04</v>
      </c>
      <c r="AU45">
        <v>77.75</v>
      </c>
    </row>
    <row r="46" spans="1:47" x14ac:dyDescent="0.55000000000000004">
      <c r="A46" s="3">
        <v>42036</v>
      </c>
      <c r="B46">
        <v>2.57</v>
      </c>
      <c r="C46" s="3">
        <v>42036</v>
      </c>
      <c r="D46">
        <v>2.34</v>
      </c>
      <c r="E46" s="3">
        <v>42036</v>
      </c>
      <c r="F46">
        <v>1.98</v>
      </c>
      <c r="G46" s="3">
        <v>42036</v>
      </c>
      <c r="H46">
        <v>1.47</v>
      </c>
      <c r="I46" s="3">
        <v>42036</v>
      </c>
      <c r="J46">
        <v>0.62</v>
      </c>
      <c r="K46" s="3">
        <v>42036</v>
      </c>
      <c r="L46">
        <v>0.22</v>
      </c>
      <c r="M46" s="3">
        <v>42036</v>
      </c>
      <c r="N46">
        <v>7.0000000000000007E-2</v>
      </c>
      <c r="O46" s="3">
        <v>42036</v>
      </c>
      <c r="P46">
        <v>0.02</v>
      </c>
      <c r="S46">
        <f t="shared" si="9"/>
        <v>2.5499999999999998</v>
      </c>
      <c r="T46" s="22">
        <f t="shared" si="16"/>
        <v>42036</v>
      </c>
      <c r="U46" s="21">
        <f t="shared" si="17"/>
        <v>2.57</v>
      </c>
      <c r="V46">
        <f t="shared" si="18"/>
        <v>2.34</v>
      </c>
      <c r="W46">
        <f t="shared" si="19"/>
        <v>1.98</v>
      </c>
      <c r="X46">
        <f t="shared" si="20"/>
        <v>1.47</v>
      </c>
      <c r="Y46">
        <f t="shared" si="21"/>
        <v>0.62</v>
      </c>
      <c r="Z46">
        <f t="shared" si="22"/>
        <v>0.22</v>
      </c>
      <c r="AA46">
        <f t="shared" si="23"/>
        <v>7.0000000000000007E-2</v>
      </c>
      <c r="AB46">
        <f t="shared" si="24"/>
        <v>0.02</v>
      </c>
      <c r="AC46">
        <f t="shared" si="10"/>
        <v>2.5499999999999998</v>
      </c>
      <c r="AD46" s="17">
        <f>W46-Y46</f>
        <v>1.3599999999999999</v>
      </c>
      <c r="AE46" s="17">
        <f>U46-W46</f>
        <v>0.58999999999999986</v>
      </c>
      <c r="AF46" s="17">
        <f t="shared" si="11"/>
        <v>6.9999999999999951E-2</v>
      </c>
      <c r="AG46" s="17">
        <f t="shared" si="12"/>
        <v>0.10000000000000009</v>
      </c>
      <c r="AH46" s="17" t="str">
        <f t="shared" si="13"/>
        <v>Bear</v>
      </c>
      <c r="AI46" t="str">
        <f t="shared" si="14"/>
        <v>Flattener</v>
      </c>
      <c r="AJ46" s="17" t="str">
        <f t="shared" si="15"/>
        <v>Bear Flattener</v>
      </c>
      <c r="AL46">
        <v>40933</v>
      </c>
      <c r="AM46">
        <v>3.13</v>
      </c>
      <c r="AN46">
        <v>2.78</v>
      </c>
      <c r="AO46">
        <v>2.0099999999999998</v>
      </c>
      <c r="AP46">
        <v>0.81</v>
      </c>
      <c r="AQ46">
        <v>0.22</v>
      </c>
      <c r="AR46">
        <v>0.12</v>
      </c>
      <c r="AS46">
        <v>7.0000000000000007E-2</v>
      </c>
      <c r="AT46">
        <v>0.04</v>
      </c>
      <c r="AU46">
        <v>77.25</v>
      </c>
    </row>
    <row r="47" spans="1:47" x14ac:dyDescent="0.55000000000000004">
      <c r="A47" s="3">
        <v>42064</v>
      </c>
      <c r="B47">
        <v>2.63</v>
      </c>
      <c r="C47" s="3">
        <v>42064</v>
      </c>
      <c r="D47">
        <v>2.41</v>
      </c>
      <c r="E47" s="3">
        <v>42064</v>
      </c>
      <c r="F47">
        <v>2.04</v>
      </c>
      <c r="G47" s="3">
        <v>42064</v>
      </c>
      <c r="H47">
        <v>1.52</v>
      </c>
      <c r="I47" s="3">
        <v>42064</v>
      </c>
      <c r="J47">
        <v>0.64</v>
      </c>
      <c r="K47" s="3">
        <v>42064</v>
      </c>
      <c r="L47">
        <v>0.25</v>
      </c>
      <c r="M47" s="3">
        <v>42064</v>
      </c>
      <c r="N47">
        <v>0.11</v>
      </c>
      <c r="O47" s="3">
        <v>42064</v>
      </c>
      <c r="P47">
        <v>0.03</v>
      </c>
      <c r="S47">
        <f t="shared" si="9"/>
        <v>2.6</v>
      </c>
      <c r="T47" s="22">
        <f t="shared" si="16"/>
        <v>42064</v>
      </c>
      <c r="U47" s="21">
        <f t="shared" si="17"/>
        <v>2.63</v>
      </c>
      <c r="V47">
        <f t="shared" si="18"/>
        <v>2.41</v>
      </c>
      <c r="W47">
        <f t="shared" si="19"/>
        <v>2.04</v>
      </c>
      <c r="X47">
        <f t="shared" si="20"/>
        <v>1.52</v>
      </c>
      <c r="Y47">
        <f t="shared" si="21"/>
        <v>0.64</v>
      </c>
      <c r="Z47">
        <f t="shared" si="22"/>
        <v>0.25</v>
      </c>
      <c r="AA47">
        <f t="shared" si="23"/>
        <v>0.11</v>
      </c>
      <c r="AB47">
        <f t="shared" si="24"/>
        <v>0.03</v>
      </c>
      <c r="AC47">
        <f t="shared" si="10"/>
        <v>2.6</v>
      </c>
      <c r="AD47" s="17">
        <f>W47-Y47</f>
        <v>1.4</v>
      </c>
      <c r="AE47" s="17">
        <f>U47-W47</f>
        <v>0.58999999999999986</v>
      </c>
      <c r="AF47" s="17">
        <f t="shared" si="11"/>
        <v>2.0000000000000018E-2</v>
      </c>
      <c r="AG47" s="17">
        <f t="shared" si="12"/>
        <v>6.0000000000000053E-2</v>
      </c>
      <c r="AH47" s="17" t="str">
        <f t="shared" si="13"/>
        <v>Bear</v>
      </c>
      <c r="AI47" t="str">
        <f t="shared" si="14"/>
        <v>Flattener</v>
      </c>
      <c r="AJ47" s="17" t="str">
        <f t="shared" si="15"/>
        <v>Bear Flattener</v>
      </c>
      <c r="AL47">
        <v>40934</v>
      </c>
      <c r="AM47">
        <v>3.1</v>
      </c>
      <c r="AN47">
        <v>2.74</v>
      </c>
      <c r="AO47">
        <v>1.96</v>
      </c>
      <c r="AP47">
        <v>0.77</v>
      </c>
      <c r="AQ47">
        <v>0.22</v>
      </c>
      <c r="AR47">
        <v>0.12</v>
      </c>
      <c r="AS47">
        <v>0.08</v>
      </c>
      <c r="AT47">
        <v>0.05</v>
      </c>
      <c r="AU47">
        <v>61</v>
      </c>
    </row>
    <row r="48" spans="1:47" x14ac:dyDescent="0.55000000000000004">
      <c r="A48" s="3">
        <v>42095</v>
      </c>
      <c r="B48">
        <v>2.59</v>
      </c>
      <c r="C48" s="3">
        <v>42095</v>
      </c>
      <c r="D48">
        <v>2.33</v>
      </c>
      <c r="E48" s="3">
        <v>42095</v>
      </c>
      <c r="F48">
        <v>1.94</v>
      </c>
      <c r="G48" s="3">
        <v>42095</v>
      </c>
      <c r="H48">
        <v>1.35</v>
      </c>
      <c r="I48" s="3">
        <v>42095</v>
      </c>
      <c r="J48">
        <v>0.54</v>
      </c>
      <c r="K48" s="3">
        <v>42095</v>
      </c>
      <c r="L48">
        <v>0.23</v>
      </c>
      <c r="M48" s="3">
        <v>42095</v>
      </c>
      <c r="N48">
        <v>0.09</v>
      </c>
      <c r="O48" s="3">
        <v>42095</v>
      </c>
      <c r="P48">
        <v>0.02</v>
      </c>
      <c r="S48">
        <f t="shared" si="9"/>
        <v>2.57</v>
      </c>
      <c r="T48" s="22">
        <f t="shared" si="16"/>
        <v>42095</v>
      </c>
      <c r="U48" s="21">
        <f t="shared" si="17"/>
        <v>2.59</v>
      </c>
      <c r="V48">
        <f t="shared" si="18"/>
        <v>2.33</v>
      </c>
      <c r="W48">
        <f t="shared" si="19"/>
        <v>1.94</v>
      </c>
      <c r="X48">
        <f t="shared" si="20"/>
        <v>1.35</v>
      </c>
      <c r="Y48">
        <f t="shared" si="21"/>
        <v>0.54</v>
      </c>
      <c r="Z48">
        <f t="shared" si="22"/>
        <v>0.23</v>
      </c>
      <c r="AA48">
        <f t="shared" si="23"/>
        <v>0.09</v>
      </c>
      <c r="AB48">
        <f t="shared" si="24"/>
        <v>0.02</v>
      </c>
      <c r="AC48">
        <f t="shared" si="10"/>
        <v>2.57</v>
      </c>
      <c r="AD48" s="17">
        <f>W48-Y48</f>
        <v>1.4</v>
      </c>
      <c r="AE48" s="17">
        <f>U48-W48</f>
        <v>0.64999999999999991</v>
      </c>
      <c r="AF48" s="17">
        <f t="shared" si="11"/>
        <v>-9.9999999999999978E-2</v>
      </c>
      <c r="AG48" s="17">
        <f t="shared" si="12"/>
        <v>-0.10000000000000009</v>
      </c>
      <c r="AH48" s="17" t="str">
        <f t="shared" si="13"/>
        <v>Bull</v>
      </c>
      <c r="AI48" t="str">
        <f t="shared" si="14"/>
        <v>Steepener</v>
      </c>
      <c r="AJ48" s="17" t="str">
        <f t="shared" si="15"/>
        <v>Bull Steepener</v>
      </c>
      <c r="AL48">
        <v>40935</v>
      </c>
      <c r="AM48">
        <v>3.07</v>
      </c>
      <c r="AN48">
        <v>2.71</v>
      </c>
      <c r="AO48">
        <v>1.93</v>
      </c>
      <c r="AP48">
        <v>0.75</v>
      </c>
      <c r="AQ48">
        <v>0.22</v>
      </c>
      <c r="AR48">
        <v>0.12</v>
      </c>
      <c r="AS48">
        <v>0.08</v>
      </c>
      <c r="AT48">
        <v>0.06</v>
      </c>
      <c r="AU48">
        <v>50.1666666666667</v>
      </c>
    </row>
    <row r="49" spans="1:47" x14ac:dyDescent="0.55000000000000004">
      <c r="A49" s="3">
        <v>42125</v>
      </c>
      <c r="B49">
        <v>2.96</v>
      </c>
      <c r="C49" s="3">
        <v>42125</v>
      </c>
      <c r="D49">
        <v>2.69</v>
      </c>
      <c r="E49" s="3">
        <v>42125</v>
      </c>
      <c r="F49">
        <v>2.2000000000000002</v>
      </c>
      <c r="G49" s="3">
        <v>42125</v>
      </c>
      <c r="H49">
        <v>1.54</v>
      </c>
      <c r="I49" s="3">
        <v>42125</v>
      </c>
      <c r="J49">
        <v>0.61</v>
      </c>
      <c r="K49" s="3">
        <v>42125</v>
      </c>
      <c r="L49">
        <v>0.24</v>
      </c>
      <c r="M49" s="3">
        <v>42125</v>
      </c>
      <c r="N49">
        <v>0.08</v>
      </c>
      <c r="O49" s="3">
        <v>42125</v>
      </c>
      <c r="P49">
        <v>0.02</v>
      </c>
      <c r="S49">
        <f t="shared" si="9"/>
        <v>2.94</v>
      </c>
      <c r="T49" s="22">
        <f t="shared" si="16"/>
        <v>42125</v>
      </c>
      <c r="U49" s="21">
        <f t="shared" si="17"/>
        <v>2.96</v>
      </c>
      <c r="V49">
        <f t="shared" si="18"/>
        <v>2.69</v>
      </c>
      <c r="W49">
        <f t="shared" si="19"/>
        <v>2.2000000000000002</v>
      </c>
      <c r="X49">
        <f t="shared" si="20"/>
        <v>1.54</v>
      </c>
      <c r="Y49">
        <f t="shared" si="21"/>
        <v>0.61</v>
      </c>
      <c r="Z49">
        <f t="shared" si="22"/>
        <v>0.24</v>
      </c>
      <c r="AA49">
        <f t="shared" si="23"/>
        <v>0.08</v>
      </c>
      <c r="AB49">
        <f t="shared" si="24"/>
        <v>0.02</v>
      </c>
      <c r="AC49">
        <f t="shared" si="10"/>
        <v>2.94</v>
      </c>
      <c r="AD49" s="17">
        <f>W49-Y49</f>
        <v>1.5900000000000003</v>
      </c>
      <c r="AE49" s="17">
        <f>U49-W49</f>
        <v>0.75999999999999979</v>
      </c>
      <c r="AF49" s="17">
        <f t="shared" si="11"/>
        <v>6.9999999999999951E-2</v>
      </c>
      <c r="AG49" s="17">
        <f t="shared" si="12"/>
        <v>0.26000000000000023</v>
      </c>
      <c r="AH49" s="17" t="str">
        <f t="shared" si="13"/>
        <v>Bear</v>
      </c>
      <c r="AI49" t="str">
        <f t="shared" si="14"/>
        <v>Flattener</v>
      </c>
      <c r="AJ49" s="17" t="str">
        <f t="shared" si="15"/>
        <v>Bear Flattener</v>
      </c>
      <c r="AL49">
        <v>40938</v>
      </c>
      <c r="AM49">
        <v>2.99</v>
      </c>
      <c r="AN49">
        <v>2.64</v>
      </c>
      <c r="AO49">
        <v>1.87</v>
      </c>
      <c r="AP49">
        <v>0.73</v>
      </c>
      <c r="AQ49">
        <v>0.22</v>
      </c>
      <c r="AR49">
        <v>0.12</v>
      </c>
      <c r="AS49">
        <v>0.08</v>
      </c>
      <c r="AT49">
        <v>0.05</v>
      </c>
      <c r="AU49">
        <v>58.8</v>
      </c>
    </row>
    <row r="50" spans="1:47" x14ac:dyDescent="0.55000000000000004">
      <c r="A50" s="3">
        <v>42156</v>
      </c>
      <c r="B50">
        <v>3.11</v>
      </c>
      <c r="C50" s="3">
        <v>42156</v>
      </c>
      <c r="D50">
        <v>2.85</v>
      </c>
      <c r="E50" s="3">
        <v>42156</v>
      </c>
      <c r="F50">
        <v>2.36</v>
      </c>
      <c r="G50" s="3">
        <v>42156</v>
      </c>
      <c r="H50">
        <v>1.68</v>
      </c>
      <c r="I50" s="3">
        <v>42156</v>
      </c>
      <c r="J50">
        <v>0.69</v>
      </c>
      <c r="K50" s="3">
        <v>42156</v>
      </c>
      <c r="L50">
        <v>0.28000000000000003</v>
      </c>
      <c r="M50" s="3">
        <v>42156</v>
      </c>
      <c r="N50">
        <v>0.09</v>
      </c>
      <c r="O50" s="3">
        <v>42156</v>
      </c>
      <c r="P50">
        <v>0.02</v>
      </c>
      <c r="S50">
        <f t="shared" si="9"/>
        <v>3.09</v>
      </c>
      <c r="T50" s="22">
        <f t="shared" si="16"/>
        <v>42156</v>
      </c>
      <c r="U50" s="21">
        <f t="shared" si="17"/>
        <v>3.11</v>
      </c>
      <c r="V50">
        <f t="shared" si="18"/>
        <v>2.85</v>
      </c>
      <c r="W50">
        <f t="shared" si="19"/>
        <v>2.36</v>
      </c>
      <c r="X50">
        <f t="shared" si="20"/>
        <v>1.68</v>
      </c>
      <c r="Y50">
        <f t="shared" si="21"/>
        <v>0.69</v>
      </c>
      <c r="Z50">
        <f t="shared" si="22"/>
        <v>0.28000000000000003</v>
      </c>
      <c r="AA50">
        <f t="shared" si="23"/>
        <v>0.09</v>
      </c>
      <c r="AB50">
        <f t="shared" si="24"/>
        <v>0.02</v>
      </c>
      <c r="AC50">
        <f t="shared" si="10"/>
        <v>3.09</v>
      </c>
      <c r="AD50" s="17">
        <f>W50-Y50</f>
        <v>1.67</v>
      </c>
      <c r="AE50" s="17">
        <f>U50-W50</f>
        <v>0.75</v>
      </c>
      <c r="AF50" s="17">
        <f t="shared" si="11"/>
        <v>7.999999999999996E-2</v>
      </c>
      <c r="AG50" s="17">
        <f t="shared" si="12"/>
        <v>0.1599999999999997</v>
      </c>
      <c r="AH50" s="17" t="str">
        <f t="shared" si="13"/>
        <v>Bear</v>
      </c>
      <c r="AI50" t="str">
        <f t="shared" si="14"/>
        <v>Flattener</v>
      </c>
      <c r="AJ50" s="17" t="str">
        <f t="shared" si="15"/>
        <v>Bear Flattener</v>
      </c>
      <c r="AL50">
        <v>40939</v>
      </c>
      <c r="AM50">
        <v>2.94</v>
      </c>
      <c r="AN50">
        <v>2.59</v>
      </c>
      <c r="AO50">
        <v>1.83</v>
      </c>
      <c r="AP50">
        <v>0.71</v>
      </c>
      <c r="AQ50">
        <v>0.22</v>
      </c>
      <c r="AR50">
        <v>0.13</v>
      </c>
      <c r="AS50">
        <v>0.08</v>
      </c>
      <c r="AT50">
        <v>0.06</v>
      </c>
      <c r="AU50">
        <v>48</v>
      </c>
    </row>
    <row r="51" spans="1:47" x14ac:dyDescent="0.55000000000000004">
      <c r="A51" s="3">
        <v>42186</v>
      </c>
      <c r="B51">
        <v>3.07</v>
      </c>
      <c r="C51" s="3">
        <v>42186</v>
      </c>
      <c r="D51">
        <v>2.77</v>
      </c>
      <c r="E51" s="3">
        <v>42186</v>
      </c>
      <c r="F51">
        <v>2.3199999999999998</v>
      </c>
      <c r="G51" s="3">
        <v>42186</v>
      </c>
      <c r="H51">
        <v>1.63</v>
      </c>
      <c r="I51" s="3">
        <v>42186</v>
      </c>
      <c r="J51">
        <v>0.67</v>
      </c>
      <c r="K51" s="3">
        <v>42186</v>
      </c>
      <c r="L51">
        <v>0.3</v>
      </c>
      <c r="M51" s="3">
        <v>42186</v>
      </c>
      <c r="N51">
        <v>0.12</v>
      </c>
      <c r="O51" s="3">
        <v>42186</v>
      </c>
      <c r="P51">
        <v>0.03</v>
      </c>
      <c r="S51">
        <f t="shared" si="9"/>
        <v>3.04</v>
      </c>
      <c r="T51" s="22">
        <f t="shared" si="16"/>
        <v>42186</v>
      </c>
      <c r="U51" s="21">
        <f t="shared" si="17"/>
        <v>3.07</v>
      </c>
      <c r="V51">
        <f t="shared" si="18"/>
        <v>2.77</v>
      </c>
      <c r="W51">
        <f t="shared" si="19"/>
        <v>2.3199999999999998</v>
      </c>
      <c r="X51">
        <f t="shared" si="20"/>
        <v>1.63</v>
      </c>
      <c r="Y51">
        <f t="shared" si="21"/>
        <v>0.67</v>
      </c>
      <c r="Z51">
        <f t="shared" si="22"/>
        <v>0.3</v>
      </c>
      <c r="AA51">
        <f t="shared" si="23"/>
        <v>0.12</v>
      </c>
      <c r="AB51">
        <f t="shared" si="24"/>
        <v>0.03</v>
      </c>
      <c r="AC51">
        <f t="shared" si="10"/>
        <v>3.04</v>
      </c>
      <c r="AD51" s="17">
        <f>W51-Y51</f>
        <v>1.65</v>
      </c>
      <c r="AE51" s="17">
        <f>U51-W51</f>
        <v>0.75</v>
      </c>
      <c r="AF51" s="17">
        <f t="shared" si="11"/>
        <v>-1.9999999999999907E-2</v>
      </c>
      <c r="AG51" s="17">
        <f t="shared" si="12"/>
        <v>-4.0000000000000036E-2</v>
      </c>
      <c r="AH51" s="17" t="str">
        <f t="shared" si="13"/>
        <v>Bull</v>
      </c>
      <c r="AI51" t="str">
        <f t="shared" si="14"/>
        <v>Flattener</v>
      </c>
      <c r="AJ51" s="17" t="str">
        <f t="shared" si="15"/>
        <v>Bull Flattener</v>
      </c>
      <c r="AL51">
        <v>40940</v>
      </c>
      <c r="AM51">
        <v>3.01</v>
      </c>
      <c r="AN51">
        <v>2.65</v>
      </c>
      <c r="AO51">
        <v>1.87</v>
      </c>
      <c r="AP51">
        <v>0.72</v>
      </c>
      <c r="AQ51">
        <v>0.23</v>
      </c>
      <c r="AR51">
        <v>0.13</v>
      </c>
      <c r="AS51">
        <v>0.09</v>
      </c>
      <c r="AT51">
        <v>0.06</v>
      </c>
      <c r="AU51">
        <v>49.1666666666667</v>
      </c>
    </row>
    <row r="52" spans="1:47" x14ac:dyDescent="0.55000000000000004">
      <c r="A52" s="3">
        <v>42217</v>
      </c>
      <c r="B52">
        <v>2.86</v>
      </c>
      <c r="C52" s="3">
        <v>42217</v>
      </c>
      <c r="D52">
        <v>2.5499999999999998</v>
      </c>
      <c r="E52" s="3">
        <v>42217</v>
      </c>
      <c r="F52">
        <v>2.17</v>
      </c>
      <c r="G52" s="3">
        <v>42217</v>
      </c>
      <c r="H52">
        <v>1.54</v>
      </c>
      <c r="I52" s="3">
        <v>42217</v>
      </c>
      <c r="J52">
        <v>0.7</v>
      </c>
      <c r="K52" s="3">
        <v>42217</v>
      </c>
      <c r="L52">
        <v>0.38</v>
      </c>
      <c r="M52" s="3">
        <v>42217</v>
      </c>
      <c r="N52">
        <v>0.22</v>
      </c>
      <c r="O52" s="3">
        <v>42217</v>
      </c>
      <c r="P52">
        <v>7.0000000000000007E-2</v>
      </c>
      <c r="S52">
        <f t="shared" si="9"/>
        <v>2.79</v>
      </c>
      <c r="T52" s="22">
        <f t="shared" si="16"/>
        <v>42217</v>
      </c>
      <c r="U52" s="21">
        <f t="shared" si="17"/>
        <v>2.86</v>
      </c>
      <c r="V52">
        <f t="shared" si="18"/>
        <v>2.5499999999999998</v>
      </c>
      <c r="W52">
        <f t="shared" si="19"/>
        <v>2.17</v>
      </c>
      <c r="X52">
        <f t="shared" si="20"/>
        <v>1.54</v>
      </c>
      <c r="Y52">
        <f t="shared" si="21"/>
        <v>0.7</v>
      </c>
      <c r="Z52">
        <f t="shared" si="22"/>
        <v>0.38</v>
      </c>
      <c r="AA52">
        <f t="shared" si="23"/>
        <v>0.22</v>
      </c>
      <c r="AB52">
        <f t="shared" si="24"/>
        <v>7.0000000000000007E-2</v>
      </c>
      <c r="AC52">
        <f t="shared" si="10"/>
        <v>2.79</v>
      </c>
      <c r="AD52" s="17">
        <f>W52-Y52</f>
        <v>1.47</v>
      </c>
      <c r="AE52" s="17">
        <f>U52-W52</f>
        <v>0.69</v>
      </c>
      <c r="AF52" s="17">
        <f t="shared" si="11"/>
        <v>2.9999999999999916E-2</v>
      </c>
      <c r="AG52" s="17">
        <f t="shared" si="12"/>
        <v>-0.14999999999999991</v>
      </c>
      <c r="AH52" s="17" t="str">
        <f t="shared" si="13"/>
        <v>Bull</v>
      </c>
      <c r="AI52" t="str">
        <f t="shared" si="14"/>
        <v>Flattener</v>
      </c>
      <c r="AJ52" s="17" t="str">
        <f t="shared" si="15"/>
        <v>Bull Flattener</v>
      </c>
      <c r="AL52">
        <v>40941</v>
      </c>
      <c r="AM52">
        <v>3.01</v>
      </c>
      <c r="AN52">
        <v>2.64</v>
      </c>
      <c r="AO52">
        <v>1.86</v>
      </c>
      <c r="AP52">
        <v>0.71</v>
      </c>
      <c r="AQ52">
        <v>0.23</v>
      </c>
      <c r="AR52">
        <v>0.14000000000000001</v>
      </c>
      <c r="AS52">
        <v>0.1</v>
      </c>
      <c r="AT52">
        <v>0.08</v>
      </c>
      <c r="AU52">
        <v>36.625</v>
      </c>
    </row>
    <row r="53" spans="1:47" x14ac:dyDescent="0.55000000000000004">
      <c r="A53" s="3">
        <v>42248</v>
      </c>
      <c r="B53">
        <v>2.95</v>
      </c>
      <c r="C53" s="3">
        <v>42248</v>
      </c>
      <c r="D53">
        <v>2.62</v>
      </c>
      <c r="E53" s="3">
        <v>42248</v>
      </c>
      <c r="F53">
        <v>2.17</v>
      </c>
      <c r="G53" s="3">
        <v>42248</v>
      </c>
      <c r="H53">
        <v>1.49</v>
      </c>
      <c r="I53" s="3">
        <v>42248</v>
      </c>
      <c r="J53">
        <v>0.71</v>
      </c>
      <c r="K53" s="3">
        <v>42248</v>
      </c>
      <c r="L53">
        <v>0.37</v>
      </c>
      <c r="M53" s="3">
        <v>42248</v>
      </c>
      <c r="N53">
        <v>0.18</v>
      </c>
      <c r="O53" s="3">
        <v>42248</v>
      </c>
      <c r="P53">
        <v>0.02</v>
      </c>
      <c r="S53">
        <f t="shared" si="9"/>
        <v>2.93</v>
      </c>
      <c r="T53" s="22">
        <f t="shared" si="16"/>
        <v>42248</v>
      </c>
      <c r="U53" s="21">
        <f t="shared" si="17"/>
        <v>2.95</v>
      </c>
      <c r="V53">
        <f t="shared" si="18"/>
        <v>2.62</v>
      </c>
      <c r="W53">
        <f t="shared" si="19"/>
        <v>2.17</v>
      </c>
      <c r="X53">
        <f t="shared" si="20"/>
        <v>1.49</v>
      </c>
      <c r="Y53">
        <f t="shared" si="21"/>
        <v>0.71</v>
      </c>
      <c r="Z53">
        <f t="shared" si="22"/>
        <v>0.37</v>
      </c>
      <c r="AA53">
        <f t="shared" si="23"/>
        <v>0.18</v>
      </c>
      <c r="AB53">
        <f t="shared" si="24"/>
        <v>0.02</v>
      </c>
      <c r="AC53">
        <f t="shared" si="10"/>
        <v>2.93</v>
      </c>
      <c r="AD53" s="17">
        <f>W53-Y53</f>
        <v>1.46</v>
      </c>
      <c r="AE53" s="17">
        <f>U53-W53</f>
        <v>0.78000000000000025</v>
      </c>
      <c r="AF53" s="17">
        <f t="shared" si="11"/>
        <v>1.0000000000000009E-2</v>
      </c>
      <c r="AG53" s="17">
        <f t="shared" si="12"/>
        <v>0</v>
      </c>
      <c r="AH53" s="17" t="str">
        <f t="shared" si="13"/>
        <v>Bull</v>
      </c>
      <c r="AI53" t="str">
        <f t="shared" si="14"/>
        <v>Steepener</v>
      </c>
      <c r="AJ53" s="17" t="str">
        <f t="shared" si="15"/>
        <v>Bull Steepener</v>
      </c>
      <c r="AL53">
        <v>40942</v>
      </c>
      <c r="AM53">
        <v>3.13</v>
      </c>
      <c r="AN53">
        <v>2.76</v>
      </c>
      <c r="AO53">
        <v>1.97</v>
      </c>
      <c r="AP53">
        <v>0.78</v>
      </c>
      <c r="AQ53">
        <v>0.23</v>
      </c>
      <c r="AR53">
        <v>0.14000000000000001</v>
      </c>
      <c r="AS53">
        <v>0.1</v>
      </c>
      <c r="AT53">
        <v>0.08</v>
      </c>
      <c r="AU53">
        <v>38.125</v>
      </c>
    </row>
    <row r="54" spans="1:47" x14ac:dyDescent="0.55000000000000004">
      <c r="A54" s="3">
        <v>42278</v>
      </c>
      <c r="B54">
        <v>2.89</v>
      </c>
      <c r="C54" s="3">
        <v>42278</v>
      </c>
      <c r="D54">
        <v>2.5</v>
      </c>
      <c r="E54" s="3">
        <v>42278</v>
      </c>
      <c r="F54">
        <v>2.0699999999999998</v>
      </c>
      <c r="G54" s="3">
        <v>42278</v>
      </c>
      <c r="H54">
        <v>1.39</v>
      </c>
      <c r="I54" s="3">
        <v>42278</v>
      </c>
      <c r="J54">
        <v>0.64</v>
      </c>
      <c r="K54" s="3">
        <v>42278</v>
      </c>
      <c r="L54">
        <v>0.26</v>
      </c>
      <c r="M54" s="3">
        <v>42278</v>
      </c>
      <c r="N54">
        <v>0.11</v>
      </c>
      <c r="O54" s="3">
        <v>42278</v>
      </c>
      <c r="P54">
        <v>0.02</v>
      </c>
      <c r="S54">
        <f t="shared" si="9"/>
        <v>2.87</v>
      </c>
      <c r="T54" s="22">
        <f t="shared" si="16"/>
        <v>42278</v>
      </c>
      <c r="U54" s="21">
        <f t="shared" si="17"/>
        <v>2.89</v>
      </c>
      <c r="V54">
        <f t="shared" si="18"/>
        <v>2.5</v>
      </c>
      <c r="W54">
        <f t="shared" si="19"/>
        <v>2.0699999999999998</v>
      </c>
      <c r="X54">
        <f t="shared" si="20"/>
        <v>1.39</v>
      </c>
      <c r="Y54">
        <f t="shared" si="21"/>
        <v>0.64</v>
      </c>
      <c r="Z54">
        <f t="shared" si="22"/>
        <v>0.26</v>
      </c>
      <c r="AA54">
        <f t="shared" si="23"/>
        <v>0.11</v>
      </c>
      <c r="AB54">
        <f t="shared" si="24"/>
        <v>0.02</v>
      </c>
      <c r="AC54">
        <f t="shared" si="10"/>
        <v>2.87</v>
      </c>
      <c r="AD54" s="17">
        <f>W54-Y54</f>
        <v>1.4299999999999997</v>
      </c>
      <c r="AE54" s="17">
        <f>U54-W54</f>
        <v>0.82000000000000028</v>
      </c>
      <c r="AF54" s="17">
        <f t="shared" si="11"/>
        <v>-6.9999999999999951E-2</v>
      </c>
      <c r="AG54" s="17">
        <f t="shared" si="12"/>
        <v>-0.10000000000000009</v>
      </c>
      <c r="AH54" s="17" t="str">
        <f t="shared" si="13"/>
        <v>Bull</v>
      </c>
      <c r="AI54" t="str">
        <f t="shared" si="14"/>
        <v>Flattener</v>
      </c>
      <c r="AJ54" s="17" t="str">
        <f t="shared" si="15"/>
        <v>Bull Flattener</v>
      </c>
      <c r="AL54">
        <v>40945</v>
      </c>
      <c r="AM54">
        <v>3.08</v>
      </c>
      <c r="AN54">
        <v>2.71</v>
      </c>
      <c r="AO54">
        <v>1.93</v>
      </c>
      <c r="AP54">
        <v>0.76</v>
      </c>
      <c r="AQ54">
        <v>0.24</v>
      </c>
      <c r="AR54">
        <v>0.14000000000000001</v>
      </c>
      <c r="AS54">
        <v>0.1</v>
      </c>
      <c r="AT54">
        <v>0.08</v>
      </c>
      <c r="AU54">
        <v>37.5</v>
      </c>
    </row>
    <row r="55" spans="1:47" x14ac:dyDescent="0.55000000000000004">
      <c r="A55" s="3">
        <v>42309</v>
      </c>
      <c r="B55">
        <v>3.03</v>
      </c>
      <c r="C55" s="3">
        <v>42309</v>
      </c>
      <c r="D55">
        <v>2.69</v>
      </c>
      <c r="E55" s="3">
        <v>42309</v>
      </c>
      <c r="F55">
        <v>2.2599999999999998</v>
      </c>
      <c r="G55" s="3">
        <v>42309</v>
      </c>
      <c r="H55">
        <v>1.67</v>
      </c>
      <c r="I55" s="3">
        <v>42309</v>
      </c>
      <c r="J55">
        <v>0.88</v>
      </c>
      <c r="K55" s="3">
        <v>42309</v>
      </c>
      <c r="L55">
        <v>0.48</v>
      </c>
      <c r="M55" s="3">
        <v>42309</v>
      </c>
      <c r="N55">
        <v>0.33</v>
      </c>
      <c r="O55" s="3">
        <v>42309</v>
      </c>
      <c r="P55">
        <v>0.13</v>
      </c>
      <c r="S55">
        <f t="shared" si="9"/>
        <v>2.9</v>
      </c>
      <c r="T55" s="22">
        <f t="shared" si="16"/>
        <v>42309</v>
      </c>
      <c r="U55" s="21">
        <f t="shared" si="17"/>
        <v>3.03</v>
      </c>
      <c r="V55">
        <f t="shared" si="18"/>
        <v>2.69</v>
      </c>
      <c r="W55">
        <f t="shared" si="19"/>
        <v>2.2599999999999998</v>
      </c>
      <c r="X55">
        <f t="shared" si="20"/>
        <v>1.67</v>
      </c>
      <c r="Y55">
        <f t="shared" si="21"/>
        <v>0.88</v>
      </c>
      <c r="Z55">
        <f t="shared" si="22"/>
        <v>0.48</v>
      </c>
      <c r="AA55">
        <f t="shared" si="23"/>
        <v>0.33</v>
      </c>
      <c r="AB55">
        <f t="shared" si="24"/>
        <v>0.13</v>
      </c>
      <c r="AC55">
        <f t="shared" si="10"/>
        <v>2.9</v>
      </c>
      <c r="AD55" s="17">
        <f>W55-Y55</f>
        <v>1.38</v>
      </c>
      <c r="AE55" s="17">
        <f>U55-W55</f>
        <v>0.77</v>
      </c>
      <c r="AF55" s="17">
        <f t="shared" si="11"/>
        <v>0.24</v>
      </c>
      <c r="AG55" s="17">
        <f t="shared" si="12"/>
        <v>0.18999999999999995</v>
      </c>
      <c r="AH55" s="17" t="str">
        <f t="shared" si="13"/>
        <v>Bear</v>
      </c>
      <c r="AI55" t="str">
        <f t="shared" si="14"/>
        <v>Steepener</v>
      </c>
      <c r="AJ55" s="17" t="str">
        <f t="shared" si="15"/>
        <v>Bear Steepener</v>
      </c>
      <c r="AL55">
        <v>40946</v>
      </c>
      <c r="AM55">
        <v>3.14</v>
      </c>
      <c r="AN55">
        <v>2.78</v>
      </c>
      <c r="AO55">
        <v>2</v>
      </c>
      <c r="AP55">
        <v>0.82</v>
      </c>
      <c r="AQ55">
        <v>0.25</v>
      </c>
      <c r="AR55">
        <v>0.14000000000000001</v>
      </c>
      <c r="AS55">
        <v>0.11</v>
      </c>
      <c r="AT55">
        <v>0.08</v>
      </c>
      <c r="AU55">
        <v>38.25</v>
      </c>
    </row>
    <row r="56" spans="1:47" x14ac:dyDescent="0.55000000000000004">
      <c r="A56" s="3">
        <v>42339</v>
      </c>
      <c r="B56">
        <v>2.97</v>
      </c>
      <c r="C56" s="3">
        <v>42339</v>
      </c>
      <c r="D56">
        <v>2.61</v>
      </c>
      <c r="E56" s="3">
        <v>42339</v>
      </c>
      <c r="F56">
        <v>2.2400000000000002</v>
      </c>
      <c r="G56" s="3">
        <v>42339</v>
      </c>
      <c r="H56">
        <v>1.7</v>
      </c>
      <c r="I56" s="3">
        <v>42339</v>
      </c>
      <c r="J56">
        <v>0.98</v>
      </c>
      <c r="K56" s="3">
        <v>42339</v>
      </c>
      <c r="L56">
        <v>0.65</v>
      </c>
      <c r="M56" s="3">
        <v>42339</v>
      </c>
      <c r="N56">
        <v>0.5</v>
      </c>
      <c r="O56" s="3">
        <v>42339</v>
      </c>
      <c r="P56">
        <v>0.23</v>
      </c>
      <c r="S56">
        <f t="shared" si="9"/>
        <v>2.74</v>
      </c>
      <c r="T56" s="22">
        <f t="shared" si="16"/>
        <v>42339</v>
      </c>
      <c r="U56" s="21">
        <f t="shared" si="17"/>
        <v>2.97</v>
      </c>
      <c r="V56">
        <f t="shared" si="18"/>
        <v>2.61</v>
      </c>
      <c r="W56">
        <f t="shared" si="19"/>
        <v>2.2400000000000002</v>
      </c>
      <c r="X56">
        <f t="shared" si="20"/>
        <v>1.7</v>
      </c>
      <c r="Y56">
        <f t="shared" si="21"/>
        <v>0.98</v>
      </c>
      <c r="Z56">
        <f t="shared" si="22"/>
        <v>0.65</v>
      </c>
      <c r="AA56">
        <f t="shared" si="23"/>
        <v>0.5</v>
      </c>
      <c r="AB56">
        <f t="shared" si="24"/>
        <v>0.23</v>
      </c>
      <c r="AC56">
        <f t="shared" si="10"/>
        <v>2.74</v>
      </c>
      <c r="AD56" s="17">
        <f>W56-Y56</f>
        <v>1.2600000000000002</v>
      </c>
      <c r="AE56" s="17">
        <f>U56-W56</f>
        <v>0.73</v>
      </c>
      <c r="AF56" s="17">
        <f t="shared" si="11"/>
        <v>9.9999999999999978E-2</v>
      </c>
      <c r="AG56" s="17">
        <f t="shared" si="12"/>
        <v>-1.9999999999999574E-2</v>
      </c>
      <c r="AH56" s="17" t="str">
        <f t="shared" si="13"/>
        <v>Bull</v>
      </c>
      <c r="AI56" t="str">
        <f t="shared" si="14"/>
        <v>Steepener</v>
      </c>
      <c r="AJ56" s="17" t="str">
        <f t="shared" si="15"/>
        <v>Bull Steepener</v>
      </c>
      <c r="AL56">
        <v>40947</v>
      </c>
      <c r="AM56">
        <v>3.14</v>
      </c>
      <c r="AN56">
        <v>2.78</v>
      </c>
      <c r="AO56">
        <v>2.0099999999999998</v>
      </c>
      <c r="AP56">
        <v>0.82</v>
      </c>
      <c r="AQ56">
        <v>0.27</v>
      </c>
      <c r="AR56">
        <v>0.15</v>
      </c>
      <c r="AS56">
        <v>0.11</v>
      </c>
      <c r="AT56">
        <v>0.09</v>
      </c>
      <c r="AU56">
        <v>33.8888888888889</v>
      </c>
    </row>
    <row r="57" spans="1:47" x14ac:dyDescent="0.55000000000000004">
      <c r="A57" s="3">
        <v>42370</v>
      </c>
      <c r="B57">
        <v>2.86</v>
      </c>
      <c r="C57" s="3">
        <v>42370</v>
      </c>
      <c r="D57">
        <v>2.4900000000000002</v>
      </c>
      <c r="E57" s="3">
        <v>42370</v>
      </c>
      <c r="F57">
        <v>2.09</v>
      </c>
      <c r="G57" s="3">
        <v>42370</v>
      </c>
      <c r="H57">
        <v>1.52</v>
      </c>
      <c r="I57" s="3">
        <v>42370</v>
      </c>
      <c r="J57">
        <v>0.9</v>
      </c>
      <c r="K57" s="3">
        <v>42370</v>
      </c>
      <c r="L57">
        <v>0.54</v>
      </c>
      <c r="M57" s="3">
        <v>42370</v>
      </c>
      <c r="N57">
        <v>0.43</v>
      </c>
      <c r="O57" s="3">
        <v>42370</v>
      </c>
      <c r="P57">
        <v>0.26</v>
      </c>
      <c r="S57">
        <f t="shared" si="9"/>
        <v>2.5999999999999996</v>
      </c>
      <c r="T57" s="22">
        <f t="shared" si="16"/>
        <v>42370</v>
      </c>
      <c r="U57" s="21">
        <f t="shared" si="17"/>
        <v>2.86</v>
      </c>
      <c r="V57">
        <f t="shared" si="18"/>
        <v>2.4900000000000002</v>
      </c>
      <c r="W57">
        <f t="shared" si="19"/>
        <v>2.09</v>
      </c>
      <c r="X57">
        <f t="shared" si="20"/>
        <v>1.52</v>
      </c>
      <c r="Y57">
        <f t="shared" si="21"/>
        <v>0.9</v>
      </c>
      <c r="Z57">
        <f t="shared" si="22"/>
        <v>0.54</v>
      </c>
      <c r="AA57">
        <f t="shared" si="23"/>
        <v>0.43</v>
      </c>
      <c r="AB57">
        <f t="shared" si="24"/>
        <v>0.26</v>
      </c>
      <c r="AC57">
        <f t="shared" si="10"/>
        <v>2.5999999999999996</v>
      </c>
      <c r="AD57" s="17">
        <f>W57-Y57</f>
        <v>1.19</v>
      </c>
      <c r="AE57" s="17">
        <f>U57-W57</f>
        <v>0.77</v>
      </c>
      <c r="AF57" s="17">
        <f t="shared" si="11"/>
        <v>-7.999999999999996E-2</v>
      </c>
      <c r="AG57" s="17">
        <f t="shared" si="12"/>
        <v>-0.15000000000000036</v>
      </c>
      <c r="AH57" s="17" t="str">
        <f t="shared" si="13"/>
        <v>Bull</v>
      </c>
      <c r="AI57" t="str">
        <f t="shared" si="14"/>
        <v>Flattener</v>
      </c>
      <c r="AJ57" s="17" t="str">
        <f t="shared" si="15"/>
        <v>Bull Flattener</v>
      </c>
      <c r="AL57">
        <v>40948</v>
      </c>
      <c r="AM57">
        <v>3.2</v>
      </c>
      <c r="AN57">
        <v>2.83</v>
      </c>
      <c r="AO57">
        <v>2.04</v>
      </c>
      <c r="AP57">
        <v>0.86</v>
      </c>
      <c r="AQ57">
        <v>0.27</v>
      </c>
      <c r="AR57">
        <v>0.15</v>
      </c>
      <c r="AS57">
        <v>0.12</v>
      </c>
      <c r="AT57">
        <v>0.09</v>
      </c>
      <c r="AU57">
        <v>34.5555555555556</v>
      </c>
    </row>
    <row r="58" spans="1:47" x14ac:dyDescent="0.55000000000000004">
      <c r="A58" s="3">
        <v>42401</v>
      </c>
      <c r="B58">
        <v>2.62</v>
      </c>
      <c r="C58" s="3">
        <v>42401</v>
      </c>
      <c r="D58">
        <v>2.2000000000000002</v>
      </c>
      <c r="E58" s="3">
        <v>42401</v>
      </c>
      <c r="F58">
        <v>1.78</v>
      </c>
      <c r="G58" s="3">
        <v>42401</v>
      </c>
      <c r="H58">
        <v>1.22</v>
      </c>
      <c r="I58" s="3">
        <v>42401</v>
      </c>
      <c r="J58">
        <v>0.73</v>
      </c>
      <c r="K58" s="3">
        <v>42401</v>
      </c>
      <c r="L58">
        <v>0.53</v>
      </c>
      <c r="M58" s="3">
        <v>42401</v>
      </c>
      <c r="N58">
        <v>0.45</v>
      </c>
      <c r="O58" s="3">
        <v>42401</v>
      </c>
      <c r="P58">
        <v>0.31</v>
      </c>
      <c r="S58">
        <f t="shared" si="9"/>
        <v>2.31</v>
      </c>
      <c r="T58" s="22">
        <f t="shared" si="16"/>
        <v>42401</v>
      </c>
      <c r="U58" s="21">
        <f t="shared" si="17"/>
        <v>2.62</v>
      </c>
      <c r="V58">
        <f t="shared" si="18"/>
        <v>2.2000000000000002</v>
      </c>
      <c r="W58">
        <f t="shared" si="19"/>
        <v>1.78</v>
      </c>
      <c r="X58">
        <f t="shared" si="20"/>
        <v>1.22</v>
      </c>
      <c r="Y58">
        <f t="shared" si="21"/>
        <v>0.73</v>
      </c>
      <c r="Z58">
        <f t="shared" si="22"/>
        <v>0.53</v>
      </c>
      <c r="AA58">
        <f t="shared" si="23"/>
        <v>0.45</v>
      </c>
      <c r="AB58">
        <f t="shared" si="24"/>
        <v>0.31</v>
      </c>
      <c r="AC58">
        <f t="shared" si="10"/>
        <v>2.31</v>
      </c>
      <c r="AD58" s="17">
        <f>W58-Y58</f>
        <v>1.05</v>
      </c>
      <c r="AE58" s="17">
        <f>U58-W58</f>
        <v>0.84000000000000008</v>
      </c>
      <c r="AF58" s="17">
        <f t="shared" si="11"/>
        <v>-0.17000000000000004</v>
      </c>
      <c r="AG58" s="17">
        <f t="shared" si="12"/>
        <v>-0.30999999999999983</v>
      </c>
      <c r="AH58" s="17" t="str">
        <f t="shared" si="13"/>
        <v>Bull</v>
      </c>
      <c r="AI58" t="str">
        <f t="shared" si="14"/>
        <v>Flattener</v>
      </c>
      <c r="AJ58" s="17" t="str">
        <f t="shared" si="15"/>
        <v>Bull Flattener</v>
      </c>
      <c r="AL58">
        <v>40949</v>
      </c>
      <c r="AM58">
        <v>3.11</v>
      </c>
      <c r="AN58">
        <v>2.75</v>
      </c>
      <c r="AO58">
        <v>1.96</v>
      </c>
      <c r="AP58">
        <v>0.81</v>
      </c>
      <c r="AQ58">
        <v>0.27</v>
      </c>
      <c r="AR58">
        <v>0.15</v>
      </c>
      <c r="AS58">
        <v>0.12</v>
      </c>
      <c r="AT58">
        <v>0.09</v>
      </c>
      <c r="AU58">
        <v>33.5555555555556</v>
      </c>
    </row>
    <row r="59" spans="1:47" x14ac:dyDescent="0.55000000000000004">
      <c r="A59" s="3">
        <v>42430</v>
      </c>
      <c r="B59">
        <v>2.68</v>
      </c>
      <c r="C59" s="3">
        <v>42430</v>
      </c>
      <c r="D59">
        <v>2.2799999999999998</v>
      </c>
      <c r="E59" s="3">
        <v>42430</v>
      </c>
      <c r="F59">
        <v>1.89</v>
      </c>
      <c r="G59" s="3">
        <v>42430</v>
      </c>
      <c r="H59">
        <v>1.38</v>
      </c>
      <c r="I59" s="3">
        <v>42430</v>
      </c>
      <c r="J59">
        <v>0.88</v>
      </c>
      <c r="K59" s="3">
        <v>42430</v>
      </c>
      <c r="L59">
        <v>0.66</v>
      </c>
      <c r="M59" s="3">
        <v>42430</v>
      </c>
      <c r="N59">
        <v>0.47</v>
      </c>
      <c r="O59" s="3">
        <v>42430</v>
      </c>
      <c r="P59">
        <v>0.3</v>
      </c>
      <c r="S59">
        <f t="shared" si="9"/>
        <v>2.3800000000000003</v>
      </c>
      <c r="T59" s="22">
        <f t="shared" si="16"/>
        <v>42430</v>
      </c>
      <c r="U59" s="21">
        <f t="shared" si="17"/>
        <v>2.68</v>
      </c>
      <c r="V59">
        <f t="shared" si="18"/>
        <v>2.2799999999999998</v>
      </c>
      <c r="W59">
        <f t="shared" si="19"/>
        <v>1.89</v>
      </c>
      <c r="X59">
        <f t="shared" si="20"/>
        <v>1.38</v>
      </c>
      <c r="Y59">
        <f t="shared" si="21"/>
        <v>0.88</v>
      </c>
      <c r="Z59">
        <f t="shared" si="22"/>
        <v>0.66</v>
      </c>
      <c r="AA59">
        <f t="shared" si="23"/>
        <v>0.47</v>
      </c>
      <c r="AB59">
        <f t="shared" si="24"/>
        <v>0.3</v>
      </c>
      <c r="AC59">
        <f t="shared" si="10"/>
        <v>2.3800000000000003</v>
      </c>
      <c r="AD59" s="17">
        <f>W59-Y59</f>
        <v>1.0099999999999998</v>
      </c>
      <c r="AE59" s="17">
        <f>U59-W59</f>
        <v>0.79000000000000026</v>
      </c>
      <c r="AF59" s="17">
        <f t="shared" si="11"/>
        <v>0.15000000000000002</v>
      </c>
      <c r="AG59" s="17">
        <f t="shared" si="12"/>
        <v>0.10999999999999988</v>
      </c>
      <c r="AH59" s="17" t="str">
        <f t="shared" si="13"/>
        <v>Bear</v>
      </c>
      <c r="AI59" t="str">
        <f t="shared" si="14"/>
        <v>Steepener</v>
      </c>
      <c r="AJ59" s="17" t="str">
        <f t="shared" si="15"/>
        <v>Bear Steepener</v>
      </c>
      <c r="AL59">
        <v>40952</v>
      </c>
      <c r="AM59">
        <v>3.14</v>
      </c>
      <c r="AN59">
        <v>2.78</v>
      </c>
      <c r="AO59">
        <v>1.99</v>
      </c>
      <c r="AP59">
        <v>0.85</v>
      </c>
      <c r="AQ59">
        <v>0.28999999999999998</v>
      </c>
      <c r="AR59">
        <v>0.15</v>
      </c>
      <c r="AS59">
        <v>0.14000000000000001</v>
      </c>
      <c r="AT59">
        <v>0.11</v>
      </c>
      <c r="AU59">
        <v>27.545454545454501</v>
      </c>
    </row>
    <row r="60" spans="1:47" x14ac:dyDescent="0.55000000000000004">
      <c r="A60" s="3">
        <v>42461</v>
      </c>
      <c r="B60">
        <v>2.62</v>
      </c>
      <c r="C60" s="3">
        <v>42461</v>
      </c>
      <c r="D60">
        <v>2.21</v>
      </c>
      <c r="E60" s="3">
        <v>42461</v>
      </c>
      <c r="F60">
        <v>1.81</v>
      </c>
      <c r="G60" s="3">
        <v>42461</v>
      </c>
      <c r="H60">
        <v>1.26</v>
      </c>
      <c r="I60" s="3">
        <v>42461</v>
      </c>
      <c r="J60">
        <v>0.77</v>
      </c>
      <c r="K60" s="3">
        <v>42461</v>
      </c>
      <c r="L60">
        <v>0.56000000000000005</v>
      </c>
      <c r="M60" s="3">
        <v>42461</v>
      </c>
      <c r="N60">
        <v>0.37</v>
      </c>
      <c r="O60" s="3">
        <v>42461</v>
      </c>
      <c r="P60">
        <v>0.23</v>
      </c>
      <c r="S60">
        <f t="shared" si="9"/>
        <v>2.39</v>
      </c>
      <c r="T60" s="22">
        <f t="shared" si="16"/>
        <v>42461</v>
      </c>
      <c r="U60" s="21">
        <f t="shared" si="17"/>
        <v>2.62</v>
      </c>
      <c r="V60">
        <f t="shared" si="18"/>
        <v>2.21</v>
      </c>
      <c r="W60">
        <f t="shared" si="19"/>
        <v>1.81</v>
      </c>
      <c r="X60">
        <f t="shared" si="20"/>
        <v>1.26</v>
      </c>
      <c r="Y60">
        <f t="shared" si="21"/>
        <v>0.77</v>
      </c>
      <c r="Z60">
        <f t="shared" si="22"/>
        <v>0.56000000000000005</v>
      </c>
      <c r="AA60">
        <f t="shared" si="23"/>
        <v>0.37</v>
      </c>
      <c r="AB60">
        <f t="shared" si="24"/>
        <v>0.23</v>
      </c>
      <c r="AC60">
        <f t="shared" si="10"/>
        <v>2.39</v>
      </c>
      <c r="AD60" s="17">
        <f>W60-Y60</f>
        <v>1.04</v>
      </c>
      <c r="AE60" s="17">
        <f>U60-W60</f>
        <v>0.81</v>
      </c>
      <c r="AF60" s="17">
        <f t="shared" si="11"/>
        <v>-0.10999999999999999</v>
      </c>
      <c r="AG60" s="17">
        <f t="shared" si="12"/>
        <v>-7.9999999999999849E-2</v>
      </c>
      <c r="AH60" s="17" t="str">
        <f t="shared" si="13"/>
        <v>Bull</v>
      </c>
      <c r="AI60" t="str">
        <f t="shared" si="14"/>
        <v>Steepener</v>
      </c>
      <c r="AJ60" s="17" t="str">
        <f t="shared" si="15"/>
        <v>Bull Steepener</v>
      </c>
      <c r="AL60">
        <v>40953</v>
      </c>
      <c r="AM60">
        <v>3.06</v>
      </c>
      <c r="AN60">
        <v>2.7</v>
      </c>
      <c r="AO60">
        <v>1.92</v>
      </c>
      <c r="AP60">
        <v>0.81</v>
      </c>
      <c r="AQ60">
        <v>0.28999999999999998</v>
      </c>
      <c r="AR60">
        <v>0.18</v>
      </c>
      <c r="AS60">
        <v>0.15</v>
      </c>
      <c r="AT60">
        <v>0.12</v>
      </c>
      <c r="AU60">
        <v>24.5</v>
      </c>
    </row>
    <row r="61" spans="1:47" x14ac:dyDescent="0.55000000000000004">
      <c r="A61" s="3">
        <v>42491</v>
      </c>
      <c r="B61">
        <v>2.63</v>
      </c>
      <c r="C61" s="3">
        <v>42491</v>
      </c>
      <c r="D61">
        <v>2.2200000000000002</v>
      </c>
      <c r="E61" s="3">
        <v>42491</v>
      </c>
      <c r="F61">
        <v>1.81</v>
      </c>
      <c r="G61" s="3">
        <v>42491</v>
      </c>
      <c r="H61">
        <v>1.3</v>
      </c>
      <c r="I61" s="3">
        <v>42491</v>
      </c>
      <c r="J61">
        <v>0.82</v>
      </c>
      <c r="K61" s="3">
        <v>42491</v>
      </c>
      <c r="L61">
        <v>0.59</v>
      </c>
      <c r="M61" s="3">
        <v>42491</v>
      </c>
      <c r="N61">
        <v>0.42</v>
      </c>
      <c r="O61" s="3">
        <v>42491</v>
      </c>
      <c r="P61">
        <v>0.28000000000000003</v>
      </c>
      <c r="S61">
        <f t="shared" si="9"/>
        <v>2.3499999999999996</v>
      </c>
      <c r="T61" s="22">
        <f t="shared" si="16"/>
        <v>42491</v>
      </c>
      <c r="U61" s="21">
        <f t="shared" si="17"/>
        <v>2.63</v>
      </c>
      <c r="V61">
        <f t="shared" si="18"/>
        <v>2.2200000000000002</v>
      </c>
      <c r="W61">
        <f t="shared" si="19"/>
        <v>1.81</v>
      </c>
      <c r="X61">
        <f t="shared" si="20"/>
        <v>1.3</v>
      </c>
      <c r="Y61">
        <f t="shared" si="21"/>
        <v>0.82</v>
      </c>
      <c r="Z61">
        <f t="shared" si="22"/>
        <v>0.59</v>
      </c>
      <c r="AA61">
        <f t="shared" si="23"/>
        <v>0.42</v>
      </c>
      <c r="AB61">
        <f t="shared" si="24"/>
        <v>0.28000000000000003</v>
      </c>
      <c r="AC61">
        <f t="shared" si="10"/>
        <v>2.3499999999999996</v>
      </c>
      <c r="AD61" s="17">
        <f>W61-Y61</f>
        <v>0.9900000000000001</v>
      </c>
      <c r="AE61" s="17">
        <f>U61-W61</f>
        <v>0.81999999999999984</v>
      </c>
      <c r="AF61" s="17">
        <f t="shared" si="11"/>
        <v>4.9999999999999933E-2</v>
      </c>
      <c r="AG61" s="17">
        <f t="shared" si="12"/>
        <v>0</v>
      </c>
      <c r="AH61" s="17" t="str">
        <f t="shared" si="13"/>
        <v>Bull</v>
      </c>
      <c r="AI61" t="str">
        <f t="shared" si="14"/>
        <v>Steepener</v>
      </c>
      <c r="AJ61" s="17" t="str">
        <f t="shared" si="15"/>
        <v>Bull Steepener</v>
      </c>
      <c r="AL61">
        <v>40954</v>
      </c>
      <c r="AM61">
        <v>3.09</v>
      </c>
      <c r="AN61">
        <v>2.72</v>
      </c>
      <c r="AO61">
        <v>1.93</v>
      </c>
      <c r="AP61">
        <v>0.81</v>
      </c>
      <c r="AQ61">
        <v>0.28999999999999998</v>
      </c>
      <c r="AR61">
        <v>0.18</v>
      </c>
      <c r="AS61">
        <v>0.13</v>
      </c>
      <c r="AT61">
        <v>0.11</v>
      </c>
      <c r="AU61">
        <v>27.090909090909101</v>
      </c>
    </row>
    <row r="62" spans="1:47" x14ac:dyDescent="0.55000000000000004">
      <c r="A62" s="3">
        <v>42522</v>
      </c>
      <c r="B62">
        <v>2.4500000000000002</v>
      </c>
      <c r="C62" s="3">
        <v>42522</v>
      </c>
      <c r="D62">
        <v>2.02</v>
      </c>
      <c r="E62" s="3">
        <v>42522</v>
      </c>
      <c r="F62">
        <v>1.64</v>
      </c>
      <c r="G62" s="3">
        <v>42522</v>
      </c>
      <c r="H62">
        <v>1.17</v>
      </c>
      <c r="I62" s="3">
        <v>42522</v>
      </c>
      <c r="J62">
        <v>0.73</v>
      </c>
      <c r="K62" s="3">
        <v>42522</v>
      </c>
      <c r="L62">
        <v>0.55000000000000004</v>
      </c>
      <c r="M62" s="3">
        <v>42522</v>
      </c>
      <c r="N62">
        <v>0.4</v>
      </c>
      <c r="O62" s="3">
        <v>42522</v>
      </c>
      <c r="P62">
        <v>0.27</v>
      </c>
      <c r="S62">
        <f t="shared" si="9"/>
        <v>2.1800000000000002</v>
      </c>
      <c r="T62" s="22">
        <f t="shared" si="16"/>
        <v>42522</v>
      </c>
      <c r="U62" s="21">
        <f t="shared" si="17"/>
        <v>2.4500000000000002</v>
      </c>
      <c r="V62">
        <f t="shared" si="18"/>
        <v>2.02</v>
      </c>
      <c r="W62">
        <f t="shared" si="19"/>
        <v>1.64</v>
      </c>
      <c r="X62">
        <f t="shared" si="20"/>
        <v>1.17</v>
      </c>
      <c r="Y62">
        <f t="shared" si="21"/>
        <v>0.73</v>
      </c>
      <c r="Z62">
        <f t="shared" si="22"/>
        <v>0.55000000000000004</v>
      </c>
      <c r="AA62">
        <f t="shared" si="23"/>
        <v>0.4</v>
      </c>
      <c r="AB62">
        <f t="shared" si="24"/>
        <v>0.27</v>
      </c>
      <c r="AC62">
        <f t="shared" si="10"/>
        <v>2.1800000000000002</v>
      </c>
      <c r="AD62" s="17">
        <f>W62-Y62</f>
        <v>0.90999999999999992</v>
      </c>
      <c r="AE62" s="17">
        <f>U62-W62</f>
        <v>0.81000000000000028</v>
      </c>
      <c r="AF62" s="17">
        <f t="shared" si="11"/>
        <v>-8.9999999999999969E-2</v>
      </c>
      <c r="AG62" s="17">
        <f t="shared" si="12"/>
        <v>-0.17000000000000015</v>
      </c>
      <c r="AH62" s="17" t="str">
        <f t="shared" si="13"/>
        <v>Bull</v>
      </c>
      <c r="AI62" t="str">
        <f t="shared" si="14"/>
        <v>Flattener</v>
      </c>
      <c r="AJ62" s="17" t="str">
        <f t="shared" si="15"/>
        <v>Bull Flattener</v>
      </c>
      <c r="AL62">
        <v>40955</v>
      </c>
      <c r="AM62">
        <v>3.14</v>
      </c>
      <c r="AN62">
        <v>2.78</v>
      </c>
      <c r="AO62">
        <v>1.99</v>
      </c>
      <c r="AP62">
        <v>0.87</v>
      </c>
      <c r="AQ62">
        <v>0.28999999999999998</v>
      </c>
      <c r="AR62">
        <v>0.17</v>
      </c>
      <c r="AS62">
        <v>0.13</v>
      </c>
      <c r="AT62">
        <v>0.1</v>
      </c>
      <c r="AU62">
        <v>30.4</v>
      </c>
    </row>
    <row r="63" spans="1:47" x14ac:dyDescent="0.55000000000000004">
      <c r="A63" s="3">
        <v>42552</v>
      </c>
      <c r="B63">
        <v>2.23</v>
      </c>
      <c r="C63" s="3">
        <v>42552</v>
      </c>
      <c r="D63">
        <v>1.82</v>
      </c>
      <c r="E63" s="3">
        <v>42552</v>
      </c>
      <c r="F63">
        <v>1.5</v>
      </c>
      <c r="G63" s="3">
        <v>42552</v>
      </c>
      <c r="H63">
        <v>1.07</v>
      </c>
      <c r="I63" s="3">
        <v>42552</v>
      </c>
      <c r="J63">
        <v>0.67</v>
      </c>
      <c r="K63" s="3">
        <v>42552</v>
      </c>
      <c r="L63">
        <v>0.51</v>
      </c>
      <c r="M63" s="3">
        <v>42552</v>
      </c>
      <c r="N63">
        <v>0.4</v>
      </c>
      <c r="O63" s="3">
        <v>42552</v>
      </c>
      <c r="P63">
        <v>0.3</v>
      </c>
      <c r="S63">
        <f t="shared" si="9"/>
        <v>1.93</v>
      </c>
      <c r="T63" s="22">
        <f t="shared" si="16"/>
        <v>42552</v>
      </c>
      <c r="U63" s="21">
        <f t="shared" si="17"/>
        <v>2.23</v>
      </c>
      <c r="V63">
        <f t="shared" si="18"/>
        <v>1.82</v>
      </c>
      <c r="W63">
        <f t="shared" si="19"/>
        <v>1.5</v>
      </c>
      <c r="X63">
        <f t="shared" si="20"/>
        <v>1.07</v>
      </c>
      <c r="Y63">
        <f t="shared" si="21"/>
        <v>0.67</v>
      </c>
      <c r="Z63">
        <f t="shared" si="22"/>
        <v>0.51</v>
      </c>
      <c r="AA63">
        <f t="shared" si="23"/>
        <v>0.4</v>
      </c>
      <c r="AB63">
        <f t="shared" si="24"/>
        <v>0.3</v>
      </c>
      <c r="AC63">
        <f t="shared" si="10"/>
        <v>1.93</v>
      </c>
      <c r="AD63" s="17">
        <f>W63-Y63</f>
        <v>0.83</v>
      </c>
      <c r="AE63" s="17">
        <f>U63-W63</f>
        <v>0.73</v>
      </c>
      <c r="AF63" s="17">
        <f t="shared" si="11"/>
        <v>-5.9999999999999942E-2</v>
      </c>
      <c r="AG63" s="17">
        <f t="shared" si="12"/>
        <v>-0.1399999999999999</v>
      </c>
      <c r="AH63" s="17" t="str">
        <f t="shared" si="13"/>
        <v>Bull</v>
      </c>
      <c r="AI63" t="str">
        <f t="shared" si="14"/>
        <v>Flattener</v>
      </c>
      <c r="AJ63" s="17" t="str">
        <f t="shared" si="15"/>
        <v>Bull Flattener</v>
      </c>
      <c r="AL63">
        <v>40956</v>
      </c>
      <c r="AM63">
        <v>3.16</v>
      </c>
      <c r="AN63">
        <v>2.8</v>
      </c>
      <c r="AO63">
        <v>2.0099999999999998</v>
      </c>
      <c r="AP63">
        <v>0.88</v>
      </c>
      <c r="AQ63">
        <v>0.28999999999999998</v>
      </c>
      <c r="AR63">
        <v>0.18</v>
      </c>
      <c r="AS63">
        <v>0.13</v>
      </c>
      <c r="AT63">
        <v>0.09</v>
      </c>
      <c r="AU63">
        <v>34.1111111111111</v>
      </c>
    </row>
    <row r="64" spans="1:47" x14ac:dyDescent="0.55000000000000004">
      <c r="A64" s="3">
        <v>42583</v>
      </c>
      <c r="B64">
        <v>2.2599999999999998</v>
      </c>
      <c r="C64" s="3">
        <v>42583</v>
      </c>
      <c r="D64">
        <v>1.89</v>
      </c>
      <c r="E64" s="3">
        <v>42583</v>
      </c>
      <c r="F64">
        <v>1.56</v>
      </c>
      <c r="G64" s="3">
        <v>42583</v>
      </c>
      <c r="H64">
        <v>1.1299999999999999</v>
      </c>
      <c r="I64" s="3">
        <v>42583</v>
      </c>
      <c r="J64">
        <v>0.74</v>
      </c>
      <c r="K64" s="3">
        <v>42583</v>
      </c>
      <c r="L64">
        <v>0.56999999999999995</v>
      </c>
      <c r="M64" s="3">
        <v>42583</v>
      </c>
      <c r="N64">
        <v>0.45</v>
      </c>
      <c r="O64" s="3">
        <v>42583</v>
      </c>
      <c r="P64">
        <v>0.3</v>
      </c>
      <c r="S64">
        <f t="shared" si="9"/>
        <v>1.9599999999999997</v>
      </c>
      <c r="T64" s="22">
        <f t="shared" si="16"/>
        <v>42583</v>
      </c>
      <c r="U64" s="21">
        <f t="shared" si="17"/>
        <v>2.2599999999999998</v>
      </c>
      <c r="V64">
        <f t="shared" si="18"/>
        <v>1.89</v>
      </c>
      <c r="W64">
        <f t="shared" si="19"/>
        <v>1.56</v>
      </c>
      <c r="X64">
        <f t="shared" si="20"/>
        <v>1.1299999999999999</v>
      </c>
      <c r="Y64">
        <f t="shared" si="21"/>
        <v>0.74</v>
      </c>
      <c r="Z64">
        <f t="shared" si="22"/>
        <v>0.56999999999999995</v>
      </c>
      <c r="AA64">
        <f t="shared" si="23"/>
        <v>0.45</v>
      </c>
      <c r="AB64">
        <f t="shared" si="24"/>
        <v>0.3</v>
      </c>
      <c r="AC64">
        <f t="shared" si="10"/>
        <v>1.9599999999999997</v>
      </c>
      <c r="AD64" s="17">
        <f>W64-Y64</f>
        <v>0.82000000000000006</v>
      </c>
      <c r="AE64" s="17">
        <f>U64-W64</f>
        <v>0.69999999999999973</v>
      </c>
      <c r="AF64" s="17">
        <f t="shared" si="11"/>
        <v>6.9999999999999951E-2</v>
      </c>
      <c r="AG64" s="17">
        <f t="shared" si="12"/>
        <v>6.0000000000000053E-2</v>
      </c>
      <c r="AH64" s="17" t="str">
        <f t="shared" si="13"/>
        <v>Bear</v>
      </c>
      <c r="AI64" t="str">
        <f t="shared" si="14"/>
        <v>Steepener</v>
      </c>
      <c r="AJ64" s="17" t="str">
        <f t="shared" si="15"/>
        <v>Bear Steepener</v>
      </c>
      <c r="AL64">
        <v>40959</v>
      </c>
      <c r="AM64">
        <v>3.18</v>
      </c>
      <c r="AN64">
        <v>2.82</v>
      </c>
      <c r="AO64">
        <v>2.0299999999999998</v>
      </c>
      <c r="AP64">
        <v>0.9</v>
      </c>
      <c r="AQ64">
        <v>0.3</v>
      </c>
      <c r="AR64">
        <v>0.17499999999999999</v>
      </c>
      <c r="AS64">
        <v>0.13</v>
      </c>
      <c r="AT64">
        <v>8.5000000000000006E-2</v>
      </c>
      <c r="AU64">
        <v>36.411764705882398</v>
      </c>
    </row>
    <row r="65" spans="1:47" x14ac:dyDescent="0.55000000000000004">
      <c r="A65" s="3">
        <v>42614</v>
      </c>
      <c r="B65">
        <v>2.35</v>
      </c>
      <c r="C65" s="3">
        <v>42614</v>
      </c>
      <c r="D65">
        <v>2.02</v>
      </c>
      <c r="E65" s="3">
        <v>42614</v>
      </c>
      <c r="F65">
        <v>1.63</v>
      </c>
      <c r="G65" s="3">
        <v>42614</v>
      </c>
      <c r="H65">
        <v>1.18</v>
      </c>
      <c r="I65" s="3">
        <v>42614</v>
      </c>
      <c r="J65">
        <v>0.77</v>
      </c>
      <c r="K65" s="3">
        <v>42614</v>
      </c>
      <c r="L65">
        <v>0.59</v>
      </c>
      <c r="M65" s="3">
        <v>42614</v>
      </c>
      <c r="N65">
        <v>0.47</v>
      </c>
      <c r="O65" s="3">
        <v>42614</v>
      </c>
      <c r="P65">
        <v>0.28999999999999998</v>
      </c>
      <c r="S65">
        <f t="shared" si="9"/>
        <v>2.06</v>
      </c>
      <c r="T65" s="22">
        <f t="shared" si="16"/>
        <v>42614</v>
      </c>
      <c r="U65" s="21">
        <f t="shared" si="17"/>
        <v>2.35</v>
      </c>
      <c r="V65">
        <f t="shared" si="18"/>
        <v>2.02</v>
      </c>
      <c r="W65">
        <f t="shared" si="19"/>
        <v>1.63</v>
      </c>
      <c r="X65">
        <f t="shared" si="20"/>
        <v>1.18</v>
      </c>
      <c r="Y65">
        <f t="shared" si="21"/>
        <v>0.77</v>
      </c>
      <c r="Z65">
        <f t="shared" si="22"/>
        <v>0.59</v>
      </c>
      <c r="AA65">
        <f t="shared" si="23"/>
        <v>0.47</v>
      </c>
      <c r="AB65">
        <f t="shared" si="24"/>
        <v>0.28999999999999998</v>
      </c>
      <c r="AC65">
        <f t="shared" si="10"/>
        <v>2.06</v>
      </c>
      <c r="AD65" s="17">
        <f>W65-Y65</f>
        <v>0.85999999999999988</v>
      </c>
      <c r="AE65" s="17">
        <f>U65-W65</f>
        <v>0.7200000000000002</v>
      </c>
      <c r="AF65" s="17">
        <f t="shared" si="11"/>
        <v>3.0000000000000027E-2</v>
      </c>
      <c r="AG65" s="17">
        <f t="shared" si="12"/>
        <v>6.999999999999984E-2</v>
      </c>
      <c r="AH65" s="17" t="str">
        <f t="shared" si="13"/>
        <v>Bear</v>
      </c>
      <c r="AI65" t="str">
        <f t="shared" si="14"/>
        <v>Flattener</v>
      </c>
      <c r="AJ65" s="17" t="str">
        <f t="shared" si="15"/>
        <v>Bear Flattener</v>
      </c>
      <c r="AL65">
        <v>40960</v>
      </c>
      <c r="AM65">
        <v>3.2</v>
      </c>
      <c r="AN65">
        <v>2.84</v>
      </c>
      <c r="AO65">
        <v>2.0499999999999998</v>
      </c>
      <c r="AP65">
        <v>0.92</v>
      </c>
      <c r="AQ65">
        <v>0.31</v>
      </c>
      <c r="AR65">
        <v>0.17</v>
      </c>
      <c r="AS65">
        <v>0.13</v>
      </c>
      <c r="AT65">
        <v>0.08</v>
      </c>
      <c r="AU65">
        <v>39</v>
      </c>
    </row>
    <row r="66" spans="1:47" x14ac:dyDescent="0.55000000000000004">
      <c r="A66" s="3">
        <v>42644</v>
      </c>
      <c r="B66">
        <v>2.5</v>
      </c>
      <c r="C66" s="3">
        <v>42644</v>
      </c>
      <c r="D66">
        <v>2.17</v>
      </c>
      <c r="E66" s="3">
        <v>42644</v>
      </c>
      <c r="F66">
        <v>1.76</v>
      </c>
      <c r="G66" s="3">
        <v>42644</v>
      </c>
      <c r="H66">
        <v>1.27</v>
      </c>
      <c r="I66" s="3">
        <v>42644</v>
      </c>
      <c r="J66">
        <v>0.84</v>
      </c>
      <c r="K66" s="3">
        <v>42644</v>
      </c>
      <c r="L66">
        <v>0.66</v>
      </c>
      <c r="M66" s="3">
        <v>42644</v>
      </c>
      <c r="N66">
        <v>0.48</v>
      </c>
      <c r="O66" s="3">
        <v>42644</v>
      </c>
      <c r="P66">
        <v>0.33</v>
      </c>
      <c r="S66">
        <f t="shared" si="9"/>
        <v>2.17</v>
      </c>
      <c r="T66" s="22">
        <f t="shared" si="16"/>
        <v>42644</v>
      </c>
      <c r="U66" s="21">
        <f t="shared" si="17"/>
        <v>2.5</v>
      </c>
      <c r="V66">
        <f t="shared" si="18"/>
        <v>2.17</v>
      </c>
      <c r="W66">
        <f t="shared" si="19"/>
        <v>1.76</v>
      </c>
      <c r="X66">
        <f t="shared" si="20"/>
        <v>1.27</v>
      </c>
      <c r="Y66">
        <f t="shared" si="21"/>
        <v>0.84</v>
      </c>
      <c r="Z66">
        <f t="shared" si="22"/>
        <v>0.66</v>
      </c>
      <c r="AA66">
        <f t="shared" si="23"/>
        <v>0.48</v>
      </c>
      <c r="AB66">
        <f t="shared" si="24"/>
        <v>0.33</v>
      </c>
      <c r="AC66">
        <f t="shared" si="10"/>
        <v>2.17</v>
      </c>
      <c r="AD66" s="17">
        <f>W66-Y66</f>
        <v>0.92</v>
      </c>
      <c r="AE66" s="17">
        <f>U66-W66</f>
        <v>0.74</v>
      </c>
      <c r="AF66" s="17">
        <f t="shared" si="11"/>
        <v>6.9999999999999951E-2</v>
      </c>
      <c r="AG66" s="17">
        <f t="shared" si="12"/>
        <v>0.13000000000000012</v>
      </c>
      <c r="AH66" s="17" t="str">
        <f t="shared" si="13"/>
        <v>Bear</v>
      </c>
      <c r="AI66" t="str">
        <f t="shared" si="14"/>
        <v>Flattener</v>
      </c>
      <c r="AJ66" s="17" t="str">
        <f t="shared" si="15"/>
        <v>Bear Flattener</v>
      </c>
      <c r="AL66">
        <v>40961</v>
      </c>
      <c r="AM66">
        <v>3.15</v>
      </c>
      <c r="AN66">
        <v>2.79</v>
      </c>
      <c r="AO66">
        <v>2.0099999999999998</v>
      </c>
      <c r="AP66">
        <v>0.88</v>
      </c>
      <c r="AQ66">
        <v>0.28999999999999998</v>
      </c>
      <c r="AR66">
        <v>0.17</v>
      </c>
      <c r="AS66">
        <v>0.13</v>
      </c>
      <c r="AT66">
        <v>0.09</v>
      </c>
      <c r="AU66">
        <v>34</v>
      </c>
    </row>
    <row r="67" spans="1:47" x14ac:dyDescent="0.55000000000000004">
      <c r="A67" s="3">
        <v>42675</v>
      </c>
      <c r="B67">
        <v>2.86</v>
      </c>
      <c r="C67" s="3">
        <v>42675</v>
      </c>
      <c r="D67">
        <v>2.54</v>
      </c>
      <c r="E67" s="3">
        <v>42675</v>
      </c>
      <c r="F67">
        <v>2.14</v>
      </c>
      <c r="G67" s="3">
        <v>42675</v>
      </c>
      <c r="H67">
        <v>1.6</v>
      </c>
      <c r="I67" s="3">
        <v>42675</v>
      </c>
      <c r="J67">
        <v>0.98</v>
      </c>
      <c r="K67" s="3">
        <v>42675</v>
      </c>
      <c r="L67">
        <v>0.74</v>
      </c>
      <c r="M67" s="3">
        <v>42675</v>
      </c>
      <c r="N67">
        <v>0.57999999999999996</v>
      </c>
      <c r="O67" s="3">
        <v>42675</v>
      </c>
      <c r="P67">
        <v>0.45</v>
      </c>
      <c r="S67">
        <f t="shared" si="9"/>
        <v>2.4099999999999997</v>
      </c>
      <c r="T67" s="22">
        <f t="shared" si="16"/>
        <v>42675</v>
      </c>
      <c r="U67" s="21">
        <f t="shared" si="17"/>
        <v>2.86</v>
      </c>
      <c r="V67">
        <f t="shared" si="18"/>
        <v>2.54</v>
      </c>
      <c r="W67">
        <f t="shared" si="19"/>
        <v>2.14</v>
      </c>
      <c r="X67">
        <f t="shared" si="20"/>
        <v>1.6</v>
      </c>
      <c r="Y67">
        <f t="shared" si="21"/>
        <v>0.98</v>
      </c>
      <c r="Z67">
        <f t="shared" si="22"/>
        <v>0.74</v>
      </c>
      <c r="AA67">
        <f t="shared" si="23"/>
        <v>0.57999999999999996</v>
      </c>
      <c r="AB67">
        <f t="shared" si="24"/>
        <v>0.45</v>
      </c>
      <c r="AC67">
        <f t="shared" si="10"/>
        <v>2.4099999999999997</v>
      </c>
      <c r="AD67" s="17">
        <f>W67-Y67</f>
        <v>1.1600000000000001</v>
      </c>
      <c r="AE67" s="17">
        <f>U67-W67</f>
        <v>0.71999999999999975</v>
      </c>
      <c r="AF67" s="17">
        <f t="shared" si="11"/>
        <v>0.14000000000000001</v>
      </c>
      <c r="AG67" s="17">
        <f t="shared" si="12"/>
        <v>0.38000000000000012</v>
      </c>
      <c r="AH67" s="17" t="str">
        <f t="shared" si="13"/>
        <v>Bear</v>
      </c>
      <c r="AI67" t="str">
        <f t="shared" si="14"/>
        <v>Flattener</v>
      </c>
      <c r="AJ67" s="17" t="str">
        <f t="shared" si="15"/>
        <v>Bear Flattener</v>
      </c>
      <c r="AL67">
        <v>40962</v>
      </c>
      <c r="AM67">
        <v>3.13</v>
      </c>
      <c r="AN67">
        <v>2.77</v>
      </c>
      <c r="AO67">
        <v>1.99</v>
      </c>
      <c r="AP67">
        <v>0.88</v>
      </c>
      <c r="AQ67">
        <v>0.31</v>
      </c>
      <c r="AR67">
        <v>0.17</v>
      </c>
      <c r="AS67">
        <v>0.14000000000000001</v>
      </c>
      <c r="AT67">
        <v>0.09</v>
      </c>
      <c r="AU67">
        <v>33.7777777777778</v>
      </c>
    </row>
    <row r="68" spans="1:47" x14ac:dyDescent="0.55000000000000004">
      <c r="A68" s="3">
        <v>42705</v>
      </c>
      <c r="B68">
        <v>3.11</v>
      </c>
      <c r="C68" s="3">
        <v>42705</v>
      </c>
      <c r="D68">
        <v>2.84</v>
      </c>
      <c r="E68" s="3">
        <v>42705</v>
      </c>
      <c r="F68">
        <v>2.4900000000000002</v>
      </c>
      <c r="G68" s="3">
        <v>42705</v>
      </c>
      <c r="H68">
        <v>1.96</v>
      </c>
      <c r="I68" s="3">
        <v>42705</v>
      </c>
      <c r="J68">
        <v>1.2</v>
      </c>
      <c r="K68" s="3">
        <v>42705</v>
      </c>
      <c r="L68">
        <v>0.87</v>
      </c>
      <c r="M68" s="3">
        <v>42705</v>
      </c>
      <c r="N68">
        <v>0.64</v>
      </c>
      <c r="O68" s="3">
        <v>42705</v>
      </c>
      <c r="P68">
        <v>0.51</v>
      </c>
      <c r="S68">
        <f t="shared" si="9"/>
        <v>2.5999999999999996</v>
      </c>
      <c r="T68" s="22">
        <f t="shared" si="16"/>
        <v>42705</v>
      </c>
      <c r="U68" s="21">
        <f t="shared" si="17"/>
        <v>3.11</v>
      </c>
      <c r="V68">
        <f t="shared" si="18"/>
        <v>2.84</v>
      </c>
      <c r="W68">
        <f t="shared" si="19"/>
        <v>2.4900000000000002</v>
      </c>
      <c r="X68">
        <f t="shared" si="20"/>
        <v>1.96</v>
      </c>
      <c r="Y68">
        <f t="shared" si="21"/>
        <v>1.2</v>
      </c>
      <c r="Z68">
        <f t="shared" si="22"/>
        <v>0.87</v>
      </c>
      <c r="AA68">
        <f t="shared" si="23"/>
        <v>0.64</v>
      </c>
      <c r="AB68">
        <f t="shared" si="24"/>
        <v>0.51</v>
      </c>
      <c r="AC68">
        <f t="shared" si="10"/>
        <v>2.5999999999999996</v>
      </c>
      <c r="AD68" s="17">
        <f>W68-Y68</f>
        <v>1.2900000000000003</v>
      </c>
      <c r="AE68" s="17">
        <f>U68-W68</f>
        <v>0.61999999999999966</v>
      </c>
      <c r="AF68" s="17">
        <f t="shared" si="11"/>
        <v>0.21999999999999997</v>
      </c>
      <c r="AG68" s="17">
        <f t="shared" si="12"/>
        <v>0.35000000000000009</v>
      </c>
      <c r="AH68" s="17" t="str">
        <f t="shared" si="13"/>
        <v>Bear</v>
      </c>
      <c r="AI68" t="str">
        <f t="shared" si="14"/>
        <v>Flattener</v>
      </c>
      <c r="AJ68" s="17" t="str">
        <f t="shared" si="15"/>
        <v>Bear Flattener</v>
      </c>
      <c r="AL68">
        <v>40963</v>
      </c>
      <c r="AM68">
        <v>3.1</v>
      </c>
      <c r="AN68">
        <v>2.75</v>
      </c>
      <c r="AO68">
        <v>1.98</v>
      </c>
      <c r="AP68">
        <v>0.89</v>
      </c>
      <c r="AQ68">
        <v>0.31</v>
      </c>
      <c r="AR68">
        <v>0.18</v>
      </c>
      <c r="AS68">
        <v>0.14000000000000001</v>
      </c>
      <c r="AT68">
        <v>0.1</v>
      </c>
      <c r="AU68">
        <v>30</v>
      </c>
    </row>
    <row r="69" spans="1:47" x14ac:dyDescent="0.55000000000000004">
      <c r="A69" s="3">
        <v>42736</v>
      </c>
      <c r="B69">
        <v>3.02</v>
      </c>
      <c r="C69" s="3">
        <v>42736</v>
      </c>
      <c r="D69">
        <v>2.75</v>
      </c>
      <c r="E69" s="3">
        <v>42736</v>
      </c>
      <c r="F69">
        <v>2.4300000000000002</v>
      </c>
      <c r="G69" s="3">
        <v>42736</v>
      </c>
      <c r="H69">
        <v>1.92</v>
      </c>
      <c r="I69" s="3">
        <v>42736</v>
      </c>
      <c r="J69">
        <v>1.21</v>
      </c>
      <c r="K69" s="3">
        <v>42736</v>
      </c>
      <c r="L69">
        <v>0.83</v>
      </c>
      <c r="M69" s="3">
        <v>42736</v>
      </c>
      <c r="N69">
        <v>0.62</v>
      </c>
      <c r="O69" s="3">
        <v>42736</v>
      </c>
      <c r="P69">
        <v>0.52</v>
      </c>
      <c r="S69">
        <f t="shared" si="9"/>
        <v>2.5</v>
      </c>
      <c r="T69" s="22">
        <f t="shared" si="16"/>
        <v>42736</v>
      </c>
      <c r="U69" s="21">
        <f t="shared" si="17"/>
        <v>3.02</v>
      </c>
      <c r="V69">
        <f t="shared" si="18"/>
        <v>2.75</v>
      </c>
      <c r="W69">
        <f t="shared" si="19"/>
        <v>2.4300000000000002</v>
      </c>
      <c r="X69">
        <f t="shared" si="20"/>
        <v>1.92</v>
      </c>
      <c r="Y69">
        <f t="shared" si="21"/>
        <v>1.21</v>
      </c>
      <c r="Z69">
        <f t="shared" si="22"/>
        <v>0.83</v>
      </c>
      <c r="AA69">
        <f t="shared" si="23"/>
        <v>0.62</v>
      </c>
      <c r="AB69">
        <f t="shared" si="24"/>
        <v>0.52</v>
      </c>
      <c r="AC69">
        <f t="shared" si="10"/>
        <v>2.5</v>
      </c>
      <c r="AD69" s="17">
        <f>W69-Y69</f>
        <v>1.2200000000000002</v>
      </c>
      <c r="AE69" s="17">
        <f>U69-W69</f>
        <v>0.58999999999999986</v>
      </c>
      <c r="AF69" s="17">
        <f t="shared" si="11"/>
        <v>1.0000000000000009E-2</v>
      </c>
      <c r="AG69" s="17">
        <f t="shared" si="12"/>
        <v>-6.0000000000000053E-2</v>
      </c>
      <c r="AH69" s="17" t="str">
        <f t="shared" si="13"/>
        <v>Bull</v>
      </c>
      <c r="AI69" t="str">
        <f t="shared" si="14"/>
        <v>Flattener</v>
      </c>
      <c r="AJ69" s="17" t="str">
        <f t="shared" si="15"/>
        <v>Bull Flattener</v>
      </c>
      <c r="AL69">
        <v>40966</v>
      </c>
      <c r="AM69">
        <v>3.04</v>
      </c>
      <c r="AN69">
        <v>2.69</v>
      </c>
      <c r="AO69">
        <v>1.92</v>
      </c>
      <c r="AP69">
        <v>0.84</v>
      </c>
      <c r="AQ69">
        <v>0.3</v>
      </c>
      <c r="AR69">
        <v>0.17</v>
      </c>
      <c r="AS69">
        <v>0.14000000000000001</v>
      </c>
      <c r="AT69">
        <v>0.12</v>
      </c>
      <c r="AU69">
        <v>24.3333333333333</v>
      </c>
    </row>
    <row r="70" spans="1:47" x14ac:dyDescent="0.55000000000000004">
      <c r="A70" s="3">
        <v>42767</v>
      </c>
      <c r="B70">
        <v>3.03</v>
      </c>
      <c r="C70" s="3">
        <v>42767</v>
      </c>
      <c r="D70">
        <v>2.76</v>
      </c>
      <c r="E70" s="3">
        <v>42767</v>
      </c>
      <c r="F70">
        <v>2.42</v>
      </c>
      <c r="G70" s="3">
        <v>42767</v>
      </c>
      <c r="H70">
        <v>1.9</v>
      </c>
      <c r="I70" s="3">
        <v>42767</v>
      </c>
      <c r="J70">
        <v>1.2</v>
      </c>
      <c r="K70" s="3">
        <v>42767</v>
      </c>
      <c r="L70">
        <v>0.82</v>
      </c>
      <c r="M70" s="3">
        <v>42767</v>
      </c>
      <c r="N70">
        <v>0.65</v>
      </c>
      <c r="O70" s="3">
        <v>42767</v>
      </c>
      <c r="P70">
        <v>0.53</v>
      </c>
      <c r="S70">
        <f t="shared" si="9"/>
        <v>2.5</v>
      </c>
      <c r="T70" s="22">
        <f t="shared" si="16"/>
        <v>42767</v>
      </c>
      <c r="U70" s="21">
        <f t="shared" si="17"/>
        <v>3.03</v>
      </c>
      <c r="V70">
        <f t="shared" si="18"/>
        <v>2.76</v>
      </c>
      <c r="W70">
        <f t="shared" si="19"/>
        <v>2.42</v>
      </c>
      <c r="X70">
        <f t="shared" si="20"/>
        <v>1.9</v>
      </c>
      <c r="Y70">
        <f t="shared" si="21"/>
        <v>1.2</v>
      </c>
      <c r="Z70">
        <f t="shared" si="22"/>
        <v>0.82</v>
      </c>
      <c r="AA70">
        <f t="shared" si="23"/>
        <v>0.65</v>
      </c>
      <c r="AB70">
        <f t="shared" si="24"/>
        <v>0.53</v>
      </c>
      <c r="AC70">
        <f t="shared" si="10"/>
        <v>2.5</v>
      </c>
      <c r="AD70" s="17">
        <f>W70-Y70</f>
        <v>1.22</v>
      </c>
      <c r="AE70" s="17">
        <f>U70-W70</f>
        <v>0.60999999999999988</v>
      </c>
      <c r="AF70" s="17">
        <f t="shared" si="11"/>
        <v>-1.0000000000000009E-2</v>
      </c>
      <c r="AG70" s="17">
        <f t="shared" si="12"/>
        <v>-1.0000000000000231E-2</v>
      </c>
      <c r="AH70" s="17" t="str">
        <f t="shared" si="13"/>
        <v>Bull</v>
      </c>
      <c r="AI70" t="str">
        <f t="shared" si="14"/>
        <v>Flattener</v>
      </c>
      <c r="AJ70" s="17" t="str">
        <f t="shared" si="15"/>
        <v>Bull Flattener</v>
      </c>
      <c r="AL70">
        <v>40967</v>
      </c>
      <c r="AM70">
        <v>3.07</v>
      </c>
      <c r="AN70">
        <v>2.71</v>
      </c>
      <c r="AO70">
        <v>1.94</v>
      </c>
      <c r="AP70">
        <v>0.84</v>
      </c>
      <c r="AQ70">
        <v>0.3</v>
      </c>
      <c r="AR70">
        <v>0.18</v>
      </c>
      <c r="AS70">
        <v>0.14000000000000001</v>
      </c>
      <c r="AT70">
        <v>0.1</v>
      </c>
      <c r="AU70">
        <v>29.7</v>
      </c>
    </row>
    <row r="71" spans="1:47" x14ac:dyDescent="0.55000000000000004">
      <c r="A71" s="3">
        <v>42795</v>
      </c>
      <c r="B71">
        <v>3.08</v>
      </c>
      <c r="C71" s="3">
        <v>42795</v>
      </c>
      <c r="D71">
        <v>2.83</v>
      </c>
      <c r="E71" s="3">
        <v>42795</v>
      </c>
      <c r="F71">
        <v>2.48</v>
      </c>
      <c r="G71" s="3">
        <v>42795</v>
      </c>
      <c r="H71">
        <v>2.0099999999999998</v>
      </c>
      <c r="I71" s="3">
        <v>42795</v>
      </c>
      <c r="J71">
        <v>1.31</v>
      </c>
      <c r="K71" s="3">
        <v>42795</v>
      </c>
      <c r="L71">
        <v>1.01</v>
      </c>
      <c r="M71" s="3">
        <v>42795</v>
      </c>
      <c r="N71">
        <v>0.89</v>
      </c>
      <c r="O71" s="3">
        <v>42795</v>
      </c>
      <c r="P71">
        <v>0.75</v>
      </c>
      <c r="S71">
        <f t="shared" si="9"/>
        <v>2.33</v>
      </c>
      <c r="T71" s="22">
        <f t="shared" si="16"/>
        <v>42795</v>
      </c>
      <c r="U71" s="21">
        <f t="shared" si="17"/>
        <v>3.08</v>
      </c>
      <c r="V71">
        <f t="shared" si="18"/>
        <v>2.83</v>
      </c>
      <c r="W71">
        <f t="shared" si="19"/>
        <v>2.48</v>
      </c>
      <c r="X71">
        <f t="shared" si="20"/>
        <v>2.0099999999999998</v>
      </c>
      <c r="Y71">
        <f t="shared" si="21"/>
        <v>1.31</v>
      </c>
      <c r="Z71">
        <f t="shared" si="22"/>
        <v>1.01</v>
      </c>
      <c r="AA71">
        <f t="shared" si="23"/>
        <v>0.89</v>
      </c>
      <c r="AB71">
        <f t="shared" si="24"/>
        <v>0.75</v>
      </c>
      <c r="AC71">
        <f t="shared" si="10"/>
        <v>2.33</v>
      </c>
      <c r="AD71" s="17">
        <f>W71-Y71</f>
        <v>1.17</v>
      </c>
      <c r="AE71" s="17">
        <f>U71-W71</f>
        <v>0.60000000000000009</v>
      </c>
      <c r="AF71" s="17">
        <f t="shared" si="11"/>
        <v>0.1100000000000001</v>
      </c>
      <c r="AG71" s="17">
        <f t="shared" si="12"/>
        <v>6.0000000000000053E-2</v>
      </c>
      <c r="AH71" s="17" t="str">
        <f t="shared" si="13"/>
        <v>Bear</v>
      </c>
      <c r="AI71" t="str">
        <f t="shared" si="14"/>
        <v>Steepener</v>
      </c>
      <c r="AJ71" s="17" t="str">
        <f t="shared" si="15"/>
        <v>Bear Steepener</v>
      </c>
      <c r="AL71">
        <v>40968</v>
      </c>
      <c r="AM71">
        <v>3.08</v>
      </c>
      <c r="AN71">
        <v>2.73</v>
      </c>
      <c r="AO71">
        <v>1.98</v>
      </c>
      <c r="AP71">
        <v>0.87</v>
      </c>
      <c r="AQ71">
        <v>0.3</v>
      </c>
      <c r="AR71">
        <v>0.18</v>
      </c>
      <c r="AS71">
        <v>0.13</v>
      </c>
      <c r="AT71">
        <v>0.08</v>
      </c>
      <c r="AU71">
        <v>37.5</v>
      </c>
    </row>
    <row r="72" spans="1:47" x14ac:dyDescent="0.55000000000000004">
      <c r="A72" s="3">
        <v>42826</v>
      </c>
      <c r="B72">
        <v>2.94</v>
      </c>
      <c r="C72" s="3">
        <v>42826</v>
      </c>
      <c r="D72">
        <v>2.67</v>
      </c>
      <c r="E72" s="3">
        <v>42826</v>
      </c>
      <c r="F72">
        <v>2.2999999999999998</v>
      </c>
      <c r="G72" s="3">
        <v>42826</v>
      </c>
      <c r="H72">
        <v>1.82</v>
      </c>
      <c r="I72" s="3">
        <v>42826</v>
      </c>
      <c r="J72">
        <v>1.24</v>
      </c>
      <c r="K72" s="3">
        <v>42826</v>
      </c>
      <c r="L72">
        <v>1.04</v>
      </c>
      <c r="M72" s="3">
        <v>42826</v>
      </c>
      <c r="N72">
        <v>0.95</v>
      </c>
      <c r="O72" s="3">
        <v>42826</v>
      </c>
      <c r="P72">
        <v>0.81</v>
      </c>
      <c r="S72">
        <f t="shared" si="9"/>
        <v>2.13</v>
      </c>
      <c r="T72" s="22">
        <f t="shared" ref="T72:T103" si="25">O72</f>
        <v>42826</v>
      </c>
      <c r="U72" s="21">
        <f t="shared" ref="U72:U103" si="26">IFERROR(VLOOKUP($T72,A:B,2,FALSE),AVERAGE(U71,U73))</f>
        <v>2.94</v>
      </c>
      <c r="V72">
        <f t="shared" ref="V72:V103" si="27">IFERROR(VLOOKUP($T72,C:D,2,FALSE),AVERAGE(V73,V71))</f>
        <v>2.67</v>
      </c>
      <c r="W72">
        <f t="shared" ref="W72:W103" si="28">IFERROR(VLOOKUP($T72,E:F,2,FALSE),AVERAGE(W71,W73))</f>
        <v>2.2999999999999998</v>
      </c>
      <c r="X72">
        <f t="shared" ref="X72:X103" si="29">IFERROR(VLOOKUP($T72,G:H,2,FALSE),AVERAGE(X71,X73))</f>
        <v>1.82</v>
      </c>
      <c r="Y72">
        <f t="shared" ref="Y72:Y103" si="30">IFERROR(VLOOKUP($T72,I:J,2,FALSE),AVERAGE(Y71,Y73))</f>
        <v>1.24</v>
      </c>
      <c r="Z72">
        <f t="shared" ref="Z72:Z103" si="31">IFERROR(VLOOKUP($T72,K:L,2,FALSE),AVERAGE(Z71,Z73))</f>
        <v>1.04</v>
      </c>
      <c r="AA72">
        <f t="shared" ref="AA72:AA103" si="32">IFERROR(VLOOKUP($T72,M:N,2,FALSE),AVERAGE(AA71,AA73))</f>
        <v>0.95</v>
      </c>
      <c r="AB72">
        <f t="shared" ref="AB72:AB103" si="33">IF(IFERROR(VLOOKUP($T72,O:P,2,FALSE),AVERAGE(AB71,AB73))=0,0.001,IFERROR(VLOOKUP($T72,O:P,2,FALSE),AVERAGE(AB71,AB73)))</f>
        <v>0.81</v>
      </c>
      <c r="AC72">
        <f t="shared" si="10"/>
        <v>2.13</v>
      </c>
      <c r="AD72" s="17">
        <f>W72-Y72</f>
        <v>1.0599999999999998</v>
      </c>
      <c r="AE72" s="17">
        <f>U72-W72</f>
        <v>0.64000000000000012</v>
      </c>
      <c r="AF72" s="17">
        <f t="shared" si="11"/>
        <v>-7.0000000000000062E-2</v>
      </c>
      <c r="AG72" s="17">
        <f t="shared" si="12"/>
        <v>-0.18000000000000016</v>
      </c>
      <c r="AH72" s="17" t="str">
        <f t="shared" si="13"/>
        <v>Bull</v>
      </c>
      <c r="AI72" t="str">
        <f t="shared" si="14"/>
        <v>Flattener</v>
      </c>
      <c r="AJ72" s="17" t="str">
        <f t="shared" si="15"/>
        <v>Bull Flattener</v>
      </c>
      <c r="AL72">
        <v>40969</v>
      </c>
      <c r="AM72">
        <v>3.15</v>
      </c>
      <c r="AN72">
        <v>2.8</v>
      </c>
      <c r="AO72">
        <v>2.0299999999999998</v>
      </c>
      <c r="AP72">
        <v>0.89</v>
      </c>
      <c r="AQ72">
        <v>0.3</v>
      </c>
      <c r="AR72">
        <v>0.18</v>
      </c>
      <c r="AS72">
        <v>0.13</v>
      </c>
      <c r="AT72">
        <v>0.08</v>
      </c>
      <c r="AU72">
        <v>38.375</v>
      </c>
    </row>
    <row r="73" spans="1:47" x14ac:dyDescent="0.55000000000000004">
      <c r="A73" s="3">
        <v>42856</v>
      </c>
      <c r="B73">
        <v>2.96</v>
      </c>
      <c r="C73" s="3">
        <v>42856</v>
      </c>
      <c r="D73">
        <v>2.7</v>
      </c>
      <c r="E73" s="3">
        <v>42856</v>
      </c>
      <c r="F73">
        <v>2.2999999999999998</v>
      </c>
      <c r="G73" s="3">
        <v>42856</v>
      </c>
      <c r="H73">
        <v>1.84</v>
      </c>
      <c r="I73" s="3">
        <v>42856</v>
      </c>
      <c r="J73">
        <v>1.3</v>
      </c>
      <c r="K73" s="3">
        <v>42856</v>
      </c>
      <c r="L73">
        <v>1.1200000000000001</v>
      </c>
      <c r="M73" s="3">
        <v>42856</v>
      </c>
      <c r="N73">
        <v>1.04</v>
      </c>
      <c r="O73" s="3">
        <v>42856</v>
      </c>
      <c r="P73">
        <v>0.9</v>
      </c>
      <c r="S73">
        <f t="shared" si="9"/>
        <v>2.06</v>
      </c>
      <c r="T73" s="22">
        <f t="shared" si="25"/>
        <v>42856</v>
      </c>
      <c r="U73" s="21">
        <f t="shared" si="26"/>
        <v>2.96</v>
      </c>
      <c r="V73">
        <f t="shared" si="27"/>
        <v>2.7</v>
      </c>
      <c r="W73">
        <f t="shared" si="28"/>
        <v>2.2999999999999998</v>
      </c>
      <c r="X73">
        <f t="shared" si="29"/>
        <v>1.84</v>
      </c>
      <c r="Y73">
        <f t="shared" si="30"/>
        <v>1.3</v>
      </c>
      <c r="Z73">
        <f t="shared" si="31"/>
        <v>1.1200000000000001</v>
      </c>
      <c r="AA73">
        <f t="shared" si="32"/>
        <v>1.04</v>
      </c>
      <c r="AB73">
        <f t="shared" si="33"/>
        <v>0.9</v>
      </c>
      <c r="AC73">
        <f t="shared" si="10"/>
        <v>2.06</v>
      </c>
      <c r="AD73" s="17">
        <f>W73-Y73</f>
        <v>0.99999999999999978</v>
      </c>
      <c r="AE73" s="17">
        <f>U73-W73</f>
        <v>0.66000000000000014</v>
      </c>
      <c r="AF73" s="17">
        <f t="shared" si="11"/>
        <v>6.0000000000000053E-2</v>
      </c>
      <c r="AG73" s="17">
        <f t="shared" si="12"/>
        <v>0</v>
      </c>
      <c r="AH73" s="17" t="str">
        <f t="shared" si="13"/>
        <v>Bull</v>
      </c>
      <c r="AI73" t="str">
        <f t="shared" si="14"/>
        <v>Steepener</v>
      </c>
      <c r="AJ73" s="17" t="str">
        <f t="shared" si="15"/>
        <v>Bull Steepener</v>
      </c>
      <c r="AL73">
        <v>40970</v>
      </c>
      <c r="AM73">
        <v>3.11</v>
      </c>
      <c r="AN73">
        <v>2.77</v>
      </c>
      <c r="AO73">
        <v>1.99</v>
      </c>
      <c r="AP73">
        <v>0.84</v>
      </c>
      <c r="AQ73">
        <v>0.28000000000000003</v>
      </c>
      <c r="AR73">
        <v>0.17</v>
      </c>
      <c r="AS73">
        <v>0.12</v>
      </c>
      <c r="AT73">
        <v>7.0000000000000007E-2</v>
      </c>
      <c r="AU73">
        <v>43.428571428571402</v>
      </c>
    </row>
    <row r="74" spans="1:47" x14ac:dyDescent="0.55000000000000004">
      <c r="A74" s="3">
        <v>42887</v>
      </c>
      <c r="B74">
        <v>2.8</v>
      </c>
      <c r="C74" s="3">
        <v>42887</v>
      </c>
      <c r="D74">
        <v>2.54</v>
      </c>
      <c r="E74" s="3">
        <v>42887</v>
      </c>
      <c r="F74">
        <v>2.19</v>
      </c>
      <c r="G74" s="3">
        <v>42887</v>
      </c>
      <c r="H74">
        <v>1.77</v>
      </c>
      <c r="I74" s="3">
        <v>42887</v>
      </c>
      <c r="J74">
        <v>1.34</v>
      </c>
      <c r="K74" s="3">
        <v>42887</v>
      </c>
      <c r="L74">
        <v>1.2</v>
      </c>
      <c r="M74" s="3">
        <v>42887</v>
      </c>
      <c r="N74">
        <v>1.1100000000000001</v>
      </c>
      <c r="O74" s="3">
        <v>42887</v>
      </c>
      <c r="P74">
        <v>1</v>
      </c>
      <c r="S74">
        <f t="shared" ref="S74:S137" si="34">U74-AB74</f>
        <v>1.7999999999999998</v>
      </c>
      <c r="T74" s="22">
        <f t="shared" si="25"/>
        <v>42887</v>
      </c>
      <c r="U74" s="21">
        <f t="shared" si="26"/>
        <v>2.8</v>
      </c>
      <c r="V74">
        <f t="shared" si="27"/>
        <v>2.54</v>
      </c>
      <c r="W74">
        <f t="shared" si="28"/>
        <v>2.19</v>
      </c>
      <c r="X74">
        <f t="shared" si="29"/>
        <v>1.77</v>
      </c>
      <c r="Y74">
        <f t="shared" si="30"/>
        <v>1.34</v>
      </c>
      <c r="Z74">
        <f t="shared" si="31"/>
        <v>1.2</v>
      </c>
      <c r="AA74">
        <f t="shared" si="32"/>
        <v>1.1100000000000001</v>
      </c>
      <c r="AB74">
        <f t="shared" si="33"/>
        <v>1</v>
      </c>
      <c r="AC74">
        <f t="shared" ref="AC74:AC137" si="35">U74-AB74</f>
        <v>1.7999999999999998</v>
      </c>
      <c r="AD74" s="17">
        <f>W74-Y74</f>
        <v>0.84999999999999987</v>
      </c>
      <c r="AE74" s="17">
        <f>U74-W74</f>
        <v>0.60999999999999988</v>
      </c>
      <c r="AF74" s="17">
        <f t="shared" si="11"/>
        <v>4.0000000000000036E-2</v>
      </c>
      <c r="AG74" s="17">
        <f t="shared" si="12"/>
        <v>-0.10999999999999988</v>
      </c>
      <c r="AH74" s="17" t="str">
        <f t="shared" si="13"/>
        <v>Bull</v>
      </c>
      <c r="AI74" t="str">
        <f t="shared" si="14"/>
        <v>Flattener</v>
      </c>
      <c r="AJ74" s="17" t="str">
        <f t="shared" si="15"/>
        <v>Bull Flattener</v>
      </c>
      <c r="AL74">
        <v>40973</v>
      </c>
      <c r="AM74">
        <v>3.13</v>
      </c>
      <c r="AN74">
        <v>2.78</v>
      </c>
      <c r="AO74">
        <v>2</v>
      </c>
      <c r="AP74">
        <v>0.87</v>
      </c>
      <c r="AQ74">
        <v>0.31</v>
      </c>
      <c r="AR74">
        <v>0.17</v>
      </c>
      <c r="AS74">
        <v>0.14000000000000001</v>
      </c>
      <c r="AT74">
        <v>0.08</v>
      </c>
      <c r="AU74">
        <v>38.125</v>
      </c>
    </row>
    <row r="75" spans="1:47" x14ac:dyDescent="0.55000000000000004">
      <c r="A75" s="3">
        <v>42917</v>
      </c>
      <c r="B75">
        <v>2.88</v>
      </c>
      <c r="C75" s="3">
        <v>42917</v>
      </c>
      <c r="D75">
        <v>2.65</v>
      </c>
      <c r="E75" s="3">
        <v>42917</v>
      </c>
      <c r="F75">
        <v>2.3199999999999998</v>
      </c>
      <c r="G75" s="3">
        <v>42917</v>
      </c>
      <c r="H75">
        <v>1.87</v>
      </c>
      <c r="I75" s="3">
        <v>42917</v>
      </c>
      <c r="J75">
        <v>1.37</v>
      </c>
      <c r="K75" s="3">
        <v>42917</v>
      </c>
      <c r="L75">
        <v>1.22</v>
      </c>
      <c r="M75" s="3">
        <v>42917</v>
      </c>
      <c r="N75">
        <v>1.1299999999999999</v>
      </c>
      <c r="O75" s="3">
        <v>42917</v>
      </c>
      <c r="P75">
        <v>1.0900000000000001</v>
      </c>
      <c r="S75">
        <f t="shared" si="34"/>
        <v>1.7899999999999998</v>
      </c>
      <c r="T75" s="22">
        <f t="shared" si="25"/>
        <v>42917</v>
      </c>
      <c r="U75" s="21">
        <f t="shared" si="26"/>
        <v>2.88</v>
      </c>
      <c r="V75">
        <f t="shared" si="27"/>
        <v>2.65</v>
      </c>
      <c r="W75">
        <f t="shared" si="28"/>
        <v>2.3199999999999998</v>
      </c>
      <c r="X75">
        <f t="shared" si="29"/>
        <v>1.87</v>
      </c>
      <c r="Y75">
        <f t="shared" si="30"/>
        <v>1.37</v>
      </c>
      <c r="Z75">
        <f t="shared" si="31"/>
        <v>1.22</v>
      </c>
      <c r="AA75">
        <f t="shared" si="32"/>
        <v>1.1299999999999999</v>
      </c>
      <c r="AB75">
        <f t="shared" si="33"/>
        <v>1.0900000000000001</v>
      </c>
      <c r="AC75">
        <f t="shared" si="35"/>
        <v>1.7899999999999998</v>
      </c>
      <c r="AD75" s="17">
        <f>W75-Y75</f>
        <v>0.94999999999999973</v>
      </c>
      <c r="AE75" s="17">
        <f>U75-W75</f>
        <v>0.56000000000000005</v>
      </c>
      <c r="AF75" s="17">
        <f t="shared" ref="AF75:AF138" si="36">Y75-Y74</f>
        <v>3.0000000000000027E-2</v>
      </c>
      <c r="AG75" s="17">
        <f t="shared" ref="AG75:AG138" si="37">W75-W74</f>
        <v>0.12999999999999989</v>
      </c>
      <c r="AH75" s="17" t="str">
        <f t="shared" ref="AH75:AH138" si="38">IF(AND(AG75&gt;0,AF75&gt;0),"Bear","Bull")</f>
        <v>Bear</v>
      </c>
      <c r="AI75" t="str">
        <f t="shared" ref="AI75:AI138" si="39">IF(ABS(AG75)&gt;ABS(AF75),"Flattener","Steepener")</f>
        <v>Flattener</v>
      </c>
      <c r="AJ75" s="17" t="str">
        <f t="shared" ref="AJ75:AJ138" si="40">AH75&amp;" "&amp;AI75</f>
        <v>Bear Flattener</v>
      </c>
      <c r="AL75">
        <v>40974</v>
      </c>
      <c r="AM75">
        <v>3.08</v>
      </c>
      <c r="AN75">
        <v>2.73</v>
      </c>
      <c r="AO75">
        <v>1.96</v>
      </c>
      <c r="AP75">
        <v>0.83</v>
      </c>
      <c r="AQ75">
        <v>0.3</v>
      </c>
      <c r="AR75">
        <v>0.17</v>
      </c>
      <c r="AS75">
        <v>0.13</v>
      </c>
      <c r="AT75">
        <v>0.08</v>
      </c>
      <c r="AU75">
        <v>37.5</v>
      </c>
    </row>
    <row r="76" spans="1:47" x14ac:dyDescent="0.55000000000000004">
      <c r="A76" s="3">
        <v>42948</v>
      </c>
      <c r="B76">
        <v>2.8</v>
      </c>
      <c r="C76" s="3">
        <v>42948</v>
      </c>
      <c r="D76">
        <v>2.5499999999999998</v>
      </c>
      <c r="E76" s="3">
        <v>42948</v>
      </c>
      <c r="F76">
        <v>2.21</v>
      </c>
      <c r="G76" s="3">
        <v>42948</v>
      </c>
      <c r="H76">
        <v>1.78</v>
      </c>
      <c r="I76" s="3">
        <v>42948</v>
      </c>
      <c r="J76">
        <v>1.34</v>
      </c>
      <c r="K76" s="3">
        <v>42948</v>
      </c>
      <c r="L76">
        <v>1.23</v>
      </c>
      <c r="M76" s="3">
        <v>42948</v>
      </c>
      <c r="N76">
        <v>1.1299999999999999</v>
      </c>
      <c r="O76" s="3">
        <v>42948</v>
      </c>
      <c r="P76">
        <v>1.03</v>
      </c>
      <c r="S76">
        <f t="shared" si="34"/>
        <v>1.7699999999999998</v>
      </c>
      <c r="T76" s="22">
        <f t="shared" si="25"/>
        <v>42948</v>
      </c>
      <c r="U76" s="21">
        <f t="shared" si="26"/>
        <v>2.8</v>
      </c>
      <c r="V76">
        <f t="shared" si="27"/>
        <v>2.5499999999999998</v>
      </c>
      <c r="W76">
        <f t="shared" si="28"/>
        <v>2.21</v>
      </c>
      <c r="X76">
        <f t="shared" si="29"/>
        <v>1.78</v>
      </c>
      <c r="Y76">
        <f t="shared" si="30"/>
        <v>1.34</v>
      </c>
      <c r="Z76">
        <f t="shared" si="31"/>
        <v>1.23</v>
      </c>
      <c r="AA76">
        <f t="shared" si="32"/>
        <v>1.1299999999999999</v>
      </c>
      <c r="AB76">
        <f t="shared" si="33"/>
        <v>1.03</v>
      </c>
      <c r="AC76">
        <f t="shared" si="35"/>
        <v>1.7699999999999998</v>
      </c>
      <c r="AD76" s="17">
        <f>W76-Y76</f>
        <v>0.86999999999999988</v>
      </c>
      <c r="AE76" s="17">
        <f>U76-W76</f>
        <v>0.58999999999999986</v>
      </c>
      <c r="AF76" s="17">
        <f t="shared" si="36"/>
        <v>-3.0000000000000027E-2</v>
      </c>
      <c r="AG76" s="17">
        <f t="shared" si="37"/>
        <v>-0.10999999999999988</v>
      </c>
      <c r="AH76" s="17" t="str">
        <f t="shared" si="38"/>
        <v>Bull</v>
      </c>
      <c r="AI76" t="str">
        <f t="shared" si="39"/>
        <v>Flattener</v>
      </c>
      <c r="AJ76" s="17" t="str">
        <f t="shared" si="40"/>
        <v>Bull Flattener</v>
      </c>
      <c r="AL76">
        <v>40975</v>
      </c>
      <c r="AM76">
        <v>3.12</v>
      </c>
      <c r="AN76">
        <v>2.76</v>
      </c>
      <c r="AO76">
        <v>1.98</v>
      </c>
      <c r="AP76">
        <v>0.85</v>
      </c>
      <c r="AQ76">
        <v>0.3</v>
      </c>
      <c r="AR76">
        <v>0.18</v>
      </c>
      <c r="AS76">
        <v>0.14000000000000001</v>
      </c>
      <c r="AT76">
        <v>0.08</v>
      </c>
      <c r="AU76">
        <v>38</v>
      </c>
    </row>
    <row r="77" spans="1:47" x14ac:dyDescent="0.55000000000000004">
      <c r="A77" s="3">
        <v>42979</v>
      </c>
      <c r="B77">
        <v>2.78</v>
      </c>
      <c r="C77" s="3">
        <v>42979</v>
      </c>
      <c r="D77">
        <v>2.5299999999999998</v>
      </c>
      <c r="E77" s="3">
        <v>42979</v>
      </c>
      <c r="F77">
        <v>2.2000000000000002</v>
      </c>
      <c r="G77" s="3">
        <v>42979</v>
      </c>
      <c r="H77">
        <v>1.8</v>
      </c>
      <c r="I77" s="3">
        <v>42979</v>
      </c>
      <c r="J77">
        <v>1.38</v>
      </c>
      <c r="K77" s="3">
        <v>42979</v>
      </c>
      <c r="L77">
        <v>1.28</v>
      </c>
      <c r="M77" s="3">
        <v>42979</v>
      </c>
      <c r="N77">
        <v>1.17</v>
      </c>
      <c r="O77" s="3">
        <v>42979</v>
      </c>
      <c r="P77">
        <v>1.05</v>
      </c>
      <c r="S77">
        <f t="shared" si="34"/>
        <v>1.7299999999999998</v>
      </c>
      <c r="T77" s="22">
        <f t="shared" si="25"/>
        <v>42979</v>
      </c>
      <c r="U77" s="21">
        <f t="shared" si="26"/>
        <v>2.78</v>
      </c>
      <c r="V77">
        <f t="shared" si="27"/>
        <v>2.5299999999999998</v>
      </c>
      <c r="W77">
        <f t="shared" si="28"/>
        <v>2.2000000000000002</v>
      </c>
      <c r="X77">
        <f t="shared" si="29"/>
        <v>1.8</v>
      </c>
      <c r="Y77">
        <f t="shared" si="30"/>
        <v>1.38</v>
      </c>
      <c r="Z77">
        <f t="shared" si="31"/>
        <v>1.28</v>
      </c>
      <c r="AA77">
        <f t="shared" si="32"/>
        <v>1.17</v>
      </c>
      <c r="AB77">
        <f t="shared" si="33"/>
        <v>1.05</v>
      </c>
      <c r="AC77">
        <f t="shared" si="35"/>
        <v>1.7299999999999998</v>
      </c>
      <c r="AD77" s="17">
        <f>W77-Y77</f>
        <v>0.82000000000000028</v>
      </c>
      <c r="AE77" s="17">
        <f>U77-W77</f>
        <v>0.57999999999999963</v>
      </c>
      <c r="AF77" s="17">
        <f t="shared" si="36"/>
        <v>3.9999999999999813E-2</v>
      </c>
      <c r="AG77" s="17">
        <f t="shared" si="37"/>
        <v>-9.9999999999997868E-3</v>
      </c>
      <c r="AH77" s="17" t="str">
        <f t="shared" si="38"/>
        <v>Bull</v>
      </c>
      <c r="AI77" t="str">
        <f t="shared" si="39"/>
        <v>Steepener</v>
      </c>
      <c r="AJ77" s="17" t="str">
        <f t="shared" si="40"/>
        <v>Bull Steepener</v>
      </c>
      <c r="AL77">
        <v>40976</v>
      </c>
      <c r="AM77">
        <v>3.18</v>
      </c>
      <c r="AN77">
        <v>2.82</v>
      </c>
      <c r="AO77">
        <v>2.0299999999999998</v>
      </c>
      <c r="AP77">
        <v>0.89</v>
      </c>
      <c r="AQ77">
        <v>0.32</v>
      </c>
      <c r="AR77">
        <v>0.18</v>
      </c>
      <c r="AS77">
        <v>0.14000000000000001</v>
      </c>
      <c r="AT77">
        <v>0.08</v>
      </c>
      <c r="AU77">
        <v>38.75</v>
      </c>
    </row>
    <row r="78" spans="1:47" x14ac:dyDescent="0.55000000000000004">
      <c r="A78" s="3">
        <v>43009</v>
      </c>
      <c r="B78">
        <v>2.88</v>
      </c>
      <c r="C78" s="3">
        <v>43009</v>
      </c>
      <c r="D78">
        <v>2.65</v>
      </c>
      <c r="E78" s="3">
        <v>43009</v>
      </c>
      <c r="F78">
        <v>2.36</v>
      </c>
      <c r="G78" s="3">
        <v>43009</v>
      </c>
      <c r="H78">
        <v>1.98</v>
      </c>
      <c r="I78" s="3">
        <v>43009</v>
      </c>
      <c r="J78">
        <v>1.55</v>
      </c>
      <c r="K78" s="3">
        <v>43009</v>
      </c>
      <c r="L78">
        <v>1.4</v>
      </c>
      <c r="M78" s="3">
        <v>43009</v>
      </c>
      <c r="N78">
        <v>1.25</v>
      </c>
      <c r="O78" s="3">
        <v>43009</v>
      </c>
      <c r="P78">
        <v>1.0900000000000001</v>
      </c>
      <c r="S78">
        <f t="shared" si="34"/>
        <v>1.7899999999999998</v>
      </c>
      <c r="T78" s="22">
        <f t="shared" si="25"/>
        <v>43009</v>
      </c>
      <c r="U78" s="21">
        <f t="shared" si="26"/>
        <v>2.88</v>
      </c>
      <c r="V78">
        <f t="shared" si="27"/>
        <v>2.65</v>
      </c>
      <c r="W78">
        <f t="shared" si="28"/>
        <v>2.36</v>
      </c>
      <c r="X78">
        <f t="shared" si="29"/>
        <v>1.98</v>
      </c>
      <c r="Y78">
        <f t="shared" si="30"/>
        <v>1.55</v>
      </c>
      <c r="Z78">
        <f t="shared" si="31"/>
        <v>1.4</v>
      </c>
      <c r="AA78">
        <f t="shared" si="32"/>
        <v>1.25</v>
      </c>
      <c r="AB78">
        <f t="shared" si="33"/>
        <v>1.0900000000000001</v>
      </c>
      <c r="AC78">
        <f t="shared" si="35"/>
        <v>1.7899999999999998</v>
      </c>
      <c r="AD78" s="17">
        <f>W78-Y78</f>
        <v>0.80999999999999983</v>
      </c>
      <c r="AE78" s="17">
        <f>U78-W78</f>
        <v>0.52</v>
      </c>
      <c r="AF78" s="17">
        <f t="shared" si="36"/>
        <v>0.17000000000000015</v>
      </c>
      <c r="AG78" s="17">
        <f t="shared" si="37"/>
        <v>0.1599999999999997</v>
      </c>
      <c r="AH78" s="17" t="str">
        <f t="shared" si="38"/>
        <v>Bear</v>
      </c>
      <c r="AI78" t="str">
        <f t="shared" si="39"/>
        <v>Steepener</v>
      </c>
      <c r="AJ78" s="17" t="str">
        <f t="shared" si="40"/>
        <v>Bear Steepener</v>
      </c>
      <c r="AL78">
        <v>40977</v>
      </c>
      <c r="AM78">
        <v>3.19</v>
      </c>
      <c r="AN78">
        <v>2.83</v>
      </c>
      <c r="AO78">
        <v>2.04</v>
      </c>
      <c r="AP78">
        <v>0.9</v>
      </c>
      <c r="AQ78">
        <v>0.33</v>
      </c>
      <c r="AR78">
        <v>0.18</v>
      </c>
      <c r="AS78">
        <v>0.13</v>
      </c>
      <c r="AT78">
        <v>0.09</v>
      </c>
      <c r="AU78">
        <v>34.4444444444444</v>
      </c>
    </row>
    <row r="79" spans="1:47" x14ac:dyDescent="0.55000000000000004">
      <c r="A79" s="3">
        <v>43040</v>
      </c>
      <c r="B79">
        <v>2.8</v>
      </c>
      <c r="C79" s="3">
        <v>43040</v>
      </c>
      <c r="D79">
        <v>2.6</v>
      </c>
      <c r="E79" s="3">
        <v>43040</v>
      </c>
      <c r="F79">
        <v>2.35</v>
      </c>
      <c r="G79" s="3">
        <v>43040</v>
      </c>
      <c r="H79">
        <v>2.0499999999999998</v>
      </c>
      <c r="I79" s="3">
        <v>43040</v>
      </c>
      <c r="J79">
        <v>1.7</v>
      </c>
      <c r="K79" s="3">
        <v>43040</v>
      </c>
      <c r="L79">
        <v>1.56</v>
      </c>
      <c r="M79" s="3">
        <v>43040</v>
      </c>
      <c r="N79">
        <v>1.39</v>
      </c>
      <c r="O79" s="3">
        <v>43040</v>
      </c>
      <c r="P79">
        <v>1.25</v>
      </c>
      <c r="S79">
        <f t="shared" si="34"/>
        <v>1.5499999999999998</v>
      </c>
      <c r="T79" s="22">
        <f t="shared" si="25"/>
        <v>43040</v>
      </c>
      <c r="U79" s="21">
        <f t="shared" si="26"/>
        <v>2.8</v>
      </c>
      <c r="V79">
        <f t="shared" si="27"/>
        <v>2.6</v>
      </c>
      <c r="W79">
        <f t="shared" si="28"/>
        <v>2.35</v>
      </c>
      <c r="X79">
        <f t="shared" si="29"/>
        <v>2.0499999999999998</v>
      </c>
      <c r="Y79">
        <f t="shared" si="30"/>
        <v>1.7</v>
      </c>
      <c r="Z79">
        <f t="shared" si="31"/>
        <v>1.56</v>
      </c>
      <c r="AA79">
        <f t="shared" si="32"/>
        <v>1.39</v>
      </c>
      <c r="AB79">
        <f t="shared" si="33"/>
        <v>1.25</v>
      </c>
      <c r="AC79">
        <f t="shared" si="35"/>
        <v>1.5499999999999998</v>
      </c>
      <c r="AD79" s="17">
        <f>W79-Y79</f>
        <v>0.65000000000000013</v>
      </c>
      <c r="AE79" s="17">
        <f>U79-W79</f>
        <v>0.44999999999999973</v>
      </c>
      <c r="AF79" s="17">
        <f t="shared" si="36"/>
        <v>0.14999999999999991</v>
      </c>
      <c r="AG79" s="17">
        <f t="shared" si="37"/>
        <v>-9.9999999999997868E-3</v>
      </c>
      <c r="AH79" s="17" t="str">
        <f t="shared" si="38"/>
        <v>Bull</v>
      </c>
      <c r="AI79" t="str">
        <f t="shared" si="39"/>
        <v>Steepener</v>
      </c>
      <c r="AJ79" s="17" t="str">
        <f t="shared" si="40"/>
        <v>Bull Steepener</v>
      </c>
      <c r="AL79">
        <v>40980</v>
      </c>
      <c r="AM79">
        <v>3.17</v>
      </c>
      <c r="AN79">
        <v>2.82</v>
      </c>
      <c r="AO79">
        <v>2.04</v>
      </c>
      <c r="AP79">
        <v>0.92</v>
      </c>
      <c r="AQ79">
        <v>0.33</v>
      </c>
      <c r="AR79">
        <v>0.18</v>
      </c>
      <c r="AS79">
        <v>0.15</v>
      </c>
      <c r="AT79">
        <v>0.09</v>
      </c>
      <c r="AU79">
        <v>34.2222222222222</v>
      </c>
    </row>
    <row r="80" spans="1:47" x14ac:dyDescent="0.55000000000000004">
      <c r="A80" s="3">
        <v>43070</v>
      </c>
      <c r="B80">
        <v>2.77</v>
      </c>
      <c r="C80" s="3">
        <v>43070</v>
      </c>
      <c r="D80">
        <v>2.6</v>
      </c>
      <c r="E80" s="3">
        <v>43070</v>
      </c>
      <c r="F80">
        <v>2.4</v>
      </c>
      <c r="G80" s="3">
        <v>43070</v>
      </c>
      <c r="H80">
        <v>2.1800000000000002</v>
      </c>
      <c r="I80" s="3">
        <v>43070</v>
      </c>
      <c r="J80">
        <v>1.84</v>
      </c>
      <c r="K80" s="3">
        <v>43070</v>
      </c>
      <c r="L80">
        <v>1.7</v>
      </c>
      <c r="M80" s="3">
        <v>43070</v>
      </c>
      <c r="N80">
        <v>1.5</v>
      </c>
      <c r="O80" s="3">
        <v>43070</v>
      </c>
      <c r="P80">
        <v>1.34</v>
      </c>
      <c r="S80">
        <f t="shared" si="34"/>
        <v>1.43</v>
      </c>
      <c r="T80" s="22">
        <f t="shared" si="25"/>
        <v>43070</v>
      </c>
      <c r="U80" s="21">
        <f t="shared" si="26"/>
        <v>2.77</v>
      </c>
      <c r="V80">
        <f t="shared" si="27"/>
        <v>2.6</v>
      </c>
      <c r="W80">
        <f t="shared" si="28"/>
        <v>2.4</v>
      </c>
      <c r="X80">
        <f t="shared" si="29"/>
        <v>2.1800000000000002</v>
      </c>
      <c r="Y80">
        <f t="shared" si="30"/>
        <v>1.84</v>
      </c>
      <c r="Z80">
        <f t="shared" si="31"/>
        <v>1.7</v>
      </c>
      <c r="AA80">
        <f t="shared" si="32"/>
        <v>1.5</v>
      </c>
      <c r="AB80">
        <f t="shared" si="33"/>
        <v>1.34</v>
      </c>
      <c r="AC80">
        <f t="shared" si="35"/>
        <v>1.43</v>
      </c>
      <c r="AD80" s="17">
        <f>W80-Y80</f>
        <v>0.55999999999999983</v>
      </c>
      <c r="AE80" s="17">
        <f>U80-W80</f>
        <v>0.37000000000000011</v>
      </c>
      <c r="AF80" s="17">
        <f t="shared" si="36"/>
        <v>0.14000000000000012</v>
      </c>
      <c r="AG80" s="17">
        <f t="shared" si="37"/>
        <v>4.9999999999999822E-2</v>
      </c>
      <c r="AH80" s="17" t="str">
        <f t="shared" si="38"/>
        <v>Bear</v>
      </c>
      <c r="AI80" t="str">
        <f t="shared" si="39"/>
        <v>Steepener</v>
      </c>
      <c r="AJ80" s="17" t="str">
        <f t="shared" si="40"/>
        <v>Bear Steepener</v>
      </c>
      <c r="AL80">
        <v>40981</v>
      </c>
      <c r="AM80">
        <v>3.26</v>
      </c>
      <c r="AN80">
        <v>2.92</v>
      </c>
      <c r="AO80">
        <v>2.14</v>
      </c>
      <c r="AP80">
        <v>0.99</v>
      </c>
      <c r="AQ80">
        <v>0.35</v>
      </c>
      <c r="AR80">
        <v>0.2</v>
      </c>
      <c r="AS80">
        <v>0.15</v>
      </c>
      <c r="AT80">
        <v>0.08</v>
      </c>
      <c r="AU80">
        <v>39.75</v>
      </c>
    </row>
    <row r="81" spans="1:47" x14ac:dyDescent="0.55000000000000004">
      <c r="A81" s="3">
        <v>43101</v>
      </c>
      <c r="B81">
        <v>2.88</v>
      </c>
      <c r="C81" s="3">
        <v>43101</v>
      </c>
      <c r="D81">
        <v>2.73</v>
      </c>
      <c r="E81" s="3">
        <v>43101</v>
      </c>
      <c r="F81">
        <v>2.58</v>
      </c>
      <c r="G81" s="3">
        <v>43101</v>
      </c>
      <c r="H81">
        <v>2.38</v>
      </c>
      <c r="I81" s="3">
        <v>43101</v>
      </c>
      <c r="J81">
        <v>2.0299999999999998</v>
      </c>
      <c r="K81" s="3">
        <v>43101</v>
      </c>
      <c r="L81">
        <v>1.8</v>
      </c>
      <c r="M81" s="3">
        <v>43101</v>
      </c>
      <c r="N81">
        <v>1.62</v>
      </c>
      <c r="O81" s="3">
        <v>43101</v>
      </c>
      <c r="P81">
        <v>1.43</v>
      </c>
      <c r="S81">
        <f t="shared" si="34"/>
        <v>1.45</v>
      </c>
      <c r="T81" s="22">
        <f t="shared" si="25"/>
        <v>43101</v>
      </c>
      <c r="U81" s="21">
        <f t="shared" si="26"/>
        <v>2.88</v>
      </c>
      <c r="V81">
        <f t="shared" si="27"/>
        <v>2.73</v>
      </c>
      <c r="W81">
        <f t="shared" si="28"/>
        <v>2.58</v>
      </c>
      <c r="X81">
        <f t="shared" si="29"/>
        <v>2.38</v>
      </c>
      <c r="Y81">
        <f t="shared" si="30"/>
        <v>2.0299999999999998</v>
      </c>
      <c r="Z81">
        <f t="shared" si="31"/>
        <v>1.8</v>
      </c>
      <c r="AA81">
        <f t="shared" si="32"/>
        <v>1.62</v>
      </c>
      <c r="AB81">
        <f t="shared" si="33"/>
        <v>1.43</v>
      </c>
      <c r="AC81">
        <f t="shared" si="35"/>
        <v>1.45</v>
      </c>
      <c r="AD81" s="17">
        <f>W81-Y81</f>
        <v>0.55000000000000027</v>
      </c>
      <c r="AE81" s="17">
        <f>U81-W81</f>
        <v>0.29999999999999982</v>
      </c>
      <c r="AF81" s="17">
        <f t="shared" si="36"/>
        <v>0.18999999999999972</v>
      </c>
      <c r="AG81" s="17">
        <f t="shared" si="37"/>
        <v>0.18000000000000016</v>
      </c>
      <c r="AH81" s="17" t="str">
        <f t="shared" si="38"/>
        <v>Bear</v>
      </c>
      <c r="AI81" t="str">
        <f t="shared" si="39"/>
        <v>Steepener</v>
      </c>
      <c r="AJ81" s="17" t="str">
        <f t="shared" si="40"/>
        <v>Bear Steepener</v>
      </c>
      <c r="AL81">
        <v>40982</v>
      </c>
      <c r="AM81">
        <v>3.43</v>
      </c>
      <c r="AN81">
        <v>3.08</v>
      </c>
      <c r="AO81">
        <v>2.29</v>
      </c>
      <c r="AP81">
        <v>1.1299999999999999</v>
      </c>
      <c r="AQ81">
        <v>0.4</v>
      </c>
      <c r="AR81">
        <v>0.21</v>
      </c>
      <c r="AS81">
        <v>0.15</v>
      </c>
      <c r="AT81">
        <v>0.09</v>
      </c>
      <c r="AU81">
        <v>37.1111111111111</v>
      </c>
    </row>
    <row r="82" spans="1:47" x14ac:dyDescent="0.55000000000000004">
      <c r="A82" s="3">
        <v>43132</v>
      </c>
      <c r="B82">
        <v>3.13</v>
      </c>
      <c r="C82" s="3">
        <v>43132</v>
      </c>
      <c r="D82">
        <v>3.02</v>
      </c>
      <c r="E82" s="3">
        <v>43132</v>
      </c>
      <c r="F82">
        <v>2.86</v>
      </c>
      <c r="G82" s="3">
        <v>43132</v>
      </c>
      <c r="H82">
        <v>2.6</v>
      </c>
      <c r="I82" s="3">
        <v>43132</v>
      </c>
      <c r="J82">
        <v>2.1800000000000002</v>
      </c>
      <c r="K82" s="3">
        <v>43132</v>
      </c>
      <c r="L82">
        <v>1.96</v>
      </c>
      <c r="M82" s="3">
        <v>43132</v>
      </c>
      <c r="N82">
        <v>1.79</v>
      </c>
      <c r="O82" s="3">
        <v>43132</v>
      </c>
      <c r="P82">
        <v>1.59</v>
      </c>
      <c r="S82">
        <f t="shared" si="34"/>
        <v>1.5399999999999998</v>
      </c>
      <c r="T82" s="22">
        <f t="shared" si="25"/>
        <v>43132</v>
      </c>
      <c r="U82" s="21">
        <f t="shared" si="26"/>
        <v>3.13</v>
      </c>
      <c r="V82">
        <f t="shared" si="27"/>
        <v>3.02</v>
      </c>
      <c r="W82">
        <f t="shared" si="28"/>
        <v>2.86</v>
      </c>
      <c r="X82">
        <f t="shared" si="29"/>
        <v>2.6</v>
      </c>
      <c r="Y82">
        <f t="shared" si="30"/>
        <v>2.1800000000000002</v>
      </c>
      <c r="Z82">
        <f t="shared" si="31"/>
        <v>1.96</v>
      </c>
      <c r="AA82">
        <f t="shared" si="32"/>
        <v>1.79</v>
      </c>
      <c r="AB82">
        <f t="shared" si="33"/>
        <v>1.59</v>
      </c>
      <c r="AC82">
        <f t="shared" si="35"/>
        <v>1.5399999999999998</v>
      </c>
      <c r="AD82" s="17">
        <f>W82-Y82</f>
        <v>0.67999999999999972</v>
      </c>
      <c r="AE82" s="17">
        <f>U82-W82</f>
        <v>0.27</v>
      </c>
      <c r="AF82" s="17">
        <f t="shared" si="36"/>
        <v>0.15000000000000036</v>
      </c>
      <c r="AG82" s="17">
        <f t="shared" si="37"/>
        <v>0.2799999999999998</v>
      </c>
      <c r="AH82" s="17" t="str">
        <f t="shared" si="38"/>
        <v>Bear</v>
      </c>
      <c r="AI82" t="str">
        <f t="shared" si="39"/>
        <v>Flattener</v>
      </c>
      <c r="AJ82" s="17" t="str">
        <f t="shared" si="40"/>
        <v>Bear Flattener</v>
      </c>
      <c r="AL82">
        <v>40983</v>
      </c>
      <c r="AM82">
        <v>3.41</v>
      </c>
      <c r="AN82">
        <v>3.08</v>
      </c>
      <c r="AO82">
        <v>2.29</v>
      </c>
      <c r="AP82">
        <v>1.1100000000000001</v>
      </c>
      <c r="AQ82">
        <v>0.37</v>
      </c>
      <c r="AR82">
        <v>0.21</v>
      </c>
      <c r="AS82">
        <v>0.15</v>
      </c>
      <c r="AT82">
        <v>0.08</v>
      </c>
      <c r="AU82">
        <v>41.625</v>
      </c>
    </row>
    <row r="83" spans="1:47" x14ac:dyDescent="0.55000000000000004">
      <c r="A83" s="3">
        <v>43160</v>
      </c>
      <c r="B83">
        <v>3.09</v>
      </c>
      <c r="C83" s="3">
        <v>43160</v>
      </c>
      <c r="D83">
        <v>2.97</v>
      </c>
      <c r="E83" s="3">
        <v>43160</v>
      </c>
      <c r="F83">
        <v>2.84</v>
      </c>
      <c r="G83" s="3">
        <v>43160</v>
      </c>
      <c r="H83">
        <v>2.63</v>
      </c>
      <c r="I83" s="3">
        <v>43160</v>
      </c>
      <c r="J83">
        <v>2.2799999999999998</v>
      </c>
      <c r="K83" s="3">
        <v>43160</v>
      </c>
      <c r="L83">
        <v>2.06</v>
      </c>
      <c r="M83" s="3">
        <v>43160</v>
      </c>
      <c r="N83">
        <v>1.92</v>
      </c>
      <c r="O83" s="3">
        <v>43160</v>
      </c>
      <c r="P83">
        <v>1.73</v>
      </c>
      <c r="S83">
        <f t="shared" si="34"/>
        <v>1.3599999999999999</v>
      </c>
      <c r="T83" s="22">
        <f t="shared" si="25"/>
        <v>43160</v>
      </c>
      <c r="U83" s="21">
        <f t="shared" si="26"/>
        <v>3.09</v>
      </c>
      <c r="V83">
        <f t="shared" si="27"/>
        <v>2.97</v>
      </c>
      <c r="W83">
        <f t="shared" si="28"/>
        <v>2.84</v>
      </c>
      <c r="X83">
        <f t="shared" si="29"/>
        <v>2.63</v>
      </c>
      <c r="Y83">
        <f t="shared" si="30"/>
        <v>2.2799999999999998</v>
      </c>
      <c r="Z83">
        <f t="shared" si="31"/>
        <v>2.06</v>
      </c>
      <c r="AA83">
        <f t="shared" si="32"/>
        <v>1.92</v>
      </c>
      <c r="AB83">
        <f t="shared" si="33"/>
        <v>1.73</v>
      </c>
      <c r="AC83">
        <f t="shared" si="35"/>
        <v>1.3599999999999999</v>
      </c>
      <c r="AD83" s="17">
        <f>W83-Y83</f>
        <v>0.56000000000000005</v>
      </c>
      <c r="AE83" s="17">
        <f>U83-W83</f>
        <v>0.25</v>
      </c>
      <c r="AF83" s="17">
        <f t="shared" si="36"/>
        <v>9.9999999999999645E-2</v>
      </c>
      <c r="AG83" s="17">
        <f t="shared" si="37"/>
        <v>-2.0000000000000018E-2</v>
      </c>
      <c r="AH83" s="17" t="str">
        <f t="shared" si="38"/>
        <v>Bull</v>
      </c>
      <c r="AI83" t="str">
        <f t="shared" si="39"/>
        <v>Steepener</v>
      </c>
      <c r="AJ83" s="17" t="str">
        <f t="shared" si="40"/>
        <v>Bull Steepener</v>
      </c>
      <c r="AL83">
        <v>40984</v>
      </c>
      <c r="AM83">
        <v>3.41</v>
      </c>
      <c r="AN83">
        <v>3.08</v>
      </c>
      <c r="AO83">
        <v>2.31</v>
      </c>
      <c r="AP83">
        <v>1.1299999999999999</v>
      </c>
      <c r="AQ83">
        <v>0.37</v>
      </c>
      <c r="AR83">
        <v>0.21</v>
      </c>
      <c r="AS83">
        <v>0.15</v>
      </c>
      <c r="AT83">
        <v>0.09</v>
      </c>
      <c r="AU83">
        <v>36.8888888888889</v>
      </c>
    </row>
    <row r="84" spans="1:47" x14ac:dyDescent="0.55000000000000004">
      <c r="A84" s="3">
        <v>43191</v>
      </c>
      <c r="B84">
        <v>3.07</v>
      </c>
      <c r="C84" s="3">
        <v>43191</v>
      </c>
      <c r="D84">
        <v>2.96</v>
      </c>
      <c r="E84" s="3">
        <v>43191</v>
      </c>
      <c r="F84">
        <v>2.87</v>
      </c>
      <c r="G84" s="3">
        <v>43191</v>
      </c>
      <c r="H84">
        <v>2.7</v>
      </c>
      <c r="I84" s="3">
        <v>43191</v>
      </c>
      <c r="J84">
        <v>2.38</v>
      </c>
      <c r="K84" s="3">
        <v>43191</v>
      </c>
      <c r="L84">
        <v>2.15</v>
      </c>
      <c r="M84" s="3">
        <v>43191</v>
      </c>
      <c r="N84">
        <v>1.98</v>
      </c>
      <c r="O84" s="3">
        <v>43191</v>
      </c>
      <c r="P84">
        <v>1.79</v>
      </c>
      <c r="S84">
        <f t="shared" si="34"/>
        <v>1.2799999999999998</v>
      </c>
      <c r="T84" s="22">
        <f t="shared" si="25"/>
        <v>43191</v>
      </c>
      <c r="U84" s="21">
        <f t="shared" si="26"/>
        <v>3.07</v>
      </c>
      <c r="V84">
        <f t="shared" si="27"/>
        <v>2.96</v>
      </c>
      <c r="W84">
        <f t="shared" si="28"/>
        <v>2.87</v>
      </c>
      <c r="X84">
        <f t="shared" si="29"/>
        <v>2.7</v>
      </c>
      <c r="Y84">
        <f t="shared" si="30"/>
        <v>2.38</v>
      </c>
      <c r="Z84">
        <f t="shared" si="31"/>
        <v>2.15</v>
      </c>
      <c r="AA84">
        <f t="shared" si="32"/>
        <v>1.98</v>
      </c>
      <c r="AB84">
        <f t="shared" si="33"/>
        <v>1.79</v>
      </c>
      <c r="AC84">
        <f t="shared" si="35"/>
        <v>1.2799999999999998</v>
      </c>
      <c r="AD84" s="17">
        <f>W84-Y84</f>
        <v>0.49000000000000021</v>
      </c>
      <c r="AE84" s="17">
        <f>U84-W84</f>
        <v>0.19999999999999973</v>
      </c>
      <c r="AF84" s="17">
        <f t="shared" si="36"/>
        <v>0.10000000000000009</v>
      </c>
      <c r="AG84" s="17">
        <f t="shared" si="37"/>
        <v>3.0000000000000249E-2</v>
      </c>
      <c r="AH84" s="17" t="str">
        <f t="shared" si="38"/>
        <v>Bear</v>
      </c>
      <c r="AI84" t="str">
        <f t="shared" si="39"/>
        <v>Steepener</v>
      </c>
      <c r="AJ84" s="17" t="str">
        <f t="shared" si="40"/>
        <v>Bear Steepener</v>
      </c>
      <c r="AL84">
        <v>40987</v>
      </c>
      <c r="AM84">
        <v>3.48</v>
      </c>
      <c r="AN84">
        <v>3.14</v>
      </c>
      <c r="AO84">
        <v>2.39</v>
      </c>
      <c r="AP84">
        <v>1.2</v>
      </c>
      <c r="AQ84">
        <v>0.39</v>
      </c>
      <c r="AR84">
        <v>0.21</v>
      </c>
      <c r="AS84">
        <v>0.15</v>
      </c>
      <c r="AT84">
        <v>0.1</v>
      </c>
      <c r="AU84">
        <v>33.799999999999997</v>
      </c>
    </row>
    <row r="85" spans="1:47" x14ac:dyDescent="0.55000000000000004">
      <c r="A85" s="3">
        <v>43221</v>
      </c>
      <c r="B85">
        <v>3.13</v>
      </c>
      <c r="C85" s="3">
        <v>43221</v>
      </c>
      <c r="D85">
        <v>3.05</v>
      </c>
      <c r="E85" s="3">
        <v>43221</v>
      </c>
      <c r="F85">
        <v>2.98</v>
      </c>
      <c r="G85" s="3">
        <v>43221</v>
      </c>
      <c r="H85">
        <v>2.82</v>
      </c>
      <c r="I85" s="3">
        <v>43221</v>
      </c>
      <c r="J85">
        <v>2.5099999999999998</v>
      </c>
      <c r="K85" s="3">
        <v>43221</v>
      </c>
      <c r="L85">
        <v>2.27</v>
      </c>
      <c r="M85" s="3">
        <v>43221</v>
      </c>
      <c r="N85">
        <v>2.0699999999999998</v>
      </c>
      <c r="O85" s="3">
        <v>43221</v>
      </c>
      <c r="P85">
        <v>1.9</v>
      </c>
      <c r="S85">
        <f t="shared" si="34"/>
        <v>1.23</v>
      </c>
      <c r="T85" s="22">
        <f t="shared" si="25"/>
        <v>43221</v>
      </c>
      <c r="U85" s="21">
        <f t="shared" si="26"/>
        <v>3.13</v>
      </c>
      <c r="V85">
        <f t="shared" si="27"/>
        <v>3.05</v>
      </c>
      <c r="W85">
        <f t="shared" si="28"/>
        <v>2.98</v>
      </c>
      <c r="X85">
        <f t="shared" si="29"/>
        <v>2.82</v>
      </c>
      <c r="Y85">
        <f t="shared" si="30"/>
        <v>2.5099999999999998</v>
      </c>
      <c r="Z85">
        <f t="shared" si="31"/>
        <v>2.27</v>
      </c>
      <c r="AA85">
        <f t="shared" si="32"/>
        <v>2.0699999999999998</v>
      </c>
      <c r="AB85">
        <f t="shared" si="33"/>
        <v>1.9</v>
      </c>
      <c r="AC85">
        <f t="shared" si="35"/>
        <v>1.23</v>
      </c>
      <c r="AD85" s="17">
        <f>W85-Y85</f>
        <v>0.4700000000000002</v>
      </c>
      <c r="AE85" s="17">
        <f>U85-W85</f>
        <v>0.14999999999999991</v>
      </c>
      <c r="AF85" s="17">
        <f t="shared" si="36"/>
        <v>0.12999999999999989</v>
      </c>
      <c r="AG85" s="17">
        <f t="shared" si="37"/>
        <v>0.10999999999999988</v>
      </c>
      <c r="AH85" s="17" t="str">
        <f t="shared" si="38"/>
        <v>Bear</v>
      </c>
      <c r="AI85" t="str">
        <f t="shared" si="39"/>
        <v>Steepener</v>
      </c>
      <c r="AJ85" s="17" t="str">
        <f t="shared" si="40"/>
        <v>Bear Steepener</v>
      </c>
      <c r="AL85">
        <v>40988</v>
      </c>
      <c r="AM85">
        <v>3.46</v>
      </c>
      <c r="AN85">
        <v>3.13</v>
      </c>
      <c r="AO85">
        <v>2.38</v>
      </c>
      <c r="AP85">
        <v>1.22</v>
      </c>
      <c r="AQ85">
        <v>0.41</v>
      </c>
      <c r="AR85">
        <v>0.22</v>
      </c>
      <c r="AS85">
        <v>0.15</v>
      </c>
      <c r="AT85">
        <v>0.1</v>
      </c>
      <c r="AU85">
        <v>33.6</v>
      </c>
    </row>
    <row r="86" spans="1:47" x14ac:dyDescent="0.55000000000000004">
      <c r="A86" s="3">
        <v>43252</v>
      </c>
      <c r="B86">
        <v>3.05</v>
      </c>
      <c r="C86" s="3">
        <v>43252</v>
      </c>
      <c r="D86">
        <v>2.98</v>
      </c>
      <c r="E86" s="3">
        <v>43252</v>
      </c>
      <c r="F86">
        <v>2.91</v>
      </c>
      <c r="G86" s="3">
        <v>43252</v>
      </c>
      <c r="H86">
        <v>2.78</v>
      </c>
      <c r="I86" s="3">
        <v>43252</v>
      </c>
      <c r="J86">
        <v>2.5299999999999998</v>
      </c>
      <c r="K86" s="3">
        <v>43252</v>
      </c>
      <c r="L86">
        <v>2.33</v>
      </c>
      <c r="M86" s="3">
        <v>43252</v>
      </c>
      <c r="N86">
        <v>2.11</v>
      </c>
      <c r="O86" s="3">
        <v>43252</v>
      </c>
      <c r="P86">
        <v>1.94</v>
      </c>
      <c r="S86">
        <f t="shared" si="34"/>
        <v>1.1099999999999999</v>
      </c>
      <c r="T86" s="22">
        <f t="shared" si="25"/>
        <v>43252</v>
      </c>
      <c r="U86" s="21">
        <f t="shared" si="26"/>
        <v>3.05</v>
      </c>
      <c r="V86">
        <f t="shared" si="27"/>
        <v>2.98</v>
      </c>
      <c r="W86">
        <f t="shared" si="28"/>
        <v>2.91</v>
      </c>
      <c r="X86">
        <f t="shared" si="29"/>
        <v>2.78</v>
      </c>
      <c r="Y86">
        <f t="shared" si="30"/>
        <v>2.5299999999999998</v>
      </c>
      <c r="Z86">
        <f t="shared" si="31"/>
        <v>2.33</v>
      </c>
      <c r="AA86">
        <f t="shared" si="32"/>
        <v>2.11</v>
      </c>
      <c r="AB86">
        <f t="shared" si="33"/>
        <v>1.94</v>
      </c>
      <c r="AC86">
        <f t="shared" si="35"/>
        <v>1.1099999999999999</v>
      </c>
      <c r="AD86" s="17">
        <f>W86-Y86</f>
        <v>0.38000000000000034</v>
      </c>
      <c r="AE86" s="17">
        <f>U86-W86</f>
        <v>0.13999999999999968</v>
      </c>
      <c r="AF86" s="17">
        <f t="shared" si="36"/>
        <v>2.0000000000000018E-2</v>
      </c>
      <c r="AG86" s="17">
        <f t="shared" si="37"/>
        <v>-6.999999999999984E-2</v>
      </c>
      <c r="AH86" s="17" t="str">
        <f t="shared" si="38"/>
        <v>Bull</v>
      </c>
      <c r="AI86" t="str">
        <f t="shared" si="39"/>
        <v>Flattener</v>
      </c>
      <c r="AJ86" s="17" t="str">
        <f t="shared" si="40"/>
        <v>Bull Flattener</v>
      </c>
      <c r="AL86">
        <v>40989</v>
      </c>
      <c r="AM86">
        <v>3.38</v>
      </c>
      <c r="AN86">
        <v>3.06</v>
      </c>
      <c r="AO86">
        <v>2.31</v>
      </c>
      <c r="AP86">
        <v>1.1499999999999999</v>
      </c>
      <c r="AQ86">
        <v>0.39</v>
      </c>
      <c r="AR86">
        <v>0.21</v>
      </c>
      <c r="AS86">
        <v>0.15</v>
      </c>
      <c r="AT86">
        <v>0.09</v>
      </c>
      <c r="AU86">
        <v>36.5555555555556</v>
      </c>
    </row>
    <row r="87" spans="1:47" x14ac:dyDescent="0.55000000000000004">
      <c r="A87" s="3">
        <v>43282</v>
      </c>
      <c r="B87">
        <v>3.01</v>
      </c>
      <c r="C87" s="3">
        <v>43282</v>
      </c>
      <c r="D87">
        <v>2.94</v>
      </c>
      <c r="E87" s="3">
        <v>43282</v>
      </c>
      <c r="F87">
        <v>2.89</v>
      </c>
      <c r="G87" s="3">
        <v>43282</v>
      </c>
      <c r="H87">
        <v>2.78</v>
      </c>
      <c r="I87" s="3">
        <v>43282</v>
      </c>
      <c r="J87">
        <v>2.61</v>
      </c>
      <c r="K87" s="3">
        <v>43282</v>
      </c>
      <c r="L87">
        <v>2.39</v>
      </c>
      <c r="M87" s="3">
        <v>43282</v>
      </c>
      <c r="N87">
        <v>2.17</v>
      </c>
      <c r="O87" s="3">
        <v>43282</v>
      </c>
      <c r="P87">
        <v>1.99</v>
      </c>
      <c r="S87">
        <f t="shared" si="34"/>
        <v>1.0199999999999998</v>
      </c>
      <c r="T87" s="22">
        <f t="shared" si="25"/>
        <v>43282</v>
      </c>
      <c r="U87" s="21">
        <f t="shared" si="26"/>
        <v>3.01</v>
      </c>
      <c r="V87">
        <f t="shared" si="27"/>
        <v>2.94</v>
      </c>
      <c r="W87">
        <f t="shared" si="28"/>
        <v>2.89</v>
      </c>
      <c r="X87">
        <f t="shared" si="29"/>
        <v>2.78</v>
      </c>
      <c r="Y87">
        <f t="shared" si="30"/>
        <v>2.61</v>
      </c>
      <c r="Z87">
        <f t="shared" si="31"/>
        <v>2.39</v>
      </c>
      <c r="AA87">
        <f t="shared" si="32"/>
        <v>2.17</v>
      </c>
      <c r="AB87">
        <f t="shared" si="33"/>
        <v>1.99</v>
      </c>
      <c r="AC87">
        <f t="shared" si="35"/>
        <v>1.0199999999999998</v>
      </c>
      <c r="AD87" s="17">
        <f>W87-Y87</f>
        <v>0.28000000000000025</v>
      </c>
      <c r="AE87" s="17">
        <f>U87-W87</f>
        <v>0.11999999999999966</v>
      </c>
      <c r="AF87" s="17">
        <f t="shared" si="36"/>
        <v>8.0000000000000071E-2</v>
      </c>
      <c r="AG87" s="17">
        <f t="shared" si="37"/>
        <v>-2.0000000000000018E-2</v>
      </c>
      <c r="AH87" s="17" t="str">
        <f t="shared" si="38"/>
        <v>Bull</v>
      </c>
      <c r="AI87" t="str">
        <f t="shared" si="39"/>
        <v>Steepener</v>
      </c>
      <c r="AJ87" s="17" t="str">
        <f t="shared" si="40"/>
        <v>Bull Steepener</v>
      </c>
      <c r="AL87">
        <v>40990</v>
      </c>
      <c r="AM87">
        <v>3.37</v>
      </c>
      <c r="AN87">
        <v>3.04</v>
      </c>
      <c r="AO87">
        <v>2.29</v>
      </c>
      <c r="AP87">
        <v>1.1299999999999999</v>
      </c>
      <c r="AQ87">
        <v>0.37</v>
      </c>
      <c r="AR87">
        <v>0.19</v>
      </c>
      <c r="AS87">
        <v>0.14000000000000001</v>
      </c>
      <c r="AT87">
        <v>0.08</v>
      </c>
      <c r="AU87">
        <v>41.125</v>
      </c>
    </row>
    <row r="88" spans="1:47" x14ac:dyDescent="0.55000000000000004">
      <c r="A88" s="3">
        <v>43313</v>
      </c>
      <c r="B88">
        <v>3.04</v>
      </c>
      <c r="C88" s="3">
        <v>43313</v>
      </c>
      <c r="D88">
        <v>2.97</v>
      </c>
      <c r="E88" s="3">
        <v>43313</v>
      </c>
      <c r="F88">
        <v>2.89</v>
      </c>
      <c r="G88" s="3">
        <v>43313</v>
      </c>
      <c r="H88">
        <v>2.77</v>
      </c>
      <c r="I88" s="3">
        <v>43313</v>
      </c>
      <c r="J88">
        <v>2.64</v>
      </c>
      <c r="K88" s="3">
        <v>43313</v>
      </c>
      <c r="L88">
        <v>2.4500000000000002</v>
      </c>
      <c r="M88" s="3">
        <v>43313</v>
      </c>
      <c r="N88">
        <v>2.2400000000000002</v>
      </c>
      <c r="O88" s="3">
        <v>43313</v>
      </c>
      <c r="P88">
        <v>2.0699999999999998</v>
      </c>
      <c r="S88">
        <f t="shared" si="34"/>
        <v>0.9700000000000002</v>
      </c>
      <c r="T88" s="22">
        <f t="shared" si="25"/>
        <v>43313</v>
      </c>
      <c r="U88" s="21">
        <f t="shared" si="26"/>
        <v>3.04</v>
      </c>
      <c r="V88">
        <f t="shared" si="27"/>
        <v>2.97</v>
      </c>
      <c r="W88">
        <f t="shared" si="28"/>
        <v>2.89</v>
      </c>
      <c r="X88">
        <f t="shared" si="29"/>
        <v>2.77</v>
      </c>
      <c r="Y88">
        <f t="shared" si="30"/>
        <v>2.64</v>
      </c>
      <c r="Z88">
        <f t="shared" si="31"/>
        <v>2.4500000000000002</v>
      </c>
      <c r="AA88">
        <f t="shared" si="32"/>
        <v>2.2400000000000002</v>
      </c>
      <c r="AB88">
        <f t="shared" si="33"/>
        <v>2.0699999999999998</v>
      </c>
      <c r="AC88">
        <f t="shared" si="35"/>
        <v>0.9700000000000002</v>
      </c>
      <c r="AD88" s="17">
        <f>W88-Y88</f>
        <v>0.25</v>
      </c>
      <c r="AE88" s="17">
        <f>U88-W88</f>
        <v>0.14999999999999991</v>
      </c>
      <c r="AF88" s="17">
        <f t="shared" si="36"/>
        <v>3.0000000000000249E-2</v>
      </c>
      <c r="AG88" s="17">
        <f t="shared" si="37"/>
        <v>0</v>
      </c>
      <c r="AH88" s="17" t="str">
        <f t="shared" si="38"/>
        <v>Bull</v>
      </c>
      <c r="AI88" t="str">
        <f t="shared" si="39"/>
        <v>Steepener</v>
      </c>
      <c r="AJ88" s="17" t="str">
        <f t="shared" si="40"/>
        <v>Bull Steepener</v>
      </c>
      <c r="AL88">
        <v>40991</v>
      </c>
      <c r="AM88">
        <v>3.31</v>
      </c>
      <c r="AN88">
        <v>2.99</v>
      </c>
      <c r="AO88">
        <v>2.25</v>
      </c>
      <c r="AP88">
        <v>1.1000000000000001</v>
      </c>
      <c r="AQ88">
        <v>0.37</v>
      </c>
      <c r="AR88">
        <v>0.19</v>
      </c>
      <c r="AS88">
        <v>0.14000000000000001</v>
      </c>
      <c r="AT88">
        <v>0.08</v>
      </c>
      <c r="AU88">
        <v>40.375</v>
      </c>
    </row>
    <row r="89" spans="1:47" x14ac:dyDescent="0.55000000000000004">
      <c r="A89" s="3">
        <v>43344</v>
      </c>
      <c r="B89">
        <v>3.15</v>
      </c>
      <c r="C89" s="3">
        <v>43344</v>
      </c>
      <c r="D89">
        <v>3.08</v>
      </c>
      <c r="E89" s="3">
        <v>43344</v>
      </c>
      <c r="F89">
        <v>3</v>
      </c>
      <c r="G89" s="3">
        <v>43344</v>
      </c>
      <c r="H89">
        <v>2.89</v>
      </c>
      <c r="I89" s="3">
        <v>43344</v>
      </c>
      <c r="J89">
        <v>2.77</v>
      </c>
      <c r="K89" s="3">
        <v>43344</v>
      </c>
      <c r="L89">
        <v>2.56</v>
      </c>
      <c r="M89" s="3">
        <v>43344</v>
      </c>
      <c r="N89">
        <v>2.34</v>
      </c>
      <c r="O89" s="3">
        <v>43344</v>
      </c>
      <c r="P89">
        <v>2.17</v>
      </c>
      <c r="S89">
        <f t="shared" si="34"/>
        <v>0.98</v>
      </c>
      <c r="T89" s="22">
        <f t="shared" si="25"/>
        <v>43344</v>
      </c>
      <c r="U89" s="21">
        <f t="shared" si="26"/>
        <v>3.15</v>
      </c>
      <c r="V89">
        <f t="shared" si="27"/>
        <v>3.08</v>
      </c>
      <c r="W89">
        <f t="shared" si="28"/>
        <v>3</v>
      </c>
      <c r="X89">
        <f t="shared" si="29"/>
        <v>2.89</v>
      </c>
      <c r="Y89">
        <f t="shared" si="30"/>
        <v>2.77</v>
      </c>
      <c r="Z89">
        <f t="shared" si="31"/>
        <v>2.56</v>
      </c>
      <c r="AA89">
        <f t="shared" si="32"/>
        <v>2.34</v>
      </c>
      <c r="AB89">
        <f t="shared" si="33"/>
        <v>2.17</v>
      </c>
      <c r="AC89">
        <f t="shared" si="35"/>
        <v>0.98</v>
      </c>
      <c r="AD89" s="17">
        <f>W89-Y89</f>
        <v>0.22999999999999998</v>
      </c>
      <c r="AE89" s="17">
        <f>U89-W89</f>
        <v>0.14999999999999991</v>
      </c>
      <c r="AF89" s="17">
        <f t="shared" si="36"/>
        <v>0.12999999999999989</v>
      </c>
      <c r="AG89" s="17">
        <f t="shared" si="37"/>
        <v>0.10999999999999988</v>
      </c>
      <c r="AH89" s="17" t="str">
        <f t="shared" si="38"/>
        <v>Bear</v>
      </c>
      <c r="AI89" t="str">
        <f t="shared" si="39"/>
        <v>Steepener</v>
      </c>
      <c r="AJ89" s="17" t="str">
        <f t="shared" si="40"/>
        <v>Bear Steepener</v>
      </c>
      <c r="AL89">
        <v>40994</v>
      </c>
      <c r="AM89">
        <v>3.33</v>
      </c>
      <c r="AN89">
        <v>3</v>
      </c>
      <c r="AO89">
        <v>2.2599999999999998</v>
      </c>
      <c r="AP89">
        <v>1.0900000000000001</v>
      </c>
      <c r="AQ89">
        <v>0.36</v>
      </c>
      <c r="AR89">
        <v>0.19</v>
      </c>
      <c r="AS89">
        <v>0.15</v>
      </c>
      <c r="AT89">
        <v>0.09</v>
      </c>
      <c r="AU89">
        <v>36</v>
      </c>
    </row>
    <row r="90" spans="1:47" x14ac:dyDescent="0.55000000000000004">
      <c r="A90" s="3">
        <v>43374</v>
      </c>
      <c r="B90">
        <v>3.34</v>
      </c>
      <c r="C90" s="3">
        <v>43374</v>
      </c>
      <c r="D90">
        <v>3.27</v>
      </c>
      <c r="E90" s="3">
        <v>43374</v>
      </c>
      <c r="F90">
        <v>3.15</v>
      </c>
      <c r="G90" s="3">
        <v>43374</v>
      </c>
      <c r="H90">
        <v>3</v>
      </c>
      <c r="I90" s="3">
        <v>43374</v>
      </c>
      <c r="J90">
        <v>2.86</v>
      </c>
      <c r="K90" s="3">
        <v>43374</v>
      </c>
      <c r="L90">
        <v>2.65</v>
      </c>
      <c r="M90" s="3">
        <v>43374</v>
      </c>
      <c r="N90">
        <v>2.46</v>
      </c>
      <c r="O90" s="3">
        <v>43374</v>
      </c>
      <c r="P90">
        <v>2.29</v>
      </c>
      <c r="S90">
        <f t="shared" si="34"/>
        <v>1.0499999999999998</v>
      </c>
      <c r="T90" s="22">
        <f t="shared" si="25"/>
        <v>43374</v>
      </c>
      <c r="U90" s="21">
        <f t="shared" si="26"/>
        <v>3.34</v>
      </c>
      <c r="V90">
        <f t="shared" si="27"/>
        <v>3.27</v>
      </c>
      <c r="W90">
        <f t="shared" si="28"/>
        <v>3.15</v>
      </c>
      <c r="X90">
        <f t="shared" si="29"/>
        <v>3</v>
      </c>
      <c r="Y90">
        <f t="shared" si="30"/>
        <v>2.86</v>
      </c>
      <c r="Z90">
        <f t="shared" si="31"/>
        <v>2.65</v>
      </c>
      <c r="AA90">
        <f t="shared" si="32"/>
        <v>2.46</v>
      </c>
      <c r="AB90">
        <f t="shared" si="33"/>
        <v>2.29</v>
      </c>
      <c r="AC90">
        <f t="shared" si="35"/>
        <v>1.0499999999999998</v>
      </c>
      <c r="AD90" s="17">
        <f>W90-Y90</f>
        <v>0.29000000000000004</v>
      </c>
      <c r="AE90" s="17">
        <f>U90-W90</f>
        <v>0.18999999999999995</v>
      </c>
      <c r="AF90" s="17">
        <f t="shared" si="36"/>
        <v>8.9999999999999858E-2</v>
      </c>
      <c r="AG90" s="17">
        <f t="shared" si="37"/>
        <v>0.14999999999999991</v>
      </c>
      <c r="AH90" s="17" t="str">
        <f t="shared" si="38"/>
        <v>Bear</v>
      </c>
      <c r="AI90" t="str">
        <f t="shared" si="39"/>
        <v>Flattener</v>
      </c>
      <c r="AJ90" s="17" t="str">
        <f t="shared" si="40"/>
        <v>Bear Flattener</v>
      </c>
      <c r="AL90">
        <v>40995</v>
      </c>
      <c r="AM90">
        <v>3.29</v>
      </c>
      <c r="AN90">
        <v>2.96</v>
      </c>
      <c r="AO90">
        <v>2.2000000000000002</v>
      </c>
      <c r="AP90">
        <v>1.04</v>
      </c>
      <c r="AQ90">
        <v>0.33</v>
      </c>
      <c r="AR90">
        <v>0.18</v>
      </c>
      <c r="AS90">
        <v>0.14000000000000001</v>
      </c>
      <c r="AT90">
        <v>0.09</v>
      </c>
      <c r="AU90">
        <v>35.5555555555556</v>
      </c>
    </row>
    <row r="91" spans="1:47" x14ac:dyDescent="0.55000000000000004">
      <c r="A91" s="3">
        <v>43405</v>
      </c>
      <c r="B91">
        <v>3.36</v>
      </c>
      <c r="C91" s="3">
        <v>43405</v>
      </c>
      <c r="D91">
        <v>3.27</v>
      </c>
      <c r="E91" s="3">
        <v>43405</v>
      </c>
      <c r="F91">
        <v>3.12</v>
      </c>
      <c r="G91" s="3">
        <v>43405</v>
      </c>
      <c r="H91">
        <v>2.95</v>
      </c>
      <c r="I91" s="3">
        <v>43405</v>
      </c>
      <c r="J91">
        <v>2.86</v>
      </c>
      <c r="K91" s="3">
        <v>43405</v>
      </c>
      <c r="L91">
        <v>2.7</v>
      </c>
      <c r="M91" s="3">
        <v>43405</v>
      </c>
      <c r="N91">
        <v>2.52</v>
      </c>
      <c r="O91" s="3">
        <v>43405</v>
      </c>
      <c r="P91">
        <v>2.37</v>
      </c>
      <c r="S91">
        <f t="shared" si="34"/>
        <v>0.98999999999999977</v>
      </c>
      <c r="T91" s="22">
        <f t="shared" si="25"/>
        <v>43405</v>
      </c>
      <c r="U91" s="21">
        <f t="shared" si="26"/>
        <v>3.36</v>
      </c>
      <c r="V91">
        <f t="shared" si="27"/>
        <v>3.27</v>
      </c>
      <c r="W91">
        <f t="shared" si="28"/>
        <v>3.12</v>
      </c>
      <c r="X91">
        <f t="shared" si="29"/>
        <v>2.95</v>
      </c>
      <c r="Y91">
        <f t="shared" si="30"/>
        <v>2.86</v>
      </c>
      <c r="Z91">
        <f t="shared" si="31"/>
        <v>2.7</v>
      </c>
      <c r="AA91">
        <f t="shared" si="32"/>
        <v>2.52</v>
      </c>
      <c r="AB91">
        <f t="shared" si="33"/>
        <v>2.37</v>
      </c>
      <c r="AC91">
        <f t="shared" si="35"/>
        <v>0.98999999999999977</v>
      </c>
      <c r="AD91" s="17">
        <f>W91-Y91</f>
        <v>0.26000000000000023</v>
      </c>
      <c r="AE91" s="17">
        <f>U91-W91</f>
        <v>0.23999999999999977</v>
      </c>
      <c r="AF91" s="17">
        <f t="shared" si="36"/>
        <v>0</v>
      </c>
      <c r="AG91" s="17">
        <f t="shared" si="37"/>
        <v>-2.9999999999999805E-2</v>
      </c>
      <c r="AH91" s="17" t="str">
        <f t="shared" si="38"/>
        <v>Bull</v>
      </c>
      <c r="AI91" t="str">
        <f t="shared" si="39"/>
        <v>Flattener</v>
      </c>
      <c r="AJ91" s="17" t="str">
        <f t="shared" si="40"/>
        <v>Bull Flattener</v>
      </c>
      <c r="AL91">
        <v>40996</v>
      </c>
      <c r="AM91">
        <v>3.31</v>
      </c>
      <c r="AN91">
        <v>2.97</v>
      </c>
      <c r="AO91">
        <v>2.21</v>
      </c>
      <c r="AP91">
        <v>1.05</v>
      </c>
      <c r="AQ91">
        <v>0.34</v>
      </c>
      <c r="AR91">
        <v>0.18</v>
      </c>
      <c r="AS91">
        <v>0.14000000000000001</v>
      </c>
      <c r="AT91">
        <v>0.09</v>
      </c>
      <c r="AU91">
        <v>35.7777777777778</v>
      </c>
    </row>
    <row r="92" spans="1:47" x14ac:dyDescent="0.55000000000000004">
      <c r="A92" s="3">
        <v>43435</v>
      </c>
      <c r="B92">
        <v>3.1</v>
      </c>
      <c r="C92" s="3">
        <v>43435</v>
      </c>
      <c r="D92">
        <v>2.98</v>
      </c>
      <c r="E92" s="3">
        <v>43435</v>
      </c>
      <c r="F92">
        <v>2.83</v>
      </c>
      <c r="G92" s="3">
        <v>43435</v>
      </c>
      <c r="H92">
        <v>2.68</v>
      </c>
      <c r="I92" s="3">
        <v>43435</v>
      </c>
      <c r="J92">
        <v>2.68</v>
      </c>
      <c r="K92" s="3">
        <v>43435</v>
      </c>
      <c r="L92">
        <v>2.66</v>
      </c>
      <c r="M92" s="3">
        <v>43435</v>
      </c>
      <c r="N92">
        <v>2.54</v>
      </c>
      <c r="O92" s="3">
        <v>43435</v>
      </c>
      <c r="P92">
        <v>2.41</v>
      </c>
      <c r="S92">
        <f t="shared" si="34"/>
        <v>0.69</v>
      </c>
      <c r="T92" s="22">
        <f t="shared" si="25"/>
        <v>43435</v>
      </c>
      <c r="U92" s="21">
        <f t="shared" si="26"/>
        <v>3.1</v>
      </c>
      <c r="V92">
        <f t="shared" si="27"/>
        <v>2.98</v>
      </c>
      <c r="W92">
        <f t="shared" si="28"/>
        <v>2.83</v>
      </c>
      <c r="X92">
        <f t="shared" si="29"/>
        <v>2.68</v>
      </c>
      <c r="Y92">
        <f t="shared" si="30"/>
        <v>2.68</v>
      </c>
      <c r="Z92">
        <f t="shared" si="31"/>
        <v>2.66</v>
      </c>
      <c r="AA92">
        <f t="shared" si="32"/>
        <v>2.54</v>
      </c>
      <c r="AB92">
        <f t="shared" si="33"/>
        <v>2.41</v>
      </c>
      <c r="AC92">
        <f t="shared" si="35"/>
        <v>0.69</v>
      </c>
      <c r="AD92" s="17">
        <f>W92-Y92</f>
        <v>0.14999999999999991</v>
      </c>
      <c r="AE92" s="17">
        <f>U92-W92</f>
        <v>0.27</v>
      </c>
      <c r="AF92" s="17">
        <f t="shared" si="36"/>
        <v>-0.17999999999999972</v>
      </c>
      <c r="AG92" s="17">
        <f t="shared" si="37"/>
        <v>-0.29000000000000004</v>
      </c>
      <c r="AH92" s="17" t="str">
        <f t="shared" si="38"/>
        <v>Bull</v>
      </c>
      <c r="AI92" t="str">
        <f t="shared" si="39"/>
        <v>Flattener</v>
      </c>
      <c r="AJ92" s="17" t="str">
        <f t="shared" si="40"/>
        <v>Bull Flattener</v>
      </c>
      <c r="AL92">
        <v>40997</v>
      </c>
      <c r="AM92">
        <v>3.27</v>
      </c>
      <c r="AN92">
        <v>2.93</v>
      </c>
      <c r="AO92">
        <v>2.1800000000000002</v>
      </c>
      <c r="AP92">
        <v>1.01</v>
      </c>
      <c r="AQ92">
        <v>0.33</v>
      </c>
      <c r="AR92">
        <v>0.18</v>
      </c>
      <c r="AS92">
        <v>0.14000000000000001</v>
      </c>
      <c r="AT92">
        <v>7.0000000000000007E-2</v>
      </c>
      <c r="AU92">
        <v>45.714285714285701</v>
      </c>
    </row>
    <row r="93" spans="1:47" x14ac:dyDescent="0.55000000000000004">
      <c r="A93" s="3">
        <v>43466</v>
      </c>
      <c r="B93">
        <v>3.04</v>
      </c>
      <c r="C93" s="3">
        <v>43466</v>
      </c>
      <c r="D93">
        <v>2.89</v>
      </c>
      <c r="E93" s="3">
        <v>43466</v>
      </c>
      <c r="F93">
        <v>2.71</v>
      </c>
      <c r="G93" s="3">
        <v>43466</v>
      </c>
      <c r="H93">
        <v>2.54</v>
      </c>
      <c r="I93" s="3">
        <v>43466</v>
      </c>
      <c r="J93">
        <v>2.54</v>
      </c>
      <c r="K93" s="3">
        <v>43466</v>
      </c>
      <c r="L93">
        <v>2.58</v>
      </c>
      <c r="M93" s="3">
        <v>43466</v>
      </c>
      <c r="N93">
        <v>2.5099999999999998</v>
      </c>
      <c r="O93" s="3">
        <v>43466</v>
      </c>
      <c r="P93">
        <v>2.42</v>
      </c>
      <c r="S93">
        <f t="shared" si="34"/>
        <v>0.62000000000000011</v>
      </c>
      <c r="T93" s="22">
        <f t="shared" si="25"/>
        <v>43466</v>
      </c>
      <c r="U93" s="21">
        <f t="shared" si="26"/>
        <v>3.04</v>
      </c>
      <c r="V93">
        <f t="shared" si="27"/>
        <v>2.89</v>
      </c>
      <c r="W93">
        <f t="shared" si="28"/>
        <v>2.71</v>
      </c>
      <c r="X93">
        <f t="shared" si="29"/>
        <v>2.54</v>
      </c>
      <c r="Y93">
        <f t="shared" si="30"/>
        <v>2.54</v>
      </c>
      <c r="Z93">
        <f t="shared" si="31"/>
        <v>2.58</v>
      </c>
      <c r="AA93">
        <f t="shared" si="32"/>
        <v>2.5099999999999998</v>
      </c>
      <c r="AB93">
        <f t="shared" si="33"/>
        <v>2.42</v>
      </c>
      <c r="AC93">
        <f t="shared" si="35"/>
        <v>0.62000000000000011</v>
      </c>
      <c r="AD93" s="17">
        <f>W93-Y93</f>
        <v>0.16999999999999993</v>
      </c>
      <c r="AE93" s="17">
        <f>U93-W93</f>
        <v>0.33000000000000007</v>
      </c>
      <c r="AF93" s="17">
        <f t="shared" si="36"/>
        <v>-0.14000000000000012</v>
      </c>
      <c r="AG93" s="17">
        <f t="shared" si="37"/>
        <v>-0.12000000000000011</v>
      </c>
      <c r="AH93" s="17" t="str">
        <f t="shared" si="38"/>
        <v>Bull</v>
      </c>
      <c r="AI93" t="str">
        <f t="shared" si="39"/>
        <v>Steepener</v>
      </c>
      <c r="AJ93" s="17" t="str">
        <f t="shared" si="40"/>
        <v>Bull Steepener</v>
      </c>
      <c r="AL93">
        <v>40998</v>
      </c>
      <c r="AM93">
        <v>3.35</v>
      </c>
      <c r="AN93">
        <v>3</v>
      </c>
      <c r="AO93">
        <v>2.23</v>
      </c>
      <c r="AP93">
        <v>1.04</v>
      </c>
      <c r="AQ93">
        <v>0.33</v>
      </c>
      <c r="AR93">
        <v>0.19</v>
      </c>
      <c r="AS93">
        <v>0.15</v>
      </c>
      <c r="AT93">
        <v>7.0000000000000007E-2</v>
      </c>
      <c r="AU93">
        <v>46.857142857142897</v>
      </c>
    </row>
    <row r="94" spans="1:47" x14ac:dyDescent="0.55000000000000004">
      <c r="A94" s="3">
        <v>43497</v>
      </c>
      <c r="B94">
        <v>3.02</v>
      </c>
      <c r="C94" s="3">
        <v>43497</v>
      </c>
      <c r="D94">
        <v>2.87</v>
      </c>
      <c r="E94" s="3">
        <v>43497</v>
      </c>
      <c r="F94">
        <v>2.68</v>
      </c>
      <c r="G94" s="3">
        <v>43497</v>
      </c>
      <c r="H94">
        <v>2.4900000000000002</v>
      </c>
      <c r="I94" s="3">
        <v>43497</v>
      </c>
      <c r="J94">
        <v>2.5</v>
      </c>
      <c r="K94" s="3">
        <v>43497</v>
      </c>
      <c r="L94">
        <v>2.5499999999999998</v>
      </c>
      <c r="M94" s="3">
        <v>43497</v>
      </c>
      <c r="N94">
        <v>2.5</v>
      </c>
      <c r="O94" s="3">
        <v>43497</v>
      </c>
      <c r="P94">
        <v>2.44</v>
      </c>
      <c r="S94">
        <f t="shared" si="34"/>
        <v>0.58000000000000007</v>
      </c>
      <c r="T94" s="22">
        <f t="shared" si="25"/>
        <v>43497</v>
      </c>
      <c r="U94" s="21">
        <f t="shared" si="26"/>
        <v>3.02</v>
      </c>
      <c r="V94">
        <f t="shared" si="27"/>
        <v>2.87</v>
      </c>
      <c r="W94">
        <f t="shared" si="28"/>
        <v>2.68</v>
      </c>
      <c r="X94">
        <f t="shared" si="29"/>
        <v>2.4900000000000002</v>
      </c>
      <c r="Y94">
        <f t="shared" si="30"/>
        <v>2.5</v>
      </c>
      <c r="Z94">
        <f t="shared" si="31"/>
        <v>2.5499999999999998</v>
      </c>
      <c r="AA94">
        <f t="shared" si="32"/>
        <v>2.5</v>
      </c>
      <c r="AB94">
        <f t="shared" si="33"/>
        <v>2.44</v>
      </c>
      <c r="AC94">
        <f t="shared" si="35"/>
        <v>0.58000000000000007</v>
      </c>
      <c r="AD94" s="17">
        <f>W94-Y94</f>
        <v>0.18000000000000016</v>
      </c>
      <c r="AE94" s="17">
        <f>U94-W94</f>
        <v>0.33999999999999986</v>
      </c>
      <c r="AF94" s="17">
        <f t="shared" si="36"/>
        <v>-4.0000000000000036E-2</v>
      </c>
      <c r="AG94" s="17">
        <f t="shared" si="37"/>
        <v>-2.9999999999999805E-2</v>
      </c>
      <c r="AH94" s="17" t="str">
        <f t="shared" si="38"/>
        <v>Bull</v>
      </c>
      <c r="AI94" t="str">
        <f t="shared" si="39"/>
        <v>Steepener</v>
      </c>
      <c r="AJ94" s="17" t="str">
        <f t="shared" si="40"/>
        <v>Bull Steepener</v>
      </c>
      <c r="AL94">
        <v>41001</v>
      </c>
      <c r="AM94">
        <v>3.35</v>
      </c>
      <c r="AN94">
        <v>3</v>
      </c>
      <c r="AO94">
        <v>2.2200000000000002</v>
      </c>
      <c r="AP94">
        <v>1.03</v>
      </c>
      <c r="AQ94">
        <v>0.33</v>
      </c>
      <c r="AR94">
        <v>0.18</v>
      </c>
      <c r="AS94">
        <v>0.14000000000000001</v>
      </c>
      <c r="AT94">
        <v>0.08</v>
      </c>
      <c r="AU94">
        <v>40.875</v>
      </c>
    </row>
    <row r="95" spans="1:47" x14ac:dyDescent="0.55000000000000004">
      <c r="A95" s="3">
        <v>43525</v>
      </c>
      <c r="B95">
        <v>2.98</v>
      </c>
      <c r="C95" s="3">
        <v>43525</v>
      </c>
      <c r="D95">
        <v>2.8</v>
      </c>
      <c r="E95" s="3">
        <v>43525</v>
      </c>
      <c r="F95">
        <v>2.57</v>
      </c>
      <c r="G95" s="3">
        <v>43525</v>
      </c>
      <c r="H95">
        <v>2.37</v>
      </c>
      <c r="I95" s="3">
        <v>43525</v>
      </c>
      <c r="J95">
        <v>2.41</v>
      </c>
      <c r="K95" s="3">
        <v>43525</v>
      </c>
      <c r="L95">
        <v>2.4900000000000002</v>
      </c>
      <c r="M95" s="3">
        <v>43525</v>
      </c>
      <c r="N95">
        <v>2.5099999999999998</v>
      </c>
      <c r="O95" s="3">
        <v>43525</v>
      </c>
      <c r="P95">
        <v>2.4500000000000002</v>
      </c>
      <c r="S95">
        <f t="shared" si="34"/>
        <v>0.5299999999999998</v>
      </c>
      <c r="T95" s="22">
        <f t="shared" si="25"/>
        <v>43525</v>
      </c>
      <c r="U95" s="21">
        <f t="shared" si="26"/>
        <v>2.98</v>
      </c>
      <c r="V95">
        <f t="shared" si="27"/>
        <v>2.8</v>
      </c>
      <c r="W95">
        <f t="shared" si="28"/>
        <v>2.57</v>
      </c>
      <c r="X95">
        <f t="shared" si="29"/>
        <v>2.37</v>
      </c>
      <c r="Y95">
        <f t="shared" si="30"/>
        <v>2.41</v>
      </c>
      <c r="Z95">
        <f t="shared" si="31"/>
        <v>2.4900000000000002</v>
      </c>
      <c r="AA95">
        <f t="shared" si="32"/>
        <v>2.5099999999999998</v>
      </c>
      <c r="AB95">
        <f t="shared" si="33"/>
        <v>2.4500000000000002</v>
      </c>
      <c r="AC95">
        <f t="shared" si="35"/>
        <v>0.5299999999999998</v>
      </c>
      <c r="AD95" s="17">
        <f>W95-Y95</f>
        <v>0.1599999999999997</v>
      </c>
      <c r="AE95" s="17">
        <f>U95-W95</f>
        <v>0.41000000000000014</v>
      </c>
      <c r="AF95" s="17">
        <f t="shared" si="36"/>
        <v>-8.9999999999999858E-2</v>
      </c>
      <c r="AG95" s="17">
        <f t="shared" si="37"/>
        <v>-0.11000000000000032</v>
      </c>
      <c r="AH95" s="17" t="str">
        <f t="shared" si="38"/>
        <v>Bull</v>
      </c>
      <c r="AI95" t="str">
        <f t="shared" si="39"/>
        <v>Flattener</v>
      </c>
      <c r="AJ95" s="17" t="str">
        <f t="shared" si="40"/>
        <v>Bull Flattener</v>
      </c>
      <c r="AL95">
        <v>41002</v>
      </c>
      <c r="AM95">
        <v>3.41</v>
      </c>
      <c r="AN95">
        <v>3.07</v>
      </c>
      <c r="AO95">
        <v>2.2999999999999998</v>
      </c>
      <c r="AP95">
        <v>1.1000000000000001</v>
      </c>
      <c r="AQ95">
        <v>0.36</v>
      </c>
      <c r="AR95">
        <v>0.2</v>
      </c>
      <c r="AS95">
        <v>0.15</v>
      </c>
      <c r="AT95">
        <v>0.08</v>
      </c>
      <c r="AU95">
        <v>41.625</v>
      </c>
    </row>
    <row r="96" spans="1:47" x14ac:dyDescent="0.55000000000000004">
      <c r="A96" s="3">
        <v>43556</v>
      </c>
      <c r="B96">
        <v>2.94</v>
      </c>
      <c r="C96" s="3">
        <v>43556</v>
      </c>
      <c r="D96">
        <v>2.76</v>
      </c>
      <c r="E96" s="3">
        <v>43556</v>
      </c>
      <c r="F96">
        <v>2.5299999999999998</v>
      </c>
      <c r="G96" s="3">
        <v>43556</v>
      </c>
      <c r="H96">
        <v>2.33</v>
      </c>
      <c r="I96" s="3">
        <v>43556</v>
      </c>
      <c r="J96">
        <v>2.34</v>
      </c>
      <c r="K96" s="3">
        <v>43556</v>
      </c>
      <c r="L96">
        <v>2.42</v>
      </c>
      <c r="M96" s="3">
        <v>43556</v>
      </c>
      <c r="N96">
        <v>2.46</v>
      </c>
      <c r="O96" s="3">
        <v>43556</v>
      </c>
      <c r="P96">
        <v>2.4300000000000002</v>
      </c>
      <c r="S96">
        <f t="shared" si="34"/>
        <v>0.50999999999999979</v>
      </c>
      <c r="T96" s="22">
        <f t="shared" si="25"/>
        <v>43556</v>
      </c>
      <c r="U96" s="21">
        <f t="shared" si="26"/>
        <v>2.94</v>
      </c>
      <c r="V96">
        <f t="shared" si="27"/>
        <v>2.76</v>
      </c>
      <c r="W96">
        <f t="shared" si="28"/>
        <v>2.5299999999999998</v>
      </c>
      <c r="X96">
        <f t="shared" si="29"/>
        <v>2.33</v>
      </c>
      <c r="Y96">
        <f t="shared" si="30"/>
        <v>2.34</v>
      </c>
      <c r="Z96">
        <f t="shared" si="31"/>
        <v>2.42</v>
      </c>
      <c r="AA96">
        <f t="shared" si="32"/>
        <v>2.46</v>
      </c>
      <c r="AB96">
        <f t="shared" si="33"/>
        <v>2.4300000000000002</v>
      </c>
      <c r="AC96">
        <f t="shared" si="35"/>
        <v>0.50999999999999979</v>
      </c>
      <c r="AD96" s="17">
        <f>W96-Y96</f>
        <v>0.18999999999999995</v>
      </c>
      <c r="AE96" s="17">
        <f>U96-W96</f>
        <v>0.41000000000000014</v>
      </c>
      <c r="AF96" s="17">
        <f t="shared" si="36"/>
        <v>-7.0000000000000284E-2</v>
      </c>
      <c r="AG96" s="17">
        <f t="shared" si="37"/>
        <v>-4.0000000000000036E-2</v>
      </c>
      <c r="AH96" s="17" t="str">
        <f t="shared" si="38"/>
        <v>Bull</v>
      </c>
      <c r="AI96" t="str">
        <f t="shared" si="39"/>
        <v>Steepener</v>
      </c>
      <c r="AJ96" s="17" t="str">
        <f t="shared" si="40"/>
        <v>Bull Steepener</v>
      </c>
      <c r="AL96">
        <v>41003</v>
      </c>
      <c r="AM96">
        <v>3.37</v>
      </c>
      <c r="AN96">
        <v>3.02</v>
      </c>
      <c r="AO96">
        <v>2.25</v>
      </c>
      <c r="AP96">
        <v>1.05</v>
      </c>
      <c r="AQ96">
        <v>0.35</v>
      </c>
      <c r="AR96">
        <v>0.19</v>
      </c>
      <c r="AS96">
        <v>0.14000000000000001</v>
      </c>
      <c r="AT96">
        <v>0.08</v>
      </c>
      <c r="AU96">
        <v>41.125</v>
      </c>
    </row>
    <row r="97" spans="1:47" x14ac:dyDescent="0.55000000000000004">
      <c r="A97" s="3">
        <v>43586</v>
      </c>
      <c r="B97">
        <v>2.82</v>
      </c>
      <c r="C97" s="3">
        <v>43586</v>
      </c>
      <c r="D97">
        <v>2.63</v>
      </c>
      <c r="E97" s="3">
        <v>43586</v>
      </c>
      <c r="F97">
        <v>2.4</v>
      </c>
      <c r="G97" s="3">
        <v>43586</v>
      </c>
      <c r="H97">
        <v>2.19</v>
      </c>
      <c r="I97" s="3">
        <v>43586</v>
      </c>
      <c r="J97">
        <v>2.21</v>
      </c>
      <c r="K97" s="3">
        <v>43586</v>
      </c>
      <c r="L97">
        <v>2.34</v>
      </c>
      <c r="M97" s="3">
        <v>43586</v>
      </c>
      <c r="N97">
        <v>2.42</v>
      </c>
      <c r="O97" s="3">
        <v>43586</v>
      </c>
      <c r="P97">
        <v>2.4</v>
      </c>
      <c r="S97">
        <f t="shared" si="34"/>
        <v>0.41999999999999993</v>
      </c>
      <c r="T97" s="22">
        <f t="shared" si="25"/>
        <v>43586</v>
      </c>
      <c r="U97" s="21">
        <f t="shared" si="26"/>
        <v>2.82</v>
      </c>
      <c r="V97">
        <f t="shared" si="27"/>
        <v>2.63</v>
      </c>
      <c r="W97">
        <f t="shared" si="28"/>
        <v>2.4</v>
      </c>
      <c r="X97">
        <f t="shared" si="29"/>
        <v>2.19</v>
      </c>
      <c r="Y97">
        <f t="shared" si="30"/>
        <v>2.21</v>
      </c>
      <c r="Z97">
        <f t="shared" si="31"/>
        <v>2.34</v>
      </c>
      <c r="AA97">
        <f t="shared" si="32"/>
        <v>2.42</v>
      </c>
      <c r="AB97">
        <f t="shared" si="33"/>
        <v>2.4</v>
      </c>
      <c r="AC97">
        <f t="shared" si="35"/>
        <v>0.41999999999999993</v>
      </c>
      <c r="AD97" s="17">
        <f>W97-Y97</f>
        <v>0.18999999999999995</v>
      </c>
      <c r="AE97" s="17">
        <f>U97-W97</f>
        <v>0.41999999999999993</v>
      </c>
      <c r="AF97" s="17">
        <f t="shared" si="36"/>
        <v>-0.12999999999999989</v>
      </c>
      <c r="AG97" s="17">
        <f t="shared" si="37"/>
        <v>-0.12999999999999989</v>
      </c>
      <c r="AH97" s="17" t="str">
        <f t="shared" si="38"/>
        <v>Bull</v>
      </c>
      <c r="AI97" t="str">
        <f t="shared" si="39"/>
        <v>Steepener</v>
      </c>
      <c r="AJ97" s="17" t="str">
        <f t="shared" si="40"/>
        <v>Bull Steepener</v>
      </c>
      <c r="AL97">
        <v>41004</v>
      </c>
      <c r="AM97">
        <v>3.32</v>
      </c>
      <c r="AN97">
        <v>2.97</v>
      </c>
      <c r="AO97">
        <v>2.19</v>
      </c>
      <c r="AP97">
        <v>1.01</v>
      </c>
      <c r="AQ97">
        <v>0.35</v>
      </c>
      <c r="AR97">
        <v>0.19</v>
      </c>
      <c r="AS97">
        <v>0.14000000000000001</v>
      </c>
      <c r="AT97">
        <v>0.08</v>
      </c>
      <c r="AU97">
        <v>40.5</v>
      </c>
    </row>
    <row r="98" spans="1:47" x14ac:dyDescent="0.55000000000000004">
      <c r="A98" s="3">
        <v>43617</v>
      </c>
      <c r="B98">
        <v>2.57</v>
      </c>
      <c r="C98" s="3">
        <v>43617</v>
      </c>
      <c r="D98">
        <v>2.36</v>
      </c>
      <c r="E98" s="3">
        <v>43617</v>
      </c>
      <c r="F98">
        <v>2.0699999999999998</v>
      </c>
      <c r="G98" s="3">
        <v>43617</v>
      </c>
      <c r="H98">
        <v>1.83</v>
      </c>
      <c r="I98" s="3">
        <v>43617</v>
      </c>
      <c r="J98">
        <v>1.81</v>
      </c>
      <c r="K98" s="3">
        <v>43617</v>
      </c>
      <c r="L98">
        <v>2</v>
      </c>
      <c r="M98" s="3">
        <v>43617</v>
      </c>
      <c r="N98">
        <v>2.17</v>
      </c>
      <c r="O98" s="3">
        <v>43617</v>
      </c>
      <c r="P98">
        <v>2.2200000000000002</v>
      </c>
      <c r="S98">
        <f t="shared" si="34"/>
        <v>0.34999999999999964</v>
      </c>
      <c r="T98" s="22">
        <f t="shared" si="25"/>
        <v>43617</v>
      </c>
      <c r="U98" s="21">
        <f t="shared" si="26"/>
        <v>2.57</v>
      </c>
      <c r="V98">
        <f t="shared" si="27"/>
        <v>2.36</v>
      </c>
      <c r="W98">
        <f t="shared" si="28"/>
        <v>2.0699999999999998</v>
      </c>
      <c r="X98">
        <f t="shared" si="29"/>
        <v>1.83</v>
      </c>
      <c r="Y98">
        <f t="shared" si="30"/>
        <v>1.81</v>
      </c>
      <c r="Z98">
        <f t="shared" si="31"/>
        <v>2</v>
      </c>
      <c r="AA98">
        <f t="shared" si="32"/>
        <v>2.17</v>
      </c>
      <c r="AB98">
        <f t="shared" si="33"/>
        <v>2.2200000000000002</v>
      </c>
      <c r="AC98">
        <f t="shared" si="35"/>
        <v>0.34999999999999964</v>
      </c>
      <c r="AD98" s="17">
        <f>W98-Y98</f>
        <v>0.25999999999999979</v>
      </c>
      <c r="AE98" s="17">
        <f>U98-W98</f>
        <v>0.5</v>
      </c>
      <c r="AF98" s="17">
        <f t="shared" si="36"/>
        <v>-0.39999999999999991</v>
      </c>
      <c r="AG98" s="17">
        <f t="shared" si="37"/>
        <v>-0.33000000000000007</v>
      </c>
      <c r="AH98" s="17" t="str">
        <f t="shared" si="38"/>
        <v>Bull</v>
      </c>
      <c r="AI98" t="str">
        <f t="shared" si="39"/>
        <v>Steepener</v>
      </c>
      <c r="AJ98" s="17" t="str">
        <f t="shared" si="40"/>
        <v>Bull Steepener</v>
      </c>
      <c r="AL98">
        <v>41005</v>
      </c>
      <c r="AM98">
        <v>3.21</v>
      </c>
      <c r="AN98">
        <v>2.85</v>
      </c>
      <c r="AO98">
        <v>2.0699999999999998</v>
      </c>
      <c r="AP98">
        <v>0.89</v>
      </c>
      <c r="AQ98">
        <v>0.32</v>
      </c>
      <c r="AR98">
        <v>0.19</v>
      </c>
      <c r="AS98">
        <v>0.14000000000000001</v>
      </c>
      <c r="AT98">
        <v>7.0000000000000007E-2</v>
      </c>
      <c r="AU98">
        <v>44.857142857142897</v>
      </c>
    </row>
    <row r="99" spans="1:47" x14ac:dyDescent="0.55000000000000004">
      <c r="A99" s="3">
        <v>43647</v>
      </c>
      <c r="B99">
        <v>2.57</v>
      </c>
      <c r="C99" s="3">
        <v>43647</v>
      </c>
      <c r="D99">
        <v>2.36</v>
      </c>
      <c r="E99" s="3">
        <v>43647</v>
      </c>
      <c r="F99">
        <v>2.06</v>
      </c>
      <c r="G99" s="3">
        <v>43647</v>
      </c>
      <c r="H99">
        <v>1.83</v>
      </c>
      <c r="I99" s="3">
        <v>43647</v>
      </c>
      <c r="J99">
        <v>1.84</v>
      </c>
      <c r="K99" s="3">
        <v>43647</v>
      </c>
      <c r="L99">
        <v>1.96</v>
      </c>
      <c r="M99" s="3">
        <v>43647</v>
      </c>
      <c r="N99">
        <v>2.08</v>
      </c>
      <c r="O99" s="3">
        <v>43647</v>
      </c>
      <c r="P99">
        <v>2.15</v>
      </c>
      <c r="S99">
        <f t="shared" si="34"/>
        <v>0.41999999999999993</v>
      </c>
      <c r="T99" s="22">
        <f t="shared" si="25"/>
        <v>43647</v>
      </c>
      <c r="U99" s="21">
        <f t="shared" si="26"/>
        <v>2.57</v>
      </c>
      <c r="V99">
        <f t="shared" si="27"/>
        <v>2.36</v>
      </c>
      <c r="W99">
        <f t="shared" si="28"/>
        <v>2.06</v>
      </c>
      <c r="X99">
        <f t="shared" si="29"/>
        <v>1.83</v>
      </c>
      <c r="Y99">
        <f t="shared" si="30"/>
        <v>1.84</v>
      </c>
      <c r="Z99">
        <f t="shared" si="31"/>
        <v>1.96</v>
      </c>
      <c r="AA99">
        <f t="shared" si="32"/>
        <v>2.08</v>
      </c>
      <c r="AB99">
        <f t="shared" si="33"/>
        <v>2.15</v>
      </c>
      <c r="AC99">
        <f t="shared" si="35"/>
        <v>0.41999999999999993</v>
      </c>
      <c r="AD99" s="17">
        <f>W99-Y99</f>
        <v>0.21999999999999997</v>
      </c>
      <c r="AE99" s="17">
        <f>U99-W99</f>
        <v>0.50999999999999979</v>
      </c>
      <c r="AF99" s="17">
        <f t="shared" si="36"/>
        <v>3.0000000000000027E-2</v>
      </c>
      <c r="AG99" s="17">
        <f t="shared" si="37"/>
        <v>-9.9999999999997868E-3</v>
      </c>
      <c r="AH99" s="17" t="str">
        <f t="shared" si="38"/>
        <v>Bull</v>
      </c>
      <c r="AI99" t="str">
        <f t="shared" si="39"/>
        <v>Steepener</v>
      </c>
      <c r="AJ99" s="17" t="str">
        <f t="shared" si="40"/>
        <v>Bull Steepener</v>
      </c>
      <c r="AL99">
        <v>41008</v>
      </c>
      <c r="AM99">
        <v>3.18</v>
      </c>
      <c r="AN99">
        <v>2.82</v>
      </c>
      <c r="AO99">
        <v>2.06</v>
      </c>
      <c r="AP99">
        <v>0.9</v>
      </c>
      <c r="AQ99">
        <v>0.32</v>
      </c>
      <c r="AR99">
        <v>0.19</v>
      </c>
      <c r="AS99">
        <v>0.15</v>
      </c>
      <c r="AT99">
        <v>0.09</v>
      </c>
      <c r="AU99">
        <v>34.3333333333333</v>
      </c>
    </row>
    <row r="100" spans="1:47" x14ac:dyDescent="0.55000000000000004">
      <c r="A100" s="3">
        <v>43678</v>
      </c>
      <c r="B100">
        <v>2.12</v>
      </c>
      <c r="C100" s="3">
        <v>43678</v>
      </c>
      <c r="D100">
        <v>1.91</v>
      </c>
      <c r="E100" s="3">
        <v>43678</v>
      </c>
      <c r="F100">
        <v>1.63</v>
      </c>
      <c r="G100" s="3">
        <v>43678</v>
      </c>
      <c r="H100">
        <v>1.49</v>
      </c>
      <c r="I100" s="3">
        <v>43678</v>
      </c>
      <c r="J100">
        <v>1.57</v>
      </c>
      <c r="K100" s="3">
        <v>43678</v>
      </c>
      <c r="L100">
        <v>1.77</v>
      </c>
      <c r="M100" s="3">
        <v>43678</v>
      </c>
      <c r="N100">
        <v>1.93</v>
      </c>
      <c r="O100" s="3">
        <v>43678</v>
      </c>
      <c r="P100">
        <v>1.99</v>
      </c>
      <c r="S100">
        <f t="shared" si="34"/>
        <v>0.13000000000000012</v>
      </c>
      <c r="T100" s="22">
        <f t="shared" si="25"/>
        <v>43678</v>
      </c>
      <c r="U100" s="21">
        <f t="shared" si="26"/>
        <v>2.12</v>
      </c>
      <c r="V100">
        <f t="shared" si="27"/>
        <v>1.91</v>
      </c>
      <c r="W100">
        <f t="shared" si="28"/>
        <v>1.63</v>
      </c>
      <c r="X100">
        <f t="shared" si="29"/>
        <v>1.49</v>
      </c>
      <c r="Y100">
        <f t="shared" si="30"/>
        <v>1.57</v>
      </c>
      <c r="Z100">
        <f t="shared" si="31"/>
        <v>1.77</v>
      </c>
      <c r="AA100">
        <f t="shared" si="32"/>
        <v>1.93</v>
      </c>
      <c r="AB100">
        <f t="shared" si="33"/>
        <v>1.99</v>
      </c>
      <c r="AC100">
        <f t="shared" si="35"/>
        <v>0.13000000000000012</v>
      </c>
      <c r="AD100" s="17">
        <f>W100-Y100</f>
        <v>5.9999999999999831E-2</v>
      </c>
      <c r="AE100" s="17">
        <f>U100-W100</f>
        <v>0.49000000000000021</v>
      </c>
      <c r="AF100" s="17">
        <f t="shared" si="36"/>
        <v>-0.27</v>
      </c>
      <c r="AG100" s="17">
        <f t="shared" si="37"/>
        <v>-0.43000000000000016</v>
      </c>
      <c r="AH100" s="17" t="str">
        <f t="shared" si="38"/>
        <v>Bull</v>
      </c>
      <c r="AI100" t="str">
        <f t="shared" si="39"/>
        <v>Flattener</v>
      </c>
      <c r="AJ100" s="17" t="str">
        <f t="shared" si="40"/>
        <v>Bull Flattener</v>
      </c>
      <c r="AL100">
        <v>41009</v>
      </c>
      <c r="AM100">
        <v>3.13</v>
      </c>
      <c r="AN100">
        <v>2.77</v>
      </c>
      <c r="AO100">
        <v>2.0099999999999998</v>
      </c>
      <c r="AP100">
        <v>0.85</v>
      </c>
      <c r="AQ100">
        <v>0.28000000000000003</v>
      </c>
      <c r="AR100">
        <v>0.19</v>
      </c>
      <c r="AS100">
        <v>0.15</v>
      </c>
      <c r="AT100">
        <v>0.09</v>
      </c>
      <c r="AU100">
        <v>33.7777777777778</v>
      </c>
    </row>
    <row r="101" spans="1:47" x14ac:dyDescent="0.55000000000000004">
      <c r="A101" s="3">
        <v>43709</v>
      </c>
      <c r="B101">
        <v>2.16</v>
      </c>
      <c r="C101" s="3">
        <v>43709</v>
      </c>
      <c r="D101">
        <v>1.97</v>
      </c>
      <c r="E101" s="3">
        <v>43709</v>
      </c>
      <c r="F101">
        <v>1.7</v>
      </c>
      <c r="G101" s="3">
        <v>43709</v>
      </c>
      <c r="H101">
        <v>1.57</v>
      </c>
      <c r="I101" s="3">
        <v>43709</v>
      </c>
      <c r="J101">
        <v>1.65</v>
      </c>
      <c r="K101" s="3">
        <v>43709</v>
      </c>
      <c r="L101">
        <v>1.8</v>
      </c>
      <c r="M101" s="3">
        <v>43709</v>
      </c>
      <c r="N101">
        <v>1.89</v>
      </c>
      <c r="O101" s="3">
        <v>43709</v>
      </c>
      <c r="P101">
        <v>1.93</v>
      </c>
      <c r="S101">
        <f t="shared" si="34"/>
        <v>0.2300000000000002</v>
      </c>
      <c r="T101" s="22">
        <f t="shared" si="25"/>
        <v>43709</v>
      </c>
      <c r="U101" s="21">
        <f t="shared" si="26"/>
        <v>2.16</v>
      </c>
      <c r="V101">
        <f t="shared" si="27"/>
        <v>1.97</v>
      </c>
      <c r="W101">
        <f t="shared" si="28"/>
        <v>1.7</v>
      </c>
      <c r="X101">
        <f t="shared" si="29"/>
        <v>1.57</v>
      </c>
      <c r="Y101">
        <f t="shared" si="30"/>
        <v>1.65</v>
      </c>
      <c r="Z101">
        <f t="shared" si="31"/>
        <v>1.8</v>
      </c>
      <c r="AA101">
        <f t="shared" si="32"/>
        <v>1.89</v>
      </c>
      <c r="AB101">
        <f t="shared" si="33"/>
        <v>1.93</v>
      </c>
      <c r="AC101">
        <f t="shared" si="35"/>
        <v>0.2300000000000002</v>
      </c>
      <c r="AD101" s="17">
        <f>W101-Y101</f>
        <v>5.0000000000000044E-2</v>
      </c>
      <c r="AE101" s="17">
        <f>U101-W101</f>
        <v>0.46000000000000019</v>
      </c>
      <c r="AF101" s="17">
        <f t="shared" si="36"/>
        <v>7.9999999999999849E-2</v>
      </c>
      <c r="AG101" s="17">
        <f t="shared" si="37"/>
        <v>7.0000000000000062E-2</v>
      </c>
      <c r="AH101" s="17" t="str">
        <f t="shared" si="38"/>
        <v>Bear</v>
      </c>
      <c r="AI101" t="str">
        <f t="shared" si="39"/>
        <v>Steepener</v>
      </c>
      <c r="AJ101" s="17" t="str">
        <f t="shared" si="40"/>
        <v>Bear Steepener</v>
      </c>
      <c r="AL101">
        <v>41010</v>
      </c>
      <c r="AM101">
        <v>3.18</v>
      </c>
      <c r="AN101">
        <v>2.82</v>
      </c>
      <c r="AO101">
        <v>2.0499999999999998</v>
      </c>
      <c r="AP101">
        <v>0.89</v>
      </c>
      <c r="AQ101">
        <v>0.3</v>
      </c>
      <c r="AR101">
        <v>0.18</v>
      </c>
      <c r="AS101">
        <v>0.14000000000000001</v>
      </c>
      <c r="AT101">
        <v>0.09</v>
      </c>
      <c r="AU101">
        <v>34.3333333333333</v>
      </c>
    </row>
    <row r="102" spans="1:47" x14ac:dyDescent="0.55000000000000004">
      <c r="A102" s="3">
        <v>43739</v>
      </c>
      <c r="B102">
        <v>2.19</v>
      </c>
      <c r="C102" s="3">
        <v>43739</v>
      </c>
      <c r="D102">
        <v>2</v>
      </c>
      <c r="E102" s="3">
        <v>43739</v>
      </c>
      <c r="F102">
        <v>1.71</v>
      </c>
      <c r="G102" s="3">
        <v>43739</v>
      </c>
      <c r="H102">
        <v>1.53</v>
      </c>
      <c r="I102" s="3">
        <v>43739</v>
      </c>
      <c r="J102">
        <v>1.55</v>
      </c>
      <c r="K102" s="3">
        <v>43739</v>
      </c>
      <c r="L102">
        <v>1.61</v>
      </c>
      <c r="M102" s="3">
        <v>43739</v>
      </c>
      <c r="N102">
        <v>1.67</v>
      </c>
      <c r="O102" s="3">
        <v>43739</v>
      </c>
      <c r="P102">
        <v>1.68</v>
      </c>
      <c r="S102">
        <f t="shared" si="34"/>
        <v>0.51</v>
      </c>
      <c r="T102" s="22">
        <f t="shared" si="25"/>
        <v>43739</v>
      </c>
      <c r="U102" s="21">
        <f t="shared" si="26"/>
        <v>2.19</v>
      </c>
      <c r="V102">
        <f t="shared" si="27"/>
        <v>2</v>
      </c>
      <c r="W102">
        <f t="shared" si="28"/>
        <v>1.71</v>
      </c>
      <c r="X102">
        <f t="shared" si="29"/>
        <v>1.53</v>
      </c>
      <c r="Y102">
        <f t="shared" si="30"/>
        <v>1.55</v>
      </c>
      <c r="Z102">
        <f t="shared" si="31"/>
        <v>1.61</v>
      </c>
      <c r="AA102">
        <f t="shared" si="32"/>
        <v>1.67</v>
      </c>
      <c r="AB102">
        <f t="shared" si="33"/>
        <v>1.68</v>
      </c>
      <c r="AC102">
        <f t="shared" si="35"/>
        <v>0.51</v>
      </c>
      <c r="AD102" s="17">
        <f>W102-Y102</f>
        <v>0.15999999999999992</v>
      </c>
      <c r="AE102" s="17">
        <f>U102-W102</f>
        <v>0.48</v>
      </c>
      <c r="AF102" s="17">
        <f t="shared" si="36"/>
        <v>-9.9999999999999867E-2</v>
      </c>
      <c r="AG102" s="17">
        <f t="shared" si="37"/>
        <v>1.0000000000000009E-2</v>
      </c>
      <c r="AH102" s="17" t="str">
        <f t="shared" si="38"/>
        <v>Bull</v>
      </c>
      <c r="AI102" t="str">
        <f t="shared" si="39"/>
        <v>Steepener</v>
      </c>
      <c r="AJ102" s="17" t="str">
        <f t="shared" si="40"/>
        <v>Bull Steepener</v>
      </c>
      <c r="AL102">
        <v>41011</v>
      </c>
      <c r="AM102">
        <v>3.22</v>
      </c>
      <c r="AN102">
        <v>2.85</v>
      </c>
      <c r="AO102">
        <v>2.08</v>
      </c>
      <c r="AP102">
        <v>0.9</v>
      </c>
      <c r="AQ102">
        <v>0.28999999999999998</v>
      </c>
      <c r="AR102">
        <v>0.18</v>
      </c>
      <c r="AS102">
        <v>0.14000000000000001</v>
      </c>
      <c r="AT102">
        <v>0.09</v>
      </c>
      <c r="AU102">
        <v>34.7777777777778</v>
      </c>
    </row>
    <row r="103" spans="1:47" x14ac:dyDescent="0.55000000000000004">
      <c r="A103" s="3">
        <v>43770</v>
      </c>
      <c r="B103">
        <v>2.2799999999999998</v>
      </c>
      <c r="C103" s="3">
        <v>43770</v>
      </c>
      <c r="D103">
        <v>2.13</v>
      </c>
      <c r="E103" s="3">
        <v>43770</v>
      </c>
      <c r="F103">
        <v>1.81</v>
      </c>
      <c r="G103" s="3">
        <v>43770</v>
      </c>
      <c r="H103">
        <v>1.64</v>
      </c>
      <c r="I103" s="3">
        <v>43770</v>
      </c>
      <c r="J103">
        <v>1.61</v>
      </c>
      <c r="K103" s="3">
        <v>43770</v>
      </c>
      <c r="L103">
        <v>1.57</v>
      </c>
      <c r="M103" s="3">
        <v>43770</v>
      </c>
      <c r="N103">
        <v>1.59</v>
      </c>
      <c r="O103" s="3">
        <v>43770</v>
      </c>
      <c r="P103">
        <v>1.57</v>
      </c>
      <c r="S103">
        <f t="shared" si="34"/>
        <v>0.70999999999999974</v>
      </c>
      <c r="T103" s="22">
        <f t="shared" si="25"/>
        <v>43770</v>
      </c>
      <c r="U103" s="21">
        <f t="shared" si="26"/>
        <v>2.2799999999999998</v>
      </c>
      <c r="V103">
        <f t="shared" si="27"/>
        <v>2.13</v>
      </c>
      <c r="W103">
        <f t="shared" si="28"/>
        <v>1.81</v>
      </c>
      <c r="X103">
        <f t="shared" si="29"/>
        <v>1.64</v>
      </c>
      <c r="Y103">
        <f t="shared" si="30"/>
        <v>1.61</v>
      </c>
      <c r="Z103">
        <f t="shared" si="31"/>
        <v>1.57</v>
      </c>
      <c r="AA103">
        <f t="shared" si="32"/>
        <v>1.59</v>
      </c>
      <c r="AB103">
        <f t="shared" si="33"/>
        <v>1.57</v>
      </c>
      <c r="AC103">
        <f t="shared" si="35"/>
        <v>0.70999999999999974</v>
      </c>
      <c r="AD103" s="17">
        <f>W103-Y103</f>
        <v>0.19999999999999996</v>
      </c>
      <c r="AE103" s="17">
        <f>U103-W103</f>
        <v>0.46999999999999975</v>
      </c>
      <c r="AF103" s="17">
        <f t="shared" si="36"/>
        <v>6.0000000000000053E-2</v>
      </c>
      <c r="AG103" s="17">
        <f t="shared" si="37"/>
        <v>0.10000000000000009</v>
      </c>
      <c r="AH103" s="17" t="str">
        <f t="shared" si="38"/>
        <v>Bear</v>
      </c>
      <c r="AI103" t="str">
        <f t="shared" si="39"/>
        <v>Flattener</v>
      </c>
      <c r="AJ103" s="17" t="str">
        <f t="shared" si="40"/>
        <v>Bear Flattener</v>
      </c>
      <c r="AL103">
        <v>41012</v>
      </c>
      <c r="AM103">
        <v>3.14</v>
      </c>
      <c r="AN103">
        <v>2.77</v>
      </c>
      <c r="AO103">
        <v>2.02</v>
      </c>
      <c r="AP103">
        <v>0.86</v>
      </c>
      <c r="AQ103">
        <v>0.27</v>
      </c>
      <c r="AR103">
        <v>0.17</v>
      </c>
      <c r="AS103">
        <v>0.13</v>
      </c>
      <c r="AT103">
        <v>0.09</v>
      </c>
      <c r="AU103">
        <v>33.8888888888889</v>
      </c>
    </row>
    <row r="104" spans="1:47" x14ac:dyDescent="0.55000000000000004">
      <c r="A104" s="3">
        <v>43800</v>
      </c>
      <c r="B104">
        <v>2.2999999999999998</v>
      </c>
      <c r="C104" s="3">
        <v>43800</v>
      </c>
      <c r="D104">
        <v>2.16</v>
      </c>
      <c r="E104" s="3">
        <v>43800</v>
      </c>
      <c r="F104">
        <v>1.86</v>
      </c>
      <c r="G104" s="3">
        <v>43800</v>
      </c>
      <c r="H104">
        <v>1.68</v>
      </c>
      <c r="I104" s="3">
        <v>43800</v>
      </c>
      <c r="J104">
        <v>1.61</v>
      </c>
      <c r="K104" s="3">
        <v>43800</v>
      </c>
      <c r="L104">
        <v>1.55</v>
      </c>
      <c r="M104" s="3">
        <v>43800</v>
      </c>
      <c r="N104">
        <v>1.58</v>
      </c>
      <c r="O104" s="3">
        <v>43800</v>
      </c>
      <c r="P104">
        <v>1.57</v>
      </c>
      <c r="S104">
        <f t="shared" si="34"/>
        <v>0.72999999999999976</v>
      </c>
      <c r="T104" s="22">
        <f t="shared" ref="T104:T135" si="41">O104</f>
        <v>43800</v>
      </c>
      <c r="U104" s="21">
        <f t="shared" ref="U104:U135" si="42">IFERROR(VLOOKUP($T104,A:B,2,FALSE),AVERAGE(U103,U105))</f>
        <v>2.2999999999999998</v>
      </c>
      <c r="V104">
        <f t="shared" ref="V104:V135" si="43">IFERROR(VLOOKUP($T104,C:D,2,FALSE),AVERAGE(V105,V103))</f>
        <v>2.16</v>
      </c>
      <c r="W104">
        <f t="shared" ref="W104:W135" si="44">IFERROR(VLOOKUP($T104,E:F,2,FALSE),AVERAGE(W103,W105))</f>
        <v>1.86</v>
      </c>
      <c r="X104">
        <f t="shared" ref="X104:X135" si="45">IFERROR(VLOOKUP($T104,G:H,2,FALSE),AVERAGE(X103,X105))</f>
        <v>1.68</v>
      </c>
      <c r="Y104">
        <f t="shared" ref="Y104:Y135" si="46">IFERROR(VLOOKUP($T104,I:J,2,FALSE),AVERAGE(Y103,Y105))</f>
        <v>1.61</v>
      </c>
      <c r="Z104">
        <f t="shared" ref="Z104:Z135" si="47">IFERROR(VLOOKUP($T104,K:L,2,FALSE),AVERAGE(Z103,Z105))</f>
        <v>1.55</v>
      </c>
      <c r="AA104">
        <f t="shared" ref="AA104:AA135" si="48">IFERROR(VLOOKUP($T104,M:N,2,FALSE),AVERAGE(AA103,AA105))</f>
        <v>1.58</v>
      </c>
      <c r="AB104">
        <f t="shared" ref="AB104:AB135" si="49">IF(IFERROR(VLOOKUP($T104,O:P,2,FALSE),AVERAGE(AB103,AB105))=0,0.001,IFERROR(VLOOKUP($T104,O:P,2,FALSE),AVERAGE(AB103,AB105)))</f>
        <v>1.57</v>
      </c>
      <c r="AC104">
        <f t="shared" si="35"/>
        <v>0.72999999999999976</v>
      </c>
      <c r="AD104" s="17">
        <f>W104-Y104</f>
        <v>0.25</v>
      </c>
      <c r="AE104" s="17">
        <f>U104-W104</f>
        <v>0.43999999999999972</v>
      </c>
      <c r="AF104" s="17">
        <f t="shared" si="36"/>
        <v>0</v>
      </c>
      <c r="AG104" s="17">
        <f t="shared" si="37"/>
        <v>5.0000000000000044E-2</v>
      </c>
      <c r="AH104" s="17" t="str">
        <f t="shared" si="38"/>
        <v>Bull</v>
      </c>
      <c r="AI104" t="str">
        <f t="shared" si="39"/>
        <v>Flattener</v>
      </c>
      <c r="AJ104" s="17" t="str">
        <f t="shared" si="40"/>
        <v>Bull Flattener</v>
      </c>
      <c r="AL104">
        <v>41015</v>
      </c>
      <c r="AM104">
        <v>3.12</v>
      </c>
      <c r="AN104">
        <v>2.75</v>
      </c>
      <c r="AO104">
        <v>2</v>
      </c>
      <c r="AP104">
        <v>0.85</v>
      </c>
      <c r="AQ104">
        <v>0.27</v>
      </c>
      <c r="AR104">
        <v>0.18</v>
      </c>
      <c r="AS104">
        <v>0.14000000000000001</v>
      </c>
      <c r="AT104">
        <v>0.08</v>
      </c>
      <c r="AU104">
        <v>38</v>
      </c>
    </row>
    <row r="105" spans="1:47" x14ac:dyDescent="0.55000000000000004">
      <c r="A105" s="3">
        <v>43831</v>
      </c>
      <c r="B105">
        <v>2.2200000000000002</v>
      </c>
      <c r="C105" s="3">
        <v>43831</v>
      </c>
      <c r="D105">
        <v>2.0699999999999998</v>
      </c>
      <c r="E105" s="3">
        <v>43831</v>
      </c>
      <c r="F105">
        <v>1.76</v>
      </c>
      <c r="G105" s="3">
        <v>43831</v>
      </c>
      <c r="H105">
        <v>1.56</v>
      </c>
      <c r="I105" s="3">
        <v>43831</v>
      </c>
      <c r="J105">
        <v>1.52</v>
      </c>
      <c r="K105" s="3">
        <v>43831</v>
      </c>
      <c r="L105">
        <v>1.53</v>
      </c>
      <c r="M105" s="3">
        <v>43831</v>
      </c>
      <c r="N105">
        <v>1.56</v>
      </c>
      <c r="O105" s="3">
        <v>43831</v>
      </c>
      <c r="P105">
        <v>1.55</v>
      </c>
      <c r="S105">
        <f t="shared" si="34"/>
        <v>0.67000000000000015</v>
      </c>
      <c r="T105" s="22">
        <f t="shared" si="41"/>
        <v>43831</v>
      </c>
      <c r="U105" s="21">
        <f t="shared" si="42"/>
        <v>2.2200000000000002</v>
      </c>
      <c r="V105">
        <f t="shared" si="43"/>
        <v>2.0699999999999998</v>
      </c>
      <c r="W105">
        <f t="shared" si="44"/>
        <v>1.76</v>
      </c>
      <c r="X105">
        <f t="shared" si="45"/>
        <v>1.56</v>
      </c>
      <c r="Y105">
        <f t="shared" si="46"/>
        <v>1.52</v>
      </c>
      <c r="Z105">
        <f t="shared" si="47"/>
        <v>1.53</v>
      </c>
      <c r="AA105">
        <f t="shared" si="48"/>
        <v>1.56</v>
      </c>
      <c r="AB105">
        <f t="shared" si="49"/>
        <v>1.55</v>
      </c>
      <c r="AC105">
        <f t="shared" si="35"/>
        <v>0.67000000000000015</v>
      </c>
      <c r="AD105" s="17">
        <f>W105-Y105</f>
        <v>0.24</v>
      </c>
      <c r="AE105" s="17">
        <f>U105-W105</f>
        <v>0.46000000000000019</v>
      </c>
      <c r="AF105" s="17">
        <f t="shared" si="36"/>
        <v>-9.000000000000008E-2</v>
      </c>
      <c r="AG105" s="17">
        <f t="shared" si="37"/>
        <v>-0.10000000000000009</v>
      </c>
      <c r="AH105" s="17" t="str">
        <f t="shared" si="38"/>
        <v>Bull</v>
      </c>
      <c r="AI105" t="str">
        <f t="shared" si="39"/>
        <v>Flattener</v>
      </c>
      <c r="AJ105" s="17" t="str">
        <f t="shared" si="40"/>
        <v>Bull Flattener</v>
      </c>
      <c r="AL105">
        <v>41016</v>
      </c>
      <c r="AM105">
        <v>3.15</v>
      </c>
      <c r="AN105">
        <v>2.79</v>
      </c>
      <c r="AO105">
        <v>2.0299999999999998</v>
      </c>
      <c r="AP105">
        <v>0.88</v>
      </c>
      <c r="AQ105">
        <v>0.27</v>
      </c>
      <c r="AR105">
        <v>0.18</v>
      </c>
      <c r="AS105">
        <v>0.13</v>
      </c>
      <c r="AT105">
        <v>0.08</v>
      </c>
      <c r="AU105">
        <v>38.375</v>
      </c>
    </row>
    <row r="106" spans="1:47" x14ac:dyDescent="0.55000000000000004">
      <c r="A106" s="3">
        <v>43862</v>
      </c>
      <c r="B106">
        <v>1.97</v>
      </c>
      <c r="C106" s="3">
        <v>43862</v>
      </c>
      <c r="D106">
        <v>1.81</v>
      </c>
      <c r="E106" s="3">
        <v>43862</v>
      </c>
      <c r="F106">
        <v>1.5</v>
      </c>
      <c r="G106" s="3">
        <v>43862</v>
      </c>
      <c r="H106">
        <v>1.32</v>
      </c>
      <c r="I106" s="3">
        <v>43862</v>
      </c>
      <c r="J106">
        <v>1.33</v>
      </c>
      <c r="K106" s="3">
        <v>43862</v>
      </c>
      <c r="L106">
        <v>1.41</v>
      </c>
      <c r="M106" s="3">
        <v>43862</v>
      </c>
      <c r="N106">
        <v>1.51</v>
      </c>
      <c r="O106" s="3">
        <v>43862</v>
      </c>
      <c r="P106">
        <v>1.54</v>
      </c>
      <c r="S106">
        <f t="shared" si="34"/>
        <v>0.42999999999999994</v>
      </c>
      <c r="T106" s="22">
        <f t="shared" si="41"/>
        <v>43862</v>
      </c>
      <c r="U106" s="21">
        <f t="shared" si="42"/>
        <v>1.97</v>
      </c>
      <c r="V106">
        <f t="shared" si="43"/>
        <v>1.81</v>
      </c>
      <c r="W106">
        <f t="shared" si="44"/>
        <v>1.5</v>
      </c>
      <c r="X106">
        <f t="shared" si="45"/>
        <v>1.32</v>
      </c>
      <c r="Y106">
        <f t="shared" si="46"/>
        <v>1.33</v>
      </c>
      <c r="Z106">
        <f t="shared" si="47"/>
        <v>1.41</v>
      </c>
      <c r="AA106">
        <f t="shared" si="48"/>
        <v>1.51</v>
      </c>
      <c r="AB106">
        <f t="shared" si="49"/>
        <v>1.54</v>
      </c>
      <c r="AC106">
        <f t="shared" si="35"/>
        <v>0.42999999999999994</v>
      </c>
      <c r="AD106" s="17">
        <f>W106-Y106</f>
        <v>0.16999999999999993</v>
      </c>
      <c r="AE106" s="17">
        <f>U106-W106</f>
        <v>0.47</v>
      </c>
      <c r="AF106" s="17">
        <f t="shared" si="36"/>
        <v>-0.18999999999999995</v>
      </c>
      <c r="AG106" s="17">
        <f t="shared" si="37"/>
        <v>-0.26</v>
      </c>
      <c r="AH106" s="17" t="str">
        <f t="shared" si="38"/>
        <v>Bull</v>
      </c>
      <c r="AI106" t="str">
        <f t="shared" si="39"/>
        <v>Flattener</v>
      </c>
      <c r="AJ106" s="17" t="str">
        <f t="shared" si="40"/>
        <v>Bull Flattener</v>
      </c>
      <c r="AL106">
        <v>41017</v>
      </c>
      <c r="AM106">
        <v>3.13</v>
      </c>
      <c r="AN106">
        <v>2.76</v>
      </c>
      <c r="AO106">
        <v>2</v>
      </c>
      <c r="AP106">
        <v>0.86</v>
      </c>
      <c r="AQ106">
        <v>0.27</v>
      </c>
      <c r="AR106">
        <v>0.18</v>
      </c>
      <c r="AS106">
        <v>0.13</v>
      </c>
      <c r="AT106">
        <v>7.0000000000000007E-2</v>
      </c>
      <c r="AU106">
        <v>43.714285714285701</v>
      </c>
    </row>
    <row r="107" spans="1:47" x14ac:dyDescent="0.55000000000000004">
      <c r="A107" s="3">
        <v>43891</v>
      </c>
      <c r="B107">
        <v>1.46</v>
      </c>
      <c r="C107" s="3">
        <v>43891</v>
      </c>
      <c r="D107">
        <v>1.26</v>
      </c>
      <c r="E107" s="3">
        <v>43891</v>
      </c>
      <c r="F107">
        <v>0.87</v>
      </c>
      <c r="G107" s="3">
        <v>43891</v>
      </c>
      <c r="H107">
        <v>0.59</v>
      </c>
      <c r="I107" s="3">
        <v>43891</v>
      </c>
      <c r="J107">
        <v>0.45</v>
      </c>
      <c r="K107" s="3">
        <v>43891</v>
      </c>
      <c r="L107">
        <v>0.33</v>
      </c>
      <c r="M107" s="3">
        <v>43891</v>
      </c>
      <c r="N107">
        <v>0.3</v>
      </c>
      <c r="O107" s="3">
        <v>43891</v>
      </c>
      <c r="P107">
        <v>0.3</v>
      </c>
      <c r="S107">
        <f t="shared" si="34"/>
        <v>1.1599999999999999</v>
      </c>
      <c r="T107" s="22">
        <f t="shared" si="41"/>
        <v>43891</v>
      </c>
      <c r="U107" s="21">
        <f t="shared" si="42"/>
        <v>1.46</v>
      </c>
      <c r="V107">
        <f t="shared" si="43"/>
        <v>1.26</v>
      </c>
      <c r="W107">
        <f t="shared" si="44"/>
        <v>0.87</v>
      </c>
      <c r="X107">
        <f t="shared" si="45"/>
        <v>0.59</v>
      </c>
      <c r="Y107">
        <f t="shared" si="46"/>
        <v>0.45</v>
      </c>
      <c r="Z107">
        <f t="shared" si="47"/>
        <v>0.33</v>
      </c>
      <c r="AA107">
        <f t="shared" si="48"/>
        <v>0.3</v>
      </c>
      <c r="AB107">
        <f t="shared" si="49"/>
        <v>0.3</v>
      </c>
      <c r="AC107">
        <f t="shared" si="35"/>
        <v>1.1599999999999999</v>
      </c>
      <c r="AD107" s="17">
        <f>W107-Y107</f>
        <v>0.42</v>
      </c>
      <c r="AE107" s="17">
        <f>U107-W107</f>
        <v>0.59</v>
      </c>
      <c r="AF107" s="17">
        <f t="shared" si="36"/>
        <v>-0.88000000000000012</v>
      </c>
      <c r="AG107" s="17">
        <f t="shared" si="37"/>
        <v>-0.63</v>
      </c>
      <c r="AH107" s="17" t="str">
        <f t="shared" si="38"/>
        <v>Bull</v>
      </c>
      <c r="AI107" t="str">
        <f t="shared" si="39"/>
        <v>Steepener</v>
      </c>
      <c r="AJ107" s="17" t="str">
        <f t="shared" si="40"/>
        <v>Bull Steepener</v>
      </c>
      <c r="AL107">
        <v>41018</v>
      </c>
      <c r="AM107">
        <v>3.12</v>
      </c>
      <c r="AN107">
        <v>2.74</v>
      </c>
      <c r="AO107">
        <v>1.98</v>
      </c>
      <c r="AP107">
        <v>0.84</v>
      </c>
      <c r="AQ107">
        <v>0.27</v>
      </c>
      <c r="AR107">
        <v>0.17</v>
      </c>
      <c r="AS107">
        <v>0.12</v>
      </c>
      <c r="AT107">
        <v>7.0000000000000007E-2</v>
      </c>
      <c r="AU107">
        <v>43.571428571428598</v>
      </c>
    </row>
    <row r="108" spans="1:47" x14ac:dyDescent="0.55000000000000004">
      <c r="A108" s="3">
        <v>43922</v>
      </c>
      <c r="B108">
        <v>1.27</v>
      </c>
      <c r="C108" s="3">
        <v>43922</v>
      </c>
      <c r="D108">
        <v>1.06</v>
      </c>
      <c r="E108" s="3">
        <v>43922</v>
      </c>
      <c r="F108">
        <v>0.66</v>
      </c>
      <c r="G108" s="3">
        <v>43922</v>
      </c>
      <c r="H108">
        <v>0.39</v>
      </c>
      <c r="I108" s="3">
        <v>43922</v>
      </c>
      <c r="J108">
        <v>0.22</v>
      </c>
      <c r="K108" s="3">
        <v>43922</v>
      </c>
      <c r="L108">
        <v>0.18</v>
      </c>
      <c r="M108" s="3">
        <v>43922</v>
      </c>
      <c r="N108">
        <v>0.17</v>
      </c>
      <c r="O108" s="3">
        <v>43922</v>
      </c>
      <c r="P108">
        <v>0.14000000000000001</v>
      </c>
      <c r="S108">
        <f t="shared" si="34"/>
        <v>1.1299999999999999</v>
      </c>
      <c r="T108" s="22">
        <f t="shared" si="41"/>
        <v>43922</v>
      </c>
      <c r="U108" s="21">
        <f t="shared" si="42"/>
        <v>1.27</v>
      </c>
      <c r="V108">
        <f t="shared" si="43"/>
        <v>1.06</v>
      </c>
      <c r="W108">
        <f t="shared" si="44"/>
        <v>0.66</v>
      </c>
      <c r="X108">
        <f t="shared" si="45"/>
        <v>0.39</v>
      </c>
      <c r="Y108">
        <f t="shared" si="46"/>
        <v>0.22</v>
      </c>
      <c r="Z108">
        <f t="shared" si="47"/>
        <v>0.18</v>
      </c>
      <c r="AA108">
        <f t="shared" si="48"/>
        <v>0.17</v>
      </c>
      <c r="AB108">
        <f t="shared" si="49"/>
        <v>0.14000000000000001</v>
      </c>
      <c r="AC108">
        <f t="shared" si="35"/>
        <v>1.1299999999999999</v>
      </c>
      <c r="AD108" s="17">
        <f>W108-Y108</f>
        <v>0.44000000000000006</v>
      </c>
      <c r="AE108" s="17">
        <f>U108-W108</f>
        <v>0.61</v>
      </c>
      <c r="AF108" s="17">
        <f t="shared" si="36"/>
        <v>-0.23</v>
      </c>
      <c r="AG108" s="17">
        <f t="shared" si="37"/>
        <v>-0.20999999999999996</v>
      </c>
      <c r="AH108" s="17" t="str">
        <f t="shared" si="38"/>
        <v>Bull</v>
      </c>
      <c r="AI108" t="str">
        <f t="shared" si="39"/>
        <v>Steepener</v>
      </c>
      <c r="AJ108" s="17" t="str">
        <f t="shared" si="40"/>
        <v>Bull Steepener</v>
      </c>
      <c r="AL108">
        <v>41019</v>
      </c>
      <c r="AM108">
        <v>3.12</v>
      </c>
      <c r="AN108">
        <v>2.75</v>
      </c>
      <c r="AO108">
        <v>1.99</v>
      </c>
      <c r="AP108">
        <v>0.86</v>
      </c>
      <c r="AQ108">
        <v>0.28999999999999998</v>
      </c>
      <c r="AR108">
        <v>0.18</v>
      </c>
      <c r="AS108">
        <v>0.13</v>
      </c>
      <c r="AT108">
        <v>0.08</v>
      </c>
      <c r="AU108">
        <v>38</v>
      </c>
    </row>
    <row r="109" spans="1:47" x14ac:dyDescent="0.55000000000000004">
      <c r="A109" s="3">
        <v>43952</v>
      </c>
      <c r="B109">
        <v>1.38</v>
      </c>
      <c r="C109" s="3">
        <v>43952</v>
      </c>
      <c r="D109">
        <v>1.1200000000000001</v>
      </c>
      <c r="E109" s="3">
        <v>43952</v>
      </c>
      <c r="F109">
        <v>0.67</v>
      </c>
      <c r="G109" s="3">
        <v>43952</v>
      </c>
      <c r="H109">
        <v>0.34</v>
      </c>
      <c r="I109" s="3">
        <v>43952</v>
      </c>
      <c r="J109">
        <v>0.17</v>
      </c>
      <c r="K109" s="3">
        <v>43952</v>
      </c>
      <c r="L109">
        <v>0.16</v>
      </c>
      <c r="M109" s="3">
        <v>43952</v>
      </c>
      <c r="N109">
        <v>0.15</v>
      </c>
      <c r="O109" s="3">
        <v>43952</v>
      </c>
      <c r="P109">
        <v>0.13</v>
      </c>
      <c r="S109">
        <f t="shared" si="34"/>
        <v>1.25</v>
      </c>
      <c r="T109" s="22">
        <f t="shared" si="41"/>
        <v>43952</v>
      </c>
      <c r="U109" s="21">
        <f t="shared" si="42"/>
        <v>1.38</v>
      </c>
      <c r="V109">
        <f t="shared" si="43"/>
        <v>1.1200000000000001</v>
      </c>
      <c r="W109">
        <f t="shared" si="44"/>
        <v>0.67</v>
      </c>
      <c r="X109">
        <f t="shared" si="45"/>
        <v>0.34</v>
      </c>
      <c r="Y109">
        <f t="shared" si="46"/>
        <v>0.17</v>
      </c>
      <c r="Z109">
        <f t="shared" si="47"/>
        <v>0.16</v>
      </c>
      <c r="AA109">
        <f t="shared" si="48"/>
        <v>0.15</v>
      </c>
      <c r="AB109">
        <f t="shared" si="49"/>
        <v>0.13</v>
      </c>
      <c r="AC109">
        <f t="shared" si="35"/>
        <v>1.25</v>
      </c>
      <c r="AD109" s="17">
        <f>W109-Y109</f>
        <v>0.5</v>
      </c>
      <c r="AE109" s="17">
        <f>U109-W109</f>
        <v>0.70999999999999985</v>
      </c>
      <c r="AF109" s="17">
        <f t="shared" si="36"/>
        <v>-4.9999999999999989E-2</v>
      </c>
      <c r="AG109" s="17">
        <f t="shared" si="37"/>
        <v>1.0000000000000009E-2</v>
      </c>
      <c r="AH109" s="17" t="str">
        <f t="shared" si="38"/>
        <v>Bull</v>
      </c>
      <c r="AI109" t="str">
        <f t="shared" si="39"/>
        <v>Steepener</v>
      </c>
      <c r="AJ109" s="17" t="str">
        <f t="shared" si="40"/>
        <v>Bull Steepener</v>
      </c>
      <c r="AL109">
        <v>41022</v>
      </c>
      <c r="AM109">
        <v>3.08</v>
      </c>
      <c r="AN109">
        <v>2.71</v>
      </c>
      <c r="AO109">
        <v>1.96</v>
      </c>
      <c r="AP109">
        <v>0.83</v>
      </c>
      <c r="AQ109">
        <v>0.27</v>
      </c>
      <c r="AR109">
        <v>0.17</v>
      </c>
      <c r="AS109">
        <v>0.13</v>
      </c>
      <c r="AT109">
        <v>0.08</v>
      </c>
      <c r="AU109">
        <v>37.5</v>
      </c>
    </row>
    <row r="110" spans="1:47" x14ac:dyDescent="0.55000000000000004">
      <c r="A110" s="3">
        <v>43983</v>
      </c>
      <c r="B110">
        <v>1.49</v>
      </c>
      <c r="C110" s="3">
        <v>43983</v>
      </c>
      <c r="D110">
        <v>1.27</v>
      </c>
      <c r="E110" s="3">
        <v>43983</v>
      </c>
      <c r="F110">
        <v>0.73</v>
      </c>
      <c r="G110" s="3">
        <v>43983</v>
      </c>
      <c r="H110">
        <v>0.34</v>
      </c>
      <c r="I110" s="3">
        <v>43983</v>
      </c>
      <c r="J110">
        <v>0.19</v>
      </c>
      <c r="K110" s="3">
        <v>43983</v>
      </c>
      <c r="L110">
        <v>0.18</v>
      </c>
      <c r="M110" s="3">
        <v>43983</v>
      </c>
      <c r="N110">
        <v>0.18</v>
      </c>
      <c r="O110" s="3">
        <v>43983</v>
      </c>
      <c r="P110">
        <v>0.16</v>
      </c>
      <c r="S110">
        <f t="shared" si="34"/>
        <v>1.33</v>
      </c>
      <c r="T110" s="22">
        <f t="shared" si="41"/>
        <v>43983</v>
      </c>
      <c r="U110" s="21">
        <f t="shared" si="42"/>
        <v>1.49</v>
      </c>
      <c r="V110">
        <f t="shared" si="43"/>
        <v>1.27</v>
      </c>
      <c r="W110">
        <f t="shared" si="44"/>
        <v>0.73</v>
      </c>
      <c r="X110">
        <f t="shared" si="45"/>
        <v>0.34</v>
      </c>
      <c r="Y110">
        <f t="shared" si="46"/>
        <v>0.19</v>
      </c>
      <c r="Z110">
        <f t="shared" si="47"/>
        <v>0.18</v>
      </c>
      <c r="AA110">
        <f t="shared" si="48"/>
        <v>0.18</v>
      </c>
      <c r="AB110">
        <f t="shared" si="49"/>
        <v>0.16</v>
      </c>
      <c r="AC110">
        <f t="shared" si="35"/>
        <v>1.33</v>
      </c>
      <c r="AD110" s="17">
        <f>W110-Y110</f>
        <v>0.54</v>
      </c>
      <c r="AE110" s="17">
        <f>U110-W110</f>
        <v>0.76</v>
      </c>
      <c r="AF110" s="17">
        <f t="shared" si="36"/>
        <v>1.999999999999999E-2</v>
      </c>
      <c r="AG110" s="17">
        <f t="shared" si="37"/>
        <v>5.9999999999999942E-2</v>
      </c>
      <c r="AH110" s="17" t="str">
        <f t="shared" si="38"/>
        <v>Bear</v>
      </c>
      <c r="AI110" t="str">
        <f t="shared" si="39"/>
        <v>Flattener</v>
      </c>
      <c r="AJ110" s="17" t="str">
        <f t="shared" si="40"/>
        <v>Bear Flattener</v>
      </c>
      <c r="AL110">
        <v>41023</v>
      </c>
      <c r="AM110">
        <v>3.12</v>
      </c>
      <c r="AN110">
        <v>2.75</v>
      </c>
      <c r="AO110">
        <v>2</v>
      </c>
      <c r="AP110">
        <v>0.86</v>
      </c>
      <c r="AQ110">
        <v>0.27</v>
      </c>
      <c r="AR110">
        <v>0.18</v>
      </c>
      <c r="AS110">
        <v>0.14000000000000001</v>
      </c>
      <c r="AT110">
        <v>0.09</v>
      </c>
      <c r="AU110">
        <v>33.6666666666667</v>
      </c>
    </row>
    <row r="111" spans="1:47" x14ac:dyDescent="0.55000000000000004">
      <c r="A111" s="3">
        <v>44013</v>
      </c>
      <c r="B111">
        <v>1.31</v>
      </c>
      <c r="C111" s="3">
        <v>44013</v>
      </c>
      <c r="D111">
        <v>1.0900000000000001</v>
      </c>
      <c r="E111" s="3">
        <v>44013</v>
      </c>
      <c r="F111">
        <v>0.62</v>
      </c>
      <c r="G111" s="3">
        <v>44013</v>
      </c>
      <c r="H111">
        <v>0.28000000000000003</v>
      </c>
      <c r="I111" s="3">
        <v>44013</v>
      </c>
      <c r="J111">
        <v>0.15</v>
      </c>
      <c r="K111" s="3">
        <v>44013</v>
      </c>
      <c r="L111">
        <v>0.15</v>
      </c>
      <c r="M111" s="3">
        <v>44013</v>
      </c>
      <c r="N111">
        <v>0.14000000000000001</v>
      </c>
      <c r="O111" s="3">
        <v>44013</v>
      </c>
      <c r="P111">
        <v>0.13</v>
      </c>
      <c r="S111">
        <f t="shared" si="34"/>
        <v>1.1800000000000002</v>
      </c>
      <c r="T111" s="22">
        <f t="shared" si="41"/>
        <v>44013</v>
      </c>
      <c r="U111" s="21">
        <f t="shared" si="42"/>
        <v>1.31</v>
      </c>
      <c r="V111">
        <f t="shared" si="43"/>
        <v>1.0900000000000001</v>
      </c>
      <c r="W111">
        <f t="shared" si="44"/>
        <v>0.62</v>
      </c>
      <c r="X111">
        <f t="shared" si="45"/>
        <v>0.28000000000000003</v>
      </c>
      <c r="Y111">
        <f t="shared" si="46"/>
        <v>0.15</v>
      </c>
      <c r="Z111">
        <f t="shared" si="47"/>
        <v>0.15</v>
      </c>
      <c r="AA111">
        <f t="shared" si="48"/>
        <v>0.14000000000000001</v>
      </c>
      <c r="AB111">
        <f t="shared" si="49"/>
        <v>0.13</v>
      </c>
      <c r="AC111">
        <f t="shared" si="35"/>
        <v>1.1800000000000002</v>
      </c>
      <c r="AD111" s="17">
        <f>W111-Y111</f>
        <v>0.47</v>
      </c>
      <c r="AE111" s="17">
        <f>U111-W111</f>
        <v>0.69000000000000006</v>
      </c>
      <c r="AF111" s="17">
        <f t="shared" si="36"/>
        <v>-4.0000000000000008E-2</v>
      </c>
      <c r="AG111" s="17">
        <f t="shared" si="37"/>
        <v>-0.10999999999999999</v>
      </c>
      <c r="AH111" s="17" t="str">
        <f t="shared" si="38"/>
        <v>Bull</v>
      </c>
      <c r="AI111" t="str">
        <f t="shared" si="39"/>
        <v>Flattener</v>
      </c>
      <c r="AJ111" s="17" t="str">
        <f t="shared" si="40"/>
        <v>Bull Flattener</v>
      </c>
      <c r="AL111">
        <v>41024</v>
      </c>
      <c r="AM111">
        <v>3.15</v>
      </c>
      <c r="AN111">
        <v>2.76</v>
      </c>
      <c r="AO111">
        <v>2.0099999999999998</v>
      </c>
      <c r="AP111">
        <v>0.86</v>
      </c>
      <c r="AQ111">
        <v>0.26</v>
      </c>
      <c r="AR111">
        <v>0.18</v>
      </c>
      <c r="AS111">
        <v>0.14000000000000001</v>
      </c>
      <c r="AT111">
        <v>0.09</v>
      </c>
      <c r="AU111">
        <v>34</v>
      </c>
    </row>
    <row r="112" spans="1:47" x14ac:dyDescent="0.55000000000000004">
      <c r="A112" s="3">
        <v>44044</v>
      </c>
      <c r="B112">
        <v>1.36</v>
      </c>
      <c r="C112" s="3">
        <v>44044</v>
      </c>
      <c r="D112">
        <v>1.1399999999999999</v>
      </c>
      <c r="E112" s="3">
        <v>44044</v>
      </c>
      <c r="F112">
        <v>0.65</v>
      </c>
      <c r="G112" s="3">
        <v>44044</v>
      </c>
      <c r="H112">
        <v>0.27</v>
      </c>
      <c r="I112" s="3">
        <v>44044</v>
      </c>
      <c r="J112">
        <v>0.14000000000000001</v>
      </c>
      <c r="K112" s="3">
        <v>44044</v>
      </c>
      <c r="L112">
        <v>0.13</v>
      </c>
      <c r="M112" s="3">
        <v>44044</v>
      </c>
      <c r="N112">
        <v>0.12</v>
      </c>
      <c r="O112" s="3">
        <v>44044</v>
      </c>
      <c r="P112">
        <v>0.1</v>
      </c>
      <c r="S112">
        <f t="shared" si="34"/>
        <v>1.26</v>
      </c>
      <c r="T112" s="22">
        <f t="shared" si="41"/>
        <v>44044</v>
      </c>
      <c r="U112" s="21">
        <f t="shared" si="42"/>
        <v>1.36</v>
      </c>
      <c r="V112">
        <f t="shared" si="43"/>
        <v>1.1399999999999999</v>
      </c>
      <c r="W112">
        <f t="shared" si="44"/>
        <v>0.65</v>
      </c>
      <c r="X112">
        <f t="shared" si="45"/>
        <v>0.27</v>
      </c>
      <c r="Y112">
        <f t="shared" si="46"/>
        <v>0.14000000000000001</v>
      </c>
      <c r="Z112">
        <f t="shared" si="47"/>
        <v>0.13</v>
      </c>
      <c r="AA112">
        <f t="shared" si="48"/>
        <v>0.12</v>
      </c>
      <c r="AB112">
        <f t="shared" si="49"/>
        <v>0.1</v>
      </c>
      <c r="AC112">
        <f t="shared" si="35"/>
        <v>1.26</v>
      </c>
      <c r="AD112" s="17">
        <f>W112-Y112</f>
        <v>0.51</v>
      </c>
      <c r="AE112" s="17">
        <f>U112-W112</f>
        <v>0.71000000000000008</v>
      </c>
      <c r="AF112" s="17">
        <f t="shared" si="36"/>
        <v>-9.9999999999999811E-3</v>
      </c>
      <c r="AG112" s="17">
        <f t="shared" si="37"/>
        <v>3.0000000000000027E-2</v>
      </c>
      <c r="AH112" s="17" t="str">
        <f t="shared" si="38"/>
        <v>Bull</v>
      </c>
      <c r="AI112" t="str">
        <f t="shared" si="39"/>
        <v>Flattener</v>
      </c>
      <c r="AJ112" s="17" t="str">
        <f t="shared" si="40"/>
        <v>Bull Flattener</v>
      </c>
      <c r="AL112">
        <v>41025</v>
      </c>
      <c r="AM112">
        <v>3.13</v>
      </c>
      <c r="AN112">
        <v>2.74</v>
      </c>
      <c r="AO112">
        <v>1.98</v>
      </c>
      <c r="AP112">
        <v>0.83</v>
      </c>
      <c r="AQ112">
        <v>0.26</v>
      </c>
      <c r="AR112">
        <v>0.18</v>
      </c>
      <c r="AS112">
        <v>0.15</v>
      </c>
      <c r="AT112">
        <v>0.09</v>
      </c>
      <c r="AU112">
        <v>33.7777777777778</v>
      </c>
    </row>
    <row r="113" spans="1:47" x14ac:dyDescent="0.55000000000000004">
      <c r="A113" s="3">
        <v>44075</v>
      </c>
      <c r="B113">
        <v>1.42</v>
      </c>
      <c r="C113" s="3">
        <v>44075</v>
      </c>
      <c r="D113">
        <v>1.21</v>
      </c>
      <c r="E113" s="3">
        <v>44075</v>
      </c>
      <c r="F113">
        <v>0.68</v>
      </c>
      <c r="G113" s="3">
        <v>44075</v>
      </c>
      <c r="H113">
        <v>0.27</v>
      </c>
      <c r="I113" s="3">
        <v>44075</v>
      </c>
      <c r="J113">
        <v>0.13</v>
      </c>
      <c r="K113" s="3">
        <v>44075</v>
      </c>
      <c r="L113">
        <v>0.13</v>
      </c>
      <c r="M113" s="3">
        <v>44075</v>
      </c>
      <c r="N113">
        <v>0.12</v>
      </c>
      <c r="O113" s="3">
        <v>44075</v>
      </c>
      <c r="P113">
        <v>0.11</v>
      </c>
      <c r="S113">
        <f t="shared" si="34"/>
        <v>1.3099999999999998</v>
      </c>
      <c r="T113" s="22">
        <f t="shared" si="41"/>
        <v>44075</v>
      </c>
      <c r="U113" s="21">
        <f t="shared" si="42"/>
        <v>1.42</v>
      </c>
      <c r="V113">
        <f t="shared" si="43"/>
        <v>1.21</v>
      </c>
      <c r="W113">
        <f t="shared" si="44"/>
        <v>0.68</v>
      </c>
      <c r="X113">
        <f t="shared" si="45"/>
        <v>0.27</v>
      </c>
      <c r="Y113">
        <f t="shared" si="46"/>
        <v>0.13</v>
      </c>
      <c r="Z113">
        <f t="shared" si="47"/>
        <v>0.13</v>
      </c>
      <c r="AA113">
        <f t="shared" si="48"/>
        <v>0.12</v>
      </c>
      <c r="AB113">
        <f t="shared" si="49"/>
        <v>0.11</v>
      </c>
      <c r="AC113">
        <f t="shared" si="35"/>
        <v>1.3099999999999998</v>
      </c>
      <c r="AD113" s="17">
        <f>W113-Y113</f>
        <v>0.55000000000000004</v>
      </c>
      <c r="AE113" s="17">
        <f>U113-W113</f>
        <v>0.73999999999999988</v>
      </c>
      <c r="AF113" s="17">
        <f t="shared" si="36"/>
        <v>-1.0000000000000009E-2</v>
      </c>
      <c r="AG113" s="17">
        <f t="shared" si="37"/>
        <v>3.0000000000000027E-2</v>
      </c>
      <c r="AH113" s="17" t="str">
        <f t="shared" si="38"/>
        <v>Bull</v>
      </c>
      <c r="AI113" t="str">
        <f t="shared" si="39"/>
        <v>Flattener</v>
      </c>
      <c r="AJ113" s="17" t="str">
        <f t="shared" si="40"/>
        <v>Bull Flattener</v>
      </c>
      <c r="AL113">
        <v>41026</v>
      </c>
      <c r="AM113">
        <v>3.12</v>
      </c>
      <c r="AN113">
        <v>2.73</v>
      </c>
      <c r="AO113">
        <v>1.96</v>
      </c>
      <c r="AP113">
        <v>0.82</v>
      </c>
      <c r="AQ113">
        <v>0.26</v>
      </c>
      <c r="AR113">
        <v>0.19</v>
      </c>
      <c r="AS113">
        <v>0.14000000000000001</v>
      </c>
      <c r="AT113">
        <v>0.09</v>
      </c>
      <c r="AU113">
        <v>33.6666666666667</v>
      </c>
    </row>
    <row r="114" spans="1:47" x14ac:dyDescent="0.55000000000000004">
      <c r="A114" s="3">
        <v>44105</v>
      </c>
      <c r="B114">
        <v>1.57</v>
      </c>
      <c r="C114" s="3">
        <v>44105</v>
      </c>
      <c r="D114">
        <v>1.34</v>
      </c>
      <c r="E114" s="3">
        <v>44105</v>
      </c>
      <c r="F114">
        <v>0.79</v>
      </c>
      <c r="G114" s="3">
        <v>44105</v>
      </c>
      <c r="H114">
        <v>0.34</v>
      </c>
      <c r="I114" s="3">
        <v>44105</v>
      </c>
      <c r="J114">
        <v>0.15</v>
      </c>
      <c r="K114" s="3">
        <v>44105</v>
      </c>
      <c r="L114">
        <v>0.13</v>
      </c>
      <c r="M114" s="3">
        <v>44105</v>
      </c>
      <c r="N114">
        <v>0.11</v>
      </c>
      <c r="O114" s="3">
        <v>44105</v>
      </c>
      <c r="P114">
        <v>0.1</v>
      </c>
      <c r="S114">
        <f t="shared" si="34"/>
        <v>1.47</v>
      </c>
      <c r="T114" s="22">
        <f t="shared" si="41"/>
        <v>44105</v>
      </c>
      <c r="U114" s="21">
        <f t="shared" si="42"/>
        <v>1.57</v>
      </c>
      <c r="V114">
        <f t="shared" si="43"/>
        <v>1.34</v>
      </c>
      <c r="W114">
        <f t="shared" si="44"/>
        <v>0.79</v>
      </c>
      <c r="X114">
        <f t="shared" si="45"/>
        <v>0.34</v>
      </c>
      <c r="Y114">
        <f t="shared" si="46"/>
        <v>0.15</v>
      </c>
      <c r="Z114">
        <f t="shared" si="47"/>
        <v>0.13</v>
      </c>
      <c r="AA114">
        <f t="shared" si="48"/>
        <v>0.11</v>
      </c>
      <c r="AB114">
        <f t="shared" si="49"/>
        <v>0.1</v>
      </c>
      <c r="AC114">
        <f t="shared" si="35"/>
        <v>1.47</v>
      </c>
      <c r="AD114" s="17">
        <f>W114-Y114</f>
        <v>0.64</v>
      </c>
      <c r="AE114" s="17">
        <f>U114-W114</f>
        <v>0.78</v>
      </c>
      <c r="AF114" s="17">
        <f t="shared" si="36"/>
        <v>1.999999999999999E-2</v>
      </c>
      <c r="AG114" s="17">
        <f t="shared" si="37"/>
        <v>0.10999999999999999</v>
      </c>
      <c r="AH114" s="17" t="str">
        <f t="shared" si="38"/>
        <v>Bear</v>
      </c>
      <c r="AI114" t="str">
        <f t="shared" si="39"/>
        <v>Flattener</v>
      </c>
      <c r="AJ114" s="17" t="str">
        <f t="shared" si="40"/>
        <v>Bear Flattener</v>
      </c>
      <c r="AL114">
        <v>41029</v>
      </c>
      <c r="AM114">
        <v>3.12</v>
      </c>
      <c r="AN114">
        <v>2.73</v>
      </c>
      <c r="AO114">
        <v>1.95</v>
      </c>
      <c r="AP114">
        <v>0.82</v>
      </c>
      <c r="AQ114">
        <v>0.27</v>
      </c>
      <c r="AR114">
        <v>0.2</v>
      </c>
      <c r="AS114">
        <v>0.15</v>
      </c>
      <c r="AT114">
        <v>0.1</v>
      </c>
      <c r="AU114">
        <v>30.2</v>
      </c>
    </row>
    <row r="115" spans="1:47" x14ac:dyDescent="0.55000000000000004">
      <c r="A115" s="3">
        <v>44136</v>
      </c>
      <c r="B115">
        <v>1.62</v>
      </c>
      <c r="C115" s="3">
        <v>44136</v>
      </c>
      <c r="D115">
        <v>1.4</v>
      </c>
      <c r="E115" s="3">
        <v>44136</v>
      </c>
      <c r="F115">
        <v>0.87</v>
      </c>
      <c r="G115" s="3">
        <v>44136</v>
      </c>
      <c r="H115">
        <v>0.39</v>
      </c>
      <c r="I115" s="3">
        <v>44136</v>
      </c>
      <c r="J115">
        <v>0.17</v>
      </c>
      <c r="K115" s="3">
        <v>44136</v>
      </c>
      <c r="L115">
        <v>0.12</v>
      </c>
      <c r="M115" s="3">
        <v>44136</v>
      </c>
      <c r="N115">
        <v>0.1</v>
      </c>
      <c r="O115" s="3">
        <v>44136</v>
      </c>
      <c r="P115">
        <v>0.09</v>
      </c>
      <c r="S115">
        <f t="shared" si="34"/>
        <v>1.53</v>
      </c>
      <c r="T115" s="22">
        <f t="shared" si="41"/>
        <v>44136</v>
      </c>
      <c r="U115" s="21">
        <f t="shared" si="42"/>
        <v>1.62</v>
      </c>
      <c r="V115">
        <f t="shared" si="43"/>
        <v>1.4</v>
      </c>
      <c r="W115">
        <f t="shared" si="44"/>
        <v>0.87</v>
      </c>
      <c r="X115">
        <f t="shared" si="45"/>
        <v>0.39</v>
      </c>
      <c r="Y115">
        <f t="shared" si="46"/>
        <v>0.17</v>
      </c>
      <c r="Z115">
        <f t="shared" si="47"/>
        <v>0.12</v>
      </c>
      <c r="AA115">
        <f t="shared" si="48"/>
        <v>0.1</v>
      </c>
      <c r="AB115">
        <f t="shared" si="49"/>
        <v>0.09</v>
      </c>
      <c r="AC115">
        <f t="shared" si="35"/>
        <v>1.53</v>
      </c>
      <c r="AD115" s="17">
        <f>W115-Y115</f>
        <v>0.7</v>
      </c>
      <c r="AE115" s="17">
        <f>U115-W115</f>
        <v>0.75000000000000011</v>
      </c>
      <c r="AF115" s="17">
        <f t="shared" si="36"/>
        <v>2.0000000000000018E-2</v>
      </c>
      <c r="AG115" s="17">
        <f t="shared" si="37"/>
        <v>7.999999999999996E-2</v>
      </c>
      <c r="AH115" s="17" t="str">
        <f t="shared" si="38"/>
        <v>Bear</v>
      </c>
      <c r="AI115" t="str">
        <f t="shared" si="39"/>
        <v>Flattener</v>
      </c>
      <c r="AJ115" s="17" t="str">
        <f t="shared" si="40"/>
        <v>Bear Flattener</v>
      </c>
      <c r="AL115">
        <v>41030</v>
      </c>
      <c r="AM115">
        <v>3.16</v>
      </c>
      <c r="AN115">
        <v>2.76</v>
      </c>
      <c r="AO115">
        <v>1.98</v>
      </c>
      <c r="AP115">
        <v>0.84</v>
      </c>
      <c r="AQ115">
        <v>0.27</v>
      </c>
      <c r="AR115">
        <v>0.19</v>
      </c>
      <c r="AS115">
        <v>0.15</v>
      </c>
      <c r="AT115">
        <v>0.09</v>
      </c>
      <c r="AU115">
        <v>34.1111111111111</v>
      </c>
    </row>
    <row r="116" spans="1:47" x14ac:dyDescent="0.55000000000000004">
      <c r="A116" s="3">
        <v>44166</v>
      </c>
      <c r="B116">
        <v>1.67</v>
      </c>
      <c r="C116" s="3">
        <v>44166</v>
      </c>
      <c r="D116">
        <v>1.47</v>
      </c>
      <c r="E116" s="3">
        <v>44166</v>
      </c>
      <c r="F116">
        <v>0.93</v>
      </c>
      <c r="G116" s="3">
        <v>44166</v>
      </c>
      <c r="H116">
        <v>0.39</v>
      </c>
      <c r="I116" s="3">
        <v>44166</v>
      </c>
      <c r="J116">
        <v>0.14000000000000001</v>
      </c>
      <c r="K116" s="3">
        <v>44166</v>
      </c>
      <c r="L116">
        <v>0.1</v>
      </c>
      <c r="M116" s="3">
        <v>44166</v>
      </c>
      <c r="N116">
        <v>0.09</v>
      </c>
      <c r="O116" s="3">
        <v>44166</v>
      </c>
      <c r="P116">
        <v>0.09</v>
      </c>
      <c r="S116">
        <f t="shared" si="34"/>
        <v>1.5799999999999998</v>
      </c>
      <c r="T116" s="22">
        <f t="shared" si="41"/>
        <v>44166</v>
      </c>
      <c r="U116" s="21">
        <f t="shared" si="42"/>
        <v>1.67</v>
      </c>
      <c r="V116">
        <f t="shared" si="43"/>
        <v>1.47</v>
      </c>
      <c r="W116">
        <f t="shared" si="44"/>
        <v>0.93</v>
      </c>
      <c r="X116">
        <f t="shared" si="45"/>
        <v>0.39</v>
      </c>
      <c r="Y116">
        <f t="shared" si="46"/>
        <v>0.14000000000000001</v>
      </c>
      <c r="Z116">
        <f t="shared" si="47"/>
        <v>0.1</v>
      </c>
      <c r="AA116">
        <f t="shared" si="48"/>
        <v>0.09</v>
      </c>
      <c r="AB116">
        <f t="shared" si="49"/>
        <v>0.09</v>
      </c>
      <c r="AC116">
        <f t="shared" si="35"/>
        <v>1.5799999999999998</v>
      </c>
      <c r="AD116" s="17">
        <f>W116-Y116</f>
        <v>0.79</v>
      </c>
      <c r="AE116" s="17">
        <f>U116-W116</f>
        <v>0.73999999999999988</v>
      </c>
      <c r="AF116" s="17">
        <f t="shared" si="36"/>
        <v>-0.03</v>
      </c>
      <c r="AG116" s="17">
        <f t="shared" si="37"/>
        <v>6.0000000000000053E-2</v>
      </c>
      <c r="AH116" s="17" t="str">
        <f t="shared" si="38"/>
        <v>Bull</v>
      </c>
      <c r="AI116" t="str">
        <f t="shared" si="39"/>
        <v>Flattener</v>
      </c>
      <c r="AJ116" s="17" t="str">
        <f t="shared" si="40"/>
        <v>Bull Flattener</v>
      </c>
      <c r="AL116">
        <v>41031</v>
      </c>
      <c r="AM116">
        <v>3.11</v>
      </c>
      <c r="AN116">
        <v>2.72</v>
      </c>
      <c r="AO116">
        <v>1.96</v>
      </c>
      <c r="AP116">
        <v>0.82</v>
      </c>
      <c r="AQ116">
        <v>0.27</v>
      </c>
      <c r="AR116">
        <v>0.18</v>
      </c>
      <c r="AS116">
        <v>0.15</v>
      </c>
      <c r="AT116">
        <v>0.08</v>
      </c>
      <c r="AU116">
        <v>37.875</v>
      </c>
    </row>
    <row r="117" spans="1:47" x14ac:dyDescent="0.55000000000000004">
      <c r="A117" s="3">
        <v>44197</v>
      </c>
      <c r="B117">
        <v>1.82</v>
      </c>
      <c r="C117" s="3">
        <v>44197</v>
      </c>
      <c r="D117">
        <v>1.63</v>
      </c>
      <c r="E117" s="3">
        <v>44197</v>
      </c>
      <c r="F117">
        <v>1.08</v>
      </c>
      <c r="G117" s="3">
        <v>44197</v>
      </c>
      <c r="H117">
        <v>0.45</v>
      </c>
      <c r="I117" s="3">
        <v>44197</v>
      </c>
      <c r="J117">
        <v>0.13</v>
      </c>
      <c r="K117" s="3">
        <v>44197</v>
      </c>
      <c r="L117">
        <v>0.1</v>
      </c>
      <c r="M117" s="3">
        <v>44197</v>
      </c>
      <c r="N117">
        <v>0.09</v>
      </c>
      <c r="O117" s="3">
        <v>44197</v>
      </c>
      <c r="P117">
        <v>0.08</v>
      </c>
      <c r="S117">
        <f t="shared" si="34"/>
        <v>1.74</v>
      </c>
      <c r="T117" s="22">
        <f t="shared" si="41"/>
        <v>44197</v>
      </c>
      <c r="U117" s="21">
        <f t="shared" si="42"/>
        <v>1.82</v>
      </c>
      <c r="V117">
        <f t="shared" si="43"/>
        <v>1.63</v>
      </c>
      <c r="W117">
        <f t="shared" si="44"/>
        <v>1.08</v>
      </c>
      <c r="X117">
        <f t="shared" si="45"/>
        <v>0.45</v>
      </c>
      <c r="Y117">
        <f t="shared" si="46"/>
        <v>0.13</v>
      </c>
      <c r="Z117">
        <f t="shared" si="47"/>
        <v>0.1</v>
      </c>
      <c r="AA117">
        <f t="shared" si="48"/>
        <v>0.09</v>
      </c>
      <c r="AB117">
        <f t="shared" si="49"/>
        <v>0.08</v>
      </c>
      <c r="AC117">
        <f t="shared" si="35"/>
        <v>1.74</v>
      </c>
      <c r="AD117" s="17">
        <f>W117-Y117</f>
        <v>0.95000000000000007</v>
      </c>
      <c r="AE117" s="17">
        <f>U117-W117</f>
        <v>0.74</v>
      </c>
      <c r="AF117" s="17">
        <f t="shared" si="36"/>
        <v>-1.0000000000000009E-2</v>
      </c>
      <c r="AG117" s="17">
        <f t="shared" si="37"/>
        <v>0.15000000000000002</v>
      </c>
      <c r="AH117" s="17" t="str">
        <f t="shared" si="38"/>
        <v>Bull</v>
      </c>
      <c r="AI117" t="str">
        <f t="shared" si="39"/>
        <v>Flattener</v>
      </c>
      <c r="AJ117" s="17" t="str">
        <f t="shared" si="40"/>
        <v>Bull Flattener</v>
      </c>
      <c r="AL117">
        <v>41032</v>
      </c>
      <c r="AM117">
        <v>3.12</v>
      </c>
      <c r="AN117">
        <v>2.72</v>
      </c>
      <c r="AO117">
        <v>1.96</v>
      </c>
      <c r="AP117">
        <v>0.82</v>
      </c>
      <c r="AQ117">
        <v>0.28000000000000003</v>
      </c>
      <c r="AR117">
        <v>0.19</v>
      </c>
      <c r="AS117">
        <v>0.15</v>
      </c>
      <c r="AT117">
        <v>0.09</v>
      </c>
      <c r="AU117">
        <v>33.6666666666667</v>
      </c>
    </row>
    <row r="118" spans="1:47" x14ac:dyDescent="0.55000000000000004">
      <c r="A118" s="3">
        <v>44228</v>
      </c>
      <c r="B118">
        <v>2.04</v>
      </c>
      <c r="C118" s="3">
        <v>44228</v>
      </c>
      <c r="D118">
        <v>1.88</v>
      </c>
      <c r="E118" s="3">
        <v>44228</v>
      </c>
      <c r="F118">
        <v>1.26</v>
      </c>
      <c r="G118" s="3">
        <v>44228</v>
      </c>
      <c r="H118">
        <v>0.54</v>
      </c>
      <c r="I118" s="3">
        <v>44228</v>
      </c>
      <c r="J118">
        <v>0.12</v>
      </c>
      <c r="K118" s="3">
        <v>44228</v>
      </c>
      <c r="L118">
        <v>7.0000000000000007E-2</v>
      </c>
      <c r="M118" s="3">
        <v>44228</v>
      </c>
      <c r="N118">
        <v>0.06</v>
      </c>
      <c r="O118" s="3">
        <v>44228</v>
      </c>
      <c r="P118">
        <v>0.04</v>
      </c>
      <c r="S118">
        <f t="shared" si="34"/>
        <v>2</v>
      </c>
      <c r="T118" s="22">
        <f t="shared" si="41"/>
        <v>44228</v>
      </c>
      <c r="U118" s="21">
        <f t="shared" si="42"/>
        <v>2.04</v>
      </c>
      <c r="V118">
        <f t="shared" si="43"/>
        <v>1.88</v>
      </c>
      <c r="W118">
        <f t="shared" si="44"/>
        <v>1.26</v>
      </c>
      <c r="X118">
        <f t="shared" si="45"/>
        <v>0.54</v>
      </c>
      <c r="Y118">
        <f t="shared" si="46"/>
        <v>0.12</v>
      </c>
      <c r="Z118">
        <f t="shared" si="47"/>
        <v>7.0000000000000007E-2</v>
      </c>
      <c r="AA118">
        <f t="shared" si="48"/>
        <v>0.06</v>
      </c>
      <c r="AB118">
        <f t="shared" si="49"/>
        <v>0.04</v>
      </c>
      <c r="AC118">
        <f t="shared" si="35"/>
        <v>2</v>
      </c>
      <c r="AD118" s="17">
        <f>W118-Y118</f>
        <v>1.1400000000000001</v>
      </c>
      <c r="AE118" s="17">
        <f>U118-W118</f>
        <v>0.78</v>
      </c>
      <c r="AF118" s="17">
        <f t="shared" si="36"/>
        <v>-1.0000000000000009E-2</v>
      </c>
      <c r="AG118" s="17">
        <f t="shared" si="37"/>
        <v>0.17999999999999994</v>
      </c>
      <c r="AH118" s="17" t="str">
        <f t="shared" si="38"/>
        <v>Bull</v>
      </c>
      <c r="AI118" t="str">
        <f t="shared" si="39"/>
        <v>Flattener</v>
      </c>
      <c r="AJ118" s="17" t="str">
        <f t="shared" si="40"/>
        <v>Bull Flattener</v>
      </c>
      <c r="AL118">
        <v>41033</v>
      </c>
      <c r="AM118">
        <v>3.07</v>
      </c>
      <c r="AN118">
        <v>2.67</v>
      </c>
      <c r="AO118">
        <v>1.91</v>
      </c>
      <c r="AP118">
        <v>0.78</v>
      </c>
      <c r="AQ118">
        <v>0.27</v>
      </c>
      <c r="AR118">
        <v>0.18</v>
      </c>
      <c r="AS118">
        <v>0.14000000000000001</v>
      </c>
      <c r="AT118">
        <v>7.0000000000000007E-2</v>
      </c>
      <c r="AU118">
        <v>42.857142857142897</v>
      </c>
    </row>
    <row r="119" spans="1:47" x14ac:dyDescent="0.55000000000000004">
      <c r="A119" s="3">
        <v>44256</v>
      </c>
      <c r="B119">
        <v>2.34</v>
      </c>
      <c r="C119" s="3">
        <v>44256</v>
      </c>
      <c r="D119">
        <v>2.2400000000000002</v>
      </c>
      <c r="E119" s="3">
        <v>44256</v>
      </c>
      <c r="F119">
        <v>1.61</v>
      </c>
      <c r="G119" s="3">
        <v>44256</v>
      </c>
      <c r="H119">
        <v>0.82</v>
      </c>
      <c r="I119" s="3">
        <v>44256</v>
      </c>
      <c r="J119">
        <v>0.15</v>
      </c>
      <c r="K119" s="3">
        <v>44256</v>
      </c>
      <c r="L119">
        <v>0.08</v>
      </c>
      <c r="M119" s="3">
        <v>44256</v>
      </c>
      <c r="N119">
        <v>0.05</v>
      </c>
      <c r="O119" s="3">
        <v>44256</v>
      </c>
      <c r="P119">
        <v>0.03</v>
      </c>
      <c r="S119">
        <f t="shared" si="34"/>
        <v>2.31</v>
      </c>
      <c r="T119" s="22">
        <f t="shared" si="41"/>
        <v>44256</v>
      </c>
      <c r="U119" s="21">
        <f t="shared" si="42"/>
        <v>2.34</v>
      </c>
      <c r="V119">
        <f t="shared" si="43"/>
        <v>2.2400000000000002</v>
      </c>
      <c r="W119">
        <f t="shared" si="44"/>
        <v>1.61</v>
      </c>
      <c r="X119">
        <f t="shared" si="45"/>
        <v>0.82</v>
      </c>
      <c r="Y119">
        <f t="shared" si="46"/>
        <v>0.15</v>
      </c>
      <c r="Z119">
        <f t="shared" si="47"/>
        <v>0.08</v>
      </c>
      <c r="AA119">
        <f t="shared" si="48"/>
        <v>0.05</v>
      </c>
      <c r="AB119">
        <f t="shared" si="49"/>
        <v>0.03</v>
      </c>
      <c r="AC119">
        <f t="shared" si="35"/>
        <v>2.31</v>
      </c>
      <c r="AD119" s="17">
        <f>W119-Y119</f>
        <v>1.4600000000000002</v>
      </c>
      <c r="AE119" s="17">
        <f>U119-W119</f>
        <v>0.72999999999999976</v>
      </c>
      <c r="AF119" s="17">
        <f t="shared" si="36"/>
        <v>0.03</v>
      </c>
      <c r="AG119" s="17">
        <f t="shared" si="37"/>
        <v>0.35000000000000009</v>
      </c>
      <c r="AH119" s="17" t="str">
        <f t="shared" si="38"/>
        <v>Bear</v>
      </c>
      <c r="AI119" t="str">
        <f t="shared" si="39"/>
        <v>Flattener</v>
      </c>
      <c r="AJ119" s="17" t="str">
        <f t="shared" si="40"/>
        <v>Bear Flattener</v>
      </c>
      <c r="AL119">
        <v>41036</v>
      </c>
      <c r="AM119">
        <v>3.07</v>
      </c>
      <c r="AN119">
        <v>2.67</v>
      </c>
      <c r="AO119">
        <v>1.92</v>
      </c>
      <c r="AP119">
        <v>0.79</v>
      </c>
      <c r="AQ119">
        <v>0.27</v>
      </c>
      <c r="AR119">
        <v>0.18</v>
      </c>
      <c r="AS119">
        <v>0.15</v>
      </c>
      <c r="AT119">
        <v>0.1</v>
      </c>
      <c r="AU119">
        <v>29.7</v>
      </c>
    </row>
    <row r="120" spans="1:47" x14ac:dyDescent="0.55000000000000004">
      <c r="A120" s="3">
        <v>44287</v>
      </c>
      <c r="B120">
        <v>2.2999999999999998</v>
      </c>
      <c r="C120" s="3">
        <v>44287</v>
      </c>
      <c r="D120">
        <v>2.2000000000000002</v>
      </c>
      <c r="E120" s="3">
        <v>44287</v>
      </c>
      <c r="F120">
        <v>1.64</v>
      </c>
      <c r="G120" s="3">
        <v>44287</v>
      </c>
      <c r="H120">
        <v>0.86</v>
      </c>
      <c r="I120" s="3">
        <v>44287</v>
      </c>
      <c r="J120">
        <v>0.16</v>
      </c>
      <c r="K120" s="3">
        <v>44287</v>
      </c>
      <c r="L120">
        <v>0.06</v>
      </c>
      <c r="M120" s="3">
        <v>44287</v>
      </c>
      <c r="N120">
        <v>0.04</v>
      </c>
      <c r="O120" s="3">
        <v>44287</v>
      </c>
      <c r="P120">
        <v>0.02</v>
      </c>
      <c r="S120">
        <f t="shared" si="34"/>
        <v>2.2799999999999998</v>
      </c>
      <c r="T120" s="22">
        <f t="shared" si="41"/>
        <v>44287</v>
      </c>
      <c r="U120" s="21">
        <f t="shared" si="42"/>
        <v>2.2999999999999998</v>
      </c>
      <c r="V120">
        <f t="shared" si="43"/>
        <v>2.2000000000000002</v>
      </c>
      <c r="W120">
        <f t="shared" si="44"/>
        <v>1.64</v>
      </c>
      <c r="X120">
        <f t="shared" si="45"/>
        <v>0.86</v>
      </c>
      <c r="Y120">
        <f t="shared" si="46"/>
        <v>0.16</v>
      </c>
      <c r="Z120">
        <f t="shared" si="47"/>
        <v>0.06</v>
      </c>
      <c r="AA120">
        <f t="shared" si="48"/>
        <v>0.04</v>
      </c>
      <c r="AB120">
        <f t="shared" si="49"/>
        <v>0.02</v>
      </c>
      <c r="AC120">
        <f t="shared" si="35"/>
        <v>2.2799999999999998</v>
      </c>
      <c r="AD120" s="17">
        <f>W120-Y120</f>
        <v>1.48</v>
      </c>
      <c r="AE120" s="17">
        <f>U120-W120</f>
        <v>0.65999999999999992</v>
      </c>
      <c r="AF120" s="17">
        <f t="shared" si="36"/>
        <v>1.0000000000000009E-2</v>
      </c>
      <c r="AG120" s="17">
        <f t="shared" si="37"/>
        <v>2.9999999999999805E-2</v>
      </c>
      <c r="AH120" s="17" t="str">
        <f t="shared" si="38"/>
        <v>Bear</v>
      </c>
      <c r="AI120" t="str">
        <f t="shared" si="39"/>
        <v>Flattener</v>
      </c>
      <c r="AJ120" s="17" t="str">
        <f t="shared" si="40"/>
        <v>Bear Flattener</v>
      </c>
      <c r="AL120">
        <v>41037</v>
      </c>
      <c r="AM120">
        <v>3.03</v>
      </c>
      <c r="AN120">
        <v>2.63</v>
      </c>
      <c r="AO120">
        <v>1.88</v>
      </c>
      <c r="AP120">
        <v>0.77</v>
      </c>
      <c r="AQ120">
        <v>0.27</v>
      </c>
      <c r="AR120">
        <v>0.18</v>
      </c>
      <c r="AS120">
        <v>0.15</v>
      </c>
      <c r="AT120">
        <v>0.09</v>
      </c>
      <c r="AU120">
        <v>32.6666666666667</v>
      </c>
    </row>
    <row r="121" spans="1:47" x14ac:dyDescent="0.55000000000000004">
      <c r="A121" s="3">
        <v>44317</v>
      </c>
      <c r="B121">
        <v>2.3199999999999998</v>
      </c>
      <c r="C121" s="3">
        <v>44317</v>
      </c>
      <c r="D121">
        <v>2.2200000000000002</v>
      </c>
      <c r="E121" s="3">
        <v>44317</v>
      </c>
      <c r="F121">
        <v>1.62</v>
      </c>
      <c r="G121" s="3">
        <v>44317</v>
      </c>
      <c r="H121">
        <v>0.82</v>
      </c>
      <c r="I121" s="3">
        <v>44317</v>
      </c>
      <c r="J121">
        <v>0.16</v>
      </c>
      <c r="K121" s="3">
        <v>44317</v>
      </c>
      <c r="L121">
        <v>0.05</v>
      </c>
      <c r="M121" s="3">
        <v>44317</v>
      </c>
      <c r="N121">
        <v>0.04</v>
      </c>
      <c r="O121" s="3">
        <v>44317</v>
      </c>
      <c r="P121">
        <v>0.02</v>
      </c>
      <c r="S121">
        <f t="shared" si="34"/>
        <v>2.2999999999999998</v>
      </c>
      <c r="T121" s="22">
        <f t="shared" si="41"/>
        <v>44317</v>
      </c>
      <c r="U121" s="21">
        <f t="shared" si="42"/>
        <v>2.3199999999999998</v>
      </c>
      <c r="V121">
        <f t="shared" si="43"/>
        <v>2.2200000000000002</v>
      </c>
      <c r="W121">
        <f t="shared" si="44"/>
        <v>1.62</v>
      </c>
      <c r="X121">
        <f t="shared" si="45"/>
        <v>0.82</v>
      </c>
      <c r="Y121">
        <f t="shared" si="46"/>
        <v>0.16</v>
      </c>
      <c r="Z121">
        <f t="shared" si="47"/>
        <v>0.05</v>
      </c>
      <c r="AA121">
        <f t="shared" si="48"/>
        <v>0.04</v>
      </c>
      <c r="AB121">
        <f t="shared" si="49"/>
        <v>0.02</v>
      </c>
      <c r="AC121">
        <f t="shared" si="35"/>
        <v>2.2999999999999998</v>
      </c>
      <c r="AD121" s="17">
        <f>W121-Y121</f>
        <v>1.4600000000000002</v>
      </c>
      <c r="AE121" s="17">
        <f>U121-W121</f>
        <v>0.69999999999999973</v>
      </c>
      <c r="AF121" s="17">
        <f t="shared" si="36"/>
        <v>0</v>
      </c>
      <c r="AG121" s="17">
        <f t="shared" si="37"/>
        <v>-1.9999999999999796E-2</v>
      </c>
      <c r="AH121" s="17" t="str">
        <f t="shared" si="38"/>
        <v>Bull</v>
      </c>
      <c r="AI121" t="str">
        <f t="shared" si="39"/>
        <v>Flattener</v>
      </c>
      <c r="AJ121" s="17" t="str">
        <f t="shared" si="40"/>
        <v>Bull Flattener</v>
      </c>
      <c r="AL121">
        <v>41038</v>
      </c>
      <c r="AM121">
        <v>3.03</v>
      </c>
      <c r="AN121">
        <v>2.63</v>
      </c>
      <c r="AO121">
        <v>1.87</v>
      </c>
      <c r="AP121">
        <v>0.77</v>
      </c>
      <c r="AQ121">
        <v>0.27</v>
      </c>
      <c r="AR121">
        <v>0.18</v>
      </c>
      <c r="AS121">
        <v>0.15</v>
      </c>
      <c r="AT121">
        <v>0.09</v>
      </c>
      <c r="AU121">
        <v>32.6666666666667</v>
      </c>
    </row>
    <row r="122" spans="1:47" x14ac:dyDescent="0.55000000000000004">
      <c r="A122" s="3">
        <v>44348</v>
      </c>
      <c r="B122">
        <v>2.16</v>
      </c>
      <c r="C122" s="3">
        <v>44348</v>
      </c>
      <c r="D122">
        <v>2.09</v>
      </c>
      <c r="E122" s="3">
        <v>44348</v>
      </c>
      <c r="F122">
        <v>1.52</v>
      </c>
      <c r="G122" s="3">
        <v>44348</v>
      </c>
      <c r="H122">
        <v>0.84</v>
      </c>
      <c r="I122" s="3">
        <v>44348</v>
      </c>
      <c r="J122">
        <v>0.2</v>
      </c>
      <c r="K122" s="3">
        <v>44348</v>
      </c>
      <c r="L122">
        <v>7.0000000000000007E-2</v>
      </c>
      <c r="M122" s="3">
        <v>44348</v>
      </c>
      <c r="N122">
        <v>0.05</v>
      </c>
      <c r="O122" s="3">
        <v>44348</v>
      </c>
      <c r="P122">
        <v>0.04</v>
      </c>
      <c r="S122">
        <f t="shared" si="34"/>
        <v>2.12</v>
      </c>
      <c r="T122" s="22">
        <f t="shared" si="41"/>
        <v>44348</v>
      </c>
      <c r="U122" s="21">
        <f t="shared" si="42"/>
        <v>2.16</v>
      </c>
      <c r="V122">
        <f t="shared" si="43"/>
        <v>2.09</v>
      </c>
      <c r="W122">
        <f t="shared" si="44"/>
        <v>1.52</v>
      </c>
      <c r="X122">
        <f t="shared" si="45"/>
        <v>0.84</v>
      </c>
      <c r="Y122">
        <f t="shared" si="46"/>
        <v>0.2</v>
      </c>
      <c r="Z122">
        <f t="shared" si="47"/>
        <v>7.0000000000000007E-2</v>
      </c>
      <c r="AA122">
        <f t="shared" si="48"/>
        <v>0.05</v>
      </c>
      <c r="AB122">
        <f t="shared" si="49"/>
        <v>0.04</v>
      </c>
      <c r="AC122">
        <f t="shared" si="35"/>
        <v>2.12</v>
      </c>
      <c r="AD122" s="17">
        <f>W122-Y122</f>
        <v>1.32</v>
      </c>
      <c r="AE122" s="17">
        <f>U122-W122</f>
        <v>0.64000000000000012</v>
      </c>
      <c r="AF122" s="17">
        <f t="shared" si="36"/>
        <v>4.0000000000000008E-2</v>
      </c>
      <c r="AG122" s="17">
        <f t="shared" si="37"/>
        <v>-0.10000000000000009</v>
      </c>
      <c r="AH122" s="17" t="str">
        <f t="shared" si="38"/>
        <v>Bull</v>
      </c>
      <c r="AI122" t="str">
        <f t="shared" si="39"/>
        <v>Flattener</v>
      </c>
      <c r="AJ122" s="17" t="str">
        <f t="shared" si="40"/>
        <v>Bull Flattener</v>
      </c>
      <c r="AL122">
        <v>41039</v>
      </c>
      <c r="AM122">
        <v>3.07</v>
      </c>
      <c r="AN122">
        <v>2.64</v>
      </c>
      <c r="AO122">
        <v>1.89</v>
      </c>
      <c r="AP122">
        <v>0.79</v>
      </c>
      <c r="AQ122">
        <v>0.27</v>
      </c>
      <c r="AR122">
        <v>0.18</v>
      </c>
      <c r="AS122">
        <v>0.15</v>
      </c>
      <c r="AT122">
        <v>0.1</v>
      </c>
      <c r="AU122">
        <v>29.7</v>
      </c>
    </row>
    <row r="123" spans="1:47" x14ac:dyDescent="0.55000000000000004">
      <c r="A123" s="3">
        <v>44378</v>
      </c>
      <c r="B123">
        <v>1.94</v>
      </c>
      <c r="C123" s="3">
        <v>44378</v>
      </c>
      <c r="D123">
        <v>1.87</v>
      </c>
      <c r="E123" s="3">
        <v>44378</v>
      </c>
      <c r="F123">
        <v>1.32</v>
      </c>
      <c r="G123" s="3">
        <v>44378</v>
      </c>
      <c r="H123">
        <v>0.76</v>
      </c>
      <c r="I123" s="3">
        <v>44378</v>
      </c>
      <c r="J123">
        <v>0.22</v>
      </c>
      <c r="K123" s="3">
        <v>44378</v>
      </c>
      <c r="L123">
        <v>0.08</v>
      </c>
      <c r="M123" s="3">
        <v>44378</v>
      </c>
      <c r="N123">
        <v>0.05</v>
      </c>
      <c r="O123" s="3">
        <v>44378</v>
      </c>
      <c r="P123">
        <v>0.05</v>
      </c>
      <c r="S123">
        <f t="shared" si="34"/>
        <v>1.89</v>
      </c>
      <c r="T123" s="22">
        <f t="shared" si="41"/>
        <v>44378</v>
      </c>
      <c r="U123" s="21">
        <f t="shared" si="42"/>
        <v>1.94</v>
      </c>
      <c r="V123">
        <f t="shared" si="43"/>
        <v>1.87</v>
      </c>
      <c r="W123">
        <f t="shared" si="44"/>
        <v>1.32</v>
      </c>
      <c r="X123">
        <f t="shared" si="45"/>
        <v>0.76</v>
      </c>
      <c r="Y123">
        <f t="shared" si="46"/>
        <v>0.22</v>
      </c>
      <c r="Z123">
        <f t="shared" si="47"/>
        <v>0.08</v>
      </c>
      <c r="AA123">
        <f t="shared" si="48"/>
        <v>0.05</v>
      </c>
      <c r="AB123">
        <f t="shared" si="49"/>
        <v>0.05</v>
      </c>
      <c r="AC123">
        <f t="shared" si="35"/>
        <v>1.89</v>
      </c>
      <c r="AD123" s="17">
        <f>W123-Y123</f>
        <v>1.1000000000000001</v>
      </c>
      <c r="AE123" s="17">
        <f>U123-W123</f>
        <v>0.61999999999999988</v>
      </c>
      <c r="AF123" s="17">
        <f t="shared" si="36"/>
        <v>1.999999999999999E-2</v>
      </c>
      <c r="AG123" s="17">
        <f t="shared" si="37"/>
        <v>-0.19999999999999996</v>
      </c>
      <c r="AH123" s="17" t="str">
        <f t="shared" si="38"/>
        <v>Bull</v>
      </c>
      <c r="AI123" t="str">
        <f t="shared" si="39"/>
        <v>Flattener</v>
      </c>
      <c r="AJ123" s="17" t="str">
        <f t="shared" si="40"/>
        <v>Bull Flattener</v>
      </c>
      <c r="AL123">
        <v>41040</v>
      </c>
      <c r="AM123">
        <v>3.02</v>
      </c>
      <c r="AN123">
        <v>2.59</v>
      </c>
      <c r="AO123">
        <v>1.84</v>
      </c>
      <c r="AP123">
        <v>0.75</v>
      </c>
      <c r="AQ123">
        <v>0.27</v>
      </c>
      <c r="AR123">
        <v>0.18</v>
      </c>
      <c r="AS123">
        <v>0.15</v>
      </c>
      <c r="AT123">
        <v>0.1</v>
      </c>
      <c r="AU123">
        <v>29.2</v>
      </c>
    </row>
    <row r="124" spans="1:47" x14ac:dyDescent="0.55000000000000004">
      <c r="A124" s="3">
        <v>44409</v>
      </c>
      <c r="B124">
        <v>1.92</v>
      </c>
      <c r="C124" s="3">
        <v>44409</v>
      </c>
      <c r="D124">
        <v>1.83</v>
      </c>
      <c r="E124" s="3">
        <v>44409</v>
      </c>
      <c r="F124">
        <v>1.28</v>
      </c>
      <c r="G124" s="3">
        <v>44409</v>
      </c>
      <c r="H124">
        <v>0.77</v>
      </c>
      <c r="I124" s="3">
        <v>44409</v>
      </c>
      <c r="J124">
        <v>0.22</v>
      </c>
      <c r="K124" s="3">
        <v>44409</v>
      </c>
      <c r="L124">
        <v>7.0000000000000007E-2</v>
      </c>
      <c r="M124" s="3">
        <v>44409</v>
      </c>
      <c r="N124">
        <v>0.06</v>
      </c>
      <c r="O124" s="3">
        <v>44409</v>
      </c>
      <c r="P124">
        <v>0.05</v>
      </c>
      <c r="S124">
        <f t="shared" si="34"/>
        <v>1.8699999999999999</v>
      </c>
      <c r="T124" s="22">
        <f t="shared" si="41"/>
        <v>44409</v>
      </c>
      <c r="U124" s="21">
        <f t="shared" si="42"/>
        <v>1.92</v>
      </c>
      <c r="V124">
        <f t="shared" si="43"/>
        <v>1.83</v>
      </c>
      <c r="W124">
        <f t="shared" si="44"/>
        <v>1.28</v>
      </c>
      <c r="X124">
        <f t="shared" si="45"/>
        <v>0.77</v>
      </c>
      <c r="Y124">
        <f t="shared" si="46"/>
        <v>0.22</v>
      </c>
      <c r="Z124">
        <f t="shared" si="47"/>
        <v>7.0000000000000007E-2</v>
      </c>
      <c r="AA124">
        <f t="shared" si="48"/>
        <v>0.06</v>
      </c>
      <c r="AB124">
        <f t="shared" si="49"/>
        <v>0.05</v>
      </c>
      <c r="AC124">
        <f t="shared" si="35"/>
        <v>1.8699999999999999</v>
      </c>
      <c r="AD124" s="17">
        <f>W124-Y124</f>
        <v>1.06</v>
      </c>
      <c r="AE124" s="17">
        <f>U124-W124</f>
        <v>0.6399999999999999</v>
      </c>
      <c r="AF124" s="17">
        <f t="shared" si="36"/>
        <v>0</v>
      </c>
      <c r="AG124" s="17">
        <f t="shared" si="37"/>
        <v>-4.0000000000000036E-2</v>
      </c>
      <c r="AH124" s="17" t="str">
        <f t="shared" si="38"/>
        <v>Bull</v>
      </c>
      <c r="AI124" t="str">
        <f t="shared" si="39"/>
        <v>Flattener</v>
      </c>
      <c r="AJ124" s="17" t="str">
        <f t="shared" si="40"/>
        <v>Bull Flattener</v>
      </c>
      <c r="AL124">
        <v>41043</v>
      </c>
      <c r="AM124">
        <v>2.95</v>
      </c>
      <c r="AN124">
        <v>2.5299999999999998</v>
      </c>
      <c r="AO124">
        <v>1.78</v>
      </c>
      <c r="AP124">
        <v>0.73</v>
      </c>
      <c r="AQ124">
        <v>0.28999999999999998</v>
      </c>
      <c r="AR124">
        <v>0.19</v>
      </c>
      <c r="AS124">
        <v>0.15</v>
      </c>
      <c r="AT124">
        <v>0.1</v>
      </c>
      <c r="AU124">
        <v>28.5</v>
      </c>
    </row>
    <row r="125" spans="1:47" x14ac:dyDescent="0.55000000000000004">
      <c r="A125" s="3">
        <v>44440</v>
      </c>
      <c r="B125">
        <v>1.94</v>
      </c>
      <c r="C125" s="3">
        <v>44440</v>
      </c>
      <c r="D125">
        <v>1.87</v>
      </c>
      <c r="E125" s="3">
        <v>44440</v>
      </c>
      <c r="F125">
        <v>1.37</v>
      </c>
      <c r="G125" s="3">
        <v>44440</v>
      </c>
      <c r="H125">
        <v>0.86</v>
      </c>
      <c r="I125" s="3">
        <v>44440</v>
      </c>
      <c r="J125">
        <v>0.24</v>
      </c>
      <c r="K125" s="3">
        <v>44440</v>
      </c>
      <c r="L125">
        <v>0.08</v>
      </c>
      <c r="M125" s="3">
        <v>44440</v>
      </c>
      <c r="N125">
        <v>0.05</v>
      </c>
      <c r="O125" s="3">
        <v>44440</v>
      </c>
      <c r="P125">
        <v>0.04</v>
      </c>
      <c r="S125">
        <f t="shared" si="34"/>
        <v>1.9</v>
      </c>
      <c r="T125" s="22">
        <f t="shared" si="41"/>
        <v>44440</v>
      </c>
      <c r="U125" s="21">
        <f t="shared" si="42"/>
        <v>1.94</v>
      </c>
      <c r="V125">
        <f t="shared" si="43"/>
        <v>1.87</v>
      </c>
      <c r="W125">
        <f t="shared" si="44"/>
        <v>1.37</v>
      </c>
      <c r="X125">
        <f t="shared" si="45"/>
        <v>0.86</v>
      </c>
      <c r="Y125">
        <f t="shared" si="46"/>
        <v>0.24</v>
      </c>
      <c r="Z125">
        <f t="shared" si="47"/>
        <v>0.08</v>
      </c>
      <c r="AA125">
        <f t="shared" si="48"/>
        <v>0.05</v>
      </c>
      <c r="AB125">
        <f t="shared" si="49"/>
        <v>0.04</v>
      </c>
      <c r="AC125">
        <f t="shared" si="35"/>
        <v>1.9</v>
      </c>
      <c r="AD125" s="17">
        <f>W125-Y125</f>
        <v>1.1300000000000001</v>
      </c>
      <c r="AE125" s="17">
        <f>U125-W125</f>
        <v>0.56999999999999984</v>
      </c>
      <c r="AF125" s="17">
        <f t="shared" si="36"/>
        <v>1.999999999999999E-2</v>
      </c>
      <c r="AG125" s="17">
        <f t="shared" si="37"/>
        <v>9.000000000000008E-2</v>
      </c>
      <c r="AH125" s="17" t="str">
        <f t="shared" si="38"/>
        <v>Bear</v>
      </c>
      <c r="AI125" t="str">
        <f t="shared" si="39"/>
        <v>Flattener</v>
      </c>
      <c r="AJ125" s="17" t="str">
        <f t="shared" si="40"/>
        <v>Bear Flattener</v>
      </c>
      <c r="AL125">
        <v>41044</v>
      </c>
      <c r="AM125">
        <v>2.91</v>
      </c>
      <c r="AN125">
        <v>2.5</v>
      </c>
      <c r="AO125">
        <v>1.76</v>
      </c>
      <c r="AP125">
        <v>0.74</v>
      </c>
      <c r="AQ125">
        <v>0.28999999999999998</v>
      </c>
      <c r="AR125">
        <v>0.19</v>
      </c>
      <c r="AS125">
        <v>0.15</v>
      </c>
      <c r="AT125">
        <v>0.09</v>
      </c>
      <c r="AU125">
        <v>31.3333333333333</v>
      </c>
    </row>
    <row r="126" spans="1:47" x14ac:dyDescent="0.55000000000000004">
      <c r="A126" s="3">
        <v>44470</v>
      </c>
      <c r="B126">
        <v>2.06</v>
      </c>
      <c r="C126" s="3">
        <v>44470</v>
      </c>
      <c r="D126">
        <v>2.0299999999999998</v>
      </c>
      <c r="E126" s="3">
        <v>44470</v>
      </c>
      <c r="F126">
        <v>1.58</v>
      </c>
      <c r="G126" s="3">
        <v>44470</v>
      </c>
      <c r="H126">
        <v>1.1100000000000001</v>
      </c>
      <c r="I126" s="3">
        <v>44470</v>
      </c>
      <c r="J126">
        <v>0.39</v>
      </c>
      <c r="K126" s="3">
        <v>44470</v>
      </c>
      <c r="L126">
        <v>0.11</v>
      </c>
      <c r="M126" s="3">
        <v>44470</v>
      </c>
      <c r="N126">
        <v>0.06</v>
      </c>
      <c r="O126" s="3">
        <v>44470</v>
      </c>
      <c r="P126">
        <v>0.05</v>
      </c>
      <c r="S126">
        <f t="shared" si="34"/>
        <v>2.0100000000000002</v>
      </c>
      <c r="T126" s="22">
        <f t="shared" si="41"/>
        <v>44470</v>
      </c>
      <c r="U126" s="21">
        <f t="shared" si="42"/>
        <v>2.06</v>
      </c>
      <c r="V126">
        <f t="shared" si="43"/>
        <v>2.0299999999999998</v>
      </c>
      <c r="W126">
        <f t="shared" si="44"/>
        <v>1.58</v>
      </c>
      <c r="X126">
        <f t="shared" si="45"/>
        <v>1.1100000000000001</v>
      </c>
      <c r="Y126">
        <f t="shared" si="46"/>
        <v>0.39</v>
      </c>
      <c r="Z126">
        <f t="shared" si="47"/>
        <v>0.11</v>
      </c>
      <c r="AA126">
        <f t="shared" si="48"/>
        <v>0.06</v>
      </c>
      <c r="AB126">
        <f t="shared" si="49"/>
        <v>0.05</v>
      </c>
      <c r="AC126">
        <f t="shared" si="35"/>
        <v>2.0100000000000002</v>
      </c>
      <c r="AD126" s="17">
        <f>W126-Y126</f>
        <v>1.19</v>
      </c>
      <c r="AE126" s="17">
        <f>U126-W126</f>
        <v>0.48</v>
      </c>
      <c r="AF126" s="17">
        <f t="shared" si="36"/>
        <v>0.15000000000000002</v>
      </c>
      <c r="AG126" s="17">
        <f t="shared" si="37"/>
        <v>0.20999999999999996</v>
      </c>
      <c r="AH126" s="17" t="str">
        <f t="shared" si="38"/>
        <v>Bear</v>
      </c>
      <c r="AI126" t="str">
        <f t="shared" si="39"/>
        <v>Flattener</v>
      </c>
      <c r="AJ126" s="17" t="str">
        <f t="shared" si="40"/>
        <v>Bear Flattener</v>
      </c>
      <c r="AL126">
        <v>41045</v>
      </c>
      <c r="AM126">
        <v>2.9</v>
      </c>
      <c r="AN126">
        <v>2.48</v>
      </c>
      <c r="AO126">
        <v>1.76</v>
      </c>
      <c r="AP126">
        <v>0.75</v>
      </c>
      <c r="AQ126">
        <v>0.3</v>
      </c>
      <c r="AR126">
        <v>0.2</v>
      </c>
      <c r="AS126">
        <v>0.15</v>
      </c>
      <c r="AT126">
        <v>0.1</v>
      </c>
      <c r="AU126">
        <v>28</v>
      </c>
    </row>
    <row r="127" spans="1:47" x14ac:dyDescent="0.55000000000000004">
      <c r="A127" s="3">
        <v>44501</v>
      </c>
      <c r="B127">
        <v>1.94</v>
      </c>
      <c r="C127" s="3">
        <v>44501</v>
      </c>
      <c r="D127">
        <v>1.97</v>
      </c>
      <c r="E127" s="3">
        <v>44501</v>
      </c>
      <c r="F127">
        <v>1.56</v>
      </c>
      <c r="G127" s="3">
        <v>44501</v>
      </c>
      <c r="H127">
        <v>1.2</v>
      </c>
      <c r="I127" s="3">
        <v>44501</v>
      </c>
      <c r="J127">
        <v>0.51</v>
      </c>
      <c r="K127" s="3">
        <v>44501</v>
      </c>
      <c r="L127">
        <v>0.18</v>
      </c>
      <c r="M127" s="3">
        <v>44501</v>
      </c>
      <c r="N127">
        <v>7.0000000000000007E-2</v>
      </c>
      <c r="O127" s="3">
        <v>44501</v>
      </c>
      <c r="P127">
        <v>0.05</v>
      </c>
      <c r="S127">
        <f t="shared" si="34"/>
        <v>1.89</v>
      </c>
      <c r="T127" s="22">
        <f t="shared" si="41"/>
        <v>44501</v>
      </c>
      <c r="U127" s="21">
        <f t="shared" si="42"/>
        <v>1.94</v>
      </c>
      <c r="V127">
        <f t="shared" si="43"/>
        <v>1.97</v>
      </c>
      <c r="W127">
        <f t="shared" si="44"/>
        <v>1.56</v>
      </c>
      <c r="X127">
        <f t="shared" si="45"/>
        <v>1.2</v>
      </c>
      <c r="Y127">
        <f t="shared" si="46"/>
        <v>0.51</v>
      </c>
      <c r="Z127">
        <f t="shared" si="47"/>
        <v>0.18</v>
      </c>
      <c r="AA127">
        <f t="shared" si="48"/>
        <v>7.0000000000000007E-2</v>
      </c>
      <c r="AB127">
        <f t="shared" si="49"/>
        <v>0.05</v>
      </c>
      <c r="AC127">
        <f t="shared" si="35"/>
        <v>1.89</v>
      </c>
      <c r="AD127" s="17">
        <f>W127-Y127</f>
        <v>1.05</v>
      </c>
      <c r="AE127" s="17">
        <f>U127-W127</f>
        <v>0.37999999999999989</v>
      </c>
      <c r="AF127" s="17">
        <f t="shared" si="36"/>
        <v>0.12</v>
      </c>
      <c r="AG127" s="17">
        <f t="shared" si="37"/>
        <v>-2.0000000000000018E-2</v>
      </c>
      <c r="AH127" s="17" t="str">
        <f t="shared" si="38"/>
        <v>Bull</v>
      </c>
      <c r="AI127" t="str">
        <f t="shared" si="39"/>
        <v>Steepener</v>
      </c>
      <c r="AJ127" s="17" t="str">
        <f t="shared" si="40"/>
        <v>Bull Steepener</v>
      </c>
      <c r="AL127">
        <v>41046</v>
      </c>
      <c r="AM127">
        <v>2.8</v>
      </c>
      <c r="AN127">
        <v>2.39</v>
      </c>
      <c r="AO127">
        <v>1.7</v>
      </c>
      <c r="AP127">
        <v>0.74</v>
      </c>
      <c r="AQ127">
        <v>0.32</v>
      </c>
      <c r="AR127">
        <v>0.2</v>
      </c>
      <c r="AS127">
        <v>0.16</v>
      </c>
      <c r="AT127">
        <v>0.1</v>
      </c>
      <c r="AU127">
        <v>27</v>
      </c>
    </row>
    <row r="128" spans="1:47" x14ac:dyDescent="0.55000000000000004">
      <c r="A128" s="3">
        <v>44531</v>
      </c>
      <c r="B128">
        <v>1.85</v>
      </c>
      <c r="C128" s="3">
        <v>44531</v>
      </c>
      <c r="D128">
        <v>1.9</v>
      </c>
      <c r="E128" s="3">
        <v>44531</v>
      </c>
      <c r="F128">
        <v>1.47</v>
      </c>
      <c r="G128" s="3">
        <v>44531</v>
      </c>
      <c r="H128">
        <v>1.23</v>
      </c>
      <c r="I128" s="3">
        <v>44531</v>
      </c>
      <c r="J128">
        <v>0.68</v>
      </c>
      <c r="K128" s="3">
        <v>44531</v>
      </c>
      <c r="L128">
        <v>0.3</v>
      </c>
      <c r="M128" s="3">
        <v>44531</v>
      </c>
      <c r="N128">
        <v>0.15</v>
      </c>
      <c r="O128" s="3">
        <v>44531</v>
      </c>
      <c r="P128">
        <v>0.06</v>
      </c>
      <c r="S128">
        <f t="shared" si="34"/>
        <v>1.79</v>
      </c>
      <c r="T128" s="22">
        <f t="shared" si="41"/>
        <v>44531</v>
      </c>
      <c r="U128" s="21">
        <f t="shared" si="42"/>
        <v>1.85</v>
      </c>
      <c r="V128">
        <f t="shared" si="43"/>
        <v>1.9</v>
      </c>
      <c r="W128">
        <f t="shared" si="44"/>
        <v>1.47</v>
      </c>
      <c r="X128">
        <f t="shared" si="45"/>
        <v>1.23</v>
      </c>
      <c r="Y128">
        <f t="shared" si="46"/>
        <v>0.68</v>
      </c>
      <c r="Z128">
        <f t="shared" si="47"/>
        <v>0.3</v>
      </c>
      <c r="AA128">
        <f t="shared" si="48"/>
        <v>0.15</v>
      </c>
      <c r="AB128">
        <f t="shared" si="49"/>
        <v>0.06</v>
      </c>
      <c r="AC128">
        <f t="shared" si="35"/>
        <v>1.79</v>
      </c>
      <c r="AD128" s="17">
        <f>W128-Y128</f>
        <v>0.78999999999999992</v>
      </c>
      <c r="AE128" s="17">
        <f>U128-W128</f>
        <v>0.38000000000000012</v>
      </c>
      <c r="AF128" s="17">
        <f t="shared" si="36"/>
        <v>0.17000000000000004</v>
      </c>
      <c r="AG128" s="17">
        <f t="shared" si="37"/>
        <v>-9.000000000000008E-2</v>
      </c>
      <c r="AH128" s="17" t="str">
        <f t="shared" si="38"/>
        <v>Bull</v>
      </c>
      <c r="AI128" t="str">
        <f t="shared" si="39"/>
        <v>Steepener</v>
      </c>
      <c r="AJ128" s="17" t="str">
        <f t="shared" si="40"/>
        <v>Bull Steepener</v>
      </c>
      <c r="AL128">
        <v>41047</v>
      </c>
      <c r="AM128">
        <v>2.8</v>
      </c>
      <c r="AN128">
        <v>2.4</v>
      </c>
      <c r="AO128">
        <v>1.71</v>
      </c>
      <c r="AP128">
        <v>0.75</v>
      </c>
      <c r="AQ128">
        <v>0.32</v>
      </c>
      <c r="AR128">
        <v>0.2</v>
      </c>
      <c r="AS128">
        <v>0.15</v>
      </c>
      <c r="AT128">
        <v>0.08</v>
      </c>
      <c r="AU128">
        <v>34</v>
      </c>
    </row>
    <row r="129" spans="1:47" x14ac:dyDescent="0.55000000000000004">
      <c r="A129" s="3">
        <v>44562</v>
      </c>
      <c r="B129">
        <v>2.1</v>
      </c>
      <c r="C129" s="3">
        <v>44562</v>
      </c>
      <c r="D129">
        <v>2.15</v>
      </c>
      <c r="E129" s="3">
        <v>44562</v>
      </c>
      <c r="F129">
        <v>1.76</v>
      </c>
      <c r="G129" s="3">
        <v>44562</v>
      </c>
      <c r="H129">
        <v>1.54</v>
      </c>
      <c r="I129" s="3">
        <v>44562</v>
      </c>
      <c r="J129">
        <v>0.98</v>
      </c>
      <c r="K129" s="3">
        <v>44562</v>
      </c>
      <c r="L129">
        <v>0.55000000000000004</v>
      </c>
      <c r="M129" s="3">
        <v>44562</v>
      </c>
      <c r="N129">
        <v>0.33</v>
      </c>
      <c r="O129" s="3">
        <v>44562</v>
      </c>
      <c r="P129">
        <v>0.15</v>
      </c>
      <c r="S129">
        <f t="shared" si="34"/>
        <v>1.9500000000000002</v>
      </c>
      <c r="T129" s="22">
        <f t="shared" si="41"/>
        <v>44562</v>
      </c>
      <c r="U129" s="21">
        <f t="shared" si="42"/>
        <v>2.1</v>
      </c>
      <c r="V129">
        <f t="shared" si="43"/>
        <v>2.15</v>
      </c>
      <c r="W129">
        <f t="shared" si="44"/>
        <v>1.76</v>
      </c>
      <c r="X129">
        <f t="shared" si="45"/>
        <v>1.54</v>
      </c>
      <c r="Y129">
        <f t="shared" si="46"/>
        <v>0.98</v>
      </c>
      <c r="Z129">
        <f t="shared" si="47"/>
        <v>0.55000000000000004</v>
      </c>
      <c r="AA129">
        <f t="shared" si="48"/>
        <v>0.33</v>
      </c>
      <c r="AB129">
        <f t="shared" si="49"/>
        <v>0.15</v>
      </c>
      <c r="AC129">
        <f t="shared" si="35"/>
        <v>1.9500000000000002</v>
      </c>
      <c r="AD129" s="17">
        <f>W129-Y129</f>
        <v>0.78</v>
      </c>
      <c r="AE129" s="17">
        <f>U129-W129</f>
        <v>0.34000000000000008</v>
      </c>
      <c r="AF129" s="17">
        <f t="shared" si="36"/>
        <v>0.29999999999999993</v>
      </c>
      <c r="AG129" s="17">
        <f t="shared" si="37"/>
        <v>0.29000000000000004</v>
      </c>
      <c r="AH129" s="17" t="str">
        <f t="shared" si="38"/>
        <v>Bear</v>
      </c>
      <c r="AI129" t="str">
        <f t="shared" si="39"/>
        <v>Steepener</v>
      </c>
      <c r="AJ129" s="17" t="str">
        <f t="shared" si="40"/>
        <v>Bear Steepener</v>
      </c>
      <c r="AL129">
        <v>41050</v>
      </c>
      <c r="AM129">
        <v>2.8</v>
      </c>
      <c r="AN129">
        <v>2.42</v>
      </c>
      <c r="AO129">
        <v>1.75</v>
      </c>
      <c r="AP129">
        <v>0.75</v>
      </c>
      <c r="AQ129">
        <v>0.3</v>
      </c>
      <c r="AR129">
        <v>0.21</v>
      </c>
      <c r="AS129">
        <v>0.14000000000000001</v>
      </c>
      <c r="AT129">
        <v>0.09</v>
      </c>
      <c r="AU129">
        <v>30.1111111111111</v>
      </c>
    </row>
    <row r="130" spans="1:47" x14ac:dyDescent="0.55000000000000004">
      <c r="A130" s="3">
        <v>44593</v>
      </c>
      <c r="B130">
        <v>2.25</v>
      </c>
      <c r="C130" s="3">
        <v>44593</v>
      </c>
      <c r="D130">
        <v>2.31</v>
      </c>
      <c r="E130" s="3">
        <v>44593</v>
      </c>
      <c r="F130">
        <v>1.93</v>
      </c>
      <c r="G130" s="3">
        <v>44593</v>
      </c>
      <c r="H130">
        <v>1.81</v>
      </c>
      <c r="I130" s="3">
        <v>44593</v>
      </c>
      <c r="J130">
        <v>1.44</v>
      </c>
      <c r="K130" s="3">
        <v>44593</v>
      </c>
      <c r="L130">
        <v>1</v>
      </c>
      <c r="M130" s="3">
        <v>44593</v>
      </c>
      <c r="N130">
        <v>0.64</v>
      </c>
      <c r="O130" s="3">
        <v>44593</v>
      </c>
      <c r="P130">
        <v>0.31</v>
      </c>
      <c r="S130">
        <f t="shared" si="34"/>
        <v>1.94</v>
      </c>
      <c r="T130" s="22">
        <f t="shared" si="41"/>
        <v>44593</v>
      </c>
      <c r="U130" s="21">
        <f t="shared" si="42"/>
        <v>2.25</v>
      </c>
      <c r="V130">
        <f t="shared" si="43"/>
        <v>2.31</v>
      </c>
      <c r="W130">
        <f t="shared" si="44"/>
        <v>1.93</v>
      </c>
      <c r="X130">
        <f t="shared" si="45"/>
        <v>1.81</v>
      </c>
      <c r="Y130">
        <f t="shared" si="46"/>
        <v>1.44</v>
      </c>
      <c r="Z130">
        <f t="shared" si="47"/>
        <v>1</v>
      </c>
      <c r="AA130">
        <f t="shared" si="48"/>
        <v>0.64</v>
      </c>
      <c r="AB130">
        <f t="shared" si="49"/>
        <v>0.31</v>
      </c>
      <c r="AC130">
        <f t="shared" si="35"/>
        <v>1.94</v>
      </c>
      <c r="AD130" s="17">
        <f>W130-Y130</f>
        <v>0.49</v>
      </c>
      <c r="AE130" s="17">
        <f>U130-W130</f>
        <v>0.32000000000000006</v>
      </c>
      <c r="AF130" s="17">
        <f t="shared" si="36"/>
        <v>0.45999999999999996</v>
      </c>
      <c r="AG130" s="17">
        <f t="shared" si="37"/>
        <v>0.16999999999999993</v>
      </c>
      <c r="AH130" s="17" t="str">
        <f t="shared" si="38"/>
        <v>Bear</v>
      </c>
      <c r="AI130" t="str">
        <f t="shared" si="39"/>
        <v>Steepener</v>
      </c>
      <c r="AJ130" s="17" t="str">
        <f t="shared" si="40"/>
        <v>Bear Steepener</v>
      </c>
      <c r="AL130">
        <v>41051</v>
      </c>
      <c r="AM130">
        <v>2.88</v>
      </c>
      <c r="AN130">
        <v>2.48</v>
      </c>
      <c r="AO130">
        <v>1.79</v>
      </c>
      <c r="AP130">
        <v>0.78</v>
      </c>
      <c r="AQ130">
        <v>0.3</v>
      </c>
      <c r="AR130">
        <v>0.21</v>
      </c>
      <c r="AS130">
        <v>0.14000000000000001</v>
      </c>
      <c r="AT130">
        <v>0.09</v>
      </c>
      <c r="AU130">
        <v>31</v>
      </c>
    </row>
    <row r="131" spans="1:47" x14ac:dyDescent="0.55000000000000004">
      <c r="A131" s="3">
        <v>44621</v>
      </c>
      <c r="B131">
        <v>2.41</v>
      </c>
      <c r="C131" s="3">
        <v>44621</v>
      </c>
      <c r="D131">
        <v>2.5099999999999998</v>
      </c>
      <c r="E131" s="3">
        <v>44621</v>
      </c>
      <c r="F131">
        <v>2.13</v>
      </c>
      <c r="G131" s="3">
        <v>44621</v>
      </c>
      <c r="H131">
        <v>2.11</v>
      </c>
      <c r="I131" s="3">
        <v>44621</v>
      </c>
      <c r="J131">
        <v>1.91</v>
      </c>
      <c r="K131" s="3">
        <v>44621</v>
      </c>
      <c r="L131">
        <v>1.34</v>
      </c>
      <c r="M131" s="3">
        <v>44621</v>
      </c>
      <c r="N131">
        <v>0.86</v>
      </c>
      <c r="O131" s="3">
        <v>44621</v>
      </c>
      <c r="P131">
        <v>0.45</v>
      </c>
      <c r="S131">
        <f t="shared" si="34"/>
        <v>1.9600000000000002</v>
      </c>
      <c r="T131" s="22">
        <f t="shared" si="41"/>
        <v>44621</v>
      </c>
      <c r="U131" s="21">
        <f t="shared" si="42"/>
        <v>2.41</v>
      </c>
      <c r="V131">
        <f t="shared" si="43"/>
        <v>2.5099999999999998</v>
      </c>
      <c r="W131">
        <f t="shared" si="44"/>
        <v>2.13</v>
      </c>
      <c r="X131">
        <f t="shared" si="45"/>
        <v>2.11</v>
      </c>
      <c r="Y131">
        <f t="shared" si="46"/>
        <v>1.91</v>
      </c>
      <c r="Z131">
        <f t="shared" si="47"/>
        <v>1.34</v>
      </c>
      <c r="AA131">
        <f t="shared" si="48"/>
        <v>0.86</v>
      </c>
      <c r="AB131">
        <f t="shared" si="49"/>
        <v>0.45</v>
      </c>
      <c r="AC131">
        <f t="shared" si="35"/>
        <v>1.9600000000000002</v>
      </c>
      <c r="AD131" s="17">
        <f>W131-Y131</f>
        <v>0.21999999999999997</v>
      </c>
      <c r="AE131" s="17">
        <f>U131-W131</f>
        <v>0.28000000000000025</v>
      </c>
      <c r="AF131" s="17">
        <f t="shared" si="36"/>
        <v>0.47</v>
      </c>
      <c r="AG131" s="17">
        <f t="shared" si="37"/>
        <v>0.19999999999999996</v>
      </c>
      <c r="AH131" s="17" t="str">
        <f t="shared" si="38"/>
        <v>Bear</v>
      </c>
      <c r="AI131" t="str">
        <f t="shared" si="39"/>
        <v>Steepener</v>
      </c>
      <c r="AJ131" s="17" t="str">
        <f t="shared" si="40"/>
        <v>Bear Steepener</v>
      </c>
      <c r="AL131">
        <v>41052</v>
      </c>
      <c r="AM131">
        <v>2.81</v>
      </c>
      <c r="AN131">
        <v>2.41</v>
      </c>
      <c r="AO131">
        <v>1.73</v>
      </c>
      <c r="AP131">
        <v>0.74</v>
      </c>
      <c r="AQ131">
        <v>0.28000000000000003</v>
      </c>
      <c r="AR131">
        <v>0.2</v>
      </c>
      <c r="AS131">
        <v>0.13</v>
      </c>
      <c r="AT131">
        <v>0.09</v>
      </c>
      <c r="AU131">
        <v>30.2222222222222</v>
      </c>
    </row>
    <row r="132" spans="1:47" x14ac:dyDescent="0.55000000000000004">
      <c r="A132" s="3">
        <v>44652</v>
      </c>
      <c r="B132">
        <v>2.81</v>
      </c>
      <c r="C132" s="3">
        <v>44652</v>
      </c>
      <c r="D132">
        <v>2.99</v>
      </c>
      <c r="E132" s="3">
        <v>44652</v>
      </c>
      <c r="F132">
        <v>2.75</v>
      </c>
      <c r="G132" s="3">
        <v>44652</v>
      </c>
      <c r="H132">
        <v>2.78</v>
      </c>
      <c r="I132" s="3">
        <v>44652</v>
      </c>
      <c r="J132">
        <v>2.54</v>
      </c>
      <c r="K132" s="3">
        <v>44652</v>
      </c>
      <c r="L132">
        <v>1.89</v>
      </c>
      <c r="M132" s="3">
        <v>44652</v>
      </c>
      <c r="N132">
        <v>1.26</v>
      </c>
      <c r="O132" s="3">
        <v>44652</v>
      </c>
      <c r="P132">
        <v>0.76</v>
      </c>
      <c r="S132">
        <f t="shared" si="34"/>
        <v>2.0499999999999998</v>
      </c>
      <c r="T132" s="22">
        <f t="shared" si="41"/>
        <v>44652</v>
      </c>
      <c r="U132" s="21">
        <f t="shared" si="42"/>
        <v>2.81</v>
      </c>
      <c r="V132">
        <f t="shared" si="43"/>
        <v>2.99</v>
      </c>
      <c r="W132">
        <f t="shared" si="44"/>
        <v>2.75</v>
      </c>
      <c r="X132">
        <f t="shared" si="45"/>
        <v>2.78</v>
      </c>
      <c r="Y132">
        <f t="shared" si="46"/>
        <v>2.54</v>
      </c>
      <c r="Z132">
        <f t="shared" si="47"/>
        <v>1.89</v>
      </c>
      <c r="AA132">
        <f t="shared" si="48"/>
        <v>1.26</v>
      </c>
      <c r="AB132">
        <f t="shared" si="49"/>
        <v>0.76</v>
      </c>
      <c r="AC132">
        <f t="shared" si="35"/>
        <v>2.0499999999999998</v>
      </c>
      <c r="AD132" s="17">
        <f>W132-Y132</f>
        <v>0.20999999999999996</v>
      </c>
      <c r="AE132" s="17">
        <f>U132-W132</f>
        <v>6.0000000000000053E-2</v>
      </c>
      <c r="AF132" s="17">
        <f t="shared" si="36"/>
        <v>0.63000000000000012</v>
      </c>
      <c r="AG132" s="17">
        <f t="shared" si="37"/>
        <v>0.62000000000000011</v>
      </c>
      <c r="AH132" s="17" t="str">
        <f t="shared" si="38"/>
        <v>Bear</v>
      </c>
      <c r="AI132" t="str">
        <f t="shared" si="39"/>
        <v>Steepener</v>
      </c>
      <c r="AJ132" s="17" t="str">
        <f t="shared" si="40"/>
        <v>Bear Steepener</v>
      </c>
      <c r="AL132">
        <v>41053</v>
      </c>
      <c r="AM132">
        <v>2.86</v>
      </c>
      <c r="AN132">
        <v>2.46</v>
      </c>
      <c r="AO132">
        <v>1.77</v>
      </c>
      <c r="AP132">
        <v>0.77</v>
      </c>
      <c r="AQ132">
        <v>0.28999999999999998</v>
      </c>
      <c r="AR132">
        <v>0.21</v>
      </c>
      <c r="AS132">
        <v>0.14000000000000001</v>
      </c>
      <c r="AT132">
        <v>0.1</v>
      </c>
      <c r="AU132">
        <v>27.6</v>
      </c>
    </row>
    <row r="133" spans="1:47" x14ac:dyDescent="0.55000000000000004">
      <c r="A133" s="3">
        <v>44682</v>
      </c>
      <c r="B133">
        <v>3.07</v>
      </c>
      <c r="C133" s="3">
        <v>44682</v>
      </c>
      <c r="D133">
        <v>3.26</v>
      </c>
      <c r="E133" s="3">
        <v>44682</v>
      </c>
      <c r="F133">
        <v>2.9</v>
      </c>
      <c r="G133" s="3">
        <v>44682</v>
      </c>
      <c r="H133">
        <v>2.87</v>
      </c>
      <c r="I133" s="3">
        <v>44682</v>
      </c>
      <c r="J133">
        <v>2.62</v>
      </c>
      <c r="K133" s="3">
        <v>44682</v>
      </c>
      <c r="L133">
        <v>2.06</v>
      </c>
      <c r="M133" s="3">
        <v>44682</v>
      </c>
      <c r="N133">
        <v>1.49</v>
      </c>
      <c r="O133" s="3">
        <v>44682</v>
      </c>
      <c r="P133">
        <v>0.99</v>
      </c>
      <c r="S133">
        <f t="shared" si="34"/>
        <v>2.08</v>
      </c>
      <c r="T133" s="22">
        <f t="shared" si="41"/>
        <v>44682</v>
      </c>
      <c r="U133" s="21">
        <f t="shared" si="42"/>
        <v>3.07</v>
      </c>
      <c r="V133">
        <f t="shared" si="43"/>
        <v>3.26</v>
      </c>
      <c r="W133">
        <f t="shared" si="44"/>
        <v>2.9</v>
      </c>
      <c r="X133">
        <f t="shared" si="45"/>
        <v>2.87</v>
      </c>
      <c r="Y133">
        <f t="shared" si="46"/>
        <v>2.62</v>
      </c>
      <c r="Z133">
        <f t="shared" si="47"/>
        <v>2.06</v>
      </c>
      <c r="AA133">
        <f t="shared" si="48"/>
        <v>1.49</v>
      </c>
      <c r="AB133">
        <f t="shared" si="49"/>
        <v>0.99</v>
      </c>
      <c r="AC133">
        <f t="shared" si="35"/>
        <v>2.08</v>
      </c>
      <c r="AD133" s="17">
        <f>W133-Y133</f>
        <v>0.2799999999999998</v>
      </c>
      <c r="AE133" s="17">
        <f>U133-W133</f>
        <v>0.16999999999999993</v>
      </c>
      <c r="AF133" s="17">
        <f t="shared" si="36"/>
        <v>8.0000000000000071E-2</v>
      </c>
      <c r="AG133" s="17">
        <f t="shared" si="37"/>
        <v>0.14999999999999991</v>
      </c>
      <c r="AH133" s="17" t="str">
        <f t="shared" si="38"/>
        <v>Bear</v>
      </c>
      <c r="AI133" t="str">
        <f t="shared" si="39"/>
        <v>Flattener</v>
      </c>
      <c r="AJ133" s="17" t="str">
        <f t="shared" si="40"/>
        <v>Bear Flattener</v>
      </c>
      <c r="AL133">
        <v>41054</v>
      </c>
      <c r="AM133">
        <v>2.85</v>
      </c>
      <c r="AN133">
        <v>2.44</v>
      </c>
      <c r="AO133">
        <v>1.75</v>
      </c>
      <c r="AP133">
        <v>0.76</v>
      </c>
      <c r="AQ133">
        <v>0.3</v>
      </c>
      <c r="AR133">
        <v>0.2</v>
      </c>
      <c r="AS133">
        <v>0.14000000000000001</v>
      </c>
      <c r="AT133">
        <v>0.09</v>
      </c>
      <c r="AU133">
        <v>30.6666666666667</v>
      </c>
    </row>
    <row r="134" spans="1:47" x14ac:dyDescent="0.55000000000000004">
      <c r="A134" s="3">
        <v>44713</v>
      </c>
      <c r="B134">
        <v>3.25</v>
      </c>
      <c r="C134" s="3">
        <v>44713</v>
      </c>
      <c r="D134">
        <v>3.48</v>
      </c>
      <c r="E134" s="3">
        <v>44713</v>
      </c>
      <c r="F134">
        <v>3.14</v>
      </c>
      <c r="G134" s="3">
        <v>44713</v>
      </c>
      <c r="H134">
        <v>3.19</v>
      </c>
      <c r="I134" s="3">
        <v>44713</v>
      </c>
      <c r="J134">
        <v>3</v>
      </c>
      <c r="K134" s="3">
        <v>44713</v>
      </c>
      <c r="L134">
        <v>2.65</v>
      </c>
      <c r="M134" s="3">
        <v>44713</v>
      </c>
      <c r="N134">
        <v>2.17</v>
      </c>
      <c r="O134" s="3">
        <v>44713</v>
      </c>
      <c r="P134">
        <v>1.54</v>
      </c>
      <c r="S134">
        <f t="shared" si="34"/>
        <v>1.71</v>
      </c>
      <c r="T134" s="22">
        <f t="shared" si="41"/>
        <v>44713</v>
      </c>
      <c r="U134" s="21">
        <f t="shared" si="42"/>
        <v>3.25</v>
      </c>
      <c r="V134">
        <f t="shared" si="43"/>
        <v>3.48</v>
      </c>
      <c r="W134">
        <f t="shared" si="44"/>
        <v>3.14</v>
      </c>
      <c r="X134">
        <f t="shared" si="45"/>
        <v>3.19</v>
      </c>
      <c r="Y134">
        <f t="shared" si="46"/>
        <v>3</v>
      </c>
      <c r="Z134">
        <f t="shared" si="47"/>
        <v>2.65</v>
      </c>
      <c r="AA134">
        <f t="shared" si="48"/>
        <v>2.17</v>
      </c>
      <c r="AB134">
        <f t="shared" si="49"/>
        <v>1.54</v>
      </c>
      <c r="AC134">
        <f t="shared" si="35"/>
        <v>1.71</v>
      </c>
      <c r="AD134" s="17">
        <f>W134-Y134</f>
        <v>0.14000000000000012</v>
      </c>
      <c r="AE134" s="17">
        <f>U134-W134</f>
        <v>0.10999999999999988</v>
      </c>
      <c r="AF134" s="17">
        <f t="shared" si="36"/>
        <v>0.37999999999999989</v>
      </c>
      <c r="AG134" s="17">
        <f t="shared" si="37"/>
        <v>0.24000000000000021</v>
      </c>
      <c r="AH134" s="17" t="str">
        <f t="shared" si="38"/>
        <v>Bear</v>
      </c>
      <c r="AI134" t="str">
        <f t="shared" si="39"/>
        <v>Steepener</v>
      </c>
      <c r="AJ134" s="17" t="str">
        <f t="shared" si="40"/>
        <v>Bear Steepener</v>
      </c>
      <c r="AL134">
        <v>41057</v>
      </c>
      <c r="AM134">
        <v>2.85</v>
      </c>
      <c r="AN134">
        <v>2.44</v>
      </c>
      <c r="AO134">
        <v>1.7450000000000001</v>
      </c>
      <c r="AP134">
        <v>0.76</v>
      </c>
      <c r="AQ134">
        <v>0.3</v>
      </c>
      <c r="AR134">
        <v>0.2</v>
      </c>
      <c r="AS134">
        <v>0.14000000000000001</v>
      </c>
      <c r="AT134">
        <v>0.09</v>
      </c>
      <c r="AU134">
        <v>30.6666666666667</v>
      </c>
    </row>
    <row r="135" spans="1:47" x14ac:dyDescent="0.55000000000000004">
      <c r="A135" s="3">
        <v>44743</v>
      </c>
      <c r="B135">
        <v>3.1</v>
      </c>
      <c r="C135" s="3">
        <v>44743</v>
      </c>
      <c r="D135">
        <v>3.35</v>
      </c>
      <c r="E135" s="3">
        <v>44743</v>
      </c>
      <c r="F135">
        <v>2.9</v>
      </c>
      <c r="G135" s="3">
        <v>44743</v>
      </c>
      <c r="H135">
        <v>2.96</v>
      </c>
      <c r="I135" s="3">
        <v>44743</v>
      </c>
      <c r="J135">
        <v>3.04</v>
      </c>
      <c r="K135" s="3">
        <v>44743</v>
      </c>
      <c r="L135">
        <v>3.02</v>
      </c>
      <c r="M135" s="3">
        <v>44743</v>
      </c>
      <c r="N135">
        <v>2.87</v>
      </c>
      <c r="O135" s="3">
        <v>44743</v>
      </c>
      <c r="P135">
        <v>2.2999999999999998</v>
      </c>
      <c r="S135">
        <f t="shared" si="34"/>
        <v>0.80000000000000027</v>
      </c>
      <c r="T135" s="22">
        <f t="shared" si="41"/>
        <v>44743</v>
      </c>
      <c r="U135" s="21">
        <f t="shared" si="42"/>
        <v>3.1</v>
      </c>
      <c r="V135">
        <f t="shared" si="43"/>
        <v>3.35</v>
      </c>
      <c r="W135">
        <f t="shared" si="44"/>
        <v>2.9</v>
      </c>
      <c r="X135">
        <f t="shared" si="45"/>
        <v>2.96</v>
      </c>
      <c r="Y135">
        <f t="shared" si="46"/>
        <v>3.04</v>
      </c>
      <c r="Z135">
        <f t="shared" si="47"/>
        <v>3.02</v>
      </c>
      <c r="AA135">
        <f t="shared" si="48"/>
        <v>2.87</v>
      </c>
      <c r="AB135">
        <f t="shared" si="49"/>
        <v>2.2999999999999998</v>
      </c>
      <c r="AC135">
        <f t="shared" si="35"/>
        <v>0.80000000000000027</v>
      </c>
      <c r="AD135" s="17">
        <f>W135-Y135</f>
        <v>-0.14000000000000012</v>
      </c>
      <c r="AE135" s="17">
        <f>U135-W135</f>
        <v>0.20000000000000018</v>
      </c>
      <c r="AF135" s="17">
        <f t="shared" si="36"/>
        <v>4.0000000000000036E-2</v>
      </c>
      <c r="AG135" s="17">
        <f t="shared" si="37"/>
        <v>-0.24000000000000021</v>
      </c>
      <c r="AH135" s="17" t="str">
        <f t="shared" si="38"/>
        <v>Bull</v>
      </c>
      <c r="AI135" t="str">
        <f t="shared" si="39"/>
        <v>Flattener</v>
      </c>
      <c r="AJ135" s="17" t="str">
        <f t="shared" si="40"/>
        <v>Bull Flattener</v>
      </c>
      <c r="AL135">
        <v>41058</v>
      </c>
      <c r="AM135">
        <v>2.85</v>
      </c>
      <c r="AN135">
        <v>2.44</v>
      </c>
      <c r="AO135">
        <v>1.74</v>
      </c>
      <c r="AP135">
        <v>0.76</v>
      </c>
      <c r="AQ135">
        <v>0.3</v>
      </c>
      <c r="AR135">
        <v>0.2</v>
      </c>
      <c r="AS135">
        <v>0.14000000000000001</v>
      </c>
      <c r="AT135">
        <v>0.09</v>
      </c>
      <c r="AU135">
        <v>30.6666666666667</v>
      </c>
    </row>
    <row r="136" spans="1:47" x14ac:dyDescent="0.55000000000000004">
      <c r="A136" s="3">
        <v>44774</v>
      </c>
      <c r="B136">
        <v>3.13</v>
      </c>
      <c r="C136" s="3">
        <v>44774</v>
      </c>
      <c r="D136">
        <v>3.35</v>
      </c>
      <c r="E136" s="3">
        <v>44774</v>
      </c>
      <c r="F136">
        <v>2.9</v>
      </c>
      <c r="G136" s="3">
        <v>44774</v>
      </c>
      <c r="H136">
        <v>3.03</v>
      </c>
      <c r="I136" s="3">
        <v>44774</v>
      </c>
      <c r="J136">
        <v>3.25</v>
      </c>
      <c r="K136" s="3">
        <v>44774</v>
      </c>
      <c r="L136">
        <v>3.28</v>
      </c>
      <c r="M136" s="3">
        <v>44774</v>
      </c>
      <c r="N136">
        <v>3.15</v>
      </c>
      <c r="O136" s="3">
        <v>44774</v>
      </c>
      <c r="P136">
        <v>2.72</v>
      </c>
      <c r="S136">
        <f t="shared" si="34"/>
        <v>0.4099999999999997</v>
      </c>
      <c r="T136" s="22">
        <f t="shared" ref="T136:T164" si="50">O136</f>
        <v>44774</v>
      </c>
      <c r="U136" s="21">
        <f t="shared" ref="U136:U164" si="51">IFERROR(VLOOKUP($T136,A:B,2,FALSE),AVERAGE(U135,U137))</f>
        <v>3.13</v>
      </c>
      <c r="V136">
        <f t="shared" ref="V136:V164" si="52">IFERROR(VLOOKUP($T136,C:D,2,FALSE),AVERAGE(V137,V135))</f>
        <v>3.35</v>
      </c>
      <c r="W136">
        <f t="shared" ref="W136:W164" si="53">IFERROR(VLOOKUP($T136,E:F,2,FALSE),AVERAGE(W135,W137))</f>
        <v>2.9</v>
      </c>
      <c r="X136">
        <f t="shared" ref="X136:X164" si="54">IFERROR(VLOOKUP($T136,G:H,2,FALSE),AVERAGE(X135,X137))</f>
        <v>3.03</v>
      </c>
      <c r="Y136">
        <f t="shared" ref="Y136:Y164" si="55">IFERROR(VLOOKUP($T136,I:J,2,FALSE),AVERAGE(Y135,Y137))</f>
        <v>3.25</v>
      </c>
      <c r="Z136">
        <f t="shared" ref="Z136:Z164" si="56">IFERROR(VLOOKUP($T136,K:L,2,FALSE),AVERAGE(Z135,Z137))</f>
        <v>3.28</v>
      </c>
      <c r="AA136">
        <f t="shared" ref="AA136:AA164" si="57">IFERROR(VLOOKUP($T136,M:N,2,FALSE),AVERAGE(AA135,AA137))</f>
        <v>3.15</v>
      </c>
      <c r="AB136">
        <f t="shared" ref="AB136:AB164" si="58">IF(IFERROR(VLOOKUP($T136,O:P,2,FALSE),AVERAGE(AB135,AB137))=0,0.001,IFERROR(VLOOKUP($T136,O:P,2,FALSE),AVERAGE(AB135,AB137)))</f>
        <v>2.72</v>
      </c>
      <c r="AC136">
        <f t="shared" si="35"/>
        <v>0.4099999999999997</v>
      </c>
      <c r="AD136" s="17">
        <f>W136-Y136</f>
        <v>-0.35000000000000009</v>
      </c>
      <c r="AE136" s="17">
        <f>U136-W136</f>
        <v>0.22999999999999998</v>
      </c>
      <c r="AF136" s="17">
        <f t="shared" si="36"/>
        <v>0.20999999999999996</v>
      </c>
      <c r="AG136" s="17">
        <f t="shared" si="37"/>
        <v>0</v>
      </c>
      <c r="AH136" s="17" t="str">
        <f t="shared" si="38"/>
        <v>Bull</v>
      </c>
      <c r="AI136" t="str">
        <f t="shared" si="39"/>
        <v>Steepener</v>
      </c>
      <c r="AJ136" s="17" t="str">
        <f t="shared" si="40"/>
        <v>Bull Steepener</v>
      </c>
      <c r="AL136">
        <v>41059</v>
      </c>
      <c r="AM136">
        <v>2.72</v>
      </c>
      <c r="AN136">
        <v>2.3199999999999998</v>
      </c>
      <c r="AO136">
        <v>1.63</v>
      </c>
      <c r="AP136">
        <v>0.69</v>
      </c>
      <c r="AQ136">
        <v>0.27</v>
      </c>
      <c r="AR136">
        <v>0.19</v>
      </c>
      <c r="AS136">
        <v>0.13</v>
      </c>
      <c r="AT136">
        <v>7.0000000000000007E-2</v>
      </c>
      <c r="AU136">
        <v>37.857142857142897</v>
      </c>
    </row>
    <row r="137" spans="1:47" x14ac:dyDescent="0.55000000000000004">
      <c r="A137" s="3">
        <v>44805</v>
      </c>
      <c r="B137">
        <v>3.56</v>
      </c>
      <c r="C137" s="3">
        <v>44805</v>
      </c>
      <c r="D137">
        <v>3.82</v>
      </c>
      <c r="E137" s="3">
        <v>44805</v>
      </c>
      <c r="F137">
        <v>3.52</v>
      </c>
      <c r="G137" s="3">
        <v>44805</v>
      </c>
      <c r="H137">
        <v>3.7</v>
      </c>
      <c r="I137" s="3">
        <v>44805</v>
      </c>
      <c r="J137">
        <v>3.86</v>
      </c>
      <c r="K137" s="3">
        <v>44805</v>
      </c>
      <c r="L137">
        <v>3.89</v>
      </c>
      <c r="M137" s="3">
        <v>44805</v>
      </c>
      <c r="N137">
        <v>3.71</v>
      </c>
      <c r="O137" s="3">
        <v>44805</v>
      </c>
      <c r="P137">
        <v>3.22</v>
      </c>
      <c r="S137">
        <f t="shared" si="34"/>
        <v>0.33999999999999986</v>
      </c>
      <c r="T137" s="22">
        <f t="shared" si="50"/>
        <v>44805</v>
      </c>
      <c r="U137" s="21">
        <f t="shared" si="51"/>
        <v>3.56</v>
      </c>
      <c r="V137">
        <f t="shared" si="52"/>
        <v>3.82</v>
      </c>
      <c r="W137">
        <f t="shared" si="53"/>
        <v>3.52</v>
      </c>
      <c r="X137">
        <f t="shared" si="54"/>
        <v>3.7</v>
      </c>
      <c r="Y137">
        <f t="shared" si="55"/>
        <v>3.86</v>
      </c>
      <c r="Z137">
        <f t="shared" si="56"/>
        <v>3.89</v>
      </c>
      <c r="AA137">
        <f t="shared" si="57"/>
        <v>3.71</v>
      </c>
      <c r="AB137">
        <f t="shared" si="58"/>
        <v>3.22</v>
      </c>
      <c r="AC137">
        <f t="shared" si="35"/>
        <v>0.33999999999999986</v>
      </c>
      <c r="AD137" s="17">
        <f>W137-Y137</f>
        <v>-0.33999999999999986</v>
      </c>
      <c r="AE137" s="17">
        <f>U137-W137</f>
        <v>4.0000000000000036E-2</v>
      </c>
      <c r="AF137" s="17">
        <f t="shared" si="36"/>
        <v>0.60999999999999988</v>
      </c>
      <c r="AG137" s="17">
        <f t="shared" si="37"/>
        <v>0.62000000000000011</v>
      </c>
      <c r="AH137" s="17" t="str">
        <f t="shared" si="38"/>
        <v>Bear</v>
      </c>
      <c r="AI137" t="str">
        <f t="shared" si="39"/>
        <v>Flattener</v>
      </c>
      <c r="AJ137" s="17" t="str">
        <f t="shared" si="40"/>
        <v>Bear Flattener</v>
      </c>
      <c r="AL137">
        <v>41060</v>
      </c>
      <c r="AM137">
        <v>2.67</v>
      </c>
      <c r="AN137">
        <v>2.27</v>
      </c>
      <c r="AO137">
        <v>1.59</v>
      </c>
      <c r="AP137">
        <v>0.67</v>
      </c>
      <c r="AQ137">
        <v>0.27</v>
      </c>
      <c r="AR137">
        <v>0.18</v>
      </c>
      <c r="AS137">
        <v>0.14000000000000001</v>
      </c>
      <c r="AT137">
        <v>7.0000000000000007E-2</v>
      </c>
      <c r="AU137">
        <v>37.142857142857103</v>
      </c>
    </row>
    <row r="138" spans="1:47" x14ac:dyDescent="0.55000000000000004">
      <c r="A138" s="3">
        <v>44835</v>
      </c>
      <c r="B138">
        <v>4.04</v>
      </c>
      <c r="C138" s="3">
        <v>44835</v>
      </c>
      <c r="D138">
        <v>4.28</v>
      </c>
      <c r="E138" s="3">
        <v>44835</v>
      </c>
      <c r="F138">
        <v>3.98</v>
      </c>
      <c r="G138" s="3">
        <v>44835</v>
      </c>
      <c r="H138">
        <v>4.18</v>
      </c>
      <c r="I138" s="3">
        <v>44835</v>
      </c>
      <c r="J138">
        <v>4.38</v>
      </c>
      <c r="K138" s="3">
        <v>44835</v>
      </c>
      <c r="L138">
        <v>4.43</v>
      </c>
      <c r="M138" s="3">
        <v>44835</v>
      </c>
      <c r="N138">
        <v>4.3099999999999996</v>
      </c>
      <c r="O138" s="3">
        <v>44835</v>
      </c>
      <c r="P138">
        <v>3.87</v>
      </c>
      <c r="S138">
        <f t="shared" ref="S138:S164" si="59">U138-AB138</f>
        <v>0.16999999999999993</v>
      </c>
      <c r="T138" s="22">
        <f t="shared" si="50"/>
        <v>44835</v>
      </c>
      <c r="U138" s="21">
        <f t="shared" si="51"/>
        <v>4.04</v>
      </c>
      <c r="V138">
        <f t="shared" si="52"/>
        <v>4.28</v>
      </c>
      <c r="W138">
        <f t="shared" si="53"/>
        <v>3.98</v>
      </c>
      <c r="X138">
        <f t="shared" si="54"/>
        <v>4.18</v>
      </c>
      <c r="Y138">
        <f t="shared" si="55"/>
        <v>4.38</v>
      </c>
      <c r="Z138">
        <f t="shared" si="56"/>
        <v>4.43</v>
      </c>
      <c r="AA138">
        <f t="shared" si="57"/>
        <v>4.3099999999999996</v>
      </c>
      <c r="AB138">
        <f t="shared" si="58"/>
        <v>3.87</v>
      </c>
      <c r="AC138">
        <f t="shared" ref="AC138:AC164" si="60">U138-AB138</f>
        <v>0.16999999999999993</v>
      </c>
      <c r="AD138" s="17">
        <f t="shared" ref="AD138:AD164" si="61">W138-Y138</f>
        <v>-0.39999999999999991</v>
      </c>
      <c r="AE138" s="17">
        <f t="shared" ref="AE138:AE164" si="62">U138-W138</f>
        <v>6.0000000000000053E-2</v>
      </c>
      <c r="AF138" s="17">
        <f t="shared" si="36"/>
        <v>0.52</v>
      </c>
      <c r="AG138" s="17">
        <f t="shared" si="37"/>
        <v>0.45999999999999996</v>
      </c>
      <c r="AH138" s="17" t="str">
        <f t="shared" si="38"/>
        <v>Bear</v>
      </c>
      <c r="AI138" t="str">
        <f t="shared" si="39"/>
        <v>Steepener</v>
      </c>
      <c r="AJ138" s="17" t="str">
        <f t="shared" si="40"/>
        <v>Bear Steepener</v>
      </c>
      <c r="AL138">
        <v>41061</v>
      </c>
      <c r="AM138">
        <v>2.5299999999999998</v>
      </c>
      <c r="AN138">
        <v>2.13</v>
      </c>
      <c r="AO138">
        <v>1.47</v>
      </c>
      <c r="AP138">
        <v>0.62</v>
      </c>
      <c r="AQ138">
        <v>0.25</v>
      </c>
      <c r="AR138">
        <v>0.17</v>
      </c>
      <c r="AS138">
        <v>0.12</v>
      </c>
      <c r="AT138">
        <v>7.0000000000000007E-2</v>
      </c>
      <c r="AU138">
        <v>35.142857142857103</v>
      </c>
    </row>
    <row r="139" spans="1:47" x14ac:dyDescent="0.55000000000000004">
      <c r="A139" s="3">
        <v>44866</v>
      </c>
      <c r="B139">
        <v>4</v>
      </c>
      <c r="C139" s="3">
        <v>44866</v>
      </c>
      <c r="D139">
        <v>4.22</v>
      </c>
      <c r="E139" s="3">
        <v>44866</v>
      </c>
      <c r="F139">
        <v>3.89</v>
      </c>
      <c r="G139" s="3">
        <v>44866</v>
      </c>
      <c r="H139">
        <v>4.0599999999999996</v>
      </c>
      <c r="I139" s="3">
        <v>44866</v>
      </c>
      <c r="J139">
        <v>4.5</v>
      </c>
      <c r="K139" s="3">
        <v>44866</v>
      </c>
      <c r="L139">
        <v>4.7300000000000004</v>
      </c>
      <c r="M139" s="3">
        <v>44866</v>
      </c>
      <c r="N139">
        <v>4.6100000000000003</v>
      </c>
      <c r="O139" s="3">
        <v>44866</v>
      </c>
      <c r="P139">
        <v>4.32</v>
      </c>
      <c r="S139">
        <f t="shared" si="59"/>
        <v>-0.32000000000000028</v>
      </c>
      <c r="T139" s="22">
        <f t="shared" si="50"/>
        <v>44866</v>
      </c>
      <c r="U139" s="21">
        <f t="shared" si="51"/>
        <v>4</v>
      </c>
      <c r="V139">
        <f t="shared" si="52"/>
        <v>4.22</v>
      </c>
      <c r="W139">
        <f t="shared" si="53"/>
        <v>3.89</v>
      </c>
      <c r="X139">
        <f t="shared" si="54"/>
        <v>4.0599999999999996</v>
      </c>
      <c r="Y139">
        <f t="shared" si="55"/>
        <v>4.5</v>
      </c>
      <c r="Z139">
        <f t="shared" si="56"/>
        <v>4.7300000000000004</v>
      </c>
      <c r="AA139">
        <f t="shared" si="57"/>
        <v>4.6100000000000003</v>
      </c>
      <c r="AB139">
        <f t="shared" si="58"/>
        <v>4.32</v>
      </c>
      <c r="AC139">
        <f t="shared" si="60"/>
        <v>-0.32000000000000028</v>
      </c>
      <c r="AD139" s="17">
        <f t="shared" si="61"/>
        <v>-0.60999999999999988</v>
      </c>
      <c r="AE139" s="17">
        <f t="shared" si="62"/>
        <v>0.10999999999999988</v>
      </c>
      <c r="AF139" s="17">
        <f t="shared" ref="AF139:AF164" si="63">Y139-Y138</f>
        <v>0.12000000000000011</v>
      </c>
      <c r="AG139" s="17">
        <f t="shared" ref="AG139:AG164" si="64">W139-W138</f>
        <v>-8.9999999999999858E-2</v>
      </c>
      <c r="AH139" s="17" t="str">
        <f t="shared" ref="AH139:AH164" si="65">IF(AND(AG139&gt;0,AF139&gt;0),"Bear","Bull")</f>
        <v>Bull</v>
      </c>
      <c r="AI139" t="str">
        <f t="shared" ref="AI139:AI164" si="66">IF(ABS(AG139)&gt;ABS(AF139),"Flattener","Steepener")</f>
        <v>Steepener</v>
      </c>
      <c r="AJ139" s="17" t="str">
        <f t="shared" ref="AJ139:AJ164" si="67">AH139&amp;" "&amp;AI139</f>
        <v>Bull Steepener</v>
      </c>
      <c r="AL139">
        <v>41064</v>
      </c>
      <c r="AM139">
        <v>2.56</v>
      </c>
      <c r="AN139">
        <v>2.17</v>
      </c>
      <c r="AO139">
        <v>1.53</v>
      </c>
      <c r="AP139">
        <v>0.68</v>
      </c>
      <c r="AQ139">
        <v>0.25</v>
      </c>
      <c r="AR139">
        <v>0.18</v>
      </c>
      <c r="AS139">
        <v>0.13</v>
      </c>
      <c r="AT139">
        <v>0.08</v>
      </c>
      <c r="AU139">
        <v>31</v>
      </c>
    </row>
    <row r="140" spans="1:47" x14ac:dyDescent="0.55000000000000004">
      <c r="A140" s="3">
        <v>44896</v>
      </c>
      <c r="B140">
        <v>3.66</v>
      </c>
      <c r="C140" s="3">
        <v>44896</v>
      </c>
      <c r="D140">
        <v>3.87</v>
      </c>
      <c r="E140" s="3">
        <v>44896</v>
      </c>
      <c r="F140">
        <v>3.62</v>
      </c>
      <c r="G140" s="3">
        <v>44896</v>
      </c>
      <c r="H140">
        <v>3.76</v>
      </c>
      <c r="I140" s="3">
        <v>44896</v>
      </c>
      <c r="J140">
        <v>4.29</v>
      </c>
      <c r="K140" s="3">
        <v>44896</v>
      </c>
      <c r="L140">
        <v>4.68</v>
      </c>
      <c r="M140" s="3">
        <v>44896</v>
      </c>
      <c r="N140">
        <v>4.71</v>
      </c>
      <c r="O140" s="3">
        <v>44896</v>
      </c>
      <c r="P140">
        <v>4.3600000000000003</v>
      </c>
      <c r="S140">
        <f t="shared" si="59"/>
        <v>-0.70000000000000018</v>
      </c>
      <c r="T140" s="22">
        <f t="shared" si="50"/>
        <v>44896</v>
      </c>
      <c r="U140" s="21">
        <f t="shared" si="51"/>
        <v>3.66</v>
      </c>
      <c r="V140">
        <f t="shared" si="52"/>
        <v>3.87</v>
      </c>
      <c r="W140">
        <f t="shared" si="53"/>
        <v>3.62</v>
      </c>
      <c r="X140">
        <f t="shared" si="54"/>
        <v>3.76</v>
      </c>
      <c r="Y140">
        <f t="shared" si="55"/>
        <v>4.29</v>
      </c>
      <c r="Z140">
        <f t="shared" si="56"/>
        <v>4.68</v>
      </c>
      <c r="AA140">
        <f t="shared" si="57"/>
        <v>4.71</v>
      </c>
      <c r="AB140">
        <f t="shared" si="58"/>
        <v>4.3600000000000003</v>
      </c>
      <c r="AC140">
        <f t="shared" si="60"/>
        <v>-0.70000000000000018</v>
      </c>
      <c r="AD140" s="17">
        <f t="shared" si="61"/>
        <v>-0.66999999999999993</v>
      </c>
      <c r="AE140" s="17">
        <f t="shared" si="62"/>
        <v>4.0000000000000036E-2</v>
      </c>
      <c r="AF140" s="17">
        <f t="shared" si="63"/>
        <v>-0.20999999999999996</v>
      </c>
      <c r="AG140" s="17">
        <f t="shared" si="64"/>
        <v>-0.27</v>
      </c>
      <c r="AH140" s="17" t="str">
        <f t="shared" si="65"/>
        <v>Bull</v>
      </c>
      <c r="AI140" t="str">
        <f t="shared" si="66"/>
        <v>Flattener</v>
      </c>
      <c r="AJ140" s="17" t="str">
        <f t="shared" si="67"/>
        <v>Bull Flattener</v>
      </c>
      <c r="AL140">
        <v>41065</v>
      </c>
      <c r="AM140">
        <v>2.63</v>
      </c>
      <c r="AN140">
        <v>2.23</v>
      </c>
      <c r="AO140">
        <v>1.57</v>
      </c>
      <c r="AP140">
        <v>0.68</v>
      </c>
      <c r="AQ140">
        <v>0.25</v>
      </c>
      <c r="AR140">
        <v>0.18</v>
      </c>
      <c r="AS140">
        <v>0.14000000000000001</v>
      </c>
      <c r="AT140">
        <v>0.08</v>
      </c>
      <c r="AU140">
        <v>31.875</v>
      </c>
    </row>
    <row r="141" spans="1:47" x14ac:dyDescent="0.55000000000000004">
      <c r="A141" s="3">
        <v>44927</v>
      </c>
      <c r="B141">
        <v>3.66</v>
      </c>
      <c r="C141" s="3">
        <v>44927</v>
      </c>
      <c r="D141">
        <v>3.81</v>
      </c>
      <c r="E141" s="3">
        <v>44927</v>
      </c>
      <c r="F141">
        <v>3.53</v>
      </c>
      <c r="G141" s="3">
        <v>44927</v>
      </c>
      <c r="H141">
        <v>3.64</v>
      </c>
      <c r="I141" s="3">
        <v>44927</v>
      </c>
      <c r="J141">
        <v>4.21</v>
      </c>
      <c r="K141" s="3">
        <v>44927</v>
      </c>
      <c r="L141">
        <v>4.6900000000000004</v>
      </c>
      <c r="M141" s="3">
        <v>44927</v>
      </c>
      <c r="N141">
        <v>4.8</v>
      </c>
      <c r="O141" s="3">
        <v>44927</v>
      </c>
      <c r="P141">
        <v>4.6900000000000004</v>
      </c>
      <c r="S141">
        <f t="shared" si="59"/>
        <v>-1.0300000000000002</v>
      </c>
      <c r="T141" s="22">
        <f t="shared" si="50"/>
        <v>44927</v>
      </c>
      <c r="U141" s="21">
        <f t="shared" si="51"/>
        <v>3.66</v>
      </c>
      <c r="V141">
        <f t="shared" si="52"/>
        <v>3.81</v>
      </c>
      <c r="W141">
        <f t="shared" si="53"/>
        <v>3.53</v>
      </c>
      <c r="X141">
        <f t="shared" si="54"/>
        <v>3.64</v>
      </c>
      <c r="Y141">
        <f t="shared" si="55"/>
        <v>4.21</v>
      </c>
      <c r="Z141">
        <f t="shared" si="56"/>
        <v>4.6900000000000004</v>
      </c>
      <c r="AA141">
        <f t="shared" si="57"/>
        <v>4.8</v>
      </c>
      <c r="AB141">
        <f t="shared" si="58"/>
        <v>4.6900000000000004</v>
      </c>
      <c r="AC141">
        <f t="shared" si="60"/>
        <v>-1.0300000000000002</v>
      </c>
      <c r="AD141" s="17">
        <f t="shared" si="61"/>
        <v>-0.68000000000000016</v>
      </c>
      <c r="AE141" s="17">
        <f t="shared" si="62"/>
        <v>0.13000000000000034</v>
      </c>
      <c r="AF141" s="17">
        <f t="shared" si="63"/>
        <v>-8.0000000000000071E-2</v>
      </c>
      <c r="AG141" s="17">
        <f t="shared" si="64"/>
        <v>-9.0000000000000302E-2</v>
      </c>
      <c r="AH141" s="17" t="str">
        <f t="shared" si="65"/>
        <v>Bull</v>
      </c>
      <c r="AI141" t="str">
        <f t="shared" si="66"/>
        <v>Flattener</v>
      </c>
      <c r="AJ141" s="17" t="str">
        <f t="shared" si="67"/>
        <v>Bull Flattener</v>
      </c>
      <c r="AL141">
        <v>41066</v>
      </c>
      <c r="AM141">
        <v>2.73</v>
      </c>
      <c r="AN141">
        <v>2.34</v>
      </c>
      <c r="AO141">
        <v>1.66</v>
      </c>
      <c r="AP141">
        <v>0.73</v>
      </c>
      <c r="AQ141">
        <v>0.26</v>
      </c>
      <c r="AR141">
        <v>0.18</v>
      </c>
      <c r="AS141">
        <v>0.13</v>
      </c>
      <c r="AT141">
        <v>0.09</v>
      </c>
      <c r="AU141">
        <v>29.3333333333333</v>
      </c>
    </row>
    <row r="142" spans="1:47" x14ac:dyDescent="0.55000000000000004">
      <c r="A142" s="3">
        <v>44958</v>
      </c>
      <c r="B142">
        <v>3.8</v>
      </c>
      <c r="C142" s="3">
        <v>44958</v>
      </c>
      <c r="D142">
        <v>3.95</v>
      </c>
      <c r="E142" s="3">
        <v>44958</v>
      </c>
      <c r="F142">
        <v>3.75</v>
      </c>
      <c r="G142" s="3">
        <v>44958</v>
      </c>
      <c r="H142">
        <v>3.94</v>
      </c>
      <c r="I142" s="3">
        <v>44958</v>
      </c>
      <c r="J142">
        <v>4.53</v>
      </c>
      <c r="K142" s="3">
        <v>44958</v>
      </c>
      <c r="L142">
        <v>4.93</v>
      </c>
      <c r="M142" s="3">
        <v>44958</v>
      </c>
      <c r="N142">
        <v>4.97</v>
      </c>
      <c r="O142" s="3">
        <v>44958</v>
      </c>
      <c r="P142">
        <v>4.79</v>
      </c>
      <c r="S142">
        <f t="shared" si="59"/>
        <v>-0.99000000000000021</v>
      </c>
      <c r="T142" s="22">
        <f t="shared" si="50"/>
        <v>44958</v>
      </c>
      <c r="U142" s="21">
        <f t="shared" si="51"/>
        <v>3.8</v>
      </c>
      <c r="V142">
        <f t="shared" si="52"/>
        <v>3.95</v>
      </c>
      <c r="W142">
        <f t="shared" si="53"/>
        <v>3.75</v>
      </c>
      <c r="X142">
        <f t="shared" si="54"/>
        <v>3.94</v>
      </c>
      <c r="Y142">
        <f t="shared" si="55"/>
        <v>4.53</v>
      </c>
      <c r="Z142">
        <f t="shared" si="56"/>
        <v>4.93</v>
      </c>
      <c r="AA142">
        <f t="shared" si="57"/>
        <v>4.97</v>
      </c>
      <c r="AB142">
        <f t="shared" si="58"/>
        <v>4.79</v>
      </c>
      <c r="AC142">
        <f t="shared" si="60"/>
        <v>-0.99000000000000021</v>
      </c>
      <c r="AD142" s="17">
        <f t="shared" si="61"/>
        <v>-0.78000000000000025</v>
      </c>
      <c r="AE142" s="17">
        <f t="shared" si="62"/>
        <v>4.9999999999999822E-2</v>
      </c>
      <c r="AF142" s="17">
        <f t="shared" si="63"/>
        <v>0.32000000000000028</v>
      </c>
      <c r="AG142" s="17">
        <f t="shared" si="64"/>
        <v>0.2200000000000002</v>
      </c>
      <c r="AH142" s="17" t="str">
        <f t="shared" si="65"/>
        <v>Bear</v>
      </c>
      <c r="AI142" t="str">
        <f t="shared" si="66"/>
        <v>Steepener</v>
      </c>
      <c r="AJ142" s="17" t="str">
        <f t="shared" si="67"/>
        <v>Bear Steepener</v>
      </c>
      <c r="AL142">
        <v>41067</v>
      </c>
      <c r="AM142">
        <v>2.75</v>
      </c>
      <c r="AN142">
        <v>2.35</v>
      </c>
      <c r="AO142">
        <v>1.66</v>
      </c>
      <c r="AP142">
        <v>0.72</v>
      </c>
      <c r="AQ142">
        <v>0.27</v>
      </c>
      <c r="AR142">
        <v>0.18</v>
      </c>
      <c r="AS142">
        <v>0.14000000000000001</v>
      </c>
      <c r="AT142">
        <v>0.09</v>
      </c>
      <c r="AU142">
        <v>29.5555555555556</v>
      </c>
    </row>
    <row r="143" spans="1:47" x14ac:dyDescent="0.55000000000000004">
      <c r="A143" s="3">
        <v>44986</v>
      </c>
      <c r="B143">
        <v>3.77</v>
      </c>
      <c r="C143" s="3">
        <v>44986</v>
      </c>
      <c r="D143">
        <v>3.94</v>
      </c>
      <c r="E143" s="3">
        <v>44986</v>
      </c>
      <c r="F143">
        <v>3.66</v>
      </c>
      <c r="G143" s="3">
        <v>44986</v>
      </c>
      <c r="H143">
        <v>3.82</v>
      </c>
      <c r="I143" s="3">
        <v>44986</v>
      </c>
      <c r="J143">
        <v>4.3</v>
      </c>
      <c r="K143" s="3">
        <v>44986</v>
      </c>
      <c r="L143">
        <v>4.68</v>
      </c>
      <c r="M143" s="3">
        <v>44986</v>
      </c>
      <c r="N143">
        <v>4.99</v>
      </c>
      <c r="O143" s="3">
        <v>44986</v>
      </c>
      <c r="P143">
        <v>4.8600000000000003</v>
      </c>
      <c r="S143">
        <f t="shared" si="59"/>
        <v>-1.0900000000000003</v>
      </c>
      <c r="T143" s="22">
        <f t="shared" si="50"/>
        <v>44986</v>
      </c>
      <c r="U143" s="21">
        <f t="shared" si="51"/>
        <v>3.77</v>
      </c>
      <c r="V143">
        <f t="shared" si="52"/>
        <v>3.94</v>
      </c>
      <c r="W143">
        <f t="shared" si="53"/>
        <v>3.66</v>
      </c>
      <c r="X143">
        <f t="shared" si="54"/>
        <v>3.82</v>
      </c>
      <c r="Y143">
        <f t="shared" si="55"/>
        <v>4.3</v>
      </c>
      <c r="Z143">
        <f t="shared" si="56"/>
        <v>4.68</v>
      </c>
      <c r="AA143">
        <f t="shared" si="57"/>
        <v>4.99</v>
      </c>
      <c r="AB143">
        <f t="shared" si="58"/>
        <v>4.8600000000000003</v>
      </c>
      <c r="AC143">
        <f t="shared" si="60"/>
        <v>-1.0900000000000003</v>
      </c>
      <c r="AD143" s="17">
        <f t="shared" si="61"/>
        <v>-0.63999999999999968</v>
      </c>
      <c r="AE143" s="17">
        <f t="shared" si="62"/>
        <v>0.10999999999999988</v>
      </c>
      <c r="AF143" s="17">
        <f t="shared" si="63"/>
        <v>-0.23000000000000043</v>
      </c>
      <c r="AG143" s="17">
        <f t="shared" si="64"/>
        <v>-8.9999999999999858E-2</v>
      </c>
      <c r="AH143" s="17" t="str">
        <f t="shared" si="65"/>
        <v>Bull</v>
      </c>
      <c r="AI143" t="str">
        <f t="shared" si="66"/>
        <v>Steepener</v>
      </c>
      <c r="AJ143" s="17" t="str">
        <f t="shared" si="67"/>
        <v>Bull Steepener</v>
      </c>
      <c r="AL143">
        <v>41068</v>
      </c>
      <c r="AM143">
        <v>2.77</v>
      </c>
      <c r="AN143">
        <v>2.36</v>
      </c>
      <c r="AO143">
        <v>1.65</v>
      </c>
      <c r="AP143">
        <v>0.71</v>
      </c>
      <c r="AQ143">
        <v>0.28000000000000003</v>
      </c>
      <c r="AR143">
        <v>0.19</v>
      </c>
      <c r="AS143">
        <v>0.14000000000000001</v>
      </c>
      <c r="AT143">
        <v>0.09</v>
      </c>
      <c r="AU143">
        <v>29.7777777777778</v>
      </c>
    </row>
    <row r="144" spans="1:47" x14ac:dyDescent="0.55000000000000004">
      <c r="A144" s="3">
        <v>45017</v>
      </c>
      <c r="B144">
        <v>3.68</v>
      </c>
      <c r="C144" s="3">
        <v>45017</v>
      </c>
      <c r="D144">
        <v>3.8</v>
      </c>
      <c r="E144" s="3">
        <v>45017</v>
      </c>
      <c r="F144">
        <v>3.46</v>
      </c>
      <c r="G144" s="3">
        <v>45017</v>
      </c>
      <c r="H144">
        <v>3.54</v>
      </c>
      <c r="I144" s="3">
        <v>45017</v>
      </c>
      <c r="J144">
        <v>4.0199999999999996</v>
      </c>
      <c r="K144" s="3">
        <v>45017</v>
      </c>
      <c r="L144">
        <v>4.68</v>
      </c>
      <c r="M144" s="3">
        <v>45017</v>
      </c>
      <c r="N144">
        <v>4.99</v>
      </c>
      <c r="O144" s="3">
        <v>45017</v>
      </c>
      <c r="P144">
        <v>5.07</v>
      </c>
      <c r="S144">
        <f t="shared" si="59"/>
        <v>-1.3900000000000001</v>
      </c>
      <c r="T144" s="22">
        <f t="shared" si="50"/>
        <v>45017</v>
      </c>
      <c r="U144" s="21">
        <f t="shared" si="51"/>
        <v>3.68</v>
      </c>
      <c r="V144">
        <f t="shared" si="52"/>
        <v>3.8</v>
      </c>
      <c r="W144">
        <f t="shared" si="53"/>
        <v>3.46</v>
      </c>
      <c r="X144">
        <f t="shared" si="54"/>
        <v>3.54</v>
      </c>
      <c r="Y144">
        <f t="shared" si="55"/>
        <v>4.0199999999999996</v>
      </c>
      <c r="Z144">
        <f t="shared" si="56"/>
        <v>4.68</v>
      </c>
      <c r="AA144">
        <f t="shared" si="57"/>
        <v>4.99</v>
      </c>
      <c r="AB144">
        <f t="shared" si="58"/>
        <v>5.07</v>
      </c>
      <c r="AC144">
        <f t="shared" si="60"/>
        <v>-1.3900000000000001</v>
      </c>
      <c r="AD144" s="17">
        <f t="shared" si="61"/>
        <v>-0.55999999999999961</v>
      </c>
      <c r="AE144" s="17">
        <f t="shared" si="62"/>
        <v>0.2200000000000002</v>
      </c>
      <c r="AF144" s="17">
        <f t="shared" si="63"/>
        <v>-0.28000000000000025</v>
      </c>
      <c r="AG144" s="17">
        <f t="shared" si="64"/>
        <v>-0.20000000000000018</v>
      </c>
      <c r="AH144" s="17" t="str">
        <f t="shared" si="65"/>
        <v>Bull</v>
      </c>
      <c r="AI144" t="str">
        <f t="shared" si="66"/>
        <v>Steepener</v>
      </c>
      <c r="AJ144" s="17" t="str">
        <f t="shared" si="67"/>
        <v>Bull Steepener</v>
      </c>
      <c r="AL144">
        <v>41071</v>
      </c>
      <c r="AM144">
        <v>2.71</v>
      </c>
      <c r="AN144">
        <v>2.2999999999999998</v>
      </c>
      <c r="AO144">
        <v>1.6</v>
      </c>
      <c r="AP144">
        <v>0.69</v>
      </c>
      <c r="AQ144">
        <v>0.27</v>
      </c>
      <c r="AR144">
        <v>0.18</v>
      </c>
      <c r="AS144">
        <v>0.15</v>
      </c>
      <c r="AT144">
        <v>0.09</v>
      </c>
      <c r="AU144">
        <v>29.1111111111111</v>
      </c>
    </row>
    <row r="145" spans="1:47" x14ac:dyDescent="0.55000000000000004">
      <c r="A145" s="3">
        <v>45047</v>
      </c>
      <c r="B145">
        <v>3.86</v>
      </c>
      <c r="C145" s="3">
        <v>45047</v>
      </c>
      <c r="D145">
        <v>3.96</v>
      </c>
      <c r="E145" s="3">
        <v>45047</v>
      </c>
      <c r="F145">
        <v>3.57</v>
      </c>
      <c r="G145" s="3">
        <v>45047</v>
      </c>
      <c r="H145">
        <v>3.59</v>
      </c>
      <c r="I145" s="3">
        <v>45047</v>
      </c>
      <c r="J145">
        <v>4.13</v>
      </c>
      <c r="K145" s="3">
        <v>45047</v>
      </c>
      <c r="L145">
        <v>4.91</v>
      </c>
      <c r="M145" s="3">
        <v>45047</v>
      </c>
      <c r="N145">
        <v>5.27</v>
      </c>
      <c r="O145" s="3">
        <v>45047</v>
      </c>
      <c r="P145">
        <v>5.31</v>
      </c>
      <c r="S145">
        <f t="shared" si="59"/>
        <v>-1.4499999999999997</v>
      </c>
      <c r="T145" s="22">
        <f t="shared" si="50"/>
        <v>45047</v>
      </c>
      <c r="U145" s="21">
        <f t="shared" si="51"/>
        <v>3.86</v>
      </c>
      <c r="V145">
        <f t="shared" si="52"/>
        <v>3.96</v>
      </c>
      <c r="W145">
        <f t="shared" si="53"/>
        <v>3.57</v>
      </c>
      <c r="X145">
        <f t="shared" si="54"/>
        <v>3.59</v>
      </c>
      <c r="Y145">
        <f t="shared" si="55"/>
        <v>4.13</v>
      </c>
      <c r="Z145">
        <f t="shared" si="56"/>
        <v>4.91</v>
      </c>
      <c r="AA145">
        <f t="shared" si="57"/>
        <v>5.27</v>
      </c>
      <c r="AB145">
        <f t="shared" si="58"/>
        <v>5.31</v>
      </c>
      <c r="AC145">
        <f t="shared" si="60"/>
        <v>-1.4499999999999997</v>
      </c>
      <c r="AD145" s="17">
        <f t="shared" si="61"/>
        <v>-0.56000000000000005</v>
      </c>
      <c r="AE145" s="17">
        <f t="shared" si="62"/>
        <v>0.29000000000000004</v>
      </c>
      <c r="AF145" s="17">
        <f t="shared" si="63"/>
        <v>0.11000000000000032</v>
      </c>
      <c r="AG145" s="17">
        <f t="shared" si="64"/>
        <v>0.10999999999999988</v>
      </c>
      <c r="AH145" s="17" t="str">
        <f t="shared" si="65"/>
        <v>Bear</v>
      </c>
      <c r="AI145" t="str">
        <f t="shared" si="66"/>
        <v>Steepener</v>
      </c>
      <c r="AJ145" s="17" t="str">
        <f t="shared" si="67"/>
        <v>Bear Steepener</v>
      </c>
      <c r="AL145">
        <v>41072</v>
      </c>
      <c r="AM145">
        <v>2.77</v>
      </c>
      <c r="AN145">
        <v>2.37</v>
      </c>
      <c r="AO145">
        <v>1.67</v>
      </c>
      <c r="AP145">
        <v>0.75</v>
      </c>
      <c r="AQ145">
        <v>0.3</v>
      </c>
      <c r="AR145">
        <v>0.19</v>
      </c>
      <c r="AS145">
        <v>0.15</v>
      </c>
      <c r="AT145">
        <v>0.1</v>
      </c>
      <c r="AU145">
        <v>26.7</v>
      </c>
    </row>
    <row r="146" spans="1:47" x14ac:dyDescent="0.55000000000000004">
      <c r="A146" s="3">
        <v>45078</v>
      </c>
      <c r="B146">
        <v>3.87</v>
      </c>
      <c r="C146" s="3">
        <v>45078</v>
      </c>
      <c r="D146">
        <v>4.04</v>
      </c>
      <c r="E146" s="3">
        <v>45078</v>
      </c>
      <c r="F146">
        <v>3.75</v>
      </c>
      <c r="G146" s="3">
        <v>45078</v>
      </c>
      <c r="H146">
        <v>3.95</v>
      </c>
      <c r="I146" s="3">
        <v>45078</v>
      </c>
      <c r="J146">
        <v>4.6399999999999997</v>
      </c>
      <c r="K146" s="3">
        <v>45078</v>
      </c>
      <c r="L146">
        <v>5.24</v>
      </c>
      <c r="M146" s="3">
        <v>45078</v>
      </c>
      <c r="N146">
        <v>5.42</v>
      </c>
      <c r="O146" s="3">
        <v>45078</v>
      </c>
      <c r="P146">
        <v>5.42</v>
      </c>
      <c r="S146">
        <f t="shared" si="59"/>
        <v>-1.5499999999999998</v>
      </c>
      <c r="T146" s="22">
        <f t="shared" si="50"/>
        <v>45078</v>
      </c>
      <c r="U146" s="21">
        <f t="shared" si="51"/>
        <v>3.87</v>
      </c>
      <c r="V146">
        <f t="shared" si="52"/>
        <v>4.04</v>
      </c>
      <c r="W146">
        <f t="shared" si="53"/>
        <v>3.75</v>
      </c>
      <c r="X146">
        <f t="shared" si="54"/>
        <v>3.95</v>
      </c>
      <c r="Y146">
        <f t="shared" si="55"/>
        <v>4.6399999999999997</v>
      </c>
      <c r="Z146">
        <f t="shared" si="56"/>
        <v>5.24</v>
      </c>
      <c r="AA146">
        <f t="shared" si="57"/>
        <v>5.42</v>
      </c>
      <c r="AB146">
        <f t="shared" si="58"/>
        <v>5.42</v>
      </c>
      <c r="AC146">
        <f t="shared" si="60"/>
        <v>-1.5499999999999998</v>
      </c>
      <c r="AD146" s="17">
        <f t="shared" si="61"/>
        <v>-0.88999999999999968</v>
      </c>
      <c r="AE146" s="17">
        <f t="shared" si="62"/>
        <v>0.12000000000000011</v>
      </c>
      <c r="AF146" s="17">
        <f t="shared" si="63"/>
        <v>0.50999999999999979</v>
      </c>
      <c r="AG146" s="17">
        <f t="shared" si="64"/>
        <v>0.18000000000000016</v>
      </c>
      <c r="AH146" s="17" t="str">
        <f t="shared" si="65"/>
        <v>Bear</v>
      </c>
      <c r="AI146" t="str">
        <f t="shared" si="66"/>
        <v>Steepener</v>
      </c>
      <c r="AJ146" s="17" t="str">
        <f t="shared" si="67"/>
        <v>Bear Steepener</v>
      </c>
      <c r="AL146">
        <v>41073</v>
      </c>
      <c r="AM146">
        <v>2.7</v>
      </c>
      <c r="AN146">
        <v>2.2999999999999998</v>
      </c>
      <c r="AO146">
        <v>1.61</v>
      </c>
      <c r="AP146">
        <v>0.71</v>
      </c>
      <c r="AQ146">
        <v>0.3</v>
      </c>
      <c r="AR146">
        <v>0.18</v>
      </c>
      <c r="AS146">
        <v>0.15</v>
      </c>
      <c r="AT146">
        <v>0.1</v>
      </c>
      <c r="AU146">
        <v>26</v>
      </c>
    </row>
    <row r="147" spans="1:47" x14ac:dyDescent="0.55000000000000004">
      <c r="A147" s="3">
        <v>45108</v>
      </c>
      <c r="B147">
        <v>3.96</v>
      </c>
      <c r="C147" s="3">
        <v>45108</v>
      </c>
      <c r="D147">
        <v>4.1500000000000004</v>
      </c>
      <c r="E147" s="3">
        <v>45108</v>
      </c>
      <c r="F147">
        <v>3.9</v>
      </c>
      <c r="G147" s="3">
        <v>45108</v>
      </c>
      <c r="H147">
        <v>4.1399999999999997</v>
      </c>
      <c r="I147" s="3">
        <v>45108</v>
      </c>
      <c r="J147">
        <v>4.83</v>
      </c>
      <c r="K147" s="3">
        <v>45108</v>
      </c>
      <c r="L147">
        <v>5.37</v>
      </c>
      <c r="M147" s="3">
        <v>45108</v>
      </c>
      <c r="N147">
        <v>5.53</v>
      </c>
      <c r="O147" s="3">
        <v>45108</v>
      </c>
      <c r="P147">
        <v>5.49</v>
      </c>
      <c r="S147">
        <f t="shared" si="59"/>
        <v>-1.5300000000000002</v>
      </c>
      <c r="T147" s="22">
        <f t="shared" si="50"/>
        <v>45108</v>
      </c>
      <c r="U147" s="21">
        <f t="shared" si="51"/>
        <v>3.96</v>
      </c>
      <c r="V147">
        <f t="shared" si="52"/>
        <v>4.1500000000000004</v>
      </c>
      <c r="W147">
        <f t="shared" si="53"/>
        <v>3.9</v>
      </c>
      <c r="X147">
        <f t="shared" si="54"/>
        <v>4.1399999999999997</v>
      </c>
      <c r="Y147">
        <f t="shared" si="55"/>
        <v>4.83</v>
      </c>
      <c r="Z147">
        <f t="shared" si="56"/>
        <v>5.37</v>
      </c>
      <c r="AA147">
        <f t="shared" si="57"/>
        <v>5.53</v>
      </c>
      <c r="AB147">
        <f t="shared" si="58"/>
        <v>5.49</v>
      </c>
      <c r="AC147">
        <f t="shared" si="60"/>
        <v>-1.5300000000000002</v>
      </c>
      <c r="AD147" s="17">
        <f t="shared" si="61"/>
        <v>-0.93000000000000016</v>
      </c>
      <c r="AE147" s="17">
        <f t="shared" si="62"/>
        <v>6.0000000000000053E-2</v>
      </c>
      <c r="AF147" s="17">
        <f t="shared" si="63"/>
        <v>0.19000000000000039</v>
      </c>
      <c r="AG147" s="17">
        <f t="shared" si="64"/>
        <v>0.14999999999999991</v>
      </c>
      <c r="AH147" s="17" t="str">
        <f t="shared" si="65"/>
        <v>Bear</v>
      </c>
      <c r="AI147" t="str">
        <f t="shared" si="66"/>
        <v>Steepener</v>
      </c>
      <c r="AJ147" s="17" t="str">
        <f t="shared" si="67"/>
        <v>Bear Steepener</v>
      </c>
      <c r="AL147">
        <v>41074</v>
      </c>
      <c r="AM147">
        <v>2.73</v>
      </c>
      <c r="AN147">
        <v>2.33</v>
      </c>
      <c r="AO147">
        <v>1.64</v>
      </c>
      <c r="AP147">
        <v>0.73</v>
      </c>
      <c r="AQ147">
        <v>0.3</v>
      </c>
      <c r="AR147">
        <v>0.18</v>
      </c>
      <c r="AS147">
        <v>0.15</v>
      </c>
      <c r="AT147">
        <v>0.11</v>
      </c>
      <c r="AU147">
        <v>23.818181818181799</v>
      </c>
    </row>
    <row r="148" spans="1:47" x14ac:dyDescent="0.55000000000000004">
      <c r="A148" s="3">
        <v>45139</v>
      </c>
      <c r="B148">
        <v>4.28</v>
      </c>
      <c r="C148" s="3">
        <v>45139</v>
      </c>
      <c r="D148">
        <v>4.46</v>
      </c>
      <c r="E148" s="3">
        <v>45139</v>
      </c>
      <c r="F148">
        <v>4.17</v>
      </c>
      <c r="G148" s="3">
        <v>45139</v>
      </c>
      <c r="H148">
        <v>4.3099999999999996</v>
      </c>
      <c r="I148" s="3">
        <v>45139</v>
      </c>
      <c r="J148">
        <v>4.9000000000000004</v>
      </c>
      <c r="K148" s="3">
        <v>45139</v>
      </c>
      <c r="L148">
        <v>5.37</v>
      </c>
      <c r="M148" s="3">
        <v>45139</v>
      </c>
      <c r="N148">
        <v>5.54</v>
      </c>
      <c r="O148" s="3">
        <v>45139</v>
      </c>
      <c r="P148">
        <v>5.56</v>
      </c>
      <c r="S148">
        <f t="shared" si="59"/>
        <v>-1.2799999999999994</v>
      </c>
      <c r="T148" s="22">
        <f t="shared" si="50"/>
        <v>45139</v>
      </c>
      <c r="U148" s="21">
        <f t="shared" si="51"/>
        <v>4.28</v>
      </c>
      <c r="V148">
        <f t="shared" si="52"/>
        <v>4.46</v>
      </c>
      <c r="W148">
        <f t="shared" si="53"/>
        <v>4.17</v>
      </c>
      <c r="X148">
        <f t="shared" si="54"/>
        <v>4.3099999999999996</v>
      </c>
      <c r="Y148">
        <f t="shared" si="55"/>
        <v>4.9000000000000004</v>
      </c>
      <c r="Z148">
        <f t="shared" si="56"/>
        <v>5.37</v>
      </c>
      <c r="AA148">
        <f t="shared" si="57"/>
        <v>5.54</v>
      </c>
      <c r="AB148">
        <f t="shared" si="58"/>
        <v>5.56</v>
      </c>
      <c r="AC148">
        <f t="shared" si="60"/>
        <v>-1.2799999999999994</v>
      </c>
      <c r="AD148" s="17">
        <f t="shared" si="61"/>
        <v>-0.73000000000000043</v>
      </c>
      <c r="AE148" s="17">
        <f t="shared" si="62"/>
        <v>0.11000000000000032</v>
      </c>
      <c r="AF148" s="17">
        <f t="shared" si="63"/>
        <v>7.0000000000000284E-2</v>
      </c>
      <c r="AG148" s="17">
        <f t="shared" si="64"/>
        <v>0.27</v>
      </c>
      <c r="AH148" s="17" t="str">
        <f t="shared" si="65"/>
        <v>Bear</v>
      </c>
      <c r="AI148" t="str">
        <f t="shared" si="66"/>
        <v>Flattener</v>
      </c>
      <c r="AJ148" s="17" t="str">
        <f t="shared" si="67"/>
        <v>Bear Flattener</v>
      </c>
      <c r="AL148">
        <v>41075</v>
      </c>
      <c r="AM148">
        <v>2.7</v>
      </c>
      <c r="AN148">
        <v>2.2999999999999998</v>
      </c>
      <c r="AO148">
        <v>1.6</v>
      </c>
      <c r="AP148">
        <v>0.68</v>
      </c>
      <c r="AQ148">
        <v>0.28999999999999998</v>
      </c>
      <c r="AR148">
        <v>0.18</v>
      </c>
      <c r="AS148">
        <v>0.15</v>
      </c>
      <c r="AT148">
        <v>0.09</v>
      </c>
      <c r="AU148">
        <v>29</v>
      </c>
    </row>
    <row r="149" spans="1:47" x14ac:dyDescent="0.55000000000000004">
      <c r="A149" s="3">
        <v>45170</v>
      </c>
      <c r="B149">
        <v>4.47</v>
      </c>
      <c r="C149" s="3">
        <v>45170</v>
      </c>
      <c r="D149">
        <v>4.6500000000000004</v>
      </c>
      <c r="E149" s="3">
        <v>45170</v>
      </c>
      <c r="F149">
        <v>4.38</v>
      </c>
      <c r="G149" s="3">
        <v>45170</v>
      </c>
      <c r="H149">
        <v>4.49</v>
      </c>
      <c r="I149" s="3">
        <v>45170</v>
      </c>
      <c r="J149">
        <v>5.0199999999999996</v>
      </c>
      <c r="K149" s="3">
        <v>45170</v>
      </c>
      <c r="L149">
        <v>5.44</v>
      </c>
      <c r="M149" s="3">
        <v>45170</v>
      </c>
      <c r="N149">
        <v>5.51</v>
      </c>
      <c r="O149" s="3">
        <v>45170</v>
      </c>
      <c r="P149">
        <v>5.56</v>
      </c>
      <c r="S149">
        <f t="shared" si="59"/>
        <v>-1.0899999999999999</v>
      </c>
      <c r="T149" s="22">
        <f t="shared" si="50"/>
        <v>45170</v>
      </c>
      <c r="U149" s="21">
        <f t="shared" si="51"/>
        <v>4.47</v>
      </c>
      <c r="V149">
        <f t="shared" si="52"/>
        <v>4.6500000000000004</v>
      </c>
      <c r="W149">
        <f t="shared" si="53"/>
        <v>4.38</v>
      </c>
      <c r="X149">
        <f t="shared" si="54"/>
        <v>4.49</v>
      </c>
      <c r="Y149">
        <f t="shared" si="55"/>
        <v>5.0199999999999996</v>
      </c>
      <c r="Z149">
        <f t="shared" si="56"/>
        <v>5.44</v>
      </c>
      <c r="AA149">
        <f t="shared" si="57"/>
        <v>5.51</v>
      </c>
      <c r="AB149">
        <f t="shared" si="58"/>
        <v>5.56</v>
      </c>
      <c r="AC149">
        <f t="shared" si="60"/>
        <v>-1.0899999999999999</v>
      </c>
      <c r="AD149" s="17">
        <f t="shared" si="61"/>
        <v>-0.63999999999999968</v>
      </c>
      <c r="AE149" s="17">
        <f t="shared" si="62"/>
        <v>8.9999999999999858E-2</v>
      </c>
      <c r="AF149" s="17">
        <f t="shared" si="63"/>
        <v>0.11999999999999922</v>
      </c>
      <c r="AG149" s="17">
        <f t="shared" si="64"/>
        <v>0.20999999999999996</v>
      </c>
      <c r="AH149" s="17" t="str">
        <f t="shared" si="65"/>
        <v>Bear</v>
      </c>
      <c r="AI149" t="str">
        <f t="shared" si="66"/>
        <v>Flattener</v>
      </c>
      <c r="AJ149" s="17" t="str">
        <f t="shared" si="67"/>
        <v>Bear Flattener</v>
      </c>
      <c r="AL149">
        <v>41078</v>
      </c>
      <c r="AM149">
        <v>2.67</v>
      </c>
      <c r="AN149">
        <v>2.2799999999999998</v>
      </c>
      <c r="AO149">
        <v>1.59</v>
      </c>
      <c r="AP149">
        <v>0.69</v>
      </c>
      <c r="AQ149">
        <v>0.28999999999999998</v>
      </c>
      <c r="AR149">
        <v>0.18</v>
      </c>
      <c r="AS149">
        <v>0.15</v>
      </c>
      <c r="AT149">
        <v>0.1</v>
      </c>
      <c r="AU149">
        <v>25.7</v>
      </c>
    </row>
    <row r="150" spans="1:47" x14ac:dyDescent="0.55000000000000004">
      <c r="A150" s="3">
        <v>45200</v>
      </c>
      <c r="B150">
        <v>4.95</v>
      </c>
      <c r="C150" s="3">
        <v>45200</v>
      </c>
      <c r="D150">
        <v>5.13</v>
      </c>
      <c r="E150" s="3">
        <v>45200</v>
      </c>
      <c r="F150">
        <v>4.8</v>
      </c>
      <c r="G150" s="3">
        <v>45200</v>
      </c>
      <c r="H150">
        <v>4.7699999999999996</v>
      </c>
      <c r="I150" s="3">
        <v>45200</v>
      </c>
      <c r="J150">
        <v>5.07</v>
      </c>
      <c r="K150" s="3">
        <v>45200</v>
      </c>
      <c r="L150">
        <v>5.42</v>
      </c>
      <c r="M150" s="3">
        <v>45200</v>
      </c>
      <c r="N150">
        <v>5.57</v>
      </c>
      <c r="O150" s="3">
        <v>45200</v>
      </c>
      <c r="P150">
        <v>5.6</v>
      </c>
      <c r="S150">
        <f t="shared" si="59"/>
        <v>-0.64999999999999947</v>
      </c>
      <c r="T150" s="22">
        <f t="shared" si="50"/>
        <v>45200</v>
      </c>
      <c r="U150" s="21">
        <f t="shared" si="51"/>
        <v>4.95</v>
      </c>
      <c r="V150">
        <f t="shared" si="52"/>
        <v>5.13</v>
      </c>
      <c r="W150">
        <f t="shared" si="53"/>
        <v>4.8</v>
      </c>
      <c r="X150">
        <f t="shared" si="54"/>
        <v>4.7699999999999996</v>
      </c>
      <c r="Y150">
        <f t="shared" si="55"/>
        <v>5.07</v>
      </c>
      <c r="Z150">
        <f t="shared" si="56"/>
        <v>5.42</v>
      </c>
      <c r="AA150">
        <f t="shared" si="57"/>
        <v>5.57</v>
      </c>
      <c r="AB150">
        <f t="shared" si="58"/>
        <v>5.6</v>
      </c>
      <c r="AC150">
        <f t="shared" si="60"/>
        <v>-0.64999999999999947</v>
      </c>
      <c r="AD150" s="17">
        <f t="shared" si="61"/>
        <v>-0.27000000000000046</v>
      </c>
      <c r="AE150" s="17">
        <f t="shared" si="62"/>
        <v>0.15000000000000036</v>
      </c>
      <c r="AF150" s="17">
        <f t="shared" si="63"/>
        <v>5.0000000000000711E-2</v>
      </c>
      <c r="AG150" s="17">
        <f t="shared" si="64"/>
        <v>0.41999999999999993</v>
      </c>
      <c r="AH150" s="17" t="str">
        <f t="shared" si="65"/>
        <v>Bear</v>
      </c>
      <c r="AI150" t="str">
        <f t="shared" si="66"/>
        <v>Flattener</v>
      </c>
      <c r="AJ150" s="17" t="str">
        <f t="shared" si="67"/>
        <v>Bear Flattener</v>
      </c>
      <c r="AL150">
        <v>41079</v>
      </c>
      <c r="AM150">
        <v>2.73</v>
      </c>
      <c r="AN150">
        <v>2.33</v>
      </c>
      <c r="AO150">
        <v>1.64</v>
      </c>
      <c r="AP150">
        <v>0.71</v>
      </c>
      <c r="AQ150">
        <v>0.3</v>
      </c>
      <c r="AR150">
        <v>0.18</v>
      </c>
      <c r="AS150">
        <v>0.14000000000000001</v>
      </c>
      <c r="AT150">
        <v>0.09</v>
      </c>
      <c r="AU150">
        <v>29.3333333333333</v>
      </c>
    </row>
    <row r="151" spans="1:47" x14ac:dyDescent="0.55000000000000004">
      <c r="A151" s="3">
        <v>45231</v>
      </c>
      <c r="B151">
        <v>4.66</v>
      </c>
      <c r="C151" s="3">
        <v>45231</v>
      </c>
      <c r="D151">
        <v>4.84</v>
      </c>
      <c r="E151" s="3">
        <v>45231</v>
      </c>
      <c r="F151">
        <v>4.5</v>
      </c>
      <c r="G151" s="3">
        <v>45231</v>
      </c>
      <c r="H151">
        <v>4.49</v>
      </c>
      <c r="I151" s="3">
        <v>45231</v>
      </c>
      <c r="J151">
        <v>4.88</v>
      </c>
      <c r="K151" s="3">
        <v>45231</v>
      </c>
      <c r="L151">
        <v>5.28</v>
      </c>
      <c r="M151" s="3">
        <v>45231</v>
      </c>
      <c r="N151">
        <v>5.44</v>
      </c>
      <c r="O151" s="3">
        <v>45231</v>
      </c>
      <c r="P151">
        <v>5.52</v>
      </c>
      <c r="S151">
        <f t="shared" si="59"/>
        <v>-0.85999999999999943</v>
      </c>
      <c r="T151" s="22">
        <f t="shared" si="50"/>
        <v>45231</v>
      </c>
      <c r="U151" s="21">
        <f t="shared" si="51"/>
        <v>4.66</v>
      </c>
      <c r="V151">
        <f t="shared" si="52"/>
        <v>4.84</v>
      </c>
      <c r="W151">
        <f t="shared" si="53"/>
        <v>4.5</v>
      </c>
      <c r="X151">
        <f t="shared" si="54"/>
        <v>4.49</v>
      </c>
      <c r="Y151">
        <f t="shared" si="55"/>
        <v>4.88</v>
      </c>
      <c r="Z151">
        <f t="shared" si="56"/>
        <v>5.28</v>
      </c>
      <c r="AA151">
        <f t="shared" si="57"/>
        <v>5.44</v>
      </c>
      <c r="AB151">
        <f t="shared" si="58"/>
        <v>5.52</v>
      </c>
      <c r="AC151">
        <f t="shared" si="60"/>
        <v>-0.85999999999999943</v>
      </c>
      <c r="AD151" s="17">
        <f t="shared" si="61"/>
        <v>-0.37999999999999989</v>
      </c>
      <c r="AE151" s="17">
        <f t="shared" si="62"/>
        <v>0.16000000000000014</v>
      </c>
      <c r="AF151" s="17">
        <f t="shared" si="63"/>
        <v>-0.19000000000000039</v>
      </c>
      <c r="AG151" s="17">
        <f t="shared" si="64"/>
        <v>-0.29999999999999982</v>
      </c>
      <c r="AH151" s="17" t="str">
        <f t="shared" si="65"/>
        <v>Bull</v>
      </c>
      <c r="AI151" t="str">
        <f t="shared" si="66"/>
        <v>Flattener</v>
      </c>
      <c r="AJ151" s="17" t="str">
        <f t="shared" si="67"/>
        <v>Bull Flattener</v>
      </c>
      <c r="AL151">
        <v>41080</v>
      </c>
      <c r="AM151">
        <v>2.72</v>
      </c>
      <c r="AN151">
        <v>2.34</v>
      </c>
      <c r="AO151">
        <v>1.65</v>
      </c>
      <c r="AP151">
        <v>0.74</v>
      </c>
      <c r="AQ151">
        <v>0.32</v>
      </c>
      <c r="AR151">
        <v>0.2</v>
      </c>
      <c r="AS151">
        <v>0.16</v>
      </c>
      <c r="AT151">
        <v>0.09</v>
      </c>
      <c r="AU151">
        <v>29.2222222222222</v>
      </c>
    </row>
    <row r="152" spans="1:47" x14ac:dyDescent="0.55000000000000004">
      <c r="A152" s="3">
        <v>45261</v>
      </c>
      <c r="B152">
        <v>4.1399999999999997</v>
      </c>
      <c r="C152" s="3">
        <v>45261</v>
      </c>
      <c r="D152">
        <v>4.32</v>
      </c>
      <c r="E152" s="3">
        <v>45261</v>
      </c>
      <c r="F152">
        <v>4.0199999999999996</v>
      </c>
      <c r="G152" s="3">
        <v>45261</v>
      </c>
      <c r="H152">
        <v>4</v>
      </c>
      <c r="I152" s="3">
        <v>45261</v>
      </c>
      <c r="J152">
        <v>4.46</v>
      </c>
      <c r="K152" s="3">
        <v>45261</v>
      </c>
      <c r="L152">
        <v>4.96</v>
      </c>
      <c r="M152" s="3">
        <v>45261</v>
      </c>
      <c r="N152">
        <v>5.34</v>
      </c>
      <c r="O152" s="3">
        <v>45261</v>
      </c>
      <c r="P152">
        <v>5.44</v>
      </c>
      <c r="S152">
        <f t="shared" si="59"/>
        <v>-1.3000000000000007</v>
      </c>
      <c r="T152" s="22">
        <f t="shared" si="50"/>
        <v>45261</v>
      </c>
      <c r="U152" s="21">
        <f t="shared" si="51"/>
        <v>4.1399999999999997</v>
      </c>
      <c r="V152">
        <f t="shared" si="52"/>
        <v>4.32</v>
      </c>
      <c r="W152">
        <f t="shared" si="53"/>
        <v>4.0199999999999996</v>
      </c>
      <c r="X152">
        <f t="shared" si="54"/>
        <v>4</v>
      </c>
      <c r="Y152">
        <f t="shared" si="55"/>
        <v>4.46</v>
      </c>
      <c r="Z152">
        <f t="shared" si="56"/>
        <v>4.96</v>
      </c>
      <c r="AA152">
        <f t="shared" si="57"/>
        <v>5.34</v>
      </c>
      <c r="AB152">
        <f t="shared" si="58"/>
        <v>5.44</v>
      </c>
      <c r="AC152">
        <f t="shared" si="60"/>
        <v>-1.3000000000000007</v>
      </c>
      <c r="AD152" s="17">
        <f t="shared" si="61"/>
        <v>-0.44000000000000039</v>
      </c>
      <c r="AE152" s="17">
        <f t="shared" si="62"/>
        <v>0.12000000000000011</v>
      </c>
      <c r="AF152" s="17">
        <f t="shared" si="63"/>
        <v>-0.41999999999999993</v>
      </c>
      <c r="AG152" s="17">
        <f t="shared" si="64"/>
        <v>-0.48000000000000043</v>
      </c>
      <c r="AH152" s="17" t="str">
        <f t="shared" si="65"/>
        <v>Bull</v>
      </c>
      <c r="AI152" t="str">
        <f t="shared" si="66"/>
        <v>Flattener</v>
      </c>
      <c r="AJ152" s="17" t="str">
        <f t="shared" si="67"/>
        <v>Bull Flattener</v>
      </c>
      <c r="AL152">
        <v>41081</v>
      </c>
      <c r="AM152">
        <v>2.68</v>
      </c>
      <c r="AN152">
        <v>2.2999999999999998</v>
      </c>
      <c r="AO152">
        <v>1.63</v>
      </c>
      <c r="AP152">
        <v>0.73</v>
      </c>
      <c r="AQ152">
        <v>0.32</v>
      </c>
      <c r="AR152">
        <v>0.19</v>
      </c>
      <c r="AS152">
        <v>0.15</v>
      </c>
      <c r="AT152">
        <v>0.09</v>
      </c>
      <c r="AU152">
        <v>28.7777777777778</v>
      </c>
    </row>
    <row r="153" spans="1:47" x14ac:dyDescent="0.55000000000000004">
      <c r="A153" s="3">
        <v>45292</v>
      </c>
      <c r="B153">
        <v>4.26</v>
      </c>
      <c r="C153" s="3">
        <v>45292</v>
      </c>
      <c r="D153">
        <v>4.3899999999999997</v>
      </c>
      <c r="E153" s="3">
        <v>45292</v>
      </c>
      <c r="F153">
        <v>4.0599999999999996</v>
      </c>
      <c r="G153" s="3">
        <v>45292</v>
      </c>
      <c r="H153">
        <v>3.98</v>
      </c>
      <c r="I153" s="3">
        <v>45292</v>
      </c>
      <c r="J153">
        <v>4.32</v>
      </c>
      <c r="K153" s="3">
        <v>45292</v>
      </c>
      <c r="L153">
        <v>4.79</v>
      </c>
      <c r="M153" s="3">
        <v>45292</v>
      </c>
      <c r="N153">
        <v>5.21</v>
      </c>
      <c r="O153" s="3">
        <v>45292</v>
      </c>
      <c r="P153">
        <v>5.45</v>
      </c>
      <c r="S153">
        <f t="shared" si="59"/>
        <v>-1.1900000000000004</v>
      </c>
      <c r="T153" s="22">
        <f t="shared" si="50"/>
        <v>45292</v>
      </c>
      <c r="U153" s="21">
        <f t="shared" si="51"/>
        <v>4.26</v>
      </c>
      <c r="V153">
        <f t="shared" si="52"/>
        <v>4.3899999999999997</v>
      </c>
      <c r="W153">
        <f t="shared" si="53"/>
        <v>4.0599999999999996</v>
      </c>
      <c r="X153">
        <f t="shared" si="54"/>
        <v>3.98</v>
      </c>
      <c r="Y153">
        <f t="shared" si="55"/>
        <v>4.32</v>
      </c>
      <c r="Z153">
        <f t="shared" si="56"/>
        <v>4.79</v>
      </c>
      <c r="AA153">
        <f t="shared" si="57"/>
        <v>5.21</v>
      </c>
      <c r="AB153">
        <f t="shared" si="58"/>
        <v>5.45</v>
      </c>
      <c r="AC153">
        <f t="shared" si="60"/>
        <v>-1.1900000000000004</v>
      </c>
      <c r="AD153" s="17">
        <f t="shared" si="61"/>
        <v>-0.26000000000000068</v>
      </c>
      <c r="AE153" s="17">
        <f t="shared" si="62"/>
        <v>0.20000000000000018</v>
      </c>
      <c r="AF153" s="17">
        <f t="shared" si="63"/>
        <v>-0.13999999999999968</v>
      </c>
      <c r="AG153" s="17">
        <f t="shared" si="64"/>
        <v>4.0000000000000036E-2</v>
      </c>
      <c r="AH153" s="17" t="str">
        <f t="shared" si="65"/>
        <v>Bull</v>
      </c>
      <c r="AI153" t="str">
        <f t="shared" si="66"/>
        <v>Steepener</v>
      </c>
      <c r="AJ153" s="17" t="str">
        <f t="shared" si="67"/>
        <v>Bull Steepener</v>
      </c>
      <c r="AL153">
        <v>41082</v>
      </c>
      <c r="AM153">
        <v>2.75</v>
      </c>
      <c r="AN153">
        <v>2.37</v>
      </c>
      <c r="AO153">
        <v>1.69</v>
      </c>
      <c r="AP153">
        <v>0.76</v>
      </c>
      <c r="AQ153">
        <v>0.31</v>
      </c>
      <c r="AR153">
        <v>0.19</v>
      </c>
      <c r="AS153">
        <v>0.15</v>
      </c>
      <c r="AT153">
        <v>0.09</v>
      </c>
      <c r="AU153">
        <v>29.5555555555556</v>
      </c>
    </row>
    <row r="154" spans="1:47" x14ac:dyDescent="0.55000000000000004">
      <c r="A154" s="3">
        <v>45323</v>
      </c>
      <c r="B154">
        <v>4.38</v>
      </c>
      <c r="C154" s="3">
        <v>45323</v>
      </c>
      <c r="D154">
        <v>4.49</v>
      </c>
      <c r="E154" s="3">
        <v>45323</v>
      </c>
      <c r="F154">
        <v>4.21</v>
      </c>
      <c r="G154" s="3">
        <v>45323</v>
      </c>
      <c r="H154">
        <v>4.1900000000000004</v>
      </c>
      <c r="I154" s="3">
        <v>45323</v>
      </c>
      <c r="J154">
        <v>4.54</v>
      </c>
      <c r="K154" s="3">
        <v>45323</v>
      </c>
      <c r="L154">
        <v>4.92</v>
      </c>
      <c r="M154" s="3">
        <v>45323</v>
      </c>
      <c r="N154">
        <v>5.28</v>
      </c>
      <c r="O154" s="3">
        <v>45323</v>
      </c>
      <c r="P154">
        <v>5.44</v>
      </c>
      <c r="S154">
        <f t="shared" si="59"/>
        <v>-1.0600000000000005</v>
      </c>
      <c r="T154" s="22">
        <f t="shared" si="50"/>
        <v>45323</v>
      </c>
      <c r="U154" s="21">
        <f t="shared" si="51"/>
        <v>4.38</v>
      </c>
      <c r="V154">
        <f t="shared" si="52"/>
        <v>4.49</v>
      </c>
      <c r="W154">
        <f t="shared" si="53"/>
        <v>4.21</v>
      </c>
      <c r="X154">
        <f t="shared" si="54"/>
        <v>4.1900000000000004</v>
      </c>
      <c r="Y154">
        <f t="shared" si="55"/>
        <v>4.54</v>
      </c>
      <c r="Z154">
        <f t="shared" si="56"/>
        <v>4.92</v>
      </c>
      <c r="AA154">
        <f t="shared" si="57"/>
        <v>5.28</v>
      </c>
      <c r="AB154">
        <f t="shared" si="58"/>
        <v>5.44</v>
      </c>
      <c r="AC154">
        <f t="shared" si="60"/>
        <v>-1.0600000000000005</v>
      </c>
      <c r="AD154" s="17">
        <f t="shared" si="61"/>
        <v>-0.33000000000000007</v>
      </c>
      <c r="AE154" s="17">
        <f t="shared" si="62"/>
        <v>0.16999999999999993</v>
      </c>
      <c r="AF154" s="17">
        <f t="shared" si="63"/>
        <v>0.21999999999999975</v>
      </c>
      <c r="AG154" s="17">
        <f t="shared" si="64"/>
        <v>0.15000000000000036</v>
      </c>
      <c r="AH154" s="17" t="str">
        <f t="shared" si="65"/>
        <v>Bear</v>
      </c>
      <c r="AI154" t="str">
        <f t="shared" si="66"/>
        <v>Steepener</v>
      </c>
      <c r="AJ154" s="17" t="str">
        <f t="shared" si="67"/>
        <v>Bear Steepener</v>
      </c>
      <c r="AL154">
        <v>41085</v>
      </c>
      <c r="AM154">
        <v>2.69</v>
      </c>
      <c r="AN154">
        <v>2.31</v>
      </c>
      <c r="AO154">
        <v>1.63</v>
      </c>
      <c r="AP154">
        <v>0.72</v>
      </c>
      <c r="AQ154">
        <v>0.31</v>
      </c>
      <c r="AR154">
        <v>0.19</v>
      </c>
      <c r="AS154">
        <v>0.16</v>
      </c>
      <c r="AT154">
        <v>0.1</v>
      </c>
      <c r="AU154">
        <v>25.9</v>
      </c>
    </row>
    <row r="155" spans="1:47" x14ac:dyDescent="0.55000000000000004">
      <c r="A155" s="3">
        <v>45352</v>
      </c>
      <c r="B155">
        <v>4.3600000000000003</v>
      </c>
      <c r="C155" s="3">
        <v>45352</v>
      </c>
      <c r="D155">
        <v>4.46</v>
      </c>
      <c r="E155" s="3">
        <v>45352</v>
      </c>
      <c r="F155">
        <v>4.21</v>
      </c>
      <c r="G155" s="3">
        <v>45352</v>
      </c>
      <c r="H155">
        <v>4.2</v>
      </c>
      <c r="I155" s="3">
        <v>45352</v>
      </c>
      <c r="J155">
        <v>4.59</v>
      </c>
      <c r="K155" s="3">
        <v>45352</v>
      </c>
      <c r="L155">
        <v>4.99</v>
      </c>
      <c r="M155" s="3">
        <v>45352</v>
      </c>
      <c r="N155">
        <v>5.36</v>
      </c>
      <c r="O155" s="3">
        <v>45352</v>
      </c>
      <c r="P155">
        <v>5.47</v>
      </c>
      <c r="S155">
        <f t="shared" si="59"/>
        <v>-1.1099999999999994</v>
      </c>
      <c r="T155" s="22">
        <f t="shared" si="50"/>
        <v>45352</v>
      </c>
      <c r="U155" s="21">
        <f t="shared" si="51"/>
        <v>4.3600000000000003</v>
      </c>
      <c r="V155">
        <f t="shared" si="52"/>
        <v>4.46</v>
      </c>
      <c r="W155">
        <f t="shared" si="53"/>
        <v>4.21</v>
      </c>
      <c r="X155">
        <f t="shared" si="54"/>
        <v>4.2</v>
      </c>
      <c r="Y155">
        <f t="shared" si="55"/>
        <v>4.59</v>
      </c>
      <c r="Z155">
        <f t="shared" si="56"/>
        <v>4.99</v>
      </c>
      <c r="AA155">
        <f t="shared" si="57"/>
        <v>5.36</v>
      </c>
      <c r="AB155">
        <f t="shared" si="58"/>
        <v>5.47</v>
      </c>
      <c r="AC155">
        <f t="shared" si="60"/>
        <v>-1.1099999999999994</v>
      </c>
      <c r="AD155" s="17">
        <f t="shared" si="61"/>
        <v>-0.37999999999999989</v>
      </c>
      <c r="AE155" s="17">
        <f t="shared" si="62"/>
        <v>0.15000000000000036</v>
      </c>
      <c r="AF155" s="17">
        <f t="shared" si="63"/>
        <v>4.9999999999999822E-2</v>
      </c>
      <c r="AG155" s="17">
        <f t="shared" si="64"/>
        <v>0</v>
      </c>
      <c r="AH155" s="17" t="str">
        <f t="shared" si="65"/>
        <v>Bull</v>
      </c>
      <c r="AI155" t="str">
        <f t="shared" si="66"/>
        <v>Steepener</v>
      </c>
      <c r="AJ155" s="17" t="str">
        <f t="shared" si="67"/>
        <v>Bull Steepener</v>
      </c>
      <c r="AL155">
        <v>41086</v>
      </c>
      <c r="AM155">
        <v>2.71</v>
      </c>
      <c r="AN155">
        <v>2.34</v>
      </c>
      <c r="AO155">
        <v>1.66</v>
      </c>
      <c r="AP155">
        <v>0.75</v>
      </c>
      <c r="AQ155">
        <v>0.31</v>
      </c>
      <c r="AR155">
        <v>0.21</v>
      </c>
      <c r="AS155">
        <v>0.15</v>
      </c>
      <c r="AT155">
        <v>0.1</v>
      </c>
      <c r="AU155">
        <v>26.1</v>
      </c>
    </row>
    <row r="156" spans="1:47" x14ac:dyDescent="0.55000000000000004">
      <c r="A156" s="3">
        <v>45383</v>
      </c>
      <c r="B156">
        <v>4.66</v>
      </c>
      <c r="C156" s="3">
        <v>45383</v>
      </c>
      <c r="D156">
        <v>4.7699999999999996</v>
      </c>
      <c r="E156" s="3">
        <v>45383</v>
      </c>
      <c r="F156">
        <v>4.54</v>
      </c>
      <c r="G156" s="3">
        <v>45383</v>
      </c>
      <c r="H156">
        <v>4.5599999999999996</v>
      </c>
      <c r="I156" s="3">
        <v>45383</v>
      </c>
      <c r="J156">
        <v>4.87</v>
      </c>
      <c r="K156" s="3">
        <v>45383</v>
      </c>
      <c r="L156">
        <v>5.14</v>
      </c>
      <c r="M156" s="3">
        <v>45383</v>
      </c>
      <c r="N156">
        <v>5.38</v>
      </c>
      <c r="O156" s="3">
        <v>45383</v>
      </c>
      <c r="P156">
        <v>5.44</v>
      </c>
      <c r="S156">
        <f t="shared" si="59"/>
        <v>-0.78000000000000025</v>
      </c>
      <c r="T156" s="22">
        <f t="shared" si="50"/>
        <v>45383</v>
      </c>
      <c r="U156" s="21">
        <f t="shared" si="51"/>
        <v>4.66</v>
      </c>
      <c r="V156">
        <f t="shared" si="52"/>
        <v>4.7699999999999996</v>
      </c>
      <c r="W156">
        <f t="shared" si="53"/>
        <v>4.54</v>
      </c>
      <c r="X156">
        <f t="shared" si="54"/>
        <v>4.5599999999999996</v>
      </c>
      <c r="Y156">
        <f t="shared" si="55"/>
        <v>4.87</v>
      </c>
      <c r="Z156">
        <f t="shared" si="56"/>
        <v>5.14</v>
      </c>
      <c r="AA156">
        <f t="shared" si="57"/>
        <v>5.38</v>
      </c>
      <c r="AB156">
        <f t="shared" si="58"/>
        <v>5.44</v>
      </c>
      <c r="AC156">
        <f t="shared" si="60"/>
        <v>-0.78000000000000025</v>
      </c>
      <c r="AD156" s="17">
        <f t="shared" si="61"/>
        <v>-0.33000000000000007</v>
      </c>
      <c r="AE156" s="17">
        <f t="shared" si="62"/>
        <v>0.12000000000000011</v>
      </c>
      <c r="AF156" s="17">
        <f t="shared" si="63"/>
        <v>0.28000000000000025</v>
      </c>
      <c r="AG156" s="17">
        <f t="shared" si="64"/>
        <v>0.33000000000000007</v>
      </c>
      <c r="AH156" s="17" t="str">
        <f t="shared" si="65"/>
        <v>Bear</v>
      </c>
      <c r="AI156" t="str">
        <f t="shared" si="66"/>
        <v>Flattener</v>
      </c>
      <c r="AJ156" s="17" t="str">
        <f t="shared" si="67"/>
        <v>Bear Flattener</v>
      </c>
      <c r="AL156">
        <v>41087</v>
      </c>
      <c r="AM156">
        <v>2.7</v>
      </c>
      <c r="AN156">
        <v>2.3199999999999998</v>
      </c>
      <c r="AO156">
        <v>1.65</v>
      </c>
      <c r="AP156">
        <v>0.73</v>
      </c>
      <c r="AQ156">
        <v>0.31</v>
      </c>
      <c r="AR156">
        <v>0.21</v>
      </c>
      <c r="AS156">
        <v>0.17</v>
      </c>
      <c r="AT156">
        <v>0.09</v>
      </c>
      <c r="AU156">
        <v>29</v>
      </c>
    </row>
    <row r="157" spans="1:47" x14ac:dyDescent="0.55000000000000004">
      <c r="A157" s="3">
        <v>45413</v>
      </c>
      <c r="B157">
        <v>4.62</v>
      </c>
      <c r="C157" s="3">
        <v>45413</v>
      </c>
      <c r="D157">
        <v>4.71</v>
      </c>
      <c r="E157" s="3">
        <v>45413</v>
      </c>
      <c r="F157">
        <v>4.4800000000000004</v>
      </c>
      <c r="G157" s="3">
        <v>45413</v>
      </c>
      <c r="H157">
        <v>4.5</v>
      </c>
      <c r="I157" s="3">
        <v>45413</v>
      </c>
      <c r="J157">
        <v>4.8600000000000003</v>
      </c>
      <c r="K157" s="3">
        <v>45413</v>
      </c>
      <c r="L157">
        <v>5.16</v>
      </c>
      <c r="M157" s="3">
        <v>45413</v>
      </c>
      <c r="N157">
        <v>5.42</v>
      </c>
      <c r="O157" s="3">
        <v>45413</v>
      </c>
      <c r="P157">
        <v>5.46</v>
      </c>
      <c r="S157">
        <f t="shared" si="59"/>
        <v>-0.83999999999999986</v>
      </c>
      <c r="T157" s="22">
        <f t="shared" si="50"/>
        <v>45413</v>
      </c>
      <c r="U157" s="21">
        <f t="shared" si="51"/>
        <v>4.62</v>
      </c>
      <c r="V157">
        <f t="shared" si="52"/>
        <v>4.71</v>
      </c>
      <c r="W157">
        <f t="shared" si="53"/>
        <v>4.4800000000000004</v>
      </c>
      <c r="X157">
        <f t="shared" si="54"/>
        <v>4.5</v>
      </c>
      <c r="Y157">
        <f t="shared" si="55"/>
        <v>4.8600000000000003</v>
      </c>
      <c r="Z157">
        <f t="shared" si="56"/>
        <v>5.16</v>
      </c>
      <c r="AA157">
        <f t="shared" si="57"/>
        <v>5.42</v>
      </c>
      <c r="AB157">
        <f t="shared" si="58"/>
        <v>5.46</v>
      </c>
      <c r="AC157">
        <f t="shared" si="60"/>
        <v>-0.83999999999999986</v>
      </c>
      <c r="AD157" s="17">
        <f t="shared" si="61"/>
        <v>-0.37999999999999989</v>
      </c>
      <c r="AE157" s="17">
        <f t="shared" si="62"/>
        <v>0.13999999999999968</v>
      </c>
      <c r="AF157" s="17">
        <f t="shared" si="63"/>
        <v>-9.9999999999997868E-3</v>
      </c>
      <c r="AG157" s="17">
        <f t="shared" si="64"/>
        <v>-5.9999999999999609E-2</v>
      </c>
      <c r="AH157" s="17" t="str">
        <f t="shared" si="65"/>
        <v>Bull</v>
      </c>
      <c r="AI157" t="str">
        <f t="shared" si="66"/>
        <v>Flattener</v>
      </c>
      <c r="AJ157" s="17" t="str">
        <f t="shared" si="67"/>
        <v>Bull Flattener</v>
      </c>
      <c r="AL157">
        <v>41088</v>
      </c>
      <c r="AM157">
        <v>2.67</v>
      </c>
      <c r="AN157">
        <v>2.2799999999999998</v>
      </c>
      <c r="AO157">
        <v>1.6</v>
      </c>
      <c r="AP157">
        <v>0.69</v>
      </c>
      <c r="AQ157">
        <v>0.31</v>
      </c>
      <c r="AR157">
        <v>0.22</v>
      </c>
      <c r="AS157">
        <v>0.17</v>
      </c>
      <c r="AT157">
        <v>0.09</v>
      </c>
      <c r="AU157">
        <v>28.6666666666667</v>
      </c>
    </row>
    <row r="158" spans="1:47" x14ac:dyDescent="0.55000000000000004">
      <c r="A158" s="3">
        <v>45444</v>
      </c>
      <c r="B158">
        <v>4.4400000000000004</v>
      </c>
      <c r="C158" s="3">
        <v>45444</v>
      </c>
      <c r="D158">
        <v>4.54</v>
      </c>
      <c r="E158" s="3">
        <v>45444</v>
      </c>
      <c r="F158">
        <v>4.3099999999999996</v>
      </c>
      <c r="G158" s="3">
        <v>45444</v>
      </c>
      <c r="H158">
        <v>4.32</v>
      </c>
      <c r="I158" s="3">
        <v>45444</v>
      </c>
      <c r="J158">
        <v>4.74</v>
      </c>
      <c r="K158" s="3">
        <v>45444</v>
      </c>
      <c r="L158">
        <v>5.1100000000000003</v>
      </c>
      <c r="M158" s="3">
        <v>45444</v>
      </c>
      <c r="N158">
        <v>5.37</v>
      </c>
      <c r="O158" s="3">
        <v>45444</v>
      </c>
      <c r="P158">
        <v>5.51</v>
      </c>
      <c r="S158">
        <f t="shared" si="59"/>
        <v>-1.0699999999999994</v>
      </c>
      <c r="T158" s="22">
        <f t="shared" si="50"/>
        <v>45444</v>
      </c>
      <c r="U158" s="21">
        <f t="shared" si="51"/>
        <v>4.4400000000000004</v>
      </c>
      <c r="V158">
        <f t="shared" si="52"/>
        <v>4.54</v>
      </c>
      <c r="W158">
        <f t="shared" si="53"/>
        <v>4.3099999999999996</v>
      </c>
      <c r="X158">
        <f t="shared" si="54"/>
        <v>4.32</v>
      </c>
      <c r="Y158">
        <f t="shared" si="55"/>
        <v>4.74</v>
      </c>
      <c r="Z158">
        <f t="shared" si="56"/>
        <v>5.1100000000000003</v>
      </c>
      <c r="AA158">
        <f t="shared" si="57"/>
        <v>5.37</v>
      </c>
      <c r="AB158">
        <f t="shared" si="58"/>
        <v>5.51</v>
      </c>
      <c r="AC158">
        <f t="shared" si="60"/>
        <v>-1.0699999999999994</v>
      </c>
      <c r="AD158" s="17">
        <f t="shared" si="61"/>
        <v>-0.4300000000000006</v>
      </c>
      <c r="AE158" s="17">
        <f t="shared" si="62"/>
        <v>0.13000000000000078</v>
      </c>
      <c r="AF158" s="17">
        <f t="shared" si="63"/>
        <v>-0.12000000000000011</v>
      </c>
      <c r="AG158" s="17">
        <f t="shared" si="64"/>
        <v>-0.17000000000000082</v>
      </c>
      <c r="AH158" s="17" t="str">
        <f t="shared" si="65"/>
        <v>Bull</v>
      </c>
      <c r="AI158" t="str">
        <f t="shared" si="66"/>
        <v>Flattener</v>
      </c>
      <c r="AJ158" s="17" t="str">
        <f t="shared" si="67"/>
        <v>Bull Flattener</v>
      </c>
      <c r="AL158">
        <v>41089</v>
      </c>
      <c r="AM158">
        <v>2.76</v>
      </c>
      <c r="AN158">
        <v>2.38</v>
      </c>
      <c r="AO158">
        <v>1.67</v>
      </c>
      <c r="AP158">
        <v>0.72</v>
      </c>
      <c r="AQ158">
        <v>0.33</v>
      </c>
      <c r="AR158">
        <v>0.21</v>
      </c>
      <c r="AS158">
        <v>0.16</v>
      </c>
      <c r="AT158">
        <v>0.09</v>
      </c>
      <c r="AU158">
        <v>29.6666666666667</v>
      </c>
    </row>
    <row r="159" spans="1:47" x14ac:dyDescent="0.55000000000000004">
      <c r="A159" s="3">
        <v>45474</v>
      </c>
      <c r="B159">
        <v>4.46</v>
      </c>
      <c r="C159" s="3">
        <v>45474</v>
      </c>
      <c r="D159">
        <v>4.5599999999999996</v>
      </c>
      <c r="E159" s="3">
        <v>45474</v>
      </c>
      <c r="F159">
        <v>4.25</v>
      </c>
      <c r="G159" s="3">
        <v>45474</v>
      </c>
      <c r="H159">
        <v>4.16</v>
      </c>
      <c r="I159" s="3">
        <v>45474</v>
      </c>
      <c r="J159">
        <v>4.5</v>
      </c>
      <c r="K159" s="3">
        <v>45474</v>
      </c>
      <c r="L159">
        <v>4.9000000000000004</v>
      </c>
      <c r="M159" s="3">
        <v>45474</v>
      </c>
      <c r="N159">
        <v>5.25</v>
      </c>
      <c r="O159" s="3">
        <v>45474</v>
      </c>
      <c r="P159">
        <v>5.43</v>
      </c>
      <c r="S159">
        <f t="shared" si="59"/>
        <v>-0.96999999999999975</v>
      </c>
      <c r="T159" s="22">
        <f t="shared" si="50"/>
        <v>45474</v>
      </c>
      <c r="U159" s="21">
        <f t="shared" si="51"/>
        <v>4.46</v>
      </c>
      <c r="V159">
        <f t="shared" si="52"/>
        <v>4.5599999999999996</v>
      </c>
      <c r="W159">
        <f t="shared" si="53"/>
        <v>4.25</v>
      </c>
      <c r="X159">
        <f t="shared" si="54"/>
        <v>4.16</v>
      </c>
      <c r="Y159">
        <f t="shared" si="55"/>
        <v>4.5</v>
      </c>
      <c r="Z159">
        <f t="shared" si="56"/>
        <v>4.9000000000000004</v>
      </c>
      <c r="AA159">
        <f t="shared" si="57"/>
        <v>5.25</v>
      </c>
      <c r="AB159">
        <f t="shared" si="58"/>
        <v>5.43</v>
      </c>
      <c r="AC159">
        <f t="shared" si="60"/>
        <v>-0.96999999999999975</v>
      </c>
      <c r="AD159" s="17">
        <f t="shared" si="61"/>
        <v>-0.25</v>
      </c>
      <c r="AE159" s="17">
        <f t="shared" si="62"/>
        <v>0.20999999999999996</v>
      </c>
      <c r="AF159" s="17">
        <f t="shared" si="63"/>
        <v>-0.24000000000000021</v>
      </c>
      <c r="AG159" s="17">
        <f t="shared" si="64"/>
        <v>-5.9999999999999609E-2</v>
      </c>
      <c r="AH159" s="17" t="str">
        <f t="shared" si="65"/>
        <v>Bull</v>
      </c>
      <c r="AI159" t="str">
        <f t="shared" si="66"/>
        <v>Steepener</v>
      </c>
      <c r="AJ159" s="17" t="str">
        <f t="shared" si="67"/>
        <v>Bull Steepener</v>
      </c>
      <c r="AL159">
        <v>41092</v>
      </c>
      <c r="AM159">
        <v>2.69</v>
      </c>
      <c r="AN159">
        <v>2.2999999999999998</v>
      </c>
      <c r="AO159">
        <v>1.61</v>
      </c>
      <c r="AP159">
        <v>0.67</v>
      </c>
      <c r="AQ159">
        <v>0.3</v>
      </c>
      <c r="AR159">
        <v>0.21</v>
      </c>
      <c r="AS159">
        <v>0.15</v>
      </c>
      <c r="AT159">
        <v>0.1</v>
      </c>
      <c r="AU159">
        <v>25.9</v>
      </c>
    </row>
    <row r="160" spans="1:47" x14ac:dyDescent="0.55000000000000004">
      <c r="A160" s="3">
        <v>45505</v>
      </c>
      <c r="B160">
        <v>4.1500000000000004</v>
      </c>
      <c r="C160" s="3">
        <v>45505</v>
      </c>
      <c r="D160">
        <v>4.25</v>
      </c>
      <c r="E160" s="3">
        <v>45505</v>
      </c>
      <c r="F160">
        <v>3.87</v>
      </c>
      <c r="G160" s="3">
        <v>45505</v>
      </c>
      <c r="H160">
        <v>3.71</v>
      </c>
      <c r="I160" s="3">
        <v>45505</v>
      </c>
      <c r="J160">
        <v>3.97</v>
      </c>
      <c r="K160" s="3">
        <v>45505</v>
      </c>
      <c r="L160">
        <v>4.43</v>
      </c>
      <c r="M160" s="3">
        <v>45505</v>
      </c>
      <c r="N160">
        <v>4.96</v>
      </c>
      <c r="O160" s="3">
        <v>45505</v>
      </c>
      <c r="P160">
        <v>5.3</v>
      </c>
      <c r="S160">
        <f t="shared" si="59"/>
        <v>-1.1499999999999995</v>
      </c>
      <c r="T160" s="22">
        <f t="shared" si="50"/>
        <v>45505</v>
      </c>
      <c r="U160" s="21">
        <f t="shared" si="51"/>
        <v>4.1500000000000004</v>
      </c>
      <c r="V160">
        <f t="shared" si="52"/>
        <v>4.25</v>
      </c>
      <c r="W160">
        <f t="shared" si="53"/>
        <v>3.87</v>
      </c>
      <c r="X160">
        <f t="shared" si="54"/>
        <v>3.71</v>
      </c>
      <c r="Y160">
        <f t="shared" si="55"/>
        <v>3.97</v>
      </c>
      <c r="Z160">
        <f t="shared" si="56"/>
        <v>4.43</v>
      </c>
      <c r="AA160">
        <f t="shared" si="57"/>
        <v>4.96</v>
      </c>
      <c r="AB160">
        <f t="shared" si="58"/>
        <v>5.3</v>
      </c>
      <c r="AC160">
        <f t="shared" si="60"/>
        <v>-1.1499999999999995</v>
      </c>
      <c r="AD160" s="17">
        <f t="shared" si="61"/>
        <v>-0.10000000000000009</v>
      </c>
      <c r="AE160" s="17">
        <f t="shared" si="62"/>
        <v>0.28000000000000025</v>
      </c>
      <c r="AF160" s="17">
        <f t="shared" si="63"/>
        <v>-0.5299999999999998</v>
      </c>
      <c r="AG160" s="17">
        <f t="shared" si="64"/>
        <v>-0.37999999999999989</v>
      </c>
      <c r="AH160" s="17" t="str">
        <f t="shared" si="65"/>
        <v>Bull</v>
      </c>
      <c r="AI160" t="str">
        <f t="shared" si="66"/>
        <v>Steepener</v>
      </c>
      <c r="AJ160" s="17" t="str">
        <f t="shared" si="67"/>
        <v>Bull Steepener</v>
      </c>
      <c r="AL160">
        <v>41093</v>
      </c>
      <c r="AM160">
        <v>2.74</v>
      </c>
      <c r="AN160">
        <v>2.36</v>
      </c>
      <c r="AO160">
        <v>1.65</v>
      </c>
      <c r="AP160">
        <v>0.69</v>
      </c>
      <c r="AQ160">
        <v>0.3</v>
      </c>
      <c r="AR160">
        <v>0.21</v>
      </c>
      <c r="AS160">
        <v>0.15</v>
      </c>
      <c r="AT160">
        <v>0.09</v>
      </c>
      <c r="AU160">
        <v>29.4444444444444</v>
      </c>
    </row>
    <row r="161" spans="1:47" x14ac:dyDescent="0.55000000000000004">
      <c r="A161" s="3">
        <v>45536</v>
      </c>
      <c r="B161">
        <v>4.04</v>
      </c>
      <c r="C161" s="3">
        <v>45536</v>
      </c>
      <c r="D161">
        <v>4.0999999999999996</v>
      </c>
      <c r="E161" s="3">
        <v>45536</v>
      </c>
      <c r="F161">
        <v>3.72</v>
      </c>
      <c r="G161" s="3">
        <v>45536</v>
      </c>
      <c r="H161">
        <v>3.5</v>
      </c>
      <c r="I161" s="3">
        <v>45536</v>
      </c>
      <c r="J161">
        <v>3.62</v>
      </c>
      <c r="K161" s="3">
        <v>45536</v>
      </c>
      <c r="L161">
        <v>4.03</v>
      </c>
      <c r="M161" s="3">
        <v>45536</v>
      </c>
      <c r="N161">
        <v>4.55</v>
      </c>
      <c r="O161" s="3">
        <v>45536</v>
      </c>
      <c r="P161">
        <v>4.92</v>
      </c>
      <c r="S161">
        <f t="shared" si="59"/>
        <v>-0.87999999999999989</v>
      </c>
      <c r="T161" s="22">
        <f t="shared" si="50"/>
        <v>45536</v>
      </c>
      <c r="U161" s="21">
        <f t="shared" si="51"/>
        <v>4.04</v>
      </c>
      <c r="V161">
        <f t="shared" si="52"/>
        <v>4.0999999999999996</v>
      </c>
      <c r="W161">
        <f t="shared" si="53"/>
        <v>3.72</v>
      </c>
      <c r="X161">
        <f t="shared" si="54"/>
        <v>3.5</v>
      </c>
      <c r="Y161">
        <f t="shared" si="55"/>
        <v>3.62</v>
      </c>
      <c r="Z161">
        <f t="shared" si="56"/>
        <v>4.03</v>
      </c>
      <c r="AA161">
        <f t="shared" si="57"/>
        <v>4.55</v>
      </c>
      <c r="AB161">
        <f t="shared" si="58"/>
        <v>4.92</v>
      </c>
      <c r="AC161">
        <f t="shared" si="60"/>
        <v>-0.87999999999999989</v>
      </c>
      <c r="AD161" s="17">
        <f t="shared" si="61"/>
        <v>0.10000000000000009</v>
      </c>
      <c r="AE161" s="17">
        <f t="shared" si="62"/>
        <v>0.31999999999999984</v>
      </c>
      <c r="AF161" s="17">
        <f t="shared" si="63"/>
        <v>-0.35000000000000009</v>
      </c>
      <c r="AG161" s="17">
        <f t="shared" si="64"/>
        <v>-0.14999999999999991</v>
      </c>
      <c r="AH161" s="17" t="str">
        <f t="shared" si="65"/>
        <v>Bull</v>
      </c>
      <c r="AI161" t="str">
        <f t="shared" si="66"/>
        <v>Steepener</v>
      </c>
      <c r="AJ161" s="17" t="str">
        <f t="shared" si="67"/>
        <v>Bull Steepener</v>
      </c>
      <c r="AL161">
        <v>41094</v>
      </c>
      <c r="AM161">
        <v>2.73</v>
      </c>
      <c r="AN161">
        <v>2.35</v>
      </c>
      <c r="AO161">
        <v>1.635</v>
      </c>
      <c r="AP161">
        <v>0.68500000000000005</v>
      </c>
      <c r="AQ161">
        <v>0.28999999999999998</v>
      </c>
      <c r="AR161">
        <v>0.2</v>
      </c>
      <c r="AS161">
        <v>0.15</v>
      </c>
      <c r="AT161">
        <v>8.5000000000000006E-2</v>
      </c>
      <c r="AU161">
        <v>31.117647058823501</v>
      </c>
    </row>
    <row r="162" spans="1:47" x14ac:dyDescent="0.55000000000000004">
      <c r="A162" s="3">
        <v>45566</v>
      </c>
      <c r="B162">
        <v>4.38</v>
      </c>
      <c r="C162" s="3">
        <v>45566</v>
      </c>
      <c r="D162">
        <v>4.4400000000000004</v>
      </c>
      <c r="E162" s="3">
        <v>45566</v>
      </c>
      <c r="F162">
        <v>4.0999999999999996</v>
      </c>
      <c r="G162" s="3">
        <v>45566</v>
      </c>
      <c r="H162">
        <v>3.91</v>
      </c>
      <c r="I162" s="3">
        <v>45566</v>
      </c>
      <c r="J162">
        <v>3.97</v>
      </c>
      <c r="K162" s="3">
        <v>45566</v>
      </c>
      <c r="L162">
        <v>4.2</v>
      </c>
      <c r="M162" s="3">
        <v>45566</v>
      </c>
      <c r="N162">
        <v>4.4400000000000004</v>
      </c>
      <c r="O162" s="3">
        <v>45566</v>
      </c>
      <c r="P162">
        <v>4.72</v>
      </c>
      <c r="S162">
        <f t="shared" si="59"/>
        <v>-0.33999999999999986</v>
      </c>
      <c r="T162" s="22">
        <f t="shared" si="50"/>
        <v>45566</v>
      </c>
      <c r="U162" s="21">
        <f t="shared" si="51"/>
        <v>4.38</v>
      </c>
      <c r="V162">
        <f t="shared" si="52"/>
        <v>4.4400000000000004</v>
      </c>
      <c r="W162">
        <f t="shared" si="53"/>
        <v>4.0999999999999996</v>
      </c>
      <c r="X162">
        <f t="shared" si="54"/>
        <v>3.91</v>
      </c>
      <c r="Y162">
        <f t="shared" si="55"/>
        <v>3.97</v>
      </c>
      <c r="Z162">
        <f t="shared" si="56"/>
        <v>4.2</v>
      </c>
      <c r="AA162">
        <f t="shared" si="57"/>
        <v>4.4400000000000004</v>
      </c>
      <c r="AB162">
        <f t="shared" si="58"/>
        <v>4.72</v>
      </c>
      <c r="AC162">
        <f t="shared" si="60"/>
        <v>-0.33999999999999986</v>
      </c>
      <c r="AD162" s="17">
        <f t="shared" si="61"/>
        <v>0.12999999999999945</v>
      </c>
      <c r="AE162" s="17">
        <f t="shared" si="62"/>
        <v>0.28000000000000025</v>
      </c>
      <c r="AF162" s="17">
        <f t="shared" si="63"/>
        <v>0.35000000000000009</v>
      </c>
      <c r="AG162" s="17">
        <f t="shared" si="64"/>
        <v>0.37999999999999945</v>
      </c>
      <c r="AH162" s="17" t="str">
        <f t="shared" si="65"/>
        <v>Bear</v>
      </c>
      <c r="AI162" t="str">
        <f t="shared" si="66"/>
        <v>Flattener</v>
      </c>
      <c r="AJ162" s="17" t="str">
        <f t="shared" si="67"/>
        <v>Bear Flattener</v>
      </c>
      <c r="AL162">
        <v>41095</v>
      </c>
      <c r="AM162">
        <v>2.72</v>
      </c>
      <c r="AN162">
        <v>2.34</v>
      </c>
      <c r="AO162">
        <v>1.62</v>
      </c>
      <c r="AP162">
        <v>0.68</v>
      </c>
      <c r="AQ162">
        <v>0.28000000000000003</v>
      </c>
      <c r="AR162">
        <v>0.19</v>
      </c>
      <c r="AS162">
        <v>0.15</v>
      </c>
      <c r="AT162">
        <v>0.08</v>
      </c>
      <c r="AU162">
        <v>33</v>
      </c>
    </row>
    <row r="163" spans="1:47" x14ac:dyDescent="0.55000000000000004">
      <c r="A163" s="3">
        <v>45597</v>
      </c>
      <c r="B163">
        <v>4.54</v>
      </c>
      <c r="C163" s="3">
        <v>45597</v>
      </c>
      <c r="D163">
        <v>4.63</v>
      </c>
      <c r="E163" s="3">
        <v>45597</v>
      </c>
      <c r="F163">
        <v>4.3600000000000003</v>
      </c>
      <c r="G163" s="3">
        <v>45597</v>
      </c>
      <c r="H163">
        <v>4.2300000000000004</v>
      </c>
      <c r="I163" s="3">
        <v>45597</v>
      </c>
      <c r="J163">
        <v>4.26</v>
      </c>
      <c r="K163" s="3">
        <v>45597</v>
      </c>
      <c r="L163">
        <v>4.33</v>
      </c>
      <c r="M163" s="3">
        <v>45597</v>
      </c>
      <c r="N163">
        <v>4.43</v>
      </c>
      <c r="O163" s="3">
        <v>45597</v>
      </c>
      <c r="P163">
        <v>4.62</v>
      </c>
      <c r="S163">
        <f t="shared" si="59"/>
        <v>-8.0000000000000071E-2</v>
      </c>
      <c r="T163" s="22">
        <f t="shared" si="50"/>
        <v>45597</v>
      </c>
      <c r="U163" s="21">
        <f t="shared" si="51"/>
        <v>4.54</v>
      </c>
      <c r="V163">
        <f t="shared" si="52"/>
        <v>4.63</v>
      </c>
      <c r="W163">
        <f t="shared" si="53"/>
        <v>4.3600000000000003</v>
      </c>
      <c r="X163">
        <f t="shared" si="54"/>
        <v>4.2300000000000004</v>
      </c>
      <c r="Y163">
        <f t="shared" si="55"/>
        <v>4.26</v>
      </c>
      <c r="Z163">
        <f t="shared" si="56"/>
        <v>4.33</v>
      </c>
      <c r="AA163">
        <f t="shared" si="57"/>
        <v>4.43</v>
      </c>
      <c r="AB163">
        <f t="shared" si="58"/>
        <v>4.62</v>
      </c>
      <c r="AC163">
        <f t="shared" si="60"/>
        <v>-8.0000000000000071E-2</v>
      </c>
      <c r="AD163" s="17">
        <f t="shared" si="61"/>
        <v>0.10000000000000053</v>
      </c>
      <c r="AE163" s="17">
        <f t="shared" si="62"/>
        <v>0.17999999999999972</v>
      </c>
      <c r="AF163" s="17">
        <f t="shared" si="63"/>
        <v>0.28999999999999959</v>
      </c>
      <c r="AG163" s="17">
        <f t="shared" si="64"/>
        <v>0.26000000000000068</v>
      </c>
      <c r="AH163" s="17" t="str">
        <f t="shared" si="65"/>
        <v>Bear</v>
      </c>
      <c r="AI163" t="str">
        <f t="shared" si="66"/>
        <v>Steepener</v>
      </c>
      <c r="AJ163" s="17" t="str">
        <f t="shared" si="67"/>
        <v>Bear Steepener</v>
      </c>
      <c r="AL163">
        <v>41096</v>
      </c>
      <c r="AM163">
        <v>2.66</v>
      </c>
      <c r="AN163">
        <v>2.2799999999999998</v>
      </c>
      <c r="AO163">
        <v>1.57</v>
      </c>
      <c r="AP163">
        <v>0.64</v>
      </c>
      <c r="AQ163">
        <v>0.27</v>
      </c>
      <c r="AR163">
        <v>0.2</v>
      </c>
      <c r="AS163">
        <v>0.15</v>
      </c>
      <c r="AT163">
        <v>0.08</v>
      </c>
      <c r="AU163">
        <v>32.25</v>
      </c>
    </row>
    <row r="164" spans="1:47" x14ac:dyDescent="0.55000000000000004">
      <c r="A164" s="3">
        <v>45627</v>
      </c>
      <c r="B164">
        <v>4.57</v>
      </c>
      <c r="C164" s="3">
        <v>45627</v>
      </c>
      <c r="D164">
        <v>4.6500000000000004</v>
      </c>
      <c r="E164" s="3">
        <v>45627</v>
      </c>
      <c r="F164">
        <v>4.38</v>
      </c>
      <c r="G164" s="3">
        <v>45627</v>
      </c>
      <c r="H164">
        <v>4.25</v>
      </c>
      <c r="I164" s="3">
        <v>45627</v>
      </c>
      <c r="J164">
        <v>4.22</v>
      </c>
      <c r="K164" s="3">
        <v>45627</v>
      </c>
      <c r="L164">
        <v>4.24</v>
      </c>
      <c r="M164" s="3">
        <v>45627</v>
      </c>
      <c r="N164">
        <v>4.33</v>
      </c>
      <c r="O164" s="3">
        <v>45627</v>
      </c>
      <c r="P164">
        <v>4.3899999999999997</v>
      </c>
      <c r="S164">
        <f t="shared" si="59"/>
        <v>0.1800000000000006</v>
      </c>
      <c r="T164" s="22">
        <f t="shared" si="50"/>
        <v>45627</v>
      </c>
      <c r="U164" s="21">
        <f t="shared" si="51"/>
        <v>4.57</v>
      </c>
      <c r="V164">
        <f t="shared" si="52"/>
        <v>4.6500000000000004</v>
      </c>
      <c r="W164">
        <f t="shared" si="53"/>
        <v>4.38</v>
      </c>
      <c r="X164">
        <f t="shared" si="54"/>
        <v>4.25</v>
      </c>
      <c r="Y164">
        <f t="shared" si="55"/>
        <v>4.22</v>
      </c>
      <c r="Z164">
        <f t="shared" si="56"/>
        <v>4.24</v>
      </c>
      <c r="AA164">
        <f t="shared" si="57"/>
        <v>4.33</v>
      </c>
      <c r="AB164">
        <f t="shared" si="58"/>
        <v>4.3899999999999997</v>
      </c>
      <c r="AC164">
        <f t="shared" si="60"/>
        <v>0.1800000000000006</v>
      </c>
      <c r="AD164" s="17">
        <f t="shared" si="61"/>
        <v>0.16000000000000014</v>
      </c>
      <c r="AE164" s="17">
        <f t="shared" si="62"/>
        <v>0.19000000000000039</v>
      </c>
      <c r="AF164" s="17">
        <f t="shared" si="63"/>
        <v>-4.0000000000000036E-2</v>
      </c>
      <c r="AG164" s="17">
        <f t="shared" si="64"/>
        <v>1.9999999999999574E-2</v>
      </c>
      <c r="AH164" s="17" t="str">
        <f t="shared" si="65"/>
        <v>Bull</v>
      </c>
      <c r="AI164" t="str">
        <f t="shared" si="66"/>
        <v>Steepener</v>
      </c>
      <c r="AJ164" s="17" t="str">
        <f t="shared" si="67"/>
        <v>Bull Steepener</v>
      </c>
      <c r="AL164">
        <v>41099</v>
      </c>
      <c r="AM164">
        <v>2.62</v>
      </c>
      <c r="AN164">
        <v>2.2400000000000002</v>
      </c>
      <c r="AO164">
        <v>1.53</v>
      </c>
      <c r="AP164">
        <v>0.63</v>
      </c>
      <c r="AQ164">
        <v>0.27</v>
      </c>
      <c r="AR164">
        <v>0.2</v>
      </c>
      <c r="AS164">
        <v>0.14000000000000001</v>
      </c>
      <c r="AT164">
        <v>0.09</v>
      </c>
      <c r="AU164">
        <v>28.1111111111111</v>
      </c>
    </row>
    <row r="165" spans="1:47" x14ac:dyDescent="0.55000000000000004">
      <c r="A165" s="3"/>
      <c r="C165" s="3"/>
      <c r="E165" s="3"/>
      <c r="G165" s="3"/>
      <c r="I165" s="3"/>
      <c r="K165" s="3"/>
      <c r="M165" s="3"/>
      <c r="O165" s="3"/>
      <c r="AC165" s="4"/>
      <c r="AD165" s="4"/>
      <c r="AE165" s="4"/>
      <c r="AF165" s="4"/>
      <c r="AG165" s="4"/>
      <c r="AH165" s="4"/>
      <c r="AJ165" s="4"/>
      <c r="AL165">
        <v>41100</v>
      </c>
      <c r="AM165">
        <v>2.6</v>
      </c>
      <c r="AN165">
        <v>2.2200000000000002</v>
      </c>
      <c r="AO165">
        <v>1.53</v>
      </c>
      <c r="AP165">
        <v>0.63</v>
      </c>
      <c r="AQ165">
        <v>0.27</v>
      </c>
      <c r="AR165">
        <v>0.2</v>
      </c>
      <c r="AS165">
        <v>0.15</v>
      </c>
      <c r="AT165">
        <v>0.09</v>
      </c>
      <c r="AU165">
        <v>27.8888888888889</v>
      </c>
    </row>
    <row r="166" spans="1:47" x14ac:dyDescent="0.55000000000000004">
      <c r="A166" s="3"/>
      <c r="C166" s="3"/>
      <c r="E166" s="3"/>
      <c r="G166" s="3"/>
      <c r="I166" s="3"/>
      <c r="K166" s="3"/>
      <c r="M166" s="3"/>
      <c r="O166" s="3"/>
      <c r="AC166" s="4"/>
      <c r="AD166" s="4"/>
      <c r="AE166" s="4"/>
      <c r="AF166" s="4"/>
      <c r="AG166" s="4"/>
      <c r="AH166" s="4"/>
      <c r="AJ166" s="4"/>
      <c r="AL166">
        <v>41101</v>
      </c>
      <c r="AM166">
        <v>2.6</v>
      </c>
      <c r="AN166">
        <v>2.2200000000000002</v>
      </c>
      <c r="AO166">
        <v>1.54</v>
      </c>
      <c r="AP166">
        <v>0.64</v>
      </c>
      <c r="AQ166">
        <v>0.27</v>
      </c>
      <c r="AR166">
        <v>0.2</v>
      </c>
      <c r="AS166">
        <v>0.15</v>
      </c>
      <c r="AT166">
        <v>0.1</v>
      </c>
      <c r="AU166">
        <v>25</v>
      </c>
    </row>
    <row r="167" spans="1:47" x14ac:dyDescent="0.55000000000000004">
      <c r="A167" s="3"/>
      <c r="C167" s="3"/>
      <c r="E167" s="3"/>
      <c r="G167" s="3"/>
      <c r="I167" s="3"/>
      <c r="K167" s="3"/>
      <c r="M167" s="3"/>
      <c r="O167" s="3"/>
      <c r="AC167" s="4"/>
      <c r="AD167" s="4"/>
      <c r="AE167" s="4"/>
      <c r="AF167" s="4"/>
      <c r="AG167" s="4"/>
      <c r="AH167" s="4"/>
      <c r="AJ167" s="4"/>
      <c r="AL167">
        <v>41102</v>
      </c>
      <c r="AM167">
        <v>2.57</v>
      </c>
      <c r="AN167">
        <v>2.1800000000000002</v>
      </c>
      <c r="AO167">
        <v>1.5</v>
      </c>
      <c r="AP167">
        <v>0.63</v>
      </c>
      <c r="AQ167">
        <v>0.25</v>
      </c>
      <c r="AR167">
        <v>0.2</v>
      </c>
      <c r="AS167">
        <v>0.15</v>
      </c>
      <c r="AT167">
        <v>0.1</v>
      </c>
      <c r="AU167">
        <v>24.7</v>
      </c>
    </row>
    <row r="168" spans="1:47" x14ac:dyDescent="0.55000000000000004">
      <c r="A168" s="3"/>
      <c r="C168" s="3"/>
      <c r="E168" s="3"/>
      <c r="G168" s="3"/>
      <c r="I168" s="3"/>
      <c r="K168" s="3"/>
      <c r="M168" s="3"/>
      <c r="O168" s="3"/>
      <c r="AC168" s="4"/>
      <c r="AD168" s="4"/>
      <c r="AE168" s="4"/>
      <c r="AF168" s="4"/>
      <c r="AG168" s="4"/>
      <c r="AH168" s="4"/>
      <c r="AJ168" s="4"/>
      <c r="AL168">
        <v>41103</v>
      </c>
      <c r="AM168">
        <v>2.58</v>
      </c>
      <c r="AN168">
        <v>2.2000000000000002</v>
      </c>
      <c r="AO168">
        <v>1.52</v>
      </c>
      <c r="AP168">
        <v>0.63</v>
      </c>
      <c r="AQ168">
        <v>0.25</v>
      </c>
      <c r="AR168">
        <v>0.2</v>
      </c>
      <c r="AS168">
        <v>0.15</v>
      </c>
      <c r="AT168">
        <v>0.1</v>
      </c>
      <c r="AU168">
        <v>24.8</v>
      </c>
    </row>
    <row r="169" spans="1:47" x14ac:dyDescent="0.55000000000000004">
      <c r="A169" s="3"/>
      <c r="C169" s="3"/>
      <c r="E169" s="3"/>
      <c r="G169" s="3"/>
      <c r="I169" s="3"/>
      <c r="K169" s="3"/>
      <c r="M169" s="3"/>
      <c r="O169" s="3"/>
      <c r="AC169" s="4"/>
      <c r="AD169" s="4"/>
      <c r="AE169" s="4"/>
      <c r="AF169" s="4"/>
      <c r="AG169" s="4"/>
      <c r="AH169" s="4"/>
      <c r="AJ169" s="4"/>
      <c r="AL169">
        <v>41106</v>
      </c>
      <c r="AM169">
        <v>2.56</v>
      </c>
      <c r="AN169">
        <v>2.1800000000000002</v>
      </c>
      <c r="AO169">
        <v>1.5</v>
      </c>
      <c r="AP169">
        <v>0.6</v>
      </c>
      <c r="AQ169">
        <v>0.24</v>
      </c>
      <c r="AR169">
        <v>0.18</v>
      </c>
      <c r="AS169">
        <v>0.14000000000000001</v>
      </c>
      <c r="AT169">
        <v>0.1</v>
      </c>
      <c r="AU169">
        <v>24.6</v>
      </c>
    </row>
    <row r="170" spans="1:47" x14ac:dyDescent="0.55000000000000004">
      <c r="A170" s="3"/>
      <c r="C170" s="3"/>
      <c r="E170" s="3"/>
      <c r="G170" s="3"/>
      <c r="I170" s="3"/>
      <c r="K170" s="3"/>
      <c r="M170" s="3"/>
      <c r="O170" s="3"/>
      <c r="AC170" s="4"/>
      <c r="AD170" s="4"/>
      <c r="AE170" s="4"/>
      <c r="AF170" s="4"/>
      <c r="AG170" s="4"/>
      <c r="AH170" s="4"/>
      <c r="AJ170" s="4"/>
      <c r="AL170">
        <v>41107</v>
      </c>
      <c r="AM170">
        <v>2.59</v>
      </c>
      <c r="AN170">
        <v>2.2200000000000002</v>
      </c>
      <c r="AO170">
        <v>1.53</v>
      </c>
      <c r="AP170">
        <v>0.62</v>
      </c>
      <c r="AQ170">
        <v>0.25</v>
      </c>
      <c r="AR170">
        <v>0.18</v>
      </c>
      <c r="AS170">
        <v>0.14000000000000001</v>
      </c>
      <c r="AT170">
        <v>0.1</v>
      </c>
      <c r="AU170">
        <v>24.9</v>
      </c>
    </row>
    <row r="171" spans="1:47" x14ac:dyDescent="0.55000000000000004">
      <c r="A171" s="3"/>
      <c r="C171" s="3"/>
      <c r="E171" s="3"/>
      <c r="G171" s="3"/>
      <c r="I171" s="3"/>
      <c r="K171" s="3"/>
      <c r="M171" s="3"/>
      <c r="O171" s="3"/>
      <c r="AC171" s="4"/>
      <c r="AD171" s="4"/>
      <c r="AE171" s="4"/>
      <c r="AF171" s="4"/>
      <c r="AG171" s="4"/>
      <c r="AH171" s="4"/>
      <c r="AJ171" s="4"/>
      <c r="AL171">
        <v>41108</v>
      </c>
      <c r="AM171">
        <v>2.59</v>
      </c>
      <c r="AN171">
        <v>2.21</v>
      </c>
      <c r="AO171">
        <v>1.52</v>
      </c>
      <c r="AP171">
        <v>0.6</v>
      </c>
      <c r="AQ171">
        <v>0.22</v>
      </c>
      <c r="AR171">
        <v>0.18</v>
      </c>
      <c r="AS171">
        <v>0.14000000000000001</v>
      </c>
      <c r="AT171">
        <v>0.09</v>
      </c>
      <c r="AU171">
        <v>27.7777777777778</v>
      </c>
    </row>
    <row r="172" spans="1:47" x14ac:dyDescent="0.55000000000000004">
      <c r="A172" s="3"/>
      <c r="C172" s="3"/>
      <c r="E172" s="3"/>
      <c r="G172" s="3"/>
      <c r="I172" s="3"/>
      <c r="K172" s="3"/>
      <c r="M172" s="3"/>
      <c r="O172" s="3"/>
      <c r="AC172" s="4"/>
      <c r="AD172" s="4"/>
      <c r="AE172" s="4"/>
      <c r="AF172" s="4"/>
      <c r="AG172" s="4"/>
      <c r="AH172" s="4"/>
      <c r="AJ172" s="4"/>
      <c r="AL172">
        <v>41109</v>
      </c>
      <c r="AM172">
        <v>2.61</v>
      </c>
      <c r="AN172">
        <v>2.2400000000000002</v>
      </c>
      <c r="AO172">
        <v>1.54</v>
      </c>
      <c r="AP172">
        <v>0.62</v>
      </c>
      <c r="AQ172">
        <v>0.22</v>
      </c>
      <c r="AR172">
        <v>0.17</v>
      </c>
      <c r="AS172">
        <v>0.14000000000000001</v>
      </c>
      <c r="AT172">
        <v>0.09</v>
      </c>
      <c r="AU172">
        <v>28</v>
      </c>
    </row>
    <row r="173" spans="1:47" x14ac:dyDescent="0.55000000000000004">
      <c r="A173" s="3"/>
      <c r="C173" s="3"/>
      <c r="E173" s="3"/>
      <c r="G173" s="3"/>
      <c r="I173" s="3"/>
      <c r="K173" s="3"/>
      <c r="M173" s="3"/>
      <c r="O173" s="3"/>
      <c r="AC173" s="4"/>
      <c r="AD173" s="4"/>
      <c r="AE173" s="4"/>
      <c r="AF173" s="4"/>
      <c r="AG173" s="4"/>
      <c r="AH173" s="4"/>
      <c r="AJ173" s="4"/>
      <c r="AL173">
        <v>41110</v>
      </c>
      <c r="AM173">
        <v>2.5499999999999998</v>
      </c>
      <c r="AN173">
        <v>2.17</v>
      </c>
      <c r="AO173">
        <v>1.49</v>
      </c>
      <c r="AP173">
        <v>0.59</v>
      </c>
      <c r="AQ173">
        <v>0.22</v>
      </c>
      <c r="AR173">
        <v>0.17</v>
      </c>
      <c r="AS173">
        <v>0.14000000000000001</v>
      </c>
      <c r="AT173">
        <v>0.09</v>
      </c>
      <c r="AU173">
        <v>27.3333333333333</v>
      </c>
    </row>
    <row r="174" spans="1:47" x14ac:dyDescent="0.55000000000000004">
      <c r="A174" s="3"/>
      <c r="C174" s="3"/>
      <c r="E174" s="3"/>
      <c r="G174" s="3"/>
      <c r="I174" s="3"/>
      <c r="K174" s="3"/>
      <c r="M174" s="3"/>
      <c r="O174" s="3"/>
      <c r="AC174" s="4"/>
      <c r="AD174" s="4"/>
      <c r="AE174" s="4"/>
      <c r="AF174" s="4"/>
      <c r="AG174" s="4"/>
      <c r="AH174" s="4"/>
      <c r="AJ174" s="4"/>
      <c r="AL174">
        <v>41113</v>
      </c>
      <c r="AM174">
        <v>2.52</v>
      </c>
      <c r="AN174">
        <v>2.15</v>
      </c>
      <c r="AO174">
        <v>1.47</v>
      </c>
      <c r="AP174">
        <v>0.56999999999999995</v>
      </c>
      <c r="AQ174">
        <v>0.22</v>
      </c>
      <c r="AR174">
        <v>0.17</v>
      </c>
      <c r="AS174">
        <v>0.14000000000000001</v>
      </c>
      <c r="AT174">
        <v>0.1</v>
      </c>
      <c r="AU174">
        <v>24.2</v>
      </c>
    </row>
    <row r="175" spans="1:47" x14ac:dyDescent="0.55000000000000004">
      <c r="A175" s="3"/>
      <c r="C175" s="3"/>
      <c r="E175" s="3"/>
      <c r="G175" s="3"/>
      <c r="I175" s="3"/>
      <c r="K175" s="3"/>
      <c r="M175" s="3"/>
      <c r="O175" s="3"/>
      <c r="AC175" s="4"/>
      <c r="AD175" s="4"/>
      <c r="AE175" s="4"/>
      <c r="AF175" s="4"/>
      <c r="AG175" s="4"/>
      <c r="AH175" s="4"/>
      <c r="AJ175" s="4"/>
      <c r="AL175">
        <v>41114</v>
      </c>
      <c r="AM175">
        <v>2.4700000000000002</v>
      </c>
      <c r="AN175">
        <v>2.11</v>
      </c>
      <c r="AO175">
        <v>1.44</v>
      </c>
      <c r="AP175">
        <v>0.56999999999999995</v>
      </c>
      <c r="AQ175">
        <v>0.22</v>
      </c>
      <c r="AR175">
        <v>0.18</v>
      </c>
      <c r="AS175">
        <v>0.15</v>
      </c>
      <c r="AT175">
        <v>0.1</v>
      </c>
      <c r="AU175">
        <v>23.7</v>
      </c>
    </row>
    <row r="176" spans="1:47" x14ac:dyDescent="0.55000000000000004">
      <c r="A176" s="3"/>
      <c r="C176" s="3"/>
      <c r="E176" s="3"/>
      <c r="G176" s="3"/>
      <c r="I176" s="3"/>
      <c r="K176" s="3"/>
      <c r="M176" s="3"/>
      <c r="O176" s="3"/>
      <c r="AC176" s="4"/>
      <c r="AD176" s="4"/>
      <c r="AE176" s="4"/>
      <c r="AF176" s="4"/>
      <c r="AG176" s="4"/>
      <c r="AH176" s="4"/>
      <c r="AJ176" s="4"/>
      <c r="AL176">
        <v>41115</v>
      </c>
      <c r="AM176">
        <v>2.46</v>
      </c>
      <c r="AN176">
        <v>2.11</v>
      </c>
      <c r="AO176">
        <v>1.43</v>
      </c>
      <c r="AP176">
        <v>0.56000000000000005</v>
      </c>
      <c r="AQ176">
        <v>0.22</v>
      </c>
      <c r="AR176">
        <v>0.17</v>
      </c>
      <c r="AS176">
        <v>0.14000000000000001</v>
      </c>
      <c r="AT176">
        <v>0.1</v>
      </c>
      <c r="AU176">
        <v>23.6</v>
      </c>
    </row>
    <row r="177" spans="38:47" x14ac:dyDescent="0.55000000000000004">
      <c r="AL177">
        <v>41116</v>
      </c>
      <c r="AM177">
        <v>2.4900000000000002</v>
      </c>
      <c r="AN177">
        <v>2.13</v>
      </c>
      <c r="AO177">
        <v>1.45</v>
      </c>
      <c r="AP177">
        <v>0.57999999999999996</v>
      </c>
      <c r="AQ177">
        <v>0.23</v>
      </c>
      <c r="AR177">
        <v>0.18</v>
      </c>
      <c r="AS177">
        <v>0.15</v>
      </c>
      <c r="AT177">
        <v>0.11</v>
      </c>
      <c r="AU177">
        <v>21.636363636363601</v>
      </c>
    </row>
    <row r="178" spans="38:47" x14ac:dyDescent="0.55000000000000004">
      <c r="AL178">
        <v>41117</v>
      </c>
      <c r="AM178">
        <v>2.63</v>
      </c>
      <c r="AN178">
        <v>2.27</v>
      </c>
      <c r="AO178">
        <v>1.58</v>
      </c>
      <c r="AP178">
        <v>0.65</v>
      </c>
      <c r="AQ178">
        <v>0.25</v>
      </c>
      <c r="AR178">
        <v>0.17</v>
      </c>
      <c r="AS178">
        <v>0.15</v>
      </c>
      <c r="AT178">
        <v>0.11</v>
      </c>
      <c r="AU178">
        <v>22.909090909090899</v>
      </c>
    </row>
    <row r="179" spans="38:47" x14ac:dyDescent="0.55000000000000004">
      <c r="AL179">
        <v>41120</v>
      </c>
      <c r="AM179">
        <v>2.58</v>
      </c>
      <c r="AN179">
        <v>2.2200000000000002</v>
      </c>
      <c r="AO179">
        <v>1.53</v>
      </c>
      <c r="AP179">
        <v>0.61</v>
      </c>
      <c r="AQ179">
        <v>0.23</v>
      </c>
      <c r="AR179">
        <v>0.18</v>
      </c>
      <c r="AS179">
        <v>0.15</v>
      </c>
      <c r="AT179">
        <v>0.11</v>
      </c>
      <c r="AU179">
        <v>22.454545454545499</v>
      </c>
    </row>
    <row r="180" spans="38:47" x14ac:dyDescent="0.55000000000000004">
      <c r="AL180">
        <v>41121</v>
      </c>
      <c r="AM180">
        <v>2.56</v>
      </c>
      <c r="AN180">
        <v>2.21</v>
      </c>
      <c r="AO180">
        <v>1.51</v>
      </c>
      <c r="AP180">
        <v>0.6</v>
      </c>
      <c r="AQ180">
        <v>0.23</v>
      </c>
      <c r="AR180">
        <v>0.16</v>
      </c>
      <c r="AS180">
        <v>0.14000000000000001</v>
      </c>
      <c r="AT180">
        <v>0.11</v>
      </c>
      <c r="AU180">
        <v>22.272727272727298</v>
      </c>
    </row>
    <row r="181" spans="38:47" x14ac:dyDescent="0.55000000000000004">
      <c r="AL181">
        <v>41122</v>
      </c>
      <c r="AM181">
        <v>2.6</v>
      </c>
      <c r="AN181">
        <v>2.25</v>
      </c>
      <c r="AO181">
        <v>1.56</v>
      </c>
      <c r="AP181">
        <v>0.63</v>
      </c>
      <c r="AQ181">
        <v>0.24</v>
      </c>
      <c r="AR181">
        <v>0.17</v>
      </c>
      <c r="AS181">
        <v>0.14000000000000001</v>
      </c>
      <c r="AT181">
        <v>0.1</v>
      </c>
      <c r="AU181">
        <v>25</v>
      </c>
    </row>
    <row r="182" spans="38:47" x14ac:dyDescent="0.55000000000000004">
      <c r="AL182">
        <v>41123</v>
      </c>
      <c r="AM182">
        <v>2.5499999999999998</v>
      </c>
      <c r="AN182">
        <v>2.2000000000000002</v>
      </c>
      <c r="AO182">
        <v>1.51</v>
      </c>
      <c r="AP182">
        <v>0.61</v>
      </c>
      <c r="AQ182">
        <v>0.24</v>
      </c>
      <c r="AR182">
        <v>0.17</v>
      </c>
      <c r="AS182">
        <v>0.14000000000000001</v>
      </c>
      <c r="AT182">
        <v>0.09</v>
      </c>
      <c r="AU182">
        <v>27.3333333333333</v>
      </c>
    </row>
    <row r="183" spans="38:47" x14ac:dyDescent="0.55000000000000004">
      <c r="AL183">
        <v>41124</v>
      </c>
      <c r="AM183">
        <v>2.65</v>
      </c>
      <c r="AN183">
        <v>2.2999999999999998</v>
      </c>
      <c r="AO183">
        <v>1.6</v>
      </c>
      <c r="AP183">
        <v>0.67</v>
      </c>
      <c r="AQ183">
        <v>0.24</v>
      </c>
      <c r="AR183">
        <v>0.16</v>
      </c>
      <c r="AS183">
        <v>0.14000000000000001</v>
      </c>
      <c r="AT183">
        <v>0.09</v>
      </c>
      <c r="AU183">
        <v>28.4444444444444</v>
      </c>
    </row>
    <row r="184" spans="38:47" x14ac:dyDescent="0.55000000000000004">
      <c r="AL184">
        <v>41127</v>
      </c>
      <c r="AM184">
        <v>2.65</v>
      </c>
      <c r="AN184">
        <v>2.29</v>
      </c>
      <c r="AO184">
        <v>1.59</v>
      </c>
      <c r="AP184">
        <v>0.65</v>
      </c>
      <c r="AQ184">
        <v>0.24</v>
      </c>
      <c r="AR184">
        <v>0.16</v>
      </c>
      <c r="AS184">
        <v>0.14000000000000001</v>
      </c>
      <c r="AT184">
        <v>0.1</v>
      </c>
      <c r="AU184">
        <v>25.5</v>
      </c>
    </row>
    <row r="185" spans="38:47" x14ac:dyDescent="0.55000000000000004">
      <c r="AL185">
        <v>41128</v>
      </c>
      <c r="AM185">
        <v>2.72</v>
      </c>
      <c r="AN185">
        <v>2.37</v>
      </c>
      <c r="AO185">
        <v>1.66</v>
      </c>
      <c r="AP185">
        <v>0.71</v>
      </c>
      <c r="AQ185">
        <v>0.27</v>
      </c>
      <c r="AR185">
        <v>0.19</v>
      </c>
      <c r="AS185">
        <v>0.14000000000000001</v>
      </c>
      <c r="AT185">
        <v>0.11</v>
      </c>
      <c r="AU185">
        <v>23.727272727272702</v>
      </c>
    </row>
    <row r="186" spans="38:47" x14ac:dyDescent="0.55000000000000004">
      <c r="AL186">
        <v>41129</v>
      </c>
      <c r="AM186">
        <v>2.75</v>
      </c>
      <c r="AN186">
        <v>2.39</v>
      </c>
      <c r="AO186">
        <v>1.68</v>
      </c>
      <c r="AP186">
        <v>0.73</v>
      </c>
      <c r="AQ186">
        <v>0.28999999999999998</v>
      </c>
      <c r="AR186">
        <v>0.19</v>
      </c>
      <c r="AS186">
        <v>0.14000000000000001</v>
      </c>
      <c r="AT186">
        <v>0.11</v>
      </c>
      <c r="AU186">
        <v>24</v>
      </c>
    </row>
    <row r="187" spans="38:47" x14ac:dyDescent="0.55000000000000004">
      <c r="AL187">
        <v>41130</v>
      </c>
      <c r="AM187">
        <v>2.78</v>
      </c>
      <c r="AN187">
        <v>2.4</v>
      </c>
      <c r="AO187">
        <v>1.69</v>
      </c>
      <c r="AP187">
        <v>0.74</v>
      </c>
      <c r="AQ187">
        <v>0.28999999999999998</v>
      </c>
      <c r="AR187">
        <v>0.2</v>
      </c>
      <c r="AS187">
        <v>0.15</v>
      </c>
      <c r="AT187">
        <v>0.11</v>
      </c>
      <c r="AU187">
        <v>24.272727272727298</v>
      </c>
    </row>
    <row r="188" spans="38:47" x14ac:dyDescent="0.55000000000000004">
      <c r="AL188">
        <v>41131</v>
      </c>
      <c r="AM188">
        <v>2.74</v>
      </c>
      <c r="AN188">
        <v>2.37</v>
      </c>
      <c r="AO188">
        <v>1.65</v>
      </c>
      <c r="AP188">
        <v>0.71</v>
      </c>
      <c r="AQ188">
        <v>0.27</v>
      </c>
      <c r="AR188">
        <v>0.18</v>
      </c>
      <c r="AS188">
        <v>0.14000000000000001</v>
      </c>
      <c r="AT188">
        <v>0.1</v>
      </c>
      <c r="AU188">
        <v>26.4</v>
      </c>
    </row>
    <row r="189" spans="38:47" x14ac:dyDescent="0.55000000000000004">
      <c r="AL189">
        <v>41134</v>
      </c>
      <c r="AM189">
        <v>2.74</v>
      </c>
      <c r="AN189">
        <v>2.37</v>
      </c>
      <c r="AO189">
        <v>1.65</v>
      </c>
      <c r="AP189">
        <v>0.71</v>
      </c>
      <c r="AQ189">
        <v>0.27</v>
      </c>
      <c r="AR189">
        <v>0.19</v>
      </c>
      <c r="AS189">
        <v>0.15</v>
      </c>
      <c r="AT189">
        <v>0.11</v>
      </c>
      <c r="AU189">
        <v>23.909090909090899</v>
      </c>
    </row>
    <row r="190" spans="38:47" x14ac:dyDescent="0.55000000000000004">
      <c r="AL190">
        <v>41135</v>
      </c>
      <c r="AM190">
        <v>2.82</v>
      </c>
      <c r="AN190">
        <v>2.4500000000000002</v>
      </c>
      <c r="AO190">
        <v>1.73</v>
      </c>
      <c r="AP190">
        <v>0.75</v>
      </c>
      <c r="AQ190">
        <v>0.27</v>
      </c>
      <c r="AR190">
        <v>0.19</v>
      </c>
      <c r="AS190">
        <v>0.15</v>
      </c>
      <c r="AT190">
        <v>0.11</v>
      </c>
      <c r="AU190">
        <v>24.636363636363601</v>
      </c>
    </row>
    <row r="191" spans="38:47" x14ac:dyDescent="0.55000000000000004">
      <c r="AL191">
        <v>41136</v>
      </c>
      <c r="AM191">
        <v>2.9</v>
      </c>
      <c r="AN191">
        <v>2.5299999999999998</v>
      </c>
      <c r="AO191">
        <v>1.8</v>
      </c>
      <c r="AP191">
        <v>0.8</v>
      </c>
      <c r="AQ191">
        <v>0.27</v>
      </c>
      <c r="AR191">
        <v>0.19</v>
      </c>
      <c r="AS191">
        <v>0.14000000000000001</v>
      </c>
      <c r="AT191">
        <v>0.09</v>
      </c>
      <c r="AU191">
        <v>31.2222222222222</v>
      </c>
    </row>
    <row r="192" spans="38:47" x14ac:dyDescent="0.55000000000000004">
      <c r="AL192">
        <v>41137</v>
      </c>
      <c r="AM192">
        <v>2.96</v>
      </c>
      <c r="AN192">
        <v>2.57</v>
      </c>
      <c r="AO192">
        <v>1.83</v>
      </c>
      <c r="AP192">
        <v>0.83</v>
      </c>
      <c r="AQ192">
        <v>0.28999999999999998</v>
      </c>
      <c r="AR192">
        <v>0.2</v>
      </c>
      <c r="AS192">
        <v>0.14000000000000001</v>
      </c>
      <c r="AT192">
        <v>0.09</v>
      </c>
      <c r="AU192">
        <v>31.8888888888889</v>
      </c>
    </row>
    <row r="193" spans="38:47" x14ac:dyDescent="0.55000000000000004">
      <c r="AL193">
        <v>41138</v>
      </c>
      <c r="AM193">
        <v>2.93</v>
      </c>
      <c r="AN193">
        <v>2.5499999999999998</v>
      </c>
      <c r="AO193">
        <v>1.81</v>
      </c>
      <c r="AP193">
        <v>0.81</v>
      </c>
      <c r="AQ193">
        <v>0.28999999999999998</v>
      </c>
      <c r="AR193">
        <v>0.2</v>
      </c>
      <c r="AS193">
        <v>0.14000000000000001</v>
      </c>
      <c r="AT193">
        <v>0.09</v>
      </c>
      <c r="AU193">
        <v>31.5555555555556</v>
      </c>
    </row>
    <row r="194" spans="38:47" x14ac:dyDescent="0.55000000000000004">
      <c r="AL194">
        <v>41141</v>
      </c>
      <c r="AM194">
        <v>2.93</v>
      </c>
      <c r="AN194">
        <v>2.5499999999999998</v>
      </c>
      <c r="AO194">
        <v>1.82</v>
      </c>
      <c r="AP194">
        <v>0.8</v>
      </c>
      <c r="AQ194">
        <v>0.28999999999999998</v>
      </c>
      <c r="AR194">
        <v>0.19</v>
      </c>
      <c r="AS194">
        <v>0.14000000000000001</v>
      </c>
      <c r="AT194">
        <v>0.11</v>
      </c>
      <c r="AU194">
        <v>25.636363636363601</v>
      </c>
    </row>
    <row r="195" spans="38:47" x14ac:dyDescent="0.55000000000000004">
      <c r="AL195">
        <v>41142</v>
      </c>
      <c r="AM195">
        <v>2.9</v>
      </c>
      <c r="AN195">
        <v>2.5299999999999998</v>
      </c>
      <c r="AO195">
        <v>1.8</v>
      </c>
      <c r="AP195">
        <v>0.8</v>
      </c>
      <c r="AQ195">
        <v>0.31</v>
      </c>
      <c r="AR195">
        <v>0.2</v>
      </c>
      <c r="AS195">
        <v>0.14000000000000001</v>
      </c>
      <c r="AT195">
        <v>0.11</v>
      </c>
      <c r="AU195">
        <v>25.363636363636399</v>
      </c>
    </row>
    <row r="196" spans="38:47" x14ac:dyDescent="0.55000000000000004">
      <c r="AL196">
        <v>41143</v>
      </c>
      <c r="AM196">
        <v>2.82</v>
      </c>
      <c r="AN196">
        <v>2.44</v>
      </c>
      <c r="AO196">
        <v>1.71</v>
      </c>
      <c r="AP196">
        <v>0.71</v>
      </c>
      <c r="AQ196">
        <v>0.26</v>
      </c>
      <c r="AR196">
        <v>0.19</v>
      </c>
      <c r="AS196">
        <v>0.13</v>
      </c>
      <c r="AT196">
        <v>0.11</v>
      </c>
      <c r="AU196">
        <v>24.636363636363601</v>
      </c>
    </row>
    <row r="197" spans="38:47" x14ac:dyDescent="0.55000000000000004">
      <c r="AL197">
        <v>41144</v>
      </c>
      <c r="AM197">
        <v>2.79</v>
      </c>
      <c r="AN197">
        <v>2.41</v>
      </c>
      <c r="AO197">
        <v>1.68</v>
      </c>
      <c r="AP197">
        <v>0.71</v>
      </c>
      <c r="AQ197">
        <v>0.26</v>
      </c>
      <c r="AR197">
        <v>0.19</v>
      </c>
      <c r="AS197">
        <v>0.13</v>
      </c>
      <c r="AT197">
        <v>0.11</v>
      </c>
      <c r="AU197">
        <v>24.363636363636399</v>
      </c>
    </row>
    <row r="198" spans="38:47" x14ac:dyDescent="0.55000000000000004">
      <c r="AL198">
        <v>41145</v>
      </c>
      <c r="AM198">
        <v>2.79</v>
      </c>
      <c r="AN198">
        <v>2.41</v>
      </c>
      <c r="AO198">
        <v>1.68</v>
      </c>
      <c r="AP198">
        <v>0.72</v>
      </c>
      <c r="AQ198">
        <v>0.28000000000000003</v>
      </c>
      <c r="AR198">
        <v>0.19</v>
      </c>
      <c r="AS198">
        <v>0.13</v>
      </c>
      <c r="AT198">
        <v>0.1</v>
      </c>
      <c r="AU198">
        <v>26.9</v>
      </c>
    </row>
    <row r="199" spans="38:47" x14ac:dyDescent="0.55000000000000004">
      <c r="AL199">
        <v>41148</v>
      </c>
      <c r="AM199">
        <v>2.76</v>
      </c>
      <c r="AN199">
        <v>2.38</v>
      </c>
      <c r="AO199">
        <v>1.65</v>
      </c>
      <c r="AP199">
        <v>0.7</v>
      </c>
      <c r="AQ199">
        <v>0.28000000000000003</v>
      </c>
      <c r="AR199">
        <v>0.18</v>
      </c>
      <c r="AS199">
        <v>0.14000000000000001</v>
      </c>
      <c r="AT199">
        <v>0.11</v>
      </c>
      <c r="AU199">
        <v>24.090909090909101</v>
      </c>
    </row>
    <row r="200" spans="38:47" x14ac:dyDescent="0.55000000000000004">
      <c r="AL200">
        <v>41149</v>
      </c>
      <c r="AM200">
        <v>2.75</v>
      </c>
      <c r="AN200">
        <v>2.36</v>
      </c>
      <c r="AO200">
        <v>1.64</v>
      </c>
      <c r="AP200">
        <v>0.69</v>
      </c>
      <c r="AQ200">
        <v>0.27</v>
      </c>
      <c r="AR200">
        <v>0.18</v>
      </c>
      <c r="AS200">
        <v>0.15</v>
      </c>
      <c r="AT200">
        <v>0.1</v>
      </c>
      <c r="AU200">
        <v>26.5</v>
      </c>
    </row>
    <row r="201" spans="38:47" x14ac:dyDescent="0.55000000000000004">
      <c r="AL201">
        <v>41150</v>
      </c>
      <c r="AM201">
        <v>2.77</v>
      </c>
      <c r="AN201">
        <v>2.38</v>
      </c>
      <c r="AO201">
        <v>1.66</v>
      </c>
      <c r="AP201">
        <v>0.69</v>
      </c>
      <c r="AQ201">
        <v>0.27</v>
      </c>
      <c r="AR201">
        <v>0.18</v>
      </c>
      <c r="AS201">
        <v>0.14000000000000001</v>
      </c>
      <c r="AT201">
        <v>0.12</v>
      </c>
      <c r="AU201">
        <v>22.0833333333333</v>
      </c>
    </row>
    <row r="202" spans="38:47" x14ac:dyDescent="0.55000000000000004">
      <c r="AL202">
        <v>41151</v>
      </c>
      <c r="AM202">
        <v>2.75</v>
      </c>
      <c r="AN202">
        <v>2.36</v>
      </c>
      <c r="AO202">
        <v>1.63</v>
      </c>
      <c r="AP202">
        <v>0.66</v>
      </c>
      <c r="AQ202">
        <v>0.27</v>
      </c>
      <c r="AR202">
        <v>0.17</v>
      </c>
      <c r="AS202">
        <v>0.14000000000000001</v>
      </c>
      <c r="AT202">
        <v>0.1</v>
      </c>
      <c r="AU202">
        <v>26.5</v>
      </c>
    </row>
    <row r="203" spans="38:47" x14ac:dyDescent="0.55000000000000004">
      <c r="AL203">
        <v>41152</v>
      </c>
      <c r="AM203">
        <v>2.68</v>
      </c>
      <c r="AN203">
        <v>2.29</v>
      </c>
      <c r="AO203">
        <v>1.57</v>
      </c>
      <c r="AP203">
        <v>0.59</v>
      </c>
      <c r="AQ203">
        <v>0.22</v>
      </c>
      <c r="AR203">
        <v>0.16</v>
      </c>
      <c r="AS203">
        <v>0.14000000000000001</v>
      </c>
      <c r="AT203">
        <v>0.09</v>
      </c>
      <c r="AU203">
        <v>28.7777777777778</v>
      </c>
    </row>
    <row r="204" spans="38:47" x14ac:dyDescent="0.55000000000000004">
      <c r="AL204">
        <v>41155</v>
      </c>
      <c r="AM204">
        <v>2.6850000000000001</v>
      </c>
      <c r="AN204">
        <v>2.2949999999999999</v>
      </c>
      <c r="AO204">
        <v>1.58</v>
      </c>
      <c r="AP204">
        <v>0.60499999999999998</v>
      </c>
      <c r="AQ204">
        <v>0.22500000000000001</v>
      </c>
      <c r="AR204">
        <v>0.16</v>
      </c>
      <c r="AS204">
        <v>0.14000000000000001</v>
      </c>
      <c r="AT204">
        <v>9.5000000000000001E-2</v>
      </c>
      <c r="AU204">
        <v>27.2631578947368</v>
      </c>
    </row>
    <row r="205" spans="38:47" x14ac:dyDescent="0.55000000000000004">
      <c r="AL205">
        <v>41156</v>
      </c>
      <c r="AM205">
        <v>2.69</v>
      </c>
      <c r="AN205">
        <v>2.2999999999999998</v>
      </c>
      <c r="AO205">
        <v>1.59</v>
      </c>
      <c r="AP205">
        <v>0.62</v>
      </c>
      <c r="AQ205">
        <v>0.23</v>
      </c>
      <c r="AR205">
        <v>0.16</v>
      </c>
      <c r="AS205">
        <v>0.14000000000000001</v>
      </c>
      <c r="AT205">
        <v>0.1</v>
      </c>
      <c r="AU205">
        <v>25.9</v>
      </c>
    </row>
    <row r="206" spans="38:47" x14ac:dyDescent="0.55000000000000004">
      <c r="AL206">
        <v>41157</v>
      </c>
      <c r="AM206">
        <v>2.7</v>
      </c>
      <c r="AN206">
        <v>2.3199999999999998</v>
      </c>
      <c r="AO206">
        <v>1.6</v>
      </c>
      <c r="AP206">
        <v>0.62</v>
      </c>
      <c r="AQ206">
        <v>0.25</v>
      </c>
      <c r="AR206">
        <v>0.17</v>
      </c>
      <c r="AS206">
        <v>0.14000000000000001</v>
      </c>
      <c r="AT206">
        <v>0.11</v>
      </c>
      <c r="AU206">
        <v>23.545454545454501</v>
      </c>
    </row>
    <row r="207" spans="38:47" x14ac:dyDescent="0.55000000000000004">
      <c r="AL207">
        <v>41158</v>
      </c>
      <c r="AM207">
        <v>2.8</v>
      </c>
      <c r="AN207">
        <v>2.41</v>
      </c>
      <c r="AO207">
        <v>1.68</v>
      </c>
      <c r="AP207">
        <v>0.68</v>
      </c>
      <c r="AQ207">
        <v>0.27</v>
      </c>
      <c r="AR207">
        <v>0.18</v>
      </c>
      <c r="AS207">
        <v>0.14000000000000001</v>
      </c>
      <c r="AT207">
        <v>0.11</v>
      </c>
      <c r="AU207">
        <v>24.454545454545499</v>
      </c>
    </row>
    <row r="208" spans="38:47" x14ac:dyDescent="0.55000000000000004">
      <c r="AL208">
        <v>41159</v>
      </c>
      <c r="AM208">
        <v>2.81</v>
      </c>
      <c r="AN208">
        <v>2.42</v>
      </c>
      <c r="AO208">
        <v>1.67</v>
      </c>
      <c r="AP208">
        <v>0.64</v>
      </c>
      <c r="AQ208">
        <v>0.25</v>
      </c>
      <c r="AR208">
        <v>0.18</v>
      </c>
      <c r="AS208">
        <v>0.14000000000000001</v>
      </c>
      <c r="AT208">
        <v>0.11</v>
      </c>
      <c r="AU208">
        <v>24.545454545454501</v>
      </c>
    </row>
    <row r="209" spans="38:47" x14ac:dyDescent="0.55000000000000004">
      <c r="AL209">
        <v>41162</v>
      </c>
      <c r="AM209">
        <v>2.83</v>
      </c>
      <c r="AN209">
        <v>2.4300000000000002</v>
      </c>
      <c r="AO209">
        <v>1.68</v>
      </c>
      <c r="AP209">
        <v>0.66</v>
      </c>
      <c r="AQ209">
        <v>0.25</v>
      </c>
      <c r="AR209">
        <v>0.18</v>
      </c>
      <c r="AS209">
        <v>0.14000000000000001</v>
      </c>
      <c r="AT209">
        <v>0.1</v>
      </c>
      <c r="AU209">
        <v>27.3</v>
      </c>
    </row>
    <row r="210" spans="38:47" x14ac:dyDescent="0.55000000000000004">
      <c r="AL210">
        <v>41163</v>
      </c>
      <c r="AM210">
        <v>2.84</v>
      </c>
      <c r="AN210">
        <v>2.44</v>
      </c>
      <c r="AO210">
        <v>1.7</v>
      </c>
      <c r="AP210">
        <v>0.67</v>
      </c>
      <c r="AQ210">
        <v>0.25</v>
      </c>
      <c r="AR210">
        <v>0.18</v>
      </c>
      <c r="AS210">
        <v>0.14000000000000001</v>
      </c>
      <c r="AT210">
        <v>0.1</v>
      </c>
      <c r="AU210">
        <v>27.4</v>
      </c>
    </row>
    <row r="211" spans="38:47" x14ac:dyDescent="0.55000000000000004">
      <c r="AL211">
        <v>41164</v>
      </c>
      <c r="AM211">
        <v>2.92</v>
      </c>
      <c r="AN211">
        <v>2.52</v>
      </c>
      <c r="AO211">
        <v>1.77</v>
      </c>
      <c r="AP211">
        <v>0.7</v>
      </c>
      <c r="AQ211">
        <v>0.25</v>
      </c>
      <c r="AR211">
        <v>0.18</v>
      </c>
      <c r="AS211">
        <v>0.13</v>
      </c>
      <c r="AT211">
        <v>0.1</v>
      </c>
      <c r="AU211">
        <v>28.2</v>
      </c>
    </row>
    <row r="212" spans="38:47" x14ac:dyDescent="0.55000000000000004">
      <c r="AL212">
        <v>41165</v>
      </c>
      <c r="AM212">
        <v>2.95</v>
      </c>
      <c r="AN212">
        <v>2.5299999999999998</v>
      </c>
      <c r="AO212">
        <v>1.75</v>
      </c>
      <c r="AP212">
        <v>0.65</v>
      </c>
      <c r="AQ212">
        <v>0.24</v>
      </c>
      <c r="AR212">
        <v>0.17</v>
      </c>
      <c r="AS212">
        <v>0.13</v>
      </c>
      <c r="AT212">
        <v>0.1</v>
      </c>
      <c r="AU212">
        <v>28.5</v>
      </c>
    </row>
    <row r="213" spans="38:47" x14ac:dyDescent="0.55000000000000004">
      <c r="AL213">
        <v>41166</v>
      </c>
      <c r="AM213">
        <v>3.09</v>
      </c>
      <c r="AN213">
        <v>2.68</v>
      </c>
      <c r="AO213">
        <v>1.88</v>
      </c>
      <c r="AP213">
        <v>0.72</v>
      </c>
      <c r="AQ213">
        <v>0.27</v>
      </c>
      <c r="AR213">
        <v>0.18</v>
      </c>
      <c r="AS213">
        <v>0.13</v>
      </c>
      <c r="AT213">
        <v>0.11</v>
      </c>
      <c r="AU213">
        <v>27.090909090909101</v>
      </c>
    </row>
    <row r="214" spans="38:47" x14ac:dyDescent="0.55000000000000004">
      <c r="AL214">
        <v>41169</v>
      </c>
      <c r="AM214">
        <v>3.03</v>
      </c>
      <c r="AN214">
        <v>2.64</v>
      </c>
      <c r="AO214">
        <v>1.85</v>
      </c>
      <c r="AP214">
        <v>0.73</v>
      </c>
      <c r="AQ214">
        <v>0.25</v>
      </c>
      <c r="AR214">
        <v>0.18</v>
      </c>
      <c r="AS214">
        <v>0.13</v>
      </c>
      <c r="AT214">
        <v>0.11</v>
      </c>
      <c r="AU214">
        <v>26.545454545454501</v>
      </c>
    </row>
    <row r="215" spans="38:47" x14ac:dyDescent="0.55000000000000004">
      <c r="AL215">
        <v>41170</v>
      </c>
      <c r="AM215">
        <v>3</v>
      </c>
      <c r="AN215">
        <v>2.61</v>
      </c>
      <c r="AO215">
        <v>1.82</v>
      </c>
      <c r="AP215">
        <v>0.71</v>
      </c>
      <c r="AQ215">
        <v>0.25</v>
      </c>
      <c r="AR215">
        <v>0.18</v>
      </c>
      <c r="AS215">
        <v>0.13</v>
      </c>
      <c r="AT215">
        <v>0.1</v>
      </c>
      <c r="AU215">
        <v>29</v>
      </c>
    </row>
    <row r="216" spans="38:47" x14ac:dyDescent="0.55000000000000004">
      <c r="AL216">
        <v>41171</v>
      </c>
      <c r="AM216">
        <v>2.97</v>
      </c>
      <c r="AN216">
        <v>2.58</v>
      </c>
      <c r="AO216">
        <v>1.79</v>
      </c>
      <c r="AP216">
        <v>0.7</v>
      </c>
      <c r="AQ216">
        <v>0.27</v>
      </c>
      <c r="AR216">
        <v>0.18</v>
      </c>
      <c r="AS216">
        <v>0.14000000000000001</v>
      </c>
      <c r="AT216">
        <v>0.11</v>
      </c>
      <c r="AU216">
        <v>26</v>
      </c>
    </row>
    <row r="217" spans="38:47" x14ac:dyDescent="0.55000000000000004">
      <c r="AL217">
        <v>41172</v>
      </c>
      <c r="AM217">
        <v>2.96</v>
      </c>
      <c r="AN217">
        <v>2.58</v>
      </c>
      <c r="AO217">
        <v>1.8</v>
      </c>
      <c r="AP217">
        <v>0.7</v>
      </c>
      <c r="AQ217">
        <v>0.27</v>
      </c>
      <c r="AR217">
        <v>0.18</v>
      </c>
      <c r="AS217">
        <v>0.14000000000000001</v>
      </c>
      <c r="AT217">
        <v>0.11</v>
      </c>
      <c r="AU217">
        <v>25.909090909090899</v>
      </c>
    </row>
    <row r="218" spans="38:47" x14ac:dyDescent="0.55000000000000004">
      <c r="AL218">
        <v>41173</v>
      </c>
      <c r="AM218">
        <v>2.95</v>
      </c>
      <c r="AN218">
        <v>2.57</v>
      </c>
      <c r="AO218">
        <v>1.77</v>
      </c>
      <c r="AP218">
        <v>0.68</v>
      </c>
      <c r="AQ218">
        <v>0.27</v>
      </c>
      <c r="AR218">
        <v>0.18</v>
      </c>
      <c r="AS218">
        <v>0.14000000000000001</v>
      </c>
      <c r="AT218">
        <v>0.11</v>
      </c>
      <c r="AU218">
        <v>25.818181818181799</v>
      </c>
    </row>
    <row r="219" spans="38:47" x14ac:dyDescent="0.55000000000000004">
      <c r="AL219">
        <v>41176</v>
      </c>
      <c r="AM219">
        <v>2.91</v>
      </c>
      <c r="AN219">
        <v>2.5299999999999998</v>
      </c>
      <c r="AO219">
        <v>1.74</v>
      </c>
      <c r="AP219">
        <v>0.68</v>
      </c>
      <c r="AQ219">
        <v>0.27</v>
      </c>
      <c r="AR219">
        <v>0.18</v>
      </c>
      <c r="AS219">
        <v>0.14000000000000001</v>
      </c>
      <c r="AT219">
        <v>0.11</v>
      </c>
      <c r="AU219">
        <v>25.454545454545499</v>
      </c>
    </row>
    <row r="220" spans="38:47" x14ac:dyDescent="0.55000000000000004">
      <c r="AL220">
        <v>41177</v>
      </c>
      <c r="AM220">
        <v>2.86</v>
      </c>
      <c r="AN220">
        <v>2.4700000000000002</v>
      </c>
      <c r="AO220">
        <v>1.7</v>
      </c>
      <c r="AP220">
        <v>0.66</v>
      </c>
      <c r="AQ220">
        <v>0.27</v>
      </c>
      <c r="AR220">
        <v>0.18</v>
      </c>
      <c r="AS220">
        <v>0.15</v>
      </c>
      <c r="AT220">
        <v>0.11</v>
      </c>
      <c r="AU220">
        <v>25</v>
      </c>
    </row>
    <row r="221" spans="38:47" x14ac:dyDescent="0.55000000000000004">
      <c r="AL221">
        <v>41178</v>
      </c>
      <c r="AM221">
        <v>2.79</v>
      </c>
      <c r="AN221">
        <v>2.4</v>
      </c>
      <c r="AO221">
        <v>1.64</v>
      </c>
      <c r="AP221">
        <v>0.63</v>
      </c>
      <c r="AQ221">
        <v>0.26</v>
      </c>
      <c r="AR221">
        <v>0.17</v>
      </c>
      <c r="AS221">
        <v>0.13</v>
      </c>
      <c r="AT221">
        <v>0.11</v>
      </c>
      <c r="AU221">
        <v>24.363636363636399</v>
      </c>
    </row>
    <row r="222" spans="38:47" x14ac:dyDescent="0.55000000000000004">
      <c r="AL222">
        <v>41179</v>
      </c>
      <c r="AM222">
        <v>2.83</v>
      </c>
      <c r="AN222">
        <v>2.4300000000000002</v>
      </c>
      <c r="AO222">
        <v>1.66</v>
      </c>
      <c r="AP222">
        <v>0.64</v>
      </c>
      <c r="AQ222">
        <v>0.25</v>
      </c>
      <c r="AR222">
        <v>0.16</v>
      </c>
      <c r="AS222">
        <v>0.14000000000000001</v>
      </c>
      <c r="AT222">
        <v>0.09</v>
      </c>
      <c r="AU222">
        <v>30.4444444444444</v>
      </c>
    </row>
    <row r="223" spans="38:47" x14ac:dyDescent="0.55000000000000004">
      <c r="AL223">
        <v>41180</v>
      </c>
      <c r="AM223">
        <v>2.82</v>
      </c>
      <c r="AN223">
        <v>2.42</v>
      </c>
      <c r="AO223">
        <v>1.65</v>
      </c>
      <c r="AP223">
        <v>0.62</v>
      </c>
      <c r="AQ223">
        <v>0.23</v>
      </c>
      <c r="AR223">
        <v>0.17</v>
      </c>
      <c r="AS223">
        <v>0.14000000000000001</v>
      </c>
      <c r="AT223">
        <v>0.1</v>
      </c>
      <c r="AU223">
        <v>27.2</v>
      </c>
    </row>
    <row r="224" spans="38:47" x14ac:dyDescent="0.55000000000000004">
      <c r="AL224">
        <v>41183</v>
      </c>
      <c r="AM224">
        <v>2.81</v>
      </c>
      <c r="AN224">
        <v>2.41</v>
      </c>
      <c r="AO224">
        <v>1.64</v>
      </c>
      <c r="AP224">
        <v>0.62</v>
      </c>
      <c r="AQ224">
        <v>0.25</v>
      </c>
      <c r="AR224">
        <v>0.17</v>
      </c>
      <c r="AS224">
        <v>0.14000000000000001</v>
      </c>
      <c r="AT224">
        <v>0.09</v>
      </c>
      <c r="AU224">
        <v>30.2222222222222</v>
      </c>
    </row>
    <row r="225" spans="38:47" x14ac:dyDescent="0.55000000000000004">
      <c r="AL225">
        <v>41184</v>
      </c>
      <c r="AM225">
        <v>2.81</v>
      </c>
      <c r="AN225">
        <v>2.41</v>
      </c>
      <c r="AO225">
        <v>1.64</v>
      </c>
      <c r="AP225">
        <v>0.61</v>
      </c>
      <c r="AQ225">
        <v>0.23</v>
      </c>
      <c r="AR225">
        <v>0.16</v>
      </c>
      <c r="AS225">
        <v>0.14000000000000001</v>
      </c>
      <c r="AT225">
        <v>0.09</v>
      </c>
      <c r="AU225">
        <v>30.2222222222222</v>
      </c>
    </row>
    <row r="226" spans="38:47" x14ac:dyDescent="0.55000000000000004">
      <c r="AL226">
        <v>41185</v>
      </c>
      <c r="AM226">
        <v>2.82</v>
      </c>
      <c r="AN226">
        <v>2.42</v>
      </c>
      <c r="AO226">
        <v>1.64</v>
      </c>
      <c r="AP226">
        <v>0.61</v>
      </c>
      <c r="AQ226">
        <v>0.23</v>
      </c>
      <c r="AR226">
        <v>0.16</v>
      </c>
      <c r="AS226">
        <v>0.14000000000000001</v>
      </c>
      <c r="AT226">
        <v>0.09</v>
      </c>
      <c r="AU226">
        <v>30.3333333333333</v>
      </c>
    </row>
    <row r="227" spans="38:47" x14ac:dyDescent="0.55000000000000004">
      <c r="AL227">
        <v>41186</v>
      </c>
      <c r="AM227">
        <v>2.89</v>
      </c>
      <c r="AN227">
        <v>2.48</v>
      </c>
      <c r="AO227">
        <v>1.7</v>
      </c>
      <c r="AP227">
        <v>0.63</v>
      </c>
      <c r="AQ227">
        <v>0.23</v>
      </c>
      <c r="AR227">
        <v>0.18</v>
      </c>
      <c r="AS227">
        <v>0.14000000000000001</v>
      </c>
      <c r="AT227">
        <v>0.1</v>
      </c>
      <c r="AU227">
        <v>27.9</v>
      </c>
    </row>
    <row r="228" spans="38:47" x14ac:dyDescent="0.55000000000000004">
      <c r="AL228">
        <v>41187</v>
      </c>
      <c r="AM228">
        <v>2.96</v>
      </c>
      <c r="AN228">
        <v>2.5499999999999998</v>
      </c>
      <c r="AO228">
        <v>1.75</v>
      </c>
      <c r="AP228">
        <v>0.67</v>
      </c>
      <c r="AQ228">
        <v>0.27</v>
      </c>
      <c r="AR228">
        <v>0.18</v>
      </c>
      <c r="AS228">
        <v>0.15</v>
      </c>
      <c r="AT228">
        <v>0.11</v>
      </c>
      <c r="AU228">
        <v>25.909090909090899</v>
      </c>
    </row>
    <row r="229" spans="38:47" x14ac:dyDescent="0.55000000000000004">
      <c r="AL229">
        <v>41190</v>
      </c>
      <c r="AM229">
        <v>2.9449999999999998</v>
      </c>
      <c r="AN229">
        <v>2.5350000000000001</v>
      </c>
      <c r="AO229">
        <v>1.7450000000000001</v>
      </c>
      <c r="AP229">
        <v>0.67</v>
      </c>
      <c r="AQ229">
        <v>0.26</v>
      </c>
      <c r="AR229">
        <v>0.18</v>
      </c>
      <c r="AS229">
        <v>0.15</v>
      </c>
      <c r="AT229">
        <v>0.105</v>
      </c>
      <c r="AU229">
        <v>27.047619047619001</v>
      </c>
    </row>
    <row r="230" spans="38:47" x14ac:dyDescent="0.55000000000000004">
      <c r="AL230">
        <v>41191</v>
      </c>
      <c r="AM230">
        <v>2.93</v>
      </c>
      <c r="AN230">
        <v>2.52</v>
      </c>
      <c r="AO230">
        <v>1.74</v>
      </c>
      <c r="AP230">
        <v>0.67</v>
      </c>
      <c r="AQ230">
        <v>0.25</v>
      </c>
      <c r="AR230">
        <v>0.18</v>
      </c>
      <c r="AS230">
        <v>0.15</v>
      </c>
      <c r="AT230">
        <v>0.1</v>
      </c>
      <c r="AU230">
        <v>28.3</v>
      </c>
    </row>
    <row r="231" spans="38:47" x14ac:dyDescent="0.55000000000000004">
      <c r="AL231">
        <v>41192</v>
      </c>
      <c r="AM231">
        <v>2.89</v>
      </c>
      <c r="AN231">
        <v>2.48</v>
      </c>
      <c r="AO231">
        <v>1.72</v>
      </c>
      <c r="AP231">
        <v>0.66</v>
      </c>
      <c r="AQ231">
        <v>0.27</v>
      </c>
      <c r="AR231">
        <v>0.18</v>
      </c>
      <c r="AS231">
        <v>0.15</v>
      </c>
      <c r="AT231">
        <v>0.1</v>
      </c>
      <c r="AU231">
        <v>27.9</v>
      </c>
    </row>
    <row r="232" spans="38:47" x14ac:dyDescent="0.55000000000000004">
      <c r="AL232">
        <v>41193</v>
      </c>
      <c r="AM232">
        <v>2.86</v>
      </c>
      <c r="AN232">
        <v>2.4500000000000002</v>
      </c>
      <c r="AO232">
        <v>1.7</v>
      </c>
      <c r="AP232">
        <v>0.67</v>
      </c>
      <c r="AQ232">
        <v>0.28000000000000003</v>
      </c>
      <c r="AR232">
        <v>0.18</v>
      </c>
      <c r="AS232">
        <v>0.14000000000000001</v>
      </c>
      <c r="AT232">
        <v>0.1</v>
      </c>
      <c r="AU232">
        <v>27.6</v>
      </c>
    </row>
    <row r="233" spans="38:47" x14ac:dyDescent="0.55000000000000004">
      <c r="AL233">
        <v>41194</v>
      </c>
      <c r="AM233">
        <v>2.83</v>
      </c>
      <c r="AN233">
        <v>2.44</v>
      </c>
      <c r="AO233">
        <v>1.69</v>
      </c>
      <c r="AP233">
        <v>0.67</v>
      </c>
      <c r="AQ233">
        <v>0.27</v>
      </c>
      <c r="AR233">
        <v>0.18</v>
      </c>
      <c r="AS233">
        <v>0.15</v>
      </c>
      <c r="AT233">
        <v>0.11</v>
      </c>
      <c r="AU233">
        <v>24.727272727272702</v>
      </c>
    </row>
    <row r="234" spans="38:47" x14ac:dyDescent="0.55000000000000004">
      <c r="AL234">
        <v>41197</v>
      </c>
      <c r="AM234">
        <v>2.85</v>
      </c>
      <c r="AN234">
        <v>2.4500000000000002</v>
      </c>
      <c r="AO234">
        <v>1.7</v>
      </c>
      <c r="AP234">
        <v>0.67</v>
      </c>
      <c r="AQ234">
        <v>0.27</v>
      </c>
      <c r="AR234">
        <v>0.19</v>
      </c>
      <c r="AS234">
        <v>0.15</v>
      </c>
      <c r="AT234">
        <v>0.11</v>
      </c>
      <c r="AU234">
        <v>24.909090909090899</v>
      </c>
    </row>
    <row r="235" spans="38:47" x14ac:dyDescent="0.55000000000000004">
      <c r="AL235">
        <v>41198</v>
      </c>
      <c r="AM235">
        <v>2.91</v>
      </c>
      <c r="AN235">
        <v>2.5099999999999998</v>
      </c>
      <c r="AO235">
        <v>1.75</v>
      </c>
      <c r="AP235">
        <v>0.7</v>
      </c>
      <c r="AQ235">
        <v>0.27</v>
      </c>
      <c r="AR235">
        <v>0.18</v>
      </c>
      <c r="AS235">
        <v>0.15</v>
      </c>
      <c r="AT235">
        <v>0.09</v>
      </c>
      <c r="AU235">
        <v>31.3333333333333</v>
      </c>
    </row>
    <row r="236" spans="38:47" x14ac:dyDescent="0.55000000000000004">
      <c r="AL236">
        <v>41199</v>
      </c>
      <c r="AM236">
        <v>2.98</v>
      </c>
      <c r="AN236">
        <v>2.6</v>
      </c>
      <c r="AO236">
        <v>1.83</v>
      </c>
      <c r="AP236">
        <v>0.78</v>
      </c>
      <c r="AQ236">
        <v>0.3</v>
      </c>
      <c r="AR236">
        <v>0.18</v>
      </c>
      <c r="AS236">
        <v>0.15</v>
      </c>
      <c r="AT236">
        <v>0.11</v>
      </c>
      <c r="AU236">
        <v>26.090909090909101</v>
      </c>
    </row>
    <row r="237" spans="38:47" x14ac:dyDescent="0.55000000000000004">
      <c r="AL237">
        <v>41200</v>
      </c>
      <c r="AM237">
        <v>3.02</v>
      </c>
      <c r="AN237">
        <v>2.63</v>
      </c>
      <c r="AO237">
        <v>1.86</v>
      </c>
      <c r="AP237">
        <v>0.79</v>
      </c>
      <c r="AQ237">
        <v>0.28999999999999998</v>
      </c>
      <c r="AR237">
        <v>0.18</v>
      </c>
      <c r="AS237">
        <v>0.15</v>
      </c>
      <c r="AT237">
        <v>0.1</v>
      </c>
      <c r="AU237">
        <v>29.2</v>
      </c>
    </row>
    <row r="238" spans="38:47" x14ac:dyDescent="0.55000000000000004">
      <c r="AL238">
        <v>41201</v>
      </c>
      <c r="AM238">
        <v>2.94</v>
      </c>
      <c r="AN238">
        <v>2.5499999999999998</v>
      </c>
      <c r="AO238">
        <v>1.79</v>
      </c>
      <c r="AP238">
        <v>0.77</v>
      </c>
      <c r="AQ238">
        <v>0.3</v>
      </c>
      <c r="AR238">
        <v>0.18</v>
      </c>
      <c r="AS238">
        <v>0.14000000000000001</v>
      </c>
      <c r="AT238">
        <v>0.1</v>
      </c>
      <c r="AU238">
        <v>28.4</v>
      </c>
    </row>
    <row r="239" spans="38:47" x14ac:dyDescent="0.55000000000000004">
      <c r="AL239">
        <v>41204</v>
      </c>
      <c r="AM239">
        <v>2.95</v>
      </c>
      <c r="AN239">
        <v>2.57</v>
      </c>
      <c r="AO239">
        <v>1.83</v>
      </c>
      <c r="AP239">
        <v>0.79</v>
      </c>
      <c r="AQ239">
        <v>0.32</v>
      </c>
      <c r="AR239">
        <v>0.19</v>
      </c>
      <c r="AS239">
        <v>0.15</v>
      </c>
      <c r="AT239">
        <v>0.1</v>
      </c>
      <c r="AU239">
        <v>28.5</v>
      </c>
    </row>
    <row r="240" spans="38:47" x14ac:dyDescent="0.55000000000000004">
      <c r="AL240">
        <v>41205</v>
      </c>
      <c r="AM240">
        <v>2.91</v>
      </c>
      <c r="AN240">
        <v>2.5299999999999998</v>
      </c>
      <c r="AO240">
        <v>1.79</v>
      </c>
      <c r="AP240">
        <v>0.77</v>
      </c>
      <c r="AQ240">
        <v>0.28999999999999998</v>
      </c>
      <c r="AR240">
        <v>0.18</v>
      </c>
      <c r="AS240">
        <v>0.15</v>
      </c>
      <c r="AT240">
        <v>0.11</v>
      </c>
      <c r="AU240">
        <v>25.454545454545499</v>
      </c>
    </row>
    <row r="241" spans="38:47" x14ac:dyDescent="0.55000000000000004">
      <c r="AL241">
        <v>41206</v>
      </c>
      <c r="AM241">
        <v>2.93</v>
      </c>
      <c r="AN241">
        <v>2.5499999999999998</v>
      </c>
      <c r="AO241">
        <v>1.8</v>
      </c>
      <c r="AP241">
        <v>0.76</v>
      </c>
      <c r="AQ241">
        <v>0.28999999999999998</v>
      </c>
      <c r="AR241">
        <v>0.18</v>
      </c>
      <c r="AS241">
        <v>0.16</v>
      </c>
      <c r="AT241">
        <v>0.11</v>
      </c>
      <c r="AU241">
        <v>25.636363636363601</v>
      </c>
    </row>
    <row r="242" spans="38:47" x14ac:dyDescent="0.55000000000000004">
      <c r="AL242">
        <v>41207</v>
      </c>
      <c r="AM242">
        <v>2.98</v>
      </c>
      <c r="AN242">
        <v>2.6</v>
      </c>
      <c r="AO242">
        <v>1.86</v>
      </c>
      <c r="AP242">
        <v>0.82</v>
      </c>
      <c r="AQ242">
        <v>0.31</v>
      </c>
      <c r="AR242">
        <v>0.19</v>
      </c>
      <c r="AS242">
        <v>0.16</v>
      </c>
      <c r="AT242">
        <v>0.11</v>
      </c>
      <c r="AU242">
        <v>26.090909090909101</v>
      </c>
    </row>
    <row r="243" spans="38:47" x14ac:dyDescent="0.55000000000000004">
      <c r="AL243">
        <v>41208</v>
      </c>
      <c r="AM243">
        <v>2.92</v>
      </c>
      <c r="AN243">
        <v>2.5299999999999998</v>
      </c>
      <c r="AO243">
        <v>1.78</v>
      </c>
      <c r="AP243">
        <v>0.76</v>
      </c>
      <c r="AQ243">
        <v>0.3</v>
      </c>
      <c r="AR243">
        <v>0.19</v>
      </c>
      <c r="AS243">
        <v>0.15</v>
      </c>
      <c r="AT243">
        <v>0.12</v>
      </c>
      <c r="AU243">
        <v>23.3333333333333</v>
      </c>
    </row>
    <row r="244" spans="38:47" x14ac:dyDescent="0.55000000000000004">
      <c r="AL244">
        <v>41211</v>
      </c>
      <c r="AM244">
        <v>2.87</v>
      </c>
      <c r="AN244">
        <v>2.48</v>
      </c>
      <c r="AO244">
        <v>1.74</v>
      </c>
      <c r="AP244">
        <v>0.74</v>
      </c>
      <c r="AQ244">
        <v>0.3</v>
      </c>
      <c r="AR244">
        <v>0.18</v>
      </c>
      <c r="AS244">
        <v>0.16</v>
      </c>
      <c r="AT244">
        <v>0.14000000000000001</v>
      </c>
      <c r="AU244">
        <v>19.5</v>
      </c>
    </row>
    <row r="245" spans="38:47" x14ac:dyDescent="0.55000000000000004">
      <c r="AL245">
        <v>41212</v>
      </c>
      <c r="AM245">
        <v>2.86</v>
      </c>
      <c r="AN245">
        <v>2.4700000000000002</v>
      </c>
      <c r="AO245">
        <v>1.73</v>
      </c>
      <c r="AP245">
        <v>0.73</v>
      </c>
      <c r="AQ245">
        <v>0.3</v>
      </c>
      <c r="AR245">
        <v>0.18</v>
      </c>
      <c r="AS245">
        <v>0.16</v>
      </c>
      <c r="AT245">
        <v>0.125</v>
      </c>
      <c r="AU245">
        <v>21.88</v>
      </c>
    </row>
    <row r="246" spans="38:47" x14ac:dyDescent="0.55000000000000004">
      <c r="AL246">
        <v>41213</v>
      </c>
      <c r="AM246">
        <v>2.85</v>
      </c>
      <c r="AN246">
        <v>2.46</v>
      </c>
      <c r="AO246">
        <v>1.72</v>
      </c>
      <c r="AP246">
        <v>0.72</v>
      </c>
      <c r="AQ246">
        <v>0.3</v>
      </c>
      <c r="AR246">
        <v>0.18</v>
      </c>
      <c r="AS246">
        <v>0.16</v>
      </c>
      <c r="AT246">
        <v>0.11</v>
      </c>
      <c r="AU246">
        <v>24.909090909090899</v>
      </c>
    </row>
    <row r="247" spans="38:47" x14ac:dyDescent="0.55000000000000004">
      <c r="AL247">
        <v>41214</v>
      </c>
      <c r="AM247">
        <v>2.89</v>
      </c>
      <c r="AN247">
        <v>2.5</v>
      </c>
      <c r="AO247">
        <v>1.75</v>
      </c>
      <c r="AP247">
        <v>0.73</v>
      </c>
      <c r="AQ247">
        <v>0.3</v>
      </c>
      <c r="AR247">
        <v>0.18</v>
      </c>
      <c r="AS247">
        <v>0.15</v>
      </c>
      <c r="AT247">
        <v>0.09</v>
      </c>
      <c r="AU247">
        <v>31.1111111111111</v>
      </c>
    </row>
    <row r="248" spans="38:47" x14ac:dyDescent="0.55000000000000004">
      <c r="AL248">
        <v>41215</v>
      </c>
      <c r="AM248">
        <v>2.91</v>
      </c>
      <c r="AN248">
        <v>2.5099999999999998</v>
      </c>
      <c r="AO248">
        <v>1.75</v>
      </c>
      <c r="AP248">
        <v>0.73</v>
      </c>
      <c r="AQ248">
        <v>0.28000000000000003</v>
      </c>
      <c r="AR248">
        <v>0.19</v>
      </c>
      <c r="AS248">
        <v>0.15</v>
      </c>
      <c r="AT248">
        <v>0.09</v>
      </c>
      <c r="AU248">
        <v>31.3333333333333</v>
      </c>
    </row>
    <row r="249" spans="38:47" x14ac:dyDescent="0.55000000000000004">
      <c r="AL249">
        <v>41218</v>
      </c>
      <c r="AM249">
        <v>2.88</v>
      </c>
      <c r="AN249">
        <v>2.4700000000000002</v>
      </c>
      <c r="AO249">
        <v>1.72</v>
      </c>
      <c r="AP249">
        <v>0.7</v>
      </c>
      <c r="AQ249">
        <v>0.28000000000000003</v>
      </c>
      <c r="AR249">
        <v>0.19</v>
      </c>
      <c r="AS249">
        <v>0.15</v>
      </c>
      <c r="AT249">
        <v>0.11</v>
      </c>
      <c r="AU249">
        <v>25.181818181818201</v>
      </c>
    </row>
    <row r="250" spans="38:47" x14ac:dyDescent="0.55000000000000004">
      <c r="AL250">
        <v>41219</v>
      </c>
      <c r="AM250">
        <v>2.92</v>
      </c>
      <c r="AN250">
        <v>2.52</v>
      </c>
      <c r="AO250">
        <v>1.78</v>
      </c>
      <c r="AP250">
        <v>0.75</v>
      </c>
      <c r="AQ250">
        <v>0.3</v>
      </c>
      <c r="AR250">
        <v>0.19</v>
      </c>
      <c r="AS250">
        <v>0.15</v>
      </c>
      <c r="AT250">
        <v>0.1</v>
      </c>
      <c r="AU250">
        <v>28.2</v>
      </c>
    </row>
    <row r="251" spans="38:47" x14ac:dyDescent="0.55000000000000004">
      <c r="AL251">
        <v>41220</v>
      </c>
      <c r="AM251">
        <v>2.83</v>
      </c>
      <c r="AN251">
        <v>2.42</v>
      </c>
      <c r="AO251">
        <v>1.68</v>
      </c>
      <c r="AP251">
        <v>0.67</v>
      </c>
      <c r="AQ251">
        <v>0.27</v>
      </c>
      <c r="AR251">
        <v>0.18</v>
      </c>
      <c r="AS251">
        <v>0.14000000000000001</v>
      </c>
      <c r="AT251">
        <v>0.1</v>
      </c>
      <c r="AU251">
        <v>27.3</v>
      </c>
    </row>
    <row r="252" spans="38:47" x14ac:dyDescent="0.55000000000000004">
      <c r="AL252">
        <v>41221</v>
      </c>
      <c r="AM252">
        <v>2.77</v>
      </c>
      <c r="AN252">
        <v>2.35</v>
      </c>
      <c r="AO252">
        <v>1.62</v>
      </c>
      <c r="AP252">
        <v>0.65</v>
      </c>
      <c r="AQ252">
        <v>0.27</v>
      </c>
      <c r="AR252">
        <v>0.2</v>
      </c>
      <c r="AS252">
        <v>0.15</v>
      </c>
      <c r="AT252">
        <v>0.1</v>
      </c>
      <c r="AU252">
        <v>26.7</v>
      </c>
    </row>
    <row r="253" spans="38:47" x14ac:dyDescent="0.55000000000000004">
      <c r="AL253">
        <v>41222</v>
      </c>
      <c r="AM253">
        <v>2.75</v>
      </c>
      <c r="AN253">
        <v>2.34</v>
      </c>
      <c r="AO253">
        <v>1.61</v>
      </c>
      <c r="AP253">
        <v>0.65</v>
      </c>
      <c r="AQ253">
        <v>0.27</v>
      </c>
      <c r="AR253">
        <v>0.18</v>
      </c>
      <c r="AS253">
        <v>0.15</v>
      </c>
      <c r="AT253">
        <v>0.09</v>
      </c>
      <c r="AU253">
        <v>29.5555555555556</v>
      </c>
    </row>
    <row r="254" spans="38:47" x14ac:dyDescent="0.55000000000000004">
      <c r="AL254">
        <v>41225</v>
      </c>
      <c r="AM254">
        <v>2.7349999999999999</v>
      </c>
      <c r="AN254">
        <v>2.3250000000000002</v>
      </c>
      <c r="AO254">
        <v>1.6</v>
      </c>
      <c r="AP254">
        <v>0.64</v>
      </c>
      <c r="AQ254">
        <v>0.27</v>
      </c>
      <c r="AR254">
        <v>0.18</v>
      </c>
      <c r="AS254">
        <v>0.15</v>
      </c>
      <c r="AT254">
        <v>0.1</v>
      </c>
      <c r="AU254">
        <v>26.35</v>
      </c>
    </row>
    <row r="255" spans="38:47" x14ac:dyDescent="0.55000000000000004">
      <c r="AL255">
        <v>41226</v>
      </c>
      <c r="AM255">
        <v>2.72</v>
      </c>
      <c r="AN255">
        <v>2.31</v>
      </c>
      <c r="AO255">
        <v>1.59</v>
      </c>
      <c r="AP255">
        <v>0.63</v>
      </c>
      <c r="AQ255">
        <v>0.27</v>
      </c>
      <c r="AR255">
        <v>0.18</v>
      </c>
      <c r="AS255">
        <v>0.15</v>
      </c>
      <c r="AT255">
        <v>0.11</v>
      </c>
      <c r="AU255">
        <v>23.727272727272702</v>
      </c>
    </row>
    <row r="256" spans="38:47" x14ac:dyDescent="0.55000000000000004">
      <c r="AL256">
        <v>41227</v>
      </c>
      <c r="AM256">
        <v>2.73</v>
      </c>
      <c r="AN256">
        <v>2.31</v>
      </c>
      <c r="AO256">
        <v>1.59</v>
      </c>
      <c r="AP256">
        <v>0.63</v>
      </c>
      <c r="AQ256">
        <v>0.25</v>
      </c>
      <c r="AR256">
        <v>0.18</v>
      </c>
      <c r="AS256">
        <v>0.15</v>
      </c>
      <c r="AT256">
        <v>0.1</v>
      </c>
      <c r="AU256">
        <v>26.3</v>
      </c>
    </row>
    <row r="257" spans="38:47" x14ac:dyDescent="0.55000000000000004">
      <c r="AL257">
        <v>41228</v>
      </c>
      <c r="AM257">
        <v>2.72</v>
      </c>
      <c r="AN257">
        <v>2.2999999999999998</v>
      </c>
      <c r="AO257">
        <v>1.58</v>
      </c>
      <c r="AP257">
        <v>0.62</v>
      </c>
      <c r="AQ257">
        <v>0.24</v>
      </c>
      <c r="AR257">
        <v>0.17</v>
      </c>
      <c r="AS257">
        <v>0.14000000000000001</v>
      </c>
      <c r="AT257">
        <v>0.08</v>
      </c>
      <c r="AU257">
        <v>33</v>
      </c>
    </row>
    <row r="258" spans="38:47" x14ac:dyDescent="0.55000000000000004">
      <c r="AL258">
        <v>41229</v>
      </c>
      <c r="AM258">
        <v>2.73</v>
      </c>
      <c r="AN258">
        <v>2.31</v>
      </c>
      <c r="AO258">
        <v>1.58</v>
      </c>
      <c r="AP258">
        <v>0.62</v>
      </c>
      <c r="AQ258">
        <v>0.24</v>
      </c>
      <c r="AR258">
        <v>0.16</v>
      </c>
      <c r="AS258">
        <v>0.13</v>
      </c>
      <c r="AT258">
        <v>0.06</v>
      </c>
      <c r="AU258">
        <v>44.5</v>
      </c>
    </row>
    <row r="259" spans="38:47" x14ac:dyDescent="0.55000000000000004">
      <c r="AL259">
        <v>41232</v>
      </c>
      <c r="AM259">
        <v>2.76</v>
      </c>
      <c r="AN259">
        <v>2.34</v>
      </c>
      <c r="AO259">
        <v>1.61</v>
      </c>
      <c r="AP259">
        <v>0.64</v>
      </c>
      <c r="AQ259">
        <v>0.25</v>
      </c>
      <c r="AR259">
        <v>0.16</v>
      </c>
      <c r="AS259">
        <v>0.14000000000000001</v>
      </c>
      <c r="AT259">
        <v>0.09</v>
      </c>
      <c r="AU259">
        <v>29.6666666666667</v>
      </c>
    </row>
    <row r="260" spans="38:47" x14ac:dyDescent="0.55000000000000004">
      <c r="AL260">
        <v>41233</v>
      </c>
      <c r="AM260">
        <v>2.82</v>
      </c>
      <c r="AN260">
        <v>2.4</v>
      </c>
      <c r="AO260">
        <v>1.66</v>
      </c>
      <c r="AP260">
        <v>0.67</v>
      </c>
      <c r="AQ260">
        <v>0.27</v>
      </c>
      <c r="AR260">
        <v>0.16</v>
      </c>
      <c r="AS260">
        <v>0.14000000000000001</v>
      </c>
      <c r="AT260">
        <v>0.08</v>
      </c>
      <c r="AU260">
        <v>34.25</v>
      </c>
    </row>
    <row r="261" spans="38:47" x14ac:dyDescent="0.55000000000000004">
      <c r="AL261">
        <v>41234</v>
      </c>
      <c r="AM261">
        <v>2.83</v>
      </c>
      <c r="AN261">
        <v>2.42</v>
      </c>
      <c r="AO261">
        <v>1.69</v>
      </c>
      <c r="AP261">
        <v>0.69</v>
      </c>
      <c r="AQ261">
        <v>0.27</v>
      </c>
      <c r="AR261">
        <v>0.17</v>
      </c>
      <c r="AS261">
        <v>0.14000000000000001</v>
      </c>
      <c r="AT261">
        <v>0.1</v>
      </c>
      <c r="AU261">
        <v>27.3</v>
      </c>
    </row>
    <row r="262" spans="38:47" x14ac:dyDescent="0.55000000000000004">
      <c r="AL262">
        <v>41235</v>
      </c>
      <c r="AM262">
        <v>2.83</v>
      </c>
      <c r="AN262">
        <v>2.42</v>
      </c>
      <c r="AO262">
        <v>1.6950000000000001</v>
      </c>
      <c r="AP262">
        <v>0.69499999999999995</v>
      </c>
      <c r="AQ262">
        <v>0.28000000000000003</v>
      </c>
      <c r="AR262">
        <v>0.18</v>
      </c>
      <c r="AS262">
        <v>0.14000000000000001</v>
      </c>
      <c r="AT262">
        <v>0.1</v>
      </c>
      <c r="AU262">
        <v>27.3</v>
      </c>
    </row>
    <row r="263" spans="38:47" x14ac:dyDescent="0.55000000000000004">
      <c r="AL263">
        <v>41236</v>
      </c>
      <c r="AM263">
        <v>2.83</v>
      </c>
      <c r="AN263">
        <v>2.42</v>
      </c>
      <c r="AO263">
        <v>1.7</v>
      </c>
      <c r="AP263">
        <v>0.7</v>
      </c>
      <c r="AQ263">
        <v>0.28999999999999998</v>
      </c>
      <c r="AR263">
        <v>0.19</v>
      </c>
      <c r="AS263">
        <v>0.14000000000000001</v>
      </c>
      <c r="AT263">
        <v>0.1</v>
      </c>
      <c r="AU263">
        <v>27.3</v>
      </c>
    </row>
    <row r="264" spans="38:47" x14ac:dyDescent="0.55000000000000004">
      <c r="AL264">
        <v>41239</v>
      </c>
      <c r="AM264">
        <v>2.8</v>
      </c>
      <c r="AN264">
        <v>2.39</v>
      </c>
      <c r="AO264">
        <v>1.66</v>
      </c>
      <c r="AP264">
        <v>0.68</v>
      </c>
      <c r="AQ264">
        <v>0.27</v>
      </c>
      <c r="AR264">
        <v>0.17</v>
      </c>
      <c r="AS264">
        <v>0.15</v>
      </c>
      <c r="AT264">
        <v>0.1</v>
      </c>
      <c r="AU264">
        <v>27</v>
      </c>
    </row>
    <row r="265" spans="38:47" x14ac:dyDescent="0.55000000000000004">
      <c r="AL265">
        <v>41240</v>
      </c>
      <c r="AM265">
        <v>2.79</v>
      </c>
      <c r="AN265">
        <v>2.38</v>
      </c>
      <c r="AO265">
        <v>1.64</v>
      </c>
      <c r="AP265">
        <v>0.66</v>
      </c>
      <c r="AQ265">
        <v>0.27</v>
      </c>
      <c r="AR265">
        <v>0.18</v>
      </c>
      <c r="AS265">
        <v>0.15</v>
      </c>
      <c r="AT265">
        <v>0.1</v>
      </c>
      <c r="AU265">
        <v>26.9</v>
      </c>
    </row>
    <row r="266" spans="38:47" x14ac:dyDescent="0.55000000000000004">
      <c r="AL266">
        <v>41241</v>
      </c>
      <c r="AM266">
        <v>2.79</v>
      </c>
      <c r="AN266">
        <v>2.36</v>
      </c>
      <c r="AO266">
        <v>1.63</v>
      </c>
      <c r="AP266">
        <v>0.64</v>
      </c>
      <c r="AQ266">
        <v>0.27</v>
      </c>
      <c r="AR266">
        <v>0.18</v>
      </c>
      <c r="AS266">
        <v>0.14000000000000001</v>
      </c>
      <c r="AT266">
        <v>0.1</v>
      </c>
      <c r="AU266">
        <v>26.9</v>
      </c>
    </row>
    <row r="267" spans="38:47" x14ac:dyDescent="0.55000000000000004">
      <c r="AL267">
        <v>41242</v>
      </c>
      <c r="AM267">
        <v>2.79</v>
      </c>
      <c r="AN267">
        <v>2.37</v>
      </c>
      <c r="AO267">
        <v>1.62</v>
      </c>
      <c r="AP267">
        <v>0.63</v>
      </c>
      <c r="AQ267">
        <v>0.25</v>
      </c>
      <c r="AR267">
        <v>0.18</v>
      </c>
      <c r="AS267">
        <v>0.15</v>
      </c>
      <c r="AT267">
        <v>0.09</v>
      </c>
      <c r="AU267">
        <v>30</v>
      </c>
    </row>
    <row r="268" spans="38:47" x14ac:dyDescent="0.55000000000000004">
      <c r="AL268">
        <v>41243</v>
      </c>
      <c r="AM268">
        <v>2.81</v>
      </c>
      <c r="AN268">
        <v>2.37</v>
      </c>
      <c r="AO268">
        <v>1.62</v>
      </c>
      <c r="AP268">
        <v>0.61</v>
      </c>
      <c r="AQ268">
        <v>0.25</v>
      </c>
      <c r="AR268">
        <v>0.18</v>
      </c>
      <c r="AS268">
        <v>0.13</v>
      </c>
      <c r="AT268">
        <v>0.08</v>
      </c>
      <c r="AU268">
        <v>34.125</v>
      </c>
    </row>
    <row r="269" spans="38:47" x14ac:dyDescent="0.55000000000000004">
      <c r="AL269">
        <v>41246</v>
      </c>
      <c r="AM269">
        <v>2.8</v>
      </c>
      <c r="AN269">
        <v>2.37</v>
      </c>
      <c r="AO269">
        <v>1.63</v>
      </c>
      <c r="AP269">
        <v>0.63</v>
      </c>
      <c r="AQ269">
        <v>0.25</v>
      </c>
      <c r="AR269">
        <v>0.18</v>
      </c>
      <c r="AS269">
        <v>0.14000000000000001</v>
      </c>
      <c r="AT269">
        <v>0.1</v>
      </c>
      <c r="AU269">
        <v>27</v>
      </c>
    </row>
    <row r="270" spans="38:47" x14ac:dyDescent="0.55000000000000004">
      <c r="AL270">
        <v>41247</v>
      </c>
      <c r="AM270">
        <v>2.78</v>
      </c>
      <c r="AN270">
        <v>2.36</v>
      </c>
      <c r="AO270">
        <v>1.62</v>
      </c>
      <c r="AP270">
        <v>0.63</v>
      </c>
      <c r="AQ270">
        <v>0.25</v>
      </c>
      <c r="AR270">
        <v>0.18</v>
      </c>
      <c r="AS270">
        <v>0.15</v>
      </c>
      <c r="AT270">
        <v>0.1</v>
      </c>
      <c r="AU270">
        <v>26.8</v>
      </c>
    </row>
    <row r="271" spans="38:47" x14ac:dyDescent="0.55000000000000004">
      <c r="AL271">
        <v>41248</v>
      </c>
      <c r="AM271">
        <v>2.78</v>
      </c>
      <c r="AN271">
        <v>2.35</v>
      </c>
      <c r="AO271">
        <v>1.6</v>
      </c>
      <c r="AP271">
        <v>0.61</v>
      </c>
      <c r="AQ271">
        <v>0.25</v>
      </c>
      <c r="AR271">
        <v>0.18</v>
      </c>
      <c r="AS271">
        <v>0.14000000000000001</v>
      </c>
      <c r="AT271">
        <v>0.1</v>
      </c>
      <c r="AU271">
        <v>26.8</v>
      </c>
    </row>
    <row r="272" spans="38:47" x14ac:dyDescent="0.55000000000000004">
      <c r="AL272">
        <v>41249</v>
      </c>
      <c r="AM272">
        <v>2.76</v>
      </c>
      <c r="AN272">
        <v>2.33</v>
      </c>
      <c r="AO272">
        <v>1.59</v>
      </c>
      <c r="AP272">
        <v>0.6</v>
      </c>
      <c r="AQ272">
        <v>0.25</v>
      </c>
      <c r="AR272">
        <v>0.18</v>
      </c>
      <c r="AS272">
        <v>0.14000000000000001</v>
      </c>
      <c r="AT272">
        <v>0.1</v>
      </c>
      <c r="AU272">
        <v>26.6</v>
      </c>
    </row>
    <row r="273" spans="38:47" x14ac:dyDescent="0.55000000000000004">
      <c r="AL273">
        <v>41250</v>
      </c>
      <c r="AM273">
        <v>2.81</v>
      </c>
      <c r="AN273">
        <v>2.39</v>
      </c>
      <c r="AO273">
        <v>1.64</v>
      </c>
      <c r="AP273">
        <v>0.63</v>
      </c>
      <c r="AQ273">
        <v>0.25</v>
      </c>
      <c r="AR273">
        <v>0.18</v>
      </c>
      <c r="AS273">
        <v>0.14000000000000001</v>
      </c>
      <c r="AT273">
        <v>0.09</v>
      </c>
      <c r="AU273">
        <v>30.2222222222222</v>
      </c>
    </row>
    <row r="274" spans="38:47" x14ac:dyDescent="0.55000000000000004">
      <c r="AL274">
        <v>41253</v>
      </c>
      <c r="AM274">
        <v>2.8</v>
      </c>
      <c r="AN274">
        <v>2.38</v>
      </c>
      <c r="AO274">
        <v>1.63</v>
      </c>
      <c r="AP274">
        <v>0.62</v>
      </c>
      <c r="AQ274">
        <v>0.24</v>
      </c>
      <c r="AR274">
        <v>0.18</v>
      </c>
      <c r="AS274">
        <v>0.14000000000000001</v>
      </c>
      <c r="AT274">
        <v>0.09</v>
      </c>
      <c r="AU274">
        <v>30.1111111111111</v>
      </c>
    </row>
    <row r="275" spans="38:47" x14ac:dyDescent="0.55000000000000004">
      <c r="AL275">
        <v>41254</v>
      </c>
      <c r="AM275">
        <v>2.83</v>
      </c>
      <c r="AN275">
        <v>2.41</v>
      </c>
      <c r="AO275">
        <v>1.66</v>
      </c>
      <c r="AP275">
        <v>0.64</v>
      </c>
      <c r="AQ275">
        <v>0.24</v>
      </c>
      <c r="AR275">
        <v>0.16</v>
      </c>
      <c r="AS275">
        <v>0.13</v>
      </c>
      <c r="AT275">
        <v>0.08</v>
      </c>
      <c r="AU275">
        <v>34.375</v>
      </c>
    </row>
    <row r="276" spans="38:47" x14ac:dyDescent="0.55000000000000004">
      <c r="AL276">
        <v>41255</v>
      </c>
      <c r="AM276">
        <v>2.9</v>
      </c>
      <c r="AN276">
        <v>2.48</v>
      </c>
      <c r="AO276">
        <v>1.72</v>
      </c>
      <c r="AP276">
        <v>0.66</v>
      </c>
      <c r="AQ276">
        <v>0.25</v>
      </c>
      <c r="AR276">
        <v>0.14000000000000001</v>
      </c>
      <c r="AS276">
        <v>0.1</v>
      </c>
      <c r="AT276">
        <v>7.0000000000000007E-2</v>
      </c>
      <c r="AU276">
        <v>40.428571428571402</v>
      </c>
    </row>
    <row r="277" spans="38:47" x14ac:dyDescent="0.55000000000000004">
      <c r="AL277">
        <v>41256</v>
      </c>
      <c r="AM277">
        <v>2.9</v>
      </c>
      <c r="AN277">
        <v>2.4900000000000002</v>
      </c>
      <c r="AO277">
        <v>1.74</v>
      </c>
      <c r="AP277">
        <v>0.7</v>
      </c>
      <c r="AQ277">
        <v>0.27</v>
      </c>
      <c r="AR277">
        <v>0.14000000000000001</v>
      </c>
      <c r="AS277">
        <v>0.11</v>
      </c>
      <c r="AT277">
        <v>0.06</v>
      </c>
      <c r="AU277">
        <v>47.3333333333333</v>
      </c>
    </row>
    <row r="278" spans="38:47" x14ac:dyDescent="0.55000000000000004">
      <c r="AL278">
        <v>41257</v>
      </c>
      <c r="AM278">
        <v>2.87</v>
      </c>
      <c r="AN278">
        <v>2.46</v>
      </c>
      <c r="AO278">
        <v>1.72</v>
      </c>
      <c r="AP278">
        <v>0.7</v>
      </c>
      <c r="AQ278">
        <v>0.24</v>
      </c>
      <c r="AR278">
        <v>0.13</v>
      </c>
      <c r="AS278">
        <v>0.09</v>
      </c>
      <c r="AT278">
        <v>0.04</v>
      </c>
      <c r="AU278">
        <v>70.75</v>
      </c>
    </row>
    <row r="279" spans="38:47" x14ac:dyDescent="0.55000000000000004">
      <c r="AL279">
        <v>41260</v>
      </c>
      <c r="AM279">
        <v>2.94</v>
      </c>
      <c r="AN279">
        <v>2.5299999999999998</v>
      </c>
      <c r="AO279">
        <v>1.78</v>
      </c>
      <c r="AP279">
        <v>0.74</v>
      </c>
      <c r="AQ279">
        <v>0.25</v>
      </c>
      <c r="AR279">
        <v>0.13</v>
      </c>
      <c r="AS279">
        <v>0.1</v>
      </c>
      <c r="AT279">
        <v>0.05</v>
      </c>
      <c r="AU279">
        <v>57.8</v>
      </c>
    </row>
    <row r="280" spans="38:47" x14ac:dyDescent="0.55000000000000004">
      <c r="AL280">
        <v>41261</v>
      </c>
      <c r="AM280">
        <v>3</v>
      </c>
      <c r="AN280">
        <v>2.59</v>
      </c>
      <c r="AO280">
        <v>1.84</v>
      </c>
      <c r="AP280">
        <v>0.78</v>
      </c>
      <c r="AQ280">
        <v>0.28000000000000003</v>
      </c>
      <c r="AR280">
        <v>0.16</v>
      </c>
      <c r="AS280">
        <v>0.12</v>
      </c>
      <c r="AT280">
        <v>0.06</v>
      </c>
      <c r="AU280">
        <v>49</v>
      </c>
    </row>
    <row r="281" spans="38:47" x14ac:dyDescent="0.55000000000000004">
      <c r="AL281">
        <v>41262</v>
      </c>
      <c r="AM281">
        <v>2.99</v>
      </c>
      <c r="AN281">
        <v>2.58</v>
      </c>
      <c r="AO281">
        <v>1.82</v>
      </c>
      <c r="AP281">
        <v>0.77</v>
      </c>
      <c r="AQ281">
        <v>0.28000000000000003</v>
      </c>
      <c r="AR281">
        <v>0.15</v>
      </c>
      <c r="AS281">
        <v>0.1</v>
      </c>
      <c r="AT281">
        <v>0.05</v>
      </c>
      <c r="AU281">
        <v>58.8</v>
      </c>
    </row>
    <row r="282" spans="38:47" x14ac:dyDescent="0.55000000000000004">
      <c r="AL282">
        <v>41263</v>
      </c>
      <c r="AM282">
        <v>2.98</v>
      </c>
      <c r="AN282">
        <v>2.57</v>
      </c>
      <c r="AO282">
        <v>1.81</v>
      </c>
      <c r="AP282">
        <v>0.77</v>
      </c>
      <c r="AQ282">
        <v>0.28000000000000003</v>
      </c>
      <c r="AR282">
        <v>0.15</v>
      </c>
      <c r="AS282">
        <v>0.1</v>
      </c>
      <c r="AT282">
        <v>0.06</v>
      </c>
      <c r="AU282">
        <v>48.6666666666667</v>
      </c>
    </row>
    <row r="283" spans="38:47" x14ac:dyDescent="0.55000000000000004">
      <c r="AL283">
        <v>41264</v>
      </c>
      <c r="AM283">
        <v>2.93</v>
      </c>
      <c r="AN283">
        <v>2.52</v>
      </c>
      <c r="AO283">
        <v>1.77</v>
      </c>
      <c r="AP283">
        <v>0.75</v>
      </c>
      <c r="AQ283">
        <v>0.26</v>
      </c>
      <c r="AR283">
        <v>0.15</v>
      </c>
      <c r="AS283">
        <v>0.12</v>
      </c>
      <c r="AT283">
        <v>0.06</v>
      </c>
      <c r="AU283">
        <v>47.8333333333333</v>
      </c>
    </row>
    <row r="284" spans="38:47" x14ac:dyDescent="0.55000000000000004">
      <c r="AL284">
        <v>41267</v>
      </c>
      <c r="AM284">
        <v>2.94</v>
      </c>
      <c r="AN284">
        <v>2.5299999999999998</v>
      </c>
      <c r="AO284">
        <v>1.79</v>
      </c>
      <c r="AP284">
        <v>0.77</v>
      </c>
      <c r="AQ284">
        <v>0.26</v>
      </c>
      <c r="AR284">
        <v>0.16</v>
      </c>
      <c r="AS284">
        <v>0.11</v>
      </c>
      <c r="AT284">
        <v>0.06</v>
      </c>
      <c r="AU284">
        <v>48</v>
      </c>
    </row>
    <row r="285" spans="38:47" x14ac:dyDescent="0.55000000000000004">
      <c r="AL285">
        <v>41268</v>
      </c>
      <c r="AM285">
        <v>2.94</v>
      </c>
      <c r="AN285">
        <v>2.5249999999999999</v>
      </c>
      <c r="AO285">
        <v>1.78</v>
      </c>
      <c r="AP285">
        <v>0.76500000000000001</v>
      </c>
      <c r="AQ285">
        <v>0.26</v>
      </c>
      <c r="AR285">
        <v>0.16</v>
      </c>
      <c r="AS285">
        <v>0.12</v>
      </c>
      <c r="AT285">
        <v>7.4999999999999997E-2</v>
      </c>
      <c r="AU285">
        <v>38.200000000000003</v>
      </c>
    </row>
    <row r="286" spans="38:47" x14ac:dyDescent="0.55000000000000004">
      <c r="AL286">
        <v>41269</v>
      </c>
      <c r="AM286">
        <v>2.94</v>
      </c>
      <c r="AN286">
        <v>2.52</v>
      </c>
      <c r="AO286">
        <v>1.77</v>
      </c>
      <c r="AP286">
        <v>0.76</v>
      </c>
      <c r="AQ286">
        <v>0.26</v>
      </c>
      <c r="AR286">
        <v>0.16</v>
      </c>
      <c r="AS286">
        <v>0.13</v>
      </c>
      <c r="AT286">
        <v>0.09</v>
      </c>
      <c r="AU286">
        <v>31.6666666666667</v>
      </c>
    </row>
    <row r="287" spans="38:47" x14ac:dyDescent="0.55000000000000004">
      <c r="AL287">
        <v>41270</v>
      </c>
      <c r="AM287">
        <v>2.89</v>
      </c>
      <c r="AN287">
        <v>2.48</v>
      </c>
      <c r="AO287">
        <v>1.74</v>
      </c>
      <c r="AP287">
        <v>0.72</v>
      </c>
      <c r="AQ287">
        <v>0.26</v>
      </c>
      <c r="AR287">
        <v>0.15</v>
      </c>
      <c r="AS287">
        <v>0.12</v>
      </c>
      <c r="AT287">
        <v>0.08</v>
      </c>
      <c r="AU287">
        <v>35.125</v>
      </c>
    </row>
    <row r="288" spans="38:47" x14ac:dyDescent="0.55000000000000004">
      <c r="AL288">
        <v>41271</v>
      </c>
      <c r="AM288">
        <v>2.88</v>
      </c>
      <c r="AN288">
        <v>2.4700000000000002</v>
      </c>
      <c r="AO288">
        <v>1.73</v>
      </c>
      <c r="AP288">
        <v>0.72</v>
      </c>
      <c r="AQ288">
        <v>0.27</v>
      </c>
      <c r="AR288">
        <v>0.15</v>
      </c>
      <c r="AS288">
        <v>0.1</v>
      </c>
      <c r="AT288">
        <v>0.01</v>
      </c>
      <c r="AU288">
        <v>287</v>
      </c>
    </row>
    <row r="289" spans="38:47" x14ac:dyDescent="0.55000000000000004">
      <c r="AL289">
        <v>41274</v>
      </c>
      <c r="AM289">
        <v>2.95</v>
      </c>
      <c r="AN289">
        <v>2.54</v>
      </c>
      <c r="AO289">
        <v>1.78</v>
      </c>
      <c r="AP289">
        <v>0.72</v>
      </c>
      <c r="AQ289">
        <v>0.25</v>
      </c>
      <c r="AR289">
        <v>0.16</v>
      </c>
      <c r="AS289">
        <v>0.11</v>
      </c>
      <c r="AT289">
        <v>0.05</v>
      </c>
      <c r="AU289">
        <v>58</v>
      </c>
    </row>
    <row r="290" spans="38:47" x14ac:dyDescent="0.55000000000000004">
      <c r="AL290">
        <v>41275</v>
      </c>
      <c r="AM290">
        <v>2.9950000000000001</v>
      </c>
      <c r="AN290">
        <v>2.585</v>
      </c>
      <c r="AO290">
        <v>1.82</v>
      </c>
      <c r="AP290">
        <v>0.74</v>
      </c>
      <c r="AQ290">
        <v>0.26</v>
      </c>
      <c r="AR290">
        <v>0.155</v>
      </c>
      <c r="AS290">
        <v>0.115</v>
      </c>
      <c r="AT290">
        <v>6.5000000000000002E-2</v>
      </c>
      <c r="AU290">
        <v>45.076923076923102</v>
      </c>
    </row>
    <row r="291" spans="38:47" x14ac:dyDescent="0.55000000000000004">
      <c r="AL291">
        <v>41276</v>
      </c>
      <c r="AM291">
        <v>3.04</v>
      </c>
      <c r="AN291">
        <v>2.63</v>
      </c>
      <c r="AO291">
        <v>1.86</v>
      </c>
      <c r="AP291">
        <v>0.76</v>
      </c>
      <c r="AQ291">
        <v>0.27</v>
      </c>
      <c r="AR291">
        <v>0.15</v>
      </c>
      <c r="AS291">
        <v>0.12</v>
      </c>
      <c r="AT291">
        <v>0.08</v>
      </c>
      <c r="AU291">
        <v>37</v>
      </c>
    </row>
    <row r="292" spans="38:47" x14ac:dyDescent="0.55000000000000004">
      <c r="AL292">
        <v>41277</v>
      </c>
      <c r="AM292">
        <v>3.12</v>
      </c>
      <c r="AN292">
        <v>2.7</v>
      </c>
      <c r="AO292">
        <v>1.92</v>
      </c>
      <c r="AP292">
        <v>0.81</v>
      </c>
      <c r="AQ292">
        <v>0.27</v>
      </c>
      <c r="AR292">
        <v>0.15</v>
      </c>
      <c r="AS292">
        <v>0.12</v>
      </c>
      <c r="AT292">
        <v>0.08</v>
      </c>
      <c r="AU292">
        <v>38</v>
      </c>
    </row>
    <row r="293" spans="38:47" x14ac:dyDescent="0.55000000000000004">
      <c r="AL293">
        <v>41278</v>
      </c>
      <c r="AM293">
        <v>3.1</v>
      </c>
      <c r="AN293">
        <v>2.7</v>
      </c>
      <c r="AO293">
        <v>1.93</v>
      </c>
      <c r="AP293">
        <v>0.82</v>
      </c>
      <c r="AQ293">
        <v>0.27</v>
      </c>
      <c r="AR293">
        <v>0.15</v>
      </c>
      <c r="AS293">
        <v>0.11</v>
      </c>
      <c r="AT293">
        <v>7.0000000000000007E-2</v>
      </c>
      <c r="AU293">
        <v>43.285714285714299</v>
      </c>
    </row>
    <row r="294" spans="38:47" x14ac:dyDescent="0.55000000000000004">
      <c r="AL294">
        <v>41281</v>
      </c>
      <c r="AM294">
        <v>3.1</v>
      </c>
      <c r="AN294">
        <v>2.7</v>
      </c>
      <c r="AO294">
        <v>1.92</v>
      </c>
      <c r="AP294">
        <v>0.82</v>
      </c>
      <c r="AQ294">
        <v>0.27</v>
      </c>
      <c r="AR294">
        <v>0.15</v>
      </c>
      <c r="AS294">
        <v>0.11</v>
      </c>
      <c r="AT294">
        <v>7.0000000000000007E-2</v>
      </c>
      <c r="AU294">
        <v>43.285714285714299</v>
      </c>
    </row>
    <row r="295" spans="38:47" x14ac:dyDescent="0.55000000000000004">
      <c r="AL295">
        <v>41282</v>
      </c>
      <c r="AM295">
        <v>3.06</v>
      </c>
      <c r="AN295">
        <v>2.66</v>
      </c>
      <c r="AO295">
        <v>1.89</v>
      </c>
      <c r="AP295">
        <v>0.79</v>
      </c>
      <c r="AQ295">
        <v>0.25</v>
      </c>
      <c r="AR295">
        <v>0.14000000000000001</v>
      </c>
      <c r="AS295">
        <v>0.11</v>
      </c>
      <c r="AT295">
        <v>7.0000000000000007E-2</v>
      </c>
      <c r="AU295">
        <v>42.714285714285701</v>
      </c>
    </row>
    <row r="296" spans="38:47" x14ac:dyDescent="0.55000000000000004">
      <c r="AL296">
        <v>41283</v>
      </c>
      <c r="AM296">
        <v>3.06</v>
      </c>
      <c r="AN296">
        <v>2.65</v>
      </c>
      <c r="AO296">
        <v>1.88</v>
      </c>
      <c r="AP296">
        <v>0.77</v>
      </c>
      <c r="AQ296">
        <v>0.24</v>
      </c>
      <c r="AR296">
        <v>0.13</v>
      </c>
      <c r="AS296">
        <v>0.09</v>
      </c>
      <c r="AT296">
        <v>0.06</v>
      </c>
      <c r="AU296">
        <v>50</v>
      </c>
    </row>
    <row r="297" spans="38:47" x14ac:dyDescent="0.55000000000000004">
      <c r="AL297">
        <v>41284</v>
      </c>
      <c r="AM297">
        <v>3.08</v>
      </c>
      <c r="AN297">
        <v>2.68</v>
      </c>
      <c r="AO297">
        <v>1.91</v>
      </c>
      <c r="AP297">
        <v>0.8</v>
      </c>
      <c r="AQ297">
        <v>0.26</v>
      </c>
      <c r="AR297">
        <v>0.14000000000000001</v>
      </c>
      <c r="AS297">
        <v>0.1</v>
      </c>
      <c r="AT297">
        <v>0.06</v>
      </c>
      <c r="AU297">
        <v>50.3333333333333</v>
      </c>
    </row>
    <row r="298" spans="38:47" x14ac:dyDescent="0.55000000000000004">
      <c r="AL298">
        <v>41285</v>
      </c>
      <c r="AM298">
        <v>3.05</v>
      </c>
      <c r="AN298">
        <v>2.65</v>
      </c>
      <c r="AO298">
        <v>1.89</v>
      </c>
      <c r="AP298">
        <v>0.78</v>
      </c>
      <c r="AQ298">
        <v>0.26</v>
      </c>
      <c r="AR298">
        <v>0.14000000000000001</v>
      </c>
      <c r="AS298">
        <v>0.1</v>
      </c>
      <c r="AT298">
        <v>7.0000000000000007E-2</v>
      </c>
      <c r="AU298">
        <v>42.571428571428598</v>
      </c>
    </row>
    <row r="299" spans="38:47" x14ac:dyDescent="0.55000000000000004">
      <c r="AL299">
        <v>41288</v>
      </c>
      <c r="AM299">
        <v>3.05</v>
      </c>
      <c r="AN299">
        <v>2.65</v>
      </c>
      <c r="AO299">
        <v>1.89</v>
      </c>
      <c r="AP299">
        <v>0.78</v>
      </c>
      <c r="AQ299">
        <v>0.26</v>
      </c>
      <c r="AR299">
        <v>0.14000000000000001</v>
      </c>
      <c r="AS299">
        <v>0.11</v>
      </c>
      <c r="AT299">
        <v>0.08</v>
      </c>
      <c r="AU299">
        <v>37.125</v>
      </c>
    </row>
    <row r="300" spans="38:47" x14ac:dyDescent="0.55000000000000004">
      <c r="AL300">
        <v>41289</v>
      </c>
      <c r="AM300">
        <v>3.02</v>
      </c>
      <c r="AN300">
        <v>2.62</v>
      </c>
      <c r="AO300">
        <v>1.86</v>
      </c>
      <c r="AP300">
        <v>0.75</v>
      </c>
      <c r="AQ300">
        <v>0.26</v>
      </c>
      <c r="AR300">
        <v>0.14000000000000001</v>
      </c>
      <c r="AS300">
        <v>0.11</v>
      </c>
      <c r="AT300">
        <v>0.09</v>
      </c>
      <c r="AU300">
        <v>32.5555555555556</v>
      </c>
    </row>
    <row r="301" spans="38:47" x14ac:dyDescent="0.55000000000000004">
      <c r="AL301">
        <v>41290</v>
      </c>
      <c r="AM301">
        <v>3.01</v>
      </c>
      <c r="AN301">
        <v>2.61</v>
      </c>
      <c r="AO301">
        <v>1.84</v>
      </c>
      <c r="AP301">
        <v>0.75</v>
      </c>
      <c r="AQ301">
        <v>0.26</v>
      </c>
      <c r="AR301">
        <v>0.14000000000000001</v>
      </c>
      <c r="AS301">
        <v>0.11</v>
      </c>
      <c r="AT301">
        <v>0.08</v>
      </c>
      <c r="AU301">
        <v>36.625</v>
      </c>
    </row>
    <row r="302" spans="38:47" x14ac:dyDescent="0.55000000000000004">
      <c r="AL302">
        <v>41291</v>
      </c>
      <c r="AM302">
        <v>3.06</v>
      </c>
      <c r="AN302">
        <v>2.66</v>
      </c>
      <c r="AO302">
        <v>1.89</v>
      </c>
      <c r="AP302">
        <v>0.79</v>
      </c>
      <c r="AQ302">
        <v>0.28000000000000003</v>
      </c>
      <c r="AR302">
        <v>0.14000000000000001</v>
      </c>
      <c r="AS302">
        <v>0.11</v>
      </c>
      <c r="AT302">
        <v>7.0000000000000007E-2</v>
      </c>
      <c r="AU302">
        <v>42.714285714285701</v>
      </c>
    </row>
    <row r="303" spans="38:47" x14ac:dyDescent="0.55000000000000004">
      <c r="AL303">
        <v>41292</v>
      </c>
      <c r="AM303">
        <v>3.03</v>
      </c>
      <c r="AN303">
        <v>2.63</v>
      </c>
      <c r="AO303">
        <v>1.87</v>
      </c>
      <c r="AP303">
        <v>0.77</v>
      </c>
      <c r="AQ303">
        <v>0.26</v>
      </c>
      <c r="AR303">
        <v>0.14000000000000001</v>
      </c>
      <c r="AS303">
        <v>0.1</v>
      </c>
      <c r="AT303">
        <v>0.08</v>
      </c>
      <c r="AU303">
        <v>36.875</v>
      </c>
    </row>
    <row r="304" spans="38:47" x14ac:dyDescent="0.55000000000000004">
      <c r="AL304">
        <v>41295</v>
      </c>
      <c r="AM304">
        <v>3.0249999999999999</v>
      </c>
      <c r="AN304">
        <v>2.625</v>
      </c>
      <c r="AO304">
        <v>1.865</v>
      </c>
      <c r="AP304">
        <v>0.76500000000000001</v>
      </c>
      <c r="AQ304">
        <v>0.26</v>
      </c>
      <c r="AR304">
        <v>0.14000000000000001</v>
      </c>
      <c r="AS304">
        <v>0.1</v>
      </c>
      <c r="AT304">
        <v>0.08</v>
      </c>
      <c r="AU304">
        <v>36.8125</v>
      </c>
    </row>
    <row r="305" spans="38:47" x14ac:dyDescent="0.55000000000000004">
      <c r="AL305">
        <v>41296</v>
      </c>
      <c r="AM305">
        <v>3.02</v>
      </c>
      <c r="AN305">
        <v>2.62</v>
      </c>
      <c r="AO305">
        <v>1.86</v>
      </c>
      <c r="AP305">
        <v>0.76</v>
      </c>
      <c r="AQ305">
        <v>0.26</v>
      </c>
      <c r="AR305">
        <v>0.14000000000000001</v>
      </c>
      <c r="AS305">
        <v>0.1</v>
      </c>
      <c r="AT305">
        <v>0.08</v>
      </c>
      <c r="AU305">
        <v>36.75</v>
      </c>
    </row>
    <row r="306" spans="38:47" x14ac:dyDescent="0.55000000000000004">
      <c r="AL306">
        <v>41297</v>
      </c>
      <c r="AM306">
        <v>3.02</v>
      </c>
      <c r="AN306">
        <v>2.62</v>
      </c>
      <c r="AO306">
        <v>1.86</v>
      </c>
      <c r="AP306">
        <v>0.76</v>
      </c>
      <c r="AQ306">
        <v>0.26</v>
      </c>
      <c r="AR306">
        <v>0.15</v>
      </c>
      <c r="AS306">
        <v>0.1</v>
      </c>
      <c r="AT306">
        <v>0.08</v>
      </c>
      <c r="AU306">
        <v>36.75</v>
      </c>
    </row>
    <row r="307" spans="38:47" x14ac:dyDescent="0.55000000000000004">
      <c r="AL307">
        <v>41298</v>
      </c>
      <c r="AM307">
        <v>3.04</v>
      </c>
      <c r="AN307">
        <v>2.64</v>
      </c>
      <c r="AO307">
        <v>1.88</v>
      </c>
      <c r="AP307">
        <v>0.78</v>
      </c>
      <c r="AQ307">
        <v>0.23</v>
      </c>
      <c r="AR307">
        <v>0.15</v>
      </c>
      <c r="AS307">
        <v>0.1</v>
      </c>
      <c r="AT307">
        <v>0.08</v>
      </c>
      <c r="AU307">
        <v>37</v>
      </c>
    </row>
    <row r="308" spans="38:47" x14ac:dyDescent="0.55000000000000004">
      <c r="AL308">
        <v>41299</v>
      </c>
      <c r="AM308">
        <v>3.14</v>
      </c>
      <c r="AN308">
        <v>2.75</v>
      </c>
      <c r="AO308">
        <v>1.98</v>
      </c>
      <c r="AP308">
        <v>0.87</v>
      </c>
      <c r="AQ308">
        <v>0.28000000000000003</v>
      </c>
      <c r="AR308">
        <v>0.15</v>
      </c>
      <c r="AS308">
        <v>0.11</v>
      </c>
      <c r="AT308">
        <v>0.08</v>
      </c>
      <c r="AU308">
        <v>38.25</v>
      </c>
    </row>
    <row r="309" spans="38:47" x14ac:dyDescent="0.55000000000000004">
      <c r="AL309">
        <v>41302</v>
      </c>
      <c r="AM309">
        <v>3.15</v>
      </c>
      <c r="AN309">
        <v>2.76</v>
      </c>
      <c r="AO309">
        <v>2</v>
      </c>
      <c r="AP309">
        <v>0.89</v>
      </c>
      <c r="AQ309">
        <v>0.28999999999999998</v>
      </c>
      <c r="AR309">
        <v>0.16</v>
      </c>
      <c r="AS309">
        <v>0.11</v>
      </c>
      <c r="AT309">
        <v>7.0000000000000007E-2</v>
      </c>
      <c r="AU309">
        <v>44</v>
      </c>
    </row>
    <row r="310" spans="38:47" x14ac:dyDescent="0.55000000000000004">
      <c r="AL310">
        <v>41303</v>
      </c>
      <c r="AM310">
        <v>3.18</v>
      </c>
      <c r="AN310">
        <v>2.79</v>
      </c>
      <c r="AO310">
        <v>2.0299999999999998</v>
      </c>
      <c r="AP310">
        <v>0.9</v>
      </c>
      <c r="AQ310">
        <v>0.3</v>
      </c>
      <c r="AR310">
        <v>0.15</v>
      </c>
      <c r="AS310">
        <v>0.11</v>
      </c>
      <c r="AT310">
        <v>7.0000000000000007E-2</v>
      </c>
      <c r="AU310">
        <v>44.428571428571402</v>
      </c>
    </row>
    <row r="311" spans="38:47" x14ac:dyDescent="0.55000000000000004">
      <c r="AL311">
        <v>41304</v>
      </c>
      <c r="AM311">
        <v>3.19</v>
      </c>
      <c r="AN311">
        <v>2.8</v>
      </c>
      <c r="AO311">
        <v>2.0299999999999998</v>
      </c>
      <c r="AP311">
        <v>0.88</v>
      </c>
      <c r="AQ311">
        <v>0.27</v>
      </c>
      <c r="AR311">
        <v>0.15</v>
      </c>
      <c r="AS311">
        <v>0.11</v>
      </c>
      <c r="AT311">
        <v>7.0000000000000007E-2</v>
      </c>
      <c r="AU311">
        <v>44.571428571428598</v>
      </c>
    </row>
    <row r="312" spans="38:47" x14ac:dyDescent="0.55000000000000004">
      <c r="AL312">
        <v>41305</v>
      </c>
      <c r="AM312">
        <v>3.17</v>
      </c>
      <c r="AN312">
        <v>2.79</v>
      </c>
      <c r="AO312">
        <v>2.02</v>
      </c>
      <c r="AP312">
        <v>0.88</v>
      </c>
      <c r="AQ312">
        <v>0.27</v>
      </c>
      <c r="AR312">
        <v>0.15</v>
      </c>
      <c r="AS312">
        <v>0.12</v>
      </c>
      <c r="AT312">
        <v>7.0000000000000007E-2</v>
      </c>
      <c r="AU312">
        <v>44.285714285714299</v>
      </c>
    </row>
    <row r="313" spans="38:47" x14ac:dyDescent="0.55000000000000004">
      <c r="AL313">
        <v>41306</v>
      </c>
      <c r="AM313">
        <v>3.21</v>
      </c>
      <c r="AN313">
        <v>2.83</v>
      </c>
      <c r="AO313">
        <v>2.04</v>
      </c>
      <c r="AP313">
        <v>0.88</v>
      </c>
      <c r="AQ313">
        <v>0.27</v>
      </c>
      <c r="AR313">
        <v>0.15</v>
      </c>
      <c r="AS313">
        <v>0.11</v>
      </c>
      <c r="AT313">
        <v>0.06</v>
      </c>
      <c r="AU313">
        <v>52.5</v>
      </c>
    </row>
    <row r="314" spans="38:47" x14ac:dyDescent="0.55000000000000004">
      <c r="AL314">
        <v>41309</v>
      </c>
      <c r="AM314">
        <v>3.17</v>
      </c>
      <c r="AN314">
        <v>2.79</v>
      </c>
      <c r="AO314">
        <v>2</v>
      </c>
      <c r="AP314">
        <v>0.85</v>
      </c>
      <c r="AQ314">
        <v>0.25</v>
      </c>
      <c r="AR314">
        <v>0.15</v>
      </c>
      <c r="AS314">
        <v>0.11</v>
      </c>
      <c r="AT314">
        <v>7.0000000000000007E-2</v>
      </c>
      <c r="AU314">
        <v>44.285714285714299</v>
      </c>
    </row>
    <row r="315" spans="38:47" x14ac:dyDescent="0.55000000000000004">
      <c r="AL315">
        <v>41310</v>
      </c>
      <c r="AM315">
        <v>3.21</v>
      </c>
      <c r="AN315">
        <v>2.83</v>
      </c>
      <c r="AO315">
        <v>2.04</v>
      </c>
      <c r="AP315">
        <v>0.88</v>
      </c>
      <c r="AQ315">
        <v>0.27</v>
      </c>
      <c r="AR315">
        <v>0.15</v>
      </c>
      <c r="AS315">
        <v>0.11</v>
      </c>
      <c r="AT315">
        <v>7.0000000000000007E-2</v>
      </c>
      <c r="AU315">
        <v>44.857142857142897</v>
      </c>
    </row>
    <row r="316" spans="38:47" x14ac:dyDescent="0.55000000000000004">
      <c r="AL316">
        <v>41311</v>
      </c>
      <c r="AM316">
        <v>3.18</v>
      </c>
      <c r="AN316">
        <v>2.79</v>
      </c>
      <c r="AO316">
        <v>2</v>
      </c>
      <c r="AP316">
        <v>0.84</v>
      </c>
      <c r="AQ316">
        <v>0.27</v>
      </c>
      <c r="AR316">
        <v>0.15</v>
      </c>
      <c r="AS316">
        <v>0.12</v>
      </c>
      <c r="AT316">
        <v>7.0000000000000007E-2</v>
      </c>
      <c r="AU316">
        <v>44.428571428571402</v>
      </c>
    </row>
    <row r="317" spans="38:47" x14ac:dyDescent="0.55000000000000004">
      <c r="AL317">
        <v>41312</v>
      </c>
      <c r="AM317">
        <v>3.17</v>
      </c>
      <c r="AN317">
        <v>2.78</v>
      </c>
      <c r="AO317">
        <v>1.99</v>
      </c>
      <c r="AP317">
        <v>0.83</v>
      </c>
      <c r="AQ317">
        <v>0.25</v>
      </c>
      <c r="AR317">
        <v>0.15</v>
      </c>
      <c r="AS317">
        <v>0.11</v>
      </c>
      <c r="AT317">
        <v>7.0000000000000007E-2</v>
      </c>
      <c r="AU317">
        <v>44.285714285714299</v>
      </c>
    </row>
    <row r="318" spans="38:47" x14ac:dyDescent="0.55000000000000004">
      <c r="AL318">
        <v>41313</v>
      </c>
      <c r="AM318">
        <v>3.17</v>
      </c>
      <c r="AN318">
        <v>2.79</v>
      </c>
      <c r="AO318">
        <v>1.99</v>
      </c>
      <c r="AP318">
        <v>0.84</v>
      </c>
      <c r="AQ318">
        <v>0.25</v>
      </c>
      <c r="AR318">
        <v>0.14000000000000001</v>
      </c>
      <c r="AS318">
        <v>0.11</v>
      </c>
      <c r="AT318">
        <v>7.0000000000000007E-2</v>
      </c>
      <c r="AU318">
        <v>44.285714285714299</v>
      </c>
    </row>
    <row r="319" spans="38:47" x14ac:dyDescent="0.55000000000000004">
      <c r="AL319">
        <v>41316</v>
      </c>
      <c r="AM319">
        <v>3.16</v>
      </c>
      <c r="AN319">
        <v>2.78</v>
      </c>
      <c r="AO319">
        <v>1.99</v>
      </c>
      <c r="AP319">
        <v>0.85</v>
      </c>
      <c r="AQ319">
        <v>0.27</v>
      </c>
      <c r="AR319">
        <v>0.15</v>
      </c>
      <c r="AS319">
        <v>0.12</v>
      </c>
      <c r="AT319">
        <v>0.09</v>
      </c>
      <c r="AU319">
        <v>34.1111111111111</v>
      </c>
    </row>
    <row r="320" spans="38:47" x14ac:dyDescent="0.55000000000000004">
      <c r="AL320">
        <v>41317</v>
      </c>
      <c r="AM320">
        <v>3.19</v>
      </c>
      <c r="AN320">
        <v>2.81</v>
      </c>
      <c r="AO320">
        <v>2.02</v>
      </c>
      <c r="AP320">
        <v>0.88</v>
      </c>
      <c r="AQ320">
        <v>0.28999999999999998</v>
      </c>
      <c r="AR320">
        <v>0.14000000000000001</v>
      </c>
      <c r="AS320">
        <v>0.12</v>
      </c>
      <c r="AT320">
        <v>0.09</v>
      </c>
      <c r="AU320">
        <v>34.4444444444444</v>
      </c>
    </row>
    <row r="321" spans="38:47" x14ac:dyDescent="0.55000000000000004">
      <c r="AL321">
        <v>41318</v>
      </c>
      <c r="AM321">
        <v>3.23</v>
      </c>
      <c r="AN321">
        <v>2.86</v>
      </c>
      <c r="AO321">
        <v>2.0499999999999998</v>
      </c>
      <c r="AP321">
        <v>0.92</v>
      </c>
      <c r="AQ321">
        <v>0.28999999999999998</v>
      </c>
      <c r="AR321">
        <v>0.15</v>
      </c>
      <c r="AS321">
        <v>0.12</v>
      </c>
      <c r="AT321">
        <v>0.1</v>
      </c>
      <c r="AU321">
        <v>31.3</v>
      </c>
    </row>
    <row r="322" spans="38:47" x14ac:dyDescent="0.55000000000000004">
      <c r="AL322">
        <v>41319</v>
      </c>
      <c r="AM322">
        <v>3.17</v>
      </c>
      <c r="AN322">
        <v>2.79</v>
      </c>
      <c r="AO322">
        <v>2</v>
      </c>
      <c r="AP322">
        <v>0.86</v>
      </c>
      <c r="AQ322">
        <v>0.27</v>
      </c>
      <c r="AR322">
        <v>0.16</v>
      </c>
      <c r="AS322">
        <v>0.13</v>
      </c>
      <c r="AT322">
        <v>0.11</v>
      </c>
      <c r="AU322">
        <v>27.818181818181799</v>
      </c>
    </row>
    <row r="323" spans="38:47" x14ac:dyDescent="0.55000000000000004">
      <c r="AL323">
        <v>41320</v>
      </c>
      <c r="AM323">
        <v>3.18</v>
      </c>
      <c r="AN323">
        <v>2.8</v>
      </c>
      <c r="AO323">
        <v>2.0099999999999998</v>
      </c>
      <c r="AP323">
        <v>0.87</v>
      </c>
      <c r="AQ323">
        <v>0.28999999999999998</v>
      </c>
      <c r="AR323">
        <v>0.17</v>
      </c>
      <c r="AS323">
        <v>0.13</v>
      </c>
      <c r="AT323">
        <v>0.1</v>
      </c>
      <c r="AU323">
        <v>30.8</v>
      </c>
    </row>
    <row r="324" spans="38:47" x14ac:dyDescent="0.55000000000000004">
      <c r="AL324">
        <v>41323</v>
      </c>
      <c r="AM324">
        <v>3.1949999999999998</v>
      </c>
      <c r="AN324">
        <v>2.8149999999999999</v>
      </c>
      <c r="AO324">
        <v>2.02</v>
      </c>
      <c r="AP324">
        <v>0.88</v>
      </c>
      <c r="AQ324">
        <v>0.28999999999999998</v>
      </c>
      <c r="AR324">
        <v>0.17</v>
      </c>
      <c r="AS324">
        <v>0.13</v>
      </c>
      <c r="AT324">
        <v>0.11</v>
      </c>
      <c r="AU324">
        <v>28.0454545454546</v>
      </c>
    </row>
    <row r="325" spans="38:47" x14ac:dyDescent="0.55000000000000004">
      <c r="AL325">
        <v>41324</v>
      </c>
      <c r="AM325">
        <v>3.21</v>
      </c>
      <c r="AN325">
        <v>2.83</v>
      </c>
      <c r="AO325">
        <v>2.0299999999999998</v>
      </c>
      <c r="AP325">
        <v>0.89</v>
      </c>
      <c r="AQ325">
        <v>0.28999999999999998</v>
      </c>
      <c r="AR325">
        <v>0.17</v>
      </c>
      <c r="AS325">
        <v>0.13</v>
      </c>
      <c r="AT325">
        <v>0.12</v>
      </c>
      <c r="AU325">
        <v>25.75</v>
      </c>
    </row>
    <row r="326" spans="38:47" x14ac:dyDescent="0.55000000000000004">
      <c r="AL326">
        <v>41325</v>
      </c>
      <c r="AM326">
        <v>3.2</v>
      </c>
      <c r="AN326">
        <v>2.82</v>
      </c>
      <c r="AO326">
        <v>2.02</v>
      </c>
      <c r="AP326">
        <v>0.88</v>
      </c>
      <c r="AQ326">
        <v>0.27</v>
      </c>
      <c r="AR326">
        <v>0.17</v>
      </c>
      <c r="AS326">
        <v>0.13</v>
      </c>
      <c r="AT326">
        <v>0.12</v>
      </c>
      <c r="AU326">
        <v>25.6666666666667</v>
      </c>
    </row>
    <row r="327" spans="38:47" x14ac:dyDescent="0.55000000000000004">
      <c r="AL327">
        <v>41326</v>
      </c>
      <c r="AM327">
        <v>3.17</v>
      </c>
      <c r="AN327">
        <v>2.79</v>
      </c>
      <c r="AO327">
        <v>1.99</v>
      </c>
      <c r="AP327">
        <v>0.86</v>
      </c>
      <c r="AQ327">
        <v>0.26</v>
      </c>
      <c r="AR327">
        <v>0.16</v>
      </c>
      <c r="AS327">
        <v>0.13</v>
      </c>
      <c r="AT327">
        <v>0.13</v>
      </c>
      <c r="AU327">
        <v>23.384615384615401</v>
      </c>
    </row>
    <row r="328" spans="38:47" x14ac:dyDescent="0.55000000000000004">
      <c r="AL328">
        <v>41327</v>
      </c>
      <c r="AM328">
        <v>3.15</v>
      </c>
      <c r="AN328">
        <v>2.77</v>
      </c>
      <c r="AO328">
        <v>1.97</v>
      </c>
      <c r="AP328">
        <v>0.84</v>
      </c>
      <c r="AQ328">
        <v>0.27</v>
      </c>
      <c r="AR328">
        <v>0.16</v>
      </c>
      <c r="AS328">
        <v>0.14000000000000001</v>
      </c>
      <c r="AT328">
        <v>0.13</v>
      </c>
      <c r="AU328">
        <v>23.230769230769202</v>
      </c>
    </row>
    <row r="329" spans="38:47" x14ac:dyDescent="0.55000000000000004">
      <c r="AL329">
        <v>41330</v>
      </c>
      <c r="AM329">
        <v>3.08</v>
      </c>
      <c r="AN329">
        <v>2.69</v>
      </c>
      <c r="AO329">
        <v>1.88</v>
      </c>
      <c r="AP329">
        <v>0.78</v>
      </c>
      <c r="AQ329">
        <v>0.25</v>
      </c>
      <c r="AR329">
        <v>0.16</v>
      </c>
      <c r="AS329">
        <v>0.14000000000000001</v>
      </c>
      <c r="AT329">
        <v>0.12</v>
      </c>
      <c r="AU329">
        <v>24.6666666666667</v>
      </c>
    </row>
    <row r="330" spans="38:47" x14ac:dyDescent="0.55000000000000004">
      <c r="AL330">
        <v>41331</v>
      </c>
      <c r="AM330">
        <v>3.08</v>
      </c>
      <c r="AN330">
        <v>2.69</v>
      </c>
      <c r="AO330">
        <v>1.88</v>
      </c>
      <c r="AP330">
        <v>0.78</v>
      </c>
      <c r="AQ330">
        <v>0.25</v>
      </c>
      <c r="AR330">
        <v>0.17</v>
      </c>
      <c r="AS330">
        <v>0.14000000000000001</v>
      </c>
      <c r="AT330">
        <v>0.14000000000000001</v>
      </c>
      <c r="AU330">
        <v>21</v>
      </c>
    </row>
    <row r="331" spans="38:47" x14ac:dyDescent="0.55000000000000004">
      <c r="AL331">
        <v>41332</v>
      </c>
      <c r="AM331">
        <v>3.11</v>
      </c>
      <c r="AN331">
        <v>2.72</v>
      </c>
      <c r="AO331">
        <v>1.91</v>
      </c>
      <c r="AP331">
        <v>0.78</v>
      </c>
      <c r="AQ331">
        <v>0.27</v>
      </c>
      <c r="AR331">
        <v>0.17</v>
      </c>
      <c r="AS331">
        <v>0.13</v>
      </c>
      <c r="AT331">
        <v>0.11</v>
      </c>
      <c r="AU331">
        <v>27.272727272727298</v>
      </c>
    </row>
    <row r="332" spans="38:47" x14ac:dyDescent="0.55000000000000004">
      <c r="AL332">
        <v>41333</v>
      </c>
      <c r="AM332">
        <v>3.1</v>
      </c>
      <c r="AN332">
        <v>2.71</v>
      </c>
      <c r="AO332">
        <v>1.89</v>
      </c>
      <c r="AP332">
        <v>0.77</v>
      </c>
      <c r="AQ332">
        <v>0.25</v>
      </c>
      <c r="AR332">
        <v>0.17</v>
      </c>
      <c r="AS332">
        <v>0.13</v>
      </c>
      <c r="AT332">
        <v>0.11</v>
      </c>
      <c r="AU332">
        <v>27.181818181818201</v>
      </c>
    </row>
    <row r="333" spans="38:47" x14ac:dyDescent="0.55000000000000004">
      <c r="AL333">
        <v>41334</v>
      </c>
      <c r="AM333">
        <v>3.06</v>
      </c>
      <c r="AN333">
        <v>2.68</v>
      </c>
      <c r="AO333">
        <v>1.86</v>
      </c>
      <c r="AP333">
        <v>0.75</v>
      </c>
      <c r="AQ333">
        <v>0.25</v>
      </c>
      <c r="AR333">
        <v>0.16</v>
      </c>
      <c r="AS333">
        <v>0.12</v>
      </c>
      <c r="AT333">
        <v>0.11</v>
      </c>
      <c r="AU333">
        <v>26.818181818181799</v>
      </c>
    </row>
    <row r="334" spans="38:47" x14ac:dyDescent="0.55000000000000004">
      <c r="AL334">
        <v>41337</v>
      </c>
      <c r="AM334">
        <v>3.08</v>
      </c>
      <c r="AN334">
        <v>2.7</v>
      </c>
      <c r="AO334">
        <v>1.88</v>
      </c>
      <c r="AP334">
        <v>0.76</v>
      </c>
      <c r="AQ334">
        <v>0.24</v>
      </c>
      <c r="AR334">
        <v>0.16</v>
      </c>
      <c r="AS334">
        <v>0.12</v>
      </c>
      <c r="AT334">
        <v>0.11</v>
      </c>
      <c r="AU334">
        <v>27</v>
      </c>
    </row>
    <row r="335" spans="38:47" x14ac:dyDescent="0.55000000000000004">
      <c r="AL335">
        <v>41338</v>
      </c>
      <c r="AM335">
        <v>3.1</v>
      </c>
      <c r="AN335">
        <v>2.72</v>
      </c>
      <c r="AO335">
        <v>1.9</v>
      </c>
      <c r="AP335">
        <v>0.77</v>
      </c>
      <c r="AQ335">
        <v>0.25</v>
      </c>
      <c r="AR335">
        <v>0.15</v>
      </c>
      <c r="AS335">
        <v>0.12</v>
      </c>
      <c r="AT335">
        <v>0.08</v>
      </c>
      <c r="AU335">
        <v>37.75</v>
      </c>
    </row>
    <row r="336" spans="38:47" x14ac:dyDescent="0.55000000000000004">
      <c r="AL336">
        <v>41339</v>
      </c>
      <c r="AM336">
        <v>3.15</v>
      </c>
      <c r="AN336">
        <v>2.77</v>
      </c>
      <c r="AO336">
        <v>1.95</v>
      </c>
      <c r="AP336">
        <v>0.81</v>
      </c>
      <c r="AQ336">
        <v>0.25</v>
      </c>
      <c r="AR336">
        <v>0.15</v>
      </c>
      <c r="AS336">
        <v>0.12</v>
      </c>
      <c r="AT336">
        <v>0.1</v>
      </c>
      <c r="AU336">
        <v>30.5</v>
      </c>
    </row>
    <row r="337" spans="38:47" x14ac:dyDescent="0.55000000000000004">
      <c r="AL337">
        <v>41340</v>
      </c>
      <c r="AM337">
        <v>3.2</v>
      </c>
      <c r="AN337">
        <v>2.82</v>
      </c>
      <c r="AO337">
        <v>2</v>
      </c>
      <c r="AP337">
        <v>0.85</v>
      </c>
      <c r="AQ337">
        <v>0.25</v>
      </c>
      <c r="AR337">
        <v>0.15</v>
      </c>
      <c r="AS337">
        <v>0.11</v>
      </c>
      <c r="AT337">
        <v>0.1</v>
      </c>
      <c r="AU337">
        <v>31</v>
      </c>
    </row>
    <row r="338" spans="38:47" x14ac:dyDescent="0.55000000000000004">
      <c r="AL338">
        <v>41341</v>
      </c>
      <c r="AM338">
        <v>3.25</v>
      </c>
      <c r="AN338">
        <v>2.89</v>
      </c>
      <c r="AO338">
        <v>2.06</v>
      </c>
      <c r="AP338">
        <v>0.9</v>
      </c>
      <c r="AQ338">
        <v>0.27</v>
      </c>
      <c r="AR338">
        <v>0.15</v>
      </c>
      <c r="AS338">
        <v>0.11</v>
      </c>
      <c r="AT338">
        <v>0.1</v>
      </c>
      <c r="AU338">
        <v>31.5</v>
      </c>
    </row>
    <row r="339" spans="38:47" x14ac:dyDescent="0.55000000000000004">
      <c r="AL339">
        <v>41344</v>
      </c>
      <c r="AM339">
        <v>3.26</v>
      </c>
      <c r="AN339">
        <v>2.89</v>
      </c>
      <c r="AO339">
        <v>2.0699999999999998</v>
      </c>
      <c r="AP339">
        <v>0.9</v>
      </c>
      <c r="AQ339">
        <v>0.27</v>
      </c>
      <c r="AR339">
        <v>0.15</v>
      </c>
      <c r="AS339">
        <v>0.12</v>
      </c>
      <c r="AT339">
        <v>0.1</v>
      </c>
      <c r="AU339">
        <v>31.6</v>
      </c>
    </row>
    <row r="340" spans="38:47" x14ac:dyDescent="0.55000000000000004">
      <c r="AL340">
        <v>41345</v>
      </c>
      <c r="AM340">
        <v>3.22</v>
      </c>
      <c r="AN340">
        <v>2.85</v>
      </c>
      <c r="AO340">
        <v>2.0299999999999998</v>
      </c>
      <c r="AP340">
        <v>0.88</v>
      </c>
      <c r="AQ340">
        <v>0.27</v>
      </c>
      <c r="AR340">
        <v>0.15</v>
      </c>
      <c r="AS340">
        <v>0.12</v>
      </c>
      <c r="AT340">
        <v>0.1</v>
      </c>
      <c r="AU340">
        <v>31.2</v>
      </c>
    </row>
    <row r="341" spans="38:47" x14ac:dyDescent="0.55000000000000004">
      <c r="AL341">
        <v>41346</v>
      </c>
      <c r="AM341">
        <v>3.22</v>
      </c>
      <c r="AN341">
        <v>2.85</v>
      </c>
      <c r="AO341">
        <v>2.04</v>
      </c>
      <c r="AP341">
        <v>0.89</v>
      </c>
      <c r="AQ341">
        <v>0.27</v>
      </c>
      <c r="AR341">
        <v>0.15</v>
      </c>
      <c r="AS341">
        <v>0.12</v>
      </c>
      <c r="AT341">
        <v>0.09</v>
      </c>
      <c r="AU341">
        <v>34.7777777777778</v>
      </c>
    </row>
    <row r="342" spans="38:47" x14ac:dyDescent="0.55000000000000004">
      <c r="AL342">
        <v>41347</v>
      </c>
      <c r="AM342">
        <v>3.25</v>
      </c>
      <c r="AN342">
        <v>2.87</v>
      </c>
      <c r="AO342">
        <v>2.04</v>
      </c>
      <c r="AP342">
        <v>0.88</v>
      </c>
      <c r="AQ342">
        <v>0.27</v>
      </c>
      <c r="AR342">
        <v>0.15</v>
      </c>
      <c r="AS342">
        <v>0.12</v>
      </c>
      <c r="AT342">
        <v>0.1</v>
      </c>
      <c r="AU342">
        <v>31.5</v>
      </c>
    </row>
    <row r="343" spans="38:47" x14ac:dyDescent="0.55000000000000004">
      <c r="AL343">
        <v>41348</v>
      </c>
      <c r="AM343">
        <v>3.22</v>
      </c>
      <c r="AN343">
        <v>2.85</v>
      </c>
      <c r="AO343">
        <v>2.0099999999999998</v>
      </c>
      <c r="AP343">
        <v>0.84</v>
      </c>
      <c r="AQ343">
        <v>0.25</v>
      </c>
      <c r="AR343">
        <v>0.14000000000000001</v>
      </c>
      <c r="AS343">
        <v>0.11</v>
      </c>
      <c r="AT343">
        <v>0.09</v>
      </c>
      <c r="AU343">
        <v>34.7777777777778</v>
      </c>
    </row>
    <row r="344" spans="38:47" x14ac:dyDescent="0.55000000000000004">
      <c r="AL344">
        <v>41351</v>
      </c>
      <c r="AM344">
        <v>3.18</v>
      </c>
      <c r="AN344">
        <v>2.79</v>
      </c>
      <c r="AO344">
        <v>1.96</v>
      </c>
      <c r="AP344">
        <v>0.81</v>
      </c>
      <c r="AQ344">
        <v>0.26</v>
      </c>
      <c r="AR344">
        <v>0.15</v>
      </c>
      <c r="AS344">
        <v>0.11</v>
      </c>
      <c r="AT344">
        <v>7.0000000000000007E-2</v>
      </c>
      <c r="AU344">
        <v>44.428571428571402</v>
      </c>
    </row>
    <row r="345" spans="38:47" x14ac:dyDescent="0.55000000000000004">
      <c r="AL345">
        <v>41352</v>
      </c>
      <c r="AM345">
        <v>3.13</v>
      </c>
      <c r="AN345">
        <v>2.75</v>
      </c>
      <c r="AO345">
        <v>1.92</v>
      </c>
      <c r="AP345">
        <v>0.79</v>
      </c>
      <c r="AQ345">
        <v>0.24</v>
      </c>
      <c r="AR345">
        <v>0.15</v>
      </c>
      <c r="AS345">
        <v>0.11</v>
      </c>
      <c r="AT345">
        <v>7.0000000000000007E-2</v>
      </c>
      <c r="AU345">
        <v>43.714285714285701</v>
      </c>
    </row>
    <row r="346" spans="38:47" x14ac:dyDescent="0.55000000000000004">
      <c r="AL346">
        <v>41353</v>
      </c>
      <c r="AM346">
        <v>3.19</v>
      </c>
      <c r="AN346">
        <v>2.8</v>
      </c>
      <c r="AO346">
        <v>1.96</v>
      </c>
      <c r="AP346">
        <v>0.81</v>
      </c>
      <c r="AQ346">
        <v>0.26</v>
      </c>
      <c r="AR346">
        <v>0.15</v>
      </c>
      <c r="AS346">
        <v>0.11</v>
      </c>
      <c r="AT346">
        <v>7.0000000000000007E-2</v>
      </c>
      <c r="AU346">
        <v>44.571428571428598</v>
      </c>
    </row>
    <row r="347" spans="38:47" x14ac:dyDescent="0.55000000000000004">
      <c r="AL347">
        <v>41354</v>
      </c>
      <c r="AM347">
        <v>3.15</v>
      </c>
      <c r="AN347">
        <v>2.77</v>
      </c>
      <c r="AO347">
        <v>1.95</v>
      </c>
      <c r="AP347">
        <v>0.81</v>
      </c>
      <c r="AQ347">
        <v>0.27</v>
      </c>
      <c r="AR347">
        <v>0.14000000000000001</v>
      </c>
      <c r="AS347">
        <v>0.11</v>
      </c>
      <c r="AT347">
        <v>7.0000000000000007E-2</v>
      </c>
      <c r="AU347">
        <v>44</v>
      </c>
    </row>
    <row r="348" spans="38:47" x14ac:dyDescent="0.55000000000000004">
      <c r="AL348">
        <v>41355</v>
      </c>
      <c r="AM348">
        <v>3.13</v>
      </c>
      <c r="AN348">
        <v>2.75</v>
      </c>
      <c r="AO348">
        <v>1.93</v>
      </c>
      <c r="AP348">
        <v>0.8</v>
      </c>
      <c r="AQ348">
        <v>0.26</v>
      </c>
      <c r="AR348">
        <v>0.14000000000000001</v>
      </c>
      <c r="AS348">
        <v>0.11</v>
      </c>
      <c r="AT348">
        <v>7.0000000000000007E-2</v>
      </c>
      <c r="AU348">
        <v>43.714285714285701</v>
      </c>
    </row>
    <row r="349" spans="38:47" x14ac:dyDescent="0.55000000000000004">
      <c r="AL349">
        <v>41358</v>
      </c>
      <c r="AM349">
        <v>3.14</v>
      </c>
      <c r="AN349">
        <v>2.76</v>
      </c>
      <c r="AO349">
        <v>1.93</v>
      </c>
      <c r="AP349">
        <v>0.8</v>
      </c>
      <c r="AQ349">
        <v>0.24</v>
      </c>
      <c r="AR349">
        <v>0.14000000000000001</v>
      </c>
      <c r="AS349">
        <v>0.11</v>
      </c>
      <c r="AT349">
        <v>0.08</v>
      </c>
      <c r="AU349">
        <v>38.25</v>
      </c>
    </row>
    <row r="350" spans="38:47" x14ac:dyDescent="0.55000000000000004">
      <c r="AL350">
        <v>41359</v>
      </c>
      <c r="AM350">
        <v>3.13</v>
      </c>
      <c r="AN350">
        <v>2.75</v>
      </c>
      <c r="AO350">
        <v>1.92</v>
      </c>
      <c r="AP350">
        <v>0.79</v>
      </c>
      <c r="AQ350">
        <v>0.25</v>
      </c>
      <c r="AR350">
        <v>0.14000000000000001</v>
      </c>
      <c r="AS350">
        <v>0.11</v>
      </c>
      <c r="AT350">
        <v>7.0000000000000007E-2</v>
      </c>
      <c r="AU350">
        <v>43.714285714285701</v>
      </c>
    </row>
    <row r="351" spans="38:47" x14ac:dyDescent="0.55000000000000004">
      <c r="AL351">
        <v>41360</v>
      </c>
      <c r="AM351">
        <v>3.09</v>
      </c>
      <c r="AN351">
        <v>2.71</v>
      </c>
      <c r="AO351">
        <v>1.87</v>
      </c>
      <c r="AP351">
        <v>0.76</v>
      </c>
      <c r="AQ351">
        <v>0.25</v>
      </c>
      <c r="AR351">
        <v>0.14000000000000001</v>
      </c>
      <c r="AS351">
        <v>0.12</v>
      </c>
      <c r="AT351">
        <v>0.09</v>
      </c>
      <c r="AU351">
        <v>33.3333333333333</v>
      </c>
    </row>
    <row r="352" spans="38:47" x14ac:dyDescent="0.55000000000000004">
      <c r="AL352">
        <v>41361</v>
      </c>
      <c r="AM352">
        <v>3.1</v>
      </c>
      <c r="AN352">
        <v>2.71</v>
      </c>
      <c r="AO352">
        <v>1.87</v>
      </c>
      <c r="AP352">
        <v>0.77</v>
      </c>
      <c r="AQ352">
        <v>0.25</v>
      </c>
      <c r="AR352">
        <v>0.14000000000000001</v>
      </c>
      <c r="AS352">
        <v>0.11</v>
      </c>
      <c r="AT352">
        <v>7.0000000000000007E-2</v>
      </c>
      <c r="AU352">
        <v>43.285714285714299</v>
      </c>
    </row>
    <row r="353" spans="38:47" x14ac:dyDescent="0.55000000000000004">
      <c r="AL353">
        <v>41362</v>
      </c>
      <c r="AM353">
        <v>3.09</v>
      </c>
      <c r="AN353">
        <v>2.7050000000000001</v>
      </c>
      <c r="AO353">
        <v>1.865</v>
      </c>
      <c r="AP353">
        <v>0.76500000000000001</v>
      </c>
      <c r="AQ353">
        <v>0.24</v>
      </c>
      <c r="AR353">
        <v>0.14000000000000001</v>
      </c>
      <c r="AS353">
        <v>0.11</v>
      </c>
      <c r="AT353">
        <v>7.4999999999999997E-2</v>
      </c>
      <c r="AU353">
        <v>40.200000000000003</v>
      </c>
    </row>
    <row r="354" spans="38:47" x14ac:dyDescent="0.55000000000000004">
      <c r="AL354">
        <v>41365</v>
      </c>
      <c r="AM354">
        <v>3.08</v>
      </c>
      <c r="AN354">
        <v>2.7</v>
      </c>
      <c r="AO354">
        <v>1.86</v>
      </c>
      <c r="AP354">
        <v>0.76</v>
      </c>
      <c r="AQ354">
        <v>0.23</v>
      </c>
      <c r="AR354">
        <v>0.14000000000000001</v>
      </c>
      <c r="AS354">
        <v>0.11</v>
      </c>
      <c r="AT354">
        <v>0.08</v>
      </c>
      <c r="AU354">
        <v>37.5</v>
      </c>
    </row>
    <row r="355" spans="38:47" x14ac:dyDescent="0.55000000000000004">
      <c r="AL355">
        <v>41366</v>
      </c>
      <c r="AM355">
        <v>3.1</v>
      </c>
      <c r="AN355">
        <v>2.72</v>
      </c>
      <c r="AO355">
        <v>1.88</v>
      </c>
      <c r="AP355">
        <v>0.78</v>
      </c>
      <c r="AQ355">
        <v>0.25</v>
      </c>
      <c r="AR355">
        <v>0.14000000000000001</v>
      </c>
      <c r="AS355">
        <v>0.11</v>
      </c>
      <c r="AT355">
        <v>7.0000000000000007E-2</v>
      </c>
      <c r="AU355">
        <v>43.285714285714299</v>
      </c>
    </row>
    <row r="356" spans="38:47" x14ac:dyDescent="0.55000000000000004">
      <c r="AL356">
        <v>41367</v>
      </c>
      <c r="AM356">
        <v>3.05</v>
      </c>
      <c r="AN356">
        <v>2.66</v>
      </c>
      <c r="AO356">
        <v>1.83</v>
      </c>
      <c r="AP356">
        <v>0.73</v>
      </c>
      <c r="AQ356">
        <v>0.24</v>
      </c>
      <c r="AR356">
        <v>0.13</v>
      </c>
      <c r="AS356">
        <v>0.1</v>
      </c>
      <c r="AT356">
        <v>0.06</v>
      </c>
      <c r="AU356">
        <v>49.8333333333333</v>
      </c>
    </row>
    <row r="357" spans="38:47" x14ac:dyDescent="0.55000000000000004">
      <c r="AL357">
        <v>41368</v>
      </c>
      <c r="AM357">
        <v>2.99</v>
      </c>
      <c r="AN357">
        <v>2.6</v>
      </c>
      <c r="AO357">
        <v>1.78</v>
      </c>
      <c r="AP357">
        <v>0.69</v>
      </c>
      <c r="AQ357">
        <v>0.22</v>
      </c>
      <c r="AR357">
        <v>0.13</v>
      </c>
      <c r="AS357">
        <v>0.1</v>
      </c>
      <c r="AT357">
        <v>7.0000000000000007E-2</v>
      </c>
      <c r="AU357">
        <v>41.714285714285701</v>
      </c>
    </row>
    <row r="358" spans="38:47" x14ac:dyDescent="0.55000000000000004">
      <c r="AL358">
        <v>41369</v>
      </c>
      <c r="AM358">
        <v>2.87</v>
      </c>
      <c r="AN358">
        <v>2.5</v>
      </c>
      <c r="AO358">
        <v>1.72</v>
      </c>
      <c r="AP358">
        <v>0.68</v>
      </c>
      <c r="AQ358">
        <v>0.24</v>
      </c>
      <c r="AR358">
        <v>0.13</v>
      </c>
      <c r="AS358">
        <v>0.1</v>
      </c>
      <c r="AT358">
        <v>7.0000000000000007E-2</v>
      </c>
      <c r="AU358">
        <v>40</v>
      </c>
    </row>
    <row r="359" spans="38:47" x14ac:dyDescent="0.55000000000000004">
      <c r="AL359">
        <v>41372</v>
      </c>
      <c r="AM359">
        <v>2.91</v>
      </c>
      <c r="AN359">
        <v>2.54</v>
      </c>
      <c r="AO359">
        <v>1.76</v>
      </c>
      <c r="AP359">
        <v>0.71</v>
      </c>
      <c r="AQ359">
        <v>0.24</v>
      </c>
      <c r="AR359">
        <v>0.13</v>
      </c>
      <c r="AS359">
        <v>0.1</v>
      </c>
      <c r="AT359">
        <v>7.0000000000000007E-2</v>
      </c>
      <c r="AU359">
        <v>40.571428571428598</v>
      </c>
    </row>
    <row r="360" spans="38:47" x14ac:dyDescent="0.55000000000000004">
      <c r="AL360">
        <v>41373</v>
      </c>
      <c r="AM360">
        <v>2.94</v>
      </c>
      <c r="AN360">
        <v>2.57</v>
      </c>
      <c r="AO360">
        <v>1.78</v>
      </c>
      <c r="AP360">
        <v>0.7</v>
      </c>
      <c r="AQ360">
        <v>0.24</v>
      </c>
      <c r="AR360">
        <v>0.13</v>
      </c>
      <c r="AS360">
        <v>0.1</v>
      </c>
      <c r="AT360">
        <v>0.06</v>
      </c>
      <c r="AU360">
        <v>48</v>
      </c>
    </row>
    <row r="361" spans="38:47" x14ac:dyDescent="0.55000000000000004">
      <c r="AL361">
        <v>41374</v>
      </c>
      <c r="AM361">
        <v>3.01</v>
      </c>
      <c r="AN361">
        <v>2.63</v>
      </c>
      <c r="AO361">
        <v>1.84</v>
      </c>
      <c r="AP361">
        <v>0.74</v>
      </c>
      <c r="AQ361">
        <v>0.24</v>
      </c>
      <c r="AR361">
        <v>0.12</v>
      </c>
      <c r="AS361">
        <v>0.1</v>
      </c>
      <c r="AT361">
        <v>7.0000000000000007E-2</v>
      </c>
      <c r="AU361">
        <v>42</v>
      </c>
    </row>
    <row r="362" spans="38:47" x14ac:dyDescent="0.55000000000000004">
      <c r="AL362">
        <v>41375</v>
      </c>
      <c r="AM362">
        <v>3.01</v>
      </c>
      <c r="AN362">
        <v>2.62</v>
      </c>
      <c r="AO362">
        <v>1.82</v>
      </c>
      <c r="AP362">
        <v>0.74</v>
      </c>
      <c r="AQ362">
        <v>0.24</v>
      </c>
      <c r="AR362">
        <v>0.12</v>
      </c>
      <c r="AS362">
        <v>0.1</v>
      </c>
      <c r="AT362">
        <v>7.0000000000000007E-2</v>
      </c>
      <c r="AU362">
        <v>42</v>
      </c>
    </row>
    <row r="363" spans="38:47" x14ac:dyDescent="0.55000000000000004">
      <c r="AL363">
        <v>41376</v>
      </c>
      <c r="AM363">
        <v>2.92</v>
      </c>
      <c r="AN363">
        <v>2.54</v>
      </c>
      <c r="AO363">
        <v>1.75</v>
      </c>
      <c r="AP363">
        <v>0.7</v>
      </c>
      <c r="AQ363">
        <v>0.22</v>
      </c>
      <c r="AR363">
        <v>0.11</v>
      </c>
      <c r="AS363">
        <v>0.09</v>
      </c>
      <c r="AT363">
        <v>0.06</v>
      </c>
      <c r="AU363">
        <v>47.6666666666667</v>
      </c>
    </row>
    <row r="364" spans="38:47" x14ac:dyDescent="0.55000000000000004">
      <c r="AL364">
        <v>41379</v>
      </c>
      <c r="AM364">
        <v>2.88</v>
      </c>
      <c r="AN364">
        <v>2.5</v>
      </c>
      <c r="AO364">
        <v>1.72</v>
      </c>
      <c r="AP364">
        <v>0.69</v>
      </c>
      <c r="AQ364">
        <v>0.22</v>
      </c>
      <c r="AR364">
        <v>0.12</v>
      </c>
      <c r="AS364">
        <v>0.09</v>
      </c>
      <c r="AT364">
        <v>0.06</v>
      </c>
      <c r="AU364">
        <v>47</v>
      </c>
    </row>
    <row r="365" spans="38:47" x14ac:dyDescent="0.55000000000000004">
      <c r="AL365">
        <v>41380</v>
      </c>
      <c r="AM365">
        <v>2.91</v>
      </c>
      <c r="AN365">
        <v>2.5299999999999998</v>
      </c>
      <c r="AO365">
        <v>1.75</v>
      </c>
      <c r="AP365">
        <v>0.71</v>
      </c>
      <c r="AQ365">
        <v>0.24</v>
      </c>
      <c r="AR365">
        <v>0.13</v>
      </c>
      <c r="AS365">
        <v>0.09</v>
      </c>
      <c r="AT365">
        <v>0.06</v>
      </c>
      <c r="AU365">
        <v>47.5</v>
      </c>
    </row>
    <row r="366" spans="38:47" x14ac:dyDescent="0.55000000000000004">
      <c r="AL366">
        <v>41381</v>
      </c>
      <c r="AM366">
        <v>2.89</v>
      </c>
      <c r="AN366">
        <v>2.5099999999999998</v>
      </c>
      <c r="AO366">
        <v>1.73</v>
      </c>
      <c r="AP366">
        <v>0.71</v>
      </c>
      <c r="AQ366">
        <v>0.24</v>
      </c>
      <c r="AR366">
        <v>0.13</v>
      </c>
      <c r="AS366">
        <v>0.09</v>
      </c>
      <c r="AT366">
        <v>0.06</v>
      </c>
      <c r="AU366">
        <v>47.1666666666667</v>
      </c>
    </row>
    <row r="367" spans="38:47" x14ac:dyDescent="0.55000000000000004">
      <c r="AL367">
        <v>41382</v>
      </c>
      <c r="AM367">
        <v>2.87</v>
      </c>
      <c r="AN367">
        <v>2.4900000000000002</v>
      </c>
      <c r="AO367">
        <v>1.72</v>
      </c>
      <c r="AP367">
        <v>0.71</v>
      </c>
      <c r="AQ367">
        <v>0.24</v>
      </c>
      <c r="AR367">
        <v>0.12</v>
      </c>
      <c r="AS367">
        <v>0.09</v>
      </c>
      <c r="AT367">
        <v>0.05</v>
      </c>
      <c r="AU367">
        <v>56.4</v>
      </c>
    </row>
    <row r="368" spans="38:47" x14ac:dyDescent="0.55000000000000004">
      <c r="AL368">
        <v>41383</v>
      </c>
      <c r="AM368">
        <v>2.88</v>
      </c>
      <c r="AN368">
        <v>2.5</v>
      </c>
      <c r="AO368">
        <v>1.73</v>
      </c>
      <c r="AP368">
        <v>0.72</v>
      </c>
      <c r="AQ368">
        <v>0.24</v>
      </c>
      <c r="AR368">
        <v>0.12</v>
      </c>
      <c r="AS368">
        <v>0.09</v>
      </c>
      <c r="AT368">
        <v>0.05</v>
      </c>
      <c r="AU368">
        <v>56.6</v>
      </c>
    </row>
    <row r="369" spans="38:47" x14ac:dyDescent="0.55000000000000004">
      <c r="AL369">
        <v>41386</v>
      </c>
      <c r="AM369">
        <v>2.88</v>
      </c>
      <c r="AN369">
        <v>2.5</v>
      </c>
      <c r="AO369">
        <v>1.72</v>
      </c>
      <c r="AP369">
        <v>0.7</v>
      </c>
      <c r="AQ369">
        <v>0.24</v>
      </c>
      <c r="AR369">
        <v>0.12</v>
      </c>
      <c r="AS369">
        <v>0.09</v>
      </c>
      <c r="AT369">
        <v>0.05</v>
      </c>
      <c r="AU369">
        <v>56.6</v>
      </c>
    </row>
    <row r="370" spans="38:47" x14ac:dyDescent="0.55000000000000004">
      <c r="AL370">
        <v>41387</v>
      </c>
      <c r="AM370">
        <v>2.9</v>
      </c>
      <c r="AN370">
        <v>2.52</v>
      </c>
      <c r="AO370">
        <v>1.74</v>
      </c>
      <c r="AP370">
        <v>0.71</v>
      </c>
      <c r="AQ370">
        <v>0.23</v>
      </c>
      <c r="AR370">
        <v>0.12</v>
      </c>
      <c r="AS370">
        <v>0.09</v>
      </c>
      <c r="AT370">
        <v>0.05</v>
      </c>
      <c r="AU370">
        <v>57</v>
      </c>
    </row>
    <row r="371" spans="38:47" x14ac:dyDescent="0.55000000000000004">
      <c r="AL371">
        <v>41388</v>
      </c>
      <c r="AM371">
        <v>2.89</v>
      </c>
      <c r="AN371">
        <v>2.5</v>
      </c>
      <c r="AO371">
        <v>1.73</v>
      </c>
      <c r="AP371">
        <v>0.7</v>
      </c>
      <c r="AQ371">
        <v>0.23</v>
      </c>
      <c r="AR371">
        <v>0.13</v>
      </c>
      <c r="AS371">
        <v>0.09</v>
      </c>
      <c r="AT371">
        <v>0.06</v>
      </c>
      <c r="AU371">
        <v>47.1666666666667</v>
      </c>
    </row>
    <row r="372" spans="38:47" x14ac:dyDescent="0.55000000000000004">
      <c r="AL372">
        <v>41389</v>
      </c>
      <c r="AM372">
        <v>2.91</v>
      </c>
      <c r="AN372">
        <v>2.52</v>
      </c>
      <c r="AO372">
        <v>1.74</v>
      </c>
      <c r="AP372">
        <v>0.71</v>
      </c>
      <c r="AQ372">
        <v>0.23</v>
      </c>
      <c r="AR372">
        <v>0.12</v>
      </c>
      <c r="AS372">
        <v>0.08</v>
      </c>
      <c r="AT372">
        <v>0.05</v>
      </c>
      <c r="AU372">
        <v>57.2</v>
      </c>
    </row>
    <row r="373" spans="38:47" x14ac:dyDescent="0.55000000000000004">
      <c r="AL373">
        <v>41390</v>
      </c>
      <c r="AM373">
        <v>2.87</v>
      </c>
      <c r="AN373">
        <v>2.4700000000000002</v>
      </c>
      <c r="AO373">
        <v>1.7</v>
      </c>
      <c r="AP373">
        <v>0.68</v>
      </c>
      <c r="AQ373">
        <v>0.22</v>
      </c>
      <c r="AR373">
        <v>0.12</v>
      </c>
      <c r="AS373">
        <v>0.09</v>
      </c>
      <c r="AT373">
        <v>0.05</v>
      </c>
      <c r="AU373">
        <v>56.4</v>
      </c>
    </row>
    <row r="374" spans="38:47" x14ac:dyDescent="0.55000000000000004">
      <c r="AL374">
        <v>41393</v>
      </c>
      <c r="AM374">
        <v>2.88</v>
      </c>
      <c r="AN374">
        <v>2.4900000000000002</v>
      </c>
      <c r="AO374">
        <v>1.7</v>
      </c>
      <c r="AP374">
        <v>0.68</v>
      </c>
      <c r="AQ374">
        <v>0.2</v>
      </c>
      <c r="AR374">
        <v>0.12</v>
      </c>
      <c r="AS374">
        <v>0.08</v>
      </c>
      <c r="AT374">
        <v>0.05</v>
      </c>
      <c r="AU374">
        <v>56.6</v>
      </c>
    </row>
    <row r="375" spans="38:47" x14ac:dyDescent="0.55000000000000004">
      <c r="AL375">
        <v>41394</v>
      </c>
      <c r="AM375">
        <v>2.88</v>
      </c>
      <c r="AN375">
        <v>2.4900000000000002</v>
      </c>
      <c r="AO375">
        <v>1.7</v>
      </c>
      <c r="AP375">
        <v>0.68</v>
      </c>
      <c r="AQ375">
        <v>0.22</v>
      </c>
      <c r="AR375">
        <v>0.11</v>
      </c>
      <c r="AS375">
        <v>0.09</v>
      </c>
      <c r="AT375">
        <v>0.05</v>
      </c>
      <c r="AU375">
        <v>56.6</v>
      </c>
    </row>
    <row r="376" spans="38:47" x14ac:dyDescent="0.55000000000000004">
      <c r="AL376">
        <v>41395</v>
      </c>
      <c r="AM376">
        <v>2.83</v>
      </c>
      <c r="AN376">
        <v>2.44</v>
      </c>
      <c r="AO376">
        <v>1.66</v>
      </c>
      <c r="AP376">
        <v>0.65</v>
      </c>
      <c r="AQ376">
        <v>0.2</v>
      </c>
      <c r="AR376">
        <v>0.11</v>
      </c>
      <c r="AS376">
        <v>0.08</v>
      </c>
      <c r="AT376">
        <v>0.06</v>
      </c>
      <c r="AU376">
        <v>46.1666666666667</v>
      </c>
    </row>
    <row r="377" spans="38:47" x14ac:dyDescent="0.55000000000000004">
      <c r="AL377">
        <v>41396</v>
      </c>
      <c r="AM377">
        <v>2.82</v>
      </c>
      <c r="AN377">
        <v>2.44</v>
      </c>
      <c r="AO377">
        <v>1.66</v>
      </c>
      <c r="AP377">
        <v>0.65</v>
      </c>
      <c r="AQ377">
        <v>0.2</v>
      </c>
      <c r="AR377">
        <v>0.11</v>
      </c>
      <c r="AS377">
        <v>0.08</v>
      </c>
      <c r="AT377">
        <v>0.05</v>
      </c>
      <c r="AU377">
        <v>55.4</v>
      </c>
    </row>
    <row r="378" spans="38:47" x14ac:dyDescent="0.55000000000000004">
      <c r="AL378">
        <v>41397</v>
      </c>
      <c r="AM378">
        <v>2.96</v>
      </c>
      <c r="AN378">
        <v>2.58</v>
      </c>
      <c r="AO378">
        <v>1.78</v>
      </c>
      <c r="AP378">
        <v>0.73</v>
      </c>
      <c r="AQ378">
        <v>0.22</v>
      </c>
      <c r="AR378">
        <v>0.11</v>
      </c>
      <c r="AS378">
        <v>0.08</v>
      </c>
      <c r="AT378">
        <v>0.05</v>
      </c>
      <c r="AU378">
        <v>58.2</v>
      </c>
    </row>
    <row r="379" spans="38:47" x14ac:dyDescent="0.55000000000000004">
      <c r="AL379">
        <v>41400</v>
      </c>
      <c r="AM379">
        <v>2.98</v>
      </c>
      <c r="AN379">
        <v>2.6</v>
      </c>
      <c r="AO379">
        <v>1.8</v>
      </c>
      <c r="AP379">
        <v>0.74</v>
      </c>
      <c r="AQ379">
        <v>0.22</v>
      </c>
      <c r="AR379">
        <v>0.11</v>
      </c>
      <c r="AS379">
        <v>0.08</v>
      </c>
      <c r="AT379">
        <v>0.04</v>
      </c>
      <c r="AU379">
        <v>73.5</v>
      </c>
    </row>
    <row r="380" spans="38:47" x14ac:dyDescent="0.55000000000000004">
      <c r="AL380">
        <v>41401</v>
      </c>
      <c r="AM380">
        <v>3</v>
      </c>
      <c r="AN380">
        <v>2.62</v>
      </c>
      <c r="AO380">
        <v>1.82</v>
      </c>
      <c r="AP380">
        <v>0.75</v>
      </c>
      <c r="AQ380">
        <v>0.22</v>
      </c>
      <c r="AR380">
        <v>0.1</v>
      </c>
      <c r="AS380">
        <v>0.08</v>
      </c>
      <c r="AT380">
        <v>0.04</v>
      </c>
      <c r="AU380">
        <v>74</v>
      </c>
    </row>
    <row r="381" spans="38:47" x14ac:dyDescent="0.55000000000000004">
      <c r="AL381">
        <v>41402</v>
      </c>
      <c r="AM381">
        <v>2.99</v>
      </c>
      <c r="AN381">
        <v>2.61</v>
      </c>
      <c r="AO381">
        <v>1.81</v>
      </c>
      <c r="AP381">
        <v>0.75</v>
      </c>
      <c r="AQ381">
        <v>0.22</v>
      </c>
      <c r="AR381">
        <v>0.11</v>
      </c>
      <c r="AS381">
        <v>0.08</v>
      </c>
      <c r="AT381">
        <v>0.04</v>
      </c>
      <c r="AU381">
        <v>73.75</v>
      </c>
    </row>
    <row r="382" spans="38:47" x14ac:dyDescent="0.55000000000000004">
      <c r="AL382">
        <v>41403</v>
      </c>
      <c r="AM382">
        <v>3.01</v>
      </c>
      <c r="AN382">
        <v>2.6</v>
      </c>
      <c r="AO382">
        <v>1.81</v>
      </c>
      <c r="AP382">
        <v>0.75</v>
      </c>
      <c r="AQ382">
        <v>0.22</v>
      </c>
      <c r="AR382">
        <v>0.11</v>
      </c>
      <c r="AS382">
        <v>0.08</v>
      </c>
      <c r="AT382">
        <v>0.04</v>
      </c>
      <c r="AU382">
        <v>74.25</v>
      </c>
    </row>
    <row r="383" spans="38:47" x14ac:dyDescent="0.55000000000000004">
      <c r="AL383">
        <v>41404</v>
      </c>
      <c r="AM383">
        <v>3.1</v>
      </c>
      <c r="AN383">
        <v>2.7</v>
      </c>
      <c r="AO383">
        <v>1.9</v>
      </c>
      <c r="AP383">
        <v>0.82</v>
      </c>
      <c r="AQ383">
        <v>0.26</v>
      </c>
      <c r="AR383">
        <v>0.11</v>
      </c>
      <c r="AS383">
        <v>0.08</v>
      </c>
      <c r="AT383">
        <v>0.04</v>
      </c>
      <c r="AU383">
        <v>76.5</v>
      </c>
    </row>
    <row r="384" spans="38:47" x14ac:dyDescent="0.55000000000000004">
      <c r="AL384">
        <v>41407</v>
      </c>
      <c r="AM384">
        <v>3.13</v>
      </c>
      <c r="AN384">
        <v>2.73</v>
      </c>
      <c r="AO384">
        <v>1.92</v>
      </c>
      <c r="AP384">
        <v>0.83</v>
      </c>
      <c r="AQ384">
        <v>0.24</v>
      </c>
      <c r="AR384">
        <v>0.13</v>
      </c>
      <c r="AS384">
        <v>0.08</v>
      </c>
      <c r="AT384">
        <v>0.05</v>
      </c>
      <c r="AU384">
        <v>61.6</v>
      </c>
    </row>
    <row r="385" spans="38:47" x14ac:dyDescent="0.55000000000000004">
      <c r="AL385">
        <v>41408</v>
      </c>
      <c r="AM385">
        <v>3.17</v>
      </c>
      <c r="AN385">
        <v>2.77</v>
      </c>
      <c r="AO385">
        <v>1.96</v>
      </c>
      <c r="AP385">
        <v>0.85</v>
      </c>
      <c r="AQ385">
        <v>0.26</v>
      </c>
      <c r="AR385">
        <v>0.12</v>
      </c>
      <c r="AS385">
        <v>0.09</v>
      </c>
      <c r="AT385">
        <v>0.05</v>
      </c>
      <c r="AU385">
        <v>62.4</v>
      </c>
    </row>
    <row r="386" spans="38:47" x14ac:dyDescent="0.55000000000000004">
      <c r="AL386">
        <v>41409</v>
      </c>
      <c r="AM386">
        <v>3.16</v>
      </c>
      <c r="AN386">
        <v>2.76</v>
      </c>
      <c r="AO386">
        <v>1.94</v>
      </c>
      <c r="AP386">
        <v>0.84</v>
      </c>
      <c r="AQ386">
        <v>0.26</v>
      </c>
      <c r="AR386">
        <v>0.12</v>
      </c>
      <c r="AS386">
        <v>0.09</v>
      </c>
      <c r="AT386">
        <v>0.04</v>
      </c>
      <c r="AU386">
        <v>78</v>
      </c>
    </row>
    <row r="387" spans="38:47" x14ac:dyDescent="0.55000000000000004">
      <c r="AL387">
        <v>41410</v>
      </c>
      <c r="AM387">
        <v>3.09</v>
      </c>
      <c r="AN387">
        <v>2.69</v>
      </c>
      <c r="AO387">
        <v>1.87</v>
      </c>
      <c r="AP387">
        <v>0.79</v>
      </c>
      <c r="AQ387">
        <v>0.23</v>
      </c>
      <c r="AR387">
        <v>0.12</v>
      </c>
      <c r="AS387">
        <v>0.08</v>
      </c>
      <c r="AT387">
        <v>0.03</v>
      </c>
      <c r="AU387">
        <v>102</v>
      </c>
    </row>
    <row r="388" spans="38:47" x14ac:dyDescent="0.55000000000000004">
      <c r="AL388">
        <v>41411</v>
      </c>
      <c r="AM388">
        <v>3.17</v>
      </c>
      <c r="AN388">
        <v>2.77</v>
      </c>
      <c r="AO388">
        <v>1.95</v>
      </c>
      <c r="AP388">
        <v>0.84</v>
      </c>
      <c r="AQ388">
        <v>0.26</v>
      </c>
      <c r="AR388">
        <v>0.12</v>
      </c>
      <c r="AS388">
        <v>0.08</v>
      </c>
      <c r="AT388">
        <v>0.04</v>
      </c>
      <c r="AU388">
        <v>78.25</v>
      </c>
    </row>
    <row r="389" spans="38:47" x14ac:dyDescent="0.55000000000000004">
      <c r="AL389">
        <v>41414</v>
      </c>
      <c r="AM389">
        <v>3.18</v>
      </c>
      <c r="AN389">
        <v>2.79</v>
      </c>
      <c r="AO389">
        <v>1.97</v>
      </c>
      <c r="AP389">
        <v>0.85</v>
      </c>
      <c r="AQ389">
        <v>0.26</v>
      </c>
      <c r="AR389">
        <v>0.12</v>
      </c>
      <c r="AS389">
        <v>0.09</v>
      </c>
      <c r="AT389">
        <v>0.05</v>
      </c>
      <c r="AU389">
        <v>62.6</v>
      </c>
    </row>
    <row r="390" spans="38:47" x14ac:dyDescent="0.55000000000000004">
      <c r="AL390">
        <v>41415</v>
      </c>
      <c r="AM390">
        <v>3.14</v>
      </c>
      <c r="AN390">
        <v>2.75</v>
      </c>
      <c r="AO390">
        <v>1.94</v>
      </c>
      <c r="AP390">
        <v>0.84</v>
      </c>
      <c r="AQ390">
        <v>0.26</v>
      </c>
      <c r="AR390">
        <v>0.12</v>
      </c>
      <c r="AS390">
        <v>0.09</v>
      </c>
      <c r="AT390">
        <v>0.04</v>
      </c>
      <c r="AU390">
        <v>77.5</v>
      </c>
    </row>
    <row r="391" spans="38:47" x14ac:dyDescent="0.55000000000000004">
      <c r="AL391">
        <v>41416</v>
      </c>
      <c r="AM391">
        <v>3.21</v>
      </c>
      <c r="AN391">
        <v>2.83</v>
      </c>
      <c r="AO391">
        <v>2.0299999999999998</v>
      </c>
      <c r="AP391">
        <v>0.91</v>
      </c>
      <c r="AQ391">
        <v>0.26</v>
      </c>
      <c r="AR391">
        <v>0.11</v>
      </c>
      <c r="AS391">
        <v>0.08</v>
      </c>
      <c r="AT391">
        <v>0.04</v>
      </c>
      <c r="AU391">
        <v>79.25</v>
      </c>
    </row>
    <row r="392" spans="38:47" x14ac:dyDescent="0.55000000000000004">
      <c r="AL392">
        <v>41417</v>
      </c>
      <c r="AM392">
        <v>3.2</v>
      </c>
      <c r="AN392">
        <v>2.82</v>
      </c>
      <c r="AO392">
        <v>2.02</v>
      </c>
      <c r="AP392">
        <v>0.91</v>
      </c>
      <c r="AQ392">
        <v>0.26</v>
      </c>
      <c r="AR392">
        <v>0.12</v>
      </c>
      <c r="AS392">
        <v>0.08</v>
      </c>
      <c r="AT392">
        <v>0.05</v>
      </c>
      <c r="AU392">
        <v>63</v>
      </c>
    </row>
    <row r="393" spans="38:47" x14ac:dyDescent="0.55000000000000004">
      <c r="AL393">
        <v>41418</v>
      </c>
      <c r="AM393">
        <v>3.18</v>
      </c>
      <c r="AN393">
        <v>2.8</v>
      </c>
      <c r="AO393">
        <v>2.0099999999999998</v>
      </c>
      <c r="AP393">
        <v>0.9</v>
      </c>
      <c r="AQ393">
        <v>0.26</v>
      </c>
      <c r="AR393">
        <v>0.12</v>
      </c>
      <c r="AS393">
        <v>7.0000000000000007E-2</v>
      </c>
      <c r="AT393">
        <v>0.04</v>
      </c>
      <c r="AU393">
        <v>78.5</v>
      </c>
    </row>
    <row r="394" spans="38:47" x14ac:dyDescent="0.55000000000000004">
      <c r="AL394">
        <v>41421</v>
      </c>
      <c r="AM394">
        <v>3.2450000000000001</v>
      </c>
      <c r="AN394">
        <v>2.875</v>
      </c>
      <c r="AO394">
        <v>2.08</v>
      </c>
      <c r="AP394">
        <v>0.96</v>
      </c>
      <c r="AQ394">
        <v>0.27500000000000002</v>
      </c>
      <c r="AR394">
        <v>0.125</v>
      </c>
      <c r="AS394">
        <v>0.08</v>
      </c>
      <c r="AT394">
        <v>4.4999999999999998E-2</v>
      </c>
      <c r="AU394">
        <v>71.1111111111111</v>
      </c>
    </row>
    <row r="395" spans="38:47" x14ac:dyDescent="0.55000000000000004">
      <c r="AL395">
        <v>41422</v>
      </c>
      <c r="AM395">
        <v>3.31</v>
      </c>
      <c r="AN395">
        <v>2.95</v>
      </c>
      <c r="AO395">
        <v>2.15</v>
      </c>
      <c r="AP395">
        <v>1.02</v>
      </c>
      <c r="AQ395">
        <v>0.28999999999999998</v>
      </c>
      <c r="AR395">
        <v>0.13</v>
      </c>
      <c r="AS395">
        <v>0.09</v>
      </c>
      <c r="AT395">
        <v>0.05</v>
      </c>
      <c r="AU395">
        <v>65.2</v>
      </c>
    </row>
    <row r="396" spans="38:47" x14ac:dyDescent="0.55000000000000004">
      <c r="AL396">
        <v>41423</v>
      </c>
      <c r="AM396">
        <v>3.27</v>
      </c>
      <c r="AN396">
        <v>2.91</v>
      </c>
      <c r="AO396">
        <v>2.13</v>
      </c>
      <c r="AP396">
        <v>1.02</v>
      </c>
      <c r="AQ396">
        <v>0.3</v>
      </c>
      <c r="AR396">
        <v>0.14000000000000001</v>
      </c>
      <c r="AS396">
        <v>0.08</v>
      </c>
      <c r="AT396">
        <v>0.05</v>
      </c>
      <c r="AU396">
        <v>64.400000000000006</v>
      </c>
    </row>
    <row r="397" spans="38:47" x14ac:dyDescent="0.55000000000000004">
      <c r="AL397">
        <v>41424</v>
      </c>
      <c r="AM397">
        <v>3.28</v>
      </c>
      <c r="AN397">
        <v>2.92</v>
      </c>
      <c r="AO397">
        <v>2.13</v>
      </c>
      <c r="AP397">
        <v>1.01</v>
      </c>
      <c r="AQ397">
        <v>0.31</v>
      </c>
      <c r="AR397">
        <v>0.13</v>
      </c>
      <c r="AS397">
        <v>7.0000000000000007E-2</v>
      </c>
      <c r="AT397">
        <v>0.04</v>
      </c>
      <c r="AU397">
        <v>81</v>
      </c>
    </row>
    <row r="398" spans="38:47" x14ac:dyDescent="0.55000000000000004">
      <c r="AL398">
        <v>41425</v>
      </c>
      <c r="AM398">
        <v>3.3</v>
      </c>
      <c r="AN398">
        <v>2.95</v>
      </c>
      <c r="AO398">
        <v>2.16</v>
      </c>
      <c r="AP398">
        <v>1.05</v>
      </c>
      <c r="AQ398">
        <v>0.3</v>
      </c>
      <c r="AR398">
        <v>0.14000000000000001</v>
      </c>
      <c r="AS398">
        <v>7.0000000000000007E-2</v>
      </c>
      <c r="AT398">
        <v>0.04</v>
      </c>
      <c r="AU398">
        <v>81.5</v>
      </c>
    </row>
    <row r="399" spans="38:47" x14ac:dyDescent="0.55000000000000004">
      <c r="AL399">
        <v>41428</v>
      </c>
      <c r="AM399">
        <v>3.27</v>
      </c>
      <c r="AN399">
        <v>2.92</v>
      </c>
      <c r="AO399">
        <v>2.13</v>
      </c>
      <c r="AP399">
        <v>1.03</v>
      </c>
      <c r="AQ399">
        <v>0.3</v>
      </c>
      <c r="AR399">
        <v>0.14000000000000001</v>
      </c>
      <c r="AS399">
        <v>0.08</v>
      </c>
      <c r="AT399">
        <v>0.05</v>
      </c>
      <c r="AU399">
        <v>64.400000000000006</v>
      </c>
    </row>
    <row r="400" spans="38:47" x14ac:dyDescent="0.55000000000000004">
      <c r="AL400">
        <v>41429</v>
      </c>
      <c r="AM400">
        <v>3.3</v>
      </c>
      <c r="AN400">
        <v>2.95</v>
      </c>
      <c r="AO400">
        <v>2.14</v>
      </c>
      <c r="AP400">
        <v>1.05</v>
      </c>
      <c r="AQ400">
        <v>0.32</v>
      </c>
      <c r="AR400">
        <v>0.14000000000000001</v>
      </c>
      <c r="AS400">
        <v>0.08</v>
      </c>
      <c r="AT400">
        <v>0.04</v>
      </c>
      <c r="AU400">
        <v>81.5</v>
      </c>
    </row>
    <row r="401" spans="38:47" x14ac:dyDescent="0.55000000000000004">
      <c r="AL401">
        <v>41430</v>
      </c>
      <c r="AM401">
        <v>3.25</v>
      </c>
      <c r="AN401">
        <v>2.9</v>
      </c>
      <c r="AO401">
        <v>2.1</v>
      </c>
      <c r="AP401">
        <v>1.02</v>
      </c>
      <c r="AQ401">
        <v>0.3</v>
      </c>
      <c r="AR401">
        <v>0.14000000000000001</v>
      </c>
      <c r="AS401">
        <v>0.08</v>
      </c>
      <c r="AT401">
        <v>0.05</v>
      </c>
      <c r="AU401">
        <v>64</v>
      </c>
    </row>
    <row r="402" spans="38:47" x14ac:dyDescent="0.55000000000000004">
      <c r="AL402">
        <v>41431</v>
      </c>
      <c r="AM402">
        <v>3.23</v>
      </c>
      <c r="AN402">
        <v>2.89</v>
      </c>
      <c r="AO402">
        <v>2.08</v>
      </c>
      <c r="AP402">
        <v>1.01</v>
      </c>
      <c r="AQ402">
        <v>0.3</v>
      </c>
      <c r="AR402">
        <v>0.14000000000000001</v>
      </c>
      <c r="AS402">
        <v>0.08</v>
      </c>
      <c r="AT402">
        <v>0.05</v>
      </c>
      <c r="AU402">
        <v>63.6</v>
      </c>
    </row>
    <row r="403" spans="38:47" x14ac:dyDescent="0.55000000000000004">
      <c r="AL403">
        <v>41432</v>
      </c>
      <c r="AM403">
        <v>3.33</v>
      </c>
      <c r="AN403">
        <v>2.98</v>
      </c>
      <c r="AO403">
        <v>2.17</v>
      </c>
      <c r="AP403">
        <v>1.1000000000000001</v>
      </c>
      <c r="AQ403">
        <v>0.32</v>
      </c>
      <c r="AR403">
        <v>0.14000000000000001</v>
      </c>
      <c r="AS403">
        <v>7.0000000000000007E-2</v>
      </c>
      <c r="AT403">
        <v>0.04</v>
      </c>
      <c r="AU403">
        <v>82.25</v>
      </c>
    </row>
    <row r="404" spans="38:47" x14ac:dyDescent="0.55000000000000004">
      <c r="AL404">
        <v>41435</v>
      </c>
      <c r="AM404">
        <v>3.36</v>
      </c>
      <c r="AN404">
        <v>3.03</v>
      </c>
      <c r="AO404">
        <v>2.2200000000000002</v>
      </c>
      <c r="AP404">
        <v>1.1299999999999999</v>
      </c>
      <c r="AQ404">
        <v>0.32</v>
      </c>
      <c r="AR404">
        <v>0.14000000000000001</v>
      </c>
      <c r="AS404">
        <v>0.08</v>
      </c>
      <c r="AT404">
        <v>0.05</v>
      </c>
      <c r="AU404">
        <v>66.2</v>
      </c>
    </row>
    <row r="405" spans="38:47" x14ac:dyDescent="0.55000000000000004">
      <c r="AL405">
        <v>41436</v>
      </c>
      <c r="AM405">
        <v>3.33</v>
      </c>
      <c r="AN405">
        <v>3</v>
      </c>
      <c r="AO405">
        <v>2.2000000000000002</v>
      </c>
      <c r="AP405">
        <v>1.1200000000000001</v>
      </c>
      <c r="AQ405">
        <v>0.34</v>
      </c>
      <c r="AR405">
        <v>0.14000000000000001</v>
      </c>
      <c r="AS405">
        <v>0.08</v>
      </c>
      <c r="AT405">
        <v>0.05</v>
      </c>
      <c r="AU405">
        <v>65.599999999999994</v>
      </c>
    </row>
    <row r="406" spans="38:47" x14ac:dyDescent="0.55000000000000004">
      <c r="AL406">
        <v>41437</v>
      </c>
      <c r="AM406">
        <v>3.37</v>
      </c>
      <c r="AN406">
        <v>3.04</v>
      </c>
      <c r="AO406">
        <v>2.25</v>
      </c>
      <c r="AP406">
        <v>1.1499999999999999</v>
      </c>
      <c r="AQ406">
        <v>0.34</v>
      </c>
      <c r="AR406">
        <v>0.14000000000000001</v>
      </c>
      <c r="AS406">
        <v>0.08</v>
      </c>
      <c r="AT406">
        <v>0.05</v>
      </c>
      <c r="AU406">
        <v>66.400000000000006</v>
      </c>
    </row>
    <row r="407" spans="38:47" x14ac:dyDescent="0.55000000000000004">
      <c r="AL407">
        <v>41438</v>
      </c>
      <c r="AM407">
        <v>3.33</v>
      </c>
      <c r="AN407">
        <v>2.99</v>
      </c>
      <c r="AO407">
        <v>2.19</v>
      </c>
      <c r="AP407">
        <v>1.1100000000000001</v>
      </c>
      <c r="AQ407">
        <v>0.32</v>
      </c>
      <c r="AR407">
        <v>0.14000000000000001</v>
      </c>
      <c r="AS407">
        <v>0.08</v>
      </c>
      <c r="AT407">
        <v>0.05</v>
      </c>
      <c r="AU407">
        <v>65.599999999999994</v>
      </c>
    </row>
    <row r="408" spans="38:47" x14ac:dyDescent="0.55000000000000004">
      <c r="AL408">
        <v>41439</v>
      </c>
      <c r="AM408">
        <v>3.28</v>
      </c>
      <c r="AN408">
        <v>2.95</v>
      </c>
      <c r="AO408">
        <v>2.14</v>
      </c>
      <c r="AP408">
        <v>1.04</v>
      </c>
      <c r="AQ408">
        <v>0.28999999999999998</v>
      </c>
      <c r="AR408">
        <v>0.13</v>
      </c>
      <c r="AS408">
        <v>0.08</v>
      </c>
      <c r="AT408">
        <v>0.05</v>
      </c>
      <c r="AU408">
        <v>64.599999999999994</v>
      </c>
    </row>
    <row r="409" spans="38:47" x14ac:dyDescent="0.55000000000000004">
      <c r="AL409">
        <v>41442</v>
      </c>
      <c r="AM409">
        <v>3.35</v>
      </c>
      <c r="AN409">
        <v>3.01</v>
      </c>
      <c r="AO409">
        <v>2.19</v>
      </c>
      <c r="AP409">
        <v>1.06</v>
      </c>
      <c r="AQ409">
        <v>0.27</v>
      </c>
      <c r="AR409">
        <v>0.13</v>
      </c>
      <c r="AS409">
        <v>0.08</v>
      </c>
      <c r="AT409">
        <v>0.05</v>
      </c>
      <c r="AU409">
        <v>66</v>
      </c>
    </row>
    <row r="410" spans="38:47" x14ac:dyDescent="0.55000000000000004">
      <c r="AL410">
        <v>41443</v>
      </c>
      <c r="AM410">
        <v>3.34</v>
      </c>
      <c r="AN410">
        <v>3</v>
      </c>
      <c r="AO410">
        <v>2.2000000000000002</v>
      </c>
      <c r="AP410">
        <v>1.07</v>
      </c>
      <c r="AQ410">
        <v>0.27</v>
      </c>
      <c r="AR410">
        <v>0.13</v>
      </c>
      <c r="AS410">
        <v>0.08</v>
      </c>
      <c r="AT410">
        <v>0.05</v>
      </c>
      <c r="AU410">
        <v>65.8</v>
      </c>
    </row>
    <row r="411" spans="38:47" x14ac:dyDescent="0.55000000000000004">
      <c r="AL411">
        <v>41444</v>
      </c>
      <c r="AM411">
        <v>3.41</v>
      </c>
      <c r="AN411">
        <v>3.09</v>
      </c>
      <c r="AO411">
        <v>2.33</v>
      </c>
      <c r="AP411">
        <v>1.24</v>
      </c>
      <c r="AQ411">
        <v>0.31</v>
      </c>
      <c r="AR411">
        <v>0.13</v>
      </c>
      <c r="AS411">
        <v>0.08</v>
      </c>
      <c r="AT411">
        <v>0.05</v>
      </c>
      <c r="AU411">
        <v>67.2</v>
      </c>
    </row>
    <row r="412" spans="38:47" x14ac:dyDescent="0.55000000000000004">
      <c r="AL412">
        <v>41445</v>
      </c>
      <c r="AM412">
        <v>3.49</v>
      </c>
      <c r="AN412">
        <v>3.18</v>
      </c>
      <c r="AO412">
        <v>2.41</v>
      </c>
      <c r="AP412">
        <v>1.31</v>
      </c>
      <c r="AQ412">
        <v>0.33</v>
      </c>
      <c r="AR412">
        <v>0.14000000000000001</v>
      </c>
      <c r="AS412">
        <v>0.09</v>
      </c>
      <c r="AT412">
        <v>0.05</v>
      </c>
      <c r="AU412">
        <v>68.8</v>
      </c>
    </row>
    <row r="413" spans="38:47" x14ac:dyDescent="0.55000000000000004">
      <c r="AL413">
        <v>41446</v>
      </c>
      <c r="AM413">
        <v>3.56</v>
      </c>
      <c r="AN413">
        <v>3.26</v>
      </c>
      <c r="AO413">
        <v>2.52</v>
      </c>
      <c r="AP413">
        <v>1.42</v>
      </c>
      <c r="AQ413">
        <v>0.38</v>
      </c>
      <c r="AR413">
        <v>0.13</v>
      </c>
      <c r="AS413">
        <v>0.09</v>
      </c>
      <c r="AT413">
        <v>0.05</v>
      </c>
      <c r="AU413">
        <v>70.2</v>
      </c>
    </row>
    <row r="414" spans="38:47" x14ac:dyDescent="0.55000000000000004">
      <c r="AL414">
        <v>41449</v>
      </c>
      <c r="AM414">
        <v>3.56</v>
      </c>
      <c r="AN414">
        <v>3.27</v>
      </c>
      <c r="AO414">
        <v>2.57</v>
      </c>
      <c r="AP414">
        <v>1.48</v>
      </c>
      <c r="AQ414">
        <v>0.42</v>
      </c>
      <c r="AR414">
        <v>0.16</v>
      </c>
      <c r="AS414">
        <v>0.11</v>
      </c>
      <c r="AT414">
        <v>0.06</v>
      </c>
      <c r="AU414">
        <v>58.3333333333333</v>
      </c>
    </row>
    <row r="415" spans="38:47" x14ac:dyDescent="0.55000000000000004">
      <c r="AL415">
        <v>41450</v>
      </c>
      <c r="AM415">
        <v>3.6</v>
      </c>
      <c r="AN415">
        <v>3.31</v>
      </c>
      <c r="AO415">
        <v>2.6</v>
      </c>
      <c r="AP415">
        <v>1.49</v>
      </c>
      <c r="AQ415">
        <v>0.43</v>
      </c>
      <c r="AR415">
        <v>0.17</v>
      </c>
      <c r="AS415">
        <v>0.11</v>
      </c>
      <c r="AT415">
        <v>0.06</v>
      </c>
      <c r="AU415">
        <v>59</v>
      </c>
    </row>
    <row r="416" spans="38:47" x14ac:dyDescent="0.55000000000000004">
      <c r="AL416">
        <v>41451</v>
      </c>
      <c r="AM416">
        <v>3.58</v>
      </c>
      <c r="AN416">
        <v>3.27</v>
      </c>
      <c r="AO416">
        <v>2.5499999999999998</v>
      </c>
      <c r="AP416">
        <v>1.45</v>
      </c>
      <c r="AQ416">
        <v>0.39</v>
      </c>
      <c r="AR416">
        <v>0.16</v>
      </c>
      <c r="AS416">
        <v>0.11</v>
      </c>
      <c r="AT416">
        <v>0.06</v>
      </c>
      <c r="AU416">
        <v>58.6666666666667</v>
      </c>
    </row>
    <row r="417" spans="38:47" x14ac:dyDescent="0.55000000000000004">
      <c r="AL417">
        <v>41452</v>
      </c>
      <c r="AM417">
        <v>3.54</v>
      </c>
      <c r="AN417">
        <v>3.22</v>
      </c>
      <c r="AO417">
        <v>2.4900000000000002</v>
      </c>
      <c r="AP417">
        <v>1.38</v>
      </c>
      <c r="AQ417">
        <v>0.36</v>
      </c>
      <c r="AR417">
        <v>0.15</v>
      </c>
      <c r="AS417">
        <v>0.11</v>
      </c>
      <c r="AT417">
        <v>0.06</v>
      </c>
      <c r="AU417">
        <v>58</v>
      </c>
    </row>
    <row r="418" spans="38:47" x14ac:dyDescent="0.55000000000000004">
      <c r="AL418">
        <v>41453</v>
      </c>
      <c r="AM418">
        <v>3.52</v>
      </c>
      <c r="AN418">
        <v>3.22</v>
      </c>
      <c r="AO418">
        <v>2.52</v>
      </c>
      <c r="AP418">
        <v>1.41</v>
      </c>
      <c r="AQ418">
        <v>0.36</v>
      </c>
      <c r="AR418">
        <v>0.15</v>
      </c>
      <c r="AS418">
        <v>0.1</v>
      </c>
      <c r="AT418">
        <v>0.04</v>
      </c>
      <c r="AU418">
        <v>87</v>
      </c>
    </row>
    <row r="419" spans="38:47" x14ac:dyDescent="0.55000000000000004">
      <c r="AL419">
        <v>41456</v>
      </c>
      <c r="AM419">
        <v>3.48</v>
      </c>
      <c r="AN419">
        <v>3.19</v>
      </c>
      <c r="AO419">
        <v>2.5</v>
      </c>
      <c r="AP419">
        <v>1.39</v>
      </c>
      <c r="AQ419">
        <v>0.34</v>
      </c>
      <c r="AR419">
        <v>0.15</v>
      </c>
      <c r="AS419">
        <v>0.09</v>
      </c>
      <c r="AT419">
        <v>0.04</v>
      </c>
      <c r="AU419">
        <v>86</v>
      </c>
    </row>
    <row r="420" spans="38:47" x14ac:dyDescent="0.55000000000000004">
      <c r="AL420">
        <v>41457</v>
      </c>
      <c r="AM420">
        <v>3.47</v>
      </c>
      <c r="AN420">
        <v>3.18</v>
      </c>
      <c r="AO420">
        <v>2.48</v>
      </c>
      <c r="AP420">
        <v>1.38</v>
      </c>
      <c r="AQ420">
        <v>0.34</v>
      </c>
      <c r="AR420">
        <v>0.14000000000000001</v>
      </c>
      <c r="AS420">
        <v>0.08</v>
      </c>
      <c r="AT420">
        <v>0.03</v>
      </c>
      <c r="AU420">
        <v>114.666666666667</v>
      </c>
    </row>
    <row r="421" spans="38:47" x14ac:dyDescent="0.55000000000000004">
      <c r="AL421">
        <v>41458</v>
      </c>
      <c r="AM421">
        <v>3.49</v>
      </c>
      <c r="AN421">
        <v>3.22</v>
      </c>
      <c r="AO421">
        <v>2.52</v>
      </c>
      <c r="AP421">
        <v>1.42</v>
      </c>
      <c r="AQ421">
        <v>0.36</v>
      </c>
      <c r="AR421">
        <v>0.14000000000000001</v>
      </c>
      <c r="AS421">
        <v>0.08</v>
      </c>
      <c r="AT421">
        <v>0.05</v>
      </c>
      <c r="AU421">
        <v>68.8</v>
      </c>
    </row>
    <row r="422" spans="38:47" x14ac:dyDescent="0.55000000000000004">
      <c r="AL422">
        <v>41459</v>
      </c>
      <c r="AM422">
        <v>3.585</v>
      </c>
      <c r="AN422">
        <v>3.3149999999999999</v>
      </c>
      <c r="AO422">
        <v>2.625</v>
      </c>
      <c r="AP422">
        <v>1.51</v>
      </c>
      <c r="AQ422">
        <v>0.38</v>
      </c>
      <c r="AR422">
        <v>0.14499999999999999</v>
      </c>
      <c r="AS422">
        <v>0.08</v>
      </c>
      <c r="AT422">
        <v>4.4999999999999998E-2</v>
      </c>
      <c r="AU422">
        <v>78.6666666666667</v>
      </c>
    </row>
    <row r="423" spans="38:47" x14ac:dyDescent="0.55000000000000004">
      <c r="AL423">
        <v>41460</v>
      </c>
      <c r="AM423">
        <v>3.68</v>
      </c>
      <c r="AN423">
        <v>3.41</v>
      </c>
      <c r="AO423">
        <v>2.73</v>
      </c>
      <c r="AP423">
        <v>1.6</v>
      </c>
      <c r="AQ423">
        <v>0.4</v>
      </c>
      <c r="AR423">
        <v>0.15</v>
      </c>
      <c r="AS423">
        <v>0.08</v>
      </c>
      <c r="AT423">
        <v>0.04</v>
      </c>
      <c r="AU423">
        <v>91</v>
      </c>
    </row>
    <row r="424" spans="38:47" x14ac:dyDescent="0.55000000000000004">
      <c r="AL424">
        <v>41463</v>
      </c>
      <c r="AM424">
        <v>3.63</v>
      </c>
      <c r="AN424">
        <v>3.35</v>
      </c>
      <c r="AO424">
        <v>2.65</v>
      </c>
      <c r="AP424">
        <v>1.51</v>
      </c>
      <c r="AQ424">
        <v>0.37</v>
      </c>
      <c r="AR424">
        <v>0.14000000000000001</v>
      </c>
      <c r="AS424">
        <v>7.0000000000000007E-2</v>
      </c>
      <c r="AT424">
        <v>0.05</v>
      </c>
      <c r="AU424">
        <v>71.599999999999994</v>
      </c>
    </row>
    <row r="425" spans="38:47" x14ac:dyDescent="0.55000000000000004">
      <c r="AL425">
        <v>41464</v>
      </c>
      <c r="AM425">
        <v>3.64</v>
      </c>
      <c r="AN425">
        <v>3.36</v>
      </c>
      <c r="AO425">
        <v>2.65</v>
      </c>
      <c r="AP425">
        <v>1.5</v>
      </c>
      <c r="AQ425">
        <v>0.37</v>
      </c>
      <c r="AR425">
        <v>0.14000000000000001</v>
      </c>
      <c r="AS425">
        <v>0.08</v>
      </c>
      <c r="AT425">
        <v>0.04</v>
      </c>
      <c r="AU425">
        <v>90</v>
      </c>
    </row>
    <row r="426" spans="38:47" x14ac:dyDescent="0.55000000000000004">
      <c r="AL426">
        <v>41465</v>
      </c>
      <c r="AM426">
        <v>3.68</v>
      </c>
      <c r="AN426">
        <v>3.4</v>
      </c>
      <c r="AO426">
        <v>2.7</v>
      </c>
      <c r="AP426">
        <v>1.54</v>
      </c>
      <c r="AQ426">
        <v>0.38</v>
      </c>
      <c r="AR426">
        <v>0.13</v>
      </c>
      <c r="AS426">
        <v>0.08</v>
      </c>
      <c r="AT426">
        <v>0.04</v>
      </c>
      <c r="AU426">
        <v>91</v>
      </c>
    </row>
    <row r="427" spans="38:47" x14ac:dyDescent="0.55000000000000004">
      <c r="AL427">
        <v>41466</v>
      </c>
      <c r="AM427">
        <v>3.64</v>
      </c>
      <c r="AN427">
        <v>3.33</v>
      </c>
      <c r="AO427">
        <v>2.6</v>
      </c>
      <c r="AP427">
        <v>1.4</v>
      </c>
      <c r="AQ427">
        <v>0.34</v>
      </c>
      <c r="AR427">
        <v>0.13</v>
      </c>
      <c r="AS427">
        <v>7.0000000000000007E-2</v>
      </c>
      <c r="AT427">
        <v>0.04</v>
      </c>
      <c r="AU427">
        <v>90</v>
      </c>
    </row>
    <row r="428" spans="38:47" x14ac:dyDescent="0.55000000000000004">
      <c r="AL428">
        <v>41467</v>
      </c>
      <c r="AM428">
        <v>3.64</v>
      </c>
      <c r="AN428">
        <v>3.34</v>
      </c>
      <c r="AO428">
        <v>2.61</v>
      </c>
      <c r="AP428">
        <v>1.43</v>
      </c>
      <c r="AQ428">
        <v>0.37</v>
      </c>
      <c r="AR428">
        <v>0.12</v>
      </c>
      <c r="AS428">
        <v>7.0000000000000007E-2</v>
      </c>
      <c r="AT428">
        <v>0.04</v>
      </c>
      <c r="AU428">
        <v>90</v>
      </c>
    </row>
    <row r="429" spans="38:47" x14ac:dyDescent="0.55000000000000004">
      <c r="AL429">
        <v>41470</v>
      </c>
      <c r="AM429">
        <v>3.61</v>
      </c>
      <c r="AN429">
        <v>3.3</v>
      </c>
      <c r="AO429">
        <v>2.57</v>
      </c>
      <c r="AP429">
        <v>1.4</v>
      </c>
      <c r="AQ429">
        <v>0.34</v>
      </c>
      <c r="AR429">
        <v>0.11</v>
      </c>
      <c r="AS429">
        <v>7.0000000000000007E-2</v>
      </c>
      <c r="AT429">
        <v>0.04</v>
      </c>
      <c r="AU429">
        <v>89.25</v>
      </c>
    </row>
    <row r="430" spans="38:47" x14ac:dyDescent="0.55000000000000004">
      <c r="AL430">
        <v>41471</v>
      </c>
      <c r="AM430">
        <v>3.58</v>
      </c>
      <c r="AN430">
        <v>3.28</v>
      </c>
      <c r="AO430">
        <v>2.5499999999999998</v>
      </c>
      <c r="AP430">
        <v>1.38</v>
      </c>
      <c r="AQ430">
        <v>0.34</v>
      </c>
      <c r="AR430">
        <v>0.1</v>
      </c>
      <c r="AS430">
        <v>7.0000000000000007E-2</v>
      </c>
      <c r="AT430">
        <v>0.03</v>
      </c>
      <c r="AU430">
        <v>118.333333333333</v>
      </c>
    </row>
    <row r="431" spans="38:47" x14ac:dyDescent="0.55000000000000004">
      <c r="AL431">
        <v>41472</v>
      </c>
      <c r="AM431">
        <v>3.57</v>
      </c>
      <c r="AN431">
        <v>3.27</v>
      </c>
      <c r="AO431">
        <v>2.52</v>
      </c>
      <c r="AP431">
        <v>1.33</v>
      </c>
      <c r="AQ431">
        <v>0.32</v>
      </c>
      <c r="AR431">
        <v>0.11</v>
      </c>
      <c r="AS431">
        <v>0.08</v>
      </c>
      <c r="AT431">
        <v>0.03</v>
      </c>
      <c r="AU431">
        <v>118</v>
      </c>
    </row>
    <row r="432" spans="38:47" x14ac:dyDescent="0.55000000000000004">
      <c r="AL432">
        <v>41473</v>
      </c>
      <c r="AM432">
        <v>3.63</v>
      </c>
      <c r="AN432">
        <v>3.32</v>
      </c>
      <c r="AO432">
        <v>2.56</v>
      </c>
      <c r="AP432">
        <v>1.35</v>
      </c>
      <c r="AQ432">
        <v>0.32</v>
      </c>
      <c r="AR432">
        <v>0.11</v>
      </c>
      <c r="AS432">
        <v>7.0000000000000007E-2</v>
      </c>
      <c r="AT432">
        <v>0.03</v>
      </c>
      <c r="AU432">
        <v>120</v>
      </c>
    </row>
    <row r="433" spans="38:47" x14ac:dyDescent="0.55000000000000004">
      <c r="AL433">
        <v>41474</v>
      </c>
      <c r="AM433">
        <v>3.56</v>
      </c>
      <c r="AN433">
        <v>3.25</v>
      </c>
      <c r="AO433">
        <v>2.5</v>
      </c>
      <c r="AP433">
        <v>1.31</v>
      </c>
      <c r="AQ433">
        <v>0.32</v>
      </c>
      <c r="AR433">
        <v>0.11</v>
      </c>
      <c r="AS433">
        <v>7.0000000000000007E-2</v>
      </c>
      <c r="AT433">
        <v>0.03</v>
      </c>
      <c r="AU433">
        <v>117.666666666667</v>
      </c>
    </row>
    <row r="434" spans="38:47" x14ac:dyDescent="0.55000000000000004">
      <c r="AL434">
        <v>41477</v>
      </c>
      <c r="AM434">
        <v>3.55</v>
      </c>
      <c r="AN434">
        <v>3.25</v>
      </c>
      <c r="AO434">
        <v>2.5</v>
      </c>
      <c r="AP434">
        <v>1.32</v>
      </c>
      <c r="AQ434">
        <v>0.32</v>
      </c>
      <c r="AR434">
        <v>0.1</v>
      </c>
      <c r="AS434">
        <v>7.0000000000000007E-2</v>
      </c>
      <c r="AT434">
        <v>0.04</v>
      </c>
      <c r="AU434">
        <v>87.75</v>
      </c>
    </row>
    <row r="435" spans="38:47" x14ac:dyDescent="0.55000000000000004">
      <c r="AL435">
        <v>41478</v>
      </c>
      <c r="AM435">
        <v>3.58</v>
      </c>
      <c r="AN435">
        <v>3.27</v>
      </c>
      <c r="AO435">
        <v>2.5299999999999998</v>
      </c>
      <c r="AP435">
        <v>1.33</v>
      </c>
      <c r="AQ435">
        <v>0.33</v>
      </c>
      <c r="AR435">
        <v>0.12</v>
      </c>
      <c r="AS435">
        <v>7.0000000000000007E-2</v>
      </c>
      <c r="AT435">
        <v>0.02</v>
      </c>
      <c r="AU435">
        <v>178</v>
      </c>
    </row>
    <row r="436" spans="38:47" x14ac:dyDescent="0.55000000000000004">
      <c r="AL436">
        <v>41479</v>
      </c>
      <c r="AM436">
        <v>3.65</v>
      </c>
      <c r="AN436">
        <v>3.34</v>
      </c>
      <c r="AO436">
        <v>2.61</v>
      </c>
      <c r="AP436">
        <v>1.4</v>
      </c>
      <c r="AQ436">
        <v>0.34</v>
      </c>
      <c r="AR436">
        <v>0.12</v>
      </c>
      <c r="AS436">
        <v>7.0000000000000007E-2</v>
      </c>
      <c r="AT436">
        <v>0.03</v>
      </c>
      <c r="AU436">
        <v>120.666666666667</v>
      </c>
    </row>
    <row r="437" spans="38:47" x14ac:dyDescent="0.55000000000000004">
      <c r="AL437">
        <v>41480</v>
      </c>
      <c r="AM437">
        <v>3.65</v>
      </c>
      <c r="AN437">
        <v>3.34</v>
      </c>
      <c r="AO437">
        <v>2.61</v>
      </c>
      <c r="AP437">
        <v>1.38</v>
      </c>
      <c r="AQ437">
        <v>0.32</v>
      </c>
      <c r="AR437">
        <v>0.12</v>
      </c>
      <c r="AS437">
        <v>0.06</v>
      </c>
      <c r="AT437">
        <v>0.02</v>
      </c>
      <c r="AU437">
        <v>181.5</v>
      </c>
    </row>
    <row r="438" spans="38:47" x14ac:dyDescent="0.55000000000000004">
      <c r="AL438">
        <v>41481</v>
      </c>
      <c r="AM438">
        <v>3.61</v>
      </c>
      <c r="AN438">
        <v>3.31</v>
      </c>
      <c r="AO438">
        <v>2.58</v>
      </c>
      <c r="AP438">
        <v>1.36</v>
      </c>
      <c r="AQ438">
        <v>0.31</v>
      </c>
      <c r="AR438">
        <v>0.11</v>
      </c>
      <c r="AS438">
        <v>7.0000000000000007E-2</v>
      </c>
      <c r="AT438">
        <v>0.03</v>
      </c>
      <c r="AU438">
        <v>119.333333333333</v>
      </c>
    </row>
    <row r="439" spans="38:47" x14ac:dyDescent="0.55000000000000004">
      <c r="AL439">
        <v>41484</v>
      </c>
      <c r="AM439">
        <v>3.66</v>
      </c>
      <c r="AN439">
        <v>3.35</v>
      </c>
      <c r="AO439">
        <v>2.61</v>
      </c>
      <c r="AP439">
        <v>1.37</v>
      </c>
      <c r="AQ439">
        <v>0.33</v>
      </c>
      <c r="AR439">
        <v>0.11</v>
      </c>
      <c r="AS439">
        <v>7.0000000000000007E-2</v>
      </c>
      <c r="AT439">
        <v>0.03</v>
      </c>
      <c r="AU439">
        <v>121</v>
      </c>
    </row>
    <row r="440" spans="38:47" x14ac:dyDescent="0.55000000000000004">
      <c r="AL440">
        <v>41485</v>
      </c>
      <c r="AM440">
        <v>3.67</v>
      </c>
      <c r="AN440">
        <v>3.36</v>
      </c>
      <c r="AO440">
        <v>2.63</v>
      </c>
      <c r="AP440">
        <v>1.39</v>
      </c>
      <c r="AQ440">
        <v>0.33</v>
      </c>
      <c r="AR440">
        <v>0.11</v>
      </c>
      <c r="AS440">
        <v>7.0000000000000007E-2</v>
      </c>
      <c r="AT440">
        <v>0.04</v>
      </c>
      <c r="AU440">
        <v>90.75</v>
      </c>
    </row>
    <row r="441" spans="38:47" x14ac:dyDescent="0.55000000000000004">
      <c r="AL441">
        <v>41486</v>
      </c>
      <c r="AM441">
        <v>3.64</v>
      </c>
      <c r="AN441">
        <v>3.34</v>
      </c>
      <c r="AO441">
        <v>2.6</v>
      </c>
      <c r="AP441">
        <v>1.38</v>
      </c>
      <c r="AQ441">
        <v>0.31</v>
      </c>
      <c r="AR441">
        <v>0.11</v>
      </c>
      <c r="AS441">
        <v>0.08</v>
      </c>
      <c r="AT441">
        <v>0.04</v>
      </c>
      <c r="AU441">
        <v>90</v>
      </c>
    </row>
    <row r="442" spans="38:47" x14ac:dyDescent="0.55000000000000004">
      <c r="AL442">
        <v>41487</v>
      </c>
      <c r="AM442">
        <v>3.77</v>
      </c>
      <c r="AN442">
        <v>3.48</v>
      </c>
      <c r="AO442">
        <v>2.74</v>
      </c>
      <c r="AP442">
        <v>1.49</v>
      </c>
      <c r="AQ442">
        <v>0.35</v>
      </c>
      <c r="AR442">
        <v>0.13</v>
      </c>
      <c r="AS442">
        <v>0.08</v>
      </c>
      <c r="AT442">
        <v>0.04</v>
      </c>
      <c r="AU442">
        <v>93.25</v>
      </c>
    </row>
    <row r="443" spans="38:47" x14ac:dyDescent="0.55000000000000004">
      <c r="AL443">
        <v>41488</v>
      </c>
      <c r="AM443">
        <v>3.69</v>
      </c>
      <c r="AN443">
        <v>3.39</v>
      </c>
      <c r="AO443">
        <v>2.63</v>
      </c>
      <c r="AP443">
        <v>1.36</v>
      </c>
      <c r="AQ443">
        <v>0.3</v>
      </c>
      <c r="AR443">
        <v>0.11</v>
      </c>
      <c r="AS443">
        <v>7.0000000000000007E-2</v>
      </c>
      <c r="AT443">
        <v>0.04</v>
      </c>
      <c r="AU443">
        <v>91.25</v>
      </c>
    </row>
    <row r="444" spans="38:47" x14ac:dyDescent="0.55000000000000004">
      <c r="AL444">
        <v>41491</v>
      </c>
      <c r="AM444">
        <v>3.73</v>
      </c>
      <c r="AN444">
        <v>3.42</v>
      </c>
      <c r="AO444">
        <v>2.67</v>
      </c>
      <c r="AP444">
        <v>1.39</v>
      </c>
      <c r="AQ444">
        <v>0.32</v>
      </c>
      <c r="AR444">
        <v>0.12</v>
      </c>
      <c r="AS444">
        <v>0.08</v>
      </c>
      <c r="AT444">
        <v>0.05</v>
      </c>
      <c r="AU444">
        <v>73.599999999999994</v>
      </c>
    </row>
    <row r="445" spans="38:47" x14ac:dyDescent="0.55000000000000004">
      <c r="AL445">
        <v>41492</v>
      </c>
      <c r="AM445">
        <v>3.73</v>
      </c>
      <c r="AN445">
        <v>3.42</v>
      </c>
      <c r="AO445">
        <v>2.67</v>
      </c>
      <c r="AP445">
        <v>1.39</v>
      </c>
      <c r="AQ445">
        <v>0.32</v>
      </c>
      <c r="AR445">
        <v>0.12</v>
      </c>
      <c r="AS445">
        <v>0.08</v>
      </c>
      <c r="AT445">
        <v>0.04</v>
      </c>
      <c r="AU445">
        <v>92.25</v>
      </c>
    </row>
    <row r="446" spans="38:47" x14ac:dyDescent="0.55000000000000004">
      <c r="AL446">
        <v>41493</v>
      </c>
      <c r="AM446">
        <v>3.68</v>
      </c>
      <c r="AN446">
        <v>3.37</v>
      </c>
      <c r="AO446">
        <v>2.61</v>
      </c>
      <c r="AP446">
        <v>1.38</v>
      </c>
      <c r="AQ446">
        <v>0.32</v>
      </c>
      <c r="AR446">
        <v>0.12</v>
      </c>
      <c r="AS446">
        <v>0.08</v>
      </c>
      <c r="AT446">
        <v>0.05</v>
      </c>
      <c r="AU446">
        <v>72.599999999999994</v>
      </c>
    </row>
    <row r="447" spans="38:47" x14ac:dyDescent="0.55000000000000004">
      <c r="AL447">
        <v>41494</v>
      </c>
      <c r="AM447">
        <v>3.65</v>
      </c>
      <c r="AN447">
        <v>3.37</v>
      </c>
      <c r="AO447">
        <v>2.58</v>
      </c>
      <c r="AP447">
        <v>1.36</v>
      </c>
      <c r="AQ447">
        <v>0.3</v>
      </c>
      <c r="AR447">
        <v>0.12</v>
      </c>
      <c r="AS447">
        <v>7.0000000000000007E-2</v>
      </c>
      <c r="AT447">
        <v>0.05</v>
      </c>
      <c r="AU447">
        <v>72</v>
      </c>
    </row>
    <row r="448" spans="38:47" x14ac:dyDescent="0.55000000000000004">
      <c r="AL448">
        <v>41495</v>
      </c>
      <c r="AM448">
        <v>3.63</v>
      </c>
      <c r="AN448">
        <v>3.36</v>
      </c>
      <c r="AO448">
        <v>2.57</v>
      </c>
      <c r="AP448">
        <v>1.36</v>
      </c>
      <c r="AQ448">
        <v>0.32</v>
      </c>
      <c r="AR448">
        <v>0.11</v>
      </c>
      <c r="AS448">
        <v>7.0000000000000007E-2</v>
      </c>
      <c r="AT448">
        <v>0.05</v>
      </c>
      <c r="AU448">
        <v>71.599999999999994</v>
      </c>
    </row>
    <row r="449" spans="38:47" x14ac:dyDescent="0.55000000000000004">
      <c r="AL449">
        <v>41498</v>
      </c>
      <c r="AM449">
        <v>3.67</v>
      </c>
      <c r="AN449">
        <v>3.39</v>
      </c>
      <c r="AO449">
        <v>2.61</v>
      </c>
      <c r="AP449">
        <v>1.39</v>
      </c>
      <c r="AQ449">
        <v>0.32</v>
      </c>
      <c r="AR449">
        <v>0.12</v>
      </c>
      <c r="AS449">
        <v>0.08</v>
      </c>
      <c r="AT449">
        <v>0.06</v>
      </c>
      <c r="AU449">
        <v>60.1666666666667</v>
      </c>
    </row>
    <row r="450" spans="38:47" x14ac:dyDescent="0.55000000000000004">
      <c r="AL450">
        <v>41499</v>
      </c>
      <c r="AM450">
        <v>3.75</v>
      </c>
      <c r="AN450">
        <v>3.48</v>
      </c>
      <c r="AO450">
        <v>2.71</v>
      </c>
      <c r="AP450">
        <v>1.49</v>
      </c>
      <c r="AQ450">
        <v>0.34</v>
      </c>
      <c r="AR450">
        <v>0.12</v>
      </c>
      <c r="AS450">
        <v>0.08</v>
      </c>
      <c r="AT450">
        <v>0.06</v>
      </c>
      <c r="AU450">
        <v>61.5</v>
      </c>
    </row>
    <row r="451" spans="38:47" x14ac:dyDescent="0.55000000000000004">
      <c r="AL451">
        <v>41500</v>
      </c>
      <c r="AM451">
        <v>3.75</v>
      </c>
      <c r="AN451">
        <v>3.48</v>
      </c>
      <c r="AO451">
        <v>2.71</v>
      </c>
      <c r="AP451">
        <v>1.48</v>
      </c>
      <c r="AQ451">
        <v>0.34</v>
      </c>
      <c r="AR451">
        <v>0.12</v>
      </c>
      <c r="AS451">
        <v>7.0000000000000007E-2</v>
      </c>
      <c r="AT451">
        <v>0.05</v>
      </c>
      <c r="AU451">
        <v>74</v>
      </c>
    </row>
    <row r="452" spans="38:47" x14ac:dyDescent="0.55000000000000004">
      <c r="AL452">
        <v>41501</v>
      </c>
      <c r="AM452">
        <v>3.81</v>
      </c>
      <c r="AN452">
        <v>3.54</v>
      </c>
      <c r="AO452">
        <v>2.77</v>
      </c>
      <c r="AP452">
        <v>1.54</v>
      </c>
      <c r="AQ452">
        <v>0.36</v>
      </c>
      <c r="AR452">
        <v>0.13</v>
      </c>
      <c r="AS452">
        <v>0.08</v>
      </c>
      <c r="AT452">
        <v>0.05</v>
      </c>
      <c r="AU452">
        <v>75.2</v>
      </c>
    </row>
    <row r="453" spans="38:47" x14ac:dyDescent="0.55000000000000004">
      <c r="AL453">
        <v>41502</v>
      </c>
      <c r="AM453">
        <v>3.86</v>
      </c>
      <c r="AN453">
        <v>3.61</v>
      </c>
      <c r="AO453">
        <v>2.84</v>
      </c>
      <c r="AP453">
        <v>1.6</v>
      </c>
      <c r="AQ453">
        <v>0.36</v>
      </c>
      <c r="AR453">
        <v>0.13</v>
      </c>
      <c r="AS453">
        <v>0.08</v>
      </c>
      <c r="AT453">
        <v>0.05</v>
      </c>
      <c r="AU453">
        <v>76.2</v>
      </c>
    </row>
    <row r="454" spans="38:47" x14ac:dyDescent="0.55000000000000004">
      <c r="AL454">
        <v>41505</v>
      </c>
      <c r="AM454">
        <v>3.89</v>
      </c>
      <c r="AN454">
        <v>3.64</v>
      </c>
      <c r="AO454">
        <v>2.88</v>
      </c>
      <c r="AP454">
        <v>1.63</v>
      </c>
      <c r="AQ454">
        <v>0.36</v>
      </c>
      <c r="AR454">
        <v>0.13</v>
      </c>
      <c r="AS454">
        <v>0.08</v>
      </c>
      <c r="AT454">
        <v>0.06</v>
      </c>
      <c r="AU454">
        <v>63.8333333333333</v>
      </c>
    </row>
    <row r="455" spans="38:47" x14ac:dyDescent="0.55000000000000004">
      <c r="AL455">
        <v>41506</v>
      </c>
      <c r="AM455">
        <v>3.86</v>
      </c>
      <c r="AN455">
        <v>3.59</v>
      </c>
      <c r="AO455">
        <v>2.82</v>
      </c>
      <c r="AP455">
        <v>1.57</v>
      </c>
      <c r="AQ455">
        <v>0.36</v>
      </c>
      <c r="AR455">
        <v>0.13</v>
      </c>
      <c r="AS455">
        <v>7.0000000000000007E-2</v>
      </c>
      <c r="AT455">
        <v>0.04</v>
      </c>
      <c r="AU455">
        <v>95.5</v>
      </c>
    </row>
    <row r="456" spans="38:47" x14ac:dyDescent="0.55000000000000004">
      <c r="AL456">
        <v>41507</v>
      </c>
      <c r="AM456">
        <v>3.9</v>
      </c>
      <c r="AN456">
        <v>3.64</v>
      </c>
      <c r="AO456">
        <v>2.87</v>
      </c>
      <c r="AP456">
        <v>1.64</v>
      </c>
      <c r="AQ456">
        <v>0.38</v>
      </c>
      <c r="AR456">
        <v>0.14000000000000001</v>
      </c>
      <c r="AS456">
        <v>7.0000000000000007E-2</v>
      </c>
      <c r="AT456">
        <v>0.04</v>
      </c>
      <c r="AU456">
        <v>96.5</v>
      </c>
    </row>
    <row r="457" spans="38:47" x14ac:dyDescent="0.55000000000000004">
      <c r="AL457">
        <v>41508</v>
      </c>
      <c r="AM457">
        <v>3.88</v>
      </c>
      <c r="AN457">
        <v>3.63</v>
      </c>
      <c r="AO457">
        <v>2.9</v>
      </c>
      <c r="AP457">
        <v>1.71</v>
      </c>
      <c r="AQ457">
        <v>0.42</v>
      </c>
      <c r="AR457">
        <v>0.14000000000000001</v>
      </c>
      <c r="AS457">
        <v>0.06</v>
      </c>
      <c r="AT457">
        <v>0.03</v>
      </c>
      <c r="AU457">
        <v>128.333333333333</v>
      </c>
    </row>
    <row r="458" spans="38:47" x14ac:dyDescent="0.55000000000000004">
      <c r="AL458">
        <v>41509</v>
      </c>
      <c r="AM458">
        <v>3.8</v>
      </c>
      <c r="AN458">
        <v>3.55</v>
      </c>
      <c r="AO458">
        <v>2.82</v>
      </c>
      <c r="AP458">
        <v>1.66</v>
      </c>
      <c r="AQ458">
        <v>0.4</v>
      </c>
      <c r="AR458">
        <v>0.14000000000000001</v>
      </c>
      <c r="AS458">
        <v>0.06</v>
      </c>
      <c r="AT458">
        <v>0.03</v>
      </c>
      <c r="AU458">
        <v>125.666666666667</v>
      </c>
    </row>
    <row r="459" spans="38:47" x14ac:dyDescent="0.55000000000000004">
      <c r="AL459">
        <v>41512</v>
      </c>
      <c r="AM459">
        <v>3.77</v>
      </c>
      <c r="AN459">
        <v>3.52</v>
      </c>
      <c r="AO459">
        <v>2.79</v>
      </c>
      <c r="AP459">
        <v>1.61</v>
      </c>
      <c r="AQ459">
        <v>0.41</v>
      </c>
      <c r="AR459">
        <v>0.13</v>
      </c>
      <c r="AS459">
        <v>7.0000000000000007E-2</v>
      </c>
      <c r="AT459">
        <v>0.04</v>
      </c>
      <c r="AU459">
        <v>93.25</v>
      </c>
    </row>
    <row r="460" spans="38:47" x14ac:dyDescent="0.55000000000000004">
      <c r="AL460">
        <v>41513</v>
      </c>
      <c r="AM460">
        <v>3.7</v>
      </c>
      <c r="AN460">
        <v>3.45</v>
      </c>
      <c r="AO460">
        <v>2.72</v>
      </c>
      <c r="AP460">
        <v>1.56</v>
      </c>
      <c r="AQ460">
        <v>0.38</v>
      </c>
      <c r="AR460">
        <v>0.12</v>
      </c>
      <c r="AS460">
        <v>7.0000000000000007E-2</v>
      </c>
      <c r="AT460">
        <v>0.05</v>
      </c>
      <c r="AU460">
        <v>73</v>
      </c>
    </row>
    <row r="461" spans="38:47" x14ac:dyDescent="0.55000000000000004">
      <c r="AL461">
        <v>41514</v>
      </c>
      <c r="AM461">
        <v>3.75</v>
      </c>
      <c r="AN461">
        <v>3.5</v>
      </c>
      <c r="AO461">
        <v>2.78</v>
      </c>
      <c r="AP461">
        <v>1.62</v>
      </c>
      <c r="AQ461">
        <v>0.4</v>
      </c>
      <c r="AR461">
        <v>0.14000000000000001</v>
      </c>
      <c r="AS461">
        <v>7.0000000000000007E-2</v>
      </c>
      <c r="AT461">
        <v>0.03</v>
      </c>
      <c r="AU461">
        <v>124</v>
      </c>
    </row>
    <row r="462" spans="38:47" x14ac:dyDescent="0.55000000000000004">
      <c r="AL462">
        <v>41515</v>
      </c>
      <c r="AM462">
        <v>3.7</v>
      </c>
      <c r="AN462">
        <v>3.45</v>
      </c>
      <c r="AO462">
        <v>2.75</v>
      </c>
      <c r="AP462">
        <v>1.6</v>
      </c>
      <c r="AQ462">
        <v>0.39</v>
      </c>
      <c r="AR462">
        <v>0.14000000000000001</v>
      </c>
      <c r="AS462">
        <v>0.06</v>
      </c>
      <c r="AT462">
        <v>0.02</v>
      </c>
      <c r="AU462">
        <v>184</v>
      </c>
    </row>
    <row r="463" spans="38:47" x14ac:dyDescent="0.55000000000000004">
      <c r="AL463">
        <v>41516</v>
      </c>
      <c r="AM463">
        <v>3.7</v>
      </c>
      <c r="AN463">
        <v>3.46</v>
      </c>
      <c r="AO463">
        <v>2.78</v>
      </c>
      <c r="AP463">
        <v>1.62</v>
      </c>
      <c r="AQ463">
        <v>0.39</v>
      </c>
      <c r="AR463">
        <v>0.13</v>
      </c>
      <c r="AS463">
        <v>0.05</v>
      </c>
      <c r="AT463">
        <v>0.03</v>
      </c>
      <c r="AU463">
        <v>122.333333333333</v>
      </c>
    </row>
    <row r="464" spans="38:47" x14ac:dyDescent="0.55000000000000004">
      <c r="AL464">
        <v>41519</v>
      </c>
      <c r="AM464">
        <v>3.7450000000000001</v>
      </c>
      <c r="AN464">
        <v>3.5</v>
      </c>
      <c r="AO464">
        <v>2.82</v>
      </c>
      <c r="AP464">
        <v>1.65</v>
      </c>
      <c r="AQ464">
        <v>0.41</v>
      </c>
      <c r="AR464">
        <v>0.13500000000000001</v>
      </c>
      <c r="AS464">
        <v>0.05</v>
      </c>
      <c r="AT464">
        <v>2.5000000000000001E-2</v>
      </c>
      <c r="AU464">
        <v>148.80000000000001</v>
      </c>
    </row>
    <row r="465" spans="38:47" x14ac:dyDescent="0.55000000000000004">
      <c r="AL465">
        <v>41520</v>
      </c>
      <c r="AM465">
        <v>3.79</v>
      </c>
      <c r="AN465">
        <v>3.54</v>
      </c>
      <c r="AO465">
        <v>2.86</v>
      </c>
      <c r="AP465">
        <v>1.68</v>
      </c>
      <c r="AQ465">
        <v>0.43</v>
      </c>
      <c r="AR465">
        <v>0.14000000000000001</v>
      </c>
      <c r="AS465">
        <v>0.05</v>
      </c>
      <c r="AT465">
        <v>0.02</v>
      </c>
      <c r="AU465">
        <v>188.5</v>
      </c>
    </row>
    <row r="466" spans="38:47" x14ac:dyDescent="0.55000000000000004">
      <c r="AL466">
        <v>41521</v>
      </c>
      <c r="AM466">
        <v>3.8</v>
      </c>
      <c r="AN466">
        <v>3.56</v>
      </c>
      <c r="AO466">
        <v>2.9</v>
      </c>
      <c r="AP466">
        <v>1.74</v>
      </c>
      <c r="AQ466">
        <v>0.46</v>
      </c>
      <c r="AR466">
        <v>0.14000000000000001</v>
      </c>
      <c r="AS466">
        <v>0.05</v>
      </c>
      <c r="AT466">
        <v>0.02</v>
      </c>
      <c r="AU466">
        <v>189</v>
      </c>
    </row>
    <row r="467" spans="38:47" x14ac:dyDescent="0.55000000000000004">
      <c r="AL467">
        <v>41522</v>
      </c>
      <c r="AM467">
        <v>3.88</v>
      </c>
      <c r="AN467">
        <v>3.64</v>
      </c>
      <c r="AO467">
        <v>2.98</v>
      </c>
      <c r="AP467">
        <v>1.85</v>
      </c>
      <c r="AQ467">
        <v>0.52</v>
      </c>
      <c r="AR467">
        <v>0.16</v>
      </c>
      <c r="AS467">
        <v>0.06</v>
      </c>
      <c r="AT467">
        <v>0.02</v>
      </c>
      <c r="AU467">
        <v>193</v>
      </c>
    </row>
    <row r="468" spans="38:47" x14ac:dyDescent="0.55000000000000004">
      <c r="AL468">
        <v>41523</v>
      </c>
      <c r="AM468">
        <v>3.87</v>
      </c>
      <c r="AN468">
        <v>3.62</v>
      </c>
      <c r="AO468">
        <v>2.94</v>
      </c>
      <c r="AP468">
        <v>1.77</v>
      </c>
      <c r="AQ468">
        <v>0.46</v>
      </c>
      <c r="AR468">
        <v>0.14000000000000001</v>
      </c>
      <c r="AS468">
        <v>0.05</v>
      </c>
      <c r="AT468">
        <v>0.02</v>
      </c>
      <c r="AU468">
        <v>192.5</v>
      </c>
    </row>
    <row r="469" spans="38:47" x14ac:dyDescent="0.55000000000000004">
      <c r="AL469">
        <v>41526</v>
      </c>
      <c r="AM469">
        <v>3.84</v>
      </c>
      <c r="AN469">
        <v>3.6</v>
      </c>
      <c r="AO469">
        <v>2.9</v>
      </c>
      <c r="AP469">
        <v>1.71</v>
      </c>
      <c r="AQ469">
        <v>0.45</v>
      </c>
      <c r="AR469">
        <v>0.12</v>
      </c>
      <c r="AS469">
        <v>0.04</v>
      </c>
      <c r="AT469">
        <v>0.02</v>
      </c>
      <c r="AU469">
        <v>191</v>
      </c>
    </row>
    <row r="470" spans="38:47" x14ac:dyDescent="0.55000000000000004">
      <c r="AL470">
        <v>41527</v>
      </c>
      <c r="AM470">
        <v>3.88</v>
      </c>
      <c r="AN470">
        <v>3.65</v>
      </c>
      <c r="AO470">
        <v>2.96</v>
      </c>
      <c r="AP470">
        <v>1.78</v>
      </c>
      <c r="AQ470">
        <v>0.5</v>
      </c>
      <c r="AR470">
        <v>0.13</v>
      </c>
      <c r="AS470">
        <v>0.04</v>
      </c>
      <c r="AT470">
        <v>0.02</v>
      </c>
      <c r="AU470">
        <v>193</v>
      </c>
    </row>
    <row r="471" spans="38:47" x14ac:dyDescent="0.55000000000000004">
      <c r="AL471">
        <v>41528</v>
      </c>
      <c r="AM471">
        <v>3.85</v>
      </c>
      <c r="AN471">
        <v>3.61</v>
      </c>
      <c r="AO471">
        <v>2.93</v>
      </c>
      <c r="AP471">
        <v>1.72</v>
      </c>
      <c r="AQ471">
        <v>0.47</v>
      </c>
      <c r="AR471">
        <v>0.12</v>
      </c>
      <c r="AS471">
        <v>0.05</v>
      </c>
      <c r="AT471">
        <v>0.02</v>
      </c>
      <c r="AU471">
        <v>191.5</v>
      </c>
    </row>
    <row r="472" spans="38:47" x14ac:dyDescent="0.55000000000000004">
      <c r="AL472">
        <v>41529</v>
      </c>
      <c r="AM472">
        <v>3.85</v>
      </c>
      <c r="AN472">
        <v>3.6</v>
      </c>
      <c r="AO472">
        <v>2.92</v>
      </c>
      <c r="AP472">
        <v>1.72</v>
      </c>
      <c r="AQ472">
        <v>0.45</v>
      </c>
      <c r="AR472">
        <v>0.13</v>
      </c>
      <c r="AS472">
        <v>0.02</v>
      </c>
      <c r="AT472">
        <v>0.01</v>
      </c>
      <c r="AU472">
        <v>384</v>
      </c>
    </row>
    <row r="473" spans="38:47" x14ac:dyDescent="0.55000000000000004">
      <c r="AL473">
        <v>41530</v>
      </c>
      <c r="AM473">
        <v>3.84</v>
      </c>
      <c r="AN473">
        <v>3.59</v>
      </c>
      <c r="AO473">
        <v>2.9</v>
      </c>
      <c r="AP473">
        <v>1.71</v>
      </c>
      <c r="AQ473">
        <v>0.45</v>
      </c>
      <c r="AR473">
        <v>0.13</v>
      </c>
      <c r="AS473">
        <v>0.02</v>
      </c>
      <c r="AT473">
        <v>0.01</v>
      </c>
      <c r="AU473">
        <v>383</v>
      </c>
    </row>
    <row r="474" spans="38:47" x14ac:dyDescent="0.55000000000000004">
      <c r="AL474">
        <v>41533</v>
      </c>
      <c r="AM474">
        <v>3.87</v>
      </c>
      <c r="AN474">
        <v>3.61</v>
      </c>
      <c r="AO474">
        <v>2.88</v>
      </c>
      <c r="AP474">
        <v>1.65</v>
      </c>
      <c r="AQ474">
        <v>0.41</v>
      </c>
      <c r="AR474">
        <v>0.13</v>
      </c>
      <c r="AS474">
        <v>0.04</v>
      </c>
      <c r="AT474">
        <v>0.02</v>
      </c>
      <c r="AU474">
        <v>192.5</v>
      </c>
    </row>
    <row r="475" spans="38:47" x14ac:dyDescent="0.55000000000000004">
      <c r="AL475">
        <v>41534</v>
      </c>
      <c r="AM475">
        <v>3.84</v>
      </c>
      <c r="AN475">
        <v>3.57</v>
      </c>
      <c r="AO475">
        <v>2.86</v>
      </c>
      <c r="AP475">
        <v>1.62</v>
      </c>
      <c r="AQ475">
        <v>0.39</v>
      </c>
      <c r="AR475">
        <v>0.12</v>
      </c>
      <c r="AS475">
        <v>0.04</v>
      </c>
      <c r="AT475">
        <v>0.01</v>
      </c>
      <c r="AU475">
        <v>383</v>
      </c>
    </row>
    <row r="476" spans="38:47" x14ac:dyDescent="0.55000000000000004">
      <c r="AL476">
        <v>41535</v>
      </c>
      <c r="AM476">
        <v>3.75</v>
      </c>
      <c r="AN476">
        <v>3.46</v>
      </c>
      <c r="AO476">
        <v>2.69</v>
      </c>
      <c r="AP476">
        <v>1.43</v>
      </c>
      <c r="AQ476">
        <v>0.34</v>
      </c>
      <c r="AR476">
        <v>0.11</v>
      </c>
      <c r="AS476">
        <v>0.04</v>
      </c>
      <c r="AT476">
        <v>0.01</v>
      </c>
      <c r="AU476">
        <v>374</v>
      </c>
    </row>
    <row r="477" spans="38:47" x14ac:dyDescent="0.55000000000000004">
      <c r="AL477">
        <v>41536</v>
      </c>
      <c r="AM477">
        <v>3.8</v>
      </c>
      <c r="AN477">
        <v>3.52</v>
      </c>
      <c r="AO477">
        <v>2.76</v>
      </c>
      <c r="AP477">
        <v>1.49</v>
      </c>
      <c r="AQ477">
        <v>0.34</v>
      </c>
      <c r="AR477">
        <v>0.1</v>
      </c>
      <c r="AS477">
        <v>0.03</v>
      </c>
      <c r="AT477">
        <v>0.01</v>
      </c>
      <c r="AU477">
        <v>379</v>
      </c>
    </row>
    <row r="478" spans="38:47" x14ac:dyDescent="0.55000000000000004">
      <c r="AL478">
        <v>41537</v>
      </c>
      <c r="AM478">
        <v>3.77</v>
      </c>
      <c r="AN478">
        <v>3.5</v>
      </c>
      <c r="AO478">
        <v>2.75</v>
      </c>
      <c r="AP478">
        <v>1.5</v>
      </c>
      <c r="AQ478">
        <v>0.34</v>
      </c>
      <c r="AR478">
        <v>0.11</v>
      </c>
      <c r="AS478">
        <v>0.05</v>
      </c>
      <c r="AT478">
        <v>0.01</v>
      </c>
      <c r="AU478">
        <v>376</v>
      </c>
    </row>
    <row r="479" spans="38:47" x14ac:dyDescent="0.55000000000000004">
      <c r="AL479">
        <v>41540</v>
      </c>
      <c r="AM479">
        <v>3.73</v>
      </c>
      <c r="AN479">
        <v>3.46</v>
      </c>
      <c r="AO479">
        <v>2.72</v>
      </c>
      <c r="AP479">
        <v>1.48</v>
      </c>
      <c r="AQ479">
        <v>0.35</v>
      </c>
      <c r="AR479">
        <v>0.1</v>
      </c>
      <c r="AS479">
        <v>0.05</v>
      </c>
      <c r="AT479">
        <v>0.02</v>
      </c>
      <c r="AU479">
        <v>185.5</v>
      </c>
    </row>
    <row r="480" spans="38:47" x14ac:dyDescent="0.55000000000000004">
      <c r="AL480">
        <v>41541</v>
      </c>
      <c r="AM480">
        <v>3.67</v>
      </c>
      <c r="AN480">
        <v>3.4</v>
      </c>
      <c r="AO480">
        <v>2.67</v>
      </c>
      <c r="AP480">
        <v>1.44</v>
      </c>
      <c r="AQ480">
        <v>0.35</v>
      </c>
      <c r="AR480">
        <v>0.1</v>
      </c>
      <c r="AS480">
        <v>0.05</v>
      </c>
      <c r="AT480">
        <v>0.02</v>
      </c>
      <c r="AU480">
        <v>182.5</v>
      </c>
    </row>
    <row r="481" spans="38:47" x14ac:dyDescent="0.55000000000000004">
      <c r="AL481">
        <v>41542</v>
      </c>
      <c r="AM481">
        <v>3.65</v>
      </c>
      <c r="AN481">
        <v>3.37</v>
      </c>
      <c r="AO481">
        <v>2.63</v>
      </c>
      <c r="AP481">
        <v>1.41</v>
      </c>
      <c r="AQ481">
        <v>0.36</v>
      </c>
      <c r="AR481">
        <v>0.1</v>
      </c>
      <c r="AS481">
        <v>0.05</v>
      </c>
      <c r="AT481">
        <v>0.02</v>
      </c>
      <c r="AU481">
        <v>181.5</v>
      </c>
    </row>
    <row r="482" spans="38:47" x14ac:dyDescent="0.55000000000000004">
      <c r="AL482">
        <v>41543</v>
      </c>
      <c r="AM482">
        <v>3.69</v>
      </c>
      <c r="AN482">
        <v>3.41</v>
      </c>
      <c r="AO482">
        <v>2.66</v>
      </c>
      <c r="AP482">
        <v>1.43</v>
      </c>
      <c r="AQ482">
        <v>0.34</v>
      </c>
      <c r="AR482">
        <v>0.09</v>
      </c>
      <c r="AS482">
        <v>0.03</v>
      </c>
      <c r="AT482">
        <v>1E-3</v>
      </c>
      <c r="AU482">
        <v>3689</v>
      </c>
    </row>
    <row r="483" spans="38:47" x14ac:dyDescent="0.55000000000000004">
      <c r="AL483">
        <v>41544</v>
      </c>
      <c r="AM483">
        <v>3.68</v>
      </c>
      <c r="AN483">
        <v>3.4</v>
      </c>
      <c r="AO483">
        <v>2.64</v>
      </c>
      <c r="AP483">
        <v>1.4</v>
      </c>
      <c r="AQ483">
        <v>0.34</v>
      </c>
      <c r="AR483">
        <v>0.1</v>
      </c>
      <c r="AS483">
        <v>0.03</v>
      </c>
      <c r="AT483">
        <v>0.02</v>
      </c>
      <c r="AU483">
        <v>183</v>
      </c>
    </row>
    <row r="484" spans="38:47" x14ac:dyDescent="0.55000000000000004">
      <c r="AL484">
        <v>41547</v>
      </c>
      <c r="AM484">
        <v>3.69</v>
      </c>
      <c r="AN484">
        <v>3.41</v>
      </c>
      <c r="AO484">
        <v>2.64</v>
      </c>
      <c r="AP484">
        <v>1.39</v>
      </c>
      <c r="AQ484">
        <v>0.33</v>
      </c>
      <c r="AR484">
        <v>0.1</v>
      </c>
      <c r="AS484">
        <v>0.04</v>
      </c>
      <c r="AT484">
        <v>0.02</v>
      </c>
      <c r="AU484">
        <v>183.5</v>
      </c>
    </row>
    <row r="485" spans="38:47" x14ac:dyDescent="0.55000000000000004">
      <c r="AL485">
        <v>41548</v>
      </c>
      <c r="AM485">
        <v>3.72</v>
      </c>
      <c r="AN485">
        <v>3.43</v>
      </c>
      <c r="AO485">
        <v>2.66</v>
      </c>
      <c r="AP485">
        <v>1.42</v>
      </c>
      <c r="AQ485">
        <v>0.33</v>
      </c>
      <c r="AR485">
        <v>0.1</v>
      </c>
      <c r="AS485">
        <v>0.04</v>
      </c>
      <c r="AT485">
        <v>0.02</v>
      </c>
      <c r="AU485">
        <v>185</v>
      </c>
    </row>
    <row r="486" spans="38:47" x14ac:dyDescent="0.55000000000000004">
      <c r="AL486">
        <v>41549</v>
      </c>
      <c r="AM486">
        <v>3.7</v>
      </c>
      <c r="AN486">
        <v>3.41</v>
      </c>
      <c r="AO486">
        <v>2.63</v>
      </c>
      <c r="AP486">
        <v>1.38</v>
      </c>
      <c r="AQ486">
        <v>0.31</v>
      </c>
      <c r="AR486">
        <v>0.11</v>
      </c>
      <c r="AS486">
        <v>0.05</v>
      </c>
      <c r="AT486">
        <v>0.02</v>
      </c>
      <c r="AU486">
        <v>184</v>
      </c>
    </row>
    <row r="487" spans="38:47" x14ac:dyDescent="0.55000000000000004">
      <c r="AL487">
        <v>41550</v>
      </c>
      <c r="AM487">
        <v>3.71</v>
      </c>
      <c r="AN487">
        <v>3.4</v>
      </c>
      <c r="AO487">
        <v>2.62</v>
      </c>
      <c r="AP487">
        <v>1.36</v>
      </c>
      <c r="AQ487">
        <v>0.33</v>
      </c>
      <c r="AR487">
        <v>0.11</v>
      </c>
      <c r="AS487">
        <v>0.05</v>
      </c>
      <c r="AT487">
        <v>0.03</v>
      </c>
      <c r="AU487">
        <v>122.666666666667</v>
      </c>
    </row>
    <row r="488" spans="38:47" x14ac:dyDescent="0.55000000000000004">
      <c r="AL488">
        <v>41551</v>
      </c>
      <c r="AM488">
        <v>3.73</v>
      </c>
      <c r="AN488">
        <v>3.43</v>
      </c>
      <c r="AO488">
        <v>2.66</v>
      </c>
      <c r="AP488">
        <v>1.41</v>
      </c>
      <c r="AQ488">
        <v>0.33</v>
      </c>
      <c r="AR488">
        <v>0.11</v>
      </c>
      <c r="AS488">
        <v>0.04</v>
      </c>
      <c r="AT488">
        <v>0.03</v>
      </c>
      <c r="AU488">
        <v>123.333333333333</v>
      </c>
    </row>
    <row r="489" spans="38:47" x14ac:dyDescent="0.55000000000000004">
      <c r="AL489">
        <v>41554</v>
      </c>
      <c r="AM489">
        <v>3.7</v>
      </c>
      <c r="AN489">
        <v>3.41</v>
      </c>
      <c r="AO489">
        <v>2.65</v>
      </c>
      <c r="AP489">
        <v>1.41</v>
      </c>
      <c r="AQ489">
        <v>0.37</v>
      </c>
      <c r="AR489">
        <v>0.12</v>
      </c>
      <c r="AS489">
        <v>0.06</v>
      </c>
      <c r="AT489">
        <v>0.03</v>
      </c>
      <c r="AU489">
        <v>122.333333333333</v>
      </c>
    </row>
    <row r="490" spans="38:47" x14ac:dyDescent="0.55000000000000004">
      <c r="AL490">
        <v>41555</v>
      </c>
      <c r="AM490">
        <v>3.7</v>
      </c>
      <c r="AN490">
        <v>3.41</v>
      </c>
      <c r="AO490">
        <v>2.66</v>
      </c>
      <c r="AP490">
        <v>1.43</v>
      </c>
      <c r="AQ490">
        <v>0.4</v>
      </c>
      <c r="AR490">
        <v>0.15</v>
      </c>
      <c r="AS490">
        <v>0.09</v>
      </c>
      <c r="AT490">
        <v>0.05</v>
      </c>
      <c r="AU490">
        <v>73</v>
      </c>
    </row>
    <row r="491" spans="38:47" x14ac:dyDescent="0.55000000000000004">
      <c r="AL491">
        <v>41556</v>
      </c>
      <c r="AM491">
        <v>3.73</v>
      </c>
      <c r="AN491">
        <v>3.43</v>
      </c>
      <c r="AO491">
        <v>2.68</v>
      </c>
      <c r="AP491">
        <v>1.43</v>
      </c>
      <c r="AQ491">
        <v>0.37</v>
      </c>
      <c r="AR491">
        <v>0.15</v>
      </c>
      <c r="AS491">
        <v>0.08</v>
      </c>
      <c r="AT491">
        <v>0.05</v>
      </c>
      <c r="AU491">
        <v>73.599999999999994</v>
      </c>
    </row>
    <row r="492" spans="38:47" x14ac:dyDescent="0.55000000000000004">
      <c r="AL492">
        <v>41557</v>
      </c>
      <c r="AM492">
        <v>3.75</v>
      </c>
      <c r="AN492">
        <v>3.46</v>
      </c>
      <c r="AO492">
        <v>2.71</v>
      </c>
      <c r="AP492">
        <v>1.44</v>
      </c>
      <c r="AQ492">
        <v>0.35</v>
      </c>
      <c r="AR492">
        <v>0.14000000000000001</v>
      </c>
      <c r="AS492">
        <v>7.0000000000000007E-2</v>
      </c>
      <c r="AT492">
        <v>0.05</v>
      </c>
      <c r="AU492">
        <v>74</v>
      </c>
    </row>
    <row r="493" spans="38:47" x14ac:dyDescent="0.55000000000000004">
      <c r="AL493">
        <v>41558</v>
      </c>
      <c r="AM493">
        <v>3.74</v>
      </c>
      <c r="AN493">
        <v>3.45</v>
      </c>
      <c r="AO493">
        <v>2.7</v>
      </c>
      <c r="AP493">
        <v>1.42</v>
      </c>
      <c r="AQ493">
        <v>0.35</v>
      </c>
      <c r="AR493">
        <v>0.14000000000000001</v>
      </c>
      <c r="AS493">
        <v>7.0000000000000007E-2</v>
      </c>
      <c r="AT493">
        <v>0.08</v>
      </c>
      <c r="AU493">
        <v>45.75</v>
      </c>
    </row>
    <row r="494" spans="38:47" x14ac:dyDescent="0.55000000000000004">
      <c r="AL494">
        <v>41561</v>
      </c>
      <c r="AM494">
        <v>3.76</v>
      </c>
      <c r="AN494">
        <v>3.4750000000000001</v>
      </c>
      <c r="AO494">
        <v>2.7250000000000001</v>
      </c>
      <c r="AP494">
        <v>1.4350000000000001</v>
      </c>
      <c r="AQ494">
        <v>0.36</v>
      </c>
      <c r="AR494">
        <v>0.15</v>
      </c>
      <c r="AS494">
        <v>0.115</v>
      </c>
      <c r="AT494">
        <v>0.11</v>
      </c>
      <c r="AU494">
        <v>33.181818181818201</v>
      </c>
    </row>
    <row r="495" spans="38:47" x14ac:dyDescent="0.55000000000000004">
      <c r="AL495">
        <v>41562</v>
      </c>
      <c r="AM495">
        <v>3.78</v>
      </c>
      <c r="AN495">
        <v>3.5</v>
      </c>
      <c r="AO495">
        <v>2.75</v>
      </c>
      <c r="AP495">
        <v>1.45</v>
      </c>
      <c r="AQ495">
        <v>0.37</v>
      </c>
      <c r="AR495">
        <v>0.16</v>
      </c>
      <c r="AS495">
        <v>0.16</v>
      </c>
      <c r="AT495">
        <v>0.14000000000000001</v>
      </c>
      <c r="AU495">
        <v>26</v>
      </c>
    </row>
    <row r="496" spans="38:47" x14ac:dyDescent="0.55000000000000004">
      <c r="AL496">
        <v>41563</v>
      </c>
      <c r="AM496">
        <v>3.72</v>
      </c>
      <c r="AN496">
        <v>3.43</v>
      </c>
      <c r="AO496">
        <v>2.69</v>
      </c>
      <c r="AP496">
        <v>1.41</v>
      </c>
      <c r="AQ496">
        <v>0.34</v>
      </c>
      <c r="AR496">
        <v>0.15</v>
      </c>
      <c r="AS496">
        <v>0.11</v>
      </c>
      <c r="AT496">
        <v>0.1</v>
      </c>
      <c r="AU496">
        <v>36.200000000000003</v>
      </c>
    </row>
    <row r="497" spans="38:47" x14ac:dyDescent="0.55000000000000004">
      <c r="AL497">
        <v>41564</v>
      </c>
      <c r="AM497">
        <v>3.66</v>
      </c>
      <c r="AN497">
        <v>3.36</v>
      </c>
      <c r="AO497">
        <v>2.61</v>
      </c>
      <c r="AP497">
        <v>1.35</v>
      </c>
      <c r="AQ497">
        <v>0.33</v>
      </c>
      <c r="AR497">
        <v>0.13</v>
      </c>
      <c r="AS497">
        <v>0.08</v>
      </c>
      <c r="AT497">
        <v>0.05</v>
      </c>
      <c r="AU497">
        <v>72.2</v>
      </c>
    </row>
    <row r="498" spans="38:47" x14ac:dyDescent="0.55000000000000004">
      <c r="AL498">
        <v>41565</v>
      </c>
      <c r="AM498">
        <v>3.65</v>
      </c>
      <c r="AN498">
        <v>3.36</v>
      </c>
      <c r="AO498">
        <v>2.6</v>
      </c>
      <c r="AP498">
        <v>1.35</v>
      </c>
      <c r="AQ498">
        <v>0.33</v>
      </c>
      <c r="AR498">
        <v>0.12</v>
      </c>
      <c r="AS498">
        <v>0.08</v>
      </c>
      <c r="AT498">
        <v>0.04</v>
      </c>
      <c r="AU498">
        <v>90.25</v>
      </c>
    </row>
    <row r="499" spans="38:47" x14ac:dyDescent="0.55000000000000004">
      <c r="AL499">
        <v>41568</v>
      </c>
      <c r="AM499">
        <v>3.68</v>
      </c>
      <c r="AN499">
        <v>3.39</v>
      </c>
      <c r="AO499">
        <v>2.63</v>
      </c>
      <c r="AP499">
        <v>1.38</v>
      </c>
      <c r="AQ499">
        <v>0.33</v>
      </c>
      <c r="AR499">
        <v>0.11</v>
      </c>
      <c r="AS499">
        <v>7.0000000000000007E-2</v>
      </c>
      <c r="AT499">
        <v>0.04</v>
      </c>
      <c r="AU499">
        <v>91</v>
      </c>
    </row>
    <row r="500" spans="38:47" x14ac:dyDescent="0.55000000000000004">
      <c r="AL500">
        <v>41569</v>
      </c>
      <c r="AM500">
        <v>3.61</v>
      </c>
      <c r="AN500">
        <v>3.31</v>
      </c>
      <c r="AO500">
        <v>2.54</v>
      </c>
      <c r="AP500">
        <v>1.3</v>
      </c>
      <c r="AQ500">
        <v>0.31</v>
      </c>
      <c r="AR500">
        <v>0.1</v>
      </c>
      <c r="AS500">
        <v>7.0000000000000007E-2</v>
      </c>
      <c r="AT500">
        <v>0.04</v>
      </c>
      <c r="AU500">
        <v>89.25</v>
      </c>
    </row>
    <row r="501" spans="38:47" x14ac:dyDescent="0.55000000000000004">
      <c r="AL501">
        <v>41570</v>
      </c>
      <c r="AM501">
        <v>3.59</v>
      </c>
      <c r="AN501">
        <v>3.29</v>
      </c>
      <c r="AO501">
        <v>2.5099999999999998</v>
      </c>
      <c r="AP501">
        <v>1.3</v>
      </c>
      <c r="AQ501">
        <v>0.31</v>
      </c>
      <c r="AR501">
        <v>0.11</v>
      </c>
      <c r="AS501">
        <v>7.0000000000000007E-2</v>
      </c>
      <c r="AT501">
        <v>0.04</v>
      </c>
      <c r="AU501">
        <v>88.75</v>
      </c>
    </row>
    <row r="502" spans="38:47" x14ac:dyDescent="0.55000000000000004">
      <c r="AL502">
        <v>41571</v>
      </c>
      <c r="AM502">
        <v>3.61</v>
      </c>
      <c r="AN502">
        <v>3.3</v>
      </c>
      <c r="AO502">
        <v>2.5299999999999998</v>
      </c>
      <c r="AP502">
        <v>1.32</v>
      </c>
      <c r="AQ502">
        <v>0.33</v>
      </c>
      <c r="AR502">
        <v>0.12</v>
      </c>
      <c r="AS502">
        <v>7.0000000000000007E-2</v>
      </c>
      <c r="AT502">
        <v>0.03</v>
      </c>
      <c r="AU502">
        <v>119.333333333333</v>
      </c>
    </row>
    <row r="503" spans="38:47" x14ac:dyDescent="0.55000000000000004">
      <c r="AL503">
        <v>41572</v>
      </c>
      <c r="AM503">
        <v>3.6</v>
      </c>
      <c r="AN503">
        <v>3.3</v>
      </c>
      <c r="AO503">
        <v>2.5299999999999998</v>
      </c>
      <c r="AP503">
        <v>1.3</v>
      </c>
      <c r="AQ503">
        <v>0.32</v>
      </c>
      <c r="AR503">
        <v>0.11</v>
      </c>
      <c r="AS503">
        <v>0.08</v>
      </c>
      <c r="AT503">
        <v>0.04</v>
      </c>
      <c r="AU503">
        <v>89</v>
      </c>
    </row>
    <row r="504" spans="38:47" x14ac:dyDescent="0.55000000000000004">
      <c r="AL504">
        <v>41575</v>
      </c>
      <c r="AM504">
        <v>3.61</v>
      </c>
      <c r="AN504">
        <v>3.31</v>
      </c>
      <c r="AO504">
        <v>2.54</v>
      </c>
      <c r="AP504">
        <v>1.31</v>
      </c>
      <c r="AQ504">
        <v>0.32</v>
      </c>
      <c r="AR504">
        <v>0.11</v>
      </c>
      <c r="AS504">
        <v>0.08</v>
      </c>
      <c r="AT504">
        <v>0.04</v>
      </c>
      <c r="AU504">
        <v>89.25</v>
      </c>
    </row>
    <row r="505" spans="38:47" x14ac:dyDescent="0.55000000000000004">
      <c r="AL505">
        <v>41576</v>
      </c>
      <c r="AM505">
        <v>3.62</v>
      </c>
      <c r="AN505">
        <v>3.31</v>
      </c>
      <c r="AO505">
        <v>2.5299999999999998</v>
      </c>
      <c r="AP505">
        <v>1.29</v>
      </c>
      <c r="AQ505">
        <v>0.31</v>
      </c>
      <c r="AR505">
        <v>0.11</v>
      </c>
      <c r="AS505">
        <v>0.08</v>
      </c>
      <c r="AT505">
        <v>0.04</v>
      </c>
      <c r="AU505">
        <v>89.5</v>
      </c>
    </row>
    <row r="506" spans="38:47" x14ac:dyDescent="0.55000000000000004">
      <c r="AL506">
        <v>41577</v>
      </c>
      <c r="AM506">
        <v>3.63</v>
      </c>
      <c r="AN506">
        <v>3.33</v>
      </c>
      <c r="AO506">
        <v>2.5499999999999998</v>
      </c>
      <c r="AP506">
        <v>1.3</v>
      </c>
      <c r="AQ506">
        <v>0.33</v>
      </c>
      <c r="AR506">
        <v>0.11</v>
      </c>
      <c r="AS506">
        <v>0.09</v>
      </c>
      <c r="AT506">
        <v>0.04</v>
      </c>
      <c r="AU506">
        <v>89.75</v>
      </c>
    </row>
    <row r="507" spans="38:47" x14ac:dyDescent="0.55000000000000004">
      <c r="AL507">
        <v>41578</v>
      </c>
      <c r="AM507">
        <v>3.63</v>
      </c>
      <c r="AN507">
        <v>3.33</v>
      </c>
      <c r="AO507">
        <v>2.57</v>
      </c>
      <c r="AP507">
        <v>1.31</v>
      </c>
      <c r="AQ507">
        <v>0.31</v>
      </c>
      <c r="AR507">
        <v>0.1</v>
      </c>
      <c r="AS507">
        <v>0.08</v>
      </c>
      <c r="AT507">
        <v>0.04</v>
      </c>
      <c r="AU507">
        <v>89.75</v>
      </c>
    </row>
    <row r="508" spans="38:47" x14ac:dyDescent="0.55000000000000004">
      <c r="AL508">
        <v>41579</v>
      </c>
      <c r="AM508">
        <v>3.69</v>
      </c>
      <c r="AN508">
        <v>3.4</v>
      </c>
      <c r="AO508">
        <v>2.65</v>
      </c>
      <c r="AP508">
        <v>1.37</v>
      </c>
      <c r="AQ508">
        <v>0.33</v>
      </c>
      <c r="AR508">
        <v>0.1</v>
      </c>
      <c r="AS508">
        <v>0.08</v>
      </c>
      <c r="AT508">
        <v>0.04</v>
      </c>
      <c r="AU508">
        <v>91.25</v>
      </c>
    </row>
    <row r="509" spans="38:47" x14ac:dyDescent="0.55000000000000004">
      <c r="AL509">
        <v>41582</v>
      </c>
      <c r="AM509">
        <v>3.7</v>
      </c>
      <c r="AN509">
        <v>3.4</v>
      </c>
      <c r="AO509">
        <v>2.63</v>
      </c>
      <c r="AP509">
        <v>1.36</v>
      </c>
      <c r="AQ509">
        <v>0.32</v>
      </c>
      <c r="AR509">
        <v>0.09</v>
      </c>
      <c r="AS509">
        <v>0.09</v>
      </c>
      <c r="AT509">
        <v>0.05</v>
      </c>
      <c r="AU509">
        <v>73</v>
      </c>
    </row>
    <row r="510" spans="38:47" x14ac:dyDescent="0.55000000000000004">
      <c r="AL510">
        <v>41583</v>
      </c>
      <c r="AM510">
        <v>3.76</v>
      </c>
      <c r="AN510">
        <v>3.46</v>
      </c>
      <c r="AO510">
        <v>2.69</v>
      </c>
      <c r="AP510">
        <v>1.39</v>
      </c>
      <c r="AQ510">
        <v>0.32</v>
      </c>
      <c r="AR510">
        <v>0.1</v>
      </c>
      <c r="AS510">
        <v>0.08</v>
      </c>
      <c r="AT510">
        <v>0.05</v>
      </c>
      <c r="AU510">
        <v>74.2</v>
      </c>
    </row>
    <row r="511" spans="38:47" x14ac:dyDescent="0.55000000000000004">
      <c r="AL511">
        <v>41584</v>
      </c>
      <c r="AM511">
        <v>3.77</v>
      </c>
      <c r="AN511">
        <v>3.46</v>
      </c>
      <c r="AO511">
        <v>2.67</v>
      </c>
      <c r="AP511">
        <v>1.34</v>
      </c>
      <c r="AQ511">
        <v>0.3</v>
      </c>
      <c r="AR511">
        <v>0.11</v>
      </c>
      <c r="AS511">
        <v>0.09</v>
      </c>
      <c r="AT511">
        <v>0.05</v>
      </c>
      <c r="AU511">
        <v>74.400000000000006</v>
      </c>
    </row>
    <row r="512" spans="38:47" x14ac:dyDescent="0.55000000000000004">
      <c r="AL512">
        <v>41585</v>
      </c>
      <c r="AM512">
        <v>3.71</v>
      </c>
      <c r="AN512">
        <v>3.41</v>
      </c>
      <c r="AO512">
        <v>2.63</v>
      </c>
      <c r="AP512">
        <v>1.31</v>
      </c>
      <c r="AQ512">
        <v>0.28999999999999998</v>
      </c>
      <c r="AR512">
        <v>0.11</v>
      </c>
      <c r="AS512">
        <v>0.09</v>
      </c>
      <c r="AT512">
        <v>0.05</v>
      </c>
      <c r="AU512">
        <v>73.2</v>
      </c>
    </row>
    <row r="513" spans="38:47" x14ac:dyDescent="0.55000000000000004">
      <c r="AL513">
        <v>41586</v>
      </c>
      <c r="AM513">
        <v>3.84</v>
      </c>
      <c r="AN513">
        <v>3.55</v>
      </c>
      <c r="AO513">
        <v>2.77</v>
      </c>
      <c r="AP513">
        <v>1.42</v>
      </c>
      <c r="AQ513">
        <v>0.32</v>
      </c>
      <c r="AR513">
        <v>0.12</v>
      </c>
      <c r="AS513">
        <v>0.09</v>
      </c>
      <c r="AT513">
        <v>0.06</v>
      </c>
      <c r="AU513">
        <v>63</v>
      </c>
    </row>
    <row r="514" spans="38:47" x14ac:dyDescent="0.55000000000000004">
      <c r="AL514">
        <v>41589</v>
      </c>
      <c r="AM514">
        <v>3.85</v>
      </c>
      <c r="AN514">
        <v>3.56</v>
      </c>
      <c r="AO514">
        <v>2.7850000000000001</v>
      </c>
      <c r="AP514">
        <v>1.4450000000000001</v>
      </c>
      <c r="AQ514">
        <v>0.33</v>
      </c>
      <c r="AR514">
        <v>0.125</v>
      </c>
      <c r="AS514">
        <v>9.5000000000000001E-2</v>
      </c>
      <c r="AT514">
        <v>7.0000000000000007E-2</v>
      </c>
      <c r="AU514">
        <v>54</v>
      </c>
    </row>
    <row r="515" spans="38:47" x14ac:dyDescent="0.55000000000000004">
      <c r="AL515">
        <v>41590</v>
      </c>
      <c r="AM515">
        <v>3.86</v>
      </c>
      <c r="AN515">
        <v>3.57</v>
      </c>
      <c r="AO515">
        <v>2.8</v>
      </c>
      <c r="AP515">
        <v>1.47</v>
      </c>
      <c r="AQ515">
        <v>0.34</v>
      </c>
      <c r="AR515">
        <v>0.13</v>
      </c>
      <c r="AS515">
        <v>0.1</v>
      </c>
      <c r="AT515">
        <v>0.08</v>
      </c>
      <c r="AU515">
        <v>47.25</v>
      </c>
    </row>
    <row r="516" spans="38:47" x14ac:dyDescent="0.55000000000000004">
      <c r="AL516">
        <v>41591</v>
      </c>
      <c r="AM516">
        <v>3.83</v>
      </c>
      <c r="AN516">
        <v>3.54</v>
      </c>
      <c r="AO516">
        <v>2.75</v>
      </c>
      <c r="AP516">
        <v>1.41</v>
      </c>
      <c r="AQ516">
        <v>0.32</v>
      </c>
      <c r="AR516">
        <v>0.13</v>
      </c>
      <c r="AS516">
        <v>0.1</v>
      </c>
      <c r="AT516">
        <v>0.08</v>
      </c>
      <c r="AU516">
        <v>46.875</v>
      </c>
    </row>
    <row r="517" spans="38:47" x14ac:dyDescent="0.55000000000000004">
      <c r="AL517">
        <v>41592</v>
      </c>
      <c r="AM517">
        <v>3.79</v>
      </c>
      <c r="AN517">
        <v>3.49</v>
      </c>
      <c r="AO517">
        <v>2.69</v>
      </c>
      <c r="AP517">
        <v>1.34</v>
      </c>
      <c r="AQ517">
        <v>0.28999999999999998</v>
      </c>
      <c r="AR517">
        <v>0.13</v>
      </c>
      <c r="AS517">
        <v>0.1</v>
      </c>
      <c r="AT517">
        <v>0.08</v>
      </c>
      <c r="AU517">
        <v>46.375</v>
      </c>
    </row>
    <row r="518" spans="38:47" x14ac:dyDescent="0.55000000000000004">
      <c r="AL518">
        <v>41593</v>
      </c>
      <c r="AM518">
        <v>3.8</v>
      </c>
      <c r="AN518">
        <v>3.5</v>
      </c>
      <c r="AO518">
        <v>2.71</v>
      </c>
      <c r="AP518">
        <v>1.36</v>
      </c>
      <c r="AQ518">
        <v>0.31</v>
      </c>
      <c r="AR518">
        <v>0.13</v>
      </c>
      <c r="AS518">
        <v>0.1</v>
      </c>
      <c r="AT518">
        <v>0.08</v>
      </c>
      <c r="AU518">
        <v>46.5</v>
      </c>
    </row>
    <row r="519" spans="38:47" x14ac:dyDescent="0.55000000000000004">
      <c r="AL519">
        <v>41596</v>
      </c>
      <c r="AM519">
        <v>3.76</v>
      </c>
      <c r="AN519">
        <v>3.46</v>
      </c>
      <c r="AO519">
        <v>2.67</v>
      </c>
      <c r="AP519">
        <v>1.33</v>
      </c>
      <c r="AQ519">
        <v>0.31</v>
      </c>
      <c r="AR519">
        <v>0.13</v>
      </c>
      <c r="AS519">
        <v>0.1</v>
      </c>
      <c r="AT519">
        <v>0.09</v>
      </c>
      <c r="AU519">
        <v>40.7777777777778</v>
      </c>
    </row>
    <row r="520" spans="38:47" x14ac:dyDescent="0.55000000000000004">
      <c r="AL520">
        <v>41597</v>
      </c>
      <c r="AM520">
        <v>3.8</v>
      </c>
      <c r="AN520">
        <v>3.5</v>
      </c>
      <c r="AO520">
        <v>2.71</v>
      </c>
      <c r="AP520">
        <v>1.37</v>
      </c>
      <c r="AQ520">
        <v>0.28999999999999998</v>
      </c>
      <c r="AR520">
        <v>0.14000000000000001</v>
      </c>
      <c r="AS520">
        <v>0.1</v>
      </c>
      <c r="AT520">
        <v>0.08</v>
      </c>
      <c r="AU520">
        <v>46.5</v>
      </c>
    </row>
    <row r="521" spans="38:47" x14ac:dyDescent="0.55000000000000004">
      <c r="AL521">
        <v>41598</v>
      </c>
      <c r="AM521">
        <v>3.9</v>
      </c>
      <c r="AN521">
        <v>3.61</v>
      </c>
      <c r="AO521">
        <v>2.8</v>
      </c>
      <c r="AP521">
        <v>1.39</v>
      </c>
      <c r="AQ521">
        <v>0.28000000000000003</v>
      </c>
      <c r="AR521">
        <v>0.12</v>
      </c>
      <c r="AS521">
        <v>0.11</v>
      </c>
      <c r="AT521">
        <v>0.08</v>
      </c>
      <c r="AU521">
        <v>47.75</v>
      </c>
    </row>
    <row r="522" spans="38:47" x14ac:dyDescent="0.55000000000000004">
      <c r="AL522">
        <v>41599</v>
      </c>
      <c r="AM522">
        <v>3.89</v>
      </c>
      <c r="AN522">
        <v>3.59</v>
      </c>
      <c r="AO522">
        <v>2.79</v>
      </c>
      <c r="AP522">
        <v>1.38</v>
      </c>
      <c r="AQ522">
        <v>0.28999999999999998</v>
      </c>
      <c r="AR522">
        <v>0.12</v>
      </c>
      <c r="AS522">
        <v>0.1</v>
      </c>
      <c r="AT522">
        <v>7.0000000000000007E-2</v>
      </c>
      <c r="AU522">
        <v>54.571428571428598</v>
      </c>
    </row>
    <row r="523" spans="38:47" x14ac:dyDescent="0.55000000000000004">
      <c r="AL523">
        <v>41600</v>
      </c>
      <c r="AM523">
        <v>3.84</v>
      </c>
      <c r="AN523">
        <v>3.54</v>
      </c>
      <c r="AO523">
        <v>2.75</v>
      </c>
      <c r="AP523">
        <v>1.37</v>
      </c>
      <c r="AQ523">
        <v>0.31</v>
      </c>
      <c r="AR523">
        <v>0.12</v>
      </c>
      <c r="AS523">
        <v>0.1</v>
      </c>
      <c r="AT523">
        <v>7.0000000000000007E-2</v>
      </c>
      <c r="AU523">
        <v>53.857142857142897</v>
      </c>
    </row>
    <row r="524" spans="38:47" x14ac:dyDescent="0.55000000000000004">
      <c r="AL524">
        <v>41603</v>
      </c>
      <c r="AM524">
        <v>3.83</v>
      </c>
      <c r="AN524">
        <v>3.53</v>
      </c>
      <c r="AO524">
        <v>2.74</v>
      </c>
      <c r="AP524">
        <v>1.37</v>
      </c>
      <c r="AQ524">
        <v>0.3</v>
      </c>
      <c r="AR524">
        <v>0.14000000000000001</v>
      </c>
      <c r="AS524">
        <v>0.11</v>
      </c>
      <c r="AT524">
        <v>0.08</v>
      </c>
      <c r="AU524">
        <v>46.875</v>
      </c>
    </row>
    <row r="525" spans="38:47" x14ac:dyDescent="0.55000000000000004">
      <c r="AL525">
        <v>41604</v>
      </c>
      <c r="AM525">
        <v>3.8</v>
      </c>
      <c r="AN525">
        <v>3.5</v>
      </c>
      <c r="AO525">
        <v>2.71</v>
      </c>
      <c r="AP525">
        <v>1.34</v>
      </c>
      <c r="AQ525">
        <v>0.28999999999999998</v>
      </c>
      <c r="AR525">
        <v>0.13</v>
      </c>
      <c r="AS525">
        <v>0.11</v>
      </c>
      <c r="AT525">
        <v>7.0000000000000007E-2</v>
      </c>
      <c r="AU525">
        <v>53.285714285714299</v>
      </c>
    </row>
    <row r="526" spans="38:47" x14ac:dyDescent="0.55000000000000004">
      <c r="AL526">
        <v>41605</v>
      </c>
      <c r="AM526">
        <v>3.81</v>
      </c>
      <c r="AN526">
        <v>3.52</v>
      </c>
      <c r="AO526">
        <v>2.74</v>
      </c>
      <c r="AP526">
        <v>1.36</v>
      </c>
      <c r="AQ526">
        <v>0.28000000000000003</v>
      </c>
      <c r="AR526">
        <v>0.13</v>
      </c>
      <c r="AS526">
        <v>0.11</v>
      </c>
      <c r="AT526">
        <v>7.0000000000000007E-2</v>
      </c>
      <c r="AU526">
        <v>53.428571428571402</v>
      </c>
    </row>
    <row r="527" spans="38:47" x14ac:dyDescent="0.55000000000000004">
      <c r="AL527">
        <v>41606</v>
      </c>
      <c r="AM527">
        <v>3.8149999999999999</v>
      </c>
      <c r="AN527">
        <v>3.53</v>
      </c>
      <c r="AO527">
        <v>2.7450000000000001</v>
      </c>
      <c r="AP527">
        <v>1.365</v>
      </c>
      <c r="AQ527">
        <v>0.28000000000000003</v>
      </c>
      <c r="AR527">
        <v>0.13</v>
      </c>
      <c r="AS527">
        <v>0.11</v>
      </c>
      <c r="AT527">
        <v>6.5000000000000002E-2</v>
      </c>
      <c r="AU527">
        <v>57.692307692307701</v>
      </c>
    </row>
    <row r="528" spans="38:47" x14ac:dyDescent="0.55000000000000004">
      <c r="AL528">
        <v>41607</v>
      </c>
      <c r="AM528">
        <v>3.82</v>
      </c>
      <c r="AN528">
        <v>3.54</v>
      </c>
      <c r="AO528">
        <v>2.75</v>
      </c>
      <c r="AP528">
        <v>1.37</v>
      </c>
      <c r="AQ528">
        <v>0.28000000000000003</v>
      </c>
      <c r="AR528">
        <v>0.13</v>
      </c>
      <c r="AS528">
        <v>0.11</v>
      </c>
      <c r="AT528">
        <v>0.06</v>
      </c>
      <c r="AU528">
        <v>62.6666666666667</v>
      </c>
    </row>
    <row r="529" spans="38:47" x14ac:dyDescent="0.55000000000000004">
      <c r="AL529">
        <v>41610</v>
      </c>
      <c r="AM529">
        <v>3.86</v>
      </c>
      <c r="AN529">
        <v>3.58</v>
      </c>
      <c r="AO529">
        <v>2.81</v>
      </c>
      <c r="AP529">
        <v>1.43</v>
      </c>
      <c r="AQ529">
        <v>0.3</v>
      </c>
      <c r="AR529">
        <v>0.13</v>
      </c>
      <c r="AS529">
        <v>0.1</v>
      </c>
      <c r="AT529">
        <v>0.05</v>
      </c>
      <c r="AU529">
        <v>76.2</v>
      </c>
    </row>
    <row r="530" spans="38:47" x14ac:dyDescent="0.55000000000000004">
      <c r="AL530">
        <v>41611</v>
      </c>
      <c r="AM530">
        <v>3.84</v>
      </c>
      <c r="AN530">
        <v>3.56</v>
      </c>
      <c r="AO530">
        <v>2.79</v>
      </c>
      <c r="AP530">
        <v>1.4</v>
      </c>
      <c r="AQ530">
        <v>0.28000000000000003</v>
      </c>
      <c r="AR530">
        <v>0.13</v>
      </c>
      <c r="AS530">
        <v>0.1</v>
      </c>
      <c r="AT530">
        <v>0.06</v>
      </c>
      <c r="AU530">
        <v>63</v>
      </c>
    </row>
    <row r="531" spans="38:47" x14ac:dyDescent="0.55000000000000004">
      <c r="AL531">
        <v>41612</v>
      </c>
      <c r="AM531">
        <v>3.9</v>
      </c>
      <c r="AN531">
        <v>3.63</v>
      </c>
      <c r="AO531">
        <v>2.84</v>
      </c>
      <c r="AP531">
        <v>1.45</v>
      </c>
      <c r="AQ531">
        <v>0.3</v>
      </c>
      <c r="AR531">
        <v>0.14000000000000001</v>
      </c>
      <c r="AS531">
        <v>0.1</v>
      </c>
      <c r="AT531">
        <v>0.06</v>
      </c>
      <c r="AU531">
        <v>64</v>
      </c>
    </row>
    <row r="532" spans="38:47" x14ac:dyDescent="0.55000000000000004">
      <c r="AL532">
        <v>41613</v>
      </c>
      <c r="AM532">
        <v>3.92</v>
      </c>
      <c r="AN532">
        <v>3.65</v>
      </c>
      <c r="AO532">
        <v>2.88</v>
      </c>
      <c r="AP532">
        <v>1.49</v>
      </c>
      <c r="AQ532">
        <v>0.3</v>
      </c>
      <c r="AR532">
        <v>0.13</v>
      </c>
      <c r="AS532">
        <v>0.1</v>
      </c>
      <c r="AT532">
        <v>0.06</v>
      </c>
      <c r="AU532">
        <v>64.3333333333333</v>
      </c>
    </row>
    <row r="533" spans="38:47" x14ac:dyDescent="0.55000000000000004">
      <c r="AL533">
        <v>41614</v>
      </c>
      <c r="AM533">
        <v>3.9</v>
      </c>
      <c r="AN533">
        <v>3.63</v>
      </c>
      <c r="AO533">
        <v>2.88</v>
      </c>
      <c r="AP533">
        <v>1.51</v>
      </c>
      <c r="AQ533">
        <v>0.3</v>
      </c>
      <c r="AR533">
        <v>0.13</v>
      </c>
      <c r="AS533">
        <v>0.1</v>
      </c>
      <c r="AT533">
        <v>0.06</v>
      </c>
      <c r="AU533">
        <v>64</v>
      </c>
    </row>
    <row r="534" spans="38:47" x14ac:dyDescent="0.55000000000000004">
      <c r="AL534">
        <v>41617</v>
      </c>
      <c r="AM534">
        <v>3.88</v>
      </c>
      <c r="AN534">
        <v>3.61</v>
      </c>
      <c r="AO534">
        <v>2.86</v>
      </c>
      <c r="AP534">
        <v>1.5</v>
      </c>
      <c r="AQ534">
        <v>0.3</v>
      </c>
      <c r="AR534">
        <v>0.13</v>
      </c>
      <c r="AS534">
        <v>0.1</v>
      </c>
      <c r="AT534">
        <v>7.0000000000000007E-2</v>
      </c>
      <c r="AU534">
        <v>54.428571428571402</v>
      </c>
    </row>
    <row r="535" spans="38:47" x14ac:dyDescent="0.55000000000000004">
      <c r="AL535">
        <v>41618</v>
      </c>
      <c r="AM535">
        <v>3.83</v>
      </c>
      <c r="AN535">
        <v>3.56</v>
      </c>
      <c r="AO535">
        <v>2.81</v>
      </c>
      <c r="AP535">
        <v>1.46</v>
      </c>
      <c r="AQ535">
        <v>0.3</v>
      </c>
      <c r="AR535">
        <v>0.14000000000000001</v>
      </c>
      <c r="AS535">
        <v>0.1</v>
      </c>
      <c r="AT535">
        <v>7.0000000000000007E-2</v>
      </c>
      <c r="AU535">
        <v>53.714285714285701</v>
      </c>
    </row>
    <row r="536" spans="38:47" x14ac:dyDescent="0.55000000000000004">
      <c r="AL536">
        <v>41619</v>
      </c>
      <c r="AM536">
        <v>3.87</v>
      </c>
      <c r="AN536">
        <v>3.61</v>
      </c>
      <c r="AO536">
        <v>2.86</v>
      </c>
      <c r="AP536">
        <v>1.5</v>
      </c>
      <c r="AQ536">
        <v>0.31</v>
      </c>
      <c r="AR536">
        <v>0.13</v>
      </c>
      <c r="AS536">
        <v>0.1</v>
      </c>
      <c r="AT536">
        <v>7.0000000000000007E-2</v>
      </c>
      <c r="AU536">
        <v>54.285714285714299</v>
      </c>
    </row>
    <row r="537" spans="38:47" x14ac:dyDescent="0.55000000000000004">
      <c r="AL537">
        <v>41620</v>
      </c>
      <c r="AM537">
        <v>3.91</v>
      </c>
      <c r="AN537">
        <v>3.63</v>
      </c>
      <c r="AO537">
        <v>2.89</v>
      </c>
      <c r="AP537">
        <v>1.55</v>
      </c>
      <c r="AQ537">
        <v>0.34</v>
      </c>
      <c r="AR537">
        <v>0.14000000000000001</v>
      </c>
      <c r="AS537">
        <v>0.09</v>
      </c>
      <c r="AT537">
        <v>7.0000000000000007E-2</v>
      </c>
      <c r="AU537">
        <v>54.857142857142897</v>
      </c>
    </row>
    <row r="538" spans="38:47" x14ac:dyDescent="0.55000000000000004">
      <c r="AL538">
        <v>41621</v>
      </c>
      <c r="AM538">
        <v>3.88</v>
      </c>
      <c r="AN538">
        <v>3.61</v>
      </c>
      <c r="AO538">
        <v>2.88</v>
      </c>
      <c r="AP538">
        <v>1.55</v>
      </c>
      <c r="AQ538">
        <v>0.34</v>
      </c>
      <c r="AR538">
        <v>0.14000000000000001</v>
      </c>
      <c r="AS538">
        <v>0.09</v>
      </c>
      <c r="AT538">
        <v>7.0000000000000007E-2</v>
      </c>
      <c r="AU538">
        <v>54.428571428571402</v>
      </c>
    </row>
    <row r="539" spans="38:47" x14ac:dyDescent="0.55000000000000004">
      <c r="AL539">
        <v>41624</v>
      </c>
      <c r="AM539">
        <v>3.9</v>
      </c>
      <c r="AN539">
        <v>3.63</v>
      </c>
      <c r="AO539">
        <v>2.89</v>
      </c>
      <c r="AP539">
        <v>1.55</v>
      </c>
      <c r="AQ539">
        <v>0.34</v>
      </c>
      <c r="AR539">
        <v>0.13</v>
      </c>
      <c r="AS539">
        <v>0.09</v>
      </c>
      <c r="AT539">
        <v>7.0000000000000007E-2</v>
      </c>
      <c r="AU539">
        <v>54.714285714285701</v>
      </c>
    </row>
    <row r="540" spans="38:47" x14ac:dyDescent="0.55000000000000004">
      <c r="AL540">
        <v>41625</v>
      </c>
      <c r="AM540">
        <v>3.88</v>
      </c>
      <c r="AN540">
        <v>3.6</v>
      </c>
      <c r="AO540">
        <v>2.85</v>
      </c>
      <c r="AP540">
        <v>1.52</v>
      </c>
      <c r="AQ540">
        <v>0.34</v>
      </c>
      <c r="AR540">
        <v>0.14000000000000001</v>
      </c>
      <c r="AS540">
        <v>0.09</v>
      </c>
      <c r="AT540">
        <v>7.0000000000000007E-2</v>
      </c>
      <c r="AU540">
        <v>54.428571428571402</v>
      </c>
    </row>
    <row r="541" spans="38:47" x14ac:dyDescent="0.55000000000000004">
      <c r="AL541">
        <v>41626</v>
      </c>
      <c r="AM541">
        <v>3.9</v>
      </c>
      <c r="AN541">
        <v>3.63</v>
      </c>
      <c r="AO541">
        <v>2.89</v>
      </c>
      <c r="AP541">
        <v>1.55</v>
      </c>
      <c r="AQ541">
        <v>0.32</v>
      </c>
      <c r="AR541">
        <v>0.13</v>
      </c>
      <c r="AS541">
        <v>0.1</v>
      </c>
      <c r="AT541">
        <v>7.0000000000000007E-2</v>
      </c>
      <c r="AU541">
        <v>54.714285714285701</v>
      </c>
    </row>
    <row r="542" spans="38:47" x14ac:dyDescent="0.55000000000000004">
      <c r="AL542">
        <v>41627</v>
      </c>
      <c r="AM542">
        <v>3.91</v>
      </c>
      <c r="AN542">
        <v>3.64</v>
      </c>
      <c r="AO542">
        <v>2.94</v>
      </c>
      <c r="AP542">
        <v>1.63</v>
      </c>
      <c r="AQ542">
        <v>0.35</v>
      </c>
      <c r="AR542">
        <v>0.13</v>
      </c>
      <c r="AS542">
        <v>0.09</v>
      </c>
      <c r="AT542">
        <v>0.06</v>
      </c>
      <c r="AU542">
        <v>64.1666666666667</v>
      </c>
    </row>
    <row r="543" spans="38:47" x14ac:dyDescent="0.55000000000000004">
      <c r="AL543">
        <v>41628</v>
      </c>
      <c r="AM543">
        <v>3.82</v>
      </c>
      <c r="AN543">
        <v>3.57</v>
      </c>
      <c r="AO543">
        <v>2.89</v>
      </c>
      <c r="AP543">
        <v>1.66</v>
      </c>
      <c r="AQ543">
        <v>0.37</v>
      </c>
      <c r="AR543">
        <v>0.13</v>
      </c>
      <c r="AS543">
        <v>0.09</v>
      </c>
      <c r="AT543">
        <v>7.0000000000000007E-2</v>
      </c>
      <c r="AU543">
        <v>53.571428571428598</v>
      </c>
    </row>
    <row r="544" spans="38:47" x14ac:dyDescent="0.55000000000000004">
      <c r="AL544">
        <v>41631</v>
      </c>
      <c r="AM544">
        <v>3.85</v>
      </c>
      <c r="AN544">
        <v>3.6</v>
      </c>
      <c r="AO544">
        <v>2.94</v>
      </c>
      <c r="AP544">
        <v>1.68</v>
      </c>
      <c r="AQ544">
        <v>0.38</v>
      </c>
      <c r="AR544">
        <v>0.14000000000000001</v>
      </c>
      <c r="AS544">
        <v>0.09</v>
      </c>
      <c r="AT544">
        <v>7.0000000000000007E-2</v>
      </c>
      <c r="AU544">
        <v>54</v>
      </c>
    </row>
    <row r="545" spans="38:47" x14ac:dyDescent="0.55000000000000004">
      <c r="AL545">
        <v>41632</v>
      </c>
      <c r="AM545">
        <v>3.9</v>
      </c>
      <c r="AN545">
        <v>3.66</v>
      </c>
      <c r="AO545">
        <v>2.99</v>
      </c>
      <c r="AP545">
        <v>1.73</v>
      </c>
      <c r="AQ545">
        <v>0.38</v>
      </c>
      <c r="AR545">
        <v>0.14000000000000001</v>
      </c>
      <c r="AS545">
        <v>0.09</v>
      </c>
      <c r="AT545">
        <v>7.0000000000000007E-2</v>
      </c>
      <c r="AU545">
        <v>54.714285714285701</v>
      </c>
    </row>
    <row r="546" spans="38:47" x14ac:dyDescent="0.55000000000000004">
      <c r="AL546">
        <v>41633</v>
      </c>
      <c r="AM546">
        <v>3.91</v>
      </c>
      <c r="AN546">
        <v>3.67</v>
      </c>
      <c r="AO546">
        <v>2.9950000000000001</v>
      </c>
      <c r="AP546">
        <v>1.7350000000000001</v>
      </c>
      <c r="AQ546">
        <v>0.4</v>
      </c>
      <c r="AR546">
        <v>0.13500000000000001</v>
      </c>
      <c r="AS546">
        <v>0.09</v>
      </c>
      <c r="AT546">
        <v>7.0000000000000007E-2</v>
      </c>
      <c r="AU546">
        <v>54.857142857142897</v>
      </c>
    </row>
    <row r="547" spans="38:47" x14ac:dyDescent="0.55000000000000004">
      <c r="AL547">
        <v>41634</v>
      </c>
      <c r="AM547">
        <v>3.92</v>
      </c>
      <c r="AN547">
        <v>3.68</v>
      </c>
      <c r="AO547">
        <v>3</v>
      </c>
      <c r="AP547">
        <v>1.74</v>
      </c>
      <c r="AQ547">
        <v>0.42</v>
      </c>
      <c r="AR547">
        <v>0.13</v>
      </c>
      <c r="AS547">
        <v>0.09</v>
      </c>
      <c r="AT547">
        <v>7.0000000000000007E-2</v>
      </c>
      <c r="AU547">
        <v>55</v>
      </c>
    </row>
    <row r="548" spans="38:47" x14ac:dyDescent="0.55000000000000004">
      <c r="AL548">
        <v>41635</v>
      </c>
      <c r="AM548">
        <v>3.94</v>
      </c>
      <c r="AN548">
        <v>3.7</v>
      </c>
      <c r="AO548">
        <v>3.02</v>
      </c>
      <c r="AP548">
        <v>1.74</v>
      </c>
      <c r="AQ548">
        <v>0.4</v>
      </c>
      <c r="AR548">
        <v>0.12</v>
      </c>
      <c r="AS548">
        <v>0.09</v>
      </c>
      <c r="AT548">
        <v>7.0000000000000007E-2</v>
      </c>
      <c r="AU548">
        <v>55.285714285714299</v>
      </c>
    </row>
    <row r="549" spans="38:47" x14ac:dyDescent="0.55000000000000004">
      <c r="AL549">
        <v>41638</v>
      </c>
      <c r="AM549">
        <v>3.9</v>
      </c>
      <c r="AN549">
        <v>3.66</v>
      </c>
      <c r="AO549">
        <v>2.99</v>
      </c>
      <c r="AP549">
        <v>1.71</v>
      </c>
      <c r="AQ549">
        <v>0.39</v>
      </c>
      <c r="AR549">
        <v>0.13</v>
      </c>
      <c r="AS549">
        <v>0.1</v>
      </c>
      <c r="AT549">
        <v>7.0000000000000007E-2</v>
      </c>
      <c r="AU549">
        <v>54.714285714285701</v>
      </c>
    </row>
    <row r="550" spans="38:47" x14ac:dyDescent="0.55000000000000004">
      <c r="AL550">
        <v>41639</v>
      </c>
      <c r="AM550">
        <v>3.96</v>
      </c>
      <c r="AN550">
        <v>3.72</v>
      </c>
      <c r="AO550">
        <v>3.04</v>
      </c>
      <c r="AP550">
        <v>1.75</v>
      </c>
      <c r="AQ550">
        <v>0.38</v>
      </c>
      <c r="AR550">
        <v>0.13</v>
      </c>
      <c r="AS550">
        <v>0.1</v>
      </c>
      <c r="AT550">
        <v>7.0000000000000007E-2</v>
      </c>
      <c r="AU550">
        <v>55.571428571428598</v>
      </c>
    </row>
    <row r="551" spans="38:47" x14ac:dyDescent="0.55000000000000004">
      <c r="AL551">
        <v>41640</v>
      </c>
      <c r="AM551">
        <v>3.94</v>
      </c>
      <c r="AN551">
        <v>3.7</v>
      </c>
      <c r="AO551">
        <v>3.02</v>
      </c>
      <c r="AP551">
        <v>1.7350000000000001</v>
      </c>
      <c r="AQ551">
        <v>0.38500000000000001</v>
      </c>
      <c r="AR551">
        <v>0.13</v>
      </c>
      <c r="AS551">
        <v>9.5000000000000001E-2</v>
      </c>
      <c r="AT551">
        <v>7.0000000000000007E-2</v>
      </c>
      <c r="AU551">
        <v>55.285714285714299</v>
      </c>
    </row>
    <row r="552" spans="38:47" x14ac:dyDescent="0.55000000000000004">
      <c r="AL552">
        <v>41641</v>
      </c>
      <c r="AM552">
        <v>3.92</v>
      </c>
      <c r="AN552">
        <v>3.68</v>
      </c>
      <c r="AO552">
        <v>3</v>
      </c>
      <c r="AP552">
        <v>1.72</v>
      </c>
      <c r="AQ552">
        <v>0.39</v>
      </c>
      <c r="AR552">
        <v>0.13</v>
      </c>
      <c r="AS552">
        <v>0.09</v>
      </c>
      <c r="AT552">
        <v>7.0000000000000007E-2</v>
      </c>
      <c r="AU552">
        <v>55</v>
      </c>
    </row>
    <row r="553" spans="38:47" x14ac:dyDescent="0.55000000000000004">
      <c r="AL553">
        <v>41642</v>
      </c>
      <c r="AM553">
        <v>3.93</v>
      </c>
      <c r="AN553">
        <v>3.69</v>
      </c>
      <c r="AO553">
        <v>3.01</v>
      </c>
      <c r="AP553">
        <v>1.73</v>
      </c>
      <c r="AQ553">
        <v>0.41</v>
      </c>
      <c r="AR553">
        <v>0.13</v>
      </c>
      <c r="AS553">
        <v>0.1</v>
      </c>
      <c r="AT553">
        <v>7.0000000000000007E-2</v>
      </c>
      <c r="AU553">
        <v>55.142857142857103</v>
      </c>
    </row>
    <row r="554" spans="38:47" x14ac:dyDescent="0.55000000000000004">
      <c r="AL554">
        <v>41645</v>
      </c>
      <c r="AM554">
        <v>3.9</v>
      </c>
      <c r="AN554">
        <v>3.66</v>
      </c>
      <c r="AO554">
        <v>2.98</v>
      </c>
      <c r="AP554">
        <v>1.7</v>
      </c>
      <c r="AQ554">
        <v>0.4</v>
      </c>
      <c r="AR554">
        <v>0.12</v>
      </c>
      <c r="AS554">
        <v>0.08</v>
      </c>
      <c r="AT554">
        <v>0.05</v>
      </c>
      <c r="AU554">
        <v>77</v>
      </c>
    </row>
    <row r="555" spans="38:47" x14ac:dyDescent="0.55000000000000004">
      <c r="AL555">
        <v>41646</v>
      </c>
      <c r="AM555">
        <v>3.88</v>
      </c>
      <c r="AN555">
        <v>3.64</v>
      </c>
      <c r="AO555">
        <v>2.96</v>
      </c>
      <c r="AP555">
        <v>1.69</v>
      </c>
      <c r="AQ555">
        <v>0.4</v>
      </c>
      <c r="AR555">
        <v>0.13</v>
      </c>
      <c r="AS555">
        <v>0.08</v>
      </c>
      <c r="AT555">
        <v>0.04</v>
      </c>
      <c r="AU555">
        <v>96</v>
      </c>
    </row>
    <row r="556" spans="38:47" x14ac:dyDescent="0.55000000000000004">
      <c r="AL556">
        <v>41647</v>
      </c>
      <c r="AM556">
        <v>3.9</v>
      </c>
      <c r="AN556">
        <v>3.67</v>
      </c>
      <c r="AO556">
        <v>3.01</v>
      </c>
      <c r="AP556">
        <v>1.77</v>
      </c>
      <c r="AQ556">
        <v>0.43</v>
      </c>
      <c r="AR556">
        <v>0.13</v>
      </c>
      <c r="AS556">
        <v>0.08</v>
      </c>
      <c r="AT556">
        <v>0.05</v>
      </c>
      <c r="AU556">
        <v>77</v>
      </c>
    </row>
    <row r="557" spans="38:47" x14ac:dyDescent="0.55000000000000004">
      <c r="AL557">
        <v>41648</v>
      </c>
      <c r="AM557">
        <v>3.88</v>
      </c>
      <c r="AN557">
        <v>3.62</v>
      </c>
      <c r="AO557">
        <v>2.97</v>
      </c>
      <c r="AP557">
        <v>1.75</v>
      </c>
      <c r="AQ557">
        <v>0.44</v>
      </c>
      <c r="AR557">
        <v>0.13</v>
      </c>
      <c r="AS557">
        <v>0.06</v>
      </c>
      <c r="AT557">
        <v>0.04</v>
      </c>
      <c r="AU557">
        <v>96</v>
      </c>
    </row>
    <row r="558" spans="38:47" x14ac:dyDescent="0.55000000000000004">
      <c r="AL558">
        <v>41649</v>
      </c>
      <c r="AM558">
        <v>3.8</v>
      </c>
      <c r="AN558">
        <v>3.54</v>
      </c>
      <c r="AO558">
        <v>2.88</v>
      </c>
      <c r="AP558">
        <v>1.64</v>
      </c>
      <c r="AQ558">
        <v>0.39</v>
      </c>
      <c r="AR558">
        <v>0.12</v>
      </c>
      <c r="AS558">
        <v>0.06</v>
      </c>
      <c r="AT558">
        <v>0.05</v>
      </c>
      <c r="AU558">
        <v>75</v>
      </c>
    </row>
    <row r="559" spans="38:47" x14ac:dyDescent="0.55000000000000004">
      <c r="AL559">
        <v>41652</v>
      </c>
      <c r="AM559">
        <v>3.77</v>
      </c>
      <c r="AN559">
        <v>3.52</v>
      </c>
      <c r="AO559">
        <v>2.84</v>
      </c>
      <c r="AP559">
        <v>1.6</v>
      </c>
      <c r="AQ559">
        <v>0.39</v>
      </c>
      <c r="AR559">
        <v>0.11</v>
      </c>
      <c r="AS559">
        <v>0.06</v>
      </c>
      <c r="AT559">
        <v>0.03</v>
      </c>
      <c r="AU559">
        <v>124.666666666667</v>
      </c>
    </row>
    <row r="560" spans="38:47" x14ac:dyDescent="0.55000000000000004">
      <c r="AL560">
        <v>41653</v>
      </c>
      <c r="AM560">
        <v>3.8</v>
      </c>
      <c r="AN560">
        <v>3.54</v>
      </c>
      <c r="AO560">
        <v>2.88</v>
      </c>
      <c r="AP560">
        <v>1.65</v>
      </c>
      <c r="AQ560">
        <v>0.39</v>
      </c>
      <c r="AR560">
        <v>0.11</v>
      </c>
      <c r="AS560">
        <v>0.06</v>
      </c>
      <c r="AT560">
        <v>0.04</v>
      </c>
      <c r="AU560">
        <v>94</v>
      </c>
    </row>
    <row r="561" spans="38:47" x14ac:dyDescent="0.55000000000000004">
      <c r="AL561">
        <v>41654</v>
      </c>
      <c r="AM561">
        <v>3.81</v>
      </c>
      <c r="AN561">
        <v>3.55</v>
      </c>
      <c r="AO561">
        <v>2.9</v>
      </c>
      <c r="AP561">
        <v>1.68</v>
      </c>
      <c r="AQ561">
        <v>0.41</v>
      </c>
      <c r="AR561">
        <v>0.13</v>
      </c>
      <c r="AS561">
        <v>0.06</v>
      </c>
      <c r="AT561">
        <v>0.04</v>
      </c>
      <c r="AU561">
        <v>94.25</v>
      </c>
    </row>
    <row r="562" spans="38:47" x14ac:dyDescent="0.55000000000000004">
      <c r="AL562">
        <v>41655</v>
      </c>
      <c r="AM562">
        <v>3.77</v>
      </c>
      <c r="AN562">
        <v>3.52</v>
      </c>
      <c r="AO562">
        <v>2.86</v>
      </c>
      <c r="AP562">
        <v>1.66</v>
      </c>
      <c r="AQ562">
        <v>0.41</v>
      </c>
      <c r="AR562">
        <v>0.11</v>
      </c>
      <c r="AS562">
        <v>7.0000000000000007E-2</v>
      </c>
      <c r="AT562">
        <v>0.04</v>
      </c>
      <c r="AU562">
        <v>93.25</v>
      </c>
    </row>
    <row r="563" spans="38:47" x14ac:dyDescent="0.55000000000000004">
      <c r="AL563">
        <v>41656</v>
      </c>
      <c r="AM563">
        <v>3.75</v>
      </c>
      <c r="AN563">
        <v>3.5</v>
      </c>
      <c r="AO563">
        <v>2.84</v>
      </c>
      <c r="AP563">
        <v>1.64</v>
      </c>
      <c r="AQ563">
        <v>0.4</v>
      </c>
      <c r="AR563">
        <v>0.11</v>
      </c>
      <c r="AS563">
        <v>7.0000000000000007E-2</v>
      </c>
      <c r="AT563">
        <v>0.05</v>
      </c>
      <c r="AU563">
        <v>74</v>
      </c>
    </row>
    <row r="564" spans="38:47" x14ac:dyDescent="0.55000000000000004">
      <c r="AL564">
        <v>41659</v>
      </c>
      <c r="AM564">
        <v>3.7450000000000001</v>
      </c>
      <c r="AN564">
        <v>3.5</v>
      </c>
      <c r="AO564">
        <v>2.8450000000000002</v>
      </c>
      <c r="AP564">
        <v>1.655</v>
      </c>
      <c r="AQ564">
        <v>0.4</v>
      </c>
      <c r="AR564">
        <v>0.115</v>
      </c>
      <c r="AS564">
        <v>7.0000000000000007E-2</v>
      </c>
      <c r="AT564">
        <v>4.4999999999999998E-2</v>
      </c>
      <c r="AU564">
        <v>82.2222222222222</v>
      </c>
    </row>
    <row r="565" spans="38:47" x14ac:dyDescent="0.55000000000000004">
      <c r="AL565">
        <v>41660</v>
      </c>
      <c r="AM565">
        <v>3.74</v>
      </c>
      <c r="AN565">
        <v>3.5</v>
      </c>
      <c r="AO565">
        <v>2.85</v>
      </c>
      <c r="AP565">
        <v>1.67</v>
      </c>
      <c r="AQ565">
        <v>0.4</v>
      </c>
      <c r="AR565">
        <v>0.12</v>
      </c>
      <c r="AS565">
        <v>7.0000000000000007E-2</v>
      </c>
      <c r="AT565">
        <v>0.04</v>
      </c>
      <c r="AU565">
        <v>92.5</v>
      </c>
    </row>
    <row r="566" spans="38:47" x14ac:dyDescent="0.55000000000000004">
      <c r="AL566">
        <v>41661</v>
      </c>
      <c r="AM566">
        <v>3.75</v>
      </c>
      <c r="AN566">
        <v>3.52</v>
      </c>
      <c r="AO566">
        <v>2.87</v>
      </c>
      <c r="AP566">
        <v>1.72</v>
      </c>
      <c r="AQ566">
        <v>0.44</v>
      </c>
      <c r="AR566">
        <v>0.11</v>
      </c>
      <c r="AS566">
        <v>7.0000000000000007E-2</v>
      </c>
      <c r="AT566">
        <v>0.04</v>
      </c>
      <c r="AU566">
        <v>92.75</v>
      </c>
    </row>
    <row r="567" spans="38:47" x14ac:dyDescent="0.55000000000000004">
      <c r="AL567">
        <v>41662</v>
      </c>
      <c r="AM567">
        <v>3.68</v>
      </c>
      <c r="AN567">
        <v>3.44</v>
      </c>
      <c r="AO567">
        <v>2.79</v>
      </c>
      <c r="AP567">
        <v>1.62</v>
      </c>
      <c r="AQ567">
        <v>0.39</v>
      </c>
      <c r="AR567">
        <v>0.11</v>
      </c>
      <c r="AS567">
        <v>0.05</v>
      </c>
      <c r="AT567">
        <v>0.04</v>
      </c>
      <c r="AU567">
        <v>91</v>
      </c>
    </row>
    <row r="568" spans="38:47" x14ac:dyDescent="0.55000000000000004">
      <c r="AL568">
        <v>41663</v>
      </c>
      <c r="AM568">
        <v>3.64</v>
      </c>
      <c r="AN568">
        <v>3.4</v>
      </c>
      <c r="AO568">
        <v>2.75</v>
      </c>
      <c r="AP568">
        <v>1.58</v>
      </c>
      <c r="AQ568">
        <v>0.37</v>
      </c>
      <c r="AR568">
        <v>0.11</v>
      </c>
      <c r="AS568">
        <v>0.06</v>
      </c>
      <c r="AT568">
        <v>0.04</v>
      </c>
      <c r="AU568">
        <v>90</v>
      </c>
    </row>
    <row r="569" spans="38:47" x14ac:dyDescent="0.55000000000000004">
      <c r="AL569">
        <v>41666</v>
      </c>
      <c r="AM569">
        <v>3.67</v>
      </c>
      <c r="AN569">
        <v>3.43</v>
      </c>
      <c r="AO569">
        <v>2.78</v>
      </c>
      <c r="AP569">
        <v>1.61</v>
      </c>
      <c r="AQ569">
        <v>0.37</v>
      </c>
      <c r="AR569">
        <v>0.11</v>
      </c>
      <c r="AS569">
        <v>7.0000000000000007E-2</v>
      </c>
      <c r="AT569">
        <v>0.05</v>
      </c>
      <c r="AU569">
        <v>72.400000000000006</v>
      </c>
    </row>
    <row r="570" spans="38:47" x14ac:dyDescent="0.55000000000000004">
      <c r="AL570">
        <v>41667</v>
      </c>
      <c r="AM570">
        <v>3.68</v>
      </c>
      <c r="AN570">
        <v>3.43</v>
      </c>
      <c r="AO570">
        <v>2.77</v>
      </c>
      <c r="AP570">
        <v>1.59</v>
      </c>
      <c r="AQ570">
        <v>0.38</v>
      </c>
      <c r="AR570">
        <v>0.11</v>
      </c>
      <c r="AS570">
        <v>7.0000000000000007E-2</v>
      </c>
      <c r="AT570">
        <v>0.05</v>
      </c>
      <c r="AU570">
        <v>72.599999999999994</v>
      </c>
    </row>
    <row r="571" spans="38:47" x14ac:dyDescent="0.55000000000000004">
      <c r="AL571">
        <v>41668</v>
      </c>
      <c r="AM571">
        <v>3.62</v>
      </c>
      <c r="AN571">
        <v>3.36</v>
      </c>
      <c r="AO571">
        <v>2.69</v>
      </c>
      <c r="AP571">
        <v>1.52</v>
      </c>
      <c r="AQ571">
        <v>0.36</v>
      </c>
      <c r="AR571">
        <v>0.11</v>
      </c>
      <c r="AS571">
        <v>7.0000000000000007E-2</v>
      </c>
      <c r="AT571">
        <v>0.04</v>
      </c>
      <c r="AU571">
        <v>89.5</v>
      </c>
    </row>
    <row r="572" spans="38:47" x14ac:dyDescent="0.55000000000000004">
      <c r="AL572">
        <v>41669</v>
      </c>
      <c r="AM572">
        <v>3.65</v>
      </c>
      <c r="AN572">
        <v>3.4</v>
      </c>
      <c r="AO572">
        <v>2.72</v>
      </c>
      <c r="AP572">
        <v>1.55</v>
      </c>
      <c r="AQ572">
        <v>0.36</v>
      </c>
      <c r="AR572">
        <v>0.1</v>
      </c>
      <c r="AS572">
        <v>0.06</v>
      </c>
      <c r="AT572">
        <v>0.02</v>
      </c>
      <c r="AU572">
        <v>181.5</v>
      </c>
    </row>
    <row r="573" spans="38:47" x14ac:dyDescent="0.55000000000000004">
      <c r="AL573">
        <v>41670</v>
      </c>
      <c r="AM573">
        <v>3.61</v>
      </c>
      <c r="AN573">
        <v>3.35</v>
      </c>
      <c r="AO573">
        <v>2.67</v>
      </c>
      <c r="AP573">
        <v>1.49</v>
      </c>
      <c r="AQ573">
        <v>0.34</v>
      </c>
      <c r="AR573">
        <v>0.1</v>
      </c>
      <c r="AS573">
        <v>0.06</v>
      </c>
      <c r="AT573">
        <v>0.02</v>
      </c>
      <c r="AU573">
        <v>179.5</v>
      </c>
    </row>
    <row r="574" spans="38:47" x14ac:dyDescent="0.55000000000000004">
      <c r="AL574">
        <v>41673</v>
      </c>
      <c r="AM574">
        <v>3.55</v>
      </c>
      <c r="AN574">
        <v>3.29</v>
      </c>
      <c r="AO574">
        <v>2.61</v>
      </c>
      <c r="AP574">
        <v>1.44</v>
      </c>
      <c r="AQ574">
        <v>0.3</v>
      </c>
      <c r="AR574">
        <v>0.11</v>
      </c>
      <c r="AS574">
        <v>7.0000000000000007E-2</v>
      </c>
      <c r="AT574">
        <v>0.05</v>
      </c>
      <c r="AU574">
        <v>70</v>
      </c>
    </row>
    <row r="575" spans="38:47" x14ac:dyDescent="0.55000000000000004">
      <c r="AL575">
        <v>41674</v>
      </c>
      <c r="AM575">
        <v>3.59</v>
      </c>
      <c r="AN575">
        <v>3.33</v>
      </c>
      <c r="AO575">
        <v>2.64</v>
      </c>
      <c r="AP575">
        <v>1.46</v>
      </c>
      <c r="AQ575">
        <v>0.31</v>
      </c>
      <c r="AR575">
        <v>0.12</v>
      </c>
      <c r="AS575">
        <v>7.0000000000000007E-2</v>
      </c>
      <c r="AT575">
        <v>0.06</v>
      </c>
      <c r="AU575">
        <v>58.8333333333333</v>
      </c>
    </row>
    <row r="576" spans="38:47" x14ac:dyDescent="0.55000000000000004">
      <c r="AL576">
        <v>41675</v>
      </c>
      <c r="AM576">
        <v>3.66</v>
      </c>
      <c r="AN576">
        <v>3.4</v>
      </c>
      <c r="AO576">
        <v>2.7</v>
      </c>
      <c r="AP576">
        <v>1.5</v>
      </c>
      <c r="AQ576">
        <v>0.32</v>
      </c>
      <c r="AR576">
        <v>0.12</v>
      </c>
      <c r="AS576">
        <v>7.0000000000000007E-2</v>
      </c>
      <c r="AT576">
        <v>7.0000000000000007E-2</v>
      </c>
      <c r="AU576">
        <v>51.285714285714299</v>
      </c>
    </row>
    <row r="577" spans="38:47" x14ac:dyDescent="0.55000000000000004">
      <c r="AL577">
        <v>41676</v>
      </c>
      <c r="AM577">
        <v>3.67</v>
      </c>
      <c r="AN577">
        <v>3.42</v>
      </c>
      <c r="AO577">
        <v>2.73</v>
      </c>
      <c r="AP577">
        <v>1.52</v>
      </c>
      <c r="AQ577">
        <v>0.33</v>
      </c>
      <c r="AR577">
        <v>0.13</v>
      </c>
      <c r="AS577">
        <v>0.08</v>
      </c>
      <c r="AT577">
        <v>7.0000000000000007E-2</v>
      </c>
      <c r="AU577">
        <v>51.428571428571402</v>
      </c>
    </row>
    <row r="578" spans="38:47" x14ac:dyDescent="0.55000000000000004">
      <c r="AL578">
        <v>41677</v>
      </c>
      <c r="AM578">
        <v>3.67</v>
      </c>
      <c r="AN578">
        <v>3.39</v>
      </c>
      <c r="AO578">
        <v>2.71</v>
      </c>
      <c r="AP578">
        <v>1.47</v>
      </c>
      <c r="AQ578">
        <v>0.3</v>
      </c>
      <c r="AR578">
        <v>0.12</v>
      </c>
      <c r="AS578">
        <v>0.09</v>
      </c>
      <c r="AT578">
        <v>0.08</v>
      </c>
      <c r="AU578">
        <v>44.875</v>
      </c>
    </row>
    <row r="579" spans="38:47" x14ac:dyDescent="0.55000000000000004">
      <c r="AL579">
        <v>41680</v>
      </c>
      <c r="AM579">
        <v>3.66</v>
      </c>
      <c r="AN579">
        <v>3.38</v>
      </c>
      <c r="AO579">
        <v>2.7</v>
      </c>
      <c r="AP579">
        <v>1.48</v>
      </c>
      <c r="AQ579">
        <v>0.32</v>
      </c>
      <c r="AR579">
        <v>0.12</v>
      </c>
      <c r="AS579">
        <v>0.1</v>
      </c>
      <c r="AT579">
        <v>7.0000000000000007E-2</v>
      </c>
      <c r="AU579">
        <v>51.285714285714299</v>
      </c>
    </row>
    <row r="580" spans="38:47" x14ac:dyDescent="0.55000000000000004">
      <c r="AL580">
        <v>41681</v>
      </c>
      <c r="AM580">
        <v>3.69</v>
      </c>
      <c r="AN580">
        <v>3.42</v>
      </c>
      <c r="AO580">
        <v>2.75</v>
      </c>
      <c r="AP580">
        <v>1.54</v>
      </c>
      <c r="AQ580">
        <v>0.35</v>
      </c>
      <c r="AR580">
        <v>0.12</v>
      </c>
      <c r="AS580">
        <v>0.1</v>
      </c>
      <c r="AT580">
        <v>0.05</v>
      </c>
      <c r="AU580">
        <v>72.8</v>
      </c>
    </row>
    <row r="581" spans="38:47" x14ac:dyDescent="0.55000000000000004">
      <c r="AL581">
        <v>41682</v>
      </c>
      <c r="AM581">
        <v>3.72</v>
      </c>
      <c r="AN581">
        <v>3.45</v>
      </c>
      <c r="AO581">
        <v>2.8</v>
      </c>
      <c r="AP581">
        <v>1.59</v>
      </c>
      <c r="AQ581">
        <v>0.35</v>
      </c>
      <c r="AR581">
        <v>0.12</v>
      </c>
      <c r="AS581">
        <v>0.09</v>
      </c>
      <c r="AT581">
        <v>0.05</v>
      </c>
      <c r="AU581">
        <v>73.400000000000006</v>
      </c>
    </row>
    <row r="582" spans="38:47" x14ac:dyDescent="0.55000000000000004">
      <c r="AL582">
        <v>41683</v>
      </c>
      <c r="AM582">
        <v>3.7</v>
      </c>
      <c r="AN582">
        <v>3.4</v>
      </c>
      <c r="AO582">
        <v>2.73</v>
      </c>
      <c r="AP582">
        <v>1.51</v>
      </c>
      <c r="AQ582">
        <v>0.32</v>
      </c>
      <c r="AR582">
        <v>0.12</v>
      </c>
      <c r="AS582">
        <v>0.08</v>
      </c>
      <c r="AT582">
        <v>0.03</v>
      </c>
      <c r="AU582">
        <v>122.333333333333</v>
      </c>
    </row>
    <row r="583" spans="38:47" x14ac:dyDescent="0.55000000000000004">
      <c r="AL583">
        <v>41684</v>
      </c>
      <c r="AM583">
        <v>3.69</v>
      </c>
      <c r="AN583">
        <v>3.41</v>
      </c>
      <c r="AO583">
        <v>2.75</v>
      </c>
      <c r="AP583">
        <v>1.53</v>
      </c>
      <c r="AQ583">
        <v>0.32</v>
      </c>
      <c r="AR583">
        <v>0.11</v>
      </c>
      <c r="AS583">
        <v>7.0000000000000007E-2</v>
      </c>
      <c r="AT583">
        <v>0.02</v>
      </c>
      <c r="AU583">
        <v>183.5</v>
      </c>
    </row>
    <row r="584" spans="38:47" x14ac:dyDescent="0.55000000000000004">
      <c r="AL584">
        <v>41687</v>
      </c>
      <c r="AM584">
        <v>3.6850000000000001</v>
      </c>
      <c r="AN584">
        <v>3.4049999999999998</v>
      </c>
      <c r="AO584">
        <v>2.73</v>
      </c>
      <c r="AP584">
        <v>1.5149999999999999</v>
      </c>
      <c r="AQ584">
        <v>0.315</v>
      </c>
      <c r="AR584">
        <v>0.115</v>
      </c>
      <c r="AS584">
        <v>7.4999999999999997E-2</v>
      </c>
      <c r="AT584">
        <v>3.5000000000000003E-2</v>
      </c>
      <c r="AU584">
        <v>104.28571428571399</v>
      </c>
    </row>
    <row r="585" spans="38:47" x14ac:dyDescent="0.55000000000000004">
      <c r="AL585">
        <v>41688</v>
      </c>
      <c r="AM585">
        <v>3.68</v>
      </c>
      <c r="AN585">
        <v>3.4</v>
      </c>
      <c r="AO585">
        <v>2.71</v>
      </c>
      <c r="AP585">
        <v>1.5</v>
      </c>
      <c r="AQ585">
        <v>0.31</v>
      </c>
      <c r="AR585">
        <v>0.12</v>
      </c>
      <c r="AS585">
        <v>0.08</v>
      </c>
      <c r="AT585">
        <v>0.05</v>
      </c>
      <c r="AU585">
        <v>72.599999999999994</v>
      </c>
    </row>
    <row r="586" spans="38:47" x14ac:dyDescent="0.55000000000000004">
      <c r="AL586">
        <v>41689</v>
      </c>
      <c r="AM586">
        <v>3.71</v>
      </c>
      <c r="AN586">
        <v>3.42</v>
      </c>
      <c r="AO586">
        <v>2.73</v>
      </c>
      <c r="AP586">
        <v>1.53</v>
      </c>
      <c r="AQ586">
        <v>0.33</v>
      </c>
      <c r="AR586">
        <v>0.11</v>
      </c>
      <c r="AS586">
        <v>0.09</v>
      </c>
      <c r="AT586">
        <v>0.06</v>
      </c>
      <c r="AU586">
        <v>60.8333333333333</v>
      </c>
    </row>
    <row r="587" spans="38:47" x14ac:dyDescent="0.55000000000000004">
      <c r="AL587">
        <v>41690</v>
      </c>
      <c r="AM587">
        <v>3.73</v>
      </c>
      <c r="AN587">
        <v>3.44</v>
      </c>
      <c r="AO587">
        <v>2.76</v>
      </c>
      <c r="AP587">
        <v>1.57</v>
      </c>
      <c r="AQ587">
        <v>0.34</v>
      </c>
      <c r="AR587">
        <v>0.12</v>
      </c>
      <c r="AS587">
        <v>0.08</v>
      </c>
      <c r="AT587">
        <v>0.05</v>
      </c>
      <c r="AU587">
        <v>73.599999999999994</v>
      </c>
    </row>
    <row r="588" spans="38:47" x14ac:dyDescent="0.55000000000000004">
      <c r="AL588">
        <v>41691</v>
      </c>
      <c r="AM588">
        <v>3.69</v>
      </c>
      <c r="AN588">
        <v>3.41</v>
      </c>
      <c r="AO588">
        <v>2.73</v>
      </c>
      <c r="AP588">
        <v>1.56</v>
      </c>
      <c r="AQ588">
        <v>0.33</v>
      </c>
      <c r="AR588">
        <v>0.12</v>
      </c>
      <c r="AS588">
        <v>0.08</v>
      </c>
      <c r="AT588">
        <v>0.05</v>
      </c>
      <c r="AU588">
        <v>72.8</v>
      </c>
    </row>
    <row r="589" spans="38:47" x14ac:dyDescent="0.55000000000000004">
      <c r="AL589">
        <v>41694</v>
      </c>
      <c r="AM589">
        <v>3.7</v>
      </c>
      <c r="AN589">
        <v>3.42</v>
      </c>
      <c r="AO589">
        <v>2.75</v>
      </c>
      <c r="AP589">
        <v>1.57</v>
      </c>
      <c r="AQ589">
        <v>0.35</v>
      </c>
      <c r="AR589">
        <v>0.11</v>
      </c>
      <c r="AS589">
        <v>0.08</v>
      </c>
      <c r="AT589">
        <v>0.05</v>
      </c>
      <c r="AU589">
        <v>73</v>
      </c>
    </row>
    <row r="590" spans="38:47" x14ac:dyDescent="0.55000000000000004">
      <c r="AL590">
        <v>41695</v>
      </c>
      <c r="AM590">
        <v>3.66</v>
      </c>
      <c r="AN590">
        <v>3.37</v>
      </c>
      <c r="AO590">
        <v>2.7</v>
      </c>
      <c r="AP590">
        <v>1.53</v>
      </c>
      <c r="AQ590">
        <v>0.34</v>
      </c>
      <c r="AR590">
        <v>0.11</v>
      </c>
      <c r="AS590">
        <v>0.08</v>
      </c>
      <c r="AT590">
        <v>0.05</v>
      </c>
      <c r="AU590">
        <v>72.2</v>
      </c>
    </row>
    <row r="591" spans="38:47" x14ac:dyDescent="0.55000000000000004">
      <c r="AL591">
        <v>41696</v>
      </c>
      <c r="AM591">
        <v>3.63</v>
      </c>
      <c r="AN591">
        <v>3.34</v>
      </c>
      <c r="AO591">
        <v>2.67</v>
      </c>
      <c r="AP591">
        <v>1.5</v>
      </c>
      <c r="AQ591">
        <v>0.33</v>
      </c>
      <c r="AR591">
        <v>0.11</v>
      </c>
      <c r="AS591">
        <v>0.08</v>
      </c>
      <c r="AT591">
        <v>0.05</v>
      </c>
      <c r="AU591">
        <v>71.599999999999994</v>
      </c>
    </row>
    <row r="592" spans="38:47" x14ac:dyDescent="0.55000000000000004">
      <c r="AL592">
        <v>41697</v>
      </c>
      <c r="AM592">
        <v>3.6</v>
      </c>
      <c r="AN592">
        <v>3.31</v>
      </c>
      <c r="AO592">
        <v>2.65</v>
      </c>
      <c r="AP592">
        <v>1.49</v>
      </c>
      <c r="AQ592">
        <v>0.33</v>
      </c>
      <c r="AR592">
        <v>0.11</v>
      </c>
      <c r="AS592">
        <v>7.0000000000000007E-2</v>
      </c>
      <c r="AT592">
        <v>0.04</v>
      </c>
      <c r="AU592">
        <v>89</v>
      </c>
    </row>
    <row r="593" spans="38:47" x14ac:dyDescent="0.55000000000000004">
      <c r="AL593">
        <v>41698</v>
      </c>
      <c r="AM593">
        <v>3.59</v>
      </c>
      <c r="AN593">
        <v>3.31</v>
      </c>
      <c r="AO593">
        <v>2.66</v>
      </c>
      <c r="AP593">
        <v>1.51</v>
      </c>
      <c r="AQ593">
        <v>0.33</v>
      </c>
      <c r="AR593">
        <v>0.12</v>
      </c>
      <c r="AS593">
        <v>0.08</v>
      </c>
      <c r="AT593">
        <v>0.05</v>
      </c>
      <c r="AU593">
        <v>70.8</v>
      </c>
    </row>
    <row r="594" spans="38:47" x14ac:dyDescent="0.55000000000000004">
      <c r="AL594">
        <v>41701</v>
      </c>
      <c r="AM594">
        <v>3.55</v>
      </c>
      <c r="AN594">
        <v>3.27</v>
      </c>
      <c r="AO594">
        <v>2.6</v>
      </c>
      <c r="AP594">
        <v>1.46</v>
      </c>
      <c r="AQ594">
        <v>0.32</v>
      </c>
      <c r="AR594">
        <v>0.12</v>
      </c>
      <c r="AS594">
        <v>0.08</v>
      </c>
      <c r="AT594">
        <v>0.05</v>
      </c>
      <c r="AU594">
        <v>70</v>
      </c>
    </row>
    <row r="595" spans="38:47" x14ac:dyDescent="0.55000000000000004">
      <c r="AL595">
        <v>41702</v>
      </c>
      <c r="AM595">
        <v>3.64</v>
      </c>
      <c r="AN595">
        <v>3.36</v>
      </c>
      <c r="AO595">
        <v>2.7</v>
      </c>
      <c r="AP595">
        <v>1.54</v>
      </c>
      <c r="AQ595">
        <v>0.33</v>
      </c>
      <c r="AR595">
        <v>0.12</v>
      </c>
      <c r="AS595">
        <v>0.08</v>
      </c>
      <c r="AT595">
        <v>0.05</v>
      </c>
      <c r="AU595">
        <v>71.8</v>
      </c>
    </row>
    <row r="596" spans="38:47" x14ac:dyDescent="0.55000000000000004">
      <c r="AL596">
        <v>41703</v>
      </c>
      <c r="AM596">
        <v>3.64</v>
      </c>
      <c r="AN596">
        <v>3.36</v>
      </c>
      <c r="AO596">
        <v>2.7</v>
      </c>
      <c r="AP596">
        <v>1.54</v>
      </c>
      <c r="AQ596">
        <v>0.33</v>
      </c>
      <c r="AR596">
        <v>0.13</v>
      </c>
      <c r="AS596">
        <v>0.09</v>
      </c>
      <c r="AT596">
        <v>0.06</v>
      </c>
      <c r="AU596">
        <v>59.6666666666667</v>
      </c>
    </row>
    <row r="597" spans="38:47" x14ac:dyDescent="0.55000000000000004">
      <c r="AL597">
        <v>41704</v>
      </c>
      <c r="AM597">
        <v>3.68</v>
      </c>
      <c r="AN597">
        <v>3.4</v>
      </c>
      <c r="AO597">
        <v>2.74</v>
      </c>
      <c r="AP597">
        <v>1.57</v>
      </c>
      <c r="AQ597">
        <v>0.37</v>
      </c>
      <c r="AR597">
        <v>0.12</v>
      </c>
      <c r="AS597">
        <v>0.08</v>
      </c>
      <c r="AT597">
        <v>0.05</v>
      </c>
      <c r="AU597">
        <v>72.599999999999994</v>
      </c>
    </row>
    <row r="598" spans="38:47" x14ac:dyDescent="0.55000000000000004">
      <c r="AL598">
        <v>41705</v>
      </c>
      <c r="AM598">
        <v>3.72</v>
      </c>
      <c r="AN598">
        <v>3.45</v>
      </c>
      <c r="AO598">
        <v>2.8</v>
      </c>
      <c r="AP598">
        <v>1.65</v>
      </c>
      <c r="AQ598">
        <v>0.38</v>
      </c>
      <c r="AR598">
        <v>0.13</v>
      </c>
      <c r="AS598">
        <v>0.09</v>
      </c>
      <c r="AT598">
        <v>0.06</v>
      </c>
      <c r="AU598">
        <v>61</v>
      </c>
    </row>
    <row r="599" spans="38:47" x14ac:dyDescent="0.55000000000000004">
      <c r="AL599">
        <v>41708</v>
      </c>
      <c r="AM599">
        <v>3.73</v>
      </c>
      <c r="AN599">
        <v>3.45</v>
      </c>
      <c r="AO599">
        <v>2.79</v>
      </c>
      <c r="AP599">
        <v>1.64</v>
      </c>
      <c r="AQ599">
        <v>0.37</v>
      </c>
      <c r="AR599">
        <v>0.12</v>
      </c>
      <c r="AS599">
        <v>0.08</v>
      </c>
      <c r="AT599">
        <v>0.05</v>
      </c>
      <c r="AU599">
        <v>73.599999999999994</v>
      </c>
    </row>
    <row r="600" spans="38:47" x14ac:dyDescent="0.55000000000000004">
      <c r="AL600">
        <v>41709</v>
      </c>
      <c r="AM600">
        <v>3.7</v>
      </c>
      <c r="AN600">
        <v>3.43</v>
      </c>
      <c r="AO600">
        <v>2.77</v>
      </c>
      <c r="AP600">
        <v>1.62</v>
      </c>
      <c r="AQ600">
        <v>0.37</v>
      </c>
      <c r="AR600">
        <v>0.13</v>
      </c>
      <c r="AS600">
        <v>0.08</v>
      </c>
      <c r="AT600">
        <v>0.05</v>
      </c>
      <c r="AU600">
        <v>73</v>
      </c>
    </row>
    <row r="601" spans="38:47" x14ac:dyDescent="0.55000000000000004">
      <c r="AL601">
        <v>41710</v>
      </c>
      <c r="AM601">
        <v>3.66</v>
      </c>
      <c r="AN601">
        <v>3.38</v>
      </c>
      <c r="AO601">
        <v>2.73</v>
      </c>
      <c r="AP601">
        <v>1.59</v>
      </c>
      <c r="AQ601">
        <v>0.37</v>
      </c>
      <c r="AR601">
        <v>0.12</v>
      </c>
      <c r="AS601">
        <v>0.08</v>
      </c>
      <c r="AT601">
        <v>0.05</v>
      </c>
      <c r="AU601">
        <v>72.2</v>
      </c>
    </row>
    <row r="602" spans="38:47" x14ac:dyDescent="0.55000000000000004">
      <c r="AL602">
        <v>41711</v>
      </c>
      <c r="AM602">
        <v>3.6</v>
      </c>
      <c r="AN602">
        <v>3.31</v>
      </c>
      <c r="AO602">
        <v>2.66</v>
      </c>
      <c r="AP602">
        <v>1.53</v>
      </c>
      <c r="AQ602">
        <v>0.34</v>
      </c>
      <c r="AR602">
        <v>0.12</v>
      </c>
      <c r="AS602">
        <v>0.08</v>
      </c>
      <c r="AT602">
        <v>0.05</v>
      </c>
      <c r="AU602">
        <v>71</v>
      </c>
    </row>
    <row r="603" spans="38:47" x14ac:dyDescent="0.55000000000000004">
      <c r="AL603">
        <v>41712</v>
      </c>
      <c r="AM603">
        <v>3.59</v>
      </c>
      <c r="AN603">
        <v>3.3</v>
      </c>
      <c r="AO603">
        <v>2.65</v>
      </c>
      <c r="AP603">
        <v>1.55</v>
      </c>
      <c r="AQ603">
        <v>0.36</v>
      </c>
      <c r="AR603">
        <v>0.12</v>
      </c>
      <c r="AS603">
        <v>0.08</v>
      </c>
      <c r="AT603">
        <v>0.05</v>
      </c>
      <c r="AU603">
        <v>70.8</v>
      </c>
    </row>
    <row r="604" spans="38:47" x14ac:dyDescent="0.55000000000000004">
      <c r="AL604">
        <v>41715</v>
      </c>
      <c r="AM604">
        <v>3.63</v>
      </c>
      <c r="AN604">
        <v>3.34</v>
      </c>
      <c r="AO604">
        <v>2.7</v>
      </c>
      <c r="AP604">
        <v>1.58</v>
      </c>
      <c r="AQ604">
        <v>0.38</v>
      </c>
      <c r="AR604">
        <v>0.13</v>
      </c>
      <c r="AS604">
        <v>0.08</v>
      </c>
      <c r="AT604">
        <v>0.06</v>
      </c>
      <c r="AU604">
        <v>59.5</v>
      </c>
    </row>
    <row r="605" spans="38:47" x14ac:dyDescent="0.55000000000000004">
      <c r="AL605">
        <v>41716</v>
      </c>
      <c r="AM605">
        <v>3.62</v>
      </c>
      <c r="AN605">
        <v>3.33</v>
      </c>
      <c r="AO605">
        <v>2.68</v>
      </c>
      <c r="AP605">
        <v>1.56</v>
      </c>
      <c r="AQ605">
        <v>0.36</v>
      </c>
      <c r="AR605">
        <v>0.13</v>
      </c>
      <c r="AS605">
        <v>7.0000000000000007E-2</v>
      </c>
      <c r="AT605">
        <v>0.05</v>
      </c>
      <c r="AU605">
        <v>71.400000000000006</v>
      </c>
    </row>
    <row r="606" spans="38:47" x14ac:dyDescent="0.55000000000000004">
      <c r="AL606">
        <v>41717</v>
      </c>
      <c r="AM606">
        <v>3.66</v>
      </c>
      <c r="AN606">
        <v>3.39</v>
      </c>
      <c r="AO606">
        <v>2.78</v>
      </c>
      <c r="AP606">
        <v>1.75</v>
      </c>
      <c r="AQ606">
        <v>0.47</v>
      </c>
      <c r="AR606">
        <v>0.15</v>
      </c>
      <c r="AS606">
        <v>0.09</v>
      </c>
      <c r="AT606">
        <v>0.06</v>
      </c>
      <c r="AU606">
        <v>60</v>
      </c>
    </row>
    <row r="607" spans="38:47" x14ac:dyDescent="0.55000000000000004">
      <c r="AL607">
        <v>41718</v>
      </c>
      <c r="AM607">
        <v>3.67</v>
      </c>
      <c r="AN607">
        <v>3.4</v>
      </c>
      <c r="AO607">
        <v>2.79</v>
      </c>
      <c r="AP607">
        <v>1.73</v>
      </c>
      <c r="AQ607">
        <v>0.45</v>
      </c>
      <c r="AR607">
        <v>0.14000000000000001</v>
      </c>
      <c r="AS607">
        <v>0.09</v>
      </c>
      <c r="AT607">
        <v>0.06</v>
      </c>
      <c r="AU607">
        <v>60.1666666666667</v>
      </c>
    </row>
    <row r="608" spans="38:47" x14ac:dyDescent="0.55000000000000004">
      <c r="AL608">
        <v>41719</v>
      </c>
      <c r="AM608">
        <v>3.61</v>
      </c>
      <c r="AN608">
        <v>3.34</v>
      </c>
      <c r="AO608">
        <v>2.75</v>
      </c>
      <c r="AP608">
        <v>1.73</v>
      </c>
      <c r="AQ608">
        <v>0.45</v>
      </c>
      <c r="AR608">
        <v>0.14000000000000001</v>
      </c>
      <c r="AS608">
        <v>0.08</v>
      </c>
      <c r="AT608">
        <v>0.06</v>
      </c>
      <c r="AU608">
        <v>59.1666666666667</v>
      </c>
    </row>
    <row r="609" spans="38:47" x14ac:dyDescent="0.55000000000000004">
      <c r="AL609">
        <v>41722</v>
      </c>
      <c r="AM609">
        <v>3.57</v>
      </c>
      <c r="AN609">
        <v>3.31</v>
      </c>
      <c r="AO609">
        <v>2.74</v>
      </c>
      <c r="AP609">
        <v>1.76</v>
      </c>
      <c r="AQ609">
        <v>0.47</v>
      </c>
      <c r="AR609">
        <v>0.14000000000000001</v>
      </c>
      <c r="AS609">
        <v>0.08</v>
      </c>
      <c r="AT609">
        <v>0.06</v>
      </c>
      <c r="AU609">
        <v>58.5</v>
      </c>
    </row>
    <row r="610" spans="38:47" x14ac:dyDescent="0.55000000000000004">
      <c r="AL610">
        <v>41723</v>
      </c>
      <c r="AM610">
        <v>3.59</v>
      </c>
      <c r="AN610">
        <v>3.32</v>
      </c>
      <c r="AO610">
        <v>2.75</v>
      </c>
      <c r="AP610">
        <v>1.76</v>
      </c>
      <c r="AQ610">
        <v>0.47</v>
      </c>
      <c r="AR610">
        <v>0.13</v>
      </c>
      <c r="AS610">
        <v>0.08</v>
      </c>
      <c r="AT610">
        <v>0.05</v>
      </c>
      <c r="AU610">
        <v>70.8</v>
      </c>
    </row>
    <row r="611" spans="38:47" x14ac:dyDescent="0.55000000000000004">
      <c r="AL611">
        <v>41724</v>
      </c>
      <c r="AM611">
        <v>3.55</v>
      </c>
      <c r="AN611">
        <v>3.29</v>
      </c>
      <c r="AO611">
        <v>2.71</v>
      </c>
      <c r="AP611">
        <v>1.7</v>
      </c>
      <c r="AQ611">
        <v>0.45</v>
      </c>
      <c r="AR611">
        <v>0.12</v>
      </c>
      <c r="AS611">
        <v>7.0000000000000007E-2</v>
      </c>
      <c r="AT611">
        <v>0.05</v>
      </c>
      <c r="AU611">
        <v>70</v>
      </c>
    </row>
    <row r="612" spans="38:47" x14ac:dyDescent="0.55000000000000004">
      <c r="AL612">
        <v>41725</v>
      </c>
      <c r="AM612">
        <v>3.52</v>
      </c>
      <c r="AN612">
        <v>3.25</v>
      </c>
      <c r="AO612">
        <v>2.69</v>
      </c>
      <c r="AP612">
        <v>1.7</v>
      </c>
      <c r="AQ612">
        <v>0.45</v>
      </c>
      <c r="AR612">
        <v>0.12</v>
      </c>
      <c r="AS612">
        <v>0.06</v>
      </c>
      <c r="AT612">
        <v>0.04</v>
      </c>
      <c r="AU612">
        <v>87</v>
      </c>
    </row>
    <row r="613" spans="38:47" x14ac:dyDescent="0.55000000000000004">
      <c r="AL613">
        <v>41726</v>
      </c>
      <c r="AM613">
        <v>3.55</v>
      </c>
      <c r="AN613">
        <v>3.29</v>
      </c>
      <c r="AO613">
        <v>2.73</v>
      </c>
      <c r="AP613">
        <v>1.74</v>
      </c>
      <c r="AQ613">
        <v>0.45</v>
      </c>
      <c r="AR613">
        <v>0.13</v>
      </c>
      <c r="AS613">
        <v>0.06</v>
      </c>
      <c r="AT613">
        <v>0.04</v>
      </c>
      <c r="AU613">
        <v>87.75</v>
      </c>
    </row>
    <row r="614" spans="38:47" x14ac:dyDescent="0.55000000000000004">
      <c r="AL614">
        <v>41729</v>
      </c>
      <c r="AM614">
        <v>3.56</v>
      </c>
      <c r="AN614">
        <v>3.31</v>
      </c>
      <c r="AO614">
        <v>2.73</v>
      </c>
      <c r="AP614">
        <v>1.73</v>
      </c>
      <c r="AQ614">
        <v>0.44</v>
      </c>
      <c r="AR614">
        <v>0.13</v>
      </c>
      <c r="AS614">
        <v>7.0000000000000007E-2</v>
      </c>
      <c r="AT614">
        <v>0.05</v>
      </c>
      <c r="AU614">
        <v>70.2</v>
      </c>
    </row>
    <row r="615" spans="38:47" x14ac:dyDescent="0.55000000000000004">
      <c r="AL615">
        <v>41730</v>
      </c>
      <c r="AM615">
        <v>3.6</v>
      </c>
      <c r="AN615">
        <v>3.35</v>
      </c>
      <c r="AO615">
        <v>2.77</v>
      </c>
      <c r="AP615">
        <v>1.74</v>
      </c>
      <c r="AQ615">
        <v>0.44</v>
      </c>
      <c r="AR615">
        <v>0.13</v>
      </c>
      <c r="AS615">
        <v>0.06</v>
      </c>
      <c r="AT615">
        <v>0.04</v>
      </c>
      <c r="AU615">
        <v>89</v>
      </c>
    </row>
    <row r="616" spans="38:47" x14ac:dyDescent="0.55000000000000004">
      <c r="AL616">
        <v>41731</v>
      </c>
      <c r="AM616">
        <v>3.65</v>
      </c>
      <c r="AN616">
        <v>3.4</v>
      </c>
      <c r="AO616">
        <v>2.82</v>
      </c>
      <c r="AP616">
        <v>1.8</v>
      </c>
      <c r="AQ616">
        <v>0.47</v>
      </c>
      <c r="AR616">
        <v>0.12</v>
      </c>
      <c r="AS616">
        <v>0.06</v>
      </c>
      <c r="AT616">
        <v>0.02</v>
      </c>
      <c r="AU616">
        <v>181.5</v>
      </c>
    </row>
    <row r="617" spans="38:47" x14ac:dyDescent="0.55000000000000004">
      <c r="AL617">
        <v>41732</v>
      </c>
      <c r="AM617">
        <v>3.62</v>
      </c>
      <c r="AN617">
        <v>3.38</v>
      </c>
      <c r="AO617">
        <v>2.8</v>
      </c>
      <c r="AP617">
        <v>1.79</v>
      </c>
      <c r="AQ617">
        <v>0.46</v>
      </c>
      <c r="AR617">
        <v>0.11</v>
      </c>
      <c r="AS617">
        <v>0.05</v>
      </c>
      <c r="AT617">
        <v>0.02</v>
      </c>
      <c r="AU617">
        <v>180</v>
      </c>
    </row>
    <row r="618" spans="38:47" x14ac:dyDescent="0.55000000000000004">
      <c r="AL618">
        <v>41733</v>
      </c>
      <c r="AM618">
        <v>3.59</v>
      </c>
      <c r="AN618">
        <v>3.33</v>
      </c>
      <c r="AO618">
        <v>2.74</v>
      </c>
      <c r="AP618">
        <v>1.71</v>
      </c>
      <c r="AQ618">
        <v>0.43</v>
      </c>
      <c r="AR618">
        <v>0.11</v>
      </c>
      <c r="AS618">
        <v>0.05</v>
      </c>
      <c r="AT618">
        <v>0.03</v>
      </c>
      <c r="AU618">
        <v>118.666666666667</v>
      </c>
    </row>
    <row r="619" spans="38:47" x14ac:dyDescent="0.55000000000000004">
      <c r="AL619">
        <v>41736</v>
      </c>
      <c r="AM619">
        <v>3.56</v>
      </c>
      <c r="AN619">
        <v>3.3</v>
      </c>
      <c r="AO619">
        <v>2.71</v>
      </c>
      <c r="AP619">
        <v>1.68</v>
      </c>
      <c r="AQ619">
        <v>0.41</v>
      </c>
      <c r="AR619">
        <v>0.11</v>
      </c>
      <c r="AS619">
        <v>0.06</v>
      </c>
      <c r="AT619">
        <v>0.03</v>
      </c>
      <c r="AU619">
        <v>117.666666666667</v>
      </c>
    </row>
    <row r="620" spans="38:47" x14ac:dyDescent="0.55000000000000004">
      <c r="AL620">
        <v>41737</v>
      </c>
      <c r="AM620">
        <v>3.54</v>
      </c>
      <c r="AN620">
        <v>3.28</v>
      </c>
      <c r="AO620">
        <v>2.69</v>
      </c>
      <c r="AP620">
        <v>1.67</v>
      </c>
      <c r="AQ620">
        <v>0.4</v>
      </c>
      <c r="AR620">
        <v>0.11</v>
      </c>
      <c r="AS620">
        <v>0.06</v>
      </c>
      <c r="AT620">
        <v>0.03</v>
      </c>
      <c r="AU620">
        <v>117</v>
      </c>
    </row>
    <row r="621" spans="38:47" x14ac:dyDescent="0.55000000000000004">
      <c r="AL621">
        <v>41738</v>
      </c>
      <c r="AM621">
        <v>3.57</v>
      </c>
      <c r="AN621">
        <v>3.31</v>
      </c>
      <c r="AO621">
        <v>2.71</v>
      </c>
      <c r="AP621">
        <v>1.65</v>
      </c>
      <c r="AQ621">
        <v>0.37</v>
      </c>
      <c r="AR621">
        <v>0.1</v>
      </c>
      <c r="AS621">
        <v>0.05</v>
      </c>
      <c r="AT621">
        <v>0.04</v>
      </c>
      <c r="AU621">
        <v>88.25</v>
      </c>
    </row>
    <row r="622" spans="38:47" x14ac:dyDescent="0.55000000000000004">
      <c r="AL622">
        <v>41739</v>
      </c>
      <c r="AM622">
        <v>3.52</v>
      </c>
      <c r="AN622">
        <v>3.24</v>
      </c>
      <c r="AO622">
        <v>2.65</v>
      </c>
      <c r="AP622">
        <v>1.59</v>
      </c>
      <c r="AQ622">
        <v>0.37</v>
      </c>
      <c r="AR622">
        <v>0.09</v>
      </c>
      <c r="AS622">
        <v>0.06</v>
      </c>
      <c r="AT622">
        <v>0.04</v>
      </c>
      <c r="AU622">
        <v>87</v>
      </c>
    </row>
    <row r="623" spans="38:47" x14ac:dyDescent="0.55000000000000004">
      <c r="AL623">
        <v>41740</v>
      </c>
      <c r="AM623">
        <v>3.48</v>
      </c>
      <c r="AN623">
        <v>3.22</v>
      </c>
      <c r="AO623">
        <v>2.63</v>
      </c>
      <c r="AP623">
        <v>1.58</v>
      </c>
      <c r="AQ623">
        <v>0.37</v>
      </c>
      <c r="AR623">
        <v>0.09</v>
      </c>
      <c r="AS623">
        <v>0.06</v>
      </c>
      <c r="AT623">
        <v>0.04</v>
      </c>
      <c r="AU623">
        <v>86</v>
      </c>
    </row>
    <row r="624" spans="38:47" x14ac:dyDescent="0.55000000000000004">
      <c r="AL624">
        <v>41743</v>
      </c>
      <c r="AM624">
        <v>3.48</v>
      </c>
      <c r="AN624">
        <v>3.23</v>
      </c>
      <c r="AO624">
        <v>2.65</v>
      </c>
      <c r="AP624">
        <v>1.61</v>
      </c>
      <c r="AQ624">
        <v>0.37</v>
      </c>
      <c r="AR624">
        <v>0.1</v>
      </c>
      <c r="AS624">
        <v>0.06</v>
      </c>
      <c r="AT624">
        <v>0.04</v>
      </c>
      <c r="AU624">
        <v>86</v>
      </c>
    </row>
    <row r="625" spans="38:47" x14ac:dyDescent="0.55000000000000004">
      <c r="AL625">
        <v>41744</v>
      </c>
      <c r="AM625">
        <v>3.46</v>
      </c>
      <c r="AN625">
        <v>3.2</v>
      </c>
      <c r="AO625">
        <v>2.64</v>
      </c>
      <c r="AP625">
        <v>1.63</v>
      </c>
      <c r="AQ625">
        <v>0.39</v>
      </c>
      <c r="AR625">
        <v>0.11</v>
      </c>
      <c r="AS625">
        <v>0.05</v>
      </c>
      <c r="AT625">
        <v>0.04</v>
      </c>
      <c r="AU625">
        <v>85.5</v>
      </c>
    </row>
    <row r="626" spans="38:47" x14ac:dyDescent="0.55000000000000004">
      <c r="AL626">
        <v>41745</v>
      </c>
      <c r="AM626">
        <v>3.45</v>
      </c>
      <c r="AN626">
        <v>3.2</v>
      </c>
      <c r="AO626">
        <v>2.65</v>
      </c>
      <c r="AP626">
        <v>1.67</v>
      </c>
      <c r="AQ626">
        <v>0.39</v>
      </c>
      <c r="AR626">
        <v>0.11</v>
      </c>
      <c r="AS626">
        <v>0.05</v>
      </c>
      <c r="AT626">
        <v>0.04</v>
      </c>
      <c r="AU626">
        <v>85.25</v>
      </c>
    </row>
    <row r="627" spans="38:47" x14ac:dyDescent="0.55000000000000004">
      <c r="AL627">
        <v>41746</v>
      </c>
      <c r="AM627">
        <v>3.52</v>
      </c>
      <c r="AN627">
        <v>3.27</v>
      </c>
      <c r="AO627">
        <v>2.73</v>
      </c>
      <c r="AP627">
        <v>1.75</v>
      </c>
      <c r="AQ627">
        <v>0.43</v>
      </c>
      <c r="AR627">
        <v>0.11</v>
      </c>
      <c r="AS627">
        <v>0.05</v>
      </c>
      <c r="AT627">
        <v>0.03</v>
      </c>
      <c r="AU627">
        <v>116.333333333333</v>
      </c>
    </row>
    <row r="628" spans="38:47" x14ac:dyDescent="0.55000000000000004">
      <c r="AL628">
        <v>41747</v>
      </c>
      <c r="AM628">
        <v>3.52</v>
      </c>
      <c r="AN628">
        <v>3.27</v>
      </c>
      <c r="AO628">
        <v>2.73</v>
      </c>
      <c r="AP628">
        <v>1.7450000000000001</v>
      </c>
      <c r="AQ628">
        <v>0.42499999999999999</v>
      </c>
      <c r="AR628">
        <v>0.11</v>
      </c>
      <c r="AS628">
        <v>5.5E-2</v>
      </c>
      <c r="AT628">
        <v>3.5000000000000003E-2</v>
      </c>
      <c r="AU628">
        <v>99.571428571428598</v>
      </c>
    </row>
    <row r="629" spans="38:47" x14ac:dyDescent="0.55000000000000004">
      <c r="AL629">
        <v>41750</v>
      </c>
      <c r="AM629">
        <v>3.52</v>
      </c>
      <c r="AN629">
        <v>3.27</v>
      </c>
      <c r="AO629">
        <v>2.73</v>
      </c>
      <c r="AP629">
        <v>1.74</v>
      </c>
      <c r="AQ629">
        <v>0.42</v>
      </c>
      <c r="AR629">
        <v>0.11</v>
      </c>
      <c r="AS629">
        <v>0.06</v>
      </c>
      <c r="AT629">
        <v>0.04</v>
      </c>
      <c r="AU629">
        <v>87</v>
      </c>
    </row>
    <row r="630" spans="38:47" x14ac:dyDescent="0.55000000000000004">
      <c r="AL630">
        <v>41751</v>
      </c>
      <c r="AM630">
        <v>3.5</v>
      </c>
      <c r="AN630">
        <v>3.25</v>
      </c>
      <c r="AO630">
        <v>2.73</v>
      </c>
      <c r="AP630">
        <v>1.76</v>
      </c>
      <c r="AQ630">
        <v>0.45</v>
      </c>
      <c r="AR630">
        <v>0.11</v>
      </c>
      <c r="AS630">
        <v>0.06</v>
      </c>
      <c r="AT630">
        <v>0.03</v>
      </c>
      <c r="AU630">
        <v>115.666666666667</v>
      </c>
    </row>
    <row r="631" spans="38:47" x14ac:dyDescent="0.55000000000000004">
      <c r="AL631">
        <v>41752</v>
      </c>
      <c r="AM631">
        <v>3.47</v>
      </c>
      <c r="AN631">
        <v>3.22</v>
      </c>
      <c r="AO631">
        <v>2.7</v>
      </c>
      <c r="AP631">
        <v>1.73</v>
      </c>
      <c r="AQ631">
        <v>0.43</v>
      </c>
      <c r="AR631">
        <v>0.11</v>
      </c>
      <c r="AS631">
        <v>0.05</v>
      </c>
      <c r="AT631">
        <v>0.02</v>
      </c>
      <c r="AU631">
        <v>172.5</v>
      </c>
    </row>
    <row r="632" spans="38:47" x14ac:dyDescent="0.55000000000000004">
      <c r="AL632">
        <v>41753</v>
      </c>
      <c r="AM632">
        <v>3.46</v>
      </c>
      <c r="AN632">
        <v>3.22</v>
      </c>
      <c r="AO632">
        <v>2.7</v>
      </c>
      <c r="AP632">
        <v>1.74</v>
      </c>
      <c r="AQ632">
        <v>0.43</v>
      </c>
      <c r="AR632">
        <v>0.1</v>
      </c>
      <c r="AS632">
        <v>0.04</v>
      </c>
      <c r="AT632">
        <v>0.01</v>
      </c>
      <c r="AU632">
        <v>345</v>
      </c>
    </row>
    <row r="633" spans="38:47" x14ac:dyDescent="0.55000000000000004">
      <c r="AL633">
        <v>41754</v>
      </c>
      <c r="AM633">
        <v>3.45</v>
      </c>
      <c r="AN633">
        <v>3.2</v>
      </c>
      <c r="AO633">
        <v>2.68</v>
      </c>
      <c r="AP633">
        <v>1.72</v>
      </c>
      <c r="AQ633">
        <v>0.43</v>
      </c>
      <c r="AR633">
        <v>0.11</v>
      </c>
      <c r="AS633">
        <v>0.04</v>
      </c>
      <c r="AT633">
        <v>0.03</v>
      </c>
      <c r="AU633">
        <v>114</v>
      </c>
    </row>
    <row r="634" spans="38:47" x14ac:dyDescent="0.55000000000000004">
      <c r="AL634">
        <v>41757</v>
      </c>
      <c r="AM634">
        <v>3.47</v>
      </c>
      <c r="AN634">
        <v>3.23</v>
      </c>
      <c r="AO634">
        <v>2.7</v>
      </c>
      <c r="AP634">
        <v>1.73</v>
      </c>
      <c r="AQ634">
        <v>0.44</v>
      </c>
      <c r="AR634">
        <v>0.1</v>
      </c>
      <c r="AS634">
        <v>0.05</v>
      </c>
      <c r="AT634">
        <v>0.03</v>
      </c>
      <c r="AU634">
        <v>114.666666666667</v>
      </c>
    </row>
    <row r="635" spans="38:47" x14ac:dyDescent="0.55000000000000004">
      <c r="AL635">
        <v>41758</v>
      </c>
      <c r="AM635">
        <v>3.49</v>
      </c>
      <c r="AN635">
        <v>3.25</v>
      </c>
      <c r="AO635">
        <v>2.71</v>
      </c>
      <c r="AP635">
        <v>1.74</v>
      </c>
      <c r="AQ635">
        <v>0.44</v>
      </c>
      <c r="AR635">
        <v>0.11</v>
      </c>
      <c r="AS635">
        <v>0.05</v>
      </c>
      <c r="AT635">
        <v>0.02</v>
      </c>
      <c r="AU635">
        <v>173.5</v>
      </c>
    </row>
    <row r="636" spans="38:47" x14ac:dyDescent="0.55000000000000004">
      <c r="AL636">
        <v>41759</v>
      </c>
      <c r="AM636">
        <v>3.47</v>
      </c>
      <c r="AN636">
        <v>3.22</v>
      </c>
      <c r="AO636">
        <v>2.67</v>
      </c>
      <c r="AP636">
        <v>1.69</v>
      </c>
      <c r="AQ636">
        <v>0.42</v>
      </c>
      <c r="AR636">
        <v>0.11</v>
      </c>
      <c r="AS636">
        <v>0.05</v>
      </c>
      <c r="AT636">
        <v>0.03</v>
      </c>
      <c r="AU636">
        <v>114.666666666667</v>
      </c>
    </row>
    <row r="637" spans="38:47" x14ac:dyDescent="0.55000000000000004">
      <c r="AL637">
        <v>41760</v>
      </c>
      <c r="AM637">
        <v>3.41</v>
      </c>
      <c r="AN637">
        <v>3.16</v>
      </c>
      <c r="AO637">
        <v>2.63</v>
      </c>
      <c r="AP637">
        <v>1.66</v>
      </c>
      <c r="AQ637">
        <v>0.41</v>
      </c>
      <c r="AR637">
        <v>0.1</v>
      </c>
      <c r="AS637">
        <v>0.05</v>
      </c>
      <c r="AT637">
        <v>0.03</v>
      </c>
      <c r="AU637">
        <v>112.666666666667</v>
      </c>
    </row>
    <row r="638" spans="38:47" x14ac:dyDescent="0.55000000000000004">
      <c r="AL638">
        <v>41761</v>
      </c>
      <c r="AM638">
        <v>3.37</v>
      </c>
      <c r="AN638">
        <v>3.12</v>
      </c>
      <c r="AO638">
        <v>2.6</v>
      </c>
      <c r="AP638">
        <v>1.67</v>
      </c>
      <c r="AQ638">
        <v>0.42</v>
      </c>
      <c r="AR638">
        <v>0.1</v>
      </c>
      <c r="AS638">
        <v>0.05</v>
      </c>
      <c r="AT638">
        <v>0.02</v>
      </c>
      <c r="AU638">
        <v>167.5</v>
      </c>
    </row>
    <row r="639" spans="38:47" x14ac:dyDescent="0.55000000000000004">
      <c r="AL639">
        <v>41764</v>
      </c>
      <c r="AM639">
        <v>3.41</v>
      </c>
      <c r="AN639">
        <v>3.16</v>
      </c>
      <c r="AO639">
        <v>2.63</v>
      </c>
      <c r="AP639">
        <v>1.68</v>
      </c>
      <c r="AQ639">
        <v>0.43</v>
      </c>
      <c r="AR639">
        <v>0.11</v>
      </c>
      <c r="AS639">
        <v>0.05</v>
      </c>
      <c r="AT639">
        <v>0.03</v>
      </c>
      <c r="AU639">
        <v>112.666666666667</v>
      </c>
    </row>
    <row r="640" spans="38:47" x14ac:dyDescent="0.55000000000000004">
      <c r="AL640">
        <v>41765</v>
      </c>
      <c r="AM640">
        <v>3.38</v>
      </c>
      <c r="AN640">
        <v>3.13</v>
      </c>
      <c r="AO640">
        <v>2.61</v>
      </c>
      <c r="AP640">
        <v>1.68</v>
      </c>
      <c r="AQ640">
        <v>0.43</v>
      </c>
      <c r="AR640">
        <v>0.1</v>
      </c>
      <c r="AS640">
        <v>0.05</v>
      </c>
      <c r="AT640">
        <v>0.03</v>
      </c>
      <c r="AU640">
        <v>111.666666666667</v>
      </c>
    </row>
    <row r="641" spans="38:47" x14ac:dyDescent="0.55000000000000004">
      <c r="AL641">
        <v>41766</v>
      </c>
      <c r="AM641">
        <v>3.4</v>
      </c>
      <c r="AN641">
        <v>3.12</v>
      </c>
      <c r="AO641">
        <v>2.62</v>
      </c>
      <c r="AP641">
        <v>1.65</v>
      </c>
      <c r="AQ641">
        <v>0.41</v>
      </c>
      <c r="AR641">
        <v>0.1</v>
      </c>
      <c r="AS641">
        <v>0.05</v>
      </c>
      <c r="AT641">
        <v>0.03</v>
      </c>
      <c r="AU641">
        <v>112.333333333333</v>
      </c>
    </row>
    <row r="642" spans="38:47" x14ac:dyDescent="0.55000000000000004">
      <c r="AL642">
        <v>41767</v>
      </c>
      <c r="AM642">
        <v>3.45</v>
      </c>
      <c r="AN642">
        <v>3.17</v>
      </c>
      <c r="AO642">
        <v>2.61</v>
      </c>
      <c r="AP642">
        <v>1.63</v>
      </c>
      <c r="AQ642">
        <v>0.4</v>
      </c>
      <c r="AR642">
        <v>0.1</v>
      </c>
      <c r="AS642">
        <v>0.05</v>
      </c>
      <c r="AT642">
        <v>0.03</v>
      </c>
      <c r="AU642">
        <v>114</v>
      </c>
    </row>
    <row r="643" spans="38:47" x14ac:dyDescent="0.55000000000000004">
      <c r="AL643">
        <v>41768</v>
      </c>
      <c r="AM643">
        <v>3.47</v>
      </c>
      <c r="AN643">
        <v>3.18</v>
      </c>
      <c r="AO643">
        <v>2.62</v>
      </c>
      <c r="AP643">
        <v>1.63</v>
      </c>
      <c r="AQ643">
        <v>0.4</v>
      </c>
      <c r="AR643">
        <v>0.1</v>
      </c>
      <c r="AS643">
        <v>0.05</v>
      </c>
      <c r="AT643">
        <v>0.03</v>
      </c>
      <c r="AU643">
        <v>114.666666666667</v>
      </c>
    </row>
    <row r="644" spans="38:47" x14ac:dyDescent="0.55000000000000004">
      <c r="AL644">
        <v>41771</v>
      </c>
      <c r="AM644">
        <v>3.49</v>
      </c>
      <c r="AN644">
        <v>3.21</v>
      </c>
      <c r="AO644">
        <v>2.66</v>
      </c>
      <c r="AP644">
        <v>1.67</v>
      </c>
      <c r="AQ644">
        <v>0.41</v>
      </c>
      <c r="AR644">
        <v>0.09</v>
      </c>
      <c r="AS644">
        <v>0.05</v>
      </c>
      <c r="AT644">
        <v>0.03</v>
      </c>
      <c r="AU644">
        <v>115.333333333333</v>
      </c>
    </row>
    <row r="645" spans="38:47" x14ac:dyDescent="0.55000000000000004">
      <c r="AL645">
        <v>41772</v>
      </c>
      <c r="AM645">
        <v>3.45</v>
      </c>
      <c r="AN645">
        <v>3.17</v>
      </c>
      <c r="AO645">
        <v>2.61</v>
      </c>
      <c r="AP645">
        <v>1.62</v>
      </c>
      <c r="AQ645">
        <v>0.39</v>
      </c>
      <c r="AR645">
        <v>0.1</v>
      </c>
      <c r="AS645">
        <v>0.05</v>
      </c>
      <c r="AT645">
        <v>0.03</v>
      </c>
      <c r="AU645">
        <v>114</v>
      </c>
    </row>
    <row r="646" spans="38:47" x14ac:dyDescent="0.55000000000000004">
      <c r="AL646">
        <v>41773</v>
      </c>
      <c r="AM646">
        <v>3.37</v>
      </c>
      <c r="AN646">
        <v>3.09</v>
      </c>
      <c r="AO646">
        <v>2.54</v>
      </c>
      <c r="AP646">
        <v>1.57</v>
      </c>
      <c r="AQ646">
        <v>0.39</v>
      </c>
      <c r="AR646">
        <v>0.1</v>
      </c>
      <c r="AS646">
        <v>0.05</v>
      </c>
      <c r="AT646">
        <v>0.03</v>
      </c>
      <c r="AU646">
        <v>111.333333333333</v>
      </c>
    </row>
    <row r="647" spans="38:47" x14ac:dyDescent="0.55000000000000004">
      <c r="AL647">
        <v>41774</v>
      </c>
      <c r="AM647">
        <v>3.33</v>
      </c>
      <c r="AN647">
        <v>3.05</v>
      </c>
      <c r="AO647">
        <v>2.5</v>
      </c>
      <c r="AP647">
        <v>1.55</v>
      </c>
      <c r="AQ647">
        <v>0.38</v>
      </c>
      <c r="AR647">
        <v>0.09</v>
      </c>
      <c r="AS647">
        <v>0.05</v>
      </c>
      <c r="AT647">
        <v>0.03</v>
      </c>
      <c r="AU647">
        <v>110</v>
      </c>
    </row>
    <row r="648" spans="38:47" x14ac:dyDescent="0.55000000000000004">
      <c r="AL648">
        <v>41775</v>
      </c>
      <c r="AM648">
        <v>3.34</v>
      </c>
      <c r="AN648">
        <v>3.07</v>
      </c>
      <c r="AO648">
        <v>2.52</v>
      </c>
      <c r="AP648">
        <v>1.56</v>
      </c>
      <c r="AQ648">
        <v>0.38</v>
      </c>
      <c r="AR648">
        <v>0.09</v>
      </c>
      <c r="AS648">
        <v>0.05</v>
      </c>
      <c r="AT648">
        <v>0.03</v>
      </c>
      <c r="AU648">
        <v>110.333333333333</v>
      </c>
    </row>
    <row r="649" spans="38:47" x14ac:dyDescent="0.55000000000000004">
      <c r="AL649">
        <v>41778</v>
      </c>
      <c r="AM649">
        <v>3.39</v>
      </c>
      <c r="AN649">
        <v>3.11</v>
      </c>
      <c r="AO649">
        <v>2.54</v>
      </c>
      <c r="AP649">
        <v>1.56</v>
      </c>
      <c r="AQ649">
        <v>0.36</v>
      </c>
      <c r="AR649">
        <v>0.09</v>
      </c>
      <c r="AS649">
        <v>0.05</v>
      </c>
      <c r="AT649">
        <v>0.03</v>
      </c>
      <c r="AU649">
        <v>112</v>
      </c>
    </row>
    <row r="650" spans="38:47" x14ac:dyDescent="0.55000000000000004">
      <c r="AL650">
        <v>41779</v>
      </c>
      <c r="AM650">
        <v>3.38</v>
      </c>
      <c r="AN650">
        <v>3.1</v>
      </c>
      <c r="AO650">
        <v>2.52</v>
      </c>
      <c r="AP650">
        <v>1.53</v>
      </c>
      <c r="AQ650">
        <v>0.35</v>
      </c>
      <c r="AR650">
        <v>0.09</v>
      </c>
      <c r="AS650">
        <v>0.06</v>
      </c>
      <c r="AT650">
        <v>0.03</v>
      </c>
      <c r="AU650">
        <v>111.666666666667</v>
      </c>
    </row>
    <row r="651" spans="38:47" x14ac:dyDescent="0.55000000000000004">
      <c r="AL651">
        <v>41780</v>
      </c>
      <c r="AM651">
        <v>3.42</v>
      </c>
      <c r="AN651">
        <v>3.13</v>
      </c>
      <c r="AO651">
        <v>2.54</v>
      </c>
      <c r="AP651">
        <v>1.55</v>
      </c>
      <c r="AQ651">
        <v>0.37</v>
      </c>
      <c r="AR651">
        <v>0.09</v>
      </c>
      <c r="AS651">
        <v>0.06</v>
      </c>
      <c r="AT651">
        <v>0.04</v>
      </c>
      <c r="AU651">
        <v>84.5</v>
      </c>
    </row>
    <row r="652" spans="38:47" x14ac:dyDescent="0.55000000000000004">
      <c r="AL652">
        <v>41781</v>
      </c>
      <c r="AM652">
        <v>3.43</v>
      </c>
      <c r="AN652">
        <v>3.15</v>
      </c>
      <c r="AO652">
        <v>2.56</v>
      </c>
      <c r="AP652">
        <v>1.57</v>
      </c>
      <c r="AQ652">
        <v>0.37</v>
      </c>
      <c r="AR652">
        <v>0.09</v>
      </c>
      <c r="AS652">
        <v>0.05</v>
      </c>
      <c r="AT652">
        <v>0.03</v>
      </c>
      <c r="AU652">
        <v>113.333333333333</v>
      </c>
    </row>
    <row r="653" spans="38:47" x14ac:dyDescent="0.55000000000000004">
      <c r="AL653">
        <v>41782</v>
      </c>
      <c r="AM653">
        <v>3.4</v>
      </c>
      <c r="AN653">
        <v>3.12</v>
      </c>
      <c r="AO653">
        <v>2.54</v>
      </c>
      <c r="AP653">
        <v>1.55</v>
      </c>
      <c r="AQ653">
        <v>0.37</v>
      </c>
      <c r="AR653">
        <v>0.1</v>
      </c>
      <c r="AS653">
        <v>0.05</v>
      </c>
      <c r="AT653">
        <v>0.04</v>
      </c>
      <c r="AU653">
        <v>84</v>
      </c>
    </row>
    <row r="654" spans="38:47" x14ac:dyDescent="0.55000000000000004">
      <c r="AL654">
        <v>41785</v>
      </c>
      <c r="AM654">
        <v>3.3849999999999998</v>
      </c>
      <c r="AN654">
        <v>3.105</v>
      </c>
      <c r="AO654">
        <v>2.5299999999999998</v>
      </c>
      <c r="AP654">
        <v>1.5549999999999999</v>
      </c>
      <c r="AQ654">
        <v>0.38</v>
      </c>
      <c r="AR654">
        <v>9.5000000000000001E-2</v>
      </c>
      <c r="AS654">
        <v>5.5E-2</v>
      </c>
      <c r="AT654">
        <v>0.04</v>
      </c>
      <c r="AU654">
        <v>83.625</v>
      </c>
    </row>
    <row r="655" spans="38:47" x14ac:dyDescent="0.55000000000000004">
      <c r="AL655">
        <v>41786</v>
      </c>
      <c r="AM655">
        <v>3.37</v>
      </c>
      <c r="AN655">
        <v>3.09</v>
      </c>
      <c r="AO655">
        <v>2.52</v>
      </c>
      <c r="AP655">
        <v>1.56</v>
      </c>
      <c r="AQ655">
        <v>0.39</v>
      </c>
      <c r="AR655">
        <v>0.09</v>
      </c>
      <c r="AS655">
        <v>0.06</v>
      </c>
      <c r="AT655">
        <v>0.04</v>
      </c>
      <c r="AU655">
        <v>83.25</v>
      </c>
    </row>
    <row r="656" spans="38:47" x14ac:dyDescent="0.55000000000000004">
      <c r="AL656">
        <v>41787</v>
      </c>
      <c r="AM656">
        <v>3.29</v>
      </c>
      <c r="AN656">
        <v>3.01</v>
      </c>
      <c r="AO656">
        <v>2.44</v>
      </c>
      <c r="AP656">
        <v>1.5</v>
      </c>
      <c r="AQ656">
        <v>0.37</v>
      </c>
      <c r="AR656">
        <v>0.1</v>
      </c>
      <c r="AS656">
        <v>0.05</v>
      </c>
      <c r="AT656">
        <v>0.04</v>
      </c>
      <c r="AU656">
        <v>81.25</v>
      </c>
    </row>
    <row r="657" spans="38:47" x14ac:dyDescent="0.55000000000000004">
      <c r="AL657">
        <v>41788</v>
      </c>
      <c r="AM657">
        <v>3.31</v>
      </c>
      <c r="AN657">
        <v>3.03</v>
      </c>
      <c r="AO657">
        <v>2.4500000000000002</v>
      </c>
      <c r="AP657">
        <v>1.52</v>
      </c>
      <c r="AQ657">
        <v>0.37</v>
      </c>
      <c r="AR657">
        <v>0.1</v>
      </c>
      <c r="AS657">
        <v>0.05</v>
      </c>
      <c r="AT657">
        <v>0.04</v>
      </c>
      <c r="AU657">
        <v>81.75</v>
      </c>
    </row>
    <row r="658" spans="38:47" x14ac:dyDescent="0.55000000000000004">
      <c r="AL658">
        <v>41789</v>
      </c>
      <c r="AM658">
        <v>3.33</v>
      </c>
      <c r="AN658">
        <v>3.05</v>
      </c>
      <c r="AO658">
        <v>2.48</v>
      </c>
      <c r="AP658">
        <v>1.54</v>
      </c>
      <c r="AQ658">
        <v>0.37</v>
      </c>
      <c r="AR658">
        <v>0.1</v>
      </c>
      <c r="AS658">
        <v>0.06</v>
      </c>
      <c r="AT658">
        <v>0.04</v>
      </c>
      <c r="AU658">
        <v>82.25</v>
      </c>
    </row>
    <row r="659" spans="38:47" x14ac:dyDescent="0.55000000000000004">
      <c r="AL659">
        <v>41792</v>
      </c>
      <c r="AM659">
        <v>3.38</v>
      </c>
      <c r="AN659">
        <v>3.1</v>
      </c>
      <c r="AO659">
        <v>2.54</v>
      </c>
      <c r="AP659">
        <v>1.6</v>
      </c>
      <c r="AQ659">
        <v>0.39</v>
      </c>
      <c r="AR659">
        <v>0.1</v>
      </c>
      <c r="AS659">
        <v>0.06</v>
      </c>
      <c r="AT659">
        <v>0.04</v>
      </c>
      <c r="AU659">
        <v>83.5</v>
      </c>
    </row>
    <row r="660" spans="38:47" x14ac:dyDescent="0.55000000000000004">
      <c r="AL660">
        <v>41793</v>
      </c>
      <c r="AM660">
        <v>3.43</v>
      </c>
      <c r="AN660">
        <v>3.17</v>
      </c>
      <c r="AO660">
        <v>2.6</v>
      </c>
      <c r="AP660">
        <v>1.65</v>
      </c>
      <c r="AQ660">
        <v>0.41</v>
      </c>
      <c r="AR660">
        <v>0.1</v>
      </c>
      <c r="AS660">
        <v>0.06</v>
      </c>
      <c r="AT660">
        <v>0.04</v>
      </c>
      <c r="AU660">
        <v>84.75</v>
      </c>
    </row>
    <row r="661" spans="38:47" x14ac:dyDescent="0.55000000000000004">
      <c r="AL661">
        <v>41794</v>
      </c>
      <c r="AM661">
        <v>3.45</v>
      </c>
      <c r="AN661">
        <v>3.18</v>
      </c>
      <c r="AO661">
        <v>2.61</v>
      </c>
      <c r="AP661">
        <v>1.65</v>
      </c>
      <c r="AQ661">
        <v>0.41</v>
      </c>
      <c r="AR661">
        <v>0.1</v>
      </c>
      <c r="AS661">
        <v>0.06</v>
      </c>
      <c r="AT661">
        <v>0.04</v>
      </c>
      <c r="AU661">
        <v>85.25</v>
      </c>
    </row>
    <row r="662" spans="38:47" x14ac:dyDescent="0.55000000000000004">
      <c r="AL662">
        <v>41795</v>
      </c>
      <c r="AM662">
        <v>3.44</v>
      </c>
      <c r="AN662">
        <v>3.17</v>
      </c>
      <c r="AO662">
        <v>2.59</v>
      </c>
      <c r="AP662">
        <v>1.63</v>
      </c>
      <c r="AQ662">
        <v>0.4</v>
      </c>
      <c r="AR662">
        <v>0.1</v>
      </c>
      <c r="AS662">
        <v>0.06</v>
      </c>
      <c r="AT662">
        <v>0.04</v>
      </c>
      <c r="AU662">
        <v>85</v>
      </c>
    </row>
    <row r="663" spans="38:47" x14ac:dyDescent="0.55000000000000004">
      <c r="AL663">
        <v>41796</v>
      </c>
      <c r="AM663">
        <v>3.44</v>
      </c>
      <c r="AN663">
        <v>3.17</v>
      </c>
      <c r="AO663">
        <v>2.6</v>
      </c>
      <c r="AP663">
        <v>1.66</v>
      </c>
      <c r="AQ663">
        <v>0.41</v>
      </c>
      <c r="AR663">
        <v>0.11</v>
      </c>
      <c r="AS663">
        <v>0.06</v>
      </c>
      <c r="AT663">
        <v>0.04</v>
      </c>
      <c r="AU663">
        <v>85</v>
      </c>
    </row>
    <row r="664" spans="38:47" x14ac:dyDescent="0.55000000000000004">
      <c r="AL664">
        <v>41799</v>
      </c>
      <c r="AM664">
        <v>3.45</v>
      </c>
      <c r="AN664">
        <v>3.18</v>
      </c>
      <c r="AO664">
        <v>2.62</v>
      </c>
      <c r="AP664">
        <v>1.69</v>
      </c>
      <c r="AQ664">
        <v>0.43</v>
      </c>
      <c r="AR664">
        <v>0.11</v>
      </c>
      <c r="AS664">
        <v>0.06</v>
      </c>
      <c r="AT664">
        <v>0.04</v>
      </c>
      <c r="AU664">
        <v>85.25</v>
      </c>
    </row>
    <row r="665" spans="38:47" x14ac:dyDescent="0.55000000000000004">
      <c r="AL665">
        <v>41800</v>
      </c>
      <c r="AM665">
        <v>3.47</v>
      </c>
      <c r="AN665">
        <v>3.2</v>
      </c>
      <c r="AO665">
        <v>2.64</v>
      </c>
      <c r="AP665">
        <v>1.71</v>
      </c>
      <c r="AQ665">
        <v>0.45</v>
      </c>
      <c r="AR665">
        <v>0.11</v>
      </c>
      <c r="AS665">
        <v>0.06</v>
      </c>
      <c r="AT665">
        <v>0.04</v>
      </c>
      <c r="AU665">
        <v>85.75</v>
      </c>
    </row>
    <row r="666" spans="38:47" x14ac:dyDescent="0.55000000000000004">
      <c r="AL666">
        <v>41801</v>
      </c>
      <c r="AM666">
        <v>3.47</v>
      </c>
      <c r="AN666">
        <v>3.2</v>
      </c>
      <c r="AO666">
        <v>2.65</v>
      </c>
      <c r="AP666">
        <v>1.7</v>
      </c>
      <c r="AQ666">
        <v>0.44</v>
      </c>
      <c r="AR666">
        <v>0.11</v>
      </c>
      <c r="AS666">
        <v>0.06</v>
      </c>
      <c r="AT666">
        <v>0.04</v>
      </c>
      <c r="AU666">
        <v>85.75</v>
      </c>
    </row>
    <row r="667" spans="38:47" x14ac:dyDescent="0.55000000000000004">
      <c r="AL667">
        <v>41802</v>
      </c>
      <c r="AM667">
        <v>3.41</v>
      </c>
      <c r="AN667">
        <v>3.14</v>
      </c>
      <c r="AO667">
        <v>2.58</v>
      </c>
      <c r="AP667">
        <v>1.66</v>
      </c>
      <c r="AQ667">
        <v>0.42</v>
      </c>
      <c r="AR667">
        <v>0.1</v>
      </c>
      <c r="AS667">
        <v>7.0000000000000007E-2</v>
      </c>
      <c r="AT667">
        <v>0.04</v>
      </c>
      <c r="AU667">
        <v>84.25</v>
      </c>
    </row>
    <row r="668" spans="38:47" x14ac:dyDescent="0.55000000000000004">
      <c r="AL668">
        <v>41803</v>
      </c>
      <c r="AM668">
        <v>3.41</v>
      </c>
      <c r="AN668">
        <v>3.14</v>
      </c>
      <c r="AO668">
        <v>2.6</v>
      </c>
      <c r="AP668">
        <v>1.7</v>
      </c>
      <c r="AQ668">
        <v>0.45</v>
      </c>
      <c r="AR668">
        <v>0.11</v>
      </c>
      <c r="AS668">
        <v>7.0000000000000007E-2</v>
      </c>
      <c r="AT668">
        <v>0.04</v>
      </c>
      <c r="AU668">
        <v>84.25</v>
      </c>
    </row>
    <row r="669" spans="38:47" x14ac:dyDescent="0.55000000000000004">
      <c r="AL669">
        <v>41806</v>
      </c>
      <c r="AM669">
        <v>3.4</v>
      </c>
      <c r="AN669">
        <v>3.14</v>
      </c>
      <c r="AO669">
        <v>2.61</v>
      </c>
      <c r="AP669">
        <v>1.71</v>
      </c>
      <c r="AQ669">
        <v>0.49</v>
      </c>
      <c r="AR669">
        <v>0.11</v>
      </c>
      <c r="AS669">
        <v>7.0000000000000007E-2</v>
      </c>
      <c r="AT669">
        <v>0.04</v>
      </c>
      <c r="AU669">
        <v>84</v>
      </c>
    </row>
    <row r="670" spans="38:47" x14ac:dyDescent="0.55000000000000004">
      <c r="AL670">
        <v>41807</v>
      </c>
      <c r="AM670">
        <v>3.44</v>
      </c>
      <c r="AN670">
        <v>3.19</v>
      </c>
      <c r="AO670">
        <v>2.66</v>
      </c>
      <c r="AP670">
        <v>1.77</v>
      </c>
      <c r="AQ670">
        <v>0.51</v>
      </c>
      <c r="AR670">
        <v>0.11</v>
      </c>
      <c r="AS670">
        <v>7.0000000000000007E-2</v>
      </c>
      <c r="AT670">
        <v>0.04</v>
      </c>
      <c r="AU670">
        <v>85</v>
      </c>
    </row>
    <row r="671" spans="38:47" x14ac:dyDescent="0.55000000000000004">
      <c r="AL671">
        <v>41808</v>
      </c>
      <c r="AM671">
        <v>3.43</v>
      </c>
      <c r="AN671">
        <v>3.16</v>
      </c>
      <c r="AO671">
        <v>2.61</v>
      </c>
      <c r="AP671">
        <v>1.71</v>
      </c>
      <c r="AQ671">
        <v>0.48</v>
      </c>
      <c r="AR671">
        <v>0.1</v>
      </c>
      <c r="AS671">
        <v>0.06</v>
      </c>
      <c r="AT671">
        <v>0.03</v>
      </c>
      <c r="AU671">
        <v>113.333333333333</v>
      </c>
    </row>
    <row r="672" spans="38:47" x14ac:dyDescent="0.55000000000000004">
      <c r="AL672">
        <v>41809</v>
      </c>
      <c r="AM672">
        <v>3.47</v>
      </c>
      <c r="AN672">
        <v>3.2</v>
      </c>
      <c r="AO672">
        <v>2.64</v>
      </c>
      <c r="AP672">
        <v>1.71</v>
      </c>
      <c r="AQ672">
        <v>0.48</v>
      </c>
      <c r="AR672">
        <v>0.09</v>
      </c>
      <c r="AS672">
        <v>0.05</v>
      </c>
      <c r="AT672">
        <v>0.02</v>
      </c>
      <c r="AU672">
        <v>172.5</v>
      </c>
    </row>
    <row r="673" spans="38:47" x14ac:dyDescent="0.55000000000000004">
      <c r="AL673">
        <v>41810</v>
      </c>
      <c r="AM673">
        <v>3.44</v>
      </c>
      <c r="AN673">
        <v>3.18</v>
      </c>
      <c r="AO673">
        <v>2.63</v>
      </c>
      <c r="AP673">
        <v>1.71</v>
      </c>
      <c r="AQ673">
        <v>0.5</v>
      </c>
      <c r="AR673">
        <v>0.09</v>
      </c>
      <c r="AS673">
        <v>0.04</v>
      </c>
      <c r="AT673">
        <v>0.02</v>
      </c>
      <c r="AU673">
        <v>171</v>
      </c>
    </row>
    <row r="674" spans="38:47" x14ac:dyDescent="0.55000000000000004">
      <c r="AL674">
        <v>41813</v>
      </c>
      <c r="AM674">
        <v>3.45</v>
      </c>
      <c r="AN674">
        <v>3.18</v>
      </c>
      <c r="AO674">
        <v>2.63</v>
      </c>
      <c r="AP674">
        <v>1.72</v>
      </c>
      <c r="AQ674">
        <v>0.48</v>
      </c>
      <c r="AR674">
        <v>0.1</v>
      </c>
      <c r="AS674">
        <v>0.06</v>
      </c>
      <c r="AT674">
        <v>0.03</v>
      </c>
      <c r="AU674">
        <v>114</v>
      </c>
    </row>
    <row r="675" spans="38:47" x14ac:dyDescent="0.55000000000000004">
      <c r="AL675">
        <v>41814</v>
      </c>
      <c r="AM675">
        <v>3.41</v>
      </c>
      <c r="AN675">
        <v>3.14</v>
      </c>
      <c r="AO675">
        <v>2.59</v>
      </c>
      <c r="AP675">
        <v>1.7</v>
      </c>
      <c r="AQ675">
        <v>0.49</v>
      </c>
      <c r="AR675">
        <v>0.12</v>
      </c>
      <c r="AS675">
        <v>0.06</v>
      </c>
      <c r="AT675">
        <v>0.03</v>
      </c>
      <c r="AU675">
        <v>112.666666666667</v>
      </c>
    </row>
    <row r="676" spans="38:47" x14ac:dyDescent="0.55000000000000004">
      <c r="AL676">
        <v>41815</v>
      </c>
      <c r="AM676">
        <v>3.38</v>
      </c>
      <c r="AN676">
        <v>3.12</v>
      </c>
      <c r="AO676">
        <v>2.57</v>
      </c>
      <c r="AP676">
        <v>1.68</v>
      </c>
      <c r="AQ676">
        <v>0.48</v>
      </c>
      <c r="AR676">
        <v>0.11</v>
      </c>
      <c r="AS676">
        <v>0.05</v>
      </c>
      <c r="AT676">
        <v>0.03</v>
      </c>
      <c r="AU676">
        <v>111.666666666667</v>
      </c>
    </row>
    <row r="677" spans="38:47" x14ac:dyDescent="0.55000000000000004">
      <c r="AL677">
        <v>41816</v>
      </c>
      <c r="AM677">
        <v>3.35</v>
      </c>
      <c r="AN677">
        <v>3.08</v>
      </c>
      <c r="AO677">
        <v>2.5299999999999998</v>
      </c>
      <c r="AP677">
        <v>1.64</v>
      </c>
      <c r="AQ677">
        <v>0.46</v>
      </c>
      <c r="AR677">
        <v>0.11</v>
      </c>
      <c r="AS677">
        <v>0.06</v>
      </c>
      <c r="AT677">
        <v>0.04</v>
      </c>
      <c r="AU677">
        <v>82.75</v>
      </c>
    </row>
    <row r="678" spans="38:47" x14ac:dyDescent="0.55000000000000004">
      <c r="AL678">
        <v>41817</v>
      </c>
      <c r="AM678">
        <v>3.36</v>
      </c>
      <c r="AN678">
        <v>3.1</v>
      </c>
      <c r="AO678">
        <v>2.54</v>
      </c>
      <c r="AP678">
        <v>1.64</v>
      </c>
      <c r="AQ678">
        <v>0.45</v>
      </c>
      <c r="AR678">
        <v>0.1</v>
      </c>
      <c r="AS678">
        <v>0.06</v>
      </c>
      <c r="AT678">
        <v>0.03</v>
      </c>
      <c r="AU678">
        <v>111</v>
      </c>
    </row>
    <row r="679" spans="38:47" x14ac:dyDescent="0.55000000000000004">
      <c r="AL679">
        <v>41820</v>
      </c>
      <c r="AM679">
        <v>3.34</v>
      </c>
      <c r="AN679">
        <v>3.08</v>
      </c>
      <c r="AO679">
        <v>2.5299999999999998</v>
      </c>
      <c r="AP679">
        <v>1.62</v>
      </c>
      <c r="AQ679">
        <v>0.47</v>
      </c>
      <c r="AR679">
        <v>0.11</v>
      </c>
      <c r="AS679">
        <v>7.0000000000000007E-2</v>
      </c>
      <c r="AT679">
        <v>0.04</v>
      </c>
      <c r="AU679">
        <v>82.5</v>
      </c>
    </row>
    <row r="680" spans="38:47" x14ac:dyDescent="0.55000000000000004">
      <c r="AL680">
        <v>41821</v>
      </c>
      <c r="AM680">
        <v>3.4</v>
      </c>
      <c r="AN680">
        <v>3.13</v>
      </c>
      <c r="AO680">
        <v>2.58</v>
      </c>
      <c r="AP680">
        <v>1.66</v>
      </c>
      <c r="AQ680">
        <v>0.47</v>
      </c>
      <c r="AR680">
        <v>0.11</v>
      </c>
      <c r="AS680">
        <v>0.06</v>
      </c>
      <c r="AT680">
        <v>0.02</v>
      </c>
      <c r="AU680">
        <v>169</v>
      </c>
    </row>
    <row r="681" spans="38:47" x14ac:dyDescent="0.55000000000000004">
      <c r="AL681">
        <v>41822</v>
      </c>
      <c r="AM681">
        <v>3.46</v>
      </c>
      <c r="AN681">
        <v>3.2</v>
      </c>
      <c r="AO681">
        <v>2.64</v>
      </c>
      <c r="AP681">
        <v>1.71</v>
      </c>
      <c r="AQ681">
        <v>0.49</v>
      </c>
      <c r="AR681">
        <v>0.12</v>
      </c>
      <c r="AS681">
        <v>0.06</v>
      </c>
      <c r="AT681">
        <v>0.02</v>
      </c>
      <c r="AU681">
        <v>172</v>
      </c>
    </row>
    <row r="682" spans="38:47" x14ac:dyDescent="0.55000000000000004">
      <c r="AL682">
        <v>41823</v>
      </c>
      <c r="AM682">
        <v>3.47</v>
      </c>
      <c r="AN682">
        <v>3.21</v>
      </c>
      <c r="AO682">
        <v>2.65</v>
      </c>
      <c r="AP682">
        <v>1.74</v>
      </c>
      <c r="AQ682">
        <v>0.52</v>
      </c>
      <c r="AR682">
        <v>0.11</v>
      </c>
      <c r="AS682">
        <v>0.06</v>
      </c>
      <c r="AT682">
        <v>0.01</v>
      </c>
      <c r="AU682">
        <v>346</v>
      </c>
    </row>
    <row r="683" spans="38:47" x14ac:dyDescent="0.55000000000000004">
      <c r="AL683">
        <v>41824</v>
      </c>
      <c r="AM683">
        <v>3.4550000000000001</v>
      </c>
      <c r="AN683">
        <v>3.19</v>
      </c>
      <c r="AO683">
        <v>2.64</v>
      </c>
      <c r="AP683">
        <v>1.74</v>
      </c>
      <c r="AQ683">
        <v>0.52</v>
      </c>
      <c r="AR683">
        <v>0.115</v>
      </c>
      <c r="AS683">
        <v>0.06</v>
      </c>
      <c r="AT683">
        <v>2.5000000000000001E-2</v>
      </c>
      <c r="AU683">
        <v>137.19999999999999</v>
      </c>
    </row>
    <row r="684" spans="38:47" x14ac:dyDescent="0.55000000000000004">
      <c r="AL684">
        <v>41827</v>
      </c>
      <c r="AM684">
        <v>3.44</v>
      </c>
      <c r="AN684">
        <v>3.17</v>
      </c>
      <c r="AO684">
        <v>2.63</v>
      </c>
      <c r="AP684">
        <v>1.74</v>
      </c>
      <c r="AQ684">
        <v>0.52</v>
      </c>
      <c r="AR684">
        <v>0.12</v>
      </c>
      <c r="AS684">
        <v>0.06</v>
      </c>
      <c r="AT684">
        <v>0.04</v>
      </c>
      <c r="AU684">
        <v>85</v>
      </c>
    </row>
    <row r="685" spans="38:47" x14ac:dyDescent="0.55000000000000004">
      <c r="AL685">
        <v>41828</v>
      </c>
      <c r="AM685">
        <v>3.38</v>
      </c>
      <c r="AN685">
        <v>3.12</v>
      </c>
      <c r="AO685">
        <v>2.58</v>
      </c>
      <c r="AP685">
        <v>1.7</v>
      </c>
      <c r="AQ685">
        <v>0.51</v>
      </c>
      <c r="AR685">
        <v>0.11</v>
      </c>
      <c r="AS685">
        <v>0.06</v>
      </c>
      <c r="AT685">
        <v>0.03</v>
      </c>
      <c r="AU685">
        <v>111.666666666667</v>
      </c>
    </row>
    <row r="686" spans="38:47" x14ac:dyDescent="0.55000000000000004">
      <c r="AL686">
        <v>41829</v>
      </c>
      <c r="AM686">
        <v>3.37</v>
      </c>
      <c r="AN686">
        <v>3.1</v>
      </c>
      <c r="AO686">
        <v>2.57</v>
      </c>
      <c r="AP686">
        <v>1.68</v>
      </c>
      <c r="AQ686">
        <v>0.51</v>
      </c>
      <c r="AR686">
        <v>0.11</v>
      </c>
      <c r="AS686">
        <v>0.06</v>
      </c>
      <c r="AT686">
        <v>0.03</v>
      </c>
      <c r="AU686">
        <v>111.333333333333</v>
      </c>
    </row>
    <row r="687" spans="38:47" x14ac:dyDescent="0.55000000000000004">
      <c r="AL687">
        <v>41830</v>
      </c>
      <c r="AM687">
        <v>3.38</v>
      </c>
      <c r="AN687">
        <v>3.1</v>
      </c>
      <c r="AO687">
        <v>2.5499999999999998</v>
      </c>
      <c r="AP687">
        <v>1.66</v>
      </c>
      <c r="AQ687">
        <v>0.46</v>
      </c>
      <c r="AR687">
        <v>0.1</v>
      </c>
      <c r="AS687">
        <v>0.06</v>
      </c>
      <c r="AT687">
        <v>0.02</v>
      </c>
      <c r="AU687">
        <v>168</v>
      </c>
    </row>
    <row r="688" spans="38:47" x14ac:dyDescent="0.55000000000000004">
      <c r="AL688">
        <v>41831</v>
      </c>
      <c r="AM688">
        <v>3.34</v>
      </c>
      <c r="AN688">
        <v>3.07</v>
      </c>
      <c r="AO688">
        <v>2.5299999999999998</v>
      </c>
      <c r="AP688">
        <v>1.65</v>
      </c>
      <c r="AQ688">
        <v>0.48</v>
      </c>
      <c r="AR688">
        <v>0.11</v>
      </c>
      <c r="AS688">
        <v>7.0000000000000007E-2</v>
      </c>
      <c r="AT688">
        <v>0.02</v>
      </c>
      <c r="AU688">
        <v>166</v>
      </c>
    </row>
    <row r="689" spans="38:47" x14ac:dyDescent="0.55000000000000004">
      <c r="AL689">
        <v>41834</v>
      </c>
      <c r="AM689">
        <v>3.36</v>
      </c>
      <c r="AN689">
        <v>3.1</v>
      </c>
      <c r="AO689">
        <v>2.5499999999999998</v>
      </c>
      <c r="AP689">
        <v>1.68</v>
      </c>
      <c r="AQ689">
        <v>0.48</v>
      </c>
      <c r="AR689">
        <v>0.11</v>
      </c>
      <c r="AS689">
        <v>0.06</v>
      </c>
      <c r="AT689">
        <v>0.03</v>
      </c>
      <c r="AU689">
        <v>111</v>
      </c>
    </row>
    <row r="690" spans="38:47" x14ac:dyDescent="0.55000000000000004">
      <c r="AL690">
        <v>41835</v>
      </c>
      <c r="AM690">
        <v>3.37</v>
      </c>
      <c r="AN690">
        <v>3.1</v>
      </c>
      <c r="AO690">
        <v>2.56</v>
      </c>
      <c r="AP690">
        <v>1.7</v>
      </c>
      <c r="AQ690">
        <v>0.49</v>
      </c>
      <c r="AR690">
        <v>0.11</v>
      </c>
      <c r="AS690">
        <v>0.06</v>
      </c>
      <c r="AT690">
        <v>0.02</v>
      </c>
      <c r="AU690">
        <v>167.5</v>
      </c>
    </row>
    <row r="691" spans="38:47" x14ac:dyDescent="0.55000000000000004">
      <c r="AL691">
        <v>41836</v>
      </c>
      <c r="AM691">
        <v>3.35</v>
      </c>
      <c r="AN691">
        <v>3.08</v>
      </c>
      <c r="AO691">
        <v>2.5499999999999998</v>
      </c>
      <c r="AP691">
        <v>1.71</v>
      </c>
      <c r="AQ691">
        <v>0.5</v>
      </c>
      <c r="AR691">
        <v>0.11</v>
      </c>
      <c r="AS691">
        <v>0.06</v>
      </c>
      <c r="AT691">
        <v>0.02</v>
      </c>
      <c r="AU691">
        <v>166.5</v>
      </c>
    </row>
    <row r="692" spans="38:47" x14ac:dyDescent="0.55000000000000004">
      <c r="AL692">
        <v>41837</v>
      </c>
      <c r="AM692">
        <v>3.27</v>
      </c>
      <c r="AN692">
        <v>3.01</v>
      </c>
      <c r="AO692">
        <v>2.4700000000000002</v>
      </c>
      <c r="AP692">
        <v>1.65</v>
      </c>
      <c r="AQ692">
        <v>0.47</v>
      </c>
      <c r="AR692">
        <v>0.1</v>
      </c>
      <c r="AS692">
        <v>0.06</v>
      </c>
      <c r="AT692">
        <v>0.02</v>
      </c>
      <c r="AU692">
        <v>162.5</v>
      </c>
    </row>
    <row r="693" spans="38:47" x14ac:dyDescent="0.55000000000000004">
      <c r="AL693">
        <v>41838</v>
      </c>
      <c r="AM693">
        <v>3.29</v>
      </c>
      <c r="AN693">
        <v>3.03</v>
      </c>
      <c r="AO693">
        <v>2.5</v>
      </c>
      <c r="AP693">
        <v>1.69</v>
      </c>
      <c r="AQ693">
        <v>0.51</v>
      </c>
      <c r="AR693">
        <v>0.1</v>
      </c>
      <c r="AS693">
        <v>0.05</v>
      </c>
      <c r="AT693">
        <v>0.02</v>
      </c>
      <c r="AU693">
        <v>163.5</v>
      </c>
    </row>
    <row r="694" spans="38:47" x14ac:dyDescent="0.55000000000000004">
      <c r="AL694">
        <v>41841</v>
      </c>
      <c r="AM694">
        <v>3.26</v>
      </c>
      <c r="AN694">
        <v>3.01</v>
      </c>
      <c r="AO694">
        <v>2.4900000000000002</v>
      </c>
      <c r="AP694">
        <v>1.7</v>
      </c>
      <c r="AQ694">
        <v>0.51</v>
      </c>
      <c r="AR694">
        <v>0.11</v>
      </c>
      <c r="AS694">
        <v>0.06</v>
      </c>
      <c r="AT694">
        <v>0.03</v>
      </c>
      <c r="AU694">
        <v>107.666666666667</v>
      </c>
    </row>
    <row r="695" spans="38:47" x14ac:dyDescent="0.55000000000000004">
      <c r="AL695">
        <v>41842</v>
      </c>
      <c r="AM695">
        <v>3.25</v>
      </c>
      <c r="AN695">
        <v>3</v>
      </c>
      <c r="AO695">
        <v>2.48</v>
      </c>
      <c r="AP695">
        <v>1.68</v>
      </c>
      <c r="AQ695">
        <v>0.49</v>
      </c>
      <c r="AR695">
        <v>0.11</v>
      </c>
      <c r="AS695">
        <v>7.0000000000000007E-2</v>
      </c>
      <c r="AT695">
        <v>0.03</v>
      </c>
      <c r="AU695">
        <v>107.333333333333</v>
      </c>
    </row>
    <row r="696" spans="38:47" x14ac:dyDescent="0.55000000000000004">
      <c r="AL696">
        <v>41843</v>
      </c>
      <c r="AM696">
        <v>3.26</v>
      </c>
      <c r="AN696">
        <v>3</v>
      </c>
      <c r="AO696">
        <v>2.48</v>
      </c>
      <c r="AP696">
        <v>1.67</v>
      </c>
      <c r="AQ696">
        <v>0.5</v>
      </c>
      <c r="AR696">
        <v>0.11</v>
      </c>
      <c r="AS696">
        <v>0.05</v>
      </c>
      <c r="AT696">
        <v>0.03</v>
      </c>
      <c r="AU696">
        <v>107.666666666667</v>
      </c>
    </row>
    <row r="697" spans="38:47" x14ac:dyDescent="0.55000000000000004">
      <c r="AL697">
        <v>41844</v>
      </c>
      <c r="AM697">
        <v>3.3</v>
      </c>
      <c r="AN697">
        <v>3.04</v>
      </c>
      <c r="AO697">
        <v>2.52</v>
      </c>
      <c r="AP697">
        <v>1.72</v>
      </c>
      <c r="AQ697">
        <v>0.53</v>
      </c>
      <c r="AR697">
        <v>0.11</v>
      </c>
      <c r="AS697">
        <v>0.06</v>
      </c>
      <c r="AT697">
        <v>0.03</v>
      </c>
      <c r="AU697">
        <v>109</v>
      </c>
    </row>
    <row r="698" spans="38:47" x14ac:dyDescent="0.55000000000000004">
      <c r="AL698">
        <v>41845</v>
      </c>
      <c r="AM698">
        <v>3.24</v>
      </c>
      <c r="AN698">
        <v>2.99</v>
      </c>
      <c r="AO698">
        <v>2.48</v>
      </c>
      <c r="AP698">
        <v>1.69</v>
      </c>
      <c r="AQ698">
        <v>0.53</v>
      </c>
      <c r="AR698">
        <v>0.11</v>
      </c>
      <c r="AS698">
        <v>0.06</v>
      </c>
      <c r="AT698">
        <v>0.03</v>
      </c>
      <c r="AU698">
        <v>107</v>
      </c>
    </row>
    <row r="699" spans="38:47" x14ac:dyDescent="0.55000000000000004">
      <c r="AL699">
        <v>41848</v>
      </c>
      <c r="AM699">
        <v>3.26</v>
      </c>
      <c r="AN699">
        <v>3.01</v>
      </c>
      <c r="AO699">
        <v>2.5</v>
      </c>
      <c r="AP699">
        <v>1.73</v>
      </c>
      <c r="AQ699">
        <v>0.54</v>
      </c>
      <c r="AR699">
        <v>0.11</v>
      </c>
      <c r="AS699">
        <v>0.06</v>
      </c>
      <c r="AT699">
        <v>0.04</v>
      </c>
      <c r="AU699">
        <v>80.5</v>
      </c>
    </row>
    <row r="700" spans="38:47" x14ac:dyDescent="0.55000000000000004">
      <c r="AL700">
        <v>41849</v>
      </c>
      <c r="AM700">
        <v>3.22</v>
      </c>
      <c r="AN700">
        <v>2.97</v>
      </c>
      <c r="AO700">
        <v>2.4700000000000002</v>
      </c>
      <c r="AP700">
        <v>1.7</v>
      </c>
      <c r="AQ700">
        <v>0.54</v>
      </c>
      <c r="AR700">
        <v>0.12</v>
      </c>
      <c r="AS700">
        <v>0.06</v>
      </c>
      <c r="AT700">
        <v>0.02</v>
      </c>
      <c r="AU700">
        <v>160</v>
      </c>
    </row>
    <row r="701" spans="38:47" x14ac:dyDescent="0.55000000000000004">
      <c r="AL701">
        <v>41850</v>
      </c>
      <c r="AM701">
        <v>3.31</v>
      </c>
      <c r="AN701">
        <v>3.06</v>
      </c>
      <c r="AO701">
        <v>2.57</v>
      </c>
      <c r="AP701">
        <v>1.77</v>
      </c>
      <c r="AQ701">
        <v>0.56000000000000005</v>
      </c>
      <c r="AR701">
        <v>0.13</v>
      </c>
      <c r="AS701">
        <v>0.06</v>
      </c>
      <c r="AT701">
        <v>0.04</v>
      </c>
      <c r="AU701">
        <v>81.75</v>
      </c>
    </row>
    <row r="702" spans="38:47" x14ac:dyDescent="0.55000000000000004">
      <c r="AL702">
        <v>41851</v>
      </c>
      <c r="AM702">
        <v>3.32</v>
      </c>
      <c r="AN702">
        <v>3.07</v>
      </c>
      <c r="AO702">
        <v>2.58</v>
      </c>
      <c r="AP702">
        <v>1.76</v>
      </c>
      <c r="AQ702">
        <v>0.53</v>
      </c>
      <c r="AR702">
        <v>0.12</v>
      </c>
      <c r="AS702">
        <v>0.05</v>
      </c>
      <c r="AT702">
        <v>0.03</v>
      </c>
      <c r="AU702">
        <v>109.666666666667</v>
      </c>
    </row>
    <row r="703" spans="38:47" x14ac:dyDescent="0.55000000000000004">
      <c r="AL703">
        <v>41852</v>
      </c>
      <c r="AM703">
        <v>3.29</v>
      </c>
      <c r="AN703">
        <v>3.03</v>
      </c>
      <c r="AO703">
        <v>2.52</v>
      </c>
      <c r="AP703">
        <v>1.67</v>
      </c>
      <c r="AQ703">
        <v>0.47</v>
      </c>
      <c r="AR703">
        <v>0.13</v>
      </c>
      <c r="AS703">
        <v>0.05</v>
      </c>
      <c r="AT703">
        <v>0.03</v>
      </c>
      <c r="AU703">
        <v>108.666666666667</v>
      </c>
    </row>
    <row r="704" spans="38:47" x14ac:dyDescent="0.55000000000000004">
      <c r="AL704">
        <v>41855</v>
      </c>
      <c r="AM704">
        <v>3.3</v>
      </c>
      <c r="AN704">
        <v>3.04</v>
      </c>
      <c r="AO704">
        <v>2.5099999999999998</v>
      </c>
      <c r="AP704">
        <v>1.66</v>
      </c>
      <c r="AQ704">
        <v>0.47</v>
      </c>
      <c r="AR704">
        <v>0.12</v>
      </c>
      <c r="AS704">
        <v>0.06</v>
      </c>
      <c r="AT704">
        <v>0.04</v>
      </c>
      <c r="AU704">
        <v>81.5</v>
      </c>
    </row>
    <row r="705" spans="38:47" x14ac:dyDescent="0.55000000000000004">
      <c r="AL705">
        <v>41856</v>
      </c>
      <c r="AM705">
        <v>3.28</v>
      </c>
      <c r="AN705">
        <v>3.02</v>
      </c>
      <c r="AO705">
        <v>2.4900000000000002</v>
      </c>
      <c r="AP705">
        <v>1.66</v>
      </c>
      <c r="AQ705">
        <v>0.47</v>
      </c>
      <c r="AR705">
        <v>0.12</v>
      </c>
      <c r="AS705">
        <v>0.05</v>
      </c>
      <c r="AT705">
        <v>0.03</v>
      </c>
      <c r="AU705">
        <v>108.333333333333</v>
      </c>
    </row>
    <row r="706" spans="38:47" x14ac:dyDescent="0.55000000000000004">
      <c r="AL706">
        <v>41857</v>
      </c>
      <c r="AM706">
        <v>3.27</v>
      </c>
      <c r="AN706">
        <v>3.01</v>
      </c>
      <c r="AO706">
        <v>2.4900000000000002</v>
      </c>
      <c r="AP706">
        <v>1.66</v>
      </c>
      <c r="AQ706">
        <v>0.48</v>
      </c>
      <c r="AR706">
        <v>0.11</v>
      </c>
      <c r="AS706">
        <v>0.05</v>
      </c>
      <c r="AT706">
        <v>0.03</v>
      </c>
      <c r="AU706">
        <v>108</v>
      </c>
    </row>
    <row r="707" spans="38:47" x14ac:dyDescent="0.55000000000000004">
      <c r="AL707">
        <v>41858</v>
      </c>
      <c r="AM707">
        <v>3.23</v>
      </c>
      <c r="AN707">
        <v>2.97</v>
      </c>
      <c r="AO707">
        <v>2.4300000000000002</v>
      </c>
      <c r="AP707">
        <v>1.6</v>
      </c>
      <c r="AQ707">
        <v>0.44</v>
      </c>
      <c r="AR707">
        <v>0.11</v>
      </c>
      <c r="AS707">
        <v>0.04</v>
      </c>
      <c r="AT707">
        <v>0.03</v>
      </c>
      <c r="AU707">
        <v>106.666666666667</v>
      </c>
    </row>
    <row r="708" spans="38:47" x14ac:dyDescent="0.55000000000000004">
      <c r="AL708">
        <v>41859</v>
      </c>
      <c r="AM708">
        <v>3.23</v>
      </c>
      <c r="AN708">
        <v>2.97</v>
      </c>
      <c r="AO708">
        <v>2.44</v>
      </c>
      <c r="AP708">
        <v>1.62</v>
      </c>
      <c r="AQ708">
        <v>0.45</v>
      </c>
      <c r="AR708">
        <v>0.1</v>
      </c>
      <c r="AS708">
        <v>0.05</v>
      </c>
      <c r="AT708">
        <v>0.03</v>
      </c>
      <c r="AU708">
        <v>106.666666666667</v>
      </c>
    </row>
    <row r="709" spans="38:47" x14ac:dyDescent="0.55000000000000004">
      <c r="AL709">
        <v>41862</v>
      </c>
      <c r="AM709">
        <v>3.24</v>
      </c>
      <c r="AN709">
        <v>2.97</v>
      </c>
      <c r="AO709">
        <v>2.44</v>
      </c>
      <c r="AP709">
        <v>1.62</v>
      </c>
      <c r="AQ709">
        <v>0.47</v>
      </c>
      <c r="AR709">
        <v>0.1</v>
      </c>
      <c r="AS709">
        <v>0.05</v>
      </c>
      <c r="AT709">
        <v>0.04</v>
      </c>
      <c r="AU709">
        <v>80</v>
      </c>
    </row>
    <row r="710" spans="38:47" x14ac:dyDescent="0.55000000000000004">
      <c r="AL710">
        <v>41863</v>
      </c>
      <c r="AM710">
        <v>3.27</v>
      </c>
      <c r="AN710">
        <v>3</v>
      </c>
      <c r="AO710">
        <v>2.46</v>
      </c>
      <c r="AP710">
        <v>1.63</v>
      </c>
      <c r="AQ710">
        <v>0.45</v>
      </c>
      <c r="AR710">
        <v>0.1</v>
      </c>
      <c r="AS710">
        <v>0.05</v>
      </c>
      <c r="AT710">
        <v>0.03</v>
      </c>
      <c r="AU710">
        <v>108</v>
      </c>
    </row>
    <row r="711" spans="38:47" x14ac:dyDescent="0.55000000000000004">
      <c r="AL711">
        <v>41864</v>
      </c>
      <c r="AM711">
        <v>3.24</v>
      </c>
      <c r="AN711">
        <v>2.97</v>
      </c>
      <c r="AO711">
        <v>2.4300000000000002</v>
      </c>
      <c r="AP711">
        <v>1.59</v>
      </c>
      <c r="AQ711">
        <v>0.43</v>
      </c>
      <c r="AR711">
        <v>0.1</v>
      </c>
      <c r="AS711">
        <v>0.06</v>
      </c>
      <c r="AT711">
        <v>0.04</v>
      </c>
      <c r="AU711">
        <v>80</v>
      </c>
    </row>
    <row r="712" spans="38:47" x14ac:dyDescent="0.55000000000000004">
      <c r="AL712">
        <v>41865</v>
      </c>
      <c r="AM712">
        <v>3.2</v>
      </c>
      <c r="AN712">
        <v>2.93</v>
      </c>
      <c r="AO712">
        <v>2.4</v>
      </c>
      <c r="AP712">
        <v>1.58</v>
      </c>
      <c r="AQ712">
        <v>0.42</v>
      </c>
      <c r="AR712">
        <v>0.1</v>
      </c>
      <c r="AS712">
        <v>0.06</v>
      </c>
      <c r="AT712">
        <v>0.04</v>
      </c>
      <c r="AU712">
        <v>79</v>
      </c>
    </row>
    <row r="713" spans="38:47" x14ac:dyDescent="0.55000000000000004">
      <c r="AL713">
        <v>41866</v>
      </c>
      <c r="AM713">
        <v>3.13</v>
      </c>
      <c r="AN713">
        <v>2.86</v>
      </c>
      <c r="AO713">
        <v>2.34</v>
      </c>
      <c r="AP713">
        <v>1.55</v>
      </c>
      <c r="AQ713">
        <v>0.42</v>
      </c>
      <c r="AR713">
        <v>0.09</v>
      </c>
      <c r="AS713">
        <v>0.05</v>
      </c>
      <c r="AT713">
        <v>0.03</v>
      </c>
      <c r="AU713">
        <v>103.333333333333</v>
      </c>
    </row>
    <row r="714" spans="38:47" x14ac:dyDescent="0.55000000000000004">
      <c r="AL714">
        <v>41869</v>
      </c>
      <c r="AM714">
        <v>3.2</v>
      </c>
      <c r="AN714">
        <v>2.92</v>
      </c>
      <c r="AO714">
        <v>2.39</v>
      </c>
      <c r="AP714">
        <v>1.58</v>
      </c>
      <c r="AQ714">
        <v>0.44</v>
      </c>
      <c r="AR714">
        <v>0.1</v>
      </c>
      <c r="AS714">
        <v>0.05</v>
      </c>
      <c r="AT714">
        <v>0.03</v>
      </c>
      <c r="AU714">
        <v>105.666666666667</v>
      </c>
    </row>
    <row r="715" spans="38:47" x14ac:dyDescent="0.55000000000000004">
      <c r="AL715">
        <v>41870</v>
      </c>
      <c r="AM715">
        <v>3.21</v>
      </c>
      <c r="AN715">
        <v>2.94</v>
      </c>
      <c r="AO715">
        <v>2.4</v>
      </c>
      <c r="AP715">
        <v>1.59</v>
      </c>
      <c r="AQ715">
        <v>0.46</v>
      </c>
      <c r="AR715">
        <v>0.11</v>
      </c>
      <c r="AS715">
        <v>0.05</v>
      </c>
      <c r="AT715">
        <v>0.03</v>
      </c>
      <c r="AU715">
        <v>106</v>
      </c>
    </row>
    <row r="716" spans="38:47" x14ac:dyDescent="0.55000000000000004">
      <c r="AL716">
        <v>41871</v>
      </c>
      <c r="AM716">
        <v>3.22</v>
      </c>
      <c r="AN716">
        <v>2.95</v>
      </c>
      <c r="AO716">
        <v>2.4300000000000002</v>
      </c>
      <c r="AP716">
        <v>1.65</v>
      </c>
      <c r="AQ716">
        <v>0.49</v>
      </c>
      <c r="AR716">
        <v>0.12</v>
      </c>
      <c r="AS716">
        <v>0.06</v>
      </c>
      <c r="AT716">
        <v>0.04</v>
      </c>
      <c r="AU716">
        <v>79.5</v>
      </c>
    </row>
    <row r="717" spans="38:47" x14ac:dyDescent="0.55000000000000004">
      <c r="AL717">
        <v>41872</v>
      </c>
      <c r="AM717">
        <v>3.19</v>
      </c>
      <c r="AN717">
        <v>2.92</v>
      </c>
      <c r="AO717">
        <v>2.41</v>
      </c>
      <c r="AP717">
        <v>1.64</v>
      </c>
      <c r="AQ717">
        <v>0.49</v>
      </c>
      <c r="AR717">
        <v>0.1</v>
      </c>
      <c r="AS717">
        <v>0.06</v>
      </c>
      <c r="AT717">
        <v>0.02</v>
      </c>
      <c r="AU717">
        <v>158.5</v>
      </c>
    </row>
    <row r="718" spans="38:47" x14ac:dyDescent="0.55000000000000004">
      <c r="AL718">
        <v>41873</v>
      </c>
      <c r="AM718">
        <v>3.16</v>
      </c>
      <c r="AN718">
        <v>2.9</v>
      </c>
      <c r="AO718">
        <v>2.4</v>
      </c>
      <c r="AP718">
        <v>1.68</v>
      </c>
      <c r="AQ718">
        <v>0.53</v>
      </c>
      <c r="AR718">
        <v>0.1</v>
      </c>
      <c r="AS718">
        <v>0.06</v>
      </c>
      <c r="AT718">
        <v>0.03</v>
      </c>
      <c r="AU718">
        <v>104.333333333333</v>
      </c>
    </row>
    <row r="719" spans="38:47" x14ac:dyDescent="0.55000000000000004">
      <c r="AL719">
        <v>41876</v>
      </c>
      <c r="AM719">
        <v>3.13</v>
      </c>
      <c r="AN719">
        <v>2.88</v>
      </c>
      <c r="AO719">
        <v>2.39</v>
      </c>
      <c r="AP719">
        <v>1.69</v>
      </c>
      <c r="AQ719">
        <v>0.53</v>
      </c>
      <c r="AR719">
        <v>0.11</v>
      </c>
      <c r="AS719">
        <v>0.05</v>
      </c>
      <c r="AT719">
        <v>0.04</v>
      </c>
      <c r="AU719">
        <v>77.25</v>
      </c>
    </row>
    <row r="720" spans="38:47" x14ac:dyDescent="0.55000000000000004">
      <c r="AL720">
        <v>41877</v>
      </c>
      <c r="AM720">
        <v>3.15</v>
      </c>
      <c r="AN720">
        <v>2.89</v>
      </c>
      <c r="AO720">
        <v>2.39</v>
      </c>
      <c r="AP720">
        <v>1.68</v>
      </c>
      <c r="AQ720">
        <v>0.52</v>
      </c>
      <c r="AR720">
        <v>0.12</v>
      </c>
      <c r="AS720">
        <v>0.05</v>
      </c>
      <c r="AT720">
        <v>0.03</v>
      </c>
      <c r="AU720">
        <v>104</v>
      </c>
    </row>
    <row r="721" spans="38:47" x14ac:dyDescent="0.55000000000000004">
      <c r="AL721">
        <v>41878</v>
      </c>
      <c r="AM721">
        <v>3.11</v>
      </c>
      <c r="AN721">
        <v>2.85</v>
      </c>
      <c r="AO721">
        <v>2.37</v>
      </c>
      <c r="AP721">
        <v>1.65</v>
      </c>
      <c r="AQ721">
        <v>0.51</v>
      </c>
      <c r="AR721">
        <v>0.11</v>
      </c>
      <c r="AS721">
        <v>0.05</v>
      </c>
      <c r="AT721">
        <v>0.04</v>
      </c>
      <c r="AU721">
        <v>76.75</v>
      </c>
    </row>
    <row r="722" spans="38:47" x14ac:dyDescent="0.55000000000000004">
      <c r="AL722">
        <v>41879</v>
      </c>
      <c r="AM722">
        <v>3.08</v>
      </c>
      <c r="AN722">
        <v>2.82</v>
      </c>
      <c r="AO722">
        <v>2.34</v>
      </c>
      <c r="AP722">
        <v>1.63</v>
      </c>
      <c r="AQ722">
        <v>0.5</v>
      </c>
      <c r="AR722">
        <v>0.11</v>
      </c>
      <c r="AS722">
        <v>0.05</v>
      </c>
      <c r="AT722">
        <v>0.03</v>
      </c>
      <c r="AU722">
        <v>101.666666666667</v>
      </c>
    </row>
    <row r="723" spans="38:47" x14ac:dyDescent="0.55000000000000004">
      <c r="AL723">
        <v>41880</v>
      </c>
      <c r="AM723">
        <v>3.09</v>
      </c>
      <c r="AN723">
        <v>2.83</v>
      </c>
      <c r="AO723">
        <v>2.35</v>
      </c>
      <c r="AP723">
        <v>1.63</v>
      </c>
      <c r="AQ723">
        <v>0.48</v>
      </c>
      <c r="AR723">
        <v>0.09</v>
      </c>
      <c r="AS723">
        <v>0.05</v>
      </c>
      <c r="AT723">
        <v>0.03</v>
      </c>
      <c r="AU723">
        <v>102</v>
      </c>
    </row>
    <row r="724" spans="38:47" x14ac:dyDescent="0.55000000000000004">
      <c r="AL724">
        <v>41883</v>
      </c>
      <c r="AM724">
        <v>3.13</v>
      </c>
      <c r="AN724">
        <v>2.87</v>
      </c>
      <c r="AO724">
        <v>2.3849999999999998</v>
      </c>
      <c r="AP724">
        <v>1.66</v>
      </c>
      <c r="AQ724">
        <v>0.505</v>
      </c>
      <c r="AR724">
        <v>9.5000000000000001E-2</v>
      </c>
      <c r="AS724">
        <v>0.05</v>
      </c>
      <c r="AT724">
        <v>0.03</v>
      </c>
      <c r="AU724">
        <v>103.333333333333</v>
      </c>
    </row>
    <row r="725" spans="38:47" x14ac:dyDescent="0.55000000000000004">
      <c r="AL725">
        <v>41884</v>
      </c>
      <c r="AM725">
        <v>3.17</v>
      </c>
      <c r="AN725">
        <v>2.91</v>
      </c>
      <c r="AO725">
        <v>2.42</v>
      </c>
      <c r="AP725">
        <v>1.69</v>
      </c>
      <c r="AQ725">
        <v>0.53</v>
      </c>
      <c r="AR725">
        <v>0.1</v>
      </c>
      <c r="AS725">
        <v>0.05</v>
      </c>
      <c r="AT725">
        <v>0.03</v>
      </c>
      <c r="AU725">
        <v>104.666666666667</v>
      </c>
    </row>
    <row r="726" spans="38:47" x14ac:dyDescent="0.55000000000000004">
      <c r="AL726">
        <v>41885</v>
      </c>
      <c r="AM726">
        <v>3.15</v>
      </c>
      <c r="AN726">
        <v>2.9</v>
      </c>
      <c r="AO726">
        <v>2.41</v>
      </c>
      <c r="AP726">
        <v>1.69</v>
      </c>
      <c r="AQ726">
        <v>0.52</v>
      </c>
      <c r="AR726">
        <v>0.11</v>
      </c>
      <c r="AS726">
        <v>0.05</v>
      </c>
      <c r="AT726">
        <v>0.03</v>
      </c>
      <c r="AU726">
        <v>104</v>
      </c>
    </row>
    <row r="727" spans="38:47" x14ac:dyDescent="0.55000000000000004">
      <c r="AL727">
        <v>41886</v>
      </c>
      <c r="AM727">
        <v>3.21</v>
      </c>
      <c r="AN727">
        <v>2.95</v>
      </c>
      <c r="AO727">
        <v>2.4500000000000002</v>
      </c>
      <c r="AP727">
        <v>1.71</v>
      </c>
      <c r="AQ727">
        <v>0.54</v>
      </c>
      <c r="AR727">
        <v>0.1</v>
      </c>
      <c r="AS727">
        <v>0.05</v>
      </c>
      <c r="AT727">
        <v>0.03</v>
      </c>
      <c r="AU727">
        <v>106</v>
      </c>
    </row>
    <row r="728" spans="38:47" x14ac:dyDescent="0.55000000000000004">
      <c r="AL728">
        <v>41887</v>
      </c>
      <c r="AM728">
        <v>3.23</v>
      </c>
      <c r="AN728">
        <v>2.97</v>
      </c>
      <c r="AO728">
        <v>2.46</v>
      </c>
      <c r="AP728">
        <v>1.69</v>
      </c>
      <c r="AQ728">
        <v>0.52</v>
      </c>
      <c r="AR728">
        <v>0.1</v>
      </c>
      <c r="AS728">
        <v>0.05</v>
      </c>
      <c r="AT728">
        <v>0.03</v>
      </c>
      <c r="AU728">
        <v>106.666666666667</v>
      </c>
    </row>
    <row r="729" spans="38:47" x14ac:dyDescent="0.55000000000000004">
      <c r="AL729">
        <v>41890</v>
      </c>
      <c r="AM729">
        <v>3.23</v>
      </c>
      <c r="AN729">
        <v>2.97</v>
      </c>
      <c r="AO729">
        <v>2.48</v>
      </c>
      <c r="AP729">
        <v>1.72</v>
      </c>
      <c r="AQ729">
        <v>0.54</v>
      </c>
      <c r="AR729">
        <v>0.1</v>
      </c>
      <c r="AS729">
        <v>0.05</v>
      </c>
      <c r="AT729">
        <v>0.02</v>
      </c>
      <c r="AU729">
        <v>160.5</v>
      </c>
    </row>
    <row r="730" spans="38:47" x14ac:dyDescent="0.55000000000000004">
      <c r="AL730">
        <v>41891</v>
      </c>
      <c r="AM730">
        <v>3.23</v>
      </c>
      <c r="AN730">
        <v>2.97</v>
      </c>
      <c r="AO730">
        <v>2.5</v>
      </c>
      <c r="AP730">
        <v>1.76</v>
      </c>
      <c r="AQ730">
        <v>0.56000000000000005</v>
      </c>
      <c r="AR730">
        <v>0.11</v>
      </c>
      <c r="AS730">
        <v>0.05</v>
      </c>
      <c r="AT730">
        <v>0.02</v>
      </c>
      <c r="AU730">
        <v>160.5</v>
      </c>
    </row>
    <row r="731" spans="38:47" x14ac:dyDescent="0.55000000000000004">
      <c r="AL731">
        <v>41892</v>
      </c>
      <c r="AM731">
        <v>3.26</v>
      </c>
      <c r="AN731">
        <v>3.01</v>
      </c>
      <c r="AO731">
        <v>2.54</v>
      </c>
      <c r="AP731">
        <v>1.79</v>
      </c>
      <c r="AQ731">
        <v>0.57999999999999996</v>
      </c>
      <c r="AR731">
        <v>0.11</v>
      </c>
      <c r="AS731">
        <v>0.05</v>
      </c>
      <c r="AT731">
        <v>0.02</v>
      </c>
      <c r="AU731">
        <v>162</v>
      </c>
    </row>
    <row r="732" spans="38:47" x14ac:dyDescent="0.55000000000000004">
      <c r="AL732">
        <v>41893</v>
      </c>
      <c r="AM732">
        <v>3.27</v>
      </c>
      <c r="AN732">
        <v>3.02</v>
      </c>
      <c r="AO732">
        <v>2.54</v>
      </c>
      <c r="AP732">
        <v>1.79</v>
      </c>
      <c r="AQ732">
        <v>0.57999999999999996</v>
      </c>
      <c r="AR732">
        <v>0.11</v>
      </c>
      <c r="AS732">
        <v>0.05</v>
      </c>
      <c r="AT732">
        <v>0.02</v>
      </c>
      <c r="AU732">
        <v>162.5</v>
      </c>
    </row>
    <row r="733" spans="38:47" x14ac:dyDescent="0.55000000000000004">
      <c r="AL733">
        <v>41894</v>
      </c>
      <c r="AM733">
        <v>3.35</v>
      </c>
      <c r="AN733">
        <v>3.1</v>
      </c>
      <c r="AO733">
        <v>2.62</v>
      </c>
      <c r="AP733">
        <v>1.83</v>
      </c>
      <c r="AQ733">
        <v>0.57999999999999996</v>
      </c>
      <c r="AR733">
        <v>0.11</v>
      </c>
      <c r="AS733">
        <v>0.05</v>
      </c>
      <c r="AT733">
        <v>0.02</v>
      </c>
      <c r="AU733">
        <v>166.5</v>
      </c>
    </row>
    <row r="734" spans="38:47" x14ac:dyDescent="0.55000000000000004">
      <c r="AL734">
        <v>41897</v>
      </c>
      <c r="AM734">
        <v>3.34</v>
      </c>
      <c r="AN734">
        <v>3.09</v>
      </c>
      <c r="AO734">
        <v>2.6</v>
      </c>
      <c r="AP734">
        <v>1.8</v>
      </c>
      <c r="AQ734">
        <v>0.57999999999999996</v>
      </c>
      <c r="AR734">
        <v>0.11</v>
      </c>
      <c r="AS734">
        <v>0.05</v>
      </c>
      <c r="AT734">
        <v>0.02</v>
      </c>
      <c r="AU734">
        <v>166</v>
      </c>
    </row>
    <row r="735" spans="38:47" x14ac:dyDescent="0.55000000000000004">
      <c r="AL735">
        <v>41898</v>
      </c>
      <c r="AM735">
        <v>3.36</v>
      </c>
      <c r="AN735">
        <v>3.11</v>
      </c>
      <c r="AO735">
        <v>2.6</v>
      </c>
      <c r="AP735">
        <v>1.78</v>
      </c>
      <c r="AQ735">
        <v>0.55000000000000004</v>
      </c>
      <c r="AR735">
        <v>0.13</v>
      </c>
      <c r="AS735">
        <v>0.04</v>
      </c>
      <c r="AT735">
        <v>0.02</v>
      </c>
      <c r="AU735">
        <v>167</v>
      </c>
    </row>
    <row r="736" spans="38:47" x14ac:dyDescent="0.55000000000000004">
      <c r="AL736">
        <v>41899</v>
      </c>
      <c r="AM736">
        <v>3.37</v>
      </c>
      <c r="AN736">
        <v>3.12</v>
      </c>
      <c r="AO736">
        <v>2.62</v>
      </c>
      <c r="AP736">
        <v>1.82</v>
      </c>
      <c r="AQ736">
        <v>0.59</v>
      </c>
      <c r="AR736">
        <v>0.12</v>
      </c>
      <c r="AS736">
        <v>0.05</v>
      </c>
      <c r="AT736">
        <v>0.02</v>
      </c>
      <c r="AU736">
        <v>167.5</v>
      </c>
    </row>
    <row r="737" spans="38:47" x14ac:dyDescent="0.55000000000000004">
      <c r="AL737">
        <v>41900</v>
      </c>
      <c r="AM737">
        <v>3.36</v>
      </c>
      <c r="AN737">
        <v>3.12</v>
      </c>
      <c r="AO737">
        <v>2.63</v>
      </c>
      <c r="AP737">
        <v>1.85</v>
      </c>
      <c r="AQ737">
        <v>0.59</v>
      </c>
      <c r="AR737">
        <v>0.12</v>
      </c>
      <c r="AS737">
        <v>0.04</v>
      </c>
      <c r="AT737">
        <v>0.02</v>
      </c>
      <c r="AU737">
        <v>167</v>
      </c>
    </row>
    <row r="738" spans="38:47" x14ac:dyDescent="0.55000000000000004">
      <c r="AL738">
        <v>41901</v>
      </c>
      <c r="AM738">
        <v>3.29</v>
      </c>
      <c r="AN738">
        <v>3.05</v>
      </c>
      <c r="AO738">
        <v>2.59</v>
      </c>
      <c r="AP738">
        <v>1.83</v>
      </c>
      <c r="AQ738">
        <v>0.59</v>
      </c>
      <c r="AR738">
        <v>0.11</v>
      </c>
      <c r="AS738">
        <v>0.04</v>
      </c>
      <c r="AT738">
        <v>0.02</v>
      </c>
      <c r="AU738">
        <v>163.5</v>
      </c>
    </row>
    <row r="739" spans="38:47" x14ac:dyDescent="0.55000000000000004">
      <c r="AL739">
        <v>41904</v>
      </c>
      <c r="AM739">
        <v>3.28</v>
      </c>
      <c r="AN739">
        <v>3.04</v>
      </c>
      <c r="AO739">
        <v>2.57</v>
      </c>
      <c r="AP739">
        <v>1.8</v>
      </c>
      <c r="AQ739">
        <v>0.57999999999999996</v>
      </c>
      <c r="AR739">
        <v>0.1</v>
      </c>
      <c r="AS739">
        <v>0.04</v>
      </c>
      <c r="AT739">
        <v>0.01</v>
      </c>
      <c r="AU739">
        <v>327</v>
      </c>
    </row>
    <row r="740" spans="38:47" x14ac:dyDescent="0.55000000000000004">
      <c r="AL740">
        <v>41905</v>
      </c>
      <c r="AM740">
        <v>3.25</v>
      </c>
      <c r="AN740">
        <v>3.01</v>
      </c>
      <c r="AO740">
        <v>2.54</v>
      </c>
      <c r="AP740">
        <v>1.78</v>
      </c>
      <c r="AQ740">
        <v>0.56999999999999995</v>
      </c>
      <c r="AR740">
        <v>0.1</v>
      </c>
      <c r="AS740">
        <v>0.04</v>
      </c>
      <c r="AT740">
        <v>0.01</v>
      </c>
      <c r="AU740">
        <v>324</v>
      </c>
    </row>
    <row r="741" spans="38:47" x14ac:dyDescent="0.55000000000000004">
      <c r="AL741">
        <v>41906</v>
      </c>
      <c r="AM741">
        <v>3.28</v>
      </c>
      <c r="AN741">
        <v>3.04</v>
      </c>
      <c r="AO741">
        <v>2.57</v>
      </c>
      <c r="AP741">
        <v>1.82</v>
      </c>
      <c r="AQ741">
        <v>0.59</v>
      </c>
      <c r="AR741">
        <v>0.11</v>
      </c>
      <c r="AS741">
        <v>0.03</v>
      </c>
      <c r="AT741">
        <v>0.02</v>
      </c>
      <c r="AU741">
        <v>163</v>
      </c>
    </row>
    <row r="742" spans="38:47" x14ac:dyDescent="0.55000000000000004">
      <c r="AL742">
        <v>41907</v>
      </c>
      <c r="AM742">
        <v>3.22</v>
      </c>
      <c r="AN742">
        <v>2.98</v>
      </c>
      <c r="AO742">
        <v>2.52</v>
      </c>
      <c r="AP742">
        <v>1.75</v>
      </c>
      <c r="AQ742">
        <v>0.56000000000000005</v>
      </c>
      <c r="AR742">
        <v>0.1</v>
      </c>
      <c r="AS742">
        <v>0.03</v>
      </c>
      <c r="AT742">
        <v>0.01</v>
      </c>
      <c r="AU742">
        <v>321</v>
      </c>
    </row>
    <row r="743" spans="38:47" x14ac:dyDescent="0.55000000000000004">
      <c r="AL743">
        <v>41908</v>
      </c>
      <c r="AM743">
        <v>3.22</v>
      </c>
      <c r="AN743">
        <v>2.99</v>
      </c>
      <c r="AO743">
        <v>2.54</v>
      </c>
      <c r="AP743">
        <v>1.8</v>
      </c>
      <c r="AQ743">
        <v>0.59</v>
      </c>
      <c r="AR743">
        <v>0.11</v>
      </c>
      <c r="AS743">
        <v>0.03</v>
      </c>
      <c r="AT743">
        <v>0.01</v>
      </c>
      <c r="AU743">
        <v>321</v>
      </c>
    </row>
    <row r="744" spans="38:47" x14ac:dyDescent="0.55000000000000004">
      <c r="AL744">
        <v>41911</v>
      </c>
      <c r="AM744">
        <v>3.18</v>
      </c>
      <c r="AN744">
        <v>2.95</v>
      </c>
      <c r="AO744">
        <v>2.5</v>
      </c>
      <c r="AP744">
        <v>1.77</v>
      </c>
      <c r="AQ744">
        <v>0.57999999999999996</v>
      </c>
      <c r="AR744">
        <v>0.11</v>
      </c>
      <c r="AS744">
        <v>0.05</v>
      </c>
      <c r="AT744">
        <v>0.02</v>
      </c>
      <c r="AU744">
        <v>158</v>
      </c>
    </row>
    <row r="745" spans="38:47" x14ac:dyDescent="0.55000000000000004">
      <c r="AL745">
        <v>41912</v>
      </c>
      <c r="AM745">
        <v>3.21</v>
      </c>
      <c r="AN745">
        <v>2.98</v>
      </c>
      <c r="AO745">
        <v>2.52</v>
      </c>
      <c r="AP745">
        <v>1.78</v>
      </c>
      <c r="AQ745">
        <v>0.57999999999999996</v>
      </c>
      <c r="AR745">
        <v>0.13</v>
      </c>
      <c r="AS745">
        <v>0.03</v>
      </c>
      <c r="AT745">
        <v>0.02</v>
      </c>
      <c r="AU745">
        <v>159.5</v>
      </c>
    </row>
    <row r="746" spans="38:47" x14ac:dyDescent="0.55000000000000004">
      <c r="AL746">
        <v>41913</v>
      </c>
      <c r="AM746">
        <v>3.12</v>
      </c>
      <c r="AN746">
        <v>2.87</v>
      </c>
      <c r="AO746">
        <v>2.42</v>
      </c>
      <c r="AP746">
        <v>1.69</v>
      </c>
      <c r="AQ746">
        <v>0.53</v>
      </c>
      <c r="AR746">
        <v>0.1</v>
      </c>
      <c r="AS746">
        <v>0.04</v>
      </c>
      <c r="AT746">
        <v>0.02</v>
      </c>
      <c r="AU746">
        <v>155</v>
      </c>
    </row>
    <row r="747" spans="38:47" x14ac:dyDescent="0.55000000000000004">
      <c r="AL747">
        <v>41914</v>
      </c>
      <c r="AM747">
        <v>3.15</v>
      </c>
      <c r="AN747">
        <v>2.9</v>
      </c>
      <c r="AO747">
        <v>2.44</v>
      </c>
      <c r="AP747">
        <v>1.7</v>
      </c>
      <c r="AQ747">
        <v>0.53</v>
      </c>
      <c r="AR747">
        <v>0.1</v>
      </c>
      <c r="AS747">
        <v>0.03</v>
      </c>
      <c r="AT747">
        <v>0.01</v>
      </c>
      <c r="AU747">
        <v>314</v>
      </c>
    </row>
    <row r="748" spans="38:47" x14ac:dyDescent="0.55000000000000004">
      <c r="AL748">
        <v>41915</v>
      </c>
      <c r="AM748">
        <v>3.13</v>
      </c>
      <c r="AN748">
        <v>2.89</v>
      </c>
      <c r="AO748">
        <v>2.4500000000000002</v>
      </c>
      <c r="AP748">
        <v>1.73</v>
      </c>
      <c r="AQ748">
        <v>0.56999999999999995</v>
      </c>
      <c r="AR748">
        <v>0.11</v>
      </c>
      <c r="AS748">
        <v>0.03</v>
      </c>
      <c r="AT748">
        <v>0.01</v>
      </c>
      <c r="AU748">
        <v>312</v>
      </c>
    </row>
    <row r="749" spans="38:47" x14ac:dyDescent="0.55000000000000004">
      <c r="AL749">
        <v>41918</v>
      </c>
      <c r="AM749">
        <v>3.12</v>
      </c>
      <c r="AN749">
        <v>2.88</v>
      </c>
      <c r="AO749">
        <v>2.4300000000000002</v>
      </c>
      <c r="AP749">
        <v>1.7</v>
      </c>
      <c r="AQ749">
        <v>0.54</v>
      </c>
      <c r="AR749">
        <v>0.11</v>
      </c>
      <c r="AS749">
        <v>0.05</v>
      </c>
      <c r="AT749">
        <v>0.02</v>
      </c>
      <c r="AU749">
        <v>155</v>
      </c>
    </row>
    <row r="750" spans="38:47" x14ac:dyDescent="0.55000000000000004">
      <c r="AL750">
        <v>41919</v>
      </c>
      <c r="AM750">
        <v>3.06</v>
      </c>
      <c r="AN750">
        <v>2.81</v>
      </c>
      <c r="AO750">
        <v>2.36</v>
      </c>
      <c r="AP750">
        <v>1.64</v>
      </c>
      <c r="AQ750">
        <v>0.52</v>
      </c>
      <c r="AR750">
        <v>0.1</v>
      </c>
      <c r="AS750">
        <v>0.04</v>
      </c>
      <c r="AT750">
        <v>0.02</v>
      </c>
      <c r="AU750">
        <v>152</v>
      </c>
    </row>
    <row r="751" spans="38:47" x14ac:dyDescent="0.55000000000000004">
      <c r="AL751">
        <v>41920</v>
      </c>
      <c r="AM751">
        <v>3.07</v>
      </c>
      <c r="AN751">
        <v>2.82</v>
      </c>
      <c r="AO751">
        <v>2.35</v>
      </c>
      <c r="AP751">
        <v>1.57</v>
      </c>
      <c r="AQ751">
        <v>0.46</v>
      </c>
      <c r="AR751">
        <v>0.1</v>
      </c>
      <c r="AS751">
        <v>0.05</v>
      </c>
      <c r="AT751">
        <v>0.01</v>
      </c>
      <c r="AU751">
        <v>306</v>
      </c>
    </row>
    <row r="752" spans="38:47" x14ac:dyDescent="0.55000000000000004">
      <c r="AL752">
        <v>41921</v>
      </c>
      <c r="AM752">
        <v>3.07</v>
      </c>
      <c r="AN752">
        <v>2.81</v>
      </c>
      <c r="AO752">
        <v>2.34</v>
      </c>
      <c r="AP752">
        <v>1.58</v>
      </c>
      <c r="AQ752">
        <v>0.46</v>
      </c>
      <c r="AR752">
        <v>0.1</v>
      </c>
      <c r="AS752">
        <v>0.05</v>
      </c>
      <c r="AT752">
        <v>0.01</v>
      </c>
      <c r="AU752">
        <v>306</v>
      </c>
    </row>
    <row r="753" spans="38:47" x14ac:dyDescent="0.55000000000000004">
      <c r="AL753">
        <v>41922</v>
      </c>
      <c r="AM753">
        <v>3.03</v>
      </c>
      <c r="AN753">
        <v>2.77</v>
      </c>
      <c r="AO753">
        <v>2.31</v>
      </c>
      <c r="AP753">
        <v>1.55</v>
      </c>
      <c r="AQ753">
        <v>0.45</v>
      </c>
      <c r="AR753">
        <v>0.1</v>
      </c>
      <c r="AS753">
        <v>0.04</v>
      </c>
      <c r="AT753">
        <v>0.01</v>
      </c>
      <c r="AU753">
        <v>302</v>
      </c>
    </row>
    <row r="754" spans="38:47" x14ac:dyDescent="0.55000000000000004">
      <c r="AL754">
        <v>41925</v>
      </c>
      <c r="AM754">
        <v>2.99</v>
      </c>
      <c r="AN754">
        <v>2.7250000000000001</v>
      </c>
      <c r="AO754">
        <v>2.2599999999999998</v>
      </c>
      <c r="AP754">
        <v>1.5</v>
      </c>
      <c r="AQ754">
        <v>0.42</v>
      </c>
      <c r="AR754">
        <v>9.5000000000000001E-2</v>
      </c>
      <c r="AS754">
        <v>0.04</v>
      </c>
      <c r="AT754">
        <v>1.4999999999999999E-2</v>
      </c>
      <c r="AU754">
        <v>198.333333333333</v>
      </c>
    </row>
    <row r="755" spans="38:47" x14ac:dyDescent="0.55000000000000004">
      <c r="AL755">
        <v>41926</v>
      </c>
      <c r="AM755">
        <v>2.95</v>
      </c>
      <c r="AN755">
        <v>2.68</v>
      </c>
      <c r="AO755">
        <v>2.21</v>
      </c>
      <c r="AP755">
        <v>1.45</v>
      </c>
      <c r="AQ755">
        <v>0.39</v>
      </c>
      <c r="AR755">
        <v>0.09</v>
      </c>
      <c r="AS755">
        <v>0.04</v>
      </c>
      <c r="AT755">
        <v>0.02</v>
      </c>
      <c r="AU755">
        <v>146.5</v>
      </c>
    </row>
    <row r="756" spans="38:47" x14ac:dyDescent="0.55000000000000004">
      <c r="AL756">
        <v>41927</v>
      </c>
      <c r="AM756">
        <v>2.92</v>
      </c>
      <c r="AN756">
        <v>2.64</v>
      </c>
      <c r="AO756">
        <v>2.15</v>
      </c>
      <c r="AP756">
        <v>1.37</v>
      </c>
      <c r="AQ756">
        <v>0.34</v>
      </c>
      <c r="AR756">
        <v>0.1</v>
      </c>
      <c r="AS756">
        <v>0.05</v>
      </c>
      <c r="AT756">
        <v>0.02</v>
      </c>
      <c r="AU756">
        <v>145</v>
      </c>
    </row>
    <row r="757" spans="38:47" x14ac:dyDescent="0.55000000000000004">
      <c r="AL757">
        <v>41928</v>
      </c>
      <c r="AM757">
        <v>2.94</v>
      </c>
      <c r="AN757">
        <v>2.66</v>
      </c>
      <c r="AO757">
        <v>2.17</v>
      </c>
      <c r="AP757">
        <v>1.39</v>
      </c>
      <c r="AQ757">
        <v>0.35</v>
      </c>
      <c r="AR757">
        <v>0.1</v>
      </c>
      <c r="AS757">
        <v>0.05</v>
      </c>
      <c r="AT757">
        <v>0.03</v>
      </c>
      <c r="AU757">
        <v>97</v>
      </c>
    </row>
    <row r="758" spans="38:47" x14ac:dyDescent="0.55000000000000004">
      <c r="AL758">
        <v>41929</v>
      </c>
      <c r="AM758">
        <v>2.98</v>
      </c>
      <c r="AN758">
        <v>2.7</v>
      </c>
      <c r="AO758">
        <v>2.2200000000000002</v>
      </c>
      <c r="AP758">
        <v>1.44</v>
      </c>
      <c r="AQ758">
        <v>0.39</v>
      </c>
      <c r="AR758">
        <v>0.11</v>
      </c>
      <c r="AS758">
        <v>0.05</v>
      </c>
      <c r="AT758">
        <v>0.02</v>
      </c>
      <c r="AU758">
        <v>148</v>
      </c>
    </row>
    <row r="759" spans="38:47" x14ac:dyDescent="0.55000000000000004">
      <c r="AL759">
        <v>41932</v>
      </c>
      <c r="AM759">
        <v>2.96</v>
      </c>
      <c r="AN759">
        <v>2.68</v>
      </c>
      <c r="AO759">
        <v>2.2000000000000002</v>
      </c>
      <c r="AP759">
        <v>1.41</v>
      </c>
      <c r="AQ759">
        <v>0.37</v>
      </c>
      <c r="AR759">
        <v>0.1</v>
      </c>
      <c r="AS759">
        <v>0.06</v>
      </c>
      <c r="AT759">
        <v>0.02</v>
      </c>
      <c r="AU759">
        <v>147</v>
      </c>
    </row>
    <row r="760" spans="38:47" x14ac:dyDescent="0.55000000000000004">
      <c r="AL760">
        <v>41933</v>
      </c>
      <c r="AM760">
        <v>3</v>
      </c>
      <c r="AN760">
        <v>2.72</v>
      </c>
      <c r="AO760">
        <v>2.23</v>
      </c>
      <c r="AP760">
        <v>1.44</v>
      </c>
      <c r="AQ760">
        <v>0.38</v>
      </c>
      <c r="AR760">
        <v>0.1</v>
      </c>
      <c r="AS760">
        <v>0.06</v>
      </c>
      <c r="AT760">
        <v>0.02</v>
      </c>
      <c r="AU760">
        <v>149</v>
      </c>
    </row>
    <row r="761" spans="38:47" x14ac:dyDescent="0.55000000000000004">
      <c r="AL761">
        <v>41934</v>
      </c>
      <c r="AM761">
        <v>3.01</v>
      </c>
      <c r="AN761">
        <v>2.73</v>
      </c>
      <c r="AO761">
        <v>2.25</v>
      </c>
      <c r="AP761">
        <v>1.46</v>
      </c>
      <c r="AQ761">
        <v>0.41</v>
      </c>
      <c r="AR761">
        <v>0.11</v>
      </c>
      <c r="AS761">
        <v>0.06</v>
      </c>
      <c r="AT761">
        <v>0.02</v>
      </c>
      <c r="AU761">
        <v>149.5</v>
      </c>
    </row>
    <row r="762" spans="38:47" x14ac:dyDescent="0.55000000000000004">
      <c r="AL762">
        <v>41935</v>
      </c>
      <c r="AM762">
        <v>3.05</v>
      </c>
      <c r="AN762">
        <v>2.77</v>
      </c>
      <c r="AO762">
        <v>2.29</v>
      </c>
      <c r="AP762">
        <v>1.52</v>
      </c>
      <c r="AQ762">
        <v>0.41</v>
      </c>
      <c r="AR762">
        <v>0.11</v>
      </c>
      <c r="AS762">
        <v>0.06</v>
      </c>
      <c r="AT762">
        <v>0.01</v>
      </c>
      <c r="AU762">
        <v>304</v>
      </c>
    </row>
    <row r="763" spans="38:47" x14ac:dyDescent="0.55000000000000004">
      <c r="AL763">
        <v>41936</v>
      </c>
      <c r="AM763">
        <v>3.05</v>
      </c>
      <c r="AN763">
        <v>2.77</v>
      </c>
      <c r="AO763">
        <v>2.29</v>
      </c>
      <c r="AP763">
        <v>1.52</v>
      </c>
      <c r="AQ763">
        <v>0.41</v>
      </c>
      <c r="AR763">
        <v>0.11</v>
      </c>
      <c r="AS763">
        <v>0.06</v>
      </c>
      <c r="AT763">
        <v>0.01</v>
      </c>
      <c r="AU763">
        <v>304</v>
      </c>
    </row>
    <row r="764" spans="38:47" x14ac:dyDescent="0.55000000000000004">
      <c r="AL764">
        <v>41939</v>
      </c>
      <c r="AM764">
        <v>3.04</v>
      </c>
      <c r="AN764">
        <v>2.75</v>
      </c>
      <c r="AO764">
        <v>2.27</v>
      </c>
      <c r="AP764">
        <v>1.51</v>
      </c>
      <c r="AQ764">
        <v>0.41</v>
      </c>
      <c r="AR764">
        <v>0.11</v>
      </c>
      <c r="AS764">
        <v>0.06</v>
      </c>
      <c r="AT764">
        <v>0.02</v>
      </c>
      <c r="AU764">
        <v>151</v>
      </c>
    </row>
    <row r="765" spans="38:47" x14ac:dyDescent="0.55000000000000004">
      <c r="AL765">
        <v>41940</v>
      </c>
      <c r="AM765">
        <v>3.06</v>
      </c>
      <c r="AN765">
        <v>2.79</v>
      </c>
      <c r="AO765">
        <v>2.2999999999999998</v>
      </c>
      <c r="AP765">
        <v>1.53</v>
      </c>
      <c r="AQ765">
        <v>0.42</v>
      </c>
      <c r="AR765">
        <v>0.11</v>
      </c>
      <c r="AS765">
        <v>0.05</v>
      </c>
      <c r="AT765">
        <v>0.02</v>
      </c>
      <c r="AU765">
        <v>152</v>
      </c>
    </row>
    <row r="766" spans="38:47" x14ac:dyDescent="0.55000000000000004">
      <c r="AL766">
        <v>41941</v>
      </c>
      <c r="AM766">
        <v>3.06</v>
      </c>
      <c r="AN766">
        <v>2.79</v>
      </c>
      <c r="AO766">
        <v>2.34</v>
      </c>
      <c r="AP766">
        <v>1.61</v>
      </c>
      <c r="AQ766">
        <v>0.48</v>
      </c>
      <c r="AR766">
        <v>0.11</v>
      </c>
      <c r="AS766">
        <v>7.0000000000000007E-2</v>
      </c>
      <c r="AT766">
        <v>0.03</v>
      </c>
      <c r="AU766">
        <v>101</v>
      </c>
    </row>
    <row r="767" spans="38:47" x14ac:dyDescent="0.55000000000000004">
      <c r="AL767">
        <v>41942</v>
      </c>
      <c r="AM767">
        <v>3.04</v>
      </c>
      <c r="AN767">
        <v>2.77</v>
      </c>
      <c r="AO767">
        <v>2.3199999999999998</v>
      </c>
      <c r="AP767">
        <v>1.58</v>
      </c>
      <c r="AQ767">
        <v>0.48</v>
      </c>
      <c r="AR767">
        <v>0.11</v>
      </c>
      <c r="AS767">
        <v>0.06</v>
      </c>
      <c r="AT767">
        <v>0.01</v>
      </c>
      <c r="AU767">
        <v>303</v>
      </c>
    </row>
    <row r="768" spans="38:47" x14ac:dyDescent="0.55000000000000004">
      <c r="AL768">
        <v>41943</v>
      </c>
      <c r="AM768">
        <v>3.07</v>
      </c>
      <c r="AN768">
        <v>2.81</v>
      </c>
      <c r="AO768">
        <v>2.35</v>
      </c>
      <c r="AP768">
        <v>1.62</v>
      </c>
      <c r="AQ768">
        <v>0.5</v>
      </c>
      <c r="AR768">
        <v>0.11</v>
      </c>
      <c r="AS768">
        <v>0.05</v>
      </c>
      <c r="AT768">
        <v>0.01</v>
      </c>
      <c r="AU768">
        <v>306</v>
      </c>
    </row>
    <row r="769" spans="38:47" x14ac:dyDescent="0.55000000000000004">
      <c r="AL769">
        <v>41946</v>
      </c>
      <c r="AM769">
        <v>3.07</v>
      </c>
      <c r="AN769">
        <v>2.8</v>
      </c>
      <c r="AO769">
        <v>2.36</v>
      </c>
      <c r="AP769">
        <v>1.63</v>
      </c>
      <c r="AQ769">
        <v>0.52</v>
      </c>
      <c r="AR769">
        <v>0.12</v>
      </c>
      <c r="AS769">
        <v>7.0000000000000007E-2</v>
      </c>
      <c r="AT769">
        <v>0.02</v>
      </c>
      <c r="AU769">
        <v>152.5</v>
      </c>
    </row>
    <row r="770" spans="38:47" x14ac:dyDescent="0.55000000000000004">
      <c r="AL770">
        <v>41947</v>
      </c>
      <c r="AM770">
        <v>3.05</v>
      </c>
      <c r="AN770">
        <v>2.78</v>
      </c>
      <c r="AO770">
        <v>2.35</v>
      </c>
      <c r="AP770">
        <v>1.63</v>
      </c>
      <c r="AQ770">
        <v>0.52</v>
      </c>
      <c r="AR770">
        <v>0.11</v>
      </c>
      <c r="AS770">
        <v>0.06</v>
      </c>
      <c r="AT770">
        <v>0.03</v>
      </c>
      <c r="AU770">
        <v>100.666666666667</v>
      </c>
    </row>
    <row r="771" spans="38:47" x14ac:dyDescent="0.55000000000000004">
      <c r="AL771">
        <v>41948</v>
      </c>
      <c r="AM771">
        <v>3.06</v>
      </c>
      <c r="AN771">
        <v>2.79</v>
      </c>
      <c r="AO771">
        <v>2.36</v>
      </c>
      <c r="AP771">
        <v>1.63</v>
      </c>
      <c r="AQ771">
        <v>0.52</v>
      </c>
      <c r="AR771">
        <v>0.11</v>
      </c>
      <c r="AS771">
        <v>7.0000000000000007E-2</v>
      </c>
      <c r="AT771">
        <v>0.03</v>
      </c>
      <c r="AU771">
        <v>101</v>
      </c>
    </row>
    <row r="772" spans="38:47" x14ac:dyDescent="0.55000000000000004">
      <c r="AL772">
        <v>41949</v>
      </c>
      <c r="AM772">
        <v>3.09</v>
      </c>
      <c r="AN772">
        <v>2.83</v>
      </c>
      <c r="AO772">
        <v>2.39</v>
      </c>
      <c r="AP772">
        <v>1.67</v>
      </c>
      <c r="AQ772">
        <v>0.54</v>
      </c>
      <c r="AR772">
        <v>0.12</v>
      </c>
      <c r="AS772">
        <v>0.06</v>
      </c>
      <c r="AT772">
        <v>0.03</v>
      </c>
      <c r="AU772">
        <v>102</v>
      </c>
    </row>
    <row r="773" spans="38:47" x14ac:dyDescent="0.55000000000000004">
      <c r="AL773">
        <v>41950</v>
      </c>
      <c r="AM773">
        <v>3.04</v>
      </c>
      <c r="AN773">
        <v>2.76</v>
      </c>
      <c r="AO773">
        <v>2.3199999999999998</v>
      </c>
      <c r="AP773">
        <v>1.6</v>
      </c>
      <c r="AQ773">
        <v>0.51</v>
      </c>
      <c r="AR773">
        <v>0.12</v>
      </c>
      <c r="AS773">
        <v>0.06</v>
      </c>
      <c r="AT773">
        <v>0.03</v>
      </c>
      <c r="AU773">
        <v>100.333333333333</v>
      </c>
    </row>
    <row r="774" spans="38:47" x14ac:dyDescent="0.55000000000000004">
      <c r="AL774">
        <v>41953</v>
      </c>
      <c r="AM774">
        <v>3.09</v>
      </c>
      <c r="AN774">
        <v>2.81</v>
      </c>
      <c r="AO774">
        <v>2.38</v>
      </c>
      <c r="AP774">
        <v>1.65</v>
      </c>
      <c r="AQ774">
        <v>0.55000000000000004</v>
      </c>
      <c r="AR774">
        <v>0.13</v>
      </c>
      <c r="AS774">
        <v>7.0000000000000007E-2</v>
      </c>
      <c r="AT774">
        <v>0.02</v>
      </c>
      <c r="AU774">
        <v>153.5</v>
      </c>
    </row>
    <row r="775" spans="38:47" x14ac:dyDescent="0.55000000000000004">
      <c r="AL775">
        <v>41954</v>
      </c>
      <c r="AM775">
        <v>3.09</v>
      </c>
      <c r="AN775">
        <v>2.81</v>
      </c>
      <c r="AO775">
        <v>2.375</v>
      </c>
      <c r="AP775">
        <v>1.65</v>
      </c>
      <c r="AQ775">
        <v>0.55000000000000004</v>
      </c>
      <c r="AR775">
        <v>0.13500000000000001</v>
      </c>
      <c r="AS775">
        <v>7.0000000000000007E-2</v>
      </c>
      <c r="AT775">
        <v>0.02</v>
      </c>
      <c r="AU775">
        <v>153.5</v>
      </c>
    </row>
    <row r="776" spans="38:47" x14ac:dyDescent="0.55000000000000004">
      <c r="AL776">
        <v>41955</v>
      </c>
      <c r="AM776">
        <v>3.09</v>
      </c>
      <c r="AN776">
        <v>2.81</v>
      </c>
      <c r="AO776">
        <v>2.37</v>
      </c>
      <c r="AP776">
        <v>1.65</v>
      </c>
      <c r="AQ776">
        <v>0.55000000000000004</v>
      </c>
      <c r="AR776">
        <v>0.14000000000000001</v>
      </c>
      <c r="AS776">
        <v>7.0000000000000007E-2</v>
      </c>
      <c r="AT776">
        <v>0.02</v>
      </c>
      <c r="AU776">
        <v>153.5</v>
      </c>
    </row>
    <row r="777" spans="38:47" x14ac:dyDescent="0.55000000000000004">
      <c r="AL777">
        <v>41956</v>
      </c>
      <c r="AM777">
        <v>3.08</v>
      </c>
      <c r="AN777">
        <v>2.8</v>
      </c>
      <c r="AO777">
        <v>2.35</v>
      </c>
      <c r="AP777">
        <v>1.64</v>
      </c>
      <c r="AQ777">
        <v>0.53</v>
      </c>
      <c r="AR777">
        <v>0.15</v>
      </c>
      <c r="AS777">
        <v>0.08</v>
      </c>
      <c r="AT777">
        <v>0.02</v>
      </c>
      <c r="AU777">
        <v>153</v>
      </c>
    </row>
    <row r="778" spans="38:47" x14ac:dyDescent="0.55000000000000004">
      <c r="AL778">
        <v>41957</v>
      </c>
      <c r="AM778">
        <v>3.04</v>
      </c>
      <c r="AN778">
        <v>2.77</v>
      </c>
      <c r="AO778">
        <v>2.3199999999999998</v>
      </c>
      <c r="AP778">
        <v>1.62</v>
      </c>
      <c r="AQ778">
        <v>0.54</v>
      </c>
      <c r="AR778">
        <v>0.15</v>
      </c>
      <c r="AS778">
        <v>7.0000000000000007E-2</v>
      </c>
      <c r="AT778">
        <v>0.02</v>
      </c>
      <c r="AU778">
        <v>151</v>
      </c>
    </row>
    <row r="779" spans="38:47" x14ac:dyDescent="0.55000000000000004">
      <c r="AL779">
        <v>41960</v>
      </c>
      <c r="AM779">
        <v>3.06</v>
      </c>
      <c r="AN779">
        <v>2.79</v>
      </c>
      <c r="AO779">
        <v>2.34</v>
      </c>
      <c r="AP779">
        <v>1.64</v>
      </c>
      <c r="AQ779">
        <v>0.54</v>
      </c>
      <c r="AR779">
        <v>0.15</v>
      </c>
      <c r="AS779">
        <v>7.0000000000000007E-2</v>
      </c>
      <c r="AT779">
        <v>0.03</v>
      </c>
      <c r="AU779">
        <v>101</v>
      </c>
    </row>
    <row r="780" spans="38:47" x14ac:dyDescent="0.55000000000000004">
      <c r="AL780">
        <v>41961</v>
      </c>
      <c r="AM780">
        <v>3.05</v>
      </c>
      <c r="AN780">
        <v>2.77</v>
      </c>
      <c r="AO780">
        <v>2.3199999999999998</v>
      </c>
      <c r="AP780">
        <v>1.63</v>
      </c>
      <c r="AQ780">
        <v>0.53</v>
      </c>
      <c r="AR780">
        <v>0.14000000000000001</v>
      </c>
      <c r="AS780">
        <v>7.0000000000000007E-2</v>
      </c>
      <c r="AT780">
        <v>0.02</v>
      </c>
      <c r="AU780">
        <v>151.5</v>
      </c>
    </row>
    <row r="781" spans="38:47" x14ac:dyDescent="0.55000000000000004">
      <c r="AL781">
        <v>41962</v>
      </c>
      <c r="AM781">
        <v>3.08</v>
      </c>
      <c r="AN781">
        <v>2.8</v>
      </c>
      <c r="AO781">
        <v>2.36</v>
      </c>
      <c r="AP781">
        <v>1.66</v>
      </c>
      <c r="AQ781">
        <v>0.54</v>
      </c>
      <c r="AR781">
        <v>0.15</v>
      </c>
      <c r="AS781">
        <v>7.0000000000000007E-2</v>
      </c>
      <c r="AT781">
        <v>0.01</v>
      </c>
      <c r="AU781">
        <v>307</v>
      </c>
    </row>
    <row r="782" spans="38:47" x14ac:dyDescent="0.55000000000000004">
      <c r="AL782">
        <v>41963</v>
      </c>
      <c r="AM782">
        <v>3.05</v>
      </c>
      <c r="AN782">
        <v>2.78</v>
      </c>
      <c r="AO782">
        <v>2.34</v>
      </c>
      <c r="AP782">
        <v>1.64</v>
      </c>
      <c r="AQ782">
        <v>0.53</v>
      </c>
      <c r="AR782">
        <v>0.14000000000000001</v>
      </c>
      <c r="AS782">
        <v>7.0000000000000007E-2</v>
      </c>
      <c r="AT782">
        <v>0.02</v>
      </c>
      <c r="AU782">
        <v>151.5</v>
      </c>
    </row>
    <row r="783" spans="38:47" x14ac:dyDescent="0.55000000000000004">
      <c r="AL783">
        <v>41964</v>
      </c>
      <c r="AM783">
        <v>3.02</v>
      </c>
      <c r="AN783">
        <v>2.75</v>
      </c>
      <c r="AO783">
        <v>2.31</v>
      </c>
      <c r="AP783">
        <v>1.63</v>
      </c>
      <c r="AQ783">
        <v>0.53</v>
      </c>
      <c r="AR783">
        <v>0.14000000000000001</v>
      </c>
      <c r="AS783">
        <v>7.0000000000000007E-2</v>
      </c>
      <c r="AT783">
        <v>0.01</v>
      </c>
      <c r="AU783">
        <v>301</v>
      </c>
    </row>
    <row r="784" spans="38:47" x14ac:dyDescent="0.55000000000000004">
      <c r="AL784">
        <v>41967</v>
      </c>
      <c r="AM784">
        <v>3.01</v>
      </c>
      <c r="AN784">
        <v>2.74</v>
      </c>
      <c r="AO784">
        <v>2.2999999999999998</v>
      </c>
      <c r="AP784">
        <v>1.62</v>
      </c>
      <c r="AQ784">
        <v>0.53</v>
      </c>
      <c r="AR784">
        <v>0.14000000000000001</v>
      </c>
      <c r="AS784">
        <v>0.08</v>
      </c>
      <c r="AT784">
        <v>0.02</v>
      </c>
      <c r="AU784">
        <v>149.5</v>
      </c>
    </row>
    <row r="785" spans="38:47" x14ac:dyDescent="0.55000000000000004">
      <c r="AL785">
        <v>41968</v>
      </c>
      <c r="AM785">
        <v>2.97</v>
      </c>
      <c r="AN785">
        <v>2.69</v>
      </c>
      <c r="AO785">
        <v>2.27</v>
      </c>
      <c r="AP785">
        <v>1.58</v>
      </c>
      <c r="AQ785">
        <v>0.51</v>
      </c>
      <c r="AR785">
        <v>0.14000000000000001</v>
      </c>
      <c r="AS785">
        <v>7.0000000000000007E-2</v>
      </c>
      <c r="AT785">
        <v>0.02</v>
      </c>
      <c r="AU785">
        <v>147.5</v>
      </c>
    </row>
    <row r="786" spans="38:47" x14ac:dyDescent="0.55000000000000004">
      <c r="AL786">
        <v>41969</v>
      </c>
      <c r="AM786">
        <v>2.95</v>
      </c>
      <c r="AN786">
        <v>2.67</v>
      </c>
      <c r="AO786">
        <v>2.2400000000000002</v>
      </c>
      <c r="AP786">
        <v>1.56</v>
      </c>
      <c r="AQ786">
        <v>0.53</v>
      </c>
      <c r="AR786">
        <v>0.14000000000000001</v>
      </c>
      <c r="AS786">
        <v>7.0000000000000007E-2</v>
      </c>
      <c r="AT786">
        <v>0.02</v>
      </c>
      <c r="AU786">
        <v>146.5</v>
      </c>
    </row>
    <row r="787" spans="38:47" x14ac:dyDescent="0.55000000000000004">
      <c r="AL787">
        <v>41970</v>
      </c>
      <c r="AM787">
        <v>2.92</v>
      </c>
      <c r="AN787">
        <v>2.645</v>
      </c>
      <c r="AO787">
        <v>2.21</v>
      </c>
      <c r="AP787">
        <v>1.5249999999999999</v>
      </c>
      <c r="AQ787">
        <v>0.5</v>
      </c>
      <c r="AR787">
        <v>0.13500000000000001</v>
      </c>
      <c r="AS787">
        <v>7.0000000000000007E-2</v>
      </c>
      <c r="AT787">
        <v>0.02</v>
      </c>
      <c r="AU787">
        <v>145</v>
      </c>
    </row>
    <row r="788" spans="38:47" x14ac:dyDescent="0.55000000000000004">
      <c r="AL788">
        <v>41971</v>
      </c>
      <c r="AM788">
        <v>2.89</v>
      </c>
      <c r="AN788">
        <v>2.62</v>
      </c>
      <c r="AO788">
        <v>2.1800000000000002</v>
      </c>
      <c r="AP788">
        <v>1.49</v>
      </c>
      <c r="AQ788">
        <v>0.47</v>
      </c>
      <c r="AR788">
        <v>0.13</v>
      </c>
      <c r="AS788">
        <v>7.0000000000000007E-2</v>
      </c>
      <c r="AT788">
        <v>0.02</v>
      </c>
      <c r="AU788">
        <v>143.5</v>
      </c>
    </row>
    <row r="789" spans="38:47" x14ac:dyDescent="0.55000000000000004">
      <c r="AL789">
        <v>41974</v>
      </c>
      <c r="AM789">
        <v>2.95</v>
      </c>
      <c r="AN789">
        <v>2.66</v>
      </c>
      <c r="AO789">
        <v>2.2200000000000002</v>
      </c>
      <c r="AP789">
        <v>1.52</v>
      </c>
      <c r="AQ789">
        <v>0.49</v>
      </c>
      <c r="AR789">
        <v>0.13</v>
      </c>
      <c r="AS789">
        <v>0.08</v>
      </c>
      <c r="AT789">
        <v>0.03</v>
      </c>
      <c r="AU789">
        <v>97.3333333333333</v>
      </c>
    </row>
    <row r="790" spans="38:47" x14ac:dyDescent="0.55000000000000004">
      <c r="AL790">
        <v>41975</v>
      </c>
      <c r="AM790">
        <v>3</v>
      </c>
      <c r="AN790">
        <v>2.72</v>
      </c>
      <c r="AO790">
        <v>2.2799999999999998</v>
      </c>
      <c r="AP790">
        <v>1.59</v>
      </c>
      <c r="AQ790">
        <v>0.55000000000000004</v>
      </c>
      <c r="AR790">
        <v>0.14000000000000001</v>
      </c>
      <c r="AS790">
        <v>0.08</v>
      </c>
      <c r="AT790">
        <v>0.03</v>
      </c>
      <c r="AU790">
        <v>99</v>
      </c>
    </row>
    <row r="791" spans="38:47" x14ac:dyDescent="0.55000000000000004">
      <c r="AL791">
        <v>41976</v>
      </c>
      <c r="AM791">
        <v>2.99</v>
      </c>
      <c r="AN791">
        <v>2.71</v>
      </c>
      <c r="AO791">
        <v>2.29</v>
      </c>
      <c r="AP791">
        <v>1.61</v>
      </c>
      <c r="AQ791">
        <v>0.56999999999999995</v>
      </c>
      <c r="AR791">
        <v>0.15</v>
      </c>
      <c r="AS791">
        <v>7.0000000000000007E-2</v>
      </c>
      <c r="AT791">
        <v>0.01</v>
      </c>
      <c r="AU791">
        <v>298</v>
      </c>
    </row>
    <row r="792" spans="38:47" x14ac:dyDescent="0.55000000000000004">
      <c r="AL792">
        <v>41977</v>
      </c>
      <c r="AM792">
        <v>2.94</v>
      </c>
      <c r="AN792">
        <v>2.66</v>
      </c>
      <c r="AO792">
        <v>2.25</v>
      </c>
      <c r="AP792">
        <v>1.59</v>
      </c>
      <c r="AQ792">
        <v>0.55000000000000004</v>
      </c>
      <c r="AR792">
        <v>0.14000000000000001</v>
      </c>
      <c r="AS792">
        <v>0.08</v>
      </c>
      <c r="AT792">
        <v>0.02</v>
      </c>
      <c r="AU792">
        <v>146</v>
      </c>
    </row>
    <row r="793" spans="38:47" x14ac:dyDescent="0.55000000000000004">
      <c r="AL793">
        <v>41978</v>
      </c>
      <c r="AM793">
        <v>2.97</v>
      </c>
      <c r="AN793">
        <v>2.69</v>
      </c>
      <c r="AO793">
        <v>2.31</v>
      </c>
      <c r="AP793">
        <v>1.69</v>
      </c>
      <c r="AQ793">
        <v>0.65</v>
      </c>
      <c r="AR793">
        <v>0.18</v>
      </c>
      <c r="AS793">
        <v>0.08</v>
      </c>
      <c r="AT793">
        <v>0.02</v>
      </c>
      <c r="AU793">
        <v>147.5</v>
      </c>
    </row>
    <row r="794" spans="38:47" x14ac:dyDescent="0.55000000000000004">
      <c r="AL794">
        <v>41981</v>
      </c>
      <c r="AM794">
        <v>2.9</v>
      </c>
      <c r="AN794">
        <v>2.62</v>
      </c>
      <c r="AO794">
        <v>2.2599999999999998</v>
      </c>
      <c r="AP794">
        <v>1.67</v>
      </c>
      <c r="AQ794">
        <v>0.64</v>
      </c>
      <c r="AR794">
        <v>0.18</v>
      </c>
      <c r="AS794">
        <v>0.1</v>
      </c>
      <c r="AT794">
        <v>0.03</v>
      </c>
      <c r="AU794">
        <v>95.6666666666667</v>
      </c>
    </row>
    <row r="795" spans="38:47" x14ac:dyDescent="0.55000000000000004">
      <c r="AL795">
        <v>41982</v>
      </c>
      <c r="AM795">
        <v>2.87</v>
      </c>
      <c r="AN795">
        <v>2.58</v>
      </c>
      <c r="AO795">
        <v>2.2200000000000002</v>
      </c>
      <c r="AP795">
        <v>1.63</v>
      </c>
      <c r="AQ795">
        <v>0.64</v>
      </c>
      <c r="AR795">
        <v>0.23</v>
      </c>
      <c r="AS795">
        <v>0.11</v>
      </c>
      <c r="AT795">
        <v>0.04</v>
      </c>
      <c r="AU795">
        <v>70.75</v>
      </c>
    </row>
    <row r="796" spans="38:47" x14ac:dyDescent="0.55000000000000004">
      <c r="AL796">
        <v>41983</v>
      </c>
      <c r="AM796">
        <v>2.83</v>
      </c>
      <c r="AN796">
        <v>2.54</v>
      </c>
      <c r="AO796">
        <v>2.1800000000000002</v>
      </c>
      <c r="AP796">
        <v>1.58</v>
      </c>
      <c r="AQ796">
        <v>0.59</v>
      </c>
      <c r="AR796">
        <v>0.21</v>
      </c>
      <c r="AS796">
        <v>0.1</v>
      </c>
      <c r="AT796">
        <v>0.03</v>
      </c>
      <c r="AU796">
        <v>93.3333333333333</v>
      </c>
    </row>
    <row r="797" spans="38:47" x14ac:dyDescent="0.55000000000000004">
      <c r="AL797">
        <v>41984</v>
      </c>
      <c r="AM797">
        <v>2.84</v>
      </c>
      <c r="AN797">
        <v>2.54</v>
      </c>
      <c r="AO797">
        <v>2.19</v>
      </c>
      <c r="AP797">
        <v>1.62</v>
      </c>
      <c r="AQ797">
        <v>0.62</v>
      </c>
      <c r="AR797">
        <v>0.21</v>
      </c>
      <c r="AS797">
        <v>0.09</v>
      </c>
      <c r="AT797">
        <v>0.03</v>
      </c>
      <c r="AU797">
        <v>93.6666666666667</v>
      </c>
    </row>
    <row r="798" spans="38:47" x14ac:dyDescent="0.55000000000000004">
      <c r="AL798">
        <v>41985</v>
      </c>
      <c r="AM798">
        <v>2.75</v>
      </c>
      <c r="AN798">
        <v>2.4500000000000002</v>
      </c>
      <c r="AO798">
        <v>2.1</v>
      </c>
      <c r="AP798">
        <v>1.53</v>
      </c>
      <c r="AQ798">
        <v>0.56000000000000005</v>
      </c>
      <c r="AR798">
        <v>0.19</v>
      </c>
      <c r="AS798">
        <v>0.09</v>
      </c>
      <c r="AT798">
        <v>0.02</v>
      </c>
      <c r="AU798">
        <v>136.5</v>
      </c>
    </row>
    <row r="799" spans="38:47" x14ac:dyDescent="0.55000000000000004">
      <c r="AL799">
        <v>41988</v>
      </c>
      <c r="AM799">
        <v>2.74</v>
      </c>
      <c r="AN799">
        <v>2.4500000000000002</v>
      </c>
      <c r="AO799">
        <v>2.12</v>
      </c>
      <c r="AP799">
        <v>1.58</v>
      </c>
      <c r="AQ799">
        <v>0.6</v>
      </c>
      <c r="AR799">
        <v>0.22</v>
      </c>
      <c r="AS799">
        <v>0.11</v>
      </c>
      <c r="AT799">
        <v>0.04</v>
      </c>
      <c r="AU799">
        <v>67.5</v>
      </c>
    </row>
    <row r="800" spans="38:47" x14ac:dyDescent="0.55000000000000004">
      <c r="AL800">
        <v>41989</v>
      </c>
      <c r="AM800">
        <v>2.69</v>
      </c>
      <c r="AN800">
        <v>2.4</v>
      </c>
      <c r="AO800">
        <v>2.0699999999999998</v>
      </c>
      <c r="AP800">
        <v>1.53</v>
      </c>
      <c r="AQ800">
        <v>0.57999999999999996</v>
      </c>
      <c r="AR800">
        <v>0.21</v>
      </c>
      <c r="AS800">
        <v>0.11</v>
      </c>
      <c r="AT800">
        <v>0.03</v>
      </c>
      <c r="AU800">
        <v>88.6666666666667</v>
      </c>
    </row>
    <row r="801" spans="38:47" x14ac:dyDescent="0.55000000000000004">
      <c r="AL801">
        <v>41990</v>
      </c>
      <c r="AM801">
        <v>2.74</v>
      </c>
      <c r="AN801">
        <v>2.46</v>
      </c>
      <c r="AO801">
        <v>2.14</v>
      </c>
      <c r="AP801">
        <v>1.61</v>
      </c>
      <c r="AQ801">
        <v>0.62</v>
      </c>
      <c r="AR801">
        <v>0.23</v>
      </c>
      <c r="AS801">
        <v>0.11</v>
      </c>
      <c r="AT801">
        <v>0.03</v>
      </c>
      <c r="AU801">
        <v>90.3333333333334</v>
      </c>
    </row>
    <row r="802" spans="38:47" x14ac:dyDescent="0.55000000000000004">
      <c r="AL802">
        <v>41991</v>
      </c>
      <c r="AM802">
        <v>2.82</v>
      </c>
      <c r="AN802">
        <v>2.54</v>
      </c>
      <c r="AO802">
        <v>2.2200000000000002</v>
      </c>
      <c r="AP802">
        <v>1.68</v>
      </c>
      <c r="AQ802">
        <v>0.67</v>
      </c>
      <c r="AR802">
        <v>0.25</v>
      </c>
      <c r="AS802">
        <v>0.12</v>
      </c>
      <c r="AT802">
        <v>0.04</v>
      </c>
      <c r="AU802">
        <v>69.5</v>
      </c>
    </row>
    <row r="803" spans="38:47" x14ac:dyDescent="0.55000000000000004">
      <c r="AL803">
        <v>41992</v>
      </c>
      <c r="AM803">
        <v>2.77</v>
      </c>
      <c r="AN803">
        <v>2.48</v>
      </c>
      <c r="AO803">
        <v>2.17</v>
      </c>
      <c r="AP803">
        <v>1.66</v>
      </c>
      <c r="AQ803">
        <v>0.67</v>
      </c>
      <c r="AR803">
        <v>0.26</v>
      </c>
      <c r="AS803">
        <v>0.11</v>
      </c>
      <c r="AT803">
        <v>0.04</v>
      </c>
      <c r="AU803">
        <v>68.25</v>
      </c>
    </row>
    <row r="804" spans="38:47" x14ac:dyDescent="0.55000000000000004">
      <c r="AL804">
        <v>41995</v>
      </c>
      <c r="AM804">
        <v>2.75</v>
      </c>
      <c r="AN804">
        <v>2.4700000000000002</v>
      </c>
      <c r="AO804">
        <v>2.17</v>
      </c>
      <c r="AP804">
        <v>1.67</v>
      </c>
      <c r="AQ804">
        <v>0.71</v>
      </c>
      <c r="AR804">
        <v>0.28000000000000003</v>
      </c>
      <c r="AS804">
        <v>0.16</v>
      </c>
      <c r="AT804">
        <v>0.05</v>
      </c>
      <c r="AU804">
        <v>54</v>
      </c>
    </row>
    <row r="805" spans="38:47" x14ac:dyDescent="0.55000000000000004">
      <c r="AL805">
        <v>41996</v>
      </c>
      <c r="AM805">
        <v>2.85</v>
      </c>
      <c r="AN805">
        <v>2.57</v>
      </c>
      <c r="AO805">
        <v>2.2599999999999998</v>
      </c>
      <c r="AP805">
        <v>1.76</v>
      </c>
      <c r="AQ805">
        <v>0.73</v>
      </c>
      <c r="AR805">
        <v>0.26</v>
      </c>
      <c r="AS805">
        <v>0.14000000000000001</v>
      </c>
      <c r="AT805">
        <v>0.03</v>
      </c>
      <c r="AU805">
        <v>94</v>
      </c>
    </row>
    <row r="806" spans="38:47" x14ac:dyDescent="0.55000000000000004">
      <c r="AL806">
        <v>41997</v>
      </c>
      <c r="AM806">
        <v>2.83</v>
      </c>
      <c r="AN806">
        <v>2.56</v>
      </c>
      <c r="AO806">
        <v>2.27</v>
      </c>
      <c r="AP806">
        <v>1.76</v>
      </c>
      <c r="AQ806">
        <v>0.73</v>
      </c>
      <c r="AR806">
        <v>0.26</v>
      </c>
      <c r="AS806">
        <v>0.14000000000000001</v>
      </c>
      <c r="AT806">
        <v>0.01</v>
      </c>
      <c r="AU806">
        <v>282</v>
      </c>
    </row>
    <row r="807" spans="38:47" x14ac:dyDescent="0.55000000000000004">
      <c r="AL807">
        <v>41998</v>
      </c>
      <c r="AM807">
        <v>2.82</v>
      </c>
      <c r="AN807">
        <v>2.5499999999999998</v>
      </c>
      <c r="AO807">
        <v>2.2599999999999998</v>
      </c>
      <c r="AP807">
        <v>1.7549999999999999</v>
      </c>
      <c r="AQ807">
        <v>0.73</v>
      </c>
      <c r="AR807">
        <v>0.26</v>
      </c>
      <c r="AS807">
        <v>0.12</v>
      </c>
      <c r="AT807">
        <v>0.01</v>
      </c>
      <c r="AU807">
        <v>281</v>
      </c>
    </row>
    <row r="808" spans="38:47" x14ac:dyDescent="0.55000000000000004">
      <c r="AL808">
        <v>41999</v>
      </c>
      <c r="AM808">
        <v>2.81</v>
      </c>
      <c r="AN808">
        <v>2.54</v>
      </c>
      <c r="AO808">
        <v>2.25</v>
      </c>
      <c r="AP808">
        <v>1.75</v>
      </c>
      <c r="AQ808">
        <v>0.73</v>
      </c>
      <c r="AR808">
        <v>0.26</v>
      </c>
      <c r="AS808">
        <v>0.1</v>
      </c>
      <c r="AT808">
        <v>0.01</v>
      </c>
      <c r="AU808">
        <v>280</v>
      </c>
    </row>
    <row r="809" spans="38:47" x14ac:dyDescent="0.55000000000000004">
      <c r="AL809">
        <v>42002</v>
      </c>
      <c r="AM809">
        <v>2.78</v>
      </c>
      <c r="AN809">
        <v>2.5099999999999998</v>
      </c>
      <c r="AO809">
        <v>2.2200000000000002</v>
      </c>
      <c r="AP809">
        <v>1.72</v>
      </c>
      <c r="AQ809">
        <v>0.72</v>
      </c>
      <c r="AR809">
        <v>0.25</v>
      </c>
      <c r="AS809">
        <v>0.12</v>
      </c>
      <c r="AT809">
        <v>0.03</v>
      </c>
      <c r="AU809">
        <v>91.6666666666667</v>
      </c>
    </row>
    <row r="810" spans="38:47" x14ac:dyDescent="0.55000000000000004">
      <c r="AL810">
        <v>42003</v>
      </c>
      <c r="AM810">
        <v>2.76</v>
      </c>
      <c r="AN810">
        <v>2.4900000000000002</v>
      </c>
      <c r="AO810">
        <v>2.2000000000000002</v>
      </c>
      <c r="AP810">
        <v>1.68</v>
      </c>
      <c r="AQ810">
        <v>0.69</v>
      </c>
      <c r="AR810">
        <v>0.23</v>
      </c>
      <c r="AS810">
        <v>0.12</v>
      </c>
      <c r="AT810">
        <v>0.03</v>
      </c>
      <c r="AU810">
        <v>91</v>
      </c>
    </row>
    <row r="811" spans="38:47" x14ac:dyDescent="0.55000000000000004">
      <c r="AL811">
        <v>42004</v>
      </c>
      <c r="AM811">
        <v>2.75</v>
      </c>
      <c r="AN811">
        <v>2.4700000000000002</v>
      </c>
      <c r="AO811">
        <v>2.17</v>
      </c>
      <c r="AP811">
        <v>1.65</v>
      </c>
      <c r="AQ811">
        <v>0.67</v>
      </c>
      <c r="AR811">
        <v>0.25</v>
      </c>
      <c r="AS811">
        <v>0.12</v>
      </c>
      <c r="AT811">
        <v>0.04</v>
      </c>
      <c r="AU811">
        <v>67.75</v>
      </c>
    </row>
    <row r="812" spans="38:47" x14ac:dyDescent="0.55000000000000004">
      <c r="AL812">
        <v>42005</v>
      </c>
      <c r="AM812">
        <v>2.72</v>
      </c>
      <c r="AN812">
        <v>2.44</v>
      </c>
      <c r="AO812">
        <v>2.145</v>
      </c>
      <c r="AP812">
        <v>1.63</v>
      </c>
      <c r="AQ812">
        <v>0.66500000000000004</v>
      </c>
      <c r="AR812">
        <v>0.25</v>
      </c>
      <c r="AS812">
        <v>0.115</v>
      </c>
      <c r="AT812">
        <v>0.03</v>
      </c>
      <c r="AU812">
        <v>89.6666666666667</v>
      </c>
    </row>
    <row r="813" spans="38:47" x14ac:dyDescent="0.55000000000000004">
      <c r="AL813">
        <v>42006</v>
      </c>
      <c r="AM813">
        <v>2.69</v>
      </c>
      <c r="AN813">
        <v>2.41</v>
      </c>
      <c r="AO813">
        <v>2.12</v>
      </c>
      <c r="AP813">
        <v>1.61</v>
      </c>
      <c r="AQ813">
        <v>0.66</v>
      </c>
      <c r="AR813">
        <v>0.25</v>
      </c>
      <c r="AS813">
        <v>0.11</v>
      </c>
      <c r="AT813">
        <v>0.02</v>
      </c>
      <c r="AU813">
        <v>133.5</v>
      </c>
    </row>
    <row r="814" spans="38:47" x14ac:dyDescent="0.55000000000000004">
      <c r="AL814">
        <v>42009</v>
      </c>
      <c r="AM814">
        <v>2.6</v>
      </c>
      <c r="AN814">
        <v>2.3199999999999998</v>
      </c>
      <c r="AO814">
        <v>2.04</v>
      </c>
      <c r="AP814">
        <v>1.57</v>
      </c>
      <c r="AQ814">
        <v>0.68</v>
      </c>
      <c r="AR814">
        <v>0.26</v>
      </c>
      <c r="AS814">
        <v>0.1</v>
      </c>
      <c r="AT814">
        <v>0.03</v>
      </c>
      <c r="AU814">
        <v>85.6666666666667</v>
      </c>
    </row>
    <row r="815" spans="38:47" x14ac:dyDescent="0.55000000000000004">
      <c r="AL815">
        <v>42010</v>
      </c>
      <c r="AM815">
        <v>2.52</v>
      </c>
      <c r="AN815">
        <v>2.25</v>
      </c>
      <c r="AO815">
        <v>1.97</v>
      </c>
      <c r="AP815">
        <v>1.5</v>
      </c>
      <c r="AQ815">
        <v>0.65</v>
      </c>
      <c r="AR815">
        <v>0.25</v>
      </c>
      <c r="AS815">
        <v>0.1</v>
      </c>
      <c r="AT815">
        <v>0.03</v>
      </c>
      <c r="AU815">
        <v>83</v>
      </c>
    </row>
    <row r="816" spans="38:47" x14ac:dyDescent="0.55000000000000004">
      <c r="AL816">
        <v>42011</v>
      </c>
      <c r="AM816">
        <v>2.52</v>
      </c>
      <c r="AN816">
        <v>2.25</v>
      </c>
      <c r="AO816">
        <v>1.96</v>
      </c>
      <c r="AP816">
        <v>1.47</v>
      </c>
      <c r="AQ816">
        <v>0.62</v>
      </c>
      <c r="AR816">
        <v>0.25</v>
      </c>
      <c r="AS816">
        <v>0.09</v>
      </c>
      <c r="AT816">
        <v>0.03</v>
      </c>
      <c r="AU816">
        <v>83</v>
      </c>
    </row>
    <row r="817" spans="38:47" x14ac:dyDescent="0.55000000000000004">
      <c r="AL817">
        <v>42012</v>
      </c>
      <c r="AM817">
        <v>2.59</v>
      </c>
      <c r="AN817">
        <v>2.33</v>
      </c>
      <c r="AO817">
        <v>2.0299999999999998</v>
      </c>
      <c r="AP817">
        <v>1.5</v>
      </c>
      <c r="AQ817">
        <v>0.62</v>
      </c>
      <c r="AR817">
        <v>0.23</v>
      </c>
      <c r="AS817">
        <v>0.08</v>
      </c>
      <c r="AT817">
        <v>0.03</v>
      </c>
      <c r="AU817">
        <v>85.3333333333333</v>
      </c>
    </row>
    <row r="818" spans="38:47" x14ac:dyDescent="0.55000000000000004">
      <c r="AL818">
        <v>42013</v>
      </c>
      <c r="AM818">
        <v>2.5499999999999998</v>
      </c>
      <c r="AN818">
        <v>2.29</v>
      </c>
      <c r="AO818">
        <v>1.98</v>
      </c>
      <c r="AP818">
        <v>1.45</v>
      </c>
      <c r="AQ818">
        <v>0.59</v>
      </c>
      <c r="AR818">
        <v>0.22</v>
      </c>
      <c r="AS818">
        <v>0.08</v>
      </c>
      <c r="AT818">
        <v>0.02</v>
      </c>
      <c r="AU818">
        <v>126.5</v>
      </c>
    </row>
    <row r="819" spans="38:47" x14ac:dyDescent="0.55000000000000004">
      <c r="AL819">
        <v>42016</v>
      </c>
      <c r="AM819">
        <v>2.4900000000000002</v>
      </c>
      <c r="AN819">
        <v>2.23</v>
      </c>
      <c r="AO819">
        <v>1.92</v>
      </c>
      <c r="AP819">
        <v>1.39</v>
      </c>
      <c r="AQ819">
        <v>0.56000000000000005</v>
      </c>
      <c r="AR819">
        <v>0.19</v>
      </c>
      <c r="AS819">
        <v>0.09</v>
      </c>
      <c r="AT819">
        <v>0.03</v>
      </c>
      <c r="AU819">
        <v>82</v>
      </c>
    </row>
    <row r="820" spans="38:47" x14ac:dyDescent="0.55000000000000004">
      <c r="AL820">
        <v>42017</v>
      </c>
      <c r="AM820">
        <v>2.4900000000000002</v>
      </c>
      <c r="AN820">
        <v>2.2400000000000002</v>
      </c>
      <c r="AO820">
        <v>1.91</v>
      </c>
      <c r="AP820">
        <v>1.37</v>
      </c>
      <c r="AQ820">
        <v>0.54</v>
      </c>
      <c r="AR820">
        <v>0.2</v>
      </c>
      <c r="AS820">
        <v>0.08</v>
      </c>
      <c r="AT820">
        <v>0.03</v>
      </c>
      <c r="AU820">
        <v>82</v>
      </c>
    </row>
    <row r="821" spans="38:47" x14ac:dyDescent="0.55000000000000004">
      <c r="AL821">
        <v>42018</v>
      </c>
      <c r="AM821">
        <v>2.4700000000000002</v>
      </c>
      <c r="AN821">
        <v>2.2000000000000002</v>
      </c>
      <c r="AO821">
        <v>1.86</v>
      </c>
      <c r="AP821">
        <v>1.33</v>
      </c>
      <c r="AQ821">
        <v>0.51</v>
      </c>
      <c r="AR821">
        <v>0.18</v>
      </c>
      <c r="AS821">
        <v>0.09</v>
      </c>
      <c r="AT821">
        <v>0.04</v>
      </c>
      <c r="AU821">
        <v>60.75</v>
      </c>
    </row>
    <row r="822" spans="38:47" x14ac:dyDescent="0.55000000000000004">
      <c r="AL822">
        <v>42019</v>
      </c>
      <c r="AM822">
        <v>2.4</v>
      </c>
      <c r="AN822">
        <v>2.12</v>
      </c>
      <c r="AO822">
        <v>1.77</v>
      </c>
      <c r="AP822">
        <v>1.22</v>
      </c>
      <c r="AQ822">
        <v>0.44</v>
      </c>
      <c r="AR822">
        <v>0.16</v>
      </c>
      <c r="AS822">
        <v>0.08</v>
      </c>
      <c r="AT822">
        <v>0.03</v>
      </c>
      <c r="AU822">
        <v>79</v>
      </c>
    </row>
    <row r="823" spans="38:47" x14ac:dyDescent="0.55000000000000004">
      <c r="AL823">
        <v>42020</v>
      </c>
      <c r="AM823">
        <v>2.44</v>
      </c>
      <c r="AN823">
        <v>2.17</v>
      </c>
      <c r="AO823">
        <v>1.83</v>
      </c>
      <c r="AP823">
        <v>1.29</v>
      </c>
      <c r="AQ823">
        <v>0.49</v>
      </c>
      <c r="AR823">
        <v>0.17</v>
      </c>
      <c r="AS823">
        <v>7.0000000000000007E-2</v>
      </c>
      <c r="AT823">
        <v>0.03</v>
      </c>
      <c r="AU823">
        <v>80.3333333333333</v>
      </c>
    </row>
    <row r="824" spans="38:47" x14ac:dyDescent="0.55000000000000004">
      <c r="AL824">
        <v>42023</v>
      </c>
      <c r="AM824">
        <v>2.415</v>
      </c>
      <c r="AN824">
        <v>2.16</v>
      </c>
      <c r="AO824">
        <v>1.825</v>
      </c>
      <c r="AP824">
        <v>1.3</v>
      </c>
      <c r="AQ824">
        <v>0.51</v>
      </c>
      <c r="AR824">
        <v>0.17</v>
      </c>
      <c r="AS824">
        <v>7.4999999999999997E-2</v>
      </c>
      <c r="AT824">
        <v>0.03</v>
      </c>
      <c r="AU824">
        <v>79.5</v>
      </c>
    </row>
    <row r="825" spans="38:47" x14ac:dyDescent="0.55000000000000004">
      <c r="AL825">
        <v>42024</v>
      </c>
      <c r="AM825">
        <v>2.39</v>
      </c>
      <c r="AN825">
        <v>2.15</v>
      </c>
      <c r="AO825">
        <v>1.82</v>
      </c>
      <c r="AP825">
        <v>1.31</v>
      </c>
      <c r="AQ825">
        <v>0.53</v>
      </c>
      <c r="AR825">
        <v>0.17</v>
      </c>
      <c r="AS825">
        <v>0.08</v>
      </c>
      <c r="AT825">
        <v>0.03</v>
      </c>
      <c r="AU825">
        <v>78.6666666666667</v>
      </c>
    </row>
    <row r="826" spans="38:47" x14ac:dyDescent="0.55000000000000004">
      <c r="AL826">
        <v>42025</v>
      </c>
      <c r="AM826">
        <v>2.44</v>
      </c>
      <c r="AN826">
        <v>2.2000000000000002</v>
      </c>
      <c r="AO826">
        <v>1.87</v>
      </c>
      <c r="AP826">
        <v>1.35</v>
      </c>
      <c r="AQ826">
        <v>0.53</v>
      </c>
      <c r="AR826">
        <v>0.17</v>
      </c>
      <c r="AS826">
        <v>0.08</v>
      </c>
      <c r="AT826">
        <v>0.03</v>
      </c>
      <c r="AU826">
        <v>80.3333333333333</v>
      </c>
    </row>
    <row r="827" spans="38:47" x14ac:dyDescent="0.55000000000000004">
      <c r="AL827">
        <v>42026</v>
      </c>
      <c r="AM827">
        <v>2.46</v>
      </c>
      <c r="AN827">
        <v>2.21</v>
      </c>
      <c r="AO827">
        <v>1.9</v>
      </c>
      <c r="AP827">
        <v>1.39</v>
      </c>
      <c r="AQ827">
        <v>0.53</v>
      </c>
      <c r="AR827">
        <v>0.17</v>
      </c>
      <c r="AS827">
        <v>0.08</v>
      </c>
      <c r="AT827">
        <v>0.03</v>
      </c>
      <c r="AU827">
        <v>81</v>
      </c>
    </row>
    <row r="828" spans="38:47" x14ac:dyDescent="0.55000000000000004">
      <c r="AL828">
        <v>42027</v>
      </c>
      <c r="AM828">
        <v>2.38</v>
      </c>
      <c r="AN828">
        <v>2.12</v>
      </c>
      <c r="AO828">
        <v>1.81</v>
      </c>
      <c r="AP828">
        <v>1.33</v>
      </c>
      <c r="AQ828">
        <v>0.52</v>
      </c>
      <c r="AR828">
        <v>0.17</v>
      </c>
      <c r="AS828">
        <v>7.0000000000000007E-2</v>
      </c>
      <c r="AT828">
        <v>0.02</v>
      </c>
      <c r="AU828">
        <v>118</v>
      </c>
    </row>
    <row r="829" spans="38:47" x14ac:dyDescent="0.55000000000000004">
      <c r="AL829">
        <v>42030</v>
      </c>
      <c r="AM829">
        <v>2.4</v>
      </c>
      <c r="AN829">
        <v>2.14</v>
      </c>
      <c r="AO829">
        <v>1.83</v>
      </c>
      <c r="AP829">
        <v>1.36</v>
      </c>
      <c r="AQ829">
        <v>0.54</v>
      </c>
      <c r="AR829">
        <v>0.18</v>
      </c>
      <c r="AS829">
        <v>0.08</v>
      </c>
      <c r="AT829">
        <v>0.03</v>
      </c>
      <c r="AU829">
        <v>79</v>
      </c>
    </row>
    <row r="830" spans="38:47" x14ac:dyDescent="0.55000000000000004">
      <c r="AL830">
        <v>42031</v>
      </c>
      <c r="AM830">
        <v>2.4</v>
      </c>
      <c r="AN830">
        <v>2.15</v>
      </c>
      <c r="AO830">
        <v>1.83</v>
      </c>
      <c r="AP830">
        <v>1.34</v>
      </c>
      <c r="AQ830">
        <v>0.54</v>
      </c>
      <c r="AR830">
        <v>0.17</v>
      </c>
      <c r="AS830">
        <v>0.08</v>
      </c>
      <c r="AT830">
        <v>0.02</v>
      </c>
      <c r="AU830">
        <v>119</v>
      </c>
    </row>
    <row r="831" spans="38:47" x14ac:dyDescent="0.55000000000000004">
      <c r="AL831">
        <v>42032</v>
      </c>
      <c r="AM831">
        <v>2.29</v>
      </c>
      <c r="AN831">
        <v>2.0499999999999998</v>
      </c>
      <c r="AO831">
        <v>1.73</v>
      </c>
      <c r="AP831">
        <v>1.25</v>
      </c>
      <c r="AQ831">
        <v>0.5</v>
      </c>
      <c r="AR831">
        <v>0.17</v>
      </c>
      <c r="AS831">
        <v>0.08</v>
      </c>
      <c r="AT831">
        <v>0.02</v>
      </c>
      <c r="AU831">
        <v>113.5</v>
      </c>
    </row>
    <row r="832" spans="38:47" x14ac:dyDescent="0.55000000000000004">
      <c r="AL832">
        <v>42033</v>
      </c>
      <c r="AM832">
        <v>2.33</v>
      </c>
      <c r="AN832">
        <v>2.11</v>
      </c>
      <c r="AO832">
        <v>1.77</v>
      </c>
      <c r="AP832">
        <v>1.28</v>
      </c>
      <c r="AQ832">
        <v>0.51</v>
      </c>
      <c r="AR832">
        <v>0.17</v>
      </c>
      <c r="AS832">
        <v>7.0000000000000007E-2</v>
      </c>
      <c r="AT832">
        <v>0.03</v>
      </c>
      <c r="AU832">
        <v>76.6666666666667</v>
      </c>
    </row>
    <row r="833" spans="38:47" x14ac:dyDescent="0.55000000000000004">
      <c r="AL833">
        <v>42034</v>
      </c>
      <c r="AM833">
        <v>2.25</v>
      </c>
      <c r="AN833">
        <v>2.04</v>
      </c>
      <c r="AO833">
        <v>1.68</v>
      </c>
      <c r="AP833">
        <v>1.18</v>
      </c>
      <c r="AQ833">
        <v>0.47</v>
      </c>
      <c r="AR833">
        <v>0.18</v>
      </c>
      <c r="AS833">
        <v>7.0000000000000007E-2</v>
      </c>
      <c r="AT833">
        <v>0.02</v>
      </c>
      <c r="AU833">
        <v>111.5</v>
      </c>
    </row>
    <row r="834" spans="38:47" x14ac:dyDescent="0.55000000000000004">
      <c r="AL834">
        <v>42037</v>
      </c>
      <c r="AM834">
        <v>2.25</v>
      </c>
      <c r="AN834">
        <v>2.0699999999999998</v>
      </c>
      <c r="AO834">
        <v>1.68</v>
      </c>
      <c r="AP834">
        <v>1.19</v>
      </c>
      <c r="AQ834">
        <v>0.49</v>
      </c>
      <c r="AR834">
        <v>0.17</v>
      </c>
      <c r="AS834">
        <v>7.0000000000000007E-2</v>
      </c>
      <c r="AT834">
        <v>0.02</v>
      </c>
      <c r="AU834">
        <v>111.5</v>
      </c>
    </row>
    <row r="835" spans="38:47" x14ac:dyDescent="0.55000000000000004">
      <c r="AL835">
        <v>42038</v>
      </c>
      <c r="AM835">
        <v>2.37</v>
      </c>
      <c r="AN835">
        <v>2.16</v>
      </c>
      <c r="AO835">
        <v>1.79</v>
      </c>
      <c r="AP835">
        <v>1.28</v>
      </c>
      <c r="AQ835">
        <v>0.52</v>
      </c>
      <c r="AR835">
        <v>0.21</v>
      </c>
      <c r="AS835">
        <v>7.0000000000000007E-2</v>
      </c>
      <c r="AT835">
        <v>0.02</v>
      </c>
      <c r="AU835">
        <v>117.5</v>
      </c>
    </row>
    <row r="836" spans="38:47" x14ac:dyDescent="0.55000000000000004">
      <c r="AL836">
        <v>42039</v>
      </c>
      <c r="AM836">
        <v>2.39</v>
      </c>
      <c r="AN836">
        <v>2.17</v>
      </c>
      <c r="AO836">
        <v>1.81</v>
      </c>
      <c r="AP836">
        <v>1.29</v>
      </c>
      <c r="AQ836">
        <v>0.52</v>
      </c>
      <c r="AR836">
        <v>0.2</v>
      </c>
      <c r="AS836">
        <v>0.06</v>
      </c>
      <c r="AT836">
        <v>0.01</v>
      </c>
      <c r="AU836">
        <v>238</v>
      </c>
    </row>
    <row r="837" spans="38:47" x14ac:dyDescent="0.55000000000000004">
      <c r="AL837">
        <v>42040</v>
      </c>
      <c r="AM837">
        <v>2.42</v>
      </c>
      <c r="AN837">
        <v>2.2000000000000002</v>
      </c>
      <c r="AO837">
        <v>1.83</v>
      </c>
      <c r="AP837">
        <v>1.3</v>
      </c>
      <c r="AQ837">
        <v>0.52</v>
      </c>
      <c r="AR837">
        <v>0.2</v>
      </c>
      <c r="AS837">
        <v>0.06</v>
      </c>
      <c r="AT837">
        <v>0.02</v>
      </c>
      <c r="AU837">
        <v>120</v>
      </c>
    </row>
    <row r="838" spans="38:47" x14ac:dyDescent="0.55000000000000004">
      <c r="AL838">
        <v>42041</v>
      </c>
      <c r="AM838">
        <v>2.5099999999999998</v>
      </c>
      <c r="AN838">
        <v>2.2799999999999998</v>
      </c>
      <c r="AO838">
        <v>1.95</v>
      </c>
      <c r="AP838">
        <v>1.48</v>
      </c>
      <c r="AQ838">
        <v>0.65</v>
      </c>
      <c r="AR838">
        <v>0.26</v>
      </c>
      <c r="AS838">
        <v>7.0000000000000007E-2</v>
      </c>
      <c r="AT838">
        <v>0.02</v>
      </c>
      <c r="AU838">
        <v>124.5</v>
      </c>
    </row>
    <row r="839" spans="38:47" x14ac:dyDescent="0.55000000000000004">
      <c r="AL839">
        <v>42044</v>
      </c>
      <c r="AM839">
        <v>2.52</v>
      </c>
      <c r="AN839">
        <v>2.2799999999999998</v>
      </c>
      <c r="AO839">
        <v>1.96</v>
      </c>
      <c r="AP839">
        <v>1.49</v>
      </c>
      <c r="AQ839">
        <v>0.65</v>
      </c>
      <c r="AR839">
        <v>0.24</v>
      </c>
      <c r="AS839">
        <v>0.08</v>
      </c>
      <c r="AT839">
        <v>0.01</v>
      </c>
      <c r="AU839">
        <v>251</v>
      </c>
    </row>
    <row r="840" spans="38:47" x14ac:dyDescent="0.55000000000000004">
      <c r="AL840">
        <v>42045</v>
      </c>
      <c r="AM840">
        <v>2.58</v>
      </c>
      <c r="AN840">
        <v>2.33</v>
      </c>
      <c r="AO840">
        <v>2.0099999999999998</v>
      </c>
      <c r="AP840">
        <v>1.52</v>
      </c>
      <c r="AQ840">
        <v>0.67</v>
      </c>
      <c r="AR840">
        <v>0.25</v>
      </c>
      <c r="AS840">
        <v>0.08</v>
      </c>
      <c r="AT840">
        <v>0.01</v>
      </c>
      <c r="AU840">
        <v>257</v>
      </c>
    </row>
    <row r="841" spans="38:47" x14ac:dyDescent="0.55000000000000004">
      <c r="AL841">
        <v>42046</v>
      </c>
      <c r="AM841">
        <v>2.57</v>
      </c>
      <c r="AN841">
        <v>2.33</v>
      </c>
      <c r="AO841">
        <v>2</v>
      </c>
      <c r="AP841">
        <v>1.53</v>
      </c>
      <c r="AQ841">
        <v>0.67</v>
      </c>
      <c r="AR841">
        <v>0.24</v>
      </c>
      <c r="AS841">
        <v>7.0000000000000007E-2</v>
      </c>
      <c r="AT841">
        <v>0.01</v>
      </c>
      <c r="AU841">
        <v>256</v>
      </c>
    </row>
    <row r="842" spans="38:47" x14ac:dyDescent="0.55000000000000004">
      <c r="AL842">
        <v>42047</v>
      </c>
      <c r="AM842">
        <v>2.58</v>
      </c>
      <c r="AN842">
        <v>2.33</v>
      </c>
      <c r="AO842">
        <v>1.99</v>
      </c>
      <c r="AP842">
        <v>1.5</v>
      </c>
      <c r="AQ842">
        <v>0.61</v>
      </c>
      <c r="AR842">
        <v>0.23</v>
      </c>
      <c r="AS842">
        <v>7.0000000000000007E-2</v>
      </c>
      <c r="AT842">
        <v>0.02</v>
      </c>
      <c r="AU842">
        <v>128</v>
      </c>
    </row>
    <row r="843" spans="38:47" x14ac:dyDescent="0.55000000000000004">
      <c r="AL843">
        <v>42048</v>
      </c>
      <c r="AM843">
        <v>2.63</v>
      </c>
      <c r="AN843">
        <v>2.39</v>
      </c>
      <c r="AO843">
        <v>2.02</v>
      </c>
      <c r="AP843">
        <v>1.53</v>
      </c>
      <c r="AQ843">
        <v>0.66</v>
      </c>
      <c r="AR843">
        <v>0.23</v>
      </c>
      <c r="AS843">
        <v>7.0000000000000007E-2</v>
      </c>
      <c r="AT843">
        <v>0.01</v>
      </c>
      <c r="AU843">
        <v>262</v>
      </c>
    </row>
    <row r="844" spans="38:47" x14ac:dyDescent="0.55000000000000004">
      <c r="AL844">
        <v>42051</v>
      </c>
      <c r="AM844">
        <v>2.68</v>
      </c>
      <c r="AN844">
        <v>2.44</v>
      </c>
      <c r="AO844">
        <v>2.08</v>
      </c>
      <c r="AP844">
        <v>1.575</v>
      </c>
      <c r="AQ844">
        <v>0.68</v>
      </c>
      <c r="AR844">
        <v>0.24</v>
      </c>
      <c r="AS844">
        <v>7.0000000000000007E-2</v>
      </c>
      <c r="AT844">
        <v>1.4999999999999999E-2</v>
      </c>
      <c r="AU844">
        <v>177.666666666667</v>
      </c>
    </row>
    <row r="845" spans="38:47" x14ac:dyDescent="0.55000000000000004">
      <c r="AL845">
        <v>42052</v>
      </c>
      <c r="AM845">
        <v>2.73</v>
      </c>
      <c r="AN845">
        <v>2.4900000000000002</v>
      </c>
      <c r="AO845">
        <v>2.14</v>
      </c>
      <c r="AP845">
        <v>1.62</v>
      </c>
      <c r="AQ845">
        <v>0.7</v>
      </c>
      <c r="AR845">
        <v>0.25</v>
      </c>
      <c r="AS845">
        <v>7.0000000000000007E-2</v>
      </c>
      <c r="AT845">
        <v>0.02</v>
      </c>
      <c r="AU845">
        <v>135.5</v>
      </c>
    </row>
    <row r="846" spans="38:47" x14ac:dyDescent="0.55000000000000004">
      <c r="AL846">
        <v>42053</v>
      </c>
      <c r="AM846">
        <v>2.7</v>
      </c>
      <c r="AN846">
        <v>2.46</v>
      </c>
      <c r="AO846">
        <v>2.0699999999999998</v>
      </c>
      <c r="AP846">
        <v>1.52</v>
      </c>
      <c r="AQ846">
        <v>0.62</v>
      </c>
      <c r="AR846">
        <v>0.23</v>
      </c>
      <c r="AS846">
        <v>7.0000000000000007E-2</v>
      </c>
      <c r="AT846">
        <v>0.02</v>
      </c>
      <c r="AU846">
        <v>134</v>
      </c>
    </row>
    <row r="847" spans="38:47" x14ac:dyDescent="0.55000000000000004">
      <c r="AL847">
        <v>42054</v>
      </c>
      <c r="AM847">
        <v>2.73</v>
      </c>
      <c r="AN847">
        <v>2.5</v>
      </c>
      <c r="AO847">
        <v>2.11</v>
      </c>
      <c r="AP847">
        <v>1.58</v>
      </c>
      <c r="AQ847">
        <v>0.67</v>
      </c>
      <c r="AR847">
        <v>0.23</v>
      </c>
      <c r="AS847">
        <v>7.0000000000000007E-2</v>
      </c>
      <c r="AT847">
        <v>0.02</v>
      </c>
      <c r="AU847">
        <v>135.5</v>
      </c>
    </row>
    <row r="848" spans="38:47" x14ac:dyDescent="0.55000000000000004">
      <c r="AL848">
        <v>42055</v>
      </c>
      <c r="AM848">
        <v>2.73</v>
      </c>
      <c r="AN848">
        <v>2.5</v>
      </c>
      <c r="AO848">
        <v>2.13</v>
      </c>
      <c r="AP848">
        <v>1.61</v>
      </c>
      <c r="AQ848">
        <v>0.67</v>
      </c>
      <c r="AR848">
        <v>0.23</v>
      </c>
      <c r="AS848">
        <v>7.0000000000000007E-2</v>
      </c>
      <c r="AT848">
        <v>0.02</v>
      </c>
      <c r="AU848">
        <v>135.5</v>
      </c>
    </row>
    <row r="849" spans="38:47" x14ac:dyDescent="0.55000000000000004">
      <c r="AL849">
        <v>42058</v>
      </c>
      <c r="AM849">
        <v>2.66</v>
      </c>
      <c r="AN849">
        <v>2.44</v>
      </c>
      <c r="AO849">
        <v>2.06</v>
      </c>
      <c r="AP849">
        <v>1.56</v>
      </c>
      <c r="AQ849">
        <v>0.64</v>
      </c>
      <c r="AR849">
        <v>0.22</v>
      </c>
      <c r="AS849">
        <v>0.08</v>
      </c>
      <c r="AT849">
        <v>0.02</v>
      </c>
      <c r="AU849">
        <v>132</v>
      </c>
    </row>
    <row r="850" spans="38:47" x14ac:dyDescent="0.55000000000000004">
      <c r="AL850">
        <v>42059</v>
      </c>
      <c r="AM850">
        <v>2.6</v>
      </c>
      <c r="AN850">
        <v>2.38</v>
      </c>
      <c r="AO850">
        <v>1.99</v>
      </c>
      <c r="AP850">
        <v>1.47</v>
      </c>
      <c r="AQ850">
        <v>0.6</v>
      </c>
      <c r="AR850">
        <v>0.22</v>
      </c>
      <c r="AS850">
        <v>0.08</v>
      </c>
      <c r="AT850">
        <v>0.02</v>
      </c>
      <c r="AU850">
        <v>129</v>
      </c>
    </row>
    <row r="851" spans="38:47" x14ac:dyDescent="0.55000000000000004">
      <c r="AL851">
        <v>42060</v>
      </c>
      <c r="AM851">
        <v>2.56</v>
      </c>
      <c r="AN851">
        <v>2.35</v>
      </c>
      <c r="AO851">
        <v>1.96</v>
      </c>
      <c r="AP851">
        <v>1.47</v>
      </c>
      <c r="AQ851">
        <v>0.61</v>
      </c>
      <c r="AR851">
        <v>0.21</v>
      </c>
      <c r="AS851">
        <v>7.0000000000000007E-2</v>
      </c>
      <c r="AT851">
        <v>0.02</v>
      </c>
      <c r="AU851">
        <v>127</v>
      </c>
    </row>
    <row r="852" spans="38:47" x14ac:dyDescent="0.55000000000000004">
      <c r="AL852">
        <v>42061</v>
      </c>
      <c r="AM852">
        <v>2.63</v>
      </c>
      <c r="AN852">
        <v>2.39</v>
      </c>
      <c r="AO852">
        <v>2.0299999999999998</v>
      </c>
      <c r="AP852">
        <v>1.54</v>
      </c>
      <c r="AQ852">
        <v>0.66</v>
      </c>
      <c r="AR852">
        <v>0.22</v>
      </c>
      <c r="AS852">
        <v>7.0000000000000007E-2</v>
      </c>
      <c r="AT852">
        <v>0.03</v>
      </c>
      <c r="AU852">
        <v>86.6666666666667</v>
      </c>
    </row>
    <row r="853" spans="38:47" x14ac:dyDescent="0.55000000000000004">
      <c r="AL853">
        <v>42062</v>
      </c>
      <c r="AM853">
        <v>2.6</v>
      </c>
      <c r="AN853">
        <v>2.38</v>
      </c>
      <c r="AO853">
        <v>2</v>
      </c>
      <c r="AP853">
        <v>1.5</v>
      </c>
      <c r="AQ853">
        <v>0.63</v>
      </c>
      <c r="AR853">
        <v>0.22</v>
      </c>
      <c r="AS853">
        <v>7.0000000000000007E-2</v>
      </c>
      <c r="AT853">
        <v>0.02</v>
      </c>
      <c r="AU853">
        <v>129</v>
      </c>
    </row>
    <row r="854" spans="38:47" x14ac:dyDescent="0.55000000000000004">
      <c r="AL854">
        <v>42065</v>
      </c>
      <c r="AM854">
        <v>2.68</v>
      </c>
      <c r="AN854">
        <v>2.46</v>
      </c>
      <c r="AO854">
        <v>2.08</v>
      </c>
      <c r="AP854">
        <v>1.57</v>
      </c>
      <c r="AQ854">
        <v>0.66</v>
      </c>
      <c r="AR854">
        <v>0.22</v>
      </c>
      <c r="AS854">
        <v>0.08</v>
      </c>
      <c r="AT854">
        <v>0.02</v>
      </c>
      <c r="AU854">
        <v>133</v>
      </c>
    </row>
    <row r="855" spans="38:47" x14ac:dyDescent="0.55000000000000004">
      <c r="AL855">
        <v>42066</v>
      </c>
      <c r="AM855">
        <v>2.71</v>
      </c>
      <c r="AN855">
        <v>2.4900000000000002</v>
      </c>
      <c r="AO855">
        <v>2.12</v>
      </c>
      <c r="AP855">
        <v>1.61</v>
      </c>
      <c r="AQ855">
        <v>0.68</v>
      </c>
      <c r="AR855">
        <v>0.26</v>
      </c>
      <c r="AS855">
        <v>0.08</v>
      </c>
      <c r="AT855">
        <v>0.02</v>
      </c>
      <c r="AU855">
        <v>134.5</v>
      </c>
    </row>
    <row r="856" spans="38:47" x14ac:dyDescent="0.55000000000000004">
      <c r="AL856">
        <v>42067</v>
      </c>
      <c r="AM856">
        <v>2.72</v>
      </c>
      <c r="AN856">
        <v>2.4900000000000002</v>
      </c>
      <c r="AO856">
        <v>2.12</v>
      </c>
      <c r="AP856">
        <v>1.6</v>
      </c>
      <c r="AQ856">
        <v>0.66</v>
      </c>
      <c r="AR856">
        <v>0.26</v>
      </c>
      <c r="AS856">
        <v>0.08</v>
      </c>
      <c r="AT856">
        <v>0.01</v>
      </c>
      <c r="AU856">
        <v>271</v>
      </c>
    </row>
    <row r="857" spans="38:47" x14ac:dyDescent="0.55000000000000004">
      <c r="AL857">
        <v>42068</v>
      </c>
      <c r="AM857">
        <v>2.71</v>
      </c>
      <c r="AN857">
        <v>2.4900000000000002</v>
      </c>
      <c r="AO857">
        <v>2.11</v>
      </c>
      <c r="AP857">
        <v>1.57</v>
      </c>
      <c r="AQ857">
        <v>0.65</v>
      </c>
      <c r="AR857">
        <v>0.25</v>
      </c>
      <c r="AS857">
        <v>0.08</v>
      </c>
      <c r="AT857">
        <v>0.02</v>
      </c>
      <c r="AU857">
        <v>134.5</v>
      </c>
    </row>
    <row r="858" spans="38:47" x14ac:dyDescent="0.55000000000000004">
      <c r="AL858">
        <v>42069</v>
      </c>
      <c r="AM858">
        <v>2.83</v>
      </c>
      <c r="AN858">
        <v>2.63</v>
      </c>
      <c r="AO858">
        <v>2.2400000000000002</v>
      </c>
      <c r="AP858">
        <v>1.7</v>
      </c>
      <c r="AQ858">
        <v>0.73</v>
      </c>
      <c r="AR858">
        <v>0.27</v>
      </c>
      <c r="AS858">
        <v>0.08</v>
      </c>
      <c r="AT858">
        <v>0.01</v>
      </c>
      <c r="AU858">
        <v>282</v>
      </c>
    </row>
    <row r="859" spans="38:47" x14ac:dyDescent="0.55000000000000004">
      <c r="AL859">
        <v>42072</v>
      </c>
      <c r="AM859">
        <v>2.8</v>
      </c>
      <c r="AN859">
        <v>2.58</v>
      </c>
      <c r="AO859">
        <v>2.2000000000000002</v>
      </c>
      <c r="AP859">
        <v>1.66</v>
      </c>
      <c r="AQ859">
        <v>0.7</v>
      </c>
      <c r="AR859">
        <v>0.27</v>
      </c>
      <c r="AS859">
        <v>0.1</v>
      </c>
      <c r="AT859">
        <v>0.02</v>
      </c>
      <c r="AU859">
        <v>139</v>
      </c>
    </row>
    <row r="860" spans="38:47" x14ac:dyDescent="0.55000000000000004">
      <c r="AL860">
        <v>42073</v>
      </c>
      <c r="AM860">
        <v>2.73</v>
      </c>
      <c r="AN860">
        <v>2.5099999999999998</v>
      </c>
      <c r="AO860">
        <v>2.14</v>
      </c>
      <c r="AP860">
        <v>1.62</v>
      </c>
      <c r="AQ860">
        <v>0.7</v>
      </c>
      <c r="AR860">
        <v>0.25</v>
      </c>
      <c r="AS860">
        <v>0.1</v>
      </c>
      <c r="AT860">
        <v>0.02</v>
      </c>
      <c r="AU860">
        <v>135.5</v>
      </c>
    </row>
    <row r="861" spans="38:47" x14ac:dyDescent="0.55000000000000004">
      <c r="AL861">
        <v>42074</v>
      </c>
      <c r="AM861">
        <v>2.69</v>
      </c>
      <c r="AN861">
        <v>2.4700000000000002</v>
      </c>
      <c r="AO861">
        <v>2.11</v>
      </c>
      <c r="AP861">
        <v>1.6</v>
      </c>
      <c r="AQ861">
        <v>0.7</v>
      </c>
      <c r="AR861">
        <v>0.25</v>
      </c>
      <c r="AS861">
        <v>0.1</v>
      </c>
      <c r="AT861">
        <v>0.03</v>
      </c>
      <c r="AU861">
        <v>88.6666666666667</v>
      </c>
    </row>
    <row r="862" spans="38:47" x14ac:dyDescent="0.55000000000000004">
      <c r="AL862">
        <v>42075</v>
      </c>
      <c r="AM862">
        <v>2.69</v>
      </c>
      <c r="AN862">
        <v>2.4700000000000002</v>
      </c>
      <c r="AO862">
        <v>2.1</v>
      </c>
      <c r="AP862">
        <v>1.59</v>
      </c>
      <c r="AQ862">
        <v>0.67</v>
      </c>
      <c r="AR862">
        <v>0.24</v>
      </c>
      <c r="AS862">
        <v>0.1</v>
      </c>
      <c r="AT862">
        <v>0.03</v>
      </c>
      <c r="AU862">
        <v>88.6666666666667</v>
      </c>
    </row>
    <row r="863" spans="38:47" x14ac:dyDescent="0.55000000000000004">
      <c r="AL863">
        <v>42076</v>
      </c>
      <c r="AM863">
        <v>2.7</v>
      </c>
      <c r="AN863">
        <v>2.48</v>
      </c>
      <c r="AO863">
        <v>2.13</v>
      </c>
      <c r="AP863">
        <v>1.6</v>
      </c>
      <c r="AQ863">
        <v>0.68</v>
      </c>
      <c r="AR863">
        <v>0.24</v>
      </c>
      <c r="AS863">
        <v>0.11</v>
      </c>
      <c r="AT863">
        <v>0.03</v>
      </c>
      <c r="AU863">
        <v>89</v>
      </c>
    </row>
    <row r="864" spans="38:47" x14ac:dyDescent="0.55000000000000004">
      <c r="AL864">
        <v>42079</v>
      </c>
      <c r="AM864">
        <v>2.67</v>
      </c>
      <c r="AN864">
        <v>2.4500000000000002</v>
      </c>
      <c r="AO864">
        <v>2.1</v>
      </c>
      <c r="AP864">
        <v>1.57</v>
      </c>
      <c r="AQ864">
        <v>0.66</v>
      </c>
      <c r="AR864">
        <v>0.26</v>
      </c>
      <c r="AS864">
        <v>0.15</v>
      </c>
      <c r="AT864">
        <v>0.05</v>
      </c>
      <c r="AU864">
        <v>52.4</v>
      </c>
    </row>
    <row r="865" spans="38:47" x14ac:dyDescent="0.55000000000000004">
      <c r="AL865">
        <v>42080</v>
      </c>
      <c r="AM865">
        <v>2.61</v>
      </c>
      <c r="AN865">
        <v>2.4</v>
      </c>
      <c r="AO865">
        <v>2.06</v>
      </c>
      <c r="AP865">
        <v>1.56</v>
      </c>
      <c r="AQ865">
        <v>0.7</v>
      </c>
      <c r="AR865">
        <v>0.27</v>
      </c>
      <c r="AS865">
        <v>0.15</v>
      </c>
      <c r="AT865">
        <v>0.05</v>
      </c>
      <c r="AU865">
        <v>51.2</v>
      </c>
    </row>
    <row r="866" spans="38:47" x14ac:dyDescent="0.55000000000000004">
      <c r="AL866">
        <v>42081</v>
      </c>
      <c r="AM866">
        <v>2.5099999999999998</v>
      </c>
      <c r="AN866">
        <v>2.31</v>
      </c>
      <c r="AO866">
        <v>1.93</v>
      </c>
      <c r="AP866">
        <v>1.41</v>
      </c>
      <c r="AQ866">
        <v>0.56999999999999995</v>
      </c>
      <c r="AR866">
        <v>0.23</v>
      </c>
      <c r="AS866">
        <v>0.12</v>
      </c>
      <c r="AT866">
        <v>0.03</v>
      </c>
      <c r="AU866">
        <v>82.6666666666667</v>
      </c>
    </row>
    <row r="867" spans="38:47" x14ac:dyDescent="0.55000000000000004">
      <c r="AL867">
        <v>42082</v>
      </c>
      <c r="AM867">
        <v>2.54</v>
      </c>
      <c r="AN867">
        <v>2.33</v>
      </c>
      <c r="AO867">
        <v>1.98</v>
      </c>
      <c r="AP867">
        <v>1.48</v>
      </c>
      <c r="AQ867">
        <v>0.63</v>
      </c>
      <c r="AR867">
        <v>0.26</v>
      </c>
      <c r="AS867">
        <v>0.12</v>
      </c>
      <c r="AT867">
        <v>0.03</v>
      </c>
      <c r="AU867">
        <v>83.6666666666667</v>
      </c>
    </row>
    <row r="868" spans="38:47" x14ac:dyDescent="0.55000000000000004">
      <c r="AL868">
        <v>42083</v>
      </c>
      <c r="AM868">
        <v>2.5</v>
      </c>
      <c r="AN868">
        <v>2.29</v>
      </c>
      <c r="AO868">
        <v>1.93</v>
      </c>
      <c r="AP868">
        <v>1.42</v>
      </c>
      <c r="AQ868">
        <v>0.6</v>
      </c>
      <c r="AR868">
        <v>0.24</v>
      </c>
      <c r="AS868">
        <v>0.11</v>
      </c>
      <c r="AT868">
        <v>0.01</v>
      </c>
      <c r="AU868">
        <v>249</v>
      </c>
    </row>
    <row r="869" spans="38:47" x14ac:dyDescent="0.55000000000000004">
      <c r="AL869">
        <v>42086</v>
      </c>
      <c r="AM869">
        <v>2.5099999999999998</v>
      </c>
      <c r="AN869">
        <v>2.29</v>
      </c>
      <c r="AO869">
        <v>1.92</v>
      </c>
      <c r="AP869">
        <v>1.41</v>
      </c>
      <c r="AQ869">
        <v>0.6</v>
      </c>
      <c r="AR869">
        <v>0.24</v>
      </c>
      <c r="AS869">
        <v>0.11</v>
      </c>
      <c r="AT869">
        <v>0.03</v>
      </c>
      <c r="AU869">
        <v>82.6666666666667</v>
      </c>
    </row>
    <row r="870" spans="38:47" x14ac:dyDescent="0.55000000000000004">
      <c r="AL870">
        <v>42087</v>
      </c>
      <c r="AM870">
        <v>2.46</v>
      </c>
      <c r="AN870">
        <v>2.2400000000000002</v>
      </c>
      <c r="AO870">
        <v>1.88</v>
      </c>
      <c r="AP870">
        <v>1.37</v>
      </c>
      <c r="AQ870">
        <v>0.57999999999999996</v>
      </c>
      <c r="AR870">
        <v>0.24</v>
      </c>
      <c r="AS870">
        <v>0.11</v>
      </c>
      <c r="AT870">
        <v>0.02</v>
      </c>
      <c r="AU870">
        <v>122</v>
      </c>
    </row>
    <row r="871" spans="38:47" x14ac:dyDescent="0.55000000000000004">
      <c r="AL871">
        <v>42088</v>
      </c>
      <c r="AM871">
        <v>2.5</v>
      </c>
      <c r="AN871">
        <v>2.2799999999999998</v>
      </c>
      <c r="AO871">
        <v>1.93</v>
      </c>
      <c r="AP871">
        <v>1.41</v>
      </c>
      <c r="AQ871">
        <v>0.59</v>
      </c>
      <c r="AR871">
        <v>0.25</v>
      </c>
      <c r="AS871">
        <v>0.11</v>
      </c>
      <c r="AT871">
        <v>0.04</v>
      </c>
      <c r="AU871">
        <v>61.5</v>
      </c>
    </row>
    <row r="872" spans="38:47" x14ac:dyDescent="0.55000000000000004">
      <c r="AL872">
        <v>42089</v>
      </c>
      <c r="AM872">
        <v>2.6</v>
      </c>
      <c r="AN872">
        <v>2.37</v>
      </c>
      <c r="AO872">
        <v>2.0099999999999998</v>
      </c>
      <c r="AP872">
        <v>1.47</v>
      </c>
      <c r="AQ872">
        <v>0.61</v>
      </c>
      <c r="AR872">
        <v>0.28000000000000003</v>
      </c>
      <c r="AS872">
        <v>0.13</v>
      </c>
      <c r="AT872">
        <v>0.03</v>
      </c>
      <c r="AU872">
        <v>85.6666666666667</v>
      </c>
    </row>
    <row r="873" spans="38:47" x14ac:dyDescent="0.55000000000000004">
      <c r="AL873">
        <v>42090</v>
      </c>
      <c r="AM873">
        <v>2.5299999999999998</v>
      </c>
      <c r="AN873">
        <v>2.29</v>
      </c>
      <c r="AO873">
        <v>1.95</v>
      </c>
      <c r="AP873">
        <v>1.42</v>
      </c>
      <c r="AQ873">
        <v>0.57999999999999996</v>
      </c>
      <c r="AR873">
        <v>0.27</v>
      </c>
      <c r="AS873">
        <v>0.12</v>
      </c>
      <c r="AT873">
        <v>0.04</v>
      </c>
      <c r="AU873">
        <v>62.25</v>
      </c>
    </row>
    <row r="874" spans="38:47" x14ac:dyDescent="0.55000000000000004">
      <c r="AL874">
        <v>42093</v>
      </c>
      <c r="AM874">
        <v>2.5499999999999998</v>
      </c>
      <c r="AN874">
        <v>2.3199999999999998</v>
      </c>
      <c r="AO874">
        <v>1.96</v>
      </c>
      <c r="AP874">
        <v>1.41</v>
      </c>
      <c r="AQ874">
        <v>0.57999999999999996</v>
      </c>
      <c r="AR874">
        <v>0.27</v>
      </c>
      <c r="AS874">
        <v>0.14000000000000001</v>
      </c>
      <c r="AT874">
        <v>0.04</v>
      </c>
      <c r="AU874">
        <v>62.75</v>
      </c>
    </row>
    <row r="875" spans="38:47" x14ac:dyDescent="0.55000000000000004">
      <c r="AL875">
        <v>42094</v>
      </c>
      <c r="AM875">
        <v>2.54</v>
      </c>
      <c r="AN875">
        <v>2.31</v>
      </c>
      <c r="AO875">
        <v>1.94</v>
      </c>
      <c r="AP875">
        <v>1.37</v>
      </c>
      <c r="AQ875">
        <v>0.56000000000000005</v>
      </c>
      <c r="AR875">
        <v>0.26</v>
      </c>
      <c r="AS875">
        <v>0.14000000000000001</v>
      </c>
      <c r="AT875">
        <v>0.03</v>
      </c>
      <c r="AU875">
        <v>83.6666666666667</v>
      </c>
    </row>
    <row r="876" spans="38:47" x14ac:dyDescent="0.55000000000000004">
      <c r="AL876">
        <v>42095</v>
      </c>
      <c r="AM876">
        <v>2.4700000000000002</v>
      </c>
      <c r="AN876">
        <v>2.23</v>
      </c>
      <c r="AO876">
        <v>1.87</v>
      </c>
      <c r="AP876">
        <v>1.32</v>
      </c>
      <c r="AQ876">
        <v>0.55000000000000004</v>
      </c>
      <c r="AR876">
        <v>0.27</v>
      </c>
      <c r="AS876">
        <v>0.12</v>
      </c>
      <c r="AT876">
        <v>0.03</v>
      </c>
      <c r="AU876">
        <v>81.3333333333333</v>
      </c>
    </row>
    <row r="877" spans="38:47" x14ac:dyDescent="0.55000000000000004">
      <c r="AL877">
        <v>42096</v>
      </c>
      <c r="AM877">
        <v>2.5299999999999998</v>
      </c>
      <c r="AN877">
        <v>2.29</v>
      </c>
      <c r="AO877">
        <v>1.92</v>
      </c>
      <c r="AP877">
        <v>1.35</v>
      </c>
      <c r="AQ877">
        <v>0.55000000000000004</v>
      </c>
      <c r="AR877">
        <v>0.25</v>
      </c>
      <c r="AS877">
        <v>0.1</v>
      </c>
      <c r="AT877">
        <v>0.02</v>
      </c>
      <c r="AU877">
        <v>125.5</v>
      </c>
    </row>
    <row r="878" spans="38:47" x14ac:dyDescent="0.55000000000000004">
      <c r="AL878">
        <v>42097</v>
      </c>
      <c r="AM878">
        <v>2.4900000000000002</v>
      </c>
      <c r="AN878">
        <v>2.2400000000000002</v>
      </c>
      <c r="AO878">
        <v>1.85</v>
      </c>
      <c r="AP878">
        <v>1.26</v>
      </c>
      <c r="AQ878">
        <v>0.49</v>
      </c>
      <c r="AR878">
        <v>0.21</v>
      </c>
      <c r="AS878">
        <v>0.1</v>
      </c>
      <c r="AT878">
        <v>0.02</v>
      </c>
      <c r="AU878">
        <v>123.5</v>
      </c>
    </row>
    <row r="879" spans="38:47" x14ac:dyDescent="0.55000000000000004">
      <c r="AL879">
        <v>42100</v>
      </c>
      <c r="AM879">
        <v>2.57</v>
      </c>
      <c r="AN879">
        <v>2.31</v>
      </c>
      <c r="AO879">
        <v>1.92</v>
      </c>
      <c r="AP879">
        <v>1.31</v>
      </c>
      <c r="AQ879">
        <v>0.51</v>
      </c>
      <c r="AR879">
        <v>0.21</v>
      </c>
      <c r="AS879">
        <v>0.1</v>
      </c>
      <c r="AT879">
        <v>0.03</v>
      </c>
      <c r="AU879">
        <v>84.6666666666667</v>
      </c>
    </row>
    <row r="880" spans="38:47" x14ac:dyDescent="0.55000000000000004">
      <c r="AL880">
        <v>42101</v>
      </c>
      <c r="AM880">
        <v>2.52</v>
      </c>
      <c r="AN880">
        <v>2.27</v>
      </c>
      <c r="AO880">
        <v>1.89</v>
      </c>
      <c r="AP880">
        <v>1.32</v>
      </c>
      <c r="AQ880">
        <v>0.52</v>
      </c>
      <c r="AR880">
        <v>0.22</v>
      </c>
      <c r="AS880">
        <v>0.1</v>
      </c>
      <c r="AT880">
        <v>0.02</v>
      </c>
      <c r="AU880">
        <v>125</v>
      </c>
    </row>
    <row r="881" spans="38:47" x14ac:dyDescent="0.55000000000000004">
      <c r="AL881">
        <v>42102</v>
      </c>
      <c r="AM881">
        <v>2.5299999999999998</v>
      </c>
      <c r="AN881">
        <v>2.2799999999999998</v>
      </c>
      <c r="AO881">
        <v>1.92</v>
      </c>
      <c r="AP881">
        <v>1.35</v>
      </c>
      <c r="AQ881">
        <v>0.54</v>
      </c>
      <c r="AR881">
        <v>0.22</v>
      </c>
      <c r="AS881">
        <v>0.1</v>
      </c>
      <c r="AT881">
        <v>0.03</v>
      </c>
      <c r="AU881">
        <v>83.3333333333333</v>
      </c>
    </row>
    <row r="882" spans="38:47" x14ac:dyDescent="0.55000000000000004">
      <c r="AL882">
        <v>42103</v>
      </c>
      <c r="AM882">
        <v>2.61</v>
      </c>
      <c r="AN882">
        <v>2.35</v>
      </c>
      <c r="AO882">
        <v>1.97</v>
      </c>
      <c r="AP882">
        <v>1.4</v>
      </c>
      <c r="AQ882">
        <v>0.56000000000000005</v>
      </c>
      <c r="AR882">
        <v>0.22</v>
      </c>
      <c r="AS882">
        <v>0.1</v>
      </c>
      <c r="AT882">
        <v>0.03</v>
      </c>
      <c r="AU882">
        <v>86</v>
      </c>
    </row>
    <row r="883" spans="38:47" x14ac:dyDescent="0.55000000000000004">
      <c r="AL883">
        <v>42104</v>
      </c>
      <c r="AM883">
        <v>2.58</v>
      </c>
      <c r="AN883">
        <v>2.33</v>
      </c>
      <c r="AO883">
        <v>1.96</v>
      </c>
      <c r="AP883">
        <v>1.41</v>
      </c>
      <c r="AQ883">
        <v>0.56999999999999995</v>
      </c>
      <c r="AR883">
        <v>0.24</v>
      </c>
      <c r="AS883">
        <v>0.09</v>
      </c>
      <c r="AT883">
        <v>0.02</v>
      </c>
      <c r="AU883">
        <v>128</v>
      </c>
    </row>
    <row r="884" spans="38:47" x14ac:dyDescent="0.55000000000000004">
      <c r="AL884">
        <v>42107</v>
      </c>
      <c r="AM884">
        <v>2.58</v>
      </c>
      <c r="AN884">
        <v>2.33</v>
      </c>
      <c r="AO884">
        <v>1.94</v>
      </c>
      <c r="AP884">
        <v>1.38</v>
      </c>
      <c r="AQ884">
        <v>0.54</v>
      </c>
      <c r="AR884">
        <v>0.23</v>
      </c>
      <c r="AS884">
        <v>0.11</v>
      </c>
      <c r="AT884">
        <v>0.03</v>
      </c>
      <c r="AU884">
        <v>85</v>
      </c>
    </row>
    <row r="885" spans="38:47" x14ac:dyDescent="0.55000000000000004">
      <c r="AL885">
        <v>42108</v>
      </c>
      <c r="AM885">
        <v>2.54</v>
      </c>
      <c r="AN885">
        <v>2.29</v>
      </c>
      <c r="AO885">
        <v>1.9</v>
      </c>
      <c r="AP885">
        <v>1.34</v>
      </c>
      <c r="AQ885">
        <v>0.53</v>
      </c>
      <c r="AR885">
        <v>0.23</v>
      </c>
      <c r="AS885">
        <v>0.1</v>
      </c>
      <c r="AT885">
        <v>0.02</v>
      </c>
      <c r="AU885">
        <v>126</v>
      </c>
    </row>
    <row r="886" spans="38:47" x14ac:dyDescent="0.55000000000000004">
      <c r="AL886">
        <v>42109</v>
      </c>
      <c r="AM886">
        <v>2.5499999999999998</v>
      </c>
      <c r="AN886">
        <v>2.2999999999999998</v>
      </c>
      <c r="AO886">
        <v>1.91</v>
      </c>
      <c r="AP886">
        <v>1.33</v>
      </c>
      <c r="AQ886">
        <v>0.51</v>
      </c>
      <c r="AR886">
        <v>0.23</v>
      </c>
      <c r="AS886">
        <v>0.08</v>
      </c>
      <c r="AT886">
        <v>0.02</v>
      </c>
      <c r="AU886">
        <v>126.5</v>
      </c>
    </row>
    <row r="887" spans="38:47" x14ac:dyDescent="0.55000000000000004">
      <c r="AL887">
        <v>42110</v>
      </c>
      <c r="AM887">
        <v>2.56</v>
      </c>
      <c r="AN887">
        <v>2.31</v>
      </c>
      <c r="AO887">
        <v>1.9</v>
      </c>
      <c r="AP887">
        <v>1.31</v>
      </c>
      <c r="AQ887">
        <v>0.5</v>
      </c>
      <c r="AR887">
        <v>0.22</v>
      </c>
      <c r="AS887">
        <v>0.08</v>
      </c>
      <c r="AT887">
        <v>0.02</v>
      </c>
      <c r="AU887">
        <v>127</v>
      </c>
    </row>
    <row r="888" spans="38:47" x14ac:dyDescent="0.55000000000000004">
      <c r="AL888">
        <v>42111</v>
      </c>
      <c r="AM888">
        <v>2.5099999999999998</v>
      </c>
      <c r="AN888">
        <v>2.2599999999999998</v>
      </c>
      <c r="AO888">
        <v>1.87</v>
      </c>
      <c r="AP888">
        <v>1.31</v>
      </c>
      <c r="AQ888">
        <v>0.51</v>
      </c>
      <c r="AR888">
        <v>0.23</v>
      </c>
      <c r="AS888">
        <v>0.08</v>
      </c>
      <c r="AT888">
        <v>0.01</v>
      </c>
      <c r="AU888">
        <v>250</v>
      </c>
    </row>
    <row r="889" spans="38:47" x14ac:dyDescent="0.55000000000000004">
      <c r="AL889">
        <v>42114</v>
      </c>
      <c r="AM889">
        <v>2.56</v>
      </c>
      <c r="AN889">
        <v>2.31</v>
      </c>
      <c r="AO889">
        <v>1.9</v>
      </c>
      <c r="AP889">
        <v>1.33</v>
      </c>
      <c r="AQ889">
        <v>0.55000000000000004</v>
      </c>
      <c r="AR889">
        <v>0.24</v>
      </c>
      <c r="AS889">
        <v>0.1</v>
      </c>
      <c r="AT889">
        <v>0.03</v>
      </c>
      <c r="AU889">
        <v>84.3333333333333</v>
      </c>
    </row>
    <row r="890" spans="38:47" x14ac:dyDescent="0.55000000000000004">
      <c r="AL890">
        <v>42115</v>
      </c>
      <c r="AM890">
        <v>2.58</v>
      </c>
      <c r="AN890">
        <v>2.33</v>
      </c>
      <c r="AO890">
        <v>1.92</v>
      </c>
      <c r="AP890">
        <v>1.35</v>
      </c>
      <c r="AQ890">
        <v>0.55000000000000004</v>
      </c>
      <c r="AR890">
        <v>0.23</v>
      </c>
      <c r="AS890">
        <v>0.09</v>
      </c>
      <c r="AT890">
        <v>0.03</v>
      </c>
      <c r="AU890">
        <v>85</v>
      </c>
    </row>
    <row r="891" spans="38:47" x14ac:dyDescent="0.55000000000000004">
      <c r="AL891">
        <v>42116</v>
      </c>
      <c r="AM891">
        <v>2.66</v>
      </c>
      <c r="AN891">
        <v>2.42</v>
      </c>
      <c r="AO891">
        <v>1.99</v>
      </c>
      <c r="AP891">
        <v>1.41</v>
      </c>
      <c r="AQ891">
        <v>0.56999999999999995</v>
      </c>
      <c r="AR891">
        <v>0.23</v>
      </c>
      <c r="AS891">
        <v>0.1</v>
      </c>
      <c r="AT891">
        <v>0.03</v>
      </c>
      <c r="AU891">
        <v>87.6666666666667</v>
      </c>
    </row>
    <row r="892" spans="38:47" x14ac:dyDescent="0.55000000000000004">
      <c r="AL892">
        <v>42117</v>
      </c>
      <c r="AM892">
        <v>2.63</v>
      </c>
      <c r="AN892">
        <v>2.38</v>
      </c>
      <c r="AO892">
        <v>1.96</v>
      </c>
      <c r="AP892">
        <v>1.37</v>
      </c>
      <c r="AQ892">
        <v>0.55000000000000004</v>
      </c>
      <c r="AR892">
        <v>0.24</v>
      </c>
      <c r="AS892">
        <v>0.09</v>
      </c>
      <c r="AT892">
        <v>0.03</v>
      </c>
      <c r="AU892">
        <v>86.6666666666667</v>
      </c>
    </row>
    <row r="893" spans="38:47" x14ac:dyDescent="0.55000000000000004">
      <c r="AL893">
        <v>42118</v>
      </c>
      <c r="AM893">
        <v>2.62</v>
      </c>
      <c r="AN893">
        <v>2.36</v>
      </c>
      <c r="AO893">
        <v>1.93</v>
      </c>
      <c r="AP893">
        <v>1.34</v>
      </c>
      <c r="AQ893">
        <v>0.54</v>
      </c>
      <c r="AR893">
        <v>0.24</v>
      </c>
      <c r="AS893">
        <v>0.1</v>
      </c>
      <c r="AT893">
        <v>0.03</v>
      </c>
      <c r="AU893">
        <v>86.3333333333333</v>
      </c>
    </row>
    <row r="894" spans="38:47" x14ac:dyDescent="0.55000000000000004">
      <c r="AL894">
        <v>42121</v>
      </c>
      <c r="AM894">
        <v>2.61</v>
      </c>
      <c r="AN894">
        <v>2.36</v>
      </c>
      <c r="AO894">
        <v>1.94</v>
      </c>
      <c r="AP894">
        <v>1.36</v>
      </c>
      <c r="AQ894">
        <v>0.54</v>
      </c>
      <c r="AR894">
        <v>0.25</v>
      </c>
      <c r="AS894">
        <v>0.1</v>
      </c>
      <c r="AT894">
        <v>0.02</v>
      </c>
      <c r="AU894">
        <v>129.5</v>
      </c>
    </row>
    <row r="895" spans="38:47" x14ac:dyDescent="0.55000000000000004">
      <c r="AL895">
        <v>42122</v>
      </c>
      <c r="AM895">
        <v>2.68</v>
      </c>
      <c r="AN895">
        <v>2.42</v>
      </c>
      <c r="AO895">
        <v>2</v>
      </c>
      <c r="AP895">
        <v>1.39</v>
      </c>
      <c r="AQ895">
        <v>0.56000000000000005</v>
      </c>
      <c r="AR895">
        <v>0.24</v>
      </c>
      <c r="AS895">
        <v>0.09</v>
      </c>
      <c r="AT895">
        <v>0.02</v>
      </c>
      <c r="AU895">
        <v>133</v>
      </c>
    </row>
    <row r="896" spans="38:47" x14ac:dyDescent="0.55000000000000004">
      <c r="AL896">
        <v>42123</v>
      </c>
      <c r="AM896">
        <v>2.76</v>
      </c>
      <c r="AN896">
        <v>2.4900000000000002</v>
      </c>
      <c r="AO896">
        <v>2.06</v>
      </c>
      <c r="AP896">
        <v>1.43</v>
      </c>
      <c r="AQ896">
        <v>0.56000000000000005</v>
      </c>
      <c r="AR896">
        <v>0.25</v>
      </c>
      <c r="AS896">
        <v>7.0000000000000007E-2</v>
      </c>
      <c r="AT896">
        <v>0.01</v>
      </c>
      <c r="AU896">
        <v>275</v>
      </c>
    </row>
    <row r="897" spans="38:47" x14ac:dyDescent="0.55000000000000004">
      <c r="AL897">
        <v>42124</v>
      </c>
      <c r="AM897">
        <v>2.75</v>
      </c>
      <c r="AN897">
        <v>2.4900000000000002</v>
      </c>
      <c r="AO897">
        <v>2.0499999999999998</v>
      </c>
      <c r="AP897">
        <v>1.43</v>
      </c>
      <c r="AQ897">
        <v>0.57999999999999996</v>
      </c>
      <c r="AR897">
        <v>0.24</v>
      </c>
      <c r="AS897">
        <v>0.06</v>
      </c>
      <c r="AT897">
        <v>0.01</v>
      </c>
      <c r="AU897">
        <v>274</v>
      </c>
    </row>
    <row r="898" spans="38:47" x14ac:dyDescent="0.55000000000000004">
      <c r="AL898">
        <v>42125</v>
      </c>
      <c r="AM898">
        <v>2.82</v>
      </c>
      <c r="AN898">
        <v>2.57</v>
      </c>
      <c r="AO898">
        <v>2.12</v>
      </c>
      <c r="AP898">
        <v>1.5</v>
      </c>
      <c r="AQ898">
        <v>0.6</v>
      </c>
      <c r="AR898">
        <v>0.25</v>
      </c>
      <c r="AS898">
        <v>0.05</v>
      </c>
      <c r="AT898">
        <v>0.01</v>
      </c>
      <c r="AU898">
        <v>281</v>
      </c>
    </row>
    <row r="899" spans="38:47" x14ac:dyDescent="0.55000000000000004">
      <c r="AL899">
        <v>42128</v>
      </c>
      <c r="AM899">
        <v>2.88</v>
      </c>
      <c r="AN899">
        <v>2.62</v>
      </c>
      <c r="AO899">
        <v>2.16</v>
      </c>
      <c r="AP899">
        <v>1.51</v>
      </c>
      <c r="AQ899">
        <v>0.6</v>
      </c>
      <c r="AR899">
        <v>0.25</v>
      </c>
      <c r="AS899">
        <v>0.08</v>
      </c>
      <c r="AT899">
        <v>0.02</v>
      </c>
      <c r="AU899">
        <v>143</v>
      </c>
    </row>
    <row r="900" spans="38:47" x14ac:dyDescent="0.55000000000000004">
      <c r="AL900">
        <v>42129</v>
      </c>
      <c r="AM900">
        <v>2.9</v>
      </c>
      <c r="AN900">
        <v>2.64</v>
      </c>
      <c r="AO900">
        <v>2.19</v>
      </c>
      <c r="AP900">
        <v>1.54</v>
      </c>
      <c r="AQ900">
        <v>0.62</v>
      </c>
      <c r="AR900">
        <v>0.24</v>
      </c>
      <c r="AS900">
        <v>0.08</v>
      </c>
      <c r="AT900">
        <v>0.01</v>
      </c>
      <c r="AU900">
        <v>289</v>
      </c>
    </row>
    <row r="901" spans="38:47" x14ac:dyDescent="0.55000000000000004">
      <c r="AL901">
        <v>42130</v>
      </c>
      <c r="AM901">
        <v>2.98</v>
      </c>
      <c r="AN901">
        <v>2.72</v>
      </c>
      <c r="AO901">
        <v>2.25</v>
      </c>
      <c r="AP901">
        <v>1.58</v>
      </c>
      <c r="AQ901">
        <v>0.65</v>
      </c>
      <c r="AR901">
        <v>0.25</v>
      </c>
      <c r="AS901">
        <v>0.08</v>
      </c>
      <c r="AT901">
        <v>0.02</v>
      </c>
      <c r="AU901">
        <v>148</v>
      </c>
    </row>
    <row r="902" spans="38:47" x14ac:dyDescent="0.55000000000000004">
      <c r="AL902">
        <v>42131</v>
      </c>
      <c r="AM902">
        <v>2.9</v>
      </c>
      <c r="AN902">
        <v>2.63</v>
      </c>
      <c r="AO902">
        <v>2.1800000000000002</v>
      </c>
      <c r="AP902">
        <v>1.55</v>
      </c>
      <c r="AQ902">
        <v>0.63</v>
      </c>
      <c r="AR902">
        <v>0.24</v>
      </c>
      <c r="AS902">
        <v>0.08</v>
      </c>
      <c r="AT902">
        <v>0.01</v>
      </c>
      <c r="AU902">
        <v>289</v>
      </c>
    </row>
    <row r="903" spans="38:47" x14ac:dyDescent="0.55000000000000004">
      <c r="AL903">
        <v>42132</v>
      </c>
      <c r="AM903">
        <v>2.9</v>
      </c>
      <c r="AN903">
        <v>2.63</v>
      </c>
      <c r="AO903">
        <v>2.16</v>
      </c>
      <c r="AP903">
        <v>1.5</v>
      </c>
      <c r="AQ903">
        <v>0.59</v>
      </c>
      <c r="AR903">
        <v>0.23</v>
      </c>
      <c r="AS903">
        <v>0.08</v>
      </c>
      <c r="AT903">
        <v>0.01</v>
      </c>
      <c r="AU903">
        <v>289</v>
      </c>
    </row>
    <row r="904" spans="38:47" x14ac:dyDescent="0.55000000000000004">
      <c r="AL904">
        <v>42135</v>
      </c>
      <c r="AM904">
        <v>3.03</v>
      </c>
      <c r="AN904">
        <v>2.76</v>
      </c>
      <c r="AO904">
        <v>2.2799999999999998</v>
      </c>
      <c r="AP904">
        <v>1.59</v>
      </c>
      <c r="AQ904">
        <v>0.62</v>
      </c>
      <c r="AR904">
        <v>0.25</v>
      </c>
      <c r="AS904">
        <v>0.09</v>
      </c>
      <c r="AT904">
        <v>0.02</v>
      </c>
      <c r="AU904">
        <v>150.5</v>
      </c>
    </row>
    <row r="905" spans="38:47" x14ac:dyDescent="0.55000000000000004">
      <c r="AL905">
        <v>42136</v>
      </c>
      <c r="AM905">
        <v>3.02</v>
      </c>
      <c r="AN905">
        <v>2.75</v>
      </c>
      <c r="AO905">
        <v>2.2799999999999998</v>
      </c>
      <c r="AP905">
        <v>1.58</v>
      </c>
      <c r="AQ905">
        <v>0.61</v>
      </c>
      <c r="AR905">
        <v>0.25</v>
      </c>
      <c r="AS905">
        <v>0.09</v>
      </c>
      <c r="AT905">
        <v>0.03</v>
      </c>
      <c r="AU905">
        <v>99.6666666666667</v>
      </c>
    </row>
    <row r="906" spans="38:47" x14ac:dyDescent="0.55000000000000004">
      <c r="AL906">
        <v>42137</v>
      </c>
      <c r="AM906">
        <v>3.07</v>
      </c>
      <c r="AN906">
        <v>2.79</v>
      </c>
      <c r="AO906">
        <v>2.27</v>
      </c>
      <c r="AP906">
        <v>1.57</v>
      </c>
      <c r="AQ906">
        <v>0.59</v>
      </c>
      <c r="AR906">
        <v>0.24</v>
      </c>
      <c r="AS906">
        <v>0.09</v>
      </c>
      <c r="AT906">
        <v>0.02</v>
      </c>
      <c r="AU906">
        <v>152.5</v>
      </c>
    </row>
    <row r="907" spans="38:47" x14ac:dyDescent="0.55000000000000004">
      <c r="AL907">
        <v>42138</v>
      </c>
      <c r="AM907">
        <v>3.03</v>
      </c>
      <c r="AN907">
        <v>2.76</v>
      </c>
      <c r="AO907">
        <v>2.23</v>
      </c>
      <c r="AP907">
        <v>1.51</v>
      </c>
      <c r="AQ907">
        <v>0.56000000000000005</v>
      </c>
      <c r="AR907">
        <v>0.23</v>
      </c>
      <c r="AS907">
        <v>0.08</v>
      </c>
      <c r="AT907">
        <v>0.01</v>
      </c>
      <c r="AU907">
        <v>302</v>
      </c>
    </row>
    <row r="908" spans="38:47" x14ac:dyDescent="0.55000000000000004">
      <c r="AL908">
        <v>42139</v>
      </c>
      <c r="AM908">
        <v>2.93</v>
      </c>
      <c r="AN908">
        <v>2.66</v>
      </c>
      <c r="AO908">
        <v>2.14</v>
      </c>
      <c r="AP908">
        <v>1.46</v>
      </c>
      <c r="AQ908">
        <v>0.55000000000000004</v>
      </c>
      <c r="AR908">
        <v>0.23</v>
      </c>
      <c r="AS908">
        <v>0.09</v>
      </c>
      <c r="AT908">
        <v>0.02</v>
      </c>
      <c r="AU908">
        <v>145.5</v>
      </c>
    </row>
    <row r="909" spans="38:47" x14ac:dyDescent="0.55000000000000004">
      <c r="AL909">
        <v>42142</v>
      </c>
      <c r="AM909">
        <v>3.02</v>
      </c>
      <c r="AN909">
        <v>2.75</v>
      </c>
      <c r="AO909">
        <v>2.23</v>
      </c>
      <c r="AP909">
        <v>1.54</v>
      </c>
      <c r="AQ909">
        <v>0.57999999999999996</v>
      </c>
      <c r="AR909">
        <v>0.22</v>
      </c>
      <c r="AS909">
        <v>0.08</v>
      </c>
      <c r="AT909">
        <v>0.02</v>
      </c>
      <c r="AU909">
        <v>150</v>
      </c>
    </row>
    <row r="910" spans="38:47" x14ac:dyDescent="0.55000000000000004">
      <c r="AL910">
        <v>42143</v>
      </c>
      <c r="AM910">
        <v>3.05</v>
      </c>
      <c r="AN910">
        <v>2.79</v>
      </c>
      <c r="AO910">
        <v>2.27</v>
      </c>
      <c r="AP910">
        <v>1.6</v>
      </c>
      <c r="AQ910">
        <v>0.63</v>
      </c>
      <c r="AR910">
        <v>0.23</v>
      </c>
      <c r="AS910">
        <v>7.0000000000000007E-2</v>
      </c>
      <c r="AT910">
        <v>0.02</v>
      </c>
      <c r="AU910">
        <v>151.5</v>
      </c>
    </row>
    <row r="911" spans="38:47" x14ac:dyDescent="0.55000000000000004">
      <c r="AL911">
        <v>42144</v>
      </c>
      <c r="AM911">
        <v>3.06</v>
      </c>
      <c r="AN911">
        <v>2.79</v>
      </c>
      <c r="AO911">
        <v>2.2599999999999998</v>
      </c>
      <c r="AP911">
        <v>1.57</v>
      </c>
      <c r="AQ911">
        <v>0.6</v>
      </c>
      <c r="AR911">
        <v>0.23</v>
      </c>
      <c r="AS911">
        <v>0.08</v>
      </c>
      <c r="AT911">
        <v>0.02</v>
      </c>
      <c r="AU911">
        <v>152</v>
      </c>
    </row>
    <row r="912" spans="38:47" x14ac:dyDescent="0.55000000000000004">
      <c r="AL912">
        <v>42145</v>
      </c>
      <c r="AM912">
        <v>2.98</v>
      </c>
      <c r="AN912">
        <v>2.71</v>
      </c>
      <c r="AO912">
        <v>2.19</v>
      </c>
      <c r="AP912">
        <v>1.53</v>
      </c>
      <c r="AQ912">
        <v>0.6</v>
      </c>
      <c r="AR912">
        <v>0.22</v>
      </c>
      <c r="AS912">
        <v>7.0000000000000007E-2</v>
      </c>
      <c r="AT912">
        <v>0.02</v>
      </c>
      <c r="AU912">
        <v>148</v>
      </c>
    </row>
    <row r="913" spans="38:47" x14ac:dyDescent="0.55000000000000004">
      <c r="AL913">
        <v>42146</v>
      </c>
      <c r="AM913">
        <v>2.99</v>
      </c>
      <c r="AN913">
        <v>2.73</v>
      </c>
      <c r="AO913">
        <v>2.21</v>
      </c>
      <c r="AP913">
        <v>1.57</v>
      </c>
      <c r="AQ913">
        <v>0.64</v>
      </c>
      <c r="AR913">
        <v>0.23</v>
      </c>
      <c r="AS913">
        <v>0.08</v>
      </c>
      <c r="AT913">
        <v>0.02</v>
      </c>
      <c r="AU913">
        <v>148.5</v>
      </c>
    </row>
    <row r="914" spans="38:47" x14ac:dyDescent="0.55000000000000004">
      <c r="AL914">
        <v>42149</v>
      </c>
      <c r="AM914">
        <v>2.94</v>
      </c>
      <c r="AN914">
        <v>2.6850000000000001</v>
      </c>
      <c r="AO914">
        <v>2.1749999999999998</v>
      </c>
      <c r="AP914">
        <v>1.5549999999999999</v>
      </c>
      <c r="AQ914">
        <v>0.64</v>
      </c>
      <c r="AR914">
        <v>0.23499999999999999</v>
      </c>
      <c r="AS914">
        <v>8.5000000000000006E-2</v>
      </c>
      <c r="AT914">
        <v>0.02</v>
      </c>
      <c r="AU914">
        <v>146</v>
      </c>
    </row>
    <row r="915" spans="38:47" x14ac:dyDescent="0.55000000000000004">
      <c r="AL915">
        <v>42150</v>
      </c>
      <c r="AM915">
        <v>2.89</v>
      </c>
      <c r="AN915">
        <v>2.64</v>
      </c>
      <c r="AO915">
        <v>2.14</v>
      </c>
      <c r="AP915">
        <v>1.54</v>
      </c>
      <c r="AQ915">
        <v>0.64</v>
      </c>
      <c r="AR915">
        <v>0.24</v>
      </c>
      <c r="AS915">
        <v>0.09</v>
      </c>
      <c r="AT915">
        <v>0.02</v>
      </c>
      <c r="AU915">
        <v>143.5</v>
      </c>
    </row>
    <row r="916" spans="38:47" x14ac:dyDescent="0.55000000000000004">
      <c r="AL916">
        <v>42151</v>
      </c>
      <c r="AM916">
        <v>2.88</v>
      </c>
      <c r="AN916">
        <v>2.63</v>
      </c>
      <c r="AO916">
        <v>2.14</v>
      </c>
      <c r="AP916">
        <v>1.53</v>
      </c>
      <c r="AQ916">
        <v>0.64</v>
      </c>
      <c r="AR916">
        <v>0.27</v>
      </c>
      <c r="AS916">
        <v>0.09</v>
      </c>
      <c r="AT916">
        <v>0.01</v>
      </c>
      <c r="AU916">
        <v>287</v>
      </c>
    </row>
    <row r="917" spans="38:47" x14ac:dyDescent="0.55000000000000004">
      <c r="AL917">
        <v>42152</v>
      </c>
      <c r="AM917">
        <v>2.89</v>
      </c>
      <c r="AN917">
        <v>2.64</v>
      </c>
      <c r="AO917">
        <v>2.13</v>
      </c>
      <c r="AP917">
        <v>1.51</v>
      </c>
      <c r="AQ917">
        <v>0.62</v>
      </c>
      <c r="AR917">
        <v>0.26</v>
      </c>
      <c r="AS917">
        <v>0.08</v>
      </c>
      <c r="AT917">
        <v>0.01</v>
      </c>
      <c r="AU917">
        <v>288</v>
      </c>
    </row>
    <row r="918" spans="38:47" x14ac:dyDescent="0.55000000000000004">
      <c r="AL918">
        <v>42153</v>
      </c>
      <c r="AM918">
        <v>2.88</v>
      </c>
      <c r="AN918">
        <v>2.63</v>
      </c>
      <c r="AO918">
        <v>2.12</v>
      </c>
      <c r="AP918">
        <v>1.49</v>
      </c>
      <c r="AQ918">
        <v>0.61</v>
      </c>
      <c r="AR918">
        <v>0.26</v>
      </c>
      <c r="AS918">
        <v>0.06</v>
      </c>
      <c r="AT918">
        <v>0.01</v>
      </c>
      <c r="AU918">
        <v>287</v>
      </c>
    </row>
    <row r="919" spans="38:47" x14ac:dyDescent="0.55000000000000004">
      <c r="AL919">
        <v>42156</v>
      </c>
      <c r="AM919">
        <v>2.94</v>
      </c>
      <c r="AN919">
        <v>2.69</v>
      </c>
      <c r="AO919">
        <v>2.19</v>
      </c>
      <c r="AP919">
        <v>1.55</v>
      </c>
      <c r="AQ919">
        <v>0.64</v>
      </c>
      <c r="AR919">
        <v>0.26</v>
      </c>
      <c r="AS919">
        <v>7.0000000000000007E-2</v>
      </c>
      <c r="AT919">
        <v>0.02</v>
      </c>
      <c r="AU919">
        <v>146</v>
      </c>
    </row>
    <row r="920" spans="38:47" x14ac:dyDescent="0.55000000000000004">
      <c r="AL920">
        <v>42157</v>
      </c>
      <c r="AM920">
        <v>3.02</v>
      </c>
      <c r="AN920">
        <v>2.77</v>
      </c>
      <c r="AO920">
        <v>2.27</v>
      </c>
      <c r="AP920">
        <v>1.61</v>
      </c>
      <c r="AQ920">
        <v>0.64</v>
      </c>
      <c r="AR920">
        <v>0.26</v>
      </c>
      <c r="AS920">
        <v>7.0000000000000007E-2</v>
      </c>
      <c r="AT920">
        <v>0.01</v>
      </c>
      <c r="AU920">
        <v>301</v>
      </c>
    </row>
    <row r="921" spans="38:47" x14ac:dyDescent="0.55000000000000004">
      <c r="AL921">
        <v>42158</v>
      </c>
      <c r="AM921">
        <v>3.11</v>
      </c>
      <c r="AN921">
        <v>2.87</v>
      </c>
      <c r="AO921">
        <v>2.38</v>
      </c>
      <c r="AP921">
        <v>1.69</v>
      </c>
      <c r="AQ921">
        <v>0.69</v>
      </c>
      <c r="AR921">
        <v>0.26</v>
      </c>
      <c r="AS921">
        <v>7.0000000000000007E-2</v>
      </c>
      <c r="AT921">
        <v>0.02</v>
      </c>
      <c r="AU921">
        <v>154.5</v>
      </c>
    </row>
    <row r="922" spans="38:47" x14ac:dyDescent="0.55000000000000004">
      <c r="AL922">
        <v>42159</v>
      </c>
      <c r="AM922">
        <v>3.03</v>
      </c>
      <c r="AN922">
        <v>2.78</v>
      </c>
      <c r="AO922">
        <v>2.31</v>
      </c>
      <c r="AP922">
        <v>1.65</v>
      </c>
      <c r="AQ922">
        <v>0.66</v>
      </c>
      <c r="AR922">
        <v>0.27</v>
      </c>
      <c r="AS922">
        <v>0.08</v>
      </c>
      <c r="AT922">
        <v>0.02</v>
      </c>
      <c r="AU922">
        <v>150.5</v>
      </c>
    </row>
    <row r="923" spans="38:47" x14ac:dyDescent="0.55000000000000004">
      <c r="AL923">
        <v>42160</v>
      </c>
      <c r="AM923">
        <v>3.11</v>
      </c>
      <c r="AN923">
        <v>2.87</v>
      </c>
      <c r="AO923">
        <v>2.41</v>
      </c>
      <c r="AP923">
        <v>1.75</v>
      </c>
      <c r="AQ923">
        <v>0.73</v>
      </c>
      <c r="AR923">
        <v>0.28999999999999998</v>
      </c>
      <c r="AS923">
        <v>0.08</v>
      </c>
      <c r="AT923">
        <v>0.03</v>
      </c>
      <c r="AU923">
        <v>102.666666666667</v>
      </c>
    </row>
    <row r="924" spans="38:47" x14ac:dyDescent="0.55000000000000004">
      <c r="AL924">
        <v>42163</v>
      </c>
      <c r="AM924">
        <v>3.11</v>
      </c>
      <c r="AN924">
        <v>2.86</v>
      </c>
      <c r="AO924">
        <v>2.39</v>
      </c>
      <c r="AP924">
        <v>1.72</v>
      </c>
      <c r="AQ924">
        <v>0.7</v>
      </c>
      <c r="AR924">
        <v>0.27</v>
      </c>
      <c r="AS924">
        <v>0.09</v>
      </c>
      <c r="AT924">
        <v>0.02</v>
      </c>
      <c r="AU924">
        <v>154.5</v>
      </c>
    </row>
    <row r="925" spans="38:47" x14ac:dyDescent="0.55000000000000004">
      <c r="AL925">
        <v>42164</v>
      </c>
      <c r="AM925">
        <v>3.15</v>
      </c>
      <c r="AN925">
        <v>2.89</v>
      </c>
      <c r="AO925">
        <v>2.42</v>
      </c>
      <c r="AP925">
        <v>1.74</v>
      </c>
      <c r="AQ925">
        <v>0.72</v>
      </c>
      <c r="AR925">
        <v>0.27</v>
      </c>
      <c r="AS925">
        <v>0.08</v>
      </c>
      <c r="AT925">
        <v>0.02</v>
      </c>
      <c r="AU925">
        <v>156.5</v>
      </c>
    </row>
    <row r="926" spans="38:47" x14ac:dyDescent="0.55000000000000004">
      <c r="AL926">
        <v>42165</v>
      </c>
      <c r="AM926">
        <v>3.22</v>
      </c>
      <c r="AN926">
        <v>2.96</v>
      </c>
      <c r="AO926">
        <v>2.5</v>
      </c>
      <c r="AP926">
        <v>1.8</v>
      </c>
      <c r="AQ926">
        <v>0.75</v>
      </c>
      <c r="AR926">
        <v>0.28000000000000003</v>
      </c>
      <c r="AS926">
        <v>0.1</v>
      </c>
      <c r="AT926">
        <v>0.02</v>
      </c>
      <c r="AU926">
        <v>160</v>
      </c>
    </row>
    <row r="927" spans="38:47" x14ac:dyDescent="0.55000000000000004">
      <c r="AL927">
        <v>42166</v>
      </c>
      <c r="AM927">
        <v>3.11</v>
      </c>
      <c r="AN927">
        <v>2.84</v>
      </c>
      <c r="AO927">
        <v>2.39</v>
      </c>
      <c r="AP927">
        <v>1.74</v>
      </c>
      <c r="AQ927">
        <v>0.73</v>
      </c>
      <c r="AR927">
        <v>0.28000000000000003</v>
      </c>
      <c r="AS927">
        <v>0.1</v>
      </c>
      <c r="AT927">
        <v>0.01</v>
      </c>
      <c r="AU927">
        <v>310</v>
      </c>
    </row>
    <row r="928" spans="38:47" x14ac:dyDescent="0.55000000000000004">
      <c r="AL928">
        <v>42167</v>
      </c>
      <c r="AM928">
        <v>3.1</v>
      </c>
      <c r="AN928">
        <v>2.84</v>
      </c>
      <c r="AO928">
        <v>2.39</v>
      </c>
      <c r="AP928">
        <v>1.75</v>
      </c>
      <c r="AQ928">
        <v>0.74</v>
      </c>
      <c r="AR928">
        <v>0.28000000000000003</v>
      </c>
      <c r="AS928">
        <v>0.1</v>
      </c>
      <c r="AT928">
        <v>0.02</v>
      </c>
      <c r="AU928">
        <v>154</v>
      </c>
    </row>
    <row r="929" spans="38:47" x14ac:dyDescent="0.55000000000000004">
      <c r="AL929">
        <v>42170</v>
      </c>
      <c r="AM929">
        <v>3.09</v>
      </c>
      <c r="AN929">
        <v>2.83</v>
      </c>
      <c r="AO929">
        <v>2.36</v>
      </c>
      <c r="AP929">
        <v>1.71</v>
      </c>
      <c r="AQ929">
        <v>0.72</v>
      </c>
      <c r="AR929">
        <v>0.28000000000000003</v>
      </c>
      <c r="AS929">
        <v>0.11</v>
      </c>
      <c r="AT929">
        <v>0.02</v>
      </c>
      <c r="AU929">
        <v>153.5</v>
      </c>
    </row>
    <row r="930" spans="38:47" x14ac:dyDescent="0.55000000000000004">
      <c r="AL930">
        <v>42171</v>
      </c>
      <c r="AM930">
        <v>3.06</v>
      </c>
      <c r="AN930">
        <v>2.79</v>
      </c>
      <c r="AO930">
        <v>2.3199999999999998</v>
      </c>
      <c r="AP930">
        <v>1.68</v>
      </c>
      <c r="AQ930">
        <v>0.71</v>
      </c>
      <c r="AR930">
        <v>0.28000000000000003</v>
      </c>
      <c r="AS930">
        <v>0.11</v>
      </c>
      <c r="AT930">
        <v>0.01</v>
      </c>
      <c r="AU930">
        <v>305</v>
      </c>
    </row>
    <row r="931" spans="38:47" x14ac:dyDescent="0.55000000000000004">
      <c r="AL931">
        <v>42172</v>
      </c>
      <c r="AM931">
        <v>3.09</v>
      </c>
      <c r="AN931">
        <v>2.82</v>
      </c>
      <c r="AO931">
        <v>2.3199999999999998</v>
      </c>
      <c r="AP931">
        <v>1.63</v>
      </c>
      <c r="AQ931">
        <v>0.67</v>
      </c>
      <c r="AR931">
        <v>0.27</v>
      </c>
      <c r="AS931">
        <v>0.1</v>
      </c>
      <c r="AT931">
        <v>0.01</v>
      </c>
      <c r="AU931">
        <v>308</v>
      </c>
    </row>
    <row r="932" spans="38:47" x14ac:dyDescent="0.55000000000000004">
      <c r="AL932">
        <v>42173</v>
      </c>
      <c r="AM932">
        <v>3.14</v>
      </c>
      <c r="AN932">
        <v>2.86</v>
      </c>
      <c r="AO932">
        <v>2.35</v>
      </c>
      <c r="AP932">
        <v>1.65</v>
      </c>
      <c r="AQ932">
        <v>0.66</v>
      </c>
      <c r="AR932">
        <v>0.26</v>
      </c>
      <c r="AS932">
        <v>0.08</v>
      </c>
      <c r="AT932">
        <v>0.01</v>
      </c>
      <c r="AU932">
        <v>313</v>
      </c>
    </row>
    <row r="933" spans="38:47" x14ac:dyDescent="0.55000000000000004">
      <c r="AL933">
        <v>42174</v>
      </c>
      <c r="AM933">
        <v>3.05</v>
      </c>
      <c r="AN933">
        <v>2.76</v>
      </c>
      <c r="AO933">
        <v>2.2599999999999998</v>
      </c>
      <c r="AP933">
        <v>1.59</v>
      </c>
      <c r="AQ933">
        <v>0.65</v>
      </c>
      <c r="AR933">
        <v>0.25</v>
      </c>
      <c r="AS933">
        <v>0.05</v>
      </c>
      <c r="AT933">
        <v>0.01</v>
      </c>
      <c r="AU933">
        <v>304</v>
      </c>
    </row>
    <row r="934" spans="38:47" x14ac:dyDescent="0.55000000000000004">
      <c r="AL934">
        <v>42177</v>
      </c>
      <c r="AM934">
        <v>3.16</v>
      </c>
      <c r="AN934">
        <v>2.87</v>
      </c>
      <c r="AO934">
        <v>2.37</v>
      </c>
      <c r="AP934">
        <v>1.68</v>
      </c>
      <c r="AQ934">
        <v>0.68</v>
      </c>
      <c r="AR934">
        <v>0.27</v>
      </c>
      <c r="AS934">
        <v>0.08</v>
      </c>
      <c r="AT934">
        <v>0.01</v>
      </c>
      <c r="AU934">
        <v>315</v>
      </c>
    </row>
    <row r="935" spans="38:47" x14ac:dyDescent="0.55000000000000004">
      <c r="AL935">
        <v>42178</v>
      </c>
      <c r="AM935">
        <v>3.2</v>
      </c>
      <c r="AN935">
        <v>2.92</v>
      </c>
      <c r="AO935">
        <v>2.42</v>
      </c>
      <c r="AP935">
        <v>1.71</v>
      </c>
      <c r="AQ935">
        <v>0.7</v>
      </c>
      <c r="AR935">
        <v>0.3</v>
      </c>
      <c r="AS935">
        <v>0.09</v>
      </c>
      <c r="AT935">
        <v>0.01</v>
      </c>
      <c r="AU935">
        <v>319</v>
      </c>
    </row>
    <row r="936" spans="38:47" x14ac:dyDescent="0.55000000000000004">
      <c r="AL936">
        <v>42179</v>
      </c>
      <c r="AM936">
        <v>3.16</v>
      </c>
      <c r="AN936">
        <v>2.87</v>
      </c>
      <c r="AO936">
        <v>2.38</v>
      </c>
      <c r="AP936">
        <v>1.69</v>
      </c>
      <c r="AQ936">
        <v>0.68</v>
      </c>
      <c r="AR936">
        <v>0.3</v>
      </c>
      <c r="AS936">
        <v>0.08</v>
      </c>
      <c r="AT936">
        <v>0.01</v>
      </c>
      <c r="AU936">
        <v>315</v>
      </c>
    </row>
    <row r="937" spans="38:47" x14ac:dyDescent="0.55000000000000004">
      <c r="AL937">
        <v>42180</v>
      </c>
      <c r="AM937">
        <v>3.16</v>
      </c>
      <c r="AN937">
        <v>2.88</v>
      </c>
      <c r="AO937">
        <v>2.4</v>
      </c>
      <c r="AP937">
        <v>1.7</v>
      </c>
      <c r="AQ937">
        <v>0.68</v>
      </c>
      <c r="AR937">
        <v>0.28999999999999998</v>
      </c>
      <c r="AS937">
        <v>7.0000000000000007E-2</v>
      </c>
      <c r="AT937">
        <v>0.01</v>
      </c>
      <c r="AU937">
        <v>315</v>
      </c>
    </row>
    <row r="938" spans="38:47" x14ac:dyDescent="0.55000000000000004">
      <c r="AL938">
        <v>42181</v>
      </c>
      <c r="AM938">
        <v>3.25</v>
      </c>
      <c r="AN938">
        <v>2.98</v>
      </c>
      <c r="AO938">
        <v>2.4900000000000002</v>
      </c>
      <c r="AP938">
        <v>1.75</v>
      </c>
      <c r="AQ938">
        <v>0.72</v>
      </c>
      <c r="AR938">
        <v>0.28999999999999998</v>
      </c>
      <c r="AS938">
        <v>0.08</v>
      </c>
      <c r="AT938">
        <v>0.01</v>
      </c>
      <c r="AU938">
        <v>324</v>
      </c>
    </row>
    <row r="939" spans="38:47" x14ac:dyDescent="0.55000000000000004">
      <c r="AL939">
        <v>42184</v>
      </c>
      <c r="AM939">
        <v>3.09</v>
      </c>
      <c r="AN939">
        <v>2.82</v>
      </c>
      <c r="AO939">
        <v>2.33</v>
      </c>
      <c r="AP939">
        <v>1.62</v>
      </c>
      <c r="AQ939">
        <v>0.64</v>
      </c>
      <c r="AR939">
        <v>0.27</v>
      </c>
      <c r="AS939">
        <v>0.11</v>
      </c>
      <c r="AT939">
        <v>0.02</v>
      </c>
      <c r="AU939">
        <v>153.5</v>
      </c>
    </row>
    <row r="940" spans="38:47" x14ac:dyDescent="0.55000000000000004">
      <c r="AL940">
        <v>42185</v>
      </c>
      <c r="AM940">
        <v>3.11</v>
      </c>
      <c r="AN940">
        <v>2.83</v>
      </c>
      <c r="AO940">
        <v>2.35</v>
      </c>
      <c r="AP940">
        <v>1.63</v>
      </c>
      <c r="AQ940">
        <v>0.64</v>
      </c>
      <c r="AR940">
        <v>0.28000000000000003</v>
      </c>
      <c r="AS940">
        <v>0.11</v>
      </c>
      <c r="AT940">
        <v>0.01</v>
      </c>
      <c r="AU940">
        <v>310</v>
      </c>
    </row>
    <row r="941" spans="38:47" x14ac:dyDescent="0.55000000000000004">
      <c r="AL941">
        <v>42186</v>
      </c>
      <c r="AM941">
        <v>3.2</v>
      </c>
      <c r="AN941">
        <v>2.92</v>
      </c>
      <c r="AO941">
        <v>2.4300000000000002</v>
      </c>
      <c r="AP941">
        <v>1.7</v>
      </c>
      <c r="AQ941">
        <v>0.69</v>
      </c>
      <c r="AR941">
        <v>0.28000000000000003</v>
      </c>
      <c r="AS941">
        <v>0.13</v>
      </c>
      <c r="AT941">
        <v>0.01</v>
      </c>
      <c r="AU941">
        <v>319</v>
      </c>
    </row>
    <row r="942" spans="38:47" x14ac:dyDescent="0.55000000000000004">
      <c r="AL942">
        <v>42187</v>
      </c>
      <c r="AM942">
        <v>3.19</v>
      </c>
      <c r="AN942">
        <v>2.9</v>
      </c>
      <c r="AO942">
        <v>2.4</v>
      </c>
      <c r="AP942">
        <v>1.64</v>
      </c>
      <c r="AQ942">
        <v>0.64</v>
      </c>
      <c r="AR942">
        <v>0.26</v>
      </c>
      <c r="AS942">
        <v>0.1</v>
      </c>
      <c r="AT942">
        <v>0.01</v>
      </c>
      <c r="AU942">
        <v>318</v>
      </c>
    </row>
    <row r="943" spans="38:47" x14ac:dyDescent="0.55000000000000004">
      <c r="AL943">
        <v>42188</v>
      </c>
      <c r="AM943">
        <v>3.1349999999999998</v>
      </c>
      <c r="AN943">
        <v>2.84</v>
      </c>
      <c r="AO943">
        <v>2.35</v>
      </c>
      <c r="AP943">
        <v>1.6</v>
      </c>
      <c r="AQ943">
        <v>0.62</v>
      </c>
      <c r="AR943">
        <v>0.26</v>
      </c>
      <c r="AS943">
        <v>9.5000000000000001E-2</v>
      </c>
      <c r="AT943">
        <v>1.4999999999999999E-2</v>
      </c>
      <c r="AU943">
        <v>208</v>
      </c>
    </row>
    <row r="944" spans="38:47" x14ac:dyDescent="0.55000000000000004">
      <c r="AL944">
        <v>42191</v>
      </c>
      <c r="AM944">
        <v>3.08</v>
      </c>
      <c r="AN944">
        <v>2.78</v>
      </c>
      <c r="AO944">
        <v>2.2999999999999998</v>
      </c>
      <c r="AP944">
        <v>1.56</v>
      </c>
      <c r="AQ944">
        <v>0.6</v>
      </c>
      <c r="AR944">
        <v>0.26</v>
      </c>
      <c r="AS944">
        <v>0.09</v>
      </c>
      <c r="AT944">
        <v>0.02</v>
      </c>
      <c r="AU944">
        <v>153</v>
      </c>
    </row>
    <row r="945" spans="38:47" x14ac:dyDescent="0.55000000000000004">
      <c r="AL945">
        <v>42192</v>
      </c>
      <c r="AM945">
        <v>3.04</v>
      </c>
      <c r="AN945">
        <v>2.74</v>
      </c>
      <c r="AO945">
        <v>2.27</v>
      </c>
      <c r="AP945">
        <v>1.55</v>
      </c>
      <c r="AQ945">
        <v>0.57999999999999996</v>
      </c>
      <c r="AR945">
        <v>0.25</v>
      </c>
      <c r="AS945">
        <v>0.08</v>
      </c>
      <c r="AT945">
        <v>0.02</v>
      </c>
      <c r="AU945">
        <v>151</v>
      </c>
    </row>
    <row r="946" spans="38:47" x14ac:dyDescent="0.55000000000000004">
      <c r="AL946">
        <v>42193</v>
      </c>
      <c r="AM946">
        <v>2.99</v>
      </c>
      <c r="AN946">
        <v>2.69</v>
      </c>
      <c r="AO946">
        <v>2.2200000000000002</v>
      </c>
      <c r="AP946">
        <v>1.5</v>
      </c>
      <c r="AQ946">
        <v>0.55000000000000004</v>
      </c>
      <c r="AR946">
        <v>0.24</v>
      </c>
      <c r="AS946">
        <v>0.08</v>
      </c>
      <c r="AT946">
        <v>0.02</v>
      </c>
      <c r="AU946">
        <v>148.5</v>
      </c>
    </row>
    <row r="947" spans="38:47" x14ac:dyDescent="0.55000000000000004">
      <c r="AL947">
        <v>42194</v>
      </c>
      <c r="AM947">
        <v>3.11</v>
      </c>
      <c r="AN947">
        <v>2.8</v>
      </c>
      <c r="AO947">
        <v>2.3199999999999998</v>
      </c>
      <c r="AP947">
        <v>1.58</v>
      </c>
      <c r="AQ947">
        <v>0.6</v>
      </c>
      <c r="AR947">
        <v>0.25</v>
      </c>
      <c r="AS947">
        <v>0.08</v>
      </c>
      <c r="AT947">
        <v>0.03</v>
      </c>
      <c r="AU947">
        <v>102.666666666667</v>
      </c>
    </row>
    <row r="948" spans="38:47" x14ac:dyDescent="0.55000000000000004">
      <c r="AL948">
        <v>42195</v>
      </c>
      <c r="AM948">
        <v>3.2</v>
      </c>
      <c r="AN948">
        <v>2.91</v>
      </c>
      <c r="AO948">
        <v>2.42</v>
      </c>
      <c r="AP948">
        <v>1.68</v>
      </c>
      <c r="AQ948">
        <v>0.65</v>
      </c>
      <c r="AR948">
        <v>0.28000000000000003</v>
      </c>
      <c r="AS948">
        <v>0.09</v>
      </c>
      <c r="AT948">
        <v>0.01</v>
      </c>
      <c r="AU948">
        <v>319</v>
      </c>
    </row>
    <row r="949" spans="38:47" x14ac:dyDescent="0.55000000000000004">
      <c r="AL949">
        <v>42198</v>
      </c>
      <c r="AM949">
        <v>3.21</v>
      </c>
      <c r="AN949">
        <v>2.92</v>
      </c>
      <c r="AO949">
        <v>2.44</v>
      </c>
      <c r="AP949">
        <v>1.71</v>
      </c>
      <c r="AQ949">
        <v>0.69</v>
      </c>
      <c r="AR949">
        <v>0.28000000000000003</v>
      </c>
      <c r="AS949">
        <v>0.1</v>
      </c>
      <c r="AT949">
        <v>0.02</v>
      </c>
      <c r="AU949">
        <v>159.5</v>
      </c>
    </row>
    <row r="950" spans="38:47" x14ac:dyDescent="0.55000000000000004">
      <c r="AL950">
        <v>42199</v>
      </c>
      <c r="AM950">
        <v>3.2</v>
      </c>
      <c r="AN950">
        <v>2.9</v>
      </c>
      <c r="AO950">
        <v>2.41</v>
      </c>
      <c r="AP950">
        <v>1.67</v>
      </c>
      <c r="AQ950">
        <v>0.66</v>
      </c>
      <c r="AR950">
        <v>0.27</v>
      </c>
      <c r="AS950">
        <v>0.1</v>
      </c>
      <c r="AT950">
        <v>0.01</v>
      </c>
      <c r="AU950">
        <v>319</v>
      </c>
    </row>
    <row r="951" spans="38:47" x14ac:dyDescent="0.55000000000000004">
      <c r="AL951">
        <v>42200</v>
      </c>
      <c r="AM951">
        <v>3.13</v>
      </c>
      <c r="AN951">
        <v>2.83</v>
      </c>
      <c r="AO951">
        <v>2.36</v>
      </c>
      <c r="AP951">
        <v>1.63</v>
      </c>
      <c r="AQ951">
        <v>0.64</v>
      </c>
      <c r="AR951">
        <v>0.28000000000000003</v>
      </c>
      <c r="AS951">
        <v>0.11</v>
      </c>
      <c r="AT951">
        <v>0.02</v>
      </c>
      <c r="AU951">
        <v>155.5</v>
      </c>
    </row>
    <row r="952" spans="38:47" x14ac:dyDescent="0.55000000000000004">
      <c r="AL952">
        <v>42201</v>
      </c>
      <c r="AM952">
        <v>3.11</v>
      </c>
      <c r="AN952">
        <v>2.81</v>
      </c>
      <c r="AO952">
        <v>2.36</v>
      </c>
      <c r="AP952">
        <v>1.66</v>
      </c>
      <c r="AQ952">
        <v>0.67</v>
      </c>
      <c r="AR952">
        <v>0.28999999999999998</v>
      </c>
      <c r="AS952">
        <v>0.1</v>
      </c>
      <c r="AT952">
        <v>0.02</v>
      </c>
      <c r="AU952">
        <v>154.5</v>
      </c>
    </row>
    <row r="953" spans="38:47" x14ac:dyDescent="0.55000000000000004">
      <c r="AL953">
        <v>42202</v>
      </c>
      <c r="AM953">
        <v>3.08</v>
      </c>
      <c r="AN953">
        <v>2.77</v>
      </c>
      <c r="AO953">
        <v>2.34</v>
      </c>
      <c r="AP953">
        <v>1.67</v>
      </c>
      <c r="AQ953">
        <v>0.68</v>
      </c>
      <c r="AR953">
        <v>0.28999999999999998</v>
      </c>
      <c r="AS953">
        <v>0.11</v>
      </c>
      <c r="AT953">
        <v>0.03</v>
      </c>
      <c r="AU953">
        <v>101.666666666667</v>
      </c>
    </row>
    <row r="954" spans="38:47" x14ac:dyDescent="0.55000000000000004">
      <c r="AL954">
        <v>42205</v>
      </c>
      <c r="AM954">
        <v>3.1</v>
      </c>
      <c r="AN954">
        <v>2.79</v>
      </c>
      <c r="AO954">
        <v>2.38</v>
      </c>
      <c r="AP954">
        <v>1.72</v>
      </c>
      <c r="AQ954">
        <v>0.71</v>
      </c>
      <c r="AR954">
        <v>0.31</v>
      </c>
      <c r="AS954">
        <v>0.14000000000000001</v>
      </c>
      <c r="AT954">
        <v>0.04</v>
      </c>
      <c r="AU954">
        <v>76.5</v>
      </c>
    </row>
    <row r="955" spans="38:47" x14ac:dyDescent="0.55000000000000004">
      <c r="AL955">
        <v>42206</v>
      </c>
      <c r="AM955">
        <v>3.08</v>
      </c>
      <c r="AN955">
        <v>2.77</v>
      </c>
      <c r="AO955">
        <v>2.35</v>
      </c>
      <c r="AP955">
        <v>1.69</v>
      </c>
      <c r="AQ955">
        <v>0.71</v>
      </c>
      <c r="AR955">
        <v>0.34</v>
      </c>
      <c r="AS955">
        <v>0.13</v>
      </c>
      <c r="AT955">
        <v>0.03</v>
      </c>
      <c r="AU955">
        <v>101.666666666667</v>
      </c>
    </row>
    <row r="956" spans="38:47" x14ac:dyDescent="0.55000000000000004">
      <c r="AL956">
        <v>42207</v>
      </c>
      <c r="AM956">
        <v>3.04</v>
      </c>
      <c r="AN956">
        <v>2.73</v>
      </c>
      <c r="AO956">
        <v>2.33</v>
      </c>
      <c r="AP956">
        <v>1.69</v>
      </c>
      <c r="AQ956">
        <v>0.75</v>
      </c>
      <c r="AR956">
        <v>0.34</v>
      </c>
      <c r="AS956">
        <v>0.13</v>
      </c>
      <c r="AT956">
        <v>0.04</v>
      </c>
      <c r="AU956">
        <v>75</v>
      </c>
    </row>
    <row r="957" spans="38:47" x14ac:dyDescent="0.55000000000000004">
      <c r="AL957">
        <v>42208</v>
      </c>
      <c r="AM957">
        <v>2.98</v>
      </c>
      <c r="AN957">
        <v>2.67</v>
      </c>
      <c r="AO957">
        <v>2.2799999999999998</v>
      </c>
      <c r="AP957">
        <v>1.65</v>
      </c>
      <c r="AQ957">
        <v>0.71</v>
      </c>
      <c r="AR957">
        <v>0.33</v>
      </c>
      <c r="AS957">
        <v>0.13</v>
      </c>
      <c r="AT957">
        <v>0.03</v>
      </c>
      <c r="AU957">
        <v>98.3333333333333</v>
      </c>
    </row>
    <row r="958" spans="38:47" x14ac:dyDescent="0.55000000000000004">
      <c r="AL958">
        <v>42209</v>
      </c>
      <c r="AM958">
        <v>2.96</v>
      </c>
      <c r="AN958">
        <v>2.67</v>
      </c>
      <c r="AO958">
        <v>2.27</v>
      </c>
      <c r="AP958">
        <v>1.64</v>
      </c>
      <c r="AQ958">
        <v>0.7</v>
      </c>
      <c r="AR958">
        <v>0.32</v>
      </c>
      <c r="AS958">
        <v>0.14000000000000001</v>
      </c>
      <c r="AT958">
        <v>0.04</v>
      </c>
      <c r="AU958">
        <v>73</v>
      </c>
    </row>
    <row r="959" spans="38:47" x14ac:dyDescent="0.55000000000000004">
      <c r="AL959">
        <v>42212</v>
      </c>
      <c r="AM959">
        <v>2.93</v>
      </c>
      <c r="AN959">
        <v>2.64</v>
      </c>
      <c r="AO959">
        <v>2.23</v>
      </c>
      <c r="AP959">
        <v>1.58</v>
      </c>
      <c r="AQ959">
        <v>0.68</v>
      </c>
      <c r="AR959">
        <v>0.32</v>
      </c>
      <c r="AS959">
        <v>0.15</v>
      </c>
      <c r="AT959">
        <v>0.05</v>
      </c>
      <c r="AU959">
        <v>57.6</v>
      </c>
    </row>
    <row r="960" spans="38:47" x14ac:dyDescent="0.55000000000000004">
      <c r="AL960">
        <v>42213</v>
      </c>
      <c r="AM960">
        <v>2.96</v>
      </c>
      <c r="AN960">
        <v>2.66</v>
      </c>
      <c r="AO960">
        <v>2.2599999999999998</v>
      </c>
      <c r="AP960">
        <v>1.61</v>
      </c>
      <c r="AQ960">
        <v>0.69</v>
      </c>
      <c r="AR960">
        <v>0.32</v>
      </c>
      <c r="AS960">
        <v>0.14000000000000001</v>
      </c>
      <c r="AT960">
        <v>0.05</v>
      </c>
      <c r="AU960">
        <v>58.2</v>
      </c>
    </row>
    <row r="961" spans="38:47" x14ac:dyDescent="0.55000000000000004">
      <c r="AL961">
        <v>42214</v>
      </c>
      <c r="AM961">
        <v>2.99</v>
      </c>
      <c r="AN961">
        <v>2.69</v>
      </c>
      <c r="AO961">
        <v>2.29</v>
      </c>
      <c r="AP961">
        <v>1.62</v>
      </c>
      <c r="AQ961">
        <v>0.7</v>
      </c>
      <c r="AR961">
        <v>0.33</v>
      </c>
      <c r="AS961">
        <v>0.14000000000000001</v>
      </c>
      <c r="AT961">
        <v>0.06</v>
      </c>
      <c r="AU961">
        <v>48.8333333333333</v>
      </c>
    </row>
    <row r="962" spans="38:47" x14ac:dyDescent="0.55000000000000004">
      <c r="AL962">
        <v>42215</v>
      </c>
      <c r="AM962">
        <v>2.96</v>
      </c>
      <c r="AN962">
        <v>2.66</v>
      </c>
      <c r="AO962">
        <v>2.2799999999999998</v>
      </c>
      <c r="AP962">
        <v>1.62</v>
      </c>
      <c r="AQ962">
        <v>0.72</v>
      </c>
      <c r="AR962">
        <v>0.36</v>
      </c>
      <c r="AS962">
        <v>0.15</v>
      </c>
      <c r="AT962">
        <v>7.0000000000000007E-2</v>
      </c>
      <c r="AU962">
        <v>41.285714285714299</v>
      </c>
    </row>
    <row r="963" spans="38:47" x14ac:dyDescent="0.55000000000000004">
      <c r="AL963">
        <v>42216</v>
      </c>
      <c r="AM963">
        <v>2.92</v>
      </c>
      <c r="AN963">
        <v>2.61</v>
      </c>
      <c r="AO963">
        <v>2.2000000000000002</v>
      </c>
      <c r="AP963">
        <v>1.54</v>
      </c>
      <c r="AQ963">
        <v>0.67</v>
      </c>
      <c r="AR963">
        <v>0.33</v>
      </c>
      <c r="AS963">
        <v>0.14000000000000001</v>
      </c>
      <c r="AT963">
        <v>0.08</v>
      </c>
      <c r="AU963">
        <v>35.5</v>
      </c>
    </row>
    <row r="964" spans="38:47" x14ac:dyDescent="0.55000000000000004">
      <c r="AL964">
        <v>42219</v>
      </c>
      <c r="AM964">
        <v>2.86</v>
      </c>
      <c r="AN964">
        <v>2.5499999999999998</v>
      </c>
      <c r="AO964">
        <v>2.16</v>
      </c>
      <c r="AP964">
        <v>1.52</v>
      </c>
      <c r="AQ964">
        <v>0.68</v>
      </c>
      <c r="AR964">
        <v>0.33</v>
      </c>
      <c r="AS964">
        <v>0.17</v>
      </c>
      <c r="AT964">
        <v>0.08</v>
      </c>
      <c r="AU964">
        <v>34.75</v>
      </c>
    </row>
    <row r="965" spans="38:47" x14ac:dyDescent="0.55000000000000004">
      <c r="AL965">
        <v>42220</v>
      </c>
      <c r="AM965">
        <v>2.9</v>
      </c>
      <c r="AN965">
        <v>2.59</v>
      </c>
      <c r="AO965">
        <v>2.23</v>
      </c>
      <c r="AP965">
        <v>1.6</v>
      </c>
      <c r="AQ965">
        <v>0.74</v>
      </c>
      <c r="AR965">
        <v>0.37</v>
      </c>
      <c r="AS965">
        <v>0.18</v>
      </c>
      <c r="AT965">
        <v>0.08</v>
      </c>
      <c r="AU965">
        <v>35.25</v>
      </c>
    </row>
    <row r="966" spans="38:47" x14ac:dyDescent="0.55000000000000004">
      <c r="AL966">
        <v>42221</v>
      </c>
      <c r="AM966">
        <v>2.94</v>
      </c>
      <c r="AN966">
        <v>2.64</v>
      </c>
      <c r="AO966">
        <v>2.2799999999999998</v>
      </c>
      <c r="AP966">
        <v>1.65</v>
      </c>
      <c r="AQ966">
        <v>0.73</v>
      </c>
      <c r="AR966">
        <v>0.38</v>
      </c>
      <c r="AS966">
        <v>0.19</v>
      </c>
      <c r="AT966">
        <v>0.08</v>
      </c>
      <c r="AU966">
        <v>35.75</v>
      </c>
    </row>
    <row r="967" spans="38:47" x14ac:dyDescent="0.55000000000000004">
      <c r="AL967">
        <v>42222</v>
      </c>
      <c r="AM967">
        <v>2.9</v>
      </c>
      <c r="AN967">
        <v>2.59</v>
      </c>
      <c r="AO967">
        <v>2.23</v>
      </c>
      <c r="AP967">
        <v>1.62</v>
      </c>
      <c r="AQ967">
        <v>0.71</v>
      </c>
      <c r="AR967">
        <v>0.35</v>
      </c>
      <c r="AS967">
        <v>0.2</v>
      </c>
      <c r="AT967">
        <v>0.04</v>
      </c>
      <c r="AU967">
        <v>71.5</v>
      </c>
    </row>
    <row r="968" spans="38:47" x14ac:dyDescent="0.55000000000000004">
      <c r="AL968">
        <v>42223</v>
      </c>
      <c r="AM968">
        <v>2.83</v>
      </c>
      <c r="AN968">
        <v>2.52</v>
      </c>
      <c r="AO968">
        <v>2.1800000000000002</v>
      </c>
      <c r="AP968">
        <v>1.59</v>
      </c>
      <c r="AQ968">
        <v>0.73</v>
      </c>
      <c r="AR968">
        <v>0.38</v>
      </c>
      <c r="AS968">
        <v>0.23</v>
      </c>
      <c r="AT968">
        <v>0.06</v>
      </c>
      <c r="AU968">
        <v>46.1666666666667</v>
      </c>
    </row>
    <row r="969" spans="38:47" x14ac:dyDescent="0.55000000000000004">
      <c r="AL969">
        <v>42226</v>
      </c>
      <c r="AM969">
        <v>2.89</v>
      </c>
      <c r="AN969">
        <v>2.58</v>
      </c>
      <c r="AO969">
        <v>2.2400000000000002</v>
      </c>
      <c r="AP969">
        <v>1.62</v>
      </c>
      <c r="AQ969">
        <v>0.73</v>
      </c>
      <c r="AR969">
        <v>0.4</v>
      </c>
      <c r="AS969">
        <v>0.24</v>
      </c>
      <c r="AT969">
        <v>0.12</v>
      </c>
      <c r="AU969">
        <v>23.0833333333333</v>
      </c>
    </row>
    <row r="970" spans="38:47" x14ac:dyDescent="0.55000000000000004">
      <c r="AL970">
        <v>42227</v>
      </c>
      <c r="AM970">
        <v>2.81</v>
      </c>
      <c r="AN970">
        <v>2.5</v>
      </c>
      <c r="AO970">
        <v>2.15</v>
      </c>
      <c r="AP970">
        <v>1.53</v>
      </c>
      <c r="AQ970">
        <v>0.68</v>
      </c>
      <c r="AR970">
        <v>0.37</v>
      </c>
      <c r="AS970">
        <v>0.23</v>
      </c>
      <c r="AT970">
        <v>0.1</v>
      </c>
      <c r="AU970">
        <v>27.1</v>
      </c>
    </row>
    <row r="971" spans="38:47" x14ac:dyDescent="0.55000000000000004">
      <c r="AL971">
        <v>42228</v>
      </c>
      <c r="AM971">
        <v>2.84</v>
      </c>
      <c r="AN971">
        <v>2.52</v>
      </c>
      <c r="AO971">
        <v>2.14</v>
      </c>
      <c r="AP971">
        <v>1.52</v>
      </c>
      <c r="AQ971">
        <v>0.67</v>
      </c>
      <c r="AR971">
        <v>0.37</v>
      </c>
      <c r="AS971">
        <v>0.22</v>
      </c>
      <c r="AT971">
        <v>0.1</v>
      </c>
      <c r="AU971">
        <v>27.4</v>
      </c>
    </row>
    <row r="972" spans="38:47" x14ac:dyDescent="0.55000000000000004">
      <c r="AL972">
        <v>42229</v>
      </c>
      <c r="AM972">
        <v>2.86</v>
      </c>
      <c r="AN972">
        <v>2.54</v>
      </c>
      <c r="AO972">
        <v>2.19</v>
      </c>
      <c r="AP972">
        <v>1.58</v>
      </c>
      <c r="AQ972">
        <v>0.72</v>
      </c>
      <c r="AR972">
        <v>0.4</v>
      </c>
      <c r="AS972">
        <v>0.24</v>
      </c>
      <c r="AT972">
        <v>0.1</v>
      </c>
      <c r="AU972">
        <v>27.6</v>
      </c>
    </row>
    <row r="973" spans="38:47" x14ac:dyDescent="0.55000000000000004">
      <c r="AL973">
        <v>42230</v>
      </c>
      <c r="AM973">
        <v>2.84</v>
      </c>
      <c r="AN973">
        <v>2.54</v>
      </c>
      <c r="AO973">
        <v>2.2000000000000002</v>
      </c>
      <c r="AP973">
        <v>1.61</v>
      </c>
      <c r="AQ973">
        <v>0.73</v>
      </c>
      <c r="AR973">
        <v>0.41</v>
      </c>
      <c r="AS973">
        <v>0.25</v>
      </c>
      <c r="AT973">
        <v>0.09</v>
      </c>
      <c r="AU973">
        <v>30.5555555555556</v>
      </c>
    </row>
    <row r="974" spans="38:47" x14ac:dyDescent="0.55000000000000004">
      <c r="AL974">
        <v>42233</v>
      </c>
      <c r="AM974">
        <v>2.81</v>
      </c>
      <c r="AN974">
        <v>2.5099999999999998</v>
      </c>
      <c r="AO974">
        <v>2.16</v>
      </c>
      <c r="AP974">
        <v>1.58</v>
      </c>
      <c r="AQ974">
        <v>0.72</v>
      </c>
      <c r="AR974">
        <v>0.4</v>
      </c>
      <c r="AS974">
        <v>0.24</v>
      </c>
      <c r="AT974">
        <v>0.1</v>
      </c>
      <c r="AU974">
        <v>27.1</v>
      </c>
    </row>
    <row r="975" spans="38:47" x14ac:dyDescent="0.55000000000000004">
      <c r="AL975">
        <v>42234</v>
      </c>
      <c r="AM975">
        <v>2.87</v>
      </c>
      <c r="AN975">
        <v>2.56</v>
      </c>
      <c r="AO975">
        <v>2.2000000000000002</v>
      </c>
      <c r="AP975">
        <v>1.6</v>
      </c>
      <c r="AQ975">
        <v>0.74</v>
      </c>
      <c r="AR975">
        <v>0.42</v>
      </c>
      <c r="AS975">
        <v>0.25</v>
      </c>
      <c r="AT975">
        <v>7.0000000000000007E-2</v>
      </c>
      <c r="AU975">
        <v>40</v>
      </c>
    </row>
    <row r="976" spans="38:47" x14ac:dyDescent="0.55000000000000004">
      <c r="AL976">
        <v>42235</v>
      </c>
      <c r="AM976">
        <v>2.81</v>
      </c>
      <c r="AN976">
        <v>2.4900000000000002</v>
      </c>
      <c r="AO976">
        <v>2.12</v>
      </c>
      <c r="AP976">
        <v>1.5</v>
      </c>
      <c r="AQ976">
        <v>0.67</v>
      </c>
      <c r="AR976">
        <v>0.39</v>
      </c>
      <c r="AS976">
        <v>0.22</v>
      </c>
      <c r="AT976">
        <v>0.05</v>
      </c>
      <c r="AU976">
        <v>55.2</v>
      </c>
    </row>
    <row r="977" spans="38:47" x14ac:dyDescent="0.55000000000000004">
      <c r="AL977">
        <v>42236</v>
      </c>
      <c r="AM977">
        <v>2.76</v>
      </c>
      <c r="AN977">
        <v>2.4500000000000002</v>
      </c>
      <c r="AO977">
        <v>2.09</v>
      </c>
      <c r="AP977">
        <v>1.5</v>
      </c>
      <c r="AQ977">
        <v>0.69</v>
      </c>
      <c r="AR977">
        <v>0.39</v>
      </c>
      <c r="AS977">
        <v>0.22</v>
      </c>
      <c r="AT977">
        <v>0.02</v>
      </c>
      <c r="AU977">
        <v>137</v>
      </c>
    </row>
    <row r="978" spans="38:47" x14ac:dyDescent="0.55000000000000004">
      <c r="AL978">
        <v>42237</v>
      </c>
      <c r="AM978">
        <v>2.74</v>
      </c>
      <c r="AN978">
        <v>2.44</v>
      </c>
      <c r="AO978">
        <v>2.0499999999999998</v>
      </c>
      <c r="AP978">
        <v>1.44</v>
      </c>
      <c r="AQ978">
        <v>0.64</v>
      </c>
      <c r="AR978">
        <v>0.36</v>
      </c>
      <c r="AS978">
        <v>0.21</v>
      </c>
      <c r="AT978">
        <v>0.03</v>
      </c>
      <c r="AU978">
        <v>90.3333333333334</v>
      </c>
    </row>
    <row r="979" spans="38:47" x14ac:dyDescent="0.55000000000000004">
      <c r="AL979">
        <v>42240</v>
      </c>
      <c r="AM979">
        <v>2.73</v>
      </c>
      <c r="AN979">
        <v>2.42</v>
      </c>
      <c r="AO979">
        <v>2.0099999999999998</v>
      </c>
      <c r="AP979">
        <v>1.39</v>
      </c>
      <c r="AQ979">
        <v>0.59</v>
      </c>
      <c r="AR979">
        <v>0.33</v>
      </c>
      <c r="AS979">
        <v>0.2</v>
      </c>
      <c r="AT979">
        <v>0.06</v>
      </c>
      <c r="AU979">
        <v>44.5</v>
      </c>
    </row>
    <row r="980" spans="38:47" x14ac:dyDescent="0.55000000000000004">
      <c r="AL980">
        <v>42241</v>
      </c>
      <c r="AM980">
        <v>2.84</v>
      </c>
      <c r="AN980">
        <v>2.54</v>
      </c>
      <c r="AO980">
        <v>2.12</v>
      </c>
      <c r="AP980">
        <v>1.48</v>
      </c>
      <c r="AQ980">
        <v>0.67</v>
      </c>
      <c r="AR980">
        <v>0.36</v>
      </c>
      <c r="AS980">
        <v>0.19</v>
      </c>
      <c r="AT980">
        <v>7.0000000000000007E-2</v>
      </c>
      <c r="AU980">
        <v>39.571428571428598</v>
      </c>
    </row>
    <row r="981" spans="38:47" x14ac:dyDescent="0.55000000000000004">
      <c r="AL981">
        <v>42242</v>
      </c>
      <c r="AM981">
        <v>2.94</v>
      </c>
      <c r="AN981">
        <v>2.64</v>
      </c>
      <c r="AO981">
        <v>2.1800000000000002</v>
      </c>
      <c r="AP981">
        <v>1.49</v>
      </c>
      <c r="AQ981">
        <v>0.67</v>
      </c>
      <c r="AR981">
        <v>0.35</v>
      </c>
      <c r="AS981">
        <v>0.2</v>
      </c>
      <c r="AT981">
        <v>0.06</v>
      </c>
      <c r="AU981">
        <v>48</v>
      </c>
    </row>
    <row r="982" spans="38:47" x14ac:dyDescent="0.55000000000000004">
      <c r="AL982">
        <v>42243</v>
      </c>
      <c r="AM982">
        <v>2.93</v>
      </c>
      <c r="AN982">
        <v>2.61</v>
      </c>
      <c r="AO982">
        <v>2.1800000000000002</v>
      </c>
      <c r="AP982">
        <v>1.49</v>
      </c>
      <c r="AQ982">
        <v>0.68</v>
      </c>
      <c r="AR982">
        <v>0.36</v>
      </c>
      <c r="AS982">
        <v>0.22</v>
      </c>
      <c r="AT982">
        <v>0.06</v>
      </c>
      <c r="AU982">
        <v>47.8333333333333</v>
      </c>
    </row>
    <row r="983" spans="38:47" x14ac:dyDescent="0.55000000000000004">
      <c r="AL983">
        <v>42244</v>
      </c>
      <c r="AM983">
        <v>2.92</v>
      </c>
      <c r="AN983">
        <v>2.61</v>
      </c>
      <c r="AO983">
        <v>2.19</v>
      </c>
      <c r="AP983">
        <v>1.52</v>
      </c>
      <c r="AQ983">
        <v>0.72</v>
      </c>
      <c r="AR983">
        <v>0.38</v>
      </c>
      <c r="AS983">
        <v>0.25</v>
      </c>
      <c r="AT983">
        <v>0.06</v>
      </c>
      <c r="AU983">
        <v>47.6666666666667</v>
      </c>
    </row>
    <row r="984" spans="38:47" x14ac:dyDescent="0.55000000000000004">
      <c r="AL984">
        <v>42247</v>
      </c>
      <c r="AM984">
        <v>2.95</v>
      </c>
      <c r="AN984">
        <v>2.64</v>
      </c>
      <c r="AO984">
        <v>2.21</v>
      </c>
      <c r="AP984">
        <v>1.54</v>
      </c>
      <c r="AQ984">
        <v>0.74</v>
      </c>
      <c r="AR984">
        <v>0.39</v>
      </c>
      <c r="AS984">
        <v>0.27</v>
      </c>
      <c r="AT984">
        <v>0.08</v>
      </c>
      <c r="AU984">
        <v>35.875</v>
      </c>
    </row>
    <row r="985" spans="38:47" x14ac:dyDescent="0.55000000000000004">
      <c r="AL985">
        <v>42248</v>
      </c>
      <c r="AM985">
        <v>2.93</v>
      </c>
      <c r="AN985">
        <v>2.62</v>
      </c>
      <c r="AO985">
        <v>2.17</v>
      </c>
      <c r="AP985">
        <v>1.49</v>
      </c>
      <c r="AQ985">
        <v>0.7</v>
      </c>
      <c r="AR985">
        <v>0.39</v>
      </c>
      <c r="AS985">
        <v>0.26</v>
      </c>
      <c r="AT985">
        <v>0.03</v>
      </c>
      <c r="AU985">
        <v>96.6666666666667</v>
      </c>
    </row>
    <row r="986" spans="38:47" x14ac:dyDescent="0.55000000000000004">
      <c r="AL986">
        <v>42249</v>
      </c>
      <c r="AM986">
        <v>2.97</v>
      </c>
      <c r="AN986">
        <v>2.66</v>
      </c>
      <c r="AO986">
        <v>2.2000000000000002</v>
      </c>
      <c r="AP986">
        <v>1.52</v>
      </c>
      <c r="AQ986">
        <v>0.72</v>
      </c>
      <c r="AR986">
        <v>0.37</v>
      </c>
      <c r="AS986">
        <v>0.25</v>
      </c>
      <c r="AT986">
        <v>0.03</v>
      </c>
      <c r="AU986">
        <v>98</v>
      </c>
    </row>
    <row r="987" spans="38:47" x14ac:dyDescent="0.55000000000000004">
      <c r="AL987">
        <v>42250</v>
      </c>
      <c r="AM987">
        <v>2.95</v>
      </c>
      <c r="AN987">
        <v>2.64</v>
      </c>
      <c r="AO987">
        <v>2.1800000000000002</v>
      </c>
      <c r="AP987">
        <v>1.49</v>
      </c>
      <c r="AQ987">
        <v>0.71</v>
      </c>
      <c r="AR987">
        <v>0.36</v>
      </c>
      <c r="AS987">
        <v>0.24</v>
      </c>
      <c r="AT987">
        <v>0.02</v>
      </c>
      <c r="AU987">
        <v>146.5</v>
      </c>
    </row>
    <row r="988" spans="38:47" x14ac:dyDescent="0.55000000000000004">
      <c r="AL988">
        <v>42251</v>
      </c>
      <c r="AM988">
        <v>2.89</v>
      </c>
      <c r="AN988">
        <v>2.58</v>
      </c>
      <c r="AO988">
        <v>2.13</v>
      </c>
      <c r="AP988">
        <v>1.47</v>
      </c>
      <c r="AQ988">
        <v>0.71</v>
      </c>
      <c r="AR988">
        <v>0.36</v>
      </c>
      <c r="AS988">
        <v>0.23</v>
      </c>
      <c r="AT988">
        <v>0.02</v>
      </c>
      <c r="AU988">
        <v>143.5</v>
      </c>
    </row>
    <row r="989" spans="38:47" x14ac:dyDescent="0.55000000000000004">
      <c r="AL989">
        <v>42254</v>
      </c>
      <c r="AM989">
        <v>2.93</v>
      </c>
      <c r="AN989">
        <v>2.62</v>
      </c>
      <c r="AO989">
        <v>2.165</v>
      </c>
      <c r="AP989">
        <v>1.5</v>
      </c>
      <c r="AQ989">
        <v>0.72499999999999998</v>
      </c>
      <c r="AR989">
        <v>0.375</v>
      </c>
      <c r="AS989">
        <v>0.25</v>
      </c>
      <c r="AT989">
        <v>0.04</v>
      </c>
      <c r="AU989">
        <v>72.25</v>
      </c>
    </row>
    <row r="990" spans="38:47" x14ac:dyDescent="0.55000000000000004">
      <c r="AL990">
        <v>42255</v>
      </c>
      <c r="AM990">
        <v>2.97</v>
      </c>
      <c r="AN990">
        <v>2.66</v>
      </c>
      <c r="AO990">
        <v>2.2000000000000002</v>
      </c>
      <c r="AP990">
        <v>1.53</v>
      </c>
      <c r="AQ990">
        <v>0.74</v>
      </c>
      <c r="AR990">
        <v>0.39</v>
      </c>
      <c r="AS990">
        <v>0.27</v>
      </c>
      <c r="AT990">
        <v>0.06</v>
      </c>
      <c r="AU990">
        <v>48.5</v>
      </c>
    </row>
    <row r="991" spans="38:47" x14ac:dyDescent="0.55000000000000004">
      <c r="AL991">
        <v>42256</v>
      </c>
      <c r="AM991">
        <v>2.96</v>
      </c>
      <c r="AN991">
        <v>2.64</v>
      </c>
      <c r="AO991">
        <v>2.21</v>
      </c>
      <c r="AP991">
        <v>1.53</v>
      </c>
      <c r="AQ991">
        <v>0.75</v>
      </c>
      <c r="AR991">
        <v>0.39</v>
      </c>
      <c r="AS991">
        <v>0.26</v>
      </c>
      <c r="AT991">
        <v>0.03</v>
      </c>
      <c r="AU991">
        <v>97.6666666666667</v>
      </c>
    </row>
    <row r="992" spans="38:47" x14ac:dyDescent="0.55000000000000004">
      <c r="AL992">
        <v>42257</v>
      </c>
      <c r="AM992">
        <v>2.98</v>
      </c>
      <c r="AN992">
        <v>2.66</v>
      </c>
      <c r="AO992">
        <v>2.23</v>
      </c>
      <c r="AP992">
        <v>1.55</v>
      </c>
      <c r="AQ992">
        <v>0.75</v>
      </c>
      <c r="AR992">
        <v>0.39</v>
      </c>
      <c r="AS992">
        <v>0.25</v>
      </c>
      <c r="AT992">
        <v>0.02</v>
      </c>
      <c r="AU992">
        <v>148</v>
      </c>
    </row>
    <row r="993" spans="38:47" x14ac:dyDescent="0.55000000000000004">
      <c r="AL993">
        <v>42258</v>
      </c>
      <c r="AM993">
        <v>2.95</v>
      </c>
      <c r="AN993">
        <v>2.63</v>
      </c>
      <c r="AO993">
        <v>2.2000000000000002</v>
      </c>
      <c r="AP993">
        <v>1.52</v>
      </c>
      <c r="AQ993">
        <v>0.71</v>
      </c>
      <c r="AR993">
        <v>0.4</v>
      </c>
      <c r="AS993">
        <v>0.25</v>
      </c>
      <c r="AT993">
        <v>0.04</v>
      </c>
      <c r="AU993">
        <v>72.75</v>
      </c>
    </row>
    <row r="994" spans="38:47" x14ac:dyDescent="0.55000000000000004">
      <c r="AL994">
        <v>42261</v>
      </c>
      <c r="AM994">
        <v>2.95</v>
      </c>
      <c r="AN994">
        <v>2.62</v>
      </c>
      <c r="AO994">
        <v>2.1800000000000002</v>
      </c>
      <c r="AP994">
        <v>1.51</v>
      </c>
      <c r="AQ994">
        <v>0.73</v>
      </c>
      <c r="AR994">
        <v>0.4</v>
      </c>
      <c r="AS994">
        <v>0.26</v>
      </c>
      <c r="AT994">
        <v>7.0000000000000007E-2</v>
      </c>
      <c r="AU994">
        <v>41.142857142857103</v>
      </c>
    </row>
    <row r="995" spans="38:47" x14ac:dyDescent="0.55000000000000004">
      <c r="AL995">
        <v>42262</v>
      </c>
      <c r="AM995">
        <v>3.06</v>
      </c>
      <c r="AN995">
        <v>2.73</v>
      </c>
      <c r="AO995">
        <v>2.2799999999999998</v>
      </c>
      <c r="AP995">
        <v>1.61</v>
      </c>
      <c r="AQ995">
        <v>0.82</v>
      </c>
      <c r="AR995">
        <v>0.47</v>
      </c>
      <c r="AS995">
        <v>0.27</v>
      </c>
      <c r="AT995">
        <v>7.0000000000000007E-2</v>
      </c>
      <c r="AU995">
        <v>42.714285714285701</v>
      </c>
    </row>
    <row r="996" spans="38:47" x14ac:dyDescent="0.55000000000000004">
      <c r="AL996">
        <v>42263</v>
      </c>
      <c r="AM996">
        <v>3.08</v>
      </c>
      <c r="AN996">
        <v>2.75</v>
      </c>
      <c r="AO996">
        <v>2.2999999999999998</v>
      </c>
      <c r="AP996">
        <v>1.62</v>
      </c>
      <c r="AQ996">
        <v>0.82</v>
      </c>
      <c r="AR996">
        <v>0.46</v>
      </c>
      <c r="AS996">
        <v>0.24</v>
      </c>
      <c r="AT996">
        <v>0.06</v>
      </c>
      <c r="AU996">
        <v>50.3333333333333</v>
      </c>
    </row>
    <row r="997" spans="38:47" x14ac:dyDescent="0.55000000000000004">
      <c r="AL997">
        <v>42264</v>
      </c>
      <c r="AM997">
        <v>3.02</v>
      </c>
      <c r="AN997">
        <v>2.69</v>
      </c>
      <c r="AO997">
        <v>2.21</v>
      </c>
      <c r="AP997">
        <v>1.5</v>
      </c>
      <c r="AQ997">
        <v>0.7</v>
      </c>
      <c r="AR997">
        <v>0.39</v>
      </c>
      <c r="AS997">
        <v>0.16</v>
      </c>
      <c r="AT997">
        <v>0.01</v>
      </c>
      <c r="AU997">
        <v>301</v>
      </c>
    </row>
    <row r="998" spans="38:47" x14ac:dyDescent="0.55000000000000004">
      <c r="AL998">
        <v>42265</v>
      </c>
      <c r="AM998">
        <v>2.93</v>
      </c>
      <c r="AN998">
        <v>2.58</v>
      </c>
      <c r="AO998">
        <v>2.13</v>
      </c>
      <c r="AP998">
        <v>1.45</v>
      </c>
      <c r="AQ998">
        <v>0.69</v>
      </c>
      <c r="AR998">
        <v>0.35</v>
      </c>
      <c r="AS998">
        <v>0.1</v>
      </c>
      <c r="AT998">
        <v>1E-3</v>
      </c>
      <c r="AU998">
        <v>2929</v>
      </c>
    </row>
    <row r="999" spans="38:47" x14ac:dyDescent="0.55000000000000004">
      <c r="AL999">
        <v>42268</v>
      </c>
      <c r="AM999">
        <v>3.02</v>
      </c>
      <c r="AN999">
        <v>2.67</v>
      </c>
      <c r="AO999">
        <v>2.2000000000000002</v>
      </c>
      <c r="AP999">
        <v>1.51</v>
      </c>
      <c r="AQ999">
        <v>0.72</v>
      </c>
      <c r="AR999">
        <v>0.36</v>
      </c>
      <c r="AS999">
        <v>0.11</v>
      </c>
      <c r="AT999">
        <v>0.01</v>
      </c>
      <c r="AU999">
        <v>301</v>
      </c>
    </row>
    <row r="1000" spans="38:47" x14ac:dyDescent="0.55000000000000004">
      <c r="AL1000">
        <v>42269</v>
      </c>
      <c r="AM1000">
        <v>2.94</v>
      </c>
      <c r="AN1000">
        <v>2.6</v>
      </c>
      <c r="AO1000">
        <v>2.14</v>
      </c>
      <c r="AP1000">
        <v>1.44</v>
      </c>
      <c r="AQ1000">
        <v>0.69</v>
      </c>
      <c r="AR1000">
        <v>0.35</v>
      </c>
      <c r="AS1000">
        <v>0.1</v>
      </c>
      <c r="AT1000">
        <v>1E-3</v>
      </c>
      <c r="AU1000">
        <v>2939</v>
      </c>
    </row>
    <row r="1001" spans="38:47" x14ac:dyDescent="0.55000000000000004">
      <c r="AL1001">
        <v>42270</v>
      </c>
      <c r="AM1001">
        <v>2.95</v>
      </c>
      <c r="AN1001">
        <v>2.6</v>
      </c>
      <c r="AO1001">
        <v>2.16</v>
      </c>
      <c r="AP1001">
        <v>1.47</v>
      </c>
      <c r="AQ1001">
        <v>0.7</v>
      </c>
      <c r="AR1001">
        <v>0.34</v>
      </c>
      <c r="AS1001">
        <v>0.09</v>
      </c>
      <c r="AT1001">
        <v>0.01</v>
      </c>
      <c r="AU1001">
        <v>294</v>
      </c>
    </row>
    <row r="1002" spans="38:47" x14ac:dyDescent="0.55000000000000004">
      <c r="AL1002">
        <v>42271</v>
      </c>
      <c r="AM1002">
        <v>2.91</v>
      </c>
      <c r="AN1002">
        <v>2.5499999999999998</v>
      </c>
      <c r="AO1002">
        <v>2.13</v>
      </c>
      <c r="AP1002">
        <v>1.44</v>
      </c>
      <c r="AQ1002">
        <v>0.67</v>
      </c>
      <c r="AR1002">
        <v>0.32</v>
      </c>
      <c r="AS1002">
        <v>0.09</v>
      </c>
      <c r="AT1002">
        <v>0.01</v>
      </c>
      <c r="AU1002">
        <v>290</v>
      </c>
    </row>
    <row r="1003" spans="38:47" x14ac:dyDescent="0.55000000000000004">
      <c r="AL1003">
        <v>42272</v>
      </c>
      <c r="AM1003">
        <v>2.96</v>
      </c>
      <c r="AN1003">
        <v>2.6</v>
      </c>
      <c r="AO1003">
        <v>2.17</v>
      </c>
      <c r="AP1003">
        <v>1.48</v>
      </c>
      <c r="AQ1003">
        <v>0.7</v>
      </c>
      <c r="AR1003">
        <v>0.35</v>
      </c>
      <c r="AS1003">
        <v>7.0000000000000007E-2</v>
      </c>
      <c r="AT1003">
        <v>1E-3</v>
      </c>
      <c r="AU1003">
        <v>2959</v>
      </c>
    </row>
    <row r="1004" spans="38:47" x14ac:dyDescent="0.55000000000000004">
      <c r="AL1004">
        <v>42275</v>
      </c>
      <c r="AM1004">
        <v>2.87</v>
      </c>
      <c r="AN1004">
        <v>2.5099999999999998</v>
      </c>
      <c r="AO1004">
        <v>2.1</v>
      </c>
      <c r="AP1004">
        <v>1.42</v>
      </c>
      <c r="AQ1004">
        <v>0.67</v>
      </c>
      <c r="AR1004">
        <v>0.34</v>
      </c>
      <c r="AS1004">
        <v>0.1</v>
      </c>
      <c r="AT1004">
        <v>0.01</v>
      </c>
      <c r="AU1004">
        <v>286</v>
      </c>
    </row>
    <row r="1005" spans="38:47" x14ac:dyDescent="0.55000000000000004">
      <c r="AL1005">
        <v>42276</v>
      </c>
      <c r="AM1005">
        <v>2.85</v>
      </c>
      <c r="AN1005">
        <v>2.48</v>
      </c>
      <c r="AO1005">
        <v>2.0499999999999998</v>
      </c>
      <c r="AP1005">
        <v>1.37</v>
      </c>
      <c r="AQ1005">
        <v>0.64</v>
      </c>
      <c r="AR1005">
        <v>0.33</v>
      </c>
      <c r="AS1005">
        <v>0.09</v>
      </c>
      <c r="AT1005">
        <v>0.01</v>
      </c>
      <c r="AU1005">
        <v>284</v>
      </c>
    </row>
    <row r="1006" spans="38:47" x14ac:dyDescent="0.55000000000000004">
      <c r="AL1006">
        <v>42277</v>
      </c>
      <c r="AM1006">
        <v>2.87</v>
      </c>
      <c r="AN1006">
        <v>2.5099999999999998</v>
      </c>
      <c r="AO1006">
        <v>2.06</v>
      </c>
      <c r="AP1006">
        <v>1.37</v>
      </c>
      <c r="AQ1006">
        <v>0.64</v>
      </c>
      <c r="AR1006">
        <v>0.33</v>
      </c>
      <c r="AS1006">
        <v>0.08</v>
      </c>
      <c r="AT1006">
        <v>1E-3</v>
      </c>
      <c r="AU1006">
        <v>2869</v>
      </c>
    </row>
    <row r="1007" spans="38:47" x14ac:dyDescent="0.55000000000000004">
      <c r="AL1007">
        <v>42278</v>
      </c>
      <c r="AM1007">
        <v>2.85</v>
      </c>
      <c r="AN1007">
        <v>2.4900000000000002</v>
      </c>
      <c r="AO1007">
        <v>2.0499999999999998</v>
      </c>
      <c r="AP1007">
        <v>1.37</v>
      </c>
      <c r="AQ1007">
        <v>0.64</v>
      </c>
      <c r="AR1007">
        <v>0.31</v>
      </c>
      <c r="AS1007">
        <v>0.08</v>
      </c>
      <c r="AT1007">
        <v>1E-3</v>
      </c>
      <c r="AU1007">
        <v>2849</v>
      </c>
    </row>
    <row r="1008" spans="38:47" x14ac:dyDescent="0.55000000000000004">
      <c r="AL1008">
        <v>42279</v>
      </c>
      <c r="AM1008">
        <v>2.82</v>
      </c>
      <c r="AN1008">
        <v>2.44</v>
      </c>
      <c r="AO1008">
        <v>1.99</v>
      </c>
      <c r="AP1008">
        <v>1.29</v>
      </c>
      <c r="AQ1008">
        <v>0.57999999999999996</v>
      </c>
      <c r="AR1008">
        <v>0.25</v>
      </c>
      <c r="AS1008">
        <v>0.06</v>
      </c>
      <c r="AT1008">
        <v>1E-3</v>
      </c>
      <c r="AU1008">
        <v>2819</v>
      </c>
    </row>
    <row r="1009" spans="38:47" x14ac:dyDescent="0.55000000000000004">
      <c r="AL1009">
        <v>42282</v>
      </c>
      <c r="AM1009">
        <v>2.9</v>
      </c>
      <c r="AN1009">
        <v>2.52</v>
      </c>
      <c r="AO1009">
        <v>2.0699999999999998</v>
      </c>
      <c r="AP1009">
        <v>1.35</v>
      </c>
      <c r="AQ1009">
        <v>0.61</v>
      </c>
      <c r="AR1009">
        <v>0.26</v>
      </c>
      <c r="AS1009">
        <v>0.06</v>
      </c>
      <c r="AT1009">
        <v>0.01</v>
      </c>
      <c r="AU1009">
        <v>289</v>
      </c>
    </row>
    <row r="1010" spans="38:47" x14ac:dyDescent="0.55000000000000004">
      <c r="AL1010">
        <v>42283</v>
      </c>
      <c r="AM1010">
        <v>2.88</v>
      </c>
      <c r="AN1010">
        <v>2.5</v>
      </c>
      <c r="AO1010">
        <v>2.0499999999999998</v>
      </c>
      <c r="AP1010">
        <v>1.34</v>
      </c>
      <c r="AQ1010">
        <v>0.61</v>
      </c>
      <c r="AR1010">
        <v>0.26</v>
      </c>
      <c r="AS1010">
        <v>7.0000000000000007E-2</v>
      </c>
      <c r="AT1010">
        <v>1E-3</v>
      </c>
      <c r="AU1010">
        <v>2879</v>
      </c>
    </row>
    <row r="1011" spans="38:47" x14ac:dyDescent="0.55000000000000004">
      <c r="AL1011">
        <v>42284</v>
      </c>
      <c r="AM1011">
        <v>2.89</v>
      </c>
      <c r="AN1011">
        <v>2.5099999999999998</v>
      </c>
      <c r="AO1011">
        <v>2.08</v>
      </c>
      <c r="AP1011">
        <v>1.37</v>
      </c>
      <c r="AQ1011">
        <v>0.65</v>
      </c>
      <c r="AR1011">
        <v>0.27</v>
      </c>
      <c r="AS1011">
        <v>0.08</v>
      </c>
      <c r="AT1011">
        <v>1E-3</v>
      </c>
      <c r="AU1011">
        <v>2889</v>
      </c>
    </row>
    <row r="1012" spans="38:47" x14ac:dyDescent="0.55000000000000004">
      <c r="AL1012">
        <v>42285</v>
      </c>
      <c r="AM1012">
        <v>2.96</v>
      </c>
      <c r="AN1012">
        <v>2.56</v>
      </c>
      <c r="AO1012">
        <v>2.12</v>
      </c>
      <c r="AP1012">
        <v>1.4</v>
      </c>
      <c r="AQ1012">
        <v>0.65</v>
      </c>
      <c r="AR1012">
        <v>0.27</v>
      </c>
      <c r="AS1012">
        <v>7.0000000000000007E-2</v>
      </c>
      <c r="AT1012">
        <v>1E-3</v>
      </c>
      <c r="AU1012">
        <v>2959</v>
      </c>
    </row>
    <row r="1013" spans="38:47" x14ac:dyDescent="0.55000000000000004">
      <c r="AL1013">
        <v>42286</v>
      </c>
      <c r="AM1013">
        <v>2.94</v>
      </c>
      <c r="AN1013">
        <v>2.5499999999999998</v>
      </c>
      <c r="AO1013">
        <v>2.12</v>
      </c>
      <c r="AP1013">
        <v>1.41</v>
      </c>
      <c r="AQ1013">
        <v>0.65</v>
      </c>
      <c r="AR1013">
        <v>0.28000000000000003</v>
      </c>
      <c r="AS1013">
        <v>7.0000000000000007E-2</v>
      </c>
      <c r="AT1013">
        <v>0.01</v>
      </c>
      <c r="AU1013">
        <v>293</v>
      </c>
    </row>
    <row r="1014" spans="38:47" x14ac:dyDescent="0.55000000000000004">
      <c r="AL1014">
        <v>42289</v>
      </c>
      <c r="AM1014">
        <v>2.915</v>
      </c>
      <c r="AN1014">
        <v>2.52</v>
      </c>
      <c r="AO1014">
        <v>2.09</v>
      </c>
      <c r="AP1014">
        <v>1.385</v>
      </c>
      <c r="AQ1014">
        <v>0.64500000000000002</v>
      </c>
      <c r="AR1014">
        <v>0.27500000000000002</v>
      </c>
      <c r="AS1014">
        <v>7.4999999999999997E-2</v>
      </c>
      <c r="AT1014">
        <v>0.01</v>
      </c>
      <c r="AU1014">
        <v>290.5</v>
      </c>
    </row>
    <row r="1015" spans="38:47" x14ac:dyDescent="0.55000000000000004">
      <c r="AL1015">
        <v>42290</v>
      </c>
      <c r="AM1015">
        <v>2.89</v>
      </c>
      <c r="AN1015">
        <v>2.4900000000000002</v>
      </c>
      <c r="AO1015">
        <v>2.06</v>
      </c>
      <c r="AP1015">
        <v>1.36</v>
      </c>
      <c r="AQ1015">
        <v>0.64</v>
      </c>
      <c r="AR1015">
        <v>0.27</v>
      </c>
      <c r="AS1015">
        <v>0.08</v>
      </c>
      <c r="AT1015">
        <v>0.01</v>
      </c>
      <c r="AU1015">
        <v>288</v>
      </c>
    </row>
    <row r="1016" spans="38:47" x14ac:dyDescent="0.55000000000000004">
      <c r="AL1016">
        <v>42291</v>
      </c>
      <c r="AM1016">
        <v>2.84</v>
      </c>
      <c r="AN1016">
        <v>2.42</v>
      </c>
      <c r="AO1016">
        <v>1.99</v>
      </c>
      <c r="AP1016">
        <v>1.29</v>
      </c>
      <c r="AQ1016">
        <v>0.56999999999999995</v>
      </c>
      <c r="AR1016">
        <v>0.21</v>
      </c>
      <c r="AS1016">
        <v>0.08</v>
      </c>
      <c r="AT1016">
        <v>1E-3</v>
      </c>
      <c r="AU1016">
        <v>2839</v>
      </c>
    </row>
    <row r="1017" spans="38:47" x14ac:dyDescent="0.55000000000000004">
      <c r="AL1017">
        <v>42292</v>
      </c>
      <c r="AM1017">
        <v>2.87</v>
      </c>
      <c r="AN1017">
        <v>2.46</v>
      </c>
      <c r="AO1017">
        <v>2.04</v>
      </c>
      <c r="AP1017">
        <v>1.34</v>
      </c>
      <c r="AQ1017">
        <v>0.61</v>
      </c>
      <c r="AR1017">
        <v>0.22</v>
      </c>
      <c r="AS1017">
        <v>0.08</v>
      </c>
      <c r="AT1017">
        <v>0.01</v>
      </c>
      <c r="AU1017">
        <v>286</v>
      </c>
    </row>
    <row r="1018" spans="38:47" x14ac:dyDescent="0.55000000000000004">
      <c r="AL1018">
        <v>42293</v>
      </c>
      <c r="AM1018">
        <v>2.87</v>
      </c>
      <c r="AN1018">
        <v>2.46</v>
      </c>
      <c r="AO1018">
        <v>2.04</v>
      </c>
      <c r="AP1018">
        <v>1.36</v>
      </c>
      <c r="AQ1018">
        <v>0.61</v>
      </c>
      <c r="AR1018">
        <v>0.23</v>
      </c>
      <c r="AS1018">
        <v>7.0000000000000007E-2</v>
      </c>
      <c r="AT1018">
        <v>0.01</v>
      </c>
      <c r="AU1018">
        <v>286</v>
      </c>
    </row>
    <row r="1019" spans="38:47" x14ac:dyDescent="0.55000000000000004">
      <c r="AL1019">
        <v>42296</v>
      </c>
      <c r="AM1019">
        <v>2.89</v>
      </c>
      <c r="AN1019">
        <v>2.48</v>
      </c>
      <c r="AO1019">
        <v>2.04</v>
      </c>
      <c r="AP1019">
        <v>1.35</v>
      </c>
      <c r="AQ1019">
        <v>0.61</v>
      </c>
      <c r="AR1019">
        <v>0.23</v>
      </c>
      <c r="AS1019">
        <v>0.12</v>
      </c>
      <c r="AT1019">
        <v>0.02</v>
      </c>
      <c r="AU1019">
        <v>143.5</v>
      </c>
    </row>
    <row r="1020" spans="38:47" x14ac:dyDescent="0.55000000000000004">
      <c r="AL1020">
        <v>42297</v>
      </c>
      <c r="AM1020">
        <v>2.92</v>
      </c>
      <c r="AN1020">
        <v>2.5299999999999998</v>
      </c>
      <c r="AO1020">
        <v>2.08</v>
      </c>
      <c r="AP1020">
        <v>1.4</v>
      </c>
      <c r="AQ1020">
        <v>0.66</v>
      </c>
      <c r="AR1020">
        <v>0.23</v>
      </c>
      <c r="AS1020">
        <v>0.12</v>
      </c>
      <c r="AT1020">
        <v>0.02</v>
      </c>
      <c r="AU1020">
        <v>145</v>
      </c>
    </row>
    <row r="1021" spans="38:47" x14ac:dyDescent="0.55000000000000004">
      <c r="AL1021">
        <v>42298</v>
      </c>
      <c r="AM1021">
        <v>2.87</v>
      </c>
      <c r="AN1021">
        <v>2.48</v>
      </c>
      <c r="AO1021">
        <v>2.04</v>
      </c>
      <c r="AP1021">
        <v>1.37</v>
      </c>
      <c r="AQ1021">
        <v>0.64</v>
      </c>
      <c r="AR1021">
        <v>0.23</v>
      </c>
      <c r="AS1021">
        <v>0.12</v>
      </c>
      <c r="AT1021">
        <v>0.01</v>
      </c>
      <c r="AU1021">
        <v>286</v>
      </c>
    </row>
    <row r="1022" spans="38:47" x14ac:dyDescent="0.55000000000000004">
      <c r="AL1022">
        <v>42299</v>
      </c>
      <c r="AM1022">
        <v>2.87</v>
      </c>
      <c r="AN1022">
        <v>2.48</v>
      </c>
      <c r="AO1022">
        <v>2.04</v>
      </c>
      <c r="AP1022">
        <v>1.36</v>
      </c>
      <c r="AQ1022">
        <v>0.61</v>
      </c>
      <c r="AR1022">
        <v>0.23</v>
      </c>
      <c r="AS1022">
        <v>0.11</v>
      </c>
      <c r="AT1022">
        <v>1E-3</v>
      </c>
      <c r="AU1022">
        <v>2869</v>
      </c>
    </row>
    <row r="1023" spans="38:47" x14ac:dyDescent="0.55000000000000004">
      <c r="AL1023">
        <v>42300</v>
      </c>
      <c r="AM1023">
        <v>2.9</v>
      </c>
      <c r="AN1023">
        <v>2.54</v>
      </c>
      <c r="AO1023">
        <v>2.09</v>
      </c>
      <c r="AP1023">
        <v>1.43</v>
      </c>
      <c r="AQ1023">
        <v>0.66</v>
      </c>
      <c r="AR1023">
        <v>0.24</v>
      </c>
      <c r="AS1023">
        <v>0.13</v>
      </c>
      <c r="AT1023">
        <v>0.01</v>
      </c>
      <c r="AU1023">
        <v>289</v>
      </c>
    </row>
    <row r="1024" spans="38:47" x14ac:dyDescent="0.55000000000000004">
      <c r="AL1024">
        <v>42303</v>
      </c>
      <c r="AM1024">
        <v>2.87</v>
      </c>
      <c r="AN1024">
        <v>2.5</v>
      </c>
      <c r="AO1024">
        <v>2.0699999999999998</v>
      </c>
      <c r="AP1024">
        <v>1.41</v>
      </c>
      <c r="AQ1024">
        <v>0.66</v>
      </c>
      <c r="AR1024">
        <v>0.25</v>
      </c>
      <c r="AS1024">
        <v>0.16</v>
      </c>
      <c r="AT1024">
        <v>0.02</v>
      </c>
      <c r="AU1024">
        <v>142.5</v>
      </c>
    </row>
    <row r="1025" spans="38:47" x14ac:dyDescent="0.55000000000000004">
      <c r="AL1025">
        <v>42304</v>
      </c>
      <c r="AM1025">
        <v>2.86</v>
      </c>
      <c r="AN1025">
        <v>2.48</v>
      </c>
      <c r="AO1025">
        <v>2.0499999999999998</v>
      </c>
      <c r="AP1025">
        <v>1.38</v>
      </c>
      <c r="AQ1025">
        <v>0.65</v>
      </c>
      <c r="AR1025">
        <v>0.28999999999999998</v>
      </c>
      <c r="AS1025">
        <v>0.18</v>
      </c>
      <c r="AT1025">
        <v>0.03</v>
      </c>
      <c r="AU1025">
        <v>94.3333333333333</v>
      </c>
    </row>
    <row r="1026" spans="38:47" x14ac:dyDescent="0.55000000000000004">
      <c r="AL1026">
        <v>42305</v>
      </c>
      <c r="AM1026">
        <v>2.87</v>
      </c>
      <c r="AN1026">
        <v>2.5</v>
      </c>
      <c r="AO1026">
        <v>2.1</v>
      </c>
      <c r="AP1026">
        <v>1.47</v>
      </c>
      <c r="AQ1026">
        <v>0.73</v>
      </c>
      <c r="AR1026">
        <v>0.33</v>
      </c>
      <c r="AS1026">
        <v>0.21</v>
      </c>
      <c r="AT1026">
        <v>0.04</v>
      </c>
      <c r="AU1026">
        <v>70.75</v>
      </c>
    </row>
    <row r="1027" spans="38:47" x14ac:dyDescent="0.55000000000000004">
      <c r="AL1027">
        <v>42306</v>
      </c>
      <c r="AM1027">
        <v>2.96</v>
      </c>
      <c r="AN1027">
        <v>2.6</v>
      </c>
      <c r="AO1027">
        <v>2.19</v>
      </c>
      <c r="AP1027">
        <v>1.53</v>
      </c>
      <c r="AQ1027">
        <v>0.75</v>
      </c>
      <c r="AR1027">
        <v>0.33</v>
      </c>
      <c r="AS1027">
        <v>0.21</v>
      </c>
      <c r="AT1027">
        <v>7.0000000000000007E-2</v>
      </c>
      <c r="AU1027">
        <v>41.285714285714299</v>
      </c>
    </row>
    <row r="1028" spans="38:47" x14ac:dyDescent="0.55000000000000004">
      <c r="AL1028">
        <v>42307</v>
      </c>
      <c r="AM1028">
        <v>2.93</v>
      </c>
      <c r="AN1028">
        <v>2.57</v>
      </c>
      <c r="AO1028">
        <v>2.16</v>
      </c>
      <c r="AP1028">
        <v>1.52</v>
      </c>
      <c r="AQ1028">
        <v>0.75</v>
      </c>
      <c r="AR1028">
        <v>0.34</v>
      </c>
      <c r="AS1028">
        <v>0.23</v>
      </c>
      <c r="AT1028">
        <v>0.08</v>
      </c>
      <c r="AU1028">
        <v>35.625</v>
      </c>
    </row>
    <row r="1029" spans="38:47" x14ac:dyDescent="0.55000000000000004">
      <c r="AL1029">
        <v>42310</v>
      </c>
      <c r="AM1029">
        <v>2.95</v>
      </c>
      <c r="AN1029">
        <v>2.6</v>
      </c>
      <c r="AO1029">
        <v>2.2000000000000002</v>
      </c>
      <c r="AP1029">
        <v>1.57</v>
      </c>
      <c r="AQ1029">
        <v>0.77</v>
      </c>
      <c r="AR1029">
        <v>0.37</v>
      </c>
      <c r="AS1029">
        <v>0.27</v>
      </c>
      <c r="AT1029">
        <v>0.08</v>
      </c>
      <c r="AU1029">
        <v>35.875</v>
      </c>
    </row>
    <row r="1030" spans="38:47" x14ac:dyDescent="0.55000000000000004">
      <c r="AL1030">
        <v>42311</v>
      </c>
      <c r="AM1030">
        <v>3</v>
      </c>
      <c r="AN1030">
        <v>2.65</v>
      </c>
      <c r="AO1030">
        <v>2.23</v>
      </c>
      <c r="AP1030">
        <v>1.59</v>
      </c>
      <c r="AQ1030">
        <v>0.8</v>
      </c>
      <c r="AR1030">
        <v>0.39</v>
      </c>
      <c r="AS1030">
        <v>0.26</v>
      </c>
      <c r="AT1030">
        <v>0.06</v>
      </c>
      <c r="AU1030">
        <v>49</v>
      </c>
    </row>
    <row r="1031" spans="38:47" x14ac:dyDescent="0.55000000000000004">
      <c r="AL1031">
        <v>42312</v>
      </c>
      <c r="AM1031">
        <v>3</v>
      </c>
      <c r="AN1031">
        <v>2.66</v>
      </c>
      <c r="AO1031">
        <v>2.25</v>
      </c>
      <c r="AP1031">
        <v>1.64</v>
      </c>
      <c r="AQ1031">
        <v>0.84</v>
      </c>
      <c r="AR1031">
        <v>0.4</v>
      </c>
      <c r="AS1031">
        <v>0.27</v>
      </c>
      <c r="AT1031">
        <v>0.05</v>
      </c>
      <c r="AU1031">
        <v>59</v>
      </c>
    </row>
    <row r="1032" spans="38:47" x14ac:dyDescent="0.55000000000000004">
      <c r="AL1032">
        <v>42313</v>
      </c>
      <c r="AM1032">
        <v>3.01</v>
      </c>
      <c r="AN1032">
        <v>2.68</v>
      </c>
      <c r="AO1032">
        <v>2.2599999999999998</v>
      </c>
      <c r="AP1032">
        <v>1.65</v>
      </c>
      <c r="AQ1032">
        <v>0.85</v>
      </c>
      <c r="AR1032">
        <v>0.42</v>
      </c>
      <c r="AS1032">
        <v>0.27</v>
      </c>
      <c r="AT1032">
        <v>0.05</v>
      </c>
      <c r="AU1032">
        <v>59.2</v>
      </c>
    </row>
    <row r="1033" spans="38:47" x14ac:dyDescent="0.55000000000000004">
      <c r="AL1033">
        <v>42314</v>
      </c>
      <c r="AM1033">
        <v>3.09</v>
      </c>
      <c r="AN1033">
        <v>2.76</v>
      </c>
      <c r="AO1033">
        <v>2.34</v>
      </c>
      <c r="AP1033">
        <v>1.73</v>
      </c>
      <c r="AQ1033">
        <v>0.9</v>
      </c>
      <c r="AR1033">
        <v>0.47</v>
      </c>
      <c r="AS1033">
        <v>0.32</v>
      </c>
      <c r="AT1033">
        <v>0.08</v>
      </c>
      <c r="AU1033">
        <v>37.625</v>
      </c>
    </row>
    <row r="1034" spans="38:47" x14ac:dyDescent="0.55000000000000004">
      <c r="AL1034">
        <v>42317</v>
      </c>
      <c r="AM1034">
        <v>3.12</v>
      </c>
      <c r="AN1034">
        <v>2.79</v>
      </c>
      <c r="AO1034">
        <v>2.36</v>
      </c>
      <c r="AP1034">
        <v>1.75</v>
      </c>
      <c r="AQ1034">
        <v>0.89</v>
      </c>
      <c r="AR1034">
        <v>0.47</v>
      </c>
      <c r="AS1034">
        <v>0.34</v>
      </c>
      <c r="AT1034">
        <v>0.14000000000000001</v>
      </c>
      <c r="AU1034">
        <v>21.285714285714299</v>
      </c>
    </row>
    <row r="1035" spans="38:47" x14ac:dyDescent="0.55000000000000004">
      <c r="AL1035">
        <v>42318</v>
      </c>
      <c r="AM1035">
        <v>3.1</v>
      </c>
      <c r="AN1035">
        <v>2.76</v>
      </c>
      <c r="AO1035">
        <v>2.3199999999999998</v>
      </c>
      <c r="AP1035">
        <v>1.72</v>
      </c>
      <c r="AQ1035">
        <v>0.87</v>
      </c>
      <c r="AR1035">
        <v>0.51</v>
      </c>
      <c r="AS1035">
        <v>0.34</v>
      </c>
      <c r="AT1035">
        <v>0.13</v>
      </c>
      <c r="AU1035">
        <v>22.846153846153801</v>
      </c>
    </row>
    <row r="1036" spans="38:47" x14ac:dyDescent="0.55000000000000004">
      <c r="AL1036">
        <v>42319</v>
      </c>
      <c r="AM1036">
        <v>3.0950000000000002</v>
      </c>
      <c r="AN1036">
        <v>2.7549999999999999</v>
      </c>
      <c r="AO1036">
        <v>2.3199999999999998</v>
      </c>
      <c r="AP1036">
        <v>1.7250000000000001</v>
      </c>
      <c r="AQ1036">
        <v>0.88</v>
      </c>
      <c r="AR1036">
        <v>0.51</v>
      </c>
      <c r="AS1036">
        <v>0.34499999999999997</v>
      </c>
      <c r="AT1036">
        <v>0.13500000000000001</v>
      </c>
      <c r="AU1036">
        <v>21.925925925925899</v>
      </c>
    </row>
    <row r="1037" spans="38:47" x14ac:dyDescent="0.55000000000000004">
      <c r="AL1037">
        <v>42320</v>
      </c>
      <c r="AM1037">
        <v>3.09</v>
      </c>
      <c r="AN1037">
        <v>2.75</v>
      </c>
      <c r="AO1037">
        <v>2.3199999999999998</v>
      </c>
      <c r="AP1037">
        <v>1.73</v>
      </c>
      <c r="AQ1037">
        <v>0.89</v>
      </c>
      <c r="AR1037">
        <v>0.51</v>
      </c>
      <c r="AS1037">
        <v>0.35</v>
      </c>
      <c r="AT1037">
        <v>0.14000000000000001</v>
      </c>
      <c r="AU1037">
        <v>21.071428571428601</v>
      </c>
    </row>
    <row r="1038" spans="38:47" x14ac:dyDescent="0.55000000000000004">
      <c r="AL1038">
        <v>42321</v>
      </c>
      <c r="AM1038">
        <v>3.06</v>
      </c>
      <c r="AN1038">
        <v>2.72</v>
      </c>
      <c r="AO1038">
        <v>2.2799999999999998</v>
      </c>
      <c r="AP1038">
        <v>1.67</v>
      </c>
      <c r="AQ1038">
        <v>0.86</v>
      </c>
      <c r="AR1038">
        <v>0.5</v>
      </c>
      <c r="AS1038">
        <v>0.31</v>
      </c>
      <c r="AT1038">
        <v>0.14000000000000001</v>
      </c>
      <c r="AU1038">
        <v>20.8571428571429</v>
      </c>
    </row>
    <row r="1039" spans="38:47" x14ac:dyDescent="0.55000000000000004">
      <c r="AL1039">
        <v>42324</v>
      </c>
      <c r="AM1039">
        <v>3.07</v>
      </c>
      <c r="AN1039">
        <v>2.72</v>
      </c>
      <c r="AO1039">
        <v>2.27</v>
      </c>
      <c r="AP1039">
        <v>1.66</v>
      </c>
      <c r="AQ1039">
        <v>0.88</v>
      </c>
      <c r="AR1039">
        <v>0.5</v>
      </c>
      <c r="AS1039">
        <v>0.33</v>
      </c>
      <c r="AT1039">
        <v>0.15</v>
      </c>
      <c r="AU1039">
        <v>19.466666666666701</v>
      </c>
    </row>
    <row r="1040" spans="38:47" x14ac:dyDescent="0.55000000000000004">
      <c r="AL1040">
        <v>42325</v>
      </c>
      <c r="AM1040">
        <v>3.04</v>
      </c>
      <c r="AN1040">
        <v>2.69</v>
      </c>
      <c r="AO1040">
        <v>2.25</v>
      </c>
      <c r="AP1040">
        <v>1.66</v>
      </c>
      <c r="AQ1040">
        <v>0.86</v>
      </c>
      <c r="AR1040">
        <v>0.5</v>
      </c>
      <c r="AS1040">
        <v>0.34</v>
      </c>
      <c r="AT1040">
        <v>0.14000000000000001</v>
      </c>
      <c r="AU1040">
        <v>20.714285714285701</v>
      </c>
    </row>
    <row r="1041" spans="38:47" x14ac:dyDescent="0.55000000000000004">
      <c r="AL1041">
        <v>42326</v>
      </c>
      <c r="AM1041">
        <v>3.04</v>
      </c>
      <c r="AN1041">
        <v>2.7</v>
      </c>
      <c r="AO1041">
        <v>2.27</v>
      </c>
      <c r="AP1041">
        <v>1.69</v>
      </c>
      <c r="AQ1041">
        <v>0.9</v>
      </c>
      <c r="AR1041">
        <v>0.49</v>
      </c>
      <c r="AS1041">
        <v>0.31</v>
      </c>
      <c r="AT1041">
        <v>0.12</v>
      </c>
      <c r="AU1041">
        <v>24.3333333333333</v>
      </c>
    </row>
    <row r="1042" spans="38:47" x14ac:dyDescent="0.55000000000000004">
      <c r="AL1042">
        <v>42327</v>
      </c>
      <c r="AM1042">
        <v>3</v>
      </c>
      <c r="AN1042">
        <v>2.66</v>
      </c>
      <c r="AO1042">
        <v>2.2400000000000002</v>
      </c>
      <c r="AP1042">
        <v>1.68</v>
      </c>
      <c r="AQ1042">
        <v>0.91</v>
      </c>
      <c r="AR1042">
        <v>0.49</v>
      </c>
      <c r="AS1042">
        <v>0.31</v>
      </c>
      <c r="AT1042">
        <v>0.11</v>
      </c>
      <c r="AU1042">
        <v>26.272727272727298</v>
      </c>
    </row>
    <row r="1043" spans="38:47" x14ac:dyDescent="0.55000000000000004">
      <c r="AL1043">
        <v>42328</v>
      </c>
      <c r="AM1043">
        <v>3.02</v>
      </c>
      <c r="AN1043">
        <v>2.68</v>
      </c>
      <c r="AO1043">
        <v>2.2599999999999998</v>
      </c>
      <c r="AP1043">
        <v>1.7</v>
      </c>
      <c r="AQ1043">
        <v>0.93</v>
      </c>
      <c r="AR1043">
        <v>0.49</v>
      </c>
      <c r="AS1043">
        <v>0.31</v>
      </c>
      <c r="AT1043">
        <v>0.12</v>
      </c>
      <c r="AU1043">
        <v>24.1666666666667</v>
      </c>
    </row>
    <row r="1044" spans="38:47" x14ac:dyDescent="0.55000000000000004">
      <c r="AL1044">
        <v>42331</v>
      </c>
      <c r="AM1044">
        <v>3</v>
      </c>
      <c r="AN1044">
        <v>2.66</v>
      </c>
      <c r="AO1044">
        <v>2.25</v>
      </c>
      <c r="AP1044">
        <v>1.7</v>
      </c>
      <c r="AQ1044">
        <v>0.94</v>
      </c>
      <c r="AR1044">
        <v>0.5</v>
      </c>
      <c r="AS1044">
        <v>0.35</v>
      </c>
      <c r="AT1044">
        <v>0.14000000000000001</v>
      </c>
      <c r="AU1044">
        <v>20.428571428571399</v>
      </c>
    </row>
    <row r="1045" spans="38:47" x14ac:dyDescent="0.55000000000000004">
      <c r="AL1045">
        <v>42332</v>
      </c>
      <c r="AM1045">
        <v>3</v>
      </c>
      <c r="AN1045">
        <v>2.65</v>
      </c>
      <c r="AO1045">
        <v>2.2400000000000002</v>
      </c>
      <c r="AP1045">
        <v>1.66</v>
      </c>
      <c r="AQ1045">
        <v>0.93</v>
      </c>
      <c r="AR1045">
        <v>0.52</v>
      </c>
      <c r="AS1045">
        <v>0.36</v>
      </c>
      <c r="AT1045">
        <v>0.16</v>
      </c>
      <c r="AU1045">
        <v>17.75</v>
      </c>
    </row>
    <row r="1046" spans="38:47" x14ac:dyDescent="0.55000000000000004">
      <c r="AL1046">
        <v>42333</v>
      </c>
      <c r="AM1046">
        <v>3</v>
      </c>
      <c r="AN1046">
        <v>2.64</v>
      </c>
      <c r="AO1046">
        <v>2.23</v>
      </c>
      <c r="AP1046">
        <v>1.66</v>
      </c>
      <c r="AQ1046">
        <v>0.93</v>
      </c>
      <c r="AR1046">
        <v>0.52</v>
      </c>
      <c r="AS1046">
        <v>0.39</v>
      </c>
      <c r="AT1046">
        <v>0.19</v>
      </c>
      <c r="AU1046">
        <v>14.789473684210501</v>
      </c>
    </row>
    <row r="1047" spans="38:47" x14ac:dyDescent="0.55000000000000004">
      <c r="AL1047">
        <v>42334</v>
      </c>
      <c r="AM1047">
        <v>3</v>
      </c>
      <c r="AN1047">
        <v>2.64</v>
      </c>
      <c r="AO1047">
        <v>2.2250000000000001</v>
      </c>
      <c r="AP1047">
        <v>1.65</v>
      </c>
      <c r="AQ1047">
        <v>0.92500000000000004</v>
      </c>
      <c r="AR1047">
        <v>0.51</v>
      </c>
      <c r="AS1047">
        <v>0.38500000000000001</v>
      </c>
      <c r="AT1047">
        <v>0.185</v>
      </c>
      <c r="AU1047">
        <v>15.2162162162162</v>
      </c>
    </row>
    <row r="1048" spans="38:47" x14ac:dyDescent="0.55000000000000004">
      <c r="AL1048">
        <v>42335</v>
      </c>
      <c r="AM1048">
        <v>3</v>
      </c>
      <c r="AN1048">
        <v>2.64</v>
      </c>
      <c r="AO1048">
        <v>2.2200000000000002</v>
      </c>
      <c r="AP1048">
        <v>1.64</v>
      </c>
      <c r="AQ1048">
        <v>0.92</v>
      </c>
      <c r="AR1048">
        <v>0.5</v>
      </c>
      <c r="AS1048">
        <v>0.38</v>
      </c>
      <c r="AT1048">
        <v>0.18</v>
      </c>
      <c r="AU1048">
        <v>15.6666666666667</v>
      </c>
    </row>
    <row r="1049" spans="38:47" x14ac:dyDescent="0.55000000000000004">
      <c r="AL1049">
        <v>42338</v>
      </c>
      <c r="AM1049">
        <v>2.98</v>
      </c>
      <c r="AN1049">
        <v>2.63</v>
      </c>
      <c r="AO1049">
        <v>2.21</v>
      </c>
      <c r="AP1049">
        <v>1.65</v>
      </c>
      <c r="AQ1049">
        <v>0.94</v>
      </c>
      <c r="AR1049">
        <v>0.51</v>
      </c>
      <c r="AS1049">
        <v>0.42</v>
      </c>
      <c r="AT1049">
        <v>0.22</v>
      </c>
      <c r="AU1049">
        <v>12.545454545454501</v>
      </c>
    </row>
    <row r="1050" spans="38:47" x14ac:dyDescent="0.55000000000000004">
      <c r="AL1050">
        <v>42339</v>
      </c>
      <c r="AM1050">
        <v>2.91</v>
      </c>
      <c r="AN1050">
        <v>2.5499999999999998</v>
      </c>
      <c r="AO1050">
        <v>2.15</v>
      </c>
      <c r="AP1050">
        <v>1.59</v>
      </c>
      <c r="AQ1050">
        <v>0.91</v>
      </c>
      <c r="AR1050">
        <v>0.51</v>
      </c>
      <c r="AS1050">
        <v>0.42</v>
      </c>
      <c r="AT1050">
        <v>0.21</v>
      </c>
      <c r="AU1050">
        <v>12.8571428571429</v>
      </c>
    </row>
    <row r="1051" spans="38:47" x14ac:dyDescent="0.55000000000000004">
      <c r="AL1051">
        <v>42340</v>
      </c>
      <c r="AM1051">
        <v>2.91</v>
      </c>
      <c r="AN1051">
        <v>2.5499999999999998</v>
      </c>
      <c r="AO1051">
        <v>2.1800000000000002</v>
      </c>
      <c r="AP1051">
        <v>1.63</v>
      </c>
      <c r="AQ1051">
        <v>0.94</v>
      </c>
      <c r="AR1051">
        <v>0.52</v>
      </c>
      <c r="AS1051">
        <v>0.42</v>
      </c>
      <c r="AT1051">
        <v>0.21</v>
      </c>
      <c r="AU1051">
        <v>12.8571428571429</v>
      </c>
    </row>
    <row r="1052" spans="38:47" x14ac:dyDescent="0.55000000000000004">
      <c r="AL1052">
        <v>42341</v>
      </c>
      <c r="AM1052">
        <v>3.07</v>
      </c>
      <c r="AN1052">
        <v>2.72</v>
      </c>
      <c r="AO1052">
        <v>2.33</v>
      </c>
      <c r="AP1052">
        <v>1.74</v>
      </c>
      <c r="AQ1052">
        <v>0.96</v>
      </c>
      <c r="AR1052">
        <v>0.56999999999999995</v>
      </c>
      <c r="AS1052">
        <v>0.45</v>
      </c>
      <c r="AT1052">
        <v>0.21</v>
      </c>
      <c r="AU1052">
        <v>13.619047619047601</v>
      </c>
    </row>
    <row r="1053" spans="38:47" x14ac:dyDescent="0.55000000000000004">
      <c r="AL1053">
        <v>42342</v>
      </c>
      <c r="AM1053">
        <v>3.01</v>
      </c>
      <c r="AN1053">
        <v>2.65</v>
      </c>
      <c r="AO1053">
        <v>2.2799999999999998</v>
      </c>
      <c r="AP1053">
        <v>1.71</v>
      </c>
      <c r="AQ1053">
        <v>0.96</v>
      </c>
      <c r="AR1053">
        <v>0.6</v>
      </c>
      <c r="AS1053">
        <v>0.49</v>
      </c>
      <c r="AT1053">
        <v>0.23</v>
      </c>
      <c r="AU1053">
        <v>12.086956521739101</v>
      </c>
    </row>
    <row r="1054" spans="38:47" x14ac:dyDescent="0.55000000000000004">
      <c r="AL1054">
        <v>42345</v>
      </c>
      <c r="AM1054">
        <v>2.95</v>
      </c>
      <c r="AN1054">
        <v>2.59</v>
      </c>
      <c r="AO1054">
        <v>2.23</v>
      </c>
      <c r="AP1054">
        <v>1.67</v>
      </c>
      <c r="AQ1054">
        <v>0.94</v>
      </c>
      <c r="AR1054">
        <v>0.67</v>
      </c>
      <c r="AS1054">
        <v>0.56999999999999995</v>
      </c>
      <c r="AT1054">
        <v>0.28999999999999998</v>
      </c>
      <c r="AU1054">
        <v>9.1724137931034502</v>
      </c>
    </row>
    <row r="1055" spans="38:47" x14ac:dyDescent="0.55000000000000004">
      <c r="AL1055">
        <v>42346</v>
      </c>
      <c r="AM1055">
        <v>2.97</v>
      </c>
      <c r="AN1055">
        <v>2.61</v>
      </c>
      <c r="AO1055">
        <v>2.2400000000000002</v>
      </c>
      <c r="AP1055">
        <v>1.68</v>
      </c>
      <c r="AQ1055">
        <v>0.94</v>
      </c>
      <c r="AR1055">
        <v>0.76</v>
      </c>
      <c r="AS1055">
        <v>0.57999999999999996</v>
      </c>
      <c r="AT1055">
        <v>0.27</v>
      </c>
      <c r="AU1055">
        <v>10</v>
      </c>
    </row>
    <row r="1056" spans="38:47" x14ac:dyDescent="0.55000000000000004">
      <c r="AL1056">
        <v>42347</v>
      </c>
      <c r="AM1056">
        <v>2.97</v>
      </c>
      <c r="AN1056">
        <v>2.59</v>
      </c>
      <c r="AO1056">
        <v>2.2200000000000002</v>
      </c>
      <c r="AP1056">
        <v>1.64</v>
      </c>
      <c r="AQ1056">
        <v>0.93</v>
      </c>
      <c r="AR1056">
        <v>0.72</v>
      </c>
      <c r="AS1056">
        <v>0.53</v>
      </c>
      <c r="AT1056">
        <v>0.26</v>
      </c>
      <c r="AU1056">
        <v>10.4230769230769</v>
      </c>
    </row>
    <row r="1057" spans="38:47" x14ac:dyDescent="0.55000000000000004">
      <c r="AL1057">
        <v>42348</v>
      </c>
      <c r="AM1057">
        <v>2.98</v>
      </c>
      <c r="AN1057">
        <v>2.6</v>
      </c>
      <c r="AO1057">
        <v>2.2400000000000002</v>
      </c>
      <c r="AP1057">
        <v>1.68</v>
      </c>
      <c r="AQ1057">
        <v>0.95</v>
      </c>
      <c r="AR1057">
        <v>0.71</v>
      </c>
      <c r="AS1057">
        <v>0.55000000000000004</v>
      </c>
      <c r="AT1057">
        <v>0.24</v>
      </c>
      <c r="AU1057">
        <v>11.4166666666667</v>
      </c>
    </row>
    <row r="1058" spans="38:47" x14ac:dyDescent="0.55000000000000004">
      <c r="AL1058">
        <v>42349</v>
      </c>
      <c r="AM1058">
        <v>2.87</v>
      </c>
      <c r="AN1058">
        <v>2.4900000000000002</v>
      </c>
      <c r="AO1058">
        <v>2.13</v>
      </c>
      <c r="AP1058">
        <v>1.56</v>
      </c>
      <c r="AQ1058">
        <v>0.88</v>
      </c>
      <c r="AR1058">
        <v>0.68</v>
      </c>
      <c r="AS1058">
        <v>0.52</v>
      </c>
      <c r="AT1058">
        <v>0.23</v>
      </c>
      <c r="AU1058">
        <v>11.478260869565201</v>
      </c>
    </row>
    <row r="1059" spans="38:47" x14ac:dyDescent="0.55000000000000004">
      <c r="AL1059">
        <v>42352</v>
      </c>
      <c r="AM1059">
        <v>2.96</v>
      </c>
      <c r="AN1059">
        <v>2.59</v>
      </c>
      <c r="AO1059">
        <v>2.23</v>
      </c>
      <c r="AP1059">
        <v>1.66</v>
      </c>
      <c r="AQ1059">
        <v>0.97</v>
      </c>
      <c r="AR1059">
        <v>0.68</v>
      </c>
      <c r="AS1059">
        <v>0.54</v>
      </c>
      <c r="AT1059">
        <v>0.26</v>
      </c>
      <c r="AU1059">
        <v>10.384615384615399</v>
      </c>
    </row>
    <row r="1060" spans="38:47" x14ac:dyDescent="0.55000000000000004">
      <c r="AL1060">
        <v>42353</v>
      </c>
      <c r="AM1060">
        <v>3</v>
      </c>
      <c r="AN1060">
        <v>2.62</v>
      </c>
      <c r="AO1060">
        <v>2.2799999999999998</v>
      </c>
      <c r="AP1060">
        <v>1.71</v>
      </c>
      <c r="AQ1060">
        <v>0.98</v>
      </c>
      <c r="AR1060">
        <v>0.69</v>
      </c>
      <c r="AS1060">
        <v>0.54</v>
      </c>
      <c r="AT1060">
        <v>0.25</v>
      </c>
      <c r="AU1060">
        <v>11</v>
      </c>
    </row>
    <row r="1061" spans="38:47" x14ac:dyDescent="0.55000000000000004">
      <c r="AL1061">
        <v>42354</v>
      </c>
      <c r="AM1061">
        <v>3.02</v>
      </c>
      <c r="AN1061">
        <v>2.65</v>
      </c>
      <c r="AO1061">
        <v>2.2999999999999998</v>
      </c>
      <c r="AP1061">
        <v>1.75</v>
      </c>
      <c r="AQ1061">
        <v>1.02</v>
      </c>
      <c r="AR1061">
        <v>0.7</v>
      </c>
      <c r="AS1061">
        <v>0.51</v>
      </c>
      <c r="AT1061">
        <v>0.27</v>
      </c>
      <c r="AU1061">
        <v>10.185185185185199</v>
      </c>
    </row>
    <row r="1062" spans="38:47" x14ac:dyDescent="0.55000000000000004">
      <c r="AL1062">
        <v>42355</v>
      </c>
      <c r="AM1062">
        <v>2.94</v>
      </c>
      <c r="AN1062">
        <v>2.57</v>
      </c>
      <c r="AO1062">
        <v>2.2400000000000002</v>
      </c>
      <c r="AP1062">
        <v>1.73</v>
      </c>
      <c r="AQ1062">
        <v>1</v>
      </c>
      <c r="AR1062">
        <v>0.69</v>
      </c>
      <c r="AS1062">
        <v>0.48</v>
      </c>
      <c r="AT1062">
        <v>0.23</v>
      </c>
      <c r="AU1062">
        <v>11.7826086956522</v>
      </c>
    </row>
    <row r="1063" spans="38:47" x14ac:dyDescent="0.55000000000000004">
      <c r="AL1063">
        <v>42356</v>
      </c>
      <c r="AM1063">
        <v>2.9</v>
      </c>
      <c r="AN1063">
        <v>2.54</v>
      </c>
      <c r="AO1063">
        <v>2.19</v>
      </c>
      <c r="AP1063">
        <v>1.67</v>
      </c>
      <c r="AQ1063">
        <v>0.97</v>
      </c>
      <c r="AR1063">
        <v>0.67</v>
      </c>
      <c r="AS1063">
        <v>0.47</v>
      </c>
      <c r="AT1063">
        <v>0.19</v>
      </c>
      <c r="AU1063">
        <v>14.2631578947368</v>
      </c>
    </row>
    <row r="1064" spans="38:47" x14ac:dyDescent="0.55000000000000004">
      <c r="AL1064">
        <v>42359</v>
      </c>
      <c r="AM1064">
        <v>2.92</v>
      </c>
      <c r="AN1064">
        <v>2.5499999999999998</v>
      </c>
      <c r="AO1064">
        <v>2.2000000000000002</v>
      </c>
      <c r="AP1064">
        <v>1.67</v>
      </c>
      <c r="AQ1064">
        <v>0.96</v>
      </c>
      <c r="AR1064">
        <v>0.64</v>
      </c>
      <c r="AS1064">
        <v>0.51</v>
      </c>
      <c r="AT1064">
        <v>0.24</v>
      </c>
      <c r="AU1064">
        <v>11.1666666666667</v>
      </c>
    </row>
    <row r="1065" spans="38:47" x14ac:dyDescent="0.55000000000000004">
      <c r="AL1065">
        <v>42360</v>
      </c>
      <c r="AM1065">
        <v>2.96</v>
      </c>
      <c r="AN1065">
        <v>2.6</v>
      </c>
      <c r="AO1065">
        <v>2.2400000000000002</v>
      </c>
      <c r="AP1065">
        <v>1.71</v>
      </c>
      <c r="AQ1065">
        <v>0.99</v>
      </c>
      <c r="AR1065">
        <v>0.66</v>
      </c>
      <c r="AS1065">
        <v>0.47</v>
      </c>
      <c r="AT1065">
        <v>0.21</v>
      </c>
      <c r="AU1065">
        <v>13.0952380952381</v>
      </c>
    </row>
    <row r="1066" spans="38:47" x14ac:dyDescent="0.55000000000000004">
      <c r="AL1066">
        <v>42361</v>
      </c>
      <c r="AM1066">
        <v>3</v>
      </c>
      <c r="AN1066">
        <v>2.64</v>
      </c>
      <c r="AO1066">
        <v>2.27</v>
      </c>
      <c r="AP1066">
        <v>1.74</v>
      </c>
      <c r="AQ1066">
        <v>1.01</v>
      </c>
      <c r="AR1066">
        <v>0.65</v>
      </c>
      <c r="AS1066">
        <v>0.47</v>
      </c>
      <c r="AT1066">
        <v>0.2</v>
      </c>
      <c r="AU1066">
        <v>14</v>
      </c>
    </row>
    <row r="1067" spans="38:47" x14ac:dyDescent="0.55000000000000004">
      <c r="AL1067">
        <v>42362</v>
      </c>
      <c r="AM1067">
        <v>2.96</v>
      </c>
      <c r="AN1067">
        <v>2.61</v>
      </c>
      <c r="AO1067">
        <v>2.25</v>
      </c>
      <c r="AP1067">
        <v>1.73</v>
      </c>
      <c r="AQ1067">
        <v>1.03</v>
      </c>
      <c r="AR1067">
        <v>0.64</v>
      </c>
      <c r="AS1067">
        <v>0.49</v>
      </c>
      <c r="AT1067">
        <v>0.2</v>
      </c>
      <c r="AU1067">
        <v>13.8</v>
      </c>
    </row>
    <row r="1068" spans="38:47" x14ac:dyDescent="0.55000000000000004">
      <c r="AL1068">
        <v>42363</v>
      </c>
      <c r="AM1068">
        <v>2.9550000000000001</v>
      </c>
      <c r="AN1068">
        <v>2.6</v>
      </c>
      <c r="AO1068">
        <v>2.2450000000000001</v>
      </c>
      <c r="AP1068">
        <v>1.73</v>
      </c>
      <c r="AQ1068">
        <v>1.04</v>
      </c>
      <c r="AR1068">
        <v>0.65</v>
      </c>
      <c r="AS1068">
        <v>0.5</v>
      </c>
      <c r="AT1068">
        <v>0.215</v>
      </c>
      <c r="AU1068">
        <v>12.744186046511601</v>
      </c>
    </row>
    <row r="1069" spans="38:47" x14ac:dyDescent="0.55000000000000004">
      <c r="AL1069">
        <v>42366</v>
      </c>
      <c r="AM1069">
        <v>2.95</v>
      </c>
      <c r="AN1069">
        <v>2.59</v>
      </c>
      <c r="AO1069">
        <v>2.2400000000000002</v>
      </c>
      <c r="AP1069">
        <v>1.73</v>
      </c>
      <c r="AQ1069">
        <v>1.05</v>
      </c>
      <c r="AR1069">
        <v>0.66</v>
      </c>
      <c r="AS1069">
        <v>0.51</v>
      </c>
      <c r="AT1069">
        <v>0.23</v>
      </c>
      <c r="AU1069">
        <v>11.826086956521699</v>
      </c>
    </row>
    <row r="1070" spans="38:47" x14ac:dyDescent="0.55000000000000004">
      <c r="AL1070">
        <v>42367</v>
      </c>
      <c r="AM1070">
        <v>3.04</v>
      </c>
      <c r="AN1070">
        <v>2.69</v>
      </c>
      <c r="AO1070">
        <v>2.3199999999999998</v>
      </c>
      <c r="AP1070">
        <v>1.81</v>
      </c>
      <c r="AQ1070">
        <v>1.0900000000000001</v>
      </c>
      <c r="AR1070">
        <v>0.67</v>
      </c>
      <c r="AS1070">
        <v>0.5</v>
      </c>
      <c r="AT1070">
        <v>0.23</v>
      </c>
      <c r="AU1070">
        <v>12.2173913043478</v>
      </c>
    </row>
    <row r="1071" spans="38:47" x14ac:dyDescent="0.55000000000000004">
      <c r="AL1071">
        <v>42368</v>
      </c>
      <c r="AM1071">
        <v>3.04</v>
      </c>
      <c r="AN1071">
        <v>2.69</v>
      </c>
      <c r="AO1071">
        <v>2.31</v>
      </c>
      <c r="AP1071">
        <v>1.8</v>
      </c>
      <c r="AQ1071">
        <v>1.08</v>
      </c>
      <c r="AR1071">
        <v>0.64</v>
      </c>
      <c r="AS1071">
        <v>0.47</v>
      </c>
      <c r="AT1071">
        <v>0.21</v>
      </c>
      <c r="AU1071">
        <v>13.476190476190499</v>
      </c>
    </row>
    <row r="1072" spans="38:47" x14ac:dyDescent="0.55000000000000004">
      <c r="AL1072">
        <v>42369</v>
      </c>
      <c r="AM1072">
        <v>3.01</v>
      </c>
      <c r="AN1072">
        <v>2.67</v>
      </c>
      <c r="AO1072">
        <v>2.27</v>
      </c>
      <c r="AP1072">
        <v>1.76</v>
      </c>
      <c r="AQ1072">
        <v>1.06</v>
      </c>
      <c r="AR1072">
        <v>0.65</v>
      </c>
      <c r="AS1072">
        <v>0.49</v>
      </c>
      <c r="AT1072">
        <v>0.16</v>
      </c>
      <c r="AU1072">
        <v>17.8125</v>
      </c>
    </row>
    <row r="1073" spans="38:47" x14ac:dyDescent="0.55000000000000004">
      <c r="AL1073">
        <v>42370</v>
      </c>
      <c r="AM1073">
        <v>2.9950000000000001</v>
      </c>
      <c r="AN1073">
        <v>2.6549999999999998</v>
      </c>
      <c r="AO1073">
        <v>2.2549999999999999</v>
      </c>
      <c r="AP1073">
        <v>1.7450000000000001</v>
      </c>
      <c r="AQ1073">
        <v>1.04</v>
      </c>
      <c r="AR1073">
        <v>0.63</v>
      </c>
      <c r="AS1073">
        <v>0.49</v>
      </c>
      <c r="AT1073">
        <v>0.19</v>
      </c>
      <c r="AU1073">
        <v>14.7631578947368</v>
      </c>
    </row>
    <row r="1074" spans="38:47" x14ac:dyDescent="0.55000000000000004">
      <c r="AL1074">
        <v>42373</v>
      </c>
      <c r="AM1074">
        <v>2.98</v>
      </c>
      <c r="AN1074">
        <v>2.64</v>
      </c>
      <c r="AO1074">
        <v>2.2400000000000002</v>
      </c>
      <c r="AP1074">
        <v>1.73</v>
      </c>
      <c r="AQ1074">
        <v>1.02</v>
      </c>
      <c r="AR1074">
        <v>0.61</v>
      </c>
      <c r="AS1074">
        <v>0.49</v>
      </c>
      <c r="AT1074">
        <v>0.22</v>
      </c>
      <c r="AU1074">
        <v>12.545454545454501</v>
      </c>
    </row>
    <row r="1075" spans="38:47" x14ac:dyDescent="0.55000000000000004">
      <c r="AL1075">
        <v>42374</v>
      </c>
      <c r="AM1075">
        <v>3.01</v>
      </c>
      <c r="AN1075">
        <v>2.67</v>
      </c>
      <c r="AO1075">
        <v>2.25</v>
      </c>
      <c r="AP1075">
        <v>1.73</v>
      </c>
      <c r="AQ1075">
        <v>1.04</v>
      </c>
      <c r="AR1075">
        <v>0.68</v>
      </c>
      <c r="AS1075">
        <v>0.49</v>
      </c>
      <c r="AT1075">
        <v>0.2</v>
      </c>
      <c r="AU1075">
        <v>14.05</v>
      </c>
    </row>
    <row r="1076" spans="38:47" x14ac:dyDescent="0.55000000000000004">
      <c r="AL1076">
        <v>42375</v>
      </c>
      <c r="AM1076">
        <v>2.94</v>
      </c>
      <c r="AN1076">
        <v>2.59</v>
      </c>
      <c r="AO1076">
        <v>2.1800000000000002</v>
      </c>
      <c r="AP1076">
        <v>1.65</v>
      </c>
      <c r="AQ1076">
        <v>0.99</v>
      </c>
      <c r="AR1076">
        <v>0.67</v>
      </c>
      <c r="AS1076">
        <v>0.47</v>
      </c>
      <c r="AT1076">
        <v>0.21</v>
      </c>
      <c r="AU1076">
        <v>13</v>
      </c>
    </row>
    <row r="1077" spans="38:47" x14ac:dyDescent="0.55000000000000004">
      <c r="AL1077">
        <v>42376</v>
      </c>
      <c r="AM1077">
        <v>2.92</v>
      </c>
      <c r="AN1077">
        <v>2.56</v>
      </c>
      <c r="AO1077">
        <v>2.16</v>
      </c>
      <c r="AP1077">
        <v>1.61</v>
      </c>
      <c r="AQ1077">
        <v>0.96</v>
      </c>
      <c r="AR1077">
        <v>0.66</v>
      </c>
      <c r="AS1077">
        <v>0.46</v>
      </c>
      <c r="AT1077">
        <v>0.2</v>
      </c>
      <c r="AU1077">
        <v>13.6</v>
      </c>
    </row>
    <row r="1078" spans="38:47" x14ac:dyDescent="0.55000000000000004">
      <c r="AL1078">
        <v>42377</v>
      </c>
      <c r="AM1078">
        <v>2.91</v>
      </c>
      <c r="AN1078">
        <v>2.5499999999999998</v>
      </c>
      <c r="AO1078">
        <v>2.13</v>
      </c>
      <c r="AP1078">
        <v>1.57</v>
      </c>
      <c r="AQ1078">
        <v>0.94</v>
      </c>
      <c r="AR1078">
        <v>0.64</v>
      </c>
      <c r="AS1078">
        <v>0.45</v>
      </c>
      <c r="AT1078">
        <v>0.2</v>
      </c>
      <c r="AU1078">
        <v>13.55</v>
      </c>
    </row>
    <row r="1079" spans="38:47" x14ac:dyDescent="0.55000000000000004">
      <c r="AL1079">
        <v>42380</v>
      </c>
      <c r="AM1079">
        <v>2.96</v>
      </c>
      <c r="AN1079">
        <v>2.59</v>
      </c>
      <c r="AO1079">
        <v>2.17</v>
      </c>
      <c r="AP1079">
        <v>1.58</v>
      </c>
      <c r="AQ1079">
        <v>0.94</v>
      </c>
      <c r="AR1079">
        <v>0.63</v>
      </c>
      <c r="AS1079">
        <v>0.48</v>
      </c>
      <c r="AT1079">
        <v>0.21</v>
      </c>
      <c r="AU1079">
        <v>13.0952380952381</v>
      </c>
    </row>
    <row r="1080" spans="38:47" x14ac:dyDescent="0.55000000000000004">
      <c r="AL1080">
        <v>42381</v>
      </c>
      <c r="AM1080">
        <v>2.89</v>
      </c>
      <c r="AN1080">
        <v>2.5099999999999998</v>
      </c>
      <c r="AO1080">
        <v>2.12</v>
      </c>
      <c r="AP1080">
        <v>1.55</v>
      </c>
      <c r="AQ1080">
        <v>0.93</v>
      </c>
      <c r="AR1080">
        <v>0.62</v>
      </c>
      <c r="AS1080">
        <v>0.47</v>
      </c>
      <c r="AT1080">
        <v>0.21</v>
      </c>
      <c r="AU1080">
        <v>12.7619047619048</v>
      </c>
    </row>
    <row r="1081" spans="38:47" x14ac:dyDescent="0.55000000000000004">
      <c r="AL1081">
        <v>42382</v>
      </c>
      <c r="AM1081">
        <v>2.85</v>
      </c>
      <c r="AN1081">
        <v>2.4700000000000002</v>
      </c>
      <c r="AO1081">
        <v>2.08</v>
      </c>
      <c r="AP1081">
        <v>1.51</v>
      </c>
      <c r="AQ1081">
        <v>0.91</v>
      </c>
      <c r="AR1081">
        <v>0.6</v>
      </c>
      <c r="AS1081">
        <v>0.46</v>
      </c>
      <c r="AT1081">
        <v>0.22</v>
      </c>
      <c r="AU1081">
        <v>11.954545454545499</v>
      </c>
    </row>
    <row r="1082" spans="38:47" x14ac:dyDescent="0.55000000000000004">
      <c r="AL1082">
        <v>42383</v>
      </c>
      <c r="AM1082">
        <v>2.9</v>
      </c>
      <c r="AN1082">
        <v>2.5099999999999998</v>
      </c>
      <c r="AO1082">
        <v>2.1</v>
      </c>
      <c r="AP1082">
        <v>1.52</v>
      </c>
      <c r="AQ1082">
        <v>0.9</v>
      </c>
      <c r="AR1082">
        <v>0.55000000000000004</v>
      </c>
      <c r="AS1082">
        <v>0.43</v>
      </c>
      <c r="AT1082">
        <v>0.25</v>
      </c>
      <c r="AU1082">
        <v>10.6</v>
      </c>
    </row>
    <row r="1083" spans="38:47" x14ac:dyDescent="0.55000000000000004">
      <c r="AL1083">
        <v>42384</v>
      </c>
      <c r="AM1083">
        <v>2.81</v>
      </c>
      <c r="AN1083">
        <v>2.44</v>
      </c>
      <c r="AO1083">
        <v>2.0299999999999998</v>
      </c>
      <c r="AP1083">
        <v>1.46</v>
      </c>
      <c r="AQ1083">
        <v>0.85</v>
      </c>
      <c r="AR1083">
        <v>0.49</v>
      </c>
      <c r="AS1083">
        <v>0.37</v>
      </c>
      <c r="AT1083">
        <v>0.24</v>
      </c>
      <c r="AU1083">
        <v>10.7083333333333</v>
      </c>
    </row>
    <row r="1084" spans="38:47" x14ac:dyDescent="0.55000000000000004">
      <c r="AL1084">
        <v>42387</v>
      </c>
      <c r="AM1084">
        <v>2.8149999999999999</v>
      </c>
      <c r="AN1084">
        <v>2.4449999999999998</v>
      </c>
      <c r="AO1084">
        <v>2.0449999999999999</v>
      </c>
      <c r="AP1084">
        <v>1.4750000000000001</v>
      </c>
      <c r="AQ1084">
        <v>0.86499999999999999</v>
      </c>
      <c r="AR1084">
        <v>0.48499999999999999</v>
      </c>
      <c r="AS1084">
        <v>0.37</v>
      </c>
      <c r="AT1084">
        <v>0.25</v>
      </c>
      <c r="AU1084">
        <v>10.26</v>
      </c>
    </row>
    <row r="1085" spans="38:47" x14ac:dyDescent="0.55000000000000004">
      <c r="AL1085">
        <v>42388</v>
      </c>
      <c r="AM1085">
        <v>2.82</v>
      </c>
      <c r="AN1085">
        <v>2.4500000000000002</v>
      </c>
      <c r="AO1085">
        <v>2.06</v>
      </c>
      <c r="AP1085">
        <v>1.49</v>
      </c>
      <c r="AQ1085">
        <v>0.88</v>
      </c>
      <c r="AR1085">
        <v>0.48</v>
      </c>
      <c r="AS1085">
        <v>0.37</v>
      </c>
      <c r="AT1085">
        <v>0.26</v>
      </c>
      <c r="AU1085">
        <v>9.8461538461538396</v>
      </c>
    </row>
    <row r="1086" spans="38:47" x14ac:dyDescent="0.55000000000000004">
      <c r="AL1086">
        <v>42389</v>
      </c>
      <c r="AM1086">
        <v>2.77</v>
      </c>
      <c r="AN1086">
        <v>2.41</v>
      </c>
      <c r="AO1086">
        <v>2.0099999999999998</v>
      </c>
      <c r="AP1086">
        <v>1.44</v>
      </c>
      <c r="AQ1086">
        <v>0.85</v>
      </c>
      <c r="AR1086">
        <v>0.43</v>
      </c>
      <c r="AS1086">
        <v>0.35</v>
      </c>
      <c r="AT1086">
        <v>0.26</v>
      </c>
      <c r="AU1086">
        <v>9.6538461538461497</v>
      </c>
    </row>
    <row r="1087" spans="38:47" x14ac:dyDescent="0.55000000000000004">
      <c r="AL1087">
        <v>42390</v>
      </c>
      <c r="AM1087">
        <v>2.79</v>
      </c>
      <c r="AN1087">
        <v>2.42</v>
      </c>
      <c r="AO1087">
        <v>2.02</v>
      </c>
      <c r="AP1087">
        <v>1.44</v>
      </c>
      <c r="AQ1087">
        <v>0.84</v>
      </c>
      <c r="AR1087">
        <v>0.44</v>
      </c>
      <c r="AS1087">
        <v>0.38</v>
      </c>
      <c r="AT1087">
        <v>0.28000000000000003</v>
      </c>
      <c r="AU1087">
        <v>8.96428571428571</v>
      </c>
    </row>
    <row r="1088" spans="38:47" x14ac:dyDescent="0.55000000000000004">
      <c r="AL1088">
        <v>42391</v>
      </c>
      <c r="AM1088">
        <v>2.83</v>
      </c>
      <c r="AN1088">
        <v>2.46</v>
      </c>
      <c r="AO1088">
        <v>2.0699999999999998</v>
      </c>
      <c r="AP1088">
        <v>1.49</v>
      </c>
      <c r="AQ1088">
        <v>0.88</v>
      </c>
      <c r="AR1088">
        <v>0.47</v>
      </c>
      <c r="AS1088">
        <v>0.41</v>
      </c>
      <c r="AT1088">
        <v>0.31</v>
      </c>
      <c r="AU1088">
        <v>8.1290322580645196</v>
      </c>
    </row>
    <row r="1089" spans="38:47" x14ac:dyDescent="0.55000000000000004">
      <c r="AL1089">
        <v>42394</v>
      </c>
      <c r="AM1089">
        <v>2.8</v>
      </c>
      <c r="AN1089">
        <v>2.42</v>
      </c>
      <c r="AO1089">
        <v>2.0299999999999998</v>
      </c>
      <c r="AP1089">
        <v>1.47</v>
      </c>
      <c r="AQ1089">
        <v>0.88</v>
      </c>
      <c r="AR1089">
        <v>0.47</v>
      </c>
      <c r="AS1089">
        <v>0.42</v>
      </c>
      <c r="AT1089">
        <v>0.31</v>
      </c>
      <c r="AU1089">
        <v>8.0322580645161299</v>
      </c>
    </row>
    <row r="1090" spans="38:47" x14ac:dyDescent="0.55000000000000004">
      <c r="AL1090">
        <v>42395</v>
      </c>
      <c r="AM1090">
        <v>2.79</v>
      </c>
      <c r="AN1090">
        <v>2.41</v>
      </c>
      <c r="AO1090">
        <v>2.0099999999999998</v>
      </c>
      <c r="AP1090">
        <v>1.45</v>
      </c>
      <c r="AQ1090">
        <v>0.85</v>
      </c>
      <c r="AR1090">
        <v>0.47</v>
      </c>
      <c r="AS1090">
        <v>0.45</v>
      </c>
      <c r="AT1090">
        <v>0.31</v>
      </c>
      <c r="AU1090">
        <v>8</v>
      </c>
    </row>
    <row r="1091" spans="38:47" x14ac:dyDescent="0.55000000000000004">
      <c r="AL1091">
        <v>42396</v>
      </c>
      <c r="AM1091">
        <v>2.8</v>
      </c>
      <c r="AN1091">
        <v>2.42</v>
      </c>
      <c r="AO1091">
        <v>2.02</v>
      </c>
      <c r="AP1091">
        <v>1.43</v>
      </c>
      <c r="AQ1091">
        <v>0.84</v>
      </c>
      <c r="AR1091">
        <v>0.47</v>
      </c>
      <c r="AS1091">
        <v>0.43</v>
      </c>
      <c r="AT1091">
        <v>0.32</v>
      </c>
      <c r="AU1091">
        <v>7.75</v>
      </c>
    </row>
    <row r="1092" spans="38:47" x14ac:dyDescent="0.55000000000000004">
      <c r="AL1092">
        <v>42397</v>
      </c>
      <c r="AM1092">
        <v>2.79</v>
      </c>
      <c r="AN1092">
        <v>2.41</v>
      </c>
      <c r="AO1092">
        <v>2</v>
      </c>
      <c r="AP1092">
        <v>1.4</v>
      </c>
      <c r="AQ1092">
        <v>0.83</v>
      </c>
      <c r="AR1092">
        <v>0.47</v>
      </c>
      <c r="AS1092">
        <v>0.45</v>
      </c>
      <c r="AT1092">
        <v>0.35</v>
      </c>
      <c r="AU1092">
        <v>6.9714285714285698</v>
      </c>
    </row>
    <row r="1093" spans="38:47" x14ac:dyDescent="0.55000000000000004">
      <c r="AL1093">
        <v>42398</v>
      </c>
      <c r="AM1093">
        <v>2.75</v>
      </c>
      <c r="AN1093">
        <v>2.36</v>
      </c>
      <c r="AO1093">
        <v>1.94</v>
      </c>
      <c r="AP1093">
        <v>1.33</v>
      </c>
      <c r="AQ1093">
        <v>0.76</v>
      </c>
      <c r="AR1093">
        <v>0.47</v>
      </c>
      <c r="AS1093">
        <v>0.43</v>
      </c>
      <c r="AT1093">
        <v>0.33</v>
      </c>
      <c r="AU1093">
        <v>7.3333333333333304</v>
      </c>
    </row>
    <row r="1094" spans="38:47" x14ac:dyDescent="0.55000000000000004">
      <c r="AL1094">
        <v>42401</v>
      </c>
      <c r="AM1094">
        <v>2.77</v>
      </c>
      <c r="AN1094">
        <v>2.38</v>
      </c>
      <c r="AO1094">
        <v>1.97</v>
      </c>
      <c r="AP1094">
        <v>1.38</v>
      </c>
      <c r="AQ1094">
        <v>0.81</v>
      </c>
      <c r="AR1094">
        <v>0.47</v>
      </c>
      <c r="AS1094">
        <v>0.47</v>
      </c>
      <c r="AT1094">
        <v>0.35</v>
      </c>
      <c r="AU1094">
        <v>6.9142857142857101</v>
      </c>
    </row>
    <row r="1095" spans="38:47" x14ac:dyDescent="0.55000000000000004">
      <c r="AL1095">
        <v>42402</v>
      </c>
      <c r="AM1095">
        <v>2.67</v>
      </c>
      <c r="AN1095">
        <v>2.27</v>
      </c>
      <c r="AO1095">
        <v>1.87</v>
      </c>
      <c r="AP1095">
        <v>1.28</v>
      </c>
      <c r="AQ1095">
        <v>0.75</v>
      </c>
      <c r="AR1095">
        <v>0.54</v>
      </c>
      <c r="AS1095">
        <v>0.47</v>
      </c>
      <c r="AT1095">
        <v>0.34</v>
      </c>
      <c r="AU1095">
        <v>6.8529411764705896</v>
      </c>
    </row>
    <row r="1096" spans="38:47" x14ac:dyDescent="0.55000000000000004">
      <c r="AL1096">
        <v>42403</v>
      </c>
      <c r="AM1096">
        <v>2.7</v>
      </c>
      <c r="AN1096">
        <v>2.2999999999999998</v>
      </c>
      <c r="AO1096">
        <v>1.88</v>
      </c>
      <c r="AP1096">
        <v>1.27</v>
      </c>
      <c r="AQ1096">
        <v>0.72</v>
      </c>
      <c r="AR1096">
        <v>0.54</v>
      </c>
      <c r="AS1096">
        <v>0.46</v>
      </c>
      <c r="AT1096">
        <v>0.33</v>
      </c>
      <c r="AU1096">
        <v>7.1818181818181799</v>
      </c>
    </row>
    <row r="1097" spans="38:47" x14ac:dyDescent="0.55000000000000004">
      <c r="AL1097">
        <v>42404</v>
      </c>
      <c r="AM1097">
        <v>2.7</v>
      </c>
      <c r="AN1097">
        <v>2.29</v>
      </c>
      <c r="AO1097">
        <v>1.87</v>
      </c>
      <c r="AP1097">
        <v>1.25</v>
      </c>
      <c r="AQ1097">
        <v>0.7</v>
      </c>
      <c r="AR1097">
        <v>0.52</v>
      </c>
      <c r="AS1097">
        <v>0.43</v>
      </c>
      <c r="AT1097">
        <v>0.28999999999999998</v>
      </c>
      <c r="AU1097">
        <v>8.31034482758621</v>
      </c>
    </row>
    <row r="1098" spans="38:47" x14ac:dyDescent="0.55000000000000004">
      <c r="AL1098">
        <v>42405</v>
      </c>
      <c r="AM1098">
        <v>2.68</v>
      </c>
      <c r="AN1098">
        <v>2.27</v>
      </c>
      <c r="AO1098">
        <v>1.86</v>
      </c>
      <c r="AP1098">
        <v>1.25</v>
      </c>
      <c r="AQ1098">
        <v>0.74</v>
      </c>
      <c r="AR1098">
        <v>0.55000000000000004</v>
      </c>
      <c r="AS1098">
        <v>0.45</v>
      </c>
      <c r="AT1098">
        <v>0.3</v>
      </c>
      <c r="AU1098">
        <v>7.93333333333333</v>
      </c>
    </row>
    <row r="1099" spans="38:47" x14ac:dyDescent="0.55000000000000004">
      <c r="AL1099">
        <v>42408</v>
      </c>
      <c r="AM1099">
        <v>2.56</v>
      </c>
      <c r="AN1099">
        <v>2.17</v>
      </c>
      <c r="AO1099">
        <v>1.75</v>
      </c>
      <c r="AP1099">
        <v>1.1599999999999999</v>
      </c>
      <c r="AQ1099">
        <v>0.66</v>
      </c>
      <c r="AR1099">
        <v>0.51</v>
      </c>
      <c r="AS1099">
        <v>0.42</v>
      </c>
      <c r="AT1099">
        <v>0.32</v>
      </c>
      <c r="AU1099">
        <v>7</v>
      </c>
    </row>
    <row r="1100" spans="38:47" x14ac:dyDescent="0.55000000000000004">
      <c r="AL1100">
        <v>42409</v>
      </c>
      <c r="AM1100">
        <v>2.5499999999999998</v>
      </c>
      <c r="AN1100">
        <v>2.16</v>
      </c>
      <c r="AO1100">
        <v>1.74</v>
      </c>
      <c r="AP1100">
        <v>1.1499999999999999</v>
      </c>
      <c r="AQ1100">
        <v>0.69</v>
      </c>
      <c r="AR1100">
        <v>0.52</v>
      </c>
      <c r="AS1100">
        <v>0.43</v>
      </c>
      <c r="AT1100">
        <v>0.3</v>
      </c>
      <c r="AU1100">
        <v>7.5</v>
      </c>
    </row>
    <row r="1101" spans="38:47" x14ac:dyDescent="0.55000000000000004">
      <c r="AL1101">
        <v>42410</v>
      </c>
      <c r="AM1101">
        <v>2.5299999999999998</v>
      </c>
      <c r="AN1101">
        <v>2.13</v>
      </c>
      <c r="AO1101">
        <v>1.71</v>
      </c>
      <c r="AP1101">
        <v>1.1499999999999999</v>
      </c>
      <c r="AQ1101">
        <v>0.71</v>
      </c>
      <c r="AR1101">
        <v>0.52</v>
      </c>
      <c r="AS1101">
        <v>0.42</v>
      </c>
      <c r="AT1101">
        <v>0.31</v>
      </c>
      <c r="AU1101">
        <v>7.1612903225806397</v>
      </c>
    </row>
    <row r="1102" spans="38:47" x14ac:dyDescent="0.55000000000000004">
      <c r="AL1102">
        <v>42411</v>
      </c>
      <c r="AM1102">
        <v>2.5</v>
      </c>
      <c r="AN1102">
        <v>2.06</v>
      </c>
      <c r="AO1102">
        <v>1.63</v>
      </c>
      <c r="AP1102">
        <v>1.1100000000000001</v>
      </c>
      <c r="AQ1102">
        <v>0.64</v>
      </c>
      <c r="AR1102">
        <v>0.47</v>
      </c>
      <c r="AS1102">
        <v>0.39</v>
      </c>
      <c r="AT1102">
        <v>0.28000000000000003</v>
      </c>
      <c r="AU1102">
        <v>7.9285714285714297</v>
      </c>
    </row>
    <row r="1103" spans="38:47" x14ac:dyDescent="0.55000000000000004">
      <c r="AL1103">
        <v>42412</v>
      </c>
      <c r="AM1103">
        <v>2.6</v>
      </c>
      <c r="AN1103">
        <v>2.15</v>
      </c>
      <c r="AO1103">
        <v>1.74</v>
      </c>
      <c r="AP1103">
        <v>1.2</v>
      </c>
      <c r="AQ1103">
        <v>0.71</v>
      </c>
      <c r="AR1103">
        <v>0.51</v>
      </c>
      <c r="AS1103">
        <v>0.39</v>
      </c>
      <c r="AT1103">
        <v>0.3</v>
      </c>
      <c r="AU1103">
        <v>7.6666666666666696</v>
      </c>
    </row>
    <row r="1104" spans="38:47" x14ac:dyDescent="0.55000000000000004">
      <c r="AL1104">
        <v>42415</v>
      </c>
      <c r="AM1104">
        <v>2.62</v>
      </c>
      <c r="AN1104">
        <v>2.17</v>
      </c>
      <c r="AO1104">
        <v>1.76</v>
      </c>
      <c r="AP1104">
        <v>1.2150000000000001</v>
      </c>
      <c r="AQ1104">
        <v>0.72499999999999998</v>
      </c>
      <c r="AR1104">
        <v>0.51</v>
      </c>
      <c r="AS1104">
        <v>0.40500000000000003</v>
      </c>
      <c r="AT1104">
        <v>0.3</v>
      </c>
      <c r="AU1104">
        <v>7.7333333333333298</v>
      </c>
    </row>
    <row r="1105" spans="38:47" x14ac:dyDescent="0.55000000000000004">
      <c r="AL1105">
        <v>42416</v>
      </c>
      <c r="AM1105">
        <v>2.64</v>
      </c>
      <c r="AN1105">
        <v>2.19</v>
      </c>
      <c r="AO1105">
        <v>1.78</v>
      </c>
      <c r="AP1105">
        <v>1.23</v>
      </c>
      <c r="AQ1105">
        <v>0.74</v>
      </c>
      <c r="AR1105">
        <v>0.51</v>
      </c>
      <c r="AS1105">
        <v>0.42</v>
      </c>
      <c r="AT1105">
        <v>0.3</v>
      </c>
      <c r="AU1105">
        <v>7.8</v>
      </c>
    </row>
    <row r="1106" spans="38:47" x14ac:dyDescent="0.55000000000000004">
      <c r="AL1106">
        <v>42417</v>
      </c>
      <c r="AM1106">
        <v>2.68</v>
      </c>
      <c r="AN1106">
        <v>2.2400000000000002</v>
      </c>
      <c r="AO1106">
        <v>1.81</v>
      </c>
      <c r="AP1106">
        <v>1.26</v>
      </c>
      <c r="AQ1106">
        <v>0.74</v>
      </c>
      <c r="AR1106">
        <v>0.53</v>
      </c>
      <c r="AS1106">
        <v>0.43</v>
      </c>
      <c r="AT1106">
        <v>0.3</v>
      </c>
      <c r="AU1106">
        <v>7.93333333333333</v>
      </c>
    </row>
    <row r="1107" spans="38:47" x14ac:dyDescent="0.55000000000000004">
      <c r="AL1107">
        <v>42418</v>
      </c>
      <c r="AM1107">
        <v>2.62</v>
      </c>
      <c r="AN1107">
        <v>2.17</v>
      </c>
      <c r="AO1107">
        <v>1.75</v>
      </c>
      <c r="AP1107">
        <v>1.21</v>
      </c>
      <c r="AQ1107">
        <v>0.71</v>
      </c>
      <c r="AR1107">
        <v>0.53</v>
      </c>
      <c r="AS1107">
        <v>0.45</v>
      </c>
      <c r="AT1107">
        <v>0.3</v>
      </c>
      <c r="AU1107">
        <v>7.7333333333333298</v>
      </c>
    </row>
    <row r="1108" spans="38:47" x14ac:dyDescent="0.55000000000000004">
      <c r="AL1108">
        <v>42419</v>
      </c>
      <c r="AM1108">
        <v>2.61</v>
      </c>
      <c r="AN1108">
        <v>2.17</v>
      </c>
      <c r="AO1108">
        <v>1.76</v>
      </c>
      <c r="AP1108">
        <v>1.24</v>
      </c>
      <c r="AQ1108">
        <v>0.76</v>
      </c>
      <c r="AR1108">
        <v>0.53</v>
      </c>
      <c r="AS1108">
        <v>0.46</v>
      </c>
      <c r="AT1108">
        <v>0.31</v>
      </c>
      <c r="AU1108">
        <v>7.4193548387096797</v>
      </c>
    </row>
    <row r="1109" spans="38:47" x14ac:dyDescent="0.55000000000000004">
      <c r="AL1109">
        <v>42422</v>
      </c>
      <c r="AM1109">
        <v>2.62</v>
      </c>
      <c r="AN1109">
        <v>2.1800000000000002</v>
      </c>
      <c r="AO1109">
        <v>1.77</v>
      </c>
      <c r="AP1109">
        <v>1.25</v>
      </c>
      <c r="AQ1109">
        <v>0.78</v>
      </c>
      <c r="AR1109">
        <v>0.55000000000000004</v>
      </c>
      <c r="AS1109">
        <v>0.46</v>
      </c>
      <c r="AT1109">
        <v>0.33</v>
      </c>
      <c r="AU1109">
        <v>6.9393939393939403</v>
      </c>
    </row>
    <row r="1110" spans="38:47" x14ac:dyDescent="0.55000000000000004">
      <c r="AL1110">
        <v>42423</v>
      </c>
      <c r="AM1110">
        <v>2.6</v>
      </c>
      <c r="AN1110">
        <v>2.16</v>
      </c>
      <c r="AO1110">
        <v>1.74</v>
      </c>
      <c r="AP1110">
        <v>1.23</v>
      </c>
      <c r="AQ1110">
        <v>0.76</v>
      </c>
      <c r="AR1110">
        <v>0.55000000000000004</v>
      </c>
      <c r="AS1110">
        <v>0.47</v>
      </c>
      <c r="AT1110">
        <v>0.32</v>
      </c>
      <c r="AU1110">
        <v>7.125</v>
      </c>
    </row>
    <row r="1111" spans="38:47" x14ac:dyDescent="0.55000000000000004">
      <c r="AL1111">
        <v>42424</v>
      </c>
      <c r="AM1111">
        <v>2.61</v>
      </c>
      <c r="AN1111">
        <v>2.16</v>
      </c>
      <c r="AO1111">
        <v>1.75</v>
      </c>
      <c r="AP1111">
        <v>1.21</v>
      </c>
      <c r="AQ1111">
        <v>0.75</v>
      </c>
      <c r="AR1111">
        <v>0.55000000000000004</v>
      </c>
      <c r="AS1111">
        <v>0.46</v>
      </c>
      <c r="AT1111">
        <v>0.33</v>
      </c>
      <c r="AU1111">
        <v>6.9090909090909101</v>
      </c>
    </row>
    <row r="1112" spans="38:47" x14ac:dyDescent="0.55000000000000004">
      <c r="AL1112">
        <v>42425</v>
      </c>
      <c r="AM1112">
        <v>2.58</v>
      </c>
      <c r="AN1112">
        <v>2.14</v>
      </c>
      <c r="AO1112">
        <v>1.71</v>
      </c>
      <c r="AP1112">
        <v>1.1599999999999999</v>
      </c>
      <c r="AQ1112">
        <v>0.72</v>
      </c>
      <c r="AR1112">
        <v>0.56000000000000005</v>
      </c>
      <c r="AS1112">
        <v>0.46</v>
      </c>
      <c r="AT1112">
        <v>0.32</v>
      </c>
      <c r="AU1112">
        <v>7.0625</v>
      </c>
    </row>
    <row r="1113" spans="38:47" x14ac:dyDescent="0.55000000000000004">
      <c r="AL1113">
        <v>42426</v>
      </c>
      <c r="AM1113">
        <v>2.63</v>
      </c>
      <c r="AN1113">
        <v>2.2000000000000002</v>
      </c>
      <c r="AO1113">
        <v>1.76</v>
      </c>
      <c r="AP1113">
        <v>1.23</v>
      </c>
      <c r="AQ1113">
        <v>0.8</v>
      </c>
      <c r="AR1113">
        <v>0.6</v>
      </c>
      <c r="AS1113">
        <v>0.47</v>
      </c>
      <c r="AT1113">
        <v>0.33</v>
      </c>
      <c r="AU1113">
        <v>6.9696969696969697</v>
      </c>
    </row>
    <row r="1114" spans="38:47" x14ac:dyDescent="0.55000000000000004">
      <c r="AL1114">
        <v>42429</v>
      </c>
      <c r="AM1114">
        <v>2.61</v>
      </c>
      <c r="AN1114">
        <v>2.19</v>
      </c>
      <c r="AO1114">
        <v>1.74</v>
      </c>
      <c r="AP1114">
        <v>1.22</v>
      </c>
      <c r="AQ1114">
        <v>0.78</v>
      </c>
      <c r="AR1114">
        <v>0.62</v>
      </c>
      <c r="AS1114">
        <v>0.49</v>
      </c>
      <c r="AT1114">
        <v>0.33</v>
      </c>
      <c r="AU1114">
        <v>6.9090909090909101</v>
      </c>
    </row>
    <row r="1115" spans="38:47" x14ac:dyDescent="0.55000000000000004">
      <c r="AL1115">
        <v>42430</v>
      </c>
      <c r="AM1115">
        <v>2.7</v>
      </c>
      <c r="AN1115">
        <v>2.2799999999999998</v>
      </c>
      <c r="AO1115">
        <v>1.83</v>
      </c>
      <c r="AP1115">
        <v>1.31</v>
      </c>
      <c r="AQ1115">
        <v>0.85</v>
      </c>
      <c r="AR1115">
        <v>0.68</v>
      </c>
      <c r="AS1115">
        <v>0.5</v>
      </c>
      <c r="AT1115">
        <v>0.33</v>
      </c>
      <c r="AU1115">
        <v>7.1818181818181799</v>
      </c>
    </row>
    <row r="1116" spans="38:47" x14ac:dyDescent="0.55000000000000004">
      <c r="AL1116">
        <v>42431</v>
      </c>
      <c r="AM1116">
        <v>2.69</v>
      </c>
      <c r="AN1116">
        <v>2.27</v>
      </c>
      <c r="AO1116">
        <v>1.84</v>
      </c>
      <c r="AP1116">
        <v>1.34</v>
      </c>
      <c r="AQ1116">
        <v>0.85</v>
      </c>
      <c r="AR1116">
        <v>0.67</v>
      </c>
      <c r="AS1116">
        <v>0.48</v>
      </c>
      <c r="AT1116">
        <v>0.36</v>
      </c>
      <c r="AU1116">
        <v>6.4722222222222197</v>
      </c>
    </row>
    <row r="1117" spans="38:47" x14ac:dyDescent="0.55000000000000004">
      <c r="AL1117">
        <v>42432</v>
      </c>
      <c r="AM1117">
        <v>2.65</v>
      </c>
      <c r="AN1117">
        <v>2.23</v>
      </c>
      <c r="AO1117">
        <v>1.83</v>
      </c>
      <c r="AP1117">
        <v>1.33</v>
      </c>
      <c r="AQ1117">
        <v>0.85</v>
      </c>
      <c r="AR1117">
        <v>0.65</v>
      </c>
      <c r="AS1117">
        <v>0.46</v>
      </c>
      <c r="AT1117">
        <v>0.28000000000000003</v>
      </c>
      <c r="AU1117">
        <v>8.46428571428571</v>
      </c>
    </row>
    <row r="1118" spans="38:47" x14ac:dyDescent="0.55000000000000004">
      <c r="AL1118">
        <v>42433</v>
      </c>
      <c r="AM1118">
        <v>2.7</v>
      </c>
      <c r="AN1118">
        <v>2.29</v>
      </c>
      <c r="AO1118">
        <v>1.88</v>
      </c>
      <c r="AP1118">
        <v>1.38</v>
      </c>
      <c r="AQ1118">
        <v>0.88</v>
      </c>
      <c r="AR1118">
        <v>0.67</v>
      </c>
      <c r="AS1118">
        <v>0.47</v>
      </c>
      <c r="AT1118">
        <v>0.28999999999999998</v>
      </c>
      <c r="AU1118">
        <v>8.31034482758621</v>
      </c>
    </row>
    <row r="1119" spans="38:47" x14ac:dyDescent="0.55000000000000004">
      <c r="AL1119">
        <v>42436</v>
      </c>
      <c r="AM1119">
        <v>2.71</v>
      </c>
      <c r="AN1119">
        <v>2.2999999999999998</v>
      </c>
      <c r="AO1119">
        <v>1.91</v>
      </c>
      <c r="AP1119">
        <v>1.42</v>
      </c>
      <c r="AQ1119">
        <v>0.91</v>
      </c>
      <c r="AR1119">
        <v>0.67</v>
      </c>
      <c r="AS1119">
        <v>0.49</v>
      </c>
      <c r="AT1119">
        <v>0.32</v>
      </c>
      <c r="AU1119">
        <v>7.46875</v>
      </c>
    </row>
    <row r="1120" spans="38:47" x14ac:dyDescent="0.55000000000000004">
      <c r="AL1120">
        <v>42437</v>
      </c>
      <c r="AM1120">
        <v>2.63</v>
      </c>
      <c r="AN1120">
        <v>2.2200000000000002</v>
      </c>
      <c r="AO1120">
        <v>1.83</v>
      </c>
      <c r="AP1120">
        <v>1.34</v>
      </c>
      <c r="AQ1120">
        <v>0.88</v>
      </c>
      <c r="AR1120">
        <v>0.68</v>
      </c>
      <c r="AS1120">
        <v>0.48</v>
      </c>
      <c r="AT1120">
        <v>0.28999999999999998</v>
      </c>
      <c r="AU1120">
        <v>8.0689655172413808</v>
      </c>
    </row>
    <row r="1121" spans="38:47" x14ac:dyDescent="0.55000000000000004">
      <c r="AL1121">
        <v>42438</v>
      </c>
      <c r="AM1121">
        <v>2.68</v>
      </c>
      <c r="AN1121">
        <v>2.27</v>
      </c>
      <c r="AO1121">
        <v>1.9</v>
      </c>
      <c r="AP1121">
        <v>1.39</v>
      </c>
      <c r="AQ1121">
        <v>0.9</v>
      </c>
      <c r="AR1121">
        <v>0.68</v>
      </c>
      <c r="AS1121">
        <v>0.47</v>
      </c>
      <c r="AT1121">
        <v>0.3</v>
      </c>
      <c r="AU1121">
        <v>7.93333333333333</v>
      </c>
    </row>
    <row r="1122" spans="38:47" x14ac:dyDescent="0.55000000000000004">
      <c r="AL1122">
        <v>42439</v>
      </c>
      <c r="AM1122">
        <v>2.7</v>
      </c>
      <c r="AN1122">
        <v>2.29</v>
      </c>
      <c r="AO1122">
        <v>1.93</v>
      </c>
      <c r="AP1122">
        <v>1.45</v>
      </c>
      <c r="AQ1122">
        <v>0.93</v>
      </c>
      <c r="AR1122">
        <v>0.69</v>
      </c>
      <c r="AS1122">
        <v>0.5</v>
      </c>
      <c r="AT1122">
        <v>0.32</v>
      </c>
      <c r="AU1122">
        <v>7.4375</v>
      </c>
    </row>
    <row r="1123" spans="38:47" x14ac:dyDescent="0.55000000000000004">
      <c r="AL1123">
        <v>42440</v>
      </c>
      <c r="AM1123">
        <v>2.75</v>
      </c>
      <c r="AN1123">
        <v>2.34</v>
      </c>
      <c r="AO1123">
        <v>1.98</v>
      </c>
      <c r="AP1123">
        <v>1.49</v>
      </c>
      <c r="AQ1123">
        <v>0.97</v>
      </c>
      <c r="AR1123">
        <v>0.7</v>
      </c>
      <c r="AS1123">
        <v>0.51</v>
      </c>
      <c r="AT1123">
        <v>0.33</v>
      </c>
      <c r="AU1123">
        <v>7.3333333333333304</v>
      </c>
    </row>
    <row r="1124" spans="38:47" x14ac:dyDescent="0.55000000000000004">
      <c r="AL1124">
        <v>42443</v>
      </c>
      <c r="AM1124">
        <v>2.74</v>
      </c>
      <c r="AN1124">
        <v>2.33</v>
      </c>
      <c r="AO1124">
        <v>1.97</v>
      </c>
      <c r="AP1124">
        <v>1.49</v>
      </c>
      <c r="AQ1124">
        <v>0.97</v>
      </c>
      <c r="AR1124">
        <v>0.7</v>
      </c>
      <c r="AS1124">
        <v>0.52</v>
      </c>
      <c r="AT1124">
        <v>0.34</v>
      </c>
      <c r="AU1124">
        <v>7.0588235294117698</v>
      </c>
    </row>
    <row r="1125" spans="38:47" x14ac:dyDescent="0.55000000000000004">
      <c r="AL1125">
        <v>42444</v>
      </c>
      <c r="AM1125">
        <v>2.73</v>
      </c>
      <c r="AN1125">
        <v>2.33</v>
      </c>
      <c r="AO1125">
        <v>1.97</v>
      </c>
      <c r="AP1125">
        <v>1.5</v>
      </c>
      <c r="AQ1125">
        <v>0.98</v>
      </c>
      <c r="AR1125">
        <v>0.71</v>
      </c>
      <c r="AS1125">
        <v>0.52</v>
      </c>
      <c r="AT1125">
        <v>0.34</v>
      </c>
      <c r="AU1125">
        <v>7.0294117647058796</v>
      </c>
    </row>
    <row r="1126" spans="38:47" x14ac:dyDescent="0.55000000000000004">
      <c r="AL1126">
        <v>42445</v>
      </c>
      <c r="AM1126">
        <v>2.73</v>
      </c>
      <c r="AN1126">
        <v>2.3199999999999998</v>
      </c>
      <c r="AO1126">
        <v>1.94</v>
      </c>
      <c r="AP1126">
        <v>1.41</v>
      </c>
      <c r="AQ1126">
        <v>0.87</v>
      </c>
      <c r="AR1126">
        <v>0.66</v>
      </c>
      <c r="AS1126">
        <v>0.47</v>
      </c>
      <c r="AT1126">
        <v>0.31</v>
      </c>
      <c r="AU1126">
        <v>7.8064516129032304</v>
      </c>
    </row>
    <row r="1127" spans="38:47" x14ac:dyDescent="0.55000000000000004">
      <c r="AL1127">
        <v>42446</v>
      </c>
      <c r="AM1127">
        <v>2.69</v>
      </c>
      <c r="AN1127">
        <v>2.2799999999999998</v>
      </c>
      <c r="AO1127">
        <v>1.91</v>
      </c>
      <c r="AP1127">
        <v>1.39</v>
      </c>
      <c r="AQ1127">
        <v>0.87</v>
      </c>
      <c r="AR1127">
        <v>0.64</v>
      </c>
      <c r="AS1127">
        <v>0.47</v>
      </c>
      <c r="AT1127">
        <v>0.28999999999999998</v>
      </c>
      <c r="AU1127">
        <v>8.2758620689655196</v>
      </c>
    </row>
    <row r="1128" spans="38:47" x14ac:dyDescent="0.55000000000000004">
      <c r="AL1128">
        <v>42447</v>
      </c>
      <c r="AM1128">
        <v>2.68</v>
      </c>
      <c r="AN1128">
        <v>2.2599999999999998</v>
      </c>
      <c r="AO1128">
        <v>1.88</v>
      </c>
      <c r="AP1128">
        <v>1.34</v>
      </c>
      <c r="AQ1128">
        <v>0.84</v>
      </c>
      <c r="AR1128">
        <v>0.62</v>
      </c>
      <c r="AS1128">
        <v>0.44</v>
      </c>
      <c r="AT1128">
        <v>0.3</v>
      </c>
      <c r="AU1128">
        <v>7.93333333333333</v>
      </c>
    </row>
    <row r="1129" spans="38:47" x14ac:dyDescent="0.55000000000000004">
      <c r="AL1129">
        <v>42450</v>
      </c>
      <c r="AM1129">
        <v>2.72</v>
      </c>
      <c r="AN1129">
        <v>2.31</v>
      </c>
      <c r="AO1129">
        <v>1.92</v>
      </c>
      <c r="AP1129">
        <v>1.38</v>
      </c>
      <c r="AQ1129">
        <v>0.87</v>
      </c>
      <c r="AR1129">
        <v>0.63</v>
      </c>
      <c r="AS1129">
        <v>0.46</v>
      </c>
      <c r="AT1129">
        <v>0.31</v>
      </c>
      <c r="AU1129">
        <v>7.7741935483870996</v>
      </c>
    </row>
    <row r="1130" spans="38:47" x14ac:dyDescent="0.55000000000000004">
      <c r="AL1130">
        <v>42451</v>
      </c>
      <c r="AM1130">
        <v>2.72</v>
      </c>
      <c r="AN1130">
        <v>2.3199999999999998</v>
      </c>
      <c r="AO1130">
        <v>1.94</v>
      </c>
      <c r="AP1130">
        <v>1.42</v>
      </c>
      <c r="AQ1130">
        <v>0.91</v>
      </c>
      <c r="AR1130">
        <v>0.64</v>
      </c>
      <c r="AS1130">
        <v>0.46</v>
      </c>
      <c r="AT1130">
        <v>0.3</v>
      </c>
      <c r="AU1130">
        <v>8.06666666666667</v>
      </c>
    </row>
    <row r="1131" spans="38:47" x14ac:dyDescent="0.55000000000000004">
      <c r="AL1131">
        <v>42452</v>
      </c>
      <c r="AM1131">
        <v>2.65</v>
      </c>
      <c r="AN1131">
        <v>2.25</v>
      </c>
      <c r="AO1131">
        <v>1.88</v>
      </c>
      <c r="AP1131">
        <v>1.37</v>
      </c>
      <c r="AQ1131">
        <v>0.87</v>
      </c>
      <c r="AR1131">
        <v>0.64</v>
      </c>
      <c r="AS1131">
        <v>0.46</v>
      </c>
      <c r="AT1131">
        <v>0.3</v>
      </c>
      <c r="AU1131">
        <v>7.8333333333333304</v>
      </c>
    </row>
    <row r="1132" spans="38:47" x14ac:dyDescent="0.55000000000000004">
      <c r="AL1132">
        <v>42453</v>
      </c>
      <c r="AM1132">
        <v>2.67</v>
      </c>
      <c r="AN1132">
        <v>2.2799999999999998</v>
      </c>
      <c r="AO1132">
        <v>1.91</v>
      </c>
      <c r="AP1132">
        <v>1.39</v>
      </c>
      <c r="AQ1132">
        <v>0.89</v>
      </c>
      <c r="AR1132">
        <v>0.63</v>
      </c>
      <c r="AS1132">
        <v>0.46</v>
      </c>
      <c r="AT1132">
        <v>0.3</v>
      </c>
      <c r="AU1132">
        <v>7.9</v>
      </c>
    </row>
    <row r="1133" spans="38:47" x14ac:dyDescent="0.55000000000000004">
      <c r="AL1133">
        <v>42454</v>
      </c>
      <c r="AM1133">
        <v>2.665</v>
      </c>
      <c r="AN1133">
        <v>2.27</v>
      </c>
      <c r="AO1133">
        <v>1.9</v>
      </c>
      <c r="AP1133">
        <v>1.38</v>
      </c>
      <c r="AQ1133">
        <v>0.89</v>
      </c>
      <c r="AR1133">
        <v>0.64</v>
      </c>
      <c r="AS1133">
        <v>0.47499999999999998</v>
      </c>
      <c r="AT1133">
        <v>0.29499999999999998</v>
      </c>
      <c r="AU1133">
        <v>8.0338983050847492</v>
      </c>
    </row>
    <row r="1134" spans="38:47" x14ac:dyDescent="0.55000000000000004">
      <c r="AL1134">
        <v>42457</v>
      </c>
      <c r="AM1134">
        <v>2.66</v>
      </c>
      <c r="AN1134">
        <v>2.2599999999999998</v>
      </c>
      <c r="AO1134">
        <v>1.89</v>
      </c>
      <c r="AP1134">
        <v>1.37</v>
      </c>
      <c r="AQ1134">
        <v>0.89</v>
      </c>
      <c r="AR1134">
        <v>0.65</v>
      </c>
      <c r="AS1134">
        <v>0.49</v>
      </c>
      <c r="AT1134">
        <v>0.28999999999999998</v>
      </c>
      <c r="AU1134">
        <v>8.1724137931034502</v>
      </c>
    </row>
    <row r="1135" spans="38:47" x14ac:dyDescent="0.55000000000000004">
      <c r="AL1135">
        <v>42458</v>
      </c>
      <c r="AM1135">
        <v>2.6</v>
      </c>
      <c r="AN1135">
        <v>2.2000000000000002</v>
      </c>
      <c r="AO1135">
        <v>1.81</v>
      </c>
      <c r="AP1135">
        <v>1.29</v>
      </c>
      <c r="AQ1135">
        <v>0.78</v>
      </c>
      <c r="AR1135">
        <v>0.63</v>
      </c>
      <c r="AS1135">
        <v>0.45</v>
      </c>
      <c r="AT1135">
        <v>0.23</v>
      </c>
      <c r="AU1135">
        <v>10.304347826087</v>
      </c>
    </row>
    <row r="1136" spans="38:47" x14ac:dyDescent="0.55000000000000004">
      <c r="AL1136">
        <v>42459</v>
      </c>
      <c r="AM1136">
        <v>2.65</v>
      </c>
      <c r="AN1136">
        <v>2.2400000000000002</v>
      </c>
      <c r="AO1136">
        <v>1.83</v>
      </c>
      <c r="AP1136">
        <v>1.26</v>
      </c>
      <c r="AQ1136">
        <v>0.76</v>
      </c>
      <c r="AR1136">
        <v>0.61</v>
      </c>
      <c r="AS1136">
        <v>0.39</v>
      </c>
      <c r="AT1136">
        <v>0.2</v>
      </c>
      <c r="AU1136">
        <v>12.25</v>
      </c>
    </row>
    <row r="1137" spans="38:47" x14ac:dyDescent="0.55000000000000004">
      <c r="AL1137">
        <v>42460</v>
      </c>
      <c r="AM1137">
        <v>2.61</v>
      </c>
      <c r="AN1137">
        <v>2.2000000000000002</v>
      </c>
      <c r="AO1137">
        <v>1.78</v>
      </c>
      <c r="AP1137">
        <v>1.21</v>
      </c>
      <c r="AQ1137">
        <v>0.73</v>
      </c>
      <c r="AR1137">
        <v>0.59</v>
      </c>
      <c r="AS1137">
        <v>0.39</v>
      </c>
      <c r="AT1137">
        <v>0.21</v>
      </c>
      <c r="AU1137">
        <v>11.4285714285714</v>
      </c>
    </row>
    <row r="1138" spans="38:47" x14ac:dyDescent="0.55000000000000004">
      <c r="AL1138">
        <v>42461</v>
      </c>
      <c r="AM1138">
        <v>2.62</v>
      </c>
      <c r="AN1138">
        <v>2.2000000000000002</v>
      </c>
      <c r="AO1138">
        <v>1.79</v>
      </c>
      <c r="AP1138">
        <v>1.24</v>
      </c>
      <c r="AQ1138">
        <v>0.76</v>
      </c>
      <c r="AR1138">
        <v>0.62</v>
      </c>
      <c r="AS1138">
        <v>0.4</v>
      </c>
      <c r="AT1138">
        <v>0.23</v>
      </c>
      <c r="AU1138">
        <v>10.3913043478261</v>
      </c>
    </row>
    <row r="1139" spans="38:47" x14ac:dyDescent="0.55000000000000004">
      <c r="AL1139">
        <v>42464</v>
      </c>
      <c r="AM1139">
        <v>2.6</v>
      </c>
      <c r="AN1139">
        <v>2.19</v>
      </c>
      <c r="AO1139">
        <v>1.78</v>
      </c>
      <c r="AP1139">
        <v>1.22</v>
      </c>
      <c r="AQ1139">
        <v>0.75</v>
      </c>
      <c r="AR1139">
        <v>0.59</v>
      </c>
      <c r="AS1139">
        <v>0.38</v>
      </c>
      <c r="AT1139">
        <v>0.23</v>
      </c>
      <c r="AU1139">
        <v>10.304347826087</v>
      </c>
    </row>
    <row r="1140" spans="38:47" x14ac:dyDescent="0.55000000000000004">
      <c r="AL1140">
        <v>42465</v>
      </c>
      <c r="AM1140">
        <v>2.54</v>
      </c>
      <c r="AN1140">
        <v>2.13</v>
      </c>
      <c r="AO1140">
        <v>1.73</v>
      </c>
      <c r="AP1140">
        <v>1.17</v>
      </c>
      <c r="AQ1140">
        <v>0.72</v>
      </c>
      <c r="AR1140">
        <v>0.56000000000000005</v>
      </c>
      <c r="AS1140">
        <v>0.36</v>
      </c>
      <c r="AT1140">
        <v>0.23</v>
      </c>
      <c r="AU1140">
        <v>10.0434782608696</v>
      </c>
    </row>
    <row r="1141" spans="38:47" x14ac:dyDescent="0.55000000000000004">
      <c r="AL1141">
        <v>42466</v>
      </c>
      <c r="AM1141">
        <v>2.58</v>
      </c>
      <c r="AN1141">
        <v>2.17</v>
      </c>
      <c r="AO1141">
        <v>1.76</v>
      </c>
      <c r="AP1141">
        <v>1.2</v>
      </c>
      <c r="AQ1141">
        <v>0.73</v>
      </c>
      <c r="AR1141">
        <v>0.55000000000000004</v>
      </c>
      <c r="AS1141">
        <v>0.36</v>
      </c>
      <c r="AT1141">
        <v>0.23</v>
      </c>
      <c r="AU1141">
        <v>10.2173913043478</v>
      </c>
    </row>
    <row r="1142" spans="38:47" x14ac:dyDescent="0.55000000000000004">
      <c r="AL1142">
        <v>42467</v>
      </c>
      <c r="AM1142">
        <v>2.52</v>
      </c>
      <c r="AN1142">
        <v>2.1</v>
      </c>
      <c r="AO1142">
        <v>1.7</v>
      </c>
      <c r="AP1142">
        <v>1.1399999999999999</v>
      </c>
      <c r="AQ1142">
        <v>0.7</v>
      </c>
      <c r="AR1142">
        <v>0.52</v>
      </c>
      <c r="AS1142">
        <v>0.36</v>
      </c>
      <c r="AT1142">
        <v>0.23</v>
      </c>
      <c r="AU1142">
        <v>9.9565217391304301</v>
      </c>
    </row>
    <row r="1143" spans="38:47" x14ac:dyDescent="0.55000000000000004">
      <c r="AL1143">
        <v>42468</v>
      </c>
      <c r="AM1143">
        <v>2.5499999999999998</v>
      </c>
      <c r="AN1143">
        <v>2.13</v>
      </c>
      <c r="AO1143">
        <v>1.72</v>
      </c>
      <c r="AP1143">
        <v>1.1599999999999999</v>
      </c>
      <c r="AQ1143">
        <v>0.7</v>
      </c>
      <c r="AR1143">
        <v>0.54</v>
      </c>
      <c r="AS1143">
        <v>0.34</v>
      </c>
      <c r="AT1143">
        <v>0.23</v>
      </c>
      <c r="AU1143">
        <v>10.086956521739101</v>
      </c>
    </row>
    <row r="1144" spans="38:47" x14ac:dyDescent="0.55000000000000004">
      <c r="AL1144">
        <v>42471</v>
      </c>
      <c r="AM1144">
        <v>2.56</v>
      </c>
      <c r="AN1144">
        <v>2.14</v>
      </c>
      <c r="AO1144">
        <v>1.73</v>
      </c>
      <c r="AP1144">
        <v>1.1599999999999999</v>
      </c>
      <c r="AQ1144">
        <v>0.7</v>
      </c>
      <c r="AR1144">
        <v>0.53</v>
      </c>
      <c r="AS1144">
        <v>0.34</v>
      </c>
      <c r="AT1144">
        <v>0.23</v>
      </c>
      <c r="AU1144">
        <v>10.130434782608701</v>
      </c>
    </row>
    <row r="1145" spans="38:47" x14ac:dyDescent="0.55000000000000004">
      <c r="AL1145">
        <v>42472</v>
      </c>
      <c r="AM1145">
        <v>2.61</v>
      </c>
      <c r="AN1145">
        <v>2.1800000000000002</v>
      </c>
      <c r="AO1145">
        <v>1.79</v>
      </c>
      <c r="AP1145">
        <v>1.22</v>
      </c>
      <c r="AQ1145">
        <v>0.74</v>
      </c>
      <c r="AR1145">
        <v>0.54</v>
      </c>
      <c r="AS1145">
        <v>0.34</v>
      </c>
      <c r="AT1145">
        <v>0.22</v>
      </c>
      <c r="AU1145">
        <v>10.863636363636401</v>
      </c>
    </row>
    <row r="1146" spans="38:47" x14ac:dyDescent="0.55000000000000004">
      <c r="AL1146">
        <v>42473</v>
      </c>
      <c r="AM1146">
        <v>2.58</v>
      </c>
      <c r="AN1146">
        <v>2.16</v>
      </c>
      <c r="AO1146">
        <v>1.77</v>
      </c>
      <c r="AP1146">
        <v>1.22</v>
      </c>
      <c r="AQ1146">
        <v>0.75</v>
      </c>
      <c r="AR1146">
        <v>0.55000000000000004</v>
      </c>
      <c r="AS1146">
        <v>0.36</v>
      </c>
      <c r="AT1146">
        <v>0.23</v>
      </c>
      <c r="AU1146">
        <v>10.2173913043478</v>
      </c>
    </row>
    <row r="1147" spans="38:47" x14ac:dyDescent="0.55000000000000004">
      <c r="AL1147">
        <v>42474</v>
      </c>
      <c r="AM1147">
        <v>2.61</v>
      </c>
      <c r="AN1147">
        <v>2.1800000000000002</v>
      </c>
      <c r="AO1147">
        <v>1.8</v>
      </c>
      <c r="AP1147">
        <v>1.26</v>
      </c>
      <c r="AQ1147">
        <v>0.77</v>
      </c>
      <c r="AR1147">
        <v>0.55000000000000004</v>
      </c>
      <c r="AS1147">
        <v>0.37</v>
      </c>
      <c r="AT1147">
        <v>0.22</v>
      </c>
      <c r="AU1147">
        <v>10.863636363636401</v>
      </c>
    </row>
    <row r="1148" spans="38:47" x14ac:dyDescent="0.55000000000000004">
      <c r="AL1148">
        <v>42475</v>
      </c>
      <c r="AM1148">
        <v>2.56</v>
      </c>
      <c r="AN1148">
        <v>2.14</v>
      </c>
      <c r="AO1148">
        <v>1.76</v>
      </c>
      <c r="AP1148">
        <v>1.22</v>
      </c>
      <c r="AQ1148">
        <v>0.74</v>
      </c>
      <c r="AR1148">
        <v>0.53</v>
      </c>
      <c r="AS1148">
        <v>0.37</v>
      </c>
      <c r="AT1148">
        <v>0.22</v>
      </c>
      <c r="AU1148">
        <v>10.636363636363599</v>
      </c>
    </row>
    <row r="1149" spans="38:47" x14ac:dyDescent="0.55000000000000004">
      <c r="AL1149">
        <v>42478</v>
      </c>
      <c r="AM1149">
        <v>2.58</v>
      </c>
      <c r="AN1149">
        <v>2.17</v>
      </c>
      <c r="AO1149">
        <v>1.78</v>
      </c>
      <c r="AP1149">
        <v>1.24</v>
      </c>
      <c r="AQ1149">
        <v>0.75</v>
      </c>
      <c r="AR1149">
        <v>0.52</v>
      </c>
      <c r="AS1149">
        <v>0.35</v>
      </c>
      <c r="AT1149">
        <v>0.22</v>
      </c>
      <c r="AU1149">
        <v>10.7272727272727</v>
      </c>
    </row>
    <row r="1150" spans="38:47" x14ac:dyDescent="0.55000000000000004">
      <c r="AL1150">
        <v>42479</v>
      </c>
      <c r="AM1150">
        <v>2.6</v>
      </c>
      <c r="AN1150">
        <v>2.19</v>
      </c>
      <c r="AO1150">
        <v>1.79</v>
      </c>
      <c r="AP1150">
        <v>1.26</v>
      </c>
      <c r="AQ1150">
        <v>0.77</v>
      </c>
      <c r="AR1150">
        <v>0.53</v>
      </c>
      <c r="AS1150">
        <v>0.36</v>
      </c>
      <c r="AT1150">
        <v>0.21</v>
      </c>
      <c r="AU1150">
        <v>11.380952380952399</v>
      </c>
    </row>
    <row r="1151" spans="38:47" x14ac:dyDescent="0.55000000000000004">
      <c r="AL1151">
        <v>42480</v>
      </c>
      <c r="AM1151">
        <v>2.66</v>
      </c>
      <c r="AN1151">
        <v>2.25</v>
      </c>
      <c r="AO1151">
        <v>1.85</v>
      </c>
      <c r="AP1151">
        <v>1.32</v>
      </c>
      <c r="AQ1151">
        <v>0.8</v>
      </c>
      <c r="AR1151">
        <v>0.54</v>
      </c>
      <c r="AS1151">
        <v>0.36</v>
      </c>
      <c r="AT1151">
        <v>0.23</v>
      </c>
      <c r="AU1151">
        <v>10.5652173913043</v>
      </c>
    </row>
    <row r="1152" spans="38:47" x14ac:dyDescent="0.55000000000000004">
      <c r="AL1152">
        <v>42481</v>
      </c>
      <c r="AM1152">
        <v>2.69</v>
      </c>
      <c r="AN1152">
        <v>2.29</v>
      </c>
      <c r="AO1152">
        <v>1.88</v>
      </c>
      <c r="AP1152">
        <v>1.35</v>
      </c>
      <c r="AQ1152">
        <v>0.82</v>
      </c>
      <c r="AR1152">
        <v>0.56000000000000005</v>
      </c>
      <c r="AS1152">
        <v>0.37</v>
      </c>
      <c r="AT1152">
        <v>0.23</v>
      </c>
      <c r="AU1152">
        <v>10.695652173913</v>
      </c>
    </row>
    <row r="1153" spans="38:47" x14ac:dyDescent="0.55000000000000004">
      <c r="AL1153">
        <v>42482</v>
      </c>
      <c r="AM1153">
        <v>2.7</v>
      </c>
      <c r="AN1153">
        <v>2.2999999999999998</v>
      </c>
      <c r="AO1153">
        <v>1.89</v>
      </c>
      <c r="AP1153">
        <v>1.37</v>
      </c>
      <c r="AQ1153">
        <v>0.84</v>
      </c>
      <c r="AR1153">
        <v>0.56000000000000005</v>
      </c>
      <c r="AS1153">
        <v>0.38</v>
      </c>
      <c r="AT1153">
        <v>0.23</v>
      </c>
      <c r="AU1153">
        <v>10.7391304347826</v>
      </c>
    </row>
    <row r="1154" spans="38:47" x14ac:dyDescent="0.55000000000000004">
      <c r="AL1154">
        <v>42485</v>
      </c>
      <c r="AM1154">
        <v>2.72</v>
      </c>
      <c r="AN1154">
        <v>2.3199999999999998</v>
      </c>
      <c r="AO1154">
        <v>1.91</v>
      </c>
      <c r="AP1154">
        <v>1.38</v>
      </c>
      <c r="AQ1154">
        <v>0.85</v>
      </c>
      <c r="AR1154">
        <v>0.56999999999999995</v>
      </c>
      <c r="AS1154">
        <v>0.4</v>
      </c>
      <c r="AT1154">
        <v>0.25</v>
      </c>
      <c r="AU1154">
        <v>9.8800000000000008</v>
      </c>
    </row>
    <row r="1155" spans="38:47" x14ac:dyDescent="0.55000000000000004">
      <c r="AL1155">
        <v>42486</v>
      </c>
      <c r="AM1155">
        <v>2.76</v>
      </c>
      <c r="AN1155">
        <v>2.35</v>
      </c>
      <c r="AO1155">
        <v>1.94</v>
      </c>
      <c r="AP1155">
        <v>1.4</v>
      </c>
      <c r="AQ1155">
        <v>0.86</v>
      </c>
      <c r="AR1155">
        <v>0.61</v>
      </c>
      <c r="AS1155">
        <v>0.43</v>
      </c>
      <c r="AT1155">
        <v>0.24</v>
      </c>
      <c r="AU1155">
        <v>10.5</v>
      </c>
    </row>
    <row r="1156" spans="38:47" x14ac:dyDescent="0.55000000000000004">
      <c r="AL1156">
        <v>42487</v>
      </c>
      <c r="AM1156">
        <v>2.71</v>
      </c>
      <c r="AN1156">
        <v>2.2999999999999998</v>
      </c>
      <c r="AO1156">
        <v>1.87</v>
      </c>
      <c r="AP1156">
        <v>1.33</v>
      </c>
      <c r="AQ1156">
        <v>0.83</v>
      </c>
      <c r="AR1156">
        <v>0.57999999999999996</v>
      </c>
      <c r="AS1156">
        <v>0.4</v>
      </c>
      <c r="AT1156">
        <v>0.24</v>
      </c>
      <c r="AU1156">
        <v>10.2916666666667</v>
      </c>
    </row>
    <row r="1157" spans="38:47" x14ac:dyDescent="0.55000000000000004">
      <c r="AL1157">
        <v>42488</v>
      </c>
      <c r="AM1157">
        <v>2.68</v>
      </c>
      <c r="AN1157">
        <v>2.27</v>
      </c>
      <c r="AO1157">
        <v>1.84</v>
      </c>
      <c r="AP1157">
        <v>1.28</v>
      </c>
      <c r="AQ1157">
        <v>0.78</v>
      </c>
      <c r="AR1157">
        <v>0.56000000000000005</v>
      </c>
      <c r="AS1157">
        <v>0.39</v>
      </c>
      <c r="AT1157">
        <v>0.22</v>
      </c>
      <c r="AU1157">
        <v>11.181818181818199</v>
      </c>
    </row>
    <row r="1158" spans="38:47" x14ac:dyDescent="0.55000000000000004">
      <c r="AL1158">
        <v>42489</v>
      </c>
      <c r="AM1158">
        <v>2.66</v>
      </c>
      <c r="AN1158">
        <v>2.2599999999999998</v>
      </c>
      <c r="AO1158">
        <v>1.83</v>
      </c>
      <c r="AP1158">
        <v>1.28</v>
      </c>
      <c r="AQ1158">
        <v>0.77</v>
      </c>
      <c r="AR1158">
        <v>0.56000000000000005</v>
      </c>
      <c r="AS1158">
        <v>0.4</v>
      </c>
      <c r="AT1158">
        <v>0.22</v>
      </c>
      <c r="AU1158">
        <v>11.090909090909101</v>
      </c>
    </row>
    <row r="1159" spans="38:47" x14ac:dyDescent="0.55000000000000004">
      <c r="AL1159">
        <v>42492</v>
      </c>
      <c r="AM1159">
        <v>2.71</v>
      </c>
      <c r="AN1159">
        <v>2.31</v>
      </c>
      <c r="AO1159">
        <v>1.88</v>
      </c>
      <c r="AP1159">
        <v>1.32</v>
      </c>
      <c r="AQ1159">
        <v>0.8</v>
      </c>
      <c r="AR1159">
        <v>0.55000000000000004</v>
      </c>
      <c r="AS1159">
        <v>0.41</v>
      </c>
      <c r="AT1159">
        <v>0.22</v>
      </c>
      <c r="AU1159">
        <v>11.318181818181801</v>
      </c>
    </row>
    <row r="1160" spans="38:47" x14ac:dyDescent="0.55000000000000004">
      <c r="AL1160">
        <v>42493</v>
      </c>
      <c r="AM1160">
        <v>2.66</v>
      </c>
      <c r="AN1160">
        <v>2.2400000000000002</v>
      </c>
      <c r="AO1160">
        <v>1.81</v>
      </c>
      <c r="AP1160">
        <v>1.25</v>
      </c>
      <c r="AQ1160">
        <v>0.75</v>
      </c>
      <c r="AR1160">
        <v>0.53</v>
      </c>
      <c r="AS1160">
        <v>0.4</v>
      </c>
      <c r="AT1160">
        <v>0.21</v>
      </c>
      <c r="AU1160">
        <v>11.6666666666667</v>
      </c>
    </row>
    <row r="1161" spans="38:47" x14ac:dyDescent="0.55000000000000004">
      <c r="AL1161">
        <v>42494</v>
      </c>
      <c r="AM1161">
        <v>2.64</v>
      </c>
      <c r="AN1161">
        <v>2.2200000000000002</v>
      </c>
      <c r="AO1161">
        <v>1.79</v>
      </c>
      <c r="AP1161">
        <v>1.23</v>
      </c>
      <c r="AQ1161">
        <v>0.75</v>
      </c>
      <c r="AR1161">
        <v>0.52</v>
      </c>
      <c r="AS1161">
        <v>0.39</v>
      </c>
      <c r="AT1161">
        <v>0.19</v>
      </c>
      <c r="AU1161">
        <v>12.894736842105299</v>
      </c>
    </row>
    <row r="1162" spans="38:47" x14ac:dyDescent="0.55000000000000004">
      <c r="AL1162">
        <v>42495</v>
      </c>
      <c r="AM1162">
        <v>2.6</v>
      </c>
      <c r="AN1162">
        <v>2.17</v>
      </c>
      <c r="AO1162">
        <v>1.76</v>
      </c>
      <c r="AP1162">
        <v>1.2</v>
      </c>
      <c r="AQ1162">
        <v>0.72</v>
      </c>
      <c r="AR1162">
        <v>0.51</v>
      </c>
      <c r="AS1162">
        <v>0.39</v>
      </c>
      <c r="AT1162">
        <v>0.2</v>
      </c>
      <c r="AU1162">
        <v>12</v>
      </c>
    </row>
    <row r="1163" spans="38:47" x14ac:dyDescent="0.55000000000000004">
      <c r="AL1163">
        <v>42496</v>
      </c>
      <c r="AM1163">
        <v>2.62</v>
      </c>
      <c r="AN1163">
        <v>2.2000000000000002</v>
      </c>
      <c r="AO1163">
        <v>1.79</v>
      </c>
      <c r="AP1163">
        <v>1.23</v>
      </c>
      <c r="AQ1163">
        <v>0.74</v>
      </c>
      <c r="AR1163">
        <v>0.51</v>
      </c>
      <c r="AS1163">
        <v>0.39</v>
      </c>
      <c r="AT1163">
        <v>0.19</v>
      </c>
      <c r="AU1163">
        <v>12.789473684210501</v>
      </c>
    </row>
    <row r="1164" spans="38:47" x14ac:dyDescent="0.55000000000000004">
      <c r="AL1164">
        <v>42499</v>
      </c>
      <c r="AM1164">
        <v>2.61</v>
      </c>
      <c r="AN1164">
        <v>2.1800000000000002</v>
      </c>
      <c r="AO1164">
        <v>1.77</v>
      </c>
      <c r="AP1164">
        <v>1.2</v>
      </c>
      <c r="AQ1164">
        <v>0.72</v>
      </c>
      <c r="AR1164">
        <v>0.51</v>
      </c>
      <c r="AS1164">
        <v>0.38</v>
      </c>
      <c r="AT1164">
        <v>0.24</v>
      </c>
      <c r="AU1164">
        <v>9.875</v>
      </c>
    </row>
    <row r="1165" spans="38:47" x14ac:dyDescent="0.55000000000000004">
      <c r="AL1165">
        <v>42500</v>
      </c>
      <c r="AM1165">
        <v>2.61</v>
      </c>
      <c r="AN1165">
        <v>2.1800000000000002</v>
      </c>
      <c r="AO1165">
        <v>1.77</v>
      </c>
      <c r="AP1165">
        <v>1.2</v>
      </c>
      <c r="AQ1165">
        <v>0.72</v>
      </c>
      <c r="AR1165">
        <v>0.52</v>
      </c>
      <c r="AS1165">
        <v>0.36</v>
      </c>
      <c r="AT1165">
        <v>0.24</v>
      </c>
      <c r="AU1165">
        <v>9.875</v>
      </c>
    </row>
    <row r="1166" spans="38:47" x14ac:dyDescent="0.55000000000000004">
      <c r="AL1166">
        <v>42501</v>
      </c>
      <c r="AM1166">
        <v>2.58</v>
      </c>
      <c r="AN1166">
        <v>2.15</v>
      </c>
      <c r="AO1166">
        <v>1.73</v>
      </c>
      <c r="AP1166">
        <v>1.2</v>
      </c>
      <c r="AQ1166">
        <v>0.74</v>
      </c>
      <c r="AR1166">
        <v>0.53</v>
      </c>
      <c r="AS1166">
        <v>0.37</v>
      </c>
      <c r="AT1166">
        <v>0.26</v>
      </c>
      <c r="AU1166">
        <v>8.9230769230769198</v>
      </c>
    </row>
    <row r="1167" spans="38:47" x14ac:dyDescent="0.55000000000000004">
      <c r="AL1167">
        <v>42502</v>
      </c>
      <c r="AM1167">
        <v>2.6</v>
      </c>
      <c r="AN1167">
        <v>2.1800000000000002</v>
      </c>
      <c r="AO1167">
        <v>1.75</v>
      </c>
      <c r="AP1167">
        <v>1.24</v>
      </c>
      <c r="AQ1167">
        <v>0.76</v>
      </c>
      <c r="AR1167">
        <v>0.54</v>
      </c>
      <c r="AS1167">
        <v>0.37</v>
      </c>
      <c r="AT1167">
        <v>0.27</v>
      </c>
      <c r="AU1167">
        <v>8.6296296296296298</v>
      </c>
    </row>
    <row r="1168" spans="38:47" x14ac:dyDescent="0.55000000000000004">
      <c r="AL1168">
        <v>42503</v>
      </c>
      <c r="AM1168">
        <v>2.5499999999999998</v>
      </c>
      <c r="AN1168">
        <v>2.14</v>
      </c>
      <c r="AO1168">
        <v>1.71</v>
      </c>
      <c r="AP1168">
        <v>1.22</v>
      </c>
      <c r="AQ1168">
        <v>0.76</v>
      </c>
      <c r="AR1168">
        <v>0.55000000000000004</v>
      </c>
      <c r="AS1168">
        <v>0.38</v>
      </c>
      <c r="AT1168">
        <v>0.28999999999999998</v>
      </c>
      <c r="AU1168">
        <v>7.7931034482758603</v>
      </c>
    </row>
    <row r="1169" spans="38:47" x14ac:dyDescent="0.55000000000000004">
      <c r="AL1169">
        <v>42506</v>
      </c>
      <c r="AM1169">
        <v>2.59</v>
      </c>
      <c r="AN1169">
        <v>2.1800000000000002</v>
      </c>
      <c r="AO1169">
        <v>1.75</v>
      </c>
      <c r="AP1169">
        <v>1.26</v>
      </c>
      <c r="AQ1169">
        <v>0.79</v>
      </c>
      <c r="AR1169">
        <v>0.56999999999999995</v>
      </c>
      <c r="AS1169">
        <v>0.38</v>
      </c>
      <c r="AT1169">
        <v>0.28000000000000003</v>
      </c>
      <c r="AU1169">
        <v>8.25</v>
      </c>
    </row>
    <row r="1170" spans="38:47" x14ac:dyDescent="0.55000000000000004">
      <c r="AL1170">
        <v>42507</v>
      </c>
      <c r="AM1170">
        <v>2.59</v>
      </c>
      <c r="AN1170">
        <v>2.1800000000000002</v>
      </c>
      <c r="AO1170">
        <v>1.76</v>
      </c>
      <c r="AP1170">
        <v>1.29</v>
      </c>
      <c r="AQ1170">
        <v>0.82</v>
      </c>
      <c r="AR1170">
        <v>0.57999999999999996</v>
      </c>
      <c r="AS1170">
        <v>0.4</v>
      </c>
      <c r="AT1170">
        <v>0.28000000000000003</v>
      </c>
      <c r="AU1170">
        <v>8.25</v>
      </c>
    </row>
    <row r="1171" spans="38:47" x14ac:dyDescent="0.55000000000000004">
      <c r="AL1171">
        <v>42508</v>
      </c>
      <c r="AM1171">
        <v>2.67</v>
      </c>
      <c r="AN1171">
        <v>2.27</v>
      </c>
      <c r="AO1171">
        <v>1.87</v>
      </c>
      <c r="AP1171">
        <v>1.41</v>
      </c>
      <c r="AQ1171">
        <v>0.9</v>
      </c>
      <c r="AR1171">
        <v>0.63</v>
      </c>
      <c r="AS1171">
        <v>0.43</v>
      </c>
      <c r="AT1171">
        <v>0.3</v>
      </c>
      <c r="AU1171">
        <v>7.9</v>
      </c>
    </row>
    <row r="1172" spans="38:47" x14ac:dyDescent="0.55000000000000004">
      <c r="AL1172">
        <v>42509</v>
      </c>
      <c r="AM1172">
        <v>2.64</v>
      </c>
      <c r="AN1172">
        <v>2.2400000000000002</v>
      </c>
      <c r="AO1172">
        <v>1.85</v>
      </c>
      <c r="AP1172">
        <v>1.38</v>
      </c>
      <c r="AQ1172">
        <v>0.89</v>
      </c>
      <c r="AR1172">
        <v>0.64</v>
      </c>
      <c r="AS1172">
        <v>0.43</v>
      </c>
      <c r="AT1172">
        <v>0.31</v>
      </c>
      <c r="AU1172">
        <v>7.5161290322580596</v>
      </c>
    </row>
    <row r="1173" spans="38:47" x14ac:dyDescent="0.55000000000000004">
      <c r="AL1173">
        <v>42510</v>
      </c>
      <c r="AM1173">
        <v>2.63</v>
      </c>
      <c r="AN1173">
        <v>2.2400000000000002</v>
      </c>
      <c r="AO1173">
        <v>1.85</v>
      </c>
      <c r="AP1173">
        <v>1.38</v>
      </c>
      <c r="AQ1173">
        <v>0.89</v>
      </c>
      <c r="AR1173">
        <v>0.67</v>
      </c>
      <c r="AS1173">
        <v>0.46</v>
      </c>
      <c r="AT1173">
        <v>0.33</v>
      </c>
      <c r="AU1173">
        <v>6.9696969696969697</v>
      </c>
    </row>
    <row r="1174" spans="38:47" x14ac:dyDescent="0.55000000000000004">
      <c r="AL1174">
        <v>42513</v>
      </c>
      <c r="AM1174">
        <v>2.63</v>
      </c>
      <c r="AN1174">
        <v>2.23</v>
      </c>
      <c r="AO1174">
        <v>1.84</v>
      </c>
      <c r="AP1174">
        <v>1.38</v>
      </c>
      <c r="AQ1174">
        <v>0.91</v>
      </c>
      <c r="AR1174">
        <v>0.69</v>
      </c>
      <c r="AS1174">
        <v>0.48</v>
      </c>
      <c r="AT1174">
        <v>0.35</v>
      </c>
      <c r="AU1174">
        <v>6.5142857142857098</v>
      </c>
    </row>
    <row r="1175" spans="38:47" x14ac:dyDescent="0.55000000000000004">
      <c r="AL1175">
        <v>42514</v>
      </c>
      <c r="AM1175">
        <v>2.65</v>
      </c>
      <c r="AN1175">
        <v>2.25</v>
      </c>
      <c r="AO1175">
        <v>1.86</v>
      </c>
      <c r="AP1175">
        <v>1.41</v>
      </c>
      <c r="AQ1175">
        <v>0.92</v>
      </c>
      <c r="AR1175">
        <v>0.69</v>
      </c>
      <c r="AS1175">
        <v>0.48</v>
      </c>
      <c r="AT1175">
        <v>0.35</v>
      </c>
      <c r="AU1175">
        <v>6.5714285714285703</v>
      </c>
    </row>
    <row r="1176" spans="38:47" x14ac:dyDescent="0.55000000000000004">
      <c r="AL1176">
        <v>42515</v>
      </c>
      <c r="AM1176">
        <v>2.67</v>
      </c>
      <c r="AN1176">
        <v>2.27</v>
      </c>
      <c r="AO1176">
        <v>1.87</v>
      </c>
      <c r="AP1176">
        <v>1.4</v>
      </c>
      <c r="AQ1176">
        <v>0.92</v>
      </c>
      <c r="AR1176">
        <v>0.67</v>
      </c>
      <c r="AS1176">
        <v>0.47</v>
      </c>
      <c r="AT1176">
        <v>0.33</v>
      </c>
      <c r="AU1176">
        <v>7.0909090909090899</v>
      </c>
    </row>
    <row r="1177" spans="38:47" x14ac:dyDescent="0.55000000000000004">
      <c r="AL1177">
        <v>42516</v>
      </c>
      <c r="AM1177">
        <v>2.64</v>
      </c>
      <c r="AN1177">
        <v>2.2400000000000002</v>
      </c>
      <c r="AO1177">
        <v>1.83</v>
      </c>
      <c r="AP1177">
        <v>1.35</v>
      </c>
      <c r="AQ1177">
        <v>0.87</v>
      </c>
      <c r="AR1177">
        <v>0.65</v>
      </c>
      <c r="AS1177">
        <v>0.46</v>
      </c>
      <c r="AT1177">
        <v>0.31</v>
      </c>
      <c r="AU1177">
        <v>7.5161290322580596</v>
      </c>
    </row>
    <row r="1178" spans="38:47" x14ac:dyDescent="0.55000000000000004">
      <c r="AL1178">
        <v>42517</v>
      </c>
      <c r="AM1178">
        <v>2.65</v>
      </c>
      <c r="AN1178">
        <v>2.25</v>
      </c>
      <c r="AO1178">
        <v>1.85</v>
      </c>
      <c r="AP1178">
        <v>1.39</v>
      </c>
      <c r="AQ1178">
        <v>0.9</v>
      </c>
      <c r="AR1178">
        <v>0.68</v>
      </c>
      <c r="AS1178">
        <v>0.47</v>
      </c>
      <c r="AT1178">
        <v>0.32</v>
      </c>
      <c r="AU1178">
        <v>7.28125</v>
      </c>
    </row>
    <row r="1179" spans="38:47" x14ac:dyDescent="0.55000000000000004">
      <c r="AL1179">
        <v>42520</v>
      </c>
      <c r="AM1179">
        <v>2.645</v>
      </c>
      <c r="AN1179">
        <v>2.2400000000000002</v>
      </c>
      <c r="AO1179">
        <v>1.845</v>
      </c>
      <c r="AP1179">
        <v>1.38</v>
      </c>
      <c r="AQ1179">
        <v>0.88500000000000001</v>
      </c>
      <c r="AR1179">
        <v>0.68</v>
      </c>
      <c r="AS1179">
        <v>0.48</v>
      </c>
      <c r="AT1179">
        <v>0.33</v>
      </c>
      <c r="AU1179">
        <v>7.0151515151515103</v>
      </c>
    </row>
    <row r="1180" spans="38:47" x14ac:dyDescent="0.55000000000000004">
      <c r="AL1180">
        <v>42521</v>
      </c>
      <c r="AM1180">
        <v>2.64</v>
      </c>
      <c r="AN1180">
        <v>2.23</v>
      </c>
      <c r="AO1180">
        <v>1.84</v>
      </c>
      <c r="AP1180">
        <v>1.37</v>
      </c>
      <c r="AQ1180">
        <v>0.87</v>
      </c>
      <c r="AR1180">
        <v>0.68</v>
      </c>
      <c r="AS1180">
        <v>0.49</v>
      </c>
      <c r="AT1180">
        <v>0.34</v>
      </c>
      <c r="AU1180">
        <v>6.7647058823529402</v>
      </c>
    </row>
    <row r="1181" spans="38:47" x14ac:dyDescent="0.55000000000000004">
      <c r="AL1181">
        <v>42522</v>
      </c>
      <c r="AM1181">
        <v>2.63</v>
      </c>
      <c r="AN1181">
        <v>2.2200000000000002</v>
      </c>
      <c r="AO1181">
        <v>1.85</v>
      </c>
      <c r="AP1181">
        <v>1.39</v>
      </c>
      <c r="AQ1181">
        <v>0.91</v>
      </c>
      <c r="AR1181">
        <v>0.7</v>
      </c>
      <c r="AS1181">
        <v>0.49</v>
      </c>
      <c r="AT1181">
        <v>0.3</v>
      </c>
      <c r="AU1181">
        <v>7.7666666666666702</v>
      </c>
    </row>
    <row r="1182" spans="38:47" x14ac:dyDescent="0.55000000000000004">
      <c r="AL1182">
        <v>42523</v>
      </c>
      <c r="AM1182">
        <v>2.58</v>
      </c>
      <c r="AN1182">
        <v>2.17</v>
      </c>
      <c r="AO1182">
        <v>1.81</v>
      </c>
      <c r="AP1182">
        <v>1.36</v>
      </c>
      <c r="AQ1182">
        <v>0.89</v>
      </c>
      <c r="AR1182">
        <v>0.68</v>
      </c>
      <c r="AS1182">
        <v>0.48</v>
      </c>
      <c r="AT1182">
        <v>0.28999999999999998</v>
      </c>
      <c r="AU1182">
        <v>7.8965517241379297</v>
      </c>
    </row>
    <row r="1183" spans="38:47" x14ac:dyDescent="0.55000000000000004">
      <c r="AL1183">
        <v>42524</v>
      </c>
      <c r="AM1183">
        <v>2.52</v>
      </c>
      <c r="AN1183">
        <v>2.09</v>
      </c>
      <c r="AO1183">
        <v>1.71</v>
      </c>
      <c r="AP1183">
        <v>1.23</v>
      </c>
      <c r="AQ1183">
        <v>0.78</v>
      </c>
      <c r="AR1183">
        <v>0.6</v>
      </c>
      <c r="AS1183">
        <v>0.43</v>
      </c>
      <c r="AT1183">
        <v>0.3</v>
      </c>
      <c r="AU1183">
        <v>7.4</v>
      </c>
    </row>
    <row r="1184" spans="38:47" x14ac:dyDescent="0.55000000000000004">
      <c r="AL1184">
        <v>42527</v>
      </c>
      <c r="AM1184">
        <v>2.5499999999999998</v>
      </c>
      <c r="AN1184">
        <v>2.12</v>
      </c>
      <c r="AO1184">
        <v>1.73</v>
      </c>
      <c r="AP1184">
        <v>1.25</v>
      </c>
      <c r="AQ1184">
        <v>0.8</v>
      </c>
      <c r="AR1184">
        <v>0.6</v>
      </c>
      <c r="AS1184">
        <v>0.43</v>
      </c>
      <c r="AT1184">
        <v>0.28000000000000003</v>
      </c>
      <c r="AU1184">
        <v>8.1071428571428505</v>
      </c>
    </row>
    <row r="1185" spans="38:47" x14ac:dyDescent="0.55000000000000004">
      <c r="AL1185">
        <v>42528</v>
      </c>
      <c r="AM1185">
        <v>2.54</v>
      </c>
      <c r="AN1185">
        <v>2.1</v>
      </c>
      <c r="AO1185">
        <v>1.72</v>
      </c>
      <c r="AP1185">
        <v>1.23</v>
      </c>
      <c r="AQ1185">
        <v>0.78</v>
      </c>
      <c r="AR1185">
        <v>0.59</v>
      </c>
      <c r="AS1185">
        <v>0.43</v>
      </c>
      <c r="AT1185">
        <v>0.28000000000000003</v>
      </c>
      <c r="AU1185">
        <v>8.0714285714285694</v>
      </c>
    </row>
    <row r="1186" spans="38:47" x14ac:dyDescent="0.55000000000000004">
      <c r="AL1186">
        <v>42529</v>
      </c>
      <c r="AM1186">
        <v>2.5099999999999998</v>
      </c>
      <c r="AN1186">
        <v>2.08</v>
      </c>
      <c r="AO1186">
        <v>1.71</v>
      </c>
      <c r="AP1186">
        <v>1.23</v>
      </c>
      <c r="AQ1186">
        <v>0.78</v>
      </c>
      <c r="AR1186">
        <v>0.6</v>
      </c>
      <c r="AS1186">
        <v>0.43</v>
      </c>
      <c r="AT1186">
        <v>0.24</v>
      </c>
      <c r="AU1186">
        <v>9.4583333333333304</v>
      </c>
    </row>
    <row r="1187" spans="38:47" x14ac:dyDescent="0.55000000000000004">
      <c r="AL1187">
        <v>42530</v>
      </c>
      <c r="AM1187">
        <v>2.48</v>
      </c>
      <c r="AN1187">
        <v>2.0499999999999998</v>
      </c>
      <c r="AO1187">
        <v>1.68</v>
      </c>
      <c r="AP1187">
        <v>1.22</v>
      </c>
      <c r="AQ1187">
        <v>0.77</v>
      </c>
      <c r="AR1187">
        <v>0.59</v>
      </c>
      <c r="AS1187">
        <v>0.43</v>
      </c>
      <c r="AT1187">
        <v>0.26</v>
      </c>
      <c r="AU1187">
        <v>8.5384615384615401</v>
      </c>
    </row>
    <row r="1188" spans="38:47" x14ac:dyDescent="0.55000000000000004">
      <c r="AL1188">
        <v>42531</v>
      </c>
      <c r="AM1188">
        <v>2.44</v>
      </c>
      <c r="AN1188">
        <v>2.02</v>
      </c>
      <c r="AO1188">
        <v>1.64</v>
      </c>
      <c r="AP1188">
        <v>1.17</v>
      </c>
      <c r="AQ1188">
        <v>0.73</v>
      </c>
      <c r="AR1188">
        <v>0.56999999999999995</v>
      </c>
      <c r="AS1188">
        <v>0.42</v>
      </c>
      <c r="AT1188">
        <v>0.26</v>
      </c>
      <c r="AU1188">
        <v>8.3846153846153797</v>
      </c>
    </row>
    <row r="1189" spans="38:47" x14ac:dyDescent="0.55000000000000004">
      <c r="AL1189">
        <v>42534</v>
      </c>
      <c r="AM1189">
        <v>2.4300000000000002</v>
      </c>
      <c r="AN1189">
        <v>2.0099999999999998</v>
      </c>
      <c r="AO1189">
        <v>1.62</v>
      </c>
      <c r="AP1189">
        <v>1.1399999999999999</v>
      </c>
      <c r="AQ1189">
        <v>0.73</v>
      </c>
      <c r="AR1189">
        <v>0.55000000000000004</v>
      </c>
      <c r="AS1189">
        <v>0.4</v>
      </c>
      <c r="AT1189">
        <v>0.27</v>
      </c>
      <c r="AU1189">
        <v>8</v>
      </c>
    </row>
    <row r="1190" spans="38:47" x14ac:dyDescent="0.55000000000000004">
      <c r="AL1190">
        <v>42535</v>
      </c>
      <c r="AM1190">
        <v>2.4300000000000002</v>
      </c>
      <c r="AN1190">
        <v>2</v>
      </c>
      <c r="AO1190">
        <v>1.62</v>
      </c>
      <c r="AP1190">
        <v>1.1499999999999999</v>
      </c>
      <c r="AQ1190">
        <v>0.74</v>
      </c>
      <c r="AR1190">
        <v>0.55000000000000004</v>
      </c>
      <c r="AS1190">
        <v>0.41</v>
      </c>
      <c r="AT1190">
        <v>0.27</v>
      </c>
      <c r="AU1190">
        <v>8</v>
      </c>
    </row>
    <row r="1191" spans="38:47" x14ac:dyDescent="0.55000000000000004">
      <c r="AL1191">
        <v>42536</v>
      </c>
      <c r="AM1191">
        <v>2.4300000000000002</v>
      </c>
      <c r="AN1191">
        <v>1.99</v>
      </c>
      <c r="AO1191">
        <v>1.6</v>
      </c>
      <c r="AP1191">
        <v>1.1000000000000001</v>
      </c>
      <c r="AQ1191">
        <v>0.69</v>
      </c>
      <c r="AR1191">
        <v>0.52</v>
      </c>
      <c r="AS1191">
        <v>0.37</v>
      </c>
      <c r="AT1191">
        <v>0.26</v>
      </c>
      <c r="AU1191">
        <v>8.3461538461538396</v>
      </c>
    </row>
    <row r="1192" spans="38:47" x14ac:dyDescent="0.55000000000000004">
      <c r="AL1192">
        <v>42537</v>
      </c>
      <c r="AM1192">
        <v>2.39</v>
      </c>
      <c r="AN1192">
        <v>1.96</v>
      </c>
      <c r="AO1192">
        <v>1.57</v>
      </c>
      <c r="AP1192">
        <v>1.1000000000000001</v>
      </c>
      <c r="AQ1192">
        <v>0.7</v>
      </c>
      <c r="AR1192">
        <v>0.53</v>
      </c>
      <c r="AS1192">
        <v>0.36</v>
      </c>
      <c r="AT1192">
        <v>0.27</v>
      </c>
      <c r="AU1192">
        <v>7.8518518518518503</v>
      </c>
    </row>
    <row r="1193" spans="38:47" x14ac:dyDescent="0.55000000000000004">
      <c r="AL1193">
        <v>42538</v>
      </c>
      <c r="AM1193">
        <v>2.4300000000000002</v>
      </c>
      <c r="AN1193">
        <v>1.99</v>
      </c>
      <c r="AO1193">
        <v>1.62</v>
      </c>
      <c r="AP1193">
        <v>1.1299999999999999</v>
      </c>
      <c r="AQ1193">
        <v>0.7</v>
      </c>
      <c r="AR1193">
        <v>0.51</v>
      </c>
      <c r="AS1193">
        <v>0.37</v>
      </c>
      <c r="AT1193">
        <v>0.27</v>
      </c>
      <c r="AU1193">
        <v>8</v>
      </c>
    </row>
    <row r="1194" spans="38:47" x14ac:dyDescent="0.55000000000000004">
      <c r="AL1194">
        <v>42541</v>
      </c>
      <c r="AM1194">
        <v>2.4700000000000002</v>
      </c>
      <c r="AN1194">
        <v>2.0299999999999998</v>
      </c>
      <c r="AO1194">
        <v>1.67</v>
      </c>
      <c r="AP1194">
        <v>1.17</v>
      </c>
      <c r="AQ1194">
        <v>0.74</v>
      </c>
      <c r="AR1194">
        <v>0.56000000000000005</v>
      </c>
      <c r="AS1194">
        <v>0.41</v>
      </c>
      <c r="AT1194">
        <v>0.28000000000000003</v>
      </c>
      <c r="AU1194">
        <v>7.8214285714285703</v>
      </c>
    </row>
    <row r="1195" spans="38:47" x14ac:dyDescent="0.55000000000000004">
      <c r="AL1195">
        <v>42542</v>
      </c>
      <c r="AM1195">
        <v>2.5</v>
      </c>
      <c r="AN1195">
        <v>2.0699999999999998</v>
      </c>
      <c r="AO1195">
        <v>1.71</v>
      </c>
      <c r="AP1195">
        <v>1.22</v>
      </c>
      <c r="AQ1195">
        <v>0.76</v>
      </c>
      <c r="AR1195">
        <v>0.56999999999999995</v>
      </c>
      <c r="AS1195">
        <v>0.41</v>
      </c>
      <c r="AT1195">
        <v>0.27</v>
      </c>
      <c r="AU1195">
        <v>8.2592592592592595</v>
      </c>
    </row>
    <row r="1196" spans="38:47" x14ac:dyDescent="0.55000000000000004">
      <c r="AL1196">
        <v>42543</v>
      </c>
      <c r="AM1196">
        <v>2.5</v>
      </c>
      <c r="AN1196">
        <v>2.06</v>
      </c>
      <c r="AO1196">
        <v>1.69</v>
      </c>
      <c r="AP1196">
        <v>1.2</v>
      </c>
      <c r="AQ1196">
        <v>0.75</v>
      </c>
      <c r="AR1196">
        <v>0.56000000000000005</v>
      </c>
      <c r="AS1196">
        <v>0.4</v>
      </c>
      <c r="AT1196">
        <v>0.27</v>
      </c>
      <c r="AU1196">
        <v>8.2592592592592595</v>
      </c>
    </row>
    <row r="1197" spans="38:47" x14ac:dyDescent="0.55000000000000004">
      <c r="AL1197">
        <v>42544</v>
      </c>
      <c r="AM1197">
        <v>2.5499999999999998</v>
      </c>
      <c r="AN1197">
        <v>2.12</v>
      </c>
      <c r="AO1197">
        <v>1.74</v>
      </c>
      <c r="AP1197">
        <v>1.25</v>
      </c>
      <c r="AQ1197">
        <v>0.78</v>
      </c>
      <c r="AR1197">
        <v>0.57999999999999996</v>
      </c>
      <c r="AS1197">
        <v>0.43</v>
      </c>
      <c r="AT1197">
        <v>0.31</v>
      </c>
      <c r="AU1197">
        <v>7.2258064516129004</v>
      </c>
    </row>
    <row r="1198" spans="38:47" x14ac:dyDescent="0.55000000000000004">
      <c r="AL1198">
        <v>42545</v>
      </c>
      <c r="AM1198">
        <v>2.42</v>
      </c>
      <c r="AN1198">
        <v>1.96</v>
      </c>
      <c r="AO1198">
        <v>1.57</v>
      </c>
      <c r="AP1198">
        <v>1.08</v>
      </c>
      <c r="AQ1198">
        <v>0.64</v>
      </c>
      <c r="AR1198">
        <v>0.48</v>
      </c>
      <c r="AS1198">
        <v>0.38</v>
      </c>
      <c r="AT1198">
        <v>0.27</v>
      </c>
      <c r="AU1198">
        <v>7.9629629629629601</v>
      </c>
    </row>
    <row r="1199" spans="38:47" x14ac:dyDescent="0.55000000000000004">
      <c r="AL1199">
        <v>42548</v>
      </c>
      <c r="AM1199">
        <v>2.2799999999999998</v>
      </c>
      <c r="AN1199">
        <v>1.83</v>
      </c>
      <c r="AO1199">
        <v>1.46</v>
      </c>
      <c r="AP1199">
        <v>1</v>
      </c>
      <c r="AQ1199">
        <v>0.61</v>
      </c>
      <c r="AR1199">
        <v>0.45</v>
      </c>
      <c r="AS1199">
        <v>0.35</v>
      </c>
      <c r="AT1199">
        <v>0.27</v>
      </c>
      <c r="AU1199">
        <v>7.4444444444444402</v>
      </c>
    </row>
    <row r="1200" spans="38:47" x14ac:dyDescent="0.55000000000000004">
      <c r="AL1200">
        <v>42549</v>
      </c>
      <c r="AM1200">
        <v>2.27</v>
      </c>
      <c r="AN1200">
        <v>1.83</v>
      </c>
      <c r="AO1200">
        <v>1.46</v>
      </c>
      <c r="AP1200">
        <v>1</v>
      </c>
      <c r="AQ1200">
        <v>0.61</v>
      </c>
      <c r="AR1200">
        <v>0.45</v>
      </c>
      <c r="AS1200">
        <v>0.35</v>
      </c>
      <c r="AT1200">
        <v>0.26</v>
      </c>
      <c r="AU1200">
        <v>7.7307692307692299</v>
      </c>
    </row>
    <row r="1201" spans="38:47" x14ac:dyDescent="0.55000000000000004">
      <c r="AL1201">
        <v>42550</v>
      </c>
      <c r="AM1201">
        <v>2.2999999999999998</v>
      </c>
      <c r="AN1201">
        <v>1.86</v>
      </c>
      <c r="AO1201">
        <v>1.5</v>
      </c>
      <c r="AP1201">
        <v>1.03</v>
      </c>
      <c r="AQ1201">
        <v>0.62</v>
      </c>
      <c r="AR1201">
        <v>0.46</v>
      </c>
      <c r="AS1201">
        <v>0.35</v>
      </c>
      <c r="AT1201">
        <v>0.26</v>
      </c>
      <c r="AU1201">
        <v>7.8461538461538503</v>
      </c>
    </row>
    <row r="1202" spans="38:47" x14ac:dyDescent="0.55000000000000004">
      <c r="AL1202">
        <v>42551</v>
      </c>
      <c r="AM1202">
        <v>2.2999999999999998</v>
      </c>
      <c r="AN1202">
        <v>1.86</v>
      </c>
      <c r="AO1202">
        <v>1.49</v>
      </c>
      <c r="AP1202">
        <v>1.01</v>
      </c>
      <c r="AQ1202">
        <v>0.57999999999999996</v>
      </c>
      <c r="AR1202">
        <v>0.45</v>
      </c>
      <c r="AS1202">
        <v>0.36</v>
      </c>
      <c r="AT1202">
        <v>0.26</v>
      </c>
      <c r="AU1202">
        <v>7.8461538461538503</v>
      </c>
    </row>
    <row r="1203" spans="38:47" x14ac:dyDescent="0.55000000000000004">
      <c r="AL1203">
        <v>42552</v>
      </c>
      <c r="AM1203">
        <v>2.2400000000000002</v>
      </c>
      <c r="AN1203">
        <v>1.81</v>
      </c>
      <c r="AO1203">
        <v>1.46</v>
      </c>
      <c r="AP1203">
        <v>1</v>
      </c>
      <c r="AQ1203">
        <v>0.59</v>
      </c>
      <c r="AR1203">
        <v>0.45</v>
      </c>
      <c r="AS1203">
        <v>0.37</v>
      </c>
      <c r="AT1203">
        <v>0.28000000000000003</v>
      </c>
      <c r="AU1203">
        <v>7</v>
      </c>
    </row>
    <row r="1204" spans="38:47" x14ac:dyDescent="0.55000000000000004">
      <c r="AL1204">
        <v>42555</v>
      </c>
      <c r="AM1204">
        <v>2.19</v>
      </c>
      <c r="AN1204">
        <v>1.7649999999999999</v>
      </c>
      <c r="AO1204">
        <v>1.415</v>
      </c>
      <c r="AP1204">
        <v>0.97</v>
      </c>
      <c r="AQ1204">
        <v>0.57499999999999996</v>
      </c>
      <c r="AR1204">
        <v>0.44500000000000001</v>
      </c>
      <c r="AS1204">
        <v>0.36</v>
      </c>
      <c r="AT1204">
        <v>0.28000000000000003</v>
      </c>
      <c r="AU1204">
        <v>6.8214285714285703</v>
      </c>
    </row>
    <row r="1205" spans="38:47" x14ac:dyDescent="0.55000000000000004">
      <c r="AL1205">
        <v>42556</v>
      </c>
      <c r="AM1205">
        <v>2.14</v>
      </c>
      <c r="AN1205">
        <v>1.72</v>
      </c>
      <c r="AO1205">
        <v>1.37</v>
      </c>
      <c r="AP1205">
        <v>0.94</v>
      </c>
      <c r="AQ1205">
        <v>0.56000000000000005</v>
      </c>
      <c r="AR1205">
        <v>0.44</v>
      </c>
      <c r="AS1205">
        <v>0.35</v>
      </c>
      <c r="AT1205">
        <v>0.28000000000000003</v>
      </c>
      <c r="AU1205">
        <v>6.6428571428571397</v>
      </c>
    </row>
    <row r="1206" spans="38:47" x14ac:dyDescent="0.55000000000000004">
      <c r="AL1206">
        <v>42557</v>
      </c>
      <c r="AM1206">
        <v>2.14</v>
      </c>
      <c r="AN1206">
        <v>1.72</v>
      </c>
      <c r="AO1206">
        <v>1.38</v>
      </c>
      <c r="AP1206">
        <v>0.95</v>
      </c>
      <c r="AQ1206">
        <v>0.57999999999999996</v>
      </c>
      <c r="AR1206">
        <v>0.46</v>
      </c>
      <c r="AS1206">
        <v>0.36</v>
      </c>
      <c r="AT1206">
        <v>0.27</v>
      </c>
      <c r="AU1206">
        <v>6.92592592592593</v>
      </c>
    </row>
    <row r="1207" spans="38:47" x14ac:dyDescent="0.55000000000000004">
      <c r="AL1207">
        <v>42558</v>
      </c>
      <c r="AM1207">
        <v>2.14</v>
      </c>
      <c r="AN1207">
        <v>1.72</v>
      </c>
      <c r="AO1207">
        <v>1.4</v>
      </c>
      <c r="AP1207">
        <v>0.97</v>
      </c>
      <c r="AQ1207">
        <v>0.57999999999999996</v>
      </c>
      <c r="AR1207">
        <v>0.47</v>
      </c>
      <c r="AS1207">
        <v>0.37</v>
      </c>
      <c r="AT1207">
        <v>0.28999999999999998</v>
      </c>
      <c r="AU1207">
        <v>6.3793103448275899</v>
      </c>
    </row>
    <row r="1208" spans="38:47" x14ac:dyDescent="0.55000000000000004">
      <c r="AL1208">
        <v>42559</v>
      </c>
      <c r="AM1208">
        <v>2.11</v>
      </c>
      <c r="AN1208">
        <v>1.69</v>
      </c>
      <c r="AO1208">
        <v>1.37</v>
      </c>
      <c r="AP1208">
        <v>0.95</v>
      </c>
      <c r="AQ1208">
        <v>0.61</v>
      </c>
      <c r="AR1208">
        <v>0.48</v>
      </c>
      <c r="AS1208">
        <v>0.36</v>
      </c>
      <c r="AT1208">
        <v>0.28000000000000003</v>
      </c>
      <c r="AU1208">
        <v>6.5357142857142803</v>
      </c>
    </row>
    <row r="1209" spans="38:47" x14ac:dyDescent="0.55000000000000004">
      <c r="AL1209">
        <v>42562</v>
      </c>
      <c r="AM1209">
        <v>2.14</v>
      </c>
      <c r="AN1209">
        <v>1.73</v>
      </c>
      <c r="AO1209">
        <v>1.43</v>
      </c>
      <c r="AP1209">
        <v>1.03</v>
      </c>
      <c r="AQ1209">
        <v>0.66</v>
      </c>
      <c r="AR1209">
        <v>0.5</v>
      </c>
      <c r="AS1209">
        <v>0.4</v>
      </c>
      <c r="AT1209">
        <v>0.31</v>
      </c>
      <c r="AU1209">
        <v>5.9032258064516103</v>
      </c>
    </row>
    <row r="1210" spans="38:47" x14ac:dyDescent="0.55000000000000004">
      <c r="AL1210">
        <v>42563</v>
      </c>
      <c r="AM1210">
        <v>2.2400000000000002</v>
      </c>
      <c r="AN1210">
        <v>1.82</v>
      </c>
      <c r="AO1210">
        <v>1.53</v>
      </c>
      <c r="AP1210">
        <v>1.1000000000000001</v>
      </c>
      <c r="AQ1210">
        <v>0.69</v>
      </c>
      <c r="AR1210">
        <v>0.52</v>
      </c>
      <c r="AS1210">
        <v>0.4</v>
      </c>
      <c r="AT1210">
        <v>0.28999999999999998</v>
      </c>
      <c r="AU1210">
        <v>6.7241379310344804</v>
      </c>
    </row>
    <row r="1211" spans="38:47" x14ac:dyDescent="0.55000000000000004">
      <c r="AL1211">
        <v>42564</v>
      </c>
      <c r="AM1211">
        <v>2.1800000000000002</v>
      </c>
      <c r="AN1211">
        <v>1.77</v>
      </c>
      <c r="AO1211">
        <v>1.48</v>
      </c>
      <c r="AP1211">
        <v>1.07</v>
      </c>
      <c r="AQ1211">
        <v>0.68</v>
      </c>
      <c r="AR1211">
        <v>0.51</v>
      </c>
      <c r="AS1211">
        <v>0.4</v>
      </c>
      <c r="AT1211">
        <v>0.31</v>
      </c>
      <c r="AU1211">
        <v>6.0322580645161299</v>
      </c>
    </row>
    <row r="1212" spans="38:47" x14ac:dyDescent="0.55000000000000004">
      <c r="AL1212">
        <v>42565</v>
      </c>
      <c r="AM1212">
        <v>2.25</v>
      </c>
      <c r="AN1212">
        <v>1.84</v>
      </c>
      <c r="AO1212">
        <v>1.53</v>
      </c>
      <c r="AP1212">
        <v>1.1000000000000001</v>
      </c>
      <c r="AQ1212">
        <v>0.68</v>
      </c>
      <c r="AR1212">
        <v>0.53</v>
      </c>
      <c r="AS1212">
        <v>0.41</v>
      </c>
      <c r="AT1212">
        <v>0.32</v>
      </c>
      <c r="AU1212">
        <v>6.03125</v>
      </c>
    </row>
    <row r="1213" spans="38:47" x14ac:dyDescent="0.55000000000000004">
      <c r="AL1213">
        <v>42566</v>
      </c>
      <c r="AM1213">
        <v>2.2999999999999998</v>
      </c>
      <c r="AN1213">
        <v>1.9</v>
      </c>
      <c r="AO1213">
        <v>1.6</v>
      </c>
      <c r="AP1213">
        <v>1.1499999999999999</v>
      </c>
      <c r="AQ1213">
        <v>0.71</v>
      </c>
      <c r="AR1213">
        <v>0.52</v>
      </c>
      <c r="AS1213">
        <v>0.42</v>
      </c>
      <c r="AT1213">
        <v>0.32</v>
      </c>
      <c r="AU1213">
        <v>6.1875</v>
      </c>
    </row>
    <row r="1214" spans="38:47" x14ac:dyDescent="0.55000000000000004">
      <c r="AL1214">
        <v>42569</v>
      </c>
      <c r="AM1214">
        <v>2.2999999999999998</v>
      </c>
      <c r="AN1214">
        <v>1.9</v>
      </c>
      <c r="AO1214">
        <v>1.59</v>
      </c>
      <c r="AP1214">
        <v>1.1399999999999999</v>
      </c>
      <c r="AQ1214">
        <v>0.68</v>
      </c>
      <c r="AR1214">
        <v>0.52</v>
      </c>
      <c r="AS1214">
        <v>0.44</v>
      </c>
      <c r="AT1214">
        <v>0.32</v>
      </c>
      <c r="AU1214">
        <v>6.1875</v>
      </c>
    </row>
    <row r="1215" spans="38:47" x14ac:dyDescent="0.55000000000000004">
      <c r="AL1215">
        <v>42570</v>
      </c>
      <c r="AM1215">
        <v>2.27</v>
      </c>
      <c r="AN1215">
        <v>1.88</v>
      </c>
      <c r="AO1215">
        <v>1.56</v>
      </c>
      <c r="AP1215">
        <v>1.1200000000000001</v>
      </c>
      <c r="AQ1215">
        <v>0.7</v>
      </c>
      <c r="AR1215">
        <v>0.56000000000000005</v>
      </c>
      <c r="AS1215">
        <v>0.44</v>
      </c>
      <c r="AT1215">
        <v>0.31</v>
      </c>
      <c r="AU1215">
        <v>6.32258064516129</v>
      </c>
    </row>
    <row r="1216" spans="38:47" x14ac:dyDescent="0.55000000000000004">
      <c r="AL1216">
        <v>42571</v>
      </c>
      <c r="AM1216">
        <v>2.2999999999999998</v>
      </c>
      <c r="AN1216">
        <v>1.91</v>
      </c>
      <c r="AO1216">
        <v>1.59</v>
      </c>
      <c r="AP1216">
        <v>1.1499999999999999</v>
      </c>
      <c r="AQ1216">
        <v>0.73</v>
      </c>
      <c r="AR1216">
        <v>0.56000000000000005</v>
      </c>
      <c r="AS1216">
        <v>0.44</v>
      </c>
      <c r="AT1216">
        <v>0.32</v>
      </c>
      <c r="AU1216">
        <v>6.1875</v>
      </c>
    </row>
    <row r="1217" spans="38:47" x14ac:dyDescent="0.55000000000000004">
      <c r="AL1217">
        <v>42572</v>
      </c>
      <c r="AM1217">
        <v>2.29</v>
      </c>
      <c r="AN1217">
        <v>1.9</v>
      </c>
      <c r="AO1217">
        <v>1.57</v>
      </c>
      <c r="AP1217">
        <v>1.1100000000000001</v>
      </c>
      <c r="AQ1217">
        <v>0.7</v>
      </c>
      <c r="AR1217">
        <v>0.54</v>
      </c>
      <c r="AS1217">
        <v>0.44</v>
      </c>
      <c r="AT1217">
        <v>0.32</v>
      </c>
      <c r="AU1217">
        <v>6.15625</v>
      </c>
    </row>
    <row r="1218" spans="38:47" x14ac:dyDescent="0.55000000000000004">
      <c r="AL1218">
        <v>42573</v>
      </c>
      <c r="AM1218">
        <v>2.29</v>
      </c>
      <c r="AN1218">
        <v>1.9</v>
      </c>
      <c r="AO1218">
        <v>1.57</v>
      </c>
      <c r="AP1218">
        <v>1.1299999999999999</v>
      </c>
      <c r="AQ1218">
        <v>0.71</v>
      </c>
      <c r="AR1218">
        <v>0.55000000000000004</v>
      </c>
      <c r="AS1218">
        <v>0.44</v>
      </c>
      <c r="AT1218">
        <v>0.33</v>
      </c>
      <c r="AU1218">
        <v>5.9393939393939403</v>
      </c>
    </row>
    <row r="1219" spans="38:47" x14ac:dyDescent="0.55000000000000004">
      <c r="AL1219">
        <v>42576</v>
      </c>
      <c r="AM1219">
        <v>2.29</v>
      </c>
      <c r="AN1219">
        <v>1.9</v>
      </c>
      <c r="AO1219">
        <v>1.58</v>
      </c>
      <c r="AP1219">
        <v>1.1499999999999999</v>
      </c>
      <c r="AQ1219">
        <v>0.72</v>
      </c>
      <c r="AR1219">
        <v>0.55000000000000004</v>
      </c>
      <c r="AS1219">
        <v>0.44</v>
      </c>
      <c r="AT1219">
        <v>0.32</v>
      </c>
      <c r="AU1219">
        <v>6.15625</v>
      </c>
    </row>
    <row r="1220" spans="38:47" x14ac:dyDescent="0.55000000000000004">
      <c r="AL1220">
        <v>42577</v>
      </c>
      <c r="AM1220">
        <v>2.2799999999999998</v>
      </c>
      <c r="AN1220">
        <v>1.89</v>
      </c>
      <c r="AO1220">
        <v>1.57</v>
      </c>
      <c r="AP1220">
        <v>1.1499999999999999</v>
      </c>
      <c r="AQ1220">
        <v>0.75</v>
      </c>
      <c r="AR1220">
        <v>0.55000000000000004</v>
      </c>
      <c r="AS1220">
        <v>0.43</v>
      </c>
      <c r="AT1220">
        <v>0.31</v>
      </c>
      <c r="AU1220">
        <v>6.3548387096774199</v>
      </c>
    </row>
    <row r="1221" spans="38:47" x14ac:dyDescent="0.55000000000000004">
      <c r="AL1221">
        <v>42578</v>
      </c>
      <c r="AM1221">
        <v>2.23</v>
      </c>
      <c r="AN1221">
        <v>1.84</v>
      </c>
      <c r="AO1221">
        <v>1.52</v>
      </c>
      <c r="AP1221">
        <v>1.1000000000000001</v>
      </c>
      <c r="AQ1221">
        <v>0.73</v>
      </c>
      <c r="AR1221">
        <v>0.53</v>
      </c>
      <c r="AS1221">
        <v>0.4</v>
      </c>
      <c r="AT1221">
        <v>0.31</v>
      </c>
      <c r="AU1221">
        <v>6.1935483870967696</v>
      </c>
    </row>
    <row r="1222" spans="38:47" x14ac:dyDescent="0.55000000000000004">
      <c r="AL1222">
        <v>42579</v>
      </c>
      <c r="AM1222">
        <v>2.23</v>
      </c>
      <c r="AN1222">
        <v>1.83</v>
      </c>
      <c r="AO1222">
        <v>1.52</v>
      </c>
      <c r="AP1222">
        <v>1.0900000000000001</v>
      </c>
      <c r="AQ1222">
        <v>0.72</v>
      </c>
      <c r="AR1222">
        <v>0.53</v>
      </c>
      <c r="AS1222">
        <v>0.39</v>
      </c>
      <c r="AT1222">
        <v>0.25</v>
      </c>
      <c r="AU1222">
        <v>7.92</v>
      </c>
    </row>
    <row r="1223" spans="38:47" x14ac:dyDescent="0.55000000000000004">
      <c r="AL1223">
        <v>42580</v>
      </c>
      <c r="AM1223">
        <v>2.1800000000000002</v>
      </c>
      <c r="AN1223">
        <v>1.78</v>
      </c>
      <c r="AO1223">
        <v>1.46</v>
      </c>
      <c r="AP1223">
        <v>1.03</v>
      </c>
      <c r="AQ1223">
        <v>0.67</v>
      </c>
      <c r="AR1223">
        <v>0.5</v>
      </c>
      <c r="AS1223">
        <v>0.38</v>
      </c>
      <c r="AT1223">
        <v>0.28000000000000003</v>
      </c>
      <c r="AU1223">
        <v>6.78571428571429</v>
      </c>
    </row>
    <row r="1224" spans="38:47" x14ac:dyDescent="0.55000000000000004">
      <c r="AL1224">
        <v>42583</v>
      </c>
      <c r="AM1224">
        <v>2.2400000000000002</v>
      </c>
      <c r="AN1224">
        <v>1.84</v>
      </c>
      <c r="AO1224">
        <v>1.51</v>
      </c>
      <c r="AP1224">
        <v>1.06</v>
      </c>
      <c r="AQ1224">
        <v>0.67</v>
      </c>
      <c r="AR1224">
        <v>0.5</v>
      </c>
      <c r="AS1224">
        <v>0.4</v>
      </c>
      <c r="AT1224">
        <v>0.28999999999999998</v>
      </c>
      <c r="AU1224">
        <v>6.7241379310344804</v>
      </c>
    </row>
    <row r="1225" spans="38:47" x14ac:dyDescent="0.55000000000000004">
      <c r="AL1225">
        <v>42584</v>
      </c>
      <c r="AM1225">
        <v>2.29</v>
      </c>
      <c r="AN1225">
        <v>1.88</v>
      </c>
      <c r="AO1225">
        <v>1.55</v>
      </c>
      <c r="AP1225">
        <v>1.07</v>
      </c>
      <c r="AQ1225">
        <v>0.67</v>
      </c>
      <c r="AR1225">
        <v>0.5</v>
      </c>
      <c r="AS1225">
        <v>0.41</v>
      </c>
      <c r="AT1225">
        <v>0.28999999999999998</v>
      </c>
      <c r="AU1225">
        <v>6.8965517241379297</v>
      </c>
    </row>
    <row r="1226" spans="38:47" x14ac:dyDescent="0.55000000000000004">
      <c r="AL1226">
        <v>42585</v>
      </c>
      <c r="AM1226">
        <v>2.29</v>
      </c>
      <c r="AN1226">
        <v>1.88</v>
      </c>
      <c r="AO1226">
        <v>1.55</v>
      </c>
      <c r="AP1226">
        <v>1.07</v>
      </c>
      <c r="AQ1226">
        <v>0.67</v>
      </c>
      <c r="AR1226">
        <v>0.53</v>
      </c>
      <c r="AS1226">
        <v>0.42</v>
      </c>
      <c r="AT1226">
        <v>0.28000000000000003</v>
      </c>
      <c r="AU1226">
        <v>7.1785714285714297</v>
      </c>
    </row>
    <row r="1227" spans="38:47" x14ac:dyDescent="0.55000000000000004">
      <c r="AL1227">
        <v>42586</v>
      </c>
      <c r="AM1227">
        <v>2.25</v>
      </c>
      <c r="AN1227">
        <v>1.84</v>
      </c>
      <c r="AO1227">
        <v>1.51</v>
      </c>
      <c r="AP1227">
        <v>1.03</v>
      </c>
      <c r="AQ1227">
        <v>0.64</v>
      </c>
      <c r="AR1227">
        <v>0.51</v>
      </c>
      <c r="AS1227">
        <v>0.41</v>
      </c>
      <c r="AT1227">
        <v>0.26</v>
      </c>
      <c r="AU1227">
        <v>7.6538461538461497</v>
      </c>
    </row>
    <row r="1228" spans="38:47" x14ac:dyDescent="0.55000000000000004">
      <c r="AL1228">
        <v>42587</v>
      </c>
      <c r="AM1228">
        <v>2.3199999999999998</v>
      </c>
      <c r="AN1228">
        <v>1.91</v>
      </c>
      <c r="AO1228">
        <v>1.59</v>
      </c>
      <c r="AP1228">
        <v>1.1299999999999999</v>
      </c>
      <c r="AQ1228">
        <v>0.72</v>
      </c>
      <c r="AR1228">
        <v>0.56000000000000005</v>
      </c>
      <c r="AS1228">
        <v>0.45</v>
      </c>
      <c r="AT1228">
        <v>0.28000000000000003</v>
      </c>
      <c r="AU1228">
        <v>7.28571428571429</v>
      </c>
    </row>
    <row r="1229" spans="38:47" x14ac:dyDescent="0.55000000000000004">
      <c r="AL1229">
        <v>42590</v>
      </c>
      <c r="AM1229">
        <v>2.2999999999999998</v>
      </c>
      <c r="AN1229">
        <v>1.91</v>
      </c>
      <c r="AO1229">
        <v>1.59</v>
      </c>
      <c r="AP1229">
        <v>1.1499999999999999</v>
      </c>
      <c r="AQ1229">
        <v>0.74</v>
      </c>
      <c r="AR1229">
        <v>0.56999999999999995</v>
      </c>
      <c r="AS1229">
        <v>0.45</v>
      </c>
      <c r="AT1229">
        <v>0.31</v>
      </c>
      <c r="AU1229">
        <v>6.4193548387096797</v>
      </c>
    </row>
    <row r="1230" spans="38:47" x14ac:dyDescent="0.55000000000000004">
      <c r="AL1230">
        <v>42591</v>
      </c>
      <c r="AM1230">
        <v>2.25</v>
      </c>
      <c r="AN1230">
        <v>1.86</v>
      </c>
      <c r="AO1230">
        <v>1.55</v>
      </c>
      <c r="AP1230">
        <v>1.1100000000000001</v>
      </c>
      <c r="AQ1230">
        <v>0.71</v>
      </c>
      <c r="AR1230">
        <v>0.55000000000000004</v>
      </c>
      <c r="AS1230">
        <v>0.44</v>
      </c>
      <c r="AT1230">
        <v>0.28999999999999998</v>
      </c>
      <c r="AU1230">
        <v>6.7586206896551699</v>
      </c>
    </row>
    <row r="1231" spans="38:47" x14ac:dyDescent="0.55000000000000004">
      <c r="AL1231">
        <v>42592</v>
      </c>
      <c r="AM1231">
        <v>2.23</v>
      </c>
      <c r="AN1231">
        <v>1.83</v>
      </c>
      <c r="AO1231">
        <v>1.5</v>
      </c>
      <c r="AP1231">
        <v>1.07</v>
      </c>
      <c r="AQ1231">
        <v>0.69</v>
      </c>
      <c r="AR1231">
        <v>0.55000000000000004</v>
      </c>
      <c r="AS1231">
        <v>0.43</v>
      </c>
      <c r="AT1231">
        <v>0.28000000000000003</v>
      </c>
      <c r="AU1231">
        <v>6.96428571428571</v>
      </c>
    </row>
    <row r="1232" spans="38:47" x14ac:dyDescent="0.55000000000000004">
      <c r="AL1232">
        <v>42593</v>
      </c>
      <c r="AM1232">
        <v>2.2799999999999998</v>
      </c>
      <c r="AN1232">
        <v>1.89</v>
      </c>
      <c r="AO1232">
        <v>1.57</v>
      </c>
      <c r="AP1232">
        <v>1.1599999999999999</v>
      </c>
      <c r="AQ1232">
        <v>0.76</v>
      </c>
      <c r="AR1232">
        <v>0.55000000000000004</v>
      </c>
      <c r="AS1232">
        <v>0.45</v>
      </c>
      <c r="AT1232">
        <v>0.28000000000000003</v>
      </c>
      <c r="AU1232">
        <v>7.1428571428571397</v>
      </c>
    </row>
    <row r="1233" spans="38:47" x14ac:dyDescent="0.55000000000000004">
      <c r="AL1233">
        <v>42594</v>
      </c>
      <c r="AM1233">
        <v>2.23</v>
      </c>
      <c r="AN1233">
        <v>1.85</v>
      </c>
      <c r="AO1233">
        <v>1.51</v>
      </c>
      <c r="AP1233">
        <v>1.1000000000000001</v>
      </c>
      <c r="AQ1233">
        <v>0.71</v>
      </c>
      <c r="AR1233">
        <v>0.56000000000000005</v>
      </c>
      <c r="AS1233">
        <v>0.43</v>
      </c>
      <c r="AT1233">
        <v>0.28999999999999998</v>
      </c>
      <c r="AU1233">
        <v>6.68965517241379</v>
      </c>
    </row>
    <row r="1234" spans="38:47" x14ac:dyDescent="0.55000000000000004">
      <c r="AL1234">
        <v>42597</v>
      </c>
      <c r="AM1234">
        <v>2.27</v>
      </c>
      <c r="AN1234">
        <v>1.9</v>
      </c>
      <c r="AO1234">
        <v>1.55</v>
      </c>
      <c r="AP1234">
        <v>1.1399999999999999</v>
      </c>
      <c r="AQ1234">
        <v>0.72</v>
      </c>
      <c r="AR1234">
        <v>0.56000000000000005</v>
      </c>
      <c r="AS1234">
        <v>0.46</v>
      </c>
      <c r="AT1234">
        <v>0.31</v>
      </c>
      <c r="AU1234">
        <v>6.32258064516129</v>
      </c>
    </row>
    <row r="1235" spans="38:47" x14ac:dyDescent="0.55000000000000004">
      <c r="AL1235">
        <v>42598</v>
      </c>
      <c r="AM1235">
        <v>2.29</v>
      </c>
      <c r="AN1235">
        <v>1.92</v>
      </c>
      <c r="AO1235">
        <v>1.57</v>
      </c>
      <c r="AP1235">
        <v>1.1599999999999999</v>
      </c>
      <c r="AQ1235">
        <v>0.76</v>
      </c>
      <c r="AR1235">
        <v>0.56999999999999995</v>
      </c>
      <c r="AS1235">
        <v>0.45</v>
      </c>
      <c r="AT1235">
        <v>0.27</v>
      </c>
      <c r="AU1235">
        <v>7.4814814814814801</v>
      </c>
    </row>
    <row r="1236" spans="38:47" x14ac:dyDescent="0.55000000000000004">
      <c r="AL1236">
        <v>42599</v>
      </c>
      <c r="AM1236">
        <v>2.27</v>
      </c>
      <c r="AN1236">
        <v>1.9</v>
      </c>
      <c r="AO1236">
        <v>1.56</v>
      </c>
      <c r="AP1236">
        <v>1.1499999999999999</v>
      </c>
      <c r="AQ1236">
        <v>0.74</v>
      </c>
      <c r="AR1236">
        <v>0.57999999999999996</v>
      </c>
      <c r="AS1236">
        <v>0.46</v>
      </c>
      <c r="AT1236">
        <v>0.3</v>
      </c>
      <c r="AU1236">
        <v>6.56666666666667</v>
      </c>
    </row>
    <row r="1237" spans="38:47" x14ac:dyDescent="0.55000000000000004">
      <c r="AL1237">
        <v>42600</v>
      </c>
      <c r="AM1237">
        <v>2.2599999999999998</v>
      </c>
      <c r="AN1237">
        <v>1.89</v>
      </c>
      <c r="AO1237">
        <v>1.53</v>
      </c>
      <c r="AP1237">
        <v>1.1200000000000001</v>
      </c>
      <c r="AQ1237">
        <v>0.71</v>
      </c>
      <c r="AR1237">
        <v>0.57999999999999996</v>
      </c>
      <c r="AS1237">
        <v>0.44</v>
      </c>
      <c r="AT1237">
        <v>0.3</v>
      </c>
      <c r="AU1237">
        <v>6.5333333333333297</v>
      </c>
    </row>
    <row r="1238" spans="38:47" x14ac:dyDescent="0.55000000000000004">
      <c r="AL1238">
        <v>42601</v>
      </c>
      <c r="AM1238">
        <v>2.29</v>
      </c>
      <c r="AN1238">
        <v>1.93</v>
      </c>
      <c r="AO1238">
        <v>1.58</v>
      </c>
      <c r="AP1238">
        <v>1.17</v>
      </c>
      <c r="AQ1238">
        <v>0.76</v>
      </c>
      <c r="AR1238">
        <v>0.59</v>
      </c>
      <c r="AS1238">
        <v>0.44</v>
      </c>
      <c r="AT1238">
        <v>0.3</v>
      </c>
      <c r="AU1238">
        <v>6.6333333333333302</v>
      </c>
    </row>
    <row r="1239" spans="38:47" x14ac:dyDescent="0.55000000000000004">
      <c r="AL1239">
        <v>42604</v>
      </c>
      <c r="AM1239">
        <v>2.2400000000000002</v>
      </c>
      <c r="AN1239">
        <v>1.88</v>
      </c>
      <c r="AO1239">
        <v>1.55</v>
      </c>
      <c r="AP1239">
        <v>1.1499999999999999</v>
      </c>
      <c r="AQ1239">
        <v>0.76</v>
      </c>
      <c r="AR1239">
        <v>0.57999999999999996</v>
      </c>
      <c r="AS1239">
        <v>0.45</v>
      </c>
      <c r="AT1239">
        <v>0.28999999999999998</v>
      </c>
      <c r="AU1239">
        <v>6.7241379310344804</v>
      </c>
    </row>
    <row r="1240" spans="38:47" x14ac:dyDescent="0.55000000000000004">
      <c r="AL1240">
        <v>42605</v>
      </c>
      <c r="AM1240">
        <v>2.2400000000000002</v>
      </c>
      <c r="AN1240">
        <v>1.88</v>
      </c>
      <c r="AO1240">
        <v>1.55</v>
      </c>
      <c r="AP1240">
        <v>1.1499999999999999</v>
      </c>
      <c r="AQ1240">
        <v>0.74</v>
      </c>
      <c r="AR1240">
        <v>0.57999999999999996</v>
      </c>
      <c r="AS1240">
        <v>0.45</v>
      </c>
      <c r="AT1240">
        <v>0.3</v>
      </c>
      <c r="AU1240">
        <v>6.4666666666666703</v>
      </c>
    </row>
    <row r="1241" spans="38:47" x14ac:dyDescent="0.55000000000000004">
      <c r="AL1241">
        <v>42606</v>
      </c>
      <c r="AM1241">
        <v>2.2400000000000002</v>
      </c>
      <c r="AN1241">
        <v>1.89</v>
      </c>
      <c r="AO1241">
        <v>1.56</v>
      </c>
      <c r="AP1241">
        <v>1.1299999999999999</v>
      </c>
      <c r="AQ1241">
        <v>0.76</v>
      </c>
      <c r="AR1241">
        <v>0.59</v>
      </c>
      <c r="AS1241">
        <v>0.46</v>
      </c>
      <c r="AT1241">
        <v>0.31</v>
      </c>
      <c r="AU1241">
        <v>6.2258064516129004</v>
      </c>
    </row>
    <row r="1242" spans="38:47" x14ac:dyDescent="0.55000000000000004">
      <c r="AL1242">
        <v>42607</v>
      </c>
      <c r="AM1242">
        <v>2.27</v>
      </c>
      <c r="AN1242">
        <v>1.91</v>
      </c>
      <c r="AO1242">
        <v>1.58</v>
      </c>
      <c r="AP1242">
        <v>1.1599999999999999</v>
      </c>
      <c r="AQ1242">
        <v>0.78</v>
      </c>
      <c r="AR1242">
        <v>0.6</v>
      </c>
      <c r="AS1242">
        <v>0.46</v>
      </c>
      <c r="AT1242">
        <v>0.33</v>
      </c>
      <c r="AU1242">
        <v>5.8787878787878798</v>
      </c>
    </row>
    <row r="1243" spans="38:47" x14ac:dyDescent="0.55000000000000004">
      <c r="AL1243">
        <v>42608</v>
      </c>
      <c r="AM1243">
        <v>2.29</v>
      </c>
      <c r="AN1243">
        <v>1.96</v>
      </c>
      <c r="AO1243">
        <v>1.62</v>
      </c>
      <c r="AP1243">
        <v>1.23</v>
      </c>
      <c r="AQ1243">
        <v>0.84</v>
      </c>
      <c r="AR1243">
        <v>0.62</v>
      </c>
      <c r="AS1243">
        <v>0.47</v>
      </c>
      <c r="AT1243">
        <v>0.34</v>
      </c>
      <c r="AU1243">
        <v>5.7352941176470598</v>
      </c>
    </row>
    <row r="1244" spans="38:47" x14ac:dyDescent="0.55000000000000004">
      <c r="AL1244">
        <v>42611</v>
      </c>
      <c r="AM1244">
        <v>2.2200000000000002</v>
      </c>
      <c r="AN1244">
        <v>1.9</v>
      </c>
      <c r="AO1244">
        <v>1.57</v>
      </c>
      <c r="AP1244">
        <v>1.18</v>
      </c>
      <c r="AQ1244">
        <v>0.81</v>
      </c>
      <c r="AR1244">
        <v>0.62</v>
      </c>
      <c r="AS1244">
        <v>0.49</v>
      </c>
      <c r="AT1244">
        <v>0.33</v>
      </c>
      <c r="AU1244">
        <v>5.7272727272727302</v>
      </c>
    </row>
    <row r="1245" spans="38:47" x14ac:dyDescent="0.55000000000000004">
      <c r="AL1245">
        <v>42612</v>
      </c>
      <c r="AM1245">
        <v>2.23</v>
      </c>
      <c r="AN1245">
        <v>1.91</v>
      </c>
      <c r="AO1245">
        <v>1.57</v>
      </c>
      <c r="AP1245">
        <v>1.18</v>
      </c>
      <c r="AQ1245">
        <v>0.8</v>
      </c>
      <c r="AR1245">
        <v>0.61</v>
      </c>
      <c r="AS1245">
        <v>0.47</v>
      </c>
      <c r="AT1245">
        <v>0.33</v>
      </c>
      <c r="AU1245">
        <v>5.7575757575757596</v>
      </c>
    </row>
    <row r="1246" spans="38:47" x14ac:dyDescent="0.55000000000000004">
      <c r="AL1246">
        <v>42613</v>
      </c>
      <c r="AM1246">
        <v>2.23</v>
      </c>
      <c r="AN1246">
        <v>1.9</v>
      </c>
      <c r="AO1246">
        <v>1.58</v>
      </c>
      <c r="AP1246">
        <v>1.19</v>
      </c>
      <c r="AQ1246">
        <v>0.8</v>
      </c>
      <c r="AR1246">
        <v>0.61</v>
      </c>
      <c r="AS1246">
        <v>0.47</v>
      </c>
      <c r="AT1246">
        <v>0.33</v>
      </c>
      <c r="AU1246">
        <v>5.7575757575757596</v>
      </c>
    </row>
    <row r="1247" spans="38:47" x14ac:dyDescent="0.55000000000000004">
      <c r="AL1247">
        <v>42614</v>
      </c>
      <c r="AM1247">
        <v>2.23</v>
      </c>
      <c r="AN1247">
        <v>1.9</v>
      </c>
      <c r="AO1247">
        <v>1.57</v>
      </c>
      <c r="AP1247">
        <v>1.18</v>
      </c>
      <c r="AQ1247">
        <v>0.78</v>
      </c>
      <c r="AR1247">
        <v>0.6</v>
      </c>
      <c r="AS1247">
        <v>0.47</v>
      </c>
      <c r="AT1247">
        <v>0.33</v>
      </c>
      <c r="AU1247">
        <v>5.7575757575757596</v>
      </c>
    </row>
    <row r="1248" spans="38:47" x14ac:dyDescent="0.55000000000000004">
      <c r="AL1248">
        <v>42615</v>
      </c>
      <c r="AM1248">
        <v>2.2799999999999998</v>
      </c>
      <c r="AN1248">
        <v>1.95</v>
      </c>
      <c r="AO1248">
        <v>1.6</v>
      </c>
      <c r="AP1248">
        <v>1.2</v>
      </c>
      <c r="AQ1248">
        <v>0.8</v>
      </c>
      <c r="AR1248">
        <v>0.59</v>
      </c>
      <c r="AS1248">
        <v>0.45</v>
      </c>
      <c r="AT1248">
        <v>0.33</v>
      </c>
      <c r="AU1248">
        <v>5.9090909090909101</v>
      </c>
    </row>
    <row r="1249" spans="38:47" x14ac:dyDescent="0.55000000000000004">
      <c r="AL1249">
        <v>42618</v>
      </c>
      <c r="AM1249">
        <v>2.2599999999999998</v>
      </c>
      <c r="AN1249">
        <v>1.925</v>
      </c>
      <c r="AO1249">
        <v>1.575</v>
      </c>
      <c r="AP1249">
        <v>1.165</v>
      </c>
      <c r="AQ1249">
        <v>0.77</v>
      </c>
      <c r="AR1249">
        <v>0.57499999999999996</v>
      </c>
      <c r="AS1249">
        <v>0.45</v>
      </c>
      <c r="AT1249">
        <v>0.32500000000000001</v>
      </c>
      <c r="AU1249">
        <v>5.9538461538461496</v>
      </c>
    </row>
    <row r="1250" spans="38:47" x14ac:dyDescent="0.55000000000000004">
      <c r="AL1250">
        <v>42619</v>
      </c>
      <c r="AM1250">
        <v>2.2400000000000002</v>
      </c>
      <c r="AN1250">
        <v>1.9</v>
      </c>
      <c r="AO1250">
        <v>1.55</v>
      </c>
      <c r="AP1250">
        <v>1.1299999999999999</v>
      </c>
      <c r="AQ1250">
        <v>0.74</v>
      </c>
      <c r="AR1250">
        <v>0.56000000000000005</v>
      </c>
      <c r="AS1250">
        <v>0.45</v>
      </c>
      <c r="AT1250">
        <v>0.32</v>
      </c>
      <c r="AU1250">
        <v>6</v>
      </c>
    </row>
    <row r="1251" spans="38:47" x14ac:dyDescent="0.55000000000000004">
      <c r="AL1251">
        <v>42620</v>
      </c>
      <c r="AM1251">
        <v>2.23</v>
      </c>
      <c r="AN1251">
        <v>1.89</v>
      </c>
      <c r="AO1251">
        <v>1.54</v>
      </c>
      <c r="AP1251">
        <v>1.1200000000000001</v>
      </c>
      <c r="AQ1251">
        <v>0.74</v>
      </c>
      <c r="AR1251">
        <v>0.56999999999999995</v>
      </c>
      <c r="AS1251">
        <v>0.49</v>
      </c>
      <c r="AT1251">
        <v>0.34</v>
      </c>
      <c r="AU1251">
        <v>5.5588235294117601</v>
      </c>
    </row>
    <row r="1252" spans="38:47" x14ac:dyDescent="0.55000000000000004">
      <c r="AL1252">
        <v>42621</v>
      </c>
      <c r="AM1252">
        <v>2.3199999999999998</v>
      </c>
      <c r="AN1252">
        <v>1.98</v>
      </c>
      <c r="AO1252">
        <v>1.61</v>
      </c>
      <c r="AP1252">
        <v>1.19</v>
      </c>
      <c r="AQ1252">
        <v>0.78</v>
      </c>
      <c r="AR1252">
        <v>0.56999999999999995</v>
      </c>
      <c r="AS1252">
        <v>0.5</v>
      </c>
      <c r="AT1252">
        <v>0.35</v>
      </c>
      <c r="AU1252">
        <v>5.6285714285714299</v>
      </c>
    </row>
    <row r="1253" spans="38:47" x14ac:dyDescent="0.55000000000000004">
      <c r="AL1253">
        <v>42622</v>
      </c>
      <c r="AM1253">
        <v>2.39</v>
      </c>
      <c r="AN1253">
        <v>2.0499999999999998</v>
      </c>
      <c r="AO1253">
        <v>1.67</v>
      </c>
      <c r="AP1253">
        <v>1.23</v>
      </c>
      <c r="AQ1253">
        <v>0.79</v>
      </c>
      <c r="AR1253">
        <v>0.57999999999999996</v>
      </c>
      <c r="AS1253">
        <v>0.51</v>
      </c>
      <c r="AT1253">
        <v>0.35</v>
      </c>
      <c r="AU1253">
        <v>5.8285714285714301</v>
      </c>
    </row>
    <row r="1254" spans="38:47" x14ac:dyDescent="0.55000000000000004">
      <c r="AL1254">
        <v>42625</v>
      </c>
      <c r="AM1254">
        <v>2.4</v>
      </c>
      <c r="AN1254">
        <v>2.0499999999999998</v>
      </c>
      <c r="AO1254">
        <v>1.68</v>
      </c>
      <c r="AP1254">
        <v>1.21</v>
      </c>
      <c r="AQ1254">
        <v>0.79</v>
      </c>
      <c r="AR1254">
        <v>0.56999999999999995</v>
      </c>
      <c r="AS1254">
        <v>0.53</v>
      </c>
      <c r="AT1254">
        <v>0.37</v>
      </c>
      <c r="AU1254">
        <v>5.4864864864864904</v>
      </c>
    </row>
    <row r="1255" spans="38:47" x14ac:dyDescent="0.55000000000000004">
      <c r="AL1255">
        <v>42626</v>
      </c>
      <c r="AM1255">
        <v>2.4700000000000002</v>
      </c>
      <c r="AN1255">
        <v>2.12</v>
      </c>
      <c r="AO1255">
        <v>1.73</v>
      </c>
      <c r="AP1255">
        <v>1.26</v>
      </c>
      <c r="AQ1255">
        <v>0.8</v>
      </c>
      <c r="AR1255">
        <v>0.63</v>
      </c>
      <c r="AS1255">
        <v>0.54</v>
      </c>
      <c r="AT1255">
        <v>0.36</v>
      </c>
      <c r="AU1255">
        <v>5.8611111111111098</v>
      </c>
    </row>
    <row r="1256" spans="38:47" x14ac:dyDescent="0.55000000000000004">
      <c r="AL1256">
        <v>42627</v>
      </c>
      <c r="AM1256">
        <v>2.44</v>
      </c>
      <c r="AN1256">
        <v>2.1</v>
      </c>
      <c r="AO1256">
        <v>1.7</v>
      </c>
      <c r="AP1256">
        <v>1.21</v>
      </c>
      <c r="AQ1256">
        <v>0.77</v>
      </c>
      <c r="AR1256">
        <v>0.62</v>
      </c>
      <c r="AS1256">
        <v>0.52</v>
      </c>
      <c r="AT1256">
        <v>0.33</v>
      </c>
      <c r="AU1256">
        <v>6.39393939393939</v>
      </c>
    </row>
    <row r="1257" spans="38:47" x14ac:dyDescent="0.55000000000000004">
      <c r="AL1257">
        <v>42628</v>
      </c>
      <c r="AM1257">
        <v>2.48</v>
      </c>
      <c r="AN1257">
        <v>2.13</v>
      </c>
      <c r="AO1257">
        <v>1.71</v>
      </c>
      <c r="AP1257">
        <v>1.2</v>
      </c>
      <c r="AQ1257">
        <v>0.74</v>
      </c>
      <c r="AR1257">
        <v>0.6</v>
      </c>
      <c r="AS1257">
        <v>0.49</v>
      </c>
      <c r="AT1257">
        <v>0.28999999999999998</v>
      </c>
      <c r="AU1257">
        <v>7.5517241379310303</v>
      </c>
    </row>
    <row r="1258" spans="38:47" x14ac:dyDescent="0.55000000000000004">
      <c r="AL1258">
        <v>42629</v>
      </c>
      <c r="AM1258">
        <v>2.44</v>
      </c>
      <c r="AN1258">
        <v>2.1</v>
      </c>
      <c r="AO1258">
        <v>1.7</v>
      </c>
      <c r="AP1258">
        <v>1.21</v>
      </c>
      <c r="AQ1258">
        <v>0.77</v>
      </c>
      <c r="AR1258">
        <v>0.61</v>
      </c>
      <c r="AS1258">
        <v>0.5</v>
      </c>
      <c r="AT1258">
        <v>0.3</v>
      </c>
      <c r="AU1258">
        <v>7.1333333333333302</v>
      </c>
    </row>
    <row r="1259" spans="38:47" x14ac:dyDescent="0.55000000000000004">
      <c r="AL1259">
        <v>42632</v>
      </c>
      <c r="AM1259">
        <v>2.4500000000000002</v>
      </c>
      <c r="AN1259">
        <v>2.1</v>
      </c>
      <c r="AO1259">
        <v>1.7</v>
      </c>
      <c r="AP1259">
        <v>1.22</v>
      </c>
      <c r="AQ1259">
        <v>0.79</v>
      </c>
      <c r="AR1259">
        <v>0.6</v>
      </c>
      <c r="AS1259">
        <v>0.48</v>
      </c>
      <c r="AT1259">
        <v>0.3</v>
      </c>
      <c r="AU1259">
        <v>7.1666666666666696</v>
      </c>
    </row>
    <row r="1260" spans="38:47" x14ac:dyDescent="0.55000000000000004">
      <c r="AL1260">
        <v>42633</v>
      </c>
      <c r="AM1260">
        <v>2.4300000000000002</v>
      </c>
      <c r="AN1260">
        <v>2.09</v>
      </c>
      <c r="AO1260">
        <v>1.69</v>
      </c>
      <c r="AP1260">
        <v>1.2</v>
      </c>
      <c r="AQ1260">
        <v>0.79</v>
      </c>
      <c r="AR1260">
        <v>0.61</v>
      </c>
      <c r="AS1260">
        <v>0.49</v>
      </c>
      <c r="AT1260">
        <v>0.3</v>
      </c>
      <c r="AU1260">
        <v>7.1</v>
      </c>
    </row>
    <row r="1261" spans="38:47" x14ac:dyDescent="0.55000000000000004">
      <c r="AL1261">
        <v>42634</v>
      </c>
      <c r="AM1261">
        <v>2.39</v>
      </c>
      <c r="AN1261">
        <v>2.06</v>
      </c>
      <c r="AO1261">
        <v>1.66</v>
      </c>
      <c r="AP1261">
        <v>1.2</v>
      </c>
      <c r="AQ1261">
        <v>0.79</v>
      </c>
      <c r="AR1261">
        <v>0.61</v>
      </c>
      <c r="AS1261">
        <v>0.44</v>
      </c>
      <c r="AT1261">
        <v>0.22</v>
      </c>
      <c r="AU1261">
        <v>9.8636363636363598</v>
      </c>
    </row>
    <row r="1262" spans="38:47" x14ac:dyDescent="0.55000000000000004">
      <c r="AL1262">
        <v>42635</v>
      </c>
      <c r="AM1262">
        <v>2.34</v>
      </c>
      <c r="AN1262">
        <v>2.02</v>
      </c>
      <c r="AO1262">
        <v>1.63</v>
      </c>
      <c r="AP1262">
        <v>1.18</v>
      </c>
      <c r="AQ1262">
        <v>0.79</v>
      </c>
      <c r="AR1262">
        <v>0.6</v>
      </c>
      <c r="AS1262">
        <v>0.39</v>
      </c>
      <c r="AT1262">
        <v>0.18</v>
      </c>
      <c r="AU1262">
        <v>12</v>
      </c>
    </row>
    <row r="1263" spans="38:47" x14ac:dyDescent="0.55000000000000004">
      <c r="AL1263">
        <v>42636</v>
      </c>
      <c r="AM1263">
        <v>2.34</v>
      </c>
      <c r="AN1263">
        <v>2.02</v>
      </c>
      <c r="AO1263">
        <v>1.62</v>
      </c>
      <c r="AP1263">
        <v>1.1599999999999999</v>
      </c>
      <c r="AQ1263">
        <v>0.77</v>
      </c>
      <c r="AR1263">
        <v>0.6</v>
      </c>
      <c r="AS1263">
        <v>0.4</v>
      </c>
      <c r="AT1263">
        <v>0.18</v>
      </c>
      <c r="AU1263">
        <v>12</v>
      </c>
    </row>
    <row r="1264" spans="38:47" x14ac:dyDescent="0.55000000000000004">
      <c r="AL1264">
        <v>42639</v>
      </c>
      <c r="AM1264">
        <v>2.3199999999999998</v>
      </c>
      <c r="AN1264">
        <v>2</v>
      </c>
      <c r="AO1264">
        <v>1.59</v>
      </c>
      <c r="AP1264">
        <v>1.1299999999999999</v>
      </c>
      <c r="AQ1264">
        <v>0.76</v>
      </c>
      <c r="AR1264">
        <v>0.57999999999999996</v>
      </c>
      <c r="AS1264">
        <v>0.42</v>
      </c>
      <c r="AT1264">
        <v>0.25</v>
      </c>
      <c r="AU1264">
        <v>8.2799999999999994</v>
      </c>
    </row>
    <row r="1265" spans="38:47" x14ac:dyDescent="0.55000000000000004">
      <c r="AL1265">
        <v>42640</v>
      </c>
      <c r="AM1265">
        <v>2.2799999999999998</v>
      </c>
      <c r="AN1265">
        <v>1.96</v>
      </c>
      <c r="AO1265">
        <v>1.56</v>
      </c>
      <c r="AP1265">
        <v>1.1200000000000001</v>
      </c>
      <c r="AQ1265">
        <v>0.75</v>
      </c>
      <c r="AR1265">
        <v>0.57999999999999996</v>
      </c>
      <c r="AS1265">
        <v>0.42</v>
      </c>
      <c r="AT1265">
        <v>0.26</v>
      </c>
      <c r="AU1265">
        <v>7.7692307692307701</v>
      </c>
    </row>
    <row r="1266" spans="38:47" x14ac:dyDescent="0.55000000000000004">
      <c r="AL1266">
        <v>42641</v>
      </c>
      <c r="AM1266">
        <v>2.29</v>
      </c>
      <c r="AN1266">
        <v>1.96</v>
      </c>
      <c r="AO1266">
        <v>1.57</v>
      </c>
      <c r="AP1266">
        <v>1.1299999999999999</v>
      </c>
      <c r="AQ1266">
        <v>0.75</v>
      </c>
      <c r="AR1266">
        <v>0.6</v>
      </c>
      <c r="AS1266">
        <v>0.44</v>
      </c>
      <c r="AT1266">
        <v>0.27</v>
      </c>
      <c r="AU1266">
        <v>7.4814814814814801</v>
      </c>
    </row>
    <row r="1267" spans="38:47" x14ac:dyDescent="0.55000000000000004">
      <c r="AL1267">
        <v>42642</v>
      </c>
      <c r="AM1267">
        <v>2.2799999999999998</v>
      </c>
      <c r="AN1267">
        <v>1.95</v>
      </c>
      <c r="AO1267">
        <v>1.56</v>
      </c>
      <c r="AP1267">
        <v>1.1200000000000001</v>
      </c>
      <c r="AQ1267">
        <v>0.73</v>
      </c>
      <c r="AR1267">
        <v>0.59</v>
      </c>
      <c r="AS1267">
        <v>0.43</v>
      </c>
      <c r="AT1267">
        <v>0.26</v>
      </c>
      <c r="AU1267">
        <v>7.7692307692307701</v>
      </c>
    </row>
    <row r="1268" spans="38:47" x14ac:dyDescent="0.55000000000000004">
      <c r="AL1268">
        <v>42643</v>
      </c>
      <c r="AM1268">
        <v>2.3199999999999998</v>
      </c>
      <c r="AN1268">
        <v>1.99</v>
      </c>
      <c r="AO1268">
        <v>1.6</v>
      </c>
      <c r="AP1268">
        <v>1.1399999999999999</v>
      </c>
      <c r="AQ1268">
        <v>0.77</v>
      </c>
      <c r="AR1268">
        <v>0.59</v>
      </c>
      <c r="AS1268">
        <v>0.45</v>
      </c>
      <c r="AT1268">
        <v>0.28999999999999998</v>
      </c>
      <c r="AU1268">
        <v>7</v>
      </c>
    </row>
    <row r="1269" spans="38:47" x14ac:dyDescent="0.55000000000000004">
      <c r="AL1269">
        <v>42646</v>
      </c>
      <c r="AM1269">
        <v>2.34</v>
      </c>
      <c r="AN1269">
        <v>2.0099999999999998</v>
      </c>
      <c r="AO1269">
        <v>1.63</v>
      </c>
      <c r="AP1269">
        <v>1.18</v>
      </c>
      <c r="AQ1269">
        <v>0.8</v>
      </c>
      <c r="AR1269">
        <v>0.63</v>
      </c>
      <c r="AS1269">
        <v>0.48</v>
      </c>
      <c r="AT1269">
        <v>0.32</v>
      </c>
      <c r="AU1269">
        <v>6.3125</v>
      </c>
    </row>
    <row r="1270" spans="38:47" x14ac:dyDescent="0.55000000000000004">
      <c r="AL1270">
        <v>42647</v>
      </c>
      <c r="AM1270">
        <v>2.4</v>
      </c>
      <c r="AN1270">
        <v>2.08</v>
      </c>
      <c r="AO1270">
        <v>1.69</v>
      </c>
      <c r="AP1270">
        <v>1.22</v>
      </c>
      <c r="AQ1270">
        <v>0.82</v>
      </c>
      <c r="AR1270">
        <v>0.64</v>
      </c>
      <c r="AS1270">
        <v>0.48</v>
      </c>
      <c r="AT1270">
        <v>0.33</v>
      </c>
      <c r="AU1270">
        <v>6.2727272727272698</v>
      </c>
    </row>
    <row r="1271" spans="38:47" x14ac:dyDescent="0.55000000000000004">
      <c r="AL1271">
        <v>42648</v>
      </c>
      <c r="AM1271">
        <v>2.44</v>
      </c>
      <c r="AN1271">
        <v>2.11</v>
      </c>
      <c r="AO1271">
        <v>1.72</v>
      </c>
      <c r="AP1271">
        <v>1.26</v>
      </c>
      <c r="AQ1271">
        <v>0.85</v>
      </c>
      <c r="AR1271">
        <v>0.65</v>
      </c>
      <c r="AS1271">
        <v>0.48</v>
      </c>
      <c r="AT1271">
        <v>0.32</v>
      </c>
      <c r="AU1271">
        <v>6.625</v>
      </c>
    </row>
    <row r="1272" spans="38:47" x14ac:dyDescent="0.55000000000000004">
      <c r="AL1272">
        <v>42649</v>
      </c>
      <c r="AM1272">
        <v>2.46</v>
      </c>
      <c r="AN1272">
        <v>2.14</v>
      </c>
      <c r="AO1272">
        <v>1.75</v>
      </c>
      <c r="AP1272">
        <v>1.28</v>
      </c>
      <c r="AQ1272">
        <v>0.86</v>
      </c>
      <c r="AR1272">
        <v>0.65</v>
      </c>
      <c r="AS1272">
        <v>0.46</v>
      </c>
      <c r="AT1272">
        <v>0.33</v>
      </c>
      <c r="AU1272">
        <v>6.4545454545454497</v>
      </c>
    </row>
    <row r="1273" spans="38:47" x14ac:dyDescent="0.55000000000000004">
      <c r="AL1273">
        <v>42650</v>
      </c>
      <c r="AM1273">
        <v>2.46</v>
      </c>
      <c r="AN1273">
        <v>2.14</v>
      </c>
      <c r="AO1273">
        <v>1.73</v>
      </c>
      <c r="AP1273">
        <v>1.26</v>
      </c>
      <c r="AQ1273">
        <v>0.83</v>
      </c>
      <c r="AR1273">
        <v>0.66</v>
      </c>
      <c r="AS1273">
        <v>0.46</v>
      </c>
      <c r="AT1273">
        <v>0.33</v>
      </c>
      <c r="AU1273">
        <v>6.4545454545454497</v>
      </c>
    </row>
    <row r="1274" spans="38:47" x14ac:dyDescent="0.55000000000000004">
      <c r="AL1274">
        <v>42653</v>
      </c>
      <c r="AM1274">
        <v>2.48</v>
      </c>
      <c r="AN1274">
        <v>2.1549999999999998</v>
      </c>
      <c r="AO1274">
        <v>1.75</v>
      </c>
      <c r="AP1274">
        <v>1.28</v>
      </c>
      <c r="AQ1274">
        <v>0.85</v>
      </c>
      <c r="AR1274">
        <v>0.67500000000000004</v>
      </c>
      <c r="AS1274">
        <v>0.47</v>
      </c>
      <c r="AT1274">
        <v>0.34</v>
      </c>
      <c r="AU1274">
        <v>6.2941176470588198</v>
      </c>
    </row>
    <row r="1275" spans="38:47" x14ac:dyDescent="0.55000000000000004">
      <c r="AL1275">
        <v>42654</v>
      </c>
      <c r="AM1275">
        <v>2.5</v>
      </c>
      <c r="AN1275">
        <v>2.17</v>
      </c>
      <c r="AO1275">
        <v>1.77</v>
      </c>
      <c r="AP1275">
        <v>1.3</v>
      </c>
      <c r="AQ1275">
        <v>0.87</v>
      </c>
      <c r="AR1275">
        <v>0.69</v>
      </c>
      <c r="AS1275">
        <v>0.48</v>
      </c>
      <c r="AT1275">
        <v>0.35</v>
      </c>
      <c r="AU1275">
        <v>6.1428571428571397</v>
      </c>
    </row>
    <row r="1276" spans="38:47" x14ac:dyDescent="0.55000000000000004">
      <c r="AL1276">
        <v>42655</v>
      </c>
      <c r="AM1276">
        <v>2.5099999999999998</v>
      </c>
      <c r="AN1276">
        <v>2.19</v>
      </c>
      <c r="AO1276">
        <v>1.79</v>
      </c>
      <c r="AP1276">
        <v>1.31</v>
      </c>
      <c r="AQ1276">
        <v>0.87</v>
      </c>
      <c r="AR1276">
        <v>0.68</v>
      </c>
      <c r="AS1276">
        <v>0.49</v>
      </c>
      <c r="AT1276">
        <v>0.37</v>
      </c>
      <c r="AU1276">
        <v>5.7837837837837798</v>
      </c>
    </row>
    <row r="1277" spans="38:47" x14ac:dyDescent="0.55000000000000004">
      <c r="AL1277">
        <v>42656</v>
      </c>
      <c r="AM1277">
        <v>2.48</v>
      </c>
      <c r="AN1277">
        <v>2.15</v>
      </c>
      <c r="AO1277">
        <v>1.75</v>
      </c>
      <c r="AP1277">
        <v>1.27</v>
      </c>
      <c r="AQ1277">
        <v>0.85</v>
      </c>
      <c r="AR1277">
        <v>0.66</v>
      </c>
      <c r="AS1277">
        <v>0.45</v>
      </c>
      <c r="AT1277">
        <v>0.3</v>
      </c>
      <c r="AU1277">
        <v>7.2666666666666702</v>
      </c>
    </row>
    <row r="1278" spans="38:47" x14ac:dyDescent="0.55000000000000004">
      <c r="AL1278">
        <v>42657</v>
      </c>
      <c r="AM1278">
        <v>2.5499999999999998</v>
      </c>
      <c r="AN1278">
        <v>2.2200000000000002</v>
      </c>
      <c r="AO1278">
        <v>1.8</v>
      </c>
      <c r="AP1278">
        <v>1.28</v>
      </c>
      <c r="AQ1278">
        <v>0.84</v>
      </c>
      <c r="AR1278">
        <v>0.66</v>
      </c>
      <c r="AS1278">
        <v>0.46</v>
      </c>
      <c r="AT1278">
        <v>0.32</v>
      </c>
      <c r="AU1278">
        <v>6.96875</v>
      </c>
    </row>
    <row r="1279" spans="38:47" x14ac:dyDescent="0.55000000000000004">
      <c r="AL1279">
        <v>42660</v>
      </c>
      <c r="AM1279">
        <v>2.52</v>
      </c>
      <c r="AN1279">
        <v>2.19</v>
      </c>
      <c r="AO1279">
        <v>1.77</v>
      </c>
      <c r="AP1279">
        <v>1.26</v>
      </c>
      <c r="AQ1279">
        <v>0.81</v>
      </c>
      <c r="AR1279">
        <v>0.65</v>
      </c>
      <c r="AS1279">
        <v>0.47</v>
      </c>
      <c r="AT1279">
        <v>0.34</v>
      </c>
      <c r="AU1279">
        <v>6.4117647058823497</v>
      </c>
    </row>
    <row r="1280" spans="38:47" x14ac:dyDescent="0.55000000000000004">
      <c r="AL1280">
        <v>42661</v>
      </c>
      <c r="AM1280">
        <v>2.5099999999999998</v>
      </c>
      <c r="AN1280">
        <v>2.1800000000000002</v>
      </c>
      <c r="AO1280">
        <v>1.75</v>
      </c>
      <c r="AP1280">
        <v>1.24</v>
      </c>
      <c r="AQ1280">
        <v>0.82</v>
      </c>
      <c r="AR1280">
        <v>0.66</v>
      </c>
      <c r="AS1280">
        <v>0.47</v>
      </c>
      <c r="AT1280">
        <v>0.34</v>
      </c>
      <c r="AU1280">
        <v>6.3823529411764701</v>
      </c>
    </row>
    <row r="1281" spans="38:47" x14ac:dyDescent="0.55000000000000004">
      <c r="AL1281">
        <v>42662</v>
      </c>
      <c r="AM1281">
        <v>2.5099999999999998</v>
      </c>
      <c r="AN1281">
        <v>2.1800000000000002</v>
      </c>
      <c r="AO1281">
        <v>1.76</v>
      </c>
      <c r="AP1281">
        <v>1.24</v>
      </c>
      <c r="AQ1281">
        <v>0.81</v>
      </c>
      <c r="AR1281">
        <v>0.65</v>
      </c>
      <c r="AS1281">
        <v>0.48</v>
      </c>
      <c r="AT1281">
        <v>0.35</v>
      </c>
      <c r="AU1281">
        <v>6.1714285714285699</v>
      </c>
    </row>
    <row r="1282" spans="38:47" x14ac:dyDescent="0.55000000000000004">
      <c r="AL1282">
        <v>42663</v>
      </c>
      <c r="AM1282">
        <v>2.5</v>
      </c>
      <c r="AN1282">
        <v>2.17</v>
      </c>
      <c r="AO1282">
        <v>1.76</v>
      </c>
      <c r="AP1282">
        <v>1.26</v>
      </c>
      <c r="AQ1282">
        <v>0.84</v>
      </c>
      <c r="AR1282">
        <v>0.66</v>
      </c>
      <c r="AS1282">
        <v>0.48</v>
      </c>
      <c r="AT1282">
        <v>0.35</v>
      </c>
      <c r="AU1282">
        <v>6.1428571428571397</v>
      </c>
    </row>
    <row r="1283" spans="38:47" x14ac:dyDescent="0.55000000000000004">
      <c r="AL1283">
        <v>42664</v>
      </c>
      <c r="AM1283">
        <v>2.48</v>
      </c>
      <c r="AN1283">
        <v>2.15</v>
      </c>
      <c r="AO1283">
        <v>1.74</v>
      </c>
      <c r="AP1283">
        <v>1.25</v>
      </c>
      <c r="AQ1283">
        <v>0.84</v>
      </c>
      <c r="AR1283">
        <v>0.66</v>
      </c>
      <c r="AS1283">
        <v>0.47</v>
      </c>
      <c r="AT1283">
        <v>0.34</v>
      </c>
      <c r="AU1283">
        <v>6.2941176470588198</v>
      </c>
    </row>
    <row r="1284" spans="38:47" x14ac:dyDescent="0.55000000000000004">
      <c r="AL1284">
        <v>42667</v>
      </c>
      <c r="AM1284">
        <v>2.52</v>
      </c>
      <c r="AN1284">
        <v>2.1800000000000002</v>
      </c>
      <c r="AO1284">
        <v>1.77</v>
      </c>
      <c r="AP1284">
        <v>1.27</v>
      </c>
      <c r="AQ1284">
        <v>0.84</v>
      </c>
      <c r="AR1284">
        <v>0.66</v>
      </c>
      <c r="AS1284">
        <v>0.46</v>
      </c>
      <c r="AT1284">
        <v>0.33</v>
      </c>
      <c r="AU1284">
        <v>6.6363636363636402</v>
      </c>
    </row>
    <row r="1285" spans="38:47" x14ac:dyDescent="0.55000000000000004">
      <c r="AL1285">
        <v>42668</v>
      </c>
      <c r="AM1285">
        <v>2.5</v>
      </c>
      <c r="AN1285">
        <v>2.17</v>
      </c>
      <c r="AO1285">
        <v>1.77</v>
      </c>
      <c r="AP1285">
        <v>1.29</v>
      </c>
      <c r="AQ1285">
        <v>0.86</v>
      </c>
      <c r="AR1285">
        <v>0.66</v>
      </c>
      <c r="AS1285">
        <v>0.49</v>
      </c>
      <c r="AT1285">
        <v>0.34</v>
      </c>
      <c r="AU1285">
        <v>6.3529411764705896</v>
      </c>
    </row>
    <row r="1286" spans="38:47" x14ac:dyDescent="0.55000000000000004">
      <c r="AL1286">
        <v>42669</v>
      </c>
      <c r="AM1286">
        <v>2.5299999999999998</v>
      </c>
      <c r="AN1286">
        <v>2.2000000000000002</v>
      </c>
      <c r="AO1286">
        <v>1.79</v>
      </c>
      <c r="AP1286">
        <v>1.3</v>
      </c>
      <c r="AQ1286">
        <v>0.86</v>
      </c>
      <c r="AR1286">
        <v>0.67</v>
      </c>
      <c r="AS1286">
        <v>0.49</v>
      </c>
      <c r="AT1286">
        <v>0.33</v>
      </c>
      <c r="AU1286">
        <v>6.6666666666666696</v>
      </c>
    </row>
    <row r="1287" spans="38:47" x14ac:dyDescent="0.55000000000000004">
      <c r="AL1287">
        <v>42670</v>
      </c>
      <c r="AM1287">
        <v>2.6</v>
      </c>
      <c r="AN1287">
        <v>2.2599999999999998</v>
      </c>
      <c r="AO1287">
        <v>1.85</v>
      </c>
      <c r="AP1287">
        <v>1.33</v>
      </c>
      <c r="AQ1287">
        <v>0.87</v>
      </c>
      <c r="AR1287">
        <v>0.68</v>
      </c>
      <c r="AS1287">
        <v>0.49</v>
      </c>
      <c r="AT1287">
        <v>0.3</v>
      </c>
      <c r="AU1287">
        <v>7.6666666666666696</v>
      </c>
    </row>
    <row r="1288" spans="38:47" x14ac:dyDescent="0.55000000000000004">
      <c r="AL1288">
        <v>42671</v>
      </c>
      <c r="AM1288">
        <v>2.62</v>
      </c>
      <c r="AN1288">
        <v>2.27</v>
      </c>
      <c r="AO1288">
        <v>1.86</v>
      </c>
      <c r="AP1288">
        <v>1.33</v>
      </c>
      <c r="AQ1288">
        <v>0.86</v>
      </c>
      <c r="AR1288">
        <v>0.66</v>
      </c>
      <c r="AS1288">
        <v>0.49</v>
      </c>
      <c r="AT1288">
        <v>0.3</v>
      </c>
      <c r="AU1288">
        <v>7.7333333333333298</v>
      </c>
    </row>
    <row r="1289" spans="38:47" x14ac:dyDescent="0.55000000000000004">
      <c r="AL1289">
        <v>42674</v>
      </c>
      <c r="AM1289">
        <v>2.58</v>
      </c>
      <c r="AN1289">
        <v>2.25</v>
      </c>
      <c r="AO1289">
        <v>1.84</v>
      </c>
      <c r="AP1289">
        <v>1.31</v>
      </c>
      <c r="AQ1289">
        <v>0.86</v>
      </c>
      <c r="AR1289">
        <v>0.66</v>
      </c>
      <c r="AS1289">
        <v>0.51</v>
      </c>
      <c r="AT1289">
        <v>0.34</v>
      </c>
      <c r="AU1289">
        <v>6.5882352941176503</v>
      </c>
    </row>
    <row r="1290" spans="38:47" x14ac:dyDescent="0.55000000000000004">
      <c r="AL1290">
        <v>42675</v>
      </c>
      <c r="AM1290">
        <v>2.58</v>
      </c>
      <c r="AN1290">
        <v>2.2400000000000002</v>
      </c>
      <c r="AO1290">
        <v>1.83</v>
      </c>
      <c r="AP1290">
        <v>1.3</v>
      </c>
      <c r="AQ1290">
        <v>0.83</v>
      </c>
      <c r="AR1290">
        <v>0.65</v>
      </c>
      <c r="AS1290">
        <v>0.5</v>
      </c>
      <c r="AT1290">
        <v>0.35</v>
      </c>
      <c r="AU1290">
        <v>6.3714285714285701</v>
      </c>
    </row>
    <row r="1291" spans="38:47" x14ac:dyDescent="0.55000000000000004">
      <c r="AL1291">
        <v>42676</v>
      </c>
      <c r="AM1291">
        <v>2.56</v>
      </c>
      <c r="AN1291">
        <v>2.2200000000000002</v>
      </c>
      <c r="AO1291">
        <v>1.81</v>
      </c>
      <c r="AP1291">
        <v>1.26</v>
      </c>
      <c r="AQ1291">
        <v>0.81</v>
      </c>
      <c r="AR1291">
        <v>0.64</v>
      </c>
      <c r="AS1291">
        <v>0.51</v>
      </c>
      <c r="AT1291">
        <v>0.37</v>
      </c>
      <c r="AU1291">
        <v>5.9189189189189202</v>
      </c>
    </row>
    <row r="1292" spans="38:47" x14ac:dyDescent="0.55000000000000004">
      <c r="AL1292">
        <v>42677</v>
      </c>
      <c r="AM1292">
        <v>2.6</v>
      </c>
      <c r="AN1292">
        <v>2.25</v>
      </c>
      <c r="AO1292">
        <v>1.82</v>
      </c>
      <c r="AP1292">
        <v>1.26</v>
      </c>
      <c r="AQ1292">
        <v>0.81</v>
      </c>
      <c r="AR1292">
        <v>0.64</v>
      </c>
      <c r="AS1292">
        <v>0.52</v>
      </c>
      <c r="AT1292">
        <v>0.38</v>
      </c>
      <c r="AU1292">
        <v>5.8421052631579</v>
      </c>
    </row>
    <row r="1293" spans="38:47" x14ac:dyDescent="0.55000000000000004">
      <c r="AL1293">
        <v>42678</v>
      </c>
      <c r="AM1293">
        <v>2.56</v>
      </c>
      <c r="AN1293">
        <v>2.2200000000000002</v>
      </c>
      <c r="AO1293">
        <v>1.79</v>
      </c>
      <c r="AP1293">
        <v>1.24</v>
      </c>
      <c r="AQ1293">
        <v>0.8</v>
      </c>
      <c r="AR1293">
        <v>0.62</v>
      </c>
      <c r="AS1293">
        <v>0.52</v>
      </c>
      <c r="AT1293">
        <v>0.38</v>
      </c>
      <c r="AU1293">
        <v>5.7368421052631602</v>
      </c>
    </row>
    <row r="1294" spans="38:47" x14ac:dyDescent="0.55000000000000004">
      <c r="AL1294">
        <v>42681</v>
      </c>
      <c r="AM1294">
        <v>2.6</v>
      </c>
      <c r="AN1294">
        <v>2.2599999999999998</v>
      </c>
      <c r="AO1294">
        <v>1.83</v>
      </c>
      <c r="AP1294">
        <v>1.29</v>
      </c>
      <c r="AQ1294">
        <v>0.82</v>
      </c>
      <c r="AR1294">
        <v>0.63</v>
      </c>
      <c r="AS1294">
        <v>0.54</v>
      </c>
      <c r="AT1294">
        <v>0.41</v>
      </c>
      <c r="AU1294">
        <v>5.3414634146341502</v>
      </c>
    </row>
    <row r="1295" spans="38:47" x14ac:dyDescent="0.55000000000000004">
      <c r="AL1295">
        <v>42682</v>
      </c>
      <c r="AM1295">
        <v>2.63</v>
      </c>
      <c r="AN1295">
        <v>2.29</v>
      </c>
      <c r="AO1295">
        <v>1.88</v>
      </c>
      <c r="AP1295">
        <v>1.34</v>
      </c>
      <c r="AQ1295">
        <v>0.87</v>
      </c>
      <c r="AR1295">
        <v>0.71</v>
      </c>
      <c r="AS1295">
        <v>0.56000000000000005</v>
      </c>
      <c r="AT1295">
        <v>0.43</v>
      </c>
      <c r="AU1295">
        <v>5.1162790697674403</v>
      </c>
    </row>
    <row r="1296" spans="38:47" x14ac:dyDescent="0.55000000000000004">
      <c r="AL1296">
        <v>42683</v>
      </c>
      <c r="AM1296">
        <v>2.88</v>
      </c>
      <c r="AN1296">
        <v>2.52</v>
      </c>
      <c r="AO1296">
        <v>2.0699999999999998</v>
      </c>
      <c r="AP1296">
        <v>1.49</v>
      </c>
      <c r="AQ1296">
        <v>0.9</v>
      </c>
      <c r="AR1296">
        <v>0.72</v>
      </c>
      <c r="AS1296">
        <v>0.56000000000000005</v>
      </c>
      <c r="AT1296">
        <v>0.45</v>
      </c>
      <c r="AU1296">
        <v>5.4</v>
      </c>
    </row>
    <row r="1297" spans="38:47" x14ac:dyDescent="0.55000000000000004">
      <c r="AL1297">
        <v>42684</v>
      </c>
      <c r="AM1297">
        <v>2.94</v>
      </c>
      <c r="AN1297">
        <v>2.58</v>
      </c>
      <c r="AO1297">
        <v>2.15</v>
      </c>
      <c r="AP1297">
        <v>1.56</v>
      </c>
      <c r="AQ1297">
        <v>0.92</v>
      </c>
      <c r="AR1297">
        <v>0.72</v>
      </c>
      <c r="AS1297">
        <v>0.59</v>
      </c>
      <c r="AT1297">
        <v>0.48</v>
      </c>
      <c r="AU1297">
        <v>5.125</v>
      </c>
    </row>
    <row r="1298" spans="38:47" x14ac:dyDescent="0.55000000000000004">
      <c r="AL1298">
        <v>42685</v>
      </c>
      <c r="AM1298">
        <v>2.9649999999999999</v>
      </c>
      <c r="AN1298">
        <v>2.6150000000000002</v>
      </c>
      <c r="AO1298">
        <v>2.19</v>
      </c>
      <c r="AP1298">
        <v>1.61</v>
      </c>
      <c r="AQ1298">
        <v>0.96</v>
      </c>
      <c r="AR1298">
        <v>0.745</v>
      </c>
      <c r="AS1298">
        <v>0.62</v>
      </c>
      <c r="AT1298">
        <v>0.51500000000000001</v>
      </c>
      <c r="AU1298">
        <v>4.7572815533980597</v>
      </c>
    </row>
    <row r="1299" spans="38:47" x14ac:dyDescent="0.55000000000000004">
      <c r="AL1299">
        <v>42688</v>
      </c>
      <c r="AM1299">
        <v>2.99</v>
      </c>
      <c r="AN1299">
        <v>2.65</v>
      </c>
      <c r="AO1299">
        <v>2.23</v>
      </c>
      <c r="AP1299">
        <v>1.66</v>
      </c>
      <c r="AQ1299">
        <v>1</v>
      </c>
      <c r="AR1299">
        <v>0.77</v>
      </c>
      <c r="AS1299">
        <v>0.65</v>
      </c>
      <c r="AT1299">
        <v>0.55000000000000004</v>
      </c>
      <c r="AU1299">
        <v>4.4363636363636401</v>
      </c>
    </row>
    <row r="1300" spans="38:47" x14ac:dyDescent="0.55000000000000004">
      <c r="AL1300">
        <v>42689</v>
      </c>
      <c r="AM1300">
        <v>2.97</v>
      </c>
      <c r="AN1300">
        <v>2.64</v>
      </c>
      <c r="AO1300">
        <v>2.23</v>
      </c>
      <c r="AP1300">
        <v>1.68</v>
      </c>
      <c r="AQ1300">
        <v>1.02</v>
      </c>
      <c r="AR1300">
        <v>0.78</v>
      </c>
      <c r="AS1300">
        <v>0.61</v>
      </c>
      <c r="AT1300">
        <v>0.51</v>
      </c>
      <c r="AU1300">
        <v>4.8235294117647101</v>
      </c>
    </row>
    <row r="1301" spans="38:47" x14ac:dyDescent="0.55000000000000004">
      <c r="AL1301">
        <v>42690</v>
      </c>
      <c r="AM1301">
        <v>2.92</v>
      </c>
      <c r="AN1301">
        <v>2.61</v>
      </c>
      <c r="AO1301">
        <v>2.2200000000000002</v>
      </c>
      <c r="AP1301">
        <v>1.68</v>
      </c>
      <c r="AQ1301">
        <v>1</v>
      </c>
      <c r="AR1301">
        <v>0.76</v>
      </c>
      <c r="AS1301">
        <v>0.62</v>
      </c>
      <c r="AT1301">
        <v>0.47</v>
      </c>
      <c r="AU1301">
        <v>5.2127659574468099</v>
      </c>
    </row>
    <row r="1302" spans="38:47" x14ac:dyDescent="0.55000000000000004">
      <c r="AL1302">
        <v>42691</v>
      </c>
      <c r="AM1302">
        <v>3.01</v>
      </c>
      <c r="AN1302">
        <v>2.69</v>
      </c>
      <c r="AO1302">
        <v>2.29</v>
      </c>
      <c r="AP1302">
        <v>1.73</v>
      </c>
      <c r="AQ1302">
        <v>1.04</v>
      </c>
      <c r="AR1302">
        <v>0.77</v>
      </c>
      <c r="AS1302">
        <v>0.61</v>
      </c>
      <c r="AT1302">
        <v>0.44</v>
      </c>
      <c r="AU1302">
        <v>5.8409090909090899</v>
      </c>
    </row>
    <row r="1303" spans="38:47" x14ac:dyDescent="0.55000000000000004">
      <c r="AL1303">
        <v>42692</v>
      </c>
      <c r="AM1303">
        <v>3.01</v>
      </c>
      <c r="AN1303">
        <v>2.7</v>
      </c>
      <c r="AO1303">
        <v>2.34</v>
      </c>
      <c r="AP1303">
        <v>1.8</v>
      </c>
      <c r="AQ1303">
        <v>1.07</v>
      </c>
      <c r="AR1303">
        <v>0.77</v>
      </c>
      <c r="AS1303">
        <v>0.6</v>
      </c>
      <c r="AT1303">
        <v>0.44</v>
      </c>
      <c r="AU1303">
        <v>5.8409090909090899</v>
      </c>
    </row>
    <row r="1304" spans="38:47" x14ac:dyDescent="0.55000000000000004">
      <c r="AL1304">
        <v>42695</v>
      </c>
      <c r="AM1304">
        <v>3</v>
      </c>
      <c r="AN1304">
        <v>2.69</v>
      </c>
      <c r="AO1304">
        <v>2.33</v>
      </c>
      <c r="AP1304">
        <v>1.79</v>
      </c>
      <c r="AQ1304">
        <v>1.08</v>
      </c>
      <c r="AR1304">
        <v>0.78</v>
      </c>
      <c r="AS1304">
        <v>0.6</v>
      </c>
      <c r="AT1304">
        <v>0.46</v>
      </c>
      <c r="AU1304">
        <v>5.5217391304347796</v>
      </c>
    </row>
    <row r="1305" spans="38:47" x14ac:dyDescent="0.55000000000000004">
      <c r="AL1305">
        <v>42696</v>
      </c>
      <c r="AM1305">
        <v>3</v>
      </c>
      <c r="AN1305">
        <v>2.69</v>
      </c>
      <c r="AO1305">
        <v>2.31</v>
      </c>
      <c r="AP1305">
        <v>1.77</v>
      </c>
      <c r="AQ1305">
        <v>1.07</v>
      </c>
      <c r="AR1305">
        <v>0.78</v>
      </c>
      <c r="AS1305">
        <v>0.61</v>
      </c>
      <c r="AT1305">
        <v>0.49</v>
      </c>
      <c r="AU1305">
        <v>5.12244897959184</v>
      </c>
    </row>
    <row r="1306" spans="38:47" x14ac:dyDescent="0.55000000000000004">
      <c r="AL1306">
        <v>42697</v>
      </c>
      <c r="AM1306">
        <v>3.02</v>
      </c>
      <c r="AN1306">
        <v>2.71</v>
      </c>
      <c r="AO1306">
        <v>2.36</v>
      </c>
      <c r="AP1306">
        <v>1.83</v>
      </c>
      <c r="AQ1306">
        <v>1.1200000000000001</v>
      </c>
      <c r="AR1306">
        <v>0.8</v>
      </c>
      <c r="AS1306">
        <v>0.63</v>
      </c>
      <c r="AT1306">
        <v>0.51</v>
      </c>
      <c r="AU1306">
        <v>4.9215686274509798</v>
      </c>
    </row>
    <row r="1307" spans="38:47" x14ac:dyDescent="0.55000000000000004">
      <c r="AL1307">
        <v>42698</v>
      </c>
      <c r="AM1307">
        <v>3.0150000000000001</v>
      </c>
      <c r="AN1307">
        <v>2.71</v>
      </c>
      <c r="AO1307">
        <v>2.36</v>
      </c>
      <c r="AP1307">
        <v>1.83</v>
      </c>
      <c r="AQ1307">
        <v>1.1200000000000001</v>
      </c>
      <c r="AR1307">
        <v>0.80500000000000005</v>
      </c>
      <c r="AS1307">
        <v>0.625</v>
      </c>
      <c r="AT1307">
        <v>0.5</v>
      </c>
      <c r="AU1307">
        <v>5.03</v>
      </c>
    </row>
    <row r="1308" spans="38:47" x14ac:dyDescent="0.55000000000000004">
      <c r="AL1308">
        <v>42699</v>
      </c>
      <c r="AM1308">
        <v>3.01</v>
      </c>
      <c r="AN1308">
        <v>2.71</v>
      </c>
      <c r="AO1308">
        <v>2.36</v>
      </c>
      <c r="AP1308">
        <v>1.83</v>
      </c>
      <c r="AQ1308">
        <v>1.1200000000000001</v>
      </c>
      <c r="AR1308">
        <v>0.81</v>
      </c>
      <c r="AS1308">
        <v>0.62</v>
      </c>
      <c r="AT1308">
        <v>0.49</v>
      </c>
      <c r="AU1308">
        <v>5.1428571428571397</v>
      </c>
    </row>
    <row r="1309" spans="38:47" x14ac:dyDescent="0.55000000000000004">
      <c r="AL1309">
        <v>42702</v>
      </c>
      <c r="AM1309">
        <v>2.99</v>
      </c>
      <c r="AN1309">
        <v>2.68</v>
      </c>
      <c r="AO1309">
        <v>2.3199999999999998</v>
      </c>
      <c r="AP1309">
        <v>1.8</v>
      </c>
      <c r="AQ1309">
        <v>1.1100000000000001</v>
      </c>
      <c r="AR1309">
        <v>0.79</v>
      </c>
      <c r="AS1309">
        <v>0.6</v>
      </c>
      <c r="AT1309">
        <v>0.48</v>
      </c>
      <c r="AU1309">
        <v>5.2291666666666696</v>
      </c>
    </row>
    <row r="1310" spans="38:47" x14ac:dyDescent="0.55000000000000004">
      <c r="AL1310">
        <v>42703</v>
      </c>
      <c r="AM1310">
        <v>2.95</v>
      </c>
      <c r="AN1310">
        <v>2.66</v>
      </c>
      <c r="AO1310">
        <v>2.2999999999999998</v>
      </c>
      <c r="AP1310">
        <v>1.78</v>
      </c>
      <c r="AQ1310">
        <v>1.0900000000000001</v>
      </c>
      <c r="AR1310">
        <v>0.78</v>
      </c>
      <c r="AS1310">
        <v>0.6</v>
      </c>
      <c r="AT1310">
        <v>0.48</v>
      </c>
      <c r="AU1310">
        <v>5.1458333333333304</v>
      </c>
    </row>
    <row r="1311" spans="38:47" x14ac:dyDescent="0.55000000000000004">
      <c r="AL1311">
        <v>42704</v>
      </c>
      <c r="AM1311">
        <v>3.02</v>
      </c>
      <c r="AN1311">
        <v>2.73</v>
      </c>
      <c r="AO1311">
        <v>2.37</v>
      </c>
      <c r="AP1311">
        <v>1.83</v>
      </c>
      <c r="AQ1311">
        <v>1.1100000000000001</v>
      </c>
      <c r="AR1311">
        <v>0.8</v>
      </c>
      <c r="AS1311">
        <v>0.62</v>
      </c>
      <c r="AT1311">
        <v>0.48</v>
      </c>
      <c r="AU1311">
        <v>5.2916666666666696</v>
      </c>
    </row>
    <row r="1312" spans="38:47" x14ac:dyDescent="0.55000000000000004">
      <c r="AL1312">
        <v>42705</v>
      </c>
      <c r="AM1312">
        <v>3.1</v>
      </c>
      <c r="AN1312">
        <v>2.82</v>
      </c>
      <c r="AO1312">
        <v>2.4500000000000002</v>
      </c>
      <c r="AP1312">
        <v>1.9</v>
      </c>
      <c r="AQ1312">
        <v>1.1399999999999999</v>
      </c>
      <c r="AR1312">
        <v>0.82</v>
      </c>
      <c r="AS1312">
        <v>0.6</v>
      </c>
      <c r="AT1312">
        <v>0.48</v>
      </c>
      <c r="AU1312">
        <v>5.4583333333333304</v>
      </c>
    </row>
    <row r="1313" spans="38:47" x14ac:dyDescent="0.55000000000000004">
      <c r="AL1313">
        <v>42706</v>
      </c>
      <c r="AM1313">
        <v>3.08</v>
      </c>
      <c r="AN1313">
        <v>2.78</v>
      </c>
      <c r="AO1313">
        <v>2.4</v>
      </c>
      <c r="AP1313">
        <v>1.84</v>
      </c>
      <c r="AQ1313">
        <v>1.1100000000000001</v>
      </c>
      <c r="AR1313">
        <v>0.8</v>
      </c>
      <c r="AS1313">
        <v>0.61</v>
      </c>
      <c r="AT1313">
        <v>0.49</v>
      </c>
      <c r="AU1313">
        <v>5.28571428571429</v>
      </c>
    </row>
    <row r="1314" spans="38:47" x14ac:dyDescent="0.55000000000000004">
      <c r="AL1314">
        <v>42709</v>
      </c>
      <c r="AM1314">
        <v>3.05</v>
      </c>
      <c r="AN1314">
        <v>2.76</v>
      </c>
      <c r="AO1314">
        <v>2.39</v>
      </c>
      <c r="AP1314">
        <v>1.84</v>
      </c>
      <c r="AQ1314">
        <v>1.1299999999999999</v>
      </c>
      <c r="AR1314">
        <v>0.82</v>
      </c>
      <c r="AS1314">
        <v>0.63</v>
      </c>
      <c r="AT1314">
        <v>0.49</v>
      </c>
      <c r="AU1314">
        <v>5.2244897959183696</v>
      </c>
    </row>
    <row r="1315" spans="38:47" x14ac:dyDescent="0.55000000000000004">
      <c r="AL1315">
        <v>42710</v>
      </c>
      <c r="AM1315">
        <v>3.08</v>
      </c>
      <c r="AN1315">
        <v>2.77</v>
      </c>
      <c r="AO1315">
        <v>2.39</v>
      </c>
      <c r="AP1315">
        <v>1.84</v>
      </c>
      <c r="AQ1315">
        <v>1.1200000000000001</v>
      </c>
      <c r="AR1315">
        <v>0.83</v>
      </c>
      <c r="AS1315">
        <v>0.63</v>
      </c>
      <c r="AT1315">
        <v>0.49</v>
      </c>
      <c r="AU1315">
        <v>5.28571428571429</v>
      </c>
    </row>
    <row r="1316" spans="38:47" x14ac:dyDescent="0.55000000000000004">
      <c r="AL1316">
        <v>42711</v>
      </c>
      <c r="AM1316">
        <v>3.02</v>
      </c>
      <c r="AN1316">
        <v>2.73</v>
      </c>
      <c r="AO1316">
        <v>2.34</v>
      </c>
      <c r="AP1316">
        <v>1.8</v>
      </c>
      <c r="AQ1316">
        <v>1.1000000000000001</v>
      </c>
      <c r="AR1316">
        <v>0.85</v>
      </c>
      <c r="AS1316">
        <v>0.63</v>
      </c>
      <c r="AT1316">
        <v>0.52</v>
      </c>
      <c r="AU1316">
        <v>4.8076923076923102</v>
      </c>
    </row>
    <row r="1317" spans="38:47" x14ac:dyDescent="0.55000000000000004">
      <c r="AL1317">
        <v>42712</v>
      </c>
      <c r="AM1317">
        <v>3.1</v>
      </c>
      <c r="AN1317">
        <v>2.81</v>
      </c>
      <c r="AO1317">
        <v>2.4</v>
      </c>
      <c r="AP1317">
        <v>1.83</v>
      </c>
      <c r="AQ1317">
        <v>1.1200000000000001</v>
      </c>
      <c r="AR1317">
        <v>0.84</v>
      </c>
      <c r="AS1317">
        <v>0.62</v>
      </c>
      <c r="AT1317">
        <v>0.51</v>
      </c>
      <c r="AU1317">
        <v>5.0784313725490202</v>
      </c>
    </row>
    <row r="1318" spans="38:47" x14ac:dyDescent="0.55000000000000004">
      <c r="AL1318">
        <v>42713</v>
      </c>
      <c r="AM1318">
        <v>3.16</v>
      </c>
      <c r="AN1318">
        <v>2.87</v>
      </c>
      <c r="AO1318">
        <v>2.4700000000000002</v>
      </c>
      <c r="AP1318">
        <v>1.89</v>
      </c>
      <c r="AQ1318">
        <v>1.1499999999999999</v>
      </c>
      <c r="AR1318">
        <v>0.85</v>
      </c>
      <c r="AS1318">
        <v>0.64</v>
      </c>
      <c r="AT1318">
        <v>0.54</v>
      </c>
      <c r="AU1318">
        <v>4.8518518518518503</v>
      </c>
    </row>
    <row r="1319" spans="38:47" x14ac:dyDescent="0.55000000000000004">
      <c r="AL1319">
        <v>42716</v>
      </c>
      <c r="AM1319">
        <v>3.16</v>
      </c>
      <c r="AN1319">
        <v>2.86</v>
      </c>
      <c r="AO1319">
        <v>2.4900000000000002</v>
      </c>
      <c r="AP1319">
        <v>1.9</v>
      </c>
      <c r="AQ1319">
        <v>1.1499999999999999</v>
      </c>
      <c r="AR1319">
        <v>0.85</v>
      </c>
      <c r="AS1319">
        <v>0.64</v>
      </c>
      <c r="AT1319">
        <v>0.51</v>
      </c>
      <c r="AU1319">
        <v>5.1960784313725501</v>
      </c>
    </row>
    <row r="1320" spans="38:47" x14ac:dyDescent="0.55000000000000004">
      <c r="AL1320">
        <v>42717</v>
      </c>
      <c r="AM1320">
        <v>3.14</v>
      </c>
      <c r="AN1320">
        <v>2.85</v>
      </c>
      <c r="AO1320">
        <v>2.48</v>
      </c>
      <c r="AP1320">
        <v>1.92</v>
      </c>
      <c r="AQ1320">
        <v>1.17</v>
      </c>
      <c r="AR1320">
        <v>0.88</v>
      </c>
      <c r="AS1320">
        <v>0.66</v>
      </c>
      <c r="AT1320">
        <v>0.54</v>
      </c>
      <c r="AU1320">
        <v>4.8148148148148104</v>
      </c>
    </row>
    <row r="1321" spans="38:47" x14ac:dyDescent="0.55000000000000004">
      <c r="AL1321">
        <v>42718</v>
      </c>
      <c r="AM1321">
        <v>3.14</v>
      </c>
      <c r="AN1321">
        <v>2.86</v>
      </c>
      <c r="AO1321">
        <v>2.54</v>
      </c>
      <c r="AP1321">
        <v>2.02</v>
      </c>
      <c r="AQ1321">
        <v>1.27</v>
      </c>
      <c r="AR1321">
        <v>0.92</v>
      </c>
      <c r="AS1321">
        <v>0.66</v>
      </c>
      <c r="AT1321">
        <v>0.55000000000000004</v>
      </c>
      <c r="AU1321">
        <v>4.7090909090909099</v>
      </c>
    </row>
    <row r="1322" spans="38:47" x14ac:dyDescent="0.55000000000000004">
      <c r="AL1322">
        <v>42719</v>
      </c>
      <c r="AM1322">
        <v>3.16</v>
      </c>
      <c r="AN1322">
        <v>2.89</v>
      </c>
      <c r="AO1322">
        <v>2.6</v>
      </c>
      <c r="AP1322">
        <v>2.1</v>
      </c>
      <c r="AQ1322">
        <v>1.29</v>
      </c>
      <c r="AR1322">
        <v>0.91</v>
      </c>
      <c r="AS1322">
        <v>0.65</v>
      </c>
      <c r="AT1322">
        <v>0.51</v>
      </c>
      <c r="AU1322">
        <v>5.1960784313725501</v>
      </c>
    </row>
    <row r="1323" spans="38:47" x14ac:dyDescent="0.55000000000000004">
      <c r="AL1323">
        <v>42720</v>
      </c>
      <c r="AM1323">
        <v>3.19</v>
      </c>
      <c r="AN1323">
        <v>2.91</v>
      </c>
      <c r="AO1323">
        <v>2.6</v>
      </c>
      <c r="AP1323">
        <v>2.0699999999999998</v>
      </c>
      <c r="AQ1323">
        <v>1.28</v>
      </c>
      <c r="AR1323">
        <v>0.91</v>
      </c>
      <c r="AS1323">
        <v>0.65</v>
      </c>
      <c r="AT1323">
        <v>0.51</v>
      </c>
      <c r="AU1323">
        <v>5.2549019607843102</v>
      </c>
    </row>
    <row r="1324" spans="38:47" x14ac:dyDescent="0.55000000000000004">
      <c r="AL1324">
        <v>42723</v>
      </c>
      <c r="AM1324">
        <v>3.12</v>
      </c>
      <c r="AN1324">
        <v>2.85</v>
      </c>
      <c r="AO1324">
        <v>2.54</v>
      </c>
      <c r="AP1324">
        <v>2.0299999999999998</v>
      </c>
      <c r="AQ1324">
        <v>1.24</v>
      </c>
      <c r="AR1324">
        <v>0.9</v>
      </c>
      <c r="AS1324">
        <v>0.65</v>
      </c>
      <c r="AT1324">
        <v>0.52</v>
      </c>
      <c r="AU1324">
        <v>5</v>
      </c>
    </row>
    <row r="1325" spans="38:47" x14ac:dyDescent="0.55000000000000004">
      <c r="AL1325">
        <v>42724</v>
      </c>
      <c r="AM1325">
        <v>3.15</v>
      </c>
      <c r="AN1325">
        <v>2.88</v>
      </c>
      <c r="AO1325">
        <v>2.57</v>
      </c>
      <c r="AP1325">
        <v>2.06</v>
      </c>
      <c r="AQ1325">
        <v>1.25</v>
      </c>
      <c r="AR1325">
        <v>0.9</v>
      </c>
      <c r="AS1325">
        <v>0.66</v>
      </c>
      <c r="AT1325">
        <v>0.52</v>
      </c>
      <c r="AU1325">
        <v>5.0576923076923102</v>
      </c>
    </row>
    <row r="1326" spans="38:47" x14ac:dyDescent="0.55000000000000004">
      <c r="AL1326">
        <v>42725</v>
      </c>
      <c r="AM1326">
        <v>3.12</v>
      </c>
      <c r="AN1326">
        <v>2.86</v>
      </c>
      <c r="AO1326">
        <v>2.5499999999999998</v>
      </c>
      <c r="AP1326">
        <v>2.04</v>
      </c>
      <c r="AQ1326">
        <v>1.21</v>
      </c>
      <c r="AR1326">
        <v>0.88</v>
      </c>
      <c r="AS1326">
        <v>0.65</v>
      </c>
      <c r="AT1326">
        <v>0.52</v>
      </c>
      <c r="AU1326">
        <v>5</v>
      </c>
    </row>
    <row r="1327" spans="38:47" x14ac:dyDescent="0.55000000000000004">
      <c r="AL1327">
        <v>42726</v>
      </c>
      <c r="AM1327">
        <v>3.12</v>
      </c>
      <c r="AN1327">
        <v>2.86</v>
      </c>
      <c r="AO1327">
        <v>2.5499999999999998</v>
      </c>
      <c r="AP1327">
        <v>2.04</v>
      </c>
      <c r="AQ1327">
        <v>1.22</v>
      </c>
      <c r="AR1327">
        <v>0.87</v>
      </c>
      <c r="AS1327">
        <v>0.65</v>
      </c>
      <c r="AT1327">
        <v>0.51</v>
      </c>
      <c r="AU1327">
        <v>5.1176470588235299</v>
      </c>
    </row>
    <row r="1328" spans="38:47" x14ac:dyDescent="0.55000000000000004">
      <c r="AL1328">
        <v>42727</v>
      </c>
      <c r="AM1328">
        <v>3.12</v>
      </c>
      <c r="AN1328">
        <v>2.86</v>
      </c>
      <c r="AO1328">
        <v>2.5499999999999998</v>
      </c>
      <c r="AP1328">
        <v>2.04</v>
      </c>
      <c r="AQ1328">
        <v>1.22</v>
      </c>
      <c r="AR1328">
        <v>0.87</v>
      </c>
      <c r="AS1328">
        <v>0.65</v>
      </c>
      <c r="AT1328">
        <v>0.52</v>
      </c>
      <c r="AU1328">
        <v>5</v>
      </c>
    </row>
    <row r="1329" spans="38:47" x14ac:dyDescent="0.55000000000000004">
      <c r="AL1329">
        <v>42730</v>
      </c>
      <c r="AM1329">
        <v>3.13</v>
      </c>
      <c r="AN1329">
        <v>2.87</v>
      </c>
      <c r="AO1329">
        <v>2.56</v>
      </c>
      <c r="AP1329">
        <v>2.0550000000000002</v>
      </c>
      <c r="AQ1329">
        <v>1.25</v>
      </c>
      <c r="AR1329">
        <v>0.88</v>
      </c>
      <c r="AS1329">
        <v>0.65500000000000003</v>
      </c>
      <c r="AT1329">
        <v>0.51500000000000001</v>
      </c>
      <c r="AU1329">
        <v>5.0776699029126204</v>
      </c>
    </row>
    <row r="1330" spans="38:47" x14ac:dyDescent="0.55000000000000004">
      <c r="AL1330">
        <v>42731</v>
      </c>
      <c r="AM1330">
        <v>3.14</v>
      </c>
      <c r="AN1330">
        <v>2.88</v>
      </c>
      <c r="AO1330">
        <v>2.57</v>
      </c>
      <c r="AP1330">
        <v>2.0699999999999998</v>
      </c>
      <c r="AQ1330">
        <v>1.28</v>
      </c>
      <c r="AR1330">
        <v>0.89</v>
      </c>
      <c r="AS1330">
        <v>0.66</v>
      </c>
      <c r="AT1330">
        <v>0.51</v>
      </c>
      <c r="AU1330">
        <v>5.1568627450980404</v>
      </c>
    </row>
    <row r="1331" spans="38:47" x14ac:dyDescent="0.55000000000000004">
      <c r="AL1331">
        <v>42732</v>
      </c>
      <c r="AM1331">
        <v>3.09</v>
      </c>
      <c r="AN1331">
        <v>2.83</v>
      </c>
      <c r="AO1331">
        <v>2.5099999999999998</v>
      </c>
      <c r="AP1331">
        <v>2.02</v>
      </c>
      <c r="AQ1331">
        <v>1.26</v>
      </c>
      <c r="AR1331">
        <v>0.9</v>
      </c>
      <c r="AS1331">
        <v>0.62</v>
      </c>
      <c r="AT1331">
        <v>0.53</v>
      </c>
      <c r="AU1331">
        <v>4.8301886792452802</v>
      </c>
    </row>
    <row r="1332" spans="38:47" x14ac:dyDescent="0.55000000000000004">
      <c r="AL1332">
        <v>42733</v>
      </c>
      <c r="AM1332">
        <v>3.08</v>
      </c>
      <c r="AN1332">
        <v>2.82</v>
      </c>
      <c r="AO1332">
        <v>2.4900000000000002</v>
      </c>
      <c r="AP1332">
        <v>1.96</v>
      </c>
      <c r="AQ1332">
        <v>1.22</v>
      </c>
      <c r="AR1332">
        <v>0.85</v>
      </c>
      <c r="AS1332">
        <v>0.62</v>
      </c>
      <c r="AT1332">
        <v>0.47</v>
      </c>
      <c r="AU1332">
        <v>5.5531914893616996</v>
      </c>
    </row>
    <row r="1333" spans="38:47" x14ac:dyDescent="0.55000000000000004">
      <c r="AL1333">
        <v>42734</v>
      </c>
      <c r="AM1333">
        <v>3.06</v>
      </c>
      <c r="AN1333">
        <v>2.79</v>
      </c>
      <c r="AO1333">
        <v>2.4500000000000002</v>
      </c>
      <c r="AP1333">
        <v>1.93</v>
      </c>
      <c r="AQ1333">
        <v>1.2</v>
      </c>
      <c r="AR1333">
        <v>0.85</v>
      </c>
      <c r="AS1333">
        <v>0.62</v>
      </c>
      <c r="AT1333">
        <v>0.51</v>
      </c>
      <c r="AU1333">
        <v>5</v>
      </c>
    </row>
    <row r="1334" spans="38:47" x14ac:dyDescent="0.55000000000000004">
      <c r="AL1334">
        <v>42737</v>
      </c>
      <c r="AM1334">
        <v>3.05</v>
      </c>
      <c r="AN1334">
        <v>2.7850000000000001</v>
      </c>
      <c r="AO1334">
        <v>2.4500000000000002</v>
      </c>
      <c r="AP1334">
        <v>1.9350000000000001</v>
      </c>
      <c r="AQ1334">
        <v>1.21</v>
      </c>
      <c r="AR1334">
        <v>0.87</v>
      </c>
      <c r="AS1334">
        <v>0.63500000000000001</v>
      </c>
      <c r="AT1334">
        <v>0.52</v>
      </c>
      <c r="AU1334">
        <v>4.8653846153846096</v>
      </c>
    </row>
    <row r="1335" spans="38:47" x14ac:dyDescent="0.55000000000000004">
      <c r="AL1335">
        <v>42738</v>
      </c>
      <c r="AM1335">
        <v>3.04</v>
      </c>
      <c r="AN1335">
        <v>2.78</v>
      </c>
      <c r="AO1335">
        <v>2.4500000000000002</v>
      </c>
      <c r="AP1335">
        <v>1.94</v>
      </c>
      <c r="AQ1335">
        <v>1.22</v>
      </c>
      <c r="AR1335">
        <v>0.89</v>
      </c>
      <c r="AS1335">
        <v>0.65</v>
      </c>
      <c r="AT1335">
        <v>0.53</v>
      </c>
      <c r="AU1335">
        <v>4.7358490566037696</v>
      </c>
    </row>
    <row r="1336" spans="38:47" x14ac:dyDescent="0.55000000000000004">
      <c r="AL1336">
        <v>42739</v>
      </c>
      <c r="AM1336">
        <v>3.05</v>
      </c>
      <c r="AN1336">
        <v>2.78</v>
      </c>
      <c r="AO1336">
        <v>2.46</v>
      </c>
      <c r="AP1336">
        <v>1.94</v>
      </c>
      <c r="AQ1336">
        <v>1.24</v>
      </c>
      <c r="AR1336">
        <v>0.87</v>
      </c>
      <c r="AS1336">
        <v>0.63</v>
      </c>
      <c r="AT1336">
        <v>0.53</v>
      </c>
      <c r="AU1336">
        <v>4.75471698113207</v>
      </c>
    </row>
    <row r="1337" spans="38:47" x14ac:dyDescent="0.55000000000000004">
      <c r="AL1337">
        <v>42740</v>
      </c>
      <c r="AM1337">
        <v>2.96</v>
      </c>
      <c r="AN1337">
        <v>2.69</v>
      </c>
      <c r="AO1337">
        <v>2.37</v>
      </c>
      <c r="AP1337">
        <v>1.86</v>
      </c>
      <c r="AQ1337">
        <v>1.17</v>
      </c>
      <c r="AR1337">
        <v>0.83</v>
      </c>
      <c r="AS1337">
        <v>0.62</v>
      </c>
      <c r="AT1337">
        <v>0.52</v>
      </c>
      <c r="AU1337">
        <v>4.6923076923076898</v>
      </c>
    </row>
    <row r="1338" spans="38:47" x14ac:dyDescent="0.55000000000000004">
      <c r="AL1338">
        <v>42741</v>
      </c>
      <c r="AM1338">
        <v>3</v>
      </c>
      <c r="AN1338">
        <v>2.73</v>
      </c>
      <c r="AO1338">
        <v>2.42</v>
      </c>
      <c r="AP1338">
        <v>1.92</v>
      </c>
      <c r="AQ1338">
        <v>1.22</v>
      </c>
      <c r="AR1338">
        <v>0.85</v>
      </c>
      <c r="AS1338">
        <v>0.61</v>
      </c>
      <c r="AT1338">
        <v>0.53</v>
      </c>
      <c r="AU1338">
        <v>4.6603773584905701</v>
      </c>
    </row>
    <row r="1339" spans="38:47" x14ac:dyDescent="0.55000000000000004">
      <c r="AL1339">
        <v>42744</v>
      </c>
      <c r="AM1339">
        <v>2.97</v>
      </c>
      <c r="AN1339">
        <v>2.69</v>
      </c>
      <c r="AO1339">
        <v>2.38</v>
      </c>
      <c r="AP1339">
        <v>1.89</v>
      </c>
      <c r="AQ1339">
        <v>1.21</v>
      </c>
      <c r="AR1339">
        <v>0.82</v>
      </c>
      <c r="AS1339">
        <v>0.6</v>
      </c>
      <c r="AT1339">
        <v>0.5</v>
      </c>
      <c r="AU1339">
        <v>4.9400000000000004</v>
      </c>
    </row>
    <row r="1340" spans="38:47" x14ac:dyDescent="0.55000000000000004">
      <c r="AL1340">
        <v>42745</v>
      </c>
      <c r="AM1340">
        <v>2.97</v>
      </c>
      <c r="AN1340">
        <v>2.69</v>
      </c>
      <c r="AO1340">
        <v>2.38</v>
      </c>
      <c r="AP1340">
        <v>1.89</v>
      </c>
      <c r="AQ1340">
        <v>1.19</v>
      </c>
      <c r="AR1340">
        <v>0.82</v>
      </c>
      <c r="AS1340">
        <v>0.6</v>
      </c>
      <c r="AT1340">
        <v>0.52</v>
      </c>
      <c r="AU1340">
        <v>4.7115384615384599</v>
      </c>
    </row>
    <row r="1341" spans="38:47" x14ac:dyDescent="0.55000000000000004">
      <c r="AL1341">
        <v>42746</v>
      </c>
      <c r="AM1341">
        <v>2.96</v>
      </c>
      <c r="AN1341">
        <v>2.68</v>
      </c>
      <c r="AO1341">
        <v>2.38</v>
      </c>
      <c r="AP1341">
        <v>1.89</v>
      </c>
      <c r="AQ1341">
        <v>1.2</v>
      </c>
      <c r="AR1341">
        <v>0.82</v>
      </c>
      <c r="AS1341">
        <v>0.6</v>
      </c>
      <c r="AT1341">
        <v>0.52</v>
      </c>
      <c r="AU1341">
        <v>4.6923076923076898</v>
      </c>
    </row>
    <row r="1342" spans="38:47" x14ac:dyDescent="0.55000000000000004">
      <c r="AL1342">
        <v>42747</v>
      </c>
      <c r="AM1342">
        <v>3.01</v>
      </c>
      <c r="AN1342">
        <v>2.68</v>
      </c>
      <c r="AO1342">
        <v>2.36</v>
      </c>
      <c r="AP1342">
        <v>1.87</v>
      </c>
      <c r="AQ1342">
        <v>1.18</v>
      </c>
      <c r="AR1342">
        <v>0.81</v>
      </c>
      <c r="AS1342">
        <v>0.59</v>
      </c>
      <c r="AT1342">
        <v>0.52</v>
      </c>
      <c r="AU1342">
        <v>4.7884615384615401</v>
      </c>
    </row>
    <row r="1343" spans="38:47" x14ac:dyDescent="0.55000000000000004">
      <c r="AL1343">
        <v>42748</v>
      </c>
      <c r="AM1343">
        <v>2.99</v>
      </c>
      <c r="AN1343">
        <v>2.71</v>
      </c>
      <c r="AO1343">
        <v>2.4</v>
      </c>
      <c r="AP1343">
        <v>1.9</v>
      </c>
      <c r="AQ1343">
        <v>1.21</v>
      </c>
      <c r="AR1343">
        <v>0.82</v>
      </c>
      <c r="AS1343">
        <v>0.61</v>
      </c>
      <c r="AT1343">
        <v>0.53</v>
      </c>
      <c r="AU1343">
        <v>4.64150943396226</v>
      </c>
    </row>
    <row r="1344" spans="38:47" x14ac:dyDescent="0.55000000000000004">
      <c r="AL1344">
        <v>42751</v>
      </c>
      <c r="AM1344">
        <v>2.96</v>
      </c>
      <c r="AN1344">
        <v>2.6850000000000001</v>
      </c>
      <c r="AO1344">
        <v>2.3650000000000002</v>
      </c>
      <c r="AP1344">
        <v>1.87</v>
      </c>
      <c r="AQ1344">
        <v>1.19</v>
      </c>
      <c r="AR1344">
        <v>0.81</v>
      </c>
      <c r="AS1344">
        <v>0.61499999999999999</v>
      </c>
      <c r="AT1344">
        <v>0.54</v>
      </c>
      <c r="AU1344">
        <v>4.4814814814814801</v>
      </c>
    </row>
    <row r="1345" spans="38:47" x14ac:dyDescent="0.55000000000000004">
      <c r="AL1345">
        <v>42752</v>
      </c>
      <c r="AM1345">
        <v>2.93</v>
      </c>
      <c r="AN1345">
        <v>2.66</v>
      </c>
      <c r="AO1345">
        <v>2.33</v>
      </c>
      <c r="AP1345">
        <v>1.84</v>
      </c>
      <c r="AQ1345">
        <v>1.17</v>
      </c>
      <c r="AR1345">
        <v>0.8</v>
      </c>
      <c r="AS1345">
        <v>0.62</v>
      </c>
      <c r="AT1345">
        <v>0.55000000000000004</v>
      </c>
      <c r="AU1345">
        <v>4.3272727272727298</v>
      </c>
    </row>
    <row r="1346" spans="38:47" x14ac:dyDescent="0.55000000000000004">
      <c r="AL1346">
        <v>42753</v>
      </c>
      <c r="AM1346">
        <v>3</v>
      </c>
      <c r="AN1346">
        <v>2.74</v>
      </c>
      <c r="AO1346">
        <v>2.42</v>
      </c>
      <c r="AP1346">
        <v>1.93</v>
      </c>
      <c r="AQ1346">
        <v>1.23</v>
      </c>
      <c r="AR1346">
        <v>0.82</v>
      </c>
      <c r="AS1346">
        <v>0.63</v>
      </c>
      <c r="AT1346">
        <v>0.53</v>
      </c>
      <c r="AU1346">
        <v>4.6603773584905701</v>
      </c>
    </row>
    <row r="1347" spans="38:47" x14ac:dyDescent="0.55000000000000004">
      <c r="AL1347">
        <v>42754</v>
      </c>
      <c r="AM1347">
        <v>3.04</v>
      </c>
      <c r="AN1347">
        <v>2.77</v>
      </c>
      <c r="AO1347">
        <v>2.4700000000000002</v>
      </c>
      <c r="AP1347">
        <v>1.97</v>
      </c>
      <c r="AQ1347">
        <v>1.25</v>
      </c>
      <c r="AR1347">
        <v>0.83</v>
      </c>
      <c r="AS1347">
        <v>0.62</v>
      </c>
      <c r="AT1347">
        <v>0.52</v>
      </c>
      <c r="AU1347">
        <v>4.8461538461538503</v>
      </c>
    </row>
    <row r="1348" spans="38:47" x14ac:dyDescent="0.55000000000000004">
      <c r="AL1348">
        <v>42755</v>
      </c>
      <c r="AM1348">
        <v>3.05</v>
      </c>
      <c r="AN1348">
        <v>2.79</v>
      </c>
      <c r="AO1348">
        <v>2.48</v>
      </c>
      <c r="AP1348">
        <v>1.95</v>
      </c>
      <c r="AQ1348">
        <v>1.2</v>
      </c>
      <c r="AR1348">
        <v>0.82</v>
      </c>
      <c r="AS1348">
        <v>0.62</v>
      </c>
      <c r="AT1348">
        <v>0.5</v>
      </c>
      <c r="AU1348">
        <v>5.0999999999999996</v>
      </c>
    </row>
    <row r="1349" spans="38:47" x14ac:dyDescent="0.55000000000000004">
      <c r="AL1349">
        <v>42758</v>
      </c>
      <c r="AM1349">
        <v>2.99</v>
      </c>
      <c r="AN1349">
        <v>2.72</v>
      </c>
      <c r="AO1349">
        <v>2.41</v>
      </c>
      <c r="AP1349">
        <v>1.88</v>
      </c>
      <c r="AQ1349">
        <v>1.1599999999999999</v>
      </c>
      <c r="AR1349">
        <v>0.79</v>
      </c>
      <c r="AS1349">
        <v>0.59</v>
      </c>
      <c r="AT1349">
        <v>0.51</v>
      </c>
      <c r="AU1349">
        <v>4.8627450980392197</v>
      </c>
    </row>
    <row r="1350" spans="38:47" x14ac:dyDescent="0.55000000000000004">
      <c r="AL1350">
        <v>42759</v>
      </c>
      <c r="AM1350">
        <v>3.05</v>
      </c>
      <c r="AN1350">
        <v>2.78</v>
      </c>
      <c r="AO1350">
        <v>2.4700000000000002</v>
      </c>
      <c r="AP1350">
        <v>1.94</v>
      </c>
      <c r="AQ1350">
        <v>1.21</v>
      </c>
      <c r="AR1350">
        <v>0.81</v>
      </c>
      <c r="AS1350">
        <v>0.62</v>
      </c>
      <c r="AT1350">
        <v>0.51</v>
      </c>
      <c r="AU1350">
        <v>4.9803921568627496</v>
      </c>
    </row>
    <row r="1351" spans="38:47" x14ac:dyDescent="0.55000000000000004">
      <c r="AL1351">
        <v>42760</v>
      </c>
      <c r="AM1351">
        <v>3.1</v>
      </c>
      <c r="AN1351">
        <v>2.84</v>
      </c>
      <c r="AO1351">
        <v>2.5299999999999998</v>
      </c>
      <c r="AP1351">
        <v>1.99</v>
      </c>
      <c r="AQ1351">
        <v>1.23</v>
      </c>
      <c r="AR1351">
        <v>0.82</v>
      </c>
      <c r="AS1351">
        <v>0.61</v>
      </c>
      <c r="AT1351">
        <v>0.5</v>
      </c>
      <c r="AU1351">
        <v>5.2</v>
      </c>
    </row>
    <row r="1352" spans="38:47" x14ac:dyDescent="0.55000000000000004">
      <c r="AL1352">
        <v>42761</v>
      </c>
      <c r="AM1352">
        <v>3.08</v>
      </c>
      <c r="AN1352">
        <v>2.82</v>
      </c>
      <c r="AO1352">
        <v>2.5099999999999998</v>
      </c>
      <c r="AP1352">
        <v>1.95</v>
      </c>
      <c r="AQ1352">
        <v>1.21</v>
      </c>
      <c r="AR1352">
        <v>0.82</v>
      </c>
      <c r="AS1352">
        <v>0.62</v>
      </c>
      <c r="AT1352">
        <v>0.51</v>
      </c>
      <c r="AU1352">
        <v>5.0392156862745097</v>
      </c>
    </row>
    <row r="1353" spans="38:47" x14ac:dyDescent="0.55000000000000004">
      <c r="AL1353">
        <v>42762</v>
      </c>
      <c r="AM1353">
        <v>3.06</v>
      </c>
      <c r="AN1353">
        <v>2.8</v>
      </c>
      <c r="AO1353">
        <v>2.4900000000000002</v>
      </c>
      <c r="AP1353">
        <v>1.94</v>
      </c>
      <c r="AQ1353">
        <v>1.22</v>
      </c>
      <c r="AR1353">
        <v>0.82</v>
      </c>
      <c r="AS1353">
        <v>0.63</v>
      </c>
      <c r="AT1353">
        <v>0.52</v>
      </c>
      <c r="AU1353">
        <v>4.8846153846153797</v>
      </c>
    </row>
    <row r="1354" spans="38:47" x14ac:dyDescent="0.55000000000000004">
      <c r="AL1354">
        <v>42765</v>
      </c>
      <c r="AM1354">
        <v>3.08</v>
      </c>
      <c r="AN1354">
        <v>2.82</v>
      </c>
      <c r="AO1354">
        <v>2.4900000000000002</v>
      </c>
      <c r="AP1354">
        <v>1.94</v>
      </c>
      <c r="AQ1354">
        <v>1.22</v>
      </c>
      <c r="AR1354">
        <v>0.81</v>
      </c>
      <c r="AS1354">
        <v>0.63</v>
      </c>
      <c r="AT1354">
        <v>0.51</v>
      </c>
      <c r="AU1354">
        <v>5.0392156862745097</v>
      </c>
    </row>
    <row r="1355" spans="38:47" x14ac:dyDescent="0.55000000000000004">
      <c r="AL1355">
        <v>42766</v>
      </c>
      <c r="AM1355">
        <v>3.05</v>
      </c>
      <c r="AN1355">
        <v>2.78</v>
      </c>
      <c r="AO1355">
        <v>2.4500000000000002</v>
      </c>
      <c r="AP1355">
        <v>1.9</v>
      </c>
      <c r="AQ1355">
        <v>1.19</v>
      </c>
      <c r="AR1355">
        <v>0.84</v>
      </c>
      <c r="AS1355">
        <v>0.64</v>
      </c>
      <c r="AT1355">
        <v>0.52</v>
      </c>
      <c r="AU1355">
        <v>4.8653846153846096</v>
      </c>
    </row>
    <row r="1356" spans="38:47" x14ac:dyDescent="0.55000000000000004">
      <c r="AL1356">
        <v>42767</v>
      </c>
      <c r="AM1356">
        <v>3.08</v>
      </c>
      <c r="AN1356">
        <v>2.8</v>
      </c>
      <c r="AO1356">
        <v>2.48</v>
      </c>
      <c r="AP1356">
        <v>1.93</v>
      </c>
      <c r="AQ1356">
        <v>1.22</v>
      </c>
      <c r="AR1356">
        <v>0.83</v>
      </c>
      <c r="AS1356">
        <v>0.65</v>
      </c>
      <c r="AT1356">
        <v>0.51</v>
      </c>
      <c r="AU1356">
        <v>5.0392156862745097</v>
      </c>
    </row>
    <row r="1357" spans="38:47" x14ac:dyDescent="0.55000000000000004">
      <c r="AL1357">
        <v>42768</v>
      </c>
      <c r="AM1357">
        <v>3.09</v>
      </c>
      <c r="AN1357">
        <v>2.8</v>
      </c>
      <c r="AO1357">
        <v>2.48</v>
      </c>
      <c r="AP1357">
        <v>1.92</v>
      </c>
      <c r="AQ1357">
        <v>1.21</v>
      </c>
      <c r="AR1357">
        <v>0.84</v>
      </c>
      <c r="AS1357">
        <v>0.64</v>
      </c>
      <c r="AT1357">
        <v>0.52</v>
      </c>
      <c r="AU1357">
        <v>4.9423076923076898</v>
      </c>
    </row>
    <row r="1358" spans="38:47" x14ac:dyDescent="0.55000000000000004">
      <c r="AL1358">
        <v>42769</v>
      </c>
      <c r="AM1358">
        <v>3.11</v>
      </c>
      <c r="AN1358">
        <v>2.82</v>
      </c>
      <c r="AO1358">
        <v>2.4900000000000002</v>
      </c>
      <c r="AP1358">
        <v>1.93</v>
      </c>
      <c r="AQ1358">
        <v>1.21</v>
      </c>
      <c r="AR1358">
        <v>0.82</v>
      </c>
      <c r="AS1358">
        <v>0.63</v>
      </c>
      <c r="AT1358">
        <v>0.51</v>
      </c>
      <c r="AU1358">
        <v>5.0980392156862697</v>
      </c>
    </row>
    <row r="1359" spans="38:47" x14ac:dyDescent="0.55000000000000004">
      <c r="AL1359">
        <v>42772</v>
      </c>
      <c r="AM1359">
        <v>3.05</v>
      </c>
      <c r="AN1359">
        <v>2.76</v>
      </c>
      <c r="AO1359">
        <v>2.42</v>
      </c>
      <c r="AP1359">
        <v>1.86</v>
      </c>
      <c r="AQ1359">
        <v>1.1599999999999999</v>
      </c>
      <c r="AR1359">
        <v>0.79</v>
      </c>
      <c r="AS1359">
        <v>0.62</v>
      </c>
      <c r="AT1359">
        <v>0.53</v>
      </c>
      <c r="AU1359">
        <v>4.75471698113207</v>
      </c>
    </row>
    <row r="1360" spans="38:47" x14ac:dyDescent="0.55000000000000004">
      <c r="AL1360">
        <v>42773</v>
      </c>
      <c r="AM1360">
        <v>3.02</v>
      </c>
      <c r="AN1360">
        <v>2.74</v>
      </c>
      <c r="AO1360">
        <v>2.4</v>
      </c>
      <c r="AP1360">
        <v>1.85</v>
      </c>
      <c r="AQ1360">
        <v>1.1599999999999999</v>
      </c>
      <c r="AR1360">
        <v>0.8</v>
      </c>
      <c r="AS1360">
        <v>0.63</v>
      </c>
      <c r="AT1360">
        <v>0.53</v>
      </c>
      <c r="AU1360">
        <v>4.6981132075471699</v>
      </c>
    </row>
    <row r="1361" spans="38:47" x14ac:dyDescent="0.55000000000000004">
      <c r="AL1361">
        <v>42774</v>
      </c>
      <c r="AM1361">
        <v>2.96</v>
      </c>
      <c r="AN1361">
        <v>2.68</v>
      </c>
      <c r="AO1361">
        <v>2.34</v>
      </c>
      <c r="AP1361">
        <v>1.81</v>
      </c>
      <c r="AQ1361">
        <v>1.1499999999999999</v>
      </c>
      <c r="AR1361">
        <v>0.79</v>
      </c>
      <c r="AS1361">
        <v>0.63</v>
      </c>
      <c r="AT1361">
        <v>0.54</v>
      </c>
      <c r="AU1361">
        <v>4.4814814814814801</v>
      </c>
    </row>
    <row r="1362" spans="38:47" x14ac:dyDescent="0.55000000000000004">
      <c r="AL1362">
        <v>42775</v>
      </c>
      <c r="AM1362">
        <v>3.02</v>
      </c>
      <c r="AN1362">
        <v>2.74</v>
      </c>
      <c r="AO1362">
        <v>2.4</v>
      </c>
      <c r="AP1362">
        <v>1.88</v>
      </c>
      <c r="AQ1362">
        <v>1.2</v>
      </c>
      <c r="AR1362">
        <v>0.8</v>
      </c>
      <c r="AS1362">
        <v>0.64</v>
      </c>
      <c r="AT1362">
        <v>0.54</v>
      </c>
      <c r="AU1362">
        <v>4.5925925925925899</v>
      </c>
    </row>
    <row r="1363" spans="38:47" x14ac:dyDescent="0.55000000000000004">
      <c r="AL1363">
        <v>42776</v>
      </c>
      <c r="AM1363">
        <v>3.01</v>
      </c>
      <c r="AN1363">
        <v>2.75</v>
      </c>
      <c r="AO1363">
        <v>2.41</v>
      </c>
      <c r="AP1363">
        <v>1.89</v>
      </c>
      <c r="AQ1363">
        <v>1.2</v>
      </c>
      <c r="AR1363">
        <v>0.81</v>
      </c>
      <c r="AS1363">
        <v>0.64</v>
      </c>
      <c r="AT1363">
        <v>0.55000000000000004</v>
      </c>
      <c r="AU1363">
        <v>4.47272727272727</v>
      </c>
    </row>
    <row r="1364" spans="38:47" x14ac:dyDescent="0.55000000000000004">
      <c r="AL1364">
        <v>42779</v>
      </c>
      <c r="AM1364">
        <v>3.03</v>
      </c>
      <c r="AN1364">
        <v>2.77</v>
      </c>
      <c r="AO1364">
        <v>2.4300000000000002</v>
      </c>
      <c r="AP1364">
        <v>1.92</v>
      </c>
      <c r="AQ1364">
        <v>1.2</v>
      </c>
      <c r="AR1364">
        <v>0.82</v>
      </c>
      <c r="AS1364">
        <v>0.63</v>
      </c>
      <c r="AT1364">
        <v>0.52</v>
      </c>
      <c r="AU1364">
        <v>4.8269230769230802</v>
      </c>
    </row>
    <row r="1365" spans="38:47" x14ac:dyDescent="0.55000000000000004">
      <c r="AL1365">
        <v>42780</v>
      </c>
      <c r="AM1365">
        <v>3.07</v>
      </c>
      <c r="AN1365">
        <v>2.81</v>
      </c>
      <c r="AO1365">
        <v>2.4700000000000002</v>
      </c>
      <c r="AP1365">
        <v>1.98</v>
      </c>
      <c r="AQ1365">
        <v>1.25</v>
      </c>
      <c r="AR1365">
        <v>0.84</v>
      </c>
      <c r="AS1365">
        <v>0.66</v>
      </c>
      <c r="AT1365">
        <v>0.54</v>
      </c>
      <c r="AU1365">
        <v>4.6851851851851798</v>
      </c>
    </row>
    <row r="1366" spans="38:47" x14ac:dyDescent="0.55000000000000004">
      <c r="AL1366">
        <v>42781</v>
      </c>
      <c r="AM1366">
        <v>3.09</v>
      </c>
      <c r="AN1366">
        <v>2.84</v>
      </c>
      <c r="AO1366">
        <v>2.5099999999999998</v>
      </c>
      <c r="AP1366">
        <v>2.0099999999999998</v>
      </c>
      <c r="AQ1366">
        <v>1.27</v>
      </c>
      <c r="AR1366">
        <v>0.86</v>
      </c>
      <c r="AS1366">
        <v>0.67</v>
      </c>
      <c r="AT1366">
        <v>0.54</v>
      </c>
      <c r="AU1366">
        <v>4.7222222222222197</v>
      </c>
    </row>
    <row r="1367" spans="38:47" x14ac:dyDescent="0.55000000000000004">
      <c r="AL1367">
        <v>42782</v>
      </c>
      <c r="AM1367">
        <v>3.05</v>
      </c>
      <c r="AN1367">
        <v>2.8</v>
      </c>
      <c r="AO1367">
        <v>2.4500000000000002</v>
      </c>
      <c r="AP1367">
        <v>1.95</v>
      </c>
      <c r="AQ1367">
        <v>1.22</v>
      </c>
      <c r="AR1367">
        <v>0.82</v>
      </c>
      <c r="AS1367">
        <v>0.66</v>
      </c>
      <c r="AT1367">
        <v>0.53</v>
      </c>
      <c r="AU1367">
        <v>4.75471698113207</v>
      </c>
    </row>
    <row r="1368" spans="38:47" x14ac:dyDescent="0.55000000000000004">
      <c r="AL1368">
        <v>42783</v>
      </c>
      <c r="AM1368">
        <v>3.03</v>
      </c>
      <c r="AN1368">
        <v>2.78</v>
      </c>
      <c r="AO1368">
        <v>2.42</v>
      </c>
      <c r="AP1368">
        <v>1.92</v>
      </c>
      <c r="AQ1368">
        <v>1.21</v>
      </c>
      <c r="AR1368">
        <v>0.82</v>
      </c>
      <c r="AS1368">
        <v>0.66</v>
      </c>
      <c r="AT1368">
        <v>0.53</v>
      </c>
      <c r="AU1368">
        <v>4.7169811320754702</v>
      </c>
    </row>
    <row r="1369" spans="38:47" x14ac:dyDescent="0.55000000000000004">
      <c r="AL1369">
        <v>42786</v>
      </c>
      <c r="AM1369">
        <v>3.0350000000000001</v>
      </c>
      <c r="AN1369">
        <v>2.78</v>
      </c>
      <c r="AO1369">
        <v>2.4249999999999998</v>
      </c>
      <c r="AP1369">
        <v>1.925</v>
      </c>
      <c r="AQ1369">
        <v>1.2150000000000001</v>
      </c>
      <c r="AR1369">
        <v>0.82499999999999996</v>
      </c>
      <c r="AS1369">
        <v>0.67500000000000004</v>
      </c>
      <c r="AT1369">
        <v>0.53</v>
      </c>
      <c r="AU1369">
        <v>4.7264150943396199</v>
      </c>
    </row>
    <row r="1370" spans="38:47" x14ac:dyDescent="0.55000000000000004">
      <c r="AL1370">
        <v>42787</v>
      </c>
      <c r="AM1370">
        <v>3.04</v>
      </c>
      <c r="AN1370">
        <v>2.78</v>
      </c>
      <c r="AO1370">
        <v>2.4300000000000002</v>
      </c>
      <c r="AP1370">
        <v>1.93</v>
      </c>
      <c r="AQ1370">
        <v>1.22</v>
      </c>
      <c r="AR1370">
        <v>0.83</v>
      </c>
      <c r="AS1370">
        <v>0.69</v>
      </c>
      <c r="AT1370">
        <v>0.53</v>
      </c>
      <c r="AU1370">
        <v>4.7358490566037696</v>
      </c>
    </row>
    <row r="1371" spans="38:47" x14ac:dyDescent="0.55000000000000004">
      <c r="AL1371">
        <v>42788</v>
      </c>
      <c r="AM1371">
        <v>3.04</v>
      </c>
      <c r="AN1371">
        <v>2.78</v>
      </c>
      <c r="AO1371">
        <v>2.42</v>
      </c>
      <c r="AP1371">
        <v>1.92</v>
      </c>
      <c r="AQ1371">
        <v>1.22</v>
      </c>
      <c r="AR1371">
        <v>0.82</v>
      </c>
      <c r="AS1371">
        <v>0.68</v>
      </c>
      <c r="AT1371">
        <v>0.52</v>
      </c>
      <c r="AU1371">
        <v>4.8461538461538503</v>
      </c>
    </row>
    <row r="1372" spans="38:47" x14ac:dyDescent="0.55000000000000004">
      <c r="AL1372">
        <v>42789</v>
      </c>
      <c r="AM1372">
        <v>3.02</v>
      </c>
      <c r="AN1372">
        <v>2.75</v>
      </c>
      <c r="AO1372">
        <v>2.38</v>
      </c>
      <c r="AP1372">
        <v>1.87</v>
      </c>
      <c r="AQ1372">
        <v>1.18</v>
      </c>
      <c r="AR1372">
        <v>0.81</v>
      </c>
      <c r="AS1372">
        <v>0.66</v>
      </c>
      <c r="AT1372">
        <v>0.51</v>
      </c>
      <c r="AU1372">
        <v>4.9215686274509798</v>
      </c>
    </row>
    <row r="1373" spans="38:47" x14ac:dyDescent="0.55000000000000004">
      <c r="AL1373">
        <v>42790</v>
      </c>
      <c r="AM1373">
        <v>2.95</v>
      </c>
      <c r="AN1373">
        <v>2.69</v>
      </c>
      <c r="AO1373">
        <v>2.31</v>
      </c>
      <c r="AP1373">
        <v>1.8</v>
      </c>
      <c r="AQ1373">
        <v>1.1200000000000001</v>
      </c>
      <c r="AR1373">
        <v>0.8</v>
      </c>
      <c r="AS1373">
        <v>0.65</v>
      </c>
      <c r="AT1373">
        <v>0.52</v>
      </c>
      <c r="AU1373">
        <v>4.6730769230769198</v>
      </c>
    </row>
    <row r="1374" spans="38:47" x14ac:dyDescent="0.55000000000000004">
      <c r="AL1374">
        <v>42793</v>
      </c>
      <c r="AM1374">
        <v>2.98</v>
      </c>
      <c r="AN1374">
        <v>2.72</v>
      </c>
      <c r="AO1374">
        <v>2.36</v>
      </c>
      <c r="AP1374">
        <v>1.87</v>
      </c>
      <c r="AQ1374">
        <v>1.2</v>
      </c>
      <c r="AR1374">
        <v>0.81</v>
      </c>
      <c r="AS1374">
        <v>0.68</v>
      </c>
      <c r="AT1374">
        <v>0.5</v>
      </c>
      <c r="AU1374">
        <v>4.96</v>
      </c>
    </row>
    <row r="1375" spans="38:47" x14ac:dyDescent="0.55000000000000004">
      <c r="AL1375">
        <v>42794</v>
      </c>
      <c r="AM1375">
        <v>2.97</v>
      </c>
      <c r="AN1375">
        <v>2.7</v>
      </c>
      <c r="AO1375">
        <v>2.36</v>
      </c>
      <c r="AP1375">
        <v>1.89</v>
      </c>
      <c r="AQ1375">
        <v>1.22</v>
      </c>
      <c r="AR1375">
        <v>0.88</v>
      </c>
      <c r="AS1375">
        <v>0.69</v>
      </c>
      <c r="AT1375">
        <v>0.53</v>
      </c>
      <c r="AU1375">
        <v>4.6037735849056602</v>
      </c>
    </row>
    <row r="1376" spans="38:47" x14ac:dyDescent="0.55000000000000004">
      <c r="AL1376">
        <v>42795</v>
      </c>
      <c r="AM1376">
        <v>3.06</v>
      </c>
      <c r="AN1376">
        <v>2.81</v>
      </c>
      <c r="AO1376">
        <v>2.46</v>
      </c>
      <c r="AP1376">
        <v>1.99</v>
      </c>
      <c r="AQ1376">
        <v>1.29</v>
      </c>
      <c r="AR1376">
        <v>0.92</v>
      </c>
      <c r="AS1376">
        <v>0.79</v>
      </c>
      <c r="AT1376">
        <v>0.63</v>
      </c>
      <c r="AU1376">
        <v>3.8571428571428599</v>
      </c>
    </row>
    <row r="1377" spans="38:47" x14ac:dyDescent="0.55000000000000004">
      <c r="AL1377">
        <v>42796</v>
      </c>
      <c r="AM1377">
        <v>3.09</v>
      </c>
      <c r="AN1377">
        <v>2.84</v>
      </c>
      <c r="AO1377">
        <v>2.4900000000000002</v>
      </c>
      <c r="AP1377">
        <v>2.0299999999999998</v>
      </c>
      <c r="AQ1377">
        <v>1.32</v>
      </c>
      <c r="AR1377">
        <v>0.98</v>
      </c>
      <c r="AS1377">
        <v>0.84</v>
      </c>
      <c r="AT1377">
        <v>0.67</v>
      </c>
      <c r="AU1377">
        <v>3.6119402985074598</v>
      </c>
    </row>
    <row r="1378" spans="38:47" x14ac:dyDescent="0.55000000000000004">
      <c r="AL1378">
        <v>42797</v>
      </c>
      <c r="AM1378">
        <v>3.08</v>
      </c>
      <c r="AN1378">
        <v>2.83</v>
      </c>
      <c r="AO1378">
        <v>2.4900000000000002</v>
      </c>
      <c r="AP1378">
        <v>2.02</v>
      </c>
      <c r="AQ1378">
        <v>1.32</v>
      </c>
      <c r="AR1378">
        <v>0.98</v>
      </c>
      <c r="AS1378">
        <v>0.84</v>
      </c>
      <c r="AT1378">
        <v>0.71</v>
      </c>
      <c r="AU1378">
        <v>3.3380281690140801</v>
      </c>
    </row>
    <row r="1379" spans="38:47" x14ac:dyDescent="0.55000000000000004">
      <c r="AL1379">
        <v>42800</v>
      </c>
      <c r="AM1379">
        <v>3.1</v>
      </c>
      <c r="AN1379">
        <v>2.84</v>
      </c>
      <c r="AO1379">
        <v>2.4900000000000002</v>
      </c>
      <c r="AP1379">
        <v>2.02</v>
      </c>
      <c r="AQ1379">
        <v>1.31</v>
      </c>
      <c r="AR1379">
        <v>0.97</v>
      </c>
      <c r="AS1379">
        <v>0.83</v>
      </c>
      <c r="AT1379">
        <v>0.74</v>
      </c>
      <c r="AU1379">
        <v>3.1891891891891899</v>
      </c>
    </row>
    <row r="1380" spans="38:47" x14ac:dyDescent="0.55000000000000004">
      <c r="AL1380">
        <v>42801</v>
      </c>
      <c r="AM1380">
        <v>3.11</v>
      </c>
      <c r="AN1380">
        <v>2.85</v>
      </c>
      <c r="AO1380">
        <v>2.52</v>
      </c>
      <c r="AP1380">
        <v>2.0499999999999998</v>
      </c>
      <c r="AQ1380">
        <v>1.32</v>
      </c>
      <c r="AR1380">
        <v>1.02</v>
      </c>
      <c r="AS1380">
        <v>0.87</v>
      </c>
      <c r="AT1380">
        <v>0.76</v>
      </c>
      <c r="AU1380">
        <v>3.0921052631578898</v>
      </c>
    </row>
    <row r="1381" spans="38:47" x14ac:dyDescent="0.55000000000000004">
      <c r="AL1381">
        <v>42802</v>
      </c>
      <c r="AM1381">
        <v>3.15</v>
      </c>
      <c r="AN1381">
        <v>2.89</v>
      </c>
      <c r="AO1381">
        <v>2.57</v>
      </c>
      <c r="AP1381">
        <v>2.08</v>
      </c>
      <c r="AQ1381">
        <v>1.36</v>
      </c>
      <c r="AR1381">
        <v>1.03</v>
      </c>
      <c r="AS1381">
        <v>0.86</v>
      </c>
      <c r="AT1381">
        <v>0.73</v>
      </c>
      <c r="AU1381">
        <v>3.31506849315068</v>
      </c>
    </row>
    <row r="1382" spans="38:47" x14ac:dyDescent="0.55000000000000004">
      <c r="AL1382">
        <v>42803</v>
      </c>
      <c r="AM1382">
        <v>3.19</v>
      </c>
      <c r="AN1382">
        <v>2.94</v>
      </c>
      <c r="AO1382">
        <v>2.6</v>
      </c>
      <c r="AP1382">
        <v>2.13</v>
      </c>
      <c r="AQ1382">
        <v>1.37</v>
      </c>
      <c r="AR1382">
        <v>1.04</v>
      </c>
      <c r="AS1382">
        <v>0.88</v>
      </c>
      <c r="AT1382">
        <v>0.73</v>
      </c>
      <c r="AU1382">
        <v>3.3698630136986298</v>
      </c>
    </row>
    <row r="1383" spans="38:47" x14ac:dyDescent="0.55000000000000004">
      <c r="AL1383">
        <v>42804</v>
      </c>
      <c r="AM1383">
        <v>3.16</v>
      </c>
      <c r="AN1383">
        <v>2.94</v>
      </c>
      <c r="AO1383">
        <v>2.58</v>
      </c>
      <c r="AP1383">
        <v>2.11</v>
      </c>
      <c r="AQ1383">
        <v>1.36</v>
      </c>
      <c r="AR1383">
        <v>1.03</v>
      </c>
      <c r="AS1383">
        <v>0.89</v>
      </c>
      <c r="AT1383">
        <v>0.75</v>
      </c>
      <c r="AU1383">
        <v>3.2133333333333298</v>
      </c>
    </row>
    <row r="1384" spans="38:47" x14ac:dyDescent="0.55000000000000004">
      <c r="AL1384">
        <v>42807</v>
      </c>
      <c r="AM1384">
        <v>3.2</v>
      </c>
      <c r="AN1384">
        <v>2.97</v>
      </c>
      <c r="AO1384">
        <v>2.62</v>
      </c>
      <c r="AP1384">
        <v>2.14</v>
      </c>
      <c r="AQ1384">
        <v>1.4</v>
      </c>
      <c r="AR1384">
        <v>1.06</v>
      </c>
      <c r="AS1384">
        <v>0.93</v>
      </c>
      <c r="AT1384">
        <v>0.79</v>
      </c>
      <c r="AU1384">
        <v>3.0506329113924</v>
      </c>
    </row>
    <row r="1385" spans="38:47" x14ac:dyDescent="0.55000000000000004">
      <c r="AL1385">
        <v>42808</v>
      </c>
      <c r="AM1385">
        <v>3.17</v>
      </c>
      <c r="AN1385">
        <v>2.94</v>
      </c>
      <c r="AO1385">
        <v>2.6</v>
      </c>
      <c r="AP1385">
        <v>2.13</v>
      </c>
      <c r="AQ1385">
        <v>1.4</v>
      </c>
      <c r="AR1385">
        <v>1.06</v>
      </c>
      <c r="AS1385">
        <v>0.93</v>
      </c>
      <c r="AT1385">
        <v>0.78</v>
      </c>
      <c r="AU1385">
        <v>3.0641025641025599</v>
      </c>
    </row>
    <row r="1386" spans="38:47" x14ac:dyDescent="0.55000000000000004">
      <c r="AL1386">
        <v>42809</v>
      </c>
      <c r="AM1386">
        <v>3.11</v>
      </c>
      <c r="AN1386">
        <v>2.87</v>
      </c>
      <c r="AO1386">
        <v>2.5099999999999998</v>
      </c>
      <c r="AP1386">
        <v>2.02</v>
      </c>
      <c r="AQ1386">
        <v>1.33</v>
      </c>
      <c r="AR1386">
        <v>1.02</v>
      </c>
      <c r="AS1386">
        <v>0.89</v>
      </c>
      <c r="AT1386">
        <v>0.73</v>
      </c>
      <c r="AU1386">
        <v>3.2602739726027399</v>
      </c>
    </row>
    <row r="1387" spans="38:47" x14ac:dyDescent="0.55000000000000004">
      <c r="AL1387">
        <v>42810</v>
      </c>
      <c r="AM1387">
        <v>3.14</v>
      </c>
      <c r="AN1387">
        <v>2.89</v>
      </c>
      <c r="AO1387">
        <v>2.5299999999999998</v>
      </c>
      <c r="AP1387">
        <v>2.0499999999999998</v>
      </c>
      <c r="AQ1387">
        <v>1.35</v>
      </c>
      <c r="AR1387">
        <v>1.01</v>
      </c>
      <c r="AS1387">
        <v>0.89</v>
      </c>
      <c r="AT1387">
        <v>0.73</v>
      </c>
      <c r="AU1387">
        <v>3.3013698630136998</v>
      </c>
    </row>
    <row r="1388" spans="38:47" x14ac:dyDescent="0.55000000000000004">
      <c r="AL1388">
        <v>42811</v>
      </c>
      <c r="AM1388">
        <v>3.11</v>
      </c>
      <c r="AN1388">
        <v>2.86</v>
      </c>
      <c r="AO1388">
        <v>2.5</v>
      </c>
      <c r="AP1388">
        <v>2.0299999999999998</v>
      </c>
      <c r="AQ1388">
        <v>1.33</v>
      </c>
      <c r="AR1388">
        <v>1</v>
      </c>
      <c r="AS1388">
        <v>0.87</v>
      </c>
      <c r="AT1388">
        <v>0.73</v>
      </c>
      <c r="AU1388">
        <v>3.2602739726027399</v>
      </c>
    </row>
    <row r="1389" spans="38:47" x14ac:dyDescent="0.55000000000000004">
      <c r="AL1389">
        <v>42814</v>
      </c>
      <c r="AM1389">
        <v>3.08</v>
      </c>
      <c r="AN1389">
        <v>2.83</v>
      </c>
      <c r="AO1389">
        <v>2.4700000000000002</v>
      </c>
      <c r="AP1389">
        <v>2</v>
      </c>
      <c r="AQ1389">
        <v>1.3</v>
      </c>
      <c r="AR1389">
        <v>1.01</v>
      </c>
      <c r="AS1389">
        <v>0.89</v>
      </c>
      <c r="AT1389">
        <v>0.76</v>
      </c>
      <c r="AU1389">
        <v>3.0526315789473699</v>
      </c>
    </row>
    <row r="1390" spans="38:47" x14ac:dyDescent="0.55000000000000004">
      <c r="AL1390">
        <v>42815</v>
      </c>
      <c r="AM1390">
        <v>3.04</v>
      </c>
      <c r="AN1390">
        <v>2.79</v>
      </c>
      <c r="AO1390">
        <v>2.4300000000000002</v>
      </c>
      <c r="AP1390">
        <v>1.96</v>
      </c>
      <c r="AQ1390">
        <v>1.27</v>
      </c>
      <c r="AR1390">
        <v>1</v>
      </c>
      <c r="AS1390">
        <v>0.91</v>
      </c>
      <c r="AT1390">
        <v>0.77</v>
      </c>
      <c r="AU1390">
        <v>2.9480519480519498</v>
      </c>
    </row>
    <row r="1391" spans="38:47" x14ac:dyDescent="0.55000000000000004">
      <c r="AL1391">
        <v>42816</v>
      </c>
      <c r="AM1391">
        <v>3.02</v>
      </c>
      <c r="AN1391">
        <v>2.76</v>
      </c>
      <c r="AO1391">
        <v>2.4</v>
      </c>
      <c r="AP1391">
        <v>1.95</v>
      </c>
      <c r="AQ1391">
        <v>1.27</v>
      </c>
      <c r="AR1391">
        <v>0.99</v>
      </c>
      <c r="AS1391">
        <v>0.9</v>
      </c>
      <c r="AT1391">
        <v>0.77</v>
      </c>
      <c r="AU1391">
        <v>2.9220779220779201</v>
      </c>
    </row>
    <row r="1392" spans="38:47" x14ac:dyDescent="0.55000000000000004">
      <c r="AL1392">
        <v>42817</v>
      </c>
      <c r="AM1392">
        <v>3.02</v>
      </c>
      <c r="AN1392">
        <v>2.76</v>
      </c>
      <c r="AO1392">
        <v>2.41</v>
      </c>
      <c r="AP1392">
        <v>1.95</v>
      </c>
      <c r="AQ1392">
        <v>1.26</v>
      </c>
      <c r="AR1392">
        <v>0.99</v>
      </c>
      <c r="AS1392">
        <v>0.9</v>
      </c>
      <c r="AT1392">
        <v>0.76</v>
      </c>
      <c r="AU1392">
        <v>2.9736842105263199</v>
      </c>
    </row>
    <row r="1393" spans="38:47" x14ac:dyDescent="0.55000000000000004">
      <c r="AL1393">
        <v>42818</v>
      </c>
      <c r="AM1393">
        <v>3</v>
      </c>
      <c r="AN1393">
        <v>2.74</v>
      </c>
      <c r="AO1393">
        <v>2.4</v>
      </c>
      <c r="AP1393">
        <v>1.93</v>
      </c>
      <c r="AQ1393">
        <v>1.26</v>
      </c>
      <c r="AR1393">
        <v>1</v>
      </c>
      <c r="AS1393">
        <v>0.89</v>
      </c>
      <c r="AT1393">
        <v>0.78</v>
      </c>
      <c r="AU1393">
        <v>2.8461538461538498</v>
      </c>
    </row>
    <row r="1394" spans="38:47" x14ac:dyDescent="0.55000000000000004">
      <c r="AL1394">
        <v>42821</v>
      </c>
      <c r="AM1394">
        <v>2.98</v>
      </c>
      <c r="AN1394">
        <v>2.73</v>
      </c>
      <c r="AO1394">
        <v>2.38</v>
      </c>
      <c r="AP1394">
        <v>1.93</v>
      </c>
      <c r="AQ1394">
        <v>1.27</v>
      </c>
      <c r="AR1394">
        <v>1</v>
      </c>
      <c r="AS1394">
        <v>0.91</v>
      </c>
      <c r="AT1394">
        <v>0.78</v>
      </c>
      <c r="AU1394">
        <v>2.8205128205128198</v>
      </c>
    </row>
    <row r="1395" spans="38:47" x14ac:dyDescent="0.55000000000000004">
      <c r="AL1395">
        <v>42822</v>
      </c>
      <c r="AM1395">
        <v>3.02</v>
      </c>
      <c r="AN1395">
        <v>2.77</v>
      </c>
      <c r="AO1395">
        <v>2.42</v>
      </c>
      <c r="AP1395">
        <v>1.97</v>
      </c>
      <c r="AQ1395">
        <v>1.3</v>
      </c>
      <c r="AR1395">
        <v>1.03</v>
      </c>
      <c r="AS1395">
        <v>0.92</v>
      </c>
      <c r="AT1395">
        <v>0.78</v>
      </c>
      <c r="AU1395">
        <v>2.87179487179487</v>
      </c>
    </row>
    <row r="1396" spans="38:47" x14ac:dyDescent="0.55000000000000004">
      <c r="AL1396">
        <v>42823</v>
      </c>
      <c r="AM1396">
        <v>2.99</v>
      </c>
      <c r="AN1396">
        <v>2.74</v>
      </c>
      <c r="AO1396">
        <v>2.39</v>
      </c>
      <c r="AP1396">
        <v>1.93</v>
      </c>
      <c r="AQ1396">
        <v>1.26</v>
      </c>
      <c r="AR1396">
        <v>1.04</v>
      </c>
      <c r="AS1396">
        <v>0.92</v>
      </c>
      <c r="AT1396">
        <v>0.78</v>
      </c>
      <c r="AU1396">
        <v>2.8333333333333299</v>
      </c>
    </row>
    <row r="1397" spans="38:47" x14ac:dyDescent="0.55000000000000004">
      <c r="AL1397">
        <v>42824</v>
      </c>
      <c r="AM1397">
        <v>3.03</v>
      </c>
      <c r="AN1397">
        <v>2.78</v>
      </c>
      <c r="AO1397">
        <v>2.42</v>
      </c>
      <c r="AP1397">
        <v>1.96</v>
      </c>
      <c r="AQ1397">
        <v>1.28</v>
      </c>
      <c r="AR1397">
        <v>1.03</v>
      </c>
      <c r="AS1397">
        <v>0.91</v>
      </c>
      <c r="AT1397">
        <v>0.78</v>
      </c>
      <c r="AU1397">
        <v>2.8846153846153801</v>
      </c>
    </row>
    <row r="1398" spans="38:47" x14ac:dyDescent="0.55000000000000004">
      <c r="AL1398">
        <v>42825</v>
      </c>
      <c r="AM1398">
        <v>3.02</v>
      </c>
      <c r="AN1398">
        <v>2.76</v>
      </c>
      <c r="AO1398">
        <v>2.4</v>
      </c>
      <c r="AP1398">
        <v>1.93</v>
      </c>
      <c r="AQ1398">
        <v>1.27</v>
      </c>
      <c r="AR1398">
        <v>1.03</v>
      </c>
      <c r="AS1398">
        <v>0.91</v>
      </c>
      <c r="AT1398">
        <v>0.76</v>
      </c>
      <c r="AU1398">
        <v>2.9736842105263199</v>
      </c>
    </row>
    <row r="1399" spans="38:47" x14ac:dyDescent="0.55000000000000004">
      <c r="AL1399">
        <v>42828</v>
      </c>
      <c r="AM1399">
        <v>2.98</v>
      </c>
      <c r="AN1399">
        <v>2.71</v>
      </c>
      <c r="AO1399">
        <v>2.35</v>
      </c>
      <c r="AP1399">
        <v>1.88</v>
      </c>
      <c r="AQ1399">
        <v>1.24</v>
      </c>
      <c r="AR1399">
        <v>1.02</v>
      </c>
      <c r="AS1399">
        <v>0.92</v>
      </c>
      <c r="AT1399">
        <v>0.79</v>
      </c>
      <c r="AU1399">
        <v>2.77215189873418</v>
      </c>
    </row>
    <row r="1400" spans="38:47" x14ac:dyDescent="0.55000000000000004">
      <c r="AL1400">
        <v>42829</v>
      </c>
      <c r="AM1400">
        <v>2.99</v>
      </c>
      <c r="AN1400">
        <v>2.72</v>
      </c>
      <c r="AO1400">
        <v>2.36</v>
      </c>
      <c r="AP1400">
        <v>1.88</v>
      </c>
      <c r="AQ1400">
        <v>1.25</v>
      </c>
      <c r="AR1400">
        <v>1.03</v>
      </c>
      <c r="AS1400">
        <v>0.92</v>
      </c>
      <c r="AT1400">
        <v>0.79</v>
      </c>
      <c r="AU1400">
        <v>2.78481012658228</v>
      </c>
    </row>
    <row r="1401" spans="38:47" x14ac:dyDescent="0.55000000000000004">
      <c r="AL1401">
        <v>42830</v>
      </c>
      <c r="AM1401">
        <v>2.98</v>
      </c>
      <c r="AN1401">
        <v>2.71</v>
      </c>
      <c r="AO1401">
        <v>2.34</v>
      </c>
      <c r="AP1401">
        <v>1.85</v>
      </c>
      <c r="AQ1401">
        <v>1.24</v>
      </c>
      <c r="AR1401">
        <v>1.03</v>
      </c>
      <c r="AS1401">
        <v>0.93</v>
      </c>
      <c r="AT1401">
        <v>0.8</v>
      </c>
      <c r="AU1401">
        <v>2.7250000000000001</v>
      </c>
    </row>
    <row r="1402" spans="38:47" x14ac:dyDescent="0.55000000000000004">
      <c r="AL1402">
        <v>42831</v>
      </c>
      <c r="AM1402">
        <v>2.99</v>
      </c>
      <c r="AN1402">
        <v>2.72</v>
      </c>
      <c r="AO1402">
        <v>2.34</v>
      </c>
      <c r="AP1402">
        <v>1.87</v>
      </c>
      <c r="AQ1402">
        <v>1.24</v>
      </c>
      <c r="AR1402">
        <v>1.05</v>
      </c>
      <c r="AS1402">
        <v>0.94</v>
      </c>
      <c r="AT1402">
        <v>0.79</v>
      </c>
      <c r="AU1402">
        <v>2.78481012658228</v>
      </c>
    </row>
    <row r="1403" spans="38:47" x14ac:dyDescent="0.55000000000000004">
      <c r="AL1403">
        <v>42832</v>
      </c>
      <c r="AM1403">
        <v>3</v>
      </c>
      <c r="AN1403">
        <v>2.74</v>
      </c>
      <c r="AO1403">
        <v>2.38</v>
      </c>
      <c r="AP1403">
        <v>1.92</v>
      </c>
      <c r="AQ1403">
        <v>1.29</v>
      </c>
      <c r="AR1403">
        <v>1.08</v>
      </c>
      <c r="AS1403">
        <v>0.95</v>
      </c>
      <c r="AT1403">
        <v>0.82</v>
      </c>
      <c r="AU1403">
        <v>2.6585365853658498</v>
      </c>
    </row>
    <row r="1404" spans="38:47" x14ac:dyDescent="0.55000000000000004">
      <c r="AL1404">
        <v>42835</v>
      </c>
      <c r="AM1404">
        <v>2.99</v>
      </c>
      <c r="AN1404">
        <v>2.72</v>
      </c>
      <c r="AO1404">
        <v>2.37</v>
      </c>
      <c r="AP1404">
        <v>1.91</v>
      </c>
      <c r="AQ1404">
        <v>1.29</v>
      </c>
      <c r="AR1404">
        <v>1.07</v>
      </c>
      <c r="AS1404">
        <v>0.97</v>
      </c>
      <c r="AT1404">
        <v>0.82</v>
      </c>
      <c r="AU1404">
        <v>2.6463414634146298</v>
      </c>
    </row>
    <row r="1405" spans="38:47" x14ac:dyDescent="0.55000000000000004">
      <c r="AL1405">
        <v>42836</v>
      </c>
      <c r="AM1405">
        <v>2.93</v>
      </c>
      <c r="AN1405">
        <v>2.67</v>
      </c>
      <c r="AO1405">
        <v>2.3199999999999998</v>
      </c>
      <c r="AP1405">
        <v>1.84</v>
      </c>
      <c r="AQ1405">
        <v>1.24</v>
      </c>
      <c r="AR1405">
        <v>1.05</v>
      </c>
      <c r="AS1405">
        <v>0.94</v>
      </c>
      <c r="AT1405">
        <v>0.82</v>
      </c>
      <c r="AU1405">
        <v>2.5731707317073198</v>
      </c>
    </row>
    <row r="1406" spans="38:47" x14ac:dyDescent="0.55000000000000004">
      <c r="AL1406">
        <v>42837</v>
      </c>
      <c r="AM1406">
        <v>2.92</v>
      </c>
      <c r="AN1406">
        <v>2.65</v>
      </c>
      <c r="AO1406">
        <v>2.2799999999999998</v>
      </c>
      <c r="AP1406">
        <v>1.81</v>
      </c>
      <c r="AQ1406">
        <v>1.24</v>
      </c>
      <c r="AR1406">
        <v>1.04</v>
      </c>
      <c r="AS1406">
        <v>0.95</v>
      </c>
      <c r="AT1406">
        <v>0.81</v>
      </c>
      <c r="AU1406">
        <v>2.6049382716049401</v>
      </c>
    </row>
    <row r="1407" spans="38:47" x14ac:dyDescent="0.55000000000000004">
      <c r="AL1407">
        <v>42838</v>
      </c>
      <c r="AM1407">
        <v>2.89</v>
      </c>
      <c r="AN1407">
        <v>2.62</v>
      </c>
      <c r="AO1407">
        <v>2.2400000000000002</v>
      </c>
      <c r="AP1407">
        <v>1.77</v>
      </c>
      <c r="AQ1407">
        <v>1.21</v>
      </c>
      <c r="AR1407">
        <v>1.03</v>
      </c>
      <c r="AS1407">
        <v>0.94</v>
      </c>
      <c r="AT1407">
        <v>0.81</v>
      </c>
      <c r="AU1407">
        <v>2.5679012345679002</v>
      </c>
    </row>
    <row r="1408" spans="38:47" x14ac:dyDescent="0.55000000000000004">
      <c r="AL1408">
        <v>42839</v>
      </c>
      <c r="AM1408">
        <v>2.9049999999999998</v>
      </c>
      <c r="AN1408">
        <v>2.6349999999999998</v>
      </c>
      <c r="AO1408">
        <v>2.25</v>
      </c>
      <c r="AP1408">
        <v>1.78</v>
      </c>
      <c r="AQ1408">
        <v>1.21</v>
      </c>
      <c r="AR1408">
        <v>1.0349999999999999</v>
      </c>
      <c r="AS1408">
        <v>0.94</v>
      </c>
      <c r="AT1408">
        <v>0.82</v>
      </c>
      <c r="AU1408">
        <v>2.5426829268292699</v>
      </c>
    </row>
    <row r="1409" spans="38:47" x14ac:dyDescent="0.55000000000000004">
      <c r="AL1409">
        <v>42842</v>
      </c>
      <c r="AM1409">
        <v>2.92</v>
      </c>
      <c r="AN1409">
        <v>2.65</v>
      </c>
      <c r="AO1409">
        <v>2.2599999999999998</v>
      </c>
      <c r="AP1409">
        <v>1.79</v>
      </c>
      <c r="AQ1409">
        <v>1.21</v>
      </c>
      <c r="AR1409">
        <v>1.04</v>
      </c>
      <c r="AS1409">
        <v>0.94</v>
      </c>
      <c r="AT1409">
        <v>0.83</v>
      </c>
      <c r="AU1409">
        <v>2.5180722891566298</v>
      </c>
    </row>
    <row r="1410" spans="38:47" x14ac:dyDescent="0.55000000000000004">
      <c r="AL1410">
        <v>42843</v>
      </c>
      <c r="AM1410">
        <v>2.84</v>
      </c>
      <c r="AN1410">
        <v>2.56</v>
      </c>
      <c r="AO1410">
        <v>2.1800000000000002</v>
      </c>
      <c r="AP1410">
        <v>1.71</v>
      </c>
      <c r="AQ1410">
        <v>1.18</v>
      </c>
      <c r="AR1410">
        <v>1.02</v>
      </c>
      <c r="AS1410">
        <v>0.94</v>
      </c>
      <c r="AT1410">
        <v>0.82</v>
      </c>
      <c r="AU1410">
        <v>2.4634146341463401</v>
      </c>
    </row>
    <row r="1411" spans="38:47" x14ac:dyDescent="0.55000000000000004">
      <c r="AL1411">
        <v>42844</v>
      </c>
      <c r="AM1411">
        <v>2.87</v>
      </c>
      <c r="AN1411">
        <v>2.59</v>
      </c>
      <c r="AO1411">
        <v>2.21</v>
      </c>
      <c r="AP1411">
        <v>1.74</v>
      </c>
      <c r="AQ1411">
        <v>1.19</v>
      </c>
      <c r="AR1411">
        <v>1.02</v>
      </c>
      <c r="AS1411">
        <v>0.94</v>
      </c>
      <c r="AT1411">
        <v>0.81</v>
      </c>
      <c r="AU1411">
        <v>2.5432098765432101</v>
      </c>
    </row>
    <row r="1412" spans="38:47" x14ac:dyDescent="0.55000000000000004">
      <c r="AL1412">
        <v>42845</v>
      </c>
      <c r="AM1412">
        <v>2.89</v>
      </c>
      <c r="AN1412">
        <v>2.61</v>
      </c>
      <c r="AO1412">
        <v>2.2400000000000002</v>
      </c>
      <c r="AP1412">
        <v>1.78</v>
      </c>
      <c r="AQ1412">
        <v>1.21</v>
      </c>
      <c r="AR1412">
        <v>1.01</v>
      </c>
      <c r="AS1412">
        <v>0.93</v>
      </c>
      <c r="AT1412">
        <v>0.79</v>
      </c>
      <c r="AU1412">
        <v>2.6582278481012702</v>
      </c>
    </row>
    <row r="1413" spans="38:47" x14ac:dyDescent="0.55000000000000004">
      <c r="AL1413">
        <v>42846</v>
      </c>
      <c r="AM1413">
        <v>2.89</v>
      </c>
      <c r="AN1413">
        <v>2.61</v>
      </c>
      <c r="AO1413">
        <v>2.2400000000000002</v>
      </c>
      <c r="AP1413">
        <v>1.77</v>
      </c>
      <c r="AQ1413">
        <v>1.2</v>
      </c>
      <c r="AR1413">
        <v>0.99</v>
      </c>
      <c r="AS1413">
        <v>0.92</v>
      </c>
      <c r="AT1413">
        <v>0.79</v>
      </c>
      <c r="AU1413">
        <v>2.6582278481012702</v>
      </c>
    </row>
    <row r="1414" spans="38:47" x14ac:dyDescent="0.55000000000000004">
      <c r="AL1414">
        <v>42849</v>
      </c>
      <c r="AM1414">
        <v>2.93</v>
      </c>
      <c r="AN1414">
        <v>2.65</v>
      </c>
      <c r="AO1414">
        <v>2.2799999999999998</v>
      </c>
      <c r="AP1414">
        <v>1.81</v>
      </c>
      <c r="AQ1414">
        <v>1.25</v>
      </c>
      <c r="AR1414">
        <v>1.03</v>
      </c>
      <c r="AS1414">
        <v>0.96</v>
      </c>
      <c r="AT1414">
        <v>0.81</v>
      </c>
      <c r="AU1414">
        <v>2.61728395061728</v>
      </c>
    </row>
    <row r="1415" spans="38:47" x14ac:dyDescent="0.55000000000000004">
      <c r="AL1415">
        <v>42850</v>
      </c>
      <c r="AM1415">
        <v>2.99</v>
      </c>
      <c r="AN1415">
        <v>2.71</v>
      </c>
      <c r="AO1415">
        <v>2.35</v>
      </c>
      <c r="AP1415">
        <v>1.87</v>
      </c>
      <c r="AQ1415">
        <v>1.29</v>
      </c>
      <c r="AR1415">
        <v>1.0900000000000001</v>
      </c>
      <c r="AS1415">
        <v>0.98</v>
      </c>
      <c r="AT1415">
        <v>0.82</v>
      </c>
      <c r="AU1415">
        <v>2.6463414634146298</v>
      </c>
    </row>
    <row r="1416" spans="38:47" x14ac:dyDescent="0.55000000000000004">
      <c r="AL1416">
        <v>42851</v>
      </c>
      <c r="AM1416">
        <v>2.97</v>
      </c>
      <c r="AN1416">
        <v>2.69</v>
      </c>
      <c r="AO1416">
        <v>2.3199999999999998</v>
      </c>
      <c r="AP1416">
        <v>1.84</v>
      </c>
      <c r="AQ1416">
        <v>1.28</v>
      </c>
      <c r="AR1416">
        <v>1.07</v>
      </c>
      <c r="AS1416">
        <v>0.99</v>
      </c>
      <c r="AT1416">
        <v>0.83</v>
      </c>
      <c r="AU1416">
        <v>2.5783132530120501</v>
      </c>
    </row>
    <row r="1417" spans="38:47" x14ac:dyDescent="0.55000000000000004">
      <c r="AL1417">
        <v>42852</v>
      </c>
      <c r="AM1417">
        <v>2.96</v>
      </c>
      <c r="AN1417">
        <v>2.68</v>
      </c>
      <c r="AO1417">
        <v>2.2999999999999998</v>
      </c>
      <c r="AP1417">
        <v>1.81</v>
      </c>
      <c r="AQ1417">
        <v>1.25</v>
      </c>
      <c r="AR1417">
        <v>1.06</v>
      </c>
      <c r="AS1417">
        <v>0.98</v>
      </c>
      <c r="AT1417">
        <v>0.81</v>
      </c>
      <c r="AU1417">
        <v>2.6543209876543199</v>
      </c>
    </row>
    <row r="1418" spans="38:47" x14ac:dyDescent="0.55000000000000004">
      <c r="AL1418">
        <v>42853</v>
      </c>
      <c r="AM1418">
        <v>2.96</v>
      </c>
      <c r="AN1418">
        <v>2.67</v>
      </c>
      <c r="AO1418">
        <v>2.29</v>
      </c>
      <c r="AP1418">
        <v>1.81</v>
      </c>
      <c r="AQ1418">
        <v>1.28</v>
      </c>
      <c r="AR1418">
        <v>1.07</v>
      </c>
      <c r="AS1418">
        <v>0.99</v>
      </c>
      <c r="AT1418">
        <v>0.8</v>
      </c>
      <c r="AU1418">
        <v>2.7</v>
      </c>
    </row>
    <row r="1419" spans="38:47" x14ac:dyDescent="0.55000000000000004">
      <c r="AL1419">
        <v>42856</v>
      </c>
      <c r="AM1419">
        <v>3</v>
      </c>
      <c r="AN1419">
        <v>2.71</v>
      </c>
      <c r="AO1419">
        <v>2.33</v>
      </c>
      <c r="AP1419">
        <v>1.84</v>
      </c>
      <c r="AQ1419">
        <v>1.28</v>
      </c>
      <c r="AR1419">
        <v>1.0900000000000001</v>
      </c>
      <c r="AS1419">
        <v>0.98</v>
      </c>
      <c r="AT1419">
        <v>0.83</v>
      </c>
      <c r="AU1419">
        <v>2.6144578313253</v>
      </c>
    </row>
    <row r="1420" spans="38:47" x14ac:dyDescent="0.55000000000000004">
      <c r="AL1420">
        <v>42857</v>
      </c>
      <c r="AM1420">
        <v>2.97</v>
      </c>
      <c r="AN1420">
        <v>2.68</v>
      </c>
      <c r="AO1420">
        <v>2.29</v>
      </c>
      <c r="AP1420">
        <v>1.81</v>
      </c>
      <c r="AQ1420">
        <v>1.27</v>
      </c>
      <c r="AR1420">
        <v>1.08</v>
      </c>
      <c r="AS1420">
        <v>0.99</v>
      </c>
      <c r="AT1420">
        <v>0.82</v>
      </c>
      <c r="AU1420">
        <v>2.6219512195122001</v>
      </c>
    </row>
    <row r="1421" spans="38:47" x14ac:dyDescent="0.55000000000000004">
      <c r="AL1421">
        <v>42858</v>
      </c>
      <c r="AM1421">
        <v>2.97</v>
      </c>
      <c r="AN1421">
        <v>2.7</v>
      </c>
      <c r="AO1421">
        <v>2.33</v>
      </c>
      <c r="AP1421">
        <v>1.86</v>
      </c>
      <c r="AQ1421">
        <v>1.3</v>
      </c>
      <c r="AR1421">
        <v>1.1000000000000001</v>
      </c>
      <c r="AS1421">
        <v>1</v>
      </c>
      <c r="AT1421">
        <v>0.85</v>
      </c>
      <c r="AU1421">
        <v>2.49411764705882</v>
      </c>
    </row>
    <row r="1422" spans="38:47" x14ac:dyDescent="0.55000000000000004">
      <c r="AL1422">
        <v>42859</v>
      </c>
      <c r="AM1422">
        <v>3</v>
      </c>
      <c r="AN1422">
        <v>2.73</v>
      </c>
      <c r="AO1422">
        <v>2.36</v>
      </c>
      <c r="AP1422">
        <v>1.88</v>
      </c>
      <c r="AQ1422">
        <v>1.32</v>
      </c>
      <c r="AR1422">
        <v>1.1100000000000001</v>
      </c>
      <c r="AS1422">
        <v>1</v>
      </c>
      <c r="AT1422">
        <v>0.86</v>
      </c>
      <c r="AU1422">
        <v>2.4883720930232598</v>
      </c>
    </row>
    <row r="1423" spans="38:47" x14ac:dyDescent="0.55000000000000004">
      <c r="AL1423">
        <v>42860</v>
      </c>
      <c r="AM1423">
        <v>2.99</v>
      </c>
      <c r="AN1423">
        <v>2.73</v>
      </c>
      <c r="AO1423">
        <v>2.36</v>
      </c>
      <c r="AP1423">
        <v>1.89</v>
      </c>
      <c r="AQ1423">
        <v>1.32</v>
      </c>
      <c r="AR1423">
        <v>1.1000000000000001</v>
      </c>
      <c r="AS1423">
        <v>1.01</v>
      </c>
      <c r="AT1423">
        <v>0.9</v>
      </c>
      <c r="AU1423">
        <v>2.3222222222222202</v>
      </c>
    </row>
    <row r="1424" spans="38:47" x14ac:dyDescent="0.55000000000000004">
      <c r="AL1424">
        <v>42863</v>
      </c>
      <c r="AM1424">
        <v>3.02</v>
      </c>
      <c r="AN1424">
        <v>2.76</v>
      </c>
      <c r="AO1424">
        <v>2.39</v>
      </c>
      <c r="AP1424">
        <v>1.91</v>
      </c>
      <c r="AQ1424">
        <v>1.33</v>
      </c>
      <c r="AR1424">
        <v>1.1200000000000001</v>
      </c>
      <c r="AS1424">
        <v>1.02</v>
      </c>
      <c r="AT1424">
        <v>0.91</v>
      </c>
      <c r="AU1424">
        <v>2.3186813186813202</v>
      </c>
    </row>
    <row r="1425" spans="38:47" x14ac:dyDescent="0.55000000000000004">
      <c r="AL1425">
        <v>42864</v>
      </c>
      <c r="AM1425">
        <v>3.04</v>
      </c>
      <c r="AN1425">
        <v>2.79</v>
      </c>
      <c r="AO1425">
        <v>2.42</v>
      </c>
      <c r="AP1425">
        <v>1.94</v>
      </c>
      <c r="AQ1425">
        <v>1.37</v>
      </c>
      <c r="AR1425">
        <v>1.1399999999999999</v>
      </c>
      <c r="AS1425">
        <v>1.04</v>
      </c>
      <c r="AT1425">
        <v>0.91</v>
      </c>
      <c r="AU1425">
        <v>2.3406593406593399</v>
      </c>
    </row>
    <row r="1426" spans="38:47" x14ac:dyDescent="0.55000000000000004">
      <c r="AL1426">
        <v>42865</v>
      </c>
      <c r="AM1426">
        <v>3.03</v>
      </c>
      <c r="AN1426">
        <v>2.79</v>
      </c>
      <c r="AO1426">
        <v>2.41</v>
      </c>
      <c r="AP1426">
        <v>1.94</v>
      </c>
      <c r="AQ1426">
        <v>1.35</v>
      </c>
      <c r="AR1426">
        <v>1.1299999999999999</v>
      </c>
      <c r="AS1426">
        <v>1.04</v>
      </c>
      <c r="AT1426">
        <v>0.9</v>
      </c>
      <c r="AU1426">
        <v>2.3666666666666698</v>
      </c>
    </row>
    <row r="1427" spans="38:47" x14ac:dyDescent="0.55000000000000004">
      <c r="AL1427">
        <v>42866</v>
      </c>
      <c r="AM1427">
        <v>3.03</v>
      </c>
      <c r="AN1427">
        <v>2.78</v>
      </c>
      <c r="AO1427">
        <v>2.39</v>
      </c>
      <c r="AP1427">
        <v>1.93</v>
      </c>
      <c r="AQ1427">
        <v>1.35</v>
      </c>
      <c r="AR1427">
        <v>1.1299999999999999</v>
      </c>
      <c r="AS1427">
        <v>1.04</v>
      </c>
      <c r="AT1427">
        <v>0.89</v>
      </c>
      <c r="AU1427">
        <v>2.4044943820224698</v>
      </c>
    </row>
    <row r="1428" spans="38:47" x14ac:dyDescent="0.55000000000000004">
      <c r="AL1428">
        <v>42867</v>
      </c>
      <c r="AM1428">
        <v>2.98</v>
      </c>
      <c r="AN1428">
        <v>2.74</v>
      </c>
      <c r="AO1428">
        <v>2.33</v>
      </c>
      <c r="AP1428">
        <v>1.85</v>
      </c>
      <c r="AQ1428">
        <v>1.29</v>
      </c>
      <c r="AR1428">
        <v>1.1100000000000001</v>
      </c>
      <c r="AS1428">
        <v>1.03</v>
      </c>
      <c r="AT1428">
        <v>0.88</v>
      </c>
      <c r="AU1428">
        <v>2.3863636363636398</v>
      </c>
    </row>
    <row r="1429" spans="38:47" x14ac:dyDescent="0.55000000000000004">
      <c r="AL1429">
        <v>42870</v>
      </c>
      <c r="AM1429">
        <v>3</v>
      </c>
      <c r="AN1429">
        <v>2.76</v>
      </c>
      <c r="AO1429">
        <v>2.34</v>
      </c>
      <c r="AP1429">
        <v>1.86</v>
      </c>
      <c r="AQ1429">
        <v>1.31</v>
      </c>
      <c r="AR1429">
        <v>1.1100000000000001</v>
      </c>
      <c r="AS1429">
        <v>1.02</v>
      </c>
      <c r="AT1429">
        <v>0.9</v>
      </c>
      <c r="AU1429">
        <v>2.3333333333333299</v>
      </c>
    </row>
    <row r="1430" spans="38:47" x14ac:dyDescent="0.55000000000000004">
      <c r="AL1430">
        <v>42871</v>
      </c>
      <c r="AM1430">
        <v>2.99</v>
      </c>
      <c r="AN1430">
        <v>2.74</v>
      </c>
      <c r="AO1430">
        <v>2.33</v>
      </c>
      <c r="AP1430">
        <v>1.86</v>
      </c>
      <c r="AQ1430">
        <v>1.29</v>
      </c>
      <c r="AR1430">
        <v>1.1100000000000001</v>
      </c>
      <c r="AS1430">
        <v>1.04</v>
      </c>
      <c r="AT1430">
        <v>0.9</v>
      </c>
      <c r="AU1430">
        <v>2.3222222222222202</v>
      </c>
    </row>
    <row r="1431" spans="38:47" x14ac:dyDescent="0.55000000000000004">
      <c r="AL1431">
        <v>42872</v>
      </c>
      <c r="AM1431">
        <v>2.91</v>
      </c>
      <c r="AN1431">
        <v>2.65</v>
      </c>
      <c r="AO1431">
        <v>2.2200000000000002</v>
      </c>
      <c r="AP1431">
        <v>1.76</v>
      </c>
      <c r="AQ1431">
        <v>1.26</v>
      </c>
      <c r="AR1431">
        <v>1.08</v>
      </c>
      <c r="AS1431">
        <v>1</v>
      </c>
      <c r="AT1431">
        <v>0.9</v>
      </c>
      <c r="AU1431">
        <v>2.2333333333333298</v>
      </c>
    </row>
    <row r="1432" spans="38:47" x14ac:dyDescent="0.55000000000000004">
      <c r="AL1432">
        <v>42873</v>
      </c>
      <c r="AM1432">
        <v>2.9</v>
      </c>
      <c r="AN1432">
        <v>2.64</v>
      </c>
      <c r="AO1432">
        <v>2.23</v>
      </c>
      <c r="AP1432">
        <v>1.78</v>
      </c>
      <c r="AQ1432">
        <v>1.27</v>
      </c>
      <c r="AR1432">
        <v>1.0900000000000001</v>
      </c>
      <c r="AS1432">
        <v>1.02</v>
      </c>
      <c r="AT1432">
        <v>0.93</v>
      </c>
      <c r="AU1432">
        <v>2.1182795698924699</v>
      </c>
    </row>
    <row r="1433" spans="38:47" x14ac:dyDescent="0.55000000000000004">
      <c r="AL1433">
        <v>42874</v>
      </c>
      <c r="AM1433">
        <v>2.9</v>
      </c>
      <c r="AN1433">
        <v>2.63</v>
      </c>
      <c r="AO1433">
        <v>2.23</v>
      </c>
      <c r="AP1433">
        <v>1.79</v>
      </c>
      <c r="AQ1433">
        <v>1.28</v>
      </c>
      <c r="AR1433">
        <v>1.1000000000000001</v>
      </c>
      <c r="AS1433">
        <v>1.03</v>
      </c>
      <c r="AT1433">
        <v>0.92</v>
      </c>
      <c r="AU1433">
        <v>2.1521739130434798</v>
      </c>
    </row>
    <row r="1434" spans="38:47" x14ac:dyDescent="0.55000000000000004">
      <c r="AL1434">
        <v>42877</v>
      </c>
      <c r="AM1434">
        <v>2.91</v>
      </c>
      <c r="AN1434">
        <v>2.64</v>
      </c>
      <c r="AO1434">
        <v>2.25</v>
      </c>
      <c r="AP1434">
        <v>1.8</v>
      </c>
      <c r="AQ1434">
        <v>1.29</v>
      </c>
      <c r="AR1434">
        <v>1.1200000000000001</v>
      </c>
      <c r="AS1434">
        <v>1.05</v>
      </c>
      <c r="AT1434">
        <v>0.93</v>
      </c>
      <c r="AU1434">
        <v>2.12903225806452</v>
      </c>
    </row>
    <row r="1435" spans="38:47" x14ac:dyDescent="0.55000000000000004">
      <c r="AL1435">
        <v>42878</v>
      </c>
      <c r="AM1435">
        <v>2.95</v>
      </c>
      <c r="AN1435">
        <v>2.68</v>
      </c>
      <c r="AO1435">
        <v>2.29</v>
      </c>
      <c r="AP1435">
        <v>1.84</v>
      </c>
      <c r="AQ1435">
        <v>1.31</v>
      </c>
      <c r="AR1435">
        <v>1.1399999999999999</v>
      </c>
      <c r="AS1435">
        <v>1.08</v>
      </c>
      <c r="AT1435">
        <v>0.92</v>
      </c>
      <c r="AU1435">
        <v>2.2065217391304399</v>
      </c>
    </row>
    <row r="1436" spans="38:47" x14ac:dyDescent="0.55000000000000004">
      <c r="AL1436">
        <v>42879</v>
      </c>
      <c r="AM1436">
        <v>2.92</v>
      </c>
      <c r="AN1436">
        <v>2.65</v>
      </c>
      <c r="AO1436">
        <v>2.2599999999999998</v>
      </c>
      <c r="AP1436">
        <v>1.79</v>
      </c>
      <c r="AQ1436">
        <v>1.29</v>
      </c>
      <c r="AR1436">
        <v>1.18</v>
      </c>
      <c r="AS1436">
        <v>1.07</v>
      </c>
      <c r="AT1436">
        <v>0.93</v>
      </c>
      <c r="AU1436">
        <v>2.1397849462365599</v>
      </c>
    </row>
    <row r="1437" spans="38:47" x14ac:dyDescent="0.55000000000000004">
      <c r="AL1437">
        <v>42880</v>
      </c>
      <c r="AM1437">
        <v>2.92</v>
      </c>
      <c r="AN1437">
        <v>2.65</v>
      </c>
      <c r="AO1437">
        <v>2.25</v>
      </c>
      <c r="AP1437">
        <v>1.78</v>
      </c>
      <c r="AQ1437">
        <v>1.3</v>
      </c>
      <c r="AR1437">
        <v>1.1599999999999999</v>
      </c>
      <c r="AS1437">
        <v>1.08</v>
      </c>
      <c r="AT1437">
        <v>0.94</v>
      </c>
      <c r="AU1437">
        <v>2.1063829787234001</v>
      </c>
    </row>
    <row r="1438" spans="38:47" x14ac:dyDescent="0.55000000000000004">
      <c r="AL1438">
        <v>42881</v>
      </c>
      <c r="AM1438">
        <v>2.92</v>
      </c>
      <c r="AN1438">
        <v>2.65</v>
      </c>
      <c r="AO1438">
        <v>2.25</v>
      </c>
      <c r="AP1438">
        <v>1.79</v>
      </c>
      <c r="AQ1438">
        <v>1.3</v>
      </c>
      <c r="AR1438">
        <v>1.17</v>
      </c>
      <c r="AS1438">
        <v>1.08</v>
      </c>
      <c r="AT1438">
        <v>0.94</v>
      </c>
      <c r="AU1438">
        <v>2.1063829787234001</v>
      </c>
    </row>
    <row r="1439" spans="38:47" x14ac:dyDescent="0.55000000000000004">
      <c r="AL1439">
        <v>42884</v>
      </c>
      <c r="AM1439">
        <v>2.9</v>
      </c>
      <c r="AN1439">
        <v>2.63</v>
      </c>
      <c r="AO1439">
        <v>2.23</v>
      </c>
      <c r="AP1439">
        <v>1.7749999999999999</v>
      </c>
      <c r="AQ1439">
        <v>1.29</v>
      </c>
      <c r="AR1439">
        <v>1.165</v>
      </c>
      <c r="AS1439">
        <v>1.075</v>
      </c>
      <c r="AT1439">
        <v>0.93500000000000005</v>
      </c>
      <c r="AU1439">
        <v>2.1016042780748698</v>
      </c>
    </row>
    <row r="1440" spans="38:47" x14ac:dyDescent="0.55000000000000004">
      <c r="AL1440">
        <v>42885</v>
      </c>
      <c r="AM1440">
        <v>2.88</v>
      </c>
      <c r="AN1440">
        <v>2.61</v>
      </c>
      <c r="AO1440">
        <v>2.21</v>
      </c>
      <c r="AP1440">
        <v>1.76</v>
      </c>
      <c r="AQ1440">
        <v>1.28</v>
      </c>
      <c r="AR1440">
        <v>1.1599999999999999</v>
      </c>
      <c r="AS1440">
        <v>1.07</v>
      </c>
      <c r="AT1440">
        <v>0.93</v>
      </c>
      <c r="AU1440">
        <v>2.0967741935483901</v>
      </c>
    </row>
    <row r="1441" spans="38:47" x14ac:dyDescent="0.55000000000000004">
      <c r="AL1441">
        <v>42886</v>
      </c>
      <c r="AM1441">
        <v>2.87</v>
      </c>
      <c r="AN1441">
        <v>2.6</v>
      </c>
      <c r="AO1441">
        <v>2.21</v>
      </c>
      <c r="AP1441">
        <v>1.75</v>
      </c>
      <c r="AQ1441">
        <v>1.28</v>
      </c>
      <c r="AR1441">
        <v>1.17</v>
      </c>
      <c r="AS1441">
        <v>1.08</v>
      </c>
      <c r="AT1441">
        <v>0.98</v>
      </c>
      <c r="AU1441">
        <v>1.9285714285714299</v>
      </c>
    </row>
    <row r="1442" spans="38:47" x14ac:dyDescent="0.55000000000000004">
      <c r="AL1442">
        <v>42887</v>
      </c>
      <c r="AM1442">
        <v>2.87</v>
      </c>
      <c r="AN1442">
        <v>2.6</v>
      </c>
      <c r="AO1442">
        <v>2.21</v>
      </c>
      <c r="AP1442">
        <v>1.76</v>
      </c>
      <c r="AQ1442">
        <v>1.28</v>
      </c>
      <c r="AR1442">
        <v>1.1599999999999999</v>
      </c>
      <c r="AS1442">
        <v>1.07</v>
      </c>
      <c r="AT1442">
        <v>0.98</v>
      </c>
      <c r="AU1442">
        <v>1.9285714285714299</v>
      </c>
    </row>
    <row r="1443" spans="38:47" x14ac:dyDescent="0.55000000000000004">
      <c r="AL1443">
        <v>42888</v>
      </c>
      <c r="AM1443">
        <v>2.8</v>
      </c>
      <c r="AN1443">
        <v>2.5299999999999998</v>
      </c>
      <c r="AO1443">
        <v>2.15</v>
      </c>
      <c r="AP1443">
        <v>1.71</v>
      </c>
      <c r="AQ1443">
        <v>1.28</v>
      </c>
      <c r="AR1443">
        <v>1.1599999999999999</v>
      </c>
      <c r="AS1443">
        <v>1.06</v>
      </c>
      <c r="AT1443">
        <v>0.98</v>
      </c>
      <c r="AU1443">
        <v>1.8571428571428601</v>
      </c>
    </row>
    <row r="1444" spans="38:47" x14ac:dyDescent="0.55000000000000004">
      <c r="AL1444">
        <v>42891</v>
      </c>
      <c r="AM1444">
        <v>2.84</v>
      </c>
      <c r="AN1444">
        <v>2.56</v>
      </c>
      <c r="AO1444">
        <v>2.1800000000000002</v>
      </c>
      <c r="AP1444">
        <v>1.74</v>
      </c>
      <c r="AQ1444">
        <v>1.32</v>
      </c>
      <c r="AR1444">
        <v>1.1599999999999999</v>
      </c>
      <c r="AS1444">
        <v>1.06</v>
      </c>
      <c r="AT1444">
        <v>0.96</v>
      </c>
      <c r="AU1444">
        <v>1.9583333333333299</v>
      </c>
    </row>
    <row r="1445" spans="38:47" x14ac:dyDescent="0.55000000000000004">
      <c r="AL1445">
        <v>42892</v>
      </c>
      <c r="AM1445">
        <v>2.81</v>
      </c>
      <c r="AN1445">
        <v>2.5299999999999998</v>
      </c>
      <c r="AO1445">
        <v>2.14</v>
      </c>
      <c r="AP1445">
        <v>1.71</v>
      </c>
      <c r="AQ1445">
        <v>1.3</v>
      </c>
      <c r="AR1445">
        <v>1.1599999999999999</v>
      </c>
      <c r="AS1445">
        <v>1.08</v>
      </c>
      <c r="AT1445">
        <v>0.97</v>
      </c>
      <c r="AU1445">
        <v>1.8969072164948499</v>
      </c>
    </row>
    <row r="1446" spans="38:47" x14ac:dyDescent="0.55000000000000004">
      <c r="AL1446">
        <v>42893</v>
      </c>
      <c r="AM1446">
        <v>2.84</v>
      </c>
      <c r="AN1446">
        <v>2.56</v>
      </c>
      <c r="AO1446">
        <v>2.1800000000000002</v>
      </c>
      <c r="AP1446">
        <v>1.74</v>
      </c>
      <c r="AQ1446">
        <v>1.32</v>
      </c>
      <c r="AR1446">
        <v>1.17</v>
      </c>
      <c r="AS1446">
        <v>1.0900000000000001</v>
      </c>
      <c r="AT1446">
        <v>1</v>
      </c>
      <c r="AU1446">
        <v>1.84</v>
      </c>
    </row>
    <row r="1447" spans="38:47" x14ac:dyDescent="0.55000000000000004">
      <c r="AL1447">
        <v>42894</v>
      </c>
      <c r="AM1447">
        <v>2.85</v>
      </c>
      <c r="AN1447">
        <v>2.57</v>
      </c>
      <c r="AO1447">
        <v>2.19</v>
      </c>
      <c r="AP1447">
        <v>1.75</v>
      </c>
      <c r="AQ1447">
        <v>1.33</v>
      </c>
      <c r="AR1447">
        <v>1.19</v>
      </c>
      <c r="AS1447">
        <v>1.1100000000000001</v>
      </c>
      <c r="AT1447">
        <v>1.01</v>
      </c>
      <c r="AU1447">
        <v>1.8217821782178201</v>
      </c>
    </row>
    <row r="1448" spans="38:47" x14ac:dyDescent="0.55000000000000004">
      <c r="AL1448">
        <v>42895</v>
      </c>
      <c r="AM1448">
        <v>2.86</v>
      </c>
      <c r="AN1448">
        <v>2.59</v>
      </c>
      <c r="AO1448">
        <v>2.21</v>
      </c>
      <c r="AP1448">
        <v>1.77</v>
      </c>
      <c r="AQ1448">
        <v>1.35</v>
      </c>
      <c r="AR1448">
        <v>1.2</v>
      </c>
      <c r="AS1448">
        <v>1.1299999999999999</v>
      </c>
      <c r="AT1448">
        <v>1.01</v>
      </c>
      <c r="AU1448">
        <v>1.83168316831683</v>
      </c>
    </row>
    <row r="1449" spans="38:47" x14ac:dyDescent="0.55000000000000004">
      <c r="AL1449">
        <v>42898</v>
      </c>
      <c r="AM1449">
        <v>2.86</v>
      </c>
      <c r="AN1449">
        <v>2.59</v>
      </c>
      <c r="AO1449">
        <v>2.21</v>
      </c>
      <c r="AP1449">
        <v>1.78</v>
      </c>
      <c r="AQ1449">
        <v>1.35</v>
      </c>
      <c r="AR1449">
        <v>1.19</v>
      </c>
      <c r="AS1449">
        <v>1.0900000000000001</v>
      </c>
      <c r="AT1449">
        <v>0.98</v>
      </c>
      <c r="AU1449">
        <v>1.9183673469387801</v>
      </c>
    </row>
    <row r="1450" spans="38:47" x14ac:dyDescent="0.55000000000000004">
      <c r="AL1450">
        <v>42899</v>
      </c>
      <c r="AM1450">
        <v>2.87</v>
      </c>
      <c r="AN1450">
        <v>2.6</v>
      </c>
      <c r="AO1450">
        <v>2.21</v>
      </c>
      <c r="AP1450">
        <v>1.79</v>
      </c>
      <c r="AQ1450">
        <v>1.38</v>
      </c>
      <c r="AR1450">
        <v>1.22</v>
      </c>
      <c r="AS1450">
        <v>1.1200000000000001</v>
      </c>
      <c r="AT1450">
        <v>1</v>
      </c>
      <c r="AU1450">
        <v>1.87</v>
      </c>
    </row>
    <row r="1451" spans="38:47" x14ac:dyDescent="0.55000000000000004">
      <c r="AL1451">
        <v>42900</v>
      </c>
      <c r="AM1451">
        <v>2.79</v>
      </c>
      <c r="AN1451">
        <v>2.5299999999999998</v>
      </c>
      <c r="AO1451">
        <v>2.15</v>
      </c>
      <c r="AP1451">
        <v>1.74</v>
      </c>
      <c r="AQ1451">
        <v>1.35</v>
      </c>
      <c r="AR1451">
        <v>1.2</v>
      </c>
      <c r="AS1451">
        <v>1.1200000000000001</v>
      </c>
      <c r="AT1451">
        <v>1.01</v>
      </c>
      <c r="AU1451">
        <v>1.7623762376237599</v>
      </c>
    </row>
    <row r="1452" spans="38:47" x14ac:dyDescent="0.55000000000000004">
      <c r="AL1452">
        <v>42901</v>
      </c>
      <c r="AM1452">
        <v>2.78</v>
      </c>
      <c r="AN1452">
        <v>2.52</v>
      </c>
      <c r="AO1452">
        <v>2.16</v>
      </c>
      <c r="AP1452">
        <v>1.76</v>
      </c>
      <c r="AQ1452">
        <v>1.35</v>
      </c>
      <c r="AR1452">
        <v>1.21</v>
      </c>
      <c r="AS1452">
        <v>1.1299999999999999</v>
      </c>
      <c r="AT1452">
        <v>1.02</v>
      </c>
      <c r="AU1452">
        <v>1.7254901960784299</v>
      </c>
    </row>
    <row r="1453" spans="38:47" x14ac:dyDescent="0.55000000000000004">
      <c r="AL1453">
        <v>42902</v>
      </c>
      <c r="AM1453">
        <v>2.78</v>
      </c>
      <c r="AN1453">
        <v>2.52</v>
      </c>
      <c r="AO1453">
        <v>2.16</v>
      </c>
      <c r="AP1453">
        <v>1.75</v>
      </c>
      <c r="AQ1453">
        <v>1.32</v>
      </c>
      <c r="AR1453">
        <v>1.21</v>
      </c>
      <c r="AS1453">
        <v>1.1299999999999999</v>
      </c>
      <c r="AT1453">
        <v>1.03</v>
      </c>
      <c r="AU1453">
        <v>1.6990291262135899</v>
      </c>
    </row>
    <row r="1454" spans="38:47" x14ac:dyDescent="0.55000000000000004">
      <c r="AL1454">
        <v>42905</v>
      </c>
      <c r="AM1454">
        <v>2.79</v>
      </c>
      <c r="AN1454">
        <v>2.5299999999999998</v>
      </c>
      <c r="AO1454">
        <v>2.19</v>
      </c>
      <c r="AP1454">
        <v>1.8</v>
      </c>
      <c r="AQ1454">
        <v>1.36</v>
      </c>
      <c r="AR1454">
        <v>1.22</v>
      </c>
      <c r="AS1454">
        <v>1.1299999999999999</v>
      </c>
      <c r="AT1454">
        <v>1.02</v>
      </c>
      <c r="AU1454">
        <v>1.73529411764706</v>
      </c>
    </row>
    <row r="1455" spans="38:47" x14ac:dyDescent="0.55000000000000004">
      <c r="AL1455">
        <v>42906</v>
      </c>
      <c r="AM1455">
        <v>2.74</v>
      </c>
      <c r="AN1455">
        <v>2.4900000000000002</v>
      </c>
      <c r="AO1455">
        <v>2.16</v>
      </c>
      <c r="AP1455">
        <v>1.77</v>
      </c>
      <c r="AQ1455">
        <v>1.36</v>
      </c>
      <c r="AR1455">
        <v>1.22</v>
      </c>
      <c r="AS1455">
        <v>1.1399999999999999</v>
      </c>
      <c r="AT1455">
        <v>1.01</v>
      </c>
      <c r="AU1455">
        <v>1.71287128712871</v>
      </c>
    </row>
    <row r="1456" spans="38:47" x14ac:dyDescent="0.55000000000000004">
      <c r="AL1456">
        <v>42907</v>
      </c>
      <c r="AM1456">
        <v>2.73</v>
      </c>
      <c r="AN1456">
        <v>2.48</v>
      </c>
      <c r="AO1456">
        <v>2.16</v>
      </c>
      <c r="AP1456">
        <v>1.78</v>
      </c>
      <c r="AQ1456">
        <v>1.36</v>
      </c>
      <c r="AR1456">
        <v>1.22</v>
      </c>
      <c r="AS1456">
        <v>1.1200000000000001</v>
      </c>
      <c r="AT1456">
        <v>0.99</v>
      </c>
      <c r="AU1456">
        <v>1.75757575757576</v>
      </c>
    </row>
    <row r="1457" spans="38:47" x14ac:dyDescent="0.55000000000000004">
      <c r="AL1457">
        <v>42908</v>
      </c>
      <c r="AM1457">
        <v>2.72</v>
      </c>
      <c r="AN1457">
        <v>2.4700000000000002</v>
      </c>
      <c r="AO1457">
        <v>2.15</v>
      </c>
      <c r="AP1457">
        <v>1.76</v>
      </c>
      <c r="AQ1457">
        <v>1.34</v>
      </c>
      <c r="AR1457">
        <v>1.22</v>
      </c>
      <c r="AS1457">
        <v>1.1000000000000001</v>
      </c>
      <c r="AT1457">
        <v>0.96</v>
      </c>
      <c r="AU1457">
        <v>1.8333333333333299</v>
      </c>
    </row>
    <row r="1458" spans="38:47" x14ac:dyDescent="0.55000000000000004">
      <c r="AL1458">
        <v>42909</v>
      </c>
      <c r="AM1458">
        <v>2.71</v>
      </c>
      <c r="AN1458">
        <v>2.48</v>
      </c>
      <c r="AO1458">
        <v>2.15</v>
      </c>
      <c r="AP1458">
        <v>1.77</v>
      </c>
      <c r="AQ1458">
        <v>1.34</v>
      </c>
      <c r="AR1458">
        <v>1.21</v>
      </c>
      <c r="AS1458">
        <v>1.1000000000000001</v>
      </c>
      <c r="AT1458">
        <v>0.97</v>
      </c>
      <c r="AU1458">
        <v>1.7938144329896899</v>
      </c>
    </row>
    <row r="1459" spans="38:47" x14ac:dyDescent="0.55000000000000004">
      <c r="AL1459">
        <v>42912</v>
      </c>
      <c r="AM1459">
        <v>2.7</v>
      </c>
      <c r="AN1459">
        <v>2.46</v>
      </c>
      <c r="AO1459">
        <v>2.14</v>
      </c>
      <c r="AP1459">
        <v>1.77</v>
      </c>
      <c r="AQ1459">
        <v>1.36</v>
      </c>
      <c r="AR1459">
        <v>1.2</v>
      </c>
      <c r="AS1459">
        <v>1.1000000000000001</v>
      </c>
      <c r="AT1459">
        <v>0.99</v>
      </c>
      <c r="AU1459">
        <v>1.72727272727273</v>
      </c>
    </row>
    <row r="1460" spans="38:47" x14ac:dyDescent="0.55000000000000004">
      <c r="AL1460">
        <v>42913</v>
      </c>
      <c r="AM1460">
        <v>2.75</v>
      </c>
      <c r="AN1460">
        <v>2.52</v>
      </c>
      <c r="AO1460">
        <v>2.21</v>
      </c>
      <c r="AP1460">
        <v>1.83</v>
      </c>
      <c r="AQ1460">
        <v>1.38</v>
      </c>
      <c r="AR1460">
        <v>1.22</v>
      </c>
      <c r="AS1460">
        <v>1.1299999999999999</v>
      </c>
      <c r="AT1460">
        <v>1</v>
      </c>
      <c r="AU1460">
        <v>1.75</v>
      </c>
    </row>
    <row r="1461" spans="38:47" x14ac:dyDescent="0.55000000000000004">
      <c r="AL1461">
        <v>42914</v>
      </c>
      <c r="AM1461">
        <v>2.77</v>
      </c>
      <c r="AN1461">
        <v>2.5499999999999998</v>
      </c>
      <c r="AO1461">
        <v>2.2200000000000002</v>
      </c>
      <c r="AP1461">
        <v>1.81</v>
      </c>
      <c r="AQ1461">
        <v>1.34</v>
      </c>
      <c r="AR1461">
        <v>1.21</v>
      </c>
      <c r="AS1461">
        <v>1.1200000000000001</v>
      </c>
      <c r="AT1461">
        <v>1.02</v>
      </c>
      <c r="AU1461">
        <v>1.7156862745098</v>
      </c>
    </row>
    <row r="1462" spans="38:47" x14ac:dyDescent="0.55000000000000004">
      <c r="AL1462">
        <v>42915</v>
      </c>
      <c r="AM1462">
        <v>2.82</v>
      </c>
      <c r="AN1462">
        <v>2.59</v>
      </c>
      <c r="AO1462">
        <v>2.27</v>
      </c>
      <c r="AP1462">
        <v>1.85</v>
      </c>
      <c r="AQ1462">
        <v>1.38</v>
      </c>
      <c r="AR1462">
        <v>1.23</v>
      </c>
      <c r="AS1462">
        <v>1.1399999999999999</v>
      </c>
      <c r="AT1462">
        <v>1.04</v>
      </c>
      <c r="AU1462">
        <v>1.7115384615384599</v>
      </c>
    </row>
    <row r="1463" spans="38:47" x14ac:dyDescent="0.55000000000000004">
      <c r="AL1463">
        <v>42916</v>
      </c>
      <c r="AM1463">
        <v>2.84</v>
      </c>
      <c r="AN1463">
        <v>2.61</v>
      </c>
      <c r="AO1463">
        <v>2.31</v>
      </c>
      <c r="AP1463">
        <v>1.89</v>
      </c>
      <c r="AQ1463">
        <v>1.38</v>
      </c>
      <c r="AR1463">
        <v>1.24</v>
      </c>
      <c r="AS1463">
        <v>1.1399999999999999</v>
      </c>
      <c r="AT1463">
        <v>1.03</v>
      </c>
      <c r="AU1463">
        <v>1.7572815533980599</v>
      </c>
    </row>
    <row r="1464" spans="38:47" x14ac:dyDescent="0.55000000000000004">
      <c r="AL1464">
        <v>42919</v>
      </c>
      <c r="AM1464">
        <v>2.86</v>
      </c>
      <c r="AN1464">
        <v>2.65</v>
      </c>
      <c r="AO1464">
        <v>2.35</v>
      </c>
      <c r="AP1464">
        <v>1.93</v>
      </c>
      <c r="AQ1464">
        <v>1.41</v>
      </c>
      <c r="AR1464">
        <v>1.24</v>
      </c>
      <c r="AS1464">
        <v>1.1299999999999999</v>
      </c>
      <c r="AT1464">
        <v>1.06</v>
      </c>
      <c r="AU1464">
        <v>1.6981132075471701</v>
      </c>
    </row>
    <row r="1465" spans="38:47" x14ac:dyDescent="0.55000000000000004">
      <c r="AL1465">
        <v>42920</v>
      </c>
      <c r="AM1465">
        <v>2.855</v>
      </c>
      <c r="AN1465">
        <v>2.64</v>
      </c>
      <c r="AO1465">
        <v>2.34</v>
      </c>
      <c r="AP1465">
        <v>1.925</v>
      </c>
      <c r="AQ1465">
        <v>1.41</v>
      </c>
      <c r="AR1465">
        <v>1.24</v>
      </c>
      <c r="AS1465">
        <v>1.1399999999999999</v>
      </c>
      <c r="AT1465">
        <v>1.0549999999999999</v>
      </c>
      <c r="AU1465">
        <v>1.7061611374407599</v>
      </c>
    </row>
    <row r="1466" spans="38:47" x14ac:dyDescent="0.55000000000000004">
      <c r="AL1466">
        <v>42921</v>
      </c>
      <c r="AM1466">
        <v>2.85</v>
      </c>
      <c r="AN1466">
        <v>2.63</v>
      </c>
      <c r="AO1466">
        <v>2.33</v>
      </c>
      <c r="AP1466">
        <v>1.92</v>
      </c>
      <c r="AQ1466">
        <v>1.41</v>
      </c>
      <c r="AR1466">
        <v>1.24</v>
      </c>
      <c r="AS1466">
        <v>1.1499999999999999</v>
      </c>
      <c r="AT1466">
        <v>1.05</v>
      </c>
      <c r="AU1466">
        <v>1.71428571428571</v>
      </c>
    </row>
    <row r="1467" spans="38:47" x14ac:dyDescent="0.55000000000000004">
      <c r="AL1467">
        <v>42922</v>
      </c>
      <c r="AM1467">
        <v>2.9</v>
      </c>
      <c r="AN1467">
        <v>2.68</v>
      </c>
      <c r="AO1467">
        <v>2.37</v>
      </c>
      <c r="AP1467">
        <v>1.94</v>
      </c>
      <c r="AQ1467">
        <v>1.4</v>
      </c>
      <c r="AR1467">
        <v>1.23</v>
      </c>
      <c r="AS1467">
        <v>1.1399999999999999</v>
      </c>
      <c r="AT1467">
        <v>1.04</v>
      </c>
      <c r="AU1467">
        <v>1.7884615384615401</v>
      </c>
    </row>
    <row r="1468" spans="38:47" x14ac:dyDescent="0.55000000000000004">
      <c r="AL1468">
        <v>42923</v>
      </c>
      <c r="AM1468">
        <v>2.93</v>
      </c>
      <c r="AN1468">
        <v>2.71</v>
      </c>
      <c r="AO1468">
        <v>2.39</v>
      </c>
      <c r="AP1468">
        <v>1.95</v>
      </c>
      <c r="AQ1468">
        <v>1.4</v>
      </c>
      <c r="AR1468">
        <v>1.22</v>
      </c>
      <c r="AS1468">
        <v>1.1399999999999999</v>
      </c>
      <c r="AT1468">
        <v>1.05</v>
      </c>
      <c r="AU1468">
        <v>1.7904761904761901</v>
      </c>
    </row>
    <row r="1469" spans="38:47" x14ac:dyDescent="0.55000000000000004">
      <c r="AL1469">
        <v>42926</v>
      </c>
      <c r="AM1469">
        <v>2.93</v>
      </c>
      <c r="AN1469">
        <v>2.7</v>
      </c>
      <c r="AO1469">
        <v>2.38</v>
      </c>
      <c r="AP1469">
        <v>1.93</v>
      </c>
      <c r="AQ1469">
        <v>1.4</v>
      </c>
      <c r="AR1469">
        <v>1.23</v>
      </c>
      <c r="AS1469">
        <v>1.1299999999999999</v>
      </c>
      <c r="AT1469">
        <v>1.04</v>
      </c>
      <c r="AU1469">
        <v>1.8173076923076901</v>
      </c>
    </row>
    <row r="1470" spans="38:47" x14ac:dyDescent="0.55000000000000004">
      <c r="AL1470">
        <v>42927</v>
      </c>
      <c r="AM1470">
        <v>2.92</v>
      </c>
      <c r="AN1470">
        <v>2.69</v>
      </c>
      <c r="AO1470">
        <v>2.37</v>
      </c>
      <c r="AP1470">
        <v>1.92</v>
      </c>
      <c r="AQ1470">
        <v>1.37</v>
      </c>
      <c r="AR1470">
        <v>1.2</v>
      </c>
      <c r="AS1470">
        <v>1.1399999999999999</v>
      </c>
      <c r="AT1470">
        <v>1.05</v>
      </c>
      <c r="AU1470">
        <v>1.78095238095238</v>
      </c>
    </row>
    <row r="1471" spans="38:47" x14ac:dyDescent="0.55000000000000004">
      <c r="AL1471">
        <v>42928</v>
      </c>
      <c r="AM1471">
        <v>2.89</v>
      </c>
      <c r="AN1471">
        <v>2.65</v>
      </c>
      <c r="AO1471">
        <v>2.33</v>
      </c>
      <c r="AP1471">
        <v>1.88</v>
      </c>
      <c r="AQ1471">
        <v>1.35</v>
      </c>
      <c r="AR1471">
        <v>1.21</v>
      </c>
      <c r="AS1471">
        <v>1.1299999999999999</v>
      </c>
      <c r="AT1471">
        <v>1.05</v>
      </c>
      <c r="AU1471">
        <v>1.7523809523809499</v>
      </c>
    </row>
    <row r="1472" spans="38:47" x14ac:dyDescent="0.55000000000000004">
      <c r="AL1472">
        <v>42929</v>
      </c>
      <c r="AM1472">
        <v>2.92</v>
      </c>
      <c r="AN1472">
        <v>2.69</v>
      </c>
      <c r="AO1472">
        <v>2.35</v>
      </c>
      <c r="AP1472">
        <v>1.89</v>
      </c>
      <c r="AQ1472">
        <v>1.37</v>
      </c>
      <c r="AR1472">
        <v>1.23</v>
      </c>
      <c r="AS1472">
        <v>1.1399999999999999</v>
      </c>
      <c r="AT1472">
        <v>1.05</v>
      </c>
      <c r="AU1472">
        <v>1.78095238095238</v>
      </c>
    </row>
    <row r="1473" spans="38:47" x14ac:dyDescent="0.55000000000000004">
      <c r="AL1473">
        <v>42930</v>
      </c>
      <c r="AM1473">
        <v>2.91</v>
      </c>
      <c r="AN1473">
        <v>2.67</v>
      </c>
      <c r="AO1473">
        <v>2.33</v>
      </c>
      <c r="AP1473">
        <v>1.87</v>
      </c>
      <c r="AQ1473">
        <v>1.35</v>
      </c>
      <c r="AR1473">
        <v>1.22</v>
      </c>
      <c r="AS1473">
        <v>1.1200000000000001</v>
      </c>
      <c r="AT1473">
        <v>1.04</v>
      </c>
      <c r="AU1473">
        <v>1.79807692307692</v>
      </c>
    </row>
    <row r="1474" spans="38:47" x14ac:dyDescent="0.55000000000000004">
      <c r="AL1474">
        <v>42933</v>
      </c>
      <c r="AM1474">
        <v>2.89</v>
      </c>
      <c r="AN1474">
        <v>2.65</v>
      </c>
      <c r="AO1474">
        <v>2.31</v>
      </c>
      <c r="AP1474">
        <v>1.86</v>
      </c>
      <c r="AQ1474">
        <v>1.36</v>
      </c>
      <c r="AR1474">
        <v>1.22</v>
      </c>
      <c r="AS1474">
        <v>1.1000000000000001</v>
      </c>
      <c r="AT1474">
        <v>1.07</v>
      </c>
      <c r="AU1474">
        <v>1.7009345794392501</v>
      </c>
    </row>
    <row r="1475" spans="38:47" x14ac:dyDescent="0.55000000000000004">
      <c r="AL1475">
        <v>42934</v>
      </c>
      <c r="AM1475">
        <v>2.85</v>
      </c>
      <c r="AN1475">
        <v>2.61</v>
      </c>
      <c r="AO1475">
        <v>2.27</v>
      </c>
      <c r="AP1475">
        <v>1.82</v>
      </c>
      <c r="AQ1475">
        <v>1.36</v>
      </c>
      <c r="AR1475">
        <v>1.19</v>
      </c>
      <c r="AS1475">
        <v>1.1100000000000001</v>
      </c>
      <c r="AT1475">
        <v>1.07</v>
      </c>
      <c r="AU1475">
        <v>1.66355140186916</v>
      </c>
    </row>
    <row r="1476" spans="38:47" x14ac:dyDescent="0.55000000000000004">
      <c r="AL1476">
        <v>42935</v>
      </c>
      <c r="AM1476">
        <v>2.85</v>
      </c>
      <c r="AN1476">
        <v>2.61</v>
      </c>
      <c r="AO1476">
        <v>2.27</v>
      </c>
      <c r="AP1476">
        <v>1.83</v>
      </c>
      <c r="AQ1476">
        <v>1.37</v>
      </c>
      <c r="AR1476">
        <v>1.23</v>
      </c>
      <c r="AS1476">
        <v>1.1200000000000001</v>
      </c>
      <c r="AT1476">
        <v>1.1100000000000001</v>
      </c>
      <c r="AU1476">
        <v>1.56756756756757</v>
      </c>
    </row>
    <row r="1477" spans="38:47" x14ac:dyDescent="0.55000000000000004">
      <c r="AL1477">
        <v>42936</v>
      </c>
      <c r="AM1477">
        <v>2.83</v>
      </c>
      <c r="AN1477">
        <v>2.6</v>
      </c>
      <c r="AO1477">
        <v>2.27</v>
      </c>
      <c r="AP1477">
        <v>1.82</v>
      </c>
      <c r="AQ1477">
        <v>1.37</v>
      </c>
      <c r="AR1477">
        <v>1.22</v>
      </c>
      <c r="AS1477">
        <v>1.1200000000000001</v>
      </c>
      <c r="AT1477">
        <v>1.1499999999999999</v>
      </c>
      <c r="AU1477">
        <v>1.46086956521739</v>
      </c>
    </row>
    <row r="1478" spans="38:47" x14ac:dyDescent="0.55000000000000004">
      <c r="AL1478">
        <v>42937</v>
      </c>
      <c r="AM1478">
        <v>2.81</v>
      </c>
      <c r="AN1478">
        <v>2.57</v>
      </c>
      <c r="AO1478">
        <v>2.2400000000000002</v>
      </c>
      <c r="AP1478">
        <v>1.81</v>
      </c>
      <c r="AQ1478">
        <v>1.36</v>
      </c>
      <c r="AR1478">
        <v>1.22</v>
      </c>
      <c r="AS1478">
        <v>1.1000000000000001</v>
      </c>
      <c r="AT1478">
        <v>1.1599999999999999</v>
      </c>
      <c r="AU1478">
        <v>1.42241379310345</v>
      </c>
    </row>
    <row r="1479" spans="38:47" x14ac:dyDescent="0.55000000000000004">
      <c r="AL1479">
        <v>42940</v>
      </c>
      <c r="AM1479">
        <v>2.83</v>
      </c>
      <c r="AN1479">
        <v>2.59</v>
      </c>
      <c r="AO1479">
        <v>2.2599999999999998</v>
      </c>
      <c r="AP1479">
        <v>1.83</v>
      </c>
      <c r="AQ1479">
        <v>1.37</v>
      </c>
      <c r="AR1479">
        <v>1.23</v>
      </c>
      <c r="AS1479">
        <v>1.1200000000000001</v>
      </c>
      <c r="AT1479">
        <v>1.17</v>
      </c>
      <c r="AU1479">
        <v>1.41880341880342</v>
      </c>
    </row>
    <row r="1480" spans="38:47" x14ac:dyDescent="0.55000000000000004">
      <c r="AL1480">
        <v>42941</v>
      </c>
      <c r="AM1480">
        <v>2.91</v>
      </c>
      <c r="AN1480">
        <v>2.67</v>
      </c>
      <c r="AO1480">
        <v>2.33</v>
      </c>
      <c r="AP1480">
        <v>1.9</v>
      </c>
      <c r="AQ1480">
        <v>1.4</v>
      </c>
      <c r="AR1480">
        <v>1.24</v>
      </c>
      <c r="AS1480">
        <v>1.1499999999999999</v>
      </c>
      <c r="AT1480">
        <v>1.18</v>
      </c>
      <c r="AU1480">
        <v>1.4661016949152501</v>
      </c>
    </row>
    <row r="1481" spans="38:47" x14ac:dyDescent="0.55000000000000004">
      <c r="AL1481">
        <v>42942</v>
      </c>
      <c r="AM1481">
        <v>2.89</v>
      </c>
      <c r="AN1481">
        <v>2.65</v>
      </c>
      <c r="AO1481">
        <v>2.29</v>
      </c>
      <c r="AP1481">
        <v>1.83</v>
      </c>
      <c r="AQ1481">
        <v>1.36</v>
      </c>
      <c r="AR1481">
        <v>1.23</v>
      </c>
      <c r="AS1481">
        <v>1.1399999999999999</v>
      </c>
      <c r="AT1481">
        <v>1.1299999999999999</v>
      </c>
      <c r="AU1481">
        <v>1.55752212389381</v>
      </c>
    </row>
    <row r="1482" spans="38:47" x14ac:dyDescent="0.55000000000000004">
      <c r="AL1482">
        <v>42943</v>
      </c>
      <c r="AM1482">
        <v>2.93</v>
      </c>
      <c r="AN1482">
        <v>2.68</v>
      </c>
      <c r="AO1482">
        <v>2.3199999999999998</v>
      </c>
      <c r="AP1482">
        <v>1.84</v>
      </c>
      <c r="AQ1482">
        <v>1.36</v>
      </c>
      <c r="AR1482">
        <v>1.22</v>
      </c>
      <c r="AS1482">
        <v>1.1299999999999999</v>
      </c>
      <c r="AT1482">
        <v>1.1100000000000001</v>
      </c>
      <c r="AU1482">
        <v>1.63963963963964</v>
      </c>
    </row>
    <row r="1483" spans="38:47" x14ac:dyDescent="0.55000000000000004">
      <c r="AL1483">
        <v>42944</v>
      </c>
      <c r="AM1483">
        <v>2.89</v>
      </c>
      <c r="AN1483">
        <v>2.65</v>
      </c>
      <c r="AO1483">
        <v>2.2999999999999998</v>
      </c>
      <c r="AP1483">
        <v>1.83</v>
      </c>
      <c r="AQ1483">
        <v>1.34</v>
      </c>
      <c r="AR1483">
        <v>1.22</v>
      </c>
      <c r="AS1483">
        <v>1.1299999999999999</v>
      </c>
      <c r="AT1483">
        <v>1.08</v>
      </c>
      <c r="AU1483">
        <v>1.67592592592593</v>
      </c>
    </row>
    <row r="1484" spans="38:47" x14ac:dyDescent="0.55000000000000004">
      <c r="AL1484">
        <v>42947</v>
      </c>
      <c r="AM1484">
        <v>2.89</v>
      </c>
      <c r="AN1484">
        <v>2.66</v>
      </c>
      <c r="AO1484">
        <v>2.2999999999999998</v>
      </c>
      <c r="AP1484">
        <v>1.84</v>
      </c>
      <c r="AQ1484">
        <v>1.34</v>
      </c>
      <c r="AR1484">
        <v>1.23</v>
      </c>
      <c r="AS1484">
        <v>1.1299999999999999</v>
      </c>
      <c r="AT1484">
        <v>1.07</v>
      </c>
      <c r="AU1484">
        <v>1.7009345794392501</v>
      </c>
    </row>
    <row r="1485" spans="38:47" x14ac:dyDescent="0.55000000000000004">
      <c r="AL1485">
        <v>42948</v>
      </c>
      <c r="AM1485">
        <v>2.86</v>
      </c>
      <c r="AN1485">
        <v>2.61</v>
      </c>
      <c r="AO1485">
        <v>2.2599999999999998</v>
      </c>
      <c r="AP1485">
        <v>1.8</v>
      </c>
      <c r="AQ1485">
        <v>1.34</v>
      </c>
      <c r="AR1485">
        <v>1.22</v>
      </c>
      <c r="AS1485">
        <v>1.1499999999999999</v>
      </c>
      <c r="AT1485">
        <v>1.08</v>
      </c>
      <c r="AU1485">
        <v>1.6481481481481499</v>
      </c>
    </row>
    <row r="1486" spans="38:47" x14ac:dyDescent="0.55000000000000004">
      <c r="AL1486">
        <v>42949</v>
      </c>
      <c r="AM1486">
        <v>2.85</v>
      </c>
      <c r="AN1486">
        <v>2.6</v>
      </c>
      <c r="AO1486">
        <v>2.27</v>
      </c>
      <c r="AP1486">
        <v>1.82</v>
      </c>
      <c r="AQ1486">
        <v>1.36</v>
      </c>
      <c r="AR1486">
        <v>1.24</v>
      </c>
      <c r="AS1486">
        <v>1.1499999999999999</v>
      </c>
      <c r="AT1486">
        <v>1.08</v>
      </c>
      <c r="AU1486">
        <v>1.6388888888888899</v>
      </c>
    </row>
    <row r="1487" spans="38:47" x14ac:dyDescent="0.55000000000000004">
      <c r="AL1487">
        <v>42950</v>
      </c>
      <c r="AM1487">
        <v>2.81</v>
      </c>
      <c r="AN1487">
        <v>2.56</v>
      </c>
      <c r="AO1487">
        <v>2.2400000000000002</v>
      </c>
      <c r="AP1487">
        <v>1.79</v>
      </c>
      <c r="AQ1487">
        <v>1.34</v>
      </c>
      <c r="AR1487">
        <v>1.22</v>
      </c>
      <c r="AS1487">
        <v>1.1299999999999999</v>
      </c>
      <c r="AT1487">
        <v>1.08</v>
      </c>
      <c r="AU1487">
        <v>1.6018518518518501</v>
      </c>
    </row>
    <row r="1488" spans="38:47" x14ac:dyDescent="0.55000000000000004">
      <c r="AL1488">
        <v>42951</v>
      </c>
      <c r="AM1488">
        <v>2.84</v>
      </c>
      <c r="AN1488">
        <v>2.61</v>
      </c>
      <c r="AO1488">
        <v>2.27</v>
      </c>
      <c r="AP1488">
        <v>1.82</v>
      </c>
      <c r="AQ1488">
        <v>1.36</v>
      </c>
      <c r="AR1488">
        <v>1.23</v>
      </c>
      <c r="AS1488">
        <v>1.1399999999999999</v>
      </c>
      <c r="AT1488">
        <v>1.08</v>
      </c>
      <c r="AU1488">
        <v>1.62962962962963</v>
      </c>
    </row>
    <row r="1489" spans="38:47" x14ac:dyDescent="0.55000000000000004">
      <c r="AL1489">
        <v>42954</v>
      </c>
      <c r="AM1489">
        <v>2.84</v>
      </c>
      <c r="AN1489">
        <v>2.6</v>
      </c>
      <c r="AO1489">
        <v>2.2599999999999998</v>
      </c>
      <c r="AP1489">
        <v>1.81</v>
      </c>
      <c r="AQ1489">
        <v>1.36</v>
      </c>
      <c r="AR1489">
        <v>1.22</v>
      </c>
      <c r="AS1489">
        <v>1.1399999999999999</v>
      </c>
      <c r="AT1489">
        <v>1.02</v>
      </c>
      <c r="AU1489">
        <v>1.7843137254902</v>
      </c>
    </row>
    <row r="1490" spans="38:47" x14ac:dyDescent="0.55000000000000004">
      <c r="AL1490">
        <v>42955</v>
      </c>
      <c r="AM1490">
        <v>2.86</v>
      </c>
      <c r="AN1490">
        <v>2.63</v>
      </c>
      <c r="AO1490">
        <v>2.29</v>
      </c>
      <c r="AP1490">
        <v>1.84</v>
      </c>
      <c r="AQ1490">
        <v>1.36</v>
      </c>
      <c r="AR1490">
        <v>1.24</v>
      </c>
      <c r="AS1490">
        <v>1.1599999999999999</v>
      </c>
      <c r="AT1490">
        <v>1.06</v>
      </c>
      <c r="AU1490">
        <v>1.6981132075471701</v>
      </c>
    </row>
    <row r="1491" spans="38:47" x14ac:dyDescent="0.55000000000000004">
      <c r="AL1491">
        <v>42956</v>
      </c>
      <c r="AM1491">
        <v>2.82</v>
      </c>
      <c r="AN1491">
        <v>2.59</v>
      </c>
      <c r="AO1491">
        <v>2.2400000000000002</v>
      </c>
      <c r="AP1491">
        <v>1.81</v>
      </c>
      <c r="AQ1491">
        <v>1.33</v>
      </c>
      <c r="AR1491">
        <v>1.21</v>
      </c>
      <c r="AS1491">
        <v>1.1499999999999999</v>
      </c>
      <c r="AT1491">
        <v>1.06</v>
      </c>
      <c r="AU1491">
        <v>1.6603773584905701</v>
      </c>
    </row>
    <row r="1492" spans="38:47" x14ac:dyDescent="0.55000000000000004">
      <c r="AL1492">
        <v>42957</v>
      </c>
      <c r="AM1492">
        <v>2.79</v>
      </c>
      <c r="AN1492">
        <v>2.5499999999999998</v>
      </c>
      <c r="AO1492">
        <v>2.2000000000000002</v>
      </c>
      <c r="AP1492">
        <v>1.78</v>
      </c>
      <c r="AQ1492">
        <v>1.33</v>
      </c>
      <c r="AR1492">
        <v>1.22</v>
      </c>
      <c r="AS1492">
        <v>1.1399999999999999</v>
      </c>
      <c r="AT1492">
        <v>1.05</v>
      </c>
      <c r="AU1492">
        <v>1.6571428571428599</v>
      </c>
    </row>
    <row r="1493" spans="38:47" x14ac:dyDescent="0.55000000000000004">
      <c r="AL1493">
        <v>42958</v>
      </c>
      <c r="AM1493">
        <v>2.79</v>
      </c>
      <c r="AN1493">
        <v>2.5499999999999998</v>
      </c>
      <c r="AO1493">
        <v>2.19</v>
      </c>
      <c r="AP1493">
        <v>1.74</v>
      </c>
      <c r="AQ1493">
        <v>1.3</v>
      </c>
      <c r="AR1493">
        <v>1.21</v>
      </c>
      <c r="AS1493">
        <v>1.1399999999999999</v>
      </c>
      <c r="AT1493">
        <v>1.03</v>
      </c>
      <c r="AU1493">
        <v>1.70873786407767</v>
      </c>
    </row>
    <row r="1494" spans="38:47" x14ac:dyDescent="0.55000000000000004">
      <c r="AL1494">
        <v>42961</v>
      </c>
      <c r="AM1494">
        <v>2.81</v>
      </c>
      <c r="AN1494">
        <v>2.57</v>
      </c>
      <c r="AO1494">
        <v>2.2200000000000002</v>
      </c>
      <c r="AP1494">
        <v>1.77</v>
      </c>
      <c r="AQ1494">
        <v>1.33</v>
      </c>
      <c r="AR1494">
        <v>1.23</v>
      </c>
      <c r="AS1494">
        <v>1.1299999999999999</v>
      </c>
      <c r="AT1494">
        <v>1.02</v>
      </c>
      <c r="AU1494">
        <v>1.7549019607843099</v>
      </c>
    </row>
    <row r="1495" spans="38:47" x14ac:dyDescent="0.55000000000000004">
      <c r="AL1495">
        <v>42962</v>
      </c>
      <c r="AM1495">
        <v>2.84</v>
      </c>
      <c r="AN1495">
        <v>2.6</v>
      </c>
      <c r="AO1495">
        <v>2.27</v>
      </c>
      <c r="AP1495">
        <v>1.83</v>
      </c>
      <c r="AQ1495">
        <v>1.35</v>
      </c>
      <c r="AR1495">
        <v>1.23</v>
      </c>
      <c r="AS1495">
        <v>1.1599999999999999</v>
      </c>
      <c r="AT1495">
        <v>1.04</v>
      </c>
      <c r="AU1495">
        <v>1.7307692307692299</v>
      </c>
    </row>
    <row r="1496" spans="38:47" x14ac:dyDescent="0.55000000000000004">
      <c r="AL1496">
        <v>42963</v>
      </c>
      <c r="AM1496">
        <v>2.81</v>
      </c>
      <c r="AN1496">
        <v>2.58</v>
      </c>
      <c r="AO1496">
        <v>2.23</v>
      </c>
      <c r="AP1496">
        <v>1.79</v>
      </c>
      <c r="AQ1496">
        <v>1.33</v>
      </c>
      <c r="AR1496">
        <v>1.24</v>
      </c>
      <c r="AS1496">
        <v>1.1299999999999999</v>
      </c>
      <c r="AT1496">
        <v>1.02</v>
      </c>
      <c r="AU1496">
        <v>1.7549019607843099</v>
      </c>
    </row>
    <row r="1497" spans="38:47" x14ac:dyDescent="0.55000000000000004">
      <c r="AL1497">
        <v>42964</v>
      </c>
      <c r="AM1497">
        <v>2.78</v>
      </c>
      <c r="AN1497">
        <v>2.54</v>
      </c>
      <c r="AO1497">
        <v>2.19</v>
      </c>
      <c r="AP1497">
        <v>1.76</v>
      </c>
      <c r="AQ1497">
        <v>1.32</v>
      </c>
      <c r="AR1497">
        <v>1.24</v>
      </c>
      <c r="AS1497">
        <v>1.1100000000000001</v>
      </c>
      <c r="AT1497">
        <v>1</v>
      </c>
      <c r="AU1497">
        <v>1.78</v>
      </c>
    </row>
    <row r="1498" spans="38:47" x14ac:dyDescent="0.55000000000000004">
      <c r="AL1498">
        <v>42965</v>
      </c>
      <c r="AM1498">
        <v>2.78</v>
      </c>
      <c r="AN1498">
        <v>2.54</v>
      </c>
      <c r="AO1498">
        <v>2.19</v>
      </c>
      <c r="AP1498">
        <v>1.77</v>
      </c>
      <c r="AQ1498">
        <v>1.33</v>
      </c>
      <c r="AR1498">
        <v>1.24</v>
      </c>
      <c r="AS1498">
        <v>1.1299999999999999</v>
      </c>
      <c r="AT1498">
        <v>1.02</v>
      </c>
      <c r="AU1498">
        <v>1.7254901960784299</v>
      </c>
    </row>
    <row r="1499" spans="38:47" x14ac:dyDescent="0.55000000000000004">
      <c r="AL1499">
        <v>42968</v>
      </c>
      <c r="AM1499">
        <v>2.77</v>
      </c>
      <c r="AN1499">
        <v>2.52</v>
      </c>
      <c r="AO1499">
        <v>2.1800000000000002</v>
      </c>
      <c r="AP1499">
        <v>1.76</v>
      </c>
      <c r="AQ1499">
        <v>1.32</v>
      </c>
      <c r="AR1499">
        <v>1.23</v>
      </c>
      <c r="AS1499">
        <v>1.1100000000000001</v>
      </c>
      <c r="AT1499">
        <v>1</v>
      </c>
      <c r="AU1499">
        <v>1.77</v>
      </c>
    </row>
    <row r="1500" spans="38:47" x14ac:dyDescent="0.55000000000000004">
      <c r="AL1500">
        <v>42969</v>
      </c>
      <c r="AM1500">
        <v>2.79</v>
      </c>
      <c r="AN1500">
        <v>2.5499999999999998</v>
      </c>
      <c r="AO1500">
        <v>2.2200000000000002</v>
      </c>
      <c r="AP1500">
        <v>1.8</v>
      </c>
      <c r="AQ1500">
        <v>1.33</v>
      </c>
      <c r="AR1500">
        <v>1.24</v>
      </c>
      <c r="AS1500">
        <v>1.1299999999999999</v>
      </c>
      <c r="AT1500">
        <v>1</v>
      </c>
      <c r="AU1500">
        <v>1.79</v>
      </c>
    </row>
    <row r="1501" spans="38:47" x14ac:dyDescent="0.55000000000000004">
      <c r="AL1501">
        <v>42970</v>
      </c>
      <c r="AM1501">
        <v>2.75</v>
      </c>
      <c r="AN1501">
        <v>2.5099999999999998</v>
      </c>
      <c r="AO1501">
        <v>2.17</v>
      </c>
      <c r="AP1501">
        <v>1.76</v>
      </c>
      <c r="AQ1501">
        <v>1.32</v>
      </c>
      <c r="AR1501">
        <v>1.22</v>
      </c>
      <c r="AS1501">
        <v>1.1100000000000001</v>
      </c>
      <c r="AT1501">
        <v>1</v>
      </c>
      <c r="AU1501">
        <v>1.75</v>
      </c>
    </row>
    <row r="1502" spans="38:47" x14ac:dyDescent="0.55000000000000004">
      <c r="AL1502">
        <v>42971</v>
      </c>
      <c r="AM1502">
        <v>2.77</v>
      </c>
      <c r="AN1502">
        <v>2.5299999999999998</v>
      </c>
      <c r="AO1502">
        <v>2.19</v>
      </c>
      <c r="AP1502">
        <v>1.78</v>
      </c>
      <c r="AQ1502">
        <v>1.33</v>
      </c>
      <c r="AR1502">
        <v>1.23</v>
      </c>
      <c r="AS1502">
        <v>1.1100000000000001</v>
      </c>
      <c r="AT1502">
        <v>1.02</v>
      </c>
      <c r="AU1502">
        <v>1.7156862745098</v>
      </c>
    </row>
    <row r="1503" spans="38:47" x14ac:dyDescent="0.55000000000000004">
      <c r="AL1503">
        <v>42972</v>
      </c>
      <c r="AM1503">
        <v>2.75</v>
      </c>
      <c r="AN1503">
        <v>2.5099999999999998</v>
      </c>
      <c r="AO1503">
        <v>2.17</v>
      </c>
      <c r="AP1503">
        <v>1.77</v>
      </c>
      <c r="AQ1503">
        <v>1.35</v>
      </c>
      <c r="AR1503">
        <v>1.23</v>
      </c>
      <c r="AS1503">
        <v>1.1100000000000001</v>
      </c>
      <c r="AT1503">
        <v>1.03</v>
      </c>
      <c r="AU1503">
        <v>1.66990291262136</v>
      </c>
    </row>
    <row r="1504" spans="38:47" x14ac:dyDescent="0.55000000000000004">
      <c r="AL1504">
        <v>42975</v>
      </c>
      <c r="AM1504">
        <v>2.76</v>
      </c>
      <c r="AN1504">
        <v>2.5099999999999998</v>
      </c>
      <c r="AO1504">
        <v>2.16</v>
      </c>
      <c r="AP1504">
        <v>1.74</v>
      </c>
      <c r="AQ1504">
        <v>1.33</v>
      </c>
      <c r="AR1504">
        <v>1.24</v>
      </c>
      <c r="AS1504">
        <v>1.1200000000000001</v>
      </c>
      <c r="AT1504">
        <v>0.98</v>
      </c>
      <c r="AU1504">
        <v>1.81632653061224</v>
      </c>
    </row>
    <row r="1505" spans="38:47" x14ac:dyDescent="0.55000000000000004">
      <c r="AL1505">
        <v>42976</v>
      </c>
      <c r="AM1505">
        <v>2.74</v>
      </c>
      <c r="AN1505">
        <v>2.48</v>
      </c>
      <c r="AO1505">
        <v>2.13</v>
      </c>
      <c r="AP1505">
        <v>1.7</v>
      </c>
      <c r="AQ1505">
        <v>1.33</v>
      </c>
      <c r="AR1505">
        <v>1.23</v>
      </c>
      <c r="AS1505">
        <v>1.1299999999999999</v>
      </c>
      <c r="AT1505">
        <v>1.03</v>
      </c>
      <c r="AU1505">
        <v>1.6601941747572799</v>
      </c>
    </row>
    <row r="1506" spans="38:47" x14ac:dyDescent="0.55000000000000004">
      <c r="AL1506">
        <v>42977</v>
      </c>
      <c r="AM1506">
        <v>2.75</v>
      </c>
      <c r="AN1506">
        <v>2.4900000000000002</v>
      </c>
      <c r="AO1506">
        <v>2.15</v>
      </c>
      <c r="AP1506">
        <v>1.72</v>
      </c>
      <c r="AQ1506">
        <v>1.33</v>
      </c>
      <c r="AR1506">
        <v>1.23</v>
      </c>
      <c r="AS1506">
        <v>1.1100000000000001</v>
      </c>
      <c r="AT1506">
        <v>1.03</v>
      </c>
      <c r="AU1506">
        <v>1.66990291262136</v>
      </c>
    </row>
    <row r="1507" spans="38:47" x14ac:dyDescent="0.55000000000000004">
      <c r="AL1507">
        <v>42978</v>
      </c>
      <c r="AM1507">
        <v>2.73</v>
      </c>
      <c r="AN1507">
        <v>2.4700000000000002</v>
      </c>
      <c r="AO1507">
        <v>2.12</v>
      </c>
      <c r="AP1507">
        <v>1.7</v>
      </c>
      <c r="AQ1507">
        <v>1.33</v>
      </c>
      <c r="AR1507">
        <v>1.23</v>
      </c>
      <c r="AS1507">
        <v>1.08</v>
      </c>
      <c r="AT1507">
        <v>1.01</v>
      </c>
      <c r="AU1507">
        <v>1.7029702970297</v>
      </c>
    </row>
    <row r="1508" spans="38:47" x14ac:dyDescent="0.55000000000000004">
      <c r="AL1508">
        <v>42979</v>
      </c>
      <c r="AM1508">
        <v>2.77</v>
      </c>
      <c r="AN1508">
        <v>2.5099999999999998</v>
      </c>
      <c r="AO1508">
        <v>2.16</v>
      </c>
      <c r="AP1508">
        <v>1.73</v>
      </c>
      <c r="AQ1508">
        <v>1.35</v>
      </c>
      <c r="AR1508">
        <v>1.24</v>
      </c>
      <c r="AS1508">
        <v>1.1000000000000001</v>
      </c>
      <c r="AT1508">
        <v>1.02</v>
      </c>
      <c r="AU1508">
        <v>1.7156862745098</v>
      </c>
    </row>
    <row r="1509" spans="38:47" x14ac:dyDescent="0.55000000000000004">
      <c r="AL1509">
        <v>42982</v>
      </c>
      <c r="AM1509">
        <v>2.73</v>
      </c>
      <c r="AN1509">
        <v>2.4700000000000002</v>
      </c>
      <c r="AO1509">
        <v>2.1150000000000002</v>
      </c>
      <c r="AP1509">
        <v>1.69</v>
      </c>
      <c r="AQ1509">
        <v>1.325</v>
      </c>
      <c r="AR1509">
        <v>1.2350000000000001</v>
      </c>
      <c r="AS1509">
        <v>1.115</v>
      </c>
      <c r="AT1509">
        <v>1.0249999999999999</v>
      </c>
      <c r="AU1509">
        <v>1.6634146341463401</v>
      </c>
    </row>
    <row r="1510" spans="38:47" x14ac:dyDescent="0.55000000000000004">
      <c r="AL1510">
        <v>42983</v>
      </c>
      <c r="AM1510">
        <v>2.69</v>
      </c>
      <c r="AN1510">
        <v>2.4300000000000002</v>
      </c>
      <c r="AO1510">
        <v>2.0699999999999998</v>
      </c>
      <c r="AP1510">
        <v>1.65</v>
      </c>
      <c r="AQ1510">
        <v>1.3</v>
      </c>
      <c r="AR1510">
        <v>1.23</v>
      </c>
      <c r="AS1510">
        <v>1.1299999999999999</v>
      </c>
      <c r="AT1510">
        <v>1.03</v>
      </c>
      <c r="AU1510">
        <v>1.61165048543689</v>
      </c>
    </row>
    <row r="1511" spans="38:47" x14ac:dyDescent="0.55000000000000004">
      <c r="AL1511">
        <v>42984</v>
      </c>
      <c r="AM1511">
        <v>2.72</v>
      </c>
      <c r="AN1511">
        <v>2.46</v>
      </c>
      <c r="AO1511">
        <v>2.1</v>
      </c>
      <c r="AP1511">
        <v>1.69</v>
      </c>
      <c r="AQ1511">
        <v>1.3</v>
      </c>
      <c r="AR1511">
        <v>1.24</v>
      </c>
      <c r="AS1511">
        <v>1.17</v>
      </c>
      <c r="AT1511">
        <v>1.07</v>
      </c>
      <c r="AU1511">
        <v>1.5420560747663601</v>
      </c>
    </row>
    <row r="1512" spans="38:47" x14ac:dyDescent="0.55000000000000004">
      <c r="AL1512">
        <v>42985</v>
      </c>
      <c r="AM1512">
        <v>2.66</v>
      </c>
      <c r="AN1512">
        <v>2.4</v>
      </c>
      <c r="AO1512">
        <v>2.0499999999999998</v>
      </c>
      <c r="AP1512">
        <v>1.63</v>
      </c>
      <c r="AQ1512">
        <v>1.27</v>
      </c>
      <c r="AR1512">
        <v>1.21</v>
      </c>
      <c r="AS1512">
        <v>1.1499999999999999</v>
      </c>
      <c r="AT1512">
        <v>1.05</v>
      </c>
      <c r="AU1512">
        <v>1.5333333333333301</v>
      </c>
    </row>
    <row r="1513" spans="38:47" x14ac:dyDescent="0.55000000000000004">
      <c r="AL1513">
        <v>42986</v>
      </c>
      <c r="AM1513">
        <v>2.67</v>
      </c>
      <c r="AN1513">
        <v>2.41</v>
      </c>
      <c r="AO1513">
        <v>2.06</v>
      </c>
      <c r="AP1513">
        <v>1.64</v>
      </c>
      <c r="AQ1513">
        <v>1.27</v>
      </c>
      <c r="AR1513">
        <v>1.22</v>
      </c>
      <c r="AS1513">
        <v>1.1399999999999999</v>
      </c>
      <c r="AT1513">
        <v>1.04</v>
      </c>
      <c r="AU1513">
        <v>1.5673076923076901</v>
      </c>
    </row>
    <row r="1514" spans="38:47" x14ac:dyDescent="0.55000000000000004">
      <c r="AL1514">
        <v>42989</v>
      </c>
      <c r="AM1514">
        <v>2.75</v>
      </c>
      <c r="AN1514">
        <v>2.4900000000000002</v>
      </c>
      <c r="AO1514">
        <v>2.14</v>
      </c>
      <c r="AP1514">
        <v>1.71</v>
      </c>
      <c r="AQ1514">
        <v>1.32</v>
      </c>
      <c r="AR1514">
        <v>1.24</v>
      </c>
      <c r="AS1514">
        <v>1.1599999999999999</v>
      </c>
      <c r="AT1514">
        <v>1.05</v>
      </c>
      <c r="AU1514">
        <v>1.61904761904762</v>
      </c>
    </row>
    <row r="1515" spans="38:47" x14ac:dyDescent="0.55000000000000004">
      <c r="AL1515">
        <v>42990</v>
      </c>
      <c r="AM1515">
        <v>2.78</v>
      </c>
      <c r="AN1515">
        <v>2.52</v>
      </c>
      <c r="AO1515">
        <v>2.17</v>
      </c>
      <c r="AP1515">
        <v>1.75</v>
      </c>
      <c r="AQ1515">
        <v>1.33</v>
      </c>
      <c r="AR1515">
        <v>1.27</v>
      </c>
      <c r="AS1515">
        <v>1.1599999999999999</v>
      </c>
      <c r="AT1515">
        <v>1.03</v>
      </c>
      <c r="AU1515">
        <v>1.6990291262135899</v>
      </c>
    </row>
    <row r="1516" spans="38:47" x14ac:dyDescent="0.55000000000000004">
      <c r="AL1516">
        <v>42991</v>
      </c>
      <c r="AM1516">
        <v>2.79</v>
      </c>
      <c r="AN1516">
        <v>2.5299999999999998</v>
      </c>
      <c r="AO1516">
        <v>2.2000000000000002</v>
      </c>
      <c r="AP1516">
        <v>1.78</v>
      </c>
      <c r="AQ1516">
        <v>1.35</v>
      </c>
      <c r="AR1516">
        <v>1.27</v>
      </c>
      <c r="AS1516">
        <v>1.1599999999999999</v>
      </c>
      <c r="AT1516">
        <v>1.04</v>
      </c>
      <c r="AU1516">
        <v>1.6826923076923099</v>
      </c>
    </row>
    <row r="1517" spans="38:47" x14ac:dyDescent="0.55000000000000004">
      <c r="AL1517">
        <v>42992</v>
      </c>
      <c r="AM1517">
        <v>2.77</v>
      </c>
      <c r="AN1517">
        <v>2.52</v>
      </c>
      <c r="AO1517">
        <v>2.2000000000000002</v>
      </c>
      <c r="AP1517">
        <v>1.79</v>
      </c>
      <c r="AQ1517">
        <v>1.37</v>
      </c>
      <c r="AR1517">
        <v>1.28</v>
      </c>
      <c r="AS1517">
        <v>1.17</v>
      </c>
      <c r="AT1517">
        <v>1.05</v>
      </c>
      <c r="AU1517">
        <v>1.63809523809524</v>
      </c>
    </row>
    <row r="1518" spans="38:47" x14ac:dyDescent="0.55000000000000004">
      <c r="AL1518">
        <v>42993</v>
      </c>
      <c r="AM1518">
        <v>2.77</v>
      </c>
      <c r="AN1518">
        <v>2.52</v>
      </c>
      <c r="AO1518">
        <v>2.2000000000000002</v>
      </c>
      <c r="AP1518">
        <v>1.81</v>
      </c>
      <c r="AQ1518">
        <v>1.39</v>
      </c>
      <c r="AR1518">
        <v>1.3</v>
      </c>
      <c r="AS1518">
        <v>1.17</v>
      </c>
      <c r="AT1518">
        <v>1.05</v>
      </c>
      <c r="AU1518">
        <v>1.63809523809524</v>
      </c>
    </row>
    <row r="1519" spans="38:47" x14ac:dyDescent="0.55000000000000004">
      <c r="AL1519">
        <v>42996</v>
      </c>
      <c r="AM1519">
        <v>2.8</v>
      </c>
      <c r="AN1519">
        <v>2.56</v>
      </c>
      <c r="AO1519">
        <v>2.23</v>
      </c>
      <c r="AP1519">
        <v>1.83</v>
      </c>
      <c r="AQ1519">
        <v>1.4</v>
      </c>
      <c r="AR1519">
        <v>1.3</v>
      </c>
      <c r="AS1519">
        <v>1.18</v>
      </c>
      <c r="AT1519">
        <v>1.05</v>
      </c>
      <c r="AU1519">
        <v>1.6666666666666701</v>
      </c>
    </row>
    <row r="1520" spans="38:47" x14ac:dyDescent="0.55000000000000004">
      <c r="AL1520">
        <v>42997</v>
      </c>
      <c r="AM1520">
        <v>2.81</v>
      </c>
      <c r="AN1520">
        <v>2.57</v>
      </c>
      <c r="AO1520">
        <v>2.2400000000000002</v>
      </c>
      <c r="AP1520">
        <v>1.84</v>
      </c>
      <c r="AQ1520">
        <v>1.4</v>
      </c>
      <c r="AR1520">
        <v>1.31</v>
      </c>
      <c r="AS1520">
        <v>1.19</v>
      </c>
      <c r="AT1520">
        <v>1.04</v>
      </c>
      <c r="AU1520">
        <v>1.70192307692308</v>
      </c>
    </row>
    <row r="1521" spans="38:47" x14ac:dyDescent="0.55000000000000004">
      <c r="AL1521">
        <v>42998</v>
      </c>
      <c r="AM1521">
        <v>2.82</v>
      </c>
      <c r="AN1521">
        <v>2.59</v>
      </c>
      <c r="AO1521">
        <v>2.2799999999999998</v>
      </c>
      <c r="AP1521">
        <v>1.89</v>
      </c>
      <c r="AQ1521">
        <v>1.45</v>
      </c>
      <c r="AR1521">
        <v>1.32</v>
      </c>
      <c r="AS1521">
        <v>1.2</v>
      </c>
      <c r="AT1521">
        <v>1.04</v>
      </c>
      <c r="AU1521">
        <v>1.7115384615384599</v>
      </c>
    </row>
    <row r="1522" spans="38:47" x14ac:dyDescent="0.55000000000000004">
      <c r="AL1522">
        <v>42999</v>
      </c>
      <c r="AM1522">
        <v>2.8</v>
      </c>
      <c r="AN1522">
        <v>2.57</v>
      </c>
      <c r="AO1522">
        <v>2.27</v>
      </c>
      <c r="AP1522">
        <v>1.89</v>
      </c>
      <c r="AQ1522">
        <v>1.45</v>
      </c>
      <c r="AR1522">
        <v>1.31</v>
      </c>
      <c r="AS1522">
        <v>1.19</v>
      </c>
      <c r="AT1522">
        <v>1.04</v>
      </c>
      <c r="AU1522">
        <v>1.6923076923076901</v>
      </c>
    </row>
    <row r="1523" spans="38:47" x14ac:dyDescent="0.55000000000000004">
      <c r="AL1523">
        <v>43000</v>
      </c>
      <c r="AM1523">
        <v>2.8</v>
      </c>
      <c r="AN1523">
        <v>2.57</v>
      </c>
      <c r="AO1523">
        <v>2.2599999999999998</v>
      </c>
      <c r="AP1523">
        <v>1.88</v>
      </c>
      <c r="AQ1523">
        <v>1.46</v>
      </c>
      <c r="AR1523">
        <v>1.3</v>
      </c>
      <c r="AS1523">
        <v>1.19</v>
      </c>
      <c r="AT1523">
        <v>1.03</v>
      </c>
      <c r="AU1523">
        <v>1.7184466019417499</v>
      </c>
    </row>
    <row r="1524" spans="38:47" x14ac:dyDescent="0.55000000000000004">
      <c r="AL1524">
        <v>43003</v>
      </c>
      <c r="AM1524">
        <v>2.76</v>
      </c>
      <c r="AN1524">
        <v>2.5299999999999998</v>
      </c>
      <c r="AO1524">
        <v>2.2200000000000002</v>
      </c>
      <c r="AP1524">
        <v>1.85</v>
      </c>
      <c r="AQ1524">
        <v>1.44</v>
      </c>
      <c r="AR1524">
        <v>1.3</v>
      </c>
      <c r="AS1524">
        <v>1.19</v>
      </c>
      <c r="AT1524">
        <v>1.05</v>
      </c>
      <c r="AU1524">
        <v>1.6285714285714299</v>
      </c>
    </row>
    <row r="1525" spans="38:47" x14ac:dyDescent="0.55000000000000004">
      <c r="AL1525">
        <v>43004</v>
      </c>
      <c r="AM1525">
        <v>2.78</v>
      </c>
      <c r="AN1525">
        <v>2.54</v>
      </c>
      <c r="AO1525">
        <v>2.2400000000000002</v>
      </c>
      <c r="AP1525">
        <v>1.87</v>
      </c>
      <c r="AQ1525">
        <v>1.45</v>
      </c>
      <c r="AR1525">
        <v>1.31</v>
      </c>
      <c r="AS1525">
        <v>1.19</v>
      </c>
      <c r="AT1525">
        <v>1.06</v>
      </c>
      <c r="AU1525">
        <v>1.6226415094339599</v>
      </c>
    </row>
    <row r="1526" spans="38:47" x14ac:dyDescent="0.55000000000000004">
      <c r="AL1526">
        <v>43005</v>
      </c>
      <c r="AM1526">
        <v>2.86</v>
      </c>
      <c r="AN1526">
        <v>2.62</v>
      </c>
      <c r="AO1526">
        <v>2.31</v>
      </c>
      <c r="AP1526">
        <v>1.91</v>
      </c>
      <c r="AQ1526">
        <v>1.47</v>
      </c>
      <c r="AR1526">
        <v>1.33</v>
      </c>
      <c r="AS1526">
        <v>1.2</v>
      </c>
      <c r="AT1526">
        <v>1.07</v>
      </c>
      <c r="AU1526">
        <v>1.6728971962616801</v>
      </c>
    </row>
    <row r="1527" spans="38:47" x14ac:dyDescent="0.55000000000000004">
      <c r="AL1527">
        <v>43006</v>
      </c>
      <c r="AM1527">
        <v>2.87</v>
      </c>
      <c r="AN1527">
        <v>2.63</v>
      </c>
      <c r="AO1527">
        <v>2.31</v>
      </c>
      <c r="AP1527">
        <v>1.89</v>
      </c>
      <c r="AQ1527">
        <v>1.45</v>
      </c>
      <c r="AR1527">
        <v>1.31</v>
      </c>
      <c r="AS1527">
        <v>1.18</v>
      </c>
      <c r="AT1527">
        <v>1.06</v>
      </c>
      <c r="AU1527">
        <v>1.70754716981132</v>
      </c>
    </row>
    <row r="1528" spans="38:47" x14ac:dyDescent="0.55000000000000004">
      <c r="AL1528">
        <v>43007</v>
      </c>
      <c r="AM1528">
        <v>2.86</v>
      </c>
      <c r="AN1528">
        <v>2.63</v>
      </c>
      <c r="AO1528">
        <v>2.33</v>
      </c>
      <c r="AP1528">
        <v>1.92</v>
      </c>
      <c r="AQ1528">
        <v>1.47</v>
      </c>
      <c r="AR1528">
        <v>1.31</v>
      </c>
      <c r="AS1528">
        <v>1.2</v>
      </c>
      <c r="AT1528">
        <v>1.06</v>
      </c>
      <c r="AU1528">
        <v>1.6981132075471701</v>
      </c>
    </row>
    <row r="1529" spans="38:47" x14ac:dyDescent="0.55000000000000004">
      <c r="AL1529">
        <v>43010</v>
      </c>
      <c r="AM1529">
        <v>2.87</v>
      </c>
      <c r="AN1529">
        <v>2.64</v>
      </c>
      <c r="AO1529">
        <v>2.34</v>
      </c>
      <c r="AP1529">
        <v>1.94</v>
      </c>
      <c r="AQ1529">
        <v>1.49</v>
      </c>
      <c r="AR1529">
        <v>1.31</v>
      </c>
      <c r="AS1529">
        <v>1.22</v>
      </c>
      <c r="AT1529">
        <v>1.01</v>
      </c>
      <c r="AU1529">
        <v>1.8415841584158399</v>
      </c>
    </row>
    <row r="1530" spans="38:47" x14ac:dyDescent="0.55000000000000004">
      <c r="AL1530">
        <v>43011</v>
      </c>
      <c r="AM1530">
        <v>2.87</v>
      </c>
      <c r="AN1530">
        <v>2.63</v>
      </c>
      <c r="AO1530">
        <v>2.33</v>
      </c>
      <c r="AP1530">
        <v>1.92</v>
      </c>
      <c r="AQ1530">
        <v>1.47</v>
      </c>
      <c r="AR1530">
        <v>1.32</v>
      </c>
      <c r="AS1530">
        <v>1.21</v>
      </c>
      <c r="AT1530">
        <v>1.07</v>
      </c>
      <c r="AU1530">
        <v>1.68224299065421</v>
      </c>
    </row>
    <row r="1531" spans="38:47" x14ac:dyDescent="0.55000000000000004">
      <c r="AL1531">
        <v>43012</v>
      </c>
      <c r="AM1531">
        <v>2.87</v>
      </c>
      <c r="AN1531">
        <v>2.64</v>
      </c>
      <c r="AO1531">
        <v>2.33</v>
      </c>
      <c r="AP1531">
        <v>1.92</v>
      </c>
      <c r="AQ1531">
        <v>1.47</v>
      </c>
      <c r="AR1531">
        <v>1.33</v>
      </c>
      <c r="AS1531">
        <v>1.21</v>
      </c>
      <c r="AT1531">
        <v>1.08</v>
      </c>
      <c r="AU1531">
        <v>1.6574074074074101</v>
      </c>
    </row>
    <row r="1532" spans="38:47" x14ac:dyDescent="0.55000000000000004">
      <c r="AL1532">
        <v>43013</v>
      </c>
      <c r="AM1532">
        <v>2.89</v>
      </c>
      <c r="AN1532">
        <v>2.65</v>
      </c>
      <c r="AO1532">
        <v>2.35</v>
      </c>
      <c r="AP1532">
        <v>1.94</v>
      </c>
      <c r="AQ1532">
        <v>1.49</v>
      </c>
      <c r="AR1532">
        <v>1.35</v>
      </c>
      <c r="AS1532">
        <v>1.21</v>
      </c>
      <c r="AT1532">
        <v>1.07</v>
      </c>
      <c r="AU1532">
        <v>1.7009345794392501</v>
      </c>
    </row>
    <row r="1533" spans="38:47" x14ac:dyDescent="0.55000000000000004">
      <c r="AL1533">
        <v>43014</v>
      </c>
      <c r="AM1533">
        <v>2.91</v>
      </c>
      <c r="AN1533">
        <v>2.68</v>
      </c>
      <c r="AO1533">
        <v>2.37</v>
      </c>
      <c r="AP1533">
        <v>1.97</v>
      </c>
      <c r="AQ1533">
        <v>1.54</v>
      </c>
      <c r="AR1533">
        <v>1.35</v>
      </c>
      <c r="AS1533">
        <v>1.22</v>
      </c>
      <c r="AT1533">
        <v>1.07</v>
      </c>
      <c r="AU1533">
        <v>1.7196261682242999</v>
      </c>
    </row>
    <row r="1534" spans="38:47" x14ac:dyDescent="0.55000000000000004">
      <c r="AL1534">
        <v>43017</v>
      </c>
      <c r="AM1534">
        <v>2.895</v>
      </c>
      <c r="AN1534">
        <v>2.665</v>
      </c>
      <c r="AO1534">
        <v>2.36</v>
      </c>
      <c r="AP1534">
        <v>1.96</v>
      </c>
      <c r="AQ1534">
        <v>1.5249999999999999</v>
      </c>
      <c r="AR1534">
        <v>1.385</v>
      </c>
      <c r="AS1534">
        <v>1.24</v>
      </c>
      <c r="AT1534">
        <v>1.075</v>
      </c>
      <c r="AU1534">
        <v>1.69302325581395</v>
      </c>
    </row>
    <row r="1535" spans="38:47" x14ac:dyDescent="0.55000000000000004">
      <c r="AL1535">
        <v>43018</v>
      </c>
      <c r="AM1535">
        <v>2.88</v>
      </c>
      <c r="AN1535">
        <v>2.65</v>
      </c>
      <c r="AO1535">
        <v>2.35</v>
      </c>
      <c r="AP1535">
        <v>1.95</v>
      </c>
      <c r="AQ1535">
        <v>1.51</v>
      </c>
      <c r="AR1535">
        <v>1.42</v>
      </c>
      <c r="AS1535">
        <v>1.26</v>
      </c>
      <c r="AT1535">
        <v>1.08</v>
      </c>
      <c r="AU1535">
        <v>1.6666666666666701</v>
      </c>
    </row>
    <row r="1536" spans="38:47" x14ac:dyDescent="0.55000000000000004">
      <c r="AL1536">
        <v>43019</v>
      </c>
      <c r="AM1536">
        <v>2.88</v>
      </c>
      <c r="AN1536">
        <v>2.64</v>
      </c>
      <c r="AO1536">
        <v>2.35</v>
      </c>
      <c r="AP1536">
        <v>1.95</v>
      </c>
      <c r="AQ1536">
        <v>1.51</v>
      </c>
      <c r="AR1536">
        <v>1.4</v>
      </c>
      <c r="AS1536">
        <v>1.25</v>
      </c>
      <c r="AT1536">
        <v>1.1000000000000001</v>
      </c>
      <c r="AU1536">
        <v>1.6181818181818199</v>
      </c>
    </row>
    <row r="1537" spans="38:47" x14ac:dyDescent="0.55000000000000004">
      <c r="AL1537">
        <v>43020</v>
      </c>
      <c r="AM1537">
        <v>2.86</v>
      </c>
      <c r="AN1537">
        <v>2.62</v>
      </c>
      <c r="AO1537">
        <v>2.33</v>
      </c>
      <c r="AP1537">
        <v>1.95</v>
      </c>
      <c r="AQ1537">
        <v>1.51</v>
      </c>
      <c r="AR1537">
        <v>1.41</v>
      </c>
      <c r="AS1537">
        <v>1.27</v>
      </c>
      <c r="AT1537">
        <v>1.0900000000000001</v>
      </c>
      <c r="AU1537">
        <v>1.6238532110091699</v>
      </c>
    </row>
    <row r="1538" spans="38:47" x14ac:dyDescent="0.55000000000000004">
      <c r="AL1538">
        <v>43021</v>
      </c>
      <c r="AM1538">
        <v>2.81</v>
      </c>
      <c r="AN1538">
        <v>2.58</v>
      </c>
      <c r="AO1538">
        <v>2.2799999999999998</v>
      </c>
      <c r="AP1538">
        <v>1.91</v>
      </c>
      <c r="AQ1538">
        <v>1.51</v>
      </c>
      <c r="AR1538">
        <v>1.39</v>
      </c>
      <c r="AS1538">
        <v>1.26</v>
      </c>
      <c r="AT1538">
        <v>1.0900000000000001</v>
      </c>
      <c r="AU1538">
        <v>1.57798165137615</v>
      </c>
    </row>
    <row r="1539" spans="38:47" x14ac:dyDescent="0.55000000000000004">
      <c r="AL1539">
        <v>43024</v>
      </c>
      <c r="AM1539">
        <v>2.82</v>
      </c>
      <c r="AN1539">
        <v>2.58</v>
      </c>
      <c r="AO1539">
        <v>2.2999999999999998</v>
      </c>
      <c r="AP1539">
        <v>1.95</v>
      </c>
      <c r="AQ1539">
        <v>1.54</v>
      </c>
      <c r="AR1539">
        <v>1.42</v>
      </c>
      <c r="AS1539">
        <v>1.24</v>
      </c>
      <c r="AT1539">
        <v>1.1000000000000001</v>
      </c>
      <c r="AU1539">
        <v>1.5636363636363599</v>
      </c>
    </row>
    <row r="1540" spans="38:47" x14ac:dyDescent="0.55000000000000004">
      <c r="AL1540">
        <v>43025</v>
      </c>
      <c r="AM1540">
        <v>2.8</v>
      </c>
      <c r="AN1540">
        <v>2.58</v>
      </c>
      <c r="AO1540">
        <v>2.2999999999999998</v>
      </c>
      <c r="AP1540">
        <v>1.97</v>
      </c>
      <c r="AQ1540">
        <v>1.54</v>
      </c>
      <c r="AR1540">
        <v>1.41</v>
      </c>
      <c r="AS1540">
        <v>1.25</v>
      </c>
      <c r="AT1540">
        <v>1.0900000000000001</v>
      </c>
      <c r="AU1540">
        <v>1.5688073394495401</v>
      </c>
    </row>
    <row r="1541" spans="38:47" x14ac:dyDescent="0.55000000000000004">
      <c r="AL1541">
        <v>43026</v>
      </c>
      <c r="AM1541">
        <v>2.85</v>
      </c>
      <c r="AN1541">
        <v>2.62</v>
      </c>
      <c r="AO1541">
        <v>2.34</v>
      </c>
      <c r="AP1541">
        <v>1.99</v>
      </c>
      <c r="AQ1541">
        <v>1.59</v>
      </c>
      <c r="AR1541">
        <v>1.42</v>
      </c>
      <c r="AS1541">
        <v>1.24</v>
      </c>
      <c r="AT1541">
        <v>1.0900000000000001</v>
      </c>
      <c r="AU1541">
        <v>1.61467889908257</v>
      </c>
    </row>
    <row r="1542" spans="38:47" x14ac:dyDescent="0.55000000000000004">
      <c r="AL1542">
        <v>43027</v>
      </c>
      <c r="AM1542">
        <v>2.83</v>
      </c>
      <c r="AN1542">
        <v>2.6</v>
      </c>
      <c r="AO1542">
        <v>2.33</v>
      </c>
      <c r="AP1542">
        <v>1.98</v>
      </c>
      <c r="AQ1542">
        <v>1.58</v>
      </c>
      <c r="AR1542">
        <v>1.41</v>
      </c>
      <c r="AS1542">
        <v>1.25</v>
      </c>
      <c r="AT1542">
        <v>1.1000000000000001</v>
      </c>
      <c r="AU1542">
        <v>1.5727272727272701</v>
      </c>
    </row>
    <row r="1543" spans="38:47" x14ac:dyDescent="0.55000000000000004">
      <c r="AL1543">
        <v>43028</v>
      </c>
      <c r="AM1543">
        <v>2.89</v>
      </c>
      <c r="AN1543">
        <v>2.67</v>
      </c>
      <c r="AO1543">
        <v>2.39</v>
      </c>
      <c r="AP1543">
        <v>2.0299999999999998</v>
      </c>
      <c r="AQ1543">
        <v>1.6</v>
      </c>
      <c r="AR1543">
        <v>1.43</v>
      </c>
      <c r="AS1543">
        <v>1.27</v>
      </c>
      <c r="AT1543">
        <v>1.1100000000000001</v>
      </c>
      <c r="AU1543">
        <v>1.6036036036036001</v>
      </c>
    </row>
    <row r="1544" spans="38:47" x14ac:dyDescent="0.55000000000000004">
      <c r="AL1544">
        <v>43031</v>
      </c>
      <c r="AM1544">
        <v>2.89</v>
      </c>
      <c r="AN1544">
        <v>2.66</v>
      </c>
      <c r="AO1544">
        <v>2.38</v>
      </c>
      <c r="AP1544">
        <v>2.0099999999999998</v>
      </c>
      <c r="AQ1544">
        <v>1.58</v>
      </c>
      <c r="AR1544">
        <v>1.42</v>
      </c>
      <c r="AS1544">
        <v>1.25</v>
      </c>
      <c r="AT1544">
        <v>1.0900000000000001</v>
      </c>
      <c r="AU1544">
        <v>1.65137614678899</v>
      </c>
    </row>
    <row r="1545" spans="38:47" x14ac:dyDescent="0.55000000000000004">
      <c r="AL1545">
        <v>43032</v>
      </c>
      <c r="AM1545">
        <v>2.92</v>
      </c>
      <c r="AN1545">
        <v>2.7</v>
      </c>
      <c r="AO1545">
        <v>2.42</v>
      </c>
      <c r="AP1545">
        <v>2.0499999999999998</v>
      </c>
      <c r="AQ1545">
        <v>1.6</v>
      </c>
      <c r="AR1545">
        <v>1.43</v>
      </c>
      <c r="AS1545">
        <v>1.27</v>
      </c>
      <c r="AT1545">
        <v>1.1200000000000001</v>
      </c>
      <c r="AU1545">
        <v>1.6071428571428601</v>
      </c>
    </row>
    <row r="1546" spans="38:47" x14ac:dyDescent="0.55000000000000004">
      <c r="AL1546">
        <v>43033</v>
      </c>
      <c r="AM1546">
        <v>2.95</v>
      </c>
      <c r="AN1546">
        <v>2.72</v>
      </c>
      <c r="AO1546">
        <v>2.44</v>
      </c>
      <c r="AP1546">
        <v>2.06</v>
      </c>
      <c r="AQ1546">
        <v>1.61</v>
      </c>
      <c r="AR1546">
        <v>1.43</v>
      </c>
      <c r="AS1546">
        <v>1.27</v>
      </c>
      <c r="AT1546">
        <v>1.1200000000000001</v>
      </c>
      <c r="AU1546">
        <v>1.6339285714285701</v>
      </c>
    </row>
    <row r="1547" spans="38:47" x14ac:dyDescent="0.55000000000000004">
      <c r="AL1547">
        <v>43034</v>
      </c>
      <c r="AM1547">
        <v>2.96</v>
      </c>
      <c r="AN1547">
        <v>2.74</v>
      </c>
      <c r="AO1547">
        <v>2.46</v>
      </c>
      <c r="AP1547">
        <v>2.0699999999999998</v>
      </c>
      <c r="AQ1547">
        <v>1.63</v>
      </c>
      <c r="AR1547">
        <v>1.43</v>
      </c>
      <c r="AS1547">
        <v>1.29</v>
      </c>
      <c r="AT1547">
        <v>1.1100000000000001</v>
      </c>
      <c r="AU1547">
        <v>1.6666666666666701</v>
      </c>
    </row>
    <row r="1548" spans="38:47" x14ac:dyDescent="0.55000000000000004">
      <c r="AL1548">
        <v>43035</v>
      </c>
      <c r="AM1548">
        <v>2.93</v>
      </c>
      <c r="AN1548">
        <v>2.71</v>
      </c>
      <c r="AO1548">
        <v>2.42</v>
      </c>
      <c r="AP1548">
        <v>2.0299999999999998</v>
      </c>
      <c r="AQ1548">
        <v>1.59</v>
      </c>
      <c r="AR1548">
        <v>1.42</v>
      </c>
      <c r="AS1548">
        <v>1.28</v>
      </c>
      <c r="AT1548">
        <v>1.1000000000000001</v>
      </c>
      <c r="AU1548">
        <v>1.66363636363636</v>
      </c>
    </row>
    <row r="1549" spans="38:47" x14ac:dyDescent="0.55000000000000004">
      <c r="AL1549">
        <v>43038</v>
      </c>
      <c r="AM1549">
        <v>2.88</v>
      </c>
      <c r="AN1549">
        <v>2.66</v>
      </c>
      <c r="AO1549">
        <v>2.37</v>
      </c>
      <c r="AP1549">
        <v>2</v>
      </c>
      <c r="AQ1549">
        <v>1.58</v>
      </c>
      <c r="AR1549">
        <v>1.42</v>
      </c>
      <c r="AS1549">
        <v>1.24</v>
      </c>
      <c r="AT1549">
        <v>1.1200000000000001</v>
      </c>
      <c r="AU1549">
        <v>1.5714285714285701</v>
      </c>
    </row>
    <row r="1550" spans="38:47" x14ac:dyDescent="0.55000000000000004">
      <c r="AL1550">
        <v>43039</v>
      </c>
      <c r="AM1550">
        <v>2.88</v>
      </c>
      <c r="AN1550">
        <v>2.66</v>
      </c>
      <c r="AO1550">
        <v>2.38</v>
      </c>
      <c r="AP1550">
        <v>2.0099999999999998</v>
      </c>
      <c r="AQ1550">
        <v>1.6</v>
      </c>
      <c r="AR1550">
        <v>1.43</v>
      </c>
      <c r="AS1550">
        <v>1.28</v>
      </c>
      <c r="AT1550">
        <v>1.1499999999999999</v>
      </c>
      <c r="AU1550">
        <v>1.50434782608696</v>
      </c>
    </row>
    <row r="1551" spans="38:47" x14ac:dyDescent="0.55000000000000004">
      <c r="AL1551">
        <v>43040</v>
      </c>
      <c r="AM1551">
        <v>2.85</v>
      </c>
      <c r="AN1551">
        <v>2.63</v>
      </c>
      <c r="AO1551">
        <v>2.37</v>
      </c>
      <c r="AP1551">
        <v>2.0099999999999998</v>
      </c>
      <c r="AQ1551">
        <v>1.61</v>
      </c>
      <c r="AR1551">
        <v>1.46</v>
      </c>
      <c r="AS1551">
        <v>1.3</v>
      </c>
      <c r="AT1551">
        <v>1.18</v>
      </c>
      <c r="AU1551">
        <v>1.41525423728814</v>
      </c>
    </row>
    <row r="1552" spans="38:47" x14ac:dyDescent="0.55000000000000004">
      <c r="AL1552">
        <v>43041</v>
      </c>
      <c r="AM1552">
        <v>2.83</v>
      </c>
      <c r="AN1552">
        <v>2.61</v>
      </c>
      <c r="AO1552">
        <v>2.35</v>
      </c>
      <c r="AP1552">
        <v>2</v>
      </c>
      <c r="AQ1552">
        <v>1.61</v>
      </c>
      <c r="AR1552">
        <v>1.46</v>
      </c>
      <c r="AS1552">
        <v>1.29</v>
      </c>
      <c r="AT1552">
        <v>1.17</v>
      </c>
      <c r="AU1552">
        <v>1.41880341880342</v>
      </c>
    </row>
    <row r="1553" spans="38:47" x14ac:dyDescent="0.55000000000000004">
      <c r="AL1553">
        <v>43042</v>
      </c>
      <c r="AM1553">
        <v>2.82</v>
      </c>
      <c r="AN1553">
        <v>2.59</v>
      </c>
      <c r="AO1553">
        <v>2.34</v>
      </c>
      <c r="AP1553">
        <v>1.99</v>
      </c>
      <c r="AQ1553">
        <v>1.63</v>
      </c>
      <c r="AR1553">
        <v>1.49</v>
      </c>
      <c r="AS1553">
        <v>1.31</v>
      </c>
      <c r="AT1553">
        <v>1.18</v>
      </c>
      <c r="AU1553">
        <v>1.3898305084745799</v>
      </c>
    </row>
    <row r="1554" spans="38:47" x14ac:dyDescent="0.55000000000000004">
      <c r="AL1554">
        <v>43045</v>
      </c>
      <c r="AM1554">
        <v>2.8</v>
      </c>
      <c r="AN1554">
        <v>2.58</v>
      </c>
      <c r="AO1554">
        <v>2.3199999999999998</v>
      </c>
      <c r="AP1554">
        <v>1.99</v>
      </c>
      <c r="AQ1554">
        <v>1.61</v>
      </c>
      <c r="AR1554">
        <v>1.5</v>
      </c>
      <c r="AS1554">
        <v>1.3</v>
      </c>
      <c r="AT1554">
        <v>1.19</v>
      </c>
      <c r="AU1554">
        <v>1.3529411764705901</v>
      </c>
    </row>
    <row r="1555" spans="38:47" x14ac:dyDescent="0.55000000000000004">
      <c r="AL1555">
        <v>43046</v>
      </c>
      <c r="AM1555">
        <v>2.77</v>
      </c>
      <c r="AN1555">
        <v>2.56</v>
      </c>
      <c r="AO1555">
        <v>2.3199999999999998</v>
      </c>
      <c r="AP1555">
        <v>1.99</v>
      </c>
      <c r="AQ1555">
        <v>1.63</v>
      </c>
      <c r="AR1555">
        <v>1.49</v>
      </c>
      <c r="AS1555">
        <v>1.33</v>
      </c>
      <c r="AT1555">
        <v>1.22</v>
      </c>
      <c r="AU1555">
        <v>1.27049180327869</v>
      </c>
    </row>
    <row r="1556" spans="38:47" x14ac:dyDescent="0.55000000000000004">
      <c r="AL1556">
        <v>43047</v>
      </c>
      <c r="AM1556">
        <v>2.79</v>
      </c>
      <c r="AN1556">
        <v>2.57</v>
      </c>
      <c r="AO1556">
        <v>2.3199999999999998</v>
      </c>
      <c r="AP1556">
        <v>2.0099999999999998</v>
      </c>
      <c r="AQ1556">
        <v>1.65</v>
      </c>
      <c r="AR1556">
        <v>1.53</v>
      </c>
      <c r="AS1556">
        <v>1.35</v>
      </c>
      <c r="AT1556">
        <v>1.23</v>
      </c>
      <c r="AU1556">
        <v>1.26829268292683</v>
      </c>
    </row>
    <row r="1557" spans="38:47" x14ac:dyDescent="0.55000000000000004">
      <c r="AL1557">
        <v>43048</v>
      </c>
      <c r="AM1557">
        <v>2.81</v>
      </c>
      <c r="AN1557">
        <v>2.59</v>
      </c>
      <c r="AO1557">
        <v>2.33</v>
      </c>
      <c r="AP1557">
        <v>2.0099999999999998</v>
      </c>
      <c r="AQ1557">
        <v>1.63</v>
      </c>
      <c r="AR1557">
        <v>1.53</v>
      </c>
      <c r="AS1557">
        <v>1.36</v>
      </c>
      <c r="AT1557">
        <v>1.24</v>
      </c>
      <c r="AU1557">
        <v>1.2661290322580601</v>
      </c>
    </row>
    <row r="1558" spans="38:47" x14ac:dyDescent="0.55000000000000004">
      <c r="AL1558">
        <v>43049</v>
      </c>
      <c r="AM1558">
        <v>2.88</v>
      </c>
      <c r="AN1558">
        <v>2.67</v>
      </c>
      <c r="AO1558">
        <v>2.4</v>
      </c>
      <c r="AP1558">
        <v>2.06</v>
      </c>
      <c r="AQ1558">
        <v>1.67</v>
      </c>
      <c r="AR1558">
        <v>1.54</v>
      </c>
      <c r="AS1558">
        <v>1.37</v>
      </c>
      <c r="AT1558">
        <v>1.23</v>
      </c>
      <c r="AU1558">
        <v>1.34146341463415</v>
      </c>
    </row>
    <row r="1559" spans="38:47" x14ac:dyDescent="0.55000000000000004">
      <c r="AL1559">
        <v>43052</v>
      </c>
      <c r="AM1559">
        <v>2.87</v>
      </c>
      <c r="AN1559">
        <v>2.67</v>
      </c>
      <c r="AO1559">
        <v>2.4</v>
      </c>
      <c r="AP1559">
        <v>2.08</v>
      </c>
      <c r="AQ1559">
        <v>1.7</v>
      </c>
      <c r="AR1559">
        <v>1.55</v>
      </c>
      <c r="AS1559">
        <v>1.37</v>
      </c>
      <c r="AT1559">
        <v>1.24</v>
      </c>
      <c r="AU1559">
        <v>1.31451612903226</v>
      </c>
    </row>
    <row r="1560" spans="38:47" x14ac:dyDescent="0.55000000000000004">
      <c r="AL1560">
        <v>43053</v>
      </c>
      <c r="AM1560">
        <v>2.84</v>
      </c>
      <c r="AN1560">
        <v>2.64</v>
      </c>
      <c r="AO1560">
        <v>2.38</v>
      </c>
      <c r="AP1560">
        <v>2.06</v>
      </c>
      <c r="AQ1560">
        <v>1.68</v>
      </c>
      <c r="AR1560">
        <v>1.55</v>
      </c>
      <c r="AS1560">
        <v>1.4</v>
      </c>
      <c r="AT1560">
        <v>1.26</v>
      </c>
      <c r="AU1560">
        <v>1.25396825396825</v>
      </c>
    </row>
    <row r="1561" spans="38:47" x14ac:dyDescent="0.55000000000000004">
      <c r="AL1561">
        <v>43054</v>
      </c>
      <c r="AM1561">
        <v>2.77</v>
      </c>
      <c r="AN1561">
        <v>2.58</v>
      </c>
      <c r="AO1561">
        <v>2.33</v>
      </c>
      <c r="AP1561">
        <v>2.04</v>
      </c>
      <c r="AQ1561">
        <v>1.68</v>
      </c>
      <c r="AR1561">
        <v>1.55</v>
      </c>
      <c r="AS1561">
        <v>1.39</v>
      </c>
      <c r="AT1561">
        <v>1.25</v>
      </c>
      <c r="AU1561">
        <v>1.216</v>
      </c>
    </row>
    <row r="1562" spans="38:47" x14ac:dyDescent="0.55000000000000004">
      <c r="AL1562">
        <v>43055</v>
      </c>
      <c r="AM1562">
        <v>2.81</v>
      </c>
      <c r="AN1562">
        <v>2.62</v>
      </c>
      <c r="AO1562">
        <v>2.37</v>
      </c>
      <c r="AP1562">
        <v>2.0699999999999998</v>
      </c>
      <c r="AQ1562">
        <v>1.72</v>
      </c>
      <c r="AR1562">
        <v>1.59</v>
      </c>
      <c r="AS1562">
        <v>1.42</v>
      </c>
      <c r="AT1562">
        <v>1.27</v>
      </c>
      <c r="AU1562">
        <v>1.21259842519685</v>
      </c>
    </row>
    <row r="1563" spans="38:47" x14ac:dyDescent="0.55000000000000004">
      <c r="AL1563">
        <v>43056</v>
      </c>
      <c r="AM1563">
        <v>2.78</v>
      </c>
      <c r="AN1563">
        <v>2.59</v>
      </c>
      <c r="AO1563">
        <v>2.35</v>
      </c>
      <c r="AP1563">
        <v>2.06</v>
      </c>
      <c r="AQ1563">
        <v>1.73</v>
      </c>
      <c r="AR1563">
        <v>1.6</v>
      </c>
      <c r="AS1563">
        <v>1.42</v>
      </c>
      <c r="AT1563">
        <v>1.29</v>
      </c>
      <c r="AU1563">
        <v>1.1550387596899201</v>
      </c>
    </row>
    <row r="1564" spans="38:47" x14ac:dyDescent="0.55000000000000004">
      <c r="AL1564">
        <v>43059</v>
      </c>
      <c r="AM1564">
        <v>2.78</v>
      </c>
      <c r="AN1564">
        <v>2.6</v>
      </c>
      <c r="AO1564">
        <v>2.37</v>
      </c>
      <c r="AP1564">
        <v>2.09</v>
      </c>
      <c r="AQ1564">
        <v>1.77</v>
      </c>
      <c r="AR1564">
        <v>1.62</v>
      </c>
      <c r="AS1564">
        <v>1.46</v>
      </c>
      <c r="AT1564">
        <v>1.3</v>
      </c>
      <c r="AU1564">
        <v>1.13846153846154</v>
      </c>
    </row>
    <row r="1565" spans="38:47" x14ac:dyDescent="0.55000000000000004">
      <c r="AL1565">
        <v>43060</v>
      </c>
      <c r="AM1565">
        <v>2.76</v>
      </c>
      <c r="AN1565">
        <v>2.58</v>
      </c>
      <c r="AO1565">
        <v>2.36</v>
      </c>
      <c r="AP1565">
        <v>2.11</v>
      </c>
      <c r="AQ1565">
        <v>1.77</v>
      </c>
      <c r="AR1565">
        <v>1.62</v>
      </c>
      <c r="AS1565">
        <v>1.45</v>
      </c>
      <c r="AT1565">
        <v>1.3</v>
      </c>
      <c r="AU1565">
        <v>1.12307692307692</v>
      </c>
    </row>
    <row r="1566" spans="38:47" x14ac:dyDescent="0.55000000000000004">
      <c r="AL1566">
        <v>43061</v>
      </c>
      <c r="AM1566">
        <v>2.75</v>
      </c>
      <c r="AN1566">
        <v>2.57</v>
      </c>
      <c r="AO1566">
        <v>2.3199999999999998</v>
      </c>
      <c r="AP1566">
        <v>2.0499999999999998</v>
      </c>
      <c r="AQ1566">
        <v>1.74</v>
      </c>
      <c r="AR1566">
        <v>1.61</v>
      </c>
      <c r="AS1566">
        <v>1.45</v>
      </c>
      <c r="AT1566">
        <v>1.29</v>
      </c>
      <c r="AU1566">
        <v>1.1317829457364299</v>
      </c>
    </row>
    <row r="1567" spans="38:47" x14ac:dyDescent="0.55000000000000004">
      <c r="AL1567">
        <v>43062</v>
      </c>
      <c r="AM1567">
        <v>2.7549999999999999</v>
      </c>
      <c r="AN1567">
        <v>2.5750000000000002</v>
      </c>
      <c r="AO1567">
        <v>2.33</v>
      </c>
      <c r="AP1567">
        <v>2.06</v>
      </c>
      <c r="AQ1567">
        <v>1.7450000000000001</v>
      </c>
      <c r="AR1567">
        <v>1.61</v>
      </c>
      <c r="AS1567">
        <v>1.45</v>
      </c>
      <c r="AT1567">
        <v>1.29</v>
      </c>
      <c r="AU1567">
        <v>1.13565891472868</v>
      </c>
    </row>
    <row r="1568" spans="38:47" x14ac:dyDescent="0.55000000000000004">
      <c r="AL1568">
        <v>43063</v>
      </c>
      <c r="AM1568">
        <v>2.76</v>
      </c>
      <c r="AN1568">
        <v>2.58</v>
      </c>
      <c r="AO1568">
        <v>2.34</v>
      </c>
      <c r="AP1568">
        <v>2.0699999999999998</v>
      </c>
      <c r="AQ1568">
        <v>1.75</v>
      </c>
      <c r="AR1568">
        <v>1.61</v>
      </c>
      <c r="AS1568">
        <v>1.45</v>
      </c>
      <c r="AT1568">
        <v>1.29</v>
      </c>
      <c r="AU1568">
        <v>1.13953488372093</v>
      </c>
    </row>
    <row r="1569" spans="38:47" x14ac:dyDescent="0.55000000000000004">
      <c r="AL1569">
        <v>43066</v>
      </c>
      <c r="AM1569">
        <v>2.76</v>
      </c>
      <c r="AN1569">
        <v>2.57</v>
      </c>
      <c r="AO1569">
        <v>2.3199999999999998</v>
      </c>
      <c r="AP1569">
        <v>2.06</v>
      </c>
      <c r="AQ1569">
        <v>1.74</v>
      </c>
      <c r="AR1569">
        <v>1.62</v>
      </c>
      <c r="AS1569">
        <v>1.41</v>
      </c>
      <c r="AT1569">
        <v>1.27</v>
      </c>
      <c r="AU1569">
        <v>1.1732283464566899</v>
      </c>
    </row>
    <row r="1570" spans="38:47" x14ac:dyDescent="0.55000000000000004">
      <c r="AL1570">
        <v>43067</v>
      </c>
      <c r="AM1570">
        <v>2.77</v>
      </c>
      <c r="AN1570">
        <v>2.58</v>
      </c>
      <c r="AO1570">
        <v>2.34</v>
      </c>
      <c r="AP1570">
        <v>2.0699999999999998</v>
      </c>
      <c r="AQ1570">
        <v>1.75</v>
      </c>
      <c r="AR1570">
        <v>1.61</v>
      </c>
      <c r="AS1570">
        <v>1.46</v>
      </c>
      <c r="AT1570">
        <v>1.3</v>
      </c>
      <c r="AU1570">
        <v>1.1307692307692301</v>
      </c>
    </row>
    <row r="1571" spans="38:47" x14ac:dyDescent="0.55000000000000004">
      <c r="AL1571">
        <v>43068</v>
      </c>
      <c r="AM1571">
        <v>2.81</v>
      </c>
      <c r="AN1571">
        <v>2.62</v>
      </c>
      <c r="AO1571">
        <v>2.37</v>
      </c>
      <c r="AP1571">
        <v>2.09</v>
      </c>
      <c r="AQ1571">
        <v>1.78</v>
      </c>
      <c r="AR1571">
        <v>1.61</v>
      </c>
      <c r="AS1571">
        <v>1.45</v>
      </c>
      <c r="AT1571">
        <v>1.29</v>
      </c>
      <c r="AU1571">
        <v>1.1782945736434101</v>
      </c>
    </row>
    <row r="1572" spans="38:47" x14ac:dyDescent="0.55000000000000004">
      <c r="AL1572">
        <v>43069</v>
      </c>
      <c r="AM1572">
        <v>2.83</v>
      </c>
      <c r="AN1572">
        <v>2.65</v>
      </c>
      <c r="AO1572">
        <v>2.42</v>
      </c>
      <c r="AP1572">
        <v>2.14</v>
      </c>
      <c r="AQ1572">
        <v>1.78</v>
      </c>
      <c r="AR1572">
        <v>1.62</v>
      </c>
      <c r="AS1572">
        <v>1.44</v>
      </c>
      <c r="AT1572">
        <v>1.27</v>
      </c>
      <c r="AU1572">
        <v>1.2283464566929101</v>
      </c>
    </row>
    <row r="1573" spans="38:47" x14ac:dyDescent="0.55000000000000004">
      <c r="AL1573">
        <v>43070</v>
      </c>
      <c r="AM1573">
        <v>2.76</v>
      </c>
      <c r="AN1573">
        <v>2.58</v>
      </c>
      <c r="AO1573">
        <v>2.37</v>
      </c>
      <c r="AP1573">
        <v>2.13</v>
      </c>
      <c r="AQ1573">
        <v>1.78</v>
      </c>
      <c r="AR1573">
        <v>1.62</v>
      </c>
      <c r="AS1573">
        <v>1.45</v>
      </c>
      <c r="AT1573">
        <v>1.27</v>
      </c>
      <c r="AU1573">
        <v>1.1732283464566899</v>
      </c>
    </row>
    <row r="1574" spans="38:47" x14ac:dyDescent="0.55000000000000004">
      <c r="AL1574">
        <v>43073</v>
      </c>
      <c r="AM1574">
        <v>2.77</v>
      </c>
      <c r="AN1574">
        <v>2.58</v>
      </c>
      <c r="AO1574">
        <v>2.37</v>
      </c>
      <c r="AP1574">
        <v>2.15</v>
      </c>
      <c r="AQ1574">
        <v>1.8</v>
      </c>
      <c r="AR1574">
        <v>1.66</v>
      </c>
      <c r="AS1574">
        <v>1.45</v>
      </c>
      <c r="AT1574">
        <v>1.29</v>
      </c>
      <c r="AU1574">
        <v>1.1472868217054299</v>
      </c>
    </row>
    <row r="1575" spans="38:47" x14ac:dyDescent="0.55000000000000004">
      <c r="AL1575">
        <v>43074</v>
      </c>
      <c r="AM1575">
        <v>2.73</v>
      </c>
      <c r="AN1575">
        <v>2.5499999999999998</v>
      </c>
      <c r="AO1575">
        <v>2.36</v>
      </c>
      <c r="AP1575">
        <v>2.15</v>
      </c>
      <c r="AQ1575">
        <v>1.83</v>
      </c>
      <c r="AR1575">
        <v>1.64</v>
      </c>
      <c r="AS1575">
        <v>1.48</v>
      </c>
      <c r="AT1575">
        <v>1.3</v>
      </c>
      <c r="AU1575">
        <v>1.1000000000000001</v>
      </c>
    </row>
    <row r="1576" spans="38:47" x14ac:dyDescent="0.55000000000000004">
      <c r="AL1576">
        <v>43075</v>
      </c>
      <c r="AM1576">
        <v>2.71</v>
      </c>
      <c r="AN1576">
        <v>2.5299999999999998</v>
      </c>
      <c r="AO1576">
        <v>2.33</v>
      </c>
      <c r="AP1576">
        <v>2.11</v>
      </c>
      <c r="AQ1576">
        <v>1.78</v>
      </c>
      <c r="AR1576">
        <v>1.68</v>
      </c>
      <c r="AS1576">
        <v>1.48</v>
      </c>
      <c r="AT1576">
        <v>1.3</v>
      </c>
      <c r="AU1576">
        <v>1.0846153846153801</v>
      </c>
    </row>
    <row r="1577" spans="38:47" x14ac:dyDescent="0.55000000000000004">
      <c r="AL1577">
        <v>43076</v>
      </c>
      <c r="AM1577">
        <v>2.76</v>
      </c>
      <c r="AN1577">
        <v>2.58</v>
      </c>
      <c r="AO1577">
        <v>2.37</v>
      </c>
      <c r="AP1577">
        <v>2.14</v>
      </c>
      <c r="AQ1577">
        <v>1.8</v>
      </c>
      <c r="AR1577">
        <v>1.67</v>
      </c>
      <c r="AS1577">
        <v>1.47</v>
      </c>
      <c r="AT1577">
        <v>1.29</v>
      </c>
      <c r="AU1577">
        <v>1.13953488372093</v>
      </c>
    </row>
    <row r="1578" spans="38:47" x14ac:dyDescent="0.55000000000000004">
      <c r="AL1578">
        <v>43077</v>
      </c>
      <c r="AM1578">
        <v>2.77</v>
      </c>
      <c r="AN1578">
        <v>2.59</v>
      </c>
      <c r="AO1578">
        <v>2.38</v>
      </c>
      <c r="AP1578">
        <v>2.14</v>
      </c>
      <c r="AQ1578">
        <v>1.8</v>
      </c>
      <c r="AR1578">
        <v>1.65</v>
      </c>
      <c r="AS1578">
        <v>1.45</v>
      </c>
      <c r="AT1578">
        <v>1.28</v>
      </c>
      <c r="AU1578">
        <v>1.1640625</v>
      </c>
    </row>
    <row r="1579" spans="38:47" x14ac:dyDescent="0.55000000000000004">
      <c r="AL1579">
        <v>43080</v>
      </c>
      <c r="AM1579">
        <v>2.77</v>
      </c>
      <c r="AN1579">
        <v>2.59</v>
      </c>
      <c r="AO1579">
        <v>2.39</v>
      </c>
      <c r="AP1579">
        <v>2.16</v>
      </c>
      <c r="AQ1579">
        <v>1.82</v>
      </c>
      <c r="AR1579">
        <v>1.69</v>
      </c>
      <c r="AS1579">
        <v>1.47</v>
      </c>
      <c r="AT1579">
        <v>1.33</v>
      </c>
      <c r="AU1579">
        <v>1.0827067669172901</v>
      </c>
    </row>
    <row r="1580" spans="38:47" x14ac:dyDescent="0.55000000000000004">
      <c r="AL1580">
        <v>43081</v>
      </c>
      <c r="AM1580">
        <v>2.79</v>
      </c>
      <c r="AN1580">
        <v>2.6</v>
      </c>
      <c r="AO1580">
        <v>2.4</v>
      </c>
      <c r="AP1580">
        <v>2.1800000000000002</v>
      </c>
      <c r="AQ1580">
        <v>1.83</v>
      </c>
      <c r="AR1580">
        <v>1.7</v>
      </c>
      <c r="AS1580">
        <v>1.49</v>
      </c>
      <c r="AT1580">
        <v>1.34</v>
      </c>
      <c r="AU1580">
        <v>1.0820895522388101</v>
      </c>
    </row>
    <row r="1581" spans="38:47" x14ac:dyDescent="0.55000000000000004">
      <c r="AL1581">
        <v>43082</v>
      </c>
      <c r="AM1581">
        <v>2.74</v>
      </c>
      <c r="AN1581">
        <v>2.56</v>
      </c>
      <c r="AO1581">
        <v>2.36</v>
      </c>
      <c r="AP1581">
        <v>2.12</v>
      </c>
      <c r="AQ1581">
        <v>1.79</v>
      </c>
      <c r="AR1581">
        <v>1.68</v>
      </c>
      <c r="AS1581">
        <v>1.47</v>
      </c>
      <c r="AT1581">
        <v>1.3</v>
      </c>
      <c r="AU1581">
        <v>1.10769230769231</v>
      </c>
    </row>
    <row r="1582" spans="38:47" x14ac:dyDescent="0.55000000000000004">
      <c r="AL1582">
        <v>43083</v>
      </c>
      <c r="AM1582">
        <v>2.71</v>
      </c>
      <c r="AN1582">
        <v>2.5299999999999998</v>
      </c>
      <c r="AO1582">
        <v>2.35</v>
      </c>
      <c r="AP1582">
        <v>2.14</v>
      </c>
      <c r="AQ1582">
        <v>1.82</v>
      </c>
      <c r="AR1582">
        <v>1.7</v>
      </c>
      <c r="AS1582">
        <v>1.48</v>
      </c>
      <c r="AT1582">
        <v>1.32</v>
      </c>
      <c r="AU1582">
        <v>1.0530303030303001</v>
      </c>
    </row>
    <row r="1583" spans="38:47" x14ac:dyDescent="0.55000000000000004">
      <c r="AL1583">
        <v>43084</v>
      </c>
      <c r="AM1583">
        <v>2.68</v>
      </c>
      <c r="AN1583">
        <v>2.52</v>
      </c>
      <c r="AO1583">
        <v>2.35</v>
      </c>
      <c r="AP1583">
        <v>2.16</v>
      </c>
      <c r="AQ1583">
        <v>1.84</v>
      </c>
      <c r="AR1583">
        <v>1.71</v>
      </c>
      <c r="AS1583">
        <v>1.48</v>
      </c>
      <c r="AT1583">
        <v>1.31</v>
      </c>
      <c r="AU1583">
        <v>1.04580152671756</v>
      </c>
    </row>
    <row r="1584" spans="38:47" x14ac:dyDescent="0.55000000000000004">
      <c r="AL1584">
        <v>43087</v>
      </c>
      <c r="AM1584">
        <v>2.74</v>
      </c>
      <c r="AN1584">
        <v>2.57</v>
      </c>
      <c r="AO1584">
        <v>2.39</v>
      </c>
      <c r="AP1584">
        <v>2.17</v>
      </c>
      <c r="AQ1584">
        <v>1.84</v>
      </c>
      <c r="AR1584">
        <v>1.7</v>
      </c>
      <c r="AS1584">
        <v>1.51</v>
      </c>
      <c r="AT1584">
        <v>1.38</v>
      </c>
      <c r="AU1584">
        <v>0.98550724637681197</v>
      </c>
    </row>
    <row r="1585" spans="38:47" x14ac:dyDescent="0.55000000000000004">
      <c r="AL1585">
        <v>43088</v>
      </c>
      <c r="AM1585">
        <v>2.82</v>
      </c>
      <c r="AN1585">
        <v>2.66</v>
      </c>
      <c r="AO1585">
        <v>2.46</v>
      </c>
      <c r="AP1585">
        <v>2.23</v>
      </c>
      <c r="AQ1585">
        <v>1.87</v>
      </c>
      <c r="AR1585">
        <v>1.71</v>
      </c>
      <c r="AS1585">
        <v>1.51</v>
      </c>
      <c r="AT1585">
        <v>1.37</v>
      </c>
      <c r="AU1585">
        <v>1.05839416058394</v>
      </c>
    </row>
    <row r="1586" spans="38:47" x14ac:dyDescent="0.55000000000000004">
      <c r="AL1586">
        <v>43089</v>
      </c>
      <c r="AM1586">
        <v>2.88</v>
      </c>
      <c r="AN1586">
        <v>2.71</v>
      </c>
      <c r="AO1586">
        <v>2.4900000000000002</v>
      </c>
      <c r="AP1586">
        <v>2.2400000000000002</v>
      </c>
      <c r="AQ1586">
        <v>1.87</v>
      </c>
      <c r="AR1586">
        <v>1.72</v>
      </c>
      <c r="AS1586">
        <v>1.51</v>
      </c>
      <c r="AT1586">
        <v>1.38</v>
      </c>
      <c r="AU1586">
        <v>1.0869565217391299</v>
      </c>
    </row>
    <row r="1587" spans="38:47" x14ac:dyDescent="0.55000000000000004">
      <c r="AL1587">
        <v>43090</v>
      </c>
      <c r="AM1587">
        <v>2.84</v>
      </c>
      <c r="AN1587">
        <v>2.68</v>
      </c>
      <c r="AO1587">
        <v>2.48</v>
      </c>
      <c r="AP1587">
        <v>2.2599999999999998</v>
      </c>
      <c r="AQ1587">
        <v>1.89</v>
      </c>
      <c r="AR1587">
        <v>1.73</v>
      </c>
      <c r="AS1587">
        <v>1.54</v>
      </c>
      <c r="AT1587">
        <v>1.35</v>
      </c>
      <c r="AU1587">
        <v>1.1037037037037001</v>
      </c>
    </row>
    <row r="1588" spans="38:47" x14ac:dyDescent="0.55000000000000004">
      <c r="AL1588">
        <v>43091</v>
      </c>
      <c r="AM1588">
        <v>2.83</v>
      </c>
      <c r="AN1588">
        <v>2.68</v>
      </c>
      <c r="AO1588">
        <v>2.48</v>
      </c>
      <c r="AP1588">
        <v>2.2599999999999998</v>
      </c>
      <c r="AQ1588">
        <v>1.91</v>
      </c>
      <c r="AR1588">
        <v>1.73</v>
      </c>
      <c r="AS1588">
        <v>1.54</v>
      </c>
      <c r="AT1588">
        <v>1.33</v>
      </c>
      <c r="AU1588">
        <v>1.1278195488721801</v>
      </c>
    </row>
    <row r="1589" spans="38:47" x14ac:dyDescent="0.55000000000000004">
      <c r="AL1589">
        <v>43094</v>
      </c>
      <c r="AM1589">
        <v>2.8250000000000002</v>
      </c>
      <c r="AN1589">
        <v>2.67</v>
      </c>
      <c r="AO1589">
        <v>2.4750000000000001</v>
      </c>
      <c r="AP1589">
        <v>2.2549999999999999</v>
      </c>
      <c r="AQ1589">
        <v>1.915</v>
      </c>
      <c r="AR1589">
        <v>1.74</v>
      </c>
      <c r="AS1589">
        <v>1.53</v>
      </c>
      <c r="AT1589">
        <v>1.4</v>
      </c>
      <c r="AU1589">
        <v>1.0178571428571399</v>
      </c>
    </row>
    <row r="1590" spans="38:47" x14ac:dyDescent="0.55000000000000004">
      <c r="AL1590">
        <v>43095</v>
      </c>
      <c r="AM1590">
        <v>2.82</v>
      </c>
      <c r="AN1590">
        <v>2.66</v>
      </c>
      <c r="AO1590">
        <v>2.4700000000000002</v>
      </c>
      <c r="AP1590">
        <v>2.25</v>
      </c>
      <c r="AQ1590">
        <v>1.92</v>
      </c>
      <c r="AR1590">
        <v>1.75</v>
      </c>
      <c r="AS1590">
        <v>1.52</v>
      </c>
      <c r="AT1590">
        <v>1.47</v>
      </c>
      <c r="AU1590">
        <v>0.91836734693877498</v>
      </c>
    </row>
    <row r="1591" spans="38:47" x14ac:dyDescent="0.55000000000000004">
      <c r="AL1591">
        <v>43096</v>
      </c>
      <c r="AM1591">
        <v>2.75</v>
      </c>
      <c r="AN1591">
        <v>2.59</v>
      </c>
      <c r="AO1591">
        <v>2.42</v>
      </c>
      <c r="AP1591">
        <v>2.2200000000000002</v>
      </c>
      <c r="AQ1591">
        <v>1.89</v>
      </c>
      <c r="AR1591">
        <v>1.75</v>
      </c>
      <c r="AS1591">
        <v>1.53</v>
      </c>
      <c r="AT1591">
        <v>1.44</v>
      </c>
      <c r="AU1591">
        <v>0.90972222222222199</v>
      </c>
    </row>
    <row r="1592" spans="38:47" x14ac:dyDescent="0.55000000000000004">
      <c r="AL1592">
        <v>43097</v>
      </c>
      <c r="AM1592">
        <v>2.75</v>
      </c>
      <c r="AN1592">
        <v>2.6</v>
      </c>
      <c r="AO1592">
        <v>2.4300000000000002</v>
      </c>
      <c r="AP1592">
        <v>2.23</v>
      </c>
      <c r="AQ1592">
        <v>1.91</v>
      </c>
      <c r="AR1592">
        <v>1.76</v>
      </c>
      <c r="AS1592">
        <v>1.54</v>
      </c>
      <c r="AT1592">
        <v>1.39</v>
      </c>
      <c r="AU1592">
        <v>0.97841726618705005</v>
      </c>
    </row>
    <row r="1593" spans="38:47" x14ac:dyDescent="0.55000000000000004">
      <c r="AL1593">
        <v>43098</v>
      </c>
      <c r="AM1593">
        <v>2.74</v>
      </c>
      <c r="AN1593">
        <v>2.58</v>
      </c>
      <c r="AO1593">
        <v>2.4</v>
      </c>
      <c r="AP1593">
        <v>2.2000000000000002</v>
      </c>
      <c r="AQ1593">
        <v>1.89</v>
      </c>
      <c r="AR1593">
        <v>1.76</v>
      </c>
      <c r="AS1593">
        <v>1.53</v>
      </c>
      <c r="AT1593">
        <v>1.39</v>
      </c>
      <c r="AU1593">
        <v>0.97122302158273399</v>
      </c>
    </row>
    <row r="1594" spans="38:47" x14ac:dyDescent="0.55000000000000004">
      <c r="AL1594">
        <v>43101</v>
      </c>
      <c r="AM1594">
        <v>2.7749999999999999</v>
      </c>
      <c r="AN1594">
        <v>2.61</v>
      </c>
      <c r="AO1594">
        <v>2.4300000000000002</v>
      </c>
      <c r="AP1594">
        <v>2.2250000000000001</v>
      </c>
      <c r="AQ1594">
        <v>1.905</v>
      </c>
      <c r="AR1594">
        <v>1.7949999999999999</v>
      </c>
      <c r="AS1594">
        <v>1.57</v>
      </c>
      <c r="AT1594">
        <v>1.415</v>
      </c>
      <c r="AU1594">
        <v>0.96113074204947002</v>
      </c>
    </row>
    <row r="1595" spans="38:47" x14ac:dyDescent="0.55000000000000004">
      <c r="AL1595">
        <v>43102</v>
      </c>
      <c r="AM1595">
        <v>2.81</v>
      </c>
      <c r="AN1595">
        <v>2.64</v>
      </c>
      <c r="AO1595">
        <v>2.46</v>
      </c>
      <c r="AP1595">
        <v>2.25</v>
      </c>
      <c r="AQ1595">
        <v>1.92</v>
      </c>
      <c r="AR1595">
        <v>1.83</v>
      </c>
      <c r="AS1595">
        <v>1.61</v>
      </c>
      <c r="AT1595">
        <v>1.44</v>
      </c>
      <c r="AU1595">
        <v>0.95138888888888895</v>
      </c>
    </row>
    <row r="1596" spans="38:47" x14ac:dyDescent="0.55000000000000004">
      <c r="AL1596">
        <v>43103</v>
      </c>
      <c r="AM1596">
        <v>2.78</v>
      </c>
      <c r="AN1596">
        <v>2.62</v>
      </c>
      <c r="AO1596">
        <v>2.44</v>
      </c>
      <c r="AP1596">
        <v>2.25</v>
      </c>
      <c r="AQ1596">
        <v>1.94</v>
      </c>
      <c r="AR1596">
        <v>1.81</v>
      </c>
      <c r="AS1596">
        <v>1.59</v>
      </c>
      <c r="AT1596">
        <v>1.41</v>
      </c>
      <c r="AU1596">
        <v>0.97163120567375905</v>
      </c>
    </row>
    <row r="1597" spans="38:47" x14ac:dyDescent="0.55000000000000004">
      <c r="AL1597">
        <v>43104</v>
      </c>
      <c r="AM1597">
        <v>2.79</v>
      </c>
      <c r="AN1597">
        <v>2.62</v>
      </c>
      <c r="AO1597">
        <v>2.46</v>
      </c>
      <c r="AP1597">
        <v>2.27</v>
      </c>
      <c r="AQ1597">
        <v>1.96</v>
      </c>
      <c r="AR1597">
        <v>1.82</v>
      </c>
      <c r="AS1597">
        <v>1.6</v>
      </c>
      <c r="AT1597">
        <v>1.41</v>
      </c>
      <c r="AU1597">
        <v>0.97872340425531901</v>
      </c>
    </row>
    <row r="1598" spans="38:47" x14ac:dyDescent="0.55000000000000004">
      <c r="AL1598">
        <v>43105</v>
      </c>
      <c r="AM1598">
        <v>2.81</v>
      </c>
      <c r="AN1598">
        <v>2.64</v>
      </c>
      <c r="AO1598">
        <v>2.4700000000000002</v>
      </c>
      <c r="AP1598">
        <v>2.29</v>
      </c>
      <c r="AQ1598">
        <v>1.96</v>
      </c>
      <c r="AR1598">
        <v>1.8</v>
      </c>
      <c r="AS1598">
        <v>1.58</v>
      </c>
      <c r="AT1598">
        <v>1.39</v>
      </c>
      <c r="AU1598">
        <v>1.02158273381295</v>
      </c>
    </row>
    <row r="1599" spans="38:47" x14ac:dyDescent="0.55000000000000004">
      <c r="AL1599">
        <v>43108</v>
      </c>
      <c r="AM1599">
        <v>2.81</v>
      </c>
      <c r="AN1599">
        <v>2.65</v>
      </c>
      <c r="AO1599">
        <v>2.4900000000000002</v>
      </c>
      <c r="AP1599">
        <v>2.29</v>
      </c>
      <c r="AQ1599">
        <v>1.96</v>
      </c>
      <c r="AR1599">
        <v>1.79</v>
      </c>
      <c r="AS1599">
        <v>1.6</v>
      </c>
      <c r="AT1599">
        <v>1.45</v>
      </c>
      <c r="AU1599">
        <v>0.93793103448275905</v>
      </c>
    </row>
    <row r="1600" spans="38:47" x14ac:dyDescent="0.55000000000000004">
      <c r="AL1600">
        <v>43109</v>
      </c>
      <c r="AM1600">
        <v>2.88</v>
      </c>
      <c r="AN1600">
        <v>2.72</v>
      </c>
      <c r="AO1600">
        <v>2.5499999999999998</v>
      </c>
      <c r="AP1600">
        <v>2.33</v>
      </c>
      <c r="AQ1600">
        <v>1.98</v>
      </c>
      <c r="AR1600">
        <v>1.78</v>
      </c>
      <c r="AS1600">
        <v>1.6</v>
      </c>
      <c r="AT1600">
        <v>1.44</v>
      </c>
      <c r="AU1600">
        <v>1</v>
      </c>
    </row>
    <row r="1601" spans="38:47" x14ac:dyDescent="0.55000000000000004">
      <c r="AL1601">
        <v>43110</v>
      </c>
      <c r="AM1601">
        <v>2.88</v>
      </c>
      <c r="AN1601">
        <v>2.73</v>
      </c>
      <c r="AO1601">
        <v>2.5499999999999998</v>
      </c>
      <c r="AP1601">
        <v>2.3199999999999998</v>
      </c>
      <c r="AQ1601">
        <v>1.98</v>
      </c>
      <c r="AR1601">
        <v>1.78</v>
      </c>
      <c r="AS1601">
        <v>1.59</v>
      </c>
      <c r="AT1601">
        <v>1.42</v>
      </c>
      <c r="AU1601">
        <v>1.0281690140845099</v>
      </c>
    </row>
    <row r="1602" spans="38:47" x14ac:dyDescent="0.55000000000000004">
      <c r="AL1602">
        <v>43111</v>
      </c>
      <c r="AM1602">
        <v>2.91</v>
      </c>
      <c r="AN1602">
        <v>2.72</v>
      </c>
      <c r="AO1602">
        <v>2.54</v>
      </c>
      <c r="AP1602">
        <v>2.3199999999999998</v>
      </c>
      <c r="AQ1602">
        <v>1.98</v>
      </c>
      <c r="AR1602">
        <v>1.77</v>
      </c>
      <c r="AS1602">
        <v>1.58</v>
      </c>
      <c r="AT1602">
        <v>1.43</v>
      </c>
      <c r="AU1602">
        <v>1.0349650349650401</v>
      </c>
    </row>
    <row r="1603" spans="38:47" x14ac:dyDescent="0.55000000000000004">
      <c r="AL1603">
        <v>43112</v>
      </c>
      <c r="AM1603">
        <v>2.85</v>
      </c>
      <c r="AN1603">
        <v>2.71</v>
      </c>
      <c r="AO1603">
        <v>2.5499999999999998</v>
      </c>
      <c r="AP1603">
        <v>2.35</v>
      </c>
      <c r="AQ1603">
        <v>1.99</v>
      </c>
      <c r="AR1603">
        <v>1.78</v>
      </c>
      <c r="AS1603">
        <v>1.59</v>
      </c>
      <c r="AT1603">
        <v>1.43</v>
      </c>
      <c r="AU1603">
        <v>0.99300699300699302</v>
      </c>
    </row>
    <row r="1604" spans="38:47" x14ac:dyDescent="0.55000000000000004">
      <c r="AL1604">
        <v>43115</v>
      </c>
      <c r="AM1604">
        <v>2.84</v>
      </c>
      <c r="AN1604">
        <v>2.7</v>
      </c>
      <c r="AO1604">
        <v>2.5449999999999999</v>
      </c>
      <c r="AP1604">
        <v>2.355</v>
      </c>
      <c r="AQ1604">
        <v>2.0099999999999998</v>
      </c>
      <c r="AR1604">
        <v>1.7849999999999999</v>
      </c>
      <c r="AS1604">
        <v>1.61</v>
      </c>
      <c r="AT1604">
        <v>1.44</v>
      </c>
      <c r="AU1604">
        <v>0.97222222222222199</v>
      </c>
    </row>
    <row r="1605" spans="38:47" x14ac:dyDescent="0.55000000000000004">
      <c r="AL1605">
        <v>43116</v>
      </c>
      <c r="AM1605">
        <v>2.83</v>
      </c>
      <c r="AN1605">
        <v>2.69</v>
      </c>
      <c r="AO1605">
        <v>2.54</v>
      </c>
      <c r="AP1605">
        <v>2.36</v>
      </c>
      <c r="AQ1605">
        <v>2.0299999999999998</v>
      </c>
      <c r="AR1605">
        <v>1.79</v>
      </c>
      <c r="AS1605">
        <v>1.63</v>
      </c>
      <c r="AT1605">
        <v>1.45</v>
      </c>
      <c r="AU1605">
        <v>0.95172413793103505</v>
      </c>
    </row>
    <row r="1606" spans="38:47" x14ac:dyDescent="0.55000000000000004">
      <c r="AL1606">
        <v>43117</v>
      </c>
      <c r="AM1606">
        <v>2.84</v>
      </c>
      <c r="AN1606">
        <v>2.71</v>
      </c>
      <c r="AO1606">
        <v>2.57</v>
      </c>
      <c r="AP1606">
        <v>2.39</v>
      </c>
      <c r="AQ1606">
        <v>2.0499999999999998</v>
      </c>
      <c r="AR1606">
        <v>1.79</v>
      </c>
      <c r="AS1606">
        <v>1.63</v>
      </c>
      <c r="AT1606">
        <v>1.44</v>
      </c>
      <c r="AU1606">
        <v>0.97222222222222199</v>
      </c>
    </row>
    <row r="1607" spans="38:47" x14ac:dyDescent="0.55000000000000004">
      <c r="AL1607">
        <v>43118</v>
      </c>
      <c r="AM1607">
        <v>2.9</v>
      </c>
      <c r="AN1607">
        <v>2.77</v>
      </c>
      <c r="AO1607">
        <v>2.62</v>
      </c>
      <c r="AP1607">
        <v>2.4300000000000002</v>
      </c>
      <c r="AQ1607">
        <v>2.0499999999999998</v>
      </c>
      <c r="AR1607">
        <v>1.79</v>
      </c>
      <c r="AS1607">
        <v>1.63</v>
      </c>
      <c r="AT1607">
        <v>1.45</v>
      </c>
      <c r="AU1607">
        <v>1</v>
      </c>
    </row>
    <row r="1608" spans="38:47" x14ac:dyDescent="0.55000000000000004">
      <c r="AL1608">
        <v>43119</v>
      </c>
      <c r="AM1608">
        <v>2.91</v>
      </c>
      <c r="AN1608">
        <v>2.78</v>
      </c>
      <c r="AO1608">
        <v>2.64</v>
      </c>
      <c r="AP1608">
        <v>2.4500000000000002</v>
      </c>
      <c r="AQ1608">
        <v>2.06</v>
      </c>
      <c r="AR1608">
        <v>1.79</v>
      </c>
      <c r="AS1608">
        <v>1.62</v>
      </c>
      <c r="AT1608">
        <v>1.44</v>
      </c>
      <c r="AU1608">
        <v>1.0208333333333299</v>
      </c>
    </row>
    <row r="1609" spans="38:47" x14ac:dyDescent="0.55000000000000004">
      <c r="AL1609">
        <v>43122</v>
      </c>
      <c r="AM1609">
        <v>2.93</v>
      </c>
      <c r="AN1609">
        <v>2.79</v>
      </c>
      <c r="AO1609">
        <v>2.66</v>
      </c>
      <c r="AP1609">
        <v>2.46</v>
      </c>
      <c r="AQ1609">
        <v>2.08</v>
      </c>
      <c r="AR1609">
        <v>1.79</v>
      </c>
      <c r="AS1609">
        <v>1.65</v>
      </c>
      <c r="AT1609">
        <v>1.44</v>
      </c>
      <c r="AU1609">
        <v>1.0347222222222201</v>
      </c>
    </row>
    <row r="1610" spans="38:47" x14ac:dyDescent="0.55000000000000004">
      <c r="AL1610">
        <v>43123</v>
      </c>
      <c r="AM1610">
        <v>2.9</v>
      </c>
      <c r="AN1610">
        <v>2.77</v>
      </c>
      <c r="AO1610">
        <v>2.63</v>
      </c>
      <c r="AP1610">
        <v>2.4300000000000002</v>
      </c>
      <c r="AQ1610">
        <v>2.06</v>
      </c>
      <c r="AR1610">
        <v>1.78</v>
      </c>
      <c r="AS1610">
        <v>1.63</v>
      </c>
      <c r="AT1610">
        <v>1.44</v>
      </c>
      <c r="AU1610">
        <v>1.0138888888888899</v>
      </c>
    </row>
    <row r="1611" spans="38:47" x14ac:dyDescent="0.55000000000000004">
      <c r="AL1611">
        <v>43124</v>
      </c>
      <c r="AM1611">
        <v>2.93</v>
      </c>
      <c r="AN1611">
        <v>2.8</v>
      </c>
      <c r="AO1611">
        <v>2.65</v>
      </c>
      <c r="AP1611">
        <v>2.4300000000000002</v>
      </c>
      <c r="AQ1611">
        <v>2.08</v>
      </c>
      <c r="AR1611">
        <v>1.79</v>
      </c>
      <c r="AS1611">
        <v>1.63</v>
      </c>
      <c r="AT1611">
        <v>1.43</v>
      </c>
      <c r="AU1611">
        <v>1.0489510489510501</v>
      </c>
    </row>
    <row r="1612" spans="38:47" x14ac:dyDescent="0.55000000000000004">
      <c r="AL1612">
        <v>43125</v>
      </c>
      <c r="AM1612">
        <v>2.89</v>
      </c>
      <c r="AN1612">
        <v>2.76</v>
      </c>
      <c r="AO1612">
        <v>2.63</v>
      </c>
      <c r="AP1612">
        <v>2.41</v>
      </c>
      <c r="AQ1612">
        <v>2.08</v>
      </c>
      <c r="AR1612">
        <v>1.8</v>
      </c>
      <c r="AS1612">
        <v>1.64</v>
      </c>
      <c r="AT1612">
        <v>1.42</v>
      </c>
      <c r="AU1612">
        <v>1.03521126760563</v>
      </c>
    </row>
    <row r="1613" spans="38:47" x14ac:dyDescent="0.55000000000000004">
      <c r="AL1613">
        <v>43126</v>
      </c>
      <c r="AM1613">
        <v>2.91</v>
      </c>
      <c r="AN1613">
        <v>2.79</v>
      </c>
      <c r="AO1613">
        <v>2.66</v>
      </c>
      <c r="AP1613">
        <v>2.4700000000000002</v>
      </c>
      <c r="AQ1613">
        <v>2.13</v>
      </c>
      <c r="AR1613">
        <v>1.8</v>
      </c>
      <c r="AS1613">
        <v>1.64</v>
      </c>
      <c r="AT1613">
        <v>1.41</v>
      </c>
      <c r="AU1613">
        <v>1.0638297872340401</v>
      </c>
    </row>
    <row r="1614" spans="38:47" x14ac:dyDescent="0.55000000000000004">
      <c r="AL1614">
        <v>43129</v>
      </c>
      <c r="AM1614">
        <v>2.94</v>
      </c>
      <c r="AN1614">
        <v>2.82</v>
      </c>
      <c r="AO1614">
        <v>2.7</v>
      </c>
      <c r="AP1614">
        <v>2.4900000000000002</v>
      </c>
      <c r="AQ1614">
        <v>2.11</v>
      </c>
      <c r="AR1614">
        <v>1.8</v>
      </c>
      <c r="AS1614">
        <v>1.66</v>
      </c>
      <c r="AT1614">
        <v>1.44</v>
      </c>
      <c r="AU1614">
        <v>1.0416666666666701</v>
      </c>
    </row>
    <row r="1615" spans="38:47" x14ac:dyDescent="0.55000000000000004">
      <c r="AL1615">
        <v>43130</v>
      </c>
      <c r="AM1615">
        <v>2.98</v>
      </c>
      <c r="AN1615">
        <v>2.86</v>
      </c>
      <c r="AO1615">
        <v>2.73</v>
      </c>
      <c r="AP1615">
        <v>2.5099999999999998</v>
      </c>
      <c r="AQ1615">
        <v>2.13</v>
      </c>
      <c r="AR1615">
        <v>1.88</v>
      </c>
      <c r="AS1615">
        <v>1.66</v>
      </c>
      <c r="AT1615">
        <v>1.44</v>
      </c>
      <c r="AU1615">
        <v>1.06944444444444</v>
      </c>
    </row>
    <row r="1616" spans="38:47" x14ac:dyDescent="0.55000000000000004">
      <c r="AL1616">
        <v>43131</v>
      </c>
      <c r="AM1616">
        <v>2.95</v>
      </c>
      <c r="AN1616">
        <v>2.83</v>
      </c>
      <c r="AO1616">
        <v>2.72</v>
      </c>
      <c r="AP1616">
        <v>2.52</v>
      </c>
      <c r="AQ1616">
        <v>2.14</v>
      </c>
      <c r="AR1616">
        <v>1.9</v>
      </c>
      <c r="AS1616">
        <v>1.66</v>
      </c>
      <c r="AT1616">
        <v>1.46</v>
      </c>
      <c r="AU1616">
        <v>1.02054794520548</v>
      </c>
    </row>
    <row r="1617" spans="38:47" x14ac:dyDescent="0.55000000000000004">
      <c r="AL1617">
        <v>43132</v>
      </c>
      <c r="AM1617">
        <v>3.01</v>
      </c>
      <c r="AN1617">
        <v>2.9</v>
      </c>
      <c r="AO1617">
        <v>2.78</v>
      </c>
      <c r="AP1617">
        <v>2.56</v>
      </c>
      <c r="AQ1617">
        <v>2.16</v>
      </c>
      <c r="AR1617">
        <v>1.89</v>
      </c>
      <c r="AS1617">
        <v>1.64</v>
      </c>
      <c r="AT1617">
        <v>1.48</v>
      </c>
      <c r="AU1617">
        <v>1.03378378378378</v>
      </c>
    </row>
    <row r="1618" spans="38:47" x14ac:dyDescent="0.55000000000000004">
      <c r="AL1618">
        <v>43133</v>
      </c>
      <c r="AM1618">
        <v>3.08</v>
      </c>
      <c r="AN1618">
        <v>2.97</v>
      </c>
      <c r="AO1618">
        <v>2.84</v>
      </c>
      <c r="AP1618">
        <v>2.58</v>
      </c>
      <c r="AQ1618">
        <v>2.15</v>
      </c>
      <c r="AR1618">
        <v>1.88</v>
      </c>
      <c r="AS1618">
        <v>1.65</v>
      </c>
      <c r="AT1618">
        <v>1.48</v>
      </c>
      <c r="AU1618">
        <v>1.08108108108108</v>
      </c>
    </row>
    <row r="1619" spans="38:47" x14ac:dyDescent="0.55000000000000004">
      <c r="AL1619">
        <v>43136</v>
      </c>
      <c r="AM1619">
        <v>3.04</v>
      </c>
      <c r="AN1619">
        <v>2.92</v>
      </c>
      <c r="AO1619">
        <v>2.77</v>
      </c>
      <c r="AP1619">
        <v>2.5</v>
      </c>
      <c r="AQ1619">
        <v>2.08</v>
      </c>
      <c r="AR1619">
        <v>1.85</v>
      </c>
      <c r="AS1619">
        <v>1.67</v>
      </c>
      <c r="AT1619">
        <v>1.51</v>
      </c>
      <c r="AU1619">
        <v>1.01324503311258</v>
      </c>
    </row>
    <row r="1620" spans="38:47" x14ac:dyDescent="0.55000000000000004">
      <c r="AL1620">
        <v>43137</v>
      </c>
      <c r="AM1620">
        <v>3.06</v>
      </c>
      <c r="AN1620">
        <v>2.94</v>
      </c>
      <c r="AO1620">
        <v>2.79</v>
      </c>
      <c r="AP1620">
        <v>2.52</v>
      </c>
      <c r="AQ1620">
        <v>2.1</v>
      </c>
      <c r="AR1620">
        <v>1.87</v>
      </c>
      <c r="AS1620">
        <v>1.69</v>
      </c>
      <c r="AT1620">
        <v>1.52</v>
      </c>
      <c r="AU1620">
        <v>1.01315789473684</v>
      </c>
    </row>
    <row r="1621" spans="38:47" x14ac:dyDescent="0.55000000000000004">
      <c r="AL1621">
        <v>43138</v>
      </c>
      <c r="AM1621">
        <v>3.12</v>
      </c>
      <c r="AN1621">
        <v>3.01</v>
      </c>
      <c r="AO1621">
        <v>2.84</v>
      </c>
      <c r="AP1621">
        <v>2.57</v>
      </c>
      <c r="AQ1621">
        <v>2.15</v>
      </c>
      <c r="AR1621">
        <v>1.91</v>
      </c>
      <c r="AS1621">
        <v>1.73</v>
      </c>
      <c r="AT1621">
        <v>1.55</v>
      </c>
      <c r="AU1621">
        <v>1.0129032258064501</v>
      </c>
    </row>
    <row r="1622" spans="38:47" x14ac:dyDescent="0.55000000000000004">
      <c r="AL1622">
        <v>43139</v>
      </c>
      <c r="AM1622">
        <v>3.14</v>
      </c>
      <c r="AN1622">
        <v>3.03</v>
      </c>
      <c r="AO1622">
        <v>2.85</v>
      </c>
      <c r="AP1622">
        <v>2.57</v>
      </c>
      <c r="AQ1622">
        <v>2.13</v>
      </c>
      <c r="AR1622">
        <v>1.91</v>
      </c>
      <c r="AS1622">
        <v>1.73</v>
      </c>
      <c r="AT1622">
        <v>1.55</v>
      </c>
      <c r="AU1622">
        <v>1.0258064516129</v>
      </c>
    </row>
    <row r="1623" spans="38:47" x14ac:dyDescent="0.55000000000000004">
      <c r="AL1623">
        <v>43140</v>
      </c>
      <c r="AM1623">
        <v>3.14</v>
      </c>
      <c r="AN1623">
        <v>3.02</v>
      </c>
      <c r="AO1623">
        <v>2.83</v>
      </c>
      <c r="AP1623">
        <v>2.52</v>
      </c>
      <c r="AQ1623">
        <v>2.0499999999999998</v>
      </c>
      <c r="AR1623">
        <v>1.89</v>
      </c>
      <c r="AS1623">
        <v>1.73</v>
      </c>
      <c r="AT1623">
        <v>1.55</v>
      </c>
      <c r="AU1623">
        <v>1.0258064516129</v>
      </c>
    </row>
    <row r="1624" spans="38:47" x14ac:dyDescent="0.55000000000000004">
      <c r="AL1624">
        <v>43143</v>
      </c>
      <c r="AM1624">
        <v>3.14</v>
      </c>
      <c r="AN1624">
        <v>3.02</v>
      </c>
      <c r="AO1624">
        <v>2.86</v>
      </c>
      <c r="AP1624">
        <v>2.56</v>
      </c>
      <c r="AQ1624">
        <v>2.09</v>
      </c>
      <c r="AR1624">
        <v>1.93</v>
      </c>
      <c r="AS1624">
        <v>1.82</v>
      </c>
      <c r="AT1624">
        <v>1.62</v>
      </c>
      <c r="AU1624">
        <v>0.938271604938272</v>
      </c>
    </row>
    <row r="1625" spans="38:47" x14ac:dyDescent="0.55000000000000004">
      <c r="AL1625">
        <v>43144</v>
      </c>
      <c r="AM1625">
        <v>3.11</v>
      </c>
      <c r="AN1625">
        <v>2.99</v>
      </c>
      <c r="AO1625">
        <v>2.83</v>
      </c>
      <c r="AP1625">
        <v>2.54</v>
      </c>
      <c r="AQ1625">
        <v>2.1</v>
      </c>
      <c r="AR1625">
        <v>1.95</v>
      </c>
      <c r="AS1625">
        <v>1.8</v>
      </c>
      <c r="AT1625">
        <v>1.59</v>
      </c>
      <c r="AU1625">
        <v>0.95597484276729505</v>
      </c>
    </row>
    <row r="1626" spans="38:47" x14ac:dyDescent="0.55000000000000004">
      <c r="AL1626">
        <v>43145</v>
      </c>
      <c r="AM1626">
        <v>3.18</v>
      </c>
      <c r="AN1626">
        <v>3.07</v>
      </c>
      <c r="AO1626">
        <v>2.91</v>
      </c>
      <c r="AP1626">
        <v>2.65</v>
      </c>
      <c r="AQ1626">
        <v>2.17</v>
      </c>
      <c r="AR1626">
        <v>1.98</v>
      </c>
      <c r="AS1626">
        <v>1.81</v>
      </c>
      <c r="AT1626">
        <v>1.58</v>
      </c>
      <c r="AU1626">
        <v>1.0126582278481</v>
      </c>
    </row>
    <row r="1627" spans="38:47" x14ac:dyDescent="0.55000000000000004">
      <c r="AL1627">
        <v>43146</v>
      </c>
      <c r="AM1627">
        <v>3.15</v>
      </c>
      <c r="AN1627">
        <v>3.04</v>
      </c>
      <c r="AO1627">
        <v>2.9</v>
      </c>
      <c r="AP1627">
        <v>2.65</v>
      </c>
      <c r="AQ1627">
        <v>2.19</v>
      </c>
      <c r="AR1627">
        <v>1.99</v>
      </c>
      <c r="AS1627">
        <v>1.82</v>
      </c>
      <c r="AT1627">
        <v>1.58</v>
      </c>
      <c r="AU1627">
        <v>0.993670886075949</v>
      </c>
    </row>
    <row r="1628" spans="38:47" x14ac:dyDescent="0.55000000000000004">
      <c r="AL1628">
        <v>43147</v>
      </c>
      <c r="AM1628">
        <v>3.13</v>
      </c>
      <c r="AN1628">
        <v>3.02</v>
      </c>
      <c r="AO1628">
        <v>2.87</v>
      </c>
      <c r="AP1628">
        <v>2.63</v>
      </c>
      <c r="AQ1628">
        <v>2.21</v>
      </c>
      <c r="AR1628">
        <v>2</v>
      </c>
      <c r="AS1628">
        <v>1.83</v>
      </c>
      <c r="AT1628">
        <v>1.62</v>
      </c>
      <c r="AU1628">
        <v>0.93209876543209902</v>
      </c>
    </row>
    <row r="1629" spans="38:47" x14ac:dyDescent="0.55000000000000004">
      <c r="AL1629">
        <v>43150</v>
      </c>
      <c r="AM1629">
        <v>3.14</v>
      </c>
      <c r="AN1629">
        <v>3.03</v>
      </c>
      <c r="AO1629">
        <v>2.875</v>
      </c>
      <c r="AP1629">
        <v>2.64</v>
      </c>
      <c r="AQ1629">
        <v>2.23</v>
      </c>
      <c r="AR1629">
        <v>2.0049999999999999</v>
      </c>
      <c r="AS1629">
        <v>1.85</v>
      </c>
      <c r="AT1629">
        <v>1.64</v>
      </c>
      <c r="AU1629">
        <v>0.91463414634146301</v>
      </c>
    </row>
    <row r="1630" spans="38:47" x14ac:dyDescent="0.55000000000000004">
      <c r="AL1630">
        <v>43151</v>
      </c>
      <c r="AM1630">
        <v>3.15</v>
      </c>
      <c r="AN1630">
        <v>3.04</v>
      </c>
      <c r="AO1630">
        <v>2.88</v>
      </c>
      <c r="AP1630">
        <v>2.65</v>
      </c>
      <c r="AQ1630">
        <v>2.25</v>
      </c>
      <c r="AR1630">
        <v>2.0099999999999998</v>
      </c>
      <c r="AS1630">
        <v>1.87</v>
      </c>
      <c r="AT1630">
        <v>1.66</v>
      </c>
      <c r="AU1630">
        <v>0.89759036144578297</v>
      </c>
    </row>
    <row r="1631" spans="38:47" x14ac:dyDescent="0.55000000000000004">
      <c r="AL1631">
        <v>43152</v>
      </c>
      <c r="AM1631">
        <v>3.22</v>
      </c>
      <c r="AN1631">
        <v>3.11</v>
      </c>
      <c r="AO1631">
        <v>2.94</v>
      </c>
      <c r="AP1631">
        <v>2.69</v>
      </c>
      <c r="AQ1631">
        <v>2.2599999999999998</v>
      </c>
      <c r="AR1631">
        <v>2.0299999999999998</v>
      </c>
      <c r="AS1631">
        <v>1.85</v>
      </c>
      <c r="AT1631">
        <v>1.64</v>
      </c>
      <c r="AU1631">
        <v>0.96341463414634199</v>
      </c>
    </row>
    <row r="1632" spans="38:47" x14ac:dyDescent="0.55000000000000004">
      <c r="AL1632">
        <v>43153</v>
      </c>
      <c r="AM1632">
        <v>3.21</v>
      </c>
      <c r="AN1632">
        <v>3.09</v>
      </c>
      <c r="AO1632">
        <v>2.92</v>
      </c>
      <c r="AP1632">
        <v>2.66</v>
      </c>
      <c r="AQ1632">
        <v>2.25</v>
      </c>
      <c r="AR1632">
        <v>2.02</v>
      </c>
      <c r="AS1632">
        <v>1.84</v>
      </c>
      <c r="AT1632">
        <v>1.63</v>
      </c>
      <c r="AU1632">
        <v>0.96932515337423297</v>
      </c>
    </row>
    <row r="1633" spans="38:47" x14ac:dyDescent="0.55000000000000004">
      <c r="AL1633">
        <v>43154</v>
      </c>
      <c r="AM1633">
        <v>3.16</v>
      </c>
      <c r="AN1633">
        <v>3.04</v>
      </c>
      <c r="AO1633">
        <v>2.88</v>
      </c>
      <c r="AP1633">
        <v>2.62</v>
      </c>
      <c r="AQ1633">
        <v>2.25</v>
      </c>
      <c r="AR1633">
        <v>2.02</v>
      </c>
      <c r="AS1633">
        <v>1.85</v>
      </c>
      <c r="AT1633">
        <v>1.64</v>
      </c>
      <c r="AU1633">
        <v>0.92682926829268297</v>
      </c>
    </row>
    <row r="1634" spans="38:47" x14ac:dyDescent="0.55000000000000004">
      <c r="AL1634">
        <v>43157</v>
      </c>
      <c r="AM1634">
        <v>3.15</v>
      </c>
      <c r="AN1634">
        <v>3.03</v>
      </c>
      <c r="AO1634">
        <v>2.86</v>
      </c>
      <c r="AP1634">
        <v>2.6</v>
      </c>
      <c r="AQ1634">
        <v>2.2200000000000002</v>
      </c>
      <c r="AR1634">
        <v>2.0299999999999998</v>
      </c>
      <c r="AS1634">
        <v>1.87</v>
      </c>
      <c r="AT1634">
        <v>1.66</v>
      </c>
      <c r="AU1634">
        <v>0.89759036144578297</v>
      </c>
    </row>
    <row r="1635" spans="38:47" x14ac:dyDescent="0.55000000000000004">
      <c r="AL1635">
        <v>43158</v>
      </c>
      <c r="AM1635">
        <v>3.17</v>
      </c>
      <c r="AN1635">
        <v>3.06</v>
      </c>
      <c r="AO1635">
        <v>2.9</v>
      </c>
      <c r="AP1635">
        <v>2.67</v>
      </c>
      <c r="AQ1635">
        <v>2.27</v>
      </c>
      <c r="AR1635">
        <v>2.08</v>
      </c>
      <c r="AS1635">
        <v>1.87</v>
      </c>
      <c r="AT1635">
        <v>1.66</v>
      </c>
      <c r="AU1635">
        <v>0.90963855421686801</v>
      </c>
    </row>
    <row r="1636" spans="38:47" x14ac:dyDescent="0.55000000000000004">
      <c r="AL1636">
        <v>43159</v>
      </c>
      <c r="AM1636">
        <v>3.13</v>
      </c>
      <c r="AN1636">
        <v>3.02</v>
      </c>
      <c r="AO1636">
        <v>2.87</v>
      </c>
      <c r="AP1636">
        <v>2.65</v>
      </c>
      <c r="AQ1636">
        <v>2.25</v>
      </c>
      <c r="AR1636">
        <v>2.0699999999999998</v>
      </c>
      <c r="AS1636">
        <v>1.86</v>
      </c>
      <c r="AT1636">
        <v>1.65</v>
      </c>
      <c r="AU1636">
        <v>0.89696969696969697</v>
      </c>
    </row>
    <row r="1637" spans="38:47" x14ac:dyDescent="0.55000000000000004">
      <c r="AL1637">
        <v>43160</v>
      </c>
      <c r="AM1637">
        <v>3.09</v>
      </c>
      <c r="AN1637">
        <v>2.97</v>
      </c>
      <c r="AO1637">
        <v>2.81</v>
      </c>
      <c r="AP1637">
        <v>2.58</v>
      </c>
      <c r="AQ1637">
        <v>2.2200000000000002</v>
      </c>
      <c r="AR1637">
        <v>2.0499999999999998</v>
      </c>
      <c r="AS1637">
        <v>1.85</v>
      </c>
      <c r="AT1637">
        <v>1.63</v>
      </c>
      <c r="AU1637">
        <v>0.89570552147239302</v>
      </c>
    </row>
    <row r="1638" spans="38:47" x14ac:dyDescent="0.55000000000000004">
      <c r="AL1638">
        <v>43161</v>
      </c>
      <c r="AM1638">
        <v>3.14</v>
      </c>
      <c r="AN1638">
        <v>3.02</v>
      </c>
      <c r="AO1638">
        <v>2.86</v>
      </c>
      <c r="AP1638">
        <v>2.63</v>
      </c>
      <c r="AQ1638">
        <v>2.25</v>
      </c>
      <c r="AR1638">
        <v>2.06</v>
      </c>
      <c r="AS1638">
        <v>1.86</v>
      </c>
      <c r="AT1638">
        <v>1.65</v>
      </c>
      <c r="AU1638">
        <v>0.90303030303030296</v>
      </c>
    </row>
    <row r="1639" spans="38:47" x14ac:dyDescent="0.55000000000000004">
      <c r="AL1639">
        <v>43164</v>
      </c>
      <c r="AM1639">
        <v>3.16</v>
      </c>
      <c r="AN1639">
        <v>3.04</v>
      </c>
      <c r="AO1639">
        <v>2.88</v>
      </c>
      <c r="AP1639">
        <v>2.65</v>
      </c>
      <c r="AQ1639">
        <v>2.2400000000000002</v>
      </c>
      <c r="AR1639">
        <v>2.06</v>
      </c>
      <c r="AS1639">
        <v>1.86</v>
      </c>
      <c r="AT1639">
        <v>1.7</v>
      </c>
      <c r="AU1639">
        <v>0.85882352941176499</v>
      </c>
    </row>
    <row r="1640" spans="38:47" x14ac:dyDescent="0.55000000000000004">
      <c r="AL1640">
        <v>43165</v>
      </c>
      <c r="AM1640">
        <v>3.14</v>
      </c>
      <c r="AN1640">
        <v>3.03</v>
      </c>
      <c r="AO1640">
        <v>2.88</v>
      </c>
      <c r="AP1640">
        <v>2.65</v>
      </c>
      <c r="AQ1640">
        <v>2.25</v>
      </c>
      <c r="AR1640">
        <v>2.06</v>
      </c>
      <c r="AS1640">
        <v>1.87</v>
      </c>
      <c r="AT1640">
        <v>1.68</v>
      </c>
      <c r="AU1640">
        <v>0.86904761904761896</v>
      </c>
    </row>
    <row r="1641" spans="38:47" x14ac:dyDescent="0.55000000000000004">
      <c r="AL1641">
        <v>43166</v>
      </c>
      <c r="AM1641">
        <v>3.15</v>
      </c>
      <c r="AN1641">
        <v>3.04</v>
      </c>
      <c r="AO1641">
        <v>2.89</v>
      </c>
      <c r="AP1641">
        <v>2.65</v>
      </c>
      <c r="AQ1641">
        <v>2.25</v>
      </c>
      <c r="AR1641">
        <v>2.0499999999999998</v>
      </c>
      <c r="AS1641">
        <v>1.87</v>
      </c>
      <c r="AT1641">
        <v>1.68</v>
      </c>
      <c r="AU1641">
        <v>0.875</v>
      </c>
    </row>
    <row r="1642" spans="38:47" x14ac:dyDescent="0.55000000000000004">
      <c r="AL1642">
        <v>43167</v>
      </c>
      <c r="AM1642">
        <v>3.13</v>
      </c>
      <c r="AN1642">
        <v>3.01</v>
      </c>
      <c r="AO1642">
        <v>2.86</v>
      </c>
      <c r="AP1642">
        <v>2.63</v>
      </c>
      <c r="AQ1642">
        <v>2.25</v>
      </c>
      <c r="AR1642">
        <v>2.0499999999999998</v>
      </c>
      <c r="AS1642">
        <v>1.89</v>
      </c>
      <c r="AT1642">
        <v>1.67</v>
      </c>
      <c r="AU1642">
        <v>0.87425149700598803</v>
      </c>
    </row>
    <row r="1643" spans="38:47" x14ac:dyDescent="0.55000000000000004">
      <c r="AL1643">
        <v>43168</v>
      </c>
      <c r="AM1643">
        <v>3.16</v>
      </c>
      <c r="AN1643">
        <v>3.04</v>
      </c>
      <c r="AO1643">
        <v>2.9</v>
      </c>
      <c r="AP1643">
        <v>2.65</v>
      </c>
      <c r="AQ1643">
        <v>2.27</v>
      </c>
      <c r="AR1643">
        <v>2.0299999999999998</v>
      </c>
      <c r="AS1643">
        <v>1.89</v>
      </c>
      <c r="AT1643">
        <v>1.67</v>
      </c>
      <c r="AU1643">
        <v>0.89221556886227604</v>
      </c>
    </row>
    <row r="1644" spans="38:47" x14ac:dyDescent="0.55000000000000004">
      <c r="AL1644">
        <v>43171</v>
      </c>
      <c r="AM1644">
        <v>3.13</v>
      </c>
      <c r="AN1644">
        <v>3</v>
      </c>
      <c r="AO1644">
        <v>2.87</v>
      </c>
      <c r="AP1644">
        <v>2.64</v>
      </c>
      <c r="AQ1644">
        <v>2.27</v>
      </c>
      <c r="AR1644">
        <v>2.0499999999999998</v>
      </c>
      <c r="AS1644">
        <v>1.89</v>
      </c>
      <c r="AT1644">
        <v>1.71</v>
      </c>
      <c r="AU1644">
        <v>0.83040935672514604</v>
      </c>
    </row>
    <row r="1645" spans="38:47" x14ac:dyDescent="0.55000000000000004">
      <c r="AL1645">
        <v>43172</v>
      </c>
      <c r="AM1645">
        <v>3.1</v>
      </c>
      <c r="AN1645">
        <v>2.98</v>
      </c>
      <c r="AO1645">
        <v>2.84</v>
      </c>
      <c r="AP1645">
        <v>2.62</v>
      </c>
      <c r="AQ1645">
        <v>2.2599999999999998</v>
      </c>
      <c r="AR1645">
        <v>2.0299999999999998</v>
      </c>
      <c r="AS1645">
        <v>1.9</v>
      </c>
      <c r="AT1645">
        <v>1.73</v>
      </c>
      <c r="AU1645">
        <v>0.79190751445086704</v>
      </c>
    </row>
    <row r="1646" spans="38:47" x14ac:dyDescent="0.55000000000000004">
      <c r="AL1646">
        <v>43173</v>
      </c>
      <c r="AM1646">
        <v>3.05</v>
      </c>
      <c r="AN1646">
        <v>2.94</v>
      </c>
      <c r="AO1646">
        <v>2.81</v>
      </c>
      <c r="AP1646">
        <v>2.61</v>
      </c>
      <c r="AQ1646">
        <v>2.2599999999999998</v>
      </c>
      <c r="AR1646">
        <v>2.0499999999999998</v>
      </c>
      <c r="AS1646">
        <v>1.94</v>
      </c>
      <c r="AT1646">
        <v>1.76</v>
      </c>
      <c r="AU1646">
        <v>0.73295454545454497</v>
      </c>
    </row>
    <row r="1647" spans="38:47" x14ac:dyDescent="0.55000000000000004">
      <c r="AL1647">
        <v>43174</v>
      </c>
      <c r="AM1647">
        <v>3.05</v>
      </c>
      <c r="AN1647">
        <v>2.94</v>
      </c>
      <c r="AO1647">
        <v>2.82</v>
      </c>
      <c r="AP1647">
        <v>2.62</v>
      </c>
      <c r="AQ1647">
        <v>2.29</v>
      </c>
      <c r="AR1647">
        <v>2.0699999999999998</v>
      </c>
      <c r="AS1647">
        <v>1.95</v>
      </c>
      <c r="AT1647">
        <v>1.77</v>
      </c>
      <c r="AU1647">
        <v>0.72316384180790905</v>
      </c>
    </row>
    <row r="1648" spans="38:47" x14ac:dyDescent="0.55000000000000004">
      <c r="AL1648">
        <v>43175</v>
      </c>
      <c r="AM1648">
        <v>3.08</v>
      </c>
      <c r="AN1648">
        <v>2.96</v>
      </c>
      <c r="AO1648">
        <v>2.85</v>
      </c>
      <c r="AP1648">
        <v>2.65</v>
      </c>
      <c r="AQ1648">
        <v>2.31</v>
      </c>
      <c r="AR1648">
        <v>2.08</v>
      </c>
      <c r="AS1648">
        <v>1.96</v>
      </c>
      <c r="AT1648">
        <v>1.78</v>
      </c>
      <c r="AU1648">
        <v>0.73033707865168496</v>
      </c>
    </row>
    <row r="1649" spans="38:47" x14ac:dyDescent="0.55000000000000004">
      <c r="AL1649">
        <v>43178</v>
      </c>
      <c r="AM1649">
        <v>3.09</v>
      </c>
      <c r="AN1649">
        <v>2.97</v>
      </c>
      <c r="AO1649">
        <v>2.85</v>
      </c>
      <c r="AP1649">
        <v>2.65</v>
      </c>
      <c r="AQ1649">
        <v>2.31</v>
      </c>
      <c r="AR1649">
        <v>2.08</v>
      </c>
      <c r="AS1649">
        <v>1.99</v>
      </c>
      <c r="AT1649">
        <v>1.8</v>
      </c>
      <c r="AU1649">
        <v>0.71666666666666701</v>
      </c>
    </row>
    <row r="1650" spans="38:47" x14ac:dyDescent="0.55000000000000004">
      <c r="AL1650">
        <v>43179</v>
      </c>
      <c r="AM1650">
        <v>3.12</v>
      </c>
      <c r="AN1650">
        <v>3.01</v>
      </c>
      <c r="AO1650">
        <v>2.89</v>
      </c>
      <c r="AP1650">
        <v>2.69</v>
      </c>
      <c r="AQ1650">
        <v>2.34</v>
      </c>
      <c r="AR1650">
        <v>2.08</v>
      </c>
      <c r="AS1650">
        <v>1.97</v>
      </c>
      <c r="AT1650">
        <v>1.81</v>
      </c>
      <c r="AU1650">
        <v>0.72375690607734799</v>
      </c>
    </row>
    <row r="1651" spans="38:47" x14ac:dyDescent="0.55000000000000004">
      <c r="AL1651">
        <v>43180</v>
      </c>
      <c r="AM1651">
        <v>3.12</v>
      </c>
      <c r="AN1651">
        <v>3.01</v>
      </c>
      <c r="AO1651">
        <v>2.89</v>
      </c>
      <c r="AP1651">
        <v>2.69</v>
      </c>
      <c r="AQ1651">
        <v>2.31</v>
      </c>
      <c r="AR1651">
        <v>2.06</v>
      </c>
      <c r="AS1651">
        <v>1.95</v>
      </c>
      <c r="AT1651">
        <v>1.74</v>
      </c>
      <c r="AU1651">
        <v>0.79310344827586199</v>
      </c>
    </row>
    <row r="1652" spans="38:47" x14ac:dyDescent="0.55000000000000004">
      <c r="AL1652">
        <v>43181</v>
      </c>
      <c r="AM1652">
        <v>3.06</v>
      </c>
      <c r="AN1652">
        <v>2.94</v>
      </c>
      <c r="AO1652">
        <v>2.83</v>
      </c>
      <c r="AP1652">
        <v>2.63</v>
      </c>
      <c r="AQ1652">
        <v>2.29</v>
      </c>
      <c r="AR1652">
        <v>2.0499999999999998</v>
      </c>
      <c r="AS1652">
        <v>1.95</v>
      </c>
      <c r="AT1652">
        <v>1.72</v>
      </c>
      <c r="AU1652">
        <v>0.77906976744186096</v>
      </c>
    </row>
    <row r="1653" spans="38:47" x14ac:dyDescent="0.55000000000000004">
      <c r="AL1653">
        <v>43182</v>
      </c>
      <c r="AM1653">
        <v>3.06</v>
      </c>
      <c r="AN1653">
        <v>2.94</v>
      </c>
      <c r="AO1653">
        <v>2.82</v>
      </c>
      <c r="AP1653">
        <v>2.61</v>
      </c>
      <c r="AQ1653">
        <v>2.2799999999999998</v>
      </c>
      <c r="AR1653">
        <v>2.04</v>
      </c>
      <c r="AS1653">
        <v>1.92</v>
      </c>
      <c r="AT1653">
        <v>1.74</v>
      </c>
      <c r="AU1653">
        <v>0.75862068965517204</v>
      </c>
    </row>
    <row r="1654" spans="38:47" x14ac:dyDescent="0.55000000000000004">
      <c r="AL1654">
        <v>43185</v>
      </c>
      <c r="AM1654">
        <v>3.08</v>
      </c>
      <c r="AN1654">
        <v>2.96</v>
      </c>
      <c r="AO1654">
        <v>2.85</v>
      </c>
      <c r="AP1654">
        <v>2.64</v>
      </c>
      <c r="AQ1654">
        <v>2.33</v>
      </c>
      <c r="AR1654">
        <v>2.06</v>
      </c>
      <c r="AS1654">
        <v>1.94</v>
      </c>
      <c r="AT1654">
        <v>1.79</v>
      </c>
      <c r="AU1654">
        <v>0.72067039106145203</v>
      </c>
    </row>
    <row r="1655" spans="38:47" x14ac:dyDescent="0.55000000000000004">
      <c r="AL1655">
        <v>43186</v>
      </c>
      <c r="AM1655">
        <v>3.03</v>
      </c>
      <c r="AN1655">
        <v>2.9</v>
      </c>
      <c r="AO1655">
        <v>2.78</v>
      </c>
      <c r="AP1655">
        <v>2.58</v>
      </c>
      <c r="AQ1655">
        <v>2.2599999999999998</v>
      </c>
      <c r="AR1655">
        <v>2.1</v>
      </c>
      <c r="AS1655">
        <v>1.93</v>
      </c>
      <c r="AT1655">
        <v>1.77</v>
      </c>
      <c r="AU1655">
        <v>0.71186440677966101</v>
      </c>
    </row>
    <row r="1656" spans="38:47" x14ac:dyDescent="0.55000000000000004">
      <c r="AL1656">
        <v>43187</v>
      </c>
      <c r="AM1656">
        <v>3.01</v>
      </c>
      <c r="AN1656">
        <v>2.89</v>
      </c>
      <c r="AO1656">
        <v>2.77</v>
      </c>
      <c r="AP1656">
        <v>2.59</v>
      </c>
      <c r="AQ1656">
        <v>2.2799999999999998</v>
      </c>
      <c r="AR1656">
        <v>2.12</v>
      </c>
      <c r="AS1656">
        <v>1.95</v>
      </c>
      <c r="AT1656">
        <v>1.73</v>
      </c>
      <c r="AU1656">
        <v>0.739884393063584</v>
      </c>
    </row>
    <row r="1657" spans="38:47" x14ac:dyDescent="0.55000000000000004">
      <c r="AL1657">
        <v>43188</v>
      </c>
      <c r="AM1657">
        <v>2.97</v>
      </c>
      <c r="AN1657">
        <v>2.85</v>
      </c>
      <c r="AO1657">
        <v>2.74</v>
      </c>
      <c r="AP1657">
        <v>2.56</v>
      </c>
      <c r="AQ1657">
        <v>2.27</v>
      </c>
      <c r="AR1657">
        <v>2.09</v>
      </c>
      <c r="AS1657">
        <v>1.93</v>
      </c>
      <c r="AT1657">
        <v>1.73</v>
      </c>
      <c r="AU1657">
        <v>0.71676300578034702</v>
      </c>
    </row>
    <row r="1658" spans="38:47" x14ac:dyDescent="0.55000000000000004">
      <c r="AL1658">
        <v>43189</v>
      </c>
      <c r="AM1658">
        <v>2.97</v>
      </c>
      <c r="AN1658">
        <v>2.85</v>
      </c>
      <c r="AO1658">
        <v>2.7349999999999999</v>
      </c>
      <c r="AP1658">
        <v>2.5550000000000002</v>
      </c>
      <c r="AQ1658">
        <v>2.2599999999999998</v>
      </c>
      <c r="AR1658">
        <v>2.085</v>
      </c>
      <c r="AS1658">
        <v>1.925</v>
      </c>
      <c r="AT1658">
        <v>1.75</v>
      </c>
      <c r="AU1658">
        <v>0.69714285714285695</v>
      </c>
    </row>
    <row r="1659" spans="38:47" x14ac:dyDescent="0.55000000000000004">
      <c r="AL1659">
        <v>43192</v>
      </c>
      <c r="AM1659">
        <v>2.97</v>
      </c>
      <c r="AN1659">
        <v>2.85</v>
      </c>
      <c r="AO1659">
        <v>2.73</v>
      </c>
      <c r="AP1659">
        <v>2.5499999999999998</v>
      </c>
      <c r="AQ1659">
        <v>2.25</v>
      </c>
      <c r="AR1659">
        <v>2.08</v>
      </c>
      <c r="AS1659">
        <v>1.92</v>
      </c>
      <c r="AT1659">
        <v>1.77</v>
      </c>
      <c r="AU1659">
        <v>0.677966101694915</v>
      </c>
    </row>
    <row r="1660" spans="38:47" x14ac:dyDescent="0.55000000000000004">
      <c r="AL1660">
        <v>43193</v>
      </c>
      <c r="AM1660">
        <v>3.02</v>
      </c>
      <c r="AN1660">
        <v>2.9</v>
      </c>
      <c r="AO1660">
        <v>2.79</v>
      </c>
      <c r="AP1660">
        <v>2.6</v>
      </c>
      <c r="AQ1660">
        <v>2.2799999999999998</v>
      </c>
      <c r="AR1660">
        <v>2.09</v>
      </c>
      <c r="AS1660">
        <v>1.92</v>
      </c>
      <c r="AT1660">
        <v>1.75</v>
      </c>
      <c r="AU1660">
        <v>0.72571428571428598</v>
      </c>
    </row>
    <row r="1661" spans="38:47" x14ac:dyDescent="0.55000000000000004">
      <c r="AL1661">
        <v>43194</v>
      </c>
      <c r="AM1661">
        <v>3.03</v>
      </c>
      <c r="AN1661">
        <v>2.91</v>
      </c>
      <c r="AO1661">
        <v>2.79</v>
      </c>
      <c r="AP1661">
        <v>2.61</v>
      </c>
      <c r="AQ1661">
        <v>2.2799999999999998</v>
      </c>
      <c r="AR1661">
        <v>2.0699999999999998</v>
      </c>
      <c r="AS1661">
        <v>1.9</v>
      </c>
      <c r="AT1661">
        <v>1.71</v>
      </c>
      <c r="AU1661">
        <v>0.77192982456140302</v>
      </c>
    </row>
    <row r="1662" spans="38:47" x14ac:dyDescent="0.55000000000000004">
      <c r="AL1662">
        <v>43195</v>
      </c>
      <c r="AM1662">
        <v>3.07</v>
      </c>
      <c r="AN1662">
        <v>2.95</v>
      </c>
      <c r="AO1662">
        <v>2.83</v>
      </c>
      <c r="AP1662">
        <v>2.64</v>
      </c>
      <c r="AQ1662">
        <v>2.2999999999999998</v>
      </c>
      <c r="AR1662">
        <v>2.0699999999999998</v>
      </c>
      <c r="AS1662">
        <v>1.93</v>
      </c>
      <c r="AT1662">
        <v>1.72</v>
      </c>
      <c r="AU1662">
        <v>0.78488372093023295</v>
      </c>
    </row>
    <row r="1663" spans="38:47" x14ac:dyDescent="0.55000000000000004">
      <c r="AL1663">
        <v>43196</v>
      </c>
      <c r="AM1663">
        <v>3.01</v>
      </c>
      <c r="AN1663">
        <v>2.89</v>
      </c>
      <c r="AO1663">
        <v>2.77</v>
      </c>
      <c r="AP1663">
        <v>2.58</v>
      </c>
      <c r="AQ1663">
        <v>2.27</v>
      </c>
      <c r="AR1663">
        <v>2.06</v>
      </c>
      <c r="AS1663">
        <v>1.91</v>
      </c>
      <c r="AT1663">
        <v>1.73</v>
      </c>
      <c r="AU1663">
        <v>0.739884393063584</v>
      </c>
    </row>
    <row r="1664" spans="38:47" x14ac:dyDescent="0.55000000000000004">
      <c r="AL1664">
        <v>43199</v>
      </c>
      <c r="AM1664">
        <v>3.02</v>
      </c>
      <c r="AN1664">
        <v>2.89</v>
      </c>
      <c r="AO1664">
        <v>2.78</v>
      </c>
      <c r="AP1664">
        <v>2.6</v>
      </c>
      <c r="AQ1664">
        <v>2.29</v>
      </c>
      <c r="AR1664">
        <v>2.08</v>
      </c>
      <c r="AS1664">
        <v>1.93</v>
      </c>
      <c r="AT1664">
        <v>1.76</v>
      </c>
      <c r="AU1664">
        <v>0.71590909090909105</v>
      </c>
    </row>
    <row r="1665" spans="38:47" x14ac:dyDescent="0.55000000000000004">
      <c r="AL1665">
        <v>43200</v>
      </c>
      <c r="AM1665">
        <v>3.02</v>
      </c>
      <c r="AN1665">
        <v>2.89</v>
      </c>
      <c r="AO1665">
        <v>2.8</v>
      </c>
      <c r="AP1665">
        <v>2.62</v>
      </c>
      <c r="AQ1665">
        <v>2.3199999999999998</v>
      </c>
      <c r="AR1665">
        <v>2.09</v>
      </c>
      <c r="AS1665">
        <v>1.93</v>
      </c>
      <c r="AT1665">
        <v>1.74</v>
      </c>
      <c r="AU1665">
        <v>0.73563218390804597</v>
      </c>
    </row>
    <row r="1666" spans="38:47" x14ac:dyDescent="0.55000000000000004">
      <c r="AL1666">
        <v>43201</v>
      </c>
      <c r="AM1666">
        <v>2.99</v>
      </c>
      <c r="AN1666">
        <v>2.87</v>
      </c>
      <c r="AO1666">
        <v>2.79</v>
      </c>
      <c r="AP1666">
        <v>2.62</v>
      </c>
      <c r="AQ1666">
        <v>2.3199999999999998</v>
      </c>
      <c r="AR1666">
        <v>2.09</v>
      </c>
      <c r="AS1666">
        <v>1.95</v>
      </c>
      <c r="AT1666">
        <v>1.73</v>
      </c>
      <c r="AU1666">
        <v>0.72832369942196595</v>
      </c>
    </row>
    <row r="1667" spans="38:47" x14ac:dyDescent="0.55000000000000004">
      <c r="AL1667">
        <v>43202</v>
      </c>
      <c r="AM1667">
        <v>3.05</v>
      </c>
      <c r="AN1667">
        <v>2.92</v>
      </c>
      <c r="AO1667">
        <v>2.83</v>
      </c>
      <c r="AP1667">
        <v>2.67</v>
      </c>
      <c r="AQ1667">
        <v>2.34</v>
      </c>
      <c r="AR1667">
        <v>2.11</v>
      </c>
      <c r="AS1667">
        <v>1.95</v>
      </c>
      <c r="AT1667">
        <v>1.75</v>
      </c>
      <c r="AU1667">
        <v>0.74285714285714299</v>
      </c>
    </row>
    <row r="1668" spans="38:47" x14ac:dyDescent="0.55000000000000004">
      <c r="AL1668">
        <v>43203</v>
      </c>
      <c r="AM1668">
        <v>3.03</v>
      </c>
      <c r="AN1668">
        <v>2.91</v>
      </c>
      <c r="AO1668">
        <v>2.82</v>
      </c>
      <c r="AP1668">
        <v>2.67</v>
      </c>
      <c r="AQ1668">
        <v>2.37</v>
      </c>
      <c r="AR1668">
        <v>2.12</v>
      </c>
      <c r="AS1668">
        <v>1.97</v>
      </c>
      <c r="AT1668">
        <v>1.76</v>
      </c>
      <c r="AU1668">
        <v>0.72159090909090895</v>
      </c>
    </row>
    <row r="1669" spans="38:47" x14ac:dyDescent="0.55000000000000004">
      <c r="AL1669">
        <v>43206</v>
      </c>
      <c r="AM1669">
        <v>3.03</v>
      </c>
      <c r="AN1669">
        <v>2.91</v>
      </c>
      <c r="AO1669">
        <v>2.83</v>
      </c>
      <c r="AP1669">
        <v>2.69</v>
      </c>
      <c r="AQ1669">
        <v>2.39</v>
      </c>
      <c r="AR1669">
        <v>2.12</v>
      </c>
      <c r="AS1669">
        <v>1.98</v>
      </c>
      <c r="AT1669">
        <v>1.79</v>
      </c>
      <c r="AU1669">
        <v>0.69273743016759803</v>
      </c>
    </row>
    <row r="1670" spans="38:47" x14ac:dyDescent="0.55000000000000004">
      <c r="AL1670">
        <v>43207</v>
      </c>
      <c r="AM1670">
        <v>3</v>
      </c>
      <c r="AN1670">
        <v>2.89</v>
      </c>
      <c r="AO1670">
        <v>2.82</v>
      </c>
      <c r="AP1670">
        <v>2.68</v>
      </c>
      <c r="AQ1670">
        <v>2.41</v>
      </c>
      <c r="AR1670">
        <v>2.16</v>
      </c>
      <c r="AS1670">
        <v>2.02</v>
      </c>
      <c r="AT1670">
        <v>1.8</v>
      </c>
      <c r="AU1670">
        <v>0.66666666666666696</v>
      </c>
    </row>
    <row r="1671" spans="38:47" x14ac:dyDescent="0.55000000000000004">
      <c r="AL1671">
        <v>43208</v>
      </c>
      <c r="AM1671">
        <v>3.06</v>
      </c>
      <c r="AN1671">
        <v>2.95</v>
      </c>
      <c r="AO1671">
        <v>2.87</v>
      </c>
      <c r="AP1671">
        <v>2.73</v>
      </c>
      <c r="AQ1671">
        <v>2.42</v>
      </c>
      <c r="AR1671">
        <v>2.17</v>
      </c>
      <c r="AS1671">
        <v>2.0099999999999998</v>
      </c>
      <c r="AT1671">
        <v>1.81</v>
      </c>
      <c r="AU1671">
        <v>0.69060773480662996</v>
      </c>
    </row>
    <row r="1672" spans="38:47" x14ac:dyDescent="0.55000000000000004">
      <c r="AL1672">
        <v>43209</v>
      </c>
      <c r="AM1672">
        <v>3.11</v>
      </c>
      <c r="AN1672">
        <v>3.01</v>
      </c>
      <c r="AO1672">
        <v>2.92</v>
      </c>
      <c r="AP1672">
        <v>2.77</v>
      </c>
      <c r="AQ1672">
        <v>2.44</v>
      </c>
      <c r="AR1672">
        <v>2.21</v>
      </c>
      <c r="AS1672">
        <v>2.0099999999999998</v>
      </c>
      <c r="AT1672">
        <v>1.82</v>
      </c>
      <c r="AU1672">
        <v>0.70879120879120905</v>
      </c>
    </row>
    <row r="1673" spans="38:47" x14ac:dyDescent="0.55000000000000004">
      <c r="AL1673">
        <v>43210</v>
      </c>
      <c r="AM1673">
        <v>3.14</v>
      </c>
      <c r="AN1673">
        <v>3.04</v>
      </c>
      <c r="AO1673">
        <v>2.96</v>
      </c>
      <c r="AP1673">
        <v>2.8</v>
      </c>
      <c r="AQ1673">
        <v>2.46</v>
      </c>
      <c r="AR1673">
        <v>2.2200000000000002</v>
      </c>
      <c r="AS1673">
        <v>2.0099999999999998</v>
      </c>
      <c r="AT1673">
        <v>1.81</v>
      </c>
      <c r="AU1673">
        <v>0.73480662983425404</v>
      </c>
    </row>
    <row r="1674" spans="38:47" x14ac:dyDescent="0.55000000000000004">
      <c r="AL1674">
        <v>43213</v>
      </c>
      <c r="AM1674">
        <v>3.15</v>
      </c>
      <c r="AN1674">
        <v>3.05</v>
      </c>
      <c r="AO1674">
        <v>2.98</v>
      </c>
      <c r="AP1674">
        <v>2.83</v>
      </c>
      <c r="AQ1674">
        <v>2.4900000000000002</v>
      </c>
      <c r="AR1674">
        <v>2.25</v>
      </c>
      <c r="AS1674">
        <v>2.04</v>
      </c>
      <c r="AT1674">
        <v>1.87</v>
      </c>
      <c r="AU1674">
        <v>0.68449197860962596</v>
      </c>
    </row>
    <row r="1675" spans="38:47" x14ac:dyDescent="0.55000000000000004">
      <c r="AL1675">
        <v>43214</v>
      </c>
      <c r="AM1675">
        <v>3.18</v>
      </c>
      <c r="AN1675">
        <v>3.08</v>
      </c>
      <c r="AO1675">
        <v>3</v>
      </c>
      <c r="AP1675">
        <v>2.83</v>
      </c>
      <c r="AQ1675">
        <v>2.48</v>
      </c>
      <c r="AR1675">
        <v>2.25</v>
      </c>
      <c r="AS1675">
        <v>2.0499999999999998</v>
      </c>
      <c r="AT1675">
        <v>1.87</v>
      </c>
      <c r="AU1675">
        <v>0.70053475935828902</v>
      </c>
    </row>
    <row r="1676" spans="38:47" x14ac:dyDescent="0.55000000000000004">
      <c r="AL1676">
        <v>43215</v>
      </c>
      <c r="AM1676">
        <v>3.21</v>
      </c>
      <c r="AN1676">
        <v>3.12</v>
      </c>
      <c r="AO1676">
        <v>3.03</v>
      </c>
      <c r="AP1676">
        <v>2.84</v>
      </c>
      <c r="AQ1676">
        <v>2.4900000000000002</v>
      </c>
      <c r="AR1676">
        <v>2.2599999999999998</v>
      </c>
      <c r="AS1676">
        <v>2.0299999999999998</v>
      </c>
      <c r="AT1676">
        <v>1.85</v>
      </c>
      <c r="AU1676">
        <v>0.73513513513513495</v>
      </c>
    </row>
    <row r="1677" spans="38:47" x14ac:dyDescent="0.55000000000000004">
      <c r="AL1677">
        <v>43216</v>
      </c>
      <c r="AM1677">
        <v>3.18</v>
      </c>
      <c r="AN1677">
        <v>3.08</v>
      </c>
      <c r="AO1677">
        <v>3</v>
      </c>
      <c r="AP1677">
        <v>2.82</v>
      </c>
      <c r="AQ1677">
        <v>2.4900000000000002</v>
      </c>
      <c r="AR1677">
        <v>2.25</v>
      </c>
      <c r="AS1677">
        <v>2.02</v>
      </c>
      <c r="AT1677">
        <v>1.82</v>
      </c>
      <c r="AU1677">
        <v>0.74725274725274704</v>
      </c>
    </row>
    <row r="1678" spans="38:47" x14ac:dyDescent="0.55000000000000004">
      <c r="AL1678">
        <v>43217</v>
      </c>
      <c r="AM1678">
        <v>3.13</v>
      </c>
      <c r="AN1678">
        <v>3.03</v>
      </c>
      <c r="AO1678">
        <v>2.96</v>
      </c>
      <c r="AP1678">
        <v>2.8</v>
      </c>
      <c r="AQ1678">
        <v>2.4900000000000002</v>
      </c>
      <c r="AR1678">
        <v>2.2400000000000002</v>
      </c>
      <c r="AS1678">
        <v>2.02</v>
      </c>
      <c r="AT1678">
        <v>1.82</v>
      </c>
      <c r="AU1678">
        <v>0.71978021978022</v>
      </c>
    </row>
    <row r="1679" spans="38:47" x14ac:dyDescent="0.55000000000000004">
      <c r="AL1679">
        <v>43220</v>
      </c>
      <c r="AM1679">
        <v>3.11</v>
      </c>
      <c r="AN1679">
        <v>3.01</v>
      </c>
      <c r="AO1679">
        <v>2.95</v>
      </c>
      <c r="AP1679">
        <v>2.79</v>
      </c>
      <c r="AQ1679">
        <v>2.4900000000000002</v>
      </c>
      <c r="AR1679">
        <v>2.2400000000000002</v>
      </c>
      <c r="AS1679">
        <v>2.04</v>
      </c>
      <c r="AT1679">
        <v>1.87</v>
      </c>
      <c r="AU1679">
        <v>0.66310160427807496</v>
      </c>
    </row>
    <row r="1680" spans="38:47" x14ac:dyDescent="0.55000000000000004">
      <c r="AL1680">
        <v>43221</v>
      </c>
      <c r="AM1680">
        <v>3.13</v>
      </c>
      <c r="AN1680">
        <v>3.03</v>
      </c>
      <c r="AO1680">
        <v>2.97</v>
      </c>
      <c r="AP1680">
        <v>2.82</v>
      </c>
      <c r="AQ1680">
        <v>2.5</v>
      </c>
      <c r="AR1680">
        <v>2.2599999999999998</v>
      </c>
      <c r="AS1680">
        <v>2.0499999999999998</v>
      </c>
      <c r="AT1680">
        <v>1.85</v>
      </c>
      <c r="AU1680">
        <v>0.69189189189189204</v>
      </c>
    </row>
    <row r="1681" spans="38:47" x14ac:dyDescent="0.55000000000000004">
      <c r="AL1681">
        <v>43222</v>
      </c>
      <c r="AM1681">
        <v>3.14</v>
      </c>
      <c r="AN1681">
        <v>3.04</v>
      </c>
      <c r="AO1681">
        <v>2.97</v>
      </c>
      <c r="AP1681">
        <v>2.8</v>
      </c>
      <c r="AQ1681">
        <v>2.4900000000000002</v>
      </c>
      <c r="AR1681">
        <v>2.2400000000000002</v>
      </c>
      <c r="AS1681">
        <v>2.0299999999999998</v>
      </c>
      <c r="AT1681">
        <v>1.84</v>
      </c>
      <c r="AU1681">
        <v>0.70652173913043503</v>
      </c>
    </row>
    <row r="1682" spans="38:47" x14ac:dyDescent="0.55000000000000004">
      <c r="AL1682">
        <v>43223</v>
      </c>
      <c r="AM1682">
        <v>3.12</v>
      </c>
      <c r="AN1682">
        <v>3.02</v>
      </c>
      <c r="AO1682">
        <v>2.94</v>
      </c>
      <c r="AP1682">
        <v>2.78</v>
      </c>
      <c r="AQ1682">
        <v>2.4900000000000002</v>
      </c>
      <c r="AR1682">
        <v>2.2400000000000002</v>
      </c>
      <c r="AS1682">
        <v>2.02</v>
      </c>
      <c r="AT1682">
        <v>1.84</v>
      </c>
      <c r="AU1682">
        <v>0.69565217391304301</v>
      </c>
    </row>
    <row r="1683" spans="38:47" x14ac:dyDescent="0.55000000000000004">
      <c r="AL1683">
        <v>43224</v>
      </c>
      <c r="AM1683">
        <v>3.12</v>
      </c>
      <c r="AN1683">
        <v>3.02</v>
      </c>
      <c r="AO1683">
        <v>2.95</v>
      </c>
      <c r="AP1683">
        <v>2.78</v>
      </c>
      <c r="AQ1683">
        <v>2.5099999999999998</v>
      </c>
      <c r="AR1683">
        <v>2.2400000000000002</v>
      </c>
      <c r="AS1683">
        <v>2.0299999999999998</v>
      </c>
      <c r="AT1683">
        <v>1.84</v>
      </c>
      <c r="AU1683">
        <v>0.69565217391304301</v>
      </c>
    </row>
    <row r="1684" spans="38:47" x14ac:dyDescent="0.55000000000000004">
      <c r="AL1684">
        <v>43227</v>
      </c>
      <c r="AM1684">
        <v>3.12</v>
      </c>
      <c r="AN1684">
        <v>3.02</v>
      </c>
      <c r="AO1684">
        <v>2.95</v>
      </c>
      <c r="AP1684">
        <v>2.78</v>
      </c>
      <c r="AQ1684">
        <v>2.4900000000000002</v>
      </c>
      <c r="AR1684">
        <v>2.25</v>
      </c>
      <c r="AS1684">
        <v>2.0499999999999998</v>
      </c>
      <c r="AT1684">
        <v>1.86</v>
      </c>
      <c r="AU1684">
        <v>0.67741935483870996</v>
      </c>
    </row>
    <row r="1685" spans="38:47" x14ac:dyDescent="0.55000000000000004">
      <c r="AL1685">
        <v>43228</v>
      </c>
      <c r="AM1685">
        <v>3.13</v>
      </c>
      <c r="AN1685">
        <v>3.04</v>
      </c>
      <c r="AO1685">
        <v>2.97</v>
      </c>
      <c r="AP1685">
        <v>2.81</v>
      </c>
      <c r="AQ1685">
        <v>2.5099999999999998</v>
      </c>
      <c r="AR1685">
        <v>2.2599999999999998</v>
      </c>
      <c r="AS1685">
        <v>2.0499999999999998</v>
      </c>
      <c r="AT1685">
        <v>1.87</v>
      </c>
      <c r="AU1685">
        <v>0.67379679144384996</v>
      </c>
    </row>
    <row r="1686" spans="38:47" x14ac:dyDescent="0.55000000000000004">
      <c r="AL1686">
        <v>43229</v>
      </c>
      <c r="AM1686">
        <v>3.16</v>
      </c>
      <c r="AN1686">
        <v>3.07</v>
      </c>
      <c r="AO1686">
        <v>3</v>
      </c>
      <c r="AP1686">
        <v>2.84</v>
      </c>
      <c r="AQ1686">
        <v>2.54</v>
      </c>
      <c r="AR1686">
        <v>2.27</v>
      </c>
      <c r="AS1686">
        <v>2.0499999999999998</v>
      </c>
      <c r="AT1686">
        <v>1.88</v>
      </c>
      <c r="AU1686">
        <v>0.680851063829787</v>
      </c>
    </row>
    <row r="1687" spans="38:47" x14ac:dyDescent="0.55000000000000004">
      <c r="AL1687">
        <v>43230</v>
      </c>
      <c r="AM1687">
        <v>3.12</v>
      </c>
      <c r="AN1687">
        <v>3.04</v>
      </c>
      <c r="AO1687">
        <v>2.97</v>
      </c>
      <c r="AP1687">
        <v>2.83</v>
      </c>
      <c r="AQ1687">
        <v>2.54</v>
      </c>
      <c r="AR1687">
        <v>2.27</v>
      </c>
      <c r="AS1687">
        <v>2.0499999999999998</v>
      </c>
      <c r="AT1687">
        <v>1.9</v>
      </c>
      <c r="AU1687">
        <v>0.64210526315789496</v>
      </c>
    </row>
    <row r="1688" spans="38:47" x14ac:dyDescent="0.55000000000000004">
      <c r="AL1688">
        <v>43231</v>
      </c>
      <c r="AM1688">
        <v>3.1</v>
      </c>
      <c r="AN1688">
        <v>3.03</v>
      </c>
      <c r="AO1688">
        <v>2.97</v>
      </c>
      <c r="AP1688">
        <v>2.84</v>
      </c>
      <c r="AQ1688">
        <v>2.54</v>
      </c>
      <c r="AR1688">
        <v>2.2799999999999998</v>
      </c>
      <c r="AS1688">
        <v>2.06</v>
      </c>
      <c r="AT1688">
        <v>1.92</v>
      </c>
      <c r="AU1688">
        <v>0.61458333333333304</v>
      </c>
    </row>
    <row r="1689" spans="38:47" x14ac:dyDescent="0.55000000000000004">
      <c r="AL1689">
        <v>43234</v>
      </c>
      <c r="AM1689">
        <v>3.13</v>
      </c>
      <c r="AN1689">
        <v>3.06</v>
      </c>
      <c r="AO1689">
        <v>3</v>
      </c>
      <c r="AP1689">
        <v>2.85</v>
      </c>
      <c r="AQ1689">
        <v>2.5499999999999998</v>
      </c>
      <c r="AR1689">
        <v>2.2799999999999998</v>
      </c>
      <c r="AS1689">
        <v>2.09</v>
      </c>
      <c r="AT1689">
        <v>1.93</v>
      </c>
      <c r="AU1689">
        <v>0.62176165803108796</v>
      </c>
    </row>
    <row r="1690" spans="38:47" x14ac:dyDescent="0.55000000000000004">
      <c r="AL1690">
        <v>43235</v>
      </c>
      <c r="AM1690">
        <v>3.2</v>
      </c>
      <c r="AN1690">
        <v>3.14</v>
      </c>
      <c r="AO1690">
        <v>3.08</v>
      </c>
      <c r="AP1690">
        <v>2.92</v>
      </c>
      <c r="AQ1690">
        <v>2.58</v>
      </c>
      <c r="AR1690">
        <v>2.31</v>
      </c>
      <c r="AS1690">
        <v>2.09</v>
      </c>
      <c r="AT1690">
        <v>1.92</v>
      </c>
      <c r="AU1690">
        <v>0.66666666666666696</v>
      </c>
    </row>
    <row r="1691" spans="38:47" x14ac:dyDescent="0.55000000000000004">
      <c r="AL1691">
        <v>43236</v>
      </c>
      <c r="AM1691">
        <v>3.21</v>
      </c>
      <c r="AN1691">
        <v>3.16</v>
      </c>
      <c r="AO1691">
        <v>3.09</v>
      </c>
      <c r="AP1691">
        <v>2.94</v>
      </c>
      <c r="AQ1691">
        <v>2.58</v>
      </c>
      <c r="AR1691">
        <v>2.3199999999999998</v>
      </c>
      <c r="AS1691">
        <v>2.09</v>
      </c>
      <c r="AT1691">
        <v>1.92</v>
      </c>
      <c r="AU1691">
        <v>0.671875</v>
      </c>
    </row>
    <row r="1692" spans="38:47" x14ac:dyDescent="0.55000000000000004">
      <c r="AL1692">
        <v>43237</v>
      </c>
      <c r="AM1692">
        <v>3.25</v>
      </c>
      <c r="AN1692">
        <v>3.19</v>
      </c>
      <c r="AO1692">
        <v>3.11</v>
      </c>
      <c r="AP1692">
        <v>2.94</v>
      </c>
      <c r="AQ1692">
        <v>2.57</v>
      </c>
      <c r="AR1692">
        <v>2.3199999999999998</v>
      </c>
      <c r="AS1692">
        <v>2.1</v>
      </c>
      <c r="AT1692">
        <v>1.92</v>
      </c>
      <c r="AU1692">
        <v>0.69270833333333304</v>
      </c>
    </row>
    <row r="1693" spans="38:47" x14ac:dyDescent="0.55000000000000004">
      <c r="AL1693">
        <v>43238</v>
      </c>
      <c r="AM1693">
        <v>3.2</v>
      </c>
      <c r="AN1693">
        <v>3.14</v>
      </c>
      <c r="AO1693">
        <v>3.06</v>
      </c>
      <c r="AP1693">
        <v>2.9</v>
      </c>
      <c r="AQ1693">
        <v>2.5499999999999998</v>
      </c>
      <c r="AR1693">
        <v>2.3199999999999998</v>
      </c>
      <c r="AS1693">
        <v>2.09</v>
      </c>
      <c r="AT1693">
        <v>1.91</v>
      </c>
      <c r="AU1693">
        <v>0.67539267015706805</v>
      </c>
    </row>
    <row r="1694" spans="38:47" x14ac:dyDescent="0.55000000000000004">
      <c r="AL1694">
        <v>43241</v>
      </c>
      <c r="AM1694">
        <v>3.2</v>
      </c>
      <c r="AN1694">
        <v>3.13</v>
      </c>
      <c r="AO1694">
        <v>3.06</v>
      </c>
      <c r="AP1694">
        <v>2.9</v>
      </c>
      <c r="AQ1694">
        <v>2.58</v>
      </c>
      <c r="AR1694">
        <v>2.35</v>
      </c>
      <c r="AS1694">
        <v>2.14</v>
      </c>
      <c r="AT1694">
        <v>1.93</v>
      </c>
      <c r="AU1694">
        <v>0.658031088082902</v>
      </c>
    </row>
    <row r="1695" spans="38:47" x14ac:dyDescent="0.55000000000000004">
      <c r="AL1695">
        <v>43242</v>
      </c>
      <c r="AM1695">
        <v>3.21</v>
      </c>
      <c r="AN1695">
        <v>3.14</v>
      </c>
      <c r="AO1695">
        <v>3.06</v>
      </c>
      <c r="AP1695">
        <v>2.9</v>
      </c>
      <c r="AQ1695">
        <v>2.59</v>
      </c>
      <c r="AR1695">
        <v>2.34</v>
      </c>
      <c r="AS1695">
        <v>2.13</v>
      </c>
      <c r="AT1695">
        <v>1.93</v>
      </c>
      <c r="AU1695">
        <v>0.66321243523316098</v>
      </c>
    </row>
    <row r="1696" spans="38:47" x14ac:dyDescent="0.55000000000000004">
      <c r="AL1696">
        <v>43243</v>
      </c>
      <c r="AM1696">
        <v>3.17</v>
      </c>
      <c r="AN1696">
        <v>3.09</v>
      </c>
      <c r="AO1696">
        <v>3.01</v>
      </c>
      <c r="AP1696">
        <v>2.83</v>
      </c>
      <c r="AQ1696">
        <v>2.5299999999999998</v>
      </c>
      <c r="AR1696">
        <v>2.29</v>
      </c>
      <c r="AS1696">
        <v>2.11</v>
      </c>
      <c r="AT1696">
        <v>1.92</v>
      </c>
      <c r="AU1696">
        <v>0.65104166666666696</v>
      </c>
    </row>
    <row r="1697" spans="38:47" x14ac:dyDescent="0.55000000000000004">
      <c r="AL1697">
        <v>43244</v>
      </c>
      <c r="AM1697">
        <v>3.13</v>
      </c>
      <c r="AN1697">
        <v>3.06</v>
      </c>
      <c r="AO1697">
        <v>2.98</v>
      </c>
      <c r="AP1697">
        <v>2.82</v>
      </c>
      <c r="AQ1697">
        <v>2.5</v>
      </c>
      <c r="AR1697">
        <v>2.2799999999999998</v>
      </c>
      <c r="AS1697">
        <v>2.09</v>
      </c>
      <c r="AT1697">
        <v>1.91</v>
      </c>
      <c r="AU1697">
        <v>0.63874345549738198</v>
      </c>
    </row>
    <row r="1698" spans="38:47" x14ac:dyDescent="0.55000000000000004">
      <c r="AL1698">
        <v>43245</v>
      </c>
      <c r="AM1698">
        <v>3.09</v>
      </c>
      <c r="AN1698">
        <v>3.01</v>
      </c>
      <c r="AO1698">
        <v>2.93</v>
      </c>
      <c r="AP1698">
        <v>2.76</v>
      </c>
      <c r="AQ1698">
        <v>2.48</v>
      </c>
      <c r="AR1698">
        <v>2.27</v>
      </c>
      <c r="AS1698">
        <v>2.0699999999999998</v>
      </c>
      <c r="AT1698">
        <v>1.9</v>
      </c>
      <c r="AU1698">
        <v>0.62631578947368405</v>
      </c>
    </row>
    <row r="1699" spans="38:47" x14ac:dyDescent="0.55000000000000004">
      <c r="AL1699">
        <v>43248</v>
      </c>
      <c r="AM1699">
        <v>3.0249999999999999</v>
      </c>
      <c r="AN1699">
        <v>2.94</v>
      </c>
      <c r="AO1699">
        <v>2.85</v>
      </c>
      <c r="AP1699">
        <v>2.67</v>
      </c>
      <c r="AQ1699">
        <v>2.4</v>
      </c>
      <c r="AR1699">
        <v>2.2200000000000002</v>
      </c>
      <c r="AS1699">
        <v>2.0649999999999999</v>
      </c>
      <c r="AT1699">
        <v>1.915</v>
      </c>
      <c r="AU1699">
        <v>0.57963446475195801</v>
      </c>
    </row>
    <row r="1700" spans="38:47" x14ac:dyDescent="0.55000000000000004">
      <c r="AL1700">
        <v>43249</v>
      </c>
      <c r="AM1700">
        <v>2.96</v>
      </c>
      <c r="AN1700">
        <v>2.87</v>
      </c>
      <c r="AO1700">
        <v>2.77</v>
      </c>
      <c r="AP1700">
        <v>2.58</v>
      </c>
      <c r="AQ1700">
        <v>2.3199999999999998</v>
      </c>
      <c r="AR1700">
        <v>2.17</v>
      </c>
      <c r="AS1700">
        <v>2.06</v>
      </c>
      <c r="AT1700">
        <v>1.93</v>
      </c>
      <c r="AU1700">
        <v>0.53367875647668395</v>
      </c>
    </row>
    <row r="1701" spans="38:47" x14ac:dyDescent="0.55000000000000004">
      <c r="AL1701">
        <v>43250</v>
      </c>
      <c r="AM1701">
        <v>3.01</v>
      </c>
      <c r="AN1701">
        <v>2.93</v>
      </c>
      <c r="AO1701">
        <v>2.84</v>
      </c>
      <c r="AP1701">
        <v>2.67</v>
      </c>
      <c r="AQ1701">
        <v>2.42</v>
      </c>
      <c r="AR1701">
        <v>2.23</v>
      </c>
      <c r="AS1701">
        <v>2.08</v>
      </c>
      <c r="AT1701">
        <v>1.94</v>
      </c>
      <c r="AU1701">
        <v>0.55154639175257703</v>
      </c>
    </row>
    <row r="1702" spans="38:47" x14ac:dyDescent="0.55000000000000004">
      <c r="AL1702">
        <v>43251</v>
      </c>
      <c r="AM1702">
        <v>3</v>
      </c>
      <c r="AN1702">
        <v>2.91</v>
      </c>
      <c r="AO1702">
        <v>2.83</v>
      </c>
      <c r="AP1702">
        <v>2.68</v>
      </c>
      <c r="AQ1702">
        <v>2.4</v>
      </c>
      <c r="AR1702">
        <v>2.23</v>
      </c>
      <c r="AS1702">
        <v>2.08</v>
      </c>
      <c r="AT1702">
        <v>1.93</v>
      </c>
      <c r="AU1702">
        <v>0.55440414507771996</v>
      </c>
    </row>
    <row r="1703" spans="38:47" x14ac:dyDescent="0.55000000000000004">
      <c r="AL1703">
        <v>43252</v>
      </c>
      <c r="AM1703">
        <v>3.04</v>
      </c>
      <c r="AN1703">
        <v>2.96</v>
      </c>
      <c r="AO1703">
        <v>2.89</v>
      </c>
      <c r="AP1703">
        <v>2.74</v>
      </c>
      <c r="AQ1703">
        <v>2.4700000000000002</v>
      </c>
      <c r="AR1703">
        <v>2.2799999999999998</v>
      </c>
      <c r="AS1703">
        <v>2.1</v>
      </c>
      <c r="AT1703">
        <v>1.92</v>
      </c>
      <c r="AU1703">
        <v>0.58333333333333304</v>
      </c>
    </row>
    <row r="1704" spans="38:47" x14ac:dyDescent="0.55000000000000004">
      <c r="AL1704">
        <v>43255</v>
      </c>
      <c r="AM1704">
        <v>3.08</v>
      </c>
      <c r="AN1704">
        <v>3</v>
      </c>
      <c r="AO1704">
        <v>2.94</v>
      </c>
      <c r="AP1704">
        <v>2.78</v>
      </c>
      <c r="AQ1704">
        <v>2.52</v>
      </c>
      <c r="AR1704">
        <v>2.2999999999999998</v>
      </c>
      <c r="AS1704">
        <v>2.13</v>
      </c>
      <c r="AT1704">
        <v>1.94</v>
      </c>
      <c r="AU1704">
        <v>0.58762886597938202</v>
      </c>
    </row>
    <row r="1705" spans="38:47" x14ac:dyDescent="0.55000000000000004">
      <c r="AL1705">
        <v>43256</v>
      </c>
      <c r="AM1705">
        <v>3.07</v>
      </c>
      <c r="AN1705">
        <v>2.99</v>
      </c>
      <c r="AO1705">
        <v>2.92</v>
      </c>
      <c r="AP1705">
        <v>2.76</v>
      </c>
      <c r="AQ1705">
        <v>2.4900000000000002</v>
      </c>
      <c r="AR1705">
        <v>2.3199999999999998</v>
      </c>
      <c r="AS1705">
        <v>2.13</v>
      </c>
      <c r="AT1705">
        <v>1.94</v>
      </c>
      <c r="AU1705">
        <v>0.58247422680412397</v>
      </c>
    </row>
    <row r="1706" spans="38:47" x14ac:dyDescent="0.55000000000000004">
      <c r="AL1706">
        <v>43257</v>
      </c>
      <c r="AM1706">
        <v>3.13</v>
      </c>
      <c r="AN1706">
        <v>3.05</v>
      </c>
      <c r="AO1706">
        <v>2.97</v>
      </c>
      <c r="AP1706">
        <v>2.81</v>
      </c>
      <c r="AQ1706">
        <v>2.52</v>
      </c>
      <c r="AR1706">
        <v>2.3199999999999998</v>
      </c>
      <c r="AS1706">
        <v>2.13</v>
      </c>
      <c r="AT1706">
        <v>1.95</v>
      </c>
      <c r="AU1706">
        <v>0.60512820512820498</v>
      </c>
    </row>
    <row r="1707" spans="38:47" x14ac:dyDescent="0.55000000000000004">
      <c r="AL1707">
        <v>43258</v>
      </c>
      <c r="AM1707">
        <v>3.08</v>
      </c>
      <c r="AN1707">
        <v>3</v>
      </c>
      <c r="AO1707">
        <v>2.93</v>
      </c>
      <c r="AP1707">
        <v>2.77</v>
      </c>
      <c r="AQ1707">
        <v>2.5</v>
      </c>
      <c r="AR1707">
        <v>2.31</v>
      </c>
      <c r="AS1707">
        <v>2.12</v>
      </c>
      <c r="AT1707">
        <v>1.94</v>
      </c>
      <c r="AU1707">
        <v>0.58762886597938202</v>
      </c>
    </row>
    <row r="1708" spans="38:47" x14ac:dyDescent="0.55000000000000004">
      <c r="AL1708">
        <v>43259</v>
      </c>
      <c r="AM1708">
        <v>3.08</v>
      </c>
      <c r="AN1708">
        <v>3</v>
      </c>
      <c r="AO1708">
        <v>2.93</v>
      </c>
      <c r="AP1708">
        <v>2.77</v>
      </c>
      <c r="AQ1708">
        <v>2.5</v>
      </c>
      <c r="AR1708">
        <v>2.2999999999999998</v>
      </c>
      <c r="AS1708">
        <v>2.12</v>
      </c>
      <c r="AT1708">
        <v>1.93</v>
      </c>
      <c r="AU1708">
        <v>0.59585492227979298</v>
      </c>
    </row>
    <row r="1709" spans="38:47" x14ac:dyDescent="0.55000000000000004">
      <c r="AL1709">
        <v>43262</v>
      </c>
      <c r="AM1709">
        <v>3.1</v>
      </c>
      <c r="AN1709">
        <v>3.02</v>
      </c>
      <c r="AO1709">
        <v>2.96</v>
      </c>
      <c r="AP1709">
        <v>2.8</v>
      </c>
      <c r="AQ1709">
        <v>2.52</v>
      </c>
      <c r="AR1709">
        <v>2.3199999999999998</v>
      </c>
      <c r="AS1709">
        <v>2.11</v>
      </c>
      <c r="AT1709">
        <v>1.94</v>
      </c>
      <c r="AU1709">
        <v>0.597938144329897</v>
      </c>
    </row>
    <row r="1710" spans="38:47" x14ac:dyDescent="0.55000000000000004">
      <c r="AL1710">
        <v>43263</v>
      </c>
      <c r="AM1710">
        <v>3.09</v>
      </c>
      <c r="AN1710">
        <v>3.02</v>
      </c>
      <c r="AO1710">
        <v>2.96</v>
      </c>
      <c r="AP1710">
        <v>2.81</v>
      </c>
      <c r="AQ1710">
        <v>2.54</v>
      </c>
      <c r="AR1710">
        <v>2.31</v>
      </c>
      <c r="AS1710">
        <v>2.1</v>
      </c>
      <c r="AT1710">
        <v>1.92</v>
      </c>
      <c r="AU1710">
        <v>0.609375</v>
      </c>
    </row>
    <row r="1711" spans="38:47" x14ac:dyDescent="0.55000000000000004">
      <c r="AL1711">
        <v>43264</v>
      </c>
      <c r="AM1711">
        <v>3.1</v>
      </c>
      <c r="AN1711">
        <v>3.04</v>
      </c>
      <c r="AO1711">
        <v>2.98</v>
      </c>
      <c r="AP1711">
        <v>2.85</v>
      </c>
      <c r="AQ1711">
        <v>2.59</v>
      </c>
      <c r="AR1711">
        <v>2.35</v>
      </c>
      <c r="AS1711">
        <v>2.09</v>
      </c>
      <c r="AT1711">
        <v>1.94</v>
      </c>
      <c r="AU1711">
        <v>0.597938144329897</v>
      </c>
    </row>
    <row r="1712" spans="38:47" x14ac:dyDescent="0.55000000000000004">
      <c r="AL1712">
        <v>43265</v>
      </c>
      <c r="AM1712">
        <v>3.05</v>
      </c>
      <c r="AN1712">
        <v>2.99</v>
      </c>
      <c r="AO1712">
        <v>2.94</v>
      </c>
      <c r="AP1712">
        <v>2.81</v>
      </c>
      <c r="AQ1712">
        <v>2.59</v>
      </c>
      <c r="AR1712">
        <v>2.35</v>
      </c>
      <c r="AS1712">
        <v>2.0699999999999998</v>
      </c>
      <c r="AT1712">
        <v>1.94</v>
      </c>
      <c r="AU1712">
        <v>0.57216494845360799</v>
      </c>
    </row>
    <row r="1713" spans="38:47" x14ac:dyDescent="0.55000000000000004">
      <c r="AL1713">
        <v>43266</v>
      </c>
      <c r="AM1713">
        <v>3.05</v>
      </c>
      <c r="AN1713">
        <v>2.98</v>
      </c>
      <c r="AO1713">
        <v>2.93</v>
      </c>
      <c r="AP1713">
        <v>2.81</v>
      </c>
      <c r="AQ1713">
        <v>2.5499999999999998</v>
      </c>
      <c r="AR1713">
        <v>2.35</v>
      </c>
      <c r="AS1713">
        <v>2.0699999999999998</v>
      </c>
      <c r="AT1713">
        <v>1.94</v>
      </c>
      <c r="AU1713">
        <v>0.57216494845360799</v>
      </c>
    </row>
    <row r="1714" spans="38:47" x14ac:dyDescent="0.55000000000000004">
      <c r="AL1714">
        <v>43269</v>
      </c>
      <c r="AM1714">
        <v>3.05</v>
      </c>
      <c r="AN1714">
        <v>2.98</v>
      </c>
      <c r="AO1714">
        <v>2.92</v>
      </c>
      <c r="AP1714">
        <v>2.8</v>
      </c>
      <c r="AQ1714">
        <v>2.56</v>
      </c>
      <c r="AR1714">
        <v>2.35</v>
      </c>
      <c r="AS1714">
        <v>2.13</v>
      </c>
      <c r="AT1714">
        <v>1.94</v>
      </c>
      <c r="AU1714">
        <v>0.57216494845360799</v>
      </c>
    </row>
    <row r="1715" spans="38:47" x14ac:dyDescent="0.55000000000000004">
      <c r="AL1715">
        <v>43270</v>
      </c>
      <c r="AM1715">
        <v>3.02</v>
      </c>
      <c r="AN1715">
        <v>2.95</v>
      </c>
      <c r="AO1715">
        <v>2.89</v>
      </c>
      <c r="AP1715">
        <v>2.77</v>
      </c>
      <c r="AQ1715">
        <v>2.54</v>
      </c>
      <c r="AR1715">
        <v>2.34</v>
      </c>
      <c r="AS1715">
        <v>2.13</v>
      </c>
      <c r="AT1715">
        <v>1.94</v>
      </c>
      <c r="AU1715">
        <v>0.55670103092783496</v>
      </c>
    </row>
    <row r="1716" spans="38:47" x14ac:dyDescent="0.55000000000000004">
      <c r="AL1716">
        <v>43271</v>
      </c>
      <c r="AM1716">
        <v>3.06</v>
      </c>
      <c r="AN1716">
        <v>2.99</v>
      </c>
      <c r="AO1716">
        <v>2.93</v>
      </c>
      <c r="AP1716">
        <v>2.8</v>
      </c>
      <c r="AQ1716">
        <v>2.56</v>
      </c>
      <c r="AR1716">
        <v>2.36</v>
      </c>
      <c r="AS1716">
        <v>2.14</v>
      </c>
      <c r="AT1716">
        <v>1.94</v>
      </c>
      <c r="AU1716">
        <v>0.57731958762886604</v>
      </c>
    </row>
    <row r="1717" spans="38:47" x14ac:dyDescent="0.55000000000000004">
      <c r="AL1717">
        <v>43272</v>
      </c>
      <c r="AM1717">
        <v>3.04</v>
      </c>
      <c r="AN1717">
        <v>2.97</v>
      </c>
      <c r="AO1717">
        <v>2.9</v>
      </c>
      <c r="AP1717">
        <v>2.77</v>
      </c>
      <c r="AQ1717">
        <v>2.56</v>
      </c>
      <c r="AR1717">
        <v>2.34</v>
      </c>
      <c r="AS1717">
        <v>2.12</v>
      </c>
      <c r="AT1717">
        <v>1.94</v>
      </c>
      <c r="AU1717">
        <v>0.56701030927835105</v>
      </c>
    </row>
    <row r="1718" spans="38:47" x14ac:dyDescent="0.55000000000000004">
      <c r="AL1718">
        <v>43273</v>
      </c>
      <c r="AM1718">
        <v>3.04</v>
      </c>
      <c r="AN1718">
        <v>2.97</v>
      </c>
      <c r="AO1718">
        <v>2.9</v>
      </c>
      <c r="AP1718">
        <v>2.77</v>
      </c>
      <c r="AQ1718">
        <v>2.56</v>
      </c>
      <c r="AR1718">
        <v>2.33</v>
      </c>
      <c r="AS1718">
        <v>2.11</v>
      </c>
      <c r="AT1718">
        <v>1.93</v>
      </c>
      <c r="AU1718">
        <v>0.57512953367875697</v>
      </c>
    </row>
    <row r="1719" spans="38:47" x14ac:dyDescent="0.55000000000000004">
      <c r="AL1719">
        <v>43276</v>
      </c>
      <c r="AM1719">
        <v>3.02</v>
      </c>
      <c r="AN1719">
        <v>2.95</v>
      </c>
      <c r="AO1719">
        <v>2.87</v>
      </c>
      <c r="AP1719">
        <v>2.75</v>
      </c>
      <c r="AQ1719">
        <v>2.54</v>
      </c>
      <c r="AR1719">
        <v>2.34</v>
      </c>
      <c r="AS1719">
        <v>2.13</v>
      </c>
      <c r="AT1719">
        <v>1.93</v>
      </c>
      <c r="AU1719">
        <v>0.56476683937823802</v>
      </c>
    </row>
    <row r="1720" spans="38:47" x14ac:dyDescent="0.55000000000000004">
      <c r="AL1720">
        <v>43277</v>
      </c>
      <c r="AM1720">
        <v>3.03</v>
      </c>
      <c r="AN1720">
        <v>2.95</v>
      </c>
      <c r="AO1720">
        <v>2.88</v>
      </c>
      <c r="AP1720">
        <v>2.75</v>
      </c>
      <c r="AQ1720">
        <v>2.5299999999999998</v>
      </c>
      <c r="AR1720">
        <v>2.33</v>
      </c>
      <c r="AS1720">
        <v>2.14</v>
      </c>
      <c r="AT1720">
        <v>1.93</v>
      </c>
      <c r="AU1720">
        <v>0.56994818652849699</v>
      </c>
    </row>
    <row r="1721" spans="38:47" x14ac:dyDescent="0.55000000000000004">
      <c r="AL1721">
        <v>43278</v>
      </c>
      <c r="AM1721">
        <v>2.97</v>
      </c>
      <c r="AN1721">
        <v>2.9</v>
      </c>
      <c r="AO1721">
        <v>2.83</v>
      </c>
      <c r="AP1721">
        <v>2.71</v>
      </c>
      <c r="AQ1721">
        <v>2.52</v>
      </c>
      <c r="AR1721">
        <v>2.33</v>
      </c>
      <c r="AS1721">
        <v>2.1</v>
      </c>
      <c r="AT1721">
        <v>1.93</v>
      </c>
      <c r="AU1721">
        <v>0.53886010362694303</v>
      </c>
    </row>
    <row r="1722" spans="38:47" x14ac:dyDescent="0.55000000000000004">
      <c r="AL1722">
        <v>43279</v>
      </c>
      <c r="AM1722">
        <v>2.97</v>
      </c>
      <c r="AN1722">
        <v>2.91</v>
      </c>
      <c r="AO1722">
        <v>2.84</v>
      </c>
      <c r="AP1722">
        <v>2.73</v>
      </c>
      <c r="AQ1722">
        <v>2.52</v>
      </c>
      <c r="AR1722">
        <v>2.33</v>
      </c>
      <c r="AS1722">
        <v>2.11</v>
      </c>
      <c r="AT1722">
        <v>1.93</v>
      </c>
      <c r="AU1722">
        <v>0.53886010362694303</v>
      </c>
    </row>
    <row r="1723" spans="38:47" x14ac:dyDescent="0.55000000000000004">
      <c r="AL1723">
        <v>43280</v>
      </c>
      <c r="AM1723">
        <v>2.98</v>
      </c>
      <c r="AN1723">
        <v>2.91</v>
      </c>
      <c r="AO1723">
        <v>2.85</v>
      </c>
      <c r="AP1723">
        <v>2.73</v>
      </c>
      <c r="AQ1723">
        <v>2.52</v>
      </c>
      <c r="AR1723">
        <v>2.33</v>
      </c>
      <c r="AS1723">
        <v>2.11</v>
      </c>
      <c r="AT1723">
        <v>1.93</v>
      </c>
      <c r="AU1723">
        <v>0.54404145077720201</v>
      </c>
    </row>
    <row r="1724" spans="38:47" x14ac:dyDescent="0.55000000000000004">
      <c r="AL1724">
        <v>43283</v>
      </c>
      <c r="AM1724">
        <v>2.99</v>
      </c>
      <c r="AN1724">
        <v>2.92</v>
      </c>
      <c r="AO1724">
        <v>2.87</v>
      </c>
      <c r="AP1724">
        <v>2.75</v>
      </c>
      <c r="AQ1724">
        <v>2.57</v>
      </c>
      <c r="AR1724">
        <v>2.34</v>
      </c>
      <c r="AS1724">
        <v>2.14</v>
      </c>
      <c r="AT1724">
        <v>1.98</v>
      </c>
      <c r="AU1724">
        <v>0.51010101010101006</v>
      </c>
    </row>
    <row r="1725" spans="38:47" x14ac:dyDescent="0.55000000000000004">
      <c r="AL1725">
        <v>43284</v>
      </c>
      <c r="AM1725">
        <v>2.96</v>
      </c>
      <c r="AN1725">
        <v>2.89</v>
      </c>
      <c r="AO1725">
        <v>2.83</v>
      </c>
      <c r="AP1725">
        <v>2.72</v>
      </c>
      <c r="AQ1725">
        <v>2.5299999999999998</v>
      </c>
      <c r="AR1725">
        <v>2.33</v>
      </c>
      <c r="AS1725">
        <v>2.12</v>
      </c>
      <c r="AT1725">
        <v>1.98</v>
      </c>
      <c r="AU1725">
        <v>0.49494949494949497</v>
      </c>
    </row>
    <row r="1726" spans="38:47" x14ac:dyDescent="0.55000000000000004">
      <c r="AL1726">
        <v>43285</v>
      </c>
      <c r="AM1726">
        <v>2.9550000000000001</v>
      </c>
      <c r="AN1726">
        <v>2.8849999999999998</v>
      </c>
      <c r="AO1726">
        <v>2.835</v>
      </c>
      <c r="AP1726">
        <v>2.73</v>
      </c>
      <c r="AQ1726">
        <v>2.54</v>
      </c>
      <c r="AR1726">
        <v>2.3250000000000002</v>
      </c>
      <c r="AS1726">
        <v>2.1150000000000002</v>
      </c>
      <c r="AT1726">
        <v>1.97</v>
      </c>
      <c r="AU1726">
        <v>0.5</v>
      </c>
    </row>
    <row r="1727" spans="38:47" x14ac:dyDescent="0.55000000000000004">
      <c r="AL1727">
        <v>43286</v>
      </c>
      <c r="AM1727">
        <v>2.95</v>
      </c>
      <c r="AN1727">
        <v>2.88</v>
      </c>
      <c r="AO1727">
        <v>2.84</v>
      </c>
      <c r="AP1727">
        <v>2.74</v>
      </c>
      <c r="AQ1727">
        <v>2.5499999999999998</v>
      </c>
      <c r="AR1727">
        <v>2.3199999999999998</v>
      </c>
      <c r="AS1727">
        <v>2.11</v>
      </c>
      <c r="AT1727">
        <v>1.96</v>
      </c>
      <c r="AU1727">
        <v>0.50510204081632704</v>
      </c>
    </row>
    <row r="1728" spans="38:47" x14ac:dyDescent="0.55000000000000004">
      <c r="AL1728">
        <v>43287</v>
      </c>
      <c r="AM1728">
        <v>2.94</v>
      </c>
      <c r="AN1728">
        <v>2.87</v>
      </c>
      <c r="AO1728">
        <v>2.82</v>
      </c>
      <c r="AP1728">
        <v>2.71</v>
      </c>
      <c r="AQ1728">
        <v>2.5299999999999998</v>
      </c>
      <c r="AR1728">
        <v>2.34</v>
      </c>
      <c r="AS1728">
        <v>2.13</v>
      </c>
      <c r="AT1728">
        <v>1.97</v>
      </c>
      <c r="AU1728">
        <v>0.49238578680202999</v>
      </c>
    </row>
    <row r="1729" spans="38:47" x14ac:dyDescent="0.55000000000000004">
      <c r="AL1729">
        <v>43290</v>
      </c>
      <c r="AM1729">
        <v>2.96</v>
      </c>
      <c r="AN1729">
        <v>2.9</v>
      </c>
      <c r="AO1729">
        <v>2.86</v>
      </c>
      <c r="AP1729">
        <v>2.75</v>
      </c>
      <c r="AQ1729">
        <v>2.57</v>
      </c>
      <c r="AR1729">
        <v>2.34</v>
      </c>
      <c r="AS1729">
        <v>2.15</v>
      </c>
      <c r="AT1729">
        <v>1.98</v>
      </c>
      <c r="AU1729">
        <v>0.49494949494949497</v>
      </c>
    </row>
    <row r="1730" spans="38:47" x14ac:dyDescent="0.55000000000000004">
      <c r="AL1730">
        <v>43291</v>
      </c>
      <c r="AM1730">
        <v>2.97</v>
      </c>
      <c r="AN1730">
        <v>2.91</v>
      </c>
      <c r="AO1730">
        <v>2.87</v>
      </c>
      <c r="AP1730">
        <v>2.77</v>
      </c>
      <c r="AQ1730">
        <v>2.59</v>
      </c>
      <c r="AR1730">
        <v>2.36</v>
      </c>
      <c r="AS1730">
        <v>2.15</v>
      </c>
      <c r="AT1730">
        <v>1.99</v>
      </c>
      <c r="AU1730">
        <v>0.49246231155778902</v>
      </c>
    </row>
    <row r="1731" spans="38:47" x14ac:dyDescent="0.55000000000000004">
      <c r="AL1731">
        <v>43292</v>
      </c>
      <c r="AM1731">
        <v>2.95</v>
      </c>
      <c r="AN1731">
        <v>2.89</v>
      </c>
      <c r="AO1731">
        <v>2.85</v>
      </c>
      <c r="AP1731">
        <v>2.74</v>
      </c>
      <c r="AQ1731">
        <v>2.58</v>
      </c>
      <c r="AR1731">
        <v>2.36</v>
      </c>
      <c r="AS1731">
        <v>2.14</v>
      </c>
      <c r="AT1731">
        <v>1.97</v>
      </c>
      <c r="AU1731">
        <v>0.49746192893400998</v>
      </c>
    </row>
    <row r="1732" spans="38:47" x14ac:dyDescent="0.55000000000000004">
      <c r="AL1732">
        <v>43293</v>
      </c>
      <c r="AM1732">
        <v>2.95</v>
      </c>
      <c r="AN1732">
        <v>2.89</v>
      </c>
      <c r="AO1732">
        <v>2.85</v>
      </c>
      <c r="AP1732">
        <v>2.75</v>
      </c>
      <c r="AQ1732">
        <v>2.6</v>
      </c>
      <c r="AR1732">
        <v>2.39</v>
      </c>
      <c r="AS1732">
        <v>2.17</v>
      </c>
      <c r="AT1732">
        <v>1.98</v>
      </c>
      <c r="AU1732">
        <v>0.48989898989899</v>
      </c>
    </row>
    <row r="1733" spans="38:47" x14ac:dyDescent="0.55000000000000004">
      <c r="AL1733">
        <v>43294</v>
      </c>
      <c r="AM1733">
        <v>2.94</v>
      </c>
      <c r="AN1733">
        <v>2.87</v>
      </c>
      <c r="AO1733">
        <v>2.83</v>
      </c>
      <c r="AP1733">
        <v>2.73</v>
      </c>
      <c r="AQ1733">
        <v>2.59</v>
      </c>
      <c r="AR1733">
        <v>2.37</v>
      </c>
      <c r="AS1733">
        <v>2.16</v>
      </c>
      <c r="AT1733">
        <v>1.98</v>
      </c>
      <c r="AU1733">
        <v>0.48484848484848497</v>
      </c>
    </row>
    <row r="1734" spans="38:47" x14ac:dyDescent="0.55000000000000004">
      <c r="AL1734">
        <v>43297</v>
      </c>
      <c r="AM1734">
        <v>2.96</v>
      </c>
      <c r="AN1734">
        <v>2.9</v>
      </c>
      <c r="AO1734">
        <v>2.85</v>
      </c>
      <c r="AP1734">
        <v>2.75</v>
      </c>
      <c r="AQ1734">
        <v>2.59</v>
      </c>
      <c r="AR1734">
        <v>2.39</v>
      </c>
      <c r="AS1734">
        <v>2.19</v>
      </c>
      <c r="AT1734">
        <v>2.0099999999999998</v>
      </c>
      <c r="AU1734">
        <v>0.47263681592039802</v>
      </c>
    </row>
    <row r="1735" spans="38:47" x14ac:dyDescent="0.55000000000000004">
      <c r="AL1735">
        <v>43298</v>
      </c>
      <c r="AM1735">
        <v>2.97</v>
      </c>
      <c r="AN1735">
        <v>2.91</v>
      </c>
      <c r="AO1735">
        <v>2.86</v>
      </c>
      <c r="AP1735">
        <v>2.76</v>
      </c>
      <c r="AQ1735">
        <v>2.62</v>
      </c>
      <c r="AR1735">
        <v>2.39</v>
      </c>
      <c r="AS1735">
        <v>2.19</v>
      </c>
      <c r="AT1735">
        <v>2.02</v>
      </c>
      <c r="AU1735">
        <v>0.47029702970296999</v>
      </c>
    </row>
    <row r="1736" spans="38:47" x14ac:dyDescent="0.55000000000000004">
      <c r="AL1736">
        <v>43299</v>
      </c>
      <c r="AM1736">
        <v>2.99</v>
      </c>
      <c r="AN1736">
        <v>2.93</v>
      </c>
      <c r="AO1736">
        <v>2.88</v>
      </c>
      <c r="AP1736">
        <v>2.77</v>
      </c>
      <c r="AQ1736">
        <v>2.6</v>
      </c>
      <c r="AR1736">
        <v>2.4300000000000002</v>
      </c>
      <c r="AS1736">
        <v>2.17</v>
      </c>
      <c r="AT1736">
        <v>2</v>
      </c>
      <c r="AU1736">
        <v>0.495</v>
      </c>
    </row>
    <row r="1737" spans="38:47" x14ac:dyDescent="0.55000000000000004">
      <c r="AL1737">
        <v>43300</v>
      </c>
      <c r="AM1737">
        <v>2.96</v>
      </c>
      <c r="AN1737">
        <v>2.9</v>
      </c>
      <c r="AO1737">
        <v>2.84</v>
      </c>
      <c r="AP1737">
        <v>2.74</v>
      </c>
      <c r="AQ1737">
        <v>2.6</v>
      </c>
      <c r="AR1737">
        <v>2.4</v>
      </c>
      <c r="AS1737">
        <v>2.16</v>
      </c>
      <c r="AT1737">
        <v>2</v>
      </c>
      <c r="AU1737">
        <v>0.48</v>
      </c>
    </row>
    <row r="1738" spans="38:47" x14ac:dyDescent="0.55000000000000004">
      <c r="AL1738">
        <v>43301</v>
      </c>
      <c r="AM1738">
        <v>3.03</v>
      </c>
      <c r="AN1738">
        <v>2.96</v>
      </c>
      <c r="AO1738">
        <v>2.89</v>
      </c>
      <c r="AP1738">
        <v>2.77</v>
      </c>
      <c r="AQ1738">
        <v>2.6</v>
      </c>
      <c r="AR1738">
        <v>2.41</v>
      </c>
      <c r="AS1738">
        <v>2.16</v>
      </c>
      <c r="AT1738">
        <v>1.99</v>
      </c>
      <c r="AU1738">
        <v>0.52261306532663299</v>
      </c>
    </row>
    <row r="1739" spans="38:47" x14ac:dyDescent="0.55000000000000004">
      <c r="AL1739">
        <v>43304</v>
      </c>
      <c r="AM1739">
        <v>3.1</v>
      </c>
      <c r="AN1739">
        <v>3.04</v>
      </c>
      <c r="AO1739">
        <v>2.96</v>
      </c>
      <c r="AP1739">
        <v>2.83</v>
      </c>
      <c r="AQ1739">
        <v>2.64</v>
      </c>
      <c r="AR1739">
        <v>2.42</v>
      </c>
      <c r="AS1739">
        <v>2.19</v>
      </c>
      <c r="AT1739">
        <v>1.99</v>
      </c>
      <c r="AU1739">
        <v>0.55778894472361795</v>
      </c>
    </row>
    <row r="1740" spans="38:47" x14ac:dyDescent="0.55000000000000004">
      <c r="AL1740">
        <v>43305</v>
      </c>
      <c r="AM1740">
        <v>3.08</v>
      </c>
      <c r="AN1740">
        <v>3.02</v>
      </c>
      <c r="AO1740">
        <v>2.95</v>
      </c>
      <c r="AP1740">
        <v>2.83</v>
      </c>
      <c r="AQ1740">
        <v>2.63</v>
      </c>
      <c r="AR1740">
        <v>2.42</v>
      </c>
      <c r="AS1740">
        <v>2.19</v>
      </c>
      <c r="AT1740">
        <v>2.02</v>
      </c>
      <c r="AU1740">
        <v>0.524752475247525</v>
      </c>
    </row>
    <row r="1741" spans="38:47" x14ac:dyDescent="0.55000000000000004">
      <c r="AL1741">
        <v>43306</v>
      </c>
      <c r="AM1741">
        <v>3.06</v>
      </c>
      <c r="AN1741">
        <v>3</v>
      </c>
      <c r="AO1741">
        <v>2.94</v>
      </c>
      <c r="AP1741">
        <v>2.82</v>
      </c>
      <c r="AQ1741">
        <v>2.66</v>
      </c>
      <c r="AR1741">
        <v>2.42</v>
      </c>
      <c r="AS1741">
        <v>2.2000000000000002</v>
      </c>
      <c r="AT1741">
        <v>2.0099999999999998</v>
      </c>
      <c r="AU1741">
        <v>0.52238805970149305</v>
      </c>
    </row>
    <row r="1742" spans="38:47" x14ac:dyDescent="0.55000000000000004">
      <c r="AL1742">
        <v>43307</v>
      </c>
      <c r="AM1742">
        <v>3.1</v>
      </c>
      <c r="AN1742">
        <v>3.05</v>
      </c>
      <c r="AO1742">
        <v>2.98</v>
      </c>
      <c r="AP1742">
        <v>2.86</v>
      </c>
      <c r="AQ1742">
        <v>2.69</v>
      </c>
      <c r="AR1742">
        <v>2.41</v>
      </c>
      <c r="AS1742">
        <v>2.19</v>
      </c>
      <c r="AT1742">
        <v>1.99</v>
      </c>
      <c r="AU1742">
        <v>0.55778894472361795</v>
      </c>
    </row>
    <row r="1743" spans="38:47" x14ac:dyDescent="0.55000000000000004">
      <c r="AL1743">
        <v>43308</v>
      </c>
      <c r="AM1743">
        <v>3.09</v>
      </c>
      <c r="AN1743">
        <v>3.03</v>
      </c>
      <c r="AO1743">
        <v>2.96</v>
      </c>
      <c r="AP1743">
        <v>2.84</v>
      </c>
      <c r="AQ1743">
        <v>2.67</v>
      </c>
      <c r="AR1743">
        <v>2.4300000000000002</v>
      </c>
      <c r="AS1743">
        <v>2.2000000000000002</v>
      </c>
      <c r="AT1743">
        <v>2</v>
      </c>
      <c r="AU1743">
        <v>0.54500000000000004</v>
      </c>
    </row>
    <row r="1744" spans="38:47" x14ac:dyDescent="0.55000000000000004">
      <c r="AL1744">
        <v>43311</v>
      </c>
      <c r="AM1744">
        <v>3.11</v>
      </c>
      <c r="AN1744">
        <v>3.05</v>
      </c>
      <c r="AO1744">
        <v>2.98</v>
      </c>
      <c r="AP1744">
        <v>2.85</v>
      </c>
      <c r="AQ1744">
        <v>2.66</v>
      </c>
      <c r="AR1744">
        <v>2.4300000000000002</v>
      </c>
      <c r="AS1744">
        <v>2.21</v>
      </c>
      <c r="AT1744">
        <v>2.04</v>
      </c>
      <c r="AU1744">
        <v>0.52450980392156898</v>
      </c>
    </row>
    <row r="1745" spans="38:47" x14ac:dyDescent="0.55000000000000004">
      <c r="AL1745">
        <v>43312</v>
      </c>
      <c r="AM1745">
        <v>3.08</v>
      </c>
      <c r="AN1745">
        <v>3.03</v>
      </c>
      <c r="AO1745">
        <v>2.96</v>
      </c>
      <c r="AP1745">
        <v>2.85</v>
      </c>
      <c r="AQ1745">
        <v>2.67</v>
      </c>
      <c r="AR1745">
        <v>2.44</v>
      </c>
      <c r="AS1745">
        <v>2.21</v>
      </c>
      <c r="AT1745">
        <v>2.0299999999999998</v>
      </c>
      <c r="AU1745">
        <v>0.51724137931034497</v>
      </c>
    </row>
    <row r="1746" spans="38:47" x14ac:dyDescent="0.55000000000000004">
      <c r="AL1746">
        <v>43313</v>
      </c>
      <c r="AM1746">
        <v>3.13</v>
      </c>
      <c r="AN1746">
        <v>3.07</v>
      </c>
      <c r="AO1746">
        <v>3</v>
      </c>
      <c r="AP1746">
        <v>2.87</v>
      </c>
      <c r="AQ1746">
        <v>2.67</v>
      </c>
      <c r="AR1746">
        <v>2.4500000000000002</v>
      </c>
      <c r="AS1746">
        <v>2.2200000000000002</v>
      </c>
      <c r="AT1746">
        <v>2.0299999999999998</v>
      </c>
      <c r="AU1746">
        <v>0.54187192118226601</v>
      </c>
    </row>
    <row r="1747" spans="38:47" x14ac:dyDescent="0.55000000000000004">
      <c r="AL1747">
        <v>43314</v>
      </c>
      <c r="AM1747">
        <v>3.12</v>
      </c>
      <c r="AN1747">
        <v>3.06</v>
      </c>
      <c r="AO1747">
        <v>2.98</v>
      </c>
      <c r="AP1747">
        <v>2.85</v>
      </c>
      <c r="AQ1747">
        <v>2.66</v>
      </c>
      <c r="AR1747">
        <v>2.4500000000000002</v>
      </c>
      <c r="AS1747">
        <v>2.2200000000000002</v>
      </c>
      <c r="AT1747">
        <v>2.02</v>
      </c>
      <c r="AU1747">
        <v>0.54455445544554504</v>
      </c>
    </row>
    <row r="1748" spans="38:47" x14ac:dyDescent="0.55000000000000004">
      <c r="AL1748">
        <v>43315</v>
      </c>
      <c r="AM1748">
        <v>3.09</v>
      </c>
      <c r="AN1748">
        <v>3.03</v>
      </c>
      <c r="AO1748">
        <v>2.95</v>
      </c>
      <c r="AP1748">
        <v>2.82</v>
      </c>
      <c r="AQ1748">
        <v>2.63</v>
      </c>
      <c r="AR1748">
        <v>2.4300000000000002</v>
      </c>
      <c r="AS1748">
        <v>2.23</v>
      </c>
      <c r="AT1748">
        <v>2.0099999999999998</v>
      </c>
      <c r="AU1748">
        <v>0.537313432835821</v>
      </c>
    </row>
    <row r="1749" spans="38:47" x14ac:dyDescent="0.55000000000000004">
      <c r="AL1749">
        <v>43318</v>
      </c>
      <c r="AM1749">
        <v>3.08</v>
      </c>
      <c r="AN1749">
        <v>3.02</v>
      </c>
      <c r="AO1749">
        <v>2.94</v>
      </c>
      <c r="AP1749">
        <v>2.8</v>
      </c>
      <c r="AQ1749">
        <v>2.64</v>
      </c>
      <c r="AR1749">
        <v>2.44</v>
      </c>
      <c r="AS1749">
        <v>2.23</v>
      </c>
      <c r="AT1749">
        <v>2.0499999999999998</v>
      </c>
      <c r="AU1749">
        <v>0.50243902439024402</v>
      </c>
    </row>
    <row r="1750" spans="38:47" x14ac:dyDescent="0.55000000000000004">
      <c r="AL1750">
        <v>43319</v>
      </c>
      <c r="AM1750">
        <v>3.12</v>
      </c>
      <c r="AN1750">
        <v>3.06</v>
      </c>
      <c r="AO1750">
        <v>2.98</v>
      </c>
      <c r="AP1750">
        <v>2.84</v>
      </c>
      <c r="AQ1750">
        <v>2.68</v>
      </c>
      <c r="AR1750">
        <v>2.4500000000000002</v>
      </c>
      <c r="AS1750">
        <v>2.23</v>
      </c>
      <c r="AT1750">
        <v>2.06</v>
      </c>
      <c r="AU1750">
        <v>0.51456310679611605</v>
      </c>
    </row>
    <row r="1751" spans="38:47" x14ac:dyDescent="0.55000000000000004">
      <c r="AL1751">
        <v>43320</v>
      </c>
      <c r="AM1751">
        <v>3.12</v>
      </c>
      <c r="AN1751">
        <v>3.05</v>
      </c>
      <c r="AO1751">
        <v>2.96</v>
      </c>
      <c r="AP1751">
        <v>2.83</v>
      </c>
      <c r="AQ1751">
        <v>2.68</v>
      </c>
      <c r="AR1751">
        <v>2.44</v>
      </c>
      <c r="AS1751">
        <v>2.2400000000000002</v>
      </c>
      <c r="AT1751">
        <v>2.06</v>
      </c>
      <c r="AU1751">
        <v>0.51456310679611605</v>
      </c>
    </row>
    <row r="1752" spans="38:47" x14ac:dyDescent="0.55000000000000004">
      <c r="AL1752">
        <v>43321</v>
      </c>
      <c r="AM1752">
        <v>3.08</v>
      </c>
      <c r="AN1752">
        <v>3.01</v>
      </c>
      <c r="AO1752">
        <v>2.93</v>
      </c>
      <c r="AP1752">
        <v>2.8</v>
      </c>
      <c r="AQ1752">
        <v>2.64</v>
      </c>
      <c r="AR1752">
        <v>2.44</v>
      </c>
      <c r="AS1752">
        <v>2.25</v>
      </c>
      <c r="AT1752">
        <v>2.06</v>
      </c>
      <c r="AU1752">
        <v>0.495145631067961</v>
      </c>
    </row>
    <row r="1753" spans="38:47" x14ac:dyDescent="0.55000000000000004">
      <c r="AL1753">
        <v>43322</v>
      </c>
      <c r="AM1753">
        <v>3.03</v>
      </c>
      <c r="AN1753">
        <v>2.96</v>
      </c>
      <c r="AO1753">
        <v>2.87</v>
      </c>
      <c r="AP1753">
        <v>2.75</v>
      </c>
      <c r="AQ1753">
        <v>2.61</v>
      </c>
      <c r="AR1753">
        <v>2.42</v>
      </c>
      <c r="AS1753">
        <v>2.23</v>
      </c>
      <c r="AT1753">
        <v>2.0499999999999998</v>
      </c>
      <c r="AU1753">
        <v>0.47804878048780503</v>
      </c>
    </row>
    <row r="1754" spans="38:47" x14ac:dyDescent="0.55000000000000004">
      <c r="AL1754">
        <v>43325</v>
      </c>
      <c r="AM1754">
        <v>3.05</v>
      </c>
      <c r="AN1754">
        <v>2.97</v>
      </c>
      <c r="AO1754">
        <v>2.88</v>
      </c>
      <c r="AP1754">
        <v>2.75</v>
      </c>
      <c r="AQ1754">
        <v>2.61</v>
      </c>
      <c r="AR1754">
        <v>2.42</v>
      </c>
      <c r="AS1754">
        <v>2.2200000000000002</v>
      </c>
      <c r="AT1754">
        <v>2.06</v>
      </c>
      <c r="AU1754">
        <v>0.480582524271845</v>
      </c>
    </row>
    <row r="1755" spans="38:47" x14ac:dyDescent="0.55000000000000004">
      <c r="AL1755">
        <v>43326</v>
      </c>
      <c r="AM1755">
        <v>3.06</v>
      </c>
      <c r="AN1755">
        <v>2.98</v>
      </c>
      <c r="AO1755">
        <v>2.89</v>
      </c>
      <c r="AP1755">
        <v>2.77</v>
      </c>
      <c r="AQ1755">
        <v>2.63</v>
      </c>
      <c r="AR1755">
        <v>2.44</v>
      </c>
      <c r="AS1755">
        <v>2.25</v>
      </c>
      <c r="AT1755">
        <v>2.08</v>
      </c>
      <c r="AU1755">
        <v>0.47115384615384598</v>
      </c>
    </row>
    <row r="1756" spans="38:47" x14ac:dyDescent="0.55000000000000004">
      <c r="AL1756">
        <v>43327</v>
      </c>
      <c r="AM1756">
        <v>3.03</v>
      </c>
      <c r="AN1756">
        <v>2.95</v>
      </c>
      <c r="AO1756">
        <v>2.86</v>
      </c>
      <c r="AP1756">
        <v>2.73</v>
      </c>
      <c r="AQ1756">
        <v>2.61</v>
      </c>
      <c r="AR1756">
        <v>2.4500000000000002</v>
      </c>
      <c r="AS1756">
        <v>2.23</v>
      </c>
      <c r="AT1756">
        <v>2.0699999999999998</v>
      </c>
      <c r="AU1756">
        <v>0.46376811594202899</v>
      </c>
    </row>
    <row r="1757" spans="38:47" x14ac:dyDescent="0.55000000000000004">
      <c r="AL1757">
        <v>43328</v>
      </c>
      <c r="AM1757">
        <v>3.03</v>
      </c>
      <c r="AN1757">
        <v>2.95</v>
      </c>
      <c r="AO1757">
        <v>2.87</v>
      </c>
      <c r="AP1757">
        <v>2.75</v>
      </c>
      <c r="AQ1757">
        <v>2.63</v>
      </c>
      <c r="AR1757">
        <v>2.4500000000000002</v>
      </c>
      <c r="AS1757">
        <v>2.2400000000000002</v>
      </c>
      <c r="AT1757">
        <v>2.0699999999999998</v>
      </c>
      <c r="AU1757">
        <v>0.46376811594202899</v>
      </c>
    </row>
    <row r="1758" spans="38:47" x14ac:dyDescent="0.55000000000000004">
      <c r="AL1758">
        <v>43329</v>
      </c>
      <c r="AM1758">
        <v>3.03</v>
      </c>
      <c r="AN1758">
        <v>2.95</v>
      </c>
      <c r="AO1758">
        <v>2.87</v>
      </c>
      <c r="AP1758">
        <v>2.75</v>
      </c>
      <c r="AQ1758">
        <v>2.61</v>
      </c>
      <c r="AR1758">
        <v>2.44</v>
      </c>
      <c r="AS1758">
        <v>2.2400000000000002</v>
      </c>
      <c r="AT1758">
        <v>2.0499999999999998</v>
      </c>
      <c r="AU1758">
        <v>0.47804878048780503</v>
      </c>
    </row>
    <row r="1759" spans="38:47" x14ac:dyDescent="0.55000000000000004">
      <c r="AL1759">
        <v>43332</v>
      </c>
      <c r="AM1759">
        <v>2.99</v>
      </c>
      <c r="AN1759">
        <v>2.91</v>
      </c>
      <c r="AO1759">
        <v>2.82</v>
      </c>
      <c r="AP1759">
        <v>2.7</v>
      </c>
      <c r="AQ1759">
        <v>2.6</v>
      </c>
      <c r="AR1759">
        <v>2.4300000000000002</v>
      </c>
      <c r="AS1759">
        <v>2.25</v>
      </c>
      <c r="AT1759">
        <v>2.06</v>
      </c>
      <c r="AU1759">
        <v>0.45145631067961201</v>
      </c>
    </row>
    <row r="1760" spans="38:47" x14ac:dyDescent="0.55000000000000004">
      <c r="AL1760">
        <v>43333</v>
      </c>
      <c r="AM1760">
        <v>3</v>
      </c>
      <c r="AN1760">
        <v>2.93</v>
      </c>
      <c r="AO1760">
        <v>2.85</v>
      </c>
      <c r="AP1760">
        <v>2.73</v>
      </c>
      <c r="AQ1760">
        <v>2.61</v>
      </c>
      <c r="AR1760">
        <v>2.4500000000000002</v>
      </c>
      <c r="AS1760">
        <v>2.25</v>
      </c>
      <c r="AT1760">
        <v>2.08</v>
      </c>
      <c r="AU1760">
        <v>0.44230769230769201</v>
      </c>
    </row>
    <row r="1761" spans="38:47" x14ac:dyDescent="0.55000000000000004">
      <c r="AL1761">
        <v>43334</v>
      </c>
      <c r="AM1761">
        <v>2.99</v>
      </c>
      <c r="AN1761">
        <v>2.91</v>
      </c>
      <c r="AO1761">
        <v>2.82</v>
      </c>
      <c r="AP1761">
        <v>2.7</v>
      </c>
      <c r="AQ1761">
        <v>2.6</v>
      </c>
      <c r="AR1761">
        <v>2.4300000000000002</v>
      </c>
      <c r="AS1761">
        <v>2.2400000000000002</v>
      </c>
      <c r="AT1761">
        <v>2.09</v>
      </c>
      <c r="AU1761">
        <v>0.43062200956937802</v>
      </c>
    </row>
    <row r="1762" spans="38:47" x14ac:dyDescent="0.55000000000000004">
      <c r="AL1762">
        <v>43335</v>
      </c>
      <c r="AM1762">
        <v>2.97</v>
      </c>
      <c r="AN1762">
        <v>2.9</v>
      </c>
      <c r="AO1762">
        <v>2.82</v>
      </c>
      <c r="AP1762">
        <v>2.72</v>
      </c>
      <c r="AQ1762">
        <v>2.61</v>
      </c>
      <c r="AR1762">
        <v>2.4300000000000002</v>
      </c>
      <c r="AS1762">
        <v>2.23</v>
      </c>
      <c r="AT1762">
        <v>2.08</v>
      </c>
      <c r="AU1762">
        <v>0.42788461538461497</v>
      </c>
    </row>
    <row r="1763" spans="38:47" x14ac:dyDescent="0.55000000000000004">
      <c r="AL1763">
        <v>43336</v>
      </c>
      <c r="AM1763">
        <v>2.97</v>
      </c>
      <c r="AN1763">
        <v>2.89</v>
      </c>
      <c r="AO1763">
        <v>2.82</v>
      </c>
      <c r="AP1763">
        <v>2.72</v>
      </c>
      <c r="AQ1763">
        <v>2.63</v>
      </c>
      <c r="AR1763">
        <v>2.44</v>
      </c>
      <c r="AS1763">
        <v>2.25</v>
      </c>
      <c r="AT1763">
        <v>2.09</v>
      </c>
      <c r="AU1763">
        <v>0.42105263157894801</v>
      </c>
    </row>
    <row r="1764" spans="38:47" x14ac:dyDescent="0.55000000000000004">
      <c r="AL1764">
        <v>43339</v>
      </c>
      <c r="AM1764">
        <v>3</v>
      </c>
      <c r="AN1764">
        <v>2.92</v>
      </c>
      <c r="AO1764">
        <v>2.85</v>
      </c>
      <c r="AP1764">
        <v>2.74</v>
      </c>
      <c r="AQ1764">
        <v>2.67</v>
      </c>
      <c r="AR1764">
        <v>2.4700000000000002</v>
      </c>
      <c r="AS1764">
        <v>2.25</v>
      </c>
      <c r="AT1764">
        <v>2.12</v>
      </c>
      <c r="AU1764">
        <v>0.41509433962264097</v>
      </c>
    </row>
    <row r="1765" spans="38:47" x14ac:dyDescent="0.55000000000000004">
      <c r="AL1765">
        <v>43340</v>
      </c>
      <c r="AM1765">
        <v>3.03</v>
      </c>
      <c r="AN1765">
        <v>2.96</v>
      </c>
      <c r="AO1765">
        <v>2.88</v>
      </c>
      <c r="AP1765">
        <v>2.77</v>
      </c>
      <c r="AQ1765">
        <v>2.67</v>
      </c>
      <c r="AR1765">
        <v>2.4700000000000002</v>
      </c>
      <c r="AS1765">
        <v>2.2799999999999998</v>
      </c>
      <c r="AT1765">
        <v>2.13</v>
      </c>
      <c r="AU1765">
        <v>0.42253521126760601</v>
      </c>
    </row>
    <row r="1766" spans="38:47" x14ac:dyDescent="0.55000000000000004">
      <c r="AL1766">
        <v>43341</v>
      </c>
      <c r="AM1766">
        <v>3.02</v>
      </c>
      <c r="AN1766">
        <v>2.96</v>
      </c>
      <c r="AO1766">
        <v>2.89</v>
      </c>
      <c r="AP1766">
        <v>2.78</v>
      </c>
      <c r="AQ1766">
        <v>2.67</v>
      </c>
      <c r="AR1766">
        <v>2.48</v>
      </c>
      <c r="AS1766">
        <v>2.2799999999999998</v>
      </c>
      <c r="AT1766">
        <v>2.13</v>
      </c>
      <c r="AU1766">
        <v>0.417840375586855</v>
      </c>
    </row>
    <row r="1767" spans="38:47" x14ac:dyDescent="0.55000000000000004">
      <c r="AL1767">
        <v>43342</v>
      </c>
      <c r="AM1767">
        <v>3</v>
      </c>
      <c r="AN1767">
        <v>2.93</v>
      </c>
      <c r="AO1767">
        <v>2.86</v>
      </c>
      <c r="AP1767">
        <v>2.75</v>
      </c>
      <c r="AQ1767">
        <v>2.64</v>
      </c>
      <c r="AR1767">
        <v>2.4700000000000002</v>
      </c>
      <c r="AS1767">
        <v>2.2799999999999998</v>
      </c>
      <c r="AT1767">
        <v>2.11</v>
      </c>
      <c r="AU1767">
        <v>0.42180094786729899</v>
      </c>
    </row>
    <row r="1768" spans="38:47" x14ac:dyDescent="0.55000000000000004">
      <c r="AL1768">
        <v>43343</v>
      </c>
      <c r="AM1768">
        <v>3.02</v>
      </c>
      <c r="AN1768">
        <v>2.95</v>
      </c>
      <c r="AO1768">
        <v>2.86</v>
      </c>
      <c r="AP1768">
        <v>2.74</v>
      </c>
      <c r="AQ1768">
        <v>2.62</v>
      </c>
      <c r="AR1768">
        <v>2.46</v>
      </c>
      <c r="AS1768">
        <v>2.2799999999999998</v>
      </c>
      <c r="AT1768">
        <v>2.11</v>
      </c>
      <c r="AU1768">
        <v>0.43127962085308102</v>
      </c>
    </row>
    <row r="1769" spans="38:47" x14ac:dyDescent="0.55000000000000004">
      <c r="AL1769">
        <v>43346</v>
      </c>
      <c r="AM1769">
        <v>3.0449999999999999</v>
      </c>
      <c r="AN1769">
        <v>2.97</v>
      </c>
      <c r="AO1769">
        <v>2.88</v>
      </c>
      <c r="AP1769">
        <v>2.76</v>
      </c>
      <c r="AQ1769">
        <v>2.64</v>
      </c>
      <c r="AR1769">
        <v>2.4750000000000001</v>
      </c>
      <c r="AS1769">
        <v>2.2850000000000001</v>
      </c>
      <c r="AT1769">
        <v>2.12</v>
      </c>
      <c r="AU1769">
        <v>0.43632075471698101</v>
      </c>
    </row>
    <row r="1770" spans="38:47" x14ac:dyDescent="0.55000000000000004">
      <c r="AL1770">
        <v>43347</v>
      </c>
      <c r="AM1770">
        <v>3.07</v>
      </c>
      <c r="AN1770">
        <v>2.99</v>
      </c>
      <c r="AO1770">
        <v>2.9</v>
      </c>
      <c r="AP1770">
        <v>2.78</v>
      </c>
      <c r="AQ1770">
        <v>2.66</v>
      </c>
      <c r="AR1770">
        <v>2.4900000000000002</v>
      </c>
      <c r="AS1770">
        <v>2.29</v>
      </c>
      <c r="AT1770">
        <v>2.13</v>
      </c>
      <c r="AU1770">
        <v>0.44131455399060998</v>
      </c>
    </row>
    <row r="1771" spans="38:47" x14ac:dyDescent="0.55000000000000004">
      <c r="AL1771">
        <v>43348</v>
      </c>
      <c r="AM1771">
        <v>3.08</v>
      </c>
      <c r="AN1771">
        <v>3</v>
      </c>
      <c r="AO1771">
        <v>2.9</v>
      </c>
      <c r="AP1771">
        <v>2.77</v>
      </c>
      <c r="AQ1771">
        <v>2.66</v>
      </c>
      <c r="AR1771">
        <v>2.4900000000000002</v>
      </c>
      <c r="AS1771">
        <v>2.2999999999999998</v>
      </c>
      <c r="AT1771">
        <v>2.14</v>
      </c>
      <c r="AU1771">
        <v>0.43925233644859801</v>
      </c>
    </row>
    <row r="1772" spans="38:47" x14ac:dyDescent="0.55000000000000004">
      <c r="AL1772">
        <v>43349</v>
      </c>
      <c r="AM1772">
        <v>3.06</v>
      </c>
      <c r="AN1772">
        <v>2.98</v>
      </c>
      <c r="AO1772">
        <v>2.88</v>
      </c>
      <c r="AP1772">
        <v>2.76</v>
      </c>
      <c r="AQ1772">
        <v>2.64</v>
      </c>
      <c r="AR1772">
        <v>2.5</v>
      </c>
      <c r="AS1772">
        <v>2.2999999999999998</v>
      </c>
      <c r="AT1772">
        <v>2.13</v>
      </c>
      <c r="AU1772">
        <v>0.43661971830985902</v>
      </c>
    </row>
    <row r="1773" spans="38:47" x14ac:dyDescent="0.55000000000000004">
      <c r="AL1773">
        <v>43350</v>
      </c>
      <c r="AM1773">
        <v>3.11</v>
      </c>
      <c r="AN1773">
        <v>3.03</v>
      </c>
      <c r="AO1773">
        <v>2.94</v>
      </c>
      <c r="AP1773">
        <v>2.82</v>
      </c>
      <c r="AQ1773">
        <v>2.71</v>
      </c>
      <c r="AR1773">
        <v>2.5299999999999998</v>
      </c>
      <c r="AS1773">
        <v>2.2999999999999998</v>
      </c>
      <c r="AT1773">
        <v>2.14</v>
      </c>
      <c r="AU1773">
        <v>0.45327102803738301</v>
      </c>
    </row>
    <row r="1774" spans="38:47" x14ac:dyDescent="0.55000000000000004">
      <c r="AL1774">
        <v>43353</v>
      </c>
      <c r="AM1774">
        <v>3.09</v>
      </c>
      <c r="AN1774">
        <v>3.02</v>
      </c>
      <c r="AO1774">
        <v>2.94</v>
      </c>
      <c r="AP1774">
        <v>2.83</v>
      </c>
      <c r="AQ1774">
        <v>2.73</v>
      </c>
      <c r="AR1774">
        <v>2.54</v>
      </c>
      <c r="AS1774">
        <v>2.3199999999999998</v>
      </c>
      <c r="AT1774">
        <v>2.14</v>
      </c>
      <c r="AU1774">
        <v>0.44392523364485997</v>
      </c>
    </row>
    <row r="1775" spans="38:47" x14ac:dyDescent="0.55000000000000004">
      <c r="AL1775">
        <v>43354</v>
      </c>
      <c r="AM1775">
        <v>3.13</v>
      </c>
      <c r="AN1775">
        <v>3.06</v>
      </c>
      <c r="AO1775">
        <v>2.98</v>
      </c>
      <c r="AP1775">
        <v>2.87</v>
      </c>
      <c r="AQ1775">
        <v>2.76</v>
      </c>
      <c r="AR1775">
        <v>2.5499999999999998</v>
      </c>
      <c r="AS1775">
        <v>2.31</v>
      </c>
      <c r="AT1775">
        <v>2.15</v>
      </c>
      <c r="AU1775">
        <v>0.455813953488372</v>
      </c>
    </row>
    <row r="1776" spans="38:47" x14ac:dyDescent="0.55000000000000004">
      <c r="AL1776">
        <v>43355</v>
      </c>
      <c r="AM1776">
        <v>3.11</v>
      </c>
      <c r="AN1776">
        <v>3.04</v>
      </c>
      <c r="AO1776">
        <v>2.97</v>
      </c>
      <c r="AP1776">
        <v>2.87</v>
      </c>
      <c r="AQ1776">
        <v>2.74</v>
      </c>
      <c r="AR1776">
        <v>2.56</v>
      </c>
      <c r="AS1776">
        <v>2.33</v>
      </c>
      <c r="AT1776">
        <v>2.16</v>
      </c>
      <c r="AU1776">
        <v>0.43981481481481499</v>
      </c>
    </row>
    <row r="1777" spans="38:47" x14ac:dyDescent="0.55000000000000004">
      <c r="AL1777">
        <v>43356</v>
      </c>
      <c r="AM1777">
        <v>3.11</v>
      </c>
      <c r="AN1777">
        <v>3.04</v>
      </c>
      <c r="AO1777">
        <v>2.97</v>
      </c>
      <c r="AP1777">
        <v>2.87</v>
      </c>
      <c r="AQ1777">
        <v>2.76</v>
      </c>
      <c r="AR1777">
        <v>2.5499999999999998</v>
      </c>
      <c r="AS1777">
        <v>2.33</v>
      </c>
      <c r="AT1777">
        <v>2.15</v>
      </c>
      <c r="AU1777">
        <v>0.44651162790697702</v>
      </c>
    </row>
    <row r="1778" spans="38:47" x14ac:dyDescent="0.55000000000000004">
      <c r="AL1778">
        <v>43357</v>
      </c>
      <c r="AM1778">
        <v>3.13</v>
      </c>
      <c r="AN1778">
        <v>3.07</v>
      </c>
      <c r="AO1778">
        <v>2.99</v>
      </c>
      <c r="AP1778">
        <v>2.9</v>
      </c>
      <c r="AQ1778">
        <v>2.78</v>
      </c>
      <c r="AR1778">
        <v>2.56</v>
      </c>
      <c r="AS1778">
        <v>2.33</v>
      </c>
      <c r="AT1778">
        <v>2.16</v>
      </c>
      <c r="AU1778">
        <v>0.44907407407407401</v>
      </c>
    </row>
    <row r="1779" spans="38:47" x14ac:dyDescent="0.55000000000000004">
      <c r="AL1779">
        <v>43360</v>
      </c>
      <c r="AM1779">
        <v>3.13</v>
      </c>
      <c r="AN1779">
        <v>3.07</v>
      </c>
      <c r="AO1779">
        <v>2.99</v>
      </c>
      <c r="AP1779">
        <v>2.89</v>
      </c>
      <c r="AQ1779">
        <v>2.78</v>
      </c>
      <c r="AR1779">
        <v>2.57</v>
      </c>
      <c r="AS1779">
        <v>2.35</v>
      </c>
      <c r="AT1779">
        <v>2.16</v>
      </c>
      <c r="AU1779">
        <v>0.44907407407407401</v>
      </c>
    </row>
    <row r="1780" spans="38:47" x14ac:dyDescent="0.55000000000000004">
      <c r="AL1780">
        <v>43361</v>
      </c>
      <c r="AM1780">
        <v>3.2</v>
      </c>
      <c r="AN1780">
        <v>3.14</v>
      </c>
      <c r="AO1780">
        <v>3.05</v>
      </c>
      <c r="AP1780">
        <v>2.94</v>
      </c>
      <c r="AQ1780">
        <v>2.81</v>
      </c>
      <c r="AR1780">
        <v>2.58</v>
      </c>
      <c r="AS1780">
        <v>2.36</v>
      </c>
      <c r="AT1780">
        <v>2.17</v>
      </c>
      <c r="AU1780">
        <v>0.474654377880184</v>
      </c>
    </row>
    <row r="1781" spans="38:47" x14ac:dyDescent="0.55000000000000004">
      <c r="AL1781">
        <v>43362</v>
      </c>
      <c r="AM1781">
        <v>3.23</v>
      </c>
      <c r="AN1781">
        <v>3.16</v>
      </c>
      <c r="AO1781">
        <v>3.08</v>
      </c>
      <c r="AP1781">
        <v>2.96</v>
      </c>
      <c r="AQ1781">
        <v>2.81</v>
      </c>
      <c r="AR1781">
        <v>2.58</v>
      </c>
      <c r="AS1781">
        <v>2.36</v>
      </c>
      <c r="AT1781">
        <v>2.16</v>
      </c>
      <c r="AU1781">
        <v>0.49537037037037002</v>
      </c>
    </row>
    <row r="1782" spans="38:47" x14ac:dyDescent="0.55000000000000004">
      <c r="AL1782">
        <v>43363</v>
      </c>
      <c r="AM1782">
        <v>3.21</v>
      </c>
      <c r="AN1782">
        <v>3.15</v>
      </c>
      <c r="AO1782">
        <v>3.07</v>
      </c>
      <c r="AP1782">
        <v>2.96</v>
      </c>
      <c r="AQ1782">
        <v>2.81</v>
      </c>
      <c r="AR1782">
        <v>2.58</v>
      </c>
      <c r="AS1782">
        <v>2.37</v>
      </c>
      <c r="AT1782">
        <v>2.17</v>
      </c>
      <c r="AU1782">
        <v>0.47926267281106</v>
      </c>
    </row>
    <row r="1783" spans="38:47" x14ac:dyDescent="0.55000000000000004">
      <c r="AL1783">
        <v>43364</v>
      </c>
      <c r="AM1783">
        <v>3.2</v>
      </c>
      <c r="AN1783">
        <v>3.14</v>
      </c>
      <c r="AO1783">
        <v>3.07</v>
      </c>
      <c r="AP1783">
        <v>2.95</v>
      </c>
      <c r="AQ1783">
        <v>2.81</v>
      </c>
      <c r="AR1783">
        <v>2.58</v>
      </c>
      <c r="AS1783">
        <v>2.38</v>
      </c>
      <c r="AT1783">
        <v>2.1800000000000002</v>
      </c>
      <c r="AU1783">
        <v>0.46788990825688098</v>
      </c>
    </row>
    <row r="1784" spans="38:47" x14ac:dyDescent="0.55000000000000004">
      <c r="AL1784">
        <v>43367</v>
      </c>
      <c r="AM1784">
        <v>3.21</v>
      </c>
      <c r="AN1784">
        <v>3.15</v>
      </c>
      <c r="AO1784">
        <v>3.08</v>
      </c>
      <c r="AP1784">
        <v>2.96</v>
      </c>
      <c r="AQ1784">
        <v>2.83</v>
      </c>
      <c r="AR1784">
        <v>2.6</v>
      </c>
      <c r="AS1784">
        <v>2.38</v>
      </c>
      <c r="AT1784">
        <v>2.2200000000000002</v>
      </c>
      <c r="AU1784">
        <v>0.445945945945946</v>
      </c>
    </row>
    <row r="1785" spans="38:47" x14ac:dyDescent="0.55000000000000004">
      <c r="AL1785">
        <v>43368</v>
      </c>
      <c r="AM1785">
        <v>3.23</v>
      </c>
      <c r="AN1785">
        <v>3.17</v>
      </c>
      <c r="AO1785">
        <v>3.1</v>
      </c>
      <c r="AP1785">
        <v>2.99</v>
      </c>
      <c r="AQ1785">
        <v>2.83</v>
      </c>
      <c r="AR1785">
        <v>2.59</v>
      </c>
      <c r="AS1785">
        <v>2.38</v>
      </c>
      <c r="AT1785">
        <v>2.21</v>
      </c>
      <c r="AU1785">
        <v>0.46153846153846201</v>
      </c>
    </row>
    <row r="1786" spans="38:47" x14ac:dyDescent="0.55000000000000004">
      <c r="AL1786">
        <v>43369</v>
      </c>
      <c r="AM1786">
        <v>3.19</v>
      </c>
      <c r="AN1786">
        <v>3.14</v>
      </c>
      <c r="AO1786">
        <v>3.06</v>
      </c>
      <c r="AP1786">
        <v>2.96</v>
      </c>
      <c r="AQ1786">
        <v>2.83</v>
      </c>
      <c r="AR1786">
        <v>2.58</v>
      </c>
      <c r="AS1786">
        <v>2.37</v>
      </c>
      <c r="AT1786">
        <v>2.2000000000000002</v>
      </c>
      <c r="AU1786">
        <v>0.45</v>
      </c>
    </row>
    <row r="1787" spans="38:47" x14ac:dyDescent="0.55000000000000004">
      <c r="AL1787">
        <v>43370</v>
      </c>
      <c r="AM1787">
        <v>3.19</v>
      </c>
      <c r="AN1787">
        <v>3.13</v>
      </c>
      <c r="AO1787">
        <v>3.06</v>
      </c>
      <c r="AP1787">
        <v>2.96</v>
      </c>
      <c r="AQ1787">
        <v>2.83</v>
      </c>
      <c r="AR1787">
        <v>2.58</v>
      </c>
      <c r="AS1787">
        <v>2.37</v>
      </c>
      <c r="AT1787">
        <v>2.1800000000000002</v>
      </c>
      <c r="AU1787">
        <v>0.46330275229357798</v>
      </c>
    </row>
    <row r="1788" spans="38:47" x14ac:dyDescent="0.55000000000000004">
      <c r="AL1788">
        <v>43371</v>
      </c>
      <c r="AM1788">
        <v>3.19</v>
      </c>
      <c r="AN1788">
        <v>3.13</v>
      </c>
      <c r="AO1788">
        <v>3.05</v>
      </c>
      <c r="AP1788">
        <v>2.94</v>
      </c>
      <c r="AQ1788">
        <v>2.81</v>
      </c>
      <c r="AR1788">
        <v>2.59</v>
      </c>
      <c r="AS1788">
        <v>2.36</v>
      </c>
      <c r="AT1788">
        <v>2.19</v>
      </c>
      <c r="AU1788">
        <v>0.45662100456621002</v>
      </c>
    </row>
    <row r="1789" spans="38:47" x14ac:dyDescent="0.55000000000000004">
      <c r="AL1789">
        <v>43374</v>
      </c>
      <c r="AM1789">
        <v>3.24</v>
      </c>
      <c r="AN1789">
        <v>3.18</v>
      </c>
      <c r="AO1789">
        <v>3.09</v>
      </c>
      <c r="AP1789">
        <v>2.96</v>
      </c>
      <c r="AQ1789">
        <v>2.82</v>
      </c>
      <c r="AR1789">
        <v>2.6</v>
      </c>
      <c r="AS1789">
        <v>2.4</v>
      </c>
      <c r="AT1789">
        <v>2.23</v>
      </c>
      <c r="AU1789">
        <v>0.452914798206278</v>
      </c>
    </row>
    <row r="1790" spans="38:47" x14ac:dyDescent="0.55000000000000004">
      <c r="AL1790">
        <v>43375</v>
      </c>
      <c r="AM1790">
        <v>3.2</v>
      </c>
      <c r="AN1790">
        <v>3.14</v>
      </c>
      <c r="AO1790">
        <v>3.05</v>
      </c>
      <c r="AP1790">
        <v>2.94</v>
      </c>
      <c r="AQ1790">
        <v>2.82</v>
      </c>
      <c r="AR1790">
        <v>2.61</v>
      </c>
      <c r="AS1790">
        <v>2.41</v>
      </c>
      <c r="AT1790">
        <v>2.23</v>
      </c>
      <c r="AU1790">
        <v>0.43497757847533602</v>
      </c>
    </row>
    <row r="1791" spans="38:47" x14ac:dyDescent="0.55000000000000004">
      <c r="AL1791">
        <v>43376</v>
      </c>
      <c r="AM1791">
        <v>3.3</v>
      </c>
      <c r="AN1791">
        <v>3.24</v>
      </c>
      <c r="AO1791">
        <v>3.15</v>
      </c>
      <c r="AP1791">
        <v>3.02</v>
      </c>
      <c r="AQ1791">
        <v>2.85</v>
      </c>
      <c r="AR1791">
        <v>2.62</v>
      </c>
      <c r="AS1791">
        <v>2.41</v>
      </c>
      <c r="AT1791">
        <v>2.23</v>
      </c>
      <c r="AU1791">
        <v>0.47982062780269102</v>
      </c>
    </row>
    <row r="1792" spans="38:47" x14ac:dyDescent="0.55000000000000004">
      <c r="AL1792">
        <v>43377</v>
      </c>
      <c r="AM1792">
        <v>3.35</v>
      </c>
      <c r="AN1792">
        <v>3.29</v>
      </c>
      <c r="AO1792">
        <v>3.19</v>
      </c>
      <c r="AP1792">
        <v>3.05</v>
      </c>
      <c r="AQ1792">
        <v>2.87</v>
      </c>
      <c r="AR1792">
        <v>2.63</v>
      </c>
      <c r="AS1792">
        <v>2.42</v>
      </c>
      <c r="AT1792">
        <v>2.2200000000000002</v>
      </c>
      <c r="AU1792">
        <v>0.50900900900900903</v>
      </c>
    </row>
    <row r="1793" spans="38:47" x14ac:dyDescent="0.55000000000000004">
      <c r="AL1793">
        <v>43378</v>
      </c>
      <c r="AM1793">
        <v>3.4</v>
      </c>
      <c r="AN1793">
        <v>3.34</v>
      </c>
      <c r="AO1793">
        <v>3.23</v>
      </c>
      <c r="AP1793">
        <v>3.07</v>
      </c>
      <c r="AQ1793">
        <v>2.88</v>
      </c>
      <c r="AR1793">
        <v>2.64</v>
      </c>
      <c r="AS1793">
        <v>2.41</v>
      </c>
      <c r="AT1793">
        <v>2.23</v>
      </c>
      <c r="AU1793">
        <v>0.52466367713004503</v>
      </c>
    </row>
    <row r="1794" spans="38:47" x14ac:dyDescent="0.55000000000000004">
      <c r="AL1794">
        <v>43381</v>
      </c>
      <c r="AM1794">
        <v>3.3849999999999998</v>
      </c>
      <c r="AN1794">
        <v>3.32</v>
      </c>
      <c r="AO1794">
        <v>3.22</v>
      </c>
      <c r="AP1794">
        <v>3.06</v>
      </c>
      <c r="AQ1794">
        <v>2.88</v>
      </c>
      <c r="AR1794">
        <v>2.645</v>
      </c>
      <c r="AS1794">
        <v>2.4350000000000001</v>
      </c>
      <c r="AT1794">
        <v>2.2400000000000002</v>
      </c>
      <c r="AU1794">
        <v>0.51116071428571397</v>
      </c>
    </row>
    <row r="1795" spans="38:47" x14ac:dyDescent="0.55000000000000004">
      <c r="AL1795">
        <v>43382</v>
      </c>
      <c r="AM1795">
        <v>3.37</v>
      </c>
      <c r="AN1795">
        <v>3.3</v>
      </c>
      <c r="AO1795">
        <v>3.21</v>
      </c>
      <c r="AP1795">
        <v>3.05</v>
      </c>
      <c r="AQ1795">
        <v>2.88</v>
      </c>
      <c r="AR1795">
        <v>2.65</v>
      </c>
      <c r="AS1795">
        <v>2.46</v>
      </c>
      <c r="AT1795">
        <v>2.25</v>
      </c>
      <c r="AU1795">
        <v>0.49777777777777799</v>
      </c>
    </row>
    <row r="1796" spans="38:47" x14ac:dyDescent="0.55000000000000004">
      <c r="AL1796">
        <v>43383</v>
      </c>
      <c r="AM1796">
        <v>3.39</v>
      </c>
      <c r="AN1796">
        <v>3.33</v>
      </c>
      <c r="AO1796">
        <v>3.22</v>
      </c>
      <c r="AP1796">
        <v>3.05</v>
      </c>
      <c r="AQ1796">
        <v>2.88</v>
      </c>
      <c r="AR1796">
        <v>2.67</v>
      </c>
      <c r="AS1796">
        <v>2.4500000000000002</v>
      </c>
      <c r="AT1796">
        <v>2.27</v>
      </c>
      <c r="AU1796">
        <v>0.493392070484582</v>
      </c>
    </row>
    <row r="1797" spans="38:47" x14ac:dyDescent="0.55000000000000004">
      <c r="AL1797">
        <v>43384</v>
      </c>
      <c r="AM1797">
        <v>3.32</v>
      </c>
      <c r="AN1797">
        <v>3.25</v>
      </c>
      <c r="AO1797">
        <v>3.14</v>
      </c>
      <c r="AP1797">
        <v>3</v>
      </c>
      <c r="AQ1797">
        <v>2.85</v>
      </c>
      <c r="AR1797">
        <v>2.66</v>
      </c>
      <c r="AS1797">
        <v>2.44</v>
      </c>
      <c r="AT1797">
        <v>2.27</v>
      </c>
      <c r="AU1797">
        <v>0.46255506607929497</v>
      </c>
    </row>
    <row r="1798" spans="38:47" x14ac:dyDescent="0.55000000000000004">
      <c r="AL1798">
        <v>43385</v>
      </c>
      <c r="AM1798">
        <v>3.32</v>
      </c>
      <c r="AN1798">
        <v>3.25</v>
      </c>
      <c r="AO1798">
        <v>3.15</v>
      </c>
      <c r="AP1798">
        <v>3</v>
      </c>
      <c r="AQ1798">
        <v>2.85</v>
      </c>
      <c r="AR1798">
        <v>2.66</v>
      </c>
      <c r="AS1798">
        <v>2.44</v>
      </c>
      <c r="AT1798">
        <v>2.2799999999999998</v>
      </c>
      <c r="AU1798">
        <v>0.45614035087719301</v>
      </c>
    </row>
    <row r="1799" spans="38:47" x14ac:dyDescent="0.55000000000000004">
      <c r="AL1799">
        <v>43388</v>
      </c>
      <c r="AM1799">
        <v>3.34</v>
      </c>
      <c r="AN1799">
        <v>3.27</v>
      </c>
      <c r="AO1799">
        <v>3.16</v>
      </c>
      <c r="AP1799">
        <v>3.01</v>
      </c>
      <c r="AQ1799">
        <v>2.85</v>
      </c>
      <c r="AR1799">
        <v>2.67</v>
      </c>
      <c r="AS1799">
        <v>2.4700000000000002</v>
      </c>
      <c r="AT1799">
        <v>2.31</v>
      </c>
      <c r="AU1799">
        <v>0.445887445887446</v>
      </c>
    </row>
    <row r="1800" spans="38:47" x14ac:dyDescent="0.55000000000000004">
      <c r="AL1800">
        <v>43389</v>
      </c>
      <c r="AM1800">
        <v>3.32</v>
      </c>
      <c r="AN1800">
        <v>3.26</v>
      </c>
      <c r="AO1800">
        <v>3.16</v>
      </c>
      <c r="AP1800">
        <v>3.02</v>
      </c>
      <c r="AQ1800">
        <v>2.87</v>
      </c>
      <c r="AR1800">
        <v>2.66</v>
      </c>
      <c r="AS1800">
        <v>2.46</v>
      </c>
      <c r="AT1800">
        <v>2.2999999999999998</v>
      </c>
      <c r="AU1800">
        <v>0.44347826086956499</v>
      </c>
    </row>
    <row r="1801" spans="38:47" x14ac:dyDescent="0.55000000000000004">
      <c r="AL1801">
        <v>43390</v>
      </c>
      <c r="AM1801">
        <v>3.35</v>
      </c>
      <c r="AN1801">
        <v>3.29</v>
      </c>
      <c r="AO1801">
        <v>3.19</v>
      </c>
      <c r="AP1801">
        <v>3.04</v>
      </c>
      <c r="AQ1801">
        <v>2.89</v>
      </c>
      <c r="AR1801">
        <v>2.66</v>
      </c>
      <c r="AS1801">
        <v>2.4700000000000002</v>
      </c>
      <c r="AT1801">
        <v>2.31</v>
      </c>
      <c r="AU1801">
        <v>0.45021645021645001</v>
      </c>
    </row>
    <row r="1802" spans="38:47" x14ac:dyDescent="0.55000000000000004">
      <c r="AL1802">
        <v>43391</v>
      </c>
      <c r="AM1802">
        <v>3.36</v>
      </c>
      <c r="AN1802">
        <v>3.28</v>
      </c>
      <c r="AO1802">
        <v>3.17</v>
      </c>
      <c r="AP1802">
        <v>3.03</v>
      </c>
      <c r="AQ1802">
        <v>2.87</v>
      </c>
      <c r="AR1802">
        <v>2.67</v>
      </c>
      <c r="AS1802">
        <v>2.4700000000000002</v>
      </c>
      <c r="AT1802">
        <v>2.3199999999999998</v>
      </c>
      <c r="AU1802">
        <v>0.44827586206896602</v>
      </c>
    </row>
    <row r="1803" spans="38:47" x14ac:dyDescent="0.55000000000000004">
      <c r="AL1803">
        <v>43392</v>
      </c>
      <c r="AM1803">
        <v>3.38</v>
      </c>
      <c r="AN1803">
        <v>3.31</v>
      </c>
      <c r="AO1803">
        <v>3.2</v>
      </c>
      <c r="AP1803">
        <v>3.05</v>
      </c>
      <c r="AQ1803">
        <v>2.92</v>
      </c>
      <c r="AR1803">
        <v>2.67</v>
      </c>
      <c r="AS1803">
        <v>2.48</v>
      </c>
      <c r="AT1803">
        <v>2.31</v>
      </c>
      <c r="AU1803">
        <v>0.46320346320346301</v>
      </c>
    </row>
    <row r="1804" spans="38:47" x14ac:dyDescent="0.55000000000000004">
      <c r="AL1804">
        <v>43395</v>
      </c>
      <c r="AM1804">
        <v>3.38</v>
      </c>
      <c r="AN1804">
        <v>3.31</v>
      </c>
      <c r="AO1804">
        <v>3.2</v>
      </c>
      <c r="AP1804">
        <v>3.05</v>
      </c>
      <c r="AQ1804">
        <v>2.92</v>
      </c>
      <c r="AR1804">
        <v>2.68</v>
      </c>
      <c r="AS1804">
        <v>2.4900000000000002</v>
      </c>
      <c r="AT1804">
        <v>2.34</v>
      </c>
      <c r="AU1804">
        <v>0.44444444444444398</v>
      </c>
    </row>
    <row r="1805" spans="38:47" x14ac:dyDescent="0.55000000000000004">
      <c r="AL1805">
        <v>43396</v>
      </c>
      <c r="AM1805">
        <v>3.37</v>
      </c>
      <c r="AN1805">
        <v>3.29</v>
      </c>
      <c r="AO1805">
        <v>3.17</v>
      </c>
      <c r="AP1805">
        <v>3.01</v>
      </c>
      <c r="AQ1805">
        <v>2.89</v>
      </c>
      <c r="AR1805">
        <v>2.67</v>
      </c>
      <c r="AS1805">
        <v>2.48</v>
      </c>
      <c r="AT1805">
        <v>2.33</v>
      </c>
      <c r="AU1805">
        <v>0.44635193133047202</v>
      </c>
    </row>
    <row r="1806" spans="38:47" x14ac:dyDescent="0.55000000000000004">
      <c r="AL1806">
        <v>43397</v>
      </c>
      <c r="AM1806">
        <v>3.33</v>
      </c>
      <c r="AN1806">
        <v>3.24</v>
      </c>
      <c r="AO1806">
        <v>3.1</v>
      </c>
      <c r="AP1806">
        <v>2.94</v>
      </c>
      <c r="AQ1806">
        <v>2.84</v>
      </c>
      <c r="AR1806">
        <v>2.64</v>
      </c>
      <c r="AS1806">
        <v>2.4700000000000002</v>
      </c>
      <c r="AT1806">
        <v>2.34</v>
      </c>
      <c r="AU1806">
        <v>0.42307692307692302</v>
      </c>
    </row>
    <row r="1807" spans="38:47" x14ac:dyDescent="0.55000000000000004">
      <c r="AL1807">
        <v>43398</v>
      </c>
      <c r="AM1807">
        <v>3.35</v>
      </c>
      <c r="AN1807">
        <v>3.27</v>
      </c>
      <c r="AO1807">
        <v>3.14</v>
      </c>
      <c r="AP1807">
        <v>2.98</v>
      </c>
      <c r="AQ1807">
        <v>2.86</v>
      </c>
      <c r="AR1807">
        <v>2.66</v>
      </c>
      <c r="AS1807">
        <v>2.4700000000000002</v>
      </c>
      <c r="AT1807">
        <v>2.34</v>
      </c>
      <c r="AU1807">
        <v>0.43162393162393198</v>
      </c>
    </row>
    <row r="1808" spans="38:47" x14ac:dyDescent="0.55000000000000004">
      <c r="AL1808">
        <v>43399</v>
      </c>
      <c r="AM1808">
        <v>3.32</v>
      </c>
      <c r="AN1808">
        <v>3.23</v>
      </c>
      <c r="AO1808">
        <v>3.08</v>
      </c>
      <c r="AP1808">
        <v>2.91</v>
      </c>
      <c r="AQ1808">
        <v>2.81</v>
      </c>
      <c r="AR1808">
        <v>2.63</v>
      </c>
      <c r="AS1808">
        <v>2.4700000000000002</v>
      </c>
      <c r="AT1808">
        <v>2.33</v>
      </c>
      <c r="AU1808">
        <v>0.42489270386266098</v>
      </c>
    </row>
    <row r="1809" spans="38:47" x14ac:dyDescent="0.55000000000000004">
      <c r="AL1809">
        <v>43402</v>
      </c>
      <c r="AM1809">
        <v>3.33</v>
      </c>
      <c r="AN1809">
        <v>3.23</v>
      </c>
      <c r="AO1809">
        <v>3.08</v>
      </c>
      <c r="AP1809">
        <v>2.91</v>
      </c>
      <c r="AQ1809">
        <v>2.81</v>
      </c>
      <c r="AR1809">
        <v>2.64</v>
      </c>
      <c r="AS1809">
        <v>2.4900000000000002</v>
      </c>
      <c r="AT1809">
        <v>2.34</v>
      </c>
      <c r="AU1809">
        <v>0.42307692307692302</v>
      </c>
    </row>
    <row r="1810" spans="38:47" x14ac:dyDescent="0.55000000000000004">
      <c r="AL1810">
        <v>43403</v>
      </c>
      <c r="AM1810">
        <v>3.36</v>
      </c>
      <c r="AN1810">
        <v>3.26</v>
      </c>
      <c r="AO1810">
        <v>3.12</v>
      </c>
      <c r="AP1810">
        <v>2.94</v>
      </c>
      <c r="AQ1810">
        <v>2.84</v>
      </c>
      <c r="AR1810">
        <v>2.66</v>
      </c>
      <c r="AS1810">
        <v>2.48</v>
      </c>
      <c r="AT1810">
        <v>2.33</v>
      </c>
      <c r="AU1810">
        <v>0.44206008583690998</v>
      </c>
    </row>
    <row r="1811" spans="38:47" x14ac:dyDescent="0.55000000000000004">
      <c r="AL1811">
        <v>43404</v>
      </c>
      <c r="AM1811">
        <v>3.39</v>
      </c>
      <c r="AN1811">
        <v>3.3</v>
      </c>
      <c r="AO1811">
        <v>3.15</v>
      </c>
      <c r="AP1811">
        <v>2.98</v>
      </c>
      <c r="AQ1811">
        <v>2.87</v>
      </c>
      <c r="AR1811">
        <v>2.69</v>
      </c>
      <c r="AS1811">
        <v>2.4900000000000002</v>
      </c>
      <c r="AT1811">
        <v>2.34</v>
      </c>
      <c r="AU1811">
        <v>0.44871794871794901</v>
      </c>
    </row>
    <row r="1812" spans="38:47" x14ac:dyDescent="0.55000000000000004">
      <c r="AL1812">
        <v>43405</v>
      </c>
      <c r="AM1812">
        <v>3.38</v>
      </c>
      <c r="AN1812">
        <v>3.29</v>
      </c>
      <c r="AO1812">
        <v>3.14</v>
      </c>
      <c r="AP1812">
        <v>2.96</v>
      </c>
      <c r="AQ1812">
        <v>2.84</v>
      </c>
      <c r="AR1812">
        <v>2.67</v>
      </c>
      <c r="AS1812">
        <v>2.4900000000000002</v>
      </c>
      <c r="AT1812">
        <v>2.3199999999999998</v>
      </c>
      <c r="AU1812">
        <v>0.45689655172413801</v>
      </c>
    </row>
    <row r="1813" spans="38:47" x14ac:dyDescent="0.55000000000000004">
      <c r="AL1813">
        <v>43406</v>
      </c>
      <c r="AM1813">
        <v>3.46</v>
      </c>
      <c r="AN1813">
        <v>3.37</v>
      </c>
      <c r="AO1813">
        <v>3.22</v>
      </c>
      <c r="AP1813">
        <v>3.04</v>
      </c>
      <c r="AQ1813">
        <v>2.91</v>
      </c>
      <c r="AR1813">
        <v>2.7</v>
      </c>
      <c r="AS1813">
        <v>2.5</v>
      </c>
      <c r="AT1813">
        <v>2.33</v>
      </c>
      <c r="AU1813">
        <v>0.484978540772532</v>
      </c>
    </row>
    <row r="1814" spans="38:47" x14ac:dyDescent="0.55000000000000004">
      <c r="AL1814">
        <v>43409</v>
      </c>
      <c r="AM1814">
        <v>3.43</v>
      </c>
      <c r="AN1814">
        <v>3.34</v>
      </c>
      <c r="AO1814">
        <v>3.2</v>
      </c>
      <c r="AP1814">
        <v>3.03</v>
      </c>
      <c r="AQ1814">
        <v>2.91</v>
      </c>
      <c r="AR1814">
        <v>2.71</v>
      </c>
      <c r="AS1814">
        <v>2.5099999999999998</v>
      </c>
      <c r="AT1814">
        <v>2.36</v>
      </c>
      <c r="AU1814">
        <v>0.45338983050847498</v>
      </c>
    </row>
    <row r="1815" spans="38:47" x14ac:dyDescent="0.55000000000000004">
      <c r="AL1815">
        <v>43410</v>
      </c>
      <c r="AM1815">
        <v>3.43</v>
      </c>
      <c r="AN1815">
        <v>3.35</v>
      </c>
      <c r="AO1815">
        <v>3.22</v>
      </c>
      <c r="AP1815">
        <v>3.05</v>
      </c>
      <c r="AQ1815">
        <v>2.93</v>
      </c>
      <c r="AR1815">
        <v>2.72</v>
      </c>
      <c r="AS1815">
        <v>2.52</v>
      </c>
      <c r="AT1815">
        <v>2.35</v>
      </c>
      <c r="AU1815">
        <v>0.45957446808510599</v>
      </c>
    </row>
    <row r="1816" spans="38:47" x14ac:dyDescent="0.55000000000000004">
      <c r="AL1816">
        <v>43411</v>
      </c>
      <c r="AM1816">
        <v>3.43</v>
      </c>
      <c r="AN1816">
        <v>3.35</v>
      </c>
      <c r="AO1816">
        <v>3.22</v>
      </c>
      <c r="AP1816">
        <v>3.07</v>
      </c>
      <c r="AQ1816">
        <v>2.96</v>
      </c>
      <c r="AR1816">
        <v>2.74</v>
      </c>
      <c r="AS1816">
        <v>2.5099999999999998</v>
      </c>
      <c r="AT1816">
        <v>2.37</v>
      </c>
      <c r="AU1816">
        <v>0.44725738396624498</v>
      </c>
    </row>
    <row r="1817" spans="38:47" x14ac:dyDescent="0.55000000000000004">
      <c r="AL1817">
        <v>43412</v>
      </c>
      <c r="AM1817">
        <v>3.43</v>
      </c>
      <c r="AN1817">
        <v>3.36</v>
      </c>
      <c r="AO1817">
        <v>3.24</v>
      </c>
      <c r="AP1817">
        <v>3.09</v>
      </c>
      <c r="AQ1817">
        <v>2.98</v>
      </c>
      <c r="AR1817">
        <v>2.74</v>
      </c>
      <c r="AS1817">
        <v>2.52</v>
      </c>
      <c r="AT1817">
        <v>2.35</v>
      </c>
      <c r="AU1817">
        <v>0.45957446808510599</v>
      </c>
    </row>
    <row r="1818" spans="38:47" x14ac:dyDescent="0.55000000000000004">
      <c r="AL1818">
        <v>43413</v>
      </c>
      <c r="AM1818">
        <v>3.4</v>
      </c>
      <c r="AN1818">
        <v>3.32</v>
      </c>
      <c r="AO1818">
        <v>3.19</v>
      </c>
      <c r="AP1818">
        <v>3.05</v>
      </c>
      <c r="AQ1818">
        <v>2.94</v>
      </c>
      <c r="AR1818">
        <v>2.73</v>
      </c>
      <c r="AS1818">
        <v>2.52</v>
      </c>
      <c r="AT1818">
        <v>2.36</v>
      </c>
      <c r="AU1818">
        <v>0.44067796610169502</v>
      </c>
    </row>
    <row r="1819" spans="38:47" x14ac:dyDescent="0.55000000000000004">
      <c r="AL1819">
        <v>43416</v>
      </c>
      <c r="AM1819">
        <v>3.38</v>
      </c>
      <c r="AN1819">
        <v>3.3</v>
      </c>
      <c r="AO1819">
        <v>3.165</v>
      </c>
      <c r="AP1819">
        <v>3.02</v>
      </c>
      <c r="AQ1819">
        <v>2.915</v>
      </c>
      <c r="AR1819">
        <v>2.7250000000000001</v>
      </c>
      <c r="AS1819">
        <v>2.5249999999999999</v>
      </c>
      <c r="AT1819">
        <v>2.37</v>
      </c>
      <c r="AU1819">
        <v>0.42616033755274302</v>
      </c>
    </row>
    <row r="1820" spans="38:47" x14ac:dyDescent="0.55000000000000004">
      <c r="AL1820">
        <v>43417</v>
      </c>
      <c r="AM1820">
        <v>3.36</v>
      </c>
      <c r="AN1820">
        <v>3.28</v>
      </c>
      <c r="AO1820">
        <v>3.14</v>
      </c>
      <c r="AP1820">
        <v>2.99</v>
      </c>
      <c r="AQ1820">
        <v>2.89</v>
      </c>
      <c r="AR1820">
        <v>2.72</v>
      </c>
      <c r="AS1820">
        <v>2.5299999999999998</v>
      </c>
      <c r="AT1820">
        <v>2.38</v>
      </c>
      <c r="AU1820">
        <v>0.41176470588235298</v>
      </c>
    </row>
    <row r="1821" spans="38:47" x14ac:dyDescent="0.55000000000000004">
      <c r="AL1821">
        <v>43418</v>
      </c>
      <c r="AM1821">
        <v>3.35</v>
      </c>
      <c r="AN1821">
        <v>3.26</v>
      </c>
      <c r="AO1821">
        <v>3.12</v>
      </c>
      <c r="AP1821">
        <v>2.95</v>
      </c>
      <c r="AQ1821">
        <v>2.86</v>
      </c>
      <c r="AR1821">
        <v>2.71</v>
      </c>
      <c r="AS1821">
        <v>2.52</v>
      </c>
      <c r="AT1821">
        <v>2.38</v>
      </c>
      <c r="AU1821">
        <v>0.40756302521008397</v>
      </c>
    </row>
    <row r="1822" spans="38:47" x14ac:dyDescent="0.55000000000000004">
      <c r="AL1822">
        <v>43419</v>
      </c>
      <c r="AM1822">
        <v>3.36</v>
      </c>
      <c r="AN1822">
        <v>3.27</v>
      </c>
      <c r="AO1822">
        <v>3.11</v>
      </c>
      <c r="AP1822">
        <v>2.94</v>
      </c>
      <c r="AQ1822">
        <v>2.86</v>
      </c>
      <c r="AR1822">
        <v>2.7</v>
      </c>
      <c r="AS1822">
        <v>2.5099999999999998</v>
      </c>
      <c r="AT1822">
        <v>2.37</v>
      </c>
      <c r="AU1822">
        <v>0.417721518987342</v>
      </c>
    </row>
    <row r="1823" spans="38:47" x14ac:dyDescent="0.55000000000000004">
      <c r="AL1823">
        <v>43420</v>
      </c>
      <c r="AM1823">
        <v>3.33</v>
      </c>
      <c r="AN1823">
        <v>3.23</v>
      </c>
      <c r="AO1823">
        <v>3.08</v>
      </c>
      <c r="AP1823">
        <v>2.9</v>
      </c>
      <c r="AQ1823">
        <v>2.81</v>
      </c>
      <c r="AR1823">
        <v>2.68</v>
      </c>
      <c r="AS1823">
        <v>2.5</v>
      </c>
      <c r="AT1823">
        <v>2.36</v>
      </c>
      <c r="AU1823">
        <v>0.411016949152542</v>
      </c>
    </row>
    <row r="1824" spans="38:47" x14ac:dyDescent="0.55000000000000004">
      <c r="AL1824">
        <v>43423</v>
      </c>
      <c r="AM1824">
        <v>3.32</v>
      </c>
      <c r="AN1824">
        <v>3.22</v>
      </c>
      <c r="AO1824">
        <v>3.06</v>
      </c>
      <c r="AP1824">
        <v>2.87</v>
      </c>
      <c r="AQ1824">
        <v>2.79</v>
      </c>
      <c r="AR1824">
        <v>2.66</v>
      </c>
      <c r="AS1824">
        <v>2.52</v>
      </c>
      <c r="AT1824">
        <v>2.38</v>
      </c>
      <c r="AU1824">
        <v>0.39495798319327702</v>
      </c>
    </row>
    <row r="1825" spans="38:47" x14ac:dyDescent="0.55000000000000004">
      <c r="AL1825">
        <v>43424</v>
      </c>
      <c r="AM1825">
        <v>3.31</v>
      </c>
      <c r="AN1825">
        <v>3.22</v>
      </c>
      <c r="AO1825">
        <v>3.06</v>
      </c>
      <c r="AP1825">
        <v>2.88</v>
      </c>
      <c r="AQ1825">
        <v>2.79</v>
      </c>
      <c r="AR1825">
        <v>2.67</v>
      </c>
      <c r="AS1825">
        <v>2.5099999999999998</v>
      </c>
      <c r="AT1825">
        <v>2.39</v>
      </c>
      <c r="AU1825">
        <v>0.38493723849372402</v>
      </c>
    </row>
    <row r="1826" spans="38:47" x14ac:dyDescent="0.55000000000000004">
      <c r="AL1826">
        <v>43425</v>
      </c>
      <c r="AM1826">
        <v>3.31</v>
      </c>
      <c r="AN1826">
        <v>3.22</v>
      </c>
      <c r="AO1826">
        <v>3.06</v>
      </c>
      <c r="AP1826">
        <v>2.89</v>
      </c>
      <c r="AQ1826">
        <v>2.81</v>
      </c>
      <c r="AR1826">
        <v>2.67</v>
      </c>
      <c r="AS1826">
        <v>2.52</v>
      </c>
      <c r="AT1826">
        <v>2.41</v>
      </c>
      <c r="AU1826">
        <v>0.37344398340249002</v>
      </c>
    </row>
    <row r="1827" spans="38:47" x14ac:dyDescent="0.55000000000000004">
      <c r="AL1827">
        <v>43426</v>
      </c>
      <c r="AM1827">
        <v>3.31</v>
      </c>
      <c r="AN1827">
        <v>3.2149999999999999</v>
      </c>
      <c r="AO1827">
        <v>3.0550000000000002</v>
      </c>
      <c r="AP1827">
        <v>2.8849999999999998</v>
      </c>
      <c r="AQ1827">
        <v>2.81</v>
      </c>
      <c r="AR1827">
        <v>2.67</v>
      </c>
      <c r="AS1827">
        <v>2.52</v>
      </c>
      <c r="AT1827">
        <v>2.41</v>
      </c>
      <c r="AU1827">
        <v>0.37344398340249002</v>
      </c>
    </row>
    <row r="1828" spans="38:47" x14ac:dyDescent="0.55000000000000004">
      <c r="AL1828">
        <v>43427</v>
      </c>
      <c r="AM1828">
        <v>3.31</v>
      </c>
      <c r="AN1828">
        <v>3.21</v>
      </c>
      <c r="AO1828">
        <v>3.05</v>
      </c>
      <c r="AP1828">
        <v>2.88</v>
      </c>
      <c r="AQ1828">
        <v>2.81</v>
      </c>
      <c r="AR1828">
        <v>2.67</v>
      </c>
      <c r="AS1828">
        <v>2.52</v>
      </c>
      <c r="AT1828">
        <v>2.41</v>
      </c>
      <c r="AU1828">
        <v>0.37344398340249002</v>
      </c>
    </row>
    <row r="1829" spans="38:47" x14ac:dyDescent="0.55000000000000004">
      <c r="AL1829">
        <v>43430</v>
      </c>
      <c r="AM1829">
        <v>3.32</v>
      </c>
      <c r="AN1829">
        <v>3.22</v>
      </c>
      <c r="AO1829">
        <v>3.07</v>
      </c>
      <c r="AP1829">
        <v>2.9</v>
      </c>
      <c r="AQ1829">
        <v>2.84</v>
      </c>
      <c r="AR1829">
        <v>2.7</v>
      </c>
      <c r="AS1829">
        <v>2.54</v>
      </c>
      <c r="AT1829">
        <v>2.41</v>
      </c>
      <c r="AU1829">
        <v>0.377593360995851</v>
      </c>
    </row>
    <row r="1830" spans="38:47" x14ac:dyDescent="0.55000000000000004">
      <c r="AL1830">
        <v>43431</v>
      </c>
      <c r="AM1830">
        <v>3.32</v>
      </c>
      <c r="AN1830">
        <v>3.22</v>
      </c>
      <c r="AO1830">
        <v>3.06</v>
      </c>
      <c r="AP1830">
        <v>2.89</v>
      </c>
      <c r="AQ1830">
        <v>2.83</v>
      </c>
      <c r="AR1830">
        <v>2.7</v>
      </c>
      <c r="AS1830">
        <v>2.5299999999999998</v>
      </c>
      <c r="AT1830">
        <v>2.41</v>
      </c>
      <c r="AU1830">
        <v>0.377593360995851</v>
      </c>
    </row>
    <row r="1831" spans="38:47" x14ac:dyDescent="0.55000000000000004">
      <c r="AL1831">
        <v>43432</v>
      </c>
      <c r="AM1831">
        <v>3.34</v>
      </c>
      <c r="AN1831">
        <v>3.23</v>
      </c>
      <c r="AO1831">
        <v>3.06</v>
      </c>
      <c r="AP1831">
        <v>2.87</v>
      </c>
      <c r="AQ1831">
        <v>2.81</v>
      </c>
      <c r="AR1831">
        <v>2.69</v>
      </c>
      <c r="AS1831">
        <v>2.5299999999999998</v>
      </c>
      <c r="AT1831">
        <v>2.4</v>
      </c>
      <c r="AU1831">
        <v>0.391666666666667</v>
      </c>
    </row>
    <row r="1832" spans="38:47" x14ac:dyDescent="0.55000000000000004">
      <c r="AL1832">
        <v>43433</v>
      </c>
      <c r="AM1832">
        <v>3.33</v>
      </c>
      <c r="AN1832">
        <v>3.21</v>
      </c>
      <c r="AO1832">
        <v>3.03</v>
      </c>
      <c r="AP1832">
        <v>2.85</v>
      </c>
      <c r="AQ1832">
        <v>2.81</v>
      </c>
      <c r="AR1832">
        <v>2.69</v>
      </c>
      <c r="AS1832">
        <v>2.52</v>
      </c>
      <c r="AT1832">
        <v>2.37</v>
      </c>
      <c r="AU1832">
        <v>0.405063291139241</v>
      </c>
    </row>
    <row r="1833" spans="38:47" x14ac:dyDescent="0.55000000000000004">
      <c r="AL1833">
        <v>43434</v>
      </c>
      <c r="AM1833">
        <v>3.3</v>
      </c>
      <c r="AN1833">
        <v>3.19</v>
      </c>
      <c r="AO1833">
        <v>3.01</v>
      </c>
      <c r="AP1833">
        <v>2.84</v>
      </c>
      <c r="AQ1833">
        <v>2.8</v>
      </c>
      <c r="AR1833">
        <v>2.7</v>
      </c>
      <c r="AS1833">
        <v>2.52</v>
      </c>
      <c r="AT1833">
        <v>2.37</v>
      </c>
      <c r="AU1833">
        <v>0.392405063291139</v>
      </c>
    </row>
    <row r="1834" spans="38:47" x14ac:dyDescent="0.55000000000000004">
      <c r="AL1834">
        <v>43437</v>
      </c>
      <c r="AM1834">
        <v>3.27</v>
      </c>
      <c r="AN1834">
        <v>3.15</v>
      </c>
      <c r="AO1834">
        <v>2.98</v>
      </c>
      <c r="AP1834">
        <v>2.83</v>
      </c>
      <c r="AQ1834">
        <v>2.83</v>
      </c>
      <c r="AR1834">
        <v>2.72</v>
      </c>
      <c r="AS1834">
        <v>2.56</v>
      </c>
      <c r="AT1834">
        <v>2.38</v>
      </c>
      <c r="AU1834">
        <v>0.373949579831933</v>
      </c>
    </row>
    <row r="1835" spans="38:47" x14ac:dyDescent="0.55000000000000004">
      <c r="AL1835">
        <v>43438</v>
      </c>
      <c r="AM1835">
        <v>3.16</v>
      </c>
      <c r="AN1835">
        <v>3.05</v>
      </c>
      <c r="AO1835">
        <v>2.91</v>
      </c>
      <c r="AP1835">
        <v>2.79</v>
      </c>
      <c r="AQ1835">
        <v>2.8</v>
      </c>
      <c r="AR1835">
        <v>2.71</v>
      </c>
      <c r="AS1835">
        <v>2.58</v>
      </c>
      <c r="AT1835">
        <v>2.42</v>
      </c>
      <c r="AU1835">
        <v>0.30578512396694202</v>
      </c>
    </row>
    <row r="1836" spans="38:47" x14ac:dyDescent="0.55000000000000004">
      <c r="AL1836">
        <v>43439</v>
      </c>
      <c r="AM1836">
        <v>3.15</v>
      </c>
      <c r="AN1836">
        <v>3.03</v>
      </c>
      <c r="AO1836">
        <v>2.89</v>
      </c>
      <c r="AP1836">
        <v>2.77</v>
      </c>
      <c r="AQ1836">
        <v>2.7749999999999999</v>
      </c>
      <c r="AR1836">
        <v>2.7050000000000001</v>
      </c>
      <c r="AS1836">
        <v>2.57</v>
      </c>
      <c r="AT1836">
        <v>2.415</v>
      </c>
      <c r="AU1836">
        <v>0.30434782608695699</v>
      </c>
    </row>
    <row r="1837" spans="38:47" x14ac:dyDescent="0.55000000000000004">
      <c r="AL1837">
        <v>43440</v>
      </c>
      <c r="AM1837">
        <v>3.14</v>
      </c>
      <c r="AN1837">
        <v>3.01</v>
      </c>
      <c r="AO1837">
        <v>2.87</v>
      </c>
      <c r="AP1837">
        <v>2.75</v>
      </c>
      <c r="AQ1837">
        <v>2.75</v>
      </c>
      <c r="AR1837">
        <v>2.7</v>
      </c>
      <c r="AS1837">
        <v>2.56</v>
      </c>
      <c r="AT1837">
        <v>2.41</v>
      </c>
      <c r="AU1837">
        <v>0.30290456431535301</v>
      </c>
    </row>
    <row r="1838" spans="38:47" x14ac:dyDescent="0.55000000000000004">
      <c r="AL1838">
        <v>43441</v>
      </c>
      <c r="AM1838">
        <v>3.14</v>
      </c>
      <c r="AN1838">
        <v>3.01</v>
      </c>
      <c r="AO1838">
        <v>2.85</v>
      </c>
      <c r="AP1838">
        <v>2.7</v>
      </c>
      <c r="AQ1838">
        <v>2.72</v>
      </c>
      <c r="AR1838">
        <v>2.68</v>
      </c>
      <c r="AS1838">
        <v>2.54</v>
      </c>
      <c r="AT1838">
        <v>2.4</v>
      </c>
      <c r="AU1838">
        <v>0.30833333333333302</v>
      </c>
    </row>
    <row r="1839" spans="38:47" x14ac:dyDescent="0.55000000000000004">
      <c r="AL1839">
        <v>43444</v>
      </c>
      <c r="AM1839">
        <v>3.13</v>
      </c>
      <c r="AN1839">
        <v>3</v>
      </c>
      <c r="AO1839">
        <v>2.85</v>
      </c>
      <c r="AP1839">
        <v>2.71</v>
      </c>
      <c r="AQ1839">
        <v>2.72</v>
      </c>
      <c r="AR1839">
        <v>2.69</v>
      </c>
      <c r="AS1839">
        <v>2.54</v>
      </c>
      <c r="AT1839">
        <v>2.41</v>
      </c>
      <c r="AU1839">
        <v>0.29875518672199203</v>
      </c>
    </row>
    <row r="1840" spans="38:47" x14ac:dyDescent="0.55000000000000004">
      <c r="AL1840">
        <v>43445</v>
      </c>
      <c r="AM1840">
        <v>3.13</v>
      </c>
      <c r="AN1840">
        <v>3.02</v>
      </c>
      <c r="AO1840">
        <v>2.89</v>
      </c>
      <c r="AP1840">
        <v>2.75</v>
      </c>
      <c r="AQ1840">
        <v>2.78</v>
      </c>
      <c r="AR1840">
        <v>2.7</v>
      </c>
      <c r="AS1840">
        <v>2.5499999999999998</v>
      </c>
      <c r="AT1840">
        <v>2.41</v>
      </c>
      <c r="AU1840">
        <v>0.29875518672199203</v>
      </c>
    </row>
    <row r="1841" spans="38:47" x14ac:dyDescent="0.55000000000000004">
      <c r="AL1841">
        <v>43446</v>
      </c>
      <c r="AM1841">
        <v>3.15</v>
      </c>
      <c r="AN1841">
        <v>3.04</v>
      </c>
      <c r="AO1841">
        <v>2.91</v>
      </c>
      <c r="AP1841">
        <v>2.77</v>
      </c>
      <c r="AQ1841">
        <v>2.77</v>
      </c>
      <c r="AR1841">
        <v>2.7</v>
      </c>
      <c r="AS1841">
        <v>2.56</v>
      </c>
      <c r="AT1841">
        <v>2.4300000000000002</v>
      </c>
      <c r="AU1841">
        <v>0.296296296296296</v>
      </c>
    </row>
    <row r="1842" spans="38:47" x14ac:dyDescent="0.55000000000000004">
      <c r="AL1842">
        <v>43447</v>
      </c>
      <c r="AM1842">
        <v>3.16</v>
      </c>
      <c r="AN1842">
        <v>3.05</v>
      </c>
      <c r="AO1842">
        <v>2.91</v>
      </c>
      <c r="AP1842">
        <v>2.75</v>
      </c>
      <c r="AQ1842">
        <v>2.75</v>
      </c>
      <c r="AR1842">
        <v>2.69</v>
      </c>
      <c r="AS1842">
        <v>2.56</v>
      </c>
      <c r="AT1842">
        <v>2.4300000000000002</v>
      </c>
      <c r="AU1842">
        <v>0.30041152263374499</v>
      </c>
    </row>
    <row r="1843" spans="38:47" x14ac:dyDescent="0.55000000000000004">
      <c r="AL1843">
        <v>43448</v>
      </c>
      <c r="AM1843">
        <v>3.14</v>
      </c>
      <c r="AN1843">
        <v>3.03</v>
      </c>
      <c r="AO1843">
        <v>2.89</v>
      </c>
      <c r="AP1843">
        <v>2.73</v>
      </c>
      <c r="AQ1843">
        <v>2.73</v>
      </c>
      <c r="AR1843">
        <v>2.68</v>
      </c>
      <c r="AS1843">
        <v>2.56</v>
      </c>
      <c r="AT1843">
        <v>2.42</v>
      </c>
      <c r="AU1843">
        <v>0.29752066115702502</v>
      </c>
    </row>
    <row r="1844" spans="38:47" x14ac:dyDescent="0.55000000000000004">
      <c r="AL1844">
        <v>43451</v>
      </c>
      <c r="AM1844">
        <v>3.11</v>
      </c>
      <c r="AN1844">
        <v>3</v>
      </c>
      <c r="AO1844">
        <v>2.86</v>
      </c>
      <c r="AP1844">
        <v>2.69</v>
      </c>
      <c r="AQ1844">
        <v>2.7</v>
      </c>
      <c r="AR1844">
        <v>2.66</v>
      </c>
      <c r="AS1844">
        <v>2.54</v>
      </c>
      <c r="AT1844">
        <v>2.4</v>
      </c>
      <c r="AU1844">
        <v>0.295833333333333</v>
      </c>
    </row>
    <row r="1845" spans="38:47" x14ac:dyDescent="0.55000000000000004">
      <c r="AL1845">
        <v>43452</v>
      </c>
      <c r="AM1845">
        <v>3.07</v>
      </c>
      <c r="AN1845">
        <v>2.96</v>
      </c>
      <c r="AO1845">
        <v>2.82</v>
      </c>
      <c r="AP1845">
        <v>2.65</v>
      </c>
      <c r="AQ1845">
        <v>2.65</v>
      </c>
      <c r="AR1845">
        <v>2.64</v>
      </c>
      <c r="AS1845">
        <v>2.5299999999999998</v>
      </c>
      <c r="AT1845">
        <v>2.39</v>
      </c>
      <c r="AU1845">
        <v>0.28451882845188298</v>
      </c>
    </row>
    <row r="1846" spans="38:47" x14ac:dyDescent="0.55000000000000004">
      <c r="AL1846">
        <v>43453</v>
      </c>
      <c r="AM1846">
        <v>3</v>
      </c>
      <c r="AN1846">
        <v>2.89</v>
      </c>
      <c r="AO1846">
        <v>2.77</v>
      </c>
      <c r="AP1846">
        <v>2.62</v>
      </c>
      <c r="AQ1846">
        <v>2.63</v>
      </c>
      <c r="AR1846">
        <v>2.62</v>
      </c>
      <c r="AS1846">
        <v>2.54</v>
      </c>
      <c r="AT1846">
        <v>2.4</v>
      </c>
      <c r="AU1846">
        <v>0.25</v>
      </c>
    </row>
    <row r="1847" spans="38:47" x14ac:dyDescent="0.55000000000000004">
      <c r="AL1847">
        <v>43454</v>
      </c>
      <c r="AM1847">
        <v>3.02</v>
      </c>
      <c r="AN1847">
        <v>2.92</v>
      </c>
      <c r="AO1847">
        <v>2.79</v>
      </c>
      <c r="AP1847">
        <v>2.65</v>
      </c>
      <c r="AQ1847">
        <v>2.67</v>
      </c>
      <c r="AR1847">
        <v>2.64</v>
      </c>
      <c r="AS1847">
        <v>2.5499999999999998</v>
      </c>
      <c r="AT1847">
        <v>2.39</v>
      </c>
      <c r="AU1847">
        <v>0.26359832635983299</v>
      </c>
    </row>
    <row r="1848" spans="38:47" x14ac:dyDescent="0.55000000000000004">
      <c r="AL1848">
        <v>43455</v>
      </c>
      <c r="AM1848">
        <v>3.03</v>
      </c>
      <c r="AN1848">
        <v>2.92</v>
      </c>
      <c r="AO1848">
        <v>2.79</v>
      </c>
      <c r="AP1848">
        <v>2.64</v>
      </c>
      <c r="AQ1848">
        <v>2.63</v>
      </c>
      <c r="AR1848">
        <v>2.62</v>
      </c>
      <c r="AS1848">
        <v>2.54</v>
      </c>
      <c r="AT1848">
        <v>2.39</v>
      </c>
      <c r="AU1848">
        <v>0.26778242677824299</v>
      </c>
    </row>
    <row r="1849" spans="38:47" x14ac:dyDescent="0.55000000000000004">
      <c r="AL1849">
        <v>43458</v>
      </c>
      <c r="AM1849">
        <v>3</v>
      </c>
      <c r="AN1849">
        <v>2.88</v>
      </c>
      <c r="AO1849">
        <v>2.74</v>
      </c>
      <c r="AP1849">
        <v>2.58</v>
      </c>
      <c r="AQ1849">
        <v>2.5499999999999998</v>
      </c>
      <c r="AR1849">
        <v>2.61</v>
      </c>
      <c r="AS1849">
        <v>2.52</v>
      </c>
      <c r="AT1849">
        <v>2.4500000000000002</v>
      </c>
      <c r="AU1849">
        <v>0.22448979591836701</v>
      </c>
    </row>
    <row r="1850" spans="38:47" x14ac:dyDescent="0.55000000000000004">
      <c r="AL1850">
        <v>43459</v>
      </c>
      <c r="AM1850">
        <v>3.03</v>
      </c>
      <c r="AN1850">
        <v>2.91</v>
      </c>
      <c r="AO1850">
        <v>2.7749999999999999</v>
      </c>
      <c r="AP1850">
        <v>2.625</v>
      </c>
      <c r="AQ1850">
        <v>2.58</v>
      </c>
      <c r="AR1850">
        <v>2.61</v>
      </c>
      <c r="AS1850">
        <v>2.5299999999999998</v>
      </c>
      <c r="AT1850">
        <v>2.4449999999999998</v>
      </c>
      <c r="AU1850">
        <v>0.23926380368098199</v>
      </c>
    </row>
    <row r="1851" spans="38:47" x14ac:dyDescent="0.55000000000000004">
      <c r="AL1851">
        <v>43460</v>
      </c>
      <c r="AM1851">
        <v>3.06</v>
      </c>
      <c r="AN1851">
        <v>2.94</v>
      </c>
      <c r="AO1851">
        <v>2.81</v>
      </c>
      <c r="AP1851">
        <v>2.67</v>
      </c>
      <c r="AQ1851">
        <v>2.61</v>
      </c>
      <c r="AR1851">
        <v>2.61</v>
      </c>
      <c r="AS1851">
        <v>2.54</v>
      </c>
      <c r="AT1851">
        <v>2.44</v>
      </c>
      <c r="AU1851">
        <v>0.25409836065573799</v>
      </c>
    </row>
    <row r="1852" spans="38:47" x14ac:dyDescent="0.55000000000000004">
      <c r="AL1852">
        <v>43461</v>
      </c>
      <c r="AM1852">
        <v>3.05</v>
      </c>
      <c r="AN1852">
        <v>2.92</v>
      </c>
      <c r="AO1852">
        <v>2.77</v>
      </c>
      <c r="AP1852">
        <v>2.6</v>
      </c>
      <c r="AQ1852">
        <v>2.56</v>
      </c>
      <c r="AR1852">
        <v>2.58</v>
      </c>
      <c r="AS1852">
        <v>2.4900000000000002</v>
      </c>
      <c r="AT1852">
        <v>2.41</v>
      </c>
      <c r="AU1852">
        <v>0.26556016597510401</v>
      </c>
    </row>
    <row r="1853" spans="38:47" x14ac:dyDescent="0.55000000000000004">
      <c r="AL1853">
        <v>43462</v>
      </c>
      <c r="AM1853">
        <v>3.04</v>
      </c>
      <c r="AN1853">
        <v>2.89</v>
      </c>
      <c r="AO1853">
        <v>2.72</v>
      </c>
      <c r="AP1853">
        <v>2.56</v>
      </c>
      <c r="AQ1853">
        <v>2.52</v>
      </c>
      <c r="AR1853">
        <v>2.57</v>
      </c>
      <c r="AS1853">
        <v>2.48</v>
      </c>
      <c r="AT1853">
        <v>2.4</v>
      </c>
      <c r="AU1853">
        <v>0.266666666666667</v>
      </c>
    </row>
    <row r="1854" spans="38:47" x14ac:dyDescent="0.55000000000000004">
      <c r="AL1854">
        <v>43465</v>
      </c>
      <c r="AM1854">
        <v>3.02</v>
      </c>
      <c r="AN1854">
        <v>2.87</v>
      </c>
      <c r="AO1854">
        <v>2.69</v>
      </c>
      <c r="AP1854">
        <v>2.5099999999999998</v>
      </c>
      <c r="AQ1854">
        <v>2.48</v>
      </c>
      <c r="AR1854">
        <v>2.63</v>
      </c>
      <c r="AS1854">
        <v>2.56</v>
      </c>
      <c r="AT1854">
        <v>2.4500000000000002</v>
      </c>
      <c r="AU1854">
        <v>0.23265306122449</v>
      </c>
    </row>
    <row r="1855" spans="38:47" x14ac:dyDescent="0.55000000000000004">
      <c r="AL1855">
        <v>43466</v>
      </c>
      <c r="AM1855">
        <v>2.9950000000000001</v>
      </c>
      <c r="AN1855">
        <v>2.85</v>
      </c>
      <c r="AO1855">
        <v>2.6749999999999998</v>
      </c>
      <c r="AP1855">
        <v>2.5</v>
      </c>
      <c r="AQ1855">
        <v>2.4900000000000002</v>
      </c>
      <c r="AR1855">
        <v>2.6150000000000002</v>
      </c>
      <c r="AS1855">
        <v>2.5350000000000001</v>
      </c>
      <c r="AT1855">
        <v>2.4350000000000001</v>
      </c>
      <c r="AU1855">
        <v>0.229979466119097</v>
      </c>
    </row>
    <row r="1856" spans="38:47" x14ac:dyDescent="0.55000000000000004">
      <c r="AL1856">
        <v>43467</v>
      </c>
      <c r="AM1856">
        <v>2.97</v>
      </c>
      <c r="AN1856">
        <v>2.83</v>
      </c>
      <c r="AO1856">
        <v>2.66</v>
      </c>
      <c r="AP1856">
        <v>2.4900000000000002</v>
      </c>
      <c r="AQ1856">
        <v>2.5</v>
      </c>
      <c r="AR1856">
        <v>2.6</v>
      </c>
      <c r="AS1856">
        <v>2.5099999999999998</v>
      </c>
      <c r="AT1856">
        <v>2.42</v>
      </c>
      <c r="AU1856">
        <v>0.22727272727272699</v>
      </c>
    </row>
    <row r="1857" spans="38:47" x14ac:dyDescent="0.55000000000000004">
      <c r="AL1857">
        <v>43468</v>
      </c>
      <c r="AM1857">
        <v>2.92</v>
      </c>
      <c r="AN1857">
        <v>2.75</v>
      </c>
      <c r="AO1857">
        <v>2.56</v>
      </c>
      <c r="AP1857">
        <v>2.37</v>
      </c>
      <c r="AQ1857">
        <v>2.39</v>
      </c>
      <c r="AR1857">
        <v>2.5</v>
      </c>
      <c r="AS1857">
        <v>2.4700000000000002</v>
      </c>
      <c r="AT1857">
        <v>2.41</v>
      </c>
      <c r="AU1857">
        <v>0.21161825726141101</v>
      </c>
    </row>
    <row r="1858" spans="38:47" x14ac:dyDescent="0.55000000000000004">
      <c r="AL1858">
        <v>43469</v>
      </c>
      <c r="AM1858">
        <v>2.98</v>
      </c>
      <c r="AN1858">
        <v>2.83</v>
      </c>
      <c r="AO1858">
        <v>2.67</v>
      </c>
      <c r="AP1858">
        <v>2.4900000000000002</v>
      </c>
      <c r="AQ1858">
        <v>2.5</v>
      </c>
      <c r="AR1858">
        <v>2.57</v>
      </c>
      <c r="AS1858">
        <v>2.5099999999999998</v>
      </c>
      <c r="AT1858">
        <v>2.42</v>
      </c>
      <c r="AU1858">
        <v>0.23140495867768601</v>
      </c>
    </row>
    <row r="1859" spans="38:47" x14ac:dyDescent="0.55000000000000004">
      <c r="AL1859">
        <v>43472</v>
      </c>
      <c r="AM1859">
        <v>2.99</v>
      </c>
      <c r="AN1859">
        <v>2.86</v>
      </c>
      <c r="AO1859">
        <v>2.7</v>
      </c>
      <c r="AP1859">
        <v>2.5299999999999998</v>
      </c>
      <c r="AQ1859">
        <v>2.5299999999999998</v>
      </c>
      <c r="AR1859">
        <v>2.58</v>
      </c>
      <c r="AS1859">
        <v>2.54</v>
      </c>
      <c r="AT1859">
        <v>2.4500000000000002</v>
      </c>
      <c r="AU1859">
        <v>0.22040816326530599</v>
      </c>
    </row>
    <row r="1860" spans="38:47" x14ac:dyDescent="0.55000000000000004">
      <c r="AL1860">
        <v>43473</v>
      </c>
      <c r="AM1860">
        <v>3</v>
      </c>
      <c r="AN1860">
        <v>2.88</v>
      </c>
      <c r="AO1860">
        <v>2.73</v>
      </c>
      <c r="AP1860">
        <v>2.58</v>
      </c>
      <c r="AQ1860">
        <v>2.58</v>
      </c>
      <c r="AR1860">
        <v>2.6</v>
      </c>
      <c r="AS1860">
        <v>2.54</v>
      </c>
      <c r="AT1860">
        <v>2.46</v>
      </c>
      <c r="AU1860">
        <v>0.219512195121951</v>
      </c>
    </row>
    <row r="1861" spans="38:47" x14ac:dyDescent="0.55000000000000004">
      <c r="AL1861">
        <v>43474</v>
      </c>
      <c r="AM1861">
        <v>3.03</v>
      </c>
      <c r="AN1861">
        <v>2.9</v>
      </c>
      <c r="AO1861">
        <v>2.74</v>
      </c>
      <c r="AP1861">
        <v>2.57</v>
      </c>
      <c r="AQ1861">
        <v>2.56</v>
      </c>
      <c r="AR1861">
        <v>2.59</v>
      </c>
      <c r="AS1861">
        <v>2.52</v>
      </c>
      <c r="AT1861">
        <v>2.4500000000000002</v>
      </c>
      <c r="AU1861">
        <v>0.236734693877551</v>
      </c>
    </row>
    <row r="1862" spans="38:47" x14ac:dyDescent="0.55000000000000004">
      <c r="AL1862">
        <v>43475</v>
      </c>
      <c r="AM1862">
        <v>3.06</v>
      </c>
      <c r="AN1862">
        <v>2.92</v>
      </c>
      <c r="AO1862">
        <v>2.74</v>
      </c>
      <c r="AP1862">
        <v>2.56</v>
      </c>
      <c r="AQ1862">
        <v>2.56</v>
      </c>
      <c r="AR1862">
        <v>2.59</v>
      </c>
      <c r="AS1862">
        <v>2.5099999999999998</v>
      </c>
      <c r="AT1862">
        <v>2.4300000000000002</v>
      </c>
      <c r="AU1862">
        <v>0.25925925925925902</v>
      </c>
    </row>
    <row r="1863" spans="38:47" x14ac:dyDescent="0.55000000000000004">
      <c r="AL1863">
        <v>43476</v>
      </c>
      <c r="AM1863">
        <v>3.04</v>
      </c>
      <c r="AN1863">
        <v>2.9</v>
      </c>
      <c r="AO1863">
        <v>2.71</v>
      </c>
      <c r="AP1863">
        <v>2.52</v>
      </c>
      <c r="AQ1863">
        <v>2.5499999999999998</v>
      </c>
      <c r="AR1863">
        <v>2.58</v>
      </c>
      <c r="AS1863">
        <v>2.5</v>
      </c>
      <c r="AT1863">
        <v>2.4300000000000002</v>
      </c>
      <c r="AU1863">
        <v>0.251028806584362</v>
      </c>
    </row>
    <row r="1864" spans="38:47" x14ac:dyDescent="0.55000000000000004">
      <c r="AL1864">
        <v>43479</v>
      </c>
      <c r="AM1864">
        <v>3.06</v>
      </c>
      <c r="AN1864">
        <v>2.91</v>
      </c>
      <c r="AO1864">
        <v>2.71</v>
      </c>
      <c r="AP1864">
        <v>2.5299999999999998</v>
      </c>
      <c r="AQ1864">
        <v>2.5299999999999998</v>
      </c>
      <c r="AR1864">
        <v>2.57</v>
      </c>
      <c r="AS1864">
        <v>2.52</v>
      </c>
      <c r="AT1864">
        <v>2.4500000000000002</v>
      </c>
      <c r="AU1864">
        <v>0.24897959183673499</v>
      </c>
    </row>
    <row r="1865" spans="38:47" x14ac:dyDescent="0.55000000000000004">
      <c r="AL1865">
        <v>43480</v>
      </c>
      <c r="AM1865">
        <v>3.08</v>
      </c>
      <c r="AN1865">
        <v>2.92</v>
      </c>
      <c r="AO1865">
        <v>2.72</v>
      </c>
      <c r="AP1865">
        <v>2.5299999999999998</v>
      </c>
      <c r="AQ1865">
        <v>2.5299999999999998</v>
      </c>
      <c r="AR1865">
        <v>2.57</v>
      </c>
      <c r="AS1865">
        <v>2.52</v>
      </c>
      <c r="AT1865">
        <v>2.4500000000000002</v>
      </c>
      <c r="AU1865">
        <v>0.25714285714285701</v>
      </c>
    </row>
    <row r="1866" spans="38:47" x14ac:dyDescent="0.55000000000000004">
      <c r="AL1866">
        <v>43481</v>
      </c>
      <c r="AM1866">
        <v>3.07</v>
      </c>
      <c r="AN1866">
        <v>2.92</v>
      </c>
      <c r="AO1866">
        <v>2.73</v>
      </c>
      <c r="AP1866">
        <v>2.54</v>
      </c>
      <c r="AQ1866">
        <v>2.5499999999999998</v>
      </c>
      <c r="AR1866">
        <v>2.57</v>
      </c>
      <c r="AS1866">
        <v>2.4900000000000002</v>
      </c>
      <c r="AT1866">
        <v>2.4300000000000002</v>
      </c>
      <c r="AU1866">
        <v>0.26337448559670801</v>
      </c>
    </row>
    <row r="1867" spans="38:47" x14ac:dyDescent="0.55000000000000004">
      <c r="AL1867">
        <v>43482</v>
      </c>
      <c r="AM1867">
        <v>3.07</v>
      </c>
      <c r="AN1867">
        <v>2.93</v>
      </c>
      <c r="AO1867">
        <v>2.75</v>
      </c>
      <c r="AP1867">
        <v>2.58</v>
      </c>
      <c r="AQ1867">
        <v>2.56</v>
      </c>
      <c r="AR1867">
        <v>2.57</v>
      </c>
      <c r="AS1867">
        <v>2.5</v>
      </c>
      <c r="AT1867">
        <v>2.42</v>
      </c>
      <c r="AU1867">
        <v>0.26859504132231399</v>
      </c>
    </row>
    <row r="1868" spans="38:47" x14ac:dyDescent="0.55000000000000004">
      <c r="AL1868">
        <v>43483</v>
      </c>
      <c r="AM1868">
        <v>3.09</v>
      </c>
      <c r="AN1868">
        <v>2.95</v>
      </c>
      <c r="AO1868">
        <v>2.79</v>
      </c>
      <c r="AP1868">
        <v>2.62</v>
      </c>
      <c r="AQ1868">
        <v>2.62</v>
      </c>
      <c r="AR1868">
        <v>2.6</v>
      </c>
      <c r="AS1868">
        <v>2.5</v>
      </c>
      <c r="AT1868">
        <v>2.41</v>
      </c>
      <c r="AU1868">
        <v>0.28215767634854799</v>
      </c>
    </row>
    <row r="1869" spans="38:47" x14ac:dyDescent="0.55000000000000004">
      <c r="AL1869">
        <v>43486</v>
      </c>
      <c r="AM1869">
        <v>3.0750000000000002</v>
      </c>
      <c r="AN1869">
        <v>2.93</v>
      </c>
      <c r="AO1869">
        <v>2.7650000000000001</v>
      </c>
      <c r="AP1869">
        <v>2.5950000000000002</v>
      </c>
      <c r="AQ1869">
        <v>2.6</v>
      </c>
      <c r="AR1869">
        <v>2.5950000000000002</v>
      </c>
      <c r="AS1869">
        <v>2.5049999999999999</v>
      </c>
      <c r="AT1869">
        <v>2.42</v>
      </c>
      <c r="AU1869">
        <v>0.27066115702479299</v>
      </c>
    </row>
    <row r="1870" spans="38:47" x14ac:dyDescent="0.55000000000000004">
      <c r="AL1870">
        <v>43487</v>
      </c>
      <c r="AM1870">
        <v>3.06</v>
      </c>
      <c r="AN1870">
        <v>2.91</v>
      </c>
      <c r="AO1870">
        <v>2.74</v>
      </c>
      <c r="AP1870">
        <v>2.57</v>
      </c>
      <c r="AQ1870">
        <v>2.58</v>
      </c>
      <c r="AR1870">
        <v>2.59</v>
      </c>
      <c r="AS1870">
        <v>2.5099999999999998</v>
      </c>
      <c r="AT1870">
        <v>2.4300000000000002</v>
      </c>
      <c r="AU1870">
        <v>0.25925925925925902</v>
      </c>
    </row>
    <row r="1871" spans="38:47" x14ac:dyDescent="0.55000000000000004">
      <c r="AL1871">
        <v>43488</v>
      </c>
      <c r="AM1871">
        <v>3.07</v>
      </c>
      <c r="AN1871">
        <v>2.93</v>
      </c>
      <c r="AO1871">
        <v>2.76</v>
      </c>
      <c r="AP1871">
        <v>2.59</v>
      </c>
      <c r="AQ1871">
        <v>2.58</v>
      </c>
      <c r="AR1871">
        <v>2.59</v>
      </c>
      <c r="AS1871">
        <v>2.5099999999999998</v>
      </c>
      <c r="AT1871">
        <v>2.41</v>
      </c>
      <c r="AU1871">
        <v>0.27385892116182597</v>
      </c>
    </row>
    <row r="1872" spans="38:47" x14ac:dyDescent="0.55000000000000004">
      <c r="AL1872">
        <v>43489</v>
      </c>
      <c r="AM1872">
        <v>3.04</v>
      </c>
      <c r="AN1872">
        <v>2.89</v>
      </c>
      <c r="AO1872">
        <v>2.72</v>
      </c>
      <c r="AP1872">
        <v>2.5499999999999998</v>
      </c>
      <c r="AQ1872">
        <v>2.56</v>
      </c>
      <c r="AR1872">
        <v>2.58</v>
      </c>
      <c r="AS1872">
        <v>2.5</v>
      </c>
      <c r="AT1872">
        <v>2.37</v>
      </c>
      <c r="AU1872">
        <v>0.28270042194092798</v>
      </c>
    </row>
    <row r="1873" spans="38:47" x14ac:dyDescent="0.55000000000000004">
      <c r="AL1873">
        <v>43490</v>
      </c>
      <c r="AM1873">
        <v>3.06</v>
      </c>
      <c r="AN1873">
        <v>2.92</v>
      </c>
      <c r="AO1873">
        <v>2.76</v>
      </c>
      <c r="AP1873">
        <v>2.59</v>
      </c>
      <c r="AQ1873">
        <v>2.6</v>
      </c>
      <c r="AR1873">
        <v>2.6</v>
      </c>
      <c r="AS1873">
        <v>2.5099999999999998</v>
      </c>
      <c r="AT1873">
        <v>2.39</v>
      </c>
      <c r="AU1873">
        <v>0.28033472803347298</v>
      </c>
    </row>
    <row r="1874" spans="38:47" x14ac:dyDescent="0.55000000000000004">
      <c r="AL1874">
        <v>43493</v>
      </c>
      <c r="AM1874">
        <v>3.06</v>
      </c>
      <c r="AN1874">
        <v>2.92</v>
      </c>
      <c r="AO1874">
        <v>2.75</v>
      </c>
      <c r="AP1874">
        <v>2.58</v>
      </c>
      <c r="AQ1874">
        <v>2.6</v>
      </c>
      <c r="AR1874">
        <v>2.6</v>
      </c>
      <c r="AS1874">
        <v>2.5099999999999998</v>
      </c>
      <c r="AT1874">
        <v>2.42</v>
      </c>
      <c r="AU1874">
        <v>0.26446280991735499</v>
      </c>
    </row>
    <row r="1875" spans="38:47" x14ac:dyDescent="0.55000000000000004">
      <c r="AL1875">
        <v>43494</v>
      </c>
      <c r="AM1875">
        <v>3.04</v>
      </c>
      <c r="AN1875">
        <v>2.9</v>
      </c>
      <c r="AO1875">
        <v>2.72</v>
      </c>
      <c r="AP1875">
        <v>2.5499999999999998</v>
      </c>
      <c r="AQ1875">
        <v>2.56</v>
      </c>
      <c r="AR1875">
        <v>2.6</v>
      </c>
      <c r="AS1875">
        <v>2.5099999999999998</v>
      </c>
      <c r="AT1875">
        <v>2.42</v>
      </c>
      <c r="AU1875">
        <v>0.256198347107438</v>
      </c>
    </row>
    <row r="1876" spans="38:47" x14ac:dyDescent="0.55000000000000004">
      <c r="AL1876">
        <v>43495</v>
      </c>
      <c r="AM1876">
        <v>3.06</v>
      </c>
      <c r="AN1876">
        <v>2.9</v>
      </c>
      <c r="AO1876">
        <v>2.7</v>
      </c>
      <c r="AP1876">
        <v>2.4900000000000002</v>
      </c>
      <c r="AQ1876">
        <v>2.52</v>
      </c>
      <c r="AR1876">
        <v>2.57</v>
      </c>
      <c r="AS1876">
        <v>2.5</v>
      </c>
      <c r="AT1876">
        <v>2.42</v>
      </c>
      <c r="AU1876">
        <v>0.26446280991735499</v>
      </c>
    </row>
    <row r="1877" spans="38:47" x14ac:dyDescent="0.55000000000000004">
      <c r="AL1877">
        <v>43496</v>
      </c>
      <c r="AM1877">
        <v>2.99</v>
      </c>
      <c r="AN1877">
        <v>2.83</v>
      </c>
      <c r="AO1877">
        <v>2.63</v>
      </c>
      <c r="AP1877">
        <v>2.4300000000000002</v>
      </c>
      <c r="AQ1877">
        <v>2.4500000000000002</v>
      </c>
      <c r="AR1877">
        <v>2.5499999999999998</v>
      </c>
      <c r="AS1877">
        <v>2.46</v>
      </c>
      <c r="AT1877">
        <v>2.41</v>
      </c>
      <c r="AU1877">
        <v>0.24066390041493799</v>
      </c>
    </row>
    <row r="1878" spans="38:47" x14ac:dyDescent="0.55000000000000004">
      <c r="AL1878">
        <v>43497</v>
      </c>
      <c r="AM1878">
        <v>3.03</v>
      </c>
      <c r="AN1878">
        <v>2.88</v>
      </c>
      <c r="AO1878">
        <v>2.7</v>
      </c>
      <c r="AP1878">
        <v>2.5099999999999998</v>
      </c>
      <c r="AQ1878">
        <v>2.52</v>
      </c>
      <c r="AR1878">
        <v>2.56</v>
      </c>
      <c r="AS1878">
        <v>2.46</v>
      </c>
      <c r="AT1878">
        <v>2.4</v>
      </c>
      <c r="AU1878">
        <v>0.26250000000000001</v>
      </c>
    </row>
    <row r="1879" spans="38:47" x14ac:dyDescent="0.55000000000000004">
      <c r="AL1879">
        <v>43500</v>
      </c>
      <c r="AM1879">
        <v>3.06</v>
      </c>
      <c r="AN1879">
        <v>2.92</v>
      </c>
      <c r="AO1879">
        <v>2.73</v>
      </c>
      <c r="AP1879">
        <v>2.5299999999999998</v>
      </c>
      <c r="AQ1879">
        <v>2.5299999999999998</v>
      </c>
      <c r="AR1879">
        <v>2.57</v>
      </c>
      <c r="AS1879">
        <v>2.4900000000000002</v>
      </c>
      <c r="AT1879">
        <v>2.42</v>
      </c>
      <c r="AU1879">
        <v>0.26446280991735499</v>
      </c>
    </row>
    <row r="1880" spans="38:47" x14ac:dyDescent="0.55000000000000004">
      <c r="AL1880">
        <v>43501</v>
      </c>
      <c r="AM1880">
        <v>3.03</v>
      </c>
      <c r="AN1880">
        <v>2.89</v>
      </c>
      <c r="AO1880">
        <v>2.71</v>
      </c>
      <c r="AP1880">
        <v>2.5099999999999998</v>
      </c>
      <c r="AQ1880">
        <v>2.5299999999999998</v>
      </c>
      <c r="AR1880">
        <v>2.56</v>
      </c>
      <c r="AS1880">
        <v>2.5</v>
      </c>
      <c r="AT1880">
        <v>2.42</v>
      </c>
      <c r="AU1880">
        <v>0.252066115702479</v>
      </c>
    </row>
    <row r="1881" spans="38:47" x14ac:dyDescent="0.55000000000000004">
      <c r="AL1881">
        <v>43502</v>
      </c>
      <c r="AM1881">
        <v>3.03</v>
      </c>
      <c r="AN1881">
        <v>2.88</v>
      </c>
      <c r="AO1881">
        <v>2.7</v>
      </c>
      <c r="AP1881">
        <v>2.5</v>
      </c>
      <c r="AQ1881">
        <v>2.52</v>
      </c>
      <c r="AR1881">
        <v>2.56</v>
      </c>
      <c r="AS1881">
        <v>2.5</v>
      </c>
      <c r="AT1881">
        <v>2.42</v>
      </c>
      <c r="AU1881">
        <v>0.252066115702479</v>
      </c>
    </row>
    <row r="1882" spans="38:47" x14ac:dyDescent="0.55000000000000004">
      <c r="AL1882">
        <v>43503</v>
      </c>
      <c r="AM1882">
        <v>3</v>
      </c>
      <c r="AN1882">
        <v>2.85</v>
      </c>
      <c r="AO1882">
        <v>2.65</v>
      </c>
      <c r="AP1882">
        <v>2.46</v>
      </c>
      <c r="AQ1882">
        <v>2.48</v>
      </c>
      <c r="AR1882">
        <v>2.5499999999999998</v>
      </c>
      <c r="AS1882">
        <v>2.4900000000000002</v>
      </c>
      <c r="AT1882">
        <v>2.42</v>
      </c>
      <c r="AU1882">
        <v>0.23966942148760301</v>
      </c>
    </row>
    <row r="1883" spans="38:47" x14ac:dyDescent="0.55000000000000004">
      <c r="AL1883">
        <v>43504</v>
      </c>
      <c r="AM1883">
        <v>2.97</v>
      </c>
      <c r="AN1883">
        <v>2.82</v>
      </c>
      <c r="AO1883">
        <v>2.63</v>
      </c>
      <c r="AP1883">
        <v>2.44</v>
      </c>
      <c r="AQ1883">
        <v>2.4500000000000002</v>
      </c>
      <c r="AR1883">
        <v>2.54</v>
      </c>
      <c r="AS1883">
        <v>2.4900000000000002</v>
      </c>
      <c r="AT1883">
        <v>2.4300000000000002</v>
      </c>
      <c r="AU1883">
        <v>0.22222222222222199</v>
      </c>
    </row>
    <row r="1884" spans="38:47" x14ac:dyDescent="0.55000000000000004">
      <c r="AL1884">
        <v>43507</v>
      </c>
      <c r="AM1884">
        <v>3</v>
      </c>
      <c r="AN1884">
        <v>2.85</v>
      </c>
      <c r="AO1884">
        <v>2.65</v>
      </c>
      <c r="AP1884">
        <v>2.4700000000000002</v>
      </c>
      <c r="AQ1884">
        <v>2.48</v>
      </c>
      <c r="AR1884">
        <v>2.5499999999999998</v>
      </c>
      <c r="AS1884">
        <v>2.5099999999999998</v>
      </c>
      <c r="AT1884">
        <v>2.4500000000000002</v>
      </c>
      <c r="AU1884">
        <v>0.22448979591836701</v>
      </c>
    </row>
    <row r="1885" spans="38:47" x14ac:dyDescent="0.55000000000000004">
      <c r="AL1885">
        <v>43508</v>
      </c>
      <c r="AM1885">
        <v>3.02</v>
      </c>
      <c r="AN1885">
        <v>2.87</v>
      </c>
      <c r="AO1885">
        <v>2.68</v>
      </c>
      <c r="AP1885">
        <v>2.4900000000000002</v>
      </c>
      <c r="AQ1885">
        <v>2.5</v>
      </c>
      <c r="AR1885">
        <v>2.5499999999999998</v>
      </c>
      <c r="AS1885">
        <v>2.5</v>
      </c>
      <c r="AT1885">
        <v>2.4300000000000002</v>
      </c>
      <c r="AU1885">
        <v>0.242798353909465</v>
      </c>
    </row>
    <row r="1886" spans="38:47" x14ac:dyDescent="0.55000000000000004">
      <c r="AL1886">
        <v>43509</v>
      </c>
      <c r="AM1886">
        <v>3.04</v>
      </c>
      <c r="AN1886">
        <v>2.89</v>
      </c>
      <c r="AO1886">
        <v>2.71</v>
      </c>
      <c r="AP1886">
        <v>2.5299999999999998</v>
      </c>
      <c r="AQ1886">
        <v>2.5299999999999998</v>
      </c>
      <c r="AR1886">
        <v>2.5499999999999998</v>
      </c>
      <c r="AS1886">
        <v>2.5099999999999998</v>
      </c>
      <c r="AT1886">
        <v>2.44</v>
      </c>
      <c r="AU1886">
        <v>0.24590163934426201</v>
      </c>
    </row>
    <row r="1887" spans="38:47" x14ac:dyDescent="0.55000000000000004">
      <c r="AL1887">
        <v>43510</v>
      </c>
      <c r="AM1887">
        <v>3.01</v>
      </c>
      <c r="AN1887">
        <v>2.85</v>
      </c>
      <c r="AO1887">
        <v>2.66</v>
      </c>
      <c r="AP1887">
        <v>2.48</v>
      </c>
      <c r="AQ1887">
        <v>2.5</v>
      </c>
      <c r="AR1887">
        <v>2.5299999999999998</v>
      </c>
      <c r="AS1887">
        <v>2.5099999999999998</v>
      </c>
      <c r="AT1887">
        <v>2.4300000000000002</v>
      </c>
      <c r="AU1887">
        <v>0.23868312757201601</v>
      </c>
    </row>
    <row r="1888" spans="38:47" x14ac:dyDescent="0.55000000000000004">
      <c r="AL1888">
        <v>43511</v>
      </c>
      <c r="AM1888">
        <v>3</v>
      </c>
      <c r="AN1888">
        <v>2.84</v>
      </c>
      <c r="AO1888">
        <v>2.66</v>
      </c>
      <c r="AP1888">
        <v>2.4900000000000002</v>
      </c>
      <c r="AQ1888">
        <v>2.52</v>
      </c>
      <c r="AR1888">
        <v>2.5499999999999998</v>
      </c>
      <c r="AS1888">
        <v>2.5</v>
      </c>
      <c r="AT1888">
        <v>2.4300000000000002</v>
      </c>
      <c r="AU1888">
        <v>0.234567901234568</v>
      </c>
    </row>
    <row r="1889" spans="38:47" x14ac:dyDescent="0.55000000000000004">
      <c r="AL1889">
        <v>43514</v>
      </c>
      <c r="AM1889">
        <v>2.9950000000000001</v>
      </c>
      <c r="AN1889">
        <v>2.84</v>
      </c>
      <c r="AO1889">
        <v>2.6549999999999998</v>
      </c>
      <c r="AP1889">
        <v>2.48</v>
      </c>
      <c r="AQ1889">
        <v>2.5099999999999998</v>
      </c>
      <c r="AR1889">
        <v>2.5449999999999999</v>
      </c>
      <c r="AS1889">
        <v>2.5099999999999998</v>
      </c>
      <c r="AT1889">
        <v>2.44</v>
      </c>
      <c r="AU1889">
        <v>0.22745901639344199</v>
      </c>
    </row>
    <row r="1890" spans="38:47" x14ac:dyDescent="0.55000000000000004">
      <c r="AL1890">
        <v>43515</v>
      </c>
      <c r="AM1890">
        <v>2.99</v>
      </c>
      <c r="AN1890">
        <v>2.84</v>
      </c>
      <c r="AO1890">
        <v>2.65</v>
      </c>
      <c r="AP1890">
        <v>2.4700000000000002</v>
      </c>
      <c r="AQ1890">
        <v>2.5</v>
      </c>
      <c r="AR1890">
        <v>2.54</v>
      </c>
      <c r="AS1890">
        <v>2.52</v>
      </c>
      <c r="AT1890">
        <v>2.4500000000000002</v>
      </c>
      <c r="AU1890">
        <v>0.22040816326530599</v>
      </c>
    </row>
    <row r="1891" spans="38:47" x14ac:dyDescent="0.55000000000000004">
      <c r="AL1891">
        <v>43516</v>
      </c>
      <c r="AM1891">
        <v>3</v>
      </c>
      <c r="AN1891">
        <v>2.84</v>
      </c>
      <c r="AO1891">
        <v>2.65</v>
      </c>
      <c r="AP1891">
        <v>2.4700000000000002</v>
      </c>
      <c r="AQ1891">
        <v>2.5</v>
      </c>
      <c r="AR1891">
        <v>2.54</v>
      </c>
      <c r="AS1891">
        <v>2.5099999999999998</v>
      </c>
      <c r="AT1891">
        <v>2.4500000000000002</v>
      </c>
      <c r="AU1891">
        <v>0.22448979591836701</v>
      </c>
    </row>
    <row r="1892" spans="38:47" x14ac:dyDescent="0.55000000000000004">
      <c r="AL1892">
        <v>43517</v>
      </c>
      <c r="AM1892">
        <v>3.05</v>
      </c>
      <c r="AN1892">
        <v>2.89</v>
      </c>
      <c r="AO1892">
        <v>2.69</v>
      </c>
      <c r="AP1892">
        <v>2.5099999999999998</v>
      </c>
      <c r="AQ1892">
        <v>2.5299999999999998</v>
      </c>
      <c r="AR1892">
        <v>2.5499999999999998</v>
      </c>
      <c r="AS1892">
        <v>2.5099999999999998</v>
      </c>
      <c r="AT1892">
        <v>2.4500000000000002</v>
      </c>
      <c r="AU1892">
        <v>0.24489795918367299</v>
      </c>
    </row>
    <row r="1893" spans="38:47" x14ac:dyDescent="0.55000000000000004">
      <c r="AL1893">
        <v>43518</v>
      </c>
      <c r="AM1893">
        <v>3.02</v>
      </c>
      <c r="AN1893">
        <v>2.86</v>
      </c>
      <c r="AO1893">
        <v>2.65</v>
      </c>
      <c r="AP1893">
        <v>2.4700000000000002</v>
      </c>
      <c r="AQ1893">
        <v>2.48</v>
      </c>
      <c r="AR1893">
        <v>2.5499999999999998</v>
      </c>
      <c r="AS1893">
        <v>2.5099999999999998</v>
      </c>
      <c r="AT1893">
        <v>2.46</v>
      </c>
      <c r="AU1893">
        <v>0.22764227642276399</v>
      </c>
    </row>
    <row r="1894" spans="38:47" x14ac:dyDescent="0.55000000000000004">
      <c r="AL1894">
        <v>43521</v>
      </c>
      <c r="AM1894">
        <v>3.03</v>
      </c>
      <c r="AN1894">
        <v>2.87</v>
      </c>
      <c r="AO1894">
        <v>2.67</v>
      </c>
      <c r="AP1894">
        <v>2.48</v>
      </c>
      <c r="AQ1894">
        <v>2.5099999999999998</v>
      </c>
      <c r="AR1894">
        <v>2.56</v>
      </c>
      <c r="AS1894">
        <v>2.5099999999999998</v>
      </c>
      <c r="AT1894">
        <v>2.4700000000000002</v>
      </c>
      <c r="AU1894">
        <v>0.22672064777327899</v>
      </c>
    </row>
    <row r="1895" spans="38:47" x14ac:dyDescent="0.55000000000000004">
      <c r="AL1895">
        <v>43522</v>
      </c>
      <c r="AM1895">
        <v>3.01</v>
      </c>
      <c r="AN1895">
        <v>2.84</v>
      </c>
      <c r="AO1895">
        <v>2.64</v>
      </c>
      <c r="AP1895">
        <v>2.4500000000000002</v>
      </c>
      <c r="AQ1895">
        <v>2.48</v>
      </c>
      <c r="AR1895">
        <v>2.5499999999999998</v>
      </c>
      <c r="AS1895">
        <v>2.5099999999999998</v>
      </c>
      <c r="AT1895">
        <v>2.4500000000000002</v>
      </c>
      <c r="AU1895">
        <v>0.22857142857142801</v>
      </c>
    </row>
    <row r="1896" spans="38:47" x14ac:dyDescent="0.55000000000000004">
      <c r="AL1896">
        <v>43523</v>
      </c>
      <c r="AM1896">
        <v>3.07</v>
      </c>
      <c r="AN1896">
        <v>2.91</v>
      </c>
      <c r="AO1896">
        <v>2.69</v>
      </c>
      <c r="AP1896">
        <v>2.4900000000000002</v>
      </c>
      <c r="AQ1896">
        <v>2.5</v>
      </c>
      <c r="AR1896">
        <v>2.54</v>
      </c>
      <c r="AS1896">
        <v>2.52</v>
      </c>
      <c r="AT1896">
        <v>2.4500000000000002</v>
      </c>
      <c r="AU1896">
        <v>0.25306122448979601</v>
      </c>
    </row>
    <row r="1897" spans="38:47" x14ac:dyDescent="0.55000000000000004">
      <c r="AL1897">
        <v>43524</v>
      </c>
      <c r="AM1897">
        <v>3.09</v>
      </c>
      <c r="AN1897">
        <v>2.94</v>
      </c>
      <c r="AO1897">
        <v>2.73</v>
      </c>
      <c r="AP1897">
        <v>2.52</v>
      </c>
      <c r="AQ1897">
        <v>2.52</v>
      </c>
      <c r="AR1897">
        <v>2.54</v>
      </c>
      <c r="AS1897">
        <v>2.5</v>
      </c>
      <c r="AT1897">
        <v>2.4500000000000002</v>
      </c>
      <c r="AU1897">
        <v>0.261224489795918</v>
      </c>
    </row>
    <row r="1898" spans="38:47" x14ac:dyDescent="0.55000000000000004">
      <c r="AL1898">
        <v>43525</v>
      </c>
      <c r="AM1898">
        <v>3.13</v>
      </c>
      <c r="AN1898">
        <v>2.97</v>
      </c>
      <c r="AO1898">
        <v>2.76</v>
      </c>
      <c r="AP1898">
        <v>2.56</v>
      </c>
      <c r="AQ1898">
        <v>2.5499999999999998</v>
      </c>
      <c r="AR1898">
        <v>2.5499999999999998</v>
      </c>
      <c r="AS1898">
        <v>2.52</v>
      </c>
      <c r="AT1898">
        <v>2.44</v>
      </c>
      <c r="AU1898">
        <v>0.28278688524590201</v>
      </c>
    </row>
    <row r="1899" spans="38:47" x14ac:dyDescent="0.55000000000000004">
      <c r="AL1899">
        <v>43528</v>
      </c>
      <c r="AM1899">
        <v>3.09</v>
      </c>
      <c r="AN1899">
        <v>2.93</v>
      </c>
      <c r="AO1899">
        <v>2.72</v>
      </c>
      <c r="AP1899">
        <v>2.5299999999999998</v>
      </c>
      <c r="AQ1899">
        <v>2.5499999999999998</v>
      </c>
      <c r="AR1899">
        <v>2.54</v>
      </c>
      <c r="AS1899">
        <v>2.54</v>
      </c>
      <c r="AT1899">
        <v>2.46</v>
      </c>
      <c r="AU1899">
        <v>0.25609756097560998</v>
      </c>
    </row>
    <row r="1900" spans="38:47" x14ac:dyDescent="0.55000000000000004">
      <c r="AL1900">
        <v>43529</v>
      </c>
      <c r="AM1900">
        <v>3.08</v>
      </c>
      <c r="AN1900">
        <v>2.93</v>
      </c>
      <c r="AO1900">
        <v>2.72</v>
      </c>
      <c r="AP1900">
        <v>2.5299999999999998</v>
      </c>
      <c r="AQ1900">
        <v>2.5499999999999998</v>
      </c>
      <c r="AR1900">
        <v>2.54</v>
      </c>
      <c r="AS1900">
        <v>2.5299999999999998</v>
      </c>
      <c r="AT1900">
        <v>2.46</v>
      </c>
      <c r="AU1900">
        <v>0.25203252032520301</v>
      </c>
    </row>
    <row r="1901" spans="38:47" x14ac:dyDescent="0.55000000000000004">
      <c r="AL1901">
        <v>43530</v>
      </c>
      <c r="AM1901">
        <v>3.06</v>
      </c>
      <c r="AN1901">
        <v>2.9</v>
      </c>
      <c r="AO1901">
        <v>2.69</v>
      </c>
      <c r="AP1901">
        <v>2.4900000000000002</v>
      </c>
      <c r="AQ1901">
        <v>2.52</v>
      </c>
      <c r="AR1901">
        <v>2.54</v>
      </c>
      <c r="AS1901">
        <v>2.5299999999999998</v>
      </c>
      <c r="AT1901">
        <v>2.4700000000000002</v>
      </c>
      <c r="AU1901">
        <v>0.238866396761134</v>
      </c>
    </row>
    <row r="1902" spans="38:47" x14ac:dyDescent="0.55000000000000004">
      <c r="AL1902">
        <v>43531</v>
      </c>
      <c r="AM1902">
        <v>3.03</v>
      </c>
      <c r="AN1902">
        <v>2.86</v>
      </c>
      <c r="AO1902">
        <v>2.64</v>
      </c>
      <c r="AP1902">
        <v>2.44</v>
      </c>
      <c r="AQ1902">
        <v>2.4700000000000002</v>
      </c>
      <c r="AR1902">
        <v>2.52</v>
      </c>
      <c r="AS1902">
        <v>2.52</v>
      </c>
      <c r="AT1902">
        <v>2.4500000000000002</v>
      </c>
      <c r="AU1902">
        <v>0.236734693877551</v>
      </c>
    </row>
    <row r="1903" spans="38:47" x14ac:dyDescent="0.55000000000000004">
      <c r="AL1903">
        <v>43532</v>
      </c>
      <c r="AM1903">
        <v>3</v>
      </c>
      <c r="AN1903">
        <v>2.83</v>
      </c>
      <c r="AO1903">
        <v>2.62</v>
      </c>
      <c r="AP1903">
        <v>2.42</v>
      </c>
      <c r="AQ1903">
        <v>2.4500000000000002</v>
      </c>
      <c r="AR1903">
        <v>2.5299999999999998</v>
      </c>
      <c r="AS1903">
        <v>2.52</v>
      </c>
      <c r="AT1903">
        <v>2.46</v>
      </c>
      <c r="AU1903">
        <v>0.219512195121951</v>
      </c>
    </row>
    <row r="1904" spans="38:47" x14ac:dyDescent="0.55000000000000004">
      <c r="AL1904">
        <v>43535</v>
      </c>
      <c r="AM1904">
        <v>3.03</v>
      </c>
      <c r="AN1904">
        <v>2.86</v>
      </c>
      <c r="AO1904">
        <v>2.64</v>
      </c>
      <c r="AP1904">
        <v>2.44</v>
      </c>
      <c r="AQ1904">
        <v>2.4700000000000002</v>
      </c>
      <c r="AR1904">
        <v>2.5299999999999998</v>
      </c>
      <c r="AS1904">
        <v>2.54</v>
      </c>
      <c r="AT1904">
        <v>2.46</v>
      </c>
      <c r="AU1904">
        <v>0.23170731707317099</v>
      </c>
    </row>
    <row r="1905" spans="38:47" x14ac:dyDescent="0.55000000000000004">
      <c r="AL1905">
        <v>43536</v>
      </c>
      <c r="AM1905">
        <v>3</v>
      </c>
      <c r="AN1905">
        <v>2.82</v>
      </c>
      <c r="AO1905">
        <v>2.61</v>
      </c>
      <c r="AP1905">
        <v>2.41</v>
      </c>
      <c r="AQ1905">
        <v>2.4500000000000002</v>
      </c>
      <c r="AR1905">
        <v>2.52</v>
      </c>
      <c r="AS1905">
        <v>2.5299999999999998</v>
      </c>
      <c r="AT1905">
        <v>2.46</v>
      </c>
      <c r="AU1905">
        <v>0.219512195121951</v>
      </c>
    </row>
    <row r="1906" spans="38:47" x14ac:dyDescent="0.55000000000000004">
      <c r="AL1906">
        <v>43537</v>
      </c>
      <c r="AM1906">
        <v>3.02</v>
      </c>
      <c r="AN1906">
        <v>2.82</v>
      </c>
      <c r="AO1906">
        <v>2.61</v>
      </c>
      <c r="AP1906">
        <v>2.42</v>
      </c>
      <c r="AQ1906">
        <v>2.4500000000000002</v>
      </c>
      <c r="AR1906">
        <v>2.5299999999999998</v>
      </c>
      <c r="AS1906">
        <v>2.5299999999999998</v>
      </c>
      <c r="AT1906">
        <v>2.4500000000000002</v>
      </c>
      <c r="AU1906">
        <v>0.23265306122449</v>
      </c>
    </row>
    <row r="1907" spans="38:47" x14ac:dyDescent="0.55000000000000004">
      <c r="AL1907">
        <v>43538</v>
      </c>
      <c r="AM1907">
        <v>3.04</v>
      </c>
      <c r="AN1907">
        <v>2.86</v>
      </c>
      <c r="AO1907">
        <v>2.63</v>
      </c>
      <c r="AP1907">
        <v>2.4300000000000002</v>
      </c>
      <c r="AQ1907">
        <v>2.46</v>
      </c>
      <c r="AR1907">
        <v>2.52</v>
      </c>
      <c r="AS1907">
        <v>2.52</v>
      </c>
      <c r="AT1907">
        <v>2.4500000000000002</v>
      </c>
      <c r="AU1907">
        <v>0.240816326530612</v>
      </c>
    </row>
    <row r="1908" spans="38:47" x14ac:dyDescent="0.55000000000000004">
      <c r="AL1908">
        <v>43539</v>
      </c>
      <c r="AM1908">
        <v>3.02</v>
      </c>
      <c r="AN1908">
        <v>2.83</v>
      </c>
      <c r="AO1908">
        <v>2.59</v>
      </c>
      <c r="AP1908">
        <v>2.4</v>
      </c>
      <c r="AQ1908">
        <v>2.4300000000000002</v>
      </c>
      <c r="AR1908">
        <v>2.52</v>
      </c>
      <c r="AS1908">
        <v>2.52</v>
      </c>
      <c r="AT1908">
        <v>2.4500000000000002</v>
      </c>
      <c r="AU1908">
        <v>0.23265306122449</v>
      </c>
    </row>
    <row r="1909" spans="38:47" x14ac:dyDescent="0.55000000000000004">
      <c r="AL1909">
        <v>43542</v>
      </c>
      <c r="AM1909">
        <v>3.01</v>
      </c>
      <c r="AN1909">
        <v>2.83</v>
      </c>
      <c r="AO1909">
        <v>2.6</v>
      </c>
      <c r="AP1909">
        <v>2.42</v>
      </c>
      <c r="AQ1909">
        <v>2.4500000000000002</v>
      </c>
      <c r="AR1909">
        <v>2.52</v>
      </c>
      <c r="AS1909">
        <v>2.5099999999999998</v>
      </c>
      <c r="AT1909">
        <v>2.44</v>
      </c>
      <c r="AU1909">
        <v>0.233606557377049</v>
      </c>
    </row>
    <row r="1910" spans="38:47" x14ac:dyDescent="0.55000000000000004">
      <c r="AL1910">
        <v>43543</v>
      </c>
      <c r="AM1910">
        <v>3.02</v>
      </c>
      <c r="AN1910">
        <v>2.84</v>
      </c>
      <c r="AO1910">
        <v>2.61</v>
      </c>
      <c r="AP1910">
        <v>2.42</v>
      </c>
      <c r="AQ1910">
        <v>2.46</v>
      </c>
      <c r="AR1910">
        <v>2.5</v>
      </c>
      <c r="AS1910">
        <v>2.52</v>
      </c>
      <c r="AT1910">
        <v>2.46</v>
      </c>
      <c r="AU1910">
        <v>0.22764227642276399</v>
      </c>
    </row>
    <row r="1911" spans="38:47" x14ac:dyDescent="0.55000000000000004">
      <c r="AL1911">
        <v>43544</v>
      </c>
      <c r="AM1911">
        <v>2.98</v>
      </c>
      <c r="AN1911">
        <v>2.79</v>
      </c>
      <c r="AO1911">
        <v>2.54</v>
      </c>
      <c r="AP1911">
        <v>2.34</v>
      </c>
      <c r="AQ1911">
        <v>2.4</v>
      </c>
      <c r="AR1911">
        <v>2.4700000000000002</v>
      </c>
      <c r="AS1911">
        <v>2.4900000000000002</v>
      </c>
      <c r="AT1911">
        <v>2.48</v>
      </c>
      <c r="AU1911">
        <v>0.20161290322580599</v>
      </c>
    </row>
    <row r="1912" spans="38:47" x14ac:dyDescent="0.55000000000000004">
      <c r="AL1912">
        <v>43545</v>
      </c>
      <c r="AM1912">
        <v>2.96</v>
      </c>
      <c r="AN1912">
        <v>2.78</v>
      </c>
      <c r="AO1912">
        <v>2.54</v>
      </c>
      <c r="AP1912">
        <v>2.34</v>
      </c>
      <c r="AQ1912">
        <v>2.41</v>
      </c>
      <c r="AR1912">
        <v>2.48</v>
      </c>
      <c r="AS1912">
        <v>2.5</v>
      </c>
      <c r="AT1912">
        <v>2.4900000000000002</v>
      </c>
      <c r="AU1912">
        <v>0.188755020080321</v>
      </c>
    </row>
    <row r="1913" spans="38:47" x14ac:dyDescent="0.55000000000000004">
      <c r="AL1913">
        <v>43546</v>
      </c>
      <c r="AM1913">
        <v>2.88</v>
      </c>
      <c r="AN1913">
        <v>2.69</v>
      </c>
      <c r="AO1913">
        <v>2.44</v>
      </c>
      <c r="AP1913">
        <v>2.2400000000000002</v>
      </c>
      <c r="AQ1913">
        <v>2.31</v>
      </c>
      <c r="AR1913">
        <v>2.4500000000000002</v>
      </c>
      <c r="AS1913">
        <v>2.48</v>
      </c>
      <c r="AT1913">
        <v>2.46</v>
      </c>
      <c r="AU1913">
        <v>0.17073170731707299</v>
      </c>
    </row>
    <row r="1914" spans="38:47" x14ac:dyDescent="0.55000000000000004">
      <c r="AL1914">
        <v>43549</v>
      </c>
      <c r="AM1914">
        <v>2.87</v>
      </c>
      <c r="AN1914">
        <v>2.68</v>
      </c>
      <c r="AO1914">
        <v>2.4300000000000002</v>
      </c>
      <c r="AP1914">
        <v>2.21</v>
      </c>
      <c r="AQ1914">
        <v>2.2599999999999998</v>
      </c>
      <c r="AR1914">
        <v>2.41</v>
      </c>
      <c r="AS1914">
        <v>2.4900000000000002</v>
      </c>
      <c r="AT1914">
        <v>2.46</v>
      </c>
      <c r="AU1914">
        <v>0.16666666666666699</v>
      </c>
    </row>
    <row r="1915" spans="38:47" x14ac:dyDescent="0.55000000000000004">
      <c r="AL1915">
        <v>43550</v>
      </c>
      <c r="AM1915">
        <v>2.86</v>
      </c>
      <c r="AN1915">
        <v>2.67</v>
      </c>
      <c r="AO1915">
        <v>2.41</v>
      </c>
      <c r="AP1915">
        <v>2.1800000000000002</v>
      </c>
      <c r="AQ1915">
        <v>2.2400000000000002</v>
      </c>
      <c r="AR1915">
        <v>2.44</v>
      </c>
      <c r="AS1915">
        <v>2.4900000000000002</v>
      </c>
      <c r="AT1915">
        <v>2.46</v>
      </c>
      <c r="AU1915">
        <v>0.16260162601625999</v>
      </c>
    </row>
    <row r="1916" spans="38:47" x14ac:dyDescent="0.55000000000000004">
      <c r="AL1916">
        <v>43551</v>
      </c>
      <c r="AM1916">
        <v>2.83</v>
      </c>
      <c r="AN1916">
        <v>2.63</v>
      </c>
      <c r="AO1916">
        <v>2.39</v>
      </c>
      <c r="AP1916">
        <v>2.1800000000000002</v>
      </c>
      <c r="AQ1916">
        <v>2.2200000000000002</v>
      </c>
      <c r="AR1916">
        <v>2.4</v>
      </c>
      <c r="AS1916">
        <v>2.46</v>
      </c>
      <c r="AT1916">
        <v>2.44</v>
      </c>
      <c r="AU1916">
        <v>0.159836065573771</v>
      </c>
    </row>
    <row r="1917" spans="38:47" x14ac:dyDescent="0.55000000000000004">
      <c r="AL1917">
        <v>43552</v>
      </c>
      <c r="AM1917">
        <v>2.81</v>
      </c>
      <c r="AN1917">
        <v>2.62</v>
      </c>
      <c r="AO1917">
        <v>2.39</v>
      </c>
      <c r="AP1917">
        <v>2.2000000000000002</v>
      </c>
      <c r="AQ1917">
        <v>2.23</v>
      </c>
      <c r="AR1917">
        <v>2.4</v>
      </c>
      <c r="AS1917">
        <v>2.44</v>
      </c>
      <c r="AT1917">
        <v>2.4300000000000002</v>
      </c>
      <c r="AU1917">
        <v>0.156378600823045</v>
      </c>
    </row>
    <row r="1918" spans="38:47" x14ac:dyDescent="0.55000000000000004">
      <c r="AL1918">
        <v>43553</v>
      </c>
      <c r="AM1918">
        <v>2.81</v>
      </c>
      <c r="AN1918">
        <v>2.63</v>
      </c>
      <c r="AO1918">
        <v>2.41</v>
      </c>
      <c r="AP1918">
        <v>2.23</v>
      </c>
      <c r="AQ1918">
        <v>2.27</v>
      </c>
      <c r="AR1918">
        <v>2.4</v>
      </c>
      <c r="AS1918">
        <v>2.44</v>
      </c>
      <c r="AT1918">
        <v>2.4</v>
      </c>
      <c r="AU1918">
        <v>0.170833333333333</v>
      </c>
    </row>
    <row r="1919" spans="38:47" x14ac:dyDescent="0.55000000000000004">
      <c r="AL1919">
        <v>43556</v>
      </c>
      <c r="AM1919">
        <v>2.89</v>
      </c>
      <c r="AN1919">
        <v>2.71</v>
      </c>
      <c r="AO1919">
        <v>2.4900000000000002</v>
      </c>
      <c r="AP1919">
        <v>2.31</v>
      </c>
      <c r="AQ1919">
        <v>2.33</v>
      </c>
      <c r="AR1919">
        <v>2.41</v>
      </c>
      <c r="AS1919">
        <v>2.46</v>
      </c>
      <c r="AT1919">
        <v>2.4300000000000002</v>
      </c>
      <c r="AU1919">
        <v>0.18930041152263399</v>
      </c>
    </row>
    <row r="1920" spans="38:47" x14ac:dyDescent="0.55000000000000004">
      <c r="AL1920">
        <v>43557</v>
      </c>
      <c r="AM1920">
        <v>2.88</v>
      </c>
      <c r="AN1920">
        <v>2.7</v>
      </c>
      <c r="AO1920">
        <v>2.48</v>
      </c>
      <c r="AP1920">
        <v>2.2799999999999998</v>
      </c>
      <c r="AQ1920">
        <v>2.2999999999999998</v>
      </c>
      <c r="AR1920">
        <v>2.41</v>
      </c>
      <c r="AS1920">
        <v>2.4500000000000002</v>
      </c>
      <c r="AT1920">
        <v>2.42</v>
      </c>
      <c r="AU1920">
        <v>0.19008264462809901</v>
      </c>
    </row>
    <row r="1921" spans="38:47" x14ac:dyDescent="0.55000000000000004">
      <c r="AL1921">
        <v>43558</v>
      </c>
      <c r="AM1921">
        <v>2.93</v>
      </c>
      <c r="AN1921">
        <v>2.75</v>
      </c>
      <c r="AO1921">
        <v>2.52</v>
      </c>
      <c r="AP1921">
        <v>2.3199999999999998</v>
      </c>
      <c r="AQ1921">
        <v>2.33</v>
      </c>
      <c r="AR1921">
        <v>2.41</v>
      </c>
      <c r="AS1921">
        <v>2.4500000000000002</v>
      </c>
      <c r="AT1921">
        <v>2.44</v>
      </c>
      <c r="AU1921">
        <v>0.20081967213114801</v>
      </c>
    </row>
    <row r="1922" spans="38:47" x14ac:dyDescent="0.55000000000000004">
      <c r="AL1922">
        <v>43559</v>
      </c>
      <c r="AM1922">
        <v>2.92</v>
      </c>
      <c r="AN1922">
        <v>2.74</v>
      </c>
      <c r="AO1922">
        <v>2.5099999999999998</v>
      </c>
      <c r="AP1922">
        <v>2.3199999999999998</v>
      </c>
      <c r="AQ1922">
        <v>2.33</v>
      </c>
      <c r="AR1922">
        <v>2.41</v>
      </c>
      <c r="AS1922">
        <v>2.46</v>
      </c>
      <c r="AT1922">
        <v>2.44</v>
      </c>
      <c r="AU1922">
        <v>0.19672131147541</v>
      </c>
    </row>
    <row r="1923" spans="38:47" x14ac:dyDescent="0.55000000000000004">
      <c r="AL1923">
        <v>43560</v>
      </c>
      <c r="AM1923">
        <v>2.91</v>
      </c>
      <c r="AN1923">
        <v>2.72</v>
      </c>
      <c r="AO1923">
        <v>2.5</v>
      </c>
      <c r="AP1923">
        <v>2.31</v>
      </c>
      <c r="AQ1923">
        <v>2.35</v>
      </c>
      <c r="AR1923">
        <v>2.4300000000000002</v>
      </c>
      <c r="AS1923">
        <v>2.46</v>
      </c>
      <c r="AT1923">
        <v>2.44</v>
      </c>
      <c r="AU1923">
        <v>0.19262295081967201</v>
      </c>
    </row>
    <row r="1924" spans="38:47" x14ac:dyDescent="0.55000000000000004">
      <c r="AL1924">
        <v>43563</v>
      </c>
      <c r="AM1924">
        <v>2.93</v>
      </c>
      <c r="AN1924">
        <v>2.74</v>
      </c>
      <c r="AO1924">
        <v>2.52</v>
      </c>
      <c r="AP1924">
        <v>2.33</v>
      </c>
      <c r="AQ1924">
        <v>2.36</v>
      </c>
      <c r="AR1924">
        <v>2.4300000000000002</v>
      </c>
      <c r="AS1924">
        <v>2.48</v>
      </c>
      <c r="AT1924">
        <v>2.4300000000000002</v>
      </c>
      <c r="AU1924">
        <v>0.20576131687242799</v>
      </c>
    </row>
    <row r="1925" spans="38:47" x14ac:dyDescent="0.55000000000000004">
      <c r="AL1925">
        <v>43564</v>
      </c>
      <c r="AM1925">
        <v>2.92</v>
      </c>
      <c r="AN1925">
        <v>2.73</v>
      </c>
      <c r="AO1925">
        <v>2.5099999999999998</v>
      </c>
      <c r="AP1925">
        <v>2.31</v>
      </c>
      <c r="AQ1925">
        <v>2.35</v>
      </c>
      <c r="AR1925">
        <v>2.42</v>
      </c>
      <c r="AS1925">
        <v>2.46</v>
      </c>
      <c r="AT1925">
        <v>2.42</v>
      </c>
      <c r="AU1925">
        <v>0.206611570247934</v>
      </c>
    </row>
    <row r="1926" spans="38:47" x14ac:dyDescent="0.55000000000000004">
      <c r="AL1926">
        <v>43565</v>
      </c>
      <c r="AM1926">
        <v>2.9</v>
      </c>
      <c r="AN1926">
        <v>2.71</v>
      </c>
      <c r="AO1926">
        <v>2.48</v>
      </c>
      <c r="AP1926">
        <v>2.2799999999999998</v>
      </c>
      <c r="AQ1926">
        <v>2.31</v>
      </c>
      <c r="AR1926">
        <v>2.41</v>
      </c>
      <c r="AS1926">
        <v>2.46</v>
      </c>
      <c r="AT1926">
        <v>2.4300000000000002</v>
      </c>
      <c r="AU1926">
        <v>0.19341563786008201</v>
      </c>
    </row>
    <row r="1927" spans="38:47" x14ac:dyDescent="0.55000000000000004">
      <c r="AL1927">
        <v>43566</v>
      </c>
      <c r="AM1927">
        <v>2.94</v>
      </c>
      <c r="AN1927">
        <v>2.74</v>
      </c>
      <c r="AO1927">
        <v>2.5099999999999998</v>
      </c>
      <c r="AP1927">
        <v>2.31</v>
      </c>
      <c r="AQ1927">
        <v>2.35</v>
      </c>
      <c r="AR1927">
        <v>2.44</v>
      </c>
      <c r="AS1927">
        <v>2.46</v>
      </c>
      <c r="AT1927">
        <v>2.4300000000000002</v>
      </c>
      <c r="AU1927">
        <v>0.209876543209876</v>
      </c>
    </row>
    <row r="1928" spans="38:47" x14ac:dyDescent="0.55000000000000004">
      <c r="AL1928">
        <v>43567</v>
      </c>
      <c r="AM1928">
        <v>2.97</v>
      </c>
      <c r="AN1928">
        <v>2.78</v>
      </c>
      <c r="AO1928">
        <v>2.56</v>
      </c>
      <c r="AP1928">
        <v>2.38</v>
      </c>
      <c r="AQ1928">
        <v>2.4</v>
      </c>
      <c r="AR1928">
        <v>2.44</v>
      </c>
      <c r="AS1928">
        <v>2.4700000000000002</v>
      </c>
      <c r="AT1928">
        <v>2.44</v>
      </c>
      <c r="AU1928">
        <v>0.21721311475409799</v>
      </c>
    </row>
    <row r="1929" spans="38:47" x14ac:dyDescent="0.55000000000000004">
      <c r="AL1929">
        <v>43570</v>
      </c>
      <c r="AM1929">
        <v>2.96</v>
      </c>
      <c r="AN1929">
        <v>2.77</v>
      </c>
      <c r="AO1929">
        <v>2.5499999999999998</v>
      </c>
      <c r="AP1929">
        <v>2.37</v>
      </c>
      <c r="AQ1929">
        <v>2.4</v>
      </c>
      <c r="AR1929">
        <v>2.4300000000000002</v>
      </c>
      <c r="AS1929">
        <v>2.46</v>
      </c>
      <c r="AT1929">
        <v>2.4300000000000002</v>
      </c>
      <c r="AU1929">
        <v>0.218106995884774</v>
      </c>
    </row>
    <row r="1930" spans="38:47" x14ac:dyDescent="0.55000000000000004">
      <c r="AL1930">
        <v>43571</v>
      </c>
      <c r="AM1930">
        <v>2.99</v>
      </c>
      <c r="AN1930">
        <v>2.81</v>
      </c>
      <c r="AO1930">
        <v>2.6</v>
      </c>
      <c r="AP1930">
        <v>2.41</v>
      </c>
      <c r="AQ1930">
        <v>2.41</v>
      </c>
      <c r="AR1930">
        <v>2.4500000000000002</v>
      </c>
      <c r="AS1930">
        <v>2.4700000000000002</v>
      </c>
      <c r="AT1930">
        <v>2.4300000000000002</v>
      </c>
      <c r="AU1930">
        <v>0.23045267489711899</v>
      </c>
    </row>
    <row r="1931" spans="38:47" x14ac:dyDescent="0.55000000000000004">
      <c r="AL1931">
        <v>43572</v>
      </c>
      <c r="AM1931">
        <v>2.99</v>
      </c>
      <c r="AN1931">
        <v>2.81</v>
      </c>
      <c r="AO1931">
        <v>2.59</v>
      </c>
      <c r="AP1931">
        <v>2.4</v>
      </c>
      <c r="AQ1931">
        <v>2.4</v>
      </c>
      <c r="AR1931">
        <v>2.44</v>
      </c>
      <c r="AS1931">
        <v>2.4700000000000002</v>
      </c>
      <c r="AT1931">
        <v>2.44</v>
      </c>
      <c r="AU1931">
        <v>0.22540983606557399</v>
      </c>
    </row>
    <row r="1932" spans="38:47" x14ac:dyDescent="0.55000000000000004">
      <c r="AL1932">
        <v>43573</v>
      </c>
      <c r="AM1932">
        <v>2.96</v>
      </c>
      <c r="AN1932">
        <v>2.78</v>
      </c>
      <c r="AO1932">
        <v>2.57</v>
      </c>
      <c r="AP1932">
        <v>2.38</v>
      </c>
      <c r="AQ1932">
        <v>2.38</v>
      </c>
      <c r="AR1932">
        <v>2.44</v>
      </c>
      <c r="AS1932">
        <v>2.4700000000000002</v>
      </c>
      <c r="AT1932">
        <v>2.42</v>
      </c>
      <c r="AU1932">
        <v>0.22314049586776899</v>
      </c>
    </row>
    <row r="1933" spans="38:47" x14ac:dyDescent="0.55000000000000004">
      <c r="AL1933">
        <v>43574</v>
      </c>
      <c r="AM1933">
        <v>2.9750000000000001</v>
      </c>
      <c r="AN1933">
        <v>2.8</v>
      </c>
      <c r="AO1933">
        <v>2.58</v>
      </c>
      <c r="AP1933">
        <v>2.3849999999999998</v>
      </c>
      <c r="AQ1933">
        <v>2.38</v>
      </c>
      <c r="AR1933">
        <v>2.4500000000000002</v>
      </c>
      <c r="AS1933">
        <v>2.4700000000000002</v>
      </c>
      <c r="AT1933">
        <v>2.4300000000000002</v>
      </c>
      <c r="AU1933">
        <v>0.22427983539094701</v>
      </c>
    </row>
    <row r="1934" spans="38:47" x14ac:dyDescent="0.55000000000000004">
      <c r="AL1934">
        <v>43577</v>
      </c>
      <c r="AM1934">
        <v>2.99</v>
      </c>
      <c r="AN1934">
        <v>2.82</v>
      </c>
      <c r="AO1934">
        <v>2.59</v>
      </c>
      <c r="AP1934">
        <v>2.39</v>
      </c>
      <c r="AQ1934">
        <v>2.38</v>
      </c>
      <c r="AR1934">
        <v>2.46</v>
      </c>
      <c r="AS1934">
        <v>2.4700000000000002</v>
      </c>
      <c r="AT1934">
        <v>2.44</v>
      </c>
      <c r="AU1934">
        <v>0.22540983606557399</v>
      </c>
    </row>
    <row r="1935" spans="38:47" x14ac:dyDescent="0.55000000000000004">
      <c r="AL1935">
        <v>43578</v>
      </c>
      <c r="AM1935">
        <v>2.98</v>
      </c>
      <c r="AN1935">
        <v>2.81</v>
      </c>
      <c r="AO1935">
        <v>2.57</v>
      </c>
      <c r="AP1935">
        <v>2.36</v>
      </c>
      <c r="AQ1935">
        <v>2.36</v>
      </c>
      <c r="AR1935">
        <v>2.4300000000000002</v>
      </c>
      <c r="AS1935">
        <v>2.46</v>
      </c>
      <c r="AT1935">
        <v>2.4500000000000002</v>
      </c>
      <c r="AU1935">
        <v>0.21632653061224499</v>
      </c>
    </row>
    <row r="1936" spans="38:47" x14ac:dyDescent="0.55000000000000004">
      <c r="AL1936">
        <v>43579</v>
      </c>
      <c r="AM1936">
        <v>2.94</v>
      </c>
      <c r="AN1936">
        <v>2.76</v>
      </c>
      <c r="AO1936">
        <v>2.5299999999999998</v>
      </c>
      <c r="AP1936">
        <v>2.3199999999999998</v>
      </c>
      <c r="AQ1936">
        <v>2.3199999999999998</v>
      </c>
      <c r="AR1936">
        <v>2.42</v>
      </c>
      <c r="AS1936">
        <v>2.46</v>
      </c>
      <c r="AT1936">
        <v>2.44</v>
      </c>
      <c r="AU1936">
        <v>0.204918032786885</v>
      </c>
    </row>
    <row r="1937" spans="38:47" x14ac:dyDescent="0.55000000000000004">
      <c r="AL1937">
        <v>43580</v>
      </c>
      <c r="AM1937">
        <v>2.94</v>
      </c>
      <c r="AN1937">
        <v>2.76</v>
      </c>
      <c r="AO1937">
        <v>2.54</v>
      </c>
      <c r="AP1937">
        <v>2.33</v>
      </c>
      <c r="AQ1937">
        <v>2.33</v>
      </c>
      <c r="AR1937">
        <v>2.42</v>
      </c>
      <c r="AS1937">
        <v>2.46</v>
      </c>
      <c r="AT1937">
        <v>2.4300000000000002</v>
      </c>
      <c r="AU1937">
        <v>0.209876543209876</v>
      </c>
    </row>
    <row r="1938" spans="38:47" x14ac:dyDescent="0.55000000000000004">
      <c r="AL1938">
        <v>43581</v>
      </c>
      <c r="AM1938">
        <v>2.92</v>
      </c>
      <c r="AN1938">
        <v>2.74</v>
      </c>
      <c r="AO1938">
        <v>2.5099999999999998</v>
      </c>
      <c r="AP1938">
        <v>2.29</v>
      </c>
      <c r="AQ1938">
        <v>2.2799999999999998</v>
      </c>
      <c r="AR1938">
        <v>2.41</v>
      </c>
      <c r="AS1938">
        <v>2.46</v>
      </c>
      <c r="AT1938">
        <v>2.42</v>
      </c>
      <c r="AU1938">
        <v>0.206611570247934</v>
      </c>
    </row>
    <row r="1939" spans="38:47" x14ac:dyDescent="0.55000000000000004">
      <c r="AL1939">
        <v>43584</v>
      </c>
      <c r="AM1939">
        <v>2.96</v>
      </c>
      <c r="AN1939">
        <v>2.78</v>
      </c>
      <c r="AO1939">
        <v>2.54</v>
      </c>
      <c r="AP1939">
        <v>2.3199999999999998</v>
      </c>
      <c r="AQ1939">
        <v>2.2999999999999998</v>
      </c>
      <c r="AR1939">
        <v>2.42</v>
      </c>
      <c r="AS1939">
        <v>2.4700000000000002</v>
      </c>
      <c r="AT1939">
        <v>2.44</v>
      </c>
      <c r="AU1939">
        <v>0.213114754098361</v>
      </c>
    </row>
    <row r="1940" spans="38:47" x14ac:dyDescent="0.55000000000000004">
      <c r="AL1940">
        <v>43585</v>
      </c>
      <c r="AM1940">
        <v>2.93</v>
      </c>
      <c r="AN1940">
        <v>2.75</v>
      </c>
      <c r="AO1940">
        <v>2.5099999999999998</v>
      </c>
      <c r="AP1940">
        <v>2.2799999999999998</v>
      </c>
      <c r="AQ1940">
        <v>2.27</v>
      </c>
      <c r="AR1940">
        <v>2.39</v>
      </c>
      <c r="AS1940">
        <v>2.46</v>
      </c>
      <c r="AT1940">
        <v>2.4300000000000002</v>
      </c>
      <c r="AU1940">
        <v>0.20576131687242799</v>
      </c>
    </row>
    <row r="1941" spans="38:47" x14ac:dyDescent="0.55000000000000004">
      <c r="AL1941">
        <v>43586</v>
      </c>
      <c r="AM1941">
        <v>2.92</v>
      </c>
      <c r="AN1941">
        <v>2.74</v>
      </c>
      <c r="AO1941">
        <v>2.52</v>
      </c>
      <c r="AP1941">
        <v>2.31</v>
      </c>
      <c r="AQ1941">
        <v>2.31</v>
      </c>
      <c r="AR1941">
        <v>2.39</v>
      </c>
      <c r="AS1941">
        <v>2.44</v>
      </c>
      <c r="AT1941">
        <v>2.4300000000000002</v>
      </c>
      <c r="AU1941">
        <v>0.20164609053497901</v>
      </c>
    </row>
    <row r="1942" spans="38:47" x14ac:dyDescent="0.55000000000000004">
      <c r="AL1942">
        <v>43587</v>
      </c>
      <c r="AM1942">
        <v>2.94</v>
      </c>
      <c r="AN1942">
        <v>2.77</v>
      </c>
      <c r="AO1942">
        <v>2.5499999999999998</v>
      </c>
      <c r="AP1942">
        <v>2.34</v>
      </c>
      <c r="AQ1942">
        <v>2.35</v>
      </c>
      <c r="AR1942">
        <v>2.41</v>
      </c>
      <c r="AS1942">
        <v>2.46</v>
      </c>
      <c r="AT1942">
        <v>2.4700000000000002</v>
      </c>
      <c r="AU1942">
        <v>0.19028340080971601</v>
      </c>
    </row>
    <row r="1943" spans="38:47" x14ac:dyDescent="0.55000000000000004">
      <c r="AL1943">
        <v>43588</v>
      </c>
      <c r="AM1943">
        <v>2.93</v>
      </c>
      <c r="AN1943">
        <v>2.75</v>
      </c>
      <c r="AO1943">
        <v>2.54</v>
      </c>
      <c r="AP1943">
        <v>2.33</v>
      </c>
      <c r="AQ1943">
        <v>2.33</v>
      </c>
      <c r="AR1943">
        <v>2.41</v>
      </c>
      <c r="AS1943">
        <v>2.46</v>
      </c>
      <c r="AT1943">
        <v>2.4300000000000002</v>
      </c>
      <c r="AU1943">
        <v>0.20576131687242799</v>
      </c>
    </row>
    <row r="1944" spans="38:47" x14ac:dyDescent="0.55000000000000004">
      <c r="AL1944">
        <v>43591</v>
      </c>
      <c r="AM1944">
        <v>2.91</v>
      </c>
      <c r="AN1944">
        <v>2.73</v>
      </c>
      <c r="AO1944">
        <v>2.5099999999999998</v>
      </c>
      <c r="AP1944">
        <v>2.2999999999999998</v>
      </c>
      <c r="AQ1944">
        <v>2.31</v>
      </c>
      <c r="AR1944">
        <v>2.39</v>
      </c>
      <c r="AS1944">
        <v>2.46</v>
      </c>
      <c r="AT1944">
        <v>2.44</v>
      </c>
      <c r="AU1944">
        <v>0.19262295081967201</v>
      </c>
    </row>
    <row r="1945" spans="38:47" x14ac:dyDescent="0.55000000000000004">
      <c r="AL1945">
        <v>43592</v>
      </c>
      <c r="AM1945">
        <v>2.86</v>
      </c>
      <c r="AN1945">
        <v>2.68</v>
      </c>
      <c r="AO1945">
        <v>2.4500000000000002</v>
      </c>
      <c r="AP1945">
        <v>2.25</v>
      </c>
      <c r="AQ1945">
        <v>2.2799999999999998</v>
      </c>
      <c r="AR1945">
        <v>2.37</v>
      </c>
      <c r="AS1945">
        <v>2.46</v>
      </c>
      <c r="AT1945">
        <v>2.4300000000000002</v>
      </c>
      <c r="AU1945">
        <v>0.17695473251028801</v>
      </c>
    </row>
    <row r="1946" spans="38:47" x14ac:dyDescent="0.55000000000000004">
      <c r="AL1946">
        <v>43593</v>
      </c>
      <c r="AM1946">
        <v>2.89</v>
      </c>
      <c r="AN1946">
        <v>2.71</v>
      </c>
      <c r="AO1946">
        <v>2.4900000000000002</v>
      </c>
      <c r="AP1946">
        <v>2.2799999999999998</v>
      </c>
      <c r="AQ1946">
        <v>2.2999999999999998</v>
      </c>
      <c r="AR1946">
        <v>2.37</v>
      </c>
      <c r="AS1946">
        <v>2.4500000000000002</v>
      </c>
      <c r="AT1946">
        <v>2.4300000000000002</v>
      </c>
      <c r="AU1946">
        <v>0.18930041152263399</v>
      </c>
    </row>
    <row r="1947" spans="38:47" x14ac:dyDescent="0.55000000000000004">
      <c r="AL1947">
        <v>43594</v>
      </c>
      <c r="AM1947">
        <v>2.87</v>
      </c>
      <c r="AN1947">
        <v>2.69</v>
      </c>
      <c r="AO1947">
        <v>2.4500000000000002</v>
      </c>
      <c r="AP1947">
        <v>2.25</v>
      </c>
      <c r="AQ1947">
        <v>2.2599999999999998</v>
      </c>
      <c r="AR1947">
        <v>2.36</v>
      </c>
      <c r="AS1947">
        <v>2.46</v>
      </c>
      <c r="AT1947">
        <v>2.4300000000000002</v>
      </c>
      <c r="AU1947">
        <v>0.18106995884773699</v>
      </c>
    </row>
    <row r="1948" spans="38:47" x14ac:dyDescent="0.55000000000000004">
      <c r="AL1948">
        <v>43595</v>
      </c>
      <c r="AM1948">
        <v>2.89</v>
      </c>
      <c r="AN1948">
        <v>2.7</v>
      </c>
      <c r="AO1948">
        <v>2.4700000000000002</v>
      </c>
      <c r="AP1948">
        <v>2.2599999999999998</v>
      </c>
      <c r="AQ1948">
        <v>2.2599999999999998</v>
      </c>
      <c r="AR1948">
        <v>2.36</v>
      </c>
      <c r="AS1948">
        <v>2.4500000000000002</v>
      </c>
      <c r="AT1948">
        <v>2.4300000000000002</v>
      </c>
      <c r="AU1948">
        <v>0.18930041152263399</v>
      </c>
    </row>
    <row r="1949" spans="38:47" x14ac:dyDescent="0.55000000000000004">
      <c r="AL1949">
        <v>43598</v>
      </c>
      <c r="AM1949">
        <v>2.83</v>
      </c>
      <c r="AN1949">
        <v>2.65</v>
      </c>
      <c r="AO1949">
        <v>2.4</v>
      </c>
      <c r="AP1949">
        <v>2.1800000000000002</v>
      </c>
      <c r="AQ1949">
        <v>2.1800000000000002</v>
      </c>
      <c r="AR1949">
        <v>2.3199999999999998</v>
      </c>
      <c r="AS1949">
        <v>2.42</v>
      </c>
      <c r="AT1949">
        <v>2.41</v>
      </c>
      <c r="AU1949">
        <v>0.17427385892116201</v>
      </c>
    </row>
    <row r="1950" spans="38:47" x14ac:dyDescent="0.55000000000000004">
      <c r="AL1950">
        <v>43599</v>
      </c>
      <c r="AM1950">
        <v>2.86</v>
      </c>
      <c r="AN1950">
        <v>2.67</v>
      </c>
      <c r="AO1950">
        <v>2.42</v>
      </c>
      <c r="AP1950">
        <v>2.2000000000000002</v>
      </c>
      <c r="AQ1950">
        <v>2.2000000000000002</v>
      </c>
      <c r="AR1950">
        <v>2.3199999999999998</v>
      </c>
      <c r="AS1950">
        <v>2.4300000000000002</v>
      </c>
      <c r="AT1950">
        <v>2.41</v>
      </c>
      <c r="AU1950">
        <v>0.18672199170124501</v>
      </c>
    </row>
    <row r="1951" spans="38:47" x14ac:dyDescent="0.55000000000000004">
      <c r="AL1951">
        <v>43600</v>
      </c>
      <c r="AM1951">
        <v>2.82</v>
      </c>
      <c r="AN1951">
        <v>2.63</v>
      </c>
      <c r="AO1951">
        <v>2.37</v>
      </c>
      <c r="AP1951">
        <v>2.15</v>
      </c>
      <c r="AQ1951">
        <v>2.16</v>
      </c>
      <c r="AR1951">
        <v>2.2999999999999998</v>
      </c>
      <c r="AS1951">
        <v>2.4300000000000002</v>
      </c>
      <c r="AT1951">
        <v>2.42</v>
      </c>
      <c r="AU1951">
        <v>0.165289256198347</v>
      </c>
    </row>
    <row r="1952" spans="38:47" x14ac:dyDescent="0.55000000000000004">
      <c r="AL1952">
        <v>43601</v>
      </c>
      <c r="AM1952">
        <v>2.84</v>
      </c>
      <c r="AN1952">
        <v>2.65</v>
      </c>
      <c r="AO1952">
        <v>2.4</v>
      </c>
      <c r="AP1952">
        <v>2.1800000000000002</v>
      </c>
      <c r="AQ1952">
        <v>2.2000000000000002</v>
      </c>
      <c r="AR1952">
        <v>2.33</v>
      </c>
      <c r="AS1952">
        <v>2.4300000000000002</v>
      </c>
      <c r="AT1952">
        <v>2.4</v>
      </c>
      <c r="AU1952">
        <v>0.18333333333333299</v>
      </c>
    </row>
    <row r="1953" spans="38:47" x14ac:dyDescent="0.55000000000000004">
      <c r="AL1953">
        <v>43602</v>
      </c>
      <c r="AM1953">
        <v>2.82</v>
      </c>
      <c r="AN1953">
        <v>2.63</v>
      </c>
      <c r="AO1953">
        <v>2.39</v>
      </c>
      <c r="AP1953">
        <v>2.17</v>
      </c>
      <c r="AQ1953">
        <v>2.2000000000000002</v>
      </c>
      <c r="AR1953">
        <v>2.33</v>
      </c>
      <c r="AS1953">
        <v>2.42</v>
      </c>
      <c r="AT1953">
        <v>2.39</v>
      </c>
      <c r="AU1953">
        <v>0.17991631799163199</v>
      </c>
    </row>
    <row r="1954" spans="38:47" x14ac:dyDescent="0.55000000000000004">
      <c r="AL1954">
        <v>43605</v>
      </c>
      <c r="AM1954">
        <v>2.83</v>
      </c>
      <c r="AN1954">
        <v>2.65</v>
      </c>
      <c r="AO1954">
        <v>2.41</v>
      </c>
      <c r="AP1954">
        <v>2.21</v>
      </c>
      <c r="AQ1954">
        <v>2.21</v>
      </c>
      <c r="AR1954">
        <v>2.34</v>
      </c>
      <c r="AS1954">
        <v>2.42</v>
      </c>
      <c r="AT1954">
        <v>2.39</v>
      </c>
      <c r="AU1954">
        <v>0.18410041841004199</v>
      </c>
    </row>
    <row r="1955" spans="38:47" x14ac:dyDescent="0.55000000000000004">
      <c r="AL1955">
        <v>43606</v>
      </c>
      <c r="AM1955">
        <v>2.84</v>
      </c>
      <c r="AN1955">
        <v>2.67</v>
      </c>
      <c r="AO1955">
        <v>2.4300000000000002</v>
      </c>
      <c r="AP1955">
        <v>2.23</v>
      </c>
      <c r="AQ1955">
        <v>2.2599999999999998</v>
      </c>
      <c r="AR1955">
        <v>2.36</v>
      </c>
      <c r="AS1955">
        <v>2.42</v>
      </c>
      <c r="AT1955">
        <v>2.39</v>
      </c>
      <c r="AU1955">
        <v>0.18828451882845201</v>
      </c>
    </row>
    <row r="1956" spans="38:47" x14ac:dyDescent="0.55000000000000004">
      <c r="AL1956">
        <v>43607</v>
      </c>
      <c r="AM1956">
        <v>2.82</v>
      </c>
      <c r="AN1956">
        <v>2.64</v>
      </c>
      <c r="AO1956">
        <v>2.39</v>
      </c>
      <c r="AP1956">
        <v>2.19</v>
      </c>
      <c r="AQ1956">
        <v>2.23</v>
      </c>
      <c r="AR1956">
        <v>2.37</v>
      </c>
      <c r="AS1956">
        <v>2.41</v>
      </c>
      <c r="AT1956">
        <v>2.38</v>
      </c>
      <c r="AU1956">
        <v>0.184873949579832</v>
      </c>
    </row>
    <row r="1957" spans="38:47" x14ac:dyDescent="0.55000000000000004">
      <c r="AL1957">
        <v>43608</v>
      </c>
      <c r="AM1957">
        <v>2.75</v>
      </c>
      <c r="AN1957">
        <v>2.56</v>
      </c>
      <c r="AO1957">
        <v>2.31</v>
      </c>
      <c r="AP1957">
        <v>2.11</v>
      </c>
      <c r="AQ1957">
        <v>2.12</v>
      </c>
      <c r="AR1957">
        <v>2.3199999999999998</v>
      </c>
      <c r="AS1957">
        <v>2.4</v>
      </c>
      <c r="AT1957">
        <v>2.37</v>
      </c>
      <c r="AU1957">
        <v>0.16033755274261599</v>
      </c>
    </row>
    <row r="1958" spans="38:47" x14ac:dyDescent="0.55000000000000004">
      <c r="AL1958">
        <v>43609</v>
      </c>
      <c r="AM1958">
        <v>2.75</v>
      </c>
      <c r="AN1958">
        <v>2.57</v>
      </c>
      <c r="AO1958">
        <v>2.3199999999999998</v>
      </c>
      <c r="AP1958">
        <v>2.12</v>
      </c>
      <c r="AQ1958">
        <v>2.16</v>
      </c>
      <c r="AR1958">
        <v>2.33</v>
      </c>
      <c r="AS1958">
        <v>2.39</v>
      </c>
      <c r="AT1958">
        <v>2.35</v>
      </c>
      <c r="AU1958">
        <v>0.170212765957447</v>
      </c>
    </row>
    <row r="1959" spans="38:47" x14ac:dyDescent="0.55000000000000004">
      <c r="AL1959">
        <v>43612</v>
      </c>
      <c r="AM1959">
        <v>2.7250000000000001</v>
      </c>
      <c r="AN1959">
        <v>2.5449999999999999</v>
      </c>
      <c r="AO1959">
        <v>2.29</v>
      </c>
      <c r="AP1959">
        <v>2.09</v>
      </c>
      <c r="AQ1959">
        <v>2.14</v>
      </c>
      <c r="AR1959">
        <v>2.3199999999999998</v>
      </c>
      <c r="AS1959">
        <v>2.3849999999999998</v>
      </c>
      <c r="AT1959">
        <v>2.36</v>
      </c>
      <c r="AU1959">
        <v>0.15466101694915199</v>
      </c>
    </row>
    <row r="1960" spans="38:47" x14ac:dyDescent="0.55000000000000004">
      <c r="AL1960">
        <v>43613</v>
      </c>
      <c r="AM1960">
        <v>2.7</v>
      </c>
      <c r="AN1960">
        <v>2.52</v>
      </c>
      <c r="AO1960">
        <v>2.2599999999999998</v>
      </c>
      <c r="AP1960">
        <v>2.06</v>
      </c>
      <c r="AQ1960">
        <v>2.12</v>
      </c>
      <c r="AR1960">
        <v>2.31</v>
      </c>
      <c r="AS1960">
        <v>2.38</v>
      </c>
      <c r="AT1960">
        <v>2.37</v>
      </c>
      <c r="AU1960">
        <v>0.139240506329114</v>
      </c>
    </row>
    <row r="1961" spans="38:47" x14ac:dyDescent="0.55000000000000004">
      <c r="AL1961">
        <v>43614</v>
      </c>
      <c r="AM1961">
        <v>2.69</v>
      </c>
      <c r="AN1961">
        <v>2.5</v>
      </c>
      <c r="AO1961">
        <v>2.25</v>
      </c>
      <c r="AP1961">
        <v>2.0499999999999998</v>
      </c>
      <c r="AQ1961">
        <v>2.09</v>
      </c>
      <c r="AR1961">
        <v>2.2999999999999998</v>
      </c>
      <c r="AS1961">
        <v>2.38</v>
      </c>
      <c r="AT1961">
        <v>2.37</v>
      </c>
      <c r="AU1961">
        <v>0.13502109704641299</v>
      </c>
    </row>
    <row r="1962" spans="38:47" x14ac:dyDescent="0.55000000000000004">
      <c r="AL1962">
        <v>43615</v>
      </c>
      <c r="AM1962">
        <v>2.65</v>
      </c>
      <c r="AN1962">
        <v>2.46</v>
      </c>
      <c r="AO1962">
        <v>2.2200000000000002</v>
      </c>
      <c r="AP1962">
        <v>2.0299999999999998</v>
      </c>
      <c r="AQ1962">
        <v>2.06</v>
      </c>
      <c r="AR1962">
        <v>2.29</v>
      </c>
      <c r="AS1962">
        <v>2.4</v>
      </c>
      <c r="AT1962">
        <v>2.38</v>
      </c>
      <c r="AU1962">
        <v>0.113445378151261</v>
      </c>
    </row>
    <row r="1963" spans="38:47" x14ac:dyDescent="0.55000000000000004">
      <c r="AL1963">
        <v>43616</v>
      </c>
      <c r="AM1963">
        <v>2.58</v>
      </c>
      <c r="AN1963">
        <v>2.39</v>
      </c>
      <c r="AO1963">
        <v>2.14</v>
      </c>
      <c r="AP1963">
        <v>1.93</v>
      </c>
      <c r="AQ1963">
        <v>1.95</v>
      </c>
      <c r="AR1963">
        <v>2.21</v>
      </c>
      <c r="AS1963">
        <v>2.35</v>
      </c>
      <c r="AT1963">
        <v>2.35</v>
      </c>
      <c r="AU1963">
        <v>9.7872340425531903E-2</v>
      </c>
    </row>
    <row r="1964" spans="38:47" x14ac:dyDescent="0.55000000000000004">
      <c r="AL1964">
        <v>43619</v>
      </c>
      <c r="AM1964">
        <v>2.5299999999999998</v>
      </c>
      <c r="AN1964">
        <v>2.34</v>
      </c>
      <c r="AO1964">
        <v>2.0699999999999998</v>
      </c>
      <c r="AP1964">
        <v>1.83</v>
      </c>
      <c r="AQ1964">
        <v>1.82</v>
      </c>
      <c r="AR1964">
        <v>2.11</v>
      </c>
      <c r="AS1964">
        <v>2.31</v>
      </c>
      <c r="AT1964">
        <v>2.35</v>
      </c>
      <c r="AU1964">
        <v>7.6595744680850897E-2</v>
      </c>
    </row>
    <row r="1965" spans="38:47" x14ac:dyDescent="0.55000000000000004">
      <c r="AL1965">
        <v>43620</v>
      </c>
      <c r="AM1965">
        <v>2.6</v>
      </c>
      <c r="AN1965">
        <v>2.41</v>
      </c>
      <c r="AO1965">
        <v>2.12</v>
      </c>
      <c r="AP1965">
        <v>1.89</v>
      </c>
      <c r="AQ1965">
        <v>1.88</v>
      </c>
      <c r="AR1965">
        <v>2.11</v>
      </c>
      <c r="AS1965">
        <v>2.29</v>
      </c>
      <c r="AT1965">
        <v>2.35</v>
      </c>
      <c r="AU1965">
        <v>0.10638297872340401</v>
      </c>
    </row>
    <row r="1966" spans="38:47" x14ac:dyDescent="0.55000000000000004">
      <c r="AL1966">
        <v>43621</v>
      </c>
      <c r="AM1966">
        <v>2.63</v>
      </c>
      <c r="AN1966">
        <v>2.42</v>
      </c>
      <c r="AO1966">
        <v>2.12</v>
      </c>
      <c r="AP1966">
        <v>1.86</v>
      </c>
      <c r="AQ1966">
        <v>1.83</v>
      </c>
      <c r="AR1966">
        <v>2.04</v>
      </c>
      <c r="AS1966">
        <v>2.25</v>
      </c>
      <c r="AT1966">
        <v>2.35</v>
      </c>
      <c r="AU1966">
        <v>0.11914893617021299</v>
      </c>
    </row>
    <row r="1967" spans="38:47" x14ac:dyDescent="0.55000000000000004">
      <c r="AL1967">
        <v>43622</v>
      </c>
      <c r="AM1967">
        <v>2.62</v>
      </c>
      <c r="AN1967">
        <v>2.42</v>
      </c>
      <c r="AO1967">
        <v>2.12</v>
      </c>
      <c r="AP1967">
        <v>1.88</v>
      </c>
      <c r="AQ1967">
        <v>1.88</v>
      </c>
      <c r="AR1967">
        <v>2.02</v>
      </c>
      <c r="AS1967">
        <v>2.2200000000000002</v>
      </c>
      <c r="AT1967">
        <v>2.33</v>
      </c>
      <c r="AU1967">
        <v>0.124463519313305</v>
      </c>
    </row>
    <row r="1968" spans="38:47" x14ac:dyDescent="0.55000000000000004">
      <c r="AL1968">
        <v>43623</v>
      </c>
      <c r="AM1968">
        <v>2.57</v>
      </c>
      <c r="AN1968">
        <v>2.36</v>
      </c>
      <c r="AO1968">
        <v>2.09</v>
      </c>
      <c r="AP1968">
        <v>1.85</v>
      </c>
      <c r="AQ1968">
        <v>1.85</v>
      </c>
      <c r="AR1968">
        <v>1.97</v>
      </c>
      <c r="AS1968">
        <v>2.15</v>
      </c>
      <c r="AT1968">
        <v>2.2799999999999998</v>
      </c>
      <c r="AU1968">
        <v>0.12719298245614</v>
      </c>
    </row>
    <row r="1969" spans="38:47" x14ac:dyDescent="0.55000000000000004">
      <c r="AL1969">
        <v>43626</v>
      </c>
      <c r="AM1969">
        <v>2.62</v>
      </c>
      <c r="AN1969">
        <v>2.42</v>
      </c>
      <c r="AO1969">
        <v>2.15</v>
      </c>
      <c r="AP1969">
        <v>1.91</v>
      </c>
      <c r="AQ1969">
        <v>1.9</v>
      </c>
      <c r="AR1969">
        <v>2.0299999999999998</v>
      </c>
      <c r="AS1969">
        <v>2.21</v>
      </c>
      <c r="AT1969">
        <v>2.29</v>
      </c>
      <c r="AU1969">
        <v>0.14410480349345001</v>
      </c>
    </row>
    <row r="1970" spans="38:47" x14ac:dyDescent="0.55000000000000004">
      <c r="AL1970">
        <v>43627</v>
      </c>
      <c r="AM1970">
        <v>2.62</v>
      </c>
      <c r="AN1970">
        <v>2.42</v>
      </c>
      <c r="AO1970">
        <v>2.15</v>
      </c>
      <c r="AP1970">
        <v>1.92</v>
      </c>
      <c r="AQ1970">
        <v>1.93</v>
      </c>
      <c r="AR1970">
        <v>2.0499999999999998</v>
      </c>
      <c r="AS1970">
        <v>2.21</v>
      </c>
      <c r="AT1970">
        <v>2.27</v>
      </c>
      <c r="AU1970">
        <v>0.154185022026432</v>
      </c>
    </row>
    <row r="1971" spans="38:47" x14ac:dyDescent="0.55000000000000004">
      <c r="AL1971">
        <v>43628</v>
      </c>
      <c r="AM1971">
        <v>2.62</v>
      </c>
      <c r="AN1971">
        <v>2.41</v>
      </c>
      <c r="AO1971">
        <v>2.13</v>
      </c>
      <c r="AP1971">
        <v>1.88</v>
      </c>
      <c r="AQ1971">
        <v>1.88</v>
      </c>
      <c r="AR1971">
        <v>2.02</v>
      </c>
      <c r="AS1971">
        <v>2.2000000000000002</v>
      </c>
      <c r="AT1971">
        <v>2.2400000000000002</v>
      </c>
      <c r="AU1971">
        <v>0.16964285714285701</v>
      </c>
    </row>
    <row r="1972" spans="38:47" x14ac:dyDescent="0.55000000000000004">
      <c r="AL1972">
        <v>43629</v>
      </c>
      <c r="AM1972">
        <v>2.61</v>
      </c>
      <c r="AN1972">
        <v>2.39</v>
      </c>
      <c r="AO1972">
        <v>2.1</v>
      </c>
      <c r="AP1972">
        <v>1.84</v>
      </c>
      <c r="AQ1972">
        <v>1.83</v>
      </c>
      <c r="AR1972">
        <v>2</v>
      </c>
      <c r="AS1972">
        <v>2.1800000000000002</v>
      </c>
      <c r="AT1972">
        <v>2.19</v>
      </c>
      <c r="AU1972">
        <v>0.19178082191780799</v>
      </c>
    </row>
    <row r="1973" spans="38:47" x14ac:dyDescent="0.55000000000000004">
      <c r="AL1973">
        <v>43630</v>
      </c>
      <c r="AM1973">
        <v>2.59</v>
      </c>
      <c r="AN1973">
        <v>2.38</v>
      </c>
      <c r="AO1973">
        <v>2.09</v>
      </c>
      <c r="AP1973">
        <v>1.85</v>
      </c>
      <c r="AQ1973">
        <v>1.84</v>
      </c>
      <c r="AR1973">
        <v>2</v>
      </c>
      <c r="AS1973">
        <v>2.1800000000000002</v>
      </c>
      <c r="AT1973">
        <v>2.2000000000000002</v>
      </c>
      <c r="AU1973">
        <v>0.177272727272727</v>
      </c>
    </row>
    <row r="1974" spans="38:47" x14ac:dyDescent="0.55000000000000004">
      <c r="AL1974">
        <v>43633</v>
      </c>
      <c r="AM1974">
        <v>2.58</v>
      </c>
      <c r="AN1974">
        <v>2.37</v>
      </c>
      <c r="AO1974">
        <v>2.09</v>
      </c>
      <c r="AP1974">
        <v>1.85</v>
      </c>
      <c r="AQ1974">
        <v>1.86</v>
      </c>
      <c r="AR1974">
        <v>2.0299999999999998</v>
      </c>
      <c r="AS1974">
        <v>2.2000000000000002</v>
      </c>
      <c r="AT1974">
        <v>2.23</v>
      </c>
      <c r="AU1974">
        <v>0.15695067264574</v>
      </c>
    </row>
    <row r="1975" spans="38:47" x14ac:dyDescent="0.55000000000000004">
      <c r="AL1975">
        <v>43634</v>
      </c>
      <c r="AM1975">
        <v>2.5499999999999998</v>
      </c>
      <c r="AN1975">
        <v>2.34</v>
      </c>
      <c r="AO1975">
        <v>2.06</v>
      </c>
      <c r="AP1975">
        <v>1.83</v>
      </c>
      <c r="AQ1975">
        <v>1.86</v>
      </c>
      <c r="AR1975">
        <v>2.04</v>
      </c>
      <c r="AS1975">
        <v>2.2000000000000002</v>
      </c>
      <c r="AT1975">
        <v>2.2200000000000002</v>
      </c>
      <c r="AU1975">
        <v>0.14864864864864799</v>
      </c>
    </row>
    <row r="1976" spans="38:47" x14ac:dyDescent="0.55000000000000004">
      <c r="AL1976">
        <v>43635</v>
      </c>
      <c r="AM1976">
        <v>2.54</v>
      </c>
      <c r="AN1976">
        <v>2.3199999999999998</v>
      </c>
      <c r="AO1976">
        <v>2.0299999999999998</v>
      </c>
      <c r="AP1976">
        <v>1.77</v>
      </c>
      <c r="AQ1976">
        <v>1.74</v>
      </c>
      <c r="AR1976">
        <v>1.96</v>
      </c>
      <c r="AS1976">
        <v>2.11</v>
      </c>
      <c r="AT1976">
        <v>2.1800000000000002</v>
      </c>
      <c r="AU1976">
        <v>0.16513761467889901</v>
      </c>
    </row>
    <row r="1977" spans="38:47" x14ac:dyDescent="0.55000000000000004">
      <c r="AL1977">
        <v>43636</v>
      </c>
      <c r="AM1977">
        <v>2.5299999999999998</v>
      </c>
      <c r="AN1977">
        <v>2.31</v>
      </c>
      <c r="AO1977">
        <v>2.0099999999999998</v>
      </c>
      <c r="AP1977">
        <v>1.74</v>
      </c>
      <c r="AQ1977">
        <v>1.72</v>
      </c>
      <c r="AR1977">
        <v>1.91</v>
      </c>
      <c r="AS1977">
        <v>2.04</v>
      </c>
      <c r="AT1977">
        <v>2.14</v>
      </c>
      <c r="AU1977">
        <v>0.18224299065420499</v>
      </c>
    </row>
    <row r="1978" spans="38:47" x14ac:dyDescent="0.55000000000000004">
      <c r="AL1978">
        <v>43637</v>
      </c>
      <c r="AM1978">
        <v>2.59</v>
      </c>
      <c r="AN1978">
        <v>2.37</v>
      </c>
      <c r="AO1978">
        <v>2.0699999999999998</v>
      </c>
      <c r="AP1978">
        <v>1.8</v>
      </c>
      <c r="AQ1978">
        <v>1.77</v>
      </c>
      <c r="AR1978">
        <v>1.95</v>
      </c>
      <c r="AS1978">
        <v>2.0499999999999998</v>
      </c>
      <c r="AT1978">
        <v>2.11</v>
      </c>
      <c r="AU1978">
        <v>0.22748815165876801</v>
      </c>
    </row>
    <row r="1979" spans="38:47" x14ac:dyDescent="0.55000000000000004">
      <c r="AL1979">
        <v>43640</v>
      </c>
      <c r="AM1979">
        <v>2.5499999999999998</v>
      </c>
      <c r="AN1979">
        <v>2.33</v>
      </c>
      <c r="AO1979">
        <v>2.02</v>
      </c>
      <c r="AP1979">
        <v>1.75</v>
      </c>
      <c r="AQ1979">
        <v>1.72</v>
      </c>
      <c r="AR1979">
        <v>1.92</v>
      </c>
      <c r="AS1979">
        <v>2.1</v>
      </c>
      <c r="AT1979">
        <v>2.13</v>
      </c>
      <c r="AU1979">
        <v>0.19718309859154901</v>
      </c>
    </row>
    <row r="1980" spans="38:47" x14ac:dyDescent="0.55000000000000004">
      <c r="AL1980">
        <v>43641</v>
      </c>
      <c r="AM1980">
        <v>2.5299999999999998</v>
      </c>
      <c r="AN1980">
        <v>2.31</v>
      </c>
      <c r="AO1980">
        <v>2</v>
      </c>
      <c r="AP1980">
        <v>1.73</v>
      </c>
      <c r="AQ1980">
        <v>1.71</v>
      </c>
      <c r="AR1980">
        <v>1.93</v>
      </c>
      <c r="AS1980">
        <v>2.1</v>
      </c>
      <c r="AT1980">
        <v>2.12</v>
      </c>
      <c r="AU1980">
        <v>0.19339622641509399</v>
      </c>
    </row>
    <row r="1981" spans="38:47" x14ac:dyDescent="0.55000000000000004">
      <c r="AL1981">
        <v>43642</v>
      </c>
      <c r="AM1981">
        <v>2.57</v>
      </c>
      <c r="AN1981">
        <v>2.35</v>
      </c>
      <c r="AO1981">
        <v>2.0499999999999998</v>
      </c>
      <c r="AP1981">
        <v>1.8</v>
      </c>
      <c r="AQ1981">
        <v>1.77</v>
      </c>
      <c r="AR1981">
        <v>1.96</v>
      </c>
      <c r="AS1981">
        <v>2.12</v>
      </c>
      <c r="AT1981">
        <v>2.15</v>
      </c>
      <c r="AU1981">
        <v>0.19534883720930199</v>
      </c>
    </row>
    <row r="1982" spans="38:47" x14ac:dyDescent="0.55000000000000004">
      <c r="AL1982">
        <v>43643</v>
      </c>
      <c r="AM1982">
        <v>2.52</v>
      </c>
      <c r="AN1982">
        <v>2.31</v>
      </c>
      <c r="AO1982">
        <v>2.0099999999999998</v>
      </c>
      <c r="AP1982">
        <v>1.76</v>
      </c>
      <c r="AQ1982">
        <v>1.74</v>
      </c>
      <c r="AR1982">
        <v>1.93</v>
      </c>
      <c r="AS1982">
        <v>2.12</v>
      </c>
      <c r="AT1982">
        <v>2.14</v>
      </c>
      <c r="AU1982">
        <v>0.177570093457944</v>
      </c>
    </row>
    <row r="1983" spans="38:47" x14ac:dyDescent="0.55000000000000004">
      <c r="AL1983">
        <v>43644</v>
      </c>
      <c r="AM1983">
        <v>2.52</v>
      </c>
      <c r="AN1983">
        <v>2.31</v>
      </c>
      <c r="AO1983">
        <v>2</v>
      </c>
      <c r="AP1983">
        <v>1.76</v>
      </c>
      <c r="AQ1983">
        <v>1.75</v>
      </c>
      <c r="AR1983">
        <v>1.92</v>
      </c>
      <c r="AS1983">
        <v>2.09</v>
      </c>
      <c r="AT1983">
        <v>2.12</v>
      </c>
      <c r="AU1983">
        <v>0.18867924528301899</v>
      </c>
    </row>
    <row r="1984" spans="38:47" x14ac:dyDescent="0.55000000000000004">
      <c r="AL1984">
        <v>43647</v>
      </c>
      <c r="AM1984">
        <v>2.5499999999999998</v>
      </c>
      <c r="AN1984">
        <v>2.34</v>
      </c>
      <c r="AO1984">
        <v>2.0299999999999998</v>
      </c>
      <c r="AP1984">
        <v>1.79</v>
      </c>
      <c r="AQ1984">
        <v>1.78</v>
      </c>
      <c r="AR1984">
        <v>1.94</v>
      </c>
      <c r="AS1984">
        <v>2.1</v>
      </c>
      <c r="AT1984">
        <v>2.21</v>
      </c>
      <c r="AU1984">
        <v>0.15384615384615399</v>
      </c>
    </row>
    <row r="1985" spans="38:47" x14ac:dyDescent="0.55000000000000004">
      <c r="AL1985">
        <v>43648</v>
      </c>
      <c r="AM1985">
        <v>2.5099999999999998</v>
      </c>
      <c r="AN1985">
        <v>2.29</v>
      </c>
      <c r="AO1985">
        <v>1.98</v>
      </c>
      <c r="AP1985">
        <v>1.75</v>
      </c>
      <c r="AQ1985">
        <v>1.77</v>
      </c>
      <c r="AR1985">
        <v>1.91</v>
      </c>
      <c r="AS1985">
        <v>2.09</v>
      </c>
      <c r="AT1985">
        <v>2.2000000000000002</v>
      </c>
      <c r="AU1985">
        <v>0.14090909090909101</v>
      </c>
    </row>
    <row r="1986" spans="38:47" x14ac:dyDescent="0.55000000000000004">
      <c r="AL1986">
        <v>43649</v>
      </c>
      <c r="AM1986">
        <v>2.4700000000000002</v>
      </c>
      <c r="AN1986">
        <v>2.25</v>
      </c>
      <c r="AO1986">
        <v>1.96</v>
      </c>
      <c r="AP1986">
        <v>1.74</v>
      </c>
      <c r="AQ1986">
        <v>1.77</v>
      </c>
      <c r="AR1986">
        <v>1.91</v>
      </c>
      <c r="AS1986">
        <v>2.08</v>
      </c>
      <c r="AT1986">
        <v>2.21</v>
      </c>
      <c r="AU1986">
        <v>0.11764705882353001</v>
      </c>
    </row>
    <row r="1987" spans="38:47" x14ac:dyDescent="0.55000000000000004">
      <c r="AL1987">
        <v>43650</v>
      </c>
      <c r="AM1987">
        <v>2.5049999999999999</v>
      </c>
      <c r="AN1987">
        <v>2.2949999999999999</v>
      </c>
      <c r="AO1987">
        <v>2</v>
      </c>
      <c r="AP1987">
        <v>1.79</v>
      </c>
      <c r="AQ1987">
        <v>1.82</v>
      </c>
      <c r="AR1987">
        <v>1.9450000000000001</v>
      </c>
      <c r="AS1987">
        <v>2.11</v>
      </c>
      <c r="AT1987">
        <v>2.2200000000000002</v>
      </c>
      <c r="AU1987">
        <v>0.12837837837837801</v>
      </c>
    </row>
    <row r="1988" spans="38:47" x14ac:dyDescent="0.55000000000000004">
      <c r="AL1988">
        <v>43651</v>
      </c>
      <c r="AM1988">
        <v>2.54</v>
      </c>
      <c r="AN1988">
        <v>2.34</v>
      </c>
      <c r="AO1988">
        <v>2.04</v>
      </c>
      <c r="AP1988">
        <v>1.84</v>
      </c>
      <c r="AQ1988">
        <v>1.87</v>
      </c>
      <c r="AR1988">
        <v>1.98</v>
      </c>
      <c r="AS1988">
        <v>2.14</v>
      </c>
      <c r="AT1988">
        <v>2.23</v>
      </c>
      <c r="AU1988">
        <v>0.139013452914798</v>
      </c>
    </row>
    <row r="1989" spans="38:47" x14ac:dyDescent="0.55000000000000004">
      <c r="AL1989">
        <v>43654</v>
      </c>
      <c r="AM1989">
        <v>2.5299999999999998</v>
      </c>
      <c r="AN1989">
        <v>2.3199999999999998</v>
      </c>
      <c r="AO1989">
        <v>2.0499999999999998</v>
      </c>
      <c r="AP1989">
        <v>1.86</v>
      </c>
      <c r="AQ1989">
        <v>1.88</v>
      </c>
      <c r="AR1989">
        <v>1.99</v>
      </c>
      <c r="AS1989">
        <v>2.14</v>
      </c>
      <c r="AT1989">
        <v>2.2599999999999998</v>
      </c>
      <c r="AU1989">
        <v>0.119469026548673</v>
      </c>
    </row>
    <row r="1990" spans="38:47" x14ac:dyDescent="0.55000000000000004">
      <c r="AL1990">
        <v>43655</v>
      </c>
      <c r="AM1990">
        <v>2.54</v>
      </c>
      <c r="AN1990">
        <v>2.34</v>
      </c>
      <c r="AO1990">
        <v>2.0699999999999998</v>
      </c>
      <c r="AP1990">
        <v>1.88</v>
      </c>
      <c r="AQ1990">
        <v>1.92</v>
      </c>
      <c r="AR1990">
        <v>2</v>
      </c>
      <c r="AS1990">
        <v>2.15</v>
      </c>
      <c r="AT1990">
        <v>2.2599999999999998</v>
      </c>
      <c r="AU1990">
        <v>0.123893805309735</v>
      </c>
    </row>
    <row r="1991" spans="38:47" x14ac:dyDescent="0.55000000000000004">
      <c r="AL1991">
        <v>43656</v>
      </c>
      <c r="AM1991">
        <v>2.57</v>
      </c>
      <c r="AN1991">
        <v>2.36</v>
      </c>
      <c r="AO1991">
        <v>2.0699999999999998</v>
      </c>
      <c r="AP1991">
        <v>1.82</v>
      </c>
      <c r="AQ1991">
        <v>1.82</v>
      </c>
      <c r="AR1991">
        <v>1.93</v>
      </c>
      <c r="AS1991">
        <v>2.0699999999999998</v>
      </c>
      <c r="AT1991">
        <v>2.2000000000000002</v>
      </c>
      <c r="AU1991">
        <v>0.16818181818181799</v>
      </c>
    </row>
    <row r="1992" spans="38:47" x14ac:dyDescent="0.55000000000000004">
      <c r="AL1992">
        <v>43657</v>
      </c>
      <c r="AM1992">
        <v>2.65</v>
      </c>
      <c r="AN1992">
        <v>2.42</v>
      </c>
      <c r="AO1992">
        <v>2.13</v>
      </c>
      <c r="AP1992">
        <v>1.88</v>
      </c>
      <c r="AQ1992">
        <v>1.85</v>
      </c>
      <c r="AR1992">
        <v>1.97</v>
      </c>
      <c r="AS1992">
        <v>2.08</v>
      </c>
      <c r="AT1992">
        <v>2.17</v>
      </c>
      <c r="AU1992">
        <v>0.221198156682028</v>
      </c>
    </row>
    <row r="1993" spans="38:47" x14ac:dyDescent="0.55000000000000004">
      <c r="AL1993">
        <v>43658</v>
      </c>
      <c r="AM1993">
        <v>2.64</v>
      </c>
      <c r="AN1993">
        <v>2.42</v>
      </c>
      <c r="AO1993">
        <v>2.12</v>
      </c>
      <c r="AP1993">
        <v>1.86</v>
      </c>
      <c r="AQ1993">
        <v>1.84</v>
      </c>
      <c r="AR1993">
        <v>1.96</v>
      </c>
      <c r="AS1993">
        <v>2.0699999999999998</v>
      </c>
      <c r="AT1993">
        <v>2.14</v>
      </c>
      <c r="AU1993">
        <v>0.233644859813084</v>
      </c>
    </row>
    <row r="1994" spans="38:47" x14ac:dyDescent="0.55000000000000004">
      <c r="AL1994">
        <v>43661</v>
      </c>
      <c r="AM1994">
        <v>2.61</v>
      </c>
      <c r="AN1994">
        <v>2.39</v>
      </c>
      <c r="AO1994">
        <v>2.09</v>
      </c>
      <c r="AP1994">
        <v>1.84</v>
      </c>
      <c r="AQ1994">
        <v>1.83</v>
      </c>
      <c r="AR1994">
        <v>1.95</v>
      </c>
      <c r="AS1994">
        <v>2.06</v>
      </c>
      <c r="AT1994">
        <v>2.16</v>
      </c>
      <c r="AU1994">
        <v>0.20833333333333301</v>
      </c>
    </row>
    <row r="1995" spans="38:47" x14ac:dyDescent="0.55000000000000004">
      <c r="AL1995">
        <v>43662</v>
      </c>
      <c r="AM1995">
        <v>2.63</v>
      </c>
      <c r="AN1995">
        <v>2.42</v>
      </c>
      <c r="AO1995">
        <v>2.13</v>
      </c>
      <c r="AP1995">
        <v>1.88</v>
      </c>
      <c r="AQ1995">
        <v>1.87</v>
      </c>
      <c r="AR1995">
        <v>2</v>
      </c>
      <c r="AS1995">
        <v>2.06</v>
      </c>
      <c r="AT1995">
        <v>2.15</v>
      </c>
      <c r="AU1995">
        <v>0.22325581395348801</v>
      </c>
    </row>
    <row r="1996" spans="38:47" x14ac:dyDescent="0.55000000000000004">
      <c r="AL1996">
        <v>43663</v>
      </c>
      <c r="AM1996">
        <v>2.57</v>
      </c>
      <c r="AN1996">
        <v>2.35</v>
      </c>
      <c r="AO1996">
        <v>2.06</v>
      </c>
      <c r="AP1996">
        <v>1.83</v>
      </c>
      <c r="AQ1996">
        <v>1.83</v>
      </c>
      <c r="AR1996">
        <v>1.95</v>
      </c>
      <c r="AS1996">
        <v>2.04</v>
      </c>
      <c r="AT1996">
        <v>2.14</v>
      </c>
      <c r="AU1996">
        <v>0.200934579439252</v>
      </c>
    </row>
    <row r="1997" spans="38:47" x14ac:dyDescent="0.55000000000000004">
      <c r="AL1997">
        <v>43664</v>
      </c>
      <c r="AM1997">
        <v>2.56</v>
      </c>
      <c r="AN1997">
        <v>2.34</v>
      </c>
      <c r="AO1997">
        <v>2.04</v>
      </c>
      <c r="AP1997">
        <v>1.78</v>
      </c>
      <c r="AQ1997">
        <v>1.77</v>
      </c>
      <c r="AR1997">
        <v>1.9</v>
      </c>
      <c r="AS1997">
        <v>2.0099999999999998</v>
      </c>
      <c r="AT1997">
        <v>2.0499999999999998</v>
      </c>
      <c r="AU1997">
        <v>0.24878048780487799</v>
      </c>
    </row>
    <row r="1998" spans="38:47" x14ac:dyDescent="0.55000000000000004">
      <c r="AL1998">
        <v>43665</v>
      </c>
      <c r="AM1998">
        <v>2.57</v>
      </c>
      <c r="AN1998">
        <v>2.35</v>
      </c>
      <c r="AO1998">
        <v>2.0499999999999998</v>
      </c>
      <c r="AP1998">
        <v>1.8</v>
      </c>
      <c r="AQ1998">
        <v>1.8</v>
      </c>
      <c r="AR1998">
        <v>1.94</v>
      </c>
      <c r="AS1998">
        <v>2.0299999999999998</v>
      </c>
      <c r="AT1998">
        <v>2.06</v>
      </c>
      <c r="AU1998">
        <v>0.24757281553398</v>
      </c>
    </row>
    <row r="1999" spans="38:47" x14ac:dyDescent="0.55000000000000004">
      <c r="AL1999">
        <v>43668</v>
      </c>
      <c r="AM1999">
        <v>2.58</v>
      </c>
      <c r="AN1999">
        <v>2.36</v>
      </c>
      <c r="AO1999">
        <v>2.0499999999999998</v>
      </c>
      <c r="AP1999">
        <v>1.8</v>
      </c>
      <c r="AQ1999">
        <v>1.8</v>
      </c>
      <c r="AR1999">
        <v>1.95</v>
      </c>
      <c r="AS1999">
        <v>2.08</v>
      </c>
      <c r="AT1999">
        <v>2.09</v>
      </c>
      <c r="AU1999">
        <v>0.23444976076554999</v>
      </c>
    </row>
    <row r="2000" spans="38:47" x14ac:dyDescent="0.55000000000000004">
      <c r="AL2000">
        <v>43669</v>
      </c>
      <c r="AM2000">
        <v>2.61</v>
      </c>
      <c r="AN2000">
        <v>2.38</v>
      </c>
      <c r="AO2000">
        <v>2.08</v>
      </c>
      <c r="AP2000">
        <v>1.83</v>
      </c>
      <c r="AQ2000">
        <v>1.83</v>
      </c>
      <c r="AR2000">
        <v>1.97</v>
      </c>
      <c r="AS2000">
        <v>2.09</v>
      </c>
      <c r="AT2000">
        <v>2.06</v>
      </c>
      <c r="AU2000">
        <v>0.26699029126213603</v>
      </c>
    </row>
    <row r="2001" spans="38:47" x14ac:dyDescent="0.55000000000000004">
      <c r="AL2001">
        <v>43670</v>
      </c>
      <c r="AM2001">
        <v>2.58</v>
      </c>
      <c r="AN2001">
        <v>2.36</v>
      </c>
      <c r="AO2001">
        <v>2.0499999999999998</v>
      </c>
      <c r="AP2001">
        <v>1.82</v>
      </c>
      <c r="AQ2001">
        <v>1.83</v>
      </c>
      <c r="AR2001">
        <v>1.98</v>
      </c>
      <c r="AS2001">
        <v>2.08</v>
      </c>
      <c r="AT2001">
        <v>2.1</v>
      </c>
      <c r="AU2001">
        <v>0.22857142857142901</v>
      </c>
    </row>
    <row r="2002" spans="38:47" x14ac:dyDescent="0.55000000000000004">
      <c r="AL2002">
        <v>43671</v>
      </c>
      <c r="AM2002">
        <v>2.6</v>
      </c>
      <c r="AN2002">
        <v>2.38</v>
      </c>
      <c r="AO2002">
        <v>2.08</v>
      </c>
      <c r="AP2002">
        <v>1.85</v>
      </c>
      <c r="AQ2002">
        <v>1.86</v>
      </c>
      <c r="AR2002">
        <v>1.99</v>
      </c>
      <c r="AS2002">
        <v>2.08</v>
      </c>
      <c r="AT2002">
        <v>2.1</v>
      </c>
      <c r="AU2002">
        <v>0.238095238095238</v>
      </c>
    </row>
    <row r="2003" spans="38:47" x14ac:dyDescent="0.55000000000000004">
      <c r="AL2003">
        <v>43672</v>
      </c>
      <c r="AM2003">
        <v>2.59</v>
      </c>
      <c r="AN2003">
        <v>2.38</v>
      </c>
      <c r="AO2003">
        <v>2.08</v>
      </c>
      <c r="AP2003">
        <v>1.85</v>
      </c>
      <c r="AQ2003">
        <v>1.86</v>
      </c>
      <c r="AR2003">
        <v>2</v>
      </c>
      <c r="AS2003">
        <v>2.1</v>
      </c>
      <c r="AT2003">
        <v>2.12</v>
      </c>
      <c r="AU2003">
        <v>0.22169811320754701</v>
      </c>
    </row>
    <row r="2004" spans="38:47" x14ac:dyDescent="0.55000000000000004">
      <c r="AL2004">
        <v>43675</v>
      </c>
      <c r="AM2004">
        <v>2.59</v>
      </c>
      <c r="AN2004">
        <v>2.37</v>
      </c>
      <c r="AO2004">
        <v>2.06</v>
      </c>
      <c r="AP2004">
        <v>1.84</v>
      </c>
      <c r="AQ2004">
        <v>1.85</v>
      </c>
      <c r="AR2004">
        <v>1.98</v>
      </c>
      <c r="AS2004">
        <v>2.1</v>
      </c>
      <c r="AT2004">
        <v>2.12</v>
      </c>
      <c r="AU2004">
        <v>0.22169811320754701</v>
      </c>
    </row>
    <row r="2005" spans="38:47" x14ac:dyDescent="0.55000000000000004">
      <c r="AL2005">
        <v>43676</v>
      </c>
      <c r="AM2005">
        <v>2.58</v>
      </c>
      <c r="AN2005">
        <v>2.36</v>
      </c>
      <c r="AO2005">
        <v>2.06</v>
      </c>
      <c r="AP2005">
        <v>1.84</v>
      </c>
      <c r="AQ2005">
        <v>1.85</v>
      </c>
      <c r="AR2005">
        <v>1.97</v>
      </c>
      <c r="AS2005">
        <v>2.0699999999999998</v>
      </c>
      <c r="AT2005">
        <v>2.08</v>
      </c>
      <c r="AU2005">
        <v>0.240384615384615</v>
      </c>
    </row>
    <row r="2006" spans="38:47" x14ac:dyDescent="0.55000000000000004">
      <c r="AL2006">
        <v>43677</v>
      </c>
      <c r="AM2006">
        <v>2.5299999999999998</v>
      </c>
      <c r="AN2006">
        <v>2.31</v>
      </c>
      <c r="AO2006">
        <v>2.02</v>
      </c>
      <c r="AP2006">
        <v>1.84</v>
      </c>
      <c r="AQ2006">
        <v>1.89</v>
      </c>
      <c r="AR2006">
        <v>2</v>
      </c>
      <c r="AS2006">
        <v>2.1</v>
      </c>
      <c r="AT2006">
        <v>2.08</v>
      </c>
      <c r="AU2006">
        <v>0.21634615384615399</v>
      </c>
    </row>
    <row r="2007" spans="38:47" x14ac:dyDescent="0.55000000000000004">
      <c r="AL2007">
        <v>43678</v>
      </c>
      <c r="AM2007">
        <v>2.44</v>
      </c>
      <c r="AN2007">
        <v>2.21</v>
      </c>
      <c r="AO2007">
        <v>1.9</v>
      </c>
      <c r="AP2007">
        <v>1.68</v>
      </c>
      <c r="AQ2007">
        <v>1.73</v>
      </c>
      <c r="AR2007">
        <v>1.88</v>
      </c>
      <c r="AS2007">
        <v>2.04</v>
      </c>
      <c r="AT2007">
        <v>2.0699999999999998</v>
      </c>
      <c r="AU2007">
        <v>0.17874396135265699</v>
      </c>
    </row>
    <row r="2008" spans="38:47" x14ac:dyDescent="0.55000000000000004">
      <c r="AL2008">
        <v>43679</v>
      </c>
      <c r="AM2008">
        <v>2.39</v>
      </c>
      <c r="AN2008">
        <v>2.16</v>
      </c>
      <c r="AO2008">
        <v>1.86</v>
      </c>
      <c r="AP2008">
        <v>1.66</v>
      </c>
      <c r="AQ2008">
        <v>1.72</v>
      </c>
      <c r="AR2008">
        <v>1.85</v>
      </c>
      <c r="AS2008">
        <v>2.02</v>
      </c>
      <c r="AT2008">
        <v>2.06</v>
      </c>
      <c r="AU2008">
        <v>0.16019417475728201</v>
      </c>
    </row>
    <row r="2009" spans="38:47" x14ac:dyDescent="0.55000000000000004">
      <c r="AL2009">
        <v>43682</v>
      </c>
      <c r="AM2009">
        <v>2.2999999999999998</v>
      </c>
      <c r="AN2009">
        <v>2.0699999999999998</v>
      </c>
      <c r="AO2009">
        <v>1.75</v>
      </c>
      <c r="AP2009">
        <v>1.55</v>
      </c>
      <c r="AQ2009">
        <v>1.59</v>
      </c>
      <c r="AR2009">
        <v>1.78</v>
      </c>
      <c r="AS2009">
        <v>1.99</v>
      </c>
      <c r="AT2009">
        <v>2.0499999999999998</v>
      </c>
      <c r="AU2009">
        <v>0.12195121951219499</v>
      </c>
    </row>
    <row r="2010" spans="38:47" x14ac:dyDescent="0.55000000000000004">
      <c r="AL2010">
        <v>43683</v>
      </c>
      <c r="AM2010">
        <v>2.25</v>
      </c>
      <c r="AN2010">
        <v>2.0299999999999998</v>
      </c>
      <c r="AO2010">
        <v>1.73</v>
      </c>
      <c r="AP2010">
        <v>1.53</v>
      </c>
      <c r="AQ2010">
        <v>1.6</v>
      </c>
      <c r="AR2010">
        <v>1.8</v>
      </c>
      <c r="AS2010">
        <v>2</v>
      </c>
      <c r="AT2010">
        <v>2.0499999999999998</v>
      </c>
      <c r="AU2010">
        <v>9.7560975609756198E-2</v>
      </c>
    </row>
    <row r="2011" spans="38:47" x14ac:dyDescent="0.55000000000000004">
      <c r="AL2011">
        <v>43684</v>
      </c>
      <c r="AM2011">
        <v>2.2200000000000002</v>
      </c>
      <c r="AN2011">
        <v>2.0099999999999998</v>
      </c>
      <c r="AO2011">
        <v>1.71</v>
      </c>
      <c r="AP2011">
        <v>1.52</v>
      </c>
      <c r="AQ2011">
        <v>1.59</v>
      </c>
      <c r="AR2011">
        <v>1.75</v>
      </c>
      <c r="AS2011">
        <v>1.95</v>
      </c>
      <c r="AT2011">
        <v>2.02</v>
      </c>
      <c r="AU2011">
        <v>9.9009900990099098E-2</v>
      </c>
    </row>
    <row r="2012" spans="38:47" x14ac:dyDescent="0.55000000000000004">
      <c r="AL2012">
        <v>43685</v>
      </c>
      <c r="AM2012">
        <v>2.25</v>
      </c>
      <c r="AN2012">
        <v>2.02</v>
      </c>
      <c r="AO2012">
        <v>1.72</v>
      </c>
      <c r="AP2012">
        <v>1.54</v>
      </c>
      <c r="AQ2012">
        <v>1.62</v>
      </c>
      <c r="AR2012">
        <v>1.79</v>
      </c>
      <c r="AS2012">
        <v>1.96</v>
      </c>
      <c r="AT2012">
        <v>2.02</v>
      </c>
      <c r="AU2012">
        <v>0.113861386138614</v>
      </c>
    </row>
    <row r="2013" spans="38:47" x14ac:dyDescent="0.55000000000000004">
      <c r="AL2013">
        <v>43686</v>
      </c>
      <c r="AM2013">
        <v>2.2599999999999998</v>
      </c>
      <c r="AN2013">
        <v>2.0299999999999998</v>
      </c>
      <c r="AO2013">
        <v>1.74</v>
      </c>
      <c r="AP2013">
        <v>1.57</v>
      </c>
      <c r="AQ2013">
        <v>1.63</v>
      </c>
      <c r="AR2013">
        <v>1.78</v>
      </c>
      <c r="AS2013">
        <v>1.95</v>
      </c>
      <c r="AT2013">
        <v>2</v>
      </c>
      <c r="AU2013">
        <v>0.13</v>
      </c>
    </row>
    <row r="2014" spans="38:47" x14ac:dyDescent="0.55000000000000004">
      <c r="AL2014">
        <v>43689</v>
      </c>
      <c r="AM2014">
        <v>2.14</v>
      </c>
      <c r="AN2014">
        <v>1.92</v>
      </c>
      <c r="AO2014">
        <v>1.65</v>
      </c>
      <c r="AP2014">
        <v>1.49</v>
      </c>
      <c r="AQ2014">
        <v>1.58</v>
      </c>
      <c r="AR2014">
        <v>1.75</v>
      </c>
      <c r="AS2014">
        <v>1.94</v>
      </c>
      <c r="AT2014">
        <v>2</v>
      </c>
      <c r="AU2014">
        <v>7.0000000000000104E-2</v>
      </c>
    </row>
    <row r="2015" spans="38:47" x14ac:dyDescent="0.55000000000000004">
      <c r="AL2015">
        <v>43690</v>
      </c>
      <c r="AM2015">
        <v>2.15</v>
      </c>
      <c r="AN2015">
        <v>1.94</v>
      </c>
      <c r="AO2015">
        <v>1.68</v>
      </c>
      <c r="AP2015">
        <v>1.57</v>
      </c>
      <c r="AQ2015">
        <v>1.66</v>
      </c>
      <c r="AR2015">
        <v>1.86</v>
      </c>
      <c r="AS2015">
        <v>1.96</v>
      </c>
      <c r="AT2015">
        <v>2</v>
      </c>
      <c r="AU2015">
        <v>7.4999999999999997E-2</v>
      </c>
    </row>
    <row r="2016" spans="38:47" x14ac:dyDescent="0.55000000000000004">
      <c r="AL2016">
        <v>43691</v>
      </c>
      <c r="AM2016">
        <v>2.0299999999999998</v>
      </c>
      <c r="AN2016">
        <v>1.84</v>
      </c>
      <c r="AO2016">
        <v>1.59</v>
      </c>
      <c r="AP2016">
        <v>1.51</v>
      </c>
      <c r="AQ2016">
        <v>1.58</v>
      </c>
      <c r="AR2016">
        <v>1.79</v>
      </c>
      <c r="AS2016">
        <v>1.92</v>
      </c>
      <c r="AT2016">
        <v>1.96</v>
      </c>
      <c r="AU2016">
        <v>3.5714285714285601E-2</v>
      </c>
    </row>
    <row r="2017" spans="38:47" x14ac:dyDescent="0.55000000000000004">
      <c r="AL2017">
        <v>43692</v>
      </c>
      <c r="AM2017">
        <v>1.98</v>
      </c>
      <c r="AN2017">
        <v>1.8</v>
      </c>
      <c r="AO2017">
        <v>1.52</v>
      </c>
      <c r="AP2017">
        <v>1.42</v>
      </c>
      <c r="AQ2017">
        <v>1.48</v>
      </c>
      <c r="AR2017">
        <v>1.72</v>
      </c>
      <c r="AS2017">
        <v>1.86</v>
      </c>
      <c r="AT2017">
        <v>1.91</v>
      </c>
      <c r="AU2017">
        <v>3.6649214659685903E-2</v>
      </c>
    </row>
    <row r="2018" spans="38:47" x14ac:dyDescent="0.55000000000000004">
      <c r="AL2018">
        <v>43693</v>
      </c>
      <c r="AM2018">
        <v>2.0099999999999998</v>
      </c>
      <c r="AN2018">
        <v>1.82</v>
      </c>
      <c r="AO2018">
        <v>1.55</v>
      </c>
      <c r="AP2018">
        <v>1.42</v>
      </c>
      <c r="AQ2018">
        <v>1.48</v>
      </c>
      <c r="AR2018">
        <v>1.71</v>
      </c>
      <c r="AS2018">
        <v>1.85</v>
      </c>
      <c r="AT2018">
        <v>1.87</v>
      </c>
      <c r="AU2018">
        <v>7.4866310160427593E-2</v>
      </c>
    </row>
    <row r="2019" spans="38:47" x14ac:dyDescent="0.55000000000000004">
      <c r="AL2019">
        <v>43696</v>
      </c>
      <c r="AM2019">
        <v>2.08</v>
      </c>
      <c r="AN2019">
        <v>1.88</v>
      </c>
      <c r="AO2019">
        <v>1.6</v>
      </c>
      <c r="AP2019">
        <v>1.47</v>
      </c>
      <c r="AQ2019">
        <v>1.53</v>
      </c>
      <c r="AR2019">
        <v>1.75</v>
      </c>
      <c r="AS2019">
        <v>1.9</v>
      </c>
      <c r="AT2019">
        <v>1.94</v>
      </c>
      <c r="AU2019">
        <v>7.2164948453608296E-2</v>
      </c>
    </row>
    <row r="2020" spans="38:47" x14ac:dyDescent="0.55000000000000004">
      <c r="AL2020">
        <v>43697</v>
      </c>
      <c r="AM2020">
        <v>2.04</v>
      </c>
      <c r="AN2020">
        <v>1.84</v>
      </c>
      <c r="AO2020">
        <v>1.55</v>
      </c>
      <c r="AP2020">
        <v>1.42</v>
      </c>
      <c r="AQ2020">
        <v>1.5</v>
      </c>
      <c r="AR2020">
        <v>1.72</v>
      </c>
      <c r="AS2020">
        <v>1.89</v>
      </c>
      <c r="AT2020">
        <v>1.94</v>
      </c>
      <c r="AU2020">
        <v>5.15463917525774E-2</v>
      </c>
    </row>
    <row r="2021" spans="38:47" x14ac:dyDescent="0.55000000000000004">
      <c r="AL2021">
        <v>43698</v>
      </c>
      <c r="AM2021">
        <v>2.0699999999999998</v>
      </c>
      <c r="AN2021">
        <v>1.87</v>
      </c>
      <c r="AO2021">
        <v>1.59</v>
      </c>
      <c r="AP2021">
        <v>1.47</v>
      </c>
      <c r="AQ2021">
        <v>1.56</v>
      </c>
      <c r="AR2021">
        <v>1.77</v>
      </c>
      <c r="AS2021">
        <v>1.9</v>
      </c>
      <c r="AT2021">
        <v>1.97</v>
      </c>
      <c r="AU2021">
        <v>5.0761421319796898E-2</v>
      </c>
    </row>
    <row r="2022" spans="38:47" x14ac:dyDescent="0.55000000000000004">
      <c r="AL2022">
        <v>43699</v>
      </c>
      <c r="AM2022">
        <v>2.11</v>
      </c>
      <c r="AN2022">
        <v>1.9</v>
      </c>
      <c r="AO2022">
        <v>1.62</v>
      </c>
      <c r="AP2022">
        <v>1.5</v>
      </c>
      <c r="AQ2022">
        <v>1.61</v>
      </c>
      <c r="AR2022">
        <v>1.79</v>
      </c>
      <c r="AS2022">
        <v>1.91</v>
      </c>
      <c r="AT2022">
        <v>2</v>
      </c>
      <c r="AU2022">
        <v>5.4999999999999903E-2</v>
      </c>
    </row>
    <row r="2023" spans="38:47" x14ac:dyDescent="0.55000000000000004">
      <c r="AL2023">
        <v>43700</v>
      </c>
      <c r="AM2023">
        <v>2.02</v>
      </c>
      <c r="AN2023">
        <v>1.82</v>
      </c>
      <c r="AO2023">
        <v>1.52</v>
      </c>
      <c r="AP2023">
        <v>1.4</v>
      </c>
      <c r="AQ2023">
        <v>1.51</v>
      </c>
      <c r="AR2023">
        <v>1.73</v>
      </c>
      <c r="AS2023">
        <v>1.87</v>
      </c>
      <c r="AT2023">
        <v>1.97</v>
      </c>
      <c r="AU2023">
        <v>2.5380710659898501E-2</v>
      </c>
    </row>
    <row r="2024" spans="38:47" x14ac:dyDescent="0.55000000000000004">
      <c r="AL2024">
        <v>43703</v>
      </c>
      <c r="AM2024">
        <v>2.04</v>
      </c>
      <c r="AN2024">
        <v>1.84</v>
      </c>
      <c r="AO2024">
        <v>1.54</v>
      </c>
      <c r="AP2024">
        <v>1.43</v>
      </c>
      <c r="AQ2024">
        <v>1.54</v>
      </c>
      <c r="AR2024">
        <v>1.75</v>
      </c>
      <c r="AS2024">
        <v>1.9</v>
      </c>
      <c r="AT2024">
        <v>2.0099999999999998</v>
      </c>
      <c r="AU2024">
        <v>1.49253731343285E-2</v>
      </c>
    </row>
    <row r="2025" spans="38:47" x14ac:dyDescent="0.55000000000000004">
      <c r="AL2025">
        <v>43704</v>
      </c>
      <c r="AM2025">
        <v>1.97</v>
      </c>
      <c r="AN2025">
        <v>1.77</v>
      </c>
      <c r="AO2025">
        <v>1.49</v>
      </c>
      <c r="AP2025">
        <v>1.4</v>
      </c>
      <c r="AQ2025">
        <v>1.53</v>
      </c>
      <c r="AR2025">
        <v>1.77</v>
      </c>
      <c r="AS2025">
        <v>1.94</v>
      </c>
      <c r="AT2025">
        <v>1.98</v>
      </c>
      <c r="AU2025">
        <v>-5.0505050505050596E-3</v>
      </c>
    </row>
    <row r="2026" spans="38:47" x14ac:dyDescent="0.55000000000000004">
      <c r="AL2026">
        <v>43705</v>
      </c>
      <c r="AM2026">
        <v>1.94</v>
      </c>
      <c r="AN2026">
        <v>1.76</v>
      </c>
      <c r="AO2026">
        <v>1.47</v>
      </c>
      <c r="AP2026">
        <v>1.37</v>
      </c>
      <c r="AQ2026">
        <v>1.5</v>
      </c>
      <c r="AR2026">
        <v>1.74</v>
      </c>
      <c r="AS2026">
        <v>1.89</v>
      </c>
      <c r="AT2026">
        <v>1.99</v>
      </c>
      <c r="AU2026">
        <v>-2.5125628140703501E-2</v>
      </c>
    </row>
    <row r="2027" spans="38:47" x14ac:dyDescent="0.55000000000000004">
      <c r="AL2027">
        <v>43706</v>
      </c>
      <c r="AM2027">
        <v>1.97</v>
      </c>
      <c r="AN2027">
        <v>1.78</v>
      </c>
      <c r="AO2027">
        <v>1.5</v>
      </c>
      <c r="AP2027">
        <v>1.4</v>
      </c>
      <c r="AQ2027">
        <v>1.53</v>
      </c>
      <c r="AR2027">
        <v>1.75</v>
      </c>
      <c r="AS2027">
        <v>1.89</v>
      </c>
      <c r="AT2027">
        <v>1.99</v>
      </c>
      <c r="AU2027">
        <v>-1.00502512562814E-2</v>
      </c>
    </row>
    <row r="2028" spans="38:47" x14ac:dyDescent="0.55000000000000004">
      <c r="AL2028">
        <v>43707</v>
      </c>
      <c r="AM2028">
        <v>1.96</v>
      </c>
      <c r="AN2028">
        <v>1.78</v>
      </c>
      <c r="AO2028">
        <v>1.5</v>
      </c>
      <c r="AP2028">
        <v>1.39</v>
      </c>
      <c r="AQ2028">
        <v>1.5</v>
      </c>
      <c r="AR2028">
        <v>1.76</v>
      </c>
      <c r="AS2028">
        <v>1.89</v>
      </c>
      <c r="AT2028">
        <v>1.99</v>
      </c>
      <c r="AU2028">
        <v>-1.5075376884422099E-2</v>
      </c>
    </row>
    <row r="2029" spans="38:47" x14ac:dyDescent="0.55000000000000004">
      <c r="AL2029">
        <v>43710</v>
      </c>
      <c r="AM2029">
        <v>1.9550000000000001</v>
      </c>
      <c r="AN2029">
        <v>1.7749999999999999</v>
      </c>
      <c r="AO2029">
        <v>1.4850000000000001</v>
      </c>
      <c r="AP2029">
        <v>1.37</v>
      </c>
      <c r="AQ2029">
        <v>1.4850000000000001</v>
      </c>
      <c r="AR2029">
        <v>1.74</v>
      </c>
      <c r="AS2029">
        <v>1.885</v>
      </c>
      <c r="AT2029">
        <v>1.9850000000000001</v>
      </c>
      <c r="AU2029">
        <v>-1.5113350125944501E-2</v>
      </c>
    </row>
    <row r="2030" spans="38:47" x14ac:dyDescent="0.55000000000000004">
      <c r="AL2030">
        <v>43711</v>
      </c>
      <c r="AM2030">
        <v>1.95</v>
      </c>
      <c r="AN2030">
        <v>1.77</v>
      </c>
      <c r="AO2030">
        <v>1.47</v>
      </c>
      <c r="AP2030">
        <v>1.35</v>
      </c>
      <c r="AQ2030">
        <v>1.47</v>
      </c>
      <c r="AR2030">
        <v>1.72</v>
      </c>
      <c r="AS2030">
        <v>1.88</v>
      </c>
      <c r="AT2030">
        <v>1.98</v>
      </c>
      <c r="AU2030">
        <v>-1.5151515151515201E-2</v>
      </c>
    </row>
    <row r="2031" spans="38:47" x14ac:dyDescent="0.55000000000000004">
      <c r="AL2031">
        <v>43712</v>
      </c>
      <c r="AM2031">
        <v>1.97</v>
      </c>
      <c r="AN2031">
        <v>1.77</v>
      </c>
      <c r="AO2031">
        <v>1.47</v>
      </c>
      <c r="AP2031">
        <v>1.32</v>
      </c>
      <c r="AQ2031">
        <v>1.43</v>
      </c>
      <c r="AR2031">
        <v>1.69</v>
      </c>
      <c r="AS2031">
        <v>1.87</v>
      </c>
      <c r="AT2031">
        <v>1.97</v>
      </c>
      <c r="AU2031">
        <v>0</v>
      </c>
    </row>
    <row r="2032" spans="38:47" x14ac:dyDescent="0.55000000000000004">
      <c r="AL2032">
        <v>43713</v>
      </c>
      <c r="AM2032">
        <v>2.06</v>
      </c>
      <c r="AN2032">
        <v>1.86</v>
      </c>
      <c r="AO2032">
        <v>1.57</v>
      </c>
      <c r="AP2032">
        <v>1.43</v>
      </c>
      <c r="AQ2032">
        <v>1.55</v>
      </c>
      <c r="AR2032">
        <v>1.73</v>
      </c>
      <c r="AS2032">
        <v>1.88</v>
      </c>
      <c r="AT2032">
        <v>1.97</v>
      </c>
      <c r="AU2032">
        <v>4.5685279187817299E-2</v>
      </c>
    </row>
    <row r="2033" spans="38:47" x14ac:dyDescent="0.55000000000000004">
      <c r="AL2033">
        <v>43714</v>
      </c>
      <c r="AM2033">
        <v>2.02</v>
      </c>
      <c r="AN2033">
        <v>1.83</v>
      </c>
      <c r="AO2033">
        <v>1.55</v>
      </c>
      <c r="AP2033">
        <v>1.42</v>
      </c>
      <c r="AQ2033">
        <v>1.53</v>
      </c>
      <c r="AR2033">
        <v>1.73</v>
      </c>
      <c r="AS2033">
        <v>1.88</v>
      </c>
      <c r="AT2033">
        <v>1.96</v>
      </c>
      <c r="AU2033">
        <v>3.06122448979592E-2</v>
      </c>
    </row>
    <row r="2034" spans="38:47" x14ac:dyDescent="0.55000000000000004">
      <c r="AL2034">
        <v>43717</v>
      </c>
      <c r="AM2034">
        <v>2.11</v>
      </c>
      <c r="AN2034">
        <v>1.91</v>
      </c>
      <c r="AO2034">
        <v>1.63</v>
      </c>
      <c r="AP2034">
        <v>1.49</v>
      </c>
      <c r="AQ2034">
        <v>1.58</v>
      </c>
      <c r="AR2034">
        <v>1.74</v>
      </c>
      <c r="AS2034">
        <v>1.87</v>
      </c>
      <c r="AT2034">
        <v>1.96</v>
      </c>
      <c r="AU2034">
        <v>7.6530612244897905E-2</v>
      </c>
    </row>
    <row r="2035" spans="38:47" x14ac:dyDescent="0.55000000000000004">
      <c r="AL2035">
        <v>43718</v>
      </c>
      <c r="AM2035">
        <v>2.19</v>
      </c>
      <c r="AN2035">
        <v>2</v>
      </c>
      <c r="AO2035">
        <v>1.72</v>
      </c>
      <c r="AP2035">
        <v>1.58</v>
      </c>
      <c r="AQ2035">
        <v>1.67</v>
      </c>
      <c r="AR2035">
        <v>1.81</v>
      </c>
      <c r="AS2035">
        <v>1.89</v>
      </c>
      <c r="AT2035">
        <v>1.95</v>
      </c>
      <c r="AU2035">
        <v>0.123076923076923</v>
      </c>
    </row>
    <row r="2036" spans="38:47" x14ac:dyDescent="0.55000000000000004">
      <c r="AL2036">
        <v>43719</v>
      </c>
      <c r="AM2036">
        <v>2.2200000000000002</v>
      </c>
      <c r="AN2036">
        <v>2.02</v>
      </c>
      <c r="AO2036">
        <v>1.75</v>
      </c>
      <c r="AP2036">
        <v>1.6</v>
      </c>
      <c r="AQ2036">
        <v>1.68</v>
      </c>
      <c r="AR2036">
        <v>1.79</v>
      </c>
      <c r="AS2036">
        <v>1.88</v>
      </c>
      <c r="AT2036">
        <v>1.96</v>
      </c>
      <c r="AU2036">
        <v>0.13265306122449</v>
      </c>
    </row>
    <row r="2037" spans="38:47" x14ac:dyDescent="0.55000000000000004">
      <c r="AL2037">
        <v>43720</v>
      </c>
      <c r="AM2037">
        <v>2.2200000000000002</v>
      </c>
      <c r="AN2037">
        <v>2.06</v>
      </c>
      <c r="AO2037">
        <v>1.79</v>
      </c>
      <c r="AP2037">
        <v>1.65</v>
      </c>
      <c r="AQ2037">
        <v>1.72</v>
      </c>
      <c r="AR2037">
        <v>1.82</v>
      </c>
      <c r="AS2037">
        <v>1.9</v>
      </c>
      <c r="AT2037">
        <v>1.95</v>
      </c>
      <c r="AU2037">
        <v>0.138461538461539</v>
      </c>
    </row>
    <row r="2038" spans="38:47" x14ac:dyDescent="0.55000000000000004">
      <c r="AL2038">
        <v>43721</v>
      </c>
      <c r="AM2038">
        <v>2.37</v>
      </c>
      <c r="AN2038">
        <v>2.17</v>
      </c>
      <c r="AO2038">
        <v>1.9</v>
      </c>
      <c r="AP2038">
        <v>1.75</v>
      </c>
      <c r="AQ2038">
        <v>1.79</v>
      </c>
      <c r="AR2038">
        <v>1.88</v>
      </c>
      <c r="AS2038">
        <v>1.92</v>
      </c>
      <c r="AT2038">
        <v>1.96</v>
      </c>
      <c r="AU2038">
        <v>0.20918367346938799</v>
      </c>
    </row>
    <row r="2039" spans="38:47" x14ac:dyDescent="0.55000000000000004">
      <c r="AL2039">
        <v>43724</v>
      </c>
      <c r="AM2039">
        <v>2.31</v>
      </c>
      <c r="AN2039">
        <v>2.11</v>
      </c>
      <c r="AO2039">
        <v>1.84</v>
      </c>
      <c r="AP2039">
        <v>1.69</v>
      </c>
      <c r="AQ2039">
        <v>1.74</v>
      </c>
      <c r="AR2039">
        <v>1.86</v>
      </c>
      <c r="AS2039">
        <v>1.93</v>
      </c>
      <c r="AT2039">
        <v>1.99</v>
      </c>
      <c r="AU2039">
        <v>0.16080402010050299</v>
      </c>
    </row>
    <row r="2040" spans="38:47" x14ac:dyDescent="0.55000000000000004">
      <c r="AL2040">
        <v>43725</v>
      </c>
      <c r="AM2040">
        <v>2.27</v>
      </c>
      <c r="AN2040">
        <v>2.08</v>
      </c>
      <c r="AO2040">
        <v>1.81</v>
      </c>
      <c r="AP2040">
        <v>1.66</v>
      </c>
      <c r="AQ2040">
        <v>1.72</v>
      </c>
      <c r="AR2040">
        <v>1.87</v>
      </c>
      <c r="AS2040">
        <v>1.93</v>
      </c>
      <c r="AT2040">
        <v>1.99</v>
      </c>
      <c r="AU2040">
        <v>0.14070351758794</v>
      </c>
    </row>
    <row r="2041" spans="38:47" x14ac:dyDescent="0.55000000000000004">
      <c r="AL2041">
        <v>43726</v>
      </c>
      <c r="AM2041">
        <v>2.25</v>
      </c>
      <c r="AN2041">
        <v>2.06</v>
      </c>
      <c r="AO2041">
        <v>1.8</v>
      </c>
      <c r="AP2041">
        <v>1.68</v>
      </c>
      <c r="AQ2041">
        <v>1.77</v>
      </c>
      <c r="AR2041">
        <v>1.87</v>
      </c>
      <c r="AS2041">
        <v>1.91</v>
      </c>
      <c r="AT2041">
        <v>1.95</v>
      </c>
      <c r="AU2041">
        <v>0.15384615384615399</v>
      </c>
    </row>
    <row r="2042" spans="38:47" x14ac:dyDescent="0.55000000000000004">
      <c r="AL2042">
        <v>43727</v>
      </c>
      <c r="AM2042">
        <v>2.2200000000000002</v>
      </c>
      <c r="AN2042">
        <v>2.04</v>
      </c>
      <c r="AO2042">
        <v>1.79</v>
      </c>
      <c r="AP2042">
        <v>1.66</v>
      </c>
      <c r="AQ2042">
        <v>1.74</v>
      </c>
      <c r="AR2042">
        <v>1.88</v>
      </c>
      <c r="AS2042">
        <v>1.92</v>
      </c>
      <c r="AT2042">
        <v>1.93</v>
      </c>
      <c r="AU2042">
        <v>0.15025906735751299</v>
      </c>
    </row>
    <row r="2043" spans="38:47" x14ac:dyDescent="0.55000000000000004">
      <c r="AL2043">
        <v>43728</v>
      </c>
      <c r="AM2043">
        <v>2.17</v>
      </c>
      <c r="AN2043">
        <v>1.99</v>
      </c>
      <c r="AO2043">
        <v>1.74</v>
      </c>
      <c r="AP2043">
        <v>1.61</v>
      </c>
      <c r="AQ2043">
        <v>1.69</v>
      </c>
      <c r="AR2043">
        <v>1.84</v>
      </c>
      <c r="AS2043">
        <v>1.91</v>
      </c>
      <c r="AT2043">
        <v>1.91</v>
      </c>
      <c r="AU2043">
        <v>0.13612565445026201</v>
      </c>
    </row>
    <row r="2044" spans="38:47" x14ac:dyDescent="0.55000000000000004">
      <c r="AL2044">
        <v>43731</v>
      </c>
      <c r="AM2044">
        <v>2.16</v>
      </c>
      <c r="AN2044">
        <v>1.98</v>
      </c>
      <c r="AO2044">
        <v>1.72</v>
      </c>
      <c r="AP2044">
        <v>1.59</v>
      </c>
      <c r="AQ2044">
        <v>1.68</v>
      </c>
      <c r="AR2044">
        <v>1.81</v>
      </c>
      <c r="AS2044">
        <v>1.93</v>
      </c>
      <c r="AT2044">
        <v>1.94</v>
      </c>
      <c r="AU2044">
        <v>0.11340206185567001</v>
      </c>
    </row>
    <row r="2045" spans="38:47" x14ac:dyDescent="0.55000000000000004">
      <c r="AL2045">
        <v>43732</v>
      </c>
      <c r="AM2045">
        <v>2.09</v>
      </c>
      <c r="AN2045">
        <v>1.91</v>
      </c>
      <c r="AO2045">
        <v>1.64</v>
      </c>
      <c r="AP2045">
        <v>1.52</v>
      </c>
      <c r="AQ2045">
        <v>1.6</v>
      </c>
      <c r="AR2045">
        <v>1.78</v>
      </c>
      <c r="AS2045">
        <v>1.91</v>
      </c>
      <c r="AT2045">
        <v>1.92</v>
      </c>
      <c r="AU2045">
        <v>8.8541666666666602E-2</v>
      </c>
    </row>
    <row r="2046" spans="38:47" x14ac:dyDescent="0.55000000000000004">
      <c r="AL2046">
        <v>43733</v>
      </c>
      <c r="AM2046">
        <v>2.1800000000000002</v>
      </c>
      <c r="AN2046">
        <v>1.99</v>
      </c>
      <c r="AO2046">
        <v>1.73</v>
      </c>
      <c r="AP2046">
        <v>1.6</v>
      </c>
      <c r="AQ2046">
        <v>1.68</v>
      </c>
      <c r="AR2046">
        <v>1.82</v>
      </c>
      <c r="AS2046">
        <v>1.9</v>
      </c>
      <c r="AT2046">
        <v>1.89</v>
      </c>
      <c r="AU2046">
        <v>0.15343915343915401</v>
      </c>
    </row>
    <row r="2047" spans="38:47" x14ac:dyDescent="0.55000000000000004">
      <c r="AL2047">
        <v>43734</v>
      </c>
      <c r="AM2047">
        <v>2.15</v>
      </c>
      <c r="AN2047">
        <v>1.96</v>
      </c>
      <c r="AO2047">
        <v>1.7</v>
      </c>
      <c r="AP2047">
        <v>1.59</v>
      </c>
      <c r="AQ2047">
        <v>1.66</v>
      </c>
      <c r="AR2047">
        <v>1.79</v>
      </c>
      <c r="AS2047">
        <v>1.88</v>
      </c>
      <c r="AT2047">
        <v>1.83</v>
      </c>
      <c r="AU2047">
        <v>0.17486338797814199</v>
      </c>
    </row>
    <row r="2048" spans="38:47" x14ac:dyDescent="0.55000000000000004">
      <c r="AL2048">
        <v>43735</v>
      </c>
      <c r="AM2048">
        <v>2.13</v>
      </c>
      <c r="AN2048">
        <v>1.95</v>
      </c>
      <c r="AO2048">
        <v>1.69</v>
      </c>
      <c r="AP2048">
        <v>1.56</v>
      </c>
      <c r="AQ2048">
        <v>1.63</v>
      </c>
      <c r="AR2048">
        <v>1.74</v>
      </c>
      <c r="AS2048">
        <v>1.85</v>
      </c>
      <c r="AT2048">
        <v>1.8</v>
      </c>
      <c r="AU2048">
        <v>0.18333333333333299</v>
      </c>
    </row>
    <row r="2049" spans="38:47" x14ac:dyDescent="0.55000000000000004">
      <c r="AL2049">
        <v>43738</v>
      </c>
      <c r="AM2049">
        <v>2.12</v>
      </c>
      <c r="AN2049">
        <v>1.94</v>
      </c>
      <c r="AO2049">
        <v>1.68</v>
      </c>
      <c r="AP2049">
        <v>1.55</v>
      </c>
      <c r="AQ2049">
        <v>1.63</v>
      </c>
      <c r="AR2049">
        <v>1.75</v>
      </c>
      <c r="AS2049">
        <v>1.83</v>
      </c>
      <c r="AT2049">
        <v>1.88</v>
      </c>
      <c r="AU2049">
        <v>0.12765957446808501</v>
      </c>
    </row>
    <row r="2050" spans="38:47" x14ac:dyDescent="0.55000000000000004">
      <c r="AL2050">
        <v>43739</v>
      </c>
      <c r="AM2050">
        <v>2.11</v>
      </c>
      <c r="AN2050">
        <v>1.93</v>
      </c>
      <c r="AO2050">
        <v>1.65</v>
      </c>
      <c r="AP2050">
        <v>1.51</v>
      </c>
      <c r="AQ2050">
        <v>1.56</v>
      </c>
      <c r="AR2050">
        <v>1.73</v>
      </c>
      <c r="AS2050">
        <v>1.81</v>
      </c>
      <c r="AT2050">
        <v>1.82</v>
      </c>
      <c r="AU2050">
        <v>0.159340659340659</v>
      </c>
    </row>
    <row r="2051" spans="38:47" x14ac:dyDescent="0.55000000000000004">
      <c r="AL2051">
        <v>43740</v>
      </c>
      <c r="AM2051">
        <v>2.09</v>
      </c>
      <c r="AN2051">
        <v>1.9</v>
      </c>
      <c r="AO2051">
        <v>1.6</v>
      </c>
      <c r="AP2051">
        <v>1.43</v>
      </c>
      <c r="AQ2051">
        <v>1.48</v>
      </c>
      <c r="AR2051">
        <v>1.67</v>
      </c>
      <c r="AS2051">
        <v>1.75</v>
      </c>
      <c r="AT2051">
        <v>1.79</v>
      </c>
      <c r="AU2051">
        <v>0.16759776536312801</v>
      </c>
    </row>
    <row r="2052" spans="38:47" x14ac:dyDescent="0.55000000000000004">
      <c r="AL2052">
        <v>43741</v>
      </c>
      <c r="AM2052">
        <v>2.04</v>
      </c>
      <c r="AN2052">
        <v>1.85</v>
      </c>
      <c r="AO2052">
        <v>1.54</v>
      </c>
      <c r="AP2052">
        <v>1.34</v>
      </c>
      <c r="AQ2052">
        <v>1.39</v>
      </c>
      <c r="AR2052">
        <v>1.58</v>
      </c>
      <c r="AS2052">
        <v>1.66</v>
      </c>
      <c r="AT2052">
        <v>1.7</v>
      </c>
      <c r="AU2052">
        <v>0.2</v>
      </c>
    </row>
    <row r="2053" spans="38:47" x14ac:dyDescent="0.55000000000000004">
      <c r="AL2053">
        <v>43742</v>
      </c>
      <c r="AM2053">
        <v>2.0099999999999998</v>
      </c>
      <c r="AN2053">
        <v>1.81</v>
      </c>
      <c r="AO2053">
        <v>1.52</v>
      </c>
      <c r="AP2053">
        <v>1.34</v>
      </c>
      <c r="AQ2053">
        <v>1.4</v>
      </c>
      <c r="AR2053">
        <v>1.58</v>
      </c>
      <c r="AS2053">
        <v>1.65</v>
      </c>
      <c r="AT2053">
        <v>1.71</v>
      </c>
      <c r="AU2053">
        <v>0.175438596491228</v>
      </c>
    </row>
    <row r="2054" spans="38:47" x14ac:dyDescent="0.55000000000000004">
      <c r="AL2054">
        <v>43745</v>
      </c>
      <c r="AM2054">
        <v>2.0499999999999998</v>
      </c>
      <c r="AN2054">
        <v>1.85</v>
      </c>
      <c r="AO2054">
        <v>1.56</v>
      </c>
      <c r="AP2054">
        <v>1.38</v>
      </c>
      <c r="AQ2054">
        <v>1.46</v>
      </c>
      <c r="AR2054">
        <v>1.64</v>
      </c>
      <c r="AS2054">
        <v>1.73</v>
      </c>
      <c r="AT2054">
        <v>1.75</v>
      </c>
      <c r="AU2054">
        <v>0.17142857142857101</v>
      </c>
    </row>
    <row r="2055" spans="38:47" x14ac:dyDescent="0.55000000000000004">
      <c r="AL2055">
        <v>43746</v>
      </c>
      <c r="AM2055">
        <v>2.04</v>
      </c>
      <c r="AN2055">
        <v>1.84</v>
      </c>
      <c r="AO2055">
        <v>1.54</v>
      </c>
      <c r="AP2055">
        <v>1.36</v>
      </c>
      <c r="AQ2055">
        <v>1.42</v>
      </c>
      <c r="AR2055">
        <v>1.62</v>
      </c>
      <c r="AS2055">
        <v>1.69</v>
      </c>
      <c r="AT2055">
        <v>1.72</v>
      </c>
      <c r="AU2055">
        <v>0.186046511627907</v>
      </c>
    </row>
    <row r="2056" spans="38:47" x14ac:dyDescent="0.55000000000000004">
      <c r="AL2056">
        <v>43747</v>
      </c>
      <c r="AM2056">
        <v>2.08</v>
      </c>
      <c r="AN2056">
        <v>1.88</v>
      </c>
      <c r="AO2056">
        <v>1.59</v>
      </c>
      <c r="AP2056">
        <v>1.4</v>
      </c>
      <c r="AQ2056">
        <v>1.47</v>
      </c>
      <c r="AR2056">
        <v>1.59</v>
      </c>
      <c r="AS2056">
        <v>1.69</v>
      </c>
      <c r="AT2056">
        <v>1.69</v>
      </c>
      <c r="AU2056">
        <v>0.230769230769231</v>
      </c>
    </row>
    <row r="2057" spans="38:47" x14ac:dyDescent="0.55000000000000004">
      <c r="AL2057">
        <v>43748</v>
      </c>
      <c r="AM2057">
        <v>2.16</v>
      </c>
      <c r="AN2057">
        <v>1.96</v>
      </c>
      <c r="AO2057">
        <v>1.67</v>
      </c>
      <c r="AP2057">
        <v>1.48</v>
      </c>
      <c r="AQ2057">
        <v>1.53</v>
      </c>
      <c r="AR2057">
        <v>1.63</v>
      </c>
      <c r="AS2057">
        <v>1.68</v>
      </c>
      <c r="AT2057">
        <v>1.68</v>
      </c>
      <c r="AU2057">
        <v>0.28571428571428598</v>
      </c>
    </row>
    <row r="2058" spans="38:47" x14ac:dyDescent="0.55000000000000004">
      <c r="AL2058">
        <v>43749</v>
      </c>
      <c r="AM2058">
        <v>2.2200000000000002</v>
      </c>
      <c r="AN2058">
        <v>2.04</v>
      </c>
      <c r="AO2058">
        <v>1.76</v>
      </c>
      <c r="AP2058">
        <v>1.59</v>
      </c>
      <c r="AQ2058">
        <v>1.63</v>
      </c>
      <c r="AR2058">
        <v>1.67</v>
      </c>
      <c r="AS2058">
        <v>1.68</v>
      </c>
      <c r="AT2058">
        <v>1.68</v>
      </c>
      <c r="AU2058">
        <v>0.32142857142857201</v>
      </c>
    </row>
    <row r="2059" spans="38:47" x14ac:dyDescent="0.55000000000000004">
      <c r="AL2059">
        <v>43752</v>
      </c>
      <c r="AM2059">
        <v>2.2250000000000001</v>
      </c>
      <c r="AN2059">
        <v>2.0499999999999998</v>
      </c>
      <c r="AO2059">
        <v>1.7649999999999999</v>
      </c>
      <c r="AP2059">
        <v>1.59</v>
      </c>
      <c r="AQ2059">
        <v>1.62</v>
      </c>
      <c r="AR2059">
        <v>1.66</v>
      </c>
      <c r="AS2059">
        <v>1.675</v>
      </c>
      <c r="AT2059">
        <v>1.675</v>
      </c>
      <c r="AU2059">
        <v>0.328358208955224</v>
      </c>
    </row>
    <row r="2060" spans="38:47" x14ac:dyDescent="0.55000000000000004">
      <c r="AL2060">
        <v>43753</v>
      </c>
      <c r="AM2060">
        <v>2.23</v>
      </c>
      <c r="AN2060">
        <v>2.06</v>
      </c>
      <c r="AO2060">
        <v>1.77</v>
      </c>
      <c r="AP2060">
        <v>1.59</v>
      </c>
      <c r="AQ2060">
        <v>1.61</v>
      </c>
      <c r="AR2060">
        <v>1.65</v>
      </c>
      <c r="AS2060">
        <v>1.67</v>
      </c>
      <c r="AT2060">
        <v>1.67</v>
      </c>
      <c r="AU2060">
        <v>0.33532934131736503</v>
      </c>
    </row>
    <row r="2061" spans="38:47" x14ac:dyDescent="0.55000000000000004">
      <c r="AL2061">
        <v>43754</v>
      </c>
      <c r="AM2061">
        <v>2.23</v>
      </c>
      <c r="AN2061">
        <v>2.0499999999999998</v>
      </c>
      <c r="AO2061">
        <v>1.75</v>
      </c>
      <c r="AP2061">
        <v>1.57</v>
      </c>
      <c r="AQ2061">
        <v>1.58</v>
      </c>
      <c r="AR2061">
        <v>1.59</v>
      </c>
      <c r="AS2061">
        <v>1.64</v>
      </c>
      <c r="AT2061">
        <v>1.66</v>
      </c>
      <c r="AU2061">
        <v>0.343373493975904</v>
      </c>
    </row>
    <row r="2062" spans="38:47" x14ac:dyDescent="0.55000000000000004">
      <c r="AL2062">
        <v>43755</v>
      </c>
      <c r="AM2062">
        <v>2.2400000000000002</v>
      </c>
      <c r="AN2062">
        <v>2.0499999999999998</v>
      </c>
      <c r="AO2062">
        <v>1.76</v>
      </c>
      <c r="AP2062">
        <v>1.57</v>
      </c>
      <c r="AQ2062">
        <v>1.6</v>
      </c>
      <c r="AR2062">
        <v>1.59</v>
      </c>
      <c r="AS2062">
        <v>1.63</v>
      </c>
      <c r="AT2062">
        <v>1.66</v>
      </c>
      <c r="AU2062">
        <v>0.34939759036144602</v>
      </c>
    </row>
    <row r="2063" spans="38:47" x14ac:dyDescent="0.55000000000000004">
      <c r="AL2063">
        <v>43756</v>
      </c>
      <c r="AM2063">
        <v>2.25</v>
      </c>
      <c r="AN2063">
        <v>2.06</v>
      </c>
      <c r="AO2063">
        <v>1.76</v>
      </c>
      <c r="AP2063">
        <v>1.56</v>
      </c>
      <c r="AQ2063">
        <v>1.58</v>
      </c>
      <c r="AR2063">
        <v>1.58</v>
      </c>
      <c r="AS2063">
        <v>1.63</v>
      </c>
      <c r="AT2063">
        <v>1.66</v>
      </c>
      <c r="AU2063">
        <v>0.35542168674698799</v>
      </c>
    </row>
    <row r="2064" spans="38:47" x14ac:dyDescent="0.55000000000000004">
      <c r="AL2064">
        <v>43759</v>
      </c>
      <c r="AM2064">
        <v>2.2799999999999998</v>
      </c>
      <c r="AN2064">
        <v>2.1</v>
      </c>
      <c r="AO2064">
        <v>1.8</v>
      </c>
      <c r="AP2064">
        <v>1.61</v>
      </c>
      <c r="AQ2064">
        <v>1.62</v>
      </c>
      <c r="AR2064">
        <v>1.59</v>
      </c>
      <c r="AS2064">
        <v>1.65</v>
      </c>
      <c r="AT2064">
        <v>1.67</v>
      </c>
      <c r="AU2064">
        <v>0.36526946107784403</v>
      </c>
    </row>
    <row r="2065" spans="38:47" x14ac:dyDescent="0.55000000000000004">
      <c r="AL2065">
        <v>43760</v>
      </c>
      <c r="AM2065">
        <v>2.2599999999999998</v>
      </c>
      <c r="AN2065">
        <v>2.0699999999999998</v>
      </c>
      <c r="AO2065">
        <v>1.78</v>
      </c>
      <c r="AP2065">
        <v>1.6</v>
      </c>
      <c r="AQ2065">
        <v>1.6</v>
      </c>
      <c r="AR2065">
        <v>1.59</v>
      </c>
      <c r="AS2065">
        <v>1.64</v>
      </c>
      <c r="AT2065">
        <v>1.65</v>
      </c>
      <c r="AU2065">
        <v>0.36969696969697002</v>
      </c>
    </row>
    <row r="2066" spans="38:47" x14ac:dyDescent="0.55000000000000004">
      <c r="AL2066">
        <v>43761</v>
      </c>
      <c r="AM2066">
        <v>2.25</v>
      </c>
      <c r="AN2066">
        <v>2.06</v>
      </c>
      <c r="AO2066">
        <v>1.77</v>
      </c>
      <c r="AP2066">
        <v>1.58</v>
      </c>
      <c r="AQ2066">
        <v>1.58</v>
      </c>
      <c r="AR2066">
        <v>1.58</v>
      </c>
      <c r="AS2066">
        <v>1.64</v>
      </c>
      <c r="AT2066">
        <v>1.65</v>
      </c>
      <c r="AU2066">
        <v>0.36363636363636398</v>
      </c>
    </row>
    <row r="2067" spans="38:47" x14ac:dyDescent="0.55000000000000004">
      <c r="AL2067">
        <v>43762</v>
      </c>
      <c r="AM2067">
        <v>2.2599999999999998</v>
      </c>
      <c r="AN2067">
        <v>2.08</v>
      </c>
      <c r="AO2067">
        <v>1.77</v>
      </c>
      <c r="AP2067">
        <v>1.58</v>
      </c>
      <c r="AQ2067">
        <v>1.58</v>
      </c>
      <c r="AR2067">
        <v>1.59</v>
      </c>
      <c r="AS2067">
        <v>1.65</v>
      </c>
      <c r="AT2067">
        <v>1.67</v>
      </c>
      <c r="AU2067">
        <v>0.35329341317365298</v>
      </c>
    </row>
    <row r="2068" spans="38:47" x14ac:dyDescent="0.55000000000000004">
      <c r="AL2068">
        <v>43763</v>
      </c>
      <c r="AM2068">
        <v>2.29</v>
      </c>
      <c r="AN2068">
        <v>2.1</v>
      </c>
      <c r="AO2068">
        <v>1.8</v>
      </c>
      <c r="AP2068">
        <v>1.62</v>
      </c>
      <c r="AQ2068">
        <v>1.63</v>
      </c>
      <c r="AR2068">
        <v>1.6</v>
      </c>
      <c r="AS2068">
        <v>1.66</v>
      </c>
      <c r="AT2068">
        <v>1.66</v>
      </c>
      <c r="AU2068">
        <v>0.37951807228915702</v>
      </c>
    </row>
    <row r="2069" spans="38:47" x14ac:dyDescent="0.55000000000000004">
      <c r="AL2069">
        <v>43766</v>
      </c>
      <c r="AM2069">
        <v>2.34</v>
      </c>
      <c r="AN2069">
        <v>2.16</v>
      </c>
      <c r="AO2069">
        <v>1.85</v>
      </c>
      <c r="AP2069">
        <v>1.66</v>
      </c>
      <c r="AQ2069">
        <v>1.64</v>
      </c>
      <c r="AR2069">
        <v>1.6</v>
      </c>
      <c r="AS2069">
        <v>1.65</v>
      </c>
      <c r="AT2069">
        <v>1.65</v>
      </c>
      <c r="AU2069">
        <v>0.41818181818181799</v>
      </c>
    </row>
    <row r="2070" spans="38:47" x14ac:dyDescent="0.55000000000000004">
      <c r="AL2070">
        <v>43767</v>
      </c>
      <c r="AM2070">
        <v>2.33</v>
      </c>
      <c r="AN2070">
        <v>2.15</v>
      </c>
      <c r="AO2070">
        <v>1.84</v>
      </c>
      <c r="AP2070">
        <v>1.66</v>
      </c>
      <c r="AQ2070">
        <v>1.64</v>
      </c>
      <c r="AR2070">
        <v>1.59</v>
      </c>
      <c r="AS2070">
        <v>1.64</v>
      </c>
      <c r="AT2070">
        <v>1.63</v>
      </c>
      <c r="AU2070">
        <v>0.42944785276073599</v>
      </c>
    </row>
    <row r="2071" spans="38:47" x14ac:dyDescent="0.55000000000000004">
      <c r="AL2071">
        <v>43768</v>
      </c>
      <c r="AM2071">
        <v>2.2599999999999998</v>
      </c>
      <c r="AN2071">
        <v>2.08</v>
      </c>
      <c r="AO2071">
        <v>1.78</v>
      </c>
      <c r="AP2071">
        <v>1.61</v>
      </c>
      <c r="AQ2071">
        <v>1.61</v>
      </c>
      <c r="AR2071">
        <v>1.59</v>
      </c>
      <c r="AS2071">
        <v>1.62</v>
      </c>
      <c r="AT2071">
        <v>1.62</v>
      </c>
      <c r="AU2071">
        <v>0.39506172839506098</v>
      </c>
    </row>
    <row r="2072" spans="38:47" x14ac:dyDescent="0.55000000000000004">
      <c r="AL2072">
        <v>43769</v>
      </c>
      <c r="AM2072">
        <v>2.17</v>
      </c>
      <c r="AN2072">
        <v>2</v>
      </c>
      <c r="AO2072">
        <v>1.69</v>
      </c>
      <c r="AP2072">
        <v>1.51</v>
      </c>
      <c r="AQ2072">
        <v>1.52</v>
      </c>
      <c r="AR2072">
        <v>1.53</v>
      </c>
      <c r="AS2072">
        <v>1.57</v>
      </c>
      <c r="AT2072">
        <v>1.54</v>
      </c>
      <c r="AU2072">
        <v>0.40909090909090901</v>
      </c>
    </row>
    <row r="2073" spans="38:47" x14ac:dyDescent="0.55000000000000004">
      <c r="AL2073">
        <v>43770</v>
      </c>
      <c r="AM2073">
        <v>2.21</v>
      </c>
      <c r="AN2073">
        <v>2.0299999999999998</v>
      </c>
      <c r="AO2073">
        <v>1.73</v>
      </c>
      <c r="AP2073">
        <v>1.55</v>
      </c>
      <c r="AQ2073">
        <v>1.56</v>
      </c>
      <c r="AR2073">
        <v>1.53</v>
      </c>
      <c r="AS2073">
        <v>1.55</v>
      </c>
      <c r="AT2073">
        <v>1.52</v>
      </c>
      <c r="AU2073">
        <v>0.45394736842105299</v>
      </c>
    </row>
    <row r="2074" spans="38:47" x14ac:dyDescent="0.55000000000000004">
      <c r="AL2074">
        <v>43773</v>
      </c>
      <c r="AM2074">
        <v>2.27</v>
      </c>
      <c r="AN2074">
        <v>2.1</v>
      </c>
      <c r="AO2074">
        <v>1.79</v>
      </c>
      <c r="AP2074">
        <v>1.6</v>
      </c>
      <c r="AQ2074">
        <v>1.6</v>
      </c>
      <c r="AR2074">
        <v>1.56</v>
      </c>
      <c r="AS2074">
        <v>1.57</v>
      </c>
      <c r="AT2074">
        <v>1.53</v>
      </c>
      <c r="AU2074">
        <v>0.48366013071895397</v>
      </c>
    </row>
    <row r="2075" spans="38:47" x14ac:dyDescent="0.55000000000000004">
      <c r="AL2075">
        <v>43774</v>
      </c>
      <c r="AM2075">
        <v>2.34</v>
      </c>
      <c r="AN2075">
        <v>2.17</v>
      </c>
      <c r="AO2075">
        <v>1.86</v>
      </c>
      <c r="AP2075">
        <v>1.66</v>
      </c>
      <c r="AQ2075">
        <v>1.63</v>
      </c>
      <c r="AR2075">
        <v>1.62</v>
      </c>
      <c r="AS2075">
        <v>1.58</v>
      </c>
      <c r="AT2075">
        <v>1.56</v>
      </c>
      <c r="AU2075">
        <v>0.5</v>
      </c>
    </row>
    <row r="2076" spans="38:47" x14ac:dyDescent="0.55000000000000004">
      <c r="AL2076">
        <v>43775</v>
      </c>
      <c r="AM2076">
        <v>2.2999999999999998</v>
      </c>
      <c r="AN2076">
        <v>2.13</v>
      </c>
      <c r="AO2076">
        <v>1.81</v>
      </c>
      <c r="AP2076">
        <v>1.63</v>
      </c>
      <c r="AQ2076">
        <v>1.61</v>
      </c>
      <c r="AR2076">
        <v>1.58</v>
      </c>
      <c r="AS2076">
        <v>1.57</v>
      </c>
      <c r="AT2076">
        <v>1.56</v>
      </c>
      <c r="AU2076">
        <v>0.47435897435897401</v>
      </c>
    </row>
    <row r="2077" spans="38:47" x14ac:dyDescent="0.55000000000000004">
      <c r="AL2077">
        <v>43776</v>
      </c>
      <c r="AM2077">
        <v>2.4</v>
      </c>
      <c r="AN2077">
        <v>2.2400000000000002</v>
      </c>
      <c r="AO2077">
        <v>1.92</v>
      </c>
      <c r="AP2077">
        <v>1.74</v>
      </c>
      <c r="AQ2077">
        <v>1.68</v>
      </c>
      <c r="AR2077">
        <v>1.58</v>
      </c>
      <c r="AS2077">
        <v>1.58</v>
      </c>
      <c r="AT2077">
        <v>1.56</v>
      </c>
      <c r="AU2077">
        <v>0.53846153846153799</v>
      </c>
    </row>
    <row r="2078" spans="38:47" x14ac:dyDescent="0.55000000000000004">
      <c r="AL2078">
        <v>43777</v>
      </c>
      <c r="AM2078">
        <v>2.4300000000000002</v>
      </c>
      <c r="AN2078">
        <v>2.27</v>
      </c>
      <c r="AO2078">
        <v>1.94</v>
      </c>
      <c r="AP2078">
        <v>1.74</v>
      </c>
      <c r="AQ2078">
        <v>1.68</v>
      </c>
      <c r="AR2078">
        <v>1.58</v>
      </c>
      <c r="AS2078">
        <v>1.58</v>
      </c>
      <c r="AT2078">
        <v>1.55</v>
      </c>
      <c r="AU2078">
        <v>0.56774193548387097</v>
      </c>
    </row>
    <row r="2079" spans="38:47" x14ac:dyDescent="0.55000000000000004">
      <c r="AL2079">
        <v>43780</v>
      </c>
      <c r="AM2079">
        <v>2.41</v>
      </c>
      <c r="AN2079">
        <v>2.2549999999999999</v>
      </c>
      <c r="AO2079">
        <v>1.93</v>
      </c>
      <c r="AP2079">
        <v>1.7350000000000001</v>
      </c>
      <c r="AQ2079">
        <v>1.67</v>
      </c>
      <c r="AR2079">
        <v>1.58</v>
      </c>
      <c r="AS2079">
        <v>1.585</v>
      </c>
      <c r="AT2079">
        <v>1.57</v>
      </c>
      <c r="AU2079">
        <v>0.53503184713375795</v>
      </c>
    </row>
    <row r="2080" spans="38:47" x14ac:dyDescent="0.55000000000000004">
      <c r="AL2080">
        <v>43781</v>
      </c>
      <c r="AM2080">
        <v>2.39</v>
      </c>
      <c r="AN2080">
        <v>2.2400000000000002</v>
      </c>
      <c r="AO2080">
        <v>1.92</v>
      </c>
      <c r="AP2080">
        <v>1.73</v>
      </c>
      <c r="AQ2080">
        <v>1.66</v>
      </c>
      <c r="AR2080">
        <v>1.58</v>
      </c>
      <c r="AS2080">
        <v>1.59</v>
      </c>
      <c r="AT2080">
        <v>1.59</v>
      </c>
      <c r="AU2080">
        <v>0.50314465408804998</v>
      </c>
    </row>
    <row r="2081" spans="38:47" x14ac:dyDescent="0.55000000000000004">
      <c r="AL2081">
        <v>43782</v>
      </c>
      <c r="AM2081">
        <v>2.36</v>
      </c>
      <c r="AN2081">
        <v>2.2000000000000002</v>
      </c>
      <c r="AO2081">
        <v>1.88</v>
      </c>
      <c r="AP2081">
        <v>1.69</v>
      </c>
      <c r="AQ2081">
        <v>1.63</v>
      </c>
      <c r="AR2081">
        <v>1.57</v>
      </c>
      <c r="AS2081">
        <v>1.59</v>
      </c>
      <c r="AT2081">
        <v>1.57</v>
      </c>
      <c r="AU2081">
        <v>0.50318471337579596</v>
      </c>
    </row>
    <row r="2082" spans="38:47" x14ac:dyDescent="0.55000000000000004">
      <c r="AL2082">
        <v>43783</v>
      </c>
      <c r="AM2082">
        <v>2.31</v>
      </c>
      <c r="AN2082">
        <v>2.15</v>
      </c>
      <c r="AO2082">
        <v>1.82</v>
      </c>
      <c r="AP2082">
        <v>1.63</v>
      </c>
      <c r="AQ2082">
        <v>1.58</v>
      </c>
      <c r="AR2082">
        <v>1.55</v>
      </c>
      <c r="AS2082">
        <v>1.58</v>
      </c>
      <c r="AT2082">
        <v>1.57</v>
      </c>
      <c r="AU2082">
        <v>0.47133757961783401</v>
      </c>
    </row>
    <row r="2083" spans="38:47" x14ac:dyDescent="0.55000000000000004">
      <c r="AL2083">
        <v>43784</v>
      </c>
      <c r="AM2083">
        <v>2.31</v>
      </c>
      <c r="AN2083">
        <v>2.16</v>
      </c>
      <c r="AO2083">
        <v>1.84</v>
      </c>
      <c r="AP2083">
        <v>1.65</v>
      </c>
      <c r="AQ2083">
        <v>1.61</v>
      </c>
      <c r="AR2083">
        <v>1.54</v>
      </c>
      <c r="AS2083">
        <v>1.59</v>
      </c>
      <c r="AT2083">
        <v>1.57</v>
      </c>
      <c r="AU2083">
        <v>0.47133757961783401</v>
      </c>
    </row>
    <row r="2084" spans="38:47" x14ac:dyDescent="0.55000000000000004">
      <c r="AL2084">
        <v>43787</v>
      </c>
      <c r="AM2084">
        <v>2.2999999999999998</v>
      </c>
      <c r="AN2084">
        <v>2.14</v>
      </c>
      <c r="AO2084">
        <v>1.81</v>
      </c>
      <c r="AP2084">
        <v>1.63</v>
      </c>
      <c r="AQ2084">
        <v>1.6</v>
      </c>
      <c r="AR2084">
        <v>1.54</v>
      </c>
      <c r="AS2084">
        <v>1.58</v>
      </c>
      <c r="AT2084">
        <v>1.57</v>
      </c>
      <c r="AU2084">
        <v>0.46496815286624199</v>
      </c>
    </row>
    <row r="2085" spans="38:47" x14ac:dyDescent="0.55000000000000004">
      <c r="AL2085">
        <v>43788</v>
      </c>
      <c r="AM2085">
        <v>2.2599999999999998</v>
      </c>
      <c r="AN2085">
        <v>2.11</v>
      </c>
      <c r="AO2085">
        <v>1.79</v>
      </c>
      <c r="AP2085">
        <v>1.63</v>
      </c>
      <c r="AQ2085">
        <v>1.6</v>
      </c>
      <c r="AR2085">
        <v>1.54</v>
      </c>
      <c r="AS2085">
        <v>1.58</v>
      </c>
      <c r="AT2085">
        <v>1.57</v>
      </c>
      <c r="AU2085">
        <v>0.43949044585987201</v>
      </c>
    </row>
    <row r="2086" spans="38:47" x14ac:dyDescent="0.55000000000000004">
      <c r="AL2086">
        <v>43789</v>
      </c>
      <c r="AM2086">
        <v>2.2000000000000002</v>
      </c>
      <c r="AN2086">
        <v>2.0499999999999998</v>
      </c>
      <c r="AO2086">
        <v>1.73</v>
      </c>
      <c r="AP2086">
        <v>1.58</v>
      </c>
      <c r="AQ2086">
        <v>1.56</v>
      </c>
      <c r="AR2086">
        <v>1.54</v>
      </c>
      <c r="AS2086">
        <v>1.58</v>
      </c>
      <c r="AT2086">
        <v>1.57</v>
      </c>
      <c r="AU2086">
        <v>0.40127388535031899</v>
      </c>
    </row>
    <row r="2087" spans="38:47" x14ac:dyDescent="0.55000000000000004">
      <c r="AL2087">
        <v>43790</v>
      </c>
      <c r="AM2087">
        <v>2.2400000000000002</v>
      </c>
      <c r="AN2087">
        <v>2.09</v>
      </c>
      <c r="AO2087">
        <v>1.77</v>
      </c>
      <c r="AP2087">
        <v>1.62</v>
      </c>
      <c r="AQ2087">
        <v>1.6</v>
      </c>
      <c r="AR2087">
        <v>1.55</v>
      </c>
      <c r="AS2087">
        <v>1.59</v>
      </c>
      <c r="AT2087">
        <v>1.58</v>
      </c>
      <c r="AU2087">
        <v>0.417721518987342</v>
      </c>
    </row>
    <row r="2088" spans="38:47" x14ac:dyDescent="0.55000000000000004">
      <c r="AL2088">
        <v>43791</v>
      </c>
      <c r="AM2088">
        <v>2.2200000000000002</v>
      </c>
      <c r="AN2088">
        <v>2.08</v>
      </c>
      <c r="AO2088">
        <v>1.77</v>
      </c>
      <c r="AP2088">
        <v>1.62</v>
      </c>
      <c r="AQ2088">
        <v>1.61</v>
      </c>
      <c r="AR2088">
        <v>1.56</v>
      </c>
      <c r="AS2088">
        <v>1.59</v>
      </c>
      <c r="AT2088">
        <v>1.58</v>
      </c>
      <c r="AU2088">
        <v>0.405063291139241</v>
      </c>
    </row>
    <row r="2089" spans="38:47" x14ac:dyDescent="0.55000000000000004">
      <c r="AL2089">
        <v>43794</v>
      </c>
      <c r="AM2089">
        <v>2.21</v>
      </c>
      <c r="AN2089">
        <v>2.0699999999999998</v>
      </c>
      <c r="AO2089">
        <v>1.76</v>
      </c>
      <c r="AP2089">
        <v>1.62</v>
      </c>
      <c r="AQ2089">
        <v>1.61</v>
      </c>
      <c r="AR2089">
        <v>1.58</v>
      </c>
      <c r="AS2089">
        <v>1.61</v>
      </c>
      <c r="AT2089">
        <v>1.61</v>
      </c>
      <c r="AU2089">
        <v>0.37267080745341602</v>
      </c>
    </row>
    <row r="2090" spans="38:47" x14ac:dyDescent="0.55000000000000004">
      <c r="AL2090">
        <v>43795</v>
      </c>
      <c r="AM2090">
        <v>2.1800000000000002</v>
      </c>
      <c r="AN2090">
        <v>2.04</v>
      </c>
      <c r="AO2090">
        <v>1.74</v>
      </c>
      <c r="AP2090">
        <v>1.58</v>
      </c>
      <c r="AQ2090">
        <v>1.58</v>
      </c>
      <c r="AR2090">
        <v>1.59</v>
      </c>
      <c r="AS2090">
        <v>1.62</v>
      </c>
      <c r="AT2090">
        <v>1.6</v>
      </c>
      <c r="AU2090">
        <v>0.36249999999999999</v>
      </c>
    </row>
    <row r="2091" spans="38:47" x14ac:dyDescent="0.55000000000000004">
      <c r="AL2091">
        <v>43796</v>
      </c>
      <c r="AM2091">
        <v>2.19</v>
      </c>
      <c r="AN2091">
        <v>2.06</v>
      </c>
      <c r="AO2091">
        <v>1.77</v>
      </c>
      <c r="AP2091">
        <v>1.63</v>
      </c>
      <c r="AQ2091">
        <v>1.63</v>
      </c>
      <c r="AR2091">
        <v>1.6</v>
      </c>
      <c r="AS2091">
        <v>1.63</v>
      </c>
      <c r="AT2091">
        <v>1.62</v>
      </c>
      <c r="AU2091">
        <v>0.35185185185185203</v>
      </c>
    </row>
    <row r="2092" spans="38:47" x14ac:dyDescent="0.55000000000000004">
      <c r="AL2092">
        <v>43797</v>
      </c>
      <c r="AM2092">
        <v>2.2000000000000002</v>
      </c>
      <c r="AN2092">
        <v>2.0649999999999999</v>
      </c>
      <c r="AO2092">
        <v>1.7749999999999999</v>
      </c>
      <c r="AP2092">
        <v>1.625</v>
      </c>
      <c r="AQ2092">
        <v>1.62</v>
      </c>
      <c r="AR2092">
        <v>1.6</v>
      </c>
      <c r="AS2092">
        <v>1.63</v>
      </c>
      <c r="AT2092">
        <v>1.605</v>
      </c>
      <c r="AU2092">
        <v>0.370716510903427</v>
      </c>
    </row>
    <row r="2093" spans="38:47" x14ac:dyDescent="0.55000000000000004">
      <c r="AL2093">
        <v>43798</v>
      </c>
      <c r="AM2093">
        <v>2.21</v>
      </c>
      <c r="AN2093">
        <v>2.0699999999999998</v>
      </c>
      <c r="AO2093">
        <v>1.78</v>
      </c>
      <c r="AP2093">
        <v>1.62</v>
      </c>
      <c r="AQ2093">
        <v>1.61</v>
      </c>
      <c r="AR2093">
        <v>1.6</v>
      </c>
      <c r="AS2093">
        <v>1.63</v>
      </c>
      <c r="AT2093">
        <v>1.59</v>
      </c>
      <c r="AU2093">
        <v>0.38993710691823902</v>
      </c>
    </row>
    <row r="2094" spans="38:47" x14ac:dyDescent="0.55000000000000004">
      <c r="AL2094">
        <v>43801</v>
      </c>
      <c r="AM2094">
        <v>2.2799999999999998</v>
      </c>
      <c r="AN2094">
        <v>2.15</v>
      </c>
      <c r="AO2094">
        <v>1.83</v>
      </c>
      <c r="AP2094">
        <v>1.65</v>
      </c>
      <c r="AQ2094">
        <v>1.61</v>
      </c>
      <c r="AR2094">
        <v>1.6</v>
      </c>
      <c r="AS2094">
        <v>1.62</v>
      </c>
      <c r="AT2094">
        <v>1.6</v>
      </c>
      <c r="AU2094">
        <v>0.42499999999999999</v>
      </c>
    </row>
    <row r="2095" spans="38:47" x14ac:dyDescent="0.55000000000000004">
      <c r="AL2095">
        <v>43802</v>
      </c>
      <c r="AM2095">
        <v>2.17</v>
      </c>
      <c r="AN2095">
        <v>2.0299999999999998</v>
      </c>
      <c r="AO2095">
        <v>1.72</v>
      </c>
      <c r="AP2095">
        <v>1.54</v>
      </c>
      <c r="AQ2095">
        <v>1.53</v>
      </c>
      <c r="AR2095">
        <v>1.57</v>
      </c>
      <c r="AS2095">
        <v>1.57</v>
      </c>
      <c r="AT2095">
        <v>1.57</v>
      </c>
      <c r="AU2095">
        <v>0.38216560509554098</v>
      </c>
    </row>
    <row r="2096" spans="38:47" x14ac:dyDescent="0.55000000000000004">
      <c r="AL2096">
        <v>43803</v>
      </c>
      <c r="AM2096">
        <v>2.2200000000000002</v>
      </c>
      <c r="AN2096">
        <v>2.08</v>
      </c>
      <c r="AO2096">
        <v>1.77</v>
      </c>
      <c r="AP2096">
        <v>1.6</v>
      </c>
      <c r="AQ2096">
        <v>1.58</v>
      </c>
      <c r="AR2096">
        <v>1.56</v>
      </c>
      <c r="AS2096">
        <v>1.56</v>
      </c>
      <c r="AT2096">
        <v>1.55</v>
      </c>
      <c r="AU2096">
        <v>0.43225806451612903</v>
      </c>
    </row>
    <row r="2097" spans="38:47" x14ac:dyDescent="0.55000000000000004">
      <c r="AL2097">
        <v>43804</v>
      </c>
      <c r="AM2097">
        <v>2.2400000000000002</v>
      </c>
      <c r="AN2097">
        <v>2.11</v>
      </c>
      <c r="AO2097">
        <v>1.8</v>
      </c>
      <c r="AP2097">
        <v>1.62</v>
      </c>
      <c r="AQ2097">
        <v>1.58</v>
      </c>
      <c r="AR2097">
        <v>1.56</v>
      </c>
      <c r="AS2097">
        <v>1.55</v>
      </c>
      <c r="AT2097">
        <v>1.54</v>
      </c>
      <c r="AU2097">
        <v>0.45454545454545497</v>
      </c>
    </row>
    <row r="2098" spans="38:47" x14ac:dyDescent="0.55000000000000004">
      <c r="AL2098">
        <v>43805</v>
      </c>
      <c r="AM2098">
        <v>2.29</v>
      </c>
      <c r="AN2098">
        <v>2.14</v>
      </c>
      <c r="AO2098">
        <v>1.84</v>
      </c>
      <c r="AP2098">
        <v>1.67</v>
      </c>
      <c r="AQ2098">
        <v>1.61</v>
      </c>
      <c r="AR2098">
        <v>1.57</v>
      </c>
      <c r="AS2098">
        <v>1.56</v>
      </c>
      <c r="AT2098">
        <v>1.53</v>
      </c>
      <c r="AU2098">
        <v>0.49673202614379097</v>
      </c>
    </row>
    <row r="2099" spans="38:47" x14ac:dyDescent="0.55000000000000004">
      <c r="AL2099">
        <v>43808</v>
      </c>
      <c r="AM2099">
        <v>2.27</v>
      </c>
      <c r="AN2099">
        <v>2.13</v>
      </c>
      <c r="AO2099">
        <v>1.83</v>
      </c>
      <c r="AP2099">
        <v>1.67</v>
      </c>
      <c r="AQ2099">
        <v>1.63</v>
      </c>
      <c r="AR2099">
        <v>1.56</v>
      </c>
      <c r="AS2099">
        <v>1.58</v>
      </c>
      <c r="AT2099">
        <v>1.54</v>
      </c>
      <c r="AU2099">
        <v>0.47402597402597402</v>
      </c>
    </row>
    <row r="2100" spans="38:47" x14ac:dyDescent="0.55000000000000004">
      <c r="AL2100">
        <v>43809</v>
      </c>
      <c r="AM2100">
        <v>2.2599999999999998</v>
      </c>
      <c r="AN2100">
        <v>2.12</v>
      </c>
      <c r="AO2100">
        <v>1.85</v>
      </c>
      <c r="AP2100">
        <v>1.68</v>
      </c>
      <c r="AQ2100">
        <v>1.65</v>
      </c>
      <c r="AR2100">
        <v>1.56</v>
      </c>
      <c r="AS2100">
        <v>1.57</v>
      </c>
      <c r="AT2100">
        <v>1.56</v>
      </c>
      <c r="AU2100">
        <v>0.44871794871794901</v>
      </c>
    </row>
    <row r="2101" spans="38:47" x14ac:dyDescent="0.55000000000000004">
      <c r="AL2101">
        <v>43810</v>
      </c>
      <c r="AM2101">
        <v>2.23</v>
      </c>
      <c r="AN2101">
        <v>2.08</v>
      </c>
      <c r="AO2101">
        <v>1.79</v>
      </c>
      <c r="AP2101">
        <v>1.64</v>
      </c>
      <c r="AQ2101">
        <v>1.61</v>
      </c>
      <c r="AR2101">
        <v>1.55</v>
      </c>
      <c r="AS2101">
        <v>1.58</v>
      </c>
      <c r="AT2101">
        <v>1.57</v>
      </c>
      <c r="AU2101">
        <v>0.420382165605095</v>
      </c>
    </row>
    <row r="2102" spans="38:47" x14ac:dyDescent="0.55000000000000004">
      <c r="AL2102">
        <v>43811</v>
      </c>
      <c r="AM2102">
        <v>2.3199999999999998</v>
      </c>
      <c r="AN2102">
        <v>2.1800000000000002</v>
      </c>
      <c r="AO2102">
        <v>1.9</v>
      </c>
      <c r="AP2102">
        <v>1.73</v>
      </c>
      <c r="AQ2102">
        <v>1.66</v>
      </c>
      <c r="AR2102">
        <v>1.55</v>
      </c>
      <c r="AS2102">
        <v>1.57</v>
      </c>
      <c r="AT2102">
        <v>1.56</v>
      </c>
      <c r="AU2102">
        <v>0.487179487179487</v>
      </c>
    </row>
    <row r="2103" spans="38:47" x14ac:dyDescent="0.55000000000000004">
      <c r="AL2103">
        <v>43812</v>
      </c>
      <c r="AM2103">
        <v>2.2599999999999998</v>
      </c>
      <c r="AN2103">
        <v>2.11</v>
      </c>
      <c r="AO2103">
        <v>1.82</v>
      </c>
      <c r="AP2103">
        <v>1.66</v>
      </c>
      <c r="AQ2103">
        <v>1.61</v>
      </c>
      <c r="AR2103">
        <v>1.54</v>
      </c>
      <c r="AS2103">
        <v>1.56</v>
      </c>
      <c r="AT2103">
        <v>1.57</v>
      </c>
      <c r="AU2103">
        <v>0.43949044585987201</v>
      </c>
    </row>
    <row r="2104" spans="38:47" x14ac:dyDescent="0.55000000000000004">
      <c r="AL2104">
        <v>43815</v>
      </c>
      <c r="AM2104">
        <v>2.2999999999999998</v>
      </c>
      <c r="AN2104">
        <v>2.17</v>
      </c>
      <c r="AO2104">
        <v>1.89</v>
      </c>
      <c r="AP2104">
        <v>1.72</v>
      </c>
      <c r="AQ2104">
        <v>1.65</v>
      </c>
      <c r="AR2104">
        <v>1.54</v>
      </c>
      <c r="AS2104">
        <v>1.58</v>
      </c>
      <c r="AT2104">
        <v>1.57</v>
      </c>
      <c r="AU2104">
        <v>0.46496815286624199</v>
      </c>
    </row>
    <row r="2105" spans="38:47" x14ac:dyDescent="0.55000000000000004">
      <c r="AL2105">
        <v>43816</v>
      </c>
      <c r="AM2105">
        <v>2.31</v>
      </c>
      <c r="AN2105">
        <v>2.1800000000000002</v>
      </c>
      <c r="AO2105">
        <v>1.89</v>
      </c>
      <c r="AP2105">
        <v>1.71</v>
      </c>
      <c r="AQ2105">
        <v>1.63</v>
      </c>
      <c r="AR2105">
        <v>1.53</v>
      </c>
      <c r="AS2105">
        <v>1.58</v>
      </c>
      <c r="AT2105">
        <v>1.56</v>
      </c>
      <c r="AU2105">
        <v>0.480769230769231</v>
      </c>
    </row>
    <row r="2106" spans="38:47" x14ac:dyDescent="0.55000000000000004">
      <c r="AL2106">
        <v>43817</v>
      </c>
      <c r="AM2106">
        <v>2.35</v>
      </c>
      <c r="AN2106">
        <v>2.2200000000000002</v>
      </c>
      <c r="AO2106">
        <v>1.92</v>
      </c>
      <c r="AP2106">
        <v>1.74</v>
      </c>
      <c r="AQ2106">
        <v>1.63</v>
      </c>
      <c r="AR2106">
        <v>1.54</v>
      </c>
      <c r="AS2106">
        <v>1.58</v>
      </c>
      <c r="AT2106">
        <v>1.56</v>
      </c>
      <c r="AU2106">
        <v>0.50641025641025605</v>
      </c>
    </row>
    <row r="2107" spans="38:47" x14ac:dyDescent="0.55000000000000004">
      <c r="AL2107">
        <v>43818</v>
      </c>
      <c r="AM2107">
        <v>2.35</v>
      </c>
      <c r="AN2107">
        <v>2.21</v>
      </c>
      <c r="AO2107">
        <v>1.92</v>
      </c>
      <c r="AP2107">
        <v>1.73</v>
      </c>
      <c r="AQ2107">
        <v>1.62</v>
      </c>
      <c r="AR2107">
        <v>1.52</v>
      </c>
      <c r="AS2107">
        <v>1.57</v>
      </c>
      <c r="AT2107">
        <v>1.57</v>
      </c>
      <c r="AU2107">
        <v>0.49681528662420399</v>
      </c>
    </row>
    <row r="2108" spans="38:47" x14ac:dyDescent="0.55000000000000004">
      <c r="AL2108">
        <v>43819</v>
      </c>
      <c r="AM2108">
        <v>2.34</v>
      </c>
      <c r="AN2108">
        <v>2.21</v>
      </c>
      <c r="AO2108">
        <v>1.92</v>
      </c>
      <c r="AP2108">
        <v>1.73</v>
      </c>
      <c r="AQ2108">
        <v>1.63</v>
      </c>
      <c r="AR2108">
        <v>1.52</v>
      </c>
      <c r="AS2108">
        <v>1.58</v>
      </c>
      <c r="AT2108">
        <v>1.58</v>
      </c>
      <c r="AU2108">
        <v>0.481012658227848</v>
      </c>
    </row>
    <row r="2109" spans="38:47" x14ac:dyDescent="0.55000000000000004">
      <c r="AL2109">
        <v>43822</v>
      </c>
      <c r="AM2109">
        <v>2.35</v>
      </c>
      <c r="AN2109">
        <v>2.2200000000000002</v>
      </c>
      <c r="AO2109">
        <v>1.93</v>
      </c>
      <c r="AP2109">
        <v>1.75</v>
      </c>
      <c r="AQ2109">
        <v>1.64</v>
      </c>
      <c r="AR2109">
        <v>1.53</v>
      </c>
      <c r="AS2109">
        <v>1.6</v>
      </c>
      <c r="AT2109">
        <v>1.59</v>
      </c>
      <c r="AU2109">
        <v>0.47798742138364803</v>
      </c>
    </row>
    <row r="2110" spans="38:47" x14ac:dyDescent="0.55000000000000004">
      <c r="AL2110">
        <v>43823</v>
      </c>
      <c r="AM2110">
        <v>2.33</v>
      </c>
      <c r="AN2110">
        <v>2.2000000000000002</v>
      </c>
      <c r="AO2110">
        <v>1.9</v>
      </c>
      <c r="AP2110">
        <v>1.72</v>
      </c>
      <c r="AQ2110">
        <v>1.62</v>
      </c>
      <c r="AR2110">
        <v>1.53</v>
      </c>
      <c r="AS2110">
        <v>1.61</v>
      </c>
      <c r="AT2110">
        <v>1.58</v>
      </c>
      <c r="AU2110">
        <v>0.474683544303797</v>
      </c>
    </row>
    <row r="2111" spans="38:47" x14ac:dyDescent="0.55000000000000004">
      <c r="AL2111">
        <v>43824</v>
      </c>
      <c r="AM2111">
        <v>2.33</v>
      </c>
      <c r="AN2111">
        <v>2.1949999999999998</v>
      </c>
      <c r="AO2111">
        <v>1.9</v>
      </c>
      <c r="AP2111">
        <v>1.72</v>
      </c>
      <c r="AQ2111">
        <v>1.63</v>
      </c>
      <c r="AR2111">
        <v>1.53</v>
      </c>
      <c r="AS2111">
        <v>1.61</v>
      </c>
      <c r="AT2111">
        <v>1.58</v>
      </c>
      <c r="AU2111">
        <v>0.474683544303797</v>
      </c>
    </row>
    <row r="2112" spans="38:47" x14ac:dyDescent="0.55000000000000004">
      <c r="AL2112">
        <v>43825</v>
      </c>
      <c r="AM2112">
        <v>2.33</v>
      </c>
      <c r="AN2112">
        <v>2.19</v>
      </c>
      <c r="AO2112">
        <v>1.9</v>
      </c>
      <c r="AP2112">
        <v>1.72</v>
      </c>
      <c r="AQ2112">
        <v>1.64</v>
      </c>
      <c r="AR2112">
        <v>1.53</v>
      </c>
      <c r="AS2112">
        <v>1.61</v>
      </c>
      <c r="AT2112">
        <v>1.58</v>
      </c>
      <c r="AU2112">
        <v>0.474683544303797</v>
      </c>
    </row>
    <row r="2113" spans="38:47" x14ac:dyDescent="0.55000000000000004">
      <c r="AL2113">
        <v>43826</v>
      </c>
      <c r="AM2113">
        <v>2.3199999999999998</v>
      </c>
      <c r="AN2113">
        <v>2.1800000000000002</v>
      </c>
      <c r="AO2113">
        <v>1.88</v>
      </c>
      <c r="AP2113">
        <v>1.68</v>
      </c>
      <c r="AQ2113">
        <v>1.59</v>
      </c>
      <c r="AR2113">
        <v>1.51</v>
      </c>
      <c r="AS2113">
        <v>1.59</v>
      </c>
      <c r="AT2113">
        <v>1.57</v>
      </c>
      <c r="AU2113">
        <v>0.47770700636942698</v>
      </c>
    </row>
    <row r="2114" spans="38:47" x14ac:dyDescent="0.55000000000000004">
      <c r="AL2114">
        <v>43829</v>
      </c>
      <c r="AM2114">
        <v>2.34</v>
      </c>
      <c r="AN2114">
        <v>2.21</v>
      </c>
      <c r="AO2114">
        <v>1.9</v>
      </c>
      <c r="AP2114">
        <v>1.68</v>
      </c>
      <c r="AQ2114">
        <v>1.58</v>
      </c>
      <c r="AR2114">
        <v>1.57</v>
      </c>
      <c r="AS2114">
        <v>1.6</v>
      </c>
      <c r="AT2114">
        <v>1.57</v>
      </c>
      <c r="AU2114">
        <v>0.49044585987261102</v>
      </c>
    </row>
    <row r="2115" spans="38:47" x14ac:dyDescent="0.55000000000000004">
      <c r="AL2115">
        <v>43830</v>
      </c>
      <c r="AM2115">
        <v>2.39</v>
      </c>
      <c r="AN2115">
        <v>2.25</v>
      </c>
      <c r="AO2115">
        <v>1.92</v>
      </c>
      <c r="AP2115">
        <v>1.69</v>
      </c>
      <c r="AQ2115">
        <v>1.58</v>
      </c>
      <c r="AR2115">
        <v>1.59</v>
      </c>
      <c r="AS2115">
        <v>1.6</v>
      </c>
      <c r="AT2115">
        <v>1.55</v>
      </c>
      <c r="AU2115">
        <v>0.54193548387096802</v>
      </c>
    </row>
    <row r="2116" spans="38:47" x14ac:dyDescent="0.55000000000000004">
      <c r="AL2116">
        <v>43831</v>
      </c>
      <c r="AM2116">
        <v>2.36</v>
      </c>
      <c r="AN2116">
        <v>2.2200000000000002</v>
      </c>
      <c r="AO2116">
        <v>1.9</v>
      </c>
      <c r="AP2116">
        <v>1.68</v>
      </c>
      <c r="AQ2116">
        <v>1.58</v>
      </c>
      <c r="AR2116">
        <v>1.575</v>
      </c>
      <c r="AS2116">
        <v>1.585</v>
      </c>
      <c r="AT2116">
        <v>1.5449999999999999</v>
      </c>
      <c r="AU2116">
        <v>0.52750809061488702</v>
      </c>
    </row>
    <row r="2117" spans="38:47" x14ac:dyDescent="0.55000000000000004">
      <c r="AL2117">
        <v>43832</v>
      </c>
      <c r="AM2117">
        <v>2.33</v>
      </c>
      <c r="AN2117">
        <v>2.19</v>
      </c>
      <c r="AO2117">
        <v>1.88</v>
      </c>
      <c r="AP2117">
        <v>1.67</v>
      </c>
      <c r="AQ2117">
        <v>1.58</v>
      </c>
      <c r="AR2117">
        <v>1.56</v>
      </c>
      <c r="AS2117">
        <v>1.57</v>
      </c>
      <c r="AT2117">
        <v>1.54</v>
      </c>
      <c r="AU2117">
        <v>0.51298701298701299</v>
      </c>
    </row>
    <row r="2118" spans="38:47" x14ac:dyDescent="0.55000000000000004">
      <c r="AL2118">
        <v>43833</v>
      </c>
      <c r="AM2118">
        <v>2.2599999999999998</v>
      </c>
      <c r="AN2118">
        <v>2.11</v>
      </c>
      <c r="AO2118">
        <v>1.8</v>
      </c>
      <c r="AP2118">
        <v>1.59</v>
      </c>
      <c r="AQ2118">
        <v>1.53</v>
      </c>
      <c r="AR2118">
        <v>1.55</v>
      </c>
      <c r="AS2118">
        <v>1.55</v>
      </c>
      <c r="AT2118">
        <v>1.52</v>
      </c>
      <c r="AU2118">
        <v>0.48684210526315802</v>
      </c>
    </row>
    <row r="2119" spans="38:47" x14ac:dyDescent="0.55000000000000004">
      <c r="AL2119">
        <v>43836</v>
      </c>
      <c r="AM2119">
        <v>2.2799999999999998</v>
      </c>
      <c r="AN2119">
        <v>2.13</v>
      </c>
      <c r="AO2119">
        <v>1.81</v>
      </c>
      <c r="AP2119">
        <v>1.61</v>
      </c>
      <c r="AQ2119">
        <v>1.54</v>
      </c>
      <c r="AR2119">
        <v>1.54</v>
      </c>
      <c r="AS2119">
        <v>1.56</v>
      </c>
      <c r="AT2119">
        <v>1.56</v>
      </c>
      <c r="AU2119">
        <v>0.46153846153846101</v>
      </c>
    </row>
    <row r="2120" spans="38:47" x14ac:dyDescent="0.55000000000000004">
      <c r="AL2120">
        <v>43837</v>
      </c>
      <c r="AM2120">
        <v>2.31</v>
      </c>
      <c r="AN2120">
        <v>2.16</v>
      </c>
      <c r="AO2120">
        <v>1.83</v>
      </c>
      <c r="AP2120">
        <v>1.62</v>
      </c>
      <c r="AQ2120">
        <v>1.54</v>
      </c>
      <c r="AR2120">
        <v>1.53</v>
      </c>
      <c r="AS2120">
        <v>1.56</v>
      </c>
      <c r="AT2120">
        <v>1.54</v>
      </c>
      <c r="AU2120">
        <v>0.5</v>
      </c>
    </row>
    <row r="2121" spans="38:47" x14ac:dyDescent="0.55000000000000004">
      <c r="AL2121">
        <v>43838</v>
      </c>
      <c r="AM2121">
        <v>2.35</v>
      </c>
      <c r="AN2121">
        <v>2.21</v>
      </c>
      <c r="AO2121">
        <v>1.87</v>
      </c>
      <c r="AP2121">
        <v>1.67</v>
      </c>
      <c r="AQ2121">
        <v>1.58</v>
      </c>
      <c r="AR2121">
        <v>1.55</v>
      </c>
      <c r="AS2121">
        <v>1.56</v>
      </c>
      <c r="AT2121">
        <v>1.54</v>
      </c>
      <c r="AU2121">
        <v>0.52597402597402598</v>
      </c>
    </row>
    <row r="2122" spans="38:47" x14ac:dyDescent="0.55000000000000004">
      <c r="AL2122">
        <v>43839</v>
      </c>
      <c r="AM2122">
        <v>2.38</v>
      </c>
      <c r="AN2122">
        <v>2.17</v>
      </c>
      <c r="AO2122">
        <v>1.85</v>
      </c>
      <c r="AP2122">
        <v>1.65</v>
      </c>
      <c r="AQ2122">
        <v>1.58</v>
      </c>
      <c r="AR2122">
        <v>1.54</v>
      </c>
      <c r="AS2122">
        <v>1.56</v>
      </c>
      <c r="AT2122">
        <v>1.54</v>
      </c>
      <c r="AU2122">
        <v>0.54545454545454497</v>
      </c>
    </row>
    <row r="2123" spans="38:47" x14ac:dyDescent="0.55000000000000004">
      <c r="AL2123">
        <v>43840</v>
      </c>
      <c r="AM2123">
        <v>2.2799999999999998</v>
      </c>
      <c r="AN2123">
        <v>2.14</v>
      </c>
      <c r="AO2123">
        <v>1.83</v>
      </c>
      <c r="AP2123">
        <v>1.63</v>
      </c>
      <c r="AQ2123">
        <v>1.56</v>
      </c>
      <c r="AR2123">
        <v>1.53</v>
      </c>
      <c r="AS2123">
        <v>1.55</v>
      </c>
      <c r="AT2123">
        <v>1.54</v>
      </c>
      <c r="AU2123">
        <v>0.48051948051948001</v>
      </c>
    </row>
    <row r="2124" spans="38:47" x14ac:dyDescent="0.55000000000000004">
      <c r="AL2124">
        <v>43843</v>
      </c>
      <c r="AM2124">
        <v>2.2999999999999998</v>
      </c>
      <c r="AN2124">
        <v>2.16</v>
      </c>
      <c r="AO2124">
        <v>1.85</v>
      </c>
      <c r="AP2124">
        <v>1.65</v>
      </c>
      <c r="AQ2124">
        <v>1.58</v>
      </c>
      <c r="AR2124">
        <v>1.53</v>
      </c>
      <c r="AS2124">
        <v>1.57</v>
      </c>
      <c r="AT2124">
        <v>1.57</v>
      </c>
      <c r="AU2124">
        <v>0.46496815286624199</v>
      </c>
    </row>
    <row r="2125" spans="38:47" x14ac:dyDescent="0.55000000000000004">
      <c r="AL2125">
        <v>43844</v>
      </c>
      <c r="AM2125">
        <v>2.27</v>
      </c>
      <c r="AN2125">
        <v>2.12</v>
      </c>
      <c r="AO2125">
        <v>1.82</v>
      </c>
      <c r="AP2125">
        <v>1.63</v>
      </c>
      <c r="AQ2125">
        <v>1.58</v>
      </c>
      <c r="AR2125">
        <v>1.53</v>
      </c>
      <c r="AS2125">
        <v>1.57</v>
      </c>
      <c r="AT2125">
        <v>1.57</v>
      </c>
      <c r="AU2125">
        <v>0.44585987261146498</v>
      </c>
    </row>
    <row r="2126" spans="38:47" x14ac:dyDescent="0.55000000000000004">
      <c r="AL2126">
        <v>43845</v>
      </c>
      <c r="AM2126">
        <v>2.23</v>
      </c>
      <c r="AN2126">
        <v>2.09</v>
      </c>
      <c r="AO2126">
        <v>1.79</v>
      </c>
      <c r="AP2126">
        <v>1.6</v>
      </c>
      <c r="AQ2126">
        <v>1.56</v>
      </c>
      <c r="AR2126">
        <v>1.54</v>
      </c>
      <c r="AS2126">
        <v>1.58</v>
      </c>
      <c r="AT2126">
        <v>1.57</v>
      </c>
      <c r="AU2126">
        <v>0.420382165605095</v>
      </c>
    </row>
    <row r="2127" spans="38:47" x14ac:dyDescent="0.55000000000000004">
      <c r="AL2127">
        <v>43846</v>
      </c>
      <c r="AM2127">
        <v>2.2599999999999998</v>
      </c>
      <c r="AN2127">
        <v>2.11</v>
      </c>
      <c r="AO2127">
        <v>1.81</v>
      </c>
      <c r="AP2127">
        <v>1.63</v>
      </c>
      <c r="AQ2127">
        <v>1.58</v>
      </c>
      <c r="AR2127">
        <v>1.54</v>
      </c>
      <c r="AS2127">
        <v>1.56</v>
      </c>
      <c r="AT2127">
        <v>1.55</v>
      </c>
      <c r="AU2127">
        <v>0.45806451612903198</v>
      </c>
    </row>
    <row r="2128" spans="38:47" x14ac:dyDescent="0.55000000000000004">
      <c r="AL2128">
        <v>43847</v>
      </c>
      <c r="AM2128">
        <v>2.29</v>
      </c>
      <c r="AN2128">
        <v>2.16</v>
      </c>
      <c r="AO2128">
        <v>1.84</v>
      </c>
      <c r="AP2128">
        <v>1.63</v>
      </c>
      <c r="AQ2128">
        <v>1.58</v>
      </c>
      <c r="AR2128">
        <v>1.56</v>
      </c>
      <c r="AS2128">
        <v>1.57</v>
      </c>
      <c r="AT2128">
        <v>1.56</v>
      </c>
      <c r="AU2128">
        <v>0.46794871794871801</v>
      </c>
    </row>
    <row r="2129" spans="38:47" x14ac:dyDescent="0.55000000000000004">
      <c r="AL2129">
        <v>43850</v>
      </c>
      <c r="AM2129">
        <v>2.2599999999999998</v>
      </c>
      <c r="AN2129">
        <v>2.13</v>
      </c>
      <c r="AO2129">
        <v>1.81</v>
      </c>
      <c r="AP2129">
        <v>1.6</v>
      </c>
      <c r="AQ2129">
        <v>1.5549999999999999</v>
      </c>
      <c r="AR2129">
        <v>1.55</v>
      </c>
      <c r="AS2129">
        <v>1.57</v>
      </c>
      <c r="AT2129">
        <v>1.56</v>
      </c>
      <c r="AU2129">
        <v>0.44871794871794901</v>
      </c>
    </row>
    <row r="2130" spans="38:47" x14ac:dyDescent="0.55000000000000004">
      <c r="AL2130">
        <v>43851</v>
      </c>
      <c r="AM2130">
        <v>2.23</v>
      </c>
      <c r="AN2130">
        <v>2.1</v>
      </c>
      <c r="AO2130">
        <v>1.78</v>
      </c>
      <c r="AP2130">
        <v>1.57</v>
      </c>
      <c r="AQ2130">
        <v>1.53</v>
      </c>
      <c r="AR2130">
        <v>1.54</v>
      </c>
      <c r="AS2130">
        <v>1.57</v>
      </c>
      <c r="AT2130">
        <v>1.56</v>
      </c>
      <c r="AU2130">
        <v>0.42948717948717902</v>
      </c>
    </row>
    <row r="2131" spans="38:47" x14ac:dyDescent="0.55000000000000004">
      <c r="AL2131">
        <v>43852</v>
      </c>
      <c r="AM2131">
        <v>2.2200000000000002</v>
      </c>
      <c r="AN2131">
        <v>2.0699999999999998</v>
      </c>
      <c r="AO2131">
        <v>1.77</v>
      </c>
      <c r="AP2131">
        <v>1.57</v>
      </c>
      <c r="AQ2131">
        <v>1.53</v>
      </c>
      <c r="AR2131">
        <v>1.55</v>
      </c>
      <c r="AS2131">
        <v>1.56</v>
      </c>
      <c r="AT2131">
        <v>1.55</v>
      </c>
      <c r="AU2131">
        <v>0.43225806451612903</v>
      </c>
    </row>
    <row r="2132" spans="38:47" x14ac:dyDescent="0.55000000000000004">
      <c r="AL2132">
        <v>43853</v>
      </c>
      <c r="AM2132">
        <v>2.1800000000000002</v>
      </c>
      <c r="AN2132">
        <v>2.0299999999999998</v>
      </c>
      <c r="AO2132">
        <v>1.74</v>
      </c>
      <c r="AP2132">
        <v>1.55</v>
      </c>
      <c r="AQ2132">
        <v>1.51</v>
      </c>
      <c r="AR2132">
        <v>1.55</v>
      </c>
      <c r="AS2132">
        <v>1.56</v>
      </c>
      <c r="AT2132">
        <v>1.55</v>
      </c>
      <c r="AU2132">
        <v>0.40645161290322601</v>
      </c>
    </row>
    <row r="2133" spans="38:47" x14ac:dyDescent="0.55000000000000004">
      <c r="AL2133">
        <v>43854</v>
      </c>
      <c r="AM2133">
        <v>2.14</v>
      </c>
      <c r="AN2133">
        <v>2</v>
      </c>
      <c r="AO2133">
        <v>1.7</v>
      </c>
      <c r="AP2133">
        <v>1.51</v>
      </c>
      <c r="AQ2133">
        <v>1.49</v>
      </c>
      <c r="AR2133">
        <v>1.55</v>
      </c>
      <c r="AS2133">
        <v>1.55</v>
      </c>
      <c r="AT2133">
        <v>1.54</v>
      </c>
      <c r="AU2133">
        <v>0.38961038961039002</v>
      </c>
    </row>
    <row r="2134" spans="38:47" x14ac:dyDescent="0.55000000000000004">
      <c r="AL2134">
        <v>43857</v>
      </c>
      <c r="AM2134">
        <v>2.0499999999999998</v>
      </c>
      <c r="AN2134">
        <v>1.91</v>
      </c>
      <c r="AO2134">
        <v>1.61</v>
      </c>
      <c r="AP2134">
        <v>1.44</v>
      </c>
      <c r="AQ2134">
        <v>1.44</v>
      </c>
      <c r="AR2134">
        <v>1.53</v>
      </c>
      <c r="AS2134">
        <v>1.57</v>
      </c>
      <c r="AT2134">
        <v>1.55</v>
      </c>
      <c r="AU2134">
        <v>0.32258064516128998</v>
      </c>
    </row>
    <row r="2135" spans="38:47" x14ac:dyDescent="0.55000000000000004">
      <c r="AL2135">
        <v>43858</v>
      </c>
      <c r="AM2135">
        <v>2.1</v>
      </c>
      <c r="AN2135">
        <v>1.95</v>
      </c>
      <c r="AO2135">
        <v>1.65</v>
      </c>
      <c r="AP2135">
        <v>1.47</v>
      </c>
      <c r="AQ2135">
        <v>1.45</v>
      </c>
      <c r="AR2135">
        <v>1.53</v>
      </c>
      <c r="AS2135">
        <v>1.58</v>
      </c>
      <c r="AT2135">
        <v>1.57</v>
      </c>
      <c r="AU2135">
        <v>0.337579617834395</v>
      </c>
    </row>
    <row r="2136" spans="38:47" x14ac:dyDescent="0.55000000000000004">
      <c r="AL2136">
        <v>43859</v>
      </c>
      <c r="AM2136">
        <v>2.0499999999999998</v>
      </c>
      <c r="AN2136">
        <v>1.89</v>
      </c>
      <c r="AO2136">
        <v>1.6</v>
      </c>
      <c r="AP2136">
        <v>1.41</v>
      </c>
      <c r="AQ2136">
        <v>1.42</v>
      </c>
      <c r="AR2136">
        <v>1.51</v>
      </c>
      <c r="AS2136">
        <v>1.57</v>
      </c>
      <c r="AT2136">
        <v>1.56</v>
      </c>
      <c r="AU2136">
        <v>0.31410256410256399</v>
      </c>
    </row>
    <row r="2137" spans="38:47" x14ac:dyDescent="0.55000000000000004">
      <c r="AL2137">
        <v>43860</v>
      </c>
      <c r="AM2137">
        <v>2.04</v>
      </c>
      <c r="AN2137">
        <v>1.88</v>
      </c>
      <c r="AO2137">
        <v>1.57</v>
      </c>
      <c r="AP2137">
        <v>1.39</v>
      </c>
      <c r="AQ2137">
        <v>1.41</v>
      </c>
      <c r="AR2137">
        <v>1.48</v>
      </c>
      <c r="AS2137">
        <v>1.57</v>
      </c>
      <c r="AT2137">
        <v>1.57</v>
      </c>
      <c r="AU2137">
        <v>0.29936305732484098</v>
      </c>
    </row>
    <row r="2138" spans="38:47" x14ac:dyDescent="0.55000000000000004">
      <c r="AL2138">
        <v>43861</v>
      </c>
      <c r="AM2138">
        <v>1.99</v>
      </c>
      <c r="AN2138">
        <v>1.83</v>
      </c>
      <c r="AO2138">
        <v>1.51</v>
      </c>
      <c r="AP2138">
        <v>1.32</v>
      </c>
      <c r="AQ2138">
        <v>1.33</v>
      </c>
      <c r="AR2138">
        <v>1.45</v>
      </c>
      <c r="AS2138">
        <v>1.54</v>
      </c>
      <c r="AT2138">
        <v>1.55</v>
      </c>
      <c r="AU2138">
        <v>0.28387096774193499</v>
      </c>
    </row>
    <row r="2139" spans="38:47" x14ac:dyDescent="0.55000000000000004">
      <c r="AL2139">
        <v>43864</v>
      </c>
      <c r="AM2139">
        <v>2.0099999999999998</v>
      </c>
      <c r="AN2139">
        <v>1.84</v>
      </c>
      <c r="AO2139">
        <v>1.54</v>
      </c>
      <c r="AP2139">
        <v>1.35</v>
      </c>
      <c r="AQ2139">
        <v>1.36</v>
      </c>
      <c r="AR2139">
        <v>1.46</v>
      </c>
      <c r="AS2139">
        <v>1.56</v>
      </c>
      <c r="AT2139">
        <v>1.57</v>
      </c>
      <c r="AU2139">
        <v>0.28025477707006402</v>
      </c>
    </row>
    <row r="2140" spans="38:47" x14ac:dyDescent="0.55000000000000004">
      <c r="AL2140">
        <v>43865</v>
      </c>
      <c r="AM2140">
        <v>2.08</v>
      </c>
      <c r="AN2140">
        <v>1.91</v>
      </c>
      <c r="AO2140">
        <v>1.61</v>
      </c>
      <c r="AP2140">
        <v>1.42</v>
      </c>
      <c r="AQ2140">
        <v>1.41</v>
      </c>
      <c r="AR2140">
        <v>1.48</v>
      </c>
      <c r="AS2140">
        <v>1.57</v>
      </c>
      <c r="AT2140">
        <v>1.57</v>
      </c>
      <c r="AU2140">
        <v>0.32484076433121001</v>
      </c>
    </row>
    <row r="2141" spans="38:47" x14ac:dyDescent="0.55000000000000004">
      <c r="AL2141">
        <v>43866</v>
      </c>
      <c r="AM2141">
        <v>2.14</v>
      </c>
      <c r="AN2141">
        <v>1.97</v>
      </c>
      <c r="AO2141">
        <v>1.66</v>
      </c>
      <c r="AP2141">
        <v>1.46</v>
      </c>
      <c r="AQ2141">
        <v>1.44</v>
      </c>
      <c r="AR2141">
        <v>1.49</v>
      </c>
      <c r="AS2141">
        <v>1.57</v>
      </c>
      <c r="AT2141">
        <v>1.57</v>
      </c>
      <c r="AU2141">
        <v>0.36305732484076397</v>
      </c>
    </row>
    <row r="2142" spans="38:47" x14ac:dyDescent="0.55000000000000004">
      <c r="AL2142">
        <v>43867</v>
      </c>
      <c r="AM2142">
        <v>2.11</v>
      </c>
      <c r="AN2142">
        <v>1.94</v>
      </c>
      <c r="AO2142">
        <v>1.65</v>
      </c>
      <c r="AP2142">
        <v>1.45</v>
      </c>
      <c r="AQ2142">
        <v>1.44</v>
      </c>
      <c r="AR2142">
        <v>1.51</v>
      </c>
      <c r="AS2142">
        <v>1.58</v>
      </c>
      <c r="AT2142">
        <v>1.57</v>
      </c>
      <c r="AU2142">
        <v>0.34394904458598702</v>
      </c>
    </row>
    <row r="2143" spans="38:47" x14ac:dyDescent="0.55000000000000004">
      <c r="AL2143">
        <v>43868</v>
      </c>
      <c r="AM2143">
        <v>2.0499999999999998</v>
      </c>
      <c r="AN2143">
        <v>1.89</v>
      </c>
      <c r="AO2143">
        <v>1.59</v>
      </c>
      <c r="AP2143">
        <v>1.41</v>
      </c>
      <c r="AQ2143">
        <v>1.41</v>
      </c>
      <c r="AR2143">
        <v>1.49</v>
      </c>
      <c r="AS2143">
        <v>1.57</v>
      </c>
      <c r="AT2143">
        <v>1.56</v>
      </c>
      <c r="AU2143">
        <v>0.31410256410256399</v>
      </c>
    </row>
    <row r="2144" spans="38:47" x14ac:dyDescent="0.55000000000000004">
      <c r="AL2144">
        <v>43871</v>
      </c>
      <c r="AM2144">
        <v>2.0299999999999998</v>
      </c>
      <c r="AN2144">
        <v>1.87</v>
      </c>
      <c r="AO2144">
        <v>1.56</v>
      </c>
      <c r="AP2144">
        <v>1.38</v>
      </c>
      <c r="AQ2144">
        <v>1.37</v>
      </c>
      <c r="AR2144">
        <v>1.45</v>
      </c>
      <c r="AS2144">
        <v>1.58</v>
      </c>
      <c r="AT2144">
        <v>1.58</v>
      </c>
      <c r="AU2144">
        <v>0.284810126582278</v>
      </c>
    </row>
    <row r="2145" spans="38:47" x14ac:dyDescent="0.55000000000000004">
      <c r="AL2145">
        <v>43872</v>
      </c>
      <c r="AM2145">
        <v>2.0499999999999998</v>
      </c>
      <c r="AN2145">
        <v>1.89</v>
      </c>
      <c r="AO2145">
        <v>1.59</v>
      </c>
      <c r="AP2145">
        <v>1.4</v>
      </c>
      <c r="AQ2145">
        <v>1.41</v>
      </c>
      <c r="AR2145">
        <v>1.48</v>
      </c>
      <c r="AS2145">
        <v>1.55</v>
      </c>
      <c r="AT2145">
        <v>1.57</v>
      </c>
      <c r="AU2145">
        <v>0.305732484076433</v>
      </c>
    </row>
    <row r="2146" spans="38:47" x14ac:dyDescent="0.55000000000000004">
      <c r="AL2146">
        <v>43873</v>
      </c>
      <c r="AM2146">
        <v>2.09</v>
      </c>
      <c r="AN2146">
        <v>1.93</v>
      </c>
      <c r="AO2146">
        <v>1.62</v>
      </c>
      <c r="AP2146">
        <v>1.45</v>
      </c>
      <c r="AQ2146">
        <v>1.44</v>
      </c>
      <c r="AR2146">
        <v>1.49</v>
      </c>
      <c r="AS2146">
        <v>1.56</v>
      </c>
      <c r="AT2146">
        <v>1.58</v>
      </c>
      <c r="AU2146">
        <v>0.322784810126582</v>
      </c>
    </row>
    <row r="2147" spans="38:47" x14ac:dyDescent="0.55000000000000004">
      <c r="AL2147">
        <v>43874</v>
      </c>
      <c r="AM2147">
        <v>2.0699999999999998</v>
      </c>
      <c r="AN2147">
        <v>1.91</v>
      </c>
      <c r="AO2147">
        <v>1.61</v>
      </c>
      <c r="AP2147">
        <v>1.43</v>
      </c>
      <c r="AQ2147">
        <v>1.44</v>
      </c>
      <c r="AR2147">
        <v>1.48</v>
      </c>
      <c r="AS2147">
        <v>1.56</v>
      </c>
      <c r="AT2147">
        <v>1.59</v>
      </c>
      <c r="AU2147">
        <v>0.30188679245283001</v>
      </c>
    </row>
    <row r="2148" spans="38:47" x14ac:dyDescent="0.55000000000000004">
      <c r="AL2148">
        <v>43875</v>
      </c>
      <c r="AM2148">
        <v>2.04</v>
      </c>
      <c r="AN2148">
        <v>1.89</v>
      </c>
      <c r="AO2148">
        <v>1.59</v>
      </c>
      <c r="AP2148">
        <v>1.42</v>
      </c>
      <c r="AQ2148">
        <v>1.42</v>
      </c>
      <c r="AR2148">
        <v>1.49</v>
      </c>
      <c r="AS2148">
        <v>1.56</v>
      </c>
      <c r="AT2148">
        <v>1.58</v>
      </c>
      <c r="AU2148">
        <v>0.291139240506329</v>
      </c>
    </row>
    <row r="2149" spans="38:47" x14ac:dyDescent="0.55000000000000004">
      <c r="AL2149">
        <v>43878</v>
      </c>
      <c r="AM2149">
        <v>2.02</v>
      </c>
      <c r="AN2149">
        <v>1.87</v>
      </c>
      <c r="AO2149">
        <v>1.57</v>
      </c>
      <c r="AP2149">
        <v>1.405</v>
      </c>
      <c r="AQ2149">
        <v>1.415</v>
      </c>
      <c r="AR2149">
        <v>1.48</v>
      </c>
      <c r="AS2149">
        <v>1.56</v>
      </c>
      <c r="AT2149">
        <v>1.58</v>
      </c>
      <c r="AU2149">
        <v>0.278481012658228</v>
      </c>
    </row>
    <row r="2150" spans="38:47" x14ac:dyDescent="0.55000000000000004">
      <c r="AL2150">
        <v>43879</v>
      </c>
      <c r="AM2150">
        <v>2</v>
      </c>
      <c r="AN2150">
        <v>1.85</v>
      </c>
      <c r="AO2150">
        <v>1.55</v>
      </c>
      <c r="AP2150">
        <v>1.39</v>
      </c>
      <c r="AQ2150">
        <v>1.41</v>
      </c>
      <c r="AR2150">
        <v>1.47</v>
      </c>
      <c r="AS2150">
        <v>1.56</v>
      </c>
      <c r="AT2150">
        <v>1.58</v>
      </c>
      <c r="AU2150">
        <v>0.265822784810127</v>
      </c>
    </row>
    <row r="2151" spans="38:47" x14ac:dyDescent="0.55000000000000004">
      <c r="AL2151">
        <v>43880</v>
      </c>
      <c r="AM2151">
        <v>2.0099999999999998</v>
      </c>
      <c r="AN2151">
        <v>1.86</v>
      </c>
      <c r="AO2151">
        <v>1.56</v>
      </c>
      <c r="AP2151">
        <v>1.41</v>
      </c>
      <c r="AQ2151">
        <v>1.42</v>
      </c>
      <c r="AR2151">
        <v>1.47</v>
      </c>
      <c r="AS2151">
        <v>1.56</v>
      </c>
      <c r="AT2151">
        <v>1.58</v>
      </c>
      <c r="AU2151">
        <v>0.272151898734177</v>
      </c>
    </row>
    <row r="2152" spans="38:47" x14ac:dyDescent="0.55000000000000004">
      <c r="AL2152">
        <v>43881</v>
      </c>
      <c r="AM2152">
        <v>1.97</v>
      </c>
      <c r="AN2152">
        <v>1.81</v>
      </c>
      <c r="AO2152">
        <v>1.52</v>
      </c>
      <c r="AP2152">
        <v>1.37</v>
      </c>
      <c r="AQ2152">
        <v>1.39</v>
      </c>
      <c r="AR2152">
        <v>1.46</v>
      </c>
      <c r="AS2152">
        <v>1.55</v>
      </c>
      <c r="AT2152">
        <v>1.58</v>
      </c>
      <c r="AU2152">
        <v>0.246835443037975</v>
      </c>
    </row>
    <row r="2153" spans="38:47" x14ac:dyDescent="0.55000000000000004">
      <c r="AL2153">
        <v>43882</v>
      </c>
      <c r="AM2153">
        <v>1.9</v>
      </c>
      <c r="AN2153">
        <v>1.75</v>
      </c>
      <c r="AO2153">
        <v>1.46</v>
      </c>
      <c r="AP2153">
        <v>1.3</v>
      </c>
      <c r="AQ2153">
        <v>1.34</v>
      </c>
      <c r="AR2153">
        <v>1.43</v>
      </c>
      <c r="AS2153">
        <v>1.53</v>
      </c>
      <c r="AT2153">
        <v>1.56</v>
      </c>
      <c r="AU2153">
        <v>0.21794871794871801</v>
      </c>
    </row>
    <row r="2154" spans="38:47" x14ac:dyDescent="0.55000000000000004">
      <c r="AL2154">
        <v>43885</v>
      </c>
      <c r="AM2154">
        <v>1.84</v>
      </c>
      <c r="AN2154">
        <v>1.68</v>
      </c>
      <c r="AO2154">
        <v>1.38</v>
      </c>
      <c r="AP2154">
        <v>1.21</v>
      </c>
      <c r="AQ2154">
        <v>1.26</v>
      </c>
      <c r="AR2154">
        <v>1.35</v>
      </c>
      <c r="AS2154">
        <v>1.49</v>
      </c>
      <c r="AT2154">
        <v>1.53</v>
      </c>
      <c r="AU2154">
        <v>0.20261437908496699</v>
      </c>
    </row>
    <row r="2155" spans="38:47" x14ac:dyDescent="0.55000000000000004">
      <c r="AL2155">
        <v>43886</v>
      </c>
      <c r="AM2155">
        <v>1.8</v>
      </c>
      <c r="AN2155">
        <v>1.63</v>
      </c>
      <c r="AO2155">
        <v>1.33</v>
      </c>
      <c r="AP2155">
        <v>1.1599999999999999</v>
      </c>
      <c r="AQ2155">
        <v>1.2</v>
      </c>
      <c r="AR2155">
        <v>1.3</v>
      </c>
      <c r="AS2155">
        <v>1.47</v>
      </c>
      <c r="AT2155">
        <v>1.53</v>
      </c>
      <c r="AU2155">
        <v>0.17647058823529399</v>
      </c>
    </row>
    <row r="2156" spans="38:47" x14ac:dyDescent="0.55000000000000004">
      <c r="AL2156">
        <v>43887</v>
      </c>
      <c r="AM2156">
        <v>1.81</v>
      </c>
      <c r="AN2156">
        <v>1.64</v>
      </c>
      <c r="AO2156">
        <v>1.33</v>
      </c>
      <c r="AP2156">
        <v>1.1399999999999999</v>
      </c>
      <c r="AQ2156">
        <v>1.1599999999999999</v>
      </c>
      <c r="AR2156">
        <v>1.26</v>
      </c>
      <c r="AS2156">
        <v>1.42</v>
      </c>
      <c r="AT2156">
        <v>1.53</v>
      </c>
      <c r="AU2156">
        <v>0.18300653594771199</v>
      </c>
    </row>
    <row r="2157" spans="38:47" x14ac:dyDescent="0.55000000000000004">
      <c r="AL2157">
        <v>43888</v>
      </c>
      <c r="AM2157">
        <v>1.79</v>
      </c>
      <c r="AN2157">
        <v>1.61</v>
      </c>
      <c r="AO2157">
        <v>1.3</v>
      </c>
      <c r="AP2157">
        <v>1.1100000000000001</v>
      </c>
      <c r="AQ2157">
        <v>1.1100000000000001</v>
      </c>
      <c r="AR2157">
        <v>1.18</v>
      </c>
      <c r="AS2157">
        <v>1.33</v>
      </c>
      <c r="AT2157">
        <v>1.45</v>
      </c>
      <c r="AU2157">
        <v>0.23448275862069001</v>
      </c>
    </row>
    <row r="2158" spans="38:47" x14ac:dyDescent="0.55000000000000004">
      <c r="AL2158">
        <v>43889</v>
      </c>
      <c r="AM2158">
        <v>1.65</v>
      </c>
      <c r="AN2158">
        <v>1.46</v>
      </c>
      <c r="AO2158">
        <v>1.1299999999999999</v>
      </c>
      <c r="AP2158">
        <v>0.89</v>
      </c>
      <c r="AQ2158">
        <v>0.86</v>
      </c>
      <c r="AR2158">
        <v>0.97</v>
      </c>
      <c r="AS2158">
        <v>1.1100000000000001</v>
      </c>
      <c r="AT2158">
        <v>1.27</v>
      </c>
      <c r="AU2158">
        <v>0.29921259842519699</v>
      </c>
    </row>
    <row r="2159" spans="38:47" x14ac:dyDescent="0.55000000000000004">
      <c r="AL2159">
        <v>43892</v>
      </c>
      <c r="AM2159">
        <v>1.66</v>
      </c>
      <c r="AN2159">
        <v>1.46</v>
      </c>
      <c r="AO2159">
        <v>1.1000000000000001</v>
      </c>
      <c r="AP2159">
        <v>0.88</v>
      </c>
      <c r="AQ2159">
        <v>0.84</v>
      </c>
      <c r="AR2159">
        <v>0.89</v>
      </c>
      <c r="AS2159">
        <v>0.95</v>
      </c>
      <c r="AT2159">
        <v>1.1299999999999999</v>
      </c>
      <c r="AU2159">
        <v>0.46902654867256599</v>
      </c>
    </row>
    <row r="2160" spans="38:47" x14ac:dyDescent="0.55000000000000004">
      <c r="AL2160">
        <v>43893</v>
      </c>
      <c r="AM2160">
        <v>1.64</v>
      </c>
      <c r="AN2160">
        <v>1.44</v>
      </c>
      <c r="AO2160">
        <v>1.02</v>
      </c>
      <c r="AP2160">
        <v>0.77</v>
      </c>
      <c r="AQ2160">
        <v>0.71</v>
      </c>
      <c r="AR2160">
        <v>0.73</v>
      </c>
      <c r="AS2160">
        <v>0.83</v>
      </c>
      <c r="AT2160">
        <v>0.95</v>
      </c>
      <c r="AU2160">
        <v>0.72631578947368403</v>
      </c>
    </row>
    <row r="2161" spans="38:47" x14ac:dyDescent="0.55000000000000004">
      <c r="AL2161">
        <v>43894</v>
      </c>
      <c r="AM2161">
        <v>1.67</v>
      </c>
      <c r="AN2161">
        <v>1.45</v>
      </c>
      <c r="AO2161">
        <v>1.02</v>
      </c>
      <c r="AP2161">
        <v>0.75</v>
      </c>
      <c r="AQ2161">
        <v>0.67</v>
      </c>
      <c r="AR2161">
        <v>0.59</v>
      </c>
      <c r="AS2161">
        <v>0.68</v>
      </c>
      <c r="AT2161">
        <v>0.72</v>
      </c>
      <c r="AU2161">
        <v>1.31944444444444</v>
      </c>
    </row>
    <row r="2162" spans="38:47" x14ac:dyDescent="0.55000000000000004">
      <c r="AL2162">
        <v>43895</v>
      </c>
      <c r="AM2162">
        <v>1.56</v>
      </c>
      <c r="AN2162">
        <v>1.34</v>
      </c>
      <c r="AO2162">
        <v>0.92</v>
      </c>
      <c r="AP2162">
        <v>0.67</v>
      </c>
      <c r="AQ2162">
        <v>0.59</v>
      </c>
      <c r="AR2162">
        <v>0.48</v>
      </c>
      <c r="AS2162">
        <v>0.53</v>
      </c>
      <c r="AT2162">
        <v>0.62</v>
      </c>
      <c r="AU2162">
        <v>1.5161290322580601</v>
      </c>
    </row>
    <row r="2163" spans="38:47" x14ac:dyDescent="0.55000000000000004">
      <c r="AL2163">
        <v>43896</v>
      </c>
      <c r="AM2163">
        <v>1.25</v>
      </c>
      <c r="AN2163">
        <v>1.0900000000000001</v>
      </c>
      <c r="AO2163">
        <v>0.74</v>
      </c>
      <c r="AP2163">
        <v>0.57999999999999996</v>
      </c>
      <c r="AQ2163">
        <v>0.49</v>
      </c>
      <c r="AR2163">
        <v>0.39</v>
      </c>
      <c r="AS2163">
        <v>0.41</v>
      </c>
      <c r="AT2163">
        <v>0.45</v>
      </c>
      <c r="AU2163">
        <v>1.7777777777777799</v>
      </c>
    </row>
    <row r="2164" spans="38:47" x14ac:dyDescent="0.55000000000000004">
      <c r="AL2164">
        <v>43899</v>
      </c>
      <c r="AM2164">
        <v>0.99</v>
      </c>
      <c r="AN2164">
        <v>0.87</v>
      </c>
      <c r="AO2164">
        <v>0.54</v>
      </c>
      <c r="AP2164">
        <v>0.46</v>
      </c>
      <c r="AQ2164">
        <v>0.38</v>
      </c>
      <c r="AR2164">
        <v>0.31</v>
      </c>
      <c r="AS2164">
        <v>0.27</v>
      </c>
      <c r="AT2164">
        <v>0.33</v>
      </c>
      <c r="AU2164">
        <v>2</v>
      </c>
    </row>
    <row r="2165" spans="38:47" x14ac:dyDescent="0.55000000000000004">
      <c r="AL2165">
        <v>43900</v>
      </c>
      <c r="AM2165">
        <v>1.28</v>
      </c>
      <c r="AN2165">
        <v>1.1599999999999999</v>
      </c>
      <c r="AO2165">
        <v>0.76</v>
      </c>
      <c r="AP2165">
        <v>0.63</v>
      </c>
      <c r="AQ2165">
        <v>0.5</v>
      </c>
      <c r="AR2165">
        <v>0.43</v>
      </c>
      <c r="AS2165">
        <v>0.43</v>
      </c>
      <c r="AT2165">
        <v>0.44</v>
      </c>
      <c r="AU2165">
        <v>1.9090909090909101</v>
      </c>
    </row>
    <row r="2166" spans="38:47" x14ac:dyDescent="0.55000000000000004">
      <c r="AL2166">
        <v>43901</v>
      </c>
      <c r="AM2166">
        <v>1.3</v>
      </c>
      <c r="AN2166">
        <v>1.1299999999999999</v>
      </c>
      <c r="AO2166">
        <v>0.82</v>
      </c>
      <c r="AP2166">
        <v>0.66</v>
      </c>
      <c r="AQ2166">
        <v>0.5</v>
      </c>
      <c r="AR2166">
        <v>0.4</v>
      </c>
      <c r="AS2166">
        <v>0.4</v>
      </c>
      <c r="AT2166">
        <v>0.42</v>
      </c>
      <c r="AU2166">
        <v>2.0952380952380998</v>
      </c>
    </row>
    <row r="2167" spans="38:47" x14ac:dyDescent="0.55000000000000004">
      <c r="AL2167">
        <v>43902</v>
      </c>
      <c r="AM2167">
        <v>1.49</v>
      </c>
      <c r="AN2167">
        <v>1.27</v>
      </c>
      <c r="AO2167">
        <v>0.88</v>
      </c>
      <c r="AP2167">
        <v>0.66</v>
      </c>
      <c r="AQ2167">
        <v>0.5</v>
      </c>
      <c r="AR2167">
        <v>0.39</v>
      </c>
      <c r="AS2167">
        <v>0.37</v>
      </c>
      <c r="AT2167">
        <v>0.33</v>
      </c>
      <c r="AU2167">
        <v>3.5151515151515098</v>
      </c>
    </row>
    <row r="2168" spans="38:47" x14ac:dyDescent="0.55000000000000004">
      <c r="AL2168">
        <v>43903</v>
      </c>
      <c r="AM2168">
        <v>1.56</v>
      </c>
      <c r="AN2168">
        <v>1.31</v>
      </c>
      <c r="AO2168">
        <v>0.94</v>
      </c>
      <c r="AP2168">
        <v>0.7</v>
      </c>
      <c r="AQ2168">
        <v>0.49</v>
      </c>
      <c r="AR2168">
        <v>0.38</v>
      </c>
      <c r="AS2168">
        <v>0.38</v>
      </c>
      <c r="AT2168">
        <v>0.28000000000000003</v>
      </c>
      <c r="AU2168">
        <v>4.5714285714285703</v>
      </c>
    </row>
    <row r="2169" spans="38:47" x14ac:dyDescent="0.55000000000000004">
      <c r="AL2169">
        <v>43906</v>
      </c>
      <c r="AM2169">
        <v>1.34</v>
      </c>
      <c r="AN2169">
        <v>1.1000000000000001</v>
      </c>
      <c r="AO2169">
        <v>0.73</v>
      </c>
      <c r="AP2169">
        <v>0.49</v>
      </c>
      <c r="AQ2169">
        <v>0.36</v>
      </c>
      <c r="AR2169">
        <v>0.28999999999999998</v>
      </c>
      <c r="AS2169">
        <v>0.28999999999999998</v>
      </c>
      <c r="AT2169">
        <v>0.24</v>
      </c>
      <c r="AU2169">
        <v>4.5833333333333304</v>
      </c>
    </row>
    <row r="2170" spans="38:47" x14ac:dyDescent="0.55000000000000004">
      <c r="AL2170">
        <v>43907</v>
      </c>
      <c r="AM2170">
        <v>1.63</v>
      </c>
      <c r="AN2170">
        <v>1.45</v>
      </c>
      <c r="AO2170">
        <v>1.02</v>
      </c>
      <c r="AP2170">
        <v>0.66</v>
      </c>
      <c r="AQ2170">
        <v>0.47</v>
      </c>
      <c r="AR2170">
        <v>0.3</v>
      </c>
      <c r="AS2170">
        <v>0.24</v>
      </c>
      <c r="AT2170">
        <v>0.19</v>
      </c>
      <c r="AU2170">
        <v>7.5789473684210504</v>
      </c>
    </row>
    <row r="2171" spans="38:47" x14ac:dyDescent="0.55000000000000004">
      <c r="AL2171">
        <v>43908</v>
      </c>
      <c r="AM2171">
        <v>1.77</v>
      </c>
      <c r="AN2171">
        <v>1.6</v>
      </c>
      <c r="AO2171">
        <v>1.18</v>
      </c>
      <c r="AP2171">
        <v>0.79</v>
      </c>
      <c r="AQ2171">
        <v>0.54</v>
      </c>
      <c r="AR2171">
        <v>0.21</v>
      </c>
      <c r="AS2171">
        <v>0.08</v>
      </c>
      <c r="AT2171">
        <v>0.02</v>
      </c>
      <c r="AU2171">
        <v>87.5</v>
      </c>
    </row>
    <row r="2172" spans="38:47" x14ac:dyDescent="0.55000000000000004">
      <c r="AL2172">
        <v>43909</v>
      </c>
      <c r="AM2172">
        <v>1.78</v>
      </c>
      <c r="AN2172">
        <v>1.56</v>
      </c>
      <c r="AO2172">
        <v>1.1200000000000001</v>
      </c>
      <c r="AP2172">
        <v>0.66</v>
      </c>
      <c r="AQ2172">
        <v>0.44</v>
      </c>
      <c r="AR2172">
        <v>0.2</v>
      </c>
      <c r="AS2172">
        <v>0.06</v>
      </c>
      <c r="AT2172">
        <v>0.04</v>
      </c>
      <c r="AU2172">
        <v>43.5</v>
      </c>
    </row>
    <row r="2173" spans="38:47" x14ac:dyDescent="0.55000000000000004">
      <c r="AL2173">
        <v>43910</v>
      </c>
      <c r="AM2173">
        <v>1.55</v>
      </c>
      <c r="AN2173">
        <v>1.35</v>
      </c>
      <c r="AO2173">
        <v>0.92</v>
      </c>
      <c r="AP2173">
        <v>0.52</v>
      </c>
      <c r="AQ2173">
        <v>0.37</v>
      </c>
      <c r="AR2173">
        <v>0.15</v>
      </c>
      <c r="AS2173">
        <v>0.05</v>
      </c>
      <c r="AT2173">
        <v>0.05</v>
      </c>
      <c r="AU2173">
        <v>30</v>
      </c>
    </row>
    <row r="2174" spans="38:47" x14ac:dyDescent="0.55000000000000004">
      <c r="AL2174">
        <v>43913</v>
      </c>
      <c r="AM2174">
        <v>1.33</v>
      </c>
      <c r="AN2174">
        <v>1.1200000000000001</v>
      </c>
      <c r="AO2174">
        <v>0.76</v>
      </c>
      <c r="AP2174">
        <v>0.38</v>
      </c>
      <c r="AQ2174">
        <v>0.28000000000000003</v>
      </c>
      <c r="AR2174">
        <v>0.17</v>
      </c>
      <c r="AS2174">
        <v>0.08</v>
      </c>
      <c r="AT2174">
        <v>0.02</v>
      </c>
      <c r="AU2174">
        <v>65.5</v>
      </c>
    </row>
    <row r="2175" spans="38:47" x14ac:dyDescent="0.55000000000000004">
      <c r="AL2175">
        <v>43914</v>
      </c>
      <c r="AM2175">
        <v>1.39</v>
      </c>
      <c r="AN2175">
        <v>1.19</v>
      </c>
      <c r="AO2175">
        <v>0.84</v>
      </c>
      <c r="AP2175">
        <v>0.52</v>
      </c>
      <c r="AQ2175">
        <v>0.38</v>
      </c>
      <c r="AR2175">
        <v>0.25</v>
      </c>
      <c r="AS2175">
        <v>0.09</v>
      </c>
      <c r="AT2175">
        <v>0.01</v>
      </c>
      <c r="AU2175">
        <v>138</v>
      </c>
    </row>
    <row r="2176" spans="38:47" x14ac:dyDescent="0.55000000000000004">
      <c r="AL2176">
        <v>43915</v>
      </c>
      <c r="AM2176">
        <v>1.45</v>
      </c>
      <c r="AN2176">
        <v>1.23</v>
      </c>
      <c r="AO2176">
        <v>0.88</v>
      </c>
      <c r="AP2176">
        <v>0.56000000000000005</v>
      </c>
      <c r="AQ2176">
        <v>0.34</v>
      </c>
      <c r="AR2176">
        <v>0.19</v>
      </c>
      <c r="AS2176">
        <v>7.0000000000000007E-2</v>
      </c>
      <c r="AT2176">
        <v>1E-3</v>
      </c>
      <c r="AU2176">
        <v>1449</v>
      </c>
    </row>
    <row r="2177" spans="38:47" x14ac:dyDescent="0.55000000000000004">
      <c r="AL2177">
        <v>43916</v>
      </c>
      <c r="AM2177">
        <v>1.42</v>
      </c>
      <c r="AN2177">
        <v>1.2</v>
      </c>
      <c r="AO2177">
        <v>0.83</v>
      </c>
      <c r="AP2177">
        <v>0.51</v>
      </c>
      <c r="AQ2177">
        <v>0.3</v>
      </c>
      <c r="AR2177">
        <v>0.13</v>
      </c>
      <c r="AS2177">
        <v>0.04</v>
      </c>
      <c r="AT2177">
        <v>1E-3</v>
      </c>
      <c r="AU2177">
        <v>1419</v>
      </c>
    </row>
    <row r="2178" spans="38:47" x14ac:dyDescent="0.55000000000000004">
      <c r="AL2178">
        <v>43917</v>
      </c>
      <c r="AM2178">
        <v>1.29</v>
      </c>
      <c r="AN2178">
        <v>1.0900000000000001</v>
      </c>
      <c r="AO2178">
        <v>0.72</v>
      </c>
      <c r="AP2178">
        <v>0.41</v>
      </c>
      <c r="AQ2178">
        <v>0.25</v>
      </c>
      <c r="AR2178">
        <v>0.11</v>
      </c>
      <c r="AS2178">
        <v>0.02</v>
      </c>
      <c r="AT2178">
        <v>0.03</v>
      </c>
      <c r="AU2178">
        <v>42</v>
      </c>
    </row>
    <row r="2179" spans="38:47" x14ac:dyDescent="0.55000000000000004">
      <c r="AL2179">
        <v>43920</v>
      </c>
      <c r="AM2179">
        <v>1.31</v>
      </c>
      <c r="AN2179">
        <v>1.1000000000000001</v>
      </c>
      <c r="AO2179">
        <v>0.7</v>
      </c>
      <c r="AP2179">
        <v>0.39</v>
      </c>
      <c r="AQ2179">
        <v>0.23</v>
      </c>
      <c r="AR2179">
        <v>0.14000000000000001</v>
      </c>
      <c r="AS2179">
        <v>0.12</v>
      </c>
      <c r="AT2179">
        <v>0.12</v>
      </c>
      <c r="AU2179">
        <v>9.9166666666666696</v>
      </c>
    </row>
    <row r="2180" spans="38:47" x14ac:dyDescent="0.55000000000000004">
      <c r="AL2180">
        <v>43921</v>
      </c>
      <c r="AM2180">
        <v>1.35</v>
      </c>
      <c r="AN2180">
        <v>1.1499999999999999</v>
      </c>
      <c r="AO2180">
        <v>0.7</v>
      </c>
      <c r="AP2180">
        <v>0.37</v>
      </c>
      <c r="AQ2180">
        <v>0.23</v>
      </c>
      <c r="AR2180">
        <v>0.17</v>
      </c>
      <c r="AS2180">
        <v>0.15</v>
      </c>
      <c r="AT2180">
        <v>0.11</v>
      </c>
      <c r="AU2180">
        <v>11.2727272727273</v>
      </c>
    </row>
    <row r="2181" spans="38:47" x14ac:dyDescent="0.55000000000000004">
      <c r="AL2181">
        <v>43922</v>
      </c>
      <c r="AM2181">
        <v>1.27</v>
      </c>
      <c r="AN2181">
        <v>1.04</v>
      </c>
      <c r="AO2181">
        <v>0.62</v>
      </c>
      <c r="AP2181">
        <v>0.37</v>
      </c>
      <c r="AQ2181">
        <v>0.23</v>
      </c>
      <c r="AR2181">
        <v>0.16</v>
      </c>
      <c r="AS2181">
        <v>0.14000000000000001</v>
      </c>
      <c r="AT2181">
        <v>0.09</v>
      </c>
      <c r="AU2181">
        <v>13.1111111111111</v>
      </c>
    </row>
    <row r="2182" spans="38:47" x14ac:dyDescent="0.55000000000000004">
      <c r="AL2182">
        <v>43923</v>
      </c>
      <c r="AM2182">
        <v>1.26</v>
      </c>
      <c r="AN2182">
        <v>1.04</v>
      </c>
      <c r="AO2182">
        <v>0.63</v>
      </c>
      <c r="AP2182">
        <v>0.39</v>
      </c>
      <c r="AQ2182">
        <v>0.23</v>
      </c>
      <c r="AR2182">
        <v>0.14000000000000001</v>
      </c>
      <c r="AS2182">
        <v>0.15</v>
      </c>
      <c r="AT2182">
        <v>0.09</v>
      </c>
      <c r="AU2182">
        <v>13</v>
      </c>
    </row>
    <row r="2183" spans="38:47" x14ac:dyDescent="0.55000000000000004">
      <c r="AL2183">
        <v>43924</v>
      </c>
      <c r="AM2183">
        <v>1.24</v>
      </c>
      <c r="AN2183">
        <v>1.05</v>
      </c>
      <c r="AO2183">
        <v>0.62</v>
      </c>
      <c r="AP2183">
        <v>0.39</v>
      </c>
      <c r="AQ2183">
        <v>0.23</v>
      </c>
      <c r="AR2183">
        <v>0.15</v>
      </c>
      <c r="AS2183">
        <v>0.15</v>
      </c>
      <c r="AT2183">
        <v>0.1</v>
      </c>
      <c r="AU2183">
        <v>11.4</v>
      </c>
    </row>
    <row r="2184" spans="38:47" x14ac:dyDescent="0.55000000000000004">
      <c r="AL2184">
        <v>43927</v>
      </c>
      <c r="AM2184">
        <v>1.27</v>
      </c>
      <c r="AN2184">
        <v>1.08</v>
      </c>
      <c r="AO2184">
        <v>0.67</v>
      </c>
      <c r="AP2184">
        <v>0.44</v>
      </c>
      <c r="AQ2184">
        <v>0.27</v>
      </c>
      <c r="AR2184">
        <v>0.2</v>
      </c>
      <c r="AS2184">
        <v>0.17</v>
      </c>
      <c r="AT2184">
        <v>0.15</v>
      </c>
      <c r="AU2184">
        <v>7.4666666666666703</v>
      </c>
    </row>
    <row r="2185" spans="38:47" x14ac:dyDescent="0.55000000000000004">
      <c r="AL2185">
        <v>43928</v>
      </c>
      <c r="AM2185">
        <v>1.32</v>
      </c>
      <c r="AN2185">
        <v>1.1299999999999999</v>
      </c>
      <c r="AO2185">
        <v>0.75</v>
      </c>
      <c r="AP2185">
        <v>0.48</v>
      </c>
      <c r="AQ2185">
        <v>0.28000000000000003</v>
      </c>
      <c r="AR2185">
        <v>0.2</v>
      </c>
      <c r="AS2185">
        <v>0.2</v>
      </c>
      <c r="AT2185">
        <v>0.14000000000000001</v>
      </c>
      <c r="AU2185">
        <v>8.4285714285714306</v>
      </c>
    </row>
    <row r="2186" spans="38:47" x14ac:dyDescent="0.55000000000000004">
      <c r="AL2186">
        <v>43929</v>
      </c>
      <c r="AM2186">
        <v>1.37</v>
      </c>
      <c r="AN2186">
        <v>1.18</v>
      </c>
      <c r="AO2186">
        <v>0.77</v>
      </c>
      <c r="AP2186">
        <v>0.47</v>
      </c>
      <c r="AQ2186">
        <v>0.27</v>
      </c>
      <c r="AR2186">
        <v>0.23</v>
      </c>
      <c r="AS2186">
        <v>0.24</v>
      </c>
      <c r="AT2186">
        <v>0.22</v>
      </c>
      <c r="AU2186">
        <v>5.2272727272727302</v>
      </c>
    </row>
    <row r="2187" spans="38:47" x14ac:dyDescent="0.55000000000000004">
      <c r="AL2187">
        <v>43930</v>
      </c>
      <c r="AM2187">
        <v>1.35</v>
      </c>
      <c r="AN2187">
        <v>1.1499999999999999</v>
      </c>
      <c r="AO2187">
        <v>0.73</v>
      </c>
      <c r="AP2187">
        <v>0.41</v>
      </c>
      <c r="AQ2187">
        <v>0.23</v>
      </c>
      <c r="AR2187">
        <v>0.25</v>
      </c>
      <c r="AS2187">
        <v>0.24</v>
      </c>
      <c r="AT2187">
        <v>0.25</v>
      </c>
      <c r="AU2187">
        <v>4.4000000000000004</v>
      </c>
    </row>
    <row r="2188" spans="38:47" x14ac:dyDescent="0.55000000000000004">
      <c r="AL2188">
        <v>43931</v>
      </c>
      <c r="AM2188">
        <v>1.37</v>
      </c>
      <c r="AN2188">
        <v>1.17</v>
      </c>
      <c r="AO2188">
        <v>0.745</v>
      </c>
      <c r="AP2188">
        <v>0.42499999999999999</v>
      </c>
      <c r="AQ2188">
        <v>0.24</v>
      </c>
      <c r="AR2188">
        <v>0.26</v>
      </c>
      <c r="AS2188">
        <v>0.255</v>
      </c>
      <c r="AT2188">
        <v>0.255</v>
      </c>
      <c r="AU2188">
        <v>4.37254901960784</v>
      </c>
    </row>
    <row r="2189" spans="38:47" x14ac:dyDescent="0.55000000000000004">
      <c r="AL2189">
        <v>43934</v>
      </c>
      <c r="AM2189">
        <v>1.39</v>
      </c>
      <c r="AN2189">
        <v>1.19</v>
      </c>
      <c r="AO2189">
        <v>0.76</v>
      </c>
      <c r="AP2189">
        <v>0.44</v>
      </c>
      <c r="AQ2189">
        <v>0.25</v>
      </c>
      <c r="AR2189">
        <v>0.27</v>
      </c>
      <c r="AS2189">
        <v>0.27</v>
      </c>
      <c r="AT2189">
        <v>0.26</v>
      </c>
      <c r="AU2189">
        <v>4.3461538461538503</v>
      </c>
    </row>
    <row r="2190" spans="38:47" x14ac:dyDescent="0.55000000000000004">
      <c r="AL2190">
        <v>43935</v>
      </c>
      <c r="AM2190">
        <v>1.41</v>
      </c>
      <c r="AN2190">
        <v>1.19</v>
      </c>
      <c r="AO2190">
        <v>0.76</v>
      </c>
      <c r="AP2190">
        <v>0.42</v>
      </c>
      <c r="AQ2190">
        <v>0.23</v>
      </c>
      <c r="AR2190">
        <v>0.25</v>
      </c>
      <c r="AS2190">
        <v>0.24</v>
      </c>
      <c r="AT2190">
        <v>0.2</v>
      </c>
      <c r="AU2190">
        <v>6.05</v>
      </c>
    </row>
    <row r="2191" spans="38:47" x14ac:dyDescent="0.55000000000000004">
      <c r="AL2191">
        <v>43936</v>
      </c>
      <c r="AM2191">
        <v>1.27</v>
      </c>
      <c r="AN2191">
        <v>1.06</v>
      </c>
      <c r="AO2191">
        <v>0.63</v>
      </c>
      <c r="AP2191">
        <v>0.34</v>
      </c>
      <c r="AQ2191">
        <v>0.2</v>
      </c>
      <c r="AR2191">
        <v>0.19</v>
      </c>
      <c r="AS2191">
        <v>0.19</v>
      </c>
      <c r="AT2191">
        <v>0.14000000000000001</v>
      </c>
      <c r="AU2191">
        <v>8.0714285714285694</v>
      </c>
    </row>
    <row r="2192" spans="38:47" x14ac:dyDescent="0.55000000000000004">
      <c r="AL2192">
        <v>43937</v>
      </c>
      <c r="AM2192">
        <v>1.21</v>
      </c>
      <c r="AN2192">
        <v>1.01</v>
      </c>
      <c r="AO2192">
        <v>0.61</v>
      </c>
      <c r="AP2192">
        <v>0.35</v>
      </c>
      <c r="AQ2192">
        <v>0.2</v>
      </c>
      <c r="AR2192">
        <v>0.17</v>
      </c>
      <c r="AS2192">
        <v>0.18</v>
      </c>
      <c r="AT2192">
        <v>0.14000000000000001</v>
      </c>
      <c r="AU2192">
        <v>7.6428571428571397</v>
      </c>
    </row>
    <row r="2193" spans="38:47" x14ac:dyDescent="0.55000000000000004">
      <c r="AL2193">
        <v>43938</v>
      </c>
      <c r="AM2193">
        <v>1.27</v>
      </c>
      <c r="AN2193">
        <v>1.08</v>
      </c>
      <c r="AO2193">
        <v>0.65</v>
      </c>
      <c r="AP2193">
        <v>0.36</v>
      </c>
      <c r="AQ2193">
        <v>0.2</v>
      </c>
      <c r="AR2193">
        <v>0.16</v>
      </c>
      <c r="AS2193">
        <v>0.16</v>
      </c>
      <c r="AT2193">
        <v>0.12</v>
      </c>
      <c r="AU2193">
        <v>9.5833333333333304</v>
      </c>
    </row>
    <row r="2194" spans="38:47" x14ac:dyDescent="0.55000000000000004">
      <c r="AL2194">
        <v>43941</v>
      </c>
      <c r="AM2194">
        <v>1.23</v>
      </c>
      <c r="AN2194">
        <v>1.04</v>
      </c>
      <c r="AO2194">
        <v>0.63</v>
      </c>
      <c r="AP2194">
        <v>0.35</v>
      </c>
      <c r="AQ2194">
        <v>0.2</v>
      </c>
      <c r="AR2194">
        <v>0.15</v>
      </c>
      <c r="AS2194">
        <v>0.15</v>
      </c>
      <c r="AT2194">
        <v>0.12</v>
      </c>
      <c r="AU2194">
        <v>9.25</v>
      </c>
    </row>
    <row r="2195" spans="38:47" x14ac:dyDescent="0.55000000000000004">
      <c r="AL2195">
        <v>43942</v>
      </c>
      <c r="AM2195">
        <v>1.17</v>
      </c>
      <c r="AN2195">
        <v>0.98</v>
      </c>
      <c r="AO2195">
        <v>0.57999999999999996</v>
      </c>
      <c r="AP2195">
        <v>0.34</v>
      </c>
      <c r="AQ2195">
        <v>0.2</v>
      </c>
      <c r="AR2195">
        <v>0.17</v>
      </c>
      <c r="AS2195">
        <v>0.14000000000000001</v>
      </c>
      <c r="AT2195">
        <v>0.11</v>
      </c>
      <c r="AU2195">
        <v>9.6363636363636296</v>
      </c>
    </row>
    <row r="2196" spans="38:47" x14ac:dyDescent="0.55000000000000004">
      <c r="AL2196">
        <v>43943</v>
      </c>
      <c r="AM2196">
        <v>1.22</v>
      </c>
      <c r="AN2196">
        <v>1.03</v>
      </c>
      <c r="AO2196">
        <v>0.63</v>
      </c>
      <c r="AP2196">
        <v>0.37</v>
      </c>
      <c r="AQ2196">
        <v>0.22</v>
      </c>
      <c r="AR2196">
        <v>0.16</v>
      </c>
      <c r="AS2196">
        <v>0.14000000000000001</v>
      </c>
      <c r="AT2196">
        <v>0.12</v>
      </c>
      <c r="AU2196">
        <v>9.1666666666666696</v>
      </c>
    </row>
    <row r="2197" spans="38:47" x14ac:dyDescent="0.55000000000000004">
      <c r="AL2197">
        <v>43944</v>
      </c>
      <c r="AM2197">
        <v>1.18</v>
      </c>
      <c r="AN2197">
        <v>0.99</v>
      </c>
      <c r="AO2197">
        <v>0.61</v>
      </c>
      <c r="AP2197">
        <v>0.37</v>
      </c>
      <c r="AQ2197">
        <v>0.22</v>
      </c>
      <c r="AR2197">
        <v>0.17</v>
      </c>
      <c r="AS2197">
        <v>0.14000000000000001</v>
      </c>
      <c r="AT2197">
        <v>0.11</v>
      </c>
      <c r="AU2197">
        <v>9.7272727272727302</v>
      </c>
    </row>
    <row r="2198" spans="38:47" x14ac:dyDescent="0.55000000000000004">
      <c r="AL2198">
        <v>43945</v>
      </c>
      <c r="AM2198">
        <v>1.17</v>
      </c>
      <c r="AN2198">
        <v>0.98</v>
      </c>
      <c r="AO2198">
        <v>0.6</v>
      </c>
      <c r="AP2198">
        <v>0.36</v>
      </c>
      <c r="AQ2198">
        <v>0.22</v>
      </c>
      <c r="AR2198">
        <v>0.18</v>
      </c>
      <c r="AS2198">
        <v>0.14000000000000001</v>
      </c>
      <c r="AT2198">
        <v>0.12</v>
      </c>
      <c r="AU2198">
        <v>8.75</v>
      </c>
    </row>
    <row r="2199" spans="38:47" x14ac:dyDescent="0.55000000000000004">
      <c r="AL2199">
        <v>43948</v>
      </c>
      <c r="AM2199">
        <v>1.25</v>
      </c>
      <c r="AN2199">
        <v>1.06</v>
      </c>
      <c r="AO2199">
        <v>0.67</v>
      </c>
      <c r="AP2199">
        <v>0.41</v>
      </c>
      <c r="AQ2199">
        <v>0.24</v>
      </c>
      <c r="AR2199">
        <v>0.17</v>
      </c>
      <c r="AS2199">
        <v>0.15</v>
      </c>
      <c r="AT2199">
        <v>0.12</v>
      </c>
      <c r="AU2199">
        <v>9.4166666666666696</v>
      </c>
    </row>
    <row r="2200" spans="38:47" x14ac:dyDescent="0.55000000000000004">
      <c r="AL2200">
        <v>43949</v>
      </c>
      <c r="AM2200">
        <v>1.2</v>
      </c>
      <c r="AN2200">
        <v>1</v>
      </c>
      <c r="AO2200">
        <v>0.62</v>
      </c>
      <c r="AP2200">
        <v>0.37</v>
      </c>
      <c r="AQ2200">
        <v>0.2</v>
      </c>
      <c r="AR2200">
        <v>0.16</v>
      </c>
      <c r="AS2200">
        <v>0.13</v>
      </c>
      <c r="AT2200">
        <v>0.11</v>
      </c>
      <c r="AU2200">
        <v>9.9090909090909101</v>
      </c>
    </row>
    <row r="2201" spans="38:47" x14ac:dyDescent="0.55000000000000004">
      <c r="AL2201">
        <v>43950</v>
      </c>
      <c r="AM2201">
        <v>1.24</v>
      </c>
      <c r="AN2201">
        <v>1.02</v>
      </c>
      <c r="AO2201">
        <v>0.63</v>
      </c>
      <c r="AP2201">
        <v>0.36</v>
      </c>
      <c r="AQ2201">
        <v>0.2</v>
      </c>
      <c r="AR2201">
        <v>0.18</v>
      </c>
      <c r="AS2201">
        <v>0.12</v>
      </c>
      <c r="AT2201">
        <v>0.1</v>
      </c>
      <c r="AU2201">
        <v>11.4</v>
      </c>
    </row>
    <row r="2202" spans="38:47" x14ac:dyDescent="0.55000000000000004">
      <c r="AL2202">
        <v>43951</v>
      </c>
      <c r="AM2202">
        <v>1.28</v>
      </c>
      <c r="AN2202">
        <v>1.05</v>
      </c>
      <c r="AO2202">
        <v>0.64</v>
      </c>
      <c r="AP2202">
        <v>0.36</v>
      </c>
      <c r="AQ2202">
        <v>0.2</v>
      </c>
      <c r="AR2202">
        <v>0.16</v>
      </c>
      <c r="AS2202">
        <v>0.11</v>
      </c>
      <c r="AT2202">
        <v>0.09</v>
      </c>
      <c r="AU2202">
        <v>13.2222222222222</v>
      </c>
    </row>
    <row r="2203" spans="38:47" x14ac:dyDescent="0.55000000000000004">
      <c r="AL2203">
        <v>43952</v>
      </c>
      <c r="AM2203">
        <v>1.27</v>
      </c>
      <c r="AN2203">
        <v>1.04</v>
      </c>
      <c r="AO2203">
        <v>0.64</v>
      </c>
      <c r="AP2203">
        <v>0.36</v>
      </c>
      <c r="AQ2203">
        <v>0.2</v>
      </c>
      <c r="AR2203">
        <v>0.17</v>
      </c>
      <c r="AS2203">
        <v>0.12</v>
      </c>
      <c r="AT2203">
        <v>0.12</v>
      </c>
      <c r="AU2203">
        <v>9.5833333333333304</v>
      </c>
    </row>
    <row r="2204" spans="38:47" x14ac:dyDescent="0.55000000000000004">
      <c r="AL2204">
        <v>43955</v>
      </c>
      <c r="AM2204">
        <v>1.29</v>
      </c>
      <c r="AN2204">
        <v>1.05</v>
      </c>
      <c r="AO2204">
        <v>0.64</v>
      </c>
      <c r="AP2204">
        <v>0.36</v>
      </c>
      <c r="AQ2204">
        <v>0.19</v>
      </c>
      <c r="AR2204">
        <v>0.16</v>
      </c>
      <c r="AS2204">
        <v>0.14000000000000001</v>
      </c>
      <c r="AT2204">
        <v>0.13</v>
      </c>
      <c r="AU2204">
        <v>8.9230769230769198</v>
      </c>
    </row>
    <row r="2205" spans="38:47" x14ac:dyDescent="0.55000000000000004">
      <c r="AL2205">
        <v>43956</v>
      </c>
      <c r="AM2205">
        <v>1.32</v>
      </c>
      <c r="AN2205">
        <v>1.07</v>
      </c>
      <c r="AO2205">
        <v>0.66</v>
      </c>
      <c r="AP2205">
        <v>0.36</v>
      </c>
      <c r="AQ2205">
        <v>0.19</v>
      </c>
      <c r="AR2205">
        <v>0.16</v>
      </c>
      <c r="AS2205">
        <v>0.15</v>
      </c>
      <c r="AT2205">
        <v>0.13</v>
      </c>
      <c r="AU2205">
        <v>9.1538461538461497</v>
      </c>
    </row>
    <row r="2206" spans="38:47" x14ac:dyDescent="0.55000000000000004">
      <c r="AL2206">
        <v>43957</v>
      </c>
      <c r="AM2206">
        <v>1.41</v>
      </c>
      <c r="AN2206">
        <v>1.1599999999999999</v>
      </c>
      <c r="AO2206">
        <v>0.72</v>
      </c>
      <c r="AP2206">
        <v>0.37</v>
      </c>
      <c r="AQ2206">
        <v>0.17</v>
      </c>
      <c r="AR2206">
        <v>0.16</v>
      </c>
      <c r="AS2206">
        <v>0.16</v>
      </c>
      <c r="AT2206">
        <v>0.12</v>
      </c>
      <c r="AU2206">
        <v>10.75</v>
      </c>
    </row>
    <row r="2207" spans="38:47" x14ac:dyDescent="0.55000000000000004">
      <c r="AL2207">
        <v>43958</v>
      </c>
      <c r="AM2207">
        <v>1.31</v>
      </c>
      <c r="AN2207">
        <v>1.05</v>
      </c>
      <c r="AO2207">
        <v>0.63</v>
      </c>
      <c r="AP2207">
        <v>0.28999999999999998</v>
      </c>
      <c r="AQ2207">
        <v>0.13</v>
      </c>
      <c r="AR2207">
        <v>0.15</v>
      </c>
      <c r="AS2207">
        <v>0.14000000000000001</v>
      </c>
      <c r="AT2207">
        <v>0.11</v>
      </c>
      <c r="AU2207">
        <v>10.909090909090899</v>
      </c>
    </row>
    <row r="2208" spans="38:47" x14ac:dyDescent="0.55000000000000004">
      <c r="AL2208">
        <v>43959</v>
      </c>
      <c r="AM2208">
        <v>1.39</v>
      </c>
      <c r="AN2208">
        <v>1.1200000000000001</v>
      </c>
      <c r="AO2208">
        <v>0.69</v>
      </c>
      <c r="AP2208">
        <v>0.33</v>
      </c>
      <c r="AQ2208">
        <v>0.16</v>
      </c>
      <c r="AR2208">
        <v>0.15</v>
      </c>
      <c r="AS2208">
        <v>0.15</v>
      </c>
      <c r="AT2208">
        <v>0.12</v>
      </c>
      <c r="AU2208">
        <v>10.5833333333333</v>
      </c>
    </row>
    <row r="2209" spans="38:47" x14ac:dyDescent="0.55000000000000004">
      <c r="AL2209">
        <v>43962</v>
      </c>
      <c r="AM2209">
        <v>1.43</v>
      </c>
      <c r="AN2209">
        <v>1.1599999999999999</v>
      </c>
      <c r="AO2209">
        <v>0.73</v>
      </c>
      <c r="AP2209">
        <v>0.36</v>
      </c>
      <c r="AQ2209">
        <v>0.17</v>
      </c>
      <c r="AR2209">
        <v>0.16</v>
      </c>
      <c r="AS2209">
        <v>0.16</v>
      </c>
      <c r="AT2209">
        <v>0.12</v>
      </c>
      <c r="AU2209">
        <v>10.9166666666667</v>
      </c>
    </row>
    <row r="2210" spans="38:47" x14ac:dyDescent="0.55000000000000004">
      <c r="AL2210">
        <v>43963</v>
      </c>
      <c r="AM2210">
        <v>1.38</v>
      </c>
      <c r="AN2210">
        <v>1.1100000000000001</v>
      </c>
      <c r="AO2210">
        <v>0.69</v>
      </c>
      <c r="AP2210">
        <v>0.34</v>
      </c>
      <c r="AQ2210">
        <v>0.17</v>
      </c>
      <c r="AR2210">
        <v>0.16</v>
      </c>
      <c r="AS2210">
        <v>0.16</v>
      </c>
      <c r="AT2210">
        <v>0.13</v>
      </c>
      <c r="AU2210">
        <v>9.6153846153846096</v>
      </c>
    </row>
    <row r="2211" spans="38:47" x14ac:dyDescent="0.55000000000000004">
      <c r="AL2211">
        <v>43964</v>
      </c>
      <c r="AM2211">
        <v>1.35</v>
      </c>
      <c r="AN2211">
        <v>1.07</v>
      </c>
      <c r="AO2211">
        <v>0.64</v>
      </c>
      <c r="AP2211">
        <v>0.31</v>
      </c>
      <c r="AQ2211">
        <v>0.16</v>
      </c>
      <c r="AR2211">
        <v>0.15</v>
      </c>
      <c r="AS2211">
        <v>0.15</v>
      </c>
      <c r="AT2211">
        <v>0.13</v>
      </c>
      <c r="AU2211">
        <v>9.3846153846153904</v>
      </c>
    </row>
    <row r="2212" spans="38:47" x14ac:dyDescent="0.55000000000000004">
      <c r="AL2212">
        <v>43965</v>
      </c>
      <c r="AM2212">
        <v>1.3</v>
      </c>
      <c r="AN2212">
        <v>1.03</v>
      </c>
      <c r="AO2212">
        <v>0.63</v>
      </c>
      <c r="AP2212">
        <v>0.31</v>
      </c>
      <c r="AQ2212">
        <v>0.16</v>
      </c>
      <c r="AR2212">
        <v>0.15</v>
      </c>
      <c r="AS2212">
        <v>0.15</v>
      </c>
      <c r="AT2212">
        <v>0.12</v>
      </c>
      <c r="AU2212">
        <v>9.8333333333333393</v>
      </c>
    </row>
    <row r="2213" spans="38:47" x14ac:dyDescent="0.55000000000000004">
      <c r="AL2213">
        <v>43966</v>
      </c>
      <c r="AM2213">
        <v>1.32</v>
      </c>
      <c r="AN2213">
        <v>1.05</v>
      </c>
      <c r="AO2213">
        <v>0.64</v>
      </c>
      <c r="AP2213">
        <v>0.31</v>
      </c>
      <c r="AQ2213">
        <v>0.16</v>
      </c>
      <c r="AR2213">
        <v>0.15</v>
      </c>
      <c r="AS2213">
        <v>0.15</v>
      </c>
      <c r="AT2213">
        <v>0.12</v>
      </c>
      <c r="AU2213">
        <v>10</v>
      </c>
    </row>
    <row r="2214" spans="38:47" x14ac:dyDescent="0.55000000000000004">
      <c r="AL2214">
        <v>43969</v>
      </c>
      <c r="AM2214">
        <v>1.44</v>
      </c>
      <c r="AN2214">
        <v>1.17</v>
      </c>
      <c r="AO2214">
        <v>0.73</v>
      </c>
      <c r="AP2214">
        <v>0.38</v>
      </c>
      <c r="AQ2214">
        <v>0.18</v>
      </c>
      <c r="AR2214">
        <v>0.17</v>
      </c>
      <c r="AS2214">
        <v>0.15</v>
      </c>
      <c r="AT2214">
        <v>0.13</v>
      </c>
      <c r="AU2214">
        <v>10.0769230769231</v>
      </c>
    </row>
    <row r="2215" spans="38:47" x14ac:dyDescent="0.55000000000000004">
      <c r="AL2215">
        <v>43970</v>
      </c>
      <c r="AM2215">
        <v>1.43</v>
      </c>
      <c r="AN2215">
        <v>1.1499999999999999</v>
      </c>
      <c r="AO2215">
        <v>0.7</v>
      </c>
      <c r="AP2215">
        <v>0.35</v>
      </c>
      <c r="AQ2215">
        <v>0.17</v>
      </c>
      <c r="AR2215">
        <v>0.16</v>
      </c>
      <c r="AS2215">
        <v>0.15</v>
      </c>
      <c r="AT2215">
        <v>0.13</v>
      </c>
      <c r="AU2215">
        <v>10</v>
      </c>
    </row>
    <row r="2216" spans="38:47" x14ac:dyDescent="0.55000000000000004">
      <c r="AL2216">
        <v>43971</v>
      </c>
      <c r="AM2216">
        <v>1.4</v>
      </c>
      <c r="AN2216">
        <v>1.19</v>
      </c>
      <c r="AO2216">
        <v>0.68</v>
      </c>
      <c r="AP2216">
        <v>0.34</v>
      </c>
      <c r="AQ2216">
        <v>0.16</v>
      </c>
      <c r="AR2216">
        <v>0.16</v>
      </c>
      <c r="AS2216">
        <v>0.14000000000000001</v>
      </c>
      <c r="AT2216">
        <v>0.12</v>
      </c>
      <c r="AU2216">
        <v>10.6666666666667</v>
      </c>
    </row>
    <row r="2217" spans="38:47" x14ac:dyDescent="0.55000000000000004">
      <c r="AL2217">
        <v>43972</v>
      </c>
      <c r="AM2217">
        <v>1.4</v>
      </c>
      <c r="AN2217">
        <v>1.1599999999999999</v>
      </c>
      <c r="AO2217">
        <v>0.68</v>
      </c>
      <c r="AP2217">
        <v>0.35</v>
      </c>
      <c r="AQ2217">
        <v>0.17</v>
      </c>
      <c r="AR2217">
        <v>0.16</v>
      </c>
      <c r="AS2217">
        <v>0.14000000000000001</v>
      </c>
      <c r="AT2217">
        <v>0.12</v>
      </c>
      <c r="AU2217">
        <v>10.6666666666667</v>
      </c>
    </row>
    <row r="2218" spans="38:47" x14ac:dyDescent="0.55000000000000004">
      <c r="AL2218">
        <v>43973</v>
      </c>
      <c r="AM2218">
        <v>1.37</v>
      </c>
      <c r="AN2218">
        <v>1.1200000000000001</v>
      </c>
      <c r="AO2218">
        <v>0.66</v>
      </c>
      <c r="AP2218">
        <v>0.34</v>
      </c>
      <c r="AQ2218">
        <v>0.17</v>
      </c>
      <c r="AR2218">
        <v>0.17</v>
      </c>
      <c r="AS2218">
        <v>0.16</v>
      </c>
      <c r="AT2218">
        <v>0.12</v>
      </c>
      <c r="AU2218">
        <v>10.4166666666667</v>
      </c>
    </row>
    <row r="2219" spans="38:47" x14ac:dyDescent="0.55000000000000004">
      <c r="AL2219">
        <v>43976</v>
      </c>
      <c r="AM2219">
        <v>1.4</v>
      </c>
      <c r="AN2219">
        <v>1.155</v>
      </c>
      <c r="AO2219">
        <v>0.67500000000000004</v>
      </c>
      <c r="AP2219">
        <v>0.34499999999999997</v>
      </c>
      <c r="AQ2219">
        <v>0.17499999999999999</v>
      </c>
      <c r="AR2219">
        <v>0.17</v>
      </c>
      <c r="AS2219">
        <v>0.16500000000000001</v>
      </c>
      <c r="AT2219">
        <v>0.13</v>
      </c>
      <c r="AU2219">
        <v>9.7692307692307701</v>
      </c>
    </row>
    <row r="2220" spans="38:47" x14ac:dyDescent="0.55000000000000004">
      <c r="AL2220">
        <v>43977</v>
      </c>
      <c r="AM2220">
        <v>1.43</v>
      </c>
      <c r="AN2220">
        <v>1.19</v>
      </c>
      <c r="AO2220">
        <v>0.69</v>
      </c>
      <c r="AP2220">
        <v>0.35</v>
      </c>
      <c r="AQ2220">
        <v>0.18</v>
      </c>
      <c r="AR2220">
        <v>0.17</v>
      </c>
      <c r="AS2220">
        <v>0.17</v>
      </c>
      <c r="AT2220">
        <v>0.14000000000000001</v>
      </c>
      <c r="AU2220">
        <v>9.21428571428571</v>
      </c>
    </row>
    <row r="2221" spans="38:47" x14ac:dyDescent="0.55000000000000004">
      <c r="AL2221">
        <v>43978</v>
      </c>
      <c r="AM2221">
        <v>1.44</v>
      </c>
      <c r="AN2221">
        <v>1.19</v>
      </c>
      <c r="AO2221">
        <v>0.68</v>
      </c>
      <c r="AP2221">
        <v>0.34</v>
      </c>
      <c r="AQ2221">
        <v>0.19</v>
      </c>
      <c r="AR2221">
        <v>0.18</v>
      </c>
      <c r="AS2221">
        <v>0.17</v>
      </c>
      <c r="AT2221">
        <v>0.15</v>
      </c>
      <c r="AU2221">
        <v>8.6</v>
      </c>
    </row>
    <row r="2222" spans="38:47" x14ac:dyDescent="0.55000000000000004">
      <c r="AL2222">
        <v>43979</v>
      </c>
      <c r="AM2222">
        <v>1.47</v>
      </c>
      <c r="AN2222">
        <v>1.23</v>
      </c>
      <c r="AO2222">
        <v>0.7</v>
      </c>
      <c r="AP2222">
        <v>0.34</v>
      </c>
      <c r="AQ2222">
        <v>0.17</v>
      </c>
      <c r="AR2222">
        <v>0.17</v>
      </c>
      <c r="AS2222">
        <v>0.18</v>
      </c>
      <c r="AT2222">
        <v>0.15</v>
      </c>
      <c r="AU2222">
        <v>8.8000000000000007</v>
      </c>
    </row>
    <row r="2223" spans="38:47" x14ac:dyDescent="0.55000000000000004">
      <c r="AL2223">
        <v>43980</v>
      </c>
      <c r="AM2223">
        <v>1.41</v>
      </c>
      <c r="AN2223">
        <v>1.18</v>
      </c>
      <c r="AO2223">
        <v>0.65</v>
      </c>
      <c r="AP2223">
        <v>0.3</v>
      </c>
      <c r="AQ2223">
        <v>0.16</v>
      </c>
      <c r="AR2223">
        <v>0.17</v>
      </c>
      <c r="AS2223">
        <v>0.18</v>
      </c>
      <c r="AT2223">
        <v>0.14000000000000001</v>
      </c>
      <c r="AU2223">
        <v>9.0714285714285694</v>
      </c>
    </row>
    <row r="2224" spans="38:47" x14ac:dyDescent="0.55000000000000004">
      <c r="AL2224">
        <v>43983</v>
      </c>
      <c r="AM2224">
        <v>1.46</v>
      </c>
      <c r="AN2224">
        <v>1.22</v>
      </c>
      <c r="AO2224">
        <v>0.66</v>
      </c>
      <c r="AP2224">
        <v>0.31</v>
      </c>
      <c r="AQ2224">
        <v>0.14000000000000001</v>
      </c>
      <c r="AR2224">
        <v>0.17</v>
      </c>
      <c r="AS2224">
        <v>0.18</v>
      </c>
      <c r="AT2224">
        <v>0.14000000000000001</v>
      </c>
      <c r="AU2224">
        <v>9.4285714285714306</v>
      </c>
    </row>
    <row r="2225" spans="38:47" x14ac:dyDescent="0.55000000000000004">
      <c r="AL2225">
        <v>43984</v>
      </c>
      <c r="AM2225">
        <v>1.48</v>
      </c>
      <c r="AN2225">
        <v>1.24</v>
      </c>
      <c r="AO2225">
        <v>0.68</v>
      </c>
      <c r="AP2225">
        <v>0.32</v>
      </c>
      <c r="AQ2225">
        <v>0.17</v>
      </c>
      <c r="AR2225">
        <v>0.17</v>
      </c>
      <c r="AS2225">
        <v>0.18</v>
      </c>
      <c r="AT2225">
        <v>0.15</v>
      </c>
      <c r="AU2225">
        <v>8.8666666666666707</v>
      </c>
    </row>
    <row r="2226" spans="38:47" x14ac:dyDescent="0.55000000000000004">
      <c r="AL2226">
        <v>43985</v>
      </c>
      <c r="AM2226">
        <v>1.56</v>
      </c>
      <c r="AN2226">
        <v>1.32</v>
      </c>
      <c r="AO2226">
        <v>0.77</v>
      </c>
      <c r="AP2226">
        <v>0.38</v>
      </c>
      <c r="AQ2226">
        <v>0.19</v>
      </c>
      <c r="AR2226">
        <v>0.17</v>
      </c>
      <c r="AS2226">
        <v>0.19</v>
      </c>
      <c r="AT2226">
        <v>0.16</v>
      </c>
      <c r="AU2226">
        <v>8.75</v>
      </c>
    </row>
    <row r="2227" spans="38:47" x14ac:dyDescent="0.55000000000000004">
      <c r="AL2227">
        <v>43986</v>
      </c>
      <c r="AM2227">
        <v>1.61</v>
      </c>
      <c r="AN2227">
        <v>1.38</v>
      </c>
      <c r="AO2227">
        <v>0.82</v>
      </c>
      <c r="AP2227">
        <v>0.4</v>
      </c>
      <c r="AQ2227">
        <v>0.19</v>
      </c>
      <c r="AR2227">
        <v>0.17</v>
      </c>
      <c r="AS2227">
        <v>0.18</v>
      </c>
      <c r="AT2227">
        <v>0.15</v>
      </c>
      <c r="AU2227">
        <v>9.7333333333333307</v>
      </c>
    </row>
    <row r="2228" spans="38:47" x14ac:dyDescent="0.55000000000000004">
      <c r="AL2228">
        <v>43987</v>
      </c>
      <c r="AM2228">
        <v>1.68</v>
      </c>
      <c r="AN2228">
        <v>1.46</v>
      </c>
      <c r="AO2228">
        <v>0.91</v>
      </c>
      <c r="AP2228">
        <v>0.47</v>
      </c>
      <c r="AQ2228">
        <v>0.22</v>
      </c>
      <c r="AR2228">
        <v>0.18</v>
      </c>
      <c r="AS2228">
        <v>0.18</v>
      </c>
      <c r="AT2228">
        <v>0.15</v>
      </c>
      <c r="AU2228">
        <v>10.199999999999999</v>
      </c>
    </row>
    <row r="2229" spans="38:47" x14ac:dyDescent="0.55000000000000004">
      <c r="AL2229">
        <v>43990</v>
      </c>
      <c r="AM2229">
        <v>1.65</v>
      </c>
      <c r="AN2229">
        <v>1.43</v>
      </c>
      <c r="AO2229">
        <v>0.88</v>
      </c>
      <c r="AP2229">
        <v>0.45</v>
      </c>
      <c r="AQ2229">
        <v>0.22</v>
      </c>
      <c r="AR2229">
        <v>0.19</v>
      </c>
      <c r="AS2229">
        <v>0.19</v>
      </c>
      <c r="AT2229">
        <v>0.17</v>
      </c>
      <c r="AU2229">
        <v>8.7058823529411793</v>
      </c>
    </row>
    <row r="2230" spans="38:47" x14ac:dyDescent="0.55000000000000004">
      <c r="AL2230">
        <v>43991</v>
      </c>
      <c r="AM2230">
        <v>1.59</v>
      </c>
      <c r="AN2230">
        <v>1.37</v>
      </c>
      <c r="AO2230">
        <v>0.84</v>
      </c>
      <c r="AP2230">
        <v>0.4</v>
      </c>
      <c r="AQ2230">
        <v>0.2</v>
      </c>
      <c r="AR2230">
        <v>0.19</v>
      </c>
      <c r="AS2230">
        <v>0.19</v>
      </c>
      <c r="AT2230">
        <v>0.19</v>
      </c>
      <c r="AU2230">
        <v>7.3684210526315796</v>
      </c>
    </row>
    <row r="2231" spans="38:47" x14ac:dyDescent="0.55000000000000004">
      <c r="AL2231">
        <v>43992</v>
      </c>
      <c r="AM2231">
        <v>1.53</v>
      </c>
      <c r="AN2231">
        <v>1.31</v>
      </c>
      <c r="AO2231">
        <v>0.75</v>
      </c>
      <c r="AP2231">
        <v>0.33</v>
      </c>
      <c r="AQ2231">
        <v>0.17</v>
      </c>
      <c r="AR2231">
        <v>0.18</v>
      </c>
      <c r="AS2231">
        <v>0.19</v>
      </c>
      <c r="AT2231">
        <v>0.17</v>
      </c>
      <c r="AU2231">
        <v>8</v>
      </c>
    </row>
    <row r="2232" spans="38:47" x14ac:dyDescent="0.55000000000000004">
      <c r="AL2232">
        <v>43993</v>
      </c>
      <c r="AM2232">
        <v>1.41</v>
      </c>
      <c r="AN2232">
        <v>1.19</v>
      </c>
      <c r="AO2232">
        <v>0.66</v>
      </c>
      <c r="AP2232">
        <v>0.32</v>
      </c>
      <c r="AQ2232">
        <v>0.19</v>
      </c>
      <c r="AR2232">
        <v>0.19</v>
      </c>
      <c r="AS2232">
        <v>0.18</v>
      </c>
      <c r="AT2232">
        <v>0.17</v>
      </c>
      <c r="AU2232">
        <v>7.2941176470588198</v>
      </c>
    </row>
    <row r="2233" spans="38:47" x14ac:dyDescent="0.55000000000000004">
      <c r="AL2233">
        <v>43994</v>
      </c>
      <c r="AM2233">
        <v>1.45</v>
      </c>
      <c r="AN2233">
        <v>1.24</v>
      </c>
      <c r="AO2233">
        <v>0.71</v>
      </c>
      <c r="AP2233">
        <v>0.33</v>
      </c>
      <c r="AQ2233">
        <v>0.19</v>
      </c>
      <c r="AR2233">
        <v>0.18</v>
      </c>
      <c r="AS2233">
        <v>0.18</v>
      </c>
      <c r="AT2233">
        <v>0.16</v>
      </c>
      <c r="AU2233">
        <v>8.0625</v>
      </c>
    </row>
    <row r="2234" spans="38:47" x14ac:dyDescent="0.55000000000000004">
      <c r="AL2234">
        <v>43997</v>
      </c>
      <c r="AM2234">
        <v>1.45</v>
      </c>
      <c r="AN2234">
        <v>1.24</v>
      </c>
      <c r="AO2234">
        <v>0.71</v>
      </c>
      <c r="AP2234">
        <v>0.33</v>
      </c>
      <c r="AQ2234">
        <v>0.19</v>
      </c>
      <c r="AR2234">
        <v>0.17</v>
      </c>
      <c r="AS2234">
        <v>0.19</v>
      </c>
      <c r="AT2234">
        <v>0.18</v>
      </c>
      <c r="AU2234">
        <v>7.0555555555555598</v>
      </c>
    </row>
    <row r="2235" spans="38:47" x14ac:dyDescent="0.55000000000000004">
      <c r="AL2235">
        <v>43998</v>
      </c>
      <c r="AM2235">
        <v>1.54</v>
      </c>
      <c r="AN2235">
        <v>1.31</v>
      </c>
      <c r="AO2235">
        <v>0.75</v>
      </c>
      <c r="AP2235">
        <v>0.34</v>
      </c>
      <c r="AQ2235">
        <v>0.21</v>
      </c>
      <c r="AR2235">
        <v>0.18</v>
      </c>
      <c r="AS2235">
        <v>0.19</v>
      </c>
      <c r="AT2235">
        <v>0.17</v>
      </c>
      <c r="AU2235">
        <v>8.0588235294117592</v>
      </c>
    </row>
    <row r="2236" spans="38:47" x14ac:dyDescent="0.55000000000000004">
      <c r="AL2236">
        <v>43999</v>
      </c>
      <c r="AM2236">
        <v>1.52</v>
      </c>
      <c r="AN2236">
        <v>1.3</v>
      </c>
      <c r="AO2236">
        <v>0.74</v>
      </c>
      <c r="AP2236">
        <v>0.34</v>
      </c>
      <c r="AQ2236">
        <v>0.19</v>
      </c>
      <c r="AR2236">
        <v>0.19</v>
      </c>
      <c r="AS2236">
        <v>0.18</v>
      </c>
      <c r="AT2236">
        <v>0.17</v>
      </c>
      <c r="AU2236">
        <v>7.9411764705882399</v>
      </c>
    </row>
    <row r="2237" spans="38:47" x14ac:dyDescent="0.55000000000000004">
      <c r="AL2237">
        <v>44000</v>
      </c>
      <c r="AM2237">
        <v>1.47</v>
      </c>
      <c r="AN2237">
        <v>1.24</v>
      </c>
      <c r="AO2237">
        <v>0.71</v>
      </c>
      <c r="AP2237">
        <v>0.34</v>
      </c>
      <c r="AQ2237">
        <v>0.19</v>
      </c>
      <c r="AR2237">
        <v>0.19</v>
      </c>
      <c r="AS2237">
        <v>0.17</v>
      </c>
      <c r="AT2237">
        <v>0.16</v>
      </c>
      <c r="AU2237">
        <v>8.1875</v>
      </c>
    </row>
    <row r="2238" spans="38:47" x14ac:dyDescent="0.55000000000000004">
      <c r="AL2238">
        <v>44001</v>
      </c>
      <c r="AM2238">
        <v>1.47</v>
      </c>
      <c r="AN2238">
        <v>1.23</v>
      </c>
      <c r="AO2238">
        <v>0.7</v>
      </c>
      <c r="AP2238">
        <v>0.33</v>
      </c>
      <c r="AQ2238">
        <v>0.19</v>
      </c>
      <c r="AR2238">
        <v>0.18</v>
      </c>
      <c r="AS2238">
        <v>0.17</v>
      </c>
      <c r="AT2238">
        <v>0.15</v>
      </c>
      <c r="AU2238">
        <v>8.8000000000000007</v>
      </c>
    </row>
    <row r="2239" spans="38:47" x14ac:dyDescent="0.55000000000000004">
      <c r="AL2239">
        <v>44004</v>
      </c>
      <c r="AM2239">
        <v>1.46</v>
      </c>
      <c r="AN2239">
        <v>1.23</v>
      </c>
      <c r="AO2239">
        <v>0.71</v>
      </c>
      <c r="AP2239">
        <v>0.34</v>
      </c>
      <c r="AQ2239">
        <v>0.19</v>
      </c>
      <c r="AR2239">
        <v>0.17</v>
      </c>
      <c r="AS2239">
        <v>0.18</v>
      </c>
      <c r="AT2239">
        <v>0.16</v>
      </c>
      <c r="AU2239">
        <v>8.125</v>
      </c>
    </row>
    <row r="2240" spans="38:47" x14ac:dyDescent="0.55000000000000004">
      <c r="AL2240">
        <v>44005</v>
      </c>
      <c r="AM2240">
        <v>1.49</v>
      </c>
      <c r="AN2240">
        <v>1.25</v>
      </c>
      <c r="AO2240">
        <v>0.72</v>
      </c>
      <c r="AP2240">
        <v>0.33</v>
      </c>
      <c r="AQ2240">
        <v>0.18</v>
      </c>
      <c r="AR2240">
        <v>0.18</v>
      </c>
      <c r="AS2240">
        <v>0.17</v>
      </c>
      <c r="AT2240">
        <v>0.16</v>
      </c>
      <c r="AU2240">
        <v>8.3125</v>
      </c>
    </row>
    <row r="2241" spans="38:47" x14ac:dyDescent="0.55000000000000004">
      <c r="AL2241">
        <v>44006</v>
      </c>
      <c r="AM2241">
        <v>1.44</v>
      </c>
      <c r="AN2241">
        <v>1.21</v>
      </c>
      <c r="AO2241">
        <v>0.69</v>
      </c>
      <c r="AP2241">
        <v>0.33</v>
      </c>
      <c r="AQ2241">
        <v>0.19</v>
      </c>
      <c r="AR2241">
        <v>0.17</v>
      </c>
      <c r="AS2241">
        <v>0.17</v>
      </c>
      <c r="AT2241">
        <v>0.15</v>
      </c>
      <c r="AU2241">
        <v>8.6</v>
      </c>
    </row>
    <row r="2242" spans="38:47" x14ac:dyDescent="0.55000000000000004">
      <c r="AL2242">
        <v>44007</v>
      </c>
      <c r="AM2242">
        <v>1.43</v>
      </c>
      <c r="AN2242">
        <v>1.2</v>
      </c>
      <c r="AO2242">
        <v>0.68</v>
      </c>
      <c r="AP2242">
        <v>0.32</v>
      </c>
      <c r="AQ2242">
        <v>0.17</v>
      </c>
      <c r="AR2242">
        <v>0.17</v>
      </c>
      <c r="AS2242">
        <v>0.17</v>
      </c>
      <c r="AT2242">
        <v>0.16</v>
      </c>
      <c r="AU2242">
        <v>7.9375</v>
      </c>
    </row>
    <row r="2243" spans="38:47" x14ac:dyDescent="0.55000000000000004">
      <c r="AL2243">
        <v>44008</v>
      </c>
      <c r="AM2243">
        <v>1.37</v>
      </c>
      <c r="AN2243">
        <v>1.1499999999999999</v>
      </c>
      <c r="AO2243">
        <v>0.64</v>
      </c>
      <c r="AP2243">
        <v>0.3</v>
      </c>
      <c r="AQ2243">
        <v>0.17</v>
      </c>
      <c r="AR2243">
        <v>0.17</v>
      </c>
      <c r="AS2243">
        <v>0.17</v>
      </c>
      <c r="AT2243">
        <v>0.14000000000000001</v>
      </c>
      <c r="AU2243">
        <v>8.7857142857142794</v>
      </c>
    </row>
    <row r="2244" spans="38:47" x14ac:dyDescent="0.55000000000000004">
      <c r="AL2244">
        <v>44011</v>
      </c>
      <c r="AM2244">
        <v>1.39</v>
      </c>
      <c r="AN2244">
        <v>1.1599999999999999</v>
      </c>
      <c r="AO2244">
        <v>0.64</v>
      </c>
      <c r="AP2244">
        <v>0.28000000000000003</v>
      </c>
      <c r="AQ2244">
        <v>0.16</v>
      </c>
      <c r="AR2244">
        <v>0.16</v>
      </c>
      <c r="AS2244">
        <v>0.18</v>
      </c>
      <c r="AT2244">
        <v>0.14000000000000001</v>
      </c>
      <c r="AU2244">
        <v>8.9285714285714306</v>
      </c>
    </row>
    <row r="2245" spans="38:47" x14ac:dyDescent="0.55000000000000004">
      <c r="AL2245">
        <v>44012</v>
      </c>
      <c r="AM2245">
        <v>1.41</v>
      </c>
      <c r="AN2245">
        <v>1.18</v>
      </c>
      <c r="AO2245">
        <v>0.66</v>
      </c>
      <c r="AP2245">
        <v>0.28999999999999998</v>
      </c>
      <c r="AQ2245">
        <v>0.16</v>
      </c>
      <c r="AR2245">
        <v>0.16</v>
      </c>
      <c r="AS2245">
        <v>0.18</v>
      </c>
      <c r="AT2245">
        <v>0.16</v>
      </c>
      <c r="AU2245">
        <v>7.8125</v>
      </c>
    </row>
    <row r="2246" spans="38:47" x14ac:dyDescent="0.55000000000000004">
      <c r="AL2246">
        <v>44013</v>
      </c>
      <c r="AM2246">
        <v>1.43</v>
      </c>
      <c r="AN2246">
        <v>1.2</v>
      </c>
      <c r="AO2246">
        <v>0.69</v>
      </c>
      <c r="AP2246">
        <v>0.31</v>
      </c>
      <c r="AQ2246">
        <v>0.17</v>
      </c>
      <c r="AR2246">
        <v>0.16</v>
      </c>
      <c r="AS2246">
        <v>0.17</v>
      </c>
      <c r="AT2246">
        <v>0.14000000000000001</v>
      </c>
      <c r="AU2246">
        <v>9.21428571428571</v>
      </c>
    </row>
    <row r="2247" spans="38:47" x14ac:dyDescent="0.55000000000000004">
      <c r="AL2247">
        <v>44014</v>
      </c>
      <c r="AM2247">
        <v>1.43</v>
      </c>
      <c r="AN2247">
        <v>1.2</v>
      </c>
      <c r="AO2247">
        <v>0.68</v>
      </c>
      <c r="AP2247">
        <v>0.28999999999999998</v>
      </c>
      <c r="AQ2247">
        <v>0.16</v>
      </c>
      <c r="AR2247">
        <v>0.16</v>
      </c>
      <c r="AS2247">
        <v>0.16</v>
      </c>
      <c r="AT2247">
        <v>0.14000000000000001</v>
      </c>
      <c r="AU2247">
        <v>9.21428571428571</v>
      </c>
    </row>
    <row r="2248" spans="38:47" x14ac:dyDescent="0.55000000000000004">
      <c r="AL2248">
        <v>44015</v>
      </c>
      <c r="AM2248">
        <v>1.44</v>
      </c>
      <c r="AN2248">
        <v>1.2050000000000001</v>
      </c>
      <c r="AO2248">
        <v>0.68500000000000005</v>
      </c>
      <c r="AP2248">
        <v>0.3</v>
      </c>
      <c r="AQ2248">
        <v>0.16</v>
      </c>
      <c r="AR2248">
        <v>0.16</v>
      </c>
      <c r="AS2248">
        <v>0.16</v>
      </c>
      <c r="AT2248">
        <v>0.14499999999999999</v>
      </c>
      <c r="AU2248">
        <v>8.9310344827586192</v>
      </c>
    </row>
    <row r="2249" spans="38:47" x14ac:dyDescent="0.55000000000000004">
      <c r="AL2249">
        <v>44018</v>
      </c>
      <c r="AM2249">
        <v>1.45</v>
      </c>
      <c r="AN2249">
        <v>1.21</v>
      </c>
      <c r="AO2249">
        <v>0.69</v>
      </c>
      <c r="AP2249">
        <v>0.31</v>
      </c>
      <c r="AQ2249">
        <v>0.16</v>
      </c>
      <c r="AR2249">
        <v>0.16</v>
      </c>
      <c r="AS2249">
        <v>0.16</v>
      </c>
      <c r="AT2249">
        <v>0.15</v>
      </c>
      <c r="AU2249">
        <v>8.6666666666666696</v>
      </c>
    </row>
    <row r="2250" spans="38:47" x14ac:dyDescent="0.55000000000000004">
      <c r="AL2250">
        <v>44019</v>
      </c>
      <c r="AM2250">
        <v>1.38</v>
      </c>
      <c r="AN2250">
        <v>1.1499999999999999</v>
      </c>
      <c r="AO2250">
        <v>0.65</v>
      </c>
      <c r="AP2250">
        <v>0.28999999999999998</v>
      </c>
      <c r="AQ2250">
        <v>0.16</v>
      </c>
      <c r="AR2250">
        <v>0.15</v>
      </c>
      <c r="AS2250">
        <v>0.17</v>
      </c>
      <c r="AT2250">
        <v>0.15</v>
      </c>
      <c r="AU2250">
        <v>8.1999999999999993</v>
      </c>
    </row>
    <row r="2251" spans="38:47" x14ac:dyDescent="0.55000000000000004">
      <c r="AL2251">
        <v>44020</v>
      </c>
      <c r="AM2251">
        <v>1.39</v>
      </c>
      <c r="AN2251">
        <v>1.1599999999999999</v>
      </c>
      <c r="AO2251">
        <v>0.67</v>
      </c>
      <c r="AP2251">
        <v>0.3</v>
      </c>
      <c r="AQ2251">
        <v>0.16</v>
      </c>
      <c r="AR2251">
        <v>0.15</v>
      </c>
      <c r="AS2251">
        <v>0.17</v>
      </c>
      <c r="AT2251">
        <v>0.15</v>
      </c>
      <c r="AU2251">
        <v>8.2666666666666693</v>
      </c>
    </row>
    <row r="2252" spans="38:47" x14ac:dyDescent="0.55000000000000004">
      <c r="AL2252">
        <v>44021</v>
      </c>
      <c r="AM2252">
        <v>1.32</v>
      </c>
      <c r="AN2252">
        <v>1.0900000000000001</v>
      </c>
      <c r="AO2252">
        <v>0.62</v>
      </c>
      <c r="AP2252">
        <v>0.28000000000000003</v>
      </c>
      <c r="AQ2252">
        <v>0.16</v>
      </c>
      <c r="AR2252">
        <v>0.15</v>
      </c>
      <c r="AS2252">
        <v>0.16</v>
      </c>
      <c r="AT2252">
        <v>0.13</v>
      </c>
      <c r="AU2252">
        <v>9.1538461538461497</v>
      </c>
    </row>
    <row r="2253" spans="38:47" x14ac:dyDescent="0.55000000000000004">
      <c r="AL2253">
        <v>44022</v>
      </c>
      <c r="AM2253">
        <v>1.33</v>
      </c>
      <c r="AN2253">
        <v>1.1200000000000001</v>
      </c>
      <c r="AO2253">
        <v>0.65</v>
      </c>
      <c r="AP2253">
        <v>0.3</v>
      </c>
      <c r="AQ2253">
        <v>0.16</v>
      </c>
      <c r="AR2253">
        <v>0.15</v>
      </c>
      <c r="AS2253">
        <v>0.15</v>
      </c>
      <c r="AT2253">
        <v>0.13</v>
      </c>
      <c r="AU2253">
        <v>9.2307692307692299</v>
      </c>
    </row>
    <row r="2254" spans="38:47" x14ac:dyDescent="0.55000000000000004">
      <c r="AL2254">
        <v>44025</v>
      </c>
      <c r="AM2254">
        <v>1.33</v>
      </c>
      <c r="AN2254">
        <v>1.1100000000000001</v>
      </c>
      <c r="AO2254">
        <v>0.64</v>
      </c>
      <c r="AP2254">
        <v>0.3</v>
      </c>
      <c r="AQ2254">
        <v>0.16</v>
      </c>
      <c r="AR2254">
        <v>0.16</v>
      </c>
      <c r="AS2254">
        <v>0.15</v>
      </c>
      <c r="AT2254">
        <v>0.14000000000000001</v>
      </c>
      <c r="AU2254">
        <v>8.5</v>
      </c>
    </row>
    <row r="2255" spans="38:47" x14ac:dyDescent="0.55000000000000004">
      <c r="AL2255">
        <v>44026</v>
      </c>
      <c r="AM2255">
        <v>1.3</v>
      </c>
      <c r="AN2255">
        <v>1.0900000000000001</v>
      </c>
      <c r="AO2255">
        <v>0.63</v>
      </c>
      <c r="AP2255">
        <v>0.28000000000000003</v>
      </c>
      <c r="AQ2255">
        <v>0.14000000000000001</v>
      </c>
      <c r="AR2255">
        <v>0.17</v>
      </c>
      <c r="AS2255">
        <v>0.14000000000000001</v>
      </c>
      <c r="AT2255">
        <v>0.15</v>
      </c>
      <c r="AU2255">
        <v>7.6666666666666696</v>
      </c>
    </row>
    <row r="2256" spans="38:47" x14ac:dyDescent="0.55000000000000004">
      <c r="AL2256">
        <v>44027</v>
      </c>
      <c r="AM2256">
        <v>1.33</v>
      </c>
      <c r="AN2256">
        <v>1.1100000000000001</v>
      </c>
      <c r="AO2256">
        <v>0.64</v>
      </c>
      <c r="AP2256">
        <v>0.28000000000000003</v>
      </c>
      <c r="AQ2256">
        <v>0.16</v>
      </c>
      <c r="AR2256">
        <v>0.15</v>
      </c>
      <c r="AS2256">
        <v>0.15</v>
      </c>
      <c r="AT2256">
        <v>0.16</v>
      </c>
      <c r="AU2256">
        <v>7.3125</v>
      </c>
    </row>
    <row r="2257" spans="38:47" x14ac:dyDescent="0.55000000000000004">
      <c r="AL2257">
        <v>44028</v>
      </c>
      <c r="AM2257">
        <v>1.31</v>
      </c>
      <c r="AN2257">
        <v>1.0900000000000001</v>
      </c>
      <c r="AO2257">
        <v>0.62</v>
      </c>
      <c r="AP2257">
        <v>0.28000000000000003</v>
      </c>
      <c r="AQ2257">
        <v>0.16</v>
      </c>
      <c r="AR2257">
        <v>0.14000000000000001</v>
      </c>
      <c r="AS2257">
        <v>0.13</v>
      </c>
      <c r="AT2257">
        <v>0.11</v>
      </c>
      <c r="AU2257">
        <v>10.909090909090899</v>
      </c>
    </row>
    <row r="2258" spans="38:47" x14ac:dyDescent="0.55000000000000004">
      <c r="AL2258">
        <v>44029</v>
      </c>
      <c r="AM2258">
        <v>1.33</v>
      </c>
      <c r="AN2258">
        <v>1.1100000000000001</v>
      </c>
      <c r="AO2258">
        <v>0.64</v>
      </c>
      <c r="AP2258">
        <v>0.28999999999999998</v>
      </c>
      <c r="AQ2258">
        <v>0.14000000000000001</v>
      </c>
      <c r="AR2258">
        <v>0.14000000000000001</v>
      </c>
      <c r="AS2258">
        <v>0.13</v>
      </c>
      <c r="AT2258">
        <v>0.11</v>
      </c>
      <c r="AU2258">
        <v>11.090909090909101</v>
      </c>
    </row>
    <row r="2259" spans="38:47" x14ac:dyDescent="0.55000000000000004">
      <c r="AL2259">
        <v>44032</v>
      </c>
      <c r="AM2259">
        <v>1.32</v>
      </c>
      <c r="AN2259">
        <v>1.1000000000000001</v>
      </c>
      <c r="AO2259">
        <v>0.62</v>
      </c>
      <c r="AP2259">
        <v>0.28999999999999998</v>
      </c>
      <c r="AQ2259">
        <v>0.16</v>
      </c>
      <c r="AR2259">
        <v>0.14000000000000001</v>
      </c>
      <c r="AS2259">
        <v>0.14000000000000001</v>
      </c>
      <c r="AT2259">
        <v>0.13</v>
      </c>
      <c r="AU2259">
        <v>9.1538461538461497</v>
      </c>
    </row>
    <row r="2260" spans="38:47" x14ac:dyDescent="0.55000000000000004">
      <c r="AL2260">
        <v>44033</v>
      </c>
      <c r="AM2260">
        <v>1.31</v>
      </c>
      <c r="AN2260">
        <v>1.0900000000000001</v>
      </c>
      <c r="AO2260">
        <v>0.61</v>
      </c>
      <c r="AP2260">
        <v>0.27</v>
      </c>
      <c r="AQ2260">
        <v>0.14000000000000001</v>
      </c>
      <c r="AR2260">
        <v>0.15</v>
      </c>
      <c r="AS2260">
        <v>0.13</v>
      </c>
      <c r="AT2260">
        <v>0.13</v>
      </c>
      <c r="AU2260">
        <v>9.0769230769230802</v>
      </c>
    </row>
    <row r="2261" spans="38:47" x14ac:dyDescent="0.55000000000000004">
      <c r="AL2261">
        <v>44034</v>
      </c>
      <c r="AM2261">
        <v>1.29</v>
      </c>
      <c r="AN2261">
        <v>1.08</v>
      </c>
      <c r="AO2261">
        <v>0.6</v>
      </c>
      <c r="AP2261">
        <v>0.27</v>
      </c>
      <c r="AQ2261">
        <v>0.14000000000000001</v>
      </c>
      <c r="AR2261">
        <v>0.14000000000000001</v>
      </c>
      <c r="AS2261">
        <v>0.14000000000000001</v>
      </c>
      <c r="AT2261">
        <v>0.13</v>
      </c>
      <c r="AU2261">
        <v>8.9230769230769198</v>
      </c>
    </row>
    <row r="2262" spans="38:47" x14ac:dyDescent="0.55000000000000004">
      <c r="AL2262">
        <v>44035</v>
      </c>
      <c r="AM2262">
        <v>1.24</v>
      </c>
      <c r="AN2262">
        <v>1.03</v>
      </c>
      <c r="AO2262">
        <v>0.59</v>
      </c>
      <c r="AP2262">
        <v>0.27</v>
      </c>
      <c r="AQ2262">
        <v>0.16</v>
      </c>
      <c r="AR2262">
        <v>0.14000000000000001</v>
      </c>
      <c r="AS2262">
        <v>0.13</v>
      </c>
      <c r="AT2262">
        <v>0.12</v>
      </c>
      <c r="AU2262">
        <v>9.3333333333333304</v>
      </c>
    </row>
    <row r="2263" spans="38:47" x14ac:dyDescent="0.55000000000000004">
      <c r="AL2263">
        <v>44036</v>
      </c>
      <c r="AM2263">
        <v>1.23</v>
      </c>
      <c r="AN2263">
        <v>1.03</v>
      </c>
      <c r="AO2263">
        <v>0.59</v>
      </c>
      <c r="AP2263">
        <v>0.27</v>
      </c>
      <c r="AQ2263">
        <v>0.14000000000000001</v>
      </c>
      <c r="AR2263">
        <v>0.16</v>
      </c>
      <c r="AS2263">
        <v>0.14000000000000001</v>
      </c>
      <c r="AT2263">
        <v>0.11</v>
      </c>
      <c r="AU2263">
        <v>10.181818181818199</v>
      </c>
    </row>
    <row r="2264" spans="38:47" x14ac:dyDescent="0.55000000000000004">
      <c r="AL2264">
        <v>44039</v>
      </c>
      <c r="AM2264">
        <v>1.25</v>
      </c>
      <c r="AN2264">
        <v>1.05</v>
      </c>
      <c r="AO2264">
        <v>0.62</v>
      </c>
      <c r="AP2264">
        <v>0.3</v>
      </c>
      <c r="AQ2264">
        <v>0.15</v>
      </c>
      <c r="AR2264">
        <v>0.14000000000000001</v>
      </c>
      <c r="AS2264">
        <v>0.14000000000000001</v>
      </c>
      <c r="AT2264">
        <v>0.11</v>
      </c>
      <c r="AU2264">
        <v>10.363636363636401</v>
      </c>
    </row>
    <row r="2265" spans="38:47" x14ac:dyDescent="0.55000000000000004">
      <c r="AL2265">
        <v>44040</v>
      </c>
      <c r="AM2265">
        <v>1.22</v>
      </c>
      <c r="AN2265">
        <v>1.01</v>
      </c>
      <c r="AO2265">
        <v>0.59</v>
      </c>
      <c r="AP2265">
        <v>0.26</v>
      </c>
      <c r="AQ2265">
        <v>0.14000000000000001</v>
      </c>
      <c r="AR2265">
        <v>0.14000000000000001</v>
      </c>
      <c r="AS2265">
        <v>0.12</v>
      </c>
      <c r="AT2265">
        <v>0.11</v>
      </c>
      <c r="AU2265">
        <v>10.090909090909101</v>
      </c>
    </row>
    <row r="2266" spans="38:47" x14ac:dyDescent="0.55000000000000004">
      <c r="AL2266">
        <v>44041</v>
      </c>
      <c r="AM2266">
        <v>1.24</v>
      </c>
      <c r="AN2266">
        <v>1.03</v>
      </c>
      <c r="AO2266">
        <v>0.57999999999999996</v>
      </c>
      <c r="AP2266">
        <v>0.25</v>
      </c>
      <c r="AQ2266">
        <v>0.12</v>
      </c>
      <c r="AR2266">
        <v>0.13</v>
      </c>
      <c r="AS2266">
        <v>0.12</v>
      </c>
      <c r="AT2266">
        <v>0.11</v>
      </c>
      <c r="AU2266">
        <v>10.2727272727273</v>
      </c>
    </row>
    <row r="2267" spans="38:47" x14ac:dyDescent="0.55000000000000004">
      <c r="AL2267">
        <v>44042</v>
      </c>
      <c r="AM2267">
        <v>1.2</v>
      </c>
      <c r="AN2267">
        <v>0.98</v>
      </c>
      <c r="AO2267">
        <v>0.55000000000000004</v>
      </c>
      <c r="AP2267">
        <v>0.23</v>
      </c>
      <c r="AQ2267">
        <v>0.11</v>
      </c>
      <c r="AR2267">
        <v>0.11</v>
      </c>
      <c r="AS2267">
        <v>0.11</v>
      </c>
      <c r="AT2267">
        <v>0.09</v>
      </c>
      <c r="AU2267">
        <v>12.3333333333333</v>
      </c>
    </row>
    <row r="2268" spans="38:47" x14ac:dyDescent="0.55000000000000004">
      <c r="AL2268">
        <v>44043</v>
      </c>
      <c r="AM2268">
        <v>1.2</v>
      </c>
      <c r="AN2268">
        <v>0.98</v>
      </c>
      <c r="AO2268">
        <v>0.55000000000000004</v>
      </c>
      <c r="AP2268">
        <v>0.21</v>
      </c>
      <c r="AQ2268">
        <v>0.11</v>
      </c>
      <c r="AR2268">
        <v>0.11</v>
      </c>
      <c r="AS2268">
        <v>0.1</v>
      </c>
      <c r="AT2268">
        <v>0.09</v>
      </c>
      <c r="AU2268">
        <v>12.3333333333333</v>
      </c>
    </row>
    <row r="2269" spans="38:47" x14ac:dyDescent="0.55000000000000004">
      <c r="AL2269">
        <v>44046</v>
      </c>
      <c r="AM2269">
        <v>1.23</v>
      </c>
      <c r="AN2269">
        <v>1.01</v>
      </c>
      <c r="AO2269">
        <v>0.56000000000000005</v>
      </c>
      <c r="AP2269">
        <v>0.22</v>
      </c>
      <c r="AQ2269">
        <v>0.11</v>
      </c>
      <c r="AR2269">
        <v>0.12</v>
      </c>
      <c r="AS2269">
        <v>0.11</v>
      </c>
      <c r="AT2269">
        <v>0.1</v>
      </c>
      <c r="AU2269">
        <v>11.3</v>
      </c>
    </row>
    <row r="2270" spans="38:47" x14ac:dyDescent="0.55000000000000004">
      <c r="AL2270">
        <v>44047</v>
      </c>
      <c r="AM2270">
        <v>1.19</v>
      </c>
      <c r="AN2270">
        <v>0.96</v>
      </c>
      <c r="AO2270">
        <v>0.52</v>
      </c>
      <c r="AP2270">
        <v>0.19</v>
      </c>
      <c r="AQ2270">
        <v>0.11</v>
      </c>
      <c r="AR2270">
        <v>0.14000000000000001</v>
      </c>
      <c r="AS2270">
        <v>0.11</v>
      </c>
      <c r="AT2270">
        <v>0.09</v>
      </c>
      <c r="AU2270">
        <v>12.2222222222222</v>
      </c>
    </row>
    <row r="2271" spans="38:47" x14ac:dyDescent="0.55000000000000004">
      <c r="AL2271">
        <v>44048</v>
      </c>
      <c r="AM2271">
        <v>1.22</v>
      </c>
      <c r="AN2271">
        <v>1</v>
      </c>
      <c r="AO2271">
        <v>0.55000000000000004</v>
      </c>
      <c r="AP2271">
        <v>0.22</v>
      </c>
      <c r="AQ2271">
        <v>0.11</v>
      </c>
      <c r="AR2271">
        <v>0.12</v>
      </c>
      <c r="AS2271">
        <v>0.12</v>
      </c>
      <c r="AT2271">
        <v>0.1</v>
      </c>
      <c r="AU2271">
        <v>11.2</v>
      </c>
    </row>
    <row r="2272" spans="38:47" x14ac:dyDescent="0.55000000000000004">
      <c r="AL2272">
        <v>44049</v>
      </c>
      <c r="AM2272">
        <v>1.2</v>
      </c>
      <c r="AN2272">
        <v>0.98</v>
      </c>
      <c r="AO2272">
        <v>0.55000000000000004</v>
      </c>
      <c r="AP2272">
        <v>0.21</v>
      </c>
      <c r="AQ2272">
        <v>0.11</v>
      </c>
      <c r="AR2272">
        <v>0.14000000000000001</v>
      </c>
      <c r="AS2272">
        <v>0.11</v>
      </c>
      <c r="AT2272">
        <v>0.1</v>
      </c>
      <c r="AU2272">
        <v>11</v>
      </c>
    </row>
    <row r="2273" spans="38:47" x14ac:dyDescent="0.55000000000000004">
      <c r="AL2273">
        <v>44050</v>
      </c>
      <c r="AM2273">
        <v>1.23</v>
      </c>
      <c r="AN2273">
        <v>1.01</v>
      </c>
      <c r="AO2273">
        <v>0.56999999999999995</v>
      </c>
      <c r="AP2273">
        <v>0.23</v>
      </c>
      <c r="AQ2273">
        <v>0.13</v>
      </c>
      <c r="AR2273">
        <v>0.14000000000000001</v>
      </c>
      <c r="AS2273">
        <v>0.12</v>
      </c>
      <c r="AT2273">
        <v>0.1</v>
      </c>
      <c r="AU2273">
        <v>11.3</v>
      </c>
    </row>
    <row r="2274" spans="38:47" x14ac:dyDescent="0.55000000000000004">
      <c r="AL2274">
        <v>44053</v>
      </c>
      <c r="AM2274">
        <v>1.25</v>
      </c>
      <c r="AN2274">
        <v>1.04</v>
      </c>
      <c r="AO2274">
        <v>0.59</v>
      </c>
      <c r="AP2274">
        <v>0.24</v>
      </c>
      <c r="AQ2274">
        <v>0.14000000000000001</v>
      </c>
      <c r="AR2274">
        <v>0.13</v>
      </c>
      <c r="AS2274">
        <v>0.13</v>
      </c>
      <c r="AT2274">
        <v>0.11</v>
      </c>
      <c r="AU2274">
        <v>10.363636363636401</v>
      </c>
    </row>
    <row r="2275" spans="38:47" x14ac:dyDescent="0.55000000000000004">
      <c r="AL2275">
        <v>44054</v>
      </c>
      <c r="AM2275">
        <v>1.32</v>
      </c>
      <c r="AN2275">
        <v>1.1000000000000001</v>
      </c>
      <c r="AO2275">
        <v>0.64</v>
      </c>
      <c r="AP2275">
        <v>0.27</v>
      </c>
      <c r="AQ2275">
        <v>0.16</v>
      </c>
      <c r="AR2275">
        <v>0.15</v>
      </c>
      <c r="AS2275">
        <v>0.12</v>
      </c>
      <c r="AT2275">
        <v>0.11</v>
      </c>
      <c r="AU2275">
        <v>11</v>
      </c>
    </row>
    <row r="2276" spans="38:47" x14ac:dyDescent="0.55000000000000004">
      <c r="AL2276">
        <v>44055</v>
      </c>
      <c r="AM2276">
        <v>1.37</v>
      </c>
      <c r="AN2276">
        <v>1.1499999999999999</v>
      </c>
      <c r="AO2276">
        <v>0.69</v>
      </c>
      <c r="AP2276">
        <v>0.3</v>
      </c>
      <c r="AQ2276">
        <v>0.16</v>
      </c>
      <c r="AR2276">
        <v>0.13</v>
      </c>
      <c r="AS2276">
        <v>0.12</v>
      </c>
      <c r="AT2276">
        <v>0.11</v>
      </c>
      <c r="AU2276">
        <v>11.454545454545499</v>
      </c>
    </row>
    <row r="2277" spans="38:47" x14ac:dyDescent="0.55000000000000004">
      <c r="AL2277">
        <v>44056</v>
      </c>
      <c r="AM2277">
        <v>1.42</v>
      </c>
      <c r="AN2277">
        <v>1.2</v>
      </c>
      <c r="AO2277">
        <v>0.71</v>
      </c>
      <c r="AP2277">
        <v>0.32</v>
      </c>
      <c r="AQ2277">
        <v>0.16</v>
      </c>
      <c r="AR2277">
        <v>0.14000000000000001</v>
      </c>
      <c r="AS2277">
        <v>0.12</v>
      </c>
      <c r="AT2277">
        <v>0.1</v>
      </c>
      <c r="AU2277">
        <v>13.2</v>
      </c>
    </row>
    <row r="2278" spans="38:47" x14ac:dyDescent="0.55000000000000004">
      <c r="AL2278">
        <v>44057</v>
      </c>
      <c r="AM2278">
        <v>1.45</v>
      </c>
      <c r="AN2278">
        <v>1.21</v>
      </c>
      <c r="AO2278">
        <v>0.71</v>
      </c>
      <c r="AP2278">
        <v>0.28999999999999998</v>
      </c>
      <c r="AQ2278">
        <v>0.14000000000000001</v>
      </c>
      <c r="AR2278">
        <v>0.13</v>
      </c>
      <c r="AS2278">
        <v>0.12</v>
      </c>
      <c r="AT2278">
        <v>0.1</v>
      </c>
      <c r="AU2278">
        <v>13.5</v>
      </c>
    </row>
    <row r="2279" spans="38:47" x14ac:dyDescent="0.55000000000000004">
      <c r="AL2279">
        <v>44060</v>
      </c>
      <c r="AM2279">
        <v>1.43</v>
      </c>
      <c r="AN2279">
        <v>1.19</v>
      </c>
      <c r="AO2279">
        <v>0.69</v>
      </c>
      <c r="AP2279">
        <v>0.28999999999999998</v>
      </c>
      <c r="AQ2279">
        <v>0.14000000000000001</v>
      </c>
      <c r="AR2279">
        <v>0.13</v>
      </c>
      <c r="AS2279">
        <v>0.12</v>
      </c>
      <c r="AT2279">
        <v>0.1</v>
      </c>
      <c r="AU2279">
        <v>13.3</v>
      </c>
    </row>
    <row r="2280" spans="38:47" x14ac:dyDescent="0.55000000000000004">
      <c r="AL2280">
        <v>44061</v>
      </c>
      <c r="AM2280">
        <v>1.4</v>
      </c>
      <c r="AN2280">
        <v>1.1599999999999999</v>
      </c>
      <c r="AO2280">
        <v>0.67</v>
      </c>
      <c r="AP2280">
        <v>0.27</v>
      </c>
      <c r="AQ2280">
        <v>0.14000000000000001</v>
      </c>
      <c r="AR2280">
        <v>0.13</v>
      </c>
      <c r="AS2280">
        <v>0.13</v>
      </c>
      <c r="AT2280">
        <v>0.09</v>
      </c>
      <c r="AU2280">
        <v>14.5555555555556</v>
      </c>
    </row>
    <row r="2281" spans="38:47" x14ac:dyDescent="0.55000000000000004">
      <c r="AL2281">
        <v>44062</v>
      </c>
      <c r="AM2281">
        <v>1.42</v>
      </c>
      <c r="AN2281">
        <v>1.2</v>
      </c>
      <c r="AO2281">
        <v>0.68</v>
      </c>
      <c r="AP2281">
        <v>0.28999999999999998</v>
      </c>
      <c r="AQ2281">
        <v>0.14000000000000001</v>
      </c>
      <c r="AR2281">
        <v>0.13</v>
      </c>
      <c r="AS2281">
        <v>0.12</v>
      </c>
      <c r="AT2281">
        <v>0.11</v>
      </c>
      <c r="AU2281">
        <v>11.909090909090899</v>
      </c>
    </row>
    <row r="2282" spans="38:47" x14ac:dyDescent="0.55000000000000004">
      <c r="AL2282">
        <v>44063</v>
      </c>
      <c r="AM2282">
        <v>1.38</v>
      </c>
      <c r="AN2282">
        <v>1.1499999999999999</v>
      </c>
      <c r="AO2282">
        <v>0.65</v>
      </c>
      <c r="AP2282">
        <v>0.26</v>
      </c>
      <c r="AQ2282">
        <v>0.13</v>
      </c>
      <c r="AR2282">
        <v>0.12</v>
      </c>
      <c r="AS2282">
        <v>0.13</v>
      </c>
      <c r="AT2282">
        <v>0.11</v>
      </c>
      <c r="AU2282">
        <v>11.545454545454501</v>
      </c>
    </row>
    <row r="2283" spans="38:47" x14ac:dyDescent="0.55000000000000004">
      <c r="AL2283">
        <v>44064</v>
      </c>
      <c r="AM2283">
        <v>1.35</v>
      </c>
      <c r="AN2283">
        <v>1.1299999999999999</v>
      </c>
      <c r="AO2283">
        <v>0.64</v>
      </c>
      <c r="AP2283">
        <v>0.27</v>
      </c>
      <c r="AQ2283">
        <v>0.16</v>
      </c>
      <c r="AR2283">
        <v>0.13</v>
      </c>
      <c r="AS2283">
        <v>0.12</v>
      </c>
      <c r="AT2283">
        <v>0.1</v>
      </c>
      <c r="AU2283">
        <v>12.5</v>
      </c>
    </row>
    <row r="2284" spans="38:47" x14ac:dyDescent="0.55000000000000004">
      <c r="AL2284">
        <v>44067</v>
      </c>
      <c r="AM2284">
        <v>1.35</v>
      </c>
      <c r="AN2284">
        <v>1.1399999999999999</v>
      </c>
      <c r="AO2284">
        <v>0.65</v>
      </c>
      <c r="AP2284">
        <v>0.28000000000000003</v>
      </c>
      <c r="AQ2284">
        <v>0.14000000000000001</v>
      </c>
      <c r="AR2284">
        <v>0.14000000000000001</v>
      </c>
      <c r="AS2284">
        <v>0.12</v>
      </c>
      <c r="AT2284">
        <v>0.12</v>
      </c>
      <c r="AU2284">
        <v>10.25</v>
      </c>
    </row>
    <row r="2285" spans="38:47" x14ac:dyDescent="0.55000000000000004">
      <c r="AL2285">
        <v>44068</v>
      </c>
      <c r="AM2285">
        <v>1.39</v>
      </c>
      <c r="AN2285">
        <v>1.18</v>
      </c>
      <c r="AO2285">
        <v>0.69</v>
      </c>
      <c r="AP2285">
        <v>0.3</v>
      </c>
      <c r="AQ2285">
        <v>0.15</v>
      </c>
      <c r="AR2285">
        <v>0.13</v>
      </c>
      <c r="AS2285">
        <v>0.12</v>
      </c>
      <c r="AT2285">
        <v>0.11</v>
      </c>
      <c r="AU2285">
        <v>11.636363636363599</v>
      </c>
    </row>
    <row r="2286" spans="38:47" x14ac:dyDescent="0.55000000000000004">
      <c r="AL2286">
        <v>44069</v>
      </c>
      <c r="AM2286">
        <v>1.41</v>
      </c>
      <c r="AN2286">
        <v>1.2</v>
      </c>
      <c r="AO2286">
        <v>0.69</v>
      </c>
      <c r="AP2286">
        <v>0.28000000000000003</v>
      </c>
      <c r="AQ2286">
        <v>0.16</v>
      </c>
      <c r="AR2286">
        <v>0.12</v>
      </c>
      <c r="AS2286">
        <v>0.12</v>
      </c>
      <c r="AT2286">
        <v>0.11</v>
      </c>
      <c r="AU2286">
        <v>11.818181818181801</v>
      </c>
    </row>
    <row r="2287" spans="38:47" x14ac:dyDescent="0.55000000000000004">
      <c r="AL2287">
        <v>44070</v>
      </c>
      <c r="AM2287">
        <v>1.5</v>
      </c>
      <c r="AN2287">
        <v>1.28</v>
      </c>
      <c r="AO2287">
        <v>0.74</v>
      </c>
      <c r="AP2287">
        <v>0.31</v>
      </c>
      <c r="AQ2287">
        <v>0.16</v>
      </c>
      <c r="AR2287">
        <v>0.13</v>
      </c>
      <c r="AS2287">
        <v>0.11</v>
      </c>
      <c r="AT2287">
        <v>0.11</v>
      </c>
      <c r="AU2287">
        <v>12.636363636363599</v>
      </c>
    </row>
    <row r="2288" spans="38:47" x14ac:dyDescent="0.55000000000000004">
      <c r="AL2288">
        <v>44071</v>
      </c>
      <c r="AM2288">
        <v>1.52</v>
      </c>
      <c r="AN2288">
        <v>1.29</v>
      </c>
      <c r="AO2288">
        <v>0.74</v>
      </c>
      <c r="AP2288">
        <v>0.28000000000000003</v>
      </c>
      <c r="AQ2288">
        <v>0.14000000000000001</v>
      </c>
      <c r="AR2288">
        <v>0.12</v>
      </c>
      <c r="AS2288">
        <v>0.11</v>
      </c>
      <c r="AT2288">
        <v>0.1</v>
      </c>
      <c r="AU2288">
        <v>14.2</v>
      </c>
    </row>
    <row r="2289" spans="38:47" x14ac:dyDescent="0.55000000000000004">
      <c r="AL2289">
        <v>44074</v>
      </c>
      <c r="AM2289">
        <v>1.49</v>
      </c>
      <c r="AN2289">
        <v>1.26</v>
      </c>
      <c r="AO2289">
        <v>0.72</v>
      </c>
      <c r="AP2289">
        <v>0.28000000000000003</v>
      </c>
      <c r="AQ2289">
        <v>0.14000000000000001</v>
      </c>
      <c r="AR2289">
        <v>0.12</v>
      </c>
      <c r="AS2289">
        <v>0.13</v>
      </c>
      <c r="AT2289">
        <v>0.11</v>
      </c>
      <c r="AU2289">
        <v>12.545454545454501</v>
      </c>
    </row>
    <row r="2290" spans="38:47" x14ac:dyDescent="0.55000000000000004">
      <c r="AL2290">
        <v>44075</v>
      </c>
      <c r="AM2290">
        <v>1.43</v>
      </c>
      <c r="AN2290">
        <v>1.2</v>
      </c>
      <c r="AO2290">
        <v>0.68</v>
      </c>
      <c r="AP2290">
        <v>0.26</v>
      </c>
      <c r="AQ2290">
        <v>0.13</v>
      </c>
      <c r="AR2290">
        <v>0.12</v>
      </c>
      <c r="AS2290">
        <v>0.13</v>
      </c>
      <c r="AT2290">
        <v>0.12</v>
      </c>
      <c r="AU2290">
        <v>10.9166666666667</v>
      </c>
    </row>
    <row r="2291" spans="38:47" x14ac:dyDescent="0.55000000000000004">
      <c r="AL2291">
        <v>44076</v>
      </c>
      <c r="AM2291">
        <v>1.38</v>
      </c>
      <c r="AN2291">
        <v>1.1599999999999999</v>
      </c>
      <c r="AO2291">
        <v>0.66</v>
      </c>
      <c r="AP2291">
        <v>0.26</v>
      </c>
      <c r="AQ2291">
        <v>0.14000000000000001</v>
      </c>
      <c r="AR2291">
        <v>0.13</v>
      </c>
      <c r="AS2291">
        <v>0.12</v>
      </c>
      <c r="AT2291">
        <v>0.12</v>
      </c>
      <c r="AU2291">
        <v>10.5</v>
      </c>
    </row>
    <row r="2292" spans="38:47" x14ac:dyDescent="0.55000000000000004">
      <c r="AL2292">
        <v>44077</v>
      </c>
      <c r="AM2292">
        <v>1.34</v>
      </c>
      <c r="AN2292">
        <v>1.1299999999999999</v>
      </c>
      <c r="AO2292">
        <v>0.63</v>
      </c>
      <c r="AP2292">
        <v>0.24</v>
      </c>
      <c r="AQ2292">
        <v>0.13</v>
      </c>
      <c r="AR2292">
        <v>0.12</v>
      </c>
      <c r="AS2292">
        <v>0.12</v>
      </c>
      <c r="AT2292">
        <v>0.11</v>
      </c>
      <c r="AU2292">
        <v>11.181818181818199</v>
      </c>
    </row>
    <row r="2293" spans="38:47" x14ac:dyDescent="0.55000000000000004">
      <c r="AL2293">
        <v>44078</v>
      </c>
      <c r="AM2293">
        <v>1.46</v>
      </c>
      <c r="AN2293">
        <v>1.25</v>
      </c>
      <c r="AO2293">
        <v>0.72</v>
      </c>
      <c r="AP2293">
        <v>0.3</v>
      </c>
      <c r="AQ2293">
        <v>0.14000000000000001</v>
      </c>
      <c r="AR2293">
        <v>0.13</v>
      </c>
      <c r="AS2293">
        <v>0.12</v>
      </c>
      <c r="AT2293">
        <v>0.11</v>
      </c>
      <c r="AU2293">
        <v>12.2727272727273</v>
      </c>
    </row>
    <row r="2294" spans="38:47" x14ac:dyDescent="0.55000000000000004">
      <c r="AL2294">
        <v>44081</v>
      </c>
      <c r="AM2294">
        <v>1.4450000000000001</v>
      </c>
      <c r="AN2294">
        <v>1.2350000000000001</v>
      </c>
      <c r="AO2294">
        <v>0.70499999999999996</v>
      </c>
      <c r="AP2294">
        <v>0.28999999999999998</v>
      </c>
      <c r="AQ2294">
        <v>0.14000000000000001</v>
      </c>
      <c r="AR2294">
        <v>0.14000000000000001</v>
      </c>
      <c r="AS2294">
        <v>0.13</v>
      </c>
      <c r="AT2294">
        <v>0.12</v>
      </c>
      <c r="AU2294">
        <v>11.0416666666667</v>
      </c>
    </row>
    <row r="2295" spans="38:47" x14ac:dyDescent="0.55000000000000004">
      <c r="AL2295">
        <v>44082</v>
      </c>
      <c r="AM2295">
        <v>1.43</v>
      </c>
      <c r="AN2295">
        <v>1.22</v>
      </c>
      <c r="AO2295">
        <v>0.69</v>
      </c>
      <c r="AP2295">
        <v>0.28000000000000003</v>
      </c>
      <c r="AQ2295">
        <v>0.14000000000000001</v>
      </c>
      <c r="AR2295">
        <v>0.15</v>
      </c>
      <c r="AS2295">
        <v>0.14000000000000001</v>
      </c>
      <c r="AT2295">
        <v>0.13</v>
      </c>
      <c r="AU2295">
        <v>10</v>
      </c>
    </row>
    <row r="2296" spans="38:47" x14ac:dyDescent="0.55000000000000004">
      <c r="AL2296">
        <v>44083</v>
      </c>
      <c r="AM2296">
        <v>1.45</v>
      </c>
      <c r="AN2296">
        <v>1.25</v>
      </c>
      <c r="AO2296">
        <v>0.71</v>
      </c>
      <c r="AP2296">
        <v>0.28000000000000003</v>
      </c>
      <c r="AQ2296">
        <v>0.14000000000000001</v>
      </c>
      <c r="AR2296">
        <v>0.14000000000000001</v>
      </c>
      <c r="AS2296">
        <v>0.14000000000000001</v>
      </c>
      <c r="AT2296">
        <v>0.12</v>
      </c>
      <c r="AU2296">
        <v>11.0833333333333</v>
      </c>
    </row>
    <row r="2297" spans="38:47" x14ac:dyDescent="0.55000000000000004">
      <c r="AL2297">
        <v>44084</v>
      </c>
      <c r="AM2297">
        <v>1.43</v>
      </c>
      <c r="AN2297">
        <v>1.22</v>
      </c>
      <c r="AO2297">
        <v>0.68</v>
      </c>
      <c r="AP2297">
        <v>0.26</v>
      </c>
      <c r="AQ2297">
        <v>0.14000000000000001</v>
      </c>
      <c r="AR2297">
        <v>0.15</v>
      </c>
      <c r="AS2297">
        <v>0.12</v>
      </c>
      <c r="AT2297">
        <v>0.12</v>
      </c>
      <c r="AU2297">
        <v>10.9166666666667</v>
      </c>
    </row>
    <row r="2298" spans="38:47" x14ac:dyDescent="0.55000000000000004">
      <c r="AL2298">
        <v>44085</v>
      </c>
      <c r="AM2298">
        <v>1.42</v>
      </c>
      <c r="AN2298">
        <v>1.21</v>
      </c>
      <c r="AO2298">
        <v>0.67</v>
      </c>
      <c r="AP2298">
        <v>0.26</v>
      </c>
      <c r="AQ2298">
        <v>0.13</v>
      </c>
      <c r="AR2298">
        <v>0.13</v>
      </c>
      <c r="AS2298">
        <v>0.12</v>
      </c>
      <c r="AT2298">
        <v>0.11</v>
      </c>
      <c r="AU2298">
        <v>11.909090909090899</v>
      </c>
    </row>
    <row r="2299" spans="38:47" x14ac:dyDescent="0.55000000000000004">
      <c r="AL2299">
        <v>44088</v>
      </c>
      <c r="AM2299">
        <v>1.42</v>
      </c>
      <c r="AN2299">
        <v>1.21</v>
      </c>
      <c r="AO2299">
        <v>0.68</v>
      </c>
      <c r="AP2299">
        <v>0.27</v>
      </c>
      <c r="AQ2299">
        <v>0.14000000000000001</v>
      </c>
      <c r="AR2299">
        <v>0.14000000000000001</v>
      </c>
      <c r="AS2299">
        <v>0.13</v>
      </c>
      <c r="AT2299">
        <v>0.11</v>
      </c>
      <c r="AU2299">
        <v>11.909090909090899</v>
      </c>
    </row>
    <row r="2300" spans="38:47" x14ac:dyDescent="0.55000000000000004">
      <c r="AL2300">
        <v>44089</v>
      </c>
      <c r="AM2300">
        <v>1.43</v>
      </c>
      <c r="AN2300">
        <v>1.21</v>
      </c>
      <c r="AO2300">
        <v>0.68</v>
      </c>
      <c r="AP2300">
        <v>0.27</v>
      </c>
      <c r="AQ2300">
        <v>0.14000000000000001</v>
      </c>
      <c r="AR2300">
        <v>0.13</v>
      </c>
      <c r="AS2300">
        <v>0.12</v>
      </c>
      <c r="AT2300">
        <v>0.11</v>
      </c>
      <c r="AU2300">
        <v>12</v>
      </c>
    </row>
    <row r="2301" spans="38:47" x14ac:dyDescent="0.55000000000000004">
      <c r="AL2301">
        <v>44090</v>
      </c>
      <c r="AM2301">
        <v>1.45</v>
      </c>
      <c r="AN2301">
        <v>1.23</v>
      </c>
      <c r="AO2301">
        <v>0.69</v>
      </c>
      <c r="AP2301">
        <v>0.28000000000000003</v>
      </c>
      <c r="AQ2301">
        <v>0.14000000000000001</v>
      </c>
      <c r="AR2301">
        <v>0.12</v>
      </c>
      <c r="AS2301">
        <v>0.12</v>
      </c>
      <c r="AT2301">
        <v>0.12</v>
      </c>
      <c r="AU2301">
        <v>11.0833333333333</v>
      </c>
    </row>
    <row r="2302" spans="38:47" x14ac:dyDescent="0.55000000000000004">
      <c r="AL2302">
        <v>44091</v>
      </c>
      <c r="AM2302">
        <v>1.43</v>
      </c>
      <c r="AN2302">
        <v>1.22</v>
      </c>
      <c r="AO2302">
        <v>0.69</v>
      </c>
      <c r="AP2302">
        <v>0.28000000000000003</v>
      </c>
      <c r="AQ2302">
        <v>0.13</v>
      </c>
      <c r="AR2302">
        <v>0.12</v>
      </c>
      <c r="AS2302">
        <v>0.11</v>
      </c>
      <c r="AT2302">
        <v>0.09</v>
      </c>
      <c r="AU2302">
        <v>14.8888888888889</v>
      </c>
    </row>
    <row r="2303" spans="38:47" x14ac:dyDescent="0.55000000000000004">
      <c r="AL2303">
        <v>44092</v>
      </c>
      <c r="AM2303">
        <v>1.45</v>
      </c>
      <c r="AN2303">
        <v>1.24</v>
      </c>
      <c r="AO2303">
        <v>0.7</v>
      </c>
      <c r="AP2303">
        <v>0.28999999999999998</v>
      </c>
      <c r="AQ2303">
        <v>0.14000000000000001</v>
      </c>
      <c r="AR2303">
        <v>0.13</v>
      </c>
      <c r="AS2303">
        <v>0.12</v>
      </c>
      <c r="AT2303">
        <v>0.1</v>
      </c>
      <c r="AU2303">
        <v>13.5</v>
      </c>
    </row>
    <row r="2304" spans="38:47" x14ac:dyDescent="0.55000000000000004">
      <c r="AL2304">
        <v>44095</v>
      </c>
      <c r="AM2304">
        <v>1.43</v>
      </c>
      <c r="AN2304">
        <v>1.22</v>
      </c>
      <c r="AO2304">
        <v>0.68</v>
      </c>
      <c r="AP2304">
        <v>0.27</v>
      </c>
      <c r="AQ2304">
        <v>0.14000000000000001</v>
      </c>
      <c r="AR2304">
        <v>0.12</v>
      </c>
      <c r="AS2304">
        <v>0.11</v>
      </c>
      <c r="AT2304">
        <v>0.1</v>
      </c>
      <c r="AU2304">
        <v>13.3</v>
      </c>
    </row>
    <row r="2305" spans="38:47" x14ac:dyDescent="0.55000000000000004">
      <c r="AL2305">
        <v>44096</v>
      </c>
      <c r="AM2305">
        <v>1.42</v>
      </c>
      <c r="AN2305">
        <v>1.21</v>
      </c>
      <c r="AO2305">
        <v>0.68</v>
      </c>
      <c r="AP2305">
        <v>0.27</v>
      </c>
      <c r="AQ2305">
        <v>0.13</v>
      </c>
      <c r="AR2305">
        <v>0.12</v>
      </c>
      <c r="AS2305">
        <v>0.11</v>
      </c>
      <c r="AT2305">
        <v>0.1</v>
      </c>
      <c r="AU2305">
        <v>13.2</v>
      </c>
    </row>
    <row r="2306" spans="38:47" x14ac:dyDescent="0.55000000000000004">
      <c r="AL2306">
        <v>44097</v>
      </c>
      <c r="AM2306">
        <v>1.42</v>
      </c>
      <c r="AN2306">
        <v>1.21</v>
      </c>
      <c r="AO2306">
        <v>0.68</v>
      </c>
      <c r="AP2306">
        <v>0.28000000000000003</v>
      </c>
      <c r="AQ2306">
        <v>0.14000000000000001</v>
      </c>
      <c r="AR2306">
        <v>0.13</v>
      </c>
      <c r="AS2306">
        <v>0.11</v>
      </c>
      <c r="AT2306">
        <v>0.11</v>
      </c>
      <c r="AU2306">
        <v>11.909090909090899</v>
      </c>
    </row>
    <row r="2307" spans="38:47" x14ac:dyDescent="0.55000000000000004">
      <c r="AL2307">
        <v>44098</v>
      </c>
      <c r="AM2307">
        <v>1.4</v>
      </c>
      <c r="AN2307">
        <v>1.19</v>
      </c>
      <c r="AO2307">
        <v>0.67</v>
      </c>
      <c r="AP2307">
        <v>0.27</v>
      </c>
      <c r="AQ2307">
        <v>0.14000000000000001</v>
      </c>
      <c r="AR2307">
        <v>0.12</v>
      </c>
      <c r="AS2307">
        <v>0.11</v>
      </c>
      <c r="AT2307">
        <v>0.1</v>
      </c>
      <c r="AU2307">
        <v>13</v>
      </c>
    </row>
    <row r="2308" spans="38:47" x14ac:dyDescent="0.55000000000000004">
      <c r="AL2308">
        <v>44099</v>
      </c>
      <c r="AM2308">
        <v>1.4</v>
      </c>
      <c r="AN2308">
        <v>1.19</v>
      </c>
      <c r="AO2308">
        <v>0.66</v>
      </c>
      <c r="AP2308">
        <v>0.26</v>
      </c>
      <c r="AQ2308">
        <v>0.12</v>
      </c>
      <c r="AR2308">
        <v>0.12</v>
      </c>
      <c r="AS2308">
        <v>0.11</v>
      </c>
      <c r="AT2308">
        <v>0.1</v>
      </c>
      <c r="AU2308">
        <v>13</v>
      </c>
    </row>
    <row r="2309" spans="38:47" x14ac:dyDescent="0.55000000000000004">
      <c r="AL2309">
        <v>44102</v>
      </c>
      <c r="AM2309">
        <v>1.42</v>
      </c>
      <c r="AN2309">
        <v>1.2</v>
      </c>
      <c r="AO2309">
        <v>0.67</v>
      </c>
      <c r="AP2309">
        <v>0.26</v>
      </c>
      <c r="AQ2309">
        <v>0.14000000000000001</v>
      </c>
      <c r="AR2309">
        <v>0.12</v>
      </c>
      <c r="AS2309">
        <v>0.11</v>
      </c>
      <c r="AT2309">
        <v>0.11</v>
      </c>
      <c r="AU2309">
        <v>11.909090909090899</v>
      </c>
    </row>
    <row r="2310" spans="38:47" x14ac:dyDescent="0.55000000000000004">
      <c r="AL2310">
        <v>44103</v>
      </c>
      <c r="AM2310">
        <v>1.41</v>
      </c>
      <c r="AN2310">
        <v>1.19</v>
      </c>
      <c r="AO2310">
        <v>0.66</v>
      </c>
      <c r="AP2310">
        <v>0.24</v>
      </c>
      <c r="AQ2310">
        <v>0.11</v>
      </c>
      <c r="AR2310">
        <v>0.12</v>
      </c>
      <c r="AS2310">
        <v>0.11</v>
      </c>
      <c r="AT2310">
        <v>0.09</v>
      </c>
      <c r="AU2310">
        <v>14.6666666666667</v>
      </c>
    </row>
    <row r="2311" spans="38:47" x14ac:dyDescent="0.55000000000000004">
      <c r="AL2311">
        <v>44104</v>
      </c>
      <c r="AM2311">
        <v>1.46</v>
      </c>
      <c r="AN2311">
        <v>1.23</v>
      </c>
      <c r="AO2311">
        <v>0.69</v>
      </c>
      <c r="AP2311">
        <v>0.28000000000000003</v>
      </c>
      <c r="AQ2311">
        <v>0.13</v>
      </c>
      <c r="AR2311">
        <v>0.12</v>
      </c>
      <c r="AS2311">
        <v>0.11</v>
      </c>
      <c r="AT2311">
        <v>0.1</v>
      </c>
      <c r="AU2311">
        <v>13.6</v>
      </c>
    </row>
    <row r="2312" spans="38:47" x14ac:dyDescent="0.55000000000000004">
      <c r="AL2312">
        <v>44105</v>
      </c>
      <c r="AM2312">
        <v>1.45</v>
      </c>
      <c r="AN2312">
        <v>1.23</v>
      </c>
      <c r="AO2312">
        <v>0.68</v>
      </c>
      <c r="AP2312">
        <v>0.27</v>
      </c>
      <c r="AQ2312">
        <v>0.14000000000000001</v>
      </c>
      <c r="AR2312">
        <v>0.12</v>
      </c>
      <c r="AS2312">
        <v>0.1</v>
      </c>
      <c r="AT2312">
        <v>0.09</v>
      </c>
      <c r="AU2312">
        <v>15.1111111111111</v>
      </c>
    </row>
    <row r="2313" spans="38:47" x14ac:dyDescent="0.55000000000000004">
      <c r="AL2313">
        <v>44106</v>
      </c>
      <c r="AM2313">
        <v>1.48</v>
      </c>
      <c r="AN2313">
        <v>1.25</v>
      </c>
      <c r="AO2313">
        <v>0.7</v>
      </c>
      <c r="AP2313">
        <v>0.28000000000000003</v>
      </c>
      <c r="AQ2313">
        <v>0.13</v>
      </c>
      <c r="AR2313">
        <v>0.12</v>
      </c>
      <c r="AS2313">
        <v>0.11</v>
      </c>
      <c r="AT2313">
        <v>0.09</v>
      </c>
      <c r="AU2313">
        <v>15.4444444444444</v>
      </c>
    </row>
    <row r="2314" spans="38:47" x14ac:dyDescent="0.55000000000000004">
      <c r="AL2314">
        <v>44109</v>
      </c>
      <c r="AM2314">
        <v>1.57</v>
      </c>
      <c r="AN2314">
        <v>1.34</v>
      </c>
      <c r="AO2314">
        <v>0.78</v>
      </c>
      <c r="AP2314">
        <v>0.33</v>
      </c>
      <c r="AQ2314">
        <v>0.14000000000000001</v>
      </c>
      <c r="AR2314">
        <v>0.12</v>
      </c>
      <c r="AS2314">
        <v>0.11</v>
      </c>
      <c r="AT2314">
        <v>0.1</v>
      </c>
      <c r="AU2314">
        <v>14.7</v>
      </c>
    </row>
    <row r="2315" spans="38:47" x14ac:dyDescent="0.55000000000000004">
      <c r="AL2315">
        <v>44110</v>
      </c>
      <c r="AM2315">
        <v>1.56</v>
      </c>
      <c r="AN2315">
        <v>1.33</v>
      </c>
      <c r="AO2315">
        <v>0.76</v>
      </c>
      <c r="AP2315">
        <v>0.32</v>
      </c>
      <c r="AQ2315">
        <v>0.14000000000000001</v>
      </c>
      <c r="AR2315">
        <v>0.14000000000000001</v>
      </c>
      <c r="AS2315">
        <v>0.11</v>
      </c>
      <c r="AT2315">
        <v>0.1</v>
      </c>
      <c r="AU2315">
        <v>14.6</v>
      </c>
    </row>
    <row r="2316" spans="38:47" x14ac:dyDescent="0.55000000000000004">
      <c r="AL2316">
        <v>44111</v>
      </c>
      <c r="AM2316">
        <v>1.6</v>
      </c>
      <c r="AN2316">
        <v>1.37</v>
      </c>
      <c r="AO2316">
        <v>0.81</v>
      </c>
      <c r="AP2316">
        <v>0.35</v>
      </c>
      <c r="AQ2316">
        <v>0.16</v>
      </c>
      <c r="AR2316">
        <v>0.13</v>
      </c>
      <c r="AS2316">
        <v>0.12</v>
      </c>
      <c r="AT2316">
        <v>0.1</v>
      </c>
      <c r="AU2316">
        <v>15</v>
      </c>
    </row>
    <row r="2317" spans="38:47" x14ac:dyDescent="0.55000000000000004">
      <c r="AL2317">
        <v>44112</v>
      </c>
      <c r="AM2317">
        <v>1.57</v>
      </c>
      <c r="AN2317">
        <v>1.34</v>
      </c>
      <c r="AO2317">
        <v>0.78</v>
      </c>
      <c r="AP2317">
        <v>0.33</v>
      </c>
      <c r="AQ2317">
        <v>0.13</v>
      </c>
      <c r="AR2317">
        <v>0.13</v>
      </c>
      <c r="AS2317">
        <v>0.12</v>
      </c>
      <c r="AT2317">
        <v>0.09</v>
      </c>
      <c r="AU2317">
        <v>16.4444444444444</v>
      </c>
    </row>
    <row r="2318" spans="38:47" x14ac:dyDescent="0.55000000000000004">
      <c r="AL2318">
        <v>44113</v>
      </c>
      <c r="AM2318">
        <v>1.58</v>
      </c>
      <c r="AN2318">
        <v>1.34</v>
      </c>
      <c r="AO2318">
        <v>0.79</v>
      </c>
      <c r="AP2318">
        <v>0.34</v>
      </c>
      <c r="AQ2318">
        <v>0.16</v>
      </c>
      <c r="AR2318">
        <v>0.15</v>
      </c>
      <c r="AS2318">
        <v>0.12</v>
      </c>
      <c r="AT2318">
        <v>0.1</v>
      </c>
      <c r="AU2318">
        <v>14.8</v>
      </c>
    </row>
    <row r="2319" spans="38:47" x14ac:dyDescent="0.55000000000000004">
      <c r="AL2319">
        <v>44116</v>
      </c>
      <c r="AM2319">
        <v>1.55</v>
      </c>
      <c r="AN2319">
        <v>1.3149999999999999</v>
      </c>
      <c r="AO2319">
        <v>0.76500000000000001</v>
      </c>
      <c r="AP2319">
        <v>0.32500000000000001</v>
      </c>
      <c r="AQ2319">
        <v>0.16</v>
      </c>
      <c r="AR2319">
        <v>0.14000000000000001</v>
      </c>
      <c r="AS2319">
        <v>0.12</v>
      </c>
      <c r="AT2319">
        <v>0.105</v>
      </c>
      <c r="AU2319">
        <v>13.7619047619048</v>
      </c>
    </row>
    <row r="2320" spans="38:47" x14ac:dyDescent="0.55000000000000004">
      <c r="AL2320">
        <v>44117</v>
      </c>
      <c r="AM2320">
        <v>1.52</v>
      </c>
      <c r="AN2320">
        <v>1.29</v>
      </c>
      <c r="AO2320">
        <v>0.74</v>
      </c>
      <c r="AP2320">
        <v>0.31</v>
      </c>
      <c r="AQ2320">
        <v>0.16</v>
      </c>
      <c r="AR2320">
        <v>0.13</v>
      </c>
      <c r="AS2320">
        <v>0.12</v>
      </c>
      <c r="AT2320">
        <v>0.11</v>
      </c>
      <c r="AU2320">
        <v>12.818181818181801</v>
      </c>
    </row>
    <row r="2321" spans="38:47" x14ac:dyDescent="0.55000000000000004">
      <c r="AL2321">
        <v>44118</v>
      </c>
      <c r="AM2321">
        <v>1.5</v>
      </c>
      <c r="AN2321">
        <v>1.28</v>
      </c>
      <c r="AO2321">
        <v>0.73</v>
      </c>
      <c r="AP2321">
        <v>0.3</v>
      </c>
      <c r="AQ2321">
        <v>0.14000000000000001</v>
      </c>
      <c r="AR2321">
        <v>0.13</v>
      </c>
      <c r="AS2321">
        <v>0.12</v>
      </c>
      <c r="AT2321">
        <v>0.12</v>
      </c>
      <c r="AU2321">
        <v>11.5</v>
      </c>
    </row>
    <row r="2322" spans="38:47" x14ac:dyDescent="0.55000000000000004">
      <c r="AL2322">
        <v>44119</v>
      </c>
      <c r="AM2322">
        <v>1.52</v>
      </c>
      <c r="AN2322">
        <v>1.29</v>
      </c>
      <c r="AO2322">
        <v>0.74</v>
      </c>
      <c r="AP2322">
        <v>0.32</v>
      </c>
      <c r="AQ2322">
        <v>0.14000000000000001</v>
      </c>
      <c r="AR2322">
        <v>0.12</v>
      </c>
      <c r="AS2322">
        <v>0.12</v>
      </c>
      <c r="AT2322">
        <v>0.11</v>
      </c>
      <c r="AU2322">
        <v>12.818181818181801</v>
      </c>
    </row>
    <row r="2323" spans="38:47" x14ac:dyDescent="0.55000000000000004">
      <c r="AL2323">
        <v>44120</v>
      </c>
      <c r="AM2323">
        <v>1.52</v>
      </c>
      <c r="AN2323">
        <v>1.3</v>
      </c>
      <c r="AO2323">
        <v>0.76</v>
      </c>
      <c r="AP2323">
        <v>0.32</v>
      </c>
      <c r="AQ2323">
        <v>0.14000000000000001</v>
      </c>
      <c r="AR2323">
        <v>0.12</v>
      </c>
      <c r="AS2323">
        <v>0.12</v>
      </c>
      <c r="AT2323">
        <v>0.11</v>
      </c>
      <c r="AU2323">
        <v>12.818181818181801</v>
      </c>
    </row>
    <row r="2324" spans="38:47" x14ac:dyDescent="0.55000000000000004">
      <c r="AL2324">
        <v>44123</v>
      </c>
      <c r="AM2324">
        <v>1.55</v>
      </c>
      <c r="AN2324">
        <v>1.32</v>
      </c>
      <c r="AO2324">
        <v>0.78</v>
      </c>
      <c r="AP2324">
        <v>0.34</v>
      </c>
      <c r="AQ2324">
        <v>0.16</v>
      </c>
      <c r="AR2324">
        <v>0.13</v>
      </c>
      <c r="AS2324">
        <v>0.11</v>
      </c>
      <c r="AT2324">
        <v>0.11</v>
      </c>
      <c r="AU2324">
        <v>13.090909090909101</v>
      </c>
    </row>
    <row r="2325" spans="38:47" x14ac:dyDescent="0.55000000000000004">
      <c r="AL2325">
        <v>44124</v>
      </c>
      <c r="AM2325">
        <v>1.6</v>
      </c>
      <c r="AN2325">
        <v>1.37</v>
      </c>
      <c r="AO2325">
        <v>0.81</v>
      </c>
      <c r="AP2325">
        <v>0.34</v>
      </c>
      <c r="AQ2325">
        <v>0.14000000000000001</v>
      </c>
      <c r="AR2325">
        <v>0.13</v>
      </c>
      <c r="AS2325">
        <v>0.12</v>
      </c>
      <c r="AT2325">
        <v>0.1</v>
      </c>
      <c r="AU2325">
        <v>15</v>
      </c>
    </row>
    <row r="2326" spans="38:47" x14ac:dyDescent="0.55000000000000004">
      <c r="AL2326">
        <v>44125</v>
      </c>
      <c r="AM2326">
        <v>1.62</v>
      </c>
      <c r="AN2326">
        <v>1.4</v>
      </c>
      <c r="AO2326">
        <v>0.83</v>
      </c>
      <c r="AP2326">
        <v>0.36</v>
      </c>
      <c r="AQ2326">
        <v>0.14000000000000001</v>
      </c>
      <c r="AR2326">
        <v>0.13</v>
      </c>
      <c r="AS2326">
        <v>0.12</v>
      </c>
      <c r="AT2326">
        <v>0.1</v>
      </c>
      <c r="AU2326">
        <v>15.2</v>
      </c>
    </row>
    <row r="2327" spans="38:47" x14ac:dyDescent="0.55000000000000004">
      <c r="AL2327">
        <v>44126</v>
      </c>
      <c r="AM2327">
        <v>1.67</v>
      </c>
      <c r="AN2327">
        <v>1.43</v>
      </c>
      <c r="AO2327">
        <v>0.87</v>
      </c>
      <c r="AP2327">
        <v>0.38</v>
      </c>
      <c r="AQ2327">
        <v>0.16</v>
      </c>
      <c r="AR2327">
        <v>0.13</v>
      </c>
      <c r="AS2327">
        <v>0.11</v>
      </c>
      <c r="AT2327">
        <v>0.09</v>
      </c>
      <c r="AU2327">
        <v>17.5555555555556</v>
      </c>
    </row>
    <row r="2328" spans="38:47" x14ac:dyDescent="0.55000000000000004">
      <c r="AL2328">
        <v>44127</v>
      </c>
      <c r="AM2328">
        <v>1.64</v>
      </c>
      <c r="AN2328">
        <v>1.41</v>
      </c>
      <c r="AO2328">
        <v>0.85</v>
      </c>
      <c r="AP2328">
        <v>0.37</v>
      </c>
      <c r="AQ2328">
        <v>0.18</v>
      </c>
      <c r="AR2328">
        <v>0.12</v>
      </c>
      <c r="AS2328">
        <v>0.11</v>
      </c>
      <c r="AT2328">
        <v>0.1</v>
      </c>
      <c r="AU2328">
        <v>15.4</v>
      </c>
    </row>
    <row r="2329" spans="38:47" x14ac:dyDescent="0.55000000000000004">
      <c r="AL2329">
        <v>44130</v>
      </c>
      <c r="AM2329">
        <v>1.59</v>
      </c>
      <c r="AN2329">
        <v>1.37</v>
      </c>
      <c r="AO2329">
        <v>0.81</v>
      </c>
      <c r="AP2329">
        <v>0.35</v>
      </c>
      <c r="AQ2329">
        <v>0.16</v>
      </c>
      <c r="AR2329">
        <v>0.12</v>
      </c>
      <c r="AS2329">
        <v>0.12</v>
      </c>
      <c r="AT2329">
        <v>0.11</v>
      </c>
      <c r="AU2329">
        <v>13.454545454545499</v>
      </c>
    </row>
    <row r="2330" spans="38:47" x14ac:dyDescent="0.55000000000000004">
      <c r="AL2330">
        <v>44131</v>
      </c>
      <c r="AM2330">
        <v>1.57</v>
      </c>
      <c r="AN2330">
        <v>1.34</v>
      </c>
      <c r="AO2330">
        <v>0.79</v>
      </c>
      <c r="AP2330">
        <v>0.34</v>
      </c>
      <c r="AQ2330">
        <v>0.16</v>
      </c>
      <c r="AR2330">
        <v>0.12</v>
      </c>
      <c r="AS2330">
        <v>0.11</v>
      </c>
      <c r="AT2330">
        <v>0.1</v>
      </c>
      <c r="AU2330">
        <v>14.7</v>
      </c>
    </row>
    <row r="2331" spans="38:47" x14ac:dyDescent="0.55000000000000004">
      <c r="AL2331">
        <v>44132</v>
      </c>
      <c r="AM2331">
        <v>1.56</v>
      </c>
      <c r="AN2331">
        <v>1.34</v>
      </c>
      <c r="AO2331">
        <v>0.79</v>
      </c>
      <c r="AP2331">
        <v>0.34</v>
      </c>
      <c r="AQ2331">
        <v>0.16</v>
      </c>
      <c r="AR2331">
        <v>0.12</v>
      </c>
      <c r="AS2331">
        <v>0.11</v>
      </c>
      <c r="AT2331">
        <v>0.1</v>
      </c>
      <c r="AU2331">
        <v>14.6</v>
      </c>
    </row>
    <row r="2332" spans="38:47" x14ac:dyDescent="0.55000000000000004">
      <c r="AL2332">
        <v>44133</v>
      </c>
      <c r="AM2332">
        <v>1.62</v>
      </c>
      <c r="AN2332">
        <v>1.39</v>
      </c>
      <c r="AO2332">
        <v>0.85</v>
      </c>
      <c r="AP2332">
        <v>0.38</v>
      </c>
      <c r="AQ2332">
        <v>0.16</v>
      </c>
      <c r="AR2332">
        <v>0.12</v>
      </c>
      <c r="AS2332">
        <v>0.1</v>
      </c>
      <c r="AT2332">
        <v>0.09</v>
      </c>
      <c r="AU2332">
        <v>17</v>
      </c>
    </row>
    <row r="2333" spans="38:47" x14ac:dyDescent="0.55000000000000004">
      <c r="AL2333">
        <v>44134</v>
      </c>
      <c r="AM2333">
        <v>1.65</v>
      </c>
      <c r="AN2333">
        <v>1.43</v>
      </c>
      <c r="AO2333">
        <v>0.88</v>
      </c>
      <c r="AP2333">
        <v>0.38</v>
      </c>
      <c r="AQ2333">
        <v>0.14000000000000001</v>
      </c>
      <c r="AR2333">
        <v>0.13</v>
      </c>
      <c r="AS2333">
        <v>0.11</v>
      </c>
      <c r="AT2333">
        <v>0.09</v>
      </c>
      <c r="AU2333">
        <v>17.3333333333333</v>
      </c>
    </row>
    <row r="2334" spans="38:47" x14ac:dyDescent="0.55000000000000004">
      <c r="AL2334">
        <v>44137</v>
      </c>
      <c r="AM2334">
        <v>1.63</v>
      </c>
      <c r="AN2334">
        <v>1.41</v>
      </c>
      <c r="AO2334">
        <v>0.87</v>
      </c>
      <c r="AP2334">
        <v>0.38</v>
      </c>
      <c r="AQ2334">
        <v>0.16</v>
      </c>
      <c r="AR2334">
        <v>0.13</v>
      </c>
      <c r="AS2334">
        <v>0.11</v>
      </c>
      <c r="AT2334">
        <v>0.09</v>
      </c>
      <c r="AU2334">
        <v>17.1111111111111</v>
      </c>
    </row>
    <row r="2335" spans="38:47" x14ac:dyDescent="0.55000000000000004">
      <c r="AL2335">
        <v>44138</v>
      </c>
      <c r="AM2335">
        <v>1.66</v>
      </c>
      <c r="AN2335">
        <v>1.44</v>
      </c>
      <c r="AO2335">
        <v>0.9</v>
      </c>
      <c r="AP2335">
        <v>0.39</v>
      </c>
      <c r="AQ2335">
        <v>0.17</v>
      </c>
      <c r="AR2335">
        <v>0.14000000000000001</v>
      </c>
      <c r="AS2335">
        <v>0.12</v>
      </c>
      <c r="AT2335">
        <v>0.1</v>
      </c>
      <c r="AU2335">
        <v>15.6</v>
      </c>
    </row>
    <row r="2336" spans="38:47" x14ac:dyDescent="0.55000000000000004">
      <c r="AL2336">
        <v>44139</v>
      </c>
      <c r="AM2336">
        <v>1.55</v>
      </c>
      <c r="AN2336">
        <v>1.33</v>
      </c>
      <c r="AO2336">
        <v>0.78</v>
      </c>
      <c r="AP2336">
        <v>0.33</v>
      </c>
      <c r="AQ2336">
        <v>0.14000000000000001</v>
      </c>
      <c r="AR2336">
        <v>0.12</v>
      </c>
      <c r="AS2336">
        <v>0.1</v>
      </c>
      <c r="AT2336">
        <v>0.1</v>
      </c>
      <c r="AU2336">
        <v>14.5</v>
      </c>
    </row>
    <row r="2337" spans="38:47" x14ac:dyDescent="0.55000000000000004">
      <c r="AL2337">
        <v>44140</v>
      </c>
      <c r="AM2337">
        <v>1.54</v>
      </c>
      <c r="AN2337">
        <v>1.32</v>
      </c>
      <c r="AO2337">
        <v>0.79</v>
      </c>
      <c r="AP2337">
        <v>0.33</v>
      </c>
      <c r="AQ2337">
        <v>0.14000000000000001</v>
      </c>
      <c r="AR2337">
        <v>0.12</v>
      </c>
      <c r="AS2337">
        <v>0.1</v>
      </c>
      <c r="AT2337">
        <v>0.1</v>
      </c>
      <c r="AU2337">
        <v>14.4</v>
      </c>
    </row>
    <row r="2338" spans="38:47" x14ac:dyDescent="0.55000000000000004">
      <c r="AL2338">
        <v>44141</v>
      </c>
      <c r="AM2338">
        <v>1.6</v>
      </c>
      <c r="AN2338">
        <v>1.37</v>
      </c>
      <c r="AO2338">
        <v>0.83</v>
      </c>
      <c r="AP2338">
        <v>0.36</v>
      </c>
      <c r="AQ2338">
        <v>0.16</v>
      </c>
      <c r="AR2338">
        <v>0.12</v>
      </c>
      <c r="AS2338">
        <v>0.11</v>
      </c>
      <c r="AT2338">
        <v>0.1</v>
      </c>
      <c r="AU2338">
        <v>15</v>
      </c>
    </row>
    <row r="2339" spans="38:47" x14ac:dyDescent="0.55000000000000004">
      <c r="AL2339">
        <v>44144</v>
      </c>
      <c r="AM2339">
        <v>1.73</v>
      </c>
      <c r="AN2339">
        <v>1.51</v>
      </c>
      <c r="AO2339">
        <v>0.96</v>
      </c>
      <c r="AP2339">
        <v>0.44</v>
      </c>
      <c r="AQ2339">
        <v>0.17</v>
      </c>
      <c r="AR2339">
        <v>0.12</v>
      </c>
      <c r="AS2339">
        <v>0.11</v>
      </c>
      <c r="AT2339">
        <v>0.11</v>
      </c>
      <c r="AU2339">
        <v>14.7272727272727</v>
      </c>
    </row>
    <row r="2340" spans="38:47" x14ac:dyDescent="0.55000000000000004">
      <c r="AL2340">
        <v>44145</v>
      </c>
      <c r="AM2340">
        <v>1.75</v>
      </c>
      <c r="AN2340">
        <v>1.53</v>
      </c>
      <c r="AO2340">
        <v>0.98</v>
      </c>
      <c r="AP2340">
        <v>0.46</v>
      </c>
      <c r="AQ2340">
        <v>0.19</v>
      </c>
      <c r="AR2340">
        <v>0.12</v>
      </c>
      <c r="AS2340">
        <v>0.11</v>
      </c>
      <c r="AT2340">
        <v>0.1</v>
      </c>
      <c r="AU2340">
        <v>16.5</v>
      </c>
    </row>
    <row r="2341" spans="38:47" x14ac:dyDescent="0.55000000000000004">
      <c r="AL2341">
        <v>44146</v>
      </c>
      <c r="AM2341">
        <v>1.6950000000000001</v>
      </c>
      <c r="AN2341">
        <v>1.4750000000000001</v>
      </c>
      <c r="AO2341">
        <v>0.93</v>
      </c>
      <c r="AP2341">
        <v>0.43</v>
      </c>
      <c r="AQ2341">
        <v>0.18</v>
      </c>
      <c r="AR2341">
        <v>0.125</v>
      </c>
      <c r="AS2341">
        <v>0.105</v>
      </c>
      <c r="AT2341">
        <v>0.1</v>
      </c>
      <c r="AU2341">
        <v>15.95</v>
      </c>
    </row>
    <row r="2342" spans="38:47" x14ac:dyDescent="0.55000000000000004">
      <c r="AL2342">
        <v>44147</v>
      </c>
      <c r="AM2342">
        <v>1.64</v>
      </c>
      <c r="AN2342">
        <v>1.42</v>
      </c>
      <c r="AO2342">
        <v>0.88</v>
      </c>
      <c r="AP2342">
        <v>0.4</v>
      </c>
      <c r="AQ2342">
        <v>0.17</v>
      </c>
      <c r="AR2342">
        <v>0.13</v>
      </c>
      <c r="AS2342">
        <v>0.1</v>
      </c>
      <c r="AT2342">
        <v>0.1</v>
      </c>
      <c r="AU2342">
        <v>15.4</v>
      </c>
    </row>
    <row r="2343" spans="38:47" x14ac:dyDescent="0.55000000000000004">
      <c r="AL2343">
        <v>44148</v>
      </c>
      <c r="AM2343">
        <v>1.65</v>
      </c>
      <c r="AN2343">
        <v>1.43</v>
      </c>
      <c r="AO2343">
        <v>0.89</v>
      </c>
      <c r="AP2343">
        <v>0.41</v>
      </c>
      <c r="AQ2343">
        <v>0.17</v>
      </c>
      <c r="AR2343">
        <v>0.12</v>
      </c>
      <c r="AS2343">
        <v>0.1</v>
      </c>
      <c r="AT2343">
        <v>0.09</v>
      </c>
      <c r="AU2343">
        <v>17.3333333333333</v>
      </c>
    </row>
    <row r="2344" spans="38:47" x14ac:dyDescent="0.55000000000000004">
      <c r="AL2344">
        <v>44151</v>
      </c>
      <c r="AM2344">
        <v>1.66</v>
      </c>
      <c r="AN2344">
        <v>1.44</v>
      </c>
      <c r="AO2344">
        <v>0.91</v>
      </c>
      <c r="AP2344">
        <v>0.41</v>
      </c>
      <c r="AQ2344">
        <v>0.19</v>
      </c>
      <c r="AR2344">
        <v>0.12</v>
      </c>
      <c r="AS2344">
        <v>0.12</v>
      </c>
      <c r="AT2344">
        <v>0.09</v>
      </c>
      <c r="AU2344">
        <v>17.4444444444444</v>
      </c>
    </row>
    <row r="2345" spans="38:47" x14ac:dyDescent="0.55000000000000004">
      <c r="AL2345">
        <v>44152</v>
      </c>
      <c r="AM2345">
        <v>1.62</v>
      </c>
      <c r="AN2345">
        <v>1.4</v>
      </c>
      <c r="AO2345">
        <v>0.87</v>
      </c>
      <c r="AP2345">
        <v>0.39</v>
      </c>
      <c r="AQ2345">
        <v>0.18</v>
      </c>
      <c r="AR2345">
        <v>0.12</v>
      </c>
      <c r="AS2345">
        <v>0.1</v>
      </c>
      <c r="AT2345">
        <v>0.09</v>
      </c>
      <c r="AU2345">
        <v>17</v>
      </c>
    </row>
    <row r="2346" spans="38:47" x14ac:dyDescent="0.55000000000000004">
      <c r="AL2346">
        <v>44153</v>
      </c>
      <c r="AM2346">
        <v>1.62</v>
      </c>
      <c r="AN2346">
        <v>1.42</v>
      </c>
      <c r="AO2346">
        <v>0.88</v>
      </c>
      <c r="AP2346">
        <v>0.4</v>
      </c>
      <c r="AQ2346">
        <v>0.16</v>
      </c>
      <c r="AR2346">
        <v>0.11</v>
      </c>
      <c r="AS2346">
        <v>0.1</v>
      </c>
      <c r="AT2346">
        <v>0.09</v>
      </c>
      <c r="AU2346">
        <v>17</v>
      </c>
    </row>
    <row r="2347" spans="38:47" x14ac:dyDescent="0.55000000000000004">
      <c r="AL2347">
        <v>44154</v>
      </c>
      <c r="AM2347">
        <v>1.58</v>
      </c>
      <c r="AN2347">
        <v>1.38</v>
      </c>
      <c r="AO2347">
        <v>0.86</v>
      </c>
      <c r="AP2347">
        <v>0.39</v>
      </c>
      <c r="AQ2347">
        <v>0.18</v>
      </c>
      <c r="AR2347">
        <v>0.11</v>
      </c>
      <c r="AS2347">
        <v>0.1</v>
      </c>
      <c r="AT2347">
        <v>7.0000000000000007E-2</v>
      </c>
      <c r="AU2347">
        <v>21.571428571428601</v>
      </c>
    </row>
    <row r="2348" spans="38:47" x14ac:dyDescent="0.55000000000000004">
      <c r="AL2348">
        <v>44155</v>
      </c>
      <c r="AM2348">
        <v>1.53</v>
      </c>
      <c r="AN2348">
        <v>1.33</v>
      </c>
      <c r="AO2348">
        <v>0.83</v>
      </c>
      <c r="AP2348">
        <v>0.38</v>
      </c>
      <c r="AQ2348">
        <v>0.16</v>
      </c>
      <c r="AR2348">
        <v>0.11</v>
      </c>
      <c r="AS2348">
        <v>0.1</v>
      </c>
      <c r="AT2348">
        <v>7.0000000000000007E-2</v>
      </c>
      <c r="AU2348">
        <v>20.8571428571429</v>
      </c>
    </row>
    <row r="2349" spans="38:47" x14ac:dyDescent="0.55000000000000004">
      <c r="AL2349">
        <v>44158</v>
      </c>
      <c r="AM2349">
        <v>1.56</v>
      </c>
      <c r="AN2349">
        <v>1.36</v>
      </c>
      <c r="AO2349">
        <v>0.86</v>
      </c>
      <c r="AP2349">
        <v>0.39</v>
      </c>
      <c r="AQ2349">
        <v>0.16</v>
      </c>
      <c r="AR2349">
        <v>0.1</v>
      </c>
      <c r="AS2349">
        <v>0.08</v>
      </c>
      <c r="AT2349">
        <v>0.08</v>
      </c>
      <c r="AU2349">
        <v>18.5</v>
      </c>
    </row>
    <row r="2350" spans="38:47" x14ac:dyDescent="0.55000000000000004">
      <c r="AL2350">
        <v>44159</v>
      </c>
      <c r="AM2350">
        <v>1.6</v>
      </c>
      <c r="AN2350">
        <v>1.4</v>
      </c>
      <c r="AO2350">
        <v>0.88</v>
      </c>
      <c r="AP2350">
        <v>0.39</v>
      </c>
      <c r="AQ2350">
        <v>0.16</v>
      </c>
      <c r="AR2350">
        <v>0.11</v>
      </c>
      <c r="AS2350">
        <v>0.1</v>
      </c>
      <c r="AT2350">
        <v>0.09</v>
      </c>
      <c r="AU2350">
        <v>16.7777777777778</v>
      </c>
    </row>
    <row r="2351" spans="38:47" x14ac:dyDescent="0.55000000000000004">
      <c r="AL2351">
        <v>44160</v>
      </c>
      <c r="AM2351">
        <v>1.62</v>
      </c>
      <c r="AN2351">
        <v>1.41</v>
      </c>
      <c r="AO2351">
        <v>0.88</v>
      </c>
      <c r="AP2351">
        <v>0.39</v>
      </c>
      <c r="AQ2351">
        <v>0.17</v>
      </c>
      <c r="AR2351">
        <v>0.11</v>
      </c>
      <c r="AS2351">
        <v>0.09</v>
      </c>
      <c r="AT2351">
        <v>0.09</v>
      </c>
      <c r="AU2351">
        <v>17</v>
      </c>
    </row>
    <row r="2352" spans="38:47" x14ac:dyDescent="0.55000000000000004">
      <c r="AL2352">
        <v>44161</v>
      </c>
      <c r="AM2352">
        <v>1.595</v>
      </c>
      <c r="AN2352">
        <v>1.385</v>
      </c>
      <c r="AO2352">
        <v>0.86</v>
      </c>
      <c r="AP2352">
        <v>0.38</v>
      </c>
      <c r="AQ2352">
        <v>0.16500000000000001</v>
      </c>
      <c r="AR2352">
        <v>0.11</v>
      </c>
      <c r="AS2352">
        <v>9.5000000000000001E-2</v>
      </c>
      <c r="AT2352">
        <v>0.09</v>
      </c>
      <c r="AU2352">
        <v>16.7222222222222</v>
      </c>
    </row>
    <row r="2353" spans="38:47" x14ac:dyDescent="0.55000000000000004">
      <c r="AL2353">
        <v>44162</v>
      </c>
      <c r="AM2353">
        <v>1.57</v>
      </c>
      <c r="AN2353">
        <v>1.36</v>
      </c>
      <c r="AO2353">
        <v>0.84</v>
      </c>
      <c r="AP2353">
        <v>0.37</v>
      </c>
      <c r="AQ2353">
        <v>0.16</v>
      </c>
      <c r="AR2353">
        <v>0.11</v>
      </c>
      <c r="AS2353">
        <v>0.1</v>
      </c>
      <c r="AT2353">
        <v>0.09</v>
      </c>
      <c r="AU2353">
        <v>16.4444444444444</v>
      </c>
    </row>
    <row r="2354" spans="38:47" x14ac:dyDescent="0.55000000000000004">
      <c r="AL2354">
        <v>44165</v>
      </c>
      <c r="AM2354">
        <v>1.58</v>
      </c>
      <c r="AN2354">
        <v>1.37</v>
      </c>
      <c r="AO2354">
        <v>0.84</v>
      </c>
      <c r="AP2354">
        <v>0.36</v>
      </c>
      <c r="AQ2354">
        <v>0.16</v>
      </c>
      <c r="AR2354">
        <v>0.11</v>
      </c>
      <c r="AS2354">
        <v>0.09</v>
      </c>
      <c r="AT2354">
        <v>0.08</v>
      </c>
      <c r="AU2354">
        <v>18.75</v>
      </c>
    </row>
    <row r="2355" spans="38:47" x14ac:dyDescent="0.55000000000000004">
      <c r="AL2355">
        <v>44166</v>
      </c>
      <c r="AM2355">
        <v>1.66</v>
      </c>
      <c r="AN2355">
        <v>1.46</v>
      </c>
      <c r="AO2355">
        <v>0.92</v>
      </c>
      <c r="AP2355">
        <v>0.42</v>
      </c>
      <c r="AQ2355">
        <v>0.17</v>
      </c>
      <c r="AR2355">
        <v>0.12</v>
      </c>
      <c r="AS2355">
        <v>0.1</v>
      </c>
      <c r="AT2355">
        <v>0.09</v>
      </c>
      <c r="AU2355">
        <v>17.4444444444444</v>
      </c>
    </row>
    <row r="2356" spans="38:47" x14ac:dyDescent="0.55000000000000004">
      <c r="AL2356">
        <v>44167</v>
      </c>
      <c r="AM2356">
        <v>1.7</v>
      </c>
      <c r="AN2356">
        <v>1.5</v>
      </c>
      <c r="AO2356">
        <v>0.95</v>
      </c>
      <c r="AP2356">
        <v>0.42</v>
      </c>
      <c r="AQ2356">
        <v>0.16</v>
      </c>
      <c r="AR2356">
        <v>0.11</v>
      </c>
      <c r="AS2356">
        <v>0.1</v>
      </c>
      <c r="AT2356">
        <v>0.09</v>
      </c>
      <c r="AU2356">
        <v>17.8888888888889</v>
      </c>
    </row>
    <row r="2357" spans="38:47" x14ac:dyDescent="0.55000000000000004">
      <c r="AL2357">
        <v>44168</v>
      </c>
      <c r="AM2357">
        <v>1.67</v>
      </c>
      <c r="AN2357">
        <v>1.46</v>
      </c>
      <c r="AO2357">
        <v>0.92</v>
      </c>
      <c r="AP2357">
        <v>0.4</v>
      </c>
      <c r="AQ2357">
        <v>0.16</v>
      </c>
      <c r="AR2357">
        <v>0.1</v>
      </c>
      <c r="AS2357">
        <v>0.09</v>
      </c>
      <c r="AT2357">
        <v>0.08</v>
      </c>
      <c r="AU2357">
        <v>19.875</v>
      </c>
    </row>
    <row r="2358" spans="38:47" x14ac:dyDescent="0.55000000000000004">
      <c r="AL2358">
        <v>44169</v>
      </c>
      <c r="AM2358">
        <v>1.73</v>
      </c>
      <c r="AN2358">
        <v>1.53</v>
      </c>
      <c r="AO2358">
        <v>0.97</v>
      </c>
      <c r="AP2358">
        <v>0.42</v>
      </c>
      <c r="AQ2358">
        <v>0.16</v>
      </c>
      <c r="AR2358">
        <v>0.11</v>
      </c>
      <c r="AS2358">
        <v>0.1</v>
      </c>
      <c r="AT2358">
        <v>0.09</v>
      </c>
      <c r="AU2358">
        <v>18.2222222222222</v>
      </c>
    </row>
    <row r="2359" spans="38:47" x14ac:dyDescent="0.55000000000000004">
      <c r="AL2359">
        <v>44172</v>
      </c>
      <c r="AM2359">
        <v>1.69</v>
      </c>
      <c r="AN2359">
        <v>1.49</v>
      </c>
      <c r="AO2359">
        <v>0.94</v>
      </c>
      <c r="AP2359">
        <v>0.4</v>
      </c>
      <c r="AQ2359">
        <v>0.14000000000000001</v>
      </c>
      <c r="AR2359">
        <v>0.1</v>
      </c>
      <c r="AS2359">
        <v>0.1</v>
      </c>
      <c r="AT2359">
        <v>0.08</v>
      </c>
      <c r="AU2359">
        <v>20.125</v>
      </c>
    </row>
    <row r="2360" spans="38:47" x14ac:dyDescent="0.55000000000000004">
      <c r="AL2360">
        <v>44173</v>
      </c>
      <c r="AM2360">
        <v>1.67</v>
      </c>
      <c r="AN2360">
        <v>1.46</v>
      </c>
      <c r="AO2360">
        <v>0.92</v>
      </c>
      <c r="AP2360">
        <v>0.39</v>
      </c>
      <c r="AQ2360">
        <v>0.14000000000000001</v>
      </c>
      <c r="AR2360">
        <v>0.1</v>
      </c>
      <c r="AS2360">
        <v>0.09</v>
      </c>
      <c r="AT2360">
        <v>0.09</v>
      </c>
      <c r="AU2360">
        <v>17.5555555555556</v>
      </c>
    </row>
    <row r="2361" spans="38:47" x14ac:dyDescent="0.55000000000000004">
      <c r="AL2361">
        <v>44174</v>
      </c>
      <c r="AM2361">
        <v>1.69</v>
      </c>
      <c r="AN2361">
        <v>1.48</v>
      </c>
      <c r="AO2361">
        <v>0.95</v>
      </c>
      <c r="AP2361">
        <v>0.41</v>
      </c>
      <c r="AQ2361">
        <v>0.16</v>
      </c>
      <c r="AR2361">
        <v>0.1</v>
      </c>
      <c r="AS2361">
        <v>0.09</v>
      </c>
      <c r="AT2361">
        <v>0.08</v>
      </c>
      <c r="AU2361">
        <v>20.125</v>
      </c>
    </row>
    <row r="2362" spans="38:47" x14ac:dyDescent="0.55000000000000004">
      <c r="AL2362">
        <v>44175</v>
      </c>
      <c r="AM2362">
        <v>1.65</v>
      </c>
      <c r="AN2362">
        <v>1.44</v>
      </c>
      <c r="AO2362">
        <v>0.92</v>
      </c>
      <c r="AP2362">
        <v>0.39</v>
      </c>
      <c r="AQ2362">
        <v>0.14000000000000001</v>
      </c>
      <c r="AR2362">
        <v>0.1</v>
      </c>
      <c r="AS2362">
        <v>0.09</v>
      </c>
      <c r="AT2362">
        <v>0.08</v>
      </c>
      <c r="AU2362">
        <v>19.625</v>
      </c>
    </row>
    <row r="2363" spans="38:47" x14ac:dyDescent="0.55000000000000004">
      <c r="AL2363">
        <v>44176</v>
      </c>
      <c r="AM2363">
        <v>1.63</v>
      </c>
      <c r="AN2363">
        <v>1.42</v>
      </c>
      <c r="AO2363">
        <v>0.9</v>
      </c>
      <c r="AP2363">
        <v>0.37</v>
      </c>
      <c r="AQ2363">
        <v>0.11</v>
      </c>
      <c r="AR2363">
        <v>0.1</v>
      </c>
      <c r="AS2363">
        <v>0.08</v>
      </c>
      <c r="AT2363">
        <v>0.08</v>
      </c>
      <c r="AU2363">
        <v>19.375</v>
      </c>
    </row>
    <row r="2364" spans="38:47" x14ac:dyDescent="0.55000000000000004">
      <c r="AL2364">
        <v>44179</v>
      </c>
      <c r="AM2364">
        <v>1.63</v>
      </c>
      <c r="AN2364">
        <v>1.43</v>
      </c>
      <c r="AO2364">
        <v>0.9</v>
      </c>
      <c r="AP2364">
        <v>0.37</v>
      </c>
      <c r="AQ2364">
        <v>0.13</v>
      </c>
      <c r="AR2364">
        <v>0.1</v>
      </c>
      <c r="AS2364">
        <v>0.08</v>
      </c>
      <c r="AT2364">
        <v>0.09</v>
      </c>
      <c r="AU2364">
        <v>17.1111111111111</v>
      </c>
    </row>
    <row r="2365" spans="38:47" x14ac:dyDescent="0.55000000000000004">
      <c r="AL2365">
        <v>44180</v>
      </c>
      <c r="AM2365">
        <v>1.65</v>
      </c>
      <c r="AN2365">
        <v>1.45</v>
      </c>
      <c r="AO2365">
        <v>0.92</v>
      </c>
      <c r="AP2365">
        <v>0.37</v>
      </c>
      <c r="AQ2365">
        <v>0.11</v>
      </c>
      <c r="AR2365">
        <v>0.09</v>
      </c>
      <c r="AS2365">
        <v>0.08</v>
      </c>
      <c r="AT2365">
        <v>0.08</v>
      </c>
      <c r="AU2365">
        <v>19.625</v>
      </c>
    </row>
    <row r="2366" spans="38:47" x14ac:dyDescent="0.55000000000000004">
      <c r="AL2366">
        <v>44181</v>
      </c>
      <c r="AM2366">
        <v>1.66</v>
      </c>
      <c r="AN2366">
        <v>1.46</v>
      </c>
      <c r="AO2366">
        <v>0.92</v>
      </c>
      <c r="AP2366">
        <v>0.37</v>
      </c>
      <c r="AQ2366">
        <v>0.13</v>
      </c>
      <c r="AR2366">
        <v>0.09</v>
      </c>
      <c r="AS2366">
        <v>0.09</v>
      </c>
      <c r="AT2366">
        <v>0.09</v>
      </c>
      <c r="AU2366">
        <v>17.4444444444444</v>
      </c>
    </row>
    <row r="2367" spans="38:47" x14ac:dyDescent="0.55000000000000004">
      <c r="AL2367">
        <v>44182</v>
      </c>
      <c r="AM2367">
        <v>1.68</v>
      </c>
      <c r="AN2367">
        <v>1.47</v>
      </c>
      <c r="AO2367">
        <v>0.94</v>
      </c>
      <c r="AP2367">
        <v>0.38</v>
      </c>
      <c r="AQ2367">
        <v>0.13</v>
      </c>
      <c r="AR2367">
        <v>0.09</v>
      </c>
      <c r="AS2367">
        <v>0.09</v>
      </c>
      <c r="AT2367">
        <v>0.08</v>
      </c>
      <c r="AU2367">
        <v>20</v>
      </c>
    </row>
    <row r="2368" spans="38:47" x14ac:dyDescent="0.55000000000000004">
      <c r="AL2368">
        <v>44183</v>
      </c>
      <c r="AM2368">
        <v>1.7</v>
      </c>
      <c r="AN2368">
        <v>1.49</v>
      </c>
      <c r="AO2368">
        <v>0.95</v>
      </c>
      <c r="AP2368">
        <v>0.39</v>
      </c>
      <c r="AQ2368">
        <v>0.13</v>
      </c>
      <c r="AR2368">
        <v>0.09</v>
      </c>
      <c r="AS2368">
        <v>0.09</v>
      </c>
      <c r="AT2368">
        <v>0.08</v>
      </c>
      <c r="AU2368">
        <v>20.25</v>
      </c>
    </row>
    <row r="2369" spans="38:47" x14ac:dyDescent="0.55000000000000004">
      <c r="AL2369">
        <v>44186</v>
      </c>
      <c r="AM2369">
        <v>1.68</v>
      </c>
      <c r="AN2369">
        <v>1.48</v>
      </c>
      <c r="AO2369">
        <v>0.95</v>
      </c>
      <c r="AP2369">
        <v>0.39</v>
      </c>
      <c r="AQ2369">
        <v>0.13</v>
      </c>
      <c r="AR2369">
        <v>0.09</v>
      </c>
      <c r="AS2369">
        <v>0.09</v>
      </c>
      <c r="AT2369">
        <v>0.09</v>
      </c>
      <c r="AU2369">
        <v>17.6666666666667</v>
      </c>
    </row>
    <row r="2370" spans="38:47" x14ac:dyDescent="0.55000000000000004">
      <c r="AL2370">
        <v>44187</v>
      </c>
      <c r="AM2370">
        <v>1.65</v>
      </c>
      <c r="AN2370">
        <v>1.45</v>
      </c>
      <c r="AO2370">
        <v>0.93</v>
      </c>
      <c r="AP2370">
        <v>0.37</v>
      </c>
      <c r="AQ2370">
        <v>0.13</v>
      </c>
      <c r="AR2370">
        <v>0.09</v>
      </c>
      <c r="AS2370">
        <v>0.09</v>
      </c>
      <c r="AT2370">
        <v>0.09</v>
      </c>
      <c r="AU2370">
        <v>17.3333333333333</v>
      </c>
    </row>
    <row r="2371" spans="38:47" x14ac:dyDescent="0.55000000000000004">
      <c r="AL2371">
        <v>44188</v>
      </c>
      <c r="AM2371">
        <v>1.7</v>
      </c>
      <c r="AN2371">
        <v>1.49</v>
      </c>
      <c r="AO2371">
        <v>0.96</v>
      </c>
      <c r="AP2371">
        <v>0.38</v>
      </c>
      <c r="AQ2371">
        <v>0.13</v>
      </c>
      <c r="AR2371">
        <v>0.09</v>
      </c>
      <c r="AS2371">
        <v>0.09</v>
      </c>
      <c r="AT2371">
        <v>0.09</v>
      </c>
      <c r="AU2371">
        <v>17.8888888888889</v>
      </c>
    </row>
    <row r="2372" spans="38:47" x14ac:dyDescent="0.55000000000000004">
      <c r="AL2372">
        <v>44189</v>
      </c>
      <c r="AM2372">
        <v>1.66</v>
      </c>
      <c r="AN2372">
        <v>1.46</v>
      </c>
      <c r="AO2372">
        <v>0.94</v>
      </c>
      <c r="AP2372">
        <v>0.37</v>
      </c>
      <c r="AQ2372">
        <v>0.13</v>
      </c>
      <c r="AR2372">
        <v>0.1</v>
      </c>
      <c r="AS2372">
        <v>0.09</v>
      </c>
      <c r="AT2372">
        <v>0.09</v>
      </c>
      <c r="AU2372">
        <v>17.4444444444444</v>
      </c>
    </row>
    <row r="2373" spans="38:47" x14ac:dyDescent="0.55000000000000004">
      <c r="AL2373">
        <v>44190</v>
      </c>
      <c r="AM2373">
        <v>1.665</v>
      </c>
      <c r="AN2373">
        <v>1.46</v>
      </c>
      <c r="AO2373">
        <v>0.94</v>
      </c>
      <c r="AP2373">
        <v>0.375</v>
      </c>
      <c r="AQ2373">
        <v>0.13</v>
      </c>
      <c r="AR2373">
        <v>0.105</v>
      </c>
      <c r="AS2373">
        <v>0.1</v>
      </c>
      <c r="AT2373">
        <v>0.1</v>
      </c>
      <c r="AU2373">
        <v>15.65</v>
      </c>
    </row>
    <row r="2374" spans="38:47" x14ac:dyDescent="0.55000000000000004">
      <c r="AL2374">
        <v>44193</v>
      </c>
      <c r="AM2374">
        <v>1.67</v>
      </c>
      <c r="AN2374">
        <v>1.46</v>
      </c>
      <c r="AO2374">
        <v>0.94</v>
      </c>
      <c r="AP2374">
        <v>0.38</v>
      </c>
      <c r="AQ2374">
        <v>0.13</v>
      </c>
      <c r="AR2374">
        <v>0.11</v>
      </c>
      <c r="AS2374">
        <v>0.11</v>
      </c>
      <c r="AT2374">
        <v>0.11</v>
      </c>
      <c r="AU2374">
        <v>14.181818181818199</v>
      </c>
    </row>
    <row r="2375" spans="38:47" x14ac:dyDescent="0.55000000000000004">
      <c r="AL2375">
        <v>44194</v>
      </c>
      <c r="AM2375">
        <v>1.67</v>
      </c>
      <c r="AN2375">
        <v>1.47</v>
      </c>
      <c r="AO2375">
        <v>0.94</v>
      </c>
      <c r="AP2375">
        <v>0.37</v>
      </c>
      <c r="AQ2375">
        <v>0.12</v>
      </c>
      <c r="AR2375">
        <v>0.11</v>
      </c>
      <c r="AS2375">
        <v>0.12</v>
      </c>
      <c r="AT2375">
        <v>0.1</v>
      </c>
      <c r="AU2375">
        <v>15.7</v>
      </c>
    </row>
    <row r="2376" spans="38:47" x14ac:dyDescent="0.55000000000000004">
      <c r="AL2376">
        <v>44195</v>
      </c>
      <c r="AM2376">
        <v>1.66</v>
      </c>
      <c r="AN2376">
        <v>1.46</v>
      </c>
      <c r="AO2376">
        <v>0.93</v>
      </c>
      <c r="AP2376">
        <v>0.37</v>
      </c>
      <c r="AQ2376">
        <v>0.12</v>
      </c>
      <c r="AR2376">
        <v>0.12</v>
      </c>
      <c r="AS2376">
        <v>0.09</v>
      </c>
      <c r="AT2376">
        <v>0.08</v>
      </c>
      <c r="AU2376">
        <v>19.75</v>
      </c>
    </row>
    <row r="2377" spans="38:47" x14ac:dyDescent="0.55000000000000004">
      <c r="AL2377">
        <v>44196</v>
      </c>
      <c r="AM2377">
        <v>1.65</v>
      </c>
      <c r="AN2377">
        <v>1.45</v>
      </c>
      <c r="AO2377">
        <v>0.93</v>
      </c>
      <c r="AP2377">
        <v>0.36</v>
      </c>
      <c r="AQ2377">
        <v>0.13</v>
      </c>
      <c r="AR2377">
        <v>0.1</v>
      </c>
      <c r="AS2377">
        <v>0.09</v>
      </c>
      <c r="AT2377">
        <v>0.09</v>
      </c>
      <c r="AU2377">
        <v>17.3333333333333</v>
      </c>
    </row>
    <row r="2378" spans="38:47" x14ac:dyDescent="0.55000000000000004">
      <c r="AL2378">
        <v>44197</v>
      </c>
      <c r="AM2378">
        <v>1.655</v>
      </c>
      <c r="AN2378">
        <v>1.4550000000000001</v>
      </c>
      <c r="AO2378">
        <v>0.93</v>
      </c>
      <c r="AP2378">
        <v>0.36</v>
      </c>
      <c r="AQ2378">
        <v>0.12</v>
      </c>
      <c r="AR2378">
        <v>0.1</v>
      </c>
      <c r="AS2378">
        <v>0.09</v>
      </c>
      <c r="AT2378">
        <v>0.09</v>
      </c>
      <c r="AU2378">
        <v>17.3888888888889</v>
      </c>
    </row>
    <row r="2379" spans="38:47" x14ac:dyDescent="0.55000000000000004">
      <c r="AL2379">
        <v>44200</v>
      </c>
      <c r="AM2379">
        <v>1.66</v>
      </c>
      <c r="AN2379">
        <v>1.46</v>
      </c>
      <c r="AO2379">
        <v>0.93</v>
      </c>
      <c r="AP2379">
        <v>0.36</v>
      </c>
      <c r="AQ2379">
        <v>0.11</v>
      </c>
      <c r="AR2379">
        <v>0.1</v>
      </c>
      <c r="AS2379">
        <v>0.09</v>
      </c>
      <c r="AT2379">
        <v>0.09</v>
      </c>
      <c r="AU2379">
        <v>17.4444444444444</v>
      </c>
    </row>
    <row r="2380" spans="38:47" x14ac:dyDescent="0.55000000000000004">
      <c r="AL2380">
        <v>44201</v>
      </c>
      <c r="AM2380">
        <v>1.7</v>
      </c>
      <c r="AN2380">
        <v>1.49</v>
      </c>
      <c r="AO2380">
        <v>0.96</v>
      </c>
      <c r="AP2380">
        <v>0.38</v>
      </c>
      <c r="AQ2380">
        <v>0.13</v>
      </c>
      <c r="AR2380">
        <v>0.1</v>
      </c>
      <c r="AS2380">
        <v>0.09</v>
      </c>
      <c r="AT2380">
        <v>0.09</v>
      </c>
      <c r="AU2380">
        <v>17.8888888888889</v>
      </c>
    </row>
    <row r="2381" spans="38:47" x14ac:dyDescent="0.55000000000000004">
      <c r="AL2381">
        <v>44202</v>
      </c>
      <c r="AM2381">
        <v>1.81</v>
      </c>
      <c r="AN2381">
        <v>1.6</v>
      </c>
      <c r="AO2381">
        <v>1.04</v>
      </c>
      <c r="AP2381">
        <v>0.43</v>
      </c>
      <c r="AQ2381">
        <v>0.14000000000000001</v>
      </c>
      <c r="AR2381">
        <v>0.11</v>
      </c>
      <c r="AS2381">
        <v>0.09</v>
      </c>
      <c r="AT2381">
        <v>0.09</v>
      </c>
      <c r="AU2381">
        <v>19.1111111111111</v>
      </c>
    </row>
    <row r="2382" spans="38:47" x14ac:dyDescent="0.55000000000000004">
      <c r="AL2382">
        <v>44203</v>
      </c>
      <c r="AM2382">
        <v>1.85</v>
      </c>
      <c r="AN2382">
        <v>1.64</v>
      </c>
      <c r="AO2382">
        <v>1.08</v>
      </c>
      <c r="AP2382">
        <v>0.46</v>
      </c>
      <c r="AQ2382">
        <v>0.14000000000000001</v>
      </c>
      <c r="AR2382">
        <v>0.11</v>
      </c>
      <c r="AS2382">
        <v>0.09</v>
      </c>
      <c r="AT2382">
        <v>0.09</v>
      </c>
      <c r="AU2382">
        <v>19.5555555555556</v>
      </c>
    </row>
    <row r="2383" spans="38:47" x14ac:dyDescent="0.55000000000000004">
      <c r="AL2383">
        <v>44204</v>
      </c>
      <c r="AM2383">
        <v>1.87</v>
      </c>
      <c r="AN2383">
        <v>1.67</v>
      </c>
      <c r="AO2383">
        <v>1.1299999999999999</v>
      </c>
      <c r="AP2383">
        <v>0.49</v>
      </c>
      <c r="AQ2383">
        <v>0.14000000000000001</v>
      </c>
      <c r="AR2383">
        <v>0.1</v>
      </c>
      <c r="AS2383">
        <v>0.09</v>
      </c>
      <c r="AT2383">
        <v>0.08</v>
      </c>
      <c r="AU2383">
        <v>22.375</v>
      </c>
    </row>
    <row r="2384" spans="38:47" x14ac:dyDescent="0.55000000000000004">
      <c r="AL2384">
        <v>44207</v>
      </c>
      <c r="AM2384">
        <v>1.88</v>
      </c>
      <c r="AN2384">
        <v>1.68</v>
      </c>
      <c r="AO2384">
        <v>1.1499999999999999</v>
      </c>
      <c r="AP2384">
        <v>0.5</v>
      </c>
      <c r="AQ2384">
        <v>0.14000000000000001</v>
      </c>
      <c r="AR2384">
        <v>0.1</v>
      </c>
      <c r="AS2384">
        <v>0.1</v>
      </c>
      <c r="AT2384">
        <v>0.08</v>
      </c>
      <c r="AU2384">
        <v>22.5</v>
      </c>
    </row>
    <row r="2385" spans="38:47" x14ac:dyDescent="0.55000000000000004">
      <c r="AL2385">
        <v>44208</v>
      </c>
      <c r="AM2385">
        <v>1.88</v>
      </c>
      <c r="AN2385">
        <v>1.68</v>
      </c>
      <c r="AO2385">
        <v>1.1499999999999999</v>
      </c>
      <c r="AP2385">
        <v>0.5</v>
      </c>
      <c r="AQ2385">
        <v>0.14000000000000001</v>
      </c>
      <c r="AR2385">
        <v>0.11</v>
      </c>
      <c r="AS2385">
        <v>0.09</v>
      </c>
      <c r="AT2385">
        <v>0.09</v>
      </c>
      <c r="AU2385">
        <v>19.8888888888889</v>
      </c>
    </row>
    <row r="2386" spans="38:47" x14ac:dyDescent="0.55000000000000004">
      <c r="AL2386">
        <v>44209</v>
      </c>
      <c r="AM2386">
        <v>1.82</v>
      </c>
      <c r="AN2386">
        <v>1.63</v>
      </c>
      <c r="AO2386">
        <v>1.1000000000000001</v>
      </c>
      <c r="AP2386">
        <v>0.48</v>
      </c>
      <c r="AQ2386">
        <v>0.14000000000000001</v>
      </c>
      <c r="AR2386">
        <v>0.12</v>
      </c>
      <c r="AS2386">
        <v>0.1</v>
      </c>
      <c r="AT2386">
        <v>0.09</v>
      </c>
      <c r="AU2386">
        <v>19.2222222222222</v>
      </c>
    </row>
    <row r="2387" spans="38:47" x14ac:dyDescent="0.55000000000000004">
      <c r="AL2387">
        <v>44210</v>
      </c>
      <c r="AM2387">
        <v>1.88</v>
      </c>
      <c r="AN2387">
        <v>1.69</v>
      </c>
      <c r="AO2387">
        <v>1.1499999999999999</v>
      </c>
      <c r="AP2387">
        <v>0.49</v>
      </c>
      <c r="AQ2387">
        <v>0.16</v>
      </c>
      <c r="AR2387">
        <v>0.1</v>
      </c>
      <c r="AS2387">
        <v>0.09</v>
      </c>
      <c r="AT2387">
        <v>0.09</v>
      </c>
      <c r="AU2387">
        <v>19.8888888888889</v>
      </c>
    </row>
    <row r="2388" spans="38:47" x14ac:dyDescent="0.55000000000000004">
      <c r="AL2388">
        <v>44211</v>
      </c>
      <c r="AM2388">
        <v>1.85</v>
      </c>
      <c r="AN2388">
        <v>1.66</v>
      </c>
      <c r="AO2388">
        <v>1.1100000000000001</v>
      </c>
      <c r="AP2388">
        <v>0.46</v>
      </c>
      <c r="AQ2388">
        <v>0.13</v>
      </c>
      <c r="AR2388">
        <v>0.1</v>
      </c>
      <c r="AS2388">
        <v>0.1</v>
      </c>
      <c r="AT2388">
        <v>0.09</v>
      </c>
      <c r="AU2388">
        <v>19.5555555555556</v>
      </c>
    </row>
    <row r="2389" spans="38:47" x14ac:dyDescent="0.55000000000000004">
      <c r="AL2389">
        <v>44214</v>
      </c>
      <c r="AM2389">
        <v>1.845</v>
      </c>
      <c r="AN2389">
        <v>1.655</v>
      </c>
      <c r="AO2389">
        <v>1.105</v>
      </c>
      <c r="AP2389">
        <v>0.45500000000000002</v>
      </c>
      <c r="AQ2389">
        <v>0.13500000000000001</v>
      </c>
      <c r="AR2389">
        <v>0.1</v>
      </c>
      <c r="AS2389">
        <v>0.105</v>
      </c>
      <c r="AT2389">
        <v>0.09</v>
      </c>
      <c r="AU2389">
        <v>19.5</v>
      </c>
    </row>
    <row r="2390" spans="38:47" x14ac:dyDescent="0.55000000000000004">
      <c r="AL2390">
        <v>44215</v>
      </c>
      <c r="AM2390">
        <v>1.84</v>
      </c>
      <c r="AN2390">
        <v>1.65</v>
      </c>
      <c r="AO2390">
        <v>1.1000000000000001</v>
      </c>
      <c r="AP2390">
        <v>0.45</v>
      </c>
      <c r="AQ2390">
        <v>0.14000000000000001</v>
      </c>
      <c r="AR2390">
        <v>0.1</v>
      </c>
      <c r="AS2390">
        <v>0.11</v>
      </c>
      <c r="AT2390">
        <v>0.09</v>
      </c>
      <c r="AU2390">
        <v>19.4444444444444</v>
      </c>
    </row>
    <row r="2391" spans="38:47" x14ac:dyDescent="0.55000000000000004">
      <c r="AL2391">
        <v>44216</v>
      </c>
      <c r="AM2391">
        <v>1.84</v>
      </c>
      <c r="AN2391">
        <v>1.65</v>
      </c>
      <c r="AO2391">
        <v>1.1000000000000001</v>
      </c>
      <c r="AP2391">
        <v>0.45</v>
      </c>
      <c r="AQ2391">
        <v>0.13</v>
      </c>
      <c r="AR2391">
        <v>0.1</v>
      </c>
      <c r="AS2391">
        <v>0.1</v>
      </c>
      <c r="AT2391">
        <v>0.08</v>
      </c>
      <c r="AU2391">
        <v>22</v>
      </c>
    </row>
    <row r="2392" spans="38:47" x14ac:dyDescent="0.55000000000000004">
      <c r="AL2392">
        <v>44217</v>
      </c>
      <c r="AM2392">
        <v>1.87</v>
      </c>
      <c r="AN2392">
        <v>1.68</v>
      </c>
      <c r="AO2392">
        <v>1.1200000000000001</v>
      </c>
      <c r="AP2392">
        <v>0.45</v>
      </c>
      <c r="AQ2392">
        <v>0.13</v>
      </c>
      <c r="AR2392">
        <v>0.1</v>
      </c>
      <c r="AS2392">
        <v>0.09</v>
      </c>
      <c r="AT2392">
        <v>0.09</v>
      </c>
      <c r="AU2392">
        <v>19.7777777777778</v>
      </c>
    </row>
    <row r="2393" spans="38:47" x14ac:dyDescent="0.55000000000000004">
      <c r="AL2393">
        <v>44218</v>
      </c>
      <c r="AM2393">
        <v>1.85</v>
      </c>
      <c r="AN2393">
        <v>1.66</v>
      </c>
      <c r="AO2393">
        <v>1.1000000000000001</v>
      </c>
      <c r="AP2393">
        <v>0.44</v>
      </c>
      <c r="AQ2393">
        <v>0.13</v>
      </c>
      <c r="AR2393">
        <v>0.1</v>
      </c>
      <c r="AS2393">
        <v>0.1</v>
      </c>
      <c r="AT2393">
        <v>0.08</v>
      </c>
      <c r="AU2393">
        <v>22.125</v>
      </c>
    </row>
    <row r="2394" spans="38:47" x14ac:dyDescent="0.55000000000000004">
      <c r="AL2394">
        <v>44221</v>
      </c>
      <c r="AM2394">
        <v>1.8</v>
      </c>
      <c r="AN2394">
        <v>1.61</v>
      </c>
      <c r="AO2394">
        <v>1.05</v>
      </c>
      <c r="AP2394">
        <v>0.42</v>
      </c>
      <c r="AQ2394">
        <v>0.13</v>
      </c>
      <c r="AR2394">
        <v>0.1</v>
      </c>
      <c r="AS2394">
        <v>0.09</v>
      </c>
      <c r="AT2394">
        <v>0.09</v>
      </c>
      <c r="AU2394">
        <v>19</v>
      </c>
    </row>
    <row r="2395" spans="38:47" x14ac:dyDescent="0.55000000000000004">
      <c r="AL2395">
        <v>44222</v>
      </c>
      <c r="AM2395">
        <v>1.8</v>
      </c>
      <c r="AN2395">
        <v>1.61</v>
      </c>
      <c r="AO2395">
        <v>1.05</v>
      </c>
      <c r="AP2395">
        <v>0.42</v>
      </c>
      <c r="AQ2395">
        <v>0.11</v>
      </c>
      <c r="AR2395">
        <v>0.09</v>
      </c>
      <c r="AS2395">
        <v>0.09</v>
      </c>
      <c r="AT2395">
        <v>7.0000000000000007E-2</v>
      </c>
      <c r="AU2395">
        <v>24.714285714285701</v>
      </c>
    </row>
    <row r="2396" spans="38:47" x14ac:dyDescent="0.55000000000000004">
      <c r="AL2396">
        <v>44223</v>
      </c>
      <c r="AM2396">
        <v>1.79</v>
      </c>
      <c r="AN2396">
        <v>1.6</v>
      </c>
      <c r="AO2396">
        <v>1.04</v>
      </c>
      <c r="AP2396">
        <v>0.41</v>
      </c>
      <c r="AQ2396">
        <v>0.12</v>
      </c>
      <c r="AR2396">
        <v>0.09</v>
      </c>
      <c r="AS2396">
        <v>0.09</v>
      </c>
      <c r="AT2396">
        <v>0.08</v>
      </c>
      <c r="AU2396">
        <v>21.375</v>
      </c>
    </row>
    <row r="2397" spans="38:47" x14ac:dyDescent="0.55000000000000004">
      <c r="AL2397">
        <v>44224</v>
      </c>
      <c r="AM2397">
        <v>1.81</v>
      </c>
      <c r="AN2397">
        <v>1.63</v>
      </c>
      <c r="AO2397">
        <v>1.07</v>
      </c>
      <c r="AP2397">
        <v>0.42</v>
      </c>
      <c r="AQ2397">
        <v>0.12</v>
      </c>
      <c r="AR2397">
        <v>0.08</v>
      </c>
      <c r="AS2397">
        <v>0.08</v>
      </c>
      <c r="AT2397">
        <v>7.0000000000000007E-2</v>
      </c>
      <c r="AU2397">
        <v>24.8571428571429</v>
      </c>
    </row>
    <row r="2398" spans="38:47" x14ac:dyDescent="0.55000000000000004">
      <c r="AL2398">
        <v>44225</v>
      </c>
      <c r="AM2398">
        <v>1.87</v>
      </c>
      <c r="AN2398">
        <v>1.68</v>
      </c>
      <c r="AO2398">
        <v>1.1100000000000001</v>
      </c>
      <c r="AP2398">
        <v>0.45</v>
      </c>
      <c r="AQ2398">
        <v>0.11</v>
      </c>
      <c r="AR2398">
        <v>0.1</v>
      </c>
      <c r="AS2398">
        <v>7.0000000000000007E-2</v>
      </c>
      <c r="AT2398">
        <v>0.06</v>
      </c>
      <c r="AU2398">
        <v>30.1666666666667</v>
      </c>
    </row>
    <row r="2399" spans="38:47" x14ac:dyDescent="0.55000000000000004">
      <c r="AL2399">
        <v>44228</v>
      </c>
      <c r="AM2399">
        <v>1.84</v>
      </c>
      <c r="AN2399">
        <v>1.66</v>
      </c>
      <c r="AO2399">
        <v>1.0900000000000001</v>
      </c>
      <c r="AP2399">
        <v>0.42</v>
      </c>
      <c r="AQ2399">
        <v>0.11</v>
      </c>
      <c r="AR2399">
        <v>0.08</v>
      </c>
      <c r="AS2399">
        <v>0.08</v>
      </c>
      <c r="AT2399">
        <v>7.0000000000000007E-2</v>
      </c>
      <c r="AU2399">
        <v>25.285714285714299</v>
      </c>
    </row>
    <row r="2400" spans="38:47" x14ac:dyDescent="0.55000000000000004">
      <c r="AL2400">
        <v>44229</v>
      </c>
      <c r="AM2400">
        <v>1.87</v>
      </c>
      <c r="AN2400">
        <v>1.69</v>
      </c>
      <c r="AO2400">
        <v>1.1200000000000001</v>
      </c>
      <c r="AP2400">
        <v>0.45</v>
      </c>
      <c r="AQ2400">
        <v>0.11</v>
      </c>
      <c r="AR2400">
        <v>0.08</v>
      </c>
      <c r="AS2400">
        <v>0.08</v>
      </c>
      <c r="AT2400">
        <v>7.0000000000000007E-2</v>
      </c>
      <c r="AU2400">
        <v>25.714285714285701</v>
      </c>
    </row>
    <row r="2401" spans="38:47" x14ac:dyDescent="0.55000000000000004">
      <c r="AL2401">
        <v>44230</v>
      </c>
      <c r="AM2401">
        <v>1.92</v>
      </c>
      <c r="AN2401">
        <v>1.73</v>
      </c>
      <c r="AO2401">
        <v>1.1499999999999999</v>
      </c>
      <c r="AP2401">
        <v>0.46</v>
      </c>
      <c r="AQ2401">
        <v>0.11</v>
      </c>
      <c r="AR2401">
        <v>0.08</v>
      </c>
      <c r="AS2401">
        <v>0.06</v>
      </c>
      <c r="AT2401">
        <v>0.04</v>
      </c>
      <c r="AU2401">
        <v>47</v>
      </c>
    </row>
    <row r="2402" spans="38:47" x14ac:dyDescent="0.55000000000000004">
      <c r="AL2402">
        <v>44231</v>
      </c>
      <c r="AM2402">
        <v>1.93</v>
      </c>
      <c r="AN2402">
        <v>1.75</v>
      </c>
      <c r="AO2402">
        <v>1.1499999999999999</v>
      </c>
      <c r="AP2402">
        <v>0.46</v>
      </c>
      <c r="AQ2402">
        <v>0.11</v>
      </c>
      <c r="AR2402">
        <v>7.0000000000000007E-2</v>
      </c>
      <c r="AS2402">
        <v>0.06</v>
      </c>
      <c r="AT2402">
        <v>0.04</v>
      </c>
      <c r="AU2402">
        <v>47.25</v>
      </c>
    </row>
    <row r="2403" spans="38:47" x14ac:dyDescent="0.55000000000000004">
      <c r="AL2403">
        <v>44232</v>
      </c>
      <c r="AM2403">
        <v>1.97</v>
      </c>
      <c r="AN2403">
        <v>1.79</v>
      </c>
      <c r="AO2403">
        <v>1.19</v>
      </c>
      <c r="AP2403">
        <v>0.47</v>
      </c>
      <c r="AQ2403">
        <v>0.09</v>
      </c>
      <c r="AR2403">
        <v>0.06</v>
      </c>
      <c r="AS2403">
        <v>0.05</v>
      </c>
      <c r="AT2403">
        <v>0.03</v>
      </c>
      <c r="AU2403">
        <v>64.6666666666667</v>
      </c>
    </row>
    <row r="2404" spans="38:47" x14ac:dyDescent="0.55000000000000004">
      <c r="AL2404">
        <v>44235</v>
      </c>
      <c r="AM2404">
        <v>1.96</v>
      </c>
      <c r="AN2404">
        <v>1.78</v>
      </c>
      <c r="AO2404">
        <v>1.19</v>
      </c>
      <c r="AP2404">
        <v>0.48</v>
      </c>
      <c r="AQ2404">
        <v>0.11</v>
      </c>
      <c r="AR2404">
        <v>7.0000000000000007E-2</v>
      </c>
      <c r="AS2404">
        <v>0.05</v>
      </c>
      <c r="AT2404">
        <v>0.05</v>
      </c>
      <c r="AU2404">
        <v>38.200000000000003</v>
      </c>
    </row>
    <row r="2405" spans="38:47" x14ac:dyDescent="0.55000000000000004">
      <c r="AL2405">
        <v>44236</v>
      </c>
      <c r="AM2405">
        <v>1.95</v>
      </c>
      <c r="AN2405">
        <v>1.78</v>
      </c>
      <c r="AO2405">
        <v>1.18</v>
      </c>
      <c r="AP2405">
        <v>0.48</v>
      </c>
      <c r="AQ2405">
        <v>0.11</v>
      </c>
      <c r="AR2405">
        <v>7.0000000000000007E-2</v>
      </c>
      <c r="AS2405">
        <v>0.06</v>
      </c>
      <c r="AT2405">
        <v>0.04</v>
      </c>
      <c r="AU2405">
        <v>47.75</v>
      </c>
    </row>
    <row r="2406" spans="38:47" x14ac:dyDescent="0.55000000000000004">
      <c r="AL2406">
        <v>44237</v>
      </c>
      <c r="AM2406">
        <v>1.92</v>
      </c>
      <c r="AN2406">
        <v>1.75</v>
      </c>
      <c r="AO2406">
        <v>1.1499999999999999</v>
      </c>
      <c r="AP2406">
        <v>0.46</v>
      </c>
      <c r="AQ2406">
        <v>0.11</v>
      </c>
      <c r="AR2406">
        <v>7.0000000000000007E-2</v>
      </c>
      <c r="AS2406">
        <v>0.06</v>
      </c>
      <c r="AT2406">
        <v>0.05</v>
      </c>
      <c r="AU2406">
        <v>37.4</v>
      </c>
    </row>
    <row r="2407" spans="38:47" x14ac:dyDescent="0.55000000000000004">
      <c r="AL2407">
        <v>44238</v>
      </c>
      <c r="AM2407">
        <v>1.94</v>
      </c>
      <c r="AN2407">
        <v>1.77</v>
      </c>
      <c r="AO2407">
        <v>1.1599999999999999</v>
      </c>
      <c r="AP2407">
        <v>0.46</v>
      </c>
      <c r="AQ2407">
        <v>0.11</v>
      </c>
      <c r="AR2407">
        <v>7.0000000000000007E-2</v>
      </c>
      <c r="AS2407">
        <v>0.06</v>
      </c>
      <c r="AT2407">
        <v>0.05</v>
      </c>
      <c r="AU2407">
        <v>37.799999999999997</v>
      </c>
    </row>
    <row r="2408" spans="38:47" x14ac:dyDescent="0.55000000000000004">
      <c r="AL2408">
        <v>44239</v>
      </c>
      <c r="AM2408">
        <v>2.0099999999999998</v>
      </c>
      <c r="AN2408">
        <v>1.83</v>
      </c>
      <c r="AO2408">
        <v>1.2</v>
      </c>
      <c r="AP2408">
        <v>0.5</v>
      </c>
      <c r="AQ2408">
        <v>0.11</v>
      </c>
      <c r="AR2408">
        <v>0.06</v>
      </c>
      <c r="AS2408">
        <v>0.05</v>
      </c>
      <c r="AT2408">
        <v>0.04</v>
      </c>
      <c r="AU2408">
        <v>49.25</v>
      </c>
    </row>
    <row r="2409" spans="38:47" x14ac:dyDescent="0.55000000000000004">
      <c r="AL2409">
        <v>44242</v>
      </c>
      <c r="AM2409">
        <v>2.0449999999999999</v>
      </c>
      <c r="AN2409">
        <v>1.875</v>
      </c>
      <c r="AO2409">
        <v>1.25</v>
      </c>
      <c r="AP2409">
        <v>0.53500000000000003</v>
      </c>
      <c r="AQ2409">
        <v>0.12</v>
      </c>
      <c r="AR2409">
        <v>7.0000000000000007E-2</v>
      </c>
      <c r="AS2409">
        <v>5.5E-2</v>
      </c>
      <c r="AT2409">
        <v>0.04</v>
      </c>
      <c r="AU2409">
        <v>50.125</v>
      </c>
    </row>
    <row r="2410" spans="38:47" x14ac:dyDescent="0.55000000000000004">
      <c r="AL2410">
        <v>44243</v>
      </c>
      <c r="AM2410">
        <v>2.08</v>
      </c>
      <c r="AN2410">
        <v>1.92</v>
      </c>
      <c r="AO2410">
        <v>1.3</v>
      </c>
      <c r="AP2410">
        <v>0.56999999999999995</v>
      </c>
      <c r="AQ2410">
        <v>0.13</v>
      </c>
      <c r="AR2410">
        <v>0.08</v>
      </c>
      <c r="AS2410">
        <v>0.06</v>
      </c>
      <c r="AT2410">
        <v>0.04</v>
      </c>
      <c r="AU2410">
        <v>51</v>
      </c>
    </row>
    <row r="2411" spans="38:47" x14ac:dyDescent="0.55000000000000004">
      <c r="AL2411">
        <v>44244</v>
      </c>
      <c r="AM2411">
        <v>2.06</v>
      </c>
      <c r="AN2411">
        <v>1.92</v>
      </c>
      <c r="AO2411">
        <v>1.29</v>
      </c>
      <c r="AP2411">
        <v>0.56999999999999995</v>
      </c>
      <c r="AQ2411">
        <v>0.11</v>
      </c>
      <c r="AR2411">
        <v>7.0000000000000007E-2</v>
      </c>
      <c r="AS2411">
        <v>0.06</v>
      </c>
      <c r="AT2411">
        <v>0.04</v>
      </c>
      <c r="AU2411">
        <v>50.5</v>
      </c>
    </row>
    <row r="2412" spans="38:47" x14ac:dyDescent="0.55000000000000004">
      <c r="AL2412">
        <v>44245</v>
      </c>
      <c r="AM2412">
        <v>2.08</v>
      </c>
      <c r="AN2412">
        <v>1.91</v>
      </c>
      <c r="AO2412">
        <v>1.29</v>
      </c>
      <c r="AP2412">
        <v>0.56000000000000005</v>
      </c>
      <c r="AQ2412">
        <v>0.11</v>
      </c>
      <c r="AR2412">
        <v>0.06</v>
      </c>
      <c r="AS2412">
        <v>0.04</v>
      </c>
      <c r="AT2412">
        <v>0.03</v>
      </c>
      <c r="AU2412">
        <v>68.3333333333333</v>
      </c>
    </row>
    <row r="2413" spans="38:47" x14ac:dyDescent="0.55000000000000004">
      <c r="AL2413">
        <v>44246</v>
      </c>
      <c r="AM2413">
        <v>2.14</v>
      </c>
      <c r="AN2413">
        <v>1.98</v>
      </c>
      <c r="AO2413">
        <v>1.34</v>
      </c>
      <c r="AP2413">
        <v>0.59</v>
      </c>
      <c r="AQ2413">
        <v>0.11</v>
      </c>
      <c r="AR2413">
        <v>7.0000000000000007E-2</v>
      </c>
      <c r="AS2413">
        <v>0.06</v>
      </c>
      <c r="AT2413">
        <v>0.04</v>
      </c>
      <c r="AU2413">
        <v>52.5</v>
      </c>
    </row>
    <row r="2414" spans="38:47" x14ac:dyDescent="0.55000000000000004">
      <c r="AL2414">
        <v>44249</v>
      </c>
      <c r="AM2414">
        <v>2.19</v>
      </c>
      <c r="AN2414">
        <v>2.02</v>
      </c>
      <c r="AO2414">
        <v>1.37</v>
      </c>
      <c r="AP2414">
        <v>0.61</v>
      </c>
      <c r="AQ2414">
        <v>0.11</v>
      </c>
      <c r="AR2414">
        <v>0.06</v>
      </c>
      <c r="AS2414">
        <v>0.04</v>
      </c>
      <c r="AT2414">
        <v>0.03</v>
      </c>
      <c r="AU2414">
        <v>72</v>
      </c>
    </row>
    <row r="2415" spans="38:47" x14ac:dyDescent="0.55000000000000004">
      <c r="AL2415">
        <v>44250</v>
      </c>
      <c r="AM2415">
        <v>2.21</v>
      </c>
      <c r="AN2415">
        <v>2.0299999999999998</v>
      </c>
      <c r="AO2415">
        <v>1.37</v>
      </c>
      <c r="AP2415">
        <v>0.59</v>
      </c>
      <c r="AQ2415">
        <v>0.11</v>
      </c>
      <c r="AR2415">
        <v>0.08</v>
      </c>
      <c r="AS2415">
        <v>0.05</v>
      </c>
      <c r="AT2415">
        <v>0.04</v>
      </c>
      <c r="AU2415">
        <v>54.25</v>
      </c>
    </row>
    <row r="2416" spans="38:47" x14ac:dyDescent="0.55000000000000004">
      <c r="AL2416">
        <v>44251</v>
      </c>
      <c r="AM2416">
        <v>2.2400000000000002</v>
      </c>
      <c r="AN2416">
        <v>2.0699999999999998</v>
      </c>
      <c r="AO2416">
        <v>1.38</v>
      </c>
      <c r="AP2416">
        <v>0.62</v>
      </c>
      <c r="AQ2416">
        <v>0.12</v>
      </c>
      <c r="AR2416">
        <v>0.08</v>
      </c>
      <c r="AS2416">
        <v>0.05</v>
      </c>
      <c r="AT2416">
        <v>0.03</v>
      </c>
      <c r="AU2416">
        <v>73.6666666666667</v>
      </c>
    </row>
    <row r="2417" spans="38:47" x14ac:dyDescent="0.55000000000000004">
      <c r="AL2417">
        <v>44252</v>
      </c>
      <c r="AM2417">
        <v>2.33</v>
      </c>
      <c r="AN2417">
        <v>2.25</v>
      </c>
      <c r="AO2417">
        <v>1.54</v>
      </c>
      <c r="AP2417">
        <v>0.81</v>
      </c>
      <c r="AQ2417">
        <v>0.17</v>
      </c>
      <c r="AR2417">
        <v>0.09</v>
      </c>
      <c r="AS2417">
        <v>0.06</v>
      </c>
      <c r="AT2417">
        <v>0.04</v>
      </c>
      <c r="AU2417">
        <v>57.25</v>
      </c>
    </row>
    <row r="2418" spans="38:47" x14ac:dyDescent="0.55000000000000004">
      <c r="AL2418">
        <v>44253</v>
      </c>
      <c r="AM2418">
        <v>2.17</v>
      </c>
      <c r="AN2418">
        <v>2.08</v>
      </c>
      <c r="AO2418">
        <v>1.44</v>
      </c>
      <c r="AP2418">
        <v>0.75</v>
      </c>
      <c r="AQ2418">
        <v>0.14000000000000001</v>
      </c>
      <c r="AR2418">
        <v>0.08</v>
      </c>
      <c r="AS2418">
        <v>0.05</v>
      </c>
      <c r="AT2418">
        <v>0.04</v>
      </c>
      <c r="AU2418">
        <v>53.25</v>
      </c>
    </row>
    <row r="2419" spans="38:47" x14ac:dyDescent="0.55000000000000004">
      <c r="AL2419">
        <v>44256</v>
      </c>
      <c r="AM2419">
        <v>2.23</v>
      </c>
      <c r="AN2419">
        <v>2.11</v>
      </c>
      <c r="AO2419">
        <v>1.45</v>
      </c>
      <c r="AP2419">
        <v>0.71</v>
      </c>
      <c r="AQ2419">
        <v>0.13</v>
      </c>
      <c r="AR2419">
        <v>0.08</v>
      </c>
      <c r="AS2419">
        <v>7.0000000000000007E-2</v>
      </c>
      <c r="AT2419">
        <v>0.05</v>
      </c>
      <c r="AU2419">
        <v>43.6</v>
      </c>
    </row>
    <row r="2420" spans="38:47" x14ac:dyDescent="0.55000000000000004">
      <c r="AL2420">
        <v>44257</v>
      </c>
      <c r="AM2420">
        <v>2.21</v>
      </c>
      <c r="AN2420">
        <v>2.09</v>
      </c>
      <c r="AO2420">
        <v>1.42</v>
      </c>
      <c r="AP2420">
        <v>0.67</v>
      </c>
      <c r="AQ2420">
        <v>0.13</v>
      </c>
      <c r="AR2420">
        <v>0.08</v>
      </c>
      <c r="AS2420">
        <v>0.06</v>
      </c>
      <c r="AT2420">
        <v>0.04</v>
      </c>
      <c r="AU2420">
        <v>54.25</v>
      </c>
    </row>
    <row r="2421" spans="38:47" x14ac:dyDescent="0.55000000000000004">
      <c r="AL2421">
        <v>44258</v>
      </c>
      <c r="AM2421">
        <v>2.25</v>
      </c>
      <c r="AN2421">
        <v>2.12</v>
      </c>
      <c r="AO2421">
        <v>1.47</v>
      </c>
      <c r="AP2421">
        <v>0.73</v>
      </c>
      <c r="AQ2421">
        <v>0.14000000000000001</v>
      </c>
      <c r="AR2421">
        <v>0.08</v>
      </c>
      <c r="AS2421">
        <v>7.0000000000000007E-2</v>
      </c>
      <c r="AT2421">
        <v>0.05</v>
      </c>
      <c r="AU2421">
        <v>44</v>
      </c>
    </row>
    <row r="2422" spans="38:47" x14ac:dyDescent="0.55000000000000004">
      <c r="AL2422">
        <v>44259</v>
      </c>
      <c r="AM2422">
        <v>2.2999999999999998</v>
      </c>
      <c r="AN2422">
        <v>2.1800000000000002</v>
      </c>
      <c r="AO2422">
        <v>1.54</v>
      </c>
      <c r="AP2422">
        <v>0.77</v>
      </c>
      <c r="AQ2422">
        <v>0.14000000000000001</v>
      </c>
      <c r="AR2422">
        <v>0.08</v>
      </c>
      <c r="AS2422">
        <v>7.0000000000000007E-2</v>
      </c>
      <c r="AT2422">
        <v>0.04</v>
      </c>
      <c r="AU2422">
        <v>56.5</v>
      </c>
    </row>
    <row r="2423" spans="38:47" x14ac:dyDescent="0.55000000000000004">
      <c r="AL2423">
        <v>44260</v>
      </c>
      <c r="AM2423">
        <v>2.2799999999999998</v>
      </c>
      <c r="AN2423">
        <v>2.1800000000000002</v>
      </c>
      <c r="AO2423">
        <v>1.56</v>
      </c>
      <c r="AP2423">
        <v>0.79</v>
      </c>
      <c r="AQ2423">
        <v>0.14000000000000001</v>
      </c>
      <c r="AR2423">
        <v>0.08</v>
      </c>
      <c r="AS2423">
        <v>7.0000000000000007E-2</v>
      </c>
      <c r="AT2423">
        <v>0.04</v>
      </c>
      <c r="AU2423">
        <v>56</v>
      </c>
    </row>
    <row r="2424" spans="38:47" x14ac:dyDescent="0.55000000000000004">
      <c r="AL2424">
        <v>44263</v>
      </c>
      <c r="AM2424">
        <v>2.31</v>
      </c>
      <c r="AN2424">
        <v>2.2000000000000002</v>
      </c>
      <c r="AO2424">
        <v>1.59</v>
      </c>
      <c r="AP2424">
        <v>0.86</v>
      </c>
      <c r="AQ2424">
        <v>0.17</v>
      </c>
      <c r="AR2424">
        <v>0.09</v>
      </c>
      <c r="AS2424">
        <v>0.06</v>
      </c>
      <c r="AT2424">
        <v>0.05</v>
      </c>
      <c r="AU2424">
        <v>45.2</v>
      </c>
    </row>
    <row r="2425" spans="38:47" x14ac:dyDescent="0.55000000000000004">
      <c r="AL2425">
        <v>44264</v>
      </c>
      <c r="AM2425">
        <v>2.2599999999999998</v>
      </c>
      <c r="AN2425">
        <v>2.16</v>
      </c>
      <c r="AO2425">
        <v>1.55</v>
      </c>
      <c r="AP2425">
        <v>0.83</v>
      </c>
      <c r="AQ2425">
        <v>0.17</v>
      </c>
      <c r="AR2425">
        <v>0.1</v>
      </c>
      <c r="AS2425">
        <v>7.0000000000000007E-2</v>
      </c>
      <c r="AT2425">
        <v>0.05</v>
      </c>
      <c r="AU2425">
        <v>44.2</v>
      </c>
    </row>
    <row r="2426" spans="38:47" x14ac:dyDescent="0.55000000000000004">
      <c r="AL2426">
        <v>44265</v>
      </c>
      <c r="AM2426">
        <v>2.2400000000000002</v>
      </c>
      <c r="AN2426">
        <v>2.15</v>
      </c>
      <c r="AO2426">
        <v>1.53</v>
      </c>
      <c r="AP2426">
        <v>0.8</v>
      </c>
      <c r="AQ2426">
        <v>0.16</v>
      </c>
      <c r="AR2426">
        <v>0.08</v>
      </c>
      <c r="AS2426">
        <v>0.06</v>
      </c>
      <c r="AT2426">
        <v>0.04</v>
      </c>
      <c r="AU2426">
        <v>55</v>
      </c>
    </row>
    <row r="2427" spans="38:47" x14ac:dyDescent="0.55000000000000004">
      <c r="AL2427">
        <v>44266</v>
      </c>
      <c r="AM2427">
        <v>2.29</v>
      </c>
      <c r="AN2427">
        <v>2.1800000000000002</v>
      </c>
      <c r="AO2427">
        <v>1.54</v>
      </c>
      <c r="AP2427">
        <v>0.78</v>
      </c>
      <c r="AQ2427">
        <v>0.14000000000000001</v>
      </c>
      <c r="AR2427">
        <v>0.08</v>
      </c>
      <c r="AS2427">
        <v>0.05</v>
      </c>
      <c r="AT2427">
        <v>0.04</v>
      </c>
      <c r="AU2427">
        <v>56.25</v>
      </c>
    </row>
    <row r="2428" spans="38:47" x14ac:dyDescent="0.55000000000000004">
      <c r="AL2428">
        <v>44267</v>
      </c>
      <c r="AM2428">
        <v>2.4</v>
      </c>
      <c r="AN2428">
        <v>2.31</v>
      </c>
      <c r="AO2428">
        <v>1.64</v>
      </c>
      <c r="AP2428">
        <v>0.85</v>
      </c>
      <c r="AQ2428">
        <v>0.14000000000000001</v>
      </c>
      <c r="AR2428">
        <v>0.09</v>
      </c>
      <c r="AS2428">
        <v>0.06</v>
      </c>
      <c r="AT2428">
        <v>0.04</v>
      </c>
      <c r="AU2428">
        <v>59</v>
      </c>
    </row>
    <row r="2429" spans="38:47" x14ac:dyDescent="0.55000000000000004">
      <c r="AL2429">
        <v>44270</v>
      </c>
      <c r="AM2429">
        <v>2.37</v>
      </c>
      <c r="AN2429">
        <v>2.27</v>
      </c>
      <c r="AO2429">
        <v>1.62</v>
      </c>
      <c r="AP2429">
        <v>0.84</v>
      </c>
      <c r="AQ2429">
        <v>0.14000000000000001</v>
      </c>
      <c r="AR2429">
        <v>0.08</v>
      </c>
      <c r="AS2429">
        <v>0.06</v>
      </c>
      <c r="AT2429">
        <v>0.04</v>
      </c>
      <c r="AU2429">
        <v>58.25</v>
      </c>
    </row>
    <row r="2430" spans="38:47" x14ac:dyDescent="0.55000000000000004">
      <c r="AL2430">
        <v>44271</v>
      </c>
      <c r="AM2430">
        <v>2.38</v>
      </c>
      <c r="AN2430">
        <v>2.2999999999999998</v>
      </c>
      <c r="AO2430">
        <v>1.62</v>
      </c>
      <c r="AP2430">
        <v>0.83</v>
      </c>
      <c r="AQ2430">
        <v>0.15</v>
      </c>
      <c r="AR2430">
        <v>7.0000000000000007E-2</v>
      </c>
      <c r="AS2430">
        <v>0.06</v>
      </c>
      <c r="AT2430">
        <v>0.02</v>
      </c>
      <c r="AU2430">
        <v>118</v>
      </c>
    </row>
    <row r="2431" spans="38:47" x14ac:dyDescent="0.55000000000000004">
      <c r="AL2431">
        <v>44272</v>
      </c>
      <c r="AM2431">
        <v>2.42</v>
      </c>
      <c r="AN2431">
        <v>2.3199999999999998</v>
      </c>
      <c r="AO2431">
        <v>1.63</v>
      </c>
      <c r="AP2431">
        <v>0.8</v>
      </c>
      <c r="AQ2431">
        <v>0.13</v>
      </c>
      <c r="AR2431">
        <v>7.0000000000000007E-2</v>
      </c>
      <c r="AS2431">
        <v>0.05</v>
      </c>
      <c r="AT2431">
        <v>0.02</v>
      </c>
      <c r="AU2431">
        <v>120</v>
      </c>
    </row>
    <row r="2432" spans="38:47" x14ac:dyDescent="0.55000000000000004">
      <c r="AL2432">
        <v>44273</v>
      </c>
      <c r="AM2432">
        <v>2.4500000000000002</v>
      </c>
      <c r="AN2432">
        <v>2.36</v>
      </c>
      <c r="AO2432">
        <v>1.71</v>
      </c>
      <c r="AP2432">
        <v>0.86</v>
      </c>
      <c r="AQ2432">
        <v>0.16</v>
      </c>
      <c r="AR2432">
        <v>0.08</v>
      </c>
      <c r="AS2432">
        <v>0.03</v>
      </c>
      <c r="AT2432">
        <v>0.01</v>
      </c>
      <c r="AU2432">
        <v>244</v>
      </c>
    </row>
    <row r="2433" spans="38:47" x14ac:dyDescent="0.55000000000000004">
      <c r="AL2433">
        <v>44274</v>
      </c>
      <c r="AM2433">
        <v>2.4500000000000002</v>
      </c>
      <c r="AN2433">
        <v>2.36</v>
      </c>
      <c r="AO2433">
        <v>1.74</v>
      </c>
      <c r="AP2433">
        <v>0.9</v>
      </c>
      <c r="AQ2433">
        <v>0.16</v>
      </c>
      <c r="AR2433">
        <v>7.0000000000000007E-2</v>
      </c>
      <c r="AS2433">
        <v>0.03</v>
      </c>
      <c r="AT2433">
        <v>0.01</v>
      </c>
      <c r="AU2433">
        <v>244</v>
      </c>
    </row>
    <row r="2434" spans="38:47" x14ac:dyDescent="0.55000000000000004">
      <c r="AL2434">
        <v>44277</v>
      </c>
      <c r="AM2434">
        <v>2.38</v>
      </c>
      <c r="AN2434">
        <v>2.29</v>
      </c>
      <c r="AO2434">
        <v>1.69</v>
      </c>
      <c r="AP2434">
        <v>0.87</v>
      </c>
      <c r="AQ2434">
        <v>0.15</v>
      </c>
      <c r="AR2434">
        <v>0.06</v>
      </c>
      <c r="AS2434">
        <v>0.05</v>
      </c>
      <c r="AT2434">
        <v>0.03</v>
      </c>
      <c r="AU2434">
        <v>78.3333333333333</v>
      </c>
    </row>
    <row r="2435" spans="38:47" x14ac:dyDescent="0.55000000000000004">
      <c r="AL2435">
        <v>44278</v>
      </c>
      <c r="AM2435">
        <v>2.34</v>
      </c>
      <c r="AN2435">
        <v>2.2400000000000002</v>
      </c>
      <c r="AO2435">
        <v>1.63</v>
      </c>
      <c r="AP2435">
        <v>0.83</v>
      </c>
      <c r="AQ2435">
        <v>0.15</v>
      </c>
      <c r="AR2435">
        <v>0.08</v>
      </c>
      <c r="AS2435">
        <v>0.04</v>
      </c>
      <c r="AT2435">
        <v>0.01</v>
      </c>
      <c r="AU2435">
        <v>233</v>
      </c>
    </row>
    <row r="2436" spans="38:47" x14ac:dyDescent="0.55000000000000004">
      <c r="AL2436">
        <v>44279</v>
      </c>
      <c r="AM2436">
        <v>2.31</v>
      </c>
      <c r="AN2436">
        <v>2.21</v>
      </c>
      <c r="AO2436">
        <v>1.62</v>
      </c>
      <c r="AP2436">
        <v>0.83</v>
      </c>
      <c r="AQ2436">
        <v>0.14000000000000001</v>
      </c>
      <c r="AR2436">
        <v>7.0000000000000007E-2</v>
      </c>
      <c r="AS2436">
        <v>0.04</v>
      </c>
      <c r="AT2436">
        <v>0.02</v>
      </c>
      <c r="AU2436">
        <v>114.5</v>
      </c>
    </row>
    <row r="2437" spans="38:47" x14ac:dyDescent="0.55000000000000004">
      <c r="AL2437">
        <v>44280</v>
      </c>
      <c r="AM2437">
        <v>2.34</v>
      </c>
      <c r="AN2437">
        <v>2.2400000000000002</v>
      </c>
      <c r="AO2437">
        <v>1.63</v>
      </c>
      <c r="AP2437">
        <v>0.82</v>
      </c>
      <c r="AQ2437">
        <v>0.14000000000000001</v>
      </c>
      <c r="AR2437">
        <v>7.0000000000000007E-2</v>
      </c>
      <c r="AS2437">
        <v>0.04</v>
      </c>
      <c r="AT2437">
        <v>0.02</v>
      </c>
      <c r="AU2437">
        <v>116</v>
      </c>
    </row>
    <row r="2438" spans="38:47" x14ac:dyDescent="0.55000000000000004">
      <c r="AL2438">
        <v>44281</v>
      </c>
      <c r="AM2438">
        <v>2.37</v>
      </c>
      <c r="AN2438">
        <v>2.27</v>
      </c>
      <c r="AO2438">
        <v>1.67</v>
      </c>
      <c r="AP2438">
        <v>0.85</v>
      </c>
      <c r="AQ2438">
        <v>0.14000000000000001</v>
      </c>
      <c r="AR2438">
        <v>0.06</v>
      </c>
      <c r="AS2438">
        <v>0.04</v>
      </c>
      <c r="AT2438">
        <v>0.02</v>
      </c>
      <c r="AU2438">
        <v>117.5</v>
      </c>
    </row>
    <row r="2439" spans="38:47" x14ac:dyDescent="0.55000000000000004">
      <c r="AL2439">
        <v>44284</v>
      </c>
      <c r="AM2439">
        <v>2.4300000000000002</v>
      </c>
      <c r="AN2439">
        <v>2.3199999999999998</v>
      </c>
      <c r="AO2439">
        <v>1.73</v>
      </c>
      <c r="AP2439">
        <v>0.89</v>
      </c>
      <c r="AQ2439">
        <v>0.14000000000000001</v>
      </c>
      <c r="AR2439">
        <v>0.06</v>
      </c>
      <c r="AS2439">
        <v>0.04</v>
      </c>
      <c r="AT2439">
        <v>0.03</v>
      </c>
      <c r="AU2439">
        <v>80</v>
      </c>
    </row>
    <row r="2440" spans="38:47" x14ac:dyDescent="0.55000000000000004">
      <c r="AL2440">
        <v>44285</v>
      </c>
      <c r="AM2440">
        <v>2.38</v>
      </c>
      <c r="AN2440">
        <v>2.29</v>
      </c>
      <c r="AO2440">
        <v>1.73</v>
      </c>
      <c r="AP2440">
        <v>0.9</v>
      </c>
      <c r="AQ2440">
        <v>0.16</v>
      </c>
      <c r="AR2440">
        <v>0.06</v>
      </c>
      <c r="AS2440">
        <v>0.04</v>
      </c>
      <c r="AT2440">
        <v>0.02</v>
      </c>
      <c r="AU2440">
        <v>118</v>
      </c>
    </row>
    <row r="2441" spans="38:47" x14ac:dyDescent="0.55000000000000004">
      <c r="AL2441">
        <v>44286</v>
      </c>
      <c r="AM2441">
        <v>2.41</v>
      </c>
      <c r="AN2441">
        <v>2.31</v>
      </c>
      <c r="AO2441">
        <v>1.74</v>
      </c>
      <c r="AP2441">
        <v>0.92</v>
      </c>
      <c r="AQ2441">
        <v>0.16</v>
      </c>
      <c r="AR2441">
        <v>7.0000000000000007E-2</v>
      </c>
      <c r="AS2441">
        <v>0.05</v>
      </c>
      <c r="AT2441">
        <v>0.03</v>
      </c>
      <c r="AU2441">
        <v>79.3333333333333</v>
      </c>
    </row>
    <row r="2442" spans="38:47" x14ac:dyDescent="0.55000000000000004">
      <c r="AL2442">
        <v>44287</v>
      </c>
      <c r="AM2442">
        <v>2.34</v>
      </c>
      <c r="AN2442">
        <v>2.2400000000000002</v>
      </c>
      <c r="AO2442">
        <v>1.69</v>
      </c>
      <c r="AP2442">
        <v>0.9</v>
      </c>
      <c r="AQ2442">
        <v>0.17</v>
      </c>
      <c r="AR2442">
        <v>0.06</v>
      </c>
      <c r="AS2442">
        <v>0.04</v>
      </c>
      <c r="AT2442">
        <v>0.02</v>
      </c>
      <c r="AU2442">
        <v>116</v>
      </c>
    </row>
    <row r="2443" spans="38:47" x14ac:dyDescent="0.55000000000000004">
      <c r="AL2443">
        <v>44288</v>
      </c>
      <c r="AM2443">
        <v>2.35</v>
      </c>
      <c r="AN2443">
        <v>2.27</v>
      </c>
      <c r="AO2443">
        <v>1.72</v>
      </c>
      <c r="AP2443">
        <v>0.97</v>
      </c>
      <c r="AQ2443">
        <v>0.19</v>
      </c>
      <c r="AR2443">
        <v>7.0000000000000007E-2</v>
      </c>
      <c r="AS2443">
        <v>0.04</v>
      </c>
      <c r="AT2443">
        <v>0.02</v>
      </c>
      <c r="AU2443">
        <v>116.5</v>
      </c>
    </row>
    <row r="2444" spans="38:47" x14ac:dyDescent="0.55000000000000004">
      <c r="AL2444">
        <v>44291</v>
      </c>
      <c r="AM2444">
        <v>2.36</v>
      </c>
      <c r="AN2444">
        <v>2.2799999999999998</v>
      </c>
      <c r="AO2444">
        <v>1.73</v>
      </c>
      <c r="AP2444">
        <v>0.94</v>
      </c>
      <c r="AQ2444">
        <v>0.17</v>
      </c>
      <c r="AR2444">
        <v>0.06</v>
      </c>
      <c r="AS2444">
        <v>0.04</v>
      </c>
      <c r="AT2444">
        <v>0.03</v>
      </c>
      <c r="AU2444">
        <v>77.6666666666667</v>
      </c>
    </row>
    <row r="2445" spans="38:47" x14ac:dyDescent="0.55000000000000004">
      <c r="AL2445">
        <v>44292</v>
      </c>
      <c r="AM2445">
        <v>2.3199999999999998</v>
      </c>
      <c r="AN2445">
        <v>2.2400000000000002</v>
      </c>
      <c r="AO2445">
        <v>1.67</v>
      </c>
      <c r="AP2445">
        <v>0.88</v>
      </c>
      <c r="AQ2445">
        <v>0.16</v>
      </c>
      <c r="AR2445">
        <v>0.06</v>
      </c>
      <c r="AS2445">
        <v>0.04</v>
      </c>
      <c r="AT2445">
        <v>0.02</v>
      </c>
      <c r="AU2445">
        <v>115</v>
      </c>
    </row>
    <row r="2446" spans="38:47" x14ac:dyDescent="0.55000000000000004">
      <c r="AL2446">
        <v>44293</v>
      </c>
      <c r="AM2446">
        <v>2.35</v>
      </c>
      <c r="AN2446">
        <v>2.2599999999999998</v>
      </c>
      <c r="AO2446">
        <v>1.68</v>
      </c>
      <c r="AP2446">
        <v>0.87</v>
      </c>
      <c r="AQ2446">
        <v>0.16</v>
      </c>
      <c r="AR2446">
        <v>0.06</v>
      </c>
      <c r="AS2446">
        <v>0.04</v>
      </c>
      <c r="AT2446">
        <v>0.02</v>
      </c>
      <c r="AU2446">
        <v>116.5</v>
      </c>
    </row>
    <row r="2447" spans="38:47" x14ac:dyDescent="0.55000000000000004">
      <c r="AL2447">
        <v>44294</v>
      </c>
      <c r="AM2447">
        <v>2.3199999999999998</v>
      </c>
      <c r="AN2447">
        <v>2.2200000000000002</v>
      </c>
      <c r="AO2447">
        <v>1.64</v>
      </c>
      <c r="AP2447">
        <v>0.85</v>
      </c>
      <c r="AQ2447">
        <v>0.14000000000000001</v>
      </c>
      <c r="AR2447">
        <v>0.05</v>
      </c>
      <c r="AS2447">
        <v>0.04</v>
      </c>
      <c r="AT2447">
        <v>0.01</v>
      </c>
      <c r="AU2447">
        <v>231</v>
      </c>
    </row>
    <row r="2448" spans="38:47" x14ac:dyDescent="0.55000000000000004">
      <c r="AL2448">
        <v>44295</v>
      </c>
      <c r="AM2448">
        <v>2.34</v>
      </c>
      <c r="AN2448">
        <v>2.23</v>
      </c>
      <c r="AO2448">
        <v>1.67</v>
      </c>
      <c r="AP2448">
        <v>0.87</v>
      </c>
      <c r="AQ2448">
        <v>0.16</v>
      </c>
      <c r="AR2448">
        <v>0.06</v>
      </c>
      <c r="AS2448">
        <v>0.03</v>
      </c>
      <c r="AT2448">
        <v>0.02</v>
      </c>
      <c r="AU2448">
        <v>116</v>
      </c>
    </row>
    <row r="2449" spans="38:47" x14ac:dyDescent="0.55000000000000004">
      <c r="AL2449">
        <v>44298</v>
      </c>
      <c r="AM2449">
        <v>2.34</v>
      </c>
      <c r="AN2449">
        <v>2.2400000000000002</v>
      </c>
      <c r="AO2449">
        <v>1.69</v>
      </c>
      <c r="AP2449">
        <v>0.89</v>
      </c>
      <c r="AQ2449">
        <v>0.18</v>
      </c>
      <c r="AR2449">
        <v>0.06</v>
      </c>
      <c r="AS2449">
        <v>0.04</v>
      </c>
      <c r="AT2449">
        <v>0.02</v>
      </c>
      <c r="AU2449">
        <v>116</v>
      </c>
    </row>
    <row r="2450" spans="38:47" x14ac:dyDescent="0.55000000000000004">
      <c r="AL2450">
        <v>44299</v>
      </c>
      <c r="AM2450">
        <v>2.3199999999999998</v>
      </c>
      <c r="AN2450">
        <v>2.21</v>
      </c>
      <c r="AO2450">
        <v>1.64</v>
      </c>
      <c r="AP2450">
        <v>0.85</v>
      </c>
      <c r="AQ2450">
        <v>0.16</v>
      </c>
      <c r="AR2450">
        <v>0.06</v>
      </c>
      <c r="AS2450">
        <v>0.05</v>
      </c>
      <c r="AT2450">
        <v>0.03</v>
      </c>
      <c r="AU2450">
        <v>76.3333333333333</v>
      </c>
    </row>
    <row r="2451" spans="38:47" x14ac:dyDescent="0.55000000000000004">
      <c r="AL2451">
        <v>44300</v>
      </c>
      <c r="AM2451">
        <v>2.3199999999999998</v>
      </c>
      <c r="AN2451">
        <v>2.2200000000000002</v>
      </c>
      <c r="AO2451">
        <v>1.64</v>
      </c>
      <c r="AP2451">
        <v>0.87</v>
      </c>
      <c r="AQ2451">
        <v>0.16</v>
      </c>
      <c r="AR2451">
        <v>0.06</v>
      </c>
      <c r="AS2451">
        <v>0.04</v>
      </c>
      <c r="AT2451">
        <v>0.02</v>
      </c>
      <c r="AU2451">
        <v>115</v>
      </c>
    </row>
    <row r="2452" spans="38:47" x14ac:dyDescent="0.55000000000000004">
      <c r="AL2452">
        <v>44301</v>
      </c>
      <c r="AM2452">
        <v>2.23</v>
      </c>
      <c r="AN2452">
        <v>2.13</v>
      </c>
      <c r="AO2452">
        <v>1.56</v>
      </c>
      <c r="AP2452">
        <v>0.81</v>
      </c>
      <c r="AQ2452">
        <v>0.16</v>
      </c>
      <c r="AR2452">
        <v>0.06</v>
      </c>
      <c r="AS2452">
        <v>0.04</v>
      </c>
      <c r="AT2452">
        <v>0.02</v>
      </c>
      <c r="AU2452">
        <v>110.5</v>
      </c>
    </row>
    <row r="2453" spans="38:47" x14ac:dyDescent="0.55000000000000004">
      <c r="AL2453">
        <v>44302</v>
      </c>
      <c r="AM2453">
        <v>2.2599999999999998</v>
      </c>
      <c r="AN2453">
        <v>2.15</v>
      </c>
      <c r="AO2453">
        <v>1.59</v>
      </c>
      <c r="AP2453">
        <v>0.84</v>
      </c>
      <c r="AQ2453">
        <v>0.16</v>
      </c>
      <c r="AR2453">
        <v>0.06</v>
      </c>
      <c r="AS2453">
        <v>0.04</v>
      </c>
      <c r="AT2453">
        <v>0.02</v>
      </c>
      <c r="AU2453">
        <v>112</v>
      </c>
    </row>
    <row r="2454" spans="38:47" x14ac:dyDescent="0.55000000000000004">
      <c r="AL2454">
        <v>44305</v>
      </c>
      <c r="AM2454">
        <v>2.29</v>
      </c>
      <c r="AN2454">
        <v>2.1800000000000002</v>
      </c>
      <c r="AO2454">
        <v>1.61</v>
      </c>
      <c r="AP2454">
        <v>0.85</v>
      </c>
      <c r="AQ2454">
        <v>0.16</v>
      </c>
      <c r="AR2454">
        <v>0.08</v>
      </c>
      <c r="AS2454">
        <v>0.04</v>
      </c>
      <c r="AT2454">
        <v>0.02</v>
      </c>
      <c r="AU2454">
        <v>113.5</v>
      </c>
    </row>
    <row r="2455" spans="38:47" x14ac:dyDescent="0.55000000000000004">
      <c r="AL2455">
        <v>44306</v>
      </c>
      <c r="AM2455">
        <v>2.27</v>
      </c>
      <c r="AN2455">
        <v>2.16</v>
      </c>
      <c r="AO2455">
        <v>1.58</v>
      </c>
      <c r="AP2455">
        <v>0.81</v>
      </c>
      <c r="AQ2455">
        <v>0.15</v>
      </c>
      <c r="AR2455">
        <v>7.0000000000000007E-2</v>
      </c>
      <c r="AS2455">
        <v>0.04</v>
      </c>
      <c r="AT2455">
        <v>0.03</v>
      </c>
      <c r="AU2455">
        <v>74.6666666666667</v>
      </c>
    </row>
    <row r="2456" spans="38:47" x14ac:dyDescent="0.55000000000000004">
      <c r="AL2456">
        <v>44307</v>
      </c>
      <c r="AM2456">
        <v>2.2599999999999998</v>
      </c>
      <c r="AN2456">
        <v>2.16</v>
      </c>
      <c r="AO2456">
        <v>1.57</v>
      </c>
      <c r="AP2456">
        <v>0.81</v>
      </c>
      <c r="AQ2456">
        <v>0.15</v>
      </c>
      <c r="AR2456">
        <v>7.0000000000000007E-2</v>
      </c>
      <c r="AS2456">
        <v>0.04</v>
      </c>
      <c r="AT2456">
        <v>0.03</v>
      </c>
      <c r="AU2456">
        <v>74.3333333333333</v>
      </c>
    </row>
    <row r="2457" spans="38:47" x14ac:dyDescent="0.55000000000000004">
      <c r="AL2457">
        <v>44308</v>
      </c>
      <c r="AM2457">
        <v>2.2400000000000002</v>
      </c>
      <c r="AN2457">
        <v>2.13</v>
      </c>
      <c r="AO2457">
        <v>1.57</v>
      </c>
      <c r="AP2457">
        <v>0.81</v>
      </c>
      <c r="AQ2457">
        <v>0.16</v>
      </c>
      <c r="AR2457">
        <v>0.06</v>
      </c>
      <c r="AS2457">
        <v>0.04</v>
      </c>
      <c r="AT2457">
        <v>0.03</v>
      </c>
      <c r="AU2457">
        <v>73.6666666666667</v>
      </c>
    </row>
    <row r="2458" spans="38:47" x14ac:dyDescent="0.55000000000000004">
      <c r="AL2458">
        <v>44309</v>
      </c>
      <c r="AM2458">
        <v>2.25</v>
      </c>
      <c r="AN2458">
        <v>2.14</v>
      </c>
      <c r="AO2458">
        <v>1.58</v>
      </c>
      <c r="AP2458">
        <v>0.83</v>
      </c>
      <c r="AQ2458">
        <v>0.16</v>
      </c>
      <c r="AR2458">
        <v>7.0000000000000007E-2</v>
      </c>
      <c r="AS2458">
        <v>0.03</v>
      </c>
      <c r="AT2458">
        <v>0.03</v>
      </c>
      <c r="AU2458">
        <v>74</v>
      </c>
    </row>
    <row r="2459" spans="38:47" x14ac:dyDescent="0.55000000000000004">
      <c r="AL2459">
        <v>44312</v>
      </c>
      <c r="AM2459">
        <v>2.2400000000000002</v>
      </c>
      <c r="AN2459">
        <v>2.13</v>
      </c>
      <c r="AO2459">
        <v>1.58</v>
      </c>
      <c r="AP2459">
        <v>0.85</v>
      </c>
      <c r="AQ2459">
        <v>0.18</v>
      </c>
      <c r="AR2459">
        <v>0.06</v>
      </c>
      <c r="AS2459">
        <v>0.04</v>
      </c>
      <c r="AT2459">
        <v>0.03</v>
      </c>
      <c r="AU2459">
        <v>73.6666666666667</v>
      </c>
    </row>
    <row r="2460" spans="38:47" x14ac:dyDescent="0.55000000000000004">
      <c r="AL2460">
        <v>44313</v>
      </c>
      <c r="AM2460">
        <v>2.29</v>
      </c>
      <c r="AN2460">
        <v>2.1800000000000002</v>
      </c>
      <c r="AO2460">
        <v>1.63</v>
      </c>
      <c r="AP2460">
        <v>0.88</v>
      </c>
      <c r="AQ2460">
        <v>0.17</v>
      </c>
      <c r="AR2460">
        <v>0.06</v>
      </c>
      <c r="AS2460">
        <v>0.04</v>
      </c>
      <c r="AT2460">
        <v>0.01</v>
      </c>
      <c r="AU2460">
        <v>228</v>
      </c>
    </row>
    <row r="2461" spans="38:47" x14ac:dyDescent="0.55000000000000004">
      <c r="AL2461">
        <v>44314</v>
      </c>
      <c r="AM2461">
        <v>2.29</v>
      </c>
      <c r="AN2461">
        <v>2.19</v>
      </c>
      <c r="AO2461">
        <v>1.63</v>
      </c>
      <c r="AP2461">
        <v>0.86</v>
      </c>
      <c r="AQ2461">
        <v>0.17</v>
      </c>
      <c r="AR2461">
        <v>0.05</v>
      </c>
      <c r="AS2461">
        <v>0.04</v>
      </c>
      <c r="AT2461">
        <v>0.01</v>
      </c>
      <c r="AU2461">
        <v>228</v>
      </c>
    </row>
    <row r="2462" spans="38:47" x14ac:dyDescent="0.55000000000000004">
      <c r="AL2462">
        <v>44315</v>
      </c>
      <c r="AM2462">
        <v>2.31</v>
      </c>
      <c r="AN2462">
        <v>2.2000000000000002</v>
      </c>
      <c r="AO2462">
        <v>1.65</v>
      </c>
      <c r="AP2462">
        <v>0.86</v>
      </c>
      <c r="AQ2462">
        <v>0.16</v>
      </c>
      <c r="AR2462">
        <v>0.05</v>
      </c>
      <c r="AS2462">
        <v>0.04</v>
      </c>
      <c r="AT2462">
        <v>0.01</v>
      </c>
      <c r="AU2462">
        <v>230</v>
      </c>
    </row>
    <row r="2463" spans="38:47" x14ac:dyDescent="0.55000000000000004">
      <c r="AL2463">
        <v>44316</v>
      </c>
      <c r="AM2463">
        <v>2.2999999999999998</v>
      </c>
      <c r="AN2463">
        <v>2.19</v>
      </c>
      <c r="AO2463">
        <v>1.65</v>
      </c>
      <c r="AP2463">
        <v>0.86</v>
      </c>
      <c r="AQ2463">
        <v>0.16</v>
      </c>
      <c r="AR2463">
        <v>0.05</v>
      </c>
      <c r="AS2463">
        <v>0.03</v>
      </c>
      <c r="AT2463">
        <v>0.01</v>
      </c>
      <c r="AU2463">
        <v>229</v>
      </c>
    </row>
    <row r="2464" spans="38:47" x14ac:dyDescent="0.55000000000000004">
      <c r="AL2464">
        <v>44319</v>
      </c>
      <c r="AM2464">
        <v>2.2999999999999998</v>
      </c>
      <c r="AN2464">
        <v>2.1800000000000002</v>
      </c>
      <c r="AO2464">
        <v>1.63</v>
      </c>
      <c r="AP2464">
        <v>0.84</v>
      </c>
      <c r="AQ2464">
        <v>0.16</v>
      </c>
      <c r="AR2464">
        <v>0.06</v>
      </c>
      <c r="AS2464">
        <v>0.04</v>
      </c>
      <c r="AT2464">
        <v>0.04</v>
      </c>
      <c r="AU2464">
        <v>56.5</v>
      </c>
    </row>
    <row r="2465" spans="38:47" x14ac:dyDescent="0.55000000000000004">
      <c r="AL2465">
        <v>44320</v>
      </c>
      <c r="AM2465">
        <v>2.27</v>
      </c>
      <c r="AN2465">
        <v>2.16</v>
      </c>
      <c r="AO2465">
        <v>1.61</v>
      </c>
      <c r="AP2465">
        <v>0.82</v>
      </c>
      <c r="AQ2465">
        <v>0.16</v>
      </c>
      <c r="AR2465">
        <v>0.06</v>
      </c>
      <c r="AS2465">
        <v>0.04</v>
      </c>
      <c r="AT2465">
        <v>0.02</v>
      </c>
      <c r="AU2465">
        <v>112.5</v>
      </c>
    </row>
    <row r="2466" spans="38:47" x14ac:dyDescent="0.55000000000000004">
      <c r="AL2466">
        <v>44321</v>
      </c>
      <c r="AM2466">
        <v>2.25</v>
      </c>
      <c r="AN2466">
        <v>2.14</v>
      </c>
      <c r="AO2466">
        <v>1.59</v>
      </c>
      <c r="AP2466">
        <v>0.8</v>
      </c>
      <c r="AQ2466">
        <v>0.16</v>
      </c>
      <c r="AR2466">
        <v>0.06</v>
      </c>
      <c r="AS2466">
        <v>0.04</v>
      </c>
      <c r="AT2466">
        <v>0.02</v>
      </c>
      <c r="AU2466">
        <v>111.5</v>
      </c>
    </row>
    <row r="2467" spans="38:47" x14ac:dyDescent="0.55000000000000004">
      <c r="AL2467">
        <v>44322</v>
      </c>
      <c r="AM2467">
        <v>2.2400000000000002</v>
      </c>
      <c r="AN2467">
        <v>2.14</v>
      </c>
      <c r="AO2467">
        <v>1.58</v>
      </c>
      <c r="AP2467">
        <v>0.81</v>
      </c>
      <c r="AQ2467">
        <v>0.16</v>
      </c>
      <c r="AR2467">
        <v>0.05</v>
      </c>
      <c r="AS2467">
        <v>0.04</v>
      </c>
      <c r="AT2467">
        <v>0.02</v>
      </c>
      <c r="AU2467">
        <v>111</v>
      </c>
    </row>
    <row r="2468" spans="38:47" x14ac:dyDescent="0.55000000000000004">
      <c r="AL2468">
        <v>44323</v>
      </c>
      <c r="AM2468">
        <v>2.2799999999999998</v>
      </c>
      <c r="AN2468">
        <v>2.17</v>
      </c>
      <c r="AO2468">
        <v>1.6</v>
      </c>
      <c r="AP2468">
        <v>0.77</v>
      </c>
      <c r="AQ2468">
        <v>0.14000000000000001</v>
      </c>
      <c r="AR2468">
        <v>0.05</v>
      </c>
      <c r="AS2468">
        <v>0.04</v>
      </c>
      <c r="AT2468">
        <v>0.02</v>
      </c>
      <c r="AU2468">
        <v>113</v>
      </c>
    </row>
    <row r="2469" spans="38:47" x14ac:dyDescent="0.55000000000000004">
      <c r="AL2469">
        <v>44326</v>
      </c>
      <c r="AM2469">
        <v>2.3199999999999998</v>
      </c>
      <c r="AN2469">
        <v>2.2000000000000002</v>
      </c>
      <c r="AO2469">
        <v>1.63</v>
      </c>
      <c r="AP2469">
        <v>0.8</v>
      </c>
      <c r="AQ2469">
        <v>0.16</v>
      </c>
      <c r="AR2469">
        <v>0.05</v>
      </c>
      <c r="AS2469">
        <v>0.04</v>
      </c>
      <c r="AT2469">
        <v>0.02</v>
      </c>
      <c r="AU2469">
        <v>115</v>
      </c>
    </row>
    <row r="2470" spans="38:47" x14ac:dyDescent="0.55000000000000004">
      <c r="AL2470">
        <v>44327</v>
      </c>
      <c r="AM2470">
        <v>2.35</v>
      </c>
      <c r="AN2470">
        <v>2.23</v>
      </c>
      <c r="AO2470">
        <v>1.64</v>
      </c>
      <c r="AP2470">
        <v>0.8</v>
      </c>
      <c r="AQ2470">
        <v>0.16</v>
      </c>
      <c r="AR2470">
        <v>0.05</v>
      </c>
      <c r="AS2470">
        <v>0.04</v>
      </c>
      <c r="AT2470">
        <v>0.01</v>
      </c>
      <c r="AU2470">
        <v>234</v>
      </c>
    </row>
    <row r="2471" spans="38:47" x14ac:dyDescent="0.55000000000000004">
      <c r="AL2471">
        <v>44328</v>
      </c>
      <c r="AM2471">
        <v>2.4</v>
      </c>
      <c r="AN2471">
        <v>2.29</v>
      </c>
      <c r="AO2471">
        <v>1.69</v>
      </c>
      <c r="AP2471">
        <v>0.87</v>
      </c>
      <c r="AQ2471">
        <v>0.16</v>
      </c>
      <c r="AR2471">
        <v>0.05</v>
      </c>
      <c r="AS2471">
        <v>0.04</v>
      </c>
      <c r="AT2471">
        <v>0.02</v>
      </c>
      <c r="AU2471">
        <v>119</v>
      </c>
    </row>
    <row r="2472" spans="38:47" x14ac:dyDescent="0.55000000000000004">
      <c r="AL2472">
        <v>44329</v>
      </c>
      <c r="AM2472">
        <v>2.39</v>
      </c>
      <c r="AN2472">
        <v>2.2799999999999998</v>
      </c>
      <c r="AO2472">
        <v>1.66</v>
      </c>
      <c r="AP2472">
        <v>0.84</v>
      </c>
      <c r="AQ2472">
        <v>0.16</v>
      </c>
      <c r="AR2472">
        <v>0.05</v>
      </c>
      <c r="AS2472">
        <v>0.03</v>
      </c>
      <c r="AT2472">
        <v>0.02</v>
      </c>
      <c r="AU2472">
        <v>118.5</v>
      </c>
    </row>
    <row r="2473" spans="38:47" x14ac:dyDescent="0.55000000000000004">
      <c r="AL2473">
        <v>44330</v>
      </c>
      <c r="AM2473">
        <v>2.35</v>
      </c>
      <c r="AN2473">
        <v>2.25</v>
      </c>
      <c r="AO2473">
        <v>1.63</v>
      </c>
      <c r="AP2473">
        <v>0.82</v>
      </c>
      <c r="AQ2473">
        <v>0.16</v>
      </c>
      <c r="AR2473">
        <v>0.06</v>
      </c>
      <c r="AS2473">
        <v>0.03</v>
      </c>
      <c r="AT2473">
        <v>0.01</v>
      </c>
      <c r="AU2473">
        <v>234</v>
      </c>
    </row>
    <row r="2474" spans="38:47" x14ac:dyDescent="0.55000000000000004">
      <c r="AL2474">
        <v>44333</v>
      </c>
      <c r="AM2474">
        <v>2.36</v>
      </c>
      <c r="AN2474">
        <v>2.27</v>
      </c>
      <c r="AO2474">
        <v>1.64</v>
      </c>
      <c r="AP2474">
        <v>0.84</v>
      </c>
      <c r="AQ2474">
        <v>0.16</v>
      </c>
      <c r="AR2474">
        <v>0.06</v>
      </c>
      <c r="AS2474">
        <v>0.04</v>
      </c>
      <c r="AT2474">
        <v>0.02</v>
      </c>
      <c r="AU2474">
        <v>117</v>
      </c>
    </row>
    <row r="2475" spans="38:47" x14ac:dyDescent="0.55000000000000004">
      <c r="AL2475">
        <v>44334</v>
      </c>
      <c r="AM2475">
        <v>2.37</v>
      </c>
      <c r="AN2475">
        <v>2.27</v>
      </c>
      <c r="AO2475">
        <v>1.64</v>
      </c>
      <c r="AP2475">
        <v>0.83</v>
      </c>
      <c r="AQ2475">
        <v>0.16</v>
      </c>
      <c r="AR2475">
        <v>0.06</v>
      </c>
      <c r="AS2475">
        <v>0.03</v>
      </c>
      <c r="AT2475">
        <v>0.02</v>
      </c>
      <c r="AU2475">
        <v>117.5</v>
      </c>
    </row>
    <row r="2476" spans="38:47" x14ac:dyDescent="0.55000000000000004">
      <c r="AL2476">
        <v>44335</v>
      </c>
      <c r="AM2476">
        <v>2.38</v>
      </c>
      <c r="AN2476">
        <v>2.2999999999999998</v>
      </c>
      <c r="AO2476">
        <v>1.68</v>
      </c>
      <c r="AP2476">
        <v>0.87</v>
      </c>
      <c r="AQ2476">
        <v>0.16</v>
      </c>
      <c r="AR2476">
        <v>0.05</v>
      </c>
      <c r="AS2476">
        <v>0.03</v>
      </c>
      <c r="AT2476">
        <v>0.01</v>
      </c>
      <c r="AU2476">
        <v>237</v>
      </c>
    </row>
    <row r="2477" spans="38:47" x14ac:dyDescent="0.55000000000000004">
      <c r="AL2477">
        <v>44336</v>
      </c>
      <c r="AM2477">
        <v>2.34</v>
      </c>
      <c r="AN2477">
        <v>2.25</v>
      </c>
      <c r="AO2477">
        <v>1.63</v>
      </c>
      <c r="AP2477">
        <v>0.83</v>
      </c>
      <c r="AQ2477">
        <v>0.15</v>
      </c>
      <c r="AR2477">
        <v>0.05</v>
      </c>
      <c r="AS2477">
        <v>0.03</v>
      </c>
      <c r="AT2477">
        <v>0.01</v>
      </c>
      <c r="AU2477">
        <v>233</v>
      </c>
    </row>
    <row r="2478" spans="38:47" x14ac:dyDescent="0.55000000000000004">
      <c r="AL2478">
        <v>44337</v>
      </c>
      <c r="AM2478">
        <v>2.33</v>
      </c>
      <c r="AN2478">
        <v>2.2400000000000002</v>
      </c>
      <c r="AO2478">
        <v>1.63</v>
      </c>
      <c r="AP2478">
        <v>0.84</v>
      </c>
      <c r="AQ2478">
        <v>0.17</v>
      </c>
      <c r="AR2478">
        <v>0.04</v>
      </c>
      <c r="AS2478">
        <v>0.02</v>
      </c>
      <c r="AT2478">
        <v>0.01</v>
      </c>
      <c r="AU2478">
        <v>232</v>
      </c>
    </row>
    <row r="2479" spans="38:47" x14ac:dyDescent="0.55000000000000004">
      <c r="AL2479">
        <v>44340</v>
      </c>
      <c r="AM2479">
        <v>2.31</v>
      </c>
      <c r="AN2479">
        <v>2.2200000000000002</v>
      </c>
      <c r="AO2479">
        <v>1.61</v>
      </c>
      <c r="AP2479">
        <v>0.82</v>
      </c>
      <c r="AQ2479">
        <v>0.15</v>
      </c>
      <c r="AR2479">
        <v>0.04</v>
      </c>
      <c r="AS2479">
        <v>0.03</v>
      </c>
      <c r="AT2479">
        <v>0.02</v>
      </c>
      <c r="AU2479">
        <v>114.5</v>
      </c>
    </row>
    <row r="2480" spans="38:47" x14ac:dyDescent="0.55000000000000004">
      <c r="AL2480">
        <v>44341</v>
      </c>
      <c r="AM2480">
        <v>2.2599999999999998</v>
      </c>
      <c r="AN2480">
        <v>2.16</v>
      </c>
      <c r="AO2480">
        <v>1.56</v>
      </c>
      <c r="AP2480">
        <v>0.79</v>
      </c>
      <c r="AQ2480">
        <v>0.15</v>
      </c>
      <c r="AR2480">
        <v>0.04</v>
      </c>
      <c r="AS2480">
        <v>0.04</v>
      </c>
      <c r="AT2480">
        <v>0.02</v>
      </c>
      <c r="AU2480">
        <v>112</v>
      </c>
    </row>
    <row r="2481" spans="38:47" x14ac:dyDescent="0.55000000000000004">
      <c r="AL2481">
        <v>44342</v>
      </c>
      <c r="AM2481">
        <v>2.27</v>
      </c>
      <c r="AN2481">
        <v>2.17</v>
      </c>
      <c r="AO2481">
        <v>1.58</v>
      </c>
      <c r="AP2481">
        <v>0.8</v>
      </c>
      <c r="AQ2481">
        <v>0.14000000000000001</v>
      </c>
      <c r="AR2481">
        <v>0.04</v>
      </c>
      <c r="AS2481">
        <v>0.04</v>
      </c>
      <c r="AT2481">
        <v>0.02</v>
      </c>
      <c r="AU2481">
        <v>112.5</v>
      </c>
    </row>
    <row r="2482" spans="38:47" x14ac:dyDescent="0.55000000000000004">
      <c r="AL2482">
        <v>44343</v>
      </c>
      <c r="AM2482">
        <v>2.29</v>
      </c>
      <c r="AN2482">
        <v>2.2000000000000002</v>
      </c>
      <c r="AO2482">
        <v>1.61</v>
      </c>
      <c r="AP2482">
        <v>0.81</v>
      </c>
      <c r="AQ2482">
        <v>0.14000000000000001</v>
      </c>
      <c r="AR2482">
        <v>0.04</v>
      </c>
      <c r="AS2482">
        <v>0.04</v>
      </c>
      <c r="AT2482">
        <v>0.02</v>
      </c>
      <c r="AU2482">
        <v>113.5</v>
      </c>
    </row>
    <row r="2483" spans="38:47" x14ac:dyDescent="0.55000000000000004">
      <c r="AL2483">
        <v>44344</v>
      </c>
      <c r="AM2483">
        <v>2.2599999999999998</v>
      </c>
      <c r="AN2483">
        <v>2.1800000000000002</v>
      </c>
      <c r="AO2483">
        <v>1.58</v>
      </c>
      <c r="AP2483">
        <v>0.79</v>
      </c>
      <c r="AQ2483">
        <v>0.14000000000000001</v>
      </c>
      <c r="AR2483">
        <v>0.05</v>
      </c>
      <c r="AS2483">
        <v>0.03</v>
      </c>
      <c r="AT2483">
        <v>0.01</v>
      </c>
      <c r="AU2483">
        <v>225</v>
      </c>
    </row>
    <row r="2484" spans="38:47" x14ac:dyDescent="0.55000000000000004">
      <c r="AL2484">
        <v>44347</v>
      </c>
      <c r="AM2484">
        <v>2.2799999999999998</v>
      </c>
      <c r="AN2484">
        <v>2.2000000000000002</v>
      </c>
      <c r="AO2484">
        <v>1.6</v>
      </c>
      <c r="AP2484">
        <v>0.8</v>
      </c>
      <c r="AQ2484">
        <v>0.15</v>
      </c>
      <c r="AR2484">
        <v>4.4999999999999998E-2</v>
      </c>
      <c r="AS2484">
        <v>3.5000000000000003E-2</v>
      </c>
      <c r="AT2484">
        <v>1.4999999999999999E-2</v>
      </c>
      <c r="AU2484">
        <v>151</v>
      </c>
    </row>
    <row r="2485" spans="38:47" x14ac:dyDescent="0.55000000000000004">
      <c r="AL2485">
        <v>44348</v>
      </c>
      <c r="AM2485">
        <v>2.2999999999999998</v>
      </c>
      <c r="AN2485">
        <v>2.2200000000000002</v>
      </c>
      <c r="AO2485">
        <v>1.62</v>
      </c>
      <c r="AP2485">
        <v>0.81</v>
      </c>
      <c r="AQ2485">
        <v>0.16</v>
      </c>
      <c r="AR2485">
        <v>0.04</v>
      </c>
      <c r="AS2485">
        <v>0.04</v>
      </c>
      <c r="AT2485">
        <v>0.02</v>
      </c>
      <c r="AU2485">
        <v>114</v>
      </c>
    </row>
    <row r="2486" spans="38:47" x14ac:dyDescent="0.55000000000000004">
      <c r="AL2486">
        <v>44349</v>
      </c>
      <c r="AM2486">
        <v>2.2799999999999998</v>
      </c>
      <c r="AN2486">
        <v>2.21</v>
      </c>
      <c r="AO2486">
        <v>1.59</v>
      </c>
      <c r="AP2486">
        <v>0.8</v>
      </c>
      <c r="AQ2486">
        <v>0.13</v>
      </c>
      <c r="AR2486">
        <v>0.05</v>
      </c>
      <c r="AS2486">
        <v>0.04</v>
      </c>
      <c r="AT2486">
        <v>0.02</v>
      </c>
      <c r="AU2486">
        <v>113</v>
      </c>
    </row>
    <row r="2487" spans="38:47" x14ac:dyDescent="0.55000000000000004">
      <c r="AL2487">
        <v>44350</v>
      </c>
      <c r="AM2487">
        <v>2.2999999999999998</v>
      </c>
      <c r="AN2487">
        <v>2.2200000000000002</v>
      </c>
      <c r="AO2487">
        <v>1.63</v>
      </c>
      <c r="AP2487">
        <v>0.84</v>
      </c>
      <c r="AQ2487">
        <v>0.16</v>
      </c>
      <c r="AR2487">
        <v>0.04</v>
      </c>
      <c r="AS2487">
        <v>0.04</v>
      </c>
      <c r="AT2487">
        <v>0.02</v>
      </c>
      <c r="AU2487">
        <v>114</v>
      </c>
    </row>
    <row r="2488" spans="38:47" x14ac:dyDescent="0.55000000000000004">
      <c r="AL2488">
        <v>44351</v>
      </c>
      <c r="AM2488">
        <v>2.2400000000000002</v>
      </c>
      <c r="AN2488">
        <v>2.16</v>
      </c>
      <c r="AO2488">
        <v>1.56</v>
      </c>
      <c r="AP2488">
        <v>0.78</v>
      </c>
      <c r="AQ2488">
        <v>0.14000000000000001</v>
      </c>
      <c r="AR2488">
        <v>0.05</v>
      </c>
      <c r="AS2488">
        <v>0.04</v>
      </c>
      <c r="AT2488">
        <v>0.02</v>
      </c>
      <c r="AU2488">
        <v>111</v>
      </c>
    </row>
    <row r="2489" spans="38:47" x14ac:dyDescent="0.55000000000000004">
      <c r="AL2489">
        <v>44354</v>
      </c>
      <c r="AM2489">
        <v>2.25</v>
      </c>
      <c r="AN2489">
        <v>2.17</v>
      </c>
      <c r="AO2489">
        <v>1.57</v>
      </c>
      <c r="AP2489">
        <v>0.79</v>
      </c>
      <c r="AQ2489">
        <v>0.16</v>
      </c>
      <c r="AR2489">
        <v>0.05</v>
      </c>
      <c r="AS2489">
        <v>0.04</v>
      </c>
      <c r="AT2489">
        <v>0.02</v>
      </c>
      <c r="AU2489">
        <v>111.5</v>
      </c>
    </row>
    <row r="2490" spans="38:47" x14ac:dyDescent="0.55000000000000004">
      <c r="AL2490">
        <v>44355</v>
      </c>
      <c r="AM2490">
        <v>2.21</v>
      </c>
      <c r="AN2490">
        <v>2.13</v>
      </c>
      <c r="AO2490">
        <v>1.53</v>
      </c>
      <c r="AP2490">
        <v>0.77</v>
      </c>
      <c r="AQ2490">
        <v>0.14000000000000001</v>
      </c>
      <c r="AR2490">
        <v>0.05</v>
      </c>
      <c r="AS2490">
        <v>0.04</v>
      </c>
      <c r="AT2490">
        <v>0.02</v>
      </c>
      <c r="AU2490">
        <v>109.5</v>
      </c>
    </row>
    <row r="2491" spans="38:47" x14ac:dyDescent="0.55000000000000004">
      <c r="AL2491">
        <v>44356</v>
      </c>
      <c r="AM2491">
        <v>2.17</v>
      </c>
      <c r="AN2491">
        <v>2.1</v>
      </c>
      <c r="AO2491">
        <v>1.5</v>
      </c>
      <c r="AP2491">
        <v>0.75</v>
      </c>
      <c r="AQ2491">
        <v>0.16</v>
      </c>
      <c r="AR2491">
        <v>0.05</v>
      </c>
      <c r="AS2491">
        <v>0.04</v>
      </c>
      <c r="AT2491">
        <v>0.03</v>
      </c>
      <c r="AU2491">
        <v>71.3333333333333</v>
      </c>
    </row>
    <row r="2492" spans="38:47" x14ac:dyDescent="0.55000000000000004">
      <c r="AL2492">
        <v>44357</v>
      </c>
      <c r="AM2492">
        <v>2.15</v>
      </c>
      <c r="AN2492">
        <v>2.0699999999999998</v>
      </c>
      <c r="AO2492">
        <v>1.45</v>
      </c>
      <c r="AP2492">
        <v>0.73</v>
      </c>
      <c r="AQ2492">
        <v>0.14000000000000001</v>
      </c>
      <c r="AR2492">
        <v>0.05</v>
      </c>
      <c r="AS2492">
        <v>0.04</v>
      </c>
      <c r="AT2492">
        <v>0.03</v>
      </c>
      <c r="AU2492">
        <v>70.6666666666667</v>
      </c>
    </row>
    <row r="2493" spans="38:47" x14ac:dyDescent="0.55000000000000004">
      <c r="AL2493">
        <v>44358</v>
      </c>
      <c r="AM2493">
        <v>2.15</v>
      </c>
      <c r="AN2493">
        <v>2.08</v>
      </c>
      <c r="AO2493">
        <v>1.47</v>
      </c>
      <c r="AP2493">
        <v>0.76</v>
      </c>
      <c r="AQ2493">
        <v>0.16</v>
      </c>
      <c r="AR2493">
        <v>0.05</v>
      </c>
      <c r="AS2493">
        <v>0.04</v>
      </c>
      <c r="AT2493">
        <v>0.03</v>
      </c>
      <c r="AU2493">
        <v>70.6666666666667</v>
      </c>
    </row>
    <row r="2494" spans="38:47" x14ac:dyDescent="0.55000000000000004">
      <c r="AL2494">
        <v>44361</v>
      </c>
      <c r="AM2494">
        <v>2.19</v>
      </c>
      <c r="AN2494">
        <v>2.12</v>
      </c>
      <c r="AO2494">
        <v>1.51</v>
      </c>
      <c r="AP2494">
        <v>0.8</v>
      </c>
      <c r="AQ2494">
        <v>0.16</v>
      </c>
      <c r="AR2494">
        <v>0.05</v>
      </c>
      <c r="AS2494">
        <v>0.05</v>
      </c>
      <c r="AT2494">
        <v>0.03</v>
      </c>
      <c r="AU2494">
        <v>72</v>
      </c>
    </row>
    <row r="2495" spans="38:47" x14ac:dyDescent="0.55000000000000004">
      <c r="AL2495">
        <v>44362</v>
      </c>
      <c r="AM2495">
        <v>2.2000000000000002</v>
      </c>
      <c r="AN2495">
        <v>2.12</v>
      </c>
      <c r="AO2495">
        <v>1.51</v>
      </c>
      <c r="AP2495">
        <v>0.79</v>
      </c>
      <c r="AQ2495">
        <v>0.16</v>
      </c>
      <c r="AR2495">
        <v>0.08</v>
      </c>
      <c r="AS2495">
        <v>0.05</v>
      </c>
      <c r="AT2495">
        <v>0.03</v>
      </c>
      <c r="AU2495">
        <v>72.3333333333333</v>
      </c>
    </row>
    <row r="2496" spans="38:47" x14ac:dyDescent="0.55000000000000004">
      <c r="AL2496">
        <v>44363</v>
      </c>
      <c r="AM2496">
        <v>2.2000000000000002</v>
      </c>
      <c r="AN2496">
        <v>2.13</v>
      </c>
      <c r="AO2496">
        <v>1.57</v>
      </c>
      <c r="AP2496">
        <v>0.89</v>
      </c>
      <c r="AQ2496">
        <v>0.21</v>
      </c>
      <c r="AR2496">
        <v>0.08</v>
      </c>
      <c r="AS2496">
        <v>0.06</v>
      </c>
      <c r="AT2496">
        <v>0.04</v>
      </c>
      <c r="AU2496">
        <v>54</v>
      </c>
    </row>
    <row r="2497" spans="38:47" x14ac:dyDescent="0.55000000000000004">
      <c r="AL2497">
        <v>44364</v>
      </c>
      <c r="AM2497">
        <v>2.11</v>
      </c>
      <c r="AN2497">
        <v>2.0499999999999998</v>
      </c>
      <c r="AO2497">
        <v>1.52</v>
      </c>
      <c r="AP2497">
        <v>0.9</v>
      </c>
      <c r="AQ2497">
        <v>0.23</v>
      </c>
      <c r="AR2497">
        <v>0.08</v>
      </c>
      <c r="AS2497">
        <v>0.06</v>
      </c>
      <c r="AT2497">
        <v>0.04</v>
      </c>
      <c r="AU2497">
        <v>51.75</v>
      </c>
    </row>
    <row r="2498" spans="38:47" x14ac:dyDescent="0.55000000000000004">
      <c r="AL2498">
        <v>44365</v>
      </c>
      <c r="AM2498">
        <v>2.0099999999999998</v>
      </c>
      <c r="AN2498">
        <v>1.97</v>
      </c>
      <c r="AO2498">
        <v>1.45</v>
      </c>
      <c r="AP2498">
        <v>0.89</v>
      </c>
      <c r="AQ2498">
        <v>0.26</v>
      </c>
      <c r="AR2498">
        <v>0.09</v>
      </c>
      <c r="AS2498">
        <v>0.06</v>
      </c>
      <c r="AT2498">
        <v>0.05</v>
      </c>
      <c r="AU2498">
        <v>39.200000000000003</v>
      </c>
    </row>
    <row r="2499" spans="38:47" x14ac:dyDescent="0.55000000000000004">
      <c r="AL2499">
        <v>44368</v>
      </c>
      <c r="AM2499">
        <v>2.11</v>
      </c>
      <c r="AN2499">
        <v>2.0499999999999998</v>
      </c>
      <c r="AO2499">
        <v>1.5</v>
      </c>
      <c r="AP2499">
        <v>0.9</v>
      </c>
      <c r="AQ2499">
        <v>0.27</v>
      </c>
      <c r="AR2499">
        <v>0.09</v>
      </c>
      <c r="AS2499">
        <v>0.06</v>
      </c>
      <c r="AT2499">
        <v>0.05</v>
      </c>
      <c r="AU2499">
        <v>41.2</v>
      </c>
    </row>
    <row r="2500" spans="38:47" x14ac:dyDescent="0.55000000000000004">
      <c r="AL2500">
        <v>44369</v>
      </c>
      <c r="AM2500">
        <v>2.1</v>
      </c>
      <c r="AN2500">
        <v>2.0299999999999998</v>
      </c>
      <c r="AO2500">
        <v>1.48</v>
      </c>
      <c r="AP2500">
        <v>0.87</v>
      </c>
      <c r="AQ2500">
        <v>0.25</v>
      </c>
      <c r="AR2500">
        <v>0.09</v>
      </c>
      <c r="AS2500">
        <v>0.06</v>
      </c>
      <c r="AT2500">
        <v>0.04</v>
      </c>
      <c r="AU2500">
        <v>51.5</v>
      </c>
    </row>
    <row r="2501" spans="38:47" x14ac:dyDescent="0.55000000000000004">
      <c r="AL2501">
        <v>44370</v>
      </c>
      <c r="AM2501">
        <v>2.11</v>
      </c>
      <c r="AN2501">
        <v>2.04</v>
      </c>
      <c r="AO2501">
        <v>1.5</v>
      </c>
      <c r="AP2501">
        <v>0.9</v>
      </c>
      <c r="AQ2501">
        <v>0.26</v>
      </c>
      <c r="AR2501">
        <v>0.08</v>
      </c>
      <c r="AS2501">
        <v>0.05</v>
      </c>
      <c r="AT2501">
        <v>0.05</v>
      </c>
      <c r="AU2501">
        <v>41.2</v>
      </c>
    </row>
    <row r="2502" spans="38:47" x14ac:dyDescent="0.55000000000000004">
      <c r="AL2502">
        <v>44371</v>
      </c>
      <c r="AM2502">
        <v>2.1</v>
      </c>
      <c r="AN2502">
        <v>2.0299999999999998</v>
      </c>
      <c r="AO2502">
        <v>1.49</v>
      </c>
      <c r="AP2502">
        <v>0.9</v>
      </c>
      <c r="AQ2502">
        <v>0.26</v>
      </c>
      <c r="AR2502">
        <v>0.08</v>
      </c>
      <c r="AS2502">
        <v>0.05</v>
      </c>
      <c r="AT2502">
        <v>0.05</v>
      </c>
      <c r="AU2502">
        <v>41</v>
      </c>
    </row>
    <row r="2503" spans="38:47" x14ac:dyDescent="0.55000000000000004">
      <c r="AL2503">
        <v>44372</v>
      </c>
      <c r="AM2503">
        <v>2.16</v>
      </c>
      <c r="AN2503">
        <v>2.09</v>
      </c>
      <c r="AO2503">
        <v>1.54</v>
      </c>
      <c r="AP2503">
        <v>0.92</v>
      </c>
      <c r="AQ2503">
        <v>0.28000000000000003</v>
      </c>
      <c r="AR2503">
        <v>0.09</v>
      </c>
      <c r="AS2503">
        <v>0.06</v>
      </c>
      <c r="AT2503">
        <v>0.06</v>
      </c>
      <c r="AU2503">
        <v>35</v>
      </c>
    </row>
    <row r="2504" spans="38:47" x14ac:dyDescent="0.55000000000000004">
      <c r="AL2504">
        <v>44375</v>
      </c>
      <c r="AM2504">
        <v>2.1</v>
      </c>
      <c r="AN2504">
        <v>2.04</v>
      </c>
      <c r="AO2504">
        <v>1.49</v>
      </c>
      <c r="AP2504">
        <v>0.9</v>
      </c>
      <c r="AQ2504">
        <v>0.25</v>
      </c>
      <c r="AR2504">
        <v>0.08</v>
      </c>
      <c r="AS2504">
        <v>0.06</v>
      </c>
      <c r="AT2504">
        <v>0.05</v>
      </c>
      <c r="AU2504">
        <v>41</v>
      </c>
    </row>
    <row r="2505" spans="38:47" x14ac:dyDescent="0.55000000000000004">
      <c r="AL2505">
        <v>44376</v>
      </c>
      <c r="AM2505">
        <v>2.1</v>
      </c>
      <c r="AN2505">
        <v>2.0299999999999998</v>
      </c>
      <c r="AO2505">
        <v>1.49</v>
      </c>
      <c r="AP2505">
        <v>0.89</v>
      </c>
      <c r="AQ2505">
        <v>0.27</v>
      </c>
      <c r="AR2505">
        <v>0.08</v>
      </c>
      <c r="AS2505">
        <v>0.06</v>
      </c>
      <c r="AT2505">
        <v>0.04</v>
      </c>
      <c r="AU2505">
        <v>51.5</v>
      </c>
    </row>
    <row r="2506" spans="38:47" x14ac:dyDescent="0.55000000000000004">
      <c r="AL2506">
        <v>44377</v>
      </c>
      <c r="AM2506">
        <v>2.06</v>
      </c>
      <c r="AN2506">
        <v>2</v>
      </c>
      <c r="AO2506">
        <v>1.45</v>
      </c>
      <c r="AP2506">
        <v>0.87</v>
      </c>
      <c r="AQ2506">
        <v>0.25</v>
      </c>
      <c r="AR2506">
        <v>7.0000000000000007E-2</v>
      </c>
      <c r="AS2506">
        <v>0.06</v>
      </c>
      <c r="AT2506">
        <v>0.05</v>
      </c>
      <c r="AU2506">
        <v>40.200000000000003</v>
      </c>
    </row>
    <row r="2507" spans="38:47" x14ac:dyDescent="0.55000000000000004">
      <c r="AL2507">
        <v>44378</v>
      </c>
      <c r="AM2507">
        <v>2.0699999999999998</v>
      </c>
      <c r="AN2507">
        <v>2.0099999999999998</v>
      </c>
      <c r="AO2507">
        <v>1.48</v>
      </c>
      <c r="AP2507">
        <v>0.89</v>
      </c>
      <c r="AQ2507">
        <v>0.25</v>
      </c>
      <c r="AR2507">
        <v>0.09</v>
      </c>
      <c r="AS2507">
        <v>0.05</v>
      </c>
      <c r="AT2507">
        <v>0.05</v>
      </c>
      <c r="AU2507">
        <v>40.4</v>
      </c>
    </row>
    <row r="2508" spans="38:47" x14ac:dyDescent="0.55000000000000004">
      <c r="AL2508">
        <v>44379</v>
      </c>
      <c r="AM2508">
        <v>2.0499999999999998</v>
      </c>
      <c r="AN2508">
        <v>1.98</v>
      </c>
      <c r="AO2508">
        <v>1.44</v>
      </c>
      <c r="AP2508">
        <v>0.86</v>
      </c>
      <c r="AQ2508">
        <v>0.24</v>
      </c>
      <c r="AR2508">
        <v>0.08</v>
      </c>
      <c r="AS2508">
        <v>0.05</v>
      </c>
      <c r="AT2508">
        <v>0.05</v>
      </c>
      <c r="AU2508">
        <v>40</v>
      </c>
    </row>
    <row r="2509" spans="38:47" x14ac:dyDescent="0.55000000000000004">
      <c r="AL2509">
        <v>44382</v>
      </c>
      <c r="AM2509">
        <v>2.0249999999999999</v>
      </c>
      <c r="AN2509">
        <v>1.95</v>
      </c>
      <c r="AO2509">
        <v>1.405</v>
      </c>
      <c r="AP2509">
        <v>0.83499999999999996</v>
      </c>
      <c r="AQ2509">
        <v>0.23</v>
      </c>
      <c r="AR2509">
        <v>7.4999999999999997E-2</v>
      </c>
      <c r="AS2509">
        <v>5.5E-2</v>
      </c>
      <c r="AT2509">
        <v>0.05</v>
      </c>
      <c r="AU2509">
        <v>39.5</v>
      </c>
    </row>
    <row r="2510" spans="38:47" x14ac:dyDescent="0.55000000000000004">
      <c r="AL2510">
        <v>44383</v>
      </c>
      <c r="AM2510">
        <v>2</v>
      </c>
      <c r="AN2510">
        <v>1.92</v>
      </c>
      <c r="AO2510">
        <v>1.37</v>
      </c>
      <c r="AP2510">
        <v>0.81</v>
      </c>
      <c r="AQ2510">
        <v>0.22</v>
      </c>
      <c r="AR2510">
        <v>7.0000000000000007E-2</v>
      </c>
      <c r="AS2510">
        <v>0.06</v>
      </c>
      <c r="AT2510">
        <v>0.05</v>
      </c>
      <c r="AU2510">
        <v>39</v>
      </c>
    </row>
    <row r="2511" spans="38:47" x14ac:dyDescent="0.55000000000000004">
      <c r="AL2511">
        <v>44384</v>
      </c>
      <c r="AM2511">
        <v>1.94</v>
      </c>
      <c r="AN2511">
        <v>1.87</v>
      </c>
      <c r="AO2511">
        <v>1.33</v>
      </c>
      <c r="AP2511">
        <v>0.79</v>
      </c>
      <c r="AQ2511">
        <v>0.22</v>
      </c>
      <c r="AR2511">
        <v>0.08</v>
      </c>
      <c r="AS2511">
        <v>0.05</v>
      </c>
      <c r="AT2511">
        <v>0.05</v>
      </c>
      <c r="AU2511">
        <v>37.799999999999997</v>
      </c>
    </row>
    <row r="2512" spans="38:47" x14ac:dyDescent="0.55000000000000004">
      <c r="AL2512">
        <v>44385</v>
      </c>
      <c r="AM2512">
        <v>1.91</v>
      </c>
      <c r="AN2512">
        <v>1.84</v>
      </c>
      <c r="AO2512">
        <v>1.3</v>
      </c>
      <c r="AP2512">
        <v>0.74</v>
      </c>
      <c r="AQ2512">
        <v>0.19</v>
      </c>
      <c r="AR2512">
        <v>7.0000000000000007E-2</v>
      </c>
      <c r="AS2512">
        <v>0.06</v>
      </c>
      <c r="AT2512">
        <v>0.06</v>
      </c>
      <c r="AU2512">
        <v>30.8333333333333</v>
      </c>
    </row>
    <row r="2513" spans="38:47" x14ac:dyDescent="0.55000000000000004">
      <c r="AL2513">
        <v>44386</v>
      </c>
      <c r="AM2513">
        <v>1.99</v>
      </c>
      <c r="AN2513">
        <v>1.91</v>
      </c>
      <c r="AO2513">
        <v>1.37</v>
      </c>
      <c r="AP2513">
        <v>0.79</v>
      </c>
      <c r="AQ2513">
        <v>0.23</v>
      </c>
      <c r="AR2513">
        <v>0.08</v>
      </c>
      <c r="AS2513">
        <v>0.05</v>
      </c>
      <c r="AT2513">
        <v>0.06</v>
      </c>
      <c r="AU2513">
        <v>32.1666666666667</v>
      </c>
    </row>
    <row r="2514" spans="38:47" x14ac:dyDescent="0.55000000000000004">
      <c r="AL2514">
        <v>44389</v>
      </c>
      <c r="AM2514">
        <v>2</v>
      </c>
      <c r="AN2514">
        <v>1.93</v>
      </c>
      <c r="AO2514">
        <v>1.38</v>
      </c>
      <c r="AP2514">
        <v>0.81</v>
      </c>
      <c r="AQ2514">
        <v>0.23</v>
      </c>
      <c r="AR2514">
        <v>0.08</v>
      </c>
      <c r="AS2514">
        <v>0.06</v>
      </c>
      <c r="AT2514">
        <v>0.05</v>
      </c>
      <c r="AU2514">
        <v>39</v>
      </c>
    </row>
    <row r="2515" spans="38:47" x14ac:dyDescent="0.55000000000000004">
      <c r="AL2515">
        <v>44390</v>
      </c>
      <c r="AM2515">
        <v>2.04</v>
      </c>
      <c r="AN2515">
        <v>1.96</v>
      </c>
      <c r="AO2515">
        <v>1.42</v>
      </c>
      <c r="AP2515">
        <v>0.85</v>
      </c>
      <c r="AQ2515">
        <v>0.26</v>
      </c>
      <c r="AR2515">
        <v>0.08</v>
      </c>
      <c r="AS2515">
        <v>0.06</v>
      </c>
      <c r="AT2515">
        <v>0.05</v>
      </c>
      <c r="AU2515">
        <v>39.799999999999997</v>
      </c>
    </row>
    <row r="2516" spans="38:47" x14ac:dyDescent="0.55000000000000004">
      <c r="AL2516">
        <v>44391</v>
      </c>
      <c r="AM2516">
        <v>1.98</v>
      </c>
      <c r="AN2516">
        <v>1.91</v>
      </c>
      <c r="AO2516">
        <v>1.37</v>
      </c>
      <c r="AP2516">
        <v>0.8</v>
      </c>
      <c r="AQ2516">
        <v>0.23</v>
      </c>
      <c r="AR2516">
        <v>0.08</v>
      </c>
      <c r="AS2516">
        <v>0.05</v>
      </c>
      <c r="AT2516">
        <v>0.06</v>
      </c>
      <c r="AU2516">
        <v>32</v>
      </c>
    </row>
    <row r="2517" spans="38:47" x14ac:dyDescent="0.55000000000000004">
      <c r="AL2517">
        <v>44392</v>
      </c>
      <c r="AM2517">
        <v>1.92</v>
      </c>
      <c r="AN2517">
        <v>1.85</v>
      </c>
      <c r="AO2517">
        <v>1.31</v>
      </c>
      <c r="AP2517">
        <v>0.78</v>
      </c>
      <c r="AQ2517">
        <v>0.23</v>
      </c>
      <c r="AR2517">
        <v>7.0000000000000007E-2</v>
      </c>
      <c r="AS2517">
        <v>0.05</v>
      </c>
      <c r="AT2517">
        <v>0.05</v>
      </c>
      <c r="AU2517">
        <v>37.4</v>
      </c>
    </row>
    <row r="2518" spans="38:47" x14ac:dyDescent="0.55000000000000004">
      <c r="AL2518">
        <v>44393</v>
      </c>
      <c r="AM2518">
        <v>1.93</v>
      </c>
      <c r="AN2518">
        <v>1.86</v>
      </c>
      <c r="AO2518">
        <v>1.31</v>
      </c>
      <c r="AP2518">
        <v>0.79</v>
      </c>
      <c r="AQ2518">
        <v>0.25</v>
      </c>
      <c r="AR2518">
        <v>0.08</v>
      </c>
      <c r="AS2518">
        <v>0.05</v>
      </c>
      <c r="AT2518">
        <v>0.05</v>
      </c>
      <c r="AU2518">
        <v>37.6</v>
      </c>
    </row>
    <row r="2519" spans="38:47" x14ac:dyDescent="0.55000000000000004">
      <c r="AL2519">
        <v>44396</v>
      </c>
      <c r="AM2519">
        <v>1.81</v>
      </c>
      <c r="AN2519">
        <v>1.74</v>
      </c>
      <c r="AO2519">
        <v>1.19</v>
      </c>
      <c r="AP2519">
        <v>0.7</v>
      </c>
      <c r="AQ2519">
        <v>0.21</v>
      </c>
      <c r="AR2519">
        <v>7.0000000000000007E-2</v>
      </c>
      <c r="AS2519">
        <v>0.06</v>
      </c>
      <c r="AT2519">
        <v>0.05</v>
      </c>
      <c r="AU2519">
        <v>35.200000000000003</v>
      </c>
    </row>
    <row r="2520" spans="38:47" x14ac:dyDescent="0.55000000000000004">
      <c r="AL2520">
        <v>44397</v>
      </c>
      <c r="AM2520">
        <v>1.88</v>
      </c>
      <c r="AN2520">
        <v>1.79</v>
      </c>
      <c r="AO2520">
        <v>1.23</v>
      </c>
      <c r="AP2520">
        <v>0.69</v>
      </c>
      <c r="AQ2520">
        <v>0.2</v>
      </c>
      <c r="AR2520">
        <v>0.08</v>
      </c>
      <c r="AS2520">
        <v>0.06</v>
      </c>
      <c r="AT2520">
        <v>0.05</v>
      </c>
      <c r="AU2520">
        <v>36.6</v>
      </c>
    </row>
    <row r="2521" spans="38:47" x14ac:dyDescent="0.55000000000000004">
      <c r="AL2521">
        <v>44398</v>
      </c>
      <c r="AM2521">
        <v>1.94</v>
      </c>
      <c r="AN2521">
        <v>1.87</v>
      </c>
      <c r="AO2521">
        <v>1.3</v>
      </c>
      <c r="AP2521">
        <v>0.74</v>
      </c>
      <c r="AQ2521">
        <v>0.22</v>
      </c>
      <c r="AR2521">
        <v>7.0000000000000007E-2</v>
      </c>
      <c r="AS2521">
        <v>0.05</v>
      </c>
      <c r="AT2521">
        <v>0.05</v>
      </c>
      <c r="AU2521">
        <v>37.799999999999997</v>
      </c>
    </row>
    <row r="2522" spans="38:47" x14ac:dyDescent="0.55000000000000004">
      <c r="AL2522">
        <v>44399</v>
      </c>
      <c r="AM2522">
        <v>1.9</v>
      </c>
      <c r="AN2522">
        <v>1.82</v>
      </c>
      <c r="AO2522">
        <v>1.27</v>
      </c>
      <c r="AP2522">
        <v>0.71</v>
      </c>
      <c r="AQ2522">
        <v>0.2</v>
      </c>
      <c r="AR2522">
        <v>7.0000000000000007E-2</v>
      </c>
      <c r="AS2522">
        <v>0.05</v>
      </c>
      <c r="AT2522">
        <v>0.05</v>
      </c>
      <c r="AU2522">
        <v>37</v>
      </c>
    </row>
    <row r="2523" spans="38:47" x14ac:dyDescent="0.55000000000000004">
      <c r="AL2523">
        <v>44400</v>
      </c>
      <c r="AM2523">
        <v>1.92</v>
      </c>
      <c r="AN2523">
        <v>1.85</v>
      </c>
      <c r="AO2523">
        <v>1.3</v>
      </c>
      <c r="AP2523">
        <v>0.72</v>
      </c>
      <c r="AQ2523">
        <v>0.22</v>
      </c>
      <c r="AR2523">
        <v>7.0000000000000007E-2</v>
      </c>
      <c r="AS2523">
        <v>0.05</v>
      </c>
      <c r="AT2523">
        <v>0.05</v>
      </c>
      <c r="AU2523">
        <v>37.4</v>
      </c>
    </row>
    <row r="2524" spans="38:47" x14ac:dyDescent="0.55000000000000004">
      <c r="AL2524">
        <v>44403</v>
      </c>
      <c r="AM2524">
        <v>1.93</v>
      </c>
      <c r="AN2524">
        <v>1.85</v>
      </c>
      <c r="AO2524">
        <v>1.29</v>
      </c>
      <c r="AP2524">
        <v>0.73</v>
      </c>
      <c r="AQ2524">
        <v>0.22</v>
      </c>
      <c r="AR2524">
        <v>0.08</v>
      </c>
      <c r="AS2524">
        <v>0.06</v>
      </c>
      <c r="AT2524">
        <v>0.05</v>
      </c>
      <c r="AU2524">
        <v>37.6</v>
      </c>
    </row>
    <row r="2525" spans="38:47" x14ac:dyDescent="0.55000000000000004">
      <c r="AL2525">
        <v>44404</v>
      </c>
      <c r="AM2525">
        <v>1.89</v>
      </c>
      <c r="AN2525">
        <v>1.81</v>
      </c>
      <c r="AO2525">
        <v>1.25</v>
      </c>
      <c r="AP2525">
        <v>0.71</v>
      </c>
      <c r="AQ2525">
        <v>0.2</v>
      </c>
      <c r="AR2525">
        <v>7.0000000000000007E-2</v>
      </c>
      <c r="AS2525">
        <v>0.05</v>
      </c>
      <c r="AT2525">
        <v>0.05</v>
      </c>
      <c r="AU2525">
        <v>36.799999999999997</v>
      </c>
    </row>
    <row r="2526" spans="38:47" x14ac:dyDescent="0.55000000000000004">
      <c r="AL2526">
        <v>44405</v>
      </c>
      <c r="AM2526">
        <v>1.9</v>
      </c>
      <c r="AN2526">
        <v>1.83</v>
      </c>
      <c r="AO2526">
        <v>1.26</v>
      </c>
      <c r="AP2526">
        <v>0.72</v>
      </c>
      <c r="AQ2526">
        <v>0.2</v>
      </c>
      <c r="AR2526">
        <v>7.0000000000000007E-2</v>
      </c>
      <c r="AS2526">
        <v>0.05</v>
      </c>
      <c r="AT2526">
        <v>0.05</v>
      </c>
      <c r="AU2526">
        <v>37</v>
      </c>
    </row>
    <row r="2527" spans="38:47" x14ac:dyDescent="0.55000000000000004">
      <c r="AL2527">
        <v>44406</v>
      </c>
      <c r="AM2527">
        <v>1.91</v>
      </c>
      <c r="AN2527">
        <v>1.84</v>
      </c>
      <c r="AO2527">
        <v>1.28</v>
      </c>
      <c r="AP2527">
        <v>0.73</v>
      </c>
      <c r="AQ2527">
        <v>0.2</v>
      </c>
      <c r="AR2527">
        <v>0.08</v>
      </c>
      <c r="AS2527">
        <v>0.05</v>
      </c>
      <c r="AT2527">
        <v>0.06</v>
      </c>
      <c r="AU2527">
        <v>30.8333333333333</v>
      </c>
    </row>
    <row r="2528" spans="38:47" x14ac:dyDescent="0.55000000000000004">
      <c r="AL2528">
        <v>44407</v>
      </c>
      <c r="AM2528">
        <v>1.89</v>
      </c>
      <c r="AN2528">
        <v>1.81</v>
      </c>
      <c r="AO2528">
        <v>1.24</v>
      </c>
      <c r="AP2528">
        <v>0.69</v>
      </c>
      <c r="AQ2528">
        <v>0.19</v>
      </c>
      <c r="AR2528">
        <v>7.0000000000000007E-2</v>
      </c>
      <c r="AS2528">
        <v>0.05</v>
      </c>
      <c r="AT2528">
        <v>0.06</v>
      </c>
      <c r="AU2528">
        <v>30.5</v>
      </c>
    </row>
    <row r="2529" spans="38:47" x14ac:dyDescent="0.55000000000000004">
      <c r="AL2529">
        <v>44410</v>
      </c>
      <c r="AM2529">
        <v>1.86</v>
      </c>
      <c r="AN2529">
        <v>1.77</v>
      </c>
      <c r="AO2529">
        <v>1.2</v>
      </c>
      <c r="AP2529">
        <v>0.66</v>
      </c>
      <c r="AQ2529">
        <v>0.17</v>
      </c>
      <c r="AR2529">
        <v>7.0000000000000007E-2</v>
      </c>
      <c r="AS2529">
        <v>0.06</v>
      </c>
      <c r="AT2529">
        <v>0.05</v>
      </c>
      <c r="AU2529">
        <v>36.200000000000003</v>
      </c>
    </row>
    <row r="2530" spans="38:47" x14ac:dyDescent="0.55000000000000004">
      <c r="AL2530">
        <v>44411</v>
      </c>
      <c r="AM2530">
        <v>1.85</v>
      </c>
      <c r="AN2530">
        <v>1.76</v>
      </c>
      <c r="AO2530">
        <v>1.19</v>
      </c>
      <c r="AP2530">
        <v>0.65</v>
      </c>
      <c r="AQ2530">
        <v>0.17</v>
      </c>
      <c r="AR2530">
        <v>7.0000000000000007E-2</v>
      </c>
      <c r="AS2530">
        <v>0.06</v>
      </c>
      <c r="AT2530">
        <v>0.05</v>
      </c>
      <c r="AU2530">
        <v>36</v>
      </c>
    </row>
    <row r="2531" spans="38:47" x14ac:dyDescent="0.55000000000000004">
      <c r="AL2531">
        <v>44412</v>
      </c>
      <c r="AM2531">
        <v>1.83</v>
      </c>
      <c r="AN2531">
        <v>1.74</v>
      </c>
      <c r="AO2531">
        <v>1.19</v>
      </c>
      <c r="AP2531">
        <v>0.67</v>
      </c>
      <c r="AQ2531">
        <v>0.17</v>
      </c>
      <c r="AR2531">
        <v>7.0000000000000007E-2</v>
      </c>
      <c r="AS2531">
        <v>0.05</v>
      </c>
      <c r="AT2531">
        <v>0.05</v>
      </c>
      <c r="AU2531">
        <v>35.6</v>
      </c>
    </row>
    <row r="2532" spans="38:47" x14ac:dyDescent="0.55000000000000004">
      <c r="AL2532">
        <v>44413</v>
      </c>
      <c r="AM2532">
        <v>1.86</v>
      </c>
      <c r="AN2532">
        <v>1.77</v>
      </c>
      <c r="AO2532">
        <v>1.23</v>
      </c>
      <c r="AP2532">
        <v>0.72</v>
      </c>
      <c r="AQ2532">
        <v>0.21</v>
      </c>
      <c r="AR2532">
        <v>0.08</v>
      </c>
      <c r="AS2532">
        <v>0.06</v>
      </c>
      <c r="AT2532">
        <v>0.05</v>
      </c>
      <c r="AU2532">
        <v>36.200000000000003</v>
      </c>
    </row>
    <row r="2533" spans="38:47" x14ac:dyDescent="0.55000000000000004">
      <c r="AL2533">
        <v>44414</v>
      </c>
      <c r="AM2533">
        <v>1.94</v>
      </c>
      <c r="AN2533">
        <v>1.85</v>
      </c>
      <c r="AO2533">
        <v>1.31</v>
      </c>
      <c r="AP2533">
        <v>0.77</v>
      </c>
      <c r="AQ2533">
        <v>0.21</v>
      </c>
      <c r="AR2533">
        <v>0.09</v>
      </c>
      <c r="AS2533">
        <v>0.06</v>
      </c>
      <c r="AT2533">
        <v>0.06</v>
      </c>
      <c r="AU2533">
        <v>31.3333333333333</v>
      </c>
    </row>
    <row r="2534" spans="38:47" x14ac:dyDescent="0.55000000000000004">
      <c r="AL2534">
        <v>44417</v>
      </c>
      <c r="AM2534">
        <v>1.96</v>
      </c>
      <c r="AN2534">
        <v>1.87</v>
      </c>
      <c r="AO2534">
        <v>1.33</v>
      </c>
      <c r="AP2534">
        <v>0.79</v>
      </c>
      <c r="AQ2534">
        <v>0.23</v>
      </c>
      <c r="AR2534">
        <v>0.08</v>
      </c>
      <c r="AS2534">
        <v>0.06</v>
      </c>
      <c r="AT2534">
        <v>0.06</v>
      </c>
      <c r="AU2534">
        <v>31.6666666666667</v>
      </c>
    </row>
    <row r="2535" spans="38:47" x14ac:dyDescent="0.55000000000000004">
      <c r="AL2535">
        <v>44418</v>
      </c>
      <c r="AM2535">
        <v>1.99</v>
      </c>
      <c r="AN2535">
        <v>1.9</v>
      </c>
      <c r="AO2535">
        <v>1.36</v>
      </c>
      <c r="AP2535">
        <v>0.82</v>
      </c>
      <c r="AQ2535">
        <v>0.24</v>
      </c>
      <c r="AR2535">
        <v>0.08</v>
      </c>
      <c r="AS2535">
        <v>0.05</v>
      </c>
      <c r="AT2535">
        <v>0.05</v>
      </c>
      <c r="AU2535">
        <v>38.799999999999997</v>
      </c>
    </row>
    <row r="2536" spans="38:47" x14ac:dyDescent="0.55000000000000004">
      <c r="AL2536">
        <v>44419</v>
      </c>
      <c r="AM2536">
        <v>1.99</v>
      </c>
      <c r="AN2536">
        <v>1.9</v>
      </c>
      <c r="AO2536">
        <v>1.35</v>
      </c>
      <c r="AP2536">
        <v>0.81</v>
      </c>
      <c r="AQ2536">
        <v>0.23</v>
      </c>
      <c r="AR2536">
        <v>0.08</v>
      </c>
      <c r="AS2536">
        <v>0.06</v>
      </c>
      <c r="AT2536">
        <v>0.05</v>
      </c>
      <c r="AU2536">
        <v>38.799999999999997</v>
      </c>
    </row>
    <row r="2537" spans="38:47" x14ac:dyDescent="0.55000000000000004">
      <c r="AL2537">
        <v>44420</v>
      </c>
      <c r="AM2537">
        <v>2.0299999999999998</v>
      </c>
      <c r="AN2537">
        <v>1.92</v>
      </c>
      <c r="AO2537">
        <v>1.36</v>
      </c>
      <c r="AP2537">
        <v>0.83</v>
      </c>
      <c r="AQ2537">
        <v>0.23</v>
      </c>
      <c r="AR2537">
        <v>0.09</v>
      </c>
      <c r="AS2537">
        <v>0.06</v>
      </c>
      <c r="AT2537">
        <v>0.06</v>
      </c>
      <c r="AU2537">
        <v>32.8333333333333</v>
      </c>
    </row>
    <row r="2538" spans="38:47" x14ac:dyDescent="0.55000000000000004">
      <c r="AL2538">
        <v>44421</v>
      </c>
      <c r="AM2538">
        <v>1.94</v>
      </c>
      <c r="AN2538">
        <v>1.85</v>
      </c>
      <c r="AO2538">
        <v>1.29</v>
      </c>
      <c r="AP2538">
        <v>0.79</v>
      </c>
      <c r="AQ2538">
        <v>0.23</v>
      </c>
      <c r="AR2538">
        <v>0.08</v>
      </c>
      <c r="AS2538">
        <v>0.05</v>
      </c>
      <c r="AT2538">
        <v>0.06</v>
      </c>
      <c r="AU2538">
        <v>31.3333333333333</v>
      </c>
    </row>
    <row r="2539" spans="38:47" x14ac:dyDescent="0.55000000000000004">
      <c r="AL2539">
        <v>44424</v>
      </c>
      <c r="AM2539">
        <v>1.92</v>
      </c>
      <c r="AN2539">
        <v>1.82</v>
      </c>
      <c r="AO2539">
        <v>1.26</v>
      </c>
      <c r="AP2539">
        <v>0.75</v>
      </c>
      <c r="AQ2539">
        <v>0.21</v>
      </c>
      <c r="AR2539">
        <v>0.08</v>
      </c>
      <c r="AS2539">
        <v>0.05</v>
      </c>
      <c r="AT2539">
        <v>0.06</v>
      </c>
      <c r="AU2539">
        <v>31</v>
      </c>
    </row>
    <row r="2540" spans="38:47" x14ac:dyDescent="0.55000000000000004">
      <c r="AL2540">
        <v>44425</v>
      </c>
      <c r="AM2540">
        <v>1.92</v>
      </c>
      <c r="AN2540">
        <v>1.82</v>
      </c>
      <c r="AO2540">
        <v>1.26</v>
      </c>
      <c r="AP2540">
        <v>0.77</v>
      </c>
      <c r="AQ2540">
        <v>0.23</v>
      </c>
      <c r="AR2540">
        <v>7.0000000000000007E-2</v>
      </c>
      <c r="AS2540">
        <v>0.06</v>
      </c>
      <c r="AT2540">
        <v>7.0000000000000007E-2</v>
      </c>
      <c r="AU2540">
        <v>26.428571428571399</v>
      </c>
    </row>
    <row r="2541" spans="38:47" x14ac:dyDescent="0.55000000000000004">
      <c r="AL2541">
        <v>44426</v>
      </c>
      <c r="AM2541">
        <v>1.91</v>
      </c>
      <c r="AN2541">
        <v>1.84</v>
      </c>
      <c r="AO2541">
        <v>1.27</v>
      </c>
      <c r="AP2541">
        <v>0.79</v>
      </c>
      <c r="AQ2541">
        <v>0.23</v>
      </c>
      <c r="AR2541">
        <v>7.0000000000000007E-2</v>
      </c>
      <c r="AS2541">
        <v>0.05</v>
      </c>
      <c r="AT2541">
        <v>7.0000000000000007E-2</v>
      </c>
      <c r="AU2541">
        <v>26.285714285714299</v>
      </c>
    </row>
    <row r="2542" spans="38:47" x14ac:dyDescent="0.55000000000000004">
      <c r="AL2542">
        <v>44427</v>
      </c>
      <c r="AM2542">
        <v>1.88</v>
      </c>
      <c r="AN2542">
        <v>1.8</v>
      </c>
      <c r="AO2542">
        <v>1.24</v>
      </c>
      <c r="AP2542">
        <v>0.78</v>
      </c>
      <c r="AQ2542">
        <v>0.22</v>
      </c>
      <c r="AR2542">
        <v>0.06</v>
      </c>
      <c r="AS2542">
        <v>0.05</v>
      </c>
      <c r="AT2542">
        <v>0.06</v>
      </c>
      <c r="AU2542">
        <v>30.3333333333333</v>
      </c>
    </row>
    <row r="2543" spans="38:47" x14ac:dyDescent="0.55000000000000004">
      <c r="AL2543">
        <v>44428</v>
      </c>
      <c r="AM2543">
        <v>1.87</v>
      </c>
      <c r="AN2543">
        <v>1.79</v>
      </c>
      <c r="AO2543">
        <v>1.26</v>
      </c>
      <c r="AP2543">
        <v>0.8</v>
      </c>
      <c r="AQ2543">
        <v>0.23</v>
      </c>
      <c r="AR2543">
        <v>0.06</v>
      </c>
      <c r="AS2543">
        <v>0.05</v>
      </c>
      <c r="AT2543">
        <v>0.05</v>
      </c>
      <c r="AU2543">
        <v>36.4</v>
      </c>
    </row>
    <row r="2544" spans="38:47" x14ac:dyDescent="0.55000000000000004">
      <c r="AL2544">
        <v>44431</v>
      </c>
      <c r="AM2544">
        <v>1.87</v>
      </c>
      <c r="AN2544">
        <v>1.79</v>
      </c>
      <c r="AO2544">
        <v>1.25</v>
      </c>
      <c r="AP2544">
        <v>0.78</v>
      </c>
      <c r="AQ2544">
        <v>0.23</v>
      </c>
      <c r="AR2544">
        <v>7.0000000000000007E-2</v>
      </c>
      <c r="AS2544">
        <v>0.06</v>
      </c>
      <c r="AT2544">
        <v>0.05</v>
      </c>
      <c r="AU2544">
        <v>36.4</v>
      </c>
    </row>
    <row r="2545" spans="38:47" x14ac:dyDescent="0.55000000000000004">
      <c r="AL2545">
        <v>44432</v>
      </c>
      <c r="AM2545">
        <v>1.91</v>
      </c>
      <c r="AN2545">
        <v>1.83</v>
      </c>
      <c r="AO2545">
        <v>1.29</v>
      </c>
      <c r="AP2545">
        <v>0.8</v>
      </c>
      <c r="AQ2545">
        <v>0.24</v>
      </c>
      <c r="AR2545">
        <v>0.06</v>
      </c>
      <c r="AS2545">
        <v>0.05</v>
      </c>
      <c r="AT2545">
        <v>0.05</v>
      </c>
      <c r="AU2545">
        <v>37.200000000000003</v>
      </c>
    </row>
    <row r="2546" spans="38:47" x14ac:dyDescent="0.55000000000000004">
      <c r="AL2546">
        <v>44433</v>
      </c>
      <c r="AM2546">
        <v>1.96</v>
      </c>
      <c r="AN2546">
        <v>1.88</v>
      </c>
      <c r="AO2546">
        <v>1.35</v>
      </c>
      <c r="AP2546">
        <v>0.84</v>
      </c>
      <c r="AQ2546">
        <v>0.23</v>
      </c>
      <c r="AR2546">
        <v>7.0000000000000007E-2</v>
      </c>
      <c r="AS2546">
        <v>0.06</v>
      </c>
      <c r="AT2546">
        <v>0.06</v>
      </c>
      <c r="AU2546">
        <v>31.6666666666667</v>
      </c>
    </row>
    <row r="2547" spans="38:47" x14ac:dyDescent="0.55000000000000004">
      <c r="AL2547">
        <v>44434</v>
      </c>
      <c r="AM2547">
        <v>1.94</v>
      </c>
      <c r="AN2547">
        <v>1.87</v>
      </c>
      <c r="AO2547">
        <v>1.34</v>
      </c>
      <c r="AP2547">
        <v>0.84</v>
      </c>
      <c r="AQ2547">
        <v>0.25</v>
      </c>
      <c r="AR2547">
        <v>7.0000000000000007E-2</v>
      </c>
      <c r="AS2547">
        <v>0.06</v>
      </c>
      <c r="AT2547">
        <v>0.05</v>
      </c>
      <c r="AU2547">
        <v>37.799999999999997</v>
      </c>
    </row>
    <row r="2548" spans="38:47" x14ac:dyDescent="0.55000000000000004">
      <c r="AL2548">
        <v>44435</v>
      </c>
      <c r="AM2548">
        <v>1.91</v>
      </c>
      <c r="AN2548">
        <v>1.84</v>
      </c>
      <c r="AO2548">
        <v>1.31</v>
      </c>
      <c r="AP2548">
        <v>0.79</v>
      </c>
      <c r="AQ2548">
        <v>0.22</v>
      </c>
      <c r="AR2548">
        <v>7.0000000000000007E-2</v>
      </c>
      <c r="AS2548">
        <v>0.05</v>
      </c>
      <c r="AT2548">
        <v>0.05</v>
      </c>
      <c r="AU2548">
        <v>37.200000000000003</v>
      </c>
    </row>
    <row r="2549" spans="38:47" x14ac:dyDescent="0.55000000000000004">
      <c r="AL2549">
        <v>44438</v>
      </c>
      <c r="AM2549">
        <v>1.9</v>
      </c>
      <c r="AN2549">
        <v>1.82</v>
      </c>
      <c r="AO2549">
        <v>1.29</v>
      </c>
      <c r="AP2549">
        <v>0.77</v>
      </c>
      <c r="AQ2549">
        <v>0.2</v>
      </c>
      <c r="AR2549">
        <v>0.08</v>
      </c>
      <c r="AS2549">
        <v>0.05</v>
      </c>
      <c r="AT2549">
        <v>0.05</v>
      </c>
      <c r="AU2549">
        <v>37</v>
      </c>
    </row>
    <row r="2550" spans="38:47" x14ac:dyDescent="0.55000000000000004">
      <c r="AL2550">
        <v>44439</v>
      </c>
      <c r="AM2550">
        <v>1.92</v>
      </c>
      <c r="AN2550">
        <v>1.85</v>
      </c>
      <c r="AO2550">
        <v>1.3</v>
      </c>
      <c r="AP2550">
        <v>0.77</v>
      </c>
      <c r="AQ2550">
        <v>0.2</v>
      </c>
      <c r="AR2550">
        <v>7.0000000000000007E-2</v>
      </c>
      <c r="AS2550">
        <v>0.06</v>
      </c>
      <c r="AT2550">
        <v>0.04</v>
      </c>
      <c r="AU2550">
        <v>47</v>
      </c>
    </row>
    <row r="2551" spans="38:47" x14ac:dyDescent="0.55000000000000004">
      <c r="AL2551">
        <v>44440</v>
      </c>
      <c r="AM2551">
        <v>1.92</v>
      </c>
      <c r="AN2551">
        <v>1.84</v>
      </c>
      <c r="AO2551">
        <v>1.31</v>
      </c>
      <c r="AP2551">
        <v>0.78</v>
      </c>
      <c r="AQ2551">
        <v>0.2</v>
      </c>
      <c r="AR2551">
        <v>7.0000000000000007E-2</v>
      </c>
      <c r="AS2551">
        <v>0.06</v>
      </c>
      <c r="AT2551">
        <v>0.05</v>
      </c>
      <c r="AU2551">
        <v>37.4</v>
      </c>
    </row>
    <row r="2552" spans="38:47" x14ac:dyDescent="0.55000000000000004">
      <c r="AL2552">
        <v>44441</v>
      </c>
      <c r="AM2552">
        <v>1.9</v>
      </c>
      <c r="AN2552">
        <v>1.83</v>
      </c>
      <c r="AO2552">
        <v>1.29</v>
      </c>
      <c r="AP2552">
        <v>0.78</v>
      </c>
      <c r="AQ2552">
        <v>0.2</v>
      </c>
      <c r="AR2552">
        <v>7.0000000000000007E-2</v>
      </c>
      <c r="AS2552">
        <v>0.06</v>
      </c>
      <c r="AT2552">
        <v>0.05</v>
      </c>
      <c r="AU2552">
        <v>37</v>
      </c>
    </row>
    <row r="2553" spans="38:47" x14ac:dyDescent="0.55000000000000004">
      <c r="AL2553">
        <v>44442</v>
      </c>
      <c r="AM2553">
        <v>1.94</v>
      </c>
      <c r="AN2553">
        <v>1.87</v>
      </c>
      <c r="AO2553">
        <v>1.33</v>
      </c>
      <c r="AP2553">
        <v>0.78</v>
      </c>
      <c r="AQ2553">
        <v>0.21</v>
      </c>
      <c r="AR2553">
        <v>0.08</v>
      </c>
      <c r="AS2553">
        <v>0.05</v>
      </c>
      <c r="AT2553">
        <v>0.05</v>
      </c>
      <c r="AU2553">
        <v>37.799999999999997</v>
      </c>
    </row>
    <row r="2554" spans="38:47" x14ac:dyDescent="0.55000000000000004">
      <c r="AL2554">
        <v>44445</v>
      </c>
      <c r="AM2554">
        <v>1.9650000000000001</v>
      </c>
      <c r="AN2554">
        <v>1.89</v>
      </c>
      <c r="AO2554">
        <v>1.355</v>
      </c>
      <c r="AP2554">
        <v>0.8</v>
      </c>
      <c r="AQ2554">
        <v>0.215</v>
      </c>
      <c r="AR2554">
        <v>0.08</v>
      </c>
      <c r="AS2554">
        <v>5.5E-2</v>
      </c>
      <c r="AT2554">
        <v>0.05</v>
      </c>
      <c r="AU2554">
        <v>38.299999999999997</v>
      </c>
    </row>
    <row r="2555" spans="38:47" x14ac:dyDescent="0.55000000000000004">
      <c r="AL2555">
        <v>44446</v>
      </c>
      <c r="AM2555">
        <v>1.99</v>
      </c>
      <c r="AN2555">
        <v>1.91</v>
      </c>
      <c r="AO2555">
        <v>1.38</v>
      </c>
      <c r="AP2555">
        <v>0.82</v>
      </c>
      <c r="AQ2555">
        <v>0.22</v>
      </c>
      <c r="AR2555">
        <v>0.08</v>
      </c>
      <c r="AS2555">
        <v>0.06</v>
      </c>
      <c r="AT2555">
        <v>0.05</v>
      </c>
      <c r="AU2555">
        <v>38.799999999999997</v>
      </c>
    </row>
    <row r="2556" spans="38:47" x14ac:dyDescent="0.55000000000000004">
      <c r="AL2556">
        <v>44447</v>
      </c>
      <c r="AM2556">
        <v>1.95</v>
      </c>
      <c r="AN2556">
        <v>1.88</v>
      </c>
      <c r="AO2556">
        <v>1.35</v>
      </c>
      <c r="AP2556">
        <v>0.81</v>
      </c>
      <c r="AQ2556">
        <v>0.22</v>
      </c>
      <c r="AR2556">
        <v>0.08</v>
      </c>
      <c r="AS2556">
        <v>0.06</v>
      </c>
      <c r="AT2556">
        <v>0.05</v>
      </c>
      <c r="AU2556">
        <v>38</v>
      </c>
    </row>
    <row r="2557" spans="38:47" x14ac:dyDescent="0.55000000000000004">
      <c r="AL2557">
        <v>44448</v>
      </c>
      <c r="AM2557">
        <v>1.9</v>
      </c>
      <c r="AN2557">
        <v>1.83</v>
      </c>
      <c r="AO2557">
        <v>1.3</v>
      </c>
      <c r="AP2557">
        <v>0.79</v>
      </c>
      <c r="AQ2557">
        <v>0.23</v>
      </c>
      <c r="AR2557">
        <v>7.0000000000000007E-2</v>
      </c>
      <c r="AS2557">
        <v>0.05</v>
      </c>
      <c r="AT2557">
        <v>0.04</v>
      </c>
      <c r="AU2557">
        <v>46.5</v>
      </c>
    </row>
    <row r="2558" spans="38:47" x14ac:dyDescent="0.55000000000000004">
      <c r="AL2558">
        <v>44449</v>
      </c>
      <c r="AM2558">
        <v>1.94</v>
      </c>
      <c r="AN2558">
        <v>1.86</v>
      </c>
      <c r="AO2558">
        <v>1.35</v>
      </c>
      <c r="AP2558">
        <v>0.82</v>
      </c>
      <c r="AQ2558">
        <v>0.23</v>
      </c>
      <c r="AR2558">
        <v>0.08</v>
      </c>
      <c r="AS2558">
        <v>0.06</v>
      </c>
      <c r="AT2558">
        <v>0.05</v>
      </c>
      <c r="AU2558">
        <v>37.799999999999997</v>
      </c>
    </row>
    <row r="2559" spans="38:47" x14ac:dyDescent="0.55000000000000004">
      <c r="AL2559">
        <v>44452</v>
      </c>
      <c r="AM2559">
        <v>1.91</v>
      </c>
      <c r="AN2559">
        <v>1.83</v>
      </c>
      <c r="AO2559">
        <v>1.33</v>
      </c>
      <c r="AP2559">
        <v>0.81</v>
      </c>
      <c r="AQ2559">
        <v>0.21</v>
      </c>
      <c r="AR2559">
        <v>7.0000000000000007E-2</v>
      </c>
      <c r="AS2559">
        <v>0.06</v>
      </c>
      <c r="AT2559">
        <v>0.06</v>
      </c>
      <c r="AU2559">
        <v>30.8333333333333</v>
      </c>
    </row>
    <row r="2560" spans="38:47" x14ac:dyDescent="0.55000000000000004">
      <c r="AL2560">
        <v>44453</v>
      </c>
      <c r="AM2560">
        <v>1.85</v>
      </c>
      <c r="AN2560">
        <v>1.78</v>
      </c>
      <c r="AO2560">
        <v>1.28</v>
      </c>
      <c r="AP2560">
        <v>0.79</v>
      </c>
      <c r="AQ2560">
        <v>0.21</v>
      </c>
      <c r="AR2560">
        <v>7.0000000000000007E-2</v>
      </c>
      <c r="AS2560">
        <v>0.05</v>
      </c>
      <c r="AT2560">
        <v>0.04</v>
      </c>
      <c r="AU2560">
        <v>45.25</v>
      </c>
    </row>
    <row r="2561" spans="38:47" x14ac:dyDescent="0.55000000000000004">
      <c r="AL2561">
        <v>44454</v>
      </c>
      <c r="AM2561">
        <v>1.87</v>
      </c>
      <c r="AN2561">
        <v>1.8</v>
      </c>
      <c r="AO2561">
        <v>1.31</v>
      </c>
      <c r="AP2561">
        <v>0.81</v>
      </c>
      <c r="AQ2561">
        <v>0.21</v>
      </c>
      <c r="AR2561">
        <v>7.0000000000000007E-2</v>
      </c>
      <c r="AS2561">
        <v>0.05</v>
      </c>
      <c r="AT2561">
        <v>0.04</v>
      </c>
      <c r="AU2561">
        <v>45.75</v>
      </c>
    </row>
    <row r="2562" spans="38:47" x14ac:dyDescent="0.55000000000000004">
      <c r="AL2562">
        <v>44455</v>
      </c>
      <c r="AM2562">
        <v>1.88</v>
      </c>
      <c r="AN2562">
        <v>1.83</v>
      </c>
      <c r="AO2562">
        <v>1.34</v>
      </c>
      <c r="AP2562">
        <v>0.84</v>
      </c>
      <c r="AQ2562">
        <v>0.23</v>
      </c>
      <c r="AR2562">
        <v>7.0000000000000007E-2</v>
      </c>
      <c r="AS2562">
        <v>0.05</v>
      </c>
      <c r="AT2562">
        <v>0.04</v>
      </c>
      <c r="AU2562">
        <v>46</v>
      </c>
    </row>
    <row r="2563" spans="38:47" x14ac:dyDescent="0.55000000000000004">
      <c r="AL2563">
        <v>44456</v>
      </c>
      <c r="AM2563">
        <v>1.91</v>
      </c>
      <c r="AN2563">
        <v>1.85</v>
      </c>
      <c r="AO2563">
        <v>1.37</v>
      </c>
      <c r="AP2563">
        <v>0.88</v>
      </c>
      <c r="AQ2563">
        <v>0.23</v>
      </c>
      <c r="AR2563">
        <v>7.0000000000000007E-2</v>
      </c>
      <c r="AS2563">
        <v>0.05</v>
      </c>
      <c r="AT2563">
        <v>0.04</v>
      </c>
      <c r="AU2563">
        <v>46.75</v>
      </c>
    </row>
    <row r="2564" spans="38:47" x14ac:dyDescent="0.55000000000000004">
      <c r="AL2564">
        <v>44459</v>
      </c>
      <c r="AM2564">
        <v>1.85</v>
      </c>
      <c r="AN2564">
        <v>1.79</v>
      </c>
      <c r="AO2564">
        <v>1.31</v>
      </c>
      <c r="AP2564">
        <v>0.83</v>
      </c>
      <c r="AQ2564">
        <v>0.23</v>
      </c>
      <c r="AR2564">
        <v>7.0000000000000007E-2</v>
      </c>
      <c r="AS2564">
        <v>0.05</v>
      </c>
      <c r="AT2564">
        <v>0.04</v>
      </c>
      <c r="AU2564">
        <v>45.25</v>
      </c>
    </row>
    <row r="2565" spans="38:47" x14ac:dyDescent="0.55000000000000004">
      <c r="AL2565">
        <v>44460</v>
      </c>
      <c r="AM2565">
        <v>1.86</v>
      </c>
      <c r="AN2565">
        <v>1.81</v>
      </c>
      <c r="AO2565">
        <v>1.33</v>
      </c>
      <c r="AP2565">
        <v>0.84</v>
      </c>
      <c r="AQ2565">
        <v>0.22</v>
      </c>
      <c r="AR2565">
        <v>7.0000000000000007E-2</v>
      </c>
      <c r="AS2565">
        <v>0.04</v>
      </c>
      <c r="AT2565">
        <v>0.03</v>
      </c>
      <c r="AU2565">
        <v>61</v>
      </c>
    </row>
    <row r="2566" spans="38:47" x14ac:dyDescent="0.55000000000000004">
      <c r="AL2566">
        <v>44461</v>
      </c>
      <c r="AM2566">
        <v>1.84</v>
      </c>
      <c r="AN2566">
        <v>1.78</v>
      </c>
      <c r="AO2566">
        <v>1.32</v>
      </c>
      <c r="AP2566">
        <v>0.86</v>
      </c>
      <c r="AQ2566">
        <v>0.25</v>
      </c>
      <c r="AR2566">
        <v>0.08</v>
      </c>
      <c r="AS2566">
        <v>0.05</v>
      </c>
      <c r="AT2566">
        <v>0.03</v>
      </c>
      <c r="AU2566">
        <v>60.3333333333333</v>
      </c>
    </row>
    <row r="2567" spans="38:47" x14ac:dyDescent="0.55000000000000004">
      <c r="AL2567">
        <v>44462</v>
      </c>
      <c r="AM2567">
        <v>1.92</v>
      </c>
      <c r="AN2567">
        <v>1.87</v>
      </c>
      <c r="AO2567">
        <v>1.41</v>
      </c>
      <c r="AP2567">
        <v>0.94</v>
      </c>
      <c r="AQ2567">
        <v>0.27</v>
      </c>
      <c r="AR2567">
        <v>0.08</v>
      </c>
      <c r="AS2567">
        <v>0.04</v>
      </c>
      <c r="AT2567">
        <v>0.03</v>
      </c>
      <c r="AU2567">
        <v>63</v>
      </c>
    </row>
    <row r="2568" spans="38:47" x14ac:dyDescent="0.55000000000000004">
      <c r="AL2568">
        <v>44463</v>
      </c>
      <c r="AM2568">
        <v>1.99</v>
      </c>
      <c r="AN2568">
        <v>1.94</v>
      </c>
      <c r="AO2568">
        <v>1.47</v>
      </c>
      <c r="AP2568">
        <v>0.97</v>
      </c>
      <c r="AQ2568">
        <v>0.28999999999999998</v>
      </c>
      <c r="AR2568">
        <v>0.08</v>
      </c>
      <c r="AS2568">
        <v>0.05</v>
      </c>
      <c r="AT2568">
        <v>0.03</v>
      </c>
      <c r="AU2568">
        <v>65.3333333333333</v>
      </c>
    </row>
    <row r="2569" spans="38:47" x14ac:dyDescent="0.55000000000000004">
      <c r="AL2569">
        <v>44466</v>
      </c>
      <c r="AM2569">
        <v>1.99</v>
      </c>
      <c r="AN2569">
        <v>1.95</v>
      </c>
      <c r="AO2569">
        <v>1.48</v>
      </c>
      <c r="AP2569">
        <v>0.98</v>
      </c>
      <c r="AQ2569">
        <v>0.31</v>
      </c>
      <c r="AR2569">
        <v>0.09</v>
      </c>
      <c r="AS2569">
        <v>0.05</v>
      </c>
      <c r="AT2569">
        <v>0.04</v>
      </c>
      <c r="AU2569">
        <v>48.75</v>
      </c>
    </row>
    <row r="2570" spans="38:47" x14ac:dyDescent="0.55000000000000004">
      <c r="AL2570">
        <v>44467</v>
      </c>
      <c r="AM2570">
        <v>2.0699999999999998</v>
      </c>
      <c r="AN2570">
        <v>2.02</v>
      </c>
      <c r="AO2570">
        <v>1.54</v>
      </c>
      <c r="AP2570">
        <v>1.02</v>
      </c>
      <c r="AQ2570">
        <v>0.31</v>
      </c>
      <c r="AR2570">
        <v>0.09</v>
      </c>
      <c r="AS2570">
        <v>0.06</v>
      </c>
      <c r="AT2570">
        <v>0.04</v>
      </c>
      <c r="AU2570">
        <v>50.75</v>
      </c>
    </row>
    <row r="2571" spans="38:47" x14ac:dyDescent="0.55000000000000004">
      <c r="AL2571">
        <v>44468</v>
      </c>
      <c r="AM2571">
        <v>2.09</v>
      </c>
      <c r="AN2571">
        <v>2.04</v>
      </c>
      <c r="AO2571">
        <v>1.55</v>
      </c>
      <c r="AP2571">
        <v>1.01</v>
      </c>
      <c r="AQ2571">
        <v>0.3</v>
      </c>
      <c r="AR2571">
        <v>0.09</v>
      </c>
      <c r="AS2571">
        <v>0.05</v>
      </c>
      <c r="AT2571">
        <v>0.04</v>
      </c>
      <c r="AU2571">
        <v>51.25</v>
      </c>
    </row>
    <row r="2572" spans="38:47" x14ac:dyDescent="0.55000000000000004">
      <c r="AL2572">
        <v>44469</v>
      </c>
      <c r="AM2572">
        <v>2.08</v>
      </c>
      <c r="AN2572">
        <v>2.02</v>
      </c>
      <c r="AO2572">
        <v>1.52</v>
      </c>
      <c r="AP2572">
        <v>0.98</v>
      </c>
      <c r="AQ2572">
        <v>0.28000000000000003</v>
      </c>
      <c r="AR2572">
        <v>0.09</v>
      </c>
      <c r="AS2572">
        <v>0.05</v>
      </c>
      <c r="AT2572">
        <v>0.04</v>
      </c>
      <c r="AU2572">
        <v>51</v>
      </c>
    </row>
    <row r="2573" spans="38:47" x14ac:dyDescent="0.55000000000000004">
      <c r="AL2573">
        <v>44470</v>
      </c>
      <c r="AM2573">
        <v>2.04</v>
      </c>
      <c r="AN2573">
        <v>1.99</v>
      </c>
      <c r="AO2573">
        <v>1.48</v>
      </c>
      <c r="AP2573">
        <v>0.93</v>
      </c>
      <c r="AQ2573">
        <v>0.27</v>
      </c>
      <c r="AR2573">
        <v>0.09</v>
      </c>
      <c r="AS2573">
        <v>0.05</v>
      </c>
      <c r="AT2573">
        <v>0.04</v>
      </c>
      <c r="AU2573">
        <v>50</v>
      </c>
    </row>
    <row r="2574" spans="38:47" x14ac:dyDescent="0.55000000000000004">
      <c r="AL2574">
        <v>44473</v>
      </c>
      <c r="AM2574">
        <v>2.0499999999999998</v>
      </c>
      <c r="AN2574">
        <v>1.99</v>
      </c>
      <c r="AO2574">
        <v>1.49</v>
      </c>
      <c r="AP2574">
        <v>0.95</v>
      </c>
      <c r="AQ2574">
        <v>0.27</v>
      </c>
      <c r="AR2574">
        <v>0.09</v>
      </c>
      <c r="AS2574">
        <v>0.06</v>
      </c>
      <c r="AT2574">
        <v>0.04</v>
      </c>
      <c r="AU2574">
        <v>50.25</v>
      </c>
    </row>
    <row r="2575" spans="38:47" x14ac:dyDescent="0.55000000000000004">
      <c r="AL2575">
        <v>44474</v>
      </c>
      <c r="AM2575">
        <v>2.1</v>
      </c>
      <c r="AN2575">
        <v>2.04</v>
      </c>
      <c r="AO2575">
        <v>1.54</v>
      </c>
      <c r="AP2575">
        <v>0.98</v>
      </c>
      <c r="AQ2575">
        <v>0.28000000000000003</v>
      </c>
      <c r="AR2575">
        <v>0.09</v>
      </c>
      <c r="AS2575">
        <v>0.06</v>
      </c>
      <c r="AT2575">
        <v>0.04</v>
      </c>
      <c r="AU2575">
        <v>51.5</v>
      </c>
    </row>
    <row r="2576" spans="38:47" x14ac:dyDescent="0.55000000000000004">
      <c r="AL2576">
        <v>44475</v>
      </c>
      <c r="AM2576">
        <v>2.08</v>
      </c>
      <c r="AN2576">
        <v>2.02</v>
      </c>
      <c r="AO2576">
        <v>1.53</v>
      </c>
      <c r="AP2576">
        <v>0.99</v>
      </c>
      <c r="AQ2576">
        <v>0.3</v>
      </c>
      <c r="AR2576">
        <v>0.1</v>
      </c>
      <c r="AS2576">
        <v>0.06</v>
      </c>
      <c r="AT2576">
        <v>0.04</v>
      </c>
      <c r="AU2576">
        <v>51</v>
      </c>
    </row>
    <row r="2577" spans="38:47" x14ac:dyDescent="0.55000000000000004">
      <c r="AL2577">
        <v>44476</v>
      </c>
      <c r="AM2577">
        <v>2.13</v>
      </c>
      <c r="AN2577">
        <v>2.08</v>
      </c>
      <c r="AO2577">
        <v>1.58</v>
      </c>
      <c r="AP2577">
        <v>1.02</v>
      </c>
      <c r="AQ2577">
        <v>0.32</v>
      </c>
      <c r="AR2577">
        <v>0.1</v>
      </c>
      <c r="AS2577">
        <v>0.06</v>
      </c>
      <c r="AT2577">
        <v>0.05</v>
      </c>
      <c r="AU2577">
        <v>41.6</v>
      </c>
    </row>
    <row r="2578" spans="38:47" x14ac:dyDescent="0.55000000000000004">
      <c r="AL2578">
        <v>44477</v>
      </c>
      <c r="AM2578">
        <v>2.16</v>
      </c>
      <c r="AN2578">
        <v>2.11</v>
      </c>
      <c r="AO2578">
        <v>1.61</v>
      </c>
      <c r="AP2578">
        <v>1.05</v>
      </c>
      <c r="AQ2578">
        <v>0.32</v>
      </c>
      <c r="AR2578">
        <v>0.09</v>
      </c>
      <c r="AS2578">
        <v>7.0000000000000007E-2</v>
      </c>
      <c r="AT2578">
        <v>0.05</v>
      </c>
      <c r="AU2578">
        <v>42.2</v>
      </c>
    </row>
    <row r="2579" spans="38:47" x14ac:dyDescent="0.55000000000000004">
      <c r="AL2579">
        <v>44480</v>
      </c>
      <c r="AM2579">
        <v>2.13</v>
      </c>
      <c r="AN2579">
        <v>2.08</v>
      </c>
      <c r="AO2579">
        <v>1.6</v>
      </c>
      <c r="AP2579">
        <v>1.0649999999999999</v>
      </c>
      <c r="AQ2579">
        <v>0.33500000000000002</v>
      </c>
      <c r="AR2579">
        <v>9.5000000000000001E-2</v>
      </c>
      <c r="AS2579">
        <v>6.5000000000000002E-2</v>
      </c>
      <c r="AT2579">
        <v>5.5E-2</v>
      </c>
      <c r="AU2579">
        <v>37.727272727272698</v>
      </c>
    </row>
    <row r="2580" spans="38:47" x14ac:dyDescent="0.55000000000000004">
      <c r="AL2580">
        <v>44481</v>
      </c>
      <c r="AM2580">
        <v>2.1</v>
      </c>
      <c r="AN2580">
        <v>2.0499999999999998</v>
      </c>
      <c r="AO2580">
        <v>1.59</v>
      </c>
      <c r="AP2580">
        <v>1.08</v>
      </c>
      <c r="AQ2580">
        <v>0.35</v>
      </c>
      <c r="AR2580">
        <v>0.1</v>
      </c>
      <c r="AS2580">
        <v>0.06</v>
      </c>
      <c r="AT2580">
        <v>0.06</v>
      </c>
      <c r="AU2580">
        <v>34</v>
      </c>
    </row>
    <row r="2581" spans="38:47" x14ac:dyDescent="0.55000000000000004">
      <c r="AL2581">
        <v>44482</v>
      </c>
      <c r="AM2581">
        <v>2.0499999999999998</v>
      </c>
      <c r="AN2581">
        <v>2</v>
      </c>
      <c r="AO2581">
        <v>1.56</v>
      </c>
      <c r="AP2581">
        <v>1.0900000000000001</v>
      </c>
      <c r="AQ2581">
        <v>0.37</v>
      </c>
      <c r="AR2581">
        <v>0.11</v>
      </c>
      <c r="AS2581">
        <v>0.06</v>
      </c>
      <c r="AT2581">
        <v>0.05</v>
      </c>
      <c r="AU2581">
        <v>40</v>
      </c>
    </row>
    <row r="2582" spans="38:47" x14ac:dyDescent="0.55000000000000004">
      <c r="AL2582">
        <v>44483</v>
      </c>
      <c r="AM2582">
        <v>2.02</v>
      </c>
      <c r="AN2582">
        <v>1.97</v>
      </c>
      <c r="AO2582">
        <v>1.52</v>
      </c>
      <c r="AP2582">
        <v>1.05</v>
      </c>
      <c r="AQ2582">
        <v>0.36</v>
      </c>
      <c r="AR2582">
        <v>0.1</v>
      </c>
      <c r="AS2582">
        <v>0.06</v>
      </c>
      <c r="AT2582">
        <v>0.05</v>
      </c>
      <c r="AU2582">
        <v>39.4</v>
      </c>
    </row>
    <row r="2583" spans="38:47" x14ac:dyDescent="0.55000000000000004">
      <c r="AL2583">
        <v>44484</v>
      </c>
      <c r="AM2583">
        <v>2.0499999999999998</v>
      </c>
      <c r="AN2583">
        <v>2.02</v>
      </c>
      <c r="AO2583">
        <v>1.59</v>
      </c>
      <c r="AP2583">
        <v>1.1299999999999999</v>
      </c>
      <c r="AQ2583">
        <v>0.41</v>
      </c>
      <c r="AR2583">
        <v>0.12</v>
      </c>
      <c r="AS2583">
        <v>0.06</v>
      </c>
      <c r="AT2583">
        <v>0.05</v>
      </c>
      <c r="AU2583">
        <v>40</v>
      </c>
    </row>
    <row r="2584" spans="38:47" x14ac:dyDescent="0.55000000000000004">
      <c r="AL2584">
        <v>44487</v>
      </c>
      <c r="AM2584">
        <v>2.0099999999999998</v>
      </c>
      <c r="AN2584">
        <v>1.99</v>
      </c>
      <c r="AO2584">
        <v>1.59</v>
      </c>
      <c r="AP2584">
        <v>1.1599999999999999</v>
      </c>
      <c r="AQ2584">
        <v>0.44</v>
      </c>
      <c r="AR2584">
        <v>0.11</v>
      </c>
      <c r="AS2584">
        <v>0.06</v>
      </c>
      <c r="AT2584">
        <v>0.06</v>
      </c>
      <c r="AU2584">
        <v>32.5</v>
      </c>
    </row>
    <row r="2585" spans="38:47" x14ac:dyDescent="0.55000000000000004">
      <c r="AL2585">
        <v>44488</v>
      </c>
      <c r="AM2585">
        <v>2.09</v>
      </c>
      <c r="AN2585">
        <v>2.0699999999999998</v>
      </c>
      <c r="AO2585">
        <v>1.65</v>
      </c>
      <c r="AP2585">
        <v>1.17</v>
      </c>
      <c r="AQ2585">
        <v>0.41</v>
      </c>
      <c r="AR2585">
        <v>0.11</v>
      </c>
      <c r="AS2585">
        <v>0.06</v>
      </c>
      <c r="AT2585">
        <v>0.05</v>
      </c>
      <c r="AU2585">
        <v>40.799999999999997</v>
      </c>
    </row>
    <row r="2586" spans="38:47" x14ac:dyDescent="0.55000000000000004">
      <c r="AL2586">
        <v>44489</v>
      </c>
      <c r="AM2586">
        <v>2.12</v>
      </c>
      <c r="AN2586">
        <v>2.09</v>
      </c>
      <c r="AO2586">
        <v>1.65</v>
      </c>
      <c r="AP2586">
        <v>1.1599999999999999</v>
      </c>
      <c r="AQ2586">
        <v>0.4</v>
      </c>
      <c r="AR2586">
        <v>0.1</v>
      </c>
      <c r="AS2586">
        <v>0.06</v>
      </c>
      <c r="AT2586">
        <v>0.05</v>
      </c>
      <c r="AU2586">
        <v>41.4</v>
      </c>
    </row>
    <row r="2587" spans="38:47" x14ac:dyDescent="0.55000000000000004">
      <c r="AL2587">
        <v>44490</v>
      </c>
      <c r="AM2587">
        <v>2.13</v>
      </c>
      <c r="AN2587">
        <v>2.1</v>
      </c>
      <c r="AO2587">
        <v>1.68</v>
      </c>
      <c r="AP2587">
        <v>1.23</v>
      </c>
      <c r="AQ2587">
        <v>0.45</v>
      </c>
      <c r="AR2587">
        <v>0.12</v>
      </c>
      <c r="AS2587">
        <v>0.06</v>
      </c>
      <c r="AT2587">
        <v>0.06</v>
      </c>
      <c r="AU2587">
        <v>34.5</v>
      </c>
    </row>
    <row r="2588" spans="38:47" x14ac:dyDescent="0.55000000000000004">
      <c r="AL2588">
        <v>44491</v>
      </c>
      <c r="AM2588">
        <v>2.08</v>
      </c>
      <c r="AN2588">
        <v>2.06</v>
      </c>
      <c r="AO2588">
        <v>1.66</v>
      </c>
      <c r="AP2588">
        <v>1.22</v>
      </c>
      <c r="AQ2588">
        <v>0.48</v>
      </c>
      <c r="AR2588">
        <v>0.13</v>
      </c>
      <c r="AS2588">
        <v>7.0000000000000007E-2</v>
      </c>
      <c r="AT2588">
        <v>0.06</v>
      </c>
      <c r="AU2588">
        <v>33.6666666666667</v>
      </c>
    </row>
    <row r="2589" spans="38:47" x14ac:dyDescent="0.55000000000000004">
      <c r="AL2589">
        <v>44494</v>
      </c>
      <c r="AM2589">
        <v>2.09</v>
      </c>
      <c r="AN2589">
        <v>2.0699999999999998</v>
      </c>
      <c r="AO2589">
        <v>1.64</v>
      </c>
      <c r="AP2589">
        <v>1.19</v>
      </c>
      <c r="AQ2589">
        <v>0.47</v>
      </c>
      <c r="AR2589">
        <v>0.14000000000000001</v>
      </c>
      <c r="AS2589">
        <v>0.06</v>
      </c>
      <c r="AT2589">
        <v>0.06</v>
      </c>
      <c r="AU2589">
        <v>33.8333333333333</v>
      </c>
    </row>
    <row r="2590" spans="38:47" x14ac:dyDescent="0.55000000000000004">
      <c r="AL2590">
        <v>44495</v>
      </c>
      <c r="AM2590">
        <v>2.0499999999999998</v>
      </c>
      <c r="AN2590">
        <v>2.0299999999999998</v>
      </c>
      <c r="AO2590">
        <v>1.63</v>
      </c>
      <c r="AP2590">
        <v>1.2</v>
      </c>
      <c r="AQ2590">
        <v>0.47</v>
      </c>
      <c r="AR2590">
        <v>0.14000000000000001</v>
      </c>
      <c r="AS2590">
        <v>0.06</v>
      </c>
      <c r="AT2590">
        <v>0.06</v>
      </c>
      <c r="AU2590">
        <v>33.1666666666667</v>
      </c>
    </row>
    <row r="2591" spans="38:47" x14ac:dyDescent="0.55000000000000004">
      <c r="AL2591">
        <v>44496</v>
      </c>
      <c r="AM2591">
        <v>1.95</v>
      </c>
      <c r="AN2591">
        <v>1.93</v>
      </c>
      <c r="AO2591">
        <v>1.54</v>
      </c>
      <c r="AP2591">
        <v>1.1599999999999999</v>
      </c>
      <c r="AQ2591">
        <v>0.5</v>
      </c>
      <c r="AR2591">
        <v>0.12</v>
      </c>
      <c r="AS2591">
        <v>7.0000000000000007E-2</v>
      </c>
      <c r="AT2591">
        <v>0.06</v>
      </c>
      <c r="AU2591">
        <v>31.5</v>
      </c>
    </row>
    <row r="2592" spans="38:47" x14ac:dyDescent="0.55000000000000004">
      <c r="AL2592">
        <v>44497</v>
      </c>
      <c r="AM2592">
        <v>1.96</v>
      </c>
      <c r="AN2592">
        <v>1.98</v>
      </c>
      <c r="AO2592">
        <v>1.57</v>
      </c>
      <c r="AP2592">
        <v>1.18</v>
      </c>
      <c r="AQ2592">
        <v>0.5</v>
      </c>
      <c r="AR2592">
        <v>0.15</v>
      </c>
      <c r="AS2592">
        <v>0.06</v>
      </c>
      <c r="AT2592">
        <v>0.06</v>
      </c>
      <c r="AU2592">
        <v>31.6666666666667</v>
      </c>
    </row>
    <row r="2593" spans="38:47" x14ac:dyDescent="0.55000000000000004">
      <c r="AL2593">
        <v>44498</v>
      </c>
      <c r="AM2593">
        <v>1.93</v>
      </c>
      <c r="AN2593">
        <v>1.98</v>
      </c>
      <c r="AO2593">
        <v>1.55</v>
      </c>
      <c r="AP2593">
        <v>1.18</v>
      </c>
      <c r="AQ2593">
        <v>0.48</v>
      </c>
      <c r="AR2593">
        <v>0.15</v>
      </c>
      <c r="AS2593">
        <v>7.0000000000000007E-2</v>
      </c>
      <c r="AT2593">
        <v>0.05</v>
      </c>
      <c r="AU2593">
        <v>37.6</v>
      </c>
    </row>
    <row r="2594" spans="38:47" x14ac:dyDescent="0.55000000000000004">
      <c r="AL2594">
        <v>44501</v>
      </c>
      <c r="AM2594">
        <v>1.98</v>
      </c>
      <c r="AN2594">
        <v>2.0099999999999998</v>
      </c>
      <c r="AO2594">
        <v>1.58</v>
      </c>
      <c r="AP2594">
        <v>1.2</v>
      </c>
      <c r="AQ2594">
        <v>0.5</v>
      </c>
      <c r="AR2594">
        <v>0.15</v>
      </c>
      <c r="AS2594">
        <v>0.06</v>
      </c>
      <c r="AT2594">
        <v>0.05</v>
      </c>
      <c r="AU2594">
        <v>38.6</v>
      </c>
    </row>
    <row r="2595" spans="38:47" x14ac:dyDescent="0.55000000000000004">
      <c r="AL2595">
        <v>44502</v>
      </c>
      <c r="AM2595">
        <v>1.96</v>
      </c>
      <c r="AN2595">
        <v>1.97</v>
      </c>
      <c r="AO2595">
        <v>1.56</v>
      </c>
      <c r="AP2595">
        <v>1.1499999999999999</v>
      </c>
      <c r="AQ2595">
        <v>0.46</v>
      </c>
      <c r="AR2595">
        <v>0.15</v>
      </c>
      <c r="AS2595">
        <v>7.0000000000000007E-2</v>
      </c>
      <c r="AT2595">
        <v>0.05</v>
      </c>
      <c r="AU2595">
        <v>38.200000000000003</v>
      </c>
    </row>
    <row r="2596" spans="38:47" x14ac:dyDescent="0.55000000000000004">
      <c r="AL2596">
        <v>44503</v>
      </c>
      <c r="AM2596">
        <v>2</v>
      </c>
      <c r="AN2596">
        <v>2.0099999999999998</v>
      </c>
      <c r="AO2596">
        <v>1.6</v>
      </c>
      <c r="AP2596">
        <v>1.19</v>
      </c>
      <c r="AQ2596">
        <v>0.47</v>
      </c>
      <c r="AR2596">
        <v>0.17</v>
      </c>
      <c r="AS2596">
        <v>7.0000000000000007E-2</v>
      </c>
      <c r="AT2596">
        <v>0.05</v>
      </c>
      <c r="AU2596">
        <v>39</v>
      </c>
    </row>
    <row r="2597" spans="38:47" x14ac:dyDescent="0.55000000000000004">
      <c r="AL2597">
        <v>44504</v>
      </c>
      <c r="AM2597">
        <v>1.96</v>
      </c>
      <c r="AN2597">
        <v>1.96</v>
      </c>
      <c r="AO2597">
        <v>1.53</v>
      </c>
      <c r="AP2597">
        <v>1.1000000000000001</v>
      </c>
      <c r="AQ2597">
        <v>0.41</v>
      </c>
      <c r="AR2597">
        <v>0.14000000000000001</v>
      </c>
      <c r="AS2597">
        <v>7.0000000000000007E-2</v>
      </c>
      <c r="AT2597">
        <v>0.04</v>
      </c>
      <c r="AU2597">
        <v>48</v>
      </c>
    </row>
    <row r="2598" spans="38:47" x14ac:dyDescent="0.55000000000000004">
      <c r="AL2598">
        <v>44505</v>
      </c>
      <c r="AM2598">
        <v>1.87</v>
      </c>
      <c r="AN2598">
        <v>1.88</v>
      </c>
      <c r="AO2598">
        <v>1.45</v>
      </c>
      <c r="AP2598">
        <v>1.04</v>
      </c>
      <c r="AQ2598">
        <v>0.39</v>
      </c>
      <c r="AR2598">
        <v>0.14000000000000001</v>
      </c>
      <c r="AS2598">
        <v>7.0000000000000007E-2</v>
      </c>
      <c r="AT2598">
        <v>0.05</v>
      </c>
      <c r="AU2598">
        <v>36.4</v>
      </c>
    </row>
    <row r="2599" spans="38:47" x14ac:dyDescent="0.55000000000000004">
      <c r="AL2599">
        <v>44508</v>
      </c>
      <c r="AM2599">
        <v>1.89</v>
      </c>
      <c r="AN2599">
        <v>1.91</v>
      </c>
      <c r="AO2599">
        <v>1.51</v>
      </c>
      <c r="AP2599">
        <v>1.1299999999999999</v>
      </c>
      <c r="AQ2599">
        <v>0.45</v>
      </c>
      <c r="AR2599">
        <v>0.16</v>
      </c>
      <c r="AS2599">
        <v>7.0000000000000007E-2</v>
      </c>
      <c r="AT2599">
        <v>0.06</v>
      </c>
      <c r="AU2599">
        <v>30.5</v>
      </c>
    </row>
    <row r="2600" spans="38:47" x14ac:dyDescent="0.55000000000000004">
      <c r="AL2600">
        <v>44509</v>
      </c>
      <c r="AM2600">
        <v>1.83</v>
      </c>
      <c r="AN2600">
        <v>1.86</v>
      </c>
      <c r="AO2600">
        <v>1.46</v>
      </c>
      <c r="AP2600">
        <v>1.08</v>
      </c>
      <c r="AQ2600">
        <v>0.41</v>
      </c>
      <c r="AR2600">
        <v>0.14000000000000001</v>
      </c>
      <c r="AS2600">
        <v>0.06</v>
      </c>
      <c r="AT2600">
        <v>0.04</v>
      </c>
      <c r="AU2600">
        <v>44.75</v>
      </c>
    </row>
    <row r="2601" spans="38:47" x14ac:dyDescent="0.55000000000000004">
      <c r="AL2601">
        <v>44510</v>
      </c>
      <c r="AM2601">
        <v>1.92</v>
      </c>
      <c r="AN2601">
        <v>1.96</v>
      </c>
      <c r="AO2601">
        <v>1.56</v>
      </c>
      <c r="AP2601">
        <v>1.23</v>
      </c>
      <c r="AQ2601">
        <v>0.51</v>
      </c>
      <c r="AR2601">
        <v>0.17</v>
      </c>
      <c r="AS2601">
        <v>7.0000000000000007E-2</v>
      </c>
      <c r="AT2601">
        <v>0.05</v>
      </c>
      <c r="AU2601">
        <v>37.4</v>
      </c>
    </row>
    <row r="2602" spans="38:47" x14ac:dyDescent="0.55000000000000004">
      <c r="AL2602">
        <v>44511</v>
      </c>
      <c r="AM2602">
        <v>1.9350000000000001</v>
      </c>
      <c r="AN2602">
        <v>1.9750000000000001</v>
      </c>
      <c r="AO2602">
        <v>1.57</v>
      </c>
      <c r="AP2602">
        <v>1.2350000000000001</v>
      </c>
      <c r="AQ2602">
        <v>0.52</v>
      </c>
      <c r="AR2602">
        <v>0.17</v>
      </c>
      <c r="AS2602">
        <v>7.0000000000000007E-2</v>
      </c>
      <c r="AT2602">
        <v>0.05</v>
      </c>
      <c r="AU2602">
        <v>37.700000000000003</v>
      </c>
    </row>
    <row r="2603" spans="38:47" x14ac:dyDescent="0.55000000000000004">
      <c r="AL2603">
        <v>44512</v>
      </c>
      <c r="AM2603">
        <v>1.95</v>
      </c>
      <c r="AN2603">
        <v>1.99</v>
      </c>
      <c r="AO2603">
        <v>1.58</v>
      </c>
      <c r="AP2603">
        <v>1.24</v>
      </c>
      <c r="AQ2603">
        <v>0.53</v>
      </c>
      <c r="AR2603">
        <v>0.17</v>
      </c>
      <c r="AS2603">
        <v>7.0000000000000007E-2</v>
      </c>
      <c r="AT2603">
        <v>0.05</v>
      </c>
      <c r="AU2603">
        <v>38</v>
      </c>
    </row>
    <row r="2604" spans="38:47" x14ac:dyDescent="0.55000000000000004">
      <c r="AL2604">
        <v>44515</v>
      </c>
      <c r="AM2604">
        <v>2.0099999999999998</v>
      </c>
      <c r="AN2604">
        <v>2.0499999999999998</v>
      </c>
      <c r="AO2604">
        <v>1.63</v>
      </c>
      <c r="AP2604">
        <v>1.26</v>
      </c>
      <c r="AQ2604">
        <v>0.53</v>
      </c>
      <c r="AR2604">
        <v>0.18</v>
      </c>
      <c r="AS2604">
        <v>0.06</v>
      </c>
      <c r="AT2604">
        <v>0.05</v>
      </c>
      <c r="AU2604">
        <v>39.200000000000003</v>
      </c>
    </row>
    <row r="2605" spans="38:47" x14ac:dyDescent="0.55000000000000004">
      <c r="AL2605">
        <v>44516</v>
      </c>
      <c r="AM2605">
        <v>2.02</v>
      </c>
      <c r="AN2605">
        <v>2.06</v>
      </c>
      <c r="AO2605">
        <v>1.63</v>
      </c>
      <c r="AP2605">
        <v>1.27</v>
      </c>
      <c r="AQ2605">
        <v>0.54</v>
      </c>
      <c r="AR2605">
        <v>0.17</v>
      </c>
      <c r="AS2605">
        <v>7.0000000000000007E-2</v>
      </c>
      <c r="AT2605">
        <v>0.05</v>
      </c>
      <c r="AU2605">
        <v>39.4</v>
      </c>
    </row>
    <row r="2606" spans="38:47" x14ac:dyDescent="0.55000000000000004">
      <c r="AL2606">
        <v>44517</v>
      </c>
      <c r="AM2606">
        <v>2</v>
      </c>
      <c r="AN2606">
        <v>2.04</v>
      </c>
      <c r="AO2606">
        <v>1.6</v>
      </c>
      <c r="AP2606">
        <v>1.24</v>
      </c>
      <c r="AQ2606">
        <v>0.52</v>
      </c>
      <c r="AR2606">
        <v>0.18</v>
      </c>
      <c r="AS2606">
        <v>0.06</v>
      </c>
      <c r="AT2606">
        <v>0.05</v>
      </c>
      <c r="AU2606">
        <v>39</v>
      </c>
    </row>
    <row r="2607" spans="38:47" x14ac:dyDescent="0.55000000000000004">
      <c r="AL2607">
        <v>44518</v>
      </c>
      <c r="AM2607">
        <v>1.97</v>
      </c>
      <c r="AN2607">
        <v>2.0099999999999998</v>
      </c>
      <c r="AO2607">
        <v>1.59</v>
      </c>
      <c r="AP2607">
        <v>1.22</v>
      </c>
      <c r="AQ2607">
        <v>0.52</v>
      </c>
      <c r="AR2607">
        <v>0.18</v>
      </c>
      <c r="AS2607">
        <v>0.06</v>
      </c>
      <c r="AT2607">
        <v>0.05</v>
      </c>
      <c r="AU2607">
        <v>38.4</v>
      </c>
    </row>
    <row r="2608" spans="38:47" x14ac:dyDescent="0.55000000000000004">
      <c r="AL2608">
        <v>44519</v>
      </c>
      <c r="AM2608">
        <v>1.91</v>
      </c>
      <c r="AN2608">
        <v>1.95</v>
      </c>
      <c r="AO2608">
        <v>1.54</v>
      </c>
      <c r="AP2608">
        <v>1.22</v>
      </c>
      <c r="AQ2608">
        <v>0.52</v>
      </c>
      <c r="AR2608">
        <v>0.18</v>
      </c>
      <c r="AS2608">
        <v>0.06</v>
      </c>
      <c r="AT2608">
        <v>0.05</v>
      </c>
      <c r="AU2608">
        <v>37.200000000000003</v>
      </c>
    </row>
    <row r="2609" spans="38:47" x14ac:dyDescent="0.55000000000000004">
      <c r="AL2609">
        <v>44522</v>
      </c>
      <c r="AM2609">
        <v>1.98</v>
      </c>
      <c r="AN2609">
        <v>2.0299999999999998</v>
      </c>
      <c r="AO2609">
        <v>1.63</v>
      </c>
      <c r="AP2609">
        <v>1.33</v>
      </c>
      <c r="AQ2609">
        <v>0.63</v>
      </c>
      <c r="AR2609">
        <v>0.2</v>
      </c>
      <c r="AS2609">
        <v>7.0000000000000007E-2</v>
      </c>
      <c r="AT2609">
        <v>0.05</v>
      </c>
      <c r="AU2609">
        <v>38.6</v>
      </c>
    </row>
    <row r="2610" spans="38:47" x14ac:dyDescent="0.55000000000000004">
      <c r="AL2610">
        <v>44523</v>
      </c>
      <c r="AM2610">
        <v>2.02</v>
      </c>
      <c r="AN2610">
        <v>2.08</v>
      </c>
      <c r="AO2610">
        <v>1.67</v>
      </c>
      <c r="AP2610">
        <v>1.33</v>
      </c>
      <c r="AQ2610">
        <v>0.6</v>
      </c>
      <c r="AR2610">
        <v>0.21</v>
      </c>
      <c r="AS2610">
        <v>7.0000000000000007E-2</v>
      </c>
      <c r="AT2610">
        <v>0.06</v>
      </c>
      <c r="AU2610">
        <v>32.6666666666667</v>
      </c>
    </row>
    <row r="2611" spans="38:47" x14ac:dyDescent="0.55000000000000004">
      <c r="AL2611">
        <v>44524</v>
      </c>
      <c r="AM2611">
        <v>1.96</v>
      </c>
      <c r="AN2611">
        <v>2.0299999999999998</v>
      </c>
      <c r="AO2611">
        <v>1.64</v>
      </c>
      <c r="AP2611">
        <v>1.34</v>
      </c>
      <c r="AQ2611">
        <v>0.64</v>
      </c>
      <c r="AR2611">
        <v>0.24</v>
      </c>
      <c r="AS2611">
        <v>0.1</v>
      </c>
      <c r="AT2611">
        <v>0.06</v>
      </c>
      <c r="AU2611">
        <v>31.6666666666667</v>
      </c>
    </row>
    <row r="2612" spans="38:47" x14ac:dyDescent="0.55000000000000004">
      <c r="AL2612">
        <v>44525</v>
      </c>
      <c r="AM2612">
        <v>1.895</v>
      </c>
      <c r="AN2612">
        <v>1.96</v>
      </c>
      <c r="AO2612">
        <v>1.56</v>
      </c>
      <c r="AP2612">
        <v>1.25</v>
      </c>
      <c r="AQ2612">
        <v>0.56999999999999995</v>
      </c>
      <c r="AR2612">
        <v>0.22</v>
      </c>
      <c r="AS2612">
        <v>0.1</v>
      </c>
      <c r="AT2612">
        <v>0.06</v>
      </c>
      <c r="AU2612">
        <v>30.5833333333333</v>
      </c>
    </row>
    <row r="2613" spans="38:47" x14ac:dyDescent="0.55000000000000004">
      <c r="AL2613">
        <v>44526</v>
      </c>
      <c r="AM2613">
        <v>1.83</v>
      </c>
      <c r="AN2613">
        <v>1.89</v>
      </c>
      <c r="AO2613">
        <v>1.48</v>
      </c>
      <c r="AP2613">
        <v>1.1599999999999999</v>
      </c>
      <c r="AQ2613">
        <v>0.5</v>
      </c>
      <c r="AR2613">
        <v>0.2</v>
      </c>
      <c r="AS2613">
        <v>0.1</v>
      </c>
      <c r="AT2613">
        <v>0.06</v>
      </c>
      <c r="AU2613">
        <v>29.5</v>
      </c>
    </row>
    <row r="2614" spans="38:47" x14ac:dyDescent="0.55000000000000004">
      <c r="AL2614">
        <v>44529</v>
      </c>
      <c r="AM2614">
        <v>1.87</v>
      </c>
      <c r="AN2614">
        <v>1.93</v>
      </c>
      <c r="AO2614">
        <v>1.52</v>
      </c>
      <c r="AP2614">
        <v>1.18</v>
      </c>
      <c r="AQ2614">
        <v>0.51</v>
      </c>
      <c r="AR2614">
        <v>0.21</v>
      </c>
      <c r="AS2614">
        <v>0.1</v>
      </c>
      <c r="AT2614">
        <v>0.06</v>
      </c>
      <c r="AU2614">
        <v>30.1666666666667</v>
      </c>
    </row>
    <row r="2615" spans="38:47" x14ac:dyDescent="0.55000000000000004">
      <c r="AL2615">
        <v>44530</v>
      </c>
      <c r="AM2615">
        <v>1.78</v>
      </c>
      <c r="AN2615">
        <v>1.85</v>
      </c>
      <c r="AO2615">
        <v>1.43</v>
      </c>
      <c r="AP2615">
        <v>1.1399999999999999</v>
      </c>
      <c r="AQ2615">
        <v>0.52</v>
      </c>
      <c r="AR2615">
        <v>0.24</v>
      </c>
      <c r="AS2615">
        <v>0.1</v>
      </c>
      <c r="AT2615">
        <v>0.05</v>
      </c>
      <c r="AU2615">
        <v>34.6</v>
      </c>
    </row>
    <row r="2616" spans="38:47" x14ac:dyDescent="0.55000000000000004">
      <c r="AL2616">
        <v>44531</v>
      </c>
      <c r="AM2616">
        <v>1.77</v>
      </c>
      <c r="AN2616">
        <v>1.84</v>
      </c>
      <c r="AO2616">
        <v>1.43</v>
      </c>
      <c r="AP2616">
        <v>1.1499999999999999</v>
      </c>
      <c r="AQ2616">
        <v>0.56000000000000005</v>
      </c>
      <c r="AR2616">
        <v>0.25</v>
      </c>
      <c r="AS2616">
        <v>0.1</v>
      </c>
      <c r="AT2616">
        <v>0.06</v>
      </c>
      <c r="AU2616">
        <v>28.5</v>
      </c>
    </row>
    <row r="2617" spans="38:47" x14ac:dyDescent="0.55000000000000004">
      <c r="AL2617">
        <v>44532</v>
      </c>
      <c r="AM2617">
        <v>1.76</v>
      </c>
      <c r="AN2617">
        <v>1.87</v>
      </c>
      <c r="AO2617">
        <v>1.44</v>
      </c>
      <c r="AP2617">
        <v>1.21</v>
      </c>
      <c r="AQ2617">
        <v>0.63</v>
      </c>
      <c r="AR2617">
        <v>0.27</v>
      </c>
      <c r="AS2617">
        <v>0.09</v>
      </c>
      <c r="AT2617">
        <v>0.05</v>
      </c>
      <c r="AU2617">
        <v>34.200000000000003</v>
      </c>
    </row>
    <row r="2618" spans="38:47" x14ac:dyDescent="0.55000000000000004">
      <c r="AL2618">
        <v>44533</v>
      </c>
      <c r="AM2618">
        <v>1.69</v>
      </c>
      <c r="AN2618">
        <v>1.77</v>
      </c>
      <c r="AO2618">
        <v>1.35</v>
      </c>
      <c r="AP2618">
        <v>1.1299999999999999</v>
      </c>
      <c r="AQ2618">
        <v>0.6</v>
      </c>
      <c r="AR2618">
        <v>0.26</v>
      </c>
      <c r="AS2618">
        <v>0.09</v>
      </c>
      <c r="AT2618">
        <v>0.06</v>
      </c>
      <c r="AU2618">
        <v>27.1666666666667</v>
      </c>
    </row>
    <row r="2619" spans="38:47" x14ac:dyDescent="0.55000000000000004">
      <c r="AL2619">
        <v>44536</v>
      </c>
      <c r="AM2619">
        <v>1.75</v>
      </c>
      <c r="AN2619">
        <v>1.84</v>
      </c>
      <c r="AO2619">
        <v>1.43</v>
      </c>
      <c r="AP2619">
        <v>1.21</v>
      </c>
      <c r="AQ2619">
        <v>0.65</v>
      </c>
      <c r="AR2619">
        <v>0.28000000000000003</v>
      </c>
      <c r="AS2619">
        <v>0.12</v>
      </c>
      <c r="AT2619">
        <v>0.05</v>
      </c>
      <c r="AU2619">
        <v>34</v>
      </c>
    </row>
    <row r="2620" spans="38:47" x14ac:dyDescent="0.55000000000000004">
      <c r="AL2620">
        <v>44537</v>
      </c>
      <c r="AM2620">
        <v>1.8</v>
      </c>
      <c r="AN2620">
        <v>1.88</v>
      </c>
      <c r="AO2620">
        <v>1.48</v>
      </c>
      <c r="AP2620">
        <v>1.26</v>
      </c>
      <c r="AQ2620">
        <v>0.7</v>
      </c>
      <c r="AR2620">
        <v>0.31</v>
      </c>
      <c r="AS2620">
        <v>0.15</v>
      </c>
      <c r="AT2620">
        <v>0.06</v>
      </c>
      <c r="AU2620">
        <v>29</v>
      </c>
    </row>
    <row r="2621" spans="38:47" x14ac:dyDescent="0.55000000000000004">
      <c r="AL2621">
        <v>44538</v>
      </c>
      <c r="AM2621">
        <v>1.87</v>
      </c>
      <c r="AN2621">
        <v>1.93</v>
      </c>
      <c r="AO2621">
        <v>1.52</v>
      </c>
      <c r="AP2621">
        <v>1.27</v>
      </c>
      <c r="AQ2621">
        <v>0.68</v>
      </c>
      <c r="AR2621">
        <v>0.28999999999999998</v>
      </c>
      <c r="AS2621">
        <v>0.13</v>
      </c>
      <c r="AT2621">
        <v>7.0000000000000007E-2</v>
      </c>
      <c r="AU2621">
        <v>25.714285714285701</v>
      </c>
    </row>
    <row r="2622" spans="38:47" x14ac:dyDescent="0.55000000000000004">
      <c r="AL2622">
        <v>44539</v>
      </c>
      <c r="AM2622">
        <v>1.87</v>
      </c>
      <c r="AN2622">
        <v>1.91</v>
      </c>
      <c r="AO2622">
        <v>1.49</v>
      </c>
      <c r="AP2622">
        <v>1.26</v>
      </c>
      <c r="AQ2622">
        <v>0.7</v>
      </c>
      <c r="AR2622">
        <v>0.28000000000000003</v>
      </c>
      <c r="AS2622">
        <v>0.12</v>
      </c>
      <c r="AT2622">
        <v>0.06</v>
      </c>
      <c r="AU2622">
        <v>30.1666666666667</v>
      </c>
    </row>
    <row r="2623" spans="38:47" x14ac:dyDescent="0.55000000000000004">
      <c r="AL2623">
        <v>44540</v>
      </c>
      <c r="AM2623">
        <v>1.88</v>
      </c>
      <c r="AN2623">
        <v>1.91</v>
      </c>
      <c r="AO2623">
        <v>1.48</v>
      </c>
      <c r="AP2623">
        <v>1.25</v>
      </c>
      <c r="AQ2623">
        <v>0.67</v>
      </c>
      <c r="AR2623">
        <v>0.27</v>
      </c>
      <c r="AS2623">
        <v>0.13</v>
      </c>
      <c r="AT2623">
        <v>0.06</v>
      </c>
      <c r="AU2623">
        <v>30.3333333333333</v>
      </c>
    </row>
    <row r="2624" spans="38:47" x14ac:dyDescent="0.55000000000000004">
      <c r="AL2624">
        <v>44543</v>
      </c>
      <c r="AM2624">
        <v>1.81</v>
      </c>
      <c r="AN2624">
        <v>1.86</v>
      </c>
      <c r="AO2624">
        <v>1.42</v>
      </c>
      <c r="AP2624">
        <v>1.21</v>
      </c>
      <c r="AQ2624">
        <v>0.66</v>
      </c>
      <c r="AR2624">
        <v>0.27</v>
      </c>
      <c r="AS2624">
        <v>0.11</v>
      </c>
      <c r="AT2624">
        <v>0.05</v>
      </c>
      <c r="AU2624">
        <v>35.200000000000003</v>
      </c>
    </row>
    <row r="2625" spans="38:47" x14ac:dyDescent="0.55000000000000004">
      <c r="AL2625">
        <v>44544</v>
      </c>
      <c r="AM2625">
        <v>1.82</v>
      </c>
      <c r="AN2625">
        <v>1.87</v>
      </c>
      <c r="AO2625">
        <v>1.44</v>
      </c>
      <c r="AP2625">
        <v>1.23</v>
      </c>
      <c r="AQ2625">
        <v>0.67</v>
      </c>
      <c r="AR2625">
        <v>0.26</v>
      </c>
      <c r="AS2625">
        <v>0.13</v>
      </c>
      <c r="AT2625">
        <v>0.05</v>
      </c>
      <c r="AU2625">
        <v>35.4</v>
      </c>
    </row>
    <row r="2626" spans="38:47" x14ac:dyDescent="0.55000000000000004">
      <c r="AL2626">
        <v>44545</v>
      </c>
      <c r="AM2626">
        <v>1.86</v>
      </c>
      <c r="AN2626">
        <v>1.91</v>
      </c>
      <c r="AO2626">
        <v>1.47</v>
      </c>
      <c r="AP2626">
        <v>1.26</v>
      </c>
      <c r="AQ2626">
        <v>0.69</v>
      </c>
      <c r="AR2626">
        <v>0.28999999999999998</v>
      </c>
      <c r="AS2626">
        <v>0.13</v>
      </c>
      <c r="AT2626">
        <v>0.05</v>
      </c>
      <c r="AU2626">
        <v>36.200000000000003</v>
      </c>
    </row>
    <row r="2627" spans="38:47" x14ac:dyDescent="0.55000000000000004">
      <c r="AL2627">
        <v>44546</v>
      </c>
      <c r="AM2627">
        <v>1.87</v>
      </c>
      <c r="AN2627">
        <v>1.91</v>
      </c>
      <c r="AO2627">
        <v>1.44</v>
      </c>
      <c r="AP2627">
        <v>1.19</v>
      </c>
      <c r="AQ2627">
        <v>0.64</v>
      </c>
      <c r="AR2627">
        <v>0.26</v>
      </c>
      <c r="AS2627">
        <v>0.13</v>
      </c>
      <c r="AT2627">
        <v>0.05</v>
      </c>
      <c r="AU2627">
        <v>36.4</v>
      </c>
    </row>
    <row r="2628" spans="38:47" x14ac:dyDescent="0.55000000000000004">
      <c r="AL2628">
        <v>44547</v>
      </c>
      <c r="AM2628">
        <v>1.82</v>
      </c>
      <c r="AN2628">
        <v>1.87</v>
      </c>
      <c r="AO2628">
        <v>1.41</v>
      </c>
      <c r="AP2628">
        <v>1.18</v>
      </c>
      <c r="AQ2628">
        <v>0.66</v>
      </c>
      <c r="AR2628">
        <v>0.27</v>
      </c>
      <c r="AS2628">
        <v>0.13</v>
      </c>
      <c r="AT2628">
        <v>0.05</v>
      </c>
      <c r="AU2628">
        <v>35.4</v>
      </c>
    </row>
    <row r="2629" spans="38:47" x14ac:dyDescent="0.55000000000000004">
      <c r="AL2629">
        <v>44550</v>
      </c>
      <c r="AM2629">
        <v>1.85</v>
      </c>
      <c r="AN2629">
        <v>1.9</v>
      </c>
      <c r="AO2629">
        <v>1.43</v>
      </c>
      <c r="AP2629">
        <v>1.17</v>
      </c>
      <c r="AQ2629">
        <v>0.65</v>
      </c>
      <c r="AR2629">
        <v>0.27</v>
      </c>
      <c r="AS2629">
        <v>0.16</v>
      </c>
      <c r="AT2629">
        <v>7.0000000000000007E-2</v>
      </c>
      <c r="AU2629">
        <v>25.428571428571399</v>
      </c>
    </row>
    <row r="2630" spans="38:47" x14ac:dyDescent="0.55000000000000004">
      <c r="AL2630">
        <v>44551</v>
      </c>
      <c r="AM2630">
        <v>1.89</v>
      </c>
      <c r="AN2630">
        <v>1.92</v>
      </c>
      <c r="AO2630">
        <v>1.48</v>
      </c>
      <c r="AP2630">
        <v>1.24</v>
      </c>
      <c r="AQ2630">
        <v>0.7</v>
      </c>
      <c r="AR2630">
        <v>0.28999999999999998</v>
      </c>
      <c r="AS2630">
        <v>0.16</v>
      </c>
      <c r="AT2630">
        <v>7.0000000000000007E-2</v>
      </c>
      <c r="AU2630">
        <v>26</v>
      </c>
    </row>
    <row r="2631" spans="38:47" x14ac:dyDescent="0.55000000000000004">
      <c r="AL2631">
        <v>44552</v>
      </c>
      <c r="AM2631">
        <v>1.86</v>
      </c>
      <c r="AN2631">
        <v>1.89</v>
      </c>
      <c r="AO2631">
        <v>1.46</v>
      </c>
      <c r="AP2631">
        <v>1.23</v>
      </c>
      <c r="AQ2631">
        <v>0.68</v>
      </c>
      <c r="AR2631">
        <v>0.28000000000000003</v>
      </c>
      <c r="AS2631">
        <v>0.16</v>
      </c>
      <c r="AT2631">
        <v>0.08</v>
      </c>
      <c r="AU2631">
        <v>22.25</v>
      </c>
    </row>
    <row r="2632" spans="38:47" x14ac:dyDescent="0.55000000000000004">
      <c r="AL2632">
        <v>44553</v>
      </c>
      <c r="AM2632">
        <v>1.91</v>
      </c>
      <c r="AN2632">
        <v>1.94</v>
      </c>
      <c r="AO2632">
        <v>1.5</v>
      </c>
      <c r="AP2632">
        <v>1.25</v>
      </c>
      <c r="AQ2632">
        <v>0.71</v>
      </c>
      <c r="AR2632">
        <v>0.31</v>
      </c>
      <c r="AS2632">
        <v>0.18</v>
      </c>
      <c r="AT2632">
        <v>7.0000000000000007E-2</v>
      </c>
      <c r="AU2632">
        <v>26.285714285714299</v>
      </c>
    </row>
    <row r="2633" spans="38:47" x14ac:dyDescent="0.55000000000000004">
      <c r="AL2633">
        <v>44554</v>
      </c>
      <c r="AM2633">
        <v>1.895</v>
      </c>
      <c r="AN2633">
        <v>1.93</v>
      </c>
      <c r="AO2633">
        <v>1.49</v>
      </c>
      <c r="AP2633">
        <v>1.2549999999999999</v>
      </c>
      <c r="AQ2633">
        <v>0.73499999999999999</v>
      </c>
      <c r="AR2633">
        <v>0.32</v>
      </c>
      <c r="AS2633">
        <v>0.19500000000000001</v>
      </c>
      <c r="AT2633">
        <v>6.5000000000000002E-2</v>
      </c>
      <c r="AU2633">
        <v>28.153846153846199</v>
      </c>
    </row>
    <row r="2634" spans="38:47" x14ac:dyDescent="0.55000000000000004">
      <c r="AL2634">
        <v>44557</v>
      </c>
      <c r="AM2634">
        <v>1.88</v>
      </c>
      <c r="AN2634">
        <v>1.92</v>
      </c>
      <c r="AO2634">
        <v>1.48</v>
      </c>
      <c r="AP2634">
        <v>1.26</v>
      </c>
      <c r="AQ2634">
        <v>0.76</v>
      </c>
      <c r="AR2634">
        <v>0.33</v>
      </c>
      <c r="AS2634">
        <v>0.21</v>
      </c>
      <c r="AT2634">
        <v>0.06</v>
      </c>
      <c r="AU2634">
        <v>30.3333333333333</v>
      </c>
    </row>
    <row r="2635" spans="38:47" x14ac:dyDescent="0.55000000000000004">
      <c r="AL2635">
        <v>44558</v>
      </c>
      <c r="AM2635">
        <v>1.9</v>
      </c>
      <c r="AN2635">
        <v>1.94</v>
      </c>
      <c r="AO2635">
        <v>1.49</v>
      </c>
      <c r="AP2635">
        <v>1.27</v>
      </c>
      <c r="AQ2635">
        <v>0.74</v>
      </c>
      <c r="AR2635">
        <v>0.39</v>
      </c>
      <c r="AS2635">
        <v>0.2</v>
      </c>
      <c r="AT2635">
        <v>0.06</v>
      </c>
      <c r="AU2635">
        <v>30.6666666666667</v>
      </c>
    </row>
    <row r="2636" spans="38:47" x14ac:dyDescent="0.55000000000000004">
      <c r="AL2636">
        <v>44559</v>
      </c>
      <c r="AM2636">
        <v>1.96</v>
      </c>
      <c r="AN2636">
        <v>2</v>
      </c>
      <c r="AO2636">
        <v>1.55</v>
      </c>
      <c r="AP2636">
        <v>1.29</v>
      </c>
      <c r="AQ2636">
        <v>0.75</v>
      </c>
      <c r="AR2636">
        <v>0.38</v>
      </c>
      <c r="AS2636">
        <v>0.19</v>
      </c>
      <c r="AT2636">
        <v>0.05</v>
      </c>
      <c r="AU2636">
        <v>38.200000000000003</v>
      </c>
    </row>
    <row r="2637" spans="38:47" x14ac:dyDescent="0.55000000000000004">
      <c r="AL2637">
        <v>44560</v>
      </c>
      <c r="AM2637">
        <v>1.93</v>
      </c>
      <c r="AN2637">
        <v>1.97</v>
      </c>
      <c r="AO2637">
        <v>1.52</v>
      </c>
      <c r="AP2637">
        <v>1.27</v>
      </c>
      <c r="AQ2637">
        <v>0.73</v>
      </c>
      <c r="AR2637">
        <v>0.38</v>
      </c>
      <c r="AS2637">
        <v>0.19</v>
      </c>
      <c r="AT2637">
        <v>0.05</v>
      </c>
      <c r="AU2637">
        <v>37.6</v>
      </c>
    </row>
    <row r="2638" spans="38:47" x14ac:dyDescent="0.55000000000000004">
      <c r="AL2638">
        <v>44561</v>
      </c>
      <c r="AM2638">
        <v>1.9</v>
      </c>
      <c r="AN2638">
        <v>1.94</v>
      </c>
      <c r="AO2638">
        <v>1.52</v>
      </c>
      <c r="AP2638">
        <v>1.26</v>
      </c>
      <c r="AQ2638">
        <v>0.73</v>
      </c>
      <c r="AR2638">
        <v>0.39</v>
      </c>
      <c r="AS2638">
        <v>0.19</v>
      </c>
      <c r="AT2638">
        <v>0.06</v>
      </c>
      <c r="AU2638">
        <v>30.6666666666667</v>
      </c>
    </row>
    <row r="2639" spans="38:47" x14ac:dyDescent="0.55000000000000004">
      <c r="AL2639">
        <v>44564</v>
      </c>
      <c r="AM2639">
        <v>2.0099999999999998</v>
      </c>
      <c r="AN2639">
        <v>2.0499999999999998</v>
      </c>
      <c r="AO2639">
        <v>1.63</v>
      </c>
      <c r="AP2639">
        <v>1.37</v>
      </c>
      <c r="AQ2639">
        <v>0.78</v>
      </c>
      <c r="AR2639">
        <v>0.4</v>
      </c>
      <c r="AS2639">
        <v>0.22</v>
      </c>
      <c r="AT2639">
        <v>0.08</v>
      </c>
      <c r="AU2639">
        <v>24.125</v>
      </c>
    </row>
    <row r="2640" spans="38:47" x14ac:dyDescent="0.55000000000000004">
      <c r="AL2640">
        <v>44565</v>
      </c>
      <c r="AM2640">
        <v>2.0699999999999998</v>
      </c>
      <c r="AN2640">
        <v>2.1</v>
      </c>
      <c r="AO2640">
        <v>1.66</v>
      </c>
      <c r="AP2640">
        <v>1.37</v>
      </c>
      <c r="AQ2640">
        <v>0.77</v>
      </c>
      <c r="AR2640">
        <v>0.38</v>
      </c>
      <c r="AS2640">
        <v>0.22</v>
      </c>
      <c r="AT2640">
        <v>0.08</v>
      </c>
      <c r="AU2640">
        <v>24.875</v>
      </c>
    </row>
    <row r="2641" spans="38:47" x14ac:dyDescent="0.55000000000000004">
      <c r="AL2641">
        <v>44566</v>
      </c>
      <c r="AM2641">
        <v>2.09</v>
      </c>
      <c r="AN2641">
        <v>2.12</v>
      </c>
      <c r="AO2641">
        <v>1.71</v>
      </c>
      <c r="AP2641">
        <v>1.43</v>
      </c>
      <c r="AQ2641">
        <v>0.83</v>
      </c>
      <c r="AR2641">
        <v>0.41</v>
      </c>
      <c r="AS2641">
        <v>0.22</v>
      </c>
      <c r="AT2641">
        <v>0.09</v>
      </c>
      <c r="AU2641">
        <v>22.2222222222222</v>
      </c>
    </row>
    <row r="2642" spans="38:47" x14ac:dyDescent="0.55000000000000004">
      <c r="AL2642">
        <v>44567</v>
      </c>
      <c r="AM2642">
        <v>2.09</v>
      </c>
      <c r="AN2642">
        <v>2.12</v>
      </c>
      <c r="AO2642">
        <v>1.73</v>
      </c>
      <c r="AP2642">
        <v>1.47</v>
      </c>
      <c r="AQ2642">
        <v>0.88</v>
      </c>
      <c r="AR2642">
        <v>0.45</v>
      </c>
      <c r="AS2642">
        <v>0.23</v>
      </c>
      <c r="AT2642">
        <v>0.1</v>
      </c>
      <c r="AU2642">
        <v>19.899999999999999</v>
      </c>
    </row>
    <row r="2643" spans="38:47" x14ac:dyDescent="0.55000000000000004">
      <c r="AL2643">
        <v>44568</v>
      </c>
      <c r="AM2643">
        <v>2.11</v>
      </c>
      <c r="AN2643">
        <v>2.15</v>
      </c>
      <c r="AO2643">
        <v>1.76</v>
      </c>
      <c r="AP2643">
        <v>1.5</v>
      </c>
      <c r="AQ2643">
        <v>0.87</v>
      </c>
      <c r="AR2643">
        <v>0.43</v>
      </c>
      <c r="AS2643">
        <v>0.24</v>
      </c>
      <c r="AT2643">
        <v>0.1</v>
      </c>
      <c r="AU2643">
        <v>20.100000000000001</v>
      </c>
    </row>
    <row r="2644" spans="38:47" x14ac:dyDescent="0.55000000000000004">
      <c r="AL2644">
        <v>44571</v>
      </c>
      <c r="AM2644">
        <v>2.11</v>
      </c>
      <c r="AN2644">
        <v>2.15</v>
      </c>
      <c r="AO2644">
        <v>1.78</v>
      </c>
      <c r="AP2644">
        <v>1.53</v>
      </c>
      <c r="AQ2644">
        <v>0.92</v>
      </c>
      <c r="AR2644">
        <v>0.46</v>
      </c>
      <c r="AS2644">
        <v>0.28000000000000003</v>
      </c>
      <c r="AT2644">
        <v>0.13</v>
      </c>
      <c r="AU2644">
        <v>15.2307692307692</v>
      </c>
    </row>
    <row r="2645" spans="38:47" x14ac:dyDescent="0.55000000000000004">
      <c r="AL2645">
        <v>44572</v>
      </c>
      <c r="AM2645">
        <v>2.08</v>
      </c>
      <c r="AN2645">
        <v>2.13</v>
      </c>
      <c r="AO2645">
        <v>1.75</v>
      </c>
      <c r="AP2645">
        <v>1.51</v>
      </c>
      <c r="AQ2645">
        <v>0.9</v>
      </c>
      <c r="AR2645">
        <v>0.46</v>
      </c>
      <c r="AS2645">
        <v>0.28000000000000003</v>
      </c>
      <c r="AT2645">
        <v>0.11</v>
      </c>
      <c r="AU2645">
        <v>17.909090909090899</v>
      </c>
    </row>
    <row r="2646" spans="38:47" x14ac:dyDescent="0.55000000000000004">
      <c r="AL2646">
        <v>44573</v>
      </c>
      <c r="AM2646">
        <v>2.08</v>
      </c>
      <c r="AN2646">
        <v>2.13</v>
      </c>
      <c r="AO2646">
        <v>1.74</v>
      </c>
      <c r="AP2646">
        <v>1.5</v>
      </c>
      <c r="AQ2646">
        <v>0.92</v>
      </c>
      <c r="AR2646">
        <v>0.48</v>
      </c>
      <c r="AS2646">
        <v>0.27</v>
      </c>
      <c r="AT2646">
        <v>0.12</v>
      </c>
      <c r="AU2646">
        <v>16.3333333333333</v>
      </c>
    </row>
    <row r="2647" spans="38:47" x14ac:dyDescent="0.55000000000000004">
      <c r="AL2647">
        <v>44574</v>
      </c>
      <c r="AM2647">
        <v>2.0499999999999998</v>
      </c>
      <c r="AN2647">
        <v>2.1</v>
      </c>
      <c r="AO2647">
        <v>1.7</v>
      </c>
      <c r="AP2647">
        <v>1.47</v>
      </c>
      <c r="AQ2647">
        <v>0.91</v>
      </c>
      <c r="AR2647">
        <v>0.47</v>
      </c>
      <c r="AS2647">
        <v>0.28000000000000003</v>
      </c>
      <c r="AT2647">
        <v>0.12</v>
      </c>
      <c r="AU2647">
        <v>16.0833333333333</v>
      </c>
    </row>
    <row r="2648" spans="38:47" x14ac:dyDescent="0.55000000000000004">
      <c r="AL2648">
        <v>44575</v>
      </c>
      <c r="AM2648">
        <v>2.12</v>
      </c>
      <c r="AN2648">
        <v>2.1800000000000002</v>
      </c>
      <c r="AO2648">
        <v>1.78</v>
      </c>
      <c r="AP2648">
        <v>1.55</v>
      </c>
      <c r="AQ2648">
        <v>0.99</v>
      </c>
      <c r="AR2648">
        <v>0.51</v>
      </c>
      <c r="AS2648">
        <v>0.3</v>
      </c>
      <c r="AT2648">
        <v>0.13</v>
      </c>
      <c r="AU2648">
        <v>15.307692307692299</v>
      </c>
    </row>
    <row r="2649" spans="38:47" x14ac:dyDescent="0.55000000000000004">
      <c r="AL2649">
        <v>44578</v>
      </c>
      <c r="AM2649">
        <v>2.15</v>
      </c>
      <c r="AN2649">
        <v>2.21</v>
      </c>
      <c r="AO2649">
        <v>1.825</v>
      </c>
      <c r="AP2649">
        <v>1.6</v>
      </c>
      <c r="AQ2649">
        <v>1.0249999999999999</v>
      </c>
      <c r="AR2649">
        <v>0.54500000000000004</v>
      </c>
      <c r="AS2649">
        <v>0.33500000000000002</v>
      </c>
      <c r="AT2649">
        <v>0.14499999999999999</v>
      </c>
      <c r="AU2649">
        <v>13.8275862068966</v>
      </c>
    </row>
    <row r="2650" spans="38:47" x14ac:dyDescent="0.55000000000000004">
      <c r="AL2650">
        <v>44579</v>
      </c>
      <c r="AM2650">
        <v>2.1800000000000002</v>
      </c>
      <c r="AN2650">
        <v>2.2400000000000002</v>
      </c>
      <c r="AO2650">
        <v>1.87</v>
      </c>
      <c r="AP2650">
        <v>1.65</v>
      </c>
      <c r="AQ2650">
        <v>1.06</v>
      </c>
      <c r="AR2650">
        <v>0.57999999999999996</v>
      </c>
      <c r="AS2650">
        <v>0.37</v>
      </c>
      <c r="AT2650">
        <v>0.16</v>
      </c>
      <c r="AU2650">
        <v>12.625</v>
      </c>
    </row>
    <row r="2651" spans="38:47" x14ac:dyDescent="0.55000000000000004">
      <c r="AL2651">
        <v>44580</v>
      </c>
      <c r="AM2651">
        <v>2.14</v>
      </c>
      <c r="AN2651">
        <v>2.2000000000000002</v>
      </c>
      <c r="AO2651">
        <v>1.83</v>
      </c>
      <c r="AP2651">
        <v>1.62</v>
      </c>
      <c r="AQ2651">
        <v>1.04</v>
      </c>
      <c r="AR2651">
        <v>0.56999999999999995</v>
      </c>
      <c r="AS2651">
        <v>0.36</v>
      </c>
      <c r="AT2651">
        <v>0.17</v>
      </c>
      <c r="AU2651">
        <v>11.588235294117601</v>
      </c>
    </row>
    <row r="2652" spans="38:47" x14ac:dyDescent="0.55000000000000004">
      <c r="AL2652">
        <v>44581</v>
      </c>
      <c r="AM2652">
        <v>2.14</v>
      </c>
      <c r="AN2652">
        <v>2.19</v>
      </c>
      <c r="AO2652">
        <v>1.83</v>
      </c>
      <c r="AP2652">
        <v>1.62</v>
      </c>
      <c r="AQ2652">
        <v>1.08</v>
      </c>
      <c r="AR2652">
        <v>0.6</v>
      </c>
      <c r="AS2652">
        <v>0.36</v>
      </c>
      <c r="AT2652">
        <v>0.17</v>
      </c>
      <c r="AU2652">
        <v>11.588235294117601</v>
      </c>
    </row>
    <row r="2653" spans="38:47" x14ac:dyDescent="0.55000000000000004">
      <c r="AL2653">
        <v>44582</v>
      </c>
      <c r="AM2653">
        <v>2.0699999999999998</v>
      </c>
      <c r="AN2653">
        <v>2.13</v>
      </c>
      <c r="AO2653">
        <v>1.75</v>
      </c>
      <c r="AP2653">
        <v>1.54</v>
      </c>
      <c r="AQ2653">
        <v>1.01</v>
      </c>
      <c r="AR2653">
        <v>0.57999999999999996</v>
      </c>
      <c r="AS2653">
        <v>0.35</v>
      </c>
      <c r="AT2653">
        <v>0.17</v>
      </c>
      <c r="AU2653">
        <v>11.176470588235301</v>
      </c>
    </row>
    <row r="2654" spans="38:47" x14ac:dyDescent="0.55000000000000004">
      <c r="AL2654">
        <v>44585</v>
      </c>
      <c r="AM2654">
        <v>2.1</v>
      </c>
      <c r="AN2654">
        <v>2.15</v>
      </c>
      <c r="AO2654">
        <v>1.75</v>
      </c>
      <c r="AP2654">
        <v>1.53</v>
      </c>
      <c r="AQ2654">
        <v>0.99</v>
      </c>
      <c r="AR2654">
        <v>0.57999999999999996</v>
      </c>
      <c r="AS2654">
        <v>0.39</v>
      </c>
      <c r="AT2654">
        <v>0.19</v>
      </c>
      <c r="AU2654">
        <v>10.0526315789474</v>
      </c>
    </row>
    <row r="2655" spans="38:47" x14ac:dyDescent="0.55000000000000004">
      <c r="AL2655">
        <v>44586</v>
      </c>
      <c r="AM2655">
        <v>2.12</v>
      </c>
      <c r="AN2655">
        <v>2.1800000000000002</v>
      </c>
      <c r="AO2655">
        <v>1.78</v>
      </c>
      <c r="AP2655">
        <v>1.56</v>
      </c>
      <c r="AQ2655">
        <v>1.02</v>
      </c>
      <c r="AR2655">
        <v>0.65</v>
      </c>
      <c r="AS2655">
        <v>0.39</v>
      </c>
      <c r="AT2655">
        <v>0.19</v>
      </c>
      <c r="AU2655">
        <v>10.157894736842101</v>
      </c>
    </row>
    <row r="2656" spans="38:47" x14ac:dyDescent="0.55000000000000004">
      <c r="AL2656">
        <v>44587</v>
      </c>
      <c r="AM2656">
        <v>2.16</v>
      </c>
      <c r="AN2656">
        <v>2.2200000000000002</v>
      </c>
      <c r="AO2656">
        <v>1.85</v>
      </c>
      <c r="AP2656">
        <v>1.66</v>
      </c>
      <c r="AQ2656">
        <v>1.1299999999999999</v>
      </c>
      <c r="AR2656">
        <v>0.7</v>
      </c>
      <c r="AS2656">
        <v>0.4</v>
      </c>
      <c r="AT2656">
        <v>0.19</v>
      </c>
      <c r="AU2656">
        <v>10.3684210526316</v>
      </c>
    </row>
    <row r="2657" spans="38:47" x14ac:dyDescent="0.55000000000000004">
      <c r="AL2657">
        <v>44588</v>
      </c>
      <c r="AM2657">
        <v>2.09</v>
      </c>
      <c r="AN2657">
        <v>2.17</v>
      </c>
      <c r="AO2657">
        <v>1.81</v>
      </c>
      <c r="AP2657">
        <v>1.66</v>
      </c>
      <c r="AQ2657">
        <v>1.18</v>
      </c>
      <c r="AR2657">
        <v>0.75</v>
      </c>
      <c r="AS2657">
        <v>0.43</v>
      </c>
      <c r="AT2657">
        <v>0.2</v>
      </c>
      <c r="AU2657">
        <v>9.4499999999999993</v>
      </c>
    </row>
    <row r="2658" spans="38:47" x14ac:dyDescent="0.55000000000000004">
      <c r="AL2658">
        <v>44589</v>
      </c>
      <c r="AM2658">
        <v>2.0699999999999998</v>
      </c>
      <c r="AN2658">
        <v>2.14</v>
      </c>
      <c r="AO2658">
        <v>1.78</v>
      </c>
      <c r="AP2658">
        <v>1.61</v>
      </c>
      <c r="AQ2658">
        <v>1.1499999999999999</v>
      </c>
      <c r="AR2658">
        <v>0.75</v>
      </c>
      <c r="AS2658">
        <v>0.43</v>
      </c>
      <c r="AT2658">
        <v>0.19</v>
      </c>
      <c r="AU2658">
        <v>9.8947368421052602</v>
      </c>
    </row>
    <row r="2659" spans="38:47" x14ac:dyDescent="0.55000000000000004">
      <c r="AL2659">
        <v>44592</v>
      </c>
      <c r="AM2659">
        <v>2.11</v>
      </c>
      <c r="AN2659">
        <v>2.17</v>
      </c>
      <c r="AO2659">
        <v>1.79</v>
      </c>
      <c r="AP2659">
        <v>1.62</v>
      </c>
      <c r="AQ2659">
        <v>1.18</v>
      </c>
      <c r="AR2659">
        <v>0.78</v>
      </c>
      <c r="AS2659">
        <v>0.49</v>
      </c>
      <c r="AT2659">
        <v>0.22</v>
      </c>
      <c r="AU2659">
        <v>8.5909090909090899</v>
      </c>
    </row>
    <row r="2660" spans="38:47" x14ac:dyDescent="0.55000000000000004">
      <c r="AL2660">
        <v>44593</v>
      </c>
      <c r="AM2660">
        <v>2.12</v>
      </c>
      <c r="AN2660">
        <v>2.19</v>
      </c>
      <c r="AO2660">
        <v>1.81</v>
      </c>
      <c r="AP2660">
        <v>1.63</v>
      </c>
      <c r="AQ2660">
        <v>1.18</v>
      </c>
      <c r="AR2660">
        <v>0.78</v>
      </c>
      <c r="AS2660">
        <v>0.48</v>
      </c>
      <c r="AT2660">
        <v>0.19</v>
      </c>
      <c r="AU2660">
        <v>10.157894736842101</v>
      </c>
    </row>
    <row r="2661" spans="38:47" x14ac:dyDescent="0.55000000000000004">
      <c r="AL2661">
        <v>44594</v>
      </c>
      <c r="AM2661">
        <v>2.11</v>
      </c>
      <c r="AN2661">
        <v>2.17</v>
      </c>
      <c r="AO2661">
        <v>1.78</v>
      </c>
      <c r="AP2661">
        <v>1.6</v>
      </c>
      <c r="AQ2661">
        <v>1.1599999999999999</v>
      </c>
      <c r="AR2661">
        <v>0.76</v>
      </c>
      <c r="AS2661">
        <v>0.45</v>
      </c>
      <c r="AT2661">
        <v>0.19</v>
      </c>
      <c r="AU2661">
        <v>10.105263157894701</v>
      </c>
    </row>
    <row r="2662" spans="38:47" x14ac:dyDescent="0.55000000000000004">
      <c r="AL2662">
        <v>44595</v>
      </c>
      <c r="AM2662">
        <v>2.14</v>
      </c>
      <c r="AN2662">
        <v>2.2000000000000002</v>
      </c>
      <c r="AO2662">
        <v>1.82</v>
      </c>
      <c r="AP2662">
        <v>1.66</v>
      </c>
      <c r="AQ2662">
        <v>1.19</v>
      </c>
      <c r="AR2662">
        <v>0.78</v>
      </c>
      <c r="AS2662">
        <v>0.48</v>
      </c>
      <c r="AT2662">
        <v>0.2</v>
      </c>
      <c r="AU2662">
        <v>9.6999999999999993</v>
      </c>
    </row>
    <row r="2663" spans="38:47" x14ac:dyDescent="0.55000000000000004">
      <c r="AL2663">
        <v>44596</v>
      </c>
      <c r="AM2663">
        <v>2.23</v>
      </c>
      <c r="AN2663">
        <v>2.29</v>
      </c>
      <c r="AO2663">
        <v>1.93</v>
      </c>
      <c r="AP2663">
        <v>1.78</v>
      </c>
      <c r="AQ2663">
        <v>1.31</v>
      </c>
      <c r="AR2663">
        <v>0.89</v>
      </c>
      <c r="AS2663">
        <v>0.56000000000000005</v>
      </c>
      <c r="AT2663">
        <v>0.23</v>
      </c>
      <c r="AU2663">
        <v>8.6956521739130395</v>
      </c>
    </row>
    <row r="2664" spans="38:47" x14ac:dyDescent="0.55000000000000004">
      <c r="AL2664">
        <v>44599</v>
      </c>
      <c r="AM2664">
        <v>2.2200000000000002</v>
      </c>
      <c r="AN2664">
        <v>2.2799999999999998</v>
      </c>
      <c r="AO2664">
        <v>1.92</v>
      </c>
      <c r="AP2664">
        <v>1.76</v>
      </c>
      <c r="AQ2664">
        <v>1.3</v>
      </c>
      <c r="AR2664">
        <v>0.88</v>
      </c>
      <c r="AS2664">
        <v>0.57999999999999996</v>
      </c>
      <c r="AT2664">
        <v>0.27</v>
      </c>
      <c r="AU2664">
        <v>7.2222222222222197</v>
      </c>
    </row>
    <row r="2665" spans="38:47" x14ac:dyDescent="0.55000000000000004">
      <c r="AL2665">
        <v>44600</v>
      </c>
      <c r="AM2665">
        <v>2.25</v>
      </c>
      <c r="AN2665">
        <v>2.31</v>
      </c>
      <c r="AO2665">
        <v>1.96</v>
      </c>
      <c r="AP2665">
        <v>1.81</v>
      </c>
      <c r="AQ2665">
        <v>1.35</v>
      </c>
      <c r="AR2665">
        <v>0.91</v>
      </c>
      <c r="AS2665">
        <v>0.59</v>
      </c>
      <c r="AT2665">
        <v>0.25</v>
      </c>
      <c r="AU2665">
        <v>8</v>
      </c>
    </row>
    <row r="2666" spans="38:47" x14ac:dyDescent="0.55000000000000004">
      <c r="AL2666">
        <v>44601</v>
      </c>
      <c r="AM2666">
        <v>2.25</v>
      </c>
      <c r="AN2666">
        <v>2.31</v>
      </c>
      <c r="AO2666">
        <v>1.94</v>
      </c>
      <c r="AP2666">
        <v>1.82</v>
      </c>
      <c r="AQ2666">
        <v>1.36</v>
      </c>
      <c r="AR2666">
        <v>0.91</v>
      </c>
      <c r="AS2666">
        <v>0.56999999999999995</v>
      </c>
      <c r="AT2666">
        <v>0.26</v>
      </c>
      <c r="AU2666">
        <v>7.6538461538461497</v>
      </c>
    </row>
    <row r="2667" spans="38:47" x14ac:dyDescent="0.55000000000000004">
      <c r="AL2667">
        <v>44602</v>
      </c>
      <c r="AM2667">
        <v>2.2999999999999998</v>
      </c>
      <c r="AN2667">
        <v>2.37</v>
      </c>
      <c r="AO2667">
        <v>2.0299999999999998</v>
      </c>
      <c r="AP2667">
        <v>1.96</v>
      </c>
      <c r="AQ2667">
        <v>1.61</v>
      </c>
      <c r="AR2667">
        <v>1.1399999999999999</v>
      </c>
      <c r="AS2667">
        <v>0.74</v>
      </c>
      <c r="AT2667">
        <v>0.4</v>
      </c>
      <c r="AU2667">
        <v>4.75</v>
      </c>
    </row>
    <row r="2668" spans="38:47" x14ac:dyDescent="0.55000000000000004">
      <c r="AL2668">
        <v>44603</v>
      </c>
      <c r="AM2668">
        <v>2.2400000000000002</v>
      </c>
      <c r="AN2668">
        <v>2.2999999999999998</v>
      </c>
      <c r="AO2668">
        <v>1.92</v>
      </c>
      <c r="AP2668">
        <v>1.84</v>
      </c>
      <c r="AQ2668">
        <v>1.5</v>
      </c>
      <c r="AR2668">
        <v>1.07</v>
      </c>
      <c r="AS2668">
        <v>0.71</v>
      </c>
      <c r="AT2668">
        <v>0.36</v>
      </c>
      <c r="AU2668">
        <v>5.2222222222222197</v>
      </c>
    </row>
    <row r="2669" spans="38:47" x14ac:dyDescent="0.55000000000000004">
      <c r="AL2669">
        <v>44606</v>
      </c>
      <c r="AM2669">
        <v>2.29</v>
      </c>
      <c r="AN2669">
        <v>2.35</v>
      </c>
      <c r="AO2669">
        <v>1.98</v>
      </c>
      <c r="AP2669">
        <v>1.9</v>
      </c>
      <c r="AQ2669">
        <v>1.58</v>
      </c>
      <c r="AR2669">
        <v>1.1299999999999999</v>
      </c>
      <c r="AS2669">
        <v>0.76</v>
      </c>
      <c r="AT2669">
        <v>0.43</v>
      </c>
      <c r="AU2669">
        <v>4.3255813953488396</v>
      </c>
    </row>
    <row r="2670" spans="38:47" x14ac:dyDescent="0.55000000000000004">
      <c r="AL2670">
        <v>44607</v>
      </c>
      <c r="AM2670">
        <v>2.37</v>
      </c>
      <c r="AN2670">
        <v>2.42</v>
      </c>
      <c r="AO2670">
        <v>2.0499999999999998</v>
      </c>
      <c r="AP2670">
        <v>1.94</v>
      </c>
      <c r="AQ2670">
        <v>1.58</v>
      </c>
      <c r="AR2670">
        <v>1.1100000000000001</v>
      </c>
      <c r="AS2670">
        <v>0.72</v>
      </c>
      <c r="AT2670">
        <v>0.4</v>
      </c>
      <c r="AU2670">
        <v>4.9249999999999998</v>
      </c>
    </row>
    <row r="2671" spans="38:47" x14ac:dyDescent="0.55000000000000004">
      <c r="AL2671">
        <v>44608</v>
      </c>
      <c r="AM2671">
        <v>2.34</v>
      </c>
      <c r="AN2671">
        <v>2.39</v>
      </c>
      <c r="AO2671">
        <v>2.0299999999999998</v>
      </c>
      <c r="AP2671">
        <v>1.9</v>
      </c>
      <c r="AQ2671">
        <v>1.52</v>
      </c>
      <c r="AR2671">
        <v>1.0900000000000001</v>
      </c>
      <c r="AS2671">
        <v>0.67</v>
      </c>
      <c r="AT2671">
        <v>0.38</v>
      </c>
      <c r="AU2671">
        <v>5.1578947368421098</v>
      </c>
    </row>
    <row r="2672" spans="38:47" x14ac:dyDescent="0.55000000000000004">
      <c r="AL2672">
        <v>44609</v>
      </c>
      <c r="AM2672">
        <v>2.31</v>
      </c>
      <c r="AN2672">
        <v>2.35</v>
      </c>
      <c r="AO2672">
        <v>1.97</v>
      </c>
      <c r="AP2672">
        <v>1.85</v>
      </c>
      <c r="AQ2672">
        <v>1.49</v>
      </c>
      <c r="AR2672">
        <v>1.05</v>
      </c>
      <c r="AS2672">
        <v>0.65</v>
      </c>
      <c r="AT2672">
        <v>0.36</v>
      </c>
      <c r="AU2672">
        <v>5.4166666666666696</v>
      </c>
    </row>
    <row r="2673" spans="38:47" x14ac:dyDescent="0.55000000000000004">
      <c r="AL2673">
        <v>44610</v>
      </c>
      <c r="AM2673">
        <v>2.2400000000000002</v>
      </c>
      <c r="AN2673">
        <v>2.2999999999999998</v>
      </c>
      <c r="AO2673">
        <v>1.92</v>
      </c>
      <c r="AP2673">
        <v>1.82</v>
      </c>
      <c r="AQ2673">
        <v>1.47</v>
      </c>
      <c r="AR2673">
        <v>1.03</v>
      </c>
      <c r="AS2673">
        <v>0.65</v>
      </c>
      <c r="AT2673">
        <v>0.35</v>
      </c>
      <c r="AU2673">
        <v>5.4</v>
      </c>
    </row>
    <row r="2674" spans="38:47" x14ac:dyDescent="0.55000000000000004">
      <c r="AL2674">
        <v>44613</v>
      </c>
      <c r="AM2674">
        <v>2.2400000000000002</v>
      </c>
      <c r="AN2674">
        <v>2.3050000000000002</v>
      </c>
      <c r="AO2674">
        <v>1.93</v>
      </c>
      <c r="AP2674">
        <v>1.835</v>
      </c>
      <c r="AQ2674">
        <v>1.5149999999999999</v>
      </c>
      <c r="AR2674">
        <v>1.1000000000000001</v>
      </c>
      <c r="AS2674">
        <v>0.69</v>
      </c>
      <c r="AT2674">
        <v>0.36</v>
      </c>
      <c r="AU2674">
        <v>5.2222222222222197</v>
      </c>
    </row>
    <row r="2675" spans="38:47" x14ac:dyDescent="0.55000000000000004">
      <c r="AL2675">
        <v>44614</v>
      </c>
      <c r="AM2675">
        <v>2.2400000000000002</v>
      </c>
      <c r="AN2675">
        <v>2.31</v>
      </c>
      <c r="AO2675">
        <v>1.94</v>
      </c>
      <c r="AP2675">
        <v>1.85</v>
      </c>
      <c r="AQ2675">
        <v>1.56</v>
      </c>
      <c r="AR2675">
        <v>1.17</v>
      </c>
      <c r="AS2675">
        <v>0.73</v>
      </c>
      <c r="AT2675">
        <v>0.37</v>
      </c>
      <c r="AU2675">
        <v>5.0540540540540499</v>
      </c>
    </row>
    <row r="2676" spans="38:47" x14ac:dyDescent="0.55000000000000004">
      <c r="AL2676">
        <v>44615</v>
      </c>
      <c r="AM2676">
        <v>2.29</v>
      </c>
      <c r="AN2676">
        <v>2.36</v>
      </c>
      <c r="AO2676">
        <v>1.99</v>
      </c>
      <c r="AP2676">
        <v>1.89</v>
      </c>
      <c r="AQ2676">
        <v>1.58</v>
      </c>
      <c r="AR2676">
        <v>1.1599999999999999</v>
      </c>
      <c r="AS2676">
        <v>0.74</v>
      </c>
      <c r="AT2676">
        <v>0.34</v>
      </c>
      <c r="AU2676">
        <v>5.7352941176470598</v>
      </c>
    </row>
    <row r="2677" spans="38:47" x14ac:dyDescent="0.55000000000000004">
      <c r="AL2677">
        <v>44616</v>
      </c>
      <c r="AM2677">
        <v>2.2799999999999998</v>
      </c>
      <c r="AN2677">
        <v>2.36</v>
      </c>
      <c r="AO2677">
        <v>1.96</v>
      </c>
      <c r="AP2677">
        <v>1.84</v>
      </c>
      <c r="AQ2677">
        <v>1.54</v>
      </c>
      <c r="AR2677">
        <v>1.08</v>
      </c>
      <c r="AS2677">
        <v>0.65</v>
      </c>
      <c r="AT2677">
        <v>0.32</v>
      </c>
      <c r="AU2677">
        <v>6.125</v>
      </c>
    </row>
    <row r="2678" spans="38:47" x14ac:dyDescent="0.55000000000000004">
      <c r="AL2678">
        <v>44617</v>
      </c>
      <c r="AM2678">
        <v>2.29</v>
      </c>
      <c r="AN2678">
        <v>2.37</v>
      </c>
      <c r="AO2678">
        <v>1.97</v>
      </c>
      <c r="AP2678">
        <v>1.86</v>
      </c>
      <c r="AQ2678">
        <v>1.55</v>
      </c>
      <c r="AR2678">
        <v>1.1299999999999999</v>
      </c>
      <c r="AS2678">
        <v>0.71</v>
      </c>
      <c r="AT2678">
        <v>0.33</v>
      </c>
      <c r="AU2678">
        <v>5.9393939393939403</v>
      </c>
    </row>
    <row r="2679" spans="38:47" x14ac:dyDescent="0.55000000000000004">
      <c r="AL2679">
        <v>44620</v>
      </c>
      <c r="AM2679">
        <v>2.17</v>
      </c>
      <c r="AN2679">
        <v>2.25</v>
      </c>
      <c r="AO2679">
        <v>1.83</v>
      </c>
      <c r="AP2679">
        <v>1.71</v>
      </c>
      <c r="AQ2679">
        <v>1.44</v>
      </c>
      <c r="AR2679">
        <v>1.01</v>
      </c>
      <c r="AS2679">
        <v>0.69</v>
      </c>
      <c r="AT2679">
        <v>0.35</v>
      </c>
      <c r="AU2679">
        <v>5.2</v>
      </c>
    </row>
    <row r="2680" spans="38:47" x14ac:dyDescent="0.55000000000000004">
      <c r="AL2680">
        <v>44621</v>
      </c>
      <c r="AM2680">
        <v>2.11</v>
      </c>
      <c r="AN2680">
        <v>2.19</v>
      </c>
      <c r="AO2680">
        <v>1.72</v>
      </c>
      <c r="AP2680">
        <v>1.56</v>
      </c>
      <c r="AQ2680">
        <v>1.31</v>
      </c>
      <c r="AR2680">
        <v>0.91</v>
      </c>
      <c r="AS2680">
        <v>0.6</v>
      </c>
      <c r="AT2680">
        <v>0.32</v>
      </c>
      <c r="AU2680">
        <v>5.59375</v>
      </c>
    </row>
    <row r="2681" spans="38:47" x14ac:dyDescent="0.55000000000000004">
      <c r="AL2681">
        <v>44622</v>
      </c>
      <c r="AM2681">
        <v>2.2400000000000002</v>
      </c>
      <c r="AN2681">
        <v>2.3199999999999998</v>
      </c>
      <c r="AO2681">
        <v>1.86</v>
      </c>
      <c r="AP2681">
        <v>1.74</v>
      </c>
      <c r="AQ2681">
        <v>1.5</v>
      </c>
      <c r="AR2681">
        <v>1.06</v>
      </c>
      <c r="AS2681">
        <v>0.68</v>
      </c>
      <c r="AT2681">
        <v>0.34</v>
      </c>
      <c r="AU2681">
        <v>5.5882352941176503</v>
      </c>
    </row>
    <row r="2682" spans="38:47" x14ac:dyDescent="0.55000000000000004">
      <c r="AL2682">
        <v>44623</v>
      </c>
      <c r="AM2682">
        <v>2.2400000000000002</v>
      </c>
      <c r="AN2682">
        <v>2.3199999999999998</v>
      </c>
      <c r="AO2682">
        <v>1.86</v>
      </c>
      <c r="AP2682">
        <v>1.74</v>
      </c>
      <c r="AQ2682">
        <v>1.53</v>
      </c>
      <c r="AR2682">
        <v>1.08</v>
      </c>
      <c r="AS2682">
        <v>0.69</v>
      </c>
      <c r="AT2682">
        <v>0.38</v>
      </c>
      <c r="AU2682">
        <v>4.8947368421052602</v>
      </c>
    </row>
    <row r="2683" spans="38:47" x14ac:dyDescent="0.55000000000000004">
      <c r="AL2683">
        <v>44624</v>
      </c>
      <c r="AM2683">
        <v>2.16</v>
      </c>
      <c r="AN2683">
        <v>2.23</v>
      </c>
      <c r="AO2683">
        <v>1.74</v>
      </c>
      <c r="AP2683">
        <v>1.65</v>
      </c>
      <c r="AQ2683">
        <v>1.5</v>
      </c>
      <c r="AR2683">
        <v>1.05</v>
      </c>
      <c r="AS2683">
        <v>0.69</v>
      </c>
      <c r="AT2683">
        <v>0.34</v>
      </c>
      <c r="AU2683">
        <v>5.3529411764705896</v>
      </c>
    </row>
    <row r="2684" spans="38:47" x14ac:dyDescent="0.55000000000000004">
      <c r="AL2684">
        <v>44627</v>
      </c>
      <c r="AM2684">
        <v>2.19</v>
      </c>
      <c r="AN2684">
        <v>2.29</v>
      </c>
      <c r="AO2684">
        <v>1.78</v>
      </c>
      <c r="AP2684">
        <v>1.71</v>
      </c>
      <c r="AQ2684">
        <v>1.55</v>
      </c>
      <c r="AR2684">
        <v>1.07</v>
      </c>
      <c r="AS2684">
        <v>0.75</v>
      </c>
      <c r="AT2684">
        <v>0.38</v>
      </c>
      <c r="AU2684">
        <v>4.7631578947368398</v>
      </c>
    </row>
    <row r="2685" spans="38:47" x14ac:dyDescent="0.55000000000000004">
      <c r="AL2685">
        <v>44628</v>
      </c>
      <c r="AM2685">
        <v>2.2400000000000002</v>
      </c>
      <c r="AN2685">
        <v>2.34</v>
      </c>
      <c r="AO2685">
        <v>1.86</v>
      </c>
      <c r="AP2685">
        <v>1.8</v>
      </c>
      <c r="AQ2685">
        <v>1.63</v>
      </c>
      <c r="AR2685">
        <v>1.1200000000000001</v>
      </c>
      <c r="AS2685">
        <v>0.72</v>
      </c>
      <c r="AT2685">
        <v>0.36</v>
      </c>
      <c r="AU2685">
        <v>5.2222222222222197</v>
      </c>
    </row>
    <row r="2686" spans="38:47" x14ac:dyDescent="0.55000000000000004">
      <c r="AL2686">
        <v>44629</v>
      </c>
      <c r="AM2686">
        <v>2.29</v>
      </c>
      <c r="AN2686">
        <v>2.38</v>
      </c>
      <c r="AO2686">
        <v>1.94</v>
      </c>
      <c r="AP2686">
        <v>1.87</v>
      </c>
      <c r="AQ2686">
        <v>1.68</v>
      </c>
      <c r="AR2686">
        <v>1.1499999999999999</v>
      </c>
      <c r="AS2686">
        <v>0.75</v>
      </c>
      <c r="AT2686">
        <v>0.38</v>
      </c>
      <c r="AU2686">
        <v>5.0263157894736796</v>
      </c>
    </row>
    <row r="2687" spans="38:47" x14ac:dyDescent="0.55000000000000004">
      <c r="AL2687">
        <v>44630</v>
      </c>
      <c r="AM2687">
        <v>2.38</v>
      </c>
      <c r="AN2687">
        <v>2.4500000000000002</v>
      </c>
      <c r="AO2687">
        <v>1.98</v>
      </c>
      <c r="AP2687">
        <v>1.92</v>
      </c>
      <c r="AQ2687">
        <v>1.72</v>
      </c>
      <c r="AR2687">
        <v>1.19</v>
      </c>
      <c r="AS2687">
        <v>0.75</v>
      </c>
      <c r="AT2687">
        <v>0.39</v>
      </c>
      <c r="AU2687">
        <v>5.1025641025641004</v>
      </c>
    </row>
    <row r="2688" spans="38:47" x14ac:dyDescent="0.55000000000000004">
      <c r="AL2688">
        <v>44631</v>
      </c>
      <c r="AM2688">
        <v>2.36</v>
      </c>
      <c r="AN2688">
        <v>2.4500000000000002</v>
      </c>
      <c r="AO2688">
        <v>2</v>
      </c>
      <c r="AP2688">
        <v>1.96</v>
      </c>
      <c r="AQ2688">
        <v>1.75</v>
      </c>
      <c r="AR2688">
        <v>1.22</v>
      </c>
      <c r="AS2688">
        <v>0.78</v>
      </c>
      <c r="AT2688">
        <v>0.4</v>
      </c>
      <c r="AU2688">
        <v>4.9000000000000004</v>
      </c>
    </row>
    <row r="2689" spans="38:47" x14ac:dyDescent="0.55000000000000004">
      <c r="AL2689">
        <v>44634</v>
      </c>
      <c r="AM2689">
        <v>2.4700000000000002</v>
      </c>
      <c r="AN2689">
        <v>2.56</v>
      </c>
      <c r="AO2689">
        <v>2.14</v>
      </c>
      <c r="AP2689">
        <v>2.1</v>
      </c>
      <c r="AQ2689">
        <v>1.87</v>
      </c>
      <c r="AR2689">
        <v>1.28</v>
      </c>
      <c r="AS2689">
        <v>0.86</v>
      </c>
      <c r="AT2689">
        <v>0.45</v>
      </c>
      <c r="AU2689">
        <v>4.4888888888888898</v>
      </c>
    </row>
    <row r="2690" spans="38:47" x14ac:dyDescent="0.55000000000000004">
      <c r="AL2690">
        <v>44635</v>
      </c>
      <c r="AM2690">
        <v>2.4900000000000002</v>
      </c>
      <c r="AN2690">
        <v>2.57</v>
      </c>
      <c r="AO2690">
        <v>2.15</v>
      </c>
      <c r="AP2690">
        <v>2.1</v>
      </c>
      <c r="AQ2690">
        <v>1.85</v>
      </c>
      <c r="AR2690">
        <v>1.28</v>
      </c>
      <c r="AS2690">
        <v>0.86</v>
      </c>
      <c r="AT2690">
        <v>0.46</v>
      </c>
      <c r="AU2690">
        <v>4.4130434782608701</v>
      </c>
    </row>
    <row r="2691" spans="38:47" x14ac:dyDescent="0.55000000000000004">
      <c r="AL2691">
        <v>44636</v>
      </c>
      <c r="AM2691">
        <v>2.46</v>
      </c>
      <c r="AN2691">
        <v>2.56</v>
      </c>
      <c r="AO2691">
        <v>2.19</v>
      </c>
      <c r="AP2691">
        <v>2.1800000000000002</v>
      </c>
      <c r="AQ2691">
        <v>1.95</v>
      </c>
      <c r="AR2691">
        <v>1.35</v>
      </c>
      <c r="AS2691">
        <v>0.86</v>
      </c>
      <c r="AT2691">
        <v>0.44</v>
      </c>
      <c r="AU2691">
        <v>4.5909090909090899</v>
      </c>
    </row>
    <row r="2692" spans="38:47" x14ac:dyDescent="0.55000000000000004">
      <c r="AL2692">
        <v>44637</v>
      </c>
      <c r="AM2692">
        <v>2.5</v>
      </c>
      <c r="AN2692">
        <v>2.6</v>
      </c>
      <c r="AO2692">
        <v>2.2000000000000002</v>
      </c>
      <c r="AP2692">
        <v>2.17</v>
      </c>
      <c r="AQ2692">
        <v>1.94</v>
      </c>
      <c r="AR2692">
        <v>1.3</v>
      </c>
      <c r="AS2692">
        <v>0.81</v>
      </c>
      <c r="AT2692">
        <v>0.4</v>
      </c>
      <c r="AU2692">
        <v>5.25</v>
      </c>
    </row>
    <row r="2693" spans="38:47" x14ac:dyDescent="0.55000000000000004">
      <c r="AL2693">
        <v>44638</v>
      </c>
      <c r="AM2693">
        <v>2.42</v>
      </c>
      <c r="AN2693">
        <v>2.5299999999999998</v>
      </c>
      <c r="AO2693">
        <v>2.14</v>
      </c>
      <c r="AP2693">
        <v>2.14</v>
      </c>
      <c r="AQ2693">
        <v>1.97</v>
      </c>
      <c r="AR2693">
        <v>1.29</v>
      </c>
      <c r="AS2693">
        <v>0.83</v>
      </c>
      <c r="AT2693">
        <v>0.42</v>
      </c>
      <c r="AU2693">
        <v>4.7619047619047601</v>
      </c>
    </row>
    <row r="2694" spans="38:47" x14ac:dyDescent="0.55000000000000004">
      <c r="AL2694">
        <v>44641</v>
      </c>
      <c r="AM2694">
        <v>2.5499999999999998</v>
      </c>
      <c r="AN2694">
        <v>2.67</v>
      </c>
      <c r="AO2694">
        <v>2.3199999999999998</v>
      </c>
      <c r="AP2694">
        <v>2.33</v>
      </c>
      <c r="AQ2694">
        <v>2.14</v>
      </c>
      <c r="AR2694">
        <v>1.4</v>
      </c>
      <c r="AS2694">
        <v>0.95</v>
      </c>
      <c r="AT2694">
        <v>0.54</v>
      </c>
      <c r="AU2694">
        <v>3.7222222222222201</v>
      </c>
    </row>
    <row r="2695" spans="38:47" x14ac:dyDescent="0.55000000000000004">
      <c r="AL2695">
        <v>44642</v>
      </c>
      <c r="AM2695">
        <v>2.6</v>
      </c>
      <c r="AN2695">
        <v>2.71</v>
      </c>
      <c r="AO2695">
        <v>2.38</v>
      </c>
      <c r="AP2695">
        <v>2.39</v>
      </c>
      <c r="AQ2695">
        <v>2.1800000000000002</v>
      </c>
      <c r="AR2695">
        <v>1.59</v>
      </c>
      <c r="AS2695">
        <v>0.96</v>
      </c>
      <c r="AT2695">
        <v>0.51</v>
      </c>
      <c r="AU2695">
        <v>4.0980392156862697</v>
      </c>
    </row>
    <row r="2696" spans="38:47" x14ac:dyDescent="0.55000000000000004">
      <c r="AL2696">
        <v>44643</v>
      </c>
      <c r="AM2696">
        <v>2.52</v>
      </c>
      <c r="AN2696">
        <v>2.65</v>
      </c>
      <c r="AO2696">
        <v>2.3199999999999998</v>
      </c>
      <c r="AP2696">
        <v>2.34</v>
      </c>
      <c r="AQ2696">
        <v>2.13</v>
      </c>
      <c r="AR2696">
        <v>1.52</v>
      </c>
      <c r="AS2696">
        <v>0.93</v>
      </c>
      <c r="AT2696">
        <v>0.5</v>
      </c>
      <c r="AU2696">
        <v>4.04</v>
      </c>
    </row>
    <row r="2697" spans="38:47" x14ac:dyDescent="0.55000000000000004">
      <c r="AL2697">
        <v>44644</v>
      </c>
      <c r="AM2697">
        <v>2.5099999999999998</v>
      </c>
      <c r="AN2697">
        <v>2.63</v>
      </c>
      <c r="AO2697">
        <v>2.34</v>
      </c>
      <c r="AP2697">
        <v>2.37</v>
      </c>
      <c r="AQ2697">
        <v>2.13</v>
      </c>
      <c r="AR2697">
        <v>1.55</v>
      </c>
      <c r="AS2697">
        <v>0.96</v>
      </c>
      <c r="AT2697">
        <v>0.52</v>
      </c>
      <c r="AU2697">
        <v>3.8269230769230802</v>
      </c>
    </row>
    <row r="2698" spans="38:47" x14ac:dyDescent="0.55000000000000004">
      <c r="AL2698">
        <v>44645</v>
      </c>
      <c r="AM2698">
        <v>2.6</v>
      </c>
      <c r="AN2698">
        <v>2.74</v>
      </c>
      <c r="AO2698">
        <v>2.48</v>
      </c>
      <c r="AP2698">
        <v>2.5499999999999998</v>
      </c>
      <c r="AQ2698">
        <v>2.2999999999999998</v>
      </c>
      <c r="AR2698">
        <v>1.67</v>
      </c>
      <c r="AS2698">
        <v>1.01</v>
      </c>
      <c r="AT2698">
        <v>0.55000000000000004</v>
      </c>
      <c r="AU2698">
        <v>3.7272727272727302</v>
      </c>
    </row>
    <row r="2699" spans="38:47" x14ac:dyDescent="0.55000000000000004">
      <c r="AL2699">
        <v>44648</v>
      </c>
      <c r="AM2699">
        <v>2.57</v>
      </c>
      <c r="AN2699">
        <v>2.72</v>
      </c>
      <c r="AO2699">
        <v>2.46</v>
      </c>
      <c r="AP2699">
        <v>2.54</v>
      </c>
      <c r="AQ2699">
        <v>2.35</v>
      </c>
      <c r="AR2699">
        <v>1.69</v>
      </c>
      <c r="AS2699">
        <v>1.08</v>
      </c>
      <c r="AT2699">
        <v>0.59</v>
      </c>
      <c r="AU2699">
        <v>3.35593220338983</v>
      </c>
    </row>
    <row r="2700" spans="38:47" x14ac:dyDescent="0.55000000000000004">
      <c r="AL2700">
        <v>44649</v>
      </c>
      <c r="AM2700">
        <v>2.5299999999999998</v>
      </c>
      <c r="AN2700">
        <v>2.68</v>
      </c>
      <c r="AO2700">
        <v>2.41</v>
      </c>
      <c r="AP2700">
        <v>2.4900000000000002</v>
      </c>
      <c r="AQ2700">
        <v>2.35</v>
      </c>
      <c r="AR2700">
        <v>1.67</v>
      </c>
      <c r="AS2700">
        <v>1.06</v>
      </c>
      <c r="AT2700">
        <v>0.55000000000000004</v>
      </c>
      <c r="AU2700">
        <v>3.6</v>
      </c>
    </row>
    <row r="2701" spans="38:47" x14ac:dyDescent="0.55000000000000004">
      <c r="AL2701">
        <v>44650</v>
      </c>
      <c r="AM2701">
        <v>2.48</v>
      </c>
      <c r="AN2701">
        <v>2.63</v>
      </c>
      <c r="AO2701">
        <v>2.35</v>
      </c>
      <c r="AP2701">
        <v>2.44</v>
      </c>
      <c r="AQ2701">
        <v>2.31</v>
      </c>
      <c r="AR2701">
        <v>1.64</v>
      </c>
      <c r="AS2701">
        <v>1.04</v>
      </c>
      <c r="AT2701">
        <v>0.55000000000000004</v>
      </c>
      <c r="AU2701">
        <v>3.5090909090909101</v>
      </c>
    </row>
    <row r="2702" spans="38:47" x14ac:dyDescent="0.55000000000000004">
      <c r="AL2702">
        <v>44651</v>
      </c>
      <c r="AM2702">
        <v>2.44</v>
      </c>
      <c r="AN2702">
        <v>2.59</v>
      </c>
      <c r="AO2702">
        <v>2.3199999999999998</v>
      </c>
      <c r="AP2702">
        <v>2.42</v>
      </c>
      <c r="AQ2702">
        <v>2.2799999999999998</v>
      </c>
      <c r="AR2702">
        <v>1.63</v>
      </c>
      <c r="AS2702">
        <v>1.06</v>
      </c>
      <c r="AT2702">
        <v>0.52</v>
      </c>
      <c r="AU2702">
        <v>3.6923076923076898</v>
      </c>
    </row>
    <row r="2703" spans="38:47" x14ac:dyDescent="0.55000000000000004">
      <c r="AL2703">
        <v>44652</v>
      </c>
      <c r="AM2703">
        <v>2.44</v>
      </c>
      <c r="AN2703">
        <v>2.6</v>
      </c>
      <c r="AO2703">
        <v>2.39</v>
      </c>
      <c r="AP2703">
        <v>2.5499999999999998</v>
      </c>
      <c r="AQ2703">
        <v>2.44</v>
      </c>
      <c r="AR2703">
        <v>1.72</v>
      </c>
      <c r="AS2703">
        <v>1.0900000000000001</v>
      </c>
      <c r="AT2703">
        <v>0.53</v>
      </c>
      <c r="AU2703">
        <v>3.6037735849056598</v>
      </c>
    </row>
    <row r="2704" spans="38:47" x14ac:dyDescent="0.55000000000000004">
      <c r="AL2704">
        <v>44655</v>
      </c>
      <c r="AM2704">
        <v>2.48</v>
      </c>
      <c r="AN2704">
        <v>2.64</v>
      </c>
      <c r="AO2704">
        <v>2.42</v>
      </c>
      <c r="AP2704">
        <v>2.56</v>
      </c>
      <c r="AQ2704">
        <v>2.4300000000000002</v>
      </c>
      <c r="AR2704">
        <v>1.72</v>
      </c>
      <c r="AS2704">
        <v>1.1399999999999999</v>
      </c>
      <c r="AT2704">
        <v>0.66</v>
      </c>
      <c r="AU2704">
        <v>2.75757575757576</v>
      </c>
    </row>
    <row r="2705" spans="38:47" x14ac:dyDescent="0.55000000000000004">
      <c r="AL2705">
        <v>44656</v>
      </c>
      <c r="AM2705">
        <v>2.57</v>
      </c>
      <c r="AN2705">
        <v>2.74</v>
      </c>
      <c r="AO2705">
        <v>2.54</v>
      </c>
      <c r="AP2705">
        <v>2.69</v>
      </c>
      <c r="AQ2705">
        <v>2.5099999999999998</v>
      </c>
      <c r="AR2705">
        <v>1.77</v>
      </c>
      <c r="AS2705">
        <v>1.1299999999999999</v>
      </c>
      <c r="AT2705">
        <v>0.65</v>
      </c>
      <c r="AU2705">
        <v>2.95384615384615</v>
      </c>
    </row>
    <row r="2706" spans="38:47" x14ac:dyDescent="0.55000000000000004">
      <c r="AL2706">
        <v>44657</v>
      </c>
      <c r="AM2706">
        <v>2.63</v>
      </c>
      <c r="AN2706">
        <v>2.81</v>
      </c>
      <c r="AO2706">
        <v>2.61</v>
      </c>
      <c r="AP2706">
        <v>2.7</v>
      </c>
      <c r="AQ2706">
        <v>2.5</v>
      </c>
      <c r="AR2706">
        <v>1.79</v>
      </c>
      <c r="AS2706">
        <v>1.1499999999999999</v>
      </c>
      <c r="AT2706">
        <v>0.67</v>
      </c>
      <c r="AU2706">
        <v>2.92537313432836</v>
      </c>
    </row>
    <row r="2707" spans="38:47" x14ac:dyDescent="0.55000000000000004">
      <c r="AL2707">
        <v>44658</v>
      </c>
      <c r="AM2707">
        <v>2.69</v>
      </c>
      <c r="AN2707">
        <v>2.87</v>
      </c>
      <c r="AO2707">
        <v>2.66</v>
      </c>
      <c r="AP2707">
        <v>2.7</v>
      </c>
      <c r="AQ2707">
        <v>2.4700000000000002</v>
      </c>
      <c r="AR2707">
        <v>1.78</v>
      </c>
      <c r="AS2707">
        <v>1.1499999999999999</v>
      </c>
      <c r="AT2707">
        <v>0.68</v>
      </c>
      <c r="AU2707">
        <v>2.9558823529411802</v>
      </c>
    </row>
    <row r="2708" spans="38:47" x14ac:dyDescent="0.55000000000000004">
      <c r="AL2708">
        <v>44659</v>
      </c>
      <c r="AM2708">
        <v>2.76</v>
      </c>
      <c r="AN2708">
        <v>2.94</v>
      </c>
      <c r="AO2708">
        <v>2.72</v>
      </c>
      <c r="AP2708">
        <v>2.76</v>
      </c>
      <c r="AQ2708">
        <v>2.5299999999999998</v>
      </c>
      <c r="AR2708">
        <v>1.81</v>
      </c>
      <c r="AS2708">
        <v>1.19</v>
      </c>
      <c r="AT2708">
        <v>0.7</v>
      </c>
      <c r="AU2708">
        <v>2.94285714285714</v>
      </c>
    </row>
    <row r="2709" spans="38:47" x14ac:dyDescent="0.55000000000000004">
      <c r="AL2709">
        <v>44662</v>
      </c>
      <c r="AM2709">
        <v>2.84</v>
      </c>
      <c r="AN2709">
        <v>3.02</v>
      </c>
      <c r="AO2709">
        <v>2.79</v>
      </c>
      <c r="AP2709">
        <v>2.79</v>
      </c>
      <c r="AQ2709">
        <v>2.5</v>
      </c>
      <c r="AR2709">
        <v>1.85</v>
      </c>
      <c r="AS2709">
        <v>1.23</v>
      </c>
      <c r="AT2709">
        <v>0.77</v>
      </c>
      <c r="AU2709">
        <v>2.68831168831169</v>
      </c>
    </row>
    <row r="2710" spans="38:47" x14ac:dyDescent="0.55000000000000004">
      <c r="AL2710">
        <v>44663</v>
      </c>
      <c r="AM2710">
        <v>2.82</v>
      </c>
      <c r="AN2710">
        <v>2.99</v>
      </c>
      <c r="AO2710">
        <v>2.72</v>
      </c>
      <c r="AP2710">
        <v>2.66</v>
      </c>
      <c r="AQ2710">
        <v>2.39</v>
      </c>
      <c r="AR2710">
        <v>1.77</v>
      </c>
      <c r="AS2710">
        <v>1.2</v>
      </c>
      <c r="AT2710">
        <v>0.74</v>
      </c>
      <c r="AU2710">
        <v>2.8108108108108101</v>
      </c>
    </row>
    <row r="2711" spans="38:47" x14ac:dyDescent="0.55000000000000004">
      <c r="AL2711">
        <v>44664</v>
      </c>
      <c r="AM2711">
        <v>2.81</v>
      </c>
      <c r="AN2711">
        <v>2.97</v>
      </c>
      <c r="AO2711">
        <v>2.7</v>
      </c>
      <c r="AP2711">
        <v>2.66</v>
      </c>
      <c r="AQ2711">
        <v>2.37</v>
      </c>
      <c r="AR2711">
        <v>1.78</v>
      </c>
      <c r="AS2711">
        <v>1.2</v>
      </c>
      <c r="AT2711">
        <v>0.75</v>
      </c>
      <c r="AU2711">
        <v>2.7466666666666701</v>
      </c>
    </row>
    <row r="2712" spans="38:47" x14ac:dyDescent="0.55000000000000004">
      <c r="AL2712">
        <v>44665</v>
      </c>
      <c r="AM2712">
        <v>2.92</v>
      </c>
      <c r="AN2712">
        <v>3.09</v>
      </c>
      <c r="AO2712">
        <v>2.83</v>
      </c>
      <c r="AP2712">
        <v>2.79</v>
      </c>
      <c r="AQ2712">
        <v>2.4700000000000002</v>
      </c>
      <c r="AR2712">
        <v>1.84</v>
      </c>
      <c r="AS2712">
        <v>1.25</v>
      </c>
      <c r="AT2712">
        <v>0.79</v>
      </c>
      <c r="AU2712">
        <v>2.6962025316455702</v>
      </c>
    </row>
    <row r="2713" spans="38:47" x14ac:dyDescent="0.55000000000000004">
      <c r="AL2713">
        <v>44666</v>
      </c>
      <c r="AM2713">
        <v>2.9350000000000001</v>
      </c>
      <c r="AN2713">
        <v>3.105</v>
      </c>
      <c r="AO2713">
        <v>2.84</v>
      </c>
      <c r="AP2713">
        <v>2.79</v>
      </c>
      <c r="AQ2713">
        <v>2.4649999999999999</v>
      </c>
      <c r="AR2713">
        <v>1.84</v>
      </c>
      <c r="AS2713">
        <v>1.26</v>
      </c>
      <c r="AT2713">
        <v>0.8</v>
      </c>
      <c r="AU2713">
        <v>2.6687500000000002</v>
      </c>
    </row>
    <row r="2714" spans="38:47" x14ac:dyDescent="0.55000000000000004">
      <c r="AL2714">
        <v>44669</v>
      </c>
      <c r="AM2714">
        <v>2.95</v>
      </c>
      <c r="AN2714">
        <v>3.12</v>
      </c>
      <c r="AO2714">
        <v>2.85</v>
      </c>
      <c r="AP2714">
        <v>2.79</v>
      </c>
      <c r="AQ2714">
        <v>2.46</v>
      </c>
      <c r="AR2714">
        <v>1.84</v>
      </c>
      <c r="AS2714">
        <v>1.27</v>
      </c>
      <c r="AT2714">
        <v>0.81</v>
      </c>
      <c r="AU2714">
        <v>2.6419753086419799</v>
      </c>
    </row>
    <row r="2715" spans="38:47" x14ac:dyDescent="0.55000000000000004">
      <c r="AL2715">
        <v>44670</v>
      </c>
      <c r="AM2715">
        <v>3.01</v>
      </c>
      <c r="AN2715">
        <v>3.19</v>
      </c>
      <c r="AO2715">
        <v>2.93</v>
      </c>
      <c r="AP2715">
        <v>2.91</v>
      </c>
      <c r="AQ2715">
        <v>2.61</v>
      </c>
      <c r="AR2715">
        <v>1.94</v>
      </c>
      <c r="AS2715">
        <v>1.28</v>
      </c>
      <c r="AT2715">
        <v>0.81</v>
      </c>
      <c r="AU2715">
        <v>2.7160493827160499</v>
      </c>
    </row>
    <row r="2716" spans="38:47" x14ac:dyDescent="0.55000000000000004">
      <c r="AL2716">
        <v>44671</v>
      </c>
      <c r="AM2716">
        <v>2.9</v>
      </c>
      <c r="AN2716">
        <v>3.08</v>
      </c>
      <c r="AO2716">
        <v>2.85</v>
      </c>
      <c r="AP2716">
        <v>2.87</v>
      </c>
      <c r="AQ2716">
        <v>2.6</v>
      </c>
      <c r="AR2716">
        <v>1.93</v>
      </c>
      <c r="AS2716">
        <v>1.29</v>
      </c>
      <c r="AT2716">
        <v>0.82</v>
      </c>
      <c r="AU2716">
        <v>2.5365853658536599</v>
      </c>
    </row>
    <row r="2717" spans="38:47" x14ac:dyDescent="0.55000000000000004">
      <c r="AL2717">
        <v>44672</v>
      </c>
      <c r="AM2717">
        <v>2.94</v>
      </c>
      <c r="AN2717">
        <v>3.12</v>
      </c>
      <c r="AO2717">
        <v>2.9</v>
      </c>
      <c r="AP2717">
        <v>2.96</v>
      </c>
      <c r="AQ2717">
        <v>2.68</v>
      </c>
      <c r="AR2717">
        <v>2.0099999999999998</v>
      </c>
      <c r="AS2717">
        <v>1.32</v>
      </c>
      <c r="AT2717">
        <v>0.83</v>
      </c>
      <c r="AU2717">
        <v>2.5421686746988001</v>
      </c>
    </row>
    <row r="2718" spans="38:47" x14ac:dyDescent="0.55000000000000004">
      <c r="AL2718">
        <v>44673</v>
      </c>
      <c r="AM2718">
        <v>2.95</v>
      </c>
      <c r="AN2718">
        <v>3.14</v>
      </c>
      <c r="AO2718">
        <v>2.9</v>
      </c>
      <c r="AP2718">
        <v>2.94</v>
      </c>
      <c r="AQ2718">
        <v>2.72</v>
      </c>
      <c r="AR2718">
        <v>2.06</v>
      </c>
      <c r="AS2718">
        <v>1.34</v>
      </c>
      <c r="AT2718">
        <v>0.83</v>
      </c>
      <c r="AU2718">
        <v>2.5542168674698802</v>
      </c>
    </row>
    <row r="2719" spans="38:47" x14ac:dyDescent="0.55000000000000004">
      <c r="AL2719">
        <v>44676</v>
      </c>
      <c r="AM2719">
        <v>2.88</v>
      </c>
      <c r="AN2719">
        <v>3.06</v>
      </c>
      <c r="AO2719">
        <v>2.81</v>
      </c>
      <c r="AP2719">
        <v>2.84</v>
      </c>
      <c r="AQ2719">
        <v>2.63</v>
      </c>
      <c r="AR2719">
        <v>2.0299999999999998</v>
      </c>
      <c r="AS2719">
        <v>1.42</v>
      </c>
      <c r="AT2719">
        <v>0.91</v>
      </c>
      <c r="AU2719">
        <v>2.1648351648351598</v>
      </c>
    </row>
    <row r="2720" spans="38:47" x14ac:dyDescent="0.55000000000000004">
      <c r="AL2720">
        <v>44677</v>
      </c>
      <c r="AM2720">
        <v>2.86</v>
      </c>
      <c r="AN2720">
        <v>3.03</v>
      </c>
      <c r="AO2720">
        <v>2.77</v>
      </c>
      <c r="AP2720">
        <v>2.79</v>
      </c>
      <c r="AQ2720">
        <v>2.54</v>
      </c>
      <c r="AR2720">
        <v>1.99</v>
      </c>
      <c r="AS2720">
        <v>1.4</v>
      </c>
      <c r="AT2720">
        <v>0.83</v>
      </c>
      <c r="AU2720">
        <v>2.4457831325301198</v>
      </c>
    </row>
    <row r="2721" spans="38:47" x14ac:dyDescent="0.55000000000000004">
      <c r="AL2721">
        <v>44678</v>
      </c>
      <c r="AM2721">
        <v>2.91</v>
      </c>
      <c r="AN2721">
        <v>3.08</v>
      </c>
      <c r="AO2721">
        <v>2.82</v>
      </c>
      <c r="AP2721">
        <v>2.81</v>
      </c>
      <c r="AQ2721">
        <v>2.58</v>
      </c>
      <c r="AR2721">
        <v>1.97</v>
      </c>
      <c r="AS2721">
        <v>1.39</v>
      </c>
      <c r="AT2721">
        <v>0.82</v>
      </c>
      <c r="AU2721">
        <v>2.5487804878048799</v>
      </c>
    </row>
    <row r="2722" spans="38:47" x14ac:dyDescent="0.55000000000000004">
      <c r="AL2722">
        <v>44679</v>
      </c>
      <c r="AM2722">
        <v>2.92</v>
      </c>
      <c r="AN2722">
        <v>3.1</v>
      </c>
      <c r="AO2722">
        <v>2.85</v>
      </c>
      <c r="AP2722">
        <v>2.86</v>
      </c>
      <c r="AQ2722">
        <v>2.63</v>
      </c>
      <c r="AR2722">
        <v>2.04</v>
      </c>
      <c r="AS2722">
        <v>1.38</v>
      </c>
      <c r="AT2722">
        <v>0.82</v>
      </c>
      <c r="AU2722">
        <v>2.5609756097560998</v>
      </c>
    </row>
    <row r="2723" spans="38:47" x14ac:dyDescent="0.55000000000000004">
      <c r="AL2723">
        <v>44680</v>
      </c>
      <c r="AM2723">
        <v>2.96</v>
      </c>
      <c r="AN2723">
        <v>3.14</v>
      </c>
      <c r="AO2723">
        <v>2.89</v>
      </c>
      <c r="AP2723">
        <v>2.92</v>
      </c>
      <c r="AQ2723">
        <v>2.7</v>
      </c>
      <c r="AR2723">
        <v>2.1</v>
      </c>
      <c r="AS2723">
        <v>1.41</v>
      </c>
      <c r="AT2723">
        <v>0.85</v>
      </c>
      <c r="AU2723">
        <v>2.4823529411764702</v>
      </c>
    </row>
    <row r="2724" spans="38:47" x14ac:dyDescent="0.55000000000000004">
      <c r="AL2724">
        <v>44683</v>
      </c>
      <c r="AM2724">
        <v>3.07</v>
      </c>
      <c r="AN2724">
        <v>3.26</v>
      </c>
      <c r="AO2724">
        <v>2.99</v>
      </c>
      <c r="AP2724">
        <v>3.01</v>
      </c>
      <c r="AQ2724">
        <v>2.73</v>
      </c>
      <c r="AR2724">
        <v>2.1</v>
      </c>
      <c r="AS2724">
        <v>1.49</v>
      </c>
      <c r="AT2724">
        <v>0.9</v>
      </c>
      <c r="AU2724">
        <v>2.4111111111111101</v>
      </c>
    </row>
    <row r="2725" spans="38:47" x14ac:dyDescent="0.55000000000000004">
      <c r="AL2725">
        <v>44684</v>
      </c>
      <c r="AM2725">
        <v>3.03</v>
      </c>
      <c r="AN2725">
        <v>3.21</v>
      </c>
      <c r="AO2725">
        <v>2.97</v>
      </c>
      <c r="AP2725">
        <v>3.01</v>
      </c>
      <c r="AQ2725">
        <v>2.78</v>
      </c>
      <c r="AR2725">
        <v>2.16</v>
      </c>
      <c r="AS2725">
        <v>1.45</v>
      </c>
      <c r="AT2725">
        <v>0.91</v>
      </c>
      <c r="AU2725">
        <v>2.3296703296703298</v>
      </c>
    </row>
    <row r="2726" spans="38:47" x14ac:dyDescent="0.55000000000000004">
      <c r="AL2726">
        <v>44685</v>
      </c>
      <c r="AM2726">
        <v>3.01</v>
      </c>
      <c r="AN2726">
        <v>3.21</v>
      </c>
      <c r="AO2726">
        <v>2.93</v>
      </c>
      <c r="AP2726">
        <v>2.93</v>
      </c>
      <c r="AQ2726">
        <v>2.66</v>
      </c>
      <c r="AR2726">
        <v>2.0699999999999998</v>
      </c>
      <c r="AS2726">
        <v>1.44</v>
      </c>
      <c r="AT2726">
        <v>0.89</v>
      </c>
      <c r="AU2726">
        <v>2.3820224719101102</v>
      </c>
    </row>
    <row r="2727" spans="38:47" x14ac:dyDescent="0.55000000000000004">
      <c r="AL2727">
        <v>44686</v>
      </c>
      <c r="AM2727">
        <v>3.15</v>
      </c>
      <c r="AN2727">
        <v>3.35</v>
      </c>
      <c r="AO2727">
        <v>3.05</v>
      </c>
      <c r="AP2727">
        <v>3.01</v>
      </c>
      <c r="AQ2727">
        <v>2.71</v>
      </c>
      <c r="AR2727">
        <v>2.08</v>
      </c>
      <c r="AS2727">
        <v>1.37</v>
      </c>
      <c r="AT2727">
        <v>0.85</v>
      </c>
      <c r="AU2727">
        <v>2.7058823529411802</v>
      </c>
    </row>
    <row r="2728" spans="38:47" x14ac:dyDescent="0.55000000000000004">
      <c r="AL2728">
        <v>44687</v>
      </c>
      <c r="AM2728">
        <v>3.23</v>
      </c>
      <c r="AN2728">
        <v>3.43</v>
      </c>
      <c r="AO2728">
        <v>3.12</v>
      </c>
      <c r="AP2728">
        <v>3.06</v>
      </c>
      <c r="AQ2728">
        <v>2.72</v>
      </c>
      <c r="AR2728">
        <v>2.08</v>
      </c>
      <c r="AS2728">
        <v>1.41</v>
      </c>
      <c r="AT2728">
        <v>0.85</v>
      </c>
      <c r="AU2728">
        <v>2.8</v>
      </c>
    </row>
    <row r="2729" spans="38:47" x14ac:dyDescent="0.55000000000000004">
      <c r="AL2729">
        <v>44690</v>
      </c>
      <c r="AM2729">
        <v>3.19</v>
      </c>
      <c r="AN2729">
        <v>3.38</v>
      </c>
      <c r="AO2729">
        <v>3.05</v>
      </c>
      <c r="AP2729">
        <v>2.95</v>
      </c>
      <c r="AQ2729">
        <v>2.61</v>
      </c>
      <c r="AR2729">
        <v>1.99</v>
      </c>
      <c r="AS2729">
        <v>1.43</v>
      </c>
      <c r="AT2729">
        <v>0.92</v>
      </c>
      <c r="AU2729">
        <v>2.4673913043478302</v>
      </c>
    </row>
    <row r="2730" spans="38:47" x14ac:dyDescent="0.55000000000000004">
      <c r="AL2730">
        <v>44691</v>
      </c>
      <c r="AM2730">
        <v>3.12</v>
      </c>
      <c r="AN2730">
        <v>3.31</v>
      </c>
      <c r="AO2730">
        <v>2.99</v>
      </c>
      <c r="AP2730">
        <v>2.91</v>
      </c>
      <c r="AQ2730">
        <v>2.62</v>
      </c>
      <c r="AR2730">
        <v>2.0099999999999998</v>
      </c>
      <c r="AS2730">
        <v>1.44</v>
      </c>
      <c r="AT2730">
        <v>0.89</v>
      </c>
      <c r="AU2730">
        <v>2.50561797752809</v>
      </c>
    </row>
    <row r="2731" spans="38:47" x14ac:dyDescent="0.55000000000000004">
      <c r="AL2731">
        <v>44692</v>
      </c>
      <c r="AM2731">
        <v>3.05</v>
      </c>
      <c r="AN2731">
        <v>3.25</v>
      </c>
      <c r="AO2731">
        <v>2.91</v>
      </c>
      <c r="AP2731">
        <v>2.89</v>
      </c>
      <c r="AQ2731">
        <v>2.66</v>
      </c>
      <c r="AR2731">
        <v>1.99</v>
      </c>
      <c r="AS2731">
        <v>1.43</v>
      </c>
      <c r="AT2731">
        <v>0.91</v>
      </c>
      <c r="AU2731">
        <v>2.35164835164835</v>
      </c>
    </row>
    <row r="2732" spans="38:47" x14ac:dyDescent="0.55000000000000004">
      <c r="AL2732">
        <v>44693</v>
      </c>
      <c r="AM2732">
        <v>3</v>
      </c>
      <c r="AN2732">
        <v>3.22</v>
      </c>
      <c r="AO2732">
        <v>2.84</v>
      </c>
      <c r="AP2732">
        <v>2.81</v>
      </c>
      <c r="AQ2732">
        <v>2.56</v>
      </c>
      <c r="AR2732">
        <v>1.96</v>
      </c>
      <c r="AS2732">
        <v>1.44</v>
      </c>
      <c r="AT2732">
        <v>0.96</v>
      </c>
      <c r="AU2732">
        <v>2.125</v>
      </c>
    </row>
    <row r="2733" spans="38:47" x14ac:dyDescent="0.55000000000000004">
      <c r="AL2733">
        <v>44694</v>
      </c>
      <c r="AM2733">
        <v>3.1</v>
      </c>
      <c r="AN2733">
        <v>3.32</v>
      </c>
      <c r="AO2733">
        <v>2.93</v>
      </c>
      <c r="AP2733">
        <v>2.89</v>
      </c>
      <c r="AQ2733">
        <v>2.61</v>
      </c>
      <c r="AR2733">
        <v>2.04</v>
      </c>
      <c r="AS2733">
        <v>1.47</v>
      </c>
      <c r="AT2733">
        <v>1.03</v>
      </c>
      <c r="AU2733">
        <v>2.0097087378640799</v>
      </c>
    </row>
    <row r="2734" spans="38:47" x14ac:dyDescent="0.55000000000000004">
      <c r="AL2734">
        <v>44697</v>
      </c>
      <c r="AM2734">
        <v>3.09</v>
      </c>
      <c r="AN2734">
        <v>3.3</v>
      </c>
      <c r="AO2734">
        <v>2.88</v>
      </c>
      <c r="AP2734">
        <v>2.83</v>
      </c>
      <c r="AQ2734">
        <v>2.58</v>
      </c>
      <c r="AR2734">
        <v>2.0699999999999998</v>
      </c>
      <c r="AS2734">
        <v>1.54</v>
      </c>
      <c r="AT2734">
        <v>1.07</v>
      </c>
      <c r="AU2734">
        <v>1.8878504672897201</v>
      </c>
    </row>
    <row r="2735" spans="38:47" x14ac:dyDescent="0.55000000000000004">
      <c r="AL2735">
        <v>44698</v>
      </c>
      <c r="AM2735">
        <v>3.17</v>
      </c>
      <c r="AN2735">
        <v>3.36</v>
      </c>
      <c r="AO2735">
        <v>2.98</v>
      </c>
      <c r="AP2735">
        <v>2.96</v>
      </c>
      <c r="AQ2735">
        <v>2.71</v>
      </c>
      <c r="AR2735">
        <v>2.16</v>
      </c>
      <c r="AS2735">
        <v>1.57</v>
      </c>
      <c r="AT2735">
        <v>1.06</v>
      </c>
      <c r="AU2735">
        <v>1.9905660377358501</v>
      </c>
    </row>
    <row r="2736" spans="38:47" x14ac:dyDescent="0.55000000000000004">
      <c r="AL2736">
        <v>44699</v>
      </c>
      <c r="AM2736">
        <v>3.07</v>
      </c>
      <c r="AN2736">
        <v>3.24</v>
      </c>
      <c r="AO2736">
        <v>2.89</v>
      </c>
      <c r="AP2736">
        <v>2.89</v>
      </c>
      <c r="AQ2736">
        <v>2.68</v>
      </c>
      <c r="AR2736">
        <v>2.16</v>
      </c>
      <c r="AS2736">
        <v>1.56</v>
      </c>
      <c r="AT2736">
        <v>1.03</v>
      </c>
      <c r="AU2736">
        <v>1.98058252427184</v>
      </c>
    </row>
    <row r="2737" spans="38:47" x14ac:dyDescent="0.55000000000000004">
      <c r="AL2737">
        <v>44700</v>
      </c>
      <c r="AM2737">
        <v>3.05</v>
      </c>
      <c r="AN2737">
        <v>3.24</v>
      </c>
      <c r="AO2737">
        <v>2.84</v>
      </c>
      <c r="AP2737">
        <v>2.84</v>
      </c>
      <c r="AQ2737">
        <v>2.63</v>
      </c>
      <c r="AR2737">
        <v>2.11</v>
      </c>
      <c r="AS2737">
        <v>1.52</v>
      </c>
      <c r="AT2737">
        <v>1.05</v>
      </c>
      <c r="AU2737">
        <v>1.9047619047619</v>
      </c>
    </row>
    <row r="2738" spans="38:47" x14ac:dyDescent="0.55000000000000004">
      <c r="AL2738">
        <v>44701</v>
      </c>
      <c r="AM2738">
        <v>2.99</v>
      </c>
      <c r="AN2738">
        <v>3.17</v>
      </c>
      <c r="AO2738">
        <v>2.78</v>
      </c>
      <c r="AP2738">
        <v>2.8</v>
      </c>
      <c r="AQ2738">
        <v>2.6</v>
      </c>
      <c r="AR2738">
        <v>2.0699999999999998</v>
      </c>
      <c r="AS2738">
        <v>1.51</v>
      </c>
      <c r="AT2738">
        <v>1.03</v>
      </c>
      <c r="AU2738">
        <v>1.90291262135922</v>
      </c>
    </row>
    <row r="2739" spans="38:47" x14ac:dyDescent="0.55000000000000004">
      <c r="AL2739">
        <v>44704</v>
      </c>
      <c r="AM2739">
        <v>3.08</v>
      </c>
      <c r="AN2739">
        <v>3.26</v>
      </c>
      <c r="AO2739">
        <v>2.86</v>
      </c>
      <c r="AP2739">
        <v>2.88</v>
      </c>
      <c r="AQ2739">
        <v>2.65</v>
      </c>
      <c r="AR2739">
        <v>2.09</v>
      </c>
      <c r="AS2739">
        <v>1.57</v>
      </c>
      <c r="AT2739">
        <v>1.07</v>
      </c>
      <c r="AU2739">
        <v>1.8785046728971999</v>
      </c>
    </row>
    <row r="2740" spans="38:47" x14ac:dyDescent="0.55000000000000004">
      <c r="AL2740">
        <v>44705</v>
      </c>
      <c r="AM2740">
        <v>2.98</v>
      </c>
      <c r="AN2740">
        <v>3.16</v>
      </c>
      <c r="AO2740">
        <v>2.76</v>
      </c>
      <c r="AP2740">
        <v>2.76</v>
      </c>
      <c r="AQ2740">
        <v>2.5</v>
      </c>
      <c r="AR2740">
        <v>2.02</v>
      </c>
      <c r="AS2740">
        <v>1.53</v>
      </c>
      <c r="AT2740">
        <v>1.06</v>
      </c>
      <c r="AU2740">
        <v>1.8113207547169801</v>
      </c>
    </row>
    <row r="2741" spans="38:47" x14ac:dyDescent="0.55000000000000004">
      <c r="AL2741">
        <v>44706</v>
      </c>
      <c r="AM2741">
        <v>2.97</v>
      </c>
      <c r="AN2741">
        <v>3.14</v>
      </c>
      <c r="AO2741">
        <v>2.75</v>
      </c>
      <c r="AP2741">
        <v>2.71</v>
      </c>
      <c r="AQ2741">
        <v>2.48</v>
      </c>
      <c r="AR2741">
        <v>2.0099999999999998</v>
      </c>
      <c r="AS2741">
        <v>1.52</v>
      </c>
      <c r="AT2741">
        <v>1.06</v>
      </c>
      <c r="AU2741">
        <v>1.8018867924528299</v>
      </c>
    </row>
    <row r="2742" spans="38:47" x14ac:dyDescent="0.55000000000000004">
      <c r="AL2742">
        <v>44707</v>
      </c>
      <c r="AM2742">
        <v>2.99</v>
      </c>
      <c r="AN2742">
        <v>3.18</v>
      </c>
      <c r="AO2742">
        <v>2.75</v>
      </c>
      <c r="AP2742">
        <v>2.7</v>
      </c>
      <c r="AQ2742">
        <v>2.46</v>
      </c>
      <c r="AR2742">
        <v>1.99</v>
      </c>
      <c r="AS2742">
        <v>1.52</v>
      </c>
      <c r="AT2742">
        <v>1.07</v>
      </c>
      <c r="AU2742">
        <v>1.79439252336449</v>
      </c>
    </row>
    <row r="2743" spans="38:47" x14ac:dyDescent="0.55000000000000004">
      <c r="AL2743">
        <v>44708</v>
      </c>
      <c r="AM2743">
        <v>2.97</v>
      </c>
      <c r="AN2743">
        <v>3.16</v>
      </c>
      <c r="AO2743">
        <v>2.74</v>
      </c>
      <c r="AP2743">
        <v>2.71</v>
      </c>
      <c r="AQ2743">
        <v>2.4700000000000002</v>
      </c>
      <c r="AR2743">
        <v>2.0099999999999998</v>
      </c>
      <c r="AS2743">
        <v>1.54</v>
      </c>
      <c r="AT2743">
        <v>1.08</v>
      </c>
      <c r="AU2743">
        <v>1.75</v>
      </c>
    </row>
    <row r="2744" spans="38:47" x14ac:dyDescent="0.55000000000000004">
      <c r="AL2744">
        <v>44711</v>
      </c>
      <c r="AM2744">
        <v>3.02</v>
      </c>
      <c r="AN2744">
        <v>3.22</v>
      </c>
      <c r="AO2744">
        <v>2.7949999999999999</v>
      </c>
      <c r="AP2744">
        <v>2.76</v>
      </c>
      <c r="AQ2744">
        <v>2.5</v>
      </c>
      <c r="AR2744">
        <v>2.0449999999999999</v>
      </c>
      <c r="AS2744">
        <v>1.59</v>
      </c>
      <c r="AT2744">
        <v>1.1200000000000001</v>
      </c>
      <c r="AU2744">
        <v>1.6964285714285701</v>
      </c>
    </row>
    <row r="2745" spans="38:47" x14ac:dyDescent="0.55000000000000004">
      <c r="AL2745">
        <v>44712</v>
      </c>
      <c r="AM2745">
        <v>3.07</v>
      </c>
      <c r="AN2745">
        <v>3.28</v>
      </c>
      <c r="AO2745">
        <v>2.85</v>
      </c>
      <c r="AP2745">
        <v>2.81</v>
      </c>
      <c r="AQ2745">
        <v>2.5299999999999998</v>
      </c>
      <c r="AR2745">
        <v>2.08</v>
      </c>
      <c r="AS2745">
        <v>1.64</v>
      </c>
      <c r="AT2745">
        <v>1.1599999999999999</v>
      </c>
      <c r="AU2745">
        <v>1.6465517241379299</v>
      </c>
    </row>
    <row r="2746" spans="38:47" x14ac:dyDescent="0.55000000000000004">
      <c r="AL2746">
        <v>44713</v>
      </c>
      <c r="AM2746">
        <v>3.09</v>
      </c>
      <c r="AN2746">
        <v>3.31</v>
      </c>
      <c r="AO2746">
        <v>2.94</v>
      </c>
      <c r="AP2746">
        <v>2.94</v>
      </c>
      <c r="AQ2746">
        <v>2.66</v>
      </c>
      <c r="AR2746">
        <v>2.16</v>
      </c>
      <c r="AS2746">
        <v>1.63</v>
      </c>
      <c r="AT2746">
        <v>1.1499999999999999</v>
      </c>
      <c r="AU2746">
        <v>1.68695652173913</v>
      </c>
    </row>
    <row r="2747" spans="38:47" x14ac:dyDescent="0.55000000000000004">
      <c r="AL2747">
        <v>44714</v>
      </c>
      <c r="AM2747">
        <v>3.09</v>
      </c>
      <c r="AN2747">
        <v>3.3</v>
      </c>
      <c r="AO2747">
        <v>2.92</v>
      </c>
      <c r="AP2747">
        <v>2.92</v>
      </c>
      <c r="AQ2747">
        <v>2.65</v>
      </c>
      <c r="AR2747">
        <v>2.15</v>
      </c>
      <c r="AS2747">
        <v>1.64</v>
      </c>
      <c r="AT2747">
        <v>1.17</v>
      </c>
      <c r="AU2747">
        <v>1.6410256410256401</v>
      </c>
    </row>
    <row r="2748" spans="38:47" x14ac:dyDescent="0.55000000000000004">
      <c r="AL2748">
        <v>44715</v>
      </c>
      <c r="AM2748">
        <v>3.11</v>
      </c>
      <c r="AN2748">
        <v>3.33</v>
      </c>
      <c r="AO2748">
        <v>2.96</v>
      </c>
      <c r="AP2748">
        <v>2.95</v>
      </c>
      <c r="AQ2748">
        <v>2.66</v>
      </c>
      <c r="AR2748">
        <v>2.1800000000000002</v>
      </c>
      <c r="AS2748">
        <v>1.68</v>
      </c>
      <c r="AT2748">
        <v>1.21</v>
      </c>
      <c r="AU2748">
        <v>1.5702479338843001</v>
      </c>
    </row>
    <row r="2749" spans="38:47" x14ac:dyDescent="0.55000000000000004">
      <c r="AL2749">
        <v>44718</v>
      </c>
      <c r="AM2749">
        <v>3.19</v>
      </c>
      <c r="AN2749">
        <v>3.41</v>
      </c>
      <c r="AO2749">
        <v>3.04</v>
      </c>
      <c r="AP2749">
        <v>3.03</v>
      </c>
      <c r="AQ2749">
        <v>2.73</v>
      </c>
      <c r="AR2749">
        <v>2.23</v>
      </c>
      <c r="AS2749">
        <v>1.74</v>
      </c>
      <c r="AT2749">
        <v>1.26</v>
      </c>
      <c r="AU2749">
        <v>1.5317460317460301</v>
      </c>
    </row>
    <row r="2750" spans="38:47" x14ac:dyDescent="0.55000000000000004">
      <c r="AL2750">
        <v>44719</v>
      </c>
      <c r="AM2750">
        <v>3.13</v>
      </c>
      <c r="AN2750">
        <v>3.35</v>
      </c>
      <c r="AO2750">
        <v>2.98</v>
      </c>
      <c r="AP2750">
        <v>2.99</v>
      </c>
      <c r="AQ2750">
        <v>2.75</v>
      </c>
      <c r="AR2750">
        <v>2.2599999999999998</v>
      </c>
      <c r="AS2750">
        <v>1.75</v>
      </c>
      <c r="AT2750">
        <v>1.26</v>
      </c>
      <c r="AU2750">
        <v>1.48412698412698</v>
      </c>
    </row>
    <row r="2751" spans="38:47" x14ac:dyDescent="0.55000000000000004">
      <c r="AL2751">
        <v>44720</v>
      </c>
      <c r="AM2751">
        <v>3.18</v>
      </c>
      <c r="AN2751">
        <v>3.4</v>
      </c>
      <c r="AO2751">
        <v>3.03</v>
      </c>
      <c r="AP2751">
        <v>3.03</v>
      </c>
      <c r="AQ2751">
        <v>2.78</v>
      </c>
      <c r="AR2751">
        <v>2.29</v>
      </c>
      <c r="AS2751">
        <v>1.77</v>
      </c>
      <c r="AT2751">
        <v>1.28</v>
      </c>
      <c r="AU2751">
        <v>1.484375</v>
      </c>
    </row>
    <row r="2752" spans="38:47" x14ac:dyDescent="0.55000000000000004">
      <c r="AL2752">
        <v>44721</v>
      </c>
      <c r="AM2752">
        <v>3.18</v>
      </c>
      <c r="AN2752">
        <v>3.4</v>
      </c>
      <c r="AO2752">
        <v>3.04</v>
      </c>
      <c r="AP2752">
        <v>3.07</v>
      </c>
      <c r="AQ2752">
        <v>2.83</v>
      </c>
      <c r="AR2752">
        <v>2.35</v>
      </c>
      <c r="AS2752">
        <v>1.81</v>
      </c>
      <c r="AT2752">
        <v>1.3</v>
      </c>
      <c r="AU2752">
        <v>1.4461538461538499</v>
      </c>
    </row>
    <row r="2753" spans="38:47" x14ac:dyDescent="0.55000000000000004">
      <c r="AL2753">
        <v>44722</v>
      </c>
      <c r="AM2753">
        <v>3.2</v>
      </c>
      <c r="AN2753">
        <v>3.45</v>
      </c>
      <c r="AO2753">
        <v>3.15</v>
      </c>
      <c r="AP2753">
        <v>3.25</v>
      </c>
      <c r="AQ2753">
        <v>3.06</v>
      </c>
      <c r="AR2753">
        <v>2.58</v>
      </c>
      <c r="AS2753">
        <v>1.98</v>
      </c>
      <c r="AT2753">
        <v>1.39</v>
      </c>
      <c r="AU2753">
        <v>1.3021582733813</v>
      </c>
    </row>
    <row r="2754" spans="38:47" x14ac:dyDescent="0.55000000000000004">
      <c r="AL2754">
        <v>44725</v>
      </c>
      <c r="AM2754">
        <v>3.42</v>
      </c>
      <c r="AN2754">
        <v>3.68</v>
      </c>
      <c r="AO2754">
        <v>3.43</v>
      </c>
      <c r="AP2754">
        <v>3.56</v>
      </c>
      <c r="AQ2754">
        <v>3.4</v>
      </c>
      <c r="AR2754">
        <v>2.89</v>
      </c>
      <c r="AS2754">
        <v>2.25</v>
      </c>
      <c r="AT2754">
        <v>1.73</v>
      </c>
      <c r="AU2754">
        <v>0.97687861271676302</v>
      </c>
    </row>
    <row r="2755" spans="38:47" x14ac:dyDescent="0.55000000000000004">
      <c r="AL2755">
        <v>44726</v>
      </c>
      <c r="AM2755">
        <v>3.45</v>
      </c>
      <c r="AN2755">
        <v>3.72</v>
      </c>
      <c r="AO2755">
        <v>3.49</v>
      </c>
      <c r="AP2755">
        <v>3.61</v>
      </c>
      <c r="AQ2755">
        <v>3.45</v>
      </c>
      <c r="AR2755">
        <v>3.15</v>
      </c>
      <c r="AS2755">
        <v>2.4300000000000002</v>
      </c>
      <c r="AT2755">
        <v>1.83</v>
      </c>
      <c r="AU2755">
        <v>0.88524590163934402</v>
      </c>
    </row>
    <row r="2756" spans="38:47" x14ac:dyDescent="0.55000000000000004">
      <c r="AL2756">
        <v>44727</v>
      </c>
      <c r="AM2756">
        <v>3.39</v>
      </c>
      <c r="AN2756">
        <v>3.64</v>
      </c>
      <c r="AO2756">
        <v>3.33</v>
      </c>
      <c r="AP2756">
        <v>3.38</v>
      </c>
      <c r="AQ2756">
        <v>3.2</v>
      </c>
      <c r="AR2756">
        <v>2.93</v>
      </c>
      <c r="AS2756">
        <v>2.3199999999999998</v>
      </c>
      <c r="AT2756">
        <v>1.74</v>
      </c>
      <c r="AU2756">
        <v>0.94827586206896597</v>
      </c>
    </row>
    <row r="2757" spans="38:47" x14ac:dyDescent="0.55000000000000004">
      <c r="AL2757">
        <v>44728</v>
      </c>
      <c r="AM2757">
        <v>3.35</v>
      </c>
      <c r="AN2757">
        <v>3.59</v>
      </c>
      <c r="AO2757">
        <v>3.28</v>
      </c>
      <c r="AP2757">
        <v>3.35</v>
      </c>
      <c r="AQ2757">
        <v>3.14</v>
      </c>
      <c r="AR2757">
        <v>2.88</v>
      </c>
      <c r="AS2757">
        <v>2.2400000000000002</v>
      </c>
      <c r="AT2757">
        <v>1.59</v>
      </c>
      <c r="AU2757">
        <v>1.10691823899371</v>
      </c>
    </row>
    <row r="2758" spans="38:47" x14ac:dyDescent="0.55000000000000004">
      <c r="AL2758">
        <v>44729</v>
      </c>
      <c r="AM2758">
        <v>3.3</v>
      </c>
      <c r="AN2758">
        <v>3.55</v>
      </c>
      <c r="AO2758">
        <v>3.25</v>
      </c>
      <c r="AP2758">
        <v>3.34</v>
      </c>
      <c r="AQ2758">
        <v>3.17</v>
      </c>
      <c r="AR2758">
        <v>2.86</v>
      </c>
      <c r="AS2758">
        <v>2.25</v>
      </c>
      <c r="AT2758">
        <v>1.63</v>
      </c>
      <c r="AU2758">
        <v>1.02453987730061</v>
      </c>
    </row>
    <row r="2759" spans="38:47" x14ac:dyDescent="0.55000000000000004">
      <c r="AL2759">
        <v>44732</v>
      </c>
      <c r="AM2759">
        <v>3.3450000000000002</v>
      </c>
      <c r="AN2759">
        <v>3.59</v>
      </c>
      <c r="AO2759">
        <v>3.28</v>
      </c>
      <c r="AP2759">
        <v>3.36</v>
      </c>
      <c r="AQ2759">
        <v>3.19</v>
      </c>
      <c r="AR2759">
        <v>2.89</v>
      </c>
      <c r="AS2759">
        <v>2.355</v>
      </c>
      <c r="AT2759">
        <v>1.665</v>
      </c>
      <c r="AU2759">
        <v>1.00900900900901</v>
      </c>
    </row>
    <row r="2760" spans="38:47" x14ac:dyDescent="0.55000000000000004">
      <c r="AL2760">
        <v>44733</v>
      </c>
      <c r="AM2760">
        <v>3.39</v>
      </c>
      <c r="AN2760">
        <v>3.63</v>
      </c>
      <c r="AO2760">
        <v>3.31</v>
      </c>
      <c r="AP2760">
        <v>3.38</v>
      </c>
      <c r="AQ2760">
        <v>3.21</v>
      </c>
      <c r="AR2760">
        <v>2.92</v>
      </c>
      <c r="AS2760">
        <v>2.46</v>
      </c>
      <c r="AT2760">
        <v>1.7</v>
      </c>
      <c r="AU2760">
        <v>0.99411764705882399</v>
      </c>
    </row>
    <row r="2761" spans="38:47" x14ac:dyDescent="0.55000000000000004">
      <c r="AL2761">
        <v>44734</v>
      </c>
      <c r="AM2761">
        <v>3.25</v>
      </c>
      <c r="AN2761">
        <v>3.49</v>
      </c>
      <c r="AO2761">
        <v>3.16</v>
      </c>
      <c r="AP2761">
        <v>3.22</v>
      </c>
      <c r="AQ2761">
        <v>3.06</v>
      </c>
      <c r="AR2761">
        <v>2.79</v>
      </c>
      <c r="AS2761">
        <v>2.4</v>
      </c>
      <c r="AT2761">
        <v>1.61</v>
      </c>
      <c r="AU2761">
        <v>1.0186335403726701</v>
      </c>
    </row>
    <row r="2762" spans="38:47" x14ac:dyDescent="0.55000000000000004">
      <c r="AL2762">
        <v>44735</v>
      </c>
      <c r="AM2762">
        <v>3.21</v>
      </c>
      <c r="AN2762">
        <v>3.45</v>
      </c>
      <c r="AO2762">
        <v>3.09</v>
      </c>
      <c r="AP2762">
        <v>3.14</v>
      </c>
      <c r="AQ2762">
        <v>3.01</v>
      </c>
      <c r="AR2762">
        <v>2.78</v>
      </c>
      <c r="AS2762">
        <v>2.44</v>
      </c>
      <c r="AT2762">
        <v>1.65</v>
      </c>
      <c r="AU2762">
        <v>0.94545454545454599</v>
      </c>
    </row>
    <row r="2763" spans="38:47" x14ac:dyDescent="0.55000000000000004">
      <c r="AL2763">
        <v>44736</v>
      </c>
      <c r="AM2763">
        <v>3.26</v>
      </c>
      <c r="AN2763">
        <v>3.51</v>
      </c>
      <c r="AO2763">
        <v>3.13</v>
      </c>
      <c r="AP2763">
        <v>3.18</v>
      </c>
      <c r="AQ2763">
        <v>3.04</v>
      </c>
      <c r="AR2763">
        <v>2.83</v>
      </c>
      <c r="AS2763">
        <v>2.5099999999999998</v>
      </c>
      <c r="AT2763">
        <v>1.73</v>
      </c>
      <c r="AU2763">
        <v>0.88439306358381498</v>
      </c>
    </row>
    <row r="2764" spans="38:47" x14ac:dyDescent="0.55000000000000004">
      <c r="AL2764">
        <v>44739</v>
      </c>
      <c r="AM2764">
        <v>3.31</v>
      </c>
      <c r="AN2764">
        <v>3.56</v>
      </c>
      <c r="AO2764">
        <v>3.2</v>
      </c>
      <c r="AP2764">
        <v>3.24</v>
      </c>
      <c r="AQ2764">
        <v>3.08</v>
      </c>
      <c r="AR2764">
        <v>2.89</v>
      </c>
      <c r="AS2764">
        <v>2.56</v>
      </c>
      <c r="AT2764">
        <v>1.79</v>
      </c>
      <c r="AU2764">
        <v>0.84916201117318402</v>
      </c>
    </row>
    <row r="2765" spans="38:47" x14ac:dyDescent="0.55000000000000004">
      <c r="AL2765">
        <v>44740</v>
      </c>
      <c r="AM2765">
        <v>3.3</v>
      </c>
      <c r="AN2765">
        <v>3.55</v>
      </c>
      <c r="AO2765">
        <v>3.2</v>
      </c>
      <c r="AP2765">
        <v>3.25</v>
      </c>
      <c r="AQ2765">
        <v>3.1</v>
      </c>
      <c r="AR2765">
        <v>2.88</v>
      </c>
      <c r="AS2765">
        <v>2.5499999999999998</v>
      </c>
      <c r="AT2765">
        <v>1.79</v>
      </c>
      <c r="AU2765">
        <v>0.84357541899441302</v>
      </c>
    </row>
    <row r="2766" spans="38:47" x14ac:dyDescent="0.55000000000000004">
      <c r="AL2766">
        <v>44741</v>
      </c>
      <c r="AM2766">
        <v>3.22</v>
      </c>
      <c r="AN2766">
        <v>3.46</v>
      </c>
      <c r="AO2766">
        <v>3.1</v>
      </c>
      <c r="AP2766">
        <v>3.15</v>
      </c>
      <c r="AQ2766">
        <v>3.06</v>
      </c>
      <c r="AR2766">
        <v>2.88</v>
      </c>
      <c r="AS2766">
        <v>2.5499999999999998</v>
      </c>
      <c r="AT2766">
        <v>1.78</v>
      </c>
      <c r="AU2766">
        <v>0.80898876404494402</v>
      </c>
    </row>
    <row r="2767" spans="38:47" x14ac:dyDescent="0.55000000000000004">
      <c r="AL2767">
        <v>44742</v>
      </c>
      <c r="AM2767">
        <v>3.14</v>
      </c>
      <c r="AN2767">
        <v>3.38</v>
      </c>
      <c r="AO2767">
        <v>2.98</v>
      </c>
      <c r="AP2767">
        <v>3.01</v>
      </c>
      <c r="AQ2767">
        <v>2.92</v>
      </c>
      <c r="AR2767">
        <v>2.8</v>
      </c>
      <c r="AS2767">
        <v>2.5099999999999998</v>
      </c>
      <c r="AT2767">
        <v>1.72</v>
      </c>
      <c r="AU2767">
        <v>0.82558139534883701</v>
      </c>
    </row>
    <row r="2768" spans="38:47" x14ac:dyDescent="0.55000000000000004">
      <c r="AL2768">
        <v>44743</v>
      </c>
      <c r="AM2768">
        <v>3.11</v>
      </c>
      <c r="AN2768">
        <v>3.35</v>
      </c>
      <c r="AO2768">
        <v>2.88</v>
      </c>
      <c r="AP2768">
        <v>2.88</v>
      </c>
      <c r="AQ2768">
        <v>2.84</v>
      </c>
      <c r="AR2768">
        <v>2.79</v>
      </c>
      <c r="AS2768">
        <v>2.52</v>
      </c>
      <c r="AT2768">
        <v>1.73</v>
      </c>
      <c r="AU2768">
        <v>0.79768786127167601</v>
      </c>
    </row>
    <row r="2769" spans="38:47" x14ac:dyDescent="0.55000000000000004">
      <c r="AL2769">
        <v>44746</v>
      </c>
      <c r="AM2769">
        <v>3.08</v>
      </c>
      <c r="AN2769">
        <v>3.33</v>
      </c>
      <c r="AO2769">
        <v>2.85</v>
      </c>
      <c r="AP2769">
        <v>2.85</v>
      </c>
      <c r="AQ2769">
        <v>2.83</v>
      </c>
      <c r="AR2769">
        <v>2.78</v>
      </c>
      <c r="AS2769">
        <v>2.5550000000000002</v>
      </c>
      <c r="AT2769">
        <v>1.8149999999999999</v>
      </c>
      <c r="AU2769">
        <v>0.69696969696969702</v>
      </c>
    </row>
    <row r="2770" spans="38:47" x14ac:dyDescent="0.55000000000000004">
      <c r="AL2770">
        <v>44747</v>
      </c>
      <c r="AM2770">
        <v>3.05</v>
      </c>
      <c r="AN2770">
        <v>3.31</v>
      </c>
      <c r="AO2770">
        <v>2.82</v>
      </c>
      <c r="AP2770">
        <v>2.82</v>
      </c>
      <c r="AQ2770">
        <v>2.82</v>
      </c>
      <c r="AR2770">
        <v>2.77</v>
      </c>
      <c r="AS2770">
        <v>2.59</v>
      </c>
      <c r="AT2770">
        <v>1.9</v>
      </c>
      <c r="AU2770">
        <v>0.60526315789473695</v>
      </c>
    </row>
    <row r="2771" spans="38:47" x14ac:dyDescent="0.55000000000000004">
      <c r="AL2771">
        <v>44748</v>
      </c>
      <c r="AM2771">
        <v>3.14</v>
      </c>
      <c r="AN2771">
        <v>3.42</v>
      </c>
      <c r="AO2771">
        <v>2.93</v>
      </c>
      <c r="AP2771">
        <v>2.96</v>
      </c>
      <c r="AQ2771">
        <v>2.97</v>
      </c>
      <c r="AR2771">
        <v>2.82</v>
      </c>
      <c r="AS2771">
        <v>2.62</v>
      </c>
      <c r="AT2771">
        <v>1.9</v>
      </c>
      <c r="AU2771">
        <v>0.65263157894736901</v>
      </c>
    </row>
    <row r="2772" spans="38:47" x14ac:dyDescent="0.55000000000000004">
      <c r="AL2772">
        <v>44749</v>
      </c>
      <c r="AM2772">
        <v>3.2</v>
      </c>
      <c r="AN2772">
        <v>3.45</v>
      </c>
      <c r="AO2772">
        <v>3.01</v>
      </c>
      <c r="AP2772">
        <v>3.05</v>
      </c>
      <c r="AQ2772">
        <v>3.03</v>
      </c>
      <c r="AR2772">
        <v>2.87</v>
      </c>
      <c r="AS2772">
        <v>2.64</v>
      </c>
      <c r="AT2772">
        <v>1.95</v>
      </c>
      <c r="AU2772">
        <v>0.64102564102564097</v>
      </c>
    </row>
    <row r="2773" spans="38:47" x14ac:dyDescent="0.55000000000000004">
      <c r="AL2773">
        <v>44750</v>
      </c>
      <c r="AM2773">
        <v>3.27</v>
      </c>
      <c r="AN2773">
        <v>3.53</v>
      </c>
      <c r="AO2773">
        <v>3.09</v>
      </c>
      <c r="AP2773">
        <v>3.13</v>
      </c>
      <c r="AQ2773">
        <v>3.12</v>
      </c>
      <c r="AR2773">
        <v>2.96</v>
      </c>
      <c r="AS2773">
        <v>2.68</v>
      </c>
      <c r="AT2773">
        <v>1.98</v>
      </c>
      <c r="AU2773">
        <v>0.65151515151515105</v>
      </c>
    </row>
    <row r="2774" spans="38:47" x14ac:dyDescent="0.55000000000000004">
      <c r="AL2774">
        <v>44753</v>
      </c>
      <c r="AM2774">
        <v>3.18</v>
      </c>
      <c r="AN2774">
        <v>3.43</v>
      </c>
      <c r="AO2774">
        <v>2.99</v>
      </c>
      <c r="AP2774">
        <v>3.05</v>
      </c>
      <c r="AQ2774">
        <v>3.07</v>
      </c>
      <c r="AR2774">
        <v>2.97</v>
      </c>
      <c r="AS2774">
        <v>2.79</v>
      </c>
      <c r="AT2774">
        <v>2.1800000000000002</v>
      </c>
      <c r="AU2774">
        <v>0.45871559633027498</v>
      </c>
    </row>
    <row r="2775" spans="38:47" x14ac:dyDescent="0.55000000000000004">
      <c r="AL2775">
        <v>44754</v>
      </c>
      <c r="AM2775">
        <v>3.13</v>
      </c>
      <c r="AN2775">
        <v>3.37</v>
      </c>
      <c r="AO2775">
        <v>2.96</v>
      </c>
      <c r="AP2775">
        <v>3.01</v>
      </c>
      <c r="AQ2775">
        <v>3.03</v>
      </c>
      <c r="AR2775">
        <v>3.07</v>
      </c>
      <c r="AS2775">
        <v>2.78</v>
      </c>
      <c r="AT2775">
        <v>2.2200000000000002</v>
      </c>
      <c r="AU2775">
        <v>0.40990990990991</v>
      </c>
    </row>
    <row r="2776" spans="38:47" x14ac:dyDescent="0.55000000000000004">
      <c r="AL2776">
        <v>44755</v>
      </c>
      <c r="AM2776">
        <v>3.08</v>
      </c>
      <c r="AN2776">
        <v>3.35</v>
      </c>
      <c r="AO2776">
        <v>2.91</v>
      </c>
      <c r="AP2776">
        <v>3.02</v>
      </c>
      <c r="AQ2776">
        <v>3.13</v>
      </c>
      <c r="AR2776">
        <v>3.21</v>
      </c>
      <c r="AS2776">
        <v>2.96</v>
      </c>
      <c r="AT2776">
        <v>2.39</v>
      </c>
      <c r="AU2776">
        <v>0.28870292887029297</v>
      </c>
    </row>
    <row r="2777" spans="38:47" x14ac:dyDescent="0.55000000000000004">
      <c r="AL2777">
        <v>44756</v>
      </c>
      <c r="AM2777">
        <v>3.11</v>
      </c>
      <c r="AN2777">
        <v>3.36</v>
      </c>
      <c r="AO2777">
        <v>2.96</v>
      </c>
      <c r="AP2777">
        <v>3.06</v>
      </c>
      <c r="AQ2777">
        <v>3.15</v>
      </c>
      <c r="AR2777">
        <v>3.16</v>
      </c>
      <c r="AS2777">
        <v>2.93</v>
      </c>
      <c r="AT2777">
        <v>2.4</v>
      </c>
      <c r="AU2777">
        <v>0.295833333333333</v>
      </c>
    </row>
    <row r="2778" spans="38:47" x14ac:dyDescent="0.55000000000000004">
      <c r="AL2778">
        <v>44757</v>
      </c>
      <c r="AM2778">
        <v>3.1</v>
      </c>
      <c r="AN2778">
        <v>3.34</v>
      </c>
      <c r="AO2778">
        <v>2.93</v>
      </c>
      <c r="AP2778">
        <v>3.05</v>
      </c>
      <c r="AQ2778">
        <v>3.13</v>
      </c>
      <c r="AR2778">
        <v>3.12</v>
      </c>
      <c r="AS2778">
        <v>2.94</v>
      </c>
      <c r="AT2778">
        <v>2.37</v>
      </c>
      <c r="AU2778">
        <v>0.30801687763713098</v>
      </c>
    </row>
    <row r="2779" spans="38:47" x14ac:dyDescent="0.55000000000000004">
      <c r="AL2779">
        <v>44760</v>
      </c>
      <c r="AM2779">
        <v>3.14</v>
      </c>
      <c r="AN2779">
        <v>3.39</v>
      </c>
      <c r="AO2779">
        <v>2.96</v>
      </c>
      <c r="AP2779">
        <v>3.06</v>
      </c>
      <c r="AQ2779">
        <v>3.15</v>
      </c>
      <c r="AR2779">
        <v>3.13</v>
      </c>
      <c r="AS2779">
        <v>3.02</v>
      </c>
      <c r="AT2779">
        <v>2.5</v>
      </c>
      <c r="AU2779">
        <v>0.25600000000000001</v>
      </c>
    </row>
    <row r="2780" spans="38:47" x14ac:dyDescent="0.55000000000000004">
      <c r="AL2780">
        <v>44761</v>
      </c>
      <c r="AM2780">
        <v>3.17</v>
      </c>
      <c r="AN2780">
        <v>3.42</v>
      </c>
      <c r="AO2780">
        <v>3.01</v>
      </c>
      <c r="AP2780">
        <v>3.14</v>
      </c>
      <c r="AQ2780">
        <v>3.23</v>
      </c>
      <c r="AR2780">
        <v>3.18</v>
      </c>
      <c r="AS2780">
        <v>3.06</v>
      </c>
      <c r="AT2780">
        <v>2.52</v>
      </c>
      <c r="AU2780">
        <v>0.25793650793650802</v>
      </c>
    </row>
    <row r="2781" spans="38:47" x14ac:dyDescent="0.55000000000000004">
      <c r="AL2781">
        <v>44762</v>
      </c>
      <c r="AM2781">
        <v>3.17</v>
      </c>
      <c r="AN2781">
        <v>3.43</v>
      </c>
      <c r="AO2781">
        <v>3.04</v>
      </c>
      <c r="AP2781">
        <v>3.18</v>
      </c>
      <c r="AQ2781">
        <v>3.25</v>
      </c>
      <c r="AR2781">
        <v>3.18</v>
      </c>
      <c r="AS2781">
        <v>3.04</v>
      </c>
      <c r="AT2781">
        <v>2.5099999999999998</v>
      </c>
      <c r="AU2781">
        <v>0.26294820717131501</v>
      </c>
    </row>
    <row r="2782" spans="38:47" x14ac:dyDescent="0.55000000000000004">
      <c r="AL2782">
        <v>44763</v>
      </c>
      <c r="AM2782">
        <v>3.08</v>
      </c>
      <c r="AN2782">
        <v>3.33</v>
      </c>
      <c r="AO2782">
        <v>2.91</v>
      </c>
      <c r="AP2782">
        <v>3</v>
      </c>
      <c r="AQ2782">
        <v>3.1</v>
      </c>
      <c r="AR2782">
        <v>3.11</v>
      </c>
      <c r="AS2782">
        <v>3</v>
      </c>
      <c r="AT2782">
        <v>2.48</v>
      </c>
      <c r="AU2782">
        <v>0.241935483870968</v>
      </c>
    </row>
    <row r="2783" spans="38:47" x14ac:dyDescent="0.55000000000000004">
      <c r="AL2783">
        <v>44764</v>
      </c>
      <c r="AM2783">
        <v>3</v>
      </c>
      <c r="AN2783">
        <v>3.23</v>
      </c>
      <c r="AO2783">
        <v>2.77</v>
      </c>
      <c r="AP2783">
        <v>2.87</v>
      </c>
      <c r="AQ2783">
        <v>2.98</v>
      </c>
      <c r="AR2783">
        <v>3.01</v>
      </c>
      <c r="AS2783">
        <v>2.97</v>
      </c>
      <c r="AT2783">
        <v>2.4900000000000002</v>
      </c>
      <c r="AU2783">
        <v>0.20481927710843401</v>
      </c>
    </row>
    <row r="2784" spans="38:47" x14ac:dyDescent="0.55000000000000004">
      <c r="AL2784">
        <v>44767</v>
      </c>
      <c r="AM2784">
        <v>3.04</v>
      </c>
      <c r="AN2784">
        <v>3.28</v>
      </c>
      <c r="AO2784">
        <v>2.81</v>
      </c>
      <c r="AP2784">
        <v>2.89</v>
      </c>
      <c r="AQ2784">
        <v>3</v>
      </c>
      <c r="AR2784">
        <v>3.07</v>
      </c>
      <c r="AS2784">
        <v>3.06</v>
      </c>
      <c r="AT2784">
        <v>2.62</v>
      </c>
      <c r="AU2784">
        <v>0.16030534351145001</v>
      </c>
    </row>
    <row r="2785" spans="38:47" x14ac:dyDescent="0.55000000000000004">
      <c r="AL2785">
        <v>44768</v>
      </c>
      <c r="AM2785">
        <v>3.03</v>
      </c>
      <c r="AN2785">
        <v>3.27</v>
      </c>
      <c r="AO2785">
        <v>2.81</v>
      </c>
      <c r="AP2785">
        <v>2.89</v>
      </c>
      <c r="AQ2785">
        <v>3.02</v>
      </c>
      <c r="AR2785">
        <v>3.06</v>
      </c>
      <c r="AS2785">
        <v>3.01</v>
      </c>
      <c r="AT2785">
        <v>2.5499999999999998</v>
      </c>
      <c r="AU2785">
        <v>0.188235294117647</v>
      </c>
    </row>
    <row r="2786" spans="38:47" x14ac:dyDescent="0.55000000000000004">
      <c r="AL2786">
        <v>44769</v>
      </c>
      <c r="AM2786">
        <v>3.03</v>
      </c>
      <c r="AN2786">
        <v>3.26</v>
      </c>
      <c r="AO2786">
        <v>2.78</v>
      </c>
      <c r="AP2786">
        <v>2.82</v>
      </c>
      <c r="AQ2786">
        <v>2.96</v>
      </c>
      <c r="AR2786">
        <v>3</v>
      </c>
      <c r="AS2786">
        <v>2.93</v>
      </c>
      <c r="AT2786">
        <v>2.44</v>
      </c>
      <c r="AU2786">
        <v>0.241803278688525</v>
      </c>
    </row>
    <row r="2787" spans="38:47" x14ac:dyDescent="0.55000000000000004">
      <c r="AL2787">
        <v>44770</v>
      </c>
      <c r="AM2787">
        <v>3.02</v>
      </c>
      <c r="AN2787">
        <v>3.23</v>
      </c>
      <c r="AO2787">
        <v>2.68</v>
      </c>
      <c r="AP2787">
        <v>2.69</v>
      </c>
      <c r="AQ2787">
        <v>2.85</v>
      </c>
      <c r="AR2787">
        <v>2.93</v>
      </c>
      <c r="AS2787">
        <v>2.9</v>
      </c>
      <c r="AT2787">
        <v>2.42</v>
      </c>
      <c r="AU2787">
        <v>0.247933884297521</v>
      </c>
    </row>
    <row r="2788" spans="38:47" x14ac:dyDescent="0.55000000000000004">
      <c r="AL2788">
        <v>44771</v>
      </c>
      <c r="AM2788">
        <v>3</v>
      </c>
      <c r="AN2788">
        <v>3.2</v>
      </c>
      <c r="AO2788">
        <v>2.67</v>
      </c>
      <c r="AP2788">
        <v>2.7</v>
      </c>
      <c r="AQ2788">
        <v>2.89</v>
      </c>
      <c r="AR2788">
        <v>2.98</v>
      </c>
      <c r="AS2788">
        <v>2.91</v>
      </c>
      <c r="AT2788">
        <v>2.41</v>
      </c>
      <c r="AU2788">
        <v>0.244813278008299</v>
      </c>
    </row>
    <row r="2789" spans="38:47" x14ac:dyDescent="0.55000000000000004">
      <c r="AL2789">
        <v>44774</v>
      </c>
      <c r="AM2789">
        <v>2.92</v>
      </c>
      <c r="AN2789">
        <v>3.12</v>
      </c>
      <c r="AO2789">
        <v>2.6</v>
      </c>
      <c r="AP2789">
        <v>2.66</v>
      </c>
      <c r="AQ2789">
        <v>2.9</v>
      </c>
      <c r="AR2789">
        <v>2.98</v>
      </c>
      <c r="AS2789">
        <v>2.96</v>
      </c>
      <c r="AT2789">
        <v>2.56</v>
      </c>
      <c r="AU2789">
        <v>0.140625</v>
      </c>
    </row>
    <row r="2790" spans="38:47" x14ac:dyDescent="0.55000000000000004">
      <c r="AL2790">
        <v>44775</v>
      </c>
      <c r="AM2790">
        <v>3</v>
      </c>
      <c r="AN2790">
        <v>3.22</v>
      </c>
      <c r="AO2790">
        <v>2.75</v>
      </c>
      <c r="AP2790">
        <v>2.85</v>
      </c>
      <c r="AQ2790">
        <v>3.06</v>
      </c>
      <c r="AR2790">
        <v>3.09</v>
      </c>
      <c r="AS2790">
        <v>3</v>
      </c>
      <c r="AT2790">
        <v>2.56</v>
      </c>
      <c r="AU2790">
        <v>0.171875</v>
      </c>
    </row>
    <row r="2791" spans="38:47" x14ac:dyDescent="0.55000000000000004">
      <c r="AL2791">
        <v>44776</v>
      </c>
      <c r="AM2791">
        <v>2.96</v>
      </c>
      <c r="AN2791">
        <v>3.17</v>
      </c>
      <c r="AO2791">
        <v>2.73</v>
      </c>
      <c r="AP2791">
        <v>2.86</v>
      </c>
      <c r="AQ2791">
        <v>3.1</v>
      </c>
      <c r="AR2791">
        <v>3.14</v>
      </c>
      <c r="AS2791">
        <v>3</v>
      </c>
      <c r="AT2791">
        <v>2.52</v>
      </c>
      <c r="AU2791">
        <v>0.17460317460317501</v>
      </c>
    </row>
    <row r="2792" spans="38:47" x14ac:dyDescent="0.55000000000000004">
      <c r="AL2792">
        <v>44777</v>
      </c>
      <c r="AM2792">
        <v>2.97</v>
      </c>
      <c r="AN2792">
        <v>3.15</v>
      </c>
      <c r="AO2792">
        <v>2.68</v>
      </c>
      <c r="AP2792">
        <v>2.76</v>
      </c>
      <c r="AQ2792">
        <v>3.03</v>
      </c>
      <c r="AR2792">
        <v>3.11</v>
      </c>
      <c r="AS2792">
        <v>2.98</v>
      </c>
      <c r="AT2792">
        <v>2.5</v>
      </c>
      <c r="AU2792">
        <v>0.188</v>
      </c>
    </row>
    <row r="2793" spans="38:47" x14ac:dyDescent="0.55000000000000004">
      <c r="AL2793">
        <v>44778</v>
      </c>
      <c r="AM2793">
        <v>3.06</v>
      </c>
      <c r="AN2793">
        <v>3.27</v>
      </c>
      <c r="AO2793">
        <v>2.83</v>
      </c>
      <c r="AP2793">
        <v>2.97</v>
      </c>
      <c r="AQ2793">
        <v>3.24</v>
      </c>
      <c r="AR2793">
        <v>3.29</v>
      </c>
      <c r="AS2793">
        <v>3.1</v>
      </c>
      <c r="AT2793">
        <v>2.58</v>
      </c>
      <c r="AU2793">
        <v>0.186046511627907</v>
      </c>
    </row>
    <row r="2794" spans="38:47" x14ac:dyDescent="0.55000000000000004">
      <c r="AL2794">
        <v>44781</v>
      </c>
      <c r="AM2794">
        <v>3</v>
      </c>
      <c r="AN2794">
        <v>3.22</v>
      </c>
      <c r="AO2794">
        <v>2.77</v>
      </c>
      <c r="AP2794">
        <v>2.91</v>
      </c>
      <c r="AQ2794">
        <v>3.21</v>
      </c>
      <c r="AR2794">
        <v>3.3</v>
      </c>
      <c r="AS2794">
        <v>3.15</v>
      </c>
      <c r="AT2794">
        <v>2.65</v>
      </c>
      <c r="AU2794">
        <v>0.13207547169811301</v>
      </c>
    </row>
    <row r="2795" spans="38:47" x14ac:dyDescent="0.55000000000000004">
      <c r="AL2795">
        <v>44782</v>
      </c>
      <c r="AM2795">
        <v>3.01</v>
      </c>
      <c r="AN2795">
        <v>3.24</v>
      </c>
      <c r="AO2795">
        <v>2.8</v>
      </c>
      <c r="AP2795">
        <v>2.97</v>
      </c>
      <c r="AQ2795">
        <v>3.28</v>
      </c>
      <c r="AR2795">
        <v>3.33</v>
      </c>
      <c r="AS2795">
        <v>3.16</v>
      </c>
      <c r="AT2795">
        <v>2.67</v>
      </c>
      <c r="AU2795">
        <v>0.12734082397003699</v>
      </c>
    </row>
    <row r="2796" spans="38:47" x14ac:dyDescent="0.55000000000000004">
      <c r="AL2796">
        <v>44783</v>
      </c>
      <c r="AM2796">
        <v>3.04</v>
      </c>
      <c r="AN2796">
        <v>3.27</v>
      </c>
      <c r="AO2796">
        <v>2.78</v>
      </c>
      <c r="AP2796">
        <v>2.93</v>
      </c>
      <c r="AQ2796">
        <v>3.23</v>
      </c>
      <c r="AR2796">
        <v>3.26</v>
      </c>
      <c r="AS2796">
        <v>3.13</v>
      </c>
      <c r="AT2796">
        <v>2.65</v>
      </c>
      <c r="AU2796">
        <v>0.14716981132075499</v>
      </c>
    </row>
    <row r="2797" spans="38:47" x14ac:dyDescent="0.55000000000000004">
      <c r="AL2797">
        <v>44784</v>
      </c>
      <c r="AM2797">
        <v>3.15</v>
      </c>
      <c r="AN2797">
        <v>3.38</v>
      </c>
      <c r="AO2797">
        <v>2.87</v>
      </c>
      <c r="AP2797">
        <v>2.98</v>
      </c>
      <c r="AQ2797">
        <v>3.23</v>
      </c>
      <c r="AR2797">
        <v>3.25</v>
      </c>
      <c r="AS2797">
        <v>3.08</v>
      </c>
      <c r="AT2797">
        <v>2.62</v>
      </c>
      <c r="AU2797">
        <v>0.20229007633587801</v>
      </c>
    </row>
    <row r="2798" spans="38:47" x14ac:dyDescent="0.55000000000000004">
      <c r="AL2798">
        <v>44785</v>
      </c>
      <c r="AM2798">
        <v>3.12</v>
      </c>
      <c r="AN2798">
        <v>3.34</v>
      </c>
      <c r="AO2798">
        <v>2.84</v>
      </c>
      <c r="AP2798">
        <v>2.97</v>
      </c>
      <c r="AQ2798">
        <v>3.25</v>
      </c>
      <c r="AR2798">
        <v>3.26</v>
      </c>
      <c r="AS2798">
        <v>3.13</v>
      </c>
      <c r="AT2798">
        <v>2.63</v>
      </c>
      <c r="AU2798">
        <v>0.186311787072243</v>
      </c>
    </row>
    <row r="2799" spans="38:47" x14ac:dyDescent="0.55000000000000004">
      <c r="AL2799">
        <v>44788</v>
      </c>
      <c r="AM2799">
        <v>3.1</v>
      </c>
      <c r="AN2799">
        <v>3.31</v>
      </c>
      <c r="AO2799">
        <v>2.79</v>
      </c>
      <c r="AP2799">
        <v>2.91</v>
      </c>
      <c r="AQ2799">
        <v>3.2</v>
      </c>
      <c r="AR2799">
        <v>3.23</v>
      </c>
      <c r="AS2799">
        <v>3.13</v>
      </c>
      <c r="AT2799">
        <v>2.72</v>
      </c>
      <c r="AU2799">
        <v>0.13970588235294101</v>
      </c>
    </row>
    <row r="2800" spans="38:47" x14ac:dyDescent="0.55000000000000004">
      <c r="AL2800">
        <v>44789</v>
      </c>
      <c r="AM2800">
        <v>3.11</v>
      </c>
      <c r="AN2800">
        <v>3.31</v>
      </c>
      <c r="AO2800">
        <v>2.82</v>
      </c>
      <c r="AP2800">
        <v>2.95</v>
      </c>
      <c r="AQ2800">
        <v>3.25</v>
      </c>
      <c r="AR2800">
        <v>3.26</v>
      </c>
      <c r="AS2800">
        <v>3.12</v>
      </c>
      <c r="AT2800">
        <v>2.7</v>
      </c>
      <c r="AU2800">
        <v>0.15185185185185199</v>
      </c>
    </row>
    <row r="2801" spans="38:47" x14ac:dyDescent="0.55000000000000004">
      <c r="AL2801">
        <v>44790</v>
      </c>
      <c r="AM2801">
        <v>3.15</v>
      </c>
      <c r="AN2801">
        <v>3.37</v>
      </c>
      <c r="AO2801">
        <v>2.89</v>
      </c>
      <c r="AP2801">
        <v>3.04</v>
      </c>
      <c r="AQ2801">
        <v>3.28</v>
      </c>
      <c r="AR2801">
        <v>3.27</v>
      </c>
      <c r="AS2801">
        <v>3.15</v>
      </c>
      <c r="AT2801">
        <v>2.68</v>
      </c>
      <c r="AU2801">
        <v>0.17537313432835799</v>
      </c>
    </row>
    <row r="2802" spans="38:47" x14ac:dyDescent="0.55000000000000004">
      <c r="AL2802">
        <v>44791</v>
      </c>
      <c r="AM2802">
        <v>3.14</v>
      </c>
      <c r="AN2802">
        <v>3.35</v>
      </c>
      <c r="AO2802">
        <v>2.88</v>
      </c>
      <c r="AP2802">
        <v>3.02</v>
      </c>
      <c r="AQ2802">
        <v>3.22</v>
      </c>
      <c r="AR2802">
        <v>3.24</v>
      </c>
      <c r="AS2802">
        <v>3.12</v>
      </c>
      <c r="AT2802">
        <v>2.71</v>
      </c>
      <c r="AU2802">
        <v>0.15867158671586701</v>
      </c>
    </row>
    <row r="2803" spans="38:47" x14ac:dyDescent="0.55000000000000004">
      <c r="AL2803">
        <v>44792</v>
      </c>
      <c r="AM2803">
        <v>3.22</v>
      </c>
      <c r="AN2803">
        <v>3.44</v>
      </c>
      <c r="AO2803">
        <v>2.98</v>
      </c>
      <c r="AP2803">
        <v>3.11</v>
      </c>
      <c r="AQ2803">
        <v>3.25</v>
      </c>
      <c r="AR2803">
        <v>3.26</v>
      </c>
      <c r="AS2803">
        <v>3.16</v>
      </c>
      <c r="AT2803">
        <v>2.74</v>
      </c>
      <c r="AU2803">
        <v>0.17518248175182499</v>
      </c>
    </row>
    <row r="2804" spans="38:47" x14ac:dyDescent="0.55000000000000004">
      <c r="AL2804">
        <v>44795</v>
      </c>
      <c r="AM2804">
        <v>3.24</v>
      </c>
      <c r="AN2804">
        <v>3.48</v>
      </c>
      <c r="AO2804">
        <v>3.03</v>
      </c>
      <c r="AP2804">
        <v>3.17</v>
      </c>
      <c r="AQ2804">
        <v>3.32</v>
      </c>
      <c r="AR2804">
        <v>3.32</v>
      </c>
      <c r="AS2804">
        <v>3.23</v>
      </c>
      <c r="AT2804">
        <v>2.82</v>
      </c>
      <c r="AU2804">
        <v>0.14893617021276601</v>
      </c>
    </row>
    <row r="2805" spans="38:47" x14ac:dyDescent="0.55000000000000004">
      <c r="AL2805">
        <v>44796</v>
      </c>
      <c r="AM2805">
        <v>3.26</v>
      </c>
      <c r="AN2805">
        <v>3.49</v>
      </c>
      <c r="AO2805">
        <v>3.05</v>
      </c>
      <c r="AP2805">
        <v>3.18</v>
      </c>
      <c r="AQ2805">
        <v>3.29</v>
      </c>
      <c r="AR2805">
        <v>3.29</v>
      </c>
      <c r="AS2805">
        <v>3.21</v>
      </c>
      <c r="AT2805">
        <v>2.8</v>
      </c>
      <c r="AU2805">
        <v>0.16428571428571401</v>
      </c>
    </row>
    <row r="2806" spans="38:47" x14ac:dyDescent="0.55000000000000004">
      <c r="AL2806">
        <v>44797</v>
      </c>
      <c r="AM2806">
        <v>3.32</v>
      </c>
      <c r="AN2806">
        <v>3.55</v>
      </c>
      <c r="AO2806">
        <v>3.11</v>
      </c>
      <c r="AP2806">
        <v>3.2</v>
      </c>
      <c r="AQ2806">
        <v>3.36</v>
      </c>
      <c r="AR2806">
        <v>3.35</v>
      </c>
      <c r="AS2806">
        <v>3.28</v>
      </c>
      <c r="AT2806">
        <v>2.82</v>
      </c>
      <c r="AU2806">
        <v>0.17730496453900699</v>
      </c>
    </row>
    <row r="2807" spans="38:47" x14ac:dyDescent="0.55000000000000004">
      <c r="AL2807">
        <v>44798</v>
      </c>
      <c r="AM2807">
        <v>3.25</v>
      </c>
      <c r="AN2807">
        <v>3.47</v>
      </c>
      <c r="AO2807">
        <v>3.03</v>
      </c>
      <c r="AP2807">
        <v>3.15</v>
      </c>
      <c r="AQ2807">
        <v>3.35</v>
      </c>
      <c r="AR2807">
        <v>3.33</v>
      </c>
      <c r="AS2807">
        <v>3.25</v>
      </c>
      <c r="AT2807">
        <v>2.88</v>
      </c>
      <c r="AU2807">
        <v>0.12847222222222199</v>
      </c>
    </row>
    <row r="2808" spans="38:47" x14ac:dyDescent="0.55000000000000004">
      <c r="AL2808">
        <v>44799</v>
      </c>
      <c r="AM2808">
        <v>3.21</v>
      </c>
      <c r="AN2808">
        <v>3.44</v>
      </c>
      <c r="AO2808">
        <v>3.04</v>
      </c>
      <c r="AP2808">
        <v>3.2</v>
      </c>
      <c r="AQ2808">
        <v>3.37</v>
      </c>
      <c r="AR2808">
        <v>3.36</v>
      </c>
      <c r="AS2808">
        <v>3.26</v>
      </c>
      <c r="AT2808">
        <v>2.89</v>
      </c>
      <c r="AU2808">
        <v>0.110726643598616</v>
      </c>
    </row>
    <row r="2809" spans="38:47" x14ac:dyDescent="0.55000000000000004">
      <c r="AL2809">
        <v>44802</v>
      </c>
      <c r="AM2809">
        <v>3.25</v>
      </c>
      <c r="AN2809">
        <v>3.5</v>
      </c>
      <c r="AO2809">
        <v>3.12</v>
      </c>
      <c r="AP2809">
        <v>3.27</v>
      </c>
      <c r="AQ2809">
        <v>3.42</v>
      </c>
      <c r="AR2809">
        <v>3.43</v>
      </c>
      <c r="AS2809">
        <v>3.32</v>
      </c>
      <c r="AT2809">
        <v>2.97</v>
      </c>
      <c r="AU2809">
        <v>9.4276094276094194E-2</v>
      </c>
    </row>
    <row r="2810" spans="38:47" x14ac:dyDescent="0.55000000000000004">
      <c r="AL2810">
        <v>44803</v>
      </c>
      <c r="AM2810">
        <v>3.23</v>
      </c>
      <c r="AN2810">
        <v>3.49</v>
      </c>
      <c r="AO2810">
        <v>3.11</v>
      </c>
      <c r="AP2810">
        <v>3.27</v>
      </c>
      <c r="AQ2810">
        <v>3.46</v>
      </c>
      <c r="AR2810">
        <v>3.48</v>
      </c>
      <c r="AS2810">
        <v>3.31</v>
      </c>
      <c r="AT2810">
        <v>2.97</v>
      </c>
      <c r="AU2810">
        <v>8.7542087542087504E-2</v>
      </c>
    </row>
    <row r="2811" spans="38:47" x14ac:dyDescent="0.55000000000000004">
      <c r="AL2811">
        <v>44804</v>
      </c>
      <c r="AM2811">
        <v>3.27</v>
      </c>
      <c r="AN2811">
        <v>3.53</v>
      </c>
      <c r="AO2811">
        <v>3.15</v>
      </c>
      <c r="AP2811">
        <v>3.3</v>
      </c>
      <c r="AQ2811">
        <v>3.45</v>
      </c>
      <c r="AR2811">
        <v>3.5</v>
      </c>
      <c r="AS2811">
        <v>3.32</v>
      </c>
      <c r="AT2811">
        <v>2.96</v>
      </c>
      <c r="AU2811">
        <v>0.10472972972973001</v>
      </c>
    </row>
    <row r="2812" spans="38:47" x14ac:dyDescent="0.55000000000000004">
      <c r="AL2812">
        <v>44805</v>
      </c>
      <c r="AM2812">
        <v>3.37</v>
      </c>
      <c r="AN2812">
        <v>3.64</v>
      </c>
      <c r="AO2812">
        <v>3.26</v>
      </c>
      <c r="AP2812">
        <v>3.39</v>
      </c>
      <c r="AQ2812">
        <v>3.51</v>
      </c>
      <c r="AR2812">
        <v>3.51</v>
      </c>
      <c r="AS2812">
        <v>3.34</v>
      </c>
      <c r="AT2812">
        <v>2.97</v>
      </c>
      <c r="AU2812">
        <v>0.13468013468013501</v>
      </c>
    </row>
    <row r="2813" spans="38:47" x14ac:dyDescent="0.55000000000000004">
      <c r="AL2813">
        <v>44806</v>
      </c>
      <c r="AM2813">
        <v>3.35</v>
      </c>
      <c r="AN2813">
        <v>3.61</v>
      </c>
      <c r="AO2813">
        <v>3.2</v>
      </c>
      <c r="AP2813">
        <v>3.3</v>
      </c>
      <c r="AQ2813">
        <v>3.4</v>
      </c>
      <c r="AR2813">
        <v>3.47</v>
      </c>
      <c r="AS2813">
        <v>3.33</v>
      </c>
      <c r="AT2813">
        <v>2.94</v>
      </c>
      <c r="AU2813">
        <v>0.13945578231292499</v>
      </c>
    </row>
    <row r="2814" spans="38:47" x14ac:dyDescent="0.55000000000000004">
      <c r="AL2814">
        <v>44809</v>
      </c>
      <c r="AM2814">
        <v>3.42</v>
      </c>
      <c r="AN2814">
        <v>3.6749999999999998</v>
      </c>
      <c r="AO2814">
        <v>3.2650000000000001</v>
      </c>
      <c r="AP2814">
        <v>3.3650000000000002</v>
      </c>
      <c r="AQ2814">
        <v>3.45</v>
      </c>
      <c r="AR2814">
        <v>3.54</v>
      </c>
      <c r="AS2814">
        <v>3.3650000000000002</v>
      </c>
      <c r="AT2814">
        <v>2.99</v>
      </c>
      <c r="AU2814">
        <v>0.14381270903009999</v>
      </c>
    </row>
    <row r="2815" spans="38:47" x14ac:dyDescent="0.55000000000000004">
      <c r="AL2815">
        <v>44810</v>
      </c>
      <c r="AM2815">
        <v>3.49</v>
      </c>
      <c r="AN2815">
        <v>3.74</v>
      </c>
      <c r="AO2815">
        <v>3.33</v>
      </c>
      <c r="AP2815">
        <v>3.43</v>
      </c>
      <c r="AQ2815">
        <v>3.5</v>
      </c>
      <c r="AR2815">
        <v>3.61</v>
      </c>
      <c r="AS2815">
        <v>3.4</v>
      </c>
      <c r="AT2815">
        <v>3.04</v>
      </c>
      <c r="AU2815">
        <v>0.14802631578947401</v>
      </c>
    </row>
    <row r="2816" spans="38:47" x14ac:dyDescent="0.55000000000000004">
      <c r="AL2816">
        <v>44811</v>
      </c>
      <c r="AM2816">
        <v>3.42</v>
      </c>
      <c r="AN2816">
        <v>3.67</v>
      </c>
      <c r="AO2816">
        <v>3.27</v>
      </c>
      <c r="AP2816">
        <v>3.37</v>
      </c>
      <c r="AQ2816">
        <v>3.45</v>
      </c>
      <c r="AR2816">
        <v>3.6</v>
      </c>
      <c r="AS2816">
        <v>3.42</v>
      </c>
      <c r="AT2816">
        <v>3.07</v>
      </c>
      <c r="AU2816">
        <v>0.11400651465797999</v>
      </c>
    </row>
    <row r="2817" spans="38:47" x14ac:dyDescent="0.55000000000000004">
      <c r="AL2817">
        <v>44812</v>
      </c>
      <c r="AM2817">
        <v>3.45</v>
      </c>
      <c r="AN2817">
        <v>3.69</v>
      </c>
      <c r="AO2817">
        <v>3.29</v>
      </c>
      <c r="AP2817">
        <v>3.39</v>
      </c>
      <c r="AQ2817">
        <v>3.48</v>
      </c>
      <c r="AR2817">
        <v>3.6</v>
      </c>
      <c r="AS2817">
        <v>3.44</v>
      </c>
      <c r="AT2817">
        <v>3.06</v>
      </c>
      <c r="AU2817">
        <v>0.12745098039215699</v>
      </c>
    </row>
    <row r="2818" spans="38:47" x14ac:dyDescent="0.55000000000000004">
      <c r="AL2818">
        <v>44813</v>
      </c>
      <c r="AM2818">
        <v>3.47</v>
      </c>
      <c r="AN2818">
        <v>3.71</v>
      </c>
      <c r="AO2818">
        <v>3.33</v>
      </c>
      <c r="AP2818">
        <v>3.45</v>
      </c>
      <c r="AQ2818">
        <v>3.56</v>
      </c>
      <c r="AR2818">
        <v>3.67</v>
      </c>
      <c r="AS2818">
        <v>3.52</v>
      </c>
      <c r="AT2818">
        <v>3.08</v>
      </c>
      <c r="AU2818">
        <v>0.126623376623377</v>
      </c>
    </row>
    <row r="2819" spans="38:47" x14ac:dyDescent="0.55000000000000004">
      <c r="AL2819">
        <v>44816</v>
      </c>
      <c r="AM2819">
        <v>3.53</v>
      </c>
      <c r="AN2819">
        <v>3.76</v>
      </c>
      <c r="AO2819">
        <v>3.37</v>
      </c>
      <c r="AP2819">
        <v>3.47</v>
      </c>
      <c r="AQ2819">
        <v>3.58</v>
      </c>
      <c r="AR2819">
        <v>3.7</v>
      </c>
      <c r="AS2819">
        <v>3.56</v>
      </c>
      <c r="AT2819">
        <v>3.17</v>
      </c>
      <c r="AU2819">
        <v>0.11356466876971601</v>
      </c>
    </row>
    <row r="2820" spans="38:47" x14ac:dyDescent="0.55000000000000004">
      <c r="AL2820">
        <v>44817</v>
      </c>
      <c r="AM2820">
        <v>3.51</v>
      </c>
      <c r="AN2820">
        <v>3.75</v>
      </c>
      <c r="AO2820">
        <v>3.42</v>
      </c>
      <c r="AP2820">
        <v>3.58</v>
      </c>
      <c r="AQ2820">
        <v>3.75</v>
      </c>
      <c r="AR2820">
        <v>3.92</v>
      </c>
      <c r="AS2820">
        <v>3.75</v>
      </c>
      <c r="AT2820">
        <v>3.28</v>
      </c>
      <c r="AU2820">
        <v>7.0121951219512202E-2</v>
      </c>
    </row>
    <row r="2821" spans="38:47" x14ac:dyDescent="0.55000000000000004">
      <c r="AL2821">
        <v>44818</v>
      </c>
      <c r="AM2821">
        <v>3.47</v>
      </c>
      <c r="AN2821">
        <v>3.73</v>
      </c>
      <c r="AO2821">
        <v>3.41</v>
      </c>
      <c r="AP2821">
        <v>3.6</v>
      </c>
      <c r="AQ2821">
        <v>3.78</v>
      </c>
      <c r="AR2821">
        <v>3.95</v>
      </c>
      <c r="AS2821">
        <v>3.76</v>
      </c>
      <c r="AT2821">
        <v>3.24</v>
      </c>
      <c r="AU2821">
        <v>7.0987654320987706E-2</v>
      </c>
    </row>
    <row r="2822" spans="38:47" x14ac:dyDescent="0.55000000000000004">
      <c r="AL2822">
        <v>44819</v>
      </c>
      <c r="AM2822">
        <v>3.48</v>
      </c>
      <c r="AN2822">
        <v>3.75</v>
      </c>
      <c r="AO2822">
        <v>3.45</v>
      </c>
      <c r="AP2822">
        <v>3.66</v>
      </c>
      <c r="AQ2822">
        <v>3.87</v>
      </c>
      <c r="AR2822">
        <v>4</v>
      </c>
      <c r="AS2822">
        <v>3.78</v>
      </c>
      <c r="AT2822">
        <v>3.22</v>
      </c>
      <c r="AU2822">
        <v>8.0745341614906804E-2</v>
      </c>
    </row>
    <row r="2823" spans="38:47" x14ac:dyDescent="0.55000000000000004">
      <c r="AL2823">
        <v>44820</v>
      </c>
      <c r="AM2823">
        <v>3.52</v>
      </c>
      <c r="AN2823">
        <v>3.79</v>
      </c>
      <c r="AO2823">
        <v>3.45</v>
      </c>
      <c r="AP2823">
        <v>3.62</v>
      </c>
      <c r="AQ2823">
        <v>3.85</v>
      </c>
      <c r="AR2823">
        <v>3.96</v>
      </c>
      <c r="AS2823">
        <v>3.77</v>
      </c>
      <c r="AT2823">
        <v>3.2</v>
      </c>
      <c r="AU2823">
        <v>0.1</v>
      </c>
    </row>
    <row r="2824" spans="38:47" x14ac:dyDescent="0.55000000000000004">
      <c r="AL2824">
        <v>44823</v>
      </c>
      <c r="AM2824">
        <v>3.52</v>
      </c>
      <c r="AN2824">
        <v>3.77</v>
      </c>
      <c r="AO2824">
        <v>3.49</v>
      </c>
      <c r="AP2824">
        <v>3.69</v>
      </c>
      <c r="AQ2824">
        <v>3.95</v>
      </c>
      <c r="AR2824">
        <v>4.05</v>
      </c>
      <c r="AS2824">
        <v>3.87</v>
      </c>
      <c r="AT2824">
        <v>3.37</v>
      </c>
      <c r="AU2824">
        <v>4.4510385756676499E-2</v>
      </c>
    </row>
    <row r="2825" spans="38:47" x14ac:dyDescent="0.55000000000000004">
      <c r="AL2825">
        <v>44824</v>
      </c>
      <c r="AM2825">
        <v>3.59</v>
      </c>
      <c r="AN2825">
        <v>3.83</v>
      </c>
      <c r="AO2825">
        <v>3.57</v>
      </c>
      <c r="AP2825">
        <v>3.75</v>
      </c>
      <c r="AQ2825">
        <v>3.96</v>
      </c>
      <c r="AR2825">
        <v>4.03</v>
      </c>
      <c r="AS2825">
        <v>3.86</v>
      </c>
      <c r="AT2825">
        <v>3.35</v>
      </c>
      <c r="AU2825">
        <v>7.1641791044776096E-2</v>
      </c>
    </row>
    <row r="2826" spans="38:47" x14ac:dyDescent="0.55000000000000004">
      <c r="AL2826">
        <v>44825</v>
      </c>
      <c r="AM2826">
        <v>3.5</v>
      </c>
      <c r="AN2826">
        <v>3.73</v>
      </c>
      <c r="AO2826">
        <v>3.51</v>
      </c>
      <c r="AP2826">
        <v>3.74</v>
      </c>
      <c r="AQ2826">
        <v>4.0199999999999996</v>
      </c>
      <c r="AR2826">
        <v>4.08</v>
      </c>
      <c r="AS2826">
        <v>3.86</v>
      </c>
      <c r="AT2826">
        <v>3.31</v>
      </c>
      <c r="AU2826">
        <v>5.7401812688821698E-2</v>
      </c>
    </row>
    <row r="2827" spans="38:47" x14ac:dyDescent="0.55000000000000004">
      <c r="AL2827">
        <v>44826</v>
      </c>
      <c r="AM2827">
        <v>3.65</v>
      </c>
      <c r="AN2827">
        <v>3.9</v>
      </c>
      <c r="AO2827">
        <v>3.7</v>
      </c>
      <c r="AP2827">
        <v>3.91</v>
      </c>
      <c r="AQ2827">
        <v>4.1100000000000003</v>
      </c>
      <c r="AR2827">
        <v>4.08</v>
      </c>
      <c r="AS2827">
        <v>3.87</v>
      </c>
      <c r="AT2827">
        <v>3.29</v>
      </c>
      <c r="AU2827">
        <v>0.109422492401216</v>
      </c>
    </row>
    <row r="2828" spans="38:47" x14ac:dyDescent="0.55000000000000004">
      <c r="AL2828">
        <v>44827</v>
      </c>
      <c r="AM2828">
        <v>3.61</v>
      </c>
      <c r="AN2828">
        <v>3.87</v>
      </c>
      <c r="AO2828">
        <v>3.69</v>
      </c>
      <c r="AP2828">
        <v>3.96</v>
      </c>
      <c r="AQ2828">
        <v>4.2</v>
      </c>
      <c r="AR2828">
        <v>4.1500000000000004</v>
      </c>
      <c r="AS2828">
        <v>3.85</v>
      </c>
      <c r="AT2828">
        <v>3.24</v>
      </c>
      <c r="AU2828">
        <v>0.114197530864197</v>
      </c>
    </row>
    <row r="2829" spans="38:47" x14ac:dyDescent="0.55000000000000004">
      <c r="AL2829">
        <v>44830</v>
      </c>
      <c r="AM2829">
        <v>3.72</v>
      </c>
      <c r="AN2829">
        <v>4.01</v>
      </c>
      <c r="AO2829">
        <v>3.88</v>
      </c>
      <c r="AP2829">
        <v>4.1500000000000004</v>
      </c>
      <c r="AQ2829">
        <v>4.2699999999999996</v>
      </c>
      <c r="AR2829">
        <v>4.17</v>
      </c>
      <c r="AS2829">
        <v>3.95</v>
      </c>
      <c r="AT2829">
        <v>3.39</v>
      </c>
      <c r="AU2829">
        <v>9.7345132743362803E-2</v>
      </c>
    </row>
    <row r="2830" spans="38:47" x14ac:dyDescent="0.55000000000000004">
      <c r="AL2830">
        <v>44831</v>
      </c>
      <c r="AM2830">
        <v>3.87</v>
      </c>
      <c r="AN2830">
        <v>4.1500000000000004</v>
      </c>
      <c r="AO2830">
        <v>3.97</v>
      </c>
      <c r="AP2830">
        <v>4.21</v>
      </c>
      <c r="AQ2830">
        <v>4.3</v>
      </c>
      <c r="AR2830">
        <v>4.16</v>
      </c>
      <c r="AS2830">
        <v>3.91</v>
      </c>
      <c r="AT2830">
        <v>3.35</v>
      </c>
      <c r="AU2830">
        <v>0.155223880597015</v>
      </c>
    </row>
    <row r="2831" spans="38:47" x14ac:dyDescent="0.55000000000000004">
      <c r="AL2831">
        <v>44832</v>
      </c>
      <c r="AM2831">
        <v>3.7</v>
      </c>
      <c r="AN2831">
        <v>3.98</v>
      </c>
      <c r="AO2831">
        <v>3.72</v>
      </c>
      <c r="AP2831">
        <v>3.92</v>
      </c>
      <c r="AQ2831">
        <v>4.07</v>
      </c>
      <c r="AR2831">
        <v>3.99</v>
      </c>
      <c r="AS2831">
        <v>3.87</v>
      </c>
      <c r="AT2831">
        <v>3.4</v>
      </c>
      <c r="AU2831">
        <v>8.8235294117647106E-2</v>
      </c>
    </row>
    <row r="2832" spans="38:47" x14ac:dyDescent="0.55000000000000004">
      <c r="AL2832">
        <v>44833</v>
      </c>
      <c r="AM2832">
        <v>3.71</v>
      </c>
      <c r="AN2832">
        <v>4</v>
      </c>
      <c r="AO2832">
        <v>3.76</v>
      </c>
      <c r="AP2832">
        <v>3.98</v>
      </c>
      <c r="AQ2832">
        <v>4.16</v>
      </c>
      <c r="AR2832">
        <v>3.98</v>
      </c>
      <c r="AS2832">
        <v>3.87</v>
      </c>
      <c r="AT2832">
        <v>3.36</v>
      </c>
      <c r="AU2832">
        <v>0.104166666666667</v>
      </c>
    </row>
    <row r="2833" spans="38:47" x14ac:dyDescent="0.55000000000000004">
      <c r="AL2833">
        <v>44834</v>
      </c>
      <c r="AM2833">
        <v>3.79</v>
      </c>
      <c r="AN2833">
        <v>4.08</v>
      </c>
      <c r="AO2833">
        <v>3.83</v>
      </c>
      <c r="AP2833">
        <v>4.0599999999999996</v>
      </c>
      <c r="AQ2833">
        <v>4.22</v>
      </c>
      <c r="AR2833">
        <v>4.05</v>
      </c>
      <c r="AS2833">
        <v>3.92</v>
      </c>
      <c r="AT2833">
        <v>3.33</v>
      </c>
      <c r="AU2833">
        <v>0.13813813813813799</v>
      </c>
    </row>
    <row r="2834" spans="38:47" x14ac:dyDescent="0.55000000000000004">
      <c r="AL2834">
        <v>44837</v>
      </c>
      <c r="AM2834">
        <v>3.73</v>
      </c>
      <c r="AN2834">
        <v>4</v>
      </c>
      <c r="AO2834">
        <v>3.67</v>
      </c>
      <c r="AP2834">
        <v>3.9</v>
      </c>
      <c r="AQ2834">
        <v>4.12</v>
      </c>
      <c r="AR2834">
        <v>4.01</v>
      </c>
      <c r="AS2834">
        <v>3.97</v>
      </c>
      <c r="AT2834">
        <v>3.46</v>
      </c>
      <c r="AU2834">
        <v>7.80346820809249E-2</v>
      </c>
    </row>
    <row r="2835" spans="38:47" x14ac:dyDescent="0.55000000000000004">
      <c r="AL2835">
        <v>44838</v>
      </c>
      <c r="AM2835">
        <v>3.7</v>
      </c>
      <c r="AN2835">
        <v>3.95</v>
      </c>
      <c r="AO2835">
        <v>3.62</v>
      </c>
      <c r="AP2835">
        <v>3.84</v>
      </c>
      <c r="AQ2835">
        <v>4.0999999999999996</v>
      </c>
      <c r="AR2835">
        <v>4.1500000000000004</v>
      </c>
      <c r="AS2835">
        <v>3.98</v>
      </c>
      <c r="AT2835">
        <v>3.45</v>
      </c>
      <c r="AU2835">
        <v>7.2463768115942004E-2</v>
      </c>
    </row>
    <row r="2836" spans="38:47" x14ac:dyDescent="0.55000000000000004">
      <c r="AL2836">
        <v>44839</v>
      </c>
      <c r="AM2836">
        <v>3.78</v>
      </c>
      <c r="AN2836">
        <v>4.05</v>
      </c>
      <c r="AO2836">
        <v>3.76</v>
      </c>
      <c r="AP2836">
        <v>3.96</v>
      </c>
      <c r="AQ2836">
        <v>4.1500000000000004</v>
      </c>
      <c r="AR2836">
        <v>4.1399999999999997</v>
      </c>
      <c r="AS2836">
        <v>4</v>
      </c>
      <c r="AT2836">
        <v>3.46</v>
      </c>
      <c r="AU2836">
        <v>9.2485549132947903E-2</v>
      </c>
    </row>
    <row r="2837" spans="38:47" x14ac:dyDescent="0.55000000000000004">
      <c r="AL2837">
        <v>44840</v>
      </c>
      <c r="AM2837">
        <v>3.81</v>
      </c>
      <c r="AN2837">
        <v>4.08</v>
      </c>
      <c r="AO2837">
        <v>3.83</v>
      </c>
      <c r="AP2837">
        <v>4.05</v>
      </c>
      <c r="AQ2837">
        <v>4.2300000000000004</v>
      </c>
      <c r="AR2837">
        <v>4.1900000000000004</v>
      </c>
      <c r="AS2837">
        <v>4.04</v>
      </c>
      <c r="AT2837">
        <v>3.46</v>
      </c>
      <c r="AU2837">
        <v>0.10115606936416199</v>
      </c>
    </row>
    <row r="2838" spans="38:47" x14ac:dyDescent="0.55000000000000004">
      <c r="AL2838">
        <v>44841</v>
      </c>
      <c r="AM2838">
        <v>3.86</v>
      </c>
      <c r="AN2838">
        <v>4.13</v>
      </c>
      <c r="AO2838">
        <v>3.89</v>
      </c>
      <c r="AP2838">
        <v>4.1399999999999997</v>
      </c>
      <c r="AQ2838">
        <v>4.3</v>
      </c>
      <c r="AR2838">
        <v>4.24</v>
      </c>
      <c r="AS2838">
        <v>4.09</v>
      </c>
      <c r="AT2838">
        <v>3.45</v>
      </c>
      <c r="AU2838">
        <v>0.118840579710145</v>
      </c>
    </row>
    <row r="2839" spans="38:47" x14ac:dyDescent="0.55000000000000004">
      <c r="AL2839">
        <v>44844</v>
      </c>
      <c r="AM2839">
        <v>3.89</v>
      </c>
      <c r="AN2839">
        <v>4.16</v>
      </c>
      <c r="AO2839">
        <v>3.91</v>
      </c>
      <c r="AP2839">
        <v>4.1399999999999997</v>
      </c>
      <c r="AQ2839">
        <v>4.3</v>
      </c>
      <c r="AR2839">
        <v>4.26</v>
      </c>
      <c r="AS2839">
        <v>4.13</v>
      </c>
      <c r="AT2839">
        <v>3.56</v>
      </c>
      <c r="AU2839">
        <v>9.2696629213482998E-2</v>
      </c>
    </row>
    <row r="2840" spans="38:47" x14ac:dyDescent="0.55000000000000004">
      <c r="AL2840">
        <v>44845</v>
      </c>
      <c r="AM2840">
        <v>3.92</v>
      </c>
      <c r="AN2840">
        <v>4.1900000000000004</v>
      </c>
      <c r="AO2840">
        <v>3.93</v>
      </c>
      <c r="AP2840">
        <v>4.1399999999999997</v>
      </c>
      <c r="AQ2840">
        <v>4.3</v>
      </c>
      <c r="AR2840">
        <v>4.28</v>
      </c>
      <c r="AS2840">
        <v>4.17</v>
      </c>
      <c r="AT2840">
        <v>3.67</v>
      </c>
      <c r="AU2840">
        <v>6.8119891008174394E-2</v>
      </c>
    </row>
    <row r="2841" spans="38:47" x14ac:dyDescent="0.55000000000000004">
      <c r="AL2841">
        <v>44846</v>
      </c>
      <c r="AM2841">
        <v>3.9</v>
      </c>
      <c r="AN2841">
        <v>4.18</v>
      </c>
      <c r="AO2841">
        <v>3.91</v>
      </c>
      <c r="AP2841">
        <v>4.12</v>
      </c>
      <c r="AQ2841">
        <v>4.28</v>
      </c>
      <c r="AR2841">
        <v>4.28</v>
      </c>
      <c r="AS2841">
        <v>4.16</v>
      </c>
      <c r="AT2841">
        <v>3.7</v>
      </c>
      <c r="AU2841">
        <v>5.4054054054054002E-2</v>
      </c>
    </row>
    <row r="2842" spans="38:47" x14ac:dyDescent="0.55000000000000004">
      <c r="AL2842">
        <v>44847</v>
      </c>
      <c r="AM2842">
        <v>3.97</v>
      </c>
      <c r="AN2842">
        <v>4.25</v>
      </c>
      <c r="AO2842">
        <v>3.97</v>
      </c>
      <c r="AP2842">
        <v>4.21</v>
      </c>
      <c r="AQ2842">
        <v>4.47</v>
      </c>
      <c r="AR2842">
        <v>4.46</v>
      </c>
      <c r="AS2842">
        <v>4.3</v>
      </c>
      <c r="AT2842">
        <v>3.79</v>
      </c>
      <c r="AU2842">
        <v>4.7493403693931402E-2</v>
      </c>
    </row>
    <row r="2843" spans="38:47" x14ac:dyDescent="0.55000000000000004">
      <c r="AL2843">
        <v>44848</v>
      </c>
      <c r="AM2843">
        <v>3.99</v>
      </c>
      <c r="AN2843">
        <v>4.26</v>
      </c>
      <c r="AO2843">
        <v>4</v>
      </c>
      <c r="AP2843">
        <v>4.25</v>
      </c>
      <c r="AQ2843">
        <v>4.4800000000000004</v>
      </c>
      <c r="AR2843">
        <v>4.5</v>
      </c>
      <c r="AS2843">
        <v>4.3099999999999996</v>
      </c>
      <c r="AT2843">
        <v>3.81</v>
      </c>
      <c r="AU2843">
        <v>4.7244094488188997E-2</v>
      </c>
    </row>
    <row r="2844" spans="38:47" x14ac:dyDescent="0.55000000000000004">
      <c r="AL2844">
        <v>44851</v>
      </c>
      <c r="AM2844">
        <v>4.04</v>
      </c>
      <c r="AN2844">
        <v>4.29</v>
      </c>
      <c r="AO2844">
        <v>4.0199999999999996</v>
      </c>
      <c r="AP2844">
        <v>4.24</v>
      </c>
      <c r="AQ2844">
        <v>4.45</v>
      </c>
      <c r="AR2844">
        <v>4.5</v>
      </c>
      <c r="AS2844">
        <v>4.38</v>
      </c>
      <c r="AT2844">
        <v>3.97</v>
      </c>
      <c r="AU2844">
        <v>1.7632241813602002E-2</v>
      </c>
    </row>
    <row r="2845" spans="38:47" x14ac:dyDescent="0.55000000000000004">
      <c r="AL2845">
        <v>44852</v>
      </c>
      <c r="AM2845">
        <v>4.04</v>
      </c>
      <c r="AN2845">
        <v>4.2699999999999996</v>
      </c>
      <c r="AO2845">
        <v>4.01</v>
      </c>
      <c r="AP2845">
        <v>4.21</v>
      </c>
      <c r="AQ2845">
        <v>4.43</v>
      </c>
      <c r="AR2845">
        <v>4.5</v>
      </c>
      <c r="AS2845">
        <v>4.3899999999999997</v>
      </c>
      <c r="AT2845">
        <v>4.04</v>
      </c>
      <c r="AU2845">
        <v>0</v>
      </c>
    </row>
    <row r="2846" spans="38:47" x14ac:dyDescent="0.55000000000000004">
      <c r="AL2846">
        <v>44853</v>
      </c>
      <c r="AM2846">
        <v>4.1500000000000004</v>
      </c>
      <c r="AN2846">
        <v>4.38</v>
      </c>
      <c r="AO2846">
        <v>4.1399999999999997</v>
      </c>
      <c r="AP2846">
        <v>4.3499999999999996</v>
      </c>
      <c r="AQ2846">
        <v>4.55</v>
      </c>
      <c r="AR2846">
        <v>4.5999999999999996</v>
      </c>
      <c r="AS2846">
        <v>4.45</v>
      </c>
      <c r="AT2846">
        <v>4.07</v>
      </c>
      <c r="AU2846">
        <v>1.9656019656019701E-2</v>
      </c>
    </row>
    <row r="2847" spans="38:47" x14ac:dyDescent="0.55000000000000004">
      <c r="AL2847">
        <v>44854</v>
      </c>
      <c r="AM2847">
        <v>4.24</v>
      </c>
      <c r="AN2847">
        <v>4.47</v>
      </c>
      <c r="AO2847">
        <v>4.24</v>
      </c>
      <c r="AP2847">
        <v>4.45</v>
      </c>
      <c r="AQ2847">
        <v>4.62</v>
      </c>
      <c r="AR2847">
        <v>4.66</v>
      </c>
      <c r="AS2847">
        <v>4.4800000000000004</v>
      </c>
      <c r="AT2847">
        <v>4.09</v>
      </c>
      <c r="AU2847">
        <v>3.6674816625916998E-2</v>
      </c>
    </row>
    <row r="2848" spans="38:47" x14ac:dyDescent="0.55000000000000004">
      <c r="AL2848">
        <v>44855</v>
      </c>
      <c r="AM2848">
        <v>4.33</v>
      </c>
      <c r="AN2848">
        <v>4.54</v>
      </c>
      <c r="AO2848">
        <v>4.21</v>
      </c>
      <c r="AP2848">
        <v>4.34</v>
      </c>
      <c r="AQ2848">
        <v>4.49</v>
      </c>
      <c r="AR2848">
        <v>4.58</v>
      </c>
      <c r="AS2848">
        <v>4.43</v>
      </c>
      <c r="AT2848">
        <v>4.09</v>
      </c>
      <c r="AU2848">
        <v>5.8679706601466999E-2</v>
      </c>
    </row>
    <row r="2849" spans="38:47" x14ac:dyDescent="0.55000000000000004">
      <c r="AL2849">
        <v>44858</v>
      </c>
      <c r="AM2849">
        <v>4.4000000000000004</v>
      </c>
      <c r="AN2849">
        <v>4.59</v>
      </c>
      <c r="AO2849">
        <v>4.25</v>
      </c>
      <c r="AP2849">
        <v>4.3600000000000003</v>
      </c>
      <c r="AQ2849">
        <v>4.5</v>
      </c>
      <c r="AR2849">
        <v>4.6100000000000003</v>
      </c>
      <c r="AS2849">
        <v>4.5199999999999996</v>
      </c>
      <c r="AT2849">
        <v>4.16</v>
      </c>
      <c r="AU2849">
        <v>5.7692307692307702E-2</v>
      </c>
    </row>
    <row r="2850" spans="38:47" x14ac:dyDescent="0.55000000000000004">
      <c r="AL2850">
        <v>44859</v>
      </c>
      <c r="AM2850">
        <v>4.26</v>
      </c>
      <c r="AN2850">
        <v>4.45</v>
      </c>
      <c r="AO2850">
        <v>4.0999999999999996</v>
      </c>
      <c r="AP2850">
        <v>4.25</v>
      </c>
      <c r="AQ2850">
        <v>4.42</v>
      </c>
      <c r="AR2850">
        <v>4.5999999999999996</v>
      </c>
      <c r="AS2850">
        <v>4.5</v>
      </c>
      <c r="AT2850">
        <v>4.1399999999999997</v>
      </c>
      <c r="AU2850">
        <v>2.8985507246376802E-2</v>
      </c>
    </row>
    <row r="2851" spans="38:47" x14ac:dyDescent="0.55000000000000004">
      <c r="AL2851">
        <v>44860</v>
      </c>
      <c r="AM2851">
        <v>4.1900000000000004</v>
      </c>
      <c r="AN2851">
        <v>4.38</v>
      </c>
      <c r="AO2851">
        <v>4.04</v>
      </c>
      <c r="AP2851">
        <v>4.2</v>
      </c>
      <c r="AQ2851">
        <v>4.3899999999999997</v>
      </c>
      <c r="AR2851">
        <v>4.54</v>
      </c>
      <c r="AS2851">
        <v>4.47</v>
      </c>
      <c r="AT2851">
        <v>4.1100000000000003</v>
      </c>
      <c r="AU2851">
        <v>1.9464720194647199E-2</v>
      </c>
    </row>
    <row r="2852" spans="38:47" x14ac:dyDescent="0.55000000000000004">
      <c r="AL2852">
        <v>44861</v>
      </c>
      <c r="AM2852">
        <v>4.12</v>
      </c>
      <c r="AN2852">
        <v>4.32</v>
      </c>
      <c r="AO2852">
        <v>3.96</v>
      </c>
      <c r="AP2852">
        <v>4.09</v>
      </c>
      <c r="AQ2852">
        <v>4.3</v>
      </c>
      <c r="AR2852">
        <v>4.5</v>
      </c>
      <c r="AS2852">
        <v>4.4400000000000004</v>
      </c>
      <c r="AT2852">
        <v>4.13</v>
      </c>
      <c r="AU2852">
        <v>-2.4213075060532199E-3</v>
      </c>
    </row>
    <row r="2853" spans="38:47" x14ac:dyDescent="0.55000000000000004">
      <c r="AL2853">
        <v>44862</v>
      </c>
      <c r="AM2853">
        <v>4.1500000000000004</v>
      </c>
      <c r="AN2853">
        <v>4.38</v>
      </c>
      <c r="AO2853">
        <v>4.0199999999999996</v>
      </c>
      <c r="AP2853">
        <v>4.1900000000000004</v>
      </c>
      <c r="AQ2853">
        <v>4.41</v>
      </c>
      <c r="AR2853">
        <v>4.55</v>
      </c>
      <c r="AS2853">
        <v>4.51</v>
      </c>
      <c r="AT2853">
        <v>4.18</v>
      </c>
      <c r="AU2853">
        <v>-7.1770334928228097E-3</v>
      </c>
    </row>
    <row r="2854" spans="38:47" x14ac:dyDescent="0.55000000000000004">
      <c r="AL2854">
        <v>44865</v>
      </c>
      <c r="AM2854">
        <v>4.22</v>
      </c>
      <c r="AN2854">
        <v>4.4400000000000004</v>
      </c>
      <c r="AO2854">
        <v>4.0999999999999996</v>
      </c>
      <c r="AP2854">
        <v>4.2699999999999996</v>
      </c>
      <c r="AQ2854">
        <v>4.51</v>
      </c>
      <c r="AR2854">
        <v>4.66</v>
      </c>
      <c r="AS2854">
        <v>4.57</v>
      </c>
      <c r="AT2854">
        <v>4.22</v>
      </c>
      <c r="AU2854">
        <v>0</v>
      </c>
    </row>
    <row r="2855" spans="38:47" x14ac:dyDescent="0.55000000000000004">
      <c r="AL2855">
        <v>44866</v>
      </c>
      <c r="AM2855">
        <v>4.1399999999999997</v>
      </c>
      <c r="AN2855">
        <v>4.37</v>
      </c>
      <c r="AO2855">
        <v>4.07</v>
      </c>
      <c r="AP2855">
        <v>4.2699999999999996</v>
      </c>
      <c r="AQ2855">
        <v>4.54</v>
      </c>
      <c r="AR2855">
        <v>4.75</v>
      </c>
      <c r="AS2855">
        <v>4.58</v>
      </c>
      <c r="AT2855">
        <v>4.2300000000000004</v>
      </c>
      <c r="AU2855">
        <v>-2.1276595744681E-2</v>
      </c>
    </row>
    <row r="2856" spans="38:47" x14ac:dyDescent="0.55000000000000004">
      <c r="AL2856">
        <v>44867</v>
      </c>
      <c r="AM2856">
        <v>4.1500000000000004</v>
      </c>
      <c r="AN2856">
        <v>4.41</v>
      </c>
      <c r="AO2856">
        <v>4.0999999999999996</v>
      </c>
      <c r="AP2856">
        <v>4.3</v>
      </c>
      <c r="AQ2856">
        <v>4.6100000000000003</v>
      </c>
      <c r="AR2856">
        <v>4.76</v>
      </c>
      <c r="AS2856">
        <v>4.57</v>
      </c>
      <c r="AT2856">
        <v>4.22</v>
      </c>
      <c r="AU2856">
        <v>-1.6587677725118301E-2</v>
      </c>
    </row>
    <row r="2857" spans="38:47" x14ac:dyDescent="0.55000000000000004">
      <c r="AL2857">
        <v>44868</v>
      </c>
      <c r="AM2857">
        <v>4.18</v>
      </c>
      <c r="AN2857">
        <v>4.42</v>
      </c>
      <c r="AO2857">
        <v>4.1399999999999997</v>
      </c>
      <c r="AP2857">
        <v>4.3600000000000003</v>
      </c>
      <c r="AQ2857">
        <v>4.71</v>
      </c>
      <c r="AR2857">
        <v>4.78</v>
      </c>
      <c r="AS2857">
        <v>4.57</v>
      </c>
      <c r="AT2857">
        <v>4.25</v>
      </c>
      <c r="AU2857">
        <v>-1.6470588235294199E-2</v>
      </c>
    </row>
    <row r="2858" spans="38:47" x14ac:dyDescent="0.55000000000000004">
      <c r="AL2858">
        <v>44869</v>
      </c>
      <c r="AM2858">
        <v>4.2699999999999996</v>
      </c>
      <c r="AN2858">
        <v>4.49</v>
      </c>
      <c r="AO2858">
        <v>4.17</v>
      </c>
      <c r="AP2858">
        <v>4.33</v>
      </c>
      <c r="AQ2858">
        <v>4.66</v>
      </c>
      <c r="AR2858">
        <v>4.76</v>
      </c>
      <c r="AS2858">
        <v>4.55</v>
      </c>
      <c r="AT2858">
        <v>4.21</v>
      </c>
      <c r="AU2858">
        <v>1.4251781472683999E-2</v>
      </c>
    </row>
    <row r="2859" spans="38:47" x14ac:dyDescent="0.55000000000000004">
      <c r="AL2859">
        <v>44872</v>
      </c>
      <c r="AM2859">
        <v>4.34</v>
      </c>
      <c r="AN2859">
        <v>4.55</v>
      </c>
      <c r="AO2859">
        <v>4.22</v>
      </c>
      <c r="AP2859">
        <v>4.3899999999999997</v>
      </c>
      <c r="AQ2859">
        <v>4.72</v>
      </c>
      <c r="AR2859">
        <v>4.8</v>
      </c>
      <c r="AS2859">
        <v>4.62</v>
      </c>
      <c r="AT2859">
        <v>4.29</v>
      </c>
      <c r="AU2859">
        <v>1.16550116550116E-2</v>
      </c>
    </row>
    <row r="2860" spans="38:47" x14ac:dyDescent="0.55000000000000004">
      <c r="AL2860">
        <v>44873</v>
      </c>
      <c r="AM2860">
        <v>4.28</v>
      </c>
      <c r="AN2860">
        <v>4.47</v>
      </c>
      <c r="AO2860">
        <v>4.1399999999999997</v>
      </c>
      <c r="AP2860">
        <v>4.3099999999999996</v>
      </c>
      <c r="AQ2860">
        <v>4.67</v>
      </c>
      <c r="AR2860">
        <v>4.7699999999999996</v>
      </c>
      <c r="AS2860">
        <v>4.5999999999999996</v>
      </c>
      <c r="AT2860">
        <v>4.28</v>
      </c>
      <c r="AU2860">
        <v>0</v>
      </c>
    </row>
    <row r="2861" spans="38:47" x14ac:dyDescent="0.55000000000000004">
      <c r="AL2861">
        <v>44874</v>
      </c>
      <c r="AM2861">
        <v>4.3099999999999996</v>
      </c>
      <c r="AN2861">
        <v>4.5</v>
      </c>
      <c r="AO2861">
        <v>4.12</v>
      </c>
      <c r="AP2861">
        <v>4.2699999999999996</v>
      </c>
      <c r="AQ2861">
        <v>4.6100000000000003</v>
      </c>
      <c r="AR2861">
        <v>4.75</v>
      </c>
      <c r="AS2861">
        <v>4.59</v>
      </c>
      <c r="AT2861">
        <v>4.29</v>
      </c>
      <c r="AU2861">
        <v>4.6620046620045597E-3</v>
      </c>
    </row>
    <row r="2862" spans="38:47" x14ac:dyDescent="0.55000000000000004">
      <c r="AL2862">
        <v>44875</v>
      </c>
      <c r="AM2862">
        <v>4.03</v>
      </c>
      <c r="AN2862">
        <v>4.24</v>
      </c>
      <c r="AO2862">
        <v>3.82</v>
      </c>
      <c r="AP2862">
        <v>3.95</v>
      </c>
      <c r="AQ2862">
        <v>4.34</v>
      </c>
      <c r="AR2862">
        <v>4.59</v>
      </c>
      <c r="AS2862">
        <v>4.5199999999999996</v>
      </c>
      <c r="AT2862">
        <v>4.28</v>
      </c>
      <c r="AU2862">
        <v>-5.8411214953271E-2</v>
      </c>
    </row>
    <row r="2863" spans="38:47" x14ac:dyDescent="0.55000000000000004">
      <c r="AL2863">
        <v>44876</v>
      </c>
      <c r="AM2863">
        <v>4.05</v>
      </c>
      <c r="AN2863">
        <v>4.26</v>
      </c>
      <c r="AO2863">
        <v>3.85</v>
      </c>
      <c r="AP2863">
        <v>3.9750000000000001</v>
      </c>
      <c r="AQ2863">
        <v>4.37</v>
      </c>
      <c r="AR2863">
        <v>4.6100000000000003</v>
      </c>
      <c r="AS2863">
        <v>4.5350000000000001</v>
      </c>
      <c r="AT2863">
        <v>4.3099999999999996</v>
      </c>
      <c r="AU2863">
        <v>-6.0324825986078801E-2</v>
      </c>
    </row>
    <row r="2864" spans="38:47" x14ac:dyDescent="0.55000000000000004">
      <c r="AL2864">
        <v>44879</v>
      </c>
      <c r="AM2864">
        <v>4.07</v>
      </c>
      <c r="AN2864">
        <v>4.28</v>
      </c>
      <c r="AO2864">
        <v>3.88</v>
      </c>
      <c r="AP2864">
        <v>4</v>
      </c>
      <c r="AQ2864">
        <v>4.4000000000000004</v>
      </c>
      <c r="AR2864">
        <v>4.63</v>
      </c>
      <c r="AS2864">
        <v>4.55</v>
      </c>
      <c r="AT2864">
        <v>4.34</v>
      </c>
      <c r="AU2864">
        <v>-6.2211981566820201E-2</v>
      </c>
    </row>
    <row r="2865" spans="38:47" x14ac:dyDescent="0.55000000000000004">
      <c r="AL2865">
        <v>44880</v>
      </c>
      <c r="AM2865">
        <v>3.98</v>
      </c>
      <c r="AN2865">
        <v>4.2</v>
      </c>
      <c r="AO2865">
        <v>3.8</v>
      </c>
      <c r="AP2865">
        <v>3.93</v>
      </c>
      <c r="AQ2865">
        <v>4.37</v>
      </c>
      <c r="AR2865">
        <v>4.5999999999999996</v>
      </c>
      <c r="AS2865">
        <v>4.54</v>
      </c>
      <c r="AT2865">
        <v>4.3099999999999996</v>
      </c>
      <c r="AU2865">
        <v>-7.6566125290023102E-2</v>
      </c>
    </row>
    <row r="2866" spans="38:47" x14ac:dyDescent="0.55000000000000004">
      <c r="AL2866">
        <v>44881</v>
      </c>
      <c r="AM2866">
        <v>3.85</v>
      </c>
      <c r="AN2866">
        <v>4.03</v>
      </c>
      <c r="AO2866">
        <v>3.67</v>
      </c>
      <c r="AP2866">
        <v>3.83</v>
      </c>
      <c r="AQ2866">
        <v>4.3499999999999996</v>
      </c>
      <c r="AR2866">
        <v>4.62</v>
      </c>
      <c r="AS2866">
        <v>4.54</v>
      </c>
      <c r="AT2866">
        <v>4.32</v>
      </c>
      <c r="AU2866">
        <v>-0.108796296296296</v>
      </c>
    </row>
    <row r="2867" spans="38:47" x14ac:dyDescent="0.55000000000000004">
      <c r="AL2867">
        <v>44882</v>
      </c>
      <c r="AM2867">
        <v>3.89</v>
      </c>
      <c r="AN2867">
        <v>4.0999999999999996</v>
      </c>
      <c r="AO2867">
        <v>3.77</v>
      </c>
      <c r="AP2867">
        <v>3.93</v>
      </c>
      <c r="AQ2867">
        <v>4.43</v>
      </c>
      <c r="AR2867">
        <v>4.68</v>
      </c>
      <c r="AS2867">
        <v>4.57</v>
      </c>
      <c r="AT2867">
        <v>4.32</v>
      </c>
      <c r="AU2867">
        <v>-9.9537037037037104E-2</v>
      </c>
    </row>
    <row r="2868" spans="38:47" x14ac:dyDescent="0.55000000000000004">
      <c r="AL2868">
        <v>44883</v>
      </c>
      <c r="AM2868">
        <v>3.92</v>
      </c>
      <c r="AN2868">
        <v>4.13</v>
      </c>
      <c r="AO2868">
        <v>3.82</v>
      </c>
      <c r="AP2868">
        <v>3.99</v>
      </c>
      <c r="AQ2868">
        <v>4.51</v>
      </c>
      <c r="AR2868">
        <v>4.74</v>
      </c>
      <c r="AS2868">
        <v>4.6100000000000003</v>
      </c>
      <c r="AT2868">
        <v>4.34</v>
      </c>
      <c r="AU2868">
        <v>-9.6774193548387094E-2</v>
      </c>
    </row>
    <row r="2869" spans="38:47" x14ac:dyDescent="0.55000000000000004">
      <c r="AL2869">
        <v>44886</v>
      </c>
      <c r="AM2869">
        <v>3.91</v>
      </c>
      <c r="AN2869">
        <v>4.1399999999999997</v>
      </c>
      <c r="AO2869">
        <v>3.83</v>
      </c>
      <c r="AP2869">
        <v>3.97</v>
      </c>
      <c r="AQ2869">
        <v>4.4800000000000004</v>
      </c>
      <c r="AR2869">
        <v>4.75</v>
      </c>
      <c r="AS2869">
        <v>4.6500000000000004</v>
      </c>
      <c r="AT2869">
        <v>4.41</v>
      </c>
      <c r="AU2869">
        <v>-0.11337868480725601</v>
      </c>
    </row>
    <row r="2870" spans="38:47" x14ac:dyDescent="0.55000000000000004">
      <c r="AL2870">
        <v>44887</v>
      </c>
      <c r="AM2870">
        <v>3.83</v>
      </c>
      <c r="AN2870">
        <v>4.05</v>
      </c>
      <c r="AO2870">
        <v>3.76</v>
      </c>
      <c r="AP2870">
        <v>3.93</v>
      </c>
      <c r="AQ2870">
        <v>4.47</v>
      </c>
      <c r="AR2870">
        <v>4.79</v>
      </c>
      <c r="AS2870">
        <v>4.68</v>
      </c>
      <c r="AT2870">
        <v>4.4000000000000004</v>
      </c>
      <c r="AU2870">
        <v>-0.12954545454545499</v>
      </c>
    </row>
    <row r="2871" spans="38:47" x14ac:dyDescent="0.55000000000000004">
      <c r="AL2871">
        <v>44888</v>
      </c>
      <c r="AM2871">
        <v>3.74</v>
      </c>
      <c r="AN2871">
        <v>3.97</v>
      </c>
      <c r="AO2871">
        <v>3.71</v>
      </c>
      <c r="AP2871">
        <v>3.88</v>
      </c>
      <c r="AQ2871">
        <v>4.46</v>
      </c>
      <c r="AR2871">
        <v>4.75</v>
      </c>
      <c r="AS2871">
        <v>4.67</v>
      </c>
      <c r="AT2871">
        <v>4.4000000000000004</v>
      </c>
      <c r="AU2871">
        <v>-0.15</v>
      </c>
    </row>
    <row r="2872" spans="38:47" x14ac:dyDescent="0.55000000000000004">
      <c r="AL2872">
        <v>44889</v>
      </c>
      <c r="AM2872">
        <v>3.74</v>
      </c>
      <c r="AN2872">
        <v>3.97</v>
      </c>
      <c r="AO2872">
        <v>3.6949999999999998</v>
      </c>
      <c r="AP2872">
        <v>3.8650000000000002</v>
      </c>
      <c r="AQ2872">
        <v>4.4400000000000004</v>
      </c>
      <c r="AR2872">
        <v>4.7549999999999999</v>
      </c>
      <c r="AS2872">
        <v>4.67</v>
      </c>
      <c r="AT2872">
        <v>4.4050000000000002</v>
      </c>
      <c r="AU2872">
        <v>-0.150964812712826</v>
      </c>
    </row>
    <row r="2873" spans="38:47" x14ac:dyDescent="0.55000000000000004">
      <c r="AL2873">
        <v>44890</v>
      </c>
      <c r="AM2873">
        <v>3.74</v>
      </c>
      <c r="AN2873">
        <v>3.97</v>
      </c>
      <c r="AO2873">
        <v>3.68</v>
      </c>
      <c r="AP2873">
        <v>3.85</v>
      </c>
      <c r="AQ2873">
        <v>4.42</v>
      </c>
      <c r="AR2873">
        <v>4.76</v>
      </c>
      <c r="AS2873">
        <v>4.67</v>
      </c>
      <c r="AT2873">
        <v>4.41</v>
      </c>
      <c r="AU2873">
        <v>-0.15192743764172301</v>
      </c>
    </row>
    <row r="2874" spans="38:47" x14ac:dyDescent="0.55000000000000004">
      <c r="AL2874">
        <v>44893</v>
      </c>
      <c r="AM2874">
        <v>3.74</v>
      </c>
      <c r="AN2874">
        <v>3.97</v>
      </c>
      <c r="AO2874">
        <v>3.69</v>
      </c>
      <c r="AP2874">
        <v>3.88</v>
      </c>
      <c r="AQ2874">
        <v>4.46</v>
      </c>
      <c r="AR2874">
        <v>4.76</v>
      </c>
      <c r="AS2874">
        <v>4.72</v>
      </c>
      <c r="AT2874">
        <v>4.41</v>
      </c>
      <c r="AU2874">
        <v>-0.15192743764172301</v>
      </c>
    </row>
    <row r="2875" spans="38:47" x14ac:dyDescent="0.55000000000000004">
      <c r="AL2875">
        <v>44894</v>
      </c>
      <c r="AM2875">
        <v>3.81</v>
      </c>
      <c r="AN2875">
        <v>4.0199999999999996</v>
      </c>
      <c r="AO2875">
        <v>3.75</v>
      </c>
      <c r="AP2875">
        <v>3.92</v>
      </c>
      <c r="AQ2875">
        <v>4.4800000000000004</v>
      </c>
      <c r="AR2875">
        <v>4.78</v>
      </c>
      <c r="AS2875">
        <v>4.72</v>
      </c>
      <c r="AT2875">
        <v>4.38</v>
      </c>
      <c r="AU2875">
        <v>-0.13013698630136999</v>
      </c>
    </row>
    <row r="2876" spans="38:47" x14ac:dyDescent="0.55000000000000004">
      <c r="AL2876">
        <v>44895</v>
      </c>
      <c r="AM2876">
        <v>3.8</v>
      </c>
      <c r="AN2876">
        <v>4</v>
      </c>
      <c r="AO2876">
        <v>3.68</v>
      </c>
      <c r="AP2876">
        <v>3.82</v>
      </c>
      <c r="AQ2876">
        <v>4.38</v>
      </c>
      <c r="AR2876">
        <v>4.74</v>
      </c>
      <c r="AS2876">
        <v>4.7</v>
      </c>
      <c r="AT2876">
        <v>4.37</v>
      </c>
      <c r="AU2876">
        <v>-0.13043478260869601</v>
      </c>
    </row>
    <row r="2877" spans="38:47" x14ac:dyDescent="0.55000000000000004">
      <c r="AL2877">
        <v>44896</v>
      </c>
      <c r="AM2877">
        <v>3.64</v>
      </c>
      <c r="AN2877">
        <v>3.85</v>
      </c>
      <c r="AO2877">
        <v>3.53</v>
      </c>
      <c r="AP2877">
        <v>3.68</v>
      </c>
      <c r="AQ2877">
        <v>4.25</v>
      </c>
      <c r="AR2877">
        <v>4.66</v>
      </c>
      <c r="AS2877">
        <v>4.6500000000000004</v>
      </c>
      <c r="AT2877">
        <v>4.33</v>
      </c>
      <c r="AU2877">
        <v>-0.15935334872979201</v>
      </c>
    </row>
    <row r="2878" spans="38:47" x14ac:dyDescent="0.55000000000000004">
      <c r="AL2878">
        <v>44897</v>
      </c>
      <c r="AM2878">
        <v>3.56</v>
      </c>
      <c r="AN2878">
        <v>3.79</v>
      </c>
      <c r="AO2878">
        <v>3.51</v>
      </c>
      <c r="AP2878">
        <v>3.67</v>
      </c>
      <c r="AQ2878">
        <v>4.28</v>
      </c>
      <c r="AR2878">
        <v>4.6900000000000004</v>
      </c>
      <c r="AS2878">
        <v>4.6500000000000004</v>
      </c>
      <c r="AT2878">
        <v>4.34</v>
      </c>
      <c r="AU2878">
        <v>-0.17972350230414699</v>
      </c>
    </row>
    <row r="2879" spans="38:47" x14ac:dyDescent="0.55000000000000004">
      <c r="AL2879">
        <v>44900</v>
      </c>
      <c r="AM2879">
        <v>3.62</v>
      </c>
      <c r="AN2879">
        <v>3.84</v>
      </c>
      <c r="AO2879">
        <v>3.6</v>
      </c>
      <c r="AP2879">
        <v>3.8</v>
      </c>
      <c r="AQ2879">
        <v>4.41</v>
      </c>
      <c r="AR2879">
        <v>4.7699999999999996</v>
      </c>
      <c r="AS2879">
        <v>4.7300000000000004</v>
      </c>
      <c r="AT2879">
        <v>4.3600000000000003</v>
      </c>
      <c r="AU2879">
        <v>-0.16972477064220201</v>
      </c>
    </row>
    <row r="2880" spans="38:47" x14ac:dyDescent="0.55000000000000004">
      <c r="AL2880">
        <v>44901</v>
      </c>
      <c r="AM2880">
        <v>3.52</v>
      </c>
      <c r="AN2880">
        <v>3.77</v>
      </c>
      <c r="AO2880">
        <v>3.51</v>
      </c>
      <c r="AP2880">
        <v>3.73</v>
      </c>
      <c r="AQ2880">
        <v>4.34</v>
      </c>
      <c r="AR2880">
        <v>4.7300000000000004</v>
      </c>
      <c r="AS2880">
        <v>4.74</v>
      </c>
      <c r="AT2880">
        <v>4.37</v>
      </c>
      <c r="AU2880">
        <v>-0.19450800915331801</v>
      </c>
    </row>
    <row r="2881" spans="38:47" x14ac:dyDescent="0.55000000000000004">
      <c r="AL2881">
        <v>44902</v>
      </c>
      <c r="AM2881">
        <v>3.42</v>
      </c>
      <c r="AN2881">
        <v>3.66</v>
      </c>
      <c r="AO2881">
        <v>3.42</v>
      </c>
      <c r="AP2881">
        <v>3.62</v>
      </c>
      <c r="AQ2881">
        <v>4.26</v>
      </c>
      <c r="AR2881">
        <v>4.67</v>
      </c>
      <c r="AS2881">
        <v>4.72</v>
      </c>
      <c r="AT2881">
        <v>4.29</v>
      </c>
      <c r="AU2881">
        <v>-0.20279720279720301</v>
      </c>
    </row>
    <row r="2882" spans="38:47" x14ac:dyDescent="0.55000000000000004">
      <c r="AL2882">
        <v>44903</v>
      </c>
      <c r="AM2882">
        <v>3.44</v>
      </c>
      <c r="AN2882">
        <v>3.71</v>
      </c>
      <c r="AO2882">
        <v>3.48</v>
      </c>
      <c r="AP2882">
        <v>3.71</v>
      </c>
      <c r="AQ2882">
        <v>4.3099999999999996</v>
      </c>
      <c r="AR2882">
        <v>4.71</v>
      </c>
      <c r="AS2882">
        <v>4.71</v>
      </c>
      <c r="AT2882">
        <v>4.28</v>
      </c>
      <c r="AU2882">
        <v>-0.19626168224299101</v>
      </c>
    </row>
    <row r="2883" spans="38:47" x14ac:dyDescent="0.55000000000000004">
      <c r="AL2883">
        <v>44904</v>
      </c>
      <c r="AM2883">
        <v>3.56</v>
      </c>
      <c r="AN2883">
        <v>3.82</v>
      </c>
      <c r="AO2883">
        <v>3.57</v>
      </c>
      <c r="AP2883">
        <v>3.75</v>
      </c>
      <c r="AQ2883">
        <v>4.33</v>
      </c>
      <c r="AR2883">
        <v>4.72</v>
      </c>
      <c r="AS2883">
        <v>4.72</v>
      </c>
      <c r="AT2883">
        <v>4.3099999999999996</v>
      </c>
      <c r="AU2883">
        <v>-0.17401392111368899</v>
      </c>
    </row>
    <row r="2884" spans="38:47" x14ac:dyDescent="0.55000000000000004">
      <c r="AL2884">
        <v>44907</v>
      </c>
      <c r="AM2884">
        <v>3.57</v>
      </c>
      <c r="AN2884">
        <v>3.84</v>
      </c>
      <c r="AO2884">
        <v>3.61</v>
      </c>
      <c r="AP2884">
        <v>3.8</v>
      </c>
      <c r="AQ2884">
        <v>4.3899999999999997</v>
      </c>
      <c r="AR2884">
        <v>4.75</v>
      </c>
      <c r="AS2884">
        <v>4.78</v>
      </c>
      <c r="AT2884">
        <v>4.38</v>
      </c>
      <c r="AU2884">
        <v>-0.184931506849315</v>
      </c>
    </row>
    <row r="2885" spans="38:47" x14ac:dyDescent="0.55000000000000004">
      <c r="AL2885">
        <v>44908</v>
      </c>
      <c r="AM2885">
        <v>3.53</v>
      </c>
      <c r="AN2885">
        <v>3.74</v>
      </c>
      <c r="AO2885">
        <v>3.51</v>
      </c>
      <c r="AP2885">
        <v>3.66</v>
      </c>
      <c r="AQ2885">
        <v>4.22</v>
      </c>
      <c r="AR2885">
        <v>4.6399999999999997</v>
      </c>
      <c r="AS2885">
        <v>4.7</v>
      </c>
      <c r="AT2885">
        <v>4.3499999999999996</v>
      </c>
      <c r="AU2885">
        <v>-0.188505747126437</v>
      </c>
    </row>
    <row r="2886" spans="38:47" x14ac:dyDescent="0.55000000000000004">
      <c r="AL2886">
        <v>44909</v>
      </c>
      <c r="AM2886">
        <v>3.52</v>
      </c>
      <c r="AN2886">
        <v>3.74</v>
      </c>
      <c r="AO2886">
        <v>3.49</v>
      </c>
      <c r="AP2886">
        <v>3.64</v>
      </c>
      <c r="AQ2886">
        <v>4.2300000000000004</v>
      </c>
      <c r="AR2886">
        <v>4.6399999999999997</v>
      </c>
      <c r="AS2886">
        <v>4.68</v>
      </c>
      <c r="AT2886">
        <v>4.33</v>
      </c>
      <c r="AU2886">
        <v>-0.18706697459584301</v>
      </c>
    </row>
    <row r="2887" spans="38:47" x14ac:dyDescent="0.55000000000000004">
      <c r="AL2887">
        <v>44910</v>
      </c>
      <c r="AM2887">
        <v>3.48</v>
      </c>
      <c r="AN2887">
        <v>3.69</v>
      </c>
      <c r="AO2887">
        <v>3.44</v>
      </c>
      <c r="AP2887">
        <v>3.62</v>
      </c>
      <c r="AQ2887">
        <v>4.2300000000000004</v>
      </c>
      <c r="AR2887">
        <v>4.6500000000000004</v>
      </c>
      <c r="AS2887">
        <v>4.7</v>
      </c>
      <c r="AT2887">
        <v>4.34</v>
      </c>
      <c r="AU2887">
        <v>-0.19815668202764999</v>
      </c>
    </row>
    <row r="2888" spans="38:47" x14ac:dyDescent="0.55000000000000004">
      <c r="AL2888">
        <v>44911</v>
      </c>
      <c r="AM2888">
        <v>3.53</v>
      </c>
      <c r="AN2888">
        <v>3.73</v>
      </c>
      <c r="AO2888">
        <v>3.48</v>
      </c>
      <c r="AP2888">
        <v>3.61</v>
      </c>
      <c r="AQ2888">
        <v>4.17</v>
      </c>
      <c r="AR2888">
        <v>4.6100000000000003</v>
      </c>
      <c r="AS2888">
        <v>4.68</v>
      </c>
      <c r="AT2888">
        <v>4.3099999999999996</v>
      </c>
      <c r="AU2888">
        <v>-0.18097447795823701</v>
      </c>
    </row>
    <row r="2889" spans="38:47" x14ac:dyDescent="0.55000000000000004">
      <c r="AL2889">
        <v>44914</v>
      </c>
      <c r="AM2889">
        <v>3.62</v>
      </c>
      <c r="AN2889">
        <v>3.82</v>
      </c>
      <c r="AO2889">
        <v>3.57</v>
      </c>
      <c r="AP2889">
        <v>3.7</v>
      </c>
      <c r="AQ2889">
        <v>4.25</v>
      </c>
      <c r="AR2889">
        <v>4.6399999999999997</v>
      </c>
      <c r="AS2889">
        <v>4.71</v>
      </c>
      <c r="AT2889">
        <v>4.37</v>
      </c>
      <c r="AU2889">
        <v>-0.17162471395880999</v>
      </c>
    </row>
    <row r="2890" spans="38:47" x14ac:dyDescent="0.55000000000000004">
      <c r="AL2890">
        <v>44915</v>
      </c>
      <c r="AM2890">
        <v>3.74</v>
      </c>
      <c r="AN2890">
        <v>3.94</v>
      </c>
      <c r="AO2890">
        <v>3.69</v>
      </c>
      <c r="AP2890">
        <v>3.79</v>
      </c>
      <c r="AQ2890">
        <v>4.25</v>
      </c>
      <c r="AR2890">
        <v>4.6399999999999997</v>
      </c>
      <c r="AS2890">
        <v>4.7</v>
      </c>
      <c r="AT2890">
        <v>4.3499999999999996</v>
      </c>
      <c r="AU2890">
        <v>-0.140229885057471</v>
      </c>
    </row>
    <row r="2891" spans="38:47" x14ac:dyDescent="0.55000000000000004">
      <c r="AL2891">
        <v>44916</v>
      </c>
      <c r="AM2891">
        <v>3.74</v>
      </c>
      <c r="AN2891">
        <v>3.93</v>
      </c>
      <c r="AO2891">
        <v>3.68</v>
      </c>
      <c r="AP2891">
        <v>3.78</v>
      </c>
      <c r="AQ2891">
        <v>4.21</v>
      </c>
      <c r="AR2891">
        <v>4.5999999999999996</v>
      </c>
      <c r="AS2891">
        <v>4.67</v>
      </c>
      <c r="AT2891">
        <v>4.33</v>
      </c>
      <c r="AU2891">
        <v>-0.136258660508083</v>
      </c>
    </row>
    <row r="2892" spans="38:47" x14ac:dyDescent="0.55000000000000004">
      <c r="AL2892">
        <v>44917</v>
      </c>
      <c r="AM2892">
        <v>3.73</v>
      </c>
      <c r="AN2892">
        <v>3.91</v>
      </c>
      <c r="AO2892">
        <v>3.67</v>
      </c>
      <c r="AP2892">
        <v>3.79</v>
      </c>
      <c r="AQ2892">
        <v>4.24</v>
      </c>
      <c r="AR2892">
        <v>4.6399999999999997</v>
      </c>
      <c r="AS2892">
        <v>4.66</v>
      </c>
      <c r="AT2892">
        <v>4.3499999999999996</v>
      </c>
      <c r="AU2892">
        <v>-0.14252873563218399</v>
      </c>
    </row>
    <row r="2893" spans="38:47" x14ac:dyDescent="0.55000000000000004">
      <c r="AL2893">
        <v>44918</v>
      </c>
      <c r="AM2893">
        <v>3.82</v>
      </c>
      <c r="AN2893">
        <v>3.99</v>
      </c>
      <c r="AO2893">
        <v>3.75</v>
      </c>
      <c r="AP2893">
        <v>3.86</v>
      </c>
      <c r="AQ2893">
        <v>4.3099999999999996</v>
      </c>
      <c r="AR2893">
        <v>4.66</v>
      </c>
      <c r="AS2893">
        <v>4.67</v>
      </c>
      <c r="AT2893">
        <v>4.34</v>
      </c>
      <c r="AU2893">
        <v>-0.119815668202765</v>
      </c>
    </row>
    <row r="2894" spans="38:47" x14ac:dyDescent="0.55000000000000004">
      <c r="AL2894">
        <v>44921</v>
      </c>
      <c r="AM2894">
        <v>3.875</v>
      </c>
      <c r="AN2894">
        <v>4.0449999999999999</v>
      </c>
      <c r="AO2894">
        <v>3.7949999999999999</v>
      </c>
      <c r="AP2894">
        <v>3.9</v>
      </c>
      <c r="AQ2894">
        <v>4.3150000000000004</v>
      </c>
      <c r="AR2894">
        <v>4.7050000000000001</v>
      </c>
      <c r="AS2894">
        <v>4.7149999999999999</v>
      </c>
      <c r="AT2894">
        <v>4.4000000000000004</v>
      </c>
      <c r="AU2894">
        <v>-0.119318181818182</v>
      </c>
    </row>
    <row r="2895" spans="38:47" x14ac:dyDescent="0.55000000000000004">
      <c r="AL2895">
        <v>44922</v>
      </c>
      <c r="AM2895">
        <v>3.93</v>
      </c>
      <c r="AN2895">
        <v>4.0999999999999996</v>
      </c>
      <c r="AO2895">
        <v>3.84</v>
      </c>
      <c r="AP2895">
        <v>3.94</v>
      </c>
      <c r="AQ2895">
        <v>4.32</v>
      </c>
      <c r="AR2895">
        <v>4.75</v>
      </c>
      <c r="AS2895">
        <v>4.76</v>
      </c>
      <c r="AT2895">
        <v>4.46</v>
      </c>
      <c r="AU2895">
        <v>-0.11883408071748899</v>
      </c>
    </row>
    <row r="2896" spans="38:47" x14ac:dyDescent="0.55000000000000004">
      <c r="AL2896">
        <v>44923</v>
      </c>
      <c r="AM2896">
        <v>3.98</v>
      </c>
      <c r="AN2896">
        <v>4.13</v>
      </c>
      <c r="AO2896">
        <v>3.88</v>
      </c>
      <c r="AP2896">
        <v>3.97</v>
      </c>
      <c r="AQ2896">
        <v>4.3099999999999996</v>
      </c>
      <c r="AR2896">
        <v>4.71</v>
      </c>
      <c r="AS2896">
        <v>4.75</v>
      </c>
      <c r="AT2896">
        <v>4.46</v>
      </c>
      <c r="AU2896">
        <v>-0.10762331838564999</v>
      </c>
    </row>
    <row r="2897" spans="38:47" x14ac:dyDescent="0.55000000000000004">
      <c r="AL2897">
        <v>44924</v>
      </c>
      <c r="AM2897">
        <v>3.92</v>
      </c>
      <c r="AN2897">
        <v>4.09</v>
      </c>
      <c r="AO2897">
        <v>3.83</v>
      </c>
      <c r="AP2897">
        <v>3.94</v>
      </c>
      <c r="AQ2897">
        <v>4.34</v>
      </c>
      <c r="AR2897">
        <v>4.71</v>
      </c>
      <c r="AS2897">
        <v>4.7300000000000004</v>
      </c>
      <c r="AT2897">
        <v>4.45</v>
      </c>
      <c r="AU2897">
        <v>-0.11910112359550599</v>
      </c>
    </row>
    <row r="2898" spans="38:47" x14ac:dyDescent="0.55000000000000004">
      <c r="AL2898">
        <v>44925</v>
      </c>
      <c r="AM2898">
        <v>3.97</v>
      </c>
      <c r="AN2898">
        <v>4.1399999999999997</v>
      </c>
      <c r="AO2898">
        <v>3.88</v>
      </c>
      <c r="AP2898">
        <v>3.99</v>
      </c>
      <c r="AQ2898">
        <v>4.41</v>
      </c>
      <c r="AR2898">
        <v>4.7300000000000004</v>
      </c>
      <c r="AS2898">
        <v>4.76</v>
      </c>
      <c r="AT2898">
        <v>4.42</v>
      </c>
      <c r="AU2898">
        <v>-0.101809954751131</v>
      </c>
    </row>
    <row r="2899" spans="38:47" x14ac:dyDescent="0.55000000000000004">
      <c r="AL2899">
        <v>44928</v>
      </c>
      <c r="AM2899">
        <v>3.9249999999999998</v>
      </c>
      <c r="AN2899">
        <v>4.0999999999999996</v>
      </c>
      <c r="AO2899">
        <v>3.835</v>
      </c>
      <c r="AP2899">
        <v>3.9649999999999999</v>
      </c>
      <c r="AQ2899">
        <v>4.4050000000000002</v>
      </c>
      <c r="AR2899">
        <v>4.7249999999999996</v>
      </c>
      <c r="AS2899">
        <v>4.7649999999999997</v>
      </c>
      <c r="AT2899">
        <v>4.4749999999999996</v>
      </c>
      <c r="AU2899">
        <v>-0.122905027932961</v>
      </c>
    </row>
    <row r="2900" spans="38:47" x14ac:dyDescent="0.55000000000000004">
      <c r="AL2900">
        <v>44929</v>
      </c>
      <c r="AM2900">
        <v>3.88</v>
      </c>
      <c r="AN2900">
        <v>4.0599999999999996</v>
      </c>
      <c r="AO2900">
        <v>3.79</v>
      </c>
      <c r="AP2900">
        <v>3.94</v>
      </c>
      <c r="AQ2900">
        <v>4.4000000000000004</v>
      </c>
      <c r="AR2900">
        <v>4.72</v>
      </c>
      <c r="AS2900">
        <v>4.7699999999999996</v>
      </c>
      <c r="AT2900">
        <v>4.53</v>
      </c>
      <c r="AU2900">
        <v>-0.143487858719647</v>
      </c>
    </row>
    <row r="2901" spans="38:47" x14ac:dyDescent="0.55000000000000004">
      <c r="AL2901">
        <v>44930</v>
      </c>
      <c r="AM2901">
        <v>3.81</v>
      </c>
      <c r="AN2901">
        <v>3.97</v>
      </c>
      <c r="AO2901">
        <v>3.69</v>
      </c>
      <c r="AP2901">
        <v>3.85</v>
      </c>
      <c r="AQ2901">
        <v>4.3600000000000003</v>
      </c>
      <c r="AR2901">
        <v>4.71</v>
      </c>
      <c r="AS2901">
        <v>4.7699999999999996</v>
      </c>
      <c r="AT2901">
        <v>4.55</v>
      </c>
      <c r="AU2901">
        <v>-0.162637362637363</v>
      </c>
    </row>
    <row r="2902" spans="38:47" x14ac:dyDescent="0.55000000000000004">
      <c r="AL2902">
        <v>44931</v>
      </c>
      <c r="AM2902">
        <v>3.78</v>
      </c>
      <c r="AN2902">
        <v>3.96</v>
      </c>
      <c r="AO2902">
        <v>3.71</v>
      </c>
      <c r="AP2902">
        <v>3.9</v>
      </c>
      <c r="AQ2902">
        <v>4.45</v>
      </c>
      <c r="AR2902">
        <v>4.78</v>
      </c>
      <c r="AS2902">
        <v>4.8099999999999996</v>
      </c>
      <c r="AT2902">
        <v>4.66</v>
      </c>
      <c r="AU2902">
        <v>-0.18884120171673799</v>
      </c>
    </row>
    <row r="2903" spans="38:47" x14ac:dyDescent="0.55000000000000004">
      <c r="AL2903">
        <v>44932</v>
      </c>
      <c r="AM2903">
        <v>3.67</v>
      </c>
      <c r="AN2903">
        <v>3.84</v>
      </c>
      <c r="AO2903">
        <v>3.55</v>
      </c>
      <c r="AP2903">
        <v>3.69</v>
      </c>
      <c r="AQ2903">
        <v>4.24</v>
      </c>
      <c r="AR2903">
        <v>4.71</v>
      </c>
      <c r="AS2903">
        <v>4.79</v>
      </c>
      <c r="AT2903">
        <v>4.67</v>
      </c>
      <c r="AU2903">
        <v>-0.21413276231263401</v>
      </c>
    </row>
    <row r="2904" spans="38:47" x14ac:dyDescent="0.55000000000000004">
      <c r="AL2904">
        <v>44935</v>
      </c>
      <c r="AM2904">
        <v>3.66</v>
      </c>
      <c r="AN2904">
        <v>3.83</v>
      </c>
      <c r="AO2904">
        <v>3.53</v>
      </c>
      <c r="AP2904">
        <v>3.66</v>
      </c>
      <c r="AQ2904">
        <v>4.1900000000000004</v>
      </c>
      <c r="AR2904">
        <v>4.6900000000000004</v>
      </c>
      <c r="AS2904">
        <v>4.83</v>
      </c>
      <c r="AT2904">
        <v>4.7</v>
      </c>
      <c r="AU2904">
        <v>-0.221276595744681</v>
      </c>
    </row>
    <row r="2905" spans="38:47" x14ac:dyDescent="0.55000000000000004">
      <c r="AL2905">
        <v>44936</v>
      </c>
      <c r="AM2905">
        <v>3.74</v>
      </c>
      <c r="AN2905">
        <v>3.91</v>
      </c>
      <c r="AO2905">
        <v>3.61</v>
      </c>
      <c r="AP2905">
        <v>3.72</v>
      </c>
      <c r="AQ2905">
        <v>4.24</v>
      </c>
      <c r="AR2905">
        <v>4.74</v>
      </c>
      <c r="AS2905">
        <v>4.8499999999999996</v>
      </c>
      <c r="AT2905">
        <v>4.7300000000000004</v>
      </c>
      <c r="AU2905">
        <v>-0.209302325581395</v>
      </c>
    </row>
    <row r="2906" spans="38:47" x14ac:dyDescent="0.55000000000000004">
      <c r="AL2906">
        <v>44937</v>
      </c>
      <c r="AM2906">
        <v>3.67</v>
      </c>
      <c r="AN2906">
        <v>3.84</v>
      </c>
      <c r="AO2906">
        <v>3.54</v>
      </c>
      <c r="AP2906">
        <v>3.66</v>
      </c>
      <c r="AQ2906">
        <v>4.2</v>
      </c>
      <c r="AR2906">
        <v>4.7300000000000004</v>
      </c>
      <c r="AS2906">
        <v>4.84</v>
      </c>
      <c r="AT2906">
        <v>4.72</v>
      </c>
      <c r="AU2906">
        <v>-0.222457627118644</v>
      </c>
    </row>
    <row r="2907" spans="38:47" x14ac:dyDescent="0.55000000000000004">
      <c r="AL2907">
        <v>44938</v>
      </c>
      <c r="AM2907">
        <v>3.56</v>
      </c>
      <c r="AN2907">
        <v>3.73</v>
      </c>
      <c r="AO2907">
        <v>3.43</v>
      </c>
      <c r="AP2907">
        <v>3.53</v>
      </c>
      <c r="AQ2907">
        <v>4.12</v>
      </c>
      <c r="AR2907">
        <v>4.66</v>
      </c>
      <c r="AS2907">
        <v>4.76</v>
      </c>
      <c r="AT2907">
        <v>4.66</v>
      </c>
      <c r="AU2907">
        <v>-0.23605150214592299</v>
      </c>
    </row>
    <row r="2908" spans="38:47" x14ac:dyDescent="0.55000000000000004">
      <c r="AL2908">
        <v>44939</v>
      </c>
      <c r="AM2908">
        <v>3.61</v>
      </c>
      <c r="AN2908">
        <v>3.79</v>
      </c>
      <c r="AO2908">
        <v>3.49</v>
      </c>
      <c r="AP2908">
        <v>3.6</v>
      </c>
      <c r="AQ2908">
        <v>4.22</v>
      </c>
      <c r="AR2908">
        <v>4.6900000000000004</v>
      </c>
      <c r="AS2908">
        <v>4.7699999999999996</v>
      </c>
      <c r="AT2908">
        <v>4.67</v>
      </c>
      <c r="AU2908">
        <v>-0.22698072805139199</v>
      </c>
    </row>
    <row r="2909" spans="38:47" x14ac:dyDescent="0.55000000000000004">
      <c r="AL2909">
        <v>44942</v>
      </c>
      <c r="AM2909">
        <v>3.625</v>
      </c>
      <c r="AN2909">
        <v>3.8</v>
      </c>
      <c r="AO2909">
        <v>3.51</v>
      </c>
      <c r="AP2909">
        <v>3.6</v>
      </c>
      <c r="AQ2909">
        <v>4.2</v>
      </c>
      <c r="AR2909">
        <v>4.68</v>
      </c>
      <c r="AS2909">
        <v>4.7949999999999999</v>
      </c>
      <c r="AT2909">
        <v>4.6900000000000004</v>
      </c>
      <c r="AU2909">
        <v>-0.22707889125799599</v>
      </c>
    </row>
    <row r="2910" spans="38:47" x14ac:dyDescent="0.55000000000000004">
      <c r="AL2910">
        <v>44943</v>
      </c>
      <c r="AM2910">
        <v>3.64</v>
      </c>
      <c r="AN2910">
        <v>3.81</v>
      </c>
      <c r="AO2910">
        <v>3.53</v>
      </c>
      <c r="AP2910">
        <v>3.6</v>
      </c>
      <c r="AQ2910">
        <v>4.18</v>
      </c>
      <c r="AR2910">
        <v>4.67</v>
      </c>
      <c r="AS2910">
        <v>4.82</v>
      </c>
      <c r="AT2910">
        <v>4.71</v>
      </c>
      <c r="AU2910">
        <v>-0.227176220806794</v>
      </c>
    </row>
    <row r="2911" spans="38:47" x14ac:dyDescent="0.55000000000000004">
      <c r="AL2911">
        <v>44944</v>
      </c>
      <c r="AM2911">
        <v>3.54</v>
      </c>
      <c r="AN2911">
        <v>3.65</v>
      </c>
      <c r="AO2911">
        <v>3.37</v>
      </c>
      <c r="AP2911">
        <v>3.43</v>
      </c>
      <c r="AQ2911">
        <v>4.0599999999999996</v>
      </c>
      <c r="AR2911">
        <v>4.63</v>
      </c>
      <c r="AS2911">
        <v>4.79</v>
      </c>
      <c r="AT2911">
        <v>4.6900000000000004</v>
      </c>
      <c r="AU2911">
        <v>-0.245202558635395</v>
      </c>
    </row>
    <row r="2912" spans="38:47" x14ac:dyDescent="0.55000000000000004">
      <c r="AL2912">
        <v>44945</v>
      </c>
      <c r="AM2912">
        <v>3.57</v>
      </c>
      <c r="AN2912">
        <v>3.69</v>
      </c>
      <c r="AO2912">
        <v>3.39</v>
      </c>
      <c r="AP2912">
        <v>3.48</v>
      </c>
      <c r="AQ2912">
        <v>4.09</v>
      </c>
      <c r="AR2912">
        <v>4.6500000000000004</v>
      </c>
      <c r="AS2912">
        <v>4.79</v>
      </c>
      <c r="AT2912">
        <v>4.71</v>
      </c>
      <c r="AU2912">
        <v>-0.24203821656051</v>
      </c>
    </row>
    <row r="2913" spans="38:47" x14ac:dyDescent="0.55000000000000004">
      <c r="AL2913">
        <v>44946</v>
      </c>
      <c r="AM2913">
        <v>3.66</v>
      </c>
      <c r="AN2913">
        <v>3.77</v>
      </c>
      <c r="AO2913">
        <v>3.48</v>
      </c>
      <c r="AP2913">
        <v>3.56</v>
      </c>
      <c r="AQ2913">
        <v>4.1399999999999997</v>
      </c>
      <c r="AR2913">
        <v>4.68</v>
      </c>
      <c r="AS2913">
        <v>4.8</v>
      </c>
      <c r="AT2913">
        <v>4.72</v>
      </c>
      <c r="AU2913">
        <v>-0.224576271186441</v>
      </c>
    </row>
    <row r="2914" spans="38:47" x14ac:dyDescent="0.55000000000000004">
      <c r="AL2914">
        <v>44949</v>
      </c>
      <c r="AM2914">
        <v>3.69</v>
      </c>
      <c r="AN2914">
        <v>3.8</v>
      </c>
      <c r="AO2914">
        <v>3.52</v>
      </c>
      <c r="AP2914">
        <v>3.61</v>
      </c>
      <c r="AQ2914">
        <v>4.21</v>
      </c>
      <c r="AR2914">
        <v>4.7</v>
      </c>
      <c r="AS2914">
        <v>4.82</v>
      </c>
      <c r="AT2914">
        <v>4.7300000000000004</v>
      </c>
      <c r="AU2914">
        <v>-0.21987315010570799</v>
      </c>
    </row>
    <row r="2915" spans="38:47" x14ac:dyDescent="0.55000000000000004">
      <c r="AL2915">
        <v>44950</v>
      </c>
      <c r="AM2915">
        <v>3.62</v>
      </c>
      <c r="AN2915">
        <v>3.73</v>
      </c>
      <c r="AO2915">
        <v>3.46</v>
      </c>
      <c r="AP2915">
        <v>3.58</v>
      </c>
      <c r="AQ2915">
        <v>4.12</v>
      </c>
      <c r="AR2915">
        <v>4.7</v>
      </c>
      <c r="AS2915">
        <v>4.84</v>
      </c>
      <c r="AT2915">
        <v>4.72</v>
      </c>
      <c r="AU2915">
        <v>-0.233050847457627</v>
      </c>
    </row>
    <row r="2916" spans="38:47" x14ac:dyDescent="0.55000000000000004">
      <c r="AL2916">
        <v>44951</v>
      </c>
      <c r="AM2916">
        <v>3.62</v>
      </c>
      <c r="AN2916">
        <v>3.74</v>
      </c>
      <c r="AO2916">
        <v>3.46</v>
      </c>
      <c r="AP2916">
        <v>3.54</v>
      </c>
      <c r="AQ2916">
        <v>4.1100000000000003</v>
      </c>
      <c r="AR2916">
        <v>4.67</v>
      </c>
      <c r="AS2916">
        <v>4.79</v>
      </c>
      <c r="AT2916">
        <v>4.72</v>
      </c>
      <c r="AU2916">
        <v>-0.233050847457627</v>
      </c>
    </row>
    <row r="2917" spans="38:47" x14ac:dyDescent="0.55000000000000004">
      <c r="AL2917">
        <v>44952</v>
      </c>
      <c r="AM2917">
        <v>3.62</v>
      </c>
      <c r="AN2917">
        <v>3.75</v>
      </c>
      <c r="AO2917">
        <v>3.49</v>
      </c>
      <c r="AP2917">
        <v>3.58</v>
      </c>
      <c r="AQ2917">
        <v>4.17</v>
      </c>
      <c r="AR2917">
        <v>4.68</v>
      </c>
      <c r="AS2917">
        <v>4.79</v>
      </c>
      <c r="AT2917">
        <v>4.71</v>
      </c>
      <c r="AU2917">
        <v>-0.23142250530785599</v>
      </c>
    </row>
    <row r="2918" spans="38:47" x14ac:dyDescent="0.55000000000000004">
      <c r="AL2918">
        <v>44953</v>
      </c>
      <c r="AM2918">
        <v>3.64</v>
      </c>
      <c r="AN2918">
        <v>3.77</v>
      </c>
      <c r="AO2918">
        <v>3.52</v>
      </c>
      <c r="AP2918">
        <v>3.62</v>
      </c>
      <c r="AQ2918">
        <v>4.1900000000000004</v>
      </c>
      <c r="AR2918">
        <v>4.68</v>
      </c>
      <c r="AS2918">
        <v>4.8099999999999996</v>
      </c>
      <c r="AT2918">
        <v>4.7300000000000004</v>
      </c>
      <c r="AU2918">
        <v>-0.230443974630021</v>
      </c>
    </row>
    <row r="2919" spans="38:47" x14ac:dyDescent="0.55000000000000004">
      <c r="AL2919">
        <v>44956</v>
      </c>
      <c r="AM2919">
        <v>3.66</v>
      </c>
      <c r="AN2919">
        <v>3.79</v>
      </c>
      <c r="AO2919">
        <v>3.55</v>
      </c>
      <c r="AP2919">
        <v>3.68</v>
      </c>
      <c r="AQ2919">
        <v>4.25</v>
      </c>
      <c r="AR2919">
        <v>4.71</v>
      </c>
      <c r="AS2919">
        <v>4.82</v>
      </c>
      <c r="AT2919">
        <v>4.72</v>
      </c>
      <c r="AU2919">
        <v>-0.224576271186441</v>
      </c>
    </row>
    <row r="2920" spans="38:47" x14ac:dyDescent="0.55000000000000004">
      <c r="AL2920">
        <v>44957</v>
      </c>
      <c r="AM2920">
        <v>3.65</v>
      </c>
      <c r="AN2920">
        <v>3.78</v>
      </c>
      <c r="AO2920">
        <v>3.52</v>
      </c>
      <c r="AP2920">
        <v>3.63</v>
      </c>
      <c r="AQ2920">
        <v>4.21</v>
      </c>
      <c r="AR2920">
        <v>4.68</v>
      </c>
      <c r="AS2920">
        <v>4.8</v>
      </c>
      <c r="AT2920">
        <v>4.7</v>
      </c>
      <c r="AU2920">
        <v>-0.22340425531914901</v>
      </c>
    </row>
    <row r="2921" spans="38:47" x14ac:dyDescent="0.55000000000000004">
      <c r="AL2921">
        <v>44958</v>
      </c>
      <c r="AM2921">
        <v>3.55</v>
      </c>
      <c r="AN2921">
        <v>3.67</v>
      </c>
      <c r="AO2921">
        <v>3.39</v>
      </c>
      <c r="AP2921">
        <v>3.48</v>
      </c>
      <c r="AQ2921">
        <v>4.09</v>
      </c>
      <c r="AR2921">
        <v>4.66</v>
      </c>
      <c r="AS2921">
        <v>4.79</v>
      </c>
      <c r="AT2921">
        <v>4.66</v>
      </c>
      <c r="AU2921">
        <v>-0.23819742489270401</v>
      </c>
    </row>
    <row r="2922" spans="38:47" x14ac:dyDescent="0.55000000000000004">
      <c r="AL2922">
        <v>44959</v>
      </c>
      <c r="AM2922">
        <v>3.55</v>
      </c>
      <c r="AN2922">
        <v>3.67</v>
      </c>
      <c r="AO2922">
        <v>3.4</v>
      </c>
      <c r="AP2922">
        <v>3.49</v>
      </c>
      <c r="AQ2922">
        <v>4.09</v>
      </c>
      <c r="AR2922">
        <v>4.6399999999999997</v>
      </c>
      <c r="AS2922">
        <v>4.76</v>
      </c>
      <c r="AT2922">
        <v>4.66</v>
      </c>
      <c r="AU2922">
        <v>-0.23819742489270401</v>
      </c>
    </row>
    <row r="2923" spans="38:47" x14ac:dyDescent="0.55000000000000004">
      <c r="AL2923">
        <v>44960</v>
      </c>
      <c r="AM2923">
        <v>3.63</v>
      </c>
      <c r="AN2923">
        <v>3.77</v>
      </c>
      <c r="AO2923">
        <v>3.53</v>
      </c>
      <c r="AP2923">
        <v>3.67</v>
      </c>
      <c r="AQ2923">
        <v>4.3</v>
      </c>
      <c r="AR2923">
        <v>4.79</v>
      </c>
      <c r="AS2923">
        <v>4.82</v>
      </c>
      <c r="AT2923">
        <v>4.7</v>
      </c>
      <c r="AU2923">
        <v>-0.22765957446808499</v>
      </c>
    </row>
    <row r="2924" spans="38:47" x14ac:dyDescent="0.55000000000000004">
      <c r="AL2924">
        <v>44963</v>
      </c>
      <c r="AM2924">
        <v>3.67</v>
      </c>
      <c r="AN2924">
        <v>3.82</v>
      </c>
      <c r="AO2924">
        <v>3.63</v>
      </c>
      <c r="AP2924">
        <v>3.81</v>
      </c>
      <c r="AQ2924">
        <v>4.4400000000000004</v>
      </c>
      <c r="AR2924">
        <v>4.8499999999999996</v>
      </c>
      <c r="AS2924">
        <v>4.8899999999999997</v>
      </c>
      <c r="AT2924">
        <v>4.71</v>
      </c>
      <c r="AU2924">
        <v>-0.22080679405520201</v>
      </c>
    </row>
    <row r="2925" spans="38:47" x14ac:dyDescent="0.55000000000000004">
      <c r="AL2925">
        <v>44964</v>
      </c>
      <c r="AM2925">
        <v>3.72</v>
      </c>
      <c r="AN2925">
        <v>3.87</v>
      </c>
      <c r="AO2925">
        <v>3.67</v>
      </c>
      <c r="AP2925">
        <v>3.85</v>
      </c>
      <c r="AQ2925">
        <v>4.47</v>
      </c>
      <c r="AR2925">
        <v>4.88</v>
      </c>
      <c r="AS2925">
        <v>4.8899999999999997</v>
      </c>
      <c r="AT2925">
        <v>4.71</v>
      </c>
      <c r="AU2925">
        <v>-0.210191082802548</v>
      </c>
    </row>
    <row r="2926" spans="38:47" x14ac:dyDescent="0.55000000000000004">
      <c r="AL2926">
        <v>44965</v>
      </c>
      <c r="AM2926">
        <v>3.7</v>
      </c>
      <c r="AN2926">
        <v>3.86</v>
      </c>
      <c r="AO2926">
        <v>3.63</v>
      </c>
      <c r="AP2926">
        <v>3.82</v>
      </c>
      <c r="AQ2926">
        <v>4.45</v>
      </c>
      <c r="AR2926">
        <v>4.87</v>
      </c>
      <c r="AS2926">
        <v>4.88</v>
      </c>
      <c r="AT2926">
        <v>4.72</v>
      </c>
      <c r="AU2926">
        <v>-0.21610169491525399</v>
      </c>
    </row>
    <row r="2927" spans="38:47" x14ac:dyDescent="0.55000000000000004">
      <c r="AL2927">
        <v>44966</v>
      </c>
      <c r="AM2927">
        <v>3.75</v>
      </c>
      <c r="AN2927">
        <v>3.9</v>
      </c>
      <c r="AO2927">
        <v>3.67</v>
      </c>
      <c r="AP2927">
        <v>3.87</v>
      </c>
      <c r="AQ2927">
        <v>4.4800000000000004</v>
      </c>
      <c r="AR2927">
        <v>4.88</v>
      </c>
      <c r="AS2927">
        <v>4.9000000000000004</v>
      </c>
      <c r="AT2927">
        <v>4.7699999999999996</v>
      </c>
      <c r="AU2927">
        <v>-0.213836477987421</v>
      </c>
    </row>
    <row r="2928" spans="38:47" x14ac:dyDescent="0.55000000000000004">
      <c r="AL2928">
        <v>44967</v>
      </c>
      <c r="AM2928">
        <v>3.83</v>
      </c>
      <c r="AN2928">
        <v>3.96</v>
      </c>
      <c r="AO2928">
        <v>3.74</v>
      </c>
      <c r="AP2928">
        <v>3.93</v>
      </c>
      <c r="AQ2928">
        <v>4.5</v>
      </c>
      <c r="AR2928">
        <v>4.8899999999999997</v>
      </c>
      <c r="AS2928">
        <v>4.8899999999999997</v>
      </c>
      <c r="AT2928">
        <v>4.79</v>
      </c>
      <c r="AU2928">
        <v>-0.20041753653444699</v>
      </c>
    </row>
    <row r="2929" spans="38:47" x14ac:dyDescent="0.55000000000000004">
      <c r="AL2929">
        <v>44970</v>
      </c>
      <c r="AM2929">
        <v>3.79</v>
      </c>
      <c r="AN2929">
        <v>3.92</v>
      </c>
      <c r="AO2929">
        <v>3.72</v>
      </c>
      <c r="AP2929">
        <v>3.93</v>
      </c>
      <c r="AQ2929">
        <v>4.5199999999999996</v>
      </c>
      <c r="AR2929">
        <v>4.91</v>
      </c>
      <c r="AS2929">
        <v>4.99</v>
      </c>
      <c r="AT2929">
        <v>4.8099999999999996</v>
      </c>
      <c r="AU2929">
        <v>-0.21205821205821199</v>
      </c>
    </row>
    <row r="2930" spans="38:47" x14ac:dyDescent="0.55000000000000004">
      <c r="AL2930">
        <v>44971</v>
      </c>
      <c r="AM2930">
        <v>3.81</v>
      </c>
      <c r="AN2930">
        <v>3.94</v>
      </c>
      <c r="AO2930">
        <v>3.77</v>
      </c>
      <c r="AP2930">
        <v>4</v>
      </c>
      <c r="AQ2930">
        <v>4.5999999999999996</v>
      </c>
      <c r="AR2930">
        <v>4.99</v>
      </c>
      <c r="AS2930">
        <v>4.9800000000000004</v>
      </c>
      <c r="AT2930">
        <v>4.8</v>
      </c>
      <c r="AU2930">
        <v>-0.20624999999999999</v>
      </c>
    </row>
    <row r="2931" spans="38:47" x14ac:dyDescent="0.55000000000000004">
      <c r="AL2931">
        <v>44972</v>
      </c>
      <c r="AM2931">
        <v>3.85</v>
      </c>
      <c r="AN2931">
        <v>3.97</v>
      </c>
      <c r="AO2931">
        <v>3.81</v>
      </c>
      <c r="AP2931">
        <v>4.04</v>
      </c>
      <c r="AQ2931">
        <v>4.62</v>
      </c>
      <c r="AR2931">
        <v>4.96</v>
      </c>
      <c r="AS2931">
        <v>4.97</v>
      </c>
      <c r="AT2931">
        <v>4.79</v>
      </c>
      <c r="AU2931">
        <v>-0.196242171189979</v>
      </c>
    </row>
    <row r="2932" spans="38:47" x14ac:dyDescent="0.55000000000000004">
      <c r="AL2932">
        <v>44973</v>
      </c>
      <c r="AM2932">
        <v>3.92</v>
      </c>
      <c r="AN2932">
        <v>4.05</v>
      </c>
      <c r="AO2932">
        <v>3.86</v>
      </c>
      <c r="AP2932">
        <v>4.0599999999999996</v>
      </c>
      <c r="AQ2932">
        <v>4.62</v>
      </c>
      <c r="AR2932">
        <v>4.99</v>
      </c>
      <c r="AS2932">
        <v>4.9800000000000004</v>
      </c>
      <c r="AT2932">
        <v>4.84</v>
      </c>
      <c r="AU2932">
        <v>-0.19008264462809901</v>
      </c>
    </row>
    <row r="2933" spans="38:47" x14ac:dyDescent="0.55000000000000004">
      <c r="AL2933">
        <v>44974</v>
      </c>
      <c r="AM2933">
        <v>3.88</v>
      </c>
      <c r="AN2933">
        <v>4.01</v>
      </c>
      <c r="AO2933">
        <v>3.82</v>
      </c>
      <c r="AP2933">
        <v>4.03</v>
      </c>
      <c r="AQ2933">
        <v>4.5999999999999996</v>
      </c>
      <c r="AR2933">
        <v>5</v>
      </c>
      <c r="AS2933">
        <v>4.99</v>
      </c>
      <c r="AT2933">
        <v>4.84</v>
      </c>
      <c r="AU2933">
        <v>-0.19834710743801701</v>
      </c>
    </row>
    <row r="2934" spans="38:47" x14ac:dyDescent="0.55000000000000004">
      <c r="AL2934">
        <v>44977</v>
      </c>
      <c r="AM2934">
        <v>3.93</v>
      </c>
      <c r="AN2934">
        <v>4.0650000000000004</v>
      </c>
      <c r="AO2934">
        <v>3.8849999999999998</v>
      </c>
      <c r="AP2934">
        <v>4.0949999999999998</v>
      </c>
      <c r="AQ2934">
        <v>4.6349999999999998</v>
      </c>
      <c r="AR2934">
        <v>5.0350000000000001</v>
      </c>
      <c r="AS2934">
        <v>5.03</v>
      </c>
      <c r="AT2934">
        <v>4.8499999999999996</v>
      </c>
      <c r="AU2934">
        <v>-0.189690721649485</v>
      </c>
    </row>
    <row r="2935" spans="38:47" x14ac:dyDescent="0.55000000000000004">
      <c r="AL2935">
        <v>44978</v>
      </c>
      <c r="AM2935">
        <v>3.98</v>
      </c>
      <c r="AN2935">
        <v>4.12</v>
      </c>
      <c r="AO2935">
        <v>3.95</v>
      </c>
      <c r="AP2935">
        <v>4.16</v>
      </c>
      <c r="AQ2935">
        <v>4.67</v>
      </c>
      <c r="AR2935">
        <v>5.07</v>
      </c>
      <c r="AS2935">
        <v>5.07</v>
      </c>
      <c r="AT2935">
        <v>4.8600000000000003</v>
      </c>
      <c r="AU2935">
        <v>-0.18106995884773699</v>
      </c>
    </row>
    <row r="2936" spans="38:47" x14ac:dyDescent="0.55000000000000004">
      <c r="AL2936">
        <v>44979</v>
      </c>
      <c r="AM2936">
        <v>3.94</v>
      </c>
      <c r="AN2936">
        <v>4.09</v>
      </c>
      <c r="AO2936">
        <v>3.93</v>
      </c>
      <c r="AP2936">
        <v>4.13</v>
      </c>
      <c r="AQ2936">
        <v>4.66</v>
      </c>
      <c r="AR2936">
        <v>5.07</v>
      </c>
      <c r="AS2936">
        <v>5.08</v>
      </c>
      <c r="AT2936">
        <v>4.84</v>
      </c>
      <c r="AU2936">
        <v>-0.18595041322313999</v>
      </c>
    </row>
    <row r="2937" spans="38:47" x14ac:dyDescent="0.55000000000000004">
      <c r="AL2937">
        <v>44980</v>
      </c>
      <c r="AM2937">
        <v>3.88</v>
      </c>
      <c r="AN2937">
        <v>4.04</v>
      </c>
      <c r="AO2937">
        <v>3.88</v>
      </c>
      <c r="AP2937">
        <v>4.09</v>
      </c>
      <c r="AQ2937">
        <v>4.66</v>
      </c>
      <c r="AR2937">
        <v>5.03</v>
      </c>
      <c r="AS2937">
        <v>5.05</v>
      </c>
      <c r="AT2937">
        <v>4.84</v>
      </c>
      <c r="AU2937">
        <v>-0.19834710743801701</v>
      </c>
    </row>
    <row r="2938" spans="38:47" x14ac:dyDescent="0.55000000000000004">
      <c r="AL2938">
        <v>44981</v>
      </c>
      <c r="AM2938">
        <v>3.93</v>
      </c>
      <c r="AN2938">
        <v>4.1100000000000003</v>
      </c>
      <c r="AO2938">
        <v>3.95</v>
      </c>
      <c r="AP2938">
        <v>4.1900000000000004</v>
      </c>
      <c r="AQ2938">
        <v>4.78</v>
      </c>
      <c r="AR2938">
        <v>5.05</v>
      </c>
      <c r="AS2938">
        <v>5.0599999999999996</v>
      </c>
      <c r="AT2938">
        <v>4.8600000000000003</v>
      </c>
      <c r="AU2938">
        <v>-0.19135802469135799</v>
      </c>
    </row>
    <row r="2939" spans="38:47" x14ac:dyDescent="0.55000000000000004">
      <c r="AL2939">
        <v>44984</v>
      </c>
      <c r="AM2939">
        <v>3.93</v>
      </c>
      <c r="AN2939">
        <v>4.1100000000000003</v>
      </c>
      <c r="AO2939">
        <v>3.92</v>
      </c>
      <c r="AP2939">
        <v>4.17</v>
      </c>
      <c r="AQ2939">
        <v>4.78</v>
      </c>
      <c r="AR2939">
        <v>5.03</v>
      </c>
      <c r="AS2939">
        <v>5.18</v>
      </c>
      <c r="AT2939">
        <v>4.8899999999999997</v>
      </c>
      <c r="AU2939">
        <v>-0.19631901840490801</v>
      </c>
    </row>
    <row r="2940" spans="38:47" x14ac:dyDescent="0.55000000000000004">
      <c r="AL2940">
        <v>44985</v>
      </c>
      <c r="AM2940">
        <v>3.93</v>
      </c>
      <c r="AN2940">
        <v>4.0999999999999996</v>
      </c>
      <c r="AO2940">
        <v>3.92</v>
      </c>
      <c r="AP2940">
        <v>4.18</v>
      </c>
      <c r="AQ2940">
        <v>4.8099999999999996</v>
      </c>
      <c r="AR2940">
        <v>5.0199999999999996</v>
      </c>
      <c r="AS2940">
        <v>5.17</v>
      </c>
      <c r="AT2940">
        <v>4.88</v>
      </c>
      <c r="AU2940">
        <v>-0.19467213114754101</v>
      </c>
    </row>
    <row r="2941" spans="38:47" x14ac:dyDescent="0.55000000000000004">
      <c r="AL2941">
        <v>44986</v>
      </c>
      <c r="AM2941">
        <v>3.97</v>
      </c>
      <c r="AN2941">
        <v>4.17</v>
      </c>
      <c r="AO2941">
        <v>4.01</v>
      </c>
      <c r="AP2941">
        <v>4.2699999999999996</v>
      </c>
      <c r="AQ2941">
        <v>4.8899999999999997</v>
      </c>
      <c r="AR2941">
        <v>5.0599999999999996</v>
      </c>
      <c r="AS2941">
        <v>5.2</v>
      </c>
      <c r="AT2941">
        <v>4.9000000000000004</v>
      </c>
      <c r="AU2941">
        <v>-0.18979591836734699</v>
      </c>
    </row>
    <row r="2942" spans="38:47" x14ac:dyDescent="0.55000000000000004">
      <c r="AL2942">
        <v>44987</v>
      </c>
      <c r="AM2942">
        <v>4.03</v>
      </c>
      <c r="AN2942">
        <v>4.24</v>
      </c>
      <c r="AO2942">
        <v>4.08</v>
      </c>
      <c r="AP2942">
        <v>4.32</v>
      </c>
      <c r="AQ2942">
        <v>4.8899999999999997</v>
      </c>
      <c r="AR2942">
        <v>5.04</v>
      </c>
      <c r="AS2942">
        <v>5.18</v>
      </c>
      <c r="AT2942">
        <v>4.91</v>
      </c>
      <c r="AU2942">
        <v>-0.179226069246436</v>
      </c>
    </row>
    <row r="2943" spans="38:47" x14ac:dyDescent="0.55000000000000004">
      <c r="AL2943">
        <v>44988</v>
      </c>
      <c r="AM2943">
        <v>3.9</v>
      </c>
      <c r="AN2943">
        <v>4.12</v>
      </c>
      <c r="AO2943">
        <v>3.97</v>
      </c>
      <c r="AP2943">
        <v>4.26</v>
      </c>
      <c r="AQ2943">
        <v>4.8600000000000003</v>
      </c>
      <c r="AR2943">
        <v>5.03</v>
      </c>
      <c r="AS2943">
        <v>5.18</v>
      </c>
      <c r="AT2943">
        <v>4.91</v>
      </c>
      <c r="AU2943">
        <v>-0.20570264765784099</v>
      </c>
    </row>
    <row r="2944" spans="38:47" x14ac:dyDescent="0.55000000000000004">
      <c r="AL2944">
        <v>44991</v>
      </c>
      <c r="AM2944">
        <v>3.92</v>
      </c>
      <c r="AN2944">
        <v>4.1399999999999997</v>
      </c>
      <c r="AO2944">
        <v>3.98</v>
      </c>
      <c r="AP2944">
        <v>4.2699999999999996</v>
      </c>
      <c r="AQ2944">
        <v>4.8899999999999997</v>
      </c>
      <c r="AR2944">
        <v>5.05</v>
      </c>
      <c r="AS2944">
        <v>5.22</v>
      </c>
      <c r="AT2944">
        <v>4.93</v>
      </c>
      <c r="AU2944">
        <v>-0.20486815415821499</v>
      </c>
    </row>
    <row r="2945" spans="38:47" x14ac:dyDescent="0.55000000000000004">
      <c r="AL2945">
        <v>44992</v>
      </c>
      <c r="AM2945">
        <v>3.88</v>
      </c>
      <c r="AN2945">
        <v>4.1100000000000003</v>
      </c>
      <c r="AO2945">
        <v>3.97</v>
      </c>
      <c r="AP2945">
        <v>4.3099999999999996</v>
      </c>
      <c r="AQ2945">
        <v>5</v>
      </c>
      <c r="AR2945">
        <v>5.22</v>
      </c>
      <c r="AS2945">
        <v>5.32</v>
      </c>
      <c r="AT2945">
        <v>5.04</v>
      </c>
      <c r="AU2945">
        <v>-0.23015873015873001</v>
      </c>
    </row>
    <row r="2946" spans="38:47" x14ac:dyDescent="0.55000000000000004">
      <c r="AL2946">
        <v>44993</v>
      </c>
      <c r="AM2946">
        <v>3.88</v>
      </c>
      <c r="AN2946">
        <v>4.1100000000000003</v>
      </c>
      <c r="AO2946">
        <v>3.98</v>
      </c>
      <c r="AP2946">
        <v>4.34</v>
      </c>
      <c r="AQ2946">
        <v>5.05</v>
      </c>
      <c r="AR2946">
        <v>5.25</v>
      </c>
      <c r="AS2946">
        <v>5.34</v>
      </c>
      <c r="AT2946">
        <v>5.0599999999999996</v>
      </c>
      <c r="AU2946">
        <v>-0.233201581027668</v>
      </c>
    </row>
    <row r="2947" spans="38:47" x14ac:dyDescent="0.55000000000000004">
      <c r="AL2947">
        <v>44994</v>
      </c>
      <c r="AM2947">
        <v>3.88</v>
      </c>
      <c r="AN2947">
        <v>4.09</v>
      </c>
      <c r="AO2947">
        <v>3.93</v>
      </c>
      <c r="AP2947">
        <v>4.22</v>
      </c>
      <c r="AQ2947">
        <v>4.9000000000000004</v>
      </c>
      <c r="AR2947">
        <v>5.18</v>
      </c>
      <c r="AS2947">
        <v>5.32</v>
      </c>
      <c r="AT2947">
        <v>5.05</v>
      </c>
      <c r="AU2947">
        <v>-0.231683168316832</v>
      </c>
    </row>
    <row r="2948" spans="38:47" x14ac:dyDescent="0.55000000000000004">
      <c r="AL2948">
        <v>44995</v>
      </c>
      <c r="AM2948">
        <v>3.7</v>
      </c>
      <c r="AN2948">
        <v>3.9</v>
      </c>
      <c r="AO2948">
        <v>3.7</v>
      </c>
      <c r="AP2948">
        <v>3.96</v>
      </c>
      <c r="AQ2948">
        <v>4.5999999999999996</v>
      </c>
      <c r="AR2948">
        <v>4.9000000000000004</v>
      </c>
      <c r="AS2948">
        <v>5.17</v>
      </c>
      <c r="AT2948">
        <v>5.01</v>
      </c>
      <c r="AU2948">
        <v>-0.26147704590818399</v>
      </c>
    </row>
    <row r="2949" spans="38:47" x14ac:dyDescent="0.55000000000000004">
      <c r="AL2949">
        <v>44998</v>
      </c>
      <c r="AM2949">
        <v>3.7</v>
      </c>
      <c r="AN2949">
        <v>3.85</v>
      </c>
      <c r="AO2949">
        <v>3.55</v>
      </c>
      <c r="AP2949">
        <v>3.68</v>
      </c>
      <c r="AQ2949">
        <v>4.03</v>
      </c>
      <c r="AR2949">
        <v>4.3</v>
      </c>
      <c r="AS2949">
        <v>4.8099999999999996</v>
      </c>
      <c r="AT2949">
        <v>4.87</v>
      </c>
      <c r="AU2949">
        <v>-0.24024640657084201</v>
      </c>
    </row>
    <row r="2950" spans="38:47" x14ac:dyDescent="0.55000000000000004">
      <c r="AL2950">
        <v>44999</v>
      </c>
      <c r="AM2950">
        <v>3.77</v>
      </c>
      <c r="AN2950">
        <v>3.91</v>
      </c>
      <c r="AO2950">
        <v>3.64</v>
      </c>
      <c r="AP2950">
        <v>3.78</v>
      </c>
      <c r="AQ2950">
        <v>4.2</v>
      </c>
      <c r="AR2950">
        <v>4.45</v>
      </c>
      <c r="AS2950">
        <v>4.93</v>
      </c>
      <c r="AT2950">
        <v>4.88</v>
      </c>
      <c r="AU2950">
        <v>-0.22745901639344299</v>
      </c>
    </row>
    <row r="2951" spans="38:47" x14ac:dyDescent="0.55000000000000004">
      <c r="AL2951">
        <v>45000</v>
      </c>
      <c r="AM2951">
        <v>3.7</v>
      </c>
      <c r="AN2951">
        <v>3.82</v>
      </c>
      <c r="AO2951">
        <v>3.51</v>
      </c>
      <c r="AP2951">
        <v>3.59</v>
      </c>
      <c r="AQ2951">
        <v>3.93</v>
      </c>
      <c r="AR2951">
        <v>4.1900000000000004</v>
      </c>
      <c r="AS2951">
        <v>4.7300000000000004</v>
      </c>
      <c r="AT2951">
        <v>4.75</v>
      </c>
      <c r="AU2951">
        <v>-0.221052631578947</v>
      </c>
    </row>
    <row r="2952" spans="38:47" x14ac:dyDescent="0.55000000000000004">
      <c r="AL2952">
        <v>45001</v>
      </c>
      <c r="AM2952">
        <v>3.71</v>
      </c>
      <c r="AN2952">
        <v>3.87</v>
      </c>
      <c r="AO2952">
        <v>3.56</v>
      </c>
      <c r="AP2952">
        <v>3.72</v>
      </c>
      <c r="AQ2952">
        <v>4.1399999999999997</v>
      </c>
      <c r="AR2952">
        <v>4.49</v>
      </c>
      <c r="AS2952">
        <v>4.9400000000000004</v>
      </c>
      <c r="AT2952">
        <v>4.74</v>
      </c>
      <c r="AU2952">
        <v>-0.21729957805907199</v>
      </c>
    </row>
    <row r="2953" spans="38:47" x14ac:dyDescent="0.55000000000000004">
      <c r="AL2953">
        <v>45002</v>
      </c>
      <c r="AM2953">
        <v>3.6</v>
      </c>
      <c r="AN2953">
        <v>3.76</v>
      </c>
      <c r="AO2953">
        <v>3.39</v>
      </c>
      <c r="AP2953">
        <v>3.44</v>
      </c>
      <c r="AQ2953">
        <v>3.81</v>
      </c>
      <c r="AR2953">
        <v>4.26</v>
      </c>
      <c r="AS2953">
        <v>4.71</v>
      </c>
      <c r="AT2953">
        <v>4.5199999999999996</v>
      </c>
      <c r="AU2953">
        <v>-0.20353982300884901</v>
      </c>
    </row>
    <row r="2954" spans="38:47" x14ac:dyDescent="0.55000000000000004">
      <c r="AL2954">
        <v>45005</v>
      </c>
      <c r="AM2954">
        <v>3.65</v>
      </c>
      <c r="AN2954">
        <v>3.83</v>
      </c>
      <c r="AO2954">
        <v>3.47</v>
      </c>
      <c r="AP2954">
        <v>3.56</v>
      </c>
      <c r="AQ2954">
        <v>3.92</v>
      </c>
      <c r="AR2954">
        <v>4.34</v>
      </c>
      <c r="AS2954">
        <v>4.8</v>
      </c>
      <c r="AT2954">
        <v>4.8099999999999996</v>
      </c>
      <c r="AU2954">
        <v>-0.24116424116424101</v>
      </c>
    </row>
    <row r="2955" spans="38:47" x14ac:dyDescent="0.55000000000000004">
      <c r="AL2955">
        <v>45006</v>
      </c>
      <c r="AM2955">
        <v>3.73</v>
      </c>
      <c r="AN2955">
        <v>3.9</v>
      </c>
      <c r="AO2955">
        <v>3.59</v>
      </c>
      <c r="AP2955">
        <v>3.73</v>
      </c>
      <c r="AQ2955">
        <v>4.17</v>
      </c>
      <c r="AR2955">
        <v>4.68</v>
      </c>
      <c r="AS2955">
        <v>4.96</v>
      </c>
      <c r="AT2955">
        <v>4.78</v>
      </c>
      <c r="AU2955">
        <v>-0.21966527196652699</v>
      </c>
    </row>
    <row r="2956" spans="38:47" x14ac:dyDescent="0.55000000000000004">
      <c r="AL2956">
        <v>45007</v>
      </c>
      <c r="AM2956">
        <v>3.68</v>
      </c>
      <c r="AN2956">
        <v>3.83</v>
      </c>
      <c r="AO2956">
        <v>3.48</v>
      </c>
      <c r="AP2956">
        <v>3.54</v>
      </c>
      <c r="AQ2956">
        <v>3.96</v>
      </c>
      <c r="AR2956">
        <v>4.5599999999999996</v>
      </c>
      <c r="AS2956">
        <v>4.95</v>
      </c>
      <c r="AT2956">
        <v>4.79</v>
      </c>
      <c r="AU2956">
        <v>-0.23173277661795399</v>
      </c>
    </row>
    <row r="2957" spans="38:47" x14ac:dyDescent="0.55000000000000004">
      <c r="AL2957">
        <v>45008</v>
      </c>
      <c r="AM2957">
        <v>3.66</v>
      </c>
      <c r="AN2957">
        <v>3.78</v>
      </c>
      <c r="AO2957">
        <v>3.38</v>
      </c>
      <c r="AP2957">
        <v>3.39</v>
      </c>
      <c r="AQ2957">
        <v>3.76</v>
      </c>
      <c r="AR2957">
        <v>4.38</v>
      </c>
      <c r="AS2957">
        <v>4.8</v>
      </c>
      <c r="AT2957">
        <v>4.7300000000000004</v>
      </c>
      <c r="AU2957">
        <v>-0.22621564482029599</v>
      </c>
    </row>
    <row r="2958" spans="38:47" x14ac:dyDescent="0.55000000000000004">
      <c r="AL2958">
        <v>45009</v>
      </c>
      <c r="AM2958">
        <v>3.64</v>
      </c>
      <c r="AN2958">
        <v>3.77</v>
      </c>
      <c r="AO2958">
        <v>3.38</v>
      </c>
      <c r="AP2958">
        <v>3.41</v>
      </c>
      <c r="AQ2958">
        <v>3.76</v>
      </c>
      <c r="AR2958">
        <v>4.32</v>
      </c>
      <c r="AS2958">
        <v>4.76</v>
      </c>
      <c r="AT2958">
        <v>4.74</v>
      </c>
      <c r="AU2958">
        <v>-0.23206751054852301</v>
      </c>
    </row>
    <row r="2959" spans="38:47" x14ac:dyDescent="0.55000000000000004">
      <c r="AL2959">
        <v>45012</v>
      </c>
      <c r="AM2959">
        <v>3.77</v>
      </c>
      <c r="AN2959">
        <v>3.9</v>
      </c>
      <c r="AO2959">
        <v>3.53</v>
      </c>
      <c r="AP2959">
        <v>3.59</v>
      </c>
      <c r="AQ2959">
        <v>3.94</v>
      </c>
      <c r="AR2959">
        <v>4.51</v>
      </c>
      <c r="AS2959">
        <v>4.8600000000000003</v>
      </c>
      <c r="AT2959">
        <v>4.91</v>
      </c>
      <c r="AU2959">
        <v>-0.23217922606924599</v>
      </c>
    </row>
    <row r="2960" spans="38:47" x14ac:dyDescent="0.55000000000000004">
      <c r="AL2960">
        <v>45013</v>
      </c>
      <c r="AM2960">
        <v>3.77</v>
      </c>
      <c r="AN2960">
        <v>3.9</v>
      </c>
      <c r="AO2960">
        <v>3.55</v>
      </c>
      <c r="AP2960">
        <v>3.63</v>
      </c>
      <c r="AQ2960">
        <v>4.0199999999999996</v>
      </c>
      <c r="AR2960">
        <v>4.55</v>
      </c>
      <c r="AS2960">
        <v>4.9000000000000004</v>
      </c>
      <c r="AT2960">
        <v>4.8</v>
      </c>
      <c r="AU2960">
        <v>-0.21458333333333299</v>
      </c>
    </row>
    <row r="2961" spans="38:47" x14ac:dyDescent="0.55000000000000004">
      <c r="AL2961">
        <v>45014</v>
      </c>
      <c r="AM2961">
        <v>3.78</v>
      </c>
      <c r="AN2961">
        <v>3.91</v>
      </c>
      <c r="AO2961">
        <v>3.57</v>
      </c>
      <c r="AP2961">
        <v>3.67</v>
      </c>
      <c r="AQ2961">
        <v>4.08</v>
      </c>
      <c r="AR2961">
        <v>4.59</v>
      </c>
      <c r="AS2961">
        <v>4.92</v>
      </c>
      <c r="AT2961">
        <v>4.8</v>
      </c>
      <c r="AU2961">
        <v>-0.21249999999999999</v>
      </c>
    </row>
    <row r="2962" spans="38:47" x14ac:dyDescent="0.55000000000000004">
      <c r="AL2962">
        <v>45015</v>
      </c>
      <c r="AM2962">
        <v>3.74</v>
      </c>
      <c r="AN2962">
        <v>3.88</v>
      </c>
      <c r="AO2962">
        <v>3.55</v>
      </c>
      <c r="AP2962">
        <v>3.66</v>
      </c>
      <c r="AQ2962">
        <v>4.0999999999999996</v>
      </c>
      <c r="AR2962">
        <v>4.63</v>
      </c>
      <c r="AS2962">
        <v>4.92</v>
      </c>
      <c r="AT2962">
        <v>4.97</v>
      </c>
      <c r="AU2962">
        <v>-0.24748490945674001</v>
      </c>
    </row>
    <row r="2963" spans="38:47" x14ac:dyDescent="0.55000000000000004">
      <c r="AL2963">
        <v>45016</v>
      </c>
      <c r="AM2963">
        <v>3.67</v>
      </c>
      <c r="AN2963">
        <v>3.81</v>
      </c>
      <c r="AO2963">
        <v>3.48</v>
      </c>
      <c r="AP2963">
        <v>3.6</v>
      </c>
      <c r="AQ2963">
        <v>4.0599999999999996</v>
      </c>
      <c r="AR2963">
        <v>4.6399999999999997</v>
      </c>
      <c r="AS2963">
        <v>4.9400000000000004</v>
      </c>
      <c r="AT2963">
        <v>4.8499999999999996</v>
      </c>
      <c r="AU2963">
        <v>-0.243298969072165</v>
      </c>
    </row>
    <row r="2964" spans="38:47" x14ac:dyDescent="0.55000000000000004">
      <c r="AL2964">
        <v>45019</v>
      </c>
      <c r="AM2964">
        <v>3.64</v>
      </c>
      <c r="AN2964">
        <v>3.78</v>
      </c>
      <c r="AO2964">
        <v>3.43</v>
      </c>
      <c r="AP2964">
        <v>3.52</v>
      </c>
      <c r="AQ2964">
        <v>3.97</v>
      </c>
      <c r="AR2964">
        <v>4.5999999999999996</v>
      </c>
      <c r="AS2964">
        <v>4.88</v>
      </c>
      <c r="AT2964">
        <v>4.9000000000000004</v>
      </c>
      <c r="AU2964">
        <v>-0.25714285714285701</v>
      </c>
    </row>
    <row r="2965" spans="38:47" x14ac:dyDescent="0.55000000000000004">
      <c r="AL2965">
        <v>45020</v>
      </c>
      <c r="AM2965">
        <v>3.6</v>
      </c>
      <c r="AN2965">
        <v>3.72</v>
      </c>
      <c r="AO2965">
        <v>3.35</v>
      </c>
      <c r="AP2965">
        <v>3.39</v>
      </c>
      <c r="AQ2965">
        <v>3.84</v>
      </c>
      <c r="AR2965">
        <v>4.5</v>
      </c>
      <c r="AS2965">
        <v>4.8</v>
      </c>
      <c r="AT2965">
        <v>4.88</v>
      </c>
      <c r="AU2965">
        <v>-0.26229508196721302</v>
      </c>
    </row>
    <row r="2966" spans="38:47" x14ac:dyDescent="0.55000000000000004">
      <c r="AL2966">
        <v>45021</v>
      </c>
      <c r="AM2966">
        <v>3.56</v>
      </c>
      <c r="AN2966">
        <v>3.67</v>
      </c>
      <c r="AO2966">
        <v>3.3</v>
      </c>
      <c r="AP2966">
        <v>3.36</v>
      </c>
      <c r="AQ2966">
        <v>3.79</v>
      </c>
      <c r="AR2966">
        <v>4.43</v>
      </c>
      <c r="AS2966">
        <v>4.82</v>
      </c>
      <c r="AT2966">
        <v>4.8600000000000003</v>
      </c>
      <c r="AU2966">
        <v>-0.26748971193415599</v>
      </c>
    </row>
    <row r="2967" spans="38:47" x14ac:dyDescent="0.55000000000000004">
      <c r="AL2967">
        <v>45022</v>
      </c>
      <c r="AM2967">
        <v>3.54</v>
      </c>
      <c r="AN2967">
        <v>3.66</v>
      </c>
      <c r="AO2967">
        <v>3.3</v>
      </c>
      <c r="AP2967">
        <v>3.37</v>
      </c>
      <c r="AQ2967">
        <v>3.82</v>
      </c>
      <c r="AR2967">
        <v>4.51</v>
      </c>
      <c r="AS2967">
        <v>4.93</v>
      </c>
      <c r="AT2967">
        <v>4.91</v>
      </c>
      <c r="AU2967">
        <v>-0.27902240325865602</v>
      </c>
    </row>
    <row r="2968" spans="38:47" x14ac:dyDescent="0.55000000000000004">
      <c r="AL2968">
        <v>45023</v>
      </c>
      <c r="AM2968">
        <v>3.61</v>
      </c>
      <c r="AN2968">
        <v>3.73</v>
      </c>
      <c r="AO2968">
        <v>3.39</v>
      </c>
      <c r="AP2968">
        <v>3.49</v>
      </c>
      <c r="AQ2968">
        <v>3.97</v>
      </c>
      <c r="AR2968">
        <v>4.6100000000000003</v>
      </c>
      <c r="AS2968">
        <v>4.95</v>
      </c>
      <c r="AT2968">
        <v>4.95</v>
      </c>
      <c r="AU2968">
        <v>-0.27070707070707101</v>
      </c>
    </row>
    <row r="2969" spans="38:47" x14ac:dyDescent="0.55000000000000004">
      <c r="AL2969">
        <v>45026</v>
      </c>
      <c r="AM2969">
        <v>3.62</v>
      </c>
      <c r="AN2969">
        <v>3.74</v>
      </c>
      <c r="AO2969">
        <v>3.41</v>
      </c>
      <c r="AP2969">
        <v>3.52</v>
      </c>
      <c r="AQ2969">
        <v>4</v>
      </c>
      <c r="AR2969">
        <v>4.6500000000000004</v>
      </c>
      <c r="AS2969">
        <v>4.9800000000000004</v>
      </c>
      <c r="AT2969">
        <v>5.08</v>
      </c>
      <c r="AU2969">
        <v>-0.28740157480314998</v>
      </c>
    </row>
    <row r="2970" spans="38:47" x14ac:dyDescent="0.55000000000000004">
      <c r="AL2970">
        <v>45027</v>
      </c>
      <c r="AM2970">
        <v>3.62</v>
      </c>
      <c r="AN2970">
        <v>3.75</v>
      </c>
      <c r="AO2970">
        <v>3.43</v>
      </c>
      <c r="AP2970">
        <v>3.54</v>
      </c>
      <c r="AQ2970">
        <v>4.03</v>
      </c>
      <c r="AR2970">
        <v>4.67</v>
      </c>
      <c r="AS2970">
        <v>4.99</v>
      </c>
      <c r="AT2970">
        <v>5.04</v>
      </c>
      <c r="AU2970">
        <v>-0.28174603174603202</v>
      </c>
    </row>
    <row r="2971" spans="38:47" x14ac:dyDescent="0.55000000000000004">
      <c r="AL2971">
        <v>45028</v>
      </c>
      <c r="AM2971">
        <v>3.64</v>
      </c>
      <c r="AN2971">
        <v>3.75</v>
      </c>
      <c r="AO2971">
        <v>3.41</v>
      </c>
      <c r="AP2971">
        <v>3.46</v>
      </c>
      <c r="AQ2971">
        <v>3.95</v>
      </c>
      <c r="AR2971">
        <v>4.6399999999999997</v>
      </c>
      <c r="AS2971">
        <v>4.9800000000000004</v>
      </c>
      <c r="AT2971">
        <v>5.0199999999999996</v>
      </c>
      <c r="AU2971">
        <v>-0.27490039840637398</v>
      </c>
    </row>
    <row r="2972" spans="38:47" x14ac:dyDescent="0.55000000000000004">
      <c r="AL2972">
        <v>45029</v>
      </c>
      <c r="AM2972">
        <v>3.69</v>
      </c>
      <c r="AN2972">
        <v>3.8</v>
      </c>
      <c r="AO2972">
        <v>3.45</v>
      </c>
      <c r="AP2972">
        <v>3.51</v>
      </c>
      <c r="AQ2972">
        <v>3.96</v>
      </c>
      <c r="AR2972">
        <v>4.66</v>
      </c>
      <c r="AS2972">
        <v>4.95</v>
      </c>
      <c r="AT2972">
        <v>5.0999999999999996</v>
      </c>
      <c r="AU2972">
        <v>-0.27647058823529402</v>
      </c>
    </row>
    <row r="2973" spans="38:47" x14ac:dyDescent="0.55000000000000004">
      <c r="AL2973">
        <v>45030</v>
      </c>
      <c r="AM2973">
        <v>3.74</v>
      </c>
      <c r="AN2973">
        <v>3.85</v>
      </c>
      <c r="AO2973">
        <v>3.52</v>
      </c>
      <c r="AP2973">
        <v>3.6</v>
      </c>
      <c r="AQ2973">
        <v>4.08</v>
      </c>
      <c r="AR2973">
        <v>4.7699999999999996</v>
      </c>
      <c r="AS2973">
        <v>5.03</v>
      </c>
      <c r="AT2973">
        <v>5.14</v>
      </c>
      <c r="AU2973">
        <v>-0.27237354085603099</v>
      </c>
    </row>
    <row r="2974" spans="38:47" x14ac:dyDescent="0.55000000000000004">
      <c r="AL2974">
        <v>45033</v>
      </c>
      <c r="AM2974">
        <v>3.81</v>
      </c>
      <c r="AN2974">
        <v>3.92</v>
      </c>
      <c r="AO2974">
        <v>3.6</v>
      </c>
      <c r="AP2974">
        <v>3.69</v>
      </c>
      <c r="AQ2974">
        <v>4.18</v>
      </c>
      <c r="AR2974">
        <v>4.8</v>
      </c>
      <c r="AS2974">
        <v>5.07</v>
      </c>
      <c r="AT2974">
        <v>5.21</v>
      </c>
      <c r="AU2974">
        <v>-0.26871401151631502</v>
      </c>
    </row>
    <row r="2975" spans="38:47" x14ac:dyDescent="0.55000000000000004">
      <c r="AL2975">
        <v>45034</v>
      </c>
      <c r="AM2975">
        <v>3.79</v>
      </c>
      <c r="AN2975">
        <v>3.91</v>
      </c>
      <c r="AO2975">
        <v>3.58</v>
      </c>
      <c r="AP2975">
        <v>3.69</v>
      </c>
      <c r="AQ2975">
        <v>4.1900000000000004</v>
      </c>
      <c r="AR2975">
        <v>4.8099999999999996</v>
      </c>
      <c r="AS2975">
        <v>5.09</v>
      </c>
      <c r="AT2975">
        <v>5.2</v>
      </c>
      <c r="AU2975">
        <v>-0.27115384615384602</v>
      </c>
    </row>
    <row r="2976" spans="38:47" x14ac:dyDescent="0.55000000000000004">
      <c r="AL2976">
        <v>45035</v>
      </c>
      <c r="AM2976">
        <v>3.79</v>
      </c>
      <c r="AN2976">
        <v>3.9</v>
      </c>
      <c r="AO2976">
        <v>3.6</v>
      </c>
      <c r="AP2976">
        <v>3.71</v>
      </c>
      <c r="AQ2976">
        <v>4.24</v>
      </c>
      <c r="AR2976">
        <v>4.84</v>
      </c>
      <c r="AS2976">
        <v>5.0999999999999996</v>
      </c>
      <c r="AT2976">
        <v>5.16</v>
      </c>
      <c r="AU2976">
        <v>-0.265503875968992</v>
      </c>
    </row>
    <row r="2977" spans="38:47" x14ac:dyDescent="0.55000000000000004">
      <c r="AL2977">
        <v>45036</v>
      </c>
      <c r="AM2977">
        <v>3.75</v>
      </c>
      <c r="AN2977">
        <v>3.87</v>
      </c>
      <c r="AO2977">
        <v>3.54</v>
      </c>
      <c r="AP2977">
        <v>3.63</v>
      </c>
      <c r="AQ2977">
        <v>4.1399999999999997</v>
      </c>
      <c r="AR2977">
        <v>4.7699999999999996</v>
      </c>
      <c r="AS2977">
        <v>5.0599999999999996</v>
      </c>
      <c r="AT2977">
        <v>5.12</v>
      </c>
      <c r="AU2977">
        <v>-0.267578125</v>
      </c>
    </row>
    <row r="2978" spans="38:47" x14ac:dyDescent="0.55000000000000004">
      <c r="AL2978">
        <v>45037</v>
      </c>
      <c r="AM2978">
        <v>3.78</v>
      </c>
      <c r="AN2978">
        <v>3.9</v>
      </c>
      <c r="AO2978">
        <v>3.57</v>
      </c>
      <c r="AP2978">
        <v>3.66</v>
      </c>
      <c r="AQ2978">
        <v>4.17</v>
      </c>
      <c r="AR2978">
        <v>4.78</v>
      </c>
      <c r="AS2978">
        <v>5.07</v>
      </c>
      <c r="AT2978">
        <v>5.14</v>
      </c>
      <c r="AU2978">
        <v>-0.26459143968871601</v>
      </c>
    </row>
    <row r="2979" spans="38:47" x14ac:dyDescent="0.55000000000000004">
      <c r="AL2979">
        <v>45040</v>
      </c>
      <c r="AM2979">
        <v>3.73</v>
      </c>
      <c r="AN2979">
        <v>3.85</v>
      </c>
      <c r="AO2979">
        <v>3.52</v>
      </c>
      <c r="AP2979">
        <v>3.6</v>
      </c>
      <c r="AQ2979">
        <v>4.12</v>
      </c>
      <c r="AR2979">
        <v>4.76</v>
      </c>
      <c r="AS2979">
        <v>5.0599999999999996</v>
      </c>
      <c r="AT2979">
        <v>5.2</v>
      </c>
      <c r="AU2979">
        <v>-0.28269230769230802</v>
      </c>
    </row>
    <row r="2980" spans="38:47" x14ac:dyDescent="0.55000000000000004">
      <c r="AL2980">
        <v>45041</v>
      </c>
      <c r="AM2980">
        <v>3.65</v>
      </c>
      <c r="AN2980">
        <v>3.77</v>
      </c>
      <c r="AO2980">
        <v>3.4</v>
      </c>
      <c r="AP2980">
        <v>3.43</v>
      </c>
      <c r="AQ2980">
        <v>3.86</v>
      </c>
      <c r="AR2980">
        <v>4.5999999999999996</v>
      </c>
      <c r="AS2980">
        <v>4.9800000000000004</v>
      </c>
      <c r="AT2980">
        <v>5.12</v>
      </c>
      <c r="AU2980">
        <v>-0.287109375</v>
      </c>
    </row>
    <row r="2981" spans="38:47" x14ac:dyDescent="0.55000000000000004">
      <c r="AL2981">
        <v>45042</v>
      </c>
      <c r="AM2981">
        <v>3.7</v>
      </c>
      <c r="AN2981">
        <v>3.81</v>
      </c>
      <c r="AO2981">
        <v>3.43</v>
      </c>
      <c r="AP2981">
        <v>3.46</v>
      </c>
      <c r="AQ2981">
        <v>3.9</v>
      </c>
      <c r="AR2981">
        <v>4.6399999999999997</v>
      </c>
      <c r="AS2981">
        <v>5</v>
      </c>
      <c r="AT2981">
        <v>5.16</v>
      </c>
      <c r="AU2981">
        <v>-0.28294573643410897</v>
      </c>
    </row>
    <row r="2982" spans="38:47" x14ac:dyDescent="0.55000000000000004">
      <c r="AL2982">
        <v>45043</v>
      </c>
      <c r="AM2982">
        <v>3.76</v>
      </c>
      <c r="AN2982">
        <v>3.88</v>
      </c>
      <c r="AO2982">
        <v>3.53</v>
      </c>
      <c r="AP2982">
        <v>3.6</v>
      </c>
      <c r="AQ2982">
        <v>4.07</v>
      </c>
      <c r="AR2982">
        <v>4.78</v>
      </c>
      <c r="AS2982">
        <v>5.05</v>
      </c>
      <c r="AT2982">
        <v>5.18</v>
      </c>
      <c r="AU2982">
        <v>-0.27413127413127403</v>
      </c>
    </row>
    <row r="2983" spans="38:47" x14ac:dyDescent="0.55000000000000004">
      <c r="AL2983">
        <v>45044</v>
      </c>
      <c r="AM2983">
        <v>3.67</v>
      </c>
      <c r="AN2983">
        <v>3.8</v>
      </c>
      <c r="AO2983">
        <v>3.44</v>
      </c>
      <c r="AP2983">
        <v>3.51</v>
      </c>
      <c r="AQ2983">
        <v>4.04</v>
      </c>
      <c r="AR2983">
        <v>4.8</v>
      </c>
      <c r="AS2983">
        <v>5.0599999999999996</v>
      </c>
      <c r="AT2983">
        <v>5.0999999999999996</v>
      </c>
      <c r="AU2983">
        <v>-0.28039215686274499</v>
      </c>
    </row>
    <row r="2984" spans="38:47" x14ac:dyDescent="0.55000000000000004">
      <c r="AL2984">
        <v>45047</v>
      </c>
      <c r="AM2984">
        <v>3.84</v>
      </c>
      <c r="AN2984">
        <v>3.95</v>
      </c>
      <c r="AO2984">
        <v>3.59</v>
      </c>
      <c r="AP2984">
        <v>3.64</v>
      </c>
      <c r="AQ2984">
        <v>4.1399999999999997</v>
      </c>
      <c r="AR2984">
        <v>4.8600000000000003</v>
      </c>
      <c r="AS2984">
        <v>5.14</v>
      </c>
      <c r="AT2984">
        <v>5.27</v>
      </c>
      <c r="AU2984">
        <v>-0.27134724857685</v>
      </c>
    </row>
    <row r="2985" spans="38:47" x14ac:dyDescent="0.55000000000000004">
      <c r="AL2985">
        <v>45048</v>
      </c>
      <c r="AM2985">
        <v>3.72</v>
      </c>
      <c r="AN2985">
        <v>3.82</v>
      </c>
      <c r="AO2985">
        <v>3.44</v>
      </c>
      <c r="AP2985">
        <v>3.46</v>
      </c>
      <c r="AQ2985">
        <v>3.97</v>
      </c>
      <c r="AR2985">
        <v>4.74</v>
      </c>
      <c r="AS2985">
        <v>5.0599999999999996</v>
      </c>
      <c r="AT2985">
        <v>5.24</v>
      </c>
      <c r="AU2985">
        <v>-0.29007633587786302</v>
      </c>
    </row>
    <row r="2986" spans="38:47" x14ac:dyDescent="0.55000000000000004">
      <c r="AL2986">
        <v>45049</v>
      </c>
      <c r="AM2986">
        <v>3.7</v>
      </c>
      <c r="AN2986">
        <v>3.79</v>
      </c>
      <c r="AO2986">
        <v>3.38</v>
      </c>
      <c r="AP2986">
        <v>3.37</v>
      </c>
      <c r="AQ2986">
        <v>3.89</v>
      </c>
      <c r="AR2986">
        <v>4.7</v>
      </c>
      <c r="AS2986">
        <v>5.08</v>
      </c>
      <c r="AT2986">
        <v>5.26</v>
      </c>
      <c r="AU2986">
        <v>-0.29657794676806098</v>
      </c>
    </row>
    <row r="2987" spans="38:47" x14ac:dyDescent="0.55000000000000004">
      <c r="AL2987">
        <v>45050</v>
      </c>
      <c r="AM2987">
        <v>3.73</v>
      </c>
      <c r="AN2987">
        <v>3.8</v>
      </c>
      <c r="AO2987">
        <v>3.37</v>
      </c>
      <c r="AP2987">
        <v>3.29</v>
      </c>
      <c r="AQ2987">
        <v>3.75</v>
      </c>
      <c r="AR2987">
        <v>4.59</v>
      </c>
      <c r="AS2987">
        <v>5.04</v>
      </c>
      <c r="AT2987">
        <v>5.26</v>
      </c>
      <c r="AU2987">
        <v>-0.290874524714829</v>
      </c>
    </row>
    <row r="2988" spans="38:47" x14ac:dyDescent="0.55000000000000004">
      <c r="AL2988">
        <v>45051</v>
      </c>
      <c r="AM2988">
        <v>3.76</v>
      </c>
      <c r="AN2988">
        <v>3.85</v>
      </c>
      <c r="AO2988">
        <v>3.44</v>
      </c>
      <c r="AP2988">
        <v>3.41</v>
      </c>
      <c r="AQ2988">
        <v>3.92</v>
      </c>
      <c r="AR2988">
        <v>4.7300000000000004</v>
      </c>
      <c r="AS2988">
        <v>5.13</v>
      </c>
      <c r="AT2988">
        <v>5.26</v>
      </c>
      <c r="AU2988">
        <v>-0.28517110266159701</v>
      </c>
    </row>
    <row r="2989" spans="38:47" x14ac:dyDescent="0.55000000000000004">
      <c r="AL2989">
        <v>45054</v>
      </c>
      <c r="AM2989">
        <v>3.84</v>
      </c>
      <c r="AN2989">
        <v>3.92</v>
      </c>
      <c r="AO2989">
        <v>3.52</v>
      </c>
      <c r="AP2989">
        <v>3.49</v>
      </c>
      <c r="AQ2989">
        <v>4</v>
      </c>
      <c r="AR2989">
        <v>4.79</v>
      </c>
      <c r="AS2989">
        <v>5.14</v>
      </c>
      <c r="AT2989">
        <v>5.31</v>
      </c>
      <c r="AU2989">
        <v>-0.27683615819209001</v>
      </c>
    </row>
    <row r="2990" spans="38:47" x14ac:dyDescent="0.55000000000000004">
      <c r="AL2990">
        <v>45055</v>
      </c>
      <c r="AM2990">
        <v>3.85</v>
      </c>
      <c r="AN2990">
        <v>3.94</v>
      </c>
      <c r="AO2990">
        <v>3.53</v>
      </c>
      <c r="AP2990">
        <v>3.51</v>
      </c>
      <c r="AQ2990">
        <v>4.01</v>
      </c>
      <c r="AR2990">
        <v>4.8099999999999996</v>
      </c>
      <c r="AS2990">
        <v>5.18</v>
      </c>
      <c r="AT2990">
        <v>5.29</v>
      </c>
      <c r="AU2990">
        <v>-0.27221172022684298</v>
      </c>
    </row>
    <row r="2991" spans="38:47" x14ac:dyDescent="0.55000000000000004">
      <c r="AL2991">
        <v>45056</v>
      </c>
      <c r="AM2991">
        <v>3.8</v>
      </c>
      <c r="AN2991">
        <v>3.88</v>
      </c>
      <c r="AO2991">
        <v>3.43</v>
      </c>
      <c r="AP2991">
        <v>3.37</v>
      </c>
      <c r="AQ2991">
        <v>3.9</v>
      </c>
      <c r="AR2991">
        <v>4.7</v>
      </c>
      <c r="AS2991">
        <v>5.13</v>
      </c>
      <c r="AT2991">
        <v>5.24</v>
      </c>
      <c r="AU2991">
        <v>-0.27480916030534402</v>
      </c>
    </row>
    <row r="2992" spans="38:47" x14ac:dyDescent="0.55000000000000004">
      <c r="AL2992">
        <v>45057</v>
      </c>
      <c r="AM2992">
        <v>3.73</v>
      </c>
      <c r="AN2992">
        <v>3.82</v>
      </c>
      <c r="AO2992">
        <v>3.39</v>
      </c>
      <c r="AP2992">
        <v>3.36</v>
      </c>
      <c r="AQ2992">
        <v>3.89</v>
      </c>
      <c r="AR2992">
        <v>4.7</v>
      </c>
      <c r="AS2992">
        <v>5.14</v>
      </c>
      <c r="AT2992">
        <v>5.2</v>
      </c>
      <c r="AU2992">
        <v>-0.28269230769230802</v>
      </c>
    </row>
    <row r="2993" spans="38:47" x14ac:dyDescent="0.55000000000000004">
      <c r="AL2993">
        <v>45058</v>
      </c>
      <c r="AM2993">
        <v>3.78</v>
      </c>
      <c r="AN2993">
        <v>3.87</v>
      </c>
      <c r="AO2993">
        <v>3.46</v>
      </c>
      <c r="AP2993">
        <v>3.45</v>
      </c>
      <c r="AQ2993">
        <v>3.98</v>
      </c>
      <c r="AR2993">
        <v>4.75</v>
      </c>
      <c r="AS2993">
        <v>5.16</v>
      </c>
      <c r="AT2993">
        <v>5.25</v>
      </c>
      <c r="AU2993">
        <v>-0.28000000000000003</v>
      </c>
    </row>
    <row r="2994" spans="38:47" x14ac:dyDescent="0.55000000000000004">
      <c r="AL2994">
        <v>45061</v>
      </c>
      <c r="AM2994">
        <v>3.84</v>
      </c>
      <c r="AN2994">
        <v>3.92</v>
      </c>
      <c r="AO2994">
        <v>3.5</v>
      </c>
      <c r="AP2994">
        <v>3.46</v>
      </c>
      <c r="AQ2994">
        <v>3.99</v>
      </c>
      <c r="AR2994">
        <v>4.7300000000000004</v>
      </c>
      <c r="AS2994">
        <v>5.24</v>
      </c>
      <c r="AT2994">
        <v>5.21</v>
      </c>
      <c r="AU2994">
        <v>-0.26295585412667899</v>
      </c>
    </row>
    <row r="2995" spans="38:47" x14ac:dyDescent="0.55000000000000004">
      <c r="AL2995">
        <v>45062</v>
      </c>
      <c r="AM2995">
        <v>3.87</v>
      </c>
      <c r="AN2995">
        <v>3.96</v>
      </c>
      <c r="AO2995">
        <v>3.54</v>
      </c>
      <c r="AP2995">
        <v>3.52</v>
      </c>
      <c r="AQ2995">
        <v>4.0599999999999996</v>
      </c>
      <c r="AR2995">
        <v>4.88</v>
      </c>
      <c r="AS2995">
        <v>5.26</v>
      </c>
      <c r="AT2995">
        <v>5.23</v>
      </c>
      <c r="AU2995">
        <v>-0.26003824091778199</v>
      </c>
    </row>
    <row r="2996" spans="38:47" x14ac:dyDescent="0.55000000000000004">
      <c r="AL2996">
        <v>45063</v>
      </c>
      <c r="AM2996">
        <v>3.88</v>
      </c>
      <c r="AN2996">
        <v>3.96</v>
      </c>
      <c r="AO2996">
        <v>3.57</v>
      </c>
      <c r="AP2996">
        <v>3.58</v>
      </c>
      <c r="AQ2996">
        <v>4.12</v>
      </c>
      <c r="AR2996">
        <v>4.92</v>
      </c>
      <c r="AS2996">
        <v>5.3</v>
      </c>
      <c r="AT2996">
        <v>5.26</v>
      </c>
      <c r="AU2996">
        <v>-0.262357414448669</v>
      </c>
    </row>
    <row r="2997" spans="38:47" x14ac:dyDescent="0.55000000000000004">
      <c r="AL2997">
        <v>45064</v>
      </c>
      <c r="AM2997">
        <v>3.91</v>
      </c>
      <c r="AN2997">
        <v>4.0199999999999996</v>
      </c>
      <c r="AO2997">
        <v>3.65</v>
      </c>
      <c r="AP2997">
        <v>3.69</v>
      </c>
      <c r="AQ2997">
        <v>4.24</v>
      </c>
      <c r="AR2997">
        <v>5.0199999999999996</v>
      </c>
      <c r="AS2997">
        <v>5.38</v>
      </c>
      <c r="AT2997">
        <v>5.31</v>
      </c>
      <c r="AU2997">
        <v>-0.26365348399246702</v>
      </c>
    </row>
    <row r="2998" spans="38:47" x14ac:dyDescent="0.55000000000000004">
      <c r="AL2998">
        <v>45065</v>
      </c>
      <c r="AM2998">
        <v>3.95</v>
      </c>
      <c r="AN2998">
        <v>4.07</v>
      </c>
      <c r="AO2998">
        <v>3.7</v>
      </c>
      <c r="AP2998">
        <v>3.76</v>
      </c>
      <c r="AQ2998">
        <v>4.28</v>
      </c>
      <c r="AR2998">
        <v>5.0199999999999996</v>
      </c>
      <c r="AS2998">
        <v>5.36</v>
      </c>
      <c r="AT2998">
        <v>5.29</v>
      </c>
      <c r="AU2998">
        <v>-0.25330812854442297</v>
      </c>
    </row>
    <row r="2999" spans="38:47" x14ac:dyDescent="0.55000000000000004">
      <c r="AL2999">
        <v>45068</v>
      </c>
      <c r="AM2999">
        <v>3.97</v>
      </c>
      <c r="AN2999">
        <v>4.09</v>
      </c>
      <c r="AO2999">
        <v>3.72</v>
      </c>
      <c r="AP2999">
        <v>3.77</v>
      </c>
      <c r="AQ2999">
        <v>4.29</v>
      </c>
      <c r="AR2999">
        <v>5.07</v>
      </c>
      <c r="AS2999">
        <v>5.43</v>
      </c>
      <c r="AT2999">
        <v>5.4</v>
      </c>
      <c r="AU2999">
        <v>-0.264814814814815</v>
      </c>
    </row>
    <row r="3000" spans="38:47" x14ac:dyDescent="0.55000000000000004">
      <c r="AL3000">
        <v>45069</v>
      </c>
      <c r="AM3000">
        <v>3.96</v>
      </c>
      <c r="AN3000">
        <v>4.08</v>
      </c>
      <c r="AO3000">
        <v>3.7</v>
      </c>
      <c r="AP3000">
        <v>3.76</v>
      </c>
      <c r="AQ3000">
        <v>4.26</v>
      </c>
      <c r="AR3000">
        <v>5.0599999999999996</v>
      </c>
      <c r="AS3000">
        <v>5.39</v>
      </c>
      <c r="AT3000">
        <v>5.34</v>
      </c>
      <c r="AU3000">
        <v>-0.25842696629213502</v>
      </c>
    </row>
    <row r="3001" spans="38:47" x14ac:dyDescent="0.55000000000000004">
      <c r="AL3001">
        <v>45070</v>
      </c>
      <c r="AM3001">
        <v>3.97</v>
      </c>
      <c r="AN3001">
        <v>4.0999999999999996</v>
      </c>
      <c r="AO3001">
        <v>3.73</v>
      </c>
      <c r="AP3001">
        <v>3.75</v>
      </c>
      <c r="AQ3001">
        <v>4.3099999999999996</v>
      </c>
      <c r="AR3001">
        <v>5.12</v>
      </c>
      <c r="AS3001">
        <v>5.42</v>
      </c>
      <c r="AT3001">
        <v>5.37</v>
      </c>
      <c r="AU3001">
        <v>-0.26070763500931099</v>
      </c>
    </row>
    <row r="3002" spans="38:47" x14ac:dyDescent="0.55000000000000004">
      <c r="AL3002">
        <v>45071</v>
      </c>
      <c r="AM3002">
        <v>4.01</v>
      </c>
      <c r="AN3002">
        <v>4.16</v>
      </c>
      <c r="AO3002">
        <v>3.83</v>
      </c>
      <c r="AP3002">
        <v>3.9</v>
      </c>
      <c r="AQ3002">
        <v>4.5</v>
      </c>
      <c r="AR3002">
        <v>5.24</v>
      </c>
      <c r="AS3002">
        <v>5.46</v>
      </c>
      <c r="AT3002">
        <v>5.38</v>
      </c>
      <c r="AU3002">
        <v>-0.25464684014869898</v>
      </c>
    </row>
    <row r="3003" spans="38:47" x14ac:dyDescent="0.55000000000000004">
      <c r="AL3003">
        <v>45072</v>
      </c>
      <c r="AM3003">
        <v>3.96</v>
      </c>
      <c r="AN3003">
        <v>4.13</v>
      </c>
      <c r="AO3003">
        <v>3.8</v>
      </c>
      <c r="AP3003">
        <v>3.92</v>
      </c>
      <c r="AQ3003">
        <v>4.54</v>
      </c>
      <c r="AR3003">
        <v>5.25</v>
      </c>
      <c r="AS3003">
        <v>5.44</v>
      </c>
      <c r="AT3003">
        <v>5.34</v>
      </c>
      <c r="AU3003">
        <v>-0.25842696629213502</v>
      </c>
    </row>
    <row r="3004" spans="38:47" x14ac:dyDescent="0.55000000000000004">
      <c r="AL3004">
        <v>45075</v>
      </c>
      <c r="AM3004">
        <v>3.93</v>
      </c>
      <c r="AN3004">
        <v>4.0949999999999998</v>
      </c>
      <c r="AO3004">
        <v>3.7450000000000001</v>
      </c>
      <c r="AP3004">
        <v>3.8650000000000002</v>
      </c>
      <c r="AQ3004">
        <v>4.5</v>
      </c>
      <c r="AR3004">
        <v>5.2350000000000003</v>
      </c>
      <c r="AS3004">
        <v>5.48</v>
      </c>
      <c r="AT3004">
        <v>5.4450000000000003</v>
      </c>
      <c r="AU3004">
        <v>-0.278236914600551</v>
      </c>
    </row>
    <row r="3005" spans="38:47" x14ac:dyDescent="0.55000000000000004">
      <c r="AL3005">
        <v>45076</v>
      </c>
      <c r="AM3005">
        <v>3.9</v>
      </c>
      <c r="AN3005">
        <v>4.0599999999999996</v>
      </c>
      <c r="AO3005">
        <v>3.69</v>
      </c>
      <c r="AP3005">
        <v>3.81</v>
      </c>
      <c r="AQ3005">
        <v>4.46</v>
      </c>
      <c r="AR3005">
        <v>5.22</v>
      </c>
      <c r="AS3005">
        <v>5.52</v>
      </c>
      <c r="AT3005">
        <v>5.55</v>
      </c>
      <c r="AU3005">
        <v>-0.29729729729729698</v>
      </c>
    </row>
    <row r="3006" spans="38:47" x14ac:dyDescent="0.55000000000000004">
      <c r="AL3006">
        <v>45077</v>
      </c>
      <c r="AM3006">
        <v>3.85</v>
      </c>
      <c r="AN3006">
        <v>4.01</v>
      </c>
      <c r="AO3006">
        <v>3.64</v>
      </c>
      <c r="AP3006">
        <v>3.74</v>
      </c>
      <c r="AQ3006">
        <v>4.4000000000000004</v>
      </c>
      <c r="AR3006">
        <v>5.18</v>
      </c>
      <c r="AS3006">
        <v>5.46</v>
      </c>
      <c r="AT3006">
        <v>5.52</v>
      </c>
      <c r="AU3006">
        <v>-0.30253623188405798</v>
      </c>
    </row>
    <row r="3007" spans="38:47" x14ac:dyDescent="0.55000000000000004">
      <c r="AL3007">
        <v>45078</v>
      </c>
      <c r="AM3007">
        <v>3.84</v>
      </c>
      <c r="AN3007">
        <v>3.98</v>
      </c>
      <c r="AO3007">
        <v>3.61</v>
      </c>
      <c r="AP3007">
        <v>3.7</v>
      </c>
      <c r="AQ3007">
        <v>4.33</v>
      </c>
      <c r="AR3007">
        <v>5.1100000000000003</v>
      </c>
      <c r="AS3007">
        <v>5.44</v>
      </c>
      <c r="AT3007">
        <v>5.5</v>
      </c>
      <c r="AU3007">
        <v>-0.30181818181818199</v>
      </c>
    </row>
    <row r="3008" spans="38:47" x14ac:dyDescent="0.55000000000000004">
      <c r="AL3008">
        <v>45079</v>
      </c>
      <c r="AM3008">
        <v>3.88</v>
      </c>
      <c r="AN3008">
        <v>4.03</v>
      </c>
      <c r="AO3008">
        <v>3.69</v>
      </c>
      <c r="AP3008">
        <v>3.84</v>
      </c>
      <c r="AQ3008">
        <v>4.5</v>
      </c>
      <c r="AR3008">
        <v>5.22</v>
      </c>
      <c r="AS3008">
        <v>5.5</v>
      </c>
      <c r="AT3008">
        <v>5.5</v>
      </c>
      <c r="AU3008">
        <v>-0.294545454545455</v>
      </c>
    </row>
    <row r="3009" spans="38:47" x14ac:dyDescent="0.55000000000000004">
      <c r="AL3009">
        <v>45082</v>
      </c>
      <c r="AM3009">
        <v>3.89</v>
      </c>
      <c r="AN3009">
        <v>4.03</v>
      </c>
      <c r="AO3009">
        <v>3.69</v>
      </c>
      <c r="AP3009">
        <v>3.82</v>
      </c>
      <c r="AQ3009">
        <v>4.46</v>
      </c>
      <c r="AR3009">
        <v>5.17</v>
      </c>
      <c r="AS3009">
        <v>5.46</v>
      </c>
      <c r="AT3009">
        <v>5.46</v>
      </c>
      <c r="AU3009">
        <v>-0.28754578754578802</v>
      </c>
    </row>
    <row r="3010" spans="38:47" x14ac:dyDescent="0.55000000000000004">
      <c r="AL3010">
        <v>45083</v>
      </c>
      <c r="AM3010">
        <v>3.87</v>
      </c>
      <c r="AN3010">
        <v>4.0199999999999996</v>
      </c>
      <c r="AO3010">
        <v>3.7</v>
      </c>
      <c r="AP3010">
        <v>3.85</v>
      </c>
      <c r="AQ3010">
        <v>4.51</v>
      </c>
      <c r="AR3010">
        <v>5.2</v>
      </c>
      <c r="AS3010">
        <v>5.44</v>
      </c>
      <c r="AT3010">
        <v>5.44</v>
      </c>
      <c r="AU3010">
        <v>-0.28860294117647101</v>
      </c>
    </row>
    <row r="3011" spans="38:47" x14ac:dyDescent="0.55000000000000004">
      <c r="AL3011">
        <v>45084</v>
      </c>
      <c r="AM3011">
        <v>3.95</v>
      </c>
      <c r="AN3011">
        <v>4.12</v>
      </c>
      <c r="AO3011">
        <v>3.79</v>
      </c>
      <c r="AP3011">
        <v>3.93</v>
      </c>
      <c r="AQ3011">
        <v>4.5599999999999996</v>
      </c>
      <c r="AR3011">
        <v>5.16</v>
      </c>
      <c r="AS3011">
        <v>5.43</v>
      </c>
      <c r="AT3011">
        <v>5.42</v>
      </c>
      <c r="AU3011">
        <v>-0.27121771217712198</v>
      </c>
    </row>
    <row r="3012" spans="38:47" x14ac:dyDescent="0.55000000000000004">
      <c r="AL3012">
        <v>45085</v>
      </c>
      <c r="AM3012">
        <v>3.89</v>
      </c>
      <c r="AN3012">
        <v>4.05</v>
      </c>
      <c r="AO3012">
        <v>3.73</v>
      </c>
      <c r="AP3012">
        <v>3.87</v>
      </c>
      <c r="AQ3012">
        <v>4.5199999999999996</v>
      </c>
      <c r="AR3012">
        <v>5.12</v>
      </c>
      <c r="AS3012">
        <v>5.39</v>
      </c>
      <c r="AT3012">
        <v>5.38</v>
      </c>
      <c r="AU3012">
        <v>-0.27695167286245298</v>
      </c>
    </row>
    <row r="3013" spans="38:47" x14ac:dyDescent="0.55000000000000004">
      <c r="AL3013">
        <v>45086</v>
      </c>
      <c r="AM3013">
        <v>3.89</v>
      </c>
      <c r="AN3013">
        <v>4.05</v>
      </c>
      <c r="AO3013">
        <v>3.75</v>
      </c>
      <c r="AP3013">
        <v>3.92</v>
      </c>
      <c r="AQ3013">
        <v>4.59</v>
      </c>
      <c r="AR3013">
        <v>5.17</v>
      </c>
      <c r="AS3013">
        <v>5.39</v>
      </c>
      <c r="AT3013">
        <v>5.37</v>
      </c>
      <c r="AU3013">
        <v>-0.27560521415270001</v>
      </c>
    </row>
    <row r="3014" spans="38:47" x14ac:dyDescent="0.55000000000000004">
      <c r="AL3014">
        <v>45089</v>
      </c>
      <c r="AM3014">
        <v>3.87</v>
      </c>
      <c r="AN3014">
        <v>4.04</v>
      </c>
      <c r="AO3014">
        <v>3.73</v>
      </c>
      <c r="AP3014">
        <v>3.89</v>
      </c>
      <c r="AQ3014">
        <v>4.55</v>
      </c>
      <c r="AR3014">
        <v>5.18</v>
      </c>
      <c r="AS3014">
        <v>5.38</v>
      </c>
      <c r="AT3014">
        <v>5.4</v>
      </c>
      <c r="AU3014">
        <v>-0.28333333333333299</v>
      </c>
    </row>
    <row r="3015" spans="38:47" x14ac:dyDescent="0.55000000000000004">
      <c r="AL3015">
        <v>45090</v>
      </c>
      <c r="AM3015">
        <v>3.94</v>
      </c>
      <c r="AN3015">
        <v>4.12</v>
      </c>
      <c r="AO3015">
        <v>3.84</v>
      </c>
      <c r="AP3015">
        <v>4.01</v>
      </c>
      <c r="AQ3015">
        <v>4.67</v>
      </c>
      <c r="AR3015">
        <v>5.26</v>
      </c>
      <c r="AS3015">
        <v>5.36</v>
      </c>
      <c r="AT3015">
        <v>5.36</v>
      </c>
      <c r="AU3015">
        <v>-0.26492537313432801</v>
      </c>
    </row>
    <row r="3016" spans="38:47" x14ac:dyDescent="0.55000000000000004">
      <c r="AL3016">
        <v>45091</v>
      </c>
      <c r="AM3016">
        <v>3.9</v>
      </c>
      <c r="AN3016">
        <v>4.09</v>
      </c>
      <c r="AO3016">
        <v>3.83</v>
      </c>
      <c r="AP3016">
        <v>4.0599999999999996</v>
      </c>
      <c r="AQ3016">
        <v>4.74</v>
      </c>
      <c r="AR3016">
        <v>5.27</v>
      </c>
      <c r="AS3016">
        <v>5.36</v>
      </c>
      <c r="AT3016">
        <v>5.36</v>
      </c>
      <c r="AU3016">
        <v>-0.27238805970149299</v>
      </c>
    </row>
    <row r="3017" spans="38:47" x14ac:dyDescent="0.55000000000000004">
      <c r="AL3017">
        <v>45092</v>
      </c>
      <c r="AM3017">
        <v>3.85</v>
      </c>
      <c r="AN3017">
        <v>4.0199999999999996</v>
      </c>
      <c r="AO3017">
        <v>3.72</v>
      </c>
      <c r="AP3017">
        <v>3.91</v>
      </c>
      <c r="AQ3017">
        <v>4.62</v>
      </c>
      <c r="AR3017">
        <v>5.21</v>
      </c>
      <c r="AS3017">
        <v>5.33</v>
      </c>
      <c r="AT3017">
        <v>5.33</v>
      </c>
      <c r="AU3017">
        <v>-0.27767354596622901</v>
      </c>
    </row>
    <row r="3018" spans="38:47" x14ac:dyDescent="0.55000000000000004">
      <c r="AL3018">
        <v>45093</v>
      </c>
      <c r="AM3018">
        <v>3.86</v>
      </c>
      <c r="AN3018">
        <v>4.05</v>
      </c>
      <c r="AO3018">
        <v>3.77</v>
      </c>
      <c r="AP3018">
        <v>3.99</v>
      </c>
      <c r="AQ3018">
        <v>4.7</v>
      </c>
      <c r="AR3018">
        <v>5.24</v>
      </c>
      <c r="AS3018">
        <v>5.35</v>
      </c>
      <c r="AT3018">
        <v>5.34</v>
      </c>
      <c r="AU3018">
        <v>-0.27715355805243402</v>
      </c>
    </row>
    <row r="3019" spans="38:47" x14ac:dyDescent="0.55000000000000004">
      <c r="AL3019">
        <v>45096</v>
      </c>
      <c r="AM3019">
        <v>3.8450000000000002</v>
      </c>
      <c r="AN3019">
        <v>4.03</v>
      </c>
      <c r="AO3019">
        <v>3.7549999999999999</v>
      </c>
      <c r="AP3019">
        <v>3.9750000000000001</v>
      </c>
      <c r="AQ3019">
        <v>4.6900000000000004</v>
      </c>
      <c r="AR3019">
        <v>5.24</v>
      </c>
      <c r="AS3019">
        <v>5.38</v>
      </c>
      <c r="AT3019">
        <v>5.3650000000000002</v>
      </c>
      <c r="AU3019">
        <v>-0.28331780055917999</v>
      </c>
    </row>
    <row r="3020" spans="38:47" x14ac:dyDescent="0.55000000000000004">
      <c r="AL3020">
        <v>45097</v>
      </c>
      <c r="AM3020">
        <v>3.83</v>
      </c>
      <c r="AN3020">
        <v>4.01</v>
      </c>
      <c r="AO3020">
        <v>3.74</v>
      </c>
      <c r="AP3020">
        <v>3.96</v>
      </c>
      <c r="AQ3020">
        <v>4.68</v>
      </c>
      <c r="AR3020">
        <v>5.24</v>
      </c>
      <c r="AS3020">
        <v>5.41</v>
      </c>
      <c r="AT3020">
        <v>5.39</v>
      </c>
      <c r="AU3020">
        <v>-0.289424860853432</v>
      </c>
    </row>
    <row r="3021" spans="38:47" x14ac:dyDescent="0.55000000000000004">
      <c r="AL3021">
        <v>45098</v>
      </c>
      <c r="AM3021">
        <v>3.81</v>
      </c>
      <c r="AN3021">
        <v>3.99</v>
      </c>
      <c r="AO3021">
        <v>3.72</v>
      </c>
      <c r="AP3021">
        <v>3.95</v>
      </c>
      <c r="AQ3021">
        <v>4.68</v>
      </c>
      <c r="AR3021">
        <v>5.25</v>
      </c>
      <c r="AS3021">
        <v>5.41</v>
      </c>
      <c r="AT3021">
        <v>5.4</v>
      </c>
      <c r="AU3021">
        <v>-0.29444444444444501</v>
      </c>
    </row>
    <row r="3022" spans="38:47" x14ac:dyDescent="0.55000000000000004">
      <c r="AL3022">
        <v>45099</v>
      </c>
      <c r="AM3022">
        <v>3.88</v>
      </c>
      <c r="AN3022">
        <v>4.0599999999999996</v>
      </c>
      <c r="AO3022">
        <v>3.8</v>
      </c>
      <c r="AP3022">
        <v>4.03</v>
      </c>
      <c r="AQ3022">
        <v>4.7699999999999996</v>
      </c>
      <c r="AR3022">
        <v>5.29</v>
      </c>
      <c r="AS3022">
        <v>5.41</v>
      </c>
      <c r="AT3022">
        <v>5.4</v>
      </c>
      <c r="AU3022">
        <v>-0.281481481481482</v>
      </c>
    </row>
    <row r="3023" spans="38:47" x14ac:dyDescent="0.55000000000000004">
      <c r="AL3023">
        <v>45100</v>
      </c>
      <c r="AM3023">
        <v>3.82</v>
      </c>
      <c r="AN3023">
        <v>4.01</v>
      </c>
      <c r="AO3023">
        <v>3.74</v>
      </c>
      <c r="AP3023">
        <v>3.99</v>
      </c>
      <c r="AQ3023">
        <v>4.71</v>
      </c>
      <c r="AR3023">
        <v>5.25</v>
      </c>
      <c r="AS3023">
        <v>5.41</v>
      </c>
      <c r="AT3023">
        <v>5.41</v>
      </c>
      <c r="AU3023">
        <v>-0.29390018484288399</v>
      </c>
    </row>
    <row r="3024" spans="38:47" x14ac:dyDescent="0.55000000000000004">
      <c r="AL3024">
        <v>45103</v>
      </c>
      <c r="AM3024">
        <v>3.83</v>
      </c>
      <c r="AN3024">
        <v>4.01</v>
      </c>
      <c r="AO3024">
        <v>3.72</v>
      </c>
      <c r="AP3024">
        <v>3.96</v>
      </c>
      <c r="AQ3024">
        <v>4.6500000000000004</v>
      </c>
      <c r="AR3024">
        <v>5.27</v>
      </c>
      <c r="AS3024">
        <v>5.45</v>
      </c>
      <c r="AT3024">
        <v>5.5</v>
      </c>
      <c r="AU3024">
        <v>-0.30363636363636398</v>
      </c>
    </row>
    <row r="3025" spans="38:47" x14ac:dyDescent="0.55000000000000004">
      <c r="AL3025">
        <v>45104</v>
      </c>
      <c r="AM3025">
        <v>3.84</v>
      </c>
      <c r="AN3025">
        <v>4.03</v>
      </c>
      <c r="AO3025">
        <v>3.77</v>
      </c>
      <c r="AP3025">
        <v>4.0199999999999996</v>
      </c>
      <c r="AQ3025">
        <v>4.74</v>
      </c>
      <c r="AR3025">
        <v>5.33</v>
      </c>
      <c r="AS3025">
        <v>5.46</v>
      </c>
      <c r="AT3025">
        <v>5.44</v>
      </c>
      <c r="AU3025">
        <v>-0.29411764705882398</v>
      </c>
    </row>
    <row r="3026" spans="38:47" x14ac:dyDescent="0.55000000000000004">
      <c r="AL3026">
        <v>45105</v>
      </c>
      <c r="AM3026">
        <v>3.81</v>
      </c>
      <c r="AN3026">
        <v>4</v>
      </c>
      <c r="AO3026">
        <v>3.71</v>
      </c>
      <c r="AP3026">
        <v>3.97</v>
      </c>
      <c r="AQ3026">
        <v>4.71</v>
      </c>
      <c r="AR3026">
        <v>5.32</v>
      </c>
      <c r="AS3026">
        <v>5.47</v>
      </c>
      <c r="AT3026">
        <v>5.44</v>
      </c>
      <c r="AU3026">
        <v>-0.29963235294117702</v>
      </c>
    </row>
    <row r="3027" spans="38:47" x14ac:dyDescent="0.55000000000000004">
      <c r="AL3027">
        <v>45106</v>
      </c>
      <c r="AM3027">
        <v>3.92</v>
      </c>
      <c r="AN3027">
        <v>4.1100000000000003</v>
      </c>
      <c r="AO3027">
        <v>3.85</v>
      </c>
      <c r="AP3027">
        <v>4.1399999999999997</v>
      </c>
      <c r="AQ3027">
        <v>4.87</v>
      </c>
      <c r="AR3027">
        <v>5.41</v>
      </c>
      <c r="AS3027">
        <v>5.5</v>
      </c>
      <c r="AT3027">
        <v>5.46</v>
      </c>
      <c r="AU3027">
        <v>-0.28205128205128199</v>
      </c>
    </row>
    <row r="3028" spans="38:47" x14ac:dyDescent="0.55000000000000004">
      <c r="AL3028">
        <v>45107</v>
      </c>
      <c r="AM3028">
        <v>3.85</v>
      </c>
      <c r="AN3028">
        <v>4.0599999999999996</v>
      </c>
      <c r="AO3028">
        <v>3.81</v>
      </c>
      <c r="AP3028">
        <v>4.13</v>
      </c>
      <c r="AQ3028">
        <v>4.87</v>
      </c>
      <c r="AR3028">
        <v>5.4</v>
      </c>
      <c r="AS3028">
        <v>5.47</v>
      </c>
      <c r="AT3028">
        <v>5.43</v>
      </c>
      <c r="AU3028">
        <v>-0.29097605893186002</v>
      </c>
    </row>
    <row r="3029" spans="38:47" x14ac:dyDescent="0.55000000000000004">
      <c r="AL3029">
        <v>45110</v>
      </c>
      <c r="AM3029">
        <v>3.87</v>
      </c>
      <c r="AN3029">
        <v>4.08</v>
      </c>
      <c r="AO3029">
        <v>3.86</v>
      </c>
      <c r="AP3029">
        <v>4.1900000000000004</v>
      </c>
      <c r="AQ3029">
        <v>4.9400000000000004</v>
      </c>
      <c r="AR3029">
        <v>5.43</v>
      </c>
      <c r="AS3029">
        <v>5.53</v>
      </c>
      <c r="AT3029">
        <v>5.44</v>
      </c>
      <c r="AU3029">
        <v>-0.28860294117647101</v>
      </c>
    </row>
    <row r="3030" spans="38:47" x14ac:dyDescent="0.55000000000000004">
      <c r="AL3030">
        <v>45111</v>
      </c>
      <c r="AM3030">
        <v>3.91</v>
      </c>
      <c r="AN3030">
        <v>4.125</v>
      </c>
      <c r="AO3030">
        <v>3.9049999999999998</v>
      </c>
      <c r="AP3030">
        <v>4.22</v>
      </c>
      <c r="AQ3030">
        <v>4.9400000000000004</v>
      </c>
      <c r="AR3030">
        <v>5.415</v>
      </c>
      <c r="AS3030">
        <v>5.5250000000000004</v>
      </c>
      <c r="AT3030">
        <v>5.44</v>
      </c>
      <c r="AU3030">
        <v>-0.28125</v>
      </c>
    </row>
    <row r="3031" spans="38:47" x14ac:dyDescent="0.55000000000000004">
      <c r="AL3031">
        <v>45112</v>
      </c>
      <c r="AM3031">
        <v>3.95</v>
      </c>
      <c r="AN3031">
        <v>4.17</v>
      </c>
      <c r="AO3031">
        <v>3.95</v>
      </c>
      <c r="AP3031">
        <v>4.25</v>
      </c>
      <c r="AQ3031">
        <v>4.9400000000000004</v>
      </c>
      <c r="AR3031">
        <v>5.4</v>
      </c>
      <c r="AS3031">
        <v>5.52</v>
      </c>
      <c r="AT3031">
        <v>5.44</v>
      </c>
      <c r="AU3031">
        <v>-0.27389705882352899</v>
      </c>
    </row>
    <row r="3032" spans="38:47" x14ac:dyDescent="0.55000000000000004">
      <c r="AL3032">
        <v>45113</v>
      </c>
      <c r="AM3032">
        <v>4.01</v>
      </c>
      <c r="AN3032">
        <v>4.2300000000000004</v>
      </c>
      <c r="AO3032">
        <v>4.05</v>
      </c>
      <c r="AP3032">
        <v>4.37</v>
      </c>
      <c r="AQ3032">
        <v>4.99</v>
      </c>
      <c r="AR3032">
        <v>5.44</v>
      </c>
      <c r="AS3032">
        <v>5.54</v>
      </c>
      <c r="AT3032">
        <v>5.46</v>
      </c>
      <c r="AU3032">
        <v>-0.26556776556776601</v>
      </c>
    </row>
    <row r="3033" spans="38:47" x14ac:dyDescent="0.55000000000000004">
      <c r="AL3033">
        <v>45114</v>
      </c>
      <c r="AM3033">
        <v>4.05</v>
      </c>
      <c r="AN3033">
        <v>4.2699999999999996</v>
      </c>
      <c r="AO3033">
        <v>4.0599999999999996</v>
      </c>
      <c r="AP3033">
        <v>4.3499999999999996</v>
      </c>
      <c r="AQ3033">
        <v>4.9400000000000004</v>
      </c>
      <c r="AR3033">
        <v>5.41</v>
      </c>
      <c r="AS3033">
        <v>5.53</v>
      </c>
      <c r="AT3033">
        <v>5.46</v>
      </c>
      <c r="AU3033">
        <v>-0.25824175824175799</v>
      </c>
    </row>
    <row r="3034" spans="38:47" x14ac:dyDescent="0.55000000000000004">
      <c r="AL3034">
        <v>45117</v>
      </c>
      <c r="AM3034">
        <v>4.05</v>
      </c>
      <c r="AN3034">
        <v>4.24</v>
      </c>
      <c r="AO3034">
        <v>4.01</v>
      </c>
      <c r="AP3034">
        <v>4.25</v>
      </c>
      <c r="AQ3034">
        <v>4.8499999999999996</v>
      </c>
      <c r="AR3034">
        <v>5.38</v>
      </c>
      <c r="AS3034">
        <v>5.54</v>
      </c>
      <c r="AT3034">
        <v>5.48</v>
      </c>
      <c r="AU3034">
        <v>-0.26094890510948898</v>
      </c>
    </row>
    <row r="3035" spans="38:47" x14ac:dyDescent="0.55000000000000004">
      <c r="AL3035">
        <v>45118</v>
      </c>
      <c r="AM3035">
        <v>4.03</v>
      </c>
      <c r="AN3035">
        <v>4.22</v>
      </c>
      <c r="AO3035">
        <v>3.99</v>
      </c>
      <c r="AP3035">
        <v>4.24</v>
      </c>
      <c r="AQ3035">
        <v>4.88</v>
      </c>
      <c r="AR3035">
        <v>5.44</v>
      </c>
      <c r="AS3035">
        <v>5.55</v>
      </c>
      <c r="AT3035">
        <v>5.49</v>
      </c>
      <c r="AU3035">
        <v>-0.265938069216758</v>
      </c>
    </row>
    <row r="3036" spans="38:47" x14ac:dyDescent="0.55000000000000004">
      <c r="AL3036">
        <v>45119</v>
      </c>
      <c r="AM3036">
        <v>3.96</v>
      </c>
      <c r="AN3036">
        <v>4.1399999999999997</v>
      </c>
      <c r="AO3036">
        <v>3.86</v>
      </c>
      <c r="AP3036">
        <v>4.07</v>
      </c>
      <c r="AQ3036">
        <v>4.72</v>
      </c>
      <c r="AR3036">
        <v>5.35</v>
      </c>
      <c r="AS3036">
        <v>5.53</v>
      </c>
      <c r="AT3036">
        <v>5.47</v>
      </c>
      <c r="AU3036">
        <v>-0.27605118829981701</v>
      </c>
    </row>
    <row r="3037" spans="38:47" x14ac:dyDescent="0.55000000000000004">
      <c r="AL3037">
        <v>45120</v>
      </c>
      <c r="AM3037">
        <v>3.9</v>
      </c>
      <c r="AN3037">
        <v>4.07</v>
      </c>
      <c r="AO3037">
        <v>3.76</v>
      </c>
      <c r="AP3037">
        <v>3.93</v>
      </c>
      <c r="AQ3037">
        <v>4.59</v>
      </c>
      <c r="AR3037">
        <v>5.27</v>
      </c>
      <c r="AS3037">
        <v>5.49</v>
      </c>
      <c r="AT3037">
        <v>5.47</v>
      </c>
      <c r="AU3037">
        <v>-0.28702010968921399</v>
      </c>
    </row>
    <row r="3038" spans="38:47" x14ac:dyDescent="0.55000000000000004">
      <c r="AL3038">
        <v>45121</v>
      </c>
      <c r="AM3038">
        <v>3.93</v>
      </c>
      <c r="AN3038">
        <v>4.1100000000000003</v>
      </c>
      <c r="AO3038">
        <v>3.83</v>
      </c>
      <c r="AP3038">
        <v>4.04</v>
      </c>
      <c r="AQ3038">
        <v>4.74</v>
      </c>
      <c r="AR3038">
        <v>5.34</v>
      </c>
      <c r="AS3038">
        <v>5.52</v>
      </c>
      <c r="AT3038">
        <v>5.49</v>
      </c>
      <c r="AU3038">
        <v>-0.28415300546448102</v>
      </c>
    </row>
    <row r="3039" spans="38:47" x14ac:dyDescent="0.55000000000000004">
      <c r="AL3039">
        <v>45124</v>
      </c>
      <c r="AM3039">
        <v>3.94</v>
      </c>
      <c r="AN3039">
        <v>4.0999999999999996</v>
      </c>
      <c r="AO3039">
        <v>3.81</v>
      </c>
      <c r="AP3039">
        <v>4.0199999999999996</v>
      </c>
      <c r="AQ3039">
        <v>4.74</v>
      </c>
      <c r="AR3039">
        <v>5.33</v>
      </c>
      <c r="AS3039">
        <v>5.52</v>
      </c>
      <c r="AT3039">
        <v>5.49</v>
      </c>
      <c r="AU3039">
        <v>-0.282331511839709</v>
      </c>
    </row>
    <row r="3040" spans="38:47" x14ac:dyDescent="0.55000000000000004">
      <c r="AL3040">
        <v>45125</v>
      </c>
      <c r="AM3040">
        <v>3.91</v>
      </c>
      <c r="AN3040">
        <v>4.08</v>
      </c>
      <c r="AO3040">
        <v>3.8</v>
      </c>
      <c r="AP3040">
        <v>4</v>
      </c>
      <c r="AQ3040">
        <v>4.74</v>
      </c>
      <c r="AR3040">
        <v>5.32</v>
      </c>
      <c r="AS3040">
        <v>5.51</v>
      </c>
      <c r="AT3040">
        <v>5.49</v>
      </c>
      <c r="AU3040">
        <v>-0.28779599271402601</v>
      </c>
    </row>
    <row r="3041" spans="38:47" x14ac:dyDescent="0.55000000000000004">
      <c r="AL3041">
        <v>45126</v>
      </c>
      <c r="AM3041">
        <v>3.84</v>
      </c>
      <c r="AN3041">
        <v>4.01</v>
      </c>
      <c r="AO3041">
        <v>3.75</v>
      </c>
      <c r="AP3041">
        <v>3.98</v>
      </c>
      <c r="AQ3041">
        <v>4.74</v>
      </c>
      <c r="AR3041">
        <v>5.32</v>
      </c>
      <c r="AS3041">
        <v>5.51</v>
      </c>
      <c r="AT3041">
        <v>5.49</v>
      </c>
      <c r="AU3041">
        <v>-0.30054644808743203</v>
      </c>
    </row>
    <row r="3042" spans="38:47" x14ac:dyDescent="0.55000000000000004">
      <c r="AL3042">
        <v>45127</v>
      </c>
      <c r="AM3042">
        <v>3.91</v>
      </c>
      <c r="AN3042">
        <v>4.0999999999999996</v>
      </c>
      <c r="AO3042">
        <v>3.85</v>
      </c>
      <c r="AP3042">
        <v>4.08</v>
      </c>
      <c r="AQ3042">
        <v>4.8</v>
      </c>
      <c r="AR3042">
        <v>5.35</v>
      </c>
      <c r="AS3042">
        <v>5.52</v>
      </c>
      <c r="AT3042">
        <v>5.49</v>
      </c>
      <c r="AU3042">
        <v>-0.28779599271402601</v>
      </c>
    </row>
    <row r="3043" spans="38:47" x14ac:dyDescent="0.55000000000000004">
      <c r="AL3043">
        <v>45128</v>
      </c>
      <c r="AM3043">
        <v>3.91</v>
      </c>
      <c r="AN3043">
        <v>4.0999999999999996</v>
      </c>
      <c r="AO3043">
        <v>3.84</v>
      </c>
      <c r="AP3043">
        <v>4.09</v>
      </c>
      <c r="AQ3043">
        <v>4.82</v>
      </c>
      <c r="AR3043">
        <v>5.35</v>
      </c>
      <c r="AS3043">
        <v>5.53</v>
      </c>
      <c r="AT3043">
        <v>5.5</v>
      </c>
      <c r="AU3043">
        <v>-0.28909090909090901</v>
      </c>
    </row>
    <row r="3044" spans="38:47" x14ac:dyDescent="0.55000000000000004">
      <c r="AL3044">
        <v>45131</v>
      </c>
      <c r="AM3044">
        <v>3.92</v>
      </c>
      <c r="AN3044">
        <v>4.1100000000000003</v>
      </c>
      <c r="AO3044">
        <v>3.86</v>
      </c>
      <c r="AP3044">
        <v>4.13</v>
      </c>
      <c r="AQ3044">
        <v>4.8099999999999996</v>
      </c>
      <c r="AR3044">
        <v>5.38</v>
      </c>
      <c r="AS3044">
        <v>5.55</v>
      </c>
      <c r="AT3044">
        <v>5.51</v>
      </c>
      <c r="AU3044">
        <v>-0.288566243194192</v>
      </c>
    </row>
    <row r="3045" spans="38:47" x14ac:dyDescent="0.55000000000000004">
      <c r="AL3045">
        <v>45132</v>
      </c>
      <c r="AM3045">
        <v>3.95</v>
      </c>
      <c r="AN3045">
        <v>4.1399999999999997</v>
      </c>
      <c r="AO3045">
        <v>3.91</v>
      </c>
      <c r="AP3045">
        <v>4.1500000000000004</v>
      </c>
      <c r="AQ3045">
        <v>4.8499999999999996</v>
      </c>
      <c r="AR3045">
        <v>5.38</v>
      </c>
      <c r="AS3045">
        <v>5.57</v>
      </c>
      <c r="AT3045">
        <v>5.51</v>
      </c>
      <c r="AU3045">
        <v>-0.283121597096189</v>
      </c>
    </row>
    <row r="3046" spans="38:47" x14ac:dyDescent="0.55000000000000004">
      <c r="AL3046">
        <v>45133</v>
      </c>
      <c r="AM3046">
        <v>3.94</v>
      </c>
      <c r="AN3046">
        <v>4.12</v>
      </c>
      <c r="AO3046">
        <v>3.86</v>
      </c>
      <c r="AP3046">
        <v>4.09</v>
      </c>
      <c r="AQ3046">
        <v>4.82</v>
      </c>
      <c r="AR3046">
        <v>5.37</v>
      </c>
      <c r="AS3046">
        <v>5.55</v>
      </c>
      <c r="AT3046">
        <v>5.51</v>
      </c>
      <c r="AU3046">
        <v>-0.284936479128857</v>
      </c>
    </row>
    <row r="3047" spans="38:47" x14ac:dyDescent="0.55000000000000004">
      <c r="AL3047">
        <v>45134</v>
      </c>
      <c r="AM3047">
        <v>4.0599999999999996</v>
      </c>
      <c r="AN3047">
        <v>4.26</v>
      </c>
      <c r="AO3047">
        <v>4.01</v>
      </c>
      <c r="AP3047">
        <v>4.24</v>
      </c>
      <c r="AQ3047">
        <v>4.91</v>
      </c>
      <c r="AR3047">
        <v>5.4</v>
      </c>
      <c r="AS3047">
        <v>5.56</v>
      </c>
      <c r="AT3047">
        <v>5.51</v>
      </c>
      <c r="AU3047">
        <v>-0.26315789473684198</v>
      </c>
    </row>
    <row r="3048" spans="38:47" x14ac:dyDescent="0.55000000000000004">
      <c r="AL3048">
        <v>45135</v>
      </c>
      <c r="AM3048">
        <v>4.03</v>
      </c>
      <c r="AN3048">
        <v>4.22</v>
      </c>
      <c r="AO3048">
        <v>3.96</v>
      </c>
      <c r="AP3048">
        <v>4.18</v>
      </c>
      <c r="AQ3048">
        <v>4.87</v>
      </c>
      <c r="AR3048">
        <v>5.37</v>
      </c>
      <c r="AS3048">
        <v>5.54</v>
      </c>
      <c r="AT3048">
        <v>5.52</v>
      </c>
      <c r="AU3048">
        <v>-0.26992753623188398</v>
      </c>
    </row>
    <row r="3049" spans="38:47" x14ac:dyDescent="0.55000000000000004">
      <c r="AL3049">
        <v>45138</v>
      </c>
      <c r="AM3049">
        <v>4.0199999999999996</v>
      </c>
      <c r="AN3049">
        <v>4.22</v>
      </c>
      <c r="AO3049">
        <v>3.97</v>
      </c>
      <c r="AP3049">
        <v>4.18</v>
      </c>
      <c r="AQ3049">
        <v>4.88</v>
      </c>
      <c r="AR3049">
        <v>5.37</v>
      </c>
      <c r="AS3049">
        <v>5.53</v>
      </c>
      <c r="AT3049">
        <v>5.55</v>
      </c>
      <c r="AU3049">
        <v>-0.27567567567567602</v>
      </c>
    </row>
    <row r="3050" spans="38:47" x14ac:dyDescent="0.55000000000000004">
      <c r="AL3050">
        <v>45139</v>
      </c>
      <c r="AM3050">
        <v>4.1100000000000003</v>
      </c>
      <c r="AN3050">
        <v>4.3</v>
      </c>
      <c r="AO3050">
        <v>4.05</v>
      </c>
      <c r="AP3050">
        <v>4.24</v>
      </c>
      <c r="AQ3050">
        <v>4.92</v>
      </c>
      <c r="AR3050">
        <v>5.38</v>
      </c>
      <c r="AS3050">
        <v>5.54</v>
      </c>
      <c r="AT3050">
        <v>5.54</v>
      </c>
      <c r="AU3050">
        <v>-0.25812274368230997</v>
      </c>
    </row>
    <row r="3051" spans="38:47" x14ac:dyDescent="0.55000000000000004">
      <c r="AL3051">
        <v>45140</v>
      </c>
      <c r="AM3051">
        <v>4.17</v>
      </c>
      <c r="AN3051">
        <v>4.3499999999999996</v>
      </c>
      <c r="AO3051">
        <v>4.08</v>
      </c>
      <c r="AP3051">
        <v>4.24</v>
      </c>
      <c r="AQ3051">
        <v>4.88</v>
      </c>
      <c r="AR3051">
        <v>5.36</v>
      </c>
      <c r="AS3051">
        <v>5.52</v>
      </c>
      <c r="AT3051">
        <v>5.53</v>
      </c>
      <c r="AU3051">
        <v>-0.245931283905967</v>
      </c>
    </row>
    <row r="3052" spans="38:47" x14ac:dyDescent="0.55000000000000004">
      <c r="AL3052">
        <v>45141</v>
      </c>
      <c r="AM3052">
        <v>4.32</v>
      </c>
      <c r="AN3052">
        <v>4.49</v>
      </c>
      <c r="AO3052">
        <v>4.2</v>
      </c>
      <c r="AP3052">
        <v>4.3</v>
      </c>
      <c r="AQ3052">
        <v>4.9000000000000004</v>
      </c>
      <c r="AR3052">
        <v>5.37</v>
      </c>
      <c r="AS3052">
        <v>5.52</v>
      </c>
      <c r="AT3052">
        <v>5.54</v>
      </c>
      <c r="AU3052">
        <v>-0.22021660649819499</v>
      </c>
    </row>
    <row r="3053" spans="38:47" x14ac:dyDescent="0.55000000000000004">
      <c r="AL3053">
        <v>45142</v>
      </c>
      <c r="AM3053">
        <v>4.21</v>
      </c>
      <c r="AN3053">
        <v>4.3600000000000003</v>
      </c>
      <c r="AO3053">
        <v>4.05</v>
      </c>
      <c r="AP3053">
        <v>4.1500000000000004</v>
      </c>
      <c r="AQ3053">
        <v>4.78</v>
      </c>
      <c r="AR3053">
        <v>5.33</v>
      </c>
      <c r="AS3053">
        <v>5.5</v>
      </c>
      <c r="AT3053">
        <v>5.54</v>
      </c>
      <c r="AU3053">
        <v>-0.24007220216606501</v>
      </c>
    </row>
    <row r="3054" spans="38:47" x14ac:dyDescent="0.55000000000000004">
      <c r="AL3054">
        <v>45145</v>
      </c>
      <c r="AM3054">
        <v>4.2699999999999996</v>
      </c>
      <c r="AN3054">
        <v>4.42</v>
      </c>
      <c r="AO3054">
        <v>4.09</v>
      </c>
      <c r="AP3054">
        <v>4.16</v>
      </c>
      <c r="AQ3054">
        <v>4.76</v>
      </c>
      <c r="AR3054">
        <v>5.3</v>
      </c>
      <c r="AS3054">
        <v>5.53</v>
      </c>
      <c r="AT3054">
        <v>5.56</v>
      </c>
      <c r="AU3054">
        <v>-0.23201438848920899</v>
      </c>
    </row>
    <row r="3055" spans="38:47" x14ac:dyDescent="0.55000000000000004">
      <c r="AL3055">
        <v>45146</v>
      </c>
      <c r="AM3055">
        <v>4.2</v>
      </c>
      <c r="AN3055">
        <v>4.3499999999999996</v>
      </c>
      <c r="AO3055">
        <v>4.0199999999999996</v>
      </c>
      <c r="AP3055">
        <v>4.0999999999999996</v>
      </c>
      <c r="AQ3055">
        <v>4.74</v>
      </c>
      <c r="AR3055">
        <v>5.35</v>
      </c>
      <c r="AS3055">
        <v>5.53</v>
      </c>
      <c r="AT3055">
        <v>5.57</v>
      </c>
      <c r="AU3055">
        <v>-0.24596050269299799</v>
      </c>
    </row>
    <row r="3056" spans="38:47" x14ac:dyDescent="0.55000000000000004">
      <c r="AL3056">
        <v>45147</v>
      </c>
      <c r="AM3056">
        <v>4.18</v>
      </c>
      <c r="AN3056">
        <v>4.33</v>
      </c>
      <c r="AO3056">
        <v>4</v>
      </c>
      <c r="AP3056">
        <v>4.12</v>
      </c>
      <c r="AQ3056">
        <v>4.79</v>
      </c>
      <c r="AR3056">
        <v>5.35</v>
      </c>
      <c r="AS3056">
        <v>5.54</v>
      </c>
      <c r="AT3056">
        <v>5.55</v>
      </c>
      <c r="AU3056">
        <v>-0.24684684684684699</v>
      </c>
    </row>
    <row r="3057" spans="38:47" x14ac:dyDescent="0.55000000000000004">
      <c r="AL3057">
        <v>45148</v>
      </c>
      <c r="AM3057">
        <v>4.24</v>
      </c>
      <c r="AN3057">
        <v>4.41</v>
      </c>
      <c r="AO3057">
        <v>4.09</v>
      </c>
      <c r="AP3057">
        <v>4.21</v>
      </c>
      <c r="AQ3057">
        <v>4.82</v>
      </c>
      <c r="AR3057">
        <v>5.33</v>
      </c>
      <c r="AS3057">
        <v>5.52</v>
      </c>
      <c r="AT3057">
        <v>5.54</v>
      </c>
      <c r="AU3057">
        <v>-0.23465703971119101</v>
      </c>
    </row>
    <row r="3058" spans="38:47" x14ac:dyDescent="0.55000000000000004">
      <c r="AL3058">
        <v>45149</v>
      </c>
      <c r="AM3058">
        <v>4.2699999999999996</v>
      </c>
      <c r="AN3058">
        <v>4.45</v>
      </c>
      <c r="AO3058">
        <v>4.16</v>
      </c>
      <c r="AP3058">
        <v>4.3099999999999996</v>
      </c>
      <c r="AQ3058">
        <v>4.8899999999999997</v>
      </c>
      <c r="AR3058">
        <v>5.36</v>
      </c>
      <c r="AS3058">
        <v>5.52</v>
      </c>
      <c r="AT3058">
        <v>5.54</v>
      </c>
      <c r="AU3058">
        <v>-0.22924187725631801</v>
      </c>
    </row>
    <row r="3059" spans="38:47" x14ac:dyDescent="0.55000000000000004">
      <c r="AL3059">
        <v>45152</v>
      </c>
      <c r="AM3059">
        <v>4.29</v>
      </c>
      <c r="AN3059">
        <v>4.46</v>
      </c>
      <c r="AO3059">
        <v>4.1900000000000004</v>
      </c>
      <c r="AP3059">
        <v>4.3600000000000003</v>
      </c>
      <c r="AQ3059">
        <v>4.96</v>
      </c>
      <c r="AR3059">
        <v>5.37</v>
      </c>
      <c r="AS3059">
        <v>5.56</v>
      </c>
      <c r="AT3059">
        <v>5.56</v>
      </c>
      <c r="AU3059">
        <v>-0.22841726618704999</v>
      </c>
    </row>
    <row r="3060" spans="38:47" x14ac:dyDescent="0.55000000000000004">
      <c r="AL3060">
        <v>45153</v>
      </c>
      <c r="AM3060">
        <v>4.32</v>
      </c>
      <c r="AN3060">
        <v>4.49</v>
      </c>
      <c r="AO3060">
        <v>4.21</v>
      </c>
      <c r="AP3060">
        <v>4.3600000000000003</v>
      </c>
      <c r="AQ3060">
        <v>4.92</v>
      </c>
      <c r="AR3060">
        <v>5.36</v>
      </c>
      <c r="AS3060">
        <v>5.55</v>
      </c>
      <c r="AT3060">
        <v>5.56</v>
      </c>
      <c r="AU3060">
        <v>-0.22302158273381301</v>
      </c>
    </row>
    <row r="3061" spans="38:47" x14ac:dyDescent="0.55000000000000004">
      <c r="AL3061">
        <v>45154</v>
      </c>
      <c r="AM3061">
        <v>4.38</v>
      </c>
      <c r="AN3061">
        <v>4.55</v>
      </c>
      <c r="AO3061">
        <v>4.28</v>
      </c>
      <c r="AP3061">
        <v>4.42</v>
      </c>
      <c r="AQ3061">
        <v>4.97</v>
      </c>
      <c r="AR3061">
        <v>5.37</v>
      </c>
      <c r="AS3061">
        <v>5.54</v>
      </c>
      <c r="AT3061">
        <v>5.56</v>
      </c>
      <c r="AU3061">
        <v>-0.212230215827338</v>
      </c>
    </row>
    <row r="3062" spans="38:47" x14ac:dyDescent="0.55000000000000004">
      <c r="AL3062">
        <v>45155</v>
      </c>
      <c r="AM3062">
        <v>4.41</v>
      </c>
      <c r="AN3062">
        <v>4.58</v>
      </c>
      <c r="AO3062">
        <v>4.3</v>
      </c>
      <c r="AP3062">
        <v>4.42</v>
      </c>
      <c r="AQ3062">
        <v>4.9400000000000004</v>
      </c>
      <c r="AR3062">
        <v>5.36</v>
      </c>
      <c r="AS3062">
        <v>5.53</v>
      </c>
      <c r="AT3062">
        <v>5.56</v>
      </c>
      <c r="AU3062">
        <v>-0.20683453237410099</v>
      </c>
    </row>
    <row r="3063" spans="38:47" x14ac:dyDescent="0.55000000000000004">
      <c r="AL3063">
        <v>45156</v>
      </c>
      <c r="AM3063">
        <v>4.38</v>
      </c>
      <c r="AN3063">
        <v>4.55</v>
      </c>
      <c r="AO3063">
        <v>4.26</v>
      </c>
      <c r="AP3063">
        <v>4.38</v>
      </c>
      <c r="AQ3063">
        <v>4.92</v>
      </c>
      <c r="AR3063">
        <v>5.35</v>
      </c>
      <c r="AS3063">
        <v>5.52</v>
      </c>
      <c r="AT3063">
        <v>5.55</v>
      </c>
      <c r="AU3063">
        <v>-0.21081081081081099</v>
      </c>
    </row>
    <row r="3064" spans="38:47" x14ac:dyDescent="0.55000000000000004">
      <c r="AL3064">
        <v>45159</v>
      </c>
      <c r="AM3064">
        <v>4.45</v>
      </c>
      <c r="AN3064">
        <v>4.6399999999999997</v>
      </c>
      <c r="AO3064">
        <v>4.34</v>
      </c>
      <c r="AP3064">
        <v>4.46</v>
      </c>
      <c r="AQ3064">
        <v>4.97</v>
      </c>
      <c r="AR3064">
        <v>5.37</v>
      </c>
      <c r="AS3064">
        <v>5.58</v>
      </c>
      <c r="AT3064">
        <v>5.57</v>
      </c>
      <c r="AU3064">
        <v>-0.20107719928186699</v>
      </c>
    </row>
    <row r="3065" spans="38:47" x14ac:dyDescent="0.55000000000000004">
      <c r="AL3065">
        <v>45160</v>
      </c>
      <c r="AM3065">
        <v>4.42</v>
      </c>
      <c r="AN3065">
        <v>4.6100000000000003</v>
      </c>
      <c r="AO3065">
        <v>4.34</v>
      </c>
      <c r="AP3065">
        <v>4.49</v>
      </c>
      <c r="AQ3065">
        <v>5.0199999999999996</v>
      </c>
      <c r="AR3065">
        <v>5.39</v>
      </c>
      <c r="AS3065">
        <v>5.57</v>
      </c>
      <c r="AT3065">
        <v>5.57</v>
      </c>
      <c r="AU3065">
        <v>-0.206463195691203</v>
      </c>
    </row>
    <row r="3066" spans="38:47" x14ac:dyDescent="0.55000000000000004">
      <c r="AL3066">
        <v>45161</v>
      </c>
      <c r="AM3066">
        <v>4.2699999999999996</v>
      </c>
      <c r="AN3066">
        <v>4.46</v>
      </c>
      <c r="AO3066">
        <v>4.1900000000000004</v>
      </c>
      <c r="AP3066">
        <v>4.3600000000000003</v>
      </c>
      <c r="AQ3066">
        <v>4.95</v>
      </c>
      <c r="AR3066">
        <v>5.35</v>
      </c>
      <c r="AS3066">
        <v>5.55</v>
      </c>
      <c r="AT3066">
        <v>5.57</v>
      </c>
      <c r="AU3066">
        <v>-0.23339317773788201</v>
      </c>
    </row>
    <row r="3067" spans="38:47" x14ac:dyDescent="0.55000000000000004">
      <c r="AL3067">
        <v>45162</v>
      </c>
      <c r="AM3067">
        <v>4.3</v>
      </c>
      <c r="AN3067">
        <v>4.49</v>
      </c>
      <c r="AO3067">
        <v>4.2300000000000004</v>
      </c>
      <c r="AP3067">
        <v>4.3899999999999997</v>
      </c>
      <c r="AQ3067">
        <v>4.9800000000000004</v>
      </c>
      <c r="AR3067">
        <v>5.39</v>
      </c>
      <c r="AS3067">
        <v>5.59</v>
      </c>
      <c r="AT3067">
        <v>5.58</v>
      </c>
      <c r="AU3067">
        <v>-0.22939068100358401</v>
      </c>
    </row>
    <row r="3068" spans="38:47" x14ac:dyDescent="0.55000000000000004">
      <c r="AL3068">
        <v>45163</v>
      </c>
      <c r="AM3068">
        <v>4.3</v>
      </c>
      <c r="AN3068">
        <v>4.5</v>
      </c>
      <c r="AO3068">
        <v>4.25</v>
      </c>
      <c r="AP3068">
        <v>4.4400000000000004</v>
      </c>
      <c r="AQ3068">
        <v>5.03</v>
      </c>
      <c r="AR3068">
        <v>5.44</v>
      </c>
      <c r="AS3068">
        <v>5.61</v>
      </c>
      <c r="AT3068">
        <v>5.61</v>
      </c>
      <c r="AU3068">
        <v>-0.23351158645276299</v>
      </c>
    </row>
    <row r="3069" spans="38:47" x14ac:dyDescent="0.55000000000000004">
      <c r="AL3069">
        <v>45166</v>
      </c>
      <c r="AM3069">
        <v>4.29</v>
      </c>
      <c r="AN3069">
        <v>4.4800000000000004</v>
      </c>
      <c r="AO3069">
        <v>4.2</v>
      </c>
      <c r="AP3069">
        <v>4.38</v>
      </c>
      <c r="AQ3069">
        <v>4.9800000000000004</v>
      </c>
      <c r="AR3069">
        <v>5.44</v>
      </c>
      <c r="AS3069">
        <v>5.56</v>
      </c>
      <c r="AT3069">
        <v>5.58</v>
      </c>
      <c r="AU3069">
        <v>-0.231182795698925</v>
      </c>
    </row>
    <row r="3070" spans="38:47" x14ac:dyDescent="0.55000000000000004">
      <c r="AL3070">
        <v>45167</v>
      </c>
      <c r="AM3070">
        <v>4.2300000000000004</v>
      </c>
      <c r="AN3070">
        <v>4.42</v>
      </c>
      <c r="AO3070">
        <v>4.12</v>
      </c>
      <c r="AP3070">
        <v>4.26</v>
      </c>
      <c r="AQ3070">
        <v>4.87</v>
      </c>
      <c r="AR3070">
        <v>5.37</v>
      </c>
      <c r="AS3070">
        <v>5.52</v>
      </c>
      <c r="AT3070">
        <v>5.56</v>
      </c>
      <c r="AU3070">
        <v>-0.239208633093525</v>
      </c>
    </row>
    <row r="3071" spans="38:47" x14ac:dyDescent="0.55000000000000004">
      <c r="AL3071">
        <v>45168</v>
      </c>
      <c r="AM3071">
        <v>4.2300000000000004</v>
      </c>
      <c r="AN3071">
        <v>4.42</v>
      </c>
      <c r="AO3071">
        <v>4.12</v>
      </c>
      <c r="AP3071">
        <v>4.2699999999999996</v>
      </c>
      <c r="AQ3071">
        <v>4.9000000000000004</v>
      </c>
      <c r="AR3071">
        <v>5.39</v>
      </c>
      <c r="AS3071">
        <v>5.51</v>
      </c>
      <c r="AT3071">
        <v>5.56</v>
      </c>
      <c r="AU3071">
        <v>-0.239208633093525</v>
      </c>
    </row>
    <row r="3072" spans="38:47" x14ac:dyDescent="0.55000000000000004">
      <c r="AL3072">
        <v>45169</v>
      </c>
      <c r="AM3072">
        <v>4.2</v>
      </c>
      <c r="AN3072">
        <v>4.3899999999999997</v>
      </c>
      <c r="AO3072">
        <v>4.09</v>
      </c>
      <c r="AP3072">
        <v>4.2300000000000004</v>
      </c>
      <c r="AQ3072">
        <v>4.8499999999999996</v>
      </c>
      <c r="AR3072">
        <v>5.37</v>
      </c>
      <c r="AS3072">
        <v>5.48</v>
      </c>
      <c r="AT3072">
        <v>5.56</v>
      </c>
      <c r="AU3072">
        <v>-0.24460431654676301</v>
      </c>
    </row>
    <row r="3073" spans="38:47" x14ac:dyDescent="0.55000000000000004">
      <c r="AL3073">
        <v>45170</v>
      </c>
      <c r="AM3073">
        <v>4.29</v>
      </c>
      <c r="AN3073">
        <v>4.4800000000000004</v>
      </c>
      <c r="AO3073">
        <v>4.18</v>
      </c>
      <c r="AP3073">
        <v>4.29</v>
      </c>
      <c r="AQ3073">
        <v>4.87</v>
      </c>
      <c r="AR3073">
        <v>5.36</v>
      </c>
      <c r="AS3073">
        <v>5.47</v>
      </c>
      <c r="AT3073">
        <v>5.53</v>
      </c>
      <c r="AU3073">
        <v>-0.22423146473779401</v>
      </c>
    </row>
    <row r="3074" spans="38:47" x14ac:dyDescent="0.55000000000000004">
      <c r="AL3074">
        <v>45173</v>
      </c>
      <c r="AM3074">
        <v>4.335</v>
      </c>
      <c r="AN3074">
        <v>4.5199999999999996</v>
      </c>
      <c r="AO3074">
        <v>4.2249999999999996</v>
      </c>
      <c r="AP3074">
        <v>4.33</v>
      </c>
      <c r="AQ3074">
        <v>4.9050000000000002</v>
      </c>
      <c r="AR3074">
        <v>5.39</v>
      </c>
      <c r="AS3074">
        <v>5.49</v>
      </c>
      <c r="AT3074">
        <v>5.54</v>
      </c>
      <c r="AU3074">
        <v>-0.21750902527075799</v>
      </c>
    </row>
    <row r="3075" spans="38:47" x14ac:dyDescent="0.55000000000000004">
      <c r="AL3075">
        <v>45174</v>
      </c>
      <c r="AM3075">
        <v>4.38</v>
      </c>
      <c r="AN3075">
        <v>4.5599999999999996</v>
      </c>
      <c r="AO3075">
        <v>4.2699999999999996</v>
      </c>
      <c r="AP3075">
        <v>4.37</v>
      </c>
      <c r="AQ3075">
        <v>4.9400000000000004</v>
      </c>
      <c r="AR3075">
        <v>5.42</v>
      </c>
      <c r="AS3075">
        <v>5.51</v>
      </c>
      <c r="AT3075">
        <v>5.55</v>
      </c>
      <c r="AU3075">
        <v>-0.21081081081081099</v>
      </c>
    </row>
    <row r="3076" spans="38:47" x14ac:dyDescent="0.55000000000000004">
      <c r="AL3076">
        <v>45175</v>
      </c>
      <c r="AM3076">
        <v>4.37</v>
      </c>
      <c r="AN3076">
        <v>4.5599999999999996</v>
      </c>
      <c r="AO3076">
        <v>4.3</v>
      </c>
      <c r="AP3076">
        <v>4.4400000000000004</v>
      </c>
      <c r="AQ3076">
        <v>5.01</v>
      </c>
      <c r="AR3076">
        <v>5.44</v>
      </c>
      <c r="AS3076">
        <v>5.52</v>
      </c>
      <c r="AT3076">
        <v>5.55</v>
      </c>
      <c r="AU3076">
        <v>-0.21261261261261299</v>
      </c>
    </row>
    <row r="3077" spans="38:47" x14ac:dyDescent="0.55000000000000004">
      <c r="AL3077">
        <v>45176</v>
      </c>
      <c r="AM3077">
        <v>4.3600000000000003</v>
      </c>
      <c r="AN3077">
        <v>4.55</v>
      </c>
      <c r="AO3077">
        <v>4.2699999999999996</v>
      </c>
      <c r="AP3077">
        <v>4.38</v>
      </c>
      <c r="AQ3077">
        <v>4.9400000000000004</v>
      </c>
      <c r="AR3077">
        <v>5.4</v>
      </c>
      <c r="AS3077">
        <v>5.5</v>
      </c>
      <c r="AT3077">
        <v>5.53</v>
      </c>
      <c r="AU3077">
        <v>-0.21157323688969301</v>
      </c>
    </row>
    <row r="3078" spans="38:47" x14ac:dyDescent="0.55000000000000004">
      <c r="AL3078">
        <v>45177</v>
      </c>
      <c r="AM3078">
        <v>4.33</v>
      </c>
      <c r="AN3078">
        <v>4.5199999999999996</v>
      </c>
      <c r="AO3078">
        <v>4.26</v>
      </c>
      <c r="AP3078">
        <v>4.3899999999999997</v>
      </c>
      <c r="AQ3078">
        <v>4.9800000000000004</v>
      </c>
      <c r="AR3078">
        <v>5.42</v>
      </c>
      <c r="AS3078">
        <v>5.49</v>
      </c>
      <c r="AT3078">
        <v>5.55</v>
      </c>
      <c r="AU3078">
        <v>-0.21981981981981999</v>
      </c>
    </row>
    <row r="3079" spans="38:47" x14ac:dyDescent="0.55000000000000004">
      <c r="AL3079">
        <v>45180</v>
      </c>
      <c r="AM3079">
        <v>4.37</v>
      </c>
      <c r="AN3079">
        <v>4.5599999999999996</v>
      </c>
      <c r="AO3079">
        <v>4.29</v>
      </c>
      <c r="AP3079">
        <v>4.4000000000000004</v>
      </c>
      <c r="AQ3079">
        <v>4.97</v>
      </c>
      <c r="AR3079">
        <v>5.4</v>
      </c>
      <c r="AS3079">
        <v>5.51</v>
      </c>
      <c r="AT3079">
        <v>5.55</v>
      </c>
      <c r="AU3079">
        <v>-0.21261261261261299</v>
      </c>
    </row>
    <row r="3080" spans="38:47" x14ac:dyDescent="0.55000000000000004">
      <c r="AL3080">
        <v>45181</v>
      </c>
      <c r="AM3080">
        <v>4.3499999999999996</v>
      </c>
      <c r="AN3080">
        <v>4.54</v>
      </c>
      <c r="AO3080">
        <v>4.2699999999999996</v>
      </c>
      <c r="AP3080">
        <v>4.41</v>
      </c>
      <c r="AQ3080">
        <v>4.9800000000000004</v>
      </c>
      <c r="AR3080">
        <v>5.42</v>
      </c>
      <c r="AS3080">
        <v>5.53</v>
      </c>
      <c r="AT3080">
        <v>5.56</v>
      </c>
      <c r="AU3080">
        <v>-0.21762589928057599</v>
      </c>
    </row>
    <row r="3081" spans="38:47" x14ac:dyDescent="0.55000000000000004">
      <c r="AL3081">
        <v>45182</v>
      </c>
      <c r="AM3081">
        <v>4.34</v>
      </c>
      <c r="AN3081">
        <v>4.5199999999999996</v>
      </c>
      <c r="AO3081">
        <v>4.25</v>
      </c>
      <c r="AP3081">
        <v>4.3899999999999997</v>
      </c>
      <c r="AQ3081">
        <v>4.96</v>
      </c>
      <c r="AR3081">
        <v>5.42</v>
      </c>
      <c r="AS3081">
        <v>5.51</v>
      </c>
      <c r="AT3081">
        <v>5.55</v>
      </c>
      <c r="AU3081">
        <v>-0.21801801801801801</v>
      </c>
    </row>
    <row r="3082" spans="38:47" x14ac:dyDescent="0.55000000000000004">
      <c r="AL3082">
        <v>45183</v>
      </c>
      <c r="AM3082">
        <v>4.3899999999999997</v>
      </c>
      <c r="AN3082">
        <v>4.57</v>
      </c>
      <c r="AO3082">
        <v>4.29</v>
      </c>
      <c r="AP3082">
        <v>4.42</v>
      </c>
      <c r="AQ3082">
        <v>5</v>
      </c>
      <c r="AR3082">
        <v>5.42</v>
      </c>
      <c r="AS3082">
        <v>5.5</v>
      </c>
      <c r="AT3082">
        <v>5.55</v>
      </c>
      <c r="AU3082">
        <v>-0.20900900900900901</v>
      </c>
    </row>
    <row r="3083" spans="38:47" x14ac:dyDescent="0.55000000000000004">
      <c r="AL3083">
        <v>45184</v>
      </c>
      <c r="AM3083">
        <v>4.42</v>
      </c>
      <c r="AN3083">
        <v>4.59</v>
      </c>
      <c r="AO3083">
        <v>4.33</v>
      </c>
      <c r="AP3083">
        <v>4.45</v>
      </c>
      <c r="AQ3083">
        <v>5.0199999999999996</v>
      </c>
      <c r="AR3083">
        <v>5.43</v>
      </c>
      <c r="AS3083">
        <v>5.49</v>
      </c>
      <c r="AT3083">
        <v>5.56</v>
      </c>
      <c r="AU3083">
        <v>-0.205035971223022</v>
      </c>
    </row>
    <row r="3084" spans="38:47" x14ac:dyDescent="0.55000000000000004">
      <c r="AL3084">
        <v>45187</v>
      </c>
      <c r="AM3084">
        <v>4.4000000000000004</v>
      </c>
      <c r="AN3084">
        <v>4.57</v>
      </c>
      <c r="AO3084">
        <v>4.32</v>
      </c>
      <c r="AP3084">
        <v>4.46</v>
      </c>
      <c r="AQ3084">
        <v>5.05</v>
      </c>
      <c r="AR3084">
        <v>5.44</v>
      </c>
      <c r="AS3084">
        <v>5.51</v>
      </c>
      <c r="AT3084">
        <v>5.55</v>
      </c>
      <c r="AU3084">
        <v>-0.20720720720720701</v>
      </c>
    </row>
    <row r="3085" spans="38:47" x14ac:dyDescent="0.55000000000000004">
      <c r="AL3085">
        <v>45188</v>
      </c>
      <c r="AM3085">
        <v>4.43</v>
      </c>
      <c r="AN3085">
        <v>4.5999999999999996</v>
      </c>
      <c r="AO3085">
        <v>4.37</v>
      </c>
      <c r="AP3085">
        <v>4.51</v>
      </c>
      <c r="AQ3085">
        <v>5.08</v>
      </c>
      <c r="AR3085">
        <v>5.45</v>
      </c>
      <c r="AS3085">
        <v>5.51</v>
      </c>
      <c r="AT3085">
        <v>5.54</v>
      </c>
      <c r="AU3085">
        <v>-0.20036101083032501</v>
      </c>
    </row>
    <row r="3086" spans="38:47" x14ac:dyDescent="0.55000000000000004">
      <c r="AL3086">
        <v>45189</v>
      </c>
      <c r="AM3086">
        <v>4.4000000000000004</v>
      </c>
      <c r="AN3086">
        <v>4.57</v>
      </c>
      <c r="AO3086">
        <v>4.3499999999999996</v>
      </c>
      <c r="AP3086">
        <v>4.5199999999999996</v>
      </c>
      <c r="AQ3086">
        <v>5.12</v>
      </c>
      <c r="AR3086">
        <v>5.47</v>
      </c>
      <c r="AS3086">
        <v>5.51</v>
      </c>
      <c r="AT3086">
        <v>5.56</v>
      </c>
      <c r="AU3086">
        <v>-0.20863309352518</v>
      </c>
    </row>
    <row r="3087" spans="38:47" x14ac:dyDescent="0.55000000000000004">
      <c r="AL3087">
        <v>45190</v>
      </c>
      <c r="AM3087">
        <v>4.5599999999999996</v>
      </c>
      <c r="AN3087">
        <v>4.74</v>
      </c>
      <c r="AO3087">
        <v>4.49</v>
      </c>
      <c r="AP3087">
        <v>4.6100000000000003</v>
      </c>
      <c r="AQ3087">
        <v>5.12</v>
      </c>
      <c r="AR3087">
        <v>5.46</v>
      </c>
      <c r="AS3087">
        <v>5.52</v>
      </c>
      <c r="AT3087">
        <v>5.57</v>
      </c>
      <c r="AU3087">
        <v>-0.18132854578096999</v>
      </c>
    </row>
    <row r="3088" spans="38:47" x14ac:dyDescent="0.55000000000000004">
      <c r="AL3088">
        <v>45191</v>
      </c>
      <c r="AM3088">
        <v>4.53</v>
      </c>
      <c r="AN3088">
        <v>4.7</v>
      </c>
      <c r="AO3088">
        <v>4.4400000000000004</v>
      </c>
      <c r="AP3088">
        <v>4.57</v>
      </c>
      <c r="AQ3088">
        <v>5.0999999999999996</v>
      </c>
      <c r="AR3088">
        <v>5.46</v>
      </c>
      <c r="AS3088">
        <v>5.52</v>
      </c>
      <c r="AT3088">
        <v>5.56</v>
      </c>
      <c r="AU3088">
        <v>-0.18525179856115101</v>
      </c>
    </row>
    <row r="3089" spans="38:47" x14ac:dyDescent="0.55000000000000004">
      <c r="AL3089">
        <v>45194</v>
      </c>
      <c r="AM3089">
        <v>4.67</v>
      </c>
      <c r="AN3089">
        <v>4.84</v>
      </c>
      <c r="AO3089">
        <v>4.55</v>
      </c>
      <c r="AP3089">
        <v>4.62</v>
      </c>
      <c r="AQ3089">
        <v>5.09</v>
      </c>
      <c r="AR3089">
        <v>5.45</v>
      </c>
      <c r="AS3089">
        <v>5.52</v>
      </c>
      <c r="AT3089">
        <v>5.58</v>
      </c>
      <c r="AU3089">
        <v>-0.16308243727598601</v>
      </c>
    </row>
    <row r="3090" spans="38:47" x14ac:dyDescent="0.55000000000000004">
      <c r="AL3090">
        <v>45195</v>
      </c>
      <c r="AM3090">
        <v>4.7</v>
      </c>
      <c r="AN3090">
        <v>4.8600000000000003</v>
      </c>
      <c r="AO3090">
        <v>4.5599999999999996</v>
      </c>
      <c r="AP3090">
        <v>4.62</v>
      </c>
      <c r="AQ3090">
        <v>5.04</v>
      </c>
      <c r="AR3090">
        <v>5.45</v>
      </c>
      <c r="AS3090">
        <v>5.53</v>
      </c>
      <c r="AT3090">
        <v>5.58</v>
      </c>
      <c r="AU3090">
        <v>-0.15770609318996401</v>
      </c>
    </row>
    <row r="3091" spans="38:47" x14ac:dyDescent="0.55000000000000004">
      <c r="AL3091">
        <v>45196</v>
      </c>
      <c r="AM3091">
        <v>4.7300000000000004</v>
      </c>
      <c r="AN3091">
        <v>4.91</v>
      </c>
      <c r="AO3091">
        <v>4.6100000000000003</v>
      </c>
      <c r="AP3091">
        <v>4.67</v>
      </c>
      <c r="AQ3091">
        <v>5.0999999999999996</v>
      </c>
      <c r="AR3091">
        <v>5.49</v>
      </c>
      <c r="AS3091">
        <v>5.53</v>
      </c>
      <c r="AT3091">
        <v>5.58</v>
      </c>
      <c r="AU3091">
        <v>-0.15232974910394301</v>
      </c>
    </row>
    <row r="3092" spans="38:47" x14ac:dyDescent="0.55000000000000004">
      <c r="AL3092">
        <v>45197</v>
      </c>
      <c r="AM3092">
        <v>4.71</v>
      </c>
      <c r="AN3092">
        <v>4.9000000000000004</v>
      </c>
      <c r="AO3092">
        <v>4.59</v>
      </c>
      <c r="AP3092">
        <v>4.62</v>
      </c>
      <c r="AQ3092">
        <v>5.04</v>
      </c>
      <c r="AR3092">
        <v>5.46</v>
      </c>
      <c r="AS3092">
        <v>5.53</v>
      </c>
      <c r="AT3092">
        <v>5.56</v>
      </c>
      <c r="AU3092">
        <v>-0.152877697841727</v>
      </c>
    </row>
    <row r="3093" spans="38:47" x14ac:dyDescent="0.55000000000000004">
      <c r="AL3093">
        <v>45198</v>
      </c>
      <c r="AM3093">
        <v>4.7300000000000004</v>
      </c>
      <c r="AN3093">
        <v>4.92</v>
      </c>
      <c r="AO3093">
        <v>4.59</v>
      </c>
      <c r="AP3093">
        <v>4.5999999999999996</v>
      </c>
      <c r="AQ3093">
        <v>5.03</v>
      </c>
      <c r="AR3093">
        <v>5.46</v>
      </c>
      <c r="AS3093">
        <v>5.53</v>
      </c>
      <c r="AT3093">
        <v>5.55</v>
      </c>
      <c r="AU3093">
        <v>-0.14774774774774799</v>
      </c>
    </row>
    <row r="3094" spans="38:47" x14ac:dyDescent="0.55000000000000004">
      <c r="AL3094">
        <v>45201</v>
      </c>
      <c r="AM3094">
        <v>4.8099999999999996</v>
      </c>
      <c r="AN3094">
        <v>5</v>
      </c>
      <c r="AO3094">
        <v>4.6900000000000004</v>
      </c>
      <c r="AP3094">
        <v>4.72</v>
      </c>
      <c r="AQ3094">
        <v>5.12</v>
      </c>
      <c r="AR3094">
        <v>5.49</v>
      </c>
      <c r="AS3094">
        <v>5.58</v>
      </c>
      <c r="AT3094">
        <v>5.62</v>
      </c>
      <c r="AU3094">
        <v>-0.14412811387900401</v>
      </c>
    </row>
    <row r="3095" spans="38:47" x14ac:dyDescent="0.55000000000000004">
      <c r="AL3095">
        <v>45202</v>
      </c>
      <c r="AM3095">
        <v>4.95</v>
      </c>
      <c r="AN3095">
        <v>5.13</v>
      </c>
      <c r="AO3095">
        <v>4.8099999999999996</v>
      </c>
      <c r="AP3095">
        <v>4.8</v>
      </c>
      <c r="AQ3095">
        <v>5.15</v>
      </c>
      <c r="AR3095">
        <v>5.49</v>
      </c>
      <c r="AS3095">
        <v>5.58</v>
      </c>
      <c r="AT3095">
        <v>5.62</v>
      </c>
      <c r="AU3095">
        <v>-0.11921708185053401</v>
      </c>
    </row>
    <row r="3096" spans="38:47" x14ac:dyDescent="0.55000000000000004">
      <c r="AL3096">
        <v>45203</v>
      </c>
      <c r="AM3096">
        <v>4.87</v>
      </c>
      <c r="AN3096">
        <v>5.05</v>
      </c>
      <c r="AO3096">
        <v>4.7300000000000004</v>
      </c>
      <c r="AP3096">
        <v>4.72</v>
      </c>
      <c r="AQ3096">
        <v>5.05</v>
      </c>
      <c r="AR3096">
        <v>5.42</v>
      </c>
      <c r="AS3096">
        <v>5.57</v>
      </c>
      <c r="AT3096">
        <v>5.61</v>
      </c>
      <c r="AU3096">
        <v>-0.13190730837789699</v>
      </c>
    </row>
    <row r="3097" spans="38:47" x14ac:dyDescent="0.55000000000000004">
      <c r="AL3097">
        <v>45204</v>
      </c>
      <c r="AM3097">
        <v>4.8899999999999997</v>
      </c>
      <c r="AN3097">
        <v>5.0599999999999996</v>
      </c>
      <c r="AO3097">
        <v>4.72</v>
      </c>
      <c r="AP3097">
        <v>4.68</v>
      </c>
      <c r="AQ3097">
        <v>5.03</v>
      </c>
      <c r="AR3097">
        <v>5.39</v>
      </c>
      <c r="AS3097">
        <v>5.56</v>
      </c>
      <c r="AT3097">
        <v>5.61</v>
      </c>
      <c r="AU3097">
        <v>-0.12834224598930499</v>
      </c>
    </row>
    <row r="3098" spans="38:47" x14ac:dyDescent="0.55000000000000004">
      <c r="AL3098">
        <v>45205</v>
      </c>
      <c r="AM3098">
        <v>4.95</v>
      </c>
      <c r="AN3098">
        <v>5.13</v>
      </c>
      <c r="AO3098">
        <v>4.78</v>
      </c>
      <c r="AP3098">
        <v>4.75</v>
      </c>
      <c r="AQ3098">
        <v>5.08</v>
      </c>
      <c r="AR3098">
        <v>5.43</v>
      </c>
      <c r="AS3098">
        <v>5.59</v>
      </c>
      <c r="AT3098">
        <v>5.63</v>
      </c>
      <c r="AU3098">
        <v>-0.120781527531083</v>
      </c>
    </row>
    <row r="3099" spans="38:47" x14ac:dyDescent="0.55000000000000004">
      <c r="AL3099">
        <v>45208</v>
      </c>
      <c r="AM3099">
        <v>4.9000000000000004</v>
      </c>
      <c r="AN3099">
        <v>5.08</v>
      </c>
      <c r="AO3099">
        <v>4.72</v>
      </c>
      <c r="AP3099">
        <v>4.6849999999999996</v>
      </c>
      <c r="AQ3099">
        <v>5.0199999999999996</v>
      </c>
      <c r="AR3099">
        <v>5.4</v>
      </c>
      <c r="AS3099">
        <v>5.58</v>
      </c>
      <c r="AT3099">
        <v>5.62</v>
      </c>
      <c r="AU3099">
        <v>-0.128113879003559</v>
      </c>
    </row>
    <row r="3100" spans="38:47" x14ac:dyDescent="0.55000000000000004">
      <c r="AL3100">
        <v>45209</v>
      </c>
      <c r="AM3100">
        <v>4.8499999999999996</v>
      </c>
      <c r="AN3100">
        <v>5.03</v>
      </c>
      <c r="AO3100">
        <v>4.66</v>
      </c>
      <c r="AP3100">
        <v>4.62</v>
      </c>
      <c r="AQ3100">
        <v>4.96</v>
      </c>
      <c r="AR3100">
        <v>5.37</v>
      </c>
      <c r="AS3100">
        <v>5.57</v>
      </c>
      <c r="AT3100">
        <v>5.61</v>
      </c>
      <c r="AU3100">
        <v>-0.13547237076648899</v>
      </c>
    </row>
    <row r="3101" spans="38:47" x14ac:dyDescent="0.55000000000000004">
      <c r="AL3101">
        <v>45210</v>
      </c>
      <c r="AM3101">
        <v>4.7300000000000004</v>
      </c>
      <c r="AN3101">
        <v>4.92</v>
      </c>
      <c r="AO3101">
        <v>4.58</v>
      </c>
      <c r="AP3101">
        <v>4.59</v>
      </c>
      <c r="AQ3101">
        <v>4.99</v>
      </c>
      <c r="AR3101">
        <v>5.38</v>
      </c>
      <c r="AS3101">
        <v>5.56</v>
      </c>
      <c r="AT3101">
        <v>5.61</v>
      </c>
      <c r="AU3101">
        <v>-0.15686274509803899</v>
      </c>
    </row>
    <row r="3102" spans="38:47" x14ac:dyDescent="0.55000000000000004">
      <c r="AL3102">
        <v>45211</v>
      </c>
      <c r="AM3102">
        <v>4.8600000000000003</v>
      </c>
      <c r="AN3102">
        <v>5.05</v>
      </c>
      <c r="AO3102">
        <v>4.7</v>
      </c>
      <c r="AP3102">
        <v>4.6900000000000004</v>
      </c>
      <c r="AQ3102">
        <v>5.0599999999999996</v>
      </c>
      <c r="AR3102">
        <v>5.43</v>
      </c>
      <c r="AS3102">
        <v>5.58</v>
      </c>
      <c r="AT3102">
        <v>5.63</v>
      </c>
      <c r="AU3102">
        <v>-0.136767317939609</v>
      </c>
    </row>
    <row r="3103" spans="38:47" x14ac:dyDescent="0.55000000000000004">
      <c r="AL3103">
        <v>45212</v>
      </c>
      <c r="AM3103">
        <v>4.78</v>
      </c>
      <c r="AN3103">
        <v>4.97</v>
      </c>
      <c r="AO3103">
        <v>4.63</v>
      </c>
      <c r="AP3103">
        <v>4.6500000000000004</v>
      </c>
      <c r="AQ3103">
        <v>5.04</v>
      </c>
      <c r="AR3103">
        <v>5.41</v>
      </c>
      <c r="AS3103">
        <v>5.57</v>
      </c>
      <c r="AT3103">
        <v>5.62</v>
      </c>
      <c r="AU3103">
        <v>-0.149466192170818</v>
      </c>
    </row>
    <row r="3104" spans="38:47" x14ac:dyDescent="0.55000000000000004">
      <c r="AL3104">
        <v>45215</v>
      </c>
      <c r="AM3104">
        <v>4.87</v>
      </c>
      <c r="AN3104">
        <v>5.0599999999999996</v>
      </c>
      <c r="AO3104">
        <v>4.71</v>
      </c>
      <c r="AP3104">
        <v>4.72</v>
      </c>
      <c r="AQ3104">
        <v>5.09</v>
      </c>
      <c r="AR3104">
        <v>5.42</v>
      </c>
      <c r="AS3104">
        <v>5.58</v>
      </c>
      <c r="AT3104">
        <v>5.61</v>
      </c>
      <c r="AU3104">
        <v>-0.13190730837789699</v>
      </c>
    </row>
    <row r="3105" spans="38:47" x14ac:dyDescent="0.55000000000000004">
      <c r="AL3105">
        <v>45216</v>
      </c>
      <c r="AM3105">
        <v>4.9400000000000004</v>
      </c>
      <c r="AN3105">
        <v>5.14</v>
      </c>
      <c r="AO3105">
        <v>4.83</v>
      </c>
      <c r="AP3105">
        <v>4.8600000000000003</v>
      </c>
      <c r="AQ3105">
        <v>5.19</v>
      </c>
      <c r="AR3105">
        <v>5.48</v>
      </c>
      <c r="AS3105">
        <v>5.6</v>
      </c>
      <c r="AT3105">
        <v>5.62</v>
      </c>
      <c r="AU3105">
        <v>-0.120996441281139</v>
      </c>
    </row>
    <row r="3106" spans="38:47" x14ac:dyDescent="0.55000000000000004">
      <c r="AL3106">
        <v>45217</v>
      </c>
      <c r="AM3106">
        <v>5</v>
      </c>
      <c r="AN3106">
        <v>5.2</v>
      </c>
      <c r="AO3106">
        <v>4.91</v>
      </c>
      <c r="AP3106">
        <v>4.92</v>
      </c>
      <c r="AQ3106">
        <v>5.19</v>
      </c>
      <c r="AR3106">
        <v>5.47</v>
      </c>
      <c r="AS3106">
        <v>5.58</v>
      </c>
      <c r="AT3106">
        <v>5.61</v>
      </c>
      <c r="AU3106">
        <v>-0.10873440285204999</v>
      </c>
    </row>
    <row r="3107" spans="38:47" x14ac:dyDescent="0.55000000000000004">
      <c r="AL3107">
        <v>45218</v>
      </c>
      <c r="AM3107">
        <v>5.1100000000000003</v>
      </c>
      <c r="AN3107">
        <v>5.3</v>
      </c>
      <c r="AO3107">
        <v>4.9800000000000004</v>
      </c>
      <c r="AP3107">
        <v>4.95</v>
      </c>
      <c r="AQ3107">
        <v>5.14</v>
      </c>
      <c r="AR3107">
        <v>5.44</v>
      </c>
      <c r="AS3107">
        <v>5.56</v>
      </c>
      <c r="AT3107">
        <v>5.6</v>
      </c>
      <c r="AU3107">
        <v>-8.7499999999999897E-2</v>
      </c>
    </row>
    <row r="3108" spans="38:47" x14ac:dyDescent="0.55000000000000004">
      <c r="AL3108">
        <v>45219</v>
      </c>
      <c r="AM3108">
        <v>5.09</v>
      </c>
      <c r="AN3108">
        <v>5.27</v>
      </c>
      <c r="AO3108">
        <v>4.93</v>
      </c>
      <c r="AP3108">
        <v>4.8600000000000003</v>
      </c>
      <c r="AQ3108">
        <v>5.07</v>
      </c>
      <c r="AR3108">
        <v>5.41</v>
      </c>
      <c r="AS3108">
        <v>5.54</v>
      </c>
      <c r="AT3108">
        <v>5.58</v>
      </c>
      <c r="AU3108">
        <v>-8.7813620071684598E-2</v>
      </c>
    </row>
    <row r="3109" spans="38:47" x14ac:dyDescent="0.55000000000000004">
      <c r="AL3109">
        <v>45222</v>
      </c>
      <c r="AM3109">
        <v>5.01</v>
      </c>
      <c r="AN3109">
        <v>5.19</v>
      </c>
      <c r="AO3109">
        <v>4.8600000000000003</v>
      </c>
      <c r="AP3109">
        <v>4.8099999999999996</v>
      </c>
      <c r="AQ3109">
        <v>5.05</v>
      </c>
      <c r="AR3109">
        <v>5.42</v>
      </c>
      <c r="AS3109">
        <v>5.56</v>
      </c>
      <c r="AT3109">
        <v>5.58</v>
      </c>
      <c r="AU3109">
        <v>-0.102150537634409</v>
      </c>
    </row>
    <row r="3110" spans="38:47" x14ac:dyDescent="0.55000000000000004">
      <c r="AL3110">
        <v>45223</v>
      </c>
      <c r="AM3110">
        <v>4.96</v>
      </c>
      <c r="AN3110">
        <v>5.15</v>
      </c>
      <c r="AO3110">
        <v>4.83</v>
      </c>
      <c r="AP3110">
        <v>4.82</v>
      </c>
      <c r="AQ3110">
        <v>5.0199999999999996</v>
      </c>
      <c r="AR3110">
        <v>5.41</v>
      </c>
      <c r="AS3110">
        <v>5.57</v>
      </c>
      <c r="AT3110">
        <v>5.58</v>
      </c>
      <c r="AU3110">
        <v>-0.11111111111111099</v>
      </c>
    </row>
    <row r="3111" spans="38:47" x14ac:dyDescent="0.55000000000000004">
      <c r="AL3111">
        <v>45224</v>
      </c>
      <c r="AM3111">
        <v>5.09</v>
      </c>
      <c r="AN3111">
        <v>5.27</v>
      </c>
      <c r="AO3111">
        <v>4.95</v>
      </c>
      <c r="AP3111">
        <v>4.8899999999999997</v>
      </c>
      <c r="AQ3111">
        <v>5.08</v>
      </c>
      <c r="AR3111">
        <v>5.43</v>
      </c>
      <c r="AS3111">
        <v>5.57</v>
      </c>
      <c r="AT3111">
        <v>5.59</v>
      </c>
      <c r="AU3111">
        <v>-8.9445438282647602E-2</v>
      </c>
    </row>
    <row r="3112" spans="38:47" x14ac:dyDescent="0.55000000000000004">
      <c r="AL3112">
        <v>45225</v>
      </c>
      <c r="AM3112">
        <v>5.01</v>
      </c>
      <c r="AN3112">
        <v>5.19</v>
      </c>
      <c r="AO3112">
        <v>4.8600000000000003</v>
      </c>
      <c r="AP3112">
        <v>4.79</v>
      </c>
      <c r="AQ3112">
        <v>5.0199999999999996</v>
      </c>
      <c r="AR3112">
        <v>5.39</v>
      </c>
      <c r="AS3112">
        <v>5.55</v>
      </c>
      <c r="AT3112">
        <v>5.59</v>
      </c>
      <c r="AU3112">
        <v>-0.103756708407871</v>
      </c>
    </row>
    <row r="3113" spans="38:47" x14ac:dyDescent="0.55000000000000004">
      <c r="AL3113">
        <v>45226</v>
      </c>
      <c r="AM3113">
        <v>5.03</v>
      </c>
      <c r="AN3113">
        <v>5.19</v>
      </c>
      <c r="AO3113">
        <v>4.84</v>
      </c>
      <c r="AP3113">
        <v>4.76</v>
      </c>
      <c r="AQ3113">
        <v>4.99</v>
      </c>
      <c r="AR3113">
        <v>5.39</v>
      </c>
      <c r="AS3113">
        <v>5.55</v>
      </c>
      <c r="AT3113">
        <v>5.59</v>
      </c>
      <c r="AU3113">
        <v>-0.10017889087656499</v>
      </c>
    </row>
    <row r="3114" spans="38:47" x14ac:dyDescent="0.55000000000000004">
      <c r="AL3114">
        <v>45229</v>
      </c>
      <c r="AM3114">
        <v>5.04</v>
      </c>
      <c r="AN3114">
        <v>5.21</v>
      </c>
      <c r="AO3114">
        <v>4.88</v>
      </c>
      <c r="AP3114">
        <v>4.8</v>
      </c>
      <c r="AQ3114">
        <v>5.03</v>
      </c>
      <c r="AR3114">
        <v>5.41</v>
      </c>
      <c r="AS3114">
        <v>5.53</v>
      </c>
      <c r="AT3114">
        <v>5.6</v>
      </c>
      <c r="AU3114">
        <v>-9.9999999999999895E-2</v>
      </c>
    </row>
    <row r="3115" spans="38:47" x14ac:dyDescent="0.55000000000000004">
      <c r="AL3115">
        <v>45230</v>
      </c>
      <c r="AM3115">
        <v>5.04</v>
      </c>
      <c r="AN3115">
        <v>5.21</v>
      </c>
      <c r="AO3115">
        <v>4.88</v>
      </c>
      <c r="AP3115">
        <v>4.82</v>
      </c>
      <c r="AQ3115">
        <v>5.07</v>
      </c>
      <c r="AR3115">
        <v>5.44</v>
      </c>
      <c r="AS3115">
        <v>5.54</v>
      </c>
      <c r="AT3115">
        <v>5.59</v>
      </c>
      <c r="AU3115">
        <v>-9.8389982110912294E-2</v>
      </c>
    </row>
    <row r="3116" spans="38:47" x14ac:dyDescent="0.55000000000000004">
      <c r="AL3116">
        <v>45231</v>
      </c>
      <c r="AM3116">
        <v>4.96</v>
      </c>
      <c r="AN3116">
        <v>5.13</v>
      </c>
      <c r="AO3116">
        <v>4.7699999999999996</v>
      </c>
      <c r="AP3116">
        <v>4.67</v>
      </c>
      <c r="AQ3116">
        <v>4.95</v>
      </c>
      <c r="AR3116">
        <v>5.37</v>
      </c>
      <c r="AS3116">
        <v>5.51</v>
      </c>
      <c r="AT3116">
        <v>5.57</v>
      </c>
      <c r="AU3116">
        <v>-0.10951526032316</v>
      </c>
    </row>
    <row r="3117" spans="38:47" x14ac:dyDescent="0.55000000000000004">
      <c r="AL3117">
        <v>45232</v>
      </c>
      <c r="AM3117">
        <v>4.82</v>
      </c>
      <c r="AN3117">
        <v>4.99</v>
      </c>
      <c r="AO3117">
        <v>4.67</v>
      </c>
      <c r="AP3117">
        <v>4.6500000000000004</v>
      </c>
      <c r="AQ3117">
        <v>4.9800000000000004</v>
      </c>
      <c r="AR3117">
        <v>5.38</v>
      </c>
      <c r="AS3117">
        <v>5.5</v>
      </c>
      <c r="AT3117">
        <v>5.54</v>
      </c>
      <c r="AU3117">
        <v>-0.129963898916967</v>
      </c>
    </row>
    <row r="3118" spans="38:47" x14ac:dyDescent="0.55000000000000004">
      <c r="AL3118">
        <v>45233</v>
      </c>
      <c r="AM3118">
        <v>4.7699999999999996</v>
      </c>
      <c r="AN3118">
        <v>4.93</v>
      </c>
      <c r="AO3118">
        <v>4.57</v>
      </c>
      <c r="AP3118">
        <v>4.49</v>
      </c>
      <c r="AQ3118">
        <v>4.83</v>
      </c>
      <c r="AR3118">
        <v>5.29</v>
      </c>
      <c r="AS3118">
        <v>5.45</v>
      </c>
      <c r="AT3118">
        <v>5.53</v>
      </c>
      <c r="AU3118">
        <v>-0.13743218806509999</v>
      </c>
    </row>
    <row r="3119" spans="38:47" x14ac:dyDescent="0.55000000000000004">
      <c r="AL3119">
        <v>45236</v>
      </c>
      <c r="AM3119">
        <v>4.84</v>
      </c>
      <c r="AN3119">
        <v>5</v>
      </c>
      <c r="AO3119">
        <v>4.67</v>
      </c>
      <c r="AP3119">
        <v>4.5999999999999996</v>
      </c>
      <c r="AQ3119">
        <v>4.93</v>
      </c>
      <c r="AR3119">
        <v>5.33</v>
      </c>
      <c r="AS3119">
        <v>5.47</v>
      </c>
      <c r="AT3119">
        <v>5.56</v>
      </c>
      <c r="AU3119">
        <v>-0.12949640287769801</v>
      </c>
    </row>
    <row r="3120" spans="38:47" x14ac:dyDescent="0.55000000000000004">
      <c r="AL3120">
        <v>45237</v>
      </c>
      <c r="AM3120">
        <v>4.75</v>
      </c>
      <c r="AN3120">
        <v>4.91</v>
      </c>
      <c r="AO3120">
        <v>4.58</v>
      </c>
      <c r="AP3120">
        <v>4.53</v>
      </c>
      <c r="AQ3120">
        <v>4.91</v>
      </c>
      <c r="AR3120">
        <v>5.33</v>
      </c>
      <c r="AS3120">
        <v>5.47</v>
      </c>
      <c r="AT3120">
        <v>5.55</v>
      </c>
      <c r="AU3120">
        <v>-0.144144144144144</v>
      </c>
    </row>
    <row r="3121" spans="38:47" x14ac:dyDescent="0.55000000000000004">
      <c r="AL3121">
        <v>45238</v>
      </c>
      <c r="AM3121">
        <v>4.6399999999999997</v>
      </c>
      <c r="AN3121">
        <v>4.82</v>
      </c>
      <c r="AO3121">
        <v>4.49</v>
      </c>
      <c r="AP3121">
        <v>4.51</v>
      </c>
      <c r="AQ3121">
        <v>4.93</v>
      </c>
      <c r="AR3121">
        <v>5.34</v>
      </c>
      <c r="AS3121">
        <v>5.46</v>
      </c>
      <c r="AT3121">
        <v>5.54</v>
      </c>
      <c r="AU3121">
        <v>-0.162454873646209</v>
      </c>
    </row>
    <row r="3122" spans="38:47" x14ac:dyDescent="0.55000000000000004">
      <c r="AL3122">
        <v>45239</v>
      </c>
      <c r="AM3122">
        <v>4.7699999999999996</v>
      </c>
      <c r="AN3122">
        <v>4.97</v>
      </c>
      <c r="AO3122">
        <v>4.62</v>
      </c>
      <c r="AP3122">
        <v>4.6500000000000004</v>
      </c>
      <c r="AQ3122">
        <v>5.03</v>
      </c>
      <c r="AR3122">
        <v>5.39</v>
      </c>
      <c r="AS3122">
        <v>5.46</v>
      </c>
      <c r="AT3122">
        <v>5.54</v>
      </c>
      <c r="AU3122">
        <v>-0.13898916967509001</v>
      </c>
    </row>
    <row r="3123" spans="38:47" x14ac:dyDescent="0.55000000000000004">
      <c r="AL3123">
        <v>45240</v>
      </c>
      <c r="AM3123">
        <v>4.7300000000000004</v>
      </c>
      <c r="AN3123">
        <v>4.93</v>
      </c>
      <c r="AO3123">
        <v>4.6100000000000003</v>
      </c>
      <c r="AP3123">
        <v>4.6500000000000004</v>
      </c>
      <c r="AQ3123">
        <v>5.04</v>
      </c>
      <c r="AR3123">
        <v>5.38</v>
      </c>
      <c r="AS3123">
        <v>5.46</v>
      </c>
      <c r="AT3123">
        <v>5.53</v>
      </c>
      <c r="AU3123">
        <v>-0.144665461121157</v>
      </c>
    </row>
    <row r="3124" spans="38:47" x14ac:dyDescent="0.55000000000000004">
      <c r="AL3124">
        <v>45243</v>
      </c>
      <c r="AM3124">
        <v>4.75</v>
      </c>
      <c r="AN3124">
        <v>4.95</v>
      </c>
      <c r="AO3124">
        <v>4.63</v>
      </c>
      <c r="AP3124">
        <v>4.66</v>
      </c>
      <c r="AQ3124">
        <v>5.0199999999999996</v>
      </c>
      <c r="AR3124">
        <v>5.37</v>
      </c>
      <c r="AS3124">
        <v>5.48</v>
      </c>
      <c r="AT3124">
        <v>5.55</v>
      </c>
      <c r="AU3124">
        <v>-0.144144144144144</v>
      </c>
    </row>
    <row r="3125" spans="38:47" x14ac:dyDescent="0.55000000000000004">
      <c r="AL3125">
        <v>45244</v>
      </c>
      <c r="AM3125">
        <v>4.6100000000000003</v>
      </c>
      <c r="AN3125">
        <v>4.8</v>
      </c>
      <c r="AO3125">
        <v>4.4400000000000004</v>
      </c>
      <c r="AP3125">
        <v>4.42</v>
      </c>
      <c r="AQ3125">
        <v>4.8</v>
      </c>
      <c r="AR3125">
        <v>5.24</v>
      </c>
      <c r="AS3125">
        <v>5.41</v>
      </c>
      <c r="AT3125">
        <v>5.52</v>
      </c>
      <c r="AU3125">
        <v>-0.16485507246376799</v>
      </c>
    </row>
    <row r="3126" spans="38:47" x14ac:dyDescent="0.55000000000000004">
      <c r="AL3126">
        <v>45245</v>
      </c>
      <c r="AM3126">
        <v>4.68</v>
      </c>
      <c r="AN3126">
        <v>4.87</v>
      </c>
      <c r="AO3126">
        <v>4.53</v>
      </c>
      <c r="AP3126">
        <v>4.5199999999999996</v>
      </c>
      <c r="AQ3126">
        <v>4.9000000000000004</v>
      </c>
      <c r="AR3126">
        <v>5.27</v>
      </c>
      <c r="AS3126">
        <v>5.41</v>
      </c>
      <c r="AT3126">
        <v>5.53</v>
      </c>
      <c r="AU3126">
        <v>-0.15370705244123001</v>
      </c>
    </row>
    <row r="3127" spans="38:47" x14ac:dyDescent="0.55000000000000004">
      <c r="AL3127">
        <v>45246</v>
      </c>
      <c r="AM3127">
        <v>4.63</v>
      </c>
      <c r="AN3127">
        <v>4.82</v>
      </c>
      <c r="AO3127">
        <v>4.45</v>
      </c>
      <c r="AP3127">
        <v>4.43</v>
      </c>
      <c r="AQ3127">
        <v>4.83</v>
      </c>
      <c r="AR3127">
        <v>5.23</v>
      </c>
      <c r="AS3127">
        <v>5.38</v>
      </c>
      <c r="AT3127">
        <v>5.51</v>
      </c>
      <c r="AU3127">
        <v>-0.159709618874773</v>
      </c>
    </row>
    <row r="3128" spans="38:47" x14ac:dyDescent="0.55000000000000004">
      <c r="AL3128">
        <v>45247</v>
      </c>
      <c r="AM3128">
        <v>4.59</v>
      </c>
      <c r="AN3128">
        <v>4.8</v>
      </c>
      <c r="AO3128">
        <v>4.4400000000000004</v>
      </c>
      <c r="AP3128">
        <v>4.45</v>
      </c>
      <c r="AQ3128">
        <v>4.88</v>
      </c>
      <c r="AR3128">
        <v>5.24</v>
      </c>
      <c r="AS3128">
        <v>5.39</v>
      </c>
      <c r="AT3128">
        <v>5.5</v>
      </c>
      <c r="AU3128">
        <v>-0.16545454545454499</v>
      </c>
    </row>
    <row r="3129" spans="38:47" x14ac:dyDescent="0.55000000000000004">
      <c r="AL3129">
        <v>45250</v>
      </c>
      <c r="AM3129">
        <v>4.57</v>
      </c>
      <c r="AN3129">
        <v>4.74</v>
      </c>
      <c r="AO3129">
        <v>4.42</v>
      </c>
      <c r="AP3129">
        <v>4.4400000000000004</v>
      </c>
      <c r="AQ3129">
        <v>4.8899999999999997</v>
      </c>
      <c r="AR3129">
        <v>5.25</v>
      </c>
      <c r="AS3129">
        <v>5.43</v>
      </c>
      <c r="AT3129">
        <v>5.54</v>
      </c>
      <c r="AU3129">
        <v>-0.175090252707581</v>
      </c>
    </row>
    <row r="3130" spans="38:47" x14ac:dyDescent="0.55000000000000004">
      <c r="AL3130">
        <v>45251</v>
      </c>
      <c r="AM3130">
        <v>4.57</v>
      </c>
      <c r="AN3130">
        <v>4.75</v>
      </c>
      <c r="AO3130">
        <v>4.41</v>
      </c>
      <c r="AP3130">
        <v>4.41</v>
      </c>
      <c r="AQ3130">
        <v>4.8600000000000003</v>
      </c>
      <c r="AR3130">
        <v>5.24</v>
      </c>
      <c r="AS3130">
        <v>5.42</v>
      </c>
      <c r="AT3130">
        <v>5.53</v>
      </c>
      <c r="AU3130">
        <v>-0.17359855334538901</v>
      </c>
    </row>
    <row r="3131" spans="38:47" x14ac:dyDescent="0.55000000000000004">
      <c r="AL3131">
        <v>45252</v>
      </c>
      <c r="AM3131">
        <v>4.55</v>
      </c>
      <c r="AN3131">
        <v>4.7300000000000004</v>
      </c>
      <c r="AO3131">
        <v>4.42</v>
      </c>
      <c r="AP3131">
        <v>4.4400000000000004</v>
      </c>
      <c r="AQ3131">
        <v>4.8899999999999997</v>
      </c>
      <c r="AR3131">
        <v>5.26</v>
      </c>
      <c r="AS3131">
        <v>5.42</v>
      </c>
      <c r="AT3131">
        <v>5.54</v>
      </c>
      <c r="AU3131">
        <v>-0.17870036101083001</v>
      </c>
    </row>
    <row r="3132" spans="38:47" x14ac:dyDescent="0.55000000000000004">
      <c r="AL3132">
        <v>45253</v>
      </c>
      <c r="AM3132">
        <v>4.5750000000000002</v>
      </c>
      <c r="AN3132">
        <v>4.76</v>
      </c>
      <c r="AO3132">
        <v>4.4450000000000003</v>
      </c>
      <c r="AP3132">
        <v>4.4649999999999999</v>
      </c>
      <c r="AQ3132">
        <v>4.9050000000000002</v>
      </c>
      <c r="AR3132">
        <v>5.2649999999999997</v>
      </c>
      <c r="AS3132">
        <v>5.4349999999999996</v>
      </c>
      <c r="AT3132">
        <v>5.54</v>
      </c>
      <c r="AU3132">
        <v>-0.17418772563176901</v>
      </c>
    </row>
    <row r="3133" spans="38:47" x14ac:dyDescent="0.55000000000000004">
      <c r="AL3133">
        <v>45254</v>
      </c>
      <c r="AM3133">
        <v>4.5999999999999996</v>
      </c>
      <c r="AN3133">
        <v>4.79</v>
      </c>
      <c r="AO3133">
        <v>4.47</v>
      </c>
      <c r="AP3133">
        <v>4.49</v>
      </c>
      <c r="AQ3133">
        <v>4.92</v>
      </c>
      <c r="AR3133">
        <v>5.27</v>
      </c>
      <c r="AS3133">
        <v>5.45</v>
      </c>
      <c r="AT3133">
        <v>5.54</v>
      </c>
      <c r="AU3133">
        <v>-0.16967509025270799</v>
      </c>
    </row>
    <row r="3134" spans="38:47" x14ac:dyDescent="0.55000000000000004">
      <c r="AL3134">
        <v>45257</v>
      </c>
      <c r="AM3134">
        <v>4.53</v>
      </c>
      <c r="AN3134">
        <v>4.72</v>
      </c>
      <c r="AO3134">
        <v>4.3899999999999997</v>
      </c>
      <c r="AP3134">
        <v>4.38</v>
      </c>
      <c r="AQ3134">
        <v>4.84</v>
      </c>
      <c r="AR3134">
        <v>5.24</v>
      </c>
      <c r="AS3134">
        <v>5.45</v>
      </c>
      <c r="AT3134">
        <v>5.49</v>
      </c>
      <c r="AU3134">
        <v>-0.17486338797814199</v>
      </c>
    </row>
    <row r="3135" spans="38:47" x14ac:dyDescent="0.55000000000000004">
      <c r="AL3135">
        <v>45258</v>
      </c>
      <c r="AM3135">
        <v>4.5199999999999996</v>
      </c>
      <c r="AN3135">
        <v>4.7</v>
      </c>
      <c r="AO3135">
        <v>4.34</v>
      </c>
      <c r="AP3135">
        <v>4.29</v>
      </c>
      <c r="AQ3135">
        <v>4.7300000000000004</v>
      </c>
      <c r="AR3135">
        <v>5.21</v>
      </c>
      <c r="AS3135">
        <v>5.42</v>
      </c>
      <c r="AT3135">
        <v>5.47</v>
      </c>
      <c r="AU3135">
        <v>-0.17367458866544799</v>
      </c>
    </row>
    <row r="3136" spans="38:47" x14ac:dyDescent="0.55000000000000004">
      <c r="AL3136">
        <v>45259</v>
      </c>
      <c r="AM3136">
        <v>4.4400000000000004</v>
      </c>
      <c r="AN3136">
        <v>4.62</v>
      </c>
      <c r="AO3136">
        <v>4.2699999999999996</v>
      </c>
      <c r="AP3136">
        <v>4.22</v>
      </c>
      <c r="AQ3136">
        <v>4.6399999999999997</v>
      </c>
      <c r="AR3136">
        <v>5.12</v>
      </c>
      <c r="AS3136">
        <v>5.38</v>
      </c>
      <c r="AT3136">
        <v>5.45</v>
      </c>
      <c r="AU3136">
        <v>-0.18532110091743101</v>
      </c>
    </row>
    <row r="3137" spans="38:47" x14ac:dyDescent="0.55000000000000004">
      <c r="AL3137">
        <v>45260</v>
      </c>
      <c r="AM3137">
        <v>4.54</v>
      </c>
      <c r="AN3137">
        <v>4.72</v>
      </c>
      <c r="AO3137">
        <v>4.37</v>
      </c>
      <c r="AP3137">
        <v>4.3099999999999996</v>
      </c>
      <c r="AQ3137">
        <v>4.7300000000000004</v>
      </c>
      <c r="AR3137">
        <v>5.16</v>
      </c>
      <c r="AS3137">
        <v>5.38</v>
      </c>
      <c r="AT3137">
        <v>5.45</v>
      </c>
      <c r="AU3137">
        <v>-0.16697247706422</v>
      </c>
    </row>
    <row r="3138" spans="38:47" x14ac:dyDescent="0.55000000000000004">
      <c r="AL3138">
        <v>45261</v>
      </c>
      <c r="AM3138">
        <v>4.4000000000000004</v>
      </c>
      <c r="AN3138">
        <v>4.58</v>
      </c>
      <c r="AO3138">
        <v>4.22</v>
      </c>
      <c r="AP3138">
        <v>4.1399999999999997</v>
      </c>
      <c r="AQ3138">
        <v>4.5599999999999996</v>
      </c>
      <c r="AR3138">
        <v>5.05</v>
      </c>
      <c r="AS3138">
        <v>5.33</v>
      </c>
      <c r="AT3138">
        <v>5.43</v>
      </c>
      <c r="AU3138">
        <v>-0.18968692449355401</v>
      </c>
    </row>
    <row r="3139" spans="38:47" x14ac:dyDescent="0.55000000000000004">
      <c r="AL3139">
        <v>45264</v>
      </c>
      <c r="AM3139">
        <v>4.43</v>
      </c>
      <c r="AN3139">
        <v>4.6100000000000003</v>
      </c>
      <c r="AO3139">
        <v>4.28</v>
      </c>
      <c r="AP3139">
        <v>4.2300000000000004</v>
      </c>
      <c r="AQ3139">
        <v>4.6399999999999997</v>
      </c>
      <c r="AR3139">
        <v>5.0999999999999996</v>
      </c>
      <c r="AS3139">
        <v>5.41</v>
      </c>
      <c r="AT3139">
        <v>5.46</v>
      </c>
      <c r="AU3139">
        <v>-0.188644688644689</v>
      </c>
    </row>
    <row r="3140" spans="38:47" x14ac:dyDescent="0.55000000000000004">
      <c r="AL3140">
        <v>45265</v>
      </c>
      <c r="AM3140">
        <v>4.3</v>
      </c>
      <c r="AN3140">
        <v>4.4800000000000004</v>
      </c>
      <c r="AO3140">
        <v>4.18</v>
      </c>
      <c r="AP3140">
        <v>4.1399999999999997</v>
      </c>
      <c r="AQ3140">
        <v>4.57</v>
      </c>
      <c r="AR3140">
        <v>5.0599999999999996</v>
      </c>
      <c r="AS3140">
        <v>5.37</v>
      </c>
      <c r="AT3140">
        <v>5.45</v>
      </c>
      <c r="AU3140">
        <v>-0.21100917431192701</v>
      </c>
    </row>
    <row r="3141" spans="38:47" x14ac:dyDescent="0.55000000000000004">
      <c r="AL3141">
        <v>45266</v>
      </c>
      <c r="AM3141">
        <v>4.22</v>
      </c>
      <c r="AN3141">
        <v>4.4000000000000004</v>
      </c>
      <c r="AO3141">
        <v>4.12</v>
      </c>
      <c r="AP3141">
        <v>4.12</v>
      </c>
      <c r="AQ3141">
        <v>4.5999999999999996</v>
      </c>
      <c r="AR3141">
        <v>5.07</v>
      </c>
      <c r="AS3141">
        <v>5.38</v>
      </c>
      <c r="AT3141">
        <v>5.45</v>
      </c>
      <c r="AU3141">
        <v>-0.22568807339449501</v>
      </c>
    </row>
    <row r="3142" spans="38:47" x14ac:dyDescent="0.55000000000000004">
      <c r="AL3142">
        <v>45267</v>
      </c>
      <c r="AM3142">
        <v>4.25</v>
      </c>
      <c r="AN3142">
        <v>4.42</v>
      </c>
      <c r="AO3142">
        <v>4.1399999999999997</v>
      </c>
      <c r="AP3142">
        <v>4.1100000000000003</v>
      </c>
      <c r="AQ3142">
        <v>4.58</v>
      </c>
      <c r="AR3142">
        <v>5.05</v>
      </c>
      <c r="AS3142">
        <v>5.36</v>
      </c>
      <c r="AT3142">
        <v>5.44</v>
      </c>
      <c r="AU3142">
        <v>-0.21875</v>
      </c>
    </row>
    <row r="3143" spans="38:47" x14ac:dyDescent="0.55000000000000004">
      <c r="AL3143">
        <v>45268</v>
      </c>
      <c r="AM3143">
        <v>4.3099999999999996</v>
      </c>
      <c r="AN3143">
        <v>4.49</v>
      </c>
      <c r="AO3143">
        <v>4.2300000000000004</v>
      </c>
      <c r="AP3143">
        <v>4.24</v>
      </c>
      <c r="AQ3143">
        <v>4.71</v>
      </c>
      <c r="AR3143">
        <v>5.13</v>
      </c>
      <c r="AS3143">
        <v>5.39</v>
      </c>
      <c r="AT3143">
        <v>5.44</v>
      </c>
      <c r="AU3143">
        <v>-0.20772058823529399</v>
      </c>
    </row>
    <row r="3144" spans="38:47" x14ac:dyDescent="0.55000000000000004">
      <c r="AL3144">
        <v>45271</v>
      </c>
      <c r="AM3144">
        <v>4.32</v>
      </c>
      <c r="AN3144">
        <v>4.51</v>
      </c>
      <c r="AO3144">
        <v>4.2300000000000004</v>
      </c>
      <c r="AP3144">
        <v>4.25</v>
      </c>
      <c r="AQ3144">
        <v>4.71</v>
      </c>
      <c r="AR3144">
        <v>5.14</v>
      </c>
      <c r="AS3144">
        <v>5.4</v>
      </c>
      <c r="AT3144">
        <v>5.47</v>
      </c>
      <c r="AU3144">
        <v>-0.21023765996343699</v>
      </c>
    </row>
    <row r="3145" spans="38:47" x14ac:dyDescent="0.55000000000000004">
      <c r="AL3145">
        <v>45272</v>
      </c>
      <c r="AM3145">
        <v>4.3</v>
      </c>
      <c r="AN3145">
        <v>4.4800000000000004</v>
      </c>
      <c r="AO3145">
        <v>4.2</v>
      </c>
      <c r="AP3145">
        <v>4.2300000000000004</v>
      </c>
      <c r="AQ3145">
        <v>4.7300000000000004</v>
      </c>
      <c r="AR3145">
        <v>5.14</v>
      </c>
      <c r="AS3145">
        <v>5.41</v>
      </c>
      <c r="AT3145">
        <v>5.46</v>
      </c>
      <c r="AU3145">
        <v>-0.212454212454212</v>
      </c>
    </row>
    <row r="3146" spans="38:47" x14ac:dyDescent="0.55000000000000004">
      <c r="AL3146">
        <v>45273</v>
      </c>
      <c r="AM3146">
        <v>4.1900000000000004</v>
      </c>
      <c r="AN3146">
        <v>4.3600000000000003</v>
      </c>
      <c r="AO3146">
        <v>4.04</v>
      </c>
      <c r="AP3146">
        <v>4</v>
      </c>
      <c r="AQ3146">
        <v>4.46</v>
      </c>
      <c r="AR3146">
        <v>4.9400000000000004</v>
      </c>
      <c r="AS3146">
        <v>5.33</v>
      </c>
      <c r="AT3146">
        <v>5.44</v>
      </c>
      <c r="AU3146">
        <v>-0.22977941176470601</v>
      </c>
    </row>
    <row r="3147" spans="38:47" x14ac:dyDescent="0.55000000000000004">
      <c r="AL3147">
        <v>45274</v>
      </c>
      <c r="AM3147">
        <v>4.03</v>
      </c>
      <c r="AN3147">
        <v>4.21</v>
      </c>
      <c r="AO3147">
        <v>3.92</v>
      </c>
      <c r="AP3147">
        <v>3.9</v>
      </c>
      <c r="AQ3147">
        <v>4.37</v>
      </c>
      <c r="AR3147">
        <v>4.9000000000000004</v>
      </c>
      <c r="AS3147">
        <v>5.31</v>
      </c>
      <c r="AT3147">
        <v>5.43</v>
      </c>
      <c r="AU3147">
        <v>-0.25782688766114198</v>
      </c>
    </row>
    <row r="3148" spans="38:47" x14ac:dyDescent="0.55000000000000004">
      <c r="AL3148">
        <v>45275</v>
      </c>
      <c r="AM3148">
        <v>4</v>
      </c>
      <c r="AN3148">
        <v>4.1900000000000004</v>
      </c>
      <c r="AO3148">
        <v>3.91</v>
      </c>
      <c r="AP3148">
        <v>3.91</v>
      </c>
      <c r="AQ3148">
        <v>4.4400000000000004</v>
      </c>
      <c r="AR3148">
        <v>4.95</v>
      </c>
      <c r="AS3148">
        <v>5.33</v>
      </c>
      <c r="AT3148">
        <v>5.44</v>
      </c>
      <c r="AU3148">
        <v>-0.26470588235294101</v>
      </c>
    </row>
    <row r="3149" spans="38:47" x14ac:dyDescent="0.55000000000000004">
      <c r="AL3149">
        <v>45278</v>
      </c>
      <c r="AM3149">
        <v>4.05</v>
      </c>
      <c r="AN3149">
        <v>4.2300000000000004</v>
      </c>
      <c r="AO3149">
        <v>3.95</v>
      </c>
      <c r="AP3149">
        <v>3.94</v>
      </c>
      <c r="AQ3149">
        <v>4.43</v>
      </c>
      <c r="AR3149">
        <v>4.95</v>
      </c>
      <c r="AS3149">
        <v>5.36</v>
      </c>
      <c r="AT3149">
        <v>5.46</v>
      </c>
      <c r="AU3149">
        <v>-0.25824175824175799</v>
      </c>
    </row>
    <row r="3150" spans="38:47" x14ac:dyDescent="0.55000000000000004">
      <c r="AL3150">
        <v>45279</v>
      </c>
      <c r="AM3150">
        <v>4.03</v>
      </c>
      <c r="AN3150">
        <v>4.2300000000000004</v>
      </c>
      <c r="AO3150">
        <v>3.93</v>
      </c>
      <c r="AP3150">
        <v>3.94</v>
      </c>
      <c r="AQ3150">
        <v>4.41</v>
      </c>
      <c r="AR3150">
        <v>4.93</v>
      </c>
      <c r="AS3150">
        <v>5.35</v>
      </c>
      <c r="AT3150">
        <v>5.43</v>
      </c>
      <c r="AU3150">
        <v>-0.25782688766114198</v>
      </c>
    </row>
    <row r="3151" spans="38:47" x14ac:dyDescent="0.55000000000000004">
      <c r="AL3151">
        <v>45280</v>
      </c>
      <c r="AM3151">
        <v>3.98</v>
      </c>
      <c r="AN3151">
        <v>4.17</v>
      </c>
      <c r="AO3151">
        <v>3.86</v>
      </c>
      <c r="AP3151">
        <v>3.86</v>
      </c>
      <c r="AQ3151">
        <v>4.34</v>
      </c>
      <c r="AR3151">
        <v>4.88</v>
      </c>
      <c r="AS3151">
        <v>5.33</v>
      </c>
      <c r="AT3151">
        <v>5.44</v>
      </c>
      <c r="AU3151">
        <v>-0.26838235294117702</v>
      </c>
    </row>
    <row r="3152" spans="38:47" x14ac:dyDescent="0.55000000000000004">
      <c r="AL3152">
        <v>45281</v>
      </c>
      <c r="AM3152">
        <v>4.03</v>
      </c>
      <c r="AN3152">
        <v>4.1900000000000004</v>
      </c>
      <c r="AO3152">
        <v>3.89</v>
      </c>
      <c r="AP3152">
        <v>3.87</v>
      </c>
      <c r="AQ3152">
        <v>4.33</v>
      </c>
      <c r="AR3152">
        <v>4.84</v>
      </c>
      <c r="AS3152">
        <v>5.31</v>
      </c>
      <c r="AT3152">
        <v>5.42</v>
      </c>
      <c r="AU3152">
        <v>-0.256457564575646</v>
      </c>
    </row>
    <row r="3153" spans="38:47" x14ac:dyDescent="0.55000000000000004">
      <c r="AL3153">
        <v>45282</v>
      </c>
      <c r="AM3153">
        <v>4.05</v>
      </c>
      <c r="AN3153">
        <v>4.21</v>
      </c>
      <c r="AO3153">
        <v>3.9</v>
      </c>
      <c r="AP3153">
        <v>3.87</v>
      </c>
      <c r="AQ3153">
        <v>4.3099999999999996</v>
      </c>
      <c r="AR3153">
        <v>4.82</v>
      </c>
      <c r="AS3153">
        <v>5.31</v>
      </c>
      <c r="AT3153">
        <v>5.44</v>
      </c>
      <c r="AU3153">
        <v>-0.25551470588235298</v>
      </c>
    </row>
    <row r="3154" spans="38:47" x14ac:dyDescent="0.55000000000000004">
      <c r="AL3154">
        <v>45285</v>
      </c>
      <c r="AM3154">
        <v>4.0449999999999999</v>
      </c>
      <c r="AN3154">
        <v>4.2050000000000001</v>
      </c>
      <c r="AO3154">
        <v>3.895</v>
      </c>
      <c r="AP3154">
        <v>3.88</v>
      </c>
      <c r="AQ3154">
        <v>4.2850000000000001</v>
      </c>
      <c r="AR3154">
        <v>4.8250000000000002</v>
      </c>
      <c r="AS3154">
        <v>5.2949999999999999</v>
      </c>
      <c r="AT3154">
        <v>5.4450000000000003</v>
      </c>
      <c r="AU3154">
        <v>-0.25711662075298403</v>
      </c>
    </row>
    <row r="3155" spans="38:47" x14ac:dyDescent="0.55000000000000004">
      <c r="AL3155">
        <v>45286</v>
      </c>
      <c r="AM3155">
        <v>4.04</v>
      </c>
      <c r="AN3155">
        <v>4.2</v>
      </c>
      <c r="AO3155">
        <v>3.89</v>
      </c>
      <c r="AP3155">
        <v>3.89</v>
      </c>
      <c r="AQ3155">
        <v>4.26</v>
      </c>
      <c r="AR3155">
        <v>4.83</v>
      </c>
      <c r="AS3155">
        <v>5.28</v>
      </c>
      <c r="AT3155">
        <v>5.45</v>
      </c>
      <c r="AU3155">
        <v>-0.25871559633027502</v>
      </c>
    </row>
    <row r="3156" spans="38:47" x14ac:dyDescent="0.55000000000000004">
      <c r="AL3156">
        <v>45287</v>
      </c>
      <c r="AM3156">
        <v>3.95</v>
      </c>
      <c r="AN3156">
        <v>4.0999999999999996</v>
      </c>
      <c r="AO3156">
        <v>3.79</v>
      </c>
      <c r="AP3156">
        <v>3.78</v>
      </c>
      <c r="AQ3156">
        <v>4.2</v>
      </c>
      <c r="AR3156">
        <v>4.79</v>
      </c>
      <c r="AS3156">
        <v>5.26</v>
      </c>
      <c r="AT3156">
        <v>5.44</v>
      </c>
      <c r="AU3156">
        <v>-0.27389705882352899</v>
      </c>
    </row>
    <row r="3157" spans="38:47" x14ac:dyDescent="0.55000000000000004">
      <c r="AL3157">
        <v>45288</v>
      </c>
      <c r="AM3157">
        <v>3.98</v>
      </c>
      <c r="AN3157">
        <v>4.1399999999999997</v>
      </c>
      <c r="AO3157">
        <v>3.84</v>
      </c>
      <c r="AP3157">
        <v>3.83</v>
      </c>
      <c r="AQ3157">
        <v>4.26</v>
      </c>
      <c r="AR3157">
        <v>4.82</v>
      </c>
      <c r="AS3157">
        <v>5.28</v>
      </c>
      <c r="AT3157">
        <v>5.45</v>
      </c>
      <c r="AU3157">
        <v>-0.26972477064220202</v>
      </c>
    </row>
    <row r="3158" spans="38:47" x14ac:dyDescent="0.55000000000000004">
      <c r="AL3158">
        <v>45289</v>
      </c>
      <c r="AM3158">
        <v>4.03</v>
      </c>
      <c r="AN3158">
        <v>4.2</v>
      </c>
      <c r="AO3158">
        <v>3.88</v>
      </c>
      <c r="AP3158">
        <v>3.84</v>
      </c>
      <c r="AQ3158">
        <v>4.2300000000000004</v>
      </c>
      <c r="AR3158">
        <v>4.79</v>
      </c>
      <c r="AS3158">
        <v>5.26</v>
      </c>
      <c r="AT3158">
        <v>5.4</v>
      </c>
      <c r="AU3158">
        <v>-0.25370370370370399</v>
      </c>
    </row>
    <row r="3159" spans="38:47" x14ac:dyDescent="0.55000000000000004">
      <c r="AL3159">
        <v>45292</v>
      </c>
      <c r="AM3159">
        <v>4.0549999999999997</v>
      </c>
      <c r="AN3159">
        <v>4.2249999999999996</v>
      </c>
      <c r="AO3159">
        <v>3.915</v>
      </c>
      <c r="AP3159">
        <v>3.8849999999999998</v>
      </c>
      <c r="AQ3159">
        <v>4.28</v>
      </c>
      <c r="AR3159">
        <v>4.7949999999999999</v>
      </c>
      <c r="AS3159">
        <v>5.25</v>
      </c>
      <c r="AT3159">
        <v>5.43</v>
      </c>
      <c r="AU3159">
        <v>-0.25322283609576401</v>
      </c>
    </row>
    <row r="3160" spans="38:47" x14ac:dyDescent="0.55000000000000004">
      <c r="AL3160">
        <v>45293</v>
      </c>
      <c r="AM3160">
        <v>4.08</v>
      </c>
      <c r="AN3160">
        <v>4.25</v>
      </c>
      <c r="AO3160">
        <v>3.95</v>
      </c>
      <c r="AP3160">
        <v>3.93</v>
      </c>
      <c r="AQ3160">
        <v>4.33</v>
      </c>
      <c r="AR3160">
        <v>4.8</v>
      </c>
      <c r="AS3160">
        <v>5.24</v>
      </c>
      <c r="AT3160">
        <v>5.46</v>
      </c>
      <c r="AU3160">
        <v>-0.25274725274725302</v>
      </c>
    </row>
    <row r="3161" spans="38:47" x14ac:dyDescent="0.55000000000000004">
      <c r="AL3161">
        <v>45294</v>
      </c>
      <c r="AM3161">
        <v>4.05</v>
      </c>
      <c r="AN3161">
        <v>4.21</v>
      </c>
      <c r="AO3161">
        <v>3.91</v>
      </c>
      <c r="AP3161">
        <v>3.9</v>
      </c>
      <c r="AQ3161">
        <v>4.33</v>
      </c>
      <c r="AR3161">
        <v>4.8099999999999996</v>
      </c>
      <c r="AS3161">
        <v>5.25</v>
      </c>
      <c r="AT3161">
        <v>5.48</v>
      </c>
      <c r="AU3161">
        <v>-0.26094890510948898</v>
      </c>
    </row>
    <row r="3162" spans="38:47" x14ac:dyDescent="0.55000000000000004">
      <c r="AL3162">
        <v>45295</v>
      </c>
      <c r="AM3162">
        <v>4.13</v>
      </c>
      <c r="AN3162">
        <v>4.3</v>
      </c>
      <c r="AO3162">
        <v>3.99</v>
      </c>
      <c r="AP3162">
        <v>3.97</v>
      </c>
      <c r="AQ3162">
        <v>4.38</v>
      </c>
      <c r="AR3162">
        <v>4.8499999999999996</v>
      </c>
      <c r="AS3162">
        <v>5.25</v>
      </c>
      <c r="AT3162">
        <v>5.48</v>
      </c>
      <c r="AU3162">
        <v>-0.24635036496350399</v>
      </c>
    </row>
    <row r="3163" spans="38:47" x14ac:dyDescent="0.55000000000000004">
      <c r="AL3163">
        <v>45296</v>
      </c>
      <c r="AM3163">
        <v>4.21</v>
      </c>
      <c r="AN3163">
        <v>4.37</v>
      </c>
      <c r="AO3163">
        <v>4.05</v>
      </c>
      <c r="AP3163">
        <v>4.0199999999999996</v>
      </c>
      <c r="AQ3163">
        <v>4.4000000000000004</v>
      </c>
      <c r="AR3163">
        <v>4.84</v>
      </c>
      <c r="AS3163">
        <v>5.24</v>
      </c>
      <c r="AT3163">
        <v>5.47</v>
      </c>
      <c r="AU3163">
        <v>-0.23034734917733099</v>
      </c>
    </row>
    <row r="3164" spans="38:47" x14ac:dyDescent="0.55000000000000004">
      <c r="AL3164">
        <v>45299</v>
      </c>
      <c r="AM3164">
        <v>4.17</v>
      </c>
      <c r="AN3164">
        <v>4.33</v>
      </c>
      <c r="AO3164">
        <v>4.01</v>
      </c>
      <c r="AP3164">
        <v>3.97</v>
      </c>
      <c r="AQ3164">
        <v>4.3600000000000003</v>
      </c>
      <c r="AR3164">
        <v>4.82</v>
      </c>
      <c r="AS3164">
        <v>5.24</v>
      </c>
      <c r="AT3164">
        <v>5.49</v>
      </c>
      <c r="AU3164">
        <v>-0.24043715846994501</v>
      </c>
    </row>
    <row r="3165" spans="38:47" x14ac:dyDescent="0.55000000000000004">
      <c r="AL3165">
        <v>45300</v>
      </c>
      <c r="AM3165">
        <v>4.18</v>
      </c>
      <c r="AN3165">
        <v>4.33</v>
      </c>
      <c r="AO3165">
        <v>4.0199999999999996</v>
      </c>
      <c r="AP3165">
        <v>3.97</v>
      </c>
      <c r="AQ3165">
        <v>4.3600000000000003</v>
      </c>
      <c r="AR3165">
        <v>4.82</v>
      </c>
      <c r="AS3165">
        <v>5.24</v>
      </c>
      <c r="AT3165">
        <v>5.47</v>
      </c>
      <c r="AU3165">
        <v>-0.23583180987202901</v>
      </c>
    </row>
    <row r="3166" spans="38:47" x14ac:dyDescent="0.55000000000000004">
      <c r="AL3166">
        <v>45301</v>
      </c>
      <c r="AM3166">
        <v>4.2</v>
      </c>
      <c r="AN3166">
        <v>4.3499999999999996</v>
      </c>
      <c r="AO3166">
        <v>4.04</v>
      </c>
      <c r="AP3166">
        <v>3.99</v>
      </c>
      <c r="AQ3166">
        <v>4.37</v>
      </c>
      <c r="AR3166">
        <v>4.82</v>
      </c>
      <c r="AS3166">
        <v>5.23</v>
      </c>
      <c r="AT3166">
        <v>5.46</v>
      </c>
      <c r="AU3166">
        <v>-0.230769230769231</v>
      </c>
    </row>
    <row r="3167" spans="38:47" x14ac:dyDescent="0.55000000000000004">
      <c r="AL3167">
        <v>45302</v>
      </c>
      <c r="AM3167">
        <v>4.18</v>
      </c>
      <c r="AN3167">
        <v>4.32</v>
      </c>
      <c r="AO3167">
        <v>3.98</v>
      </c>
      <c r="AP3167">
        <v>3.9</v>
      </c>
      <c r="AQ3167">
        <v>4.26</v>
      </c>
      <c r="AR3167">
        <v>4.75</v>
      </c>
      <c r="AS3167">
        <v>5.22</v>
      </c>
      <c r="AT3167">
        <v>5.46</v>
      </c>
      <c r="AU3167">
        <v>-0.23443223443223399</v>
      </c>
    </row>
    <row r="3168" spans="38:47" x14ac:dyDescent="0.55000000000000004">
      <c r="AL3168">
        <v>45303</v>
      </c>
      <c r="AM3168">
        <v>4.2</v>
      </c>
      <c r="AN3168">
        <v>4.32</v>
      </c>
      <c r="AO3168">
        <v>3.96</v>
      </c>
      <c r="AP3168">
        <v>3.84</v>
      </c>
      <c r="AQ3168">
        <v>4.1399999999999997</v>
      </c>
      <c r="AR3168">
        <v>4.6500000000000004</v>
      </c>
      <c r="AS3168">
        <v>5.16</v>
      </c>
      <c r="AT3168">
        <v>5.45</v>
      </c>
      <c r="AU3168">
        <v>-0.22935779816513799</v>
      </c>
    </row>
    <row r="3169" spans="38:47" x14ac:dyDescent="0.55000000000000004">
      <c r="AL3169">
        <v>45306</v>
      </c>
      <c r="AM3169">
        <v>4.25</v>
      </c>
      <c r="AN3169">
        <v>4.375</v>
      </c>
      <c r="AO3169">
        <v>4.0149999999999997</v>
      </c>
      <c r="AP3169">
        <v>3.895</v>
      </c>
      <c r="AQ3169">
        <v>4.18</v>
      </c>
      <c r="AR3169">
        <v>4.6749999999999998</v>
      </c>
      <c r="AS3169">
        <v>5.17</v>
      </c>
      <c r="AT3169">
        <v>5.45</v>
      </c>
      <c r="AU3169">
        <v>-0.22018348623853201</v>
      </c>
    </row>
    <row r="3170" spans="38:47" x14ac:dyDescent="0.55000000000000004">
      <c r="AL3170">
        <v>45307</v>
      </c>
      <c r="AM3170">
        <v>4.3</v>
      </c>
      <c r="AN3170">
        <v>4.43</v>
      </c>
      <c r="AO3170">
        <v>4.07</v>
      </c>
      <c r="AP3170">
        <v>3.95</v>
      </c>
      <c r="AQ3170">
        <v>4.22</v>
      </c>
      <c r="AR3170">
        <v>4.7</v>
      </c>
      <c r="AS3170">
        <v>5.18</v>
      </c>
      <c r="AT3170">
        <v>5.45</v>
      </c>
      <c r="AU3170">
        <v>-0.21100917431192701</v>
      </c>
    </row>
    <row r="3171" spans="38:47" x14ac:dyDescent="0.55000000000000004">
      <c r="AL3171">
        <v>45308</v>
      </c>
      <c r="AM3171">
        <v>4.3099999999999996</v>
      </c>
      <c r="AN3171">
        <v>4.42</v>
      </c>
      <c r="AO3171">
        <v>4.0999999999999996</v>
      </c>
      <c r="AP3171">
        <v>4.0199999999999996</v>
      </c>
      <c r="AQ3171">
        <v>4.34</v>
      </c>
      <c r="AR3171">
        <v>4.8</v>
      </c>
      <c r="AS3171">
        <v>5.2</v>
      </c>
      <c r="AT3171">
        <v>5.47</v>
      </c>
      <c r="AU3171">
        <v>-0.21206581352833601</v>
      </c>
    </row>
    <row r="3172" spans="38:47" x14ac:dyDescent="0.55000000000000004">
      <c r="AL3172">
        <v>45309</v>
      </c>
      <c r="AM3172">
        <v>4.37</v>
      </c>
      <c r="AN3172">
        <v>4.4800000000000004</v>
      </c>
      <c r="AO3172">
        <v>4.1399999999999997</v>
      </c>
      <c r="AP3172">
        <v>4.04</v>
      </c>
      <c r="AQ3172">
        <v>4.34</v>
      </c>
      <c r="AR3172">
        <v>4.8</v>
      </c>
      <c r="AS3172">
        <v>5.2</v>
      </c>
      <c r="AT3172">
        <v>5.45</v>
      </c>
      <c r="AU3172">
        <v>-0.19816513761467899</v>
      </c>
    </row>
    <row r="3173" spans="38:47" x14ac:dyDescent="0.55000000000000004">
      <c r="AL3173">
        <v>45310</v>
      </c>
      <c r="AM3173">
        <v>4.3600000000000003</v>
      </c>
      <c r="AN3173">
        <v>4.47</v>
      </c>
      <c r="AO3173">
        <v>4.1500000000000004</v>
      </c>
      <c r="AP3173">
        <v>4.08</v>
      </c>
      <c r="AQ3173">
        <v>4.3899999999999997</v>
      </c>
      <c r="AR3173">
        <v>4.84</v>
      </c>
      <c r="AS3173">
        <v>5.21</v>
      </c>
      <c r="AT3173">
        <v>5.45</v>
      </c>
      <c r="AU3173">
        <v>-0.2</v>
      </c>
    </row>
    <row r="3174" spans="38:47" x14ac:dyDescent="0.55000000000000004">
      <c r="AL3174">
        <v>45313</v>
      </c>
      <c r="AM3174">
        <v>4.32</v>
      </c>
      <c r="AN3174">
        <v>4.4400000000000004</v>
      </c>
      <c r="AO3174">
        <v>4.1100000000000003</v>
      </c>
      <c r="AP3174">
        <v>4.03</v>
      </c>
      <c r="AQ3174">
        <v>4.37</v>
      </c>
      <c r="AR3174">
        <v>4.83</v>
      </c>
      <c r="AS3174">
        <v>5.22</v>
      </c>
      <c r="AT3174">
        <v>5.46</v>
      </c>
      <c r="AU3174">
        <v>-0.20879120879120899</v>
      </c>
    </row>
    <row r="3175" spans="38:47" x14ac:dyDescent="0.55000000000000004">
      <c r="AL3175">
        <v>45314</v>
      </c>
      <c r="AM3175">
        <v>4.38</v>
      </c>
      <c r="AN3175">
        <v>4.4800000000000004</v>
      </c>
      <c r="AO3175">
        <v>4.1399999999999997</v>
      </c>
      <c r="AP3175">
        <v>4.0599999999999996</v>
      </c>
      <c r="AQ3175">
        <v>4.3099999999999996</v>
      </c>
      <c r="AR3175">
        <v>4.8099999999999996</v>
      </c>
      <c r="AS3175">
        <v>5.21</v>
      </c>
      <c r="AT3175">
        <v>5.45</v>
      </c>
      <c r="AU3175">
        <v>-0.196330275229358</v>
      </c>
    </row>
    <row r="3176" spans="38:47" x14ac:dyDescent="0.55000000000000004">
      <c r="AL3176">
        <v>45315</v>
      </c>
      <c r="AM3176">
        <v>4.41</v>
      </c>
      <c r="AN3176">
        <v>4.5199999999999996</v>
      </c>
      <c r="AO3176">
        <v>4.18</v>
      </c>
      <c r="AP3176">
        <v>4.0599999999999996</v>
      </c>
      <c r="AQ3176">
        <v>4.34</v>
      </c>
      <c r="AR3176">
        <v>4.83</v>
      </c>
      <c r="AS3176">
        <v>5.22</v>
      </c>
      <c r="AT3176">
        <v>5.44</v>
      </c>
      <c r="AU3176">
        <v>-0.189338235294118</v>
      </c>
    </row>
    <row r="3177" spans="38:47" x14ac:dyDescent="0.55000000000000004">
      <c r="AL3177">
        <v>45316</v>
      </c>
      <c r="AM3177">
        <v>4.38</v>
      </c>
      <c r="AN3177">
        <v>4.49</v>
      </c>
      <c r="AO3177">
        <v>4.1399999999999997</v>
      </c>
      <c r="AP3177">
        <v>4.01</v>
      </c>
      <c r="AQ3177">
        <v>4.28</v>
      </c>
      <c r="AR3177">
        <v>4.76</v>
      </c>
      <c r="AS3177">
        <v>5.19</v>
      </c>
      <c r="AT3177">
        <v>5.44</v>
      </c>
      <c r="AU3177">
        <v>-0.19485294117647101</v>
      </c>
    </row>
    <row r="3178" spans="38:47" x14ac:dyDescent="0.55000000000000004">
      <c r="AL3178">
        <v>45317</v>
      </c>
      <c r="AM3178">
        <v>4.38</v>
      </c>
      <c r="AN3178">
        <v>4.49</v>
      </c>
      <c r="AO3178">
        <v>4.1500000000000004</v>
      </c>
      <c r="AP3178">
        <v>4.04</v>
      </c>
      <c r="AQ3178">
        <v>4.34</v>
      </c>
      <c r="AR3178">
        <v>4.78</v>
      </c>
      <c r="AS3178">
        <v>5.19</v>
      </c>
      <c r="AT3178">
        <v>5.44</v>
      </c>
      <c r="AU3178">
        <v>-0.19485294117647101</v>
      </c>
    </row>
    <row r="3179" spans="38:47" x14ac:dyDescent="0.55000000000000004">
      <c r="AL3179">
        <v>45320</v>
      </c>
      <c r="AM3179">
        <v>4.3099999999999996</v>
      </c>
      <c r="AN3179">
        <v>4.42</v>
      </c>
      <c r="AO3179">
        <v>4.08</v>
      </c>
      <c r="AP3179">
        <v>3.97</v>
      </c>
      <c r="AQ3179">
        <v>4.29</v>
      </c>
      <c r="AR3179">
        <v>4.76</v>
      </c>
      <c r="AS3179">
        <v>5.19</v>
      </c>
      <c r="AT3179">
        <v>5.42</v>
      </c>
      <c r="AU3179">
        <v>-0.20479704797048001</v>
      </c>
    </row>
    <row r="3180" spans="38:47" x14ac:dyDescent="0.55000000000000004">
      <c r="AL3180">
        <v>45321</v>
      </c>
      <c r="AM3180">
        <v>4.28</v>
      </c>
      <c r="AN3180">
        <v>4.4000000000000004</v>
      </c>
      <c r="AO3180">
        <v>4.0599999999999996</v>
      </c>
      <c r="AP3180">
        <v>4</v>
      </c>
      <c r="AQ3180">
        <v>4.3600000000000003</v>
      </c>
      <c r="AR3180">
        <v>4.8</v>
      </c>
      <c r="AS3180">
        <v>5.19</v>
      </c>
      <c r="AT3180">
        <v>5.42</v>
      </c>
      <c r="AU3180">
        <v>-0.210332103321033</v>
      </c>
    </row>
    <row r="3181" spans="38:47" x14ac:dyDescent="0.55000000000000004">
      <c r="AL3181">
        <v>45322</v>
      </c>
      <c r="AM3181">
        <v>4.22</v>
      </c>
      <c r="AN3181">
        <v>4.34</v>
      </c>
      <c r="AO3181">
        <v>3.99</v>
      </c>
      <c r="AP3181">
        <v>3.91</v>
      </c>
      <c r="AQ3181">
        <v>4.2699999999999996</v>
      </c>
      <c r="AR3181">
        <v>4.7300000000000004</v>
      </c>
      <c r="AS3181">
        <v>5.18</v>
      </c>
      <c r="AT3181">
        <v>5.42</v>
      </c>
      <c r="AU3181">
        <v>-0.22140221402214</v>
      </c>
    </row>
    <row r="3182" spans="38:47" x14ac:dyDescent="0.55000000000000004">
      <c r="AL3182">
        <v>45323</v>
      </c>
      <c r="AM3182">
        <v>4.0999999999999996</v>
      </c>
      <c r="AN3182">
        <v>4.21</v>
      </c>
      <c r="AO3182">
        <v>3.87</v>
      </c>
      <c r="AP3182">
        <v>3.8</v>
      </c>
      <c r="AQ3182">
        <v>4.2</v>
      </c>
      <c r="AR3182">
        <v>4.68</v>
      </c>
      <c r="AS3182">
        <v>5.15</v>
      </c>
      <c r="AT3182">
        <v>5.42</v>
      </c>
      <c r="AU3182">
        <v>-0.243542435424354</v>
      </c>
    </row>
    <row r="3183" spans="38:47" x14ac:dyDescent="0.55000000000000004">
      <c r="AL3183">
        <v>45324</v>
      </c>
      <c r="AM3183">
        <v>4.22</v>
      </c>
      <c r="AN3183">
        <v>4.33</v>
      </c>
      <c r="AO3183">
        <v>4.03</v>
      </c>
      <c r="AP3183">
        <v>3.99</v>
      </c>
      <c r="AQ3183">
        <v>4.3600000000000003</v>
      </c>
      <c r="AR3183">
        <v>4.8099999999999996</v>
      </c>
      <c r="AS3183">
        <v>5.22</v>
      </c>
      <c r="AT3183">
        <v>5.43</v>
      </c>
      <c r="AU3183">
        <v>-0.22283609576427299</v>
      </c>
    </row>
    <row r="3184" spans="38:47" x14ac:dyDescent="0.55000000000000004">
      <c r="AL3184">
        <v>45327</v>
      </c>
      <c r="AM3184">
        <v>4.3499999999999996</v>
      </c>
      <c r="AN3184">
        <v>4.46</v>
      </c>
      <c r="AO3184">
        <v>4.17</v>
      </c>
      <c r="AP3184">
        <v>4.13</v>
      </c>
      <c r="AQ3184">
        <v>4.46</v>
      </c>
      <c r="AR3184">
        <v>4.87</v>
      </c>
      <c r="AS3184">
        <v>5.25</v>
      </c>
      <c r="AT3184">
        <v>5.42</v>
      </c>
      <c r="AU3184">
        <v>-0.19741697416974199</v>
      </c>
    </row>
    <row r="3185" spans="38:47" x14ac:dyDescent="0.55000000000000004">
      <c r="AL3185">
        <v>45328</v>
      </c>
      <c r="AM3185">
        <v>4.29</v>
      </c>
      <c r="AN3185">
        <v>4.3899999999999997</v>
      </c>
      <c r="AO3185">
        <v>4.09</v>
      </c>
      <c r="AP3185">
        <v>4.03</v>
      </c>
      <c r="AQ3185">
        <v>4.3899999999999997</v>
      </c>
      <c r="AR3185">
        <v>4.82</v>
      </c>
      <c r="AS3185">
        <v>5.23</v>
      </c>
      <c r="AT3185">
        <v>5.44</v>
      </c>
      <c r="AU3185">
        <v>-0.21139705882352899</v>
      </c>
    </row>
    <row r="3186" spans="38:47" x14ac:dyDescent="0.55000000000000004">
      <c r="AL3186">
        <v>45329</v>
      </c>
      <c r="AM3186">
        <v>4.3099999999999996</v>
      </c>
      <c r="AN3186">
        <v>4.41</v>
      </c>
      <c r="AO3186">
        <v>4.09</v>
      </c>
      <c r="AP3186">
        <v>4.0599999999999996</v>
      </c>
      <c r="AQ3186">
        <v>4.41</v>
      </c>
      <c r="AR3186">
        <v>4.83</v>
      </c>
      <c r="AS3186">
        <v>5.23</v>
      </c>
      <c r="AT3186">
        <v>5.43</v>
      </c>
      <c r="AU3186">
        <v>-0.206261510128913</v>
      </c>
    </row>
    <row r="3187" spans="38:47" x14ac:dyDescent="0.55000000000000004">
      <c r="AL3187">
        <v>45330</v>
      </c>
      <c r="AM3187">
        <v>4.3600000000000003</v>
      </c>
      <c r="AN3187">
        <v>4.47</v>
      </c>
      <c r="AO3187">
        <v>4.1500000000000004</v>
      </c>
      <c r="AP3187">
        <v>4.12</v>
      </c>
      <c r="AQ3187">
        <v>4.46</v>
      </c>
      <c r="AR3187">
        <v>4.83</v>
      </c>
      <c r="AS3187">
        <v>5.24</v>
      </c>
      <c r="AT3187">
        <v>5.44</v>
      </c>
      <c r="AU3187">
        <v>-0.19852941176470601</v>
      </c>
    </row>
    <row r="3188" spans="38:47" x14ac:dyDescent="0.55000000000000004">
      <c r="AL3188">
        <v>45331</v>
      </c>
      <c r="AM3188">
        <v>4.37</v>
      </c>
      <c r="AN3188">
        <v>4.4800000000000004</v>
      </c>
      <c r="AO3188">
        <v>4.17</v>
      </c>
      <c r="AP3188">
        <v>4.1399999999999997</v>
      </c>
      <c r="AQ3188">
        <v>4.4800000000000004</v>
      </c>
      <c r="AR3188">
        <v>4.8600000000000003</v>
      </c>
      <c r="AS3188">
        <v>5.26</v>
      </c>
      <c r="AT3188">
        <v>5.44</v>
      </c>
      <c r="AU3188">
        <v>-0.19669117647058801</v>
      </c>
    </row>
    <row r="3189" spans="38:47" x14ac:dyDescent="0.55000000000000004">
      <c r="AL3189">
        <v>45334</v>
      </c>
      <c r="AM3189">
        <v>4.37</v>
      </c>
      <c r="AN3189">
        <v>4.4800000000000004</v>
      </c>
      <c r="AO3189">
        <v>4.17</v>
      </c>
      <c r="AP3189">
        <v>4.13</v>
      </c>
      <c r="AQ3189">
        <v>4.46</v>
      </c>
      <c r="AR3189">
        <v>4.87</v>
      </c>
      <c r="AS3189">
        <v>5.27</v>
      </c>
      <c r="AT3189">
        <v>5.43</v>
      </c>
      <c r="AU3189">
        <v>-0.19521178637200701</v>
      </c>
    </row>
    <row r="3190" spans="38:47" x14ac:dyDescent="0.55000000000000004">
      <c r="AL3190">
        <v>45335</v>
      </c>
      <c r="AM3190">
        <v>4.46</v>
      </c>
      <c r="AN3190">
        <v>4.59</v>
      </c>
      <c r="AO3190">
        <v>4.3099999999999996</v>
      </c>
      <c r="AP3190">
        <v>4.3099999999999996</v>
      </c>
      <c r="AQ3190">
        <v>4.6399999999999997</v>
      </c>
      <c r="AR3190">
        <v>4.99</v>
      </c>
      <c r="AS3190">
        <v>5.32</v>
      </c>
      <c r="AT3190">
        <v>5.45</v>
      </c>
      <c r="AU3190">
        <v>-0.181651376146789</v>
      </c>
    </row>
    <row r="3191" spans="38:47" x14ac:dyDescent="0.55000000000000004">
      <c r="AL3191">
        <v>45336</v>
      </c>
      <c r="AM3191">
        <v>4.45</v>
      </c>
      <c r="AN3191">
        <v>4.57</v>
      </c>
      <c r="AO3191">
        <v>4.2699999999999996</v>
      </c>
      <c r="AP3191">
        <v>4.25</v>
      </c>
      <c r="AQ3191">
        <v>4.5599999999999996</v>
      </c>
      <c r="AR3191">
        <v>4.9400000000000004</v>
      </c>
      <c r="AS3191">
        <v>5.31</v>
      </c>
      <c r="AT3191">
        <v>5.43</v>
      </c>
      <c r="AU3191">
        <v>-0.180478821362799</v>
      </c>
    </row>
    <row r="3192" spans="38:47" x14ac:dyDescent="0.55000000000000004">
      <c r="AL3192">
        <v>45337</v>
      </c>
      <c r="AM3192">
        <v>4.42</v>
      </c>
      <c r="AN3192">
        <v>4.54</v>
      </c>
      <c r="AO3192">
        <v>4.24</v>
      </c>
      <c r="AP3192">
        <v>4.22</v>
      </c>
      <c r="AQ3192">
        <v>4.5599999999999996</v>
      </c>
      <c r="AR3192">
        <v>4.93</v>
      </c>
      <c r="AS3192">
        <v>5.3</v>
      </c>
      <c r="AT3192">
        <v>5.43</v>
      </c>
      <c r="AU3192">
        <v>-0.18600368324125199</v>
      </c>
    </row>
    <row r="3193" spans="38:47" x14ac:dyDescent="0.55000000000000004">
      <c r="AL3193">
        <v>45338</v>
      </c>
      <c r="AM3193">
        <v>4.45</v>
      </c>
      <c r="AN3193">
        <v>4.58</v>
      </c>
      <c r="AO3193">
        <v>4.3</v>
      </c>
      <c r="AP3193">
        <v>4.29</v>
      </c>
      <c r="AQ3193">
        <v>4.6399999999999997</v>
      </c>
      <c r="AR3193">
        <v>4.9800000000000004</v>
      </c>
      <c r="AS3193">
        <v>5.31</v>
      </c>
      <c r="AT3193">
        <v>5.44</v>
      </c>
      <c r="AU3193">
        <v>-0.181985294117647</v>
      </c>
    </row>
    <row r="3194" spans="38:47" x14ac:dyDescent="0.55000000000000004">
      <c r="AL3194">
        <v>45341</v>
      </c>
      <c r="AM3194">
        <v>4.4450000000000003</v>
      </c>
      <c r="AN3194">
        <v>4.57</v>
      </c>
      <c r="AO3194">
        <v>4.2850000000000001</v>
      </c>
      <c r="AP3194">
        <v>4.2699999999999996</v>
      </c>
      <c r="AQ3194">
        <v>4.6150000000000002</v>
      </c>
      <c r="AR3194">
        <v>4.9749999999999996</v>
      </c>
      <c r="AS3194">
        <v>5.3150000000000004</v>
      </c>
      <c r="AT3194">
        <v>5.44</v>
      </c>
      <c r="AU3194">
        <v>-0.18290441176470601</v>
      </c>
    </row>
    <row r="3195" spans="38:47" x14ac:dyDescent="0.55000000000000004">
      <c r="AL3195">
        <v>45342</v>
      </c>
      <c r="AM3195">
        <v>4.4400000000000004</v>
      </c>
      <c r="AN3195">
        <v>4.5599999999999996</v>
      </c>
      <c r="AO3195">
        <v>4.2699999999999996</v>
      </c>
      <c r="AP3195">
        <v>4.25</v>
      </c>
      <c r="AQ3195">
        <v>4.59</v>
      </c>
      <c r="AR3195">
        <v>4.97</v>
      </c>
      <c r="AS3195">
        <v>5.32</v>
      </c>
      <c r="AT3195">
        <v>5.44</v>
      </c>
      <c r="AU3195">
        <v>-0.183823529411765</v>
      </c>
    </row>
    <row r="3196" spans="38:47" x14ac:dyDescent="0.55000000000000004">
      <c r="AL3196">
        <v>45343</v>
      </c>
      <c r="AM3196">
        <v>4.49</v>
      </c>
      <c r="AN3196">
        <v>4.59</v>
      </c>
      <c r="AO3196">
        <v>4.32</v>
      </c>
      <c r="AP3196">
        <v>4.3</v>
      </c>
      <c r="AQ3196">
        <v>4.6399999999999997</v>
      </c>
      <c r="AR3196">
        <v>4.9800000000000004</v>
      </c>
      <c r="AS3196">
        <v>5.32</v>
      </c>
      <c r="AT3196">
        <v>5.44</v>
      </c>
      <c r="AU3196">
        <v>-0.17463235294117599</v>
      </c>
    </row>
    <row r="3197" spans="38:47" x14ac:dyDescent="0.55000000000000004">
      <c r="AL3197">
        <v>45344</v>
      </c>
      <c r="AM3197">
        <v>4.47</v>
      </c>
      <c r="AN3197">
        <v>4.58</v>
      </c>
      <c r="AO3197">
        <v>4.33</v>
      </c>
      <c r="AP3197">
        <v>4.33</v>
      </c>
      <c r="AQ3197">
        <v>4.6900000000000004</v>
      </c>
      <c r="AR3197">
        <v>5.0199999999999996</v>
      </c>
      <c r="AS3197">
        <v>5.32</v>
      </c>
      <c r="AT3197">
        <v>5.45</v>
      </c>
      <c r="AU3197">
        <v>-0.17981651376146801</v>
      </c>
    </row>
    <row r="3198" spans="38:47" x14ac:dyDescent="0.55000000000000004">
      <c r="AL3198">
        <v>45345</v>
      </c>
      <c r="AM3198">
        <v>4.37</v>
      </c>
      <c r="AN3198">
        <v>4.51</v>
      </c>
      <c r="AO3198">
        <v>4.26</v>
      </c>
      <c r="AP3198">
        <v>4.28</v>
      </c>
      <c r="AQ3198">
        <v>4.67</v>
      </c>
      <c r="AR3198">
        <v>5</v>
      </c>
      <c r="AS3198">
        <v>5.32</v>
      </c>
      <c r="AT3198">
        <v>5.46</v>
      </c>
      <c r="AU3198">
        <v>-0.19963369963370001</v>
      </c>
    </row>
    <row r="3199" spans="38:47" x14ac:dyDescent="0.55000000000000004">
      <c r="AL3199">
        <v>45348</v>
      </c>
      <c r="AM3199">
        <v>4.4000000000000004</v>
      </c>
      <c r="AN3199">
        <v>4.53</v>
      </c>
      <c r="AO3199">
        <v>4.28</v>
      </c>
      <c r="AP3199">
        <v>4.29</v>
      </c>
      <c r="AQ3199">
        <v>4.6900000000000004</v>
      </c>
      <c r="AR3199">
        <v>5.03</v>
      </c>
      <c r="AS3199">
        <v>5.34</v>
      </c>
      <c r="AT3199">
        <v>5.47</v>
      </c>
      <c r="AU3199">
        <v>-0.19561243144424101</v>
      </c>
    </row>
    <row r="3200" spans="38:47" x14ac:dyDescent="0.55000000000000004">
      <c r="AL3200">
        <v>45349</v>
      </c>
      <c r="AM3200">
        <v>4.4400000000000004</v>
      </c>
      <c r="AN3200">
        <v>4.57</v>
      </c>
      <c r="AO3200">
        <v>4.3099999999999996</v>
      </c>
      <c r="AP3200">
        <v>4.32</v>
      </c>
      <c r="AQ3200">
        <v>4.7</v>
      </c>
      <c r="AR3200">
        <v>5.03</v>
      </c>
      <c r="AS3200">
        <v>5.33</v>
      </c>
      <c r="AT3200">
        <v>5.45</v>
      </c>
      <c r="AU3200">
        <v>-0.18532110091743101</v>
      </c>
    </row>
    <row r="3201" spans="38:47" x14ac:dyDescent="0.55000000000000004">
      <c r="AL3201">
        <v>45350</v>
      </c>
      <c r="AM3201">
        <v>4.4000000000000004</v>
      </c>
      <c r="AN3201">
        <v>4.53</v>
      </c>
      <c r="AO3201">
        <v>4.2699999999999996</v>
      </c>
      <c r="AP3201">
        <v>4.26</v>
      </c>
      <c r="AQ3201">
        <v>4.6399999999999997</v>
      </c>
      <c r="AR3201">
        <v>5</v>
      </c>
      <c r="AS3201">
        <v>5.31</v>
      </c>
      <c r="AT3201">
        <v>5.45</v>
      </c>
      <c r="AU3201">
        <v>-0.192660550458716</v>
      </c>
    </row>
    <row r="3202" spans="38:47" x14ac:dyDescent="0.55000000000000004">
      <c r="AL3202">
        <v>45351</v>
      </c>
      <c r="AM3202">
        <v>4.38</v>
      </c>
      <c r="AN3202">
        <v>4.51</v>
      </c>
      <c r="AO3202">
        <v>4.25</v>
      </c>
      <c r="AP3202">
        <v>4.26</v>
      </c>
      <c r="AQ3202">
        <v>4.6399999999999997</v>
      </c>
      <c r="AR3202">
        <v>5.01</v>
      </c>
      <c r="AS3202">
        <v>5.3</v>
      </c>
      <c r="AT3202">
        <v>5.45</v>
      </c>
      <c r="AU3202">
        <v>-0.196330275229358</v>
      </c>
    </row>
    <row r="3203" spans="38:47" x14ac:dyDescent="0.55000000000000004">
      <c r="AL3203">
        <v>45352</v>
      </c>
      <c r="AM3203">
        <v>4.33</v>
      </c>
      <c r="AN3203">
        <v>4.46</v>
      </c>
      <c r="AO3203">
        <v>4.1900000000000004</v>
      </c>
      <c r="AP3203">
        <v>4.17</v>
      </c>
      <c r="AQ3203">
        <v>4.54</v>
      </c>
      <c r="AR3203">
        <v>4.9400000000000004</v>
      </c>
      <c r="AS3203">
        <v>5.27</v>
      </c>
      <c r="AT3203">
        <v>5.42</v>
      </c>
      <c r="AU3203">
        <v>-0.201107011070111</v>
      </c>
    </row>
    <row r="3204" spans="38:47" x14ac:dyDescent="0.55000000000000004">
      <c r="AL3204">
        <v>45355</v>
      </c>
      <c r="AM3204">
        <v>4.3600000000000003</v>
      </c>
      <c r="AN3204">
        <v>4.4800000000000004</v>
      </c>
      <c r="AO3204">
        <v>4.22</v>
      </c>
      <c r="AP3204">
        <v>4.21</v>
      </c>
      <c r="AQ3204">
        <v>4.6100000000000003</v>
      </c>
      <c r="AR3204">
        <v>4.9800000000000004</v>
      </c>
      <c r="AS3204">
        <v>5.37</v>
      </c>
      <c r="AT3204">
        <v>5.48</v>
      </c>
      <c r="AU3204">
        <v>-0.20437956204379601</v>
      </c>
    </row>
    <row r="3205" spans="38:47" x14ac:dyDescent="0.55000000000000004">
      <c r="AL3205">
        <v>45356</v>
      </c>
      <c r="AM3205">
        <v>4.2699999999999996</v>
      </c>
      <c r="AN3205">
        <v>4.3899999999999997</v>
      </c>
      <c r="AO3205">
        <v>4.13</v>
      </c>
      <c r="AP3205">
        <v>4.13</v>
      </c>
      <c r="AQ3205">
        <v>4.54</v>
      </c>
      <c r="AR3205">
        <v>4.9400000000000004</v>
      </c>
      <c r="AS3205">
        <v>5.35</v>
      </c>
      <c r="AT3205">
        <v>5.47</v>
      </c>
      <c r="AU3205">
        <v>-0.21937842778793401</v>
      </c>
    </row>
    <row r="3206" spans="38:47" x14ac:dyDescent="0.55000000000000004">
      <c r="AL3206">
        <v>45357</v>
      </c>
      <c r="AM3206">
        <v>4.24</v>
      </c>
      <c r="AN3206">
        <v>4.3600000000000003</v>
      </c>
      <c r="AO3206">
        <v>4.1100000000000003</v>
      </c>
      <c r="AP3206">
        <v>4.12</v>
      </c>
      <c r="AQ3206">
        <v>4.55</v>
      </c>
      <c r="AR3206">
        <v>4.95</v>
      </c>
      <c r="AS3206">
        <v>5.35</v>
      </c>
      <c r="AT3206">
        <v>5.47</v>
      </c>
      <c r="AU3206">
        <v>-0.224862888482632</v>
      </c>
    </row>
    <row r="3207" spans="38:47" x14ac:dyDescent="0.55000000000000004">
      <c r="AL3207">
        <v>45358</v>
      </c>
      <c r="AM3207">
        <v>4.25</v>
      </c>
      <c r="AN3207">
        <v>4.3499999999999996</v>
      </c>
      <c r="AO3207">
        <v>4.09</v>
      </c>
      <c r="AP3207">
        <v>4.07</v>
      </c>
      <c r="AQ3207">
        <v>4.5</v>
      </c>
      <c r="AR3207">
        <v>4.93</v>
      </c>
      <c r="AS3207">
        <v>5.34</v>
      </c>
      <c r="AT3207">
        <v>5.47</v>
      </c>
      <c r="AU3207">
        <v>-0.22303473491773301</v>
      </c>
    </row>
    <row r="3208" spans="38:47" x14ac:dyDescent="0.55000000000000004">
      <c r="AL3208">
        <v>45359</v>
      </c>
      <c r="AM3208">
        <v>4.26</v>
      </c>
      <c r="AN3208">
        <v>4.3600000000000003</v>
      </c>
      <c r="AO3208">
        <v>4.09</v>
      </c>
      <c r="AP3208">
        <v>4.0599999999999996</v>
      </c>
      <c r="AQ3208">
        <v>4.4800000000000004</v>
      </c>
      <c r="AR3208">
        <v>4.92</v>
      </c>
      <c r="AS3208">
        <v>5.34</v>
      </c>
      <c r="AT3208">
        <v>5.46</v>
      </c>
      <c r="AU3208">
        <v>-0.21978021978022</v>
      </c>
    </row>
    <row r="3209" spans="38:47" x14ac:dyDescent="0.55000000000000004">
      <c r="AL3209">
        <v>45362</v>
      </c>
      <c r="AM3209">
        <v>4.26</v>
      </c>
      <c r="AN3209">
        <v>4.3600000000000003</v>
      </c>
      <c r="AO3209">
        <v>4.0999999999999996</v>
      </c>
      <c r="AP3209">
        <v>4.08</v>
      </c>
      <c r="AQ3209">
        <v>4.51</v>
      </c>
      <c r="AR3209">
        <v>4.95</v>
      </c>
      <c r="AS3209">
        <v>5.35</v>
      </c>
      <c r="AT3209">
        <v>5.48</v>
      </c>
      <c r="AU3209">
        <v>-0.22262773722627699</v>
      </c>
    </row>
    <row r="3210" spans="38:47" x14ac:dyDescent="0.55000000000000004">
      <c r="AL3210">
        <v>45363</v>
      </c>
      <c r="AM3210">
        <v>4.3099999999999996</v>
      </c>
      <c r="AN3210">
        <v>4.42</v>
      </c>
      <c r="AO3210">
        <v>4.16</v>
      </c>
      <c r="AP3210">
        <v>4.1500000000000004</v>
      </c>
      <c r="AQ3210">
        <v>4.58</v>
      </c>
      <c r="AR3210">
        <v>5</v>
      </c>
      <c r="AS3210">
        <v>5.37</v>
      </c>
      <c r="AT3210">
        <v>5.48</v>
      </c>
      <c r="AU3210">
        <v>-0.21350364963503701</v>
      </c>
    </row>
    <row r="3211" spans="38:47" x14ac:dyDescent="0.55000000000000004">
      <c r="AL3211">
        <v>45364</v>
      </c>
      <c r="AM3211">
        <v>4.3499999999999996</v>
      </c>
      <c r="AN3211">
        <v>4.45</v>
      </c>
      <c r="AO3211">
        <v>4.1900000000000004</v>
      </c>
      <c r="AP3211">
        <v>4.1900000000000004</v>
      </c>
      <c r="AQ3211">
        <v>4.6100000000000003</v>
      </c>
      <c r="AR3211">
        <v>5.01</v>
      </c>
      <c r="AS3211">
        <v>5.37</v>
      </c>
      <c r="AT3211">
        <v>5.48</v>
      </c>
      <c r="AU3211">
        <v>-0.20620437956204399</v>
      </c>
    </row>
    <row r="3212" spans="38:47" x14ac:dyDescent="0.55000000000000004">
      <c r="AL3212">
        <v>45365</v>
      </c>
      <c r="AM3212">
        <v>4.4400000000000004</v>
      </c>
      <c r="AN3212">
        <v>4.54</v>
      </c>
      <c r="AO3212">
        <v>4.29</v>
      </c>
      <c r="AP3212">
        <v>4.29</v>
      </c>
      <c r="AQ3212">
        <v>4.68</v>
      </c>
      <c r="AR3212">
        <v>5.04</v>
      </c>
      <c r="AS3212">
        <v>5.38</v>
      </c>
      <c r="AT3212">
        <v>5.48</v>
      </c>
      <c r="AU3212">
        <v>-0.18978102189780999</v>
      </c>
    </row>
    <row r="3213" spans="38:47" x14ac:dyDescent="0.55000000000000004">
      <c r="AL3213">
        <v>45366</v>
      </c>
      <c r="AM3213">
        <v>4.43</v>
      </c>
      <c r="AN3213">
        <v>4.55</v>
      </c>
      <c r="AO3213">
        <v>4.3099999999999996</v>
      </c>
      <c r="AP3213">
        <v>4.33</v>
      </c>
      <c r="AQ3213">
        <v>4.72</v>
      </c>
      <c r="AR3213">
        <v>5.05</v>
      </c>
      <c r="AS3213">
        <v>5.38</v>
      </c>
      <c r="AT3213">
        <v>5.48</v>
      </c>
      <c r="AU3213">
        <v>-0.19160583941605899</v>
      </c>
    </row>
    <row r="3214" spans="38:47" x14ac:dyDescent="0.55000000000000004">
      <c r="AL3214">
        <v>45369</v>
      </c>
      <c r="AM3214">
        <v>4.46</v>
      </c>
      <c r="AN3214">
        <v>4.57</v>
      </c>
      <c r="AO3214">
        <v>4.34</v>
      </c>
      <c r="AP3214">
        <v>4.3600000000000003</v>
      </c>
      <c r="AQ3214">
        <v>4.7300000000000004</v>
      </c>
      <c r="AR3214">
        <v>5.0599999999999996</v>
      </c>
      <c r="AS3214">
        <v>5.39</v>
      </c>
      <c r="AT3214">
        <v>5.48</v>
      </c>
      <c r="AU3214">
        <v>-0.186131386861314</v>
      </c>
    </row>
    <row r="3215" spans="38:47" x14ac:dyDescent="0.55000000000000004">
      <c r="AL3215">
        <v>45370</v>
      </c>
      <c r="AM3215">
        <v>4.4400000000000004</v>
      </c>
      <c r="AN3215">
        <v>4.54</v>
      </c>
      <c r="AO3215">
        <v>4.3</v>
      </c>
      <c r="AP3215">
        <v>4.3099999999999996</v>
      </c>
      <c r="AQ3215">
        <v>4.68</v>
      </c>
      <c r="AR3215">
        <v>5.0599999999999996</v>
      </c>
      <c r="AS3215">
        <v>5.39</v>
      </c>
      <c r="AT3215">
        <v>5.48</v>
      </c>
      <c r="AU3215">
        <v>-0.18978102189780999</v>
      </c>
    </row>
    <row r="3216" spans="38:47" x14ac:dyDescent="0.55000000000000004">
      <c r="AL3216">
        <v>45371</v>
      </c>
      <c r="AM3216">
        <v>4.45</v>
      </c>
      <c r="AN3216">
        <v>4.53</v>
      </c>
      <c r="AO3216">
        <v>4.2699999999999996</v>
      </c>
      <c r="AP3216">
        <v>4.25</v>
      </c>
      <c r="AQ3216">
        <v>4.59</v>
      </c>
      <c r="AR3216">
        <v>5.01</v>
      </c>
      <c r="AS3216">
        <v>5.36</v>
      </c>
      <c r="AT3216">
        <v>5.47</v>
      </c>
      <c r="AU3216">
        <v>-0.18647166361974399</v>
      </c>
    </row>
    <row r="3217" spans="38:47" x14ac:dyDescent="0.55000000000000004">
      <c r="AL3217">
        <v>45372</v>
      </c>
      <c r="AM3217">
        <v>4.4400000000000004</v>
      </c>
      <c r="AN3217">
        <v>4.53</v>
      </c>
      <c r="AO3217">
        <v>4.2699999999999996</v>
      </c>
      <c r="AP3217">
        <v>4.26</v>
      </c>
      <c r="AQ3217">
        <v>4.62</v>
      </c>
      <c r="AR3217">
        <v>5.01</v>
      </c>
      <c r="AS3217">
        <v>5.36</v>
      </c>
      <c r="AT3217">
        <v>5.48</v>
      </c>
      <c r="AU3217">
        <v>-0.18978102189780999</v>
      </c>
    </row>
    <row r="3218" spans="38:47" x14ac:dyDescent="0.55000000000000004">
      <c r="AL3218">
        <v>45373</v>
      </c>
      <c r="AM3218">
        <v>4.3899999999999997</v>
      </c>
      <c r="AN3218">
        <v>4.47</v>
      </c>
      <c r="AO3218">
        <v>4.22</v>
      </c>
      <c r="AP3218">
        <v>4.2</v>
      </c>
      <c r="AQ3218">
        <v>4.59</v>
      </c>
      <c r="AR3218">
        <v>4.9800000000000004</v>
      </c>
      <c r="AS3218">
        <v>5.34</v>
      </c>
      <c r="AT3218">
        <v>5.46</v>
      </c>
      <c r="AU3218">
        <v>-0.195970695970696</v>
      </c>
    </row>
    <row r="3219" spans="38:47" x14ac:dyDescent="0.55000000000000004">
      <c r="AL3219">
        <v>45376</v>
      </c>
      <c r="AM3219">
        <v>4.42</v>
      </c>
      <c r="AN3219">
        <v>4.51</v>
      </c>
      <c r="AO3219">
        <v>4.25</v>
      </c>
      <c r="AP3219">
        <v>4.2300000000000004</v>
      </c>
      <c r="AQ3219">
        <v>4.54</v>
      </c>
      <c r="AR3219">
        <v>5</v>
      </c>
      <c r="AS3219">
        <v>5.36</v>
      </c>
      <c r="AT3219">
        <v>5.46</v>
      </c>
      <c r="AU3219">
        <v>-0.19047619047618999</v>
      </c>
    </row>
    <row r="3220" spans="38:47" x14ac:dyDescent="0.55000000000000004">
      <c r="AL3220">
        <v>45377</v>
      </c>
      <c r="AM3220">
        <v>4.4000000000000004</v>
      </c>
      <c r="AN3220">
        <v>4.49</v>
      </c>
      <c r="AO3220">
        <v>4.24</v>
      </c>
      <c r="AP3220">
        <v>4.22</v>
      </c>
      <c r="AQ3220">
        <v>4.5599999999999996</v>
      </c>
      <c r="AR3220">
        <v>5</v>
      </c>
      <c r="AS3220">
        <v>5.36</v>
      </c>
      <c r="AT3220">
        <v>5.46</v>
      </c>
      <c r="AU3220">
        <v>-0.194139194139194</v>
      </c>
    </row>
    <row r="3221" spans="38:47" x14ac:dyDescent="0.55000000000000004">
      <c r="AL3221">
        <v>45378</v>
      </c>
      <c r="AM3221">
        <v>4.3600000000000003</v>
      </c>
      <c r="AN3221">
        <v>4.45</v>
      </c>
      <c r="AO3221">
        <v>4.2</v>
      </c>
      <c r="AP3221">
        <v>4.18</v>
      </c>
      <c r="AQ3221">
        <v>4.54</v>
      </c>
      <c r="AR3221">
        <v>4.99</v>
      </c>
      <c r="AS3221">
        <v>5.36</v>
      </c>
      <c r="AT3221">
        <v>5.45</v>
      </c>
      <c r="AU3221">
        <v>-0.2</v>
      </c>
    </row>
    <row r="3222" spans="38:47" x14ac:dyDescent="0.55000000000000004">
      <c r="AL3222">
        <v>45379</v>
      </c>
      <c r="AM3222">
        <v>4.34</v>
      </c>
      <c r="AN3222">
        <v>4.45</v>
      </c>
      <c r="AO3222">
        <v>4.2</v>
      </c>
      <c r="AP3222">
        <v>4.21</v>
      </c>
      <c r="AQ3222">
        <v>4.59</v>
      </c>
      <c r="AR3222">
        <v>5.03</v>
      </c>
      <c r="AS3222">
        <v>5.38</v>
      </c>
      <c r="AT3222">
        <v>5.46</v>
      </c>
      <c r="AU3222">
        <v>-0.20512820512820501</v>
      </c>
    </row>
    <row r="3223" spans="38:47" x14ac:dyDescent="0.55000000000000004">
      <c r="AL3223">
        <v>45380</v>
      </c>
      <c r="AM3223">
        <v>4.4050000000000002</v>
      </c>
      <c r="AN3223">
        <v>4.5149999999999997</v>
      </c>
      <c r="AO3223">
        <v>4.2649999999999997</v>
      </c>
      <c r="AP3223">
        <v>4.2750000000000004</v>
      </c>
      <c r="AQ3223">
        <v>4.6550000000000002</v>
      </c>
      <c r="AR3223">
        <v>5.0449999999999999</v>
      </c>
      <c r="AS3223">
        <v>5.37</v>
      </c>
      <c r="AT3223">
        <v>5.45</v>
      </c>
      <c r="AU3223">
        <v>-0.191743119266055</v>
      </c>
    </row>
    <row r="3224" spans="38:47" x14ac:dyDescent="0.55000000000000004">
      <c r="AL3224">
        <v>45383</v>
      </c>
      <c r="AM3224">
        <v>4.47</v>
      </c>
      <c r="AN3224">
        <v>4.58</v>
      </c>
      <c r="AO3224">
        <v>4.33</v>
      </c>
      <c r="AP3224">
        <v>4.34</v>
      </c>
      <c r="AQ3224">
        <v>4.72</v>
      </c>
      <c r="AR3224">
        <v>5.0599999999999996</v>
      </c>
      <c r="AS3224">
        <v>5.36</v>
      </c>
      <c r="AT3224">
        <v>5.44</v>
      </c>
      <c r="AU3224">
        <v>-0.17830882352941199</v>
      </c>
    </row>
    <row r="3225" spans="38:47" x14ac:dyDescent="0.55000000000000004">
      <c r="AL3225">
        <v>45384</v>
      </c>
      <c r="AM3225">
        <v>4.51</v>
      </c>
      <c r="AN3225">
        <v>4.6100000000000003</v>
      </c>
      <c r="AO3225">
        <v>4.3600000000000003</v>
      </c>
      <c r="AP3225">
        <v>4.3499999999999996</v>
      </c>
      <c r="AQ3225">
        <v>4.7</v>
      </c>
      <c r="AR3225">
        <v>5.05</v>
      </c>
      <c r="AS3225">
        <v>5.34</v>
      </c>
      <c r="AT3225">
        <v>5.42</v>
      </c>
      <c r="AU3225">
        <v>-0.16789667896679</v>
      </c>
    </row>
    <row r="3226" spans="38:47" x14ac:dyDescent="0.55000000000000004">
      <c r="AL3226">
        <v>45385</v>
      </c>
      <c r="AM3226">
        <v>4.51</v>
      </c>
      <c r="AN3226">
        <v>4.6100000000000003</v>
      </c>
      <c r="AO3226">
        <v>4.3600000000000003</v>
      </c>
      <c r="AP3226">
        <v>4.34</v>
      </c>
      <c r="AQ3226">
        <v>4.68</v>
      </c>
      <c r="AR3226">
        <v>5.03</v>
      </c>
      <c r="AS3226">
        <v>5.33</v>
      </c>
      <c r="AT3226">
        <v>5.42</v>
      </c>
      <c r="AU3226">
        <v>-0.16789667896679</v>
      </c>
    </row>
    <row r="3227" spans="38:47" x14ac:dyDescent="0.55000000000000004">
      <c r="AL3227">
        <v>45386</v>
      </c>
      <c r="AM3227">
        <v>4.47</v>
      </c>
      <c r="AN3227">
        <v>4.57</v>
      </c>
      <c r="AO3227">
        <v>4.3099999999999996</v>
      </c>
      <c r="AP3227">
        <v>4.3</v>
      </c>
      <c r="AQ3227">
        <v>4.6500000000000004</v>
      </c>
      <c r="AR3227">
        <v>5</v>
      </c>
      <c r="AS3227">
        <v>5.32</v>
      </c>
      <c r="AT3227">
        <v>5.41</v>
      </c>
      <c r="AU3227">
        <v>-0.17375231053604401</v>
      </c>
    </row>
    <row r="3228" spans="38:47" x14ac:dyDescent="0.55000000000000004">
      <c r="AL3228">
        <v>45387</v>
      </c>
      <c r="AM3228">
        <v>4.54</v>
      </c>
      <c r="AN3228">
        <v>4.6500000000000004</v>
      </c>
      <c r="AO3228">
        <v>4.3899999999999997</v>
      </c>
      <c r="AP3228">
        <v>4.38</v>
      </c>
      <c r="AQ3228">
        <v>4.7300000000000004</v>
      </c>
      <c r="AR3228">
        <v>5.05</v>
      </c>
      <c r="AS3228">
        <v>5.34</v>
      </c>
      <c r="AT3228">
        <v>5.43</v>
      </c>
      <c r="AU3228">
        <v>-0.16390423572744001</v>
      </c>
    </row>
    <row r="3229" spans="38:47" x14ac:dyDescent="0.55000000000000004">
      <c r="AL3229">
        <v>45390</v>
      </c>
      <c r="AM3229">
        <v>4.55</v>
      </c>
      <c r="AN3229">
        <v>4.6500000000000004</v>
      </c>
      <c r="AO3229">
        <v>4.42</v>
      </c>
      <c r="AP3229">
        <v>4.43</v>
      </c>
      <c r="AQ3229">
        <v>4.78</v>
      </c>
      <c r="AR3229">
        <v>5.07</v>
      </c>
      <c r="AS3229">
        <v>5.35</v>
      </c>
      <c r="AT3229">
        <v>5.43</v>
      </c>
      <c r="AU3229">
        <v>-0.162062615101289</v>
      </c>
    </row>
    <row r="3230" spans="38:47" x14ac:dyDescent="0.55000000000000004">
      <c r="AL3230">
        <v>45391</v>
      </c>
      <c r="AM3230">
        <v>4.5</v>
      </c>
      <c r="AN3230">
        <v>4.5999999999999996</v>
      </c>
      <c r="AO3230">
        <v>4.3600000000000003</v>
      </c>
      <c r="AP3230">
        <v>4.37</v>
      </c>
      <c r="AQ3230">
        <v>4.74</v>
      </c>
      <c r="AR3230">
        <v>5.03</v>
      </c>
      <c r="AS3230">
        <v>5.34</v>
      </c>
      <c r="AT3230">
        <v>5.43</v>
      </c>
      <c r="AU3230">
        <v>-0.17127071823204401</v>
      </c>
    </row>
    <row r="3231" spans="38:47" x14ac:dyDescent="0.55000000000000004">
      <c r="AL3231">
        <v>45392</v>
      </c>
      <c r="AM3231">
        <v>4.6399999999999997</v>
      </c>
      <c r="AN3231">
        <v>4.76</v>
      </c>
      <c r="AO3231">
        <v>4.55</v>
      </c>
      <c r="AP3231">
        <v>4.6100000000000003</v>
      </c>
      <c r="AQ3231">
        <v>4.97</v>
      </c>
      <c r="AR3231">
        <v>5.19</v>
      </c>
      <c r="AS3231">
        <v>5.4</v>
      </c>
      <c r="AT3231">
        <v>5.45</v>
      </c>
      <c r="AU3231">
        <v>-0.14862385321100899</v>
      </c>
    </row>
    <row r="3232" spans="38:47" x14ac:dyDescent="0.55000000000000004">
      <c r="AL3232">
        <v>45393</v>
      </c>
      <c r="AM3232">
        <v>4.6500000000000004</v>
      </c>
      <c r="AN3232">
        <v>4.7699999999999996</v>
      </c>
      <c r="AO3232">
        <v>4.5599999999999996</v>
      </c>
      <c r="AP3232">
        <v>4.6100000000000003</v>
      </c>
      <c r="AQ3232">
        <v>4.93</v>
      </c>
      <c r="AR3232">
        <v>5.17</v>
      </c>
      <c r="AS3232">
        <v>5.38</v>
      </c>
      <c r="AT3232">
        <v>5.45</v>
      </c>
      <c r="AU3232">
        <v>-0.146788990825688</v>
      </c>
    </row>
    <row r="3233" spans="38:47" x14ac:dyDescent="0.55000000000000004">
      <c r="AL3233">
        <v>45394</v>
      </c>
      <c r="AM3233">
        <v>4.6100000000000003</v>
      </c>
      <c r="AN3233">
        <v>4.7300000000000004</v>
      </c>
      <c r="AO3233">
        <v>4.5</v>
      </c>
      <c r="AP3233">
        <v>4.54</v>
      </c>
      <c r="AQ3233">
        <v>4.88</v>
      </c>
      <c r="AR3233">
        <v>5.13</v>
      </c>
      <c r="AS3233">
        <v>5.36</v>
      </c>
      <c r="AT3233">
        <v>5.45</v>
      </c>
      <c r="AU3233">
        <v>-0.15412844036697201</v>
      </c>
    </row>
    <row r="3234" spans="38:47" x14ac:dyDescent="0.55000000000000004">
      <c r="AL3234">
        <v>45397</v>
      </c>
      <c r="AM3234">
        <v>4.74</v>
      </c>
      <c r="AN3234">
        <v>4.8499999999999996</v>
      </c>
      <c r="AO3234">
        <v>4.63</v>
      </c>
      <c r="AP3234">
        <v>4.6500000000000004</v>
      </c>
      <c r="AQ3234">
        <v>4.93</v>
      </c>
      <c r="AR3234">
        <v>5.16</v>
      </c>
      <c r="AS3234">
        <v>5.38</v>
      </c>
      <c r="AT3234">
        <v>5.45</v>
      </c>
      <c r="AU3234">
        <v>-0.13027522935779801</v>
      </c>
    </row>
    <row r="3235" spans="38:47" x14ac:dyDescent="0.55000000000000004">
      <c r="AL3235">
        <v>45398</v>
      </c>
      <c r="AM3235">
        <v>4.7699999999999996</v>
      </c>
      <c r="AN3235">
        <v>4.88</v>
      </c>
      <c r="AO3235">
        <v>4.67</v>
      </c>
      <c r="AP3235">
        <v>4.6900000000000004</v>
      </c>
      <c r="AQ3235">
        <v>4.97</v>
      </c>
      <c r="AR3235">
        <v>5.18</v>
      </c>
      <c r="AS3235">
        <v>5.39</v>
      </c>
      <c r="AT3235">
        <v>5.45</v>
      </c>
      <c r="AU3235">
        <v>-0.12477064220183499</v>
      </c>
    </row>
    <row r="3236" spans="38:47" x14ac:dyDescent="0.55000000000000004">
      <c r="AL3236">
        <v>45399</v>
      </c>
      <c r="AM3236">
        <v>4.71</v>
      </c>
      <c r="AN3236">
        <v>4.8099999999999996</v>
      </c>
      <c r="AO3236">
        <v>4.59</v>
      </c>
      <c r="AP3236">
        <v>4.62</v>
      </c>
      <c r="AQ3236">
        <v>4.93</v>
      </c>
      <c r="AR3236">
        <v>5.16</v>
      </c>
      <c r="AS3236">
        <v>5.38</v>
      </c>
      <c r="AT3236">
        <v>5.45</v>
      </c>
      <c r="AU3236">
        <v>-0.135779816513762</v>
      </c>
    </row>
    <row r="3237" spans="38:47" x14ac:dyDescent="0.55000000000000004">
      <c r="AL3237">
        <v>45400</v>
      </c>
      <c r="AM3237">
        <v>4.74</v>
      </c>
      <c r="AN3237">
        <v>4.8499999999999996</v>
      </c>
      <c r="AO3237">
        <v>4.6399999999999997</v>
      </c>
      <c r="AP3237">
        <v>4.68</v>
      </c>
      <c r="AQ3237">
        <v>4.9800000000000004</v>
      </c>
      <c r="AR3237">
        <v>5.18</v>
      </c>
      <c r="AS3237">
        <v>5.39</v>
      </c>
      <c r="AT3237">
        <v>5.46</v>
      </c>
      <c r="AU3237">
        <v>-0.13186813186813201</v>
      </c>
    </row>
    <row r="3238" spans="38:47" x14ac:dyDescent="0.55000000000000004">
      <c r="AL3238">
        <v>45401</v>
      </c>
      <c r="AM3238">
        <v>4.72</v>
      </c>
      <c r="AN3238">
        <v>4.83</v>
      </c>
      <c r="AO3238">
        <v>4.62</v>
      </c>
      <c r="AP3238">
        <v>4.66</v>
      </c>
      <c r="AQ3238">
        <v>4.97</v>
      </c>
      <c r="AR3238">
        <v>5.17</v>
      </c>
      <c r="AS3238">
        <v>5.39</v>
      </c>
      <c r="AT3238">
        <v>5.45</v>
      </c>
      <c r="AU3238">
        <v>-0.13394495412844001</v>
      </c>
    </row>
    <row r="3239" spans="38:47" x14ac:dyDescent="0.55000000000000004">
      <c r="AL3239">
        <v>45404</v>
      </c>
      <c r="AM3239">
        <v>4.72</v>
      </c>
      <c r="AN3239">
        <v>4.84</v>
      </c>
      <c r="AO3239">
        <v>4.62</v>
      </c>
      <c r="AP3239">
        <v>4.66</v>
      </c>
      <c r="AQ3239">
        <v>4.97</v>
      </c>
      <c r="AR3239">
        <v>5.16</v>
      </c>
      <c r="AS3239">
        <v>5.39</v>
      </c>
      <c r="AT3239">
        <v>5.42</v>
      </c>
      <c r="AU3239">
        <v>-0.12915129151291499</v>
      </c>
    </row>
    <row r="3240" spans="38:47" x14ac:dyDescent="0.55000000000000004">
      <c r="AL3240">
        <v>45405</v>
      </c>
      <c r="AM3240">
        <v>4.7300000000000004</v>
      </c>
      <c r="AN3240">
        <v>4.84</v>
      </c>
      <c r="AO3240">
        <v>4.6100000000000003</v>
      </c>
      <c r="AP3240">
        <v>4.63</v>
      </c>
      <c r="AQ3240">
        <v>4.8600000000000003</v>
      </c>
      <c r="AR3240">
        <v>5.14</v>
      </c>
      <c r="AS3240">
        <v>5.39</v>
      </c>
      <c r="AT3240">
        <v>5.45</v>
      </c>
      <c r="AU3240">
        <v>-0.132110091743119</v>
      </c>
    </row>
    <row r="3241" spans="38:47" x14ac:dyDescent="0.55000000000000004">
      <c r="AL3241">
        <v>45406</v>
      </c>
      <c r="AM3241">
        <v>4.78</v>
      </c>
      <c r="AN3241">
        <v>4.88</v>
      </c>
      <c r="AO3241">
        <v>4.6500000000000004</v>
      </c>
      <c r="AP3241">
        <v>4.6399999999999997</v>
      </c>
      <c r="AQ3241">
        <v>4.8899999999999997</v>
      </c>
      <c r="AR3241">
        <v>5.17</v>
      </c>
      <c r="AS3241">
        <v>5.4</v>
      </c>
      <c r="AT3241">
        <v>5.46</v>
      </c>
      <c r="AU3241">
        <v>-0.124542124542124</v>
      </c>
    </row>
    <row r="3242" spans="38:47" x14ac:dyDescent="0.55000000000000004">
      <c r="AL3242">
        <v>45407</v>
      </c>
      <c r="AM3242">
        <v>4.82</v>
      </c>
      <c r="AN3242">
        <v>4.93</v>
      </c>
      <c r="AO3242">
        <v>4.7</v>
      </c>
      <c r="AP3242">
        <v>4.7</v>
      </c>
      <c r="AQ3242">
        <v>4.96</v>
      </c>
      <c r="AR3242">
        <v>5.21</v>
      </c>
      <c r="AS3242">
        <v>5.41</v>
      </c>
      <c r="AT3242">
        <v>5.47</v>
      </c>
      <c r="AU3242">
        <v>-0.118829981718464</v>
      </c>
    </row>
    <row r="3243" spans="38:47" x14ac:dyDescent="0.55000000000000004">
      <c r="AL3243">
        <v>45408</v>
      </c>
      <c r="AM3243">
        <v>4.78</v>
      </c>
      <c r="AN3243">
        <v>4.8899999999999997</v>
      </c>
      <c r="AO3243">
        <v>4.67</v>
      </c>
      <c r="AP3243">
        <v>4.68</v>
      </c>
      <c r="AQ3243">
        <v>4.96</v>
      </c>
      <c r="AR3243">
        <v>5.21</v>
      </c>
      <c r="AS3243">
        <v>5.4</v>
      </c>
      <c r="AT3243">
        <v>5.46</v>
      </c>
      <c r="AU3243">
        <v>-0.124542124542124</v>
      </c>
    </row>
    <row r="3244" spans="38:47" x14ac:dyDescent="0.55000000000000004">
      <c r="AL3244">
        <v>45411</v>
      </c>
      <c r="AM3244">
        <v>4.75</v>
      </c>
      <c r="AN3244">
        <v>4.8600000000000003</v>
      </c>
      <c r="AO3244">
        <v>4.63</v>
      </c>
      <c r="AP3244">
        <v>4.6500000000000004</v>
      </c>
      <c r="AQ3244">
        <v>4.97</v>
      </c>
      <c r="AR3244">
        <v>5.2</v>
      </c>
      <c r="AS3244">
        <v>5.43</v>
      </c>
      <c r="AT3244">
        <v>5.45</v>
      </c>
      <c r="AU3244">
        <v>-0.12844036697247699</v>
      </c>
    </row>
    <row r="3245" spans="38:47" x14ac:dyDescent="0.55000000000000004">
      <c r="AL3245">
        <v>45412</v>
      </c>
      <c r="AM3245">
        <v>4.79</v>
      </c>
      <c r="AN3245">
        <v>4.9000000000000004</v>
      </c>
      <c r="AO3245">
        <v>4.6900000000000004</v>
      </c>
      <c r="AP3245">
        <v>4.72</v>
      </c>
      <c r="AQ3245">
        <v>5.04</v>
      </c>
      <c r="AR3245">
        <v>5.25</v>
      </c>
      <c r="AS3245">
        <v>5.44</v>
      </c>
      <c r="AT3245">
        <v>5.46</v>
      </c>
      <c r="AU3245">
        <v>-0.122710622710623</v>
      </c>
    </row>
    <row r="3246" spans="38:47" x14ac:dyDescent="0.55000000000000004">
      <c r="AL3246">
        <v>45413</v>
      </c>
      <c r="AM3246">
        <v>4.74</v>
      </c>
      <c r="AN3246">
        <v>4.8499999999999996</v>
      </c>
      <c r="AO3246">
        <v>4.63</v>
      </c>
      <c r="AP3246">
        <v>4.6399999999999997</v>
      </c>
      <c r="AQ3246">
        <v>4.96</v>
      </c>
      <c r="AR3246">
        <v>5.21</v>
      </c>
      <c r="AS3246">
        <v>5.43</v>
      </c>
      <c r="AT3246">
        <v>5.46</v>
      </c>
      <c r="AU3246">
        <v>-0.13186813186813201</v>
      </c>
    </row>
    <row r="3247" spans="38:47" x14ac:dyDescent="0.55000000000000004">
      <c r="AL3247">
        <v>45414</v>
      </c>
      <c r="AM3247">
        <v>4.72</v>
      </c>
      <c r="AN3247">
        <v>4.82</v>
      </c>
      <c r="AO3247">
        <v>4.58</v>
      </c>
      <c r="AP3247">
        <v>4.57</v>
      </c>
      <c r="AQ3247">
        <v>4.87</v>
      </c>
      <c r="AR3247">
        <v>5.16</v>
      </c>
      <c r="AS3247">
        <v>5.42</v>
      </c>
      <c r="AT3247">
        <v>5.46</v>
      </c>
      <c r="AU3247">
        <v>-0.13553113553113599</v>
      </c>
    </row>
    <row r="3248" spans="38:47" x14ac:dyDescent="0.55000000000000004">
      <c r="AL3248">
        <v>45415</v>
      </c>
      <c r="AM3248">
        <v>4.66</v>
      </c>
      <c r="AN3248">
        <v>4.75</v>
      </c>
      <c r="AO3248">
        <v>4.5</v>
      </c>
      <c r="AP3248">
        <v>4.4800000000000004</v>
      </c>
      <c r="AQ3248">
        <v>4.8099999999999996</v>
      </c>
      <c r="AR3248">
        <v>5.12</v>
      </c>
      <c r="AS3248">
        <v>5.41</v>
      </c>
      <c r="AT3248">
        <v>5.45</v>
      </c>
      <c r="AU3248">
        <v>-0.14495412844036701</v>
      </c>
    </row>
    <row r="3249" spans="38:47" x14ac:dyDescent="0.55000000000000004">
      <c r="AL3249">
        <v>45418</v>
      </c>
      <c r="AM3249">
        <v>4.6399999999999997</v>
      </c>
      <c r="AN3249">
        <v>4.7300000000000004</v>
      </c>
      <c r="AO3249">
        <v>4.49</v>
      </c>
      <c r="AP3249">
        <v>4.4800000000000004</v>
      </c>
      <c r="AQ3249">
        <v>4.82</v>
      </c>
      <c r="AR3249">
        <v>5.12</v>
      </c>
      <c r="AS3249">
        <v>5.42</v>
      </c>
      <c r="AT3249">
        <v>5.45</v>
      </c>
      <c r="AU3249">
        <v>-0.14862385321100899</v>
      </c>
    </row>
    <row r="3250" spans="38:47" x14ac:dyDescent="0.55000000000000004">
      <c r="AL3250">
        <v>45419</v>
      </c>
      <c r="AM3250">
        <v>4.6100000000000003</v>
      </c>
      <c r="AN3250">
        <v>4.7</v>
      </c>
      <c r="AO3250">
        <v>4.47</v>
      </c>
      <c r="AP3250">
        <v>4.4800000000000004</v>
      </c>
      <c r="AQ3250">
        <v>4.82</v>
      </c>
      <c r="AR3250">
        <v>5.13</v>
      </c>
      <c r="AS3250">
        <v>5.41</v>
      </c>
      <c r="AT3250">
        <v>5.45</v>
      </c>
      <c r="AU3250">
        <v>-0.15412844036697201</v>
      </c>
    </row>
    <row r="3251" spans="38:47" x14ac:dyDescent="0.55000000000000004">
      <c r="AL3251">
        <v>45420</v>
      </c>
      <c r="AM3251">
        <v>4.6399999999999997</v>
      </c>
      <c r="AN3251">
        <v>4.7300000000000004</v>
      </c>
      <c r="AO3251">
        <v>4.4800000000000004</v>
      </c>
      <c r="AP3251">
        <v>4.5</v>
      </c>
      <c r="AQ3251">
        <v>4.84</v>
      </c>
      <c r="AR3251">
        <v>5.13</v>
      </c>
      <c r="AS3251">
        <v>5.41</v>
      </c>
      <c r="AT3251">
        <v>5.45</v>
      </c>
      <c r="AU3251">
        <v>-0.14862385321100899</v>
      </c>
    </row>
    <row r="3252" spans="38:47" x14ac:dyDescent="0.55000000000000004">
      <c r="AL3252">
        <v>45421</v>
      </c>
      <c r="AM3252">
        <v>4.5999999999999996</v>
      </c>
      <c r="AN3252">
        <v>4.7</v>
      </c>
      <c r="AO3252">
        <v>4.45</v>
      </c>
      <c r="AP3252">
        <v>4.47</v>
      </c>
      <c r="AQ3252">
        <v>4.8</v>
      </c>
      <c r="AR3252">
        <v>5.12</v>
      </c>
      <c r="AS3252">
        <v>5.41</v>
      </c>
      <c r="AT3252">
        <v>5.46</v>
      </c>
      <c r="AU3252">
        <v>-0.157509157509158</v>
      </c>
    </row>
    <row r="3253" spans="38:47" x14ac:dyDescent="0.55000000000000004">
      <c r="AL3253">
        <v>45422</v>
      </c>
      <c r="AM3253">
        <v>4.6399999999999997</v>
      </c>
      <c r="AN3253">
        <v>4.74</v>
      </c>
      <c r="AO3253">
        <v>4.5</v>
      </c>
      <c r="AP3253">
        <v>4.5199999999999996</v>
      </c>
      <c r="AQ3253">
        <v>4.87</v>
      </c>
      <c r="AR3253">
        <v>5.17</v>
      </c>
      <c r="AS3253">
        <v>5.43</v>
      </c>
      <c r="AT3253">
        <v>5.47</v>
      </c>
      <c r="AU3253">
        <v>-0.15173674588665501</v>
      </c>
    </row>
    <row r="3254" spans="38:47" x14ac:dyDescent="0.55000000000000004">
      <c r="AL3254">
        <v>45425</v>
      </c>
      <c r="AM3254">
        <v>4.63</v>
      </c>
      <c r="AN3254">
        <v>4.72</v>
      </c>
      <c r="AO3254">
        <v>4.4800000000000004</v>
      </c>
      <c r="AP3254">
        <v>4.5</v>
      </c>
      <c r="AQ3254">
        <v>4.8499999999999996</v>
      </c>
      <c r="AR3254">
        <v>5.16</v>
      </c>
      <c r="AS3254">
        <v>5.43</v>
      </c>
      <c r="AT3254">
        <v>5.45</v>
      </c>
      <c r="AU3254">
        <v>-0.15045871559633001</v>
      </c>
    </row>
    <row r="3255" spans="38:47" x14ac:dyDescent="0.55000000000000004">
      <c r="AL3255">
        <v>45426</v>
      </c>
      <c r="AM3255">
        <v>4.59</v>
      </c>
      <c r="AN3255">
        <v>4.6900000000000004</v>
      </c>
      <c r="AO3255">
        <v>4.45</v>
      </c>
      <c r="AP3255">
        <v>4.46</v>
      </c>
      <c r="AQ3255">
        <v>4.8099999999999996</v>
      </c>
      <c r="AR3255">
        <v>5.16</v>
      </c>
      <c r="AS3255">
        <v>5.43</v>
      </c>
      <c r="AT3255">
        <v>5.44</v>
      </c>
      <c r="AU3255">
        <v>-0.15625</v>
      </c>
    </row>
    <row r="3256" spans="38:47" x14ac:dyDescent="0.55000000000000004">
      <c r="AL3256">
        <v>45427</v>
      </c>
      <c r="AM3256">
        <v>4.5199999999999996</v>
      </c>
      <c r="AN3256">
        <v>4.6100000000000003</v>
      </c>
      <c r="AO3256">
        <v>4.3600000000000003</v>
      </c>
      <c r="AP3256">
        <v>4.3499999999999996</v>
      </c>
      <c r="AQ3256">
        <v>4.7300000000000004</v>
      </c>
      <c r="AR3256">
        <v>5.0999999999999996</v>
      </c>
      <c r="AS3256">
        <v>5.4</v>
      </c>
      <c r="AT3256">
        <v>5.45</v>
      </c>
      <c r="AU3256">
        <v>-0.17064220183486201</v>
      </c>
    </row>
    <row r="3257" spans="38:47" x14ac:dyDescent="0.55000000000000004">
      <c r="AL3257">
        <v>45428</v>
      </c>
      <c r="AM3257">
        <v>4.5199999999999996</v>
      </c>
      <c r="AN3257">
        <v>4.62</v>
      </c>
      <c r="AO3257">
        <v>4.38</v>
      </c>
      <c r="AP3257">
        <v>4.4000000000000004</v>
      </c>
      <c r="AQ3257">
        <v>4.78</v>
      </c>
      <c r="AR3257">
        <v>5.13</v>
      </c>
      <c r="AS3257">
        <v>5.41</v>
      </c>
      <c r="AT3257">
        <v>5.45</v>
      </c>
      <c r="AU3257">
        <v>-0.17064220183486201</v>
      </c>
    </row>
    <row r="3258" spans="38:47" x14ac:dyDescent="0.55000000000000004">
      <c r="AL3258">
        <v>45429</v>
      </c>
      <c r="AM3258">
        <v>4.5599999999999996</v>
      </c>
      <c r="AN3258">
        <v>4.66</v>
      </c>
      <c r="AO3258">
        <v>4.42</v>
      </c>
      <c r="AP3258">
        <v>4.4400000000000004</v>
      </c>
      <c r="AQ3258">
        <v>4.83</v>
      </c>
      <c r="AR3258">
        <v>5.14</v>
      </c>
      <c r="AS3258">
        <v>5.41</v>
      </c>
      <c r="AT3258">
        <v>5.46</v>
      </c>
      <c r="AU3258">
        <v>-0.164835164835165</v>
      </c>
    </row>
    <row r="3259" spans="38:47" x14ac:dyDescent="0.55000000000000004">
      <c r="AL3259">
        <v>45432</v>
      </c>
      <c r="AM3259">
        <v>4.58</v>
      </c>
      <c r="AN3259">
        <v>4.68</v>
      </c>
      <c r="AO3259">
        <v>4.4400000000000004</v>
      </c>
      <c r="AP3259">
        <v>4.46</v>
      </c>
      <c r="AQ3259">
        <v>4.82</v>
      </c>
      <c r="AR3259">
        <v>5.15</v>
      </c>
      <c r="AS3259">
        <v>5.43</v>
      </c>
      <c r="AT3259">
        <v>5.45</v>
      </c>
      <c r="AU3259">
        <v>-0.15963302752293601</v>
      </c>
    </row>
    <row r="3260" spans="38:47" x14ac:dyDescent="0.55000000000000004">
      <c r="AL3260">
        <v>45433</v>
      </c>
      <c r="AM3260">
        <v>4.55</v>
      </c>
      <c r="AN3260">
        <v>4.6500000000000004</v>
      </c>
      <c r="AO3260">
        <v>4.41</v>
      </c>
      <c r="AP3260">
        <v>4.43</v>
      </c>
      <c r="AQ3260">
        <v>4.82</v>
      </c>
      <c r="AR3260">
        <v>5.14</v>
      </c>
      <c r="AS3260">
        <v>5.42</v>
      </c>
      <c r="AT3260">
        <v>5.45</v>
      </c>
      <c r="AU3260">
        <v>-0.16513761467889901</v>
      </c>
    </row>
    <row r="3261" spans="38:47" x14ac:dyDescent="0.55000000000000004">
      <c r="AL3261">
        <v>45434</v>
      </c>
      <c r="AM3261">
        <v>4.55</v>
      </c>
      <c r="AN3261">
        <v>4.63</v>
      </c>
      <c r="AO3261">
        <v>4.43</v>
      </c>
      <c r="AP3261">
        <v>4.47</v>
      </c>
      <c r="AQ3261">
        <v>4.8600000000000003</v>
      </c>
      <c r="AR3261">
        <v>5.16</v>
      </c>
      <c r="AS3261">
        <v>5.43</v>
      </c>
      <c r="AT3261">
        <v>5.45</v>
      </c>
      <c r="AU3261">
        <v>-0.16513761467889901</v>
      </c>
    </row>
    <row r="3262" spans="38:47" x14ac:dyDescent="0.55000000000000004">
      <c r="AL3262">
        <v>45435</v>
      </c>
      <c r="AM3262">
        <v>4.58</v>
      </c>
      <c r="AN3262">
        <v>4.67</v>
      </c>
      <c r="AO3262">
        <v>4.47</v>
      </c>
      <c r="AP3262">
        <v>4.5199999999999996</v>
      </c>
      <c r="AQ3262">
        <v>4.91</v>
      </c>
      <c r="AR3262">
        <v>5.2</v>
      </c>
      <c r="AS3262">
        <v>5.44</v>
      </c>
      <c r="AT3262">
        <v>5.46</v>
      </c>
      <c r="AU3262">
        <v>-0.16117216117216099</v>
      </c>
    </row>
    <row r="3263" spans="38:47" x14ac:dyDescent="0.55000000000000004">
      <c r="AL3263">
        <v>45436</v>
      </c>
      <c r="AM3263">
        <v>4.57</v>
      </c>
      <c r="AN3263">
        <v>4.6500000000000004</v>
      </c>
      <c r="AO3263">
        <v>4.46</v>
      </c>
      <c r="AP3263">
        <v>4.53</v>
      </c>
      <c r="AQ3263">
        <v>4.93</v>
      </c>
      <c r="AR3263">
        <v>5.21</v>
      </c>
      <c r="AS3263">
        <v>5.44</v>
      </c>
      <c r="AT3263">
        <v>5.46</v>
      </c>
      <c r="AU3263">
        <v>-0.16300366300366301</v>
      </c>
    </row>
    <row r="3264" spans="38:47" x14ac:dyDescent="0.55000000000000004">
      <c r="AL3264">
        <v>45439</v>
      </c>
      <c r="AM3264">
        <v>4.6150000000000002</v>
      </c>
      <c r="AN3264">
        <v>4.6950000000000003</v>
      </c>
      <c r="AO3264">
        <v>4.5</v>
      </c>
      <c r="AP3264">
        <v>4.5449999999999999</v>
      </c>
      <c r="AQ3264">
        <v>4.9349999999999996</v>
      </c>
      <c r="AR3264">
        <v>5.21</v>
      </c>
      <c r="AS3264">
        <v>5.4349999999999996</v>
      </c>
      <c r="AT3264">
        <v>5.46</v>
      </c>
      <c r="AU3264">
        <v>-0.15476190476190499</v>
      </c>
    </row>
    <row r="3265" spans="38:47" x14ac:dyDescent="0.55000000000000004">
      <c r="AL3265">
        <v>45440</v>
      </c>
      <c r="AM3265">
        <v>4.66</v>
      </c>
      <c r="AN3265">
        <v>4.74</v>
      </c>
      <c r="AO3265">
        <v>4.54</v>
      </c>
      <c r="AP3265">
        <v>4.5599999999999996</v>
      </c>
      <c r="AQ3265">
        <v>4.9400000000000004</v>
      </c>
      <c r="AR3265">
        <v>5.21</v>
      </c>
      <c r="AS3265">
        <v>5.43</v>
      </c>
      <c r="AT3265">
        <v>5.46</v>
      </c>
      <c r="AU3265">
        <v>-0.146520146520146</v>
      </c>
    </row>
    <row r="3266" spans="38:47" x14ac:dyDescent="0.55000000000000004">
      <c r="AL3266">
        <v>45441</v>
      </c>
      <c r="AM3266">
        <v>4.74</v>
      </c>
      <c r="AN3266">
        <v>4.82</v>
      </c>
      <c r="AO3266">
        <v>4.6100000000000003</v>
      </c>
      <c r="AP3266">
        <v>4.63</v>
      </c>
      <c r="AQ3266">
        <v>4.96</v>
      </c>
      <c r="AR3266">
        <v>5.22</v>
      </c>
      <c r="AS3266">
        <v>5.43</v>
      </c>
      <c r="AT3266">
        <v>5.46</v>
      </c>
      <c r="AU3266">
        <v>-0.13186813186813201</v>
      </c>
    </row>
    <row r="3267" spans="38:47" x14ac:dyDescent="0.55000000000000004">
      <c r="AL3267">
        <v>45442</v>
      </c>
      <c r="AM3267">
        <v>4.6900000000000004</v>
      </c>
      <c r="AN3267">
        <v>4.76</v>
      </c>
      <c r="AO3267">
        <v>4.55</v>
      </c>
      <c r="AP3267">
        <v>4.57</v>
      </c>
      <c r="AQ3267">
        <v>4.92</v>
      </c>
      <c r="AR3267">
        <v>5.19</v>
      </c>
      <c r="AS3267">
        <v>5.42</v>
      </c>
      <c r="AT3267">
        <v>5.46</v>
      </c>
      <c r="AU3267">
        <v>-0.141025641025641</v>
      </c>
    </row>
    <row r="3268" spans="38:47" x14ac:dyDescent="0.55000000000000004">
      <c r="AL3268">
        <v>45443</v>
      </c>
      <c r="AM3268">
        <v>4.6500000000000004</v>
      </c>
      <c r="AN3268">
        <v>4.7300000000000004</v>
      </c>
      <c r="AO3268">
        <v>4.51</v>
      </c>
      <c r="AP3268">
        <v>4.5199999999999996</v>
      </c>
      <c r="AQ3268">
        <v>4.8899999999999997</v>
      </c>
      <c r="AR3268">
        <v>5.18</v>
      </c>
      <c r="AS3268">
        <v>5.42</v>
      </c>
      <c r="AT3268">
        <v>5.46</v>
      </c>
      <c r="AU3268">
        <v>-0.14835164835164799</v>
      </c>
    </row>
    <row r="3269" spans="38:47" x14ac:dyDescent="0.55000000000000004">
      <c r="AL3269">
        <v>45446</v>
      </c>
      <c r="AM3269">
        <v>4.55</v>
      </c>
      <c r="AN3269">
        <v>4.63</v>
      </c>
      <c r="AO3269">
        <v>4.41</v>
      </c>
      <c r="AP3269">
        <v>4.42</v>
      </c>
      <c r="AQ3269">
        <v>4.82</v>
      </c>
      <c r="AR3269">
        <v>5.14</v>
      </c>
      <c r="AS3269">
        <v>5.39</v>
      </c>
      <c r="AT3269">
        <v>5.52</v>
      </c>
      <c r="AU3269">
        <v>-0.17572463768115901</v>
      </c>
    </row>
    <row r="3270" spans="38:47" x14ac:dyDescent="0.55000000000000004">
      <c r="AL3270">
        <v>45447</v>
      </c>
      <c r="AM3270">
        <v>4.4800000000000004</v>
      </c>
      <c r="AN3270">
        <v>4.5599999999999996</v>
      </c>
      <c r="AO3270">
        <v>4.33</v>
      </c>
      <c r="AP3270">
        <v>4.3499999999999996</v>
      </c>
      <c r="AQ3270">
        <v>4.7699999999999996</v>
      </c>
      <c r="AR3270">
        <v>5.1100000000000003</v>
      </c>
      <c r="AS3270">
        <v>5.38</v>
      </c>
      <c r="AT3270">
        <v>5.52</v>
      </c>
      <c r="AU3270">
        <v>-0.188405797101449</v>
      </c>
    </row>
    <row r="3271" spans="38:47" x14ac:dyDescent="0.55000000000000004">
      <c r="AL3271">
        <v>45448</v>
      </c>
      <c r="AM3271">
        <v>4.4400000000000004</v>
      </c>
      <c r="AN3271">
        <v>4.5199999999999996</v>
      </c>
      <c r="AO3271">
        <v>4.29</v>
      </c>
      <c r="AP3271">
        <v>4.3099999999999996</v>
      </c>
      <c r="AQ3271">
        <v>4.72</v>
      </c>
      <c r="AR3271">
        <v>5.08</v>
      </c>
      <c r="AS3271">
        <v>5.37</v>
      </c>
      <c r="AT3271">
        <v>5.51</v>
      </c>
      <c r="AU3271">
        <v>-0.194192377495463</v>
      </c>
    </row>
    <row r="3272" spans="38:47" x14ac:dyDescent="0.55000000000000004">
      <c r="AL3272">
        <v>45449</v>
      </c>
      <c r="AM3272">
        <v>4.43</v>
      </c>
      <c r="AN3272">
        <v>4.51</v>
      </c>
      <c r="AO3272">
        <v>4.28</v>
      </c>
      <c r="AP3272">
        <v>4.29</v>
      </c>
      <c r="AQ3272">
        <v>4.72</v>
      </c>
      <c r="AR3272">
        <v>5.08</v>
      </c>
      <c r="AS3272">
        <v>5.36</v>
      </c>
      <c r="AT3272">
        <v>5.51</v>
      </c>
      <c r="AU3272">
        <v>-0.196007259528131</v>
      </c>
    </row>
    <row r="3273" spans="38:47" x14ac:dyDescent="0.55000000000000004">
      <c r="AL3273">
        <v>45450</v>
      </c>
      <c r="AM3273">
        <v>4.55</v>
      </c>
      <c r="AN3273">
        <v>4.6399999999999997</v>
      </c>
      <c r="AO3273">
        <v>4.43</v>
      </c>
      <c r="AP3273">
        <v>4.46</v>
      </c>
      <c r="AQ3273">
        <v>4.87</v>
      </c>
      <c r="AR3273">
        <v>5.17</v>
      </c>
      <c r="AS3273">
        <v>5.4</v>
      </c>
      <c r="AT3273">
        <v>5.52</v>
      </c>
      <c r="AU3273">
        <v>-0.17572463768115901</v>
      </c>
    </row>
    <row r="3274" spans="38:47" x14ac:dyDescent="0.55000000000000004">
      <c r="AL3274">
        <v>45453</v>
      </c>
      <c r="AM3274">
        <v>4.59</v>
      </c>
      <c r="AN3274">
        <v>4.68</v>
      </c>
      <c r="AO3274">
        <v>4.47</v>
      </c>
      <c r="AP3274">
        <v>4.4800000000000004</v>
      </c>
      <c r="AQ3274">
        <v>4.87</v>
      </c>
      <c r="AR3274">
        <v>5.16</v>
      </c>
      <c r="AS3274">
        <v>5.4</v>
      </c>
      <c r="AT3274">
        <v>5.52</v>
      </c>
      <c r="AU3274">
        <v>-0.16847826086956499</v>
      </c>
    </row>
    <row r="3275" spans="38:47" x14ac:dyDescent="0.55000000000000004">
      <c r="AL3275">
        <v>45454</v>
      </c>
      <c r="AM3275">
        <v>4.53</v>
      </c>
      <c r="AN3275">
        <v>4.62</v>
      </c>
      <c r="AO3275">
        <v>4.3899999999999997</v>
      </c>
      <c r="AP3275">
        <v>4.41</v>
      </c>
      <c r="AQ3275">
        <v>4.8099999999999996</v>
      </c>
      <c r="AR3275">
        <v>5.17</v>
      </c>
      <c r="AS3275">
        <v>5.39</v>
      </c>
      <c r="AT3275">
        <v>5.52</v>
      </c>
      <c r="AU3275">
        <v>-0.17934782608695601</v>
      </c>
    </row>
    <row r="3276" spans="38:47" x14ac:dyDescent="0.55000000000000004">
      <c r="AL3276">
        <v>45455</v>
      </c>
      <c r="AM3276">
        <v>4.47</v>
      </c>
      <c r="AN3276">
        <v>4.5599999999999996</v>
      </c>
      <c r="AO3276">
        <v>4.3099999999999996</v>
      </c>
      <c r="AP3276">
        <v>4.32</v>
      </c>
      <c r="AQ3276">
        <v>4.75</v>
      </c>
      <c r="AR3276">
        <v>5.13</v>
      </c>
      <c r="AS3276">
        <v>5.38</v>
      </c>
      <c r="AT3276">
        <v>5.51</v>
      </c>
      <c r="AU3276">
        <v>-0.18874773139745901</v>
      </c>
    </row>
    <row r="3277" spans="38:47" x14ac:dyDescent="0.55000000000000004">
      <c r="AL3277">
        <v>45456</v>
      </c>
      <c r="AM3277">
        <v>4.4000000000000004</v>
      </c>
      <c r="AN3277">
        <v>4.5</v>
      </c>
      <c r="AO3277">
        <v>4.24</v>
      </c>
      <c r="AP3277">
        <v>4.24</v>
      </c>
      <c r="AQ3277">
        <v>4.68</v>
      </c>
      <c r="AR3277">
        <v>5.07</v>
      </c>
      <c r="AS3277">
        <v>5.36</v>
      </c>
      <c r="AT3277">
        <v>5.51</v>
      </c>
      <c r="AU3277">
        <v>-0.20145190562613399</v>
      </c>
    </row>
    <row r="3278" spans="38:47" x14ac:dyDescent="0.55000000000000004">
      <c r="AL3278">
        <v>45457</v>
      </c>
      <c r="AM3278">
        <v>4.34</v>
      </c>
      <c r="AN3278">
        <v>4.46</v>
      </c>
      <c r="AO3278">
        <v>4.2</v>
      </c>
      <c r="AP3278">
        <v>4.22</v>
      </c>
      <c r="AQ3278">
        <v>4.67</v>
      </c>
      <c r="AR3278">
        <v>5.07</v>
      </c>
      <c r="AS3278">
        <v>5.36</v>
      </c>
      <c r="AT3278">
        <v>5.51</v>
      </c>
      <c r="AU3278">
        <v>-0.212341197822142</v>
      </c>
    </row>
    <row r="3279" spans="38:47" x14ac:dyDescent="0.55000000000000004">
      <c r="AL3279">
        <v>45460</v>
      </c>
      <c r="AM3279">
        <v>4.4000000000000004</v>
      </c>
      <c r="AN3279">
        <v>4.5199999999999996</v>
      </c>
      <c r="AO3279">
        <v>4.28</v>
      </c>
      <c r="AP3279">
        <v>4.3</v>
      </c>
      <c r="AQ3279">
        <v>4.75</v>
      </c>
      <c r="AR3279">
        <v>5.1100000000000003</v>
      </c>
      <c r="AS3279">
        <v>5.39</v>
      </c>
      <c r="AT3279">
        <v>5.52</v>
      </c>
      <c r="AU3279">
        <v>-0.202898550724638</v>
      </c>
    </row>
    <row r="3280" spans="38:47" x14ac:dyDescent="0.55000000000000004">
      <c r="AL3280">
        <v>45461</v>
      </c>
      <c r="AM3280">
        <v>4.3600000000000003</v>
      </c>
      <c r="AN3280">
        <v>4.47</v>
      </c>
      <c r="AO3280">
        <v>4.22</v>
      </c>
      <c r="AP3280">
        <v>4.24</v>
      </c>
      <c r="AQ3280">
        <v>4.6900000000000004</v>
      </c>
      <c r="AR3280">
        <v>5.09</v>
      </c>
      <c r="AS3280">
        <v>5.37</v>
      </c>
      <c r="AT3280">
        <v>5.5</v>
      </c>
      <c r="AU3280">
        <v>-0.207272727272727</v>
      </c>
    </row>
    <row r="3281" spans="38:47" x14ac:dyDescent="0.55000000000000004">
      <c r="AL3281">
        <v>45462</v>
      </c>
      <c r="AM3281">
        <v>4.375</v>
      </c>
      <c r="AN3281">
        <v>4.4800000000000004</v>
      </c>
      <c r="AO3281">
        <v>4.2350000000000003</v>
      </c>
      <c r="AP3281">
        <v>4.25</v>
      </c>
      <c r="AQ3281">
        <v>4.6950000000000003</v>
      </c>
      <c r="AR3281">
        <v>5.0949999999999998</v>
      </c>
      <c r="AS3281">
        <v>5.37</v>
      </c>
      <c r="AT3281">
        <v>5.5</v>
      </c>
      <c r="AU3281">
        <v>-0.204545454545455</v>
      </c>
    </row>
    <row r="3282" spans="38:47" x14ac:dyDescent="0.55000000000000004">
      <c r="AL3282">
        <v>45463</v>
      </c>
      <c r="AM3282">
        <v>4.3899999999999997</v>
      </c>
      <c r="AN3282">
        <v>4.49</v>
      </c>
      <c r="AO3282">
        <v>4.25</v>
      </c>
      <c r="AP3282">
        <v>4.26</v>
      </c>
      <c r="AQ3282">
        <v>4.7</v>
      </c>
      <c r="AR3282">
        <v>5.0999999999999996</v>
      </c>
      <c r="AS3282">
        <v>5.37</v>
      </c>
      <c r="AT3282">
        <v>5.5</v>
      </c>
      <c r="AU3282">
        <v>-0.20181818181818201</v>
      </c>
    </row>
    <row r="3283" spans="38:47" x14ac:dyDescent="0.55000000000000004">
      <c r="AL3283">
        <v>45464</v>
      </c>
      <c r="AM3283">
        <v>4.3899999999999997</v>
      </c>
      <c r="AN3283">
        <v>4.49</v>
      </c>
      <c r="AO3283">
        <v>4.25</v>
      </c>
      <c r="AP3283">
        <v>4.26</v>
      </c>
      <c r="AQ3283">
        <v>4.7</v>
      </c>
      <c r="AR3283">
        <v>5.0999999999999996</v>
      </c>
      <c r="AS3283">
        <v>5.36</v>
      </c>
      <c r="AT3283">
        <v>5.49</v>
      </c>
      <c r="AU3283">
        <v>-0.20036429872495501</v>
      </c>
    </row>
    <row r="3284" spans="38:47" x14ac:dyDescent="0.55000000000000004">
      <c r="AL3284">
        <v>45467</v>
      </c>
      <c r="AM3284">
        <v>4.38</v>
      </c>
      <c r="AN3284">
        <v>4.4800000000000004</v>
      </c>
      <c r="AO3284">
        <v>4.25</v>
      </c>
      <c r="AP3284">
        <v>4.2699999999999996</v>
      </c>
      <c r="AQ3284">
        <v>4.71</v>
      </c>
      <c r="AR3284">
        <v>5.0999999999999996</v>
      </c>
      <c r="AS3284">
        <v>5.37</v>
      </c>
      <c r="AT3284">
        <v>5.5</v>
      </c>
      <c r="AU3284">
        <v>-0.203636363636364</v>
      </c>
    </row>
    <row r="3285" spans="38:47" x14ac:dyDescent="0.55000000000000004">
      <c r="AL3285">
        <v>45468</v>
      </c>
      <c r="AM3285">
        <v>4.3600000000000003</v>
      </c>
      <c r="AN3285">
        <v>4.46</v>
      </c>
      <c r="AO3285">
        <v>4.2300000000000004</v>
      </c>
      <c r="AP3285">
        <v>4.25</v>
      </c>
      <c r="AQ3285">
        <v>4.6500000000000004</v>
      </c>
      <c r="AR3285">
        <v>5.0999999999999996</v>
      </c>
      <c r="AS3285">
        <v>5.37</v>
      </c>
      <c r="AT3285">
        <v>5.49</v>
      </c>
      <c r="AU3285">
        <v>-0.20582877959927101</v>
      </c>
    </row>
    <row r="3286" spans="38:47" x14ac:dyDescent="0.55000000000000004">
      <c r="AL3286">
        <v>45469</v>
      </c>
      <c r="AM3286">
        <v>4.45</v>
      </c>
      <c r="AN3286">
        <v>4.55</v>
      </c>
      <c r="AO3286">
        <v>4.32</v>
      </c>
      <c r="AP3286">
        <v>4.32</v>
      </c>
      <c r="AQ3286">
        <v>4.71</v>
      </c>
      <c r="AR3286">
        <v>5.13</v>
      </c>
      <c r="AS3286">
        <v>5.36</v>
      </c>
      <c r="AT3286">
        <v>5.5</v>
      </c>
      <c r="AU3286">
        <v>-0.190909090909091</v>
      </c>
    </row>
    <row r="3287" spans="38:47" x14ac:dyDescent="0.55000000000000004">
      <c r="AL3287">
        <v>45470</v>
      </c>
      <c r="AM3287">
        <v>4.43</v>
      </c>
      <c r="AN3287">
        <v>4.53</v>
      </c>
      <c r="AO3287">
        <v>4.29</v>
      </c>
      <c r="AP3287">
        <v>4.29</v>
      </c>
      <c r="AQ3287">
        <v>4.7</v>
      </c>
      <c r="AR3287">
        <v>5.0999999999999996</v>
      </c>
      <c r="AS3287">
        <v>5.35</v>
      </c>
      <c r="AT3287">
        <v>5.49</v>
      </c>
      <c r="AU3287">
        <v>-0.19307832422586499</v>
      </c>
    </row>
    <row r="3288" spans="38:47" x14ac:dyDescent="0.55000000000000004">
      <c r="AL3288">
        <v>45471</v>
      </c>
      <c r="AM3288">
        <v>4.51</v>
      </c>
      <c r="AN3288">
        <v>4.6100000000000003</v>
      </c>
      <c r="AO3288">
        <v>4.3600000000000003</v>
      </c>
      <c r="AP3288">
        <v>4.33</v>
      </c>
      <c r="AQ3288">
        <v>4.71</v>
      </c>
      <c r="AR3288">
        <v>5.09</v>
      </c>
      <c r="AS3288">
        <v>5.33</v>
      </c>
      <c r="AT3288">
        <v>5.48</v>
      </c>
      <c r="AU3288">
        <v>-0.177007299270073</v>
      </c>
    </row>
    <row r="3289" spans="38:47" x14ac:dyDescent="0.55000000000000004">
      <c r="AL3289">
        <v>45474</v>
      </c>
      <c r="AM3289">
        <v>4.6399999999999997</v>
      </c>
      <c r="AN3289">
        <v>4.76</v>
      </c>
      <c r="AO3289">
        <v>4.4800000000000004</v>
      </c>
      <c r="AP3289">
        <v>4.4400000000000004</v>
      </c>
      <c r="AQ3289">
        <v>4.7699999999999996</v>
      </c>
      <c r="AR3289">
        <v>5.0999999999999996</v>
      </c>
      <c r="AS3289">
        <v>5.37</v>
      </c>
      <c r="AT3289">
        <v>5.47</v>
      </c>
      <c r="AU3289">
        <v>-0.15173674588665501</v>
      </c>
    </row>
    <row r="3290" spans="38:47" x14ac:dyDescent="0.55000000000000004">
      <c r="AL3290">
        <v>45475</v>
      </c>
      <c r="AM3290">
        <v>4.5999999999999996</v>
      </c>
      <c r="AN3290">
        <v>4.71</v>
      </c>
      <c r="AO3290">
        <v>4.43</v>
      </c>
      <c r="AP3290">
        <v>4.3899999999999997</v>
      </c>
      <c r="AQ3290">
        <v>4.74</v>
      </c>
      <c r="AR3290">
        <v>5.07</v>
      </c>
      <c r="AS3290">
        <v>5.36</v>
      </c>
      <c r="AT3290">
        <v>5.47</v>
      </c>
      <c r="AU3290">
        <v>-0.15904936014625201</v>
      </c>
    </row>
    <row r="3291" spans="38:47" x14ac:dyDescent="0.55000000000000004">
      <c r="AL3291">
        <v>45476</v>
      </c>
      <c r="AM3291">
        <v>4.53</v>
      </c>
      <c r="AN3291">
        <v>4.6399999999999997</v>
      </c>
      <c r="AO3291">
        <v>4.3600000000000003</v>
      </c>
      <c r="AP3291">
        <v>4.33</v>
      </c>
      <c r="AQ3291">
        <v>4.71</v>
      </c>
      <c r="AR3291">
        <v>5.04</v>
      </c>
      <c r="AS3291">
        <v>5.36</v>
      </c>
      <c r="AT3291">
        <v>5.47</v>
      </c>
      <c r="AU3291">
        <v>-0.17184643510054801</v>
      </c>
    </row>
    <row r="3292" spans="38:47" x14ac:dyDescent="0.55000000000000004">
      <c r="AL3292">
        <v>45477</v>
      </c>
      <c r="AM3292">
        <v>4.5</v>
      </c>
      <c r="AN3292">
        <v>4.6050000000000004</v>
      </c>
      <c r="AO3292">
        <v>4.32</v>
      </c>
      <c r="AP3292">
        <v>4.2750000000000004</v>
      </c>
      <c r="AQ3292">
        <v>4.6550000000000002</v>
      </c>
      <c r="AR3292">
        <v>5.01</v>
      </c>
      <c r="AS3292">
        <v>5.35</v>
      </c>
      <c r="AT3292">
        <v>5.4649999999999999</v>
      </c>
      <c r="AU3292">
        <v>-0.17657822506861801</v>
      </c>
    </row>
    <row r="3293" spans="38:47" x14ac:dyDescent="0.55000000000000004">
      <c r="AL3293">
        <v>45478</v>
      </c>
      <c r="AM3293">
        <v>4.47</v>
      </c>
      <c r="AN3293">
        <v>4.57</v>
      </c>
      <c r="AO3293">
        <v>4.28</v>
      </c>
      <c r="AP3293">
        <v>4.22</v>
      </c>
      <c r="AQ3293">
        <v>4.5999999999999996</v>
      </c>
      <c r="AR3293">
        <v>4.9800000000000004</v>
      </c>
      <c r="AS3293">
        <v>5.34</v>
      </c>
      <c r="AT3293">
        <v>5.46</v>
      </c>
      <c r="AU3293">
        <v>-0.18131868131868101</v>
      </c>
    </row>
    <row r="3294" spans="38:47" x14ac:dyDescent="0.55000000000000004">
      <c r="AL3294">
        <v>45481</v>
      </c>
      <c r="AM3294">
        <v>4.46</v>
      </c>
      <c r="AN3294">
        <v>4.57</v>
      </c>
      <c r="AO3294">
        <v>4.28</v>
      </c>
      <c r="AP3294">
        <v>4.2300000000000004</v>
      </c>
      <c r="AQ3294">
        <v>4.62</v>
      </c>
      <c r="AR3294">
        <v>4.99</v>
      </c>
      <c r="AS3294">
        <v>5.33</v>
      </c>
      <c r="AT3294">
        <v>5.46</v>
      </c>
      <c r="AU3294">
        <v>-0.183150183150183</v>
      </c>
    </row>
    <row r="3295" spans="38:47" x14ac:dyDescent="0.55000000000000004">
      <c r="AL3295">
        <v>45482</v>
      </c>
      <c r="AM3295">
        <v>4.49</v>
      </c>
      <c r="AN3295">
        <v>4.59</v>
      </c>
      <c r="AO3295">
        <v>4.3</v>
      </c>
      <c r="AP3295">
        <v>4.24</v>
      </c>
      <c r="AQ3295">
        <v>4.62</v>
      </c>
      <c r="AR3295">
        <v>5.0199999999999996</v>
      </c>
      <c r="AS3295">
        <v>5.34</v>
      </c>
      <c r="AT3295">
        <v>5.46</v>
      </c>
      <c r="AU3295">
        <v>-0.177655677655678</v>
      </c>
    </row>
    <row r="3296" spans="38:47" x14ac:dyDescent="0.55000000000000004">
      <c r="AL3296">
        <v>45483</v>
      </c>
      <c r="AM3296">
        <v>4.47</v>
      </c>
      <c r="AN3296">
        <v>4.58</v>
      </c>
      <c r="AO3296">
        <v>4.28</v>
      </c>
      <c r="AP3296">
        <v>4.24</v>
      </c>
      <c r="AQ3296">
        <v>4.62</v>
      </c>
      <c r="AR3296">
        <v>5.01</v>
      </c>
      <c r="AS3296">
        <v>5.33</v>
      </c>
      <c r="AT3296">
        <v>5.46</v>
      </c>
      <c r="AU3296">
        <v>-0.18131868131868101</v>
      </c>
    </row>
    <row r="3297" spans="38:47" x14ac:dyDescent="0.55000000000000004">
      <c r="AL3297">
        <v>45484</v>
      </c>
      <c r="AM3297">
        <v>4.41</v>
      </c>
      <c r="AN3297">
        <v>4.51</v>
      </c>
      <c r="AO3297">
        <v>4.2</v>
      </c>
      <c r="AP3297">
        <v>4.13</v>
      </c>
      <c r="AQ3297">
        <v>4.5</v>
      </c>
      <c r="AR3297">
        <v>4.91</v>
      </c>
      <c r="AS3297">
        <v>5.25</v>
      </c>
      <c r="AT3297">
        <v>5.44</v>
      </c>
      <c r="AU3297">
        <v>-0.189338235294118</v>
      </c>
    </row>
    <row r="3298" spans="38:47" x14ac:dyDescent="0.55000000000000004">
      <c r="AL3298">
        <v>45485</v>
      </c>
      <c r="AM3298">
        <v>4.3899999999999997</v>
      </c>
      <c r="AN3298">
        <v>4.5</v>
      </c>
      <c r="AO3298">
        <v>4.18</v>
      </c>
      <c r="AP3298">
        <v>4.0999999999999996</v>
      </c>
      <c r="AQ3298">
        <v>4.45</v>
      </c>
      <c r="AR3298">
        <v>4.87</v>
      </c>
      <c r="AS3298">
        <v>5.23</v>
      </c>
      <c r="AT3298">
        <v>5.43</v>
      </c>
      <c r="AU3298">
        <v>-0.19152854511970499</v>
      </c>
    </row>
    <row r="3299" spans="38:47" x14ac:dyDescent="0.55000000000000004">
      <c r="AL3299">
        <v>45488</v>
      </c>
      <c r="AM3299">
        <v>4.46</v>
      </c>
      <c r="AN3299">
        <v>4.5599999999999996</v>
      </c>
      <c r="AO3299">
        <v>4.2300000000000004</v>
      </c>
      <c r="AP3299">
        <v>4.13</v>
      </c>
      <c r="AQ3299">
        <v>4.4400000000000004</v>
      </c>
      <c r="AR3299">
        <v>4.8499999999999996</v>
      </c>
      <c r="AS3299">
        <v>5.23</v>
      </c>
      <c r="AT3299">
        <v>5.43</v>
      </c>
      <c r="AU3299">
        <v>-0.17863720073664799</v>
      </c>
    </row>
    <row r="3300" spans="38:47" x14ac:dyDescent="0.55000000000000004">
      <c r="AL3300">
        <v>45489</v>
      </c>
      <c r="AM3300">
        <v>4.38</v>
      </c>
      <c r="AN3300">
        <v>4.4800000000000004</v>
      </c>
      <c r="AO3300">
        <v>4.17</v>
      </c>
      <c r="AP3300">
        <v>4.09</v>
      </c>
      <c r="AQ3300">
        <v>4.43</v>
      </c>
      <c r="AR3300">
        <v>4.8499999999999996</v>
      </c>
      <c r="AS3300">
        <v>5.23</v>
      </c>
      <c r="AT3300">
        <v>5.43</v>
      </c>
      <c r="AU3300">
        <v>-0.193370165745856</v>
      </c>
    </row>
    <row r="3301" spans="38:47" x14ac:dyDescent="0.55000000000000004">
      <c r="AL3301">
        <v>45490</v>
      </c>
      <c r="AM3301">
        <v>4.37</v>
      </c>
      <c r="AN3301">
        <v>4.46</v>
      </c>
      <c r="AO3301">
        <v>4.16</v>
      </c>
      <c r="AP3301">
        <v>4.07</v>
      </c>
      <c r="AQ3301">
        <v>4.42</v>
      </c>
      <c r="AR3301">
        <v>4.8499999999999996</v>
      </c>
      <c r="AS3301">
        <v>5.23</v>
      </c>
      <c r="AT3301">
        <v>5.43</v>
      </c>
      <c r="AU3301">
        <v>-0.19521178637200701</v>
      </c>
    </row>
    <row r="3302" spans="38:47" x14ac:dyDescent="0.55000000000000004">
      <c r="AL3302">
        <v>45491</v>
      </c>
      <c r="AM3302">
        <v>4.41</v>
      </c>
      <c r="AN3302">
        <v>4.51</v>
      </c>
      <c r="AO3302">
        <v>4.2</v>
      </c>
      <c r="AP3302">
        <v>4.1100000000000003</v>
      </c>
      <c r="AQ3302">
        <v>4.46</v>
      </c>
      <c r="AR3302">
        <v>4.8600000000000003</v>
      </c>
      <c r="AS3302">
        <v>5.23</v>
      </c>
      <c r="AT3302">
        <v>5.43</v>
      </c>
      <c r="AU3302">
        <v>-0.187845303867403</v>
      </c>
    </row>
    <row r="3303" spans="38:47" x14ac:dyDescent="0.55000000000000004">
      <c r="AL3303">
        <v>45492</v>
      </c>
      <c r="AM3303">
        <v>4.45</v>
      </c>
      <c r="AN3303">
        <v>4.55</v>
      </c>
      <c r="AO3303">
        <v>4.25</v>
      </c>
      <c r="AP3303">
        <v>4.16</v>
      </c>
      <c r="AQ3303">
        <v>4.49</v>
      </c>
      <c r="AR3303">
        <v>4.87</v>
      </c>
      <c r="AS3303">
        <v>5.24</v>
      </c>
      <c r="AT3303">
        <v>5.43</v>
      </c>
      <c r="AU3303">
        <v>-0.180478821362799</v>
      </c>
    </row>
    <row r="3304" spans="38:47" x14ac:dyDescent="0.55000000000000004">
      <c r="AL3304">
        <v>45495</v>
      </c>
      <c r="AM3304">
        <v>4.4800000000000004</v>
      </c>
      <c r="AN3304">
        <v>4.57</v>
      </c>
      <c r="AO3304">
        <v>4.26</v>
      </c>
      <c r="AP3304">
        <v>4.17</v>
      </c>
      <c r="AQ3304">
        <v>4.5</v>
      </c>
      <c r="AR3304">
        <v>4.88</v>
      </c>
      <c r="AS3304">
        <v>5.24</v>
      </c>
      <c r="AT3304">
        <v>5.43</v>
      </c>
      <c r="AU3304">
        <v>-0.174953959484346</v>
      </c>
    </row>
    <row r="3305" spans="38:47" x14ac:dyDescent="0.55000000000000004">
      <c r="AL3305">
        <v>45496</v>
      </c>
      <c r="AM3305">
        <v>4.4800000000000004</v>
      </c>
      <c r="AN3305">
        <v>4.5599999999999996</v>
      </c>
      <c r="AO3305">
        <v>4.25</v>
      </c>
      <c r="AP3305">
        <v>4.1500000000000004</v>
      </c>
      <c r="AQ3305">
        <v>4.4000000000000004</v>
      </c>
      <c r="AR3305">
        <v>4.8499999999999996</v>
      </c>
      <c r="AS3305">
        <v>5.22</v>
      </c>
      <c r="AT3305">
        <v>5.41</v>
      </c>
      <c r="AU3305">
        <v>-0.17190388170055401</v>
      </c>
    </row>
    <row r="3306" spans="38:47" x14ac:dyDescent="0.55000000000000004">
      <c r="AL3306">
        <v>45497</v>
      </c>
      <c r="AM3306">
        <v>4.54</v>
      </c>
      <c r="AN3306">
        <v>4.62</v>
      </c>
      <c r="AO3306">
        <v>4.28</v>
      </c>
      <c r="AP3306">
        <v>4.12</v>
      </c>
      <c r="AQ3306">
        <v>4.37</v>
      </c>
      <c r="AR3306">
        <v>4.82</v>
      </c>
      <c r="AS3306">
        <v>5.19</v>
      </c>
      <c r="AT3306">
        <v>5.4</v>
      </c>
      <c r="AU3306">
        <v>-0.15925925925925899</v>
      </c>
    </row>
    <row r="3307" spans="38:47" x14ac:dyDescent="0.55000000000000004">
      <c r="AL3307">
        <v>45498</v>
      </c>
      <c r="AM3307">
        <v>4.5</v>
      </c>
      <c r="AN3307">
        <v>4.59</v>
      </c>
      <c r="AO3307">
        <v>4.2699999999999996</v>
      </c>
      <c r="AP3307">
        <v>4.13</v>
      </c>
      <c r="AQ3307">
        <v>4.41</v>
      </c>
      <c r="AR3307">
        <v>4.83</v>
      </c>
      <c r="AS3307">
        <v>5.19</v>
      </c>
      <c r="AT3307">
        <v>5.39</v>
      </c>
      <c r="AU3307">
        <v>-0.16512059369202201</v>
      </c>
    </row>
    <row r="3308" spans="38:47" x14ac:dyDescent="0.55000000000000004">
      <c r="AL3308">
        <v>45499</v>
      </c>
      <c r="AM3308">
        <v>4.45</v>
      </c>
      <c r="AN3308">
        <v>4.53</v>
      </c>
      <c r="AO3308">
        <v>4.2</v>
      </c>
      <c r="AP3308">
        <v>4.0599999999999996</v>
      </c>
      <c r="AQ3308">
        <v>4.3600000000000003</v>
      </c>
      <c r="AR3308">
        <v>4.79</v>
      </c>
      <c r="AS3308">
        <v>5.18</v>
      </c>
      <c r="AT3308">
        <v>5.38</v>
      </c>
      <c r="AU3308">
        <v>-0.17286245353159799</v>
      </c>
    </row>
    <row r="3309" spans="38:47" x14ac:dyDescent="0.55000000000000004">
      <c r="AL3309">
        <v>45502</v>
      </c>
      <c r="AM3309">
        <v>4.42</v>
      </c>
      <c r="AN3309">
        <v>4.51</v>
      </c>
      <c r="AO3309">
        <v>4.17</v>
      </c>
      <c r="AP3309">
        <v>4.05</v>
      </c>
      <c r="AQ3309">
        <v>4.3600000000000003</v>
      </c>
      <c r="AR3309">
        <v>4.79</v>
      </c>
      <c r="AS3309">
        <v>5.18</v>
      </c>
      <c r="AT3309">
        <v>5.41</v>
      </c>
      <c r="AU3309">
        <v>-0.18299445471349399</v>
      </c>
    </row>
    <row r="3310" spans="38:47" x14ac:dyDescent="0.55000000000000004">
      <c r="AL3310">
        <v>45503</v>
      </c>
      <c r="AM3310">
        <v>4.4000000000000004</v>
      </c>
      <c r="AN3310">
        <v>4.5</v>
      </c>
      <c r="AO3310">
        <v>4.1500000000000004</v>
      </c>
      <c r="AP3310">
        <v>4.03</v>
      </c>
      <c r="AQ3310">
        <v>4.3499999999999996</v>
      </c>
      <c r="AR3310">
        <v>4.78</v>
      </c>
      <c r="AS3310">
        <v>5.16</v>
      </c>
      <c r="AT3310">
        <v>5.4</v>
      </c>
      <c r="AU3310">
        <v>-0.18518518518518501</v>
      </c>
    </row>
    <row r="3311" spans="38:47" x14ac:dyDescent="0.55000000000000004">
      <c r="AL3311">
        <v>45504</v>
      </c>
      <c r="AM3311">
        <v>4.3499999999999996</v>
      </c>
      <c r="AN3311">
        <v>4.4400000000000004</v>
      </c>
      <c r="AO3311">
        <v>4.09</v>
      </c>
      <c r="AP3311">
        <v>3.97</v>
      </c>
      <c r="AQ3311">
        <v>4.29</v>
      </c>
      <c r="AR3311">
        <v>4.7300000000000004</v>
      </c>
      <c r="AS3311">
        <v>5.14</v>
      </c>
      <c r="AT3311">
        <v>5.41</v>
      </c>
      <c r="AU3311">
        <v>-0.19593345656192199</v>
      </c>
    </row>
    <row r="3312" spans="38:47" x14ac:dyDescent="0.55000000000000004">
      <c r="AL3312">
        <v>45505</v>
      </c>
      <c r="AM3312">
        <v>4.2699999999999996</v>
      </c>
      <c r="AN3312">
        <v>4.3499999999999996</v>
      </c>
      <c r="AO3312">
        <v>3.99</v>
      </c>
      <c r="AP3312">
        <v>3.84</v>
      </c>
      <c r="AQ3312">
        <v>4.16</v>
      </c>
      <c r="AR3312">
        <v>4.62</v>
      </c>
      <c r="AS3312">
        <v>5.08</v>
      </c>
      <c r="AT3312">
        <v>5.37</v>
      </c>
      <c r="AU3312">
        <v>-0.204841713221602</v>
      </c>
    </row>
    <row r="3313" spans="38:47" x14ac:dyDescent="0.55000000000000004">
      <c r="AL3313">
        <v>45506</v>
      </c>
      <c r="AM3313">
        <v>4.1100000000000003</v>
      </c>
      <c r="AN3313">
        <v>4.1900000000000004</v>
      </c>
      <c r="AO3313">
        <v>3.8</v>
      </c>
      <c r="AP3313">
        <v>3.62</v>
      </c>
      <c r="AQ3313">
        <v>3.88</v>
      </c>
      <c r="AR3313">
        <v>4.33</v>
      </c>
      <c r="AS3313">
        <v>4.88</v>
      </c>
      <c r="AT3313">
        <v>5.29</v>
      </c>
      <c r="AU3313">
        <v>-0.22306238185255201</v>
      </c>
    </row>
    <row r="3314" spans="38:47" x14ac:dyDescent="0.55000000000000004">
      <c r="AL3314">
        <v>45509</v>
      </c>
      <c r="AM3314">
        <v>4.0599999999999996</v>
      </c>
      <c r="AN3314">
        <v>4.16</v>
      </c>
      <c r="AO3314">
        <v>3.78</v>
      </c>
      <c r="AP3314">
        <v>3.62</v>
      </c>
      <c r="AQ3314">
        <v>3.89</v>
      </c>
      <c r="AR3314">
        <v>4.34</v>
      </c>
      <c r="AS3314">
        <v>4.91</v>
      </c>
      <c r="AT3314">
        <v>5.35</v>
      </c>
      <c r="AU3314">
        <v>-0.241121495327103</v>
      </c>
    </row>
    <row r="3315" spans="38:47" x14ac:dyDescent="0.55000000000000004">
      <c r="AL3315">
        <v>45510</v>
      </c>
      <c r="AM3315">
        <v>4.18</v>
      </c>
      <c r="AN3315">
        <v>4.28</v>
      </c>
      <c r="AO3315">
        <v>3.9</v>
      </c>
      <c r="AP3315">
        <v>3.73</v>
      </c>
      <c r="AQ3315">
        <v>3.99</v>
      </c>
      <c r="AR3315">
        <v>4.46</v>
      </c>
      <c r="AS3315">
        <v>5</v>
      </c>
      <c r="AT3315">
        <v>5.34</v>
      </c>
      <c r="AU3315">
        <v>-0.21722846441947599</v>
      </c>
    </row>
    <row r="3316" spans="38:47" x14ac:dyDescent="0.55000000000000004">
      <c r="AL3316">
        <v>45511</v>
      </c>
      <c r="AM3316">
        <v>4.26</v>
      </c>
      <c r="AN3316">
        <v>4.3499999999999996</v>
      </c>
      <c r="AO3316">
        <v>3.96</v>
      </c>
      <c r="AP3316">
        <v>3.79</v>
      </c>
      <c r="AQ3316">
        <v>4</v>
      </c>
      <c r="AR3316">
        <v>4.45</v>
      </c>
      <c r="AS3316">
        <v>4.99</v>
      </c>
      <c r="AT3316">
        <v>5.34</v>
      </c>
      <c r="AU3316">
        <v>-0.202247191011236</v>
      </c>
    </row>
    <row r="3317" spans="38:47" x14ac:dyDescent="0.55000000000000004">
      <c r="AL3317">
        <v>45512</v>
      </c>
      <c r="AM3317">
        <v>4.28</v>
      </c>
      <c r="AN3317">
        <v>4.38</v>
      </c>
      <c r="AO3317">
        <v>3.99</v>
      </c>
      <c r="AP3317">
        <v>3.83</v>
      </c>
      <c r="AQ3317">
        <v>4.04</v>
      </c>
      <c r="AR3317">
        <v>4.4800000000000004</v>
      </c>
      <c r="AS3317">
        <v>5.01</v>
      </c>
      <c r="AT3317">
        <v>5.34</v>
      </c>
      <c r="AU3317">
        <v>-0.19850187265917599</v>
      </c>
    </row>
    <row r="3318" spans="38:47" x14ac:dyDescent="0.55000000000000004">
      <c r="AL3318">
        <v>45513</v>
      </c>
      <c r="AM3318">
        <v>4.2300000000000004</v>
      </c>
      <c r="AN3318">
        <v>4.33</v>
      </c>
      <c r="AO3318">
        <v>3.94</v>
      </c>
      <c r="AP3318">
        <v>3.8</v>
      </c>
      <c r="AQ3318">
        <v>4.05</v>
      </c>
      <c r="AR3318">
        <v>4.5</v>
      </c>
      <c r="AS3318">
        <v>5.0199999999999996</v>
      </c>
      <c r="AT3318">
        <v>5.33</v>
      </c>
      <c r="AU3318">
        <v>-0.20637898686679201</v>
      </c>
    </row>
    <row r="3319" spans="38:47" x14ac:dyDescent="0.55000000000000004">
      <c r="AL3319">
        <v>45516</v>
      </c>
      <c r="AM3319">
        <v>4.1900000000000004</v>
      </c>
      <c r="AN3319">
        <v>4.3</v>
      </c>
      <c r="AO3319">
        <v>3.9</v>
      </c>
      <c r="AP3319">
        <v>3.75</v>
      </c>
      <c r="AQ3319">
        <v>4.01</v>
      </c>
      <c r="AR3319">
        <v>4.47</v>
      </c>
      <c r="AS3319">
        <v>5.0199999999999996</v>
      </c>
      <c r="AT3319">
        <v>5.33</v>
      </c>
      <c r="AU3319">
        <v>-0.21388367729831101</v>
      </c>
    </row>
    <row r="3320" spans="38:47" x14ac:dyDescent="0.55000000000000004">
      <c r="AL3320">
        <v>45517</v>
      </c>
      <c r="AM3320">
        <v>4.16</v>
      </c>
      <c r="AN3320">
        <v>4.25</v>
      </c>
      <c r="AO3320">
        <v>3.85</v>
      </c>
      <c r="AP3320">
        <v>3.68</v>
      </c>
      <c r="AQ3320">
        <v>3.93</v>
      </c>
      <c r="AR3320">
        <v>4.4000000000000004</v>
      </c>
      <c r="AS3320">
        <v>4.97</v>
      </c>
      <c r="AT3320">
        <v>5.32</v>
      </c>
      <c r="AU3320">
        <v>-0.21804511278195499</v>
      </c>
    </row>
    <row r="3321" spans="38:47" x14ac:dyDescent="0.55000000000000004">
      <c r="AL3321">
        <v>45518</v>
      </c>
      <c r="AM3321">
        <v>4.12</v>
      </c>
      <c r="AN3321">
        <v>4.22</v>
      </c>
      <c r="AO3321">
        <v>3.83</v>
      </c>
      <c r="AP3321">
        <v>3.67</v>
      </c>
      <c r="AQ3321">
        <v>3.94</v>
      </c>
      <c r="AR3321">
        <v>4.42</v>
      </c>
      <c r="AS3321">
        <v>5</v>
      </c>
      <c r="AT3321">
        <v>5.32</v>
      </c>
      <c r="AU3321">
        <v>-0.22556390977443599</v>
      </c>
    </row>
    <row r="3322" spans="38:47" x14ac:dyDescent="0.55000000000000004">
      <c r="AL3322">
        <v>45519</v>
      </c>
      <c r="AM3322">
        <v>4.18</v>
      </c>
      <c r="AN3322">
        <v>4.28</v>
      </c>
      <c r="AO3322">
        <v>3.92</v>
      </c>
      <c r="AP3322">
        <v>3.79</v>
      </c>
      <c r="AQ3322">
        <v>4.08</v>
      </c>
      <c r="AR3322">
        <v>4.5199999999999996</v>
      </c>
      <c r="AS3322">
        <v>5.04</v>
      </c>
      <c r="AT3322">
        <v>5.34</v>
      </c>
      <c r="AU3322">
        <v>-0.21722846441947599</v>
      </c>
    </row>
    <row r="3323" spans="38:47" x14ac:dyDescent="0.55000000000000004">
      <c r="AL3323">
        <v>45520</v>
      </c>
      <c r="AM3323">
        <v>4.1500000000000004</v>
      </c>
      <c r="AN3323">
        <v>4.26</v>
      </c>
      <c r="AO3323">
        <v>3.89</v>
      </c>
      <c r="AP3323">
        <v>3.77</v>
      </c>
      <c r="AQ3323">
        <v>4.0599999999999996</v>
      </c>
      <c r="AR3323">
        <v>4.49</v>
      </c>
      <c r="AS3323">
        <v>5.0199999999999996</v>
      </c>
      <c r="AT3323">
        <v>5.33</v>
      </c>
      <c r="AU3323">
        <v>-0.221388367729831</v>
      </c>
    </row>
    <row r="3324" spans="38:47" x14ac:dyDescent="0.55000000000000004">
      <c r="AL3324">
        <v>45523</v>
      </c>
      <c r="AM3324">
        <v>4.1100000000000003</v>
      </c>
      <c r="AN3324">
        <v>4.2300000000000004</v>
      </c>
      <c r="AO3324">
        <v>3.86</v>
      </c>
      <c r="AP3324">
        <v>3.75</v>
      </c>
      <c r="AQ3324">
        <v>4.0599999999999996</v>
      </c>
      <c r="AR3324">
        <v>4.4800000000000004</v>
      </c>
      <c r="AS3324">
        <v>5</v>
      </c>
      <c r="AT3324">
        <v>5.31</v>
      </c>
      <c r="AU3324">
        <v>-0.225988700564972</v>
      </c>
    </row>
    <row r="3325" spans="38:47" x14ac:dyDescent="0.55000000000000004">
      <c r="AL3325">
        <v>45524</v>
      </c>
      <c r="AM3325">
        <v>4.07</v>
      </c>
      <c r="AN3325">
        <v>4.1900000000000004</v>
      </c>
      <c r="AO3325">
        <v>3.82</v>
      </c>
      <c r="AP3325">
        <v>3.7</v>
      </c>
      <c r="AQ3325">
        <v>3.99</v>
      </c>
      <c r="AR3325">
        <v>4.43</v>
      </c>
      <c r="AS3325">
        <v>4.97</v>
      </c>
      <c r="AT3325">
        <v>5.29</v>
      </c>
      <c r="AU3325">
        <v>-0.23062381852552</v>
      </c>
    </row>
    <row r="3326" spans="38:47" x14ac:dyDescent="0.55000000000000004">
      <c r="AL3326">
        <v>45525</v>
      </c>
      <c r="AM3326">
        <v>4.0599999999999996</v>
      </c>
      <c r="AN3326">
        <v>4.1500000000000004</v>
      </c>
      <c r="AO3326">
        <v>3.79</v>
      </c>
      <c r="AP3326">
        <v>3.64</v>
      </c>
      <c r="AQ3326">
        <v>3.92</v>
      </c>
      <c r="AR3326">
        <v>4.3600000000000003</v>
      </c>
      <c r="AS3326">
        <v>4.92</v>
      </c>
      <c r="AT3326">
        <v>5.26</v>
      </c>
      <c r="AU3326">
        <v>-0.22813688212927799</v>
      </c>
    </row>
    <row r="3327" spans="38:47" x14ac:dyDescent="0.55000000000000004">
      <c r="AL3327">
        <v>45526</v>
      </c>
      <c r="AM3327">
        <v>4.13</v>
      </c>
      <c r="AN3327">
        <v>4.21</v>
      </c>
      <c r="AO3327">
        <v>3.86</v>
      </c>
      <c r="AP3327">
        <v>3.72</v>
      </c>
      <c r="AQ3327">
        <v>3.99</v>
      </c>
      <c r="AR3327">
        <v>4.43</v>
      </c>
      <c r="AS3327">
        <v>4.96</v>
      </c>
      <c r="AT3327">
        <v>5.28</v>
      </c>
      <c r="AU3327">
        <v>-0.21780303030303</v>
      </c>
    </row>
    <row r="3328" spans="38:47" x14ac:dyDescent="0.55000000000000004">
      <c r="AL3328">
        <v>45527</v>
      </c>
      <c r="AM3328">
        <v>4.0999999999999996</v>
      </c>
      <c r="AN3328">
        <v>4.18</v>
      </c>
      <c r="AO3328">
        <v>3.81</v>
      </c>
      <c r="AP3328">
        <v>3.65</v>
      </c>
      <c r="AQ3328">
        <v>3.9</v>
      </c>
      <c r="AR3328">
        <v>4.3600000000000003</v>
      </c>
      <c r="AS3328">
        <v>4.92</v>
      </c>
      <c r="AT3328">
        <v>5.25</v>
      </c>
      <c r="AU3328">
        <v>-0.21904761904761899</v>
      </c>
    </row>
    <row r="3329" spans="38:47" x14ac:dyDescent="0.55000000000000004">
      <c r="AL3329">
        <v>45530</v>
      </c>
      <c r="AM3329">
        <v>4.1100000000000003</v>
      </c>
      <c r="AN3329">
        <v>4.1900000000000004</v>
      </c>
      <c r="AO3329">
        <v>3.82</v>
      </c>
      <c r="AP3329">
        <v>3.66</v>
      </c>
      <c r="AQ3329">
        <v>3.91</v>
      </c>
      <c r="AR3329">
        <v>4.38</v>
      </c>
      <c r="AS3329">
        <v>4.91</v>
      </c>
      <c r="AT3329">
        <v>5.24</v>
      </c>
      <c r="AU3329">
        <v>-0.215648854961832</v>
      </c>
    </row>
    <row r="3330" spans="38:47" x14ac:dyDescent="0.55000000000000004">
      <c r="AL3330">
        <v>45531</v>
      </c>
      <c r="AM3330">
        <v>4.13</v>
      </c>
      <c r="AN3330">
        <v>4.21</v>
      </c>
      <c r="AO3330">
        <v>3.83</v>
      </c>
      <c r="AP3330">
        <v>3.66</v>
      </c>
      <c r="AQ3330">
        <v>3.83</v>
      </c>
      <c r="AR3330">
        <v>4.34</v>
      </c>
      <c r="AS3330">
        <v>4.8899999999999997</v>
      </c>
      <c r="AT3330">
        <v>5.23</v>
      </c>
      <c r="AU3330">
        <v>-0.210325047801147</v>
      </c>
    </row>
    <row r="3331" spans="38:47" x14ac:dyDescent="0.55000000000000004">
      <c r="AL3331">
        <v>45532</v>
      </c>
      <c r="AM3331">
        <v>4.13</v>
      </c>
      <c r="AN3331">
        <v>4.22</v>
      </c>
      <c r="AO3331">
        <v>3.84</v>
      </c>
      <c r="AP3331">
        <v>3.63</v>
      </c>
      <c r="AQ3331">
        <v>3.83</v>
      </c>
      <c r="AR3331">
        <v>4.3600000000000003</v>
      </c>
      <c r="AS3331">
        <v>4.87</v>
      </c>
      <c r="AT3331">
        <v>5.21</v>
      </c>
      <c r="AU3331">
        <v>-0.20729366602687099</v>
      </c>
    </row>
    <row r="3332" spans="38:47" x14ac:dyDescent="0.55000000000000004">
      <c r="AL3332">
        <v>45533</v>
      </c>
      <c r="AM3332">
        <v>4.1500000000000004</v>
      </c>
      <c r="AN3332">
        <v>4.24</v>
      </c>
      <c r="AO3332">
        <v>3.87</v>
      </c>
      <c r="AP3332">
        <v>3.66</v>
      </c>
      <c r="AQ3332">
        <v>3.87</v>
      </c>
      <c r="AR3332">
        <v>4.38</v>
      </c>
      <c r="AS3332">
        <v>4.8899999999999997</v>
      </c>
      <c r="AT3332">
        <v>5.22</v>
      </c>
      <c r="AU3332">
        <v>-0.20498084291187699</v>
      </c>
    </row>
    <row r="3333" spans="38:47" x14ac:dyDescent="0.55000000000000004">
      <c r="AL3333">
        <v>45534</v>
      </c>
      <c r="AM3333">
        <v>4.2</v>
      </c>
      <c r="AN3333">
        <v>4.28</v>
      </c>
      <c r="AO3333">
        <v>3.91</v>
      </c>
      <c r="AP3333">
        <v>3.71</v>
      </c>
      <c r="AQ3333">
        <v>3.91</v>
      </c>
      <c r="AR3333">
        <v>4.38</v>
      </c>
      <c r="AS3333">
        <v>4.8899999999999997</v>
      </c>
      <c r="AT3333">
        <v>5.21</v>
      </c>
      <c r="AU3333">
        <v>-0.19385796545105599</v>
      </c>
    </row>
    <row r="3334" spans="38:47" x14ac:dyDescent="0.55000000000000004">
      <c r="AL3334">
        <v>45537</v>
      </c>
      <c r="AM3334">
        <v>4.165</v>
      </c>
      <c r="AN3334">
        <v>4.2450000000000001</v>
      </c>
      <c r="AO3334">
        <v>3.875</v>
      </c>
      <c r="AP3334">
        <v>3.68</v>
      </c>
      <c r="AQ3334">
        <v>3.895</v>
      </c>
      <c r="AR3334">
        <v>4.3650000000000002</v>
      </c>
      <c r="AS3334">
        <v>4.8449999999999998</v>
      </c>
      <c r="AT3334">
        <v>5.2</v>
      </c>
      <c r="AU3334">
        <v>-0.199038461538462</v>
      </c>
    </row>
    <row r="3335" spans="38:47" x14ac:dyDescent="0.55000000000000004">
      <c r="AL3335">
        <v>45538</v>
      </c>
      <c r="AM3335">
        <v>4.13</v>
      </c>
      <c r="AN3335">
        <v>4.21</v>
      </c>
      <c r="AO3335">
        <v>3.84</v>
      </c>
      <c r="AP3335">
        <v>3.65</v>
      </c>
      <c r="AQ3335">
        <v>3.88</v>
      </c>
      <c r="AR3335">
        <v>4.3499999999999996</v>
      </c>
      <c r="AS3335">
        <v>4.8</v>
      </c>
      <c r="AT3335">
        <v>5.19</v>
      </c>
      <c r="AU3335">
        <v>-0.204238921001927</v>
      </c>
    </row>
    <row r="3336" spans="38:47" x14ac:dyDescent="0.55000000000000004">
      <c r="AL3336">
        <v>45539</v>
      </c>
      <c r="AM3336">
        <v>4.0599999999999996</v>
      </c>
      <c r="AN3336">
        <v>4.1399999999999997</v>
      </c>
      <c r="AO3336">
        <v>3.77</v>
      </c>
      <c r="AP3336">
        <v>3.56</v>
      </c>
      <c r="AQ3336">
        <v>3.76</v>
      </c>
      <c r="AR3336">
        <v>4.2300000000000004</v>
      </c>
      <c r="AS3336">
        <v>4.74</v>
      </c>
      <c r="AT3336">
        <v>5.18</v>
      </c>
      <c r="AU3336">
        <v>-0.21621621621621601</v>
      </c>
    </row>
    <row r="3337" spans="38:47" x14ac:dyDescent="0.55000000000000004">
      <c r="AL3337">
        <v>45540</v>
      </c>
      <c r="AM3337">
        <v>4.0199999999999996</v>
      </c>
      <c r="AN3337">
        <v>4.1100000000000003</v>
      </c>
      <c r="AO3337">
        <v>3.73</v>
      </c>
      <c r="AP3337">
        <v>3.54</v>
      </c>
      <c r="AQ3337">
        <v>3.75</v>
      </c>
      <c r="AR3337">
        <v>4.21</v>
      </c>
      <c r="AS3337">
        <v>4.7300000000000004</v>
      </c>
      <c r="AT3337">
        <v>5.15</v>
      </c>
      <c r="AU3337">
        <v>-0.21941747572815501</v>
      </c>
    </row>
    <row r="3338" spans="38:47" x14ac:dyDescent="0.55000000000000004">
      <c r="AL3338">
        <v>45541</v>
      </c>
      <c r="AM3338">
        <v>4.03</v>
      </c>
      <c r="AN3338">
        <v>4.0999999999999996</v>
      </c>
      <c r="AO3338">
        <v>3.72</v>
      </c>
      <c r="AP3338">
        <v>3.5</v>
      </c>
      <c r="AQ3338">
        <v>3.66</v>
      </c>
      <c r="AR3338">
        <v>4.0999999999999996</v>
      </c>
      <c r="AS3338">
        <v>4.6900000000000004</v>
      </c>
      <c r="AT3338">
        <v>5.13</v>
      </c>
      <c r="AU3338">
        <v>-0.21442495126705599</v>
      </c>
    </row>
    <row r="3339" spans="38:47" x14ac:dyDescent="0.55000000000000004">
      <c r="AL3339">
        <v>45544</v>
      </c>
      <c r="AM3339">
        <v>4</v>
      </c>
      <c r="AN3339">
        <v>4.08</v>
      </c>
      <c r="AO3339">
        <v>3.7</v>
      </c>
      <c r="AP3339">
        <v>3.49</v>
      </c>
      <c r="AQ3339">
        <v>3.68</v>
      </c>
      <c r="AR3339">
        <v>4.12</v>
      </c>
      <c r="AS3339">
        <v>4.68</v>
      </c>
      <c r="AT3339">
        <v>5.1100000000000003</v>
      </c>
      <c r="AU3339">
        <v>-0.217221135029354</v>
      </c>
    </row>
    <row r="3340" spans="38:47" x14ac:dyDescent="0.55000000000000004">
      <c r="AL3340">
        <v>45545</v>
      </c>
      <c r="AM3340">
        <v>3.97</v>
      </c>
      <c r="AN3340">
        <v>4.04</v>
      </c>
      <c r="AO3340">
        <v>3.65</v>
      </c>
      <c r="AP3340">
        <v>3.43</v>
      </c>
      <c r="AQ3340">
        <v>3.59</v>
      </c>
      <c r="AR3340">
        <v>4.07</v>
      </c>
      <c r="AS3340">
        <v>4.6500000000000004</v>
      </c>
      <c r="AT3340">
        <v>5.0599999999999996</v>
      </c>
      <c r="AU3340">
        <v>-0.21541501976284599</v>
      </c>
    </row>
    <row r="3341" spans="38:47" x14ac:dyDescent="0.55000000000000004">
      <c r="AL3341">
        <v>45546</v>
      </c>
      <c r="AM3341">
        <v>3.96</v>
      </c>
      <c r="AN3341">
        <v>4.03</v>
      </c>
      <c r="AO3341">
        <v>3.65</v>
      </c>
      <c r="AP3341">
        <v>3.45</v>
      </c>
      <c r="AQ3341">
        <v>3.62</v>
      </c>
      <c r="AR3341">
        <v>4.12</v>
      </c>
      <c r="AS3341">
        <v>4.72</v>
      </c>
      <c r="AT3341">
        <v>5.0999999999999996</v>
      </c>
      <c r="AU3341">
        <v>-0.223529411764706</v>
      </c>
    </row>
    <row r="3342" spans="38:47" x14ac:dyDescent="0.55000000000000004">
      <c r="AL3342">
        <v>45547</v>
      </c>
      <c r="AM3342">
        <v>4</v>
      </c>
      <c r="AN3342">
        <v>4.07</v>
      </c>
      <c r="AO3342">
        <v>3.68</v>
      </c>
      <c r="AP3342">
        <v>3.47</v>
      </c>
      <c r="AQ3342">
        <v>3.64</v>
      </c>
      <c r="AR3342">
        <v>4.09</v>
      </c>
      <c r="AS3342">
        <v>4.68</v>
      </c>
      <c r="AT3342">
        <v>5.0599999999999996</v>
      </c>
      <c r="AU3342">
        <v>-0.20948616600790501</v>
      </c>
    </row>
    <row r="3343" spans="38:47" x14ac:dyDescent="0.55000000000000004">
      <c r="AL3343">
        <v>45548</v>
      </c>
      <c r="AM3343">
        <v>3.98</v>
      </c>
      <c r="AN3343">
        <v>4.05</v>
      </c>
      <c r="AO3343">
        <v>3.66</v>
      </c>
      <c r="AP3343">
        <v>3.43</v>
      </c>
      <c r="AQ3343">
        <v>3.57</v>
      </c>
      <c r="AR3343">
        <v>4</v>
      </c>
      <c r="AS3343">
        <v>4.5999999999999996</v>
      </c>
      <c r="AT3343">
        <v>4.97</v>
      </c>
      <c r="AU3343">
        <v>-0.199195171026157</v>
      </c>
    </row>
    <row r="3344" spans="38:47" x14ac:dyDescent="0.55000000000000004">
      <c r="AL3344">
        <v>45551</v>
      </c>
      <c r="AM3344">
        <v>3.94</v>
      </c>
      <c r="AN3344">
        <v>4.01</v>
      </c>
      <c r="AO3344">
        <v>3.63</v>
      </c>
      <c r="AP3344">
        <v>3.41</v>
      </c>
      <c r="AQ3344">
        <v>3.56</v>
      </c>
      <c r="AR3344">
        <v>3.96</v>
      </c>
      <c r="AS3344">
        <v>4.55</v>
      </c>
      <c r="AT3344">
        <v>4.96</v>
      </c>
      <c r="AU3344">
        <v>-0.20564516129032301</v>
      </c>
    </row>
    <row r="3345" spans="38:47" x14ac:dyDescent="0.55000000000000004">
      <c r="AL3345">
        <v>45552</v>
      </c>
      <c r="AM3345">
        <v>3.96</v>
      </c>
      <c r="AN3345">
        <v>4.0199999999999996</v>
      </c>
      <c r="AO3345">
        <v>3.65</v>
      </c>
      <c r="AP3345">
        <v>3.44</v>
      </c>
      <c r="AQ3345">
        <v>3.59</v>
      </c>
      <c r="AR3345">
        <v>3.99</v>
      </c>
      <c r="AS3345">
        <v>4.55</v>
      </c>
      <c r="AT3345">
        <v>4.95</v>
      </c>
      <c r="AU3345">
        <v>-0.2</v>
      </c>
    </row>
    <row r="3346" spans="38:47" x14ac:dyDescent="0.55000000000000004">
      <c r="AL3346">
        <v>45553</v>
      </c>
      <c r="AM3346">
        <v>4.03</v>
      </c>
      <c r="AN3346">
        <v>4.08</v>
      </c>
      <c r="AO3346">
        <v>3.7</v>
      </c>
      <c r="AP3346">
        <v>3.47</v>
      </c>
      <c r="AQ3346">
        <v>3.61</v>
      </c>
      <c r="AR3346">
        <v>3.95</v>
      </c>
      <c r="AS3346">
        <v>4.5</v>
      </c>
      <c r="AT3346">
        <v>4.84</v>
      </c>
      <c r="AU3346">
        <v>-0.167355371900826</v>
      </c>
    </row>
    <row r="3347" spans="38:47" x14ac:dyDescent="0.55000000000000004">
      <c r="AL3347">
        <v>45554</v>
      </c>
      <c r="AM3347">
        <v>4.0599999999999996</v>
      </c>
      <c r="AN3347">
        <v>4.1100000000000003</v>
      </c>
      <c r="AO3347">
        <v>3.73</v>
      </c>
      <c r="AP3347">
        <v>3.49</v>
      </c>
      <c r="AQ3347">
        <v>3.59</v>
      </c>
      <c r="AR3347">
        <v>3.93</v>
      </c>
      <c r="AS3347">
        <v>4.46</v>
      </c>
      <c r="AT3347">
        <v>4.8</v>
      </c>
      <c r="AU3347">
        <v>-0.15416666666666701</v>
      </c>
    </row>
    <row r="3348" spans="38:47" x14ac:dyDescent="0.55000000000000004">
      <c r="AL3348">
        <v>45555</v>
      </c>
      <c r="AM3348">
        <v>4.07</v>
      </c>
      <c r="AN3348">
        <v>4.0999999999999996</v>
      </c>
      <c r="AO3348">
        <v>3.73</v>
      </c>
      <c r="AP3348">
        <v>3.48</v>
      </c>
      <c r="AQ3348">
        <v>3.55</v>
      </c>
      <c r="AR3348">
        <v>3.92</v>
      </c>
      <c r="AS3348">
        <v>4.43</v>
      </c>
      <c r="AT3348">
        <v>4.75</v>
      </c>
      <c r="AU3348">
        <v>-0.14315789473684201</v>
      </c>
    </row>
    <row r="3349" spans="38:47" x14ac:dyDescent="0.55000000000000004">
      <c r="AL3349">
        <v>45558</v>
      </c>
      <c r="AM3349">
        <v>4.09</v>
      </c>
      <c r="AN3349">
        <v>4.12</v>
      </c>
      <c r="AO3349">
        <v>3.75</v>
      </c>
      <c r="AP3349">
        <v>3.51</v>
      </c>
      <c r="AQ3349">
        <v>3.57</v>
      </c>
      <c r="AR3349">
        <v>3.91</v>
      </c>
      <c r="AS3349">
        <v>4.4000000000000004</v>
      </c>
      <c r="AT3349">
        <v>4.72</v>
      </c>
      <c r="AU3349">
        <v>-0.133474576271186</v>
      </c>
    </row>
    <row r="3350" spans="38:47" x14ac:dyDescent="0.55000000000000004">
      <c r="AL3350">
        <v>45559</v>
      </c>
      <c r="AM3350">
        <v>4.09</v>
      </c>
      <c r="AN3350">
        <v>4.13</v>
      </c>
      <c r="AO3350">
        <v>3.74</v>
      </c>
      <c r="AP3350">
        <v>3.47</v>
      </c>
      <c r="AQ3350">
        <v>3.49</v>
      </c>
      <c r="AR3350">
        <v>3.88</v>
      </c>
      <c r="AS3350">
        <v>4.3600000000000003</v>
      </c>
      <c r="AT3350">
        <v>4.6900000000000004</v>
      </c>
      <c r="AU3350">
        <v>-0.127931769722815</v>
      </c>
    </row>
    <row r="3351" spans="38:47" x14ac:dyDescent="0.55000000000000004">
      <c r="AL3351">
        <v>45560</v>
      </c>
      <c r="AM3351">
        <v>4.1399999999999997</v>
      </c>
      <c r="AN3351">
        <v>4.18</v>
      </c>
      <c r="AO3351">
        <v>3.79</v>
      </c>
      <c r="AP3351">
        <v>3.52</v>
      </c>
      <c r="AQ3351">
        <v>3.53</v>
      </c>
      <c r="AR3351">
        <v>3.89</v>
      </c>
      <c r="AS3351">
        <v>4.3600000000000003</v>
      </c>
      <c r="AT3351">
        <v>4.6900000000000004</v>
      </c>
      <c r="AU3351">
        <v>-0.11727078891258</v>
      </c>
    </row>
    <row r="3352" spans="38:47" x14ac:dyDescent="0.55000000000000004">
      <c r="AL3352">
        <v>45561</v>
      </c>
      <c r="AM3352">
        <v>4.12</v>
      </c>
      <c r="AN3352">
        <v>4.17</v>
      </c>
      <c r="AO3352">
        <v>3.79</v>
      </c>
      <c r="AP3352">
        <v>3.55</v>
      </c>
      <c r="AQ3352">
        <v>3.6</v>
      </c>
      <c r="AR3352">
        <v>3.96</v>
      </c>
      <c r="AS3352">
        <v>4.38</v>
      </c>
      <c r="AT3352">
        <v>4.68</v>
      </c>
      <c r="AU3352">
        <v>-0.11965811965812</v>
      </c>
    </row>
    <row r="3353" spans="38:47" x14ac:dyDescent="0.55000000000000004">
      <c r="AL3353">
        <v>45562</v>
      </c>
      <c r="AM3353">
        <v>4.0999999999999996</v>
      </c>
      <c r="AN3353">
        <v>4.1500000000000004</v>
      </c>
      <c r="AO3353">
        <v>3.75</v>
      </c>
      <c r="AP3353">
        <v>3.5</v>
      </c>
      <c r="AQ3353">
        <v>3.55</v>
      </c>
      <c r="AR3353">
        <v>3.9</v>
      </c>
      <c r="AS3353">
        <v>4.3499999999999996</v>
      </c>
      <c r="AT3353">
        <v>4.68</v>
      </c>
      <c r="AU3353">
        <v>-0.123931623931624</v>
      </c>
    </row>
    <row r="3354" spans="38:47" x14ac:dyDescent="0.55000000000000004">
      <c r="AL3354">
        <v>45565</v>
      </c>
      <c r="AM3354">
        <v>4.1399999999999997</v>
      </c>
      <c r="AN3354">
        <v>4.1900000000000004</v>
      </c>
      <c r="AO3354">
        <v>3.81</v>
      </c>
      <c r="AP3354">
        <v>3.58</v>
      </c>
      <c r="AQ3354">
        <v>3.66</v>
      </c>
      <c r="AR3354">
        <v>3.98</v>
      </c>
      <c r="AS3354">
        <v>4.38</v>
      </c>
      <c r="AT3354">
        <v>4.7300000000000004</v>
      </c>
      <c r="AU3354">
        <v>-0.12473572938689199</v>
      </c>
    </row>
    <row r="3355" spans="38:47" x14ac:dyDescent="0.55000000000000004">
      <c r="AL3355">
        <v>45566</v>
      </c>
      <c r="AM3355">
        <v>4.08</v>
      </c>
      <c r="AN3355">
        <v>4.1399999999999997</v>
      </c>
      <c r="AO3355">
        <v>3.74</v>
      </c>
      <c r="AP3355">
        <v>3.51</v>
      </c>
      <c r="AQ3355">
        <v>3.61</v>
      </c>
      <c r="AR3355">
        <v>3.96</v>
      </c>
      <c r="AS3355">
        <v>4.3600000000000003</v>
      </c>
      <c r="AT3355">
        <v>4.71</v>
      </c>
      <c r="AU3355">
        <v>-0.13375796178343899</v>
      </c>
    </row>
    <row r="3356" spans="38:47" x14ac:dyDescent="0.55000000000000004">
      <c r="AL3356">
        <v>45567</v>
      </c>
      <c r="AM3356">
        <v>4.1399999999999997</v>
      </c>
      <c r="AN3356">
        <v>4.1900000000000004</v>
      </c>
      <c r="AO3356">
        <v>3.79</v>
      </c>
      <c r="AP3356">
        <v>3.55</v>
      </c>
      <c r="AQ3356">
        <v>3.63</v>
      </c>
      <c r="AR3356">
        <v>3.97</v>
      </c>
      <c r="AS3356">
        <v>4.3600000000000003</v>
      </c>
      <c r="AT3356">
        <v>4.6900000000000004</v>
      </c>
      <c r="AU3356">
        <v>-0.11727078891258</v>
      </c>
    </row>
    <row r="3357" spans="38:47" x14ac:dyDescent="0.55000000000000004">
      <c r="AL3357">
        <v>45568</v>
      </c>
      <c r="AM3357">
        <v>4.18</v>
      </c>
      <c r="AN3357">
        <v>4.24</v>
      </c>
      <c r="AO3357">
        <v>3.85</v>
      </c>
      <c r="AP3357">
        <v>3.62</v>
      </c>
      <c r="AQ3357">
        <v>3.7</v>
      </c>
      <c r="AR3357">
        <v>4.0199999999999996</v>
      </c>
      <c r="AS3357">
        <v>4.37</v>
      </c>
      <c r="AT3357">
        <v>4.68</v>
      </c>
      <c r="AU3357">
        <v>-0.106837606837607</v>
      </c>
    </row>
    <row r="3358" spans="38:47" x14ac:dyDescent="0.55000000000000004">
      <c r="AL3358">
        <v>45569</v>
      </c>
      <c r="AM3358">
        <v>4.26</v>
      </c>
      <c r="AN3358">
        <v>4.33</v>
      </c>
      <c r="AO3358">
        <v>3.98</v>
      </c>
      <c r="AP3358">
        <v>3.81</v>
      </c>
      <c r="AQ3358">
        <v>3.93</v>
      </c>
      <c r="AR3358">
        <v>4.2</v>
      </c>
      <c r="AS3358">
        <v>4.45</v>
      </c>
      <c r="AT3358">
        <v>4.7300000000000004</v>
      </c>
      <c r="AU3358">
        <v>-9.9365750528541394E-2</v>
      </c>
    </row>
    <row r="3359" spans="38:47" x14ac:dyDescent="0.55000000000000004">
      <c r="AL3359">
        <v>45572</v>
      </c>
      <c r="AM3359">
        <v>4.3</v>
      </c>
      <c r="AN3359">
        <v>4.37</v>
      </c>
      <c r="AO3359">
        <v>4.03</v>
      </c>
      <c r="AP3359">
        <v>3.86</v>
      </c>
      <c r="AQ3359">
        <v>3.99</v>
      </c>
      <c r="AR3359">
        <v>4.24</v>
      </c>
      <c r="AS3359">
        <v>4.45</v>
      </c>
      <c r="AT3359">
        <v>4.7699999999999996</v>
      </c>
      <c r="AU3359">
        <v>-9.8532494758909794E-2</v>
      </c>
    </row>
    <row r="3360" spans="38:47" x14ac:dyDescent="0.55000000000000004">
      <c r="AL3360">
        <v>45573</v>
      </c>
      <c r="AM3360">
        <v>4.32</v>
      </c>
      <c r="AN3360">
        <v>4.38</v>
      </c>
      <c r="AO3360">
        <v>4.04</v>
      </c>
      <c r="AP3360">
        <v>3.86</v>
      </c>
      <c r="AQ3360">
        <v>3.98</v>
      </c>
      <c r="AR3360">
        <v>4.21</v>
      </c>
      <c r="AS3360">
        <v>4.4400000000000004</v>
      </c>
      <c r="AT3360">
        <v>4.75</v>
      </c>
      <c r="AU3360">
        <v>-9.0526315789473594E-2</v>
      </c>
    </row>
    <row r="3361" spans="38:47" x14ac:dyDescent="0.55000000000000004">
      <c r="AL3361">
        <v>45574</v>
      </c>
      <c r="AM3361">
        <v>4.34</v>
      </c>
      <c r="AN3361">
        <v>4.41</v>
      </c>
      <c r="AO3361">
        <v>4.0599999999999996</v>
      </c>
      <c r="AP3361">
        <v>3.91</v>
      </c>
      <c r="AQ3361">
        <v>3.99</v>
      </c>
      <c r="AR3361">
        <v>4.24</v>
      </c>
      <c r="AS3361">
        <v>4.46</v>
      </c>
      <c r="AT3361">
        <v>4.75</v>
      </c>
      <c r="AU3361">
        <v>-8.6315789473684207E-2</v>
      </c>
    </row>
    <row r="3362" spans="38:47" x14ac:dyDescent="0.55000000000000004">
      <c r="AL3362">
        <v>45575</v>
      </c>
      <c r="AM3362">
        <v>4.38</v>
      </c>
      <c r="AN3362">
        <v>4.4400000000000004</v>
      </c>
      <c r="AO3362">
        <v>4.09</v>
      </c>
      <c r="AP3362">
        <v>3.91</v>
      </c>
      <c r="AQ3362">
        <v>3.98</v>
      </c>
      <c r="AR3362">
        <v>4.22</v>
      </c>
      <c r="AS3362">
        <v>4.45</v>
      </c>
      <c r="AT3362">
        <v>4.75</v>
      </c>
      <c r="AU3362">
        <v>-7.7894736842105294E-2</v>
      </c>
    </row>
    <row r="3363" spans="38:47" x14ac:dyDescent="0.55000000000000004">
      <c r="AL3363">
        <v>45576</v>
      </c>
      <c r="AM3363">
        <v>4.3899999999999997</v>
      </c>
      <c r="AN3363">
        <v>4.4400000000000004</v>
      </c>
      <c r="AO3363">
        <v>4.08</v>
      </c>
      <c r="AP3363">
        <v>3.88</v>
      </c>
      <c r="AQ3363">
        <v>3.95</v>
      </c>
      <c r="AR3363">
        <v>4.18</v>
      </c>
      <c r="AS3363">
        <v>4.4400000000000004</v>
      </c>
      <c r="AT3363">
        <v>4.7300000000000004</v>
      </c>
      <c r="AU3363">
        <v>-7.1881606765327802E-2</v>
      </c>
    </row>
    <row r="3364" spans="38:47" x14ac:dyDescent="0.55000000000000004">
      <c r="AL3364">
        <v>45579</v>
      </c>
      <c r="AM3364">
        <v>4.3550000000000004</v>
      </c>
      <c r="AN3364">
        <v>4.4050000000000002</v>
      </c>
      <c r="AO3364">
        <v>4.0549999999999997</v>
      </c>
      <c r="AP3364">
        <v>3.87</v>
      </c>
      <c r="AQ3364">
        <v>3.95</v>
      </c>
      <c r="AR3364">
        <v>4.18</v>
      </c>
      <c r="AS3364">
        <v>4.43</v>
      </c>
      <c r="AT3364">
        <v>4.7300000000000004</v>
      </c>
      <c r="AU3364">
        <v>-7.9281183932346705E-2</v>
      </c>
    </row>
    <row r="3365" spans="38:47" x14ac:dyDescent="0.55000000000000004">
      <c r="AL3365">
        <v>45580</v>
      </c>
      <c r="AM3365">
        <v>4.32</v>
      </c>
      <c r="AN3365">
        <v>4.37</v>
      </c>
      <c r="AO3365">
        <v>4.03</v>
      </c>
      <c r="AP3365">
        <v>3.86</v>
      </c>
      <c r="AQ3365">
        <v>3.95</v>
      </c>
      <c r="AR3365">
        <v>4.18</v>
      </c>
      <c r="AS3365">
        <v>4.42</v>
      </c>
      <c r="AT3365">
        <v>4.7300000000000004</v>
      </c>
      <c r="AU3365">
        <v>-8.6680761099365802E-2</v>
      </c>
    </row>
    <row r="3366" spans="38:47" x14ac:dyDescent="0.55000000000000004">
      <c r="AL3366">
        <v>45581</v>
      </c>
      <c r="AM3366">
        <v>4.3</v>
      </c>
      <c r="AN3366">
        <v>4.3600000000000003</v>
      </c>
      <c r="AO3366">
        <v>4.0199999999999996</v>
      </c>
      <c r="AP3366">
        <v>3.84</v>
      </c>
      <c r="AQ3366">
        <v>3.93</v>
      </c>
      <c r="AR3366">
        <v>4.17</v>
      </c>
      <c r="AS3366">
        <v>4.42</v>
      </c>
      <c r="AT3366">
        <v>4.72</v>
      </c>
      <c r="AU3366">
        <v>-8.8983050847457598E-2</v>
      </c>
    </row>
    <row r="3367" spans="38:47" x14ac:dyDescent="0.55000000000000004">
      <c r="AL3367">
        <v>45582</v>
      </c>
      <c r="AM3367">
        <v>4.3899999999999997</v>
      </c>
      <c r="AN3367">
        <v>4.4400000000000004</v>
      </c>
      <c r="AO3367">
        <v>4.09</v>
      </c>
      <c r="AP3367">
        <v>3.9</v>
      </c>
      <c r="AQ3367">
        <v>3.96</v>
      </c>
      <c r="AR3367">
        <v>4.21</v>
      </c>
      <c r="AS3367">
        <v>4.45</v>
      </c>
      <c r="AT3367">
        <v>4.74</v>
      </c>
      <c r="AU3367">
        <v>-7.3839662447257495E-2</v>
      </c>
    </row>
    <row r="3368" spans="38:47" x14ac:dyDescent="0.55000000000000004">
      <c r="AL3368">
        <v>45583</v>
      </c>
      <c r="AM3368">
        <v>4.38</v>
      </c>
      <c r="AN3368">
        <v>4.4400000000000004</v>
      </c>
      <c r="AO3368">
        <v>4.08</v>
      </c>
      <c r="AP3368">
        <v>3.88</v>
      </c>
      <c r="AQ3368">
        <v>3.95</v>
      </c>
      <c r="AR3368">
        <v>4.1900000000000004</v>
      </c>
      <c r="AS3368">
        <v>4.45</v>
      </c>
      <c r="AT3368">
        <v>4.7300000000000004</v>
      </c>
      <c r="AU3368">
        <v>-7.3995771670190405E-2</v>
      </c>
    </row>
    <row r="3369" spans="38:47" x14ac:dyDescent="0.55000000000000004">
      <c r="AL3369">
        <v>45586</v>
      </c>
      <c r="AM3369">
        <v>4.49</v>
      </c>
      <c r="AN3369">
        <v>4.54</v>
      </c>
      <c r="AO3369">
        <v>4.1900000000000004</v>
      </c>
      <c r="AP3369">
        <v>3.98</v>
      </c>
      <c r="AQ3369">
        <v>4.0199999999999996</v>
      </c>
      <c r="AR3369">
        <v>4.24</v>
      </c>
      <c r="AS3369">
        <v>4.47</v>
      </c>
      <c r="AT3369">
        <v>4.7300000000000004</v>
      </c>
      <c r="AU3369">
        <v>-5.0739957716701901E-2</v>
      </c>
    </row>
    <row r="3370" spans="38:47" x14ac:dyDescent="0.55000000000000004">
      <c r="AL3370">
        <v>45587</v>
      </c>
      <c r="AM3370">
        <v>4.49</v>
      </c>
      <c r="AN3370">
        <v>4.55</v>
      </c>
      <c r="AO3370">
        <v>4.2</v>
      </c>
      <c r="AP3370">
        <v>4</v>
      </c>
      <c r="AQ3370">
        <v>4.03</v>
      </c>
      <c r="AR3370">
        <v>4.24</v>
      </c>
      <c r="AS3370">
        <v>4.47</v>
      </c>
      <c r="AT3370">
        <v>4.72</v>
      </c>
      <c r="AU3370">
        <v>-4.8728813559321897E-2</v>
      </c>
    </row>
    <row r="3371" spans="38:47" x14ac:dyDescent="0.55000000000000004">
      <c r="AL3371">
        <v>45588</v>
      </c>
      <c r="AM3371">
        <v>4.51</v>
      </c>
      <c r="AN3371">
        <v>4.58</v>
      </c>
      <c r="AO3371">
        <v>4.24</v>
      </c>
      <c r="AP3371">
        <v>4.05</v>
      </c>
      <c r="AQ3371">
        <v>4.07</v>
      </c>
      <c r="AR3371">
        <v>4.2699999999999996</v>
      </c>
      <c r="AS3371">
        <v>4.4800000000000004</v>
      </c>
      <c r="AT3371">
        <v>4.7300000000000004</v>
      </c>
      <c r="AU3371">
        <v>-4.6511627906976903E-2</v>
      </c>
    </row>
    <row r="3372" spans="38:47" x14ac:dyDescent="0.55000000000000004">
      <c r="AL3372">
        <v>45589</v>
      </c>
      <c r="AM3372">
        <v>4.47</v>
      </c>
      <c r="AN3372">
        <v>4.54</v>
      </c>
      <c r="AO3372">
        <v>4.21</v>
      </c>
      <c r="AP3372">
        <v>4.03</v>
      </c>
      <c r="AQ3372">
        <v>4.07</v>
      </c>
      <c r="AR3372">
        <v>4.25</v>
      </c>
      <c r="AS3372">
        <v>4.4800000000000004</v>
      </c>
      <c r="AT3372">
        <v>4.7</v>
      </c>
      <c r="AU3372">
        <v>-4.8936170212766E-2</v>
      </c>
    </row>
    <row r="3373" spans="38:47" x14ac:dyDescent="0.55000000000000004">
      <c r="AL3373">
        <v>45590</v>
      </c>
      <c r="AM3373">
        <v>4.51</v>
      </c>
      <c r="AN3373">
        <v>4.58</v>
      </c>
      <c r="AO3373">
        <v>4.25</v>
      </c>
      <c r="AP3373">
        <v>4.07</v>
      </c>
      <c r="AQ3373">
        <v>4.1100000000000003</v>
      </c>
      <c r="AR3373">
        <v>4.29</v>
      </c>
      <c r="AS3373">
        <v>4.51</v>
      </c>
      <c r="AT3373">
        <v>4.7300000000000004</v>
      </c>
      <c r="AU3373">
        <v>-4.6511627906976903E-2</v>
      </c>
    </row>
    <row r="3374" spans="38:47" x14ac:dyDescent="0.55000000000000004">
      <c r="AL3374">
        <v>45593</v>
      </c>
      <c r="AM3374">
        <v>4.53</v>
      </c>
      <c r="AN3374">
        <v>4.6100000000000003</v>
      </c>
      <c r="AO3374">
        <v>4.28</v>
      </c>
      <c r="AP3374">
        <v>4.1100000000000003</v>
      </c>
      <c r="AQ3374">
        <v>4.12</v>
      </c>
      <c r="AR3374">
        <v>4.28</v>
      </c>
      <c r="AS3374">
        <v>4.46</v>
      </c>
      <c r="AT3374">
        <v>4.7</v>
      </c>
      <c r="AU3374">
        <v>-3.6170212765957402E-2</v>
      </c>
    </row>
    <row r="3375" spans="38:47" x14ac:dyDescent="0.55000000000000004">
      <c r="AL3375">
        <v>45594</v>
      </c>
      <c r="AM3375">
        <v>4.5199999999999996</v>
      </c>
      <c r="AN3375">
        <v>4.6100000000000003</v>
      </c>
      <c r="AO3375">
        <v>4.28</v>
      </c>
      <c r="AP3375">
        <v>4.1100000000000003</v>
      </c>
      <c r="AQ3375">
        <v>4.1100000000000003</v>
      </c>
      <c r="AR3375">
        <v>4.29</v>
      </c>
      <c r="AS3375">
        <v>4.45</v>
      </c>
      <c r="AT3375">
        <v>4.7</v>
      </c>
      <c r="AU3375">
        <v>-3.8297872340425698E-2</v>
      </c>
    </row>
    <row r="3376" spans="38:47" x14ac:dyDescent="0.55000000000000004">
      <c r="AL3376">
        <v>45595</v>
      </c>
      <c r="AM3376">
        <v>4.49</v>
      </c>
      <c r="AN3376">
        <v>4.5999999999999996</v>
      </c>
      <c r="AO3376">
        <v>4.29</v>
      </c>
      <c r="AP3376">
        <v>4.1399999999999997</v>
      </c>
      <c r="AQ3376">
        <v>4.1500000000000004</v>
      </c>
      <c r="AR3376">
        <v>4.28</v>
      </c>
      <c r="AS3376">
        <v>4.4400000000000004</v>
      </c>
      <c r="AT3376">
        <v>4.67</v>
      </c>
      <c r="AU3376">
        <v>-3.8543897216273999E-2</v>
      </c>
    </row>
    <row r="3377" spans="38:47" x14ac:dyDescent="0.55000000000000004">
      <c r="AL3377">
        <v>45596</v>
      </c>
      <c r="AM3377">
        <v>4.47</v>
      </c>
      <c r="AN3377">
        <v>4.58</v>
      </c>
      <c r="AO3377">
        <v>4.28</v>
      </c>
      <c r="AP3377">
        <v>4.1500000000000004</v>
      </c>
      <c r="AQ3377">
        <v>4.16</v>
      </c>
      <c r="AR3377">
        <v>4.2699999999999996</v>
      </c>
      <c r="AS3377">
        <v>4.43</v>
      </c>
      <c r="AT3377">
        <v>4.6399999999999997</v>
      </c>
      <c r="AU3377">
        <v>-3.66379310344827E-2</v>
      </c>
    </row>
    <row r="3378" spans="38:47" x14ac:dyDescent="0.55000000000000004">
      <c r="AL3378">
        <v>45597</v>
      </c>
      <c r="AM3378">
        <v>4.57</v>
      </c>
      <c r="AN3378">
        <v>4.68</v>
      </c>
      <c r="AO3378">
        <v>4.37</v>
      </c>
      <c r="AP3378">
        <v>4.22</v>
      </c>
      <c r="AQ3378">
        <v>4.21</v>
      </c>
      <c r="AR3378">
        <v>4.28</v>
      </c>
      <c r="AS3378">
        <v>4.42</v>
      </c>
      <c r="AT3378">
        <v>4.6100000000000003</v>
      </c>
      <c r="AU3378">
        <v>-8.6767895878525E-3</v>
      </c>
    </row>
    <row r="3379" spans="38:47" x14ac:dyDescent="0.55000000000000004">
      <c r="AL3379">
        <v>45600</v>
      </c>
      <c r="AM3379">
        <v>4.5</v>
      </c>
      <c r="AN3379">
        <v>4.5999999999999996</v>
      </c>
      <c r="AO3379">
        <v>4.3099999999999996</v>
      </c>
      <c r="AP3379">
        <v>4.17</v>
      </c>
      <c r="AQ3379">
        <v>4.17</v>
      </c>
      <c r="AR3379">
        <v>4.25</v>
      </c>
      <c r="AS3379">
        <v>4.3899999999999997</v>
      </c>
      <c r="AT3379">
        <v>4.6500000000000004</v>
      </c>
      <c r="AU3379">
        <v>-3.2258064516129101E-2</v>
      </c>
    </row>
    <row r="3380" spans="38:47" x14ac:dyDescent="0.55000000000000004">
      <c r="AL3380">
        <v>45601</v>
      </c>
      <c r="AM3380">
        <v>4.4400000000000004</v>
      </c>
      <c r="AN3380">
        <v>4.55</v>
      </c>
      <c r="AO3380">
        <v>4.26</v>
      </c>
      <c r="AP3380">
        <v>4.16</v>
      </c>
      <c r="AQ3380">
        <v>4.1900000000000004</v>
      </c>
      <c r="AR3380">
        <v>4.2699999999999996</v>
      </c>
      <c r="AS3380">
        <v>4.3899999999999997</v>
      </c>
      <c r="AT3380">
        <v>4.6399999999999997</v>
      </c>
      <c r="AU3380">
        <v>-4.3103448275861898E-2</v>
      </c>
    </row>
    <row r="3381" spans="38:47" x14ac:dyDescent="0.55000000000000004">
      <c r="AL3381">
        <v>45602</v>
      </c>
      <c r="AM3381">
        <v>4.5999999999999996</v>
      </c>
      <c r="AN3381">
        <v>4.71</v>
      </c>
      <c r="AO3381">
        <v>4.42</v>
      </c>
      <c r="AP3381">
        <v>4.2699999999999996</v>
      </c>
      <c r="AQ3381">
        <v>4.2699999999999996</v>
      </c>
      <c r="AR3381">
        <v>4.3099999999999996</v>
      </c>
      <c r="AS3381">
        <v>4.41</v>
      </c>
      <c r="AT3381">
        <v>4.6399999999999997</v>
      </c>
      <c r="AU3381">
        <v>-8.6206896551724206E-3</v>
      </c>
    </row>
    <row r="3382" spans="38:47" x14ac:dyDescent="0.55000000000000004">
      <c r="AL3382">
        <v>45603</v>
      </c>
      <c r="AM3382">
        <v>4.5199999999999996</v>
      </c>
      <c r="AN3382">
        <v>4.62</v>
      </c>
      <c r="AO3382">
        <v>4.3099999999999996</v>
      </c>
      <c r="AP3382">
        <v>4.17</v>
      </c>
      <c r="AQ3382">
        <v>4.21</v>
      </c>
      <c r="AR3382">
        <v>4.28</v>
      </c>
      <c r="AS3382">
        <v>4.4000000000000004</v>
      </c>
      <c r="AT3382">
        <v>4.63</v>
      </c>
      <c r="AU3382">
        <v>-2.3758099352051899E-2</v>
      </c>
    </row>
    <row r="3383" spans="38:47" x14ac:dyDescent="0.55000000000000004">
      <c r="AL3383">
        <v>45604</v>
      </c>
      <c r="AM3383">
        <v>4.47</v>
      </c>
      <c r="AN3383">
        <v>4.58</v>
      </c>
      <c r="AO3383">
        <v>4.3</v>
      </c>
      <c r="AP3383">
        <v>4.2</v>
      </c>
      <c r="AQ3383">
        <v>4.26</v>
      </c>
      <c r="AR3383">
        <v>4.32</v>
      </c>
      <c r="AS3383">
        <v>4.42</v>
      </c>
      <c r="AT3383">
        <v>4.63</v>
      </c>
      <c r="AU3383">
        <v>-3.4557235421166302E-2</v>
      </c>
    </row>
    <row r="3384" spans="38:47" x14ac:dyDescent="0.55000000000000004">
      <c r="AL3384">
        <v>45607</v>
      </c>
      <c r="AM3384">
        <v>4.5250000000000004</v>
      </c>
      <c r="AN3384">
        <v>4.6399999999999997</v>
      </c>
      <c r="AO3384">
        <v>4.3650000000000002</v>
      </c>
      <c r="AP3384">
        <v>4.26</v>
      </c>
      <c r="AQ3384">
        <v>4.3</v>
      </c>
      <c r="AR3384">
        <v>4.3499999999999996</v>
      </c>
      <c r="AS3384">
        <v>4.4349999999999996</v>
      </c>
      <c r="AT3384">
        <v>4.63</v>
      </c>
      <c r="AU3384">
        <v>-2.26781857451403E-2</v>
      </c>
    </row>
    <row r="3385" spans="38:47" x14ac:dyDescent="0.55000000000000004">
      <c r="AL3385">
        <v>45608</v>
      </c>
      <c r="AM3385">
        <v>4.58</v>
      </c>
      <c r="AN3385">
        <v>4.7</v>
      </c>
      <c r="AO3385">
        <v>4.43</v>
      </c>
      <c r="AP3385">
        <v>4.32</v>
      </c>
      <c r="AQ3385">
        <v>4.34</v>
      </c>
      <c r="AR3385">
        <v>4.38</v>
      </c>
      <c r="AS3385">
        <v>4.45</v>
      </c>
      <c r="AT3385">
        <v>4.63</v>
      </c>
      <c r="AU3385">
        <v>-1.0799136069114401E-2</v>
      </c>
    </row>
    <row r="3386" spans="38:47" x14ac:dyDescent="0.55000000000000004">
      <c r="AL3386">
        <v>45609</v>
      </c>
      <c r="AM3386">
        <v>4.63</v>
      </c>
      <c r="AN3386">
        <v>4.7300000000000004</v>
      </c>
      <c r="AO3386">
        <v>4.4400000000000004</v>
      </c>
      <c r="AP3386">
        <v>4.3</v>
      </c>
      <c r="AQ3386">
        <v>4.2699999999999996</v>
      </c>
      <c r="AR3386">
        <v>4.3099999999999996</v>
      </c>
      <c r="AS3386">
        <v>4.4000000000000004</v>
      </c>
      <c r="AT3386">
        <v>4.5999999999999996</v>
      </c>
      <c r="AU3386">
        <v>6.5217391304348404E-3</v>
      </c>
    </row>
    <row r="3387" spans="38:47" x14ac:dyDescent="0.55000000000000004">
      <c r="AL3387">
        <v>45610</v>
      </c>
      <c r="AM3387">
        <v>4.58</v>
      </c>
      <c r="AN3387">
        <v>4.6900000000000004</v>
      </c>
      <c r="AO3387">
        <v>4.43</v>
      </c>
      <c r="AP3387">
        <v>4.32</v>
      </c>
      <c r="AQ3387">
        <v>4.34</v>
      </c>
      <c r="AR3387">
        <v>4.3600000000000003</v>
      </c>
      <c r="AS3387">
        <v>4.43</v>
      </c>
      <c r="AT3387">
        <v>4.6100000000000003</v>
      </c>
      <c r="AU3387">
        <v>-6.5075921908894201E-3</v>
      </c>
    </row>
    <row r="3388" spans="38:47" x14ac:dyDescent="0.55000000000000004">
      <c r="AL3388">
        <v>45611</v>
      </c>
      <c r="AM3388">
        <v>4.5999999999999996</v>
      </c>
      <c r="AN3388">
        <v>4.7</v>
      </c>
      <c r="AO3388">
        <v>4.43</v>
      </c>
      <c r="AP3388">
        <v>4.3</v>
      </c>
      <c r="AQ3388">
        <v>4.3099999999999996</v>
      </c>
      <c r="AR3388">
        <v>4.34</v>
      </c>
      <c r="AS3388">
        <v>4.4400000000000004</v>
      </c>
      <c r="AT3388">
        <v>4.5999999999999996</v>
      </c>
      <c r="AU3388">
        <v>0</v>
      </c>
    </row>
    <row r="3389" spans="38:47" x14ac:dyDescent="0.55000000000000004">
      <c r="AL3389">
        <v>45614</v>
      </c>
      <c r="AM3389">
        <v>4.6100000000000003</v>
      </c>
      <c r="AN3389">
        <v>4.7</v>
      </c>
      <c r="AO3389">
        <v>4.42</v>
      </c>
      <c r="AP3389">
        <v>4.28</v>
      </c>
      <c r="AQ3389">
        <v>4.29</v>
      </c>
      <c r="AR3389">
        <v>4.33</v>
      </c>
      <c r="AS3389">
        <v>4.4400000000000004</v>
      </c>
      <c r="AT3389">
        <v>4.63</v>
      </c>
      <c r="AU3389">
        <v>-4.3196544276457001E-3</v>
      </c>
    </row>
    <row r="3390" spans="38:47" x14ac:dyDescent="0.55000000000000004">
      <c r="AL3390">
        <v>45615</v>
      </c>
      <c r="AM3390">
        <v>4.57</v>
      </c>
      <c r="AN3390">
        <v>4.66</v>
      </c>
      <c r="AO3390">
        <v>4.3899999999999997</v>
      </c>
      <c r="AP3390">
        <v>4.25</v>
      </c>
      <c r="AQ3390">
        <v>4.2699999999999996</v>
      </c>
      <c r="AR3390">
        <v>4.34</v>
      </c>
      <c r="AS3390">
        <v>4.4400000000000004</v>
      </c>
      <c r="AT3390">
        <v>4.62</v>
      </c>
      <c r="AU3390">
        <v>-1.08225108225108E-2</v>
      </c>
    </row>
    <row r="3391" spans="38:47" x14ac:dyDescent="0.55000000000000004">
      <c r="AL3391">
        <v>45616</v>
      </c>
      <c r="AM3391">
        <v>4.59</v>
      </c>
      <c r="AN3391">
        <v>4.66</v>
      </c>
      <c r="AO3391">
        <v>4.41</v>
      </c>
      <c r="AP3391">
        <v>4.28</v>
      </c>
      <c r="AQ3391">
        <v>4.3099999999999996</v>
      </c>
      <c r="AR3391">
        <v>4.37</v>
      </c>
      <c r="AS3391">
        <v>4.4400000000000004</v>
      </c>
      <c r="AT3391">
        <v>4.62</v>
      </c>
      <c r="AU3391">
        <v>-6.4935064935065503E-3</v>
      </c>
    </row>
    <row r="3392" spans="38:47" x14ac:dyDescent="0.55000000000000004">
      <c r="AL3392">
        <v>45617</v>
      </c>
      <c r="AM3392">
        <v>4.6100000000000003</v>
      </c>
      <c r="AN3392">
        <v>4.68</v>
      </c>
      <c r="AO3392">
        <v>4.43</v>
      </c>
      <c r="AP3392">
        <v>4.3</v>
      </c>
      <c r="AQ3392">
        <v>4.34</v>
      </c>
      <c r="AR3392">
        <v>4.3899999999999997</v>
      </c>
      <c r="AS3392">
        <v>4.45</v>
      </c>
      <c r="AT3392">
        <v>4.63</v>
      </c>
      <c r="AU3392">
        <v>-4.3196544276457001E-3</v>
      </c>
    </row>
    <row r="3393" spans="38:47" x14ac:dyDescent="0.55000000000000004">
      <c r="AL3393">
        <v>45618</v>
      </c>
      <c r="AM3393">
        <v>4.5999999999999996</v>
      </c>
      <c r="AN3393">
        <v>4.67</v>
      </c>
      <c r="AO3393">
        <v>4.41</v>
      </c>
      <c r="AP3393">
        <v>4.3</v>
      </c>
      <c r="AQ3393">
        <v>4.37</v>
      </c>
      <c r="AR3393">
        <v>4.42</v>
      </c>
      <c r="AS3393">
        <v>4.46</v>
      </c>
      <c r="AT3393">
        <v>4.63</v>
      </c>
      <c r="AU3393">
        <v>-6.4794816414687397E-3</v>
      </c>
    </row>
    <row r="3394" spans="38:47" x14ac:dyDescent="0.55000000000000004">
      <c r="AL3394">
        <v>45621</v>
      </c>
      <c r="AM3394">
        <v>4.45</v>
      </c>
      <c r="AN3394">
        <v>4.53</v>
      </c>
      <c r="AO3394">
        <v>4.2699999999999996</v>
      </c>
      <c r="AP3394">
        <v>4.17</v>
      </c>
      <c r="AQ3394">
        <v>4.21</v>
      </c>
      <c r="AR3394">
        <v>4.37</v>
      </c>
      <c r="AS3394">
        <v>4.46</v>
      </c>
      <c r="AT3394">
        <v>4.62</v>
      </c>
      <c r="AU3394">
        <v>-3.67965367965368E-2</v>
      </c>
    </row>
    <row r="3395" spans="38:47" x14ac:dyDescent="0.55000000000000004">
      <c r="AL3395">
        <v>45622</v>
      </c>
      <c r="AM3395">
        <v>4.4800000000000004</v>
      </c>
      <c r="AN3395">
        <v>4.5599999999999996</v>
      </c>
      <c r="AO3395">
        <v>4.3</v>
      </c>
      <c r="AP3395">
        <v>4.17</v>
      </c>
      <c r="AQ3395">
        <v>4.21</v>
      </c>
      <c r="AR3395">
        <v>4.37</v>
      </c>
      <c r="AS3395">
        <v>4.45</v>
      </c>
      <c r="AT3395">
        <v>4.6100000000000003</v>
      </c>
      <c r="AU3395">
        <v>-2.8199566160520599E-2</v>
      </c>
    </row>
    <row r="3396" spans="38:47" x14ac:dyDescent="0.55000000000000004">
      <c r="AL3396">
        <v>45623</v>
      </c>
      <c r="AM3396">
        <v>4.4400000000000004</v>
      </c>
      <c r="AN3396">
        <v>4.5199999999999996</v>
      </c>
      <c r="AO3396">
        <v>4.25</v>
      </c>
      <c r="AP3396">
        <v>4.1100000000000003</v>
      </c>
      <c r="AQ3396">
        <v>4.1900000000000004</v>
      </c>
      <c r="AR3396">
        <v>4.34</v>
      </c>
      <c r="AS3396">
        <v>4.43</v>
      </c>
      <c r="AT3396">
        <v>4.5999999999999996</v>
      </c>
      <c r="AU3396">
        <v>-3.4782608695652001E-2</v>
      </c>
    </row>
    <row r="3397" spans="38:47" x14ac:dyDescent="0.55000000000000004">
      <c r="AL3397">
        <v>45624</v>
      </c>
      <c r="AM3397">
        <v>4.4000000000000004</v>
      </c>
      <c r="AN3397">
        <v>4.4850000000000003</v>
      </c>
      <c r="AO3397">
        <v>4.2149999999999999</v>
      </c>
      <c r="AP3397">
        <v>4.08</v>
      </c>
      <c r="AQ3397">
        <v>4.16</v>
      </c>
      <c r="AR3397">
        <v>4.32</v>
      </c>
      <c r="AS3397">
        <v>4.4249999999999998</v>
      </c>
      <c r="AT3397">
        <v>4.59</v>
      </c>
      <c r="AU3397">
        <v>-4.1394335511982502E-2</v>
      </c>
    </row>
    <row r="3398" spans="38:47" x14ac:dyDescent="0.55000000000000004">
      <c r="AL3398">
        <v>45625</v>
      </c>
      <c r="AM3398">
        <v>4.3600000000000003</v>
      </c>
      <c r="AN3398">
        <v>4.45</v>
      </c>
      <c r="AO3398">
        <v>4.18</v>
      </c>
      <c r="AP3398">
        <v>4.05</v>
      </c>
      <c r="AQ3398">
        <v>4.13</v>
      </c>
      <c r="AR3398">
        <v>4.3</v>
      </c>
      <c r="AS3398">
        <v>4.42</v>
      </c>
      <c r="AT3398">
        <v>4.58</v>
      </c>
      <c r="AU3398">
        <v>-4.8034934497816498E-2</v>
      </c>
    </row>
    <row r="3399" spans="38:47" x14ac:dyDescent="0.55000000000000004">
      <c r="AL3399">
        <v>45628</v>
      </c>
      <c r="AM3399">
        <v>4.3600000000000003</v>
      </c>
      <c r="AN3399">
        <v>4.46</v>
      </c>
      <c r="AO3399">
        <v>4.1900000000000004</v>
      </c>
      <c r="AP3399">
        <v>4.08</v>
      </c>
      <c r="AQ3399">
        <v>4.17</v>
      </c>
      <c r="AR3399">
        <v>4.3</v>
      </c>
      <c r="AS3399">
        <v>4.43</v>
      </c>
      <c r="AT3399">
        <v>4.51</v>
      </c>
      <c r="AU3399">
        <v>-3.3259423503325801E-2</v>
      </c>
    </row>
    <row r="3400" spans="38:47" x14ac:dyDescent="0.55000000000000004">
      <c r="AL3400">
        <v>45629</v>
      </c>
      <c r="AM3400">
        <v>4.4000000000000004</v>
      </c>
      <c r="AN3400">
        <v>4.5</v>
      </c>
      <c r="AO3400">
        <v>4.2300000000000004</v>
      </c>
      <c r="AP3400">
        <v>4.1100000000000003</v>
      </c>
      <c r="AQ3400">
        <v>4.17</v>
      </c>
      <c r="AR3400">
        <v>4.2699999999999996</v>
      </c>
      <c r="AS3400">
        <v>4.4000000000000004</v>
      </c>
      <c r="AT3400">
        <v>4.49</v>
      </c>
      <c r="AU3400">
        <v>-2.0044543429844099E-2</v>
      </c>
    </row>
    <row r="3401" spans="38:47" x14ac:dyDescent="0.55000000000000004">
      <c r="AL3401">
        <v>45630</v>
      </c>
      <c r="AM3401">
        <v>4.3499999999999996</v>
      </c>
      <c r="AN3401">
        <v>4.45</v>
      </c>
      <c r="AO3401">
        <v>4.1900000000000004</v>
      </c>
      <c r="AP3401">
        <v>4.07</v>
      </c>
      <c r="AQ3401">
        <v>4.13</v>
      </c>
      <c r="AR3401">
        <v>4.2300000000000004</v>
      </c>
      <c r="AS3401">
        <v>4.38</v>
      </c>
      <c r="AT3401">
        <v>4.47</v>
      </c>
      <c r="AU3401">
        <v>-2.68456375838926E-2</v>
      </c>
    </row>
    <row r="3402" spans="38:47" x14ac:dyDescent="0.55000000000000004">
      <c r="AL3402">
        <v>45631</v>
      </c>
      <c r="AM3402">
        <v>4.33</v>
      </c>
      <c r="AN3402">
        <v>4.43</v>
      </c>
      <c r="AO3402">
        <v>4.17</v>
      </c>
      <c r="AP3402">
        <v>4.07</v>
      </c>
      <c r="AQ3402">
        <v>4.1500000000000004</v>
      </c>
      <c r="AR3402">
        <v>4.2300000000000004</v>
      </c>
      <c r="AS3402">
        <v>4.38</v>
      </c>
      <c r="AT3402">
        <v>4.46</v>
      </c>
      <c r="AU3402">
        <v>-2.9147982062780201E-2</v>
      </c>
    </row>
    <row r="3403" spans="38:47" x14ac:dyDescent="0.55000000000000004">
      <c r="AL3403">
        <v>45632</v>
      </c>
      <c r="AM3403">
        <v>4.34</v>
      </c>
      <c r="AN3403">
        <v>4.42</v>
      </c>
      <c r="AO3403">
        <v>4.1500000000000004</v>
      </c>
      <c r="AP3403">
        <v>4.03</v>
      </c>
      <c r="AQ3403">
        <v>4.0999999999999996</v>
      </c>
      <c r="AR3403">
        <v>4.1900000000000004</v>
      </c>
      <c r="AS3403">
        <v>4.34</v>
      </c>
      <c r="AT3403">
        <v>4.42</v>
      </c>
      <c r="AU3403">
        <v>-1.8099547511312201E-2</v>
      </c>
    </row>
    <row r="3404" spans="38:47" x14ac:dyDescent="0.55000000000000004">
      <c r="AL3404">
        <v>45635</v>
      </c>
      <c r="AM3404">
        <v>4.3899999999999997</v>
      </c>
      <c r="AN3404">
        <v>4.47</v>
      </c>
      <c r="AO3404">
        <v>4.2</v>
      </c>
      <c r="AP3404">
        <v>4.07</v>
      </c>
      <c r="AQ3404">
        <v>4.13</v>
      </c>
      <c r="AR3404">
        <v>4.2</v>
      </c>
      <c r="AS3404">
        <v>4.34</v>
      </c>
      <c r="AT3404">
        <v>4.42</v>
      </c>
      <c r="AU3404">
        <v>-6.7873303167421397E-3</v>
      </c>
    </row>
    <row r="3405" spans="38:47" x14ac:dyDescent="0.55000000000000004">
      <c r="AL3405">
        <v>45636</v>
      </c>
      <c r="AM3405">
        <v>4.41</v>
      </c>
      <c r="AN3405">
        <v>4.49</v>
      </c>
      <c r="AO3405">
        <v>4.22</v>
      </c>
      <c r="AP3405">
        <v>4.09</v>
      </c>
      <c r="AQ3405">
        <v>4.1500000000000004</v>
      </c>
      <c r="AR3405">
        <v>4.22</v>
      </c>
      <c r="AS3405">
        <v>4.3499999999999996</v>
      </c>
      <c r="AT3405">
        <v>4.41</v>
      </c>
      <c r="AU3405">
        <v>0</v>
      </c>
    </row>
    <row r="3406" spans="38:47" x14ac:dyDescent="0.55000000000000004">
      <c r="AL3406">
        <v>45637</v>
      </c>
      <c r="AM3406">
        <v>4.4800000000000004</v>
      </c>
      <c r="AN3406">
        <v>4.55</v>
      </c>
      <c r="AO3406">
        <v>4.26</v>
      </c>
      <c r="AP3406">
        <v>4.13</v>
      </c>
      <c r="AQ3406">
        <v>4.1500000000000004</v>
      </c>
      <c r="AR3406">
        <v>4.21</v>
      </c>
      <c r="AS3406">
        <v>4.32</v>
      </c>
      <c r="AT3406">
        <v>4.38</v>
      </c>
      <c r="AU3406">
        <v>2.2831050228310602E-2</v>
      </c>
    </row>
    <row r="3407" spans="38:47" x14ac:dyDescent="0.55000000000000004">
      <c r="AL3407">
        <v>45638</v>
      </c>
      <c r="AM3407">
        <v>4.55</v>
      </c>
      <c r="AN3407">
        <v>4.62</v>
      </c>
      <c r="AO3407">
        <v>4.32</v>
      </c>
      <c r="AP3407">
        <v>4.18</v>
      </c>
      <c r="AQ3407">
        <v>4.18</v>
      </c>
      <c r="AR3407">
        <v>4.22</v>
      </c>
      <c r="AS3407">
        <v>4.3099999999999996</v>
      </c>
      <c r="AT3407">
        <v>4.3499999999999996</v>
      </c>
      <c r="AU3407">
        <v>4.5977011494252901E-2</v>
      </c>
    </row>
    <row r="3408" spans="38:47" x14ac:dyDescent="0.55000000000000004">
      <c r="AL3408">
        <v>45639</v>
      </c>
      <c r="AM3408">
        <v>4.6100000000000003</v>
      </c>
      <c r="AN3408">
        <v>4.6900000000000004</v>
      </c>
      <c r="AO3408">
        <v>4.4000000000000004</v>
      </c>
      <c r="AP3408">
        <v>4.25</v>
      </c>
      <c r="AQ3408">
        <v>4.25</v>
      </c>
      <c r="AR3408">
        <v>4.24</v>
      </c>
      <c r="AS3408">
        <v>4.32</v>
      </c>
      <c r="AT3408">
        <v>4.34</v>
      </c>
      <c r="AU3408">
        <v>6.2211981566820403E-2</v>
      </c>
    </row>
    <row r="3409" spans="38:47" x14ac:dyDescent="0.55000000000000004">
      <c r="AL3409">
        <v>45642</v>
      </c>
      <c r="AM3409">
        <v>4.5999999999999996</v>
      </c>
      <c r="AN3409">
        <v>4.68</v>
      </c>
      <c r="AO3409">
        <v>4.3899999999999997</v>
      </c>
      <c r="AP3409">
        <v>4.25</v>
      </c>
      <c r="AQ3409">
        <v>4.25</v>
      </c>
      <c r="AR3409">
        <v>4.24</v>
      </c>
      <c r="AS3409">
        <v>4.3</v>
      </c>
      <c r="AT3409">
        <v>4.37</v>
      </c>
      <c r="AU3409">
        <v>5.26315789473683E-2</v>
      </c>
    </row>
    <row r="3410" spans="38:47" x14ac:dyDescent="0.55000000000000004">
      <c r="AL3410">
        <v>45643</v>
      </c>
      <c r="AM3410">
        <v>4.59</v>
      </c>
      <c r="AN3410">
        <v>4.68</v>
      </c>
      <c r="AO3410">
        <v>4.4000000000000004</v>
      </c>
      <c r="AP3410">
        <v>4.26</v>
      </c>
      <c r="AQ3410">
        <v>4.25</v>
      </c>
      <c r="AR3410">
        <v>4.25</v>
      </c>
      <c r="AS3410">
        <v>4.3</v>
      </c>
      <c r="AT3410">
        <v>4.38</v>
      </c>
      <c r="AU3410">
        <v>4.7945205479451997E-2</v>
      </c>
    </row>
    <row r="3411" spans="38:47" x14ac:dyDescent="0.55000000000000004">
      <c r="AL3411">
        <v>45644</v>
      </c>
      <c r="AM3411">
        <v>4.6500000000000004</v>
      </c>
      <c r="AN3411">
        <v>4.74</v>
      </c>
      <c r="AO3411">
        <v>4.5</v>
      </c>
      <c r="AP3411">
        <v>4.4000000000000004</v>
      </c>
      <c r="AQ3411">
        <v>4.3499999999999996</v>
      </c>
      <c r="AR3411">
        <v>4.3</v>
      </c>
      <c r="AS3411">
        <v>4.3</v>
      </c>
      <c r="AT3411">
        <v>4.3600000000000003</v>
      </c>
      <c r="AU3411">
        <v>6.6513761467889898E-2</v>
      </c>
    </row>
    <row r="3412" spans="38:47" x14ac:dyDescent="0.55000000000000004">
      <c r="AL3412">
        <v>45645</v>
      </c>
      <c r="AM3412">
        <v>4.74</v>
      </c>
      <c r="AN3412">
        <v>4.82</v>
      </c>
      <c r="AO3412">
        <v>4.57</v>
      </c>
      <c r="AP3412">
        <v>4.43</v>
      </c>
      <c r="AQ3412">
        <v>4.32</v>
      </c>
      <c r="AR3412">
        <v>4.28</v>
      </c>
      <c r="AS3412">
        <v>4.29</v>
      </c>
      <c r="AT3412">
        <v>4.3499999999999996</v>
      </c>
      <c r="AU3412">
        <v>8.9655172413793199E-2</v>
      </c>
    </row>
    <row r="3413" spans="38:47" x14ac:dyDescent="0.55000000000000004">
      <c r="AL3413">
        <v>45646</v>
      </c>
      <c r="AM3413">
        <v>4.72</v>
      </c>
      <c r="AN3413">
        <v>4.79</v>
      </c>
      <c r="AO3413">
        <v>4.5199999999999996</v>
      </c>
      <c r="AP3413">
        <v>4.37</v>
      </c>
      <c r="AQ3413">
        <v>4.3</v>
      </c>
      <c r="AR3413">
        <v>4.2699999999999996</v>
      </c>
      <c r="AS3413">
        <v>4.29</v>
      </c>
      <c r="AT3413">
        <v>4.34</v>
      </c>
      <c r="AU3413">
        <v>8.7557603686635899E-2</v>
      </c>
    </row>
    <row r="3414" spans="38:47" x14ac:dyDescent="0.55000000000000004">
      <c r="AL3414">
        <v>45649</v>
      </c>
      <c r="AM3414">
        <v>4.78</v>
      </c>
      <c r="AN3414">
        <v>4.8499999999999996</v>
      </c>
      <c r="AO3414">
        <v>4.59</v>
      </c>
      <c r="AP3414">
        <v>4.4400000000000004</v>
      </c>
      <c r="AQ3414">
        <v>4.3</v>
      </c>
      <c r="AR3414">
        <v>4.26</v>
      </c>
      <c r="AS3414">
        <v>4.3</v>
      </c>
      <c r="AT3414">
        <v>4.3600000000000003</v>
      </c>
      <c r="AU3414">
        <v>9.6330275229357804E-2</v>
      </c>
    </row>
    <row r="3415" spans="38:47" x14ac:dyDescent="0.55000000000000004">
      <c r="AL3415">
        <v>45650</v>
      </c>
      <c r="AM3415">
        <v>4.76</v>
      </c>
      <c r="AN3415">
        <v>4.84</v>
      </c>
      <c r="AO3415">
        <v>4.59</v>
      </c>
      <c r="AP3415">
        <v>4.43</v>
      </c>
      <c r="AQ3415">
        <v>4.29</v>
      </c>
      <c r="AR3415">
        <v>4.24</v>
      </c>
      <c r="AS3415">
        <v>4.3</v>
      </c>
      <c r="AT3415">
        <v>4.4000000000000004</v>
      </c>
      <c r="AU3415">
        <v>8.1818181818181707E-2</v>
      </c>
    </row>
    <row r="3416" spans="38:47" x14ac:dyDescent="0.55000000000000004">
      <c r="AL3416">
        <v>45651</v>
      </c>
      <c r="AM3416">
        <v>4.76</v>
      </c>
      <c r="AN3416">
        <v>4.835</v>
      </c>
      <c r="AO3416">
        <v>4.585</v>
      </c>
      <c r="AP3416">
        <v>4.4249999999999998</v>
      </c>
      <c r="AQ3416">
        <v>4.2949999999999999</v>
      </c>
      <c r="AR3416">
        <v>4.2350000000000003</v>
      </c>
      <c r="AS3416">
        <v>4.3049999999999997</v>
      </c>
      <c r="AT3416">
        <v>4.375</v>
      </c>
      <c r="AU3416">
        <v>8.7999999999999995E-2</v>
      </c>
    </row>
    <row r="3417" spans="38:47" x14ac:dyDescent="0.55000000000000004">
      <c r="AL3417">
        <v>45652</v>
      </c>
      <c r="AM3417">
        <v>4.76</v>
      </c>
      <c r="AN3417">
        <v>4.83</v>
      </c>
      <c r="AO3417">
        <v>4.58</v>
      </c>
      <c r="AP3417">
        <v>4.42</v>
      </c>
      <c r="AQ3417">
        <v>4.3</v>
      </c>
      <c r="AR3417">
        <v>4.2300000000000004</v>
      </c>
      <c r="AS3417">
        <v>4.3099999999999996</v>
      </c>
      <c r="AT3417">
        <v>4.3499999999999996</v>
      </c>
      <c r="AU3417">
        <v>9.4252873563218403E-2</v>
      </c>
    </row>
    <row r="3418" spans="38:47" x14ac:dyDescent="0.55000000000000004">
      <c r="AL3418">
        <v>45653</v>
      </c>
      <c r="AM3418">
        <v>4.82</v>
      </c>
      <c r="AN3418">
        <v>4.8899999999999997</v>
      </c>
      <c r="AO3418">
        <v>4.62</v>
      </c>
      <c r="AP3418">
        <v>4.45</v>
      </c>
      <c r="AQ3418">
        <v>4.3099999999999996</v>
      </c>
      <c r="AR3418">
        <v>4.2</v>
      </c>
      <c r="AS3418">
        <v>4.29</v>
      </c>
      <c r="AT3418">
        <v>4.3099999999999996</v>
      </c>
      <c r="AU3418">
        <v>0.118329466357309</v>
      </c>
    </row>
    <row r="3419" spans="38:47" x14ac:dyDescent="0.55000000000000004">
      <c r="AL3419">
        <v>45656</v>
      </c>
      <c r="AM3419">
        <v>4.7699999999999996</v>
      </c>
      <c r="AN3419">
        <v>4.84</v>
      </c>
      <c r="AO3419">
        <v>4.55</v>
      </c>
      <c r="AP3419">
        <v>4.37</v>
      </c>
      <c r="AQ3419">
        <v>4.24</v>
      </c>
      <c r="AR3419">
        <v>4.17</v>
      </c>
      <c r="AS3419">
        <v>4.25</v>
      </c>
      <c r="AT3419">
        <v>4.37</v>
      </c>
      <c r="AU3419">
        <v>9.1533180778031895E-2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13</vt:i4>
      </vt:variant>
    </vt:vector>
  </HeadingPairs>
  <TitlesOfParts>
    <vt:vector size="13" baseType="lpstr">
      <vt:lpstr>RESULTS</vt:lpstr>
      <vt:lpstr>CALCULATIONS</vt:lpstr>
      <vt:lpstr>INDEXES</vt:lpstr>
      <vt:lpstr>DATA CLEANING</vt:lpstr>
      <vt:lpstr>RAW DATA</vt:lpstr>
      <vt:lpstr>CPI</vt:lpstr>
      <vt:lpstr>M2</vt:lpstr>
      <vt:lpstr>DEBT</vt:lpstr>
      <vt:lpstr>GDP</vt:lpstr>
      <vt:lpstr>UNEMPLOYMENT</vt:lpstr>
      <vt:lpstr>CREDITSPREADS</vt:lpstr>
      <vt:lpstr>FED </vt:lpstr>
      <vt:lpstr>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Wiktor Kacorzyk</dc:creator>
  <cp:lastModifiedBy>Wiktor Kacorzyk</cp:lastModifiedBy>
  <dcterms:created xsi:type="dcterms:W3CDTF">2024-11-15T19:12:50Z</dcterms:created>
  <dcterms:modified xsi:type="dcterms:W3CDTF">2025-01-05T15:05:20Z</dcterms:modified>
</cp:coreProperties>
</file>